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a434bf3c9636c86/Desktop/Sales Analysis project/"/>
    </mc:Choice>
  </mc:AlternateContent>
  <xr:revisionPtr revIDLastSave="232" documentId="8_{7B5404D7-4987-475B-9CF9-FBE82AAE7133}" xr6:coauthVersionLast="47" xr6:coauthVersionMax="47" xr10:uidLastSave="{16CD66AE-C335-4DBE-B175-1D875505726C}"/>
  <bookViews>
    <workbookView xWindow="-108" yWindow="-108" windowWidth="23256" windowHeight="12456" firstSheet="4" activeTab="7" xr2:uid="{3CBD5B6E-8DF0-4FD4-8A7D-A1DE8D3D60A9}"/>
  </bookViews>
  <sheets>
    <sheet name="KPI" sheetId="2" r:id="rId1"/>
    <sheet name="Sales by Region" sheetId="3" r:id="rId2"/>
    <sheet name="Sales by Category" sheetId="4" r:id="rId3"/>
    <sheet name="Sales by sub category" sheetId="6" r:id="rId4"/>
    <sheet name="Sales by segment" sheetId="7" r:id="rId5"/>
    <sheet name="Monthly sales" sheetId="8" r:id="rId6"/>
    <sheet name="Top 10 Customers" sheetId="9" r:id="rId7"/>
    <sheet name="Dashboard" sheetId="10" r:id="rId8"/>
    <sheet name="Sales_cleaned.xlsx" sheetId="1" r:id="rId9"/>
  </sheet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T2" i="1" l="1"/>
  <c r="AT3" i="1"/>
  <c r="AT4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65" i="1"/>
  <c r="AT66" i="1"/>
  <c r="AT67" i="1"/>
  <c r="AT68" i="1"/>
  <c r="AT69" i="1"/>
  <c r="AT70" i="1"/>
  <c r="AT71" i="1"/>
  <c r="AT72" i="1"/>
  <c r="AT73" i="1"/>
  <c r="AT74" i="1"/>
  <c r="AT75" i="1"/>
  <c r="AT76" i="1"/>
  <c r="AT77" i="1"/>
  <c r="AT78" i="1"/>
  <c r="AT79" i="1"/>
  <c r="AT80" i="1"/>
  <c r="AT81" i="1"/>
  <c r="AT82" i="1"/>
  <c r="AT83" i="1"/>
  <c r="AT84" i="1"/>
  <c r="AT85" i="1"/>
  <c r="AT86" i="1"/>
  <c r="AT87" i="1"/>
  <c r="AT88" i="1"/>
  <c r="AT89" i="1"/>
  <c r="AT90" i="1"/>
  <c r="AT91" i="1"/>
  <c r="AT92" i="1"/>
  <c r="AT93" i="1"/>
  <c r="AT94" i="1"/>
  <c r="AT95" i="1"/>
  <c r="AT96" i="1"/>
  <c r="AT97" i="1"/>
  <c r="AT98" i="1"/>
  <c r="AT99" i="1"/>
  <c r="AT100" i="1"/>
  <c r="AT101" i="1"/>
  <c r="AT102" i="1"/>
  <c r="AT103" i="1"/>
  <c r="AT104" i="1"/>
  <c r="AT105" i="1"/>
  <c r="AT106" i="1"/>
  <c r="AT107" i="1"/>
  <c r="AT108" i="1"/>
  <c r="AT109" i="1"/>
  <c r="AT110" i="1"/>
  <c r="AT111" i="1"/>
  <c r="AT112" i="1"/>
  <c r="AT113" i="1"/>
  <c r="AT114" i="1"/>
  <c r="AT115" i="1"/>
  <c r="AT116" i="1"/>
  <c r="AT117" i="1"/>
  <c r="AT118" i="1"/>
  <c r="AT119" i="1"/>
  <c r="AT120" i="1"/>
  <c r="AT121" i="1"/>
  <c r="AT122" i="1"/>
  <c r="AT123" i="1"/>
  <c r="AT124" i="1"/>
  <c r="AT125" i="1"/>
  <c r="AT126" i="1"/>
  <c r="AT127" i="1"/>
  <c r="AT128" i="1"/>
  <c r="AT129" i="1"/>
  <c r="AT130" i="1"/>
  <c r="AT131" i="1"/>
  <c r="AT132" i="1"/>
  <c r="AT133" i="1"/>
  <c r="AT134" i="1"/>
  <c r="AT135" i="1"/>
  <c r="AT136" i="1"/>
  <c r="AT137" i="1"/>
  <c r="AT138" i="1"/>
  <c r="AT139" i="1"/>
  <c r="AT140" i="1"/>
  <c r="AT141" i="1"/>
  <c r="AT142" i="1"/>
  <c r="AT143" i="1"/>
  <c r="AT144" i="1"/>
  <c r="AT145" i="1"/>
  <c r="AT146" i="1"/>
  <c r="AT147" i="1"/>
  <c r="AT148" i="1"/>
  <c r="AT149" i="1"/>
  <c r="AT150" i="1"/>
  <c r="AT151" i="1"/>
  <c r="AT152" i="1"/>
  <c r="AT153" i="1"/>
  <c r="AT154" i="1"/>
  <c r="AT155" i="1"/>
  <c r="AT156" i="1"/>
  <c r="AT157" i="1"/>
  <c r="AT158" i="1"/>
  <c r="AT159" i="1"/>
  <c r="AT160" i="1"/>
  <c r="AT161" i="1"/>
  <c r="AT162" i="1"/>
  <c r="AT163" i="1"/>
  <c r="AT164" i="1"/>
  <c r="AT165" i="1"/>
  <c r="AT166" i="1"/>
  <c r="AT167" i="1"/>
  <c r="AT168" i="1"/>
  <c r="AT169" i="1"/>
  <c r="AT170" i="1"/>
  <c r="AT171" i="1"/>
  <c r="AT172" i="1"/>
  <c r="AT173" i="1"/>
  <c r="AT174" i="1"/>
  <c r="AT175" i="1"/>
  <c r="AT176" i="1"/>
  <c r="AT177" i="1"/>
  <c r="AT178" i="1"/>
  <c r="AT179" i="1"/>
  <c r="AT180" i="1"/>
  <c r="AT181" i="1"/>
  <c r="AT182" i="1"/>
  <c r="AT183" i="1"/>
  <c r="AT184" i="1"/>
  <c r="AT185" i="1"/>
  <c r="AT186" i="1"/>
  <c r="AT187" i="1"/>
  <c r="AT188" i="1"/>
  <c r="AT189" i="1"/>
  <c r="AT190" i="1"/>
  <c r="AT191" i="1"/>
  <c r="AT192" i="1"/>
  <c r="AT193" i="1"/>
  <c r="AT194" i="1"/>
  <c r="AT195" i="1"/>
  <c r="AT196" i="1"/>
  <c r="AT197" i="1"/>
  <c r="AT198" i="1"/>
  <c r="AT199" i="1"/>
  <c r="AT200" i="1"/>
  <c r="AT201" i="1"/>
  <c r="AT202" i="1"/>
  <c r="AT203" i="1"/>
  <c r="AT204" i="1"/>
  <c r="AT205" i="1"/>
  <c r="AT206" i="1"/>
  <c r="AT207" i="1"/>
  <c r="AT208" i="1"/>
  <c r="AT209" i="1"/>
  <c r="AT210" i="1"/>
  <c r="AT211" i="1"/>
  <c r="AT212" i="1"/>
  <c r="AT213" i="1"/>
  <c r="AT214" i="1"/>
  <c r="AT215" i="1"/>
  <c r="AT216" i="1"/>
  <c r="AT217" i="1"/>
  <c r="AT218" i="1"/>
  <c r="AT219" i="1"/>
  <c r="AT220" i="1"/>
  <c r="AT221" i="1"/>
  <c r="AT222" i="1"/>
  <c r="AT223" i="1"/>
  <c r="AT224" i="1"/>
  <c r="AT225" i="1"/>
  <c r="AT226" i="1"/>
  <c r="AT227" i="1"/>
  <c r="AT228" i="1"/>
  <c r="AT229" i="1"/>
  <c r="AT230" i="1"/>
  <c r="AT231" i="1"/>
  <c r="AT232" i="1"/>
  <c r="AT233" i="1"/>
  <c r="AT234" i="1"/>
  <c r="AT235" i="1"/>
  <c r="AT236" i="1"/>
  <c r="AT237" i="1"/>
  <c r="AT238" i="1"/>
  <c r="AT239" i="1"/>
  <c r="AT240" i="1"/>
  <c r="AT241" i="1"/>
  <c r="AT242" i="1"/>
  <c r="AT243" i="1"/>
  <c r="AT244" i="1"/>
  <c r="AT245" i="1"/>
  <c r="AT246" i="1"/>
  <c r="AT247" i="1"/>
  <c r="AT248" i="1"/>
  <c r="AT249" i="1"/>
  <c r="AT250" i="1"/>
  <c r="AT251" i="1"/>
  <c r="AT252" i="1"/>
  <c r="AT253" i="1"/>
  <c r="AT254" i="1"/>
  <c r="AT255" i="1"/>
  <c r="AT256" i="1"/>
  <c r="AT257" i="1"/>
  <c r="AT258" i="1"/>
  <c r="AT259" i="1"/>
  <c r="AT260" i="1"/>
  <c r="AT261" i="1"/>
  <c r="AT262" i="1"/>
  <c r="AT263" i="1"/>
  <c r="AT264" i="1"/>
  <c r="AT265" i="1"/>
  <c r="AT266" i="1"/>
  <c r="AT267" i="1"/>
  <c r="AT268" i="1"/>
  <c r="AT269" i="1"/>
  <c r="AT270" i="1"/>
  <c r="AT271" i="1"/>
  <c r="AT272" i="1"/>
  <c r="AT273" i="1"/>
  <c r="AT274" i="1"/>
  <c r="AT275" i="1"/>
  <c r="AT276" i="1"/>
  <c r="AT277" i="1"/>
  <c r="AT278" i="1"/>
  <c r="AT279" i="1"/>
  <c r="AT280" i="1"/>
  <c r="AT281" i="1"/>
  <c r="AT282" i="1"/>
  <c r="AT283" i="1"/>
  <c r="AT284" i="1"/>
  <c r="AT285" i="1"/>
  <c r="AT286" i="1"/>
  <c r="AT287" i="1"/>
  <c r="AT288" i="1"/>
  <c r="AT289" i="1"/>
  <c r="AT290" i="1"/>
  <c r="AT291" i="1"/>
  <c r="AT292" i="1"/>
  <c r="AT293" i="1"/>
  <c r="AT294" i="1"/>
  <c r="AT295" i="1"/>
  <c r="AT296" i="1"/>
  <c r="AT297" i="1"/>
  <c r="AT298" i="1"/>
  <c r="AT299" i="1"/>
  <c r="AT300" i="1"/>
  <c r="AT301" i="1"/>
  <c r="AT302" i="1"/>
  <c r="AT303" i="1"/>
  <c r="AT304" i="1"/>
  <c r="AT305" i="1"/>
  <c r="AT306" i="1"/>
  <c r="AT307" i="1"/>
  <c r="AT308" i="1"/>
  <c r="AT309" i="1"/>
  <c r="AT310" i="1"/>
  <c r="AT311" i="1"/>
  <c r="AT312" i="1"/>
  <c r="AT313" i="1"/>
  <c r="AT314" i="1"/>
  <c r="AT315" i="1"/>
  <c r="AT316" i="1"/>
  <c r="AT317" i="1"/>
  <c r="AT318" i="1"/>
  <c r="AT319" i="1"/>
  <c r="AT320" i="1"/>
  <c r="AT321" i="1"/>
  <c r="AT322" i="1"/>
  <c r="AT323" i="1"/>
  <c r="AT324" i="1"/>
  <c r="AT325" i="1"/>
  <c r="AT326" i="1"/>
  <c r="AT327" i="1"/>
  <c r="AT328" i="1"/>
  <c r="AT329" i="1"/>
  <c r="AT330" i="1"/>
  <c r="AT331" i="1"/>
  <c r="AT332" i="1"/>
  <c r="AT333" i="1"/>
  <c r="AT334" i="1"/>
  <c r="AT335" i="1"/>
  <c r="AT336" i="1"/>
  <c r="AT337" i="1"/>
  <c r="AT338" i="1"/>
  <c r="AT339" i="1"/>
  <c r="AT340" i="1"/>
  <c r="AT341" i="1"/>
  <c r="AT342" i="1"/>
  <c r="AT343" i="1"/>
  <c r="AT344" i="1"/>
  <c r="AT345" i="1"/>
  <c r="AT346" i="1"/>
  <c r="AT347" i="1"/>
  <c r="AT348" i="1"/>
  <c r="AT349" i="1"/>
  <c r="AT350" i="1"/>
  <c r="AT351" i="1"/>
  <c r="AT352" i="1"/>
  <c r="AT353" i="1"/>
  <c r="AT354" i="1"/>
  <c r="AT355" i="1"/>
  <c r="AT356" i="1"/>
  <c r="AT357" i="1"/>
  <c r="AT358" i="1"/>
  <c r="AT359" i="1"/>
  <c r="AT360" i="1"/>
  <c r="AT361" i="1"/>
  <c r="AT362" i="1"/>
  <c r="AT363" i="1"/>
  <c r="AT364" i="1"/>
  <c r="AT365" i="1"/>
  <c r="AT366" i="1"/>
  <c r="AT367" i="1"/>
  <c r="AT368" i="1"/>
  <c r="AT369" i="1"/>
  <c r="AT370" i="1"/>
  <c r="AT371" i="1"/>
  <c r="AT372" i="1"/>
  <c r="AT373" i="1"/>
  <c r="AT374" i="1"/>
  <c r="AT375" i="1"/>
  <c r="AT376" i="1"/>
  <c r="AT377" i="1"/>
  <c r="AT378" i="1"/>
  <c r="AT379" i="1"/>
  <c r="AT380" i="1"/>
  <c r="AT381" i="1"/>
  <c r="AT382" i="1"/>
  <c r="AT383" i="1"/>
  <c r="AT384" i="1"/>
  <c r="AT385" i="1"/>
  <c r="AT386" i="1"/>
  <c r="AT387" i="1"/>
  <c r="AT388" i="1"/>
  <c r="AT389" i="1"/>
  <c r="AT390" i="1"/>
  <c r="AT391" i="1"/>
  <c r="AT392" i="1"/>
  <c r="AT393" i="1"/>
  <c r="AT394" i="1"/>
  <c r="AT395" i="1"/>
  <c r="AT396" i="1"/>
  <c r="AT397" i="1"/>
  <c r="AT398" i="1"/>
  <c r="AT399" i="1"/>
  <c r="AT400" i="1"/>
  <c r="AT401" i="1"/>
  <c r="AT402" i="1"/>
  <c r="AT403" i="1"/>
  <c r="AT404" i="1"/>
  <c r="AT405" i="1"/>
  <c r="AT406" i="1"/>
  <c r="AT407" i="1"/>
  <c r="AT408" i="1"/>
  <c r="AT409" i="1"/>
  <c r="AT410" i="1"/>
  <c r="AT411" i="1"/>
  <c r="AT412" i="1"/>
  <c r="AT413" i="1"/>
  <c r="AT414" i="1"/>
  <c r="AT415" i="1"/>
  <c r="AT416" i="1"/>
  <c r="AT417" i="1"/>
  <c r="AT418" i="1"/>
  <c r="AT419" i="1"/>
  <c r="AT420" i="1"/>
  <c r="AT421" i="1"/>
  <c r="AT422" i="1"/>
  <c r="AT423" i="1"/>
  <c r="AT424" i="1"/>
  <c r="AT425" i="1"/>
  <c r="AT426" i="1"/>
  <c r="AT427" i="1"/>
  <c r="AT428" i="1"/>
  <c r="AT429" i="1"/>
  <c r="AT430" i="1"/>
  <c r="AT431" i="1"/>
  <c r="AT432" i="1"/>
  <c r="AT433" i="1"/>
  <c r="AT434" i="1"/>
  <c r="AT435" i="1"/>
  <c r="AT436" i="1"/>
  <c r="AT437" i="1"/>
  <c r="AT438" i="1"/>
  <c r="AT439" i="1"/>
  <c r="AT440" i="1"/>
  <c r="AT441" i="1"/>
  <c r="AT442" i="1"/>
  <c r="AT443" i="1"/>
  <c r="AT444" i="1"/>
  <c r="AT445" i="1"/>
  <c r="AT446" i="1"/>
  <c r="AT447" i="1"/>
  <c r="AT448" i="1"/>
  <c r="AT449" i="1"/>
  <c r="AT450" i="1"/>
  <c r="AT451" i="1"/>
  <c r="AT452" i="1"/>
  <c r="AT453" i="1"/>
  <c r="AT454" i="1"/>
  <c r="AT455" i="1"/>
  <c r="AT456" i="1"/>
  <c r="AT457" i="1"/>
  <c r="AT458" i="1"/>
  <c r="AT459" i="1"/>
  <c r="AT460" i="1"/>
  <c r="AT461" i="1"/>
  <c r="AT462" i="1"/>
  <c r="AT463" i="1"/>
  <c r="AT464" i="1"/>
  <c r="AT465" i="1"/>
  <c r="AT466" i="1"/>
  <c r="AT467" i="1"/>
  <c r="AT468" i="1"/>
  <c r="AT469" i="1"/>
  <c r="AT470" i="1"/>
  <c r="AT471" i="1"/>
  <c r="AT472" i="1"/>
  <c r="AT473" i="1"/>
  <c r="AT474" i="1"/>
  <c r="AT475" i="1"/>
  <c r="AT476" i="1"/>
  <c r="AT477" i="1"/>
  <c r="AT478" i="1"/>
  <c r="AT479" i="1"/>
  <c r="AT480" i="1"/>
  <c r="AT481" i="1"/>
  <c r="AT482" i="1"/>
  <c r="AT483" i="1"/>
  <c r="AT484" i="1"/>
  <c r="AT485" i="1"/>
  <c r="AT486" i="1"/>
  <c r="AT487" i="1"/>
  <c r="AT488" i="1"/>
  <c r="AT489" i="1"/>
  <c r="AT490" i="1"/>
  <c r="AT491" i="1"/>
  <c r="AT492" i="1"/>
  <c r="AT493" i="1"/>
  <c r="AT494" i="1"/>
  <c r="AT495" i="1"/>
  <c r="AT496" i="1"/>
  <c r="AT497" i="1"/>
  <c r="AT498" i="1"/>
  <c r="AT499" i="1"/>
  <c r="AT500" i="1"/>
  <c r="AT501" i="1"/>
  <c r="AT502" i="1"/>
  <c r="AT503" i="1"/>
  <c r="AT504" i="1"/>
  <c r="AT505" i="1"/>
  <c r="AT506" i="1"/>
  <c r="AT507" i="1"/>
  <c r="AT508" i="1"/>
  <c r="AT509" i="1"/>
  <c r="AT510" i="1"/>
  <c r="AT511" i="1"/>
  <c r="AT512" i="1"/>
  <c r="AT513" i="1"/>
  <c r="AT514" i="1"/>
  <c r="AT515" i="1"/>
  <c r="AT516" i="1"/>
  <c r="AT517" i="1"/>
  <c r="AT518" i="1"/>
  <c r="AT519" i="1"/>
  <c r="AT520" i="1"/>
  <c r="AT521" i="1"/>
  <c r="AT522" i="1"/>
  <c r="AT523" i="1"/>
  <c r="AT524" i="1"/>
  <c r="AT525" i="1"/>
  <c r="AT526" i="1"/>
  <c r="AT527" i="1"/>
  <c r="AT528" i="1"/>
  <c r="AT529" i="1"/>
  <c r="AT530" i="1"/>
  <c r="AT531" i="1"/>
  <c r="AT532" i="1"/>
  <c r="AT533" i="1"/>
  <c r="AT534" i="1"/>
  <c r="AT535" i="1"/>
  <c r="AT536" i="1"/>
  <c r="AT537" i="1"/>
  <c r="AT538" i="1"/>
  <c r="AT539" i="1"/>
  <c r="AT540" i="1"/>
  <c r="AT541" i="1"/>
  <c r="AT542" i="1"/>
  <c r="AT543" i="1"/>
  <c r="AT544" i="1"/>
  <c r="AT545" i="1"/>
  <c r="AT546" i="1"/>
  <c r="AT547" i="1"/>
  <c r="AT548" i="1"/>
  <c r="AT549" i="1"/>
  <c r="AT550" i="1"/>
  <c r="AT551" i="1"/>
  <c r="AT552" i="1"/>
  <c r="AT553" i="1"/>
  <c r="AT554" i="1"/>
  <c r="AT555" i="1"/>
  <c r="AT556" i="1"/>
  <c r="AT557" i="1"/>
  <c r="AT558" i="1"/>
  <c r="AT559" i="1"/>
  <c r="AT560" i="1"/>
  <c r="AT561" i="1"/>
  <c r="AT562" i="1"/>
  <c r="AT563" i="1"/>
  <c r="AT564" i="1"/>
  <c r="AT565" i="1"/>
  <c r="AT566" i="1"/>
  <c r="AT567" i="1"/>
  <c r="AT568" i="1"/>
  <c r="AT569" i="1"/>
  <c r="AT570" i="1"/>
  <c r="AT571" i="1"/>
  <c r="AT572" i="1"/>
  <c r="AT573" i="1"/>
  <c r="AT574" i="1"/>
  <c r="AT575" i="1"/>
  <c r="AT576" i="1"/>
  <c r="AT577" i="1"/>
  <c r="AT578" i="1"/>
  <c r="AT579" i="1"/>
  <c r="AT580" i="1"/>
  <c r="AT581" i="1"/>
  <c r="AT582" i="1"/>
  <c r="AT583" i="1"/>
  <c r="AT584" i="1"/>
  <c r="AT585" i="1"/>
  <c r="AT586" i="1"/>
  <c r="AT587" i="1"/>
  <c r="AT588" i="1"/>
  <c r="AT589" i="1"/>
  <c r="AT590" i="1"/>
  <c r="AT591" i="1"/>
  <c r="AT592" i="1"/>
  <c r="AT593" i="1"/>
  <c r="AT594" i="1"/>
  <c r="AT595" i="1"/>
  <c r="AT596" i="1"/>
  <c r="AT597" i="1"/>
  <c r="AT598" i="1"/>
  <c r="AT599" i="1"/>
  <c r="AT600" i="1"/>
  <c r="AT601" i="1"/>
  <c r="AT602" i="1"/>
  <c r="AT603" i="1"/>
  <c r="AT604" i="1"/>
  <c r="AT605" i="1"/>
  <c r="AT606" i="1"/>
  <c r="AT607" i="1"/>
  <c r="AT608" i="1"/>
  <c r="AT609" i="1"/>
  <c r="AT610" i="1"/>
  <c r="AT611" i="1"/>
  <c r="AT612" i="1"/>
  <c r="AT613" i="1"/>
  <c r="AT614" i="1"/>
  <c r="AT615" i="1"/>
  <c r="AT616" i="1"/>
  <c r="AT617" i="1"/>
  <c r="AT618" i="1"/>
  <c r="AT619" i="1"/>
  <c r="AT620" i="1"/>
  <c r="AT621" i="1"/>
  <c r="AT622" i="1"/>
  <c r="AT623" i="1"/>
  <c r="AT624" i="1"/>
  <c r="AT625" i="1"/>
  <c r="AT626" i="1"/>
  <c r="AT627" i="1"/>
  <c r="AT628" i="1"/>
  <c r="AT629" i="1"/>
  <c r="AT630" i="1"/>
  <c r="AT631" i="1"/>
  <c r="AT632" i="1"/>
  <c r="AT633" i="1"/>
  <c r="AT634" i="1"/>
  <c r="AT635" i="1"/>
  <c r="AT636" i="1"/>
  <c r="AT637" i="1"/>
  <c r="AT638" i="1"/>
  <c r="AT639" i="1"/>
  <c r="AT640" i="1"/>
  <c r="AT641" i="1"/>
  <c r="AT642" i="1"/>
  <c r="AT643" i="1"/>
  <c r="AT644" i="1"/>
  <c r="AT645" i="1"/>
  <c r="AT646" i="1"/>
  <c r="AT647" i="1"/>
  <c r="AT648" i="1"/>
  <c r="AT649" i="1"/>
  <c r="AT650" i="1"/>
  <c r="AT651" i="1"/>
  <c r="AT652" i="1"/>
  <c r="AT653" i="1"/>
  <c r="AT654" i="1"/>
  <c r="AT655" i="1"/>
  <c r="AT656" i="1"/>
  <c r="AT657" i="1"/>
  <c r="AT658" i="1"/>
  <c r="AT659" i="1"/>
  <c r="AT660" i="1"/>
  <c r="AT661" i="1"/>
  <c r="AT662" i="1"/>
  <c r="AT663" i="1"/>
  <c r="AT664" i="1"/>
  <c r="AT665" i="1"/>
  <c r="AT666" i="1"/>
  <c r="AT667" i="1"/>
  <c r="AT668" i="1"/>
  <c r="AT669" i="1"/>
  <c r="AT670" i="1"/>
  <c r="AT671" i="1"/>
  <c r="AT672" i="1"/>
  <c r="AT673" i="1"/>
  <c r="AT674" i="1"/>
  <c r="AT675" i="1"/>
  <c r="AT676" i="1"/>
  <c r="AT677" i="1"/>
  <c r="AT678" i="1"/>
  <c r="AT679" i="1"/>
  <c r="AT680" i="1"/>
  <c r="AT681" i="1"/>
  <c r="AT682" i="1"/>
  <c r="AT683" i="1"/>
  <c r="AT684" i="1"/>
  <c r="AT685" i="1"/>
  <c r="AT686" i="1"/>
  <c r="AT687" i="1"/>
  <c r="AT688" i="1"/>
  <c r="AT689" i="1"/>
  <c r="AT690" i="1"/>
  <c r="AT691" i="1"/>
  <c r="AT692" i="1"/>
  <c r="AT693" i="1"/>
  <c r="AT694" i="1"/>
  <c r="AT695" i="1"/>
  <c r="AT696" i="1"/>
  <c r="AT697" i="1"/>
  <c r="AT698" i="1"/>
  <c r="AT699" i="1"/>
  <c r="AT700" i="1"/>
  <c r="AT701" i="1"/>
  <c r="AT702" i="1"/>
  <c r="AT703" i="1"/>
  <c r="AT704" i="1"/>
  <c r="AT705" i="1"/>
  <c r="AT706" i="1"/>
  <c r="AT707" i="1"/>
  <c r="AT708" i="1"/>
  <c r="AT709" i="1"/>
  <c r="AT710" i="1"/>
  <c r="AT711" i="1"/>
  <c r="AT712" i="1"/>
  <c r="AT713" i="1"/>
  <c r="AT714" i="1"/>
  <c r="AT715" i="1"/>
  <c r="AT716" i="1"/>
  <c r="AT717" i="1"/>
  <c r="AT718" i="1"/>
  <c r="AT719" i="1"/>
  <c r="AT720" i="1"/>
  <c r="AT721" i="1"/>
  <c r="AT722" i="1"/>
  <c r="AT723" i="1"/>
  <c r="AT724" i="1"/>
  <c r="AT725" i="1"/>
  <c r="AT726" i="1"/>
  <c r="AT727" i="1"/>
  <c r="AT728" i="1"/>
  <c r="AT729" i="1"/>
  <c r="AT730" i="1"/>
  <c r="AT731" i="1"/>
  <c r="AT732" i="1"/>
  <c r="AT733" i="1"/>
  <c r="AT734" i="1"/>
  <c r="AT735" i="1"/>
  <c r="AT736" i="1"/>
  <c r="AT737" i="1"/>
  <c r="AT738" i="1"/>
  <c r="AT739" i="1"/>
  <c r="AT740" i="1"/>
  <c r="AT741" i="1"/>
  <c r="AT742" i="1"/>
  <c r="AT743" i="1"/>
  <c r="AT744" i="1"/>
  <c r="AT745" i="1"/>
  <c r="AT746" i="1"/>
  <c r="AT747" i="1"/>
  <c r="AT748" i="1"/>
  <c r="AT749" i="1"/>
  <c r="AT750" i="1"/>
  <c r="AT751" i="1"/>
  <c r="AT752" i="1"/>
  <c r="AT753" i="1"/>
  <c r="AT754" i="1"/>
  <c r="AT755" i="1"/>
  <c r="AT756" i="1"/>
  <c r="AT757" i="1"/>
  <c r="AT758" i="1"/>
  <c r="AT759" i="1"/>
  <c r="AT760" i="1"/>
  <c r="AT761" i="1"/>
  <c r="AT762" i="1"/>
  <c r="AT763" i="1"/>
  <c r="AT764" i="1"/>
  <c r="AT765" i="1"/>
  <c r="AT766" i="1"/>
  <c r="AT767" i="1"/>
  <c r="AT768" i="1"/>
  <c r="AT769" i="1"/>
  <c r="AT770" i="1"/>
  <c r="AT771" i="1"/>
  <c r="AT772" i="1"/>
  <c r="AT773" i="1"/>
  <c r="AT774" i="1"/>
  <c r="AT775" i="1"/>
  <c r="AT776" i="1"/>
  <c r="AT777" i="1"/>
  <c r="AT778" i="1"/>
  <c r="AT779" i="1"/>
  <c r="AT780" i="1"/>
  <c r="AT781" i="1"/>
  <c r="AT782" i="1"/>
  <c r="AT783" i="1"/>
  <c r="AT784" i="1"/>
  <c r="AT785" i="1"/>
  <c r="AT786" i="1"/>
  <c r="AT787" i="1"/>
  <c r="AT788" i="1"/>
  <c r="AT789" i="1"/>
  <c r="AT790" i="1"/>
  <c r="AT791" i="1"/>
  <c r="AT792" i="1"/>
  <c r="AT793" i="1"/>
  <c r="AT794" i="1"/>
  <c r="AT795" i="1"/>
  <c r="AT796" i="1"/>
  <c r="AT797" i="1"/>
  <c r="AT798" i="1"/>
  <c r="AT799" i="1"/>
  <c r="AT800" i="1"/>
  <c r="AT801" i="1"/>
  <c r="AT802" i="1"/>
  <c r="AT803" i="1"/>
  <c r="AT804" i="1"/>
  <c r="AT805" i="1"/>
  <c r="AT806" i="1"/>
  <c r="AT807" i="1"/>
  <c r="AT808" i="1"/>
  <c r="AT809" i="1"/>
  <c r="AT810" i="1"/>
  <c r="AT811" i="1"/>
  <c r="AT812" i="1"/>
  <c r="AT813" i="1"/>
  <c r="AT814" i="1"/>
  <c r="AT815" i="1"/>
  <c r="AT816" i="1"/>
  <c r="AT817" i="1"/>
  <c r="AT818" i="1"/>
  <c r="AT819" i="1"/>
  <c r="AT820" i="1"/>
  <c r="AT821" i="1"/>
  <c r="AT822" i="1"/>
  <c r="AT823" i="1"/>
  <c r="AT824" i="1"/>
  <c r="AT825" i="1"/>
  <c r="AT826" i="1"/>
  <c r="AT827" i="1"/>
  <c r="AT828" i="1"/>
  <c r="AT829" i="1"/>
  <c r="AT830" i="1"/>
  <c r="AT831" i="1"/>
  <c r="AT832" i="1"/>
  <c r="AT833" i="1"/>
  <c r="AT834" i="1"/>
  <c r="AT835" i="1"/>
  <c r="AT836" i="1"/>
  <c r="AT837" i="1"/>
  <c r="AT838" i="1"/>
  <c r="AT839" i="1"/>
  <c r="AT840" i="1"/>
  <c r="AT841" i="1"/>
  <c r="AT842" i="1"/>
  <c r="AT843" i="1"/>
  <c r="AT844" i="1"/>
  <c r="AT845" i="1"/>
  <c r="AT846" i="1"/>
  <c r="AT847" i="1"/>
  <c r="AT848" i="1"/>
  <c r="AT849" i="1"/>
  <c r="AT850" i="1"/>
  <c r="AT851" i="1"/>
  <c r="AT852" i="1"/>
  <c r="AT853" i="1"/>
  <c r="AT854" i="1"/>
  <c r="AT855" i="1"/>
  <c r="AT856" i="1"/>
  <c r="AT857" i="1"/>
  <c r="AT858" i="1"/>
  <c r="AT859" i="1"/>
  <c r="AT860" i="1"/>
  <c r="AT861" i="1"/>
  <c r="AT862" i="1"/>
  <c r="AT863" i="1"/>
  <c r="AT864" i="1"/>
  <c r="AT865" i="1"/>
  <c r="AT866" i="1"/>
  <c r="AT867" i="1"/>
  <c r="AT868" i="1"/>
  <c r="AT869" i="1"/>
  <c r="AT870" i="1"/>
  <c r="AT871" i="1"/>
  <c r="AT872" i="1"/>
  <c r="AT873" i="1"/>
  <c r="AT874" i="1"/>
  <c r="AT875" i="1"/>
  <c r="AT876" i="1"/>
  <c r="AT877" i="1"/>
  <c r="AT878" i="1"/>
  <c r="AT879" i="1"/>
  <c r="AT880" i="1"/>
  <c r="AT881" i="1"/>
  <c r="AT882" i="1"/>
  <c r="AT883" i="1"/>
  <c r="AT884" i="1"/>
  <c r="AT885" i="1"/>
  <c r="AT886" i="1"/>
  <c r="AT887" i="1"/>
  <c r="AT888" i="1"/>
  <c r="AT889" i="1"/>
  <c r="AT890" i="1"/>
  <c r="AT891" i="1"/>
  <c r="AT892" i="1"/>
  <c r="AT893" i="1"/>
  <c r="AT894" i="1"/>
  <c r="AT895" i="1"/>
  <c r="AT896" i="1"/>
  <c r="AT897" i="1"/>
  <c r="AT898" i="1"/>
  <c r="AT899" i="1"/>
  <c r="AT900" i="1"/>
  <c r="AT901" i="1"/>
  <c r="AT902" i="1"/>
  <c r="AT903" i="1"/>
  <c r="AT904" i="1"/>
  <c r="AT905" i="1"/>
  <c r="AT906" i="1"/>
  <c r="AT907" i="1"/>
  <c r="AT908" i="1"/>
  <c r="AT909" i="1"/>
  <c r="AT910" i="1"/>
  <c r="AT911" i="1"/>
  <c r="AT912" i="1"/>
  <c r="AT913" i="1"/>
  <c r="AT914" i="1"/>
  <c r="AT915" i="1"/>
  <c r="AT916" i="1"/>
  <c r="AT917" i="1"/>
  <c r="AT918" i="1"/>
  <c r="AT919" i="1"/>
  <c r="AT920" i="1"/>
  <c r="AT921" i="1"/>
  <c r="AT922" i="1"/>
  <c r="AT923" i="1"/>
  <c r="AT924" i="1"/>
  <c r="AT925" i="1"/>
  <c r="AT926" i="1"/>
  <c r="AT927" i="1"/>
  <c r="AT928" i="1"/>
  <c r="AT929" i="1"/>
  <c r="AT930" i="1"/>
  <c r="AT931" i="1"/>
  <c r="AT932" i="1"/>
  <c r="AT933" i="1"/>
  <c r="AT934" i="1"/>
  <c r="AT935" i="1"/>
  <c r="AT936" i="1"/>
  <c r="AT937" i="1"/>
  <c r="AT938" i="1"/>
  <c r="AT939" i="1"/>
  <c r="AT940" i="1"/>
  <c r="AT941" i="1"/>
  <c r="AT942" i="1"/>
  <c r="AT943" i="1"/>
  <c r="AT944" i="1"/>
  <c r="AT945" i="1"/>
  <c r="AT946" i="1"/>
  <c r="AT947" i="1"/>
  <c r="AT948" i="1"/>
  <c r="AT949" i="1"/>
  <c r="AT950" i="1"/>
  <c r="AT951" i="1"/>
  <c r="AT952" i="1"/>
  <c r="AT953" i="1"/>
  <c r="AT954" i="1"/>
  <c r="AT955" i="1"/>
  <c r="AT956" i="1"/>
  <c r="AT957" i="1"/>
  <c r="AT958" i="1"/>
  <c r="AT959" i="1"/>
  <c r="AT960" i="1"/>
  <c r="AT961" i="1"/>
  <c r="AT962" i="1"/>
  <c r="AT963" i="1"/>
  <c r="AT964" i="1"/>
  <c r="AT965" i="1"/>
  <c r="AT966" i="1"/>
  <c r="AT967" i="1"/>
  <c r="AT968" i="1"/>
  <c r="AT969" i="1"/>
  <c r="AT970" i="1"/>
  <c r="AT971" i="1"/>
  <c r="AT972" i="1"/>
  <c r="AT973" i="1"/>
  <c r="AT974" i="1"/>
  <c r="AT975" i="1"/>
  <c r="AT976" i="1"/>
  <c r="AT977" i="1"/>
  <c r="AT978" i="1"/>
  <c r="AT979" i="1"/>
  <c r="AT980" i="1"/>
  <c r="AT981" i="1"/>
  <c r="AT982" i="1"/>
  <c r="AT983" i="1"/>
  <c r="AT984" i="1"/>
  <c r="AT985" i="1"/>
  <c r="AT986" i="1"/>
  <c r="AT987" i="1"/>
  <c r="AT988" i="1"/>
  <c r="AT989" i="1"/>
  <c r="AT990" i="1"/>
  <c r="AT991" i="1"/>
  <c r="AT992" i="1"/>
  <c r="AT993" i="1"/>
  <c r="AT994" i="1"/>
  <c r="AT995" i="1"/>
  <c r="AT996" i="1"/>
  <c r="AT997" i="1"/>
  <c r="AT998" i="1"/>
  <c r="AT999" i="1"/>
  <c r="AT1000" i="1"/>
  <c r="AT1001" i="1"/>
  <c r="AT1002" i="1"/>
  <c r="AT1003" i="1"/>
  <c r="AT1004" i="1"/>
  <c r="AT1005" i="1"/>
  <c r="AT1006" i="1"/>
  <c r="AT1007" i="1"/>
  <c r="AT1008" i="1"/>
  <c r="AT1009" i="1"/>
  <c r="AT1010" i="1"/>
  <c r="AT1011" i="1"/>
  <c r="AT1012" i="1"/>
  <c r="AT1013" i="1"/>
  <c r="AT1014" i="1"/>
  <c r="AT1015" i="1"/>
  <c r="AT1016" i="1"/>
  <c r="AT1017" i="1"/>
  <c r="AT1018" i="1"/>
  <c r="AT1019" i="1"/>
  <c r="AT1020" i="1"/>
  <c r="AT1021" i="1"/>
  <c r="AT1022" i="1"/>
  <c r="AT1023" i="1"/>
  <c r="AT1024" i="1"/>
  <c r="AT1025" i="1"/>
  <c r="AT1026" i="1"/>
  <c r="AT1027" i="1"/>
  <c r="AT1028" i="1"/>
  <c r="AT1029" i="1"/>
  <c r="AT1030" i="1"/>
  <c r="AT1031" i="1"/>
  <c r="AT1032" i="1"/>
  <c r="AT1033" i="1"/>
  <c r="AT1034" i="1"/>
  <c r="AT1035" i="1"/>
  <c r="AT1036" i="1"/>
  <c r="AT1037" i="1"/>
  <c r="AT1038" i="1"/>
  <c r="AT1039" i="1"/>
  <c r="AT1040" i="1"/>
  <c r="AT1041" i="1"/>
  <c r="AT1042" i="1"/>
  <c r="AT1043" i="1"/>
  <c r="AT1044" i="1"/>
  <c r="AT1045" i="1"/>
  <c r="AT1046" i="1"/>
  <c r="AT1047" i="1"/>
  <c r="AT1048" i="1"/>
  <c r="AT1049" i="1"/>
  <c r="AT1050" i="1"/>
  <c r="AT1051" i="1"/>
  <c r="AT1052" i="1"/>
  <c r="AT1053" i="1"/>
  <c r="AT1054" i="1"/>
  <c r="AT1055" i="1"/>
  <c r="AT1056" i="1"/>
  <c r="AT1057" i="1"/>
  <c r="AT1058" i="1"/>
  <c r="AT1059" i="1"/>
  <c r="AT1060" i="1"/>
  <c r="AT1061" i="1"/>
  <c r="AT1062" i="1"/>
  <c r="AT1063" i="1"/>
  <c r="AT1064" i="1"/>
  <c r="AT1065" i="1"/>
  <c r="AT1066" i="1"/>
  <c r="AT1067" i="1"/>
  <c r="AT1068" i="1"/>
  <c r="AT1069" i="1"/>
  <c r="AT1070" i="1"/>
  <c r="AT1071" i="1"/>
  <c r="AT1072" i="1"/>
  <c r="AT1073" i="1"/>
  <c r="AT1074" i="1"/>
  <c r="AT1075" i="1"/>
  <c r="AT1076" i="1"/>
  <c r="AT1077" i="1"/>
  <c r="AT1078" i="1"/>
  <c r="AT1079" i="1"/>
  <c r="AT1080" i="1"/>
  <c r="AT1081" i="1"/>
  <c r="AT1082" i="1"/>
  <c r="AT1083" i="1"/>
  <c r="AT1084" i="1"/>
  <c r="AT1085" i="1"/>
  <c r="AT1086" i="1"/>
  <c r="AT1087" i="1"/>
  <c r="AT1088" i="1"/>
  <c r="AT1089" i="1"/>
  <c r="AT1090" i="1"/>
  <c r="AT1091" i="1"/>
  <c r="AT1092" i="1"/>
  <c r="AT1093" i="1"/>
  <c r="AT1094" i="1"/>
  <c r="AT1095" i="1"/>
  <c r="AT1096" i="1"/>
  <c r="AT1097" i="1"/>
  <c r="AT1098" i="1"/>
  <c r="AT1099" i="1"/>
  <c r="AT1100" i="1"/>
  <c r="AT1101" i="1"/>
  <c r="AT1102" i="1"/>
  <c r="AT1103" i="1"/>
  <c r="AT1104" i="1"/>
  <c r="AT1105" i="1"/>
  <c r="AT1106" i="1"/>
  <c r="AT1107" i="1"/>
  <c r="AT1108" i="1"/>
  <c r="AT1109" i="1"/>
  <c r="AT1110" i="1"/>
  <c r="AT1111" i="1"/>
  <c r="AT1112" i="1"/>
  <c r="AT1113" i="1"/>
  <c r="AT1114" i="1"/>
  <c r="AT1115" i="1"/>
  <c r="AT1116" i="1"/>
  <c r="AT1117" i="1"/>
  <c r="AT1118" i="1"/>
  <c r="AT1119" i="1"/>
  <c r="AT1120" i="1"/>
  <c r="AT1121" i="1"/>
  <c r="AT1122" i="1"/>
  <c r="AT1123" i="1"/>
  <c r="AT1124" i="1"/>
  <c r="AT1125" i="1"/>
  <c r="AT1126" i="1"/>
  <c r="AT1127" i="1"/>
  <c r="AT1128" i="1"/>
  <c r="AT1129" i="1"/>
  <c r="AT1130" i="1"/>
  <c r="AT1131" i="1"/>
  <c r="AT1132" i="1"/>
  <c r="AT1133" i="1"/>
  <c r="AT1134" i="1"/>
  <c r="AT1135" i="1"/>
  <c r="AT1136" i="1"/>
  <c r="AT1137" i="1"/>
  <c r="AT1138" i="1"/>
  <c r="AT1139" i="1"/>
  <c r="AT1140" i="1"/>
  <c r="AT1141" i="1"/>
  <c r="AT1142" i="1"/>
  <c r="AT1143" i="1"/>
  <c r="AT1144" i="1"/>
  <c r="AT1145" i="1"/>
  <c r="AT1146" i="1"/>
  <c r="AT1147" i="1"/>
  <c r="AT1148" i="1"/>
  <c r="AT1149" i="1"/>
  <c r="AT1150" i="1"/>
  <c r="AT1151" i="1"/>
  <c r="AT1152" i="1"/>
  <c r="AT1153" i="1"/>
  <c r="AT1154" i="1"/>
  <c r="AT1155" i="1"/>
  <c r="AT1156" i="1"/>
  <c r="AT1157" i="1"/>
  <c r="AT1158" i="1"/>
  <c r="AT1159" i="1"/>
  <c r="AT1160" i="1"/>
  <c r="AT1161" i="1"/>
  <c r="AT1162" i="1"/>
  <c r="AT1163" i="1"/>
  <c r="AT1164" i="1"/>
  <c r="AT1165" i="1"/>
  <c r="AT1166" i="1"/>
  <c r="AT1167" i="1"/>
  <c r="AT1168" i="1"/>
  <c r="AT1169" i="1"/>
  <c r="AT1170" i="1"/>
  <c r="AT1171" i="1"/>
  <c r="AT1172" i="1"/>
  <c r="AT1173" i="1"/>
  <c r="AT1174" i="1"/>
  <c r="AT1175" i="1"/>
  <c r="AT1176" i="1"/>
  <c r="AT1177" i="1"/>
  <c r="AT1178" i="1"/>
  <c r="AT1179" i="1"/>
  <c r="AT1180" i="1"/>
  <c r="AT1181" i="1"/>
  <c r="AT1182" i="1"/>
  <c r="AT1183" i="1"/>
  <c r="AT1184" i="1"/>
  <c r="AT1185" i="1"/>
  <c r="AT1186" i="1"/>
  <c r="AT1187" i="1"/>
  <c r="AT1188" i="1"/>
  <c r="AT1189" i="1"/>
  <c r="AT1190" i="1"/>
  <c r="AT1191" i="1"/>
  <c r="AT1192" i="1"/>
  <c r="AT1193" i="1"/>
  <c r="AT1194" i="1"/>
  <c r="AT1195" i="1"/>
  <c r="AT1196" i="1"/>
  <c r="AT1197" i="1"/>
  <c r="AT1198" i="1"/>
  <c r="AT1199" i="1"/>
  <c r="AT1200" i="1"/>
  <c r="AT1201" i="1"/>
  <c r="AT1202" i="1"/>
  <c r="AT1203" i="1"/>
  <c r="AT1204" i="1"/>
  <c r="AT1205" i="1"/>
  <c r="AT1206" i="1"/>
  <c r="AT1207" i="1"/>
  <c r="AT1208" i="1"/>
  <c r="AT1209" i="1"/>
  <c r="AT1210" i="1"/>
  <c r="AT1211" i="1"/>
  <c r="AT1212" i="1"/>
  <c r="AT1213" i="1"/>
  <c r="AT1214" i="1"/>
  <c r="AT1215" i="1"/>
  <c r="AT1216" i="1"/>
  <c r="AT1217" i="1"/>
  <c r="AT1218" i="1"/>
  <c r="AT1219" i="1"/>
  <c r="AT1220" i="1"/>
  <c r="AT1221" i="1"/>
  <c r="AT1222" i="1"/>
  <c r="AT1223" i="1"/>
  <c r="AT1224" i="1"/>
  <c r="AT1225" i="1"/>
  <c r="AT1226" i="1"/>
  <c r="AT1227" i="1"/>
  <c r="AT1228" i="1"/>
  <c r="AT1229" i="1"/>
  <c r="AT1230" i="1"/>
  <c r="AT1231" i="1"/>
  <c r="AT1232" i="1"/>
  <c r="AT1233" i="1"/>
  <c r="AT1234" i="1"/>
  <c r="AT1235" i="1"/>
  <c r="AT1236" i="1"/>
  <c r="AT1237" i="1"/>
  <c r="AT1238" i="1"/>
  <c r="AT1239" i="1"/>
  <c r="AT1240" i="1"/>
  <c r="AT1241" i="1"/>
  <c r="AT1242" i="1"/>
  <c r="AT1243" i="1"/>
  <c r="AT1244" i="1"/>
  <c r="AT1245" i="1"/>
  <c r="AT1246" i="1"/>
  <c r="AT1247" i="1"/>
  <c r="AT1248" i="1"/>
  <c r="AT1249" i="1"/>
  <c r="AT1250" i="1"/>
  <c r="AT1251" i="1"/>
  <c r="AT1252" i="1"/>
  <c r="AT1253" i="1"/>
  <c r="AT1254" i="1"/>
  <c r="AT1255" i="1"/>
  <c r="AT1256" i="1"/>
  <c r="AT1257" i="1"/>
  <c r="AT1258" i="1"/>
  <c r="AT1259" i="1"/>
  <c r="AT1260" i="1"/>
  <c r="AT1261" i="1"/>
  <c r="AT1262" i="1"/>
  <c r="AT1263" i="1"/>
  <c r="AT1264" i="1"/>
  <c r="AT1265" i="1"/>
  <c r="AT1266" i="1"/>
  <c r="AT1267" i="1"/>
  <c r="AT1268" i="1"/>
  <c r="AT1269" i="1"/>
  <c r="AT1270" i="1"/>
  <c r="AT1271" i="1"/>
  <c r="AT1272" i="1"/>
  <c r="AT1273" i="1"/>
  <c r="AT1274" i="1"/>
  <c r="AT1275" i="1"/>
  <c r="AT1276" i="1"/>
  <c r="AT1277" i="1"/>
  <c r="AT1278" i="1"/>
  <c r="AT1279" i="1"/>
  <c r="AT1280" i="1"/>
  <c r="AT1281" i="1"/>
  <c r="AT1282" i="1"/>
  <c r="AT1283" i="1"/>
  <c r="AT1284" i="1"/>
  <c r="AT1285" i="1"/>
  <c r="AT1286" i="1"/>
  <c r="AT1287" i="1"/>
  <c r="AT1288" i="1"/>
  <c r="AT1289" i="1"/>
  <c r="AT1290" i="1"/>
  <c r="AT1291" i="1"/>
  <c r="AT1292" i="1"/>
  <c r="AT1293" i="1"/>
  <c r="AT1294" i="1"/>
  <c r="AT1295" i="1"/>
  <c r="AT1296" i="1"/>
  <c r="AT1297" i="1"/>
  <c r="AT1298" i="1"/>
  <c r="AT1299" i="1"/>
  <c r="AT1300" i="1"/>
  <c r="AT1301" i="1"/>
  <c r="AT1302" i="1"/>
  <c r="AT1303" i="1"/>
  <c r="AT1304" i="1"/>
  <c r="AT1305" i="1"/>
  <c r="AT1306" i="1"/>
  <c r="AT1307" i="1"/>
  <c r="AT1308" i="1"/>
  <c r="AT1309" i="1"/>
  <c r="AT1310" i="1"/>
  <c r="AT1311" i="1"/>
  <c r="AT1312" i="1"/>
  <c r="AT1313" i="1"/>
  <c r="AT1314" i="1"/>
  <c r="AT1315" i="1"/>
  <c r="AT1316" i="1"/>
  <c r="AT1317" i="1"/>
  <c r="AT1318" i="1"/>
  <c r="AT1319" i="1"/>
  <c r="AT1320" i="1"/>
  <c r="AT1321" i="1"/>
  <c r="AT1322" i="1"/>
  <c r="AT1323" i="1"/>
  <c r="AT1324" i="1"/>
  <c r="AT1325" i="1"/>
  <c r="AT1326" i="1"/>
  <c r="AT1327" i="1"/>
  <c r="AT1328" i="1"/>
  <c r="AT1329" i="1"/>
  <c r="AT1330" i="1"/>
  <c r="AT1331" i="1"/>
  <c r="AT1332" i="1"/>
  <c r="AT1333" i="1"/>
  <c r="AT1334" i="1"/>
  <c r="AT1335" i="1"/>
  <c r="AT1336" i="1"/>
  <c r="AT1337" i="1"/>
  <c r="AT1338" i="1"/>
  <c r="AT1339" i="1"/>
  <c r="AT1340" i="1"/>
  <c r="AT1341" i="1"/>
  <c r="AT1342" i="1"/>
  <c r="AT1343" i="1"/>
  <c r="AT1344" i="1"/>
  <c r="AT1345" i="1"/>
  <c r="AT1346" i="1"/>
  <c r="AT1347" i="1"/>
  <c r="AT1348" i="1"/>
  <c r="AT1349" i="1"/>
  <c r="AT1350" i="1"/>
  <c r="AT1351" i="1"/>
  <c r="AT1352" i="1"/>
  <c r="AT1353" i="1"/>
  <c r="AT1354" i="1"/>
  <c r="AT1355" i="1"/>
  <c r="AT1356" i="1"/>
  <c r="AT1357" i="1"/>
  <c r="AT1358" i="1"/>
  <c r="AT1359" i="1"/>
  <c r="AT1360" i="1"/>
  <c r="AT1361" i="1"/>
  <c r="AT1362" i="1"/>
  <c r="AT1363" i="1"/>
  <c r="AT1364" i="1"/>
  <c r="AT1365" i="1"/>
  <c r="AT1366" i="1"/>
  <c r="AT1367" i="1"/>
  <c r="AT1368" i="1"/>
  <c r="AT1369" i="1"/>
  <c r="AT1370" i="1"/>
  <c r="AT1371" i="1"/>
  <c r="AT1372" i="1"/>
  <c r="AT1373" i="1"/>
  <c r="AT1374" i="1"/>
  <c r="AT1375" i="1"/>
  <c r="AT1376" i="1"/>
  <c r="AT1377" i="1"/>
  <c r="AT1378" i="1"/>
  <c r="AT1379" i="1"/>
  <c r="AT1380" i="1"/>
  <c r="AT1381" i="1"/>
  <c r="AT1382" i="1"/>
  <c r="AT1383" i="1"/>
  <c r="AT1384" i="1"/>
  <c r="AT1385" i="1"/>
  <c r="AT1386" i="1"/>
  <c r="AT1387" i="1"/>
  <c r="AT1388" i="1"/>
  <c r="AT1389" i="1"/>
  <c r="AT1390" i="1"/>
  <c r="AT1391" i="1"/>
  <c r="AT1392" i="1"/>
  <c r="AT1393" i="1"/>
  <c r="AT1394" i="1"/>
  <c r="AT1395" i="1"/>
  <c r="AT1396" i="1"/>
  <c r="AT1397" i="1"/>
  <c r="AT1398" i="1"/>
  <c r="AT1399" i="1"/>
  <c r="AT1400" i="1"/>
  <c r="AT1401" i="1"/>
  <c r="AT1402" i="1"/>
  <c r="AT1403" i="1"/>
  <c r="AT1404" i="1"/>
  <c r="AT1405" i="1"/>
  <c r="AT1406" i="1"/>
  <c r="AT1407" i="1"/>
  <c r="AT1408" i="1"/>
  <c r="AT1409" i="1"/>
  <c r="AT1410" i="1"/>
  <c r="AT1411" i="1"/>
  <c r="AT1412" i="1"/>
  <c r="AT1413" i="1"/>
  <c r="AT1414" i="1"/>
  <c r="AT1415" i="1"/>
  <c r="AT1416" i="1"/>
  <c r="AT1417" i="1"/>
  <c r="AT1418" i="1"/>
  <c r="AT1419" i="1"/>
  <c r="AT1420" i="1"/>
  <c r="AT1421" i="1"/>
  <c r="AT1422" i="1"/>
  <c r="AT1423" i="1"/>
  <c r="AT1424" i="1"/>
  <c r="AT1425" i="1"/>
  <c r="AT1426" i="1"/>
  <c r="AT1427" i="1"/>
  <c r="AT1428" i="1"/>
  <c r="AT1429" i="1"/>
  <c r="AT1430" i="1"/>
  <c r="AT1431" i="1"/>
  <c r="AT1432" i="1"/>
  <c r="AT1433" i="1"/>
  <c r="AT1434" i="1"/>
  <c r="AT1435" i="1"/>
  <c r="AT1436" i="1"/>
  <c r="AT1437" i="1"/>
  <c r="AT1438" i="1"/>
  <c r="AT1439" i="1"/>
  <c r="AT1440" i="1"/>
  <c r="AT1441" i="1"/>
  <c r="AT1442" i="1"/>
  <c r="AT1443" i="1"/>
  <c r="AT1444" i="1"/>
  <c r="AT1445" i="1"/>
  <c r="AT1446" i="1"/>
  <c r="AT1447" i="1"/>
  <c r="AT1448" i="1"/>
  <c r="AT1449" i="1"/>
  <c r="AT1450" i="1"/>
  <c r="AT1451" i="1"/>
  <c r="AT1452" i="1"/>
  <c r="AT1453" i="1"/>
  <c r="AT1454" i="1"/>
  <c r="AT1455" i="1"/>
  <c r="AT1456" i="1"/>
  <c r="AT1457" i="1"/>
  <c r="AT1458" i="1"/>
  <c r="AT1459" i="1"/>
  <c r="AT1460" i="1"/>
  <c r="AT1461" i="1"/>
  <c r="AT1462" i="1"/>
  <c r="AT1463" i="1"/>
  <c r="AT1464" i="1"/>
  <c r="AT1465" i="1"/>
  <c r="AT1466" i="1"/>
  <c r="AT1467" i="1"/>
  <c r="AT1468" i="1"/>
  <c r="AT1469" i="1"/>
  <c r="AT1470" i="1"/>
  <c r="AT1471" i="1"/>
  <c r="AT1472" i="1"/>
  <c r="AT1473" i="1"/>
  <c r="AT1474" i="1"/>
  <c r="AT1475" i="1"/>
  <c r="AT1476" i="1"/>
  <c r="AT1477" i="1"/>
  <c r="AT1478" i="1"/>
  <c r="AT1479" i="1"/>
  <c r="AT1480" i="1"/>
  <c r="AT1481" i="1"/>
  <c r="AT1482" i="1"/>
  <c r="AT1483" i="1"/>
  <c r="AT1484" i="1"/>
  <c r="AT1485" i="1"/>
  <c r="AT1486" i="1"/>
  <c r="AT1487" i="1"/>
  <c r="AT1488" i="1"/>
  <c r="AT1489" i="1"/>
  <c r="AT1490" i="1"/>
  <c r="AT1491" i="1"/>
  <c r="AT1492" i="1"/>
  <c r="AT1493" i="1"/>
  <c r="AT1494" i="1"/>
  <c r="AT1495" i="1"/>
  <c r="AT1496" i="1"/>
  <c r="AT1497" i="1"/>
  <c r="AT1498" i="1"/>
  <c r="AT1499" i="1"/>
  <c r="AT1500" i="1"/>
  <c r="AT1501" i="1"/>
  <c r="AT1502" i="1"/>
  <c r="AT1503" i="1"/>
  <c r="AT1504" i="1"/>
  <c r="AT1505" i="1"/>
  <c r="AT1506" i="1"/>
  <c r="AT1507" i="1"/>
  <c r="AT1508" i="1"/>
  <c r="AT1509" i="1"/>
  <c r="AT1510" i="1"/>
  <c r="AT1511" i="1"/>
  <c r="AT1512" i="1"/>
  <c r="AT1513" i="1"/>
  <c r="AT1514" i="1"/>
  <c r="AT1515" i="1"/>
  <c r="AT1516" i="1"/>
  <c r="AT1517" i="1"/>
  <c r="AT1518" i="1"/>
  <c r="AT1519" i="1"/>
  <c r="AT1520" i="1"/>
  <c r="AT1521" i="1"/>
  <c r="AT1522" i="1"/>
  <c r="AT1523" i="1"/>
  <c r="AT1524" i="1"/>
  <c r="AT1525" i="1"/>
  <c r="AT1526" i="1"/>
  <c r="AT1527" i="1"/>
  <c r="AT1528" i="1"/>
  <c r="AT1529" i="1"/>
  <c r="AT1530" i="1"/>
  <c r="AT1531" i="1"/>
  <c r="AT1532" i="1"/>
  <c r="AT1533" i="1"/>
  <c r="AT1534" i="1"/>
  <c r="AT1535" i="1"/>
  <c r="AT1536" i="1"/>
  <c r="AT1537" i="1"/>
  <c r="AT1538" i="1"/>
  <c r="AT1539" i="1"/>
  <c r="AT1540" i="1"/>
  <c r="AT1541" i="1"/>
  <c r="AT1542" i="1"/>
  <c r="AT1543" i="1"/>
  <c r="AT1544" i="1"/>
  <c r="AT1545" i="1"/>
  <c r="AT1546" i="1"/>
  <c r="AT1547" i="1"/>
  <c r="AT1548" i="1"/>
  <c r="AT1549" i="1"/>
  <c r="AT1550" i="1"/>
  <c r="AT1551" i="1"/>
  <c r="AT1552" i="1"/>
  <c r="AT1553" i="1"/>
  <c r="AT1554" i="1"/>
  <c r="AT1555" i="1"/>
  <c r="AT1556" i="1"/>
  <c r="AT1557" i="1"/>
  <c r="AT1558" i="1"/>
  <c r="AT1559" i="1"/>
  <c r="AT1560" i="1"/>
  <c r="AT1561" i="1"/>
  <c r="AT1562" i="1"/>
  <c r="AT1563" i="1"/>
  <c r="AT1564" i="1"/>
  <c r="AT1565" i="1"/>
  <c r="AT1566" i="1"/>
  <c r="AT1567" i="1"/>
  <c r="AT1568" i="1"/>
  <c r="AT1569" i="1"/>
  <c r="AT1570" i="1"/>
  <c r="AT1571" i="1"/>
  <c r="AT1572" i="1"/>
  <c r="AT1573" i="1"/>
  <c r="AT1574" i="1"/>
  <c r="AT1575" i="1"/>
  <c r="AT1576" i="1"/>
  <c r="AT1577" i="1"/>
  <c r="AT1578" i="1"/>
  <c r="AT1579" i="1"/>
  <c r="AT1580" i="1"/>
  <c r="AT1581" i="1"/>
  <c r="AT1582" i="1"/>
  <c r="AT1583" i="1"/>
  <c r="AT1584" i="1"/>
  <c r="AT1585" i="1"/>
  <c r="AT1586" i="1"/>
  <c r="AT1587" i="1"/>
  <c r="AT1588" i="1"/>
  <c r="AT1589" i="1"/>
  <c r="AT1590" i="1"/>
  <c r="AT1591" i="1"/>
  <c r="AT1592" i="1"/>
  <c r="AT1593" i="1"/>
  <c r="AT1594" i="1"/>
  <c r="AT1595" i="1"/>
  <c r="AT1596" i="1"/>
  <c r="AT1597" i="1"/>
  <c r="AT1598" i="1"/>
  <c r="AT1599" i="1"/>
  <c r="AT1600" i="1"/>
  <c r="AT1601" i="1"/>
  <c r="AT1602" i="1"/>
  <c r="AT1603" i="1"/>
  <c r="AT1604" i="1"/>
  <c r="AT1605" i="1"/>
  <c r="AT1606" i="1"/>
  <c r="AT1607" i="1"/>
  <c r="AT1608" i="1"/>
  <c r="AT1609" i="1"/>
  <c r="AT1610" i="1"/>
  <c r="AT1611" i="1"/>
  <c r="AT1612" i="1"/>
  <c r="AT1613" i="1"/>
  <c r="AT1614" i="1"/>
  <c r="AT1615" i="1"/>
  <c r="AT1616" i="1"/>
  <c r="AT1617" i="1"/>
  <c r="AT1618" i="1"/>
  <c r="AT1619" i="1"/>
  <c r="AT1620" i="1"/>
  <c r="AT1621" i="1"/>
  <c r="AT1622" i="1"/>
  <c r="AT1623" i="1"/>
  <c r="AT1624" i="1"/>
  <c r="AT1625" i="1"/>
  <c r="AT1626" i="1"/>
  <c r="AT1627" i="1"/>
  <c r="AT1628" i="1"/>
  <c r="AT1629" i="1"/>
  <c r="AT1630" i="1"/>
  <c r="AT1631" i="1"/>
  <c r="AT1632" i="1"/>
  <c r="AT1633" i="1"/>
  <c r="AT1634" i="1"/>
  <c r="AT1635" i="1"/>
  <c r="AT1636" i="1"/>
  <c r="AT1637" i="1"/>
  <c r="AT1638" i="1"/>
  <c r="AT1639" i="1"/>
  <c r="AT1640" i="1"/>
  <c r="AT1641" i="1"/>
  <c r="AT1642" i="1"/>
  <c r="AT1643" i="1"/>
  <c r="AT1644" i="1"/>
  <c r="AT1645" i="1"/>
  <c r="AT1646" i="1"/>
  <c r="AT1647" i="1"/>
  <c r="AT1648" i="1"/>
  <c r="AT1649" i="1"/>
  <c r="AT1650" i="1"/>
  <c r="AT1651" i="1"/>
  <c r="AT1652" i="1"/>
  <c r="AT1653" i="1"/>
  <c r="AT1654" i="1"/>
  <c r="AT1655" i="1"/>
  <c r="AT1656" i="1"/>
  <c r="AT1657" i="1"/>
  <c r="AT1658" i="1"/>
  <c r="AT1659" i="1"/>
  <c r="AT1660" i="1"/>
  <c r="AT1661" i="1"/>
  <c r="AT1662" i="1"/>
  <c r="AT1663" i="1"/>
  <c r="AT1664" i="1"/>
  <c r="AT1665" i="1"/>
  <c r="AT1666" i="1"/>
  <c r="AT1667" i="1"/>
  <c r="AT1668" i="1"/>
  <c r="AT1669" i="1"/>
  <c r="AT1670" i="1"/>
  <c r="AT1671" i="1"/>
  <c r="AT1672" i="1"/>
  <c r="AT1673" i="1"/>
  <c r="AT1674" i="1"/>
  <c r="AT1675" i="1"/>
  <c r="AT1676" i="1"/>
  <c r="AT1677" i="1"/>
  <c r="AT1678" i="1"/>
  <c r="AT1679" i="1"/>
  <c r="AT1680" i="1"/>
  <c r="AT1681" i="1"/>
  <c r="AT1682" i="1"/>
  <c r="AT1683" i="1"/>
  <c r="AT1684" i="1"/>
  <c r="AT1685" i="1"/>
  <c r="AT1686" i="1"/>
  <c r="AT1687" i="1"/>
  <c r="AT1688" i="1"/>
  <c r="AT1689" i="1"/>
  <c r="AT1690" i="1"/>
  <c r="AT1691" i="1"/>
  <c r="AT1692" i="1"/>
  <c r="AT1693" i="1"/>
  <c r="AT1694" i="1"/>
  <c r="AT1695" i="1"/>
  <c r="AT1696" i="1"/>
  <c r="AT1697" i="1"/>
  <c r="AT1698" i="1"/>
  <c r="AT1699" i="1"/>
  <c r="AT1700" i="1"/>
  <c r="AT1701" i="1"/>
  <c r="AT1702" i="1"/>
  <c r="AT1703" i="1"/>
  <c r="AT1704" i="1"/>
  <c r="AT1705" i="1"/>
  <c r="AT1706" i="1"/>
  <c r="AT1707" i="1"/>
  <c r="AT1708" i="1"/>
  <c r="AT1709" i="1"/>
  <c r="AT1710" i="1"/>
  <c r="AT1711" i="1"/>
  <c r="AT1712" i="1"/>
  <c r="AT1713" i="1"/>
  <c r="AT1714" i="1"/>
  <c r="AT1715" i="1"/>
  <c r="AT1716" i="1"/>
  <c r="AT1717" i="1"/>
  <c r="AT1718" i="1"/>
  <c r="AT1719" i="1"/>
  <c r="AT1720" i="1"/>
  <c r="AT1721" i="1"/>
  <c r="AT1722" i="1"/>
  <c r="AT1723" i="1"/>
  <c r="AT1724" i="1"/>
  <c r="AT1725" i="1"/>
  <c r="AT1726" i="1"/>
  <c r="AT1727" i="1"/>
  <c r="AT1728" i="1"/>
  <c r="AT1729" i="1"/>
  <c r="AT1730" i="1"/>
  <c r="AT1731" i="1"/>
  <c r="AT1732" i="1"/>
  <c r="AT1733" i="1"/>
  <c r="AT1734" i="1"/>
  <c r="AT1735" i="1"/>
  <c r="AT1736" i="1"/>
  <c r="AT1737" i="1"/>
  <c r="AT1738" i="1"/>
  <c r="AT1739" i="1"/>
  <c r="AT1740" i="1"/>
  <c r="AT1741" i="1"/>
  <c r="AT1742" i="1"/>
  <c r="AT1743" i="1"/>
  <c r="AT1744" i="1"/>
  <c r="AT1745" i="1"/>
  <c r="AT1746" i="1"/>
  <c r="AT1747" i="1"/>
  <c r="AT1748" i="1"/>
  <c r="AT1749" i="1"/>
  <c r="AT1750" i="1"/>
  <c r="AT1751" i="1"/>
  <c r="AT1752" i="1"/>
  <c r="AT1753" i="1"/>
  <c r="AT1754" i="1"/>
  <c r="AT1755" i="1"/>
  <c r="AT1756" i="1"/>
  <c r="AT1757" i="1"/>
  <c r="AT1758" i="1"/>
  <c r="AT1759" i="1"/>
  <c r="AT1760" i="1"/>
  <c r="AT1761" i="1"/>
  <c r="AT1762" i="1"/>
  <c r="AT1763" i="1"/>
  <c r="AT1764" i="1"/>
  <c r="AT1765" i="1"/>
  <c r="AT1766" i="1"/>
  <c r="AT1767" i="1"/>
  <c r="AT1768" i="1"/>
  <c r="AT1769" i="1"/>
  <c r="AT1770" i="1"/>
  <c r="AT1771" i="1"/>
  <c r="AT1772" i="1"/>
  <c r="AT1773" i="1"/>
  <c r="AT1774" i="1"/>
  <c r="AT1775" i="1"/>
  <c r="AT1776" i="1"/>
  <c r="AT1777" i="1"/>
  <c r="AT1778" i="1"/>
  <c r="AT1779" i="1"/>
  <c r="AT1780" i="1"/>
  <c r="AT1781" i="1"/>
  <c r="AT1782" i="1"/>
  <c r="AT1783" i="1"/>
  <c r="AT1784" i="1"/>
  <c r="AT1785" i="1"/>
  <c r="AT1786" i="1"/>
  <c r="AT1787" i="1"/>
  <c r="AT1788" i="1"/>
  <c r="AT1789" i="1"/>
  <c r="AT1790" i="1"/>
  <c r="AT1791" i="1"/>
  <c r="AT1792" i="1"/>
  <c r="AT1793" i="1"/>
  <c r="AT1794" i="1"/>
  <c r="AT1795" i="1"/>
  <c r="AT1796" i="1"/>
  <c r="AT1797" i="1"/>
  <c r="AT1798" i="1"/>
  <c r="AT1799" i="1"/>
  <c r="AT1800" i="1"/>
  <c r="AT1801" i="1"/>
  <c r="AT1802" i="1"/>
  <c r="AT1803" i="1"/>
  <c r="AT1804" i="1"/>
  <c r="AT1805" i="1"/>
  <c r="AT1806" i="1"/>
  <c r="AT1807" i="1"/>
  <c r="AT1808" i="1"/>
  <c r="AT1809" i="1"/>
  <c r="AT1810" i="1"/>
  <c r="AT1811" i="1"/>
  <c r="AT1812" i="1"/>
  <c r="AT1813" i="1"/>
  <c r="AT1814" i="1"/>
  <c r="AT1815" i="1"/>
  <c r="AT1816" i="1"/>
  <c r="AT1817" i="1"/>
  <c r="AT1818" i="1"/>
  <c r="AT1819" i="1"/>
  <c r="AT1820" i="1"/>
  <c r="AT1821" i="1"/>
  <c r="AT1822" i="1"/>
  <c r="AT1823" i="1"/>
  <c r="AT1824" i="1"/>
  <c r="AT1825" i="1"/>
  <c r="AT1826" i="1"/>
  <c r="AT1827" i="1"/>
  <c r="AT1828" i="1"/>
  <c r="AT1829" i="1"/>
  <c r="AT1830" i="1"/>
  <c r="AT1831" i="1"/>
  <c r="AT1832" i="1"/>
  <c r="AT1833" i="1"/>
  <c r="AT1834" i="1"/>
  <c r="AT1835" i="1"/>
  <c r="AT1836" i="1"/>
  <c r="AT1837" i="1"/>
  <c r="AT1838" i="1"/>
  <c r="AT1839" i="1"/>
  <c r="AT1840" i="1"/>
  <c r="AT1841" i="1"/>
  <c r="AT1842" i="1"/>
  <c r="AT1843" i="1"/>
  <c r="AT1844" i="1"/>
  <c r="AT1845" i="1"/>
  <c r="AT1846" i="1"/>
  <c r="AT1847" i="1"/>
  <c r="AT1848" i="1"/>
  <c r="AT1849" i="1"/>
  <c r="AT1850" i="1"/>
  <c r="AT1851" i="1"/>
  <c r="AT1852" i="1"/>
  <c r="AT1853" i="1"/>
  <c r="AT1854" i="1"/>
  <c r="AT1855" i="1"/>
  <c r="AT1856" i="1"/>
  <c r="AT1857" i="1"/>
  <c r="AT1858" i="1"/>
  <c r="AT1859" i="1"/>
  <c r="AT1860" i="1"/>
  <c r="AT1861" i="1"/>
  <c r="AT1862" i="1"/>
  <c r="AT1863" i="1"/>
  <c r="AT1864" i="1"/>
  <c r="AT1865" i="1"/>
  <c r="AT1866" i="1"/>
  <c r="AT1867" i="1"/>
  <c r="AT1868" i="1"/>
  <c r="AT1869" i="1"/>
  <c r="AT1870" i="1"/>
  <c r="AT1871" i="1"/>
  <c r="AT1872" i="1"/>
  <c r="AT1873" i="1"/>
  <c r="AT1874" i="1"/>
  <c r="AT1875" i="1"/>
  <c r="AT1876" i="1"/>
  <c r="AT1877" i="1"/>
  <c r="AT1878" i="1"/>
  <c r="AT1879" i="1"/>
  <c r="AT1880" i="1"/>
  <c r="AT1881" i="1"/>
  <c r="AT1882" i="1"/>
  <c r="AT1883" i="1"/>
  <c r="AT1884" i="1"/>
  <c r="AT1885" i="1"/>
  <c r="AT1886" i="1"/>
  <c r="AT1887" i="1"/>
  <c r="AT1888" i="1"/>
  <c r="AT1889" i="1"/>
  <c r="AT1890" i="1"/>
  <c r="AT1891" i="1"/>
  <c r="AT1892" i="1"/>
  <c r="AT1893" i="1"/>
  <c r="AT1894" i="1"/>
  <c r="AT1895" i="1"/>
  <c r="AT1896" i="1"/>
  <c r="AT1897" i="1"/>
  <c r="AT1898" i="1"/>
  <c r="AT1899" i="1"/>
  <c r="AT1900" i="1"/>
  <c r="AT1901" i="1"/>
  <c r="AT1902" i="1"/>
  <c r="AT1903" i="1"/>
  <c r="AT1904" i="1"/>
  <c r="AT1905" i="1"/>
  <c r="AT1906" i="1"/>
  <c r="AT1907" i="1"/>
  <c r="AT1908" i="1"/>
  <c r="AT1909" i="1"/>
  <c r="AT1910" i="1"/>
  <c r="AT1911" i="1"/>
  <c r="AT1912" i="1"/>
  <c r="AT1913" i="1"/>
  <c r="AT1914" i="1"/>
  <c r="AT1915" i="1"/>
  <c r="AT1916" i="1"/>
  <c r="AT1917" i="1"/>
  <c r="AT1918" i="1"/>
  <c r="AT1919" i="1"/>
  <c r="AT1920" i="1"/>
  <c r="AT1921" i="1"/>
  <c r="AT1922" i="1"/>
  <c r="AT1923" i="1"/>
  <c r="AT1924" i="1"/>
  <c r="AT1925" i="1"/>
  <c r="AT1926" i="1"/>
  <c r="AT1927" i="1"/>
  <c r="AT1928" i="1"/>
  <c r="AT1929" i="1"/>
  <c r="AT1930" i="1"/>
  <c r="AT1931" i="1"/>
  <c r="AT1932" i="1"/>
  <c r="AT1933" i="1"/>
  <c r="AT1934" i="1"/>
  <c r="AT1935" i="1"/>
  <c r="AT1936" i="1"/>
  <c r="AT1937" i="1"/>
  <c r="AT1938" i="1"/>
  <c r="AT1939" i="1"/>
  <c r="AT1940" i="1"/>
  <c r="AT1941" i="1"/>
  <c r="AT1942" i="1"/>
  <c r="AT1943" i="1"/>
  <c r="AT1944" i="1"/>
  <c r="AT1945" i="1"/>
  <c r="AT1946" i="1"/>
  <c r="AT1947" i="1"/>
  <c r="AT1948" i="1"/>
  <c r="AT1949" i="1"/>
  <c r="AT1950" i="1"/>
  <c r="AT1951" i="1"/>
  <c r="AT1952" i="1"/>
  <c r="AT1953" i="1"/>
  <c r="AT1954" i="1"/>
  <c r="AT1955" i="1"/>
  <c r="AT1956" i="1"/>
  <c r="AT1957" i="1"/>
  <c r="AT1958" i="1"/>
  <c r="AT1959" i="1"/>
  <c r="AT1960" i="1"/>
  <c r="AT1961" i="1"/>
  <c r="AT1962" i="1"/>
  <c r="AT1963" i="1"/>
  <c r="AT1964" i="1"/>
  <c r="AT1965" i="1"/>
  <c r="AT1966" i="1"/>
  <c r="AT1967" i="1"/>
  <c r="AT1968" i="1"/>
  <c r="AT1969" i="1"/>
  <c r="AT1970" i="1"/>
  <c r="AT1971" i="1"/>
  <c r="AT1972" i="1"/>
  <c r="AT1973" i="1"/>
  <c r="AT1974" i="1"/>
  <c r="AT1975" i="1"/>
  <c r="AT1976" i="1"/>
  <c r="AT1977" i="1"/>
  <c r="AT1978" i="1"/>
  <c r="AT1979" i="1"/>
  <c r="AT1980" i="1"/>
  <c r="AT1981" i="1"/>
  <c r="AT1982" i="1"/>
  <c r="AT1983" i="1"/>
  <c r="AT1984" i="1"/>
  <c r="AT1985" i="1"/>
  <c r="AT1986" i="1"/>
  <c r="AT1987" i="1"/>
  <c r="AT1988" i="1"/>
  <c r="AT1989" i="1"/>
  <c r="AT1990" i="1"/>
  <c r="AT1991" i="1"/>
  <c r="AT1992" i="1"/>
  <c r="AT1993" i="1"/>
  <c r="AT1994" i="1"/>
  <c r="AT1995" i="1"/>
  <c r="AT1996" i="1"/>
  <c r="AT1997" i="1"/>
  <c r="AT1998" i="1"/>
  <c r="AT1999" i="1"/>
  <c r="AT2000" i="1"/>
  <c r="AT2001" i="1"/>
  <c r="AT2002" i="1"/>
  <c r="AT2003" i="1"/>
  <c r="AT2004" i="1"/>
  <c r="AT2005" i="1"/>
  <c r="AT2006" i="1"/>
  <c r="AT2007" i="1"/>
  <c r="AT2008" i="1"/>
  <c r="AT2009" i="1"/>
  <c r="AT2010" i="1"/>
  <c r="AT2011" i="1"/>
  <c r="AT2012" i="1"/>
  <c r="AT2013" i="1"/>
  <c r="AT2014" i="1"/>
  <c r="AT2015" i="1"/>
  <c r="AT2016" i="1"/>
  <c r="AT2017" i="1"/>
  <c r="AT2018" i="1"/>
  <c r="AT2019" i="1"/>
  <c r="AT2020" i="1"/>
  <c r="AT2021" i="1"/>
  <c r="AT2022" i="1"/>
  <c r="AT2023" i="1"/>
  <c r="AT2024" i="1"/>
  <c r="AT2025" i="1"/>
  <c r="AT2026" i="1"/>
  <c r="AT2027" i="1"/>
  <c r="AT2028" i="1"/>
  <c r="AT2029" i="1"/>
  <c r="AT2030" i="1"/>
  <c r="AT2031" i="1"/>
  <c r="AT2032" i="1"/>
  <c r="AT2033" i="1"/>
  <c r="AT2034" i="1"/>
  <c r="AT2035" i="1"/>
  <c r="AT2036" i="1"/>
  <c r="AT2037" i="1"/>
  <c r="AT2038" i="1"/>
  <c r="AT2039" i="1"/>
  <c r="AT2040" i="1"/>
  <c r="AT2041" i="1"/>
  <c r="AT2042" i="1"/>
  <c r="AT2043" i="1"/>
  <c r="AT2044" i="1"/>
  <c r="AT2045" i="1"/>
  <c r="AT2046" i="1"/>
  <c r="AT2047" i="1"/>
  <c r="AT2048" i="1"/>
  <c r="AT2049" i="1"/>
  <c r="AT2050" i="1"/>
  <c r="AT2051" i="1"/>
  <c r="AT2052" i="1"/>
  <c r="AT2053" i="1"/>
  <c r="AT2054" i="1"/>
  <c r="AT2055" i="1"/>
  <c r="AT2056" i="1"/>
  <c r="AT2057" i="1"/>
  <c r="AT2058" i="1"/>
  <c r="AT2059" i="1"/>
  <c r="AT2060" i="1"/>
  <c r="AT2061" i="1"/>
  <c r="AT2062" i="1"/>
  <c r="AT2063" i="1"/>
  <c r="AT2064" i="1"/>
  <c r="AT2065" i="1"/>
  <c r="AT2066" i="1"/>
  <c r="AT2067" i="1"/>
  <c r="AT2068" i="1"/>
  <c r="AT2069" i="1"/>
  <c r="AT2070" i="1"/>
  <c r="AT2071" i="1"/>
  <c r="AT2072" i="1"/>
  <c r="AT2073" i="1"/>
  <c r="AT2074" i="1"/>
  <c r="AT2075" i="1"/>
  <c r="AT2076" i="1"/>
  <c r="AT2077" i="1"/>
  <c r="AT2078" i="1"/>
  <c r="AT2079" i="1"/>
  <c r="AT2080" i="1"/>
  <c r="AT2081" i="1"/>
  <c r="AT2082" i="1"/>
  <c r="AT2083" i="1"/>
  <c r="AT2084" i="1"/>
  <c r="AT2085" i="1"/>
  <c r="AT2086" i="1"/>
  <c r="AT2087" i="1"/>
  <c r="AT2088" i="1"/>
  <c r="AT2089" i="1"/>
  <c r="AT2090" i="1"/>
  <c r="AT2091" i="1"/>
  <c r="AT2092" i="1"/>
  <c r="AT2093" i="1"/>
  <c r="AT2094" i="1"/>
  <c r="AT2095" i="1"/>
  <c r="AT2096" i="1"/>
  <c r="AT2097" i="1"/>
  <c r="AT2098" i="1"/>
  <c r="AT2099" i="1"/>
  <c r="AT2100" i="1"/>
  <c r="AT2101" i="1"/>
  <c r="AT2102" i="1"/>
  <c r="AT2103" i="1"/>
  <c r="AT2104" i="1"/>
  <c r="AT2105" i="1"/>
  <c r="AT2106" i="1"/>
  <c r="AT2107" i="1"/>
  <c r="AT2108" i="1"/>
  <c r="AT2109" i="1"/>
  <c r="AT2110" i="1"/>
  <c r="AT2111" i="1"/>
  <c r="AT2112" i="1"/>
  <c r="AT2113" i="1"/>
  <c r="AT2114" i="1"/>
  <c r="AT2115" i="1"/>
  <c r="AT2116" i="1"/>
  <c r="AT2117" i="1"/>
  <c r="AT2118" i="1"/>
  <c r="AT2119" i="1"/>
  <c r="AT2120" i="1"/>
  <c r="AT2121" i="1"/>
  <c r="AT2122" i="1"/>
  <c r="AT2123" i="1"/>
  <c r="AT2124" i="1"/>
  <c r="AT2125" i="1"/>
  <c r="AT2126" i="1"/>
  <c r="AT2127" i="1"/>
  <c r="AT2128" i="1"/>
  <c r="AT2129" i="1"/>
  <c r="AT2130" i="1"/>
  <c r="AT2131" i="1"/>
  <c r="AT2132" i="1"/>
  <c r="AT2133" i="1"/>
  <c r="AT2134" i="1"/>
  <c r="AT2135" i="1"/>
  <c r="AT2136" i="1"/>
  <c r="AT2137" i="1"/>
  <c r="AT2138" i="1"/>
  <c r="AT2139" i="1"/>
  <c r="AT2140" i="1"/>
  <c r="AT2141" i="1"/>
  <c r="AT2142" i="1"/>
  <c r="AT2143" i="1"/>
  <c r="AT2144" i="1"/>
  <c r="AT2145" i="1"/>
  <c r="AT2146" i="1"/>
  <c r="AT2147" i="1"/>
  <c r="AT2148" i="1"/>
  <c r="AT2149" i="1"/>
  <c r="AT2150" i="1"/>
  <c r="AT2151" i="1"/>
  <c r="AT2152" i="1"/>
  <c r="AT2153" i="1"/>
  <c r="AT2154" i="1"/>
  <c r="AT2155" i="1"/>
  <c r="AT2156" i="1"/>
  <c r="AT2157" i="1"/>
  <c r="AT2158" i="1"/>
  <c r="AT2159" i="1"/>
  <c r="AT2160" i="1"/>
  <c r="AT2161" i="1"/>
  <c r="AT2162" i="1"/>
  <c r="AT2163" i="1"/>
  <c r="AT2164" i="1"/>
  <c r="AT2165" i="1"/>
  <c r="AT2166" i="1"/>
  <c r="AT2167" i="1"/>
  <c r="AT2168" i="1"/>
  <c r="AT2169" i="1"/>
  <c r="AT2170" i="1"/>
  <c r="AT2171" i="1"/>
  <c r="AT2172" i="1"/>
  <c r="AT2173" i="1"/>
  <c r="AT2174" i="1"/>
  <c r="AT2175" i="1"/>
  <c r="AT2176" i="1"/>
  <c r="AT2177" i="1"/>
  <c r="AT2178" i="1"/>
  <c r="AT2179" i="1"/>
  <c r="AT2180" i="1"/>
  <c r="AT2181" i="1"/>
  <c r="AT2182" i="1"/>
  <c r="AT2183" i="1"/>
  <c r="AT2184" i="1"/>
  <c r="AT2185" i="1"/>
  <c r="AT2186" i="1"/>
  <c r="AT2187" i="1"/>
  <c r="AT2188" i="1"/>
  <c r="AT2189" i="1"/>
  <c r="AT2190" i="1"/>
  <c r="AT2191" i="1"/>
  <c r="AT2192" i="1"/>
  <c r="AT2193" i="1"/>
  <c r="AT2194" i="1"/>
  <c r="AT2195" i="1"/>
  <c r="AT2196" i="1"/>
  <c r="AT2197" i="1"/>
  <c r="AT2198" i="1"/>
  <c r="AT2199" i="1"/>
  <c r="AT2200" i="1"/>
  <c r="AT2201" i="1"/>
  <c r="AT2202" i="1"/>
  <c r="AT2203" i="1"/>
  <c r="AT2204" i="1"/>
  <c r="AT2205" i="1"/>
  <c r="AT2206" i="1"/>
  <c r="AT2207" i="1"/>
  <c r="AT2208" i="1"/>
  <c r="AT2209" i="1"/>
  <c r="AT2210" i="1"/>
  <c r="AT2211" i="1"/>
  <c r="AT2212" i="1"/>
  <c r="AT2213" i="1"/>
  <c r="AT2214" i="1"/>
  <c r="AT2215" i="1"/>
  <c r="AT2216" i="1"/>
  <c r="AT2217" i="1"/>
  <c r="AT2218" i="1"/>
  <c r="AT2219" i="1"/>
  <c r="AT2220" i="1"/>
  <c r="AT2221" i="1"/>
  <c r="AT2222" i="1"/>
  <c r="AT2223" i="1"/>
  <c r="AT2224" i="1"/>
  <c r="AT2225" i="1"/>
  <c r="AT2226" i="1"/>
  <c r="AT2227" i="1"/>
  <c r="AT2228" i="1"/>
  <c r="AT2229" i="1"/>
  <c r="AT2230" i="1"/>
  <c r="AT2231" i="1"/>
  <c r="AT2232" i="1"/>
  <c r="AT2233" i="1"/>
  <c r="AT2234" i="1"/>
  <c r="AT2235" i="1"/>
  <c r="AT2236" i="1"/>
  <c r="AT2237" i="1"/>
  <c r="AT2238" i="1"/>
  <c r="AT2239" i="1"/>
  <c r="AT2240" i="1"/>
  <c r="AT2241" i="1"/>
  <c r="AT2242" i="1"/>
  <c r="AT2243" i="1"/>
  <c r="AT2244" i="1"/>
  <c r="AT2245" i="1"/>
  <c r="AT2246" i="1"/>
  <c r="AT2247" i="1"/>
  <c r="AT2248" i="1"/>
  <c r="AT2249" i="1"/>
  <c r="AT2250" i="1"/>
  <c r="AT2251" i="1"/>
  <c r="AT2252" i="1"/>
  <c r="AT2253" i="1"/>
  <c r="AT2254" i="1"/>
  <c r="AT2255" i="1"/>
  <c r="AT2256" i="1"/>
  <c r="AT2257" i="1"/>
  <c r="AT2258" i="1"/>
  <c r="AT2259" i="1"/>
  <c r="AT2260" i="1"/>
  <c r="AT2261" i="1"/>
  <c r="AT2262" i="1"/>
  <c r="AT2263" i="1"/>
  <c r="AT2264" i="1"/>
  <c r="AT2265" i="1"/>
  <c r="AT2266" i="1"/>
  <c r="AT2267" i="1"/>
  <c r="AT2268" i="1"/>
  <c r="AT2269" i="1"/>
  <c r="AT2270" i="1"/>
  <c r="AT2271" i="1"/>
  <c r="AT2272" i="1"/>
  <c r="AT2273" i="1"/>
  <c r="AT2274" i="1"/>
  <c r="AT2275" i="1"/>
  <c r="AT2276" i="1"/>
  <c r="AT2277" i="1"/>
  <c r="AT2278" i="1"/>
  <c r="AT2279" i="1"/>
  <c r="AT2280" i="1"/>
  <c r="AT2281" i="1"/>
  <c r="AT2282" i="1"/>
  <c r="AT2283" i="1"/>
  <c r="AT2284" i="1"/>
  <c r="AT2285" i="1"/>
  <c r="AT2286" i="1"/>
  <c r="AT2287" i="1"/>
  <c r="AT2288" i="1"/>
  <c r="AT2289" i="1"/>
  <c r="AT2290" i="1"/>
  <c r="AT2291" i="1"/>
  <c r="AT2292" i="1"/>
  <c r="AT2293" i="1"/>
  <c r="AT2294" i="1"/>
  <c r="AT2295" i="1"/>
  <c r="AT2296" i="1"/>
  <c r="AT2297" i="1"/>
  <c r="AT2298" i="1"/>
  <c r="AT2299" i="1"/>
  <c r="AT2300" i="1"/>
  <c r="AT2301" i="1"/>
  <c r="AT2302" i="1"/>
  <c r="AT2303" i="1"/>
  <c r="AT2304" i="1"/>
  <c r="AT2305" i="1"/>
  <c r="AT2306" i="1"/>
  <c r="AT2307" i="1"/>
  <c r="AT2308" i="1"/>
  <c r="AT2309" i="1"/>
  <c r="AT2310" i="1"/>
  <c r="AT2311" i="1"/>
  <c r="AT2312" i="1"/>
  <c r="AT2313" i="1"/>
  <c r="AT2314" i="1"/>
  <c r="AT2315" i="1"/>
  <c r="AT2316" i="1"/>
  <c r="AT2317" i="1"/>
  <c r="AT2318" i="1"/>
  <c r="AT2319" i="1"/>
  <c r="AT2320" i="1"/>
  <c r="AT2321" i="1"/>
  <c r="AT2322" i="1"/>
  <c r="AT2323" i="1"/>
  <c r="AT2324" i="1"/>
  <c r="AT2325" i="1"/>
  <c r="AT2326" i="1"/>
  <c r="AT2327" i="1"/>
  <c r="AT2328" i="1"/>
  <c r="AT2329" i="1"/>
  <c r="AT2330" i="1"/>
  <c r="AT2331" i="1"/>
  <c r="AT2332" i="1"/>
  <c r="AT2333" i="1"/>
  <c r="AT2334" i="1"/>
  <c r="AT2335" i="1"/>
  <c r="AT2336" i="1"/>
  <c r="AT2337" i="1"/>
  <c r="AT2338" i="1"/>
  <c r="AT2339" i="1"/>
  <c r="AT2340" i="1"/>
  <c r="AT2341" i="1"/>
  <c r="AT2342" i="1"/>
  <c r="AT2343" i="1"/>
  <c r="AT2344" i="1"/>
  <c r="AT2345" i="1"/>
  <c r="AT2346" i="1"/>
  <c r="AT2347" i="1"/>
  <c r="AT2348" i="1"/>
  <c r="AT2349" i="1"/>
  <c r="AT2350" i="1"/>
  <c r="AT2351" i="1"/>
  <c r="AT2352" i="1"/>
  <c r="AT2353" i="1"/>
  <c r="AT2354" i="1"/>
  <c r="AT2355" i="1"/>
  <c r="AT2356" i="1"/>
  <c r="AT2357" i="1"/>
  <c r="AT2358" i="1"/>
  <c r="AT2359" i="1"/>
  <c r="AT2360" i="1"/>
  <c r="AT2361" i="1"/>
  <c r="AT2362" i="1"/>
  <c r="AT2363" i="1"/>
  <c r="AT2364" i="1"/>
  <c r="AT2365" i="1"/>
  <c r="AT2366" i="1"/>
  <c r="AT2367" i="1"/>
  <c r="AT2368" i="1"/>
  <c r="AT2369" i="1"/>
  <c r="AT2370" i="1"/>
  <c r="AT2371" i="1"/>
  <c r="AT2372" i="1"/>
  <c r="AT2373" i="1"/>
  <c r="AT2374" i="1"/>
  <c r="AT2375" i="1"/>
  <c r="AT2376" i="1"/>
  <c r="AT2377" i="1"/>
  <c r="AT2378" i="1"/>
  <c r="AT2379" i="1"/>
  <c r="AT2380" i="1"/>
  <c r="AT2381" i="1"/>
  <c r="AT2382" i="1"/>
  <c r="AT2383" i="1"/>
  <c r="AT2384" i="1"/>
  <c r="AT2385" i="1"/>
  <c r="AT2386" i="1"/>
  <c r="AT2387" i="1"/>
  <c r="AT2388" i="1"/>
  <c r="AT2389" i="1"/>
  <c r="AT2390" i="1"/>
  <c r="AT2391" i="1"/>
  <c r="AT2392" i="1"/>
  <c r="AT2393" i="1"/>
  <c r="AT2394" i="1"/>
  <c r="AT2395" i="1"/>
  <c r="AT2396" i="1"/>
  <c r="AT2397" i="1"/>
  <c r="AT2398" i="1"/>
  <c r="AT2399" i="1"/>
  <c r="AT2400" i="1"/>
  <c r="AT2401" i="1"/>
  <c r="AT2402" i="1"/>
  <c r="AT2403" i="1"/>
  <c r="AT2404" i="1"/>
  <c r="AT2405" i="1"/>
  <c r="AT2406" i="1"/>
  <c r="AT2407" i="1"/>
  <c r="AT2408" i="1"/>
  <c r="AT2409" i="1"/>
  <c r="AT2410" i="1"/>
  <c r="AT2411" i="1"/>
  <c r="AT2412" i="1"/>
  <c r="AT2413" i="1"/>
  <c r="AT2414" i="1"/>
  <c r="AT2415" i="1"/>
  <c r="AT2416" i="1"/>
  <c r="AT2417" i="1"/>
  <c r="AT2418" i="1"/>
  <c r="AT2419" i="1"/>
  <c r="AT2420" i="1"/>
  <c r="AT2421" i="1"/>
  <c r="AT2422" i="1"/>
  <c r="AT2423" i="1"/>
  <c r="AT2424" i="1"/>
  <c r="AT2425" i="1"/>
  <c r="AT2426" i="1"/>
  <c r="AT2427" i="1"/>
  <c r="AT2428" i="1"/>
  <c r="AT2429" i="1"/>
  <c r="AT2430" i="1"/>
  <c r="AT2431" i="1"/>
  <c r="AT2432" i="1"/>
  <c r="AT2433" i="1"/>
  <c r="AT2434" i="1"/>
  <c r="AT2435" i="1"/>
  <c r="AT2436" i="1"/>
  <c r="AT2437" i="1"/>
  <c r="AT2438" i="1"/>
  <c r="AT2439" i="1"/>
  <c r="AT2440" i="1"/>
  <c r="AT2441" i="1"/>
  <c r="AT2442" i="1"/>
  <c r="AT2443" i="1"/>
  <c r="AT2444" i="1"/>
  <c r="AT2445" i="1"/>
  <c r="AT2446" i="1"/>
  <c r="AT2447" i="1"/>
  <c r="AT2448" i="1"/>
  <c r="AT2449" i="1"/>
  <c r="AT2450" i="1"/>
  <c r="AT2451" i="1"/>
  <c r="AT2452" i="1"/>
  <c r="AT2453" i="1"/>
  <c r="AT2454" i="1"/>
  <c r="AT2455" i="1"/>
  <c r="AT2456" i="1"/>
  <c r="AT2457" i="1"/>
  <c r="AT2458" i="1"/>
  <c r="AT2459" i="1"/>
  <c r="AT2460" i="1"/>
  <c r="AT2461" i="1"/>
  <c r="AT2462" i="1"/>
  <c r="AT2463" i="1"/>
  <c r="AT2464" i="1"/>
  <c r="AT2465" i="1"/>
  <c r="AT2466" i="1"/>
  <c r="AT2467" i="1"/>
  <c r="AT2468" i="1"/>
  <c r="AT2469" i="1"/>
  <c r="AT2470" i="1"/>
  <c r="AT2471" i="1"/>
  <c r="AT2472" i="1"/>
  <c r="AT2473" i="1"/>
  <c r="AT2474" i="1"/>
  <c r="AT2475" i="1"/>
  <c r="AT2476" i="1"/>
  <c r="AT2477" i="1"/>
  <c r="AT2478" i="1"/>
  <c r="AT2479" i="1"/>
  <c r="AT2480" i="1"/>
  <c r="AT2481" i="1"/>
  <c r="AT2482" i="1"/>
  <c r="AT2483" i="1"/>
  <c r="AT2484" i="1"/>
  <c r="AT2485" i="1"/>
  <c r="AT2486" i="1"/>
  <c r="AT2487" i="1"/>
  <c r="AT2488" i="1"/>
  <c r="AT2489" i="1"/>
  <c r="AT2490" i="1"/>
  <c r="AT2491" i="1"/>
  <c r="AT2492" i="1"/>
  <c r="AT2493" i="1"/>
  <c r="AT2494" i="1"/>
  <c r="AT2495" i="1"/>
  <c r="AT2496" i="1"/>
  <c r="AT2497" i="1"/>
  <c r="AT2498" i="1"/>
  <c r="AT2499" i="1"/>
  <c r="AT2500" i="1"/>
  <c r="AT2501" i="1"/>
  <c r="AT2502" i="1"/>
  <c r="AT2503" i="1"/>
  <c r="AT2504" i="1"/>
  <c r="AT2505" i="1"/>
  <c r="AT2506" i="1"/>
  <c r="AT2507" i="1"/>
  <c r="AT2508" i="1"/>
  <c r="AT2509" i="1"/>
  <c r="AT2510" i="1"/>
  <c r="AT2511" i="1"/>
  <c r="AT2512" i="1"/>
  <c r="AT2513" i="1"/>
  <c r="AT2514" i="1"/>
  <c r="AT2515" i="1"/>
  <c r="AT2516" i="1"/>
  <c r="AT2517" i="1"/>
  <c r="AT2518" i="1"/>
  <c r="AT2519" i="1"/>
  <c r="AT2520" i="1"/>
  <c r="AT2521" i="1"/>
  <c r="AT2522" i="1"/>
  <c r="AT2523" i="1"/>
  <c r="AT2524" i="1"/>
  <c r="AT2525" i="1"/>
  <c r="AT2526" i="1"/>
  <c r="AT2527" i="1"/>
  <c r="AT2528" i="1"/>
  <c r="AT2529" i="1"/>
  <c r="AT2530" i="1"/>
  <c r="AT2531" i="1"/>
  <c r="AT2532" i="1"/>
  <c r="AT2533" i="1"/>
  <c r="AT2534" i="1"/>
  <c r="AT2535" i="1"/>
  <c r="AT2536" i="1"/>
  <c r="AT2537" i="1"/>
  <c r="AT2538" i="1"/>
  <c r="AT2539" i="1"/>
  <c r="AT2540" i="1"/>
  <c r="AT2541" i="1"/>
  <c r="AT2542" i="1"/>
  <c r="AT2543" i="1"/>
  <c r="AT2544" i="1"/>
  <c r="AT2545" i="1"/>
  <c r="AT2546" i="1"/>
  <c r="AT2547" i="1"/>
  <c r="AT2548" i="1"/>
  <c r="AT2549" i="1"/>
  <c r="AT2550" i="1"/>
  <c r="AT2551" i="1"/>
  <c r="AT2552" i="1"/>
  <c r="AT2553" i="1"/>
  <c r="AT2554" i="1"/>
  <c r="AT2555" i="1"/>
  <c r="AT2556" i="1"/>
  <c r="AT2557" i="1"/>
  <c r="AT2558" i="1"/>
  <c r="AT2559" i="1"/>
  <c r="AT2560" i="1"/>
  <c r="AT2561" i="1"/>
  <c r="AT2562" i="1"/>
  <c r="AT2563" i="1"/>
  <c r="AT2564" i="1"/>
  <c r="AT2565" i="1"/>
  <c r="AT2566" i="1"/>
  <c r="AT2567" i="1"/>
  <c r="AT2568" i="1"/>
  <c r="AT2569" i="1"/>
  <c r="AT2570" i="1"/>
  <c r="AT2571" i="1"/>
  <c r="AT2572" i="1"/>
  <c r="AT2573" i="1"/>
  <c r="AT2574" i="1"/>
  <c r="AT2575" i="1"/>
  <c r="AT2576" i="1"/>
  <c r="AT2577" i="1"/>
  <c r="AT2578" i="1"/>
  <c r="AT2579" i="1"/>
  <c r="AT2580" i="1"/>
  <c r="AT2581" i="1"/>
  <c r="AT2582" i="1"/>
  <c r="AT2583" i="1"/>
  <c r="AT2584" i="1"/>
  <c r="AT2585" i="1"/>
  <c r="AT2586" i="1"/>
  <c r="AT2587" i="1"/>
  <c r="AT2588" i="1"/>
  <c r="AT2589" i="1"/>
  <c r="AT2590" i="1"/>
  <c r="AT2591" i="1"/>
  <c r="AT2592" i="1"/>
  <c r="AT2593" i="1"/>
  <c r="AT2594" i="1"/>
  <c r="AT2595" i="1"/>
  <c r="AT2596" i="1"/>
  <c r="AT2597" i="1"/>
  <c r="AT2598" i="1"/>
  <c r="AT2599" i="1"/>
  <c r="AT2600" i="1"/>
  <c r="AT2601" i="1"/>
  <c r="AT2602" i="1"/>
  <c r="AT2603" i="1"/>
  <c r="AT2604" i="1"/>
  <c r="AT2605" i="1"/>
  <c r="AT2606" i="1"/>
  <c r="AT2607" i="1"/>
  <c r="AT2608" i="1"/>
  <c r="AT2609" i="1"/>
  <c r="AT2610" i="1"/>
  <c r="AT2611" i="1"/>
  <c r="AT2612" i="1"/>
  <c r="AT2613" i="1"/>
  <c r="AT2614" i="1"/>
  <c r="AT2615" i="1"/>
  <c r="AT2616" i="1"/>
  <c r="AT2617" i="1"/>
  <c r="AT2618" i="1"/>
  <c r="AT2619" i="1"/>
  <c r="AT2620" i="1"/>
  <c r="AT2621" i="1"/>
  <c r="AT2622" i="1"/>
  <c r="AT2623" i="1"/>
  <c r="AT2624" i="1"/>
  <c r="AT2625" i="1"/>
  <c r="AT2626" i="1"/>
  <c r="AT2627" i="1"/>
  <c r="AT2628" i="1"/>
  <c r="AT2629" i="1"/>
  <c r="AT2630" i="1"/>
  <c r="AT2631" i="1"/>
  <c r="AT2632" i="1"/>
  <c r="AT2633" i="1"/>
  <c r="AT2634" i="1"/>
  <c r="AT2635" i="1"/>
  <c r="AT2636" i="1"/>
  <c r="AT2637" i="1"/>
  <c r="AT2638" i="1"/>
  <c r="AT2639" i="1"/>
  <c r="AT2640" i="1"/>
  <c r="AT2641" i="1"/>
  <c r="AT2642" i="1"/>
  <c r="AT2643" i="1"/>
  <c r="AT2644" i="1"/>
  <c r="AT2645" i="1"/>
  <c r="AT2646" i="1"/>
  <c r="AT2647" i="1"/>
  <c r="AT2648" i="1"/>
  <c r="AT2649" i="1"/>
  <c r="AT2650" i="1"/>
  <c r="AT2651" i="1"/>
  <c r="AT2652" i="1"/>
  <c r="AT2653" i="1"/>
  <c r="AT2654" i="1"/>
  <c r="AT2655" i="1"/>
  <c r="AT2656" i="1"/>
  <c r="AT2657" i="1"/>
  <c r="AT2658" i="1"/>
  <c r="AT2659" i="1"/>
  <c r="AT2660" i="1"/>
  <c r="AT2661" i="1"/>
  <c r="AT2662" i="1"/>
  <c r="AT2663" i="1"/>
  <c r="AT2664" i="1"/>
  <c r="AT2665" i="1"/>
  <c r="AT2666" i="1"/>
  <c r="AT2667" i="1"/>
  <c r="AT2668" i="1"/>
  <c r="AT2669" i="1"/>
  <c r="AT2670" i="1"/>
  <c r="AT2671" i="1"/>
  <c r="AT2672" i="1"/>
  <c r="AT2673" i="1"/>
  <c r="AT2674" i="1"/>
  <c r="AT2675" i="1"/>
  <c r="AT2676" i="1"/>
  <c r="AT2677" i="1"/>
  <c r="AT2678" i="1"/>
  <c r="AT2679" i="1"/>
  <c r="AT2680" i="1"/>
  <c r="AT2681" i="1"/>
  <c r="AT2682" i="1"/>
  <c r="AT2683" i="1"/>
  <c r="AT2684" i="1"/>
  <c r="AT2685" i="1"/>
  <c r="AT2686" i="1"/>
  <c r="AT2687" i="1"/>
  <c r="AT2688" i="1"/>
  <c r="AT2689" i="1"/>
  <c r="AT2690" i="1"/>
  <c r="AT2691" i="1"/>
  <c r="AT2692" i="1"/>
  <c r="AT2693" i="1"/>
  <c r="AT2694" i="1"/>
  <c r="AT2695" i="1"/>
  <c r="AT2696" i="1"/>
  <c r="AT2697" i="1"/>
  <c r="AT2698" i="1"/>
  <c r="AT2699" i="1"/>
  <c r="AT2700" i="1"/>
  <c r="AT2701" i="1"/>
  <c r="AT2702" i="1"/>
  <c r="AT2703" i="1"/>
  <c r="AT2704" i="1"/>
  <c r="AT2705" i="1"/>
  <c r="AT2706" i="1"/>
  <c r="AT2707" i="1"/>
  <c r="AT2708" i="1"/>
  <c r="AT2709" i="1"/>
  <c r="AT2710" i="1"/>
  <c r="AT2711" i="1"/>
  <c r="AT2712" i="1"/>
  <c r="AT2713" i="1"/>
  <c r="AT2714" i="1"/>
  <c r="AT2715" i="1"/>
  <c r="AT2716" i="1"/>
  <c r="AT2717" i="1"/>
  <c r="AT2718" i="1"/>
  <c r="AT2719" i="1"/>
  <c r="AT2720" i="1"/>
  <c r="AT2721" i="1"/>
  <c r="AT2722" i="1"/>
  <c r="AT2723" i="1"/>
  <c r="AT2724" i="1"/>
  <c r="AT2725" i="1"/>
  <c r="AT2726" i="1"/>
  <c r="AT2727" i="1"/>
  <c r="AT2728" i="1"/>
  <c r="AT2729" i="1"/>
  <c r="AT2730" i="1"/>
  <c r="AT2731" i="1"/>
  <c r="AT2732" i="1"/>
  <c r="AT2733" i="1"/>
  <c r="AT2734" i="1"/>
  <c r="AT2735" i="1"/>
  <c r="AT2736" i="1"/>
  <c r="AT2737" i="1"/>
  <c r="AT2738" i="1"/>
  <c r="AT2739" i="1"/>
  <c r="AT2740" i="1"/>
  <c r="AT2741" i="1"/>
  <c r="AT2742" i="1"/>
  <c r="AT2743" i="1"/>
  <c r="AT2744" i="1"/>
  <c r="AT2745" i="1"/>
  <c r="AT2746" i="1"/>
  <c r="AT2747" i="1"/>
  <c r="AT2748" i="1"/>
  <c r="AT2749" i="1"/>
  <c r="AT2750" i="1"/>
  <c r="AT2751" i="1"/>
  <c r="AT2752" i="1"/>
  <c r="AT2753" i="1"/>
  <c r="AT2754" i="1"/>
  <c r="AT2755" i="1"/>
  <c r="AT2756" i="1"/>
  <c r="AT2757" i="1"/>
  <c r="AT2758" i="1"/>
  <c r="AT2759" i="1"/>
  <c r="AT2760" i="1"/>
  <c r="AT2761" i="1"/>
  <c r="AT2762" i="1"/>
  <c r="AT2763" i="1"/>
  <c r="AT2764" i="1"/>
  <c r="AT2765" i="1"/>
  <c r="AT2766" i="1"/>
  <c r="AT2767" i="1"/>
  <c r="AT2768" i="1"/>
  <c r="AT2769" i="1"/>
  <c r="AT2770" i="1"/>
  <c r="AT2771" i="1"/>
  <c r="AT2772" i="1"/>
  <c r="AT2773" i="1"/>
  <c r="AT2774" i="1"/>
  <c r="AT2775" i="1"/>
  <c r="AT2776" i="1"/>
  <c r="AT2777" i="1"/>
  <c r="AT2778" i="1"/>
  <c r="AT2779" i="1"/>
  <c r="AT2780" i="1"/>
  <c r="AT2781" i="1"/>
  <c r="AT2782" i="1"/>
  <c r="AT2783" i="1"/>
  <c r="AT2784" i="1"/>
  <c r="AT2785" i="1"/>
  <c r="AT2786" i="1"/>
  <c r="AT2787" i="1"/>
  <c r="AT2788" i="1"/>
  <c r="AT2789" i="1"/>
  <c r="AT2790" i="1"/>
  <c r="AT2791" i="1"/>
  <c r="AT2792" i="1"/>
  <c r="AT2793" i="1"/>
  <c r="AT2794" i="1"/>
  <c r="AT2795" i="1"/>
  <c r="AT2796" i="1"/>
  <c r="AT2797" i="1"/>
  <c r="AT2798" i="1"/>
  <c r="AT2799" i="1"/>
  <c r="AT2800" i="1"/>
  <c r="AT2801" i="1"/>
  <c r="AT2802" i="1"/>
  <c r="AT2803" i="1"/>
  <c r="AT2804" i="1"/>
  <c r="AT2805" i="1"/>
  <c r="AT2806" i="1"/>
  <c r="AT2807" i="1"/>
  <c r="AT2808" i="1"/>
  <c r="AT2809" i="1"/>
  <c r="AT2810" i="1"/>
  <c r="AT2811" i="1"/>
  <c r="AT2812" i="1"/>
  <c r="AT2813" i="1"/>
  <c r="AT2814" i="1"/>
  <c r="AT2815" i="1"/>
  <c r="AT2816" i="1"/>
  <c r="AT2817" i="1"/>
  <c r="AT2818" i="1"/>
  <c r="AT2819" i="1"/>
  <c r="AT2820" i="1"/>
  <c r="AT2821" i="1"/>
  <c r="AT2822" i="1"/>
  <c r="AT2823" i="1"/>
  <c r="AT2824" i="1"/>
  <c r="AT2825" i="1"/>
  <c r="AT2826" i="1"/>
  <c r="AT2827" i="1"/>
  <c r="AT2828" i="1"/>
  <c r="AT2829" i="1"/>
  <c r="AT2830" i="1"/>
  <c r="AT2831" i="1"/>
  <c r="AT2832" i="1"/>
  <c r="AT2833" i="1"/>
  <c r="AT2834" i="1"/>
  <c r="AT2835" i="1"/>
  <c r="AT2836" i="1"/>
  <c r="AT2837" i="1"/>
  <c r="AT2838" i="1"/>
  <c r="AT2839" i="1"/>
  <c r="AT2840" i="1"/>
  <c r="AT2841" i="1"/>
  <c r="AT2842" i="1"/>
  <c r="AT2843" i="1"/>
  <c r="AT2844" i="1"/>
  <c r="AT2845" i="1"/>
  <c r="AT2846" i="1"/>
  <c r="AT2847" i="1"/>
  <c r="AT2848" i="1"/>
  <c r="AT2849" i="1"/>
  <c r="AT2850" i="1"/>
  <c r="AT2851" i="1"/>
  <c r="AT2852" i="1"/>
  <c r="AT2853" i="1"/>
  <c r="AT2854" i="1"/>
  <c r="AT2855" i="1"/>
  <c r="AT2856" i="1"/>
  <c r="AT2857" i="1"/>
  <c r="AT2858" i="1"/>
  <c r="AT2859" i="1"/>
  <c r="AT2860" i="1"/>
  <c r="AT2861" i="1"/>
  <c r="AT2862" i="1"/>
  <c r="AT2863" i="1"/>
  <c r="AT2864" i="1"/>
  <c r="AT2865" i="1"/>
  <c r="AT2866" i="1"/>
  <c r="AT2867" i="1"/>
  <c r="AT2868" i="1"/>
  <c r="AT2869" i="1"/>
  <c r="AT2870" i="1"/>
  <c r="AT2871" i="1"/>
  <c r="AT2872" i="1"/>
  <c r="AT2873" i="1"/>
  <c r="AT2874" i="1"/>
  <c r="AT2875" i="1"/>
  <c r="AT2876" i="1"/>
  <c r="AT2877" i="1"/>
  <c r="AT2878" i="1"/>
  <c r="AT2879" i="1"/>
  <c r="AT2880" i="1"/>
  <c r="AT2881" i="1"/>
  <c r="AT2882" i="1"/>
  <c r="AT2883" i="1"/>
  <c r="AT2884" i="1"/>
  <c r="AT2885" i="1"/>
  <c r="AT2886" i="1"/>
  <c r="AT2887" i="1"/>
  <c r="AT2888" i="1"/>
  <c r="AT2889" i="1"/>
  <c r="AT2890" i="1"/>
  <c r="AT2891" i="1"/>
  <c r="AT2892" i="1"/>
  <c r="AT2893" i="1"/>
  <c r="AT2894" i="1"/>
  <c r="AT2895" i="1"/>
  <c r="AT2896" i="1"/>
  <c r="AT2897" i="1"/>
  <c r="AT2898" i="1"/>
  <c r="AT2899" i="1"/>
  <c r="AT2900" i="1"/>
  <c r="AT2901" i="1"/>
  <c r="AT2902" i="1"/>
  <c r="AT2903" i="1"/>
  <c r="AT2904" i="1"/>
  <c r="AT2905" i="1"/>
  <c r="AT2906" i="1"/>
  <c r="AT2907" i="1"/>
  <c r="AT2908" i="1"/>
  <c r="AT2909" i="1"/>
  <c r="AT2910" i="1"/>
  <c r="AT2911" i="1"/>
  <c r="AT2912" i="1"/>
  <c r="AT2913" i="1"/>
  <c r="AT2914" i="1"/>
  <c r="AT2915" i="1"/>
  <c r="AT2916" i="1"/>
  <c r="AT2917" i="1"/>
  <c r="AT2918" i="1"/>
  <c r="AT2919" i="1"/>
  <c r="AT2920" i="1"/>
  <c r="AT2921" i="1"/>
  <c r="AT2922" i="1"/>
  <c r="AT2923" i="1"/>
  <c r="AT2924" i="1"/>
  <c r="AT2925" i="1"/>
  <c r="AT2926" i="1"/>
  <c r="AT2927" i="1"/>
  <c r="AT2928" i="1"/>
  <c r="AT2929" i="1"/>
  <c r="AT2930" i="1"/>
  <c r="AT2931" i="1"/>
  <c r="AT2932" i="1"/>
  <c r="AT2933" i="1"/>
  <c r="AT2934" i="1"/>
  <c r="AT2935" i="1"/>
  <c r="AT2936" i="1"/>
  <c r="AT2937" i="1"/>
  <c r="AT2938" i="1"/>
  <c r="AT2939" i="1"/>
  <c r="AT2940" i="1"/>
  <c r="AT2941" i="1"/>
  <c r="AT2942" i="1"/>
  <c r="AT2943" i="1"/>
  <c r="AT2944" i="1"/>
  <c r="AT2945" i="1"/>
  <c r="AT2946" i="1"/>
  <c r="AT2947" i="1"/>
  <c r="AT2948" i="1"/>
  <c r="AT2949" i="1"/>
  <c r="AT2950" i="1"/>
  <c r="AT2951" i="1"/>
  <c r="AT2952" i="1"/>
  <c r="AT2953" i="1"/>
  <c r="AT2954" i="1"/>
  <c r="AT2955" i="1"/>
  <c r="AT2956" i="1"/>
  <c r="AT2957" i="1"/>
  <c r="AT2958" i="1"/>
  <c r="AT2959" i="1"/>
  <c r="AT2960" i="1"/>
  <c r="AT2961" i="1"/>
  <c r="AT2962" i="1"/>
  <c r="AT2963" i="1"/>
  <c r="AT2964" i="1"/>
  <c r="AT2965" i="1"/>
  <c r="AT2966" i="1"/>
  <c r="AT2967" i="1"/>
  <c r="AT2968" i="1"/>
  <c r="AT2969" i="1"/>
  <c r="AT2970" i="1"/>
  <c r="AT2971" i="1"/>
  <c r="AT2972" i="1"/>
  <c r="AT2973" i="1"/>
  <c r="AT2974" i="1"/>
  <c r="AT2975" i="1"/>
  <c r="AT2976" i="1"/>
  <c r="AT2977" i="1"/>
  <c r="AT2978" i="1"/>
  <c r="AT2979" i="1"/>
  <c r="AT2980" i="1"/>
  <c r="AT2981" i="1"/>
  <c r="AT2982" i="1"/>
  <c r="AT2983" i="1"/>
  <c r="AT2984" i="1"/>
  <c r="AT2985" i="1"/>
  <c r="AT2986" i="1"/>
  <c r="AT2987" i="1"/>
  <c r="AT2988" i="1"/>
  <c r="AT2989" i="1"/>
  <c r="AT2990" i="1"/>
  <c r="AT2991" i="1"/>
  <c r="AT2992" i="1"/>
  <c r="AT2993" i="1"/>
  <c r="AT2994" i="1"/>
  <c r="AT2995" i="1"/>
  <c r="AT2996" i="1"/>
  <c r="AT2997" i="1"/>
  <c r="AT2998" i="1"/>
  <c r="AT2999" i="1"/>
  <c r="AT3000" i="1"/>
  <c r="AT3001" i="1"/>
  <c r="AT3002" i="1"/>
  <c r="AT3003" i="1"/>
  <c r="AT3004" i="1"/>
  <c r="AT3005" i="1"/>
  <c r="AT3006" i="1"/>
  <c r="AT3007" i="1"/>
  <c r="AT3008" i="1"/>
  <c r="AT3009" i="1"/>
  <c r="AT3010" i="1"/>
  <c r="AT3011" i="1"/>
  <c r="AT3012" i="1"/>
  <c r="AT3013" i="1"/>
  <c r="AT3014" i="1"/>
  <c r="AT3015" i="1"/>
  <c r="AT3016" i="1"/>
  <c r="AT3017" i="1"/>
  <c r="AT3018" i="1"/>
  <c r="AT3019" i="1"/>
  <c r="AT3020" i="1"/>
  <c r="AT3021" i="1"/>
  <c r="AT3022" i="1"/>
  <c r="AT3023" i="1"/>
  <c r="AT3024" i="1"/>
  <c r="AT3025" i="1"/>
  <c r="AT3026" i="1"/>
  <c r="AT3027" i="1"/>
  <c r="AT3028" i="1"/>
  <c r="AT3029" i="1"/>
  <c r="AT3030" i="1"/>
  <c r="AT3031" i="1"/>
  <c r="AT3032" i="1"/>
  <c r="AT3033" i="1"/>
  <c r="AT3034" i="1"/>
  <c r="AT3035" i="1"/>
  <c r="AT3036" i="1"/>
  <c r="AT3037" i="1"/>
  <c r="AT3038" i="1"/>
  <c r="AT3039" i="1"/>
  <c r="AT3040" i="1"/>
  <c r="AT3041" i="1"/>
  <c r="AT3042" i="1"/>
  <c r="AT3043" i="1"/>
  <c r="AT3044" i="1"/>
  <c r="AT3045" i="1"/>
  <c r="AT3046" i="1"/>
  <c r="AT3047" i="1"/>
  <c r="AT3048" i="1"/>
  <c r="AT3049" i="1"/>
  <c r="AT3050" i="1"/>
  <c r="AT3051" i="1"/>
  <c r="AT3052" i="1"/>
  <c r="AT3053" i="1"/>
  <c r="AT3054" i="1"/>
  <c r="AT3055" i="1"/>
  <c r="AT3056" i="1"/>
  <c r="AT3057" i="1"/>
  <c r="AT3058" i="1"/>
  <c r="AT3059" i="1"/>
  <c r="AT3060" i="1"/>
  <c r="AT3061" i="1"/>
  <c r="AT3062" i="1"/>
  <c r="AT3063" i="1"/>
  <c r="AT3064" i="1"/>
  <c r="AT3065" i="1"/>
  <c r="AT3066" i="1"/>
  <c r="AT3067" i="1"/>
  <c r="AT3068" i="1"/>
  <c r="AT3069" i="1"/>
  <c r="AT3070" i="1"/>
  <c r="AT3071" i="1"/>
  <c r="AT3072" i="1"/>
  <c r="AT3073" i="1"/>
  <c r="AT3074" i="1"/>
  <c r="AT3075" i="1"/>
  <c r="AT3076" i="1"/>
  <c r="AT3077" i="1"/>
  <c r="AT3078" i="1"/>
  <c r="AT3079" i="1"/>
  <c r="AT3080" i="1"/>
  <c r="AT3081" i="1"/>
  <c r="AT3082" i="1"/>
  <c r="AT3083" i="1"/>
  <c r="AT3084" i="1"/>
  <c r="AT3085" i="1"/>
  <c r="AT3086" i="1"/>
  <c r="AT3087" i="1"/>
  <c r="AT3088" i="1"/>
  <c r="AT3089" i="1"/>
  <c r="AT3090" i="1"/>
  <c r="AT3091" i="1"/>
  <c r="AT3092" i="1"/>
  <c r="AT3093" i="1"/>
  <c r="AT3094" i="1"/>
  <c r="AT3095" i="1"/>
  <c r="AT3096" i="1"/>
  <c r="AT3097" i="1"/>
  <c r="AT3098" i="1"/>
  <c r="AT3099" i="1"/>
  <c r="AT3100" i="1"/>
  <c r="AT3101" i="1"/>
  <c r="AT3102" i="1"/>
  <c r="AT3103" i="1"/>
  <c r="AT3104" i="1"/>
  <c r="AT3105" i="1"/>
  <c r="AT3106" i="1"/>
  <c r="AT3107" i="1"/>
  <c r="AT3108" i="1"/>
  <c r="AT3109" i="1"/>
  <c r="AT3110" i="1"/>
  <c r="AT3111" i="1"/>
  <c r="AT3112" i="1"/>
  <c r="AT3113" i="1"/>
  <c r="AT3114" i="1"/>
  <c r="AT3115" i="1"/>
  <c r="AT3116" i="1"/>
  <c r="AT3117" i="1"/>
  <c r="AT3118" i="1"/>
  <c r="AT3119" i="1"/>
  <c r="AT3120" i="1"/>
  <c r="AT3121" i="1"/>
  <c r="AT3122" i="1"/>
  <c r="AT3123" i="1"/>
  <c r="AT3124" i="1"/>
  <c r="AT3125" i="1"/>
  <c r="AT3126" i="1"/>
  <c r="AT3127" i="1"/>
  <c r="AT3128" i="1"/>
  <c r="AT3129" i="1"/>
  <c r="AT3130" i="1"/>
  <c r="AT3131" i="1"/>
  <c r="AT3132" i="1"/>
  <c r="AT3133" i="1"/>
  <c r="AT3134" i="1"/>
  <c r="AT3135" i="1"/>
  <c r="AT3136" i="1"/>
  <c r="AT3137" i="1"/>
  <c r="AT3138" i="1"/>
  <c r="AT3139" i="1"/>
  <c r="AT3140" i="1"/>
  <c r="AT3141" i="1"/>
  <c r="AT3142" i="1"/>
  <c r="AT3143" i="1"/>
  <c r="AT3144" i="1"/>
  <c r="AT3145" i="1"/>
  <c r="AT3146" i="1"/>
  <c r="AT3147" i="1"/>
  <c r="AT3148" i="1"/>
  <c r="AT3149" i="1"/>
  <c r="AT3150" i="1"/>
  <c r="AT3151" i="1"/>
  <c r="AT3152" i="1"/>
  <c r="AT3153" i="1"/>
  <c r="AT3154" i="1"/>
  <c r="AT3155" i="1"/>
  <c r="AT3156" i="1"/>
  <c r="AT3157" i="1"/>
  <c r="AT3158" i="1"/>
  <c r="AT3159" i="1"/>
  <c r="AT3160" i="1"/>
  <c r="AT3161" i="1"/>
  <c r="AT3162" i="1"/>
  <c r="AT3163" i="1"/>
  <c r="AT3164" i="1"/>
  <c r="AT3165" i="1"/>
  <c r="AT3166" i="1"/>
  <c r="AT3167" i="1"/>
  <c r="AT3168" i="1"/>
  <c r="AT3169" i="1"/>
  <c r="AT3170" i="1"/>
  <c r="AT3171" i="1"/>
  <c r="AT3172" i="1"/>
  <c r="AT3173" i="1"/>
  <c r="AT3174" i="1"/>
  <c r="AT3175" i="1"/>
  <c r="AT3176" i="1"/>
  <c r="AT3177" i="1"/>
  <c r="AT3178" i="1"/>
  <c r="AT3179" i="1"/>
  <c r="AT3180" i="1"/>
  <c r="AT3181" i="1"/>
  <c r="AT3182" i="1"/>
  <c r="AT3183" i="1"/>
  <c r="AT3184" i="1"/>
  <c r="AT3185" i="1"/>
  <c r="AT3186" i="1"/>
  <c r="AT3187" i="1"/>
  <c r="AT3188" i="1"/>
  <c r="AT3189" i="1"/>
  <c r="AT3190" i="1"/>
  <c r="AT3191" i="1"/>
  <c r="AT3192" i="1"/>
  <c r="AT3193" i="1"/>
  <c r="AT3194" i="1"/>
  <c r="AT3195" i="1"/>
  <c r="AT3196" i="1"/>
  <c r="AT3197" i="1"/>
  <c r="AT3198" i="1"/>
  <c r="AT3199" i="1"/>
  <c r="AT3200" i="1"/>
  <c r="AT3201" i="1"/>
  <c r="AT3202" i="1"/>
  <c r="AT3203" i="1"/>
  <c r="AT3204" i="1"/>
  <c r="AT3205" i="1"/>
  <c r="AT3206" i="1"/>
  <c r="AT3207" i="1"/>
  <c r="AT3208" i="1"/>
  <c r="AT3209" i="1"/>
  <c r="AT3210" i="1"/>
  <c r="AT3211" i="1"/>
  <c r="AT3212" i="1"/>
  <c r="AT3213" i="1"/>
  <c r="AT3214" i="1"/>
  <c r="AT3215" i="1"/>
  <c r="AT3216" i="1"/>
  <c r="AT3217" i="1"/>
  <c r="AT3218" i="1"/>
  <c r="AT3219" i="1"/>
  <c r="AT3220" i="1"/>
  <c r="AT3221" i="1"/>
  <c r="AT3222" i="1"/>
  <c r="AT3223" i="1"/>
  <c r="AT3224" i="1"/>
  <c r="AT3225" i="1"/>
  <c r="AT3226" i="1"/>
  <c r="AT3227" i="1"/>
  <c r="AT3228" i="1"/>
  <c r="AT3229" i="1"/>
  <c r="AT3230" i="1"/>
  <c r="AT3231" i="1"/>
  <c r="AT3232" i="1"/>
  <c r="AT3233" i="1"/>
  <c r="AT3234" i="1"/>
  <c r="AT3235" i="1"/>
  <c r="AT3236" i="1"/>
  <c r="AT3237" i="1"/>
  <c r="AT3238" i="1"/>
  <c r="AT3239" i="1"/>
  <c r="AT3240" i="1"/>
  <c r="AT3241" i="1"/>
  <c r="AT3242" i="1"/>
  <c r="AT3243" i="1"/>
  <c r="AT3244" i="1"/>
  <c r="AT3245" i="1"/>
  <c r="AT3246" i="1"/>
  <c r="AT3247" i="1"/>
  <c r="AT3248" i="1"/>
  <c r="AT3249" i="1"/>
  <c r="AT3250" i="1"/>
  <c r="AT3251" i="1"/>
  <c r="AT3252" i="1"/>
  <c r="AT3253" i="1"/>
  <c r="AT3254" i="1"/>
  <c r="AT3255" i="1"/>
  <c r="AT3256" i="1"/>
  <c r="AT3257" i="1"/>
  <c r="AT3258" i="1"/>
  <c r="AT3259" i="1"/>
  <c r="AT3260" i="1"/>
  <c r="AT3261" i="1"/>
  <c r="AT3262" i="1"/>
  <c r="AT3263" i="1"/>
  <c r="AT3264" i="1"/>
  <c r="AT3265" i="1"/>
  <c r="AT3266" i="1"/>
  <c r="AT3267" i="1"/>
  <c r="AT3268" i="1"/>
  <c r="AT3269" i="1"/>
  <c r="AT3270" i="1"/>
  <c r="AT3271" i="1"/>
  <c r="AT3272" i="1"/>
  <c r="AT3273" i="1"/>
  <c r="AT3274" i="1"/>
  <c r="AT3275" i="1"/>
  <c r="AT3276" i="1"/>
  <c r="AT3277" i="1"/>
  <c r="AT3278" i="1"/>
  <c r="AT3279" i="1"/>
  <c r="AT3280" i="1"/>
  <c r="AT3281" i="1"/>
  <c r="AT3282" i="1"/>
  <c r="AT3283" i="1"/>
  <c r="AT3284" i="1"/>
  <c r="AT3285" i="1"/>
  <c r="AT3286" i="1"/>
  <c r="AT3287" i="1"/>
  <c r="AT3288" i="1"/>
  <c r="AT3289" i="1"/>
  <c r="AT3290" i="1"/>
  <c r="AT3291" i="1"/>
  <c r="AT3292" i="1"/>
  <c r="AT3293" i="1"/>
  <c r="AT3294" i="1"/>
  <c r="AT3295" i="1"/>
  <c r="AT3296" i="1"/>
  <c r="AT3297" i="1"/>
  <c r="AT3298" i="1"/>
  <c r="AT3299" i="1"/>
  <c r="AT3300" i="1"/>
  <c r="AT3301" i="1"/>
  <c r="AT3302" i="1"/>
  <c r="AT3303" i="1"/>
  <c r="AT3304" i="1"/>
  <c r="AT3305" i="1"/>
  <c r="AT3306" i="1"/>
  <c r="AT3307" i="1"/>
  <c r="AT3308" i="1"/>
  <c r="AT3309" i="1"/>
  <c r="AT3310" i="1"/>
  <c r="AT3311" i="1"/>
  <c r="AT3312" i="1"/>
  <c r="AT3313" i="1"/>
  <c r="AT3314" i="1"/>
  <c r="AT3315" i="1"/>
  <c r="AT3316" i="1"/>
  <c r="AT3317" i="1"/>
  <c r="AT3318" i="1"/>
  <c r="AT3319" i="1"/>
  <c r="AT3320" i="1"/>
  <c r="AT3321" i="1"/>
  <c r="AT3322" i="1"/>
  <c r="AT3323" i="1"/>
  <c r="AT3324" i="1"/>
  <c r="AT3325" i="1"/>
  <c r="AT3326" i="1"/>
  <c r="AT3327" i="1"/>
  <c r="AT3328" i="1"/>
  <c r="AT3329" i="1"/>
  <c r="AT3330" i="1"/>
  <c r="AT3331" i="1"/>
  <c r="AT3332" i="1"/>
  <c r="AT3333" i="1"/>
  <c r="AT3334" i="1"/>
  <c r="AT3335" i="1"/>
  <c r="AT3336" i="1"/>
  <c r="AT3337" i="1"/>
  <c r="AT3338" i="1"/>
  <c r="AT3339" i="1"/>
  <c r="AT3340" i="1"/>
  <c r="AT3341" i="1"/>
  <c r="AT3342" i="1"/>
  <c r="AT3343" i="1"/>
  <c r="AT3344" i="1"/>
  <c r="AT3345" i="1"/>
  <c r="AT3346" i="1"/>
  <c r="AT3347" i="1"/>
  <c r="AT3348" i="1"/>
  <c r="AT3349" i="1"/>
  <c r="AT3350" i="1"/>
  <c r="AT3351" i="1"/>
  <c r="AT3352" i="1"/>
  <c r="AT3353" i="1"/>
  <c r="AT3354" i="1"/>
  <c r="AT3355" i="1"/>
  <c r="AT3356" i="1"/>
  <c r="AT3357" i="1"/>
  <c r="AT3358" i="1"/>
  <c r="AT3359" i="1"/>
  <c r="AT3360" i="1"/>
  <c r="AT3361" i="1"/>
  <c r="AT3362" i="1"/>
  <c r="AT3363" i="1"/>
  <c r="AT3364" i="1"/>
  <c r="AT3365" i="1"/>
  <c r="AT3366" i="1"/>
  <c r="AT3367" i="1"/>
  <c r="AT3368" i="1"/>
  <c r="AT3369" i="1"/>
  <c r="AT3370" i="1"/>
  <c r="AT3371" i="1"/>
  <c r="AT3372" i="1"/>
  <c r="AT3373" i="1"/>
  <c r="AT3374" i="1"/>
  <c r="AT3375" i="1"/>
  <c r="AT3376" i="1"/>
  <c r="AT3377" i="1"/>
  <c r="AT3378" i="1"/>
  <c r="AT3379" i="1"/>
  <c r="AT3380" i="1"/>
  <c r="AT3381" i="1"/>
  <c r="AT3382" i="1"/>
  <c r="AT3383" i="1"/>
  <c r="AT3384" i="1"/>
  <c r="AT3385" i="1"/>
  <c r="AT3386" i="1"/>
  <c r="AT3387" i="1"/>
  <c r="AT3388" i="1"/>
  <c r="AT3389" i="1"/>
  <c r="AT3390" i="1"/>
  <c r="AT3391" i="1"/>
  <c r="AT3392" i="1"/>
  <c r="AT3393" i="1"/>
  <c r="AT3394" i="1"/>
  <c r="AT3395" i="1"/>
  <c r="AT3396" i="1"/>
  <c r="AT3397" i="1"/>
  <c r="AT3398" i="1"/>
  <c r="AT3399" i="1"/>
  <c r="AT3400" i="1"/>
  <c r="AT3401" i="1"/>
  <c r="AT3402" i="1"/>
  <c r="AT3403" i="1"/>
  <c r="AT3404" i="1"/>
  <c r="AT3405" i="1"/>
  <c r="AT3406" i="1"/>
  <c r="AT3407" i="1"/>
  <c r="AT3408" i="1"/>
  <c r="AT3409" i="1"/>
  <c r="AT3410" i="1"/>
  <c r="AT3411" i="1"/>
  <c r="AT3412" i="1"/>
  <c r="AT3413" i="1"/>
  <c r="AT3414" i="1"/>
  <c r="AT3415" i="1"/>
  <c r="AT3416" i="1"/>
  <c r="AT3417" i="1"/>
  <c r="AT3418" i="1"/>
  <c r="AT3419" i="1"/>
  <c r="AT3420" i="1"/>
  <c r="AT3421" i="1"/>
  <c r="AT3422" i="1"/>
  <c r="AT3423" i="1"/>
  <c r="AT3424" i="1"/>
  <c r="AT3425" i="1"/>
  <c r="AT3426" i="1"/>
  <c r="AT3427" i="1"/>
  <c r="AT3428" i="1"/>
  <c r="AT3429" i="1"/>
  <c r="AT3430" i="1"/>
  <c r="AT3431" i="1"/>
  <c r="AT3432" i="1"/>
  <c r="AT3433" i="1"/>
  <c r="AT3434" i="1"/>
  <c r="AT3435" i="1"/>
  <c r="AT3436" i="1"/>
  <c r="AT3437" i="1"/>
  <c r="AT3438" i="1"/>
  <c r="AT3439" i="1"/>
  <c r="AT3440" i="1"/>
  <c r="AT3441" i="1"/>
  <c r="AT3442" i="1"/>
  <c r="AT3443" i="1"/>
  <c r="AT3444" i="1"/>
  <c r="AT3445" i="1"/>
  <c r="AT3446" i="1"/>
  <c r="AT3447" i="1"/>
  <c r="AT3448" i="1"/>
  <c r="AT3449" i="1"/>
  <c r="AT3450" i="1"/>
  <c r="AT3451" i="1"/>
  <c r="AT3452" i="1"/>
  <c r="AT3453" i="1"/>
  <c r="AT3454" i="1"/>
  <c r="AT3455" i="1"/>
  <c r="AT3456" i="1"/>
  <c r="AT3457" i="1"/>
  <c r="AT3458" i="1"/>
  <c r="AT3459" i="1"/>
  <c r="AT3460" i="1"/>
  <c r="AT3461" i="1"/>
  <c r="AT3462" i="1"/>
  <c r="AT3463" i="1"/>
  <c r="AT3464" i="1"/>
  <c r="AT3465" i="1"/>
  <c r="AT3466" i="1"/>
  <c r="AT3467" i="1"/>
  <c r="AT3468" i="1"/>
  <c r="AT3469" i="1"/>
  <c r="AT3470" i="1"/>
  <c r="AT3471" i="1"/>
  <c r="AT3472" i="1"/>
  <c r="AT3473" i="1"/>
  <c r="AT3474" i="1"/>
  <c r="AT3475" i="1"/>
  <c r="AT3476" i="1"/>
  <c r="AT3477" i="1"/>
  <c r="AT3478" i="1"/>
  <c r="AT3479" i="1"/>
  <c r="AT3480" i="1"/>
  <c r="AT3481" i="1"/>
  <c r="AT3482" i="1"/>
  <c r="AT3483" i="1"/>
  <c r="AT3484" i="1"/>
  <c r="AT3485" i="1"/>
  <c r="AT3486" i="1"/>
  <c r="AT3487" i="1"/>
  <c r="AT3488" i="1"/>
  <c r="AT3489" i="1"/>
  <c r="AT3490" i="1"/>
  <c r="AT3491" i="1"/>
  <c r="AT3492" i="1"/>
  <c r="AT3493" i="1"/>
  <c r="AT3494" i="1"/>
  <c r="AT3495" i="1"/>
  <c r="AT3496" i="1"/>
  <c r="AT3497" i="1"/>
  <c r="AT3498" i="1"/>
  <c r="AT3499" i="1"/>
  <c r="AT3500" i="1"/>
  <c r="AT3501" i="1"/>
  <c r="AT3502" i="1"/>
  <c r="AT3503" i="1"/>
  <c r="AT3504" i="1"/>
  <c r="AT3505" i="1"/>
  <c r="AT3506" i="1"/>
  <c r="AT3507" i="1"/>
  <c r="AT3508" i="1"/>
  <c r="AT3509" i="1"/>
  <c r="AT3510" i="1"/>
  <c r="AT3511" i="1"/>
  <c r="AT3512" i="1"/>
  <c r="AT3513" i="1"/>
  <c r="AT3514" i="1"/>
  <c r="AT3515" i="1"/>
  <c r="AT3516" i="1"/>
  <c r="AT3517" i="1"/>
  <c r="AT3518" i="1"/>
  <c r="AT3519" i="1"/>
  <c r="AT3520" i="1"/>
  <c r="AT3521" i="1"/>
  <c r="AT3522" i="1"/>
  <c r="AT3523" i="1"/>
  <c r="AT3524" i="1"/>
  <c r="AT3525" i="1"/>
  <c r="AT3526" i="1"/>
  <c r="AT3527" i="1"/>
  <c r="AT3528" i="1"/>
  <c r="AT3529" i="1"/>
  <c r="AT3530" i="1"/>
  <c r="AT3531" i="1"/>
  <c r="AT3532" i="1"/>
  <c r="AT3533" i="1"/>
  <c r="AT3534" i="1"/>
  <c r="AT3535" i="1"/>
  <c r="AT3536" i="1"/>
  <c r="AT3537" i="1"/>
  <c r="AT3538" i="1"/>
  <c r="AT3539" i="1"/>
  <c r="AT3540" i="1"/>
  <c r="AT3541" i="1"/>
  <c r="AT3542" i="1"/>
  <c r="AT3543" i="1"/>
  <c r="AT3544" i="1"/>
  <c r="AT3545" i="1"/>
  <c r="AT3546" i="1"/>
  <c r="AT3547" i="1"/>
  <c r="AT3548" i="1"/>
  <c r="AT3549" i="1"/>
  <c r="AT3550" i="1"/>
  <c r="AT3551" i="1"/>
  <c r="AT3552" i="1"/>
  <c r="AT3553" i="1"/>
  <c r="AT3554" i="1"/>
  <c r="AT3555" i="1"/>
  <c r="AT3556" i="1"/>
  <c r="AT3557" i="1"/>
  <c r="AT3558" i="1"/>
  <c r="AT3559" i="1"/>
  <c r="AT3560" i="1"/>
  <c r="AT3561" i="1"/>
  <c r="AT3562" i="1"/>
  <c r="AT3563" i="1"/>
  <c r="AT3564" i="1"/>
  <c r="AT3565" i="1"/>
  <c r="AT3566" i="1"/>
  <c r="AT3567" i="1"/>
  <c r="AT3568" i="1"/>
  <c r="AT3569" i="1"/>
  <c r="AT3570" i="1"/>
  <c r="AT3571" i="1"/>
  <c r="AT3572" i="1"/>
  <c r="AT3573" i="1"/>
  <c r="AT3574" i="1"/>
  <c r="AT3575" i="1"/>
  <c r="AT3576" i="1"/>
  <c r="AT3577" i="1"/>
  <c r="AT3578" i="1"/>
  <c r="AT3579" i="1"/>
  <c r="AT3580" i="1"/>
  <c r="AT3581" i="1"/>
  <c r="AT3582" i="1"/>
  <c r="AT3583" i="1"/>
  <c r="AT3584" i="1"/>
  <c r="AT3585" i="1"/>
  <c r="AT3586" i="1"/>
  <c r="AT3587" i="1"/>
  <c r="AT3588" i="1"/>
  <c r="AT3589" i="1"/>
  <c r="AT3590" i="1"/>
  <c r="AT3591" i="1"/>
  <c r="AT3592" i="1"/>
  <c r="AT3593" i="1"/>
  <c r="AT3594" i="1"/>
  <c r="AT3595" i="1"/>
  <c r="AT3596" i="1"/>
  <c r="AT3597" i="1"/>
  <c r="AT3598" i="1"/>
  <c r="AT3599" i="1"/>
  <c r="AT3600" i="1"/>
  <c r="AT3601" i="1"/>
  <c r="AT3602" i="1"/>
  <c r="AT3603" i="1"/>
  <c r="AT3604" i="1"/>
  <c r="AT3605" i="1"/>
  <c r="AT3606" i="1"/>
  <c r="AT3607" i="1"/>
  <c r="AT3608" i="1"/>
  <c r="AT3609" i="1"/>
  <c r="AT3610" i="1"/>
  <c r="AT3611" i="1"/>
  <c r="AT3612" i="1"/>
  <c r="AT3613" i="1"/>
  <c r="AT3614" i="1"/>
  <c r="AT3615" i="1"/>
  <c r="AT3616" i="1"/>
  <c r="AT3617" i="1"/>
  <c r="AT3618" i="1"/>
  <c r="AT3619" i="1"/>
  <c r="AT3620" i="1"/>
  <c r="AT3621" i="1"/>
  <c r="AT3622" i="1"/>
  <c r="AT3623" i="1"/>
  <c r="AT3624" i="1"/>
  <c r="AT3625" i="1"/>
  <c r="AT3626" i="1"/>
  <c r="AT3627" i="1"/>
  <c r="AT3628" i="1"/>
  <c r="AT3629" i="1"/>
  <c r="AT3630" i="1"/>
  <c r="AT3631" i="1"/>
  <c r="AT3632" i="1"/>
  <c r="AT3633" i="1"/>
  <c r="AT3634" i="1"/>
  <c r="AT3635" i="1"/>
  <c r="AT3636" i="1"/>
  <c r="AT3637" i="1"/>
  <c r="AT3638" i="1"/>
  <c r="AT3639" i="1"/>
  <c r="AT3640" i="1"/>
  <c r="AT3641" i="1"/>
  <c r="AT3642" i="1"/>
  <c r="AT3643" i="1"/>
  <c r="AT3644" i="1"/>
  <c r="AT3645" i="1"/>
  <c r="AT3646" i="1"/>
  <c r="AT3647" i="1"/>
  <c r="AT3648" i="1"/>
  <c r="AT3649" i="1"/>
  <c r="AT3650" i="1"/>
  <c r="AT3651" i="1"/>
  <c r="AT3652" i="1"/>
  <c r="AT3653" i="1"/>
  <c r="AT3654" i="1"/>
  <c r="AT3655" i="1"/>
  <c r="AT3656" i="1"/>
  <c r="AT3657" i="1"/>
  <c r="AT3658" i="1"/>
  <c r="AT3659" i="1"/>
  <c r="AT3660" i="1"/>
  <c r="AT3661" i="1"/>
  <c r="AT3662" i="1"/>
  <c r="AT3663" i="1"/>
  <c r="AT3664" i="1"/>
  <c r="AT3665" i="1"/>
  <c r="AT3666" i="1"/>
  <c r="AT3667" i="1"/>
  <c r="AT3668" i="1"/>
  <c r="AT3669" i="1"/>
  <c r="AT3670" i="1"/>
  <c r="AT3671" i="1"/>
  <c r="AT3672" i="1"/>
  <c r="AT3673" i="1"/>
  <c r="AT3674" i="1"/>
  <c r="AT3675" i="1"/>
  <c r="AT3676" i="1"/>
  <c r="AT3677" i="1"/>
  <c r="AT3678" i="1"/>
  <c r="AT3679" i="1"/>
  <c r="AT3680" i="1"/>
  <c r="AT3681" i="1"/>
  <c r="AT3682" i="1"/>
  <c r="AT3683" i="1"/>
  <c r="AT3684" i="1"/>
  <c r="AT3685" i="1"/>
  <c r="AT3686" i="1"/>
  <c r="AT3687" i="1"/>
  <c r="AT3688" i="1"/>
  <c r="AT3689" i="1"/>
  <c r="AT3690" i="1"/>
  <c r="AT3691" i="1"/>
  <c r="AT3692" i="1"/>
  <c r="AT3693" i="1"/>
  <c r="AT3694" i="1"/>
  <c r="AT3695" i="1"/>
  <c r="AT3696" i="1"/>
  <c r="AT3697" i="1"/>
  <c r="AT3698" i="1"/>
  <c r="AT3699" i="1"/>
  <c r="AT3700" i="1"/>
  <c r="AT3701" i="1"/>
  <c r="AT3702" i="1"/>
  <c r="AT3703" i="1"/>
  <c r="AT3704" i="1"/>
  <c r="AT3705" i="1"/>
  <c r="AT3706" i="1"/>
  <c r="AT3707" i="1"/>
  <c r="AT3708" i="1"/>
  <c r="AT3709" i="1"/>
  <c r="AT3710" i="1"/>
  <c r="AT3711" i="1"/>
  <c r="AT3712" i="1"/>
  <c r="AT3713" i="1"/>
  <c r="AT3714" i="1"/>
  <c r="AT3715" i="1"/>
  <c r="AT3716" i="1"/>
  <c r="AT3717" i="1"/>
  <c r="AT3718" i="1"/>
  <c r="AT3719" i="1"/>
  <c r="AT3720" i="1"/>
  <c r="AT3721" i="1"/>
  <c r="AT3722" i="1"/>
  <c r="AT3723" i="1"/>
  <c r="AT3724" i="1"/>
  <c r="AT3725" i="1"/>
  <c r="AT3726" i="1"/>
  <c r="AT3727" i="1"/>
  <c r="AT3728" i="1"/>
  <c r="AT3729" i="1"/>
  <c r="AT3730" i="1"/>
  <c r="AT3731" i="1"/>
  <c r="AT3732" i="1"/>
  <c r="AT3733" i="1"/>
  <c r="AT3734" i="1"/>
  <c r="AT3735" i="1"/>
  <c r="AT3736" i="1"/>
  <c r="AT3737" i="1"/>
  <c r="AT3738" i="1"/>
  <c r="AT3739" i="1"/>
  <c r="AT3740" i="1"/>
  <c r="AT3741" i="1"/>
  <c r="AT3742" i="1"/>
  <c r="AT3743" i="1"/>
  <c r="AT3744" i="1"/>
  <c r="AT3745" i="1"/>
  <c r="AT3746" i="1"/>
  <c r="AT3747" i="1"/>
  <c r="AT3748" i="1"/>
  <c r="AT3749" i="1"/>
  <c r="AT3750" i="1"/>
  <c r="AT3751" i="1"/>
  <c r="AT3752" i="1"/>
  <c r="AT3753" i="1"/>
  <c r="AT3754" i="1"/>
  <c r="AT3755" i="1"/>
  <c r="AT3756" i="1"/>
  <c r="AT3757" i="1"/>
  <c r="AT3758" i="1"/>
  <c r="AT3759" i="1"/>
  <c r="AT3760" i="1"/>
  <c r="AT3761" i="1"/>
  <c r="AT3762" i="1"/>
  <c r="AT3763" i="1"/>
  <c r="AT3764" i="1"/>
  <c r="AT3765" i="1"/>
  <c r="AT3766" i="1"/>
  <c r="AT3767" i="1"/>
  <c r="AT3768" i="1"/>
  <c r="AT3769" i="1"/>
  <c r="AT3770" i="1"/>
  <c r="AT3771" i="1"/>
  <c r="AT3772" i="1"/>
  <c r="AT3773" i="1"/>
  <c r="AT3774" i="1"/>
  <c r="AT3775" i="1"/>
  <c r="AT3776" i="1"/>
  <c r="AT3777" i="1"/>
  <c r="AT3778" i="1"/>
  <c r="AT3779" i="1"/>
  <c r="AT3780" i="1"/>
  <c r="AT3781" i="1"/>
  <c r="AT3782" i="1"/>
  <c r="AT3783" i="1"/>
  <c r="AT3784" i="1"/>
  <c r="AT3785" i="1"/>
  <c r="AT3786" i="1"/>
  <c r="AT3787" i="1"/>
  <c r="AT3788" i="1"/>
  <c r="AT3789" i="1"/>
  <c r="AT3790" i="1"/>
  <c r="AT3791" i="1"/>
  <c r="AT3792" i="1"/>
  <c r="AT3793" i="1"/>
  <c r="AT3794" i="1"/>
  <c r="AT3795" i="1"/>
  <c r="AT3796" i="1"/>
  <c r="AT3797" i="1"/>
  <c r="AT3798" i="1"/>
  <c r="AT3799" i="1"/>
  <c r="AT3800" i="1"/>
  <c r="AT3801" i="1"/>
  <c r="AT3802" i="1"/>
  <c r="AT3803" i="1"/>
  <c r="AT3804" i="1"/>
  <c r="AT3805" i="1"/>
  <c r="AT3806" i="1"/>
  <c r="AT3807" i="1"/>
  <c r="AT3808" i="1"/>
  <c r="AT3809" i="1"/>
  <c r="AT3810" i="1"/>
  <c r="AT3811" i="1"/>
  <c r="AT3812" i="1"/>
  <c r="AT3813" i="1"/>
  <c r="AT3814" i="1"/>
  <c r="AT3815" i="1"/>
  <c r="AT3816" i="1"/>
  <c r="AT3817" i="1"/>
  <c r="AT3818" i="1"/>
  <c r="AT3819" i="1"/>
  <c r="AT3820" i="1"/>
  <c r="AT3821" i="1"/>
  <c r="AT3822" i="1"/>
  <c r="AT3823" i="1"/>
  <c r="AT3824" i="1"/>
  <c r="AT3825" i="1"/>
  <c r="AT3826" i="1"/>
  <c r="AT3827" i="1"/>
  <c r="AT3828" i="1"/>
  <c r="AT3829" i="1"/>
  <c r="AT3830" i="1"/>
  <c r="AT3831" i="1"/>
  <c r="AT3832" i="1"/>
  <c r="AT3833" i="1"/>
  <c r="AT3834" i="1"/>
  <c r="AT3835" i="1"/>
  <c r="AT3836" i="1"/>
  <c r="AT3837" i="1"/>
  <c r="AT3838" i="1"/>
  <c r="AT3839" i="1"/>
  <c r="AT3840" i="1"/>
  <c r="AT3841" i="1"/>
  <c r="AT3842" i="1"/>
  <c r="AT3843" i="1"/>
  <c r="AT3844" i="1"/>
  <c r="AT3845" i="1"/>
  <c r="AT3846" i="1"/>
  <c r="AT3847" i="1"/>
  <c r="AT3848" i="1"/>
  <c r="AT3849" i="1"/>
  <c r="AT3850" i="1"/>
  <c r="AT3851" i="1"/>
  <c r="AT3852" i="1"/>
  <c r="AT3853" i="1"/>
  <c r="AT3854" i="1"/>
  <c r="AT3855" i="1"/>
  <c r="AT3856" i="1"/>
  <c r="AT3857" i="1"/>
  <c r="AT3858" i="1"/>
  <c r="AT3859" i="1"/>
  <c r="AT3860" i="1"/>
  <c r="AT3861" i="1"/>
  <c r="AT3862" i="1"/>
  <c r="AT3863" i="1"/>
  <c r="AT3864" i="1"/>
  <c r="AT3865" i="1"/>
  <c r="AT3866" i="1"/>
  <c r="AT3867" i="1"/>
  <c r="AT3868" i="1"/>
  <c r="AT3869" i="1"/>
  <c r="AT3870" i="1"/>
  <c r="AT3871" i="1"/>
  <c r="AT3872" i="1"/>
  <c r="AT3873" i="1"/>
  <c r="AT3874" i="1"/>
  <c r="AT3875" i="1"/>
  <c r="AT3876" i="1"/>
  <c r="AT3877" i="1"/>
  <c r="AT3878" i="1"/>
  <c r="AT3879" i="1"/>
  <c r="AT3880" i="1"/>
  <c r="AT3881" i="1"/>
  <c r="AT3882" i="1"/>
  <c r="AT3883" i="1"/>
  <c r="AT3884" i="1"/>
  <c r="AT3885" i="1"/>
  <c r="AT3886" i="1"/>
  <c r="AT3887" i="1"/>
  <c r="AT3888" i="1"/>
  <c r="AT3889" i="1"/>
  <c r="AT3890" i="1"/>
  <c r="AT3891" i="1"/>
  <c r="AT3892" i="1"/>
  <c r="AT3893" i="1"/>
  <c r="AT3894" i="1"/>
  <c r="AT3895" i="1"/>
  <c r="AT3896" i="1"/>
  <c r="AT3897" i="1"/>
  <c r="AT3898" i="1"/>
  <c r="AT3899" i="1"/>
  <c r="AT3900" i="1"/>
  <c r="AT3901" i="1"/>
  <c r="AT3902" i="1"/>
  <c r="AT3903" i="1"/>
  <c r="AT3904" i="1"/>
  <c r="AT3905" i="1"/>
  <c r="AT3906" i="1"/>
  <c r="AT3907" i="1"/>
  <c r="AT3908" i="1"/>
  <c r="AT3909" i="1"/>
  <c r="AT3910" i="1"/>
  <c r="AT3911" i="1"/>
  <c r="AT3912" i="1"/>
  <c r="AT3913" i="1"/>
  <c r="AT3914" i="1"/>
  <c r="AT3915" i="1"/>
  <c r="AT3916" i="1"/>
  <c r="AT3917" i="1"/>
  <c r="AT3918" i="1"/>
  <c r="AT3919" i="1"/>
  <c r="AT3920" i="1"/>
  <c r="AT3921" i="1"/>
  <c r="AT3922" i="1"/>
  <c r="AT3923" i="1"/>
  <c r="AT3924" i="1"/>
  <c r="AT3925" i="1"/>
  <c r="AT3926" i="1"/>
  <c r="AT3927" i="1"/>
  <c r="AT3928" i="1"/>
  <c r="AT3929" i="1"/>
  <c r="AT3930" i="1"/>
  <c r="AT3931" i="1"/>
  <c r="AT3932" i="1"/>
  <c r="AT3933" i="1"/>
  <c r="AT3934" i="1"/>
  <c r="AT3935" i="1"/>
  <c r="AT3936" i="1"/>
  <c r="AT3937" i="1"/>
  <c r="AT3938" i="1"/>
  <c r="AT3939" i="1"/>
  <c r="AT3940" i="1"/>
  <c r="AT3941" i="1"/>
  <c r="AT3942" i="1"/>
  <c r="AT3943" i="1"/>
  <c r="AT3944" i="1"/>
  <c r="AT3945" i="1"/>
  <c r="AT3946" i="1"/>
  <c r="AT3947" i="1"/>
  <c r="AT3948" i="1"/>
  <c r="AT3949" i="1"/>
  <c r="AT3950" i="1"/>
  <c r="AT3951" i="1"/>
  <c r="AT3952" i="1"/>
  <c r="AT3953" i="1"/>
  <c r="AT3954" i="1"/>
  <c r="AT3955" i="1"/>
  <c r="AT3956" i="1"/>
  <c r="AT3957" i="1"/>
  <c r="AT3958" i="1"/>
  <c r="AT3959" i="1"/>
  <c r="AT3960" i="1"/>
  <c r="AT3961" i="1"/>
  <c r="AT3962" i="1"/>
  <c r="AT3963" i="1"/>
  <c r="AT3964" i="1"/>
  <c r="AT3965" i="1"/>
  <c r="AT3966" i="1"/>
  <c r="AT3967" i="1"/>
  <c r="AT3968" i="1"/>
  <c r="AT3969" i="1"/>
  <c r="AT3970" i="1"/>
  <c r="AT3971" i="1"/>
  <c r="AT3972" i="1"/>
  <c r="AT3973" i="1"/>
  <c r="AT3974" i="1"/>
  <c r="AT3975" i="1"/>
  <c r="AT3976" i="1"/>
  <c r="AT3977" i="1"/>
  <c r="AT3978" i="1"/>
  <c r="AT3979" i="1"/>
  <c r="AT3980" i="1"/>
  <c r="AT3981" i="1"/>
  <c r="AT3982" i="1"/>
  <c r="AT3983" i="1"/>
  <c r="AT3984" i="1"/>
  <c r="AT3985" i="1"/>
  <c r="AT3986" i="1"/>
  <c r="AT3987" i="1"/>
  <c r="AT3988" i="1"/>
  <c r="AT3989" i="1"/>
  <c r="AT3990" i="1"/>
  <c r="AT3991" i="1"/>
  <c r="AT3992" i="1"/>
  <c r="AT3993" i="1"/>
  <c r="AT3994" i="1"/>
  <c r="AT3995" i="1"/>
  <c r="AT3996" i="1"/>
  <c r="AT3997" i="1"/>
  <c r="AT3998" i="1"/>
  <c r="AT3999" i="1"/>
  <c r="AT4000" i="1"/>
  <c r="AT4001" i="1"/>
  <c r="AT4002" i="1"/>
  <c r="AT4003" i="1"/>
  <c r="AT4004" i="1"/>
  <c r="AT4005" i="1"/>
  <c r="AT4006" i="1"/>
  <c r="AT4007" i="1"/>
  <c r="AT4008" i="1"/>
  <c r="AT4009" i="1"/>
  <c r="AT4010" i="1"/>
  <c r="AT4011" i="1"/>
  <c r="AT4012" i="1"/>
  <c r="AT4013" i="1"/>
  <c r="AT4014" i="1"/>
  <c r="AT4015" i="1"/>
  <c r="AT4016" i="1"/>
  <c r="AT4017" i="1"/>
  <c r="AT4018" i="1"/>
  <c r="AT4019" i="1"/>
  <c r="AT4020" i="1"/>
  <c r="AT4021" i="1"/>
  <c r="AT4022" i="1"/>
  <c r="AT4023" i="1"/>
  <c r="AT4024" i="1"/>
  <c r="AT4025" i="1"/>
  <c r="AT4026" i="1"/>
  <c r="AT4027" i="1"/>
  <c r="AT4028" i="1"/>
  <c r="AT4029" i="1"/>
  <c r="AT4030" i="1"/>
  <c r="AT4031" i="1"/>
  <c r="AT4032" i="1"/>
  <c r="AT4033" i="1"/>
  <c r="AT4034" i="1"/>
  <c r="AT4035" i="1"/>
  <c r="AT4036" i="1"/>
  <c r="AT4037" i="1"/>
  <c r="AT4038" i="1"/>
  <c r="AT4039" i="1"/>
  <c r="AT4040" i="1"/>
  <c r="AT4041" i="1"/>
  <c r="AT4042" i="1"/>
  <c r="AT4043" i="1"/>
  <c r="AT4044" i="1"/>
  <c r="AT4045" i="1"/>
  <c r="AT4046" i="1"/>
  <c r="AT4047" i="1"/>
  <c r="AT4048" i="1"/>
  <c r="AT4049" i="1"/>
  <c r="AT4050" i="1"/>
  <c r="AT4051" i="1"/>
  <c r="AT4052" i="1"/>
  <c r="AT4053" i="1"/>
  <c r="AT4054" i="1"/>
  <c r="AT4055" i="1"/>
  <c r="AT4056" i="1"/>
  <c r="AT4057" i="1"/>
  <c r="AT4058" i="1"/>
  <c r="AT4059" i="1"/>
  <c r="AT4060" i="1"/>
  <c r="AT4061" i="1"/>
  <c r="AT4062" i="1"/>
  <c r="AT4063" i="1"/>
  <c r="AT4064" i="1"/>
  <c r="AT4065" i="1"/>
  <c r="AT4066" i="1"/>
  <c r="AT4067" i="1"/>
  <c r="AT4068" i="1"/>
  <c r="AT4069" i="1"/>
  <c r="AT4070" i="1"/>
  <c r="AT4071" i="1"/>
  <c r="AT4072" i="1"/>
  <c r="AT4073" i="1"/>
  <c r="AT4074" i="1"/>
  <c r="AT4075" i="1"/>
  <c r="AT4076" i="1"/>
  <c r="AT4077" i="1"/>
  <c r="AT4078" i="1"/>
  <c r="AT4079" i="1"/>
  <c r="AT4080" i="1"/>
  <c r="AT4081" i="1"/>
  <c r="AT4082" i="1"/>
  <c r="AT4083" i="1"/>
  <c r="AT4084" i="1"/>
  <c r="AT4085" i="1"/>
  <c r="AT4086" i="1"/>
  <c r="AT4087" i="1"/>
  <c r="AT4088" i="1"/>
  <c r="AT4089" i="1"/>
  <c r="AT4090" i="1"/>
  <c r="AT4091" i="1"/>
  <c r="AT4092" i="1"/>
  <c r="AT4093" i="1"/>
  <c r="AT4094" i="1"/>
  <c r="AT4095" i="1"/>
  <c r="AT4096" i="1"/>
  <c r="AT4097" i="1"/>
  <c r="AT4098" i="1"/>
  <c r="AT4099" i="1"/>
  <c r="AT4100" i="1"/>
  <c r="AT4101" i="1"/>
  <c r="AT4102" i="1"/>
  <c r="AT4103" i="1"/>
  <c r="AT4104" i="1"/>
  <c r="AT4105" i="1"/>
  <c r="AT4106" i="1"/>
  <c r="AT4107" i="1"/>
  <c r="AT4108" i="1"/>
  <c r="AT4109" i="1"/>
  <c r="AT4110" i="1"/>
  <c r="AT4111" i="1"/>
  <c r="AT4112" i="1"/>
  <c r="AT4113" i="1"/>
  <c r="AT4114" i="1"/>
  <c r="AT4115" i="1"/>
  <c r="AT4116" i="1"/>
  <c r="AT4117" i="1"/>
  <c r="AT4118" i="1"/>
  <c r="AT4119" i="1"/>
  <c r="AT4120" i="1"/>
  <c r="AT4121" i="1"/>
  <c r="AT4122" i="1"/>
  <c r="AT4123" i="1"/>
  <c r="AT4124" i="1"/>
  <c r="AT4125" i="1"/>
  <c r="AT4126" i="1"/>
  <c r="AT4127" i="1"/>
  <c r="AT4128" i="1"/>
  <c r="AT4129" i="1"/>
  <c r="AT4130" i="1"/>
  <c r="AT4131" i="1"/>
  <c r="AT4132" i="1"/>
  <c r="AT4133" i="1"/>
  <c r="AT4134" i="1"/>
  <c r="AT4135" i="1"/>
  <c r="AT4136" i="1"/>
  <c r="AT4137" i="1"/>
  <c r="AT4138" i="1"/>
  <c r="AT4139" i="1"/>
  <c r="AT4140" i="1"/>
  <c r="AT4141" i="1"/>
  <c r="AT4142" i="1"/>
  <c r="AT4143" i="1"/>
  <c r="AT4144" i="1"/>
  <c r="AT4145" i="1"/>
  <c r="AT4146" i="1"/>
  <c r="AT4147" i="1"/>
  <c r="AT4148" i="1"/>
  <c r="AT4149" i="1"/>
  <c r="AT4150" i="1"/>
  <c r="AT4151" i="1"/>
  <c r="AT4152" i="1"/>
  <c r="AT4153" i="1"/>
  <c r="AT4154" i="1"/>
  <c r="AT4155" i="1"/>
  <c r="AT4156" i="1"/>
  <c r="AT4157" i="1"/>
  <c r="AT4158" i="1"/>
  <c r="AT4159" i="1"/>
  <c r="AT4160" i="1"/>
  <c r="AT4161" i="1"/>
  <c r="AT4162" i="1"/>
  <c r="AT4163" i="1"/>
  <c r="AT4164" i="1"/>
  <c r="AT4165" i="1"/>
  <c r="AT4166" i="1"/>
  <c r="AT4167" i="1"/>
  <c r="AT4168" i="1"/>
  <c r="AT4169" i="1"/>
  <c r="AT4170" i="1"/>
  <c r="AT4171" i="1"/>
  <c r="AT4172" i="1"/>
  <c r="AT4173" i="1"/>
  <c r="AT4174" i="1"/>
  <c r="AT4175" i="1"/>
  <c r="AT4176" i="1"/>
  <c r="AT4177" i="1"/>
  <c r="AT4178" i="1"/>
  <c r="AT4179" i="1"/>
  <c r="AT4180" i="1"/>
  <c r="AT4181" i="1"/>
  <c r="AT4182" i="1"/>
  <c r="AT4183" i="1"/>
  <c r="AT4184" i="1"/>
  <c r="AT4185" i="1"/>
  <c r="AT4186" i="1"/>
  <c r="AT4187" i="1"/>
  <c r="AT4188" i="1"/>
  <c r="AT4189" i="1"/>
  <c r="AT4190" i="1"/>
  <c r="AT4191" i="1"/>
  <c r="AT4192" i="1"/>
  <c r="AT4193" i="1"/>
  <c r="AT4194" i="1"/>
  <c r="AT4195" i="1"/>
  <c r="AT4196" i="1"/>
  <c r="AT4197" i="1"/>
  <c r="AT4198" i="1"/>
  <c r="AT4199" i="1"/>
  <c r="AT4200" i="1"/>
  <c r="AT4201" i="1"/>
  <c r="AT4202" i="1"/>
  <c r="AT4203" i="1"/>
  <c r="AT4204" i="1"/>
  <c r="AT4205" i="1"/>
  <c r="AT4206" i="1"/>
  <c r="AT4207" i="1"/>
  <c r="AT4208" i="1"/>
  <c r="AT4209" i="1"/>
  <c r="AT4210" i="1"/>
  <c r="AT4211" i="1"/>
  <c r="AT4212" i="1"/>
  <c r="AT4213" i="1"/>
  <c r="AT4214" i="1"/>
  <c r="AT4215" i="1"/>
  <c r="AT4216" i="1"/>
  <c r="AT4217" i="1"/>
  <c r="AT4218" i="1"/>
  <c r="AT4219" i="1"/>
  <c r="AT4220" i="1"/>
  <c r="AT4221" i="1"/>
  <c r="AT4222" i="1"/>
  <c r="AT4223" i="1"/>
  <c r="AT4224" i="1"/>
  <c r="AT4225" i="1"/>
  <c r="AT4226" i="1"/>
  <c r="AT4227" i="1"/>
  <c r="AT4228" i="1"/>
  <c r="AT4229" i="1"/>
  <c r="AT4230" i="1"/>
  <c r="AT4231" i="1"/>
  <c r="AT4232" i="1"/>
  <c r="AT4233" i="1"/>
  <c r="AT4234" i="1"/>
  <c r="AT4235" i="1"/>
  <c r="AT4236" i="1"/>
  <c r="AT4237" i="1"/>
  <c r="AT4238" i="1"/>
  <c r="AT4239" i="1"/>
  <c r="AT4240" i="1"/>
  <c r="AT4241" i="1"/>
  <c r="AT4242" i="1"/>
  <c r="AT4243" i="1"/>
  <c r="AT4244" i="1"/>
  <c r="AT4245" i="1"/>
  <c r="AT4246" i="1"/>
  <c r="AT4247" i="1"/>
  <c r="AT4248" i="1"/>
  <c r="AT4249" i="1"/>
  <c r="AT4250" i="1"/>
  <c r="AT4251" i="1"/>
  <c r="AT4252" i="1"/>
  <c r="AT4253" i="1"/>
  <c r="AT4254" i="1"/>
  <c r="AT4255" i="1"/>
  <c r="AT4256" i="1"/>
  <c r="AT4257" i="1"/>
  <c r="AT4258" i="1"/>
  <c r="AT4259" i="1"/>
  <c r="AT4260" i="1"/>
  <c r="AT4261" i="1"/>
  <c r="AT4262" i="1"/>
  <c r="AT4263" i="1"/>
  <c r="AT4264" i="1"/>
  <c r="AT4265" i="1"/>
  <c r="AT4266" i="1"/>
  <c r="AT4267" i="1"/>
  <c r="AT4268" i="1"/>
  <c r="AT4269" i="1"/>
  <c r="AT4270" i="1"/>
  <c r="AT4271" i="1"/>
  <c r="AT4272" i="1"/>
  <c r="AT4273" i="1"/>
  <c r="AT4274" i="1"/>
  <c r="AT4275" i="1"/>
  <c r="AT4276" i="1"/>
  <c r="AT4277" i="1"/>
  <c r="AT4278" i="1"/>
  <c r="AT4279" i="1"/>
  <c r="AT4280" i="1"/>
  <c r="AT4281" i="1"/>
  <c r="AT4282" i="1"/>
  <c r="AT4283" i="1"/>
  <c r="AT4284" i="1"/>
  <c r="AT4285" i="1"/>
  <c r="AT4286" i="1"/>
  <c r="AT4287" i="1"/>
  <c r="AT4288" i="1"/>
  <c r="AT4289" i="1"/>
  <c r="AT4290" i="1"/>
  <c r="AT4291" i="1"/>
  <c r="AT4292" i="1"/>
  <c r="AT4293" i="1"/>
  <c r="AT4294" i="1"/>
  <c r="AT4295" i="1"/>
  <c r="AT4296" i="1"/>
  <c r="AT4297" i="1"/>
  <c r="AT4298" i="1"/>
  <c r="AT4299" i="1"/>
  <c r="AT4300" i="1"/>
  <c r="AT4301" i="1"/>
  <c r="AT4302" i="1"/>
  <c r="AT4303" i="1"/>
  <c r="AT4304" i="1"/>
  <c r="AT4305" i="1"/>
  <c r="AT4306" i="1"/>
  <c r="AT4307" i="1"/>
  <c r="AT4308" i="1"/>
  <c r="AT4309" i="1"/>
  <c r="AT4310" i="1"/>
  <c r="AT4311" i="1"/>
  <c r="AT4312" i="1"/>
  <c r="AT4313" i="1"/>
  <c r="AT4314" i="1"/>
  <c r="AT4315" i="1"/>
  <c r="AT4316" i="1"/>
  <c r="AT4317" i="1"/>
  <c r="AT4318" i="1"/>
  <c r="AT4319" i="1"/>
  <c r="AT4320" i="1"/>
  <c r="AT4321" i="1"/>
  <c r="AT4322" i="1"/>
  <c r="AT4323" i="1"/>
  <c r="AT4324" i="1"/>
  <c r="AT4325" i="1"/>
  <c r="AT4326" i="1"/>
  <c r="AT4327" i="1"/>
  <c r="AT4328" i="1"/>
  <c r="AT4329" i="1"/>
  <c r="AT4330" i="1"/>
  <c r="AT4331" i="1"/>
  <c r="AT4332" i="1"/>
  <c r="AT4333" i="1"/>
  <c r="AT4334" i="1"/>
  <c r="AT4335" i="1"/>
  <c r="AT4336" i="1"/>
  <c r="AT4337" i="1"/>
  <c r="AT4338" i="1"/>
  <c r="AT4339" i="1"/>
  <c r="AT4340" i="1"/>
  <c r="AT4341" i="1"/>
  <c r="AT4342" i="1"/>
  <c r="AT4343" i="1"/>
  <c r="AT4344" i="1"/>
  <c r="AT4345" i="1"/>
  <c r="AT4346" i="1"/>
  <c r="AT4347" i="1"/>
  <c r="AT4348" i="1"/>
  <c r="AT4349" i="1"/>
  <c r="AT4350" i="1"/>
  <c r="AT4351" i="1"/>
  <c r="AT4352" i="1"/>
  <c r="AT4353" i="1"/>
  <c r="AT4354" i="1"/>
  <c r="AT4355" i="1"/>
  <c r="AT4356" i="1"/>
  <c r="AT4357" i="1"/>
  <c r="AT4358" i="1"/>
  <c r="AT4359" i="1"/>
  <c r="AT4360" i="1"/>
  <c r="AT4361" i="1"/>
  <c r="AT4362" i="1"/>
  <c r="AT4363" i="1"/>
  <c r="AT4364" i="1"/>
  <c r="AT4365" i="1"/>
  <c r="AT4366" i="1"/>
  <c r="AT4367" i="1"/>
  <c r="AT4368" i="1"/>
  <c r="AT4369" i="1"/>
  <c r="AT4370" i="1"/>
  <c r="AT4371" i="1"/>
  <c r="AT4372" i="1"/>
  <c r="AT4373" i="1"/>
  <c r="AT4374" i="1"/>
  <c r="AT4375" i="1"/>
  <c r="AT4376" i="1"/>
  <c r="AT4377" i="1"/>
  <c r="AT4378" i="1"/>
  <c r="AT4379" i="1"/>
  <c r="AT4380" i="1"/>
  <c r="AT4381" i="1"/>
  <c r="AT4382" i="1"/>
  <c r="AT4383" i="1"/>
  <c r="AT4384" i="1"/>
  <c r="AT4385" i="1"/>
  <c r="AT4386" i="1"/>
  <c r="AT4387" i="1"/>
  <c r="AT4388" i="1"/>
  <c r="AT4389" i="1"/>
  <c r="AT4390" i="1"/>
  <c r="AT4391" i="1"/>
  <c r="AT4392" i="1"/>
  <c r="AT4393" i="1"/>
  <c r="AT4394" i="1"/>
  <c r="AT4395" i="1"/>
  <c r="AT4396" i="1"/>
  <c r="AT4397" i="1"/>
  <c r="AT4398" i="1"/>
  <c r="AT4399" i="1"/>
  <c r="AT4400" i="1"/>
  <c r="AT4401" i="1"/>
  <c r="AT4402" i="1"/>
  <c r="AT4403" i="1"/>
  <c r="AT4404" i="1"/>
  <c r="AT4405" i="1"/>
  <c r="AT4406" i="1"/>
  <c r="AT4407" i="1"/>
  <c r="AT4408" i="1"/>
  <c r="AT4409" i="1"/>
  <c r="AT4410" i="1"/>
  <c r="AT4411" i="1"/>
  <c r="AT4412" i="1"/>
  <c r="AT4413" i="1"/>
  <c r="AT4414" i="1"/>
  <c r="AT4415" i="1"/>
  <c r="AT4416" i="1"/>
  <c r="AT4417" i="1"/>
  <c r="AT4418" i="1"/>
  <c r="AT4419" i="1"/>
  <c r="AT4420" i="1"/>
  <c r="AT4421" i="1"/>
  <c r="AT4422" i="1"/>
  <c r="AT4423" i="1"/>
  <c r="AT4424" i="1"/>
  <c r="AT4425" i="1"/>
  <c r="AT4426" i="1"/>
  <c r="AT4427" i="1"/>
  <c r="AT4428" i="1"/>
  <c r="AT4429" i="1"/>
  <c r="AT4430" i="1"/>
  <c r="AT4431" i="1"/>
  <c r="AT4432" i="1"/>
  <c r="AT4433" i="1"/>
  <c r="AT4434" i="1"/>
  <c r="AT4435" i="1"/>
  <c r="AT4436" i="1"/>
  <c r="AT4437" i="1"/>
  <c r="AT4438" i="1"/>
  <c r="AT4439" i="1"/>
  <c r="AT4440" i="1"/>
  <c r="AT4441" i="1"/>
  <c r="AT4442" i="1"/>
  <c r="AT4443" i="1"/>
  <c r="AT4444" i="1"/>
  <c r="AT4445" i="1"/>
  <c r="AT4446" i="1"/>
  <c r="AT4447" i="1"/>
  <c r="AT4448" i="1"/>
  <c r="AT4449" i="1"/>
  <c r="AT4450" i="1"/>
  <c r="AT4451" i="1"/>
  <c r="AT4452" i="1"/>
  <c r="AT4453" i="1"/>
  <c r="AT4454" i="1"/>
  <c r="AT4455" i="1"/>
  <c r="AT4456" i="1"/>
  <c r="AT4457" i="1"/>
  <c r="AT4458" i="1"/>
  <c r="AT4459" i="1"/>
  <c r="AT4460" i="1"/>
  <c r="AT4461" i="1"/>
  <c r="AT4462" i="1"/>
  <c r="AT4463" i="1"/>
  <c r="AT4464" i="1"/>
  <c r="AT4465" i="1"/>
  <c r="AT4466" i="1"/>
  <c r="AT4467" i="1"/>
  <c r="AT4468" i="1"/>
  <c r="AT4469" i="1"/>
  <c r="AT4470" i="1"/>
  <c r="AT4471" i="1"/>
  <c r="AT4472" i="1"/>
  <c r="AT4473" i="1"/>
  <c r="AT4474" i="1"/>
  <c r="AT4475" i="1"/>
  <c r="AT4476" i="1"/>
  <c r="AT4477" i="1"/>
  <c r="AT4478" i="1"/>
  <c r="AT4479" i="1"/>
  <c r="AT4480" i="1"/>
  <c r="AT4481" i="1"/>
  <c r="AT4482" i="1"/>
  <c r="AT4483" i="1"/>
  <c r="AT4484" i="1"/>
  <c r="AT4485" i="1"/>
  <c r="AT4486" i="1"/>
  <c r="AT4487" i="1"/>
  <c r="AT4488" i="1"/>
  <c r="AT4489" i="1"/>
  <c r="AT4490" i="1"/>
  <c r="AT4491" i="1"/>
  <c r="AT4492" i="1"/>
  <c r="AT4493" i="1"/>
  <c r="AT4494" i="1"/>
  <c r="AT4495" i="1"/>
  <c r="AT4496" i="1"/>
  <c r="AT4497" i="1"/>
  <c r="AT4498" i="1"/>
  <c r="AT4499" i="1"/>
  <c r="AT4500" i="1"/>
  <c r="AT4501" i="1"/>
  <c r="AT4502" i="1"/>
  <c r="AT4503" i="1"/>
  <c r="AT4504" i="1"/>
  <c r="AT4505" i="1"/>
  <c r="AT4506" i="1"/>
  <c r="AT4507" i="1"/>
  <c r="AT4508" i="1"/>
  <c r="AT4509" i="1"/>
  <c r="AT4510" i="1"/>
  <c r="AT4511" i="1"/>
  <c r="AT4512" i="1"/>
  <c r="AT4513" i="1"/>
  <c r="AT4514" i="1"/>
  <c r="AT4515" i="1"/>
  <c r="AT4516" i="1"/>
  <c r="AT4517" i="1"/>
  <c r="AT4518" i="1"/>
  <c r="AT4519" i="1"/>
  <c r="AT4520" i="1"/>
  <c r="AT4521" i="1"/>
  <c r="AT4522" i="1"/>
  <c r="AT4523" i="1"/>
  <c r="AT4524" i="1"/>
  <c r="AT4525" i="1"/>
  <c r="AT4526" i="1"/>
  <c r="AT4527" i="1"/>
  <c r="AT4528" i="1"/>
  <c r="AT4529" i="1"/>
  <c r="AT4530" i="1"/>
  <c r="AT4531" i="1"/>
  <c r="AT4532" i="1"/>
  <c r="AT4533" i="1"/>
  <c r="AT4534" i="1"/>
  <c r="AT4535" i="1"/>
  <c r="AT4536" i="1"/>
  <c r="AT4537" i="1"/>
  <c r="AT4538" i="1"/>
  <c r="AT4539" i="1"/>
  <c r="AT4540" i="1"/>
  <c r="AT4541" i="1"/>
  <c r="AT4542" i="1"/>
  <c r="AT4543" i="1"/>
  <c r="AT4544" i="1"/>
  <c r="AT4545" i="1"/>
  <c r="AT4546" i="1"/>
  <c r="AT4547" i="1"/>
  <c r="AT4548" i="1"/>
  <c r="AT4549" i="1"/>
  <c r="AT4550" i="1"/>
  <c r="AT4551" i="1"/>
  <c r="AT4552" i="1"/>
  <c r="AT4553" i="1"/>
  <c r="AT4554" i="1"/>
  <c r="AT4555" i="1"/>
  <c r="AT4556" i="1"/>
  <c r="AT4557" i="1"/>
  <c r="AT4558" i="1"/>
  <c r="AT4559" i="1"/>
  <c r="AT4560" i="1"/>
  <c r="AT4561" i="1"/>
  <c r="AT4562" i="1"/>
  <c r="AT4563" i="1"/>
  <c r="AT4564" i="1"/>
  <c r="AT4565" i="1"/>
  <c r="AT4566" i="1"/>
  <c r="AT4567" i="1"/>
  <c r="AT4568" i="1"/>
  <c r="AT4569" i="1"/>
  <c r="AT4570" i="1"/>
  <c r="AT4571" i="1"/>
  <c r="AT4572" i="1"/>
  <c r="AT4573" i="1"/>
  <c r="AT4574" i="1"/>
  <c r="AT4575" i="1"/>
  <c r="AT4576" i="1"/>
  <c r="AT4577" i="1"/>
  <c r="AT4578" i="1"/>
  <c r="AT4579" i="1"/>
  <c r="AT4580" i="1"/>
  <c r="AT4581" i="1"/>
  <c r="AT4582" i="1"/>
  <c r="AT4583" i="1"/>
  <c r="AT4584" i="1"/>
  <c r="AT4585" i="1"/>
  <c r="AT4586" i="1"/>
  <c r="AT4587" i="1"/>
  <c r="AT4588" i="1"/>
  <c r="AT4589" i="1"/>
  <c r="AT4590" i="1"/>
  <c r="AT4591" i="1"/>
  <c r="AT4592" i="1"/>
  <c r="AT4593" i="1"/>
  <c r="AT4594" i="1"/>
  <c r="AT4595" i="1"/>
  <c r="AT4596" i="1"/>
  <c r="AT4597" i="1"/>
  <c r="AT4598" i="1"/>
  <c r="AT4599" i="1"/>
  <c r="AT4600" i="1"/>
  <c r="AT4601" i="1"/>
  <c r="AT4602" i="1"/>
  <c r="AT4603" i="1"/>
  <c r="AT4604" i="1"/>
  <c r="AT4605" i="1"/>
  <c r="AT4606" i="1"/>
  <c r="AT4607" i="1"/>
  <c r="AT4608" i="1"/>
  <c r="AT4609" i="1"/>
  <c r="AT4610" i="1"/>
  <c r="AT4611" i="1"/>
  <c r="AT4612" i="1"/>
  <c r="AT4613" i="1"/>
  <c r="AT4614" i="1"/>
  <c r="AT4615" i="1"/>
  <c r="AT4616" i="1"/>
  <c r="AT4617" i="1"/>
  <c r="AT4618" i="1"/>
  <c r="AT4619" i="1"/>
  <c r="AT4620" i="1"/>
  <c r="AT4621" i="1"/>
  <c r="AT4622" i="1"/>
  <c r="AT4623" i="1"/>
  <c r="AT4624" i="1"/>
  <c r="AT4625" i="1"/>
  <c r="AT4626" i="1"/>
  <c r="AT4627" i="1"/>
  <c r="AT4628" i="1"/>
  <c r="AT4629" i="1"/>
  <c r="AT4630" i="1"/>
  <c r="AT4631" i="1"/>
  <c r="AT4632" i="1"/>
  <c r="AT4633" i="1"/>
  <c r="AT4634" i="1"/>
  <c r="AT4635" i="1"/>
  <c r="AT4636" i="1"/>
  <c r="AT4637" i="1"/>
  <c r="AT4638" i="1"/>
  <c r="AT4639" i="1"/>
  <c r="AT4640" i="1"/>
  <c r="AT4641" i="1"/>
  <c r="AT4642" i="1"/>
  <c r="AT4643" i="1"/>
  <c r="AT4644" i="1"/>
  <c r="AT4645" i="1"/>
  <c r="AT4646" i="1"/>
  <c r="AT4647" i="1"/>
  <c r="AT4648" i="1"/>
  <c r="AT4649" i="1"/>
  <c r="AT4650" i="1"/>
  <c r="AT4651" i="1"/>
  <c r="AT4652" i="1"/>
  <c r="AT4653" i="1"/>
  <c r="AT4654" i="1"/>
  <c r="AT4655" i="1"/>
  <c r="AT4656" i="1"/>
  <c r="AT4657" i="1"/>
  <c r="AT4658" i="1"/>
  <c r="AT4659" i="1"/>
  <c r="AT4660" i="1"/>
  <c r="AT4661" i="1"/>
  <c r="AT4662" i="1"/>
  <c r="AT4663" i="1"/>
  <c r="AT4664" i="1"/>
  <c r="AT4665" i="1"/>
  <c r="AT4666" i="1"/>
  <c r="AT4667" i="1"/>
  <c r="AT4668" i="1"/>
  <c r="AT4669" i="1"/>
  <c r="AT4670" i="1"/>
  <c r="AT4671" i="1"/>
  <c r="AT4672" i="1"/>
  <c r="AT4673" i="1"/>
  <c r="AT4674" i="1"/>
  <c r="AT4675" i="1"/>
  <c r="AT4676" i="1"/>
  <c r="AT4677" i="1"/>
  <c r="AT4678" i="1"/>
  <c r="AT4679" i="1"/>
  <c r="AT4680" i="1"/>
  <c r="AT4681" i="1"/>
  <c r="AT4682" i="1"/>
  <c r="AT4683" i="1"/>
  <c r="AT4684" i="1"/>
  <c r="AT4685" i="1"/>
  <c r="AT4686" i="1"/>
  <c r="AT4687" i="1"/>
  <c r="AT4688" i="1"/>
  <c r="AT4689" i="1"/>
  <c r="AT4690" i="1"/>
  <c r="AT4691" i="1"/>
  <c r="AT4692" i="1"/>
  <c r="AT4693" i="1"/>
  <c r="AT4694" i="1"/>
  <c r="AT4695" i="1"/>
  <c r="AT4696" i="1"/>
  <c r="AT4697" i="1"/>
  <c r="AT4698" i="1"/>
  <c r="AT4699" i="1"/>
  <c r="AT4700" i="1"/>
  <c r="AT4701" i="1"/>
  <c r="AT4702" i="1"/>
  <c r="AT4703" i="1"/>
  <c r="AT4704" i="1"/>
  <c r="AT4705" i="1"/>
  <c r="AT4706" i="1"/>
  <c r="AT4707" i="1"/>
  <c r="AT4708" i="1"/>
  <c r="AT4709" i="1"/>
  <c r="AT4710" i="1"/>
  <c r="AT4711" i="1"/>
  <c r="AT4712" i="1"/>
  <c r="AT4713" i="1"/>
  <c r="AT4714" i="1"/>
  <c r="AT4715" i="1"/>
  <c r="AT4716" i="1"/>
  <c r="AT4717" i="1"/>
  <c r="AT4718" i="1"/>
  <c r="AT4719" i="1"/>
  <c r="AT4720" i="1"/>
  <c r="AT4721" i="1"/>
  <c r="AT4722" i="1"/>
  <c r="AT4723" i="1"/>
  <c r="AT4724" i="1"/>
  <c r="AT4725" i="1"/>
  <c r="AT4726" i="1"/>
  <c r="AT4727" i="1"/>
  <c r="AT4728" i="1"/>
  <c r="AT4729" i="1"/>
  <c r="AT4730" i="1"/>
  <c r="AT4731" i="1"/>
  <c r="AT4732" i="1"/>
  <c r="AT4733" i="1"/>
  <c r="AT4734" i="1"/>
  <c r="AT4735" i="1"/>
  <c r="AT4736" i="1"/>
  <c r="AT4737" i="1"/>
  <c r="AT4738" i="1"/>
  <c r="AT4739" i="1"/>
  <c r="AT4740" i="1"/>
  <c r="AT4741" i="1"/>
  <c r="AT4742" i="1"/>
  <c r="AT4743" i="1"/>
  <c r="AT4744" i="1"/>
  <c r="AT4745" i="1"/>
  <c r="AT4746" i="1"/>
  <c r="AT4747" i="1"/>
  <c r="AT4748" i="1"/>
  <c r="AT4749" i="1"/>
  <c r="AT4750" i="1"/>
  <c r="AT4751" i="1"/>
  <c r="AT4752" i="1"/>
  <c r="AT4753" i="1"/>
  <c r="AT4754" i="1"/>
  <c r="AT4755" i="1"/>
  <c r="AT4756" i="1"/>
  <c r="AT4757" i="1"/>
  <c r="AT4758" i="1"/>
  <c r="AT4759" i="1"/>
  <c r="AT4760" i="1"/>
  <c r="AT4761" i="1"/>
  <c r="AT4762" i="1"/>
  <c r="AT4763" i="1"/>
  <c r="AT4764" i="1"/>
  <c r="AT4765" i="1"/>
  <c r="AT4766" i="1"/>
  <c r="AT4767" i="1"/>
  <c r="AT4768" i="1"/>
  <c r="AT4769" i="1"/>
  <c r="AT4770" i="1"/>
  <c r="AT4771" i="1"/>
  <c r="AT4772" i="1"/>
  <c r="AT4773" i="1"/>
  <c r="AT4774" i="1"/>
  <c r="AT4775" i="1"/>
  <c r="AT4776" i="1"/>
  <c r="AT4777" i="1"/>
  <c r="AT4778" i="1"/>
  <c r="AT4779" i="1"/>
  <c r="AT4780" i="1"/>
  <c r="AT4781" i="1"/>
  <c r="AT4782" i="1"/>
  <c r="AT4783" i="1"/>
  <c r="AT4784" i="1"/>
  <c r="AT4785" i="1"/>
  <c r="AT4786" i="1"/>
  <c r="AT4787" i="1"/>
  <c r="AT4788" i="1"/>
  <c r="AT4789" i="1"/>
  <c r="AT4790" i="1"/>
  <c r="AT4791" i="1"/>
  <c r="AT4792" i="1"/>
  <c r="AT4793" i="1"/>
  <c r="AT4794" i="1"/>
  <c r="AT4795" i="1"/>
  <c r="AT4796" i="1"/>
  <c r="AT4797" i="1"/>
  <c r="AT4798" i="1"/>
  <c r="AT4799" i="1"/>
  <c r="AT4800" i="1"/>
  <c r="AT4801" i="1"/>
  <c r="AT4802" i="1"/>
  <c r="AT4803" i="1"/>
  <c r="AT4804" i="1"/>
  <c r="AT4805" i="1"/>
  <c r="AT4806" i="1"/>
  <c r="AT4807" i="1"/>
  <c r="AT4808" i="1"/>
  <c r="AT4809" i="1"/>
  <c r="AT4810" i="1"/>
  <c r="AT4811" i="1"/>
  <c r="AT4812" i="1"/>
  <c r="AT4813" i="1"/>
  <c r="AT4814" i="1"/>
  <c r="AT4815" i="1"/>
  <c r="AT4816" i="1"/>
  <c r="AT4817" i="1"/>
  <c r="AT4818" i="1"/>
  <c r="AT4819" i="1"/>
  <c r="AT4820" i="1"/>
  <c r="AT4821" i="1"/>
  <c r="AT4822" i="1"/>
  <c r="AT4823" i="1"/>
  <c r="AT4824" i="1"/>
  <c r="AT4825" i="1"/>
  <c r="AT4826" i="1"/>
  <c r="AT4827" i="1"/>
  <c r="AT4828" i="1"/>
  <c r="AT4829" i="1"/>
  <c r="AT4830" i="1"/>
  <c r="AT4831" i="1"/>
  <c r="AT4832" i="1"/>
  <c r="AT4833" i="1"/>
  <c r="AT4834" i="1"/>
  <c r="AT4835" i="1"/>
  <c r="AT4836" i="1"/>
  <c r="AT4837" i="1"/>
  <c r="AT4838" i="1"/>
  <c r="AT4839" i="1"/>
  <c r="AT4840" i="1"/>
  <c r="AT4841" i="1"/>
  <c r="AT4842" i="1"/>
  <c r="AT4843" i="1"/>
  <c r="AT4844" i="1"/>
  <c r="AT4845" i="1"/>
  <c r="AT4846" i="1"/>
  <c r="AT4847" i="1"/>
  <c r="AT4848" i="1"/>
  <c r="AT4849" i="1"/>
  <c r="AT4850" i="1"/>
  <c r="AT4851" i="1"/>
  <c r="AT4852" i="1"/>
  <c r="AT4853" i="1"/>
  <c r="AT4854" i="1"/>
  <c r="AT4855" i="1"/>
  <c r="AT4856" i="1"/>
  <c r="AT4857" i="1"/>
  <c r="AT4858" i="1"/>
  <c r="AT4859" i="1"/>
  <c r="AT4860" i="1"/>
  <c r="AT4861" i="1"/>
  <c r="AT4862" i="1"/>
  <c r="AT4863" i="1"/>
  <c r="AT4864" i="1"/>
  <c r="AT4865" i="1"/>
  <c r="AT4866" i="1"/>
  <c r="AT4867" i="1"/>
  <c r="AT4868" i="1"/>
  <c r="AT4869" i="1"/>
  <c r="AT4870" i="1"/>
  <c r="AT4871" i="1"/>
  <c r="AT4872" i="1"/>
  <c r="AT4873" i="1"/>
  <c r="AT4874" i="1"/>
  <c r="AT4875" i="1"/>
  <c r="AT4876" i="1"/>
  <c r="AT4877" i="1"/>
  <c r="AT4878" i="1"/>
  <c r="AT4879" i="1"/>
  <c r="AT4880" i="1"/>
  <c r="AT4881" i="1"/>
  <c r="AT4882" i="1"/>
  <c r="AT4883" i="1"/>
  <c r="AT4884" i="1"/>
  <c r="AT4885" i="1"/>
  <c r="AT4886" i="1"/>
  <c r="AT4887" i="1"/>
  <c r="AT4888" i="1"/>
  <c r="AT4889" i="1"/>
  <c r="AT4890" i="1"/>
  <c r="AT4891" i="1"/>
  <c r="AT4892" i="1"/>
  <c r="AT4893" i="1"/>
  <c r="AT4894" i="1"/>
  <c r="AT4895" i="1"/>
  <c r="AT4896" i="1"/>
  <c r="AT4897" i="1"/>
  <c r="AT4898" i="1"/>
  <c r="AT4899" i="1"/>
  <c r="AT4900" i="1"/>
  <c r="AT4901" i="1"/>
  <c r="AT4902" i="1"/>
  <c r="AT4903" i="1"/>
  <c r="AT4904" i="1"/>
  <c r="AT4905" i="1"/>
  <c r="AT4906" i="1"/>
  <c r="AT4907" i="1"/>
  <c r="AT4908" i="1"/>
  <c r="AT4909" i="1"/>
  <c r="AT4910" i="1"/>
  <c r="AT4911" i="1"/>
  <c r="AT4912" i="1"/>
  <c r="AT4913" i="1"/>
  <c r="AT4914" i="1"/>
  <c r="AT4915" i="1"/>
  <c r="AT4916" i="1"/>
  <c r="AT4917" i="1"/>
  <c r="AT4918" i="1"/>
  <c r="AT4919" i="1"/>
  <c r="AT4920" i="1"/>
  <c r="AT4921" i="1"/>
  <c r="AT4922" i="1"/>
  <c r="AT4923" i="1"/>
  <c r="AT4924" i="1"/>
  <c r="AT4925" i="1"/>
  <c r="AT4926" i="1"/>
  <c r="AT4927" i="1"/>
  <c r="AT4928" i="1"/>
  <c r="AT4929" i="1"/>
  <c r="AT4930" i="1"/>
  <c r="AT4931" i="1"/>
  <c r="AT4932" i="1"/>
  <c r="AT4933" i="1"/>
  <c r="AT4934" i="1"/>
  <c r="AT4935" i="1"/>
  <c r="AT4936" i="1"/>
  <c r="AT4937" i="1"/>
  <c r="AT4938" i="1"/>
  <c r="AT4939" i="1"/>
  <c r="AT4940" i="1"/>
  <c r="AT4941" i="1"/>
  <c r="AT4942" i="1"/>
  <c r="AT4943" i="1"/>
  <c r="AT4944" i="1"/>
  <c r="AT4945" i="1"/>
  <c r="AT4946" i="1"/>
  <c r="AT4947" i="1"/>
  <c r="AT4948" i="1"/>
  <c r="AT4949" i="1"/>
  <c r="AT4950" i="1"/>
  <c r="AT4951" i="1"/>
  <c r="AT4952" i="1"/>
  <c r="AT4953" i="1"/>
  <c r="AT4954" i="1"/>
  <c r="AT4955" i="1"/>
  <c r="AT4956" i="1"/>
  <c r="AT4957" i="1"/>
  <c r="AT4958" i="1"/>
  <c r="AT4959" i="1"/>
  <c r="AT4960" i="1"/>
  <c r="AT4961" i="1"/>
  <c r="AT4962" i="1"/>
  <c r="AT4963" i="1"/>
  <c r="AT4964" i="1"/>
  <c r="AT4965" i="1"/>
  <c r="AT4966" i="1"/>
  <c r="AT4967" i="1"/>
  <c r="AT4968" i="1"/>
  <c r="AT4969" i="1"/>
  <c r="AT4970" i="1"/>
  <c r="AT4971" i="1"/>
  <c r="AT4972" i="1"/>
  <c r="AT4973" i="1"/>
  <c r="AT4974" i="1"/>
  <c r="AT4975" i="1"/>
  <c r="AT4976" i="1"/>
  <c r="AT4977" i="1"/>
  <c r="AT4978" i="1"/>
  <c r="AT4979" i="1"/>
  <c r="AT4980" i="1"/>
  <c r="AT4981" i="1"/>
  <c r="AT4982" i="1"/>
  <c r="AT4983" i="1"/>
  <c r="AT4984" i="1"/>
  <c r="AT4985" i="1"/>
  <c r="AT4986" i="1"/>
  <c r="AT4987" i="1"/>
  <c r="AT4988" i="1"/>
  <c r="AT4989" i="1"/>
  <c r="AT4990" i="1"/>
  <c r="AT4991" i="1"/>
  <c r="AT4992" i="1"/>
  <c r="AT4993" i="1"/>
  <c r="AT4994" i="1"/>
  <c r="AT4995" i="1"/>
  <c r="AT4996" i="1"/>
  <c r="AT4997" i="1"/>
  <c r="AT4998" i="1"/>
  <c r="AT4999" i="1"/>
  <c r="AT5000" i="1"/>
  <c r="AT5001" i="1"/>
  <c r="AT5002" i="1"/>
  <c r="AT5003" i="1"/>
  <c r="AT5004" i="1"/>
  <c r="AT5005" i="1"/>
  <c r="AT5006" i="1"/>
  <c r="AT5007" i="1"/>
  <c r="AT5008" i="1"/>
  <c r="AT5009" i="1"/>
  <c r="AT5010" i="1"/>
  <c r="AT5011" i="1"/>
  <c r="AT5012" i="1"/>
  <c r="AT5013" i="1"/>
  <c r="AT5014" i="1"/>
  <c r="AT5015" i="1"/>
  <c r="AT5016" i="1"/>
  <c r="AT5017" i="1"/>
  <c r="AT5018" i="1"/>
  <c r="AT5019" i="1"/>
  <c r="AT5020" i="1"/>
  <c r="AT5021" i="1"/>
  <c r="AT5022" i="1"/>
  <c r="AT5023" i="1"/>
  <c r="AT5024" i="1"/>
  <c r="AT5025" i="1"/>
  <c r="AT5026" i="1"/>
  <c r="AT5027" i="1"/>
  <c r="AT5028" i="1"/>
  <c r="AT5029" i="1"/>
  <c r="AT5030" i="1"/>
  <c r="AT5031" i="1"/>
  <c r="AT5032" i="1"/>
  <c r="AT5033" i="1"/>
  <c r="AT5034" i="1"/>
  <c r="AT5035" i="1"/>
  <c r="AT5036" i="1"/>
  <c r="AT5037" i="1"/>
  <c r="AT5038" i="1"/>
  <c r="AT5039" i="1"/>
  <c r="AT5040" i="1"/>
  <c r="AT5041" i="1"/>
  <c r="AT5042" i="1"/>
  <c r="AT5043" i="1"/>
  <c r="AT5044" i="1"/>
  <c r="AT5045" i="1"/>
  <c r="AT5046" i="1"/>
  <c r="AT5047" i="1"/>
  <c r="AT5048" i="1"/>
  <c r="AT5049" i="1"/>
  <c r="AT5050" i="1"/>
  <c r="AT5051" i="1"/>
  <c r="AT5052" i="1"/>
  <c r="AT5053" i="1"/>
  <c r="AT5054" i="1"/>
  <c r="AT5055" i="1"/>
  <c r="AT5056" i="1"/>
  <c r="AT5057" i="1"/>
  <c r="AT5058" i="1"/>
  <c r="AT5059" i="1"/>
  <c r="AT5060" i="1"/>
  <c r="AT5061" i="1"/>
  <c r="AT5062" i="1"/>
  <c r="AT5063" i="1"/>
  <c r="AT5064" i="1"/>
  <c r="AT5065" i="1"/>
  <c r="AT5066" i="1"/>
  <c r="AT5067" i="1"/>
  <c r="AT5068" i="1"/>
  <c r="AT5069" i="1"/>
  <c r="AT5070" i="1"/>
  <c r="AT5071" i="1"/>
  <c r="AT5072" i="1"/>
  <c r="AT5073" i="1"/>
  <c r="AT5074" i="1"/>
  <c r="AT5075" i="1"/>
  <c r="AT5076" i="1"/>
  <c r="AT5077" i="1"/>
  <c r="AT5078" i="1"/>
  <c r="AT5079" i="1"/>
  <c r="AT5080" i="1"/>
  <c r="AT5081" i="1"/>
  <c r="AT5082" i="1"/>
  <c r="AT5083" i="1"/>
  <c r="AT5084" i="1"/>
  <c r="AT5085" i="1"/>
  <c r="AT5086" i="1"/>
  <c r="AT5087" i="1"/>
  <c r="AT5088" i="1"/>
  <c r="AT5089" i="1"/>
  <c r="AT5090" i="1"/>
  <c r="AT5091" i="1"/>
  <c r="AT5092" i="1"/>
  <c r="AT5093" i="1"/>
  <c r="AT5094" i="1"/>
  <c r="AT5095" i="1"/>
  <c r="AT5096" i="1"/>
  <c r="AT5097" i="1"/>
  <c r="AT5098" i="1"/>
  <c r="AT5099" i="1"/>
  <c r="AT5100" i="1"/>
  <c r="AT5101" i="1"/>
  <c r="AT5102" i="1"/>
  <c r="AT5103" i="1"/>
  <c r="AT5104" i="1"/>
  <c r="AT5105" i="1"/>
  <c r="AT5106" i="1"/>
  <c r="AT5107" i="1"/>
  <c r="AT5108" i="1"/>
  <c r="AT5109" i="1"/>
  <c r="AT5110" i="1"/>
  <c r="AT5111" i="1"/>
  <c r="AT5112" i="1"/>
  <c r="AT5113" i="1"/>
  <c r="AT5114" i="1"/>
  <c r="AT5115" i="1"/>
  <c r="AT5116" i="1"/>
  <c r="AT5117" i="1"/>
  <c r="AT5118" i="1"/>
  <c r="AT5119" i="1"/>
  <c r="AT5120" i="1"/>
  <c r="AT5121" i="1"/>
  <c r="AT5122" i="1"/>
  <c r="AT5123" i="1"/>
  <c r="AT5124" i="1"/>
  <c r="AT5125" i="1"/>
  <c r="AT5126" i="1"/>
  <c r="AT5127" i="1"/>
  <c r="AT5128" i="1"/>
  <c r="AT5129" i="1"/>
  <c r="AT5130" i="1"/>
  <c r="AT5131" i="1"/>
  <c r="AT5132" i="1"/>
  <c r="AT5133" i="1"/>
  <c r="AT5134" i="1"/>
  <c r="AT5135" i="1"/>
  <c r="AT5136" i="1"/>
  <c r="AT5137" i="1"/>
  <c r="AT5138" i="1"/>
  <c r="AT5139" i="1"/>
  <c r="AT5140" i="1"/>
  <c r="AT5141" i="1"/>
  <c r="AT5142" i="1"/>
  <c r="AT5143" i="1"/>
  <c r="AT5144" i="1"/>
  <c r="AT5145" i="1"/>
  <c r="AT5146" i="1"/>
  <c r="AT5147" i="1"/>
  <c r="AT5148" i="1"/>
  <c r="AT5149" i="1"/>
  <c r="AT5150" i="1"/>
  <c r="AT5151" i="1"/>
  <c r="AT5152" i="1"/>
  <c r="AT5153" i="1"/>
  <c r="AT5154" i="1"/>
  <c r="AT5155" i="1"/>
  <c r="AT5156" i="1"/>
  <c r="AT5157" i="1"/>
  <c r="AT5158" i="1"/>
  <c r="AT5159" i="1"/>
  <c r="AT5160" i="1"/>
  <c r="AT5161" i="1"/>
  <c r="AT5162" i="1"/>
  <c r="AT5163" i="1"/>
  <c r="AT5164" i="1"/>
  <c r="AT5165" i="1"/>
  <c r="AT5166" i="1"/>
  <c r="AT5167" i="1"/>
  <c r="AT5168" i="1"/>
  <c r="AT5169" i="1"/>
  <c r="AT5170" i="1"/>
  <c r="AT5171" i="1"/>
  <c r="AT5172" i="1"/>
  <c r="AT5173" i="1"/>
  <c r="AT5174" i="1"/>
  <c r="AT5175" i="1"/>
  <c r="AT5176" i="1"/>
  <c r="AT5177" i="1"/>
  <c r="AT5178" i="1"/>
  <c r="AT5179" i="1"/>
  <c r="AT5180" i="1"/>
  <c r="AT5181" i="1"/>
  <c r="AT5182" i="1"/>
  <c r="AT5183" i="1"/>
  <c r="AT5184" i="1"/>
  <c r="AT5185" i="1"/>
  <c r="AT5186" i="1"/>
  <c r="AT5187" i="1"/>
  <c r="AT5188" i="1"/>
  <c r="AT5189" i="1"/>
  <c r="AT5190" i="1"/>
  <c r="AT5191" i="1"/>
  <c r="AT5192" i="1"/>
  <c r="AT5193" i="1"/>
  <c r="AT5194" i="1"/>
  <c r="AT5195" i="1"/>
  <c r="AT5196" i="1"/>
  <c r="AT5197" i="1"/>
  <c r="AT5198" i="1"/>
  <c r="AT5199" i="1"/>
  <c r="AT5200" i="1"/>
  <c r="AT5201" i="1"/>
  <c r="AT5202" i="1"/>
  <c r="AT5203" i="1"/>
  <c r="AT5204" i="1"/>
  <c r="AT5205" i="1"/>
  <c r="AT5206" i="1"/>
  <c r="AT5207" i="1"/>
  <c r="AT5208" i="1"/>
  <c r="AT5209" i="1"/>
  <c r="AT5210" i="1"/>
  <c r="AT5211" i="1"/>
  <c r="AT5212" i="1"/>
  <c r="AT5213" i="1"/>
  <c r="AT5214" i="1"/>
  <c r="AT5215" i="1"/>
  <c r="AT5216" i="1"/>
  <c r="AT5217" i="1"/>
  <c r="AT5218" i="1"/>
  <c r="AT5219" i="1"/>
  <c r="AT5220" i="1"/>
  <c r="AT5221" i="1"/>
  <c r="AT5222" i="1"/>
  <c r="AT5223" i="1"/>
  <c r="AT5224" i="1"/>
  <c r="AT5225" i="1"/>
  <c r="AT5226" i="1"/>
  <c r="AT5227" i="1"/>
  <c r="AT5228" i="1"/>
  <c r="AT5229" i="1"/>
  <c r="AT5230" i="1"/>
  <c r="AT5231" i="1"/>
  <c r="AT5232" i="1"/>
  <c r="AT5233" i="1"/>
  <c r="AT5234" i="1"/>
  <c r="AT5235" i="1"/>
  <c r="AT5236" i="1"/>
  <c r="AT5237" i="1"/>
  <c r="AT5238" i="1"/>
  <c r="AT5239" i="1"/>
  <c r="AT5240" i="1"/>
  <c r="AT5241" i="1"/>
  <c r="AT5242" i="1"/>
  <c r="AT5243" i="1"/>
  <c r="AT5244" i="1"/>
  <c r="AT5245" i="1"/>
  <c r="AT5246" i="1"/>
  <c r="AT5247" i="1"/>
  <c r="AT5248" i="1"/>
  <c r="AT5249" i="1"/>
  <c r="AT5250" i="1"/>
  <c r="AT5251" i="1"/>
  <c r="AT5252" i="1"/>
  <c r="AT5253" i="1"/>
  <c r="AT5254" i="1"/>
  <c r="AT5255" i="1"/>
  <c r="AT5256" i="1"/>
  <c r="AT5257" i="1"/>
  <c r="AT5258" i="1"/>
  <c r="AT5259" i="1"/>
  <c r="AT5260" i="1"/>
  <c r="AT5261" i="1"/>
  <c r="AT5262" i="1"/>
  <c r="AT5263" i="1"/>
  <c r="AT5264" i="1"/>
  <c r="AT5265" i="1"/>
  <c r="AT5266" i="1"/>
  <c r="AT5267" i="1"/>
  <c r="AT5268" i="1"/>
  <c r="AT5269" i="1"/>
  <c r="AT5270" i="1"/>
  <c r="AT5271" i="1"/>
  <c r="AT5272" i="1"/>
  <c r="AT5273" i="1"/>
  <c r="AT5274" i="1"/>
  <c r="AT5275" i="1"/>
  <c r="AT5276" i="1"/>
  <c r="AT5277" i="1"/>
  <c r="AT5278" i="1"/>
  <c r="AT5279" i="1"/>
  <c r="AT5280" i="1"/>
  <c r="AT5281" i="1"/>
  <c r="AT5282" i="1"/>
  <c r="AT5283" i="1"/>
  <c r="AT5284" i="1"/>
  <c r="AT5285" i="1"/>
  <c r="AT5286" i="1"/>
  <c r="AT5287" i="1"/>
  <c r="AT5288" i="1"/>
  <c r="AT5289" i="1"/>
  <c r="AT5290" i="1"/>
  <c r="AT5291" i="1"/>
  <c r="AT5292" i="1"/>
  <c r="AT5293" i="1"/>
  <c r="AT5294" i="1"/>
  <c r="AT5295" i="1"/>
  <c r="AT5296" i="1"/>
  <c r="AT5297" i="1"/>
  <c r="AT5298" i="1"/>
  <c r="AT5299" i="1"/>
  <c r="AT5300" i="1"/>
  <c r="AT5301" i="1"/>
  <c r="AT5302" i="1"/>
  <c r="AT5303" i="1"/>
  <c r="AT5304" i="1"/>
  <c r="AT5305" i="1"/>
  <c r="AT5306" i="1"/>
  <c r="AT5307" i="1"/>
  <c r="AT5308" i="1"/>
  <c r="AT5309" i="1"/>
  <c r="AT5310" i="1"/>
  <c r="AT5311" i="1"/>
  <c r="AT5312" i="1"/>
  <c r="AT5313" i="1"/>
  <c r="AT5314" i="1"/>
  <c r="AT5315" i="1"/>
  <c r="AT5316" i="1"/>
  <c r="AT5317" i="1"/>
  <c r="AT5318" i="1"/>
  <c r="AT5319" i="1"/>
  <c r="AT5320" i="1"/>
  <c r="AT5321" i="1"/>
  <c r="AT5322" i="1"/>
  <c r="AT5323" i="1"/>
  <c r="AT5324" i="1"/>
  <c r="AT5325" i="1"/>
  <c r="AT5326" i="1"/>
  <c r="AT5327" i="1"/>
  <c r="AT5328" i="1"/>
  <c r="AT5329" i="1"/>
  <c r="AT5330" i="1"/>
  <c r="AT5331" i="1"/>
  <c r="AT5332" i="1"/>
  <c r="AT5333" i="1"/>
  <c r="AT5334" i="1"/>
  <c r="AT5335" i="1"/>
  <c r="AT5336" i="1"/>
  <c r="AT5337" i="1"/>
  <c r="AT5338" i="1"/>
  <c r="AT5339" i="1"/>
  <c r="AT5340" i="1"/>
  <c r="AT5341" i="1"/>
  <c r="AT5342" i="1"/>
  <c r="AT5343" i="1"/>
  <c r="AT5344" i="1"/>
  <c r="AT5345" i="1"/>
  <c r="AT5346" i="1"/>
  <c r="AT5347" i="1"/>
  <c r="AT5348" i="1"/>
  <c r="AT5349" i="1"/>
  <c r="AT5350" i="1"/>
  <c r="AT5351" i="1"/>
  <c r="AT5352" i="1"/>
  <c r="AT5353" i="1"/>
  <c r="AT5354" i="1"/>
  <c r="AT5355" i="1"/>
  <c r="AT5356" i="1"/>
  <c r="AT5357" i="1"/>
  <c r="AT5358" i="1"/>
  <c r="AT5359" i="1"/>
  <c r="AT5360" i="1"/>
  <c r="AT5361" i="1"/>
  <c r="AT5362" i="1"/>
  <c r="AT5363" i="1"/>
  <c r="AT5364" i="1"/>
  <c r="AT5365" i="1"/>
  <c r="AT5366" i="1"/>
  <c r="AT5367" i="1"/>
  <c r="AT5368" i="1"/>
  <c r="AT5369" i="1"/>
  <c r="AT5370" i="1"/>
  <c r="AT5371" i="1"/>
  <c r="AT5372" i="1"/>
  <c r="AT5373" i="1"/>
  <c r="AT5374" i="1"/>
  <c r="AT5375" i="1"/>
  <c r="AT5376" i="1"/>
  <c r="AT5377" i="1"/>
  <c r="AT5378" i="1"/>
  <c r="AT5379" i="1"/>
  <c r="AT5380" i="1"/>
  <c r="AT5381" i="1"/>
  <c r="AT5382" i="1"/>
  <c r="AT5383" i="1"/>
  <c r="AT5384" i="1"/>
  <c r="AT5385" i="1"/>
  <c r="AT5386" i="1"/>
  <c r="AT5387" i="1"/>
  <c r="AT5388" i="1"/>
  <c r="AT5389" i="1"/>
  <c r="AT5390" i="1"/>
  <c r="AT5391" i="1"/>
  <c r="AT5392" i="1"/>
  <c r="AT5393" i="1"/>
  <c r="AT5394" i="1"/>
  <c r="AT5395" i="1"/>
  <c r="AT5396" i="1"/>
  <c r="AT5397" i="1"/>
  <c r="AT5398" i="1"/>
  <c r="AT5399" i="1"/>
  <c r="AT5400" i="1"/>
  <c r="AT5401" i="1"/>
  <c r="AT5402" i="1"/>
  <c r="AT5403" i="1"/>
  <c r="AT5404" i="1"/>
  <c r="AT5405" i="1"/>
  <c r="AT5406" i="1"/>
  <c r="AT5407" i="1"/>
  <c r="AT5408" i="1"/>
  <c r="AT5409" i="1"/>
  <c r="AT5410" i="1"/>
  <c r="AT5411" i="1"/>
  <c r="AT5412" i="1"/>
  <c r="AT5413" i="1"/>
  <c r="AT5414" i="1"/>
  <c r="AT5415" i="1"/>
  <c r="AT5416" i="1"/>
  <c r="AT5417" i="1"/>
  <c r="AT5418" i="1"/>
  <c r="AT5419" i="1"/>
  <c r="AT5420" i="1"/>
  <c r="AT5421" i="1"/>
  <c r="AT5422" i="1"/>
  <c r="AT5423" i="1"/>
  <c r="AT5424" i="1"/>
  <c r="AT5425" i="1"/>
  <c r="AT5426" i="1"/>
  <c r="AT5427" i="1"/>
  <c r="AT5428" i="1"/>
  <c r="AT5429" i="1"/>
  <c r="AT5430" i="1"/>
  <c r="AT5431" i="1"/>
  <c r="AT5432" i="1"/>
  <c r="AT5433" i="1"/>
  <c r="AT5434" i="1"/>
  <c r="AT5435" i="1"/>
  <c r="AT5436" i="1"/>
  <c r="AT5437" i="1"/>
  <c r="AT5438" i="1"/>
  <c r="AT5439" i="1"/>
  <c r="AT5440" i="1"/>
  <c r="AT5441" i="1"/>
  <c r="AT5442" i="1"/>
  <c r="AT5443" i="1"/>
  <c r="AT5444" i="1"/>
  <c r="AT5445" i="1"/>
  <c r="AT5446" i="1"/>
  <c r="AT5447" i="1"/>
  <c r="AT5448" i="1"/>
  <c r="AT5449" i="1"/>
  <c r="AT5450" i="1"/>
  <c r="AT5451" i="1"/>
  <c r="AT5452" i="1"/>
  <c r="AT5453" i="1"/>
  <c r="AT5454" i="1"/>
  <c r="AT5455" i="1"/>
  <c r="AT5456" i="1"/>
  <c r="AT5457" i="1"/>
  <c r="AT5458" i="1"/>
  <c r="AT5459" i="1"/>
  <c r="AT5460" i="1"/>
  <c r="AT5461" i="1"/>
  <c r="AT5462" i="1"/>
  <c r="AT5463" i="1"/>
  <c r="AT5464" i="1"/>
  <c r="AT5465" i="1"/>
  <c r="AT5466" i="1"/>
  <c r="AT5467" i="1"/>
  <c r="AT5468" i="1"/>
  <c r="AT5469" i="1"/>
  <c r="AT5470" i="1"/>
  <c r="AT5471" i="1"/>
  <c r="AT5472" i="1"/>
  <c r="AT5473" i="1"/>
  <c r="AT5474" i="1"/>
  <c r="AT5475" i="1"/>
  <c r="AT5476" i="1"/>
  <c r="AT5477" i="1"/>
  <c r="AT5478" i="1"/>
  <c r="AT5479" i="1"/>
  <c r="AT5480" i="1"/>
  <c r="AT5481" i="1"/>
  <c r="AT5482" i="1"/>
  <c r="AT5483" i="1"/>
  <c r="AT5484" i="1"/>
  <c r="AT5485" i="1"/>
  <c r="AT5486" i="1"/>
  <c r="AT5487" i="1"/>
  <c r="AT5488" i="1"/>
  <c r="AT5489" i="1"/>
  <c r="AT5490" i="1"/>
  <c r="AT5491" i="1"/>
  <c r="AT5492" i="1"/>
  <c r="AT5493" i="1"/>
  <c r="AT5494" i="1"/>
  <c r="AT5495" i="1"/>
  <c r="AT5496" i="1"/>
  <c r="AT5497" i="1"/>
  <c r="AT5498" i="1"/>
  <c r="AT5499" i="1"/>
  <c r="AT5500" i="1"/>
  <c r="AT5501" i="1"/>
  <c r="AT5502" i="1"/>
  <c r="AT5503" i="1"/>
  <c r="AT5504" i="1"/>
  <c r="AT5505" i="1"/>
  <c r="AT5506" i="1"/>
  <c r="AT5507" i="1"/>
  <c r="AT5508" i="1"/>
  <c r="AT5509" i="1"/>
  <c r="AT5510" i="1"/>
  <c r="AT5511" i="1"/>
  <c r="AT5512" i="1"/>
  <c r="AT5513" i="1"/>
  <c r="AT5514" i="1"/>
  <c r="AT5515" i="1"/>
  <c r="AT5516" i="1"/>
  <c r="AT5517" i="1"/>
  <c r="AT5518" i="1"/>
  <c r="AT5519" i="1"/>
  <c r="AT5520" i="1"/>
  <c r="AT5521" i="1"/>
  <c r="AT5522" i="1"/>
  <c r="AT5523" i="1"/>
  <c r="AT5524" i="1"/>
  <c r="AT5525" i="1"/>
  <c r="AT5526" i="1"/>
  <c r="AT5527" i="1"/>
  <c r="AT5528" i="1"/>
  <c r="AT5529" i="1"/>
  <c r="AT5530" i="1"/>
  <c r="AT5531" i="1"/>
  <c r="AT5532" i="1"/>
  <c r="AT5533" i="1"/>
  <c r="AT5534" i="1"/>
  <c r="AT5535" i="1"/>
  <c r="AT5536" i="1"/>
  <c r="AT5537" i="1"/>
  <c r="AT5538" i="1"/>
  <c r="AT5539" i="1"/>
  <c r="AT5540" i="1"/>
  <c r="AT5541" i="1"/>
  <c r="AT5542" i="1"/>
  <c r="AT5543" i="1"/>
  <c r="AT5544" i="1"/>
  <c r="AT5545" i="1"/>
  <c r="AT5546" i="1"/>
  <c r="AT5547" i="1"/>
  <c r="AT5548" i="1"/>
  <c r="AT5549" i="1"/>
  <c r="AT5550" i="1"/>
  <c r="AT5551" i="1"/>
  <c r="AT5552" i="1"/>
  <c r="AT5553" i="1"/>
  <c r="AT5554" i="1"/>
  <c r="AT5555" i="1"/>
  <c r="AT5556" i="1"/>
  <c r="AT5557" i="1"/>
  <c r="AT5558" i="1"/>
  <c r="AT5559" i="1"/>
  <c r="AT5560" i="1"/>
  <c r="AT5561" i="1"/>
  <c r="AT5562" i="1"/>
  <c r="AT5563" i="1"/>
  <c r="AT5564" i="1"/>
  <c r="AT5565" i="1"/>
  <c r="AT5566" i="1"/>
  <c r="AT5567" i="1"/>
  <c r="AT5568" i="1"/>
  <c r="AT5569" i="1"/>
  <c r="AT5570" i="1"/>
  <c r="AT5571" i="1"/>
  <c r="AT5572" i="1"/>
  <c r="AT5573" i="1"/>
  <c r="AT5574" i="1"/>
  <c r="AT5575" i="1"/>
  <c r="AT5576" i="1"/>
  <c r="AT5577" i="1"/>
  <c r="AT5578" i="1"/>
  <c r="AT5579" i="1"/>
  <c r="AT5580" i="1"/>
  <c r="AT5581" i="1"/>
  <c r="AT5582" i="1"/>
  <c r="AT5583" i="1"/>
  <c r="AT5584" i="1"/>
  <c r="AT5585" i="1"/>
  <c r="AT5586" i="1"/>
  <c r="AT5587" i="1"/>
  <c r="AT5588" i="1"/>
  <c r="AT5589" i="1"/>
  <c r="AT5590" i="1"/>
  <c r="AT5591" i="1"/>
  <c r="AT5592" i="1"/>
  <c r="AT5593" i="1"/>
  <c r="AT5594" i="1"/>
  <c r="AT5595" i="1"/>
  <c r="AT5596" i="1"/>
  <c r="AT5597" i="1"/>
  <c r="AT5598" i="1"/>
  <c r="AT5599" i="1"/>
  <c r="AT5600" i="1"/>
  <c r="AT5601" i="1"/>
  <c r="AT5602" i="1"/>
  <c r="AT5603" i="1"/>
  <c r="AT5604" i="1"/>
  <c r="AT5605" i="1"/>
  <c r="AT5606" i="1"/>
  <c r="AT5607" i="1"/>
  <c r="AT5608" i="1"/>
  <c r="AT5609" i="1"/>
  <c r="AT5610" i="1"/>
  <c r="AT5611" i="1"/>
  <c r="AT5612" i="1"/>
  <c r="AT5613" i="1"/>
  <c r="AT5614" i="1"/>
  <c r="AT5615" i="1"/>
  <c r="AT5616" i="1"/>
  <c r="AT5617" i="1"/>
  <c r="AT5618" i="1"/>
  <c r="AT5619" i="1"/>
  <c r="AT5620" i="1"/>
  <c r="AT5621" i="1"/>
  <c r="AT5622" i="1"/>
  <c r="AT5623" i="1"/>
  <c r="AT5624" i="1"/>
  <c r="AT5625" i="1"/>
  <c r="AT5626" i="1"/>
  <c r="AT5627" i="1"/>
  <c r="AT5628" i="1"/>
  <c r="AT5629" i="1"/>
  <c r="AT5630" i="1"/>
  <c r="AT5631" i="1"/>
  <c r="AT5632" i="1"/>
  <c r="AT5633" i="1"/>
  <c r="AT5634" i="1"/>
  <c r="AT5635" i="1"/>
  <c r="AT5636" i="1"/>
  <c r="AT5637" i="1"/>
  <c r="AT5638" i="1"/>
  <c r="AT5639" i="1"/>
  <c r="AT5640" i="1"/>
  <c r="AT5641" i="1"/>
  <c r="AT5642" i="1"/>
  <c r="AT5643" i="1"/>
  <c r="AT5644" i="1"/>
  <c r="AT5645" i="1"/>
  <c r="AT5646" i="1"/>
  <c r="AT5647" i="1"/>
  <c r="AT5648" i="1"/>
  <c r="AT5649" i="1"/>
  <c r="AT5650" i="1"/>
  <c r="AT5651" i="1"/>
  <c r="AT5652" i="1"/>
  <c r="AT5653" i="1"/>
  <c r="AT5654" i="1"/>
  <c r="AT5655" i="1"/>
  <c r="AT5656" i="1"/>
  <c r="AT5657" i="1"/>
  <c r="AT5658" i="1"/>
  <c r="AT5659" i="1"/>
  <c r="AT5660" i="1"/>
  <c r="AT5661" i="1"/>
  <c r="AT5662" i="1"/>
  <c r="AT5663" i="1"/>
  <c r="AT5664" i="1"/>
  <c r="AT5665" i="1"/>
  <c r="AT5666" i="1"/>
  <c r="AT5667" i="1"/>
  <c r="AT5668" i="1"/>
  <c r="AT5669" i="1"/>
  <c r="AT5670" i="1"/>
  <c r="AT5671" i="1"/>
  <c r="AT5672" i="1"/>
  <c r="AT5673" i="1"/>
  <c r="AT5674" i="1"/>
  <c r="AT5675" i="1"/>
  <c r="AT5676" i="1"/>
  <c r="AT5677" i="1"/>
  <c r="AT5678" i="1"/>
  <c r="AT5679" i="1"/>
  <c r="AT5680" i="1"/>
  <c r="AT5681" i="1"/>
  <c r="AT5682" i="1"/>
  <c r="AT5683" i="1"/>
  <c r="AT5684" i="1"/>
  <c r="AT5685" i="1"/>
  <c r="AT5686" i="1"/>
  <c r="AT5687" i="1"/>
  <c r="AT5688" i="1"/>
  <c r="AT5689" i="1"/>
  <c r="AT5690" i="1"/>
  <c r="AT5691" i="1"/>
  <c r="AT5692" i="1"/>
  <c r="AT5693" i="1"/>
  <c r="AT5694" i="1"/>
  <c r="AT5695" i="1"/>
  <c r="AT5696" i="1"/>
  <c r="AT5697" i="1"/>
  <c r="AT5698" i="1"/>
  <c r="AT5699" i="1"/>
  <c r="AT5700" i="1"/>
  <c r="AT5701" i="1"/>
  <c r="AT5702" i="1"/>
  <c r="AT5703" i="1"/>
  <c r="AT5704" i="1"/>
  <c r="AT5705" i="1"/>
  <c r="AT5706" i="1"/>
  <c r="AT5707" i="1"/>
  <c r="AT5708" i="1"/>
  <c r="AT5709" i="1"/>
  <c r="AT5710" i="1"/>
  <c r="AT5711" i="1"/>
  <c r="AT5712" i="1"/>
  <c r="AT5713" i="1"/>
  <c r="AT5714" i="1"/>
  <c r="AT5715" i="1"/>
  <c r="AT5716" i="1"/>
  <c r="AT5717" i="1"/>
  <c r="AT5718" i="1"/>
  <c r="AT5719" i="1"/>
  <c r="AT5720" i="1"/>
  <c r="AT5721" i="1"/>
  <c r="AT5722" i="1"/>
  <c r="AT5723" i="1"/>
  <c r="AT5724" i="1"/>
  <c r="AT5725" i="1"/>
  <c r="AT5726" i="1"/>
  <c r="AT5727" i="1"/>
  <c r="AT5728" i="1"/>
  <c r="AT5729" i="1"/>
  <c r="AT5730" i="1"/>
  <c r="AT5731" i="1"/>
  <c r="AT5732" i="1"/>
  <c r="AT5733" i="1"/>
  <c r="AT5734" i="1"/>
  <c r="AT5735" i="1"/>
  <c r="AT5736" i="1"/>
  <c r="AT5737" i="1"/>
  <c r="AT5738" i="1"/>
  <c r="AT5739" i="1"/>
  <c r="AT5740" i="1"/>
  <c r="AT5741" i="1"/>
  <c r="AT5742" i="1"/>
  <c r="AT5743" i="1"/>
  <c r="AT5744" i="1"/>
  <c r="AT5745" i="1"/>
  <c r="AT5746" i="1"/>
  <c r="AT5747" i="1"/>
  <c r="AT5748" i="1"/>
  <c r="AT5749" i="1"/>
  <c r="AT5750" i="1"/>
  <c r="AT5751" i="1"/>
  <c r="AT5752" i="1"/>
  <c r="AT5753" i="1"/>
  <c r="AT5754" i="1"/>
  <c r="AT5755" i="1"/>
  <c r="AT5756" i="1"/>
  <c r="AT5757" i="1"/>
  <c r="AT5758" i="1"/>
  <c r="AT5759" i="1"/>
  <c r="AT5760" i="1"/>
  <c r="AT5761" i="1"/>
  <c r="AT5762" i="1"/>
  <c r="AT5763" i="1"/>
  <c r="AT5764" i="1"/>
  <c r="AT5765" i="1"/>
  <c r="AT5766" i="1"/>
  <c r="AT5767" i="1"/>
  <c r="AT5768" i="1"/>
  <c r="AT5769" i="1"/>
  <c r="AT5770" i="1"/>
  <c r="AT5771" i="1"/>
  <c r="AT5772" i="1"/>
  <c r="AT5773" i="1"/>
  <c r="AT5774" i="1"/>
  <c r="AT5775" i="1"/>
  <c r="AT5776" i="1"/>
  <c r="AT5777" i="1"/>
  <c r="AT5778" i="1"/>
  <c r="AT5779" i="1"/>
  <c r="AT5780" i="1"/>
  <c r="AT5781" i="1"/>
  <c r="AT5782" i="1"/>
  <c r="AT5783" i="1"/>
  <c r="AT5784" i="1"/>
  <c r="AT5785" i="1"/>
  <c r="AT5786" i="1"/>
  <c r="AT5787" i="1"/>
  <c r="AT5788" i="1"/>
  <c r="AT5789" i="1"/>
  <c r="AT5790" i="1"/>
  <c r="AT5791" i="1"/>
  <c r="AT5792" i="1"/>
  <c r="AT5793" i="1"/>
  <c r="AT5794" i="1"/>
  <c r="AT5795" i="1"/>
  <c r="AT5796" i="1"/>
  <c r="AT5797" i="1"/>
  <c r="AT5798" i="1"/>
  <c r="AT5799" i="1"/>
  <c r="AT5800" i="1"/>
  <c r="AT5801" i="1"/>
  <c r="AT5802" i="1"/>
  <c r="AT5803" i="1"/>
  <c r="AT5804" i="1"/>
  <c r="AT5805" i="1"/>
  <c r="AT5806" i="1"/>
  <c r="AT5807" i="1"/>
  <c r="AT5808" i="1"/>
  <c r="AT5809" i="1"/>
  <c r="AT5810" i="1"/>
  <c r="AT5811" i="1"/>
  <c r="AT5812" i="1"/>
  <c r="AT5813" i="1"/>
  <c r="AT5814" i="1"/>
  <c r="AT5815" i="1"/>
  <c r="AT5816" i="1"/>
  <c r="AT5817" i="1"/>
  <c r="AT5818" i="1"/>
  <c r="AT5819" i="1"/>
  <c r="AT5820" i="1"/>
  <c r="AT5821" i="1"/>
  <c r="AT5822" i="1"/>
  <c r="AT5823" i="1"/>
  <c r="AT5824" i="1"/>
  <c r="AT5825" i="1"/>
  <c r="AT5826" i="1"/>
  <c r="AT5827" i="1"/>
  <c r="AT5828" i="1"/>
  <c r="AT5829" i="1"/>
  <c r="AT5830" i="1"/>
  <c r="AT5831" i="1"/>
  <c r="AT5832" i="1"/>
  <c r="AT5833" i="1"/>
  <c r="AT5834" i="1"/>
  <c r="AT5835" i="1"/>
  <c r="AT5836" i="1"/>
  <c r="AT5837" i="1"/>
  <c r="AT5838" i="1"/>
  <c r="AT5839" i="1"/>
  <c r="AT5840" i="1"/>
  <c r="AT5841" i="1"/>
  <c r="AT5842" i="1"/>
  <c r="AT5843" i="1"/>
  <c r="AT5844" i="1"/>
  <c r="AT5845" i="1"/>
  <c r="AT5846" i="1"/>
  <c r="AT5847" i="1"/>
  <c r="AT5848" i="1"/>
  <c r="AT5849" i="1"/>
  <c r="AT5850" i="1"/>
  <c r="AT5851" i="1"/>
  <c r="AT5852" i="1"/>
  <c r="AT5853" i="1"/>
  <c r="AT5854" i="1"/>
  <c r="AT5855" i="1"/>
  <c r="AT5856" i="1"/>
  <c r="AT5857" i="1"/>
  <c r="AT5858" i="1"/>
  <c r="AT5859" i="1"/>
  <c r="AT5860" i="1"/>
  <c r="AT5861" i="1"/>
  <c r="AT5862" i="1"/>
  <c r="AT5863" i="1"/>
  <c r="AT5864" i="1"/>
  <c r="AT5865" i="1"/>
  <c r="AT5866" i="1"/>
  <c r="AT5867" i="1"/>
  <c r="AT5868" i="1"/>
  <c r="AT5869" i="1"/>
  <c r="AT5870" i="1"/>
  <c r="AT5871" i="1"/>
  <c r="AT5872" i="1"/>
  <c r="AT5873" i="1"/>
  <c r="AT5874" i="1"/>
  <c r="AT5875" i="1"/>
  <c r="AT5876" i="1"/>
  <c r="AT5877" i="1"/>
  <c r="AT5878" i="1"/>
  <c r="AT5879" i="1"/>
  <c r="AT5880" i="1"/>
  <c r="AT5881" i="1"/>
  <c r="AT5882" i="1"/>
  <c r="AT5883" i="1"/>
  <c r="AT5884" i="1"/>
  <c r="AT5885" i="1"/>
  <c r="AT5886" i="1"/>
  <c r="AT5887" i="1"/>
  <c r="AT5888" i="1"/>
  <c r="AT5889" i="1"/>
  <c r="AT5890" i="1"/>
  <c r="AT5891" i="1"/>
  <c r="AT5892" i="1"/>
  <c r="AT5893" i="1"/>
  <c r="AT5894" i="1"/>
  <c r="AT5895" i="1"/>
  <c r="AT5896" i="1"/>
  <c r="AT5897" i="1"/>
  <c r="AT5898" i="1"/>
  <c r="AT5899" i="1"/>
  <c r="AT5900" i="1"/>
  <c r="AT5901" i="1"/>
  <c r="AT5902" i="1"/>
  <c r="AT5903" i="1"/>
  <c r="AT5904" i="1"/>
  <c r="AT5905" i="1"/>
  <c r="AT5906" i="1"/>
  <c r="AT5907" i="1"/>
  <c r="AT5908" i="1"/>
  <c r="AT5909" i="1"/>
  <c r="AT5910" i="1"/>
  <c r="AT5911" i="1"/>
  <c r="AT5912" i="1"/>
  <c r="AT5913" i="1"/>
  <c r="AT5914" i="1"/>
  <c r="AT5915" i="1"/>
  <c r="AT5916" i="1"/>
  <c r="AT5917" i="1"/>
  <c r="AT5918" i="1"/>
  <c r="AT5919" i="1"/>
  <c r="AT5920" i="1"/>
  <c r="AT5921" i="1"/>
  <c r="AT5922" i="1"/>
  <c r="AT5923" i="1"/>
  <c r="AT5924" i="1"/>
  <c r="AT5925" i="1"/>
  <c r="AT5926" i="1"/>
  <c r="AT5927" i="1"/>
  <c r="AT5928" i="1"/>
  <c r="AT5929" i="1"/>
  <c r="AT5930" i="1"/>
  <c r="AT5931" i="1"/>
  <c r="AT5932" i="1"/>
  <c r="AT5933" i="1"/>
  <c r="AT5934" i="1"/>
  <c r="AT5935" i="1"/>
  <c r="AT5936" i="1"/>
  <c r="AT5937" i="1"/>
  <c r="AT5938" i="1"/>
  <c r="AT5939" i="1"/>
  <c r="AT5940" i="1"/>
  <c r="AT5941" i="1"/>
  <c r="AT5942" i="1"/>
  <c r="AT5943" i="1"/>
  <c r="AT5944" i="1"/>
  <c r="AT5945" i="1"/>
  <c r="AT5946" i="1"/>
  <c r="AT5947" i="1"/>
  <c r="AT5948" i="1"/>
  <c r="AT5949" i="1"/>
  <c r="AT5950" i="1"/>
  <c r="AT5951" i="1"/>
  <c r="AT5952" i="1"/>
  <c r="AT5953" i="1"/>
  <c r="AT5954" i="1"/>
  <c r="AT5955" i="1"/>
  <c r="AT5956" i="1"/>
  <c r="AT5957" i="1"/>
  <c r="AT5958" i="1"/>
  <c r="AT5959" i="1"/>
  <c r="AT5960" i="1"/>
  <c r="AT5961" i="1"/>
  <c r="AT5962" i="1"/>
  <c r="AT5963" i="1"/>
  <c r="AT5964" i="1"/>
  <c r="AT5965" i="1"/>
  <c r="AT5966" i="1"/>
  <c r="AT5967" i="1"/>
  <c r="AT5968" i="1"/>
  <c r="AT5969" i="1"/>
  <c r="AT5970" i="1"/>
  <c r="AT5971" i="1"/>
  <c r="AT5972" i="1"/>
  <c r="AT5973" i="1"/>
  <c r="AT5974" i="1"/>
  <c r="AT5975" i="1"/>
  <c r="AT5976" i="1"/>
  <c r="AT5977" i="1"/>
  <c r="AT5978" i="1"/>
  <c r="AT5979" i="1"/>
  <c r="AT5980" i="1"/>
  <c r="AT5981" i="1"/>
  <c r="AT5982" i="1"/>
  <c r="AT5983" i="1"/>
  <c r="AT5984" i="1"/>
  <c r="AT5985" i="1"/>
  <c r="AT5986" i="1"/>
  <c r="AT5987" i="1"/>
  <c r="AT5988" i="1"/>
  <c r="AT5989" i="1"/>
  <c r="AT5990" i="1"/>
  <c r="AT5991" i="1"/>
  <c r="AT5992" i="1"/>
  <c r="AT5993" i="1"/>
  <c r="AT5994" i="1"/>
  <c r="AT5995" i="1"/>
  <c r="AT5996" i="1"/>
  <c r="AT5997" i="1"/>
  <c r="AT5998" i="1"/>
  <c r="AT5999" i="1"/>
  <c r="AT6000" i="1"/>
  <c r="AT6001" i="1"/>
  <c r="AT6002" i="1"/>
  <c r="AT6003" i="1"/>
  <c r="AT6004" i="1"/>
  <c r="AT6005" i="1"/>
  <c r="AT6006" i="1"/>
  <c r="AT6007" i="1"/>
  <c r="AT6008" i="1"/>
  <c r="AT6009" i="1"/>
  <c r="AT6010" i="1"/>
  <c r="AT6011" i="1"/>
  <c r="AT6012" i="1"/>
  <c r="AT6013" i="1"/>
  <c r="AT6014" i="1"/>
  <c r="AT6015" i="1"/>
  <c r="AT6016" i="1"/>
  <c r="AT6017" i="1"/>
  <c r="AT6018" i="1"/>
  <c r="AT6019" i="1"/>
  <c r="AT6020" i="1"/>
  <c r="AT6021" i="1"/>
  <c r="AT6022" i="1"/>
  <c r="AT6023" i="1"/>
  <c r="AT6024" i="1"/>
  <c r="AT6025" i="1"/>
  <c r="AT6026" i="1"/>
  <c r="AT6027" i="1"/>
  <c r="AT6028" i="1"/>
  <c r="AT6029" i="1"/>
  <c r="AT6030" i="1"/>
  <c r="AT6031" i="1"/>
  <c r="AT6032" i="1"/>
  <c r="AT6033" i="1"/>
  <c r="AT6034" i="1"/>
  <c r="AT6035" i="1"/>
  <c r="AT6036" i="1"/>
  <c r="AT6037" i="1"/>
  <c r="AT6038" i="1"/>
  <c r="AT6039" i="1"/>
  <c r="AT6040" i="1"/>
  <c r="AT6041" i="1"/>
  <c r="AT6042" i="1"/>
  <c r="AT6043" i="1"/>
  <c r="AT6044" i="1"/>
  <c r="AT6045" i="1"/>
  <c r="AT6046" i="1"/>
  <c r="AT6047" i="1"/>
  <c r="AT6048" i="1"/>
  <c r="AT6049" i="1"/>
  <c r="AT6050" i="1"/>
  <c r="AT6051" i="1"/>
  <c r="AT6052" i="1"/>
  <c r="AT6053" i="1"/>
  <c r="AT6054" i="1"/>
  <c r="AT6055" i="1"/>
  <c r="AT6056" i="1"/>
  <c r="AT6057" i="1"/>
  <c r="AT6058" i="1"/>
  <c r="AT6059" i="1"/>
  <c r="AT6060" i="1"/>
  <c r="AT6061" i="1"/>
  <c r="AT6062" i="1"/>
  <c r="AT6063" i="1"/>
  <c r="AT6064" i="1"/>
  <c r="AT6065" i="1"/>
  <c r="AT6066" i="1"/>
  <c r="AT6067" i="1"/>
  <c r="AT6068" i="1"/>
  <c r="AT6069" i="1"/>
  <c r="AT6070" i="1"/>
  <c r="AT6071" i="1"/>
  <c r="AT6072" i="1"/>
  <c r="AT6073" i="1"/>
  <c r="AT6074" i="1"/>
  <c r="AT6075" i="1"/>
  <c r="AT6076" i="1"/>
  <c r="AT6077" i="1"/>
  <c r="AT6078" i="1"/>
  <c r="AT6079" i="1"/>
  <c r="AT6080" i="1"/>
  <c r="AT6081" i="1"/>
  <c r="AT6082" i="1"/>
  <c r="AT6083" i="1"/>
  <c r="AT6084" i="1"/>
  <c r="AT6085" i="1"/>
  <c r="AT6086" i="1"/>
  <c r="AT6087" i="1"/>
  <c r="AT6088" i="1"/>
  <c r="AT6089" i="1"/>
  <c r="AT6090" i="1"/>
  <c r="AT6091" i="1"/>
  <c r="AT6092" i="1"/>
  <c r="AT6093" i="1"/>
  <c r="AT6094" i="1"/>
  <c r="AT6095" i="1"/>
  <c r="AT6096" i="1"/>
  <c r="AT6097" i="1"/>
  <c r="AT6098" i="1"/>
  <c r="AT6099" i="1"/>
  <c r="AT6100" i="1"/>
  <c r="AT6101" i="1"/>
  <c r="AT6102" i="1"/>
  <c r="AT6103" i="1"/>
  <c r="AT6104" i="1"/>
  <c r="AT6105" i="1"/>
  <c r="AT6106" i="1"/>
  <c r="AT6107" i="1"/>
  <c r="AT6108" i="1"/>
  <c r="AT6109" i="1"/>
  <c r="AT6110" i="1"/>
  <c r="AT6111" i="1"/>
  <c r="AT6112" i="1"/>
  <c r="AT6113" i="1"/>
  <c r="AT6114" i="1"/>
  <c r="AT6115" i="1"/>
  <c r="AT6116" i="1"/>
  <c r="AT6117" i="1"/>
  <c r="AT6118" i="1"/>
  <c r="AT6119" i="1"/>
  <c r="AT6120" i="1"/>
  <c r="AT6121" i="1"/>
  <c r="AT6122" i="1"/>
  <c r="AT6123" i="1"/>
  <c r="AT6124" i="1"/>
  <c r="AT6125" i="1"/>
  <c r="AT6126" i="1"/>
  <c r="AT6127" i="1"/>
  <c r="AT6128" i="1"/>
  <c r="AT6129" i="1"/>
  <c r="AT6130" i="1"/>
  <c r="AT6131" i="1"/>
  <c r="AT6132" i="1"/>
  <c r="AT6133" i="1"/>
  <c r="AT6134" i="1"/>
  <c r="AT6135" i="1"/>
  <c r="AT6136" i="1"/>
  <c r="AT6137" i="1"/>
  <c r="AT6138" i="1"/>
  <c r="AT6139" i="1"/>
  <c r="AT6140" i="1"/>
  <c r="AT6141" i="1"/>
  <c r="AT6142" i="1"/>
  <c r="AT6143" i="1"/>
  <c r="AT6144" i="1"/>
  <c r="AT6145" i="1"/>
  <c r="AT6146" i="1"/>
  <c r="AT6147" i="1"/>
  <c r="AT6148" i="1"/>
  <c r="AT6149" i="1"/>
  <c r="AT6150" i="1"/>
  <c r="AT6151" i="1"/>
  <c r="AT6152" i="1"/>
  <c r="AT6153" i="1"/>
  <c r="AT6154" i="1"/>
  <c r="AT6155" i="1"/>
  <c r="AT6156" i="1"/>
  <c r="AT6157" i="1"/>
  <c r="AT6158" i="1"/>
  <c r="AT6159" i="1"/>
  <c r="AT6160" i="1"/>
  <c r="AT6161" i="1"/>
  <c r="AT6162" i="1"/>
  <c r="AT6163" i="1"/>
  <c r="AT6164" i="1"/>
  <c r="AT6165" i="1"/>
  <c r="AT6166" i="1"/>
  <c r="AT6167" i="1"/>
  <c r="AT6168" i="1"/>
  <c r="AT6169" i="1"/>
  <c r="AT6170" i="1"/>
  <c r="AT6171" i="1"/>
  <c r="AT6172" i="1"/>
  <c r="AT6173" i="1"/>
  <c r="AT6174" i="1"/>
  <c r="AT6175" i="1"/>
  <c r="AT6176" i="1"/>
  <c r="AT6177" i="1"/>
  <c r="AT6178" i="1"/>
  <c r="AT6179" i="1"/>
  <c r="AT6180" i="1"/>
  <c r="AT6181" i="1"/>
  <c r="AT6182" i="1"/>
  <c r="AT6183" i="1"/>
  <c r="AT6184" i="1"/>
  <c r="AT6185" i="1"/>
  <c r="AT6186" i="1"/>
  <c r="AT6187" i="1"/>
  <c r="AT6188" i="1"/>
  <c r="AT6189" i="1"/>
  <c r="AT6190" i="1"/>
  <c r="AT6191" i="1"/>
  <c r="AT6192" i="1"/>
  <c r="AT6193" i="1"/>
  <c r="AT6194" i="1"/>
  <c r="AT6195" i="1"/>
  <c r="AT6196" i="1"/>
  <c r="AT6197" i="1"/>
  <c r="AT6198" i="1"/>
  <c r="AT6199" i="1"/>
  <c r="AT6200" i="1"/>
  <c r="AT6201" i="1"/>
  <c r="AT6202" i="1"/>
  <c r="AT6203" i="1"/>
  <c r="AT6204" i="1"/>
  <c r="AT6205" i="1"/>
  <c r="AT6206" i="1"/>
  <c r="AT6207" i="1"/>
  <c r="AT6208" i="1"/>
  <c r="AT6209" i="1"/>
  <c r="AT6210" i="1"/>
  <c r="AT6211" i="1"/>
  <c r="AT6212" i="1"/>
  <c r="AT6213" i="1"/>
  <c r="AT6214" i="1"/>
  <c r="AT6215" i="1"/>
  <c r="AT6216" i="1"/>
  <c r="AT6217" i="1"/>
  <c r="AT6218" i="1"/>
  <c r="AT6219" i="1"/>
  <c r="AT6220" i="1"/>
  <c r="AT6221" i="1"/>
  <c r="AT6222" i="1"/>
  <c r="AT6223" i="1"/>
  <c r="AT6224" i="1"/>
  <c r="AT6225" i="1"/>
  <c r="AT6226" i="1"/>
  <c r="AT6227" i="1"/>
  <c r="AT6228" i="1"/>
  <c r="AT6229" i="1"/>
  <c r="AT6230" i="1"/>
  <c r="AT6231" i="1"/>
  <c r="AT6232" i="1"/>
  <c r="AT6233" i="1"/>
  <c r="AT6234" i="1"/>
  <c r="AT6235" i="1"/>
  <c r="AT6236" i="1"/>
  <c r="AT6237" i="1"/>
  <c r="AT6238" i="1"/>
  <c r="AT6239" i="1"/>
  <c r="AT6240" i="1"/>
  <c r="AT6241" i="1"/>
  <c r="AT6242" i="1"/>
  <c r="AT6243" i="1"/>
  <c r="AT6244" i="1"/>
  <c r="AT6245" i="1"/>
  <c r="AT6246" i="1"/>
  <c r="AT6247" i="1"/>
  <c r="AT6248" i="1"/>
  <c r="AT6249" i="1"/>
  <c r="AT6250" i="1"/>
  <c r="AT6251" i="1"/>
  <c r="AT6252" i="1"/>
  <c r="AT6253" i="1"/>
  <c r="AT6254" i="1"/>
  <c r="AT6255" i="1"/>
  <c r="AT6256" i="1"/>
  <c r="AT6257" i="1"/>
  <c r="AT6258" i="1"/>
  <c r="AT6259" i="1"/>
  <c r="AT6260" i="1"/>
  <c r="AT6261" i="1"/>
  <c r="AT6262" i="1"/>
  <c r="AT6263" i="1"/>
  <c r="AT6264" i="1"/>
  <c r="AT6265" i="1"/>
  <c r="AT6266" i="1"/>
  <c r="AT6267" i="1"/>
  <c r="AT6268" i="1"/>
  <c r="AT6269" i="1"/>
  <c r="AT6270" i="1"/>
  <c r="AT6271" i="1"/>
  <c r="AT6272" i="1"/>
  <c r="AT6273" i="1"/>
  <c r="AT6274" i="1"/>
  <c r="AT6275" i="1"/>
  <c r="AT6276" i="1"/>
  <c r="AT6277" i="1"/>
  <c r="AT6278" i="1"/>
  <c r="AT6279" i="1"/>
  <c r="AT6280" i="1"/>
  <c r="AT6281" i="1"/>
  <c r="AT6282" i="1"/>
  <c r="AT6283" i="1"/>
  <c r="AT6284" i="1"/>
  <c r="AT6285" i="1"/>
  <c r="AT6286" i="1"/>
  <c r="AT6287" i="1"/>
  <c r="AT6288" i="1"/>
  <c r="AT6289" i="1"/>
  <c r="AT6290" i="1"/>
  <c r="AT6291" i="1"/>
  <c r="AT6292" i="1"/>
  <c r="AT6293" i="1"/>
  <c r="AT6294" i="1"/>
  <c r="AT6295" i="1"/>
  <c r="AT6296" i="1"/>
  <c r="AT6297" i="1"/>
  <c r="AT6298" i="1"/>
  <c r="AT6299" i="1"/>
  <c r="AT6300" i="1"/>
  <c r="AT6301" i="1"/>
  <c r="AT6302" i="1"/>
  <c r="AT6303" i="1"/>
  <c r="AT6304" i="1"/>
  <c r="AT6305" i="1"/>
  <c r="AT6306" i="1"/>
  <c r="AT6307" i="1"/>
  <c r="AT6308" i="1"/>
  <c r="AT6309" i="1"/>
  <c r="AT6310" i="1"/>
  <c r="AT6311" i="1"/>
  <c r="AT6312" i="1"/>
  <c r="AT6313" i="1"/>
  <c r="AT6314" i="1"/>
  <c r="AT6315" i="1"/>
  <c r="AT6316" i="1"/>
  <c r="AT6317" i="1"/>
  <c r="AT6318" i="1"/>
  <c r="AT6319" i="1"/>
  <c r="AT6320" i="1"/>
  <c r="AT6321" i="1"/>
  <c r="AT6322" i="1"/>
  <c r="AT6323" i="1"/>
  <c r="AT6324" i="1"/>
  <c r="AT6325" i="1"/>
  <c r="AT6326" i="1"/>
  <c r="AT6327" i="1"/>
  <c r="AT6328" i="1"/>
  <c r="AT6329" i="1"/>
  <c r="AT6330" i="1"/>
  <c r="AT6331" i="1"/>
  <c r="AT6332" i="1"/>
  <c r="AT6333" i="1"/>
  <c r="AT6334" i="1"/>
  <c r="AT6335" i="1"/>
  <c r="AT6336" i="1"/>
  <c r="AT6337" i="1"/>
  <c r="AT6338" i="1"/>
  <c r="AT6339" i="1"/>
  <c r="AT6340" i="1"/>
  <c r="AT6341" i="1"/>
  <c r="AT6342" i="1"/>
  <c r="AT6343" i="1"/>
  <c r="AT6344" i="1"/>
  <c r="AT6345" i="1"/>
  <c r="AT6346" i="1"/>
  <c r="AT6347" i="1"/>
  <c r="AT6348" i="1"/>
  <c r="AT6349" i="1"/>
  <c r="AT6350" i="1"/>
  <c r="AT6351" i="1"/>
  <c r="AT6352" i="1"/>
  <c r="AT6353" i="1"/>
  <c r="AT6354" i="1"/>
  <c r="AT6355" i="1"/>
  <c r="AT6356" i="1"/>
  <c r="AT6357" i="1"/>
  <c r="AT6358" i="1"/>
  <c r="AT6359" i="1"/>
  <c r="AT6360" i="1"/>
  <c r="AT6361" i="1"/>
  <c r="AT6362" i="1"/>
  <c r="AT6363" i="1"/>
  <c r="AT6364" i="1"/>
  <c r="AT6365" i="1"/>
  <c r="AT6366" i="1"/>
  <c r="AT6367" i="1"/>
  <c r="AT6368" i="1"/>
  <c r="AT6369" i="1"/>
  <c r="AT6370" i="1"/>
  <c r="AT6371" i="1"/>
  <c r="AT6372" i="1"/>
  <c r="AT6373" i="1"/>
  <c r="AT6374" i="1"/>
  <c r="AT6375" i="1"/>
  <c r="AT6376" i="1"/>
  <c r="AT6377" i="1"/>
  <c r="AT6378" i="1"/>
  <c r="AT6379" i="1"/>
  <c r="AT6380" i="1"/>
  <c r="AT6381" i="1"/>
  <c r="AT6382" i="1"/>
  <c r="AT6383" i="1"/>
  <c r="AT6384" i="1"/>
  <c r="AT6385" i="1"/>
  <c r="AT6386" i="1"/>
  <c r="AT6387" i="1"/>
  <c r="AT6388" i="1"/>
  <c r="AT6389" i="1"/>
  <c r="AT6390" i="1"/>
  <c r="AT6391" i="1"/>
  <c r="AT6392" i="1"/>
  <c r="AT6393" i="1"/>
  <c r="AT6394" i="1"/>
  <c r="AT6395" i="1"/>
  <c r="AT6396" i="1"/>
  <c r="AT6397" i="1"/>
  <c r="AT6398" i="1"/>
  <c r="AT6399" i="1"/>
  <c r="AT6400" i="1"/>
  <c r="AT6401" i="1"/>
  <c r="AT6402" i="1"/>
  <c r="AT6403" i="1"/>
  <c r="AT6404" i="1"/>
  <c r="AT6405" i="1"/>
  <c r="AT6406" i="1"/>
  <c r="AT6407" i="1"/>
  <c r="AT6408" i="1"/>
  <c r="AT6409" i="1"/>
  <c r="AT6410" i="1"/>
  <c r="AT6411" i="1"/>
  <c r="AT6412" i="1"/>
  <c r="AT6413" i="1"/>
  <c r="AT6414" i="1"/>
  <c r="AT6415" i="1"/>
  <c r="AT6416" i="1"/>
  <c r="AT6417" i="1"/>
  <c r="AT6418" i="1"/>
  <c r="AT6419" i="1"/>
  <c r="AT6420" i="1"/>
  <c r="AT6421" i="1"/>
  <c r="AT6422" i="1"/>
  <c r="AT6423" i="1"/>
  <c r="AT6424" i="1"/>
  <c r="AT6425" i="1"/>
  <c r="AT6426" i="1"/>
  <c r="AT6427" i="1"/>
  <c r="AT6428" i="1"/>
  <c r="AT6429" i="1"/>
  <c r="AT6430" i="1"/>
  <c r="AT6431" i="1"/>
  <c r="AT6432" i="1"/>
  <c r="AT6433" i="1"/>
  <c r="AT6434" i="1"/>
  <c r="AT6435" i="1"/>
  <c r="AT6436" i="1"/>
  <c r="AT6437" i="1"/>
  <c r="AT6438" i="1"/>
  <c r="AT6439" i="1"/>
  <c r="AT6440" i="1"/>
  <c r="AT6441" i="1"/>
  <c r="AT6442" i="1"/>
  <c r="AT6443" i="1"/>
  <c r="AT6444" i="1"/>
  <c r="AT6445" i="1"/>
  <c r="AT6446" i="1"/>
  <c r="AT6447" i="1"/>
  <c r="AT6448" i="1"/>
  <c r="AT6449" i="1"/>
  <c r="AT6450" i="1"/>
  <c r="AT6451" i="1"/>
  <c r="AT6452" i="1"/>
  <c r="AT6453" i="1"/>
  <c r="AT6454" i="1"/>
  <c r="AT6455" i="1"/>
  <c r="AT6456" i="1"/>
  <c r="AT6457" i="1"/>
  <c r="AT6458" i="1"/>
  <c r="AT6459" i="1"/>
  <c r="AT6460" i="1"/>
  <c r="AT6461" i="1"/>
  <c r="AT6462" i="1"/>
  <c r="AT6463" i="1"/>
  <c r="AT6464" i="1"/>
  <c r="AT6465" i="1"/>
  <c r="AT6466" i="1"/>
  <c r="AT6467" i="1"/>
  <c r="AT6468" i="1"/>
  <c r="AT6469" i="1"/>
  <c r="AT6470" i="1"/>
  <c r="AT6471" i="1"/>
  <c r="AT6472" i="1"/>
  <c r="AT6473" i="1"/>
  <c r="AT6474" i="1"/>
  <c r="AT6475" i="1"/>
  <c r="AT6476" i="1"/>
  <c r="AT6477" i="1"/>
  <c r="AT6478" i="1"/>
  <c r="AT6479" i="1"/>
  <c r="AT6480" i="1"/>
  <c r="AT6481" i="1"/>
  <c r="AT6482" i="1"/>
  <c r="AT6483" i="1"/>
  <c r="AT6484" i="1"/>
  <c r="AT6485" i="1"/>
  <c r="AT6486" i="1"/>
  <c r="AT6487" i="1"/>
  <c r="AT6488" i="1"/>
  <c r="AT6489" i="1"/>
  <c r="AT6490" i="1"/>
  <c r="AT6491" i="1"/>
  <c r="AT6492" i="1"/>
  <c r="AT6493" i="1"/>
  <c r="AT6494" i="1"/>
  <c r="AT6495" i="1"/>
  <c r="AT6496" i="1"/>
  <c r="AT6497" i="1"/>
  <c r="AT6498" i="1"/>
  <c r="AT6499" i="1"/>
  <c r="AT6500" i="1"/>
  <c r="AT6501" i="1"/>
  <c r="AT6502" i="1"/>
  <c r="AT6503" i="1"/>
  <c r="AT6504" i="1"/>
  <c r="AT6505" i="1"/>
  <c r="AT6506" i="1"/>
  <c r="AT6507" i="1"/>
  <c r="AT6508" i="1"/>
  <c r="AT6509" i="1"/>
  <c r="AT6510" i="1"/>
  <c r="AT6511" i="1"/>
  <c r="AT6512" i="1"/>
  <c r="AT6513" i="1"/>
  <c r="AT6514" i="1"/>
  <c r="AT6515" i="1"/>
  <c r="AT6516" i="1"/>
  <c r="AT6517" i="1"/>
  <c r="AT6518" i="1"/>
  <c r="AT6519" i="1"/>
  <c r="AT6520" i="1"/>
  <c r="AT6521" i="1"/>
  <c r="AT6522" i="1"/>
  <c r="AT6523" i="1"/>
  <c r="AT6524" i="1"/>
  <c r="AT6525" i="1"/>
  <c r="AT6526" i="1"/>
  <c r="AT6527" i="1"/>
  <c r="AT6528" i="1"/>
  <c r="AT6529" i="1"/>
  <c r="AT6530" i="1"/>
  <c r="AT6531" i="1"/>
  <c r="AT6532" i="1"/>
  <c r="AT6533" i="1"/>
  <c r="AT6534" i="1"/>
  <c r="AT6535" i="1"/>
  <c r="AT6536" i="1"/>
  <c r="AT6537" i="1"/>
  <c r="AT6538" i="1"/>
  <c r="AT6539" i="1"/>
  <c r="AT6540" i="1"/>
  <c r="AT6541" i="1"/>
  <c r="AT6542" i="1"/>
  <c r="AT6543" i="1"/>
  <c r="AT6544" i="1"/>
  <c r="AT6545" i="1"/>
  <c r="AT6546" i="1"/>
  <c r="AT6547" i="1"/>
  <c r="AT6548" i="1"/>
  <c r="AT6549" i="1"/>
  <c r="AT6550" i="1"/>
  <c r="AT6551" i="1"/>
  <c r="AT6552" i="1"/>
  <c r="AT6553" i="1"/>
  <c r="AT6554" i="1"/>
  <c r="AT6555" i="1"/>
  <c r="AT6556" i="1"/>
  <c r="AT6557" i="1"/>
  <c r="AT6558" i="1"/>
  <c r="AT6559" i="1"/>
  <c r="AT6560" i="1"/>
  <c r="AT6561" i="1"/>
  <c r="AT6562" i="1"/>
  <c r="AT6563" i="1"/>
  <c r="AT6564" i="1"/>
  <c r="AT6565" i="1"/>
  <c r="AT6566" i="1"/>
  <c r="AT6567" i="1"/>
  <c r="AT6568" i="1"/>
  <c r="AT6569" i="1"/>
  <c r="AT6570" i="1"/>
  <c r="AT6571" i="1"/>
  <c r="AT6572" i="1"/>
  <c r="AT6573" i="1"/>
  <c r="AT6574" i="1"/>
  <c r="AT6575" i="1"/>
  <c r="AT6576" i="1"/>
  <c r="AT6577" i="1"/>
  <c r="AT6578" i="1"/>
  <c r="AT6579" i="1"/>
  <c r="AT6580" i="1"/>
  <c r="AT6581" i="1"/>
  <c r="AT6582" i="1"/>
  <c r="AT6583" i="1"/>
  <c r="AT6584" i="1"/>
  <c r="AT6585" i="1"/>
  <c r="AT6586" i="1"/>
  <c r="AT6587" i="1"/>
  <c r="AT6588" i="1"/>
  <c r="AT6589" i="1"/>
  <c r="AT6590" i="1"/>
  <c r="AT6591" i="1"/>
  <c r="AT6592" i="1"/>
  <c r="AT6593" i="1"/>
  <c r="AT6594" i="1"/>
  <c r="AT6595" i="1"/>
  <c r="AT6596" i="1"/>
  <c r="AT6597" i="1"/>
  <c r="AT6598" i="1"/>
  <c r="AT6599" i="1"/>
  <c r="AT6600" i="1"/>
  <c r="AT6601" i="1"/>
  <c r="AT6602" i="1"/>
  <c r="AT6603" i="1"/>
  <c r="AT6604" i="1"/>
  <c r="AT6605" i="1"/>
  <c r="AT6606" i="1"/>
  <c r="AT6607" i="1"/>
  <c r="AT6608" i="1"/>
  <c r="AT6609" i="1"/>
  <c r="AT6610" i="1"/>
  <c r="AT6611" i="1"/>
  <c r="AT6612" i="1"/>
  <c r="AT6613" i="1"/>
  <c r="AT6614" i="1"/>
  <c r="AT6615" i="1"/>
  <c r="AT6616" i="1"/>
  <c r="AT6617" i="1"/>
  <c r="AT6618" i="1"/>
  <c r="AT6619" i="1"/>
  <c r="AT6620" i="1"/>
  <c r="AT6621" i="1"/>
  <c r="AT6622" i="1"/>
  <c r="AT6623" i="1"/>
  <c r="AT6624" i="1"/>
  <c r="AT6625" i="1"/>
  <c r="AT6626" i="1"/>
  <c r="AT6627" i="1"/>
  <c r="AT6628" i="1"/>
  <c r="AT6629" i="1"/>
  <c r="AT6630" i="1"/>
  <c r="AT6631" i="1"/>
  <c r="AT6632" i="1"/>
  <c r="AT6633" i="1"/>
  <c r="AT6634" i="1"/>
  <c r="AT6635" i="1"/>
  <c r="AT6636" i="1"/>
  <c r="AT6637" i="1"/>
  <c r="AT6638" i="1"/>
  <c r="AT6639" i="1"/>
  <c r="AT6640" i="1"/>
  <c r="AT6641" i="1"/>
  <c r="AT6642" i="1"/>
  <c r="AT6643" i="1"/>
  <c r="AT6644" i="1"/>
  <c r="AT6645" i="1"/>
  <c r="AT6646" i="1"/>
  <c r="AT6647" i="1"/>
  <c r="AT6648" i="1"/>
  <c r="AT6649" i="1"/>
  <c r="AT6650" i="1"/>
  <c r="AT6651" i="1"/>
  <c r="AT6652" i="1"/>
  <c r="AT6653" i="1"/>
  <c r="AT6654" i="1"/>
  <c r="AT6655" i="1"/>
  <c r="AT6656" i="1"/>
  <c r="AT6657" i="1"/>
  <c r="AT6658" i="1"/>
  <c r="AT6659" i="1"/>
  <c r="AT6660" i="1"/>
  <c r="AT6661" i="1"/>
  <c r="AT6662" i="1"/>
  <c r="AT6663" i="1"/>
  <c r="AT6664" i="1"/>
  <c r="AT6665" i="1"/>
  <c r="AT6666" i="1"/>
  <c r="AT6667" i="1"/>
  <c r="AT6668" i="1"/>
  <c r="AT6669" i="1"/>
  <c r="AT6670" i="1"/>
  <c r="AT6671" i="1"/>
  <c r="AT6672" i="1"/>
  <c r="AT6673" i="1"/>
  <c r="AT6674" i="1"/>
  <c r="AT6675" i="1"/>
  <c r="AT6676" i="1"/>
  <c r="AT6677" i="1"/>
  <c r="AT6678" i="1"/>
  <c r="AT6679" i="1"/>
  <c r="AT6680" i="1"/>
  <c r="AT6681" i="1"/>
  <c r="AT6682" i="1"/>
  <c r="AT6683" i="1"/>
  <c r="AT6684" i="1"/>
  <c r="AT6685" i="1"/>
  <c r="AT6686" i="1"/>
  <c r="AT6687" i="1"/>
  <c r="AT6688" i="1"/>
  <c r="AT6689" i="1"/>
  <c r="AT6690" i="1"/>
  <c r="AT6691" i="1"/>
  <c r="AT6692" i="1"/>
  <c r="AT6693" i="1"/>
  <c r="AT6694" i="1"/>
  <c r="AT6695" i="1"/>
  <c r="AT6696" i="1"/>
  <c r="AT6697" i="1"/>
  <c r="AT6698" i="1"/>
  <c r="AT6699" i="1"/>
  <c r="AT6700" i="1"/>
  <c r="AT6701" i="1"/>
  <c r="AT6702" i="1"/>
  <c r="AT6703" i="1"/>
  <c r="AT6704" i="1"/>
  <c r="AT6705" i="1"/>
  <c r="AT6706" i="1"/>
  <c r="AT6707" i="1"/>
  <c r="AT6708" i="1"/>
  <c r="AT6709" i="1"/>
  <c r="AT6710" i="1"/>
  <c r="AT6711" i="1"/>
  <c r="AT6712" i="1"/>
  <c r="AT6713" i="1"/>
  <c r="AT6714" i="1"/>
  <c r="AT6715" i="1"/>
  <c r="AT6716" i="1"/>
  <c r="AT6717" i="1"/>
  <c r="AT6718" i="1"/>
  <c r="AT6719" i="1"/>
  <c r="AT6720" i="1"/>
  <c r="AT6721" i="1"/>
  <c r="AT6722" i="1"/>
  <c r="AT6723" i="1"/>
  <c r="AT6724" i="1"/>
  <c r="AT6725" i="1"/>
  <c r="AT6726" i="1"/>
  <c r="AT6727" i="1"/>
  <c r="AT6728" i="1"/>
  <c r="AT6729" i="1"/>
  <c r="AT6730" i="1"/>
  <c r="AT6731" i="1"/>
  <c r="AT6732" i="1"/>
  <c r="AT6733" i="1"/>
  <c r="AT6734" i="1"/>
  <c r="AT6735" i="1"/>
  <c r="AT6736" i="1"/>
  <c r="AT6737" i="1"/>
  <c r="AT6738" i="1"/>
  <c r="AT6739" i="1"/>
  <c r="AT6740" i="1"/>
  <c r="AT6741" i="1"/>
  <c r="AT6742" i="1"/>
  <c r="AT6743" i="1"/>
  <c r="AT6744" i="1"/>
  <c r="AT6745" i="1"/>
  <c r="AT6746" i="1"/>
  <c r="AT6747" i="1"/>
  <c r="AT6748" i="1"/>
  <c r="AT6749" i="1"/>
  <c r="AT6750" i="1"/>
  <c r="AT6751" i="1"/>
  <c r="AT6752" i="1"/>
  <c r="AT6753" i="1"/>
  <c r="AT6754" i="1"/>
  <c r="AT6755" i="1"/>
  <c r="AT6756" i="1"/>
  <c r="AT6757" i="1"/>
  <c r="AT6758" i="1"/>
  <c r="AT6759" i="1"/>
  <c r="AT6760" i="1"/>
  <c r="AT6761" i="1"/>
  <c r="AT6762" i="1"/>
  <c r="AT6763" i="1"/>
  <c r="AT6764" i="1"/>
  <c r="AT6765" i="1"/>
  <c r="AT6766" i="1"/>
  <c r="AT6767" i="1"/>
  <c r="AT6768" i="1"/>
  <c r="AT6769" i="1"/>
  <c r="AT6770" i="1"/>
  <c r="AT6771" i="1"/>
  <c r="AT6772" i="1"/>
  <c r="AT6773" i="1"/>
  <c r="AT6774" i="1"/>
  <c r="AT6775" i="1"/>
  <c r="AT6776" i="1"/>
  <c r="AT6777" i="1"/>
  <c r="AT6778" i="1"/>
  <c r="AT6779" i="1"/>
  <c r="AT6780" i="1"/>
  <c r="AT6781" i="1"/>
  <c r="AT6782" i="1"/>
  <c r="AT6783" i="1"/>
  <c r="AT6784" i="1"/>
  <c r="AT6785" i="1"/>
  <c r="AT6786" i="1"/>
  <c r="AT6787" i="1"/>
  <c r="AT6788" i="1"/>
  <c r="AT6789" i="1"/>
  <c r="AT6790" i="1"/>
  <c r="AT6791" i="1"/>
  <c r="AT6792" i="1"/>
  <c r="AT6793" i="1"/>
  <c r="AT6794" i="1"/>
  <c r="AT6795" i="1"/>
  <c r="AT6796" i="1"/>
  <c r="AT6797" i="1"/>
  <c r="AT6798" i="1"/>
  <c r="AT6799" i="1"/>
  <c r="AT6800" i="1"/>
  <c r="AT6801" i="1"/>
  <c r="AT6802" i="1"/>
  <c r="AT6803" i="1"/>
  <c r="AT6804" i="1"/>
  <c r="AT6805" i="1"/>
  <c r="AT6806" i="1"/>
  <c r="AT6807" i="1"/>
  <c r="AT6808" i="1"/>
  <c r="AT6809" i="1"/>
  <c r="AT6810" i="1"/>
  <c r="AT6811" i="1"/>
  <c r="AT6812" i="1"/>
  <c r="AT6813" i="1"/>
  <c r="AT6814" i="1"/>
  <c r="AT6815" i="1"/>
  <c r="AT6816" i="1"/>
  <c r="AT6817" i="1"/>
  <c r="AT6818" i="1"/>
  <c r="AT6819" i="1"/>
  <c r="AT6820" i="1"/>
  <c r="AT6821" i="1"/>
  <c r="AT6822" i="1"/>
  <c r="AT6823" i="1"/>
  <c r="AT6824" i="1"/>
  <c r="AT6825" i="1"/>
  <c r="AT6826" i="1"/>
  <c r="AT6827" i="1"/>
  <c r="AT6828" i="1"/>
  <c r="AT6829" i="1"/>
  <c r="AT6830" i="1"/>
  <c r="AT6831" i="1"/>
  <c r="AT6832" i="1"/>
  <c r="AT6833" i="1"/>
  <c r="AT6834" i="1"/>
  <c r="AT6835" i="1"/>
  <c r="AT6836" i="1"/>
  <c r="AT6837" i="1"/>
  <c r="AT6838" i="1"/>
  <c r="AT6839" i="1"/>
  <c r="AT6840" i="1"/>
  <c r="AT6841" i="1"/>
  <c r="AT6842" i="1"/>
  <c r="AT6843" i="1"/>
  <c r="AT6844" i="1"/>
  <c r="AT6845" i="1"/>
  <c r="AT6846" i="1"/>
  <c r="AT6847" i="1"/>
  <c r="AT6848" i="1"/>
  <c r="AT6849" i="1"/>
  <c r="AT6850" i="1"/>
  <c r="AT6851" i="1"/>
  <c r="AT6852" i="1"/>
  <c r="AT6853" i="1"/>
  <c r="AT6854" i="1"/>
  <c r="AT6855" i="1"/>
  <c r="AT6856" i="1"/>
  <c r="AT6857" i="1"/>
  <c r="AT6858" i="1"/>
  <c r="AT6859" i="1"/>
  <c r="AT6860" i="1"/>
  <c r="AT6861" i="1"/>
  <c r="AT6862" i="1"/>
  <c r="AT6863" i="1"/>
  <c r="AT6864" i="1"/>
  <c r="AT6865" i="1"/>
  <c r="AT6866" i="1"/>
  <c r="AT6867" i="1"/>
  <c r="AT6868" i="1"/>
  <c r="AT6869" i="1"/>
  <c r="AT6870" i="1"/>
  <c r="AT6871" i="1"/>
  <c r="AT6872" i="1"/>
  <c r="AT6873" i="1"/>
  <c r="AT6874" i="1"/>
  <c r="AT6875" i="1"/>
  <c r="AT6876" i="1"/>
  <c r="AT6877" i="1"/>
  <c r="AT6878" i="1"/>
  <c r="AT6879" i="1"/>
  <c r="AT6880" i="1"/>
  <c r="AT6881" i="1"/>
  <c r="AT6882" i="1"/>
  <c r="AT6883" i="1"/>
  <c r="AT6884" i="1"/>
  <c r="AT6885" i="1"/>
  <c r="AT6886" i="1"/>
  <c r="AT6887" i="1"/>
  <c r="AT6888" i="1"/>
  <c r="AT6889" i="1"/>
  <c r="AT6890" i="1"/>
  <c r="AT6891" i="1"/>
  <c r="AT6892" i="1"/>
  <c r="AT6893" i="1"/>
  <c r="AT6894" i="1"/>
  <c r="AT6895" i="1"/>
  <c r="AT6896" i="1"/>
  <c r="AT6897" i="1"/>
  <c r="AT6898" i="1"/>
  <c r="AT6899" i="1"/>
  <c r="AT6900" i="1"/>
  <c r="AT6901" i="1"/>
  <c r="AT6902" i="1"/>
  <c r="AT6903" i="1"/>
  <c r="AT6904" i="1"/>
  <c r="AT6905" i="1"/>
  <c r="AT6906" i="1"/>
  <c r="AT6907" i="1"/>
  <c r="AT6908" i="1"/>
  <c r="AT6909" i="1"/>
  <c r="AT6910" i="1"/>
  <c r="AT6911" i="1"/>
  <c r="AT6912" i="1"/>
  <c r="AT6913" i="1"/>
  <c r="AT6914" i="1"/>
  <c r="AT6915" i="1"/>
  <c r="AT6916" i="1"/>
  <c r="AT6917" i="1"/>
  <c r="AT6918" i="1"/>
  <c r="AT6919" i="1"/>
  <c r="AT6920" i="1"/>
  <c r="AT6921" i="1"/>
  <c r="AT6922" i="1"/>
  <c r="AT6923" i="1"/>
  <c r="AT6924" i="1"/>
  <c r="AT6925" i="1"/>
  <c r="AT6926" i="1"/>
  <c r="AT6927" i="1"/>
  <c r="AT6928" i="1"/>
  <c r="AT6929" i="1"/>
  <c r="AT6930" i="1"/>
  <c r="AT6931" i="1"/>
  <c r="AT6932" i="1"/>
  <c r="AT6933" i="1"/>
  <c r="AT6934" i="1"/>
  <c r="AT6935" i="1"/>
  <c r="AT6936" i="1"/>
  <c r="AT6937" i="1"/>
  <c r="AT6938" i="1"/>
  <c r="AT6939" i="1"/>
  <c r="AT6940" i="1"/>
  <c r="AT6941" i="1"/>
  <c r="AT6942" i="1"/>
  <c r="AT6943" i="1"/>
  <c r="AT6944" i="1"/>
  <c r="AT6945" i="1"/>
  <c r="AT6946" i="1"/>
  <c r="AT6947" i="1"/>
  <c r="AT6948" i="1"/>
  <c r="AT6949" i="1"/>
  <c r="AT6950" i="1"/>
  <c r="AT6951" i="1"/>
  <c r="AT6952" i="1"/>
  <c r="AT6953" i="1"/>
  <c r="AT6954" i="1"/>
  <c r="AT6955" i="1"/>
  <c r="AT6956" i="1"/>
  <c r="AT6957" i="1"/>
  <c r="AT6958" i="1"/>
  <c r="AT6959" i="1"/>
  <c r="AT6960" i="1"/>
  <c r="AT6961" i="1"/>
  <c r="AT6962" i="1"/>
  <c r="AT6963" i="1"/>
  <c r="AT6964" i="1"/>
  <c r="AT6965" i="1"/>
  <c r="AT6966" i="1"/>
  <c r="AT6967" i="1"/>
  <c r="AT6968" i="1"/>
  <c r="AT6969" i="1"/>
  <c r="AT6970" i="1"/>
  <c r="AT6971" i="1"/>
  <c r="AT6972" i="1"/>
  <c r="AT6973" i="1"/>
  <c r="AT6974" i="1"/>
  <c r="AT6975" i="1"/>
  <c r="AT6976" i="1"/>
  <c r="AT6977" i="1"/>
  <c r="AT6978" i="1"/>
  <c r="AT6979" i="1"/>
  <c r="AT6980" i="1"/>
  <c r="AT6981" i="1"/>
  <c r="AT6982" i="1"/>
  <c r="AT6983" i="1"/>
  <c r="AT6984" i="1"/>
  <c r="AT6985" i="1"/>
  <c r="AT6986" i="1"/>
  <c r="AT6987" i="1"/>
  <c r="AT6988" i="1"/>
  <c r="AT6989" i="1"/>
  <c r="AT6990" i="1"/>
  <c r="AT6991" i="1"/>
  <c r="AT6992" i="1"/>
  <c r="AT6993" i="1"/>
  <c r="AT6994" i="1"/>
  <c r="AT6995" i="1"/>
  <c r="AT6996" i="1"/>
  <c r="AT6997" i="1"/>
  <c r="AT6998" i="1"/>
  <c r="AT6999" i="1"/>
  <c r="AT7000" i="1"/>
  <c r="AT7001" i="1"/>
  <c r="AT7002" i="1"/>
  <c r="AT7003" i="1"/>
  <c r="AT7004" i="1"/>
  <c r="AT7005" i="1"/>
  <c r="AT7006" i="1"/>
  <c r="AT7007" i="1"/>
  <c r="AT7008" i="1"/>
  <c r="AT7009" i="1"/>
  <c r="AT7010" i="1"/>
  <c r="AT7011" i="1"/>
  <c r="AT7012" i="1"/>
  <c r="AT7013" i="1"/>
  <c r="AT7014" i="1"/>
  <c r="AT7015" i="1"/>
  <c r="AT7016" i="1"/>
  <c r="AT7017" i="1"/>
  <c r="AT7018" i="1"/>
  <c r="AT7019" i="1"/>
  <c r="AT7020" i="1"/>
  <c r="AT7021" i="1"/>
  <c r="AT7022" i="1"/>
  <c r="AT7023" i="1"/>
  <c r="AT7024" i="1"/>
  <c r="AT7025" i="1"/>
  <c r="AT7026" i="1"/>
  <c r="AT7027" i="1"/>
  <c r="AT7028" i="1"/>
  <c r="AT7029" i="1"/>
  <c r="AT7030" i="1"/>
  <c r="AT7031" i="1"/>
  <c r="AT7032" i="1"/>
  <c r="AT7033" i="1"/>
  <c r="AT7034" i="1"/>
  <c r="AT7035" i="1"/>
  <c r="AT7036" i="1"/>
  <c r="AT7037" i="1"/>
  <c r="AT7038" i="1"/>
  <c r="AT7039" i="1"/>
  <c r="AT7040" i="1"/>
  <c r="AT7041" i="1"/>
  <c r="AT7042" i="1"/>
  <c r="AT7043" i="1"/>
  <c r="AT7044" i="1"/>
  <c r="AT7045" i="1"/>
  <c r="AT7046" i="1"/>
  <c r="AT7047" i="1"/>
  <c r="AT7048" i="1"/>
  <c r="AT7049" i="1"/>
  <c r="AT7050" i="1"/>
  <c r="AT7051" i="1"/>
  <c r="AT7052" i="1"/>
  <c r="AT7053" i="1"/>
  <c r="AT7054" i="1"/>
  <c r="AT7055" i="1"/>
  <c r="AT7056" i="1"/>
  <c r="AT7057" i="1"/>
  <c r="AT7058" i="1"/>
  <c r="AT7059" i="1"/>
  <c r="AT7060" i="1"/>
  <c r="AT7061" i="1"/>
  <c r="AT7062" i="1"/>
  <c r="AT7063" i="1"/>
  <c r="AT7064" i="1"/>
  <c r="AT7065" i="1"/>
  <c r="AT7066" i="1"/>
  <c r="AT7067" i="1"/>
  <c r="AT7068" i="1"/>
  <c r="AT7069" i="1"/>
  <c r="AT7070" i="1"/>
  <c r="AT7071" i="1"/>
  <c r="AT7072" i="1"/>
  <c r="AT7073" i="1"/>
  <c r="AT7074" i="1"/>
  <c r="AT7075" i="1"/>
  <c r="AT7076" i="1"/>
  <c r="AT7077" i="1"/>
  <c r="AT7078" i="1"/>
  <c r="AT7079" i="1"/>
  <c r="AT7080" i="1"/>
  <c r="AT7081" i="1"/>
  <c r="AT7082" i="1"/>
  <c r="AT7083" i="1"/>
  <c r="AT7084" i="1"/>
  <c r="AT7085" i="1"/>
  <c r="AT7086" i="1"/>
  <c r="AT7087" i="1"/>
  <c r="AT7088" i="1"/>
  <c r="AT7089" i="1"/>
  <c r="AT7090" i="1"/>
  <c r="AT7091" i="1"/>
  <c r="AT7092" i="1"/>
  <c r="AT7093" i="1"/>
  <c r="AT7094" i="1"/>
  <c r="AT7095" i="1"/>
  <c r="AT7096" i="1"/>
  <c r="AT7097" i="1"/>
  <c r="AT7098" i="1"/>
  <c r="AT7099" i="1"/>
  <c r="AT7100" i="1"/>
  <c r="AT7101" i="1"/>
  <c r="AT7102" i="1"/>
  <c r="AT7103" i="1"/>
  <c r="AT7104" i="1"/>
  <c r="AT7105" i="1"/>
  <c r="AT7106" i="1"/>
  <c r="AT7107" i="1"/>
  <c r="AT7108" i="1"/>
  <c r="AT7109" i="1"/>
  <c r="AT7110" i="1"/>
  <c r="AT7111" i="1"/>
  <c r="AT7112" i="1"/>
  <c r="AT7113" i="1"/>
  <c r="AT7114" i="1"/>
  <c r="AT7115" i="1"/>
  <c r="AT7116" i="1"/>
  <c r="AT7117" i="1"/>
  <c r="AT7118" i="1"/>
  <c r="AT7119" i="1"/>
  <c r="AT7120" i="1"/>
  <c r="AT7121" i="1"/>
  <c r="AT7122" i="1"/>
  <c r="AT7123" i="1"/>
  <c r="AT7124" i="1"/>
  <c r="AT7125" i="1"/>
  <c r="AT7126" i="1"/>
  <c r="AT7127" i="1"/>
  <c r="AT7128" i="1"/>
  <c r="AT7129" i="1"/>
  <c r="AT7130" i="1"/>
  <c r="AT7131" i="1"/>
  <c r="AT7132" i="1"/>
  <c r="AT7133" i="1"/>
  <c r="AT7134" i="1"/>
  <c r="AT7135" i="1"/>
  <c r="AT7136" i="1"/>
  <c r="AT7137" i="1"/>
  <c r="AT7138" i="1"/>
  <c r="AT7139" i="1"/>
  <c r="AT7140" i="1"/>
  <c r="AT7141" i="1"/>
  <c r="AT7142" i="1"/>
  <c r="AT7143" i="1"/>
  <c r="AT7144" i="1"/>
  <c r="AT7145" i="1"/>
  <c r="AT7146" i="1"/>
  <c r="AT7147" i="1"/>
  <c r="AT7148" i="1"/>
  <c r="AT7149" i="1"/>
  <c r="AT7150" i="1"/>
  <c r="AT7151" i="1"/>
  <c r="AT7152" i="1"/>
  <c r="AT7153" i="1"/>
  <c r="AT7154" i="1"/>
  <c r="AT7155" i="1"/>
  <c r="AT7156" i="1"/>
  <c r="AT7157" i="1"/>
  <c r="AT7158" i="1"/>
  <c r="AT7159" i="1"/>
  <c r="AT7160" i="1"/>
  <c r="AT7161" i="1"/>
  <c r="AT7162" i="1"/>
  <c r="AT7163" i="1"/>
  <c r="AT7164" i="1"/>
  <c r="AT7165" i="1"/>
  <c r="AT7166" i="1"/>
  <c r="AT7167" i="1"/>
  <c r="AT7168" i="1"/>
  <c r="AT7169" i="1"/>
  <c r="AT7170" i="1"/>
  <c r="AT7171" i="1"/>
  <c r="AT7172" i="1"/>
  <c r="AT7173" i="1"/>
  <c r="AT7174" i="1"/>
  <c r="AT7175" i="1"/>
  <c r="AT7176" i="1"/>
  <c r="AT7177" i="1"/>
  <c r="AT7178" i="1"/>
  <c r="AT7179" i="1"/>
  <c r="AT7180" i="1"/>
  <c r="AT7181" i="1"/>
  <c r="AT7182" i="1"/>
  <c r="AT7183" i="1"/>
  <c r="AT7184" i="1"/>
  <c r="AT7185" i="1"/>
  <c r="AT7186" i="1"/>
  <c r="AT7187" i="1"/>
  <c r="AT7188" i="1"/>
  <c r="AT7189" i="1"/>
  <c r="AT7190" i="1"/>
  <c r="AT7191" i="1"/>
  <c r="AT7192" i="1"/>
  <c r="AT7193" i="1"/>
  <c r="AT7194" i="1"/>
  <c r="AT7195" i="1"/>
  <c r="AT7196" i="1"/>
  <c r="AT7197" i="1"/>
  <c r="AT7198" i="1"/>
  <c r="AT7199" i="1"/>
  <c r="AT7200" i="1"/>
  <c r="AT7201" i="1"/>
  <c r="AT7202" i="1"/>
  <c r="AT7203" i="1"/>
  <c r="AT7204" i="1"/>
  <c r="AT7205" i="1"/>
  <c r="AT7206" i="1"/>
  <c r="AT7207" i="1"/>
  <c r="AT7208" i="1"/>
  <c r="AT7209" i="1"/>
  <c r="AT7210" i="1"/>
  <c r="AT7211" i="1"/>
  <c r="AT7212" i="1"/>
  <c r="AT7213" i="1"/>
  <c r="AT7214" i="1"/>
  <c r="AT7215" i="1"/>
  <c r="AT7216" i="1"/>
  <c r="AT7217" i="1"/>
  <c r="AT7218" i="1"/>
  <c r="AT7219" i="1"/>
  <c r="AT7220" i="1"/>
  <c r="AT7221" i="1"/>
  <c r="AT7222" i="1"/>
  <c r="AT7223" i="1"/>
  <c r="AT7224" i="1"/>
  <c r="AT7225" i="1"/>
  <c r="AT7226" i="1"/>
  <c r="AT7227" i="1"/>
  <c r="AT7228" i="1"/>
  <c r="AT7229" i="1"/>
  <c r="AT7230" i="1"/>
  <c r="AT7231" i="1"/>
  <c r="AT7232" i="1"/>
  <c r="AT7233" i="1"/>
  <c r="AT7234" i="1"/>
  <c r="AT7235" i="1"/>
  <c r="AT7236" i="1"/>
  <c r="AT7237" i="1"/>
  <c r="AT7238" i="1"/>
  <c r="AT7239" i="1"/>
  <c r="AT7240" i="1"/>
  <c r="AT7241" i="1"/>
  <c r="AT7242" i="1"/>
  <c r="AT7243" i="1"/>
  <c r="AT7244" i="1"/>
  <c r="AT7245" i="1"/>
  <c r="AT7246" i="1"/>
  <c r="AT7247" i="1"/>
  <c r="AT7248" i="1"/>
  <c r="AT7249" i="1"/>
  <c r="AT7250" i="1"/>
  <c r="AT7251" i="1"/>
  <c r="AT7252" i="1"/>
  <c r="AT7253" i="1"/>
  <c r="AT7254" i="1"/>
  <c r="AT7255" i="1"/>
  <c r="AT7256" i="1"/>
  <c r="AT7257" i="1"/>
  <c r="AT7258" i="1"/>
  <c r="AT7259" i="1"/>
  <c r="AT7260" i="1"/>
  <c r="AT7261" i="1"/>
  <c r="AT7262" i="1"/>
  <c r="AT7263" i="1"/>
  <c r="AT7264" i="1"/>
  <c r="AT7265" i="1"/>
  <c r="AT7266" i="1"/>
  <c r="AT7267" i="1"/>
  <c r="AT7268" i="1"/>
  <c r="AT7269" i="1"/>
  <c r="AT7270" i="1"/>
  <c r="AT7271" i="1"/>
  <c r="AT7272" i="1"/>
  <c r="AT7273" i="1"/>
  <c r="AT7274" i="1"/>
  <c r="AT7275" i="1"/>
  <c r="AT7276" i="1"/>
  <c r="AT7277" i="1"/>
  <c r="AT7278" i="1"/>
  <c r="AT7279" i="1"/>
  <c r="AT7280" i="1"/>
  <c r="AT7281" i="1"/>
  <c r="AT7282" i="1"/>
  <c r="AT7283" i="1"/>
  <c r="AT7284" i="1"/>
  <c r="AT7285" i="1"/>
  <c r="AT7286" i="1"/>
  <c r="AT7287" i="1"/>
  <c r="AT7288" i="1"/>
  <c r="AT7289" i="1"/>
  <c r="AT7290" i="1"/>
  <c r="AT7291" i="1"/>
  <c r="AT7292" i="1"/>
  <c r="AT7293" i="1"/>
  <c r="AT7294" i="1"/>
  <c r="AT7295" i="1"/>
  <c r="AT7296" i="1"/>
  <c r="AT7297" i="1"/>
  <c r="AT7298" i="1"/>
  <c r="AT7299" i="1"/>
  <c r="AT7300" i="1"/>
  <c r="AT7301" i="1"/>
  <c r="AT7302" i="1"/>
  <c r="AT7303" i="1"/>
  <c r="AT7304" i="1"/>
  <c r="AT7305" i="1"/>
  <c r="AT7306" i="1"/>
  <c r="AT7307" i="1"/>
  <c r="AT7308" i="1"/>
  <c r="AT7309" i="1"/>
  <c r="AT7310" i="1"/>
  <c r="AT7311" i="1"/>
  <c r="AT7312" i="1"/>
  <c r="AT7313" i="1"/>
  <c r="AT7314" i="1"/>
  <c r="AT7315" i="1"/>
  <c r="AT7316" i="1"/>
  <c r="AT7317" i="1"/>
  <c r="AT7318" i="1"/>
  <c r="AT7319" i="1"/>
  <c r="AT7320" i="1"/>
  <c r="AT7321" i="1"/>
  <c r="AT7322" i="1"/>
  <c r="AT7323" i="1"/>
  <c r="AT7324" i="1"/>
  <c r="AT7325" i="1"/>
  <c r="AT7326" i="1"/>
  <c r="AT7327" i="1"/>
  <c r="AT7328" i="1"/>
  <c r="AT7329" i="1"/>
  <c r="AT7330" i="1"/>
  <c r="AT7331" i="1"/>
  <c r="AT7332" i="1"/>
  <c r="AT7333" i="1"/>
  <c r="AT7334" i="1"/>
  <c r="AT7335" i="1"/>
  <c r="AT7336" i="1"/>
  <c r="AT7337" i="1"/>
  <c r="AT7338" i="1"/>
  <c r="AT7339" i="1"/>
  <c r="AT7340" i="1"/>
  <c r="AT7341" i="1"/>
  <c r="AT7342" i="1"/>
  <c r="AT7343" i="1"/>
  <c r="AT7344" i="1"/>
  <c r="AT7345" i="1"/>
  <c r="AT7346" i="1"/>
  <c r="AT7347" i="1"/>
  <c r="AT7348" i="1"/>
  <c r="AT7349" i="1"/>
  <c r="AT7350" i="1"/>
  <c r="AT7351" i="1"/>
  <c r="AT7352" i="1"/>
  <c r="AT7353" i="1"/>
  <c r="AT7354" i="1"/>
  <c r="AT7355" i="1"/>
  <c r="AT7356" i="1"/>
  <c r="AT7357" i="1"/>
  <c r="AT7358" i="1"/>
  <c r="AT7359" i="1"/>
  <c r="AT7360" i="1"/>
  <c r="AT7361" i="1"/>
  <c r="AT7362" i="1"/>
  <c r="AT7363" i="1"/>
  <c r="AT7364" i="1"/>
  <c r="AT7365" i="1"/>
  <c r="AT7366" i="1"/>
  <c r="AT7367" i="1"/>
  <c r="AT7368" i="1"/>
  <c r="AT7369" i="1"/>
  <c r="AT7370" i="1"/>
  <c r="AT7371" i="1"/>
  <c r="AT7372" i="1"/>
  <c r="AT7373" i="1"/>
  <c r="AT7374" i="1"/>
  <c r="AT7375" i="1"/>
  <c r="AT7376" i="1"/>
  <c r="AT7377" i="1"/>
  <c r="AT7378" i="1"/>
  <c r="AT7379" i="1"/>
  <c r="AT7380" i="1"/>
  <c r="AT7381" i="1"/>
  <c r="AT7382" i="1"/>
  <c r="AT7383" i="1"/>
  <c r="AT7384" i="1"/>
  <c r="AT7385" i="1"/>
  <c r="AT7386" i="1"/>
  <c r="AT7387" i="1"/>
  <c r="AT7388" i="1"/>
  <c r="AT7389" i="1"/>
  <c r="AT7390" i="1"/>
  <c r="AT7391" i="1"/>
  <c r="AT7392" i="1"/>
  <c r="AT7393" i="1"/>
  <c r="AT7394" i="1"/>
  <c r="AT7395" i="1"/>
  <c r="AT7396" i="1"/>
  <c r="AT7397" i="1"/>
  <c r="AT7398" i="1"/>
  <c r="AT7399" i="1"/>
  <c r="AT7400" i="1"/>
  <c r="AT7401" i="1"/>
  <c r="AT7402" i="1"/>
  <c r="AT7403" i="1"/>
  <c r="AT7404" i="1"/>
  <c r="AT7405" i="1"/>
  <c r="AT7406" i="1"/>
  <c r="AT7407" i="1"/>
  <c r="AT7408" i="1"/>
  <c r="AT7409" i="1"/>
  <c r="AT7410" i="1"/>
  <c r="AT7411" i="1"/>
  <c r="AT7412" i="1"/>
  <c r="AT7413" i="1"/>
  <c r="AT7414" i="1"/>
  <c r="AT7415" i="1"/>
  <c r="AT7416" i="1"/>
  <c r="AT7417" i="1"/>
  <c r="AT7418" i="1"/>
  <c r="AT7419" i="1"/>
  <c r="AT7420" i="1"/>
  <c r="AT7421" i="1"/>
  <c r="AT7422" i="1"/>
  <c r="AT7423" i="1"/>
  <c r="AT7424" i="1"/>
  <c r="AT7425" i="1"/>
  <c r="AT7426" i="1"/>
  <c r="AT7427" i="1"/>
  <c r="AT7428" i="1"/>
  <c r="AT7429" i="1"/>
  <c r="AT7430" i="1"/>
  <c r="AT7431" i="1"/>
  <c r="AT7432" i="1"/>
  <c r="AT7433" i="1"/>
  <c r="AT7434" i="1"/>
  <c r="AT7435" i="1"/>
  <c r="AT7436" i="1"/>
  <c r="AT7437" i="1"/>
  <c r="AT7438" i="1"/>
  <c r="AT7439" i="1"/>
  <c r="AT7440" i="1"/>
  <c r="AT7441" i="1"/>
  <c r="AT7442" i="1"/>
  <c r="AT7443" i="1"/>
  <c r="AT7444" i="1"/>
  <c r="AT7445" i="1"/>
  <c r="AT7446" i="1"/>
  <c r="AT7447" i="1"/>
  <c r="AT7448" i="1"/>
  <c r="AT7449" i="1"/>
  <c r="AT7450" i="1"/>
  <c r="AT7451" i="1"/>
  <c r="AT7452" i="1"/>
  <c r="AT7453" i="1"/>
  <c r="AT7454" i="1"/>
  <c r="AT7455" i="1"/>
  <c r="AT7456" i="1"/>
  <c r="AT7457" i="1"/>
  <c r="AT7458" i="1"/>
  <c r="AT7459" i="1"/>
  <c r="AT7460" i="1"/>
  <c r="AT7461" i="1"/>
  <c r="AT7462" i="1"/>
  <c r="AT7463" i="1"/>
  <c r="AT7464" i="1"/>
  <c r="AT7465" i="1"/>
  <c r="AT7466" i="1"/>
  <c r="AT7467" i="1"/>
  <c r="AT7468" i="1"/>
  <c r="AT7469" i="1"/>
  <c r="AT7470" i="1"/>
  <c r="AT7471" i="1"/>
  <c r="AT7472" i="1"/>
  <c r="AT7473" i="1"/>
  <c r="AT7474" i="1"/>
  <c r="AT7475" i="1"/>
  <c r="AT7476" i="1"/>
  <c r="AT7477" i="1"/>
  <c r="AT7478" i="1"/>
  <c r="AT7479" i="1"/>
  <c r="AT7480" i="1"/>
  <c r="AT7481" i="1"/>
  <c r="AT7482" i="1"/>
  <c r="AT7483" i="1"/>
  <c r="AT7484" i="1"/>
  <c r="AT7485" i="1"/>
  <c r="AT7486" i="1"/>
  <c r="AT7487" i="1"/>
  <c r="AT7488" i="1"/>
  <c r="AT7489" i="1"/>
  <c r="AT7490" i="1"/>
  <c r="AT7491" i="1"/>
  <c r="AT7492" i="1"/>
  <c r="AT7493" i="1"/>
  <c r="AT7494" i="1"/>
  <c r="AT7495" i="1"/>
  <c r="AT7496" i="1"/>
  <c r="AT7497" i="1"/>
  <c r="AT7498" i="1"/>
  <c r="AT7499" i="1"/>
  <c r="AT7500" i="1"/>
  <c r="AT7501" i="1"/>
  <c r="AT7502" i="1"/>
  <c r="AT7503" i="1"/>
  <c r="AT7504" i="1"/>
  <c r="AT7505" i="1"/>
  <c r="AT7506" i="1"/>
  <c r="AT7507" i="1"/>
  <c r="AT7508" i="1"/>
  <c r="AT7509" i="1"/>
  <c r="AT7510" i="1"/>
  <c r="AT7511" i="1"/>
  <c r="AT7512" i="1"/>
  <c r="AT7513" i="1"/>
  <c r="AT7514" i="1"/>
  <c r="AT7515" i="1"/>
  <c r="AT7516" i="1"/>
  <c r="AT7517" i="1"/>
  <c r="AT7518" i="1"/>
  <c r="AT7519" i="1"/>
  <c r="AT7520" i="1"/>
  <c r="AT7521" i="1"/>
  <c r="AT7522" i="1"/>
  <c r="AT7523" i="1"/>
  <c r="AT7524" i="1"/>
  <c r="AT7525" i="1"/>
  <c r="AT7526" i="1"/>
  <c r="AT7527" i="1"/>
  <c r="AT7528" i="1"/>
  <c r="AT7529" i="1"/>
  <c r="AT7530" i="1"/>
  <c r="AT7531" i="1"/>
  <c r="AT7532" i="1"/>
  <c r="AT7533" i="1"/>
  <c r="AT7534" i="1"/>
  <c r="AT7535" i="1"/>
  <c r="AT7536" i="1"/>
  <c r="AT7537" i="1"/>
  <c r="AT7538" i="1"/>
  <c r="AT7539" i="1"/>
  <c r="AT7540" i="1"/>
  <c r="AT7541" i="1"/>
  <c r="AT7542" i="1"/>
  <c r="AT7543" i="1"/>
  <c r="AT7544" i="1"/>
  <c r="AT7545" i="1"/>
  <c r="AT7546" i="1"/>
  <c r="AT7547" i="1"/>
  <c r="AT7548" i="1"/>
  <c r="AT7549" i="1"/>
  <c r="AT7550" i="1"/>
  <c r="AT7551" i="1"/>
  <c r="AT7552" i="1"/>
  <c r="AT7553" i="1"/>
  <c r="AT7554" i="1"/>
  <c r="AT7555" i="1"/>
  <c r="AT7556" i="1"/>
  <c r="AT7557" i="1"/>
  <c r="AT7558" i="1"/>
  <c r="AT7559" i="1"/>
  <c r="AT7560" i="1"/>
  <c r="AT7561" i="1"/>
  <c r="AT7562" i="1"/>
  <c r="AT7563" i="1"/>
  <c r="AT7564" i="1"/>
  <c r="AT7565" i="1"/>
  <c r="AT7566" i="1"/>
  <c r="AT7567" i="1"/>
  <c r="AT7568" i="1"/>
  <c r="AT7569" i="1"/>
  <c r="AT7570" i="1"/>
  <c r="AT7571" i="1"/>
  <c r="AT7572" i="1"/>
  <c r="AT7573" i="1"/>
  <c r="AT7574" i="1"/>
  <c r="AT7575" i="1"/>
  <c r="AT7576" i="1"/>
  <c r="AT7577" i="1"/>
  <c r="AT7578" i="1"/>
  <c r="AT7579" i="1"/>
  <c r="AT7580" i="1"/>
  <c r="AT7581" i="1"/>
  <c r="AT7582" i="1"/>
  <c r="AT7583" i="1"/>
  <c r="AT7584" i="1"/>
  <c r="AT7585" i="1"/>
  <c r="AT7586" i="1"/>
  <c r="AT7587" i="1"/>
  <c r="AT7588" i="1"/>
  <c r="AT7589" i="1"/>
  <c r="AT7590" i="1"/>
  <c r="AT7591" i="1"/>
  <c r="AT7592" i="1"/>
  <c r="AT7593" i="1"/>
  <c r="AT7594" i="1"/>
  <c r="AT7595" i="1"/>
  <c r="AT7596" i="1"/>
  <c r="AT7597" i="1"/>
  <c r="AT7598" i="1"/>
  <c r="AT7599" i="1"/>
  <c r="AT7600" i="1"/>
  <c r="AT7601" i="1"/>
  <c r="AT7602" i="1"/>
  <c r="AT7603" i="1"/>
  <c r="AT7604" i="1"/>
  <c r="AT7605" i="1"/>
  <c r="AT7606" i="1"/>
  <c r="AT7607" i="1"/>
  <c r="AT7608" i="1"/>
  <c r="AT7609" i="1"/>
  <c r="AT7610" i="1"/>
  <c r="AT7611" i="1"/>
  <c r="AT7612" i="1"/>
  <c r="AT7613" i="1"/>
  <c r="AT7614" i="1"/>
  <c r="AT7615" i="1"/>
  <c r="AT7616" i="1"/>
  <c r="AT7617" i="1"/>
  <c r="AT7618" i="1"/>
  <c r="AT7619" i="1"/>
  <c r="AT7620" i="1"/>
  <c r="AT7621" i="1"/>
  <c r="AT7622" i="1"/>
  <c r="AT7623" i="1"/>
  <c r="AT7624" i="1"/>
  <c r="AT7625" i="1"/>
  <c r="AT7626" i="1"/>
  <c r="AT7627" i="1"/>
  <c r="AT7628" i="1"/>
  <c r="AT7629" i="1"/>
  <c r="AT7630" i="1"/>
  <c r="AT7631" i="1"/>
  <c r="AT7632" i="1"/>
  <c r="AT7633" i="1"/>
  <c r="AT7634" i="1"/>
  <c r="AT7635" i="1"/>
  <c r="AT7636" i="1"/>
  <c r="AT7637" i="1"/>
  <c r="AT7638" i="1"/>
  <c r="AT7639" i="1"/>
  <c r="AT7640" i="1"/>
  <c r="AT7641" i="1"/>
  <c r="AT7642" i="1"/>
  <c r="AT7643" i="1"/>
  <c r="AT7644" i="1"/>
  <c r="AT7645" i="1"/>
  <c r="AT7646" i="1"/>
  <c r="AT7647" i="1"/>
  <c r="AT7648" i="1"/>
  <c r="AT7649" i="1"/>
  <c r="AT7650" i="1"/>
  <c r="AT7651" i="1"/>
  <c r="AT7652" i="1"/>
  <c r="AT7653" i="1"/>
  <c r="AT7654" i="1"/>
  <c r="AT7655" i="1"/>
  <c r="AT7656" i="1"/>
  <c r="AT7657" i="1"/>
  <c r="AT7658" i="1"/>
  <c r="AT7659" i="1"/>
  <c r="AT7660" i="1"/>
  <c r="AT7661" i="1"/>
  <c r="AT7662" i="1"/>
  <c r="AT7663" i="1"/>
  <c r="AT7664" i="1"/>
  <c r="AT7665" i="1"/>
  <c r="AT7666" i="1"/>
  <c r="AT7667" i="1"/>
  <c r="AT7668" i="1"/>
  <c r="AT7669" i="1"/>
  <c r="AT7670" i="1"/>
  <c r="AT7671" i="1"/>
  <c r="AT7672" i="1"/>
  <c r="AT7673" i="1"/>
  <c r="AT7674" i="1"/>
  <c r="AT7675" i="1"/>
  <c r="AT7676" i="1"/>
  <c r="AT7677" i="1"/>
  <c r="AT7678" i="1"/>
  <c r="AT7679" i="1"/>
  <c r="AT7680" i="1"/>
  <c r="AT7681" i="1"/>
  <c r="AT7682" i="1"/>
  <c r="AT7683" i="1"/>
  <c r="AT7684" i="1"/>
  <c r="AT7685" i="1"/>
  <c r="AT7686" i="1"/>
  <c r="AT7687" i="1"/>
  <c r="AT7688" i="1"/>
  <c r="AT7689" i="1"/>
  <c r="AT7690" i="1"/>
  <c r="AT7691" i="1"/>
  <c r="AT7692" i="1"/>
  <c r="AT7693" i="1"/>
  <c r="AT7694" i="1"/>
  <c r="AT7695" i="1"/>
  <c r="AT7696" i="1"/>
  <c r="AT7697" i="1"/>
  <c r="AT7698" i="1"/>
  <c r="AT7699" i="1"/>
  <c r="AT7700" i="1"/>
  <c r="AT7701" i="1"/>
  <c r="AT7702" i="1"/>
  <c r="AT7703" i="1"/>
  <c r="AT7704" i="1"/>
  <c r="AT7705" i="1"/>
  <c r="AT7706" i="1"/>
  <c r="AT7707" i="1"/>
  <c r="AT7708" i="1"/>
  <c r="AT7709" i="1"/>
  <c r="AT7710" i="1"/>
  <c r="AT7711" i="1"/>
  <c r="AT7712" i="1"/>
  <c r="AT7713" i="1"/>
  <c r="AT7714" i="1"/>
  <c r="AT7715" i="1"/>
  <c r="AT7716" i="1"/>
  <c r="AT7717" i="1"/>
  <c r="AT7718" i="1"/>
  <c r="AT7719" i="1"/>
  <c r="AT7720" i="1"/>
  <c r="AT7721" i="1"/>
  <c r="AT7722" i="1"/>
  <c r="AT7723" i="1"/>
  <c r="AT7724" i="1"/>
  <c r="AT7725" i="1"/>
  <c r="AT7726" i="1"/>
  <c r="AT7727" i="1"/>
  <c r="AT7728" i="1"/>
  <c r="AT7729" i="1"/>
  <c r="AT7730" i="1"/>
  <c r="AT7731" i="1"/>
  <c r="AT7732" i="1"/>
  <c r="AT7733" i="1"/>
  <c r="AT7734" i="1"/>
  <c r="AT7735" i="1"/>
  <c r="AT7736" i="1"/>
  <c r="AT7737" i="1"/>
  <c r="AT7738" i="1"/>
  <c r="AT7739" i="1"/>
  <c r="AT7740" i="1"/>
  <c r="AT7741" i="1"/>
  <c r="AT7742" i="1"/>
  <c r="AT7743" i="1"/>
  <c r="AT7744" i="1"/>
  <c r="AT7745" i="1"/>
  <c r="AT7746" i="1"/>
  <c r="AT7747" i="1"/>
  <c r="AT7748" i="1"/>
  <c r="AT7749" i="1"/>
  <c r="AT7750" i="1"/>
  <c r="AT7751" i="1"/>
  <c r="AT7752" i="1"/>
  <c r="AT7753" i="1"/>
  <c r="AT7754" i="1"/>
  <c r="AT7755" i="1"/>
  <c r="AT7756" i="1"/>
  <c r="AT7757" i="1"/>
  <c r="AT7758" i="1"/>
  <c r="AT7759" i="1"/>
  <c r="AT7760" i="1"/>
  <c r="AT7761" i="1"/>
  <c r="AT7762" i="1"/>
  <c r="AT7763" i="1"/>
  <c r="AT7764" i="1"/>
  <c r="AT7765" i="1"/>
  <c r="AT7766" i="1"/>
  <c r="AT7767" i="1"/>
  <c r="AT7768" i="1"/>
  <c r="AT7769" i="1"/>
  <c r="AT7770" i="1"/>
  <c r="AT7771" i="1"/>
  <c r="AT7772" i="1"/>
  <c r="AT7773" i="1"/>
  <c r="AT7774" i="1"/>
  <c r="AT7775" i="1"/>
  <c r="AT7776" i="1"/>
  <c r="AT7777" i="1"/>
  <c r="AT7778" i="1"/>
  <c r="AT7779" i="1"/>
  <c r="AT7780" i="1"/>
  <c r="AT7781" i="1"/>
  <c r="AT7782" i="1"/>
  <c r="AT7783" i="1"/>
  <c r="AT7784" i="1"/>
  <c r="AT7785" i="1"/>
  <c r="AT7786" i="1"/>
  <c r="AT7787" i="1"/>
  <c r="AT7788" i="1"/>
  <c r="AT7789" i="1"/>
  <c r="AT7790" i="1"/>
  <c r="AT7791" i="1"/>
  <c r="AT7792" i="1"/>
  <c r="AT7793" i="1"/>
  <c r="AT7794" i="1"/>
  <c r="AT7795" i="1"/>
  <c r="AT7796" i="1"/>
  <c r="AT7797" i="1"/>
  <c r="AT7798" i="1"/>
  <c r="AT7799" i="1"/>
  <c r="AT7800" i="1"/>
  <c r="AT7801" i="1"/>
  <c r="AT7802" i="1"/>
  <c r="AT7803" i="1"/>
  <c r="AT7804" i="1"/>
  <c r="AT7805" i="1"/>
  <c r="AT7806" i="1"/>
  <c r="AT7807" i="1"/>
  <c r="AT7808" i="1"/>
  <c r="AT7809" i="1"/>
  <c r="AT7810" i="1"/>
  <c r="AT7811" i="1"/>
  <c r="AT7812" i="1"/>
  <c r="AT7813" i="1"/>
  <c r="AT7814" i="1"/>
  <c r="AT7815" i="1"/>
  <c r="AT7816" i="1"/>
  <c r="AT7817" i="1"/>
  <c r="AT7818" i="1"/>
  <c r="AT7819" i="1"/>
  <c r="AT7820" i="1"/>
  <c r="AT7821" i="1"/>
  <c r="AT7822" i="1"/>
  <c r="AT7823" i="1"/>
  <c r="AT7824" i="1"/>
  <c r="AT7825" i="1"/>
  <c r="AT7826" i="1"/>
  <c r="AT7827" i="1"/>
  <c r="AT7828" i="1"/>
  <c r="AT7829" i="1"/>
  <c r="AT7830" i="1"/>
  <c r="AT7831" i="1"/>
  <c r="AT7832" i="1"/>
  <c r="AT7833" i="1"/>
  <c r="AT7834" i="1"/>
  <c r="AT7835" i="1"/>
  <c r="AT7836" i="1"/>
  <c r="AT7837" i="1"/>
  <c r="AT7838" i="1"/>
  <c r="AT7839" i="1"/>
  <c r="AT7840" i="1"/>
  <c r="AT7841" i="1"/>
  <c r="AT7842" i="1"/>
  <c r="AT7843" i="1"/>
  <c r="AT7844" i="1"/>
  <c r="AT7845" i="1"/>
  <c r="AT7846" i="1"/>
  <c r="AT7847" i="1"/>
  <c r="AT7848" i="1"/>
  <c r="AT7849" i="1"/>
  <c r="AT7850" i="1"/>
  <c r="AT7851" i="1"/>
  <c r="AT7852" i="1"/>
  <c r="AT7853" i="1"/>
  <c r="AT7854" i="1"/>
  <c r="AT7855" i="1"/>
  <c r="AT7856" i="1"/>
  <c r="AT7857" i="1"/>
  <c r="AT7858" i="1"/>
  <c r="AT7859" i="1"/>
  <c r="AT7860" i="1"/>
  <c r="AT7861" i="1"/>
  <c r="AT7862" i="1"/>
  <c r="AT7863" i="1"/>
  <c r="AT7864" i="1"/>
  <c r="AT7865" i="1"/>
  <c r="AT7866" i="1"/>
  <c r="AT7867" i="1"/>
  <c r="AT7868" i="1"/>
  <c r="AT7869" i="1"/>
  <c r="AT7870" i="1"/>
  <c r="AT7871" i="1"/>
  <c r="AT7872" i="1"/>
  <c r="AT7873" i="1"/>
  <c r="AT7874" i="1"/>
  <c r="AT7875" i="1"/>
  <c r="AT7876" i="1"/>
  <c r="AT7877" i="1"/>
  <c r="AT7878" i="1"/>
  <c r="AT7879" i="1"/>
  <c r="AT7880" i="1"/>
  <c r="AT7881" i="1"/>
  <c r="AT7882" i="1"/>
  <c r="AT7883" i="1"/>
  <c r="AT7884" i="1"/>
  <c r="AT7885" i="1"/>
  <c r="AT7886" i="1"/>
  <c r="AT7887" i="1"/>
  <c r="AT7888" i="1"/>
  <c r="AT7889" i="1"/>
  <c r="AT7890" i="1"/>
  <c r="AT7891" i="1"/>
  <c r="AT7892" i="1"/>
  <c r="AT7893" i="1"/>
  <c r="AT7894" i="1"/>
  <c r="AT7895" i="1"/>
  <c r="AT7896" i="1"/>
  <c r="AT7897" i="1"/>
  <c r="AT7898" i="1"/>
  <c r="AT7899" i="1"/>
  <c r="AT7900" i="1"/>
  <c r="AT7901" i="1"/>
  <c r="AT7902" i="1"/>
  <c r="AT7903" i="1"/>
  <c r="AT7904" i="1"/>
  <c r="AT7905" i="1"/>
  <c r="AT7906" i="1"/>
  <c r="AT7907" i="1"/>
  <c r="AT7908" i="1"/>
  <c r="AT7909" i="1"/>
  <c r="AT7910" i="1"/>
  <c r="AT7911" i="1"/>
  <c r="AT7912" i="1"/>
  <c r="AT7913" i="1"/>
  <c r="AT7914" i="1"/>
  <c r="AT7915" i="1"/>
  <c r="AT7916" i="1"/>
  <c r="AT7917" i="1"/>
  <c r="AT7918" i="1"/>
  <c r="AT7919" i="1"/>
  <c r="AT7920" i="1"/>
  <c r="AT7921" i="1"/>
  <c r="AT7922" i="1"/>
  <c r="AT7923" i="1"/>
  <c r="AT7924" i="1"/>
  <c r="AT7925" i="1"/>
  <c r="AT7926" i="1"/>
  <c r="AT7927" i="1"/>
  <c r="AT7928" i="1"/>
  <c r="AT7929" i="1"/>
  <c r="AT7930" i="1"/>
  <c r="AT7931" i="1"/>
  <c r="AT7932" i="1"/>
  <c r="AT7933" i="1"/>
  <c r="AT7934" i="1"/>
  <c r="AT7935" i="1"/>
  <c r="AT7936" i="1"/>
  <c r="AT7937" i="1"/>
  <c r="AT7938" i="1"/>
  <c r="AT7939" i="1"/>
  <c r="AT7940" i="1"/>
  <c r="AT7941" i="1"/>
  <c r="AT7942" i="1"/>
  <c r="AT7943" i="1"/>
  <c r="AT7944" i="1"/>
  <c r="AT7945" i="1"/>
  <c r="AT7946" i="1"/>
  <c r="AT7947" i="1"/>
  <c r="AT7948" i="1"/>
  <c r="AT7949" i="1"/>
  <c r="AT7950" i="1"/>
  <c r="AT7951" i="1"/>
  <c r="AT7952" i="1"/>
  <c r="AT7953" i="1"/>
  <c r="AT7954" i="1"/>
  <c r="AT7955" i="1"/>
  <c r="AT7956" i="1"/>
  <c r="AT7957" i="1"/>
  <c r="AT7958" i="1"/>
  <c r="AT7959" i="1"/>
  <c r="AT7960" i="1"/>
  <c r="AT7961" i="1"/>
  <c r="AT7962" i="1"/>
  <c r="AT7963" i="1"/>
  <c r="AT7964" i="1"/>
  <c r="AT7965" i="1"/>
  <c r="AT7966" i="1"/>
  <c r="AT7967" i="1"/>
  <c r="AT7968" i="1"/>
  <c r="AT7969" i="1"/>
  <c r="AT7970" i="1"/>
  <c r="AT7971" i="1"/>
  <c r="AT7972" i="1"/>
  <c r="AT7973" i="1"/>
  <c r="AT7974" i="1"/>
  <c r="AT7975" i="1"/>
  <c r="AT7976" i="1"/>
  <c r="AT7977" i="1"/>
  <c r="AT7978" i="1"/>
  <c r="AT7979" i="1"/>
  <c r="AT7980" i="1"/>
  <c r="AT7981" i="1"/>
  <c r="AT7982" i="1"/>
  <c r="AT7983" i="1"/>
  <c r="AT7984" i="1"/>
  <c r="AT7985" i="1"/>
  <c r="AT7986" i="1"/>
  <c r="AT7987" i="1"/>
  <c r="AT7988" i="1"/>
  <c r="AT7989" i="1"/>
  <c r="AT7990" i="1"/>
  <c r="AT7991" i="1"/>
  <c r="AT7992" i="1"/>
  <c r="AT7993" i="1"/>
  <c r="AT7994" i="1"/>
  <c r="AT7995" i="1"/>
  <c r="AT7996" i="1"/>
  <c r="AT7997" i="1"/>
  <c r="AT7998" i="1"/>
  <c r="AT7999" i="1"/>
  <c r="AT8000" i="1"/>
  <c r="AT8001" i="1"/>
  <c r="AT8002" i="1"/>
  <c r="AT8003" i="1"/>
  <c r="AT8004" i="1"/>
  <c r="AT8005" i="1"/>
  <c r="AT8006" i="1"/>
  <c r="AT8007" i="1"/>
  <c r="AT8008" i="1"/>
  <c r="AT8009" i="1"/>
  <c r="AT8010" i="1"/>
  <c r="AT8011" i="1"/>
  <c r="AT8012" i="1"/>
  <c r="AT8013" i="1"/>
  <c r="AT8014" i="1"/>
  <c r="AT8015" i="1"/>
  <c r="AT8016" i="1"/>
  <c r="AT8017" i="1"/>
  <c r="AT8018" i="1"/>
  <c r="AT8019" i="1"/>
  <c r="AT8020" i="1"/>
  <c r="AT8021" i="1"/>
  <c r="AT8022" i="1"/>
  <c r="AT8023" i="1"/>
  <c r="AT8024" i="1"/>
  <c r="AT8025" i="1"/>
  <c r="AT8026" i="1"/>
  <c r="AT8027" i="1"/>
  <c r="AT8028" i="1"/>
  <c r="AT8029" i="1"/>
  <c r="AT8030" i="1"/>
  <c r="AT8031" i="1"/>
  <c r="AT8032" i="1"/>
  <c r="AT8033" i="1"/>
  <c r="AT8034" i="1"/>
  <c r="AT8035" i="1"/>
  <c r="AT8036" i="1"/>
  <c r="AT8037" i="1"/>
  <c r="AT8038" i="1"/>
  <c r="AT8039" i="1"/>
  <c r="AT8040" i="1"/>
  <c r="AT8041" i="1"/>
  <c r="AT8042" i="1"/>
  <c r="AT8043" i="1"/>
  <c r="AT8044" i="1"/>
  <c r="AT8045" i="1"/>
  <c r="AT8046" i="1"/>
  <c r="AT8047" i="1"/>
  <c r="AT8048" i="1"/>
  <c r="AT8049" i="1"/>
  <c r="AT8050" i="1"/>
  <c r="AT8051" i="1"/>
  <c r="AT8052" i="1"/>
  <c r="AT8053" i="1"/>
  <c r="AT8054" i="1"/>
  <c r="AT8055" i="1"/>
  <c r="AT8056" i="1"/>
  <c r="AT8057" i="1"/>
  <c r="AT8058" i="1"/>
  <c r="AT8059" i="1"/>
  <c r="AT8060" i="1"/>
  <c r="AT8061" i="1"/>
  <c r="AT8062" i="1"/>
  <c r="AT8063" i="1"/>
  <c r="AT8064" i="1"/>
  <c r="AT8065" i="1"/>
  <c r="AT8066" i="1"/>
  <c r="AT8067" i="1"/>
  <c r="AT8068" i="1"/>
  <c r="AT8069" i="1"/>
  <c r="AT8070" i="1"/>
  <c r="AT8071" i="1"/>
  <c r="AT8072" i="1"/>
  <c r="AT8073" i="1"/>
  <c r="AT8074" i="1"/>
  <c r="AT8075" i="1"/>
  <c r="AT8076" i="1"/>
  <c r="AT8077" i="1"/>
  <c r="AT8078" i="1"/>
  <c r="AT8079" i="1"/>
  <c r="AT8080" i="1"/>
  <c r="AT8081" i="1"/>
  <c r="AT8082" i="1"/>
  <c r="AT8083" i="1"/>
  <c r="AT8084" i="1"/>
  <c r="AT8085" i="1"/>
  <c r="AT8086" i="1"/>
  <c r="AT8087" i="1"/>
  <c r="AT8088" i="1"/>
  <c r="AT8089" i="1"/>
  <c r="AT8090" i="1"/>
  <c r="AT8091" i="1"/>
  <c r="AT8092" i="1"/>
  <c r="AT8093" i="1"/>
  <c r="AT8094" i="1"/>
  <c r="AT8095" i="1"/>
  <c r="AT8096" i="1"/>
  <c r="AT8097" i="1"/>
  <c r="AT8098" i="1"/>
  <c r="AT8099" i="1"/>
  <c r="AT8100" i="1"/>
  <c r="AT8101" i="1"/>
  <c r="AT8102" i="1"/>
  <c r="AT8103" i="1"/>
  <c r="AT8104" i="1"/>
  <c r="AT8105" i="1"/>
  <c r="AT8106" i="1"/>
  <c r="AT8107" i="1"/>
  <c r="AT8108" i="1"/>
  <c r="AT8109" i="1"/>
  <c r="AT8110" i="1"/>
  <c r="AT8111" i="1"/>
  <c r="AT8112" i="1"/>
  <c r="AT8113" i="1"/>
  <c r="AT8114" i="1"/>
  <c r="AT8115" i="1"/>
  <c r="AT8116" i="1"/>
  <c r="AT8117" i="1"/>
  <c r="AT8118" i="1"/>
  <c r="AT8119" i="1"/>
  <c r="AT8120" i="1"/>
  <c r="AT8121" i="1"/>
  <c r="AT8122" i="1"/>
  <c r="AT8123" i="1"/>
  <c r="AT8124" i="1"/>
  <c r="AT8125" i="1"/>
  <c r="AT8126" i="1"/>
  <c r="AT8127" i="1"/>
  <c r="AT8128" i="1"/>
  <c r="AT8129" i="1"/>
  <c r="AT8130" i="1"/>
  <c r="AT8131" i="1"/>
  <c r="AT8132" i="1"/>
  <c r="AT8133" i="1"/>
  <c r="AT8134" i="1"/>
  <c r="AT8135" i="1"/>
  <c r="AT8136" i="1"/>
  <c r="AT8137" i="1"/>
  <c r="AT8138" i="1"/>
  <c r="AT8139" i="1"/>
  <c r="AT8140" i="1"/>
  <c r="AT8141" i="1"/>
  <c r="AT8142" i="1"/>
  <c r="AT8143" i="1"/>
  <c r="AT8144" i="1"/>
  <c r="AT8145" i="1"/>
  <c r="AT8146" i="1"/>
  <c r="AT8147" i="1"/>
  <c r="AT8148" i="1"/>
  <c r="AT8149" i="1"/>
  <c r="AT8150" i="1"/>
  <c r="AT8151" i="1"/>
  <c r="AT8152" i="1"/>
  <c r="AT8153" i="1"/>
  <c r="AT8154" i="1"/>
  <c r="AT8155" i="1"/>
  <c r="AT8156" i="1"/>
  <c r="AT8157" i="1"/>
  <c r="AT8158" i="1"/>
  <c r="AT8159" i="1"/>
  <c r="AT8160" i="1"/>
  <c r="AT8161" i="1"/>
  <c r="AT8162" i="1"/>
  <c r="AT8163" i="1"/>
  <c r="AT8164" i="1"/>
  <c r="AT8165" i="1"/>
  <c r="AT8166" i="1"/>
  <c r="AT8167" i="1"/>
  <c r="AT8168" i="1"/>
  <c r="AT8169" i="1"/>
  <c r="AT8170" i="1"/>
  <c r="AT8171" i="1"/>
  <c r="AT8172" i="1"/>
  <c r="AT8173" i="1"/>
  <c r="AT8174" i="1"/>
  <c r="AT8175" i="1"/>
  <c r="AT8176" i="1"/>
  <c r="AT8177" i="1"/>
  <c r="AT8178" i="1"/>
  <c r="AT8179" i="1"/>
  <c r="AT8180" i="1"/>
  <c r="AT8181" i="1"/>
  <c r="AT8182" i="1"/>
  <c r="AT8183" i="1"/>
  <c r="AT8184" i="1"/>
  <c r="AT8185" i="1"/>
  <c r="AT8186" i="1"/>
  <c r="AT8187" i="1"/>
  <c r="AT8188" i="1"/>
  <c r="AT8189" i="1"/>
  <c r="AT8190" i="1"/>
  <c r="AT8191" i="1"/>
  <c r="AT8192" i="1"/>
  <c r="AT8193" i="1"/>
  <c r="AT8194" i="1"/>
  <c r="AT8195" i="1"/>
  <c r="AT8196" i="1"/>
  <c r="AT8197" i="1"/>
  <c r="AT8198" i="1"/>
  <c r="AT8199" i="1"/>
  <c r="AT8200" i="1"/>
  <c r="AT8201" i="1"/>
  <c r="AT8202" i="1"/>
  <c r="AT8203" i="1"/>
  <c r="AT8204" i="1"/>
  <c r="AT8205" i="1"/>
  <c r="AT8206" i="1"/>
  <c r="AT8207" i="1"/>
  <c r="AT8208" i="1"/>
  <c r="AT8209" i="1"/>
  <c r="AT8210" i="1"/>
  <c r="AT8211" i="1"/>
  <c r="AT8212" i="1"/>
  <c r="AT8213" i="1"/>
  <c r="AT8214" i="1"/>
  <c r="AT8215" i="1"/>
  <c r="AT8216" i="1"/>
  <c r="AT8217" i="1"/>
  <c r="AT8218" i="1"/>
  <c r="AT8219" i="1"/>
  <c r="AT8220" i="1"/>
  <c r="AT8221" i="1"/>
  <c r="AT8222" i="1"/>
  <c r="AT8223" i="1"/>
  <c r="AT8224" i="1"/>
  <c r="AT8225" i="1"/>
  <c r="AT8226" i="1"/>
  <c r="AT8227" i="1"/>
  <c r="AT8228" i="1"/>
  <c r="AT8229" i="1"/>
  <c r="AT8230" i="1"/>
  <c r="AT8231" i="1"/>
  <c r="AT8232" i="1"/>
  <c r="AT8233" i="1"/>
  <c r="AT8234" i="1"/>
  <c r="AT8235" i="1"/>
  <c r="AT8236" i="1"/>
  <c r="AT8237" i="1"/>
  <c r="AT8238" i="1"/>
  <c r="AT8239" i="1"/>
  <c r="AT8240" i="1"/>
  <c r="AT8241" i="1"/>
  <c r="AT8242" i="1"/>
  <c r="AT8243" i="1"/>
  <c r="AT8244" i="1"/>
  <c r="AT8245" i="1"/>
  <c r="AT8246" i="1"/>
  <c r="AT8247" i="1"/>
  <c r="AT8248" i="1"/>
  <c r="AT8249" i="1"/>
  <c r="AT8250" i="1"/>
  <c r="AT8251" i="1"/>
  <c r="AT8252" i="1"/>
  <c r="AT8253" i="1"/>
  <c r="AT8254" i="1"/>
  <c r="AT8255" i="1"/>
  <c r="AT8256" i="1"/>
  <c r="AT8257" i="1"/>
  <c r="AT8258" i="1"/>
  <c r="AT8259" i="1"/>
  <c r="AT8260" i="1"/>
  <c r="AT8261" i="1"/>
  <c r="AT8262" i="1"/>
  <c r="AT8263" i="1"/>
  <c r="AT8264" i="1"/>
  <c r="AT8265" i="1"/>
  <c r="AT8266" i="1"/>
  <c r="AT8267" i="1"/>
  <c r="AT8268" i="1"/>
  <c r="AT8269" i="1"/>
  <c r="AT8270" i="1"/>
  <c r="AT8271" i="1"/>
  <c r="AT8272" i="1"/>
  <c r="AT8273" i="1"/>
  <c r="AT8274" i="1"/>
  <c r="AT8275" i="1"/>
  <c r="AT8276" i="1"/>
  <c r="AT8277" i="1"/>
  <c r="AT8278" i="1"/>
  <c r="AT8279" i="1"/>
  <c r="AT8280" i="1"/>
  <c r="AT8281" i="1"/>
  <c r="AT8282" i="1"/>
  <c r="AT8283" i="1"/>
  <c r="AT8284" i="1"/>
  <c r="AT8285" i="1"/>
  <c r="AT8286" i="1"/>
  <c r="AT8287" i="1"/>
  <c r="AT8288" i="1"/>
  <c r="AT8289" i="1"/>
  <c r="AT8290" i="1"/>
  <c r="AT8291" i="1"/>
  <c r="AT8292" i="1"/>
  <c r="AT8293" i="1"/>
  <c r="AT8294" i="1"/>
  <c r="AT8295" i="1"/>
  <c r="AT8296" i="1"/>
  <c r="AT8297" i="1"/>
  <c r="AT8298" i="1"/>
  <c r="AT8299" i="1"/>
  <c r="AT8300" i="1"/>
  <c r="AT8301" i="1"/>
  <c r="AT8302" i="1"/>
  <c r="AT8303" i="1"/>
  <c r="AT8304" i="1"/>
  <c r="AT8305" i="1"/>
  <c r="AT8306" i="1"/>
  <c r="AT8307" i="1"/>
  <c r="AT8308" i="1"/>
  <c r="AT8309" i="1"/>
  <c r="AT8310" i="1"/>
  <c r="AT8311" i="1"/>
  <c r="AT8312" i="1"/>
  <c r="AT8313" i="1"/>
  <c r="AT8314" i="1"/>
  <c r="AT8315" i="1"/>
  <c r="AT8316" i="1"/>
  <c r="AT8317" i="1"/>
  <c r="AT8318" i="1"/>
  <c r="AT8319" i="1"/>
  <c r="AT8320" i="1"/>
  <c r="AT8321" i="1"/>
  <c r="AT8322" i="1"/>
  <c r="AT8323" i="1"/>
  <c r="AT8324" i="1"/>
  <c r="AT8325" i="1"/>
  <c r="AT8326" i="1"/>
  <c r="AT8327" i="1"/>
  <c r="AT8328" i="1"/>
  <c r="AT8329" i="1"/>
  <c r="AT8330" i="1"/>
  <c r="AT8331" i="1"/>
  <c r="AT8332" i="1"/>
  <c r="AT8333" i="1"/>
  <c r="AT8334" i="1"/>
  <c r="AT8335" i="1"/>
  <c r="AT8336" i="1"/>
  <c r="AT8337" i="1"/>
  <c r="AT8338" i="1"/>
  <c r="AT8339" i="1"/>
  <c r="AT8340" i="1"/>
  <c r="AT8341" i="1"/>
  <c r="AT8342" i="1"/>
  <c r="AT8343" i="1"/>
  <c r="AT8344" i="1"/>
  <c r="AT8345" i="1"/>
  <c r="AT8346" i="1"/>
  <c r="AT8347" i="1"/>
  <c r="AT8348" i="1"/>
  <c r="AT8349" i="1"/>
  <c r="AT8350" i="1"/>
  <c r="AT8351" i="1"/>
  <c r="AT8352" i="1"/>
  <c r="AT8353" i="1"/>
  <c r="AT8354" i="1"/>
  <c r="AT8355" i="1"/>
  <c r="AT8356" i="1"/>
  <c r="AT8357" i="1"/>
  <c r="AT8358" i="1"/>
  <c r="AT8359" i="1"/>
  <c r="AT8360" i="1"/>
  <c r="AT8361" i="1"/>
  <c r="AT8362" i="1"/>
  <c r="AT8363" i="1"/>
  <c r="AT8364" i="1"/>
  <c r="AT8365" i="1"/>
  <c r="AT8366" i="1"/>
  <c r="AT8367" i="1"/>
  <c r="AT8368" i="1"/>
  <c r="AT8369" i="1"/>
  <c r="AT8370" i="1"/>
  <c r="AT8371" i="1"/>
  <c r="AT8372" i="1"/>
  <c r="AT8373" i="1"/>
  <c r="AT8374" i="1"/>
  <c r="AT8375" i="1"/>
  <c r="AT8376" i="1"/>
  <c r="AT8377" i="1"/>
  <c r="AT8378" i="1"/>
  <c r="AT8379" i="1"/>
  <c r="AT8380" i="1"/>
  <c r="AT8381" i="1"/>
  <c r="AT8382" i="1"/>
  <c r="AT8383" i="1"/>
  <c r="AT8384" i="1"/>
  <c r="AT8385" i="1"/>
  <c r="AT8386" i="1"/>
  <c r="AT8387" i="1"/>
  <c r="AT8388" i="1"/>
  <c r="AT8389" i="1"/>
  <c r="AT8390" i="1"/>
  <c r="AT8391" i="1"/>
  <c r="AT8392" i="1"/>
  <c r="AT8393" i="1"/>
  <c r="AT8394" i="1"/>
  <c r="AT8395" i="1"/>
  <c r="AT8396" i="1"/>
  <c r="AT8397" i="1"/>
  <c r="AT8398" i="1"/>
  <c r="AT8399" i="1"/>
  <c r="AT8400" i="1"/>
  <c r="AT8401" i="1"/>
  <c r="AT8402" i="1"/>
  <c r="AT8403" i="1"/>
  <c r="AT8404" i="1"/>
  <c r="AT8405" i="1"/>
  <c r="AT8406" i="1"/>
  <c r="AT8407" i="1"/>
  <c r="AT8408" i="1"/>
  <c r="AT8409" i="1"/>
  <c r="AT8410" i="1"/>
  <c r="AT8411" i="1"/>
  <c r="AT8412" i="1"/>
  <c r="AT8413" i="1"/>
  <c r="AT8414" i="1"/>
  <c r="AT8415" i="1"/>
  <c r="AT8416" i="1"/>
  <c r="AT8417" i="1"/>
  <c r="AT8418" i="1"/>
  <c r="AT8419" i="1"/>
  <c r="AT8420" i="1"/>
  <c r="AT8421" i="1"/>
  <c r="AT8422" i="1"/>
  <c r="AT8423" i="1"/>
  <c r="AT8424" i="1"/>
  <c r="AT8425" i="1"/>
  <c r="AT8426" i="1"/>
  <c r="AT8427" i="1"/>
  <c r="AT8428" i="1"/>
  <c r="AT8429" i="1"/>
  <c r="AT8430" i="1"/>
  <c r="AT8431" i="1"/>
  <c r="AT8432" i="1"/>
  <c r="AT8433" i="1"/>
  <c r="AT8434" i="1"/>
  <c r="AT8435" i="1"/>
  <c r="AT8436" i="1"/>
  <c r="AT8437" i="1"/>
  <c r="AT8438" i="1"/>
  <c r="AT8439" i="1"/>
  <c r="AT8440" i="1"/>
  <c r="AT8441" i="1"/>
  <c r="AT8442" i="1"/>
  <c r="AT8443" i="1"/>
  <c r="AT8444" i="1"/>
  <c r="AT8445" i="1"/>
  <c r="AT8446" i="1"/>
  <c r="AT8447" i="1"/>
  <c r="AT8448" i="1"/>
  <c r="AT8449" i="1"/>
  <c r="AT8450" i="1"/>
  <c r="AT8451" i="1"/>
  <c r="AT8452" i="1"/>
  <c r="AT8453" i="1"/>
  <c r="AT8454" i="1"/>
  <c r="AT8455" i="1"/>
  <c r="AT8456" i="1"/>
  <c r="AT8457" i="1"/>
  <c r="AT8458" i="1"/>
  <c r="AT8459" i="1"/>
  <c r="AT8460" i="1"/>
  <c r="AT8461" i="1"/>
  <c r="AT8462" i="1"/>
  <c r="AT8463" i="1"/>
  <c r="AT8464" i="1"/>
  <c r="AT8465" i="1"/>
  <c r="AT8466" i="1"/>
  <c r="AT8467" i="1"/>
  <c r="AT8468" i="1"/>
  <c r="AT8469" i="1"/>
  <c r="AT8470" i="1"/>
  <c r="AT8471" i="1"/>
  <c r="AT8472" i="1"/>
  <c r="AT8473" i="1"/>
  <c r="AT8474" i="1"/>
  <c r="AT8475" i="1"/>
  <c r="AT8476" i="1"/>
  <c r="AT8477" i="1"/>
  <c r="AT8478" i="1"/>
  <c r="AT8479" i="1"/>
  <c r="AT8480" i="1"/>
  <c r="AT8481" i="1"/>
  <c r="AT8482" i="1"/>
  <c r="AT8483" i="1"/>
  <c r="AT8484" i="1"/>
  <c r="AT8485" i="1"/>
  <c r="AT8486" i="1"/>
  <c r="AT8487" i="1"/>
  <c r="AT8488" i="1"/>
  <c r="AT8489" i="1"/>
  <c r="AT8490" i="1"/>
  <c r="AT8491" i="1"/>
  <c r="AT8492" i="1"/>
  <c r="AT8493" i="1"/>
  <c r="AT8494" i="1"/>
  <c r="AT8495" i="1"/>
  <c r="AT8496" i="1"/>
  <c r="AT8497" i="1"/>
  <c r="AT8498" i="1"/>
  <c r="AT8499" i="1"/>
  <c r="AT8500" i="1"/>
  <c r="AT8501" i="1"/>
  <c r="AT8502" i="1"/>
  <c r="AT8503" i="1"/>
  <c r="AT8504" i="1"/>
  <c r="AT8505" i="1"/>
  <c r="AT8506" i="1"/>
  <c r="AT8507" i="1"/>
  <c r="AT8508" i="1"/>
  <c r="AT8509" i="1"/>
  <c r="AT8510" i="1"/>
  <c r="AT8511" i="1"/>
  <c r="AT8512" i="1"/>
  <c r="AT8513" i="1"/>
  <c r="AT8514" i="1"/>
  <c r="AT8515" i="1"/>
  <c r="AT8516" i="1"/>
  <c r="AT8517" i="1"/>
  <c r="AT8518" i="1"/>
  <c r="AT8519" i="1"/>
  <c r="AT8520" i="1"/>
  <c r="AT8521" i="1"/>
  <c r="AT8522" i="1"/>
  <c r="AT8523" i="1"/>
  <c r="AT8524" i="1"/>
  <c r="AT8525" i="1"/>
  <c r="AT8526" i="1"/>
  <c r="AT8527" i="1"/>
  <c r="AT8528" i="1"/>
  <c r="AT8529" i="1"/>
  <c r="AT8530" i="1"/>
  <c r="AT8531" i="1"/>
  <c r="AT8532" i="1"/>
  <c r="AT8533" i="1"/>
  <c r="AT8534" i="1"/>
  <c r="AT8535" i="1"/>
  <c r="AT8536" i="1"/>
  <c r="AT8537" i="1"/>
  <c r="AT8538" i="1"/>
  <c r="AT8539" i="1"/>
  <c r="AT8540" i="1"/>
  <c r="AT8541" i="1"/>
  <c r="AT8542" i="1"/>
  <c r="AT8543" i="1"/>
  <c r="AT8544" i="1"/>
  <c r="AT8545" i="1"/>
  <c r="AT8546" i="1"/>
  <c r="AT8547" i="1"/>
  <c r="AT8548" i="1"/>
  <c r="AT8549" i="1"/>
  <c r="AT8550" i="1"/>
  <c r="AT8551" i="1"/>
  <c r="AT8552" i="1"/>
  <c r="AT8553" i="1"/>
  <c r="AT8554" i="1"/>
  <c r="AT8555" i="1"/>
  <c r="AT8556" i="1"/>
  <c r="AT8557" i="1"/>
  <c r="AT8558" i="1"/>
  <c r="AT8559" i="1"/>
  <c r="AT8560" i="1"/>
  <c r="AT8561" i="1"/>
  <c r="AT8562" i="1"/>
  <c r="AT8563" i="1"/>
  <c r="AT8564" i="1"/>
  <c r="AT8565" i="1"/>
  <c r="AT8566" i="1"/>
  <c r="AT8567" i="1"/>
  <c r="AT8568" i="1"/>
  <c r="AT8569" i="1"/>
  <c r="AT8570" i="1"/>
  <c r="AT8571" i="1"/>
  <c r="AT8572" i="1"/>
  <c r="AT8573" i="1"/>
  <c r="AT8574" i="1"/>
  <c r="AT8575" i="1"/>
  <c r="AT8576" i="1"/>
  <c r="AT8577" i="1"/>
  <c r="AT8578" i="1"/>
  <c r="AT8579" i="1"/>
  <c r="AT8580" i="1"/>
  <c r="AT8581" i="1"/>
  <c r="AT8582" i="1"/>
  <c r="AT8583" i="1"/>
  <c r="AT8584" i="1"/>
  <c r="AT8585" i="1"/>
  <c r="AT8586" i="1"/>
  <c r="AT8587" i="1"/>
  <c r="AT8588" i="1"/>
  <c r="AT8589" i="1"/>
  <c r="AT8590" i="1"/>
  <c r="AT8591" i="1"/>
  <c r="AT8592" i="1"/>
  <c r="AT8593" i="1"/>
  <c r="AT8594" i="1"/>
  <c r="AT8595" i="1"/>
  <c r="AT8596" i="1"/>
  <c r="AT8597" i="1"/>
  <c r="AT8598" i="1"/>
  <c r="AT8599" i="1"/>
  <c r="AT8600" i="1"/>
  <c r="AT8601" i="1"/>
  <c r="AT8602" i="1"/>
  <c r="AT8603" i="1"/>
  <c r="AT8604" i="1"/>
  <c r="AT8605" i="1"/>
  <c r="AT8606" i="1"/>
  <c r="AT8607" i="1"/>
  <c r="AT8608" i="1"/>
  <c r="AT8609" i="1"/>
  <c r="AT8610" i="1"/>
  <c r="AT8611" i="1"/>
  <c r="AT8612" i="1"/>
  <c r="AT8613" i="1"/>
  <c r="AT8614" i="1"/>
  <c r="AT8615" i="1"/>
  <c r="AT8616" i="1"/>
  <c r="AT8617" i="1"/>
  <c r="AT8618" i="1"/>
  <c r="AT8619" i="1"/>
  <c r="AT8620" i="1"/>
  <c r="AT8621" i="1"/>
  <c r="AT8622" i="1"/>
  <c r="AT8623" i="1"/>
  <c r="AT8624" i="1"/>
  <c r="AT8625" i="1"/>
  <c r="AT8626" i="1"/>
  <c r="AT8627" i="1"/>
  <c r="AT8628" i="1"/>
  <c r="AT8629" i="1"/>
  <c r="AT8630" i="1"/>
  <c r="AT8631" i="1"/>
  <c r="AT8632" i="1"/>
  <c r="AT8633" i="1"/>
  <c r="AT8634" i="1"/>
  <c r="AT8635" i="1"/>
  <c r="AT8636" i="1"/>
  <c r="AT8637" i="1"/>
  <c r="AT8638" i="1"/>
  <c r="AT8639" i="1"/>
  <c r="AT8640" i="1"/>
  <c r="AT8641" i="1"/>
  <c r="AT8642" i="1"/>
  <c r="AT8643" i="1"/>
  <c r="AT8644" i="1"/>
  <c r="AT8645" i="1"/>
  <c r="AT8646" i="1"/>
  <c r="AT8647" i="1"/>
  <c r="AT8648" i="1"/>
  <c r="AT8649" i="1"/>
  <c r="AT8650" i="1"/>
  <c r="AT8651" i="1"/>
  <c r="AT8652" i="1"/>
  <c r="AT8653" i="1"/>
  <c r="AT8654" i="1"/>
  <c r="AT8655" i="1"/>
  <c r="AT8656" i="1"/>
  <c r="AT8657" i="1"/>
  <c r="AT8658" i="1"/>
  <c r="AT8659" i="1"/>
  <c r="AT8660" i="1"/>
  <c r="AT8661" i="1"/>
  <c r="AT8662" i="1"/>
  <c r="AT8663" i="1"/>
  <c r="AT8664" i="1"/>
  <c r="AT8665" i="1"/>
  <c r="AT8666" i="1"/>
  <c r="AT8667" i="1"/>
  <c r="AT8668" i="1"/>
  <c r="AT8669" i="1"/>
  <c r="AT8670" i="1"/>
  <c r="AT8671" i="1"/>
  <c r="AT8672" i="1"/>
  <c r="AT8673" i="1"/>
  <c r="AT8674" i="1"/>
  <c r="AT8675" i="1"/>
  <c r="AT8676" i="1"/>
  <c r="AT8677" i="1"/>
  <c r="AT8678" i="1"/>
  <c r="AT8679" i="1"/>
  <c r="AT8680" i="1"/>
  <c r="AT8681" i="1"/>
  <c r="AT8682" i="1"/>
  <c r="AT8683" i="1"/>
  <c r="AT8684" i="1"/>
  <c r="AT8685" i="1"/>
  <c r="AT8686" i="1"/>
  <c r="AT8687" i="1"/>
  <c r="AT8688" i="1"/>
  <c r="AT8689" i="1"/>
  <c r="AT8690" i="1"/>
  <c r="AT8691" i="1"/>
  <c r="AT8692" i="1"/>
  <c r="AT8693" i="1"/>
  <c r="AT8694" i="1"/>
  <c r="AT8695" i="1"/>
  <c r="AT8696" i="1"/>
  <c r="AT8697" i="1"/>
  <c r="AT8698" i="1"/>
  <c r="AT8699" i="1"/>
  <c r="AT8700" i="1"/>
  <c r="AT8701" i="1"/>
  <c r="AT8702" i="1"/>
  <c r="AT8703" i="1"/>
  <c r="AT8704" i="1"/>
  <c r="AT8705" i="1"/>
  <c r="AT8706" i="1"/>
  <c r="AT8707" i="1"/>
  <c r="AT8708" i="1"/>
  <c r="AT8709" i="1"/>
  <c r="AT8710" i="1"/>
  <c r="AT8711" i="1"/>
  <c r="AT8712" i="1"/>
  <c r="AT8713" i="1"/>
  <c r="AT8714" i="1"/>
  <c r="AT8715" i="1"/>
  <c r="AT8716" i="1"/>
  <c r="AT8717" i="1"/>
  <c r="AT8718" i="1"/>
  <c r="AT8719" i="1"/>
  <c r="AT8720" i="1"/>
  <c r="AT8721" i="1"/>
  <c r="AT8722" i="1"/>
  <c r="AT8723" i="1"/>
  <c r="AT8724" i="1"/>
  <c r="AT8725" i="1"/>
  <c r="AT8726" i="1"/>
  <c r="AT8727" i="1"/>
  <c r="AT8728" i="1"/>
  <c r="AT8729" i="1"/>
  <c r="AT8730" i="1"/>
  <c r="AT8731" i="1"/>
  <c r="AT8732" i="1"/>
  <c r="AT8733" i="1"/>
  <c r="AT8734" i="1"/>
  <c r="AT8735" i="1"/>
  <c r="AT8736" i="1"/>
  <c r="AT8737" i="1"/>
  <c r="AT8738" i="1"/>
  <c r="AT8739" i="1"/>
  <c r="AT8740" i="1"/>
  <c r="AT8741" i="1"/>
  <c r="AT8742" i="1"/>
  <c r="AT8743" i="1"/>
  <c r="AT8744" i="1"/>
  <c r="AT8745" i="1"/>
  <c r="AT8746" i="1"/>
  <c r="AT8747" i="1"/>
  <c r="AT8748" i="1"/>
  <c r="AT8749" i="1"/>
  <c r="AT8750" i="1"/>
  <c r="AT8751" i="1"/>
  <c r="AT8752" i="1"/>
  <c r="AT8753" i="1"/>
  <c r="AT8754" i="1"/>
  <c r="AT8755" i="1"/>
  <c r="AT8756" i="1"/>
  <c r="AT8757" i="1"/>
  <c r="AT8758" i="1"/>
  <c r="AT8759" i="1"/>
  <c r="AT8760" i="1"/>
  <c r="AT8761" i="1"/>
  <c r="AT8762" i="1"/>
  <c r="AT8763" i="1"/>
  <c r="AT8764" i="1"/>
  <c r="AT8765" i="1"/>
  <c r="AT8766" i="1"/>
  <c r="AT8767" i="1"/>
  <c r="AT8768" i="1"/>
  <c r="AT8769" i="1"/>
  <c r="AT8770" i="1"/>
  <c r="AT8771" i="1"/>
  <c r="AT8772" i="1"/>
  <c r="AT8773" i="1"/>
  <c r="AT8774" i="1"/>
  <c r="AT8775" i="1"/>
  <c r="AT8776" i="1"/>
  <c r="AT8777" i="1"/>
  <c r="AT8778" i="1"/>
  <c r="AT8779" i="1"/>
  <c r="AT8780" i="1"/>
  <c r="AT8781" i="1"/>
  <c r="AT8782" i="1"/>
  <c r="AT8783" i="1"/>
  <c r="AT8784" i="1"/>
  <c r="AT8785" i="1"/>
  <c r="AT8786" i="1"/>
  <c r="AT8787" i="1"/>
  <c r="AT8788" i="1"/>
  <c r="AT8789" i="1"/>
  <c r="AT8790" i="1"/>
  <c r="AT8791" i="1"/>
  <c r="AT8792" i="1"/>
  <c r="AT8793" i="1"/>
  <c r="AT8794" i="1"/>
  <c r="AT8795" i="1"/>
  <c r="AT8796" i="1"/>
  <c r="AT8797" i="1"/>
  <c r="AT8798" i="1"/>
  <c r="AT8799" i="1"/>
  <c r="AT8800" i="1"/>
  <c r="AT8801" i="1"/>
  <c r="AT8802" i="1"/>
  <c r="AT8803" i="1"/>
  <c r="AT8804" i="1"/>
  <c r="AT8805" i="1"/>
  <c r="AT8806" i="1"/>
  <c r="AT8807" i="1"/>
  <c r="AT8808" i="1"/>
  <c r="AT8809" i="1"/>
  <c r="AT8810" i="1"/>
  <c r="AT8811" i="1"/>
  <c r="AT8812" i="1"/>
  <c r="AT8813" i="1"/>
  <c r="AT8814" i="1"/>
  <c r="AT8815" i="1"/>
  <c r="AT8816" i="1"/>
  <c r="AT8817" i="1"/>
  <c r="AT8818" i="1"/>
  <c r="AT8819" i="1"/>
  <c r="AT8820" i="1"/>
  <c r="AT8821" i="1"/>
  <c r="AT8822" i="1"/>
  <c r="AT8823" i="1"/>
  <c r="AT8824" i="1"/>
  <c r="AT8825" i="1"/>
  <c r="AT8826" i="1"/>
  <c r="AT8827" i="1"/>
  <c r="AT8828" i="1"/>
  <c r="AT8829" i="1"/>
  <c r="AT8830" i="1"/>
  <c r="AT8831" i="1"/>
  <c r="AT8832" i="1"/>
  <c r="AT8833" i="1"/>
  <c r="AT8834" i="1"/>
  <c r="AT8835" i="1"/>
  <c r="AT8836" i="1"/>
  <c r="AT8837" i="1"/>
  <c r="AT8838" i="1"/>
  <c r="AT8839" i="1"/>
  <c r="AT8840" i="1"/>
  <c r="AT8841" i="1"/>
  <c r="AT8842" i="1"/>
  <c r="AT8843" i="1"/>
  <c r="AT8844" i="1"/>
  <c r="AT8845" i="1"/>
  <c r="AT8846" i="1"/>
  <c r="AT8847" i="1"/>
  <c r="AT8848" i="1"/>
  <c r="AT8849" i="1"/>
  <c r="AT8850" i="1"/>
  <c r="AT8851" i="1"/>
  <c r="AT8852" i="1"/>
  <c r="AT8853" i="1"/>
  <c r="AT8854" i="1"/>
  <c r="AT8855" i="1"/>
  <c r="AT8856" i="1"/>
  <c r="AT8857" i="1"/>
  <c r="AT8858" i="1"/>
  <c r="AT8859" i="1"/>
  <c r="AT8860" i="1"/>
  <c r="AT8861" i="1"/>
  <c r="AT8862" i="1"/>
  <c r="AT8863" i="1"/>
  <c r="AT8864" i="1"/>
  <c r="AT8865" i="1"/>
  <c r="AT8866" i="1"/>
  <c r="AT8867" i="1"/>
  <c r="AT8868" i="1"/>
  <c r="AT8869" i="1"/>
  <c r="AT8870" i="1"/>
  <c r="AT8871" i="1"/>
  <c r="AT8872" i="1"/>
  <c r="AT8873" i="1"/>
  <c r="AT8874" i="1"/>
  <c r="AT8875" i="1"/>
  <c r="AT8876" i="1"/>
  <c r="AT8877" i="1"/>
  <c r="AT8878" i="1"/>
  <c r="AT8879" i="1"/>
  <c r="AT8880" i="1"/>
  <c r="AT8881" i="1"/>
  <c r="AT8882" i="1"/>
  <c r="AT8883" i="1"/>
  <c r="AT8884" i="1"/>
  <c r="AT8885" i="1"/>
  <c r="AT8886" i="1"/>
  <c r="AT8887" i="1"/>
  <c r="AT8888" i="1"/>
  <c r="AT8889" i="1"/>
  <c r="AT8890" i="1"/>
  <c r="AT8891" i="1"/>
  <c r="AT8892" i="1"/>
  <c r="AT8893" i="1"/>
  <c r="AT8894" i="1"/>
  <c r="AT8895" i="1"/>
  <c r="AT8896" i="1"/>
  <c r="AT8897" i="1"/>
  <c r="AT8898" i="1"/>
  <c r="AT8899" i="1"/>
  <c r="AT8900" i="1"/>
  <c r="AT8901" i="1"/>
  <c r="AT8902" i="1"/>
  <c r="AT8903" i="1"/>
  <c r="AT8904" i="1"/>
  <c r="AT8905" i="1"/>
  <c r="AT8906" i="1"/>
  <c r="AT8907" i="1"/>
  <c r="AT8908" i="1"/>
  <c r="AT8909" i="1"/>
  <c r="AT8910" i="1"/>
  <c r="AT8911" i="1"/>
  <c r="AT8912" i="1"/>
  <c r="AT8913" i="1"/>
  <c r="AT8914" i="1"/>
  <c r="AT8915" i="1"/>
  <c r="AT8916" i="1"/>
  <c r="AT8917" i="1"/>
  <c r="AT8918" i="1"/>
  <c r="AT8919" i="1"/>
  <c r="AT8920" i="1"/>
  <c r="AT8921" i="1"/>
  <c r="AT8922" i="1"/>
  <c r="AT8923" i="1"/>
  <c r="AT8924" i="1"/>
  <c r="AT8925" i="1"/>
  <c r="AT8926" i="1"/>
  <c r="AT8927" i="1"/>
  <c r="AT8928" i="1"/>
  <c r="AT8929" i="1"/>
  <c r="AT8930" i="1"/>
  <c r="AT8931" i="1"/>
  <c r="AT8932" i="1"/>
  <c r="AT8933" i="1"/>
  <c r="AT8934" i="1"/>
  <c r="AT8935" i="1"/>
  <c r="AT8936" i="1"/>
  <c r="AT8937" i="1"/>
  <c r="AT8938" i="1"/>
  <c r="AT8939" i="1"/>
  <c r="AT8940" i="1"/>
  <c r="AT8941" i="1"/>
  <c r="AT8942" i="1"/>
  <c r="AT8943" i="1"/>
  <c r="AT8944" i="1"/>
  <c r="AT8945" i="1"/>
  <c r="AT8946" i="1"/>
  <c r="AT8947" i="1"/>
  <c r="AT8948" i="1"/>
  <c r="AT8949" i="1"/>
  <c r="AT8950" i="1"/>
  <c r="AT8951" i="1"/>
  <c r="AT8952" i="1"/>
  <c r="AT8953" i="1"/>
  <c r="AT8954" i="1"/>
  <c r="AT8955" i="1"/>
  <c r="AT8956" i="1"/>
  <c r="AT8957" i="1"/>
  <c r="AT8958" i="1"/>
  <c r="AT8959" i="1"/>
  <c r="AT8960" i="1"/>
  <c r="AT8961" i="1"/>
  <c r="AT8962" i="1"/>
  <c r="AT8963" i="1"/>
  <c r="AT8964" i="1"/>
  <c r="AT8965" i="1"/>
  <c r="AT8966" i="1"/>
  <c r="AT8967" i="1"/>
  <c r="AT8968" i="1"/>
  <c r="AT8969" i="1"/>
  <c r="AT8970" i="1"/>
  <c r="AT8971" i="1"/>
  <c r="AT8972" i="1"/>
  <c r="AT8973" i="1"/>
  <c r="AT8974" i="1"/>
  <c r="AT8975" i="1"/>
  <c r="AT8976" i="1"/>
  <c r="AT8977" i="1"/>
  <c r="AT8978" i="1"/>
  <c r="AT8979" i="1"/>
  <c r="AT8980" i="1"/>
  <c r="AT8981" i="1"/>
  <c r="AT8982" i="1"/>
  <c r="AT8983" i="1"/>
  <c r="AT8984" i="1"/>
  <c r="AT8985" i="1"/>
  <c r="AT8986" i="1"/>
  <c r="AT8987" i="1"/>
  <c r="AT8988" i="1"/>
  <c r="AT8989" i="1"/>
  <c r="AT8990" i="1"/>
  <c r="AT8991" i="1"/>
  <c r="AT8992" i="1"/>
  <c r="AT8993" i="1"/>
  <c r="AT8994" i="1"/>
  <c r="AT8995" i="1"/>
  <c r="AT8996" i="1"/>
  <c r="AT8997" i="1"/>
  <c r="AT8998" i="1"/>
  <c r="AT8999" i="1"/>
  <c r="AT9000" i="1"/>
  <c r="AT9001" i="1"/>
  <c r="AT9002" i="1"/>
  <c r="AT9003" i="1"/>
  <c r="AT9004" i="1"/>
  <c r="AT9005" i="1"/>
  <c r="AT9006" i="1"/>
  <c r="AT9007" i="1"/>
  <c r="AT9008" i="1"/>
  <c r="AT9009" i="1"/>
  <c r="AT9010" i="1"/>
  <c r="AT9011" i="1"/>
  <c r="AT9012" i="1"/>
  <c r="AT9013" i="1"/>
  <c r="AT9014" i="1"/>
  <c r="AT9015" i="1"/>
  <c r="AT9016" i="1"/>
  <c r="AT9017" i="1"/>
  <c r="AT9018" i="1"/>
  <c r="AT9019" i="1"/>
  <c r="AT9020" i="1"/>
  <c r="AT9021" i="1"/>
  <c r="AT9022" i="1"/>
  <c r="AT9023" i="1"/>
  <c r="AT9024" i="1"/>
  <c r="AT9025" i="1"/>
  <c r="AT9026" i="1"/>
  <c r="AT9027" i="1"/>
  <c r="AT9028" i="1"/>
  <c r="AT9029" i="1"/>
  <c r="AT9030" i="1"/>
  <c r="AT9031" i="1"/>
  <c r="AT9032" i="1"/>
  <c r="AT9033" i="1"/>
  <c r="AT9034" i="1"/>
  <c r="AT9035" i="1"/>
  <c r="AT9036" i="1"/>
  <c r="AT9037" i="1"/>
  <c r="AT9038" i="1"/>
  <c r="AT9039" i="1"/>
  <c r="AT9040" i="1"/>
  <c r="AT9041" i="1"/>
  <c r="AT9042" i="1"/>
  <c r="AT9043" i="1"/>
  <c r="AT9044" i="1"/>
  <c r="AT9045" i="1"/>
  <c r="AT9046" i="1"/>
  <c r="AT9047" i="1"/>
  <c r="AT9048" i="1"/>
  <c r="AT9049" i="1"/>
  <c r="AT9050" i="1"/>
  <c r="AT9051" i="1"/>
  <c r="AT9052" i="1"/>
  <c r="AT9053" i="1"/>
  <c r="AT9054" i="1"/>
  <c r="AT9055" i="1"/>
  <c r="AT9056" i="1"/>
  <c r="AT9057" i="1"/>
  <c r="AT9058" i="1"/>
  <c r="AT9059" i="1"/>
  <c r="AT9060" i="1"/>
  <c r="AT9061" i="1"/>
  <c r="AT9062" i="1"/>
  <c r="AT9063" i="1"/>
  <c r="AT9064" i="1"/>
  <c r="AT9065" i="1"/>
  <c r="AT9066" i="1"/>
  <c r="AT9067" i="1"/>
  <c r="AT9068" i="1"/>
  <c r="AT9069" i="1"/>
  <c r="AT9070" i="1"/>
  <c r="AT9071" i="1"/>
  <c r="AT9072" i="1"/>
  <c r="AT9073" i="1"/>
  <c r="AT9074" i="1"/>
  <c r="AT9075" i="1"/>
  <c r="AT9076" i="1"/>
  <c r="AT9077" i="1"/>
  <c r="AT9078" i="1"/>
  <c r="AT9079" i="1"/>
  <c r="AT9080" i="1"/>
  <c r="AT9081" i="1"/>
  <c r="AT9082" i="1"/>
  <c r="AT9083" i="1"/>
  <c r="AT9084" i="1"/>
  <c r="AT9085" i="1"/>
  <c r="AT9086" i="1"/>
  <c r="AT9087" i="1"/>
  <c r="AT9088" i="1"/>
  <c r="AT9089" i="1"/>
  <c r="AT9090" i="1"/>
  <c r="AT9091" i="1"/>
  <c r="AT9092" i="1"/>
  <c r="AT9093" i="1"/>
  <c r="AT9094" i="1"/>
  <c r="AT9095" i="1"/>
  <c r="AT9096" i="1"/>
  <c r="AT9097" i="1"/>
  <c r="AT9098" i="1"/>
  <c r="AT9099" i="1"/>
  <c r="AT9100" i="1"/>
  <c r="AT9101" i="1"/>
  <c r="AT9102" i="1"/>
  <c r="AT9103" i="1"/>
  <c r="AT9104" i="1"/>
  <c r="AT9105" i="1"/>
  <c r="AT9106" i="1"/>
  <c r="AT9107" i="1"/>
  <c r="AT9108" i="1"/>
  <c r="AT9109" i="1"/>
  <c r="AT9110" i="1"/>
  <c r="AT9111" i="1"/>
  <c r="AT9112" i="1"/>
  <c r="AT9113" i="1"/>
  <c r="AT9114" i="1"/>
  <c r="AT9115" i="1"/>
  <c r="AT9116" i="1"/>
  <c r="AT9117" i="1"/>
  <c r="AT9118" i="1"/>
  <c r="AT9119" i="1"/>
  <c r="AT9120" i="1"/>
  <c r="AT9121" i="1"/>
  <c r="AT9122" i="1"/>
  <c r="AT9123" i="1"/>
  <c r="AT9124" i="1"/>
  <c r="AT9125" i="1"/>
  <c r="AT9126" i="1"/>
  <c r="AT9127" i="1"/>
  <c r="AT9128" i="1"/>
  <c r="AT9129" i="1"/>
  <c r="AT9130" i="1"/>
  <c r="AT9131" i="1"/>
  <c r="AT9132" i="1"/>
  <c r="AT9133" i="1"/>
  <c r="AT9134" i="1"/>
  <c r="AT9135" i="1"/>
  <c r="AT9136" i="1"/>
  <c r="AT9137" i="1"/>
  <c r="AT9138" i="1"/>
  <c r="AT9139" i="1"/>
  <c r="AT9140" i="1"/>
  <c r="AT9141" i="1"/>
  <c r="AT9142" i="1"/>
  <c r="AT9143" i="1"/>
  <c r="AT9144" i="1"/>
  <c r="AT9145" i="1"/>
  <c r="AT9146" i="1"/>
  <c r="AT9147" i="1"/>
  <c r="AT9148" i="1"/>
  <c r="AT9149" i="1"/>
  <c r="AT9150" i="1"/>
  <c r="AT9151" i="1"/>
  <c r="AT9152" i="1"/>
  <c r="AT9153" i="1"/>
  <c r="AT9154" i="1"/>
  <c r="AT9155" i="1"/>
  <c r="AT9156" i="1"/>
  <c r="AT9157" i="1"/>
  <c r="AT9158" i="1"/>
  <c r="AT9159" i="1"/>
  <c r="AT9160" i="1"/>
  <c r="AT9161" i="1"/>
  <c r="AT9162" i="1"/>
  <c r="AT9163" i="1"/>
  <c r="AT9164" i="1"/>
  <c r="AT9165" i="1"/>
  <c r="AT9166" i="1"/>
  <c r="AT9167" i="1"/>
  <c r="AT9168" i="1"/>
  <c r="AT9169" i="1"/>
  <c r="AT9170" i="1"/>
  <c r="AT9171" i="1"/>
  <c r="AT9172" i="1"/>
  <c r="AT9173" i="1"/>
  <c r="AT9174" i="1"/>
  <c r="AT9175" i="1"/>
  <c r="AT9176" i="1"/>
  <c r="AT9177" i="1"/>
  <c r="AT9178" i="1"/>
  <c r="AT9179" i="1"/>
  <c r="AT9180" i="1"/>
  <c r="AT9181" i="1"/>
  <c r="AT9182" i="1"/>
  <c r="AT9183" i="1"/>
  <c r="AT9184" i="1"/>
  <c r="AT9185" i="1"/>
  <c r="AT9186" i="1"/>
  <c r="AT9187" i="1"/>
  <c r="AT9188" i="1"/>
  <c r="AT9189" i="1"/>
  <c r="AT9190" i="1"/>
  <c r="AT9191" i="1"/>
  <c r="AT9192" i="1"/>
  <c r="AT9193" i="1"/>
  <c r="AT9194" i="1"/>
  <c r="AT9195" i="1"/>
  <c r="AT9196" i="1"/>
  <c r="AT9197" i="1"/>
  <c r="AT9198" i="1"/>
  <c r="AT9199" i="1"/>
  <c r="AT9200" i="1"/>
  <c r="AT9201" i="1"/>
  <c r="AT9202" i="1"/>
  <c r="AT9203" i="1"/>
  <c r="AT9204" i="1"/>
  <c r="AT9205" i="1"/>
  <c r="AT9206" i="1"/>
  <c r="AT9207" i="1"/>
  <c r="AT9208" i="1"/>
  <c r="AT9209" i="1"/>
  <c r="AT9210" i="1"/>
  <c r="AT9211" i="1"/>
  <c r="AT9212" i="1"/>
  <c r="AT9213" i="1"/>
  <c r="AT9214" i="1"/>
  <c r="AT9215" i="1"/>
  <c r="AT9216" i="1"/>
  <c r="AT9217" i="1"/>
  <c r="AT9218" i="1"/>
  <c r="AT9219" i="1"/>
  <c r="AT9220" i="1"/>
  <c r="AT9221" i="1"/>
  <c r="AT9222" i="1"/>
  <c r="AT9223" i="1"/>
  <c r="AT9224" i="1"/>
  <c r="AT9225" i="1"/>
  <c r="AT9226" i="1"/>
  <c r="AT9227" i="1"/>
  <c r="AT9228" i="1"/>
  <c r="AT9229" i="1"/>
  <c r="AT9230" i="1"/>
  <c r="AT9231" i="1"/>
  <c r="AT9232" i="1"/>
  <c r="AT9233" i="1"/>
  <c r="AT9234" i="1"/>
  <c r="AT9235" i="1"/>
  <c r="AT9236" i="1"/>
  <c r="AT9237" i="1"/>
  <c r="AT9238" i="1"/>
  <c r="AT9239" i="1"/>
  <c r="AT9240" i="1"/>
  <c r="AT9241" i="1"/>
  <c r="AT9242" i="1"/>
  <c r="AT9243" i="1"/>
  <c r="AT9244" i="1"/>
  <c r="AT9245" i="1"/>
  <c r="AT9246" i="1"/>
  <c r="AT9247" i="1"/>
  <c r="AT9248" i="1"/>
  <c r="AT9249" i="1"/>
  <c r="AT9250" i="1"/>
  <c r="AT9251" i="1"/>
  <c r="AT9252" i="1"/>
  <c r="AT9253" i="1"/>
  <c r="AT9254" i="1"/>
  <c r="AT9255" i="1"/>
  <c r="AT9256" i="1"/>
  <c r="AT9257" i="1"/>
  <c r="AT9258" i="1"/>
  <c r="AT9259" i="1"/>
  <c r="AT9260" i="1"/>
  <c r="AT9261" i="1"/>
  <c r="AT9262" i="1"/>
  <c r="AT9263" i="1"/>
  <c r="AT9264" i="1"/>
  <c r="AT9265" i="1"/>
  <c r="AT9266" i="1"/>
  <c r="AT9267" i="1"/>
  <c r="AT9268" i="1"/>
  <c r="AT9269" i="1"/>
  <c r="AT9270" i="1"/>
  <c r="AT9271" i="1"/>
  <c r="AT9272" i="1"/>
  <c r="AT9273" i="1"/>
  <c r="AT9274" i="1"/>
  <c r="AT9275" i="1"/>
  <c r="AT9276" i="1"/>
  <c r="AT9277" i="1"/>
  <c r="AT9278" i="1"/>
  <c r="AT9279" i="1"/>
  <c r="AT9280" i="1"/>
  <c r="AT9281" i="1"/>
  <c r="AT9282" i="1"/>
  <c r="AT9283" i="1"/>
  <c r="AT9284" i="1"/>
  <c r="AT9285" i="1"/>
  <c r="AT9286" i="1"/>
  <c r="AT9287" i="1"/>
  <c r="AT9288" i="1"/>
  <c r="AT9289" i="1"/>
  <c r="AT9290" i="1"/>
  <c r="AT9291" i="1"/>
  <c r="AT9292" i="1"/>
  <c r="AT9293" i="1"/>
  <c r="AT9294" i="1"/>
  <c r="AT9295" i="1"/>
  <c r="AT9296" i="1"/>
  <c r="AT9297" i="1"/>
  <c r="AT9298" i="1"/>
  <c r="AT9299" i="1"/>
  <c r="AT9300" i="1"/>
  <c r="AT9301" i="1"/>
  <c r="AT9302" i="1"/>
  <c r="AT9303" i="1"/>
  <c r="AT9304" i="1"/>
  <c r="AT9305" i="1"/>
  <c r="AT9306" i="1"/>
  <c r="AT9307" i="1"/>
  <c r="AT9308" i="1"/>
  <c r="AT9309" i="1"/>
  <c r="AT9310" i="1"/>
  <c r="AT9311" i="1"/>
  <c r="AT9312" i="1"/>
  <c r="AT9313" i="1"/>
  <c r="AT9314" i="1"/>
  <c r="AT9315" i="1"/>
  <c r="AT9316" i="1"/>
  <c r="AT9317" i="1"/>
  <c r="AT9318" i="1"/>
  <c r="AT9319" i="1"/>
  <c r="AT9320" i="1"/>
  <c r="AT9321" i="1"/>
  <c r="AT9322" i="1"/>
  <c r="AT9323" i="1"/>
  <c r="AT9324" i="1"/>
  <c r="AT9325" i="1"/>
  <c r="AT9326" i="1"/>
  <c r="AT9327" i="1"/>
  <c r="AT9328" i="1"/>
  <c r="AT9329" i="1"/>
  <c r="AT9330" i="1"/>
  <c r="AT9331" i="1"/>
  <c r="AT9332" i="1"/>
  <c r="AT9333" i="1"/>
  <c r="AT9334" i="1"/>
  <c r="AT9335" i="1"/>
  <c r="AT9336" i="1"/>
  <c r="AT9337" i="1"/>
  <c r="AT9338" i="1"/>
  <c r="AT9339" i="1"/>
  <c r="AT9340" i="1"/>
  <c r="AT9341" i="1"/>
  <c r="AT9342" i="1"/>
  <c r="AT9343" i="1"/>
  <c r="AT9344" i="1"/>
  <c r="AT9345" i="1"/>
  <c r="AT9346" i="1"/>
  <c r="AT9347" i="1"/>
  <c r="AT9348" i="1"/>
  <c r="AT9349" i="1"/>
  <c r="AT9350" i="1"/>
  <c r="AT9351" i="1"/>
  <c r="AT9352" i="1"/>
  <c r="AT9353" i="1"/>
  <c r="AT9354" i="1"/>
  <c r="AT9355" i="1"/>
  <c r="AT9356" i="1"/>
  <c r="AT9357" i="1"/>
  <c r="AT9358" i="1"/>
  <c r="AT9359" i="1"/>
  <c r="AT9360" i="1"/>
  <c r="AT9361" i="1"/>
  <c r="AT9362" i="1"/>
  <c r="AT9363" i="1"/>
  <c r="AT9364" i="1"/>
  <c r="AT9365" i="1"/>
  <c r="AT9366" i="1"/>
  <c r="AT9367" i="1"/>
  <c r="AT9368" i="1"/>
  <c r="AT9369" i="1"/>
  <c r="AT9370" i="1"/>
  <c r="AT9371" i="1"/>
  <c r="AT9372" i="1"/>
  <c r="AT9373" i="1"/>
  <c r="AT9374" i="1"/>
  <c r="AT9375" i="1"/>
  <c r="AT9376" i="1"/>
  <c r="AT9377" i="1"/>
  <c r="AT9378" i="1"/>
  <c r="AT9379" i="1"/>
  <c r="AT9380" i="1"/>
  <c r="AT9381" i="1"/>
  <c r="AT9382" i="1"/>
  <c r="AT9383" i="1"/>
  <c r="AT9384" i="1"/>
  <c r="AT9385" i="1"/>
  <c r="AT9386" i="1"/>
  <c r="AT9387" i="1"/>
  <c r="AT9388" i="1"/>
  <c r="AT9389" i="1"/>
  <c r="AT9390" i="1"/>
  <c r="AT9391" i="1"/>
  <c r="AT9392" i="1"/>
  <c r="AT9393" i="1"/>
  <c r="AT9394" i="1"/>
  <c r="AT9395" i="1"/>
  <c r="AT9396" i="1"/>
  <c r="AT9397" i="1"/>
  <c r="AT9398" i="1"/>
  <c r="AT9399" i="1"/>
  <c r="AT9400" i="1"/>
  <c r="AT9401" i="1"/>
  <c r="AT9402" i="1"/>
  <c r="AT9403" i="1"/>
  <c r="AT9404" i="1"/>
  <c r="AT9405" i="1"/>
  <c r="AT9406" i="1"/>
  <c r="AT9407" i="1"/>
  <c r="AT9408" i="1"/>
  <c r="AT9409" i="1"/>
  <c r="AT9410" i="1"/>
  <c r="AT9411" i="1"/>
  <c r="AT9412" i="1"/>
  <c r="AT9413" i="1"/>
  <c r="AT9414" i="1"/>
  <c r="AT9415" i="1"/>
  <c r="AT9416" i="1"/>
  <c r="AT9417" i="1"/>
  <c r="AT9418" i="1"/>
  <c r="AT9419" i="1"/>
  <c r="AT9420" i="1"/>
  <c r="AT9421" i="1"/>
  <c r="AT9422" i="1"/>
  <c r="AT9423" i="1"/>
  <c r="AT9424" i="1"/>
  <c r="AT9425" i="1"/>
  <c r="AT9426" i="1"/>
  <c r="AT9427" i="1"/>
  <c r="AT9428" i="1"/>
  <c r="AT9429" i="1"/>
  <c r="AT9430" i="1"/>
  <c r="AT9431" i="1"/>
  <c r="AT9432" i="1"/>
  <c r="AT9433" i="1"/>
  <c r="AT9434" i="1"/>
  <c r="AT9435" i="1"/>
  <c r="AT9436" i="1"/>
  <c r="AT9437" i="1"/>
  <c r="AT9438" i="1"/>
  <c r="AT9439" i="1"/>
  <c r="AT9440" i="1"/>
  <c r="AT9441" i="1"/>
  <c r="AT9442" i="1"/>
  <c r="AT9443" i="1"/>
  <c r="AT9444" i="1"/>
  <c r="AT9445" i="1"/>
  <c r="AT9446" i="1"/>
  <c r="AT9447" i="1"/>
  <c r="AT9448" i="1"/>
  <c r="AT9449" i="1"/>
  <c r="AT9450" i="1"/>
  <c r="AT9451" i="1"/>
  <c r="AT9452" i="1"/>
  <c r="AT9453" i="1"/>
  <c r="AT9454" i="1"/>
  <c r="AT9455" i="1"/>
  <c r="AT9456" i="1"/>
  <c r="AT9457" i="1"/>
  <c r="AT9458" i="1"/>
  <c r="AT9459" i="1"/>
  <c r="AT9460" i="1"/>
  <c r="AT9461" i="1"/>
  <c r="AT9462" i="1"/>
  <c r="AT9463" i="1"/>
  <c r="AT9464" i="1"/>
  <c r="AT9465" i="1"/>
  <c r="AT9466" i="1"/>
  <c r="AT9467" i="1"/>
  <c r="AT9468" i="1"/>
  <c r="AT9469" i="1"/>
  <c r="AT9470" i="1"/>
  <c r="AT9471" i="1"/>
  <c r="AT9472" i="1"/>
  <c r="AT9473" i="1"/>
  <c r="AT9474" i="1"/>
  <c r="AT9475" i="1"/>
  <c r="AT9476" i="1"/>
  <c r="AT9477" i="1"/>
  <c r="AT9478" i="1"/>
  <c r="AT9479" i="1"/>
  <c r="AT9480" i="1"/>
  <c r="AT9481" i="1"/>
  <c r="AT9482" i="1"/>
  <c r="AT9483" i="1"/>
  <c r="AT9484" i="1"/>
  <c r="AT9485" i="1"/>
  <c r="AT9486" i="1"/>
  <c r="AT9487" i="1"/>
  <c r="AT9488" i="1"/>
  <c r="AT9489" i="1"/>
  <c r="AT9490" i="1"/>
  <c r="AT9491" i="1"/>
  <c r="AT9492" i="1"/>
  <c r="AT9493" i="1"/>
  <c r="AT9494" i="1"/>
  <c r="AT9495" i="1"/>
  <c r="AT9496" i="1"/>
  <c r="AT9497" i="1"/>
  <c r="AT9498" i="1"/>
  <c r="AT9499" i="1"/>
  <c r="AT9500" i="1"/>
  <c r="AT9501" i="1"/>
  <c r="AT9502" i="1"/>
  <c r="AT9503" i="1"/>
  <c r="AT9504" i="1"/>
  <c r="AT9505" i="1"/>
  <c r="AT9506" i="1"/>
  <c r="AT9507" i="1"/>
  <c r="AT9508" i="1"/>
  <c r="AT9509" i="1"/>
  <c r="AT9510" i="1"/>
  <c r="AT9511" i="1"/>
  <c r="AT9512" i="1"/>
  <c r="AT9513" i="1"/>
  <c r="AT9514" i="1"/>
  <c r="AT9515" i="1"/>
  <c r="AT9516" i="1"/>
  <c r="AT9517" i="1"/>
  <c r="AT9518" i="1"/>
  <c r="AT9519" i="1"/>
  <c r="AT9520" i="1"/>
  <c r="AT9521" i="1"/>
  <c r="AT9522" i="1"/>
  <c r="AT9523" i="1"/>
  <c r="AT9524" i="1"/>
  <c r="AT9525" i="1"/>
  <c r="AT9526" i="1"/>
  <c r="AT9527" i="1"/>
  <c r="AT9528" i="1"/>
  <c r="AT9529" i="1"/>
  <c r="AT9530" i="1"/>
  <c r="AT9531" i="1"/>
  <c r="AT9532" i="1"/>
  <c r="AT9533" i="1"/>
  <c r="AT9534" i="1"/>
  <c r="AT9535" i="1"/>
  <c r="AT9536" i="1"/>
  <c r="AT9537" i="1"/>
  <c r="AT9538" i="1"/>
  <c r="AT9539" i="1"/>
  <c r="AT9540" i="1"/>
  <c r="AT9541" i="1"/>
  <c r="AT9542" i="1"/>
  <c r="AT9543" i="1"/>
  <c r="AT9544" i="1"/>
  <c r="AT9545" i="1"/>
  <c r="AT9546" i="1"/>
  <c r="AT9547" i="1"/>
  <c r="AT9548" i="1"/>
  <c r="AT9549" i="1"/>
  <c r="AT9550" i="1"/>
  <c r="AT9551" i="1"/>
  <c r="AT9552" i="1"/>
  <c r="AT9553" i="1"/>
  <c r="AT9554" i="1"/>
  <c r="AT9555" i="1"/>
  <c r="AT9556" i="1"/>
  <c r="AT9557" i="1"/>
  <c r="AT9558" i="1"/>
  <c r="AT9559" i="1"/>
  <c r="AT9560" i="1"/>
  <c r="AT9561" i="1"/>
  <c r="AT9562" i="1"/>
  <c r="AT9563" i="1"/>
  <c r="AT9564" i="1"/>
  <c r="AT9565" i="1"/>
  <c r="AT9566" i="1"/>
  <c r="AT9567" i="1"/>
  <c r="AT9568" i="1"/>
  <c r="AT9569" i="1"/>
  <c r="AT9570" i="1"/>
  <c r="AT9571" i="1"/>
  <c r="AT9572" i="1"/>
  <c r="AT9573" i="1"/>
  <c r="AT9574" i="1"/>
  <c r="AT9575" i="1"/>
  <c r="AT9576" i="1"/>
  <c r="AT9577" i="1"/>
  <c r="AT9578" i="1"/>
  <c r="AT9579" i="1"/>
  <c r="AT9580" i="1"/>
  <c r="AT9581" i="1"/>
  <c r="AT9582" i="1"/>
  <c r="AT9583" i="1"/>
  <c r="AT9584" i="1"/>
  <c r="AT9585" i="1"/>
  <c r="AT9586" i="1"/>
  <c r="AT9587" i="1"/>
  <c r="AT9588" i="1"/>
  <c r="AT9589" i="1"/>
  <c r="AT9590" i="1"/>
  <c r="AT9591" i="1"/>
  <c r="AT9592" i="1"/>
  <c r="AT9593" i="1"/>
  <c r="AT9594" i="1"/>
  <c r="AT9595" i="1"/>
  <c r="AT9596" i="1"/>
  <c r="AT9597" i="1"/>
  <c r="AT9598" i="1"/>
  <c r="AT9599" i="1"/>
  <c r="AT9600" i="1"/>
  <c r="AT9601" i="1"/>
  <c r="AT9602" i="1"/>
  <c r="AT9603" i="1"/>
  <c r="AT9604" i="1"/>
  <c r="AT9605" i="1"/>
  <c r="AT9606" i="1"/>
  <c r="AT9607" i="1"/>
  <c r="AT9608" i="1"/>
  <c r="AT9609" i="1"/>
  <c r="AT9610" i="1"/>
  <c r="AT9611" i="1"/>
  <c r="AT9612" i="1"/>
  <c r="AT9613" i="1"/>
  <c r="AT9614" i="1"/>
  <c r="AT9615" i="1"/>
  <c r="AT9616" i="1"/>
  <c r="AT9617" i="1"/>
  <c r="AT9618" i="1"/>
  <c r="AT9619" i="1"/>
  <c r="AT9620" i="1"/>
  <c r="AT9621" i="1"/>
  <c r="AT9622" i="1"/>
  <c r="AT9623" i="1"/>
  <c r="AT9624" i="1"/>
  <c r="AT9625" i="1"/>
  <c r="AT9626" i="1"/>
  <c r="AT9627" i="1"/>
  <c r="AT9628" i="1"/>
  <c r="AT9629" i="1"/>
  <c r="AT9630" i="1"/>
  <c r="AT9631" i="1"/>
  <c r="AT9632" i="1"/>
  <c r="AT9633" i="1"/>
  <c r="AT9634" i="1"/>
  <c r="AT9635" i="1"/>
  <c r="AT9636" i="1"/>
  <c r="AT9637" i="1"/>
  <c r="AT9638" i="1"/>
  <c r="AT9639" i="1"/>
  <c r="AT9640" i="1"/>
  <c r="AT9641" i="1"/>
  <c r="AT9642" i="1"/>
  <c r="AT9643" i="1"/>
  <c r="AT9644" i="1"/>
  <c r="AT9645" i="1"/>
  <c r="AT9646" i="1"/>
  <c r="AT9647" i="1"/>
  <c r="AT9648" i="1"/>
  <c r="AT9649" i="1"/>
  <c r="AT9650" i="1"/>
  <c r="AT9651" i="1"/>
  <c r="AT9652" i="1"/>
  <c r="AT9653" i="1"/>
  <c r="AT9654" i="1"/>
  <c r="AT9655" i="1"/>
  <c r="AT9656" i="1"/>
  <c r="AT9657" i="1"/>
  <c r="AT9658" i="1"/>
  <c r="AT9659" i="1"/>
  <c r="AT9660" i="1"/>
  <c r="AT9661" i="1"/>
  <c r="AT9662" i="1"/>
  <c r="AT9663" i="1"/>
  <c r="AT9664" i="1"/>
  <c r="AT9665" i="1"/>
  <c r="AT9666" i="1"/>
  <c r="AT9667" i="1"/>
  <c r="AT9668" i="1"/>
  <c r="AT9669" i="1"/>
  <c r="AT9670" i="1"/>
  <c r="AT9671" i="1"/>
  <c r="AT9672" i="1"/>
  <c r="AT9673" i="1"/>
  <c r="AT9674" i="1"/>
  <c r="AT9675" i="1"/>
  <c r="AT9676" i="1"/>
  <c r="AT9677" i="1"/>
  <c r="AT9678" i="1"/>
  <c r="AT9679" i="1"/>
  <c r="AT9680" i="1"/>
  <c r="AT9681" i="1"/>
  <c r="AT9682" i="1"/>
  <c r="AT9683" i="1"/>
  <c r="AT9684" i="1"/>
  <c r="AT9685" i="1"/>
  <c r="AT9686" i="1"/>
  <c r="AT9687" i="1"/>
  <c r="AT9688" i="1"/>
  <c r="AT9689" i="1"/>
  <c r="AT9690" i="1"/>
  <c r="AT9691" i="1"/>
  <c r="AT9692" i="1"/>
  <c r="AT9693" i="1"/>
  <c r="AT9694" i="1"/>
  <c r="AT9695" i="1"/>
  <c r="AT9696" i="1"/>
  <c r="AT9697" i="1"/>
  <c r="AT9698" i="1"/>
  <c r="AT9699" i="1"/>
  <c r="AT9700" i="1"/>
  <c r="AT9701" i="1"/>
  <c r="AT9702" i="1"/>
  <c r="AT9703" i="1"/>
  <c r="AT9704" i="1"/>
  <c r="AT9705" i="1"/>
  <c r="AT9706" i="1"/>
  <c r="AT9707" i="1"/>
  <c r="AT9708" i="1"/>
  <c r="AT9709" i="1"/>
  <c r="AT9710" i="1"/>
  <c r="AT9711" i="1"/>
  <c r="AT9712" i="1"/>
  <c r="AT9713" i="1"/>
  <c r="AT9714" i="1"/>
  <c r="AT9715" i="1"/>
  <c r="AT9716" i="1"/>
  <c r="AT9717" i="1"/>
  <c r="AT9718" i="1"/>
  <c r="AT9719" i="1"/>
  <c r="AT9720" i="1"/>
  <c r="AT9721" i="1"/>
  <c r="AT9722" i="1"/>
  <c r="AT9723" i="1"/>
  <c r="AT9724" i="1"/>
  <c r="AT9725" i="1"/>
  <c r="AT9726" i="1"/>
  <c r="AT9727" i="1"/>
  <c r="AT9728" i="1"/>
  <c r="AT9729" i="1"/>
  <c r="AT9730" i="1"/>
  <c r="AT9731" i="1"/>
  <c r="AT9732" i="1"/>
  <c r="AT9733" i="1"/>
  <c r="AT9734" i="1"/>
  <c r="AT9735" i="1"/>
  <c r="AT9736" i="1"/>
  <c r="AT9737" i="1"/>
  <c r="AT9738" i="1"/>
  <c r="AT9739" i="1"/>
  <c r="AT9740" i="1"/>
  <c r="AT9741" i="1"/>
  <c r="AT9742" i="1"/>
  <c r="AT9743" i="1"/>
  <c r="AT9744" i="1"/>
  <c r="AT9745" i="1"/>
  <c r="AT9746" i="1"/>
  <c r="AT9747" i="1"/>
  <c r="AT9748" i="1"/>
  <c r="AT9749" i="1"/>
  <c r="AT9750" i="1"/>
  <c r="AT9751" i="1"/>
  <c r="AT9752" i="1"/>
  <c r="AT9753" i="1"/>
  <c r="AT9754" i="1"/>
  <c r="AT9755" i="1"/>
  <c r="AT9756" i="1"/>
  <c r="AT9757" i="1"/>
  <c r="AT9758" i="1"/>
  <c r="AT9759" i="1"/>
  <c r="AT9760" i="1"/>
  <c r="AT9761" i="1"/>
  <c r="AT9762" i="1"/>
  <c r="AT9763" i="1"/>
  <c r="AT9764" i="1"/>
  <c r="AT9765" i="1"/>
  <c r="AT9766" i="1"/>
  <c r="AT9767" i="1"/>
  <c r="AT9768" i="1"/>
  <c r="AT9769" i="1"/>
  <c r="AT9770" i="1"/>
  <c r="AT9771" i="1"/>
  <c r="AT9772" i="1"/>
  <c r="AT9773" i="1"/>
  <c r="AT9774" i="1"/>
  <c r="AT9775" i="1"/>
  <c r="AT9776" i="1"/>
  <c r="AT9777" i="1"/>
  <c r="AT9778" i="1"/>
  <c r="AT9779" i="1"/>
  <c r="AT9780" i="1"/>
  <c r="AT9781" i="1"/>
  <c r="AT9782" i="1"/>
  <c r="AT9783" i="1"/>
  <c r="AT9784" i="1"/>
  <c r="AT9785" i="1"/>
  <c r="AT9786" i="1"/>
  <c r="AT9787" i="1"/>
  <c r="AT9788" i="1"/>
  <c r="AT9789" i="1"/>
  <c r="AT9790" i="1"/>
  <c r="AT9791" i="1"/>
  <c r="AT9792" i="1"/>
  <c r="AT9793" i="1"/>
  <c r="AT9794" i="1"/>
  <c r="AT9795" i="1"/>
  <c r="AT9796" i="1"/>
  <c r="AT9797" i="1"/>
  <c r="AT9798" i="1"/>
  <c r="AT9799" i="1"/>
  <c r="AT9800" i="1"/>
  <c r="AT9801" i="1"/>
  <c r="AT9802" i="1"/>
  <c r="AT9803" i="1"/>
  <c r="AT9804" i="1"/>
  <c r="AT9805" i="1"/>
  <c r="AT9806" i="1"/>
  <c r="AT9807" i="1"/>
  <c r="AT9808" i="1"/>
  <c r="AT9809" i="1"/>
  <c r="AT9810" i="1"/>
  <c r="AT9811" i="1"/>
  <c r="AT9812" i="1"/>
  <c r="AT9813" i="1"/>
  <c r="AT9814" i="1"/>
  <c r="AT9815" i="1"/>
  <c r="AT9816" i="1"/>
  <c r="AT9817" i="1"/>
  <c r="AT9818" i="1"/>
  <c r="AT9819" i="1"/>
  <c r="AT9820" i="1"/>
  <c r="AT9821" i="1"/>
  <c r="AT9822" i="1"/>
  <c r="AT9823" i="1"/>
  <c r="AT9824" i="1"/>
  <c r="AT9825" i="1"/>
  <c r="AT9826" i="1"/>
  <c r="AT9827" i="1"/>
  <c r="AT9828" i="1"/>
  <c r="AT9829" i="1"/>
  <c r="AT9830" i="1"/>
  <c r="AT9831" i="1"/>
  <c r="AT9832" i="1"/>
  <c r="AT9833" i="1"/>
  <c r="AT9834" i="1"/>
  <c r="AT9835" i="1"/>
  <c r="AT9836" i="1"/>
  <c r="AT9837" i="1"/>
  <c r="AT9838" i="1"/>
  <c r="AT9839" i="1"/>
  <c r="AT9840" i="1"/>
  <c r="AT9841" i="1"/>
  <c r="AT9842" i="1"/>
  <c r="AT9843" i="1"/>
  <c r="AT9844" i="1"/>
  <c r="AT9845" i="1"/>
  <c r="AT9846" i="1"/>
  <c r="AT9847" i="1"/>
  <c r="AT9848" i="1"/>
  <c r="AT9849" i="1"/>
  <c r="AT9850" i="1"/>
  <c r="AT9851" i="1"/>
  <c r="AT9852" i="1"/>
  <c r="AT9853" i="1"/>
  <c r="AT9854" i="1"/>
  <c r="AT9855" i="1"/>
  <c r="AT9856" i="1"/>
  <c r="AT9857" i="1"/>
  <c r="AT9858" i="1"/>
  <c r="AT9859" i="1"/>
  <c r="AT9860" i="1"/>
  <c r="AT9861" i="1"/>
  <c r="AT9862" i="1"/>
  <c r="AT9863" i="1"/>
  <c r="AT9864" i="1"/>
  <c r="AT9865" i="1"/>
  <c r="AT9866" i="1"/>
  <c r="AT9867" i="1"/>
  <c r="AT9868" i="1"/>
  <c r="AT9869" i="1"/>
  <c r="AT9870" i="1"/>
  <c r="AT9871" i="1"/>
  <c r="AT9872" i="1"/>
  <c r="AT9873" i="1"/>
  <c r="AT9874" i="1"/>
  <c r="AT9875" i="1"/>
  <c r="AT9876" i="1"/>
  <c r="AT9877" i="1"/>
  <c r="AT9878" i="1"/>
  <c r="AT9879" i="1"/>
  <c r="AT9880" i="1"/>
  <c r="AT9881" i="1"/>
  <c r="AT9882" i="1"/>
  <c r="AT9883" i="1"/>
  <c r="AT9884" i="1"/>
  <c r="AT9885" i="1"/>
  <c r="AT9886" i="1"/>
  <c r="AT9887" i="1"/>
  <c r="AT9888" i="1"/>
  <c r="AT9889" i="1"/>
  <c r="AT9890" i="1"/>
  <c r="AT9891" i="1"/>
  <c r="AT9892" i="1"/>
  <c r="AT9893" i="1"/>
  <c r="AT9894" i="1"/>
  <c r="AT9895" i="1"/>
  <c r="AT9896" i="1"/>
  <c r="AT9897" i="1"/>
  <c r="AT9898" i="1"/>
  <c r="AT9899" i="1"/>
  <c r="AT9900" i="1"/>
  <c r="AT9901" i="1"/>
  <c r="AT9902" i="1"/>
  <c r="AT9903" i="1"/>
  <c r="AT9904" i="1"/>
  <c r="AT9905" i="1"/>
  <c r="AT9906" i="1"/>
  <c r="AT9907" i="1"/>
  <c r="AT9908" i="1"/>
  <c r="AT9909" i="1"/>
  <c r="AT9910" i="1"/>
  <c r="AT9911" i="1"/>
  <c r="AT9912" i="1"/>
  <c r="AT9913" i="1"/>
  <c r="AT9914" i="1"/>
  <c r="AT9915" i="1"/>
  <c r="AT9916" i="1"/>
  <c r="AT9917" i="1"/>
  <c r="AT9918" i="1"/>
  <c r="AT9919" i="1"/>
  <c r="AT9920" i="1"/>
  <c r="AT9921" i="1"/>
  <c r="AT9922" i="1"/>
  <c r="AT9923" i="1"/>
  <c r="AT9924" i="1"/>
  <c r="AT9925" i="1"/>
  <c r="AT9926" i="1"/>
  <c r="AT9927" i="1"/>
  <c r="AT9928" i="1"/>
  <c r="AT9929" i="1"/>
  <c r="AT9930" i="1"/>
  <c r="AT9931" i="1"/>
  <c r="AT9932" i="1"/>
  <c r="AT9933" i="1"/>
  <c r="AT9934" i="1"/>
  <c r="AT9935" i="1"/>
  <c r="AT9936" i="1"/>
  <c r="AT9937" i="1"/>
  <c r="AT9938" i="1"/>
  <c r="AT9939" i="1"/>
  <c r="AT9940" i="1"/>
  <c r="AT9941" i="1"/>
  <c r="AT9942" i="1"/>
  <c r="AT9943" i="1"/>
  <c r="AT9944" i="1"/>
  <c r="AT9945" i="1"/>
  <c r="AT9946" i="1"/>
  <c r="AT9947" i="1"/>
  <c r="AT9948" i="1"/>
  <c r="AT9949" i="1"/>
  <c r="AT9950" i="1"/>
  <c r="AT9951" i="1"/>
  <c r="AT9952" i="1"/>
  <c r="AT9953" i="1"/>
  <c r="AT9954" i="1"/>
  <c r="AT9955" i="1"/>
  <c r="AT9956" i="1"/>
  <c r="AT9957" i="1"/>
  <c r="AT9958" i="1"/>
  <c r="AT9959" i="1"/>
  <c r="AT9960" i="1"/>
  <c r="AT9961" i="1"/>
  <c r="AT9962" i="1"/>
  <c r="AT9963" i="1"/>
  <c r="AT9964" i="1"/>
  <c r="AT9965" i="1"/>
  <c r="AT9966" i="1"/>
  <c r="AT9967" i="1"/>
  <c r="AT9968" i="1"/>
  <c r="AT9969" i="1"/>
  <c r="AT9970" i="1"/>
  <c r="AT9971" i="1"/>
  <c r="AT9972" i="1"/>
  <c r="AT9973" i="1"/>
  <c r="AT9974" i="1"/>
  <c r="AT9975" i="1"/>
  <c r="AT9976" i="1"/>
  <c r="AT9977" i="1"/>
  <c r="AT9978" i="1"/>
  <c r="AT9979" i="1"/>
  <c r="AT9980" i="1"/>
  <c r="AT9981" i="1"/>
  <c r="AT9982" i="1"/>
  <c r="AT9983" i="1"/>
  <c r="AT9984" i="1"/>
  <c r="AT9985" i="1"/>
  <c r="AT9986" i="1"/>
  <c r="AT9987" i="1"/>
  <c r="AT9988" i="1"/>
  <c r="AT9989" i="1"/>
  <c r="AT9990" i="1"/>
  <c r="AT9991" i="1"/>
  <c r="AT9992" i="1"/>
  <c r="AT9993" i="1"/>
  <c r="AT9994" i="1"/>
  <c r="AT9995" i="1"/>
  <c r="AS2" i="1"/>
  <c r="AS3" i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74" i="1"/>
  <c r="AS75" i="1"/>
  <c r="AS76" i="1"/>
  <c r="AS77" i="1"/>
  <c r="AS78" i="1"/>
  <c r="AS79" i="1"/>
  <c r="AS80" i="1"/>
  <c r="AS81" i="1"/>
  <c r="AS82" i="1"/>
  <c r="AS83" i="1"/>
  <c r="AS84" i="1"/>
  <c r="AS85" i="1"/>
  <c r="AS86" i="1"/>
  <c r="AS87" i="1"/>
  <c r="AS88" i="1"/>
  <c r="AS89" i="1"/>
  <c r="AS90" i="1"/>
  <c r="AS91" i="1"/>
  <c r="AS92" i="1"/>
  <c r="AS93" i="1"/>
  <c r="AS94" i="1"/>
  <c r="AS95" i="1"/>
  <c r="AS96" i="1"/>
  <c r="AS97" i="1"/>
  <c r="AS98" i="1"/>
  <c r="AS99" i="1"/>
  <c r="AS100" i="1"/>
  <c r="AS101" i="1"/>
  <c r="AS102" i="1"/>
  <c r="AS103" i="1"/>
  <c r="AS104" i="1"/>
  <c r="AS105" i="1"/>
  <c r="AS106" i="1"/>
  <c r="AS107" i="1"/>
  <c r="AS108" i="1"/>
  <c r="AS109" i="1"/>
  <c r="AS110" i="1"/>
  <c r="AS111" i="1"/>
  <c r="AS112" i="1"/>
  <c r="AS113" i="1"/>
  <c r="AS114" i="1"/>
  <c r="AS115" i="1"/>
  <c r="AS116" i="1"/>
  <c r="AS117" i="1"/>
  <c r="AS118" i="1"/>
  <c r="AS119" i="1"/>
  <c r="AS120" i="1"/>
  <c r="AS121" i="1"/>
  <c r="AS122" i="1"/>
  <c r="AS123" i="1"/>
  <c r="AS124" i="1"/>
  <c r="AS125" i="1"/>
  <c r="AS126" i="1"/>
  <c r="AS127" i="1"/>
  <c r="AS128" i="1"/>
  <c r="AS129" i="1"/>
  <c r="AS130" i="1"/>
  <c r="AS131" i="1"/>
  <c r="AS132" i="1"/>
  <c r="AS133" i="1"/>
  <c r="AS134" i="1"/>
  <c r="AS135" i="1"/>
  <c r="AS136" i="1"/>
  <c r="AS137" i="1"/>
  <c r="AS138" i="1"/>
  <c r="AS139" i="1"/>
  <c r="AS140" i="1"/>
  <c r="AS141" i="1"/>
  <c r="AS142" i="1"/>
  <c r="AS143" i="1"/>
  <c r="AS144" i="1"/>
  <c r="AS145" i="1"/>
  <c r="AS146" i="1"/>
  <c r="AS147" i="1"/>
  <c r="AS148" i="1"/>
  <c r="AS149" i="1"/>
  <c r="AS150" i="1"/>
  <c r="AS151" i="1"/>
  <c r="AS152" i="1"/>
  <c r="AS153" i="1"/>
  <c r="AS154" i="1"/>
  <c r="AS155" i="1"/>
  <c r="AS156" i="1"/>
  <c r="AS157" i="1"/>
  <c r="AS158" i="1"/>
  <c r="AS159" i="1"/>
  <c r="AS160" i="1"/>
  <c r="AS161" i="1"/>
  <c r="AS162" i="1"/>
  <c r="AS163" i="1"/>
  <c r="AS164" i="1"/>
  <c r="AS165" i="1"/>
  <c r="AS166" i="1"/>
  <c r="AS167" i="1"/>
  <c r="AS168" i="1"/>
  <c r="AS169" i="1"/>
  <c r="AS170" i="1"/>
  <c r="AS171" i="1"/>
  <c r="AS172" i="1"/>
  <c r="AS173" i="1"/>
  <c r="AS174" i="1"/>
  <c r="AS175" i="1"/>
  <c r="AS176" i="1"/>
  <c r="AS177" i="1"/>
  <c r="AS178" i="1"/>
  <c r="AS179" i="1"/>
  <c r="AS180" i="1"/>
  <c r="AS181" i="1"/>
  <c r="AS182" i="1"/>
  <c r="AS183" i="1"/>
  <c r="AS184" i="1"/>
  <c r="AS185" i="1"/>
  <c r="AS186" i="1"/>
  <c r="AS187" i="1"/>
  <c r="AS188" i="1"/>
  <c r="AS189" i="1"/>
  <c r="AS190" i="1"/>
  <c r="AS191" i="1"/>
  <c r="AS192" i="1"/>
  <c r="AS193" i="1"/>
  <c r="AS194" i="1"/>
  <c r="AS195" i="1"/>
  <c r="AS196" i="1"/>
  <c r="AS197" i="1"/>
  <c r="AS198" i="1"/>
  <c r="AS199" i="1"/>
  <c r="AS200" i="1"/>
  <c r="AS201" i="1"/>
  <c r="AS202" i="1"/>
  <c r="AS203" i="1"/>
  <c r="AS204" i="1"/>
  <c r="AS205" i="1"/>
  <c r="AS206" i="1"/>
  <c r="AS207" i="1"/>
  <c r="AS208" i="1"/>
  <c r="AS209" i="1"/>
  <c r="AS210" i="1"/>
  <c r="AS211" i="1"/>
  <c r="AS212" i="1"/>
  <c r="AS213" i="1"/>
  <c r="AS214" i="1"/>
  <c r="AS215" i="1"/>
  <c r="AS216" i="1"/>
  <c r="AS217" i="1"/>
  <c r="AS218" i="1"/>
  <c r="AS219" i="1"/>
  <c r="AS220" i="1"/>
  <c r="AS221" i="1"/>
  <c r="AS222" i="1"/>
  <c r="AS223" i="1"/>
  <c r="AS224" i="1"/>
  <c r="AS225" i="1"/>
  <c r="AS226" i="1"/>
  <c r="AS227" i="1"/>
  <c r="AS228" i="1"/>
  <c r="AS229" i="1"/>
  <c r="AS230" i="1"/>
  <c r="AS231" i="1"/>
  <c r="AS232" i="1"/>
  <c r="AS233" i="1"/>
  <c r="AS234" i="1"/>
  <c r="AS235" i="1"/>
  <c r="AS236" i="1"/>
  <c r="AS237" i="1"/>
  <c r="AS238" i="1"/>
  <c r="AS239" i="1"/>
  <c r="AS240" i="1"/>
  <c r="AS241" i="1"/>
  <c r="AS242" i="1"/>
  <c r="AS243" i="1"/>
  <c r="AS244" i="1"/>
  <c r="AS245" i="1"/>
  <c r="AS246" i="1"/>
  <c r="AS247" i="1"/>
  <c r="AS248" i="1"/>
  <c r="AS249" i="1"/>
  <c r="AS250" i="1"/>
  <c r="AS251" i="1"/>
  <c r="AS252" i="1"/>
  <c r="AS253" i="1"/>
  <c r="AS254" i="1"/>
  <c r="AS255" i="1"/>
  <c r="AS256" i="1"/>
  <c r="AS257" i="1"/>
  <c r="AS258" i="1"/>
  <c r="AS259" i="1"/>
  <c r="AS260" i="1"/>
  <c r="AS261" i="1"/>
  <c r="AS262" i="1"/>
  <c r="AS263" i="1"/>
  <c r="AS264" i="1"/>
  <c r="AS265" i="1"/>
  <c r="AS266" i="1"/>
  <c r="AS267" i="1"/>
  <c r="AS268" i="1"/>
  <c r="AS269" i="1"/>
  <c r="AS270" i="1"/>
  <c r="AS271" i="1"/>
  <c r="AS272" i="1"/>
  <c r="AS273" i="1"/>
  <c r="AS274" i="1"/>
  <c r="AS275" i="1"/>
  <c r="AS276" i="1"/>
  <c r="AS277" i="1"/>
  <c r="AS278" i="1"/>
  <c r="AS279" i="1"/>
  <c r="AS280" i="1"/>
  <c r="AS281" i="1"/>
  <c r="AS282" i="1"/>
  <c r="AS283" i="1"/>
  <c r="AS284" i="1"/>
  <c r="AS285" i="1"/>
  <c r="AS286" i="1"/>
  <c r="AS287" i="1"/>
  <c r="AS288" i="1"/>
  <c r="AS289" i="1"/>
  <c r="AS290" i="1"/>
  <c r="AS291" i="1"/>
  <c r="AS292" i="1"/>
  <c r="AS293" i="1"/>
  <c r="AS294" i="1"/>
  <c r="AS295" i="1"/>
  <c r="AS296" i="1"/>
  <c r="AS297" i="1"/>
  <c r="AS298" i="1"/>
  <c r="AS299" i="1"/>
  <c r="AS300" i="1"/>
  <c r="AS301" i="1"/>
  <c r="AS302" i="1"/>
  <c r="AS303" i="1"/>
  <c r="AS304" i="1"/>
  <c r="AS305" i="1"/>
  <c r="AS306" i="1"/>
  <c r="AS307" i="1"/>
  <c r="AS308" i="1"/>
  <c r="AS309" i="1"/>
  <c r="AS310" i="1"/>
  <c r="AS311" i="1"/>
  <c r="AS312" i="1"/>
  <c r="AS313" i="1"/>
  <c r="AS314" i="1"/>
  <c r="AS315" i="1"/>
  <c r="AS316" i="1"/>
  <c r="AS317" i="1"/>
  <c r="AS318" i="1"/>
  <c r="AS319" i="1"/>
  <c r="AS320" i="1"/>
  <c r="AS321" i="1"/>
  <c r="AS322" i="1"/>
  <c r="AS323" i="1"/>
  <c r="AS324" i="1"/>
  <c r="AS325" i="1"/>
  <c r="AS326" i="1"/>
  <c r="AS327" i="1"/>
  <c r="AS328" i="1"/>
  <c r="AS329" i="1"/>
  <c r="AS330" i="1"/>
  <c r="AS331" i="1"/>
  <c r="AS332" i="1"/>
  <c r="AS333" i="1"/>
  <c r="AS334" i="1"/>
  <c r="AS335" i="1"/>
  <c r="AS336" i="1"/>
  <c r="AS337" i="1"/>
  <c r="AS338" i="1"/>
  <c r="AS339" i="1"/>
  <c r="AS340" i="1"/>
  <c r="AS341" i="1"/>
  <c r="AS342" i="1"/>
  <c r="AS343" i="1"/>
  <c r="AS344" i="1"/>
  <c r="AS345" i="1"/>
  <c r="AS346" i="1"/>
  <c r="AS347" i="1"/>
  <c r="AS348" i="1"/>
  <c r="AS349" i="1"/>
  <c r="AS350" i="1"/>
  <c r="AS351" i="1"/>
  <c r="AS352" i="1"/>
  <c r="AS353" i="1"/>
  <c r="AS354" i="1"/>
  <c r="AS355" i="1"/>
  <c r="AS356" i="1"/>
  <c r="AS357" i="1"/>
  <c r="AS358" i="1"/>
  <c r="AS359" i="1"/>
  <c r="AS360" i="1"/>
  <c r="AS361" i="1"/>
  <c r="AS362" i="1"/>
  <c r="AS363" i="1"/>
  <c r="AS364" i="1"/>
  <c r="AS365" i="1"/>
  <c r="AS366" i="1"/>
  <c r="AS367" i="1"/>
  <c r="AS368" i="1"/>
  <c r="AS369" i="1"/>
  <c r="AS370" i="1"/>
  <c r="AS371" i="1"/>
  <c r="AS372" i="1"/>
  <c r="AS373" i="1"/>
  <c r="AS374" i="1"/>
  <c r="AS375" i="1"/>
  <c r="AS376" i="1"/>
  <c r="AS377" i="1"/>
  <c r="AS378" i="1"/>
  <c r="AS379" i="1"/>
  <c r="AS380" i="1"/>
  <c r="AS381" i="1"/>
  <c r="AS382" i="1"/>
  <c r="AS383" i="1"/>
  <c r="AS384" i="1"/>
  <c r="AS385" i="1"/>
  <c r="AS386" i="1"/>
  <c r="AS387" i="1"/>
  <c r="AS388" i="1"/>
  <c r="AS389" i="1"/>
  <c r="AS390" i="1"/>
  <c r="AS391" i="1"/>
  <c r="AS392" i="1"/>
  <c r="AS393" i="1"/>
  <c r="AS394" i="1"/>
  <c r="AS395" i="1"/>
  <c r="AS396" i="1"/>
  <c r="AS397" i="1"/>
  <c r="AS398" i="1"/>
  <c r="AS399" i="1"/>
  <c r="AS400" i="1"/>
  <c r="AS401" i="1"/>
  <c r="AS402" i="1"/>
  <c r="AS403" i="1"/>
  <c r="AS404" i="1"/>
  <c r="AS405" i="1"/>
  <c r="AS406" i="1"/>
  <c r="AS407" i="1"/>
  <c r="AS408" i="1"/>
  <c r="AS409" i="1"/>
  <c r="AS410" i="1"/>
  <c r="AS411" i="1"/>
  <c r="AS412" i="1"/>
  <c r="AS413" i="1"/>
  <c r="AS414" i="1"/>
  <c r="AS415" i="1"/>
  <c r="AS416" i="1"/>
  <c r="AS417" i="1"/>
  <c r="AS418" i="1"/>
  <c r="AS419" i="1"/>
  <c r="AS420" i="1"/>
  <c r="AS421" i="1"/>
  <c r="AS422" i="1"/>
  <c r="AS423" i="1"/>
  <c r="AS424" i="1"/>
  <c r="AS425" i="1"/>
  <c r="AS426" i="1"/>
  <c r="AS427" i="1"/>
  <c r="AS428" i="1"/>
  <c r="AS429" i="1"/>
  <c r="AS430" i="1"/>
  <c r="AS431" i="1"/>
  <c r="AS432" i="1"/>
  <c r="AS433" i="1"/>
  <c r="AS434" i="1"/>
  <c r="AS435" i="1"/>
  <c r="AS436" i="1"/>
  <c r="AS437" i="1"/>
  <c r="AS438" i="1"/>
  <c r="AS439" i="1"/>
  <c r="AS440" i="1"/>
  <c r="AS441" i="1"/>
  <c r="AS442" i="1"/>
  <c r="AS443" i="1"/>
  <c r="AS444" i="1"/>
  <c r="AS445" i="1"/>
  <c r="AS446" i="1"/>
  <c r="AS447" i="1"/>
  <c r="AS448" i="1"/>
  <c r="AS449" i="1"/>
  <c r="AS450" i="1"/>
  <c r="AS451" i="1"/>
  <c r="AS452" i="1"/>
  <c r="AS453" i="1"/>
  <c r="AS454" i="1"/>
  <c r="AS455" i="1"/>
  <c r="AS456" i="1"/>
  <c r="AS457" i="1"/>
  <c r="AS458" i="1"/>
  <c r="AS459" i="1"/>
  <c r="AS460" i="1"/>
  <c r="AS461" i="1"/>
  <c r="AS462" i="1"/>
  <c r="AS463" i="1"/>
  <c r="AS464" i="1"/>
  <c r="AS465" i="1"/>
  <c r="AS466" i="1"/>
  <c r="AS467" i="1"/>
  <c r="AS468" i="1"/>
  <c r="AS469" i="1"/>
  <c r="AS470" i="1"/>
  <c r="AS471" i="1"/>
  <c r="AS472" i="1"/>
  <c r="AS473" i="1"/>
  <c r="AS474" i="1"/>
  <c r="AS475" i="1"/>
  <c r="AS476" i="1"/>
  <c r="AS477" i="1"/>
  <c r="AS478" i="1"/>
  <c r="AS479" i="1"/>
  <c r="AS480" i="1"/>
  <c r="AS481" i="1"/>
  <c r="AS482" i="1"/>
  <c r="AS483" i="1"/>
  <c r="AS484" i="1"/>
  <c r="AS485" i="1"/>
  <c r="AS486" i="1"/>
  <c r="AS487" i="1"/>
  <c r="AS488" i="1"/>
  <c r="AS489" i="1"/>
  <c r="AS490" i="1"/>
  <c r="AS491" i="1"/>
  <c r="AS492" i="1"/>
  <c r="AS493" i="1"/>
  <c r="AS494" i="1"/>
  <c r="AS495" i="1"/>
  <c r="AS496" i="1"/>
  <c r="AS497" i="1"/>
  <c r="AS498" i="1"/>
  <c r="AS499" i="1"/>
  <c r="AS500" i="1"/>
  <c r="AS501" i="1"/>
  <c r="AS502" i="1"/>
  <c r="AS503" i="1"/>
  <c r="AS504" i="1"/>
  <c r="AS505" i="1"/>
  <c r="AS506" i="1"/>
  <c r="AS507" i="1"/>
  <c r="AS508" i="1"/>
  <c r="AS509" i="1"/>
  <c r="AS510" i="1"/>
  <c r="AS511" i="1"/>
  <c r="AS512" i="1"/>
  <c r="AS513" i="1"/>
  <c r="AS514" i="1"/>
  <c r="AS515" i="1"/>
  <c r="AS516" i="1"/>
  <c r="AS517" i="1"/>
  <c r="AS518" i="1"/>
  <c r="AS519" i="1"/>
  <c r="AS520" i="1"/>
  <c r="AS521" i="1"/>
  <c r="AS522" i="1"/>
  <c r="AS523" i="1"/>
  <c r="AS524" i="1"/>
  <c r="AS525" i="1"/>
  <c r="AS526" i="1"/>
  <c r="AS527" i="1"/>
  <c r="AS528" i="1"/>
  <c r="AS529" i="1"/>
  <c r="AS530" i="1"/>
  <c r="AS531" i="1"/>
  <c r="AS532" i="1"/>
  <c r="AS533" i="1"/>
  <c r="AS534" i="1"/>
  <c r="AS535" i="1"/>
  <c r="AS536" i="1"/>
  <c r="AS537" i="1"/>
  <c r="AS538" i="1"/>
  <c r="AS539" i="1"/>
  <c r="AS540" i="1"/>
  <c r="AS541" i="1"/>
  <c r="AS542" i="1"/>
  <c r="AS543" i="1"/>
  <c r="AS544" i="1"/>
  <c r="AS545" i="1"/>
  <c r="AS546" i="1"/>
  <c r="AS547" i="1"/>
  <c r="AS548" i="1"/>
  <c r="AS549" i="1"/>
  <c r="AS550" i="1"/>
  <c r="AS551" i="1"/>
  <c r="AS552" i="1"/>
  <c r="AS553" i="1"/>
  <c r="AS554" i="1"/>
  <c r="AS555" i="1"/>
  <c r="AS556" i="1"/>
  <c r="AS557" i="1"/>
  <c r="AS558" i="1"/>
  <c r="AS559" i="1"/>
  <c r="AS560" i="1"/>
  <c r="AS561" i="1"/>
  <c r="AS562" i="1"/>
  <c r="AS563" i="1"/>
  <c r="AS564" i="1"/>
  <c r="AS565" i="1"/>
  <c r="AS566" i="1"/>
  <c r="AS567" i="1"/>
  <c r="AS568" i="1"/>
  <c r="AS569" i="1"/>
  <c r="AS570" i="1"/>
  <c r="AS571" i="1"/>
  <c r="AS572" i="1"/>
  <c r="AS573" i="1"/>
  <c r="AS574" i="1"/>
  <c r="AS575" i="1"/>
  <c r="AS576" i="1"/>
  <c r="AS577" i="1"/>
  <c r="AS578" i="1"/>
  <c r="AS579" i="1"/>
  <c r="AS580" i="1"/>
  <c r="AS581" i="1"/>
  <c r="AS582" i="1"/>
  <c r="AS583" i="1"/>
  <c r="AS584" i="1"/>
  <c r="AS585" i="1"/>
  <c r="AS586" i="1"/>
  <c r="AS587" i="1"/>
  <c r="AS588" i="1"/>
  <c r="AS589" i="1"/>
  <c r="AS590" i="1"/>
  <c r="AS591" i="1"/>
  <c r="AS592" i="1"/>
  <c r="AS593" i="1"/>
  <c r="AS594" i="1"/>
  <c r="AS595" i="1"/>
  <c r="AS596" i="1"/>
  <c r="AS597" i="1"/>
  <c r="AS598" i="1"/>
  <c r="AS599" i="1"/>
  <c r="AS600" i="1"/>
  <c r="AS601" i="1"/>
  <c r="AS602" i="1"/>
  <c r="AS603" i="1"/>
  <c r="AS604" i="1"/>
  <c r="AS605" i="1"/>
  <c r="AS606" i="1"/>
  <c r="AS607" i="1"/>
  <c r="AS608" i="1"/>
  <c r="AS609" i="1"/>
  <c r="AS610" i="1"/>
  <c r="AS611" i="1"/>
  <c r="AS612" i="1"/>
  <c r="AS613" i="1"/>
  <c r="AS614" i="1"/>
  <c r="AS615" i="1"/>
  <c r="AS616" i="1"/>
  <c r="AS617" i="1"/>
  <c r="AS618" i="1"/>
  <c r="AS619" i="1"/>
  <c r="AS620" i="1"/>
  <c r="AS621" i="1"/>
  <c r="AS622" i="1"/>
  <c r="AS623" i="1"/>
  <c r="AS624" i="1"/>
  <c r="AS625" i="1"/>
  <c r="AS626" i="1"/>
  <c r="AS627" i="1"/>
  <c r="AS628" i="1"/>
  <c r="AS629" i="1"/>
  <c r="AS630" i="1"/>
  <c r="AS631" i="1"/>
  <c r="AS632" i="1"/>
  <c r="AS633" i="1"/>
  <c r="AS634" i="1"/>
  <c r="AS635" i="1"/>
  <c r="AS636" i="1"/>
  <c r="AS637" i="1"/>
  <c r="AS638" i="1"/>
  <c r="AS639" i="1"/>
  <c r="AS640" i="1"/>
  <c r="AS641" i="1"/>
  <c r="AS642" i="1"/>
  <c r="AS643" i="1"/>
  <c r="AS644" i="1"/>
  <c r="AS645" i="1"/>
  <c r="AS646" i="1"/>
  <c r="AS647" i="1"/>
  <c r="AS648" i="1"/>
  <c r="AS649" i="1"/>
  <c r="AS650" i="1"/>
  <c r="AS651" i="1"/>
  <c r="AS652" i="1"/>
  <c r="AS653" i="1"/>
  <c r="AS654" i="1"/>
  <c r="AS655" i="1"/>
  <c r="AS656" i="1"/>
  <c r="AS657" i="1"/>
  <c r="AS658" i="1"/>
  <c r="AS659" i="1"/>
  <c r="AS660" i="1"/>
  <c r="AS661" i="1"/>
  <c r="AS662" i="1"/>
  <c r="AS663" i="1"/>
  <c r="AS664" i="1"/>
  <c r="AS665" i="1"/>
  <c r="AS666" i="1"/>
  <c r="AS667" i="1"/>
  <c r="AS668" i="1"/>
  <c r="AS669" i="1"/>
  <c r="AS670" i="1"/>
  <c r="AS671" i="1"/>
  <c r="AS672" i="1"/>
  <c r="AS673" i="1"/>
  <c r="AS674" i="1"/>
  <c r="AS675" i="1"/>
  <c r="AS676" i="1"/>
  <c r="AS677" i="1"/>
  <c r="AS678" i="1"/>
  <c r="AS679" i="1"/>
  <c r="AS680" i="1"/>
  <c r="AS681" i="1"/>
  <c r="AS682" i="1"/>
  <c r="AS683" i="1"/>
  <c r="AS684" i="1"/>
  <c r="AS685" i="1"/>
  <c r="AS686" i="1"/>
  <c r="AS687" i="1"/>
  <c r="AS688" i="1"/>
  <c r="AS689" i="1"/>
  <c r="AS690" i="1"/>
  <c r="AS691" i="1"/>
  <c r="AS692" i="1"/>
  <c r="AS693" i="1"/>
  <c r="AS694" i="1"/>
  <c r="AS695" i="1"/>
  <c r="AS696" i="1"/>
  <c r="AS697" i="1"/>
  <c r="AS698" i="1"/>
  <c r="AS699" i="1"/>
  <c r="AS700" i="1"/>
  <c r="AS701" i="1"/>
  <c r="AS702" i="1"/>
  <c r="AS703" i="1"/>
  <c r="AS704" i="1"/>
  <c r="AS705" i="1"/>
  <c r="AS706" i="1"/>
  <c r="AS707" i="1"/>
  <c r="AS708" i="1"/>
  <c r="AS709" i="1"/>
  <c r="AS710" i="1"/>
  <c r="AS711" i="1"/>
  <c r="AS712" i="1"/>
  <c r="AS713" i="1"/>
  <c r="AS714" i="1"/>
  <c r="AS715" i="1"/>
  <c r="AS716" i="1"/>
  <c r="AS717" i="1"/>
  <c r="AS718" i="1"/>
  <c r="AS719" i="1"/>
  <c r="AS720" i="1"/>
  <c r="AS721" i="1"/>
  <c r="AS722" i="1"/>
  <c r="AS723" i="1"/>
  <c r="AS724" i="1"/>
  <c r="AS725" i="1"/>
  <c r="AS726" i="1"/>
  <c r="AS727" i="1"/>
  <c r="AS728" i="1"/>
  <c r="AS729" i="1"/>
  <c r="AS730" i="1"/>
  <c r="AS731" i="1"/>
  <c r="AS732" i="1"/>
  <c r="AS733" i="1"/>
  <c r="AS734" i="1"/>
  <c r="AS735" i="1"/>
  <c r="AS736" i="1"/>
  <c r="AS737" i="1"/>
  <c r="AS738" i="1"/>
  <c r="AS739" i="1"/>
  <c r="AS740" i="1"/>
  <c r="AS741" i="1"/>
  <c r="AS742" i="1"/>
  <c r="AS743" i="1"/>
  <c r="AS744" i="1"/>
  <c r="AS745" i="1"/>
  <c r="AS746" i="1"/>
  <c r="AS747" i="1"/>
  <c r="AS748" i="1"/>
  <c r="AS749" i="1"/>
  <c r="AS750" i="1"/>
  <c r="AS751" i="1"/>
  <c r="AS752" i="1"/>
  <c r="AS753" i="1"/>
  <c r="AS754" i="1"/>
  <c r="AS755" i="1"/>
  <c r="AS756" i="1"/>
  <c r="AS757" i="1"/>
  <c r="AS758" i="1"/>
  <c r="AS759" i="1"/>
  <c r="AS760" i="1"/>
  <c r="AS761" i="1"/>
  <c r="AS762" i="1"/>
  <c r="AS763" i="1"/>
  <c r="AS764" i="1"/>
  <c r="AS765" i="1"/>
  <c r="AS766" i="1"/>
  <c r="AS767" i="1"/>
  <c r="AS768" i="1"/>
  <c r="AS769" i="1"/>
  <c r="AS770" i="1"/>
  <c r="AS771" i="1"/>
  <c r="AS772" i="1"/>
  <c r="AS773" i="1"/>
  <c r="AS774" i="1"/>
  <c r="AS775" i="1"/>
  <c r="AS776" i="1"/>
  <c r="AS777" i="1"/>
  <c r="AS778" i="1"/>
  <c r="AS779" i="1"/>
  <c r="AS780" i="1"/>
  <c r="AS781" i="1"/>
  <c r="AS782" i="1"/>
  <c r="AS783" i="1"/>
  <c r="AS784" i="1"/>
  <c r="AS785" i="1"/>
  <c r="AS786" i="1"/>
  <c r="AS787" i="1"/>
  <c r="AS788" i="1"/>
  <c r="AS789" i="1"/>
  <c r="AS790" i="1"/>
  <c r="AS791" i="1"/>
  <c r="AS792" i="1"/>
  <c r="AS793" i="1"/>
  <c r="AS794" i="1"/>
  <c r="AS795" i="1"/>
  <c r="AS796" i="1"/>
  <c r="AS797" i="1"/>
  <c r="AS798" i="1"/>
  <c r="AS799" i="1"/>
  <c r="AS800" i="1"/>
  <c r="AS801" i="1"/>
  <c r="AS802" i="1"/>
  <c r="AS803" i="1"/>
  <c r="AS804" i="1"/>
  <c r="AS805" i="1"/>
  <c r="AS806" i="1"/>
  <c r="AS807" i="1"/>
  <c r="AS808" i="1"/>
  <c r="AS809" i="1"/>
  <c r="AS810" i="1"/>
  <c r="AS811" i="1"/>
  <c r="AS812" i="1"/>
  <c r="AS813" i="1"/>
  <c r="AS814" i="1"/>
  <c r="AS815" i="1"/>
  <c r="AS816" i="1"/>
  <c r="AS817" i="1"/>
  <c r="AS818" i="1"/>
  <c r="AS819" i="1"/>
  <c r="AS820" i="1"/>
  <c r="AS821" i="1"/>
  <c r="AS822" i="1"/>
  <c r="AS823" i="1"/>
  <c r="AS824" i="1"/>
  <c r="AS825" i="1"/>
  <c r="AS826" i="1"/>
  <c r="AS827" i="1"/>
  <c r="AS828" i="1"/>
  <c r="AS829" i="1"/>
  <c r="AS830" i="1"/>
  <c r="AS831" i="1"/>
  <c r="AS832" i="1"/>
  <c r="AS833" i="1"/>
  <c r="AS834" i="1"/>
  <c r="AS835" i="1"/>
  <c r="AS836" i="1"/>
  <c r="AS837" i="1"/>
  <c r="AS838" i="1"/>
  <c r="AS839" i="1"/>
  <c r="AS840" i="1"/>
  <c r="AS841" i="1"/>
  <c r="AS842" i="1"/>
  <c r="AS843" i="1"/>
  <c r="AS844" i="1"/>
  <c r="AS845" i="1"/>
  <c r="AS846" i="1"/>
  <c r="AS847" i="1"/>
  <c r="AS848" i="1"/>
  <c r="AS849" i="1"/>
  <c r="AS850" i="1"/>
  <c r="AS851" i="1"/>
  <c r="AS852" i="1"/>
  <c r="AS853" i="1"/>
  <c r="AS854" i="1"/>
  <c r="AS855" i="1"/>
  <c r="AS856" i="1"/>
  <c r="AS857" i="1"/>
  <c r="AS858" i="1"/>
  <c r="AS859" i="1"/>
  <c r="AS860" i="1"/>
  <c r="AS861" i="1"/>
  <c r="AS862" i="1"/>
  <c r="AS863" i="1"/>
  <c r="AS864" i="1"/>
  <c r="AS865" i="1"/>
  <c r="AS866" i="1"/>
  <c r="AS867" i="1"/>
  <c r="AS868" i="1"/>
  <c r="AS869" i="1"/>
  <c r="AS870" i="1"/>
  <c r="AS871" i="1"/>
  <c r="AS872" i="1"/>
  <c r="AS873" i="1"/>
  <c r="AS874" i="1"/>
  <c r="AS875" i="1"/>
  <c r="AS876" i="1"/>
  <c r="AS877" i="1"/>
  <c r="AS878" i="1"/>
  <c r="AS879" i="1"/>
  <c r="AS880" i="1"/>
  <c r="AS881" i="1"/>
  <c r="AS882" i="1"/>
  <c r="AS883" i="1"/>
  <c r="AS884" i="1"/>
  <c r="AS885" i="1"/>
  <c r="AS886" i="1"/>
  <c r="AS887" i="1"/>
  <c r="AS888" i="1"/>
  <c r="AS889" i="1"/>
  <c r="AS890" i="1"/>
  <c r="AS891" i="1"/>
  <c r="AS892" i="1"/>
  <c r="AS893" i="1"/>
  <c r="AS894" i="1"/>
  <c r="AS895" i="1"/>
  <c r="AS896" i="1"/>
  <c r="AS897" i="1"/>
  <c r="AS898" i="1"/>
  <c r="AS899" i="1"/>
  <c r="AS900" i="1"/>
  <c r="AS901" i="1"/>
  <c r="AS902" i="1"/>
  <c r="AS903" i="1"/>
  <c r="AS904" i="1"/>
  <c r="AS905" i="1"/>
  <c r="AS906" i="1"/>
  <c r="AS907" i="1"/>
  <c r="AS908" i="1"/>
  <c r="AS909" i="1"/>
  <c r="AS910" i="1"/>
  <c r="AS911" i="1"/>
  <c r="AS912" i="1"/>
  <c r="AS913" i="1"/>
  <c r="AS914" i="1"/>
  <c r="AS915" i="1"/>
  <c r="AS916" i="1"/>
  <c r="AS917" i="1"/>
  <c r="AS918" i="1"/>
  <c r="AS919" i="1"/>
  <c r="AS920" i="1"/>
  <c r="AS921" i="1"/>
  <c r="AS922" i="1"/>
  <c r="AS923" i="1"/>
  <c r="AS924" i="1"/>
  <c r="AS925" i="1"/>
  <c r="AS926" i="1"/>
  <c r="AS927" i="1"/>
  <c r="AS928" i="1"/>
  <c r="AS929" i="1"/>
  <c r="AS930" i="1"/>
  <c r="AS931" i="1"/>
  <c r="AS932" i="1"/>
  <c r="AS933" i="1"/>
  <c r="AS934" i="1"/>
  <c r="AS935" i="1"/>
  <c r="AS936" i="1"/>
  <c r="AS937" i="1"/>
  <c r="AS938" i="1"/>
  <c r="AS939" i="1"/>
  <c r="AS940" i="1"/>
  <c r="AS941" i="1"/>
  <c r="AS942" i="1"/>
  <c r="AS943" i="1"/>
  <c r="AS944" i="1"/>
  <c r="AS945" i="1"/>
  <c r="AS946" i="1"/>
  <c r="AS947" i="1"/>
  <c r="AS948" i="1"/>
  <c r="AS949" i="1"/>
  <c r="AS950" i="1"/>
  <c r="AS951" i="1"/>
  <c r="AS952" i="1"/>
  <c r="AS953" i="1"/>
  <c r="AS954" i="1"/>
  <c r="AS955" i="1"/>
  <c r="AS956" i="1"/>
  <c r="AS957" i="1"/>
  <c r="AS958" i="1"/>
  <c r="AS959" i="1"/>
  <c r="AS960" i="1"/>
  <c r="AS961" i="1"/>
  <c r="AS962" i="1"/>
  <c r="AS963" i="1"/>
  <c r="AS964" i="1"/>
  <c r="AS965" i="1"/>
  <c r="AS966" i="1"/>
  <c r="AS967" i="1"/>
  <c r="AS968" i="1"/>
  <c r="AS969" i="1"/>
  <c r="AS970" i="1"/>
  <c r="AS971" i="1"/>
  <c r="AS972" i="1"/>
  <c r="AS973" i="1"/>
  <c r="AS974" i="1"/>
  <c r="AS975" i="1"/>
  <c r="AS976" i="1"/>
  <c r="AS977" i="1"/>
  <c r="AS978" i="1"/>
  <c r="AS979" i="1"/>
  <c r="AS980" i="1"/>
  <c r="AS981" i="1"/>
  <c r="AS982" i="1"/>
  <c r="AS983" i="1"/>
  <c r="AS984" i="1"/>
  <c r="AS985" i="1"/>
  <c r="AS986" i="1"/>
  <c r="AS987" i="1"/>
  <c r="AS988" i="1"/>
  <c r="AS989" i="1"/>
  <c r="AS990" i="1"/>
  <c r="AS991" i="1"/>
  <c r="AS992" i="1"/>
  <c r="AS993" i="1"/>
  <c r="AS994" i="1"/>
  <c r="AS995" i="1"/>
  <c r="AS996" i="1"/>
  <c r="AS997" i="1"/>
  <c r="AS998" i="1"/>
  <c r="AS999" i="1"/>
  <c r="AS1000" i="1"/>
  <c r="AS1001" i="1"/>
  <c r="AS1002" i="1"/>
  <c r="AS1003" i="1"/>
  <c r="AS1004" i="1"/>
  <c r="AS1005" i="1"/>
  <c r="AS1006" i="1"/>
  <c r="AS1007" i="1"/>
  <c r="AS1008" i="1"/>
  <c r="AS1009" i="1"/>
  <c r="AS1010" i="1"/>
  <c r="AS1011" i="1"/>
  <c r="AS1012" i="1"/>
  <c r="AS1013" i="1"/>
  <c r="AS1014" i="1"/>
  <c r="AS1015" i="1"/>
  <c r="AS1016" i="1"/>
  <c r="AS1017" i="1"/>
  <c r="AS1018" i="1"/>
  <c r="AS1019" i="1"/>
  <c r="AS1020" i="1"/>
  <c r="AS1021" i="1"/>
  <c r="AS1022" i="1"/>
  <c r="AS1023" i="1"/>
  <c r="AS1024" i="1"/>
  <c r="AS1025" i="1"/>
  <c r="AS1026" i="1"/>
  <c r="AS1027" i="1"/>
  <c r="AS1028" i="1"/>
  <c r="AS1029" i="1"/>
  <c r="AS1030" i="1"/>
  <c r="AS1031" i="1"/>
  <c r="AS1032" i="1"/>
  <c r="AS1033" i="1"/>
  <c r="AS1034" i="1"/>
  <c r="AS1035" i="1"/>
  <c r="AS1036" i="1"/>
  <c r="AS1037" i="1"/>
  <c r="AS1038" i="1"/>
  <c r="AS1039" i="1"/>
  <c r="AS1040" i="1"/>
  <c r="AS1041" i="1"/>
  <c r="AS1042" i="1"/>
  <c r="AS1043" i="1"/>
  <c r="AS1044" i="1"/>
  <c r="AS1045" i="1"/>
  <c r="AS1046" i="1"/>
  <c r="AS1047" i="1"/>
  <c r="AS1048" i="1"/>
  <c r="AS1049" i="1"/>
  <c r="AS1050" i="1"/>
  <c r="AS1051" i="1"/>
  <c r="AS1052" i="1"/>
  <c r="AS1053" i="1"/>
  <c r="AS1054" i="1"/>
  <c r="AS1055" i="1"/>
  <c r="AS1056" i="1"/>
  <c r="AS1057" i="1"/>
  <c r="AS1058" i="1"/>
  <c r="AS1059" i="1"/>
  <c r="AS1060" i="1"/>
  <c r="AS1061" i="1"/>
  <c r="AS1062" i="1"/>
  <c r="AS1063" i="1"/>
  <c r="AS1064" i="1"/>
  <c r="AS1065" i="1"/>
  <c r="AS1066" i="1"/>
  <c r="AS1067" i="1"/>
  <c r="AS1068" i="1"/>
  <c r="AS1069" i="1"/>
  <c r="AS1070" i="1"/>
  <c r="AS1071" i="1"/>
  <c r="AS1072" i="1"/>
  <c r="AS1073" i="1"/>
  <c r="AS1074" i="1"/>
  <c r="AS1075" i="1"/>
  <c r="AS1076" i="1"/>
  <c r="AS1077" i="1"/>
  <c r="AS1078" i="1"/>
  <c r="AS1079" i="1"/>
  <c r="AS1080" i="1"/>
  <c r="AS1081" i="1"/>
  <c r="AS1082" i="1"/>
  <c r="AS1083" i="1"/>
  <c r="AS1084" i="1"/>
  <c r="AS1085" i="1"/>
  <c r="AS1086" i="1"/>
  <c r="AS1087" i="1"/>
  <c r="AS1088" i="1"/>
  <c r="AS1089" i="1"/>
  <c r="AS1090" i="1"/>
  <c r="AS1091" i="1"/>
  <c r="AS1092" i="1"/>
  <c r="AS1093" i="1"/>
  <c r="AS1094" i="1"/>
  <c r="AS1095" i="1"/>
  <c r="AS1096" i="1"/>
  <c r="AS1097" i="1"/>
  <c r="AS1098" i="1"/>
  <c r="AS1099" i="1"/>
  <c r="AS1100" i="1"/>
  <c r="AS1101" i="1"/>
  <c r="AS1102" i="1"/>
  <c r="AS1103" i="1"/>
  <c r="AS1104" i="1"/>
  <c r="AS1105" i="1"/>
  <c r="AS1106" i="1"/>
  <c r="AS1107" i="1"/>
  <c r="AS1108" i="1"/>
  <c r="AS1109" i="1"/>
  <c r="AS1110" i="1"/>
  <c r="AS1111" i="1"/>
  <c r="AS1112" i="1"/>
  <c r="AS1113" i="1"/>
  <c r="AS1114" i="1"/>
  <c r="AS1115" i="1"/>
  <c r="AS1116" i="1"/>
  <c r="AS1117" i="1"/>
  <c r="AS1118" i="1"/>
  <c r="AS1119" i="1"/>
  <c r="AS1120" i="1"/>
  <c r="AS1121" i="1"/>
  <c r="AS1122" i="1"/>
  <c r="AS1123" i="1"/>
  <c r="AS1124" i="1"/>
  <c r="AS1125" i="1"/>
  <c r="AS1126" i="1"/>
  <c r="AS1127" i="1"/>
  <c r="AS1128" i="1"/>
  <c r="AS1129" i="1"/>
  <c r="AS1130" i="1"/>
  <c r="AS1131" i="1"/>
  <c r="AS1132" i="1"/>
  <c r="AS1133" i="1"/>
  <c r="AS1134" i="1"/>
  <c r="AS1135" i="1"/>
  <c r="AS1136" i="1"/>
  <c r="AS1137" i="1"/>
  <c r="AS1138" i="1"/>
  <c r="AS1139" i="1"/>
  <c r="AS1140" i="1"/>
  <c r="AS1141" i="1"/>
  <c r="AS1142" i="1"/>
  <c r="AS1143" i="1"/>
  <c r="AS1144" i="1"/>
  <c r="AS1145" i="1"/>
  <c r="AS1146" i="1"/>
  <c r="AS1147" i="1"/>
  <c r="AS1148" i="1"/>
  <c r="AS1149" i="1"/>
  <c r="AS1150" i="1"/>
  <c r="AS1151" i="1"/>
  <c r="AS1152" i="1"/>
  <c r="AS1153" i="1"/>
  <c r="AS1154" i="1"/>
  <c r="AS1155" i="1"/>
  <c r="AS1156" i="1"/>
  <c r="AS1157" i="1"/>
  <c r="AS1158" i="1"/>
  <c r="AS1159" i="1"/>
  <c r="AS1160" i="1"/>
  <c r="AS1161" i="1"/>
  <c r="AS1162" i="1"/>
  <c r="AS1163" i="1"/>
  <c r="AS1164" i="1"/>
  <c r="AS1165" i="1"/>
  <c r="AS1166" i="1"/>
  <c r="AS1167" i="1"/>
  <c r="AS1168" i="1"/>
  <c r="AS1169" i="1"/>
  <c r="AS1170" i="1"/>
  <c r="AS1171" i="1"/>
  <c r="AS1172" i="1"/>
  <c r="AS1173" i="1"/>
  <c r="AS1174" i="1"/>
  <c r="AS1175" i="1"/>
  <c r="AS1176" i="1"/>
  <c r="AS1177" i="1"/>
  <c r="AS1178" i="1"/>
  <c r="AS1179" i="1"/>
  <c r="AS1180" i="1"/>
  <c r="AS1181" i="1"/>
  <c r="AS1182" i="1"/>
  <c r="AS1183" i="1"/>
  <c r="AS1184" i="1"/>
  <c r="AS1185" i="1"/>
  <c r="AS1186" i="1"/>
  <c r="AS1187" i="1"/>
  <c r="AS1188" i="1"/>
  <c r="AS1189" i="1"/>
  <c r="AS1190" i="1"/>
  <c r="AS1191" i="1"/>
  <c r="AS1192" i="1"/>
  <c r="AS1193" i="1"/>
  <c r="AS1194" i="1"/>
  <c r="AS1195" i="1"/>
  <c r="AS1196" i="1"/>
  <c r="AS1197" i="1"/>
  <c r="AS1198" i="1"/>
  <c r="AS1199" i="1"/>
  <c r="AS1200" i="1"/>
  <c r="AS1201" i="1"/>
  <c r="AS1202" i="1"/>
  <c r="AS1203" i="1"/>
  <c r="AS1204" i="1"/>
  <c r="AS1205" i="1"/>
  <c r="AS1206" i="1"/>
  <c r="AS1207" i="1"/>
  <c r="AS1208" i="1"/>
  <c r="AS1209" i="1"/>
  <c r="AS1210" i="1"/>
  <c r="AS1211" i="1"/>
  <c r="AS1212" i="1"/>
  <c r="AS1213" i="1"/>
  <c r="AS1214" i="1"/>
  <c r="AS1215" i="1"/>
  <c r="AS1216" i="1"/>
  <c r="AS1217" i="1"/>
  <c r="AS1218" i="1"/>
  <c r="AS1219" i="1"/>
  <c r="AS1220" i="1"/>
  <c r="AS1221" i="1"/>
  <c r="AS1222" i="1"/>
  <c r="AS1223" i="1"/>
  <c r="AS1224" i="1"/>
  <c r="AS1225" i="1"/>
  <c r="AS1226" i="1"/>
  <c r="AS1227" i="1"/>
  <c r="AS1228" i="1"/>
  <c r="AS1229" i="1"/>
  <c r="AS1230" i="1"/>
  <c r="AS1231" i="1"/>
  <c r="AS1232" i="1"/>
  <c r="AS1233" i="1"/>
  <c r="AS1234" i="1"/>
  <c r="AS1235" i="1"/>
  <c r="AS1236" i="1"/>
  <c r="AS1237" i="1"/>
  <c r="AS1238" i="1"/>
  <c r="AS1239" i="1"/>
  <c r="AS1240" i="1"/>
  <c r="AS1241" i="1"/>
  <c r="AS1242" i="1"/>
  <c r="AS1243" i="1"/>
  <c r="AS1244" i="1"/>
  <c r="AS1245" i="1"/>
  <c r="AS1246" i="1"/>
  <c r="AS1247" i="1"/>
  <c r="AS1248" i="1"/>
  <c r="AS1249" i="1"/>
  <c r="AS1250" i="1"/>
  <c r="AS1251" i="1"/>
  <c r="AS1252" i="1"/>
  <c r="AS1253" i="1"/>
  <c r="AS1254" i="1"/>
  <c r="AS1255" i="1"/>
  <c r="AS1256" i="1"/>
  <c r="AS1257" i="1"/>
  <c r="AS1258" i="1"/>
  <c r="AS1259" i="1"/>
  <c r="AS1260" i="1"/>
  <c r="AS1261" i="1"/>
  <c r="AS1262" i="1"/>
  <c r="AS1263" i="1"/>
  <c r="AS1264" i="1"/>
  <c r="AS1265" i="1"/>
  <c r="AS1266" i="1"/>
  <c r="AS1267" i="1"/>
  <c r="AS1268" i="1"/>
  <c r="AS1269" i="1"/>
  <c r="AS1270" i="1"/>
  <c r="AS1271" i="1"/>
  <c r="AS1272" i="1"/>
  <c r="AS1273" i="1"/>
  <c r="AS1274" i="1"/>
  <c r="AS1275" i="1"/>
  <c r="AS1276" i="1"/>
  <c r="AS1277" i="1"/>
  <c r="AS1278" i="1"/>
  <c r="AS1279" i="1"/>
  <c r="AS1280" i="1"/>
  <c r="AS1281" i="1"/>
  <c r="AS1282" i="1"/>
  <c r="AS1283" i="1"/>
  <c r="AS1284" i="1"/>
  <c r="AS1285" i="1"/>
  <c r="AS1286" i="1"/>
  <c r="AS1287" i="1"/>
  <c r="AS1288" i="1"/>
  <c r="AS1289" i="1"/>
  <c r="AS1290" i="1"/>
  <c r="AS1291" i="1"/>
  <c r="AS1292" i="1"/>
  <c r="AS1293" i="1"/>
  <c r="AS1294" i="1"/>
  <c r="AS1295" i="1"/>
  <c r="AS1296" i="1"/>
  <c r="AS1297" i="1"/>
  <c r="AS1298" i="1"/>
  <c r="AS1299" i="1"/>
  <c r="AS1300" i="1"/>
  <c r="AS1301" i="1"/>
  <c r="AS1302" i="1"/>
  <c r="AS1303" i="1"/>
  <c r="AS1304" i="1"/>
  <c r="AS1305" i="1"/>
  <c r="AS1306" i="1"/>
  <c r="AS1307" i="1"/>
  <c r="AS1308" i="1"/>
  <c r="AS1309" i="1"/>
  <c r="AS1310" i="1"/>
  <c r="AS1311" i="1"/>
  <c r="AS1312" i="1"/>
  <c r="AS1313" i="1"/>
  <c r="AS1314" i="1"/>
  <c r="AS1315" i="1"/>
  <c r="AS1316" i="1"/>
  <c r="AS1317" i="1"/>
  <c r="AS1318" i="1"/>
  <c r="AS1319" i="1"/>
  <c r="AS1320" i="1"/>
  <c r="AS1321" i="1"/>
  <c r="AS1322" i="1"/>
  <c r="AS1323" i="1"/>
  <c r="AS1324" i="1"/>
  <c r="AS1325" i="1"/>
  <c r="AS1326" i="1"/>
  <c r="AS1327" i="1"/>
  <c r="AS1328" i="1"/>
  <c r="AS1329" i="1"/>
  <c r="AS1330" i="1"/>
  <c r="AS1331" i="1"/>
  <c r="AS1332" i="1"/>
  <c r="AS1333" i="1"/>
  <c r="AS1334" i="1"/>
  <c r="AS1335" i="1"/>
  <c r="AS1336" i="1"/>
  <c r="AS1337" i="1"/>
  <c r="AS1338" i="1"/>
  <c r="AS1339" i="1"/>
  <c r="AS1340" i="1"/>
  <c r="AS1341" i="1"/>
  <c r="AS1342" i="1"/>
  <c r="AS1343" i="1"/>
  <c r="AS1344" i="1"/>
  <c r="AS1345" i="1"/>
  <c r="AS1346" i="1"/>
  <c r="AS1347" i="1"/>
  <c r="AS1348" i="1"/>
  <c r="AS1349" i="1"/>
  <c r="AS1350" i="1"/>
  <c r="AS1351" i="1"/>
  <c r="AS1352" i="1"/>
  <c r="AS1353" i="1"/>
  <c r="AS1354" i="1"/>
  <c r="AS1355" i="1"/>
  <c r="AS1356" i="1"/>
  <c r="AS1357" i="1"/>
  <c r="AS1358" i="1"/>
  <c r="AS1359" i="1"/>
  <c r="AS1360" i="1"/>
  <c r="AS1361" i="1"/>
  <c r="AS1362" i="1"/>
  <c r="AS1363" i="1"/>
  <c r="AS1364" i="1"/>
  <c r="AS1365" i="1"/>
  <c r="AS1366" i="1"/>
  <c r="AS1367" i="1"/>
  <c r="AS1368" i="1"/>
  <c r="AS1369" i="1"/>
  <c r="AS1370" i="1"/>
  <c r="AS1371" i="1"/>
  <c r="AS1372" i="1"/>
  <c r="AS1373" i="1"/>
  <c r="AS1374" i="1"/>
  <c r="AS1375" i="1"/>
  <c r="AS1376" i="1"/>
  <c r="AS1377" i="1"/>
  <c r="AS1378" i="1"/>
  <c r="AS1379" i="1"/>
  <c r="AS1380" i="1"/>
  <c r="AS1381" i="1"/>
  <c r="AS1382" i="1"/>
  <c r="AS1383" i="1"/>
  <c r="AS1384" i="1"/>
  <c r="AS1385" i="1"/>
  <c r="AS1386" i="1"/>
  <c r="AS1387" i="1"/>
  <c r="AS1388" i="1"/>
  <c r="AS1389" i="1"/>
  <c r="AS1390" i="1"/>
  <c r="AS1391" i="1"/>
  <c r="AS1392" i="1"/>
  <c r="AS1393" i="1"/>
  <c r="AS1394" i="1"/>
  <c r="AS1395" i="1"/>
  <c r="AS1396" i="1"/>
  <c r="AS1397" i="1"/>
  <c r="AS1398" i="1"/>
  <c r="AS1399" i="1"/>
  <c r="AS1400" i="1"/>
  <c r="AS1401" i="1"/>
  <c r="AS1402" i="1"/>
  <c r="AS1403" i="1"/>
  <c r="AS1404" i="1"/>
  <c r="AS1405" i="1"/>
  <c r="AS1406" i="1"/>
  <c r="AS1407" i="1"/>
  <c r="AS1408" i="1"/>
  <c r="AS1409" i="1"/>
  <c r="AS1410" i="1"/>
  <c r="AS1411" i="1"/>
  <c r="AS1412" i="1"/>
  <c r="AS1413" i="1"/>
  <c r="AS1414" i="1"/>
  <c r="AS1415" i="1"/>
  <c r="AS1416" i="1"/>
  <c r="AS1417" i="1"/>
  <c r="AS1418" i="1"/>
  <c r="AS1419" i="1"/>
  <c r="AS1420" i="1"/>
  <c r="AS1421" i="1"/>
  <c r="AS1422" i="1"/>
  <c r="AS1423" i="1"/>
  <c r="AS1424" i="1"/>
  <c r="AS1425" i="1"/>
  <c r="AS1426" i="1"/>
  <c r="AS1427" i="1"/>
  <c r="AS1428" i="1"/>
  <c r="AS1429" i="1"/>
  <c r="AS1430" i="1"/>
  <c r="AS1431" i="1"/>
  <c r="AS1432" i="1"/>
  <c r="AS1433" i="1"/>
  <c r="AS1434" i="1"/>
  <c r="AS1435" i="1"/>
  <c r="AS1436" i="1"/>
  <c r="AS1437" i="1"/>
  <c r="AS1438" i="1"/>
  <c r="AS1439" i="1"/>
  <c r="AS1440" i="1"/>
  <c r="AS1441" i="1"/>
  <c r="AS1442" i="1"/>
  <c r="AS1443" i="1"/>
  <c r="AS1444" i="1"/>
  <c r="AS1445" i="1"/>
  <c r="AS1446" i="1"/>
  <c r="AS1447" i="1"/>
  <c r="AS1448" i="1"/>
  <c r="AS1449" i="1"/>
  <c r="AS1450" i="1"/>
  <c r="AS1451" i="1"/>
  <c r="AS1452" i="1"/>
  <c r="AS1453" i="1"/>
  <c r="AS1454" i="1"/>
  <c r="AS1455" i="1"/>
  <c r="AS1456" i="1"/>
  <c r="AS1457" i="1"/>
  <c r="AS1458" i="1"/>
  <c r="AS1459" i="1"/>
  <c r="AS1460" i="1"/>
  <c r="AS1461" i="1"/>
  <c r="AS1462" i="1"/>
  <c r="AS1463" i="1"/>
  <c r="AS1464" i="1"/>
  <c r="AS1465" i="1"/>
  <c r="AS1466" i="1"/>
  <c r="AS1467" i="1"/>
  <c r="AS1468" i="1"/>
  <c r="AS1469" i="1"/>
  <c r="AS1470" i="1"/>
  <c r="AS1471" i="1"/>
  <c r="AS1472" i="1"/>
  <c r="AS1473" i="1"/>
  <c r="AS1474" i="1"/>
  <c r="AS1475" i="1"/>
  <c r="AS1476" i="1"/>
  <c r="AS1477" i="1"/>
  <c r="AS1478" i="1"/>
  <c r="AS1479" i="1"/>
  <c r="AS1480" i="1"/>
  <c r="AS1481" i="1"/>
  <c r="AS1482" i="1"/>
  <c r="AS1483" i="1"/>
  <c r="AS1484" i="1"/>
  <c r="AS1485" i="1"/>
  <c r="AS1486" i="1"/>
  <c r="AS1487" i="1"/>
  <c r="AS1488" i="1"/>
  <c r="AS1489" i="1"/>
  <c r="AS1490" i="1"/>
  <c r="AS1491" i="1"/>
  <c r="AS1492" i="1"/>
  <c r="AS1493" i="1"/>
  <c r="AS1494" i="1"/>
  <c r="AS1495" i="1"/>
  <c r="AS1496" i="1"/>
  <c r="AS1497" i="1"/>
  <c r="AS1498" i="1"/>
  <c r="AS1499" i="1"/>
  <c r="AS1500" i="1"/>
  <c r="AS1501" i="1"/>
  <c r="AS1502" i="1"/>
  <c r="AS1503" i="1"/>
  <c r="AS1504" i="1"/>
  <c r="AS1505" i="1"/>
  <c r="AS1506" i="1"/>
  <c r="AS1507" i="1"/>
  <c r="AS1508" i="1"/>
  <c r="AS1509" i="1"/>
  <c r="AS1510" i="1"/>
  <c r="AS1511" i="1"/>
  <c r="AS1512" i="1"/>
  <c r="AS1513" i="1"/>
  <c r="AS1514" i="1"/>
  <c r="AS1515" i="1"/>
  <c r="AS1516" i="1"/>
  <c r="AS1517" i="1"/>
  <c r="AS1518" i="1"/>
  <c r="AS1519" i="1"/>
  <c r="AS1520" i="1"/>
  <c r="AS1521" i="1"/>
  <c r="AS1522" i="1"/>
  <c r="AS1523" i="1"/>
  <c r="AS1524" i="1"/>
  <c r="AS1525" i="1"/>
  <c r="AS1526" i="1"/>
  <c r="AS1527" i="1"/>
  <c r="AS1528" i="1"/>
  <c r="AS1529" i="1"/>
  <c r="AS1530" i="1"/>
  <c r="AS1531" i="1"/>
  <c r="AS1532" i="1"/>
  <c r="AS1533" i="1"/>
  <c r="AS1534" i="1"/>
  <c r="AS1535" i="1"/>
  <c r="AS1536" i="1"/>
  <c r="AS1537" i="1"/>
  <c r="AS1538" i="1"/>
  <c r="AS1539" i="1"/>
  <c r="AS1540" i="1"/>
  <c r="AS1541" i="1"/>
  <c r="AS1542" i="1"/>
  <c r="AS1543" i="1"/>
  <c r="AS1544" i="1"/>
  <c r="AS1545" i="1"/>
  <c r="AS1546" i="1"/>
  <c r="AS1547" i="1"/>
  <c r="AS1548" i="1"/>
  <c r="AS1549" i="1"/>
  <c r="AS1550" i="1"/>
  <c r="AS1551" i="1"/>
  <c r="AS1552" i="1"/>
  <c r="AS1553" i="1"/>
  <c r="AS1554" i="1"/>
  <c r="AS1555" i="1"/>
  <c r="AS1556" i="1"/>
  <c r="AS1557" i="1"/>
  <c r="AS1558" i="1"/>
  <c r="AS1559" i="1"/>
  <c r="AS1560" i="1"/>
  <c r="AS1561" i="1"/>
  <c r="AS1562" i="1"/>
  <c r="AS1563" i="1"/>
  <c r="AS1564" i="1"/>
  <c r="AS1565" i="1"/>
  <c r="AS1566" i="1"/>
  <c r="AS1567" i="1"/>
  <c r="AS1568" i="1"/>
  <c r="AS1569" i="1"/>
  <c r="AS1570" i="1"/>
  <c r="AS1571" i="1"/>
  <c r="AS1572" i="1"/>
  <c r="AS1573" i="1"/>
  <c r="AS1574" i="1"/>
  <c r="AS1575" i="1"/>
  <c r="AS1576" i="1"/>
  <c r="AS1577" i="1"/>
  <c r="AS1578" i="1"/>
  <c r="AS1579" i="1"/>
  <c r="AS1580" i="1"/>
  <c r="AS1581" i="1"/>
  <c r="AS1582" i="1"/>
  <c r="AS1583" i="1"/>
  <c r="AS1584" i="1"/>
  <c r="AS1585" i="1"/>
  <c r="AS1586" i="1"/>
  <c r="AS1587" i="1"/>
  <c r="AS1588" i="1"/>
  <c r="AS1589" i="1"/>
  <c r="AS1590" i="1"/>
  <c r="AS1591" i="1"/>
  <c r="AS1592" i="1"/>
  <c r="AS1593" i="1"/>
  <c r="AS1594" i="1"/>
  <c r="AS1595" i="1"/>
  <c r="AS1596" i="1"/>
  <c r="AS1597" i="1"/>
  <c r="AS1598" i="1"/>
  <c r="AS1599" i="1"/>
  <c r="AS1600" i="1"/>
  <c r="AS1601" i="1"/>
  <c r="AS1602" i="1"/>
  <c r="AS1603" i="1"/>
  <c r="AS1604" i="1"/>
  <c r="AS1605" i="1"/>
  <c r="AS1606" i="1"/>
  <c r="AS1607" i="1"/>
  <c r="AS1608" i="1"/>
  <c r="AS1609" i="1"/>
  <c r="AS1610" i="1"/>
  <c r="AS1611" i="1"/>
  <c r="AS1612" i="1"/>
  <c r="AS1613" i="1"/>
  <c r="AS1614" i="1"/>
  <c r="AS1615" i="1"/>
  <c r="AS1616" i="1"/>
  <c r="AS1617" i="1"/>
  <c r="AS1618" i="1"/>
  <c r="AS1619" i="1"/>
  <c r="AS1620" i="1"/>
  <c r="AS1621" i="1"/>
  <c r="AS1622" i="1"/>
  <c r="AS1623" i="1"/>
  <c r="AS1624" i="1"/>
  <c r="AS1625" i="1"/>
  <c r="AS1626" i="1"/>
  <c r="AS1627" i="1"/>
  <c r="AS1628" i="1"/>
  <c r="AS1629" i="1"/>
  <c r="AS1630" i="1"/>
  <c r="AS1631" i="1"/>
  <c r="AS1632" i="1"/>
  <c r="AS1633" i="1"/>
  <c r="AS1634" i="1"/>
  <c r="AS1635" i="1"/>
  <c r="AS1636" i="1"/>
  <c r="AS1637" i="1"/>
  <c r="AS1638" i="1"/>
  <c r="AS1639" i="1"/>
  <c r="AS1640" i="1"/>
  <c r="AS1641" i="1"/>
  <c r="AS1642" i="1"/>
  <c r="AS1643" i="1"/>
  <c r="AS1644" i="1"/>
  <c r="AS1645" i="1"/>
  <c r="AS1646" i="1"/>
  <c r="AS1647" i="1"/>
  <c r="AS1648" i="1"/>
  <c r="AS1649" i="1"/>
  <c r="AS1650" i="1"/>
  <c r="AS1651" i="1"/>
  <c r="AS1652" i="1"/>
  <c r="AS1653" i="1"/>
  <c r="AS1654" i="1"/>
  <c r="AS1655" i="1"/>
  <c r="AS1656" i="1"/>
  <c r="AS1657" i="1"/>
  <c r="AS1658" i="1"/>
  <c r="AS1659" i="1"/>
  <c r="AS1660" i="1"/>
  <c r="AS1661" i="1"/>
  <c r="AS1662" i="1"/>
  <c r="AS1663" i="1"/>
  <c r="AS1664" i="1"/>
  <c r="AS1665" i="1"/>
  <c r="AS1666" i="1"/>
  <c r="AS1667" i="1"/>
  <c r="AS1668" i="1"/>
  <c r="AS1669" i="1"/>
  <c r="AS1670" i="1"/>
  <c r="AS1671" i="1"/>
  <c r="AS1672" i="1"/>
  <c r="AS1673" i="1"/>
  <c r="AS1674" i="1"/>
  <c r="AS1675" i="1"/>
  <c r="AS1676" i="1"/>
  <c r="AS1677" i="1"/>
  <c r="AS1678" i="1"/>
  <c r="AS1679" i="1"/>
  <c r="AS1680" i="1"/>
  <c r="AS1681" i="1"/>
  <c r="AS1682" i="1"/>
  <c r="AS1683" i="1"/>
  <c r="AS1684" i="1"/>
  <c r="AS1685" i="1"/>
  <c r="AS1686" i="1"/>
  <c r="AS1687" i="1"/>
  <c r="AS1688" i="1"/>
  <c r="AS1689" i="1"/>
  <c r="AS1690" i="1"/>
  <c r="AS1691" i="1"/>
  <c r="AS1692" i="1"/>
  <c r="AS1693" i="1"/>
  <c r="AS1694" i="1"/>
  <c r="AS1695" i="1"/>
  <c r="AS1696" i="1"/>
  <c r="AS1697" i="1"/>
  <c r="AS1698" i="1"/>
  <c r="AS1699" i="1"/>
  <c r="AS1700" i="1"/>
  <c r="AS1701" i="1"/>
  <c r="AS1702" i="1"/>
  <c r="AS1703" i="1"/>
  <c r="AS1704" i="1"/>
  <c r="AS1705" i="1"/>
  <c r="AS1706" i="1"/>
  <c r="AS1707" i="1"/>
  <c r="AS1708" i="1"/>
  <c r="AS1709" i="1"/>
  <c r="AS1710" i="1"/>
  <c r="AS1711" i="1"/>
  <c r="AS1712" i="1"/>
  <c r="AS1713" i="1"/>
  <c r="AS1714" i="1"/>
  <c r="AS1715" i="1"/>
  <c r="AS1716" i="1"/>
  <c r="AS1717" i="1"/>
  <c r="AS1718" i="1"/>
  <c r="AS1719" i="1"/>
  <c r="AS1720" i="1"/>
  <c r="AS1721" i="1"/>
  <c r="AS1722" i="1"/>
  <c r="AS1723" i="1"/>
  <c r="AS1724" i="1"/>
  <c r="AS1725" i="1"/>
  <c r="AS1726" i="1"/>
  <c r="AS1727" i="1"/>
  <c r="AS1728" i="1"/>
  <c r="AS1729" i="1"/>
  <c r="AS1730" i="1"/>
  <c r="AS1731" i="1"/>
  <c r="AS1732" i="1"/>
  <c r="AS1733" i="1"/>
  <c r="AS1734" i="1"/>
  <c r="AS1735" i="1"/>
  <c r="AS1736" i="1"/>
  <c r="AS1737" i="1"/>
  <c r="AS1738" i="1"/>
  <c r="AS1739" i="1"/>
  <c r="AS1740" i="1"/>
  <c r="AS1741" i="1"/>
  <c r="AS1742" i="1"/>
  <c r="AS1743" i="1"/>
  <c r="AS1744" i="1"/>
  <c r="AS1745" i="1"/>
  <c r="AS1746" i="1"/>
  <c r="AS1747" i="1"/>
  <c r="AS1748" i="1"/>
  <c r="AS1749" i="1"/>
  <c r="AS1750" i="1"/>
  <c r="AS1751" i="1"/>
  <c r="AS1752" i="1"/>
  <c r="AS1753" i="1"/>
  <c r="AS1754" i="1"/>
  <c r="AS1755" i="1"/>
  <c r="AS1756" i="1"/>
  <c r="AS1757" i="1"/>
  <c r="AS1758" i="1"/>
  <c r="AS1759" i="1"/>
  <c r="AS1760" i="1"/>
  <c r="AS1761" i="1"/>
  <c r="AS1762" i="1"/>
  <c r="AS1763" i="1"/>
  <c r="AS1764" i="1"/>
  <c r="AS1765" i="1"/>
  <c r="AS1766" i="1"/>
  <c r="AS1767" i="1"/>
  <c r="AS1768" i="1"/>
  <c r="AS1769" i="1"/>
  <c r="AS1770" i="1"/>
  <c r="AS1771" i="1"/>
  <c r="AS1772" i="1"/>
  <c r="AS1773" i="1"/>
  <c r="AS1774" i="1"/>
  <c r="AS1775" i="1"/>
  <c r="AS1776" i="1"/>
  <c r="AS1777" i="1"/>
  <c r="AS1778" i="1"/>
  <c r="AS1779" i="1"/>
  <c r="AS1780" i="1"/>
  <c r="AS1781" i="1"/>
  <c r="AS1782" i="1"/>
  <c r="AS1783" i="1"/>
  <c r="AS1784" i="1"/>
  <c r="AS1785" i="1"/>
  <c r="AS1786" i="1"/>
  <c r="AS1787" i="1"/>
  <c r="AS1788" i="1"/>
  <c r="AS1789" i="1"/>
  <c r="AS1790" i="1"/>
  <c r="AS1791" i="1"/>
  <c r="AS1792" i="1"/>
  <c r="AS1793" i="1"/>
  <c r="AS1794" i="1"/>
  <c r="AS1795" i="1"/>
  <c r="AS1796" i="1"/>
  <c r="AS1797" i="1"/>
  <c r="AS1798" i="1"/>
  <c r="AS1799" i="1"/>
  <c r="AS1800" i="1"/>
  <c r="AS1801" i="1"/>
  <c r="AS1802" i="1"/>
  <c r="AS1803" i="1"/>
  <c r="AS1804" i="1"/>
  <c r="AS1805" i="1"/>
  <c r="AS1806" i="1"/>
  <c r="AS1807" i="1"/>
  <c r="AS1808" i="1"/>
  <c r="AS1809" i="1"/>
  <c r="AS1810" i="1"/>
  <c r="AS1811" i="1"/>
  <c r="AS1812" i="1"/>
  <c r="AS1813" i="1"/>
  <c r="AS1814" i="1"/>
  <c r="AS1815" i="1"/>
  <c r="AS1816" i="1"/>
  <c r="AS1817" i="1"/>
  <c r="AS1818" i="1"/>
  <c r="AS1819" i="1"/>
  <c r="AS1820" i="1"/>
  <c r="AS1821" i="1"/>
  <c r="AS1822" i="1"/>
  <c r="AS1823" i="1"/>
  <c r="AS1824" i="1"/>
  <c r="AS1825" i="1"/>
  <c r="AS1826" i="1"/>
  <c r="AS1827" i="1"/>
  <c r="AS1828" i="1"/>
  <c r="AS1829" i="1"/>
  <c r="AS1830" i="1"/>
  <c r="AS1831" i="1"/>
  <c r="AS1832" i="1"/>
  <c r="AS1833" i="1"/>
  <c r="AS1834" i="1"/>
  <c r="AS1835" i="1"/>
  <c r="AS1836" i="1"/>
  <c r="AS1837" i="1"/>
  <c r="AS1838" i="1"/>
  <c r="AS1839" i="1"/>
  <c r="AS1840" i="1"/>
  <c r="AS1841" i="1"/>
  <c r="AS1842" i="1"/>
  <c r="AS1843" i="1"/>
  <c r="AS1844" i="1"/>
  <c r="AS1845" i="1"/>
  <c r="AS1846" i="1"/>
  <c r="AS1847" i="1"/>
  <c r="AS1848" i="1"/>
  <c r="AS1849" i="1"/>
  <c r="AS1850" i="1"/>
  <c r="AS1851" i="1"/>
  <c r="AS1852" i="1"/>
  <c r="AS1853" i="1"/>
  <c r="AS1854" i="1"/>
  <c r="AS1855" i="1"/>
  <c r="AS1856" i="1"/>
  <c r="AS1857" i="1"/>
  <c r="AS1858" i="1"/>
  <c r="AS1859" i="1"/>
  <c r="AS1860" i="1"/>
  <c r="AS1861" i="1"/>
  <c r="AS1862" i="1"/>
  <c r="AS1863" i="1"/>
  <c r="AS1864" i="1"/>
  <c r="AS1865" i="1"/>
  <c r="AS1866" i="1"/>
  <c r="AS1867" i="1"/>
  <c r="AS1868" i="1"/>
  <c r="AS1869" i="1"/>
  <c r="AS1870" i="1"/>
  <c r="AS1871" i="1"/>
  <c r="AS1872" i="1"/>
  <c r="AS1873" i="1"/>
  <c r="AS1874" i="1"/>
  <c r="AS1875" i="1"/>
  <c r="AS1876" i="1"/>
  <c r="AS1877" i="1"/>
  <c r="AS1878" i="1"/>
  <c r="AS1879" i="1"/>
  <c r="AS1880" i="1"/>
  <c r="AS1881" i="1"/>
  <c r="AS1882" i="1"/>
  <c r="AS1883" i="1"/>
  <c r="AS1884" i="1"/>
  <c r="AS1885" i="1"/>
  <c r="AS1886" i="1"/>
  <c r="AS1887" i="1"/>
  <c r="AS1888" i="1"/>
  <c r="AS1889" i="1"/>
  <c r="AS1890" i="1"/>
  <c r="AS1891" i="1"/>
  <c r="AS1892" i="1"/>
  <c r="AS1893" i="1"/>
  <c r="AS1894" i="1"/>
  <c r="AS1895" i="1"/>
  <c r="AS1896" i="1"/>
  <c r="AS1897" i="1"/>
  <c r="AS1898" i="1"/>
  <c r="AS1899" i="1"/>
  <c r="AS1900" i="1"/>
  <c r="AS1901" i="1"/>
  <c r="AS1902" i="1"/>
  <c r="AS1903" i="1"/>
  <c r="AS1904" i="1"/>
  <c r="AS1905" i="1"/>
  <c r="AS1906" i="1"/>
  <c r="AS1907" i="1"/>
  <c r="AS1908" i="1"/>
  <c r="AS1909" i="1"/>
  <c r="AS1910" i="1"/>
  <c r="AS1911" i="1"/>
  <c r="AS1912" i="1"/>
  <c r="AS1913" i="1"/>
  <c r="AS1914" i="1"/>
  <c r="AS1915" i="1"/>
  <c r="AS1916" i="1"/>
  <c r="AS1917" i="1"/>
  <c r="AS1918" i="1"/>
  <c r="AS1919" i="1"/>
  <c r="AS1920" i="1"/>
  <c r="AS1921" i="1"/>
  <c r="AS1922" i="1"/>
  <c r="AS1923" i="1"/>
  <c r="AS1924" i="1"/>
  <c r="AS1925" i="1"/>
  <c r="AS1926" i="1"/>
  <c r="AS1927" i="1"/>
  <c r="AS1928" i="1"/>
  <c r="AS1929" i="1"/>
  <c r="AS1930" i="1"/>
  <c r="AS1931" i="1"/>
  <c r="AS1932" i="1"/>
  <c r="AS1933" i="1"/>
  <c r="AS1934" i="1"/>
  <c r="AS1935" i="1"/>
  <c r="AS1936" i="1"/>
  <c r="AS1937" i="1"/>
  <c r="AS1938" i="1"/>
  <c r="AS1939" i="1"/>
  <c r="AS1940" i="1"/>
  <c r="AS1941" i="1"/>
  <c r="AS1942" i="1"/>
  <c r="AS1943" i="1"/>
  <c r="AS1944" i="1"/>
  <c r="AS1945" i="1"/>
  <c r="AS1946" i="1"/>
  <c r="AS1947" i="1"/>
  <c r="AS1948" i="1"/>
  <c r="AS1949" i="1"/>
  <c r="AS1950" i="1"/>
  <c r="AS1951" i="1"/>
  <c r="AS1952" i="1"/>
  <c r="AS1953" i="1"/>
  <c r="AS1954" i="1"/>
  <c r="AS1955" i="1"/>
  <c r="AS1956" i="1"/>
  <c r="AS1957" i="1"/>
  <c r="AS1958" i="1"/>
  <c r="AS1959" i="1"/>
  <c r="AS1960" i="1"/>
  <c r="AS1961" i="1"/>
  <c r="AS1962" i="1"/>
  <c r="AS1963" i="1"/>
  <c r="AS1964" i="1"/>
  <c r="AS1965" i="1"/>
  <c r="AS1966" i="1"/>
  <c r="AS1967" i="1"/>
  <c r="AS1968" i="1"/>
  <c r="AS1969" i="1"/>
  <c r="AS1970" i="1"/>
  <c r="AS1971" i="1"/>
  <c r="AS1972" i="1"/>
  <c r="AS1973" i="1"/>
  <c r="AS1974" i="1"/>
  <c r="AS1975" i="1"/>
  <c r="AS1976" i="1"/>
  <c r="AS1977" i="1"/>
  <c r="AS1978" i="1"/>
  <c r="AS1979" i="1"/>
  <c r="AS1980" i="1"/>
  <c r="AS1981" i="1"/>
  <c r="AS1982" i="1"/>
  <c r="AS1983" i="1"/>
  <c r="AS1984" i="1"/>
  <c r="AS1985" i="1"/>
  <c r="AS1986" i="1"/>
  <c r="AS1987" i="1"/>
  <c r="AS1988" i="1"/>
  <c r="AS1989" i="1"/>
  <c r="AS1990" i="1"/>
  <c r="AS1991" i="1"/>
  <c r="AS1992" i="1"/>
  <c r="AS1993" i="1"/>
  <c r="AS1994" i="1"/>
  <c r="AS1995" i="1"/>
  <c r="AS1996" i="1"/>
  <c r="AS1997" i="1"/>
  <c r="AS1998" i="1"/>
  <c r="AS1999" i="1"/>
  <c r="AS2000" i="1"/>
  <c r="AS2001" i="1"/>
  <c r="AS2002" i="1"/>
  <c r="AS2003" i="1"/>
  <c r="AS2004" i="1"/>
  <c r="AS2005" i="1"/>
  <c r="AS2006" i="1"/>
  <c r="AS2007" i="1"/>
  <c r="AS2008" i="1"/>
  <c r="AS2009" i="1"/>
  <c r="AS2010" i="1"/>
  <c r="AS2011" i="1"/>
  <c r="AS2012" i="1"/>
  <c r="AS2013" i="1"/>
  <c r="AS2014" i="1"/>
  <c r="AS2015" i="1"/>
  <c r="AS2016" i="1"/>
  <c r="AS2017" i="1"/>
  <c r="AS2018" i="1"/>
  <c r="AS2019" i="1"/>
  <c r="AS2020" i="1"/>
  <c r="AS2021" i="1"/>
  <c r="AS2022" i="1"/>
  <c r="AS2023" i="1"/>
  <c r="AS2024" i="1"/>
  <c r="AS2025" i="1"/>
  <c r="AS2026" i="1"/>
  <c r="AS2027" i="1"/>
  <c r="AS2028" i="1"/>
  <c r="AS2029" i="1"/>
  <c r="AS2030" i="1"/>
  <c r="AS2031" i="1"/>
  <c r="AS2032" i="1"/>
  <c r="AS2033" i="1"/>
  <c r="AS2034" i="1"/>
  <c r="AS2035" i="1"/>
  <c r="AS2036" i="1"/>
  <c r="AS2037" i="1"/>
  <c r="AS2038" i="1"/>
  <c r="AS2039" i="1"/>
  <c r="AS2040" i="1"/>
  <c r="AS2041" i="1"/>
  <c r="AS2042" i="1"/>
  <c r="AS2043" i="1"/>
  <c r="AS2044" i="1"/>
  <c r="AS2045" i="1"/>
  <c r="AS2046" i="1"/>
  <c r="AS2047" i="1"/>
  <c r="AS2048" i="1"/>
  <c r="AS2049" i="1"/>
  <c r="AS2050" i="1"/>
  <c r="AS2051" i="1"/>
  <c r="AS2052" i="1"/>
  <c r="AS2053" i="1"/>
  <c r="AS2054" i="1"/>
  <c r="AS2055" i="1"/>
  <c r="AS2056" i="1"/>
  <c r="AS2057" i="1"/>
  <c r="AS2058" i="1"/>
  <c r="AS2059" i="1"/>
  <c r="AS2060" i="1"/>
  <c r="AS2061" i="1"/>
  <c r="AS2062" i="1"/>
  <c r="AS2063" i="1"/>
  <c r="AS2064" i="1"/>
  <c r="AS2065" i="1"/>
  <c r="AS2066" i="1"/>
  <c r="AS2067" i="1"/>
  <c r="AS2068" i="1"/>
  <c r="AS2069" i="1"/>
  <c r="AS2070" i="1"/>
  <c r="AS2071" i="1"/>
  <c r="AS2072" i="1"/>
  <c r="AS2073" i="1"/>
  <c r="AS2074" i="1"/>
  <c r="AS2075" i="1"/>
  <c r="AS2076" i="1"/>
  <c r="AS2077" i="1"/>
  <c r="AS2078" i="1"/>
  <c r="AS2079" i="1"/>
  <c r="AS2080" i="1"/>
  <c r="AS2081" i="1"/>
  <c r="AS2082" i="1"/>
  <c r="AS2083" i="1"/>
  <c r="AS2084" i="1"/>
  <c r="AS2085" i="1"/>
  <c r="AS2086" i="1"/>
  <c r="AS2087" i="1"/>
  <c r="AS2088" i="1"/>
  <c r="AS2089" i="1"/>
  <c r="AS2090" i="1"/>
  <c r="AS2091" i="1"/>
  <c r="AS2092" i="1"/>
  <c r="AS2093" i="1"/>
  <c r="AS2094" i="1"/>
  <c r="AS2095" i="1"/>
  <c r="AS2096" i="1"/>
  <c r="AS2097" i="1"/>
  <c r="AS2098" i="1"/>
  <c r="AS2099" i="1"/>
  <c r="AS2100" i="1"/>
  <c r="AS2101" i="1"/>
  <c r="AS2102" i="1"/>
  <c r="AS2103" i="1"/>
  <c r="AS2104" i="1"/>
  <c r="AS2105" i="1"/>
  <c r="AS2106" i="1"/>
  <c r="AS2107" i="1"/>
  <c r="AS2108" i="1"/>
  <c r="AS2109" i="1"/>
  <c r="AS2110" i="1"/>
  <c r="AS2111" i="1"/>
  <c r="AS2112" i="1"/>
  <c r="AS2113" i="1"/>
  <c r="AS2114" i="1"/>
  <c r="AS2115" i="1"/>
  <c r="AS2116" i="1"/>
  <c r="AS2117" i="1"/>
  <c r="AS2118" i="1"/>
  <c r="AS2119" i="1"/>
  <c r="AS2120" i="1"/>
  <c r="AS2121" i="1"/>
  <c r="AS2122" i="1"/>
  <c r="AS2123" i="1"/>
  <c r="AS2124" i="1"/>
  <c r="AS2125" i="1"/>
  <c r="AS2126" i="1"/>
  <c r="AS2127" i="1"/>
  <c r="AS2128" i="1"/>
  <c r="AS2129" i="1"/>
  <c r="AS2130" i="1"/>
  <c r="AS2131" i="1"/>
  <c r="AS2132" i="1"/>
  <c r="AS2133" i="1"/>
  <c r="AS2134" i="1"/>
  <c r="AS2135" i="1"/>
  <c r="AS2136" i="1"/>
  <c r="AS2137" i="1"/>
  <c r="AS2138" i="1"/>
  <c r="AS2139" i="1"/>
  <c r="AS2140" i="1"/>
  <c r="AS2141" i="1"/>
  <c r="AS2142" i="1"/>
  <c r="AS2143" i="1"/>
  <c r="AS2144" i="1"/>
  <c r="AS2145" i="1"/>
  <c r="AS2146" i="1"/>
  <c r="AS2147" i="1"/>
  <c r="AS2148" i="1"/>
  <c r="AS2149" i="1"/>
  <c r="AS2150" i="1"/>
  <c r="AS2151" i="1"/>
  <c r="AS2152" i="1"/>
  <c r="AS2153" i="1"/>
  <c r="AS2154" i="1"/>
  <c r="AS2155" i="1"/>
  <c r="AS2156" i="1"/>
  <c r="AS2157" i="1"/>
  <c r="AS2158" i="1"/>
  <c r="AS2159" i="1"/>
  <c r="AS2160" i="1"/>
  <c r="AS2161" i="1"/>
  <c r="AS2162" i="1"/>
  <c r="AS2163" i="1"/>
  <c r="AS2164" i="1"/>
  <c r="AS2165" i="1"/>
  <c r="AS2166" i="1"/>
  <c r="AS2167" i="1"/>
  <c r="AS2168" i="1"/>
  <c r="AS2169" i="1"/>
  <c r="AS2170" i="1"/>
  <c r="AS2171" i="1"/>
  <c r="AS2172" i="1"/>
  <c r="AS2173" i="1"/>
  <c r="AS2174" i="1"/>
  <c r="AS2175" i="1"/>
  <c r="AS2176" i="1"/>
  <c r="AS2177" i="1"/>
  <c r="AS2178" i="1"/>
  <c r="AS2179" i="1"/>
  <c r="AS2180" i="1"/>
  <c r="AS2181" i="1"/>
  <c r="AS2182" i="1"/>
  <c r="AS2183" i="1"/>
  <c r="AS2184" i="1"/>
  <c r="AS2185" i="1"/>
  <c r="AS2186" i="1"/>
  <c r="AS2187" i="1"/>
  <c r="AS2188" i="1"/>
  <c r="AS2189" i="1"/>
  <c r="AS2190" i="1"/>
  <c r="AS2191" i="1"/>
  <c r="AS2192" i="1"/>
  <c r="AS2193" i="1"/>
  <c r="AS2194" i="1"/>
  <c r="AS2195" i="1"/>
  <c r="AS2196" i="1"/>
  <c r="AS2197" i="1"/>
  <c r="AS2198" i="1"/>
  <c r="AS2199" i="1"/>
  <c r="AS2200" i="1"/>
  <c r="AS2201" i="1"/>
  <c r="AS2202" i="1"/>
  <c r="AS2203" i="1"/>
  <c r="AS2204" i="1"/>
  <c r="AS2205" i="1"/>
  <c r="AS2206" i="1"/>
  <c r="AS2207" i="1"/>
  <c r="AS2208" i="1"/>
  <c r="AS2209" i="1"/>
  <c r="AS2210" i="1"/>
  <c r="AS2211" i="1"/>
  <c r="AS2212" i="1"/>
  <c r="AS2213" i="1"/>
  <c r="AS2214" i="1"/>
  <c r="AS2215" i="1"/>
  <c r="AS2216" i="1"/>
  <c r="AS2217" i="1"/>
  <c r="AS2218" i="1"/>
  <c r="AS2219" i="1"/>
  <c r="AS2220" i="1"/>
  <c r="AS2221" i="1"/>
  <c r="AS2222" i="1"/>
  <c r="AS2223" i="1"/>
  <c r="AS2224" i="1"/>
  <c r="AS2225" i="1"/>
  <c r="AS2226" i="1"/>
  <c r="AS2227" i="1"/>
  <c r="AS2228" i="1"/>
  <c r="AS2229" i="1"/>
  <c r="AS2230" i="1"/>
  <c r="AS2231" i="1"/>
  <c r="AS2232" i="1"/>
  <c r="AS2233" i="1"/>
  <c r="AS2234" i="1"/>
  <c r="AS2235" i="1"/>
  <c r="AS2236" i="1"/>
  <c r="AS2237" i="1"/>
  <c r="AS2238" i="1"/>
  <c r="AS2239" i="1"/>
  <c r="AS2240" i="1"/>
  <c r="AS2241" i="1"/>
  <c r="AS2242" i="1"/>
  <c r="AS2243" i="1"/>
  <c r="AS2244" i="1"/>
  <c r="AS2245" i="1"/>
  <c r="AS2246" i="1"/>
  <c r="AS2247" i="1"/>
  <c r="AS2248" i="1"/>
  <c r="AS2249" i="1"/>
  <c r="AS2250" i="1"/>
  <c r="AS2251" i="1"/>
  <c r="AS2252" i="1"/>
  <c r="AS2253" i="1"/>
  <c r="AS2254" i="1"/>
  <c r="AS2255" i="1"/>
  <c r="AS2256" i="1"/>
  <c r="AS2257" i="1"/>
  <c r="AS2258" i="1"/>
  <c r="AS2259" i="1"/>
  <c r="AS2260" i="1"/>
  <c r="AS2261" i="1"/>
  <c r="AS2262" i="1"/>
  <c r="AS2263" i="1"/>
  <c r="AS2264" i="1"/>
  <c r="AS2265" i="1"/>
  <c r="AS2266" i="1"/>
  <c r="AS2267" i="1"/>
  <c r="AS2268" i="1"/>
  <c r="AS2269" i="1"/>
  <c r="AS2270" i="1"/>
  <c r="AS2271" i="1"/>
  <c r="AS2272" i="1"/>
  <c r="AS2273" i="1"/>
  <c r="AS2274" i="1"/>
  <c r="AS2275" i="1"/>
  <c r="AS2276" i="1"/>
  <c r="AS2277" i="1"/>
  <c r="AS2278" i="1"/>
  <c r="AS2279" i="1"/>
  <c r="AS2280" i="1"/>
  <c r="AS2281" i="1"/>
  <c r="AS2282" i="1"/>
  <c r="AS2283" i="1"/>
  <c r="AS2284" i="1"/>
  <c r="AS2285" i="1"/>
  <c r="AS2286" i="1"/>
  <c r="AS2287" i="1"/>
  <c r="AS2288" i="1"/>
  <c r="AS2289" i="1"/>
  <c r="AS2290" i="1"/>
  <c r="AS2291" i="1"/>
  <c r="AS2292" i="1"/>
  <c r="AS2293" i="1"/>
  <c r="AS2294" i="1"/>
  <c r="AS2295" i="1"/>
  <c r="AS2296" i="1"/>
  <c r="AS2297" i="1"/>
  <c r="AS2298" i="1"/>
  <c r="AS2299" i="1"/>
  <c r="AS2300" i="1"/>
  <c r="AS2301" i="1"/>
  <c r="AS2302" i="1"/>
  <c r="AS2303" i="1"/>
  <c r="AS2304" i="1"/>
  <c r="AS2305" i="1"/>
  <c r="AS2306" i="1"/>
  <c r="AS2307" i="1"/>
  <c r="AS2308" i="1"/>
  <c r="AS2309" i="1"/>
  <c r="AS2310" i="1"/>
  <c r="AS2311" i="1"/>
  <c r="AS2312" i="1"/>
  <c r="AS2313" i="1"/>
  <c r="AS2314" i="1"/>
  <c r="AS2315" i="1"/>
  <c r="AS2316" i="1"/>
  <c r="AS2317" i="1"/>
  <c r="AS2318" i="1"/>
  <c r="AS2319" i="1"/>
  <c r="AS2320" i="1"/>
  <c r="AS2321" i="1"/>
  <c r="AS2322" i="1"/>
  <c r="AS2323" i="1"/>
  <c r="AS2324" i="1"/>
  <c r="AS2325" i="1"/>
  <c r="AS2326" i="1"/>
  <c r="AS2327" i="1"/>
  <c r="AS2328" i="1"/>
  <c r="AS2329" i="1"/>
  <c r="AS2330" i="1"/>
  <c r="AS2331" i="1"/>
  <c r="AS2332" i="1"/>
  <c r="AS2333" i="1"/>
  <c r="AS2334" i="1"/>
  <c r="AS2335" i="1"/>
  <c r="AS2336" i="1"/>
  <c r="AS2337" i="1"/>
  <c r="AS2338" i="1"/>
  <c r="AS2339" i="1"/>
  <c r="AS2340" i="1"/>
  <c r="AS2341" i="1"/>
  <c r="AS2342" i="1"/>
  <c r="AS2343" i="1"/>
  <c r="AS2344" i="1"/>
  <c r="AS2345" i="1"/>
  <c r="AS2346" i="1"/>
  <c r="AS2347" i="1"/>
  <c r="AS2348" i="1"/>
  <c r="AS2349" i="1"/>
  <c r="AS2350" i="1"/>
  <c r="AS2351" i="1"/>
  <c r="AS2352" i="1"/>
  <c r="AS2353" i="1"/>
  <c r="AS2354" i="1"/>
  <c r="AS2355" i="1"/>
  <c r="AS2356" i="1"/>
  <c r="AS2357" i="1"/>
  <c r="AS2358" i="1"/>
  <c r="AS2359" i="1"/>
  <c r="AS2360" i="1"/>
  <c r="AS2361" i="1"/>
  <c r="AS2362" i="1"/>
  <c r="AS2363" i="1"/>
  <c r="AS2364" i="1"/>
  <c r="AS2365" i="1"/>
  <c r="AS2366" i="1"/>
  <c r="AS2367" i="1"/>
  <c r="AS2368" i="1"/>
  <c r="AS2369" i="1"/>
  <c r="AS2370" i="1"/>
  <c r="AS2371" i="1"/>
  <c r="AS2372" i="1"/>
  <c r="AS2373" i="1"/>
  <c r="AS2374" i="1"/>
  <c r="AS2375" i="1"/>
  <c r="AS2376" i="1"/>
  <c r="AS2377" i="1"/>
  <c r="AS2378" i="1"/>
  <c r="AS2379" i="1"/>
  <c r="AS2380" i="1"/>
  <c r="AS2381" i="1"/>
  <c r="AS2382" i="1"/>
  <c r="AS2383" i="1"/>
  <c r="AS2384" i="1"/>
  <c r="AS2385" i="1"/>
  <c r="AS2386" i="1"/>
  <c r="AS2387" i="1"/>
  <c r="AS2388" i="1"/>
  <c r="AS2389" i="1"/>
  <c r="AS2390" i="1"/>
  <c r="AS2391" i="1"/>
  <c r="AS2392" i="1"/>
  <c r="AS2393" i="1"/>
  <c r="AS2394" i="1"/>
  <c r="AS2395" i="1"/>
  <c r="AS2396" i="1"/>
  <c r="AS2397" i="1"/>
  <c r="AS2398" i="1"/>
  <c r="AS2399" i="1"/>
  <c r="AS2400" i="1"/>
  <c r="AS2401" i="1"/>
  <c r="AS2402" i="1"/>
  <c r="AS2403" i="1"/>
  <c r="AS2404" i="1"/>
  <c r="AS2405" i="1"/>
  <c r="AS2406" i="1"/>
  <c r="AS2407" i="1"/>
  <c r="AS2408" i="1"/>
  <c r="AS2409" i="1"/>
  <c r="AS2410" i="1"/>
  <c r="AS2411" i="1"/>
  <c r="AS2412" i="1"/>
  <c r="AS2413" i="1"/>
  <c r="AS2414" i="1"/>
  <c r="AS2415" i="1"/>
  <c r="AS2416" i="1"/>
  <c r="AS2417" i="1"/>
  <c r="AS2418" i="1"/>
  <c r="AS2419" i="1"/>
  <c r="AS2420" i="1"/>
  <c r="AS2421" i="1"/>
  <c r="AS2422" i="1"/>
  <c r="AS2423" i="1"/>
  <c r="AS2424" i="1"/>
  <c r="AS2425" i="1"/>
  <c r="AS2426" i="1"/>
  <c r="AS2427" i="1"/>
  <c r="AS2428" i="1"/>
  <c r="AS2429" i="1"/>
  <c r="AS2430" i="1"/>
  <c r="AS2431" i="1"/>
  <c r="AS2432" i="1"/>
  <c r="AS2433" i="1"/>
  <c r="AS2434" i="1"/>
  <c r="AS2435" i="1"/>
  <c r="AS2436" i="1"/>
  <c r="AS2437" i="1"/>
  <c r="AS2438" i="1"/>
  <c r="AS2439" i="1"/>
  <c r="AS2440" i="1"/>
  <c r="AS2441" i="1"/>
  <c r="AS2442" i="1"/>
  <c r="AS2443" i="1"/>
  <c r="AS2444" i="1"/>
  <c r="AS2445" i="1"/>
  <c r="AS2446" i="1"/>
  <c r="AS2447" i="1"/>
  <c r="AS2448" i="1"/>
  <c r="AS2449" i="1"/>
  <c r="AS2450" i="1"/>
  <c r="AS2451" i="1"/>
  <c r="AS2452" i="1"/>
  <c r="AS2453" i="1"/>
  <c r="AS2454" i="1"/>
  <c r="AS2455" i="1"/>
  <c r="AS2456" i="1"/>
  <c r="AS2457" i="1"/>
  <c r="AS2458" i="1"/>
  <c r="AS2459" i="1"/>
  <c r="AS2460" i="1"/>
  <c r="AS2461" i="1"/>
  <c r="AS2462" i="1"/>
  <c r="AS2463" i="1"/>
  <c r="AS2464" i="1"/>
  <c r="AS2465" i="1"/>
  <c r="AS2466" i="1"/>
  <c r="AS2467" i="1"/>
  <c r="AS2468" i="1"/>
  <c r="AS2469" i="1"/>
  <c r="AS2470" i="1"/>
  <c r="AS2471" i="1"/>
  <c r="AS2472" i="1"/>
  <c r="AS2473" i="1"/>
  <c r="AS2474" i="1"/>
  <c r="AS2475" i="1"/>
  <c r="AS2476" i="1"/>
  <c r="AS2477" i="1"/>
  <c r="AS2478" i="1"/>
  <c r="AS2479" i="1"/>
  <c r="AS2480" i="1"/>
  <c r="AS2481" i="1"/>
  <c r="AS2482" i="1"/>
  <c r="AS2483" i="1"/>
  <c r="AS2484" i="1"/>
  <c r="AS2485" i="1"/>
  <c r="AS2486" i="1"/>
  <c r="AS2487" i="1"/>
  <c r="AS2488" i="1"/>
  <c r="AS2489" i="1"/>
  <c r="AS2490" i="1"/>
  <c r="AS2491" i="1"/>
  <c r="AS2492" i="1"/>
  <c r="AS2493" i="1"/>
  <c r="AS2494" i="1"/>
  <c r="AS2495" i="1"/>
  <c r="AS2496" i="1"/>
  <c r="AS2497" i="1"/>
  <c r="AS2498" i="1"/>
  <c r="AS2499" i="1"/>
  <c r="AS2500" i="1"/>
  <c r="AS2501" i="1"/>
  <c r="AS2502" i="1"/>
  <c r="AS2503" i="1"/>
  <c r="AS2504" i="1"/>
  <c r="AS2505" i="1"/>
  <c r="AS2506" i="1"/>
  <c r="AS2507" i="1"/>
  <c r="AS2508" i="1"/>
  <c r="AS2509" i="1"/>
  <c r="AS2510" i="1"/>
  <c r="AS2511" i="1"/>
  <c r="AS2512" i="1"/>
  <c r="AS2513" i="1"/>
  <c r="AS2514" i="1"/>
  <c r="AS2515" i="1"/>
  <c r="AS2516" i="1"/>
  <c r="AS2517" i="1"/>
  <c r="AS2518" i="1"/>
  <c r="AS2519" i="1"/>
  <c r="AS2520" i="1"/>
  <c r="AS2521" i="1"/>
  <c r="AS2522" i="1"/>
  <c r="AS2523" i="1"/>
  <c r="AS2524" i="1"/>
  <c r="AS2525" i="1"/>
  <c r="AS2526" i="1"/>
  <c r="AS2527" i="1"/>
  <c r="AS2528" i="1"/>
  <c r="AS2529" i="1"/>
  <c r="AS2530" i="1"/>
  <c r="AS2531" i="1"/>
  <c r="AS2532" i="1"/>
  <c r="AS2533" i="1"/>
  <c r="AS2534" i="1"/>
  <c r="AS2535" i="1"/>
  <c r="AS2536" i="1"/>
  <c r="AS2537" i="1"/>
  <c r="AS2538" i="1"/>
  <c r="AS2539" i="1"/>
  <c r="AS2540" i="1"/>
  <c r="AS2541" i="1"/>
  <c r="AS2542" i="1"/>
  <c r="AS2543" i="1"/>
  <c r="AS2544" i="1"/>
  <c r="AS2545" i="1"/>
  <c r="AS2546" i="1"/>
  <c r="AS2547" i="1"/>
  <c r="AS2548" i="1"/>
  <c r="AS2549" i="1"/>
  <c r="AS2550" i="1"/>
  <c r="AS2551" i="1"/>
  <c r="AS2552" i="1"/>
  <c r="AS2553" i="1"/>
  <c r="AS2554" i="1"/>
  <c r="AS2555" i="1"/>
  <c r="AS2556" i="1"/>
  <c r="AS2557" i="1"/>
  <c r="AS2558" i="1"/>
  <c r="AS2559" i="1"/>
  <c r="AS2560" i="1"/>
  <c r="AS2561" i="1"/>
  <c r="AS2562" i="1"/>
  <c r="AS2563" i="1"/>
  <c r="AS2564" i="1"/>
  <c r="AS2565" i="1"/>
  <c r="AS2566" i="1"/>
  <c r="AS2567" i="1"/>
  <c r="AS2568" i="1"/>
  <c r="AS2569" i="1"/>
  <c r="AS2570" i="1"/>
  <c r="AS2571" i="1"/>
  <c r="AS2572" i="1"/>
  <c r="AS2573" i="1"/>
  <c r="AS2574" i="1"/>
  <c r="AS2575" i="1"/>
  <c r="AS2576" i="1"/>
  <c r="AS2577" i="1"/>
  <c r="AS2578" i="1"/>
  <c r="AS2579" i="1"/>
  <c r="AS2580" i="1"/>
  <c r="AS2581" i="1"/>
  <c r="AS2582" i="1"/>
  <c r="AS2583" i="1"/>
  <c r="AS2584" i="1"/>
  <c r="AS2585" i="1"/>
  <c r="AS2586" i="1"/>
  <c r="AS2587" i="1"/>
  <c r="AS2588" i="1"/>
  <c r="AS2589" i="1"/>
  <c r="AS2590" i="1"/>
  <c r="AS2591" i="1"/>
  <c r="AS2592" i="1"/>
  <c r="AS2593" i="1"/>
  <c r="AS2594" i="1"/>
  <c r="AS2595" i="1"/>
  <c r="AS2596" i="1"/>
  <c r="AS2597" i="1"/>
  <c r="AS2598" i="1"/>
  <c r="AS2599" i="1"/>
  <c r="AS2600" i="1"/>
  <c r="AS2601" i="1"/>
  <c r="AS2602" i="1"/>
  <c r="AS2603" i="1"/>
  <c r="AS2604" i="1"/>
  <c r="AS2605" i="1"/>
  <c r="AS2606" i="1"/>
  <c r="AS2607" i="1"/>
  <c r="AS2608" i="1"/>
  <c r="AS2609" i="1"/>
  <c r="AS2610" i="1"/>
  <c r="AS2611" i="1"/>
  <c r="AS2612" i="1"/>
  <c r="AS2613" i="1"/>
  <c r="AS2614" i="1"/>
  <c r="AS2615" i="1"/>
  <c r="AS2616" i="1"/>
  <c r="AS2617" i="1"/>
  <c r="AS2618" i="1"/>
  <c r="AS2619" i="1"/>
  <c r="AS2620" i="1"/>
  <c r="AS2621" i="1"/>
  <c r="AS2622" i="1"/>
  <c r="AS2623" i="1"/>
  <c r="AS2624" i="1"/>
  <c r="AS2625" i="1"/>
  <c r="AS2626" i="1"/>
  <c r="AS2627" i="1"/>
  <c r="AS2628" i="1"/>
  <c r="AS2629" i="1"/>
  <c r="AS2630" i="1"/>
  <c r="AS2631" i="1"/>
  <c r="AS2632" i="1"/>
  <c r="AS2633" i="1"/>
  <c r="AS2634" i="1"/>
  <c r="AS2635" i="1"/>
  <c r="AS2636" i="1"/>
  <c r="AS2637" i="1"/>
  <c r="AS2638" i="1"/>
  <c r="AS2639" i="1"/>
  <c r="AS2640" i="1"/>
  <c r="AS2641" i="1"/>
  <c r="AS2642" i="1"/>
  <c r="AS2643" i="1"/>
  <c r="AS2644" i="1"/>
  <c r="AS2645" i="1"/>
  <c r="AS2646" i="1"/>
  <c r="AS2647" i="1"/>
  <c r="AS2648" i="1"/>
  <c r="AS2649" i="1"/>
  <c r="AS2650" i="1"/>
  <c r="AS2651" i="1"/>
  <c r="AS2652" i="1"/>
  <c r="AS2653" i="1"/>
  <c r="AS2654" i="1"/>
  <c r="AS2655" i="1"/>
  <c r="AS2656" i="1"/>
  <c r="AS2657" i="1"/>
  <c r="AS2658" i="1"/>
  <c r="AS2659" i="1"/>
  <c r="AS2660" i="1"/>
  <c r="AS2661" i="1"/>
  <c r="AS2662" i="1"/>
  <c r="AS2663" i="1"/>
  <c r="AS2664" i="1"/>
  <c r="AS2665" i="1"/>
  <c r="AS2666" i="1"/>
  <c r="AS2667" i="1"/>
  <c r="AS2668" i="1"/>
  <c r="AS2669" i="1"/>
  <c r="AS2670" i="1"/>
  <c r="AS2671" i="1"/>
  <c r="AS2672" i="1"/>
  <c r="AS2673" i="1"/>
  <c r="AS2674" i="1"/>
  <c r="AS2675" i="1"/>
  <c r="AS2676" i="1"/>
  <c r="AS2677" i="1"/>
  <c r="AS2678" i="1"/>
  <c r="AS2679" i="1"/>
  <c r="AS2680" i="1"/>
  <c r="AS2681" i="1"/>
  <c r="AS2682" i="1"/>
  <c r="AS2683" i="1"/>
  <c r="AS2684" i="1"/>
  <c r="AS2685" i="1"/>
  <c r="AS2686" i="1"/>
  <c r="AS2687" i="1"/>
  <c r="AS2688" i="1"/>
  <c r="AS2689" i="1"/>
  <c r="AS2690" i="1"/>
  <c r="AS2691" i="1"/>
  <c r="AS2692" i="1"/>
  <c r="AS2693" i="1"/>
  <c r="AS2694" i="1"/>
  <c r="AS2695" i="1"/>
  <c r="AS2696" i="1"/>
  <c r="AS2697" i="1"/>
  <c r="AS2698" i="1"/>
  <c r="AS2699" i="1"/>
  <c r="AS2700" i="1"/>
  <c r="AS2701" i="1"/>
  <c r="AS2702" i="1"/>
  <c r="AS2703" i="1"/>
  <c r="AS2704" i="1"/>
  <c r="AS2705" i="1"/>
  <c r="AS2706" i="1"/>
  <c r="AS2707" i="1"/>
  <c r="AS2708" i="1"/>
  <c r="AS2709" i="1"/>
  <c r="AS2710" i="1"/>
  <c r="AS2711" i="1"/>
  <c r="AS2712" i="1"/>
  <c r="AS2713" i="1"/>
  <c r="AS2714" i="1"/>
  <c r="AS2715" i="1"/>
  <c r="AS2716" i="1"/>
  <c r="AS2717" i="1"/>
  <c r="AS2718" i="1"/>
  <c r="AS2719" i="1"/>
  <c r="AS2720" i="1"/>
  <c r="AS2721" i="1"/>
  <c r="AS2722" i="1"/>
  <c r="AS2723" i="1"/>
  <c r="AS2724" i="1"/>
  <c r="AS2725" i="1"/>
  <c r="AS2726" i="1"/>
  <c r="AS2727" i="1"/>
  <c r="AS2728" i="1"/>
  <c r="AS2729" i="1"/>
  <c r="AS2730" i="1"/>
  <c r="AS2731" i="1"/>
  <c r="AS2732" i="1"/>
  <c r="AS2733" i="1"/>
  <c r="AS2734" i="1"/>
  <c r="AS2735" i="1"/>
  <c r="AS2736" i="1"/>
  <c r="AS2737" i="1"/>
  <c r="AS2738" i="1"/>
  <c r="AS2739" i="1"/>
  <c r="AS2740" i="1"/>
  <c r="AS2741" i="1"/>
  <c r="AS2742" i="1"/>
  <c r="AS2743" i="1"/>
  <c r="AS2744" i="1"/>
  <c r="AS2745" i="1"/>
  <c r="AS2746" i="1"/>
  <c r="AS2747" i="1"/>
  <c r="AS2748" i="1"/>
  <c r="AS2749" i="1"/>
  <c r="AS2750" i="1"/>
  <c r="AS2751" i="1"/>
  <c r="AS2752" i="1"/>
  <c r="AS2753" i="1"/>
  <c r="AS2754" i="1"/>
  <c r="AS2755" i="1"/>
  <c r="AS2756" i="1"/>
  <c r="AS2757" i="1"/>
  <c r="AS2758" i="1"/>
  <c r="AS2759" i="1"/>
  <c r="AS2760" i="1"/>
  <c r="AS2761" i="1"/>
  <c r="AS2762" i="1"/>
  <c r="AS2763" i="1"/>
  <c r="AS2764" i="1"/>
  <c r="AS2765" i="1"/>
  <c r="AS2766" i="1"/>
  <c r="AS2767" i="1"/>
  <c r="AS2768" i="1"/>
  <c r="AS2769" i="1"/>
  <c r="AS2770" i="1"/>
  <c r="AS2771" i="1"/>
  <c r="AS2772" i="1"/>
  <c r="AS2773" i="1"/>
  <c r="AS2774" i="1"/>
  <c r="AS2775" i="1"/>
  <c r="AS2776" i="1"/>
  <c r="AS2777" i="1"/>
  <c r="AS2778" i="1"/>
  <c r="AS2779" i="1"/>
  <c r="AS2780" i="1"/>
  <c r="AS2781" i="1"/>
  <c r="AS2782" i="1"/>
  <c r="AS2783" i="1"/>
  <c r="AS2784" i="1"/>
  <c r="AS2785" i="1"/>
  <c r="AS2786" i="1"/>
  <c r="AS2787" i="1"/>
  <c r="AS2788" i="1"/>
  <c r="AS2789" i="1"/>
  <c r="AS2790" i="1"/>
  <c r="AS2791" i="1"/>
  <c r="AS2792" i="1"/>
  <c r="AS2793" i="1"/>
  <c r="AS2794" i="1"/>
  <c r="AS2795" i="1"/>
  <c r="AS2796" i="1"/>
  <c r="AS2797" i="1"/>
  <c r="AS2798" i="1"/>
  <c r="AS2799" i="1"/>
  <c r="AS2800" i="1"/>
  <c r="AS2801" i="1"/>
  <c r="AS2802" i="1"/>
  <c r="AS2803" i="1"/>
  <c r="AS2804" i="1"/>
  <c r="AS2805" i="1"/>
  <c r="AS2806" i="1"/>
  <c r="AS2807" i="1"/>
  <c r="AS2808" i="1"/>
  <c r="AS2809" i="1"/>
  <c r="AS2810" i="1"/>
  <c r="AS2811" i="1"/>
  <c r="AS2812" i="1"/>
  <c r="AS2813" i="1"/>
  <c r="AS2814" i="1"/>
  <c r="AS2815" i="1"/>
  <c r="AS2816" i="1"/>
  <c r="AS2817" i="1"/>
  <c r="AS2818" i="1"/>
  <c r="AS2819" i="1"/>
  <c r="AS2820" i="1"/>
  <c r="AS2821" i="1"/>
  <c r="AS2822" i="1"/>
  <c r="AS2823" i="1"/>
  <c r="AS2824" i="1"/>
  <c r="AS2825" i="1"/>
  <c r="AS2826" i="1"/>
  <c r="AS2827" i="1"/>
  <c r="AS2828" i="1"/>
  <c r="AS2829" i="1"/>
  <c r="AS2830" i="1"/>
  <c r="AS2831" i="1"/>
  <c r="AS2832" i="1"/>
  <c r="AS2833" i="1"/>
  <c r="AS2834" i="1"/>
  <c r="AS2835" i="1"/>
  <c r="AS2836" i="1"/>
  <c r="AS2837" i="1"/>
  <c r="AS2838" i="1"/>
  <c r="AS2839" i="1"/>
  <c r="AS2840" i="1"/>
  <c r="AS2841" i="1"/>
  <c r="AS2842" i="1"/>
  <c r="AS2843" i="1"/>
  <c r="AS2844" i="1"/>
  <c r="AS2845" i="1"/>
  <c r="AS2846" i="1"/>
  <c r="AS2847" i="1"/>
  <c r="AS2848" i="1"/>
  <c r="AS2849" i="1"/>
  <c r="AS2850" i="1"/>
  <c r="AS2851" i="1"/>
  <c r="AS2852" i="1"/>
  <c r="AS2853" i="1"/>
  <c r="AS2854" i="1"/>
  <c r="AS2855" i="1"/>
  <c r="AS2856" i="1"/>
  <c r="AS2857" i="1"/>
  <c r="AS2858" i="1"/>
  <c r="AS2859" i="1"/>
  <c r="AS2860" i="1"/>
  <c r="AS2861" i="1"/>
  <c r="AS2862" i="1"/>
  <c r="AS2863" i="1"/>
  <c r="AS2864" i="1"/>
  <c r="AS2865" i="1"/>
  <c r="AS2866" i="1"/>
  <c r="AS2867" i="1"/>
  <c r="AS2868" i="1"/>
  <c r="AS2869" i="1"/>
  <c r="AS2870" i="1"/>
  <c r="AS2871" i="1"/>
  <c r="AS2872" i="1"/>
  <c r="AS2873" i="1"/>
  <c r="AS2874" i="1"/>
  <c r="AS2875" i="1"/>
  <c r="AS2876" i="1"/>
  <c r="AS2877" i="1"/>
  <c r="AS2878" i="1"/>
  <c r="AS2879" i="1"/>
  <c r="AS2880" i="1"/>
  <c r="AS2881" i="1"/>
  <c r="AS2882" i="1"/>
  <c r="AS2883" i="1"/>
  <c r="AS2884" i="1"/>
  <c r="AS2885" i="1"/>
  <c r="AS2886" i="1"/>
  <c r="AS2887" i="1"/>
  <c r="AS2888" i="1"/>
  <c r="AS2889" i="1"/>
  <c r="AS2890" i="1"/>
  <c r="AS2891" i="1"/>
  <c r="AS2892" i="1"/>
  <c r="AS2893" i="1"/>
  <c r="AS2894" i="1"/>
  <c r="AS2895" i="1"/>
  <c r="AS2896" i="1"/>
  <c r="AS2897" i="1"/>
  <c r="AS2898" i="1"/>
  <c r="AS2899" i="1"/>
  <c r="AS2900" i="1"/>
  <c r="AS2901" i="1"/>
  <c r="AS2902" i="1"/>
  <c r="AS2903" i="1"/>
  <c r="AS2904" i="1"/>
  <c r="AS2905" i="1"/>
  <c r="AS2906" i="1"/>
  <c r="AS2907" i="1"/>
  <c r="AS2908" i="1"/>
  <c r="AS2909" i="1"/>
  <c r="AS2910" i="1"/>
  <c r="AS2911" i="1"/>
  <c r="AS2912" i="1"/>
  <c r="AS2913" i="1"/>
  <c r="AS2914" i="1"/>
  <c r="AS2915" i="1"/>
  <c r="AS2916" i="1"/>
  <c r="AS2917" i="1"/>
  <c r="AS2918" i="1"/>
  <c r="AS2919" i="1"/>
  <c r="AS2920" i="1"/>
  <c r="AS2921" i="1"/>
  <c r="AS2922" i="1"/>
  <c r="AS2923" i="1"/>
  <c r="AS2924" i="1"/>
  <c r="AS2925" i="1"/>
  <c r="AS2926" i="1"/>
  <c r="AS2927" i="1"/>
  <c r="AS2928" i="1"/>
  <c r="AS2929" i="1"/>
  <c r="AS2930" i="1"/>
  <c r="AS2931" i="1"/>
  <c r="AS2932" i="1"/>
  <c r="AS2933" i="1"/>
  <c r="AS2934" i="1"/>
  <c r="AS2935" i="1"/>
  <c r="AS2936" i="1"/>
  <c r="AS2937" i="1"/>
  <c r="AS2938" i="1"/>
  <c r="AS2939" i="1"/>
  <c r="AS2940" i="1"/>
  <c r="AS2941" i="1"/>
  <c r="AS2942" i="1"/>
  <c r="AS2943" i="1"/>
  <c r="AS2944" i="1"/>
  <c r="AS2945" i="1"/>
  <c r="AS2946" i="1"/>
  <c r="AS2947" i="1"/>
  <c r="AS2948" i="1"/>
  <c r="AS2949" i="1"/>
  <c r="AS2950" i="1"/>
  <c r="AS2951" i="1"/>
  <c r="AS2952" i="1"/>
  <c r="AS2953" i="1"/>
  <c r="AS2954" i="1"/>
  <c r="AS2955" i="1"/>
  <c r="AS2956" i="1"/>
  <c r="AS2957" i="1"/>
  <c r="AS2958" i="1"/>
  <c r="AS2959" i="1"/>
  <c r="AS2960" i="1"/>
  <c r="AS2961" i="1"/>
  <c r="AS2962" i="1"/>
  <c r="AS2963" i="1"/>
  <c r="AS2964" i="1"/>
  <c r="AS2965" i="1"/>
  <c r="AS2966" i="1"/>
  <c r="AS2967" i="1"/>
  <c r="AS2968" i="1"/>
  <c r="AS2969" i="1"/>
  <c r="AS2970" i="1"/>
  <c r="AS2971" i="1"/>
  <c r="AS2972" i="1"/>
  <c r="AS2973" i="1"/>
  <c r="AS2974" i="1"/>
  <c r="AS2975" i="1"/>
  <c r="AS2976" i="1"/>
  <c r="AS2977" i="1"/>
  <c r="AS2978" i="1"/>
  <c r="AS2979" i="1"/>
  <c r="AS2980" i="1"/>
  <c r="AS2981" i="1"/>
  <c r="AS2982" i="1"/>
  <c r="AS2983" i="1"/>
  <c r="AS2984" i="1"/>
  <c r="AS2985" i="1"/>
  <c r="AS2986" i="1"/>
  <c r="AS2987" i="1"/>
  <c r="AS2988" i="1"/>
  <c r="AS2989" i="1"/>
  <c r="AS2990" i="1"/>
  <c r="AS2991" i="1"/>
  <c r="AS2992" i="1"/>
  <c r="AS2993" i="1"/>
  <c r="AS2994" i="1"/>
  <c r="AS2995" i="1"/>
  <c r="AS2996" i="1"/>
  <c r="AS2997" i="1"/>
  <c r="AS2998" i="1"/>
  <c r="AS2999" i="1"/>
  <c r="AS3000" i="1"/>
  <c r="AS3001" i="1"/>
  <c r="AS3002" i="1"/>
  <c r="AS3003" i="1"/>
  <c r="AS3004" i="1"/>
  <c r="AS3005" i="1"/>
  <c r="AS3006" i="1"/>
  <c r="AS3007" i="1"/>
  <c r="AS3008" i="1"/>
  <c r="AS3009" i="1"/>
  <c r="AS3010" i="1"/>
  <c r="AS3011" i="1"/>
  <c r="AS3012" i="1"/>
  <c r="AS3013" i="1"/>
  <c r="AS3014" i="1"/>
  <c r="AS3015" i="1"/>
  <c r="AS3016" i="1"/>
  <c r="AS3017" i="1"/>
  <c r="AS3018" i="1"/>
  <c r="AS3019" i="1"/>
  <c r="AS3020" i="1"/>
  <c r="AS3021" i="1"/>
  <c r="AS3022" i="1"/>
  <c r="AS3023" i="1"/>
  <c r="AS3024" i="1"/>
  <c r="AS3025" i="1"/>
  <c r="AS3026" i="1"/>
  <c r="AS3027" i="1"/>
  <c r="AS3028" i="1"/>
  <c r="AS3029" i="1"/>
  <c r="AS3030" i="1"/>
  <c r="AS3031" i="1"/>
  <c r="AS3032" i="1"/>
  <c r="AS3033" i="1"/>
  <c r="AS3034" i="1"/>
  <c r="AS3035" i="1"/>
  <c r="AS3036" i="1"/>
  <c r="AS3037" i="1"/>
  <c r="AS3038" i="1"/>
  <c r="AS3039" i="1"/>
  <c r="AS3040" i="1"/>
  <c r="AS3041" i="1"/>
  <c r="AS3042" i="1"/>
  <c r="AS3043" i="1"/>
  <c r="AS3044" i="1"/>
  <c r="AS3045" i="1"/>
  <c r="AS3046" i="1"/>
  <c r="AS3047" i="1"/>
  <c r="AS3048" i="1"/>
  <c r="AS3049" i="1"/>
  <c r="AS3050" i="1"/>
  <c r="AS3051" i="1"/>
  <c r="AS3052" i="1"/>
  <c r="AS3053" i="1"/>
  <c r="AS3054" i="1"/>
  <c r="AS3055" i="1"/>
  <c r="AS3056" i="1"/>
  <c r="AS3057" i="1"/>
  <c r="AS3058" i="1"/>
  <c r="AS3059" i="1"/>
  <c r="AS3060" i="1"/>
  <c r="AS3061" i="1"/>
  <c r="AS3062" i="1"/>
  <c r="AS3063" i="1"/>
  <c r="AS3064" i="1"/>
  <c r="AS3065" i="1"/>
  <c r="AS3066" i="1"/>
  <c r="AS3067" i="1"/>
  <c r="AS3068" i="1"/>
  <c r="AS3069" i="1"/>
  <c r="AS3070" i="1"/>
  <c r="AS3071" i="1"/>
  <c r="AS3072" i="1"/>
  <c r="AS3073" i="1"/>
  <c r="AS3074" i="1"/>
  <c r="AS3075" i="1"/>
  <c r="AS3076" i="1"/>
  <c r="AS3077" i="1"/>
  <c r="AS3078" i="1"/>
  <c r="AS3079" i="1"/>
  <c r="AS3080" i="1"/>
  <c r="AS3081" i="1"/>
  <c r="AS3082" i="1"/>
  <c r="AS3083" i="1"/>
  <c r="AS3084" i="1"/>
  <c r="AS3085" i="1"/>
  <c r="AS3086" i="1"/>
  <c r="AS3087" i="1"/>
  <c r="AS3088" i="1"/>
  <c r="AS3089" i="1"/>
  <c r="AS3090" i="1"/>
  <c r="AS3091" i="1"/>
  <c r="AS3092" i="1"/>
  <c r="AS3093" i="1"/>
  <c r="AS3094" i="1"/>
  <c r="AS3095" i="1"/>
  <c r="AS3096" i="1"/>
  <c r="AS3097" i="1"/>
  <c r="AS3098" i="1"/>
  <c r="AS3099" i="1"/>
  <c r="AS3100" i="1"/>
  <c r="AS3101" i="1"/>
  <c r="AS3102" i="1"/>
  <c r="AS3103" i="1"/>
  <c r="AS3104" i="1"/>
  <c r="AS3105" i="1"/>
  <c r="AS3106" i="1"/>
  <c r="AS3107" i="1"/>
  <c r="AS3108" i="1"/>
  <c r="AS3109" i="1"/>
  <c r="AS3110" i="1"/>
  <c r="AS3111" i="1"/>
  <c r="AS3112" i="1"/>
  <c r="AS3113" i="1"/>
  <c r="AS3114" i="1"/>
  <c r="AS3115" i="1"/>
  <c r="AS3116" i="1"/>
  <c r="AS3117" i="1"/>
  <c r="AS3118" i="1"/>
  <c r="AS3119" i="1"/>
  <c r="AS3120" i="1"/>
  <c r="AS3121" i="1"/>
  <c r="AS3122" i="1"/>
  <c r="AS3123" i="1"/>
  <c r="AS3124" i="1"/>
  <c r="AS3125" i="1"/>
  <c r="AS3126" i="1"/>
  <c r="AS3127" i="1"/>
  <c r="AS3128" i="1"/>
  <c r="AS3129" i="1"/>
  <c r="AS3130" i="1"/>
  <c r="AS3131" i="1"/>
  <c r="AS3132" i="1"/>
  <c r="AS3133" i="1"/>
  <c r="AS3134" i="1"/>
  <c r="AS3135" i="1"/>
  <c r="AS3136" i="1"/>
  <c r="AS3137" i="1"/>
  <c r="AS3138" i="1"/>
  <c r="AS3139" i="1"/>
  <c r="AS3140" i="1"/>
  <c r="AS3141" i="1"/>
  <c r="AS3142" i="1"/>
  <c r="AS3143" i="1"/>
  <c r="AS3144" i="1"/>
  <c r="AS3145" i="1"/>
  <c r="AS3146" i="1"/>
  <c r="AS3147" i="1"/>
  <c r="AS3148" i="1"/>
  <c r="AS3149" i="1"/>
  <c r="AS3150" i="1"/>
  <c r="AS3151" i="1"/>
  <c r="AS3152" i="1"/>
  <c r="AS3153" i="1"/>
  <c r="AS3154" i="1"/>
  <c r="AS3155" i="1"/>
  <c r="AS3156" i="1"/>
  <c r="AS3157" i="1"/>
  <c r="AS3158" i="1"/>
  <c r="AS3159" i="1"/>
  <c r="AS3160" i="1"/>
  <c r="AS3161" i="1"/>
  <c r="AS3162" i="1"/>
  <c r="AS3163" i="1"/>
  <c r="AS3164" i="1"/>
  <c r="AS3165" i="1"/>
  <c r="AS3166" i="1"/>
  <c r="AS3167" i="1"/>
  <c r="AS3168" i="1"/>
  <c r="AS3169" i="1"/>
  <c r="AS3170" i="1"/>
  <c r="AS3171" i="1"/>
  <c r="AS3172" i="1"/>
  <c r="AS3173" i="1"/>
  <c r="AS3174" i="1"/>
  <c r="AS3175" i="1"/>
  <c r="AS3176" i="1"/>
  <c r="AS3177" i="1"/>
  <c r="AS3178" i="1"/>
  <c r="AS3179" i="1"/>
  <c r="AS3180" i="1"/>
  <c r="AS3181" i="1"/>
  <c r="AS3182" i="1"/>
  <c r="AS3183" i="1"/>
  <c r="AS3184" i="1"/>
  <c r="AS3185" i="1"/>
  <c r="AS3186" i="1"/>
  <c r="AS3187" i="1"/>
  <c r="AS3188" i="1"/>
  <c r="AS3189" i="1"/>
  <c r="AS3190" i="1"/>
  <c r="AS3191" i="1"/>
  <c r="AS3192" i="1"/>
  <c r="AS3193" i="1"/>
  <c r="AS3194" i="1"/>
  <c r="AS3195" i="1"/>
  <c r="AS3196" i="1"/>
  <c r="AS3197" i="1"/>
  <c r="AS3198" i="1"/>
  <c r="AS3199" i="1"/>
  <c r="AS3200" i="1"/>
  <c r="AS3201" i="1"/>
  <c r="AS3202" i="1"/>
  <c r="AS3203" i="1"/>
  <c r="AS3204" i="1"/>
  <c r="AS3205" i="1"/>
  <c r="AS3206" i="1"/>
  <c r="AS3207" i="1"/>
  <c r="AS3208" i="1"/>
  <c r="AS3209" i="1"/>
  <c r="AS3210" i="1"/>
  <c r="AS3211" i="1"/>
  <c r="AS3212" i="1"/>
  <c r="AS3213" i="1"/>
  <c r="AS3214" i="1"/>
  <c r="AS3215" i="1"/>
  <c r="AS3216" i="1"/>
  <c r="AS3217" i="1"/>
  <c r="AS3218" i="1"/>
  <c r="AS3219" i="1"/>
  <c r="AS3220" i="1"/>
  <c r="AS3221" i="1"/>
  <c r="AS3222" i="1"/>
  <c r="AS3223" i="1"/>
  <c r="AS3224" i="1"/>
  <c r="AS3225" i="1"/>
  <c r="AS3226" i="1"/>
  <c r="AS3227" i="1"/>
  <c r="AS3228" i="1"/>
  <c r="AS3229" i="1"/>
  <c r="AS3230" i="1"/>
  <c r="AS3231" i="1"/>
  <c r="AS3232" i="1"/>
  <c r="AS3233" i="1"/>
  <c r="AS3234" i="1"/>
  <c r="AS3235" i="1"/>
  <c r="AS3236" i="1"/>
  <c r="AS3237" i="1"/>
  <c r="AS3238" i="1"/>
  <c r="AS3239" i="1"/>
  <c r="AS3240" i="1"/>
  <c r="AS3241" i="1"/>
  <c r="AS3242" i="1"/>
  <c r="AS3243" i="1"/>
  <c r="AS3244" i="1"/>
  <c r="AS3245" i="1"/>
  <c r="AS3246" i="1"/>
  <c r="AS3247" i="1"/>
  <c r="AS3248" i="1"/>
  <c r="AS3249" i="1"/>
  <c r="AS3250" i="1"/>
  <c r="AS3251" i="1"/>
  <c r="AS3252" i="1"/>
  <c r="AS3253" i="1"/>
  <c r="AS3254" i="1"/>
  <c r="AS3255" i="1"/>
  <c r="AS3256" i="1"/>
  <c r="AS3257" i="1"/>
  <c r="AS3258" i="1"/>
  <c r="AS3259" i="1"/>
  <c r="AS3260" i="1"/>
  <c r="AS3261" i="1"/>
  <c r="AS3262" i="1"/>
  <c r="AS3263" i="1"/>
  <c r="AS3264" i="1"/>
  <c r="AS3265" i="1"/>
  <c r="AS3266" i="1"/>
  <c r="AS3267" i="1"/>
  <c r="AS3268" i="1"/>
  <c r="AS3269" i="1"/>
  <c r="AS3270" i="1"/>
  <c r="AS3271" i="1"/>
  <c r="AS3272" i="1"/>
  <c r="AS3273" i="1"/>
  <c r="AS3274" i="1"/>
  <c r="AS3275" i="1"/>
  <c r="AS3276" i="1"/>
  <c r="AS3277" i="1"/>
  <c r="AS3278" i="1"/>
  <c r="AS3279" i="1"/>
  <c r="AS3280" i="1"/>
  <c r="AS3281" i="1"/>
  <c r="AS3282" i="1"/>
  <c r="AS3283" i="1"/>
  <c r="AS3284" i="1"/>
  <c r="AS3285" i="1"/>
  <c r="AS3286" i="1"/>
  <c r="AS3287" i="1"/>
  <c r="AS3288" i="1"/>
  <c r="AS3289" i="1"/>
  <c r="AS3290" i="1"/>
  <c r="AS3291" i="1"/>
  <c r="AS3292" i="1"/>
  <c r="AS3293" i="1"/>
  <c r="AS3294" i="1"/>
  <c r="AS3295" i="1"/>
  <c r="AS3296" i="1"/>
  <c r="AS3297" i="1"/>
  <c r="AS3298" i="1"/>
  <c r="AS3299" i="1"/>
  <c r="AS3300" i="1"/>
  <c r="AS3301" i="1"/>
  <c r="AS3302" i="1"/>
  <c r="AS3303" i="1"/>
  <c r="AS3304" i="1"/>
  <c r="AS3305" i="1"/>
  <c r="AS3306" i="1"/>
  <c r="AS3307" i="1"/>
  <c r="AS3308" i="1"/>
  <c r="AS3309" i="1"/>
  <c r="AS3310" i="1"/>
  <c r="AS3311" i="1"/>
  <c r="AS3312" i="1"/>
  <c r="AS3313" i="1"/>
  <c r="AS3314" i="1"/>
  <c r="AS3315" i="1"/>
  <c r="AS3316" i="1"/>
  <c r="AS3317" i="1"/>
  <c r="AS3318" i="1"/>
  <c r="AS3319" i="1"/>
  <c r="AS3320" i="1"/>
  <c r="AS3321" i="1"/>
  <c r="AS3322" i="1"/>
  <c r="AS3323" i="1"/>
  <c r="AS3324" i="1"/>
  <c r="AS3325" i="1"/>
  <c r="AS3326" i="1"/>
  <c r="AS3327" i="1"/>
  <c r="AS3328" i="1"/>
  <c r="AS3329" i="1"/>
  <c r="AS3330" i="1"/>
  <c r="AS3331" i="1"/>
  <c r="AS3332" i="1"/>
  <c r="AS3333" i="1"/>
  <c r="AS3334" i="1"/>
  <c r="AS3335" i="1"/>
  <c r="AS3336" i="1"/>
  <c r="AS3337" i="1"/>
  <c r="AS3338" i="1"/>
  <c r="AS3339" i="1"/>
  <c r="AS3340" i="1"/>
  <c r="AS3341" i="1"/>
  <c r="AS3342" i="1"/>
  <c r="AS3343" i="1"/>
  <c r="AS3344" i="1"/>
  <c r="AS3345" i="1"/>
  <c r="AS3346" i="1"/>
  <c r="AS3347" i="1"/>
  <c r="AS3348" i="1"/>
  <c r="AS3349" i="1"/>
  <c r="AS3350" i="1"/>
  <c r="AS3351" i="1"/>
  <c r="AS3352" i="1"/>
  <c r="AS3353" i="1"/>
  <c r="AS3354" i="1"/>
  <c r="AS3355" i="1"/>
  <c r="AS3356" i="1"/>
  <c r="AS3357" i="1"/>
  <c r="AS3358" i="1"/>
  <c r="AS3359" i="1"/>
  <c r="AS3360" i="1"/>
  <c r="AS3361" i="1"/>
  <c r="AS3362" i="1"/>
  <c r="AS3363" i="1"/>
  <c r="AS3364" i="1"/>
  <c r="AS3365" i="1"/>
  <c r="AS3366" i="1"/>
  <c r="AS3367" i="1"/>
  <c r="AS3368" i="1"/>
  <c r="AS3369" i="1"/>
  <c r="AS3370" i="1"/>
  <c r="AS3371" i="1"/>
  <c r="AS3372" i="1"/>
  <c r="AS3373" i="1"/>
  <c r="AS3374" i="1"/>
  <c r="AS3375" i="1"/>
  <c r="AS3376" i="1"/>
  <c r="AS3377" i="1"/>
  <c r="AS3378" i="1"/>
  <c r="AS3379" i="1"/>
  <c r="AS3380" i="1"/>
  <c r="AS3381" i="1"/>
  <c r="AS3382" i="1"/>
  <c r="AS3383" i="1"/>
  <c r="AS3384" i="1"/>
  <c r="AS3385" i="1"/>
  <c r="AS3386" i="1"/>
  <c r="AS3387" i="1"/>
  <c r="AS3388" i="1"/>
  <c r="AS3389" i="1"/>
  <c r="AS3390" i="1"/>
  <c r="AS3391" i="1"/>
  <c r="AS3392" i="1"/>
  <c r="AS3393" i="1"/>
  <c r="AS3394" i="1"/>
  <c r="AS3395" i="1"/>
  <c r="AS3396" i="1"/>
  <c r="AS3397" i="1"/>
  <c r="AS3398" i="1"/>
  <c r="AS3399" i="1"/>
  <c r="AS3400" i="1"/>
  <c r="AS3401" i="1"/>
  <c r="AS3402" i="1"/>
  <c r="AS3403" i="1"/>
  <c r="AS3404" i="1"/>
  <c r="AS3405" i="1"/>
  <c r="AS3406" i="1"/>
  <c r="AS3407" i="1"/>
  <c r="AS3408" i="1"/>
  <c r="AS3409" i="1"/>
  <c r="AS3410" i="1"/>
  <c r="AS3411" i="1"/>
  <c r="AS3412" i="1"/>
  <c r="AS3413" i="1"/>
  <c r="AS3414" i="1"/>
  <c r="AS3415" i="1"/>
  <c r="AS3416" i="1"/>
  <c r="AS3417" i="1"/>
  <c r="AS3418" i="1"/>
  <c r="AS3419" i="1"/>
  <c r="AS3420" i="1"/>
  <c r="AS3421" i="1"/>
  <c r="AS3422" i="1"/>
  <c r="AS3423" i="1"/>
  <c r="AS3424" i="1"/>
  <c r="AS3425" i="1"/>
  <c r="AS3426" i="1"/>
  <c r="AS3427" i="1"/>
  <c r="AS3428" i="1"/>
  <c r="AS3429" i="1"/>
  <c r="AS3430" i="1"/>
  <c r="AS3431" i="1"/>
  <c r="AS3432" i="1"/>
  <c r="AS3433" i="1"/>
  <c r="AS3434" i="1"/>
  <c r="AS3435" i="1"/>
  <c r="AS3436" i="1"/>
  <c r="AS3437" i="1"/>
  <c r="AS3438" i="1"/>
  <c r="AS3439" i="1"/>
  <c r="AS3440" i="1"/>
  <c r="AS3441" i="1"/>
  <c r="AS3442" i="1"/>
  <c r="AS3443" i="1"/>
  <c r="AS3444" i="1"/>
  <c r="AS3445" i="1"/>
  <c r="AS3446" i="1"/>
  <c r="AS3447" i="1"/>
  <c r="AS3448" i="1"/>
  <c r="AS3449" i="1"/>
  <c r="AS3450" i="1"/>
  <c r="AS3451" i="1"/>
  <c r="AS3452" i="1"/>
  <c r="AS3453" i="1"/>
  <c r="AS3454" i="1"/>
  <c r="AS3455" i="1"/>
  <c r="AS3456" i="1"/>
  <c r="AS3457" i="1"/>
  <c r="AS3458" i="1"/>
  <c r="AS3459" i="1"/>
  <c r="AS3460" i="1"/>
  <c r="AS3461" i="1"/>
  <c r="AS3462" i="1"/>
  <c r="AS3463" i="1"/>
  <c r="AS3464" i="1"/>
  <c r="AS3465" i="1"/>
  <c r="AS3466" i="1"/>
  <c r="AS3467" i="1"/>
  <c r="AS3468" i="1"/>
  <c r="AS3469" i="1"/>
  <c r="AS3470" i="1"/>
  <c r="AS3471" i="1"/>
  <c r="AS3472" i="1"/>
  <c r="AS3473" i="1"/>
  <c r="AS3474" i="1"/>
  <c r="AS3475" i="1"/>
  <c r="AS3476" i="1"/>
  <c r="AS3477" i="1"/>
  <c r="AS3478" i="1"/>
  <c r="AS3479" i="1"/>
  <c r="AS3480" i="1"/>
  <c r="AS3481" i="1"/>
  <c r="AS3482" i="1"/>
  <c r="AS3483" i="1"/>
  <c r="AS3484" i="1"/>
  <c r="AS3485" i="1"/>
  <c r="AS3486" i="1"/>
  <c r="AS3487" i="1"/>
  <c r="AS3488" i="1"/>
  <c r="AS3489" i="1"/>
  <c r="AS3490" i="1"/>
  <c r="AS3491" i="1"/>
  <c r="AS3492" i="1"/>
  <c r="AS3493" i="1"/>
  <c r="AS3494" i="1"/>
  <c r="AS3495" i="1"/>
  <c r="AS3496" i="1"/>
  <c r="AS3497" i="1"/>
  <c r="AS3498" i="1"/>
  <c r="AS3499" i="1"/>
  <c r="AS3500" i="1"/>
  <c r="AS3501" i="1"/>
  <c r="AS3502" i="1"/>
  <c r="AS3503" i="1"/>
  <c r="AS3504" i="1"/>
  <c r="AS3505" i="1"/>
  <c r="AS3506" i="1"/>
  <c r="AS3507" i="1"/>
  <c r="AS3508" i="1"/>
  <c r="AS3509" i="1"/>
  <c r="AS3510" i="1"/>
  <c r="AS3511" i="1"/>
  <c r="AS3512" i="1"/>
  <c r="AS3513" i="1"/>
  <c r="AS3514" i="1"/>
  <c r="AS3515" i="1"/>
  <c r="AS3516" i="1"/>
  <c r="AS3517" i="1"/>
  <c r="AS3518" i="1"/>
  <c r="AS3519" i="1"/>
  <c r="AS3520" i="1"/>
  <c r="AS3521" i="1"/>
  <c r="AS3522" i="1"/>
  <c r="AS3523" i="1"/>
  <c r="AS3524" i="1"/>
  <c r="AS3525" i="1"/>
  <c r="AS3526" i="1"/>
  <c r="AS3527" i="1"/>
  <c r="AS3528" i="1"/>
  <c r="AS3529" i="1"/>
  <c r="AS3530" i="1"/>
  <c r="AS3531" i="1"/>
  <c r="AS3532" i="1"/>
  <c r="AS3533" i="1"/>
  <c r="AS3534" i="1"/>
  <c r="AS3535" i="1"/>
  <c r="AS3536" i="1"/>
  <c r="AS3537" i="1"/>
  <c r="AS3538" i="1"/>
  <c r="AS3539" i="1"/>
  <c r="AS3540" i="1"/>
  <c r="AS3541" i="1"/>
  <c r="AS3542" i="1"/>
  <c r="AS3543" i="1"/>
  <c r="AS3544" i="1"/>
  <c r="AS3545" i="1"/>
  <c r="AS3546" i="1"/>
  <c r="AS3547" i="1"/>
  <c r="AS3548" i="1"/>
  <c r="AS3549" i="1"/>
  <c r="AS3550" i="1"/>
  <c r="AS3551" i="1"/>
  <c r="AS3552" i="1"/>
  <c r="AS3553" i="1"/>
  <c r="AS3554" i="1"/>
  <c r="AS3555" i="1"/>
  <c r="AS3556" i="1"/>
  <c r="AS3557" i="1"/>
  <c r="AS3558" i="1"/>
  <c r="AS3559" i="1"/>
  <c r="AS3560" i="1"/>
  <c r="AS3561" i="1"/>
  <c r="AS3562" i="1"/>
  <c r="AS3563" i="1"/>
  <c r="AS3564" i="1"/>
  <c r="AS3565" i="1"/>
  <c r="AS3566" i="1"/>
  <c r="AS3567" i="1"/>
  <c r="AS3568" i="1"/>
  <c r="AS3569" i="1"/>
  <c r="AS3570" i="1"/>
  <c r="AS3571" i="1"/>
  <c r="AS3572" i="1"/>
  <c r="AS3573" i="1"/>
  <c r="AS3574" i="1"/>
  <c r="AS3575" i="1"/>
  <c r="AS3576" i="1"/>
  <c r="AS3577" i="1"/>
  <c r="AS3578" i="1"/>
  <c r="AS3579" i="1"/>
  <c r="AS3580" i="1"/>
  <c r="AS3581" i="1"/>
  <c r="AS3582" i="1"/>
  <c r="AS3583" i="1"/>
  <c r="AS3584" i="1"/>
  <c r="AS3585" i="1"/>
  <c r="AS3586" i="1"/>
  <c r="AS3587" i="1"/>
  <c r="AS3588" i="1"/>
  <c r="AS3589" i="1"/>
  <c r="AS3590" i="1"/>
  <c r="AS3591" i="1"/>
  <c r="AS3592" i="1"/>
  <c r="AS3593" i="1"/>
  <c r="AS3594" i="1"/>
  <c r="AS3595" i="1"/>
  <c r="AS3596" i="1"/>
  <c r="AS3597" i="1"/>
  <c r="AS3598" i="1"/>
  <c r="AS3599" i="1"/>
  <c r="AS3600" i="1"/>
  <c r="AS3601" i="1"/>
  <c r="AS3602" i="1"/>
  <c r="AS3603" i="1"/>
  <c r="AS3604" i="1"/>
  <c r="AS3605" i="1"/>
  <c r="AS3606" i="1"/>
  <c r="AS3607" i="1"/>
  <c r="AS3608" i="1"/>
  <c r="AS3609" i="1"/>
  <c r="AS3610" i="1"/>
  <c r="AS3611" i="1"/>
  <c r="AS3612" i="1"/>
  <c r="AS3613" i="1"/>
  <c r="AS3614" i="1"/>
  <c r="AS3615" i="1"/>
  <c r="AS3616" i="1"/>
  <c r="AS3617" i="1"/>
  <c r="AS3618" i="1"/>
  <c r="AS3619" i="1"/>
  <c r="AS3620" i="1"/>
  <c r="AS3621" i="1"/>
  <c r="AS3622" i="1"/>
  <c r="AS3623" i="1"/>
  <c r="AS3624" i="1"/>
  <c r="AS3625" i="1"/>
  <c r="AS3626" i="1"/>
  <c r="AS3627" i="1"/>
  <c r="AS3628" i="1"/>
  <c r="AS3629" i="1"/>
  <c r="AS3630" i="1"/>
  <c r="AS3631" i="1"/>
  <c r="AS3632" i="1"/>
  <c r="AS3633" i="1"/>
  <c r="AS3634" i="1"/>
  <c r="AS3635" i="1"/>
  <c r="AS3636" i="1"/>
  <c r="AS3637" i="1"/>
  <c r="AS3638" i="1"/>
  <c r="AS3639" i="1"/>
  <c r="AS3640" i="1"/>
  <c r="AS3641" i="1"/>
  <c r="AS3642" i="1"/>
  <c r="AS3643" i="1"/>
  <c r="AS3644" i="1"/>
  <c r="AS3645" i="1"/>
  <c r="AS3646" i="1"/>
  <c r="AS3647" i="1"/>
  <c r="AS3648" i="1"/>
  <c r="AS3649" i="1"/>
  <c r="AS3650" i="1"/>
  <c r="AS3651" i="1"/>
  <c r="AS3652" i="1"/>
  <c r="AS3653" i="1"/>
  <c r="AS3654" i="1"/>
  <c r="AS3655" i="1"/>
  <c r="AS3656" i="1"/>
  <c r="AS3657" i="1"/>
  <c r="AS3658" i="1"/>
  <c r="AS3659" i="1"/>
  <c r="AS3660" i="1"/>
  <c r="AS3661" i="1"/>
  <c r="AS3662" i="1"/>
  <c r="AS3663" i="1"/>
  <c r="AS3664" i="1"/>
  <c r="AS3665" i="1"/>
  <c r="AS3666" i="1"/>
  <c r="AS3667" i="1"/>
  <c r="AS3668" i="1"/>
  <c r="AS3669" i="1"/>
  <c r="AS3670" i="1"/>
  <c r="AS3671" i="1"/>
  <c r="AS3672" i="1"/>
  <c r="AS3673" i="1"/>
  <c r="AS3674" i="1"/>
  <c r="AS3675" i="1"/>
  <c r="AS3676" i="1"/>
  <c r="AS3677" i="1"/>
  <c r="AS3678" i="1"/>
  <c r="AS3679" i="1"/>
  <c r="AS3680" i="1"/>
  <c r="AS3681" i="1"/>
  <c r="AS3682" i="1"/>
  <c r="AS3683" i="1"/>
  <c r="AS3684" i="1"/>
  <c r="AS3685" i="1"/>
  <c r="AS3686" i="1"/>
  <c r="AS3687" i="1"/>
  <c r="AS3688" i="1"/>
  <c r="AS3689" i="1"/>
  <c r="AS3690" i="1"/>
  <c r="AS3691" i="1"/>
  <c r="AS3692" i="1"/>
  <c r="AS3693" i="1"/>
  <c r="AS3694" i="1"/>
  <c r="AS3695" i="1"/>
  <c r="AS3696" i="1"/>
  <c r="AS3697" i="1"/>
  <c r="AS3698" i="1"/>
  <c r="AS3699" i="1"/>
  <c r="AS3700" i="1"/>
  <c r="AS3701" i="1"/>
  <c r="AS3702" i="1"/>
  <c r="AS3703" i="1"/>
  <c r="AS3704" i="1"/>
  <c r="AS3705" i="1"/>
  <c r="AS3706" i="1"/>
  <c r="AS3707" i="1"/>
  <c r="AS3708" i="1"/>
  <c r="AS3709" i="1"/>
  <c r="AS3710" i="1"/>
  <c r="AS3711" i="1"/>
  <c r="AS3712" i="1"/>
  <c r="AS3713" i="1"/>
  <c r="AS3714" i="1"/>
  <c r="AS3715" i="1"/>
  <c r="AS3716" i="1"/>
  <c r="AS3717" i="1"/>
  <c r="AS3718" i="1"/>
  <c r="AS3719" i="1"/>
  <c r="AS3720" i="1"/>
  <c r="AS3721" i="1"/>
  <c r="AS3722" i="1"/>
  <c r="AS3723" i="1"/>
  <c r="AS3724" i="1"/>
  <c r="AS3725" i="1"/>
  <c r="AS3726" i="1"/>
  <c r="AS3727" i="1"/>
  <c r="AS3728" i="1"/>
  <c r="AS3729" i="1"/>
  <c r="AS3730" i="1"/>
  <c r="AS3731" i="1"/>
  <c r="AS3732" i="1"/>
  <c r="AS3733" i="1"/>
  <c r="AS3734" i="1"/>
  <c r="AS3735" i="1"/>
  <c r="AS3736" i="1"/>
  <c r="AS3737" i="1"/>
  <c r="AS3738" i="1"/>
  <c r="AS3739" i="1"/>
  <c r="AS3740" i="1"/>
  <c r="AS3741" i="1"/>
  <c r="AS3742" i="1"/>
  <c r="AS3743" i="1"/>
  <c r="AS3744" i="1"/>
  <c r="AS3745" i="1"/>
  <c r="AS3746" i="1"/>
  <c r="AS3747" i="1"/>
  <c r="AS3748" i="1"/>
  <c r="AS3749" i="1"/>
  <c r="AS3750" i="1"/>
  <c r="AS3751" i="1"/>
  <c r="AS3752" i="1"/>
  <c r="AS3753" i="1"/>
  <c r="AS3754" i="1"/>
  <c r="AS3755" i="1"/>
  <c r="AS3756" i="1"/>
  <c r="AS3757" i="1"/>
  <c r="AS3758" i="1"/>
  <c r="AS3759" i="1"/>
  <c r="AS3760" i="1"/>
  <c r="AS3761" i="1"/>
  <c r="AS3762" i="1"/>
  <c r="AS3763" i="1"/>
  <c r="AS3764" i="1"/>
  <c r="AS3765" i="1"/>
  <c r="AS3766" i="1"/>
  <c r="AS3767" i="1"/>
  <c r="AS3768" i="1"/>
  <c r="AS3769" i="1"/>
  <c r="AS3770" i="1"/>
  <c r="AS3771" i="1"/>
  <c r="AS3772" i="1"/>
  <c r="AS3773" i="1"/>
  <c r="AS3774" i="1"/>
  <c r="AS3775" i="1"/>
  <c r="AS3776" i="1"/>
  <c r="AS3777" i="1"/>
  <c r="AS3778" i="1"/>
  <c r="AS3779" i="1"/>
  <c r="AS3780" i="1"/>
  <c r="AS3781" i="1"/>
  <c r="AS3782" i="1"/>
  <c r="AS3783" i="1"/>
  <c r="AS3784" i="1"/>
  <c r="AS3785" i="1"/>
  <c r="AS3786" i="1"/>
  <c r="AS3787" i="1"/>
  <c r="AS3788" i="1"/>
  <c r="AS3789" i="1"/>
  <c r="AS3790" i="1"/>
  <c r="AS3791" i="1"/>
  <c r="AS3792" i="1"/>
  <c r="AS3793" i="1"/>
  <c r="AS3794" i="1"/>
  <c r="AS3795" i="1"/>
  <c r="AS3796" i="1"/>
  <c r="AS3797" i="1"/>
  <c r="AS3798" i="1"/>
  <c r="AS3799" i="1"/>
  <c r="AS3800" i="1"/>
  <c r="AS3801" i="1"/>
  <c r="AS3802" i="1"/>
  <c r="AS3803" i="1"/>
  <c r="AS3804" i="1"/>
  <c r="AS3805" i="1"/>
  <c r="AS3806" i="1"/>
  <c r="AS3807" i="1"/>
  <c r="AS3808" i="1"/>
  <c r="AS3809" i="1"/>
  <c r="AS3810" i="1"/>
  <c r="AS3811" i="1"/>
  <c r="AS3812" i="1"/>
  <c r="AS3813" i="1"/>
  <c r="AS3814" i="1"/>
  <c r="AS3815" i="1"/>
  <c r="AS3816" i="1"/>
  <c r="AS3817" i="1"/>
  <c r="AS3818" i="1"/>
  <c r="AS3819" i="1"/>
  <c r="AS3820" i="1"/>
  <c r="AS3821" i="1"/>
  <c r="AS3822" i="1"/>
  <c r="AS3823" i="1"/>
  <c r="AS3824" i="1"/>
  <c r="AS3825" i="1"/>
  <c r="AS3826" i="1"/>
  <c r="AS3827" i="1"/>
  <c r="AS3828" i="1"/>
  <c r="AS3829" i="1"/>
  <c r="AS3830" i="1"/>
  <c r="AS3831" i="1"/>
  <c r="AS3832" i="1"/>
  <c r="AS3833" i="1"/>
  <c r="AS3834" i="1"/>
  <c r="AS3835" i="1"/>
  <c r="AS3836" i="1"/>
  <c r="AS3837" i="1"/>
  <c r="AS3838" i="1"/>
  <c r="AS3839" i="1"/>
  <c r="AS3840" i="1"/>
  <c r="AS3841" i="1"/>
  <c r="AS3842" i="1"/>
  <c r="AS3843" i="1"/>
  <c r="AS3844" i="1"/>
  <c r="AS3845" i="1"/>
  <c r="AS3846" i="1"/>
  <c r="AS3847" i="1"/>
  <c r="AS3848" i="1"/>
  <c r="AS3849" i="1"/>
  <c r="AS3850" i="1"/>
  <c r="AS3851" i="1"/>
  <c r="AS3852" i="1"/>
  <c r="AS3853" i="1"/>
  <c r="AS3854" i="1"/>
  <c r="AS3855" i="1"/>
  <c r="AS3856" i="1"/>
  <c r="AS3857" i="1"/>
  <c r="AS3858" i="1"/>
  <c r="AS3859" i="1"/>
  <c r="AS3860" i="1"/>
  <c r="AS3861" i="1"/>
  <c r="AS3862" i="1"/>
  <c r="AS3863" i="1"/>
  <c r="AS3864" i="1"/>
  <c r="AS3865" i="1"/>
  <c r="AS3866" i="1"/>
  <c r="AS3867" i="1"/>
  <c r="AS3868" i="1"/>
  <c r="AS3869" i="1"/>
  <c r="AS3870" i="1"/>
  <c r="AS3871" i="1"/>
  <c r="AS3872" i="1"/>
  <c r="AS3873" i="1"/>
  <c r="AS3874" i="1"/>
  <c r="AS3875" i="1"/>
  <c r="AS3876" i="1"/>
  <c r="AS3877" i="1"/>
  <c r="AS3878" i="1"/>
  <c r="AS3879" i="1"/>
  <c r="AS3880" i="1"/>
  <c r="AS3881" i="1"/>
  <c r="AS3882" i="1"/>
  <c r="AS3883" i="1"/>
  <c r="AS3884" i="1"/>
  <c r="AS3885" i="1"/>
  <c r="AS3886" i="1"/>
  <c r="AS3887" i="1"/>
  <c r="AS3888" i="1"/>
  <c r="AS3889" i="1"/>
  <c r="AS3890" i="1"/>
  <c r="AS3891" i="1"/>
  <c r="AS3892" i="1"/>
  <c r="AS3893" i="1"/>
  <c r="AS3894" i="1"/>
  <c r="AS3895" i="1"/>
  <c r="AS3896" i="1"/>
  <c r="AS3897" i="1"/>
  <c r="AS3898" i="1"/>
  <c r="AS3899" i="1"/>
  <c r="AS3900" i="1"/>
  <c r="AS3901" i="1"/>
  <c r="AS3902" i="1"/>
  <c r="AS3903" i="1"/>
  <c r="AS3904" i="1"/>
  <c r="AS3905" i="1"/>
  <c r="AS3906" i="1"/>
  <c r="AS3907" i="1"/>
  <c r="AS3908" i="1"/>
  <c r="AS3909" i="1"/>
  <c r="AS3910" i="1"/>
  <c r="AS3911" i="1"/>
  <c r="AS3912" i="1"/>
  <c r="AS3913" i="1"/>
  <c r="AS3914" i="1"/>
  <c r="AS3915" i="1"/>
  <c r="AS3916" i="1"/>
  <c r="AS3917" i="1"/>
  <c r="AS3918" i="1"/>
  <c r="AS3919" i="1"/>
  <c r="AS3920" i="1"/>
  <c r="AS3921" i="1"/>
  <c r="AS3922" i="1"/>
  <c r="AS3923" i="1"/>
  <c r="AS3924" i="1"/>
  <c r="AS3925" i="1"/>
  <c r="AS3926" i="1"/>
  <c r="AS3927" i="1"/>
  <c r="AS3928" i="1"/>
  <c r="AS3929" i="1"/>
  <c r="AS3930" i="1"/>
  <c r="AS3931" i="1"/>
  <c r="AS3932" i="1"/>
  <c r="AS3933" i="1"/>
  <c r="AS3934" i="1"/>
  <c r="AS3935" i="1"/>
  <c r="AS3936" i="1"/>
  <c r="AS3937" i="1"/>
  <c r="AS3938" i="1"/>
  <c r="AS3939" i="1"/>
  <c r="AS3940" i="1"/>
  <c r="AS3941" i="1"/>
  <c r="AS3942" i="1"/>
  <c r="AS3943" i="1"/>
  <c r="AS3944" i="1"/>
  <c r="AS3945" i="1"/>
  <c r="AS3946" i="1"/>
  <c r="AS3947" i="1"/>
  <c r="AS3948" i="1"/>
  <c r="AS3949" i="1"/>
  <c r="AS3950" i="1"/>
  <c r="AS3951" i="1"/>
  <c r="AS3952" i="1"/>
  <c r="AS3953" i="1"/>
  <c r="AS3954" i="1"/>
  <c r="AS3955" i="1"/>
  <c r="AS3956" i="1"/>
  <c r="AS3957" i="1"/>
  <c r="AS3958" i="1"/>
  <c r="AS3959" i="1"/>
  <c r="AS3960" i="1"/>
  <c r="AS3961" i="1"/>
  <c r="AS3962" i="1"/>
  <c r="AS3963" i="1"/>
  <c r="AS3964" i="1"/>
  <c r="AS3965" i="1"/>
  <c r="AS3966" i="1"/>
  <c r="AS3967" i="1"/>
  <c r="AS3968" i="1"/>
  <c r="AS3969" i="1"/>
  <c r="AS3970" i="1"/>
  <c r="AS3971" i="1"/>
  <c r="AS3972" i="1"/>
  <c r="AS3973" i="1"/>
  <c r="AS3974" i="1"/>
  <c r="AS3975" i="1"/>
  <c r="AS3976" i="1"/>
  <c r="AS3977" i="1"/>
  <c r="AS3978" i="1"/>
  <c r="AS3979" i="1"/>
  <c r="AS3980" i="1"/>
  <c r="AS3981" i="1"/>
  <c r="AS3982" i="1"/>
  <c r="AS3983" i="1"/>
  <c r="AS3984" i="1"/>
  <c r="AS3985" i="1"/>
  <c r="AS3986" i="1"/>
  <c r="AS3987" i="1"/>
  <c r="AS3988" i="1"/>
  <c r="AS3989" i="1"/>
  <c r="AS3990" i="1"/>
  <c r="AS3991" i="1"/>
  <c r="AS3992" i="1"/>
  <c r="AS3993" i="1"/>
  <c r="AS3994" i="1"/>
  <c r="AS3995" i="1"/>
  <c r="AS3996" i="1"/>
  <c r="AS3997" i="1"/>
  <c r="AS3998" i="1"/>
  <c r="AS3999" i="1"/>
  <c r="AS4000" i="1"/>
  <c r="AS4001" i="1"/>
  <c r="AS4002" i="1"/>
  <c r="AS4003" i="1"/>
  <c r="AS4004" i="1"/>
  <c r="AS4005" i="1"/>
  <c r="AS4006" i="1"/>
  <c r="AS4007" i="1"/>
  <c r="AS4008" i="1"/>
  <c r="AS4009" i="1"/>
  <c r="AS4010" i="1"/>
  <c r="AS4011" i="1"/>
  <c r="AS4012" i="1"/>
  <c r="AS4013" i="1"/>
  <c r="AS4014" i="1"/>
  <c r="AS4015" i="1"/>
  <c r="AS4016" i="1"/>
  <c r="AS4017" i="1"/>
  <c r="AS4018" i="1"/>
  <c r="AS4019" i="1"/>
  <c r="AS4020" i="1"/>
  <c r="AS4021" i="1"/>
  <c r="AS4022" i="1"/>
  <c r="AS4023" i="1"/>
  <c r="AS4024" i="1"/>
  <c r="AS4025" i="1"/>
  <c r="AS4026" i="1"/>
  <c r="AS4027" i="1"/>
  <c r="AS4028" i="1"/>
  <c r="AS4029" i="1"/>
  <c r="AS4030" i="1"/>
  <c r="AS4031" i="1"/>
  <c r="AS4032" i="1"/>
  <c r="AS4033" i="1"/>
  <c r="AS4034" i="1"/>
  <c r="AS4035" i="1"/>
  <c r="AS4036" i="1"/>
  <c r="AS4037" i="1"/>
  <c r="AS4038" i="1"/>
  <c r="AS4039" i="1"/>
  <c r="AS4040" i="1"/>
  <c r="AS4041" i="1"/>
  <c r="AS4042" i="1"/>
  <c r="AS4043" i="1"/>
  <c r="AS4044" i="1"/>
  <c r="AS4045" i="1"/>
  <c r="AS4046" i="1"/>
  <c r="AS4047" i="1"/>
  <c r="AS4048" i="1"/>
  <c r="AS4049" i="1"/>
  <c r="AS4050" i="1"/>
  <c r="AS4051" i="1"/>
  <c r="AS4052" i="1"/>
  <c r="AS4053" i="1"/>
  <c r="AS4054" i="1"/>
  <c r="AS4055" i="1"/>
  <c r="AS4056" i="1"/>
  <c r="AS4057" i="1"/>
  <c r="AS4058" i="1"/>
  <c r="AS4059" i="1"/>
  <c r="AS4060" i="1"/>
  <c r="AS4061" i="1"/>
  <c r="AS4062" i="1"/>
  <c r="AS4063" i="1"/>
  <c r="AS4064" i="1"/>
  <c r="AS4065" i="1"/>
  <c r="AS4066" i="1"/>
  <c r="AS4067" i="1"/>
  <c r="AS4068" i="1"/>
  <c r="AS4069" i="1"/>
  <c r="AS4070" i="1"/>
  <c r="AS4071" i="1"/>
  <c r="AS4072" i="1"/>
  <c r="AS4073" i="1"/>
  <c r="AS4074" i="1"/>
  <c r="AS4075" i="1"/>
  <c r="AS4076" i="1"/>
  <c r="AS4077" i="1"/>
  <c r="AS4078" i="1"/>
  <c r="AS4079" i="1"/>
  <c r="AS4080" i="1"/>
  <c r="AS4081" i="1"/>
  <c r="AS4082" i="1"/>
  <c r="AS4083" i="1"/>
  <c r="AS4084" i="1"/>
  <c r="AS4085" i="1"/>
  <c r="AS4086" i="1"/>
  <c r="AS4087" i="1"/>
  <c r="AS4088" i="1"/>
  <c r="AS4089" i="1"/>
  <c r="AS4090" i="1"/>
  <c r="AS4091" i="1"/>
  <c r="AS4092" i="1"/>
  <c r="AS4093" i="1"/>
  <c r="AS4094" i="1"/>
  <c r="AS4095" i="1"/>
  <c r="AS4096" i="1"/>
  <c r="AS4097" i="1"/>
  <c r="AS4098" i="1"/>
  <c r="AS4099" i="1"/>
  <c r="AS4100" i="1"/>
  <c r="AS4101" i="1"/>
  <c r="AS4102" i="1"/>
  <c r="AS4103" i="1"/>
  <c r="AS4104" i="1"/>
  <c r="AS4105" i="1"/>
  <c r="AS4106" i="1"/>
  <c r="AS4107" i="1"/>
  <c r="AS4108" i="1"/>
  <c r="AS4109" i="1"/>
  <c r="AS4110" i="1"/>
  <c r="AS4111" i="1"/>
  <c r="AS4112" i="1"/>
  <c r="AS4113" i="1"/>
  <c r="AS4114" i="1"/>
  <c r="AS4115" i="1"/>
  <c r="AS4116" i="1"/>
  <c r="AS4117" i="1"/>
  <c r="AS4118" i="1"/>
  <c r="AS4119" i="1"/>
  <c r="AS4120" i="1"/>
  <c r="AS4121" i="1"/>
  <c r="AS4122" i="1"/>
  <c r="AS4123" i="1"/>
  <c r="AS4124" i="1"/>
  <c r="AS4125" i="1"/>
  <c r="AS4126" i="1"/>
  <c r="AS4127" i="1"/>
  <c r="AS4128" i="1"/>
  <c r="AS4129" i="1"/>
  <c r="AS4130" i="1"/>
  <c r="AS4131" i="1"/>
  <c r="AS4132" i="1"/>
  <c r="AS4133" i="1"/>
  <c r="AS4134" i="1"/>
  <c r="AS4135" i="1"/>
  <c r="AS4136" i="1"/>
  <c r="AS4137" i="1"/>
  <c r="AS4138" i="1"/>
  <c r="AS4139" i="1"/>
  <c r="AS4140" i="1"/>
  <c r="AS4141" i="1"/>
  <c r="AS4142" i="1"/>
  <c r="AS4143" i="1"/>
  <c r="AS4144" i="1"/>
  <c r="AS4145" i="1"/>
  <c r="AS4146" i="1"/>
  <c r="AS4147" i="1"/>
  <c r="AS4148" i="1"/>
  <c r="AS4149" i="1"/>
  <c r="AS4150" i="1"/>
  <c r="AS4151" i="1"/>
  <c r="AS4152" i="1"/>
  <c r="AS4153" i="1"/>
  <c r="AS4154" i="1"/>
  <c r="AS4155" i="1"/>
  <c r="AS4156" i="1"/>
  <c r="AS4157" i="1"/>
  <c r="AS4158" i="1"/>
  <c r="AS4159" i="1"/>
  <c r="AS4160" i="1"/>
  <c r="AS4161" i="1"/>
  <c r="AS4162" i="1"/>
  <c r="AS4163" i="1"/>
  <c r="AS4164" i="1"/>
  <c r="AS4165" i="1"/>
  <c r="AS4166" i="1"/>
  <c r="AS4167" i="1"/>
  <c r="AS4168" i="1"/>
  <c r="AS4169" i="1"/>
  <c r="AS4170" i="1"/>
  <c r="AS4171" i="1"/>
  <c r="AS4172" i="1"/>
  <c r="AS4173" i="1"/>
  <c r="AS4174" i="1"/>
  <c r="AS4175" i="1"/>
  <c r="AS4176" i="1"/>
  <c r="AS4177" i="1"/>
  <c r="AS4178" i="1"/>
  <c r="AS4179" i="1"/>
  <c r="AS4180" i="1"/>
  <c r="AS4181" i="1"/>
  <c r="AS4182" i="1"/>
  <c r="AS4183" i="1"/>
  <c r="AS4184" i="1"/>
  <c r="AS4185" i="1"/>
  <c r="AS4186" i="1"/>
  <c r="AS4187" i="1"/>
  <c r="AS4188" i="1"/>
  <c r="AS4189" i="1"/>
  <c r="AS4190" i="1"/>
  <c r="AS4191" i="1"/>
  <c r="AS4192" i="1"/>
  <c r="AS4193" i="1"/>
  <c r="AS4194" i="1"/>
  <c r="AS4195" i="1"/>
  <c r="AS4196" i="1"/>
  <c r="AS4197" i="1"/>
  <c r="AS4198" i="1"/>
  <c r="AS4199" i="1"/>
  <c r="AS4200" i="1"/>
  <c r="AS4201" i="1"/>
  <c r="AS4202" i="1"/>
  <c r="AS4203" i="1"/>
  <c r="AS4204" i="1"/>
  <c r="AS4205" i="1"/>
  <c r="AS4206" i="1"/>
  <c r="AS4207" i="1"/>
  <c r="AS4208" i="1"/>
  <c r="AS4209" i="1"/>
  <c r="AS4210" i="1"/>
  <c r="AS4211" i="1"/>
  <c r="AS4212" i="1"/>
  <c r="AS4213" i="1"/>
  <c r="AS4214" i="1"/>
  <c r="AS4215" i="1"/>
  <c r="AS4216" i="1"/>
  <c r="AS4217" i="1"/>
  <c r="AS4218" i="1"/>
  <c r="AS4219" i="1"/>
  <c r="AS4220" i="1"/>
  <c r="AS4221" i="1"/>
  <c r="AS4222" i="1"/>
  <c r="AS4223" i="1"/>
  <c r="AS4224" i="1"/>
  <c r="AS4225" i="1"/>
  <c r="AS4226" i="1"/>
  <c r="AS4227" i="1"/>
  <c r="AS4228" i="1"/>
  <c r="AS4229" i="1"/>
  <c r="AS4230" i="1"/>
  <c r="AS4231" i="1"/>
  <c r="AS4232" i="1"/>
  <c r="AS4233" i="1"/>
  <c r="AS4234" i="1"/>
  <c r="AS4235" i="1"/>
  <c r="AS4236" i="1"/>
  <c r="AS4237" i="1"/>
  <c r="AS4238" i="1"/>
  <c r="AS4239" i="1"/>
  <c r="AS4240" i="1"/>
  <c r="AS4241" i="1"/>
  <c r="AS4242" i="1"/>
  <c r="AS4243" i="1"/>
  <c r="AS4244" i="1"/>
  <c r="AS4245" i="1"/>
  <c r="AS4246" i="1"/>
  <c r="AS4247" i="1"/>
  <c r="AS4248" i="1"/>
  <c r="AS4249" i="1"/>
  <c r="AS4250" i="1"/>
  <c r="AS4251" i="1"/>
  <c r="AS4252" i="1"/>
  <c r="AS4253" i="1"/>
  <c r="AS4254" i="1"/>
  <c r="AS4255" i="1"/>
  <c r="AS4256" i="1"/>
  <c r="AS4257" i="1"/>
  <c r="AS4258" i="1"/>
  <c r="AS4259" i="1"/>
  <c r="AS4260" i="1"/>
  <c r="AS4261" i="1"/>
  <c r="AS4262" i="1"/>
  <c r="AS4263" i="1"/>
  <c r="AS4264" i="1"/>
  <c r="AS4265" i="1"/>
  <c r="AS4266" i="1"/>
  <c r="AS4267" i="1"/>
  <c r="AS4268" i="1"/>
  <c r="AS4269" i="1"/>
  <c r="AS4270" i="1"/>
  <c r="AS4271" i="1"/>
  <c r="AS4272" i="1"/>
  <c r="AS4273" i="1"/>
  <c r="AS4274" i="1"/>
  <c r="AS4275" i="1"/>
  <c r="AS4276" i="1"/>
  <c r="AS4277" i="1"/>
  <c r="AS4278" i="1"/>
  <c r="AS4279" i="1"/>
  <c r="AS4280" i="1"/>
  <c r="AS4281" i="1"/>
  <c r="AS4282" i="1"/>
  <c r="AS4283" i="1"/>
  <c r="AS4284" i="1"/>
  <c r="AS4285" i="1"/>
  <c r="AS4286" i="1"/>
  <c r="AS4287" i="1"/>
  <c r="AS4288" i="1"/>
  <c r="AS4289" i="1"/>
  <c r="AS4290" i="1"/>
  <c r="AS4291" i="1"/>
  <c r="AS4292" i="1"/>
  <c r="AS4293" i="1"/>
  <c r="AS4294" i="1"/>
  <c r="AS4295" i="1"/>
  <c r="AS4296" i="1"/>
  <c r="AS4297" i="1"/>
  <c r="AS4298" i="1"/>
  <c r="AS4299" i="1"/>
  <c r="AS4300" i="1"/>
  <c r="AS4301" i="1"/>
  <c r="AS4302" i="1"/>
  <c r="AS4303" i="1"/>
  <c r="AS4304" i="1"/>
  <c r="AS4305" i="1"/>
  <c r="AS4306" i="1"/>
  <c r="AS4307" i="1"/>
  <c r="AS4308" i="1"/>
  <c r="AS4309" i="1"/>
  <c r="AS4310" i="1"/>
  <c r="AS4311" i="1"/>
  <c r="AS4312" i="1"/>
  <c r="AS4313" i="1"/>
  <c r="AS4314" i="1"/>
  <c r="AS4315" i="1"/>
  <c r="AS4316" i="1"/>
  <c r="AS4317" i="1"/>
  <c r="AS4318" i="1"/>
  <c r="AS4319" i="1"/>
  <c r="AS4320" i="1"/>
  <c r="AS4321" i="1"/>
  <c r="AS4322" i="1"/>
  <c r="AS4323" i="1"/>
  <c r="AS4324" i="1"/>
  <c r="AS4325" i="1"/>
  <c r="AS4326" i="1"/>
  <c r="AS4327" i="1"/>
  <c r="AS4328" i="1"/>
  <c r="AS4329" i="1"/>
  <c r="AS4330" i="1"/>
  <c r="AS4331" i="1"/>
  <c r="AS4332" i="1"/>
  <c r="AS4333" i="1"/>
  <c r="AS4334" i="1"/>
  <c r="AS4335" i="1"/>
  <c r="AS4336" i="1"/>
  <c r="AS4337" i="1"/>
  <c r="AS4338" i="1"/>
  <c r="AS4339" i="1"/>
  <c r="AS4340" i="1"/>
  <c r="AS4341" i="1"/>
  <c r="AS4342" i="1"/>
  <c r="AS4343" i="1"/>
  <c r="AS4344" i="1"/>
  <c r="AS4345" i="1"/>
  <c r="AS4346" i="1"/>
  <c r="AS4347" i="1"/>
  <c r="AS4348" i="1"/>
  <c r="AS4349" i="1"/>
  <c r="AS4350" i="1"/>
  <c r="AS4351" i="1"/>
  <c r="AS4352" i="1"/>
  <c r="AS4353" i="1"/>
  <c r="AS4354" i="1"/>
  <c r="AS4355" i="1"/>
  <c r="AS4356" i="1"/>
  <c r="AS4357" i="1"/>
  <c r="AS4358" i="1"/>
  <c r="AS4359" i="1"/>
  <c r="AS4360" i="1"/>
  <c r="AS4361" i="1"/>
  <c r="AS4362" i="1"/>
  <c r="AS4363" i="1"/>
  <c r="AS4364" i="1"/>
  <c r="AS4365" i="1"/>
  <c r="AS4366" i="1"/>
  <c r="AS4367" i="1"/>
  <c r="AS4368" i="1"/>
  <c r="AS4369" i="1"/>
  <c r="AS4370" i="1"/>
  <c r="AS4371" i="1"/>
  <c r="AS4372" i="1"/>
  <c r="AS4373" i="1"/>
  <c r="AS4374" i="1"/>
  <c r="AS4375" i="1"/>
  <c r="AS4376" i="1"/>
  <c r="AS4377" i="1"/>
  <c r="AS4378" i="1"/>
  <c r="AS4379" i="1"/>
  <c r="AS4380" i="1"/>
  <c r="AS4381" i="1"/>
  <c r="AS4382" i="1"/>
  <c r="AS4383" i="1"/>
  <c r="AS4384" i="1"/>
  <c r="AS4385" i="1"/>
  <c r="AS4386" i="1"/>
  <c r="AS4387" i="1"/>
  <c r="AS4388" i="1"/>
  <c r="AS4389" i="1"/>
  <c r="AS4390" i="1"/>
  <c r="AS4391" i="1"/>
  <c r="AS4392" i="1"/>
  <c r="AS4393" i="1"/>
  <c r="AS4394" i="1"/>
  <c r="AS4395" i="1"/>
  <c r="AS4396" i="1"/>
  <c r="AS4397" i="1"/>
  <c r="AS4398" i="1"/>
  <c r="AS4399" i="1"/>
  <c r="AS4400" i="1"/>
  <c r="AS4401" i="1"/>
  <c r="AS4402" i="1"/>
  <c r="AS4403" i="1"/>
  <c r="AS4404" i="1"/>
  <c r="AS4405" i="1"/>
  <c r="AS4406" i="1"/>
  <c r="AS4407" i="1"/>
  <c r="AS4408" i="1"/>
  <c r="AS4409" i="1"/>
  <c r="AS4410" i="1"/>
  <c r="AS4411" i="1"/>
  <c r="AS4412" i="1"/>
  <c r="AS4413" i="1"/>
  <c r="AS4414" i="1"/>
  <c r="AS4415" i="1"/>
  <c r="AS4416" i="1"/>
  <c r="AS4417" i="1"/>
  <c r="AS4418" i="1"/>
  <c r="AS4419" i="1"/>
  <c r="AS4420" i="1"/>
  <c r="AS4421" i="1"/>
  <c r="AS4422" i="1"/>
  <c r="AS4423" i="1"/>
  <c r="AS4424" i="1"/>
  <c r="AS4425" i="1"/>
  <c r="AS4426" i="1"/>
  <c r="AS4427" i="1"/>
  <c r="AS4428" i="1"/>
  <c r="AS4429" i="1"/>
  <c r="AS4430" i="1"/>
  <c r="AS4431" i="1"/>
  <c r="AS4432" i="1"/>
  <c r="AS4433" i="1"/>
  <c r="AS4434" i="1"/>
  <c r="AS4435" i="1"/>
  <c r="AS4436" i="1"/>
  <c r="AS4437" i="1"/>
  <c r="AS4438" i="1"/>
  <c r="AS4439" i="1"/>
  <c r="AS4440" i="1"/>
  <c r="AS4441" i="1"/>
  <c r="AS4442" i="1"/>
  <c r="AS4443" i="1"/>
  <c r="AS4444" i="1"/>
  <c r="AS4445" i="1"/>
  <c r="AS4446" i="1"/>
  <c r="AS4447" i="1"/>
  <c r="AS4448" i="1"/>
  <c r="AS4449" i="1"/>
  <c r="AS4450" i="1"/>
  <c r="AS4451" i="1"/>
  <c r="AS4452" i="1"/>
  <c r="AS4453" i="1"/>
  <c r="AS4454" i="1"/>
  <c r="AS4455" i="1"/>
  <c r="AS4456" i="1"/>
  <c r="AS4457" i="1"/>
  <c r="AS4458" i="1"/>
  <c r="AS4459" i="1"/>
  <c r="AS4460" i="1"/>
  <c r="AS4461" i="1"/>
  <c r="AS4462" i="1"/>
  <c r="AS4463" i="1"/>
  <c r="AS4464" i="1"/>
  <c r="AS4465" i="1"/>
  <c r="AS4466" i="1"/>
  <c r="AS4467" i="1"/>
  <c r="AS4468" i="1"/>
  <c r="AS4469" i="1"/>
  <c r="AS4470" i="1"/>
  <c r="AS4471" i="1"/>
  <c r="AS4472" i="1"/>
  <c r="AS4473" i="1"/>
  <c r="AS4474" i="1"/>
  <c r="AS4475" i="1"/>
  <c r="AS4476" i="1"/>
  <c r="AS4477" i="1"/>
  <c r="AS4478" i="1"/>
  <c r="AS4479" i="1"/>
  <c r="AS4480" i="1"/>
  <c r="AS4481" i="1"/>
  <c r="AS4482" i="1"/>
  <c r="AS4483" i="1"/>
  <c r="AS4484" i="1"/>
  <c r="AS4485" i="1"/>
  <c r="AS4486" i="1"/>
  <c r="AS4487" i="1"/>
  <c r="AS4488" i="1"/>
  <c r="AS4489" i="1"/>
  <c r="AS4490" i="1"/>
  <c r="AS4491" i="1"/>
  <c r="AS4492" i="1"/>
  <c r="AS4493" i="1"/>
  <c r="AS4494" i="1"/>
  <c r="AS4495" i="1"/>
  <c r="AS4496" i="1"/>
  <c r="AS4497" i="1"/>
  <c r="AS4498" i="1"/>
  <c r="AS4499" i="1"/>
  <c r="AS4500" i="1"/>
  <c r="AS4501" i="1"/>
  <c r="AS4502" i="1"/>
  <c r="AS4503" i="1"/>
  <c r="AS4504" i="1"/>
  <c r="AS4505" i="1"/>
  <c r="AS4506" i="1"/>
  <c r="AS4507" i="1"/>
  <c r="AS4508" i="1"/>
  <c r="AS4509" i="1"/>
  <c r="AS4510" i="1"/>
  <c r="AS4511" i="1"/>
  <c r="AS4512" i="1"/>
  <c r="AS4513" i="1"/>
  <c r="AS4514" i="1"/>
  <c r="AS4515" i="1"/>
  <c r="AS4516" i="1"/>
  <c r="AS4517" i="1"/>
  <c r="AS4518" i="1"/>
  <c r="AS4519" i="1"/>
  <c r="AS4520" i="1"/>
  <c r="AS4521" i="1"/>
  <c r="AS4522" i="1"/>
  <c r="AS4523" i="1"/>
  <c r="AS4524" i="1"/>
  <c r="AS4525" i="1"/>
  <c r="AS4526" i="1"/>
  <c r="AS4527" i="1"/>
  <c r="AS4528" i="1"/>
  <c r="AS4529" i="1"/>
  <c r="AS4530" i="1"/>
  <c r="AS4531" i="1"/>
  <c r="AS4532" i="1"/>
  <c r="AS4533" i="1"/>
  <c r="AS4534" i="1"/>
  <c r="AS4535" i="1"/>
  <c r="AS4536" i="1"/>
  <c r="AS4537" i="1"/>
  <c r="AS4538" i="1"/>
  <c r="AS4539" i="1"/>
  <c r="AS4540" i="1"/>
  <c r="AS4541" i="1"/>
  <c r="AS4542" i="1"/>
  <c r="AS4543" i="1"/>
  <c r="AS4544" i="1"/>
  <c r="AS4545" i="1"/>
  <c r="AS4546" i="1"/>
  <c r="AS4547" i="1"/>
  <c r="AS4548" i="1"/>
  <c r="AS4549" i="1"/>
  <c r="AS4550" i="1"/>
  <c r="AS4551" i="1"/>
  <c r="AS4552" i="1"/>
  <c r="AS4553" i="1"/>
  <c r="AS4554" i="1"/>
  <c r="AS4555" i="1"/>
  <c r="AS4556" i="1"/>
  <c r="AS4557" i="1"/>
  <c r="AS4558" i="1"/>
  <c r="AS4559" i="1"/>
  <c r="AS4560" i="1"/>
  <c r="AS4561" i="1"/>
  <c r="AS4562" i="1"/>
  <c r="AS4563" i="1"/>
  <c r="AS4564" i="1"/>
  <c r="AS4565" i="1"/>
  <c r="AS4566" i="1"/>
  <c r="AS4567" i="1"/>
  <c r="AS4568" i="1"/>
  <c r="AS4569" i="1"/>
  <c r="AS4570" i="1"/>
  <c r="AS4571" i="1"/>
  <c r="AS4572" i="1"/>
  <c r="AS4573" i="1"/>
  <c r="AS4574" i="1"/>
  <c r="AS4575" i="1"/>
  <c r="AS4576" i="1"/>
  <c r="AS4577" i="1"/>
  <c r="AS4578" i="1"/>
  <c r="AS4579" i="1"/>
  <c r="AS4580" i="1"/>
  <c r="AS4581" i="1"/>
  <c r="AS4582" i="1"/>
  <c r="AS4583" i="1"/>
  <c r="AS4584" i="1"/>
  <c r="AS4585" i="1"/>
  <c r="AS4586" i="1"/>
  <c r="AS4587" i="1"/>
  <c r="AS4588" i="1"/>
  <c r="AS4589" i="1"/>
  <c r="AS4590" i="1"/>
  <c r="AS4591" i="1"/>
  <c r="AS4592" i="1"/>
  <c r="AS4593" i="1"/>
  <c r="AS4594" i="1"/>
  <c r="AS4595" i="1"/>
  <c r="AS4596" i="1"/>
  <c r="AS4597" i="1"/>
  <c r="AS4598" i="1"/>
  <c r="AS4599" i="1"/>
  <c r="AS4600" i="1"/>
  <c r="AS4601" i="1"/>
  <c r="AS4602" i="1"/>
  <c r="AS4603" i="1"/>
  <c r="AS4604" i="1"/>
  <c r="AS4605" i="1"/>
  <c r="AS4606" i="1"/>
  <c r="AS4607" i="1"/>
  <c r="AS4608" i="1"/>
  <c r="AS4609" i="1"/>
  <c r="AS4610" i="1"/>
  <c r="AS4611" i="1"/>
  <c r="AS4612" i="1"/>
  <c r="AS4613" i="1"/>
  <c r="AS4614" i="1"/>
  <c r="AS4615" i="1"/>
  <c r="AS4616" i="1"/>
  <c r="AS4617" i="1"/>
  <c r="AS4618" i="1"/>
  <c r="AS4619" i="1"/>
  <c r="AS4620" i="1"/>
  <c r="AS4621" i="1"/>
  <c r="AS4622" i="1"/>
  <c r="AS4623" i="1"/>
  <c r="AS4624" i="1"/>
  <c r="AS4625" i="1"/>
  <c r="AS4626" i="1"/>
  <c r="AS4627" i="1"/>
  <c r="AS4628" i="1"/>
  <c r="AS4629" i="1"/>
  <c r="AS4630" i="1"/>
  <c r="AS4631" i="1"/>
  <c r="AS4632" i="1"/>
  <c r="AS4633" i="1"/>
  <c r="AS4634" i="1"/>
  <c r="AS4635" i="1"/>
  <c r="AS4636" i="1"/>
  <c r="AS4637" i="1"/>
  <c r="AS4638" i="1"/>
  <c r="AS4639" i="1"/>
  <c r="AS4640" i="1"/>
  <c r="AS4641" i="1"/>
  <c r="AS4642" i="1"/>
  <c r="AS4643" i="1"/>
  <c r="AS4644" i="1"/>
  <c r="AS4645" i="1"/>
  <c r="AS4646" i="1"/>
  <c r="AS4647" i="1"/>
  <c r="AS4648" i="1"/>
  <c r="AS4649" i="1"/>
  <c r="AS4650" i="1"/>
  <c r="AS4651" i="1"/>
  <c r="AS4652" i="1"/>
  <c r="AS4653" i="1"/>
  <c r="AS4654" i="1"/>
  <c r="AS4655" i="1"/>
  <c r="AS4656" i="1"/>
  <c r="AS4657" i="1"/>
  <c r="AS4658" i="1"/>
  <c r="AS4659" i="1"/>
  <c r="AS4660" i="1"/>
  <c r="AS4661" i="1"/>
  <c r="AS4662" i="1"/>
  <c r="AS4663" i="1"/>
  <c r="AS4664" i="1"/>
  <c r="AS4665" i="1"/>
  <c r="AS4666" i="1"/>
  <c r="AS4667" i="1"/>
  <c r="AS4668" i="1"/>
  <c r="AS4669" i="1"/>
  <c r="AS4670" i="1"/>
  <c r="AS4671" i="1"/>
  <c r="AS4672" i="1"/>
  <c r="AS4673" i="1"/>
  <c r="AS4674" i="1"/>
  <c r="AS4675" i="1"/>
  <c r="AS4676" i="1"/>
  <c r="AS4677" i="1"/>
  <c r="AS4678" i="1"/>
  <c r="AS4679" i="1"/>
  <c r="AS4680" i="1"/>
  <c r="AS4681" i="1"/>
  <c r="AS4682" i="1"/>
  <c r="AS4683" i="1"/>
  <c r="AS4684" i="1"/>
  <c r="AS4685" i="1"/>
  <c r="AS4686" i="1"/>
  <c r="AS4687" i="1"/>
  <c r="AS4688" i="1"/>
  <c r="AS4689" i="1"/>
  <c r="AS4690" i="1"/>
  <c r="AS4691" i="1"/>
  <c r="AS4692" i="1"/>
  <c r="AS4693" i="1"/>
  <c r="AS4694" i="1"/>
  <c r="AS4695" i="1"/>
  <c r="AS4696" i="1"/>
  <c r="AS4697" i="1"/>
  <c r="AS4698" i="1"/>
  <c r="AS4699" i="1"/>
  <c r="AS4700" i="1"/>
  <c r="AS4701" i="1"/>
  <c r="AS4702" i="1"/>
  <c r="AS4703" i="1"/>
  <c r="AS4704" i="1"/>
  <c r="AS4705" i="1"/>
  <c r="AS4706" i="1"/>
  <c r="AS4707" i="1"/>
  <c r="AS4708" i="1"/>
  <c r="AS4709" i="1"/>
  <c r="AS4710" i="1"/>
  <c r="AS4711" i="1"/>
  <c r="AS4712" i="1"/>
  <c r="AS4713" i="1"/>
  <c r="AS4714" i="1"/>
  <c r="AS4715" i="1"/>
  <c r="AS4716" i="1"/>
  <c r="AS4717" i="1"/>
  <c r="AS4718" i="1"/>
  <c r="AS4719" i="1"/>
  <c r="AS4720" i="1"/>
  <c r="AS4721" i="1"/>
  <c r="AS4722" i="1"/>
  <c r="AS4723" i="1"/>
  <c r="AS4724" i="1"/>
  <c r="AS4725" i="1"/>
  <c r="AS4726" i="1"/>
  <c r="AS4727" i="1"/>
  <c r="AS4728" i="1"/>
  <c r="AS4729" i="1"/>
  <c r="AS4730" i="1"/>
  <c r="AS4731" i="1"/>
  <c r="AS4732" i="1"/>
  <c r="AS4733" i="1"/>
  <c r="AS4734" i="1"/>
  <c r="AS4735" i="1"/>
  <c r="AS4736" i="1"/>
  <c r="AS4737" i="1"/>
  <c r="AS4738" i="1"/>
  <c r="AS4739" i="1"/>
  <c r="AS4740" i="1"/>
  <c r="AS4741" i="1"/>
  <c r="AS4742" i="1"/>
  <c r="AS4743" i="1"/>
  <c r="AS4744" i="1"/>
  <c r="AS4745" i="1"/>
  <c r="AS4746" i="1"/>
  <c r="AS4747" i="1"/>
  <c r="AS4748" i="1"/>
  <c r="AS4749" i="1"/>
  <c r="AS4750" i="1"/>
  <c r="AS4751" i="1"/>
  <c r="AS4752" i="1"/>
  <c r="AS4753" i="1"/>
  <c r="AS4754" i="1"/>
  <c r="AS4755" i="1"/>
  <c r="AS4756" i="1"/>
  <c r="AS4757" i="1"/>
  <c r="AS4758" i="1"/>
  <c r="AS4759" i="1"/>
  <c r="AS4760" i="1"/>
  <c r="AS4761" i="1"/>
  <c r="AS4762" i="1"/>
  <c r="AS4763" i="1"/>
  <c r="AS4764" i="1"/>
  <c r="AS4765" i="1"/>
  <c r="AS4766" i="1"/>
  <c r="AS4767" i="1"/>
  <c r="AS4768" i="1"/>
  <c r="AS4769" i="1"/>
  <c r="AS4770" i="1"/>
  <c r="AS4771" i="1"/>
  <c r="AS4772" i="1"/>
  <c r="AS4773" i="1"/>
  <c r="AS4774" i="1"/>
  <c r="AS4775" i="1"/>
  <c r="AS4776" i="1"/>
  <c r="AS4777" i="1"/>
  <c r="AS4778" i="1"/>
  <c r="AS4779" i="1"/>
  <c r="AS4780" i="1"/>
  <c r="AS4781" i="1"/>
  <c r="AS4782" i="1"/>
  <c r="AS4783" i="1"/>
  <c r="AS4784" i="1"/>
  <c r="AS4785" i="1"/>
  <c r="AS4786" i="1"/>
  <c r="AS4787" i="1"/>
  <c r="AS4788" i="1"/>
  <c r="AS4789" i="1"/>
  <c r="AS4790" i="1"/>
  <c r="AS4791" i="1"/>
  <c r="AS4792" i="1"/>
  <c r="AS4793" i="1"/>
  <c r="AS4794" i="1"/>
  <c r="AS4795" i="1"/>
  <c r="AS4796" i="1"/>
  <c r="AS4797" i="1"/>
  <c r="AS4798" i="1"/>
  <c r="AS4799" i="1"/>
  <c r="AS4800" i="1"/>
  <c r="AS4801" i="1"/>
  <c r="AS4802" i="1"/>
  <c r="AS4803" i="1"/>
  <c r="AS4804" i="1"/>
  <c r="AS4805" i="1"/>
  <c r="AS4806" i="1"/>
  <c r="AS4807" i="1"/>
  <c r="AS4808" i="1"/>
  <c r="AS4809" i="1"/>
  <c r="AS4810" i="1"/>
  <c r="AS4811" i="1"/>
  <c r="AS4812" i="1"/>
  <c r="AS4813" i="1"/>
  <c r="AS4814" i="1"/>
  <c r="AS4815" i="1"/>
  <c r="AS4816" i="1"/>
  <c r="AS4817" i="1"/>
  <c r="AS4818" i="1"/>
  <c r="AS4819" i="1"/>
  <c r="AS4820" i="1"/>
  <c r="AS4821" i="1"/>
  <c r="AS4822" i="1"/>
  <c r="AS4823" i="1"/>
  <c r="AS4824" i="1"/>
  <c r="AS4825" i="1"/>
  <c r="AS4826" i="1"/>
  <c r="AS4827" i="1"/>
  <c r="AS4828" i="1"/>
  <c r="AS4829" i="1"/>
  <c r="AS4830" i="1"/>
  <c r="AS4831" i="1"/>
  <c r="AS4832" i="1"/>
  <c r="AS4833" i="1"/>
  <c r="AS4834" i="1"/>
  <c r="AS4835" i="1"/>
  <c r="AS4836" i="1"/>
  <c r="AS4837" i="1"/>
  <c r="AS4838" i="1"/>
  <c r="AS4839" i="1"/>
  <c r="AS4840" i="1"/>
  <c r="AS4841" i="1"/>
  <c r="AS4842" i="1"/>
  <c r="AS4843" i="1"/>
  <c r="AS4844" i="1"/>
  <c r="AS4845" i="1"/>
  <c r="AS4846" i="1"/>
  <c r="AS4847" i="1"/>
  <c r="AS4848" i="1"/>
  <c r="AS4849" i="1"/>
  <c r="AS4850" i="1"/>
  <c r="AS4851" i="1"/>
  <c r="AS4852" i="1"/>
  <c r="AS4853" i="1"/>
  <c r="AS4854" i="1"/>
  <c r="AS4855" i="1"/>
  <c r="AS4856" i="1"/>
  <c r="AS4857" i="1"/>
  <c r="AS4858" i="1"/>
  <c r="AS4859" i="1"/>
  <c r="AS4860" i="1"/>
  <c r="AS4861" i="1"/>
  <c r="AS4862" i="1"/>
  <c r="AS4863" i="1"/>
  <c r="AS4864" i="1"/>
  <c r="AS4865" i="1"/>
  <c r="AS4866" i="1"/>
  <c r="AS4867" i="1"/>
  <c r="AS4868" i="1"/>
  <c r="AS4869" i="1"/>
  <c r="AS4870" i="1"/>
  <c r="AS4871" i="1"/>
  <c r="AS4872" i="1"/>
  <c r="AS4873" i="1"/>
  <c r="AS4874" i="1"/>
  <c r="AS4875" i="1"/>
  <c r="AS4876" i="1"/>
  <c r="AS4877" i="1"/>
  <c r="AS4878" i="1"/>
  <c r="AS4879" i="1"/>
  <c r="AS4880" i="1"/>
  <c r="AS4881" i="1"/>
  <c r="AS4882" i="1"/>
  <c r="AS4883" i="1"/>
  <c r="AS4884" i="1"/>
  <c r="AS4885" i="1"/>
  <c r="AS4886" i="1"/>
  <c r="AS4887" i="1"/>
  <c r="AS4888" i="1"/>
  <c r="AS4889" i="1"/>
  <c r="AS4890" i="1"/>
  <c r="AS4891" i="1"/>
  <c r="AS4892" i="1"/>
  <c r="AS4893" i="1"/>
  <c r="AS4894" i="1"/>
  <c r="AS4895" i="1"/>
  <c r="AS4896" i="1"/>
  <c r="AS4897" i="1"/>
  <c r="AS4898" i="1"/>
  <c r="AS4899" i="1"/>
  <c r="AS4900" i="1"/>
  <c r="AS4901" i="1"/>
  <c r="AS4902" i="1"/>
  <c r="AS4903" i="1"/>
  <c r="AS4904" i="1"/>
  <c r="AS4905" i="1"/>
  <c r="AS4906" i="1"/>
  <c r="AS4907" i="1"/>
  <c r="AS4908" i="1"/>
  <c r="AS4909" i="1"/>
  <c r="AS4910" i="1"/>
  <c r="AS4911" i="1"/>
  <c r="AS4912" i="1"/>
  <c r="AS4913" i="1"/>
  <c r="AS4914" i="1"/>
  <c r="AS4915" i="1"/>
  <c r="AS4916" i="1"/>
  <c r="AS4917" i="1"/>
  <c r="AS4918" i="1"/>
  <c r="AS4919" i="1"/>
  <c r="AS4920" i="1"/>
  <c r="AS4921" i="1"/>
  <c r="AS4922" i="1"/>
  <c r="AS4923" i="1"/>
  <c r="AS4924" i="1"/>
  <c r="AS4925" i="1"/>
  <c r="AS4926" i="1"/>
  <c r="AS4927" i="1"/>
  <c r="AS4928" i="1"/>
  <c r="AS4929" i="1"/>
  <c r="AS4930" i="1"/>
  <c r="AS4931" i="1"/>
  <c r="AS4932" i="1"/>
  <c r="AS4933" i="1"/>
  <c r="AS4934" i="1"/>
  <c r="AS4935" i="1"/>
  <c r="AS4936" i="1"/>
  <c r="AS4937" i="1"/>
  <c r="AS4938" i="1"/>
  <c r="AS4939" i="1"/>
  <c r="AS4940" i="1"/>
  <c r="AS4941" i="1"/>
  <c r="AS4942" i="1"/>
  <c r="AS4943" i="1"/>
  <c r="AS4944" i="1"/>
  <c r="AS4945" i="1"/>
  <c r="AS4946" i="1"/>
  <c r="AS4947" i="1"/>
  <c r="AS4948" i="1"/>
  <c r="AS4949" i="1"/>
  <c r="AS4950" i="1"/>
  <c r="AS4951" i="1"/>
  <c r="AS4952" i="1"/>
  <c r="AS4953" i="1"/>
  <c r="AS4954" i="1"/>
  <c r="AS4955" i="1"/>
  <c r="AS4956" i="1"/>
  <c r="AS4957" i="1"/>
  <c r="AS4958" i="1"/>
  <c r="AS4959" i="1"/>
  <c r="AS4960" i="1"/>
  <c r="AS4961" i="1"/>
  <c r="AS4962" i="1"/>
  <c r="AS4963" i="1"/>
  <c r="AS4964" i="1"/>
  <c r="AS4965" i="1"/>
  <c r="AS4966" i="1"/>
  <c r="AS4967" i="1"/>
  <c r="AS4968" i="1"/>
  <c r="AS4969" i="1"/>
  <c r="AS4970" i="1"/>
  <c r="AS4971" i="1"/>
  <c r="AS4972" i="1"/>
  <c r="AS4973" i="1"/>
  <c r="AS4974" i="1"/>
  <c r="AS4975" i="1"/>
  <c r="AS4976" i="1"/>
  <c r="AS4977" i="1"/>
  <c r="AS4978" i="1"/>
  <c r="AS4979" i="1"/>
  <c r="AS4980" i="1"/>
  <c r="AS4981" i="1"/>
  <c r="AS4982" i="1"/>
  <c r="AS4983" i="1"/>
  <c r="AS4984" i="1"/>
  <c r="AS4985" i="1"/>
  <c r="AS4986" i="1"/>
  <c r="AS4987" i="1"/>
  <c r="AS4988" i="1"/>
  <c r="AS4989" i="1"/>
  <c r="AS4990" i="1"/>
  <c r="AS4991" i="1"/>
  <c r="AS4992" i="1"/>
  <c r="AS4993" i="1"/>
  <c r="AS4994" i="1"/>
  <c r="AS4995" i="1"/>
  <c r="AS4996" i="1"/>
  <c r="AS4997" i="1"/>
  <c r="AS4998" i="1"/>
  <c r="AS4999" i="1"/>
  <c r="AS5000" i="1"/>
  <c r="AS5001" i="1"/>
  <c r="AS5002" i="1"/>
  <c r="AS5003" i="1"/>
  <c r="AS5004" i="1"/>
  <c r="AS5005" i="1"/>
  <c r="AS5006" i="1"/>
  <c r="AS5007" i="1"/>
  <c r="AS5008" i="1"/>
  <c r="AS5009" i="1"/>
  <c r="AS5010" i="1"/>
  <c r="AS5011" i="1"/>
  <c r="AS5012" i="1"/>
  <c r="AS5013" i="1"/>
  <c r="AS5014" i="1"/>
  <c r="AS5015" i="1"/>
  <c r="AS5016" i="1"/>
  <c r="AS5017" i="1"/>
  <c r="AS5018" i="1"/>
  <c r="AS5019" i="1"/>
  <c r="AS5020" i="1"/>
  <c r="AS5021" i="1"/>
  <c r="AS5022" i="1"/>
  <c r="AS5023" i="1"/>
  <c r="AS5024" i="1"/>
  <c r="AS5025" i="1"/>
  <c r="AS5026" i="1"/>
  <c r="AS5027" i="1"/>
  <c r="AS5028" i="1"/>
  <c r="AS5029" i="1"/>
  <c r="AS5030" i="1"/>
  <c r="AS5031" i="1"/>
  <c r="AS5032" i="1"/>
  <c r="AS5033" i="1"/>
  <c r="AS5034" i="1"/>
  <c r="AS5035" i="1"/>
  <c r="AS5036" i="1"/>
  <c r="AS5037" i="1"/>
  <c r="AS5038" i="1"/>
  <c r="AS5039" i="1"/>
  <c r="AS5040" i="1"/>
  <c r="AS5041" i="1"/>
  <c r="AS5042" i="1"/>
  <c r="AS5043" i="1"/>
  <c r="AS5044" i="1"/>
  <c r="AS5045" i="1"/>
  <c r="AS5046" i="1"/>
  <c r="AS5047" i="1"/>
  <c r="AS5048" i="1"/>
  <c r="AS5049" i="1"/>
  <c r="AS5050" i="1"/>
  <c r="AS5051" i="1"/>
  <c r="AS5052" i="1"/>
  <c r="AS5053" i="1"/>
  <c r="AS5054" i="1"/>
  <c r="AS5055" i="1"/>
  <c r="AS5056" i="1"/>
  <c r="AS5057" i="1"/>
  <c r="AS5058" i="1"/>
  <c r="AS5059" i="1"/>
  <c r="AS5060" i="1"/>
  <c r="AS5061" i="1"/>
  <c r="AS5062" i="1"/>
  <c r="AS5063" i="1"/>
  <c r="AS5064" i="1"/>
  <c r="AS5065" i="1"/>
  <c r="AS5066" i="1"/>
  <c r="AS5067" i="1"/>
  <c r="AS5068" i="1"/>
  <c r="AS5069" i="1"/>
  <c r="AS5070" i="1"/>
  <c r="AS5071" i="1"/>
  <c r="AS5072" i="1"/>
  <c r="AS5073" i="1"/>
  <c r="AS5074" i="1"/>
  <c r="AS5075" i="1"/>
  <c r="AS5076" i="1"/>
  <c r="AS5077" i="1"/>
  <c r="AS5078" i="1"/>
  <c r="AS5079" i="1"/>
  <c r="AS5080" i="1"/>
  <c r="AS5081" i="1"/>
  <c r="AS5082" i="1"/>
  <c r="AS5083" i="1"/>
  <c r="AS5084" i="1"/>
  <c r="AS5085" i="1"/>
  <c r="AS5086" i="1"/>
  <c r="AS5087" i="1"/>
  <c r="AS5088" i="1"/>
  <c r="AS5089" i="1"/>
  <c r="AS5090" i="1"/>
  <c r="AS5091" i="1"/>
  <c r="AS5092" i="1"/>
  <c r="AS5093" i="1"/>
  <c r="AS5094" i="1"/>
  <c r="AS5095" i="1"/>
  <c r="AS5096" i="1"/>
  <c r="AS5097" i="1"/>
  <c r="AS5098" i="1"/>
  <c r="AS5099" i="1"/>
  <c r="AS5100" i="1"/>
  <c r="AS5101" i="1"/>
  <c r="AS5102" i="1"/>
  <c r="AS5103" i="1"/>
  <c r="AS5104" i="1"/>
  <c r="AS5105" i="1"/>
  <c r="AS5106" i="1"/>
  <c r="AS5107" i="1"/>
  <c r="AS5108" i="1"/>
  <c r="AS5109" i="1"/>
  <c r="AS5110" i="1"/>
  <c r="AS5111" i="1"/>
  <c r="AS5112" i="1"/>
  <c r="AS5113" i="1"/>
  <c r="AS5114" i="1"/>
  <c r="AS5115" i="1"/>
  <c r="AS5116" i="1"/>
  <c r="AS5117" i="1"/>
  <c r="AS5118" i="1"/>
  <c r="AS5119" i="1"/>
  <c r="AS5120" i="1"/>
  <c r="AS5121" i="1"/>
  <c r="AS5122" i="1"/>
  <c r="AS5123" i="1"/>
  <c r="AS5124" i="1"/>
  <c r="AS5125" i="1"/>
  <c r="AS5126" i="1"/>
  <c r="AS5127" i="1"/>
  <c r="AS5128" i="1"/>
  <c r="AS5129" i="1"/>
  <c r="AS5130" i="1"/>
  <c r="AS5131" i="1"/>
  <c r="AS5132" i="1"/>
  <c r="AS5133" i="1"/>
  <c r="AS5134" i="1"/>
  <c r="AS5135" i="1"/>
  <c r="AS5136" i="1"/>
  <c r="AS5137" i="1"/>
  <c r="AS5138" i="1"/>
  <c r="AS5139" i="1"/>
  <c r="AS5140" i="1"/>
  <c r="AS5141" i="1"/>
  <c r="AS5142" i="1"/>
  <c r="AS5143" i="1"/>
  <c r="AS5144" i="1"/>
  <c r="AS5145" i="1"/>
  <c r="AS5146" i="1"/>
  <c r="AS5147" i="1"/>
  <c r="AS5148" i="1"/>
  <c r="AS5149" i="1"/>
  <c r="AS5150" i="1"/>
  <c r="AS5151" i="1"/>
  <c r="AS5152" i="1"/>
  <c r="AS5153" i="1"/>
  <c r="AS5154" i="1"/>
  <c r="AS5155" i="1"/>
  <c r="AS5156" i="1"/>
  <c r="AS5157" i="1"/>
  <c r="AS5158" i="1"/>
  <c r="AS5159" i="1"/>
  <c r="AS5160" i="1"/>
  <c r="AS5161" i="1"/>
  <c r="AS5162" i="1"/>
  <c r="AS5163" i="1"/>
  <c r="AS5164" i="1"/>
  <c r="AS5165" i="1"/>
  <c r="AS5166" i="1"/>
  <c r="AS5167" i="1"/>
  <c r="AS5168" i="1"/>
  <c r="AS5169" i="1"/>
  <c r="AS5170" i="1"/>
  <c r="AS5171" i="1"/>
  <c r="AS5172" i="1"/>
  <c r="AS5173" i="1"/>
  <c r="AS5174" i="1"/>
  <c r="AS5175" i="1"/>
  <c r="AS5176" i="1"/>
  <c r="AS5177" i="1"/>
  <c r="AS5178" i="1"/>
  <c r="AS5179" i="1"/>
  <c r="AS5180" i="1"/>
  <c r="AS5181" i="1"/>
  <c r="AS5182" i="1"/>
  <c r="AS5183" i="1"/>
  <c r="AS5184" i="1"/>
  <c r="AS5185" i="1"/>
  <c r="AS5186" i="1"/>
  <c r="AS5187" i="1"/>
  <c r="AS5188" i="1"/>
  <c r="AS5189" i="1"/>
  <c r="AS5190" i="1"/>
  <c r="AS5191" i="1"/>
  <c r="AS5192" i="1"/>
  <c r="AS5193" i="1"/>
  <c r="AS5194" i="1"/>
  <c r="AS5195" i="1"/>
  <c r="AS5196" i="1"/>
  <c r="AS5197" i="1"/>
  <c r="AS5198" i="1"/>
  <c r="AS5199" i="1"/>
  <c r="AS5200" i="1"/>
  <c r="AS5201" i="1"/>
  <c r="AS5202" i="1"/>
  <c r="AS5203" i="1"/>
  <c r="AS5204" i="1"/>
  <c r="AS5205" i="1"/>
  <c r="AS5206" i="1"/>
  <c r="AS5207" i="1"/>
  <c r="AS5208" i="1"/>
  <c r="AS5209" i="1"/>
  <c r="AS5210" i="1"/>
  <c r="AS5211" i="1"/>
  <c r="AS5212" i="1"/>
  <c r="AS5213" i="1"/>
  <c r="AS5214" i="1"/>
  <c r="AS5215" i="1"/>
  <c r="AS5216" i="1"/>
  <c r="AS5217" i="1"/>
  <c r="AS5218" i="1"/>
  <c r="AS5219" i="1"/>
  <c r="AS5220" i="1"/>
  <c r="AS5221" i="1"/>
  <c r="AS5222" i="1"/>
  <c r="AS5223" i="1"/>
  <c r="AS5224" i="1"/>
  <c r="AS5225" i="1"/>
  <c r="AS5226" i="1"/>
  <c r="AS5227" i="1"/>
  <c r="AS5228" i="1"/>
  <c r="AS5229" i="1"/>
  <c r="AS5230" i="1"/>
  <c r="AS5231" i="1"/>
  <c r="AS5232" i="1"/>
  <c r="AS5233" i="1"/>
  <c r="AS5234" i="1"/>
  <c r="AS5235" i="1"/>
  <c r="AS5236" i="1"/>
  <c r="AS5237" i="1"/>
  <c r="AS5238" i="1"/>
  <c r="AS5239" i="1"/>
  <c r="AS5240" i="1"/>
  <c r="AS5241" i="1"/>
  <c r="AS5242" i="1"/>
  <c r="AS5243" i="1"/>
  <c r="AS5244" i="1"/>
  <c r="AS5245" i="1"/>
  <c r="AS5246" i="1"/>
  <c r="AS5247" i="1"/>
  <c r="AS5248" i="1"/>
  <c r="AS5249" i="1"/>
  <c r="AS5250" i="1"/>
  <c r="AS5251" i="1"/>
  <c r="AS5252" i="1"/>
  <c r="AS5253" i="1"/>
  <c r="AS5254" i="1"/>
  <c r="AS5255" i="1"/>
  <c r="AS5256" i="1"/>
  <c r="AS5257" i="1"/>
  <c r="AS5258" i="1"/>
  <c r="AS5259" i="1"/>
  <c r="AS5260" i="1"/>
  <c r="AS5261" i="1"/>
  <c r="AS5262" i="1"/>
  <c r="AS5263" i="1"/>
  <c r="AS5264" i="1"/>
  <c r="AS5265" i="1"/>
  <c r="AS5266" i="1"/>
  <c r="AS5267" i="1"/>
  <c r="AS5268" i="1"/>
  <c r="AS5269" i="1"/>
  <c r="AS5270" i="1"/>
  <c r="AS5271" i="1"/>
  <c r="AS5272" i="1"/>
  <c r="AS5273" i="1"/>
  <c r="AS5274" i="1"/>
  <c r="AS5275" i="1"/>
  <c r="AS5276" i="1"/>
  <c r="AS5277" i="1"/>
  <c r="AS5278" i="1"/>
  <c r="AS5279" i="1"/>
  <c r="AS5280" i="1"/>
  <c r="AS5281" i="1"/>
  <c r="AS5282" i="1"/>
  <c r="AS5283" i="1"/>
  <c r="AS5284" i="1"/>
  <c r="AS5285" i="1"/>
  <c r="AS5286" i="1"/>
  <c r="AS5287" i="1"/>
  <c r="AS5288" i="1"/>
  <c r="AS5289" i="1"/>
  <c r="AS5290" i="1"/>
  <c r="AS5291" i="1"/>
  <c r="AS5292" i="1"/>
  <c r="AS5293" i="1"/>
  <c r="AS5294" i="1"/>
  <c r="AS5295" i="1"/>
  <c r="AS5296" i="1"/>
  <c r="AS5297" i="1"/>
  <c r="AS5298" i="1"/>
  <c r="AS5299" i="1"/>
  <c r="AS5300" i="1"/>
  <c r="AS5301" i="1"/>
  <c r="AS5302" i="1"/>
  <c r="AS5303" i="1"/>
  <c r="AS5304" i="1"/>
  <c r="AS5305" i="1"/>
  <c r="AS5306" i="1"/>
  <c r="AS5307" i="1"/>
  <c r="AS5308" i="1"/>
  <c r="AS5309" i="1"/>
  <c r="AS5310" i="1"/>
  <c r="AS5311" i="1"/>
  <c r="AS5312" i="1"/>
  <c r="AS5313" i="1"/>
  <c r="AS5314" i="1"/>
  <c r="AS5315" i="1"/>
  <c r="AS5316" i="1"/>
  <c r="AS5317" i="1"/>
  <c r="AS5318" i="1"/>
  <c r="AS5319" i="1"/>
  <c r="AS5320" i="1"/>
  <c r="AS5321" i="1"/>
  <c r="AS5322" i="1"/>
  <c r="AS5323" i="1"/>
  <c r="AS5324" i="1"/>
  <c r="AS5325" i="1"/>
  <c r="AS5326" i="1"/>
  <c r="AS5327" i="1"/>
  <c r="AS5328" i="1"/>
  <c r="AS5329" i="1"/>
  <c r="AS5330" i="1"/>
  <c r="AS5331" i="1"/>
  <c r="AS5332" i="1"/>
  <c r="AS5333" i="1"/>
  <c r="AS5334" i="1"/>
  <c r="AS5335" i="1"/>
  <c r="AS5336" i="1"/>
  <c r="AS5337" i="1"/>
  <c r="AS5338" i="1"/>
  <c r="AS5339" i="1"/>
  <c r="AS5340" i="1"/>
  <c r="AS5341" i="1"/>
  <c r="AS5342" i="1"/>
  <c r="AS5343" i="1"/>
  <c r="AS5344" i="1"/>
  <c r="AS5345" i="1"/>
  <c r="AS5346" i="1"/>
  <c r="AS5347" i="1"/>
  <c r="AS5348" i="1"/>
  <c r="AS5349" i="1"/>
  <c r="AS5350" i="1"/>
  <c r="AS5351" i="1"/>
  <c r="AS5352" i="1"/>
  <c r="AS5353" i="1"/>
  <c r="AS5354" i="1"/>
  <c r="AS5355" i="1"/>
  <c r="AS5356" i="1"/>
  <c r="AS5357" i="1"/>
  <c r="AS5358" i="1"/>
  <c r="AS5359" i="1"/>
  <c r="AS5360" i="1"/>
  <c r="AS5361" i="1"/>
  <c r="AS5362" i="1"/>
  <c r="AS5363" i="1"/>
  <c r="AS5364" i="1"/>
  <c r="AS5365" i="1"/>
  <c r="AS5366" i="1"/>
  <c r="AS5367" i="1"/>
  <c r="AS5368" i="1"/>
  <c r="AS5369" i="1"/>
  <c r="AS5370" i="1"/>
  <c r="AS5371" i="1"/>
  <c r="AS5372" i="1"/>
  <c r="AS5373" i="1"/>
  <c r="AS5374" i="1"/>
  <c r="AS5375" i="1"/>
  <c r="AS5376" i="1"/>
  <c r="AS5377" i="1"/>
  <c r="AS5378" i="1"/>
  <c r="AS5379" i="1"/>
  <c r="AS5380" i="1"/>
  <c r="AS5381" i="1"/>
  <c r="AS5382" i="1"/>
  <c r="AS5383" i="1"/>
  <c r="AS5384" i="1"/>
  <c r="AS5385" i="1"/>
  <c r="AS5386" i="1"/>
  <c r="AS5387" i="1"/>
  <c r="AS5388" i="1"/>
  <c r="AS5389" i="1"/>
  <c r="AS5390" i="1"/>
  <c r="AS5391" i="1"/>
  <c r="AS5392" i="1"/>
  <c r="AS5393" i="1"/>
  <c r="AS5394" i="1"/>
  <c r="AS5395" i="1"/>
  <c r="AS5396" i="1"/>
  <c r="AS5397" i="1"/>
  <c r="AS5398" i="1"/>
  <c r="AS5399" i="1"/>
  <c r="AS5400" i="1"/>
  <c r="AS5401" i="1"/>
  <c r="AS5402" i="1"/>
  <c r="AS5403" i="1"/>
  <c r="AS5404" i="1"/>
  <c r="AS5405" i="1"/>
  <c r="AS5406" i="1"/>
  <c r="AS5407" i="1"/>
  <c r="AS5408" i="1"/>
  <c r="AS5409" i="1"/>
  <c r="AS5410" i="1"/>
  <c r="AS5411" i="1"/>
  <c r="AS5412" i="1"/>
  <c r="AS5413" i="1"/>
  <c r="AS5414" i="1"/>
  <c r="AS5415" i="1"/>
  <c r="AS5416" i="1"/>
  <c r="AS5417" i="1"/>
  <c r="AS5418" i="1"/>
  <c r="AS5419" i="1"/>
  <c r="AS5420" i="1"/>
  <c r="AS5421" i="1"/>
  <c r="AS5422" i="1"/>
  <c r="AS5423" i="1"/>
  <c r="AS5424" i="1"/>
  <c r="AS5425" i="1"/>
  <c r="AS5426" i="1"/>
  <c r="AS5427" i="1"/>
  <c r="AS5428" i="1"/>
  <c r="AS5429" i="1"/>
  <c r="AS5430" i="1"/>
  <c r="AS5431" i="1"/>
  <c r="AS5432" i="1"/>
  <c r="AS5433" i="1"/>
  <c r="AS5434" i="1"/>
  <c r="AS5435" i="1"/>
  <c r="AS5436" i="1"/>
  <c r="AS5437" i="1"/>
  <c r="AS5438" i="1"/>
  <c r="AS5439" i="1"/>
  <c r="AS5440" i="1"/>
  <c r="AS5441" i="1"/>
  <c r="AS5442" i="1"/>
  <c r="AS5443" i="1"/>
  <c r="AS5444" i="1"/>
  <c r="AS5445" i="1"/>
  <c r="AS5446" i="1"/>
  <c r="AS5447" i="1"/>
  <c r="AS5448" i="1"/>
  <c r="AS5449" i="1"/>
  <c r="AS5450" i="1"/>
  <c r="AS5451" i="1"/>
  <c r="AS5452" i="1"/>
  <c r="AS5453" i="1"/>
  <c r="AS5454" i="1"/>
  <c r="AS5455" i="1"/>
  <c r="AS5456" i="1"/>
  <c r="AS5457" i="1"/>
  <c r="AS5458" i="1"/>
  <c r="AS5459" i="1"/>
  <c r="AS5460" i="1"/>
  <c r="AS5461" i="1"/>
  <c r="AS5462" i="1"/>
  <c r="AS5463" i="1"/>
  <c r="AS5464" i="1"/>
  <c r="AS5465" i="1"/>
  <c r="AS5466" i="1"/>
  <c r="AS5467" i="1"/>
  <c r="AS5468" i="1"/>
  <c r="AS5469" i="1"/>
  <c r="AS5470" i="1"/>
  <c r="AS5471" i="1"/>
  <c r="AS5472" i="1"/>
  <c r="AS5473" i="1"/>
  <c r="AS5474" i="1"/>
  <c r="AS5475" i="1"/>
  <c r="AS5476" i="1"/>
  <c r="AS5477" i="1"/>
  <c r="AS5478" i="1"/>
  <c r="AS5479" i="1"/>
  <c r="AS5480" i="1"/>
  <c r="AS5481" i="1"/>
  <c r="AS5482" i="1"/>
  <c r="AS5483" i="1"/>
  <c r="AS5484" i="1"/>
  <c r="AS5485" i="1"/>
  <c r="AS5486" i="1"/>
  <c r="AS5487" i="1"/>
  <c r="AS5488" i="1"/>
  <c r="AS5489" i="1"/>
  <c r="AS5490" i="1"/>
  <c r="AS5491" i="1"/>
  <c r="AS5492" i="1"/>
  <c r="AS5493" i="1"/>
  <c r="AS5494" i="1"/>
  <c r="AS5495" i="1"/>
  <c r="AS5496" i="1"/>
  <c r="AS5497" i="1"/>
  <c r="AS5498" i="1"/>
  <c r="AS5499" i="1"/>
  <c r="AS5500" i="1"/>
  <c r="AS5501" i="1"/>
  <c r="AS5502" i="1"/>
  <c r="AS5503" i="1"/>
  <c r="AS5504" i="1"/>
  <c r="AS5505" i="1"/>
  <c r="AS5506" i="1"/>
  <c r="AS5507" i="1"/>
  <c r="AS5508" i="1"/>
  <c r="AS5509" i="1"/>
  <c r="AS5510" i="1"/>
  <c r="AS5511" i="1"/>
  <c r="AS5512" i="1"/>
  <c r="AS5513" i="1"/>
  <c r="AS5514" i="1"/>
  <c r="AS5515" i="1"/>
  <c r="AS5516" i="1"/>
  <c r="AS5517" i="1"/>
  <c r="AS5518" i="1"/>
  <c r="AS5519" i="1"/>
  <c r="AS5520" i="1"/>
  <c r="AS5521" i="1"/>
  <c r="AS5522" i="1"/>
  <c r="AS5523" i="1"/>
  <c r="AS5524" i="1"/>
  <c r="AS5525" i="1"/>
  <c r="AS5526" i="1"/>
  <c r="AS5527" i="1"/>
  <c r="AS5528" i="1"/>
  <c r="AS5529" i="1"/>
  <c r="AS5530" i="1"/>
  <c r="AS5531" i="1"/>
  <c r="AS5532" i="1"/>
  <c r="AS5533" i="1"/>
  <c r="AS5534" i="1"/>
  <c r="AS5535" i="1"/>
  <c r="AS5536" i="1"/>
  <c r="AS5537" i="1"/>
  <c r="AS5538" i="1"/>
  <c r="AS5539" i="1"/>
  <c r="AS5540" i="1"/>
  <c r="AS5541" i="1"/>
  <c r="AS5542" i="1"/>
  <c r="AS5543" i="1"/>
  <c r="AS5544" i="1"/>
  <c r="AS5545" i="1"/>
  <c r="AS5546" i="1"/>
  <c r="AS5547" i="1"/>
  <c r="AS5548" i="1"/>
  <c r="AS5549" i="1"/>
  <c r="AS5550" i="1"/>
  <c r="AS5551" i="1"/>
  <c r="AS5552" i="1"/>
  <c r="AS5553" i="1"/>
  <c r="AS5554" i="1"/>
  <c r="AS5555" i="1"/>
  <c r="AS5556" i="1"/>
  <c r="AS5557" i="1"/>
  <c r="AS5558" i="1"/>
  <c r="AS5559" i="1"/>
  <c r="AS5560" i="1"/>
  <c r="AS5561" i="1"/>
  <c r="AS5562" i="1"/>
  <c r="AS5563" i="1"/>
  <c r="AS5564" i="1"/>
  <c r="AS5565" i="1"/>
  <c r="AS5566" i="1"/>
  <c r="AS5567" i="1"/>
  <c r="AS5568" i="1"/>
  <c r="AS5569" i="1"/>
  <c r="AS5570" i="1"/>
  <c r="AS5571" i="1"/>
  <c r="AS5572" i="1"/>
  <c r="AS5573" i="1"/>
  <c r="AS5574" i="1"/>
  <c r="AS5575" i="1"/>
  <c r="AS5576" i="1"/>
  <c r="AS5577" i="1"/>
  <c r="AS5578" i="1"/>
  <c r="AS5579" i="1"/>
  <c r="AS5580" i="1"/>
  <c r="AS5581" i="1"/>
  <c r="AS5582" i="1"/>
  <c r="AS5583" i="1"/>
  <c r="AS5584" i="1"/>
  <c r="AS5585" i="1"/>
  <c r="AS5586" i="1"/>
  <c r="AS5587" i="1"/>
  <c r="AS5588" i="1"/>
  <c r="AS5589" i="1"/>
  <c r="AS5590" i="1"/>
  <c r="AS5591" i="1"/>
  <c r="AS5592" i="1"/>
  <c r="AS5593" i="1"/>
  <c r="AS5594" i="1"/>
  <c r="AS5595" i="1"/>
  <c r="AS5596" i="1"/>
  <c r="AS5597" i="1"/>
  <c r="AS5598" i="1"/>
  <c r="AS5599" i="1"/>
  <c r="AS5600" i="1"/>
  <c r="AS5601" i="1"/>
  <c r="AS5602" i="1"/>
  <c r="AS5603" i="1"/>
  <c r="AS5604" i="1"/>
  <c r="AS5605" i="1"/>
  <c r="AS5606" i="1"/>
  <c r="AS5607" i="1"/>
  <c r="AS5608" i="1"/>
  <c r="AS5609" i="1"/>
  <c r="AS5610" i="1"/>
  <c r="AS5611" i="1"/>
  <c r="AS5612" i="1"/>
  <c r="AS5613" i="1"/>
  <c r="AS5614" i="1"/>
  <c r="AS5615" i="1"/>
  <c r="AS5616" i="1"/>
  <c r="AS5617" i="1"/>
  <c r="AS5618" i="1"/>
  <c r="AS5619" i="1"/>
  <c r="AS5620" i="1"/>
  <c r="AS5621" i="1"/>
  <c r="AS5622" i="1"/>
  <c r="AS5623" i="1"/>
  <c r="AS5624" i="1"/>
  <c r="AS5625" i="1"/>
  <c r="AS5626" i="1"/>
  <c r="AS5627" i="1"/>
  <c r="AS5628" i="1"/>
  <c r="AS5629" i="1"/>
  <c r="AS5630" i="1"/>
  <c r="AS5631" i="1"/>
  <c r="AS5632" i="1"/>
  <c r="AS5633" i="1"/>
  <c r="AS5634" i="1"/>
  <c r="AS5635" i="1"/>
  <c r="AS5636" i="1"/>
  <c r="AS5637" i="1"/>
  <c r="AS5638" i="1"/>
  <c r="AS5639" i="1"/>
  <c r="AS5640" i="1"/>
  <c r="AS5641" i="1"/>
  <c r="AS5642" i="1"/>
  <c r="AS5643" i="1"/>
  <c r="AS5644" i="1"/>
  <c r="AS5645" i="1"/>
  <c r="AS5646" i="1"/>
  <c r="AS5647" i="1"/>
  <c r="AS5648" i="1"/>
  <c r="AS5649" i="1"/>
  <c r="AS5650" i="1"/>
  <c r="AS5651" i="1"/>
  <c r="AS5652" i="1"/>
  <c r="AS5653" i="1"/>
  <c r="AS5654" i="1"/>
  <c r="AS5655" i="1"/>
  <c r="AS5656" i="1"/>
  <c r="AS5657" i="1"/>
  <c r="AS5658" i="1"/>
  <c r="AS5659" i="1"/>
  <c r="AS5660" i="1"/>
  <c r="AS5661" i="1"/>
  <c r="AS5662" i="1"/>
  <c r="AS5663" i="1"/>
  <c r="AS5664" i="1"/>
  <c r="AS5665" i="1"/>
  <c r="AS5666" i="1"/>
  <c r="AS5667" i="1"/>
  <c r="AS5668" i="1"/>
  <c r="AS5669" i="1"/>
  <c r="AS5670" i="1"/>
  <c r="AS5671" i="1"/>
  <c r="AS5672" i="1"/>
  <c r="AS5673" i="1"/>
  <c r="AS5674" i="1"/>
  <c r="AS5675" i="1"/>
  <c r="AS5676" i="1"/>
  <c r="AS5677" i="1"/>
  <c r="AS5678" i="1"/>
  <c r="AS5679" i="1"/>
  <c r="AS5680" i="1"/>
  <c r="AS5681" i="1"/>
  <c r="AS5682" i="1"/>
  <c r="AS5683" i="1"/>
  <c r="AS5684" i="1"/>
  <c r="AS5685" i="1"/>
  <c r="AS5686" i="1"/>
  <c r="AS5687" i="1"/>
  <c r="AS5688" i="1"/>
  <c r="AS5689" i="1"/>
  <c r="AS5690" i="1"/>
  <c r="AS5691" i="1"/>
  <c r="AS5692" i="1"/>
  <c r="AS5693" i="1"/>
  <c r="AS5694" i="1"/>
  <c r="AS5695" i="1"/>
  <c r="AS5696" i="1"/>
  <c r="AS5697" i="1"/>
  <c r="AS5698" i="1"/>
  <c r="AS5699" i="1"/>
  <c r="AS5700" i="1"/>
  <c r="AS5701" i="1"/>
  <c r="AS5702" i="1"/>
  <c r="AS5703" i="1"/>
  <c r="AS5704" i="1"/>
  <c r="AS5705" i="1"/>
  <c r="AS5706" i="1"/>
  <c r="AS5707" i="1"/>
  <c r="AS5708" i="1"/>
  <c r="AS5709" i="1"/>
  <c r="AS5710" i="1"/>
  <c r="AS5711" i="1"/>
  <c r="AS5712" i="1"/>
  <c r="AS5713" i="1"/>
  <c r="AS5714" i="1"/>
  <c r="AS5715" i="1"/>
  <c r="AS5716" i="1"/>
  <c r="AS5717" i="1"/>
  <c r="AS5718" i="1"/>
  <c r="AS5719" i="1"/>
  <c r="AS5720" i="1"/>
  <c r="AS5721" i="1"/>
  <c r="AS5722" i="1"/>
  <c r="AS5723" i="1"/>
  <c r="AS5724" i="1"/>
  <c r="AS5725" i="1"/>
  <c r="AS5726" i="1"/>
  <c r="AS5727" i="1"/>
  <c r="AS5728" i="1"/>
  <c r="AS5729" i="1"/>
  <c r="AS5730" i="1"/>
  <c r="AS5731" i="1"/>
  <c r="AS5732" i="1"/>
  <c r="AS5733" i="1"/>
  <c r="AS5734" i="1"/>
  <c r="AS5735" i="1"/>
  <c r="AS5736" i="1"/>
  <c r="AS5737" i="1"/>
  <c r="AS5738" i="1"/>
  <c r="AS5739" i="1"/>
  <c r="AS5740" i="1"/>
  <c r="AS5741" i="1"/>
  <c r="AS5742" i="1"/>
  <c r="AS5743" i="1"/>
  <c r="AS5744" i="1"/>
  <c r="AS5745" i="1"/>
  <c r="AS5746" i="1"/>
  <c r="AS5747" i="1"/>
  <c r="AS5748" i="1"/>
  <c r="AS5749" i="1"/>
  <c r="AS5750" i="1"/>
  <c r="AS5751" i="1"/>
  <c r="AS5752" i="1"/>
  <c r="AS5753" i="1"/>
  <c r="AS5754" i="1"/>
  <c r="AS5755" i="1"/>
  <c r="AS5756" i="1"/>
  <c r="AS5757" i="1"/>
  <c r="AS5758" i="1"/>
  <c r="AS5759" i="1"/>
  <c r="AS5760" i="1"/>
  <c r="AS5761" i="1"/>
  <c r="AS5762" i="1"/>
  <c r="AS5763" i="1"/>
  <c r="AS5764" i="1"/>
  <c r="AS5765" i="1"/>
  <c r="AS5766" i="1"/>
  <c r="AS5767" i="1"/>
  <c r="AS5768" i="1"/>
  <c r="AS5769" i="1"/>
  <c r="AS5770" i="1"/>
  <c r="AS5771" i="1"/>
  <c r="AS5772" i="1"/>
  <c r="AS5773" i="1"/>
  <c r="AS5774" i="1"/>
  <c r="AS5775" i="1"/>
  <c r="AS5776" i="1"/>
  <c r="AS5777" i="1"/>
  <c r="AS5778" i="1"/>
  <c r="AS5779" i="1"/>
  <c r="AS5780" i="1"/>
  <c r="AS5781" i="1"/>
  <c r="AS5782" i="1"/>
  <c r="AS5783" i="1"/>
  <c r="AS5784" i="1"/>
  <c r="AS5785" i="1"/>
  <c r="AS5786" i="1"/>
  <c r="AS5787" i="1"/>
  <c r="AS5788" i="1"/>
  <c r="AS5789" i="1"/>
  <c r="AS5790" i="1"/>
  <c r="AS5791" i="1"/>
  <c r="AS5792" i="1"/>
  <c r="AS5793" i="1"/>
  <c r="AS5794" i="1"/>
  <c r="AS5795" i="1"/>
  <c r="AS5796" i="1"/>
  <c r="AS5797" i="1"/>
  <c r="AS5798" i="1"/>
  <c r="AS5799" i="1"/>
  <c r="AS5800" i="1"/>
  <c r="AS5801" i="1"/>
  <c r="AS5802" i="1"/>
  <c r="AS5803" i="1"/>
  <c r="AS5804" i="1"/>
  <c r="AS5805" i="1"/>
  <c r="AS5806" i="1"/>
  <c r="AS5807" i="1"/>
  <c r="AS5808" i="1"/>
  <c r="AS5809" i="1"/>
  <c r="AS5810" i="1"/>
  <c r="AS5811" i="1"/>
  <c r="AS5812" i="1"/>
  <c r="AS5813" i="1"/>
  <c r="AS5814" i="1"/>
  <c r="AS5815" i="1"/>
  <c r="AS5816" i="1"/>
  <c r="AS5817" i="1"/>
  <c r="AS5818" i="1"/>
  <c r="AS5819" i="1"/>
  <c r="AS5820" i="1"/>
  <c r="AS5821" i="1"/>
  <c r="AS5822" i="1"/>
  <c r="AS5823" i="1"/>
  <c r="AS5824" i="1"/>
  <c r="AS5825" i="1"/>
  <c r="AS5826" i="1"/>
  <c r="AS5827" i="1"/>
  <c r="AS5828" i="1"/>
  <c r="AS5829" i="1"/>
  <c r="AS5830" i="1"/>
  <c r="AS5831" i="1"/>
  <c r="AS5832" i="1"/>
  <c r="AS5833" i="1"/>
  <c r="AS5834" i="1"/>
  <c r="AS5835" i="1"/>
  <c r="AS5836" i="1"/>
  <c r="AS5837" i="1"/>
  <c r="AS5838" i="1"/>
  <c r="AS5839" i="1"/>
  <c r="AS5840" i="1"/>
  <c r="AS5841" i="1"/>
  <c r="AS5842" i="1"/>
  <c r="AS5843" i="1"/>
  <c r="AS5844" i="1"/>
  <c r="AS5845" i="1"/>
  <c r="AS5846" i="1"/>
  <c r="AS5847" i="1"/>
  <c r="AS5848" i="1"/>
  <c r="AS5849" i="1"/>
  <c r="AS5850" i="1"/>
  <c r="AS5851" i="1"/>
  <c r="AS5852" i="1"/>
  <c r="AS5853" i="1"/>
  <c r="AS5854" i="1"/>
  <c r="AS5855" i="1"/>
  <c r="AS5856" i="1"/>
  <c r="AS5857" i="1"/>
  <c r="AS5858" i="1"/>
  <c r="AS5859" i="1"/>
  <c r="AS5860" i="1"/>
  <c r="AS5861" i="1"/>
  <c r="AS5862" i="1"/>
  <c r="AS5863" i="1"/>
  <c r="AS5864" i="1"/>
  <c r="AS5865" i="1"/>
  <c r="AS5866" i="1"/>
  <c r="AS5867" i="1"/>
  <c r="AS5868" i="1"/>
  <c r="AS5869" i="1"/>
  <c r="AS5870" i="1"/>
  <c r="AS5871" i="1"/>
  <c r="AS5872" i="1"/>
  <c r="AS5873" i="1"/>
  <c r="AS5874" i="1"/>
  <c r="AS5875" i="1"/>
  <c r="AS5876" i="1"/>
  <c r="AS5877" i="1"/>
  <c r="AS5878" i="1"/>
  <c r="AS5879" i="1"/>
  <c r="AS5880" i="1"/>
  <c r="AS5881" i="1"/>
  <c r="AS5882" i="1"/>
  <c r="AS5883" i="1"/>
  <c r="AS5884" i="1"/>
  <c r="AS5885" i="1"/>
  <c r="AS5886" i="1"/>
  <c r="AS5887" i="1"/>
  <c r="AS5888" i="1"/>
  <c r="AS5889" i="1"/>
  <c r="AS5890" i="1"/>
  <c r="AS5891" i="1"/>
  <c r="AS5892" i="1"/>
  <c r="AS5893" i="1"/>
  <c r="AS5894" i="1"/>
  <c r="AS5895" i="1"/>
  <c r="AS5896" i="1"/>
  <c r="AS5897" i="1"/>
  <c r="AS5898" i="1"/>
  <c r="AS5899" i="1"/>
  <c r="AS5900" i="1"/>
  <c r="AS5901" i="1"/>
  <c r="AS5902" i="1"/>
  <c r="AS5903" i="1"/>
  <c r="AS5904" i="1"/>
  <c r="AS5905" i="1"/>
  <c r="AS5906" i="1"/>
  <c r="AS5907" i="1"/>
  <c r="AS5908" i="1"/>
  <c r="AS5909" i="1"/>
  <c r="AS5910" i="1"/>
  <c r="AS5911" i="1"/>
  <c r="AS5912" i="1"/>
  <c r="AS5913" i="1"/>
  <c r="AS5914" i="1"/>
  <c r="AS5915" i="1"/>
  <c r="AS5916" i="1"/>
  <c r="AS5917" i="1"/>
  <c r="AS5918" i="1"/>
  <c r="AS5919" i="1"/>
  <c r="AS5920" i="1"/>
  <c r="AS5921" i="1"/>
  <c r="AS5922" i="1"/>
  <c r="AS5923" i="1"/>
  <c r="AS5924" i="1"/>
  <c r="AS5925" i="1"/>
  <c r="AS5926" i="1"/>
  <c r="AS5927" i="1"/>
  <c r="AS5928" i="1"/>
  <c r="AS5929" i="1"/>
  <c r="AS5930" i="1"/>
  <c r="AS5931" i="1"/>
  <c r="AS5932" i="1"/>
  <c r="AS5933" i="1"/>
  <c r="AS5934" i="1"/>
  <c r="AS5935" i="1"/>
  <c r="AS5936" i="1"/>
  <c r="AS5937" i="1"/>
  <c r="AS5938" i="1"/>
  <c r="AS5939" i="1"/>
  <c r="AS5940" i="1"/>
  <c r="AS5941" i="1"/>
  <c r="AS5942" i="1"/>
  <c r="AS5943" i="1"/>
  <c r="AS5944" i="1"/>
  <c r="AS5945" i="1"/>
  <c r="AS5946" i="1"/>
  <c r="AS5947" i="1"/>
  <c r="AS5948" i="1"/>
  <c r="AS5949" i="1"/>
  <c r="AS5950" i="1"/>
  <c r="AS5951" i="1"/>
  <c r="AS5952" i="1"/>
  <c r="AS5953" i="1"/>
  <c r="AS5954" i="1"/>
  <c r="AS5955" i="1"/>
  <c r="AS5956" i="1"/>
  <c r="AS5957" i="1"/>
  <c r="AS5958" i="1"/>
  <c r="AS5959" i="1"/>
  <c r="AS5960" i="1"/>
  <c r="AS5961" i="1"/>
  <c r="AS5962" i="1"/>
  <c r="AS5963" i="1"/>
  <c r="AS5964" i="1"/>
  <c r="AS5965" i="1"/>
  <c r="AS5966" i="1"/>
  <c r="AS5967" i="1"/>
  <c r="AS5968" i="1"/>
  <c r="AS5969" i="1"/>
  <c r="AS5970" i="1"/>
  <c r="AS5971" i="1"/>
  <c r="AS5972" i="1"/>
  <c r="AS5973" i="1"/>
  <c r="AS5974" i="1"/>
  <c r="AS5975" i="1"/>
  <c r="AS5976" i="1"/>
  <c r="AS5977" i="1"/>
  <c r="AS5978" i="1"/>
  <c r="AS5979" i="1"/>
  <c r="AS5980" i="1"/>
  <c r="AS5981" i="1"/>
  <c r="AS5982" i="1"/>
  <c r="AS5983" i="1"/>
  <c r="AS5984" i="1"/>
  <c r="AS5985" i="1"/>
  <c r="AS5986" i="1"/>
  <c r="AS5987" i="1"/>
  <c r="AS5988" i="1"/>
  <c r="AS5989" i="1"/>
  <c r="AS5990" i="1"/>
  <c r="AS5991" i="1"/>
  <c r="AS5992" i="1"/>
  <c r="AS5993" i="1"/>
  <c r="AS5994" i="1"/>
  <c r="AS5995" i="1"/>
  <c r="AS5996" i="1"/>
  <c r="AS5997" i="1"/>
  <c r="AS5998" i="1"/>
  <c r="AS5999" i="1"/>
  <c r="AS6000" i="1"/>
  <c r="AS6001" i="1"/>
  <c r="AS6002" i="1"/>
  <c r="AS6003" i="1"/>
  <c r="AS6004" i="1"/>
  <c r="AS6005" i="1"/>
  <c r="AS6006" i="1"/>
  <c r="AS6007" i="1"/>
  <c r="AS6008" i="1"/>
  <c r="AS6009" i="1"/>
  <c r="AS6010" i="1"/>
  <c r="AS6011" i="1"/>
  <c r="AS6012" i="1"/>
  <c r="AS6013" i="1"/>
  <c r="AS6014" i="1"/>
  <c r="AS6015" i="1"/>
  <c r="AS6016" i="1"/>
  <c r="AS6017" i="1"/>
  <c r="AS6018" i="1"/>
  <c r="AS6019" i="1"/>
  <c r="AS6020" i="1"/>
  <c r="AS6021" i="1"/>
  <c r="AS6022" i="1"/>
  <c r="AS6023" i="1"/>
  <c r="AS6024" i="1"/>
  <c r="AS6025" i="1"/>
  <c r="AS6026" i="1"/>
  <c r="AS6027" i="1"/>
  <c r="AS6028" i="1"/>
  <c r="AS6029" i="1"/>
  <c r="AS6030" i="1"/>
  <c r="AS6031" i="1"/>
  <c r="AS6032" i="1"/>
  <c r="AS6033" i="1"/>
  <c r="AS6034" i="1"/>
  <c r="AS6035" i="1"/>
  <c r="AS6036" i="1"/>
  <c r="AS6037" i="1"/>
  <c r="AS6038" i="1"/>
  <c r="AS6039" i="1"/>
  <c r="AS6040" i="1"/>
  <c r="AS6041" i="1"/>
  <c r="AS6042" i="1"/>
  <c r="AS6043" i="1"/>
  <c r="AS6044" i="1"/>
  <c r="AS6045" i="1"/>
  <c r="AS6046" i="1"/>
  <c r="AS6047" i="1"/>
  <c r="AS6048" i="1"/>
  <c r="AS6049" i="1"/>
  <c r="AS6050" i="1"/>
  <c r="AS6051" i="1"/>
  <c r="AS6052" i="1"/>
  <c r="AS6053" i="1"/>
  <c r="AS6054" i="1"/>
  <c r="AS6055" i="1"/>
  <c r="AS6056" i="1"/>
  <c r="AS6057" i="1"/>
  <c r="AS6058" i="1"/>
  <c r="AS6059" i="1"/>
  <c r="AS6060" i="1"/>
  <c r="AS6061" i="1"/>
  <c r="AS6062" i="1"/>
  <c r="AS6063" i="1"/>
  <c r="AS6064" i="1"/>
  <c r="AS6065" i="1"/>
  <c r="AS6066" i="1"/>
  <c r="AS6067" i="1"/>
  <c r="AS6068" i="1"/>
  <c r="AS6069" i="1"/>
  <c r="AS6070" i="1"/>
  <c r="AS6071" i="1"/>
  <c r="AS6072" i="1"/>
  <c r="AS6073" i="1"/>
  <c r="AS6074" i="1"/>
  <c r="AS6075" i="1"/>
  <c r="AS6076" i="1"/>
  <c r="AS6077" i="1"/>
  <c r="AS6078" i="1"/>
  <c r="AS6079" i="1"/>
  <c r="AS6080" i="1"/>
  <c r="AS6081" i="1"/>
  <c r="AS6082" i="1"/>
  <c r="AS6083" i="1"/>
  <c r="AS6084" i="1"/>
  <c r="AS6085" i="1"/>
  <c r="AS6086" i="1"/>
  <c r="AS6087" i="1"/>
  <c r="AS6088" i="1"/>
  <c r="AS6089" i="1"/>
  <c r="AS6090" i="1"/>
  <c r="AS6091" i="1"/>
  <c r="AS6092" i="1"/>
  <c r="AS6093" i="1"/>
  <c r="AS6094" i="1"/>
  <c r="AS6095" i="1"/>
  <c r="AS6096" i="1"/>
  <c r="AS6097" i="1"/>
  <c r="AS6098" i="1"/>
  <c r="AS6099" i="1"/>
  <c r="AS6100" i="1"/>
  <c r="AS6101" i="1"/>
  <c r="AS6102" i="1"/>
  <c r="AS6103" i="1"/>
  <c r="AS6104" i="1"/>
  <c r="AS6105" i="1"/>
  <c r="AS6106" i="1"/>
  <c r="AS6107" i="1"/>
  <c r="AS6108" i="1"/>
  <c r="AS6109" i="1"/>
  <c r="AS6110" i="1"/>
  <c r="AS6111" i="1"/>
  <c r="AS6112" i="1"/>
  <c r="AS6113" i="1"/>
  <c r="AS6114" i="1"/>
  <c r="AS6115" i="1"/>
  <c r="AS6116" i="1"/>
  <c r="AS6117" i="1"/>
  <c r="AS6118" i="1"/>
  <c r="AS6119" i="1"/>
  <c r="AS6120" i="1"/>
  <c r="AS6121" i="1"/>
  <c r="AS6122" i="1"/>
  <c r="AS6123" i="1"/>
  <c r="AS6124" i="1"/>
  <c r="AS6125" i="1"/>
  <c r="AS6126" i="1"/>
  <c r="AS6127" i="1"/>
  <c r="AS6128" i="1"/>
  <c r="AS6129" i="1"/>
  <c r="AS6130" i="1"/>
  <c r="AS6131" i="1"/>
  <c r="AS6132" i="1"/>
  <c r="AS6133" i="1"/>
  <c r="AS6134" i="1"/>
  <c r="AS6135" i="1"/>
  <c r="AS6136" i="1"/>
  <c r="AS6137" i="1"/>
  <c r="AS6138" i="1"/>
  <c r="AS6139" i="1"/>
  <c r="AS6140" i="1"/>
  <c r="AS6141" i="1"/>
  <c r="AS6142" i="1"/>
  <c r="AS6143" i="1"/>
  <c r="AS6144" i="1"/>
  <c r="AS6145" i="1"/>
  <c r="AS6146" i="1"/>
  <c r="AS6147" i="1"/>
  <c r="AS6148" i="1"/>
  <c r="AS6149" i="1"/>
  <c r="AS6150" i="1"/>
  <c r="AS6151" i="1"/>
  <c r="AS6152" i="1"/>
  <c r="AS6153" i="1"/>
  <c r="AS6154" i="1"/>
  <c r="AS6155" i="1"/>
  <c r="AS6156" i="1"/>
  <c r="AS6157" i="1"/>
  <c r="AS6158" i="1"/>
  <c r="AS6159" i="1"/>
  <c r="AS6160" i="1"/>
  <c r="AS6161" i="1"/>
  <c r="AS6162" i="1"/>
  <c r="AS6163" i="1"/>
  <c r="AS6164" i="1"/>
  <c r="AS6165" i="1"/>
  <c r="AS6166" i="1"/>
  <c r="AS6167" i="1"/>
  <c r="AS6168" i="1"/>
  <c r="AS6169" i="1"/>
  <c r="AS6170" i="1"/>
  <c r="AS6171" i="1"/>
  <c r="AS6172" i="1"/>
  <c r="AS6173" i="1"/>
  <c r="AS6174" i="1"/>
  <c r="AS6175" i="1"/>
  <c r="AS6176" i="1"/>
  <c r="AS6177" i="1"/>
  <c r="AS6178" i="1"/>
  <c r="AS6179" i="1"/>
  <c r="AS6180" i="1"/>
  <c r="AS6181" i="1"/>
  <c r="AS6182" i="1"/>
  <c r="AS6183" i="1"/>
  <c r="AS6184" i="1"/>
  <c r="AS6185" i="1"/>
  <c r="AS6186" i="1"/>
  <c r="AS6187" i="1"/>
  <c r="AS6188" i="1"/>
  <c r="AS6189" i="1"/>
  <c r="AS6190" i="1"/>
  <c r="AS6191" i="1"/>
  <c r="AS6192" i="1"/>
  <c r="AS6193" i="1"/>
  <c r="AS6194" i="1"/>
  <c r="AS6195" i="1"/>
  <c r="AS6196" i="1"/>
  <c r="AS6197" i="1"/>
  <c r="AS6198" i="1"/>
  <c r="AS6199" i="1"/>
  <c r="AS6200" i="1"/>
  <c r="AS6201" i="1"/>
  <c r="AS6202" i="1"/>
  <c r="AS6203" i="1"/>
  <c r="AS6204" i="1"/>
  <c r="AS6205" i="1"/>
  <c r="AS6206" i="1"/>
  <c r="AS6207" i="1"/>
  <c r="AS6208" i="1"/>
  <c r="AS6209" i="1"/>
  <c r="AS6210" i="1"/>
  <c r="AS6211" i="1"/>
  <c r="AS6212" i="1"/>
  <c r="AS6213" i="1"/>
  <c r="AS6214" i="1"/>
  <c r="AS6215" i="1"/>
  <c r="AS6216" i="1"/>
  <c r="AS6217" i="1"/>
  <c r="AS6218" i="1"/>
  <c r="AS6219" i="1"/>
  <c r="AS6220" i="1"/>
  <c r="AS6221" i="1"/>
  <c r="AS6222" i="1"/>
  <c r="AS6223" i="1"/>
  <c r="AS6224" i="1"/>
  <c r="AS6225" i="1"/>
  <c r="AS6226" i="1"/>
  <c r="AS6227" i="1"/>
  <c r="AS6228" i="1"/>
  <c r="AS6229" i="1"/>
  <c r="AS6230" i="1"/>
  <c r="AS6231" i="1"/>
  <c r="AS6232" i="1"/>
  <c r="AS6233" i="1"/>
  <c r="AS6234" i="1"/>
  <c r="AS6235" i="1"/>
  <c r="AS6236" i="1"/>
  <c r="AS6237" i="1"/>
  <c r="AS6238" i="1"/>
  <c r="AS6239" i="1"/>
  <c r="AS6240" i="1"/>
  <c r="AS6241" i="1"/>
  <c r="AS6242" i="1"/>
  <c r="AS6243" i="1"/>
  <c r="AS6244" i="1"/>
  <c r="AS6245" i="1"/>
  <c r="AS6246" i="1"/>
  <c r="AS6247" i="1"/>
  <c r="AS6248" i="1"/>
  <c r="AS6249" i="1"/>
  <c r="AS6250" i="1"/>
  <c r="AS6251" i="1"/>
  <c r="AS6252" i="1"/>
  <c r="AS6253" i="1"/>
  <c r="AS6254" i="1"/>
  <c r="AS6255" i="1"/>
  <c r="AS6256" i="1"/>
  <c r="AS6257" i="1"/>
  <c r="AS6258" i="1"/>
  <c r="AS6259" i="1"/>
  <c r="AS6260" i="1"/>
  <c r="AS6261" i="1"/>
  <c r="AS6262" i="1"/>
  <c r="AS6263" i="1"/>
  <c r="AS6264" i="1"/>
  <c r="AS6265" i="1"/>
  <c r="AS6266" i="1"/>
  <c r="AS6267" i="1"/>
  <c r="AS6268" i="1"/>
  <c r="AS6269" i="1"/>
  <c r="AS6270" i="1"/>
  <c r="AS6271" i="1"/>
  <c r="AS6272" i="1"/>
  <c r="AS6273" i="1"/>
  <c r="AS6274" i="1"/>
  <c r="AS6275" i="1"/>
  <c r="AS6276" i="1"/>
  <c r="AS6277" i="1"/>
  <c r="AS6278" i="1"/>
  <c r="AS6279" i="1"/>
  <c r="AS6280" i="1"/>
  <c r="AS6281" i="1"/>
  <c r="AS6282" i="1"/>
  <c r="AS6283" i="1"/>
  <c r="AS6284" i="1"/>
  <c r="AS6285" i="1"/>
  <c r="AS6286" i="1"/>
  <c r="AS6287" i="1"/>
  <c r="AS6288" i="1"/>
  <c r="AS6289" i="1"/>
  <c r="AS6290" i="1"/>
  <c r="AS6291" i="1"/>
  <c r="AS6292" i="1"/>
  <c r="AS6293" i="1"/>
  <c r="AS6294" i="1"/>
  <c r="AS6295" i="1"/>
  <c r="AS6296" i="1"/>
  <c r="AS6297" i="1"/>
  <c r="AS6298" i="1"/>
  <c r="AS6299" i="1"/>
  <c r="AS6300" i="1"/>
  <c r="AS6301" i="1"/>
  <c r="AS6302" i="1"/>
  <c r="AS6303" i="1"/>
  <c r="AS6304" i="1"/>
  <c r="AS6305" i="1"/>
  <c r="AS6306" i="1"/>
  <c r="AS6307" i="1"/>
  <c r="AS6308" i="1"/>
  <c r="AS6309" i="1"/>
  <c r="AS6310" i="1"/>
  <c r="AS6311" i="1"/>
  <c r="AS6312" i="1"/>
  <c r="AS6313" i="1"/>
  <c r="AS6314" i="1"/>
  <c r="AS6315" i="1"/>
  <c r="AS6316" i="1"/>
  <c r="AS6317" i="1"/>
  <c r="AS6318" i="1"/>
  <c r="AS6319" i="1"/>
  <c r="AS6320" i="1"/>
  <c r="AS6321" i="1"/>
  <c r="AS6322" i="1"/>
  <c r="AS6323" i="1"/>
  <c r="AS6324" i="1"/>
  <c r="AS6325" i="1"/>
  <c r="AS6326" i="1"/>
  <c r="AS6327" i="1"/>
  <c r="AS6328" i="1"/>
  <c r="AS6329" i="1"/>
  <c r="AS6330" i="1"/>
  <c r="AS6331" i="1"/>
  <c r="AS6332" i="1"/>
  <c r="AS6333" i="1"/>
  <c r="AS6334" i="1"/>
  <c r="AS6335" i="1"/>
  <c r="AS6336" i="1"/>
  <c r="AS6337" i="1"/>
  <c r="AS6338" i="1"/>
  <c r="AS6339" i="1"/>
  <c r="AS6340" i="1"/>
  <c r="AS6341" i="1"/>
  <c r="AS6342" i="1"/>
  <c r="AS6343" i="1"/>
  <c r="AS6344" i="1"/>
  <c r="AS6345" i="1"/>
  <c r="AS6346" i="1"/>
  <c r="AS6347" i="1"/>
  <c r="AS6348" i="1"/>
  <c r="AS6349" i="1"/>
  <c r="AS6350" i="1"/>
  <c r="AS6351" i="1"/>
  <c r="AS6352" i="1"/>
  <c r="AS6353" i="1"/>
  <c r="AS6354" i="1"/>
  <c r="AS6355" i="1"/>
  <c r="AS6356" i="1"/>
  <c r="AS6357" i="1"/>
  <c r="AS6358" i="1"/>
  <c r="AS6359" i="1"/>
  <c r="AS6360" i="1"/>
  <c r="AS6361" i="1"/>
  <c r="AS6362" i="1"/>
  <c r="AS6363" i="1"/>
  <c r="AS6364" i="1"/>
  <c r="AS6365" i="1"/>
  <c r="AS6366" i="1"/>
  <c r="AS6367" i="1"/>
  <c r="AS6368" i="1"/>
  <c r="AS6369" i="1"/>
  <c r="AS6370" i="1"/>
  <c r="AS6371" i="1"/>
  <c r="AS6372" i="1"/>
  <c r="AS6373" i="1"/>
  <c r="AS6374" i="1"/>
  <c r="AS6375" i="1"/>
  <c r="AS6376" i="1"/>
  <c r="AS6377" i="1"/>
  <c r="AS6378" i="1"/>
  <c r="AS6379" i="1"/>
  <c r="AS6380" i="1"/>
  <c r="AS6381" i="1"/>
  <c r="AS6382" i="1"/>
  <c r="AS6383" i="1"/>
  <c r="AS6384" i="1"/>
  <c r="AS6385" i="1"/>
  <c r="AS6386" i="1"/>
  <c r="AS6387" i="1"/>
  <c r="AS6388" i="1"/>
  <c r="AS6389" i="1"/>
  <c r="AS6390" i="1"/>
  <c r="AS6391" i="1"/>
  <c r="AS6392" i="1"/>
  <c r="AS6393" i="1"/>
  <c r="AS6394" i="1"/>
  <c r="AS6395" i="1"/>
  <c r="AS6396" i="1"/>
  <c r="AS6397" i="1"/>
  <c r="AS6398" i="1"/>
  <c r="AS6399" i="1"/>
  <c r="AS6400" i="1"/>
  <c r="AS6401" i="1"/>
  <c r="AS6402" i="1"/>
  <c r="AS6403" i="1"/>
  <c r="AS6404" i="1"/>
  <c r="AS6405" i="1"/>
  <c r="AS6406" i="1"/>
  <c r="AS6407" i="1"/>
  <c r="AS6408" i="1"/>
  <c r="AS6409" i="1"/>
  <c r="AS6410" i="1"/>
  <c r="AS6411" i="1"/>
  <c r="AS6412" i="1"/>
  <c r="AS6413" i="1"/>
  <c r="AS6414" i="1"/>
  <c r="AS6415" i="1"/>
  <c r="AS6416" i="1"/>
  <c r="AS6417" i="1"/>
  <c r="AS6418" i="1"/>
  <c r="AS6419" i="1"/>
  <c r="AS6420" i="1"/>
  <c r="AS6421" i="1"/>
  <c r="AS6422" i="1"/>
  <c r="AS6423" i="1"/>
  <c r="AS6424" i="1"/>
  <c r="AS6425" i="1"/>
  <c r="AS6426" i="1"/>
  <c r="AS6427" i="1"/>
  <c r="AS6428" i="1"/>
  <c r="AS6429" i="1"/>
  <c r="AS6430" i="1"/>
  <c r="AS6431" i="1"/>
  <c r="AS6432" i="1"/>
  <c r="AS6433" i="1"/>
  <c r="AS6434" i="1"/>
  <c r="AS6435" i="1"/>
  <c r="AS6436" i="1"/>
  <c r="AS6437" i="1"/>
  <c r="AS6438" i="1"/>
  <c r="AS6439" i="1"/>
  <c r="AS6440" i="1"/>
  <c r="AS6441" i="1"/>
  <c r="AS6442" i="1"/>
  <c r="AS6443" i="1"/>
  <c r="AS6444" i="1"/>
  <c r="AS6445" i="1"/>
  <c r="AS6446" i="1"/>
  <c r="AS6447" i="1"/>
  <c r="AS6448" i="1"/>
  <c r="AS6449" i="1"/>
  <c r="AS6450" i="1"/>
  <c r="AS6451" i="1"/>
  <c r="AS6452" i="1"/>
  <c r="AS6453" i="1"/>
  <c r="AS6454" i="1"/>
  <c r="AS6455" i="1"/>
  <c r="AS6456" i="1"/>
  <c r="AS6457" i="1"/>
  <c r="AS6458" i="1"/>
  <c r="AS6459" i="1"/>
  <c r="AS6460" i="1"/>
  <c r="AS6461" i="1"/>
  <c r="AS6462" i="1"/>
  <c r="AS6463" i="1"/>
  <c r="AS6464" i="1"/>
  <c r="AS6465" i="1"/>
  <c r="AS6466" i="1"/>
  <c r="AS6467" i="1"/>
  <c r="AS6468" i="1"/>
  <c r="AS6469" i="1"/>
  <c r="AS6470" i="1"/>
  <c r="AS6471" i="1"/>
  <c r="AS6472" i="1"/>
  <c r="AS6473" i="1"/>
  <c r="AS6474" i="1"/>
  <c r="AS6475" i="1"/>
  <c r="AS6476" i="1"/>
  <c r="AS6477" i="1"/>
  <c r="AS6478" i="1"/>
  <c r="AS6479" i="1"/>
  <c r="AS6480" i="1"/>
  <c r="AS6481" i="1"/>
  <c r="AS6482" i="1"/>
  <c r="AS6483" i="1"/>
  <c r="AS6484" i="1"/>
  <c r="AS6485" i="1"/>
  <c r="AS6486" i="1"/>
  <c r="AS6487" i="1"/>
  <c r="AS6488" i="1"/>
  <c r="AS6489" i="1"/>
  <c r="AS6490" i="1"/>
  <c r="AS6491" i="1"/>
  <c r="AS6492" i="1"/>
  <c r="AS6493" i="1"/>
  <c r="AS6494" i="1"/>
  <c r="AS6495" i="1"/>
  <c r="AS6496" i="1"/>
  <c r="AS6497" i="1"/>
  <c r="AS6498" i="1"/>
  <c r="AS6499" i="1"/>
  <c r="AS6500" i="1"/>
  <c r="AS6501" i="1"/>
  <c r="AS6502" i="1"/>
  <c r="AS6503" i="1"/>
  <c r="AS6504" i="1"/>
  <c r="AS6505" i="1"/>
  <c r="AS6506" i="1"/>
  <c r="AS6507" i="1"/>
  <c r="AS6508" i="1"/>
  <c r="AS6509" i="1"/>
  <c r="AS6510" i="1"/>
  <c r="AS6511" i="1"/>
  <c r="AS6512" i="1"/>
  <c r="AS6513" i="1"/>
  <c r="AS6514" i="1"/>
  <c r="AS6515" i="1"/>
  <c r="AS6516" i="1"/>
  <c r="AS6517" i="1"/>
  <c r="AS6518" i="1"/>
  <c r="AS6519" i="1"/>
  <c r="AS6520" i="1"/>
  <c r="AS6521" i="1"/>
  <c r="AS6522" i="1"/>
  <c r="AS6523" i="1"/>
  <c r="AS6524" i="1"/>
  <c r="AS6525" i="1"/>
  <c r="AS6526" i="1"/>
  <c r="AS6527" i="1"/>
  <c r="AS6528" i="1"/>
  <c r="AS6529" i="1"/>
  <c r="AS6530" i="1"/>
  <c r="AS6531" i="1"/>
  <c r="AS6532" i="1"/>
  <c r="AS6533" i="1"/>
  <c r="AS6534" i="1"/>
  <c r="AS6535" i="1"/>
  <c r="AS6536" i="1"/>
  <c r="AS6537" i="1"/>
  <c r="AS6538" i="1"/>
  <c r="AS6539" i="1"/>
  <c r="AS6540" i="1"/>
  <c r="AS6541" i="1"/>
  <c r="AS6542" i="1"/>
  <c r="AS6543" i="1"/>
  <c r="AS6544" i="1"/>
  <c r="AS6545" i="1"/>
  <c r="AS6546" i="1"/>
  <c r="AS6547" i="1"/>
  <c r="AS6548" i="1"/>
  <c r="AS6549" i="1"/>
  <c r="AS6550" i="1"/>
  <c r="AS6551" i="1"/>
  <c r="AS6552" i="1"/>
  <c r="AS6553" i="1"/>
  <c r="AS6554" i="1"/>
  <c r="AS6555" i="1"/>
  <c r="AS6556" i="1"/>
  <c r="AS6557" i="1"/>
  <c r="AS6558" i="1"/>
  <c r="AS6559" i="1"/>
  <c r="AS6560" i="1"/>
  <c r="AS6561" i="1"/>
  <c r="AS6562" i="1"/>
  <c r="AS6563" i="1"/>
  <c r="AS6564" i="1"/>
  <c r="AS6565" i="1"/>
  <c r="AS6566" i="1"/>
  <c r="AS6567" i="1"/>
  <c r="AS6568" i="1"/>
  <c r="AS6569" i="1"/>
  <c r="AS6570" i="1"/>
  <c r="AS6571" i="1"/>
  <c r="AS6572" i="1"/>
  <c r="AS6573" i="1"/>
  <c r="AS6574" i="1"/>
  <c r="AS6575" i="1"/>
  <c r="AS6576" i="1"/>
  <c r="AS6577" i="1"/>
  <c r="AS6578" i="1"/>
  <c r="AS6579" i="1"/>
  <c r="AS6580" i="1"/>
  <c r="AS6581" i="1"/>
  <c r="AS6582" i="1"/>
  <c r="AS6583" i="1"/>
  <c r="AS6584" i="1"/>
  <c r="AS6585" i="1"/>
  <c r="AS6586" i="1"/>
  <c r="AS6587" i="1"/>
  <c r="AS6588" i="1"/>
  <c r="AS6589" i="1"/>
  <c r="AS6590" i="1"/>
  <c r="AS6591" i="1"/>
  <c r="AS6592" i="1"/>
  <c r="AS6593" i="1"/>
  <c r="AS6594" i="1"/>
  <c r="AS6595" i="1"/>
  <c r="AS6596" i="1"/>
  <c r="AS6597" i="1"/>
  <c r="AS6598" i="1"/>
  <c r="AS6599" i="1"/>
  <c r="AS6600" i="1"/>
  <c r="AS6601" i="1"/>
  <c r="AS6602" i="1"/>
  <c r="AS6603" i="1"/>
  <c r="AS6604" i="1"/>
  <c r="AS6605" i="1"/>
  <c r="AS6606" i="1"/>
  <c r="AS6607" i="1"/>
  <c r="AS6608" i="1"/>
  <c r="AS6609" i="1"/>
  <c r="AS6610" i="1"/>
  <c r="AS6611" i="1"/>
  <c r="AS6612" i="1"/>
  <c r="AS6613" i="1"/>
  <c r="AS6614" i="1"/>
  <c r="AS6615" i="1"/>
  <c r="AS6616" i="1"/>
  <c r="AS6617" i="1"/>
  <c r="AS6618" i="1"/>
  <c r="AS6619" i="1"/>
  <c r="AS6620" i="1"/>
  <c r="AS6621" i="1"/>
  <c r="AS6622" i="1"/>
  <c r="AS6623" i="1"/>
  <c r="AS6624" i="1"/>
  <c r="AS6625" i="1"/>
  <c r="AS6626" i="1"/>
  <c r="AS6627" i="1"/>
  <c r="AS6628" i="1"/>
  <c r="AS6629" i="1"/>
  <c r="AS6630" i="1"/>
  <c r="AS6631" i="1"/>
  <c r="AS6632" i="1"/>
  <c r="AS6633" i="1"/>
  <c r="AS6634" i="1"/>
  <c r="AS6635" i="1"/>
  <c r="AS6636" i="1"/>
  <c r="AS6637" i="1"/>
  <c r="AS6638" i="1"/>
  <c r="AS6639" i="1"/>
  <c r="AS6640" i="1"/>
  <c r="AS6641" i="1"/>
  <c r="AS6642" i="1"/>
  <c r="AS6643" i="1"/>
  <c r="AS6644" i="1"/>
  <c r="AS6645" i="1"/>
  <c r="AS6646" i="1"/>
  <c r="AS6647" i="1"/>
  <c r="AS6648" i="1"/>
  <c r="AS6649" i="1"/>
  <c r="AS6650" i="1"/>
  <c r="AS6651" i="1"/>
  <c r="AS6652" i="1"/>
  <c r="AS6653" i="1"/>
  <c r="AS6654" i="1"/>
  <c r="AS6655" i="1"/>
  <c r="AS6656" i="1"/>
  <c r="AS6657" i="1"/>
  <c r="AS6658" i="1"/>
  <c r="AS6659" i="1"/>
  <c r="AS6660" i="1"/>
  <c r="AS6661" i="1"/>
  <c r="AS6662" i="1"/>
  <c r="AS6663" i="1"/>
  <c r="AS6664" i="1"/>
  <c r="AS6665" i="1"/>
  <c r="AS6666" i="1"/>
  <c r="AS6667" i="1"/>
  <c r="AS6668" i="1"/>
  <c r="AS6669" i="1"/>
  <c r="AS6670" i="1"/>
  <c r="AS6671" i="1"/>
  <c r="AS6672" i="1"/>
  <c r="AS6673" i="1"/>
  <c r="AS6674" i="1"/>
  <c r="AS6675" i="1"/>
  <c r="AS6676" i="1"/>
  <c r="AS6677" i="1"/>
  <c r="AS6678" i="1"/>
  <c r="AS6679" i="1"/>
  <c r="AS6680" i="1"/>
  <c r="AS6681" i="1"/>
  <c r="AS6682" i="1"/>
  <c r="AS6683" i="1"/>
  <c r="AS6684" i="1"/>
  <c r="AS6685" i="1"/>
  <c r="AS6686" i="1"/>
  <c r="AS6687" i="1"/>
  <c r="AS6688" i="1"/>
  <c r="AS6689" i="1"/>
  <c r="AS6690" i="1"/>
  <c r="AS6691" i="1"/>
  <c r="AS6692" i="1"/>
  <c r="AS6693" i="1"/>
  <c r="AS6694" i="1"/>
  <c r="AS6695" i="1"/>
  <c r="AS6696" i="1"/>
  <c r="AS6697" i="1"/>
  <c r="AS6698" i="1"/>
  <c r="AS6699" i="1"/>
  <c r="AS6700" i="1"/>
  <c r="AS6701" i="1"/>
  <c r="AS6702" i="1"/>
  <c r="AS6703" i="1"/>
  <c r="AS6704" i="1"/>
  <c r="AS6705" i="1"/>
  <c r="AS6706" i="1"/>
  <c r="AS6707" i="1"/>
  <c r="AS6708" i="1"/>
  <c r="AS6709" i="1"/>
  <c r="AS6710" i="1"/>
  <c r="AS6711" i="1"/>
  <c r="AS6712" i="1"/>
  <c r="AS6713" i="1"/>
  <c r="AS6714" i="1"/>
  <c r="AS6715" i="1"/>
  <c r="AS6716" i="1"/>
  <c r="AS6717" i="1"/>
  <c r="AS6718" i="1"/>
  <c r="AS6719" i="1"/>
  <c r="AS6720" i="1"/>
  <c r="AS6721" i="1"/>
  <c r="AS6722" i="1"/>
  <c r="AS6723" i="1"/>
  <c r="AS6724" i="1"/>
  <c r="AS6725" i="1"/>
  <c r="AS6726" i="1"/>
  <c r="AS6727" i="1"/>
  <c r="AS6728" i="1"/>
  <c r="AS6729" i="1"/>
  <c r="AS6730" i="1"/>
  <c r="AS6731" i="1"/>
  <c r="AS6732" i="1"/>
  <c r="AS6733" i="1"/>
  <c r="AS6734" i="1"/>
  <c r="AS6735" i="1"/>
  <c r="AS6736" i="1"/>
  <c r="AS6737" i="1"/>
  <c r="AS6738" i="1"/>
  <c r="AS6739" i="1"/>
  <c r="AS6740" i="1"/>
  <c r="AS6741" i="1"/>
  <c r="AS6742" i="1"/>
  <c r="AS6743" i="1"/>
  <c r="AS6744" i="1"/>
  <c r="AS6745" i="1"/>
  <c r="AS6746" i="1"/>
  <c r="AS6747" i="1"/>
  <c r="AS6748" i="1"/>
  <c r="AS6749" i="1"/>
  <c r="AS6750" i="1"/>
  <c r="AS6751" i="1"/>
  <c r="AS6752" i="1"/>
  <c r="AS6753" i="1"/>
  <c r="AS6754" i="1"/>
  <c r="AS6755" i="1"/>
  <c r="AS6756" i="1"/>
  <c r="AS6757" i="1"/>
  <c r="AS6758" i="1"/>
  <c r="AS6759" i="1"/>
  <c r="AS6760" i="1"/>
  <c r="AS6761" i="1"/>
  <c r="AS6762" i="1"/>
  <c r="AS6763" i="1"/>
  <c r="AS6764" i="1"/>
  <c r="AS6765" i="1"/>
  <c r="AS6766" i="1"/>
  <c r="AS6767" i="1"/>
  <c r="AS6768" i="1"/>
  <c r="AS6769" i="1"/>
  <c r="AS6770" i="1"/>
  <c r="AS6771" i="1"/>
  <c r="AS6772" i="1"/>
  <c r="AS6773" i="1"/>
  <c r="AS6774" i="1"/>
  <c r="AS6775" i="1"/>
  <c r="AS6776" i="1"/>
  <c r="AS6777" i="1"/>
  <c r="AS6778" i="1"/>
  <c r="AS6779" i="1"/>
  <c r="AS6780" i="1"/>
  <c r="AS6781" i="1"/>
  <c r="AS6782" i="1"/>
  <c r="AS6783" i="1"/>
  <c r="AS6784" i="1"/>
  <c r="AS6785" i="1"/>
  <c r="AS6786" i="1"/>
  <c r="AS6787" i="1"/>
  <c r="AS6788" i="1"/>
  <c r="AS6789" i="1"/>
  <c r="AS6790" i="1"/>
  <c r="AS6791" i="1"/>
  <c r="AS6792" i="1"/>
  <c r="AS6793" i="1"/>
  <c r="AS6794" i="1"/>
  <c r="AS6795" i="1"/>
  <c r="AS6796" i="1"/>
  <c r="AS6797" i="1"/>
  <c r="AS6798" i="1"/>
  <c r="AS6799" i="1"/>
  <c r="AS6800" i="1"/>
  <c r="AS6801" i="1"/>
  <c r="AS6802" i="1"/>
  <c r="AS6803" i="1"/>
  <c r="AS6804" i="1"/>
  <c r="AS6805" i="1"/>
  <c r="AS6806" i="1"/>
  <c r="AS6807" i="1"/>
  <c r="AS6808" i="1"/>
  <c r="AS6809" i="1"/>
  <c r="AS6810" i="1"/>
  <c r="AS6811" i="1"/>
  <c r="AS6812" i="1"/>
  <c r="AS6813" i="1"/>
  <c r="AS6814" i="1"/>
  <c r="AS6815" i="1"/>
  <c r="AS6816" i="1"/>
  <c r="AS6817" i="1"/>
  <c r="AS6818" i="1"/>
  <c r="AS6819" i="1"/>
  <c r="AS6820" i="1"/>
  <c r="AS6821" i="1"/>
  <c r="AS6822" i="1"/>
  <c r="AS6823" i="1"/>
  <c r="AS6824" i="1"/>
  <c r="AS6825" i="1"/>
  <c r="AS6826" i="1"/>
  <c r="AS6827" i="1"/>
  <c r="AS6828" i="1"/>
  <c r="AS6829" i="1"/>
  <c r="AS6830" i="1"/>
  <c r="AS6831" i="1"/>
  <c r="AS6832" i="1"/>
  <c r="AS6833" i="1"/>
  <c r="AS6834" i="1"/>
  <c r="AS6835" i="1"/>
  <c r="AS6836" i="1"/>
  <c r="AS6837" i="1"/>
  <c r="AS6838" i="1"/>
  <c r="AS6839" i="1"/>
  <c r="AS6840" i="1"/>
  <c r="AS6841" i="1"/>
  <c r="AS6842" i="1"/>
  <c r="AS6843" i="1"/>
  <c r="AS6844" i="1"/>
  <c r="AS6845" i="1"/>
  <c r="AS6846" i="1"/>
  <c r="AS6847" i="1"/>
  <c r="AS6848" i="1"/>
  <c r="AS6849" i="1"/>
  <c r="AS6850" i="1"/>
  <c r="AS6851" i="1"/>
  <c r="AS6852" i="1"/>
  <c r="AS6853" i="1"/>
  <c r="AS6854" i="1"/>
  <c r="AS6855" i="1"/>
  <c r="AS6856" i="1"/>
  <c r="AS6857" i="1"/>
  <c r="AS6858" i="1"/>
  <c r="AS6859" i="1"/>
  <c r="AS6860" i="1"/>
  <c r="AS6861" i="1"/>
  <c r="AS6862" i="1"/>
  <c r="AS6863" i="1"/>
  <c r="AS6864" i="1"/>
  <c r="AS6865" i="1"/>
  <c r="AS6866" i="1"/>
  <c r="AS6867" i="1"/>
  <c r="AS6868" i="1"/>
  <c r="AS6869" i="1"/>
  <c r="AS6870" i="1"/>
  <c r="AS6871" i="1"/>
  <c r="AS6872" i="1"/>
  <c r="AS6873" i="1"/>
  <c r="AS6874" i="1"/>
  <c r="AS6875" i="1"/>
  <c r="AS6876" i="1"/>
  <c r="AS6877" i="1"/>
  <c r="AS6878" i="1"/>
  <c r="AS6879" i="1"/>
  <c r="AS6880" i="1"/>
  <c r="AS6881" i="1"/>
  <c r="AS6882" i="1"/>
  <c r="AS6883" i="1"/>
  <c r="AS6884" i="1"/>
  <c r="AS6885" i="1"/>
  <c r="AS6886" i="1"/>
  <c r="AS6887" i="1"/>
  <c r="AS6888" i="1"/>
  <c r="AS6889" i="1"/>
  <c r="AS6890" i="1"/>
  <c r="AS6891" i="1"/>
  <c r="AS6892" i="1"/>
  <c r="AS6893" i="1"/>
  <c r="AS6894" i="1"/>
  <c r="AS6895" i="1"/>
  <c r="AS6896" i="1"/>
  <c r="AS6897" i="1"/>
  <c r="AS6898" i="1"/>
  <c r="AS6899" i="1"/>
  <c r="AS6900" i="1"/>
  <c r="AS6901" i="1"/>
  <c r="AS6902" i="1"/>
  <c r="AS6903" i="1"/>
  <c r="AS6904" i="1"/>
  <c r="AS6905" i="1"/>
  <c r="AS6906" i="1"/>
  <c r="AS6907" i="1"/>
  <c r="AS6908" i="1"/>
  <c r="AS6909" i="1"/>
  <c r="AS6910" i="1"/>
  <c r="AS6911" i="1"/>
  <c r="AS6912" i="1"/>
  <c r="AS6913" i="1"/>
  <c r="AS6914" i="1"/>
  <c r="AS6915" i="1"/>
  <c r="AS6916" i="1"/>
  <c r="AS6917" i="1"/>
  <c r="AS6918" i="1"/>
  <c r="AS6919" i="1"/>
  <c r="AS6920" i="1"/>
  <c r="AS6921" i="1"/>
  <c r="AS6922" i="1"/>
  <c r="AS6923" i="1"/>
  <c r="AS6924" i="1"/>
  <c r="AS6925" i="1"/>
  <c r="AS6926" i="1"/>
  <c r="AS6927" i="1"/>
  <c r="AS6928" i="1"/>
  <c r="AS6929" i="1"/>
  <c r="AS6930" i="1"/>
  <c r="AS6931" i="1"/>
  <c r="AS6932" i="1"/>
  <c r="AS6933" i="1"/>
  <c r="AS6934" i="1"/>
  <c r="AS6935" i="1"/>
  <c r="AS6936" i="1"/>
  <c r="AS6937" i="1"/>
  <c r="AS6938" i="1"/>
  <c r="AS6939" i="1"/>
  <c r="AS6940" i="1"/>
  <c r="AS6941" i="1"/>
  <c r="AS6942" i="1"/>
  <c r="AS6943" i="1"/>
  <c r="AS6944" i="1"/>
  <c r="AS6945" i="1"/>
  <c r="AS6946" i="1"/>
  <c r="AS6947" i="1"/>
  <c r="AS6948" i="1"/>
  <c r="AS6949" i="1"/>
  <c r="AS6950" i="1"/>
  <c r="AS6951" i="1"/>
  <c r="AS6952" i="1"/>
  <c r="AS6953" i="1"/>
  <c r="AS6954" i="1"/>
  <c r="AS6955" i="1"/>
  <c r="AS6956" i="1"/>
  <c r="AS6957" i="1"/>
  <c r="AS6958" i="1"/>
  <c r="AS6959" i="1"/>
  <c r="AS6960" i="1"/>
  <c r="AS6961" i="1"/>
  <c r="AS6962" i="1"/>
  <c r="AS6963" i="1"/>
  <c r="AS6964" i="1"/>
  <c r="AS6965" i="1"/>
  <c r="AS6966" i="1"/>
  <c r="AS6967" i="1"/>
  <c r="AS6968" i="1"/>
  <c r="AS6969" i="1"/>
  <c r="AS6970" i="1"/>
  <c r="AS6971" i="1"/>
  <c r="AS6972" i="1"/>
  <c r="AS6973" i="1"/>
  <c r="AS6974" i="1"/>
  <c r="AS6975" i="1"/>
  <c r="AS6976" i="1"/>
  <c r="AS6977" i="1"/>
  <c r="AS6978" i="1"/>
  <c r="AS6979" i="1"/>
  <c r="AS6980" i="1"/>
  <c r="AS6981" i="1"/>
  <c r="AS6982" i="1"/>
  <c r="AS6983" i="1"/>
  <c r="AS6984" i="1"/>
  <c r="AS6985" i="1"/>
  <c r="AS6986" i="1"/>
  <c r="AS6987" i="1"/>
  <c r="AS6988" i="1"/>
  <c r="AS6989" i="1"/>
  <c r="AS6990" i="1"/>
  <c r="AS6991" i="1"/>
  <c r="AS6992" i="1"/>
  <c r="AS6993" i="1"/>
  <c r="AS6994" i="1"/>
  <c r="AS6995" i="1"/>
  <c r="AS6996" i="1"/>
  <c r="AS6997" i="1"/>
  <c r="AS6998" i="1"/>
  <c r="AS6999" i="1"/>
  <c r="AS7000" i="1"/>
  <c r="AS7001" i="1"/>
  <c r="AS7002" i="1"/>
  <c r="AS7003" i="1"/>
  <c r="AS7004" i="1"/>
  <c r="AS7005" i="1"/>
  <c r="AS7006" i="1"/>
  <c r="AS7007" i="1"/>
  <c r="AS7008" i="1"/>
  <c r="AS7009" i="1"/>
  <c r="AS7010" i="1"/>
  <c r="AS7011" i="1"/>
  <c r="AS7012" i="1"/>
  <c r="AS7013" i="1"/>
  <c r="AS7014" i="1"/>
  <c r="AS7015" i="1"/>
  <c r="AS7016" i="1"/>
  <c r="AS7017" i="1"/>
  <c r="AS7018" i="1"/>
  <c r="AS7019" i="1"/>
  <c r="AS7020" i="1"/>
  <c r="AS7021" i="1"/>
  <c r="AS7022" i="1"/>
  <c r="AS7023" i="1"/>
  <c r="AS7024" i="1"/>
  <c r="AS7025" i="1"/>
  <c r="AS7026" i="1"/>
  <c r="AS7027" i="1"/>
  <c r="AS7028" i="1"/>
  <c r="AS7029" i="1"/>
  <c r="AS7030" i="1"/>
  <c r="AS7031" i="1"/>
  <c r="AS7032" i="1"/>
  <c r="AS7033" i="1"/>
  <c r="AS7034" i="1"/>
  <c r="AS7035" i="1"/>
  <c r="AS7036" i="1"/>
  <c r="AS7037" i="1"/>
  <c r="AS7038" i="1"/>
  <c r="AS7039" i="1"/>
  <c r="AS7040" i="1"/>
  <c r="AS7041" i="1"/>
  <c r="AS7042" i="1"/>
  <c r="AS7043" i="1"/>
  <c r="AS7044" i="1"/>
  <c r="AS7045" i="1"/>
  <c r="AS7046" i="1"/>
  <c r="AS7047" i="1"/>
  <c r="AS7048" i="1"/>
  <c r="AS7049" i="1"/>
  <c r="AS7050" i="1"/>
  <c r="AS7051" i="1"/>
  <c r="AS7052" i="1"/>
  <c r="AS7053" i="1"/>
  <c r="AS7054" i="1"/>
  <c r="AS7055" i="1"/>
  <c r="AS7056" i="1"/>
  <c r="AS7057" i="1"/>
  <c r="AS7058" i="1"/>
  <c r="AS7059" i="1"/>
  <c r="AS7060" i="1"/>
  <c r="AS7061" i="1"/>
  <c r="AS7062" i="1"/>
  <c r="AS7063" i="1"/>
  <c r="AS7064" i="1"/>
  <c r="AS7065" i="1"/>
  <c r="AS7066" i="1"/>
  <c r="AS7067" i="1"/>
  <c r="AS7068" i="1"/>
  <c r="AS7069" i="1"/>
  <c r="AS7070" i="1"/>
  <c r="AS7071" i="1"/>
  <c r="AS7072" i="1"/>
  <c r="AS7073" i="1"/>
  <c r="AS7074" i="1"/>
  <c r="AS7075" i="1"/>
  <c r="AS7076" i="1"/>
  <c r="AS7077" i="1"/>
  <c r="AS7078" i="1"/>
  <c r="AS7079" i="1"/>
  <c r="AS7080" i="1"/>
  <c r="AS7081" i="1"/>
  <c r="AS7082" i="1"/>
  <c r="AS7083" i="1"/>
  <c r="AS7084" i="1"/>
  <c r="AS7085" i="1"/>
  <c r="AS7086" i="1"/>
  <c r="AS7087" i="1"/>
  <c r="AS7088" i="1"/>
  <c r="AS7089" i="1"/>
  <c r="AS7090" i="1"/>
  <c r="AS7091" i="1"/>
  <c r="AS7092" i="1"/>
  <c r="AS7093" i="1"/>
  <c r="AS7094" i="1"/>
  <c r="AS7095" i="1"/>
  <c r="AS7096" i="1"/>
  <c r="AS7097" i="1"/>
  <c r="AS7098" i="1"/>
  <c r="AS7099" i="1"/>
  <c r="AS7100" i="1"/>
  <c r="AS7101" i="1"/>
  <c r="AS7102" i="1"/>
  <c r="AS7103" i="1"/>
  <c r="AS7104" i="1"/>
  <c r="AS7105" i="1"/>
  <c r="AS7106" i="1"/>
  <c r="AS7107" i="1"/>
  <c r="AS7108" i="1"/>
  <c r="AS7109" i="1"/>
  <c r="AS7110" i="1"/>
  <c r="AS7111" i="1"/>
  <c r="AS7112" i="1"/>
  <c r="AS7113" i="1"/>
  <c r="AS7114" i="1"/>
  <c r="AS7115" i="1"/>
  <c r="AS7116" i="1"/>
  <c r="AS7117" i="1"/>
  <c r="AS7118" i="1"/>
  <c r="AS7119" i="1"/>
  <c r="AS7120" i="1"/>
  <c r="AS7121" i="1"/>
  <c r="AS7122" i="1"/>
  <c r="AS7123" i="1"/>
  <c r="AS7124" i="1"/>
  <c r="AS7125" i="1"/>
  <c r="AS7126" i="1"/>
  <c r="AS7127" i="1"/>
  <c r="AS7128" i="1"/>
  <c r="AS7129" i="1"/>
  <c r="AS7130" i="1"/>
  <c r="AS7131" i="1"/>
  <c r="AS7132" i="1"/>
  <c r="AS7133" i="1"/>
  <c r="AS7134" i="1"/>
  <c r="AS7135" i="1"/>
  <c r="AS7136" i="1"/>
  <c r="AS7137" i="1"/>
  <c r="AS7138" i="1"/>
  <c r="AS7139" i="1"/>
  <c r="AS7140" i="1"/>
  <c r="AS7141" i="1"/>
  <c r="AS7142" i="1"/>
  <c r="AS7143" i="1"/>
  <c r="AS7144" i="1"/>
  <c r="AS7145" i="1"/>
  <c r="AS7146" i="1"/>
  <c r="AS7147" i="1"/>
  <c r="AS7148" i="1"/>
  <c r="AS7149" i="1"/>
  <c r="AS7150" i="1"/>
  <c r="AS7151" i="1"/>
  <c r="AS7152" i="1"/>
  <c r="AS7153" i="1"/>
  <c r="AS7154" i="1"/>
  <c r="AS7155" i="1"/>
  <c r="AS7156" i="1"/>
  <c r="AS7157" i="1"/>
  <c r="AS7158" i="1"/>
  <c r="AS7159" i="1"/>
  <c r="AS7160" i="1"/>
  <c r="AS7161" i="1"/>
  <c r="AS7162" i="1"/>
  <c r="AS7163" i="1"/>
  <c r="AS7164" i="1"/>
  <c r="AS7165" i="1"/>
  <c r="AS7166" i="1"/>
  <c r="AS7167" i="1"/>
  <c r="AS7168" i="1"/>
  <c r="AS7169" i="1"/>
  <c r="AS7170" i="1"/>
  <c r="AS7171" i="1"/>
  <c r="AS7172" i="1"/>
  <c r="AS7173" i="1"/>
  <c r="AS7174" i="1"/>
  <c r="AS7175" i="1"/>
  <c r="AS7176" i="1"/>
  <c r="AS7177" i="1"/>
  <c r="AS7178" i="1"/>
  <c r="AS7179" i="1"/>
  <c r="AS7180" i="1"/>
  <c r="AS7181" i="1"/>
  <c r="AS7182" i="1"/>
  <c r="AS7183" i="1"/>
  <c r="AS7184" i="1"/>
  <c r="AS7185" i="1"/>
  <c r="AS7186" i="1"/>
  <c r="AS7187" i="1"/>
  <c r="AS7188" i="1"/>
  <c r="AS7189" i="1"/>
  <c r="AS7190" i="1"/>
  <c r="AS7191" i="1"/>
  <c r="AS7192" i="1"/>
  <c r="AS7193" i="1"/>
  <c r="AS7194" i="1"/>
  <c r="AS7195" i="1"/>
  <c r="AS7196" i="1"/>
  <c r="AS7197" i="1"/>
  <c r="AS7198" i="1"/>
  <c r="AS7199" i="1"/>
  <c r="AS7200" i="1"/>
  <c r="AS7201" i="1"/>
  <c r="AS7202" i="1"/>
  <c r="AS7203" i="1"/>
  <c r="AS7204" i="1"/>
  <c r="AS7205" i="1"/>
  <c r="AS7206" i="1"/>
  <c r="AS7207" i="1"/>
  <c r="AS7208" i="1"/>
  <c r="AS7209" i="1"/>
  <c r="AS7210" i="1"/>
  <c r="AS7211" i="1"/>
  <c r="AS7212" i="1"/>
  <c r="AS7213" i="1"/>
  <c r="AS7214" i="1"/>
  <c r="AS7215" i="1"/>
  <c r="AS7216" i="1"/>
  <c r="AS7217" i="1"/>
  <c r="AS7218" i="1"/>
  <c r="AS7219" i="1"/>
  <c r="AS7220" i="1"/>
  <c r="AS7221" i="1"/>
  <c r="AS7222" i="1"/>
  <c r="AS7223" i="1"/>
  <c r="AS7224" i="1"/>
  <c r="AS7225" i="1"/>
  <c r="AS7226" i="1"/>
  <c r="AS7227" i="1"/>
  <c r="AS7228" i="1"/>
  <c r="AS7229" i="1"/>
  <c r="AS7230" i="1"/>
  <c r="AS7231" i="1"/>
  <c r="AS7232" i="1"/>
  <c r="AS7233" i="1"/>
  <c r="AS7234" i="1"/>
  <c r="AS7235" i="1"/>
  <c r="AS7236" i="1"/>
  <c r="AS7237" i="1"/>
  <c r="AS7238" i="1"/>
  <c r="AS7239" i="1"/>
  <c r="AS7240" i="1"/>
  <c r="AS7241" i="1"/>
  <c r="AS7242" i="1"/>
  <c r="AS7243" i="1"/>
  <c r="AS7244" i="1"/>
  <c r="AS7245" i="1"/>
  <c r="AS7246" i="1"/>
  <c r="AS7247" i="1"/>
  <c r="AS7248" i="1"/>
  <c r="AS7249" i="1"/>
  <c r="AS7250" i="1"/>
  <c r="AS7251" i="1"/>
  <c r="AS7252" i="1"/>
  <c r="AS7253" i="1"/>
  <c r="AS7254" i="1"/>
  <c r="AS7255" i="1"/>
  <c r="AS7256" i="1"/>
  <c r="AS7257" i="1"/>
  <c r="AS7258" i="1"/>
  <c r="AS7259" i="1"/>
  <c r="AS7260" i="1"/>
  <c r="AS7261" i="1"/>
  <c r="AS7262" i="1"/>
  <c r="AS7263" i="1"/>
  <c r="AS7264" i="1"/>
  <c r="AS7265" i="1"/>
  <c r="AS7266" i="1"/>
  <c r="AS7267" i="1"/>
  <c r="AS7268" i="1"/>
  <c r="AS7269" i="1"/>
  <c r="AS7270" i="1"/>
  <c r="AS7271" i="1"/>
  <c r="AS7272" i="1"/>
  <c r="AS7273" i="1"/>
  <c r="AS7274" i="1"/>
  <c r="AS7275" i="1"/>
  <c r="AS7276" i="1"/>
  <c r="AS7277" i="1"/>
  <c r="AS7278" i="1"/>
  <c r="AS7279" i="1"/>
  <c r="AS7280" i="1"/>
  <c r="AS7281" i="1"/>
  <c r="AS7282" i="1"/>
  <c r="AS7283" i="1"/>
  <c r="AS7284" i="1"/>
  <c r="AS7285" i="1"/>
  <c r="AS7286" i="1"/>
  <c r="AS7287" i="1"/>
  <c r="AS7288" i="1"/>
  <c r="AS7289" i="1"/>
  <c r="AS7290" i="1"/>
  <c r="AS7291" i="1"/>
  <c r="AS7292" i="1"/>
  <c r="AS7293" i="1"/>
  <c r="AS7294" i="1"/>
  <c r="AS7295" i="1"/>
  <c r="AS7296" i="1"/>
  <c r="AS7297" i="1"/>
  <c r="AS7298" i="1"/>
  <c r="AS7299" i="1"/>
  <c r="AS7300" i="1"/>
  <c r="AS7301" i="1"/>
  <c r="AS7302" i="1"/>
  <c r="AS7303" i="1"/>
  <c r="AS7304" i="1"/>
  <c r="AS7305" i="1"/>
  <c r="AS7306" i="1"/>
  <c r="AS7307" i="1"/>
  <c r="AS7308" i="1"/>
  <c r="AS7309" i="1"/>
  <c r="AS7310" i="1"/>
  <c r="AS7311" i="1"/>
  <c r="AS7312" i="1"/>
  <c r="AS7313" i="1"/>
  <c r="AS7314" i="1"/>
  <c r="AS7315" i="1"/>
  <c r="AS7316" i="1"/>
  <c r="AS7317" i="1"/>
  <c r="AS7318" i="1"/>
  <c r="AS7319" i="1"/>
  <c r="AS7320" i="1"/>
  <c r="AS7321" i="1"/>
  <c r="AS7322" i="1"/>
  <c r="AS7323" i="1"/>
  <c r="AS7324" i="1"/>
  <c r="AS7325" i="1"/>
  <c r="AS7326" i="1"/>
  <c r="AS7327" i="1"/>
  <c r="AS7328" i="1"/>
  <c r="AS7329" i="1"/>
  <c r="AS7330" i="1"/>
  <c r="AS7331" i="1"/>
  <c r="AS7332" i="1"/>
  <c r="AS7333" i="1"/>
  <c r="AS7334" i="1"/>
  <c r="AS7335" i="1"/>
  <c r="AS7336" i="1"/>
  <c r="AS7337" i="1"/>
  <c r="AS7338" i="1"/>
  <c r="AS7339" i="1"/>
  <c r="AS7340" i="1"/>
  <c r="AS7341" i="1"/>
  <c r="AS7342" i="1"/>
  <c r="AS7343" i="1"/>
  <c r="AS7344" i="1"/>
  <c r="AS7345" i="1"/>
  <c r="AS7346" i="1"/>
  <c r="AS7347" i="1"/>
  <c r="AS7348" i="1"/>
  <c r="AS7349" i="1"/>
  <c r="AS7350" i="1"/>
  <c r="AS7351" i="1"/>
  <c r="AS7352" i="1"/>
  <c r="AS7353" i="1"/>
  <c r="AS7354" i="1"/>
  <c r="AS7355" i="1"/>
  <c r="AS7356" i="1"/>
  <c r="AS7357" i="1"/>
  <c r="AS7358" i="1"/>
  <c r="AS7359" i="1"/>
  <c r="AS7360" i="1"/>
  <c r="AS7361" i="1"/>
  <c r="AS7362" i="1"/>
  <c r="AS7363" i="1"/>
  <c r="AS7364" i="1"/>
  <c r="AS7365" i="1"/>
  <c r="AS7366" i="1"/>
  <c r="AS7367" i="1"/>
  <c r="AS7368" i="1"/>
  <c r="AS7369" i="1"/>
  <c r="AS7370" i="1"/>
  <c r="AS7371" i="1"/>
  <c r="AS7372" i="1"/>
  <c r="AS7373" i="1"/>
  <c r="AS7374" i="1"/>
  <c r="AS7375" i="1"/>
  <c r="AS7376" i="1"/>
  <c r="AS7377" i="1"/>
  <c r="AS7378" i="1"/>
  <c r="AS7379" i="1"/>
  <c r="AS7380" i="1"/>
  <c r="AS7381" i="1"/>
  <c r="AS7382" i="1"/>
  <c r="AS7383" i="1"/>
  <c r="AS7384" i="1"/>
  <c r="AS7385" i="1"/>
  <c r="AS7386" i="1"/>
  <c r="AS7387" i="1"/>
  <c r="AS7388" i="1"/>
  <c r="AS7389" i="1"/>
  <c r="AS7390" i="1"/>
  <c r="AS7391" i="1"/>
  <c r="AS7392" i="1"/>
  <c r="AS7393" i="1"/>
  <c r="AS7394" i="1"/>
  <c r="AS7395" i="1"/>
  <c r="AS7396" i="1"/>
  <c r="AS7397" i="1"/>
  <c r="AS7398" i="1"/>
  <c r="AS7399" i="1"/>
  <c r="AS7400" i="1"/>
  <c r="AS7401" i="1"/>
  <c r="AS7402" i="1"/>
  <c r="AS7403" i="1"/>
  <c r="AS7404" i="1"/>
  <c r="AS7405" i="1"/>
  <c r="AS7406" i="1"/>
  <c r="AS7407" i="1"/>
  <c r="AS7408" i="1"/>
  <c r="AS7409" i="1"/>
  <c r="AS7410" i="1"/>
  <c r="AS7411" i="1"/>
  <c r="AS7412" i="1"/>
  <c r="AS7413" i="1"/>
  <c r="AS7414" i="1"/>
  <c r="AS7415" i="1"/>
  <c r="AS7416" i="1"/>
  <c r="AS7417" i="1"/>
  <c r="AS7418" i="1"/>
  <c r="AS7419" i="1"/>
  <c r="AS7420" i="1"/>
  <c r="AS7421" i="1"/>
  <c r="AS7422" i="1"/>
  <c r="AS7423" i="1"/>
  <c r="AS7424" i="1"/>
  <c r="AS7425" i="1"/>
  <c r="AS7426" i="1"/>
  <c r="AS7427" i="1"/>
  <c r="AS7428" i="1"/>
  <c r="AS7429" i="1"/>
  <c r="AS7430" i="1"/>
  <c r="AS7431" i="1"/>
  <c r="AS7432" i="1"/>
  <c r="AS7433" i="1"/>
  <c r="AS7434" i="1"/>
  <c r="AS7435" i="1"/>
  <c r="AS7436" i="1"/>
  <c r="AS7437" i="1"/>
  <c r="AS7438" i="1"/>
  <c r="AS7439" i="1"/>
  <c r="AS7440" i="1"/>
  <c r="AS7441" i="1"/>
  <c r="AS7442" i="1"/>
  <c r="AS7443" i="1"/>
  <c r="AS7444" i="1"/>
  <c r="AS7445" i="1"/>
  <c r="AS7446" i="1"/>
  <c r="AS7447" i="1"/>
  <c r="AS7448" i="1"/>
  <c r="AS7449" i="1"/>
  <c r="AS7450" i="1"/>
  <c r="AS7451" i="1"/>
  <c r="AS7452" i="1"/>
  <c r="AS7453" i="1"/>
  <c r="AS7454" i="1"/>
  <c r="AS7455" i="1"/>
  <c r="AS7456" i="1"/>
  <c r="AS7457" i="1"/>
  <c r="AS7458" i="1"/>
  <c r="AS7459" i="1"/>
  <c r="AS7460" i="1"/>
  <c r="AS7461" i="1"/>
  <c r="AS7462" i="1"/>
  <c r="AS7463" i="1"/>
  <c r="AS7464" i="1"/>
  <c r="AS7465" i="1"/>
  <c r="AS7466" i="1"/>
  <c r="AS7467" i="1"/>
  <c r="AS7468" i="1"/>
  <c r="AS7469" i="1"/>
  <c r="AS7470" i="1"/>
  <c r="AS7471" i="1"/>
  <c r="AS7472" i="1"/>
  <c r="AS7473" i="1"/>
  <c r="AS7474" i="1"/>
  <c r="AS7475" i="1"/>
  <c r="AS7476" i="1"/>
  <c r="AS7477" i="1"/>
  <c r="AS7478" i="1"/>
  <c r="AS7479" i="1"/>
  <c r="AS7480" i="1"/>
  <c r="AS7481" i="1"/>
  <c r="AS7482" i="1"/>
  <c r="AS7483" i="1"/>
  <c r="AS7484" i="1"/>
  <c r="AS7485" i="1"/>
  <c r="AS7486" i="1"/>
  <c r="AS7487" i="1"/>
  <c r="AS7488" i="1"/>
  <c r="AS7489" i="1"/>
  <c r="AS7490" i="1"/>
  <c r="AS7491" i="1"/>
  <c r="AS7492" i="1"/>
  <c r="AS7493" i="1"/>
  <c r="AS7494" i="1"/>
  <c r="AS7495" i="1"/>
  <c r="AS7496" i="1"/>
  <c r="AS7497" i="1"/>
  <c r="AS7498" i="1"/>
  <c r="AS7499" i="1"/>
  <c r="AS7500" i="1"/>
  <c r="AS7501" i="1"/>
  <c r="AS7502" i="1"/>
  <c r="AS7503" i="1"/>
  <c r="AS7504" i="1"/>
  <c r="AS7505" i="1"/>
  <c r="AS7506" i="1"/>
  <c r="AS7507" i="1"/>
  <c r="AS7508" i="1"/>
  <c r="AS7509" i="1"/>
  <c r="AS7510" i="1"/>
  <c r="AS7511" i="1"/>
  <c r="AS7512" i="1"/>
  <c r="AS7513" i="1"/>
  <c r="AS7514" i="1"/>
  <c r="AS7515" i="1"/>
  <c r="AS7516" i="1"/>
  <c r="AS7517" i="1"/>
  <c r="AS7518" i="1"/>
  <c r="AS7519" i="1"/>
  <c r="AS7520" i="1"/>
  <c r="AS7521" i="1"/>
  <c r="AS7522" i="1"/>
  <c r="AS7523" i="1"/>
  <c r="AS7524" i="1"/>
  <c r="AS7525" i="1"/>
  <c r="AS7526" i="1"/>
  <c r="AS7527" i="1"/>
  <c r="AS7528" i="1"/>
  <c r="AS7529" i="1"/>
  <c r="AS7530" i="1"/>
  <c r="AS7531" i="1"/>
  <c r="AS7532" i="1"/>
  <c r="AS7533" i="1"/>
  <c r="AS7534" i="1"/>
  <c r="AS7535" i="1"/>
  <c r="AS7536" i="1"/>
  <c r="AS7537" i="1"/>
  <c r="AS7538" i="1"/>
  <c r="AS7539" i="1"/>
  <c r="AS7540" i="1"/>
  <c r="AS7541" i="1"/>
  <c r="AS7542" i="1"/>
  <c r="AS7543" i="1"/>
  <c r="AS7544" i="1"/>
  <c r="AS7545" i="1"/>
  <c r="AS7546" i="1"/>
  <c r="AS7547" i="1"/>
  <c r="AS7548" i="1"/>
  <c r="AS7549" i="1"/>
  <c r="AS7550" i="1"/>
  <c r="AS7551" i="1"/>
  <c r="AS7552" i="1"/>
  <c r="AS7553" i="1"/>
  <c r="AS7554" i="1"/>
  <c r="AS7555" i="1"/>
  <c r="AS7556" i="1"/>
  <c r="AS7557" i="1"/>
  <c r="AS7558" i="1"/>
  <c r="AS7559" i="1"/>
  <c r="AS7560" i="1"/>
  <c r="AS7561" i="1"/>
  <c r="AS7562" i="1"/>
  <c r="AS7563" i="1"/>
  <c r="AS7564" i="1"/>
  <c r="AS7565" i="1"/>
  <c r="AS7566" i="1"/>
  <c r="AS7567" i="1"/>
  <c r="AS7568" i="1"/>
  <c r="AS7569" i="1"/>
  <c r="AS7570" i="1"/>
  <c r="AS7571" i="1"/>
  <c r="AS7572" i="1"/>
  <c r="AS7573" i="1"/>
  <c r="AS7574" i="1"/>
  <c r="AS7575" i="1"/>
  <c r="AS7576" i="1"/>
  <c r="AS7577" i="1"/>
  <c r="AS7578" i="1"/>
  <c r="AS7579" i="1"/>
  <c r="AS7580" i="1"/>
  <c r="AS7581" i="1"/>
  <c r="AS7582" i="1"/>
  <c r="AS7583" i="1"/>
  <c r="AS7584" i="1"/>
  <c r="AS7585" i="1"/>
  <c r="AS7586" i="1"/>
  <c r="AS7587" i="1"/>
  <c r="AS7588" i="1"/>
  <c r="AS7589" i="1"/>
  <c r="AS7590" i="1"/>
  <c r="AS7591" i="1"/>
  <c r="AS7592" i="1"/>
  <c r="AS7593" i="1"/>
  <c r="AS7594" i="1"/>
  <c r="AS7595" i="1"/>
  <c r="AS7596" i="1"/>
  <c r="AS7597" i="1"/>
  <c r="AS7598" i="1"/>
  <c r="AS7599" i="1"/>
  <c r="AS7600" i="1"/>
  <c r="AS7601" i="1"/>
  <c r="AS7602" i="1"/>
  <c r="AS7603" i="1"/>
  <c r="AS7604" i="1"/>
  <c r="AS7605" i="1"/>
  <c r="AS7606" i="1"/>
  <c r="AS7607" i="1"/>
  <c r="AS7608" i="1"/>
  <c r="AS7609" i="1"/>
  <c r="AS7610" i="1"/>
  <c r="AS7611" i="1"/>
  <c r="AS7612" i="1"/>
  <c r="AS7613" i="1"/>
  <c r="AS7614" i="1"/>
  <c r="AS7615" i="1"/>
  <c r="AS7616" i="1"/>
  <c r="AS7617" i="1"/>
  <c r="AS7618" i="1"/>
  <c r="AS7619" i="1"/>
  <c r="AS7620" i="1"/>
  <c r="AS7621" i="1"/>
  <c r="AS7622" i="1"/>
  <c r="AS7623" i="1"/>
  <c r="AS7624" i="1"/>
  <c r="AS7625" i="1"/>
  <c r="AS7626" i="1"/>
  <c r="AS7627" i="1"/>
  <c r="AS7628" i="1"/>
  <c r="AS7629" i="1"/>
  <c r="AS7630" i="1"/>
  <c r="AS7631" i="1"/>
  <c r="AS7632" i="1"/>
  <c r="AS7633" i="1"/>
  <c r="AS7634" i="1"/>
  <c r="AS7635" i="1"/>
  <c r="AS7636" i="1"/>
  <c r="AS7637" i="1"/>
  <c r="AS7638" i="1"/>
  <c r="AS7639" i="1"/>
  <c r="AS7640" i="1"/>
  <c r="AS7641" i="1"/>
  <c r="AS7642" i="1"/>
  <c r="AS7643" i="1"/>
  <c r="AS7644" i="1"/>
  <c r="AS7645" i="1"/>
  <c r="AS7646" i="1"/>
  <c r="AS7647" i="1"/>
  <c r="AS7648" i="1"/>
  <c r="AS7649" i="1"/>
  <c r="AS7650" i="1"/>
  <c r="AS7651" i="1"/>
  <c r="AS7652" i="1"/>
  <c r="AS7653" i="1"/>
  <c r="AS7654" i="1"/>
  <c r="AS7655" i="1"/>
  <c r="AS7656" i="1"/>
  <c r="AS7657" i="1"/>
  <c r="AS7658" i="1"/>
  <c r="AS7659" i="1"/>
  <c r="AS7660" i="1"/>
  <c r="AS7661" i="1"/>
  <c r="AS7662" i="1"/>
  <c r="AS7663" i="1"/>
  <c r="AS7664" i="1"/>
  <c r="AS7665" i="1"/>
  <c r="AS7666" i="1"/>
  <c r="AS7667" i="1"/>
  <c r="AS7668" i="1"/>
  <c r="AS7669" i="1"/>
  <c r="AS7670" i="1"/>
  <c r="AS7671" i="1"/>
  <c r="AS7672" i="1"/>
  <c r="AS7673" i="1"/>
  <c r="AS7674" i="1"/>
  <c r="AS7675" i="1"/>
  <c r="AS7676" i="1"/>
  <c r="AS7677" i="1"/>
  <c r="AS7678" i="1"/>
  <c r="AS7679" i="1"/>
  <c r="AS7680" i="1"/>
  <c r="AS7681" i="1"/>
  <c r="AS7682" i="1"/>
  <c r="AS7683" i="1"/>
  <c r="AS7684" i="1"/>
  <c r="AS7685" i="1"/>
  <c r="AS7686" i="1"/>
  <c r="AS7687" i="1"/>
  <c r="AS7688" i="1"/>
  <c r="AS7689" i="1"/>
  <c r="AS7690" i="1"/>
  <c r="AS7691" i="1"/>
  <c r="AS7692" i="1"/>
  <c r="AS7693" i="1"/>
  <c r="AS7694" i="1"/>
  <c r="AS7695" i="1"/>
  <c r="AS7696" i="1"/>
  <c r="AS7697" i="1"/>
  <c r="AS7698" i="1"/>
  <c r="AS7699" i="1"/>
  <c r="AS7700" i="1"/>
  <c r="AS7701" i="1"/>
  <c r="AS7702" i="1"/>
  <c r="AS7703" i="1"/>
  <c r="AS7704" i="1"/>
  <c r="AS7705" i="1"/>
  <c r="AS7706" i="1"/>
  <c r="AS7707" i="1"/>
  <c r="AS7708" i="1"/>
  <c r="AS7709" i="1"/>
  <c r="AS7710" i="1"/>
  <c r="AS7711" i="1"/>
  <c r="AS7712" i="1"/>
  <c r="AS7713" i="1"/>
  <c r="AS7714" i="1"/>
  <c r="AS7715" i="1"/>
  <c r="AS7716" i="1"/>
  <c r="AS7717" i="1"/>
  <c r="AS7718" i="1"/>
  <c r="AS7719" i="1"/>
  <c r="AS7720" i="1"/>
  <c r="AS7721" i="1"/>
  <c r="AS7722" i="1"/>
  <c r="AS7723" i="1"/>
  <c r="AS7724" i="1"/>
  <c r="AS7725" i="1"/>
  <c r="AS7726" i="1"/>
  <c r="AS7727" i="1"/>
  <c r="AS7728" i="1"/>
  <c r="AS7729" i="1"/>
  <c r="AS7730" i="1"/>
  <c r="AS7731" i="1"/>
  <c r="AS7732" i="1"/>
  <c r="AS7733" i="1"/>
  <c r="AS7734" i="1"/>
  <c r="AS7735" i="1"/>
  <c r="AS7736" i="1"/>
  <c r="AS7737" i="1"/>
  <c r="AS7738" i="1"/>
  <c r="AS7739" i="1"/>
  <c r="AS7740" i="1"/>
  <c r="AS7741" i="1"/>
  <c r="AS7742" i="1"/>
  <c r="AS7743" i="1"/>
  <c r="AS7744" i="1"/>
  <c r="AS7745" i="1"/>
  <c r="AS7746" i="1"/>
  <c r="AS7747" i="1"/>
  <c r="AS7748" i="1"/>
  <c r="AS7749" i="1"/>
  <c r="AS7750" i="1"/>
  <c r="AS7751" i="1"/>
  <c r="AS7752" i="1"/>
  <c r="AS7753" i="1"/>
  <c r="AS7754" i="1"/>
  <c r="AS7755" i="1"/>
  <c r="AS7756" i="1"/>
  <c r="AS7757" i="1"/>
  <c r="AS7758" i="1"/>
  <c r="AS7759" i="1"/>
  <c r="AS7760" i="1"/>
  <c r="AS7761" i="1"/>
  <c r="AS7762" i="1"/>
  <c r="AS7763" i="1"/>
  <c r="AS7764" i="1"/>
  <c r="AS7765" i="1"/>
  <c r="AS7766" i="1"/>
  <c r="AS7767" i="1"/>
  <c r="AS7768" i="1"/>
  <c r="AS7769" i="1"/>
  <c r="AS7770" i="1"/>
  <c r="AS7771" i="1"/>
  <c r="AS7772" i="1"/>
  <c r="AS7773" i="1"/>
  <c r="AS7774" i="1"/>
  <c r="AS7775" i="1"/>
  <c r="AS7776" i="1"/>
  <c r="AS7777" i="1"/>
  <c r="AS7778" i="1"/>
  <c r="AS7779" i="1"/>
  <c r="AS7780" i="1"/>
  <c r="AS7781" i="1"/>
  <c r="AS7782" i="1"/>
  <c r="AS7783" i="1"/>
  <c r="AS7784" i="1"/>
  <c r="AS7785" i="1"/>
  <c r="AS7786" i="1"/>
  <c r="AS7787" i="1"/>
  <c r="AS7788" i="1"/>
  <c r="AS7789" i="1"/>
  <c r="AS7790" i="1"/>
  <c r="AS7791" i="1"/>
  <c r="AS7792" i="1"/>
  <c r="AS7793" i="1"/>
  <c r="AS7794" i="1"/>
  <c r="AS7795" i="1"/>
  <c r="AS7796" i="1"/>
  <c r="AS7797" i="1"/>
  <c r="AS7798" i="1"/>
  <c r="AS7799" i="1"/>
  <c r="AS7800" i="1"/>
  <c r="AS7801" i="1"/>
  <c r="AS7802" i="1"/>
  <c r="AS7803" i="1"/>
  <c r="AS7804" i="1"/>
  <c r="AS7805" i="1"/>
  <c r="AS7806" i="1"/>
  <c r="AS7807" i="1"/>
  <c r="AS7808" i="1"/>
  <c r="AS7809" i="1"/>
  <c r="AS7810" i="1"/>
  <c r="AS7811" i="1"/>
  <c r="AS7812" i="1"/>
  <c r="AS7813" i="1"/>
  <c r="AS7814" i="1"/>
  <c r="AS7815" i="1"/>
  <c r="AS7816" i="1"/>
  <c r="AS7817" i="1"/>
  <c r="AS7818" i="1"/>
  <c r="AS7819" i="1"/>
  <c r="AS7820" i="1"/>
  <c r="AS7821" i="1"/>
  <c r="AS7822" i="1"/>
  <c r="AS7823" i="1"/>
  <c r="AS7824" i="1"/>
  <c r="AS7825" i="1"/>
  <c r="AS7826" i="1"/>
  <c r="AS7827" i="1"/>
  <c r="AS7828" i="1"/>
  <c r="AS7829" i="1"/>
  <c r="AS7830" i="1"/>
  <c r="AS7831" i="1"/>
  <c r="AS7832" i="1"/>
  <c r="AS7833" i="1"/>
  <c r="AS7834" i="1"/>
  <c r="AS7835" i="1"/>
  <c r="AS7836" i="1"/>
  <c r="AS7837" i="1"/>
  <c r="AS7838" i="1"/>
  <c r="AS7839" i="1"/>
  <c r="AS7840" i="1"/>
  <c r="AS7841" i="1"/>
  <c r="AS7842" i="1"/>
  <c r="AS7843" i="1"/>
  <c r="AS7844" i="1"/>
  <c r="AS7845" i="1"/>
  <c r="AS7846" i="1"/>
  <c r="AS7847" i="1"/>
  <c r="AS7848" i="1"/>
  <c r="AS7849" i="1"/>
  <c r="AS7850" i="1"/>
  <c r="AS7851" i="1"/>
  <c r="AS7852" i="1"/>
  <c r="AS7853" i="1"/>
  <c r="AS7854" i="1"/>
  <c r="AS7855" i="1"/>
  <c r="AS7856" i="1"/>
  <c r="AS7857" i="1"/>
  <c r="AS7858" i="1"/>
  <c r="AS7859" i="1"/>
  <c r="AS7860" i="1"/>
  <c r="AS7861" i="1"/>
  <c r="AS7862" i="1"/>
  <c r="AS7863" i="1"/>
  <c r="AS7864" i="1"/>
  <c r="AS7865" i="1"/>
  <c r="AS7866" i="1"/>
  <c r="AS7867" i="1"/>
  <c r="AS7868" i="1"/>
  <c r="AS7869" i="1"/>
  <c r="AS7870" i="1"/>
  <c r="AS7871" i="1"/>
  <c r="AS7872" i="1"/>
  <c r="AS7873" i="1"/>
  <c r="AS7874" i="1"/>
  <c r="AS7875" i="1"/>
  <c r="AS7876" i="1"/>
  <c r="AS7877" i="1"/>
  <c r="AS7878" i="1"/>
  <c r="AS7879" i="1"/>
  <c r="AS7880" i="1"/>
  <c r="AS7881" i="1"/>
  <c r="AS7882" i="1"/>
  <c r="AS7883" i="1"/>
  <c r="AS7884" i="1"/>
  <c r="AS7885" i="1"/>
  <c r="AS7886" i="1"/>
  <c r="AS7887" i="1"/>
  <c r="AS7888" i="1"/>
  <c r="AS7889" i="1"/>
  <c r="AS7890" i="1"/>
  <c r="AS7891" i="1"/>
  <c r="AS7892" i="1"/>
  <c r="AS7893" i="1"/>
  <c r="AS7894" i="1"/>
  <c r="AS7895" i="1"/>
  <c r="AS7896" i="1"/>
  <c r="AS7897" i="1"/>
  <c r="AS7898" i="1"/>
  <c r="AS7899" i="1"/>
  <c r="AS7900" i="1"/>
  <c r="AS7901" i="1"/>
  <c r="AS7902" i="1"/>
  <c r="AS7903" i="1"/>
  <c r="AS7904" i="1"/>
  <c r="AS7905" i="1"/>
  <c r="AS7906" i="1"/>
  <c r="AS7907" i="1"/>
  <c r="AS7908" i="1"/>
  <c r="AS7909" i="1"/>
  <c r="AS7910" i="1"/>
  <c r="AS7911" i="1"/>
  <c r="AS7912" i="1"/>
  <c r="AS7913" i="1"/>
  <c r="AS7914" i="1"/>
  <c r="AS7915" i="1"/>
  <c r="AS7916" i="1"/>
  <c r="AS7917" i="1"/>
  <c r="AS7918" i="1"/>
  <c r="AS7919" i="1"/>
  <c r="AS7920" i="1"/>
  <c r="AS7921" i="1"/>
  <c r="AS7922" i="1"/>
  <c r="AS7923" i="1"/>
  <c r="AS7924" i="1"/>
  <c r="AS7925" i="1"/>
  <c r="AS7926" i="1"/>
  <c r="AS7927" i="1"/>
  <c r="AS7928" i="1"/>
  <c r="AS7929" i="1"/>
  <c r="AS7930" i="1"/>
  <c r="AS7931" i="1"/>
  <c r="AS7932" i="1"/>
  <c r="AS7933" i="1"/>
  <c r="AS7934" i="1"/>
  <c r="AS7935" i="1"/>
  <c r="AS7936" i="1"/>
  <c r="AS7937" i="1"/>
  <c r="AS7938" i="1"/>
  <c r="AS7939" i="1"/>
  <c r="AS7940" i="1"/>
  <c r="AS7941" i="1"/>
  <c r="AS7942" i="1"/>
  <c r="AS7943" i="1"/>
  <c r="AS7944" i="1"/>
  <c r="AS7945" i="1"/>
  <c r="AS7946" i="1"/>
  <c r="AS7947" i="1"/>
  <c r="AS7948" i="1"/>
  <c r="AS7949" i="1"/>
  <c r="AS7950" i="1"/>
  <c r="AS7951" i="1"/>
  <c r="AS7952" i="1"/>
  <c r="AS7953" i="1"/>
  <c r="AS7954" i="1"/>
  <c r="AS7955" i="1"/>
  <c r="AS7956" i="1"/>
  <c r="AS7957" i="1"/>
  <c r="AS7958" i="1"/>
  <c r="AS7959" i="1"/>
  <c r="AS7960" i="1"/>
  <c r="AS7961" i="1"/>
  <c r="AS7962" i="1"/>
  <c r="AS7963" i="1"/>
  <c r="AS7964" i="1"/>
  <c r="AS7965" i="1"/>
  <c r="AS7966" i="1"/>
  <c r="AS7967" i="1"/>
  <c r="AS7968" i="1"/>
  <c r="AS7969" i="1"/>
  <c r="AS7970" i="1"/>
  <c r="AS7971" i="1"/>
  <c r="AS7972" i="1"/>
  <c r="AS7973" i="1"/>
  <c r="AS7974" i="1"/>
  <c r="AS7975" i="1"/>
  <c r="AS7976" i="1"/>
  <c r="AS7977" i="1"/>
  <c r="AS7978" i="1"/>
  <c r="AS7979" i="1"/>
  <c r="AS7980" i="1"/>
  <c r="AS7981" i="1"/>
  <c r="AS7982" i="1"/>
  <c r="AS7983" i="1"/>
  <c r="AS7984" i="1"/>
  <c r="AS7985" i="1"/>
  <c r="AS7986" i="1"/>
  <c r="AS7987" i="1"/>
  <c r="AS7988" i="1"/>
  <c r="AS7989" i="1"/>
  <c r="AS7990" i="1"/>
  <c r="AS7991" i="1"/>
  <c r="AS7992" i="1"/>
  <c r="AS7993" i="1"/>
  <c r="AS7994" i="1"/>
  <c r="AS7995" i="1"/>
  <c r="AS7996" i="1"/>
  <c r="AS7997" i="1"/>
  <c r="AS7998" i="1"/>
  <c r="AS7999" i="1"/>
  <c r="AS8000" i="1"/>
  <c r="AS8001" i="1"/>
  <c r="AS8002" i="1"/>
  <c r="AS8003" i="1"/>
  <c r="AS8004" i="1"/>
  <c r="AS8005" i="1"/>
  <c r="AS8006" i="1"/>
  <c r="AS8007" i="1"/>
  <c r="AS8008" i="1"/>
  <c r="AS8009" i="1"/>
  <c r="AS8010" i="1"/>
  <c r="AS8011" i="1"/>
  <c r="AS8012" i="1"/>
  <c r="AS8013" i="1"/>
  <c r="AS8014" i="1"/>
  <c r="AS8015" i="1"/>
  <c r="AS8016" i="1"/>
  <c r="AS8017" i="1"/>
  <c r="AS8018" i="1"/>
  <c r="AS8019" i="1"/>
  <c r="AS8020" i="1"/>
  <c r="AS8021" i="1"/>
  <c r="AS8022" i="1"/>
  <c r="AS8023" i="1"/>
  <c r="AS8024" i="1"/>
  <c r="AS8025" i="1"/>
  <c r="AS8026" i="1"/>
  <c r="AS8027" i="1"/>
  <c r="AS8028" i="1"/>
  <c r="AS8029" i="1"/>
  <c r="AS8030" i="1"/>
  <c r="AS8031" i="1"/>
  <c r="AS8032" i="1"/>
  <c r="AS8033" i="1"/>
  <c r="AS8034" i="1"/>
  <c r="AS8035" i="1"/>
  <c r="AS8036" i="1"/>
  <c r="AS8037" i="1"/>
  <c r="AS8038" i="1"/>
  <c r="AS8039" i="1"/>
  <c r="AS8040" i="1"/>
  <c r="AS8041" i="1"/>
  <c r="AS8042" i="1"/>
  <c r="AS8043" i="1"/>
  <c r="AS8044" i="1"/>
  <c r="AS8045" i="1"/>
  <c r="AS8046" i="1"/>
  <c r="AS8047" i="1"/>
  <c r="AS8048" i="1"/>
  <c r="AS8049" i="1"/>
  <c r="AS8050" i="1"/>
  <c r="AS8051" i="1"/>
  <c r="AS8052" i="1"/>
  <c r="AS8053" i="1"/>
  <c r="AS8054" i="1"/>
  <c r="AS8055" i="1"/>
  <c r="AS8056" i="1"/>
  <c r="AS8057" i="1"/>
  <c r="AS8058" i="1"/>
  <c r="AS8059" i="1"/>
  <c r="AS8060" i="1"/>
  <c r="AS8061" i="1"/>
  <c r="AS8062" i="1"/>
  <c r="AS8063" i="1"/>
  <c r="AS8064" i="1"/>
  <c r="AS8065" i="1"/>
  <c r="AS8066" i="1"/>
  <c r="AS8067" i="1"/>
  <c r="AS8068" i="1"/>
  <c r="AS8069" i="1"/>
  <c r="AS8070" i="1"/>
  <c r="AS8071" i="1"/>
  <c r="AS8072" i="1"/>
  <c r="AS8073" i="1"/>
  <c r="AS8074" i="1"/>
  <c r="AS8075" i="1"/>
  <c r="AS8076" i="1"/>
  <c r="AS8077" i="1"/>
  <c r="AS8078" i="1"/>
  <c r="AS8079" i="1"/>
  <c r="AS8080" i="1"/>
  <c r="AS8081" i="1"/>
  <c r="AS8082" i="1"/>
  <c r="AS8083" i="1"/>
  <c r="AS8084" i="1"/>
  <c r="AS8085" i="1"/>
  <c r="AS8086" i="1"/>
  <c r="AS8087" i="1"/>
  <c r="AS8088" i="1"/>
  <c r="AS8089" i="1"/>
  <c r="AS8090" i="1"/>
  <c r="AS8091" i="1"/>
  <c r="AS8092" i="1"/>
  <c r="AS8093" i="1"/>
  <c r="AS8094" i="1"/>
  <c r="AS8095" i="1"/>
  <c r="AS8096" i="1"/>
  <c r="AS8097" i="1"/>
  <c r="AS8098" i="1"/>
  <c r="AS8099" i="1"/>
  <c r="AS8100" i="1"/>
  <c r="AS8101" i="1"/>
  <c r="AS8102" i="1"/>
  <c r="AS8103" i="1"/>
  <c r="AS8104" i="1"/>
  <c r="AS8105" i="1"/>
  <c r="AS8106" i="1"/>
  <c r="AS8107" i="1"/>
  <c r="AS8108" i="1"/>
  <c r="AS8109" i="1"/>
  <c r="AS8110" i="1"/>
  <c r="AS8111" i="1"/>
  <c r="AS8112" i="1"/>
  <c r="AS8113" i="1"/>
  <c r="AS8114" i="1"/>
  <c r="AS8115" i="1"/>
  <c r="AS8116" i="1"/>
  <c r="AS8117" i="1"/>
  <c r="AS8118" i="1"/>
  <c r="AS8119" i="1"/>
  <c r="AS8120" i="1"/>
  <c r="AS8121" i="1"/>
  <c r="AS8122" i="1"/>
  <c r="AS8123" i="1"/>
  <c r="AS8124" i="1"/>
  <c r="AS8125" i="1"/>
  <c r="AS8126" i="1"/>
  <c r="AS8127" i="1"/>
  <c r="AS8128" i="1"/>
  <c r="AS8129" i="1"/>
  <c r="AS8130" i="1"/>
  <c r="AS8131" i="1"/>
  <c r="AS8132" i="1"/>
  <c r="AS8133" i="1"/>
  <c r="AS8134" i="1"/>
  <c r="AS8135" i="1"/>
  <c r="AS8136" i="1"/>
  <c r="AS8137" i="1"/>
  <c r="AS8138" i="1"/>
  <c r="AS8139" i="1"/>
  <c r="AS8140" i="1"/>
  <c r="AS8141" i="1"/>
  <c r="AS8142" i="1"/>
  <c r="AS8143" i="1"/>
  <c r="AS8144" i="1"/>
  <c r="AS8145" i="1"/>
  <c r="AS8146" i="1"/>
  <c r="AS8147" i="1"/>
  <c r="AS8148" i="1"/>
  <c r="AS8149" i="1"/>
  <c r="AS8150" i="1"/>
  <c r="AS8151" i="1"/>
  <c r="AS8152" i="1"/>
  <c r="AS8153" i="1"/>
  <c r="AS8154" i="1"/>
  <c r="AS8155" i="1"/>
  <c r="AS8156" i="1"/>
  <c r="AS8157" i="1"/>
  <c r="AS8158" i="1"/>
  <c r="AS8159" i="1"/>
  <c r="AS8160" i="1"/>
  <c r="AS8161" i="1"/>
  <c r="AS8162" i="1"/>
  <c r="AS8163" i="1"/>
  <c r="AS8164" i="1"/>
  <c r="AS8165" i="1"/>
  <c r="AS8166" i="1"/>
  <c r="AS8167" i="1"/>
  <c r="AS8168" i="1"/>
  <c r="AS8169" i="1"/>
  <c r="AS8170" i="1"/>
  <c r="AS8171" i="1"/>
  <c r="AS8172" i="1"/>
  <c r="AS8173" i="1"/>
  <c r="AS8174" i="1"/>
  <c r="AS8175" i="1"/>
  <c r="AS8176" i="1"/>
  <c r="AS8177" i="1"/>
  <c r="AS8178" i="1"/>
  <c r="AS8179" i="1"/>
  <c r="AS8180" i="1"/>
  <c r="AS8181" i="1"/>
  <c r="AS8182" i="1"/>
  <c r="AS8183" i="1"/>
  <c r="AS8184" i="1"/>
  <c r="AS8185" i="1"/>
  <c r="AS8186" i="1"/>
  <c r="AS8187" i="1"/>
  <c r="AS8188" i="1"/>
  <c r="AS8189" i="1"/>
  <c r="AS8190" i="1"/>
  <c r="AS8191" i="1"/>
  <c r="AS8192" i="1"/>
  <c r="AS8193" i="1"/>
  <c r="AS8194" i="1"/>
  <c r="AS8195" i="1"/>
  <c r="AS8196" i="1"/>
  <c r="AS8197" i="1"/>
  <c r="AS8198" i="1"/>
  <c r="AS8199" i="1"/>
  <c r="AS8200" i="1"/>
  <c r="AS8201" i="1"/>
  <c r="AS8202" i="1"/>
  <c r="AS8203" i="1"/>
  <c r="AS8204" i="1"/>
  <c r="AS8205" i="1"/>
  <c r="AS8206" i="1"/>
  <c r="AS8207" i="1"/>
  <c r="AS8208" i="1"/>
  <c r="AS8209" i="1"/>
  <c r="AS8210" i="1"/>
  <c r="AS8211" i="1"/>
  <c r="AS8212" i="1"/>
  <c r="AS8213" i="1"/>
  <c r="AS8214" i="1"/>
  <c r="AS8215" i="1"/>
  <c r="AS8216" i="1"/>
  <c r="AS8217" i="1"/>
  <c r="AS8218" i="1"/>
  <c r="AS8219" i="1"/>
  <c r="AS8220" i="1"/>
  <c r="AS8221" i="1"/>
  <c r="AS8222" i="1"/>
  <c r="AS8223" i="1"/>
  <c r="AS8224" i="1"/>
  <c r="AS8225" i="1"/>
  <c r="AS8226" i="1"/>
  <c r="AS8227" i="1"/>
  <c r="AS8228" i="1"/>
  <c r="AS8229" i="1"/>
  <c r="AS8230" i="1"/>
  <c r="AS8231" i="1"/>
  <c r="AS8232" i="1"/>
  <c r="AS8233" i="1"/>
  <c r="AS8234" i="1"/>
  <c r="AS8235" i="1"/>
  <c r="AS8236" i="1"/>
  <c r="AS8237" i="1"/>
  <c r="AS8238" i="1"/>
  <c r="AS8239" i="1"/>
  <c r="AS8240" i="1"/>
  <c r="AS8241" i="1"/>
  <c r="AS8242" i="1"/>
  <c r="AS8243" i="1"/>
  <c r="AS8244" i="1"/>
  <c r="AS8245" i="1"/>
  <c r="AS8246" i="1"/>
  <c r="AS8247" i="1"/>
  <c r="AS8248" i="1"/>
  <c r="AS8249" i="1"/>
  <c r="AS8250" i="1"/>
  <c r="AS8251" i="1"/>
  <c r="AS8252" i="1"/>
  <c r="AS8253" i="1"/>
  <c r="AS8254" i="1"/>
  <c r="AS8255" i="1"/>
  <c r="AS8256" i="1"/>
  <c r="AS8257" i="1"/>
  <c r="AS8258" i="1"/>
  <c r="AS8259" i="1"/>
  <c r="AS8260" i="1"/>
  <c r="AS8261" i="1"/>
  <c r="AS8262" i="1"/>
  <c r="AS8263" i="1"/>
  <c r="AS8264" i="1"/>
  <c r="AS8265" i="1"/>
  <c r="AS8266" i="1"/>
  <c r="AS8267" i="1"/>
  <c r="AS8268" i="1"/>
  <c r="AS8269" i="1"/>
  <c r="AS8270" i="1"/>
  <c r="AS8271" i="1"/>
  <c r="AS8272" i="1"/>
  <c r="AS8273" i="1"/>
  <c r="AS8274" i="1"/>
  <c r="AS8275" i="1"/>
  <c r="AS8276" i="1"/>
  <c r="AS8277" i="1"/>
  <c r="AS8278" i="1"/>
  <c r="AS8279" i="1"/>
  <c r="AS8280" i="1"/>
  <c r="AS8281" i="1"/>
  <c r="AS8282" i="1"/>
  <c r="AS8283" i="1"/>
  <c r="AS8284" i="1"/>
  <c r="AS8285" i="1"/>
  <c r="AS8286" i="1"/>
  <c r="AS8287" i="1"/>
  <c r="AS8288" i="1"/>
  <c r="AS8289" i="1"/>
  <c r="AS8290" i="1"/>
  <c r="AS8291" i="1"/>
  <c r="AS8292" i="1"/>
  <c r="AS8293" i="1"/>
  <c r="AS8294" i="1"/>
  <c r="AS8295" i="1"/>
  <c r="AS8296" i="1"/>
  <c r="AS8297" i="1"/>
  <c r="AS8298" i="1"/>
  <c r="AS8299" i="1"/>
  <c r="AS8300" i="1"/>
  <c r="AS8301" i="1"/>
  <c r="AS8302" i="1"/>
  <c r="AS8303" i="1"/>
  <c r="AS8304" i="1"/>
  <c r="AS8305" i="1"/>
  <c r="AS8306" i="1"/>
  <c r="AS8307" i="1"/>
  <c r="AS8308" i="1"/>
  <c r="AS8309" i="1"/>
  <c r="AS8310" i="1"/>
  <c r="AS8311" i="1"/>
  <c r="AS8312" i="1"/>
  <c r="AS8313" i="1"/>
  <c r="AS8314" i="1"/>
  <c r="AS8315" i="1"/>
  <c r="AS8316" i="1"/>
  <c r="AS8317" i="1"/>
  <c r="AS8318" i="1"/>
  <c r="AS8319" i="1"/>
  <c r="AS8320" i="1"/>
  <c r="AS8321" i="1"/>
  <c r="AS8322" i="1"/>
  <c r="AS8323" i="1"/>
  <c r="AS8324" i="1"/>
  <c r="AS8325" i="1"/>
  <c r="AS8326" i="1"/>
  <c r="AS8327" i="1"/>
  <c r="AS8328" i="1"/>
  <c r="AS8329" i="1"/>
  <c r="AS8330" i="1"/>
  <c r="AS8331" i="1"/>
  <c r="AS8332" i="1"/>
  <c r="AS8333" i="1"/>
  <c r="AS8334" i="1"/>
  <c r="AS8335" i="1"/>
  <c r="AS8336" i="1"/>
  <c r="AS8337" i="1"/>
  <c r="AS8338" i="1"/>
  <c r="AS8339" i="1"/>
  <c r="AS8340" i="1"/>
  <c r="AS8341" i="1"/>
  <c r="AS8342" i="1"/>
  <c r="AS8343" i="1"/>
  <c r="AS8344" i="1"/>
  <c r="AS8345" i="1"/>
  <c r="AS8346" i="1"/>
  <c r="AS8347" i="1"/>
  <c r="AS8348" i="1"/>
  <c r="AS8349" i="1"/>
  <c r="AS8350" i="1"/>
  <c r="AS8351" i="1"/>
  <c r="AS8352" i="1"/>
  <c r="AS8353" i="1"/>
  <c r="AS8354" i="1"/>
  <c r="AS8355" i="1"/>
  <c r="AS8356" i="1"/>
  <c r="AS8357" i="1"/>
  <c r="AS8358" i="1"/>
  <c r="AS8359" i="1"/>
  <c r="AS8360" i="1"/>
  <c r="AS8361" i="1"/>
  <c r="AS8362" i="1"/>
  <c r="AS8363" i="1"/>
  <c r="AS8364" i="1"/>
  <c r="AS8365" i="1"/>
  <c r="AS8366" i="1"/>
  <c r="AS8367" i="1"/>
  <c r="AS8368" i="1"/>
  <c r="AS8369" i="1"/>
  <c r="AS8370" i="1"/>
  <c r="AS8371" i="1"/>
  <c r="AS8372" i="1"/>
  <c r="AS8373" i="1"/>
  <c r="AS8374" i="1"/>
  <c r="AS8375" i="1"/>
  <c r="AS8376" i="1"/>
  <c r="AS8377" i="1"/>
  <c r="AS8378" i="1"/>
  <c r="AS8379" i="1"/>
  <c r="AS8380" i="1"/>
  <c r="AS8381" i="1"/>
  <c r="AS8382" i="1"/>
  <c r="AS8383" i="1"/>
  <c r="AS8384" i="1"/>
  <c r="AS8385" i="1"/>
  <c r="AS8386" i="1"/>
  <c r="AS8387" i="1"/>
  <c r="AS8388" i="1"/>
  <c r="AS8389" i="1"/>
  <c r="AS8390" i="1"/>
  <c r="AS8391" i="1"/>
  <c r="AS8392" i="1"/>
  <c r="AS8393" i="1"/>
  <c r="AS8394" i="1"/>
  <c r="AS8395" i="1"/>
  <c r="AS8396" i="1"/>
  <c r="AS8397" i="1"/>
  <c r="AS8398" i="1"/>
  <c r="AS8399" i="1"/>
  <c r="AS8400" i="1"/>
  <c r="AS8401" i="1"/>
  <c r="AS8402" i="1"/>
  <c r="AS8403" i="1"/>
  <c r="AS8404" i="1"/>
  <c r="AS8405" i="1"/>
  <c r="AS8406" i="1"/>
  <c r="AS8407" i="1"/>
  <c r="AS8408" i="1"/>
  <c r="AS8409" i="1"/>
  <c r="AS8410" i="1"/>
  <c r="AS8411" i="1"/>
  <c r="AS8412" i="1"/>
  <c r="AS8413" i="1"/>
  <c r="AS8414" i="1"/>
  <c r="AS8415" i="1"/>
  <c r="AS8416" i="1"/>
  <c r="AS8417" i="1"/>
  <c r="AS8418" i="1"/>
  <c r="AS8419" i="1"/>
  <c r="AS8420" i="1"/>
  <c r="AS8421" i="1"/>
  <c r="AS8422" i="1"/>
  <c r="AS8423" i="1"/>
  <c r="AS8424" i="1"/>
  <c r="AS8425" i="1"/>
  <c r="AS8426" i="1"/>
  <c r="AS8427" i="1"/>
  <c r="AS8428" i="1"/>
  <c r="AS8429" i="1"/>
  <c r="AS8430" i="1"/>
  <c r="AS8431" i="1"/>
  <c r="AS8432" i="1"/>
  <c r="AS8433" i="1"/>
  <c r="AS8434" i="1"/>
  <c r="AS8435" i="1"/>
  <c r="AS8436" i="1"/>
  <c r="AS8437" i="1"/>
  <c r="AS8438" i="1"/>
  <c r="AS8439" i="1"/>
  <c r="AS8440" i="1"/>
  <c r="AS8441" i="1"/>
  <c r="AS8442" i="1"/>
  <c r="AS8443" i="1"/>
  <c r="AS8444" i="1"/>
  <c r="AS8445" i="1"/>
  <c r="AS8446" i="1"/>
  <c r="AS8447" i="1"/>
  <c r="AS8448" i="1"/>
  <c r="AS8449" i="1"/>
  <c r="AS8450" i="1"/>
  <c r="AS8451" i="1"/>
  <c r="AS8452" i="1"/>
  <c r="AS8453" i="1"/>
  <c r="AS8454" i="1"/>
  <c r="AS8455" i="1"/>
  <c r="AS8456" i="1"/>
  <c r="AS8457" i="1"/>
  <c r="AS8458" i="1"/>
  <c r="AS8459" i="1"/>
  <c r="AS8460" i="1"/>
  <c r="AS8461" i="1"/>
  <c r="AS8462" i="1"/>
  <c r="AS8463" i="1"/>
  <c r="AS8464" i="1"/>
  <c r="AS8465" i="1"/>
  <c r="AS8466" i="1"/>
  <c r="AS8467" i="1"/>
  <c r="AS8468" i="1"/>
  <c r="AS8469" i="1"/>
  <c r="AS8470" i="1"/>
  <c r="AS8471" i="1"/>
  <c r="AS8472" i="1"/>
  <c r="AS8473" i="1"/>
  <c r="AS8474" i="1"/>
  <c r="AS8475" i="1"/>
  <c r="AS8476" i="1"/>
  <c r="AS8477" i="1"/>
  <c r="AS8478" i="1"/>
  <c r="AS8479" i="1"/>
  <c r="AS8480" i="1"/>
  <c r="AS8481" i="1"/>
  <c r="AS8482" i="1"/>
  <c r="AS8483" i="1"/>
  <c r="AS8484" i="1"/>
  <c r="AS8485" i="1"/>
  <c r="AS8486" i="1"/>
  <c r="AS8487" i="1"/>
  <c r="AS8488" i="1"/>
  <c r="AS8489" i="1"/>
  <c r="AS8490" i="1"/>
  <c r="AS8491" i="1"/>
  <c r="AS8492" i="1"/>
  <c r="AS8493" i="1"/>
  <c r="AS8494" i="1"/>
  <c r="AS8495" i="1"/>
  <c r="AS8496" i="1"/>
  <c r="AS8497" i="1"/>
  <c r="AS8498" i="1"/>
  <c r="AS8499" i="1"/>
  <c r="AS8500" i="1"/>
  <c r="AS8501" i="1"/>
  <c r="AS8502" i="1"/>
  <c r="AS8503" i="1"/>
  <c r="AS8504" i="1"/>
  <c r="AS8505" i="1"/>
  <c r="AS8506" i="1"/>
  <c r="AS8507" i="1"/>
  <c r="AS8508" i="1"/>
  <c r="AS8509" i="1"/>
  <c r="AS8510" i="1"/>
  <c r="AS8511" i="1"/>
  <c r="AS8512" i="1"/>
  <c r="AS8513" i="1"/>
  <c r="AS8514" i="1"/>
  <c r="AS8515" i="1"/>
  <c r="AS8516" i="1"/>
  <c r="AS8517" i="1"/>
  <c r="AS8518" i="1"/>
  <c r="AS8519" i="1"/>
  <c r="AS8520" i="1"/>
  <c r="AS8521" i="1"/>
  <c r="AS8522" i="1"/>
  <c r="AS8523" i="1"/>
  <c r="AS8524" i="1"/>
  <c r="AS8525" i="1"/>
  <c r="AS8526" i="1"/>
  <c r="AS8527" i="1"/>
  <c r="AS8528" i="1"/>
  <c r="AS8529" i="1"/>
  <c r="AS8530" i="1"/>
  <c r="AS8531" i="1"/>
  <c r="AS8532" i="1"/>
  <c r="AS8533" i="1"/>
  <c r="AS8534" i="1"/>
  <c r="AS8535" i="1"/>
  <c r="AS8536" i="1"/>
  <c r="AS8537" i="1"/>
  <c r="AS8538" i="1"/>
  <c r="AS8539" i="1"/>
  <c r="AS8540" i="1"/>
  <c r="AS8541" i="1"/>
  <c r="AS8542" i="1"/>
  <c r="AS8543" i="1"/>
  <c r="AS8544" i="1"/>
  <c r="AS8545" i="1"/>
  <c r="AS8546" i="1"/>
  <c r="AS8547" i="1"/>
  <c r="AS8548" i="1"/>
  <c r="AS8549" i="1"/>
  <c r="AS8550" i="1"/>
  <c r="AS8551" i="1"/>
  <c r="AS8552" i="1"/>
  <c r="AS8553" i="1"/>
  <c r="AS8554" i="1"/>
  <c r="AS8555" i="1"/>
  <c r="AS8556" i="1"/>
  <c r="AS8557" i="1"/>
  <c r="AS8558" i="1"/>
  <c r="AS8559" i="1"/>
  <c r="AS8560" i="1"/>
  <c r="AS8561" i="1"/>
  <c r="AS8562" i="1"/>
  <c r="AS8563" i="1"/>
  <c r="AS8564" i="1"/>
  <c r="AS8565" i="1"/>
  <c r="AS8566" i="1"/>
  <c r="AS8567" i="1"/>
  <c r="AS8568" i="1"/>
  <c r="AS8569" i="1"/>
  <c r="AS8570" i="1"/>
  <c r="AS8571" i="1"/>
  <c r="AS8572" i="1"/>
  <c r="AS8573" i="1"/>
  <c r="AS8574" i="1"/>
  <c r="AS8575" i="1"/>
  <c r="AS8576" i="1"/>
  <c r="AS8577" i="1"/>
  <c r="AS8578" i="1"/>
  <c r="AS8579" i="1"/>
  <c r="AS8580" i="1"/>
  <c r="AS8581" i="1"/>
  <c r="AS8582" i="1"/>
  <c r="AS8583" i="1"/>
  <c r="AS8584" i="1"/>
  <c r="AS8585" i="1"/>
  <c r="AS8586" i="1"/>
  <c r="AS8587" i="1"/>
  <c r="AS8588" i="1"/>
  <c r="AS8589" i="1"/>
  <c r="AS8590" i="1"/>
  <c r="AS8591" i="1"/>
  <c r="AS8592" i="1"/>
  <c r="AS8593" i="1"/>
  <c r="AS8594" i="1"/>
  <c r="AS8595" i="1"/>
  <c r="AS8596" i="1"/>
  <c r="AS8597" i="1"/>
  <c r="AS8598" i="1"/>
  <c r="AS8599" i="1"/>
  <c r="AS8600" i="1"/>
  <c r="AS8601" i="1"/>
  <c r="AS8602" i="1"/>
  <c r="AS8603" i="1"/>
  <c r="AS8604" i="1"/>
  <c r="AS8605" i="1"/>
  <c r="AS8606" i="1"/>
  <c r="AS8607" i="1"/>
  <c r="AS8608" i="1"/>
  <c r="AS8609" i="1"/>
  <c r="AS8610" i="1"/>
  <c r="AS8611" i="1"/>
  <c r="AS8612" i="1"/>
  <c r="AS8613" i="1"/>
  <c r="AS8614" i="1"/>
  <c r="AS8615" i="1"/>
  <c r="AS8616" i="1"/>
  <c r="AS8617" i="1"/>
  <c r="AS8618" i="1"/>
  <c r="AS8619" i="1"/>
  <c r="AS8620" i="1"/>
  <c r="AS8621" i="1"/>
  <c r="AS8622" i="1"/>
  <c r="AS8623" i="1"/>
  <c r="AS8624" i="1"/>
  <c r="AS8625" i="1"/>
  <c r="AS8626" i="1"/>
  <c r="AS8627" i="1"/>
  <c r="AS8628" i="1"/>
  <c r="AS8629" i="1"/>
  <c r="AS8630" i="1"/>
  <c r="AS8631" i="1"/>
  <c r="AS8632" i="1"/>
  <c r="AS8633" i="1"/>
  <c r="AS8634" i="1"/>
  <c r="AS8635" i="1"/>
  <c r="AS8636" i="1"/>
  <c r="AS8637" i="1"/>
  <c r="AS8638" i="1"/>
  <c r="AS8639" i="1"/>
  <c r="AS8640" i="1"/>
  <c r="AS8641" i="1"/>
  <c r="AS8642" i="1"/>
  <c r="AS8643" i="1"/>
  <c r="AS8644" i="1"/>
  <c r="AS8645" i="1"/>
  <c r="AS8646" i="1"/>
  <c r="AS8647" i="1"/>
  <c r="AS8648" i="1"/>
  <c r="AS8649" i="1"/>
  <c r="AS8650" i="1"/>
  <c r="AS8651" i="1"/>
  <c r="AS8652" i="1"/>
  <c r="AS8653" i="1"/>
  <c r="AS8654" i="1"/>
  <c r="AS8655" i="1"/>
  <c r="AS8656" i="1"/>
  <c r="AS8657" i="1"/>
  <c r="AS8658" i="1"/>
  <c r="AS8659" i="1"/>
  <c r="AS8660" i="1"/>
  <c r="AS8661" i="1"/>
  <c r="AS8662" i="1"/>
  <c r="AS8663" i="1"/>
  <c r="AS8664" i="1"/>
  <c r="AS8665" i="1"/>
  <c r="AS8666" i="1"/>
  <c r="AS8667" i="1"/>
  <c r="AS8668" i="1"/>
  <c r="AS8669" i="1"/>
  <c r="AS8670" i="1"/>
  <c r="AS8671" i="1"/>
  <c r="AS8672" i="1"/>
  <c r="AS8673" i="1"/>
  <c r="AS8674" i="1"/>
  <c r="AS8675" i="1"/>
  <c r="AS8676" i="1"/>
  <c r="AS8677" i="1"/>
  <c r="AS8678" i="1"/>
  <c r="AS8679" i="1"/>
  <c r="AS8680" i="1"/>
  <c r="AS8681" i="1"/>
  <c r="AS8682" i="1"/>
  <c r="AS8683" i="1"/>
  <c r="AS8684" i="1"/>
  <c r="AS8685" i="1"/>
  <c r="AS8686" i="1"/>
  <c r="AS8687" i="1"/>
  <c r="AS8688" i="1"/>
  <c r="AS8689" i="1"/>
  <c r="AS8690" i="1"/>
  <c r="AS8691" i="1"/>
  <c r="AS8692" i="1"/>
  <c r="AS8693" i="1"/>
  <c r="AS8694" i="1"/>
  <c r="AS8695" i="1"/>
  <c r="AS8696" i="1"/>
  <c r="AS8697" i="1"/>
  <c r="AS8698" i="1"/>
  <c r="AS8699" i="1"/>
  <c r="AS8700" i="1"/>
  <c r="AS8701" i="1"/>
  <c r="AS8702" i="1"/>
  <c r="AS8703" i="1"/>
  <c r="AS8704" i="1"/>
  <c r="AS8705" i="1"/>
  <c r="AS8706" i="1"/>
  <c r="AS8707" i="1"/>
  <c r="AS8708" i="1"/>
  <c r="AS8709" i="1"/>
  <c r="AS8710" i="1"/>
  <c r="AS8711" i="1"/>
  <c r="AS8712" i="1"/>
  <c r="AS8713" i="1"/>
  <c r="AS8714" i="1"/>
  <c r="AS8715" i="1"/>
  <c r="AS8716" i="1"/>
  <c r="AS8717" i="1"/>
  <c r="AS8718" i="1"/>
  <c r="AS8719" i="1"/>
  <c r="AS8720" i="1"/>
  <c r="AS8721" i="1"/>
  <c r="AS8722" i="1"/>
  <c r="AS8723" i="1"/>
  <c r="AS8724" i="1"/>
  <c r="AS8725" i="1"/>
  <c r="AS8726" i="1"/>
  <c r="AS8727" i="1"/>
  <c r="AS8728" i="1"/>
  <c r="AS8729" i="1"/>
  <c r="AS8730" i="1"/>
  <c r="AS8731" i="1"/>
  <c r="AS8732" i="1"/>
  <c r="AS8733" i="1"/>
  <c r="AS8734" i="1"/>
  <c r="AS8735" i="1"/>
  <c r="AS8736" i="1"/>
  <c r="AS8737" i="1"/>
  <c r="AS8738" i="1"/>
  <c r="AS8739" i="1"/>
  <c r="AS8740" i="1"/>
  <c r="AS8741" i="1"/>
  <c r="AS8742" i="1"/>
  <c r="AS8743" i="1"/>
  <c r="AS8744" i="1"/>
  <c r="AS8745" i="1"/>
  <c r="AS8746" i="1"/>
  <c r="AS8747" i="1"/>
  <c r="AS8748" i="1"/>
  <c r="AS8749" i="1"/>
  <c r="AS8750" i="1"/>
  <c r="AS8751" i="1"/>
  <c r="AS8752" i="1"/>
  <c r="AS8753" i="1"/>
  <c r="AS8754" i="1"/>
  <c r="AS8755" i="1"/>
  <c r="AS8756" i="1"/>
  <c r="AS8757" i="1"/>
  <c r="AS8758" i="1"/>
  <c r="AS8759" i="1"/>
  <c r="AS8760" i="1"/>
  <c r="AS8761" i="1"/>
  <c r="AS8762" i="1"/>
  <c r="AS8763" i="1"/>
  <c r="AS8764" i="1"/>
  <c r="AS8765" i="1"/>
  <c r="AS8766" i="1"/>
  <c r="AS8767" i="1"/>
  <c r="AS8768" i="1"/>
  <c r="AS8769" i="1"/>
  <c r="AS8770" i="1"/>
  <c r="AS8771" i="1"/>
  <c r="AS8772" i="1"/>
  <c r="AS8773" i="1"/>
  <c r="AS8774" i="1"/>
  <c r="AS8775" i="1"/>
  <c r="AS8776" i="1"/>
  <c r="AS8777" i="1"/>
  <c r="AS8778" i="1"/>
  <c r="AS8779" i="1"/>
  <c r="AS8780" i="1"/>
  <c r="AS8781" i="1"/>
  <c r="AS8782" i="1"/>
  <c r="AS8783" i="1"/>
  <c r="AS8784" i="1"/>
  <c r="AS8785" i="1"/>
  <c r="AS8786" i="1"/>
  <c r="AS8787" i="1"/>
  <c r="AS8788" i="1"/>
  <c r="AS8789" i="1"/>
  <c r="AS8790" i="1"/>
  <c r="AS8791" i="1"/>
  <c r="AS8792" i="1"/>
  <c r="AS8793" i="1"/>
  <c r="AS8794" i="1"/>
  <c r="AS8795" i="1"/>
  <c r="AS8796" i="1"/>
  <c r="AS8797" i="1"/>
  <c r="AS8798" i="1"/>
  <c r="AS8799" i="1"/>
  <c r="AS8800" i="1"/>
  <c r="AS8801" i="1"/>
  <c r="AS8802" i="1"/>
  <c r="AS8803" i="1"/>
  <c r="AS8804" i="1"/>
  <c r="AS8805" i="1"/>
  <c r="AS8806" i="1"/>
  <c r="AS8807" i="1"/>
  <c r="AS8808" i="1"/>
  <c r="AS8809" i="1"/>
  <c r="AS8810" i="1"/>
  <c r="AS8811" i="1"/>
  <c r="AS8812" i="1"/>
  <c r="AS8813" i="1"/>
  <c r="AS8814" i="1"/>
  <c r="AS8815" i="1"/>
  <c r="AS8816" i="1"/>
  <c r="AS8817" i="1"/>
  <c r="AS8818" i="1"/>
  <c r="AS8819" i="1"/>
  <c r="AS8820" i="1"/>
  <c r="AS8821" i="1"/>
  <c r="AS8822" i="1"/>
  <c r="AS8823" i="1"/>
  <c r="AS8824" i="1"/>
  <c r="AS8825" i="1"/>
  <c r="AS8826" i="1"/>
  <c r="AS8827" i="1"/>
  <c r="AS8828" i="1"/>
  <c r="AS8829" i="1"/>
  <c r="AS8830" i="1"/>
  <c r="AS8831" i="1"/>
  <c r="AS8832" i="1"/>
  <c r="AS8833" i="1"/>
  <c r="AS8834" i="1"/>
  <c r="AS8835" i="1"/>
  <c r="AS8836" i="1"/>
  <c r="AS8837" i="1"/>
  <c r="AS8838" i="1"/>
  <c r="AS8839" i="1"/>
  <c r="AS8840" i="1"/>
  <c r="AS8841" i="1"/>
  <c r="AS8842" i="1"/>
  <c r="AS8843" i="1"/>
  <c r="AS8844" i="1"/>
  <c r="AS8845" i="1"/>
  <c r="AS8846" i="1"/>
  <c r="AS8847" i="1"/>
  <c r="AS8848" i="1"/>
  <c r="AS8849" i="1"/>
  <c r="AS8850" i="1"/>
  <c r="AS8851" i="1"/>
  <c r="AS8852" i="1"/>
  <c r="AS8853" i="1"/>
  <c r="AS8854" i="1"/>
  <c r="AS8855" i="1"/>
  <c r="AS8856" i="1"/>
  <c r="AS8857" i="1"/>
  <c r="AS8858" i="1"/>
  <c r="AS8859" i="1"/>
  <c r="AS8860" i="1"/>
  <c r="AS8861" i="1"/>
  <c r="AS8862" i="1"/>
  <c r="AS8863" i="1"/>
  <c r="AS8864" i="1"/>
  <c r="AS8865" i="1"/>
  <c r="AS8866" i="1"/>
  <c r="AS8867" i="1"/>
  <c r="AS8868" i="1"/>
  <c r="AS8869" i="1"/>
  <c r="AS8870" i="1"/>
  <c r="AS8871" i="1"/>
  <c r="AS8872" i="1"/>
  <c r="AS8873" i="1"/>
  <c r="AS8874" i="1"/>
  <c r="AS8875" i="1"/>
  <c r="AS8876" i="1"/>
  <c r="AS8877" i="1"/>
  <c r="AS8878" i="1"/>
  <c r="AS8879" i="1"/>
  <c r="AS8880" i="1"/>
  <c r="AS8881" i="1"/>
  <c r="AS8882" i="1"/>
  <c r="AS8883" i="1"/>
  <c r="AS8884" i="1"/>
  <c r="AS8885" i="1"/>
  <c r="AS8886" i="1"/>
  <c r="AS8887" i="1"/>
  <c r="AS8888" i="1"/>
  <c r="AS8889" i="1"/>
  <c r="AS8890" i="1"/>
  <c r="AS8891" i="1"/>
  <c r="AS8892" i="1"/>
  <c r="AS8893" i="1"/>
  <c r="AS8894" i="1"/>
  <c r="AS8895" i="1"/>
  <c r="AS8896" i="1"/>
  <c r="AS8897" i="1"/>
  <c r="AS8898" i="1"/>
  <c r="AS8899" i="1"/>
  <c r="AS8900" i="1"/>
  <c r="AS8901" i="1"/>
  <c r="AS8902" i="1"/>
  <c r="AS8903" i="1"/>
  <c r="AS8904" i="1"/>
  <c r="AS8905" i="1"/>
  <c r="AS8906" i="1"/>
  <c r="AS8907" i="1"/>
  <c r="AS8908" i="1"/>
  <c r="AS8909" i="1"/>
  <c r="AS8910" i="1"/>
  <c r="AS8911" i="1"/>
  <c r="AS8912" i="1"/>
  <c r="AS8913" i="1"/>
  <c r="AS8914" i="1"/>
  <c r="AS8915" i="1"/>
  <c r="AS8916" i="1"/>
  <c r="AS8917" i="1"/>
  <c r="AS8918" i="1"/>
  <c r="AS8919" i="1"/>
  <c r="AS8920" i="1"/>
  <c r="AS8921" i="1"/>
  <c r="AS8922" i="1"/>
  <c r="AS8923" i="1"/>
  <c r="AS8924" i="1"/>
  <c r="AS8925" i="1"/>
  <c r="AS8926" i="1"/>
  <c r="AS8927" i="1"/>
  <c r="AS8928" i="1"/>
  <c r="AS8929" i="1"/>
  <c r="AS8930" i="1"/>
  <c r="AS8931" i="1"/>
  <c r="AS8932" i="1"/>
  <c r="AS8933" i="1"/>
  <c r="AS8934" i="1"/>
  <c r="AS8935" i="1"/>
  <c r="AS8936" i="1"/>
  <c r="AS8937" i="1"/>
  <c r="AS8938" i="1"/>
  <c r="AS8939" i="1"/>
  <c r="AS8940" i="1"/>
  <c r="AS8941" i="1"/>
  <c r="AS8942" i="1"/>
  <c r="AS8943" i="1"/>
  <c r="AS8944" i="1"/>
  <c r="AS8945" i="1"/>
  <c r="AS8946" i="1"/>
  <c r="AS8947" i="1"/>
  <c r="AS8948" i="1"/>
  <c r="AS8949" i="1"/>
  <c r="AS8950" i="1"/>
  <c r="AS8951" i="1"/>
  <c r="AS8952" i="1"/>
  <c r="AS8953" i="1"/>
  <c r="AS8954" i="1"/>
  <c r="AS8955" i="1"/>
  <c r="AS8956" i="1"/>
  <c r="AS8957" i="1"/>
  <c r="AS8958" i="1"/>
  <c r="AS8959" i="1"/>
  <c r="AS8960" i="1"/>
  <c r="AS8961" i="1"/>
  <c r="AS8962" i="1"/>
  <c r="AS8963" i="1"/>
  <c r="AS8964" i="1"/>
  <c r="AS8965" i="1"/>
  <c r="AS8966" i="1"/>
  <c r="AS8967" i="1"/>
  <c r="AS8968" i="1"/>
  <c r="AS8969" i="1"/>
  <c r="AS8970" i="1"/>
  <c r="AS8971" i="1"/>
  <c r="AS8972" i="1"/>
  <c r="AS8973" i="1"/>
  <c r="AS8974" i="1"/>
  <c r="AS8975" i="1"/>
  <c r="AS8976" i="1"/>
  <c r="AS8977" i="1"/>
  <c r="AS8978" i="1"/>
  <c r="AS8979" i="1"/>
  <c r="AS8980" i="1"/>
  <c r="AS8981" i="1"/>
  <c r="AS8982" i="1"/>
  <c r="AS8983" i="1"/>
  <c r="AS8984" i="1"/>
  <c r="AS8985" i="1"/>
  <c r="AS8986" i="1"/>
  <c r="AS8987" i="1"/>
  <c r="AS8988" i="1"/>
  <c r="AS8989" i="1"/>
  <c r="AS8990" i="1"/>
  <c r="AS8991" i="1"/>
  <c r="AS8992" i="1"/>
  <c r="AS8993" i="1"/>
  <c r="AS8994" i="1"/>
  <c r="AS8995" i="1"/>
  <c r="AS8996" i="1"/>
  <c r="AS8997" i="1"/>
  <c r="AS8998" i="1"/>
  <c r="AS8999" i="1"/>
  <c r="AS9000" i="1"/>
  <c r="AS9001" i="1"/>
  <c r="AS9002" i="1"/>
  <c r="AS9003" i="1"/>
  <c r="AS9004" i="1"/>
  <c r="AS9005" i="1"/>
  <c r="AS9006" i="1"/>
  <c r="AS9007" i="1"/>
  <c r="AS9008" i="1"/>
  <c r="AS9009" i="1"/>
  <c r="AS9010" i="1"/>
  <c r="AS9011" i="1"/>
  <c r="AS9012" i="1"/>
  <c r="AS9013" i="1"/>
  <c r="AS9014" i="1"/>
  <c r="AS9015" i="1"/>
  <c r="AS9016" i="1"/>
  <c r="AS9017" i="1"/>
  <c r="AS9018" i="1"/>
  <c r="AS9019" i="1"/>
  <c r="AS9020" i="1"/>
  <c r="AS9021" i="1"/>
  <c r="AS9022" i="1"/>
  <c r="AS9023" i="1"/>
  <c r="AS9024" i="1"/>
  <c r="AS9025" i="1"/>
  <c r="AS9026" i="1"/>
  <c r="AS9027" i="1"/>
  <c r="AS9028" i="1"/>
  <c r="AS9029" i="1"/>
  <c r="AS9030" i="1"/>
  <c r="AS9031" i="1"/>
  <c r="AS9032" i="1"/>
  <c r="AS9033" i="1"/>
  <c r="AS9034" i="1"/>
  <c r="AS9035" i="1"/>
  <c r="AS9036" i="1"/>
  <c r="AS9037" i="1"/>
  <c r="AS9038" i="1"/>
  <c r="AS9039" i="1"/>
  <c r="AS9040" i="1"/>
  <c r="AS9041" i="1"/>
  <c r="AS9042" i="1"/>
  <c r="AS9043" i="1"/>
  <c r="AS9044" i="1"/>
  <c r="AS9045" i="1"/>
  <c r="AS9046" i="1"/>
  <c r="AS9047" i="1"/>
  <c r="AS9048" i="1"/>
  <c r="AS9049" i="1"/>
  <c r="AS9050" i="1"/>
  <c r="AS9051" i="1"/>
  <c r="AS9052" i="1"/>
  <c r="AS9053" i="1"/>
  <c r="AS9054" i="1"/>
  <c r="AS9055" i="1"/>
  <c r="AS9056" i="1"/>
  <c r="AS9057" i="1"/>
  <c r="AS9058" i="1"/>
  <c r="AS9059" i="1"/>
  <c r="AS9060" i="1"/>
  <c r="AS9061" i="1"/>
  <c r="AS9062" i="1"/>
  <c r="AS9063" i="1"/>
  <c r="AS9064" i="1"/>
  <c r="AS9065" i="1"/>
  <c r="AS9066" i="1"/>
  <c r="AS9067" i="1"/>
  <c r="AS9068" i="1"/>
  <c r="AS9069" i="1"/>
  <c r="AS9070" i="1"/>
  <c r="AS9071" i="1"/>
  <c r="AS9072" i="1"/>
  <c r="AS9073" i="1"/>
  <c r="AS9074" i="1"/>
  <c r="AS9075" i="1"/>
  <c r="AS9076" i="1"/>
  <c r="AS9077" i="1"/>
  <c r="AS9078" i="1"/>
  <c r="AS9079" i="1"/>
  <c r="AS9080" i="1"/>
  <c r="AS9081" i="1"/>
  <c r="AS9082" i="1"/>
  <c r="AS9083" i="1"/>
  <c r="AS9084" i="1"/>
  <c r="AS9085" i="1"/>
  <c r="AS9086" i="1"/>
  <c r="AS9087" i="1"/>
  <c r="AS9088" i="1"/>
  <c r="AS9089" i="1"/>
  <c r="AS9090" i="1"/>
  <c r="AS9091" i="1"/>
  <c r="AS9092" i="1"/>
  <c r="AS9093" i="1"/>
  <c r="AS9094" i="1"/>
  <c r="AS9095" i="1"/>
  <c r="AS9096" i="1"/>
  <c r="AS9097" i="1"/>
  <c r="AS9098" i="1"/>
  <c r="AS9099" i="1"/>
  <c r="AS9100" i="1"/>
  <c r="AS9101" i="1"/>
  <c r="AS9102" i="1"/>
  <c r="AS9103" i="1"/>
  <c r="AS9104" i="1"/>
  <c r="AS9105" i="1"/>
  <c r="AS9106" i="1"/>
  <c r="AS9107" i="1"/>
  <c r="AS9108" i="1"/>
  <c r="AS9109" i="1"/>
  <c r="AS9110" i="1"/>
  <c r="AS9111" i="1"/>
  <c r="AS9112" i="1"/>
  <c r="AS9113" i="1"/>
  <c r="AS9114" i="1"/>
  <c r="AS9115" i="1"/>
  <c r="AS9116" i="1"/>
  <c r="AS9117" i="1"/>
  <c r="AS9118" i="1"/>
  <c r="AS9119" i="1"/>
  <c r="AS9120" i="1"/>
  <c r="AS9121" i="1"/>
  <c r="AS9122" i="1"/>
  <c r="AS9123" i="1"/>
  <c r="AS9124" i="1"/>
  <c r="AS9125" i="1"/>
  <c r="AS9126" i="1"/>
  <c r="AS9127" i="1"/>
  <c r="AS9128" i="1"/>
  <c r="AS9129" i="1"/>
  <c r="AS9130" i="1"/>
  <c r="AS9131" i="1"/>
  <c r="AS9132" i="1"/>
  <c r="AS9133" i="1"/>
  <c r="AS9134" i="1"/>
  <c r="AS9135" i="1"/>
  <c r="AS9136" i="1"/>
  <c r="AS9137" i="1"/>
  <c r="AS9138" i="1"/>
  <c r="AS9139" i="1"/>
  <c r="AS9140" i="1"/>
  <c r="AS9141" i="1"/>
  <c r="AS9142" i="1"/>
  <c r="AS9143" i="1"/>
  <c r="AS9144" i="1"/>
  <c r="AS9145" i="1"/>
  <c r="AS9146" i="1"/>
  <c r="AS9147" i="1"/>
  <c r="AS9148" i="1"/>
  <c r="AS9149" i="1"/>
  <c r="AS9150" i="1"/>
  <c r="AS9151" i="1"/>
  <c r="AS9152" i="1"/>
  <c r="AS9153" i="1"/>
  <c r="AS9154" i="1"/>
  <c r="AS9155" i="1"/>
  <c r="AS9156" i="1"/>
  <c r="AS9157" i="1"/>
  <c r="AS9158" i="1"/>
  <c r="AS9159" i="1"/>
  <c r="AS9160" i="1"/>
  <c r="AS9161" i="1"/>
  <c r="AS9162" i="1"/>
  <c r="AS9163" i="1"/>
  <c r="AS9164" i="1"/>
  <c r="AS9165" i="1"/>
  <c r="AS9166" i="1"/>
  <c r="AS9167" i="1"/>
  <c r="AS9168" i="1"/>
  <c r="AS9169" i="1"/>
  <c r="AS9170" i="1"/>
  <c r="AS9171" i="1"/>
  <c r="AS9172" i="1"/>
  <c r="AS9173" i="1"/>
  <c r="AS9174" i="1"/>
  <c r="AS9175" i="1"/>
  <c r="AS9176" i="1"/>
  <c r="AS9177" i="1"/>
  <c r="AS9178" i="1"/>
  <c r="AS9179" i="1"/>
  <c r="AS9180" i="1"/>
  <c r="AS9181" i="1"/>
  <c r="AS9182" i="1"/>
  <c r="AS9183" i="1"/>
  <c r="AS9184" i="1"/>
  <c r="AS9185" i="1"/>
  <c r="AS9186" i="1"/>
  <c r="AS9187" i="1"/>
  <c r="AS9188" i="1"/>
  <c r="AS9189" i="1"/>
  <c r="AS9190" i="1"/>
  <c r="AS9191" i="1"/>
  <c r="AS9192" i="1"/>
  <c r="AS9193" i="1"/>
  <c r="AS9194" i="1"/>
  <c r="AS9195" i="1"/>
  <c r="AS9196" i="1"/>
  <c r="AS9197" i="1"/>
  <c r="AS9198" i="1"/>
  <c r="AS9199" i="1"/>
  <c r="AS9200" i="1"/>
  <c r="AS9201" i="1"/>
  <c r="AS9202" i="1"/>
  <c r="AS9203" i="1"/>
  <c r="AS9204" i="1"/>
  <c r="AS9205" i="1"/>
  <c r="AS9206" i="1"/>
  <c r="AS9207" i="1"/>
  <c r="AS9208" i="1"/>
  <c r="AS9209" i="1"/>
  <c r="AS9210" i="1"/>
  <c r="AS9211" i="1"/>
  <c r="AS9212" i="1"/>
  <c r="AS9213" i="1"/>
  <c r="AS9214" i="1"/>
  <c r="AS9215" i="1"/>
  <c r="AS9216" i="1"/>
  <c r="AS9217" i="1"/>
  <c r="AS9218" i="1"/>
  <c r="AS9219" i="1"/>
  <c r="AS9220" i="1"/>
  <c r="AS9221" i="1"/>
  <c r="AS9222" i="1"/>
  <c r="AS9223" i="1"/>
  <c r="AS9224" i="1"/>
  <c r="AS9225" i="1"/>
  <c r="AS9226" i="1"/>
  <c r="AS9227" i="1"/>
  <c r="AS9228" i="1"/>
  <c r="AS9229" i="1"/>
  <c r="AS9230" i="1"/>
  <c r="AS9231" i="1"/>
  <c r="AS9232" i="1"/>
  <c r="AS9233" i="1"/>
  <c r="AS9234" i="1"/>
  <c r="AS9235" i="1"/>
  <c r="AS9236" i="1"/>
  <c r="AS9237" i="1"/>
  <c r="AS9238" i="1"/>
  <c r="AS9239" i="1"/>
  <c r="AS9240" i="1"/>
  <c r="AS9241" i="1"/>
  <c r="AS9242" i="1"/>
  <c r="AS9243" i="1"/>
  <c r="AS9244" i="1"/>
  <c r="AS9245" i="1"/>
  <c r="AS9246" i="1"/>
  <c r="AS9247" i="1"/>
  <c r="AS9248" i="1"/>
  <c r="AS9249" i="1"/>
  <c r="AS9250" i="1"/>
  <c r="AS9251" i="1"/>
  <c r="AS9252" i="1"/>
  <c r="AS9253" i="1"/>
  <c r="AS9254" i="1"/>
  <c r="AS9255" i="1"/>
  <c r="AS9256" i="1"/>
  <c r="AS9257" i="1"/>
  <c r="AS9258" i="1"/>
  <c r="AS9259" i="1"/>
  <c r="AS9260" i="1"/>
  <c r="AS9261" i="1"/>
  <c r="AS9262" i="1"/>
  <c r="AS9263" i="1"/>
  <c r="AS9264" i="1"/>
  <c r="AS9265" i="1"/>
  <c r="AS9266" i="1"/>
  <c r="AS9267" i="1"/>
  <c r="AS9268" i="1"/>
  <c r="AS9269" i="1"/>
  <c r="AS9270" i="1"/>
  <c r="AS9271" i="1"/>
  <c r="AS9272" i="1"/>
  <c r="AS9273" i="1"/>
  <c r="AS9274" i="1"/>
  <c r="AS9275" i="1"/>
  <c r="AS9276" i="1"/>
  <c r="AS9277" i="1"/>
  <c r="AS9278" i="1"/>
  <c r="AS9279" i="1"/>
  <c r="AS9280" i="1"/>
  <c r="AS9281" i="1"/>
  <c r="AS9282" i="1"/>
  <c r="AS9283" i="1"/>
  <c r="AS9284" i="1"/>
  <c r="AS9285" i="1"/>
  <c r="AS9286" i="1"/>
  <c r="AS9287" i="1"/>
  <c r="AS9288" i="1"/>
  <c r="AS9289" i="1"/>
  <c r="AS9290" i="1"/>
  <c r="AS9291" i="1"/>
  <c r="AS9292" i="1"/>
  <c r="AS9293" i="1"/>
  <c r="AS9294" i="1"/>
  <c r="AS9295" i="1"/>
  <c r="AS9296" i="1"/>
  <c r="AS9297" i="1"/>
  <c r="AS9298" i="1"/>
  <c r="AS9299" i="1"/>
  <c r="AS9300" i="1"/>
  <c r="AS9301" i="1"/>
  <c r="AS9302" i="1"/>
  <c r="AS9303" i="1"/>
  <c r="AS9304" i="1"/>
  <c r="AS9305" i="1"/>
  <c r="AS9306" i="1"/>
  <c r="AS9307" i="1"/>
  <c r="AS9308" i="1"/>
  <c r="AS9309" i="1"/>
  <c r="AS9310" i="1"/>
  <c r="AS9311" i="1"/>
  <c r="AS9312" i="1"/>
  <c r="AS9313" i="1"/>
  <c r="AS9314" i="1"/>
  <c r="AS9315" i="1"/>
  <c r="AS9316" i="1"/>
  <c r="AS9317" i="1"/>
  <c r="AS9318" i="1"/>
  <c r="AS9319" i="1"/>
  <c r="AS9320" i="1"/>
  <c r="AS9321" i="1"/>
  <c r="AS9322" i="1"/>
  <c r="AS9323" i="1"/>
  <c r="AS9324" i="1"/>
  <c r="AS9325" i="1"/>
  <c r="AS9326" i="1"/>
  <c r="AS9327" i="1"/>
  <c r="AS9328" i="1"/>
  <c r="AS9329" i="1"/>
  <c r="AS9330" i="1"/>
  <c r="AS9331" i="1"/>
  <c r="AS9332" i="1"/>
  <c r="AS9333" i="1"/>
  <c r="AS9334" i="1"/>
  <c r="AS9335" i="1"/>
  <c r="AS9336" i="1"/>
  <c r="AS9337" i="1"/>
  <c r="AS9338" i="1"/>
  <c r="AS9339" i="1"/>
  <c r="AS9340" i="1"/>
  <c r="AS9341" i="1"/>
  <c r="AS9342" i="1"/>
  <c r="AS9343" i="1"/>
  <c r="AS9344" i="1"/>
  <c r="AS9345" i="1"/>
  <c r="AS9346" i="1"/>
  <c r="AS9347" i="1"/>
  <c r="AS9348" i="1"/>
  <c r="AS9349" i="1"/>
  <c r="AS9350" i="1"/>
  <c r="AS9351" i="1"/>
  <c r="AS9352" i="1"/>
  <c r="AS9353" i="1"/>
  <c r="AS9354" i="1"/>
  <c r="AS9355" i="1"/>
  <c r="AS9356" i="1"/>
  <c r="AS9357" i="1"/>
  <c r="AS9358" i="1"/>
  <c r="AS9359" i="1"/>
  <c r="AS9360" i="1"/>
  <c r="AS9361" i="1"/>
  <c r="AS9362" i="1"/>
  <c r="AS9363" i="1"/>
  <c r="AS9364" i="1"/>
  <c r="AS9365" i="1"/>
  <c r="AS9366" i="1"/>
  <c r="AS9367" i="1"/>
  <c r="AS9368" i="1"/>
  <c r="AS9369" i="1"/>
  <c r="AS9370" i="1"/>
  <c r="AS9371" i="1"/>
  <c r="AS9372" i="1"/>
  <c r="AS9373" i="1"/>
  <c r="AS9374" i="1"/>
  <c r="AS9375" i="1"/>
  <c r="AS9376" i="1"/>
  <c r="AS9377" i="1"/>
  <c r="AS9378" i="1"/>
  <c r="AS9379" i="1"/>
  <c r="AS9380" i="1"/>
  <c r="AS9381" i="1"/>
  <c r="AS9382" i="1"/>
  <c r="AS9383" i="1"/>
  <c r="AS9384" i="1"/>
  <c r="AS9385" i="1"/>
  <c r="AS9386" i="1"/>
  <c r="AS9387" i="1"/>
  <c r="AS9388" i="1"/>
  <c r="AS9389" i="1"/>
  <c r="AS9390" i="1"/>
  <c r="AS9391" i="1"/>
  <c r="AS9392" i="1"/>
  <c r="AS9393" i="1"/>
  <c r="AS9394" i="1"/>
  <c r="AS9395" i="1"/>
  <c r="AS9396" i="1"/>
  <c r="AS9397" i="1"/>
  <c r="AS9398" i="1"/>
  <c r="AS9399" i="1"/>
  <c r="AS9400" i="1"/>
  <c r="AS9401" i="1"/>
  <c r="AS9402" i="1"/>
  <c r="AS9403" i="1"/>
  <c r="AS9404" i="1"/>
  <c r="AS9405" i="1"/>
  <c r="AS9406" i="1"/>
  <c r="AS9407" i="1"/>
  <c r="AS9408" i="1"/>
  <c r="AS9409" i="1"/>
  <c r="AS9410" i="1"/>
  <c r="AS9411" i="1"/>
  <c r="AS9412" i="1"/>
  <c r="AS9413" i="1"/>
  <c r="AS9414" i="1"/>
  <c r="AS9415" i="1"/>
  <c r="AS9416" i="1"/>
  <c r="AS9417" i="1"/>
  <c r="AS9418" i="1"/>
  <c r="AS9419" i="1"/>
  <c r="AS9420" i="1"/>
  <c r="AS9421" i="1"/>
  <c r="AS9422" i="1"/>
  <c r="AS9423" i="1"/>
  <c r="AS9424" i="1"/>
  <c r="AS9425" i="1"/>
  <c r="AS9426" i="1"/>
  <c r="AS9427" i="1"/>
  <c r="AS9428" i="1"/>
  <c r="AS9429" i="1"/>
  <c r="AS9430" i="1"/>
  <c r="AS9431" i="1"/>
  <c r="AS9432" i="1"/>
  <c r="AS9433" i="1"/>
  <c r="AS9434" i="1"/>
  <c r="AS9435" i="1"/>
  <c r="AS9436" i="1"/>
  <c r="AS9437" i="1"/>
  <c r="AS9438" i="1"/>
  <c r="AS9439" i="1"/>
  <c r="AS9440" i="1"/>
  <c r="AS9441" i="1"/>
  <c r="AS9442" i="1"/>
  <c r="AS9443" i="1"/>
  <c r="AS9444" i="1"/>
  <c r="AS9445" i="1"/>
  <c r="AS9446" i="1"/>
  <c r="AS9447" i="1"/>
  <c r="AS9448" i="1"/>
  <c r="AS9449" i="1"/>
  <c r="AS9450" i="1"/>
  <c r="AS9451" i="1"/>
  <c r="AS9452" i="1"/>
  <c r="AS9453" i="1"/>
  <c r="AS9454" i="1"/>
  <c r="AS9455" i="1"/>
  <c r="AS9456" i="1"/>
  <c r="AS9457" i="1"/>
  <c r="AS9458" i="1"/>
  <c r="AS9459" i="1"/>
  <c r="AS9460" i="1"/>
  <c r="AS9461" i="1"/>
  <c r="AS9462" i="1"/>
  <c r="AS9463" i="1"/>
  <c r="AS9464" i="1"/>
  <c r="AS9465" i="1"/>
  <c r="AS9466" i="1"/>
  <c r="AS9467" i="1"/>
  <c r="AS9468" i="1"/>
  <c r="AS9469" i="1"/>
  <c r="AS9470" i="1"/>
  <c r="AS9471" i="1"/>
  <c r="AS9472" i="1"/>
  <c r="AS9473" i="1"/>
  <c r="AS9474" i="1"/>
  <c r="AS9475" i="1"/>
  <c r="AS9476" i="1"/>
  <c r="AS9477" i="1"/>
  <c r="AS9478" i="1"/>
  <c r="AS9479" i="1"/>
  <c r="AS9480" i="1"/>
  <c r="AS9481" i="1"/>
  <c r="AS9482" i="1"/>
  <c r="AS9483" i="1"/>
  <c r="AS9484" i="1"/>
  <c r="AS9485" i="1"/>
  <c r="AS9486" i="1"/>
  <c r="AS9487" i="1"/>
  <c r="AS9488" i="1"/>
  <c r="AS9489" i="1"/>
  <c r="AS9490" i="1"/>
  <c r="AS9491" i="1"/>
  <c r="AS9492" i="1"/>
  <c r="AS9493" i="1"/>
  <c r="AS9494" i="1"/>
  <c r="AS9495" i="1"/>
  <c r="AS9496" i="1"/>
  <c r="AS9497" i="1"/>
  <c r="AS9498" i="1"/>
  <c r="AS9499" i="1"/>
  <c r="AS9500" i="1"/>
  <c r="AS9501" i="1"/>
  <c r="AS9502" i="1"/>
  <c r="AS9503" i="1"/>
  <c r="AS9504" i="1"/>
  <c r="AS9505" i="1"/>
  <c r="AS9506" i="1"/>
  <c r="AS9507" i="1"/>
  <c r="AS9508" i="1"/>
  <c r="AS9509" i="1"/>
  <c r="AS9510" i="1"/>
  <c r="AS9511" i="1"/>
  <c r="AS9512" i="1"/>
  <c r="AS9513" i="1"/>
  <c r="AS9514" i="1"/>
  <c r="AS9515" i="1"/>
  <c r="AS9516" i="1"/>
  <c r="AS9517" i="1"/>
  <c r="AS9518" i="1"/>
  <c r="AS9519" i="1"/>
  <c r="AS9520" i="1"/>
  <c r="AS9521" i="1"/>
  <c r="AS9522" i="1"/>
  <c r="AS9523" i="1"/>
  <c r="AS9524" i="1"/>
  <c r="AS9525" i="1"/>
  <c r="AS9526" i="1"/>
  <c r="AS9527" i="1"/>
  <c r="AS9528" i="1"/>
  <c r="AS9529" i="1"/>
  <c r="AS9530" i="1"/>
  <c r="AS9531" i="1"/>
  <c r="AS9532" i="1"/>
  <c r="AS9533" i="1"/>
  <c r="AS9534" i="1"/>
  <c r="AS9535" i="1"/>
  <c r="AS9536" i="1"/>
  <c r="AS9537" i="1"/>
  <c r="AS9538" i="1"/>
  <c r="AS9539" i="1"/>
  <c r="AS9540" i="1"/>
  <c r="AS9541" i="1"/>
  <c r="AS9542" i="1"/>
  <c r="AS9543" i="1"/>
  <c r="AS9544" i="1"/>
  <c r="AS9545" i="1"/>
  <c r="AS9546" i="1"/>
  <c r="AS9547" i="1"/>
  <c r="AS9548" i="1"/>
  <c r="AS9549" i="1"/>
  <c r="AS9550" i="1"/>
  <c r="AS9551" i="1"/>
  <c r="AS9552" i="1"/>
  <c r="AS9553" i="1"/>
  <c r="AS9554" i="1"/>
  <c r="AS9555" i="1"/>
  <c r="AS9556" i="1"/>
  <c r="AS9557" i="1"/>
  <c r="AS9558" i="1"/>
  <c r="AS9559" i="1"/>
  <c r="AS9560" i="1"/>
  <c r="AS9561" i="1"/>
  <c r="AS9562" i="1"/>
  <c r="AS9563" i="1"/>
  <c r="AS9564" i="1"/>
  <c r="AS9565" i="1"/>
  <c r="AS9566" i="1"/>
  <c r="AS9567" i="1"/>
  <c r="AS9568" i="1"/>
  <c r="AS9569" i="1"/>
  <c r="AS9570" i="1"/>
  <c r="AS9571" i="1"/>
  <c r="AS9572" i="1"/>
  <c r="AS9573" i="1"/>
  <c r="AS9574" i="1"/>
  <c r="AS9575" i="1"/>
  <c r="AS9576" i="1"/>
  <c r="AS9577" i="1"/>
  <c r="AS9578" i="1"/>
  <c r="AS9579" i="1"/>
  <c r="AS9580" i="1"/>
  <c r="AS9581" i="1"/>
  <c r="AS9582" i="1"/>
  <c r="AS9583" i="1"/>
  <c r="AS9584" i="1"/>
  <c r="AS9585" i="1"/>
  <c r="AS9586" i="1"/>
  <c r="AS9587" i="1"/>
  <c r="AS9588" i="1"/>
  <c r="AS9589" i="1"/>
  <c r="AS9590" i="1"/>
  <c r="AS9591" i="1"/>
  <c r="AS9592" i="1"/>
  <c r="AS9593" i="1"/>
  <c r="AS9594" i="1"/>
  <c r="AS9595" i="1"/>
  <c r="AS9596" i="1"/>
  <c r="AS9597" i="1"/>
  <c r="AS9598" i="1"/>
  <c r="AS9599" i="1"/>
  <c r="AS9600" i="1"/>
  <c r="AS9601" i="1"/>
  <c r="AS9602" i="1"/>
  <c r="AS9603" i="1"/>
  <c r="AS9604" i="1"/>
  <c r="AS9605" i="1"/>
  <c r="AS9606" i="1"/>
  <c r="AS9607" i="1"/>
  <c r="AS9608" i="1"/>
  <c r="AS9609" i="1"/>
  <c r="AS9610" i="1"/>
  <c r="AS9611" i="1"/>
  <c r="AS9612" i="1"/>
  <c r="AS9613" i="1"/>
  <c r="AS9614" i="1"/>
  <c r="AS9615" i="1"/>
  <c r="AS9616" i="1"/>
  <c r="AS9617" i="1"/>
  <c r="AS9618" i="1"/>
  <c r="AS9619" i="1"/>
  <c r="AS9620" i="1"/>
  <c r="AS9621" i="1"/>
  <c r="AS9622" i="1"/>
  <c r="AS9623" i="1"/>
  <c r="AS9624" i="1"/>
  <c r="AS9625" i="1"/>
  <c r="AS9626" i="1"/>
  <c r="AS9627" i="1"/>
  <c r="AS9628" i="1"/>
  <c r="AS9629" i="1"/>
  <c r="AS9630" i="1"/>
  <c r="AS9631" i="1"/>
  <c r="AS9632" i="1"/>
  <c r="AS9633" i="1"/>
  <c r="AS9634" i="1"/>
  <c r="AS9635" i="1"/>
  <c r="AS9636" i="1"/>
  <c r="AS9637" i="1"/>
  <c r="AS9638" i="1"/>
  <c r="AS9639" i="1"/>
  <c r="AS9640" i="1"/>
  <c r="AS9641" i="1"/>
  <c r="AS9642" i="1"/>
  <c r="AS9643" i="1"/>
  <c r="AS9644" i="1"/>
  <c r="AS9645" i="1"/>
  <c r="AS9646" i="1"/>
  <c r="AS9647" i="1"/>
  <c r="AS9648" i="1"/>
  <c r="AS9649" i="1"/>
  <c r="AS9650" i="1"/>
  <c r="AS9651" i="1"/>
  <c r="AS9652" i="1"/>
  <c r="AS9653" i="1"/>
  <c r="AS9654" i="1"/>
  <c r="AS9655" i="1"/>
  <c r="AS9656" i="1"/>
  <c r="AS9657" i="1"/>
  <c r="AS9658" i="1"/>
  <c r="AS9659" i="1"/>
  <c r="AS9660" i="1"/>
  <c r="AS9661" i="1"/>
  <c r="AS9662" i="1"/>
  <c r="AS9663" i="1"/>
  <c r="AS9664" i="1"/>
  <c r="AS9665" i="1"/>
  <c r="AS9666" i="1"/>
  <c r="AS9667" i="1"/>
  <c r="AS9668" i="1"/>
  <c r="AS9669" i="1"/>
  <c r="AS9670" i="1"/>
  <c r="AS9671" i="1"/>
  <c r="AS9672" i="1"/>
  <c r="AS9673" i="1"/>
  <c r="AS9674" i="1"/>
  <c r="AS9675" i="1"/>
  <c r="AS9676" i="1"/>
  <c r="AS9677" i="1"/>
  <c r="AS9678" i="1"/>
  <c r="AS9679" i="1"/>
  <c r="AS9680" i="1"/>
  <c r="AS9681" i="1"/>
  <c r="AS9682" i="1"/>
  <c r="AS9683" i="1"/>
  <c r="AS9684" i="1"/>
  <c r="AS9685" i="1"/>
  <c r="AS9686" i="1"/>
  <c r="AS9687" i="1"/>
  <c r="AS9688" i="1"/>
  <c r="AS9689" i="1"/>
  <c r="AS9690" i="1"/>
  <c r="AS9691" i="1"/>
  <c r="AS9692" i="1"/>
  <c r="AS9693" i="1"/>
  <c r="AS9694" i="1"/>
  <c r="AS9695" i="1"/>
  <c r="AS9696" i="1"/>
  <c r="AS9697" i="1"/>
  <c r="AS9698" i="1"/>
  <c r="AS9699" i="1"/>
  <c r="AS9700" i="1"/>
  <c r="AS9701" i="1"/>
  <c r="AS9702" i="1"/>
  <c r="AS9703" i="1"/>
  <c r="AS9704" i="1"/>
  <c r="AS9705" i="1"/>
  <c r="AS9706" i="1"/>
  <c r="AS9707" i="1"/>
  <c r="AS9708" i="1"/>
  <c r="AS9709" i="1"/>
  <c r="AS9710" i="1"/>
  <c r="AS9711" i="1"/>
  <c r="AS9712" i="1"/>
  <c r="AS9713" i="1"/>
  <c r="AS9714" i="1"/>
  <c r="AS9715" i="1"/>
  <c r="AS9716" i="1"/>
  <c r="AS9717" i="1"/>
  <c r="AS9718" i="1"/>
  <c r="AS9719" i="1"/>
  <c r="AS9720" i="1"/>
  <c r="AS9721" i="1"/>
  <c r="AS9722" i="1"/>
  <c r="AS9723" i="1"/>
  <c r="AS9724" i="1"/>
  <c r="AS9725" i="1"/>
  <c r="AS9726" i="1"/>
  <c r="AS9727" i="1"/>
  <c r="AS9728" i="1"/>
  <c r="AS9729" i="1"/>
  <c r="AS9730" i="1"/>
  <c r="AS9731" i="1"/>
  <c r="AS9732" i="1"/>
  <c r="AS9733" i="1"/>
  <c r="AS9734" i="1"/>
  <c r="AS9735" i="1"/>
  <c r="AS9736" i="1"/>
  <c r="AS9737" i="1"/>
  <c r="AS9738" i="1"/>
  <c r="AS9739" i="1"/>
  <c r="AS9740" i="1"/>
  <c r="AS9741" i="1"/>
  <c r="AS9742" i="1"/>
  <c r="AS9743" i="1"/>
  <c r="AS9744" i="1"/>
  <c r="AS9745" i="1"/>
  <c r="AS9746" i="1"/>
  <c r="AS9747" i="1"/>
  <c r="AS9748" i="1"/>
  <c r="AS9749" i="1"/>
  <c r="AS9750" i="1"/>
  <c r="AS9751" i="1"/>
  <c r="AS9752" i="1"/>
  <c r="AS9753" i="1"/>
  <c r="AS9754" i="1"/>
  <c r="AS9755" i="1"/>
  <c r="AS9756" i="1"/>
  <c r="AS9757" i="1"/>
  <c r="AS9758" i="1"/>
  <c r="AS9759" i="1"/>
  <c r="AS9760" i="1"/>
  <c r="AS9761" i="1"/>
  <c r="AS9762" i="1"/>
  <c r="AS9763" i="1"/>
  <c r="AS9764" i="1"/>
  <c r="AS9765" i="1"/>
  <c r="AS9766" i="1"/>
  <c r="AS9767" i="1"/>
  <c r="AS9768" i="1"/>
  <c r="AS9769" i="1"/>
  <c r="AS9770" i="1"/>
  <c r="AS9771" i="1"/>
  <c r="AS9772" i="1"/>
  <c r="AS9773" i="1"/>
  <c r="AS9774" i="1"/>
  <c r="AS9775" i="1"/>
  <c r="AS9776" i="1"/>
  <c r="AS9777" i="1"/>
  <c r="AS9778" i="1"/>
  <c r="AS9779" i="1"/>
  <c r="AS9780" i="1"/>
  <c r="AS9781" i="1"/>
  <c r="AS9782" i="1"/>
  <c r="AS9783" i="1"/>
  <c r="AS9784" i="1"/>
  <c r="AS9785" i="1"/>
  <c r="AS9786" i="1"/>
  <c r="AS9787" i="1"/>
  <c r="AS9788" i="1"/>
  <c r="AS9789" i="1"/>
  <c r="AS9790" i="1"/>
  <c r="AS9791" i="1"/>
  <c r="AS9792" i="1"/>
  <c r="AS9793" i="1"/>
  <c r="AS9794" i="1"/>
  <c r="AS9795" i="1"/>
  <c r="AS9796" i="1"/>
  <c r="AS9797" i="1"/>
  <c r="AS9798" i="1"/>
  <c r="AS9799" i="1"/>
  <c r="AS9800" i="1"/>
  <c r="AS9801" i="1"/>
  <c r="AS9802" i="1"/>
  <c r="AS9803" i="1"/>
  <c r="AS9804" i="1"/>
  <c r="AS9805" i="1"/>
  <c r="AS9806" i="1"/>
  <c r="AS9807" i="1"/>
  <c r="AS9808" i="1"/>
  <c r="AS9809" i="1"/>
  <c r="AS9810" i="1"/>
  <c r="AS9811" i="1"/>
  <c r="AS9812" i="1"/>
  <c r="AS9813" i="1"/>
  <c r="AS9814" i="1"/>
  <c r="AS9815" i="1"/>
  <c r="AS9816" i="1"/>
  <c r="AS9817" i="1"/>
  <c r="AS9818" i="1"/>
  <c r="AS9819" i="1"/>
  <c r="AS9820" i="1"/>
  <c r="AS9821" i="1"/>
  <c r="AS9822" i="1"/>
  <c r="AS9823" i="1"/>
  <c r="AS9824" i="1"/>
  <c r="AS9825" i="1"/>
  <c r="AS9826" i="1"/>
  <c r="AS9827" i="1"/>
  <c r="AS9828" i="1"/>
  <c r="AS9829" i="1"/>
  <c r="AS9830" i="1"/>
  <c r="AS9831" i="1"/>
  <c r="AS9832" i="1"/>
  <c r="AS9833" i="1"/>
  <c r="AS9834" i="1"/>
  <c r="AS9835" i="1"/>
  <c r="AS9836" i="1"/>
  <c r="AS9837" i="1"/>
  <c r="AS9838" i="1"/>
  <c r="AS9839" i="1"/>
  <c r="AS9840" i="1"/>
  <c r="AS9841" i="1"/>
  <c r="AS9842" i="1"/>
  <c r="AS9843" i="1"/>
  <c r="AS9844" i="1"/>
  <c r="AS9845" i="1"/>
  <c r="AS9846" i="1"/>
  <c r="AS9847" i="1"/>
  <c r="AS9848" i="1"/>
  <c r="AS9849" i="1"/>
  <c r="AS9850" i="1"/>
  <c r="AS9851" i="1"/>
  <c r="AS9852" i="1"/>
  <c r="AS9853" i="1"/>
  <c r="AS9854" i="1"/>
  <c r="AS9855" i="1"/>
  <c r="AS9856" i="1"/>
  <c r="AS9857" i="1"/>
  <c r="AS9858" i="1"/>
  <c r="AS9859" i="1"/>
  <c r="AS9860" i="1"/>
  <c r="AS9861" i="1"/>
  <c r="AS9862" i="1"/>
  <c r="AS9863" i="1"/>
  <c r="AS9864" i="1"/>
  <c r="AS9865" i="1"/>
  <c r="AS9866" i="1"/>
  <c r="AS9867" i="1"/>
  <c r="AS9868" i="1"/>
  <c r="AS9869" i="1"/>
  <c r="AS9870" i="1"/>
  <c r="AS9871" i="1"/>
  <c r="AS9872" i="1"/>
  <c r="AS9873" i="1"/>
  <c r="AS9874" i="1"/>
  <c r="AS9875" i="1"/>
  <c r="AS9876" i="1"/>
  <c r="AS9877" i="1"/>
  <c r="AS9878" i="1"/>
  <c r="AS9879" i="1"/>
  <c r="AS9880" i="1"/>
  <c r="AS9881" i="1"/>
  <c r="AS9882" i="1"/>
  <c r="AS9883" i="1"/>
  <c r="AS9884" i="1"/>
  <c r="AS9885" i="1"/>
  <c r="AS9886" i="1"/>
  <c r="AS9887" i="1"/>
  <c r="AS9888" i="1"/>
  <c r="AS9889" i="1"/>
  <c r="AS9890" i="1"/>
  <c r="AS9891" i="1"/>
  <c r="AS9892" i="1"/>
  <c r="AS9893" i="1"/>
  <c r="AS9894" i="1"/>
  <c r="AS9895" i="1"/>
  <c r="AS9896" i="1"/>
  <c r="AS9897" i="1"/>
  <c r="AS9898" i="1"/>
  <c r="AS9899" i="1"/>
  <c r="AS9900" i="1"/>
  <c r="AS9901" i="1"/>
  <c r="AS9902" i="1"/>
  <c r="AS9903" i="1"/>
  <c r="AS9904" i="1"/>
  <c r="AS9905" i="1"/>
  <c r="AS9906" i="1"/>
  <c r="AS9907" i="1"/>
  <c r="AS9908" i="1"/>
  <c r="AS9909" i="1"/>
  <c r="AS9910" i="1"/>
  <c r="AS9911" i="1"/>
  <c r="AS9912" i="1"/>
  <c r="AS9913" i="1"/>
  <c r="AS9914" i="1"/>
  <c r="AS9915" i="1"/>
  <c r="AS9916" i="1"/>
  <c r="AS9917" i="1"/>
  <c r="AS9918" i="1"/>
  <c r="AS9919" i="1"/>
  <c r="AS9920" i="1"/>
  <c r="AS9921" i="1"/>
  <c r="AS9922" i="1"/>
  <c r="AS9923" i="1"/>
  <c r="AS9924" i="1"/>
  <c r="AS9925" i="1"/>
  <c r="AS9926" i="1"/>
  <c r="AS9927" i="1"/>
  <c r="AS9928" i="1"/>
  <c r="AS9929" i="1"/>
  <c r="AS9930" i="1"/>
  <c r="AS9931" i="1"/>
  <c r="AS9932" i="1"/>
  <c r="AS9933" i="1"/>
  <c r="AS9934" i="1"/>
  <c r="AS9935" i="1"/>
  <c r="AS9936" i="1"/>
  <c r="AS9937" i="1"/>
  <c r="AS9938" i="1"/>
  <c r="AS9939" i="1"/>
  <c r="AS9940" i="1"/>
  <c r="AS9941" i="1"/>
  <c r="AS9942" i="1"/>
  <c r="AS9943" i="1"/>
  <c r="AS9944" i="1"/>
  <c r="AS9945" i="1"/>
  <c r="AS9946" i="1"/>
  <c r="AS9947" i="1"/>
  <c r="AS9948" i="1"/>
  <c r="AS9949" i="1"/>
  <c r="AS9950" i="1"/>
  <c r="AS9951" i="1"/>
  <c r="AS9952" i="1"/>
  <c r="AS9953" i="1"/>
  <c r="AS9954" i="1"/>
  <c r="AS9955" i="1"/>
  <c r="AS9956" i="1"/>
  <c r="AS9957" i="1"/>
  <c r="AS9958" i="1"/>
  <c r="AS9959" i="1"/>
  <c r="AS9960" i="1"/>
  <c r="AS9961" i="1"/>
  <c r="AS9962" i="1"/>
  <c r="AS9963" i="1"/>
  <c r="AS9964" i="1"/>
  <c r="AS9965" i="1"/>
  <c r="AS9966" i="1"/>
  <c r="AS9967" i="1"/>
  <c r="AS9968" i="1"/>
  <c r="AS9969" i="1"/>
  <c r="AS9970" i="1"/>
  <c r="AS9971" i="1"/>
  <c r="AS9972" i="1"/>
  <c r="AS9973" i="1"/>
  <c r="AS9974" i="1"/>
  <c r="AS9975" i="1"/>
  <c r="AS9976" i="1"/>
  <c r="AS9977" i="1"/>
  <c r="AS9978" i="1"/>
  <c r="AS9979" i="1"/>
  <c r="AS9980" i="1"/>
  <c r="AS9981" i="1"/>
  <c r="AS9982" i="1"/>
  <c r="AS9983" i="1"/>
  <c r="AS9984" i="1"/>
  <c r="AS9985" i="1"/>
  <c r="AS9986" i="1"/>
  <c r="AS9987" i="1"/>
  <c r="AS9988" i="1"/>
  <c r="AS9989" i="1"/>
  <c r="AS9990" i="1"/>
  <c r="AS9991" i="1"/>
  <c r="AS9992" i="1"/>
  <c r="AS9993" i="1"/>
  <c r="AS9994" i="1"/>
  <c r="AS9995" i="1"/>
  <c r="AR2" i="1"/>
  <c r="AR3" i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21" i="1"/>
  <c r="AR222" i="1"/>
  <c r="AR223" i="1"/>
  <c r="AR224" i="1"/>
  <c r="AR225" i="1"/>
  <c r="AR226" i="1"/>
  <c r="AR227" i="1"/>
  <c r="AR228" i="1"/>
  <c r="AR229" i="1"/>
  <c r="AR230" i="1"/>
  <c r="AR231" i="1"/>
  <c r="AR232" i="1"/>
  <c r="AR233" i="1"/>
  <c r="AR234" i="1"/>
  <c r="AR235" i="1"/>
  <c r="AR236" i="1"/>
  <c r="AR237" i="1"/>
  <c r="AR238" i="1"/>
  <c r="AR239" i="1"/>
  <c r="AR240" i="1"/>
  <c r="AR241" i="1"/>
  <c r="AR242" i="1"/>
  <c r="AR243" i="1"/>
  <c r="AR244" i="1"/>
  <c r="AR245" i="1"/>
  <c r="AR246" i="1"/>
  <c r="AR247" i="1"/>
  <c r="AR248" i="1"/>
  <c r="AR249" i="1"/>
  <c r="AR250" i="1"/>
  <c r="AR251" i="1"/>
  <c r="AR252" i="1"/>
  <c r="AR253" i="1"/>
  <c r="AR254" i="1"/>
  <c r="AR255" i="1"/>
  <c r="AR256" i="1"/>
  <c r="AR257" i="1"/>
  <c r="AR258" i="1"/>
  <c r="AR259" i="1"/>
  <c r="AR260" i="1"/>
  <c r="AR261" i="1"/>
  <c r="AR262" i="1"/>
  <c r="AR263" i="1"/>
  <c r="AR264" i="1"/>
  <c r="AR265" i="1"/>
  <c r="AR266" i="1"/>
  <c r="AR267" i="1"/>
  <c r="AR268" i="1"/>
  <c r="AR269" i="1"/>
  <c r="AR270" i="1"/>
  <c r="AR271" i="1"/>
  <c r="AR272" i="1"/>
  <c r="AR273" i="1"/>
  <c r="AR274" i="1"/>
  <c r="AR275" i="1"/>
  <c r="AR276" i="1"/>
  <c r="AR277" i="1"/>
  <c r="AR278" i="1"/>
  <c r="AR279" i="1"/>
  <c r="AR280" i="1"/>
  <c r="AR281" i="1"/>
  <c r="AR282" i="1"/>
  <c r="AR283" i="1"/>
  <c r="AR284" i="1"/>
  <c r="AR285" i="1"/>
  <c r="AR286" i="1"/>
  <c r="AR287" i="1"/>
  <c r="AR288" i="1"/>
  <c r="AR289" i="1"/>
  <c r="AR290" i="1"/>
  <c r="AR291" i="1"/>
  <c r="AR292" i="1"/>
  <c r="AR293" i="1"/>
  <c r="AR294" i="1"/>
  <c r="AR295" i="1"/>
  <c r="AR296" i="1"/>
  <c r="AR297" i="1"/>
  <c r="AR298" i="1"/>
  <c r="AR299" i="1"/>
  <c r="AR300" i="1"/>
  <c r="AR301" i="1"/>
  <c r="AR302" i="1"/>
  <c r="AR303" i="1"/>
  <c r="AR304" i="1"/>
  <c r="AR305" i="1"/>
  <c r="AR306" i="1"/>
  <c r="AR307" i="1"/>
  <c r="AR308" i="1"/>
  <c r="AR309" i="1"/>
  <c r="AR310" i="1"/>
  <c r="AR311" i="1"/>
  <c r="AR312" i="1"/>
  <c r="AR313" i="1"/>
  <c r="AR314" i="1"/>
  <c r="AR315" i="1"/>
  <c r="AR316" i="1"/>
  <c r="AR317" i="1"/>
  <c r="AR318" i="1"/>
  <c r="AR319" i="1"/>
  <c r="AR320" i="1"/>
  <c r="AR321" i="1"/>
  <c r="AR322" i="1"/>
  <c r="AR323" i="1"/>
  <c r="AR324" i="1"/>
  <c r="AR325" i="1"/>
  <c r="AR326" i="1"/>
  <c r="AR327" i="1"/>
  <c r="AR328" i="1"/>
  <c r="AR329" i="1"/>
  <c r="AR330" i="1"/>
  <c r="AR331" i="1"/>
  <c r="AR332" i="1"/>
  <c r="AR333" i="1"/>
  <c r="AR334" i="1"/>
  <c r="AR335" i="1"/>
  <c r="AR336" i="1"/>
  <c r="AR337" i="1"/>
  <c r="AR338" i="1"/>
  <c r="AR339" i="1"/>
  <c r="AR340" i="1"/>
  <c r="AR341" i="1"/>
  <c r="AR342" i="1"/>
  <c r="AR343" i="1"/>
  <c r="AR344" i="1"/>
  <c r="AR345" i="1"/>
  <c r="AR346" i="1"/>
  <c r="AR347" i="1"/>
  <c r="AR348" i="1"/>
  <c r="AR349" i="1"/>
  <c r="AR350" i="1"/>
  <c r="AR351" i="1"/>
  <c r="AR352" i="1"/>
  <c r="AR353" i="1"/>
  <c r="AR354" i="1"/>
  <c r="AR355" i="1"/>
  <c r="AR356" i="1"/>
  <c r="AR357" i="1"/>
  <c r="AR358" i="1"/>
  <c r="AR359" i="1"/>
  <c r="AR360" i="1"/>
  <c r="AR361" i="1"/>
  <c r="AR362" i="1"/>
  <c r="AR363" i="1"/>
  <c r="AR364" i="1"/>
  <c r="AR365" i="1"/>
  <c r="AR366" i="1"/>
  <c r="AR367" i="1"/>
  <c r="AR368" i="1"/>
  <c r="AR369" i="1"/>
  <c r="AR370" i="1"/>
  <c r="AR371" i="1"/>
  <c r="AR372" i="1"/>
  <c r="AR373" i="1"/>
  <c r="AR374" i="1"/>
  <c r="AR375" i="1"/>
  <c r="AR376" i="1"/>
  <c r="AR377" i="1"/>
  <c r="AR378" i="1"/>
  <c r="AR379" i="1"/>
  <c r="AR380" i="1"/>
  <c r="AR381" i="1"/>
  <c r="AR382" i="1"/>
  <c r="AR383" i="1"/>
  <c r="AR384" i="1"/>
  <c r="AR385" i="1"/>
  <c r="AR386" i="1"/>
  <c r="AR387" i="1"/>
  <c r="AR388" i="1"/>
  <c r="AR389" i="1"/>
  <c r="AR390" i="1"/>
  <c r="AR391" i="1"/>
  <c r="AR392" i="1"/>
  <c r="AR393" i="1"/>
  <c r="AR394" i="1"/>
  <c r="AR395" i="1"/>
  <c r="AR396" i="1"/>
  <c r="AR397" i="1"/>
  <c r="AR398" i="1"/>
  <c r="AR399" i="1"/>
  <c r="AR400" i="1"/>
  <c r="AR401" i="1"/>
  <c r="AR402" i="1"/>
  <c r="AR403" i="1"/>
  <c r="AR404" i="1"/>
  <c r="AR405" i="1"/>
  <c r="AR406" i="1"/>
  <c r="AR407" i="1"/>
  <c r="AR408" i="1"/>
  <c r="AR409" i="1"/>
  <c r="AR410" i="1"/>
  <c r="AR411" i="1"/>
  <c r="AR412" i="1"/>
  <c r="AR413" i="1"/>
  <c r="AR414" i="1"/>
  <c r="AR415" i="1"/>
  <c r="AR416" i="1"/>
  <c r="AR417" i="1"/>
  <c r="AR418" i="1"/>
  <c r="AR419" i="1"/>
  <c r="AR420" i="1"/>
  <c r="AR421" i="1"/>
  <c r="AR422" i="1"/>
  <c r="AR423" i="1"/>
  <c r="AR424" i="1"/>
  <c r="AR425" i="1"/>
  <c r="AR426" i="1"/>
  <c r="AR427" i="1"/>
  <c r="AR428" i="1"/>
  <c r="AR429" i="1"/>
  <c r="AR430" i="1"/>
  <c r="AR431" i="1"/>
  <c r="AR432" i="1"/>
  <c r="AR433" i="1"/>
  <c r="AR434" i="1"/>
  <c r="AR435" i="1"/>
  <c r="AR436" i="1"/>
  <c r="AR437" i="1"/>
  <c r="AR438" i="1"/>
  <c r="AR439" i="1"/>
  <c r="AR440" i="1"/>
  <c r="AR441" i="1"/>
  <c r="AR442" i="1"/>
  <c r="AR443" i="1"/>
  <c r="AR444" i="1"/>
  <c r="AR445" i="1"/>
  <c r="AR446" i="1"/>
  <c r="AR447" i="1"/>
  <c r="AR448" i="1"/>
  <c r="AR449" i="1"/>
  <c r="AR450" i="1"/>
  <c r="AR451" i="1"/>
  <c r="AR452" i="1"/>
  <c r="AR453" i="1"/>
  <c r="AR454" i="1"/>
  <c r="AR455" i="1"/>
  <c r="AR456" i="1"/>
  <c r="AR457" i="1"/>
  <c r="AR458" i="1"/>
  <c r="AR459" i="1"/>
  <c r="AR460" i="1"/>
  <c r="AR461" i="1"/>
  <c r="AR462" i="1"/>
  <c r="AR463" i="1"/>
  <c r="AR464" i="1"/>
  <c r="AR465" i="1"/>
  <c r="AR466" i="1"/>
  <c r="AR467" i="1"/>
  <c r="AR468" i="1"/>
  <c r="AR469" i="1"/>
  <c r="AR470" i="1"/>
  <c r="AR471" i="1"/>
  <c r="AR472" i="1"/>
  <c r="AR473" i="1"/>
  <c r="AR474" i="1"/>
  <c r="AR475" i="1"/>
  <c r="AR476" i="1"/>
  <c r="AR477" i="1"/>
  <c r="AR478" i="1"/>
  <c r="AR479" i="1"/>
  <c r="AR480" i="1"/>
  <c r="AR481" i="1"/>
  <c r="AR482" i="1"/>
  <c r="AR483" i="1"/>
  <c r="AR484" i="1"/>
  <c r="AR485" i="1"/>
  <c r="AR486" i="1"/>
  <c r="AR487" i="1"/>
  <c r="AR488" i="1"/>
  <c r="AR489" i="1"/>
  <c r="AR490" i="1"/>
  <c r="AR491" i="1"/>
  <c r="AR492" i="1"/>
  <c r="AR493" i="1"/>
  <c r="AR494" i="1"/>
  <c r="AR495" i="1"/>
  <c r="AR496" i="1"/>
  <c r="AR497" i="1"/>
  <c r="AR498" i="1"/>
  <c r="AR499" i="1"/>
  <c r="AR500" i="1"/>
  <c r="AR501" i="1"/>
  <c r="AR502" i="1"/>
  <c r="AR503" i="1"/>
  <c r="AR504" i="1"/>
  <c r="AR505" i="1"/>
  <c r="AR506" i="1"/>
  <c r="AR507" i="1"/>
  <c r="AR508" i="1"/>
  <c r="AR509" i="1"/>
  <c r="AR510" i="1"/>
  <c r="AR511" i="1"/>
  <c r="AR512" i="1"/>
  <c r="AR513" i="1"/>
  <c r="AR514" i="1"/>
  <c r="AR515" i="1"/>
  <c r="AR516" i="1"/>
  <c r="AR517" i="1"/>
  <c r="AR518" i="1"/>
  <c r="AR519" i="1"/>
  <c r="AR520" i="1"/>
  <c r="AR521" i="1"/>
  <c r="AR522" i="1"/>
  <c r="AR523" i="1"/>
  <c r="AR524" i="1"/>
  <c r="AR525" i="1"/>
  <c r="AR526" i="1"/>
  <c r="AR527" i="1"/>
  <c r="AR528" i="1"/>
  <c r="AR529" i="1"/>
  <c r="AR530" i="1"/>
  <c r="AR531" i="1"/>
  <c r="AR532" i="1"/>
  <c r="AR533" i="1"/>
  <c r="AR534" i="1"/>
  <c r="AR535" i="1"/>
  <c r="AR536" i="1"/>
  <c r="AR537" i="1"/>
  <c r="AR538" i="1"/>
  <c r="AR539" i="1"/>
  <c r="AR540" i="1"/>
  <c r="AR541" i="1"/>
  <c r="AR542" i="1"/>
  <c r="AR543" i="1"/>
  <c r="AR544" i="1"/>
  <c r="AR545" i="1"/>
  <c r="AR546" i="1"/>
  <c r="AR547" i="1"/>
  <c r="AR548" i="1"/>
  <c r="AR549" i="1"/>
  <c r="AR550" i="1"/>
  <c r="AR551" i="1"/>
  <c r="AR552" i="1"/>
  <c r="AR553" i="1"/>
  <c r="AR554" i="1"/>
  <c r="AR555" i="1"/>
  <c r="AR556" i="1"/>
  <c r="AR557" i="1"/>
  <c r="AR558" i="1"/>
  <c r="AR559" i="1"/>
  <c r="AR560" i="1"/>
  <c r="AR561" i="1"/>
  <c r="AR562" i="1"/>
  <c r="AR563" i="1"/>
  <c r="AR564" i="1"/>
  <c r="AR565" i="1"/>
  <c r="AR566" i="1"/>
  <c r="AR567" i="1"/>
  <c r="AR568" i="1"/>
  <c r="AR569" i="1"/>
  <c r="AR570" i="1"/>
  <c r="AR571" i="1"/>
  <c r="AR572" i="1"/>
  <c r="AR573" i="1"/>
  <c r="AR574" i="1"/>
  <c r="AR575" i="1"/>
  <c r="AR576" i="1"/>
  <c r="AR577" i="1"/>
  <c r="AR578" i="1"/>
  <c r="AR579" i="1"/>
  <c r="AR580" i="1"/>
  <c r="AR581" i="1"/>
  <c r="AR582" i="1"/>
  <c r="AR583" i="1"/>
  <c r="AR584" i="1"/>
  <c r="AR585" i="1"/>
  <c r="AR586" i="1"/>
  <c r="AR587" i="1"/>
  <c r="AR588" i="1"/>
  <c r="AR589" i="1"/>
  <c r="AR590" i="1"/>
  <c r="AR591" i="1"/>
  <c r="AR592" i="1"/>
  <c r="AR593" i="1"/>
  <c r="AR594" i="1"/>
  <c r="AR595" i="1"/>
  <c r="AR596" i="1"/>
  <c r="AR597" i="1"/>
  <c r="AR598" i="1"/>
  <c r="AR599" i="1"/>
  <c r="AR600" i="1"/>
  <c r="AR601" i="1"/>
  <c r="AR602" i="1"/>
  <c r="AR603" i="1"/>
  <c r="AR604" i="1"/>
  <c r="AR605" i="1"/>
  <c r="AR606" i="1"/>
  <c r="AR607" i="1"/>
  <c r="AR608" i="1"/>
  <c r="AR609" i="1"/>
  <c r="AR610" i="1"/>
  <c r="AR611" i="1"/>
  <c r="AR612" i="1"/>
  <c r="AR613" i="1"/>
  <c r="AR614" i="1"/>
  <c r="AR615" i="1"/>
  <c r="AR616" i="1"/>
  <c r="AR617" i="1"/>
  <c r="AR618" i="1"/>
  <c r="AR619" i="1"/>
  <c r="AR620" i="1"/>
  <c r="AR621" i="1"/>
  <c r="AR622" i="1"/>
  <c r="AR623" i="1"/>
  <c r="AR624" i="1"/>
  <c r="AR625" i="1"/>
  <c r="AR626" i="1"/>
  <c r="AR627" i="1"/>
  <c r="AR628" i="1"/>
  <c r="AR629" i="1"/>
  <c r="AR630" i="1"/>
  <c r="AR631" i="1"/>
  <c r="AR632" i="1"/>
  <c r="AR633" i="1"/>
  <c r="AR634" i="1"/>
  <c r="AR635" i="1"/>
  <c r="AR636" i="1"/>
  <c r="AR637" i="1"/>
  <c r="AR638" i="1"/>
  <c r="AR639" i="1"/>
  <c r="AR640" i="1"/>
  <c r="AR641" i="1"/>
  <c r="AR642" i="1"/>
  <c r="AR643" i="1"/>
  <c r="AR644" i="1"/>
  <c r="AR645" i="1"/>
  <c r="AR646" i="1"/>
  <c r="AR647" i="1"/>
  <c r="AR648" i="1"/>
  <c r="AR649" i="1"/>
  <c r="AR650" i="1"/>
  <c r="AR651" i="1"/>
  <c r="AR652" i="1"/>
  <c r="AR653" i="1"/>
  <c r="AR654" i="1"/>
  <c r="AR655" i="1"/>
  <c r="AR656" i="1"/>
  <c r="AR657" i="1"/>
  <c r="AR658" i="1"/>
  <c r="AR659" i="1"/>
  <c r="AR660" i="1"/>
  <c r="AR661" i="1"/>
  <c r="AR662" i="1"/>
  <c r="AR663" i="1"/>
  <c r="AR664" i="1"/>
  <c r="AR665" i="1"/>
  <c r="AR666" i="1"/>
  <c r="AR667" i="1"/>
  <c r="AR668" i="1"/>
  <c r="AR669" i="1"/>
  <c r="AR670" i="1"/>
  <c r="AR671" i="1"/>
  <c r="AR672" i="1"/>
  <c r="AR673" i="1"/>
  <c r="AR674" i="1"/>
  <c r="AR675" i="1"/>
  <c r="AR676" i="1"/>
  <c r="AR677" i="1"/>
  <c r="AR678" i="1"/>
  <c r="AR679" i="1"/>
  <c r="AR680" i="1"/>
  <c r="AR681" i="1"/>
  <c r="AR682" i="1"/>
  <c r="AR683" i="1"/>
  <c r="AR684" i="1"/>
  <c r="AR685" i="1"/>
  <c r="AR686" i="1"/>
  <c r="AR687" i="1"/>
  <c r="AR688" i="1"/>
  <c r="AR689" i="1"/>
  <c r="AR690" i="1"/>
  <c r="AR691" i="1"/>
  <c r="AR692" i="1"/>
  <c r="AR693" i="1"/>
  <c r="AR694" i="1"/>
  <c r="AR695" i="1"/>
  <c r="AR696" i="1"/>
  <c r="AR697" i="1"/>
  <c r="AR698" i="1"/>
  <c r="AR699" i="1"/>
  <c r="AR700" i="1"/>
  <c r="AR701" i="1"/>
  <c r="AR702" i="1"/>
  <c r="AR703" i="1"/>
  <c r="AR704" i="1"/>
  <c r="AR705" i="1"/>
  <c r="AR706" i="1"/>
  <c r="AR707" i="1"/>
  <c r="AR708" i="1"/>
  <c r="AR709" i="1"/>
  <c r="AR710" i="1"/>
  <c r="AR711" i="1"/>
  <c r="AR712" i="1"/>
  <c r="AR713" i="1"/>
  <c r="AR714" i="1"/>
  <c r="AR715" i="1"/>
  <c r="AR716" i="1"/>
  <c r="AR717" i="1"/>
  <c r="AR718" i="1"/>
  <c r="AR719" i="1"/>
  <c r="AR720" i="1"/>
  <c r="AR721" i="1"/>
  <c r="AR722" i="1"/>
  <c r="AR723" i="1"/>
  <c r="AR724" i="1"/>
  <c r="AR725" i="1"/>
  <c r="AR726" i="1"/>
  <c r="AR727" i="1"/>
  <c r="AR728" i="1"/>
  <c r="AR729" i="1"/>
  <c r="AR730" i="1"/>
  <c r="AR731" i="1"/>
  <c r="AR732" i="1"/>
  <c r="AR733" i="1"/>
  <c r="AR734" i="1"/>
  <c r="AR735" i="1"/>
  <c r="AR736" i="1"/>
  <c r="AR737" i="1"/>
  <c r="AR738" i="1"/>
  <c r="AR739" i="1"/>
  <c r="AR740" i="1"/>
  <c r="AR741" i="1"/>
  <c r="AR742" i="1"/>
  <c r="AR743" i="1"/>
  <c r="AR744" i="1"/>
  <c r="AR745" i="1"/>
  <c r="AR746" i="1"/>
  <c r="AR747" i="1"/>
  <c r="AR748" i="1"/>
  <c r="AR749" i="1"/>
  <c r="AR750" i="1"/>
  <c r="AR751" i="1"/>
  <c r="AR752" i="1"/>
  <c r="AR753" i="1"/>
  <c r="AR754" i="1"/>
  <c r="AR755" i="1"/>
  <c r="AR756" i="1"/>
  <c r="AR757" i="1"/>
  <c r="AR758" i="1"/>
  <c r="AR759" i="1"/>
  <c r="AR760" i="1"/>
  <c r="AR761" i="1"/>
  <c r="AR762" i="1"/>
  <c r="AR763" i="1"/>
  <c r="AR764" i="1"/>
  <c r="AR765" i="1"/>
  <c r="AR766" i="1"/>
  <c r="AR767" i="1"/>
  <c r="AR768" i="1"/>
  <c r="AR769" i="1"/>
  <c r="AR770" i="1"/>
  <c r="AR771" i="1"/>
  <c r="AR772" i="1"/>
  <c r="AR773" i="1"/>
  <c r="AR774" i="1"/>
  <c r="AR775" i="1"/>
  <c r="AR776" i="1"/>
  <c r="AR777" i="1"/>
  <c r="AR778" i="1"/>
  <c r="AR779" i="1"/>
  <c r="AR780" i="1"/>
  <c r="AR781" i="1"/>
  <c r="AR782" i="1"/>
  <c r="AR783" i="1"/>
  <c r="AR784" i="1"/>
  <c r="AR785" i="1"/>
  <c r="AR786" i="1"/>
  <c r="AR787" i="1"/>
  <c r="AR788" i="1"/>
  <c r="AR789" i="1"/>
  <c r="AR790" i="1"/>
  <c r="AR791" i="1"/>
  <c r="AR792" i="1"/>
  <c r="AR793" i="1"/>
  <c r="AR794" i="1"/>
  <c r="AR795" i="1"/>
  <c r="AR796" i="1"/>
  <c r="AR797" i="1"/>
  <c r="AR798" i="1"/>
  <c r="AR799" i="1"/>
  <c r="AR800" i="1"/>
  <c r="AR801" i="1"/>
  <c r="AR802" i="1"/>
  <c r="AR803" i="1"/>
  <c r="AR804" i="1"/>
  <c r="AR805" i="1"/>
  <c r="AR806" i="1"/>
  <c r="AR807" i="1"/>
  <c r="AR808" i="1"/>
  <c r="AR809" i="1"/>
  <c r="AR810" i="1"/>
  <c r="AR811" i="1"/>
  <c r="AR812" i="1"/>
  <c r="AR813" i="1"/>
  <c r="AR814" i="1"/>
  <c r="AR815" i="1"/>
  <c r="AR816" i="1"/>
  <c r="AR817" i="1"/>
  <c r="AR818" i="1"/>
  <c r="AR819" i="1"/>
  <c r="AR820" i="1"/>
  <c r="AR821" i="1"/>
  <c r="AR822" i="1"/>
  <c r="AR823" i="1"/>
  <c r="AR824" i="1"/>
  <c r="AR825" i="1"/>
  <c r="AR826" i="1"/>
  <c r="AR827" i="1"/>
  <c r="AR828" i="1"/>
  <c r="AR829" i="1"/>
  <c r="AR830" i="1"/>
  <c r="AR831" i="1"/>
  <c r="AR832" i="1"/>
  <c r="AR833" i="1"/>
  <c r="AR834" i="1"/>
  <c r="AR835" i="1"/>
  <c r="AR836" i="1"/>
  <c r="AR837" i="1"/>
  <c r="AR838" i="1"/>
  <c r="AR839" i="1"/>
  <c r="AR840" i="1"/>
  <c r="AR841" i="1"/>
  <c r="AR842" i="1"/>
  <c r="AR843" i="1"/>
  <c r="AR844" i="1"/>
  <c r="AR845" i="1"/>
  <c r="AR846" i="1"/>
  <c r="AR847" i="1"/>
  <c r="AR848" i="1"/>
  <c r="AR849" i="1"/>
  <c r="AR850" i="1"/>
  <c r="AR851" i="1"/>
  <c r="AR852" i="1"/>
  <c r="AR853" i="1"/>
  <c r="AR854" i="1"/>
  <c r="AR855" i="1"/>
  <c r="AR856" i="1"/>
  <c r="AR857" i="1"/>
  <c r="AR858" i="1"/>
  <c r="AR859" i="1"/>
  <c r="AR860" i="1"/>
  <c r="AR861" i="1"/>
  <c r="AR862" i="1"/>
  <c r="AR863" i="1"/>
  <c r="AR864" i="1"/>
  <c r="AR865" i="1"/>
  <c r="AR866" i="1"/>
  <c r="AR867" i="1"/>
  <c r="AR868" i="1"/>
  <c r="AR869" i="1"/>
  <c r="AR870" i="1"/>
  <c r="AR871" i="1"/>
  <c r="AR872" i="1"/>
  <c r="AR873" i="1"/>
  <c r="AR874" i="1"/>
  <c r="AR875" i="1"/>
  <c r="AR876" i="1"/>
  <c r="AR877" i="1"/>
  <c r="AR878" i="1"/>
  <c r="AR879" i="1"/>
  <c r="AR880" i="1"/>
  <c r="AR881" i="1"/>
  <c r="AR882" i="1"/>
  <c r="AR883" i="1"/>
  <c r="AR884" i="1"/>
  <c r="AR885" i="1"/>
  <c r="AR886" i="1"/>
  <c r="AR887" i="1"/>
  <c r="AR888" i="1"/>
  <c r="AR889" i="1"/>
  <c r="AR890" i="1"/>
  <c r="AR891" i="1"/>
  <c r="AR892" i="1"/>
  <c r="AR893" i="1"/>
  <c r="AR894" i="1"/>
  <c r="AR895" i="1"/>
  <c r="AR896" i="1"/>
  <c r="AR897" i="1"/>
  <c r="AR898" i="1"/>
  <c r="AR899" i="1"/>
  <c r="AR900" i="1"/>
  <c r="AR901" i="1"/>
  <c r="AR902" i="1"/>
  <c r="AR903" i="1"/>
  <c r="AR904" i="1"/>
  <c r="AR905" i="1"/>
  <c r="AR906" i="1"/>
  <c r="AR907" i="1"/>
  <c r="AR908" i="1"/>
  <c r="AR909" i="1"/>
  <c r="AR910" i="1"/>
  <c r="AR911" i="1"/>
  <c r="AR912" i="1"/>
  <c r="AR913" i="1"/>
  <c r="AR914" i="1"/>
  <c r="AR915" i="1"/>
  <c r="AR916" i="1"/>
  <c r="AR917" i="1"/>
  <c r="AR918" i="1"/>
  <c r="AR919" i="1"/>
  <c r="AR920" i="1"/>
  <c r="AR921" i="1"/>
  <c r="AR922" i="1"/>
  <c r="AR923" i="1"/>
  <c r="AR924" i="1"/>
  <c r="AR925" i="1"/>
  <c r="AR926" i="1"/>
  <c r="AR927" i="1"/>
  <c r="AR928" i="1"/>
  <c r="AR929" i="1"/>
  <c r="AR930" i="1"/>
  <c r="AR931" i="1"/>
  <c r="AR932" i="1"/>
  <c r="AR933" i="1"/>
  <c r="AR934" i="1"/>
  <c r="AR935" i="1"/>
  <c r="AR936" i="1"/>
  <c r="AR937" i="1"/>
  <c r="AR938" i="1"/>
  <c r="AR939" i="1"/>
  <c r="AR940" i="1"/>
  <c r="AR941" i="1"/>
  <c r="AR942" i="1"/>
  <c r="AR943" i="1"/>
  <c r="AR944" i="1"/>
  <c r="AR945" i="1"/>
  <c r="AR946" i="1"/>
  <c r="AR947" i="1"/>
  <c r="AR948" i="1"/>
  <c r="AR949" i="1"/>
  <c r="AR950" i="1"/>
  <c r="AR951" i="1"/>
  <c r="AR952" i="1"/>
  <c r="AR953" i="1"/>
  <c r="AR954" i="1"/>
  <c r="AR955" i="1"/>
  <c r="AR956" i="1"/>
  <c r="AR957" i="1"/>
  <c r="AR958" i="1"/>
  <c r="AR959" i="1"/>
  <c r="AR960" i="1"/>
  <c r="AR961" i="1"/>
  <c r="AR962" i="1"/>
  <c r="AR963" i="1"/>
  <c r="AR964" i="1"/>
  <c r="AR965" i="1"/>
  <c r="AR966" i="1"/>
  <c r="AR967" i="1"/>
  <c r="AR968" i="1"/>
  <c r="AR969" i="1"/>
  <c r="AR970" i="1"/>
  <c r="AR971" i="1"/>
  <c r="AR972" i="1"/>
  <c r="AR973" i="1"/>
  <c r="AR974" i="1"/>
  <c r="AR975" i="1"/>
  <c r="AR976" i="1"/>
  <c r="AR977" i="1"/>
  <c r="AR978" i="1"/>
  <c r="AR979" i="1"/>
  <c r="AR980" i="1"/>
  <c r="AR981" i="1"/>
  <c r="AR982" i="1"/>
  <c r="AR983" i="1"/>
  <c r="AR984" i="1"/>
  <c r="AR985" i="1"/>
  <c r="AR986" i="1"/>
  <c r="AR987" i="1"/>
  <c r="AR988" i="1"/>
  <c r="AR989" i="1"/>
  <c r="AR990" i="1"/>
  <c r="AR991" i="1"/>
  <c r="AR992" i="1"/>
  <c r="AR993" i="1"/>
  <c r="AR994" i="1"/>
  <c r="AR995" i="1"/>
  <c r="AR996" i="1"/>
  <c r="AR997" i="1"/>
  <c r="AR998" i="1"/>
  <c r="AR999" i="1"/>
  <c r="AR1000" i="1"/>
  <c r="AR1001" i="1"/>
  <c r="AR1002" i="1"/>
  <c r="AR1003" i="1"/>
  <c r="AR1004" i="1"/>
  <c r="AR1005" i="1"/>
  <c r="AR1006" i="1"/>
  <c r="AR1007" i="1"/>
  <c r="AR1008" i="1"/>
  <c r="AR1009" i="1"/>
  <c r="AR1010" i="1"/>
  <c r="AR1011" i="1"/>
  <c r="AR1012" i="1"/>
  <c r="AR1013" i="1"/>
  <c r="AR1014" i="1"/>
  <c r="AR1015" i="1"/>
  <c r="AR1016" i="1"/>
  <c r="AR1017" i="1"/>
  <c r="AR1018" i="1"/>
  <c r="AR1019" i="1"/>
  <c r="AR1020" i="1"/>
  <c r="AR1021" i="1"/>
  <c r="AR1022" i="1"/>
  <c r="AR1023" i="1"/>
  <c r="AR1024" i="1"/>
  <c r="AR1025" i="1"/>
  <c r="AR1026" i="1"/>
  <c r="AR1027" i="1"/>
  <c r="AR1028" i="1"/>
  <c r="AR1029" i="1"/>
  <c r="AR1030" i="1"/>
  <c r="AR1031" i="1"/>
  <c r="AR1032" i="1"/>
  <c r="AR1033" i="1"/>
  <c r="AR1034" i="1"/>
  <c r="AR1035" i="1"/>
  <c r="AR1036" i="1"/>
  <c r="AR1037" i="1"/>
  <c r="AR1038" i="1"/>
  <c r="AR1039" i="1"/>
  <c r="AR1040" i="1"/>
  <c r="AR1041" i="1"/>
  <c r="AR1042" i="1"/>
  <c r="AR1043" i="1"/>
  <c r="AR1044" i="1"/>
  <c r="AR1045" i="1"/>
  <c r="AR1046" i="1"/>
  <c r="AR1047" i="1"/>
  <c r="AR1048" i="1"/>
  <c r="AR1049" i="1"/>
  <c r="AR1050" i="1"/>
  <c r="AR1051" i="1"/>
  <c r="AR1052" i="1"/>
  <c r="AR1053" i="1"/>
  <c r="AR1054" i="1"/>
  <c r="AR1055" i="1"/>
  <c r="AR1056" i="1"/>
  <c r="AR1057" i="1"/>
  <c r="AR1058" i="1"/>
  <c r="AR1059" i="1"/>
  <c r="AR1060" i="1"/>
  <c r="AR1061" i="1"/>
  <c r="AR1062" i="1"/>
  <c r="AR1063" i="1"/>
  <c r="AR1064" i="1"/>
  <c r="AR1065" i="1"/>
  <c r="AR1066" i="1"/>
  <c r="AR1067" i="1"/>
  <c r="AR1068" i="1"/>
  <c r="AR1069" i="1"/>
  <c r="AR1070" i="1"/>
  <c r="AR1071" i="1"/>
  <c r="AR1072" i="1"/>
  <c r="AR1073" i="1"/>
  <c r="AR1074" i="1"/>
  <c r="AR1075" i="1"/>
  <c r="AR1076" i="1"/>
  <c r="AR1077" i="1"/>
  <c r="AR1078" i="1"/>
  <c r="AR1079" i="1"/>
  <c r="AR1080" i="1"/>
  <c r="AR1081" i="1"/>
  <c r="AR1082" i="1"/>
  <c r="AR1083" i="1"/>
  <c r="AR1084" i="1"/>
  <c r="AR1085" i="1"/>
  <c r="AR1086" i="1"/>
  <c r="AR1087" i="1"/>
  <c r="AR1088" i="1"/>
  <c r="AR1089" i="1"/>
  <c r="AR1090" i="1"/>
  <c r="AR1091" i="1"/>
  <c r="AR1092" i="1"/>
  <c r="AR1093" i="1"/>
  <c r="AR1094" i="1"/>
  <c r="AR1095" i="1"/>
  <c r="AR1096" i="1"/>
  <c r="AR1097" i="1"/>
  <c r="AR1098" i="1"/>
  <c r="AR1099" i="1"/>
  <c r="AR1100" i="1"/>
  <c r="AR1101" i="1"/>
  <c r="AR1102" i="1"/>
  <c r="AR1103" i="1"/>
  <c r="AR1104" i="1"/>
  <c r="AR1105" i="1"/>
  <c r="AR1106" i="1"/>
  <c r="AR1107" i="1"/>
  <c r="AR1108" i="1"/>
  <c r="AR1109" i="1"/>
  <c r="AR1110" i="1"/>
  <c r="AR1111" i="1"/>
  <c r="AR1112" i="1"/>
  <c r="AR1113" i="1"/>
  <c r="AR1114" i="1"/>
  <c r="AR1115" i="1"/>
  <c r="AR1116" i="1"/>
  <c r="AR1117" i="1"/>
  <c r="AR1118" i="1"/>
  <c r="AR1119" i="1"/>
  <c r="AR1120" i="1"/>
  <c r="AR1121" i="1"/>
  <c r="AR1122" i="1"/>
  <c r="AR1123" i="1"/>
  <c r="AR1124" i="1"/>
  <c r="AR1125" i="1"/>
  <c r="AR1126" i="1"/>
  <c r="AR1127" i="1"/>
  <c r="AR1128" i="1"/>
  <c r="AR1129" i="1"/>
  <c r="AR1130" i="1"/>
  <c r="AR1131" i="1"/>
  <c r="AR1132" i="1"/>
  <c r="AR1133" i="1"/>
  <c r="AR1134" i="1"/>
  <c r="AR1135" i="1"/>
  <c r="AR1136" i="1"/>
  <c r="AR1137" i="1"/>
  <c r="AR1138" i="1"/>
  <c r="AR1139" i="1"/>
  <c r="AR1140" i="1"/>
  <c r="AR1141" i="1"/>
  <c r="AR1142" i="1"/>
  <c r="AR1143" i="1"/>
  <c r="AR1144" i="1"/>
  <c r="AR1145" i="1"/>
  <c r="AR1146" i="1"/>
  <c r="AR1147" i="1"/>
  <c r="AR1148" i="1"/>
  <c r="AR1149" i="1"/>
  <c r="AR1150" i="1"/>
  <c r="AR1151" i="1"/>
  <c r="AR1152" i="1"/>
  <c r="AR1153" i="1"/>
  <c r="AR1154" i="1"/>
  <c r="AR1155" i="1"/>
  <c r="AR1156" i="1"/>
  <c r="AR1157" i="1"/>
  <c r="AR1158" i="1"/>
  <c r="AR1159" i="1"/>
  <c r="AR1160" i="1"/>
  <c r="AR1161" i="1"/>
  <c r="AR1162" i="1"/>
  <c r="AR1163" i="1"/>
  <c r="AR1164" i="1"/>
  <c r="AR1165" i="1"/>
  <c r="AR1166" i="1"/>
  <c r="AR1167" i="1"/>
  <c r="AR1168" i="1"/>
  <c r="AR1169" i="1"/>
  <c r="AR1170" i="1"/>
  <c r="AR1171" i="1"/>
  <c r="AR1172" i="1"/>
  <c r="AR1173" i="1"/>
  <c r="AR1174" i="1"/>
  <c r="AR1175" i="1"/>
  <c r="AR1176" i="1"/>
  <c r="AR1177" i="1"/>
  <c r="AR1178" i="1"/>
  <c r="AR1179" i="1"/>
  <c r="AR1180" i="1"/>
  <c r="AR1181" i="1"/>
  <c r="AR1182" i="1"/>
  <c r="AR1183" i="1"/>
  <c r="AR1184" i="1"/>
  <c r="AR1185" i="1"/>
  <c r="AR1186" i="1"/>
  <c r="AR1187" i="1"/>
  <c r="AR1188" i="1"/>
  <c r="AR1189" i="1"/>
  <c r="AR1190" i="1"/>
  <c r="AR1191" i="1"/>
  <c r="AR1192" i="1"/>
  <c r="AR1193" i="1"/>
  <c r="AR1194" i="1"/>
  <c r="AR1195" i="1"/>
  <c r="AR1196" i="1"/>
  <c r="AR1197" i="1"/>
  <c r="AR1198" i="1"/>
  <c r="AR1199" i="1"/>
  <c r="AR1200" i="1"/>
  <c r="AR1201" i="1"/>
  <c r="AR1202" i="1"/>
  <c r="AR1203" i="1"/>
  <c r="AR1204" i="1"/>
  <c r="AR1205" i="1"/>
  <c r="AR1206" i="1"/>
  <c r="AR1207" i="1"/>
  <c r="AR1208" i="1"/>
  <c r="AR1209" i="1"/>
  <c r="AR1210" i="1"/>
  <c r="AR1211" i="1"/>
  <c r="AR1212" i="1"/>
  <c r="AR1213" i="1"/>
  <c r="AR1214" i="1"/>
  <c r="AR1215" i="1"/>
  <c r="AR1216" i="1"/>
  <c r="AR1217" i="1"/>
  <c r="AR1218" i="1"/>
  <c r="AR1219" i="1"/>
  <c r="AR1220" i="1"/>
  <c r="AR1221" i="1"/>
  <c r="AR1222" i="1"/>
  <c r="AR1223" i="1"/>
  <c r="AR1224" i="1"/>
  <c r="AR1225" i="1"/>
  <c r="AR1226" i="1"/>
  <c r="AR1227" i="1"/>
  <c r="AR1228" i="1"/>
  <c r="AR1229" i="1"/>
  <c r="AR1230" i="1"/>
  <c r="AR1231" i="1"/>
  <c r="AR1232" i="1"/>
  <c r="AR1233" i="1"/>
  <c r="AR1234" i="1"/>
  <c r="AR1235" i="1"/>
  <c r="AR1236" i="1"/>
  <c r="AR1237" i="1"/>
  <c r="AR1238" i="1"/>
  <c r="AR1239" i="1"/>
  <c r="AR1240" i="1"/>
  <c r="AR1241" i="1"/>
  <c r="AR1242" i="1"/>
  <c r="AR1243" i="1"/>
  <c r="AR1244" i="1"/>
  <c r="AR1245" i="1"/>
  <c r="AR1246" i="1"/>
  <c r="AR1247" i="1"/>
  <c r="AR1248" i="1"/>
  <c r="AR1249" i="1"/>
  <c r="AR1250" i="1"/>
  <c r="AR1251" i="1"/>
  <c r="AR1252" i="1"/>
  <c r="AR1253" i="1"/>
  <c r="AR1254" i="1"/>
  <c r="AR1255" i="1"/>
  <c r="AR1256" i="1"/>
  <c r="AR1257" i="1"/>
  <c r="AR1258" i="1"/>
  <c r="AR1259" i="1"/>
  <c r="AR1260" i="1"/>
  <c r="AR1261" i="1"/>
  <c r="AR1262" i="1"/>
  <c r="AR1263" i="1"/>
  <c r="AR1264" i="1"/>
  <c r="AR1265" i="1"/>
  <c r="AR1266" i="1"/>
  <c r="AR1267" i="1"/>
  <c r="AR1268" i="1"/>
  <c r="AR1269" i="1"/>
  <c r="AR1270" i="1"/>
  <c r="AR1271" i="1"/>
  <c r="AR1272" i="1"/>
  <c r="AR1273" i="1"/>
  <c r="AR1274" i="1"/>
  <c r="AR1275" i="1"/>
  <c r="AR1276" i="1"/>
  <c r="AR1277" i="1"/>
  <c r="AR1278" i="1"/>
  <c r="AR1279" i="1"/>
  <c r="AR1280" i="1"/>
  <c r="AR1281" i="1"/>
  <c r="AR1282" i="1"/>
  <c r="AR1283" i="1"/>
  <c r="AR1284" i="1"/>
  <c r="AR1285" i="1"/>
  <c r="AR1286" i="1"/>
  <c r="AR1287" i="1"/>
  <c r="AR1288" i="1"/>
  <c r="AR1289" i="1"/>
  <c r="AR1290" i="1"/>
  <c r="AR1291" i="1"/>
  <c r="AR1292" i="1"/>
  <c r="AR1293" i="1"/>
  <c r="AR1294" i="1"/>
  <c r="AR1295" i="1"/>
  <c r="AR1296" i="1"/>
  <c r="AR1297" i="1"/>
  <c r="AR1298" i="1"/>
  <c r="AR1299" i="1"/>
  <c r="AR1300" i="1"/>
  <c r="AR1301" i="1"/>
  <c r="AR1302" i="1"/>
  <c r="AR1303" i="1"/>
  <c r="AR1304" i="1"/>
  <c r="AR1305" i="1"/>
  <c r="AR1306" i="1"/>
  <c r="AR1307" i="1"/>
  <c r="AR1308" i="1"/>
  <c r="AR1309" i="1"/>
  <c r="AR1310" i="1"/>
  <c r="AR1311" i="1"/>
  <c r="AR1312" i="1"/>
  <c r="AR1313" i="1"/>
  <c r="AR1314" i="1"/>
  <c r="AR1315" i="1"/>
  <c r="AR1316" i="1"/>
  <c r="AR1317" i="1"/>
  <c r="AR1318" i="1"/>
  <c r="AR1319" i="1"/>
  <c r="AR1320" i="1"/>
  <c r="AR1321" i="1"/>
  <c r="AR1322" i="1"/>
  <c r="AR1323" i="1"/>
  <c r="AR1324" i="1"/>
  <c r="AR1325" i="1"/>
  <c r="AR1326" i="1"/>
  <c r="AR1327" i="1"/>
  <c r="AR1328" i="1"/>
  <c r="AR1329" i="1"/>
  <c r="AR1330" i="1"/>
  <c r="AR1331" i="1"/>
  <c r="AR1332" i="1"/>
  <c r="AR1333" i="1"/>
  <c r="AR1334" i="1"/>
  <c r="AR1335" i="1"/>
  <c r="AR1336" i="1"/>
  <c r="AR1337" i="1"/>
  <c r="AR1338" i="1"/>
  <c r="AR1339" i="1"/>
  <c r="AR1340" i="1"/>
  <c r="AR1341" i="1"/>
  <c r="AR1342" i="1"/>
  <c r="AR1343" i="1"/>
  <c r="AR1344" i="1"/>
  <c r="AR1345" i="1"/>
  <c r="AR1346" i="1"/>
  <c r="AR1347" i="1"/>
  <c r="AR1348" i="1"/>
  <c r="AR1349" i="1"/>
  <c r="AR1350" i="1"/>
  <c r="AR1351" i="1"/>
  <c r="AR1352" i="1"/>
  <c r="AR1353" i="1"/>
  <c r="AR1354" i="1"/>
  <c r="AR1355" i="1"/>
  <c r="AR1356" i="1"/>
  <c r="AR1357" i="1"/>
  <c r="AR1358" i="1"/>
  <c r="AR1359" i="1"/>
  <c r="AR1360" i="1"/>
  <c r="AR1361" i="1"/>
  <c r="AR1362" i="1"/>
  <c r="AR1363" i="1"/>
  <c r="AR1364" i="1"/>
  <c r="AR1365" i="1"/>
  <c r="AR1366" i="1"/>
  <c r="AR1367" i="1"/>
  <c r="AR1368" i="1"/>
  <c r="AR1369" i="1"/>
  <c r="AR1370" i="1"/>
  <c r="AR1371" i="1"/>
  <c r="AR1372" i="1"/>
  <c r="AR1373" i="1"/>
  <c r="AR1374" i="1"/>
  <c r="AR1375" i="1"/>
  <c r="AR1376" i="1"/>
  <c r="AR1377" i="1"/>
  <c r="AR1378" i="1"/>
  <c r="AR1379" i="1"/>
  <c r="AR1380" i="1"/>
  <c r="AR1381" i="1"/>
  <c r="AR1382" i="1"/>
  <c r="AR1383" i="1"/>
  <c r="AR1384" i="1"/>
  <c r="AR1385" i="1"/>
  <c r="AR1386" i="1"/>
  <c r="AR1387" i="1"/>
  <c r="AR1388" i="1"/>
  <c r="AR1389" i="1"/>
  <c r="AR1390" i="1"/>
  <c r="AR1391" i="1"/>
  <c r="AR1392" i="1"/>
  <c r="AR1393" i="1"/>
  <c r="AR1394" i="1"/>
  <c r="AR1395" i="1"/>
  <c r="AR1396" i="1"/>
  <c r="AR1397" i="1"/>
  <c r="AR1398" i="1"/>
  <c r="AR1399" i="1"/>
  <c r="AR1400" i="1"/>
  <c r="AR1401" i="1"/>
  <c r="AR1402" i="1"/>
  <c r="AR1403" i="1"/>
  <c r="AR1404" i="1"/>
  <c r="AR1405" i="1"/>
  <c r="AR1406" i="1"/>
  <c r="AR1407" i="1"/>
  <c r="AR1408" i="1"/>
  <c r="AR1409" i="1"/>
  <c r="AR1410" i="1"/>
  <c r="AR1411" i="1"/>
  <c r="AR1412" i="1"/>
  <c r="AR1413" i="1"/>
  <c r="AR1414" i="1"/>
  <c r="AR1415" i="1"/>
  <c r="AR1416" i="1"/>
  <c r="AR1417" i="1"/>
  <c r="AR1418" i="1"/>
  <c r="AR1419" i="1"/>
  <c r="AR1420" i="1"/>
  <c r="AR1421" i="1"/>
  <c r="AR1422" i="1"/>
  <c r="AR1423" i="1"/>
  <c r="AR1424" i="1"/>
  <c r="AR1425" i="1"/>
  <c r="AR1426" i="1"/>
  <c r="AR1427" i="1"/>
  <c r="AR1428" i="1"/>
  <c r="AR1429" i="1"/>
  <c r="AR1430" i="1"/>
  <c r="AR1431" i="1"/>
  <c r="AR1432" i="1"/>
  <c r="AR1433" i="1"/>
  <c r="AR1434" i="1"/>
  <c r="AR1435" i="1"/>
  <c r="AR1436" i="1"/>
  <c r="AR1437" i="1"/>
  <c r="AR1438" i="1"/>
  <c r="AR1439" i="1"/>
  <c r="AR1440" i="1"/>
  <c r="AR1441" i="1"/>
  <c r="AR1442" i="1"/>
  <c r="AR1443" i="1"/>
  <c r="AR1444" i="1"/>
  <c r="AR1445" i="1"/>
  <c r="AR1446" i="1"/>
  <c r="AR1447" i="1"/>
  <c r="AR1448" i="1"/>
  <c r="AR1449" i="1"/>
  <c r="AR1450" i="1"/>
  <c r="AR1451" i="1"/>
  <c r="AR1452" i="1"/>
  <c r="AR1453" i="1"/>
  <c r="AR1454" i="1"/>
  <c r="AR1455" i="1"/>
  <c r="AR1456" i="1"/>
  <c r="AR1457" i="1"/>
  <c r="AR1458" i="1"/>
  <c r="AR1459" i="1"/>
  <c r="AR1460" i="1"/>
  <c r="AR1461" i="1"/>
  <c r="AR1462" i="1"/>
  <c r="AR1463" i="1"/>
  <c r="AR1464" i="1"/>
  <c r="AR1465" i="1"/>
  <c r="AR1466" i="1"/>
  <c r="AR1467" i="1"/>
  <c r="AR1468" i="1"/>
  <c r="AR1469" i="1"/>
  <c r="AR1470" i="1"/>
  <c r="AR1471" i="1"/>
  <c r="AR1472" i="1"/>
  <c r="AR1473" i="1"/>
  <c r="AR1474" i="1"/>
  <c r="AR1475" i="1"/>
  <c r="AR1476" i="1"/>
  <c r="AR1477" i="1"/>
  <c r="AR1478" i="1"/>
  <c r="AR1479" i="1"/>
  <c r="AR1480" i="1"/>
  <c r="AR1481" i="1"/>
  <c r="AR1482" i="1"/>
  <c r="AR1483" i="1"/>
  <c r="AR1484" i="1"/>
  <c r="AR1485" i="1"/>
  <c r="AR1486" i="1"/>
  <c r="AR1487" i="1"/>
  <c r="AR1488" i="1"/>
  <c r="AR1489" i="1"/>
  <c r="AR1490" i="1"/>
  <c r="AR1491" i="1"/>
  <c r="AR1492" i="1"/>
  <c r="AR1493" i="1"/>
  <c r="AR1494" i="1"/>
  <c r="AR1495" i="1"/>
  <c r="AR1496" i="1"/>
  <c r="AR1497" i="1"/>
  <c r="AR1498" i="1"/>
  <c r="AR1499" i="1"/>
  <c r="AR1500" i="1"/>
  <c r="AR1501" i="1"/>
  <c r="AR1502" i="1"/>
  <c r="AR1503" i="1"/>
  <c r="AR1504" i="1"/>
  <c r="AR1505" i="1"/>
  <c r="AR1506" i="1"/>
  <c r="AR1507" i="1"/>
  <c r="AR1508" i="1"/>
  <c r="AR1509" i="1"/>
  <c r="AR1510" i="1"/>
  <c r="AR1511" i="1"/>
  <c r="AR1512" i="1"/>
  <c r="AR1513" i="1"/>
  <c r="AR1514" i="1"/>
  <c r="AR1515" i="1"/>
  <c r="AR1516" i="1"/>
  <c r="AR1517" i="1"/>
  <c r="AR1518" i="1"/>
  <c r="AR1519" i="1"/>
  <c r="AR1520" i="1"/>
  <c r="AR1521" i="1"/>
  <c r="AR1522" i="1"/>
  <c r="AR1523" i="1"/>
  <c r="AR1524" i="1"/>
  <c r="AR1525" i="1"/>
  <c r="AR1526" i="1"/>
  <c r="AR1527" i="1"/>
  <c r="AR1528" i="1"/>
  <c r="AR1529" i="1"/>
  <c r="AR1530" i="1"/>
  <c r="AR1531" i="1"/>
  <c r="AR1532" i="1"/>
  <c r="AR1533" i="1"/>
  <c r="AR1534" i="1"/>
  <c r="AR1535" i="1"/>
  <c r="AR1536" i="1"/>
  <c r="AR1537" i="1"/>
  <c r="AR1538" i="1"/>
  <c r="AR1539" i="1"/>
  <c r="AR1540" i="1"/>
  <c r="AR1541" i="1"/>
  <c r="AR1542" i="1"/>
  <c r="AR1543" i="1"/>
  <c r="AR1544" i="1"/>
  <c r="AR1545" i="1"/>
  <c r="AR1546" i="1"/>
  <c r="AR1547" i="1"/>
  <c r="AR1548" i="1"/>
  <c r="AR1549" i="1"/>
  <c r="AR1550" i="1"/>
  <c r="AR1551" i="1"/>
  <c r="AR1552" i="1"/>
  <c r="AR1553" i="1"/>
  <c r="AR1554" i="1"/>
  <c r="AR1555" i="1"/>
  <c r="AR1556" i="1"/>
  <c r="AR1557" i="1"/>
  <c r="AR1558" i="1"/>
  <c r="AR1559" i="1"/>
  <c r="AR1560" i="1"/>
  <c r="AR1561" i="1"/>
  <c r="AR1562" i="1"/>
  <c r="AR1563" i="1"/>
  <c r="AR1564" i="1"/>
  <c r="AR1565" i="1"/>
  <c r="AR1566" i="1"/>
  <c r="AR1567" i="1"/>
  <c r="AR1568" i="1"/>
  <c r="AR1569" i="1"/>
  <c r="AR1570" i="1"/>
  <c r="AR1571" i="1"/>
  <c r="AR1572" i="1"/>
  <c r="AR1573" i="1"/>
  <c r="AR1574" i="1"/>
  <c r="AR1575" i="1"/>
  <c r="AR1576" i="1"/>
  <c r="AR1577" i="1"/>
  <c r="AR1578" i="1"/>
  <c r="AR1579" i="1"/>
  <c r="AR1580" i="1"/>
  <c r="AR1581" i="1"/>
  <c r="AR1582" i="1"/>
  <c r="AR1583" i="1"/>
  <c r="AR1584" i="1"/>
  <c r="AR1585" i="1"/>
  <c r="AR1586" i="1"/>
  <c r="AR1587" i="1"/>
  <c r="AR1588" i="1"/>
  <c r="AR1589" i="1"/>
  <c r="AR1590" i="1"/>
  <c r="AR1591" i="1"/>
  <c r="AR1592" i="1"/>
  <c r="AR1593" i="1"/>
  <c r="AR1594" i="1"/>
  <c r="AR1595" i="1"/>
  <c r="AR1596" i="1"/>
  <c r="AR1597" i="1"/>
  <c r="AR1598" i="1"/>
  <c r="AR1599" i="1"/>
  <c r="AR1600" i="1"/>
  <c r="AR1601" i="1"/>
  <c r="AR1602" i="1"/>
  <c r="AR1603" i="1"/>
  <c r="AR1604" i="1"/>
  <c r="AR1605" i="1"/>
  <c r="AR1606" i="1"/>
  <c r="AR1607" i="1"/>
  <c r="AR1608" i="1"/>
  <c r="AR1609" i="1"/>
  <c r="AR1610" i="1"/>
  <c r="AR1611" i="1"/>
  <c r="AR1612" i="1"/>
  <c r="AR1613" i="1"/>
  <c r="AR1614" i="1"/>
  <c r="AR1615" i="1"/>
  <c r="AR1616" i="1"/>
  <c r="AR1617" i="1"/>
  <c r="AR1618" i="1"/>
  <c r="AR1619" i="1"/>
  <c r="AR1620" i="1"/>
  <c r="AR1621" i="1"/>
  <c r="AR1622" i="1"/>
  <c r="AR1623" i="1"/>
  <c r="AR1624" i="1"/>
  <c r="AR1625" i="1"/>
  <c r="AR1626" i="1"/>
  <c r="AR1627" i="1"/>
  <c r="AR1628" i="1"/>
  <c r="AR1629" i="1"/>
  <c r="AR1630" i="1"/>
  <c r="AR1631" i="1"/>
  <c r="AR1632" i="1"/>
  <c r="AR1633" i="1"/>
  <c r="AR1634" i="1"/>
  <c r="AR1635" i="1"/>
  <c r="AR1636" i="1"/>
  <c r="AR1637" i="1"/>
  <c r="AR1638" i="1"/>
  <c r="AR1639" i="1"/>
  <c r="AR1640" i="1"/>
  <c r="AR1641" i="1"/>
  <c r="AR1642" i="1"/>
  <c r="AR1643" i="1"/>
  <c r="AR1644" i="1"/>
  <c r="AR1645" i="1"/>
  <c r="AR1646" i="1"/>
  <c r="AR1647" i="1"/>
  <c r="AR1648" i="1"/>
  <c r="AR1649" i="1"/>
  <c r="AR1650" i="1"/>
  <c r="AR1651" i="1"/>
  <c r="AR1652" i="1"/>
  <c r="AR1653" i="1"/>
  <c r="AR1654" i="1"/>
  <c r="AR1655" i="1"/>
  <c r="AR1656" i="1"/>
  <c r="AR1657" i="1"/>
  <c r="AR1658" i="1"/>
  <c r="AR1659" i="1"/>
  <c r="AR1660" i="1"/>
  <c r="AR1661" i="1"/>
  <c r="AR1662" i="1"/>
  <c r="AR1663" i="1"/>
  <c r="AR1664" i="1"/>
  <c r="AR1665" i="1"/>
  <c r="AR1666" i="1"/>
  <c r="AR1667" i="1"/>
  <c r="AR1668" i="1"/>
  <c r="AR1669" i="1"/>
  <c r="AR1670" i="1"/>
  <c r="AR1671" i="1"/>
  <c r="AR1672" i="1"/>
  <c r="AR1673" i="1"/>
  <c r="AR1674" i="1"/>
  <c r="AR1675" i="1"/>
  <c r="AR1676" i="1"/>
  <c r="AR1677" i="1"/>
  <c r="AR1678" i="1"/>
  <c r="AR1679" i="1"/>
  <c r="AR1680" i="1"/>
  <c r="AR1681" i="1"/>
  <c r="AR1682" i="1"/>
  <c r="AR1683" i="1"/>
  <c r="AR1684" i="1"/>
  <c r="AR1685" i="1"/>
  <c r="AR1686" i="1"/>
  <c r="AR1687" i="1"/>
  <c r="AR1688" i="1"/>
  <c r="AR1689" i="1"/>
  <c r="AR1690" i="1"/>
  <c r="AR1691" i="1"/>
  <c r="AR1692" i="1"/>
  <c r="AR1693" i="1"/>
  <c r="AR1694" i="1"/>
  <c r="AR1695" i="1"/>
  <c r="AR1696" i="1"/>
  <c r="AR1697" i="1"/>
  <c r="AR1698" i="1"/>
  <c r="AR1699" i="1"/>
  <c r="AR1700" i="1"/>
  <c r="AR1701" i="1"/>
  <c r="AR1702" i="1"/>
  <c r="AR1703" i="1"/>
  <c r="AR1704" i="1"/>
  <c r="AR1705" i="1"/>
  <c r="AR1706" i="1"/>
  <c r="AR1707" i="1"/>
  <c r="AR1708" i="1"/>
  <c r="AR1709" i="1"/>
  <c r="AR1710" i="1"/>
  <c r="AR1711" i="1"/>
  <c r="AR1712" i="1"/>
  <c r="AR1713" i="1"/>
  <c r="AR1714" i="1"/>
  <c r="AR1715" i="1"/>
  <c r="AR1716" i="1"/>
  <c r="AR1717" i="1"/>
  <c r="AR1718" i="1"/>
  <c r="AR1719" i="1"/>
  <c r="AR1720" i="1"/>
  <c r="AR1721" i="1"/>
  <c r="AR1722" i="1"/>
  <c r="AR1723" i="1"/>
  <c r="AR1724" i="1"/>
  <c r="AR1725" i="1"/>
  <c r="AR1726" i="1"/>
  <c r="AR1727" i="1"/>
  <c r="AR1728" i="1"/>
  <c r="AR1729" i="1"/>
  <c r="AR1730" i="1"/>
  <c r="AR1731" i="1"/>
  <c r="AR1732" i="1"/>
  <c r="AR1733" i="1"/>
  <c r="AR1734" i="1"/>
  <c r="AR1735" i="1"/>
  <c r="AR1736" i="1"/>
  <c r="AR1737" i="1"/>
  <c r="AR1738" i="1"/>
  <c r="AR1739" i="1"/>
  <c r="AR1740" i="1"/>
  <c r="AR1741" i="1"/>
  <c r="AR1742" i="1"/>
  <c r="AR1743" i="1"/>
  <c r="AR1744" i="1"/>
  <c r="AR1745" i="1"/>
  <c r="AR1746" i="1"/>
  <c r="AR1747" i="1"/>
  <c r="AR1748" i="1"/>
  <c r="AR1749" i="1"/>
  <c r="AR1750" i="1"/>
  <c r="AR1751" i="1"/>
  <c r="AR1752" i="1"/>
  <c r="AR1753" i="1"/>
  <c r="AR1754" i="1"/>
  <c r="AR1755" i="1"/>
  <c r="AR1756" i="1"/>
  <c r="AR1757" i="1"/>
  <c r="AR1758" i="1"/>
  <c r="AR1759" i="1"/>
  <c r="AR1760" i="1"/>
  <c r="AR1761" i="1"/>
  <c r="AR1762" i="1"/>
  <c r="AR1763" i="1"/>
  <c r="AR1764" i="1"/>
  <c r="AR1765" i="1"/>
  <c r="AR1766" i="1"/>
  <c r="AR1767" i="1"/>
  <c r="AR1768" i="1"/>
  <c r="AR1769" i="1"/>
  <c r="AR1770" i="1"/>
  <c r="AR1771" i="1"/>
  <c r="AR1772" i="1"/>
  <c r="AR1773" i="1"/>
  <c r="AR1774" i="1"/>
  <c r="AR1775" i="1"/>
  <c r="AR1776" i="1"/>
  <c r="AR1777" i="1"/>
  <c r="AR1778" i="1"/>
  <c r="AR1779" i="1"/>
  <c r="AR1780" i="1"/>
  <c r="AR1781" i="1"/>
  <c r="AR1782" i="1"/>
  <c r="AR1783" i="1"/>
  <c r="AR1784" i="1"/>
  <c r="AR1785" i="1"/>
  <c r="AR1786" i="1"/>
  <c r="AR1787" i="1"/>
  <c r="AR1788" i="1"/>
  <c r="AR1789" i="1"/>
  <c r="AR1790" i="1"/>
  <c r="AR1791" i="1"/>
  <c r="AR1792" i="1"/>
  <c r="AR1793" i="1"/>
  <c r="AR1794" i="1"/>
  <c r="AR1795" i="1"/>
  <c r="AR1796" i="1"/>
  <c r="AR1797" i="1"/>
  <c r="AR1798" i="1"/>
  <c r="AR1799" i="1"/>
  <c r="AR1800" i="1"/>
  <c r="AR1801" i="1"/>
  <c r="AR1802" i="1"/>
  <c r="AR1803" i="1"/>
  <c r="AR1804" i="1"/>
  <c r="AR1805" i="1"/>
  <c r="AR1806" i="1"/>
  <c r="AR1807" i="1"/>
  <c r="AR1808" i="1"/>
  <c r="AR1809" i="1"/>
  <c r="AR1810" i="1"/>
  <c r="AR1811" i="1"/>
  <c r="AR1812" i="1"/>
  <c r="AR1813" i="1"/>
  <c r="AR1814" i="1"/>
  <c r="AR1815" i="1"/>
  <c r="AR1816" i="1"/>
  <c r="AR1817" i="1"/>
  <c r="AR1818" i="1"/>
  <c r="AR1819" i="1"/>
  <c r="AR1820" i="1"/>
  <c r="AR1821" i="1"/>
  <c r="AR1822" i="1"/>
  <c r="AR1823" i="1"/>
  <c r="AR1824" i="1"/>
  <c r="AR1825" i="1"/>
  <c r="AR1826" i="1"/>
  <c r="AR1827" i="1"/>
  <c r="AR1828" i="1"/>
  <c r="AR1829" i="1"/>
  <c r="AR1830" i="1"/>
  <c r="AR1831" i="1"/>
  <c r="AR1832" i="1"/>
  <c r="AR1833" i="1"/>
  <c r="AR1834" i="1"/>
  <c r="AR1835" i="1"/>
  <c r="AR1836" i="1"/>
  <c r="AR1837" i="1"/>
  <c r="AR1838" i="1"/>
  <c r="AR1839" i="1"/>
  <c r="AR1840" i="1"/>
  <c r="AR1841" i="1"/>
  <c r="AR1842" i="1"/>
  <c r="AR1843" i="1"/>
  <c r="AR1844" i="1"/>
  <c r="AR1845" i="1"/>
  <c r="AR1846" i="1"/>
  <c r="AR1847" i="1"/>
  <c r="AR1848" i="1"/>
  <c r="AR1849" i="1"/>
  <c r="AR1850" i="1"/>
  <c r="AR1851" i="1"/>
  <c r="AR1852" i="1"/>
  <c r="AR1853" i="1"/>
  <c r="AR1854" i="1"/>
  <c r="AR1855" i="1"/>
  <c r="AR1856" i="1"/>
  <c r="AR1857" i="1"/>
  <c r="AR1858" i="1"/>
  <c r="AR1859" i="1"/>
  <c r="AR1860" i="1"/>
  <c r="AR1861" i="1"/>
  <c r="AR1862" i="1"/>
  <c r="AR1863" i="1"/>
  <c r="AR1864" i="1"/>
  <c r="AR1865" i="1"/>
  <c r="AR1866" i="1"/>
  <c r="AR1867" i="1"/>
  <c r="AR1868" i="1"/>
  <c r="AR1869" i="1"/>
  <c r="AR1870" i="1"/>
  <c r="AR1871" i="1"/>
  <c r="AR1872" i="1"/>
  <c r="AR1873" i="1"/>
  <c r="AR1874" i="1"/>
  <c r="AR1875" i="1"/>
  <c r="AR1876" i="1"/>
  <c r="AR1877" i="1"/>
  <c r="AR1878" i="1"/>
  <c r="AR1879" i="1"/>
  <c r="AR1880" i="1"/>
  <c r="AR1881" i="1"/>
  <c r="AR1882" i="1"/>
  <c r="AR1883" i="1"/>
  <c r="AR1884" i="1"/>
  <c r="AR1885" i="1"/>
  <c r="AR1886" i="1"/>
  <c r="AR1887" i="1"/>
  <c r="AR1888" i="1"/>
  <c r="AR1889" i="1"/>
  <c r="AR1890" i="1"/>
  <c r="AR1891" i="1"/>
  <c r="AR1892" i="1"/>
  <c r="AR1893" i="1"/>
  <c r="AR1894" i="1"/>
  <c r="AR1895" i="1"/>
  <c r="AR1896" i="1"/>
  <c r="AR1897" i="1"/>
  <c r="AR1898" i="1"/>
  <c r="AR1899" i="1"/>
  <c r="AR1900" i="1"/>
  <c r="AR1901" i="1"/>
  <c r="AR1902" i="1"/>
  <c r="AR1903" i="1"/>
  <c r="AR1904" i="1"/>
  <c r="AR1905" i="1"/>
  <c r="AR1906" i="1"/>
  <c r="AR1907" i="1"/>
  <c r="AR1908" i="1"/>
  <c r="AR1909" i="1"/>
  <c r="AR1910" i="1"/>
  <c r="AR1911" i="1"/>
  <c r="AR1912" i="1"/>
  <c r="AR1913" i="1"/>
  <c r="AR1914" i="1"/>
  <c r="AR1915" i="1"/>
  <c r="AR1916" i="1"/>
  <c r="AR1917" i="1"/>
  <c r="AR1918" i="1"/>
  <c r="AR1919" i="1"/>
  <c r="AR1920" i="1"/>
  <c r="AR1921" i="1"/>
  <c r="AR1922" i="1"/>
  <c r="AR1923" i="1"/>
  <c r="AR1924" i="1"/>
  <c r="AR1925" i="1"/>
  <c r="AR1926" i="1"/>
  <c r="AR1927" i="1"/>
  <c r="AR1928" i="1"/>
  <c r="AR1929" i="1"/>
  <c r="AR1930" i="1"/>
  <c r="AR1931" i="1"/>
  <c r="AR1932" i="1"/>
  <c r="AR1933" i="1"/>
  <c r="AR1934" i="1"/>
  <c r="AR1935" i="1"/>
  <c r="AR1936" i="1"/>
  <c r="AR1937" i="1"/>
  <c r="AR1938" i="1"/>
  <c r="AR1939" i="1"/>
  <c r="AR1940" i="1"/>
  <c r="AR1941" i="1"/>
  <c r="AR1942" i="1"/>
  <c r="AR1943" i="1"/>
  <c r="AR1944" i="1"/>
  <c r="AR1945" i="1"/>
  <c r="AR1946" i="1"/>
  <c r="AR1947" i="1"/>
  <c r="AR1948" i="1"/>
  <c r="AR1949" i="1"/>
  <c r="AR1950" i="1"/>
  <c r="AR1951" i="1"/>
  <c r="AR1952" i="1"/>
  <c r="AR1953" i="1"/>
  <c r="AR1954" i="1"/>
  <c r="AR1955" i="1"/>
  <c r="AR1956" i="1"/>
  <c r="AR1957" i="1"/>
  <c r="AR1958" i="1"/>
  <c r="AR1959" i="1"/>
  <c r="AR1960" i="1"/>
  <c r="AR1961" i="1"/>
  <c r="AR1962" i="1"/>
  <c r="AR1963" i="1"/>
  <c r="AR1964" i="1"/>
  <c r="AR1965" i="1"/>
  <c r="AR1966" i="1"/>
  <c r="AR1967" i="1"/>
  <c r="AR1968" i="1"/>
  <c r="AR1969" i="1"/>
  <c r="AR1970" i="1"/>
  <c r="AR1971" i="1"/>
  <c r="AR1972" i="1"/>
  <c r="AR1973" i="1"/>
  <c r="AR1974" i="1"/>
  <c r="AR1975" i="1"/>
  <c r="AR1976" i="1"/>
  <c r="AR1977" i="1"/>
  <c r="AR1978" i="1"/>
  <c r="AR1979" i="1"/>
  <c r="AR1980" i="1"/>
  <c r="AR1981" i="1"/>
  <c r="AR1982" i="1"/>
  <c r="AR1983" i="1"/>
  <c r="AR1984" i="1"/>
  <c r="AR1985" i="1"/>
  <c r="AR1986" i="1"/>
  <c r="AR1987" i="1"/>
  <c r="AR1988" i="1"/>
  <c r="AR1989" i="1"/>
  <c r="AR1990" i="1"/>
  <c r="AR1991" i="1"/>
  <c r="AR1992" i="1"/>
  <c r="AR1993" i="1"/>
  <c r="AR1994" i="1"/>
  <c r="AR1995" i="1"/>
  <c r="AR1996" i="1"/>
  <c r="AR1997" i="1"/>
  <c r="AR1998" i="1"/>
  <c r="AR1999" i="1"/>
  <c r="AR2000" i="1"/>
  <c r="AR2001" i="1"/>
  <c r="AR2002" i="1"/>
  <c r="AR2003" i="1"/>
  <c r="AR2004" i="1"/>
  <c r="AR2005" i="1"/>
  <c r="AR2006" i="1"/>
  <c r="AR2007" i="1"/>
  <c r="AR2008" i="1"/>
  <c r="AR2009" i="1"/>
  <c r="AR2010" i="1"/>
  <c r="AR2011" i="1"/>
  <c r="AR2012" i="1"/>
  <c r="AR2013" i="1"/>
  <c r="AR2014" i="1"/>
  <c r="AR2015" i="1"/>
  <c r="AR2016" i="1"/>
  <c r="AR2017" i="1"/>
  <c r="AR2018" i="1"/>
  <c r="AR2019" i="1"/>
  <c r="AR2020" i="1"/>
  <c r="AR2021" i="1"/>
  <c r="AR2022" i="1"/>
  <c r="AR2023" i="1"/>
  <c r="AR2024" i="1"/>
  <c r="AR2025" i="1"/>
  <c r="AR2026" i="1"/>
  <c r="AR2027" i="1"/>
  <c r="AR2028" i="1"/>
  <c r="AR2029" i="1"/>
  <c r="AR2030" i="1"/>
  <c r="AR2031" i="1"/>
  <c r="AR2032" i="1"/>
  <c r="AR2033" i="1"/>
  <c r="AR2034" i="1"/>
  <c r="AR2035" i="1"/>
  <c r="AR2036" i="1"/>
  <c r="AR2037" i="1"/>
  <c r="AR2038" i="1"/>
  <c r="AR2039" i="1"/>
  <c r="AR2040" i="1"/>
  <c r="AR2041" i="1"/>
  <c r="AR2042" i="1"/>
  <c r="AR2043" i="1"/>
  <c r="AR2044" i="1"/>
  <c r="AR2045" i="1"/>
  <c r="AR2046" i="1"/>
  <c r="AR2047" i="1"/>
  <c r="AR2048" i="1"/>
  <c r="AR2049" i="1"/>
  <c r="AR2050" i="1"/>
  <c r="AR2051" i="1"/>
  <c r="AR2052" i="1"/>
  <c r="AR2053" i="1"/>
  <c r="AR2054" i="1"/>
  <c r="AR2055" i="1"/>
  <c r="AR2056" i="1"/>
  <c r="AR2057" i="1"/>
  <c r="AR2058" i="1"/>
  <c r="AR2059" i="1"/>
  <c r="AR2060" i="1"/>
  <c r="AR2061" i="1"/>
  <c r="AR2062" i="1"/>
  <c r="AR2063" i="1"/>
  <c r="AR2064" i="1"/>
  <c r="AR2065" i="1"/>
  <c r="AR2066" i="1"/>
  <c r="AR2067" i="1"/>
  <c r="AR2068" i="1"/>
  <c r="AR2069" i="1"/>
  <c r="AR2070" i="1"/>
  <c r="AR2071" i="1"/>
  <c r="AR2072" i="1"/>
  <c r="AR2073" i="1"/>
  <c r="AR2074" i="1"/>
  <c r="AR2075" i="1"/>
  <c r="AR2076" i="1"/>
  <c r="AR2077" i="1"/>
  <c r="AR2078" i="1"/>
  <c r="AR2079" i="1"/>
  <c r="AR2080" i="1"/>
  <c r="AR2081" i="1"/>
  <c r="AR2082" i="1"/>
  <c r="AR2083" i="1"/>
  <c r="AR2084" i="1"/>
  <c r="AR2085" i="1"/>
  <c r="AR2086" i="1"/>
  <c r="AR2087" i="1"/>
  <c r="AR2088" i="1"/>
  <c r="AR2089" i="1"/>
  <c r="AR2090" i="1"/>
  <c r="AR2091" i="1"/>
  <c r="AR2092" i="1"/>
  <c r="AR2093" i="1"/>
  <c r="AR2094" i="1"/>
  <c r="AR2095" i="1"/>
  <c r="AR2096" i="1"/>
  <c r="AR2097" i="1"/>
  <c r="AR2098" i="1"/>
  <c r="AR2099" i="1"/>
  <c r="AR2100" i="1"/>
  <c r="AR2101" i="1"/>
  <c r="AR2102" i="1"/>
  <c r="AR2103" i="1"/>
  <c r="AR2104" i="1"/>
  <c r="AR2105" i="1"/>
  <c r="AR2106" i="1"/>
  <c r="AR2107" i="1"/>
  <c r="AR2108" i="1"/>
  <c r="AR2109" i="1"/>
  <c r="AR2110" i="1"/>
  <c r="AR2111" i="1"/>
  <c r="AR2112" i="1"/>
  <c r="AR2113" i="1"/>
  <c r="AR2114" i="1"/>
  <c r="AR2115" i="1"/>
  <c r="AR2116" i="1"/>
  <c r="AR2117" i="1"/>
  <c r="AR2118" i="1"/>
  <c r="AR2119" i="1"/>
  <c r="AR2120" i="1"/>
  <c r="AR2121" i="1"/>
  <c r="AR2122" i="1"/>
  <c r="AR2123" i="1"/>
  <c r="AR2124" i="1"/>
  <c r="AR2125" i="1"/>
  <c r="AR2126" i="1"/>
  <c r="AR2127" i="1"/>
  <c r="AR2128" i="1"/>
  <c r="AR2129" i="1"/>
  <c r="AR2130" i="1"/>
  <c r="AR2131" i="1"/>
  <c r="AR2132" i="1"/>
  <c r="AR2133" i="1"/>
  <c r="AR2134" i="1"/>
  <c r="AR2135" i="1"/>
  <c r="AR2136" i="1"/>
  <c r="AR2137" i="1"/>
  <c r="AR2138" i="1"/>
  <c r="AR2139" i="1"/>
  <c r="AR2140" i="1"/>
  <c r="AR2141" i="1"/>
  <c r="AR2142" i="1"/>
  <c r="AR2143" i="1"/>
  <c r="AR2144" i="1"/>
  <c r="AR2145" i="1"/>
  <c r="AR2146" i="1"/>
  <c r="AR2147" i="1"/>
  <c r="AR2148" i="1"/>
  <c r="AR2149" i="1"/>
  <c r="AR2150" i="1"/>
  <c r="AR2151" i="1"/>
  <c r="AR2152" i="1"/>
  <c r="AR2153" i="1"/>
  <c r="AR2154" i="1"/>
  <c r="AR2155" i="1"/>
  <c r="AR2156" i="1"/>
  <c r="AR2157" i="1"/>
  <c r="AR2158" i="1"/>
  <c r="AR2159" i="1"/>
  <c r="AR2160" i="1"/>
  <c r="AR2161" i="1"/>
  <c r="AR2162" i="1"/>
  <c r="AR2163" i="1"/>
  <c r="AR2164" i="1"/>
  <c r="AR2165" i="1"/>
  <c r="AR2166" i="1"/>
  <c r="AR2167" i="1"/>
  <c r="AR2168" i="1"/>
  <c r="AR2169" i="1"/>
  <c r="AR2170" i="1"/>
  <c r="AR2171" i="1"/>
  <c r="AR2172" i="1"/>
  <c r="AR2173" i="1"/>
  <c r="AR2174" i="1"/>
  <c r="AR2175" i="1"/>
  <c r="AR2176" i="1"/>
  <c r="AR2177" i="1"/>
  <c r="AR2178" i="1"/>
  <c r="AR2179" i="1"/>
  <c r="AR2180" i="1"/>
  <c r="AR2181" i="1"/>
  <c r="AR2182" i="1"/>
  <c r="AR2183" i="1"/>
  <c r="AR2184" i="1"/>
  <c r="AR2185" i="1"/>
  <c r="AR2186" i="1"/>
  <c r="AR2187" i="1"/>
  <c r="AR2188" i="1"/>
  <c r="AR2189" i="1"/>
  <c r="AR2190" i="1"/>
  <c r="AR2191" i="1"/>
  <c r="AR2192" i="1"/>
  <c r="AR2193" i="1"/>
  <c r="AR2194" i="1"/>
  <c r="AR2195" i="1"/>
  <c r="AR2196" i="1"/>
  <c r="AR2197" i="1"/>
  <c r="AR2198" i="1"/>
  <c r="AR2199" i="1"/>
  <c r="AR2200" i="1"/>
  <c r="AR2201" i="1"/>
  <c r="AR2202" i="1"/>
  <c r="AR2203" i="1"/>
  <c r="AR2204" i="1"/>
  <c r="AR2205" i="1"/>
  <c r="AR2206" i="1"/>
  <c r="AR2207" i="1"/>
  <c r="AR2208" i="1"/>
  <c r="AR2209" i="1"/>
  <c r="AR2210" i="1"/>
  <c r="AR2211" i="1"/>
  <c r="AR2212" i="1"/>
  <c r="AR2213" i="1"/>
  <c r="AR2214" i="1"/>
  <c r="AR2215" i="1"/>
  <c r="AR2216" i="1"/>
  <c r="AR2217" i="1"/>
  <c r="AR2218" i="1"/>
  <c r="AR2219" i="1"/>
  <c r="AR2220" i="1"/>
  <c r="AR2221" i="1"/>
  <c r="AR2222" i="1"/>
  <c r="AR2223" i="1"/>
  <c r="AR2224" i="1"/>
  <c r="AR2225" i="1"/>
  <c r="AR2226" i="1"/>
  <c r="AR2227" i="1"/>
  <c r="AR2228" i="1"/>
  <c r="AR2229" i="1"/>
  <c r="AR2230" i="1"/>
  <c r="AR2231" i="1"/>
  <c r="AR2232" i="1"/>
  <c r="AR2233" i="1"/>
  <c r="AR2234" i="1"/>
  <c r="AR2235" i="1"/>
  <c r="AR2236" i="1"/>
  <c r="AR2237" i="1"/>
  <c r="AR2238" i="1"/>
  <c r="AR2239" i="1"/>
  <c r="AR2240" i="1"/>
  <c r="AR2241" i="1"/>
  <c r="AR2242" i="1"/>
  <c r="AR2243" i="1"/>
  <c r="AR2244" i="1"/>
  <c r="AR2245" i="1"/>
  <c r="AR2246" i="1"/>
  <c r="AR2247" i="1"/>
  <c r="AR2248" i="1"/>
  <c r="AR2249" i="1"/>
  <c r="AR2250" i="1"/>
  <c r="AR2251" i="1"/>
  <c r="AR2252" i="1"/>
  <c r="AR2253" i="1"/>
  <c r="AR2254" i="1"/>
  <c r="AR2255" i="1"/>
  <c r="AR2256" i="1"/>
  <c r="AR2257" i="1"/>
  <c r="AR2258" i="1"/>
  <c r="AR2259" i="1"/>
  <c r="AR2260" i="1"/>
  <c r="AR2261" i="1"/>
  <c r="AR2262" i="1"/>
  <c r="AR2263" i="1"/>
  <c r="AR2264" i="1"/>
  <c r="AR2265" i="1"/>
  <c r="AR2266" i="1"/>
  <c r="AR2267" i="1"/>
  <c r="AR2268" i="1"/>
  <c r="AR2269" i="1"/>
  <c r="AR2270" i="1"/>
  <c r="AR2271" i="1"/>
  <c r="AR2272" i="1"/>
  <c r="AR2273" i="1"/>
  <c r="AR2274" i="1"/>
  <c r="AR2275" i="1"/>
  <c r="AR2276" i="1"/>
  <c r="AR2277" i="1"/>
  <c r="AR2278" i="1"/>
  <c r="AR2279" i="1"/>
  <c r="AR2280" i="1"/>
  <c r="AR2281" i="1"/>
  <c r="AR2282" i="1"/>
  <c r="AR2283" i="1"/>
  <c r="AR2284" i="1"/>
  <c r="AR2285" i="1"/>
  <c r="AR2286" i="1"/>
  <c r="AR2287" i="1"/>
  <c r="AR2288" i="1"/>
  <c r="AR2289" i="1"/>
  <c r="AR2290" i="1"/>
  <c r="AR2291" i="1"/>
  <c r="AR2292" i="1"/>
  <c r="AR2293" i="1"/>
  <c r="AR2294" i="1"/>
  <c r="AR2295" i="1"/>
  <c r="AR2296" i="1"/>
  <c r="AR2297" i="1"/>
  <c r="AR2298" i="1"/>
  <c r="AR2299" i="1"/>
  <c r="AR2300" i="1"/>
  <c r="AR2301" i="1"/>
  <c r="AR2302" i="1"/>
  <c r="AR2303" i="1"/>
  <c r="AR2304" i="1"/>
  <c r="AR2305" i="1"/>
  <c r="AR2306" i="1"/>
  <c r="AR2307" i="1"/>
  <c r="AR2308" i="1"/>
  <c r="AR2309" i="1"/>
  <c r="AR2310" i="1"/>
  <c r="AR2311" i="1"/>
  <c r="AR2312" i="1"/>
  <c r="AR2313" i="1"/>
  <c r="AR2314" i="1"/>
  <c r="AR2315" i="1"/>
  <c r="AR2316" i="1"/>
  <c r="AR2317" i="1"/>
  <c r="AR2318" i="1"/>
  <c r="AR2319" i="1"/>
  <c r="AR2320" i="1"/>
  <c r="AR2321" i="1"/>
  <c r="AR2322" i="1"/>
  <c r="AR2323" i="1"/>
  <c r="AR2324" i="1"/>
  <c r="AR2325" i="1"/>
  <c r="AR2326" i="1"/>
  <c r="AR2327" i="1"/>
  <c r="AR2328" i="1"/>
  <c r="AR2329" i="1"/>
  <c r="AR2330" i="1"/>
  <c r="AR2331" i="1"/>
  <c r="AR2332" i="1"/>
  <c r="AR2333" i="1"/>
  <c r="AR2334" i="1"/>
  <c r="AR2335" i="1"/>
  <c r="AR2336" i="1"/>
  <c r="AR2337" i="1"/>
  <c r="AR2338" i="1"/>
  <c r="AR2339" i="1"/>
  <c r="AR2340" i="1"/>
  <c r="AR2341" i="1"/>
  <c r="AR2342" i="1"/>
  <c r="AR2343" i="1"/>
  <c r="AR2344" i="1"/>
  <c r="AR2345" i="1"/>
  <c r="AR2346" i="1"/>
  <c r="AR2347" i="1"/>
  <c r="AR2348" i="1"/>
  <c r="AR2349" i="1"/>
  <c r="AR2350" i="1"/>
  <c r="AR2351" i="1"/>
  <c r="AR2352" i="1"/>
  <c r="AR2353" i="1"/>
  <c r="AR2354" i="1"/>
  <c r="AR2355" i="1"/>
  <c r="AR2356" i="1"/>
  <c r="AR2357" i="1"/>
  <c r="AR2358" i="1"/>
  <c r="AR2359" i="1"/>
  <c r="AR2360" i="1"/>
  <c r="AR2361" i="1"/>
  <c r="AR2362" i="1"/>
  <c r="AR2363" i="1"/>
  <c r="AR2364" i="1"/>
  <c r="AR2365" i="1"/>
  <c r="AR2366" i="1"/>
  <c r="AR2367" i="1"/>
  <c r="AR2368" i="1"/>
  <c r="AR2369" i="1"/>
  <c r="AR2370" i="1"/>
  <c r="AR2371" i="1"/>
  <c r="AR2372" i="1"/>
  <c r="AR2373" i="1"/>
  <c r="AR2374" i="1"/>
  <c r="AR2375" i="1"/>
  <c r="AR2376" i="1"/>
  <c r="AR2377" i="1"/>
  <c r="AR2378" i="1"/>
  <c r="AR2379" i="1"/>
  <c r="AR2380" i="1"/>
  <c r="AR2381" i="1"/>
  <c r="AR2382" i="1"/>
  <c r="AR2383" i="1"/>
  <c r="AR2384" i="1"/>
  <c r="AR2385" i="1"/>
  <c r="AR2386" i="1"/>
  <c r="AR2387" i="1"/>
  <c r="AR2388" i="1"/>
  <c r="AR2389" i="1"/>
  <c r="AR2390" i="1"/>
  <c r="AR2391" i="1"/>
  <c r="AR2392" i="1"/>
  <c r="AR2393" i="1"/>
  <c r="AR2394" i="1"/>
  <c r="AR2395" i="1"/>
  <c r="AR2396" i="1"/>
  <c r="AR2397" i="1"/>
  <c r="AR2398" i="1"/>
  <c r="AR2399" i="1"/>
  <c r="AR2400" i="1"/>
  <c r="AR2401" i="1"/>
  <c r="AR2402" i="1"/>
  <c r="AR2403" i="1"/>
  <c r="AR2404" i="1"/>
  <c r="AR2405" i="1"/>
  <c r="AR2406" i="1"/>
  <c r="AR2407" i="1"/>
  <c r="AR2408" i="1"/>
  <c r="AR2409" i="1"/>
  <c r="AR2410" i="1"/>
  <c r="AR2411" i="1"/>
  <c r="AR2412" i="1"/>
  <c r="AR2413" i="1"/>
  <c r="AR2414" i="1"/>
  <c r="AR2415" i="1"/>
  <c r="AR2416" i="1"/>
  <c r="AR2417" i="1"/>
  <c r="AR2418" i="1"/>
  <c r="AR2419" i="1"/>
  <c r="AR2420" i="1"/>
  <c r="AR2421" i="1"/>
  <c r="AR2422" i="1"/>
  <c r="AR2423" i="1"/>
  <c r="AR2424" i="1"/>
  <c r="AR2425" i="1"/>
  <c r="AR2426" i="1"/>
  <c r="AR2427" i="1"/>
  <c r="AR2428" i="1"/>
  <c r="AR2429" i="1"/>
  <c r="AR2430" i="1"/>
  <c r="AR2431" i="1"/>
  <c r="AR2432" i="1"/>
  <c r="AR2433" i="1"/>
  <c r="AR2434" i="1"/>
  <c r="AR2435" i="1"/>
  <c r="AR2436" i="1"/>
  <c r="AR2437" i="1"/>
  <c r="AR2438" i="1"/>
  <c r="AR2439" i="1"/>
  <c r="AR2440" i="1"/>
  <c r="AR2441" i="1"/>
  <c r="AR2442" i="1"/>
  <c r="AR2443" i="1"/>
  <c r="AR2444" i="1"/>
  <c r="AR2445" i="1"/>
  <c r="AR2446" i="1"/>
  <c r="AR2447" i="1"/>
  <c r="AR2448" i="1"/>
  <c r="AR2449" i="1"/>
  <c r="AR2450" i="1"/>
  <c r="AR2451" i="1"/>
  <c r="AR2452" i="1"/>
  <c r="AR2453" i="1"/>
  <c r="AR2454" i="1"/>
  <c r="AR2455" i="1"/>
  <c r="AR2456" i="1"/>
  <c r="AR2457" i="1"/>
  <c r="AR2458" i="1"/>
  <c r="AR2459" i="1"/>
  <c r="AR2460" i="1"/>
  <c r="AR2461" i="1"/>
  <c r="AR2462" i="1"/>
  <c r="AR2463" i="1"/>
  <c r="AR2464" i="1"/>
  <c r="AR2465" i="1"/>
  <c r="AR2466" i="1"/>
  <c r="AR2467" i="1"/>
  <c r="AR2468" i="1"/>
  <c r="AR2469" i="1"/>
  <c r="AR2470" i="1"/>
  <c r="AR2471" i="1"/>
  <c r="AR2472" i="1"/>
  <c r="AR2473" i="1"/>
  <c r="AR2474" i="1"/>
  <c r="AR2475" i="1"/>
  <c r="AR2476" i="1"/>
  <c r="AR2477" i="1"/>
  <c r="AR2478" i="1"/>
  <c r="AR2479" i="1"/>
  <c r="AR2480" i="1"/>
  <c r="AR2481" i="1"/>
  <c r="AR2482" i="1"/>
  <c r="AR2483" i="1"/>
  <c r="AR2484" i="1"/>
  <c r="AR2485" i="1"/>
  <c r="AR2486" i="1"/>
  <c r="AR2487" i="1"/>
  <c r="AR2488" i="1"/>
  <c r="AR2489" i="1"/>
  <c r="AR2490" i="1"/>
  <c r="AR2491" i="1"/>
  <c r="AR2492" i="1"/>
  <c r="AR2493" i="1"/>
  <c r="AR2494" i="1"/>
  <c r="AR2495" i="1"/>
  <c r="AR2496" i="1"/>
  <c r="AR2497" i="1"/>
  <c r="AR2498" i="1"/>
  <c r="AR2499" i="1"/>
  <c r="AR2500" i="1"/>
  <c r="AR2501" i="1"/>
  <c r="AR2502" i="1"/>
  <c r="AR2503" i="1"/>
  <c r="AR2504" i="1"/>
  <c r="AR2505" i="1"/>
  <c r="AR2506" i="1"/>
  <c r="AR2507" i="1"/>
  <c r="AR2508" i="1"/>
  <c r="AR2509" i="1"/>
  <c r="AR2510" i="1"/>
  <c r="AR2511" i="1"/>
  <c r="AR2512" i="1"/>
  <c r="AR2513" i="1"/>
  <c r="AR2514" i="1"/>
  <c r="AR2515" i="1"/>
  <c r="AR2516" i="1"/>
  <c r="AR2517" i="1"/>
  <c r="AR2518" i="1"/>
  <c r="AR2519" i="1"/>
  <c r="AR2520" i="1"/>
  <c r="AR2521" i="1"/>
  <c r="AR2522" i="1"/>
  <c r="AR2523" i="1"/>
  <c r="AR2524" i="1"/>
  <c r="AR2525" i="1"/>
  <c r="AR2526" i="1"/>
  <c r="AR2527" i="1"/>
  <c r="AR2528" i="1"/>
  <c r="AR2529" i="1"/>
  <c r="AR2530" i="1"/>
  <c r="AR2531" i="1"/>
  <c r="AR2532" i="1"/>
  <c r="AR2533" i="1"/>
  <c r="AR2534" i="1"/>
  <c r="AR2535" i="1"/>
  <c r="AR2536" i="1"/>
  <c r="AR2537" i="1"/>
  <c r="AR2538" i="1"/>
  <c r="AR2539" i="1"/>
  <c r="AR2540" i="1"/>
  <c r="AR2541" i="1"/>
  <c r="AR2542" i="1"/>
  <c r="AR2543" i="1"/>
  <c r="AR2544" i="1"/>
  <c r="AR2545" i="1"/>
  <c r="AR2546" i="1"/>
  <c r="AR2547" i="1"/>
  <c r="AR2548" i="1"/>
  <c r="AR2549" i="1"/>
  <c r="AR2550" i="1"/>
  <c r="AR2551" i="1"/>
  <c r="AR2552" i="1"/>
  <c r="AR2553" i="1"/>
  <c r="AR2554" i="1"/>
  <c r="AR2555" i="1"/>
  <c r="AR2556" i="1"/>
  <c r="AR2557" i="1"/>
  <c r="AR2558" i="1"/>
  <c r="AR2559" i="1"/>
  <c r="AR2560" i="1"/>
  <c r="AR2561" i="1"/>
  <c r="AR2562" i="1"/>
  <c r="AR2563" i="1"/>
  <c r="AR2564" i="1"/>
  <c r="AR2565" i="1"/>
  <c r="AR2566" i="1"/>
  <c r="AR2567" i="1"/>
  <c r="AR2568" i="1"/>
  <c r="AR2569" i="1"/>
  <c r="AR2570" i="1"/>
  <c r="AR2571" i="1"/>
  <c r="AR2572" i="1"/>
  <c r="AR2573" i="1"/>
  <c r="AR2574" i="1"/>
  <c r="AR2575" i="1"/>
  <c r="AR2576" i="1"/>
  <c r="AR2577" i="1"/>
  <c r="AR2578" i="1"/>
  <c r="AR2579" i="1"/>
  <c r="AR2580" i="1"/>
  <c r="AR2581" i="1"/>
  <c r="AR2582" i="1"/>
  <c r="AR2583" i="1"/>
  <c r="AR2584" i="1"/>
  <c r="AR2585" i="1"/>
  <c r="AR2586" i="1"/>
  <c r="AR2587" i="1"/>
  <c r="AR2588" i="1"/>
  <c r="AR2589" i="1"/>
  <c r="AR2590" i="1"/>
  <c r="AR2591" i="1"/>
  <c r="AR2592" i="1"/>
  <c r="AR2593" i="1"/>
  <c r="AR2594" i="1"/>
  <c r="AR2595" i="1"/>
  <c r="AR2596" i="1"/>
  <c r="AR2597" i="1"/>
  <c r="AR2598" i="1"/>
  <c r="AR2599" i="1"/>
  <c r="AR2600" i="1"/>
  <c r="AR2601" i="1"/>
  <c r="AR2602" i="1"/>
  <c r="AR2603" i="1"/>
  <c r="AR2604" i="1"/>
  <c r="AR2605" i="1"/>
  <c r="AR2606" i="1"/>
  <c r="AR2607" i="1"/>
  <c r="AR2608" i="1"/>
  <c r="AR2609" i="1"/>
  <c r="AR2610" i="1"/>
  <c r="AR2611" i="1"/>
  <c r="AR2612" i="1"/>
  <c r="AR2613" i="1"/>
  <c r="AR2614" i="1"/>
  <c r="AR2615" i="1"/>
  <c r="AR2616" i="1"/>
  <c r="AR2617" i="1"/>
  <c r="AR2618" i="1"/>
  <c r="AR2619" i="1"/>
  <c r="AR2620" i="1"/>
  <c r="AR2621" i="1"/>
  <c r="AR2622" i="1"/>
  <c r="AR2623" i="1"/>
  <c r="AR2624" i="1"/>
  <c r="AR2625" i="1"/>
  <c r="AR2626" i="1"/>
  <c r="AR2627" i="1"/>
  <c r="AR2628" i="1"/>
  <c r="AR2629" i="1"/>
  <c r="AR2630" i="1"/>
  <c r="AR2631" i="1"/>
  <c r="AR2632" i="1"/>
  <c r="AR2633" i="1"/>
  <c r="AR2634" i="1"/>
  <c r="AR2635" i="1"/>
  <c r="AR2636" i="1"/>
  <c r="AR2637" i="1"/>
  <c r="AR2638" i="1"/>
  <c r="AR2639" i="1"/>
  <c r="AR2640" i="1"/>
  <c r="AR2641" i="1"/>
  <c r="AR2642" i="1"/>
  <c r="AR2643" i="1"/>
  <c r="AR2644" i="1"/>
  <c r="AR2645" i="1"/>
  <c r="AR2646" i="1"/>
  <c r="AR2647" i="1"/>
  <c r="AR2648" i="1"/>
  <c r="AR2649" i="1"/>
  <c r="AR2650" i="1"/>
  <c r="AR2651" i="1"/>
  <c r="AR2652" i="1"/>
  <c r="AR2653" i="1"/>
  <c r="AR2654" i="1"/>
  <c r="AR2655" i="1"/>
  <c r="AR2656" i="1"/>
  <c r="AR2657" i="1"/>
  <c r="AR2658" i="1"/>
  <c r="AR2659" i="1"/>
  <c r="AR2660" i="1"/>
  <c r="AR2661" i="1"/>
  <c r="AR2662" i="1"/>
  <c r="AR2663" i="1"/>
  <c r="AR2664" i="1"/>
  <c r="AR2665" i="1"/>
  <c r="AR2666" i="1"/>
  <c r="AR2667" i="1"/>
  <c r="AR2668" i="1"/>
  <c r="AR2669" i="1"/>
  <c r="AR2670" i="1"/>
  <c r="AR2671" i="1"/>
  <c r="AR2672" i="1"/>
  <c r="AR2673" i="1"/>
  <c r="AR2674" i="1"/>
  <c r="AR2675" i="1"/>
  <c r="AR2676" i="1"/>
  <c r="AR2677" i="1"/>
  <c r="AR2678" i="1"/>
  <c r="AR2679" i="1"/>
  <c r="AR2680" i="1"/>
  <c r="AR2681" i="1"/>
  <c r="AR2682" i="1"/>
  <c r="AR2683" i="1"/>
  <c r="AR2684" i="1"/>
  <c r="AR2685" i="1"/>
  <c r="AR2686" i="1"/>
  <c r="AR2687" i="1"/>
  <c r="AR2688" i="1"/>
  <c r="AR2689" i="1"/>
  <c r="AR2690" i="1"/>
  <c r="AR2691" i="1"/>
  <c r="AR2692" i="1"/>
  <c r="AR2693" i="1"/>
  <c r="AR2694" i="1"/>
  <c r="AR2695" i="1"/>
  <c r="AR2696" i="1"/>
  <c r="AR2697" i="1"/>
  <c r="AR2698" i="1"/>
  <c r="AR2699" i="1"/>
  <c r="AR2700" i="1"/>
  <c r="AR2701" i="1"/>
  <c r="AR2702" i="1"/>
  <c r="AR2703" i="1"/>
  <c r="AR2704" i="1"/>
  <c r="AR2705" i="1"/>
  <c r="AR2706" i="1"/>
  <c r="AR2707" i="1"/>
  <c r="AR2708" i="1"/>
  <c r="AR2709" i="1"/>
  <c r="AR2710" i="1"/>
  <c r="AR2711" i="1"/>
  <c r="AR2712" i="1"/>
  <c r="AR2713" i="1"/>
  <c r="AR2714" i="1"/>
  <c r="AR2715" i="1"/>
  <c r="AR2716" i="1"/>
  <c r="AR2717" i="1"/>
  <c r="AR2718" i="1"/>
  <c r="AR2719" i="1"/>
  <c r="AR2720" i="1"/>
  <c r="AR2721" i="1"/>
  <c r="AR2722" i="1"/>
  <c r="AR2723" i="1"/>
  <c r="AR2724" i="1"/>
  <c r="AR2725" i="1"/>
  <c r="AR2726" i="1"/>
  <c r="AR2727" i="1"/>
  <c r="AR2728" i="1"/>
  <c r="AR2729" i="1"/>
  <c r="AR2730" i="1"/>
  <c r="AR2731" i="1"/>
  <c r="AR2732" i="1"/>
  <c r="AR2733" i="1"/>
  <c r="AR2734" i="1"/>
  <c r="AR2735" i="1"/>
  <c r="AR2736" i="1"/>
  <c r="AR2737" i="1"/>
  <c r="AR2738" i="1"/>
  <c r="AR2739" i="1"/>
  <c r="AR2740" i="1"/>
  <c r="AR2741" i="1"/>
  <c r="AR2742" i="1"/>
  <c r="AR2743" i="1"/>
  <c r="AR2744" i="1"/>
  <c r="AR2745" i="1"/>
  <c r="AR2746" i="1"/>
  <c r="AR2747" i="1"/>
  <c r="AR2748" i="1"/>
  <c r="AR2749" i="1"/>
  <c r="AR2750" i="1"/>
  <c r="AR2751" i="1"/>
  <c r="AR2752" i="1"/>
  <c r="AR2753" i="1"/>
  <c r="AR2754" i="1"/>
  <c r="AR2755" i="1"/>
  <c r="AR2756" i="1"/>
  <c r="AR2757" i="1"/>
  <c r="AR2758" i="1"/>
  <c r="AR2759" i="1"/>
  <c r="AR2760" i="1"/>
  <c r="AR2761" i="1"/>
  <c r="AR2762" i="1"/>
  <c r="AR2763" i="1"/>
  <c r="AR2764" i="1"/>
  <c r="AR2765" i="1"/>
  <c r="AR2766" i="1"/>
  <c r="AR2767" i="1"/>
  <c r="AR2768" i="1"/>
  <c r="AR2769" i="1"/>
  <c r="AR2770" i="1"/>
  <c r="AR2771" i="1"/>
  <c r="AR2772" i="1"/>
  <c r="AR2773" i="1"/>
  <c r="AR2774" i="1"/>
  <c r="AR2775" i="1"/>
  <c r="AR2776" i="1"/>
  <c r="AR2777" i="1"/>
  <c r="AR2778" i="1"/>
  <c r="AR2779" i="1"/>
  <c r="AR2780" i="1"/>
  <c r="AR2781" i="1"/>
  <c r="AR2782" i="1"/>
  <c r="AR2783" i="1"/>
  <c r="AR2784" i="1"/>
  <c r="AR2785" i="1"/>
  <c r="AR2786" i="1"/>
  <c r="AR2787" i="1"/>
  <c r="AR2788" i="1"/>
  <c r="AR2789" i="1"/>
  <c r="AR2790" i="1"/>
  <c r="AR2791" i="1"/>
  <c r="AR2792" i="1"/>
  <c r="AR2793" i="1"/>
  <c r="AR2794" i="1"/>
  <c r="AR2795" i="1"/>
  <c r="AR2796" i="1"/>
  <c r="AR2797" i="1"/>
  <c r="AR2798" i="1"/>
  <c r="AR2799" i="1"/>
  <c r="AR2800" i="1"/>
  <c r="AR2801" i="1"/>
  <c r="AR2802" i="1"/>
  <c r="AR2803" i="1"/>
  <c r="AR2804" i="1"/>
  <c r="AR2805" i="1"/>
  <c r="AR2806" i="1"/>
  <c r="AR2807" i="1"/>
  <c r="AR2808" i="1"/>
  <c r="AR2809" i="1"/>
  <c r="AR2810" i="1"/>
  <c r="AR2811" i="1"/>
  <c r="AR2812" i="1"/>
  <c r="AR2813" i="1"/>
  <c r="AR2814" i="1"/>
  <c r="AR2815" i="1"/>
  <c r="AR2816" i="1"/>
  <c r="AR2817" i="1"/>
  <c r="AR2818" i="1"/>
  <c r="AR2819" i="1"/>
  <c r="AR2820" i="1"/>
  <c r="AR2821" i="1"/>
  <c r="AR2822" i="1"/>
  <c r="AR2823" i="1"/>
  <c r="AR2824" i="1"/>
  <c r="AR2825" i="1"/>
  <c r="AR2826" i="1"/>
  <c r="AR2827" i="1"/>
  <c r="AR2828" i="1"/>
  <c r="AR2829" i="1"/>
  <c r="AR2830" i="1"/>
  <c r="AR2831" i="1"/>
  <c r="AR2832" i="1"/>
  <c r="AR2833" i="1"/>
  <c r="AR2834" i="1"/>
  <c r="AR2835" i="1"/>
  <c r="AR2836" i="1"/>
  <c r="AR2837" i="1"/>
  <c r="AR2838" i="1"/>
  <c r="AR2839" i="1"/>
  <c r="AR2840" i="1"/>
  <c r="AR2841" i="1"/>
  <c r="AR2842" i="1"/>
  <c r="AR2843" i="1"/>
  <c r="AR2844" i="1"/>
  <c r="AR2845" i="1"/>
  <c r="AR2846" i="1"/>
  <c r="AR2847" i="1"/>
  <c r="AR2848" i="1"/>
  <c r="AR2849" i="1"/>
  <c r="AR2850" i="1"/>
  <c r="AR2851" i="1"/>
  <c r="AR2852" i="1"/>
  <c r="AR2853" i="1"/>
  <c r="AR2854" i="1"/>
  <c r="AR2855" i="1"/>
  <c r="AR2856" i="1"/>
  <c r="AR2857" i="1"/>
  <c r="AR2858" i="1"/>
  <c r="AR2859" i="1"/>
  <c r="AR2860" i="1"/>
  <c r="AR2861" i="1"/>
  <c r="AR2862" i="1"/>
  <c r="AR2863" i="1"/>
  <c r="AR2864" i="1"/>
  <c r="AR2865" i="1"/>
  <c r="AR2866" i="1"/>
  <c r="AR2867" i="1"/>
  <c r="AR2868" i="1"/>
  <c r="AR2869" i="1"/>
  <c r="AR2870" i="1"/>
  <c r="AR2871" i="1"/>
  <c r="AR2872" i="1"/>
  <c r="AR2873" i="1"/>
  <c r="AR2874" i="1"/>
  <c r="AR2875" i="1"/>
  <c r="AR2876" i="1"/>
  <c r="AR2877" i="1"/>
  <c r="AR2878" i="1"/>
  <c r="AR2879" i="1"/>
  <c r="AR2880" i="1"/>
  <c r="AR2881" i="1"/>
  <c r="AR2882" i="1"/>
  <c r="AR2883" i="1"/>
  <c r="AR2884" i="1"/>
  <c r="AR2885" i="1"/>
  <c r="AR2886" i="1"/>
  <c r="AR2887" i="1"/>
  <c r="AR2888" i="1"/>
  <c r="AR2889" i="1"/>
  <c r="AR2890" i="1"/>
  <c r="AR2891" i="1"/>
  <c r="AR2892" i="1"/>
  <c r="AR2893" i="1"/>
  <c r="AR2894" i="1"/>
  <c r="AR2895" i="1"/>
  <c r="AR2896" i="1"/>
  <c r="AR2897" i="1"/>
  <c r="AR2898" i="1"/>
  <c r="AR2899" i="1"/>
  <c r="AR2900" i="1"/>
  <c r="AR2901" i="1"/>
  <c r="AR2902" i="1"/>
  <c r="AR2903" i="1"/>
  <c r="AR2904" i="1"/>
  <c r="AR2905" i="1"/>
  <c r="AR2906" i="1"/>
  <c r="AR2907" i="1"/>
  <c r="AR2908" i="1"/>
  <c r="AR2909" i="1"/>
  <c r="AR2910" i="1"/>
  <c r="AR2911" i="1"/>
  <c r="AR2912" i="1"/>
  <c r="AR2913" i="1"/>
  <c r="AR2914" i="1"/>
  <c r="AR2915" i="1"/>
  <c r="AR2916" i="1"/>
  <c r="AR2917" i="1"/>
  <c r="AR2918" i="1"/>
  <c r="AR2919" i="1"/>
  <c r="AR2920" i="1"/>
  <c r="AR2921" i="1"/>
  <c r="AR2922" i="1"/>
  <c r="AR2923" i="1"/>
  <c r="AR2924" i="1"/>
  <c r="AR2925" i="1"/>
  <c r="AR2926" i="1"/>
  <c r="AR2927" i="1"/>
  <c r="AR2928" i="1"/>
  <c r="AR2929" i="1"/>
  <c r="AR2930" i="1"/>
  <c r="AR2931" i="1"/>
  <c r="AR2932" i="1"/>
  <c r="AR2933" i="1"/>
  <c r="AR2934" i="1"/>
  <c r="AR2935" i="1"/>
  <c r="AR2936" i="1"/>
  <c r="AR2937" i="1"/>
  <c r="AR2938" i="1"/>
  <c r="AR2939" i="1"/>
  <c r="AR2940" i="1"/>
  <c r="AR2941" i="1"/>
  <c r="AR2942" i="1"/>
  <c r="AR2943" i="1"/>
  <c r="AR2944" i="1"/>
  <c r="AR2945" i="1"/>
  <c r="AR2946" i="1"/>
  <c r="AR2947" i="1"/>
  <c r="AR2948" i="1"/>
  <c r="AR2949" i="1"/>
  <c r="AR2950" i="1"/>
  <c r="AR2951" i="1"/>
  <c r="AR2952" i="1"/>
  <c r="AR2953" i="1"/>
  <c r="AR2954" i="1"/>
  <c r="AR2955" i="1"/>
  <c r="AR2956" i="1"/>
  <c r="AR2957" i="1"/>
  <c r="AR2958" i="1"/>
  <c r="AR2959" i="1"/>
  <c r="AR2960" i="1"/>
  <c r="AR2961" i="1"/>
  <c r="AR2962" i="1"/>
  <c r="AR2963" i="1"/>
  <c r="AR2964" i="1"/>
  <c r="AR2965" i="1"/>
  <c r="AR2966" i="1"/>
  <c r="AR2967" i="1"/>
  <c r="AR2968" i="1"/>
  <c r="AR2969" i="1"/>
  <c r="AR2970" i="1"/>
  <c r="AR2971" i="1"/>
  <c r="AR2972" i="1"/>
  <c r="AR2973" i="1"/>
  <c r="AR2974" i="1"/>
  <c r="AR2975" i="1"/>
  <c r="AR2976" i="1"/>
  <c r="AR2977" i="1"/>
  <c r="AR2978" i="1"/>
  <c r="AR2979" i="1"/>
  <c r="AR2980" i="1"/>
  <c r="AR2981" i="1"/>
  <c r="AR2982" i="1"/>
  <c r="AR2983" i="1"/>
  <c r="AR2984" i="1"/>
  <c r="AR2985" i="1"/>
  <c r="AR2986" i="1"/>
  <c r="AR2987" i="1"/>
  <c r="AR2988" i="1"/>
  <c r="AR2989" i="1"/>
  <c r="AR2990" i="1"/>
  <c r="AR2991" i="1"/>
  <c r="AR2992" i="1"/>
  <c r="AR2993" i="1"/>
  <c r="AR2994" i="1"/>
  <c r="AR2995" i="1"/>
  <c r="AR2996" i="1"/>
  <c r="AR2997" i="1"/>
  <c r="AR2998" i="1"/>
  <c r="AR2999" i="1"/>
  <c r="AR3000" i="1"/>
  <c r="AR3001" i="1"/>
  <c r="AR3002" i="1"/>
  <c r="AR3003" i="1"/>
  <c r="AR3004" i="1"/>
  <c r="AR3005" i="1"/>
  <c r="AR3006" i="1"/>
  <c r="AR3007" i="1"/>
  <c r="AR3008" i="1"/>
  <c r="AR3009" i="1"/>
  <c r="AR3010" i="1"/>
  <c r="AR3011" i="1"/>
  <c r="AR3012" i="1"/>
  <c r="AR3013" i="1"/>
  <c r="AR3014" i="1"/>
  <c r="AR3015" i="1"/>
  <c r="AR3016" i="1"/>
  <c r="AR3017" i="1"/>
  <c r="AR3018" i="1"/>
  <c r="AR3019" i="1"/>
  <c r="AR3020" i="1"/>
  <c r="AR3021" i="1"/>
  <c r="AR3022" i="1"/>
  <c r="AR3023" i="1"/>
  <c r="AR3024" i="1"/>
  <c r="AR3025" i="1"/>
  <c r="AR3026" i="1"/>
  <c r="AR3027" i="1"/>
  <c r="AR3028" i="1"/>
  <c r="AR3029" i="1"/>
  <c r="AR3030" i="1"/>
  <c r="AR3031" i="1"/>
  <c r="AR3032" i="1"/>
  <c r="AR3033" i="1"/>
  <c r="AR3034" i="1"/>
  <c r="AR3035" i="1"/>
  <c r="AR3036" i="1"/>
  <c r="AR3037" i="1"/>
  <c r="AR3038" i="1"/>
  <c r="AR3039" i="1"/>
  <c r="AR3040" i="1"/>
  <c r="AR3041" i="1"/>
  <c r="AR3042" i="1"/>
  <c r="AR3043" i="1"/>
  <c r="AR3044" i="1"/>
  <c r="AR3045" i="1"/>
  <c r="AR3046" i="1"/>
  <c r="AR3047" i="1"/>
  <c r="AR3048" i="1"/>
  <c r="AR3049" i="1"/>
  <c r="AR3050" i="1"/>
  <c r="AR3051" i="1"/>
  <c r="AR3052" i="1"/>
  <c r="AR3053" i="1"/>
  <c r="AR3054" i="1"/>
  <c r="AR3055" i="1"/>
  <c r="AR3056" i="1"/>
  <c r="AR3057" i="1"/>
  <c r="AR3058" i="1"/>
  <c r="AR3059" i="1"/>
  <c r="AR3060" i="1"/>
  <c r="AR3061" i="1"/>
  <c r="AR3062" i="1"/>
  <c r="AR3063" i="1"/>
  <c r="AR3064" i="1"/>
  <c r="AR3065" i="1"/>
  <c r="AR3066" i="1"/>
  <c r="AR3067" i="1"/>
  <c r="AR3068" i="1"/>
  <c r="AR3069" i="1"/>
  <c r="AR3070" i="1"/>
  <c r="AR3071" i="1"/>
  <c r="AR3072" i="1"/>
  <c r="AR3073" i="1"/>
  <c r="AR3074" i="1"/>
  <c r="AR3075" i="1"/>
  <c r="AR3076" i="1"/>
  <c r="AR3077" i="1"/>
  <c r="AR3078" i="1"/>
  <c r="AR3079" i="1"/>
  <c r="AR3080" i="1"/>
  <c r="AR3081" i="1"/>
  <c r="AR3082" i="1"/>
  <c r="AR3083" i="1"/>
  <c r="AR3084" i="1"/>
  <c r="AR3085" i="1"/>
  <c r="AR3086" i="1"/>
  <c r="AR3087" i="1"/>
  <c r="AR3088" i="1"/>
  <c r="AR3089" i="1"/>
  <c r="AR3090" i="1"/>
  <c r="AR3091" i="1"/>
  <c r="AR3092" i="1"/>
  <c r="AR3093" i="1"/>
  <c r="AR3094" i="1"/>
  <c r="AR3095" i="1"/>
  <c r="AR3096" i="1"/>
  <c r="AR3097" i="1"/>
  <c r="AR3098" i="1"/>
  <c r="AR3099" i="1"/>
  <c r="AR3100" i="1"/>
  <c r="AR3101" i="1"/>
  <c r="AR3102" i="1"/>
  <c r="AR3103" i="1"/>
  <c r="AR3104" i="1"/>
  <c r="AR3105" i="1"/>
  <c r="AR3106" i="1"/>
  <c r="AR3107" i="1"/>
  <c r="AR3108" i="1"/>
  <c r="AR3109" i="1"/>
  <c r="AR3110" i="1"/>
  <c r="AR3111" i="1"/>
  <c r="AR3112" i="1"/>
  <c r="AR3113" i="1"/>
  <c r="AR3114" i="1"/>
  <c r="AR3115" i="1"/>
  <c r="AR3116" i="1"/>
  <c r="AR3117" i="1"/>
  <c r="AR3118" i="1"/>
  <c r="AR3119" i="1"/>
  <c r="AR3120" i="1"/>
  <c r="AR3121" i="1"/>
  <c r="AR3122" i="1"/>
  <c r="AR3123" i="1"/>
  <c r="AR3124" i="1"/>
  <c r="AR3125" i="1"/>
  <c r="AR3126" i="1"/>
  <c r="AR3127" i="1"/>
  <c r="AR3128" i="1"/>
  <c r="AR3129" i="1"/>
  <c r="AR3130" i="1"/>
  <c r="AR3131" i="1"/>
  <c r="AR3132" i="1"/>
  <c r="AR3133" i="1"/>
  <c r="AR3134" i="1"/>
  <c r="AR3135" i="1"/>
  <c r="AR3136" i="1"/>
  <c r="AR3137" i="1"/>
  <c r="AR3138" i="1"/>
  <c r="AR3139" i="1"/>
  <c r="AR3140" i="1"/>
  <c r="AR3141" i="1"/>
  <c r="AR3142" i="1"/>
  <c r="AR3143" i="1"/>
  <c r="AR3144" i="1"/>
  <c r="AR3145" i="1"/>
  <c r="AR3146" i="1"/>
  <c r="AR3147" i="1"/>
  <c r="AR3148" i="1"/>
  <c r="AR3149" i="1"/>
  <c r="AR3150" i="1"/>
  <c r="AR3151" i="1"/>
  <c r="AR3152" i="1"/>
  <c r="AR3153" i="1"/>
  <c r="AR3154" i="1"/>
  <c r="AR3155" i="1"/>
  <c r="AR3156" i="1"/>
  <c r="AR3157" i="1"/>
  <c r="AR3158" i="1"/>
  <c r="AR3159" i="1"/>
  <c r="AR3160" i="1"/>
  <c r="AR3161" i="1"/>
  <c r="AR3162" i="1"/>
  <c r="AR3163" i="1"/>
  <c r="AR3164" i="1"/>
  <c r="AR3165" i="1"/>
  <c r="AR3166" i="1"/>
  <c r="AR3167" i="1"/>
  <c r="AR3168" i="1"/>
  <c r="AR3169" i="1"/>
  <c r="AR3170" i="1"/>
  <c r="AR3171" i="1"/>
  <c r="AR3172" i="1"/>
  <c r="AR3173" i="1"/>
  <c r="AR3174" i="1"/>
  <c r="AR3175" i="1"/>
  <c r="AR3176" i="1"/>
  <c r="AR3177" i="1"/>
  <c r="AR3178" i="1"/>
  <c r="AR3179" i="1"/>
  <c r="AR3180" i="1"/>
  <c r="AR3181" i="1"/>
  <c r="AR3182" i="1"/>
  <c r="AR3183" i="1"/>
  <c r="AR3184" i="1"/>
  <c r="AR3185" i="1"/>
  <c r="AR3186" i="1"/>
  <c r="AR3187" i="1"/>
  <c r="AR3188" i="1"/>
  <c r="AR3189" i="1"/>
  <c r="AR3190" i="1"/>
  <c r="AR3191" i="1"/>
  <c r="AR3192" i="1"/>
  <c r="AR3193" i="1"/>
  <c r="AR3194" i="1"/>
  <c r="AR3195" i="1"/>
  <c r="AR3196" i="1"/>
  <c r="AR3197" i="1"/>
  <c r="AR3198" i="1"/>
  <c r="AR3199" i="1"/>
  <c r="AR3200" i="1"/>
  <c r="AR3201" i="1"/>
  <c r="AR3202" i="1"/>
  <c r="AR3203" i="1"/>
  <c r="AR3204" i="1"/>
  <c r="AR3205" i="1"/>
  <c r="AR3206" i="1"/>
  <c r="AR3207" i="1"/>
  <c r="AR3208" i="1"/>
  <c r="AR3209" i="1"/>
  <c r="AR3210" i="1"/>
  <c r="AR3211" i="1"/>
  <c r="AR3212" i="1"/>
  <c r="AR3213" i="1"/>
  <c r="AR3214" i="1"/>
  <c r="AR3215" i="1"/>
  <c r="AR3216" i="1"/>
  <c r="AR3217" i="1"/>
  <c r="AR3218" i="1"/>
  <c r="AR3219" i="1"/>
  <c r="AR3220" i="1"/>
  <c r="AR3221" i="1"/>
  <c r="AR3222" i="1"/>
  <c r="AR3223" i="1"/>
  <c r="AR3224" i="1"/>
  <c r="AR3225" i="1"/>
  <c r="AR3226" i="1"/>
  <c r="AR3227" i="1"/>
  <c r="AR3228" i="1"/>
  <c r="AR3229" i="1"/>
  <c r="AR3230" i="1"/>
  <c r="AR3231" i="1"/>
  <c r="AR3232" i="1"/>
  <c r="AR3233" i="1"/>
  <c r="AR3234" i="1"/>
  <c r="AR3235" i="1"/>
  <c r="AR3236" i="1"/>
  <c r="AR3237" i="1"/>
  <c r="AR3238" i="1"/>
  <c r="AR3239" i="1"/>
  <c r="AR3240" i="1"/>
  <c r="AR3241" i="1"/>
  <c r="AR3242" i="1"/>
  <c r="AR3243" i="1"/>
  <c r="AR3244" i="1"/>
  <c r="AR3245" i="1"/>
  <c r="AR3246" i="1"/>
  <c r="AR3247" i="1"/>
  <c r="AR3248" i="1"/>
  <c r="AR3249" i="1"/>
  <c r="AR3250" i="1"/>
  <c r="AR3251" i="1"/>
  <c r="AR3252" i="1"/>
  <c r="AR3253" i="1"/>
  <c r="AR3254" i="1"/>
  <c r="AR3255" i="1"/>
  <c r="AR3256" i="1"/>
  <c r="AR3257" i="1"/>
  <c r="AR3258" i="1"/>
  <c r="AR3259" i="1"/>
  <c r="AR3260" i="1"/>
  <c r="AR3261" i="1"/>
  <c r="AR3262" i="1"/>
  <c r="AR3263" i="1"/>
  <c r="AR3264" i="1"/>
  <c r="AR3265" i="1"/>
  <c r="AR3266" i="1"/>
  <c r="AR3267" i="1"/>
  <c r="AR3268" i="1"/>
  <c r="AR3269" i="1"/>
  <c r="AR3270" i="1"/>
  <c r="AR3271" i="1"/>
  <c r="AR3272" i="1"/>
  <c r="AR3273" i="1"/>
  <c r="AR3274" i="1"/>
  <c r="AR3275" i="1"/>
  <c r="AR3276" i="1"/>
  <c r="AR3277" i="1"/>
  <c r="AR3278" i="1"/>
  <c r="AR3279" i="1"/>
  <c r="AR3280" i="1"/>
  <c r="AR3281" i="1"/>
  <c r="AR3282" i="1"/>
  <c r="AR3283" i="1"/>
  <c r="AR3284" i="1"/>
  <c r="AR3285" i="1"/>
  <c r="AR3286" i="1"/>
  <c r="AR3287" i="1"/>
  <c r="AR3288" i="1"/>
  <c r="AR3289" i="1"/>
  <c r="AR3290" i="1"/>
  <c r="AR3291" i="1"/>
  <c r="AR3292" i="1"/>
  <c r="AR3293" i="1"/>
  <c r="AR3294" i="1"/>
  <c r="AR3295" i="1"/>
  <c r="AR3296" i="1"/>
  <c r="AR3297" i="1"/>
  <c r="AR3298" i="1"/>
  <c r="AR3299" i="1"/>
  <c r="AR3300" i="1"/>
  <c r="AR3301" i="1"/>
  <c r="AR3302" i="1"/>
  <c r="AR3303" i="1"/>
  <c r="AR3304" i="1"/>
  <c r="AR3305" i="1"/>
  <c r="AR3306" i="1"/>
  <c r="AR3307" i="1"/>
  <c r="AR3308" i="1"/>
  <c r="AR3309" i="1"/>
  <c r="AR3310" i="1"/>
  <c r="AR3311" i="1"/>
  <c r="AR3312" i="1"/>
  <c r="AR3313" i="1"/>
  <c r="AR3314" i="1"/>
  <c r="AR3315" i="1"/>
  <c r="AR3316" i="1"/>
  <c r="AR3317" i="1"/>
  <c r="AR3318" i="1"/>
  <c r="AR3319" i="1"/>
  <c r="AR3320" i="1"/>
  <c r="AR3321" i="1"/>
  <c r="AR3322" i="1"/>
  <c r="AR3323" i="1"/>
  <c r="AR3324" i="1"/>
  <c r="AR3325" i="1"/>
  <c r="AR3326" i="1"/>
  <c r="AR3327" i="1"/>
  <c r="AR3328" i="1"/>
  <c r="AR3329" i="1"/>
  <c r="AR3330" i="1"/>
  <c r="AR3331" i="1"/>
  <c r="AR3332" i="1"/>
  <c r="AR3333" i="1"/>
  <c r="AR3334" i="1"/>
  <c r="AR3335" i="1"/>
  <c r="AR3336" i="1"/>
  <c r="AR3337" i="1"/>
  <c r="AR3338" i="1"/>
  <c r="AR3339" i="1"/>
  <c r="AR3340" i="1"/>
  <c r="AR3341" i="1"/>
  <c r="AR3342" i="1"/>
  <c r="AR3343" i="1"/>
  <c r="AR3344" i="1"/>
  <c r="AR3345" i="1"/>
  <c r="AR3346" i="1"/>
  <c r="AR3347" i="1"/>
  <c r="AR3348" i="1"/>
  <c r="AR3349" i="1"/>
  <c r="AR3350" i="1"/>
  <c r="AR3351" i="1"/>
  <c r="AR3352" i="1"/>
  <c r="AR3353" i="1"/>
  <c r="AR3354" i="1"/>
  <c r="AR3355" i="1"/>
  <c r="AR3356" i="1"/>
  <c r="AR3357" i="1"/>
  <c r="AR3358" i="1"/>
  <c r="AR3359" i="1"/>
  <c r="AR3360" i="1"/>
  <c r="AR3361" i="1"/>
  <c r="AR3362" i="1"/>
  <c r="AR3363" i="1"/>
  <c r="AR3364" i="1"/>
  <c r="AR3365" i="1"/>
  <c r="AR3366" i="1"/>
  <c r="AR3367" i="1"/>
  <c r="AR3368" i="1"/>
  <c r="AR3369" i="1"/>
  <c r="AR3370" i="1"/>
  <c r="AR3371" i="1"/>
  <c r="AR3372" i="1"/>
  <c r="AR3373" i="1"/>
  <c r="AR3374" i="1"/>
  <c r="AR3375" i="1"/>
  <c r="AR3376" i="1"/>
  <c r="AR3377" i="1"/>
  <c r="AR3378" i="1"/>
  <c r="AR3379" i="1"/>
  <c r="AR3380" i="1"/>
  <c r="AR3381" i="1"/>
  <c r="AR3382" i="1"/>
  <c r="AR3383" i="1"/>
  <c r="AR3384" i="1"/>
  <c r="AR3385" i="1"/>
  <c r="AR3386" i="1"/>
  <c r="AR3387" i="1"/>
  <c r="AR3388" i="1"/>
  <c r="AR3389" i="1"/>
  <c r="AR3390" i="1"/>
  <c r="AR3391" i="1"/>
  <c r="AR3392" i="1"/>
  <c r="AR3393" i="1"/>
  <c r="AR3394" i="1"/>
  <c r="AR3395" i="1"/>
  <c r="AR3396" i="1"/>
  <c r="AR3397" i="1"/>
  <c r="AR3398" i="1"/>
  <c r="AR3399" i="1"/>
  <c r="AR3400" i="1"/>
  <c r="AR3401" i="1"/>
  <c r="AR3402" i="1"/>
  <c r="AR3403" i="1"/>
  <c r="AR3404" i="1"/>
  <c r="AR3405" i="1"/>
  <c r="AR3406" i="1"/>
  <c r="AR3407" i="1"/>
  <c r="AR3408" i="1"/>
  <c r="AR3409" i="1"/>
  <c r="AR3410" i="1"/>
  <c r="AR3411" i="1"/>
  <c r="AR3412" i="1"/>
  <c r="AR3413" i="1"/>
  <c r="AR3414" i="1"/>
  <c r="AR3415" i="1"/>
  <c r="AR3416" i="1"/>
  <c r="AR3417" i="1"/>
  <c r="AR3418" i="1"/>
  <c r="AR3419" i="1"/>
  <c r="AR3420" i="1"/>
  <c r="AR3421" i="1"/>
  <c r="AR3422" i="1"/>
  <c r="AR3423" i="1"/>
  <c r="AR3424" i="1"/>
  <c r="AR3425" i="1"/>
  <c r="AR3426" i="1"/>
  <c r="AR3427" i="1"/>
  <c r="AR3428" i="1"/>
  <c r="AR3429" i="1"/>
  <c r="AR3430" i="1"/>
  <c r="AR3431" i="1"/>
  <c r="AR3432" i="1"/>
  <c r="AR3433" i="1"/>
  <c r="AR3434" i="1"/>
  <c r="AR3435" i="1"/>
  <c r="AR3436" i="1"/>
  <c r="AR3437" i="1"/>
  <c r="AR3438" i="1"/>
  <c r="AR3439" i="1"/>
  <c r="AR3440" i="1"/>
  <c r="AR3441" i="1"/>
  <c r="AR3442" i="1"/>
  <c r="AR3443" i="1"/>
  <c r="AR3444" i="1"/>
  <c r="AR3445" i="1"/>
  <c r="AR3446" i="1"/>
  <c r="AR3447" i="1"/>
  <c r="AR3448" i="1"/>
  <c r="AR3449" i="1"/>
  <c r="AR3450" i="1"/>
  <c r="AR3451" i="1"/>
  <c r="AR3452" i="1"/>
  <c r="AR3453" i="1"/>
  <c r="AR3454" i="1"/>
  <c r="AR3455" i="1"/>
  <c r="AR3456" i="1"/>
  <c r="AR3457" i="1"/>
  <c r="AR3458" i="1"/>
  <c r="AR3459" i="1"/>
  <c r="AR3460" i="1"/>
  <c r="AR3461" i="1"/>
  <c r="AR3462" i="1"/>
  <c r="AR3463" i="1"/>
  <c r="AR3464" i="1"/>
  <c r="AR3465" i="1"/>
  <c r="AR3466" i="1"/>
  <c r="AR3467" i="1"/>
  <c r="AR3468" i="1"/>
  <c r="AR3469" i="1"/>
  <c r="AR3470" i="1"/>
  <c r="AR3471" i="1"/>
  <c r="AR3472" i="1"/>
  <c r="AR3473" i="1"/>
  <c r="AR3474" i="1"/>
  <c r="AR3475" i="1"/>
  <c r="AR3476" i="1"/>
  <c r="AR3477" i="1"/>
  <c r="AR3478" i="1"/>
  <c r="AR3479" i="1"/>
  <c r="AR3480" i="1"/>
  <c r="AR3481" i="1"/>
  <c r="AR3482" i="1"/>
  <c r="AR3483" i="1"/>
  <c r="AR3484" i="1"/>
  <c r="AR3485" i="1"/>
  <c r="AR3486" i="1"/>
  <c r="AR3487" i="1"/>
  <c r="AR3488" i="1"/>
  <c r="AR3489" i="1"/>
  <c r="AR3490" i="1"/>
  <c r="AR3491" i="1"/>
  <c r="AR3492" i="1"/>
  <c r="AR3493" i="1"/>
  <c r="AR3494" i="1"/>
  <c r="AR3495" i="1"/>
  <c r="AR3496" i="1"/>
  <c r="AR3497" i="1"/>
  <c r="AR3498" i="1"/>
  <c r="AR3499" i="1"/>
  <c r="AR3500" i="1"/>
  <c r="AR3501" i="1"/>
  <c r="AR3502" i="1"/>
  <c r="AR3503" i="1"/>
  <c r="AR3504" i="1"/>
  <c r="AR3505" i="1"/>
  <c r="AR3506" i="1"/>
  <c r="AR3507" i="1"/>
  <c r="AR3508" i="1"/>
  <c r="AR3509" i="1"/>
  <c r="AR3510" i="1"/>
  <c r="AR3511" i="1"/>
  <c r="AR3512" i="1"/>
  <c r="AR3513" i="1"/>
  <c r="AR3514" i="1"/>
  <c r="AR3515" i="1"/>
  <c r="AR3516" i="1"/>
  <c r="AR3517" i="1"/>
  <c r="AR3518" i="1"/>
  <c r="AR3519" i="1"/>
  <c r="AR3520" i="1"/>
  <c r="AR3521" i="1"/>
  <c r="AR3522" i="1"/>
  <c r="AR3523" i="1"/>
  <c r="AR3524" i="1"/>
  <c r="AR3525" i="1"/>
  <c r="AR3526" i="1"/>
  <c r="AR3527" i="1"/>
  <c r="AR3528" i="1"/>
  <c r="AR3529" i="1"/>
  <c r="AR3530" i="1"/>
  <c r="AR3531" i="1"/>
  <c r="AR3532" i="1"/>
  <c r="AR3533" i="1"/>
  <c r="AR3534" i="1"/>
  <c r="AR3535" i="1"/>
  <c r="AR3536" i="1"/>
  <c r="AR3537" i="1"/>
  <c r="AR3538" i="1"/>
  <c r="AR3539" i="1"/>
  <c r="AR3540" i="1"/>
  <c r="AR3541" i="1"/>
  <c r="AR3542" i="1"/>
  <c r="AR3543" i="1"/>
  <c r="AR3544" i="1"/>
  <c r="AR3545" i="1"/>
  <c r="AR3546" i="1"/>
  <c r="AR3547" i="1"/>
  <c r="AR3548" i="1"/>
  <c r="AR3549" i="1"/>
  <c r="AR3550" i="1"/>
  <c r="AR3551" i="1"/>
  <c r="AR3552" i="1"/>
  <c r="AR3553" i="1"/>
  <c r="AR3554" i="1"/>
  <c r="AR3555" i="1"/>
  <c r="AR3556" i="1"/>
  <c r="AR3557" i="1"/>
  <c r="AR3558" i="1"/>
  <c r="AR3559" i="1"/>
  <c r="AR3560" i="1"/>
  <c r="AR3561" i="1"/>
  <c r="AR3562" i="1"/>
  <c r="AR3563" i="1"/>
  <c r="AR3564" i="1"/>
  <c r="AR3565" i="1"/>
  <c r="AR3566" i="1"/>
  <c r="AR3567" i="1"/>
  <c r="AR3568" i="1"/>
  <c r="AR3569" i="1"/>
  <c r="AR3570" i="1"/>
  <c r="AR3571" i="1"/>
  <c r="AR3572" i="1"/>
  <c r="AR3573" i="1"/>
  <c r="AR3574" i="1"/>
  <c r="AR3575" i="1"/>
  <c r="AR3576" i="1"/>
  <c r="AR3577" i="1"/>
  <c r="AR3578" i="1"/>
  <c r="AR3579" i="1"/>
  <c r="AR3580" i="1"/>
  <c r="AR3581" i="1"/>
  <c r="AR3582" i="1"/>
  <c r="AR3583" i="1"/>
  <c r="AR3584" i="1"/>
  <c r="AR3585" i="1"/>
  <c r="AR3586" i="1"/>
  <c r="AR3587" i="1"/>
  <c r="AR3588" i="1"/>
  <c r="AR3589" i="1"/>
  <c r="AR3590" i="1"/>
  <c r="AR3591" i="1"/>
  <c r="AR3592" i="1"/>
  <c r="AR3593" i="1"/>
  <c r="AR3594" i="1"/>
  <c r="AR3595" i="1"/>
  <c r="AR3596" i="1"/>
  <c r="AR3597" i="1"/>
  <c r="AR3598" i="1"/>
  <c r="AR3599" i="1"/>
  <c r="AR3600" i="1"/>
  <c r="AR3601" i="1"/>
  <c r="AR3602" i="1"/>
  <c r="AR3603" i="1"/>
  <c r="AR3604" i="1"/>
  <c r="AR3605" i="1"/>
  <c r="AR3606" i="1"/>
  <c r="AR3607" i="1"/>
  <c r="AR3608" i="1"/>
  <c r="AR3609" i="1"/>
  <c r="AR3610" i="1"/>
  <c r="AR3611" i="1"/>
  <c r="AR3612" i="1"/>
  <c r="AR3613" i="1"/>
  <c r="AR3614" i="1"/>
  <c r="AR3615" i="1"/>
  <c r="AR3616" i="1"/>
  <c r="AR3617" i="1"/>
  <c r="AR3618" i="1"/>
  <c r="AR3619" i="1"/>
  <c r="AR3620" i="1"/>
  <c r="AR3621" i="1"/>
  <c r="AR3622" i="1"/>
  <c r="AR3623" i="1"/>
  <c r="AR3624" i="1"/>
  <c r="AR3625" i="1"/>
  <c r="AR3626" i="1"/>
  <c r="AR3627" i="1"/>
  <c r="AR3628" i="1"/>
  <c r="AR3629" i="1"/>
  <c r="AR3630" i="1"/>
  <c r="AR3631" i="1"/>
  <c r="AR3632" i="1"/>
  <c r="AR3633" i="1"/>
  <c r="AR3634" i="1"/>
  <c r="AR3635" i="1"/>
  <c r="AR3636" i="1"/>
  <c r="AR3637" i="1"/>
  <c r="AR3638" i="1"/>
  <c r="AR3639" i="1"/>
  <c r="AR3640" i="1"/>
  <c r="AR3641" i="1"/>
  <c r="AR3642" i="1"/>
  <c r="AR3643" i="1"/>
  <c r="AR3644" i="1"/>
  <c r="AR3645" i="1"/>
  <c r="AR3646" i="1"/>
  <c r="AR3647" i="1"/>
  <c r="AR3648" i="1"/>
  <c r="AR3649" i="1"/>
  <c r="AR3650" i="1"/>
  <c r="AR3651" i="1"/>
  <c r="AR3652" i="1"/>
  <c r="AR3653" i="1"/>
  <c r="AR3654" i="1"/>
  <c r="AR3655" i="1"/>
  <c r="AR3656" i="1"/>
  <c r="AR3657" i="1"/>
  <c r="AR3658" i="1"/>
  <c r="AR3659" i="1"/>
  <c r="AR3660" i="1"/>
  <c r="AR3661" i="1"/>
  <c r="AR3662" i="1"/>
  <c r="AR3663" i="1"/>
  <c r="AR3664" i="1"/>
  <c r="AR3665" i="1"/>
  <c r="AR3666" i="1"/>
  <c r="AR3667" i="1"/>
  <c r="AR3668" i="1"/>
  <c r="AR3669" i="1"/>
  <c r="AR3670" i="1"/>
  <c r="AR3671" i="1"/>
  <c r="AR3672" i="1"/>
  <c r="AR3673" i="1"/>
  <c r="AR3674" i="1"/>
  <c r="AR3675" i="1"/>
  <c r="AR3676" i="1"/>
  <c r="AR3677" i="1"/>
  <c r="AR3678" i="1"/>
  <c r="AR3679" i="1"/>
  <c r="AR3680" i="1"/>
  <c r="AR3681" i="1"/>
  <c r="AR3682" i="1"/>
  <c r="AR3683" i="1"/>
  <c r="AR3684" i="1"/>
  <c r="AR3685" i="1"/>
  <c r="AR3686" i="1"/>
  <c r="AR3687" i="1"/>
  <c r="AR3688" i="1"/>
  <c r="AR3689" i="1"/>
  <c r="AR3690" i="1"/>
  <c r="AR3691" i="1"/>
  <c r="AR3692" i="1"/>
  <c r="AR3693" i="1"/>
  <c r="AR3694" i="1"/>
  <c r="AR3695" i="1"/>
  <c r="AR3696" i="1"/>
  <c r="AR3697" i="1"/>
  <c r="AR3698" i="1"/>
  <c r="AR3699" i="1"/>
  <c r="AR3700" i="1"/>
  <c r="AR3701" i="1"/>
  <c r="AR3702" i="1"/>
  <c r="AR3703" i="1"/>
  <c r="AR3704" i="1"/>
  <c r="AR3705" i="1"/>
  <c r="AR3706" i="1"/>
  <c r="AR3707" i="1"/>
  <c r="AR3708" i="1"/>
  <c r="AR3709" i="1"/>
  <c r="AR3710" i="1"/>
  <c r="AR3711" i="1"/>
  <c r="AR3712" i="1"/>
  <c r="AR3713" i="1"/>
  <c r="AR3714" i="1"/>
  <c r="AR3715" i="1"/>
  <c r="AR3716" i="1"/>
  <c r="AR3717" i="1"/>
  <c r="AR3718" i="1"/>
  <c r="AR3719" i="1"/>
  <c r="AR3720" i="1"/>
  <c r="AR3721" i="1"/>
  <c r="AR3722" i="1"/>
  <c r="AR3723" i="1"/>
  <c r="AR3724" i="1"/>
  <c r="AR3725" i="1"/>
  <c r="AR3726" i="1"/>
  <c r="AR3727" i="1"/>
  <c r="AR3728" i="1"/>
  <c r="AR3729" i="1"/>
  <c r="AR3730" i="1"/>
  <c r="AR3731" i="1"/>
  <c r="AR3732" i="1"/>
  <c r="AR3733" i="1"/>
  <c r="AR3734" i="1"/>
  <c r="AR3735" i="1"/>
  <c r="AR3736" i="1"/>
  <c r="AR3737" i="1"/>
  <c r="AR3738" i="1"/>
  <c r="AR3739" i="1"/>
  <c r="AR3740" i="1"/>
  <c r="AR3741" i="1"/>
  <c r="AR3742" i="1"/>
  <c r="AR3743" i="1"/>
  <c r="AR3744" i="1"/>
  <c r="AR3745" i="1"/>
  <c r="AR3746" i="1"/>
  <c r="AR3747" i="1"/>
  <c r="AR3748" i="1"/>
  <c r="AR3749" i="1"/>
  <c r="AR3750" i="1"/>
  <c r="AR3751" i="1"/>
  <c r="AR3752" i="1"/>
  <c r="AR3753" i="1"/>
  <c r="AR3754" i="1"/>
  <c r="AR3755" i="1"/>
  <c r="AR3756" i="1"/>
  <c r="AR3757" i="1"/>
  <c r="AR3758" i="1"/>
  <c r="AR3759" i="1"/>
  <c r="AR3760" i="1"/>
  <c r="AR3761" i="1"/>
  <c r="AR3762" i="1"/>
  <c r="AR3763" i="1"/>
  <c r="AR3764" i="1"/>
  <c r="AR3765" i="1"/>
  <c r="AR3766" i="1"/>
  <c r="AR3767" i="1"/>
  <c r="AR3768" i="1"/>
  <c r="AR3769" i="1"/>
  <c r="AR3770" i="1"/>
  <c r="AR3771" i="1"/>
  <c r="AR3772" i="1"/>
  <c r="AR3773" i="1"/>
  <c r="AR3774" i="1"/>
  <c r="AR3775" i="1"/>
  <c r="AR3776" i="1"/>
  <c r="AR3777" i="1"/>
  <c r="AR3778" i="1"/>
  <c r="AR3779" i="1"/>
  <c r="AR3780" i="1"/>
  <c r="AR3781" i="1"/>
  <c r="AR3782" i="1"/>
  <c r="AR3783" i="1"/>
  <c r="AR3784" i="1"/>
  <c r="AR3785" i="1"/>
  <c r="AR3786" i="1"/>
  <c r="AR3787" i="1"/>
  <c r="AR3788" i="1"/>
  <c r="AR3789" i="1"/>
  <c r="AR3790" i="1"/>
  <c r="AR3791" i="1"/>
  <c r="AR3792" i="1"/>
  <c r="AR3793" i="1"/>
  <c r="AR3794" i="1"/>
  <c r="AR3795" i="1"/>
  <c r="AR3796" i="1"/>
  <c r="AR3797" i="1"/>
  <c r="AR3798" i="1"/>
  <c r="AR3799" i="1"/>
  <c r="AR3800" i="1"/>
  <c r="AR3801" i="1"/>
  <c r="AR3802" i="1"/>
  <c r="AR3803" i="1"/>
  <c r="AR3804" i="1"/>
  <c r="AR3805" i="1"/>
  <c r="AR3806" i="1"/>
  <c r="AR3807" i="1"/>
  <c r="AR3808" i="1"/>
  <c r="AR3809" i="1"/>
  <c r="AR3810" i="1"/>
  <c r="AR3811" i="1"/>
  <c r="AR3812" i="1"/>
  <c r="AR3813" i="1"/>
  <c r="AR3814" i="1"/>
  <c r="AR3815" i="1"/>
  <c r="AR3816" i="1"/>
  <c r="AR3817" i="1"/>
  <c r="AR3818" i="1"/>
  <c r="AR3819" i="1"/>
  <c r="AR3820" i="1"/>
  <c r="AR3821" i="1"/>
  <c r="AR3822" i="1"/>
  <c r="AR3823" i="1"/>
  <c r="AR3824" i="1"/>
  <c r="AR3825" i="1"/>
  <c r="AR3826" i="1"/>
  <c r="AR3827" i="1"/>
  <c r="AR3828" i="1"/>
  <c r="AR3829" i="1"/>
  <c r="AR3830" i="1"/>
  <c r="AR3831" i="1"/>
  <c r="AR3832" i="1"/>
  <c r="AR3833" i="1"/>
  <c r="AR3834" i="1"/>
  <c r="AR3835" i="1"/>
  <c r="AR3836" i="1"/>
  <c r="AR3837" i="1"/>
  <c r="AR3838" i="1"/>
  <c r="AR3839" i="1"/>
  <c r="AR3840" i="1"/>
  <c r="AR3841" i="1"/>
  <c r="AR3842" i="1"/>
  <c r="AR3843" i="1"/>
  <c r="AR3844" i="1"/>
  <c r="AR3845" i="1"/>
  <c r="AR3846" i="1"/>
  <c r="AR3847" i="1"/>
  <c r="AR3848" i="1"/>
  <c r="AR3849" i="1"/>
  <c r="AR3850" i="1"/>
  <c r="AR3851" i="1"/>
  <c r="AR3852" i="1"/>
  <c r="AR3853" i="1"/>
  <c r="AR3854" i="1"/>
  <c r="AR3855" i="1"/>
  <c r="AR3856" i="1"/>
  <c r="AR3857" i="1"/>
  <c r="AR3858" i="1"/>
  <c r="AR3859" i="1"/>
  <c r="AR3860" i="1"/>
  <c r="AR3861" i="1"/>
  <c r="AR3862" i="1"/>
  <c r="AR3863" i="1"/>
  <c r="AR3864" i="1"/>
  <c r="AR3865" i="1"/>
  <c r="AR3866" i="1"/>
  <c r="AR3867" i="1"/>
  <c r="AR3868" i="1"/>
  <c r="AR3869" i="1"/>
  <c r="AR3870" i="1"/>
  <c r="AR3871" i="1"/>
  <c r="AR3872" i="1"/>
  <c r="AR3873" i="1"/>
  <c r="AR3874" i="1"/>
  <c r="AR3875" i="1"/>
  <c r="AR3876" i="1"/>
  <c r="AR3877" i="1"/>
  <c r="AR3878" i="1"/>
  <c r="AR3879" i="1"/>
  <c r="AR3880" i="1"/>
  <c r="AR3881" i="1"/>
  <c r="AR3882" i="1"/>
  <c r="AR3883" i="1"/>
  <c r="AR3884" i="1"/>
  <c r="AR3885" i="1"/>
  <c r="AR3886" i="1"/>
  <c r="AR3887" i="1"/>
  <c r="AR3888" i="1"/>
  <c r="AR3889" i="1"/>
  <c r="AR3890" i="1"/>
  <c r="AR3891" i="1"/>
  <c r="AR3892" i="1"/>
  <c r="AR3893" i="1"/>
  <c r="AR3894" i="1"/>
  <c r="AR3895" i="1"/>
  <c r="AR3896" i="1"/>
  <c r="AR3897" i="1"/>
  <c r="AR3898" i="1"/>
  <c r="AR3899" i="1"/>
  <c r="AR3900" i="1"/>
  <c r="AR3901" i="1"/>
  <c r="AR3902" i="1"/>
  <c r="AR3903" i="1"/>
  <c r="AR3904" i="1"/>
  <c r="AR3905" i="1"/>
  <c r="AR3906" i="1"/>
  <c r="AR3907" i="1"/>
  <c r="AR3908" i="1"/>
  <c r="AR3909" i="1"/>
  <c r="AR3910" i="1"/>
  <c r="AR3911" i="1"/>
  <c r="AR3912" i="1"/>
  <c r="AR3913" i="1"/>
  <c r="AR3914" i="1"/>
  <c r="AR3915" i="1"/>
  <c r="AR3916" i="1"/>
  <c r="AR3917" i="1"/>
  <c r="AR3918" i="1"/>
  <c r="AR3919" i="1"/>
  <c r="AR3920" i="1"/>
  <c r="AR3921" i="1"/>
  <c r="AR3922" i="1"/>
  <c r="AR3923" i="1"/>
  <c r="AR3924" i="1"/>
  <c r="AR3925" i="1"/>
  <c r="AR3926" i="1"/>
  <c r="AR3927" i="1"/>
  <c r="AR3928" i="1"/>
  <c r="AR3929" i="1"/>
  <c r="AR3930" i="1"/>
  <c r="AR3931" i="1"/>
  <c r="AR3932" i="1"/>
  <c r="AR3933" i="1"/>
  <c r="AR3934" i="1"/>
  <c r="AR3935" i="1"/>
  <c r="AR3936" i="1"/>
  <c r="AR3937" i="1"/>
  <c r="AR3938" i="1"/>
  <c r="AR3939" i="1"/>
  <c r="AR3940" i="1"/>
  <c r="AR3941" i="1"/>
  <c r="AR3942" i="1"/>
  <c r="AR3943" i="1"/>
  <c r="AR3944" i="1"/>
  <c r="AR3945" i="1"/>
  <c r="AR3946" i="1"/>
  <c r="AR3947" i="1"/>
  <c r="AR3948" i="1"/>
  <c r="AR3949" i="1"/>
  <c r="AR3950" i="1"/>
  <c r="AR3951" i="1"/>
  <c r="AR3952" i="1"/>
  <c r="AR3953" i="1"/>
  <c r="AR3954" i="1"/>
  <c r="AR3955" i="1"/>
  <c r="AR3956" i="1"/>
  <c r="AR3957" i="1"/>
  <c r="AR3958" i="1"/>
  <c r="AR3959" i="1"/>
  <c r="AR3960" i="1"/>
  <c r="AR3961" i="1"/>
  <c r="AR3962" i="1"/>
  <c r="AR3963" i="1"/>
  <c r="AR3964" i="1"/>
  <c r="AR3965" i="1"/>
  <c r="AR3966" i="1"/>
  <c r="AR3967" i="1"/>
  <c r="AR3968" i="1"/>
  <c r="AR3969" i="1"/>
  <c r="AR3970" i="1"/>
  <c r="AR3971" i="1"/>
  <c r="AR3972" i="1"/>
  <c r="AR3973" i="1"/>
  <c r="AR3974" i="1"/>
  <c r="AR3975" i="1"/>
  <c r="AR3976" i="1"/>
  <c r="AR3977" i="1"/>
  <c r="AR3978" i="1"/>
  <c r="AR3979" i="1"/>
  <c r="AR3980" i="1"/>
  <c r="AR3981" i="1"/>
  <c r="AR3982" i="1"/>
  <c r="AR3983" i="1"/>
  <c r="AR3984" i="1"/>
  <c r="AR3985" i="1"/>
  <c r="AR3986" i="1"/>
  <c r="AR3987" i="1"/>
  <c r="AR3988" i="1"/>
  <c r="AR3989" i="1"/>
  <c r="AR3990" i="1"/>
  <c r="AR3991" i="1"/>
  <c r="AR3992" i="1"/>
  <c r="AR3993" i="1"/>
  <c r="AR3994" i="1"/>
  <c r="AR3995" i="1"/>
  <c r="AR3996" i="1"/>
  <c r="AR3997" i="1"/>
  <c r="AR3998" i="1"/>
  <c r="AR3999" i="1"/>
  <c r="AR4000" i="1"/>
  <c r="AR4001" i="1"/>
  <c r="AR4002" i="1"/>
  <c r="AR4003" i="1"/>
  <c r="AR4004" i="1"/>
  <c r="AR4005" i="1"/>
  <c r="AR4006" i="1"/>
  <c r="AR4007" i="1"/>
  <c r="AR4008" i="1"/>
  <c r="AR4009" i="1"/>
  <c r="AR4010" i="1"/>
  <c r="AR4011" i="1"/>
  <c r="AR4012" i="1"/>
  <c r="AR4013" i="1"/>
  <c r="AR4014" i="1"/>
  <c r="AR4015" i="1"/>
  <c r="AR4016" i="1"/>
  <c r="AR4017" i="1"/>
  <c r="AR4018" i="1"/>
  <c r="AR4019" i="1"/>
  <c r="AR4020" i="1"/>
  <c r="AR4021" i="1"/>
  <c r="AR4022" i="1"/>
  <c r="AR4023" i="1"/>
  <c r="AR4024" i="1"/>
  <c r="AR4025" i="1"/>
  <c r="AR4026" i="1"/>
  <c r="AR4027" i="1"/>
  <c r="AR4028" i="1"/>
  <c r="AR4029" i="1"/>
  <c r="AR4030" i="1"/>
  <c r="AR4031" i="1"/>
  <c r="AR4032" i="1"/>
  <c r="AR4033" i="1"/>
  <c r="AR4034" i="1"/>
  <c r="AR4035" i="1"/>
  <c r="AR4036" i="1"/>
  <c r="AR4037" i="1"/>
  <c r="AR4038" i="1"/>
  <c r="AR4039" i="1"/>
  <c r="AR4040" i="1"/>
  <c r="AR4041" i="1"/>
  <c r="AR4042" i="1"/>
  <c r="AR4043" i="1"/>
  <c r="AR4044" i="1"/>
  <c r="AR4045" i="1"/>
  <c r="AR4046" i="1"/>
  <c r="AR4047" i="1"/>
  <c r="AR4048" i="1"/>
  <c r="AR4049" i="1"/>
  <c r="AR4050" i="1"/>
  <c r="AR4051" i="1"/>
  <c r="AR4052" i="1"/>
  <c r="AR4053" i="1"/>
  <c r="AR4054" i="1"/>
  <c r="AR4055" i="1"/>
  <c r="AR4056" i="1"/>
  <c r="AR4057" i="1"/>
  <c r="AR4058" i="1"/>
  <c r="AR4059" i="1"/>
  <c r="AR4060" i="1"/>
  <c r="AR4061" i="1"/>
  <c r="AR4062" i="1"/>
  <c r="AR4063" i="1"/>
  <c r="AR4064" i="1"/>
  <c r="AR4065" i="1"/>
  <c r="AR4066" i="1"/>
  <c r="AR4067" i="1"/>
  <c r="AR4068" i="1"/>
  <c r="AR4069" i="1"/>
  <c r="AR4070" i="1"/>
  <c r="AR4071" i="1"/>
  <c r="AR4072" i="1"/>
  <c r="AR4073" i="1"/>
  <c r="AR4074" i="1"/>
  <c r="AR4075" i="1"/>
  <c r="AR4076" i="1"/>
  <c r="AR4077" i="1"/>
  <c r="AR4078" i="1"/>
  <c r="AR4079" i="1"/>
  <c r="AR4080" i="1"/>
  <c r="AR4081" i="1"/>
  <c r="AR4082" i="1"/>
  <c r="AR4083" i="1"/>
  <c r="AR4084" i="1"/>
  <c r="AR4085" i="1"/>
  <c r="AR4086" i="1"/>
  <c r="AR4087" i="1"/>
  <c r="AR4088" i="1"/>
  <c r="AR4089" i="1"/>
  <c r="AR4090" i="1"/>
  <c r="AR4091" i="1"/>
  <c r="AR4092" i="1"/>
  <c r="AR4093" i="1"/>
  <c r="AR4094" i="1"/>
  <c r="AR4095" i="1"/>
  <c r="AR4096" i="1"/>
  <c r="AR4097" i="1"/>
  <c r="AR4098" i="1"/>
  <c r="AR4099" i="1"/>
  <c r="AR4100" i="1"/>
  <c r="AR4101" i="1"/>
  <c r="AR4102" i="1"/>
  <c r="AR4103" i="1"/>
  <c r="AR4104" i="1"/>
  <c r="AR4105" i="1"/>
  <c r="AR4106" i="1"/>
  <c r="AR4107" i="1"/>
  <c r="AR4108" i="1"/>
  <c r="AR4109" i="1"/>
  <c r="AR4110" i="1"/>
  <c r="AR4111" i="1"/>
  <c r="AR4112" i="1"/>
  <c r="AR4113" i="1"/>
  <c r="AR4114" i="1"/>
  <c r="AR4115" i="1"/>
  <c r="AR4116" i="1"/>
  <c r="AR4117" i="1"/>
  <c r="AR4118" i="1"/>
  <c r="AR4119" i="1"/>
  <c r="AR4120" i="1"/>
  <c r="AR4121" i="1"/>
  <c r="AR4122" i="1"/>
  <c r="AR4123" i="1"/>
  <c r="AR4124" i="1"/>
  <c r="AR4125" i="1"/>
  <c r="AR4126" i="1"/>
  <c r="AR4127" i="1"/>
  <c r="AR4128" i="1"/>
  <c r="AR4129" i="1"/>
  <c r="AR4130" i="1"/>
  <c r="AR4131" i="1"/>
  <c r="AR4132" i="1"/>
  <c r="AR4133" i="1"/>
  <c r="AR4134" i="1"/>
  <c r="AR4135" i="1"/>
  <c r="AR4136" i="1"/>
  <c r="AR4137" i="1"/>
  <c r="AR4138" i="1"/>
  <c r="AR4139" i="1"/>
  <c r="AR4140" i="1"/>
  <c r="AR4141" i="1"/>
  <c r="AR4142" i="1"/>
  <c r="AR4143" i="1"/>
  <c r="AR4144" i="1"/>
  <c r="AR4145" i="1"/>
  <c r="AR4146" i="1"/>
  <c r="AR4147" i="1"/>
  <c r="AR4148" i="1"/>
  <c r="AR4149" i="1"/>
  <c r="AR4150" i="1"/>
  <c r="AR4151" i="1"/>
  <c r="AR4152" i="1"/>
  <c r="AR4153" i="1"/>
  <c r="AR4154" i="1"/>
  <c r="AR4155" i="1"/>
  <c r="AR4156" i="1"/>
  <c r="AR4157" i="1"/>
  <c r="AR4158" i="1"/>
  <c r="AR4159" i="1"/>
  <c r="AR4160" i="1"/>
  <c r="AR4161" i="1"/>
  <c r="AR4162" i="1"/>
  <c r="AR4163" i="1"/>
  <c r="AR4164" i="1"/>
  <c r="AR4165" i="1"/>
  <c r="AR4166" i="1"/>
  <c r="AR4167" i="1"/>
  <c r="AR4168" i="1"/>
  <c r="AR4169" i="1"/>
  <c r="AR4170" i="1"/>
  <c r="AR4171" i="1"/>
  <c r="AR4172" i="1"/>
  <c r="AR4173" i="1"/>
  <c r="AR4174" i="1"/>
  <c r="AR4175" i="1"/>
  <c r="AR4176" i="1"/>
  <c r="AR4177" i="1"/>
  <c r="AR4178" i="1"/>
  <c r="AR4179" i="1"/>
  <c r="AR4180" i="1"/>
  <c r="AR4181" i="1"/>
  <c r="AR4182" i="1"/>
  <c r="AR4183" i="1"/>
  <c r="AR4184" i="1"/>
  <c r="AR4185" i="1"/>
  <c r="AR4186" i="1"/>
  <c r="AR4187" i="1"/>
  <c r="AR4188" i="1"/>
  <c r="AR4189" i="1"/>
  <c r="AR4190" i="1"/>
  <c r="AR4191" i="1"/>
  <c r="AR4192" i="1"/>
  <c r="AR4193" i="1"/>
  <c r="AR4194" i="1"/>
  <c r="AR4195" i="1"/>
  <c r="AR4196" i="1"/>
  <c r="AR4197" i="1"/>
  <c r="AR4198" i="1"/>
  <c r="AR4199" i="1"/>
  <c r="AR4200" i="1"/>
  <c r="AR4201" i="1"/>
  <c r="AR4202" i="1"/>
  <c r="AR4203" i="1"/>
  <c r="AR4204" i="1"/>
  <c r="AR4205" i="1"/>
  <c r="AR4206" i="1"/>
  <c r="AR4207" i="1"/>
  <c r="AR4208" i="1"/>
  <c r="AR4209" i="1"/>
  <c r="AR4210" i="1"/>
  <c r="AR4211" i="1"/>
  <c r="AR4212" i="1"/>
  <c r="AR4213" i="1"/>
  <c r="AR4214" i="1"/>
  <c r="AR4215" i="1"/>
  <c r="AR4216" i="1"/>
  <c r="AR4217" i="1"/>
  <c r="AR4218" i="1"/>
  <c r="AR4219" i="1"/>
  <c r="AR4220" i="1"/>
  <c r="AR4221" i="1"/>
  <c r="AR4222" i="1"/>
  <c r="AR4223" i="1"/>
  <c r="AR4224" i="1"/>
  <c r="AR4225" i="1"/>
  <c r="AR4226" i="1"/>
  <c r="AR4227" i="1"/>
  <c r="AR4228" i="1"/>
  <c r="AR4229" i="1"/>
  <c r="AR4230" i="1"/>
  <c r="AR4231" i="1"/>
  <c r="AR4232" i="1"/>
  <c r="AR4233" i="1"/>
  <c r="AR4234" i="1"/>
  <c r="AR4235" i="1"/>
  <c r="AR4236" i="1"/>
  <c r="AR4237" i="1"/>
  <c r="AR4238" i="1"/>
  <c r="AR4239" i="1"/>
  <c r="AR4240" i="1"/>
  <c r="AR4241" i="1"/>
  <c r="AR4242" i="1"/>
  <c r="AR4243" i="1"/>
  <c r="AR4244" i="1"/>
  <c r="AR4245" i="1"/>
  <c r="AR4246" i="1"/>
  <c r="AR4247" i="1"/>
  <c r="AR4248" i="1"/>
  <c r="AR4249" i="1"/>
  <c r="AR4250" i="1"/>
  <c r="AR4251" i="1"/>
  <c r="AR4252" i="1"/>
  <c r="AR4253" i="1"/>
  <c r="AR4254" i="1"/>
  <c r="AR4255" i="1"/>
  <c r="AR4256" i="1"/>
  <c r="AR4257" i="1"/>
  <c r="AR4258" i="1"/>
  <c r="AR4259" i="1"/>
  <c r="AR4260" i="1"/>
  <c r="AR4261" i="1"/>
  <c r="AR4262" i="1"/>
  <c r="AR4263" i="1"/>
  <c r="AR4264" i="1"/>
  <c r="AR4265" i="1"/>
  <c r="AR4266" i="1"/>
  <c r="AR4267" i="1"/>
  <c r="AR4268" i="1"/>
  <c r="AR4269" i="1"/>
  <c r="AR4270" i="1"/>
  <c r="AR4271" i="1"/>
  <c r="AR4272" i="1"/>
  <c r="AR4273" i="1"/>
  <c r="AR4274" i="1"/>
  <c r="AR4275" i="1"/>
  <c r="AR4276" i="1"/>
  <c r="AR4277" i="1"/>
  <c r="AR4278" i="1"/>
  <c r="AR4279" i="1"/>
  <c r="AR4280" i="1"/>
  <c r="AR4281" i="1"/>
  <c r="AR4282" i="1"/>
  <c r="AR4283" i="1"/>
  <c r="AR4284" i="1"/>
  <c r="AR4285" i="1"/>
  <c r="AR4286" i="1"/>
  <c r="AR4287" i="1"/>
  <c r="AR4288" i="1"/>
  <c r="AR4289" i="1"/>
  <c r="AR4290" i="1"/>
  <c r="AR4291" i="1"/>
  <c r="AR4292" i="1"/>
  <c r="AR4293" i="1"/>
  <c r="AR4294" i="1"/>
  <c r="AR4295" i="1"/>
  <c r="AR4296" i="1"/>
  <c r="AR4297" i="1"/>
  <c r="AR4298" i="1"/>
  <c r="AR4299" i="1"/>
  <c r="AR4300" i="1"/>
  <c r="AR4301" i="1"/>
  <c r="AR4302" i="1"/>
  <c r="AR4303" i="1"/>
  <c r="AR4304" i="1"/>
  <c r="AR4305" i="1"/>
  <c r="AR4306" i="1"/>
  <c r="AR4307" i="1"/>
  <c r="AR4308" i="1"/>
  <c r="AR4309" i="1"/>
  <c r="AR4310" i="1"/>
  <c r="AR4311" i="1"/>
  <c r="AR4312" i="1"/>
  <c r="AR4313" i="1"/>
  <c r="AR4314" i="1"/>
  <c r="AR4315" i="1"/>
  <c r="AR4316" i="1"/>
  <c r="AR4317" i="1"/>
  <c r="AR4318" i="1"/>
  <c r="AR4319" i="1"/>
  <c r="AR4320" i="1"/>
  <c r="AR4321" i="1"/>
  <c r="AR4322" i="1"/>
  <c r="AR4323" i="1"/>
  <c r="AR4324" i="1"/>
  <c r="AR4325" i="1"/>
  <c r="AR4326" i="1"/>
  <c r="AR4327" i="1"/>
  <c r="AR4328" i="1"/>
  <c r="AR4329" i="1"/>
  <c r="AR4330" i="1"/>
  <c r="AR4331" i="1"/>
  <c r="AR4332" i="1"/>
  <c r="AR4333" i="1"/>
  <c r="AR4334" i="1"/>
  <c r="AR4335" i="1"/>
  <c r="AR4336" i="1"/>
  <c r="AR4337" i="1"/>
  <c r="AR4338" i="1"/>
  <c r="AR4339" i="1"/>
  <c r="AR4340" i="1"/>
  <c r="AR4341" i="1"/>
  <c r="AR4342" i="1"/>
  <c r="AR4343" i="1"/>
  <c r="AR4344" i="1"/>
  <c r="AR4345" i="1"/>
  <c r="AR4346" i="1"/>
  <c r="AR4347" i="1"/>
  <c r="AR4348" i="1"/>
  <c r="AR4349" i="1"/>
  <c r="AR4350" i="1"/>
  <c r="AR4351" i="1"/>
  <c r="AR4352" i="1"/>
  <c r="AR4353" i="1"/>
  <c r="AR4354" i="1"/>
  <c r="AR4355" i="1"/>
  <c r="AR4356" i="1"/>
  <c r="AR4357" i="1"/>
  <c r="AR4358" i="1"/>
  <c r="AR4359" i="1"/>
  <c r="AR4360" i="1"/>
  <c r="AR4361" i="1"/>
  <c r="AR4362" i="1"/>
  <c r="AR4363" i="1"/>
  <c r="AR4364" i="1"/>
  <c r="AR4365" i="1"/>
  <c r="AR4366" i="1"/>
  <c r="AR4367" i="1"/>
  <c r="AR4368" i="1"/>
  <c r="AR4369" i="1"/>
  <c r="AR4370" i="1"/>
  <c r="AR4371" i="1"/>
  <c r="AR4372" i="1"/>
  <c r="AR4373" i="1"/>
  <c r="AR4374" i="1"/>
  <c r="AR4375" i="1"/>
  <c r="AR4376" i="1"/>
  <c r="AR4377" i="1"/>
  <c r="AR4378" i="1"/>
  <c r="AR4379" i="1"/>
  <c r="AR4380" i="1"/>
  <c r="AR4381" i="1"/>
  <c r="AR4382" i="1"/>
  <c r="AR4383" i="1"/>
  <c r="AR4384" i="1"/>
  <c r="AR4385" i="1"/>
  <c r="AR4386" i="1"/>
  <c r="AR4387" i="1"/>
  <c r="AR4388" i="1"/>
  <c r="AR4389" i="1"/>
  <c r="AR4390" i="1"/>
  <c r="AR4391" i="1"/>
  <c r="AR4392" i="1"/>
  <c r="AR4393" i="1"/>
  <c r="AR4394" i="1"/>
  <c r="AR4395" i="1"/>
  <c r="AR4396" i="1"/>
  <c r="AR4397" i="1"/>
  <c r="AR4398" i="1"/>
  <c r="AR4399" i="1"/>
  <c r="AR4400" i="1"/>
  <c r="AR4401" i="1"/>
  <c r="AR4402" i="1"/>
  <c r="AR4403" i="1"/>
  <c r="AR4404" i="1"/>
  <c r="AR4405" i="1"/>
  <c r="AR4406" i="1"/>
  <c r="AR4407" i="1"/>
  <c r="AR4408" i="1"/>
  <c r="AR4409" i="1"/>
  <c r="AR4410" i="1"/>
  <c r="AR4411" i="1"/>
  <c r="AR4412" i="1"/>
  <c r="AR4413" i="1"/>
  <c r="AR4414" i="1"/>
  <c r="AR4415" i="1"/>
  <c r="AR4416" i="1"/>
  <c r="AR4417" i="1"/>
  <c r="AR4418" i="1"/>
  <c r="AR4419" i="1"/>
  <c r="AR4420" i="1"/>
  <c r="AR4421" i="1"/>
  <c r="AR4422" i="1"/>
  <c r="AR4423" i="1"/>
  <c r="AR4424" i="1"/>
  <c r="AR4425" i="1"/>
  <c r="AR4426" i="1"/>
  <c r="AR4427" i="1"/>
  <c r="AR4428" i="1"/>
  <c r="AR4429" i="1"/>
  <c r="AR4430" i="1"/>
  <c r="AR4431" i="1"/>
  <c r="AR4432" i="1"/>
  <c r="AR4433" i="1"/>
  <c r="AR4434" i="1"/>
  <c r="AR4435" i="1"/>
  <c r="AR4436" i="1"/>
  <c r="AR4437" i="1"/>
  <c r="AR4438" i="1"/>
  <c r="AR4439" i="1"/>
  <c r="AR4440" i="1"/>
  <c r="AR4441" i="1"/>
  <c r="AR4442" i="1"/>
  <c r="AR4443" i="1"/>
  <c r="AR4444" i="1"/>
  <c r="AR4445" i="1"/>
  <c r="AR4446" i="1"/>
  <c r="AR4447" i="1"/>
  <c r="AR4448" i="1"/>
  <c r="AR4449" i="1"/>
  <c r="AR4450" i="1"/>
  <c r="AR4451" i="1"/>
  <c r="AR4452" i="1"/>
  <c r="AR4453" i="1"/>
  <c r="AR4454" i="1"/>
  <c r="AR4455" i="1"/>
  <c r="AR4456" i="1"/>
  <c r="AR4457" i="1"/>
  <c r="AR4458" i="1"/>
  <c r="AR4459" i="1"/>
  <c r="AR4460" i="1"/>
  <c r="AR4461" i="1"/>
  <c r="AR4462" i="1"/>
  <c r="AR4463" i="1"/>
  <c r="AR4464" i="1"/>
  <c r="AR4465" i="1"/>
  <c r="AR4466" i="1"/>
  <c r="AR4467" i="1"/>
  <c r="AR4468" i="1"/>
  <c r="AR4469" i="1"/>
  <c r="AR4470" i="1"/>
  <c r="AR4471" i="1"/>
  <c r="AR4472" i="1"/>
  <c r="AR4473" i="1"/>
  <c r="AR4474" i="1"/>
  <c r="AR4475" i="1"/>
  <c r="AR4476" i="1"/>
  <c r="AR4477" i="1"/>
  <c r="AR4478" i="1"/>
  <c r="AR4479" i="1"/>
  <c r="AR4480" i="1"/>
  <c r="AR4481" i="1"/>
  <c r="AR4482" i="1"/>
  <c r="AR4483" i="1"/>
  <c r="AR4484" i="1"/>
  <c r="AR4485" i="1"/>
  <c r="AR4486" i="1"/>
  <c r="AR4487" i="1"/>
  <c r="AR4488" i="1"/>
  <c r="AR4489" i="1"/>
  <c r="AR4490" i="1"/>
  <c r="AR4491" i="1"/>
  <c r="AR4492" i="1"/>
  <c r="AR4493" i="1"/>
  <c r="AR4494" i="1"/>
  <c r="AR4495" i="1"/>
  <c r="AR4496" i="1"/>
  <c r="AR4497" i="1"/>
  <c r="AR4498" i="1"/>
  <c r="AR4499" i="1"/>
  <c r="AR4500" i="1"/>
  <c r="AR4501" i="1"/>
  <c r="AR4502" i="1"/>
  <c r="AR4503" i="1"/>
  <c r="AR4504" i="1"/>
  <c r="AR4505" i="1"/>
  <c r="AR4506" i="1"/>
  <c r="AR4507" i="1"/>
  <c r="AR4508" i="1"/>
  <c r="AR4509" i="1"/>
  <c r="AR4510" i="1"/>
  <c r="AR4511" i="1"/>
  <c r="AR4512" i="1"/>
  <c r="AR4513" i="1"/>
  <c r="AR4514" i="1"/>
  <c r="AR4515" i="1"/>
  <c r="AR4516" i="1"/>
  <c r="AR4517" i="1"/>
  <c r="AR4518" i="1"/>
  <c r="AR4519" i="1"/>
  <c r="AR4520" i="1"/>
  <c r="AR4521" i="1"/>
  <c r="AR4522" i="1"/>
  <c r="AR4523" i="1"/>
  <c r="AR4524" i="1"/>
  <c r="AR4525" i="1"/>
  <c r="AR4526" i="1"/>
  <c r="AR4527" i="1"/>
  <c r="AR4528" i="1"/>
  <c r="AR4529" i="1"/>
  <c r="AR4530" i="1"/>
  <c r="AR4531" i="1"/>
  <c r="AR4532" i="1"/>
  <c r="AR4533" i="1"/>
  <c r="AR4534" i="1"/>
  <c r="AR4535" i="1"/>
  <c r="AR4536" i="1"/>
  <c r="AR4537" i="1"/>
  <c r="AR4538" i="1"/>
  <c r="AR4539" i="1"/>
  <c r="AR4540" i="1"/>
  <c r="AR4541" i="1"/>
  <c r="AR4542" i="1"/>
  <c r="AR4543" i="1"/>
  <c r="AR4544" i="1"/>
  <c r="AR4545" i="1"/>
  <c r="AR4546" i="1"/>
  <c r="AR4547" i="1"/>
  <c r="AR4548" i="1"/>
  <c r="AR4549" i="1"/>
  <c r="AR4550" i="1"/>
  <c r="AR4551" i="1"/>
  <c r="AR4552" i="1"/>
  <c r="AR4553" i="1"/>
  <c r="AR4554" i="1"/>
  <c r="AR4555" i="1"/>
  <c r="AR4556" i="1"/>
  <c r="AR4557" i="1"/>
  <c r="AR4558" i="1"/>
  <c r="AR4559" i="1"/>
  <c r="AR4560" i="1"/>
  <c r="AR4561" i="1"/>
  <c r="AR4562" i="1"/>
  <c r="AR4563" i="1"/>
  <c r="AR4564" i="1"/>
  <c r="AR4565" i="1"/>
  <c r="AR4566" i="1"/>
  <c r="AR4567" i="1"/>
  <c r="AR4568" i="1"/>
  <c r="AR4569" i="1"/>
  <c r="AR4570" i="1"/>
  <c r="AR4571" i="1"/>
  <c r="AR4572" i="1"/>
  <c r="AR4573" i="1"/>
  <c r="AR4574" i="1"/>
  <c r="AR4575" i="1"/>
  <c r="AR4576" i="1"/>
  <c r="AR4577" i="1"/>
  <c r="AR4578" i="1"/>
  <c r="AR4579" i="1"/>
  <c r="AR4580" i="1"/>
  <c r="AR4581" i="1"/>
  <c r="AR4582" i="1"/>
  <c r="AR4583" i="1"/>
  <c r="AR4584" i="1"/>
  <c r="AR4585" i="1"/>
  <c r="AR4586" i="1"/>
  <c r="AR4587" i="1"/>
  <c r="AR4588" i="1"/>
  <c r="AR4589" i="1"/>
  <c r="AR4590" i="1"/>
  <c r="AR4591" i="1"/>
  <c r="AR4592" i="1"/>
  <c r="AR4593" i="1"/>
  <c r="AR4594" i="1"/>
  <c r="AR4595" i="1"/>
  <c r="AR4596" i="1"/>
  <c r="AR4597" i="1"/>
  <c r="AR4598" i="1"/>
  <c r="AR4599" i="1"/>
  <c r="AR4600" i="1"/>
  <c r="AR4601" i="1"/>
  <c r="AR4602" i="1"/>
  <c r="AR4603" i="1"/>
  <c r="AR4604" i="1"/>
  <c r="AR4605" i="1"/>
  <c r="AR4606" i="1"/>
  <c r="AR4607" i="1"/>
  <c r="AR4608" i="1"/>
  <c r="AR4609" i="1"/>
  <c r="AR4610" i="1"/>
  <c r="AR4611" i="1"/>
  <c r="AR4612" i="1"/>
  <c r="AR4613" i="1"/>
  <c r="AR4614" i="1"/>
  <c r="AR4615" i="1"/>
  <c r="AR4616" i="1"/>
  <c r="AR4617" i="1"/>
  <c r="AR4618" i="1"/>
  <c r="AR4619" i="1"/>
  <c r="AR4620" i="1"/>
  <c r="AR4621" i="1"/>
  <c r="AR4622" i="1"/>
  <c r="AR4623" i="1"/>
  <c r="AR4624" i="1"/>
  <c r="AR4625" i="1"/>
  <c r="AR4626" i="1"/>
  <c r="AR4627" i="1"/>
  <c r="AR4628" i="1"/>
  <c r="AR4629" i="1"/>
  <c r="AR4630" i="1"/>
  <c r="AR4631" i="1"/>
  <c r="AR4632" i="1"/>
  <c r="AR4633" i="1"/>
  <c r="AR4634" i="1"/>
  <c r="AR4635" i="1"/>
  <c r="AR4636" i="1"/>
  <c r="AR4637" i="1"/>
  <c r="AR4638" i="1"/>
  <c r="AR4639" i="1"/>
  <c r="AR4640" i="1"/>
  <c r="AR4641" i="1"/>
  <c r="AR4642" i="1"/>
  <c r="AR4643" i="1"/>
  <c r="AR4644" i="1"/>
  <c r="AR4645" i="1"/>
  <c r="AR4646" i="1"/>
  <c r="AR4647" i="1"/>
  <c r="AR4648" i="1"/>
  <c r="AR4649" i="1"/>
  <c r="AR4650" i="1"/>
  <c r="AR4651" i="1"/>
  <c r="AR4652" i="1"/>
  <c r="AR4653" i="1"/>
  <c r="AR4654" i="1"/>
  <c r="AR4655" i="1"/>
  <c r="AR4656" i="1"/>
  <c r="AR4657" i="1"/>
  <c r="AR4658" i="1"/>
  <c r="AR4659" i="1"/>
  <c r="AR4660" i="1"/>
  <c r="AR4661" i="1"/>
  <c r="AR4662" i="1"/>
  <c r="AR4663" i="1"/>
  <c r="AR4664" i="1"/>
  <c r="AR4665" i="1"/>
  <c r="AR4666" i="1"/>
  <c r="AR4667" i="1"/>
  <c r="AR4668" i="1"/>
  <c r="AR4669" i="1"/>
  <c r="AR4670" i="1"/>
  <c r="AR4671" i="1"/>
  <c r="AR4672" i="1"/>
  <c r="AR4673" i="1"/>
  <c r="AR4674" i="1"/>
  <c r="AR4675" i="1"/>
  <c r="AR4676" i="1"/>
  <c r="AR4677" i="1"/>
  <c r="AR4678" i="1"/>
  <c r="AR4679" i="1"/>
  <c r="AR4680" i="1"/>
  <c r="AR4681" i="1"/>
  <c r="AR4682" i="1"/>
  <c r="AR4683" i="1"/>
  <c r="AR4684" i="1"/>
  <c r="AR4685" i="1"/>
  <c r="AR4686" i="1"/>
  <c r="AR4687" i="1"/>
  <c r="AR4688" i="1"/>
  <c r="AR4689" i="1"/>
  <c r="AR4690" i="1"/>
  <c r="AR4691" i="1"/>
  <c r="AR4692" i="1"/>
  <c r="AR4693" i="1"/>
  <c r="AR4694" i="1"/>
  <c r="AR4695" i="1"/>
  <c r="AR4696" i="1"/>
  <c r="AR4697" i="1"/>
  <c r="AR4698" i="1"/>
  <c r="AR4699" i="1"/>
  <c r="AR4700" i="1"/>
  <c r="AR4701" i="1"/>
  <c r="AR4702" i="1"/>
  <c r="AR4703" i="1"/>
  <c r="AR4704" i="1"/>
  <c r="AR4705" i="1"/>
  <c r="AR4706" i="1"/>
  <c r="AR4707" i="1"/>
  <c r="AR4708" i="1"/>
  <c r="AR4709" i="1"/>
  <c r="AR4710" i="1"/>
  <c r="AR4711" i="1"/>
  <c r="AR4712" i="1"/>
  <c r="AR4713" i="1"/>
  <c r="AR4714" i="1"/>
  <c r="AR4715" i="1"/>
  <c r="AR4716" i="1"/>
  <c r="AR4717" i="1"/>
  <c r="AR4718" i="1"/>
  <c r="AR4719" i="1"/>
  <c r="AR4720" i="1"/>
  <c r="AR4721" i="1"/>
  <c r="AR4722" i="1"/>
  <c r="AR4723" i="1"/>
  <c r="AR4724" i="1"/>
  <c r="AR4725" i="1"/>
  <c r="AR4726" i="1"/>
  <c r="AR4727" i="1"/>
  <c r="AR4728" i="1"/>
  <c r="AR4729" i="1"/>
  <c r="AR4730" i="1"/>
  <c r="AR4731" i="1"/>
  <c r="AR4732" i="1"/>
  <c r="AR4733" i="1"/>
  <c r="AR4734" i="1"/>
  <c r="AR4735" i="1"/>
  <c r="AR4736" i="1"/>
  <c r="AR4737" i="1"/>
  <c r="AR4738" i="1"/>
  <c r="AR4739" i="1"/>
  <c r="AR4740" i="1"/>
  <c r="AR4741" i="1"/>
  <c r="AR4742" i="1"/>
  <c r="AR4743" i="1"/>
  <c r="AR4744" i="1"/>
  <c r="AR4745" i="1"/>
  <c r="AR4746" i="1"/>
  <c r="AR4747" i="1"/>
  <c r="AR4748" i="1"/>
  <c r="AR4749" i="1"/>
  <c r="AR4750" i="1"/>
  <c r="AR4751" i="1"/>
  <c r="AR4752" i="1"/>
  <c r="AR4753" i="1"/>
  <c r="AR4754" i="1"/>
  <c r="AR4755" i="1"/>
  <c r="AR4756" i="1"/>
  <c r="AR4757" i="1"/>
  <c r="AR4758" i="1"/>
  <c r="AR4759" i="1"/>
  <c r="AR4760" i="1"/>
  <c r="AR4761" i="1"/>
  <c r="AR4762" i="1"/>
  <c r="AR4763" i="1"/>
  <c r="AR4764" i="1"/>
  <c r="AR4765" i="1"/>
  <c r="AR4766" i="1"/>
  <c r="AR4767" i="1"/>
  <c r="AR4768" i="1"/>
  <c r="AR4769" i="1"/>
  <c r="AR4770" i="1"/>
  <c r="AR4771" i="1"/>
  <c r="AR4772" i="1"/>
  <c r="AR4773" i="1"/>
  <c r="AR4774" i="1"/>
  <c r="AR4775" i="1"/>
  <c r="AR4776" i="1"/>
  <c r="AR4777" i="1"/>
  <c r="AR4778" i="1"/>
  <c r="AR4779" i="1"/>
  <c r="AR4780" i="1"/>
  <c r="AR4781" i="1"/>
  <c r="AR4782" i="1"/>
  <c r="AR4783" i="1"/>
  <c r="AR4784" i="1"/>
  <c r="AR4785" i="1"/>
  <c r="AR4786" i="1"/>
  <c r="AR4787" i="1"/>
  <c r="AR4788" i="1"/>
  <c r="AR4789" i="1"/>
  <c r="AR4790" i="1"/>
  <c r="AR4791" i="1"/>
  <c r="AR4792" i="1"/>
  <c r="AR4793" i="1"/>
  <c r="AR4794" i="1"/>
  <c r="AR4795" i="1"/>
  <c r="AR4796" i="1"/>
  <c r="AR4797" i="1"/>
  <c r="AR4798" i="1"/>
  <c r="AR4799" i="1"/>
  <c r="AR4800" i="1"/>
  <c r="AR4801" i="1"/>
  <c r="AR4802" i="1"/>
  <c r="AR4803" i="1"/>
  <c r="AR4804" i="1"/>
  <c r="AR4805" i="1"/>
  <c r="AR4806" i="1"/>
  <c r="AR4807" i="1"/>
  <c r="AR4808" i="1"/>
  <c r="AR4809" i="1"/>
  <c r="AR4810" i="1"/>
  <c r="AR4811" i="1"/>
  <c r="AR4812" i="1"/>
  <c r="AR4813" i="1"/>
  <c r="AR4814" i="1"/>
  <c r="AR4815" i="1"/>
  <c r="AR4816" i="1"/>
  <c r="AR4817" i="1"/>
  <c r="AR4818" i="1"/>
  <c r="AR4819" i="1"/>
  <c r="AR4820" i="1"/>
  <c r="AR4821" i="1"/>
  <c r="AR4822" i="1"/>
  <c r="AR4823" i="1"/>
  <c r="AR4824" i="1"/>
  <c r="AR4825" i="1"/>
  <c r="AR4826" i="1"/>
  <c r="AR4827" i="1"/>
  <c r="AR4828" i="1"/>
  <c r="AR4829" i="1"/>
  <c r="AR4830" i="1"/>
  <c r="AR4831" i="1"/>
  <c r="AR4832" i="1"/>
  <c r="AR4833" i="1"/>
  <c r="AR4834" i="1"/>
  <c r="AR4835" i="1"/>
  <c r="AR4836" i="1"/>
  <c r="AR4837" i="1"/>
  <c r="AR4838" i="1"/>
  <c r="AR4839" i="1"/>
  <c r="AR4840" i="1"/>
  <c r="AR4841" i="1"/>
  <c r="AR4842" i="1"/>
  <c r="AR4843" i="1"/>
  <c r="AR4844" i="1"/>
  <c r="AR4845" i="1"/>
  <c r="AR4846" i="1"/>
  <c r="AR4847" i="1"/>
  <c r="AR4848" i="1"/>
  <c r="AR4849" i="1"/>
  <c r="AR4850" i="1"/>
  <c r="AR4851" i="1"/>
  <c r="AR4852" i="1"/>
  <c r="AR4853" i="1"/>
  <c r="AR4854" i="1"/>
  <c r="AR4855" i="1"/>
  <c r="AR4856" i="1"/>
  <c r="AR4857" i="1"/>
  <c r="AR4858" i="1"/>
  <c r="AR4859" i="1"/>
  <c r="AR4860" i="1"/>
  <c r="AR4861" i="1"/>
  <c r="AR4862" i="1"/>
  <c r="AR4863" i="1"/>
  <c r="AR4864" i="1"/>
  <c r="AR4865" i="1"/>
  <c r="AR4866" i="1"/>
  <c r="AR4867" i="1"/>
  <c r="AR4868" i="1"/>
  <c r="AR4869" i="1"/>
  <c r="AR4870" i="1"/>
  <c r="AR4871" i="1"/>
  <c r="AR4872" i="1"/>
  <c r="AR4873" i="1"/>
  <c r="AR4874" i="1"/>
  <c r="AR4875" i="1"/>
  <c r="AR4876" i="1"/>
  <c r="AR4877" i="1"/>
  <c r="AR4878" i="1"/>
  <c r="AR4879" i="1"/>
  <c r="AR4880" i="1"/>
  <c r="AR4881" i="1"/>
  <c r="AR4882" i="1"/>
  <c r="AR4883" i="1"/>
  <c r="AR4884" i="1"/>
  <c r="AR4885" i="1"/>
  <c r="AR4886" i="1"/>
  <c r="AR4887" i="1"/>
  <c r="AR4888" i="1"/>
  <c r="AR4889" i="1"/>
  <c r="AR4890" i="1"/>
  <c r="AR4891" i="1"/>
  <c r="AR4892" i="1"/>
  <c r="AR4893" i="1"/>
  <c r="AR4894" i="1"/>
  <c r="AR4895" i="1"/>
  <c r="AR4896" i="1"/>
  <c r="AR4897" i="1"/>
  <c r="AR4898" i="1"/>
  <c r="AR4899" i="1"/>
  <c r="AR4900" i="1"/>
  <c r="AR4901" i="1"/>
  <c r="AR4902" i="1"/>
  <c r="AR4903" i="1"/>
  <c r="AR4904" i="1"/>
  <c r="AR4905" i="1"/>
  <c r="AR4906" i="1"/>
  <c r="AR4907" i="1"/>
  <c r="AR4908" i="1"/>
  <c r="AR4909" i="1"/>
  <c r="AR4910" i="1"/>
  <c r="AR4911" i="1"/>
  <c r="AR4912" i="1"/>
  <c r="AR4913" i="1"/>
  <c r="AR4914" i="1"/>
  <c r="AR4915" i="1"/>
  <c r="AR4916" i="1"/>
  <c r="AR4917" i="1"/>
  <c r="AR4918" i="1"/>
  <c r="AR4919" i="1"/>
  <c r="AR4920" i="1"/>
  <c r="AR4921" i="1"/>
  <c r="AR4922" i="1"/>
  <c r="AR4923" i="1"/>
  <c r="AR4924" i="1"/>
  <c r="AR4925" i="1"/>
  <c r="AR4926" i="1"/>
  <c r="AR4927" i="1"/>
  <c r="AR4928" i="1"/>
  <c r="AR4929" i="1"/>
  <c r="AR4930" i="1"/>
  <c r="AR4931" i="1"/>
  <c r="AR4932" i="1"/>
  <c r="AR4933" i="1"/>
  <c r="AR4934" i="1"/>
  <c r="AR4935" i="1"/>
  <c r="AR4936" i="1"/>
  <c r="AR4937" i="1"/>
  <c r="AR4938" i="1"/>
  <c r="AR4939" i="1"/>
  <c r="AR4940" i="1"/>
  <c r="AR4941" i="1"/>
  <c r="AR4942" i="1"/>
  <c r="AR4943" i="1"/>
  <c r="AR4944" i="1"/>
  <c r="AR4945" i="1"/>
  <c r="AR4946" i="1"/>
  <c r="AR4947" i="1"/>
  <c r="AR4948" i="1"/>
  <c r="AR4949" i="1"/>
  <c r="AR4950" i="1"/>
  <c r="AR4951" i="1"/>
  <c r="AR4952" i="1"/>
  <c r="AR4953" i="1"/>
  <c r="AR4954" i="1"/>
  <c r="AR4955" i="1"/>
  <c r="AR4956" i="1"/>
  <c r="AR4957" i="1"/>
  <c r="AR4958" i="1"/>
  <c r="AR4959" i="1"/>
  <c r="AR4960" i="1"/>
  <c r="AR4961" i="1"/>
  <c r="AR4962" i="1"/>
  <c r="AR4963" i="1"/>
  <c r="AR4964" i="1"/>
  <c r="AR4965" i="1"/>
  <c r="AR4966" i="1"/>
  <c r="AR4967" i="1"/>
  <c r="AR4968" i="1"/>
  <c r="AR4969" i="1"/>
  <c r="AR4970" i="1"/>
  <c r="AR4971" i="1"/>
  <c r="AR4972" i="1"/>
  <c r="AR4973" i="1"/>
  <c r="AR4974" i="1"/>
  <c r="AR4975" i="1"/>
  <c r="AR4976" i="1"/>
  <c r="AR4977" i="1"/>
  <c r="AR4978" i="1"/>
  <c r="AR4979" i="1"/>
  <c r="AR4980" i="1"/>
  <c r="AR4981" i="1"/>
  <c r="AR4982" i="1"/>
  <c r="AR4983" i="1"/>
  <c r="AR4984" i="1"/>
  <c r="AR4985" i="1"/>
  <c r="AR4986" i="1"/>
  <c r="AR4987" i="1"/>
  <c r="AR4988" i="1"/>
  <c r="AR4989" i="1"/>
  <c r="AR4990" i="1"/>
  <c r="AR4991" i="1"/>
  <c r="AR4992" i="1"/>
  <c r="AR4993" i="1"/>
  <c r="AR4994" i="1"/>
  <c r="AR4995" i="1"/>
  <c r="AR4996" i="1"/>
  <c r="AR4997" i="1"/>
  <c r="AR4998" i="1"/>
  <c r="AR4999" i="1"/>
  <c r="AR5000" i="1"/>
  <c r="AR5001" i="1"/>
  <c r="AR5002" i="1"/>
  <c r="AR5003" i="1"/>
  <c r="AR5004" i="1"/>
  <c r="AR5005" i="1"/>
  <c r="AR5006" i="1"/>
  <c r="AR5007" i="1"/>
  <c r="AR5008" i="1"/>
  <c r="AR5009" i="1"/>
  <c r="AR5010" i="1"/>
  <c r="AR5011" i="1"/>
  <c r="AR5012" i="1"/>
  <c r="AR5013" i="1"/>
  <c r="AR5014" i="1"/>
  <c r="AR5015" i="1"/>
  <c r="AR5016" i="1"/>
  <c r="AR5017" i="1"/>
  <c r="AR5018" i="1"/>
  <c r="AR5019" i="1"/>
  <c r="AR5020" i="1"/>
  <c r="AR5021" i="1"/>
  <c r="AR5022" i="1"/>
  <c r="AR5023" i="1"/>
  <c r="AR5024" i="1"/>
  <c r="AR5025" i="1"/>
  <c r="AR5026" i="1"/>
  <c r="AR5027" i="1"/>
  <c r="AR5028" i="1"/>
  <c r="AR5029" i="1"/>
  <c r="AR5030" i="1"/>
  <c r="AR5031" i="1"/>
  <c r="AR5032" i="1"/>
  <c r="AR5033" i="1"/>
  <c r="AR5034" i="1"/>
  <c r="AR5035" i="1"/>
  <c r="AR5036" i="1"/>
  <c r="AR5037" i="1"/>
  <c r="AR5038" i="1"/>
  <c r="AR5039" i="1"/>
  <c r="AR5040" i="1"/>
  <c r="AR5041" i="1"/>
  <c r="AR5042" i="1"/>
  <c r="AR5043" i="1"/>
  <c r="AR5044" i="1"/>
  <c r="AR5045" i="1"/>
  <c r="AR5046" i="1"/>
  <c r="AR5047" i="1"/>
  <c r="AR5048" i="1"/>
  <c r="AR5049" i="1"/>
  <c r="AR5050" i="1"/>
  <c r="AR5051" i="1"/>
  <c r="AR5052" i="1"/>
  <c r="AR5053" i="1"/>
  <c r="AR5054" i="1"/>
  <c r="AR5055" i="1"/>
  <c r="AR5056" i="1"/>
  <c r="AR5057" i="1"/>
  <c r="AR5058" i="1"/>
  <c r="AR5059" i="1"/>
  <c r="AR5060" i="1"/>
  <c r="AR5061" i="1"/>
  <c r="AR5062" i="1"/>
  <c r="AR5063" i="1"/>
  <c r="AR5064" i="1"/>
  <c r="AR5065" i="1"/>
  <c r="AR5066" i="1"/>
  <c r="AR5067" i="1"/>
  <c r="AR5068" i="1"/>
  <c r="AR5069" i="1"/>
  <c r="AR5070" i="1"/>
  <c r="AR5071" i="1"/>
  <c r="AR5072" i="1"/>
  <c r="AR5073" i="1"/>
  <c r="AR5074" i="1"/>
  <c r="AR5075" i="1"/>
  <c r="AR5076" i="1"/>
  <c r="AR5077" i="1"/>
  <c r="AR5078" i="1"/>
  <c r="AR5079" i="1"/>
  <c r="AR5080" i="1"/>
  <c r="AR5081" i="1"/>
  <c r="AR5082" i="1"/>
  <c r="AR5083" i="1"/>
  <c r="AR5084" i="1"/>
  <c r="AR5085" i="1"/>
  <c r="AR5086" i="1"/>
  <c r="AR5087" i="1"/>
  <c r="AR5088" i="1"/>
  <c r="AR5089" i="1"/>
  <c r="AR5090" i="1"/>
  <c r="AR5091" i="1"/>
  <c r="AR5092" i="1"/>
  <c r="AR5093" i="1"/>
  <c r="AR5094" i="1"/>
  <c r="AR5095" i="1"/>
  <c r="AR5096" i="1"/>
  <c r="AR5097" i="1"/>
  <c r="AR5098" i="1"/>
  <c r="AR5099" i="1"/>
  <c r="AR5100" i="1"/>
  <c r="AR5101" i="1"/>
  <c r="AR5102" i="1"/>
  <c r="AR5103" i="1"/>
  <c r="AR5104" i="1"/>
  <c r="AR5105" i="1"/>
  <c r="AR5106" i="1"/>
  <c r="AR5107" i="1"/>
  <c r="AR5108" i="1"/>
  <c r="AR5109" i="1"/>
  <c r="AR5110" i="1"/>
  <c r="AR5111" i="1"/>
  <c r="AR5112" i="1"/>
  <c r="AR5113" i="1"/>
  <c r="AR5114" i="1"/>
  <c r="AR5115" i="1"/>
  <c r="AR5116" i="1"/>
  <c r="AR5117" i="1"/>
  <c r="AR5118" i="1"/>
  <c r="AR5119" i="1"/>
  <c r="AR5120" i="1"/>
  <c r="AR5121" i="1"/>
  <c r="AR5122" i="1"/>
  <c r="AR5123" i="1"/>
  <c r="AR5124" i="1"/>
  <c r="AR5125" i="1"/>
  <c r="AR5126" i="1"/>
  <c r="AR5127" i="1"/>
  <c r="AR5128" i="1"/>
  <c r="AR5129" i="1"/>
  <c r="AR5130" i="1"/>
  <c r="AR5131" i="1"/>
  <c r="AR5132" i="1"/>
  <c r="AR5133" i="1"/>
  <c r="AR5134" i="1"/>
  <c r="AR5135" i="1"/>
  <c r="AR5136" i="1"/>
  <c r="AR5137" i="1"/>
  <c r="AR5138" i="1"/>
  <c r="AR5139" i="1"/>
  <c r="AR5140" i="1"/>
  <c r="AR5141" i="1"/>
  <c r="AR5142" i="1"/>
  <c r="AR5143" i="1"/>
  <c r="AR5144" i="1"/>
  <c r="AR5145" i="1"/>
  <c r="AR5146" i="1"/>
  <c r="AR5147" i="1"/>
  <c r="AR5148" i="1"/>
  <c r="AR5149" i="1"/>
  <c r="AR5150" i="1"/>
  <c r="AR5151" i="1"/>
  <c r="AR5152" i="1"/>
  <c r="AR5153" i="1"/>
  <c r="AR5154" i="1"/>
  <c r="AR5155" i="1"/>
  <c r="AR5156" i="1"/>
  <c r="AR5157" i="1"/>
  <c r="AR5158" i="1"/>
  <c r="AR5159" i="1"/>
  <c r="AR5160" i="1"/>
  <c r="AR5161" i="1"/>
  <c r="AR5162" i="1"/>
  <c r="AR5163" i="1"/>
  <c r="AR5164" i="1"/>
  <c r="AR5165" i="1"/>
  <c r="AR5166" i="1"/>
  <c r="AR5167" i="1"/>
  <c r="AR5168" i="1"/>
  <c r="AR5169" i="1"/>
  <c r="AR5170" i="1"/>
  <c r="AR5171" i="1"/>
  <c r="AR5172" i="1"/>
  <c r="AR5173" i="1"/>
  <c r="AR5174" i="1"/>
  <c r="AR5175" i="1"/>
  <c r="AR5176" i="1"/>
  <c r="AR5177" i="1"/>
  <c r="AR5178" i="1"/>
  <c r="AR5179" i="1"/>
  <c r="AR5180" i="1"/>
  <c r="AR5181" i="1"/>
  <c r="AR5182" i="1"/>
  <c r="AR5183" i="1"/>
  <c r="AR5184" i="1"/>
  <c r="AR5185" i="1"/>
  <c r="AR5186" i="1"/>
  <c r="AR5187" i="1"/>
  <c r="AR5188" i="1"/>
  <c r="AR5189" i="1"/>
  <c r="AR5190" i="1"/>
  <c r="AR5191" i="1"/>
  <c r="AR5192" i="1"/>
  <c r="AR5193" i="1"/>
  <c r="AR5194" i="1"/>
  <c r="AR5195" i="1"/>
  <c r="AR5196" i="1"/>
  <c r="AR5197" i="1"/>
  <c r="AR5198" i="1"/>
  <c r="AR5199" i="1"/>
  <c r="AR5200" i="1"/>
  <c r="AR5201" i="1"/>
  <c r="AR5202" i="1"/>
  <c r="AR5203" i="1"/>
  <c r="AR5204" i="1"/>
  <c r="AR5205" i="1"/>
  <c r="AR5206" i="1"/>
  <c r="AR5207" i="1"/>
  <c r="AR5208" i="1"/>
  <c r="AR5209" i="1"/>
  <c r="AR5210" i="1"/>
  <c r="AR5211" i="1"/>
  <c r="AR5212" i="1"/>
  <c r="AR5213" i="1"/>
  <c r="AR5214" i="1"/>
  <c r="AR5215" i="1"/>
  <c r="AR5216" i="1"/>
  <c r="AR5217" i="1"/>
  <c r="AR5218" i="1"/>
  <c r="AR5219" i="1"/>
  <c r="AR5220" i="1"/>
  <c r="AR5221" i="1"/>
  <c r="AR5222" i="1"/>
  <c r="AR5223" i="1"/>
  <c r="AR5224" i="1"/>
  <c r="AR5225" i="1"/>
  <c r="AR5226" i="1"/>
  <c r="AR5227" i="1"/>
  <c r="AR5228" i="1"/>
  <c r="AR5229" i="1"/>
  <c r="AR5230" i="1"/>
  <c r="AR5231" i="1"/>
  <c r="AR5232" i="1"/>
  <c r="AR5233" i="1"/>
  <c r="AR5234" i="1"/>
  <c r="AR5235" i="1"/>
  <c r="AR5236" i="1"/>
  <c r="AR5237" i="1"/>
  <c r="AR5238" i="1"/>
  <c r="AR5239" i="1"/>
  <c r="AR5240" i="1"/>
  <c r="AR5241" i="1"/>
  <c r="AR5242" i="1"/>
  <c r="AR5243" i="1"/>
  <c r="AR5244" i="1"/>
  <c r="AR5245" i="1"/>
  <c r="AR5246" i="1"/>
  <c r="AR5247" i="1"/>
  <c r="AR5248" i="1"/>
  <c r="AR5249" i="1"/>
  <c r="AR5250" i="1"/>
  <c r="AR5251" i="1"/>
  <c r="AR5252" i="1"/>
  <c r="AR5253" i="1"/>
  <c r="AR5254" i="1"/>
  <c r="AR5255" i="1"/>
  <c r="AR5256" i="1"/>
  <c r="AR5257" i="1"/>
  <c r="AR5258" i="1"/>
  <c r="AR5259" i="1"/>
  <c r="AR5260" i="1"/>
  <c r="AR5261" i="1"/>
  <c r="AR5262" i="1"/>
  <c r="AR5263" i="1"/>
  <c r="AR5264" i="1"/>
  <c r="AR5265" i="1"/>
  <c r="AR5266" i="1"/>
  <c r="AR5267" i="1"/>
  <c r="AR5268" i="1"/>
  <c r="AR5269" i="1"/>
  <c r="AR5270" i="1"/>
  <c r="AR5271" i="1"/>
  <c r="AR5272" i="1"/>
  <c r="AR5273" i="1"/>
  <c r="AR5274" i="1"/>
  <c r="AR5275" i="1"/>
  <c r="AR5276" i="1"/>
  <c r="AR5277" i="1"/>
  <c r="AR5278" i="1"/>
  <c r="AR5279" i="1"/>
  <c r="AR5280" i="1"/>
  <c r="AR5281" i="1"/>
  <c r="AR5282" i="1"/>
  <c r="AR5283" i="1"/>
  <c r="AR5284" i="1"/>
  <c r="AR5285" i="1"/>
  <c r="AR5286" i="1"/>
  <c r="AR5287" i="1"/>
  <c r="AR5288" i="1"/>
  <c r="AR5289" i="1"/>
  <c r="AR5290" i="1"/>
  <c r="AR5291" i="1"/>
  <c r="AR5292" i="1"/>
  <c r="AR5293" i="1"/>
  <c r="AR5294" i="1"/>
  <c r="AR5295" i="1"/>
  <c r="AR5296" i="1"/>
  <c r="AR5297" i="1"/>
  <c r="AR5298" i="1"/>
  <c r="AR5299" i="1"/>
  <c r="AR5300" i="1"/>
  <c r="AR5301" i="1"/>
  <c r="AR5302" i="1"/>
  <c r="AR5303" i="1"/>
  <c r="AR5304" i="1"/>
  <c r="AR5305" i="1"/>
  <c r="AR5306" i="1"/>
  <c r="AR5307" i="1"/>
  <c r="AR5308" i="1"/>
  <c r="AR5309" i="1"/>
  <c r="AR5310" i="1"/>
  <c r="AR5311" i="1"/>
  <c r="AR5312" i="1"/>
  <c r="AR5313" i="1"/>
  <c r="AR5314" i="1"/>
  <c r="AR5315" i="1"/>
  <c r="AR5316" i="1"/>
  <c r="AR5317" i="1"/>
  <c r="AR5318" i="1"/>
  <c r="AR5319" i="1"/>
  <c r="AR5320" i="1"/>
  <c r="AR5321" i="1"/>
  <c r="AR5322" i="1"/>
  <c r="AR5323" i="1"/>
  <c r="AR5324" i="1"/>
  <c r="AR5325" i="1"/>
  <c r="AR5326" i="1"/>
  <c r="AR5327" i="1"/>
  <c r="AR5328" i="1"/>
  <c r="AR5329" i="1"/>
  <c r="AR5330" i="1"/>
  <c r="AR5331" i="1"/>
  <c r="AR5332" i="1"/>
  <c r="AR5333" i="1"/>
  <c r="AR5334" i="1"/>
  <c r="AR5335" i="1"/>
  <c r="AR5336" i="1"/>
  <c r="AR5337" i="1"/>
  <c r="AR5338" i="1"/>
  <c r="AR5339" i="1"/>
  <c r="AR5340" i="1"/>
  <c r="AR5341" i="1"/>
  <c r="AR5342" i="1"/>
  <c r="AR5343" i="1"/>
  <c r="AR5344" i="1"/>
  <c r="AR5345" i="1"/>
  <c r="AR5346" i="1"/>
  <c r="AR5347" i="1"/>
  <c r="AR5348" i="1"/>
  <c r="AR5349" i="1"/>
  <c r="AR5350" i="1"/>
  <c r="AR5351" i="1"/>
  <c r="AR5352" i="1"/>
  <c r="AR5353" i="1"/>
  <c r="AR5354" i="1"/>
  <c r="AR5355" i="1"/>
  <c r="AR5356" i="1"/>
  <c r="AR5357" i="1"/>
  <c r="AR5358" i="1"/>
  <c r="AR5359" i="1"/>
  <c r="AR5360" i="1"/>
  <c r="AR5361" i="1"/>
  <c r="AR5362" i="1"/>
  <c r="AR5363" i="1"/>
  <c r="AR5364" i="1"/>
  <c r="AR5365" i="1"/>
  <c r="AR5366" i="1"/>
  <c r="AR5367" i="1"/>
  <c r="AR5368" i="1"/>
  <c r="AR5369" i="1"/>
  <c r="AR5370" i="1"/>
  <c r="AR5371" i="1"/>
  <c r="AR5372" i="1"/>
  <c r="AR5373" i="1"/>
  <c r="AR5374" i="1"/>
  <c r="AR5375" i="1"/>
  <c r="AR5376" i="1"/>
  <c r="AR5377" i="1"/>
  <c r="AR5378" i="1"/>
  <c r="AR5379" i="1"/>
  <c r="AR5380" i="1"/>
  <c r="AR5381" i="1"/>
  <c r="AR5382" i="1"/>
  <c r="AR5383" i="1"/>
  <c r="AR5384" i="1"/>
  <c r="AR5385" i="1"/>
  <c r="AR5386" i="1"/>
  <c r="AR5387" i="1"/>
  <c r="AR5388" i="1"/>
  <c r="AR5389" i="1"/>
  <c r="AR5390" i="1"/>
  <c r="AR5391" i="1"/>
  <c r="AR5392" i="1"/>
  <c r="AR5393" i="1"/>
  <c r="AR5394" i="1"/>
  <c r="AR5395" i="1"/>
  <c r="AR5396" i="1"/>
  <c r="AR5397" i="1"/>
  <c r="AR5398" i="1"/>
  <c r="AR5399" i="1"/>
  <c r="AR5400" i="1"/>
  <c r="AR5401" i="1"/>
  <c r="AR5402" i="1"/>
  <c r="AR5403" i="1"/>
  <c r="AR5404" i="1"/>
  <c r="AR5405" i="1"/>
  <c r="AR5406" i="1"/>
  <c r="AR5407" i="1"/>
  <c r="AR5408" i="1"/>
  <c r="AR5409" i="1"/>
  <c r="AR5410" i="1"/>
  <c r="AR5411" i="1"/>
  <c r="AR5412" i="1"/>
  <c r="AR5413" i="1"/>
  <c r="AR5414" i="1"/>
  <c r="AR5415" i="1"/>
  <c r="AR5416" i="1"/>
  <c r="AR5417" i="1"/>
  <c r="AR5418" i="1"/>
  <c r="AR5419" i="1"/>
  <c r="AR5420" i="1"/>
  <c r="AR5421" i="1"/>
  <c r="AR5422" i="1"/>
  <c r="AR5423" i="1"/>
  <c r="AR5424" i="1"/>
  <c r="AR5425" i="1"/>
  <c r="AR5426" i="1"/>
  <c r="AR5427" i="1"/>
  <c r="AR5428" i="1"/>
  <c r="AR5429" i="1"/>
  <c r="AR5430" i="1"/>
  <c r="AR5431" i="1"/>
  <c r="AR5432" i="1"/>
  <c r="AR5433" i="1"/>
  <c r="AR5434" i="1"/>
  <c r="AR5435" i="1"/>
  <c r="AR5436" i="1"/>
  <c r="AR5437" i="1"/>
  <c r="AR5438" i="1"/>
  <c r="AR5439" i="1"/>
  <c r="AR5440" i="1"/>
  <c r="AR5441" i="1"/>
  <c r="AR5442" i="1"/>
  <c r="AR5443" i="1"/>
  <c r="AR5444" i="1"/>
  <c r="AR5445" i="1"/>
  <c r="AR5446" i="1"/>
  <c r="AR5447" i="1"/>
  <c r="AR5448" i="1"/>
  <c r="AR5449" i="1"/>
  <c r="AR5450" i="1"/>
  <c r="AR5451" i="1"/>
  <c r="AR5452" i="1"/>
  <c r="AR5453" i="1"/>
  <c r="AR5454" i="1"/>
  <c r="AR5455" i="1"/>
  <c r="AR5456" i="1"/>
  <c r="AR5457" i="1"/>
  <c r="AR5458" i="1"/>
  <c r="AR5459" i="1"/>
  <c r="AR5460" i="1"/>
  <c r="AR5461" i="1"/>
  <c r="AR5462" i="1"/>
  <c r="AR5463" i="1"/>
  <c r="AR5464" i="1"/>
  <c r="AR5465" i="1"/>
  <c r="AR5466" i="1"/>
  <c r="AR5467" i="1"/>
  <c r="AR5468" i="1"/>
  <c r="AR5469" i="1"/>
  <c r="AR5470" i="1"/>
  <c r="AR5471" i="1"/>
  <c r="AR5472" i="1"/>
  <c r="AR5473" i="1"/>
  <c r="AR5474" i="1"/>
  <c r="AR5475" i="1"/>
  <c r="AR5476" i="1"/>
  <c r="AR5477" i="1"/>
  <c r="AR5478" i="1"/>
  <c r="AR5479" i="1"/>
  <c r="AR5480" i="1"/>
  <c r="AR5481" i="1"/>
  <c r="AR5482" i="1"/>
  <c r="AR5483" i="1"/>
  <c r="AR5484" i="1"/>
  <c r="AR5485" i="1"/>
  <c r="AR5486" i="1"/>
  <c r="AR5487" i="1"/>
  <c r="AR5488" i="1"/>
  <c r="AR5489" i="1"/>
  <c r="AR5490" i="1"/>
  <c r="AR5491" i="1"/>
  <c r="AR5492" i="1"/>
  <c r="AR5493" i="1"/>
  <c r="AR5494" i="1"/>
  <c r="AR5495" i="1"/>
  <c r="AR5496" i="1"/>
  <c r="AR5497" i="1"/>
  <c r="AR5498" i="1"/>
  <c r="AR5499" i="1"/>
  <c r="AR5500" i="1"/>
  <c r="AR5501" i="1"/>
  <c r="AR5502" i="1"/>
  <c r="AR5503" i="1"/>
  <c r="AR5504" i="1"/>
  <c r="AR5505" i="1"/>
  <c r="AR5506" i="1"/>
  <c r="AR5507" i="1"/>
  <c r="AR5508" i="1"/>
  <c r="AR5509" i="1"/>
  <c r="AR5510" i="1"/>
  <c r="AR5511" i="1"/>
  <c r="AR5512" i="1"/>
  <c r="AR5513" i="1"/>
  <c r="AR5514" i="1"/>
  <c r="AR5515" i="1"/>
  <c r="AR5516" i="1"/>
  <c r="AR5517" i="1"/>
  <c r="AR5518" i="1"/>
  <c r="AR5519" i="1"/>
  <c r="AR5520" i="1"/>
  <c r="AR5521" i="1"/>
  <c r="AR5522" i="1"/>
  <c r="AR5523" i="1"/>
  <c r="AR5524" i="1"/>
  <c r="AR5525" i="1"/>
  <c r="AR5526" i="1"/>
  <c r="AR5527" i="1"/>
  <c r="AR5528" i="1"/>
  <c r="AR5529" i="1"/>
  <c r="AR5530" i="1"/>
  <c r="AR5531" i="1"/>
  <c r="AR5532" i="1"/>
  <c r="AR5533" i="1"/>
  <c r="AR5534" i="1"/>
  <c r="AR5535" i="1"/>
  <c r="AR5536" i="1"/>
  <c r="AR5537" i="1"/>
  <c r="AR5538" i="1"/>
  <c r="AR5539" i="1"/>
  <c r="AR5540" i="1"/>
  <c r="AR5541" i="1"/>
  <c r="AR5542" i="1"/>
  <c r="AR5543" i="1"/>
  <c r="AR5544" i="1"/>
  <c r="AR5545" i="1"/>
  <c r="AR5546" i="1"/>
  <c r="AR5547" i="1"/>
  <c r="AR5548" i="1"/>
  <c r="AR5549" i="1"/>
  <c r="AR5550" i="1"/>
  <c r="AR5551" i="1"/>
  <c r="AR5552" i="1"/>
  <c r="AR5553" i="1"/>
  <c r="AR5554" i="1"/>
  <c r="AR5555" i="1"/>
  <c r="AR5556" i="1"/>
  <c r="AR5557" i="1"/>
  <c r="AR5558" i="1"/>
  <c r="AR5559" i="1"/>
  <c r="AR5560" i="1"/>
  <c r="AR5561" i="1"/>
  <c r="AR5562" i="1"/>
  <c r="AR5563" i="1"/>
  <c r="AR5564" i="1"/>
  <c r="AR5565" i="1"/>
  <c r="AR5566" i="1"/>
  <c r="AR5567" i="1"/>
  <c r="AR5568" i="1"/>
  <c r="AR5569" i="1"/>
  <c r="AR5570" i="1"/>
  <c r="AR5571" i="1"/>
  <c r="AR5572" i="1"/>
  <c r="AR5573" i="1"/>
  <c r="AR5574" i="1"/>
  <c r="AR5575" i="1"/>
  <c r="AR5576" i="1"/>
  <c r="AR5577" i="1"/>
  <c r="AR5578" i="1"/>
  <c r="AR5579" i="1"/>
  <c r="AR5580" i="1"/>
  <c r="AR5581" i="1"/>
  <c r="AR5582" i="1"/>
  <c r="AR5583" i="1"/>
  <c r="AR5584" i="1"/>
  <c r="AR5585" i="1"/>
  <c r="AR5586" i="1"/>
  <c r="AR5587" i="1"/>
  <c r="AR5588" i="1"/>
  <c r="AR5589" i="1"/>
  <c r="AR5590" i="1"/>
  <c r="AR5591" i="1"/>
  <c r="AR5592" i="1"/>
  <c r="AR5593" i="1"/>
  <c r="AR5594" i="1"/>
  <c r="AR5595" i="1"/>
  <c r="AR5596" i="1"/>
  <c r="AR5597" i="1"/>
  <c r="AR5598" i="1"/>
  <c r="AR5599" i="1"/>
  <c r="AR5600" i="1"/>
  <c r="AR5601" i="1"/>
  <c r="AR5602" i="1"/>
  <c r="AR5603" i="1"/>
  <c r="AR5604" i="1"/>
  <c r="AR5605" i="1"/>
  <c r="AR5606" i="1"/>
  <c r="AR5607" i="1"/>
  <c r="AR5608" i="1"/>
  <c r="AR5609" i="1"/>
  <c r="AR5610" i="1"/>
  <c r="AR5611" i="1"/>
  <c r="AR5612" i="1"/>
  <c r="AR5613" i="1"/>
  <c r="AR5614" i="1"/>
  <c r="AR5615" i="1"/>
  <c r="AR5616" i="1"/>
  <c r="AR5617" i="1"/>
  <c r="AR5618" i="1"/>
  <c r="AR5619" i="1"/>
  <c r="AR5620" i="1"/>
  <c r="AR5621" i="1"/>
  <c r="AR5622" i="1"/>
  <c r="AR5623" i="1"/>
  <c r="AR5624" i="1"/>
  <c r="AR5625" i="1"/>
  <c r="AR5626" i="1"/>
  <c r="AR5627" i="1"/>
  <c r="AR5628" i="1"/>
  <c r="AR5629" i="1"/>
  <c r="AR5630" i="1"/>
  <c r="AR5631" i="1"/>
  <c r="AR5632" i="1"/>
  <c r="AR5633" i="1"/>
  <c r="AR5634" i="1"/>
  <c r="AR5635" i="1"/>
  <c r="AR5636" i="1"/>
  <c r="AR5637" i="1"/>
  <c r="AR5638" i="1"/>
  <c r="AR5639" i="1"/>
  <c r="AR5640" i="1"/>
  <c r="AR5641" i="1"/>
  <c r="AR5642" i="1"/>
  <c r="AR5643" i="1"/>
  <c r="AR5644" i="1"/>
  <c r="AR5645" i="1"/>
  <c r="AR5646" i="1"/>
  <c r="AR5647" i="1"/>
  <c r="AR5648" i="1"/>
  <c r="AR5649" i="1"/>
  <c r="AR5650" i="1"/>
  <c r="AR5651" i="1"/>
  <c r="AR5652" i="1"/>
  <c r="AR5653" i="1"/>
  <c r="AR5654" i="1"/>
  <c r="AR5655" i="1"/>
  <c r="AR5656" i="1"/>
  <c r="AR5657" i="1"/>
  <c r="AR5658" i="1"/>
  <c r="AR5659" i="1"/>
  <c r="AR5660" i="1"/>
  <c r="AR5661" i="1"/>
  <c r="AR5662" i="1"/>
  <c r="AR5663" i="1"/>
  <c r="AR5664" i="1"/>
  <c r="AR5665" i="1"/>
  <c r="AR5666" i="1"/>
  <c r="AR5667" i="1"/>
  <c r="AR5668" i="1"/>
  <c r="AR5669" i="1"/>
  <c r="AR5670" i="1"/>
  <c r="AR5671" i="1"/>
  <c r="AR5672" i="1"/>
  <c r="AR5673" i="1"/>
  <c r="AR5674" i="1"/>
  <c r="AR5675" i="1"/>
  <c r="AR5676" i="1"/>
  <c r="AR5677" i="1"/>
  <c r="AR5678" i="1"/>
  <c r="AR5679" i="1"/>
  <c r="AR5680" i="1"/>
  <c r="AR5681" i="1"/>
  <c r="AR5682" i="1"/>
  <c r="AR5683" i="1"/>
  <c r="AR5684" i="1"/>
  <c r="AR5685" i="1"/>
  <c r="AR5686" i="1"/>
  <c r="AR5687" i="1"/>
  <c r="AR5688" i="1"/>
  <c r="AR5689" i="1"/>
  <c r="AR5690" i="1"/>
  <c r="AR5691" i="1"/>
  <c r="AR5692" i="1"/>
  <c r="AR5693" i="1"/>
  <c r="AR5694" i="1"/>
  <c r="AR5695" i="1"/>
  <c r="AR5696" i="1"/>
  <c r="AR5697" i="1"/>
  <c r="AR5698" i="1"/>
  <c r="AR5699" i="1"/>
  <c r="AR5700" i="1"/>
  <c r="AR5701" i="1"/>
  <c r="AR5702" i="1"/>
  <c r="AR5703" i="1"/>
  <c r="AR5704" i="1"/>
  <c r="AR5705" i="1"/>
  <c r="AR5706" i="1"/>
  <c r="AR5707" i="1"/>
  <c r="AR5708" i="1"/>
  <c r="AR5709" i="1"/>
  <c r="AR5710" i="1"/>
  <c r="AR5711" i="1"/>
  <c r="AR5712" i="1"/>
  <c r="AR5713" i="1"/>
  <c r="AR5714" i="1"/>
  <c r="AR5715" i="1"/>
  <c r="AR5716" i="1"/>
  <c r="AR5717" i="1"/>
  <c r="AR5718" i="1"/>
  <c r="AR5719" i="1"/>
  <c r="AR5720" i="1"/>
  <c r="AR5721" i="1"/>
  <c r="AR5722" i="1"/>
  <c r="AR5723" i="1"/>
  <c r="AR5724" i="1"/>
  <c r="AR5725" i="1"/>
  <c r="AR5726" i="1"/>
  <c r="AR5727" i="1"/>
  <c r="AR5728" i="1"/>
  <c r="AR5729" i="1"/>
  <c r="AR5730" i="1"/>
  <c r="AR5731" i="1"/>
  <c r="AR5732" i="1"/>
  <c r="AR5733" i="1"/>
  <c r="AR5734" i="1"/>
  <c r="AR5735" i="1"/>
  <c r="AR5736" i="1"/>
  <c r="AR5737" i="1"/>
  <c r="AR5738" i="1"/>
  <c r="AR5739" i="1"/>
  <c r="AR5740" i="1"/>
  <c r="AR5741" i="1"/>
  <c r="AR5742" i="1"/>
  <c r="AR5743" i="1"/>
  <c r="AR5744" i="1"/>
  <c r="AR5745" i="1"/>
  <c r="AR5746" i="1"/>
  <c r="AR5747" i="1"/>
  <c r="AR5748" i="1"/>
  <c r="AR5749" i="1"/>
  <c r="AR5750" i="1"/>
  <c r="AR5751" i="1"/>
  <c r="AR5752" i="1"/>
  <c r="AR5753" i="1"/>
  <c r="AR5754" i="1"/>
  <c r="AR5755" i="1"/>
  <c r="AR5756" i="1"/>
  <c r="AR5757" i="1"/>
  <c r="AR5758" i="1"/>
  <c r="AR5759" i="1"/>
  <c r="AR5760" i="1"/>
  <c r="AR5761" i="1"/>
  <c r="AR5762" i="1"/>
  <c r="AR5763" i="1"/>
  <c r="AR5764" i="1"/>
  <c r="AR5765" i="1"/>
  <c r="AR5766" i="1"/>
  <c r="AR5767" i="1"/>
  <c r="AR5768" i="1"/>
  <c r="AR5769" i="1"/>
  <c r="AR5770" i="1"/>
  <c r="AR5771" i="1"/>
  <c r="AR5772" i="1"/>
  <c r="AR5773" i="1"/>
  <c r="AR5774" i="1"/>
  <c r="AR5775" i="1"/>
  <c r="AR5776" i="1"/>
  <c r="AR5777" i="1"/>
  <c r="AR5778" i="1"/>
  <c r="AR5779" i="1"/>
  <c r="AR5780" i="1"/>
  <c r="AR5781" i="1"/>
  <c r="AR5782" i="1"/>
  <c r="AR5783" i="1"/>
  <c r="AR5784" i="1"/>
  <c r="AR5785" i="1"/>
  <c r="AR5786" i="1"/>
  <c r="AR5787" i="1"/>
  <c r="AR5788" i="1"/>
  <c r="AR5789" i="1"/>
  <c r="AR5790" i="1"/>
  <c r="AR5791" i="1"/>
  <c r="AR5792" i="1"/>
  <c r="AR5793" i="1"/>
  <c r="AR5794" i="1"/>
  <c r="AR5795" i="1"/>
  <c r="AR5796" i="1"/>
  <c r="AR5797" i="1"/>
  <c r="AR5798" i="1"/>
  <c r="AR5799" i="1"/>
  <c r="AR5800" i="1"/>
  <c r="AR5801" i="1"/>
  <c r="AR5802" i="1"/>
  <c r="AR5803" i="1"/>
  <c r="AR5804" i="1"/>
  <c r="AR5805" i="1"/>
  <c r="AR5806" i="1"/>
  <c r="AR5807" i="1"/>
  <c r="AR5808" i="1"/>
  <c r="AR5809" i="1"/>
  <c r="AR5810" i="1"/>
  <c r="AR5811" i="1"/>
  <c r="AR5812" i="1"/>
  <c r="AR5813" i="1"/>
  <c r="AR5814" i="1"/>
  <c r="AR5815" i="1"/>
  <c r="AR5816" i="1"/>
  <c r="AR5817" i="1"/>
  <c r="AR5818" i="1"/>
  <c r="AR5819" i="1"/>
  <c r="AR5820" i="1"/>
  <c r="AR5821" i="1"/>
  <c r="AR5822" i="1"/>
  <c r="AR5823" i="1"/>
  <c r="AR5824" i="1"/>
  <c r="AR5825" i="1"/>
  <c r="AR5826" i="1"/>
  <c r="AR5827" i="1"/>
  <c r="AR5828" i="1"/>
  <c r="AR5829" i="1"/>
  <c r="AR5830" i="1"/>
  <c r="AR5831" i="1"/>
  <c r="AR5832" i="1"/>
  <c r="AR5833" i="1"/>
  <c r="AR5834" i="1"/>
  <c r="AR5835" i="1"/>
  <c r="AR5836" i="1"/>
  <c r="AR5837" i="1"/>
  <c r="AR5838" i="1"/>
  <c r="AR5839" i="1"/>
  <c r="AR5840" i="1"/>
  <c r="AR5841" i="1"/>
  <c r="AR5842" i="1"/>
  <c r="AR5843" i="1"/>
  <c r="AR5844" i="1"/>
  <c r="AR5845" i="1"/>
  <c r="AR5846" i="1"/>
  <c r="AR5847" i="1"/>
  <c r="AR5848" i="1"/>
  <c r="AR5849" i="1"/>
  <c r="AR5850" i="1"/>
  <c r="AR5851" i="1"/>
  <c r="AR5852" i="1"/>
  <c r="AR5853" i="1"/>
  <c r="AR5854" i="1"/>
  <c r="AR5855" i="1"/>
  <c r="AR5856" i="1"/>
  <c r="AR5857" i="1"/>
  <c r="AR5858" i="1"/>
  <c r="AR5859" i="1"/>
  <c r="AR5860" i="1"/>
  <c r="AR5861" i="1"/>
  <c r="AR5862" i="1"/>
  <c r="AR5863" i="1"/>
  <c r="AR5864" i="1"/>
  <c r="AR5865" i="1"/>
  <c r="AR5866" i="1"/>
  <c r="AR5867" i="1"/>
  <c r="AR5868" i="1"/>
  <c r="AR5869" i="1"/>
  <c r="AR5870" i="1"/>
  <c r="AR5871" i="1"/>
  <c r="AR5872" i="1"/>
  <c r="AR5873" i="1"/>
  <c r="AR5874" i="1"/>
  <c r="AR5875" i="1"/>
  <c r="AR5876" i="1"/>
  <c r="AR5877" i="1"/>
  <c r="AR5878" i="1"/>
  <c r="AR5879" i="1"/>
  <c r="AR5880" i="1"/>
  <c r="AR5881" i="1"/>
  <c r="AR5882" i="1"/>
  <c r="AR5883" i="1"/>
  <c r="AR5884" i="1"/>
  <c r="AR5885" i="1"/>
  <c r="AR5886" i="1"/>
  <c r="AR5887" i="1"/>
  <c r="AR5888" i="1"/>
  <c r="AR5889" i="1"/>
  <c r="AR5890" i="1"/>
  <c r="AR5891" i="1"/>
  <c r="AR5892" i="1"/>
  <c r="AR5893" i="1"/>
  <c r="AR5894" i="1"/>
  <c r="AR5895" i="1"/>
  <c r="AR5896" i="1"/>
  <c r="AR5897" i="1"/>
  <c r="AR5898" i="1"/>
  <c r="AR5899" i="1"/>
  <c r="AR5900" i="1"/>
  <c r="AR5901" i="1"/>
  <c r="AR5902" i="1"/>
  <c r="AR5903" i="1"/>
  <c r="AR5904" i="1"/>
  <c r="AR5905" i="1"/>
  <c r="AR5906" i="1"/>
  <c r="AR5907" i="1"/>
  <c r="AR5908" i="1"/>
  <c r="AR5909" i="1"/>
  <c r="AR5910" i="1"/>
  <c r="AR5911" i="1"/>
  <c r="AR5912" i="1"/>
  <c r="AR5913" i="1"/>
  <c r="AR5914" i="1"/>
  <c r="AR5915" i="1"/>
  <c r="AR5916" i="1"/>
  <c r="AR5917" i="1"/>
  <c r="AR5918" i="1"/>
  <c r="AR5919" i="1"/>
  <c r="AR5920" i="1"/>
  <c r="AR5921" i="1"/>
  <c r="AR5922" i="1"/>
  <c r="AR5923" i="1"/>
  <c r="AR5924" i="1"/>
  <c r="AR5925" i="1"/>
  <c r="AR5926" i="1"/>
  <c r="AR5927" i="1"/>
  <c r="AR5928" i="1"/>
  <c r="AR5929" i="1"/>
  <c r="AR5930" i="1"/>
  <c r="AR5931" i="1"/>
  <c r="AR5932" i="1"/>
  <c r="AR5933" i="1"/>
  <c r="AR5934" i="1"/>
  <c r="AR5935" i="1"/>
  <c r="AR5936" i="1"/>
  <c r="AR5937" i="1"/>
  <c r="AR5938" i="1"/>
  <c r="AR5939" i="1"/>
  <c r="AR5940" i="1"/>
  <c r="AR5941" i="1"/>
  <c r="AR5942" i="1"/>
  <c r="AR5943" i="1"/>
  <c r="AR5944" i="1"/>
  <c r="AR5945" i="1"/>
  <c r="AR5946" i="1"/>
  <c r="AR5947" i="1"/>
  <c r="AR5948" i="1"/>
  <c r="AR5949" i="1"/>
  <c r="AR5950" i="1"/>
  <c r="AR5951" i="1"/>
  <c r="AR5952" i="1"/>
  <c r="AR5953" i="1"/>
  <c r="AR5954" i="1"/>
  <c r="AR5955" i="1"/>
  <c r="AR5956" i="1"/>
  <c r="AR5957" i="1"/>
  <c r="AR5958" i="1"/>
  <c r="AR5959" i="1"/>
  <c r="AR5960" i="1"/>
  <c r="AR5961" i="1"/>
  <c r="AR5962" i="1"/>
  <c r="AR5963" i="1"/>
  <c r="AR5964" i="1"/>
  <c r="AR5965" i="1"/>
  <c r="AR5966" i="1"/>
  <c r="AR5967" i="1"/>
  <c r="AR5968" i="1"/>
  <c r="AR5969" i="1"/>
  <c r="AR5970" i="1"/>
  <c r="AR5971" i="1"/>
  <c r="AR5972" i="1"/>
  <c r="AR5973" i="1"/>
  <c r="AR5974" i="1"/>
  <c r="AR5975" i="1"/>
  <c r="AR5976" i="1"/>
  <c r="AR5977" i="1"/>
  <c r="AR5978" i="1"/>
  <c r="AR5979" i="1"/>
  <c r="AR5980" i="1"/>
  <c r="AR5981" i="1"/>
  <c r="AR5982" i="1"/>
  <c r="AR5983" i="1"/>
  <c r="AR5984" i="1"/>
  <c r="AR5985" i="1"/>
  <c r="AR5986" i="1"/>
  <c r="AR5987" i="1"/>
  <c r="AR5988" i="1"/>
  <c r="AR5989" i="1"/>
  <c r="AR5990" i="1"/>
  <c r="AR5991" i="1"/>
  <c r="AR5992" i="1"/>
  <c r="AR5993" i="1"/>
  <c r="AR5994" i="1"/>
  <c r="AR5995" i="1"/>
  <c r="AR5996" i="1"/>
  <c r="AR5997" i="1"/>
  <c r="AR5998" i="1"/>
  <c r="AR5999" i="1"/>
  <c r="AR6000" i="1"/>
  <c r="AR6001" i="1"/>
  <c r="AR6002" i="1"/>
  <c r="AR6003" i="1"/>
  <c r="AR6004" i="1"/>
  <c r="AR6005" i="1"/>
  <c r="AR6006" i="1"/>
  <c r="AR6007" i="1"/>
  <c r="AR6008" i="1"/>
  <c r="AR6009" i="1"/>
  <c r="AR6010" i="1"/>
  <c r="AR6011" i="1"/>
  <c r="AR6012" i="1"/>
  <c r="AR6013" i="1"/>
  <c r="AR6014" i="1"/>
  <c r="AR6015" i="1"/>
  <c r="AR6016" i="1"/>
  <c r="AR6017" i="1"/>
  <c r="AR6018" i="1"/>
  <c r="AR6019" i="1"/>
  <c r="AR6020" i="1"/>
  <c r="AR6021" i="1"/>
  <c r="AR6022" i="1"/>
  <c r="AR6023" i="1"/>
  <c r="AR6024" i="1"/>
  <c r="AR6025" i="1"/>
  <c r="AR6026" i="1"/>
  <c r="AR6027" i="1"/>
  <c r="AR6028" i="1"/>
  <c r="AR6029" i="1"/>
  <c r="AR6030" i="1"/>
  <c r="AR6031" i="1"/>
  <c r="AR6032" i="1"/>
  <c r="AR6033" i="1"/>
  <c r="AR6034" i="1"/>
  <c r="AR6035" i="1"/>
  <c r="AR6036" i="1"/>
  <c r="AR6037" i="1"/>
  <c r="AR6038" i="1"/>
  <c r="AR6039" i="1"/>
  <c r="AR6040" i="1"/>
  <c r="AR6041" i="1"/>
  <c r="AR6042" i="1"/>
  <c r="AR6043" i="1"/>
  <c r="AR6044" i="1"/>
  <c r="AR6045" i="1"/>
  <c r="AR6046" i="1"/>
  <c r="AR6047" i="1"/>
  <c r="AR6048" i="1"/>
  <c r="AR6049" i="1"/>
  <c r="AR6050" i="1"/>
  <c r="AR6051" i="1"/>
  <c r="AR6052" i="1"/>
  <c r="AR6053" i="1"/>
  <c r="AR6054" i="1"/>
  <c r="AR6055" i="1"/>
  <c r="AR6056" i="1"/>
  <c r="AR6057" i="1"/>
  <c r="AR6058" i="1"/>
  <c r="AR6059" i="1"/>
  <c r="AR6060" i="1"/>
  <c r="AR6061" i="1"/>
  <c r="AR6062" i="1"/>
  <c r="AR6063" i="1"/>
  <c r="AR6064" i="1"/>
  <c r="AR6065" i="1"/>
  <c r="AR6066" i="1"/>
  <c r="AR6067" i="1"/>
  <c r="AR6068" i="1"/>
  <c r="AR6069" i="1"/>
  <c r="AR6070" i="1"/>
  <c r="AR6071" i="1"/>
  <c r="AR6072" i="1"/>
  <c r="AR6073" i="1"/>
  <c r="AR6074" i="1"/>
  <c r="AR6075" i="1"/>
  <c r="AR6076" i="1"/>
  <c r="AR6077" i="1"/>
  <c r="AR6078" i="1"/>
  <c r="AR6079" i="1"/>
  <c r="AR6080" i="1"/>
  <c r="AR6081" i="1"/>
  <c r="AR6082" i="1"/>
  <c r="AR6083" i="1"/>
  <c r="AR6084" i="1"/>
  <c r="AR6085" i="1"/>
  <c r="AR6086" i="1"/>
  <c r="AR6087" i="1"/>
  <c r="AR6088" i="1"/>
  <c r="AR6089" i="1"/>
  <c r="AR6090" i="1"/>
  <c r="AR6091" i="1"/>
  <c r="AR6092" i="1"/>
  <c r="AR6093" i="1"/>
  <c r="AR6094" i="1"/>
  <c r="AR6095" i="1"/>
  <c r="AR6096" i="1"/>
  <c r="AR6097" i="1"/>
  <c r="AR6098" i="1"/>
  <c r="AR6099" i="1"/>
  <c r="AR6100" i="1"/>
  <c r="AR6101" i="1"/>
  <c r="AR6102" i="1"/>
  <c r="AR6103" i="1"/>
  <c r="AR6104" i="1"/>
  <c r="AR6105" i="1"/>
  <c r="AR6106" i="1"/>
  <c r="AR6107" i="1"/>
  <c r="AR6108" i="1"/>
  <c r="AR6109" i="1"/>
  <c r="AR6110" i="1"/>
  <c r="AR6111" i="1"/>
  <c r="AR6112" i="1"/>
  <c r="AR6113" i="1"/>
  <c r="AR6114" i="1"/>
  <c r="AR6115" i="1"/>
  <c r="AR6116" i="1"/>
  <c r="AR6117" i="1"/>
  <c r="AR6118" i="1"/>
  <c r="AR6119" i="1"/>
  <c r="AR6120" i="1"/>
  <c r="AR6121" i="1"/>
  <c r="AR6122" i="1"/>
  <c r="AR6123" i="1"/>
  <c r="AR6124" i="1"/>
  <c r="AR6125" i="1"/>
  <c r="AR6126" i="1"/>
  <c r="AR6127" i="1"/>
  <c r="AR6128" i="1"/>
  <c r="AR6129" i="1"/>
  <c r="AR6130" i="1"/>
  <c r="AR6131" i="1"/>
  <c r="AR6132" i="1"/>
  <c r="AR6133" i="1"/>
  <c r="AR6134" i="1"/>
  <c r="AR6135" i="1"/>
  <c r="AR6136" i="1"/>
  <c r="AR6137" i="1"/>
  <c r="AR6138" i="1"/>
  <c r="AR6139" i="1"/>
  <c r="AR6140" i="1"/>
  <c r="AR6141" i="1"/>
  <c r="AR6142" i="1"/>
  <c r="AR6143" i="1"/>
  <c r="AR6144" i="1"/>
  <c r="AR6145" i="1"/>
  <c r="AR6146" i="1"/>
  <c r="AR6147" i="1"/>
  <c r="AR6148" i="1"/>
  <c r="AR6149" i="1"/>
  <c r="AR6150" i="1"/>
  <c r="AR6151" i="1"/>
  <c r="AR6152" i="1"/>
  <c r="AR6153" i="1"/>
  <c r="AR6154" i="1"/>
  <c r="AR6155" i="1"/>
  <c r="AR6156" i="1"/>
  <c r="AR6157" i="1"/>
  <c r="AR6158" i="1"/>
  <c r="AR6159" i="1"/>
  <c r="AR6160" i="1"/>
  <c r="AR6161" i="1"/>
  <c r="AR6162" i="1"/>
  <c r="AR6163" i="1"/>
  <c r="AR6164" i="1"/>
  <c r="AR6165" i="1"/>
  <c r="AR6166" i="1"/>
  <c r="AR6167" i="1"/>
  <c r="AR6168" i="1"/>
  <c r="AR6169" i="1"/>
  <c r="AR6170" i="1"/>
  <c r="AR6171" i="1"/>
  <c r="AR6172" i="1"/>
  <c r="AR6173" i="1"/>
  <c r="AR6174" i="1"/>
  <c r="AR6175" i="1"/>
  <c r="AR6176" i="1"/>
  <c r="AR6177" i="1"/>
  <c r="AR6178" i="1"/>
  <c r="AR6179" i="1"/>
  <c r="AR6180" i="1"/>
  <c r="AR6181" i="1"/>
  <c r="AR6182" i="1"/>
  <c r="AR6183" i="1"/>
  <c r="AR6184" i="1"/>
  <c r="AR6185" i="1"/>
  <c r="AR6186" i="1"/>
  <c r="AR6187" i="1"/>
  <c r="AR6188" i="1"/>
  <c r="AR6189" i="1"/>
  <c r="AR6190" i="1"/>
  <c r="AR6191" i="1"/>
  <c r="AR6192" i="1"/>
  <c r="AR6193" i="1"/>
  <c r="AR6194" i="1"/>
  <c r="AR6195" i="1"/>
  <c r="AR6196" i="1"/>
  <c r="AR6197" i="1"/>
  <c r="AR6198" i="1"/>
  <c r="AR6199" i="1"/>
  <c r="AR6200" i="1"/>
  <c r="AR6201" i="1"/>
  <c r="AR6202" i="1"/>
  <c r="AR6203" i="1"/>
  <c r="AR6204" i="1"/>
  <c r="AR6205" i="1"/>
  <c r="AR6206" i="1"/>
  <c r="AR6207" i="1"/>
  <c r="AR6208" i="1"/>
  <c r="AR6209" i="1"/>
  <c r="AR6210" i="1"/>
  <c r="AR6211" i="1"/>
  <c r="AR6212" i="1"/>
  <c r="AR6213" i="1"/>
  <c r="AR6214" i="1"/>
  <c r="AR6215" i="1"/>
  <c r="AR6216" i="1"/>
  <c r="AR6217" i="1"/>
  <c r="AR6218" i="1"/>
  <c r="AR6219" i="1"/>
  <c r="AR6220" i="1"/>
  <c r="AR6221" i="1"/>
  <c r="AR6222" i="1"/>
  <c r="AR6223" i="1"/>
  <c r="AR6224" i="1"/>
  <c r="AR6225" i="1"/>
  <c r="AR6226" i="1"/>
  <c r="AR6227" i="1"/>
  <c r="AR6228" i="1"/>
  <c r="AR6229" i="1"/>
  <c r="AR6230" i="1"/>
  <c r="AR6231" i="1"/>
  <c r="AR6232" i="1"/>
  <c r="AR6233" i="1"/>
  <c r="AR6234" i="1"/>
  <c r="AR6235" i="1"/>
  <c r="AR6236" i="1"/>
  <c r="AR6237" i="1"/>
  <c r="AR6238" i="1"/>
  <c r="AR6239" i="1"/>
  <c r="AR6240" i="1"/>
  <c r="AR6241" i="1"/>
  <c r="AR6242" i="1"/>
  <c r="AR6243" i="1"/>
  <c r="AR6244" i="1"/>
  <c r="AR6245" i="1"/>
  <c r="AR6246" i="1"/>
  <c r="AR6247" i="1"/>
  <c r="AR6248" i="1"/>
  <c r="AR6249" i="1"/>
  <c r="AR6250" i="1"/>
  <c r="AR6251" i="1"/>
  <c r="AR6252" i="1"/>
  <c r="AR6253" i="1"/>
  <c r="AR6254" i="1"/>
  <c r="AR6255" i="1"/>
  <c r="AR6256" i="1"/>
  <c r="AR6257" i="1"/>
  <c r="AR6258" i="1"/>
  <c r="AR6259" i="1"/>
  <c r="AR6260" i="1"/>
  <c r="AR6261" i="1"/>
  <c r="AR6262" i="1"/>
  <c r="AR6263" i="1"/>
  <c r="AR6264" i="1"/>
  <c r="AR6265" i="1"/>
  <c r="AR6266" i="1"/>
  <c r="AR6267" i="1"/>
  <c r="AR6268" i="1"/>
  <c r="AR6269" i="1"/>
  <c r="AR6270" i="1"/>
  <c r="AR6271" i="1"/>
  <c r="AR6272" i="1"/>
  <c r="AR6273" i="1"/>
  <c r="AR6274" i="1"/>
  <c r="AR6275" i="1"/>
  <c r="AR6276" i="1"/>
  <c r="AR6277" i="1"/>
  <c r="AR6278" i="1"/>
  <c r="AR6279" i="1"/>
  <c r="AR6280" i="1"/>
  <c r="AR6281" i="1"/>
  <c r="AR6282" i="1"/>
  <c r="AR6283" i="1"/>
  <c r="AR6284" i="1"/>
  <c r="AR6285" i="1"/>
  <c r="AR6286" i="1"/>
  <c r="AR6287" i="1"/>
  <c r="AR6288" i="1"/>
  <c r="AR6289" i="1"/>
  <c r="AR6290" i="1"/>
  <c r="AR6291" i="1"/>
  <c r="AR6292" i="1"/>
  <c r="AR6293" i="1"/>
  <c r="AR6294" i="1"/>
  <c r="AR6295" i="1"/>
  <c r="AR6296" i="1"/>
  <c r="AR6297" i="1"/>
  <c r="AR6298" i="1"/>
  <c r="AR6299" i="1"/>
  <c r="AR6300" i="1"/>
  <c r="AR6301" i="1"/>
  <c r="AR6302" i="1"/>
  <c r="AR6303" i="1"/>
  <c r="AR6304" i="1"/>
  <c r="AR6305" i="1"/>
  <c r="AR6306" i="1"/>
  <c r="AR6307" i="1"/>
  <c r="AR6308" i="1"/>
  <c r="AR6309" i="1"/>
  <c r="AR6310" i="1"/>
  <c r="AR6311" i="1"/>
  <c r="AR6312" i="1"/>
  <c r="AR6313" i="1"/>
  <c r="AR6314" i="1"/>
  <c r="AR6315" i="1"/>
  <c r="AR6316" i="1"/>
  <c r="AR6317" i="1"/>
  <c r="AR6318" i="1"/>
  <c r="AR6319" i="1"/>
  <c r="AR6320" i="1"/>
  <c r="AR6321" i="1"/>
  <c r="AR6322" i="1"/>
  <c r="AR6323" i="1"/>
  <c r="AR6324" i="1"/>
  <c r="AR6325" i="1"/>
  <c r="AR6326" i="1"/>
  <c r="AR6327" i="1"/>
  <c r="AR6328" i="1"/>
  <c r="AR6329" i="1"/>
  <c r="AR6330" i="1"/>
  <c r="AR6331" i="1"/>
  <c r="AR6332" i="1"/>
  <c r="AR6333" i="1"/>
  <c r="AR6334" i="1"/>
  <c r="AR6335" i="1"/>
  <c r="AR6336" i="1"/>
  <c r="AR6337" i="1"/>
  <c r="AR6338" i="1"/>
  <c r="AR6339" i="1"/>
  <c r="AR6340" i="1"/>
  <c r="AR6341" i="1"/>
  <c r="AR6342" i="1"/>
  <c r="AR6343" i="1"/>
  <c r="AR6344" i="1"/>
  <c r="AR6345" i="1"/>
  <c r="AR6346" i="1"/>
  <c r="AR6347" i="1"/>
  <c r="AR6348" i="1"/>
  <c r="AR6349" i="1"/>
  <c r="AR6350" i="1"/>
  <c r="AR6351" i="1"/>
  <c r="AR6352" i="1"/>
  <c r="AR6353" i="1"/>
  <c r="AR6354" i="1"/>
  <c r="AR6355" i="1"/>
  <c r="AR6356" i="1"/>
  <c r="AR6357" i="1"/>
  <c r="AR6358" i="1"/>
  <c r="AR6359" i="1"/>
  <c r="AR6360" i="1"/>
  <c r="AR6361" i="1"/>
  <c r="AR6362" i="1"/>
  <c r="AR6363" i="1"/>
  <c r="AR6364" i="1"/>
  <c r="AR6365" i="1"/>
  <c r="AR6366" i="1"/>
  <c r="AR6367" i="1"/>
  <c r="AR6368" i="1"/>
  <c r="AR6369" i="1"/>
  <c r="AR6370" i="1"/>
  <c r="AR6371" i="1"/>
  <c r="AR6372" i="1"/>
  <c r="AR6373" i="1"/>
  <c r="AR6374" i="1"/>
  <c r="AR6375" i="1"/>
  <c r="AR6376" i="1"/>
  <c r="AR6377" i="1"/>
  <c r="AR6378" i="1"/>
  <c r="AR6379" i="1"/>
  <c r="AR6380" i="1"/>
  <c r="AR6381" i="1"/>
  <c r="AR6382" i="1"/>
  <c r="AR6383" i="1"/>
  <c r="AR6384" i="1"/>
  <c r="AR6385" i="1"/>
  <c r="AR6386" i="1"/>
  <c r="AR6387" i="1"/>
  <c r="AR6388" i="1"/>
  <c r="AR6389" i="1"/>
  <c r="AR6390" i="1"/>
  <c r="AR6391" i="1"/>
  <c r="AR6392" i="1"/>
  <c r="AR6393" i="1"/>
  <c r="AR6394" i="1"/>
  <c r="AR6395" i="1"/>
  <c r="AR6396" i="1"/>
  <c r="AR6397" i="1"/>
  <c r="AR6398" i="1"/>
  <c r="AR6399" i="1"/>
  <c r="AR6400" i="1"/>
  <c r="AR6401" i="1"/>
  <c r="AR6402" i="1"/>
  <c r="AR6403" i="1"/>
  <c r="AR6404" i="1"/>
  <c r="AR6405" i="1"/>
  <c r="AR6406" i="1"/>
  <c r="AR6407" i="1"/>
  <c r="AR6408" i="1"/>
  <c r="AR6409" i="1"/>
  <c r="AR6410" i="1"/>
  <c r="AR6411" i="1"/>
  <c r="AR6412" i="1"/>
  <c r="AR6413" i="1"/>
  <c r="AR6414" i="1"/>
  <c r="AR6415" i="1"/>
  <c r="AR6416" i="1"/>
  <c r="AR6417" i="1"/>
  <c r="AR6418" i="1"/>
  <c r="AR6419" i="1"/>
  <c r="AR6420" i="1"/>
  <c r="AR6421" i="1"/>
  <c r="AR6422" i="1"/>
  <c r="AR6423" i="1"/>
  <c r="AR6424" i="1"/>
  <c r="AR6425" i="1"/>
  <c r="AR6426" i="1"/>
  <c r="AR6427" i="1"/>
  <c r="AR6428" i="1"/>
  <c r="AR6429" i="1"/>
  <c r="AR6430" i="1"/>
  <c r="AR6431" i="1"/>
  <c r="AR6432" i="1"/>
  <c r="AR6433" i="1"/>
  <c r="AR6434" i="1"/>
  <c r="AR6435" i="1"/>
  <c r="AR6436" i="1"/>
  <c r="AR6437" i="1"/>
  <c r="AR6438" i="1"/>
  <c r="AR6439" i="1"/>
  <c r="AR6440" i="1"/>
  <c r="AR6441" i="1"/>
  <c r="AR6442" i="1"/>
  <c r="AR6443" i="1"/>
  <c r="AR6444" i="1"/>
  <c r="AR6445" i="1"/>
  <c r="AR6446" i="1"/>
  <c r="AR6447" i="1"/>
  <c r="AR6448" i="1"/>
  <c r="AR6449" i="1"/>
  <c r="AR6450" i="1"/>
  <c r="AR6451" i="1"/>
  <c r="AR6452" i="1"/>
  <c r="AR6453" i="1"/>
  <c r="AR6454" i="1"/>
  <c r="AR6455" i="1"/>
  <c r="AR6456" i="1"/>
  <c r="AR6457" i="1"/>
  <c r="AR6458" i="1"/>
  <c r="AR6459" i="1"/>
  <c r="AR6460" i="1"/>
  <c r="AR6461" i="1"/>
  <c r="AR6462" i="1"/>
  <c r="AR6463" i="1"/>
  <c r="AR6464" i="1"/>
  <c r="AR6465" i="1"/>
  <c r="AR6466" i="1"/>
  <c r="AR6467" i="1"/>
  <c r="AR6468" i="1"/>
  <c r="AR6469" i="1"/>
  <c r="AR6470" i="1"/>
  <c r="AR6471" i="1"/>
  <c r="AR6472" i="1"/>
  <c r="AR6473" i="1"/>
  <c r="AR6474" i="1"/>
  <c r="AR6475" i="1"/>
  <c r="AR6476" i="1"/>
  <c r="AR6477" i="1"/>
  <c r="AR6478" i="1"/>
  <c r="AR6479" i="1"/>
  <c r="AR6480" i="1"/>
  <c r="AR6481" i="1"/>
  <c r="AR6482" i="1"/>
  <c r="AR6483" i="1"/>
  <c r="AR6484" i="1"/>
  <c r="AR6485" i="1"/>
  <c r="AR6486" i="1"/>
  <c r="AR6487" i="1"/>
  <c r="AR6488" i="1"/>
  <c r="AR6489" i="1"/>
  <c r="AR6490" i="1"/>
  <c r="AR6491" i="1"/>
  <c r="AR6492" i="1"/>
  <c r="AR6493" i="1"/>
  <c r="AR6494" i="1"/>
  <c r="AR6495" i="1"/>
  <c r="AR6496" i="1"/>
  <c r="AR6497" i="1"/>
  <c r="AR6498" i="1"/>
  <c r="AR6499" i="1"/>
  <c r="AR6500" i="1"/>
  <c r="AR6501" i="1"/>
  <c r="AR6502" i="1"/>
  <c r="AR6503" i="1"/>
  <c r="AR6504" i="1"/>
  <c r="AR6505" i="1"/>
  <c r="AR6506" i="1"/>
  <c r="AR6507" i="1"/>
  <c r="AR6508" i="1"/>
  <c r="AR6509" i="1"/>
  <c r="AR6510" i="1"/>
  <c r="AR6511" i="1"/>
  <c r="AR6512" i="1"/>
  <c r="AR6513" i="1"/>
  <c r="AR6514" i="1"/>
  <c r="AR6515" i="1"/>
  <c r="AR6516" i="1"/>
  <c r="AR6517" i="1"/>
  <c r="AR6518" i="1"/>
  <c r="AR6519" i="1"/>
  <c r="AR6520" i="1"/>
  <c r="AR6521" i="1"/>
  <c r="AR6522" i="1"/>
  <c r="AR6523" i="1"/>
  <c r="AR6524" i="1"/>
  <c r="AR6525" i="1"/>
  <c r="AR6526" i="1"/>
  <c r="AR6527" i="1"/>
  <c r="AR6528" i="1"/>
  <c r="AR6529" i="1"/>
  <c r="AR6530" i="1"/>
  <c r="AR6531" i="1"/>
  <c r="AR6532" i="1"/>
  <c r="AR6533" i="1"/>
  <c r="AR6534" i="1"/>
  <c r="AR6535" i="1"/>
  <c r="AR6536" i="1"/>
  <c r="AR6537" i="1"/>
  <c r="AR6538" i="1"/>
  <c r="AR6539" i="1"/>
  <c r="AR6540" i="1"/>
  <c r="AR6541" i="1"/>
  <c r="AR6542" i="1"/>
  <c r="AR6543" i="1"/>
  <c r="AR6544" i="1"/>
  <c r="AR6545" i="1"/>
  <c r="AR6546" i="1"/>
  <c r="AR6547" i="1"/>
  <c r="AR6548" i="1"/>
  <c r="AR6549" i="1"/>
  <c r="AR6550" i="1"/>
  <c r="AR6551" i="1"/>
  <c r="AR6552" i="1"/>
  <c r="AR6553" i="1"/>
  <c r="AR6554" i="1"/>
  <c r="AR6555" i="1"/>
  <c r="AR6556" i="1"/>
  <c r="AR6557" i="1"/>
  <c r="AR6558" i="1"/>
  <c r="AR6559" i="1"/>
  <c r="AR6560" i="1"/>
  <c r="AR6561" i="1"/>
  <c r="AR6562" i="1"/>
  <c r="AR6563" i="1"/>
  <c r="AR6564" i="1"/>
  <c r="AR6565" i="1"/>
  <c r="AR6566" i="1"/>
  <c r="AR6567" i="1"/>
  <c r="AR6568" i="1"/>
  <c r="AR6569" i="1"/>
  <c r="AR6570" i="1"/>
  <c r="AR6571" i="1"/>
  <c r="AR6572" i="1"/>
  <c r="AR6573" i="1"/>
  <c r="AR6574" i="1"/>
  <c r="AR6575" i="1"/>
  <c r="AR6576" i="1"/>
  <c r="AR6577" i="1"/>
  <c r="AR6578" i="1"/>
  <c r="AR6579" i="1"/>
  <c r="AR6580" i="1"/>
  <c r="AR6581" i="1"/>
  <c r="AR6582" i="1"/>
  <c r="AR6583" i="1"/>
  <c r="AR6584" i="1"/>
  <c r="AR6585" i="1"/>
  <c r="AR6586" i="1"/>
  <c r="AR6587" i="1"/>
  <c r="AR6588" i="1"/>
  <c r="AR6589" i="1"/>
  <c r="AR6590" i="1"/>
  <c r="AR6591" i="1"/>
  <c r="AR6592" i="1"/>
  <c r="AR6593" i="1"/>
  <c r="AR6594" i="1"/>
  <c r="AR6595" i="1"/>
  <c r="AR6596" i="1"/>
  <c r="AR6597" i="1"/>
  <c r="AR6598" i="1"/>
  <c r="AR6599" i="1"/>
  <c r="AR6600" i="1"/>
  <c r="AR6601" i="1"/>
  <c r="AR6602" i="1"/>
  <c r="AR6603" i="1"/>
  <c r="AR6604" i="1"/>
  <c r="AR6605" i="1"/>
  <c r="AR6606" i="1"/>
  <c r="AR6607" i="1"/>
  <c r="AR6608" i="1"/>
  <c r="AR6609" i="1"/>
  <c r="AR6610" i="1"/>
  <c r="AR6611" i="1"/>
  <c r="AR6612" i="1"/>
  <c r="AR6613" i="1"/>
  <c r="AR6614" i="1"/>
  <c r="AR6615" i="1"/>
  <c r="AR6616" i="1"/>
  <c r="AR6617" i="1"/>
  <c r="AR6618" i="1"/>
  <c r="AR6619" i="1"/>
  <c r="AR6620" i="1"/>
  <c r="AR6621" i="1"/>
  <c r="AR6622" i="1"/>
  <c r="AR6623" i="1"/>
  <c r="AR6624" i="1"/>
  <c r="AR6625" i="1"/>
  <c r="AR6626" i="1"/>
  <c r="AR6627" i="1"/>
  <c r="AR6628" i="1"/>
  <c r="AR6629" i="1"/>
  <c r="AR6630" i="1"/>
  <c r="AR6631" i="1"/>
  <c r="AR6632" i="1"/>
  <c r="AR6633" i="1"/>
  <c r="AR6634" i="1"/>
  <c r="AR6635" i="1"/>
  <c r="AR6636" i="1"/>
  <c r="AR6637" i="1"/>
  <c r="AR6638" i="1"/>
  <c r="AR6639" i="1"/>
  <c r="AR6640" i="1"/>
  <c r="AR6641" i="1"/>
  <c r="AR6642" i="1"/>
  <c r="AR6643" i="1"/>
  <c r="AR6644" i="1"/>
  <c r="AR6645" i="1"/>
  <c r="AR6646" i="1"/>
  <c r="AR6647" i="1"/>
  <c r="AR6648" i="1"/>
  <c r="AR6649" i="1"/>
  <c r="AR6650" i="1"/>
  <c r="AR6651" i="1"/>
  <c r="AR6652" i="1"/>
  <c r="AR6653" i="1"/>
  <c r="AR6654" i="1"/>
  <c r="AR6655" i="1"/>
  <c r="AR6656" i="1"/>
  <c r="AR6657" i="1"/>
  <c r="AR6658" i="1"/>
  <c r="AR6659" i="1"/>
  <c r="AR6660" i="1"/>
  <c r="AR6661" i="1"/>
  <c r="AR6662" i="1"/>
  <c r="AR6663" i="1"/>
  <c r="AR6664" i="1"/>
  <c r="AR6665" i="1"/>
  <c r="AR6666" i="1"/>
  <c r="AR6667" i="1"/>
  <c r="AR6668" i="1"/>
  <c r="AR6669" i="1"/>
  <c r="AR6670" i="1"/>
  <c r="AR6671" i="1"/>
  <c r="AR6672" i="1"/>
  <c r="AR6673" i="1"/>
  <c r="AR6674" i="1"/>
  <c r="AR6675" i="1"/>
  <c r="AR6676" i="1"/>
  <c r="AR6677" i="1"/>
  <c r="AR6678" i="1"/>
  <c r="AR6679" i="1"/>
  <c r="AR6680" i="1"/>
  <c r="AR6681" i="1"/>
  <c r="AR6682" i="1"/>
  <c r="AR6683" i="1"/>
  <c r="AR6684" i="1"/>
  <c r="AR6685" i="1"/>
  <c r="AR6686" i="1"/>
  <c r="AR6687" i="1"/>
  <c r="AR6688" i="1"/>
  <c r="AR6689" i="1"/>
  <c r="AR6690" i="1"/>
  <c r="AR6691" i="1"/>
  <c r="AR6692" i="1"/>
  <c r="AR6693" i="1"/>
  <c r="AR6694" i="1"/>
  <c r="AR6695" i="1"/>
  <c r="AR6696" i="1"/>
  <c r="AR6697" i="1"/>
  <c r="AR6698" i="1"/>
  <c r="AR6699" i="1"/>
  <c r="AR6700" i="1"/>
  <c r="AR6701" i="1"/>
  <c r="AR6702" i="1"/>
  <c r="AR6703" i="1"/>
  <c r="AR6704" i="1"/>
  <c r="AR6705" i="1"/>
  <c r="AR6706" i="1"/>
  <c r="AR6707" i="1"/>
  <c r="AR6708" i="1"/>
  <c r="AR6709" i="1"/>
  <c r="AR6710" i="1"/>
  <c r="AR6711" i="1"/>
  <c r="AR6712" i="1"/>
  <c r="AR6713" i="1"/>
  <c r="AR6714" i="1"/>
  <c r="AR6715" i="1"/>
  <c r="AR6716" i="1"/>
  <c r="AR6717" i="1"/>
  <c r="AR6718" i="1"/>
  <c r="AR6719" i="1"/>
  <c r="AR6720" i="1"/>
  <c r="AR6721" i="1"/>
  <c r="AR6722" i="1"/>
  <c r="AR6723" i="1"/>
  <c r="AR6724" i="1"/>
  <c r="AR6725" i="1"/>
  <c r="AR6726" i="1"/>
  <c r="AR6727" i="1"/>
  <c r="AR6728" i="1"/>
  <c r="AR6729" i="1"/>
  <c r="AR6730" i="1"/>
  <c r="AR6731" i="1"/>
  <c r="AR6732" i="1"/>
  <c r="AR6733" i="1"/>
  <c r="AR6734" i="1"/>
  <c r="AR6735" i="1"/>
  <c r="AR6736" i="1"/>
  <c r="AR6737" i="1"/>
  <c r="AR6738" i="1"/>
  <c r="AR6739" i="1"/>
  <c r="AR6740" i="1"/>
  <c r="AR6741" i="1"/>
  <c r="AR6742" i="1"/>
  <c r="AR6743" i="1"/>
  <c r="AR6744" i="1"/>
  <c r="AR6745" i="1"/>
  <c r="AR6746" i="1"/>
  <c r="AR6747" i="1"/>
  <c r="AR6748" i="1"/>
  <c r="AR6749" i="1"/>
  <c r="AR6750" i="1"/>
  <c r="AR6751" i="1"/>
  <c r="AR6752" i="1"/>
  <c r="AR6753" i="1"/>
  <c r="AR6754" i="1"/>
  <c r="AR6755" i="1"/>
  <c r="AR6756" i="1"/>
  <c r="AR6757" i="1"/>
  <c r="AR6758" i="1"/>
  <c r="AR6759" i="1"/>
  <c r="AR6760" i="1"/>
  <c r="AR6761" i="1"/>
  <c r="AR6762" i="1"/>
  <c r="AR6763" i="1"/>
  <c r="AR6764" i="1"/>
  <c r="AR6765" i="1"/>
  <c r="AR6766" i="1"/>
  <c r="AR6767" i="1"/>
  <c r="AR6768" i="1"/>
  <c r="AR6769" i="1"/>
  <c r="AR6770" i="1"/>
  <c r="AR6771" i="1"/>
  <c r="AR6772" i="1"/>
  <c r="AR6773" i="1"/>
  <c r="AR6774" i="1"/>
  <c r="AR6775" i="1"/>
  <c r="AR6776" i="1"/>
  <c r="AR6777" i="1"/>
  <c r="AR6778" i="1"/>
  <c r="AR6779" i="1"/>
  <c r="AR6780" i="1"/>
  <c r="AR6781" i="1"/>
  <c r="AR6782" i="1"/>
  <c r="AR6783" i="1"/>
  <c r="AR6784" i="1"/>
  <c r="AR6785" i="1"/>
  <c r="AR6786" i="1"/>
  <c r="AR6787" i="1"/>
  <c r="AR6788" i="1"/>
  <c r="AR6789" i="1"/>
  <c r="AR6790" i="1"/>
  <c r="AR6791" i="1"/>
  <c r="AR6792" i="1"/>
  <c r="AR6793" i="1"/>
  <c r="AR6794" i="1"/>
  <c r="AR6795" i="1"/>
  <c r="AR6796" i="1"/>
  <c r="AR6797" i="1"/>
  <c r="AR6798" i="1"/>
  <c r="AR6799" i="1"/>
  <c r="AR6800" i="1"/>
  <c r="AR6801" i="1"/>
  <c r="AR6802" i="1"/>
  <c r="AR6803" i="1"/>
  <c r="AR6804" i="1"/>
  <c r="AR6805" i="1"/>
  <c r="AR6806" i="1"/>
  <c r="AR6807" i="1"/>
  <c r="AR6808" i="1"/>
  <c r="AR6809" i="1"/>
  <c r="AR6810" i="1"/>
  <c r="AR6811" i="1"/>
  <c r="AR6812" i="1"/>
  <c r="AR6813" i="1"/>
  <c r="AR6814" i="1"/>
  <c r="AR6815" i="1"/>
  <c r="AR6816" i="1"/>
  <c r="AR6817" i="1"/>
  <c r="AR6818" i="1"/>
  <c r="AR6819" i="1"/>
  <c r="AR6820" i="1"/>
  <c r="AR6821" i="1"/>
  <c r="AR6822" i="1"/>
  <c r="AR6823" i="1"/>
  <c r="AR6824" i="1"/>
  <c r="AR6825" i="1"/>
  <c r="AR6826" i="1"/>
  <c r="AR6827" i="1"/>
  <c r="AR6828" i="1"/>
  <c r="AR6829" i="1"/>
  <c r="AR6830" i="1"/>
  <c r="AR6831" i="1"/>
  <c r="AR6832" i="1"/>
  <c r="AR6833" i="1"/>
  <c r="AR6834" i="1"/>
  <c r="AR6835" i="1"/>
  <c r="AR6836" i="1"/>
  <c r="AR6837" i="1"/>
  <c r="AR6838" i="1"/>
  <c r="AR6839" i="1"/>
  <c r="AR6840" i="1"/>
  <c r="AR6841" i="1"/>
  <c r="AR6842" i="1"/>
  <c r="AR6843" i="1"/>
  <c r="AR6844" i="1"/>
  <c r="AR6845" i="1"/>
  <c r="AR6846" i="1"/>
  <c r="AR6847" i="1"/>
  <c r="AR6848" i="1"/>
  <c r="AR6849" i="1"/>
  <c r="AR6850" i="1"/>
  <c r="AR6851" i="1"/>
  <c r="AR6852" i="1"/>
  <c r="AR6853" i="1"/>
  <c r="AR6854" i="1"/>
  <c r="AR6855" i="1"/>
  <c r="AR6856" i="1"/>
  <c r="AR6857" i="1"/>
  <c r="AR6858" i="1"/>
  <c r="AR6859" i="1"/>
  <c r="AR6860" i="1"/>
  <c r="AR6861" i="1"/>
  <c r="AR6862" i="1"/>
  <c r="AR6863" i="1"/>
  <c r="AR6864" i="1"/>
  <c r="AR6865" i="1"/>
  <c r="AR6866" i="1"/>
  <c r="AR6867" i="1"/>
  <c r="AR6868" i="1"/>
  <c r="AR6869" i="1"/>
  <c r="AR6870" i="1"/>
  <c r="AR6871" i="1"/>
  <c r="AR6872" i="1"/>
  <c r="AR6873" i="1"/>
  <c r="AR6874" i="1"/>
  <c r="AR6875" i="1"/>
  <c r="AR6876" i="1"/>
  <c r="AR6877" i="1"/>
  <c r="AR6878" i="1"/>
  <c r="AR6879" i="1"/>
  <c r="AR6880" i="1"/>
  <c r="AR6881" i="1"/>
  <c r="AR6882" i="1"/>
  <c r="AR6883" i="1"/>
  <c r="AR6884" i="1"/>
  <c r="AR6885" i="1"/>
  <c r="AR6886" i="1"/>
  <c r="AR6887" i="1"/>
  <c r="AR6888" i="1"/>
  <c r="AR6889" i="1"/>
  <c r="AR6890" i="1"/>
  <c r="AR6891" i="1"/>
  <c r="AR6892" i="1"/>
  <c r="AR6893" i="1"/>
  <c r="AR6894" i="1"/>
  <c r="AR6895" i="1"/>
  <c r="AR6896" i="1"/>
  <c r="AR6897" i="1"/>
  <c r="AR6898" i="1"/>
  <c r="AR6899" i="1"/>
  <c r="AR6900" i="1"/>
  <c r="AR6901" i="1"/>
  <c r="AR6902" i="1"/>
  <c r="AR6903" i="1"/>
  <c r="AR6904" i="1"/>
  <c r="AR6905" i="1"/>
  <c r="AR6906" i="1"/>
  <c r="AR6907" i="1"/>
  <c r="AR6908" i="1"/>
  <c r="AR6909" i="1"/>
  <c r="AR6910" i="1"/>
  <c r="AR6911" i="1"/>
  <c r="AR6912" i="1"/>
  <c r="AR6913" i="1"/>
  <c r="AR6914" i="1"/>
  <c r="AR6915" i="1"/>
  <c r="AR6916" i="1"/>
  <c r="AR6917" i="1"/>
  <c r="AR6918" i="1"/>
  <c r="AR6919" i="1"/>
  <c r="AR6920" i="1"/>
  <c r="AR6921" i="1"/>
  <c r="AR6922" i="1"/>
  <c r="AR6923" i="1"/>
  <c r="AR6924" i="1"/>
  <c r="AR6925" i="1"/>
  <c r="AR6926" i="1"/>
  <c r="AR6927" i="1"/>
  <c r="AR6928" i="1"/>
  <c r="AR6929" i="1"/>
  <c r="AR6930" i="1"/>
  <c r="AR6931" i="1"/>
  <c r="AR6932" i="1"/>
  <c r="AR6933" i="1"/>
  <c r="AR6934" i="1"/>
  <c r="AR6935" i="1"/>
  <c r="AR6936" i="1"/>
  <c r="AR6937" i="1"/>
  <c r="AR6938" i="1"/>
  <c r="AR6939" i="1"/>
  <c r="AR6940" i="1"/>
  <c r="AR6941" i="1"/>
  <c r="AR6942" i="1"/>
  <c r="AR6943" i="1"/>
  <c r="AR6944" i="1"/>
  <c r="AR6945" i="1"/>
  <c r="AR6946" i="1"/>
  <c r="AR6947" i="1"/>
  <c r="AR6948" i="1"/>
  <c r="AR6949" i="1"/>
  <c r="AR6950" i="1"/>
  <c r="AR6951" i="1"/>
  <c r="AR6952" i="1"/>
  <c r="AR6953" i="1"/>
  <c r="AR6954" i="1"/>
  <c r="AR6955" i="1"/>
  <c r="AR6956" i="1"/>
  <c r="AR6957" i="1"/>
  <c r="AR6958" i="1"/>
  <c r="AR6959" i="1"/>
  <c r="AR6960" i="1"/>
  <c r="AR6961" i="1"/>
  <c r="AR6962" i="1"/>
  <c r="AR6963" i="1"/>
  <c r="AR6964" i="1"/>
  <c r="AR6965" i="1"/>
  <c r="AR6966" i="1"/>
  <c r="AR6967" i="1"/>
  <c r="AR6968" i="1"/>
  <c r="AR6969" i="1"/>
  <c r="AR6970" i="1"/>
  <c r="AR6971" i="1"/>
  <c r="AR6972" i="1"/>
  <c r="AR6973" i="1"/>
  <c r="AR6974" i="1"/>
  <c r="AR6975" i="1"/>
  <c r="AR6976" i="1"/>
  <c r="AR6977" i="1"/>
  <c r="AR6978" i="1"/>
  <c r="AR6979" i="1"/>
  <c r="AR6980" i="1"/>
  <c r="AR6981" i="1"/>
  <c r="AR6982" i="1"/>
  <c r="AR6983" i="1"/>
  <c r="AR6984" i="1"/>
  <c r="AR6985" i="1"/>
  <c r="AR6986" i="1"/>
  <c r="AR6987" i="1"/>
  <c r="AR6988" i="1"/>
  <c r="AR6989" i="1"/>
  <c r="AR6990" i="1"/>
  <c r="AR6991" i="1"/>
  <c r="AR6992" i="1"/>
  <c r="AR6993" i="1"/>
  <c r="AR6994" i="1"/>
  <c r="AR6995" i="1"/>
  <c r="AR6996" i="1"/>
  <c r="AR6997" i="1"/>
  <c r="AR6998" i="1"/>
  <c r="AR6999" i="1"/>
  <c r="AR7000" i="1"/>
  <c r="AR7001" i="1"/>
  <c r="AR7002" i="1"/>
  <c r="AR7003" i="1"/>
  <c r="AR7004" i="1"/>
  <c r="AR7005" i="1"/>
  <c r="AR7006" i="1"/>
  <c r="AR7007" i="1"/>
  <c r="AR7008" i="1"/>
  <c r="AR7009" i="1"/>
  <c r="AR7010" i="1"/>
  <c r="AR7011" i="1"/>
  <c r="AR7012" i="1"/>
  <c r="AR7013" i="1"/>
  <c r="AR7014" i="1"/>
  <c r="AR7015" i="1"/>
  <c r="AR7016" i="1"/>
  <c r="AR7017" i="1"/>
  <c r="AR7018" i="1"/>
  <c r="AR7019" i="1"/>
  <c r="AR7020" i="1"/>
  <c r="AR7021" i="1"/>
  <c r="AR7022" i="1"/>
  <c r="AR7023" i="1"/>
  <c r="AR7024" i="1"/>
  <c r="AR7025" i="1"/>
  <c r="AR7026" i="1"/>
  <c r="AR7027" i="1"/>
  <c r="AR7028" i="1"/>
  <c r="AR7029" i="1"/>
  <c r="AR7030" i="1"/>
  <c r="AR7031" i="1"/>
  <c r="AR7032" i="1"/>
  <c r="AR7033" i="1"/>
  <c r="AR7034" i="1"/>
  <c r="AR7035" i="1"/>
  <c r="AR7036" i="1"/>
  <c r="AR7037" i="1"/>
  <c r="AR7038" i="1"/>
  <c r="AR7039" i="1"/>
  <c r="AR7040" i="1"/>
  <c r="AR7041" i="1"/>
  <c r="AR7042" i="1"/>
  <c r="AR7043" i="1"/>
  <c r="AR7044" i="1"/>
  <c r="AR7045" i="1"/>
  <c r="AR7046" i="1"/>
  <c r="AR7047" i="1"/>
  <c r="AR7048" i="1"/>
  <c r="AR7049" i="1"/>
  <c r="AR7050" i="1"/>
  <c r="AR7051" i="1"/>
  <c r="AR7052" i="1"/>
  <c r="AR7053" i="1"/>
  <c r="AR7054" i="1"/>
  <c r="AR7055" i="1"/>
  <c r="AR7056" i="1"/>
  <c r="AR7057" i="1"/>
  <c r="AR7058" i="1"/>
  <c r="AR7059" i="1"/>
  <c r="AR7060" i="1"/>
  <c r="AR7061" i="1"/>
  <c r="AR7062" i="1"/>
  <c r="AR7063" i="1"/>
  <c r="AR7064" i="1"/>
  <c r="AR7065" i="1"/>
  <c r="AR7066" i="1"/>
  <c r="AR7067" i="1"/>
  <c r="AR7068" i="1"/>
  <c r="AR7069" i="1"/>
  <c r="AR7070" i="1"/>
  <c r="AR7071" i="1"/>
  <c r="AR7072" i="1"/>
  <c r="AR7073" i="1"/>
  <c r="AR7074" i="1"/>
  <c r="AR7075" i="1"/>
  <c r="AR7076" i="1"/>
  <c r="AR7077" i="1"/>
  <c r="AR7078" i="1"/>
  <c r="AR7079" i="1"/>
  <c r="AR7080" i="1"/>
  <c r="AR7081" i="1"/>
  <c r="AR7082" i="1"/>
  <c r="AR7083" i="1"/>
  <c r="AR7084" i="1"/>
  <c r="AR7085" i="1"/>
  <c r="AR7086" i="1"/>
  <c r="AR7087" i="1"/>
  <c r="AR7088" i="1"/>
  <c r="AR7089" i="1"/>
  <c r="AR7090" i="1"/>
  <c r="AR7091" i="1"/>
  <c r="AR7092" i="1"/>
  <c r="AR7093" i="1"/>
  <c r="AR7094" i="1"/>
  <c r="AR7095" i="1"/>
  <c r="AR7096" i="1"/>
  <c r="AR7097" i="1"/>
  <c r="AR7098" i="1"/>
  <c r="AR7099" i="1"/>
  <c r="AR7100" i="1"/>
  <c r="AR7101" i="1"/>
  <c r="AR7102" i="1"/>
  <c r="AR7103" i="1"/>
  <c r="AR7104" i="1"/>
  <c r="AR7105" i="1"/>
  <c r="AR7106" i="1"/>
  <c r="AR7107" i="1"/>
  <c r="AR7108" i="1"/>
  <c r="AR7109" i="1"/>
  <c r="AR7110" i="1"/>
  <c r="AR7111" i="1"/>
  <c r="AR7112" i="1"/>
  <c r="AR7113" i="1"/>
  <c r="AR7114" i="1"/>
  <c r="AR7115" i="1"/>
  <c r="AR7116" i="1"/>
  <c r="AR7117" i="1"/>
  <c r="AR7118" i="1"/>
  <c r="AR7119" i="1"/>
  <c r="AR7120" i="1"/>
  <c r="AR7121" i="1"/>
  <c r="AR7122" i="1"/>
  <c r="AR7123" i="1"/>
  <c r="AR7124" i="1"/>
  <c r="AR7125" i="1"/>
  <c r="AR7126" i="1"/>
  <c r="AR7127" i="1"/>
  <c r="AR7128" i="1"/>
  <c r="AR7129" i="1"/>
  <c r="AR7130" i="1"/>
  <c r="AR7131" i="1"/>
  <c r="AR7132" i="1"/>
  <c r="AR7133" i="1"/>
  <c r="AR7134" i="1"/>
  <c r="AR7135" i="1"/>
  <c r="AR7136" i="1"/>
  <c r="AR7137" i="1"/>
  <c r="AR7138" i="1"/>
  <c r="AR7139" i="1"/>
  <c r="AR7140" i="1"/>
  <c r="AR7141" i="1"/>
  <c r="AR7142" i="1"/>
  <c r="AR7143" i="1"/>
  <c r="AR7144" i="1"/>
  <c r="AR7145" i="1"/>
  <c r="AR7146" i="1"/>
  <c r="AR7147" i="1"/>
  <c r="AR7148" i="1"/>
  <c r="AR7149" i="1"/>
  <c r="AR7150" i="1"/>
  <c r="AR7151" i="1"/>
  <c r="AR7152" i="1"/>
  <c r="AR7153" i="1"/>
  <c r="AR7154" i="1"/>
  <c r="AR7155" i="1"/>
  <c r="AR7156" i="1"/>
  <c r="AR7157" i="1"/>
  <c r="AR7158" i="1"/>
  <c r="AR7159" i="1"/>
  <c r="AR7160" i="1"/>
  <c r="AR7161" i="1"/>
  <c r="AR7162" i="1"/>
  <c r="AR7163" i="1"/>
  <c r="AR7164" i="1"/>
  <c r="AR7165" i="1"/>
  <c r="AR7166" i="1"/>
  <c r="AR7167" i="1"/>
  <c r="AR7168" i="1"/>
  <c r="AR7169" i="1"/>
  <c r="AR7170" i="1"/>
  <c r="AR7171" i="1"/>
  <c r="AR7172" i="1"/>
  <c r="AR7173" i="1"/>
  <c r="AR7174" i="1"/>
  <c r="AR7175" i="1"/>
  <c r="AR7176" i="1"/>
  <c r="AR7177" i="1"/>
  <c r="AR7178" i="1"/>
  <c r="AR7179" i="1"/>
  <c r="AR7180" i="1"/>
  <c r="AR7181" i="1"/>
  <c r="AR7182" i="1"/>
  <c r="AR7183" i="1"/>
  <c r="AR7184" i="1"/>
  <c r="AR7185" i="1"/>
  <c r="AR7186" i="1"/>
  <c r="AR7187" i="1"/>
  <c r="AR7188" i="1"/>
  <c r="AR7189" i="1"/>
  <c r="AR7190" i="1"/>
  <c r="AR7191" i="1"/>
  <c r="AR7192" i="1"/>
  <c r="AR7193" i="1"/>
  <c r="AR7194" i="1"/>
  <c r="AR7195" i="1"/>
  <c r="AR7196" i="1"/>
  <c r="AR7197" i="1"/>
  <c r="AR7198" i="1"/>
  <c r="AR7199" i="1"/>
  <c r="AR7200" i="1"/>
  <c r="AR7201" i="1"/>
  <c r="AR7202" i="1"/>
  <c r="AR7203" i="1"/>
  <c r="AR7204" i="1"/>
  <c r="AR7205" i="1"/>
  <c r="AR7206" i="1"/>
  <c r="AR7207" i="1"/>
  <c r="AR7208" i="1"/>
  <c r="AR7209" i="1"/>
  <c r="AR7210" i="1"/>
  <c r="AR7211" i="1"/>
  <c r="AR7212" i="1"/>
  <c r="AR7213" i="1"/>
  <c r="AR7214" i="1"/>
  <c r="AR7215" i="1"/>
  <c r="AR7216" i="1"/>
  <c r="AR7217" i="1"/>
  <c r="AR7218" i="1"/>
  <c r="AR7219" i="1"/>
  <c r="AR7220" i="1"/>
  <c r="AR7221" i="1"/>
  <c r="AR7222" i="1"/>
  <c r="AR7223" i="1"/>
  <c r="AR7224" i="1"/>
  <c r="AR7225" i="1"/>
  <c r="AR7226" i="1"/>
  <c r="AR7227" i="1"/>
  <c r="AR7228" i="1"/>
  <c r="AR7229" i="1"/>
  <c r="AR7230" i="1"/>
  <c r="AR7231" i="1"/>
  <c r="AR7232" i="1"/>
  <c r="AR7233" i="1"/>
  <c r="AR7234" i="1"/>
  <c r="AR7235" i="1"/>
  <c r="AR7236" i="1"/>
  <c r="AR7237" i="1"/>
  <c r="AR7238" i="1"/>
  <c r="AR7239" i="1"/>
  <c r="AR7240" i="1"/>
  <c r="AR7241" i="1"/>
  <c r="AR7242" i="1"/>
  <c r="AR7243" i="1"/>
  <c r="AR7244" i="1"/>
  <c r="AR7245" i="1"/>
  <c r="AR7246" i="1"/>
  <c r="AR7247" i="1"/>
  <c r="AR7248" i="1"/>
  <c r="AR7249" i="1"/>
  <c r="AR7250" i="1"/>
  <c r="AR7251" i="1"/>
  <c r="AR7252" i="1"/>
  <c r="AR7253" i="1"/>
  <c r="AR7254" i="1"/>
  <c r="AR7255" i="1"/>
  <c r="AR7256" i="1"/>
  <c r="AR7257" i="1"/>
  <c r="AR7258" i="1"/>
  <c r="AR7259" i="1"/>
  <c r="AR7260" i="1"/>
  <c r="AR7261" i="1"/>
  <c r="AR7262" i="1"/>
  <c r="AR7263" i="1"/>
  <c r="AR7264" i="1"/>
  <c r="AR7265" i="1"/>
  <c r="AR7266" i="1"/>
  <c r="AR7267" i="1"/>
  <c r="AR7268" i="1"/>
  <c r="AR7269" i="1"/>
  <c r="AR7270" i="1"/>
  <c r="AR7271" i="1"/>
  <c r="AR7272" i="1"/>
  <c r="AR7273" i="1"/>
  <c r="AR7274" i="1"/>
  <c r="AR7275" i="1"/>
  <c r="AR7276" i="1"/>
  <c r="AR7277" i="1"/>
  <c r="AR7278" i="1"/>
  <c r="AR7279" i="1"/>
  <c r="AR7280" i="1"/>
  <c r="AR7281" i="1"/>
  <c r="AR7282" i="1"/>
  <c r="AR7283" i="1"/>
  <c r="AR7284" i="1"/>
  <c r="AR7285" i="1"/>
  <c r="AR7286" i="1"/>
  <c r="AR7287" i="1"/>
  <c r="AR7288" i="1"/>
  <c r="AR7289" i="1"/>
  <c r="AR7290" i="1"/>
  <c r="AR7291" i="1"/>
  <c r="AR7292" i="1"/>
  <c r="AR7293" i="1"/>
  <c r="AR7294" i="1"/>
  <c r="AR7295" i="1"/>
  <c r="AR7296" i="1"/>
  <c r="AR7297" i="1"/>
  <c r="AR7298" i="1"/>
  <c r="AR7299" i="1"/>
  <c r="AR7300" i="1"/>
  <c r="AR7301" i="1"/>
  <c r="AR7302" i="1"/>
  <c r="AR7303" i="1"/>
  <c r="AR7304" i="1"/>
  <c r="AR7305" i="1"/>
  <c r="AR7306" i="1"/>
  <c r="AR7307" i="1"/>
  <c r="AR7308" i="1"/>
  <c r="AR7309" i="1"/>
  <c r="AR7310" i="1"/>
  <c r="AR7311" i="1"/>
  <c r="AR7312" i="1"/>
  <c r="AR7313" i="1"/>
  <c r="AR7314" i="1"/>
  <c r="AR7315" i="1"/>
  <c r="AR7316" i="1"/>
  <c r="AR7317" i="1"/>
  <c r="AR7318" i="1"/>
  <c r="AR7319" i="1"/>
  <c r="AR7320" i="1"/>
  <c r="AR7321" i="1"/>
  <c r="AR7322" i="1"/>
  <c r="AR7323" i="1"/>
  <c r="AR7324" i="1"/>
  <c r="AR7325" i="1"/>
  <c r="AR7326" i="1"/>
  <c r="AR7327" i="1"/>
  <c r="AR7328" i="1"/>
  <c r="AR7329" i="1"/>
  <c r="AR7330" i="1"/>
  <c r="AR7331" i="1"/>
  <c r="AR7332" i="1"/>
  <c r="AR7333" i="1"/>
  <c r="AR7334" i="1"/>
  <c r="AR7335" i="1"/>
  <c r="AR7336" i="1"/>
  <c r="AR7337" i="1"/>
  <c r="AR7338" i="1"/>
  <c r="AR7339" i="1"/>
  <c r="AR7340" i="1"/>
  <c r="AR7341" i="1"/>
  <c r="AR7342" i="1"/>
  <c r="AR7343" i="1"/>
  <c r="AR7344" i="1"/>
  <c r="AR7345" i="1"/>
  <c r="AR7346" i="1"/>
  <c r="AR7347" i="1"/>
  <c r="AR7348" i="1"/>
  <c r="AR7349" i="1"/>
  <c r="AR7350" i="1"/>
  <c r="AR7351" i="1"/>
  <c r="AR7352" i="1"/>
  <c r="AR7353" i="1"/>
  <c r="AR7354" i="1"/>
  <c r="AR7355" i="1"/>
  <c r="AR7356" i="1"/>
  <c r="AR7357" i="1"/>
  <c r="AR7358" i="1"/>
  <c r="AR7359" i="1"/>
  <c r="AR7360" i="1"/>
  <c r="AR7361" i="1"/>
  <c r="AR7362" i="1"/>
  <c r="AR7363" i="1"/>
  <c r="AR7364" i="1"/>
  <c r="AR7365" i="1"/>
  <c r="AR7366" i="1"/>
  <c r="AR7367" i="1"/>
  <c r="AR7368" i="1"/>
  <c r="AR7369" i="1"/>
  <c r="AR7370" i="1"/>
  <c r="AR7371" i="1"/>
  <c r="AR7372" i="1"/>
  <c r="AR7373" i="1"/>
  <c r="AR7374" i="1"/>
  <c r="AR7375" i="1"/>
  <c r="AR7376" i="1"/>
  <c r="AR7377" i="1"/>
  <c r="AR7378" i="1"/>
  <c r="AR7379" i="1"/>
  <c r="AR7380" i="1"/>
  <c r="AR7381" i="1"/>
  <c r="AR7382" i="1"/>
  <c r="AR7383" i="1"/>
  <c r="AR7384" i="1"/>
  <c r="AR7385" i="1"/>
  <c r="AR7386" i="1"/>
  <c r="AR7387" i="1"/>
  <c r="AR7388" i="1"/>
  <c r="AR7389" i="1"/>
  <c r="AR7390" i="1"/>
  <c r="AR7391" i="1"/>
  <c r="AR7392" i="1"/>
  <c r="AR7393" i="1"/>
  <c r="AR7394" i="1"/>
  <c r="AR7395" i="1"/>
  <c r="AR7396" i="1"/>
  <c r="AR7397" i="1"/>
  <c r="AR7398" i="1"/>
  <c r="AR7399" i="1"/>
  <c r="AR7400" i="1"/>
  <c r="AR7401" i="1"/>
  <c r="AR7402" i="1"/>
  <c r="AR7403" i="1"/>
  <c r="AR7404" i="1"/>
  <c r="AR7405" i="1"/>
  <c r="AR7406" i="1"/>
  <c r="AR7407" i="1"/>
  <c r="AR7408" i="1"/>
  <c r="AR7409" i="1"/>
  <c r="AR7410" i="1"/>
  <c r="AR7411" i="1"/>
  <c r="AR7412" i="1"/>
  <c r="AR7413" i="1"/>
  <c r="AR7414" i="1"/>
  <c r="AR7415" i="1"/>
  <c r="AR7416" i="1"/>
  <c r="AR7417" i="1"/>
  <c r="AR7418" i="1"/>
  <c r="AR7419" i="1"/>
  <c r="AR7420" i="1"/>
  <c r="AR7421" i="1"/>
  <c r="AR7422" i="1"/>
  <c r="AR7423" i="1"/>
  <c r="AR7424" i="1"/>
  <c r="AR7425" i="1"/>
  <c r="AR7426" i="1"/>
  <c r="AR7427" i="1"/>
  <c r="AR7428" i="1"/>
  <c r="AR7429" i="1"/>
  <c r="AR7430" i="1"/>
  <c r="AR7431" i="1"/>
  <c r="AR7432" i="1"/>
  <c r="AR7433" i="1"/>
  <c r="AR7434" i="1"/>
  <c r="AR7435" i="1"/>
  <c r="AR7436" i="1"/>
  <c r="AR7437" i="1"/>
  <c r="AR7438" i="1"/>
  <c r="AR7439" i="1"/>
  <c r="AR7440" i="1"/>
  <c r="AR7441" i="1"/>
  <c r="AR7442" i="1"/>
  <c r="AR7443" i="1"/>
  <c r="AR7444" i="1"/>
  <c r="AR7445" i="1"/>
  <c r="AR7446" i="1"/>
  <c r="AR7447" i="1"/>
  <c r="AR7448" i="1"/>
  <c r="AR7449" i="1"/>
  <c r="AR7450" i="1"/>
  <c r="AR7451" i="1"/>
  <c r="AR7452" i="1"/>
  <c r="AR7453" i="1"/>
  <c r="AR7454" i="1"/>
  <c r="AR7455" i="1"/>
  <c r="AR7456" i="1"/>
  <c r="AR7457" i="1"/>
  <c r="AR7458" i="1"/>
  <c r="AR7459" i="1"/>
  <c r="AR7460" i="1"/>
  <c r="AR7461" i="1"/>
  <c r="AR7462" i="1"/>
  <c r="AR7463" i="1"/>
  <c r="AR7464" i="1"/>
  <c r="AR7465" i="1"/>
  <c r="AR7466" i="1"/>
  <c r="AR7467" i="1"/>
  <c r="AR7468" i="1"/>
  <c r="AR7469" i="1"/>
  <c r="AR7470" i="1"/>
  <c r="AR7471" i="1"/>
  <c r="AR7472" i="1"/>
  <c r="AR7473" i="1"/>
  <c r="AR7474" i="1"/>
  <c r="AR7475" i="1"/>
  <c r="AR7476" i="1"/>
  <c r="AR7477" i="1"/>
  <c r="AR7478" i="1"/>
  <c r="AR7479" i="1"/>
  <c r="AR7480" i="1"/>
  <c r="AR7481" i="1"/>
  <c r="AR7482" i="1"/>
  <c r="AR7483" i="1"/>
  <c r="AR7484" i="1"/>
  <c r="AR7485" i="1"/>
  <c r="AR7486" i="1"/>
  <c r="AR7487" i="1"/>
  <c r="AR7488" i="1"/>
  <c r="AR7489" i="1"/>
  <c r="AR7490" i="1"/>
  <c r="AR7491" i="1"/>
  <c r="AR7492" i="1"/>
  <c r="AR7493" i="1"/>
  <c r="AR7494" i="1"/>
  <c r="AR7495" i="1"/>
  <c r="AR7496" i="1"/>
  <c r="AR7497" i="1"/>
  <c r="AR7498" i="1"/>
  <c r="AR7499" i="1"/>
  <c r="AR7500" i="1"/>
  <c r="AR7501" i="1"/>
  <c r="AR7502" i="1"/>
  <c r="AR7503" i="1"/>
  <c r="AR7504" i="1"/>
  <c r="AR7505" i="1"/>
  <c r="AR7506" i="1"/>
  <c r="AR7507" i="1"/>
  <c r="AR7508" i="1"/>
  <c r="AR7509" i="1"/>
  <c r="AR7510" i="1"/>
  <c r="AR7511" i="1"/>
  <c r="AR7512" i="1"/>
  <c r="AR7513" i="1"/>
  <c r="AR7514" i="1"/>
  <c r="AR7515" i="1"/>
  <c r="AR7516" i="1"/>
  <c r="AR7517" i="1"/>
  <c r="AR7518" i="1"/>
  <c r="AR7519" i="1"/>
  <c r="AR7520" i="1"/>
  <c r="AR7521" i="1"/>
  <c r="AR7522" i="1"/>
  <c r="AR7523" i="1"/>
  <c r="AR7524" i="1"/>
  <c r="AR7525" i="1"/>
  <c r="AR7526" i="1"/>
  <c r="AR7527" i="1"/>
  <c r="AR7528" i="1"/>
  <c r="AR7529" i="1"/>
  <c r="AR7530" i="1"/>
  <c r="AR7531" i="1"/>
  <c r="AR7532" i="1"/>
  <c r="AR7533" i="1"/>
  <c r="AR7534" i="1"/>
  <c r="AR7535" i="1"/>
  <c r="AR7536" i="1"/>
  <c r="AR7537" i="1"/>
  <c r="AR7538" i="1"/>
  <c r="AR7539" i="1"/>
  <c r="AR7540" i="1"/>
  <c r="AR7541" i="1"/>
  <c r="AR7542" i="1"/>
  <c r="AR7543" i="1"/>
  <c r="AR7544" i="1"/>
  <c r="AR7545" i="1"/>
  <c r="AR7546" i="1"/>
  <c r="AR7547" i="1"/>
  <c r="AR7548" i="1"/>
  <c r="AR7549" i="1"/>
  <c r="AR7550" i="1"/>
  <c r="AR7551" i="1"/>
  <c r="AR7552" i="1"/>
  <c r="AR7553" i="1"/>
  <c r="AR7554" i="1"/>
  <c r="AR7555" i="1"/>
  <c r="AR7556" i="1"/>
  <c r="AR7557" i="1"/>
  <c r="AR7558" i="1"/>
  <c r="AR7559" i="1"/>
  <c r="AR7560" i="1"/>
  <c r="AR7561" i="1"/>
  <c r="AR7562" i="1"/>
  <c r="AR7563" i="1"/>
  <c r="AR7564" i="1"/>
  <c r="AR7565" i="1"/>
  <c r="AR7566" i="1"/>
  <c r="AR7567" i="1"/>
  <c r="AR7568" i="1"/>
  <c r="AR7569" i="1"/>
  <c r="AR7570" i="1"/>
  <c r="AR7571" i="1"/>
  <c r="AR7572" i="1"/>
  <c r="AR7573" i="1"/>
  <c r="AR7574" i="1"/>
  <c r="AR7575" i="1"/>
  <c r="AR7576" i="1"/>
  <c r="AR7577" i="1"/>
  <c r="AR7578" i="1"/>
  <c r="AR7579" i="1"/>
  <c r="AR7580" i="1"/>
  <c r="AR7581" i="1"/>
  <c r="AR7582" i="1"/>
  <c r="AR7583" i="1"/>
  <c r="AR7584" i="1"/>
  <c r="AR7585" i="1"/>
  <c r="AR7586" i="1"/>
  <c r="AR7587" i="1"/>
  <c r="AR7588" i="1"/>
  <c r="AR7589" i="1"/>
  <c r="AR7590" i="1"/>
  <c r="AR7591" i="1"/>
  <c r="AR7592" i="1"/>
  <c r="AR7593" i="1"/>
  <c r="AR7594" i="1"/>
  <c r="AR7595" i="1"/>
  <c r="AR7596" i="1"/>
  <c r="AR7597" i="1"/>
  <c r="AR7598" i="1"/>
  <c r="AR7599" i="1"/>
  <c r="AR7600" i="1"/>
  <c r="AR7601" i="1"/>
  <c r="AR7602" i="1"/>
  <c r="AR7603" i="1"/>
  <c r="AR7604" i="1"/>
  <c r="AR7605" i="1"/>
  <c r="AR7606" i="1"/>
  <c r="AR7607" i="1"/>
  <c r="AR7608" i="1"/>
  <c r="AR7609" i="1"/>
  <c r="AR7610" i="1"/>
  <c r="AR7611" i="1"/>
  <c r="AR7612" i="1"/>
  <c r="AR7613" i="1"/>
  <c r="AR7614" i="1"/>
  <c r="AR7615" i="1"/>
  <c r="AR7616" i="1"/>
  <c r="AR7617" i="1"/>
  <c r="AR7618" i="1"/>
  <c r="AR7619" i="1"/>
  <c r="AR7620" i="1"/>
  <c r="AR7621" i="1"/>
  <c r="AR7622" i="1"/>
  <c r="AR7623" i="1"/>
  <c r="AR7624" i="1"/>
  <c r="AR7625" i="1"/>
  <c r="AR7626" i="1"/>
  <c r="AR7627" i="1"/>
  <c r="AR7628" i="1"/>
  <c r="AR7629" i="1"/>
  <c r="AR7630" i="1"/>
  <c r="AR7631" i="1"/>
  <c r="AR7632" i="1"/>
  <c r="AR7633" i="1"/>
  <c r="AR7634" i="1"/>
  <c r="AR7635" i="1"/>
  <c r="AR7636" i="1"/>
  <c r="AR7637" i="1"/>
  <c r="AR7638" i="1"/>
  <c r="AR7639" i="1"/>
  <c r="AR7640" i="1"/>
  <c r="AR7641" i="1"/>
  <c r="AR7642" i="1"/>
  <c r="AR7643" i="1"/>
  <c r="AR7644" i="1"/>
  <c r="AR7645" i="1"/>
  <c r="AR7646" i="1"/>
  <c r="AR7647" i="1"/>
  <c r="AR7648" i="1"/>
  <c r="AR7649" i="1"/>
  <c r="AR7650" i="1"/>
  <c r="AR7651" i="1"/>
  <c r="AR7652" i="1"/>
  <c r="AR7653" i="1"/>
  <c r="AR7654" i="1"/>
  <c r="AR7655" i="1"/>
  <c r="AR7656" i="1"/>
  <c r="AR7657" i="1"/>
  <c r="AR7658" i="1"/>
  <c r="AR7659" i="1"/>
  <c r="AR7660" i="1"/>
  <c r="AR7661" i="1"/>
  <c r="AR7662" i="1"/>
  <c r="AR7663" i="1"/>
  <c r="AR7664" i="1"/>
  <c r="AR7665" i="1"/>
  <c r="AR7666" i="1"/>
  <c r="AR7667" i="1"/>
  <c r="AR7668" i="1"/>
  <c r="AR7669" i="1"/>
  <c r="AR7670" i="1"/>
  <c r="AR7671" i="1"/>
  <c r="AR7672" i="1"/>
  <c r="AR7673" i="1"/>
  <c r="AR7674" i="1"/>
  <c r="AR7675" i="1"/>
  <c r="AR7676" i="1"/>
  <c r="AR7677" i="1"/>
  <c r="AR7678" i="1"/>
  <c r="AR7679" i="1"/>
  <c r="AR7680" i="1"/>
  <c r="AR7681" i="1"/>
  <c r="AR7682" i="1"/>
  <c r="AR7683" i="1"/>
  <c r="AR7684" i="1"/>
  <c r="AR7685" i="1"/>
  <c r="AR7686" i="1"/>
  <c r="AR7687" i="1"/>
  <c r="AR7688" i="1"/>
  <c r="AR7689" i="1"/>
  <c r="AR7690" i="1"/>
  <c r="AR7691" i="1"/>
  <c r="AR7692" i="1"/>
  <c r="AR7693" i="1"/>
  <c r="AR7694" i="1"/>
  <c r="AR7695" i="1"/>
  <c r="AR7696" i="1"/>
  <c r="AR7697" i="1"/>
  <c r="AR7698" i="1"/>
  <c r="AR7699" i="1"/>
  <c r="AR7700" i="1"/>
  <c r="AR7701" i="1"/>
  <c r="AR7702" i="1"/>
  <c r="AR7703" i="1"/>
  <c r="AR7704" i="1"/>
  <c r="AR7705" i="1"/>
  <c r="AR7706" i="1"/>
  <c r="AR7707" i="1"/>
  <c r="AR7708" i="1"/>
  <c r="AR7709" i="1"/>
  <c r="AR7710" i="1"/>
  <c r="AR7711" i="1"/>
  <c r="AR7712" i="1"/>
  <c r="AR7713" i="1"/>
  <c r="AR7714" i="1"/>
  <c r="AR7715" i="1"/>
  <c r="AR7716" i="1"/>
  <c r="AR7717" i="1"/>
  <c r="AR7718" i="1"/>
  <c r="AR7719" i="1"/>
  <c r="AR7720" i="1"/>
  <c r="AR7721" i="1"/>
  <c r="AR7722" i="1"/>
  <c r="AR7723" i="1"/>
  <c r="AR7724" i="1"/>
  <c r="AR7725" i="1"/>
  <c r="AR7726" i="1"/>
  <c r="AR7727" i="1"/>
  <c r="AR7728" i="1"/>
  <c r="AR7729" i="1"/>
  <c r="AR7730" i="1"/>
  <c r="AR7731" i="1"/>
  <c r="AR7732" i="1"/>
  <c r="AR7733" i="1"/>
  <c r="AR7734" i="1"/>
  <c r="AR7735" i="1"/>
  <c r="AR7736" i="1"/>
  <c r="AR7737" i="1"/>
  <c r="AR7738" i="1"/>
  <c r="AR7739" i="1"/>
  <c r="AR7740" i="1"/>
  <c r="AR7741" i="1"/>
  <c r="AR7742" i="1"/>
  <c r="AR7743" i="1"/>
  <c r="AR7744" i="1"/>
  <c r="AR7745" i="1"/>
  <c r="AR7746" i="1"/>
  <c r="AR7747" i="1"/>
  <c r="AR7748" i="1"/>
  <c r="AR7749" i="1"/>
  <c r="AR7750" i="1"/>
  <c r="AR7751" i="1"/>
  <c r="AR7752" i="1"/>
  <c r="AR7753" i="1"/>
  <c r="AR7754" i="1"/>
  <c r="AR7755" i="1"/>
  <c r="AR7756" i="1"/>
  <c r="AR7757" i="1"/>
  <c r="AR7758" i="1"/>
  <c r="AR7759" i="1"/>
  <c r="AR7760" i="1"/>
  <c r="AR7761" i="1"/>
  <c r="AR7762" i="1"/>
  <c r="AR7763" i="1"/>
  <c r="AR7764" i="1"/>
  <c r="AR7765" i="1"/>
  <c r="AR7766" i="1"/>
  <c r="AR7767" i="1"/>
  <c r="AR7768" i="1"/>
  <c r="AR7769" i="1"/>
  <c r="AR7770" i="1"/>
  <c r="AR7771" i="1"/>
  <c r="AR7772" i="1"/>
  <c r="AR7773" i="1"/>
  <c r="AR7774" i="1"/>
  <c r="AR7775" i="1"/>
  <c r="AR7776" i="1"/>
  <c r="AR7777" i="1"/>
  <c r="AR7778" i="1"/>
  <c r="AR7779" i="1"/>
  <c r="AR7780" i="1"/>
  <c r="AR7781" i="1"/>
  <c r="AR7782" i="1"/>
  <c r="AR7783" i="1"/>
  <c r="AR7784" i="1"/>
  <c r="AR7785" i="1"/>
  <c r="AR7786" i="1"/>
  <c r="AR7787" i="1"/>
  <c r="AR7788" i="1"/>
  <c r="AR7789" i="1"/>
  <c r="AR7790" i="1"/>
  <c r="AR7791" i="1"/>
  <c r="AR7792" i="1"/>
  <c r="AR7793" i="1"/>
  <c r="AR7794" i="1"/>
  <c r="AR7795" i="1"/>
  <c r="AR7796" i="1"/>
  <c r="AR7797" i="1"/>
  <c r="AR7798" i="1"/>
  <c r="AR7799" i="1"/>
  <c r="AR7800" i="1"/>
  <c r="AR7801" i="1"/>
  <c r="AR7802" i="1"/>
  <c r="AR7803" i="1"/>
  <c r="AR7804" i="1"/>
  <c r="AR7805" i="1"/>
  <c r="AR7806" i="1"/>
  <c r="AR7807" i="1"/>
  <c r="AR7808" i="1"/>
  <c r="AR7809" i="1"/>
  <c r="AR7810" i="1"/>
  <c r="AR7811" i="1"/>
  <c r="AR7812" i="1"/>
  <c r="AR7813" i="1"/>
  <c r="AR7814" i="1"/>
  <c r="AR7815" i="1"/>
  <c r="AR7816" i="1"/>
  <c r="AR7817" i="1"/>
  <c r="AR7818" i="1"/>
  <c r="AR7819" i="1"/>
  <c r="AR7820" i="1"/>
  <c r="AR7821" i="1"/>
  <c r="AR7822" i="1"/>
  <c r="AR7823" i="1"/>
  <c r="AR7824" i="1"/>
  <c r="AR7825" i="1"/>
  <c r="AR7826" i="1"/>
  <c r="AR7827" i="1"/>
  <c r="AR7828" i="1"/>
  <c r="AR7829" i="1"/>
  <c r="AR7830" i="1"/>
  <c r="AR7831" i="1"/>
  <c r="AR7832" i="1"/>
  <c r="AR7833" i="1"/>
  <c r="AR7834" i="1"/>
  <c r="AR7835" i="1"/>
  <c r="AR7836" i="1"/>
  <c r="AR7837" i="1"/>
  <c r="AR7838" i="1"/>
  <c r="AR7839" i="1"/>
  <c r="AR7840" i="1"/>
  <c r="AR7841" i="1"/>
  <c r="AR7842" i="1"/>
  <c r="AR7843" i="1"/>
  <c r="AR7844" i="1"/>
  <c r="AR7845" i="1"/>
  <c r="AR7846" i="1"/>
  <c r="AR7847" i="1"/>
  <c r="AR7848" i="1"/>
  <c r="AR7849" i="1"/>
  <c r="AR7850" i="1"/>
  <c r="AR7851" i="1"/>
  <c r="AR7852" i="1"/>
  <c r="AR7853" i="1"/>
  <c r="AR7854" i="1"/>
  <c r="AR7855" i="1"/>
  <c r="AR7856" i="1"/>
  <c r="AR7857" i="1"/>
  <c r="AR7858" i="1"/>
  <c r="AR7859" i="1"/>
  <c r="AR7860" i="1"/>
  <c r="AR7861" i="1"/>
  <c r="AR7862" i="1"/>
  <c r="AR7863" i="1"/>
  <c r="AR7864" i="1"/>
  <c r="AR7865" i="1"/>
  <c r="AR7866" i="1"/>
  <c r="AR7867" i="1"/>
  <c r="AR7868" i="1"/>
  <c r="AR7869" i="1"/>
  <c r="AR7870" i="1"/>
  <c r="AR7871" i="1"/>
  <c r="AR7872" i="1"/>
  <c r="AR7873" i="1"/>
  <c r="AR7874" i="1"/>
  <c r="AR7875" i="1"/>
  <c r="AR7876" i="1"/>
  <c r="AR7877" i="1"/>
  <c r="AR7878" i="1"/>
  <c r="AR7879" i="1"/>
  <c r="AR7880" i="1"/>
  <c r="AR7881" i="1"/>
  <c r="AR7882" i="1"/>
  <c r="AR7883" i="1"/>
  <c r="AR7884" i="1"/>
  <c r="AR7885" i="1"/>
  <c r="AR7886" i="1"/>
  <c r="AR7887" i="1"/>
  <c r="AR7888" i="1"/>
  <c r="AR7889" i="1"/>
  <c r="AR7890" i="1"/>
  <c r="AR7891" i="1"/>
  <c r="AR7892" i="1"/>
  <c r="AR7893" i="1"/>
  <c r="AR7894" i="1"/>
  <c r="AR7895" i="1"/>
  <c r="AR7896" i="1"/>
  <c r="AR7897" i="1"/>
  <c r="AR7898" i="1"/>
  <c r="AR7899" i="1"/>
  <c r="AR7900" i="1"/>
  <c r="AR7901" i="1"/>
  <c r="AR7902" i="1"/>
  <c r="AR7903" i="1"/>
  <c r="AR7904" i="1"/>
  <c r="AR7905" i="1"/>
  <c r="AR7906" i="1"/>
  <c r="AR7907" i="1"/>
  <c r="AR7908" i="1"/>
  <c r="AR7909" i="1"/>
  <c r="AR7910" i="1"/>
  <c r="AR7911" i="1"/>
  <c r="AR7912" i="1"/>
  <c r="AR7913" i="1"/>
  <c r="AR7914" i="1"/>
  <c r="AR7915" i="1"/>
  <c r="AR7916" i="1"/>
  <c r="AR7917" i="1"/>
  <c r="AR7918" i="1"/>
  <c r="AR7919" i="1"/>
  <c r="AR7920" i="1"/>
  <c r="AR7921" i="1"/>
  <c r="AR7922" i="1"/>
  <c r="AR7923" i="1"/>
  <c r="AR7924" i="1"/>
  <c r="AR7925" i="1"/>
  <c r="AR7926" i="1"/>
  <c r="AR7927" i="1"/>
  <c r="AR7928" i="1"/>
  <c r="AR7929" i="1"/>
  <c r="AR7930" i="1"/>
  <c r="AR7931" i="1"/>
  <c r="AR7932" i="1"/>
  <c r="AR7933" i="1"/>
  <c r="AR7934" i="1"/>
  <c r="AR7935" i="1"/>
  <c r="AR7936" i="1"/>
  <c r="AR7937" i="1"/>
  <c r="AR7938" i="1"/>
  <c r="AR7939" i="1"/>
  <c r="AR7940" i="1"/>
  <c r="AR7941" i="1"/>
  <c r="AR7942" i="1"/>
  <c r="AR7943" i="1"/>
  <c r="AR7944" i="1"/>
  <c r="AR7945" i="1"/>
  <c r="AR7946" i="1"/>
  <c r="AR7947" i="1"/>
  <c r="AR7948" i="1"/>
  <c r="AR7949" i="1"/>
  <c r="AR7950" i="1"/>
  <c r="AR7951" i="1"/>
  <c r="AR7952" i="1"/>
  <c r="AR7953" i="1"/>
  <c r="AR7954" i="1"/>
  <c r="AR7955" i="1"/>
  <c r="AR7956" i="1"/>
  <c r="AR7957" i="1"/>
  <c r="AR7958" i="1"/>
  <c r="AR7959" i="1"/>
  <c r="AR7960" i="1"/>
  <c r="AR7961" i="1"/>
  <c r="AR7962" i="1"/>
  <c r="AR7963" i="1"/>
  <c r="AR7964" i="1"/>
  <c r="AR7965" i="1"/>
  <c r="AR7966" i="1"/>
  <c r="AR7967" i="1"/>
  <c r="AR7968" i="1"/>
  <c r="AR7969" i="1"/>
  <c r="AR7970" i="1"/>
  <c r="AR7971" i="1"/>
  <c r="AR7972" i="1"/>
  <c r="AR7973" i="1"/>
  <c r="AR7974" i="1"/>
  <c r="AR7975" i="1"/>
  <c r="AR7976" i="1"/>
  <c r="AR7977" i="1"/>
  <c r="AR7978" i="1"/>
  <c r="AR7979" i="1"/>
  <c r="AR7980" i="1"/>
  <c r="AR7981" i="1"/>
  <c r="AR7982" i="1"/>
  <c r="AR7983" i="1"/>
  <c r="AR7984" i="1"/>
  <c r="AR7985" i="1"/>
  <c r="AR7986" i="1"/>
  <c r="AR7987" i="1"/>
  <c r="AR7988" i="1"/>
  <c r="AR7989" i="1"/>
  <c r="AR7990" i="1"/>
  <c r="AR7991" i="1"/>
  <c r="AR7992" i="1"/>
  <c r="AR7993" i="1"/>
  <c r="AR7994" i="1"/>
  <c r="AR7995" i="1"/>
  <c r="AR7996" i="1"/>
  <c r="AR7997" i="1"/>
  <c r="AR7998" i="1"/>
  <c r="AR7999" i="1"/>
  <c r="AR8000" i="1"/>
  <c r="AR8001" i="1"/>
  <c r="AR8002" i="1"/>
  <c r="AR8003" i="1"/>
  <c r="AR8004" i="1"/>
  <c r="AR8005" i="1"/>
  <c r="AR8006" i="1"/>
  <c r="AR8007" i="1"/>
  <c r="AR8008" i="1"/>
  <c r="AR8009" i="1"/>
  <c r="AR8010" i="1"/>
  <c r="AR8011" i="1"/>
  <c r="AR8012" i="1"/>
  <c r="AR8013" i="1"/>
  <c r="AR8014" i="1"/>
  <c r="AR8015" i="1"/>
  <c r="AR8016" i="1"/>
  <c r="AR8017" i="1"/>
  <c r="AR8018" i="1"/>
  <c r="AR8019" i="1"/>
  <c r="AR8020" i="1"/>
  <c r="AR8021" i="1"/>
  <c r="AR8022" i="1"/>
  <c r="AR8023" i="1"/>
  <c r="AR8024" i="1"/>
  <c r="AR8025" i="1"/>
  <c r="AR8026" i="1"/>
  <c r="AR8027" i="1"/>
  <c r="AR8028" i="1"/>
  <c r="AR8029" i="1"/>
  <c r="AR8030" i="1"/>
  <c r="AR8031" i="1"/>
  <c r="AR8032" i="1"/>
  <c r="AR8033" i="1"/>
  <c r="AR8034" i="1"/>
  <c r="AR8035" i="1"/>
  <c r="AR8036" i="1"/>
  <c r="AR8037" i="1"/>
  <c r="AR8038" i="1"/>
  <c r="AR8039" i="1"/>
  <c r="AR8040" i="1"/>
  <c r="AR8041" i="1"/>
  <c r="AR8042" i="1"/>
  <c r="AR8043" i="1"/>
  <c r="AR8044" i="1"/>
  <c r="AR8045" i="1"/>
  <c r="AR8046" i="1"/>
  <c r="AR8047" i="1"/>
  <c r="AR8048" i="1"/>
  <c r="AR8049" i="1"/>
  <c r="AR8050" i="1"/>
  <c r="AR8051" i="1"/>
  <c r="AR8052" i="1"/>
  <c r="AR8053" i="1"/>
  <c r="AR8054" i="1"/>
  <c r="AR8055" i="1"/>
  <c r="AR8056" i="1"/>
  <c r="AR8057" i="1"/>
  <c r="AR8058" i="1"/>
  <c r="AR8059" i="1"/>
  <c r="AR8060" i="1"/>
  <c r="AR8061" i="1"/>
  <c r="AR8062" i="1"/>
  <c r="AR8063" i="1"/>
  <c r="AR8064" i="1"/>
  <c r="AR8065" i="1"/>
  <c r="AR8066" i="1"/>
  <c r="AR8067" i="1"/>
  <c r="AR8068" i="1"/>
  <c r="AR8069" i="1"/>
  <c r="AR8070" i="1"/>
  <c r="AR8071" i="1"/>
  <c r="AR8072" i="1"/>
  <c r="AR8073" i="1"/>
  <c r="AR8074" i="1"/>
  <c r="AR8075" i="1"/>
  <c r="AR8076" i="1"/>
  <c r="AR8077" i="1"/>
  <c r="AR8078" i="1"/>
  <c r="AR8079" i="1"/>
  <c r="AR8080" i="1"/>
  <c r="AR8081" i="1"/>
  <c r="AR8082" i="1"/>
  <c r="AR8083" i="1"/>
  <c r="AR8084" i="1"/>
  <c r="AR8085" i="1"/>
  <c r="AR8086" i="1"/>
  <c r="AR8087" i="1"/>
  <c r="AR8088" i="1"/>
  <c r="AR8089" i="1"/>
  <c r="AR8090" i="1"/>
  <c r="AR8091" i="1"/>
  <c r="AR8092" i="1"/>
  <c r="AR8093" i="1"/>
  <c r="AR8094" i="1"/>
  <c r="AR8095" i="1"/>
  <c r="AR8096" i="1"/>
  <c r="AR8097" i="1"/>
  <c r="AR8098" i="1"/>
  <c r="AR8099" i="1"/>
  <c r="AR8100" i="1"/>
  <c r="AR8101" i="1"/>
  <c r="AR8102" i="1"/>
  <c r="AR8103" i="1"/>
  <c r="AR8104" i="1"/>
  <c r="AR8105" i="1"/>
  <c r="AR8106" i="1"/>
  <c r="AR8107" i="1"/>
  <c r="AR8108" i="1"/>
  <c r="AR8109" i="1"/>
  <c r="AR8110" i="1"/>
  <c r="AR8111" i="1"/>
  <c r="AR8112" i="1"/>
  <c r="AR8113" i="1"/>
  <c r="AR8114" i="1"/>
  <c r="AR8115" i="1"/>
  <c r="AR8116" i="1"/>
  <c r="AR8117" i="1"/>
  <c r="AR8118" i="1"/>
  <c r="AR8119" i="1"/>
  <c r="AR8120" i="1"/>
  <c r="AR8121" i="1"/>
  <c r="AR8122" i="1"/>
  <c r="AR8123" i="1"/>
  <c r="AR8124" i="1"/>
  <c r="AR8125" i="1"/>
  <c r="AR8126" i="1"/>
  <c r="AR8127" i="1"/>
  <c r="AR8128" i="1"/>
  <c r="AR8129" i="1"/>
  <c r="AR8130" i="1"/>
  <c r="AR8131" i="1"/>
  <c r="AR8132" i="1"/>
  <c r="AR8133" i="1"/>
  <c r="AR8134" i="1"/>
  <c r="AR8135" i="1"/>
  <c r="AR8136" i="1"/>
  <c r="AR8137" i="1"/>
  <c r="AR8138" i="1"/>
  <c r="AR8139" i="1"/>
  <c r="AR8140" i="1"/>
  <c r="AR8141" i="1"/>
  <c r="AR8142" i="1"/>
  <c r="AR8143" i="1"/>
  <c r="AR8144" i="1"/>
  <c r="AR8145" i="1"/>
  <c r="AR8146" i="1"/>
  <c r="AR8147" i="1"/>
  <c r="AR8148" i="1"/>
  <c r="AR8149" i="1"/>
  <c r="AR8150" i="1"/>
  <c r="AR8151" i="1"/>
  <c r="AR8152" i="1"/>
  <c r="AR8153" i="1"/>
  <c r="AR8154" i="1"/>
  <c r="AR8155" i="1"/>
  <c r="AR8156" i="1"/>
  <c r="AR8157" i="1"/>
  <c r="AR8158" i="1"/>
  <c r="AR8159" i="1"/>
  <c r="AR8160" i="1"/>
  <c r="AR8161" i="1"/>
  <c r="AR8162" i="1"/>
  <c r="AR8163" i="1"/>
  <c r="AR8164" i="1"/>
  <c r="AR8165" i="1"/>
  <c r="AR8166" i="1"/>
  <c r="AR8167" i="1"/>
  <c r="AR8168" i="1"/>
  <c r="AR8169" i="1"/>
  <c r="AR8170" i="1"/>
  <c r="AR8171" i="1"/>
  <c r="AR8172" i="1"/>
  <c r="AR8173" i="1"/>
  <c r="AR8174" i="1"/>
  <c r="AR8175" i="1"/>
  <c r="AR8176" i="1"/>
  <c r="AR8177" i="1"/>
  <c r="AR8178" i="1"/>
  <c r="AR8179" i="1"/>
  <c r="AR8180" i="1"/>
  <c r="AR8181" i="1"/>
  <c r="AR8182" i="1"/>
  <c r="AR8183" i="1"/>
  <c r="AR8184" i="1"/>
  <c r="AR8185" i="1"/>
  <c r="AR8186" i="1"/>
  <c r="AR8187" i="1"/>
  <c r="AR8188" i="1"/>
  <c r="AR8189" i="1"/>
  <c r="AR8190" i="1"/>
  <c r="AR8191" i="1"/>
  <c r="AR8192" i="1"/>
  <c r="AR8193" i="1"/>
  <c r="AR8194" i="1"/>
  <c r="AR8195" i="1"/>
  <c r="AR8196" i="1"/>
  <c r="AR8197" i="1"/>
  <c r="AR8198" i="1"/>
  <c r="AR8199" i="1"/>
  <c r="AR8200" i="1"/>
  <c r="AR8201" i="1"/>
  <c r="AR8202" i="1"/>
  <c r="AR8203" i="1"/>
  <c r="AR8204" i="1"/>
  <c r="AR8205" i="1"/>
  <c r="AR8206" i="1"/>
  <c r="AR8207" i="1"/>
  <c r="AR8208" i="1"/>
  <c r="AR8209" i="1"/>
  <c r="AR8210" i="1"/>
  <c r="AR8211" i="1"/>
  <c r="AR8212" i="1"/>
  <c r="AR8213" i="1"/>
  <c r="AR8214" i="1"/>
  <c r="AR8215" i="1"/>
  <c r="AR8216" i="1"/>
  <c r="AR8217" i="1"/>
  <c r="AR8218" i="1"/>
  <c r="AR8219" i="1"/>
  <c r="AR8220" i="1"/>
  <c r="AR8221" i="1"/>
  <c r="AR8222" i="1"/>
  <c r="AR8223" i="1"/>
  <c r="AR8224" i="1"/>
  <c r="AR8225" i="1"/>
  <c r="AR8226" i="1"/>
  <c r="AR8227" i="1"/>
  <c r="AR8228" i="1"/>
  <c r="AR8229" i="1"/>
  <c r="AR8230" i="1"/>
  <c r="AR8231" i="1"/>
  <c r="AR8232" i="1"/>
  <c r="AR8233" i="1"/>
  <c r="AR8234" i="1"/>
  <c r="AR8235" i="1"/>
  <c r="AR8236" i="1"/>
  <c r="AR8237" i="1"/>
  <c r="AR8238" i="1"/>
  <c r="AR8239" i="1"/>
  <c r="AR8240" i="1"/>
  <c r="AR8241" i="1"/>
  <c r="AR8242" i="1"/>
  <c r="AR8243" i="1"/>
  <c r="AR8244" i="1"/>
  <c r="AR8245" i="1"/>
  <c r="AR8246" i="1"/>
  <c r="AR8247" i="1"/>
  <c r="AR8248" i="1"/>
  <c r="AR8249" i="1"/>
  <c r="AR8250" i="1"/>
  <c r="AR8251" i="1"/>
  <c r="AR8252" i="1"/>
  <c r="AR8253" i="1"/>
  <c r="AR8254" i="1"/>
  <c r="AR8255" i="1"/>
  <c r="AR8256" i="1"/>
  <c r="AR8257" i="1"/>
  <c r="AR8258" i="1"/>
  <c r="AR8259" i="1"/>
  <c r="AR8260" i="1"/>
  <c r="AR8261" i="1"/>
  <c r="AR8262" i="1"/>
  <c r="AR8263" i="1"/>
  <c r="AR8264" i="1"/>
  <c r="AR8265" i="1"/>
  <c r="AR8266" i="1"/>
  <c r="AR8267" i="1"/>
  <c r="AR8268" i="1"/>
  <c r="AR8269" i="1"/>
  <c r="AR8270" i="1"/>
  <c r="AR8271" i="1"/>
  <c r="AR8272" i="1"/>
  <c r="AR8273" i="1"/>
  <c r="AR8274" i="1"/>
  <c r="AR8275" i="1"/>
  <c r="AR8276" i="1"/>
  <c r="AR8277" i="1"/>
  <c r="AR8278" i="1"/>
  <c r="AR8279" i="1"/>
  <c r="AR8280" i="1"/>
  <c r="AR8281" i="1"/>
  <c r="AR8282" i="1"/>
  <c r="AR8283" i="1"/>
  <c r="AR8284" i="1"/>
  <c r="AR8285" i="1"/>
  <c r="AR8286" i="1"/>
  <c r="AR8287" i="1"/>
  <c r="AR8288" i="1"/>
  <c r="AR8289" i="1"/>
  <c r="AR8290" i="1"/>
  <c r="AR8291" i="1"/>
  <c r="AR8292" i="1"/>
  <c r="AR8293" i="1"/>
  <c r="AR8294" i="1"/>
  <c r="AR8295" i="1"/>
  <c r="AR8296" i="1"/>
  <c r="AR8297" i="1"/>
  <c r="AR8298" i="1"/>
  <c r="AR8299" i="1"/>
  <c r="AR8300" i="1"/>
  <c r="AR8301" i="1"/>
  <c r="AR8302" i="1"/>
  <c r="AR8303" i="1"/>
  <c r="AR8304" i="1"/>
  <c r="AR8305" i="1"/>
  <c r="AR8306" i="1"/>
  <c r="AR8307" i="1"/>
  <c r="AR8308" i="1"/>
  <c r="AR8309" i="1"/>
  <c r="AR8310" i="1"/>
  <c r="AR8311" i="1"/>
  <c r="AR8312" i="1"/>
  <c r="AR8313" i="1"/>
  <c r="AR8314" i="1"/>
  <c r="AR8315" i="1"/>
  <c r="AR8316" i="1"/>
  <c r="AR8317" i="1"/>
  <c r="AR8318" i="1"/>
  <c r="AR8319" i="1"/>
  <c r="AR8320" i="1"/>
  <c r="AR8321" i="1"/>
  <c r="AR8322" i="1"/>
  <c r="AR8323" i="1"/>
  <c r="AR8324" i="1"/>
  <c r="AR8325" i="1"/>
  <c r="AR8326" i="1"/>
  <c r="AR8327" i="1"/>
  <c r="AR8328" i="1"/>
  <c r="AR8329" i="1"/>
  <c r="AR8330" i="1"/>
  <c r="AR8331" i="1"/>
  <c r="AR8332" i="1"/>
  <c r="AR8333" i="1"/>
  <c r="AR8334" i="1"/>
  <c r="AR8335" i="1"/>
  <c r="AR8336" i="1"/>
  <c r="AR8337" i="1"/>
  <c r="AR8338" i="1"/>
  <c r="AR8339" i="1"/>
  <c r="AR8340" i="1"/>
  <c r="AR8341" i="1"/>
  <c r="AR8342" i="1"/>
  <c r="AR8343" i="1"/>
  <c r="AR8344" i="1"/>
  <c r="AR8345" i="1"/>
  <c r="AR8346" i="1"/>
  <c r="AR8347" i="1"/>
  <c r="AR8348" i="1"/>
  <c r="AR8349" i="1"/>
  <c r="AR8350" i="1"/>
  <c r="AR8351" i="1"/>
  <c r="AR8352" i="1"/>
  <c r="AR8353" i="1"/>
  <c r="AR8354" i="1"/>
  <c r="AR8355" i="1"/>
  <c r="AR8356" i="1"/>
  <c r="AR8357" i="1"/>
  <c r="AR8358" i="1"/>
  <c r="AR8359" i="1"/>
  <c r="AR8360" i="1"/>
  <c r="AR8361" i="1"/>
  <c r="AR8362" i="1"/>
  <c r="AR8363" i="1"/>
  <c r="AR8364" i="1"/>
  <c r="AR8365" i="1"/>
  <c r="AR8366" i="1"/>
  <c r="AR8367" i="1"/>
  <c r="AR8368" i="1"/>
  <c r="AR8369" i="1"/>
  <c r="AR8370" i="1"/>
  <c r="AR8371" i="1"/>
  <c r="AR8372" i="1"/>
  <c r="AR8373" i="1"/>
  <c r="AR8374" i="1"/>
  <c r="AR8375" i="1"/>
  <c r="AR8376" i="1"/>
  <c r="AR8377" i="1"/>
  <c r="AR8378" i="1"/>
  <c r="AR8379" i="1"/>
  <c r="AR8380" i="1"/>
  <c r="AR8381" i="1"/>
  <c r="AR8382" i="1"/>
  <c r="AR8383" i="1"/>
  <c r="AR8384" i="1"/>
  <c r="AR8385" i="1"/>
  <c r="AR8386" i="1"/>
  <c r="AR8387" i="1"/>
  <c r="AR8388" i="1"/>
  <c r="AR8389" i="1"/>
  <c r="AR8390" i="1"/>
  <c r="AR8391" i="1"/>
  <c r="AR8392" i="1"/>
  <c r="AR8393" i="1"/>
  <c r="AR8394" i="1"/>
  <c r="AR8395" i="1"/>
  <c r="AR8396" i="1"/>
  <c r="AR8397" i="1"/>
  <c r="AR8398" i="1"/>
  <c r="AR8399" i="1"/>
  <c r="AR8400" i="1"/>
  <c r="AR8401" i="1"/>
  <c r="AR8402" i="1"/>
  <c r="AR8403" i="1"/>
  <c r="AR8404" i="1"/>
  <c r="AR8405" i="1"/>
  <c r="AR8406" i="1"/>
  <c r="AR8407" i="1"/>
  <c r="AR8408" i="1"/>
  <c r="AR8409" i="1"/>
  <c r="AR8410" i="1"/>
  <c r="AR8411" i="1"/>
  <c r="AR8412" i="1"/>
  <c r="AR8413" i="1"/>
  <c r="AR8414" i="1"/>
  <c r="AR8415" i="1"/>
  <c r="AR8416" i="1"/>
  <c r="AR8417" i="1"/>
  <c r="AR8418" i="1"/>
  <c r="AR8419" i="1"/>
  <c r="AR8420" i="1"/>
  <c r="AR8421" i="1"/>
  <c r="AR8422" i="1"/>
  <c r="AR8423" i="1"/>
  <c r="AR8424" i="1"/>
  <c r="AR8425" i="1"/>
  <c r="AR8426" i="1"/>
  <c r="AR8427" i="1"/>
  <c r="AR8428" i="1"/>
  <c r="AR8429" i="1"/>
  <c r="AR8430" i="1"/>
  <c r="AR8431" i="1"/>
  <c r="AR8432" i="1"/>
  <c r="AR8433" i="1"/>
  <c r="AR8434" i="1"/>
  <c r="AR8435" i="1"/>
  <c r="AR8436" i="1"/>
  <c r="AR8437" i="1"/>
  <c r="AR8438" i="1"/>
  <c r="AR8439" i="1"/>
  <c r="AR8440" i="1"/>
  <c r="AR8441" i="1"/>
  <c r="AR8442" i="1"/>
  <c r="AR8443" i="1"/>
  <c r="AR8444" i="1"/>
  <c r="AR8445" i="1"/>
  <c r="AR8446" i="1"/>
  <c r="AR8447" i="1"/>
  <c r="AR8448" i="1"/>
  <c r="AR8449" i="1"/>
  <c r="AR8450" i="1"/>
  <c r="AR8451" i="1"/>
  <c r="AR8452" i="1"/>
  <c r="AR8453" i="1"/>
  <c r="AR8454" i="1"/>
  <c r="AR8455" i="1"/>
  <c r="AR8456" i="1"/>
  <c r="AR8457" i="1"/>
  <c r="AR8458" i="1"/>
  <c r="AR8459" i="1"/>
  <c r="AR8460" i="1"/>
  <c r="AR8461" i="1"/>
  <c r="AR8462" i="1"/>
  <c r="AR8463" i="1"/>
  <c r="AR8464" i="1"/>
  <c r="AR8465" i="1"/>
  <c r="AR8466" i="1"/>
  <c r="AR8467" i="1"/>
  <c r="AR8468" i="1"/>
  <c r="AR8469" i="1"/>
  <c r="AR8470" i="1"/>
  <c r="AR8471" i="1"/>
  <c r="AR8472" i="1"/>
  <c r="AR8473" i="1"/>
  <c r="AR8474" i="1"/>
  <c r="AR8475" i="1"/>
  <c r="AR8476" i="1"/>
  <c r="AR8477" i="1"/>
  <c r="AR8478" i="1"/>
  <c r="AR8479" i="1"/>
  <c r="AR8480" i="1"/>
  <c r="AR8481" i="1"/>
  <c r="AR8482" i="1"/>
  <c r="AR8483" i="1"/>
  <c r="AR8484" i="1"/>
  <c r="AR8485" i="1"/>
  <c r="AR8486" i="1"/>
  <c r="AR8487" i="1"/>
  <c r="AR8488" i="1"/>
  <c r="AR8489" i="1"/>
  <c r="AR8490" i="1"/>
  <c r="AR8491" i="1"/>
  <c r="AR8492" i="1"/>
  <c r="AR8493" i="1"/>
  <c r="AR8494" i="1"/>
  <c r="AR8495" i="1"/>
  <c r="AR8496" i="1"/>
  <c r="AR8497" i="1"/>
  <c r="AR8498" i="1"/>
  <c r="AR8499" i="1"/>
  <c r="AR8500" i="1"/>
  <c r="AR8501" i="1"/>
  <c r="AR8502" i="1"/>
  <c r="AR8503" i="1"/>
  <c r="AR8504" i="1"/>
  <c r="AR8505" i="1"/>
  <c r="AR8506" i="1"/>
  <c r="AR8507" i="1"/>
  <c r="AR8508" i="1"/>
  <c r="AR8509" i="1"/>
  <c r="AR8510" i="1"/>
  <c r="AR8511" i="1"/>
  <c r="AR8512" i="1"/>
  <c r="AR8513" i="1"/>
  <c r="AR8514" i="1"/>
  <c r="AR8515" i="1"/>
  <c r="AR8516" i="1"/>
  <c r="AR8517" i="1"/>
  <c r="AR8518" i="1"/>
  <c r="AR8519" i="1"/>
  <c r="AR8520" i="1"/>
  <c r="AR8521" i="1"/>
  <c r="AR8522" i="1"/>
  <c r="AR8523" i="1"/>
  <c r="AR8524" i="1"/>
  <c r="AR8525" i="1"/>
  <c r="AR8526" i="1"/>
  <c r="AR8527" i="1"/>
  <c r="AR8528" i="1"/>
  <c r="AR8529" i="1"/>
  <c r="AR8530" i="1"/>
  <c r="AR8531" i="1"/>
  <c r="AR8532" i="1"/>
  <c r="AR8533" i="1"/>
  <c r="AR8534" i="1"/>
  <c r="AR8535" i="1"/>
  <c r="AR8536" i="1"/>
  <c r="AR8537" i="1"/>
  <c r="AR8538" i="1"/>
  <c r="AR8539" i="1"/>
  <c r="AR8540" i="1"/>
  <c r="AR8541" i="1"/>
  <c r="AR8542" i="1"/>
  <c r="AR8543" i="1"/>
  <c r="AR8544" i="1"/>
  <c r="AR8545" i="1"/>
  <c r="AR8546" i="1"/>
  <c r="AR8547" i="1"/>
  <c r="AR8548" i="1"/>
  <c r="AR8549" i="1"/>
  <c r="AR8550" i="1"/>
  <c r="AR8551" i="1"/>
  <c r="AR8552" i="1"/>
  <c r="AR8553" i="1"/>
  <c r="AR8554" i="1"/>
  <c r="AR8555" i="1"/>
  <c r="AR8556" i="1"/>
  <c r="AR8557" i="1"/>
  <c r="AR8558" i="1"/>
  <c r="AR8559" i="1"/>
  <c r="AR8560" i="1"/>
  <c r="AR8561" i="1"/>
  <c r="AR8562" i="1"/>
  <c r="AR8563" i="1"/>
  <c r="AR8564" i="1"/>
  <c r="AR8565" i="1"/>
  <c r="AR8566" i="1"/>
  <c r="AR8567" i="1"/>
  <c r="AR8568" i="1"/>
  <c r="AR8569" i="1"/>
  <c r="AR8570" i="1"/>
  <c r="AR8571" i="1"/>
  <c r="AR8572" i="1"/>
  <c r="AR8573" i="1"/>
  <c r="AR8574" i="1"/>
  <c r="AR8575" i="1"/>
  <c r="AR8576" i="1"/>
  <c r="AR8577" i="1"/>
  <c r="AR8578" i="1"/>
  <c r="AR8579" i="1"/>
  <c r="AR8580" i="1"/>
  <c r="AR8581" i="1"/>
  <c r="AR8582" i="1"/>
  <c r="AR8583" i="1"/>
  <c r="AR8584" i="1"/>
  <c r="AR8585" i="1"/>
  <c r="AR8586" i="1"/>
  <c r="AR8587" i="1"/>
  <c r="AR8588" i="1"/>
  <c r="AR8589" i="1"/>
  <c r="AR8590" i="1"/>
  <c r="AR8591" i="1"/>
  <c r="AR8592" i="1"/>
  <c r="AR8593" i="1"/>
  <c r="AR8594" i="1"/>
  <c r="AR8595" i="1"/>
  <c r="AR8596" i="1"/>
  <c r="AR8597" i="1"/>
  <c r="AR8598" i="1"/>
  <c r="AR8599" i="1"/>
  <c r="AR8600" i="1"/>
  <c r="AR8601" i="1"/>
  <c r="AR8602" i="1"/>
  <c r="AR8603" i="1"/>
  <c r="AR8604" i="1"/>
  <c r="AR8605" i="1"/>
  <c r="AR8606" i="1"/>
  <c r="AR8607" i="1"/>
  <c r="AR8608" i="1"/>
  <c r="AR8609" i="1"/>
  <c r="AR8610" i="1"/>
  <c r="AR8611" i="1"/>
  <c r="AR8612" i="1"/>
  <c r="AR8613" i="1"/>
  <c r="AR8614" i="1"/>
  <c r="AR8615" i="1"/>
  <c r="AR8616" i="1"/>
  <c r="AR8617" i="1"/>
  <c r="AR8618" i="1"/>
  <c r="AR8619" i="1"/>
  <c r="AR8620" i="1"/>
  <c r="AR8621" i="1"/>
  <c r="AR8622" i="1"/>
  <c r="AR8623" i="1"/>
  <c r="AR8624" i="1"/>
  <c r="AR8625" i="1"/>
  <c r="AR8626" i="1"/>
  <c r="AR8627" i="1"/>
  <c r="AR8628" i="1"/>
  <c r="AR8629" i="1"/>
  <c r="AR8630" i="1"/>
  <c r="AR8631" i="1"/>
  <c r="AR8632" i="1"/>
  <c r="AR8633" i="1"/>
  <c r="AR8634" i="1"/>
  <c r="AR8635" i="1"/>
  <c r="AR8636" i="1"/>
  <c r="AR8637" i="1"/>
  <c r="AR8638" i="1"/>
  <c r="AR8639" i="1"/>
  <c r="AR8640" i="1"/>
  <c r="AR8641" i="1"/>
  <c r="AR8642" i="1"/>
  <c r="AR8643" i="1"/>
  <c r="AR8644" i="1"/>
  <c r="AR8645" i="1"/>
  <c r="AR8646" i="1"/>
  <c r="AR8647" i="1"/>
  <c r="AR8648" i="1"/>
  <c r="AR8649" i="1"/>
  <c r="AR8650" i="1"/>
  <c r="AR8651" i="1"/>
  <c r="AR8652" i="1"/>
  <c r="AR8653" i="1"/>
  <c r="AR8654" i="1"/>
  <c r="AR8655" i="1"/>
  <c r="AR8656" i="1"/>
  <c r="AR8657" i="1"/>
  <c r="AR8658" i="1"/>
  <c r="AR8659" i="1"/>
  <c r="AR8660" i="1"/>
  <c r="AR8661" i="1"/>
  <c r="AR8662" i="1"/>
  <c r="AR8663" i="1"/>
  <c r="AR8664" i="1"/>
  <c r="AR8665" i="1"/>
  <c r="AR8666" i="1"/>
  <c r="AR8667" i="1"/>
  <c r="AR8668" i="1"/>
  <c r="AR8669" i="1"/>
  <c r="AR8670" i="1"/>
  <c r="AR8671" i="1"/>
  <c r="AR8672" i="1"/>
  <c r="AR8673" i="1"/>
  <c r="AR8674" i="1"/>
  <c r="AR8675" i="1"/>
  <c r="AR8676" i="1"/>
  <c r="AR8677" i="1"/>
  <c r="AR8678" i="1"/>
  <c r="AR8679" i="1"/>
  <c r="AR8680" i="1"/>
  <c r="AR8681" i="1"/>
  <c r="AR8682" i="1"/>
  <c r="AR8683" i="1"/>
  <c r="AR8684" i="1"/>
  <c r="AR8685" i="1"/>
  <c r="AR8686" i="1"/>
  <c r="AR8687" i="1"/>
  <c r="AR8688" i="1"/>
  <c r="AR8689" i="1"/>
  <c r="AR8690" i="1"/>
  <c r="AR8691" i="1"/>
  <c r="AR8692" i="1"/>
  <c r="AR8693" i="1"/>
  <c r="AR8694" i="1"/>
  <c r="AR8695" i="1"/>
  <c r="AR8696" i="1"/>
  <c r="AR8697" i="1"/>
  <c r="AR8698" i="1"/>
  <c r="AR8699" i="1"/>
  <c r="AR8700" i="1"/>
  <c r="AR8701" i="1"/>
  <c r="AR8702" i="1"/>
  <c r="AR8703" i="1"/>
  <c r="AR8704" i="1"/>
  <c r="AR8705" i="1"/>
  <c r="AR8706" i="1"/>
  <c r="AR8707" i="1"/>
  <c r="AR8708" i="1"/>
  <c r="AR8709" i="1"/>
  <c r="AR8710" i="1"/>
  <c r="AR8711" i="1"/>
  <c r="AR8712" i="1"/>
  <c r="AR8713" i="1"/>
  <c r="AR8714" i="1"/>
  <c r="AR8715" i="1"/>
  <c r="AR8716" i="1"/>
  <c r="AR8717" i="1"/>
  <c r="AR8718" i="1"/>
  <c r="AR8719" i="1"/>
  <c r="AR8720" i="1"/>
  <c r="AR8721" i="1"/>
  <c r="AR8722" i="1"/>
  <c r="AR8723" i="1"/>
  <c r="AR8724" i="1"/>
  <c r="AR8725" i="1"/>
  <c r="AR8726" i="1"/>
  <c r="AR8727" i="1"/>
  <c r="AR8728" i="1"/>
  <c r="AR8729" i="1"/>
  <c r="AR8730" i="1"/>
  <c r="AR8731" i="1"/>
  <c r="AR8732" i="1"/>
  <c r="AR8733" i="1"/>
  <c r="AR8734" i="1"/>
  <c r="AR8735" i="1"/>
  <c r="AR8736" i="1"/>
  <c r="AR8737" i="1"/>
  <c r="AR8738" i="1"/>
  <c r="AR8739" i="1"/>
  <c r="AR8740" i="1"/>
  <c r="AR8741" i="1"/>
  <c r="AR8742" i="1"/>
  <c r="AR8743" i="1"/>
  <c r="AR8744" i="1"/>
  <c r="AR8745" i="1"/>
  <c r="AR8746" i="1"/>
  <c r="AR8747" i="1"/>
  <c r="AR8748" i="1"/>
  <c r="AR8749" i="1"/>
  <c r="AR8750" i="1"/>
  <c r="AR8751" i="1"/>
  <c r="AR8752" i="1"/>
  <c r="AR8753" i="1"/>
  <c r="AR8754" i="1"/>
  <c r="AR8755" i="1"/>
  <c r="AR8756" i="1"/>
  <c r="AR8757" i="1"/>
  <c r="AR8758" i="1"/>
  <c r="AR8759" i="1"/>
  <c r="AR8760" i="1"/>
  <c r="AR8761" i="1"/>
  <c r="AR8762" i="1"/>
  <c r="AR8763" i="1"/>
  <c r="AR8764" i="1"/>
  <c r="AR8765" i="1"/>
  <c r="AR8766" i="1"/>
  <c r="AR8767" i="1"/>
  <c r="AR8768" i="1"/>
  <c r="AR8769" i="1"/>
  <c r="AR8770" i="1"/>
  <c r="AR8771" i="1"/>
  <c r="AR8772" i="1"/>
  <c r="AR8773" i="1"/>
  <c r="AR8774" i="1"/>
  <c r="AR8775" i="1"/>
  <c r="AR8776" i="1"/>
  <c r="AR8777" i="1"/>
  <c r="AR8778" i="1"/>
  <c r="AR8779" i="1"/>
  <c r="AR8780" i="1"/>
  <c r="AR8781" i="1"/>
  <c r="AR8782" i="1"/>
  <c r="AR8783" i="1"/>
  <c r="AR8784" i="1"/>
  <c r="AR8785" i="1"/>
  <c r="AR8786" i="1"/>
  <c r="AR8787" i="1"/>
  <c r="AR8788" i="1"/>
  <c r="AR8789" i="1"/>
  <c r="AR8790" i="1"/>
  <c r="AR8791" i="1"/>
  <c r="AR8792" i="1"/>
  <c r="AR8793" i="1"/>
  <c r="AR8794" i="1"/>
  <c r="AR8795" i="1"/>
  <c r="AR8796" i="1"/>
  <c r="AR8797" i="1"/>
  <c r="AR8798" i="1"/>
  <c r="AR8799" i="1"/>
  <c r="AR8800" i="1"/>
  <c r="AR8801" i="1"/>
  <c r="AR8802" i="1"/>
  <c r="AR8803" i="1"/>
  <c r="AR8804" i="1"/>
  <c r="AR8805" i="1"/>
  <c r="AR8806" i="1"/>
  <c r="AR8807" i="1"/>
  <c r="AR8808" i="1"/>
  <c r="AR8809" i="1"/>
  <c r="AR8810" i="1"/>
  <c r="AR8811" i="1"/>
  <c r="AR8812" i="1"/>
  <c r="AR8813" i="1"/>
  <c r="AR8814" i="1"/>
  <c r="AR8815" i="1"/>
  <c r="AR8816" i="1"/>
  <c r="AR8817" i="1"/>
  <c r="AR8818" i="1"/>
  <c r="AR8819" i="1"/>
  <c r="AR8820" i="1"/>
  <c r="AR8821" i="1"/>
  <c r="AR8822" i="1"/>
  <c r="AR8823" i="1"/>
  <c r="AR8824" i="1"/>
  <c r="AR8825" i="1"/>
  <c r="AR8826" i="1"/>
  <c r="AR8827" i="1"/>
  <c r="AR8828" i="1"/>
  <c r="AR8829" i="1"/>
  <c r="AR8830" i="1"/>
  <c r="AR8831" i="1"/>
  <c r="AR8832" i="1"/>
  <c r="AR8833" i="1"/>
  <c r="AR8834" i="1"/>
  <c r="AR8835" i="1"/>
  <c r="AR8836" i="1"/>
  <c r="AR8837" i="1"/>
  <c r="AR8838" i="1"/>
  <c r="AR8839" i="1"/>
  <c r="AR8840" i="1"/>
  <c r="AR8841" i="1"/>
  <c r="AR8842" i="1"/>
  <c r="AR8843" i="1"/>
  <c r="AR8844" i="1"/>
  <c r="AR8845" i="1"/>
  <c r="AR8846" i="1"/>
  <c r="AR8847" i="1"/>
  <c r="AR8848" i="1"/>
  <c r="AR8849" i="1"/>
  <c r="AR8850" i="1"/>
  <c r="AR8851" i="1"/>
  <c r="AR8852" i="1"/>
  <c r="AR8853" i="1"/>
  <c r="AR8854" i="1"/>
  <c r="AR8855" i="1"/>
  <c r="AR8856" i="1"/>
  <c r="AR8857" i="1"/>
  <c r="AR8858" i="1"/>
  <c r="AR8859" i="1"/>
  <c r="AR8860" i="1"/>
  <c r="AR8861" i="1"/>
  <c r="AR8862" i="1"/>
  <c r="AR8863" i="1"/>
  <c r="AR8864" i="1"/>
  <c r="AR8865" i="1"/>
  <c r="AR8866" i="1"/>
  <c r="AR8867" i="1"/>
  <c r="AR8868" i="1"/>
  <c r="AR8869" i="1"/>
  <c r="AR8870" i="1"/>
  <c r="AR8871" i="1"/>
  <c r="AR8872" i="1"/>
  <c r="AR8873" i="1"/>
  <c r="AR8874" i="1"/>
  <c r="AR8875" i="1"/>
  <c r="AR8876" i="1"/>
  <c r="AR8877" i="1"/>
  <c r="AR8878" i="1"/>
  <c r="AR8879" i="1"/>
  <c r="AR8880" i="1"/>
  <c r="AR8881" i="1"/>
  <c r="AR8882" i="1"/>
  <c r="AR8883" i="1"/>
  <c r="AR8884" i="1"/>
  <c r="AR8885" i="1"/>
  <c r="AR8886" i="1"/>
  <c r="AR8887" i="1"/>
  <c r="AR8888" i="1"/>
  <c r="AR8889" i="1"/>
  <c r="AR8890" i="1"/>
  <c r="AR8891" i="1"/>
  <c r="AR8892" i="1"/>
  <c r="AR8893" i="1"/>
  <c r="AR8894" i="1"/>
  <c r="AR8895" i="1"/>
  <c r="AR8896" i="1"/>
  <c r="AR8897" i="1"/>
  <c r="AR8898" i="1"/>
  <c r="AR8899" i="1"/>
  <c r="AR8900" i="1"/>
  <c r="AR8901" i="1"/>
  <c r="AR8902" i="1"/>
  <c r="AR8903" i="1"/>
  <c r="AR8904" i="1"/>
  <c r="AR8905" i="1"/>
  <c r="AR8906" i="1"/>
  <c r="AR8907" i="1"/>
  <c r="AR8908" i="1"/>
  <c r="AR8909" i="1"/>
  <c r="AR8910" i="1"/>
  <c r="AR8911" i="1"/>
  <c r="AR8912" i="1"/>
  <c r="AR8913" i="1"/>
  <c r="AR8914" i="1"/>
  <c r="AR8915" i="1"/>
  <c r="AR8916" i="1"/>
  <c r="AR8917" i="1"/>
  <c r="AR8918" i="1"/>
  <c r="AR8919" i="1"/>
  <c r="AR8920" i="1"/>
  <c r="AR8921" i="1"/>
  <c r="AR8922" i="1"/>
  <c r="AR8923" i="1"/>
  <c r="AR8924" i="1"/>
  <c r="AR8925" i="1"/>
  <c r="AR8926" i="1"/>
  <c r="AR8927" i="1"/>
  <c r="AR8928" i="1"/>
  <c r="AR8929" i="1"/>
  <c r="AR8930" i="1"/>
  <c r="AR8931" i="1"/>
  <c r="AR8932" i="1"/>
  <c r="AR8933" i="1"/>
  <c r="AR8934" i="1"/>
  <c r="AR8935" i="1"/>
  <c r="AR8936" i="1"/>
  <c r="AR8937" i="1"/>
  <c r="AR8938" i="1"/>
  <c r="AR8939" i="1"/>
  <c r="AR8940" i="1"/>
  <c r="AR8941" i="1"/>
  <c r="AR8942" i="1"/>
  <c r="AR8943" i="1"/>
  <c r="AR8944" i="1"/>
  <c r="AR8945" i="1"/>
  <c r="AR8946" i="1"/>
  <c r="AR8947" i="1"/>
  <c r="AR8948" i="1"/>
  <c r="AR8949" i="1"/>
  <c r="AR8950" i="1"/>
  <c r="AR8951" i="1"/>
  <c r="AR8952" i="1"/>
  <c r="AR8953" i="1"/>
  <c r="AR8954" i="1"/>
  <c r="AR8955" i="1"/>
  <c r="AR8956" i="1"/>
  <c r="AR8957" i="1"/>
  <c r="AR8958" i="1"/>
  <c r="AR8959" i="1"/>
  <c r="AR8960" i="1"/>
  <c r="AR8961" i="1"/>
  <c r="AR8962" i="1"/>
  <c r="AR8963" i="1"/>
  <c r="AR8964" i="1"/>
  <c r="AR8965" i="1"/>
  <c r="AR8966" i="1"/>
  <c r="AR8967" i="1"/>
  <c r="AR8968" i="1"/>
  <c r="AR8969" i="1"/>
  <c r="AR8970" i="1"/>
  <c r="AR8971" i="1"/>
  <c r="AR8972" i="1"/>
  <c r="AR8973" i="1"/>
  <c r="AR8974" i="1"/>
  <c r="AR8975" i="1"/>
  <c r="AR8976" i="1"/>
  <c r="AR8977" i="1"/>
  <c r="AR8978" i="1"/>
  <c r="AR8979" i="1"/>
  <c r="AR8980" i="1"/>
  <c r="AR8981" i="1"/>
  <c r="AR8982" i="1"/>
  <c r="AR8983" i="1"/>
  <c r="AR8984" i="1"/>
  <c r="AR8985" i="1"/>
  <c r="AR8986" i="1"/>
  <c r="AR8987" i="1"/>
  <c r="AR8988" i="1"/>
  <c r="AR8989" i="1"/>
  <c r="AR8990" i="1"/>
  <c r="AR8991" i="1"/>
  <c r="AR8992" i="1"/>
  <c r="AR8993" i="1"/>
  <c r="AR8994" i="1"/>
  <c r="AR8995" i="1"/>
  <c r="AR8996" i="1"/>
  <c r="AR8997" i="1"/>
  <c r="AR8998" i="1"/>
  <c r="AR8999" i="1"/>
  <c r="AR9000" i="1"/>
  <c r="AR9001" i="1"/>
  <c r="AR9002" i="1"/>
  <c r="AR9003" i="1"/>
  <c r="AR9004" i="1"/>
  <c r="AR9005" i="1"/>
  <c r="AR9006" i="1"/>
  <c r="AR9007" i="1"/>
  <c r="AR9008" i="1"/>
  <c r="AR9009" i="1"/>
  <c r="AR9010" i="1"/>
  <c r="AR9011" i="1"/>
  <c r="AR9012" i="1"/>
  <c r="AR9013" i="1"/>
  <c r="AR9014" i="1"/>
  <c r="AR9015" i="1"/>
  <c r="AR9016" i="1"/>
  <c r="AR9017" i="1"/>
  <c r="AR9018" i="1"/>
  <c r="AR9019" i="1"/>
  <c r="AR9020" i="1"/>
  <c r="AR9021" i="1"/>
  <c r="AR9022" i="1"/>
  <c r="AR9023" i="1"/>
  <c r="AR9024" i="1"/>
  <c r="AR9025" i="1"/>
  <c r="AR9026" i="1"/>
  <c r="AR9027" i="1"/>
  <c r="AR9028" i="1"/>
  <c r="AR9029" i="1"/>
  <c r="AR9030" i="1"/>
  <c r="AR9031" i="1"/>
  <c r="AR9032" i="1"/>
  <c r="AR9033" i="1"/>
  <c r="AR9034" i="1"/>
  <c r="AR9035" i="1"/>
  <c r="AR9036" i="1"/>
  <c r="AR9037" i="1"/>
  <c r="AR9038" i="1"/>
  <c r="AR9039" i="1"/>
  <c r="AR9040" i="1"/>
  <c r="AR9041" i="1"/>
  <c r="AR9042" i="1"/>
  <c r="AR9043" i="1"/>
  <c r="AR9044" i="1"/>
  <c r="AR9045" i="1"/>
  <c r="AR9046" i="1"/>
  <c r="AR9047" i="1"/>
  <c r="AR9048" i="1"/>
  <c r="AR9049" i="1"/>
  <c r="AR9050" i="1"/>
  <c r="AR9051" i="1"/>
  <c r="AR9052" i="1"/>
  <c r="AR9053" i="1"/>
  <c r="AR9054" i="1"/>
  <c r="AR9055" i="1"/>
  <c r="AR9056" i="1"/>
  <c r="AR9057" i="1"/>
  <c r="AR9058" i="1"/>
  <c r="AR9059" i="1"/>
  <c r="AR9060" i="1"/>
  <c r="AR9061" i="1"/>
  <c r="AR9062" i="1"/>
  <c r="AR9063" i="1"/>
  <c r="AR9064" i="1"/>
  <c r="AR9065" i="1"/>
  <c r="AR9066" i="1"/>
  <c r="AR9067" i="1"/>
  <c r="AR9068" i="1"/>
  <c r="AR9069" i="1"/>
  <c r="AR9070" i="1"/>
  <c r="AR9071" i="1"/>
  <c r="AR9072" i="1"/>
  <c r="AR9073" i="1"/>
  <c r="AR9074" i="1"/>
  <c r="AR9075" i="1"/>
  <c r="AR9076" i="1"/>
  <c r="AR9077" i="1"/>
  <c r="AR9078" i="1"/>
  <c r="AR9079" i="1"/>
  <c r="AR9080" i="1"/>
  <c r="AR9081" i="1"/>
  <c r="AR9082" i="1"/>
  <c r="AR9083" i="1"/>
  <c r="AR9084" i="1"/>
  <c r="AR9085" i="1"/>
  <c r="AR9086" i="1"/>
  <c r="AR9087" i="1"/>
  <c r="AR9088" i="1"/>
  <c r="AR9089" i="1"/>
  <c r="AR9090" i="1"/>
  <c r="AR9091" i="1"/>
  <c r="AR9092" i="1"/>
  <c r="AR9093" i="1"/>
  <c r="AR9094" i="1"/>
  <c r="AR9095" i="1"/>
  <c r="AR9096" i="1"/>
  <c r="AR9097" i="1"/>
  <c r="AR9098" i="1"/>
  <c r="AR9099" i="1"/>
  <c r="AR9100" i="1"/>
  <c r="AR9101" i="1"/>
  <c r="AR9102" i="1"/>
  <c r="AR9103" i="1"/>
  <c r="AR9104" i="1"/>
  <c r="AR9105" i="1"/>
  <c r="AR9106" i="1"/>
  <c r="AR9107" i="1"/>
  <c r="AR9108" i="1"/>
  <c r="AR9109" i="1"/>
  <c r="AR9110" i="1"/>
  <c r="AR9111" i="1"/>
  <c r="AR9112" i="1"/>
  <c r="AR9113" i="1"/>
  <c r="AR9114" i="1"/>
  <c r="AR9115" i="1"/>
  <c r="AR9116" i="1"/>
  <c r="AR9117" i="1"/>
  <c r="AR9118" i="1"/>
  <c r="AR9119" i="1"/>
  <c r="AR9120" i="1"/>
  <c r="AR9121" i="1"/>
  <c r="AR9122" i="1"/>
  <c r="AR9123" i="1"/>
  <c r="AR9124" i="1"/>
  <c r="AR9125" i="1"/>
  <c r="AR9126" i="1"/>
  <c r="AR9127" i="1"/>
  <c r="AR9128" i="1"/>
  <c r="AR9129" i="1"/>
  <c r="AR9130" i="1"/>
  <c r="AR9131" i="1"/>
  <c r="AR9132" i="1"/>
  <c r="AR9133" i="1"/>
  <c r="AR9134" i="1"/>
  <c r="AR9135" i="1"/>
  <c r="AR9136" i="1"/>
  <c r="AR9137" i="1"/>
  <c r="AR9138" i="1"/>
  <c r="AR9139" i="1"/>
  <c r="AR9140" i="1"/>
  <c r="AR9141" i="1"/>
  <c r="AR9142" i="1"/>
  <c r="AR9143" i="1"/>
  <c r="AR9144" i="1"/>
  <c r="AR9145" i="1"/>
  <c r="AR9146" i="1"/>
  <c r="AR9147" i="1"/>
  <c r="AR9148" i="1"/>
  <c r="AR9149" i="1"/>
  <c r="AR9150" i="1"/>
  <c r="AR9151" i="1"/>
  <c r="AR9152" i="1"/>
  <c r="AR9153" i="1"/>
  <c r="AR9154" i="1"/>
  <c r="AR9155" i="1"/>
  <c r="AR9156" i="1"/>
  <c r="AR9157" i="1"/>
  <c r="AR9158" i="1"/>
  <c r="AR9159" i="1"/>
  <c r="AR9160" i="1"/>
  <c r="AR9161" i="1"/>
  <c r="AR9162" i="1"/>
  <c r="AR9163" i="1"/>
  <c r="AR9164" i="1"/>
  <c r="AR9165" i="1"/>
  <c r="AR9166" i="1"/>
  <c r="AR9167" i="1"/>
  <c r="AR9168" i="1"/>
  <c r="AR9169" i="1"/>
  <c r="AR9170" i="1"/>
  <c r="AR9171" i="1"/>
  <c r="AR9172" i="1"/>
  <c r="AR9173" i="1"/>
  <c r="AR9174" i="1"/>
  <c r="AR9175" i="1"/>
  <c r="AR9176" i="1"/>
  <c r="AR9177" i="1"/>
  <c r="AR9178" i="1"/>
  <c r="AR9179" i="1"/>
  <c r="AR9180" i="1"/>
  <c r="AR9181" i="1"/>
  <c r="AR9182" i="1"/>
  <c r="AR9183" i="1"/>
  <c r="AR9184" i="1"/>
  <c r="AR9185" i="1"/>
  <c r="AR9186" i="1"/>
  <c r="AR9187" i="1"/>
  <c r="AR9188" i="1"/>
  <c r="AR9189" i="1"/>
  <c r="AR9190" i="1"/>
  <c r="AR9191" i="1"/>
  <c r="AR9192" i="1"/>
  <c r="AR9193" i="1"/>
  <c r="AR9194" i="1"/>
  <c r="AR9195" i="1"/>
  <c r="AR9196" i="1"/>
  <c r="AR9197" i="1"/>
  <c r="AR9198" i="1"/>
  <c r="AR9199" i="1"/>
  <c r="AR9200" i="1"/>
  <c r="AR9201" i="1"/>
  <c r="AR9202" i="1"/>
  <c r="AR9203" i="1"/>
  <c r="AR9204" i="1"/>
  <c r="AR9205" i="1"/>
  <c r="AR9206" i="1"/>
  <c r="AR9207" i="1"/>
  <c r="AR9208" i="1"/>
  <c r="AR9209" i="1"/>
  <c r="AR9210" i="1"/>
  <c r="AR9211" i="1"/>
  <c r="AR9212" i="1"/>
  <c r="AR9213" i="1"/>
  <c r="AR9214" i="1"/>
  <c r="AR9215" i="1"/>
  <c r="AR9216" i="1"/>
  <c r="AR9217" i="1"/>
  <c r="AR9218" i="1"/>
  <c r="AR9219" i="1"/>
  <c r="AR9220" i="1"/>
  <c r="AR9221" i="1"/>
  <c r="AR9222" i="1"/>
  <c r="AR9223" i="1"/>
  <c r="AR9224" i="1"/>
  <c r="AR9225" i="1"/>
  <c r="AR9226" i="1"/>
  <c r="AR9227" i="1"/>
  <c r="AR9228" i="1"/>
  <c r="AR9229" i="1"/>
  <c r="AR9230" i="1"/>
  <c r="AR9231" i="1"/>
  <c r="AR9232" i="1"/>
  <c r="AR9233" i="1"/>
  <c r="AR9234" i="1"/>
  <c r="AR9235" i="1"/>
  <c r="AR9236" i="1"/>
  <c r="AR9237" i="1"/>
  <c r="AR9238" i="1"/>
  <c r="AR9239" i="1"/>
  <c r="AR9240" i="1"/>
  <c r="AR9241" i="1"/>
  <c r="AR9242" i="1"/>
  <c r="AR9243" i="1"/>
  <c r="AR9244" i="1"/>
  <c r="AR9245" i="1"/>
  <c r="AR9246" i="1"/>
  <c r="AR9247" i="1"/>
  <c r="AR9248" i="1"/>
  <c r="AR9249" i="1"/>
  <c r="AR9250" i="1"/>
  <c r="AR9251" i="1"/>
  <c r="AR9252" i="1"/>
  <c r="AR9253" i="1"/>
  <c r="AR9254" i="1"/>
  <c r="AR9255" i="1"/>
  <c r="AR9256" i="1"/>
  <c r="AR9257" i="1"/>
  <c r="AR9258" i="1"/>
  <c r="AR9259" i="1"/>
  <c r="AR9260" i="1"/>
  <c r="AR9261" i="1"/>
  <c r="AR9262" i="1"/>
  <c r="AR9263" i="1"/>
  <c r="AR9264" i="1"/>
  <c r="AR9265" i="1"/>
  <c r="AR9266" i="1"/>
  <c r="AR9267" i="1"/>
  <c r="AR9268" i="1"/>
  <c r="AR9269" i="1"/>
  <c r="AR9270" i="1"/>
  <c r="AR9271" i="1"/>
  <c r="AR9272" i="1"/>
  <c r="AR9273" i="1"/>
  <c r="AR9274" i="1"/>
  <c r="AR9275" i="1"/>
  <c r="AR9276" i="1"/>
  <c r="AR9277" i="1"/>
  <c r="AR9278" i="1"/>
  <c r="AR9279" i="1"/>
  <c r="AR9280" i="1"/>
  <c r="AR9281" i="1"/>
  <c r="AR9282" i="1"/>
  <c r="AR9283" i="1"/>
  <c r="AR9284" i="1"/>
  <c r="AR9285" i="1"/>
  <c r="AR9286" i="1"/>
  <c r="AR9287" i="1"/>
  <c r="AR9288" i="1"/>
  <c r="AR9289" i="1"/>
  <c r="AR9290" i="1"/>
  <c r="AR9291" i="1"/>
  <c r="AR9292" i="1"/>
  <c r="AR9293" i="1"/>
  <c r="AR9294" i="1"/>
  <c r="AR9295" i="1"/>
  <c r="AR9296" i="1"/>
  <c r="AR9297" i="1"/>
  <c r="AR9298" i="1"/>
  <c r="AR9299" i="1"/>
  <c r="AR9300" i="1"/>
  <c r="AR9301" i="1"/>
  <c r="AR9302" i="1"/>
  <c r="AR9303" i="1"/>
  <c r="AR9304" i="1"/>
  <c r="AR9305" i="1"/>
  <c r="AR9306" i="1"/>
  <c r="AR9307" i="1"/>
  <c r="AR9308" i="1"/>
  <c r="AR9309" i="1"/>
  <c r="AR9310" i="1"/>
  <c r="AR9311" i="1"/>
  <c r="AR9312" i="1"/>
  <c r="AR9313" i="1"/>
  <c r="AR9314" i="1"/>
  <c r="AR9315" i="1"/>
  <c r="AR9316" i="1"/>
  <c r="AR9317" i="1"/>
  <c r="AR9318" i="1"/>
  <c r="AR9319" i="1"/>
  <c r="AR9320" i="1"/>
  <c r="AR9321" i="1"/>
  <c r="AR9322" i="1"/>
  <c r="AR9323" i="1"/>
  <c r="AR9324" i="1"/>
  <c r="AR9325" i="1"/>
  <c r="AR9326" i="1"/>
  <c r="AR9327" i="1"/>
  <c r="AR9328" i="1"/>
  <c r="AR9329" i="1"/>
  <c r="AR9330" i="1"/>
  <c r="AR9331" i="1"/>
  <c r="AR9332" i="1"/>
  <c r="AR9333" i="1"/>
  <c r="AR9334" i="1"/>
  <c r="AR9335" i="1"/>
  <c r="AR9336" i="1"/>
  <c r="AR9337" i="1"/>
  <c r="AR9338" i="1"/>
  <c r="AR9339" i="1"/>
  <c r="AR9340" i="1"/>
  <c r="AR9341" i="1"/>
  <c r="AR9342" i="1"/>
  <c r="AR9343" i="1"/>
  <c r="AR9344" i="1"/>
  <c r="AR9345" i="1"/>
  <c r="AR9346" i="1"/>
  <c r="AR9347" i="1"/>
  <c r="AR9348" i="1"/>
  <c r="AR9349" i="1"/>
  <c r="AR9350" i="1"/>
  <c r="AR9351" i="1"/>
  <c r="AR9352" i="1"/>
  <c r="AR9353" i="1"/>
  <c r="AR9354" i="1"/>
  <c r="AR9355" i="1"/>
  <c r="AR9356" i="1"/>
  <c r="AR9357" i="1"/>
  <c r="AR9358" i="1"/>
  <c r="AR9359" i="1"/>
  <c r="AR9360" i="1"/>
  <c r="AR9361" i="1"/>
  <c r="AR9362" i="1"/>
  <c r="AR9363" i="1"/>
  <c r="AR9364" i="1"/>
  <c r="AR9365" i="1"/>
  <c r="AR9366" i="1"/>
  <c r="AR9367" i="1"/>
  <c r="AR9368" i="1"/>
  <c r="AR9369" i="1"/>
  <c r="AR9370" i="1"/>
  <c r="AR9371" i="1"/>
  <c r="AR9372" i="1"/>
  <c r="AR9373" i="1"/>
  <c r="AR9374" i="1"/>
  <c r="AR9375" i="1"/>
  <c r="AR9376" i="1"/>
  <c r="AR9377" i="1"/>
  <c r="AR9378" i="1"/>
  <c r="AR9379" i="1"/>
  <c r="AR9380" i="1"/>
  <c r="AR9381" i="1"/>
  <c r="AR9382" i="1"/>
  <c r="AR9383" i="1"/>
  <c r="AR9384" i="1"/>
  <c r="AR9385" i="1"/>
  <c r="AR9386" i="1"/>
  <c r="AR9387" i="1"/>
  <c r="AR9388" i="1"/>
  <c r="AR9389" i="1"/>
  <c r="AR9390" i="1"/>
  <c r="AR9391" i="1"/>
  <c r="AR9392" i="1"/>
  <c r="AR9393" i="1"/>
  <c r="AR9394" i="1"/>
  <c r="AR9395" i="1"/>
  <c r="AR9396" i="1"/>
  <c r="AR9397" i="1"/>
  <c r="AR9398" i="1"/>
  <c r="AR9399" i="1"/>
  <c r="AR9400" i="1"/>
  <c r="AR9401" i="1"/>
  <c r="AR9402" i="1"/>
  <c r="AR9403" i="1"/>
  <c r="AR9404" i="1"/>
  <c r="AR9405" i="1"/>
  <c r="AR9406" i="1"/>
  <c r="AR9407" i="1"/>
  <c r="AR9408" i="1"/>
  <c r="AR9409" i="1"/>
  <c r="AR9410" i="1"/>
  <c r="AR9411" i="1"/>
  <c r="AR9412" i="1"/>
  <c r="AR9413" i="1"/>
  <c r="AR9414" i="1"/>
  <c r="AR9415" i="1"/>
  <c r="AR9416" i="1"/>
  <c r="AR9417" i="1"/>
  <c r="AR9418" i="1"/>
  <c r="AR9419" i="1"/>
  <c r="AR9420" i="1"/>
  <c r="AR9421" i="1"/>
  <c r="AR9422" i="1"/>
  <c r="AR9423" i="1"/>
  <c r="AR9424" i="1"/>
  <c r="AR9425" i="1"/>
  <c r="AR9426" i="1"/>
  <c r="AR9427" i="1"/>
  <c r="AR9428" i="1"/>
  <c r="AR9429" i="1"/>
  <c r="AR9430" i="1"/>
  <c r="AR9431" i="1"/>
  <c r="AR9432" i="1"/>
  <c r="AR9433" i="1"/>
  <c r="AR9434" i="1"/>
  <c r="AR9435" i="1"/>
  <c r="AR9436" i="1"/>
  <c r="AR9437" i="1"/>
  <c r="AR9438" i="1"/>
  <c r="AR9439" i="1"/>
  <c r="AR9440" i="1"/>
  <c r="AR9441" i="1"/>
  <c r="AR9442" i="1"/>
  <c r="AR9443" i="1"/>
  <c r="AR9444" i="1"/>
  <c r="AR9445" i="1"/>
  <c r="AR9446" i="1"/>
  <c r="AR9447" i="1"/>
  <c r="AR9448" i="1"/>
  <c r="AR9449" i="1"/>
  <c r="AR9450" i="1"/>
  <c r="AR9451" i="1"/>
  <c r="AR9452" i="1"/>
  <c r="AR9453" i="1"/>
  <c r="AR9454" i="1"/>
  <c r="AR9455" i="1"/>
  <c r="AR9456" i="1"/>
  <c r="AR9457" i="1"/>
  <c r="AR9458" i="1"/>
  <c r="AR9459" i="1"/>
  <c r="AR9460" i="1"/>
  <c r="AR9461" i="1"/>
  <c r="AR9462" i="1"/>
  <c r="AR9463" i="1"/>
  <c r="AR9464" i="1"/>
  <c r="AR9465" i="1"/>
  <c r="AR9466" i="1"/>
  <c r="AR9467" i="1"/>
  <c r="AR9468" i="1"/>
  <c r="AR9469" i="1"/>
  <c r="AR9470" i="1"/>
  <c r="AR9471" i="1"/>
  <c r="AR9472" i="1"/>
  <c r="AR9473" i="1"/>
  <c r="AR9474" i="1"/>
  <c r="AR9475" i="1"/>
  <c r="AR9476" i="1"/>
  <c r="AR9477" i="1"/>
  <c r="AR9478" i="1"/>
  <c r="AR9479" i="1"/>
  <c r="AR9480" i="1"/>
  <c r="AR9481" i="1"/>
  <c r="AR9482" i="1"/>
  <c r="AR9483" i="1"/>
  <c r="AR9484" i="1"/>
  <c r="AR9485" i="1"/>
  <c r="AR9486" i="1"/>
  <c r="AR9487" i="1"/>
  <c r="AR9488" i="1"/>
  <c r="AR9489" i="1"/>
  <c r="AR9490" i="1"/>
  <c r="AR9491" i="1"/>
  <c r="AR9492" i="1"/>
  <c r="AR9493" i="1"/>
  <c r="AR9494" i="1"/>
  <c r="AR9495" i="1"/>
  <c r="AR9496" i="1"/>
  <c r="AR9497" i="1"/>
  <c r="AR9498" i="1"/>
  <c r="AR9499" i="1"/>
  <c r="AR9500" i="1"/>
  <c r="AR9501" i="1"/>
  <c r="AR9502" i="1"/>
  <c r="AR9503" i="1"/>
  <c r="AR9504" i="1"/>
  <c r="AR9505" i="1"/>
  <c r="AR9506" i="1"/>
  <c r="AR9507" i="1"/>
  <c r="AR9508" i="1"/>
  <c r="AR9509" i="1"/>
  <c r="AR9510" i="1"/>
  <c r="AR9511" i="1"/>
  <c r="AR9512" i="1"/>
  <c r="AR9513" i="1"/>
  <c r="AR9514" i="1"/>
  <c r="AR9515" i="1"/>
  <c r="AR9516" i="1"/>
  <c r="AR9517" i="1"/>
  <c r="AR9518" i="1"/>
  <c r="AR9519" i="1"/>
  <c r="AR9520" i="1"/>
  <c r="AR9521" i="1"/>
  <c r="AR9522" i="1"/>
  <c r="AR9523" i="1"/>
  <c r="AR9524" i="1"/>
  <c r="AR9525" i="1"/>
  <c r="AR9526" i="1"/>
  <c r="AR9527" i="1"/>
  <c r="AR9528" i="1"/>
  <c r="AR9529" i="1"/>
  <c r="AR9530" i="1"/>
  <c r="AR9531" i="1"/>
  <c r="AR9532" i="1"/>
  <c r="AR9533" i="1"/>
  <c r="AR9534" i="1"/>
  <c r="AR9535" i="1"/>
  <c r="AR9536" i="1"/>
  <c r="AR9537" i="1"/>
  <c r="AR9538" i="1"/>
  <c r="AR9539" i="1"/>
  <c r="AR9540" i="1"/>
  <c r="AR9541" i="1"/>
  <c r="AR9542" i="1"/>
  <c r="AR9543" i="1"/>
  <c r="AR9544" i="1"/>
  <c r="AR9545" i="1"/>
  <c r="AR9546" i="1"/>
  <c r="AR9547" i="1"/>
  <c r="AR9548" i="1"/>
  <c r="AR9549" i="1"/>
  <c r="AR9550" i="1"/>
  <c r="AR9551" i="1"/>
  <c r="AR9552" i="1"/>
  <c r="AR9553" i="1"/>
  <c r="AR9554" i="1"/>
  <c r="AR9555" i="1"/>
  <c r="AR9556" i="1"/>
  <c r="AR9557" i="1"/>
  <c r="AR9558" i="1"/>
  <c r="AR9559" i="1"/>
  <c r="AR9560" i="1"/>
  <c r="AR9561" i="1"/>
  <c r="AR9562" i="1"/>
  <c r="AR9563" i="1"/>
  <c r="AR9564" i="1"/>
  <c r="AR9565" i="1"/>
  <c r="AR9566" i="1"/>
  <c r="AR9567" i="1"/>
  <c r="AR9568" i="1"/>
  <c r="AR9569" i="1"/>
  <c r="AR9570" i="1"/>
  <c r="AR9571" i="1"/>
  <c r="AR9572" i="1"/>
  <c r="AR9573" i="1"/>
  <c r="AR9574" i="1"/>
  <c r="AR9575" i="1"/>
  <c r="AR9576" i="1"/>
  <c r="AR9577" i="1"/>
  <c r="AR9578" i="1"/>
  <c r="AR9579" i="1"/>
  <c r="AR9580" i="1"/>
  <c r="AR9581" i="1"/>
  <c r="AR9582" i="1"/>
  <c r="AR9583" i="1"/>
  <c r="AR9584" i="1"/>
  <c r="AR9585" i="1"/>
  <c r="AR9586" i="1"/>
  <c r="AR9587" i="1"/>
  <c r="AR9588" i="1"/>
  <c r="AR9589" i="1"/>
  <c r="AR9590" i="1"/>
  <c r="AR9591" i="1"/>
  <c r="AR9592" i="1"/>
  <c r="AR9593" i="1"/>
  <c r="AR9594" i="1"/>
  <c r="AR9595" i="1"/>
  <c r="AR9596" i="1"/>
  <c r="AR9597" i="1"/>
  <c r="AR9598" i="1"/>
  <c r="AR9599" i="1"/>
  <c r="AR9600" i="1"/>
  <c r="AR9601" i="1"/>
  <c r="AR9602" i="1"/>
  <c r="AR9603" i="1"/>
  <c r="AR9604" i="1"/>
  <c r="AR9605" i="1"/>
  <c r="AR9606" i="1"/>
  <c r="AR9607" i="1"/>
  <c r="AR9608" i="1"/>
  <c r="AR9609" i="1"/>
  <c r="AR9610" i="1"/>
  <c r="AR9611" i="1"/>
  <c r="AR9612" i="1"/>
  <c r="AR9613" i="1"/>
  <c r="AR9614" i="1"/>
  <c r="AR9615" i="1"/>
  <c r="AR9616" i="1"/>
  <c r="AR9617" i="1"/>
  <c r="AR9618" i="1"/>
  <c r="AR9619" i="1"/>
  <c r="AR9620" i="1"/>
  <c r="AR9621" i="1"/>
  <c r="AR9622" i="1"/>
  <c r="AR9623" i="1"/>
  <c r="AR9624" i="1"/>
  <c r="AR9625" i="1"/>
  <c r="AR9626" i="1"/>
  <c r="AR9627" i="1"/>
  <c r="AR9628" i="1"/>
  <c r="AR9629" i="1"/>
  <c r="AR9630" i="1"/>
  <c r="AR9631" i="1"/>
  <c r="AR9632" i="1"/>
  <c r="AR9633" i="1"/>
  <c r="AR9634" i="1"/>
  <c r="AR9635" i="1"/>
  <c r="AR9636" i="1"/>
  <c r="AR9637" i="1"/>
  <c r="AR9638" i="1"/>
  <c r="AR9639" i="1"/>
  <c r="AR9640" i="1"/>
  <c r="AR9641" i="1"/>
  <c r="AR9642" i="1"/>
  <c r="AR9643" i="1"/>
  <c r="AR9644" i="1"/>
  <c r="AR9645" i="1"/>
  <c r="AR9646" i="1"/>
  <c r="AR9647" i="1"/>
  <c r="AR9648" i="1"/>
  <c r="AR9649" i="1"/>
  <c r="AR9650" i="1"/>
  <c r="AR9651" i="1"/>
  <c r="AR9652" i="1"/>
  <c r="AR9653" i="1"/>
  <c r="AR9654" i="1"/>
  <c r="AR9655" i="1"/>
  <c r="AR9656" i="1"/>
  <c r="AR9657" i="1"/>
  <c r="AR9658" i="1"/>
  <c r="AR9659" i="1"/>
  <c r="AR9660" i="1"/>
  <c r="AR9661" i="1"/>
  <c r="AR9662" i="1"/>
  <c r="AR9663" i="1"/>
  <c r="AR9664" i="1"/>
  <c r="AR9665" i="1"/>
  <c r="AR9666" i="1"/>
  <c r="AR9667" i="1"/>
  <c r="AR9668" i="1"/>
  <c r="AR9669" i="1"/>
  <c r="AR9670" i="1"/>
  <c r="AR9671" i="1"/>
  <c r="AR9672" i="1"/>
  <c r="AR9673" i="1"/>
  <c r="AR9674" i="1"/>
  <c r="AR9675" i="1"/>
  <c r="AR9676" i="1"/>
  <c r="AR9677" i="1"/>
  <c r="AR9678" i="1"/>
  <c r="AR9679" i="1"/>
  <c r="AR9680" i="1"/>
  <c r="AR9681" i="1"/>
  <c r="AR9682" i="1"/>
  <c r="AR9683" i="1"/>
  <c r="AR9684" i="1"/>
  <c r="AR9685" i="1"/>
  <c r="AR9686" i="1"/>
  <c r="AR9687" i="1"/>
  <c r="AR9688" i="1"/>
  <c r="AR9689" i="1"/>
  <c r="AR9690" i="1"/>
  <c r="AR9691" i="1"/>
  <c r="AR9692" i="1"/>
  <c r="AR9693" i="1"/>
  <c r="AR9694" i="1"/>
  <c r="AR9695" i="1"/>
  <c r="AR9696" i="1"/>
  <c r="AR9697" i="1"/>
  <c r="AR9698" i="1"/>
  <c r="AR9699" i="1"/>
  <c r="AR9700" i="1"/>
  <c r="AR9701" i="1"/>
  <c r="AR9702" i="1"/>
  <c r="AR9703" i="1"/>
  <c r="AR9704" i="1"/>
  <c r="AR9705" i="1"/>
  <c r="AR9706" i="1"/>
  <c r="AR9707" i="1"/>
  <c r="AR9708" i="1"/>
  <c r="AR9709" i="1"/>
  <c r="AR9710" i="1"/>
  <c r="AR9711" i="1"/>
  <c r="AR9712" i="1"/>
  <c r="AR9713" i="1"/>
  <c r="AR9714" i="1"/>
  <c r="AR9715" i="1"/>
  <c r="AR9716" i="1"/>
  <c r="AR9717" i="1"/>
  <c r="AR9718" i="1"/>
  <c r="AR9719" i="1"/>
  <c r="AR9720" i="1"/>
  <c r="AR9721" i="1"/>
  <c r="AR9722" i="1"/>
  <c r="AR9723" i="1"/>
  <c r="AR9724" i="1"/>
  <c r="AR9725" i="1"/>
  <c r="AR9726" i="1"/>
  <c r="AR9727" i="1"/>
  <c r="AR9728" i="1"/>
  <c r="AR9729" i="1"/>
  <c r="AR9730" i="1"/>
  <c r="AR9731" i="1"/>
  <c r="AR9732" i="1"/>
  <c r="AR9733" i="1"/>
  <c r="AR9734" i="1"/>
  <c r="AR9735" i="1"/>
  <c r="AR9736" i="1"/>
  <c r="AR9737" i="1"/>
  <c r="AR9738" i="1"/>
  <c r="AR9739" i="1"/>
  <c r="AR9740" i="1"/>
  <c r="AR9741" i="1"/>
  <c r="AR9742" i="1"/>
  <c r="AR9743" i="1"/>
  <c r="AR9744" i="1"/>
  <c r="AR9745" i="1"/>
  <c r="AR9746" i="1"/>
  <c r="AR9747" i="1"/>
  <c r="AR9748" i="1"/>
  <c r="AR9749" i="1"/>
  <c r="AR9750" i="1"/>
  <c r="AR9751" i="1"/>
  <c r="AR9752" i="1"/>
  <c r="AR9753" i="1"/>
  <c r="AR9754" i="1"/>
  <c r="AR9755" i="1"/>
  <c r="AR9756" i="1"/>
  <c r="AR9757" i="1"/>
  <c r="AR9758" i="1"/>
  <c r="AR9759" i="1"/>
  <c r="AR9760" i="1"/>
  <c r="AR9761" i="1"/>
  <c r="AR9762" i="1"/>
  <c r="AR9763" i="1"/>
  <c r="AR9764" i="1"/>
  <c r="AR9765" i="1"/>
  <c r="AR9766" i="1"/>
  <c r="AR9767" i="1"/>
  <c r="AR9768" i="1"/>
  <c r="AR9769" i="1"/>
  <c r="AR9770" i="1"/>
  <c r="AR9771" i="1"/>
  <c r="AR9772" i="1"/>
  <c r="AR9773" i="1"/>
  <c r="AR9774" i="1"/>
  <c r="AR9775" i="1"/>
  <c r="AR9776" i="1"/>
  <c r="AR9777" i="1"/>
  <c r="AR9778" i="1"/>
  <c r="AR9779" i="1"/>
  <c r="AR9780" i="1"/>
  <c r="AR9781" i="1"/>
  <c r="AR9782" i="1"/>
  <c r="AR9783" i="1"/>
  <c r="AR9784" i="1"/>
  <c r="AR9785" i="1"/>
  <c r="AR9786" i="1"/>
  <c r="AR9787" i="1"/>
  <c r="AR9788" i="1"/>
  <c r="AR9789" i="1"/>
  <c r="AR9790" i="1"/>
  <c r="AR9791" i="1"/>
  <c r="AR9792" i="1"/>
  <c r="AR9793" i="1"/>
  <c r="AR9794" i="1"/>
  <c r="AR9795" i="1"/>
  <c r="AR9796" i="1"/>
  <c r="AR9797" i="1"/>
  <c r="AR9798" i="1"/>
  <c r="AR9799" i="1"/>
  <c r="AR9800" i="1"/>
  <c r="AR9801" i="1"/>
  <c r="AR9802" i="1"/>
  <c r="AR9803" i="1"/>
  <c r="AR9804" i="1"/>
  <c r="AR9805" i="1"/>
  <c r="AR9806" i="1"/>
  <c r="AR9807" i="1"/>
  <c r="AR9808" i="1"/>
  <c r="AR9809" i="1"/>
  <c r="AR9810" i="1"/>
  <c r="AR9811" i="1"/>
  <c r="AR9812" i="1"/>
  <c r="AR9813" i="1"/>
  <c r="AR9814" i="1"/>
  <c r="AR9815" i="1"/>
  <c r="AR9816" i="1"/>
  <c r="AR9817" i="1"/>
  <c r="AR9818" i="1"/>
  <c r="AR9819" i="1"/>
  <c r="AR9820" i="1"/>
  <c r="AR9821" i="1"/>
  <c r="AR9822" i="1"/>
  <c r="AR9823" i="1"/>
  <c r="AR9824" i="1"/>
  <c r="AR9825" i="1"/>
  <c r="AR9826" i="1"/>
  <c r="AR9827" i="1"/>
  <c r="AR9828" i="1"/>
  <c r="AR9829" i="1"/>
  <c r="AR9830" i="1"/>
  <c r="AR9831" i="1"/>
  <c r="AR9832" i="1"/>
  <c r="AR9833" i="1"/>
  <c r="AR9834" i="1"/>
  <c r="AR9835" i="1"/>
  <c r="AR9836" i="1"/>
  <c r="AR9837" i="1"/>
  <c r="AR9838" i="1"/>
  <c r="AR9839" i="1"/>
  <c r="AR9840" i="1"/>
  <c r="AR9841" i="1"/>
  <c r="AR9842" i="1"/>
  <c r="AR9843" i="1"/>
  <c r="AR9844" i="1"/>
  <c r="AR9845" i="1"/>
  <c r="AR9846" i="1"/>
  <c r="AR9847" i="1"/>
  <c r="AR9848" i="1"/>
  <c r="AR9849" i="1"/>
  <c r="AR9850" i="1"/>
  <c r="AR9851" i="1"/>
  <c r="AR9852" i="1"/>
  <c r="AR9853" i="1"/>
  <c r="AR9854" i="1"/>
  <c r="AR9855" i="1"/>
  <c r="AR9856" i="1"/>
  <c r="AR9857" i="1"/>
  <c r="AR9858" i="1"/>
  <c r="AR9859" i="1"/>
  <c r="AR9860" i="1"/>
  <c r="AR9861" i="1"/>
  <c r="AR9862" i="1"/>
  <c r="AR9863" i="1"/>
  <c r="AR9864" i="1"/>
  <c r="AR9865" i="1"/>
  <c r="AR9866" i="1"/>
  <c r="AR9867" i="1"/>
  <c r="AR9868" i="1"/>
  <c r="AR9869" i="1"/>
  <c r="AR9870" i="1"/>
  <c r="AR9871" i="1"/>
  <c r="AR9872" i="1"/>
  <c r="AR9873" i="1"/>
  <c r="AR9874" i="1"/>
  <c r="AR9875" i="1"/>
  <c r="AR9876" i="1"/>
  <c r="AR9877" i="1"/>
  <c r="AR9878" i="1"/>
  <c r="AR9879" i="1"/>
  <c r="AR9880" i="1"/>
  <c r="AR9881" i="1"/>
  <c r="AR9882" i="1"/>
  <c r="AR9883" i="1"/>
  <c r="AR9884" i="1"/>
  <c r="AR9885" i="1"/>
  <c r="AR9886" i="1"/>
  <c r="AR9887" i="1"/>
  <c r="AR9888" i="1"/>
  <c r="AR9889" i="1"/>
  <c r="AR9890" i="1"/>
  <c r="AR9891" i="1"/>
  <c r="AR9892" i="1"/>
  <c r="AR9893" i="1"/>
  <c r="AR9894" i="1"/>
  <c r="AR9895" i="1"/>
  <c r="AR9896" i="1"/>
  <c r="AR9897" i="1"/>
  <c r="AR9898" i="1"/>
  <c r="AR9899" i="1"/>
  <c r="AR9900" i="1"/>
  <c r="AR9901" i="1"/>
  <c r="AR9902" i="1"/>
  <c r="AR9903" i="1"/>
  <c r="AR9904" i="1"/>
  <c r="AR9905" i="1"/>
  <c r="AR9906" i="1"/>
  <c r="AR9907" i="1"/>
  <c r="AR9908" i="1"/>
  <c r="AR9909" i="1"/>
  <c r="AR9910" i="1"/>
  <c r="AR9911" i="1"/>
  <c r="AR9912" i="1"/>
  <c r="AR9913" i="1"/>
  <c r="AR9914" i="1"/>
  <c r="AR9915" i="1"/>
  <c r="AR9916" i="1"/>
  <c r="AR9917" i="1"/>
  <c r="AR9918" i="1"/>
  <c r="AR9919" i="1"/>
  <c r="AR9920" i="1"/>
  <c r="AR9921" i="1"/>
  <c r="AR9922" i="1"/>
  <c r="AR9923" i="1"/>
  <c r="AR9924" i="1"/>
  <c r="AR9925" i="1"/>
  <c r="AR9926" i="1"/>
  <c r="AR9927" i="1"/>
  <c r="AR9928" i="1"/>
  <c r="AR9929" i="1"/>
  <c r="AR9930" i="1"/>
  <c r="AR9931" i="1"/>
  <c r="AR9932" i="1"/>
  <c r="AR9933" i="1"/>
  <c r="AR9934" i="1"/>
  <c r="AR9935" i="1"/>
  <c r="AR9936" i="1"/>
  <c r="AR9937" i="1"/>
  <c r="AR9938" i="1"/>
  <c r="AR9939" i="1"/>
  <c r="AR9940" i="1"/>
  <c r="AR9941" i="1"/>
  <c r="AR9942" i="1"/>
  <c r="AR9943" i="1"/>
  <c r="AR9944" i="1"/>
  <c r="AR9945" i="1"/>
  <c r="AR9946" i="1"/>
  <c r="AR9947" i="1"/>
  <c r="AR9948" i="1"/>
  <c r="AR9949" i="1"/>
  <c r="AR9950" i="1"/>
  <c r="AR9951" i="1"/>
  <c r="AR9952" i="1"/>
  <c r="AR9953" i="1"/>
  <c r="AR9954" i="1"/>
  <c r="AR9955" i="1"/>
  <c r="AR9956" i="1"/>
  <c r="AR9957" i="1"/>
  <c r="AR9958" i="1"/>
  <c r="AR9959" i="1"/>
  <c r="AR9960" i="1"/>
  <c r="AR9961" i="1"/>
  <c r="AR9962" i="1"/>
  <c r="AR9963" i="1"/>
  <c r="AR9964" i="1"/>
  <c r="AR9965" i="1"/>
  <c r="AR9966" i="1"/>
  <c r="AR9967" i="1"/>
  <c r="AR9968" i="1"/>
  <c r="AR9969" i="1"/>
  <c r="AR9970" i="1"/>
  <c r="AR9971" i="1"/>
  <c r="AR9972" i="1"/>
  <c r="AR9973" i="1"/>
  <c r="AR9974" i="1"/>
  <c r="AR9975" i="1"/>
  <c r="AR9976" i="1"/>
  <c r="AR9977" i="1"/>
  <c r="AR9978" i="1"/>
  <c r="AR9979" i="1"/>
  <c r="AR9980" i="1"/>
  <c r="AR9981" i="1"/>
  <c r="AR9982" i="1"/>
  <c r="AR9983" i="1"/>
  <c r="AR9984" i="1"/>
  <c r="AR9985" i="1"/>
  <c r="AR9986" i="1"/>
  <c r="AR9987" i="1"/>
  <c r="AR9988" i="1"/>
  <c r="AR9989" i="1"/>
  <c r="AR9990" i="1"/>
  <c r="AR9991" i="1"/>
  <c r="AR9992" i="1"/>
  <c r="AR9993" i="1"/>
  <c r="AR9994" i="1"/>
  <c r="AR9995" i="1"/>
  <c r="AQ2" i="1"/>
  <c r="AQ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150" i="1"/>
  <c r="AQ151" i="1"/>
  <c r="AQ152" i="1"/>
  <c r="AQ153" i="1"/>
  <c r="AQ154" i="1"/>
  <c r="AQ155" i="1"/>
  <c r="AQ156" i="1"/>
  <c r="AQ157" i="1"/>
  <c r="AQ158" i="1"/>
  <c r="AQ159" i="1"/>
  <c r="AQ160" i="1"/>
  <c r="AQ161" i="1"/>
  <c r="AQ162" i="1"/>
  <c r="AQ163" i="1"/>
  <c r="AQ164" i="1"/>
  <c r="AQ165" i="1"/>
  <c r="AQ166" i="1"/>
  <c r="AQ167" i="1"/>
  <c r="AQ168" i="1"/>
  <c r="AQ169" i="1"/>
  <c r="AQ170" i="1"/>
  <c r="AQ171" i="1"/>
  <c r="AQ172" i="1"/>
  <c r="AQ173" i="1"/>
  <c r="AQ174" i="1"/>
  <c r="AQ175" i="1"/>
  <c r="AQ176" i="1"/>
  <c r="AQ177" i="1"/>
  <c r="AQ178" i="1"/>
  <c r="AQ179" i="1"/>
  <c r="AQ180" i="1"/>
  <c r="AQ181" i="1"/>
  <c r="AQ182" i="1"/>
  <c r="AQ183" i="1"/>
  <c r="AQ184" i="1"/>
  <c r="AQ185" i="1"/>
  <c r="AQ186" i="1"/>
  <c r="AQ187" i="1"/>
  <c r="AQ188" i="1"/>
  <c r="AQ189" i="1"/>
  <c r="AQ190" i="1"/>
  <c r="AQ191" i="1"/>
  <c r="AQ192" i="1"/>
  <c r="AQ193" i="1"/>
  <c r="AQ194" i="1"/>
  <c r="AQ195" i="1"/>
  <c r="AQ196" i="1"/>
  <c r="AQ197" i="1"/>
  <c r="AQ198" i="1"/>
  <c r="AQ199" i="1"/>
  <c r="AQ200" i="1"/>
  <c r="AQ201" i="1"/>
  <c r="AQ202" i="1"/>
  <c r="AQ203" i="1"/>
  <c r="AQ204" i="1"/>
  <c r="AQ205" i="1"/>
  <c r="AQ206" i="1"/>
  <c r="AQ207" i="1"/>
  <c r="AQ208" i="1"/>
  <c r="AQ209" i="1"/>
  <c r="AQ210" i="1"/>
  <c r="AQ211" i="1"/>
  <c r="AQ212" i="1"/>
  <c r="AQ213" i="1"/>
  <c r="AQ214" i="1"/>
  <c r="AQ215" i="1"/>
  <c r="AQ216" i="1"/>
  <c r="AQ217" i="1"/>
  <c r="AQ218" i="1"/>
  <c r="AQ219" i="1"/>
  <c r="AQ220" i="1"/>
  <c r="AQ221" i="1"/>
  <c r="AQ222" i="1"/>
  <c r="AQ223" i="1"/>
  <c r="AQ224" i="1"/>
  <c r="AQ225" i="1"/>
  <c r="AQ226" i="1"/>
  <c r="AQ227" i="1"/>
  <c r="AQ228" i="1"/>
  <c r="AQ229" i="1"/>
  <c r="AQ230" i="1"/>
  <c r="AQ231" i="1"/>
  <c r="AQ232" i="1"/>
  <c r="AQ233" i="1"/>
  <c r="AQ234" i="1"/>
  <c r="AQ235" i="1"/>
  <c r="AQ236" i="1"/>
  <c r="AQ237" i="1"/>
  <c r="AQ238" i="1"/>
  <c r="AQ239" i="1"/>
  <c r="AQ240" i="1"/>
  <c r="AQ241" i="1"/>
  <c r="AQ242" i="1"/>
  <c r="AQ243" i="1"/>
  <c r="AQ244" i="1"/>
  <c r="AQ245" i="1"/>
  <c r="AQ246" i="1"/>
  <c r="AQ247" i="1"/>
  <c r="AQ248" i="1"/>
  <c r="AQ249" i="1"/>
  <c r="AQ250" i="1"/>
  <c r="AQ251" i="1"/>
  <c r="AQ252" i="1"/>
  <c r="AQ253" i="1"/>
  <c r="AQ254" i="1"/>
  <c r="AQ255" i="1"/>
  <c r="AQ256" i="1"/>
  <c r="AQ257" i="1"/>
  <c r="AQ258" i="1"/>
  <c r="AQ259" i="1"/>
  <c r="AQ260" i="1"/>
  <c r="AQ261" i="1"/>
  <c r="AQ262" i="1"/>
  <c r="AQ263" i="1"/>
  <c r="AQ264" i="1"/>
  <c r="AQ265" i="1"/>
  <c r="AQ266" i="1"/>
  <c r="AQ267" i="1"/>
  <c r="AQ268" i="1"/>
  <c r="AQ269" i="1"/>
  <c r="AQ270" i="1"/>
  <c r="AQ271" i="1"/>
  <c r="AQ272" i="1"/>
  <c r="AQ273" i="1"/>
  <c r="AQ274" i="1"/>
  <c r="AQ275" i="1"/>
  <c r="AQ276" i="1"/>
  <c r="AQ277" i="1"/>
  <c r="AQ278" i="1"/>
  <c r="AQ279" i="1"/>
  <c r="AQ280" i="1"/>
  <c r="AQ281" i="1"/>
  <c r="AQ282" i="1"/>
  <c r="AQ283" i="1"/>
  <c r="AQ284" i="1"/>
  <c r="AQ285" i="1"/>
  <c r="AQ286" i="1"/>
  <c r="AQ287" i="1"/>
  <c r="AQ288" i="1"/>
  <c r="AQ289" i="1"/>
  <c r="AQ290" i="1"/>
  <c r="AQ291" i="1"/>
  <c r="AQ292" i="1"/>
  <c r="AQ293" i="1"/>
  <c r="AQ294" i="1"/>
  <c r="AQ295" i="1"/>
  <c r="AQ296" i="1"/>
  <c r="AQ297" i="1"/>
  <c r="AQ298" i="1"/>
  <c r="AQ299" i="1"/>
  <c r="AQ300" i="1"/>
  <c r="AQ301" i="1"/>
  <c r="AQ302" i="1"/>
  <c r="AQ303" i="1"/>
  <c r="AQ304" i="1"/>
  <c r="AQ305" i="1"/>
  <c r="AQ306" i="1"/>
  <c r="AQ307" i="1"/>
  <c r="AQ308" i="1"/>
  <c r="AQ309" i="1"/>
  <c r="AQ310" i="1"/>
  <c r="AQ311" i="1"/>
  <c r="AQ312" i="1"/>
  <c r="AQ313" i="1"/>
  <c r="AQ314" i="1"/>
  <c r="AQ315" i="1"/>
  <c r="AQ316" i="1"/>
  <c r="AQ317" i="1"/>
  <c r="AQ318" i="1"/>
  <c r="AQ319" i="1"/>
  <c r="AQ320" i="1"/>
  <c r="AQ321" i="1"/>
  <c r="AQ322" i="1"/>
  <c r="AQ323" i="1"/>
  <c r="AQ324" i="1"/>
  <c r="AQ325" i="1"/>
  <c r="AQ326" i="1"/>
  <c r="AQ327" i="1"/>
  <c r="AQ328" i="1"/>
  <c r="AQ329" i="1"/>
  <c r="AQ330" i="1"/>
  <c r="AQ331" i="1"/>
  <c r="AQ332" i="1"/>
  <c r="AQ333" i="1"/>
  <c r="AQ334" i="1"/>
  <c r="AQ335" i="1"/>
  <c r="AQ336" i="1"/>
  <c r="AQ337" i="1"/>
  <c r="AQ338" i="1"/>
  <c r="AQ339" i="1"/>
  <c r="AQ340" i="1"/>
  <c r="AQ341" i="1"/>
  <c r="AQ342" i="1"/>
  <c r="AQ343" i="1"/>
  <c r="AQ344" i="1"/>
  <c r="AQ345" i="1"/>
  <c r="AQ346" i="1"/>
  <c r="AQ347" i="1"/>
  <c r="AQ348" i="1"/>
  <c r="AQ349" i="1"/>
  <c r="AQ350" i="1"/>
  <c r="AQ351" i="1"/>
  <c r="AQ352" i="1"/>
  <c r="AQ353" i="1"/>
  <c r="AQ354" i="1"/>
  <c r="AQ355" i="1"/>
  <c r="AQ356" i="1"/>
  <c r="AQ357" i="1"/>
  <c r="AQ358" i="1"/>
  <c r="AQ359" i="1"/>
  <c r="AQ360" i="1"/>
  <c r="AQ361" i="1"/>
  <c r="AQ362" i="1"/>
  <c r="AQ363" i="1"/>
  <c r="AQ364" i="1"/>
  <c r="AQ365" i="1"/>
  <c r="AQ366" i="1"/>
  <c r="AQ367" i="1"/>
  <c r="AQ368" i="1"/>
  <c r="AQ369" i="1"/>
  <c r="AQ370" i="1"/>
  <c r="AQ371" i="1"/>
  <c r="AQ372" i="1"/>
  <c r="AQ373" i="1"/>
  <c r="AQ374" i="1"/>
  <c r="AQ375" i="1"/>
  <c r="AQ376" i="1"/>
  <c r="AQ377" i="1"/>
  <c r="AQ378" i="1"/>
  <c r="AQ379" i="1"/>
  <c r="AQ380" i="1"/>
  <c r="AQ381" i="1"/>
  <c r="AQ382" i="1"/>
  <c r="AQ383" i="1"/>
  <c r="AQ384" i="1"/>
  <c r="AQ385" i="1"/>
  <c r="AQ386" i="1"/>
  <c r="AQ387" i="1"/>
  <c r="AQ388" i="1"/>
  <c r="AQ389" i="1"/>
  <c r="AQ390" i="1"/>
  <c r="AQ391" i="1"/>
  <c r="AQ392" i="1"/>
  <c r="AQ393" i="1"/>
  <c r="AQ394" i="1"/>
  <c r="AQ395" i="1"/>
  <c r="AQ396" i="1"/>
  <c r="AQ397" i="1"/>
  <c r="AQ398" i="1"/>
  <c r="AQ399" i="1"/>
  <c r="AQ400" i="1"/>
  <c r="AQ401" i="1"/>
  <c r="AQ402" i="1"/>
  <c r="AQ403" i="1"/>
  <c r="AQ404" i="1"/>
  <c r="AQ405" i="1"/>
  <c r="AQ406" i="1"/>
  <c r="AQ407" i="1"/>
  <c r="AQ408" i="1"/>
  <c r="AQ409" i="1"/>
  <c r="AQ410" i="1"/>
  <c r="AQ411" i="1"/>
  <c r="AQ412" i="1"/>
  <c r="AQ413" i="1"/>
  <c r="AQ414" i="1"/>
  <c r="AQ415" i="1"/>
  <c r="AQ416" i="1"/>
  <c r="AQ417" i="1"/>
  <c r="AQ418" i="1"/>
  <c r="AQ419" i="1"/>
  <c r="AQ420" i="1"/>
  <c r="AQ421" i="1"/>
  <c r="AQ422" i="1"/>
  <c r="AQ423" i="1"/>
  <c r="AQ424" i="1"/>
  <c r="AQ425" i="1"/>
  <c r="AQ426" i="1"/>
  <c r="AQ427" i="1"/>
  <c r="AQ428" i="1"/>
  <c r="AQ429" i="1"/>
  <c r="AQ430" i="1"/>
  <c r="AQ431" i="1"/>
  <c r="AQ432" i="1"/>
  <c r="AQ433" i="1"/>
  <c r="AQ434" i="1"/>
  <c r="AQ435" i="1"/>
  <c r="AQ436" i="1"/>
  <c r="AQ437" i="1"/>
  <c r="AQ438" i="1"/>
  <c r="AQ439" i="1"/>
  <c r="AQ440" i="1"/>
  <c r="AQ441" i="1"/>
  <c r="AQ442" i="1"/>
  <c r="AQ443" i="1"/>
  <c r="AQ444" i="1"/>
  <c r="AQ445" i="1"/>
  <c r="AQ446" i="1"/>
  <c r="AQ447" i="1"/>
  <c r="AQ448" i="1"/>
  <c r="AQ449" i="1"/>
  <c r="AQ450" i="1"/>
  <c r="AQ451" i="1"/>
  <c r="AQ452" i="1"/>
  <c r="AQ453" i="1"/>
  <c r="AQ454" i="1"/>
  <c r="AQ455" i="1"/>
  <c r="AQ456" i="1"/>
  <c r="AQ457" i="1"/>
  <c r="AQ458" i="1"/>
  <c r="AQ459" i="1"/>
  <c r="AQ460" i="1"/>
  <c r="AQ461" i="1"/>
  <c r="AQ462" i="1"/>
  <c r="AQ463" i="1"/>
  <c r="AQ464" i="1"/>
  <c r="AQ465" i="1"/>
  <c r="AQ466" i="1"/>
  <c r="AQ467" i="1"/>
  <c r="AQ468" i="1"/>
  <c r="AQ469" i="1"/>
  <c r="AQ470" i="1"/>
  <c r="AQ471" i="1"/>
  <c r="AQ472" i="1"/>
  <c r="AQ473" i="1"/>
  <c r="AQ474" i="1"/>
  <c r="AQ475" i="1"/>
  <c r="AQ476" i="1"/>
  <c r="AQ477" i="1"/>
  <c r="AQ478" i="1"/>
  <c r="AQ479" i="1"/>
  <c r="AQ480" i="1"/>
  <c r="AQ481" i="1"/>
  <c r="AQ482" i="1"/>
  <c r="AQ483" i="1"/>
  <c r="AQ484" i="1"/>
  <c r="AQ485" i="1"/>
  <c r="AQ486" i="1"/>
  <c r="AQ487" i="1"/>
  <c r="AQ488" i="1"/>
  <c r="AQ489" i="1"/>
  <c r="AQ490" i="1"/>
  <c r="AQ491" i="1"/>
  <c r="AQ492" i="1"/>
  <c r="AQ493" i="1"/>
  <c r="AQ494" i="1"/>
  <c r="AQ495" i="1"/>
  <c r="AQ496" i="1"/>
  <c r="AQ497" i="1"/>
  <c r="AQ498" i="1"/>
  <c r="AQ499" i="1"/>
  <c r="AQ500" i="1"/>
  <c r="AQ501" i="1"/>
  <c r="AQ502" i="1"/>
  <c r="AQ503" i="1"/>
  <c r="AQ504" i="1"/>
  <c r="AQ505" i="1"/>
  <c r="AQ506" i="1"/>
  <c r="AQ507" i="1"/>
  <c r="AQ508" i="1"/>
  <c r="AQ509" i="1"/>
  <c r="AQ510" i="1"/>
  <c r="AQ511" i="1"/>
  <c r="AQ512" i="1"/>
  <c r="AQ513" i="1"/>
  <c r="AQ514" i="1"/>
  <c r="AQ515" i="1"/>
  <c r="AQ516" i="1"/>
  <c r="AQ517" i="1"/>
  <c r="AQ518" i="1"/>
  <c r="AQ519" i="1"/>
  <c r="AQ520" i="1"/>
  <c r="AQ521" i="1"/>
  <c r="AQ522" i="1"/>
  <c r="AQ523" i="1"/>
  <c r="AQ524" i="1"/>
  <c r="AQ525" i="1"/>
  <c r="AQ526" i="1"/>
  <c r="AQ527" i="1"/>
  <c r="AQ528" i="1"/>
  <c r="AQ529" i="1"/>
  <c r="AQ530" i="1"/>
  <c r="AQ531" i="1"/>
  <c r="AQ532" i="1"/>
  <c r="AQ533" i="1"/>
  <c r="AQ534" i="1"/>
  <c r="AQ535" i="1"/>
  <c r="AQ536" i="1"/>
  <c r="AQ537" i="1"/>
  <c r="AQ538" i="1"/>
  <c r="AQ539" i="1"/>
  <c r="AQ540" i="1"/>
  <c r="AQ541" i="1"/>
  <c r="AQ542" i="1"/>
  <c r="AQ543" i="1"/>
  <c r="AQ544" i="1"/>
  <c r="AQ545" i="1"/>
  <c r="AQ546" i="1"/>
  <c r="AQ547" i="1"/>
  <c r="AQ548" i="1"/>
  <c r="AQ549" i="1"/>
  <c r="AQ550" i="1"/>
  <c r="AQ551" i="1"/>
  <c r="AQ552" i="1"/>
  <c r="AQ553" i="1"/>
  <c r="AQ554" i="1"/>
  <c r="AQ555" i="1"/>
  <c r="AQ556" i="1"/>
  <c r="AQ557" i="1"/>
  <c r="AQ558" i="1"/>
  <c r="AQ559" i="1"/>
  <c r="AQ560" i="1"/>
  <c r="AQ561" i="1"/>
  <c r="AQ562" i="1"/>
  <c r="AQ563" i="1"/>
  <c r="AQ564" i="1"/>
  <c r="AQ565" i="1"/>
  <c r="AQ566" i="1"/>
  <c r="AQ567" i="1"/>
  <c r="AQ568" i="1"/>
  <c r="AQ569" i="1"/>
  <c r="AQ570" i="1"/>
  <c r="AQ571" i="1"/>
  <c r="AQ572" i="1"/>
  <c r="AQ573" i="1"/>
  <c r="AQ574" i="1"/>
  <c r="AQ575" i="1"/>
  <c r="AQ576" i="1"/>
  <c r="AQ577" i="1"/>
  <c r="AQ578" i="1"/>
  <c r="AQ579" i="1"/>
  <c r="AQ580" i="1"/>
  <c r="AQ581" i="1"/>
  <c r="AQ582" i="1"/>
  <c r="AQ583" i="1"/>
  <c r="AQ584" i="1"/>
  <c r="AQ585" i="1"/>
  <c r="AQ586" i="1"/>
  <c r="AQ587" i="1"/>
  <c r="AQ588" i="1"/>
  <c r="AQ589" i="1"/>
  <c r="AQ590" i="1"/>
  <c r="AQ591" i="1"/>
  <c r="AQ592" i="1"/>
  <c r="AQ593" i="1"/>
  <c r="AQ594" i="1"/>
  <c r="AQ595" i="1"/>
  <c r="AQ596" i="1"/>
  <c r="AQ597" i="1"/>
  <c r="AQ598" i="1"/>
  <c r="AQ599" i="1"/>
  <c r="AQ600" i="1"/>
  <c r="AQ601" i="1"/>
  <c r="AQ602" i="1"/>
  <c r="AQ603" i="1"/>
  <c r="AQ604" i="1"/>
  <c r="AQ605" i="1"/>
  <c r="AQ606" i="1"/>
  <c r="AQ607" i="1"/>
  <c r="AQ608" i="1"/>
  <c r="AQ609" i="1"/>
  <c r="AQ610" i="1"/>
  <c r="AQ611" i="1"/>
  <c r="AQ612" i="1"/>
  <c r="AQ613" i="1"/>
  <c r="AQ614" i="1"/>
  <c r="AQ615" i="1"/>
  <c r="AQ616" i="1"/>
  <c r="AQ617" i="1"/>
  <c r="AQ618" i="1"/>
  <c r="AQ619" i="1"/>
  <c r="AQ620" i="1"/>
  <c r="AQ621" i="1"/>
  <c r="AQ622" i="1"/>
  <c r="AQ623" i="1"/>
  <c r="AQ624" i="1"/>
  <c r="AQ625" i="1"/>
  <c r="AQ626" i="1"/>
  <c r="AQ627" i="1"/>
  <c r="AQ628" i="1"/>
  <c r="AQ629" i="1"/>
  <c r="AQ630" i="1"/>
  <c r="AQ631" i="1"/>
  <c r="AQ632" i="1"/>
  <c r="AQ633" i="1"/>
  <c r="AQ634" i="1"/>
  <c r="AQ635" i="1"/>
  <c r="AQ636" i="1"/>
  <c r="AQ637" i="1"/>
  <c r="AQ638" i="1"/>
  <c r="AQ639" i="1"/>
  <c r="AQ640" i="1"/>
  <c r="AQ641" i="1"/>
  <c r="AQ642" i="1"/>
  <c r="AQ643" i="1"/>
  <c r="AQ644" i="1"/>
  <c r="AQ645" i="1"/>
  <c r="AQ646" i="1"/>
  <c r="AQ647" i="1"/>
  <c r="AQ648" i="1"/>
  <c r="AQ649" i="1"/>
  <c r="AQ650" i="1"/>
  <c r="AQ651" i="1"/>
  <c r="AQ652" i="1"/>
  <c r="AQ653" i="1"/>
  <c r="AQ654" i="1"/>
  <c r="AQ655" i="1"/>
  <c r="AQ656" i="1"/>
  <c r="AQ657" i="1"/>
  <c r="AQ658" i="1"/>
  <c r="AQ659" i="1"/>
  <c r="AQ660" i="1"/>
  <c r="AQ661" i="1"/>
  <c r="AQ662" i="1"/>
  <c r="AQ663" i="1"/>
  <c r="AQ664" i="1"/>
  <c r="AQ665" i="1"/>
  <c r="AQ666" i="1"/>
  <c r="AQ667" i="1"/>
  <c r="AQ668" i="1"/>
  <c r="AQ669" i="1"/>
  <c r="AQ670" i="1"/>
  <c r="AQ671" i="1"/>
  <c r="AQ672" i="1"/>
  <c r="AQ673" i="1"/>
  <c r="AQ674" i="1"/>
  <c r="AQ675" i="1"/>
  <c r="AQ676" i="1"/>
  <c r="AQ677" i="1"/>
  <c r="AQ678" i="1"/>
  <c r="AQ679" i="1"/>
  <c r="AQ680" i="1"/>
  <c r="AQ681" i="1"/>
  <c r="AQ682" i="1"/>
  <c r="AQ683" i="1"/>
  <c r="AQ684" i="1"/>
  <c r="AQ685" i="1"/>
  <c r="AQ686" i="1"/>
  <c r="AQ687" i="1"/>
  <c r="AQ688" i="1"/>
  <c r="AQ689" i="1"/>
  <c r="AQ690" i="1"/>
  <c r="AQ691" i="1"/>
  <c r="AQ692" i="1"/>
  <c r="AQ693" i="1"/>
  <c r="AQ694" i="1"/>
  <c r="AQ695" i="1"/>
  <c r="AQ696" i="1"/>
  <c r="AQ697" i="1"/>
  <c r="AQ698" i="1"/>
  <c r="AQ699" i="1"/>
  <c r="AQ700" i="1"/>
  <c r="AQ701" i="1"/>
  <c r="AQ702" i="1"/>
  <c r="AQ703" i="1"/>
  <c r="AQ704" i="1"/>
  <c r="AQ705" i="1"/>
  <c r="AQ706" i="1"/>
  <c r="AQ707" i="1"/>
  <c r="AQ708" i="1"/>
  <c r="AQ709" i="1"/>
  <c r="AQ710" i="1"/>
  <c r="AQ711" i="1"/>
  <c r="AQ712" i="1"/>
  <c r="AQ713" i="1"/>
  <c r="AQ714" i="1"/>
  <c r="AQ715" i="1"/>
  <c r="AQ716" i="1"/>
  <c r="AQ717" i="1"/>
  <c r="AQ718" i="1"/>
  <c r="AQ719" i="1"/>
  <c r="AQ720" i="1"/>
  <c r="AQ721" i="1"/>
  <c r="AQ722" i="1"/>
  <c r="AQ723" i="1"/>
  <c r="AQ724" i="1"/>
  <c r="AQ725" i="1"/>
  <c r="AQ726" i="1"/>
  <c r="AQ727" i="1"/>
  <c r="AQ728" i="1"/>
  <c r="AQ729" i="1"/>
  <c r="AQ730" i="1"/>
  <c r="AQ731" i="1"/>
  <c r="AQ732" i="1"/>
  <c r="AQ733" i="1"/>
  <c r="AQ734" i="1"/>
  <c r="AQ735" i="1"/>
  <c r="AQ736" i="1"/>
  <c r="AQ737" i="1"/>
  <c r="AQ738" i="1"/>
  <c r="AQ739" i="1"/>
  <c r="AQ740" i="1"/>
  <c r="AQ741" i="1"/>
  <c r="AQ742" i="1"/>
  <c r="AQ743" i="1"/>
  <c r="AQ744" i="1"/>
  <c r="AQ745" i="1"/>
  <c r="AQ746" i="1"/>
  <c r="AQ747" i="1"/>
  <c r="AQ748" i="1"/>
  <c r="AQ749" i="1"/>
  <c r="AQ750" i="1"/>
  <c r="AQ751" i="1"/>
  <c r="AQ752" i="1"/>
  <c r="AQ753" i="1"/>
  <c r="AQ754" i="1"/>
  <c r="AQ755" i="1"/>
  <c r="AQ756" i="1"/>
  <c r="AQ757" i="1"/>
  <c r="AQ758" i="1"/>
  <c r="AQ759" i="1"/>
  <c r="AQ760" i="1"/>
  <c r="AQ761" i="1"/>
  <c r="AQ762" i="1"/>
  <c r="AQ763" i="1"/>
  <c r="AQ764" i="1"/>
  <c r="AQ765" i="1"/>
  <c r="AQ766" i="1"/>
  <c r="AQ767" i="1"/>
  <c r="AQ768" i="1"/>
  <c r="AQ769" i="1"/>
  <c r="AQ770" i="1"/>
  <c r="AQ771" i="1"/>
  <c r="AQ772" i="1"/>
  <c r="AQ773" i="1"/>
  <c r="AQ774" i="1"/>
  <c r="AQ775" i="1"/>
  <c r="AQ776" i="1"/>
  <c r="AQ777" i="1"/>
  <c r="AQ778" i="1"/>
  <c r="AQ779" i="1"/>
  <c r="AQ780" i="1"/>
  <c r="AQ781" i="1"/>
  <c r="AQ782" i="1"/>
  <c r="AQ783" i="1"/>
  <c r="AQ784" i="1"/>
  <c r="AQ785" i="1"/>
  <c r="AQ786" i="1"/>
  <c r="AQ787" i="1"/>
  <c r="AQ788" i="1"/>
  <c r="AQ789" i="1"/>
  <c r="AQ790" i="1"/>
  <c r="AQ791" i="1"/>
  <c r="AQ792" i="1"/>
  <c r="AQ793" i="1"/>
  <c r="AQ794" i="1"/>
  <c r="AQ795" i="1"/>
  <c r="AQ796" i="1"/>
  <c r="AQ797" i="1"/>
  <c r="AQ798" i="1"/>
  <c r="AQ799" i="1"/>
  <c r="AQ800" i="1"/>
  <c r="AQ801" i="1"/>
  <c r="AQ802" i="1"/>
  <c r="AQ803" i="1"/>
  <c r="AQ804" i="1"/>
  <c r="AQ805" i="1"/>
  <c r="AQ806" i="1"/>
  <c r="AQ807" i="1"/>
  <c r="AQ808" i="1"/>
  <c r="AQ809" i="1"/>
  <c r="AQ810" i="1"/>
  <c r="AQ811" i="1"/>
  <c r="AQ812" i="1"/>
  <c r="AQ813" i="1"/>
  <c r="AQ814" i="1"/>
  <c r="AQ815" i="1"/>
  <c r="AQ816" i="1"/>
  <c r="AQ817" i="1"/>
  <c r="AQ818" i="1"/>
  <c r="AQ819" i="1"/>
  <c r="AQ820" i="1"/>
  <c r="AQ821" i="1"/>
  <c r="AQ822" i="1"/>
  <c r="AQ823" i="1"/>
  <c r="AQ824" i="1"/>
  <c r="AQ825" i="1"/>
  <c r="AQ826" i="1"/>
  <c r="AQ827" i="1"/>
  <c r="AQ828" i="1"/>
  <c r="AQ829" i="1"/>
  <c r="AQ830" i="1"/>
  <c r="AQ831" i="1"/>
  <c r="AQ832" i="1"/>
  <c r="AQ833" i="1"/>
  <c r="AQ834" i="1"/>
  <c r="AQ835" i="1"/>
  <c r="AQ836" i="1"/>
  <c r="AQ837" i="1"/>
  <c r="AQ838" i="1"/>
  <c r="AQ839" i="1"/>
  <c r="AQ840" i="1"/>
  <c r="AQ841" i="1"/>
  <c r="AQ842" i="1"/>
  <c r="AQ843" i="1"/>
  <c r="AQ844" i="1"/>
  <c r="AQ845" i="1"/>
  <c r="AQ846" i="1"/>
  <c r="AQ847" i="1"/>
  <c r="AQ848" i="1"/>
  <c r="AQ849" i="1"/>
  <c r="AQ850" i="1"/>
  <c r="AQ851" i="1"/>
  <c r="AQ852" i="1"/>
  <c r="AQ853" i="1"/>
  <c r="AQ854" i="1"/>
  <c r="AQ855" i="1"/>
  <c r="AQ856" i="1"/>
  <c r="AQ857" i="1"/>
  <c r="AQ858" i="1"/>
  <c r="AQ859" i="1"/>
  <c r="AQ860" i="1"/>
  <c r="AQ861" i="1"/>
  <c r="AQ862" i="1"/>
  <c r="AQ863" i="1"/>
  <c r="AQ864" i="1"/>
  <c r="AQ865" i="1"/>
  <c r="AQ866" i="1"/>
  <c r="AQ867" i="1"/>
  <c r="AQ868" i="1"/>
  <c r="AQ869" i="1"/>
  <c r="AQ870" i="1"/>
  <c r="AQ871" i="1"/>
  <c r="AQ872" i="1"/>
  <c r="AQ873" i="1"/>
  <c r="AQ874" i="1"/>
  <c r="AQ875" i="1"/>
  <c r="AQ876" i="1"/>
  <c r="AQ877" i="1"/>
  <c r="AQ878" i="1"/>
  <c r="AQ879" i="1"/>
  <c r="AQ880" i="1"/>
  <c r="AQ881" i="1"/>
  <c r="AQ882" i="1"/>
  <c r="AQ883" i="1"/>
  <c r="AQ884" i="1"/>
  <c r="AQ885" i="1"/>
  <c r="AQ886" i="1"/>
  <c r="AQ887" i="1"/>
  <c r="AQ888" i="1"/>
  <c r="AQ889" i="1"/>
  <c r="AQ890" i="1"/>
  <c r="AQ891" i="1"/>
  <c r="AQ892" i="1"/>
  <c r="AQ893" i="1"/>
  <c r="AQ894" i="1"/>
  <c r="AQ895" i="1"/>
  <c r="AQ896" i="1"/>
  <c r="AQ897" i="1"/>
  <c r="AQ898" i="1"/>
  <c r="AQ899" i="1"/>
  <c r="AQ900" i="1"/>
  <c r="AQ901" i="1"/>
  <c r="AQ902" i="1"/>
  <c r="AQ903" i="1"/>
  <c r="AQ904" i="1"/>
  <c r="AQ905" i="1"/>
  <c r="AQ906" i="1"/>
  <c r="AQ907" i="1"/>
  <c r="AQ908" i="1"/>
  <c r="AQ909" i="1"/>
  <c r="AQ910" i="1"/>
  <c r="AQ911" i="1"/>
  <c r="AQ912" i="1"/>
  <c r="AQ913" i="1"/>
  <c r="AQ914" i="1"/>
  <c r="AQ915" i="1"/>
  <c r="AQ916" i="1"/>
  <c r="AQ917" i="1"/>
  <c r="AQ918" i="1"/>
  <c r="AQ919" i="1"/>
  <c r="AQ920" i="1"/>
  <c r="AQ921" i="1"/>
  <c r="AQ922" i="1"/>
  <c r="AQ923" i="1"/>
  <c r="AQ924" i="1"/>
  <c r="AQ925" i="1"/>
  <c r="AQ926" i="1"/>
  <c r="AQ927" i="1"/>
  <c r="AQ928" i="1"/>
  <c r="AQ929" i="1"/>
  <c r="AQ930" i="1"/>
  <c r="AQ931" i="1"/>
  <c r="AQ932" i="1"/>
  <c r="AQ933" i="1"/>
  <c r="AQ934" i="1"/>
  <c r="AQ935" i="1"/>
  <c r="AQ936" i="1"/>
  <c r="AQ937" i="1"/>
  <c r="AQ938" i="1"/>
  <c r="AQ939" i="1"/>
  <c r="AQ940" i="1"/>
  <c r="AQ941" i="1"/>
  <c r="AQ942" i="1"/>
  <c r="AQ943" i="1"/>
  <c r="AQ944" i="1"/>
  <c r="AQ945" i="1"/>
  <c r="AQ946" i="1"/>
  <c r="AQ947" i="1"/>
  <c r="AQ948" i="1"/>
  <c r="AQ949" i="1"/>
  <c r="AQ950" i="1"/>
  <c r="AQ951" i="1"/>
  <c r="AQ952" i="1"/>
  <c r="AQ953" i="1"/>
  <c r="AQ954" i="1"/>
  <c r="AQ955" i="1"/>
  <c r="AQ956" i="1"/>
  <c r="AQ957" i="1"/>
  <c r="AQ958" i="1"/>
  <c r="AQ959" i="1"/>
  <c r="AQ960" i="1"/>
  <c r="AQ961" i="1"/>
  <c r="AQ962" i="1"/>
  <c r="AQ963" i="1"/>
  <c r="AQ964" i="1"/>
  <c r="AQ965" i="1"/>
  <c r="AQ966" i="1"/>
  <c r="AQ967" i="1"/>
  <c r="AQ968" i="1"/>
  <c r="AQ969" i="1"/>
  <c r="AQ970" i="1"/>
  <c r="AQ971" i="1"/>
  <c r="AQ972" i="1"/>
  <c r="AQ973" i="1"/>
  <c r="AQ974" i="1"/>
  <c r="AQ975" i="1"/>
  <c r="AQ976" i="1"/>
  <c r="AQ977" i="1"/>
  <c r="AQ978" i="1"/>
  <c r="AQ979" i="1"/>
  <c r="AQ980" i="1"/>
  <c r="AQ981" i="1"/>
  <c r="AQ982" i="1"/>
  <c r="AQ983" i="1"/>
  <c r="AQ984" i="1"/>
  <c r="AQ985" i="1"/>
  <c r="AQ986" i="1"/>
  <c r="AQ987" i="1"/>
  <c r="AQ988" i="1"/>
  <c r="AQ989" i="1"/>
  <c r="AQ990" i="1"/>
  <c r="AQ991" i="1"/>
  <c r="AQ992" i="1"/>
  <c r="AQ993" i="1"/>
  <c r="AQ994" i="1"/>
  <c r="AQ995" i="1"/>
  <c r="AQ996" i="1"/>
  <c r="AQ997" i="1"/>
  <c r="AQ998" i="1"/>
  <c r="AQ999" i="1"/>
  <c r="AQ1000" i="1"/>
  <c r="AQ1001" i="1"/>
  <c r="AQ1002" i="1"/>
  <c r="AQ1003" i="1"/>
  <c r="AQ1004" i="1"/>
  <c r="AQ1005" i="1"/>
  <c r="AQ1006" i="1"/>
  <c r="AQ1007" i="1"/>
  <c r="AQ1008" i="1"/>
  <c r="AQ1009" i="1"/>
  <c r="AQ1010" i="1"/>
  <c r="AQ1011" i="1"/>
  <c r="AQ1012" i="1"/>
  <c r="AQ1013" i="1"/>
  <c r="AQ1014" i="1"/>
  <c r="AQ1015" i="1"/>
  <c r="AQ1016" i="1"/>
  <c r="AQ1017" i="1"/>
  <c r="AQ1018" i="1"/>
  <c r="AQ1019" i="1"/>
  <c r="AQ1020" i="1"/>
  <c r="AQ1021" i="1"/>
  <c r="AQ1022" i="1"/>
  <c r="AQ1023" i="1"/>
  <c r="AQ1024" i="1"/>
  <c r="AQ1025" i="1"/>
  <c r="AQ1026" i="1"/>
  <c r="AQ1027" i="1"/>
  <c r="AQ1028" i="1"/>
  <c r="AQ1029" i="1"/>
  <c r="AQ1030" i="1"/>
  <c r="AQ1031" i="1"/>
  <c r="AQ1032" i="1"/>
  <c r="AQ1033" i="1"/>
  <c r="AQ1034" i="1"/>
  <c r="AQ1035" i="1"/>
  <c r="AQ1036" i="1"/>
  <c r="AQ1037" i="1"/>
  <c r="AQ1038" i="1"/>
  <c r="AQ1039" i="1"/>
  <c r="AQ1040" i="1"/>
  <c r="AQ1041" i="1"/>
  <c r="AQ1042" i="1"/>
  <c r="AQ1043" i="1"/>
  <c r="AQ1044" i="1"/>
  <c r="AQ1045" i="1"/>
  <c r="AQ1046" i="1"/>
  <c r="AQ1047" i="1"/>
  <c r="AQ1048" i="1"/>
  <c r="AQ1049" i="1"/>
  <c r="AQ1050" i="1"/>
  <c r="AQ1051" i="1"/>
  <c r="AQ1052" i="1"/>
  <c r="AQ1053" i="1"/>
  <c r="AQ1054" i="1"/>
  <c r="AQ1055" i="1"/>
  <c r="AQ1056" i="1"/>
  <c r="AQ1057" i="1"/>
  <c r="AQ1058" i="1"/>
  <c r="AQ1059" i="1"/>
  <c r="AQ1060" i="1"/>
  <c r="AQ1061" i="1"/>
  <c r="AQ1062" i="1"/>
  <c r="AQ1063" i="1"/>
  <c r="AQ1064" i="1"/>
  <c r="AQ1065" i="1"/>
  <c r="AQ1066" i="1"/>
  <c r="AQ1067" i="1"/>
  <c r="AQ1068" i="1"/>
  <c r="AQ1069" i="1"/>
  <c r="AQ1070" i="1"/>
  <c r="AQ1071" i="1"/>
  <c r="AQ1072" i="1"/>
  <c r="AQ1073" i="1"/>
  <c r="AQ1074" i="1"/>
  <c r="AQ1075" i="1"/>
  <c r="AQ1076" i="1"/>
  <c r="AQ1077" i="1"/>
  <c r="AQ1078" i="1"/>
  <c r="AQ1079" i="1"/>
  <c r="AQ1080" i="1"/>
  <c r="AQ1081" i="1"/>
  <c r="AQ1082" i="1"/>
  <c r="AQ1083" i="1"/>
  <c r="AQ1084" i="1"/>
  <c r="AQ1085" i="1"/>
  <c r="AQ1086" i="1"/>
  <c r="AQ1087" i="1"/>
  <c r="AQ1088" i="1"/>
  <c r="AQ1089" i="1"/>
  <c r="AQ1090" i="1"/>
  <c r="AQ1091" i="1"/>
  <c r="AQ1092" i="1"/>
  <c r="AQ1093" i="1"/>
  <c r="AQ1094" i="1"/>
  <c r="AQ1095" i="1"/>
  <c r="AQ1096" i="1"/>
  <c r="AQ1097" i="1"/>
  <c r="AQ1098" i="1"/>
  <c r="AQ1099" i="1"/>
  <c r="AQ1100" i="1"/>
  <c r="AQ1101" i="1"/>
  <c r="AQ1102" i="1"/>
  <c r="AQ1103" i="1"/>
  <c r="AQ1104" i="1"/>
  <c r="AQ1105" i="1"/>
  <c r="AQ1106" i="1"/>
  <c r="AQ1107" i="1"/>
  <c r="AQ1108" i="1"/>
  <c r="AQ1109" i="1"/>
  <c r="AQ1110" i="1"/>
  <c r="AQ1111" i="1"/>
  <c r="AQ1112" i="1"/>
  <c r="AQ1113" i="1"/>
  <c r="AQ1114" i="1"/>
  <c r="AQ1115" i="1"/>
  <c r="AQ1116" i="1"/>
  <c r="AQ1117" i="1"/>
  <c r="AQ1118" i="1"/>
  <c r="AQ1119" i="1"/>
  <c r="AQ1120" i="1"/>
  <c r="AQ1121" i="1"/>
  <c r="AQ1122" i="1"/>
  <c r="AQ1123" i="1"/>
  <c r="AQ1124" i="1"/>
  <c r="AQ1125" i="1"/>
  <c r="AQ1126" i="1"/>
  <c r="AQ1127" i="1"/>
  <c r="AQ1128" i="1"/>
  <c r="AQ1129" i="1"/>
  <c r="AQ1130" i="1"/>
  <c r="AQ1131" i="1"/>
  <c r="AQ1132" i="1"/>
  <c r="AQ1133" i="1"/>
  <c r="AQ1134" i="1"/>
  <c r="AQ1135" i="1"/>
  <c r="AQ1136" i="1"/>
  <c r="AQ1137" i="1"/>
  <c r="AQ1138" i="1"/>
  <c r="AQ1139" i="1"/>
  <c r="AQ1140" i="1"/>
  <c r="AQ1141" i="1"/>
  <c r="AQ1142" i="1"/>
  <c r="AQ1143" i="1"/>
  <c r="AQ1144" i="1"/>
  <c r="AQ1145" i="1"/>
  <c r="AQ1146" i="1"/>
  <c r="AQ1147" i="1"/>
  <c r="AQ1148" i="1"/>
  <c r="AQ1149" i="1"/>
  <c r="AQ1150" i="1"/>
  <c r="AQ1151" i="1"/>
  <c r="AQ1152" i="1"/>
  <c r="AQ1153" i="1"/>
  <c r="AQ1154" i="1"/>
  <c r="AQ1155" i="1"/>
  <c r="AQ1156" i="1"/>
  <c r="AQ1157" i="1"/>
  <c r="AQ1158" i="1"/>
  <c r="AQ1159" i="1"/>
  <c r="AQ1160" i="1"/>
  <c r="AQ1161" i="1"/>
  <c r="AQ1162" i="1"/>
  <c r="AQ1163" i="1"/>
  <c r="AQ1164" i="1"/>
  <c r="AQ1165" i="1"/>
  <c r="AQ1166" i="1"/>
  <c r="AQ1167" i="1"/>
  <c r="AQ1168" i="1"/>
  <c r="AQ1169" i="1"/>
  <c r="AQ1170" i="1"/>
  <c r="AQ1171" i="1"/>
  <c r="AQ1172" i="1"/>
  <c r="AQ1173" i="1"/>
  <c r="AQ1174" i="1"/>
  <c r="AQ1175" i="1"/>
  <c r="AQ1176" i="1"/>
  <c r="AQ1177" i="1"/>
  <c r="AQ1178" i="1"/>
  <c r="AQ1179" i="1"/>
  <c r="AQ1180" i="1"/>
  <c r="AQ1181" i="1"/>
  <c r="AQ1182" i="1"/>
  <c r="AQ1183" i="1"/>
  <c r="AQ1184" i="1"/>
  <c r="AQ1185" i="1"/>
  <c r="AQ1186" i="1"/>
  <c r="AQ1187" i="1"/>
  <c r="AQ1188" i="1"/>
  <c r="AQ1189" i="1"/>
  <c r="AQ1190" i="1"/>
  <c r="AQ1191" i="1"/>
  <c r="AQ1192" i="1"/>
  <c r="AQ1193" i="1"/>
  <c r="AQ1194" i="1"/>
  <c r="AQ1195" i="1"/>
  <c r="AQ1196" i="1"/>
  <c r="AQ1197" i="1"/>
  <c r="AQ1198" i="1"/>
  <c r="AQ1199" i="1"/>
  <c r="AQ1200" i="1"/>
  <c r="AQ1201" i="1"/>
  <c r="AQ1202" i="1"/>
  <c r="AQ1203" i="1"/>
  <c r="AQ1204" i="1"/>
  <c r="AQ1205" i="1"/>
  <c r="AQ1206" i="1"/>
  <c r="AQ1207" i="1"/>
  <c r="AQ1208" i="1"/>
  <c r="AQ1209" i="1"/>
  <c r="AQ1210" i="1"/>
  <c r="AQ1211" i="1"/>
  <c r="AQ1212" i="1"/>
  <c r="AQ1213" i="1"/>
  <c r="AQ1214" i="1"/>
  <c r="AQ1215" i="1"/>
  <c r="AQ1216" i="1"/>
  <c r="AQ1217" i="1"/>
  <c r="AQ1218" i="1"/>
  <c r="AQ1219" i="1"/>
  <c r="AQ1220" i="1"/>
  <c r="AQ1221" i="1"/>
  <c r="AQ1222" i="1"/>
  <c r="AQ1223" i="1"/>
  <c r="AQ1224" i="1"/>
  <c r="AQ1225" i="1"/>
  <c r="AQ1226" i="1"/>
  <c r="AQ1227" i="1"/>
  <c r="AQ1228" i="1"/>
  <c r="AQ1229" i="1"/>
  <c r="AQ1230" i="1"/>
  <c r="AQ1231" i="1"/>
  <c r="AQ1232" i="1"/>
  <c r="AQ1233" i="1"/>
  <c r="AQ1234" i="1"/>
  <c r="AQ1235" i="1"/>
  <c r="AQ1236" i="1"/>
  <c r="AQ1237" i="1"/>
  <c r="AQ1238" i="1"/>
  <c r="AQ1239" i="1"/>
  <c r="AQ1240" i="1"/>
  <c r="AQ1241" i="1"/>
  <c r="AQ1242" i="1"/>
  <c r="AQ1243" i="1"/>
  <c r="AQ1244" i="1"/>
  <c r="AQ1245" i="1"/>
  <c r="AQ1246" i="1"/>
  <c r="AQ1247" i="1"/>
  <c r="AQ1248" i="1"/>
  <c r="AQ1249" i="1"/>
  <c r="AQ1250" i="1"/>
  <c r="AQ1251" i="1"/>
  <c r="AQ1252" i="1"/>
  <c r="AQ1253" i="1"/>
  <c r="AQ1254" i="1"/>
  <c r="AQ1255" i="1"/>
  <c r="AQ1256" i="1"/>
  <c r="AQ1257" i="1"/>
  <c r="AQ1258" i="1"/>
  <c r="AQ1259" i="1"/>
  <c r="AQ1260" i="1"/>
  <c r="AQ1261" i="1"/>
  <c r="AQ1262" i="1"/>
  <c r="AQ1263" i="1"/>
  <c r="AQ1264" i="1"/>
  <c r="AQ1265" i="1"/>
  <c r="AQ1266" i="1"/>
  <c r="AQ1267" i="1"/>
  <c r="AQ1268" i="1"/>
  <c r="AQ1269" i="1"/>
  <c r="AQ1270" i="1"/>
  <c r="AQ1271" i="1"/>
  <c r="AQ1272" i="1"/>
  <c r="AQ1273" i="1"/>
  <c r="AQ1274" i="1"/>
  <c r="AQ1275" i="1"/>
  <c r="AQ1276" i="1"/>
  <c r="AQ1277" i="1"/>
  <c r="AQ1278" i="1"/>
  <c r="AQ1279" i="1"/>
  <c r="AQ1280" i="1"/>
  <c r="AQ1281" i="1"/>
  <c r="AQ1282" i="1"/>
  <c r="AQ1283" i="1"/>
  <c r="AQ1284" i="1"/>
  <c r="AQ1285" i="1"/>
  <c r="AQ1286" i="1"/>
  <c r="AQ1287" i="1"/>
  <c r="AQ1288" i="1"/>
  <c r="AQ1289" i="1"/>
  <c r="AQ1290" i="1"/>
  <c r="AQ1291" i="1"/>
  <c r="AQ1292" i="1"/>
  <c r="AQ1293" i="1"/>
  <c r="AQ1294" i="1"/>
  <c r="AQ1295" i="1"/>
  <c r="AQ1296" i="1"/>
  <c r="AQ1297" i="1"/>
  <c r="AQ1298" i="1"/>
  <c r="AQ1299" i="1"/>
  <c r="AQ1300" i="1"/>
  <c r="AQ1301" i="1"/>
  <c r="AQ1302" i="1"/>
  <c r="AQ1303" i="1"/>
  <c r="AQ1304" i="1"/>
  <c r="AQ1305" i="1"/>
  <c r="AQ1306" i="1"/>
  <c r="AQ1307" i="1"/>
  <c r="AQ1308" i="1"/>
  <c r="AQ1309" i="1"/>
  <c r="AQ1310" i="1"/>
  <c r="AQ1311" i="1"/>
  <c r="AQ1312" i="1"/>
  <c r="AQ1313" i="1"/>
  <c r="AQ1314" i="1"/>
  <c r="AQ1315" i="1"/>
  <c r="AQ1316" i="1"/>
  <c r="AQ1317" i="1"/>
  <c r="AQ1318" i="1"/>
  <c r="AQ1319" i="1"/>
  <c r="AQ1320" i="1"/>
  <c r="AQ1321" i="1"/>
  <c r="AQ1322" i="1"/>
  <c r="AQ1323" i="1"/>
  <c r="AQ1324" i="1"/>
  <c r="AQ1325" i="1"/>
  <c r="AQ1326" i="1"/>
  <c r="AQ1327" i="1"/>
  <c r="AQ1328" i="1"/>
  <c r="AQ1329" i="1"/>
  <c r="AQ1330" i="1"/>
  <c r="AQ1331" i="1"/>
  <c r="AQ1332" i="1"/>
  <c r="AQ1333" i="1"/>
  <c r="AQ1334" i="1"/>
  <c r="AQ1335" i="1"/>
  <c r="AQ1336" i="1"/>
  <c r="AQ1337" i="1"/>
  <c r="AQ1338" i="1"/>
  <c r="AQ1339" i="1"/>
  <c r="AQ1340" i="1"/>
  <c r="AQ1341" i="1"/>
  <c r="AQ1342" i="1"/>
  <c r="AQ1343" i="1"/>
  <c r="AQ1344" i="1"/>
  <c r="AQ1345" i="1"/>
  <c r="AQ1346" i="1"/>
  <c r="AQ1347" i="1"/>
  <c r="AQ1348" i="1"/>
  <c r="AQ1349" i="1"/>
  <c r="AQ1350" i="1"/>
  <c r="AQ1351" i="1"/>
  <c r="AQ1352" i="1"/>
  <c r="AQ1353" i="1"/>
  <c r="AQ1354" i="1"/>
  <c r="AQ1355" i="1"/>
  <c r="AQ1356" i="1"/>
  <c r="AQ1357" i="1"/>
  <c r="AQ1358" i="1"/>
  <c r="AQ1359" i="1"/>
  <c r="AQ1360" i="1"/>
  <c r="AQ1361" i="1"/>
  <c r="AQ1362" i="1"/>
  <c r="AQ1363" i="1"/>
  <c r="AQ1364" i="1"/>
  <c r="AQ1365" i="1"/>
  <c r="AQ1366" i="1"/>
  <c r="AQ1367" i="1"/>
  <c r="AQ1368" i="1"/>
  <c r="AQ1369" i="1"/>
  <c r="AQ1370" i="1"/>
  <c r="AQ1371" i="1"/>
  <c r="AQ1372" i="1"/>
  <c r="AQ1373" i="1"/>
  <c r="AQ1374" i="1"/>
  <c r="AQ1375" i="1"/>
  <c r="AQ1376" i="1"/>
  <c r="AQ1377" i="1"/>
  <c r="AQ1378" i="1"/>
  <c r="AQ1379" i="1"/>
  <c r="AQ1380" i="1"/>
  <c r="AQ1381" i="1"/>
  <c r="AQ1382" i="1"/>
  <c r="AQ1383" i="1"/>
  <c r="AQ1384" i="1"/>
  <c r="AQ1385" i="1"/>
  <c r="AQ1386" i="1"/>
  <c r="AQ1387" i="1"/>
  <c r="AQ1388" i="1"/>
  <c r="AQ1389" i="1"/>
  <c r="AQ1390" i="1"/>
  <c r="AQ1391" i="1"/>
  <c r="AQ1392" i="1"/>
  <c r="AQ1393" i="1"/>
  <c r="AQ1394" i="1"/>
  <c r="AQ1395" i="1"/>
  <c r="AQ1396" i="1"/>
  <c r="AQ1397" i="1"/>
  <c r="AQ1398" i="1"/>
  <c r="AQ1399" i="1"/>
  <c r="AQ1400" i="1"/>
  <c r="AQ1401" i="1"/>
  <c r="AQ1402" i="1"/>
  <c r="AQ1403" i="1"/>
  <c r="AQ1404" i="1"/>
  <c r="AQ1405" i="1"/>
  <c r="AQ1406" i="1"/>
  <c r="AQ1407" i="1"/>
  <c r="AQ1408" i="1"/>
  <c r="AQ1409" i="1"/>
  <c r="AQ1410" i="1"/>
  <c r="AQ1411" i="1"/>
  <c r="AQ1412" i="1"/>
  <c r="AQ1413" i="1"/>
  <c r="AQ1414" i="1"/>
  <c r="AQ1415" i="1"/>
  <c r="AQ1416" i="1"/>
  <c r="AQ1417" i="1"/>
  <c r="AQ1418" i="1"/>
  <c r="AQ1419" i="1"/>
  <c r="AQ1420" i="1"/>
  <c r="AQ1421" i="1"/>
  <c r="AQ1422" i="1"/>
  <c r="AQ1423" i="1"/>
  <c r="AQ1424" i="1"/>
  <c r="AQ1425" i="1"/>
  <c r="AQ1426" i="1"/>
  <c r="AQ1427" i="1"/>
  <c r="AQ1428" i="1"/>
  <c r="AQ1429" i="1"/>
  <c r="AQ1430" i="1"/>
  <c r="AQ1431" i="1"/>
  <c r="AQ1432" i="1"/>
  <c r="AQ1433" i="1"/>
  <c r="AQ1434" i="1"/>
  <c r="AQ1435" i="1"/>
  <c r="AQ1436" i="1"/>
  <c r="AQ1437" i="1"/>
  <c r="AQ1438" i="1"/>
  <c r="AQ1439" i="1"/>
  <c r="AQ1440" i="1"/>
  <c r="AQ1441" i="1"/>
  <c r="AQ1442" i="1"/>
  <c r="AQ1443" i="1"/>
  <c r="AQ1444" i="1"/>
  <c r="AQ1445" i="1"/>
  <c r="AQ1446" i="1"/>
  <c r="AQ1447" i="1"/>
  <c r="AQ1448" i="1"/>
  <c r="AQ1449" i="1"/>
  <c r="AQ1450" i="1"/>
  <c r="AQ1451" i="1"/>
  <c r="AQ1452" i="1"/>
  <c r="AQ1453" i="1"/>
  <c r="AQ1454" i="1"/>
  <c r="AQ1455" i="1"/>
  <c r="AQ1456" i="1"/>
  <c r="AQ1457" i="1"/>
  <c r="AQ1458" i="1"/>
  <c r="AQ1459" i="1"/>
  <c r="AQ1460" i="1"/>
  <c r="AQ1461" i="1"/>
  <c r="AQ1462" i="1"/>
  <c r="AQ1463" i="1"/>
  <c r="AQ1464" i="1"/>
  <c r="AQ1465" i="1"/>
  <c r="AQ1466" i="1"/>
  <c r="AQ1467" i="1"/>
  <c r="AQ1468" i="1"/>
  <c r="AQ1469" i="1"/>
  <c r="AQ1470" i="1"/>
  <c r="AQ1471" i="1"/>
  <c r="AQ1472" i="1"/>
  <c r="AQ1473" i="1"/>
  <c r="AQ1474" i="1"/>
  <c r="AQ1475" i="1"/>
  <c r="AQ1476" i="1"/>
  <c r="AQ1477" i="1"/>
  <c r="AQ1478" i="1"/>
  <c r="AQ1479" i="1"/>
  <c r="AQ1480" i="1"/>
  <c r="AQ1481" i="1"/>
  <c r="AQ1482" i="1"/>
  <c r="AQ1483" i="1"/>
  <c r="AQ1484" i="1"/>
  <c r="AQ1485" i="1"/>
  <c r="AQ1486" i="1"/>
  <c r="AQ1487" i="1"/>
  <c r="AQ1488" i="1"/>
  <c r="AQ1489" i="1"/>
  <c r="AQ1490" i="1"/>
  <c r="AQ1491" i="1"/>
  <c r="AQ1492" i="1"/>
  <c r="AQ1493" i="1"/>
  <c r="AQ1494" i="1"/>
  <c r="AQ1495" i="1"/>
  <c r="AQ1496" i="1"/>
  <c r="AQ1497" i="1"/>
  <c r="AQ1498" i="1"/>
  <c r="AQ1499" i="1"/>
  <c r="AQ1500" i="1"/>
  <c r="AQ1501" i="1"/>
  <c r="AQ1502" i="1"/>
  <c r="AQ1503" i="1"/>
  <c r="AQ1504" i="1"/>
  <c r="AQ1505" i="1"/>
  <c r="AQ1506" i="1"/>
  <c r="AQ1507" i="1"/>
  <c r="AQ1508" i="1"/>
  <c r="AQ1509" i="1"/>
  <c r="AQ1510" i="1"/>
  <c r="AQ1511" i="1"/>
  <c r="AQ1512" i="1"/>
  <c r="AQ1513" i="1"/>
  <c r="AQ1514" i="1"/>
  <c r="AQ1515" i="1"/>
  <c r="AQ1516" i="1"/>
  <c r="AQ1517" i="1"/>
  <c r="AQ1518" i="1"/>
  <c r="AQ1519" i="1"/>
  <c r="AQ1520" i="1"/>
  <c r="AQ1521" i="1"/>
  <c r="AQ1522" i="1"/>
  <c r="AQ1523" i="1"/>
  <c r="AQ1524" i="1"/>
  <c r="AQ1525" i="1"/>
  <c r="AQ1526" i="1"/>
  <c r="AQ1527" i="1"/>
  <c r="AQ1528" i="1"/>
  <c r="AQ1529" i="1"/>
  <c r="AQ1530" i="1"/>
  <c r="AQ1531" i="1"/>
  <c r="AQ1532" i="1"/>
  <c r="AQ1533" i="1"/>
  <c r="AQ1534" i="1"/>
  <c r="AQ1535" i="1"/>
  <c r="AQ1536" i="1"/>
  <c r="AQ1537" i="1"/>
  <c r="AQ1538" i="1"/>
  <c r="AQ1539" i="1"/>
  <c r="AQ1540" i="1"/>
  <c r="AQ1541" i="1"/>
  <c r="AQ1542" i="1"/>
  <c r="AQ1543" i="1"/>
  <c r="AQ1544" i="1"/>
  <c r="AQ1545" i="1"/>
  <c r="AQ1546" i="1"/>
  <c r="AQ1547" i="1"/>
  <c r="AQ1548" i="1"/>
  <c r="AQ1549" i="1"/>
  <c r="AQ1550" i="1"/>
  <c r="AQ1551" i="1"/>
  <c r="AQ1552" i="1"/>
  <c r="AQ1553" i="1"/>
  <c r="AQ1554" i="1"/>
  <c r="AQ1555" i="1"/>
  <c r="AQ1556" i="1"/>
  <c r="AQ1557" i="1"/>
  <c r="AQ1558" i="1"/>
  <c r="AQ1559" i="1"/>
  <c r="AQ1560" i="1"/>
  <c r="AQ1561" i="1"/>
  <c r="AQ1562" i="1"/>
  <c r="AQ1563" i="1"/>
  <c r="AQ1564" i="1"/>
  <c r="AQ1565" i="1"/>
  <c r="AQ1566" i="1"/>
  <c r="AQ1567" i="1"/>
  <c r="AQ1568" i="1"/>
  <c r="AQ1569" i="1"/>
  <c r="AQ1570" i="1"/>
  <c r="AQ1571" i="1"/>
  <c r="AQ1572" i="1"/>
  <c r="AQ1573" i="1"/>
  <c r="AQ1574" i="1"/>
  <c r="AQ1575" i="1"/>
  <c r="AQ1576" i="1"/>
  <c r="AQ1577" i="1"/>
  <c r="AQ1578" i="1"/>
  <c r="AQ1579" i="1"/>
  <c r="AQ1580" i="1"/>
  <c r="AQ1581" i="1"/>
  <c r="AQ1582" i="1"/>
  <c r="AQ1583" i="1"/>
  <c r="AQ1584" i="1"/>
  <c r="AQ1585" i="1"/>
  <c r="AQ1586" i="1"/>
  <c r="AQ1587" i="1"/>
  <c r="AQ1588" i="1"/>
  <c r="AQ1589" i="1"/>
  <c r="AQ1590" i="1"/>
  <c r="AQ1591" i="1"/>
  <c r="AQ1592" i="1"/>
  <c r="AQ1593" i="1"/>
  <c r="AQ1594" i="1"/>
  <c r="AQ1595" i="1"/>
  <c r="AQ1596" i="1"/>
  <c r="AQ1597" i="1"/>
  <c r="AQ1598" i="1"/>
  <c r="AQ1599" i="1"/>
  <c r="AQ1600" i="1"/>
  <c r="AQ1601" i="1"/>
  <c r="AQ1602" i="1"/>
  <c r="AQ1603" i="1"/>
  <c r="AQ1604" i="1"/>
  <c r="AQ1605" i="1"/>
  <c r="AQ1606" i="1"/>
  <c r="AQ1607" i="1"/>
  <c r="AQ1608" i="1"/>
  <c r="AQ1609" i="1"/>
  <c r="AQ1610" i="1"/>
  <c r="AQ1611" i="1"/>
  <c r="AQ1612" i="1"/>
  <c r="AQ1613" i="1"/>
  <c r="AQ1614" i="1"/>
  <c r="AQ1615" i="1"/>
  <c r="AQ1616" i="1"/>
  <c r="AQ1617" i="1"/>
  <c r="AQ1618" i="1"/>
  <c r="AQ1619" i="1"/>
  <c r="AQ1620" i="1"/>
  <c r="AQ1621" i="1"/>
  <c r="AQ1622" i="1"/>
  <c r="AQ1623" i="1"/>
  <c r="AQ1624" i="1"/>
  <c r="AQ1625" i="1"/>
  <c r="AQ1626" i="1"/>
  <c r="AQ1627" i="1"/>
  <c r="AQ1628" i="1"/>
  <c r="AQ1629" i="1"/>
  <c r="AQ1630" i="1"/>
  <c r="AQ1631" i="1"/>
  <c r="AQ1632" i="1"/>
  <c r="AQ1633" i="1"/>
  <c r="AQ1634" i="1"/>
  <c r="AQ1635" i="1"/>
  <c r="AQ1636" i="1"/>
  <c r="AQ1637" i="1"/>
  <c r="AQ1638" i="1"/>
  <c r="AQ1639" i="1"/>
  <c r="AQ1640" i="1"/>
  <c r="AQ1641" i="1"/>
  <c r="AQ1642" i="1"/>
  <c r="AQ1643" i="1"/>
  <c r="AQ1644" i="1"/>
  <c r="AQ1645" i="1"/>
  <c r="AQ1646" i="1"/>
  <c r="AQ1647" i="1"/>
  <c r="AQ1648" i="1"/>
  <c r="AQ1649" i="1"/>
  <c r="AQ1650" i="1"/>
  <c r="AQ1651" i="1"/>
  <c r="AQ1652" i="1"/>
  <c r="AQ1653" i="1"/>
  <c r="AQ1654" i="1"/>
  <c r="AQ1655" i="1"/>
  <c r="AQ1656" i="1"/>
  <c r="AQ1657" i="1"/>
  <c r="AQ1658" i="1"/>
  <c r="AQ1659" i="1"/>
  <c r="AQ1660" i="1"/>
  <c r="AQ1661" i="1"/>
  <c r="AQ1662" i="1"/>
  <c r="AQ1663" i="1"/>
  <c r="AQ1664" i="1"/>
  <c r="AQ1665" i="1"/>
  <c r="AQ1666" i="1"/>
  <c r="AQ1667" i="1"/>
  <c r="AQ1668" i="1"/>
  <c r="AQ1669" i="1"/>
  <c r="AQ1670" i="1"/>
  <c r="AQ1671" i="1"/>
  <c r="AQ1672" i="1"/>
  <c r="AQ1673" i="1"/>
  <c r="AQ1674" i="1"/>
  <c r="AQ1675" i="1"/>
  <c r="AQ1676" i="1"/>
  <c r="AQ1677" i="1"/>
  <c r="AQ1678" i="1"/>
  <c r="AQ1679" i="1"/>
  <c r="AQ1680" i="1"/>
  <c r="AQ1681" i="1"/>
  <c r="AQ1682" i="1"/>
  <c r="AQ1683" i="1"/>
  <c r="AQ1684" i="1"/>
  <c r="AQ1685" i="1"/>
  <c r="AQ1686" i="1"/>
  <c r="AQ1687" i="1"/>
  <c r="AQ1688" i="1"/>
  <c r="AQ1689" i="1"/>
  <c r="AQ1690" i="1"/>
  <c r="AQ1691" i="1"/>
  <c r="AQ1692" i="1"/>
  <c r="AQ1693" i="1"/>
  <c r="AQ1694" i="1"/>
  <c r="AQ1695" i="1"/>
  <c r="AQ1696" i="1"/>
  <c r="AQ1697" i="1"/>
  <c r="AQ1698" i="1"/>
  <c r="AQ1699" i="1"/>
  <c r="AQ1700" i="1"/>
  <c r="AQ1701" i="1"/>
  <c r="AQ1702" i="1"/>
  <c r="AQ1703" i="1"/>
  <c r="AQ1704" i="1"/>
  <c r="AQ1705" i="1"/>
  <c r="AQ1706" i="1"/>
  <c r="AQ1707" i="1"/>
  <c r="AQ1708" i="1"/>
  <c r="AQ1709" i="1"/>
  <c r="AQ1710" i="1"/>
  <c r="AQ1711" i="1"/>
  <c r="AQ1712" i="1"/>
  <c r="AQ1713" i="1"/>
  <c r="AQ1714" i="1"/>
  <c r="AQ1715" i="1"/>
  <c r="AQ1716" i="1"/>
  <c r="AQ1717" i="1"/>
  <c r="AQ1718" i="1"/>
  <c r="AQ1719" i="1"/>
  <c r="AQ1720" i="1"/>
  <c r="AQ1721" i="1"/>
  <c r="AQ1722" i="1"/>
  <c r="AQ1723" i="1"/>
  <c r="AQ1724" i="1"/>
  <c r="AQ1725" i="1"/>
  <c r="AQ1726" i="1"/>
  <c r="AQ1727" i="1"/>
  <c r="AQ1728" i="1"/>
  <c r="AQ1729" i="1"/>
  <c r="AQ1730" i="1"/>
  <c r="AQ1731" i="1"/>
  <c r="AQ1732" i="1"/>
  <c r="AQ1733" i="1"/>
  <c r="AQ1734" i="1"/>
  <c r="AQ1735" i="1"/>
  <c r="AQ1736" i="1"/>
  <c r="AQ1737" i="1"/>
  <c r="AQ1738" i="1"/>
  <c r="AQ1739" i="1"/>
  <c r="AQ1740" i="1"/>
  <c r="AQ1741" i="1"/>
  <c r="AQ1742" i="1"/>
  <c r="AQ1743" i="1"/>
  <c r="AQ1744" i="1"/>
  <c r="AQ1745" i="1"/>
  <c r="AQ1746" i="1"/>
  <c r="AQ1747" i="1"/>
  <c r="AQ1748" i="1"/>
  <c r="AQ1749" i="1"/>
  <c r="AQ1750" i="1"/>
  <c r="AQ1751" i="1"/>
  <c r="AQ1752" i="1"/>
  <c r="AQ1753" i="1"/>
  <c r="AQ1754" i="1"/>
  <c r="AQ1755" i="1"/>
  <c r="AQ1756" i="1"/>
  <c r="AQ1757" i="1"/>
  <c r="AQ1758" i="1"/>
  <c r="AQ1759" i="1"/>
  <c r="AQ1760" i="1"/>
  <c r="AQ1761" i="1"/>
  <c r="AQ1762" i="1"/>
  <c r="AQ1763" i="1"/>
  <c r="AQ1764" i="1"/>
  <c r="AQ1765" i="1"/>
  <c r="AQ1766" i="1"/>
  <c r="AQ1767" i="1"/>
  <c r="AQ1768" i="1"/>
  <c r="AQ1769" i="1"/>
  <c r="AQ1770" i="1"/>
  <c r="AQ1771" i="1"/>
  <c r="AQ1772" i="1"/>
  <c r="AQ1773" i="1"/>
  <c r="AQ1774" i="1"/>
  <c r="AQ1775" i="1"/>
  <c r="AQ1776" i="1"/>
  <c r="AQ1777" i="1"/>
  <c r="AQ1778" i="1"/>
  <c r="AQ1779" i="1"/>
  <c r="AQ1780" i="1"/>
  <c r="AQ1781" i="1"/>
  <c r="AQ1782" i="1"/>
  <c r="AQ1783" i="1"/>
  <c r="AQ1784" i="1"/>
  <c r="AQ1785" i="1"/>
  <c r="AQ1786" i="1"/>
  <c r="AQ1787" i="1"/>
  <c r="AQ1788" i="1"/>
  <c r="AQ1789" i="1"/>
  <c r="AQ1790" i="1"/>
  <c r="AQ1791" i="1"/>
  <c r="AQ1792" i="1"/>
  <c r="AQ1793" i="1"/>
  <c r="AQ1794" i="1"/>
  <c r="AQ1795" i="1"/>
  <c r="AQ1796" i="1"/>
  <c r="AQ1797" i="1"/>
  <c r="AQ1798" i="1"/>
  <c r="AQ1799" i="1"/>
  <c r="AQ1800" i="1"/>
  <c r="AQ1801" i="1"/>
  <c r="AQ1802" i="1"/>
  <c r="AQ1803" i="1"/>
  <c r="AQ1804" i="1"/>
  <c r="AQ1805" i="1"/>
  <c r="AQ1806" i="1"/>
  <c r="AQ1807" i="1"/>
  <c r="AQ1808" i="1"/>
  <c r="AQ1809" i="1"/>
  <c r="AQ1810" i="1"/>
  <c r="AQ1811" i="1"/>
  <c r="AQ1812" i="1"/>
  <c r="AQ1813" i="1"/>
  <c r="AQ1814" i="1"/>
  <c r="AQ1815" i="1"/>
  <c r="AQ1816" i="1"/>
  <c r="AQ1817" i="1"/>
  <c r="AQ1818" i="1"/>
  <c r="AQ1819" i="1"/>
  <c r="AQ1820" i="1"/>
  <c r="AQ1821" i="1"/>
  <c r="AQ1822" i="1"/>
  <c r="AQ1823" i="1"/>
  <c r="AQ1824" i="1"/>
  <c r="AQ1825" i="1"/>
  <c r="AQ1826" i="1"/>
  <c r="AQ1827" i="1"/>
  <c r="AQ1828" i="1"/>
  <c r="AQ1829" i="1"/>
  <c r="AQ1830" i="1"/>
  <c r="AQ1831" i="1"/>
  <c r="AQ1832" i="1"/>
  <c r="AQ1833" i="1"/>
  <c r="AQ1834" i="1"/>
  <c r="AQ1835" i="1"/>
  <c r="AQ1836" i="1"/>
  <c r="AQ1837" i="1"/>
  <c r="AQ1838" i="1"/>
  <c r="AQ1839" i="1"/>
  <c r="AQ1840" i="1"/>
  <c r="AQ1841" i="1"/>
  <c r="AQ1842" i="1"/>
  <c r="AQ1843" i="1"/>
  <c r="AQ1844" i="1"/>
  <c r="AQ1845" i="1"/>
  <c r="AQ1846" i="1"/>
  <c r="AQ1847" i="1"/>
  <c r="AQ1848" i="1"/>
  <c r="AQ1849" i="1"/>
  <c r="AQ1850" i="1"/>
  <c r="AQ1851" i="1"/>
  <c r="AQ1852" i="1"/>
  <c r="AQ1853" i="1"/>
  <c r="AQ1854" i="1"/>
  <c r="AQ1855" i="1"/>
  <c r="AQ1856" i="1"/>
  <c r="AQ1857" i="1"/>
  <c r="AQ1858" i="1"/>
  <c r="AQ1859" i="1"/>
  <c r="AQ1860" i="1"/>
  <c r="AQ1861" i="1"/>
  <c r="AQ1862" i="1"/>
  <c r="AQ1863" i="1"/>
  <c r="AQ1864" i="1"/>
  <c r="AQ1865" i="1"/>
  <c r="AQ1866" i="1"/>
  <c r="AQ1867" i="1"/>
  <c r="AQ1868" i="1"/>
  <c r="AQ1869" i="1"/>
  <c r="AQ1870" i="1"/>
  <c r="AQ1871" i="1"/>
  <c r="AQ1872" i="1"/>
  <c r="AQ1873" i="1"/>
  <c r="AQ1874" i="1"/>
  <c r="AQ1875" i="1"/>
  <c r="AQ1876" i="1"/>
  <c r="AQ1877" i="1"/>
  <c r="AQ1878" i="1"/>
  <c r="AQ1879" i="1"/>
  <c r="AQ1880" i="1"/>
  <c r="AQ1881" i="1"/>
  <c r="AQ1882" i="1"/>
  <c r="AQ1883" i="1"/>
  <c r="AQ1884" i="1"/>
  <c r="AQ1885" i="1"/>
  <c r="AQ1886" i="1"/>
  <c r="AQ1887" i="1"/>
  <c r="AQ1888" i="1"/>
  <c r="AQ1889" i="1"/>
  <c r="AQ1890" i="1"/>
  <c r="AQ1891" i="1"/>
  <c r="AQ1892" i="1"/>
  <c r="AQ1893" i="1"/>
  <c r="AQ1894" i="1"/>
  <c r="AQ1895" i="1"/>
  <c r="AQ1896" i="1"/>
  <c r="AQ1897" i="1"/>
  <c r="AQ1898" i="1"/>
  <c r="AQ1899" i="1"/>
  <c r="AQ1900" i="1"/>
  <c r="AQ1901" i="1"/>
  <c r="AQ1902" i="1"/>
  <c r="AQ1903" i="1"/>
  <c r="AQ1904" i="1"/>
  <c r="AQ1905" i="1"/>
  <c r="AQ1906" i="1"/>
  <c r="AQ1907" i="1"/>
  <c r="AQ1908" i="1"/>
  <c r="AQ1909" i="1"/>
  <c r="AQ1910" i="1"/>
  <c r="AQ1911" i="1"/>
  <c r="AQ1912" i="1"/>
  <c r="AQ1913" i="1"/>
  <c r="AQ1914" i="1"/>
  <c r="AQ1915" i="1"/>
  <c r="AQ1916" i="1"/>
  <c r="AQ1917" i="1"/>
  <c r="AQ1918" i="1"/>
  <c r="AQ1919" i="1"/>
  <c r="AQ1920" i="1"/>
  <c r="AQ1921" i="1"/>
  <c r="AQ1922" i="1"/>
  <c r="AQ1923" i="1"/>
  <c r="AQ1924" i="1"/>
  <c r="AQ1925" i="1"/>
  <c r="AQ1926" i="1"/>
  <c r="AQ1927" i="1"/>
  <c r="AQ1928" i="1"/>
  <c r="AQ1929" i="1"/>
  <c r="AQ1930" i="1"/>
  <c r="AQ1931" i="1"/>
  <c r="AQ1932" i="1"/>
  <c r="AQ1933" i="1"/>
  <c r="AQ1934" i="1"/>
  <c r="AQ1935" i="1"/>
  <c r="AQ1936" i="1"/>
  <c r="AQ1937" i="1"/>
  <c r="AQ1938" i="1"/>
  <c r="AQ1939" i="1"/>
  <c r="AQ1940" i="1"/>
  <c r="AQ1941" i="1"/>
  <c r="AQ1942" i="1"/>
  <c r="AQ1943" i="1"/>
  <c r="AQ1944" i="1"/>
  <c r="AQ1945" i="1"/>
  <c r="AQ1946" i="1"/>
  <c r="AQ1947" i="1"/>
  <c r="AQ1948" i="1"/>
  <c r="AQ1949" i="1"/>
  <c r="AQ1950" i="1"/>
  <c r="AQ1951" i="1"/>
  <c r="AQ1952" i="1"/>
  <c r="AQ1953" i="1"/>
  <c r="AQ1954" i="1"/>
  <c r="AQ1955" i="1"/>
  <c r="AQ1956" i="1"/>
  <c r="AQ1957" i="1"/>
  <c r="AQ1958" i="1"/>
  <c r="AQ1959" i="1"/>
  <c r="AQ1960" i="1"/>
  <c r="AQ1961" i="1"/>
  <c r="AQ1962" i="1"/>
  <c r="AQ1963" i="1"/>
  <c r="AQ1964" i="1"/>
  <c r="AQ1965" i="1"/>
  <c r="AQ1966" i="1"/>
  <c r="AQ1967" i="1"/>
  <c r="AQ1968" i="1"/>
  <c r="AQ1969" i="1"/>
  <c r="AQ1970" i="1"/>
  <c r="AQ1971" i="1"/>
  <c r="AQ1972" i="1"/>
  <c r="AQ1973" i="1"/>
  <c r="AQ1974" i="1"/>
  <c r="AQ1975" i="1"/>
  <c r="AQ1976" i="1"/>
  <c r="AQ1977" i="1"/>
  <c r="AQ1978" i="1"/>
  <c r="AQ1979" i="1"/>
  <c r="AQ1980" i="1"/>
  <c r="AQ1981" i="1"/>
  <c r="AQ1982" i="1"/>
  <c r="AQ1983" i="1"/>
  <c r="AQ1984" i="1"/>
  <c r="AQ1985" i="1"/>
  <c r="AQ1986" i="1"/>
  <c r="AQ1987" i="1"/>
  <c r="AQ1988" i="1"/>
  <c r="AQ1989" i="1"/>
  <c r="AQ1990" i="1"/>
  <c r="AQ1991" i="1"/>
  <c r="AQ1992" i="1"/>
  <c r="AQ1993" i="1"/>
  <c r="AQ1994" i="1"/>
  <c r="AQ1995" i="1"/>
  <c r="AQ1996" i="1"/>
  <c r="AQ1997" i="1"/>
  <c r="AQ1998" i="1"/>
  <c r="AQ1999" i="1"/>
  <c r="AQ2000" i="1"/>
  <c r="AQ2001" i="1"/>
  <c r="AQ2002" i="1"/>
  <c r="AQ2003" i="1"/>
  <c r="AQ2004" i="1"/>
  <c r="AQ2005" i="1"/>
  <c r="AQ2006" i="1"/>
  <c r="AQ2007" i="1"/>
  <c r="AQ2008" i="1"/>
  <c r="AQ2009" i="1"/>
  <c r="AQ2010" i="1"/>
  <c r="AQ2011" i="1"/>
  <c r="AQ2012" i="1"/>
  <c r="AQ2013" i="1"/>
  <c r="AQ2014" i="1"/>
  <c r="AQ2015" i="1"/>
  <c r="AQ2016" i="1"/>
  <c r="AQ2017" i="1"/>
  <c r="AQ2018" i="1"/>
  <c r="AQ2019" i="1"/>
  <c r="AQ2020" i="1"/>
  <c r="AQ2021" i="1"/>
  <c r="AQ2022" i="1"/>
  <c r="AQ2023" i="1"/>
  <c r="AQ2024" i="1"/>
  <c r="AQ2025" i="1"/>
  <c r="AQ2026" i="1"/>
  <c r="AQ2027" i="1"/>
  <c r="AQ2028" i="1"/>
  <c r="AQ2029" i="1"/>
  <c r="AQ2030" i="1"/>
  <c r="AQ2031" i="1"/>
  <c r="AQ2032" i="1"/>
  <c r="AQ2033" i="1"/>
  <c r="AQ2034" i="1"/>
  <c r="AQ2035" i="1"/>
  <c r="AQ2036" i="1"/>
  <c r="AQ2037" i="1"/>
  <c r="AQ2038" i="1"/>
  <c r="AQ2039" i="1"/>
  <c r="AQ2040" i="1"/>
  <c r="AQ2041" i="1"/>
  <c r="AQ2042" i="1"/>
  <c r="AQ2043" i="1"/>
  <c r="AQ2044" i="1"/>
  <c r="AQ2045" i="1"/>
  <c r="AQ2046" i="1"/>
  <c r="AQ2047" i="1"/>
  <c r="AQ2048" i="1"/>
  <c r="AQ2049" i="1"/>
  <c r="AQ2050" i="1"/>
  <c r="AQ2051" i="1"/>
  <c r="AQ2052" i="1"/>
  <c r="AQ2053" i="1"/>
  <c r="AQ2054" i="1"/>
  <c r="AQ2055" i="1"/>
  <c r="AQ2056" i="1"/>
  <c r="AQ2057" i="1"/>
  <c r="AQ2058" i="1"/>
  <c r="AQ2059" i="1"/>
  <c r="AQ2060" i="1"/>
  <c r="AQ2061" i="1"/>
  <c r="AQ2062" i="1"/>
  <c r="AQ2063" i="1"/>
  <c r="AQ2064" i="1"/>
  <c r="AQ2065" i="1"/>
  <c r="AQ2066" i="1"/>
  <c r="AQ2067" i="1"/>
  <c r="AQ2068" i="1"/>
  <c r="AQ2069" i="1"/>
  <c r="AQ2070" i="1"/>
  <c r="AQ2071" i="1"/>
  <c r="AQ2072" i="1"/>
  <c r="AQ2073" i="1"/>
  <c r="AQ2074" i="1"/>
  <c r="AQ2075" i="1"/>
  <c r="AQ2076" i="1"/>
  <c r="AQ2077" i="1"/>
  <c r="AQ2078" i="1"/>
  <c r="AQ2079" i="1"/>
  <c r="AQ2080" i="1"/>
  <c r="AQ2081" i="1"/>
  <c r="AQ2082" i="1"/>
  <c r="AQ2083" i="1"/>
  <c r="AQ2084" i="1"/>
  <c r="AQ2085" i="1"/>
  <c r="AQ2086" i="1"/>
  <c r="AQ2087" i="1"/>
  <c r="AQ2088" i="1"/>
  <c r="AQ2089" i="1"/>
  <c r="AQ2090" i="1"/>
  <c r="AQ2091" i="1"/>
  <c r="AQ2092" i="1"/>
  <c r="AQ2093" i="1"/>
  <c r="AQ2094" i="1"/>
  <c r="AQ2095" i="1"/>
  <c r="AQ2096" i="1"/>
  <c r="AQ2097" i="1"/>
  <c r="AQ2098" i="1"/>
  <c r="AQ2099" i="1"/>
  <c r="AQ2100" i="1"/>
  <c r="AQ2101" i="1"/>
  <c r="AQ2102" i="1"/>
  <c r="AQ2103" i="1"/>
  <c r="AQ2104" i="1"/>
  <c r="AQ2105" i="1"/>
  <c r="AQ2106" i="1"/>
  <c r="AQ2107" i="1"/>
  <c r="AQ2108" i="1"/>
  <c r="AQ2109" i="1"/>
  <c r="AQ2110" i="1"/>
  <c r="AQ2111" i="1"/>
  <c r="AQ2112" i="1"/>
  <c r="AQ2113" i="1"/>
  <c r="AQ2114" i="1"/>
  <c r="AQ2115" i="1"/>
  <c r="AQ2116" i="1"/>
  <c r="AQ2117" i="1"/>
  <c r="AQ2118" i="1"/>
  <c r="AQ2119" i="1"/>
  <c r="AQ2120" i="1"/>
  <c r="AQ2121" i="1"/>
  <c r="AQ2122" i="1"/>
  <c r="AQ2123" i="1"/>
  <c r="AQ2124" i="1"/>
  <c r="AQ2125" i="1"/>
  <c r="AQ2126" i="1"/>
  <c r="AQ2127" i="1"/>
  <c r="AQ2128" i="1"/>
  <c r="AQ2129" i="1"/>
  <c r="AQ2130" i="1"/>
  <c r="AQ2131" i="1"/>
  <c r="AQ2132" i="1"/>
  <c r="AQ2133" i="1"/>
  <c r="AQ2134" i="1"/>
  <c r="AQ2135" i="1"/>
  <c r="AQ2136" i="1"/>
  <c r="AQ2137" i="1"/>
  <c r="AQ2138" i="1"/>
  <c r="AQ2139" i="1"/>
  <c r="AQ2140" i="1"/>
  <c r="AQ2141" i="1"/>
  <c r="AQ2142" i="1"/>
  <c r="AQ2143" i="1"/>
  <c r="AQ2144" i="1"/>
  <c r="AQ2145" i="1"/>
  <c r="AQ2146" i="1"/>
  <c r="AQ2147" i="1"/>
  <c r="AQ2148" i="1"/>
  <c r="AQ2149" i="1"/>
  <c r="AQ2150" i="1"/>
  <c r="AQ2151" i="1"/>
  <c r="AQ2152" i="1"/>
  <c r="AQ2153" i="1"/>
  <c r="AQ2154" i="1"/>
  <c r="AQ2155" i="1"/>
  <c r="AQ2156" i="1"/>
  <c r="AQ2157" i="1"/>
  <c r="AQ2158" i="1"/>
  <c r="AQ2159" i="1"/>
  <c r="AQ2160" i="1"/>
  <c r="AQ2161" i="1"/>
  <c r="AQ2162" i="1"/>
  <c r="AQ2163" i="1"/>
  <c r="AQ2164" i="1"/>
  <c r="AQ2165" i="1"/>
  <c r="AQ2166" i="1"/>
  <c r="AQ2167" i="1"/>
  <c r="AQ2168" i="1"/>
  <c r="AQ2169" i="1"/>
  <c r="AQ2170" i="1"/>
  <c r="AQ2171" i="1"/>
  <c r="AQ2172" i="1"/>
  <c r="AQ2173" i="1"/>
  <c r="AQ2174" i="1"/>
  <c r="AQ2175" i="1"/>
  <c r="AQ2176" i="1"/>
  <c r="AQ2177" i="1"/>
  <c r="AQ2178" i="1"/>
  <c r="AQ2179" i="1"/>
  <c r="AQ2180" i="1"/>
  <c r="AQ2181" i="1"/>
  <c r="AQ2182" i="1"/>
  <c r="AQ2183" i="1"/>
  <c r="AQ2184" i="1"/>
  <c r="AQ2185" i="1"/>
  <c r="AQ2186" i="1"/>
  <c r="AQ2187" i="1"/>
  <c r="AQ2188" i="1"/>
  <c r="AQ2189" i="1"/>
  <c r="AQ2190" i="1"/>
  <c r="AQ2191" i="1"/>
  <c r="AQ2192" i="1"/>
  <c r="AQ2193" i="1"/>
  <c r="AQ2194" i="1"/>
  <c r="AQ2195" i="1"/>
  <c r="AQ2196" i="1"/>
  <c r="AQ2197" i="1"/>
  <c r="AQ2198" i="1"/>
  <c r="AQ2199" i="1"/>
  <c r="AQ2200" i="1"/>
  <c r="AQ2201" i="1"/>
  <c r="AQ2202" i="1"/>
  <c r="AQ2203" i="1"/>
  <c r="AQ2204" i="1"/>
  <c r="AQ2205" i="1"/>
  <c r="AQ2206" i="1"/>
  <c r="AQ2207" i="1"/>
  <c r="AQ2208" i="1"/>
  <c r="AQ2209" i="1"/>
  <c r="AQ2210" i="1"/>
  <c r="AQ2211" i="1"/>
  <c r="AQ2212" i="1"/>
  <c r="AQ2213" i="1"/>
  <c r="AQ2214" i="1"/>
  <c r="AQ2215" i="1"/>
  <c r="AQ2216" i="1"/>
  <c r="AQ2217" i="1"/>
  <c r="AQ2218" i="1"/>
  <c r="AQ2219" i="1"/>
  <c r="AQ2220" i="1"/>
  <c r="AQ2221" i="1"/>
  <c r="AQ2222" i="1"/>
  <c r="AQ2223" i="1"/>
  <c r="AQ2224" i="1"/>
  <c r="AQ2225" i="1"/>
  <c r="AQ2226" i="1"/>
  <c r="AQ2227" i="1"/>
  <c r="AQ2228" i="1"/>
  <c r="AQ2229" i="1"/>
  <c r="AQ2230" i="1"/>
  <c r="AQ2231" i="1"/>
  <c r="AQ2232" i="1"/>
  <c r="AQ2233" i="1"/>
  <c r="AQ2234" i="1"/>
  <c r="AQ2235" i="1"/>
  <c r="AQ2236" i="1"/>
  <c r="AQ2237" i="1"/>
  <c r="AQ2238" i="1"/>
  <c r="AQ2239" i="1"/>
  <c r="AQ2240" i="1"/>
  <c r="AQ2241" i="1"/>
  <c r="AQ2242" i="1"/>
  <c r="AQ2243" i="1"/>
  <c r="AQ2244" i="1"/>
  <c r="AQ2245" i="1"/>
  <c r="AQ2246" i="1"/>
  <c r="AQ2247" i="1"/>
  <c r="AQ2248" i="1"/>
  <c r="AQ2249" i="1"/>
  <c r="AQ2250" i="1"/>
  <c r="AQ2251" i="1"/>
  <c r="AQ2252" i="1"/>
  <c r="AQ2253" i="1"/>
  <c r="AQ2254" i="1"/>
  <c r="AQ2255" i="1"/>
  <c r="AQ2256" i="1"/>
  <c r="AQ2257" i="1"/>
  <c r="AQ2258" i="1"/>
  <c r="AQ2259" i="1"/>
  <c r="AQ2260" i="1"/>
  <c r="AQ2261" i="1"/>
  <c r="AQ2262" i="1"/>
  <c r="AQ2263" i="1"/>
  <c r="AQ2264" i="1"/>
  <c r="AQ2265" i="1"/>
  <c r="AQ2266" i="1"/>
  <c r="AQ2267" i="1"/>
  <c r="AQ2268" i="1"/>
  <c r="AQ2269" i="1"/>
  <c r="AQ2270" i="1"/>
  <c r="AQ2271" i="1"/>
  <c r="AQ2272" i="1"/>
  <c r="AQ2273" i="1"/>
  <c r="AQ2274" i="1"/>
  <c r="AQ2275" i="1"/>
  <c r="AQ2276" i="1"/>
  <c r="AQ2277" i="1"/>
  <c r="AQ2278" i="1"/>
  <c r="AQ2279" i="1"/>
  <c r="AQ2280" i="1"/>
  <c r="AQ2281" i="1"/>
  <c r="AQ2282" i="1"/>
  <c r="AQ2283" i="1"/>
  <c r="AQ2284" i="1"/>
  <c r="AQ2285" i="1"/>
  <c r="AQ2286" i="1"/>
  <c r="AQ2287" i="1"/>
  <c r="AQ2288" i="1"/>
  <c r="AQ2289" i="1"/>
  <c r="AQ2290" i="1"/>
  <c r="AQ2291" i="1"/>
  <c r="AQ2292" i="1"/>
  <c r="AQ2293" i="1"/>
  <c r="AQ2294" i="1"/>
  <c r="AQ2295" i="1"/>
  <c r="AQ2296" i="1"/>
  <c r="AQ2297" i="1"/>
  <c r="AQ2298" i="1"/>
  <c r="AQ2299" i="1"/>
  <c r="AQ2300" i="1"/>
  <c r="AQ2301" i="1"/>
  <c r="AQ2302" i="1"/>
  <c r="AQ2303" i="1"/>
  <c r="AQ2304" i="1"/>
  <c r="AQ2305" i="1"/>
  <c r="AQ2306" i="1"/>
  <c r="AQ2307" i="1"/>
  <c r="AQ2308" i="1"/>
  <c r="AQ2309" i="1"/>
  <c r="AQ2310" i="1"/>
  <c r="AQ2311" i="1"/>
  <c r="AQ2312" i="1"/>
  <c r="AQ2313" i="1"/>
  <c r="AQ2314" i="1"/>
  <c r="AQ2315" i="1"/>
  <c r="AQ2316" i="1"/>
  <c r="AQ2317" i="1"/>
  <c r="AQ2318" i="1"/>
  <c r="AQ2319" i="1"/>
  <c r="AQ2320" i="1"/>
  <c r="AQ2321" i="1"/>
  <c r="AQ2322" i="1"/>
  <c r="AQ2323" i="1"/>
  <c r="AQ2324" i="1"/>
  <c r="AQ2325" i="1"/>
  <c r="AQ2326" i="1"/>
  <c r="AQ2327" i="1"/>
  <c r="AQ2328" i="1"/>
  <c r="AQ2329" i="1"/>
  <c r="AQ2330" i="1"/>
  <c r="AQ2331" i="1"/>
  <c r="AQ2332" i="1"/>
  <c r="AQ2333" i="1"/>
  <c r="AQ2334" i="1"/>
  <c r="AQ2335" i="1"/>
  <c r="AQ2336" i="1"/>
  <c r="AQ2337" i="1"/>
  <c r="AQ2338" i="1"/>
  <c r="AQ2339" i="1"/>
  <c r="AQ2340" i="1"/>
  <c r="AQ2341" i="1"/>
  <c r="AQ2342" i="1"/>
  <c r="AQ2343" i="1"/>
  <c r="AQ2344" i="1"/>
  <c r="AQ2345" i="1"/>
  <c r="AQ2346" i="1"/>
  <c r="AQ2347" i="1"/>
  <c r="AQ2348" i="1"/>
  <c r="AQ2349" i="1"/>
  <c r="AQ2350" i="1"/>
  <c r="AQ2351" i="1"/>
  <c r="AQ2352" i="1"/>
  <c r="AQ2353" i="1"/>
  <c r="AQ2354" i="1"/>
  <c r="AQ2355" i="1"/>
  <c r="AQ2356" i="1"/>
  <c r="AQ2357" i="1"/>
  <c r="AQ2358" i="1"/>
  <c r="AQ2359" i="1"/>
  <c r="AQ2360" i="1"/>
  <c r="AQ2361" i="1"/>
  <c r="AQ2362" i="1"/>
  <c r="AQ2363" i="1"/>
  <c r="AQ2364" i="1"/>
  <c r="AQ2365" i="1"/>
  <c r="AQ2366" i="1"/>
  <c r="AQ2367" i="1"/>
  <c r="AQ2368" i="1"/>
  <c r="AQ2369" i="1"/>
  <c r="AQ2370" i="1"/>
  <c r="AQ2371" i="1"/>
  <c r="AQ2372" i="1"/>
  <c r="AQ2373" i="1"/>
  <c r="AQ2374" i="1"/>
  <c r="AQ2375" i="1"/>
  <c r="AQ2376" i="1"/>
  <c r="AQ2377" i="1"/>
  <c r="AQ2378" i="1"/>
  <c r="AQ2379" i="1"/>
  <c r="AQ2380" i="1"/>
  <c r="AQ2381" i="1"/>
  <c r="AQ2382" i="1"/>
  <c r="AQ2383" i="1"/>
  <c r="AQ2384" i="1"/>
  <c r="AQ2385" i="1"/>
  <c r="AQ2386" i="1"/>
  <c r="AQ2387" i="1"/>
  <c r="AQ2388" i="1"/>
  <c r="AQ2389" i="1"/>
  <c r="AQ2390" i="1"/>
  <c r="AQ2391" i="1"/>
  <c r="AQ2392" i="1"/>
  <c r="AQ2393" i="1"/>
  <c r="AQ2394" i="1"/>
  <c r="AQ2395" i="1"/>
  <c r="AQ2396" i="1"/>
  <c r="AQ2397" i="1"/>
  <c r="AQ2398" i="1"/>
  <c r="AQ2399" i="1"/>
  <c r="AQ2400" i="1"/>
  <c r="AQ2401" i="1"/>
  <c r="AQ2402" i="1"/>
  <c r="AQ2403" i="1"/>
  <c r="AQ2404" i="1"/>
  <c r="AQ2405" i="1"/>
  <c r="AQ2406" i="1"/>
  <c r="AQ2407" i="1"/>
  <c r="AQ2408" i="1"/>
  <c r="AQ2409" i="1"/>
  <c r="AQ2410" i="1"/>
  <c r="AQ2411" i="1"/>
  <c r="AQ2412" i="1"/>
  <c r="AQ2413" i="1"/>
  <c r="AQ2414" i="1"/>
  <c r="AQ2415" i="1"/>
  <c r="AQ2416" i="1"/>
  <c r="AQ2417" i="1"/>
  <c r="AQ2418" i="1"/>
  <c r="AQ2419" i="1"/>
  <c r="AQ2420" i="1"/>
  <c r="AQ2421" i="1"/>
  <c r="AQ2422" i="1"/>
  <c r="AQ2423" i="1"/>
  <c r="AQ2424" i="1"/>
  <c r="AQ2425" i="1"/>
  <c r="AQ2426" i="1"/>
  <c r="AQ2427" i="1"/>
  <c r="AQ2428" i="1"/>
  <c r="AQ2429" i="1"/>
  <c r="AQ2430" i="1"/>
  <c r="AQ2431" i="1"/>
  <c r="AQ2432" i="1"/>
  <c r="AQ2433" i="1"/>
  <c r="AQ2434" i="1"/>
  <c r="AQ2435" i="1"/>
  <c r="AQ2436" i="1"/>
  <c r="AQ2437" i="1"/>
  <c r="AQ2438" i="1"/>
  <c r="AQ2439" i="1"/>
  <c r="AQ2440" i="1"/>
  <c r="AQ2441" i="1"/>
  <c r="AQ2442" i="1"/>
  <c r="AQ2443" i="1"/>
  <c r="AQ2444" i="1"/>
  <c r="AQ2445" i="1"/>
  <c r="AQ2446" i="1"/>
  <c r="AQ2447" i="1"/>
  <c r="AQ2448" i="1"/>
  <c r="AQ2449" i="1"/>
  <c r="AQ2450" i="1"/>
  <c r="AQ2451" i="1"/>
  <c r="AQ2452" i="1"/>
  <c r="AQ2453" i="1"/>
  <c r="AQ2454" i="1"/>
  <c r="AQ2455" i="1"/>
  <c r="AQ2456" i="1"/>
  <c r="AQ2457" i="1"/>
  <c r="AQ2458" i="1"/>
  <c r="AQ2459" i="1"/>
  <c r="AQ2460" i="1"/>
  <c r="AQ2461" i="1"/>
  <c r="AQ2462" i="1"/>
  <c r="AQ2463" i="1"/>
  <c r="AQ2464" i="1"/>
  <c r="AQ2465" i="1"/>
  <c r="AQ2466" i="1"/>
  <c r="AQ2467" i="1"/>
  <c r="AQ2468" i="1"/>
  <c r="AQ2469" i="1"/>
  <c r="AQ2470" i="1"/>
  <c r="AQ2471" i="1"/>
  <c r="AQ2472" i="1"/>
  <c r="AQ2473" i="1"/>
  <c r="AQ2474" i="1"/>
  <c r="AQ2475" i="1"/>
  <c r="AQ2476" i="1"/>
  <c r="AQ2477" i="1"/>
  <c r="AQ2478" i="1"/>
  <c r="AQ2479" i="1"/>
  <c r="AQ2480" i="1"/>
  <c r="AQ2481" i="1"/>
  <c r="AQ2482" i="1"/>
  <c r="AQ2483" i="1"/>
  <c r="AQ2484" i="1"/>
  <c r="AQ2485" i="1"/>
  <c r="AQ2486" i="1"/>
  <c r="AQ2487" i="1"/>
  <c r="AQ2488" i="1"/>
  <c r="AQ2489" i="1"/>
  <c r="AQ2490" i="1"/>
  <c r="AQ2491" i="1"/>
  <c r="AQ2492" i="1"/>
  <c r="AQ2493" i="1"/>
  <c r="AQ2494" i="1"/>
  <c r="AQ2495" i="1"/>
  <c r="AQ2496" i="1"/>
  <c r="AQ2497" i="1"/>
  <c r="AQ2498" i="1"/>
  <c r="AQ2499" i="1"/>
  <c r="AQ2500" i="1"/>
  <c r="AQ2501" i="1"/>
  <c r="AQ2502" i="1"/>
  <c r="AQ2503" i="1"/>
  <c r="AQ2504" i="1"/>
  <c r="AQ2505" i="1"/>
  <c r="AQ2506" i="1"/>
  <c r="AQ2507" i="1"/>
  <c r="AQ2508" i="1"/>
  <c r="AQ2509" i="1"/>
  <c r="AQ2510" i="1"/>
  <c r="AQ2511" i="1"/>
  <c r="AQ2512" i="1"/>
  <c r="AQ2513" i="1"/>
  <c r="AQ2514" i="1"/>
  <c r="AQ2515" i="1"/>
  <c r="AQ2516" i="1"/>
  <c r="AQ2517" i="1"/>
  <c r="AQ2518" i="1"/>
  <c r="AQ2519" i="1"/>
  <c r="AQ2520" i="1"/>
  <c r="AQ2521" i="1"/>
  <c r="AQ2522" i="1"/>
  <c r="AQ2523" i="1"/>
  <c r="AQ2524" i="1"/>
  <c r="AQ2525" i="1"/>
  <c r="AQ2526" i="1"/>
  <c r="AQ2527" i="1"/>
  <c r="AQ2528" i="1"/>
  <c r="AQ2529" i="1"/>
  <c r="AQ2530" i="1"/>
  <c r="AQ2531" i="1"/>
  <c r="AQ2532" i="1"/>
  <c r="AQ2533" i="1"/>
  <c r="AQ2534" i="1"/>
  <c r="AQ2535" i="1"/>
  <c r="AQ2536" i="1"/>
  <c r="AQ2537" i="1"/>
  <c r="AQ2538" i="1"/>
  <c r="AQ2539" i="1"/>
  <c r="AQ2540" i="1"/>
  <c r="AQ2541" i="1"/>
  <c r="AQ2542" i="1"/>
  <c r="AQ2543" i="1"/>
  <c r="AQ2544" i="1"/>
  <c r="AQ2545" i="1"/>
  <c r="AQ2546" i="1"/>
  <c r="AQ2547" i="1"/>
  <c r="AQ2548" i="1"/>
  <c r="AQ2549" i="1"/>
  <c r="AQ2550" i="1"/>
  <c r="AQ2551" i="1"/>
  <c r="AQ2552" i="1"/>
  <c r="AQ2553" i="1"/>
  <c r="AQ2554" i="1"/>
  <c r="AQ2555" i="1"/>
  <c r="AQ2556" i="1"/>
  <c r="AQ2557" i="1"/>
  <c r="AQ2558" i="1"/>
  <c r="AQ2559" i="1"/>
  <c r="AQ2560" i="1"/>
  <c r="AQ2561" i="1"/>
  <c r="AQ2562" i="1"/>
  <c r="AQ2563" i="1"/>
  <c r="AQ2564" i="1"/>
  <c r="AQ2565" i="1"/>
  <c r="AQ2566" i="1"/>
  <c r="AQ2567" i="1"/>
  <c r="AQ2568" i="1"/>
  <c r="AQ2569" i="1"/>
  <c r="AQ2570" i="1"/>
  <c r="AQ2571" i="1"/>
  <c r="AQ2572" i="1"/>
  <c r="AQ2573" i="1"/>
  <c r="AQ2574" i="1"/>
  <c r="AQ2575" i="1"/>
  <c r="AQ2576" i="1"/>
  <c r="AQ2577" i="1"/>
  <c r="AQ2578" i="1"/>
  <c r="AQ2579" i="1"/>
  <c r="AQ2580" i="1"/>
  <c r="AQ2581" i="1"/>
  <c r="AQ2582" i="1"/>
  <c r="AQ2583" i="1"/>
  <c r="AQ2584" i="1"/>
  <c r="AQ2585" i="1"/>
  <c r="AQ2586" i="1"/>
  <c r="AQ2587" i="1"/>
  <c r="AQ2588" i="1"/>
  <c r="AQ2589" i="1"/>
  <c r="AQ2590" i="1"/>
  <c r="AQ2591" i="1"/>
  <c r="AQ2592" i="1"/>
  <c r="AQ2593" i="1"/>
  <c r="AQ2594" i="1"/>
  <c r="AQ2595" i="1"/>
  <c r="AQ2596" i="1"/>
  <c r="AQ2597" i="1"/>
  <c r="AQ2598" i="1"/>
  <c r="AQ2599" i="1"/>
  <c r="AQ2600" i="1"/>
  <c r="AQ2601" i="1"/>
  <c r="AQ2602" i="1"/>
  <c r="AQ2603" i="1"/>
  <c r="AQ2604" i="1"/>
  <c r="AQ2605" i="1"/>
  <c r="AQ2606" i="1"/>
  <c r="AQ2607" i="1"/>
  <c r="AQ2608" i="1"/>
  <c r="AQ2609" i="1"/>
  <c r="AQ2610" i="1"/>
  <c r="AQ2611" i="1"/>
  <c r="AQ2612" i="1"/>
  <c r="AQ2613" i="1"/>
  <c r="AQ2614" i="1"/>
  <c r="AQ2615" i="1"/>
  <c r="AQ2616" i="1"/>
  <c r="AQ2617" i="1"/>
  <c r="AQ2618" i="1"/>
  <c r="AQ2619" i="1"/>
  <c r="AQ2620" i="1"/>
  <c r="AQ2621" i="1"/>
  <c r="AQ2622" i="1"/>
  <c r="AQ2623" i="1"/>
  <c r="AQ2624" i="1"/>
  <c r="AQ2625" i="1"/>
  <c r="AQ2626" i="1"/>
  <c r="AQ2627" i="1"/>
  <c r="AQ2628" i="1"/>
  <c r="AQ2629" i="1"/>
  <c r="AQ2630" i="1"/>
  <c r="AQ2631" i="1"/>
  <c r="AQ2632" i="1"/>
  <c r="AQ2633" i="1"/>
  <c r="AQ2634" i="1"/>
  <c r="AQ2635" i="1"/>
  <c r="AQ2636" i="1"/>
  <c r="AQ2637" i="1"/>
  <c r="AQ2638" i="1"/>
  <c r="AQ2639" i="1"/>
  <c r="AQ2640" i="1"/>
  <c r="AQ2641" i="1"/>
  <c r="AQ2642" i="1"/>
  <c r="AQ2643" i="1"/>
  <c r="AQ2644" i="1"/>
  <c r="AQ2645" i="1"/>
  <c r="AQ2646" i="1"/>
  <c r="AQ2647" i="1"/>
  <c r="AQ2648" i="1"/>
  <c r="AQ2649" i="1"/>
  <c r="AQ2650" i="1"/>
  <c r="AQ2651" i="1"/>
  <c r="AQ2652" i="1"/>
  <c r="AQ2653" i="1"/>
  <c r="AQ2654" i="1"/>
  <c r="AQ2655" i="1"/>
  <c r="AQ2656" i="1"/>
  <c r="AQ2657" i="1"/>
  <c r="AQ2658" i="1"/>
  <c r="AQ2659" i="1"/>
  <c r="AQ2660" i="1"/>
  <c r="AQ2661" i="1"/>
  <c r="AQ2662" i="1"/>
  <c r="AQ2663" i="1"/>
  <c r="AQ2664" i="1"/>
  <c r="AQ2665" i="1"/>
  <c r="AQ2666" i="1"/>
  <c r="AQ2667" i="1"/>
  <c r="AQ2668" i="1"/>
  <c r="AQ2669" i="1"/>
  <c r="AQ2670" i="1"/>
  <c r="AQ2671" i="1"/>
  <c r="AQ2672" i="1"/>
  <c r="AQ2673" i="1"/>
  <c r="AQ2674" i="1"/>
  <c r="AQ2675" i="1"/>
  <c r="AQ2676" i="1"/>
  <c r="AQ2677" i="1"/>
  <c r="AQ2678" i="1"/>
  <c r="AQ2679" i="1"/>
  <c r="AQ2680" i="1"/>
  <c r="AQ2681" i="1"/>
  <c r="AQ2682" i="1"/>
  <c r="AQ2683" i="1"/>
  <c r="AQ2684" i="1"/>
  <c r="AQ2685" i="1"/>
  <c r="AQ2686" i="1"/>
  <c r="AQ2687" i="1"/>
  <c r="AQ2688" i="1"/>
  <c r="AQ2689" i="1"/>
  <c r="AQ2690" i="1"/>
  <c r="AQ2691" i="1"/>
  <c r="AQ2692" i="1"/>
  <c r="AQ2693" i="1"/>
  <c r="AQ2694" i="1"/>
  <c r="AQ2695" i="1"/>
  <c r="AQ2696" i="1"/>
  <c r="AQ2697" i="1"/>
  <c r="AQ2698" i="1"/>
  <c r="AQ2699" i="1"/>
  <c r="AQ2700" i="1"/>
  <c r="AQ2701" i="1"/>
  <c r="AQ2702" i="1"/>
  <c r="AQ2703" i="1"/>
  <c r="AQ2704" i="1"/>
  <c r="AQ2705" i="1"/>
  <c r="AQ2706" i="1"/>
  <c r="AQ2707" i="1"/>
  <c r="AQ2708" i="1"/>
  <c r="AQ2709" i="1"/>
  <c r="AQ2710" i="1"/>
  <c r="AQ2711" i="1"/>
  <c r="AQ2712" i="1"/>
  <c r="AQ2713" i="1"/>
  <c r="AQ2714" i="1"/>
  <c r="AQ2715" i="1"/>
  <c r="AQ2716" i="1"/>
  <c r="AQ2717" i="1"/>
  <c r="AQ2718" i="1"/>
  <c r="AQ2719" i="1"/>
  <c r="AQ2720" i="1"/>
  <c r="AQ2721" i="1"/>
  <c r="AQ2722" i="1"/>
  <c r="AQ2723" i="1"/>
  <c r="AQ2724" i="1"/>
  <c r="AQ2725" i="1"/>
  <c r="AQ2726" i="1"/>
  <c r="AQ2727" i="1"/>
  <c r="AQ2728" i="1"/>
  <c r="AQ2729" i="1"/>
  <c r="AQ2730" i="1"/>
  <c r="AQ2731" i="1"/>
  <c r="AQ2732" i="1"/>
  <c r="AQ2733" i="1"/>
  <c r="AQ2734" i="1"/>
  <c r="AQ2735" i="1"/>
  <c r="AQ2736" i="1"/>
  <c r="AQ2737" i="1"/>
  <c r="AQ2738" i="1"/>
  <c r="AQ2739" i="1"/>
  <c r="AQ2740" i="1"/>
  <c r="AQ2741" i="1"/>
  <c r="AQ2742" i="1"/>
  <c r="AQ2743" i="1"/>
  <c r="AQ2744" i="1"/>
  <c r="AQ2745" i="1"/>
  <c r="AQ2746" i="1"/>
  <c r="AQ2747" i="1"/>
  <c r="AQ2748" i="1"/>
  <c r="AQ2749" i="1"/>
  <c r="AQ2750" i="1"/>
  <c r="AQ2751" i="1"/>
  <c r="AQ2752" i="1"/>
  <c r="AQ2753" i="1"/>
  <c r="AQ2754" i="1"/>
  <c r="AQ2755" i="1"/>
  <c r="AQ2756" i="1"/>
  <c r="AQ2757" i="1"/>
  <c r="AQ2758" i="1"/>
  <c r="AQ2759" i="1"/>
  <c r="AQ2760" i="1"/>
  <c r="AQ2761" i="1"/>
  <c r="AQ2762" i="1"/>
  <c r="AQ2763" i="1"/>
  <c r="AQ2764" i="1"/>
  <c r="AQ2765" i="1"/>
  <c r="AQ2766" i="1"/>
  <c r="AQ2767" i="1"/>
  <c r="AQ2768" i="1"/>
  <c r="AQ2769" i="1"/>
  <c r="AQ2770" i="1"/>
  <c r="AQ2771" i="1"/>
  <c r="AQ2772" i="1"/>
  <c r="AQ2773" i="1"/>
  <c r="AQ2774" i="1"/>
  <c r="AQ2775" i="1"/>
  <c r="AQ2776" i="1"/>
  <c r="AQ2777" i="1"/>
  <c r="AQ2778" i="1"/>
  <c r="AQ2779" i="1"/>
  <c r="AQ2780" i="1"/>
  <c r="AQ2781" i="1"/>
  <c r="AQ2782" i="1"/>
  <c r="AQ2783" i="1"/>
  <c r="AQ2784" i="1"/>
  <c r="AQ2785" i="1"/>
  <c r="AQ2786" i="1"/>
  <c r="AQ2787" i="1"/>
  <c r="AQ2788" i="1"/>
  <c r="AQ2789" i="1"/>
  <c r="AQ2790" i="1"/>
  <c r="AQ2791" i="1"/>
  <c r="AQ2792" i="1"/>
  <c r="AQ2793" i="1"/>
  <c r="AQ2794" i="1"/>
  <c r="AQ2795" i="1"/>
  <c r="AQ2796" i="1"/>
  <c r="AQ2797" i="1"/>
  <c r="AQ2798" i="1"/>
  <c r="AQ2799" i="1"/>
  <c r="AQ2800" i="1"/>
  <c r="AQ2801" i="1"/>
  <c r="AQ2802" i="1"/>
  <c r="AQ2803" i="1"/>
  <c r="AQ2804" i="1"/>
  <c r="AQ2805" i="1"/>
  <c r="AQ2806" i="1"/>
  <c r="AQ2807" i="1"/>
  <c r="AQ2808" i="1"/>
  <c r="AQ2809" i="1"/>
  <c r="AQ2810" i="1"/>
  <c r="AQ2811" i="1"/>
  <c r="AQ2812" i="1"/>
  <c r="AQ2813" i="1"/>
  <c r="AQ2814" i="1"/>
  <c r="AQ2815" i="1"/>
  <c r="AQ2816" i="1"/>
  <c r="AQ2817" i="1"/>
  <c r="AQ2818" i="1"/>
  <c r="AQ2819" i="1"/>
  <c r="AQ2820" i="1"/>
  <c r="AQ2821" i="1"/>
  <c r="AQ2822" i="1"/>
  <c r="AQ2823" i="1"/>
  <c r="AQ2824" i="1"/>
  <c r="AQ2825" i="1"/>
  <c r="AQ2826" i="1"/>
  <c r="AQ2827" i="1"/>
  <c r="AQ2828" i="1"/>
  <c r="AQ2829" i="1"/>
  <c r="AQ2830" i="1"/>
  <c r="AQ2831" i="1"/>
  <c r="AQ2832" i="1"/>
  <c r="AQ2833" i="1"/>
  <c r="AQ2834" i="1"/>
  <c r="AQ2835" i="1"/>
  <c r="AQ2836" i="1"/>
  <c r="AQ2837" i="1"/>
  <c r="AQ2838" i="1"/>
  <c r="AQ2839" i="1"/>
  <c r="AQ2840" i="1"/>
  <c r="AQ2841" i="1"/>
  <c r="AQ2842" i="1"/>
  <c r="AQ2843" i="1"/>
  <c r="AQ2844" i="1"/>
  <c r="AQ2845" i="1"/>
  <c r="AQ2846" i="1"/>
  <c r="AQ2847" i="1"/>
  <c r="AQ2848" i="1"/>
  <c r="AQ2849" i="1"/>
  <c r="AQ2850" i="1"/>
  <c r="AQ2851" i="1"/>
  <c r="AQ2852" i="1"/>
  <c r="AQ2853" i="1"/>
  <c r="AQ2854" i="1"/>
  <c r="AQ2855" i="1"/>
  <c r="AQ2856" i="1"/>
  <c r="AQ2857" i="1"/>
  <c r="AQ2858" i="1"/>
  <c r="AQ2859" i="1"/>
  <c r="AQ2860" i="1"/>
  <c r="AQ2861" i="1"/>
  <c r="AQ2862" i="1"/>
  <c r="AQ2863" i="1"/>
  <c r="AQ2864" i="1"/>
  <c r="AQ2865" i="1"/>
  <c r="AQ2866" i="1"/>
  <c r="AQ2867" i="1"/>
  <c r="AQ2868" i="1"/>
  <c r="AQ2869" i="1"/>
  <c r="AQ2870" i="1"/>
  <c r="AQ2871" i="1"/>
  <c r="AQ2872" i="1"/>
  <c r="AQ2873" i="1"/>
  <c r="AQ2874" i="1"/>
  <c r="AQ2875" i="1"/>
  <c r="AQ2876" i="1"/>
  <c r="AQ2877" i="1"/>
  <c r="AQ2878" i="1"/>
  <c r="AQ2879" i="1"/>
  <c r="AQ2880" i="1"/>
  <c r="AQ2881" i="1"/>
  <c r="AQ2882" i="1"/>
  <c r="AQ2883" i="1"/>
  <c r="AQ2884" i="1"/>
  <c r="AQ2885" i="1"/>
  <c r="AQ2886" i="1"/>
  <c r="AQ2887" i="1"/>
  <c r="AQ2888" i="1"/>
  <c r="AQ2889" i="1"/>
  <c r="AQ2890" i="1"/>
  <c r="AQ2891" i="1"/>
  <c r="AQ2892" i="1"/>
  <c r="AQ2893" i="1"/>
  <c r="AQ2894" i="1"/>
  <c r="AQ2895" i="1"/>
  <c r="AQ2896" i="1"/>
  <c r="AQ2897" i="1"/>
  <c r="AQ2898" i="1"/>
  <c r="AQ2899" i="1"/>
  <c r="AQ2900" i="1"/>
  <c r="AQ2901" i="1"/>
  <c r="AQ2902" i="1"/>
  <c r="AQ2903" i="1"/>
  <c r="AQ2904" i="1"/>
  <c r="AQ2905" i="1"/>
  <c r="AQ2906" i="1"/>
  <c r="AQ2907" i="1"/>
  <c r="AQ2908" i="1"/>
  <c r="AQ2909" i="1"/>
  <c r="AQ2910" i="1"/>
  <c r="AQ2911" i="1"/>
  <c r="AQ2912" i="1"/>
  <c r="AQ2913" i="1"/>
  <c r="AQ2914" i="1"/>
  <c r="AQ2915" i="1"/>
  <c r="AQ2916" i="1"/>
  <c r="AQ2917" i="1"/>
  <c r="AQ2918" i="1"/>
  <c r="AQ2919" i="1"/>
  <c r="AQ2920" i="1"/>
  <c r="AQ2921" i="1"/>
  <c r="AQ2922" i="1"/>
  <c r="AQ2923" i="1"/>
  <c r="AQ2924" i="1"/>
  <c r="AQ2925" i="1"/>
  <c r="AQ2926" i="1"/>
  <c r="AQ2927" i="1"/>
  <c r="AQ2928" i="1"/>
  <c r="AQ2929" i="1"/>
  <c r="AQ2930" i="1"/>
  <c r="AQ2931" i="1"/>
  <c r="AQ2932" i="1"/>
  <c r="AQ2933" i="1"/>
  <c r="AQ2934" i="1"/>
  <c r="AQ2935" i="1"/>
  <c r="AQ2936" i="1"/>
  <c r="AQ2937" i="1"/>
  <c r="AQ2938" i="1"/>
  <c r="AQ2939" i="1"/>
  <c r="AQ2940" i="1"/>
  <c r="AQ2941" i="1"/>
  <c r="AQ2942" i="1"/>
  <c r="AQ2943" i="1"/>
  <c r="AQ2944" i="1"/>
  <c r="AQ2945" i="1"/>
  <c r="AQ2946" i="1"/>
  <c r="AQ2947" i="1"/>
  <c r="AQ2948" i="1"/>
  <c r="AQ2949" i="1"/>
  <c r="AQ2950" i="1"/>
  <c r="AQ2951" i="1"/>
  <c r="AQ2952" i="1"/>
  <c r="AQ2953" i="1"/>
  <c r="AQ2954" i="1"/>
  <c r="AQ2955" i="1"/>
  <c r="AQ2956" i="1"/>
  <c r="AQ2957" i="1"/>
  <c r="AQ2958" i="1"/>
  <c r="AQ2959" i="1"/>
  <c r="AQ2960" i="1"/>
  <c r="AQ2961" i="1"/>
  <c r="AQ2962" i="1"/>
  <c r="AQ2963" i="1"/>
  <c r="AQ2964" i="1"/>
  <c r="AQ2965" i="1"/>
  <c r="AQ2966" i="1"/>
  <c r="AQ2967" i="1"/>
  <c r="AQ2968" i="1"/>
  <c r="AQ2969" i="1"/>
  <c r="AQ2970" i="1"/>
  <c r="AQ2971" i="1"/>
  <c r="AQ2972" i="1"/>
  <c r="AQ2973" i="1"/>
  <c r="AQ2974" i="1"/>
  <c r="AQ2975" i="1"/>
  <c r="AQ2976" i="1"/>
  <c r="AQ2977" i="1"/>
  <c r="AQ2978" i="1"/>
  <c r="AQ2979" i="1"/>
  <c r="AQ2980" i="1"/>
  <c r="AQ2981" i="1"/>
  <c r="AQ2982" i="1"/>
  <c r="AQ2983" i="1"/>
  <c r="AQ2984" i="1"/>
  <c r="AQ2985" i="1"/>
  <c r="AQ2986" i="1"/>
  <c r="AQ2987" i="1"/>
  <c r="AQ2988" i="1"/>
  <c r="AQ2989" i="1"/>
  <c r="AQ2990" i="1"/>
  <c r="AQ2991" i="1"/>
  <c r="AQ2992" i="1"/>
  <c r="AQ2993" i="1"/>
  <c r="AQ2994" i="1"/>
  <c r="AQ2995" i="1"/>
  <c r="AQ2996" i="1"/>
  <c r="AQ2997" i="1"/>
  <c r="AQ2998" i="1"/>
  <c r="AQ2999" i="1"/>
  <c r="AQ3000" i="1"/>
  <c r="AQ3001" i="1"/>
  <c r="AQ3002" i="1"/>
  <c r="AQ3003" i="1"/>
  <c r="AQ3004" i="1"/>
  <c r="AQ3005" i="1"/>
  <c r="AQ3006" i="1"/>
  <c r="AQ3007" i="1"/>
  <c r="AQ3008" i="1"/>
  <c r="AQ3009" i="1"/>
  <c r="AQ3010" i="1"/>
  <c r="AQ3011" i="1"/>
  <c r="AQ3012" i="1"/>
  <c r="AQ3013" i="1"/>
  <c r="AQ3014" i="1"/>
  <c r="AQ3015" i="1"/>
  <c r="AQ3016" i="1"/>
  <c r="AQ3017" i="1"/>
  <c r="AQ3018" i="1"/>
  <c r="AQ3019" i="1"/>
  <c r="AQ3020" i="1"/>
  <c r="AQ3021" i="1"/>
  <c r="AQ3022" i="1"/>
  <c r="AQ3023" i="1"/>
  <c r="AQ3024" i="1"/>
  <c r="AQ3025" i="1"/>
  <c r="AQ3026" i="1"/>
  <c r="AQ3027" i="1"/>
  <c r="AQ3028" i="1"/>
  <c r="AQ3029" i="1"/>
  <c r="AQ3030" i="1"/>
  <c r="AQ3031" i="1"/>
  <c r="AQ3032" i="1"/>
  <c r="AQ3033" i="1"/>
  <c r="AQ3034" i="1"/>
  <c r="AQ3035" i="1"/>
  <c r="AQ3036" i="1"/>
  <c r="AQ3037" i="1"/>
  <c r="AQ3038" i="1"/>
  <c r="AQ3039" i="1"/>
  <c r="AQ3040" i="1"/>
  <c r="AQ3041" i="1"/>
  <c r="AQ3042" i="1"/>
  <c r="AQ3043" i="1"/>
  <c r="AQ3044" i="1"/>
  <c r="AQ3045" i="1"/>
  <c r="AQ3046" i="1"/>
  <c r="AQ3047" i="1"/>
  <c r="AQ3048" i="1"/>
  <c r="AQ3049" i="1"/>
  <c r="AQ3050" i="1"/>
  <c r="AQ3051" i="1"/>
  <c r="AQ3052" i="1"/>
  <c r="AQ3053" i="1"/>
  <c r="AQ3054" i="1"/>
  <c r="AQ3055" i="1"/>
  <c r="AQ3056" i="1"/>
  <c r="AQ3057" i="1"/>
  <c r="AQ3058" i="1"/>
  <c r="AQ3059" i="1"/>
  <c r="AQ3060" i="1"/>
  <c r="AQ3061" i="1"/>
  <c r="AQ3062" i="1"/>
  <c r="AQ3063" i="1"/>
  <c r="AQ3064" i="1"/>
  <c r="AQ3065" i="1"/>
  <c r="AQ3066" i="1"/>
  <c r="AQ3067" i="1"/>
  <c r="AQ3068" i="1"/>
  <c r="AQ3069" i="1"/>
  <c r="AQ3070" i="1"/>
  <c r="AQ3071" i="1"/>
  <c r="AQ3072" i="1"/>
  <c r="AQ3073" i="1"/>
  <c r="AQ3074" i="1"/>
  <c r="AQ3075" i="1"/>
  <c r="AQ3076" i="1"/>
  <c r="AQ3077" i="1"/>
  <c r="AQ3078" i="1"/>
  <c r="AQ3079" i="1"/>
  <c r="AQ3080" i="1"/>
  <c r="AQ3081" i="1"/>
  <c r="AQ3082" i="1"/>
  <c r="AQ3083" i="1"/>
  <c r="AQ3084" i="1"/>
  <c r="AQ3085" i="1"/>
  <c r="AQ3086" i="1"/>
  <c r="AQ3087" i="1"/>
  <c r="AQ3088" i="1"/>
  <c r="AQ3089" i="1"/>
  <c r="AQ3090" i="1"/>
  <c r="AQ3091" i="1"/>
  <c r="AQ3092" i="1"/>
  <c r="AQ3093" i="1"/>
  <c r="AQ3094" i="1"/>
  <c r="AQ3095" i="1"/>
  <c r="AQ3096" i="1"/>
  <c r="AQ3097" i="1"/>
  <c r="AQ3098" i="1"/>
  <c r="AQ3099" i="1"/>
  <c r="AQ3100" i="1"/>
  <c r="AQ3101" i="1"/>
  <c r="AQ3102" i="1"/>
  <c r="AQ3103" i="1"/>
  <c r="AQ3104" i="1"/>
  <c r="AQ3105" i="1"/>
  <c r="AQ3106" i="1"/>
  <c r="AQ3107" i="1"/>
  <c r="AQ3108" i="1"/>
  <c r="AQ3109" i="1"/>
  <c r="AQ3110" i="1"/>
  <c r="AQ3111" i="1"/>
  <c r="AQ3112" i="1"/>
  <c r="AQ3113" i="1"/>
  <c r="AQ3114" i="1"/>
  <c r="AQ3115" i="1"/>
  <c r="AQ3116" i="1"/>
  <c r="AQ3117" i="1"/>
  <c r="AQ3118" i="1"/>
  <c r="AQ3119" i="1"/>
  <c r="AQ3120" i="1"/>
  <c r="AQ3121" i="1"/>
  <c r="AQ3122" i="1"/>
  <c r="AQ3123" i="1"/>
  <c r="AQ3124" i="1"/>
  <c r="AQ3125" i="1"/>
  <c r="AQ3126" i="1"/>
  <c r="AQ3127" i="1"/>
  <c r="AQ3128" i="1"/>
  <c r="AQ3129" i="1"/>
  <c r="AQ3130" i="1"/>
  <c r="AQ3131" i="1"/>
  <c r="AQ3132" i="1"/>
  <c r="AQ3133" i="1"/>
  <c r="AQ3134" i="1"/>
  <c r="AQ3135" i="1"/>
  <c r="AQ3136" i="1"/>
  <c r="AQ3137" i="1"/>
  <c r="AQ3138" i="1"/>
  <c r="AQ3139" i="1"/>
  <c r="AQ3140" i="1"/>
  <c r="AQ3141" i="1"/>
  <c r="AQ3142" i="1"/>
  <c r="AQ3143" i="1"/>
  <c r="AQ3144" i="1"/>
  <c r="AQ3145" i="1"/>
  <c r="AQ3146" i="1"/>
  <c r="AQ3147" i="1"/>
  <c r="AQ3148" i="1"/>
  <c r="AQ3149" i="1"/>
  <c r="AQ3150" i="1"/>
  <c r="AQ3151" i="1"/>
  <c r="AQ3152" i="1"/>
  <c r="AQ3153" i="1"/>
  <c r="AQ3154" i="1"/>
  <c r="AQ3155" i="1"/>
  <c r="AQ3156" i="1"/>
  <c r="AQ3157" i="1"/>
  <c r="AQ3158" i="1"/>
  <c r="AQ3159" i="1"/>
  <c r="AQ3160" i="1"/>
  <c r="AQ3161" i="1"/>
  <c r="AQ3162" i="1"/>
  <c r="AQ3163" i="1"/>
  <c r="AQ3164" i="1"/>
  <c r="AQ3165" i="1"/>
  <c r="AQ3166" i="1"/>
  <c r="AQ3167" i="1"/>
  <c r="AQ3168" i="1"/>
  <c r="AQ3169" i="1"/>
  <c r="AQ3170" i="1"/>
  <c r="AQ3171" i="1"/>
  <c r="AQ3172" i="1"/>
  <c r="AQ3173" i="1"/>
  <c r="AQ3174" i="1"/>
  <c r="AQ3175" i="1"/>
  <c r="AQ3176" i="1"/>
  <c r="AQ3177" i="1"/>
  <c r="AQ3178" i="1"/>
  <c r="AQ3179" i="1"/>
  <c r="AQ3180" i="1"/>
  <c r="AQ3181" i="1"/>
  <c r="AQ3182" i="1"/>
  <c r="AQ3183" i="1"/>
  <c r="AQ3184" i="1"/>
  <c r="AQ3185" i="1"/>
  <c r="AQ3186" i="1"/>
  <c r="AQ3187" i="1"/>
  <c r="AQ3188" i="1"/>
  <c r="AQ3189" i="1"/>
  <c r="AQ3190" i="1"/>
  <c r="AQ3191" i="1"/>
  <c r="AQ3192" i="1"/>
  <c r="AQ3193" i="1"/>
  <c r="AQ3194" i="1"/>
  <c r="AQ3195" i="1"/>
  <c r="AQ3196" i="1"/>
  <c r="AQ3197" i="1"/>
  <c r="AQ3198" i="1"/>
  <c r="AQ3199" i="1"/>
  <c r="AQ3200" i="1"/>
  <c r="AQ3201" i="1"/>
  <c r="AQ3202" i="1"/>
  <c r="AQ3203" i="1"/>
  <c r="AQ3204" i="1"/>
  <c r="AQ3205" i="1"/>
  <c r="AQ3206" i="1"/>
  <c r="AQ3207" i="1"/>
  <c r="AQ3208" i="1"/>
  <c r="AQ3209" i="1"/>
  <c r="AQ3210" i="1"/>
  <c r="AQ3211" i="1"/>
  <c r="AQ3212" i="1"/>
  <c r="AQ3213" i="1"/>
  <c r="AQ3214" i="1"/>
  <c r="AQ3215" i="1"/>
  <c r="AQ3216" i="1"/>
  <c r="AQ3217" i="1"/>
  <c r="AQ3218" i="1"/>
  <c r="AQ3219" i="1"/>
  <c r="AQ3220" i="1"/>
  <c r="AQ3221" i="1"/>
  <c r="AQ3222" i="1"/>
  <c r="AQ3223" i="1"/>
  <c r="AQ3224" i="1"/>
  <c r="AQ3225" i="1"/>
  <c r="AQ3226" i="1"/>
  <c r="AQ3227" i="1"/>
  <c r="AQ3228" i="1"/>
  <c r="AQ3229" i="1"/>
  <c r="AQ3230" i="1"/>
  <c r="AQ3231" i="1"/>
  <c r="AQ3232" i="1"/>
  <c r="AQ3233" i="1"/>
  <c r="AQ3234" i="1"/>
  <c r="AQ3235" i="1"/>
  <c r="AQ3236" i="1"/>
  <c r="AQ3237" i="1"/>
  <c r="AQ3238" i="1"/>
  <c r="AQ3239" i="1"/>
  <c r="AQ3240" i="1"/>
  <c r="AQ3241" i="1"/>
  <c r="AQ3242" i="1"/>
  <c r="AQ3243" i="1"/>
  <c r="AQ3244" i="1"/>
  <c r="AQ3245" i="1"/>
  <c r="AQ3246" i="1"/>
  <c r="AQ3247" i="1"/>
  <c r="AQ3248" i="1"/>
  <c r="AQ3249" i="1"/>
  <c r="AQ3250" i="1"/>
  <c r="AQ3251" i="1"/>
  <c r="AQ3252" i="1"/>
  <c r="AQ3253" i="1"/>
  <c r="AQ3254" i="1"/>
  <c r="AQ3255" i="1"/>
  <c r="AQ3256" i="1"/>
  <c r="AQ3257" i="1"/>
  <c r="AQ3258" i="1"/>
  <c r="AQ3259" i="1"/>
  <c r="AQ3260" i="1"/>
  <c r="AQ3261" i="1"/>
  <c r="AQ3262" i="1"/>
  <c r="AQ3263" i="1"/>
  <c r="AQ3264" i="1"/>
  <c r="AQ3265" i="1"/>
  <c r="AQ3266" i="1"/>
  <c r="AQ3267" i="1"/>
  <c r="AQ3268" i="1"/>
  <c r="AQ3269" i="1"/>
  <c r="AQ3270" i="1"/>
  <c r="AQ3271" i="1"/>
  <c r="AQ3272" i="1"/>
  <c r="AQ3273" i="1"/>
  <c r="AQ3274" i="1"/>
  <c r="AQ3275" i="1"/>
  <c r="AQ3276" i="1"/>
  <c r="AQ3277" i="1"/>
  <c r="AQ3278" i="1"/>
  <c r="AQ3279" i="1"/>
  <c r="AQ3280" i="1"/>
  <c r="AQ3281" i="1"/>
  <c r="AQ3282" i="1"/>
  <c r="AQ3283" i="1"/>
  <c r="AQ3284" i="1"/>
  <c r="AQ3285" i="1"/>
  <c r="AQ3286" i="1"/>
  <c r="AQ3287" i="1"/>
  <c r="AQ3288" i="1"/>
  <c r="AQ3289" i="1"/>
  <c r="AQ3290" i="1"/>
  <c r="AQ3291" i="1"/>
  <c r="AQ3292" i="1"/>
  <c r="AQ3293" i="1"/>
  <c r="AQ3294" i="1"/>
  <c r="AQ3295" i="1"/>
  <c r="AQ3296" i="1"/>
  <c r="AQ3297" i="1"/>
  <c r="AQ3298" i="1"/>
  <c r="AQ3299" i="1"/>
  <c r="AQ3300" i="1"/>
  <c r="AQ3301" i="1"/>
  <c r="AQ3302" i="1"/>
  <c r="AQ3303" i="1"/>
  <c r="AQ3304" i="1"/>
  <c r="AQ3305" i="1"/>
  <c r="AQ3306" i="1"/>
  <c r="AQ3307" i="1"/>
  <c r="AQ3308" i="1"/>
  <c r="AQ3309" i="1"/>
  <c r="AQ3310" i="1"/>
  <c r="AQ3311" i="1"/>
  <c r="AQ3312" i="1"/>
  <c r="AQ3313" i="1"/>
  <c r="AQ3314" i="1"/>
  <c r="AQ3315" i="1"/>
  <c r="AQ3316" i="1"/>
  <c r="AQ3317" i="1"/>
  <c r="AQ3318" i="1"/>
  <c r="AQ3319" i="1"/>
  <c r="AQ3320" i="1"/>
  <c r="AQ3321" i="1"/>
  <c r="AQ3322" i="1"/>
  <c r="AQ3323" i="1"/>
  <c r="AQ3324" i="1"/>
  <c r="AQ3325" i="1"/>
  <c r="AQ3326" i="1"/>
  <c r="AQ3327" i="1"/>
  <c r="AQ3328" i="1"/>
  <c r="AQ3329" i="1"/>
  <c r="AQ3330" i="1"/>
  <c r="AQ3331" i="1"/>
  <c r="AQ3332" i="1"/>
  <c r="AQ3333" i="1"/>
  <c r="AQ3334" i="1"/>
  <c r="AQ3335" i="1"/>
  <c r="AQ3336" i="1"/>
  <c r="AQ3337" i="1"/>
  <c r="AQ3338" i="1"/>
  <c r="AQ3339" i="1"/>
  <c r="AQ3340" i="1"/>
  <c r="AQ3341" i="1"/>
  <c r="AQ3342" i="1"/>
  <c r="AQ3343" i="1"/>
  <c r="AQ3344" i="1"/>
  <c r="AQ3345" i="1"/>
  <c r="AQ3346" i="1"/>
  <c r="AQ3347" i="1"/>
  <c r="AQ3348" i="1"/>
  <c r="AQ3349" i="1"/>
  <c r="AQ3350" i="1"/>
  <c r="AQ3351" i="1"/>
  <c r="AQ3352" i="1"/>
  <c r="AQ3353" i="1"/>
  <c r="AQ3354" i="1"/>
  <c r="AQ3355" i="1"/>
  <c r="AQ3356" i="1"/>
  <c r="AQ3357" i="1"/>
  <c r="AQ3358" i="1"/>
  <c r="AQ3359" i="1"/>
  <c r="AQ3360" i="1"/>
  <c r="AQ3361" i="1"/>
  <c r="AQ3362" i="1"/>
  <c r="AQ3363" i="1"/>
  <c r="AQ3364" i="1"/>
  <c r="AQ3365" i="1"/>
  <c r="AQ3366" i="1"/>
  <c r="AQ3367" i="1"/>
  <c r="AQ3368" i="1"/>
  <c r="AQ3369" i="1"/>
  <c r="AQ3370" i="1"/>
  <c r="AQ3371" i="1"/>
  <c r="AQ3372" i="1"/>
  <c r="AQ3373" i="1"/>
  <c r="AQ3374" i="1"/>
  <c r="AQ3375" i="1"/>
  <c r="AQ3376" i="1"/>
  <c r="AQ3377" i="1"/>
  <c r="AQ3378" i="1"/>
  <c r="AQ3379" i="1"/>
  <c r="AQ3380" i="1"/>
  <c r="AQ3381" i="1"/>
  <c r="AQ3382" i="1"/>
  <c r="AQ3383" i="1"/>
  <c r="AQ3384" i="1"/>
  <c r="AQ3385" i="1"/>
  <c r="AQ3386" i="1"/>
  <c r="AQ3387" i="1"/>
  <c r="AQ3388" i="1"/>
  <c r="AQ3389" i="1"/>
  <c r="AQ3390" i="1"/>
  <c r="AQ3391" i="1"/>
  <c r="AQ3392" i="1"/>
  <c r="AQ3393" i="1"/>
  <c r="AQ3394" i="1"/>
  <c r="AQ3395" i="1"/>
  <c r="AQ3396" i="1"/>
  <c r="AQ3397" i="1"/>
  <c r="AQ3398" i="1"/>
  <c r="AQ3399" i="1"/>
  <c r="AQ3400" i="1"/>
  <c r="AQ3401" i="1"/>
  <c r="AQ3402" i="1"/>
  <c r="AQ3403" i="1"/>
  <c r="AQ3404" i="1"/>
  <c r="AQ3405" i="1"/>
  <c r="AQ3406" i="1"/>
  <c r="AQ3407" i="1"/>
  <c r="AQ3408" i="1"/>
  <c r="AQ3409" i="1"/>
  <c r="AQ3410" i="1"/>
  <c r="AQ3411" i="1"/>
  <c r="AQ3412" i="1"/>
  <c r="AQ3413" i="1"/>
  <c r="AQ3414" i="1"/>
  <c r="AQ3415" i="1"/>
  <c r="AQ3416" i="1"/>
  <c r="AQ3417" i="1"/>
  <c r="AQ3418" i="1"/>
  <c r="AQ3419" i="1"/>
  <c r="AQ3420" i="1"/>
  <c r="AQ3421" i="1"/>
  <c r="AQ3422" i="1"/>
  <c r="AQ3423" i="1"/>
  <c r="AQ3424" i="1"/>
  <c r="AQ3425" i="1"/>
  <c r="AQ3426" i="1"/>
  <c r="AQ3427" i="1"/>
  <c r="AQ3428" i="1"/>
  <c r="AQ3429" i="1"/>
  <c r="AQ3430" i="1"/>
  <c r="AQ3431" i="1"/>
  <c r="AQ3432" i="1"/>
  <c r="AQ3433" i="1"/>
  <c r="AQ3434" i="1"/>
  <c r="AQ3435" i="1"/>
  <c r="AQ3436" i="1"/>
  <c r="AQ3437" i="1"/>
  <c r="AQ3438" i="1"/>
  <c r="AQ3439" i="1"/>
  <c r="AQ3440" i="1"/>
  <c r="AQ3441" i="1"/>
  <c r="AQ3442" i="1"/>
  <c r="AQ3443" i="1"/>
  <c r="AQ3444" i="1"/>
  <c r="AQ3445" i="1"/>
  <c r="AQ3446" i="1"/>
  <c r="AQ3447" i="1"/>
  <c r="AQ3448" i="1"/>
  <c r="AQ3449" i="1"/>
  <c r="AQ3450" i="1"/>
  <c r="AQ3451" i="1"/>
  <c r="AQ3452" i="1"/>
  <c r="AQ3453" i="1"/>
  <c r="AQ3454" i="1"/>
  <c r="AQ3455" i="1"/>
  <c r="AQ3456" i="1"/>
  <c r="AQ3457" i="1"/>
  <c r="AQ3458" i="1"/>
  <c r="AQ3459" i="1"/>
  <c r="AQ3460" i="1"/>
  <c r="AQ3461" i="1"/>
  <c r="AQ3462" i="1"/>
  <c r="AQ3463" i="1"/>
  <c r="AQ3464" i="1"/>
  <c r="AQ3465" i="1"/>
  <c r="AQ3466" i="1"/>
  <c r="AQ3467" i="1"/>
  <c r="AQ3468" i="1"/>
  <c r="AQ3469" i="1"/>
  <c r="AQ3470" i="1"/>
  <c r="AQ3471" i="1"/>
  <c r="AQ3472" i="1"/>
  <c r="AQ3473" i="1"/>
  <c r="AQ3474" i="1"/>
  <c r="AQ3475" i="1"/>
  <c r="AQ3476" i="1"/>
  <c r="AQ3477" i="1"/>
  <c r="AQ3478" i="1"/>
  <c r="AQ3479" i="1"/>
  <c r="AQ3480" i="1"/>
  <c r="AQ3481" i="1"/>
  <c r="AQ3482" i="1"/>
  <c r="AQ3483" i="1"/>
  <c r="AQ3484" i="1"/>
  <c r="AQ3485" i="1"/>
  <c r="AQ3486" i="1"/>
  <c r="AQ3487" i="1"/>
  <c r="AQ3488" i="1"/>
  <c r="AQ3489" i="1"/>
  <c r="AQ3490" i="1"/>
  <c r="AQ3491" i="1"/>
  <c r="AQ3492" i="1"/>
  <c r="AQ3493" i="1"/>
  <c r="AQ3494" i="1"/>
  <c r="AQ3495" i="1"/>
  <c r="AQ3496" i="1"/>
  <c r="AQ3497" i="1"/>
  <c r="AQ3498" i="1"/>
  <c r="AQ3499" i="1"/>
  <c r="AQ3500" i="1"/>
  <c r="AQ3501" i="1"/>
  <c r="AQ3502" i="1"/>
  <c r="AQ3503" i="1"/>
  <c r="AQ3504" i="1"/>
  <c r="AQ3505" i="1"/>
  <c r="AQ3506" i="1"/>
  <c r="AQ3507" i="1"/>
  <c r="AQ3508" i="1"/>
  <c r="AQ3509" i="1"/>
  <c r="AQ3510" i="1"/>
  <c r="AQ3511" i="1"/>
  <c r="AQ3512" i="1"/>
  <c r="AQ3513" i="1"/>
  <c r="AQ3514" i="1"/>
  <c r="AQ3515" i="1"/>
  <c r="AQ3516" i="1"/>
  <c r="AQ3517" i="1"/>
  <c r="AQ3518" i="1"/>
  <c r="AQ3519" i="1"/>
  <c r="AQ3520" i="1"/>
  <c r="AQ3521" i="1"/>
  <c r="AQ3522" i="1"/>
  <c r="AQ3523" i="1"/>
  <c r="AQ3524" i="1"/>
  <c r="AQ3525" i="1"/>
  <c r="AQ3526" i="1"/>
  <c r="AQ3527" i="1"/>
  <c r="AQ3528" i="1"/>
  <c r="AQ3529" i="1"/>
  <c r="AQ3530" i="1"/>
  <c r="AQ3531" i="1"/>
  <c r="AQ3532" i="1"/>
  <c r="AQ3533" i="1"/>
  <c r="AQ3534" i="1"/>
  <c r="AQ3535" i="1"/>
  <c r="AQ3536" i="1"/>
  <c r="AQ3537" i="1"/>
  <c r="AQ3538" i="1"/>
  <c r="AQ3539" i="1"/>
  <c r="AQ3540" i="1"/>
  <c r="AQ3541" i="1"/>
  <c r="AQ3542" i="1"/>
  <c r="AQ3543" i="1"/>
  <c r="AQ3544" i="1"/>
  <c r="AQ3545" i="1"/>
  <c r="AQ3546" i="1"/>
  <c r="AQ3547" i="1"/>
  <c r="AQ3548" i="1"/>
  <c r="AQ3549" i="1"/>
  <c r="AQ3550" i="1"/>
  <c r="AQ3551" i="1"/>
  <c r="AQ3552" i="1"/>
  <c r="AQ3553" i="1"/>
  <c r="AQ3554" i="1"/>
  <c r="AQ3555" i="1"/>
  <c r="AQ3556" i="1"/>
  <c r="AQ3557" i="1"/>
  <c r="AQ3558" i="1"/>
  <c r="AQ3559" i="1"/>
  <c r="AQ3560" i="1"/>
  <c r="AQ3561" i="1"/>
  <c r="AQ3562" i="1"/>
  <c r="AQ3563" i="1"/>
  <c r="AQ3564" i="1"/>
  <c r="AQ3565" i="1"/>
  <c r="AQ3566" i="1"/>
  <c r="AQ3567" i="1"/>
  <c r="AQ3568" i="1"/>
  <c r="AQ3569" i="1"/>
  <c r="AQ3570" i="1"/>
  <c r="AQ3571" i="1"/>
  <c r="AQ3572" i="1"/>
  <c r="AQ3573" i="1"/>
  <c r="AQ3574" i="1"/>
  <c r="AQ3575" i="1"/>
  <c r="AQ3576" i="1"/>
  <c r="AQ3577" i="1"/>
  <c r="AQ3578" i="1"/>
  <c r="AQ3579" i="1"/>
  <c r="AQ3580" i="1"/>
  <c r="AQ3581" i="1"/>
  <c r="AQ3582" i="1"/>
  <c r="AQ3583" i="1"/>
  <c r="AQ3584" i="1"/>
  <c r="AQ3585" i="1"/>
  <c r="AQ3586" i="1"/>
  <c r="AQ3587" i="1"/>
  <c r="AQ3588" i="1"/>
  <c r="AQ3589" i="1"/>
  <c r="AQ3590" i="1"/>
  <c r="AQ3591" i="1"/>
  <c r="AQ3592" i="1"/>
  <c r="AQ3593" i="1"/>
  <c r="AQ3594" i="1"/>
  <c r="AQ3595" i="1"/>
  <c r="AQ3596" i="1"/>
  <c r="AQ3597" i="1"/>
  <c r="AQ3598" i="1"/>
  <c r="AQ3599" i="1"/>
  <c r="AQ3600" i="1"/>
  <c r="AQ3601" i="1"/>
  <c r="AQ3602" i="1"/>
  <c r="AQ3603" i="1"/>
  <c r="AQ3604" i="1"/>
  <c r="AQ3605" i="1"/>
  <c r="AQ3606" i="1"/>
  <c r="AQ3607" i="1"/>
  <c r="AQ3608" i="1"/>
  <c r="AQ3609" i="1"/>
  <c r="AQ3610" i="1"/>
  <c r="AQ3611" i="1"/>
  <c r="AQ3612" i="1"/>
  <c r="AQ3613" i="1"/>
  <c r="AQ3614" i="1"/>
  <c r="AQ3615" i="1"/>
  <c r="AQ3616" i="1"/>
  <c r="AQ3617" i="1"/>
  <c r="AQ3618" i="1"/>
  <c r="AQ3619" i="1"/>
  <c r="AQ3620" i="1"/>
  <c r="AQ3621" i="1"/>
  <c r="AQ3622" i="1"/>
  <c r="AQ3623" i="1"/>
  <c r="AQ3624" i="1"/>
  <c r="AQ3625" i="1"/>
  <c r="AQ3626" i="1"/>
  <c r="AQ3627" i="1"/>
  <c r="AQ3628" i="1"/>
  <c r="AQ3629" i="1"/>
  <c r="AQ3630" i="1"/>
  <c r="AQ3631" i="1"/>
  <c r="AQ3632" i="1"/>
  <c r="AQ3633" i="1"/>
  <c r="AQ3634" i="1"/>
  <c r="AQ3635" i="1"/>
  <c r="AQ3636" i="1"/>
  <c r="AQ3637" i="1"/>
  <c r="AQ3638" i="1"/>
  <c r="AQ3639" i="1"/>
  <c r="AQ3640" i="1"/>
  <c r="AQ3641" i="1"/>
  <c r="AQ3642" i="1"/>
  <c r="AQ3643" i="1"/>
  <c r="AQ3644" i="1"/>
  <c r="AQ3645" i="1"/>
  <c r="AQ3646" i="1"/>
  <c r="AQ3647" i="1"/>
  <c r="AQ3648" i="1"/>
  <c r="AQ3649" i="1"/>
  <c r="AQ3650" i="1"/>
  <c r="AQ3651" i="1"/>
  <c r="AQ3652" i="1"/>
  <c r="AQ3653" i="1"/>
  <c r="AQ3654" i="1"/>
  <c r="AQ3655" i="1"/>
  <c r="AQ3656" i="1"/>
  <c r="AQ3657" i="1"/>
  <c r="AQ3658" i="1"/>
  <c r="AQ3659" i="1"/>
  <c r="AQ3660" i="1"/>
  <c r="AQ3661" i="1"/>
  <c r="AQ3662" i="1"/>
  <c r="AQ3663" i="1"/>
  <c r="AQ3664" i="1"/>
  <c r="AQ3665" i="1"/>
  <c r="AQ3666" i="1"/>
  <c r="AQ3667" i="1"/>
  <c r="AQ3668" i="1"/>
  <c r="AQ3669" i="1"/>
  <c r="AQ3670" i="1"/>
  <c r="AQ3671" i="1"/>
  <c r="AQ3672" i="1"/>
  <c r="AQ3673" i="1"/>
  <c r="AQ3674" i="1"/>
  <c r="AQ3675" i="1"/>
  <c r="AQ3676" i="1"/>
  <c r="AQ3677" i="1"/>
  <c r="AQ3678" i="1"/>
  <c r="AQ3679" i="1"/>
  <c r="AQ3680" i="1"/>
  <c r="AQ3681" i="1"/>
  <c r="AQ3682" i="1"/>
  <c r="AQ3683" i="1"/>
  <c r="AQ3684" i="1"/>
  <c r="AQ3685" i="1"/>
  <c r="AQ3686" i="1"/>
  <c r="AQ3687" i="1"/>
  <c r="AQ3688" i="1"/>
  <c r="AQ3689" i="1"/>
  <c r="AQ3690" i="1"/>
  <c r="AQ3691" i="1"/>
  <c r="AQ3692" i="1"/>
  <c r="AQ3693" i="1"/>
  <c r="AQ3694" i="1"/>
  <c r="AQ3695" i="1"/>
  <c r="AQ3696" i="1"/>
  <c r="AQ3697" i="1"/>
  <c r="AQ3698" i="1"/>
  <c r="AQ3699" i="1"/>
  <c r="AQ3700" i="1"/>
  <c r="AQ3701" i="1"/>
  <c r="AQ3702" i="1"/>
  <c r="AQ3703" i="1"/>
  <c r="AQ3704" i="1"/>
  <c r="AQ3705" i="1"/>
  <c r="AQ3706" i="1"/>
  <c r="AQ3707" i="1"/>
  <c r="AQ3708" i="1"/>
  <c r="AQ3709" i="1"/>
  <c r="AQ3710" i="1"/>
  <c r="AQ3711" i="1"/>
  <c r="AQ3712" i="1"/>
  <c r="AQ3713" i="1"/>
  <c r="AQ3714" i="1"/>
  <c r="AQ3715" i="1"/>
  <c r="AQ3716" i="1"/>
  <c r="AQ3717" i="1"/>
  <c r="AQ3718" i="1"/>
  <c r="AQ3719" i="1"/>
  <c r="AQ3720" i="1"/>
  <c r="AQ3721" i="1"/>
  <c r="AQ3722" i="1"/>
  <c r="AQ3723" i="1"/>
  <c r="AQ3724" i="1"/>
  <c r="AQ3725" i="1"/>
  <c r="AQ3726" i="1"/>
  <c r="AQ3727" i="1"/>
  <c r="AQ3728" i="1"/>
  <c r="AQ3729" i="1"/>
  <c r="AQ3730" i="1"/>
  <c r="AQ3731" i="1"/>
  <c r="AQ3732" i="1"/>
  <c r="AQ3733" i="1"/>
  <c r="AQ3734" i="1"/>
  <c r="AQ3735" i="1"/>
  <c r="AQ3736" i="1"/>
  <c r="AQ3737" i="1"/>
  <c r="AQ3738" i="1"/>
  <c r="AQ3739" i="1"/>
  <c r="AQ3740" i="1"/>
  <c r="AQ3741" i="1"/>
  <c r="AQ3742" i="1"/>
  <c r="AQ3743" i="1"/>
  <c r="AQ3744" i="1"/>
  <c r="AQ3745" i="1"/>
  <c r="AQ3746" i="1"/>
  <c r="AQ3747" i="1"/>
  <c r="AQ3748" i="1"/>
  <c r="AQ3749" i="1"/>
  <c r="AQ3750" i="1"/>
  <c r="AQ3751" i="1"/>
  <c r="AQ3752" i="1"/>
  <c r="AQ3753" i="1"/>
  <c r="AQ3754" i="1"/>
  <c r="AQ3755" i="1"/>
  <c r="AQ3756" i="1"/>
  <c r="AQ3757" i="1"/>
  <c r="AQ3758" i="1"/>
  <c r="AQ3759" i="1"/>
  <c r="AQ3760" i="1"/>
  <c r="AQ3761" i="1"/>
  <c r="AQ3762" i="1"/>
  <c r="AQ3763" i="1"/>
  <c r="AQ3764" i="1"/>
  <c r="AQ3765" i="1"/>
  <c r="AQ3766" i="1"/>
  <c r="AQ3767" i="1"/>
  <c r="AQ3768" i="1"/>
  <c r="AQ3769" i="1"/>
  <c r="AQ3770" i="1"/>
  <c r="AQ3771" i="1"/>
  <c r="AQ3772" i="1"/>
  <c r="AQ3773" i="1"/>
  <c r="AQ3774" i="1"/>
  <c r="AQ3775" i="1"/>
  <c r="AQ3776" i="1"/>
  <c r="AQ3777" i="1"/>
  <c r="AQ3778" i="1"/>
  <c r="AQ3779" i="1"/>
  <c r="AQ3780" i="1"/>
  <c r="AQ3781" i="1"/>
  <c r="AQ3782" i="1"/>
  <c r="AQ3783" i="1"/>
  <c r="AQ3784" i="1"/>
  <c r="AQ3785" i="1"/>
  <c r="AQ3786" i="1"/>
  <c r="AQ3787" i="1"/>
  <c r="AQ3788" i="1"/>
  <c r="AQ3789" i="1"/>
  <c r="AQ3790" i="1"/>
  <c r="AQ3791" i="1"/>
  <c r="AQ3792" i="1"/>
  <c r="AQ3793" i="1"/>
  <c r="AQ3794" i="1"/>
  <c r="AQ3795" i="1"/>
  <c r="AQ3796" i="1"/>
  <c r="AQ3797" i="1"/>
  <c r="AQ3798" i="1"/>
  <c r="AQ3799" i="1"/>
  <c r="AQ3800" i="1"/>
  <c r="AQ3801" i="1"/>
  <c r="AQ3802" i="1"/>
  <c r="AQ3803" i="1"/>
  <c r="AQ3804" i="1"/>
  <c r="AQ3805" i="1"/>
  <c r="AQ3806" i="1"/>
  <c r="AQ3807" i="1"/>
  <c r="AQ3808" i="1"/>
  <c r="AQ3809" i="1"/>
  <c r="AQ3810" i="1"/>
  <c r="AQ3811" i="1"/>
  <c r="AQ3812" i="1"/>
  <c r="AQ3813" i="1"/>
  <c r="AQ3814" i="1"/>
  <c r="AQ3815" i="1"/>
  <c r="AQ3816" i="1"/>
  <c r="AQ3817" i="1"/>
  <c r="AQ3818" i="1"/>
  <c r="AQ3819" i="1"/>
  <c r="AQ3820" i="1"/>
  <c r="AQ3821" i="1"/>
  <c r="AQ3822" i="1"/>
  <c r="AQ3823" i="1"/>
  <c r="AQ3824" i="1"/>
  <c r="AQ3825" i="1"/>
  <c r="AQ3826" i="1"/>
  <c r="AQ3827" i="1"/>
  <c r="AQ3828" i="1"/>
  <c r="AQ3829" i="1"/>
  <c r="AQ3830" i="1"/>
  <c r="AQ3831" i="1"/>
  <c r="AQ3832" i="1"/>
  <c r="AQ3833" i="1"/>
  <c r="AQ3834" i="1"/>
  <c r="AQ3835" i="1"/>
  <c r="AQ3836" i="1"/>
  <c r="AQ3837" i="1"/>
  <c r="AQ3838" i="1"/>
  <c r="AQ3839" i="1"/>
  <c r="AQ3840" i="1"/>
  <c r="AQ3841" i="1"/>
  <c r="AQ3842" i="1"/>
  <c r="AQ3843" i="1"/>
  <c r="AQ3844" i="1"/>
  <c r="AQ3845" i="1"/>
  <c r="AQ3846" i="1"/>
  <c r="AQ3847" i="1"/>
  <c r="AQ3848" i="1"/>
  <c r="AQ3849" i="1"/>
  <c r="AQ3850" i="1"/>
  <c r="AQ3851" i="1"/>
  <c r="AQ3852" i="1"/>
  <c r="AQ3853" i="1"/>
  <c r="AQ3854" i="1"/>
  <c r="AQ3855" i="1"/>
  <c r="AQ3856" i="1"/>
  <c r="AQ3857" i="1"/>
  <c r="AQ3858" i="1"/>
  <c r="AQ3859" i="1"/>
  <c r="AQ3860" i="1"/>
  <c r="AQ3861" i="1"/>
  <c r="AQ3862" i="1"/>
  <c r="AQ3863" i="1"/>
  <c r="AQ3864" i="1"/>
  <c r="AQ3865" i="1"/>
  <c r="AQ3866" i="1"/>
  <c r="AQ3867" i="1"/>
  <c r="AQ3868" i="1"/>
  <c r="AQ3869" i="1"/>
  <c r="AQ3870" i="1"/>
  <c r="AQ3871" i="1"/>
  <c r="AQ3872" i="1"/>
  <c r="AQ3873" i="1"/>
  <c r="AQ3874" i="1"/>
  <c r="AQ3875" i="1"/>
  <c r="AQ3876" i="1"/>
  <c r="AQ3877" i="1"/>
  <c r="AQ3878" i="1"/>
  <c r="AQ3879" i="1"/>
  <c r="AQ3880" i="1"/>
  <c r="AQ3881" i="1"/>
  <c r="AQ3882" i="1"/>
  <c r="AQ3883" i="1"/>
  <c r="AQ3884" i="1"/>
  <c r="AQ3885" i="1"/>
  <c r="AQ3886" i="1"/>
  <c r="AQ3887" i="1"/>
  <c r="AQ3888" i="1"/>
  <c r="AQ3889" i="1"/>
  <c r="AQ3890" i="1"/>
  <c r="AQ3891" i="1"/>
  <c r="AQ3892" i="1"/>
  <c r="AQ3893" i="1"/>
  <c r="AQ3894" i="1"/>
  <c r="AQ3895" i="1"/>
  <c r="AQ3896" i="1"/>
  <c r="AQ3897" i="1"/>
  <c r="AQ3898" i="1"/>
  <c r="AQ3899" i="1"/>
  <c r="AQ3900" i="1"/>
  <c r="AQ3901" i="1"/>
  <c r="AQ3902" i="1"/>
  <c r="AQ3903" i="1"/>
  <c r="AQ3904" i="1"/>
  <c r="AQ3905" i="1"/>
  <c r="AQ3906" i="1"/>
  <c r="AQ3907" i="1"/>
  <c r="AQ3908" i="1"/>
  <c r="AQ3909" i="1"/>
  <c r="AQ3910" i="1"/>
  <c r="AQ3911" i="1"/>
  <c r="AQ3912" i="1"/>
  <c r="AQ3913" i="1"/>
  <c r="AQ3914" i="1"/>
  <c r="AQ3915" i="1"/>
  <c r="AQ3916" i="1"/>
  <c r="AQ3917" i="1"/>
  <c r="AQ3918" i="1"/>
  <c r="AQ3919" i="1"/>
  <c r="AQ3920" i="1"/>
  <c r="AQ3921" i="1"/>
  <c r="AQ3922" i="1"/>
  <c r="AQ3923" i="1"/>
  <c r="AQ3924" i="1"/>
  <c r="AQ3925" i="1"/>
  <c r="AQ3926" i="1"/>
  <c r="AQ3927" i="1"/>
  <c r="AQ3928" i="1"/>
  <c r="AQ3929" i="1"/>
  <c r="AQ3930" i="1"/>
  <c r="AQ3931" i="1"/>
  <c r="AQ3932" i="1"/>
  <c r="AQ3933" i="1"/>
  <c r="AQ3934" i="1"/>
  <c r="AQ3935" i="1"/>
  <c r="AQ3936" i="1"/>
  <c r="AQ3937" i="1"/>
  <c r="AQ3938" i="1"/>
  <c r="AQ3939" i="1"/>
  <c r="AQ3940" i="1"/>
  <c r="AQ3941" i="1"/>
  <c r="AQ3942" i="1"/>
  <c r="AQ3943" i="1"/>
  <c r="AQ3944" i="1"/>
  <c r="AQ3945" i="1"/>
  <c r="AQ3946" i="1"/>
  <c r="AQ3947" i="1"/>
  <c r="AQ3948" i="1"/>
  <c r="AQ3949" i="1"/>
  <c r="AQ3950" i="1"/>
  <c r="AQ3951" i="1"/>
  <c r="AQ3952" i="1"/>
  <c r="AQ3953" i="1"/>
  <c r="AQ3954" i="1"/>
  <c r="AQ3955" i="1"/>
  <c r="AQ3956" i="1"/>
  <c r="AQ3957" i="1"/>
  <c r="AQ3958" i="1"/>
  <c r="AQ3959" i="1"/>
  <c r="AQ3960" i="1"/>
  <c r="AQ3961" i="1"/>
  <c r="AQ3962" i="1"/>
  <c r="AQ3963" i="1"/>
  <c r="AQ3964" i="1"/>
  <c r="AQ3965" i="1"/>
  <c r="AQ3966" i="1"/>
  <c r="AQ3967" i="1"/>
  <c r="AQ3968" i="1"/>
  <c r="AQ3969" i="1"/>
  <c r="AQ3970" i="1"/>
  <c r="AQ3971" i="1"/>
  <c r="AQ3972" i="1"/>
  <c r="AQ3973" i="1"/>
  <c r="AQ3974" i="1"/>
  <c r="AQ3975" i="1"/>
  <c r="AQ3976" i="1"/>
  <c r="AQ3977" i="1"/>
  <c r="AQ3978" i="1"/>
  <c r="AQ3979" i="1"/>
  <c r="AQ3980" i="1"/>
  <c r="AQ3981" i="1"/>
  <c r="AQ3982" i="1"/>
  <c r="AQ3983" i="1"/>
  <c r="AQ3984" i="1"/>
  <c r="AQ3985" i="1"/>
  <c r="AQ3986" i="1"/>
  <c r="AQ3987" i="1"/>
  <c r="AQ3988" i="1"/>
  <c r="AQ3989" i="1"/>
  <c r="AQ3990" i="1"/>
  <c r="AQ3991" i="1"/>
  <c r="AQ3992" i="1"/>
  <c r="AQ3993" i="1"/>
  <c r="AQ3994" i="1"/>
  <c r="AQ3995" i="1"/>
  <c r="AQ3996" i="1"/>
  <c r="AQ3997" i="1"/>
  <c r="AQ3998" i="1"/>
  <c r="AQ3999" i="1"/>
  <c r="AQ4000" i="1"/>
  <c r="AQ4001" i="1"/>
  <c r="AQ4002" i="1"/>
  <c r="AQ4003" i="1"/>
  <c r="AQ4004" i="1"/>
  <c r="AQ4005" i="1"/>
  <c r="AQ4006" i="1"/>
  <c r="AQ4007" i="1"/>
  <c r="AQ4008" i="1"/>
  <c r="AQ4009" i="1"/>
  <c r="AQ4010" i="1"/>
  <c r="AQ4011" i="1"/>
  <c r="AQ4012" i="1"/>
  <c r="AQ4013" i="1"/>
  <c r="AQ4014" i="1"/>
  <c r="AQ4015" i="1"/>
  <c r="AQ4016" i="1"/>
  <c r="AQ4017" i="1"/>
  <c r="AQ4018" i="1"/>
  <c r="AQ4019" i="1"/>
  <c r="AQ4020" i="1"/>
  <c r="AQ4021" i="1"/>
  <c r="AQ4022" i="1"/>
  <c r="AQ4023" i="1"/>
  <c r="AQ4024" i="1"/>
  <c r="AQ4025" i="1"/>
  <c r="AQ4026" i="1"/>
  <c r="AQ4027" i="1"/>
  <c r="AQ4028" i="1"/>
  <c r="AQ4029" i="1"/>
  <c r="AQ4030" i="1"/>
  <c r="AQ4031" i="1"/>
  <c r="AQ4032" i="1"/>
  <c r="AQ4033" i="1"/>
  <c r="AQ4034" i="1"/>
  <c r="AQ4035" i="1"/>
  <c r="AQ4036" i="1"/>
  <c r="AQ4037" i="1"/>
  <c r="AQ4038" i="1"/>
  <c r="AQ4039" i="1"/>
  <c r="AQ4040" i="1"/>
  <c r="AQ4041" i="1"/>
  <c r="AQ4042" i="1"/>
  <c r="AQ4043" i="1"/>
  <c r="AQ4044" i="1"/>
  <c r="AQ4045" i="1"/>
  <c r="AQ4046" i="1"/>
  <c r="AQ4047" i="1"/>
  <c r="AQ4048" i="1"/>
  <c r="AQ4049" i="1"/>
  <c r="AQ4050" i="1"/>
  <c r="AQ4051" i="1"/>
  <c r="AQ4052" i="1"/>
  <c r="AQ4053" i="1"/>
  <c r="AQ4054" i="1"/>
  <c r="AQ4055" i="1"/>
  <c r="AQ4056" i="1"/>
  <c r="AQ4057" i="1"/>
  <c r="AQ4058" i="1"/>
  <c r="AQ4059" i="1"/>
  <c r="AQ4060" i="1"/>
  <c r="AQ4061" i="1"/>
  <c r="AQ4062" i="1"/>
  <c r="AQ4063" i="1"/>
  <c r="AQ4064" i="1"/>
  <c r="AQ4065" i="1"/>
  <c r="AQ4066" i="1"/>
  <c r="AQ4067" i="1"/>
  <c r="AQ4068" i="1"/>
  <c r="AQ4069" i="1"/>
  <c r="AQ4070" i="1"/>
  <c r="AQ4071" i="1"/>
  <c r="AQ4072" i="1"/>
  <c r="AQ4073" i="1"/>
  <c r="AQ4074" i="1"/>
  <c r="AQ4075" i="1"/>
  <c r="AQ4076" i="1"/>
  <c r="AQ4077" i="1"/>
  <c r="AQ4078" i="1"/>
  <c r="AQ4079" i="1"/>
  <c r="AQ4080" i="1"/>
  <c r="AQ4081" i="1"/>
  <c r="AQ4082" i="1"/>
  <c r="AQ4083" i="1"/>
  <c r="AQ4084" i="1"/>
  <c r="AQ4085" i="1"/>
  <c r="AQ4086" i="1"/>
  <c r="AQ4087" i="1"/>
  <c r="AQ4088" i="1"/>
  <c r="AQ4089" i="1"/>
  <c r="AQ4090" i="1"/>
  <c r="AQ4091" i="1"/>
  <c r="AQ4092" i="1"/>
  <c r="AQ4093" i="1"/>
  <c r="AQ4094" i="1"/>
  <c r="AQ4095" i="1"/>
  <c r="AQ4096" i="1"/>
  <c r="AQ4097" i="1"/>
  <c r="AQ4098" i="1"/>
  <c r="AQ4099" i="1"/>
  <c r="AQ4100" i="1"/>
  <c r="AQ4101" i="1"/>
  <c r="AQ4102" i="1"/>
  <c r="AQ4103" i="1"/>
  <c r="AQ4104" i="1"/>
  <c r="AQ4105" i="1"/>
  <c r="AQ4106" i="1"/>
  <c r="AQ4107" i="1"/>
  <c r="AQ4108" i="1"/>
  <c r="AQ4109" i="1"/>
  <c r="AQ4110" i="1"/>
  <c r="AQ4111" i="1"/>
  <c r="AQ4112" i="1"/>
  <c r="AQ4113" i="1"/>
  <c r="AQ4114" i="1"/>
  <c r="AQ4115" i="1"/>
  <c r="AQ4116" i="1"/>
  <c r="AQ4117" i="1"/>
  <c r="AQ4118" i="1"/>
  <c r="AQ4119" i="1"/>
  <c r="AQ4120" i="1"/>
  <c r="AQ4121" i="1"/>
  <c r="AQ4122" i="1"/>
  <c r="AQ4123" i="1"/>
  <c r="AQ4124" i="1"/>
  <c r="AQ4125" i="1"/>
  <c r="AQ4126" i="1"/>
  <c r="AQ4127" i="1"/>
  <c r="AQ4128" i="1"/>
  <c r="AQ4129" i="1"/>
  <c r="AQ4130" i="1"/>
  <c r="AQ4131" i="1"/>
  <c r="AQ4132" i="1"/>
  <c r="AQ4133" i="1"/>
  <c r="AQ4134" i="1"/>
  <c r="AQ4135" i="1"/>
  <c r="AQ4136" i="1"/>
  <c r="AQ4137" i="1"/>
  <c r="AQ4138" i="1"/>
  <c r="AQ4139" i="1"/>
  <c r="AQ4140" i="1"/>
  <c r="AQ4141" i="1"/>
  <c r="AQ4142" i="1"/>
  <c r="AQ4143" i="1"/>
  <c r="AQ4144" i="1"/>
  <c r="AQ4145" i="1"/>
  <c r="AQ4146" i="1"/>
  <c r="AQ4147" i="1"/>
  <c r="AQ4148" i="1"/>
  <c r="AQ4149" i="1"/>
  <c r="AQ4150" i="1"/>
  <c r="AQ4151" i="1"/>
  <c r="AQ4152" i="1"/>
  <c r="AQ4153" i="1"/>
  <c r="AQ4154" i="1"/>
  <c r="AQ4155" i="1"/>
  <c r="AQ4156" i="1"/>
  <c r="AQ4157" i="1"/>
  <c r="AQ4158" i="1"/>
  <c r="AQ4159" i="1"/>
  <c r="AQ4160" i="1"/>
  <c r="AQ4161" i="1"/>
  <c r="AQ4162" i="1"/>
  <c r="AQ4163" i="1"/>
  <c r="AQ4164" i="1"/>
  <c r="AQ4165" i="1"/>
  <c r="AQ4166" i="1"/>
  <c r="AQ4167" i="1"/>
  <c r="AQ4168" i="1"/>
  <c r="AQ4169" i="1"/>
  <c r="AQ4170" i="1"/>
  <c r="AQ4171" i="1"/>
  <c r="AQ4172" i="1"/>
  <c r="AQ4173" i="1"/>
  <c r="AQ4174" i="1"/>
  <c r="AQ4175" i="1"/>
  <c r="AQ4176" i="1"/>
  <c r="AQ4177" i="1"/>
  <c r="AQ4178" i="1"/>
  <c r="AQ4179" i="1"/>
  <c r="AQ4180" i="1"/>
  <c r="AQ4181" i="1"/>
  <c r="AQ4182" i="1"/>
  <c r="AQ4183" i="1"/>
  <c r="AQ4184" i="1"/>
  <c r="AQ4185" i="1"/>
  <c r="AQ4186" i="1"/>
  <c r="AQ4187" i="1"/>
  <c r="AQ4188" i="1"/>
  <c r="AQ4189" i="1"/>
  <c r="AQ4190" i="1"/>
  <c r="AQ4191" i="1"/>
  <c r="AQ4192" i="1"/>
  <c r="AQ4193" i="1"/>
  <c r="AQ4194" i="1"/>
  <c r="AQ4195" i="1"/>
  <c r="AQ4196" i="1"/>
  <c r="AQ4197" i="1"/>
  <c r="AQ4198" i="1"/>
  <c r="AQ4199" i="1"/>
  <c r="AQ4200" i="1"/>
  <c r="AQ4201" i="1"/>
  <c r="AQ4202" i="1"/>
  <c r="AQ4203" i="1"/>
  <c r="AQ4204" i="1"/>
  <c r="AQ4205" i="1"/>
  <c r="AQ4206" i="1"/>
  <c r="AQ4207" i="1"/>
  <c r="AQ4208" i="1"/>
  <c r="AQ4209" i="1"/>
  <c r="AQ4210" i="1"/>
  <c r="AQ4211" i="1"/>
  <c r="AQ4212" i="1"/>
  <c r="AQ4213" i="1"/>
  <c r="AQ4214" i="1"/>
  <c r="AQ4215" i="1"/>
  <c r="AQ4216" i="1"/>
  <c r="AQ4217" i="1"/>
  <c r="AQ4218" i="1"/>
  <c r="AQ4219" i="1"/>
  <c r="AQ4220" i="1"/>
  <c r="AQ4221" i="1"/>
  <c r="AQ4222" i="1"/>
  <c r="AQ4223" i="1"/>
  <c r="AQ4224" i="1"/>
  <c r="AQ4225" i="1"/>
  <c r="AQ4226" i="1"/>
  <c r="AQ4227" i="1"/>
  <c r="AQ4228" i="1"/>
  <c r="AQ4229" i="1"/>
  <c r="AQ4230" i="1"/>
  <c r="AQ4231" i="1"/>
  <c r="AQ4232" i="1"/>
  <c r="AQ4233" i="1"/>
  <c r="AQ4234" i="1"/>
  <c r="AQ4235" i="1"/>
  <c r="AQ4236" i="1"/>
  <c r="AQ4237" i="1"/>
  <c r="AQ4238" i="1"/>
  <c r="AQ4239" i="1"/>
  <c r="AQ4240" i="1"/>
  <c r="AQ4241" i="1"/>
  <c r="AQ4242" i="1"/>
  <c r="AQ4243" i="1"/>
  <c r="AQ4244" i="1"/>
  <c r="AQ4245" i="1"/>
  <c r="AQ4246" i="1"/>
  <c r="AQ4247" i="1"/>
  <c r="AQ4248" i="1"/>
  <c r="AQ4249" i="1"/>
  <c r="AQ4250" i="1"/>
  <c r="AQ4251" i="1"/>
  <c r="AQ4252" i="1"/>
  <c r="AQ4253" i="1"/>
  <c r="AQ4254" i="1"/>
  <c r="AQ4255" i="1"/>
  <c r="AQ4256" i="1"/>
  <c r="AQ4257" i="1"/>
  <c r="AQ4258" i="1"/>
  <c r="AQ4259" i="1"/>
  <c r="AQ4260" i="1"/>
  <c r="AQ4261" i="1"/>
  <c r="AQ4262" i="1"/>
  <c r="AQ4263" i="1"/>
  <c r="AQ4264" i="1"/>
  <c r="AQ4265" i="1"/>
  <c r="AQ4266" i="1"/>
  <c r="AQ4267" i="1"/>
  <c r="AQ4268" i="1"/>
  <c r="AQ4269" i="1"/>
  <c r="AQ4270" i="1"/>
  <c r="AQ4271" i="1"/>
  <c r="AQ4272" i="1"/>
  <c r="AQ4273" i="1"/>
  <c r="AQ4274" i="1"/>
  <c r="AQ4275" i="1"/>
  <c r="AQ4276" i="1"/>
  <c r="AQ4277" i="1"/>
  <c r="AQ4278" i="1"/>
  <c r="AQ4279" i="1"/>
  <c r="AQ4280" i="1"/>
  <c r="AQ4281" i="1"/>
  <c r="AQ4282" i="1"/>
  <c r="AQ4283" i="1"/>
  <c r="AQ4284" i="1"/>
  <c r="AQ4285" i="1"/>
  <c r="AQ4286" i="1"/>
  <c r="AQ4287" i="1"/>
  <c r="AQ4288" i="1"/>
  <c r="AQ4289" i="1"/>
  <c r="AQ4290" i="1"/>
  <c r="AQ4291" i="1"/>
  <c r="AQ4292" i="1"/>
  <c r="AQ4293" i="1"/>
  <c r="AQ4294" i="1"/>
  <c r="AQ4295" i="1"/>
  <c r="AQ4296" i="1"/>
  <c r="AQ4297" i="1"/>
  <c r="AQ4298" i="1"/>
  <c r="AQ4299" i="1"/>
  <c r="AQ4300" i="1"/>
  <c r="AQ4301" i="1"/>
  <c r="AQ4302" i="1"/>
  <c r="AQ4303" i="1"/>
  <c r="AQ4304" i="1"/>
  <c r="AQ4305" i="1"/>
  <c r="AQ4306" i="1"/>
  <c r="AQ4307" i="1"/>
  <c r="AQ4308" i="1"/>
  <c r="AQ4309" i="1"/>
  <c r="AQ4310" i="1"/>
  <c r="AQ4311" i="1"/>
  <c r="AQ4312" i="1"/>
  <c r="AQ4313" i="1"/>
  <c r="AQ4314" i="1"/>
  <c r="AQ4315" i="1"/>
  <c r="AQ4316" i="1"/>
  <c r="AQ4317" i="1"/>
  <c r="AQ4318" i="1"/>
  <c r="AQ4319" i="1"/>
  <c r="AQ4320" i="1"/>
  <c r="AQ4321" i="1"/>
  <c r="AQ4322" i="1"/>
  <c r="AQ4323" i="1"/>
  <c r="AQ4324" i="1"/>
  <c r="AQ4325" i="1"/>
  <c r="AQ4326" i="1"/>
  <c r="AQ4327" i="1"/>
  <c r="AQ4328" i="1"/>
  <c r="AQ4329" i="1"/>
  <c r="AQ4330" i="1"/>
  <c r="AQ4331" i="1"/>
  <c r="AQ4332" i="1"/>
  <c r="AQ4333" i="1"/>
  <c r="AQ4334" i="1"/>
  <c r="AQ4335" i="1"/>
  <c r="AQ4336" i="1"/>
  <c r="AQ4337" i="1"/>
  <c r="AQ4338" i="1"/>
  <c r="AQ4339" i="1"/>
  <c r="AQ4340" i="1"/>
  <c r="AQ4341" i="1"/>
  <c r="AQ4342" i="1"/>
  <c r="AQ4343" i="1"/>
  <c r="AQ4344" i="1"/>
  <c r="AQ4345" i="1"/>
  <c r="AQ4346" i="1"/>
  <c r="AQ4347" i="1"/>
  <c r="AQ4348" i="1"/>
  <c r="AQ4349" i="1"/>
  <c r="AQ4350" i="1"/>
  <c r="AQ4351" i="1"/>
  <c r="AQ4352" i="1"/>
  <c r="AQ4353" i="1"/>
  <c r="AQ4354" i="1"/>
  <c r="AQ4355" i="1"/>
  <c r="AQ4356" i="1"/>
  <c r="AQ4357" i="1"/>
  <c r="AQ4358" i="1"/>
  <c r="AQ4359" i="1"/>
  <c r="AQ4360" i="1"/>
  <c r="AQ4361" i="1"/>
  <c r="AQ4362" i="1"/>
  <c r="AQ4363" i="1"/>
  <c r="AQ4364" i="1"/>
  <c r="AQ4365" i="1"/>
  <c r="AQ4366" i="1"/>
  <c r="AQ4367" i="1"/>
  <c r="AQ4368" i="1"/>
  <c r="AQ4369" i="1"/>
  <c r="AQ4370" i="1"/>
  <c r="AQ4371" i="1"/>
  <c r="AQ4372" i="1"/>
  <c r="AQ4373" i="1"/>
  <c r="AQ4374" i="1"/>
  <c r="AQ4375" i="1"/>
  <c r="AQ4376" i="1"/>
  <c r="AQ4377" i="1"/>
  <c r="AQ4378" i="1"/>
  <c r="AQ4379" i="1"/>
  <c r="AQ4380" i="1"/>
  <c r="AQ4381" i="1"/>
  <c r="AQ4382" i="1"/>
  <c r="AQ4383" i="1"/>
  <c r="AQ4384" i="1"/>
  <c r="AQ4385" i="1"/>
  <c r="AQ4386" i="1"/>
  <c r="AQ4387" i="1"/>
  <c r="AQ4388" i="1"/>
  <c r="AQ4389" i="1"/>
  <c r="AQ4390" i="1"/>
  <c r="AQ4391" i="1"/>
  <c r="AQ4392" i="1"/>
  <c r="AQ4393" i="1"/>
  <c r="AQ4394" i="1"/>
  <c r="AQ4395" i="1"/>
  <c r="AQ4396" i="1"/>
  <c r="AQ4397" i="1"/>
  <c r="AQ4398" i="1"/>
  <c r="AQ4399" i="1"/>
  <c r="AQ4400" i="1"/>
  <c r="AQ4401" i="1"/>
  <c r="AQ4402" i="1"/>
  <c r="AQ4403" i="1"/>
  <c r="AQ4404" i="1"/>
  <c r="AQ4405" i="1"/>
  <c r="AQ4406" i="1"/>
  <c r="AQ4407" i="1"/>
  <c r="AQ4408" i="1"/>
  <c r="AQ4409" i="1"/>
  <c r="AQ4410" i="1"/>
  <c r="AQ4411" i="1"/>
  <c r="AQ4412" i="1"/>
  <c r="AQ4413" i="1"/>
  <c r="AQ4414" i="1"/>
  <c r="AQ4415" i="1"/>
  <c r="AQ4416" i="1"/>
  <c r="AQ4417" i="1"/>
  <c r="AQ4418" i="1"/>
  <c r="AQ4419" i="1"/>
  <c r="AQ4420" i="1"/>
  <c r="AQ4421" i="1"/>
  <c r="AQ4422" i="1"/>
  <c r="AQ4423" i="1"/>
  <c r="AQ4424" i="1"/>
  <c r="AQ4425" i="1"/>
  <c r="AQ4426" i="1"/>
  <c r="AQ4427" i="1"/>
  <c r="AQ4428" i="1"/>
  <c r="AQ4429" i="1"/>
  <c r="AQ4430" i="1"/>
  <c r="AQ4431" i="1"/>
  <c r="AQ4432" i="1"/>
  <c r="AQ4433" i="1"/>
  <c r="AQ4434" i="1"/>
  <c r="AQ4435" i="1"/>
  <c r="AQ4436" i="1"/>
  <c r="AQ4437" i="1"/>
  <c r="AQ4438" i="1"/>
  <c r="AQ4439" i="1"/>
  <c r="AQ4440" i="1"/>
  <c r="AQ4441" i="1"/>
  <c r="AQ4442" i="1"/>
  <c r="AQ4443" i="1"/>
  <c r="AQ4444" i="1"/>
  <c r="AQ4445" i="1"/>
  <c r="AQ4446" i="1"/>
  <c r="AQ4447" i="1"/>
  <c r="AQ4448" i="1"/>
  <c r="AQ4449" i="1"/>
  <c r="AQ4450" i="1"/>
  <c r="AQ4451" i="1"/>
  <c r="AQ4452" i="1"/>
  <c r="AQ4453" i="1"/>
  <c r="AQ4454" i="1"/>
  <c r="AQ4455" i="1"/>
  <c r="AQ4456" i="1"/>
  <c r="AQ4457" i="1"/>
  <c r="AQ4458" i="1"/>
  <c r="AQ4459" i="1"/>
  <c r="AQ4460" i="1"/>
  <c r="AQ4461" i="1"/>
  <c r="AQ4462" i="1"/>
  <c r="AQ4463" i="1"/>
  <c r="AQ4464" i="1"/>
  <c r="AQ4465" i="1"/>
  <c r="AQ4466" i="1"/>
  <c r="AQ4467" i="1"/>
  <c r="AQ4468" i="1"/>
  <c r="AQ4469" i="1"/>
  <c r="AQ4470" i="1"/>
  <c r="AQ4471" i="1"/>
  <c r="AQ4472" i="1"/>
  <c r="AQ4473" i="1"/>
  <c r="AQ4474" i="1"/>
  <c r="AQ4475" i="1"/>
  <c r="AQ4476" i="1"/>
  <c r="AQ4477" i="1"/>
  <c r="AQ4478" i="1"/>
  <c r="AQ4479" i="1"/>
  <c r="AQ4480" i="1"/>
  <c r="AQ4481" i="1"/>
  <c r="AQ4482" i="1"/>
  <c r="AQ4483" i="1"/>
  <c r="AQ4484" i="1"/>
  <c r="AQ4485" i="1"/>
  <c r="AQ4486" i="1"/>
  <c r="AQ4487" i="1"/>
  <c r="AQ4488" i="1"/>
  <c r="AQ4489" i="1"/>
  <c r="AQ4490" i="1"/>
  <c r="AQ4491" i="1"/>
  <c r="AQ4492" i="1"/>
  <c r="AQ4493" i="1"/>
  <c r="AQ4494" i="1"/>
  <c r="AQ4495" i="1"/>
  <c r="AQ4496" i="1"/>
  <c r="AQ4497" i="1"/>
  <c r="AQ4498" i="1"/>
  <c r="AQ4499" i="1"/>
  <c r="AQ4500" i="1"/>
  <c r="AQ4501" i="1"/>
  <c r="AQ4502" i="1"/>
  <c r="AQ4503" i="1"/>
  <c r="AQ4504" i="1"/>
  <c r="AQ4505" i="1"/>
  <c r="AQ4506" i="1"/>
  <c r="AQ4507" i="1"/>
  <c r="AQ4508" i="1"/>
  <c r="AQ4509" i="1"/>
  <c r="AQ4510" i="1"/>
  <c r="AQ4511" i="1"/>
  <c r="AQ4512" i="1"/>
  <c r="AQ4513" i="1"/>
  <c r="AQ4514" i="1"/>
  <c r="AQ4515" i="1"/>
  <c r="AQ4516" i="1"/>
  <c r="AQ4517" i="1"/>
  <c r="AQ4518" i="1"/>
  <c r="AQ4519" i="1"/>
  <c r="AQ4520" i="1"/>
  <c r="AQ4521" i="1"/>
  <c r="AQ4522" i="1"/>
  <c r="AQ4523" i="1"/>
  <c r="AQ4524" i="1"/>
  <c r="AQ4525" i="1"/>
  <c r="AQ4526" i="1"/>
  <c r="AQ4527" i="1"/>
  <c r="AQ4528" i="1"/>
  <c r="AQ4529" i="1"/>
  <c r="AQ4530" i="1"/>
  <c r="AQ4531" i="1"/>
  <c r="AQ4532" i="1"/>
  <c r="AQ4533" i="1"/>
  <c r="AQ4534" i="1"/>
  <c r="AQ4535" i="1"/>
  <c r="AQ4536" i="1"/>
  <c r="AQ4537" i="1"/>
  <c r="AQ4538" i="1"/>
  <c r="AQ4539" i="1"/>
  <c r="AQ4540" i="1"/>
  <c r="AQ4541" i="1"/>
  <c r="AQ4542" i="1"/>
  <c r="AQ4543" i="1"/>
  <c r="AQ4544" i="1"/>
  <c r="AQ4545" i="1"/>
  <c r="AQ4546" i="1"/>
  <c r="AQ4547" i="1"/>
  <c r="AQ4548" i="1"/>
  <c r="AQ4549" i="1"/>
  <c r="AQ4550" i="1"/>
  <c r="AQ4551" i="1"/>
  <c r="AQ4552" i="1"/>
  <c r="AQ4553" i="1"/>
  <c r="AQ4554" i="1"/>
  <c r="AQ4555" i="1"/>
  <c r="AQ4556" i="1"/>
  <c r="AQ4557" i="1"/>
  <c r="AQ4558" i="1"/>
  <c r="AQ4559" i="1"/>
  <c r="AQ4560" i="1"/>
  <c r="AQ4561" i="1"/>
  <c r="AQ4562" i="1"/>
  <c r="AQ4563" i="1"/>
  <c r="AQ4564" i="1"/>
  <c r="AQ4565" i="1"/>
  <c r="AQ4566" i="1"/>
  <c r="AQ4567" i="1"/>
  <c r="AQ4568" i="1"/>
  <c r="AQ4569" i="1"/>
  <c r="AQ4570" i="1"/>
  <c r="AQ4571" i="1"/>
  <c r="AQ4572" i="1"/>
  <c r="AQ4573" i="1"/>
  <c r="AQ4574" i="1"/>
  <c r="AQ4575" i="1"/>
  <c r="AQ4576" i="1"/>
  <c r="AQ4577" i="1"/>
  <c r="AQ4578" i="1"/>
  <c r="AQ4579" i="1"/>
  <c r="AQ4580" i="1"/>
  <c r="AQ4581" i="1"/>
  <c r="AQ4582" i="1"/>
  <c r="AQ4583" i="1"/>
  <c r="AQ4584" i="1"/>
  <c r="AQ4585" i="1"/>
  <c r="AQ4586" i="1"/>
  <c r="AQ4587" i="1"/>
  <c r="AQ4588" i="1"/>
  <c r="AQ4589" i="1"/>
  <c r="AQ4590" i="1"/>
  <c r="AQ4591" i="1"/>
  <c r="AQ4592" i="1"/>
  <c r="AQ4593" i="1"/>
  <c r="AQ4594" i="1"/>
  <c r="AQ4595" i="1"/>
  <c r="AQ4596" i="1"/>
  <c r="AQ4597" i="1"/>
  <c r="AQ4598" i="1"/>
  <c r="AQ4599" i="1"/>
  <c r="AQ4600" i="1"/>
  <c r="AQ4601" i="1"/>
  <c r="AQ4602" i="1"/>
  <c r="AQ4603" i="1"/>
  <c r="AQ4604" i="1"/>
  <c r="AQ4605" i="1"/>
  <c r="AQ4606" i="1"/>
  <c r="AQ4607" i="1"/>
  <c r="AQ4608" i="1"/>
  <c r="AQ4609" i="1"/>
  <c r="AQ4610" i="1"/>
  <c r="AQ4611" i="1"/>
  <c r="AQ4612" i="1"/>
  <c r="AQ4613" i="1"/>
  <c r="AQ4614" i="1"/>
  <c r="AQ4615" i="1"/>
  <c r="AQ4616" i="1"/>
  <c r="AQ4617" i="1"/>
  <c r="AQ4618" i="1"/>
  <c r="AQ4619" i="1"/>
  <c r="AQ4620" i="1"/>
  <c r="AQ4621" i="1"/>
  <c r="AQ4622" i="1"/>
  <c r="AQ4623" i="1"/>
  <c r="AQ4624" i="1"/>
  <c r="AQ4625" i="1"/>
  <c r="AQ4626" i="1"/>
  <c r="AQ4627" i="1"/>
  <c r="AQ4628" i="1"/>
  <c r="AQ4629" i="1"/>
  <c r="AQ4630" i="1"/>
  <c r="AQ4631" i="1"/>
  <c r="AQ4632" i="1"/>
  <c r="AQ4633" i="1"/>
  <c r="AQ4634" i="1"/>
  <c r="AQ4635" i="1"/>
  <c r="AQ4636" i="1"/>
  <c r="AQ4637" i="1"/>
  <c r="AQ4638" i="1"/>
  <c r="AQ4639" i="1"/>
  <c r="AQ4640" i="1"/>
  <c r="AQ4641" i="1"/>
  <c r="AQ4642" i="1"/>
  <c r="AQ4643" i="1"/>
  <c r="AQ4644" i="1"/>
  <c r="AQ4645" i="1"/>
  <c r="AQ4646" i="1"/>
  <c r="AQ4647" i="1"/>
  <c r="AQ4648" i="1"/>
  <c r="AQ4649" i="1"/>
  <c r="AQ4650" i="1"/>
  <c r="AQ4651" i="1"/>
  <c r="AQ4652" i="1"/>
  <c r="AQ4653" i="1"/>
  <c r="AQ4654" i="1"/>
  <c r="AQ4655" i="1"/>
  <c r="AQ4656" i="1"/>
  <c r="AQ4657" i="1"/>
  <c r="AQ4658" i="1"/>
  <c r="AQ4659" i="1"/>
  <c r="AQ4660" i="1"/>
  <c r="AQ4661" i="1"/>
  <c r="AQ4662" i="1"/>
  <c r="AQ4663" i="1"/>
  <c r="AQ4664" i="1"/>
  <c r="AQ4665" i="1"/>
  <c r="AQ4666" i="1"/>
  <c r="AQ4667" i="1"/>
  <c r="AQ4668" i="1"/>
  <c r="AQ4669" i="1"/>
  <c r="AQ4670" i="1"/>
  <c r="AQ4671" i="1"/>
  <c r="AQ4672" i="1"/>
  <c r="AQ4673" i="1"/>
  <c r="AQ4674" i="1"/>
  <c r="AQ4675" i="1"/>
  <c r="AQ4676" i="1"/>
  <c r="AQ4677" i="1"/>
  <c r="AQ4678" i="1"/>
  <c r="AQ4679" i="1"/>
  <c r="AQ4680" i="1"/>
  <c r="AQ4681" i="1"/>
  <c r="AQ4682" i="1"/>
  <c r="AQ4683" i="1"/>
  <c r="AQ4684" i="1"/>
  <c r="AQ4685" i="1"/>
  <c r="AQ4686" i="1"/>
  <c r="AQ4687" i="1"/>
  <c r="AQ4688" i="1"/>
  <c r="AQ4689" i="1"/>
  <c r="AQ4690" i="1"/>
  <c r="AQ4691" i="1"/>
  <c r="AQ4692" i="1"/>
  <c r="AQ4693" i="1"/>
  <c r="AQ4694" i="1"/>
  <c r="AQ4695" i="1"/>
  <c r="AQ4696" i="1"/>
  <c r="AQ4697" i="1"/>
  <c r="AQ4698" i="1"/>
  <c r="AQ4699" i="1"/>
  <c r="AQ4700" i="1"/>
  <c r="AQ4701" i="1"/>
  <c r="AQ4702" i="1"/>
  <c r="AQ4703" i="1"/>
  <c r="AQ4704" i="1"/>
  <c r="AQ4705" i="1"/>
  <c r="AQ4706" i="1"/>
  <c r="AQ4707" i="1"/>
  <c r="AQ4708" i="1"/>
  <c r="AQ4709" i="1"/>
  <c r="AQ4710" i="1"/>
  <c r="AQ4711" i="1"/>
  <c r="AQ4712" i="1"/>
  <c r="AQ4713" i="1"/>
  <c r="AQ4714" i="1"/>
  <c r="AQ4715" i="1"/>
  <c r="AQ4716" i="1"/>
  <c r="AQ4717" i="1"/>
  <c r="AQ4718" i="1"/>
  <c r="AQ4719" i="1"/>
  <c r="AQ4720" i="1"/>
  <c r="AQ4721" i="1"/>
  <c r="AQ4722" i="1"/>
  <c r="AQ4723" i="1"/>
  <c r="AQ4724" i="1"/>
  <c r="AQ4725" i="1"/>
  <c r="AQ4726" i="1"/>
  <c r="AQ4727" i="1"/>
  <c r="AQ4728" i="1"/>
  <c r="AQ4729" i="1"/>
  <c r="AQ4730" i="1"/>
  <c r="AQ4731" i="1"/>
  <c r="AQ4732" i="1"/>
  <c r="AQ4733" i="1"/>
  <c r="AQ4734" i="1"/>
  <c r="AQ4735" i="1"/>
  <c r="AQ4736" i="1"/>
  <c r="AQ4737" i="1"/>
  <c r="AQ4738" i="1"/>
  <c r="AQ4739" i="1"/>
  <c r="AQ4740" i="1"/>
  <c r="AQ4741" i="1"/>
  <c r="AQ4742" i="1"/>
  <c r="AQ4743" i="1"/>
  <c r="AQ4744" i="1"/>
  <c r="AQ4745" i="1"/>
  <c r="AQ4746" i="1"/>
  <c r="AQ4747" i="1"/>
  <c r="AQ4748" i="1"/>
  <c r="AQ4749" i="1"/>
  <c r="AQ4750" i="1"/>
  <c r="AQ4751" i="1"/>
  <c r="AQ4752" i="1"/>
  <c r="AQ4753" i="1"/>
  <c r="AQ4754" i="1"/>
  <c r="AQ4755" i="1"/>
  <c r="AQ4756" i="1"/>
  <c r="AQ4757" i="1"/>
  <c r="AQ4758" i="1"/>
  <c r="AQ4759" i="1"/>
  <c r="AQ4760" i="1"/>
  <c r="AQ4761" i="1"/>
  <c r="AQ4762" i="1"/>
  <c r="AQ4763" i="1"/>
  <c r="AQ4764" i="1"/>
  <c r="AQ4765" i="1"/>
  <c r="AQ4766" i="1"/>
  <c r="AQ4767" i="1"/>
  <c r="AQ4768" i="1"/>
  <c r="AQ4769" i="1"/>
  <c r="AQ4770" i="1"/>
  <c r="AQ4771" i="1"/>
  <c r="AQ4772" i="1"/>
  <c r="AQ4773" i="1"/>
  <c r="AQ4774" i="1"/>
  <c r="AQ4775" i="1"/>
  <c r="AQ4776" i="1"/>
  <c r="AQ4777" i="1"/>
  <c r="AQ4778" i="1"/>
  <c r="AQ4779" i="1"/>
  <c r="AQ4780" i="1"/>
  <c r="AQ4781" i="1"/>
  <c r="AQ4782" i="1"/>
  <c r="AQ4783" i="1"/>
  <c r="AQ4784" i="1"/>
  <c r="AQ4785" i="1"/>
  <c r="AQ4786" i="1"/>
  <c r="AQ4787" i="1"/>
  <c r="AQ4788" i="1"/>
  <c r="AQ4789" i="1"/>
  <c r="AQ4790" i="1"/>
  <c r="AQ4791" i="1"/>
  <c r="AQ4792" i="1"/>
  <c r="AQ4793" i="1"/>
  <c r="AQ4794" i="1"/>
  <c r="AQ4795" i="1"/>
  <c r="AQ4796" i="1"/>
  <c r="AQ4797" i="1"/>
  <c r="AQ4798" i="1"/>
  <c r="AQ4799" i="1"/>
  <c r="AQ4800" i="1"/>
  <c r="AQ4801" i="1"/>
  <c r="AQ4802" i="1"/>
  <c r="AQ4803" i="1"/>
  <c r="AQ4804" i="1"/>
  <c r="AQ4805" i="1"/>
  <c r="AQ4806" i="1"/>
  <c r="AQ4807" i="1"/>
  <c r="AQ4808" i="1"/>
  <c r="AQ4809" i="1"/>
  <c r="AQ4810" i="1"/>
  <c r="AQ4811" i="1"/>
  <c r="AQ4812" i="1"/>
  <c r="AQ4813" i="1"/>
  <c r="AQ4814" i="1"/>
  <c r="AQ4815" i="1"/>
  <c r="AQ4816" i="1"/>
  <c r="AQ4817" i="1"/>
  <c r="AQ4818" i="1"/>
  <c r="AQ4819" i="1"/>
  <c r="AQ4820" i="1"/>
  <c r="AQ4821" i="1"/>
  <c r="AQ4822" i="1"/>
  <c r="AQ4823" i="1"/>
  <c r="AQ4824" i="1"/>
  <c r="AQ4825" i="1"/>
  <c r="AQ4826" i="1"/>
  <c r="AQ4827" i="1"/>
  <c r="AQ4828" i="1"/>
  <c r="AQ4829" i="1"/>
  <c r="AQ4830" i="1"/>
  <c r="AQ4831" i="1"/>
  <c r="AQ4832" i="1"/>
  <c r="AQ4833" i="1"/>
  <c r="AQ4834" i="1"/>
  <c r="AQ4835" i="1"/>
  <c r="AQ4836" i="1"/>
  <c r="AQ4837" i="1"/>
  <c r="AQ4838" i="1"/>
  <c r="AQ4839" i="1"/>
  <c r="AQ4840" i="1"/>
  <c r="AQ4841" i="1"/>
  <c r="AQ4842" i="1"/>
  <c r="AQ4843" i="1"/>
  <c r="AQ4844" i="1"/>
  <c r="AQ4845" i="1"/>
  <c r="AQ4846" i="1"/>
  <c r="AQ4847" i="1"/>
  <c r="AQ4848" i="1"/>
  <c r="AQ4849" i="1"/>
  <c r="AQ4850" i="1"/>
  <c r="AQ4851" i="1"/>
  <c r="AQ4852" i="1"/>
  <c r="AQ4853" i="1"/>
  <c r="AQ4854" i="1"/>
  <c r="AQ4855" i="1"/>
  <c r="AQ4856" i="1"/>
  <c r="AQ4857" i="1"/>
  <c r="AQ4858" i="1"/>
  <c r="AQ4859" i="1"/>
  <c r="AQ4860" i="1"/>
  <c r="AQ4861" i="1"/>
  <c r="AQ4862" i="1"/>
  <c r="AQ4863" i="1"/>
  <c r="AQ4864" i="1"/>
  <c r="AQ4865" i="1"/>
  <c r="AQ4866" i="1"/>
  <c r="AQ4867" i="1"/>
  <c r="AQ4868" i="1"/>
  <c r="AQ4869" i="1"/>
  <c r="AQ4870" i="1"/>
  <c r="AQ4871" i="1"/>
  <c r="AQ4872" i="1"/>
  <c r="AQ4873" i="1"/>
  <c r="AQ4874" i="1"/>
  <c r="AQ4875" i="1"/>
  <c r="AQ4876" i="1"/>
  <c r="AQ4877" i="1"/>
  <c r="AQ4878" i="1"/>
  <c r="AQ4879" i="1"/>
  <c r="AQ4880" i="1"/>
  <c r="AQ4881" i="1"/>
  <c r="AQ4882" i="1"/>
  <c r="AQ4883" i="1"/>
  <c r="AQ4884" i="1"/>
  <c r="AQ4885" i="1"/>
  <c r="AQ4886" i="1"/>
  <c r="AQ4887" i="1"/>
  <c r="AQ4888" i="1"/>
  <c r="AQ4889" i="1"/>
  <c r="AQ4890" i="1"/>
  <c r="AQ4891" i="1"/>
  <c r="AQ4892" i="1"/>
  <c r="AQ4893" i="1"/>
  <c r="AQ4894" i="1"/>
  <c r="AQ4895" i="1"/>
  <c r="AQ4896" i="1"/>
  <c r="AQ4897" i="1"/>
  <c r="AQ4898" i="1"/>
  <c r="AQ4899" i="1"/>
  <c r="AQ4900" i="1"/>
  <c r="AQ4901" i="1"/>
  <c r="AQ4902" i="1"/>
  <c r="AQ4903" i="1"/>
  <c r="AQ4904" i="1"/>
  <c r="AQ4905" i="1"/>
  <c r="AQ4906" i="1"/>
  <c r="AQ4907" i="1"/>
  <c r="AQ4908" i="1"/>
  <c r="AQ4909" i="1"/>
  <c r="AQ4910" i="1"/>
  <c r="AQ4911" i="1"/>
  <c r="AQ4912" i="1"/>
  <c r="AQ4913" i="1"/>
  <c r="AQ4914" i="1"/>
  <c r="AQ4915" i="1"/>
  <c r="AQ4916" i="1"/>
  <c r="AQ4917" i="1"/>
  <c r="AQ4918" i="1"/>
  <c r="AQ4919" i="1"/>
  <c r="AQ4920" i="1"/>
  <c r="AQ4921" i="1"/>
  <c r="AQ4922" i="1"/>
  <c r="AQ4923" i="1"/>
  <c r="AQ4924" i="1"/>
  <c r="AQ4925" i="1"/>
  <c r="AQ4926" i="1"/>
  <c r="AQ4927" i="1"/>
  <c r="AQ4928" i="1"/>
  <c r="AQ4929" i="1"/>
  <c r="AQ4930" i="1"/>
  <c r="AQ4931" i="1"/>
  <c r="AQ4932" i="1"/>
  <c r="AQ4933" i="1"/>
  <c r="AQ4934" i="1"/>
  <c r="AQ4935" i="1"/>
  <c r="AQ4936" i="1"/>
  <c r="AQ4937" i="1"/>
  <c r="AQ4938" i="1"/>
  <c r="AQ4939" i="1"/>
  <c r="AQ4940" i="1"/>
  <c r="AQ4941" i="1"/>
  <c r="AQ4942" i="1"/>
  <c r="AQ4943" i="1"/>
  <c r="AQ4944" i="1"/>
  <c r="AQ4945" i="1"/>
  <c r="AQ4946" i="1"/>
  <c r="AQ4947" i="1"/>
  <c r="AQ4948" i="1"/>
  <c r="AQ4949" i="1"/>
  <c r="AQ4950" i="1"/>
  <c r="AQ4951" i="1"/>
  <c r="AQ4952" i="1"/>
  <c r="AQ4953" i="1"/>
  <c r="AQ4954" i="1"/>
  <c r="AQ4955" i="1"/>
  <c r="AQ4956" i="1"/>
  <c r="AQ4957" i="1"/>
  <c r="AQ4958" i="1"/>
  <c r="AQ4959" i="1"/>
  <c r="AQ4960" i="1"/>
  <c r="AQ4961" i="1"/>
  <c r="AQ4962" i="1"/>
  <c r="AQ4963" i="1"/>
  <c r="AQ4964" i="1"/>
  <c r="AQ4965" i="1"/>
  <c r="AQ4966" i="1"/>
  <c r="AQ4967" i="1"/>
  <c r="AQ4968" i="1"/>
  <c r="AQ4969" i="1"/>
  <c r="AQ4970" i="1"/>
  <c r="AQ4971" i="1"/>
  <c r="AQ4972" i="1"/>
  <c r="AQ4973" i="1"/>
  <c r="AQ4974" i="1"/>
  <c r="AQ4975" i="1"/>
  <c r="AQ4976" i="1"/>
  <c r="AQ4977" i="1"/>
  <c r="AQ4978" i="1"/>
  <c r="AQ4979" i="1"/>
  <c r="AQ4980" i="1"/>
  <c r="AQ4981" i="1"/>
  <c r="AQ4982" i="1"/>
  <c r="AQ4983" i="1"/>
  <c r="AQ4984" i="1"/>
  <c r="AQ4985" i="1"/>
  <c r="AQ4986" i="1"/>
  <c r="AQ4987" i="1"/>
  <c r="AQ4988" i="1"/>
  <c r="AQ4989" i="1"/>
  <c r="AQ4990" i="1"/>
  <c r="AQ4991" i="1"/>
  <c r="AQ4992" i="1"/>
  <c r="AQ4993" i="1"/>
  <c r="AQ4994" i="1"/>
  <c r="AQ4995" i="1"/>
  <c r="AQ4996" i="1"/>
  <c r="AQ4997" i="1"/>
  <c r="AQ4998" i="1"/>
  <c r="AQ4999" i="1"/>
  <c r="AQ5000" i="1"/>
  <c r="AQ5001" i="1"/>
  <c r="AQ5002" i="1"/>
  <c r="AQ5003" i="1"/>
  <c r="AQ5004" i="1"/>
  <c r="AQ5005" i="1"/>
  <c r="AQ5006" i="1"/>
  <c r="AQ5007" i="1"/>
  <c r="AQ5008" i="1"/>
  <c r="AQ5009" i="1"/>
  <c r="AQ5010" i="1"/>
  <c r="AQ5011" i="1"/>
  <c r="AQ5012" i="1"/>
  <c r="AQ5013" i="1"/>
  <c r="AQ5014" i="1"/>
  <c r="AQ5015" i="1"/>
  <c r="AQ5016" i="1"/>
  <c r="AQ5017" i="1"/>
  <c r="AQ5018" i="1"/>
  <c r="AQ5019" i="1"/>
  <c r="AQ5020" i="1"/>
  <c r="AQ5021" i="1"/>
  <c r="AQ5022" i="1"/>
  <c r="AQ5023" i="1"/>
  <c r="AQ5024" i="1"/>
  <c r="AQ5025" i="1"/>
  <c r="AQ5026" i="1"/>
  <c r="AQ5027" i="1"/>
  <c r="AQ5028" i="1"/>
  <c r="AQ5029" i="1"/>
  <c r="AQ5030" i="1"/>
  <c r="AQ5031" i="1"/>
  <c r="AQ5032" i="1"/>
  <c r="AQ5033" i="1"/>
  <c r="AQ5034" i="1"/>
  <c r="AQ5035" i="1"/>
  <c r="AQ5036" i="1"/>
  <c r="AQ5037" i="1"/>
  <c r="AQ5038" i="1"/>
  <c r="AQ5039" i="1"/>
  <c r="AQ5040" i="1"/>
  <c r="AQ5041" i="1"/>
  <c r="AQ5042" i="1"/>
  <c r="AQ5043" i="1"/>
  <c r="AQ5044" i="1"/>
  <c r="AQ5045" i="1"/>
  <c r="AQ5046" i="1"/>
  <c r="AQ5047" i="1"/>
  <c r="AQ5048" i="1"/>
  <c r="AQ5049" i="1"/>
  <c r="AQ5050" i="1"/>
  <c r="AQ5051" i="1"/>
  <c r="AQ5052" i="1"/>
  <c r="AQ5053" i="1"/>
  <c r="AQ5054" i="1"/>
  <c r="AQ5055" i="1"/>
  <c r="AQ5056" i="1"/>
  <c r="AQ5057" i="1"/>
  <c r="AQ5058" i="1"/>
  <c r="AQ5059" i="1"/>
  <c r="AQ5060" i="1"/>
  <c r="AQ5061" i="1"/>
  <c r="AQ5062" i="1"/>
  <c r="AQ5063" i="1"/>
  <c r="AQ5064" i="1"/>
  <c r="AQ5065" i="1"/>
  <c r="AQ5066" i="1"/>
  <c r="AQ5067" i="1"/>
  <c r="AQ5068" i="1"/>
  <c r="AQ5069" i="1"/>
  <c r="AQ5070" i="1"/>
  <c r="AQ5071" i="1"/>
  <c r="AQ5072" i="1"/>
  <c r="AQ5073" i="1"/>
  <c r="AQ5074" i="1"/>
  <c r="AQ5075" i="1"/>
  <c r="AQ5076" i="1"/>
  <c r="AQ5077" i="1"/>
  <c r="AQ5078" i="1"/>
  <c r="AQ5079" i="1"/>
  <c r="AQ5080" i="1"/>
  <c r="AQ5081" i="1"/>
  <c r="AQ5082" i="1"/>
  <c r="AQ5083" i="1"/>
  <c r="AQ5084" i="1"/>
  <c r="AQ5085" i="1"/>
  <c r="AQ5086" i="1"/>
  <c r="AQ5087" i="1"/>
  <c r="AQ5088" i="1"/>
  <c r="AQ5089" i="1"/>
  <c r="AQ5090" i="1"/>
  <c r="AQ5091" i="1"/>
  <c r="AQ5092" i="1"/>
  <c r="AQ5093" i="1"/>
  <c r="AQ5094" i="1"/>
  <c r="AQ5095" i="1"/>
  <c r="AQ5096" i="1"/>
  <c r="AQ5097" i="1"/>
  <c r="AQ5098" i="1"/>
  <c r="AQ5099" i="1"/>
  <c r="AQ5100" i="1"/>
  <c r="AQ5101" i="1"/>
  <c r="AQ5102" i="1"/>
  <c r="AQ5103" i="1"/>
  <c r="AQ5104" i="1"/>
  <c r="AQ5105" i="1"/>
  <c r="AQ5106" i="1"/>
  <c r="AQ5107" i="1"/>
  <c r="AQ5108" i="1"/>
  <c r="AQ5109" i="1"/>
  <c r="AQ5110" i="1"/>
  <c r="AQ5111" i="1"/>
  <c r="AQ5112" i="1"/>
  <c r="AQ5113" i="1"/>
  <c r="AQ5114" i="1"/>
  <c r="AQ5115" i="1"/>
  <c r="AQ5116" i="1"/>
  <c r="AQ5117" i="1"/>
  <c r="AQ5118" i="1"/>
  <c r="AQ5119" i="1"/>
  <c r="AQ5120" i="1"/>
  <c r="AQ5121" i="1"/>
  <c r="AQ5122" i="1"/>
  <c r="AQ5123" i="1"/>
  <c r="AQ5124" i="1"/>
  <c r="AQ5125" i="1"/>
  <c r="AQ5126" i="1"/>
  <c r="AQ5127" i="1"/>
  <c r="AQ5128" i="1"/>
  <c r="AQ5129" i="1"/>
  <c r="AQ5130" i="1"/>
  <c r="AQ5131" i="1"/>
  <c r="AQ5132" i="1"/>
  <c r="AQ5133" i="1"/>
  <c r="AQ5134" i="1"/>
  <c r="AQ5135" i="1"/>
  <c r="AQ5136" i="1"/>
  <c r="AQ5137" i="1"/>
  <c r="AQ5138" i="1"/>
  <c r="AQ5139" i="1"/>
  <c r="AQ5140" i="1"/>
  <c r="AQ5141" i="1"/>
  <c r="AQ5142" i="1"/>
  <c r="AQ5143" i="1"/>
  <c r="AQ5144" i="1"/>
  <c r="AQ5145" i="1"/>
  <c r="AQ5146" i="1"/>
  <c r="AQ5147" i="1"/>
  <c r="AQ5148" i="1"/>
  <c r="AQ5149" i="1"/>
  <c r="AQ5150" i="1"/>
  <c r="AQ5151" i="1"/>
  <c r="AQ5152" i="1"/>
  <c r="AQ5153" i="1"/>
  <c r="AQ5154" i="1"/>
  <c r="AQ5155" i="1"/>
  <c r="AQ5156" i="1"/>
  <c r="AQ5157" i="1"/>
  <c r="AQ5158" i="1"/>
  <c r="AQ5159" i="1"/>
  <c r="AQ5160" i="1"/>
  <c r="AQ5161" i="1"/>
  <c r="AQ5162" i="1"/>
  <c r="AQ5163" i="1"/>
  <c r="AQ5164" i="1"/>
  <c r="AQ5165" i="1"/>
  <c r="AQ5166" i="1"/>
  <c r="AQ5167" i="1"/>
  <c r="AQ5168" i="1"/>
  <c r="AQ5169" i="1"/>
  <c r="AQ5170" i="1"/>
  <c r="AQ5171" i="1"/>
  <c r="AQ5172" i="1"/>
  <c r="AQ5173" i="1"/>
  <c r="AQ5174" i="1"/>
  <c r="AQ5175" i="1"/>
  <c r="AQ5176" i="1"/>
  <c r="AQ5177" i="1"/>
  <c r="AQ5178" i="1"/>
  <c r="AQ5179" i="1"/>
  <c r="AQ5180" i="1"/>
  <c r="AQ5181" i="1"/>
  <c r="AQ5182" i="1"/>
  <c r="AQ5183" i="1"/>
  <c r="AQ5184" i="1"/>
  <c r="AQ5185" i="1"/>
  <c r="AQ5186" i="1"/>
  <c r="AQ5187" i="1"/>
  <c r="AQ5188" i="1"/>
  <c r="AQ5189" i="1"/>
  <c r="AQ5190" i="1"/>
  <c r="AQ5191" i="1"/>
  <c r="AQ5192" i="1"/>
  <c r="AQ5193" i="1"/>
  <c r="AQ5194" i="1"/>
  <c r="AQ5195" i="1"/>
  <c r="AQ5196" i="1"/>
  <c r="AQ5197" i="1"/>
  <c r="AQ5198" i="1"/>
  <c r="AQ5199" i="1"/>
  <c r="AQ5200" i="1"/>
  <c r="AQ5201" i="1"/>
  <c r="AQ5202" i="1"/>
  <c r="AQ5203" i="1"/>
  <c r="AQ5204" i="1"/>
  <c r="AQ5205" i="1"/>
  <c r="AQ5206" i="1"/>
  <c r="AQ5207" i="1"/>
  <c r="AQ5208" i="1"/>
  <c r="AQ5209" i="1"/>
  <c r="AQ5210" i="1"/>
  <c r="AQ5211" i="1"/>
  <c r="AQ5212" i="1"/>
  <c r="AQ5213" i="1"/>
  <c r="AQ5214" i="1"/>
  <c r="AQ5215" i="1"/>
  <c r="AQ5216" i="1"/>
  <c r="AQ5217" i="1"/>
  <c r="AQ5218" i="1"/>
  <c r="AQ5219" i="1"/>
  <c r="AQ5220" i="1"/>
  <c r="AQ5221" i="1"/>
  <c r="AQ5222" i="1"/>
  <c r="AQ5223" i="1"/>
  <c r="AQ5224" i="1"/>
  <c r="AQ5225" i="1"/>
  <c r="AQ5226" i="1"/>
  <c r="AQ5227" i="1"/>
  <c r="AQ5228" i="1"/>
  <c r="AQ5229" i="1"/>
  <c r="AQ5230" i="1"/>
  <c r="AQ5231" i="1"/>
  <c r="AQ5232" i="1"/>
  <c r="AQ5233" i="1"/>
  <c r="AQ5234" i="1"/>
  <c r="AQ5235" i="1"/>
  <c r="AQ5236" i="1"/>
  <c r="AQ5237" i="1"/>
  <c r="AQ5238" i="1"/>
  <c r="AQ5239" i="1"/>
  <c r="AQ5240" i="1"/>
  <c r="AQ5241" i="1"/>
  <c r="AQ5242" i="1"/>
  <c r="AQ5243" i="1"/>
  <c r="AQ5244" i="1"/>
  <c r="AQ5245" i="1"/>
  <c r="AQ5246" i="1"/>
  <c r="AQ5247" i="1"/>
  <c r="AQ5248" i="1"/>
  <c r="AQ5249" i="1"/>
  <c r="AQ5250" i="1"/>
  <c r="AQ5251" i="1"/>
  <c r="AQ5252" i="1"/>
  <c r="AQ5253" i="1"/>
  <c r="AQ5254" i="1"/>
  <c r="AQ5255" i="1"/>
  <c r="AQ5256" i="1"/>
  <c r="AQ5257" i="1"/>
  <c r="AQ5258" i="1"/>
  <c r="AQ5259" i="1"/>
  <c r="AQ5260" i="1"/>
  <c r="AQ5261" i="1"/>
  <c r="AQ5262" i="1"/>
  <c r="AQ5263" i="1"/>
  <c r="AQ5264" i="1"/>
  <c r="AQ5265" i="1"/>
  <c r="AQ5266" i="1"/>
  <c r="AQ5267" i="1"/>
  <c r="AQ5268" i="1"/>
  <c r="AQ5269" i="1"/>
  <c r="AQ5270" i="1"/>
  <c r="AQ5271" i="1"/>
  <c r="AQ5272" i="1"/>
  <c r="AQ5273" i="1"/>
  <c r="AQ5274" i="1"/>
  <c r="AQ5275" i="1"/>
  <c r="AQ5276" i="1"/>
  <c r="AQ5277" i="1"/>
  <c r="AQ5278" i="1"/>
  <c r="AQ5279" i="1"/>
  <c r="AQ5280" i="1"/>
  <c r="AQ5281" i="1"/>
  <c r="AQ5282" i="1"/>
  <c r="AQ5283" i="1"/>
  <c r="AQ5284" i="1"/>
  <c r="AQ5285" i="1"/>
  <c r="AQ5286" i="1"/>
  <c r="AQ5287" i="1"/>
  <c r="AQ5288" i="1"/>
  <c r="AQ5289" i="1"/>
  <c r="AQ5290" i="1"/>
  <c r="AQ5291" i="1"/>
  <c r="AQ5292" i="1"/>
  <c r="AQ5293" i="1"/>
  <c r="AQ5294" i="1"/>
  <c r="AQ5295" i="1"/>
  <c r="AQ5296" i="1"/>
  <c r="AQ5297" i="1"/>
  <c r="AQ5298" i="1"/>
  <c r="AQ5299" i="1"/>
  <c r="AQ5300" i="1"/>
  <c r="AQ5301" i="1"/>
  <c r="AQ5302" i="1"/>
  <c r="AQ5303" i="1"/>
  <c r="AQ5304" i="1"/>
  <c r="AQ5305" i="1"/>
  <c r="AQ5306" i="1"/>
  <c r="AQ5307" i="1"/>
  <c r="AQ5308" i="1"/>
  <c r="AQ5309" i="1"/>
  <c r="AQ5310" i="1"/>
  <c r="AQ5311" i="1"/>
  <c r="AQ5312" i="1"/>
  <c r="AQ5313" i="1"/>
  <c r="AQ5314" i="1"/>
  <c r="AQ5315" i="1"/>
  <c r="AQ5316" i="1"/>
  <c r="AQ5317" i="1"/>
  <c r="AQ5318" i="1"/>
  <c r="AQ5319" i="1"/>
  <c r="AQ5320" i="1"/>
  <c r="AQ5321" i="1"/>
  <c r="AQ5322" i="1"/>
  <c r="AQ5323" i="1"/>
  <c r="AQ5324" i="1"/>
  <c r="AQ5325" i="1"/>
  <c r="AQ5326" i="1"/>
  <c r="AQ5327" i="1"/>
  <c r="AQ5328" i="1"/>
  <c r="AQ5329" i="1"/>
  <c r="AQ5330" i="1"/>
  <c r="AQ5331" i="1"/>
  <c r="AQ5332" i="1"/>
  <c r="AQ5333" i="1"/>
  <c r="AQ5334" i="1"/>
  <c r="AQ5335" i="1"/>
  <c r="AQ5336" i="1"/>
  <c r="AQ5337" i="1"/>
  <c r="AQ5338" i="1"/>
  <c r="AQ5339" i="1"/>
  <c r="AQ5340" i="1"/>
  <c r="AQ5341" i="1"/>
  <c r="AQ5342" i="1"/>
  <c r="AQ5343" i="1"/>
  <c r="AQ5344" i="1"/>
  <c r="AQ5345" i="1"/>
  <c r="AQ5346" i="1"/>
  <c r="AQ5347" i="1"/>
  <c r="AQ5348" i="1"/>
  <c r="AQ5349" i="1"/>
  <c r="AQ5350" i="1"/>
  <c r="AQ5351" i="1"/>
  <c r="AQ5352" i="1"/>
  <c r="AQ5353" i="1"/>
  <c r="AQ5354" i="1"/>
  <c r="AQ5355" i="1"/>
  <c r="AQ5356" i="1"/>
  <c r="AQ5357" i="1"/>
  <c r="AQ5358" i="1"/>
  <c r="AQ5359" i="1"/>
  <c r="AQ5360" i="1"/>
  <c r="AQ5361" i="1"/>
  <c r="AQ5362" i="1"/>
  <c r="AQ5363" i="1"/>
  <c r="AQ5364" i="1"/>
  <c r="AQ5365" i="1"/>
  <c r="AQ5366" i="1"/>
  <c r="AQ5367" i="1"/>
  <c r="AQ5368" i="1"/>
  <c r="AQ5369" i="1"/>
  <c r="AQ5370" i="1"/>
  <c r="AQ5371" i="1"/>
  <c r="AQ5372" i="1"/>
  <c r="AQ5373" i="1"/>
  <c r="AQ5374" i="1"/>
  <c r="AQ5375" i="1"/>
  <c r="AQ5376" i="1"/>
  <c r="AQ5377" i="1"/>
  <c r="AQ5378" i="1"/>
  <c r="AQ5379" i="1"/>
  <c r="AQ5380" i="1"/>
  <c r="AQ5381" i="1"/>
  <c r="AQ5382" i="1"/>
  <c r="AQ5383" i="1"/>
  <c r="AQ5384" i="1"/>
  <c r="AQ5385" i="1"/>
  <c r="AQ5386" i="1"/>
  <c r="AQ5387" i="1"/>
  <c r="AQ5388" i="1"/>
  <c r="AQ5389" i="1"/>
  <c r="AQ5390" i="1"/>
  <c r="AQ5391" i="1"/>
  <c r="AQ5392" i="1"/>
  <c r="AQ5393" i="1"/>
  <c r="AQ5394" i="1"/>
  <c r="AQ5395" i="1"/>
  <c r="AQ5396" i="1"/>
  <c r="AQ5397" i="1"/>
  <c r="AQ5398" i="1"/>
  <c r="AQ5399" i="1"/>
  <c r="AQ5400" i="1"/>
  <c r="AQ5401" i="1"/>
  <c r="AQ5402" i="1"/>
  <c r="AQ5403" i="1"/>
  <c r="AQ5404" i="1"/>
  <c r="AQ5405" i="1"/>
  <c r="AQ5406" i="1"/>
  <c r="AQ5407" i="1"/>
  <c r="AQ5408" i="1"/>
  <c r="AQ5409" i="1"/>
  <c r="AQ5410" i="1"/>
  <c r="AQ5411" i="1"/>
  <c r="AQ5412" i="1"/>
  <c r="AQ5413" i="1"/>
  <c r="AQ5414" i="1"/>
  <c r="AQ5415" i="1"/>
  <c r="AQ5416" i="1"/>
  <c r="AQ5417" i="1"/>
  <c r="AQ5418" i="1"/>
  <c r="AQ5419" i="1"/>
  <c r="AQ5420" i="1"/>
  <c r="AQ5421" i="1"/>
  <c r="AQ5422" i="1"/>
  <c r="AQ5423" i="1"/>
  <c r="AQ5424" i="1"/>
  <c r="AQ5425" i="1"/>
  <c r="AQ5426" i="1"/>
  <c r="AQ5427" i="1"/>
  <c r="AQ5428" i="1"/>
  <c r="AQ5429" i="1"/>
  <c r="AQ5430" i="1"/>
  <c r="AQ5431" i="1"/>
  <c r="AQ5432" i="1"/>
  <c r="AQ5433" i="1"/>
  <c r="AQ5434" i="1"/>
  <c r="AQ5435" i="1"/>
  <c r="AQ5436" i="1"/>
  <c r="AQ5437" i="1"/>
  <c r="AQ5438" i="1"/>
  <c r="AQ5439" i="1"/>
  <c r="AQ5440" i="1"/>
  <c r="AQ5441" i="1"/>
  <c r="AQ5442" i="1"/>
  <c r="AQ5443" i="1"/>
  <c r="AQ5444" i="1"/>
  <c r="AQ5445" i="1"/>
  <c r="AQ5446" i="1"/>
  <c r="AQ5447" i="1"/>
  <c r="AQ5448" i="1"/>
  <c r="AQ5449" i="1"/>
  <c r="AQ5450" i="1"/>
  <c r="AQ5451" i="1"/>
  <c r="AQ5452" i="1"/>
  <c r="AQ5453" i="1"/>
  <c r="AQ5454" i="1"/>
  <c r="AQ5455" i="1"/>
  <c r="AQ5456" i="1"/>
  <c r="AQ5457" i="1"/>
  <c r="AQ5458" i="1"/>
  <c r="AQ5459" i="1"/>
  <c r="AQ5460" i="1"/>
  <c r="AQ5461" i="1"/>
  <c r="AQ5462" i="1"/>
  <c r="AQ5463" i="1"/>
  <c r="AQ5464" i="1"/>
  <c r="AQ5465" i="1"/>
  <c r="AQ5466" i="1"/>
  <c r="AQ5467" i="1"/>
  <c r="AQ5468" i="1"/>
  <c r="AQ5469" i="1"/>
  <c r="AQ5470" i="1"/>
  <c r="AQ5471" i="1"/>
  <c r="AQ5472" i="1"/>
  <c r="AQ5473" i="1"/>
  <c r="AQ5474" i="1"/>
  <c r="AQ5475" i="1"/>
  <c r="AQ5476" i="1"/>
  <c r="AQ5477" i="1"/>
  <c r="AQ5478" i="1"/>
  <c r="AQ5479" i="1"/>
  <c r="AQ5480" i="1"/>
  <c r="AQ5481" i="1"/>
  <c r="AQ5482" i="1"/>
  <c r="AQ5483" i="1"/>
  <c r="AQ5484" i="1"/>
  <c r="AQ5485" i="1"/>
  <c r="AQ5486" i="1"/>
  <c r="AQ5487" i="1"/>
  <c r="AQ5488" i="1"/>
  <c r="AQ5489" i="1"/>
  <c r="AQ5490" i="1"/>
  <c r="AQ5491" i="1"/>
  <c r="AQ5492" i="1"/>
  <c r="AQ5493" i="1"/>
  <c r="AQ5494" i="1"/>
  <c r="AQ5495" i="1"/>
  <c r="AQ5496" i="1"/>
  <c r="AQ5497" i="1"/>
  <c r="AQ5498" i="1"/>
  <c r="AQ5499" i="1"/>
  <c r="AQ5500" i="1"/>
  <c r="AQ5501" i="1"/>
  <c r="AQ5502" i="1"/>
  <c r="AQ5503" i="1"/>
  <c r="AQ5504" i="1"/>
  <c r="AQ5505" i="1"/>
  <c r="AQ5506" i="1"/>
  <c r="AQ5507" i="1"/>
  <c r="AQ5508" i="1"/>
  <c r="AQ5509" i="1"/>
  <c r="AQ5510" i="1"/>
  <c r="AQ5511" i="1"/>
  <c r="AQ5512" i="1"/>
  <c r="AQ5513" i="1"/>
  <c r="AQ5514" i="1"/>
  <c r="AQ5515" i="1"/>
  <c r="AQ5516" i="1"/>
  <c r="AQ5517" i="1"/>
  <c r="AQ5518" i="1"/>
  <c r="AQ5519" i="1"/>
  <c r="AQ5520" i="1"/>
  <c r="AQ5521" i="1"/>
  <c r="AQ5522" i="1"/>
  <c r="AQ5523" i="1"/>
  <c r="AQ5524" i="1"/>
  <c r="AQ5525" i="1"/>
  <c r="AQ5526" i="1"/>
  <c r="AQ5527" i="1"/>
  <c r="AQ5528" i="1"/>
  <c r="AQ5529" i="1"/>
  <c r="AQ5530" i="1"/>
  <c r="AQ5531" i="1"/>
  <c r="AQ5532" i="1"/>
  <c r="AQ5533" i="1"/>
  <c r="AQ5534" i="1"/>
  <c r="AQ5535" i="1"/>
  <c r="AQ5536" i="1"/>
  <c r="AQ5537" i="1"/>
  <c r="AQ5538" i="1"/>
  <c r="AQ5539" i="1"/>
  <c r="AQ5540" i="1"/>
  <c r="AQ5541" i="1"/>
  <c r="AQ5542" i="1"/>
  <c r="AQ5543" i="1"/>
  <c r="AQ5544" i="1"/>
  <c r="AQ5545" i="1"/>
  <c r="AQ5546" i="1"/>
  <c r="AQ5547" i="1"/>
  <c r="AQ5548" i="1"/>
  <c r="AQ5549" i="1"/>
  <c r="AQ5550" i="1"/>
  <c r="AQ5551" i="1"/>
  <c r="AQ5552" i="1"/>
  <c r="AQ5553" i="1"/>
  <c r="AQ5554" i="1"/>
  <c r="AQ5555" i="1"/>
  <c r="AQ5556" i="1"/>
  <c r="AQ5557" i="1"/>
  <c r="AQ5558" i="1"/>
  <c r="AQ5559" i="1"/>
  <c r="AQ5560" i="1"/>
  <c r="AQ5561" i="1"/>
  <c r="AQ5562" i="1"/>
  <c r="AQ5563" i="1"/>
  <c r="AQ5564" i="1"/>
  <c r="AQ5565" i="1"/>
  <c r="AQ5566" i="1"/>
  <c r="AQ5567" i="1"/>
  <c r="AQ5568" i="1"/>
  <c r="AQ5569" i="1"/>
  <c r="AQ5570" i="1"/>
  <c r="AQ5571" i="1"/>
  <c r="AQ5572" i="1"/>
  <c r="AQ5573" i="1"/>
  <c r="AQ5574" i="1"/>
  <c r="AQ5575" i="1"/>
  <c r="AQ5576" i="1"/>
  <c r="AQ5577" i="1"/>
  <c r="AQ5578" i="1"/>
  <c r="AQ5579" i="1"/>
  <c r="AQ5580" i="1"/>
  <c r="AQ5581" i="1"/>
  <c r="AQ5582" i="1"/>
  <c r="AQ5583" i="1"/>
  <c r="AQ5584" i="1"/>
  <c r="AQ5585" i="1"/>
  <c r="AQ5586" i="1"/>
  <c r="AQ5587" i="1"/>
  <c r="AQ5588" i="1"/>
  <c r="AQ5589" i="1"/>
  <c r="AQ5590" i="1"/>
  <c r="AQ5591" i="1"/>
  <c r="AQ5592" i="1"/>
  <c r="AQ5593" i="1"/>
  <c r="AQ5594" i="1"/>
  <c r="AQ5595" i="1"/>
  <c r="AQ5596" i="1"/>
  <c r="AQ5597" i="1"/>
  <c r="AQ5598" i="1"/>
  <c r="AQ5599" i="1"/>
  <c r="AQ5600" i="1"/>
  <c r="AQ5601" i="1"/>
  <c r="AQ5602" i="1"/>
  <c r="AQ5603" i="1"/>
  <c r="AQ5604" i="1"/>
  <c r="AQ5605" i="1"/>
  <c r="AQ5606" i="1"/>
  <c r="AQ5607" i="1"/>
  <c r="AQ5608" i="1"/>
  <c r="AQ5609" i="1"/>
  <c r="AQ5610" i="1"/>
  <c r="AQ5611" i="1"/>
  <c r="AQ5612" i="1"/>
  <c r="AQ5613" i="1"/>
  <c r="AQ5614" i="1"/>
  <c r="AQ5615" i="1"/>
  <c r="AQ5616" i="1"/>
  <c r="AQ5617" i="1"/>
  <c r="AQ5618" i="1"/>
  <c r="AQ5619" i="1"/>
  <c r="AQ5620" i="1"/>
  <c r="AQ5621" i="1"/>
  <c r="AQ5622" i="1"/>
  <c r="AQ5623" i="1"/>
  <c r="AQ5624" i="1"/>
  <c r="AQ5625" i="1"/>
  <c r="AQ5626" i="1"/>
  <c r="AQ5627" i="1"/>
  <c r="AQ5628" i="1"/>
  <c r="AQ5629" i="1"/>
  <c r="AQ5630" i="1"/>
  <c r="AQ5631" i="1"/>
  <c r="AQ5632" i="1"/>
  <c r="AQ5633" i="1"/>
  <c r="AQ5634" i="1"/>
  <c r="AQ5635" i="1"/>
  <c r="AQ5636" i="1"/>
  <c r="AQ5637" i="1"/>
  <c r="AQ5638" i="1"/>
  <c r="AQ5639" i="1"/>
  <c r="AQ5640" i="1"/>
  <c r="AQ5641" i="1"/>
  <c r="AQ5642" i="1"/>
  <c r="AQ5643" i="1"/>
  <c r="AQ5644" i="1"/>
  <c r="AQ5645" i="1"/>
  <c r="AQ5646" i="1"/>
  <c r="AQ5647" i="1"/>
  <c r="AQ5648" i="1"/>
  <c r="AQ5649" i="1"/>
  <c r="AQ5650" i="1"/>
  <c r="AQ5651" i="1"/>
  <c r="AQ5652" i="1"/>
  <c r="AQ5653" i="1"/>
  <c r="AQ5654" i="1"/>
  <c r="AQ5655" i="1"/>
  <c r="AQ5656" i="1"/>
  <c r="AQ5657" i="1"/>
  <c r="AQ5658" i="1"/>
  <c r="AQ5659" i="1"/>
  <c r="AQ5660" i="1"/>
  <c r="AQ5661" i="1"/>
  <c r="AQ5662" i="1"/>
  <c r="AQ5663" i="1"/>
  <c r="AQ5664" i="1"/>
  <c r="AQ5665" i="1"/>
  <c r="AQ5666" i="1"/>
  <c r="AQ5667" i="1"/>
  <c r="AQ5668" i="1"/>
  <c r="AQ5669" i="1"/>
  <c r="AQ5670" i="1"/>
  <c r="AQ5671" i="1"/>
  <c r="AQ5672" i="1"/>
  <c r="AQ5673" i="1"/>
  <c r="AQ5674" i="1"/>
  <c r="AQ5675" i="1"/>
  <c r="AQ5676" i="1"/>
  <c r="AQ5677" i="1"/>
  <c r="AQ5678" i="1"/>
  <c r="AQ5679" i="1"/>
  <c r="AQ5680" i="1"/>
  <c r="AQ5681" i="1"/>
  <c r="AQ5682" i="1"/>
  <c r="AQ5683" i="1"/>
  <c r="AQ5684" i="1"/>
  <c r="AQ5685" i="1"/>
  <c r="AQ5686" i="1"/>
  <c r="AQ5687" i="1"/>
  <c r="AQ5688" i="1"/>
  <c r="AQ5689" i="1"/>
  <c r="AQ5690" i="1"/>
  <c r="AQ5691" i="1"/>
  <c r="AQ5692" i="1"/>
  <c r="AQ5693" i="1"/>
  <c r="AQ5694" i="1"/>
  <c r="AQ5695" i="1"/>
  <c r="AQ5696" i="1"/>
  <c r="AQ5697" i="1"/>
  <c r="AQ5698" i="1"/>
  <c r="AQ5699" i="1"/>
  <c r="AQ5700" i="1"/>
  <c r="AQ5701" i="1"/>
  <c r="AQ5702" i="1"/>
  <c r="AQ5703" i="1"/>
  <c r="AQ5704" i="1"/>
  <c r="AQ5705" i="1"/>
  <c r="AQ5706" i="1"/>
  <c r="AQ5707" i="1"/>
  <c r="AQ5708" i="1"/>
  <c r="AQ5709" i="1"/>
  <c r="AQ5710" i="1"/>
  <c r="AQ5711" i="1"/>
  <c r="AQ5712" i="1"/>
  <c r="AQ5713" i="1"/>
  <c r="AQ5714" i="1"/>
  <c r="AQ5715" i="1"/>
  <c r="AQ5716" i="1"/>
  <c r="AQ5717" i="1"/>
  <c r="AQ5718" i="1"/>
  <c r="AQ5719" i="1"/>
  <c r="AQ5720" i="1"/>
  <c r="AQ5721" i="1"/>
  <c r="AQ5722" i="1"/>
  <c r="AQ5723" i="1"/>
  <c r="AQ5724" i="1"/>
  <c r="AQ5725" i="1"/>
  <c r="AQ5726" i="1"/>
  <c r="AQ5727" i="1"/>
  <c r="AQ5728" i="1"/>
  <c r="AQ5729" i="1"/>
  <c r="AQ5730" i="1"/>
  <c r="AQ5731" i="1"/>
  <c r="AQ5732" i="1"/>
  <c r="AQ5733" i="1"/>
  <c r="AQ5734" i="1"/>
  <c r="AQ5735" i="1"/>
  <c r="AQ5736" i="1"/>
  <c r="AQ5737" i="1"/>
  <c r="AQ5738" i="1"/>
  <c r="AQ5739" i="1"/>
  <c r="AQ5740" i="1"/>
  <c r="AQ5741" i="1"/>
  <c r="AQ5742" i="1"/>
  <c r="AQ5743" i="1"/>
  <c r="AQ5744" i="1"/>
  <c r="AQ5745" i="1"/>
  <c r="AQ5746" i="1"/>
  <c r="AQ5747" i="1"/>
  <c r="AQ5748" i="1"/>
  <c r="AQ5749" i="1"/>
  <c r="AQ5750" i="1"/>
  <c r="AQ5751" i="1"/>
  <c r="AQ5752" i="1"/>
  <c r="AQ5753" i="1"/>
  <c r="AQ5754" i="1"/>
  <c r="AQ5755" i="1"/>
  <c r="AQ5756" i="1"/>
  <c r="AQ5757" i="1"/>
  <c r="AQ5758" i="1"/>
  <c r="AQ5759" i="1"/>
  <c r="AQ5760" i="1"/>
  <c r="AQ5761" i="1"/>
  <c r="AQ5762" i="1"/>
  <c r="AQ5763" i="1"/>
  <c r="AQ5764" i="1"/>
  <c r="AQ5765" i="1"/>
  <c r="AQ5766" i="1"/>
  <c r="AQ5767" i="1"/>
  <c r="AQ5768" i="1"/>
  <c r="AQ5769" i="1"/>
  <c r="AQ5770" i="1"/>
  <c r="AQ5771" i="1"/>
  <c r="AQ5772" i="1"/>
  <c r="AQ5773" i="1"/>
  <c r="AQ5774" i="1"/>
  <c r="AQ5775" i="1"/>
  <c r="AQ5776" i="1"/>
  <c r="AQ5777" i="1"/>
  <c r="AQ5778" i="1"/>
  <c r="AQ5779" i="1"/>
  <c r="AQ5780" i="1"/>
  <c r="AQ5781" i="1"/>
  <c r="AQ5782" i="1"/>
  <c r="AQ5783" i="1"/>
  <c r="AQ5784" i="1"/>
  <c r="AQ5785" i="1"/>
  <c r="AQ5786" i="1"/>
  <c r="AQ5787" i="1"/>
  <c r="AQ5788" i="1"/>
  <c r="AQ5789" i="1"/>
  <c r="AQ5790" i="1"/>
  <c r="AQ5791" i="1"/>
  <c r="AQ5792" i="1"/>
  <c r="AQ5793" i="1"/>
  <c r="AQ5794" i="1"/>
  <c r="AQ5795" i="1"/>
  <c r="AQ5796" i="1"/>
  <c r="AQ5797" i="1"/>
  <c r="AQ5798" i="1"/>
  <c r="AQ5799" i="1"/>
  <c r="AQ5800" i="1"/>
  <c r="AQ5801" i="1"/>
  <c r="AQ5802" i="1"/>
  <c r="AQ5803" i="1"/>
  <c r="AQ5804" i="1"/>
  <c r="AQ5805" i="1"/>
  <c r="AQ5806" i="1"/>
  <c r="AQ5807" i="1"/>
  <c r="AQ5808" i="1"/>
  <c r="AQ5809" i="1"/>
  <c r="AQ5810" i="1"/>
  <c r="AQ5811" i="1"/>
  <c r="AQ5812" i="1"/>
  <c r="AQ5813" i="1"/>
  <c r="AQ5814" i="1"/>
  <c r="AQ5815" i="1"/>
  <c r="AQ5816" i="1"/>
  <c r="AQ5817" i="1"/>
  <c r="AQ5818" i="1"/>
  <c r="AQ5819" i="1"/>
  <c r="AQ5820" i="1"/>
  <c r="AQ5821" i="1"/>
  <c r="AQ5822" i="1"/>
  <c r="AQ5823" i="1"/>
  <c r="AQ5824" i="1"/>
  <c r="AQ5825" i="1"/>
  <c r="AQ5826" i="1"/>
  <c r="AQ5827" i="1"/>
  <c r="AQ5828" i="1"/>
  <c r="AQ5829" i="1"/>
  <c r="AQ5830" i="1"/>
  <c r="AQ5831" i="1"/>
  <c r="AQ5832" i="1"/>
  <c r="AQ5833" i="1"/>
  <c r="AQ5834" i="1"/>
  <c r="AQ5835" i="1"/>
  <c r="AQ5836" i="1"/>
  <c r="AQ5837" i="1"/>
  <c r="AQ5838" i="1"/>
  <c r="AQ5839" i="1"/>
  <c r="AQ5840" i="1"/>
  <c r="AQ5841" i="1"/>
  <c r="AQ5842" i="1"/>
  <c r="AQ5843" i="1"/>
  <c r="AQ5844" i="1"/>
  <c r="AQ5845" i="1"/>
  <c r="AQ5846" i="1"/>
  <c r="AQ5847" i="1"/>
  <c r="AQ5848" i="1"/>
  <c r="AQ5849" i="1"/>
  <c r="AQ5850" i="1"/>
  <c r="AQ5851" i="1"/>
  <c r="AQ5852" i="1"/>
  <c r="AQ5853" i="1"/>
  <c r="AQ5854" i="1"/>
  <c r="AQ5855" i="1"/>
  <c r="AQ5856" i="1"/>
  <c r="AQ5857" i="1"/>
  <c r="AQ5858" i="1"/>
  <c r="AQ5859" i="1"/>
  <c r="AQ5860" i="1"/>
  <c r="AQ5861" i="1"/>
  <c r="AQ5862" i="1"/>
  <c r="AQ5863" i="1"/>
  <c r="AQ5864" i="1"/>
  <c r="AQ5865" i="1"/>
  <c r="AQ5866" i="1"/>
  <c r="AQ5867" i="1"/>
  <c r="AQ5868" i="1"/>
  <c r="AQ5869" i="1"/>
  <c r="AQ5870" i="1"/>
  <c r="AQ5871" i="1"/>
  <c r="AQ5872" i="1"/>
  <c r="AQ5873" i="1"/>
  <c r="AQ5874" i="1"/>
  <c r="AQ5875" i="1"/>
  <c r="AQ5876" i="1"/>
  <c r="AQ5877" i="1"/>
  <c r="AQ5878" i="1"/>
  <c r="AQ5879" i="1"/>
  <c r="AQ5880" i="1"/>
  <c r="AQ5881" i="1"/>
  <c r="AQ5882" i="1"/>
  <c r="AQ5883" i="1"/>
  <c r="AQ5884" i="1"/>
  <c r="AQ5885" i="1"/>
  <c r="AQ5886" i="1"/>
  <c r="AQ5887" i="1"/>
  <c r="AQ5888" i="1"/>
  <c r="AQ5889" i="1"/>
  <c r="AQ5890" i="1"/>
  <c r="AQ5891" i="1"/>
  <c r="AQ5892" i="1"/>
  <c r="AQ5893" i="1"/>
  <c r="AQ5894" i="1"/>
  <c r="AQ5895" i="1"/>
  <c r="AQ5896" i="1"/>
  <c r="AQ5897" i="1"/>
  <c r="AQ5898" i="1"/>
  <c r="AQ5899" i="1"/>
  <c r="AQ5900" i="1"/>
  <c r="AQ5901" i="1"/>
  <c r="AQ5902" i="1"/>
  <c r="AQ5903" i="1"/>
  <c r="AQ5904" i="1"/>
  <c r="AQ5905" i="1"/>
  <c r="AQ5906" i="1"/>
  <c r="AQ5907" i="1"/>
  <c r="AQ5908" i="1"/>
  <c r="AQ5909" i="1"/>
  <c r="AQ5910" i="1"/>
  <c r="AQ5911" i="1"/>
  <c r="AQ5912" i="1"/>
  <c r="AQ5913" i="1"/>
  <c r="AQ5914" i="1"/>
  <c r="AQ5915" i="1"/>
  <c r="AQ5916" i="1"/>
  <c r="AQ5917" i="1"/>
  <c r="AQ5918" i="1"/>
  <c r="AQ5919" i="1"/>
  <c r="AQ5920" i="1"/>
  <c r="AQ5921" i="1"/>
  <c r="AQ5922" i="1"/>
  <c r="AQ5923" i="1"/>
  <c r="AQ5924" i="1"/>
  <c r="AQ5925" i="1"/>
  <c r="AQ5926" i="1"/>
  <c r="AQ5927" i="1"/>
  <c r="AQ5928" i="1"/>
  <c r="AQ5929" i="1"/>
  <c r="AQ5930" i="1"/>
  <c r="AQ5931" i="1"/>
  <c r="AQ5932" i="1"/>
  <c r="AQ5933" i="1"/>
  <c r="AQ5934" i="1"/>
  <c r="AQ5935" i="1"/>
  <c r="AQ5936" i="1"/>
  <c r="AQ5937" i="1"/>
  <c r="AQ5938" i="1"/>
  <c r="AQ5939" i="1"/>
  <c r="AQ5940" i="1"/>
  <c r="AQ5941" i="1"/>
  <c r="AQ5942" i="1"/>
  <c r="AQ5943" i="1"/>
  <c r="AQ5944" i="1"/>
  <c r="AQ5945" i="1"/>
  <c r="AQ5946" i="1"/>
  <c r="AQ5947" i="1"/>
  <c r="AQ5948" i="1"/>
  <c r="AQ5949" i="1"/>
  <c r="AQ5950" i="1"/>
  <c r="AQ5951" i="1"/>
  <c r="AQ5952" i="1"/>
  <c r="AQ5953" i="1"/>
  <c r="AQ5954" i="1"/>
  <c r="AQ5955" i="1"/>
  <c r="AQ5956" i="1"/>
  <c r="AQ5957" i="1"/>
  <c r="AQ5958" i="1"/>
  <c r="AQ5959" i="1"/>
  <c r="AQ5960" i="1"/>
  <c r="AQ5961" i="1"/>
  <c r="AQ5962" i="1"/>
  <c r="AQ5963" i="1"/>
  <c r="AQ5964" i="1"/>
  <c r="AQ5965" i="1"/>
  <c r="AQ5966" i="1"/>
  <c r="AQ5967" i="1"/>
  <c r="AQ5968" i="1"/>
  <c r="AQ5969" i="1"/>
  <c r="AQ5970" i="1"/>
  <c r="AQ5971" i="1"/>
  <c r="AQ5972" i="1"/>
  <c r="AQ5973" i="1"/>
  <c r="AQ5974" i="1"/>
  <c r="AQ5975" i="1"/>
  <c r="AQ5976" i="1"/>
  <c r="AQ5977" i="1"/>
  <c r="AQ5978" i="1"/>
  <c r="AQ5979" i="1"/>
  <c r="AQ5980" i="1"/>
  <c r="AQ5981" i="1"/>
  <c r="AQ5982" i="1"/>
  <c r="AQ5983" i="1"/>
  <c r="AQ5984" i="1"/>
  <c r="AQ5985" i="1"/>
  <c r="AQ5986" i="1"/>
  <c r="AQ5987" i="1"/>
  <c r="AQ5988" i="1"/>
  <c r="AQ5989" i="1"/>
  <c r="AQ5990" i="1"/>
  <c r="AQ5991" i="1"/>
  <c r="AQ5992" i="1"/>
  <c r="AQ5993" i="1"/>
  <c r="AQ5994" i="1"/>
  <c r="AQ5995" i="1"/>
  <c r="AQ5996" i="1"/>
  <c r="AQ5997" i="1"/>
  <c r="AQ5998" i="1"/>
  <c r="AQ5999" i="1"/>
  <c r="AQ6000" i="1"/>
  <c r="AQ6001" i="1"/>
  <c r="AQ6002" i="1"/>
  <c r="AQ6003" i="1"/>
  <c r="AQ6004" i="1"/>
  <c r="AQ6005" i="1"/>
  <c r="AQ6006" i="1"/>
  <c r="AQ6007" i="1"/>
  <c r="AQ6008" i="1"/>
  <c r="AQ6009" i="1"/>
  <c r="AQ6010" i="1"/>
  <c r="AQ6011" i="1"/>
  <c r="AQ6012" i="1"/>
  <c r="AQ6013" i="1"/>
  <c r="AQ6014" i="1"/>
  <c r="AQ6015" i="1"/>
  <c r="AQ6016" i="1"/>
  <c r="AQ6017" i="1"/>
  <c r="AQ6018" i="1"/>
  <c r="AQ6019" i="1"/>
  <c r="AQ6020" i="1"/>
  <c r="AQ6021" i="1"/>
  <c r="AQ6022" i="1"/>
  <c r="AQ6023" i="1"/>
  <c r="AQ6024" i="1"/>
  <c r="AQ6025" i="1"/>
  <c r="AQ6026" i="1"/>
  <c r="AQ6027" i="1"/>
  <c r="AQ6028" i="1"/>
  <c r="AQ6029" i="1"/>
  <c r="AQ6030" i="1"/>
  <c r="AQ6031" i="1"/>
  <c r="AQ6032" i="1"/>
  <c r="AQ6033" i="1"/>
  <c r="AQ6034" i="1"/>
  <c r="AQ6035" i="1"/>
  <c r="AQ6036" i="1"/>
  <c r="AQ6037" i="1"/>
  <c r="AQ6038" i="1"/>
  <c r="AQ6039" i="1"/>
  <c r="AQ6040" i="1"/>
  <c r="AQ6041" i="1"/>
  <c r="AQ6042" i="1"/>
  <c r="AQ6043" i="1"/>
  <c r="AQ6044" i="1"/>
  <c r="AQ6045" i="1"/>
  <c r="AQ6046" i="1"/>
  <c r="AQ6047" i="1"/>
  <c r="AQ6048" i="1"/>
  <c r="AQ6049" i="1"/>
  <c r="AQ6050" i="1"/>
  <c r="AQ6051" i="1"/>
  <c r="AQ6052" i="1"/>
  <c r="AQ6053" i="1"/>
  <c r="AQ6054" i="1"/>
  <c r="AQ6055" i="1"/>
  <c r="AQ6056" i="1"/>
  <c r="AQ6057" i="1"/>
  <c r="AQ6058" i="1"/>
  <c r="AQ6059" i="1"/>
  <c r="AQ6060" i="1"/>
  <c r="AQ6061" i="1"/>
  <c r="AQ6062" i="1"/>
  <c r="AQ6063" i="1"/>
  <c r="AQ6064" i="1"/>
  <c r="AQ6065" i="1"/>
  <c r="AQ6066" i="1"/>
  <c r="AQ6067" i="1"/>
  <c r="AQ6068" i="1"/>
  <c r="AQ6069" i="1"/>
  <c r="AQ6070" i="1"/>
  <c r="AQ6071" i="1"/>
  <c r="AQ6072" i="1"/>
  <c r="AQ6073" i="1"/>
  <c r="AQ6074" i="1"/>
  <c r="AQ6075" i="1"/>
  <c r="AQ6076" i="1"/>
  <c r="AQ6077" i="1"/>
  <c r="AQ6078" i="1"/>
  <c r="AQ6079" i="1"/>
  <c r="AQ6080" i="1"/>
  <c r="AQ6081" i="1"/>
  <c r="AQ6082" i="1"/>
  <c r="AQ6083" i="1"/>
  <c r="AQ6084" i="1"/>
  <c r="AQ6085" i="1"/>
  <c r="AQ6086" i="1"/>
  <c r="AQ6087" i="1"/>
  <c r="AQ6088" i="1"/>
  <c r="AQ6089" i="1"/>
  <c r="AQ6090" i="1"/>
  <c r="AQ6091" i="1"/>
  <c r="AQ6092" i="1"/>
  <c r="AQ6093" i="1"/>
  <c r="AQ6094" i="1"/>
  <c r="AQ6095" i="1"/>
  <c r="AQ6096" i="1"/>
  <c r="AQ6097" i="1"/>
  <c r="AQ6098" i="1"/>
  <c r="AQ6099" i="1"/>
  <c r="AQ6100" i="1"/>
  <c r="AQ6101" i="1"/>
  <c r="AQ6102" i="1"/>
  <c r="AQ6103" i="1"/>
  <c r="AQ6104" i="1"/>
  <c r="AQ6105" i="1"/>
  <c r="AQ6106" i="1"/>
  <c r="AQ6107" i="1"/>
  <c r="AQ6108" i="1"/>
  <c r="AQ6109" i="1"/>
  <c r="AQ6110" i="1"/>
  <c r="AQ6111" i="1"/>
  <c r="AQ6112" i="1"/>
  <c r="AQ6113" i="1"/>
  <c r="AQ6114" i="1"/>
  <c r="AQ6115" i="1"/>
  <c r="AQ6116" i="1"/>
  <c r="AQ6117" i="1"/>
  <c r="AQ6118" i="1"/>
  <c r="AQ6119" i="1"/>
  <c r="AQ6120" i="1"/>
  <c r="AQ6121" i="1"/>
  <c r="AQ6122" i="1"/>
  <c r="AQ6123" i="1"/>
  <c r="AQ6124" i="1"/>
  <c r="AQ6125" i="1"/>
  <c r="AQ6126" i="1"/>
  <c r="AQ6127" i="1"/>
  <c r="AQ6128" i="1"/>
  <c r="AQ6129" i="1"/>
  <c r="AQ6130" i="1"/>
  <c r="AQ6131" i="1"/>
  <c r="AQ6132" i="1"/>
  <c r="AQ6133" i="1"/>
  <c r="AQ6134" i="1"/>
  <c r="AQ6135" i="1"/>
  <c r="AQ6136" i="1"/>
  <c r="AQ6137" i="1"/>
  <c r="AQ6138" i="1"/>
  <c r="AQ6139" i="1"/>
  <c r="AQ6140" i="1"/>
  <c r="AQ6141" i="1"/>
  <c r="AQ6142" i="1"/>
  <c r="AQ6143" i="1"/>
  <c r="AQ6144" i="1"/>
  <c r="AQ6145" i="1"/>
  <c r="AQ6146" i="1"/>
  <c r="AQ6147" i="1"/>
  <c r="AQ6148" i="1"/>
  <c r="AQ6149" i="1"/>
  <c r="AQ6150" i="1"/>
  <c r="AQ6151" i="1"/>
  <c r="AQ6152" i="1"/>
  <c r="AQ6153" i="1"/>
  <c r="AQ6154" i="1"/>
  <c r="AQ6155" i="1"/>
  <c r="AQ6156" i="1"/>
  <c r="AQ6157" i="1"/>
  <c r="AQ6158" i="1"/>
  <c r="AQ6159" i="1"/>
  <c r="AQ6160" i="1"/>
  <c r="AQ6161" i="1"/>
  <c r="AQ6162" i="1"/>
  <c r="AQ6163" i="1"/>
  <c r="AQ6164" i="1"/>
  <c r="AQ6165" i="1"/>
  <c r="AQ6166" i="1"/>
  <c r="AQ6167" i="1"/>
  <c r="AQ6168" i="1"/>
  <c r="AQ6169" i="1"/>
  <c r="AQ6170" i="1"/>
  <c r="AQ6171" i="1"/>
  <c r="AQ6172" i="1"/>
  <c r="AQ6173" i="1"/>
  <c r="AQ6174" i="1"/>
  <c r="AQ6175" i="1"/>
  <c r="AQ6176" i="1"/>
  <c r="AQ6177" i="1"/>
  <c r="AQ6178" i="1"/>
  <c r="AQ6179" i="1"/>
  <c r="AQ6180" i="1"/>
  <c r="AQ6181" i="1"/>
  <c r="AQ6182" i="1"/>
  <c r="AQ6183" i="1"/>
  <c r="AQ6184" i="1"/>
  <c r="AQ6185" i="1"/>
  <c r="AQ6186" i="1"/>
  <c r="AQ6187" i="1"/>
  <c r="AQ6188" i="1"/>
  <c r="AQ6189" i="1"/>
  <c r="AQ6190" i="1"/>
  <c r="AQ6191" i="1"/>
  <c r="AQ6192" i="1"/>
  <c r="AQ6193" i="1"/>
  <c r="AQ6194" i="1"/>
  <c r="AQ6195" i="1"/>
  <c r="AQ6196" i="1"/>
  <c r="AQ6197" i="1"/>
  <c r="AQ6198" i="1"/>
  <c r="AQ6199" i="1"/>
  <c r="AQ6200" i="1"/>
  <c r="AQ6201" i="1"/>
  <c r="AQ6202" i="1"/>
  <c r="AQ6203" i="1"/>
  <c r="AQ6204" i="1"/>
  <c r="AQ6205" i="1"/>
  <c r="AQ6206" i="1"/>
  <c r="AQ6207" i="1"/>
  <c r="AQ6208" i="1"/>
  <c r="AQ6209" i="1"/>
  <c r="AQ6210" i="1"/>
  <c r="AQ6211" i="1"/>
  <c r="AQ6212" i="1"/>
  <c r="AQ6213" i="1"/>
  <c r="AQ6214" i="1"/>
  <c r="AQ6215" i="1"/>
  <c r="AQ6216" i="1"/>
  <c r="AQ6217" i="1"/>
  <c r="AQ6218" i="1"/>
  <c r="AQ6219" i="1"/>
  <c r="AQ6220" i="1"/>
  <c r="AQ6221" i="1"/>
  <c r="AQ6222" i="1"/>
  <c r="AQ6223" i="1"/>
  <c r="AQ6224" i="1"/>
  <c r="AQ6225" i="1"/>
  <c r="AQ6226" i="1"/>
  <c r="AQ6227" i="1"/>
  <c r="AQ6228" i="1"/>
  <c r="AQ6229" i="1"/>
  <c r="AQ6230" i="1"/>
  <c r="AQ6231" i="1"/>
  <c r="AQ6232" i="1"/>
  <c r="AQ6233" i="1"/>
  <c r="AQ6234" i="1"/>
  <c r="AQ6235" i="1"/>
  <c r="AQ6236" i="1"/>
  <c r="AQ6237" i="1"/>
  <c r="AQ6238" i="1"/>
  <c r="AQ6239" i="1"/>
  <c r="AQ6240" i="1"/>
  <c r="AQ6241" i="1"/>
  <c r="AQ6242" i="1"/>
  <c r="AQ6243" i="1"/>
  <c r="AQ6244" i="1"/>
  <c r="AQ6245" i="1"/>
  <c r="AQ6246" i="1"/>
  <c r="AQ6247" i="1"/>
  <c r="AQ6248" i="1"/>
  <c r="AQ6249" i="1"/>
  <c r="AQ6250" i="1"/>
  <c r="AQ6251" i="1"/>
  <c r="AQ6252" i="1"/>
  <c r="AQ6253" i="1"/>
  <c r="AQ6254" i="1"/>
  <c r="AQ6255" i="1"/>
  <c r="AQ6256" i="1"/>
  <c r="AQ6257" i="1"/>
  <c r="AQ6258" i="1"/>
  <c r="AQ6259" i="1"/>
  <c r="AQ6260" i="1"/>
  <c r="AQ6261" i="1"/>
  <c r="AQ6262" i="1"/>
  <c r="AQ6263" i="1"/>
  <c r="AQ6264" i="1"/>
  <c r="AQ6265" i="1"/>
  <c r="AQ6266" i="1"/>
  <c r="AQ6267" i="1"/>
  <c r="AQ6268" i="1"/>
  <c r="AQ6269" i="1"/>
  <c r="AQ6270" i="1"/>
  <c r="AQ6271" i="1"/>
  <c r="AQ6272" i="1"/>
  <c r="AQ6273" i="1"/>
  <c r="AQ6274" i="1"/>
  <c r="AQ6275" i="1"/>
  <c r="AQ6276" i="1"/>
  <c r="AQ6277" i="1"/>
  <c r="AQ6278" i="1"/>
  <c r="AQ6279" i="1"/>
  <c r="AQ6280" i="1"/>
  <c r="AQ6281" i="1"/>
  <c r="AQ6282" i="1"/>
  <c r="AQ6283" i="1"/>
  <c r="AQ6284" i="1"/>
  <c r="AQ6285" i="1"/>
  <c r="AQ6286" i="1"/>
  <c r="AQ6287" i="1"/>
  <c r="AQ6288" i="1"/>
  <c r="AQ6289" i="1"/>
  <c r="AQ6290" i="1"/>
  <c r="AQ6291" i="1"/>
  <c r="AQ6292" i="1"/>
  <c r="AQ6293" i="1"/>
  <c r="AQ6294" i="1"/>
  <c r="AQ6295" i="1"/>
  <c r="AQ6296" i="1"/>
  <c r="AQ6297" i="1"/>
  <c r="AQ6298" i="1"/>
  <c r="AQ6299" i="1"/>
  <c r="AQ6300" i="1"/>
  <c r="AQ6301" i="1"/>
  <c r="AQ6302" i="1"/>
  <c r="AQ6303" i="1"/>
  <c r="AQ6304" i="1"/>
  <c r="AQ6305" i="1"/>
  <c r="AQ6306" i="1"/>
  <c r="AQ6307" i="1"/>
  <c r="AQ6308" i="1"/>
  <c r="AQ6309" i="1"/>
  <c r="AQ6310" i="1"/>
  <c r="AQ6311" i="1"/>
  <c r="AQ6312" i="1"/>
  <c r="AQ6313" i="1"/>
  <c r="AQ6314" i="1"/>
  <c r="AQ6315" i="1"/>
  <c r="AQ6316" i="1"/>
  <c r="AQ6317" i="1"/>
  <c r="AQ6318" i="1"/>
  <c r="AQ6319" i="1"/>
  <c r="AQ6320" i="1"/>
  <c r="AQ6321" i="1"/>
  <c r="AQ6322" i="1"/>
  <c r="AQ6323" i="1"/>
  <c r="AQ6324" i="1"/>
  <c r="AQ6325" i="1"/>
  <c r="AQ6326" i="1"/>
  <c r="AQ6327" i="1"/>
  <c r="AQ6328" i="1"/>
  <c r="AQ6329" i="1"/>
  <c r="AQ6330" i="1"/>
  <c r="AQ6331" i="1"/>
  <c r="AQ6332" i="1"/>
  <c r="AQ6333" i="1"/>
  <c r="AQ6334" i="1"/>
  <c r="AQ6335" i="1"/>
  <c r="AQ6336" i="1"/>
  <c r="AQ6337" i="1"/>
  <c r="AQ6338" i="1"/>
  <c r="AQ6339" i="1"/>
  <c r="AQ6340" i="1"/>
  <c r="AQ6341" i="1"/>
  <c r="AQ6342" i="1"/>
  <c r="AQ6343" i="1"/>
  <c r="AQ6344" i="1"/>
  <c r="AQ6345" i="1"/>
  <c r="AQ6346" i="1"/>
  <c r="AQ6347" i="1"/>
  <c r="AQ6348" i="1"/>
  <c r="AQ6349" i="1"/>
  <c r="AQ6350" i="1"/>
  <c r="AQ6351" i="1"/>
  <c r="AQ6352" i="1"/>
  <c r="AQ6353" i="1"/>
  <c r="AQ6354" i="1"/>
  <c r="AQ6355" i="1"/>
  <c r="AQ6356" i="1"/>
  <c r="AQ6357" i="1"/>
  <c r="AQ6358" i="1"/>
  <c r="AQ6359" i="1"/>
  <c r="AQ6360" i="1"/>
  <c r="AQ6361" i="1"/>
  <c r="AQ6362" i="1"/>
  <c r="AQ6363" i="1"/>
  <c r="AQ6364" i="1"/>
  <c r="AQ6365" i="1"/>
  <c r="AQ6366" i="1"/>
  <c r="AQ6367" i="1"/>
  <c r="AQ6368" i="1"/>
  <c r="AQ6369" i="1"/>
  <c r="AQ6370" i="1"/>
  <c r="AQ6371" i="1"/>
  <c r="AQ6372" i="1"/>
  <c r="AQ6373" i="1"/>
  <c r="AQ6374" i="1"/>
  <c r="AQ6375" i="1"/>
  <c r="AQ6376" i="1"/>
  <c r="AQ6377" i="1"/>
  <c r="AQ6378" i="1"/>
  <c r="AQ6379" i="1"/>
  <c r="AQ6380" i="1"/>
  <c r="AQ6381" i="1"/>
  <c r="AQ6382" i="1"/>
  <c r="AQ6383" i="1"/>
  <c r="AQ6384" i="1"/>
  <c r="AQ6385" i="1"/>
  <c r="AQ6386" i="1"/>
  <c r="AQ6387" i="1"/>
  <c r="AQ6388" i="1"/>
  <c r="AQ6389" i="1"/>
  <c r="AQ6390" i="1"/>
  <c r="AQ6391" i="1"/>
  <c r="AQ6392" i="1"/>
  <c r="AQ6393" i="1"/>
  <c r="AQ6394" i="1"/>
  <c r="AQ6395" i="1"/>
  <c r="AQ6396" i="1"/>
  <c r="AQ6397" i="1"/>
  <c r="AQ6398" i="1"/>
  <c r="AQ6399" i="1"/>
  <c r="AQ6400" i="1"/>
  <c r="AQ6401" i="1"/>
  <c r="AQ6402" i="1"/>
  <c r="AQ6403" i="1"/>
  <c r="AQ6404" i="1"/>
  <c r="AQ6405" i="1"/>
  <c r="AQ6406" i="1"/>
  <c r="AQ6407" i="1"/>
  <c r="AQ6408" i="1"/>
  <c r="AQ6409" i="1"/>
  <c r="AQ6410" i="1"/>
  <c r="AQ6411" i="1"/>
  <c r="AQ6412" i="1"/>
  <c r="AQ6413" i="1"/>
  <c r="AQ6414" i="1"/>
  <c r="AQ6415" i="1"/>
  <c r="AQ6416" i="1"/>
  <c r="AQ6417" i="1"/>
  <c r="AQ6418" i="1"/>
  <c r="AQ6419" i="1"/>
  <c r="AQ6420" i="1"/>
  <c r="AQ6421" i="1"/>
  <c r="AQ6422" i="1"/>
  <c r="AQ6423" i="1"/>
  <c r="AQ6424" i="1"/>
  <c r="AQ6425" i="1"/>
  <c r="AQ6426" i="1"/>
  <c r="AQ6427" i="1"/>
  <c r="AQ6428" i="1"/>
  <c r="AQ6429" i="1"/>
  <c r="AQ6430" i="1"/>
  <c r="AQ6431" i="1"/>
  <c r="AQ6432" i="1"/>
  <c r="AQ6433" i="1"/>
  <c r="AQ6434" i="1"/>
  <c r="AQ6435" i="1"/>
  <c r="AQ6436" i="1"/>
  <c r="AQ6437" i="1"/>
  <c r="AQ6438" i="1"/>
  <c r="AQ6439" i="1"/>
  <c r="AQ6440" i="1"/>
  <c r="AQ6441" i="1"/>
  <c r="AQ6442" i="1"/>
  <c r="AQ6443" i="1"/>
  <c r="AQ6444" i="1"/>
  <c r="AQ6445" i="1"/>
  <c r="AQ6446" i="1"/>
  <c r="AQ6447" i="1"/>
  <c r="AQ6448" i="1"/>
  <c r="AQ6449" i="1"/>
  <c r="AQ6450" i="1"/>
  <c r="AQ6451" i="1"/>
  <c r="AQ6452" i="1"/>
  <c r="AQ6453" i="1"/>
  <c r="AQ6454" i="1"/>
  <c r="AQ6455" i="1"/>
  <c r="AQ6456" i="1"/>
  <c r="AQ6457" i="1"/>
  <c r="AQ6458" i="1"/>
  <c r="AQ6459" i="1"/>
  <c r="AQ6460" i="1"/>
  <c r="AQ6461" i="1"/>
  <c r="AQ6462" i="1"/>
  <c r="AQ6463" i="1"/>
  <c r="AQ6464" i="1"/>
  <c r="AQ6465" i="1"/>
  <c r="AQ6466" i="1"/>
  <c r="AQ6467" i="1"/>
  <c r="AQ6468" i="1"/>
  <c r="AQ6469" i="1"/>
  <c r="AQ6470" i="1"/>
  <c r="AQ6471" i="1"/>
  <c r="AQ6472" i="1"/>
  <c r="AQ6473" i="1"/>
  <c r="AQ6474" i="1"/>
  <c r="AQ6475" i="1"/>
  <c r="AQ6476" i="1"/>
  <c r="AQ6477" i="1"/>
  <c r="AQ6478" i="1"/>
  <c r="AQ6479" i="1"/>
  <c r="AQ6480" i="1"/>
  <c r="AQ6481" i="1"/>
  <c r="AQ6482" i="1"/>
  <c r="AQ6483" i="1"/>
  <c r="AQ6484" i="1"/>
  <c r="AQ6485" i="1"/>
  <c r="AQ6486" i="1"/>
  <c r="AQ6487" i="1"/>
  <c r="AQ6488" i="1"/>
  <c r="AQ6489" i="1"/>
  <c r="AQ6490" i="1"/>
  <c r="AQ6491" i="1"/>
  <c r="AQ6492" i="1"/>
  <c r="AQ6493" i="1"/>
  <c r="AQ6494" i="1"/>
  <c r="AQ6495" i="1"/>
  <c r="AQ6496" i="1"/>
  <c r="AQ6497" i="1"/>
  <c r="AQ6498" i="1"/>
  <c r="AQ6499" i="1"/>
  <c r="AQ6500" i="1"/>
  <c r="AQ6501" i="1"/>
  <c r="AQ6502" i="1"/>
  <c r="AQ6503" i="1"/>
  <c r="AQ6504" i="1"/>
  <c r="AQ6505" i="1"/>
  <c r="AQ6506" i="1"/>
  <c r="AQ6507" i="1"/>
  <c r="AQ6508" i="1"/>
  <c r="AQ6509" i="1"/>
  <c r="AQ6510" i="1"/>
  <c r="AQ6511" i="1"/>
  <c r="AQ6512" i="1"/>
  <c r="AQ6513" i="1"/>
  <c r="AQ6514" i="1"/>
  <c r="AQ6515" i="1"/>
  <c r="AQ6516" i="1"/>
  <c r="AQ6517" i="1"/>
  <c r="AQ6518" i="1"/>
  <c r="AQ6519" i="1"/>
  <c r="AQ6520" i="1"/>
  <c r="AQ6521" i="1"/>
  <c r="AQ6522" i="1"/>
  <c r="AQ6523" i="1"/>
  <c r="AQ6524" i="1"/>
  <c r="AQ6525" i="1"/>
  <c r="AQ6526" i="1"/>
  <c r="AQ6527" i="1"/>
  <c r="AQ6528" i="1"/>
  <c r="AQ6529" i="1"/>
  <c r="AQ6530" i="1"/>
  <c r="AQ6531" i="1"/>
  <c r="AQ6532" i="1"/>
  <c r="AQ6533" i="1"/>
  <c r="AQ6534" i="1"/>
  <c r="AQ6535" i="1"/>
  <c r="AQ6536" i="1"/>
  <c r="AQ6537" i="1"/>
  <c r="AQ6538" i="1"/>
  <c r="AQ6539" i="1"/>
  <c r="AQ6540" i="1"/>
  <c r="AQ6541" i="1"/>
  <c r="AQ6542" i="1"/>
  <c r="AQ6543" i="1"/>
  <c r="AQ6544" i="1"/>
  <c r="AQ6545" i="1"/>
  <c r="AQ6546" i="1"/>
  <c r="AQ6547" i="1"/>
  <c r="AQ6548" i="1"/>
  <c r="AQ6549" i="1"/>
  <c r="AQ6550" i="1"/>
  <c r="AQ6551" i="1"/>
  <c r="AQ6552" i="1"/>
  <c r="AQ6553" i="1"/>
  <c r="AQ6554" i="1"/>
  <c r="AQ6555" i="1"/>
  <c r="AQ6556" i="1"/>
  <c r="AQ6557" i="1"/>
  <c r="AQ6558" i="1"/>
  <c r="AQ6559" i="1"/>
  <c r="AQ6560" i="1"/>
  <c r="AQ6561" i="1"/>
  <c r="AQ6562" i="1"/>
  <c r="AQ6563" i="1"/>
  <c r="AQ6564" i="1"/>
  <c r="AQ6565" i="1"/>
  <c r="AQ6566" i="1"/>
  <c r="AQ6567" i="1"/>
  <c r="AQ6568" i="1"/>
  <c r="AQ6569" i="1"/>
  <c r="AQ6570" i="1"/>
  <c r="AQ6571" i="1"/>
  <c r="AQ6572" i="1"/>
  <c r="AQ6573" i="1"/>
  <c r="AQ6574" i="1"/>
  <c r="AQ6575" i="1"/>
  <c r="AQ6576" i="1"/>
  <c r="AQ6577" i="1"/>
  <c r="AQ6578" i="1"/>
  <c r="AQ6579" i="1"/>
  <c r="AQ6580" i="1"/>
  <c r="AQ6581" i="1"/>
  <c r="AQ6582" i="1"/>
  <c r="AQ6583" i="1"/>
  <c r="AQ6584" i="1"/>
  <c r="AQ6585" i="1"/>
  <c r="AQ6586" i="1"/>
  <c r="AQ6587" i="1"/>
  <c r="AQ6588" i="1"/>
  <c r="AQ6589" i="1"/>
  <c r="AQ6590" i="1"/>
  <c r="AQ6591" i="1"/>
  <c r="AQ6592" i="1"/>
  <c r="AQ6593" i="1"/>
  <c r="AQ6594" i="1"/>
  <c r="AQ6595" i="1"/>
  <c r="AQ6596" i="1"/>
  <c r="AQ6597" i="1"/>
  <c r="AQ6598" i="1"/>
  <c r="AQ6599" i="1"/>
  <c r="AQ6600" i="1"/>
  <c r="AQ6601" i="1"/>
  <c r="AQ6602" i="1"/>
  <c r="AQ6603" i="1"/>
  <c r="AQ6604" i="1"/>
  <c r="AQ6605" i="1"/>
  <c r="AQ6606" i="1"/>
  <c r="AQ6607" i="1"/>
  <c r="AQ6608" i="1"/>
  <c r="AQ6609" i="1"/>
  <c r="AQ6610" i="1"/>
  <c r="AQ6611" i="1"/>
  <c r="AQ6612" i="1"/>
  <c r="AQ6613" i="1"/>
  <c r="AQ6614" i="1"/>
  <c r="AQ6615" i="1"/>
  <c r="AQ6616" i="1"/>
  <c r="AQ6617" i="1"/>
  <c r="AQ6618" i="1"/>
  <c r="AQ6619" i="1"/>
  <c r="AQ6620" i="1"/>
  <c r="AQ6621" i="1"/>
  <c r="AQ6622" i="1"/>
  <c r="AQ6623" i="1"/>
  <c r="AQ6624" i="1"/>
  <c r="AQ6625" i="1"/>
  <c r="AQ6626" i="1"/>
  <c r="AQ6627" i="1"/>
  <c r="AQ6628" i="1"/>
  <c r="AQ6629" i="1"/>
  <c r="AQ6630" i="1"/>
  <c r="AQ6631" i="1"/>
  <c r="AQ6632" i="1"/>
  <c r="AQ6633" i="1"/>
  <c r="AQ6634" i="1"/>
  <c r="AQ6635" i="1"/>
  <c r="AQ6636" i="1"/>
  <c r="AQ6637" i="1"/>
  <c r="AQ6638" i="1"/>
  <c r="AQ6639" i="1"/>
  <c r="AQ6640" i="1"/>
  <c r="AQ6641" i="1"/>
  <c r="AQ6642" i="1"/>
  <c r="AQ6643" i="1"/>
  <c r="AQ6644" i="1"/>
  <c r="AQ6645" i="1"/>
  <c r="AQ6646" i="1"/>
  <c r="AQ6647" i="1"/>
  <c r="AQ6648" i="1"/>
  <c r="AQ6649" i="1"/>
  <c r="AQ6650" i="1"/>
  <c r="AQ6651" i="1"/>
  <c r="AQ6652" i="1"/>
  <c r="AQ6653" i="1"/>
  <c r="AQ6654" i="1"/>
  <c r="AQ6655" i="1"/>
  <c r="AQ6656" i="1"/>
  <c r="AQ6657" i="1"/>
  <c r="AQ6658" i="1"/>
  <c r="AQ6659" i="1"/>
  <c r="AQ6660" i="1"/>
  <c r="AQ6661" i="1"/>
  <c r="AQ6662" i="1"/>
  <c r="AQ6663" i="1"/>
  <c r="AQ6664" i="1"/>
  <c r="AQ6665" i="1"/>
  <c r="AQ6666" i="1"/>
  <c r="AQ6667" i="1"/>
  <c r="AQ6668" i="1"/>
  <c r="AQ6669" i="1"/>
  <c r="AQ6670" i="1"/>
  <c r="AQ6671" i="1"/>
  <c r="AQ6672" i="1"/>
  <c r="AQ6673" i="1"/>
  <c r="AQ6674" i="1"/>
  <c r="AQ6675" i="1"/>
  <c r="AQ6676" i="1"/>
  <c r="AQ6677" i="1"/>
  <c r="AQ6678" i="1"/>
  <c r="AQ6679" i="1"/>
  <c r="AQ6680" i="1"/>
  <c r="AQ6681" i="1"/>
  <c r="AQ6682" i="1"/>
  <c r="AQ6683" i="1"/>
  <c r="AQ6684" i="1"/>
  <c r="AQ6685" i="1"/>
  <c r="AQ6686" i="1"/>
  <c r="AQ6687" i="1"/>
  <c r="AQ6688" i="1"/>
  <c r="AQ6689" i="1"/>
  <c r="AQ6690" i="1"/>
  <c r="AQ6691" i="1"/>
  <c r="AQ6692" i="1"/>
  <c r="AQ6693" i="1"/>
  <c r="AQ6694" i="1"/>
  <c r="AQ6695" i="1"/>
  <c r="AQ6696" i="1"/>
  <c r="AQ6697" i="1"/>
  <c r="AQ6698" i="1"/>
  <c r="AQ6699" i="1"/>
  <c r="AQ6700" i="1"/>
  <c r="AQ6701" i="1"/>
  <c r="AQ6702" i="1"/>
  <c r="AQ6703" i="1"/>
  <c r="AQ6704" i="1"/>
  <c r="AQ6705" i="1"/>
  <c r="AQ6706" i="1"/>
  <c r="AQ6707" i="1"/>
  <c r="AQ6708" i="1"/>
  <c r="AQ6709" i="1"/>
  <c r="AQ6710" i="1"/>
  <c r="AQ6711" i="1"/>
  <c r="AQ6712" i="1"/>
  <c r="AQ6713" i="1"/>
  <c r="AQ6714" i="1"/>
  <c r="AQ6715" i="1"/>
  <c r="AQ6716" i="1"/>
  <c r="AQ6717" i="1"/>
  <c r="AQ6718" i="1"/>
  <c r="AQ6719" i="1"/>
  <c r="AQ6720" i="1"/>
  <c r="AQ6721" i="1"/>
  <c r="AQ6722" i="1"/>
  <c r="AQ6723" i="1"/>
  <c r="AQ6724" i="1"/>
  <c r="AQ6725" i="1"/>
  <c r="AQ6726" i="1"/>
  <c r="AQ6727" i="1"/>
  <c r="AQ6728" i="1"/>
  <c r="AQ6729" i="1"/>
  <c r="AQ6730" i="1"/>
  <c r="AQ6731" i="1"/>
  <c r="AQ6732" i="1"/>
  <c r="AQ6733" i="1"/>
  <c r="AQ6734" i="1"/>
  <c r="AQ6735" i="1"/>
  <c r="AQ6736" i="1"/>
  <c r="AQ6737" i="1"/>
  <c r="AQ6738" i="1"/>
  <c r="AQ6739" i="1"/>
  <c r="AQ6740" i="1"/>
  <c r="AQ6741" i="1"/>
  <c r="AQ6742" i="1"/>
  <c r="AQ6743" i="1"/>
  <c r="AQ6744" i="1"/>
  <c r="AQ6745" i="1"/>
  <c r="AQ6746" i="1"/>
  <c r="AQ6747" i="1"/>
  <c r="AQ6748" i="1"/>
  <c r="AQ6749" i="1"/>
  <c r="AQ6750" i="1"/>
  <c r="AQ6751" i="1"/>
  <c r="AQ6752" i="1"/>
  <c r="AQ6753" i="1"/>
  <c r="AQ6754" i="1"/>
  <c r="AQ6755" i="1"/>
  <c r="AQ6756" i="1"/>
  <c r="AQ6757" i="1"/>
  <c r="AQ6758" i="1"/>
  <c r="AQ6759" i="1"/>
  <c r="AQ6760" i="1"/>
  <c r="AQ6761" i="1"/>
  <c r="AQ6762" i="1"/>
  <c r="AQ6763" i="1"/>
  <c r="AQ6764" i="1"/>
  <c r="AQ6765" i="1"/>
  <c r="AQ6766" i="1"/>
  <c r="AQ6767" i="1"/>
  <c r="AQ6768" i="1"/>
  <c r="AQ6769" i="1"/>
  <c r="AQ6770" i="1"/>
  <c r="AQ6771" i="1"/>
  <c r="AQ6772" i="1"/>
  <c r="AQ6773" i="1"/>
  <c r="AQ6774" i="1"/>
  <c r="AQ6775" i="1"/>
  <c r="AQ6776" i="1"/>
  <c r="AQ6777" i="1"/>
  <c r="AQ6778" i="1"/>
  <c r="AQ6779" i="1"/>
  <c r="AQ6780" i="1"/>
  <c r="AQ6781" i="1"/>
  <c r="AQ6782" i="1"/>
  <c r="AQ6783" i="1"/>
  <c r="AQ6784" i="1"/>
  <c r="AQ6785" i="1"/>
  <c r="AQ6786" i="1"/>
  <c r="AQ6787" i="1"/>
  <c r="AQ6788" i="1"/>
  <c r="AQ6789" i="1"/>
  <c r="AQ6790" i="1"/>
  <c r="AQ6791" i="1"/>
  <c r="AQ6792" i="1"/>
  <c r="AQ6793" i="1"/>
  <c r="AQ6794" i="1"/>
  <c r="AQ6795" i="1"/>
  <c r="AQ6796" i="1"/>
  <c r="AQ6797" i="1"/>
  <c r="AQ6798" i="1"/>
  <c r="AQ6799" i="1"/>
  <c r="AQ6800" i="1"/>
  <c r="AQ6801" i="1"/>
  <c r="AQ6802" i="1"/>
  <c r="AQ6803" i="1"/>
  <c r="AQ6804" i="1"/>
  <c r="AQ6805" i="1"/>
  <c r="AQ6806" i="1"/>
  <c r="AQ6807" i="1"/>
  <c r="AQ6808" i="1"/>
  <c r="AQ6809" i="1"/>
  <c r="AQ6810" i="1"/>
  <c r="AQ6811" i="1"/>
  <c r="AQ6812" i="1"/>
  <c r="AQ6813" i="1"/>
  <c r="AQ6814" i="1"/>
  <c r="AQ6815" i="1"/>
  <c r="AQ6816" i="1"/>
  <c r="AQ6817" i="1"/>
  <c r="AQ6818" i="1"/>
  <c r="AQ6819" i="1"/>
  <c r="AQ6820" i="1"/>
  <c r="AQ6821" i="1"/>
  <c r="AQ6822" i="1"/>
  <c r="AQ6823" i="1"/>
  <c r="AQ6824" i="1"/>
  <c r="AQ6825" i="1"/>
  <c r="AQ6826" i="1"/>
  <c r="AQ6827" i="1"/>
  <c r="AQ6828" i="1"/>
  <c r="AQ6829" i="1"/>
  <c r="AQ6830" i="1"/>
  <c r="AQ6831" i="1"/>
  <c r="AQ6832" i="1"/>
  <c r="AQ6833" i="1"/>
  <c r="AQ6834" i="1"/>
  <c r="AQ6835" i="1"/>
  <c r="AQ6836" i="1"/>
  <c r="AQ6837" i="1"/>
  <c r="AQ6838" i="1"/>
  <c r="AQ6839" i="1"/>
  <c r="AQ6840" i="1"/>
  <c r="AQ6841" i="1"/>
  <c r="AQ6842" i="1"/>
  <c r="AQ6843" i="1"/>
  <c r="AQ6844" i="1"/>
  <c r="AQ6845" i="1"/>
  <c r="AQ6846" i="1"/>
  <c r="AQ6847" i="1"/>
  <c r="AQ6848" i="1"/>
  <c r="AQ6849" i="1"/>
  <c r="AQ6850" i="1"/>
  <c r="AQ6851" i="1"/>
  <c r="AQ6852" i="1"/>
  <c r="AQ6853" i="1"/>
  <c r="AQ6854" i="1"/>
  <c r="AQ6855" i="1"/>
  <c r="AQ6856" i="1"/>
  <c r="AQ6857" i="1"/>
  <c r="AQ6858" i="1"/>
  <c r="AQ6859" i="1"/>
  <c r="AQ6860" i="1"/>
  <c r="AQ6861" i="1"/>
  <c r="AQ6862" i="1"/>
  <c r="AQ6863" i="1"/>
  <c r="AQ6864" i="1"/>
  <c r="AQ6865" i="1"/>
  <c r="AQ6866" i="1"/>
  <c r="AQ6867" i="1"/>
  <c r="AQ6868" i="1"/>
  <c r="AQ6869" i="1"/>
  <c r="AQ6870" i="1"/>
  <c r="AQ6871" i="1"/>
  <c r="AQ6872" i="1"/>
  <c r="AQ6873" i="1"/>
  <c r="AQ6874" i="1"/>
  <c r="AQ6875" i="1"/>
  <c r="AQ6876" i="1"/>
  <c r="AQ6877" i="1"/>
  <c r="AQ6878" i="1"/>
  <c r="AQ6879" i="1"/>
  <c r="AQ6880" i="1"/>
  <c r="AQ6881" i="1"/>
  <c r="AQ6882" i="1"/>
  <c r="AQ6883" i="1"/>
  <c r="AQ6884" i="1"/>
  <c r="AQ6885" i="1"/>
  <c r="AQ6886" i="1"/>
  <c r="AQ6887" i="1"/>
  <c r="AQ6888" i="1"/>
  <c r="AQ6889" i="1"/>
  <c r="AQ6890" i="1"/>
  <c r="AQ6891" i="1"/>
  <c r="AQ6892" i="1"/>
  <c r="AQ6893" i="1"/>
  <c r="AQ6894" i="1"/>
  <c r="AQ6895" i="1"/>
  <c r="AQ6896" i="1"/>
  <c r="AQ6897" i="1"/>
  <c r="AQ6898" i="1"/>
  <c r="AQ6899" i="1"/>
  <c r="AQ6900" i="1"/>
  <c r="AQ6901" i="1"/>
  <c r="AQ6902" i="1"/>
  <c r="AQ6903" i="1"/>
  <c r="AQ6904" i="1"/>
  <c r="AQ6905" i="1"/>
  <c r="AQ6906" i="1"/>
  <c r="AQ6907" i="1"/>
  <c r="AQ6908" i="1"/>
  <c r="AQ6909" i="1"/>
  <c r="AQ6910" i="1"/>
  <c r="AQ6911" i="1"/>
  <c r="AQ6912" i="1"/>
  <c r="AQ6913" i="1"/>
  <c r="AQ6914" i="1"/>
  <c r="AQ6915" i="1"/>
  <c r="AQ6916" i="1"/>
  <c r="AQ6917" i="1"/>
  <c r="AQ6918" i="1"/>
  <c r="AQ6919" i="1"/>
  <c r="AQ6920" i="1"/>
  <c r="AQ6921" i="1"/>
  <c r="AQ6922" i="1"/>
  <c r="AQ6923" i="1"/>
  <c r="AQ6924" i="1"/>
  <c r="AQ6925" i="1"/>
  <c r="AQ6926" i="1"/>
  <c r="AQ6927" i="1"/>
  <c r="AQ6928" i="1"/>
  <c r="AQ6929" i="1"/>
  <c r="AQ6930" i="1"/>
  <c r="AQ6931" i="1"/>
  <c r="AQ6932" i="1"/>
  <c r="AQ6933" i="1"/>
  <c r="AQ6934" i="1"/>
  <c r="AQ6935" i="1"/>
  <c r="AQ6936" i="1"/>
  <c r="AQ6937" i="1"/>
  <c r="AQ6938" i="1"/>
  <c r="AQ6939" i="1"/>
  <c r="AQ6940" i="1"/>
  <c r="AQ6941" i="1"/>
  <c r="AQ6942" i="1"/>
  <c r="AQ6943" i="1"/>
  <c r="AQ6944" i="1"/>
  <c r="AQ6945" i="1"/>
  <c r="AQ6946" i="1"/>
  <c r="AQ6947" i="1"/>
  <c r="AQ6948" i="1"/>
  <c r="AQ6949" i="1"/>
  <c r="AQ6950" i="1"/>
  <c r="AQ6951" i="1"/>
  <c r="AQ6952" i="1"/>
  <c r="AQ6953" i="1"/>
  <c r="AQ6954" i="1"/>
  <c r="AQ6955" i="1"/>
  <c r="AQ6956" i="1"/>
  <c r="AQ6957" i="1"/>
  <c r="AQ6958" i="1"/>
  <c r="AQ6959" i="1"/>
  <c r="AQ6960" i="1"/>
  <c r="AQ6961" i="1"/>
  <c r="AQ6962" i="1"/>
  <c r="AQ6963" i="1"/>
  <c r="AQ6964" i="1"/>
  <c r="AQ6965" i="1"/>
  <c r="AQ6966" i="1"/>
  <c r="AQ6967" i="1"/>
  <c r="AQ6968" i="1"/>
  <c r="AQ6969" i="1"/>
  <c r="AQ6970" i="1"/>
  <c r="AQ6971" i="1"/>
  <c r="AQ6972" i="1"/>
  <c r="AQ6973" i="1"/>
  <c r="AQ6974" i="1"/>
  <c r="AQ6975" i="1"/>
  <c r="AQ6976" i="1"/>
  <c r="AQ6977" i="1"/>
  <c r="AQ6978" i="1"/>
  <c r="AQ6979" i="1"/>
  <c r="AQ6980" i="1"/>
  <c r="AQ6981" i="1"/>
  <c r="AQ6982" i="1"/>
  <c r="AQ6983" i="1"/>
  <c r="AQ6984" i="1"/>
  <c r="AQ6985" i="1"/>
  <c r="AQ6986" i="1"/>
  <c r="AQ6987" i="1"/>
  <c r="AQ6988" i="1"/>
  <c r="AQ6989" i="1"/>
  <c r="AQ6990" i="1"/>
  <c r="AQ6991" i="1"/>
  <c r="AQ6992" i="1"/>
  <c r="AQ6993" i="1"/>
  <c r="AQ6994" i="1"/>
  <c r="AQ6995" i="1"/>
  <c r="AQ6996" i="1"/>
  <c r="AQ6997" i="1"/>
  <c r="AQ6998" i="1"/>
  <c r="AQ6999" i="1"/>
  <c r="AQ7000" i="1"/>
  <c r="AQ7001" i="1"/>
  <c r="AQ7002" i="1"/>
  <c r="AQ7003" i="1"/>
  <c r="AQ7004" i="1"/>
  <c r="AQ7005" i="1"/>
  <c r="AQ7006" i="1"/>
  <c r="AQ7007" i="1"/>
  <c r="AQ7008" i="1"/>
  <c r="AQ7009" i="1"/>
  <c r="AQ7010" i="1"/>
  <c r="AQ7011" i="1"/>
  <c r="AQ7012" i="1"/>
  <c r="AQ7013" i="1"/>
  <c r="AQ7014" i="1"/>
  <c r="AQ7015" i="1"/>
  <c r="AQ7016" i="1"/>
  <c r="AQ7017" i="1"/>
  <c r="AQ7018" i="1"/>
  <c r="AQ7019" i="1"/>
  <c r="AQ7020" i="1"/>
  <c r="AQ7021" i="1"/>
  <c r="AQ7022" i="1"/>
  <c r="AQ7023" i="1"/>
  <c r="AQ7024" i="1"/>
  <c r="AQ7025" i="1"/>
  <c r="AQ7026" i="1"/>
  <c r="AQ7027" i="1"/>
  <c r="AQ7028" i="1"/>
  <c r="AQ7029" i="1"/>
  <c r="AQ7030" i="1"/>
  <c r="AQ7031" i="1"/>
  <c r="AQ7032" i="1"/>
  <c r="AQ7033" i="1"/>
  <c r="AQ7034" i="1"/>
  <c r="AQ7035" i="1"/>
  <c r="AQ7036" i="1"/>
  <c r="AQ7037" i="1"/>
  <c r="AQ7038" i="1"/>
  <c r="AQ7039" i="1"/>
  <c r="AQ7040" i="1"/>
  <c r="AQ7041" i="1"/>
  <c r="AQ7042" i="1"/>
  <c r="AQ7043" i="1"/>
  <c r="AQ7044" i="1"/>
  <c r="AQ7045" i="1"/>
  <c r="AQ7046" i="1"/>
  <c r="AQ7047" i="1"/>
  <c r="AQ7048" i="1"/>
  <c r="AQ7049" i="1"/>
  <c r="AQ7050" i="1"/>
  <c r="AQ7051" i="1"/>
  <c r="AQ7052" i="1"/>
  <c r="AQ7053" i="1"/>
  <c r="AQ7054" i="1"/>
  <c r="AQ7055" i="1"/>
  <c r="AQ7056" i="1"/>
  <c r="AQ7057" i="1"/>
  <c r="AQ7058" i="1"/>
  <c r="AQ7059" i="1"/>
  <c r="AQ7060" i="1"/>
  <c r="AQ7061" i="1"/>
  <c r="AQ7062" i="1"/>
  <c r="AQ7063" i="1"/>
  <c r="AQ7064" i="1"/>
  <c r="AQ7065" i="1"/>
  <c r="AQ7066" i="1"/>
  <c r="AQ7067" i="1"/>
  <c r="AQ7068" i="1"/>
  <c r="AQ7069" i="1"/>
  <c r="AQ7070" i="1"/>
  <c r="AQ7071" i="1"/>
  <c r="AQ7072" i="1"/>
  <c r="AQ7073" i="1"/>
  <c r="AQ7074" i="1"/>
  <c r="AQ7075" i="1"/>
  <c r="AQ7076" i="1"/>
  <c r="AQ7077" i="1"/>
  <c r="AQ7078" i="1"/>
  <c r="AQ7079" i="1"/>
  <c r="AQ7080" i="1"/>
  <c r="AQ7081" i="1"/>
  <c r="AQ7082" i="1"/>
  <c r="AQ7083" i="1"/>
  <c r="AQ7084" i="1"/>
  <c r="AQ7085" i="1"/>
  <c r="AQ7086" i="1"/>
  <c r="AQ7087" i="1"/>
  <c r="AQ7088" i="1"/>
  <c r="AQ7089" i="1"/>
  <c r="AQ7090" i="1"/>
  <c r="AQ7091" i="1"/>
  <c r="AQ7092" i="1"/>
  <c r="AQ7093" i="1"/>
  <c r="AQ7094" i="1"/>
  <c r="AQ7095" i="1"/>
  <c r="AQ7096" i="1"/>
  <c r="AQ7097" i="1"/>
  <c r="AQ7098" i="1"/>
  <c r="AQ7099" i="1"/>
  <c r="AQ7100" i="1"/>
  <c r="AQ7101" i="1"/>
  <c r="AQ7102" i="1"/>
  <c r="AQ7103" i="1"/>
  <c r="AQ7104" i="1"/>
  <c r="AQ7105" i="1"/>
  <c r="AQ7106" i="1"/>
  <c r="AQ7107" i="1"/>
  <c r="AQ7108" i="1"/>
  <c r="AQ7109" i="1"/>
  <c r="AQ7110" i="1"/>
  <c r="AQ7111" i="1"/>
  <c r="AQ7112" i="1"/>
  <c r="AQ7113" i="1"/>
  <c r="AQ7114" i="1"/>
  <c r="AQ7115" i="1"/>
  <c r="AQ7116" i="1"/>
  <c r="AQ7117" i="1"/>
  <c r="AQ7118" i="1"/>
  <c r="AQ7119" i="1"/>
  <c r="AQ7120" i="1"/>
  <c r="AQ7121" i="1"/>
  <c r="AQ7122" i="1"/>
  <c r="AQ7123" i="1"/>
  <c r="AQ7124" i="1"/>
  <c r="AQ7125" i="1"/>
  <c r="AQ7126" i="1"/>
  <c r="AQ7127" i="1"/>
  <c r="AQ7128" i="1"/>
  <c r="AQ7129" i="1"/>
  <c r="AQ7130" i="1"/>
  <c r="AQ7131" i="1"/>
  <c r="AQ7132" i="1"/>
  <c r="AQ7133" i="1"/>
  <c r="AQ7134" i="1"/>
  <c r="AQ7135" i="1"/>
  <c r="AQ7136" i="1"/>
  <c r="AQ7137" i="1"/>
  <c r="AQ7138" i="1"/>
  <c r="AQ7139" i="1"/>
  <c r="AQ7140" i="1"/>
  <c r="AQ7141" i="1"/>
  <c r="AQ7142" i="1"/>
  <c r="AQ7143" i="1"/>
  <c r="AQ7144" i="1"/>
  <c r="AQ7145" i="1"/>
  <c r="AQ7146" i="1"/>
  <c r="AQ7147" i="1"/>
  <c r="AQ7148" i="1"/>
  <c r="AQ7149" i="1"/>
  <c r="AQ7150" i="1"/>
  <c r="AQ7151" i="1"/>
  <c r="AQ7152" i="1"/>
  <c r="AQ7153" i="1"/>
  <c r="AQ7154" i="1"/>
  <c r="AQ7155" i="1"/>
  <c r="AQ7156" i="1"/>
  <c r="AQ7157" i="1"/>
  <c r="AQ7158" i="1"/>
  <c r="AQ7159" i="1"/>
  <c r="AQ7160" i="1"/>
  <c r="AQ7161" i="1"/>
  <c r="AQ7162" i="1"/>
  <c r="AQ7163" i="1"/>
  <c r="AQ7164" i="1"/>
  <c r="AQ7165" i="1"/>
  <c r="AQ7166" i="1"/>
  <c r="AQ7167" i="1"/>
  <c r="AQ7168" i="1"/>
  <c r="AQ7169" i="1"/>
  <c r="AQ7170" i="1"/>
  <c r="AQ7171" i="1"/>
  <c r="AQ7172" i="1"/>
  <c r="AQ7173" i="1"/>
  <c r="AQ7174" i="1"/>
  <c r="AQ7175" i="1"/>
  <c r="AQ7176" i="1"/>
  <c r="AQ7177" i="1"/>
  <c r="AQ7178" i="1"/>
  <c r="AQ7179" i="1"/>
  <c r="AQ7180" i="1"/>
  <c r="AQ7181" i="1"/>
  <c r="AQ7182" i="1"/>
  <c r="AQ7183" i="1"/>
  <c r="AQ7184" i="1"/>
  <c r="AQ7185" i="1"/>
  <c r="AQ7186" i="1"/>
  <c r="AQ7187" i="1"/>
  <c r="AQ7188" i="1"/>
  <c r="AQ7189" i="1"/>
  <c r="AQ7190" i="1"/>
  <c r="AQ7191" i="1"/>
  <c r="AQ7192" i="1"/>
  <c r="AQ7193" i="1"/>
  <c r="AQ7194" i="1"/>
  <c r="AQ7195" i="1"/>
  <c r="AQ7196" i="1"/>
  <c r="AQ7197" i="1"/>
  <c r="AQ7198" i="1"/>
  <c r="AQ7199" i="1"/>
  <c r="AQ7200" i="1"/>
  <c r="AQ7201" i="1"/>
  <c r="AQ7202" i="1"/>
  <c r="AQ7203" i="1"/>
  <c r="AQ7204" i="1"/>
  <c r="AQ7205" i="1"/>
  <c r="AQ7206" i="1"/>
  <c r="AQ7207" i="1"/>
  <c r="AQ7208" i="1"/>
  <c r="AQ7209" i="1"/>
  <c r="AQ7210" i="1"/>
  <c r="AQ7211" i="1"/>
  <c r="AQ7212" i="1"/>
  <c r="AQ7213" i="1"/>
  <c r="AQ7214" i="1"/>
  <c r="AQ7215" i="1"/>
  <c r="AQ7216" i="1"/>
  <c r="AQ7217" i="1"/>
  <c r="AQ7218" i="1"/>
  <c r="AQ7219" i="1"/>
  <c r="AQ7220" i="1"/>
  <c r="AQ7221" i="1"/>
  <c r="AQ7222" i="1"/>
  <c r="AQ7223" i="1"/>
  <c r="AQ7224" i="1"/>
  <c r="AQ7225" i="1"/>
  <c r="AQ7226" i="1"/>
  <c r="AQ7227" i="1"/>
  <c r="AQ7228" i="1"/>
  <c r="AQ7229" i="1"/>
  <c r="AQ7230" i="1"/>
  <c r="AQ7231" i="1"/>
  <c r="AQ7232" i="1"/>
  <c r="AQ7233" i="1"/>
  <c r="AQ7234" i="1"/>
  <c r="AQ7235" i="1"/>
  <c r="AQ7236" i="1"/>
  <c r="AQ7237" i="1"/>
  <c r="AQ7238" i="1"/>
  <c r="AQ7239" i="1"/>
  <c r="AQ7240" i="1"/>
  <c r="AQ7241" i="1"/>
  <c r="AQ7242" i="1"/>
  <c r="AQ7243" i="1"/>
  <c r="AQ7244" i="1"/>
  <c r="AQ7245" i="1"/>
  <c r="AQ7246" i="1"/>
  <c r="AQ7247" i="1"/>
  <c r="AQ7248" i="1"/>
  <c r="AQ7249" i="1"/>
  <c r="AQ7250" i="1"/>
  <c r="AQ7251" i="1"/>
  <c r="AQ7252" i="1"/>
  <c r="AQ7253" i="1"/>
  <c r="AQ7254" i="1"/>
  <c r="AQ7255" i="1"/>
  <c r="AQ7256" i="1"/>
  <c r="AQ7257" i="1"/>
  <c r="AQ7258" i="1"/>
  <c r="AQ7259" i="1"/>
  <c r="AQ7260" i="1"/>
  <c r="AQ7261" i="1"/>
  <c r="AQ7262" i="1"/>
  <c r="AQ7263" i="1"/>
  <c r="AQ7264" i="1"/>
  <c r="AQ7265" i="1"/>
  <c r="AQ7266" i="1"/>
  <c r="AQ7267" i="1"/>
  <c r="AQ7268" i="1"/>
  <c r="AQ7269" i="1"/>
  <c r="AQ7270" i="1"/>
  <c r="AQ7271" i="1"/>
  <c r="AQ7272" i="1"/>
  <c r="AQ7273" i="1"/>
  <c r="AQ7274" i="1"/>
  <c r="AQ7275" i="1"/>
  <c r="AQ7276" i="1"/>
  <c r="AQ7277" i="1"/>
  <c r="AQ7278" i="1"/>
  <c r="AQ7279" i="1"/>
  <c r="AQ7280" i="1"/>
  <c r="AQ7281" i="1"/>
  <c r="AQ7282" i="1"/>
  <c r="AQ7283" i="1"/>
  <c r="AQ7284" i="1"/>
  <c r="AQ7285" i="1"/>
  <c r="AQ7286" i="1"/>
  <c r="AQ7287" i="1"/>
  <c r="AQ7288" i="1"/>
  <c r="AQ7289" i="1"/>
  <c r="AQ7290" i="1"/>
  <c r="AQ7291" i="1"/>
  <c r="AQ7292" i="1"/>
  <c r="AQ7293" i="1"/>
  <c r="AQ7294" i="1"/>
  <c r="AQ7295" i="1"/>
  <c r="AQ7296" i="1"/>
  <c r="AQ7297" i="1"/>
  <c r="AQ7298" i="1"/>
  <c r="AQ7299" i="1"/>
  <c r="AQ7300" i="1"/>
  <c r="AQ7301" i="1"/>
  <c r="AQ7302" i="1"/>
  <c r="AQ7303" i="1"/>
  <c r="AQ7304" i="1"/>
  <c r="AQ7305" i="1"/>
  <c r="AQ7306" i="1"/>
  <c r="AQ7307" i="1"/>
  <c r="AQ7308" i="1"/>
  <c r="AQ7309" i="1"/>
  <c r="AQ7310" i="1"/>
  <c r="AQ7311" i="1"/>
  <c r="AQ7312" i="1"/>
  <c r="AQ7313" i="1"/>
  <c r="AQ7314" i="1"/>
  <c r="AQ7315" i="1"/>
  <c r="AQ7316" i="1"/>
  <c r="AQ7317" i="1"/>
  <c r="AQ7318" i="1"/>
  <c r="AQ7319" i="1"/>
  <c r="AQ7320" i="1"/>
  <c r="AQ7321" i="1"/>
  <c r="AQ7322" i="1"/>
  <c r="AQ7323" i="1"/>
  <c r="AQ7324" i="1"/>
  <c r="AQ7325" i="1"/>
  <c r="AQ7326" i="1"/>
  <c r="AQ7327" i="1"/>
  <c r="AQ7328" i="1"/>
  <c r="AQ7329" i="1"/>
  <c r="AQ7330" i="1"/>
  <c r="AQ7331" i="1"/>
  <c r="AQ7332" i="1"/>
  <c r="AQ7333" i="1"/>
  <c r="AQ7334" i="1"/>
  <c r="AQ7335" i="1"/>
  <c r="AQ7336" i="1"/>
  <c r="AQ7337" i="1"/>
  <c r="AQ7338" i="1"/>
  <c r="AQ7339" i="1"/>
  <c r="AQ7340" i="1"/>
  <c r="AQ7341" i="1"/>
  <c r="AQ7342" i="1"/>
  <c r="AQ7343" i="1"/>
  <c r="AQ7344" i="1"/>
  <c r="AQ7345" i="1"/>
  <c r="AQ7346" i="1"/>
  <c r="AQ7347" i="1"/>
  <c r="AQ7348" i="1"/>
  <c r="AQ7349" i="1"/>
  <c r="AQ7350" i="1"/>
  <c r="AQ7351" i="1"/>
  <c r="AQ7352" i="1"/>
  <c r="AQ7353" i="1"/>
  <c r="AQ7354" i="1"/>
  <c r="AQ7355" i="1"/>
  <c r="AQ7356" i="1"/>
  <c r="AQ7357" i="1"/>
  <c r="AQ7358" i="1"/>
  <c r="AQ7359" i="1"/>
  <c r="AQ7360" i="1"/>
  <c r="AQ7361" i="1"/>
  <c r="AQ7362" i="1"/>
  <c r="AQ7363" i="1"/>
  <c r="AQ7364" i="1"/>
  <c r="AQ7365" i="1"/>
  <c r="AQ7366" i="1"/>
  <c r="AQ7367" i="1"/>
  <c r="AQ7368" i="1"/>
  <c r="AQ7369" i="1"/>
  <c r="AQ7370" i="1"/>
  <c r="AQ7371" i="1"/>
  <c r="AQ7372" i="1"/>
  <c r="AQ7373" i="1"/>
  <c r="AQ7374" i="1"/>
  <c r="AQ7375" i="1"/>
  <c r="AQ7376" i="1"/>
  <c r="AQ7377" i="1"/>
  <c r="AQ7378" i="1"/>
  <c r="AQ7379" i="1"/>
  <c r="AQ7380" i="1"/>
  <c r="AQ7381" i="1"/>
  <c r="AQ7382" i="1"/>
  <c r="AQ7383" i="1"/>
  <c r="AQ7384" i="1"/>
  <c r="AQ7385" i="1"/>
  <c r="AQ7386" i="1"/>
  <c r="AQ7387" i="1"/>
  <c r="AQ7388" i="1"/>
  <c r="AQ7389" i="1"/>
  <c r="AQ7390" i="1"/>
  <c r="AQ7391" i="1"/>
  <c r="AQ7392" i="1"/>
  <c r="AQ7393" i="1"/>
  <c r="AQ7394" i="1"/>
  <c r="AQ7395" i="1"/>
  <c r="AQ7396" i="1"/>
  <c r="AQ7397" i="1"/>
  <c r="AQ7398" i="1"/>
  <c r="AQ7399" i="1"/>
  <c r="AQ7400" i="1"/>
  <c r="AQ7401" i="1"/>
  <c r="AQ7402" i="1"/>
  <c r="AQ7403" i="1"/>
  <c r="AQ7404" i="1"/>
  <c r="AQ7405" i="1"/>
  <c r="AQ7406" i="1"/>
  <c r="AQ7407" i="1"/>
  <c r="AQ7408" i="1"/>
  <c r="AQ7409" i="1"/>
  <c r="AQ7410" i="1"/>
  <c r="AQ7411" i="1"/>
  <c r="AQ7412" i="1"/>
  <c r="AQ7413" i="1"/>
  <c r="AQ7414" i="1"/>
  <c r="AQ7415" i="1"/>
  <c r="AQ7416" i="1"/>
  <c r="AQ7417" i="1"/>
  <c r="AQ7418" i="1"/>
  <c r="AQ7419" i="1"/>
  <c r="AQ7420" i="1"/>
  <c r="AQ7421" i="1"/>
  <c r="AQ7422" i="1"/>
  <c r="AQ7423" i="1"/>
  <c r="AQ7424" i="1"/>
  <c r="AQ7425" i="1"/>
  <c r="AQ7426" i="1"/>
  <c r="AQ7427" i="1"/>
  <c r="AQ7428" i="1"/>
  <c r="AQ7429" i="1"/>
  <c r="AQ7430" i="1"/>
  <c r="AQ7431" i="1"/>
  <c r="AQ7432" i="1"/>
  <c r="AQ7433" i="1"/>
  <c r="AQ7434" i="1"/>
  <c r="AQ7435" i="1"/>
  <c r="AQ7436" i="1"/>
  <c r="AQ7437" i="1"/>
  <c r="AQ7438" i="1"/>
  <c r="AQ7439" i="1"/>
  <c r="AQ7440" i="1"/>
  <c r="AQ7441" i="1"/>
  <c r="AQ7442" i="1"/>
  <c r="AQ7443" i="1"/>
  <c r="AQ7444" i="1"/>
  <c r="AQ7445" i="1"/>
  <c r="AQ7446" i="1"/>
  <c r="AQ7447" i="1"/>
  <c r="AQ7448" i="1"/>
  <c r="AQ7449" i="1"/>
  <c r="AQ7450" i="1"/>
  <c r="AQ7451" i="1"/>
  <c r="AQ7452" i="1"/>
  <c r="AQ7453" i="1"/>
  <c r="AQ7454" i="1"/>
  <c r="AQ7455" i="1"/>
  <c r="AQ7456" i="1"/>
  <c r="AQ7457" i="1"/>
  <c r="AQ7458" i="1"/>
  <c r="AQ7459" i="1"/>
  <c r="AQ7460" i="1"/>
  <c r="AQ7461" i="1"/>
  <c r="AQ7462" i="1"/>
  <c r="AQ7463" i="1"/>
  <c r="AQ7464" i="1"/>
  <c r="AQ7465" i="1"/>
  <c r="AQ7466" i="1"/>
  <c r="AQ7467" i="1"/>
  <c r="AQ7468" i="1"/>
  <c r="AQ7469" i="1"/>
  <c r="AQ7470" i="1"/>
  <c r="AQ7471" i="1"/>
  <c r="AQ7472" i="1"/>
  <c r="AQ7473" i="1"/>
  <c r="AQ7474" i="1"/>
  <c r="AQ7475" i="1"/>
  <c r="AQ7476" i="1"/>
  <c r="AQ7477" i="1"/>
  <c r="AQ7478" i="1"/>
  <c r="AQ7479" i="1"/>
  <c r="AQ7480" i="1"/>
  <c r="AQ7481" i="1"/>
  <c r="AQ7482" i="1"/>
  <c r="AQ7483" i="1"/>
  <c r="AQ7484" i="1"/>
  <c r="AQ7485" i="1"/>
  <c r="AQ7486" i="1"/>
  <c r="AQ7487" i="1"/>
  <c r="AQ7488" i="1"/>
  <c r="AQ7489" i="1"/>
  <c r="AQ7490" i="1"/>
  <c r="AQ7491" i="1"/>
  <c r="AQ7492" i="1"/>
  <c r="AQ7493" i="1"/>
  <c r="AQ7494" i="1"/>
  <c r="AQ7495" i="1"/>
  <c r="AQ7496" i="1"/>
  <c r="AQ7497" i="1"/>
  <c r="AQ7498" i="1"/>
  <c r="AQ7499" i="1"/>
  <c r="AQ7500" i="1"/>
  <c r="AQ7501" i="1"/>
  <c r="AQ7502" i="1"/>
  <c r="AQ7503" i="1"/>
  <c r="AQ7504" i="1"/>
  <c r="AQ7505" i="1"/>
  <c r="AQ7506" i="1"/>
  <c r="AQ7507" i="1"/>
  <c r="AQ7508" i="1"/>
  <c r="AQ7509" i="1"/>
  <c r="AQ7510" i="1"/>
  <c r="AQ7511" i="1"/>
  <c r="AQ7512" i="1"/>
  <c r="AQ7513" i="1"/>
  <c r="AQ7514" i="1"/>
  <c r="AQ7515" i="1"/>
  <c r="AQ7516" i="1"/>
  <c r="AQ7517" i="1"/>
  <c r="AQ7518" i="1"/>
  <c r="AQ7519" i="1"/>
  <c r="AQ7520" i="1"/>
  <c r="AQ7521" i="1"/>
  <c r="AQ7522" i="1"/>
  <c r="AQ7523" i="1"/>
  <c r="AQ7524" i="1"/>
  <c r="AQ7525" i="1"/>
  <c r="AQ7526" i="1"/>
  <c r="AQ7527" i="1"/>
  <c r="AQ7528" i="1"/>
  <c r="AQ7529" i="1"/>
  <c r="AQ7530" i="1"/>
  <c r="AQ7531" i="1"/>
  <c r="AQ7532" i="1"/>
  <c r="AQ7533" i="1"/>
  <c r="AQ7534" i="1"/>
  <c r="AQ7535" i="1"/>
  <c r="AQ7536" i="1"/>
  <c r="AQ7537" i="1"/>
  <c r="AQ7538" i="1"/>
  <c r="AQ7539" i="1"/>
  <c r="AQ7540" i="1"/>
  <c r="AQ7541" i="1"/>
  <c r="AQ7542" i="1"/>
  <c r="AQ7543" i="1"/>
  <c r="AQ7544" i="1"/>
  <c r="AQ7545" i="1"/>
  <c r="AQ7546" i="1"/>
  <c r="AQ7547" i="1"/>
  <c r="AQ7548" i="1"/>
  <c r="AQ7549" i="1"/>
  <c r="AQ7550" i="1"/>
  <c r="AQ7551" i="1"/>
  <c r="AQ7552" i="1"/>
  <c r="AQ7553" i="1"/>
  <c r="AQ7554" i="1"/>
  <c r="AQ7555" i="1"/>
  <c r="AQ7556" i="1"/>
  <c r="AQ7557" i="1"/>
  <c r="AQ7558" i="1"/>
  <c r="AQ7559" i="1"/>
  <c r="AQ7560" i="1"/>
  <c r="AQ7561" i="1"/>
  <c r="AQ7562" i="1"/>
  <c r="AQ7563" i="1"/>
  <c r="AQ7564" i="1"/>
  <c r="AQ7565" i="1"/>
  <c r="AQ7566" i="1"/>
  <c r="AQ7567" i="1"/>
  <c r="AQ7568" i="1"/>
  <c r="AQ7569" i="1"/>
  <c r="AQ7570" i="1"/>
  <c r="AQ7571" i="1"/>
  <c r="AQ7572" i="1"/>
  <c r="AQ7573" i="1"/>
  <c r="AQ7574" i="1"/>
  <c r="AQ7575" i="1"/>
  <c r="AQ7576" i="1"/>
  <c r="AQ7577" i="1"/>
  <c r="AQ7578" i="1"/>
  <c r="AQ7579" i="1"/>
  <c r="AQ7580" i="1"/>
  <c r="AQ7581" i="1"/>
  <c r="AQ7582" i="1"/>
  <c r="AQ7583" i="1"/>
  <c r="AQ7584" i="1"/>
  <c r="AQ7585" i="1"/>
  <c r="AQ7586" i="1"/>
  <c r="AQ7587" i="1"/>
  <c r="AQ7588" i="1"/>
  <c r="AQ7589" i="1"/>
  <c r="AQ7590" i="1"/>
  <c r="AQ7591" i="1"/>
  <c r="AQ7592" i="1"/>
  <c r="AQ7593" i="1"/>
  <c r="AQ7594" i="1"/>
  <c r="AQ7595" i="1"/>
  <c r="AQ7596" i="1"/>
  <c r="AQ7597" i="1"/>
  <c r="AQ7598" i="1"/>
  <c r="AQ7599" i="1"/>
  <c r="AQ7600" i="1"/>
  <c r="AQ7601" i="1"/>
  <c r="AQ7602" i="1"/>
  <c r="AQ7603" i="1"/>
  <c r="AQ7604" i="1"/>
  <c r="AQ7605" i="1"/>
  <c r="AQ7606" i="1"/>
  <c r="AQ7607" i="1"/>
  <c r="AQ7608" i="1"/>
  <c r="AQ7609" i="1"/>
  <c r="AQ7610" i="1"/>
  <c r="AQ7611" i="1"/>
  <c r="AQ7612" i="1"/>
  <c r="AQ7613" i="1"/>
  <c r="AQ7614" i="1"/>
  <c r="AQ7615" i="1"/>
  <c r="AQ7616" i="1"/>
  <c r="AQ7617" i="1"/>
  <c r="AQ7618" i="1"/>
  <c r="AQ7619" i="1"/>
  <c r="AQ7620" i="1"/>
  <c r="AQ7621" i="1"/>
  <c r="AQ7622" i="1"/>
  <c r="AQ7623" i="1"/>
  <c r="AQ7624" i="1"/>
  <c r="AQ7625" i="1"/>
  <c r="AQ7626" i="1"/>
  <c r="AQ7627" i="1"/>
  <c r="AQ7628" i="1"/>
  <c r="AQ7629" i="1"/>
  <c r="AQ7630" i="1"/>
  <c r="AQ7631" i="1"/>
  <c r="AQ7632" i="1"/>
  <c r="AQ7633" i="1"/>
  <c r="AQ7634" i="1"/>
  <c r="AQ7635" i="1"/>
  <c r="AQ7636" i="1"/>
  <c r="AQ7637" i="1"/>
  <c r="AQ7638" i="1"/>
  <c r="AQ7639" i="1"/>
  <c r="AQ7640" i="1"/>
  <c r="AQ7641" i="1"/>
  <c r="AQ7642" i="1"/>
  <c r="AQ7643" i="1"/>
  <c r="AQ7644" i="1"/>
  <c r="AQ7645" i="1"/>
  <c r="AQ7646" i="1"/>
  <c r="AQ7647" i="1"/>
  <c r="AQ7648" i="1"/>
  <c r="AQ7649" i="1"/>
  <c r="AQ7650" i="1"/>
  <c r="AQ7651" i="1"/>
  <c r="AQ7652" i="1"/>
  <c r="AQ7653" i="1"/>
  <c r="AQ7654" i="1"/>
  <c r="AQ7655" i="1"/>
  <c r="AQ7656" i="1"/>
  <c r="AQ7657" i="1"/>
  <c r="AQ7658" i="1"/>
  <c r="AQ7659" i="1"/>
  <c r="AQ7660" i="1"/>
  <c r="AQ7661" i="1"/>
  <c r="AQ7662" i="1"/>
  <c r="AQ7663" i="1"/>
  <c r="AQ7664" i="1"/>
  <c r="AQ7665" i="1"/>
  <c r="AQ7666" i="1"/>
  <c r="AQ7667" i="1"/>
  <c r="AQ7668" i="1"/>
  <c r="AQ7669" i="1"/>
  <c r="AQ7670" i="1"/>
  <c r="AQ7671" i="1"/>
  <c r="AQ7672" i="1"/>
  <c r="AQ7673" i="1"/>
  <c r="AQ7674" i="1"/>
  <c r="AQ7675" i="1"/>
  <c r="AQ7676" i="1"/>
  <c r="AQ7677" i="1"/>
  <c r="AQ7678" i="1"/>
  <c r="AQ7679" i="1"/>
  <c r="AQ7680" i="1"/>
  <c r="AQ7681" i="1"/>
  <c r="AQ7682" i="1"/>
  <c r="AQ7683" i="1"/>
  <c r="AQ7684" i="1"/>
  <c r="AQ7685" i="1"/>
  <c r="AQ7686" i="1"/>
  <c r="AQ7687" i="1"/>
  <c r="AQ7688" i="1"/>
  <c r="AQ7689" i="1"/>
  <c r="AQ7690" i="1"/>
  <c r="AQ7691" i="1"/>
  <c r="AQ7692" i="1"/>
  <c r="AQ7693" i="1"/>
  <c r="AQ7694" i="1"/>
  <c r="AQ7695" i="1"/>
  <c r="AQ7696" i="1"/>
  <c r="AQ7697" i="1"/>
  <c r="AQ7698" i="1"/>
  <c r="AQ7699" i="1"/>
  <c r="AQ7700" i="1"/>
  <c r="AQ7701" i="1"/>
  <c r="AQ7702" i="1"/>
  <c r="AQ7703" i="1"/>
  <c r="AQ7704" i="1"/>
  <c r="AQ7705" i="1"/>
  <c r="AQ7706" i="1"/>
  <c r="AQ7707" i="1"/>
  <c r="AQ7708" i="1"/>
  <c r="AQ7709" i="1"/>
  <c r="AQ7710" i="1"/>
  <c r="AQ7711" i="1"/>
  <c r="AQ7712" i="1"/>
  <c r="AQ7713" i="1"/>
  <c r="AQ7714" i="1"/>
  <c r="AQ7715" i="1"/>
  <c r="AQ7716" i="1"/>
  <c r="AQ7717" i="1"/>
  <c r="AQ7718" i="1"/>
  <c r="AQ7719" i="1"/>
  <c r="AQ7720" i="1"/>
  <c r="AQ7721" i="1"/>
  <c r="AQ7722" i="1"/>
  <c r="AQ7723" i="1"/>
  <c r="AQ7724" i="1"/>
  <c r="AQ7725" i="1"/>
  <c r="AQ7726" i="1"/>
  <c r="AQ7727" i="1"/>
  <c r="AQ7728" i="1"/>
  <c r="AQ7729" i="1"/>
  <c r="AQ7730" i="1"/>
  <c r="AQ7731" i="1"/>
  <c r="AQ7732" i="1"/>
  <c r="AQ7733" i="1"/>
  <c r="AQ7734" i="1"/>
  <c r="AQ7735" i="1"/>
  <c r="AQ7736" i="1"/>
  <c r="AQ7737" i="1"/>
  <c r="AQ7738" i="1"/>
  <c r="AQ7739" i="1"/>
  <c r="AQ7740" i="1"/>
  <c r="AQ7741" i="1"/>
  <c r="AQ7742" i="1"/>
  <c r="AQ7743" i="1"/>
  <c r="AQ7744" i="1"/>
  <c r="AQ7745" i="1"/>
  <c r="AQ7746" i="1"/>
  <c r="AQ7747" i="1"/>
  <c r="AQ7748" i="1"/>
  <c r="AQ7749" i="1"/>
  <c r="AQ7750" i="1"/>
  <c r="AQ7751" i="1"/>
  <c r="AQ7752" i="1"/>
  <c r="AQ7753" i="1"/>
  <c r="AQ7754" i="1"/>
  <c r="AQ7755" i="1"/>
  <c r="AQ7756" i="1"/>
  <c r="AQ7757" i="1"/>
  <c r="AQ7758" i="1"/>
  <c r="AQ7759" i="1"/>
  <c r="AQ7760" i="1"/>
  <c r="AQ7761" i="1"/>
  <c r="AQ7762" i="1"/>
  <c r="AQ7763" i="1"/>
  <c r="AQ7764" i="1"/>
  <c r="AQ7765" i="1"/>
  <c r="AQ7766" i="1"/>
  <c r="AQ7767" i="1"/>
  <c r="AQ7768" i="1"/>
  <c r="AQ7769" i="1"/>
  <c r="AQ7770" i="1"/>
  <c r="AQ7771" i="1"/>
  <c r="AQ7772" i="1"/>
  <c r="AQ7773" i="1"/>
  <c r="AQ7774" i="1"/>
  <c r="AQ7775" i="1"/>
  <c r="AQ7776" i="1"/>
  <c r="AQ7777" i="1"/>
  <c r="AQ7778" i="1"/>
  <c r="AQ7779" i="1"/>
  <c r="AQ7780" i="1"/>
  <c r="AQ7781" i="1"/>
  <c r="AQ7782" i="1"/>
  <c r="AQ7783" i="1"/>
  <c r="AQ7784" i="1"/>
  <c r="AQ7785" i="1"/>
  <c r="AQ7786" i="1"/>
  <c r="AQ7787" i="1"/>
  <c r="AQ7788" i="1"/>
  <c r="AQ7789" i="1"/>
  <c r="AQ7790" i="1"/>
  <c r="AQ7791" i="1"/>
  <c r="AQ7792" i="1"/>
  <c r="AQ7793" i="1"/>
  <c r="AQ7794" i="1"/>
  <c r="AQ7795" i="1"/>
  <c r="AQ7796" i="1"/>
  <c r="AQ7797" i="1"/>
  <c r="AQ7798" i="1"/>
  <c r="AQ7799" i="1"/>
  <c r="AQ7800" i="1"/>
  <c r="AQ7801" i="1"/>
  <c r="AQ7802" i="1"/>
  <c r="AQ7803" i="1"/>
  <c r="AQ7804" i="1"/>
  <c r="AQ7805" i="1"/>
  <c r="AQ7806" i="1"/>
  <c r="AQ7807" i="1"/>
  <c r="AQ7808" i="1"/>
  <c r="AQ7809" i="1"/>
  <c r="AQ7810" i="1"/>
  <c r="AQ7811" i="1"/>
  <c r="AQ7812" i="1"/>
  <c r="AQ7813" i="1"/>
  <c r="AQ7814" i="1"/>
  <c r="AQ7815" i="1"/>
  <c r="AQ7816" i="1"/>
  <c r="AQ7817" i="1"/>
  <c r="AQ7818" i="1"/>
  <c r="AQ7819" i="1"/>
  <c r="AQ7820" i="1"/>
  <c r="AQ7821" i="1"/>
  <c r="AQ7822" i="1"/>
  <c r="AQ7823" i="1"/>
  <c r="AQ7824" i="1"/>
  <c r="AQ7825" i="1"/>
  <c r="AQ7826" i="1"/>
  <c r="AQ7827" i="1"/>
  <c r="AQ7828" i="1"/>
  <c r="AQ7829" i="1"/>
  <c r="AQ7830" i="1"/>
  <c r="AQ7831" i="1"/>
  <c r="AQ7832" i="1"/>
  <c r="AQ7833" i="1"/>
  <c r="AQ7834" i="1"/>
  <c r="AQ7835" i="1"/>
  <c r="AQ7836" i="1"/>
  <c r="AQ7837" i="1"/>
  <c r="AQ7838" i="1"/>
  <c r="AQ7839" i="1"/>
  <c r="AQ7840" i="1"/>
  <c r="AQ7841" i="1"/>
  <c r="AQ7842" i="1"/>
  <c r="AQ7843" i="1"/>
  <c r="AQ7844" i="1"/>
  <c r="AQ7845" i="1"/>
  <c r="AQ7846" i="1"/>
  <c r="AQ7847" i="1"/>
  <c r="AQ7848" i="1"/>
  <c r="AQ7849" i="1"/>
  <c r="AQ7850" i="1"/>
  <c r="AQ7851" i="1"/>
  <c r="AQ7852" i="1"/>
  <c r="AQ7853" i="1"/>
  <c r="AQ7854" i="1"/>
  <c r="AQ7855" i="1"/>
  <c r="AQ7856" i="1"/>
  <c r="AQ7857" i="1"/>
  <c r="AQ7858" i="1"/>
  <c r="AQ7859" i="1"/>
  <c r="AQ7860" i="1"/>
  <c r="AQ7861" i="1"/>
  <c r="AQ7862" i="1"/>
  <c r="AQ7863" i="1"/>
  <c r="AQ7864" i="1"/>
  <c r="AQ7865" i="1"/>
  <c r="AQ7866" i="1"/>
  <c r="AQ7867" i="1"/>
  <c r="AQ7868" i="1"/>
  <c r="AQ7869" i="1"/>
  <c r="AQ7870" i="1"/>
  <c r="AQ7871" i="1"/>
  <c r="AQ7872" i="1"/>
  <c r="AQ7873" i="1"/>
  <c r="AQ7874" i="1"/>
  <c r="AQ7875" i="1"/>
  <c r="AQ7876" i="1"/>
  <c r="AQ7877" i="1"/>
  <c r="AQ7878" i="1"/>
  <c r="AQ7879" i="1"/>
  <c r="AQ7880" i="1"/>
  <c r="AQ7881" i="1"/>
  <c r="AQ7882" i="1"/>
  <c r="AQ7883" i="1"/>
  <c r="AQ7884" i="1"/>
  <c r="AQ7885" i="1"/>
  <c r="AQ7886" i="1"/>
  <c r="AQ7887" i="1"/>
  <c r="AQ7888" i="1"/>
  <c r="AQ7889" i="1"/>
  <c r="AQ7890" i="1"/>
  <c r="AQ7891" i="1"/>
  <c r="AQ7892" i="1"/>
  <c r="AQ7893" i="1"/>
  <c r="AQ7894" i="1"/>
  <c r="AQ7895" i="1"/>
  <c r="AQ7896" i="1"/>
  <c r="AQ7897" i="1"/>
  <c r="AQ7898" i="1"/>
  <c r="AQ7899" i="1"/>
  <c r="AQ7900" i="1"/>
  <c r="AQ7901" i="1"/>
  <c r="AQ7902" i="1"/>
  <c r="AQ7903" i="1"/>
  <c r="AQ7904" i="1"/>
  <c r="AQ7905" i="1"/>
  <c r="AQ7906" i="1"/>
  <c r="AQ7907" i="1"/>
  <c r="AQ7908" i="1"/>
  <c r="AQ7909" i="1"/>
  <c r="AQ7910" i="1"/>
  <c r="AQ7911" i="1"/>
  <c r="AQ7912" i="1"/>
  <c r="AQ7913" i="1"/>
  <c r="AQ7914" i="1"/>
  <c r="AQ7915" i="1"/>
  <c r="AQ7916" i="1"/>
  <c r="AQ7917" i="1"/>
  <c r="AQ7918" i="1"/>
  <c r="AQ7919" i="1"/>
  <c r="AQ7920" i="1"/>
  <c r="AQ7921" i="1"/>
  <c r="AQ7922" i="1"/>
  <c r="AQ7923" i="1"/>
  <c r="AQ7924" i="1"/>
  <c r="AQ7925" i="1"/>
  <c r="AQ7926" i="1"/>
  <c r="AQ7927" i="1"/>
  <c r="AQ7928" i="1"/>
  <c r="AQ7929" i="1"/>
  <c r="AQ7930" i="1"/>
  <c r="AQ7931" i="1"/>
  <c r="AQ7932" i="1"/>
  <c r="AQ7933" i="1"/>
  <c r="AQ7934" i="1"/>
  <c r="AQ7935" i="1"/>
  <c r="AQ7936" i="1"/>
  <c r="AQ7937" i="1"/>
  <c r="AQ7938" i="1"/>
  <c r="AQ7939" i="1"/>
  <c r="AQ7940" i="1"/>
  <c r="AQ7941" i="1"/>
  <c r="AQ7942" i="1"/>
  <c r="AQ7943" i="1"/>
  <c r="AQ7944" i="1"/>
  <c r="AQ7945" i="1"/>
  <c r="AQ7946" i="1"/>
  <c r="AQ7947" i="1"/>
  <c r="AQ7948" i="1"/>
  <c r="AQ7949" i="1"/>
  <c r="AQ7950" i="1"/>
  <c r="AQ7951" i="1"/>
  <c r="AQ7952" i="1"/>
  <c r="AQ7953" i="1"/>
  <c r="AQ7954" i="1"/>
  <c r="AQ7955" i="1"/>
  <c r="AQ7956" i="1"/>
  <c r="AQ7957" i="1"/>
  <c r="AQ7958" i="1"/>
  <c r="AQ7959" i="1"/>
  <c r="AQ7960" i="1"/>
  <c r="AQ7961" i="1"/>
  <c r="AQ7962" i="1"/>
  <c r="AQ7963" i="1"/>
  <c r="AQ7964" i="1"/>
  <c r="AQ7965" i="1"/>
  <c r="AQ7966" i="1"/>
  <c r="AQ7967" i="1"/>
  <c r="AQ7968" i="1"/>
  <c r="AQ7969" i="1"/>
  <c r="AQ7970" i="1"/>
  <c r="AQ7971" i="1"/>
  <c r="AQ7972" i="1"/>
  <c r="AQ7973" i="1"/>
  <c r="AQ7974" i="1"/>
  <c r="AQ7975" i="1"/>
  <c r="AQ7976" i="1"/>
  <c r="AQ7977" i="1"/>
  <c r="AQ7978" i="1"/>
  <c r="AQ7979" i="1"/>
  <c r="AQ7980" i="1"/>
  <c r="AQ7981" i="1"/>
  <c r="AQ7982" i="1"/>
  <c r="AQ7983" i="1"/>
  <c r="AQ7984" i="1"/>
  <c r="AQ7985" i="1"/>
  <c r="AQ7986" i="1"/>
  <c r="AQ7987" i="1"/>
  <c r="AQ7988" i="1"/>
  <c r="AQ7989" i="1"/>
  <c r="AQ7990" i="1"/>
  <c r="AQ7991" i="1"/>
  <c r="AQ7992" i="1"/>
  <c r="AQ7993" i="1"/>
  <c r="AQ7994" i="1"/>
  <c r="AQ7995" i="1"/>
  <c r="AQ7996" i="1"/>
  <c r="AQ7997" i="1"/>
  <c r="AQ7998" i="1"/>
  <c r="AQ7999" i="1"/>
  <c r="AQ8000" i="1"/>
  <c r="AQ8001" i="1"/>
  <c r="AQ8002" i="1"/>
  <c r="AQ8003" i="1"/>
  <c r="AQ8004" i="1"/>
  <c r="AQ8005" i="1"/>
  <c r="AQ8006" i="1"/>
  <c r="AQ8007" i="1"/>
  <c r="AQ8008" i="1"/>
  <c r="AQ8009" i="1"/>
  <c r="AQ8010" i="1"/>
  <c r="AQ8011" i="1"/>
  <c r="AQ8012" i="1"/>
  <c r="AQ8013" i="1"/>
  <c r="AQ8014" i="1"/>
  <c r="AQ8015" i="1"/>
  <c r="AQ8016" i="1"/>
  <c r="AQ8017" i="1"/>
  <c r="AQ8018" i="1"/>
  <c r="AQ8019" i="1"/>
  <c r="AQ8020" i="1"/>
  <c r="AQ8021" i="1"/>
  <c r="AQ8022" i="1"/>
  <c r="AQ8023" i="1"/>
  <c r="AQ8024" i="1"/>
  <c r="AQ8025" i="1"/>
  <c r="AQ8026" i="1"/>
  <c r="AQ8027" i="1"/>
  <c r="AQ8028" i="1"/>
  <c r="AQ8029" i="1"/>
  <c r="AQ8030" i="1"/>
  <c r="AQ8031" i="1"/>
  <c r="AQ8032" i="1"/>
  <c r="AQ8033" i="1"/>
  <c r="AQ8034" i="1"/>
  <c r="AQ8035" i="1"/>
  <c r="AQ8036" i="1"/>
  <c r="AQ8037" i="1"/>
  <c r="AQ8038" i="1"/>
  <c r="AQ8039" i="1"/>
  <c r="AQ8040" i="1"/>
  <c r="AQ8041" i="1"/>
  <c r="AQ8042" i="1"/>
  <c r="AQ8043" i="1"/>
  <c r="AQ8044" i="1"/>
  <c r="AQ8045" i="1"/>
  <c r="AQ8046" i="1"/>
  <c r="AQ8047" i="1"/>
  <c r="AQ8048" i="1"/>
  <c r="AQ8049" i="1"/>
  <c r="AQ8050" i="1"/>
  <c r="AQ8051" i="1"/>
  <c r="AQ8052" i="1"/>
  <c r="AQ8053" i="1"/>
  <c r="AQ8054" i="1"/>
  <c r="AQ8055" i="1"/>
  <c r="AQ8056" i="1"/>
  <c r="AQ8057" i="1"/>
  <c r="AQ8058" i="1"/>
  <c r="AQ8059" i="1"/>
  <c r="AQ8060" i="1"/>
  <c r="AQ8061" i="1"/>
  <c r="AQ8062" i="1"/>
  <c r="AQ8063" i="1"/>
  <c r="AQ8064" i="1"/>
  <c r="AQ8065" i="1"/>
  <c r="AQ8066" i="1"/>
  <c r="AQ8067" i="1"/>
  <c r="AQ8068" i="1"/>
  <c r="AQ8069" i="1"/>
  <c r="AQ8070" i="1"/>
  <c r="AQ8071" i="1"/>
  <c r="AQ8072" i="1"/>
  <c r="AQ8073" i="1"/>
  <c r="AQ8074" i="1"/>
  <c r="AQ8075" i="1"/>
  <c r="AQ8076" i="1"/>
  <c r="AQ8077" i="1"/>
  <c r="AQ8078" i="1"/>
  <c r="AQ8079" i="1"/>
  <c r="AQ8080" i="1"/>
  <c r="AQ8081" i="1"/>
  <c r="AQ8082" i="1"/>
  <c r="AQ8083" i="1"/>
  <c r="AQ8084" i="1"/>
  <c r="AQ8085" i="1"/>
  <c r="AQ8086" i="1"/>
  <c r="AQ8087" i="1"/>
  <c r="AQ8088" i="1"/>
  <c r="AQ8089" i="1"/>
  <c r="AQ8090" i="1"/>
  <c r="AQ8091" i="1"/>
  <c r="AQ8092" i="1"/>
  <c r="AQ8093" i="1"/>
  <c r="AQ8094" i="1"/>
  <c r="AQ8095" i="1"/>
  <c r="AQ8096" i="1"/>
  <c r="AQ8097" i="1"/>
  <c r="AQ8098" i="1"/>
  <c r="AQ8099" i="1"/>
  <c r="AQ8100" i="1"/>
  <c r="AQ8101" i="1"/>
  <c r="AQ8102" i="1"/>
  <c r="AQ8103" i="1"/>
  <c r="AQ8104" i="1"/>
  <c r="AQ8105" i="1"/>
  <c r="AQ8106" i="1"/>
  <c r="AQ8107" i="1"/>
  <c r="AQ8108" i="1"/>
  <c r="AQ8109" i="1"/>
  <c r="AQ8110" i="1"/>
  <c r="AQ8111" i="1"/>
  <c r="AQ8112" i="1"/>
  <c r="AQ8113" i="1"/>
  <c r="AQ8114" i="1"/>
  <c r="AQ8115" i="1"/>
  <c r="AQ8116" i="1"/>
  <c r="AQ8117" i="1"/>
  <c r="AQ8118" i="1"/>
  <c r="AQ8119" i="1"/>
  <c r="AQ8120" i="1"/>
  <c r="AQ8121" i="1"/>
  <c r="AQ8122" i="1"/>
  <c r="AQ8123" i="1"/>
  <c r="AQ8124" i="1"/>
  <c r="AQ8125" i="1"/>
  <c r="AQ8126" i="1"/>
  <c r="AQ8127" i="1"/>
  <c r="AQ8128" i="1"/>
  <c r="AQ8129" i="1"/>
  <c r="AQ8130" i="1"/>
  <c r="AQ8131" i="1"/>
  <c r="AQ8132" i="1"/>
  <c r="AQ8133" i="1"/>
  <c r="AQ8134" i="1"/>
  <c r="AQ8135" i="1"/>
  <c r="AQ8136" i="1"/>
  <c r="AQ8137" i="1"/>
  <c r="AQ8138" i="1"/>
  <c r="AQ8139" i="1"/>
  <c r="AQ8140" i="1"/>
  <c r="AQ8141" i="1"/>
  <c r="AQ8142" i="1"/>
  <c r="AQ8143" i="1"/>
  <c r="AQ8144" i="1"/>
  <c r="AQ8145" i="1"/>
  <c r="AQ8146" i="1"/>
  <c r="AQ8147" i="1"/>
  <c r="AQ8148" i="1"/>
  <c r="AQ8149" i="1"/>
  <c r="AQ8150" i="1"/>
  <c r="AQ8151" i="1"/>
  <c r="AQ8152" i="1"/>
  <c r="AQ8153" i="1"/>
  <c r="AQ8154" i="1"/>
  <c r="AQ8155" i="1"/>
  <c r="AQ8156" i="1"/>
  <c r="AQ8157" i="1"/>
  <c r="AQ8158" i="1"/>
  <c r="AQ8159" i="1"/>
  <c r="AQ8160" i="1"/>
  <c r="AQ8161" i="1"/>
  <c r="AQ8162" i="1"/>
  <c r="AQ8163" i="1"/>
  <c r="AQ8164" i="1"/>
  <c r="AQ8165" i="1"/>
  <c r="AQ8166" i="1"/>
  <c r="AQ8167" i="1"/>
  <c r="AQ8168" i="1"/>
  <c r="AQ8169" i="1"/>
  <c r="AQ8170" i="1"/>
  <c r="AQ8171" i="1"/>
  <c r="AQ8172" i="1"/>
  <c r="AQ8173" i="1"/>
  <c r="AQ8174" i="1"/>
  <c r="AQ8175" i="1"/>
  <c r="AQ8176" i="1"/>
  <c r="AQ8177" i="1"/>
  <c r="AQ8178" i="1"/>
  <c r="AQ8179" i="1"/>
  <c r="AQ8180" i="1"/>
  <c r="AQ8181" i="1"/>
  <c r="AQ8182" i="1"/>
  <c r="AQ8183" i="1"/>
  <c r="AQ8184" i="1"/>
  <c r="AQ8185" i="1"/>
  <c r="AQ8186" i="1"/>
  <c r="AQ8187" i="1"/>
  <c r="AQ8188" i="1"/>
  <c r="AQ8189" i="1"/>
  <c r="AQ8190" i="1"/>
  <c r="AQ8191" i="1"/>
  <c r="AQ8192" i="1"/>
  <c r="AQ8193" i="1"/>
  <c r="AQ8194" i="1"/>
  <c r="AQ8195" i="1"/>
  <c r="AQ8196" i="1"/>
  <c r="AQ8197" i="1"/>
  <c r="AQ8198" i="1"/>
  <c r="AQ8199" i="1"/>
  <c r="AQ8200" i="1"/>
  <c r="AQ8201" i="1"/>
  <c r="AQ8202" i="1"/>
  <c r="AQ8203" i="1"/>
  <c r="AQ8204" i="1"/>
  <c r="AQ8205" i="1"/>
  <c r="AQ8206" i="1"/>
  <c r="AQ8207" i="1"/>
  <c r="AQ8208" i="1"/>
  <c r="AQ8209" i="1"/>
  <c r="AQ8210" i="1"/>
  <c r="AQ8211" i="1"/>
  <c r="AQ8212" i="1"/>
  <c r="AQ8213" i="1"/>
  <c r="AQ8214" i="1"/>
  <c r="AQ8215" i="1"/>
  <c r="AQ8216" i="1"/>
  <c r="AQ8217" i="1"/>
  <c r="AQ8218" i="1"/>
  <c r="AQ8219" i="1"/>
  <c r="AQ8220" i="1"/>
  <c r="AQ8221" i="1"/>
  <c r="AQ8222" i="1"/>
  <c r="AQ8223" i="1"/>
  <c r="AQ8224" i="1"/>
  <c r="AQ8225" i="1"/>
  <c r="AQ8226" i="1"/>
  <c r="AQ8227" i="1"/>
  <c r="AQ8228" i="1"/>
  <c r="AQ8229" i="1"/>
  <c r="AQ8230" i="1"/>
  <c r="AQ8231" i="1"/>
  <c r="AQ8232" i="1"/>
  <c r="AQ8233" i="1"/>
  <c r="AQ8234" i="1"/>
  <c r="AQ8235" i="1"/>
  <c r="AQ8236" i="1"/>
  <c r="AQ8237" i="1"/>
  <c r="AQ8238" i="1"/>
  <c r="AQ8239" i="1"/>
  <c r="AQ8240" i="1"/>
  <c r="AQ8241" i="1"/>
  <c r="AQ8242" i="1"/>
  <c r="AQ8243" i="1"/>
  <c r="AQ8244" i="1"/>
  <c r="AQ8245" i="1"/>
  <c r="AQ8246" i="1"/>
  <c r="AQ8247" i="1"/>
  <c r="AQ8248" i="1"/>
  <c r="AQ8249" i="1"/>
  <c r="AQ8250" i="1"/>
  <c r="AQ8251" i="1"/>
  <c r="AQ8252" i="1"/>
  <c r="AQ8253" i="1"/>
  <c r="AQ8254" i="1"/>
  <c r="AQ8255" i="1"/>
  <c r="AQ8256" i="1"/>
  <c r="AQ8257" i="1"/>
  <c r="AQ8258" i="1"/>
  <c r="AQ8259" i="1"/>
  <c r="AQ8260" i="1"/>
  <c r="AQ8261" i="1"/>
  <c r="AQ8262" i="1"/>
  <c r="AQ8263" i="1"/>
  <c r="AQ8264" i="1"/>
  <c r="AQ8265" i="1"/>
  <c r="AQ8266" i="1"/>
  <c r="AQ8267" i="1"/>
  <c r="AQ8268" i="1"/>
  <c r="AQ8269" i="1"/>
  <c r="AQ8270" i="1"/>
  <c r="AQ8271" i="1"/>
  <c r="AQ8272" i="1"/>
  <c r="AQ8273" i="1"/>
  <c r="AQ8274" i="1"/>
  <c r="AQ8275" i="1"/>
  <c r="AQ8276" i="1"/>
  <c r="AQ8277" i="1"/>
  <c r="AQ8278" i="1"/>
  <c r="AQ8279" i="1"/>
  <c r="AQ8280" i="1"/>
  <c r="AQ8281" i="1"/>
  <c r="AQ8282" i="1"/>
  <c r="AQ8283" i="1"/>
  <c r="AQ8284" i="1"/>
  <c r="AQ8285" i="1"/>
  <c r="AQ8286" i="1"/>
  <c r="AQ8287" i="1"/>
  <c r="AQ8288" i="1"/>
  <c r="AQ8289" i="1"/>
  <c r="AQ8290" i="1"/>
  <c r="AQ8291" i="1"/>
  <c r="AQ8292" i="1"/>
  <c r="AQ8293" i="1"/>
  <c r="AQ8294" i="1"/>
  <c r="AQ8295" i="1"/>
  <c r="AQ8296" i="1"/>
  <c r="AQ8297" i="1"/>
  <c r="AQ8298" i="1"/>
  <c r="AQ8299" i="1"/>
  <c r="AQ8300" i="1"/>
  <c r="AQ8301" i="1"/>
  <c r="AQ8302" i="1"/>
  <c r="AQ8303" i="1"/>
  <c r="AQ8304" i="1"/>
  <c r="AQ8305" i="1"/>
  <c r="AQ8306" i="1"/>
  <c r="AQ8307" i="1"/>
  <c r="AQ8308" i="1"/>
  <c r="AQ8309" i="1"/>
  <c r="AQ8310" i="1"/>
  <c r="AQ8311" i="1"/>
  <c r="AQ8312" i="1"/>
  <c r="AQ8313" i="1"/>
  <c r="AQ8314" i="1"/>
  <c r="AQ8315" i="1"/>
  <c r="AQ8316" i="1"/>
  <c r="AQ8317" i="1"/>
  <c r="AQ8318" i="1"/>
  <c r="AQ8319" i="1"/>
  <c r="AQ8320" i="1"/>
  <c r="AQ8321" i="1"/>
  <c r="AQ8322" i="1"/>
  <c r="AQ8323" i="1"/>
  <c r="AQ8324" i="1"/>
  <c r="AQ8325" i="1"/>
  <c r="AQ8326" i="1"/>
  <c r="AQ8327" i="1"/>
  <c r="AQ8328" i="1"/>
  <c r="AQ8329" i="1"/>
  <c r="AQ8330" i="1"/>
  <c r="AQ8331" i="1"/>
  <c r="AQ8332" i="1"/>
  <c r="AQ8333" i="1"/>
  <c r="AQ8334" i="1"/>
  <c r="AQ8335" i="1"/>
  <c r="AQ8336" i="1"/>
  <c r="AQ8337" i="1"/>
  <c r="AQ8338" i="1"/>
  <c r="AQ8339" i="1"/>
  <c r="AQ8340" i="1"/>
  <c r="AQ8341" i="1"/>
  <c r="AQ8342" i="1"/>
  <c r="AQ8343" i="1"/>
  <c r="AQ8344" i="1"/>
  <c r="AQ8345" i="1"/>
  <c r="AQ8346" i="1"/>
  <c r="AQ8347" i="1"/>
  <c r="AQ8348" i="1"/>
  <c r="AQ8349" i="1"/>
  <c r="AQ8350" i="1"/>
  <c r="AQ8351" i="1"/>
  <c r="AQ8352" i="1"/>
  <c r="AQ8353" i="1"/>
  <c r="AQ8354" i="1"/>
  <c r="AQ8355" i="1"/>
  <c r="AQ8356" i="1"/>
  <c r="AQ8357" i="1"/>
  <c r="AQ8358" i="1"/>
  <c r="AQ8359" i="1"/>
  <c r="AQ8360" i="1"/>
  <c r="AQ8361" i="1"/>
  <c r="AQ8362" i="1"/>
  <c r="AQ8363" i="1"/>
  <c r="AQ8364" i="1"/>
  <c r="AQ8365" i="1"/>
  <c r="AQ8366" i="1"/>
  <c r="AQ8367" i="1"/>
  <c r="AQ8368" i="1"/>
  <c r="AQ8369" i="1"/>
  <c r="AQ8370" i="1"/>
  <c r="AQ8371" i="1"/>
  <c r="AQ8372" i="1"/>
  <c r="AQ8373" i="1"/>
  <c r="AQ8374" i="1"/>
  <c r="AQ8375" i="1"/>
  <c r="AQ8376" i="1"/>
  <c r="AQ8377" i="1"/>
  <c r="AQ8378" i="1"/>
  <c r="AQ8379" i="1"/>
  <c r="AQ8380" i="1"/>
  <c r="AQ8381" i="1"/>
  <c r="AQ8382" i="1"/>
  <c r="AQ8383" i="1"/>
  <c r="AQ8384" i="1"/>
  <c r="AQ8385" i="1"/>
  <c r="AQ8386" i="1"/>
  <c r="AQ8387" i="1"/>
  <c r="AQ8388" i="1"/>
  <c r="AQ8389" i="1"/>
  <c r="AQ8390" i="1"/>
  <c r="AQ8391" i="1"/>
  <c r="AQ8392" i="1"/>
  <c r="AQ8393" i="1"/>
  <c r="AQ8394" i="1"/>
  <c r="AQ8395" i="1"/>
  <c r="AQ8396" i="1"/>
  <c r="AQ8397" i="1"/>
  <c r="AQ8398" i="1"/>
  <c r="AQ8399" i="1"/>
  <c r="AQ8400" i="1"/>
  <c r="AQ8401" i="1"/>
  <c r="AQ8402" i="1"/>
  <c r="AQ8403" i="1"/>
  <c r="AQ8404" i="1"/>
  <c r="AQ8405" i="1"/>
  <c r="AQ8406" i="1"/>
  <c r="AQ8407" i="1"/>
  <c r="AQ8408" i="1"/>
  <c r="AQ8409" i="1"/>
  <c r="AQ8410" i="1"/>
  <c r="AQ8411" i="1"/>
  <c r="AQ8412" i="1"/>
  <c r="AQ8413" i="1"/>
  <c r="AQ8414" i="1"/>
  <c r="AQ8415" i="1"/>
  <c r="AQ8416" i="1"/>
  <c r="AQ8417" i="1"/>
  <c r="AQ8418" i="1"/>
  <c r="AQ8419" i="1"/>
  <c r="AQ8420" i="1"/>
  <c r="AQ8421" i="1"/>
  <c r="AQ8422" i="1"/>
  <c r="AQ8423" i="1"/>
  <c r="AQ8424" i="1"/>
  <c r="AQ8425" i="1"/>
  <c r="AQ8426" i="1"/>
  <c r="AQ8427" i="1"/>
  <c r="AQ8428" i="1"/>
  <c r="AQ8429" i="1"/>
  <c r="AQ8430" i="1"/>
  <c r="AQ8431" i="1"/>
  <c r="AQ8432" i="1"/>
  <c r="AQ8433" i="1"/>
  <c r="AQ8434" i="1"/>
  <c r="AQ8435" i="1"/>
  <c r="AQ8436" i="1"/>
  <c r="AQ8437" i="1"/>
  <c r="AQ8438" i="1"/>
  <c r="AQ8439" i="1"/>
  <c r="AQ8440" i="1"/>
  <c r="AQ8441" i="1"/>
  <c r="AQ8442" i="1"/>
  <c r="AQ8443" i="1"/>
  <c r="AQ8444" i="1"/>
  <c r="AQ8445" i="1"/>
  <c r="AQ8446" i="1"/>
  <c r="AQ8447" i="1"/>
  <c r="AQ8448" i="1"/>
  <c r="AQ8449" i="1"/>
  <c r="AQ8450" i="1"/>
  <c r="AQ8451" i="1"/>
  <c r="AQ8452" i="1"/>
  <c r="AQ8453" i="1"/>
  <c r="AQ8454" i="1"/>
  <c r="AQ8455" i="1"/>
  <c r="AQ8456" i="1"/>
  <c r="AQ8457" i="1"/>
  <c r="AQ8458" i="1"/>
  <c r="AQ8459" i="1"/>
  <c r="AQ8460" i="1"/>
  <c r="AQ8461" i="1"/>
  <c r="AQ8462" i="1"/>
  <c r="AQ8463" i="1"/>
  <c r="AQ8464" i="1"/>
  <c r="AQ8465" i="1"/>
  <c r="AQ8466" i="1"/>
  <c r="AQ8467" i="1"/>
  <c r="AQ8468" i="1"/>
  <c r="AQ8469" i="1"/>
  <c r="AQ8470" i="1"/>
  <c r="AQ8471" i="1"/>
  <c r="AQ8472" i="1"/>
  <c r="AQ8473" i="1"/>
  <c r="AQ8474" i="1"/>
  <c r="AQ8475" i="1"/>
  <c r="AQ8476" i="1"/>
  <c r="AQ8477" i="1"/>
  <c r="AQ8478" i="1"/>
  <c r="AQ8479" i="1"/>
  <c r="AQ8480" i="1"/>
  <c r="AQ8481" i="1"/>
  <c r="AQ8482" i="1"/>
  <c r="AQ8483" i="1"/>
  <c r="AQ8484" i="1"/>
  <c r="AQ8485" i="1"/>
  <c r="AQ8486" i="1"/>
  <c r="AQ8487" i="1"/>
  <c r="AQ8488" i="1"/>
  <c r="AQ8489" i="1"/>
  <c r="AQ8490" i="1"/>
  <c r="AQ8491" i="1"/>
  <c r="AQ8492" i="1"/>
  <c r="AQ8493" i="1"/>
  <c r="AQ8494" i="1"/>
  <c r="AQ8495" i="1"/>
  <c r="AQ8496" i="1"/>
  <c r="AQ8497" i="1"/>
  <c r="AQ8498" i="1"/>
  <c r="AQ8499" i="1"/>
  <c r="AQ8500" i="1"/>
  <c r="AQ8501" i="1"/>
  <c r="AQ8502" i="1"/>
  <c r="AQ8503" i="1"/>
  <c r="AQ8504" i="1"/>
  <c r="AQ8505" i="1"/>
  <c r="AQ8506" i="1"/>
  <c r="AQ8507" i="1"/>
  <c r="AQ8508" i="1"/>
  <c r="AQ8509" i="1"/>
  <c r="AQ8510" i="1"/>
  <c r="AQ8511" i="1"/>
  <c r="AQ8512" i="1"/>
  <c r="AQ8513" i="1"/>
  <c r="AQ8514" i="1"/>
  <c r="AQ8515" i="1"/>
  <c r="AQ8516" i="1"/>
  <c r="AQ8517" i="1"/>
  <c r="AQ8518" i="1"/>
  <c r="AQ8519" i="1"/>
  <c r="AQ8520" i="1"/>
  <c r="AQ8521" i="1"/>
  <c r="AQ8522" i="1"/>
  <c r="AQ8523" i="1"/>
  <c r="AQ8524" i="1"/>
  <c r="AQ8525" i="1"/>
  <c r="AQ8526" i="1"/>
  <c r="AQ8527" i="1"/>
  <c r="AQ8528" i="1"/>
  <c r="AQ8529" i="1"/>
  <c r="AQ8530" i="1"/>
  <c r="AQ8531" i="1"/>
  <c r="AQ8532" i="1"/>
  <c r="AQ8533" i="1"/>
  <c r="AQ8534" i="1"/>
  <c r="AQ8535" i="1"/>
  <c r="AQ8536" i="1"/>
  <c r="AQ8537" i="1"/>
  <c r="AQ8538" i="1"/>
  <c r="AQ8539" i="1"/>
  <c r="AQ8540" i="1"/>
  <c r="AQ8541" i="1"/>
  <c r="AQ8542" i="1"/>
  <c r="AQ8543" i="1"/>
  <c r="AQ8544" i="1"/>
  <c r="AQ8545" i="1"/>
  <c r="AQ8546" i="1"/>
  <c r="AQ8547" i="1"/>
  <c r="AQ8548" i="1"/>
  <c r="AQ8549" i="1"/>
  <c r="AQ8550" i="1"/>
  <c r="AQ8551" i="1"/>
  <c r="AQ8552" i="1"/>
  <c r="AQ8553" i="1"/>
  <c r="AQ8554" i="1"/>
  <c r="AQ8555" i="1"/>
  <c r="AQ8556" i="1"/>
  <c r="AQ8557" i="1"/>
  <c r="AQ8558" i="1"/>
  <c r="AQ8559" i="1"/>
  <c r="AQ8560" i="1"/>
  <c r="AQ8561" i="1"/>
  <c r="AQ8562" i="1"/>
  <c r="AQ8563" i="1"/>
  <c r="AQ8564" i="1"/>
  <c r="AQ8565" i="1"/>
  <c r="AQ8566" i="1"/>
  <c r="AQ8567" i="1"/>
  <c r="AQ8568" i="1"/>
  <c r="AQ8569" i="1"/>
  <c r="AQ8570" i="1"/>
  <c r="AQ8571" i="1"/>
  <c r="AQ8572" i="1"/>
  <c r="AQ8573" i="1"/>
  <c r="AQ8574" i="1"/>
  <c r="AQ8575" i="1"/>
  <c r="AQ8576" i="1"/>
  <c r="AQ8577" i="1"/>
  <c r="AQ8578" i="1"/>
  <c r="AQ8579" i="1"/>
  <c r="AQ8580" i="1"/>
  <c r="AQ8581" i="1"/>
  <c r="AQ8582" i="1"/>
  <c r="AQ8583" i="1"/>
  <c r="AQ8584" i="1"/>
  <c r="AQ8585" i="1"/>
  <c r="AQ8586" i="1"/>
  <c r="AQ8587" i="1"/>
  <c r="AQ8588" i="1"/>
  <c r="AQ8589" i="1"/>
  <c r="AQ8590" i="1"/>
  <c r="AQ8591" i="1"/>
  <c r="AQ8592" i="1"/>
  <c r="AQ8593" i="1"/>
  <c r="AQ8594" i="1"/>
  <c r="AQ8595" i="1"/>
  <c r="AQ8596" i="1"/>
  <c r="AQ8597" i="1"/>
  <c r="AQ8598" i="1"/>
  <c r="AQ8599" i="1"/>
  <c r="AQ8600" i="1"/>
  <c r="AQ8601" i="1"/>
  <c r="AQ8602" i="1"/>
  <c r="AQ8603" i="1"/>
  <c r="AQ8604" i="1"/>
  <c r="AQ8605" i="1"/>
  <c r="AQ8606" i="1"/>
  <c r="AQ8607" i="1"/>
  <c r="AQ8608" i="1"/>
  <c r="AQ8609" i="1"/>
  <c r="AQ8610" i="1"/>
  <c r="AQ8611" i="1"/>
  <c r="AQ8612" i="1"/>
  <c r="AQ8613" i="1"/>
  <c r="AQ8614" i="1"/>
  <c r="AQ8615" i="1"/>
  <c r="AQ8616" i="1"/>
  <c r="AQ8617" i="1"/>
  <c r="AQ8618" i="1"/>
  <c r="AQ8619" i="1"/>
  <c r="AQ8620" i="1"/>
  <c r="AQ8621" i="1"/>
  <c r="AQ8622" i="1"/>
  <c r="AQ8623" i="1"/>
  <c r="AQ8624" i="1"/>
  <c r="AQ8625" i="1"/>
  <c r="AQ8626" i="1"/>
  <c r="AQ8627" i="1"/>
  <c r="AQ8628" i="1"/>
  <c r="AQ8629" i="1"/>
  <c r="AQ8630" i="1"/>
  <c r="AQ8631" i="1"/>
  <c r="AQ8632" i="1"/>
  <c r="AQ8633" i="1"/>
  <c r="AQ8634" i="1"/>
  <c r="AQ8635" i="1"/>
  <c r="AQ8636" i="1"/>
  <c r="AQ8637" i="1"/>
  <c r="AQ8638" i="1"/>
  <c r="AQ8639" i="1"/>
  <c r="AQ8640" i="1"/>
  <c r="AQ8641" i="1"/>
  <c r="AQ8642" i="1"/>
  <c r="AQ8643" i="1"/>
  <c r="AQ8644" i="1"/>
  <c r="AQ8645" i="1"/>
  <c r="AQ8646" i="1"/>
  <c r="AQ8647" i="1"/>
  <c r="AQ8648" i="1"/>
  <c r="AQ8649" i="1"/>
  <c r="AQ8650" i="1"/>
  <c r="AQ8651" i="1"/>
  <c r="AQ8652" i="1"/>
  <c r="AQ8653" i="1"/>
  <c r="AQ8654" i="1"/>
  <c r="AQ8655" i="1"/>
  <c r="AQ8656" i="1"/>
  <c r="AQ8657" i="1"/>
  <c r="AQ8658" i="1"/>
  <c r="AQ8659" i="1"/>
  <c r="AQ8660" i="1"/>
  <c r="AQ8661" i="1"/>
  <c r="AQ8662" i="1"/>
  <c r="AQ8663" i="1"/>
  <c r="AQ8664" i="1"/>
  <c r="AQ8665" i="1"/>
  <c r="AQ8666" i="1"/>
  <c r="AQ8667" i="1"/>
  <c r="AQ8668" i="1"/>
  <c r="AQ8669" i="1"/>
  <c r="AQ8670" i="1"/>
  <c r="AQ8671" i="1"/>
  <c r="AQ8672" i="1"/>
  <c r="AQ8673" i="1"/>
  <c r="AQ8674" i="1"/>
  <c r="AQ8675" i="1"/>
  <c r="AQ8676" i="1"/>
  <c r="AQ8677" i="1"/>
  <c r="AQ8678" i="1"/>
  <c r="AQ8679" i="1"/>
  <c r="AQ8680" i="1"/>
  <c r="AQ8681" i="1"/>
  <c r="AQ8682" i="1"/>
  <c r="AQ8683" i="1"/>
  <c r="AQ8684" i="1"/>
  <c r="AQ8685" i="1"/>
  <c r="AQ8686" i="1"/>
  <c r="AQ8687" i="1"/>
  <c r="AQ8688" i="1"/>
  <c r="AQ8689" i="1"/>
  <c r="AQ8690" i="1"/>
  <c r="AQ8691" i="1"/>
  <c r="AQ8692" i="1"/>
  <c r="AQ8693" i="1"/>
  <c r="AQ8694" i="1"/>
  <c r="AQ8695" i="1"/>
  <c r="AQ8696" i="1"/>
  <c r="AQ8697" i="1"/>
  <c r="AQ8698" i="1"/>
  <c r="AQ8699" i="1"/>
  <c r="AQ8700" i="1"/>
  <c r="AQ8701" i="1"/>
  <c r="AQ8702" i="1"/>
  <c r="AQ8703" i="1"/>
  <c r="AQ8704" i="1"/>
  <c r="AQ8705" i="1"/>
  <c r="AQ8706" i="1"/>
  <c r="AQ8707" i="1"/>
  <c r="AQ8708" i="1"/>
  <c r="AQ8709" i="1"/>
  <c r="AQ8710" i="1"/>
  <c r="AQ8711" i="1"/>
  <c r="AQ8712" i="1"/>
  <c r="AQ8713" i="1"/>
  <c r="AQ8714" i="1"/>
  <c r="AQ8715" i="1"/>
  <c r="AQ8716" i="1"/>
  <c r="AQ8717" i="1"/>
  <c r="AQ8718" i="1"/>
  <c r="AQ8719" i="1"/>
  <c r="AQ8720" i="1"/>
  <c r="AQ8721" i="1"/>
  <c r="AQ8722" i="1"/>
  <c r="AQ8723" i="1"/>
  <c r="AQ8724" i="1"/>
  <c r="AQ8725" i="1"/>
  <c r="AQ8726" i="1"/>
  <c r="AQ8727" i="1"/>
  <c r="AQ8728" i="1"/>
  <c r="AQ8729" i="1"/>
  <c r="AQ8730" i="1"/>
  <c r="AQ8731" i="1"/>
  <c r="AQ8732" i="1"/>
  <c r="AQ8733" i="1"/>
  <c r="AQ8734" i="1"/>
  <c r="AQ8735" i="1"/>
  <c r="AQ8736" i="1"/>
  <c r="AQ8737" i="1"/>
  <c r="AQ8738" i="1"/>
  <c r="AQ8739" i="1"/>
  <c r="AQ8740" i="1"/>
  <c r="AQ8741" i="1"/>
  <c r="AQ8742" i="1"/>
  <c r="AQ8743" i="1"/>
  <c r="AQ8744" i="1"/>
  <c r="AQ8745" i="1"/>
  <c r="AQ8746" i="1"/>
  <c r="AQ8747" i="1"/>
  <c r="AQ8748" i="1"/>
  <c r="AQ8749" i="1"/>
  <c r="AQ8750" i="1"/>
  <c r="AQ8751" i="1"/>
  <c r="AQ8752" i="1"/>
  <c r="AQ8753" i="1"/>
  <c r="AQ8754" i="1"/>
  <c r="AQ8755" i="1"/>
  <c r="AQ8756" i="1"/>
  <c r="AQ8757" i="1"/>
  <c r="AQ8758" i="1"/>
  <c r="AQ8759" i="1"/>
  <c r="AQ8760" i="1"/>
  <c r="AQ8761" i="1"/>
  <c r="AQ8762" i="1"/>
  <c r="AQ8763" i="1"/>
  <c r="AQ8764" i="1"/>
  <c r="AQ8765" i="1"/>
  <c r="AQ8766" i="1"/>
  <c r="AQ8767" i="1"/>
  <c r="AQ8768" i="1"/>
  <c r="AQ8769" i="1"/>
  <c r="AQ8770" i="1"/>
  <c r="AQ8771" i="1"/>
  <c r="AQ8772" i="1"/>
  <c r="AQ8773" i="1"/>
  <c r="AQ8774" i="1"/>
  <c r="AQ8775" i="1"/>
  <c r="AQ8776" i="1"/>
  <c r="AQ8777" i="1"/>
  <c r="AQ8778" i="1"/>
  <c r="AQ8779" i="1"/>
  <c r="AQ8780" i="1"/>
  <c r="AQ8781" i="1"/>
  <c r="AQ8782" i="1"/>
  <c r="AQ8783" i="1"/>
  <c r="AQ8784" i="1"/>
  <c r="AQ8785" i="1"/>
  <c r="AQ8786" i="1"/>
  <c r="AQ8787" i="1"/>
  <c r="AQ8788" i="1"/>
  <c r="AQ8789" i="1"/>
  <c r="AQ8790" i="1"/>
  <c r="AQ8791" i="1"/>
  <c r="AQ8792" i="1"/>
  <c r="AQ8793" i="1"/>
  <c r="AQ8794" i="1"/>
  <c r="AQ8795" i="1"/>
  <c r="AQ8796" i="1"/>
  <c r="AQ8797" i="1"/>
  <c r="AQ8798" i="1"/>
  <c r="AQ8799" i="1"/>
  <c r="AQ8800" i="1"/>
  <c r="AQ8801" i="1"/>
  <c r="AQ8802" i="1"/>
  <c r="AQ8803" i="1"/>
  <c r="AQ8804" i="1"/>
  <c r="AQ8805" i="1"/>
  <c r="AQ8806" i="1"/>
  <c r="AQ8807" i="1"/>
  <c r="AQ8808" i="1"/>
  <c r="AQ8809" i="1"/>
  <c r="AQ8810" i="1"/>
  <c r="AQ8811" i="1"/>
  <c r="AQ8812" i="1"/>
  <c r="AQ8813" i="1"/>
  <c r="AQ8814" i="1"/>
  <c r="AQ8815" i="1"/>
  <c r="AQ8816" i="1"/>
  <c r="AQ8817" i="1"/>
  <c r="AQ8818" i="1"/>
  <c r="AQ8819" i="1"/>
  <c r="AQ8820" i="1"/>
  <c r="AQ8821" i="1"/>
  <c r="AQ8822" i="1"/>
  <c r="AQ8823" i="1"/>
  <c r="AQ8824" i="1"/>
  <c r="AQ8825" i="1"/>
  <c r="AQ8826" i="1"/>
  <c r="AQ8827" i="1"/>
  <c r="AQ8828" i="1"/>
  <c r="AQ8829" i="1"/>
  <c r="AQ8830" i="1"/>
  <c r="AQ8831" i="1"/>
  <c r="AQ8832" i="1"/>
  <c r="AQ8833" i="1"/>
  <c r="AQ8834" i="1"/>
  <c r="AQ8835" i="1"/>
  <c r="AQ8836" i="1"/>
  <c r="AQ8837" i="1"/>
  <c r="AQ8838" i="1"/>
  <c r="AQ8839" i="1"/>
  <c r="AQ8840" i="1"/>
  <c r="AQ8841" i="1"/>
  <c r="AQ8842" i="1"/>
  <c r="AQ8843" i="1"/>
  <c r="AQ8844" i="1"/>
  <c r="AQ8845" i="1"/>
  <c r="AQ8846" i="1"/>
  <c r="AQ8847" i="1"/>
  <c r="AQ8848" i="1"/>
  <c r="AQ8849" i="1"/>
  <c r="AQ8850" i="1"/>
  <c r="AQ8851" i="1"/>
  <c r="AQ8852" i="1"/>
  <c r="AQ8853" i="1"/>
  <c r="AQ8854" i="1"/>
  <c r="AQ8855" i="1"/>
  <c r="AQ8856" i="1"/>
  <c r="AQ8857" i="1"/>
  <c r="AQ8858" i="1"/>
  <c r="AQ8859" i="1"/>
  <c r="AQ8860" i="1"/>
  <c r="AQ8861" i="1"/>
  <c r="AQ8862" i="1"/>
  <c r="AQ8863" i="1"/>
  <c r="AQ8864" i="1"/>
  <c r="AQ8865" i="1"/>
  <c r="AQ8866" i="1"/>
  <c r="AQ8867" i="1"/>
  <c r="AQ8868" i="1"/>
  <c r="AQ8869" i="1"/>
  <c r="AQ8870" i="1"/>
  <c r="AQ8871" i="1"/>
  <c r="AQ8872" i="1"/>
  <c r="AQ8873" i="1"/>
  <c r="AQ8874" i="1"/>
  <c r="AQ8875" i="1"/>
  <c r="AQ8876" i="1"/>
  <c r="AQ8877" i="1"/>
  <c r="AQ8878" i="1"/>
  <c r="AQ8879" i="1"/>
  <c r="AQ8880" i="1"/>
  <c r="AQ8881" i="1"/>
  <c r="AQ8882" i="1"/>
  <c r="AQ8883" i="1"/>
  <c r="AQ8884" i="1"/>
  <c r="AQ8885" i="1"/>
  <c r="AQ8886" i="1"/>
  <c r="AQ8887" i="1"/>
  <c r="AQ8888" i="1"/>
  <c r="AQ8889" i="1"/>
  <c r="AQ8890" i="1"/>
  <c r="AQ8891" i="1"/>
  <c r="AQ8892" i="1"/>
  <c r="AQ8893" i="1"/>
  <c r="AQ8894" i="1"/>
  <c r="AQ8895" i="1"/>
  <c r="AQ8896" i="1"/>
  <c r="AQ8897" i="1"/>
  <c r="AQ8898" i="1"/>
  <c r="AQ8899" i="1"/>
  <c r="AQ8900" i="1"/>
  <c r="AQ8901" i="1"/>
  <c r="AQ8902" i="1"/>
  <c r="AQ8903" i="1"/>
  <c r="AQ8904" i="1"/>
  <c r="AQ8905" i="1"/>
  <c r="AQ8906" i="1"/>
  <c r="AQ8907" i="1"/>
  <c r="AQ8908" i="1"/>
  <c r="AQ8909" i="1"/>
  <c r="AQ8910" i="1"/>
  <c r="AQ8911" i="1"/>
  <c r="AQ8912" i="1"/>
  <c r="AQ8913" i="1"/>
  <c r="AQ8914" i="1"/>
  <c r="AQ8915" i="1"/>
  <c r="AQ8916" i="1"/>
  <c r="AQ8917" i="1"/>
  <c r="AQ8918" i="1"/>
  <c r="AQ8919" i="1"/>
  <c r="AQ8920" i="1"/>
  <c r="AQ8921" i="1"/>
  <c r="AQ8922" i="1"/>
  <c r="AQ8923" i="1"/>
  <c r="AQ8924" i="1"/>
  <c r="AQ8925" i="1"/>
  <c r="AQ8926" i="1"/>
  <c r="AQ8927" i="1"/>
  <c r="AQ8928" i="1"/>
  <c r="AQ8929" i="1"/>
  <c r="AQ8930" i="1"/>
  <c r="AQ8931" i="1"/>
  <c r="AQ8932" i="1"/>
  <c r="AQ8933" i="1"/>
  <c r="AQ8934" i="1"/>
  <c r="AQ8935" i="1"/>
  <c r="AQ8936" i="1"/>
  <c r="AQ8937" i="1"/>
  <c r="AQ8938" i="1"/>
  <c r="AQ8939" i="1"/>
  <c r="AQ8940" i="1"/>
  <c r="AQ8941" i="1"/>
  <c r="AQ8942" i="1"/>
  <c r="AQ8943" i="1"/>
  <c r="AQ8944" i="1"/>
  <c r="AQ8945" i="1"/>
  <c r="AQ8946" i="1"/>
  <c r="AQ8947" i="1"/>
  <c r="AQ8948" i="1"/>
  <c r="AQ8949" i="1"/>
  <c r="AQ8950" i="1"/>
  <c r="AQ8951" i="1"/>
  <c r="AQ8952" i="1"/>
  <c r="AQ8953" i="1"/>
  <c r="AQ8954" i="1"/>
  <c r="AQ8955" i="1"/>
  <c r="AQ8956" i="1"/>
  <c r="AQ8957" i="1"/>
  <c r="AQ8958" i="1"/>
  <c r="AQ8959" i="1"/>
  <c r="AQ8960" i="1"/>
  <c r="AQ8961" i="1"/>
  <c r="AQ8962" i="1"/>
  <c r="AQ8963" i="1"/>
  <c r="AQ8964" i="1"/>
  <c r="AQ8965" i="1"/>
  <c r="AQ8966" i="1"/>
  <c r="AQ8967" i="1"/>
  <c r="AQ8968" i="1"/>
  <c r="AQ8969" i="1"/>
  <c r="AQ8970" i="1"/>
  <c r="AQ8971" i="1"/>
  <c r="AQ8972" i="1"/>
  <c r="AQ8973" i="1"/>
  <c r="AQ8974" i="1"/>
  <c r="AQ8975" i="1"/>
  <c r="AQ8976" i="1"/>
  <c r="AQ8977" i="1"/>
  <c r="AQ8978" i="1"/>
  <c r="AQ8979" i="1"/>
  <c r="AQ8980" i="1"/>
  <c r="AQ8981" i="1"/>
  <c r="AQ8982" i="1"/>
  <c r="AQ8983" i="1"/>
  <c r="AQ8984" i="1"/>
  <c r="AQ8985" i="1"/>
  <c r="AQ8986" i="1"/>
  <c r="AQ8987" i="1"/>
  <c r="AQ8988" i="1"/>
  <c r="AQ8989" i="1"/>
  <c r="AQ8990" i="1"/>
  <c r="AQ8991" i="1"/>
  <c r="AQ8992" i="1"/>
  <c r="AQ8993" i="1"/>
  <c r="AQ8994" i="1"/>
  <c r="AQ8995" i="1"/>
  <c r="AQ8996" i="1"/>
  <c r="AQ8997" i="1"/>
  <c r="AQ8998" i="1"/>
  <c r="AQ8999" i="1"/>
  <c r="AQ9000" i="1"/>
  <c r="AQ9001" i="1"/>
  <c r="AQ9002" i="1"/>
  <c r="AQ9003" i="1"/>
  <c r="AQ9004" i="1"/>
  <c r="AQ9005" i="1"/>
  <c r="AQ9006" i="1"/>
  <c r="AQ9007" i="1"/>
  <c r="AQ9008" i="1"/>
  <c r="AQ9009" i="1"/>
  <c r="AQ9010" i="1"/>
  <c r="AQ9011" i="1"/>
  <c r="AQ9012" i="1"/>
  <c r="AQ9013" i="1"/>
  <c r="AQ9014" i="1"/>
  <c r="AQ9015" i="1"/>
  <c r="AQ9016" i="1"/>
  <c r="AQ9017" i="1"/>
  <c r="AQ9018" i="1"/>
  <c r="AQ9019" i="1"/>
  <c r="AQ9020" i="1"/>
  <c r="AQ9021" i="1"/>
  <c r="AQ9022" i="1"/>
  <c r="AQ9023" i="1"/>
  <c r="AQ9024" i="1"/>
  <c r="AQ9025" i="1"/>
  <c r="AQ9026" i="1"/>
  <c r="AQ9027" i="1"/>
  <c r="AQ9028" i="1"/>
  <c r="AQ9029" i="1"/>
  <c r="AQ9030" i="1"/>
  <c r="AQ9031" i="1"/>
  <c r="AQ9032" i="1"/>
  <c r="AQ9033" i="1"/>
  <c r="AQ9034" i="1"/>
  <c r="AQ9035" i="1"/>
  <c r="AQ9036" i="1"/>
  <c r="AQ9037" i="1"/>
  <c r="AQ9038" i="1"/>
  <c r="AQ9039" i="1"/>
  <c r="AQ9040" i="1"/>
  <c r="AQ9041" i="1"/>
  <c r="AQ9042" i="1"/>
  <c r="AQ9043" i="1"/>
  <c r="AQ9044" i="1"/>
  <c r="AQ9045" i="1"/>
  <c r="AQ9046" i="1"/>
  <c r="AQ9047" i="1"/>
  <c r="AQ9048" i="1"/>
  <c r="AQ9049" i="1"/>
  <c r="AQ9050" i="1"/>
  <c r="AQ9051" i="1"/>
  <c r="AQ9052" i="1"/>
  <c r="AQ9053" i="1"/>
  <c r="AQ9054" i="1"/>
  <c r="AQ9055" i="1"/>
  <c r="AQ9056" i="1"/>
  <c r="AQ9057" i="1"/>
  <c r="AQ9058" i="1"/>
  <c r="AQ9059" i="1"/>
  <c r="AQ9060" i="1"/>
  <c r="AQ9061" i="1"/>
  <c r="AQ9062" i="1"/>
  <c r="AQ9063" i="1"/>
  <c r="AQ9064" i="1"/>
  <c r="AQ9065" i="1"/>
  <c r="AQ9066" i="1"/>
  <c r="AQ9067" i="1"/>
  <c r="AQ9068" i="1"/>
  <c r="AQ9069" i="1"/>
  <c r="AQ9070" i="1"/>
  <c r="AQ9071" i="1"/>
  <c r="AQ9072" i="1"/>
  <c r="AQ9073" i="1"/>
  <c r="AQ9074" i="1"/>
  <c r="AQ9075" i="1"/>
  <c r="AQ9076" i="1"/>
  <c r="AQ9077" i="1"/>
  <c r="AQ9078" i="1"/>
  <c r="AQ9079" i="1"/>
  <c r="AQ9080" i="1"/>
  <c r="AQ9081" i="1"/>
  <c r="AQ9082" i="1"/>
  <c r="AQ9083" i="1"/>
  <c r="AQ9084" i="1"/>
  <c r="AQ9085" i="1"/>
  <c r="AQ9086" i="1"/>
  <c r="AQ9087" i="1"/>
  <c r="AQ9088" i="1"/>
  <c r="AQ9089" i="1"/>
  <c r="AQ9090" i="1"/>
  <c r="AQ9091" i="1"/>
  <c r="AQ9092" i="1"/>
  <c r="AQ9093" i="1"/>
  <c r="AQ9094" i="1"/>
  <c r="AQ9095" i="1"/>
  <c r="AQ9096" i="1"/>
  <c r="AQ9097" i="1"/>
  <c r="AQ9098" i="1"/>
  <c r="AQ9099" i="1"/>
  <c r="AQ9100" i="1"/>
  <c r="AQ9101" i="1"/>
  <c r="AQ9102" i="1"/>
  <c r="AQ9103" i="1"/>
  <c r="AQ9104" i="1"/>
  <c r="AQ9105" i="1"/>
  <c r="AQ9106" i="1"/>
  <c r="AQ9107" i="1"/>
  <c r="AQ9108" i="1"/>
  <c r="AQ9109" i="1"/>
  <c r="AQ9110" i="1"/>
  <c r="AQ9111" i="1"/>
  <c r="AQ9112" i="1"/>
  <c r="AQ9113" i="1"/>
  <c r="AQ9114" i="1"/>
  <c r="AQ9115" i="1"/>
  <c r="AQ9116" i="1"/>
  <c r="AQ9117" i="1"/>
  <c r="AQ9118" i="1"/>
  <c r="AQ9119" i="1"/>
  <c r="AQ9120" i="1"/>
  <c r="AQ9121" i="1"/>
  <c r="AQ9122" i="1"/>
  <c r="AQ9123" i="1"/>
  <c r="AQ9124" i="1"/>
  <c r="AQ9125" i="1"/>
  <c r="AQ9126" i="1"/>
  <c r="AQ9127" i="1"/>
  <c r="AQ9128" i="1"/>
  <c r="AQ9129" i="1"/>
  <c r="AQ9130" i="1"/>
  <c r="AQ9131" i="1"/>
  <c r="AQ9132" i="1"/>
  <c r="AQ9133" i="1"/>
  <c r="AQ9134" i="1"/>
  <c r="AQ9135" i="1"/>
  <c r="AQ9136" i="1"/>
  <c r="AQ9137" i="1"/>
  <c r="AQ9138" i="1"/>
  <c r="AQ9139" i="1"/>
  <c r="AQ9140" i="1"/>
  <c r="AQ9141" i="1"/>
  <c r="AQ9142" i="1"/>
  <c r="AQ9143" i="1"/>
  <c r="AQ9144" i="1"/>
  <c r="AQ9145" i="1"/>
  <c r="AQ9146" i="1"/>
  <c r="AQ9147" i="1"/>
  <c r="AQ9148" i="1"/>
  <c r="AQ9149" i="1"/>
  <c r="AQ9150" i="1"/>
  <c r="AQ9151" i="1"/>
  <c r="AQ9152" i="1"/>
  <c r="AQ9153" i="1"/>
  <c r="AQ9154" i="1"/>
  <c r="AQ9155" i="1"/>
  <c r="AQ9156" i="1"/>
  <c r="AQ9157" i="1"/>
  <c r="AQ9158" i="1"/>
  <c r="AQ9159" i="1"/>
  <c r="AQ9160" i="1"/>
  <c r="AQ9161" i="1"/>
  <c r="AQ9162" i="1"/>
  <c r="AQ9163" i="1"/>
  <c r="AQ9164" i="1"/>
  <c r="AQ9165" i="1"/>
  <c r="AQ9166" i="1"/>
  <c r="AQ9167" i="1"/>
  <c r="AQ9168" i="1"/>
  <c r="AQ9169" i="1"/>
  <c r="AQ9170" i="1"/>
  <c r="AQ9171" i="1"/>
  <c r="AQ9172" i="1"/>
  <c r="AQ9173" i="1"/>
  <c r="AQ9174" i="1"/>
  <c r="AQ9175" i="1"/>
  <c r="AQ9176" i="1"/>
  <c r="AQ9177" i="1"/>
  <c r="AQ9178" i="1"/>
  <c r="AQ9179" i="1"/>
  <c r="AQ9180" i="1"/>
  <c r="AQ9181" i="1"/>
  <c r="AQ9182" i="1"/>
  <c r="AQ9183" i="1"/>
  <c r="AQ9184" i="1"/>
  <c r="AQ9185" i="1"/>
  <c r="AQ9186" i="1"/>
  <c r="AQ9187" i="1"/>
  <c r="AQ9188" i="1"/>
  <c r="AQ9189" i="1"/>
  <c r="AQ9190" i="1"/>
  <c r="AQ9191" i="1"/>
  <c r="AQ9192" i="1"/>
  <c r="AQ9193" i="1"/>
  <c r="AQ9194" i="1"/>
  <c r="AQ9195" i="1"/>
  <c r="AQ9196" i="1"/>
  <c r="AQ9197" i="1"/>
  <c r="AQ9198" i="1"/>
  <c r="AQ9199" i="1"/>
  <c r="AQ9200" i="1"/>
  <c r="AQ9201" i="1"/>
  <c r="AQ9202" i="1"/>
  <c r="AQ9203" i="1"/>
  <c r="AQ9204" i="1"/>
  <c r="AQ9205" i="1"/>
  <c r="AQ9206" i="1"/>
  <c r="AQ9207" i="1"/>
  <c r="AQ9208" i="1"/>
  <c r="AQ9209" i="1"/>
  <c r="AQ9210" i="1"/>
  <c r="AQ9211" i="1"/>
  <c r="AQ9212" i="1"/>
  <c r="AQ9213" i="1"/>
  <c r="AQ9214" i="1"/>
  <c r="AQ9215" i="1"/>
  <c r="AQ9216" i="1"/>
  <c r="AQ9217" i="1"/>
  <c r="AQ9218" i="1"/>
  <c r="AQ9219" i="1"/>
  <c r="AQ9220" i="1"/>
  <c r="AQ9221" i="1"/>
  <c r="AQ9222" i="1"/>
  <c r="AQ9223" i="1"/>
  <c r="AQ9224" i="1"/>
  <c r="AQ9225" i="1"/>
  <c r="AQ9226" i="1"/>
  <c r="AQ9227" i="1"/>
  <c r="AQ9228" i="1"/>
  <c r="AQ9229" i="1"/>
  <c r="AQ9230" i="1"/>
  <c r="AQ9231" i="1"/>
  <c r="AQ9232" i="1"/>
  <c r="AQ9233" i="1"/>
  <c r="AQ9234" i="1"/>
  <c r="AQ9235" i="1"/>
  <c r="AQ9236" i="1"/>
  <c r="AQ9237" i="1"/>
  <c r="AQ9238" i="1"/>
  <c r="AQ9239" i="1"/>
  <c r="AQ9240" i="1"/>
  <c r="AQ9241" i="1"/>
  <c r="AQ9242" i="1"/>
  <c r="AQ9243" i="1"/>
  <c r="AQ9244" i="1"/>
  <c r="AQ9245" i="1"/>
  <c r="AQ9246" i="1"/>
  <c r="AQ9247" i="1"/>
  <c r="AQ9248" i="1"/>
  <c r="AQ9249" i="1"/>
  <c r="AQ9250" i="1"/>
  <c r="AQ9251" i="1"/>
  <c r="AQ9252" i="1"/>
  <c r="AQ9253" i="1"/>
  <c r="AQ9254" i="1"/>
  <c r="AQ9255" i="1"/>
  <c r="AQ9256" i="1"/>
  <c r="AQ9257" i="1"/>
  <c r="AQ9258" i="1"/>
  <c r="AQ9259" i="1"/>
  <c r="AQ9260" i="1"/>
  <c r="AQ9261" i="1"/>
  <c r="AQ9262" i="1"/>
  <c r="AQ9263" i="1"/>
  <c r="AQ9264" i="1"/>
  <c r="AQ9265" i="1"/>
  <c r="AQ9266" i="1"/>
  <c r="AQ9267" i="1"/>
  <c r="AQ9268" i="1"/>
  <c r="AQ9269" i="1"/>
  <c r="AQ9270" i="1"/>
  <c r="AQ9271" i="1"/>
  <c r="AQ9272" i="1"/>
  <c r="AQ9273" i="1"/>
  <c r="AQ9274" i="1"/>
  <c r="AQ9275" i="1"/>
  <c r="AQ9276" i="1"/>
  <c r="AQ9277" i="1"/>
  <c r="AQ9278" i="1"/>
  <c r="AQ9279" i="1"/>
  <c r="AQ9280" i="1"/>
  <c r="AQ9281" i="1"/>
  <c r="AQ9282" i="1"/>
  <c r="AQ9283" i="1"/>
  <c r="AQ9284" i="1"/>
  <c r="AQ9285" i="1"/>
  <c r="AQ9286" i="1"/>
  <c r="AQ9287" i="1"/>
  <c r="AQ9288" i="1"/>
  <c r="AQ9289" i="1"/>
  <c r="AQ9290" i="1"/>
  <c r="AQ9291" i="1"/>
  <c r="AQ9292" i="1"/>
  <c r="AQ9293" i="1"/>
  <c r="AQ9294" i="1"/>
  <c r="AQ9295" i="1"/>
  <c r="AQ9296" i="1"/>
  <c r="AQ9297" i="1"/>
  <c r="AQ9298" i="1"/>
  <c r="AQ9299" i="1"/>
  <c r="AQ9300" i="1"/>
  <c r="AQ9301" i="1"/>
  <c r="AQ9302" i="1"/>
  <c r="AQ9303" i="1"/>
  <c r="AQ9304" i="1"/>
  <c r="AQ9305" i="1"/>
  <c r="AQ9306" i="1"/>
  <c r="AQ9307" i="1"/>
  <c r="AQ9308" i="1"/>
  <c r="AQ9309" i="1"/>
  <c r="AQ9310" i="1"/>
  <c r="AQ9311" i="1"/>
  <c r="AQ9312" i="1"/>
  <c r="AQ9313" i="1"/>
  <c r="AQ9314" i="1"/>
  <c r="AQ9315" i="1"/>
  <c r="AQ9316" i="1"/>
  <c r="AQ9317" i="1"/>
  <c r="AQ9318" i="1"/>
  <c r="AQ9319" i="1"/>
  <c r="AQ9320" i="1"/>
  <c r="AQ9321" i="1"/>
  <c r="AQ9322" i="1"/>
  <c r="AQ9323" i="1"/>
  <c r="AQ9324" i="1"/>
  <c r="AQ9325" i="1"/>
  <c r="AQ9326" i="1"/>
  <c r="AQ9327" i="1"/>
  <c r="AQ9328" i="1"/>
  <c r="AQ9329" i="1"/>
  <c r="AQ9330" i="1"/>
  <c r="AQ9331" i="1"/>
  <c r="AQ9332" i="1"/>
  <c r="AQ9333" i="1"/>
  <c r="AQ9334" i="1"/>
  <c r="AQ9335" i="1"/>
  <c r="AQ9336" i="1"/>
  <c r="AQ9337" i="1"/>
  <c r="AQ9338" i="1"/>
  <c r="AQ9339" i="1"/>
  <c r="AQ9340" i="1"/>
  <c r="AQ9341" i="1"/>
  <c r="AQ9342" i="1"/>
  <c r="AQ9343" i="1"/>
  <c r="AQ9344" i="1"/>
  <c r="AQ9345" i="1"/>
  <c r="AQ9346" i="1"/>
  <c r="AQ9347" i="1"/>
  <c r="AQ9348" i="1"/>
  <c r="AQ9349" i="1"/>
  <c r="AQ9350" i="1"/>
  <c r="AQ9351" i="1"/>
  <c r="AQ9352" i="1"/>
  <c r="AQ9353" i="1"/>
  <c r="AQ9354" i="1"/>
  <c r="AQ9355" i="1"/>
  <c r="AQ9356" i="1"/>
  <c r="AQ9357" i="1"/>
  <c r="AQ9358" i="1"/>
  <c r="AQ9359" i="1"/>
  <c r="AQ9360" i="1"/>
  <c r="AQ9361" i="1"/>
  <c r="AQ9362" i="1"/>
  <c r="AQ9363" i="1"/>
  <c r="AQ9364" i="1"/>
  <c r="AQ9365" i="1"/>
  <c r="AQ9366" i="1"/>
  <c r="AQ9367" i="1"/>
  <c r="AQ9368" i="1"/>
  <c r="AQ9369" i="1"/>
  <c r="AQ9370" i="1"/>
  <c r="AQ9371" i="1"/>
  <c r="AQ9372" i="1"/>
  <c r="AQ9373" i="1"/>
  <c r="AQ9374" i="1"/>
  <c r="AQ9375" i="1"/>
  <c r="AQ9376" i="1"/>
  <c r="AQ9377" i="1"/>
  <c r="AQ9378" i="1"/>
  <c r="AQ9379" i="1"/>
  <c r="AQ9380" i="1"/>
  <c r="AQ9381" i="1"/>
  <c r="AQ9382" i="1"/>
  <c r="AQ9383" i="1"/>
  <c r="AQ9384" i="1"/>
  <c r="AQ9385" i="1"/>
  <c r="AQ9386" i="1"/>
  <c r="AQ9387" i="1"/>
  <c r="AQ9388" i="1"/>
  <c r="AQ9389" i="1"/>
  <c r="AQ9390" i="1"/>
  <c r="AQ9391" i="1"/>
  <c r="AQ9392" i="1"/>
  <c r="AQ9393" i="1"/>
  <c r="AQ9394" i="1"/>
  <c r="AQ9395" i="1"/>
  <c r="AQ9396" i="1"/>
  <c r="AQ9397" i="1"/>
  <c r="AQ9398" i="1"/>
  <c r="AQ9399" i="1"/>
  <c r="AQ9400" i="1"/>
  <c r="AQ9401" i="1"/>
  <c r="AQ9402" i="1"/>
  <c r="AQ9403" i="1"/>
  <c r="AQ9404" i="1"/>
  <c r="AQ9405" i="1"/>
  <c r="AQ9406" i="1"/>
  <c r="AQ9407" i="1"/>
  <c r="AQ9408" i="1"/>
  <c r="AQ9409" i="1"/>
  <c r="AQ9410" i="1"/>
  <c r="AQ9411" i="1"/>
  <c r="AQ9412" i="1"/>
  <c r="AQ9413" i="1"/>
  <c r="AQ9414" i="1"/>
  <c r="AQ9415" i="1"/>
  <c r="AQ9416" i="1"/>
  <c r="AQ9417" i="1"/>
  <c r="AQ9418" i="1"/>
  <c r="AQ9419" i="1"/>
  <c r="AQ9420" i="1"/>
  <c r="AQ9421" i="1"/>
  <c r="AQ9422" i="1"/>
  <c r="AQ9423" i="1"/>
  <c r="AQ9424" i="1"/>
  <c r="AQ9425" i="1"/>
  <c r="AQ9426" i="1"/>
  <c r="AQ9427" i="1"/>
  <c r="AQ9428" i="1"/>
  <c r="AQ9429" i="1"/>
  <c r="AQ9430" i="1"/>
  <c r="AQ9431" i="1"/>
  <c r="AQ9432" i="1"/>
  <c r="AQ9433" i="1"/>
  <c r="AQ9434" i="1"/>
  <c r="AQ9435" i="1"/>
  <c r="AQ9436" i="1"/>
  <c r="AQ9437" i="1"/>
  <c r="AQ9438" i="1"/>
  <c r="AQ9439" i="1"/>
  <c r="AQ9440" i="1"/>
  <c r="AQ9441" i="1"/>
  <c r="AQ9442" i="1"/>
  <c r="AQ9443" i="1"/>
  <c r="AQ9444" i="1"/>
  <c r="AQ9445" i="1"/>
  <c r="AQ9446" i="1"/>
  <c r="AQ9447" i="1"/>
  <c r="AQ9448" i="1"/>
  <c r="AQ9449" i="1"/>
  <c r="AQ9450" i="1"/>
  <c r="AQ9451" i="1"/>
  <c r="AQ9452" i="1"/>
  <c r="AQ9453" i="1"/>
  <c r="AQ9454" i="1"/>
  <c r="AQ9455" i="1"/>
  <c r="AQ9456" i="1"/>
  <c r="AQ9457" i="1"/>
  <c r="AQ9458" i="1"/>
  <c r="AQ9459" i="1"/>
  <c r="AQ9460" i="1"/>
  <c r="AQ9461" i="1"/>
  <c r="AQ9462" i="1"/>
  <c r="AQ9463" i="1"/>
  <c r="AQ9464" i="1"/>
  <c r="AQ9465" i="1"/>
  <c r="AQ9466" i="1"/>
  <c r="AQ9467" i="1"/>
  <c r="AQ9468" i="1"/>
  <c r="AQ9469" i="1"/>
  <c r="AQ9470" i="1"/>
  <c r="AQ9471" i="1"/>
  <c r="AQ9472" i="1"/>
  <c r="AQ9473" i="1"/>
  <c r="AQ9474" i="1"/>
  <c r="AQ9475" i="1"/>
  <c r="AQ9476" i="1"/>
  <c r="AQ9477" i="1"/>
  <c r="AQ9478" i="1"/>
  <c r="AQ9479" i="1"/>
  <c r="AQ9480" i="1"/>
  <c r="AQ9481" i="1"/>
  <c r="AQ9482" i="1"/>
  <c r="AQ9483" i="1"/>
  <c r="AQ9484" i="1"/>
  <c r="AQ9485" i="1"/>
  <c r="AQ9486" i="1"/>
  <c r="AQ9487" i="1"/>
  <c r="AQ9488" i="1"/>
  <c r="AQ9489" i="1"/>
  <c r="AQ9490" i="1"/>
  <c r="AQ9491" i="1"/>
  <c r="AQ9492" i="1"/>
  <c r="AQ9493" i="1"/>
  <c r="AQ9494" i="1"/>
  <c r="AQ9495" i="1"/>
  <c r="AQ9496" i="1"/>
  <c r="AQ9497" i="1"/>
  <c r="AQ9498" i="1"/>
  <c r="AQ9499" i="1"/>
  <c r="AQ9500" i="1"/>
  <c r="AQ9501" i="1"/>
  <c r="AQ9502" i="1"/>
  <c r="AQ9503" i="1"/>
  <c r="AQ9504" i="1"/>
  <c r="AQ9505" i="1"/>
  <c r="AQ9506" i="1"/>
  <c r="AQ9507" i="1"/>
  <c r="AQ9508" i="1"/>
  <c r="AQ9509" i="1"/>
  <c r="AQ9510" i="1"/>
  <c r="AQ9511" i="1"/>
  <c r="AQ9512" i="1"/>
  <c r="AQ9513" i="1"/>
  <c r="AQ9514" i="1"/>
  <c r="AQ9515" i="1"/>
  <c r="AQ9516" i="1"/>
  <c r="AQ9517" i="1"/>
  <c r="AQ9518" i="1"/>
  <c r="AQ9519" i="1"/>
  <c r="AQ9520" i="1"/>
  <c r="AQ9521" i="1"/>
  <c r="AQ9522" i="1"/>
  <c r="AQ9523" i="1"/>
  <c r="AQ9524" i="1"/>
  <c r="AQ9525" i="1"/>
  <c r="AQ9526" i="1"/>
  <c r="AQ9527" i="1"/>
  <c r="AQ9528" i="1"/>
  <c r="AQ9529" i="1"/>
  <c r="AQ9530" i="1"/>
  <c r="AQ9531" i="1"/>
  <c r="AQ9532" i="1"/>
  <c r="AQ9533" i="1"/>
  <c r="AQ9534" i="1"/>
  <c r="AQ9535" i="1"/>
  <c r="AQ9536" i="1"/>
  <c r="AQ9537" i="1"/>
  <c r="AQ9538" i="1"/>
  <c r="AQ9539" i="1"/>
  <c r="AQ9540" i="1"/>
  <c r="AQ9541" i="1"/>
  <c r="AQ9542" i="1"/>
  <c r="AQ9543" i="1"/>
  <c r="AQ9544" i="1"/>
  <c r="AQ9545" i="1"/>
  <c r="AQ9546" i="1"/>
  <c r="AQ9547" i="1"/>
  <c r="AQ9548" i="1"/>
  <c r="AQ9549" i="1"/>
  <c r="AQ9550" i="1"/>
  <c r="AQ9551" i="1"/>
  <c r="AQ9552" i="1"/>
  <c r="AQ9553" i="1"/>
  <c r="AQ9554" i="1"/>
  <c r="AQ9555" i="1"/>
  <c r="AQ9556" i="1"/>
  <c r="AQ9557" i="1"/>
  <c r="AQ9558" i="1"/>
  <c r="AQ9559" i="1"/>
  <c r="AQ9560" i="1"/>
  <c r="AQ9561" i="1"/>
  <c r="AQ9562" i="1"/>
  <c r="AQ9563" i="1"/>
  <c r="AQ9564" i="1"/>
  <c r="AQ9565" i="1"/>
  <c r="AQ9566" i="1"/>
  <c r="AQ9567" i="1"/>
  <c r="AQ9568" i="1"/>
  <c r="AQ9569" i="1"/>
  <c r="AQ9570" i="1"/>
  <c r="AQ9571" i="1"/>
  <c r="AQ9572" i="1"/>
  <c r="AQ9573" i="1"/>
  <c r="AQ9574" i="1"/>
  <c r="AQ9575" i="1"/>
  <c r="AQ9576" i="1"/>
  <c r="AQ9577" i="1"/>
  <c r="AQ9578" i="1"/>
  <c r="AQ9579" i="1"/>
  <c r="AQ9580" i="1"/>
  <c r="AQ9581" i="1"/>
  <c r="AQ9582" i="1"/>
  <c r="AQ9583" i="1"/>
  <c r="AQ9584" i="1"/>
  <c r="AQ9585" i="1"/>
  <c r="AQ9586" i="1"/>
  <c r="AQ9587" i="1"/>
  <c r="AQ9588" i="1"/>
  <c r="AQ9589" i="1"/>
  <c r="AQ9590" i="1"/>
  <c r="AQ9591" i="1"/>
  <c r="AQ9592" i="1"/>
  <c r="AQ9593" i="1"/>
  <c r="AQ9594" i="1"/>
  <c r="AQ9595" i="1"/>
  <c r="AQ9596" i="1"/>
  <c r="AQ9597" i="1"/>
  <c r="AQ9598" i="1"/>
  <c r="AQ9599" i="1"/>
  <c r="AQ9600" i="1"/>
  <c r="AQ9601" i="1"/>
  <c r="AQ9602" i="1"/>
  <c r="AQ9603" i="1"/>
  <c r="AQ9604" i="1"/>
  <c r="AQ9605" i="1"/>
  <c r="AQ9606" i="1"/>
  <c r="AQ9607" i="1"/>
  <c r="AQ9608" i="1"/>
  <c r="AQ9609" i="1"/>
  <c r="AQ9610" i="1"/>
  <c r="AQ9611" i="1"/>
  <c r="AQ9612" i="1"/>
  <c r="AQ9613" i="1"/>
  <c r="AQ9614" i="1"/>
  <c r="AQ9615" i="1"/>
  <c r="AQ9616" i="1"/>
  <c r="AQ9617" i="1"/>
  <c r="AQ9618" i="1"/>
  <c r="AQ9619" i="1"/>
  <c r="AQ9620" i="1"/>
  <c r="AQ9621" i="1"/>
  <c r="AQ9622" i="1"/>
  <c r="AQ9623" i="1"/>
  <c r="AQ9624" i="1"/>
  <c r="AQ9625" i="1"/>
  <c r="AQ9626" i="1"/>
  <c r="AQ9627" i="1"/>
  <c r="AQ9628" i="1"/>
  <c r="AQ9629" i="1"/>
  <c r="AQ9630" i="1"/>
  <c r="AQ9631" i="1"/>
  <c r="AQ9632" i="1"/>
  <c r="AQ9633" i="1"/>
  <c r="AQ9634" i="1"/>
  <c r="AQ9635" i="1"/>
  <c r="AQ9636" i="1"/>
  <c r="AQ9637" i="1"/>
  <c r="AQ9638" i="1"/>
  <c r="AQ9639" i="1"/>
  <c r="AQ9640" i="1"/>
  <c r="AQ9641" i="1"/>
  <c r="AQ9642" i="1"/>
  <c r="AQ9643" i="1"/>
  <c r="AQ9644" i="1"/>
  <c r="AQ9645" i="1"/>
  <c r="AQ9646" i="1"/>
  <c r="AQ9647" i="1"/>
  <c r="AQ9648" i="1"/>
  <c r="AQ9649" i="1"/>
  <c r="AQ9650" i="1"/>
  <c r="AQ9651" i="1"/>
  <c r="AQ9652" i="1"/>
  <c r="AQ9653" i="1"/>
  <c r="AQ9654" i="1"/>
  <c r="AQ9655" i="1"/>
  <c r="AQ9656" i="1"/>
  <c r="AQ9657" i="1"/>
  <c r="AQ9658" i="1"/>
  <c r="AQ9659" i="1"/>
  <c r="AQ9660" i="1"/>
  <c r="AQ9661" i="1"/>
  <c r="AQ9662" i="1"/>
  <c r="AQ9663" i="1"/>
  <c r="AQ9664" i="1"/>
  <c r="AQ9665" i="1"/>
  <c r="AQ9666" i="1"/>
  <c r="AQ9667" i="1"/>
  <c r="AQ9668" i="1"/>
  <c r="AQ9669" i="1"/>
  <c r="AQ9670" i="1"/>
  <c r="AQ9671" i="1"/>
  <c r="AQ9672" i="1"/>
  <c r="AQ9673" i="1"/>
  <c r="AQ9674" i="1"/>
  <c r="AQ9675" i="1"/>
  <c r="AQ9676" i="1"/>
  <c r="AQ9677" i="1"/>
  <c r="AQ9678" i="1"/>
  <c r="AQ9679" i="1"/>
  <c r="AQ9680" i="1"/>
  <c r="AQ9681" i="1"/>
  <c r="AQ9682" i="1"/>
  <c r="AQ9683" i="1"/>
  <c r="AQ9684" i="1"/>
  <c r="AQ9685" i="1"/>
  <c r="AQ9686" i="1"/>
  <c r="AQ9687" i="1"/>
  <c r="AQ9688" i="1"/>
  <c r="AQ9689" i="1"/>
  <c r="AQ9690" i="1"/>
  <c r="AQ9691" i="1"/>
  <c r="AQ9692" i="1"/>
  <c r="AQ9693" i="1"/>
  <c r="AQ9694" i="1"/>
  <c r="AQ9695" i="1"/>
  <c r="AQ9696" i="1"/>
  <c r="AQ9697" i="1"/>
  <c r="AQ9698" i="1"/>
  <c r="AQ9699" i="1"/>
  <c r="AQ9700" i="1"/>
  <c r="AQ9701" i="1"/>
  <c r="AQ9702" i="1"/>
  <c r="AQ9703" i="1"/>
  <c r="AQ9704" i="1"/>
  <c r="AQ9705" i="1"/>
  <c r="AQ9706" i="1"/>
  <c r="AQ9707" i="1"/>
  <c r="AQ9708" i="1"/>
  <c r="AQ9709" i="1"/>
  <c r="AQ9710" i="1"/>
  <c r="AQ9711" i="1"/>
  <c r="AQ9712" i="1"/>
  <c r="AQ9713" i="1"/>
  <c r="AQ9714" i="1"/>
  <c r="AQ9715" i="1"/>
  <c r="AQ9716" i="1"/>
  <c r="AQ9717" i="1"/>
  <c r="AQ9718" i="1"/>
  <c r="AQ9719" i="1"/>
  <c r="AQ9720" i="1"/>
  <c r="AQ9721" i="1"/>
  <c r="AQ9722" i="1"/>
  <c r="AQ9723" i="1"/>
  <c r="AQ9724" i="1"/>
  <c r="AQ9725" i="1"/>
  <c r="AQ9726" i="1"/>
  <c r="AQ9727" i="1"/>
  <c r="AQ9728" i="1"/>
  <c r="AQ9729" i="1"/>
  <c r="AQ9730" i="1"/>
  <c r="AQ9731" i="1"/>
  <c r="AQ9732" i="1"/>
  <c r="AQ9733" i="1"/>
  <c r="AQ9734" i="1"/>
  <c r="AQ9735" i="1"/>
  <c r="AQ9736" i="1"/>
  <c r="AQ9737" i="1"/>
  <c r="AQ9738" i="1"/>
  <c r="AQ9739" i="1"/>
  <c r="AQ9740" i="1"/>
  <c r="AQ9741" i="1"/>
  <c r="AQ9742" i="1"/>
  <c r="AQ9743" i="1"/>
  <c r="AQ9744" i="1"/>
  <c r="AQ9745" i="1"/>
  <c r="AQ9746" i="1"/>
  <c r="AQ9747" i="1"/>
  <c r="AQ9748" i="1"/>
  <c r="AQ9749" i="1"/>
  <c r="AQ9750" i="1"/>
  <c r="AQ9751" i="1"/>
  <c r="AQ9752" i="1"/>
  <c r="AQ9753" i="1"/>
  <c r="AQ9754" i="1"/>
  <c r="AQ9755" i="1"/>
  <c r="AQ9756" i="1"/>
  <c r="AQ9757" i="1"/>
  <c r="AQ9758" i="1"/>
  <c r="AQ9759" i="1"/>
  <c r="AQ9760" i="1"/>
  <c r="AQ9761" i="1"/>
  <c r="AQ9762" i="1"/>
  <c r="AQ9763" i="1"/>
  <c r="AQ9764" i="1"/>
  <c r="AQ9765" i="1"/>
  <c r="AQ9766" i="1"/>
  <c r="AQ9767" i="1"/>
  <c r="AQ9768" i="1"/>
  <c r="AQ9769" i="1"/>
  <c r="AQ9770" i="1"/>
  <c r="AQ9771" i="1"/>
  <c r="AQ9772" i="1"/>
  <c r="AQ9773" i="1"/>
  <c r="AQ9774" i="1"/>
  <c r="AQ9775" i="1"/>
  <c r="AQ9776" i="1"/>
  <c r="AQ9777" i="1"/>
  <c r="AQ9778" i="1"/>
  <c r="AQ9779" i="1"/>
  <c r="AQ9780" i="1"/>
  <c r="AQ9781" i="1"/>
  <c r="AQ9782" i="1"/>
  <c r="AQ9783" i="1"/>
  <c r="AQ9784" i="1"/>
  <c r="AQ9785" i="1"/>
  <c r="AQ9786" i="1"/>
  <c r="AQ9787" i="1"/>
  <c r="AQ9788" i="1"/>
  <c r="AQ9789" i="1"/>
  <c r="AQ9790" i="1"/>
  <c r="AQ9791" i="1"/>
  <c r="AQ9792" i="1"/>
  <c r="AQ9793" i="1"/>
  <c r="AQ9794" i="1"/>
  <c r="AQ9795" i="1"/>
  <c r="AQ9796" i="1"/>
  <c r="AQ9797" i="1"/>
  <c r="AQ9798" i="1"/>
  <c r="AQ9799" i="1"/>
  <c r="AQ9800" i="1"/>
  <c r="AQ9801" i="1"/>
  <c r="AQ9802" i="1"/>
  <c r="AQ9803" i="1"/>
  <c r="AQ9804" i="1"/>
  <c r="AQ9805" i="1"/>
  <c r="AQ9806" i="1"/>
  <c r="AQ9807" i="1"/>
  <c r="AQ9808" i="1"/>
  <c r="AQ9809" i="1"/>
  <c r="AQ9810" i="1"/>
  <c r="AQ9811" i="1"/>
  <c r="AQ9812" i="1"/>
  <c r="AQ9813" i="1"/>
  <c r="AQ9814" i="1"/>
  <c r="AQ9815" i="1"/>
  <c r="AQ9816" i="1"/>
  <c r="AQ9817" i="1"/>
  <c r="AQ9818" i="1"/>
  <c r="AQ9819" i="1"/>
  <c r="AQ9820" i="1"/>
  <c r="AQ9821" i="1"/>
  <c r="AQ9822" i="1"/>
  <c r="AQ9823" i="1"/>
  <c r="AQ9824" i="1"/>
  <c r="AQ9825" i="1"/>
  <c r="AQ9826" i="1"/>
  <c r="AQ9827" i="1"/>
  <c r="AQ9828" i="1"/>
  <c r="AQ9829" i="1"/>
  <c r="AQ9830" i="1"/>
  <c r="AQ9831" i="1"/>
  <c r="AQ9832" i="1"/>
  <c r="AQ9833" i="1"/>
  <c r="AQ9834" i="1"/>
  <c r="AQ9835" i="1"/>
  <c r="AQ9836" i="1"/>
  <c r="AQ9837" i="1"/>
  <c r="AQ9838" i="1"/>
  <c r="AQ9839" i="1"/>
  <c r="AQ9840" i="1"/>
  <c r="AQ9841" i="1"/>
  <c r="AQ9842" i="1"/>
  <c r="AQ9843" i="1"/>
  <c r="AQ9844" i="1"/>
  <c r="AQ9845" i="1"/>
  <c r="AQ9846" i="1"/>
  <c r="AQ9847" i="1"/>
  <c r="AQ9848" i="1"/>
  <c r="AQ9849" i="1"/>
  <c r="AQ9850" i="1"/>
  <c r="AQ9851" i="1"/>
  <c r="AQ9852" i="1"/>
  <c r="AQ9853" i="1"/>
  <c r="AQ9854" i="1"/>
  <c r="AQ9855" i="1"/>
  <c r="AQ9856" i="1"/>
  <c r="AQ9857" i="1"/>
  <c r="AQ9858" i="1"/>
  <c r="AQ9859" i="1"/>
  <c r="AQ9860" i="1"/>
  <c r="AQ9861" i="1"/>
  <c r="AQ9862" i="1"/>
  <c r="AQ9863" i="1"/>
  <c r="AQ9864" i="1"/>
  <c r="AQ9865" i="1"/>
  <c r="AQ9866" i="1"/>
  <c r="AQ9867" i="1"/>
  <c r="AQ9868" i="1"/>
  <c r="AQ9869" i="1"/>
  <c r="AQ9870" i="1"/>
  <c r="AQ9871" i="1"/>
  <c r="AQ9872" i="1"/>
  <c r="AQ9873" i="1"/>
  <c r="AQ9874" i="1"/>
  <c r="AQ9875" i="1"/>
  <c r="AQ9876" i="1"/>
  <c r="AQ9877" i="1"/>
  <c r="AQ9878" i="1"/>
  <c r="AQ9879" i="1"/>
  <c r="AQ9880" i="1"/>
  <c r="AQ9881" i="1"/>
  <c r="AQ9882" i="1"/>
  <c r="AQ9883" i="1"/>
  <c r="AQ9884" i="1"/>
  <c r="AQ9885" i="1"/>
  <c r="AQ9886" i="1"/>
  <c r="AQ9887" i="1"/>
  <c r="AQ9888" i="1"/>
  <c r="AQ9889" i="1"/>
  <c r="AQ9890" i="1"/>
  <c r="AQ9891" i="1"/>
  <c r="AQ9892" i="1"/>
  <c r="AQ9893" i="1"/>
  <c r="AQ9894" i="1"/>
  <c r="AQ9895" i="1"/>
  <c r="AQ9896" i="1"/>
  <c r="AQ9897" i="1"/>
  <c r="AQ9898" i="1"/>
  <c r="AQ9899" i="1"/>
  <c r="AQ9900" i="1"/>
  <c r="AQ9901" i="1"/>
  <c r="AQ9902" i="1"/>
  <c r="AQ9903" i="1"/>
  <c r="AQ9904" i="1"/>
  <c r="AQ9905" i="1"/>
  <c r="AQ9906" i="1"/>
  <c r="AQ9907" i="1"/>
  <c r="AQ9908" i="1"/>
  <c r="AQ9909" i="1"/>
  <c r="AQ9910" i="1"/>
  <c r="AQ9911" i="1"/>
  <c r="AQ9912" i="1"/>
  <c r="AQ9913" i="1"/>
  <c r="AQ9914" i="1"/>
  <c r="AQ9915" i="1"/>
  <c r="AQ9916" i="1"/>
  <c r="AQ9917" i="1"/>
  <c r="AQ9918" i="1"/>
  <c r="AQ9919" i="1"/>
  <c r="AQ9920" i="1"/>
  <c r="AQ9921" i="1"/>
  <c r="AQ9922" i="1"/>
  <c r="AQ9923" i="1"/>
  <c r="AQ9924" i="1"/>
  <c r="AQ9925" i="1"/>
  <c r="AQ9926" i="1"/>
  <c r="AQ9927" i="1"/>
  <c r="AQ9928" i="1"/>
  <c r="AQ9929" i="1"/>
  <c r="AQ9930" i="1"/>
  <c r="AQ9931" i="1"/>
  <c r="AQ9932" i="1"/>
  <c r="AQ9933" i="1"/>
  <c r="AQ9934" i="1"/>
  <c r="AQ9935" i="1"/>
  <c r="AQ9936" i="1"/>
  <c r="AQ9937" i="1"/>
  <c r="AQ9938" i="1"/>
  <c r="AQ9939" i="1"/>
  <c r="AQ9940" i="1"/>
  <c r="AQ9941" i="1"/>
  <c r="AQ9942" i="1"/>
  <c r="AQ9943" i="1"/>
  <c r="AQ9944" i="1"/>
  <c r="AQ9945" i="1"/>
  <c r="AQ9946" i="1"/>
  <c r="AQ9947" i="1"/>
  <c r="AQ9948" i="1"/>
  <c r="AQ9949" i="1"/>
  <c r="AQ9950" i="1"/>
  <c r="AQ9951" i="1"/>
  <c r="AQ9952" i="1"/>
  <c r="AQ9953" i="1"/>
  <c r="AQ9954" i="1"/>
  <c r="AQ9955" i="1"/>
  <c r="AQ9956" i="1"/>
  <c r="AQ9957" i="1"/>
  <c r="AQ9958" i="1"/>
  <c r="AQ9959" i="1"/>
  <c r="AQ9960" i="1"/>
  <c r="AQ9961" i="1"/>
  <c r="AQ9962" i="1"/>
  <c r="AQ9963" i="1"/>
  <c r="AQ9964" i="1"/>
  <c r="AQ9965" i="1"/>
  <c r="AQ9966" i="1"/>
  <c r="AQ9967" i="1"/>
  <c r="AQ9968" i="1"/>
  <c r="AQ9969" i="1"/>
  <c r="AQ9970" i="1"/>
  <c r="AQ9971" i="1"/>
  <c r="AQ9972" i="1"/>
  <c r="AQ9973" i="1"/>
  <c r="AQ9974" i="1"/>
  <c r="AQ9975" i="1"/>
  <c r="AQ9976" i="1"/>
  <c r="AQ9977" i="1"/>
  <c r="AQ9978" i="1"/>
  <c r="AQ9979" i="1"/>
  <c r="AQ9980" i="1"/>
  <c r="AQ9981" i="1"/>
  <c r="AQ9982" i="1"/>
  <c r="AQ9983" i="1"/>
  <c r="AQ9984" i="1"/>
  <c r="AQ9985" i="1"/>
  <c r="AQ9986" i="1"/>
  <c r="AQ9987" i="1"/>
  <c r="AQ9988" i="1"/>
  <c r="AQ9989" i="1"/>
  <c r="AQ9990" i="1"/>
  <c r="AQ9991" i="1"/>
  <c r="AQ9992" i="1"/>
  <c r="AQ9993" i="1"/>
  <c r="AQ9994" i="1"/>
  <c r="AQ9995" i="1"/>
</calcChain>
</file>

<file path=xl/sharedStrings.xml><?xml version="1.0" encoding="utf-8"?>
<sst xmlns="http://schemas.openxmlformats.org/spreadsheetml/2006/main" count="136137" uniqueCount="11791">
  <si>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</si>
  <si>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</si>
  <si>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</si>
  <si>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</si>
  <si>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</si>
  <si>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</si>
  <si>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</si>
  <si>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</si>
  <si>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</si>
  <si>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</si>
  <si>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</si>
  <si>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</si>
  <si>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</si>
  <si>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</si>
  <si>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</si>
  <si>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</si>
  <si>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</si>
  <si>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</si>
  <si>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</si>
  <si>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</si>
  <si>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</si>
  <si>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</si>
  <si>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</si>
  <si>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</si>
  <si>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</si>
  <si>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</si>
  <si>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</si>
  <si>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</si>
  <si>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</si>
  <si>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</si>
  <si>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</si>
  <si>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</si>
  <si>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</si>
  <si>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</si>
  <si>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</si>
  <si>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</si>
  <si>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</si>
  <si>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</si>
  <si>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</si>
  <si>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</si>
  <si>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</si>
  <si>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</si>
  <si>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</si>
  <si>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</si>
  <si>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</si>
  <si>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</si>
  <si>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</si>
  <si>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</si>
  <si>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</si>
  <si>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</si>
  <si>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</si>
  <si>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</si>
  <si>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</si>
  <si>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</si>
  <si>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</si>
  <si>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</si>
  <si>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</si>
  <si>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</si>
  <si>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</si>
  <si>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</si>
  <si>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</si>
  <si>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</si>
  <si>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</si>
  <si>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</si>
  <si>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</si>
  <si>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</si>
  <si>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</si>
  <si>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</si>
  <si>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</si>
  <si>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</si>
  <si>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</si>
  <si>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</si>
  <si>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</si>
  <si>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</si>
  <si>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</si>
  <si>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</si>
  <si>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</si>
  <si>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</si>
  <si>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</si>
  <si>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</si>
  <si>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</si>
  <si>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</si>
  <si>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</si>
  <si>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</si>
  <si>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</si>
  <si>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</si>
  <si>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</si>
  <si>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</si>
  <si>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</si>
  <si>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</si>
  <si>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</si>
  <si>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</si>
  <si>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</si>
  <si>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</si>
  <si>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</si>
  <si>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</si>
  <si>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</si>
  <si>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</si>
  <si>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</si>
  <si>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</si>
  <si>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</si>
  <si>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</si>
  <si>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</si>
  <si>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</si>
  <si>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</si>
  <si>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</si>
  <si>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</si>
  <si>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</si>
  <si>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</si>
  <si>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</si>
  <si>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</si>
  <si>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</si>
  <si>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</si>
  <si>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</si>
  <si>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</si>
  <si>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</si>
  <si>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</si>
  <si>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</si>
  <si>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</si>
  <si>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</si>
  <si>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</si>
  <si>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</si>
  <si>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</si>
  <si>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</si>
  <si>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</si>
  <si>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</si>
  <si>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</si>
  <si>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</si>
  <si>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</si>
  <si>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</si>
  <si>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</si>
  <si>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</si>
  <si>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</si>
  <si>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</si>
  <si>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</si>
  <si>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</si>
  <si>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</si>
  <si>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</si>
  <si>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</si>
  <si>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</si>
  <si>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</si>
  <si>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</si>
  <si>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</si>
  <si>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</si>
  <si>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</si>
  <si>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</si>
  <si>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</si>
  <si>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</si>
  <si>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</si>
  <si>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</si>
  <si>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</si>
  <si>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</si>
  <si>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</si>
  <si>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</si>
  <si>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</si>
  <si>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</si>
  <si>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</si>
  <si>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</si>
  <si>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</si>
  <si>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</si>
  <si>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</si>
  <si>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</si>
  <si>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</si>
  <si>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</si>
  <si>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</si>
  <si>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</si>
  <si>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</si>
  <si>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</si>
  <si>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</si>
  <si>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</si>
  <si>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</si>
  <si>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</si>
  <si>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</si>
  <si>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</si>
  <si>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</si>
  <si>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</si>
  <si>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</si>
  <si>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</si>
  <si>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</si>
  <si>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</si>
  <si>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</si>
  <si>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</si>
  <si>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</si>
  <si>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</si>
  <si>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</si>
  <si>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</si>
  <si>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</si>
  <si>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</si>
  <si>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</si>
  <si>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</si>
  <si>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</si>
  <si>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</si>
  <si>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</si>
  <si>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</si>
  <si>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</si>
  <si>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</si>
  <si>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</si>
  <si>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</si>
  <si>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</si>
  <si>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</si>
  <si>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</si>
  <si>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</si>
  <si>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</si>
  <si>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</si>
  <si>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</si>
  <si>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</si>
  <si>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</si>
  <si>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</si>
  <si>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</si>
  <si>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</si>
  <si>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</si>
  <si>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</si>
  <si>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</si>
  <si>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</si>
  <si>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</si>
  <si>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</si>
  <si>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</si>
  <si>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</si>
  <si>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</si>
  <si>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</si>
  <si>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</si>
  <si>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</si>
  <si>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</si>
  <si>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</si>
  <si>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</si>
  <si>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</si>
  <si>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</si>
  <si>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</si>
  <si>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</si>
  <si>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</si>
  <si>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</si>
  <si>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</si>
  <si>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</si>
  <si>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</si>
  <si>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</si>
  <si>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</si>
  <si>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</si>
  <si>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</si>
  <si>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</si>
  <si>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</si>
  <si>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</si>
  <si>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</si>
  <si>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</si>
  <si>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</si>
  <si>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</si>
  <si>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</si>
  <si>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</si>
  <si>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</si>
  <si>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</si>
  <si>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</si>
  <si>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</si>
  <si>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</si>
  <si>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</si>
  <si>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</si>
  <si>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</si>
  <si>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</si>
  <si>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</si>
  <si>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</si>
  <si>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</si>
  <si>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</si>
  <si>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</si>
  <si>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</si>
  <si>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</si>
  <si>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</si>
  <si>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</si>
  <si>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</si>
  <si>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</si>
  <si>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</si>
  <si>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</si>
  <si>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</si>
  <si>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</si>
  <si>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</si>
  <si>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</si>
  <si>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</si>
  <si>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</si>
  <si>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</si>
  <si>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</si>
  <si>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</si>
  <si>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</si>
  <si>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</si>
  <si>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</si>
  <si>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</si>
  <si>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</si>
  <si>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</si>
  <si>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</si>
  <si>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</si>
  <si>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</si>
  <si>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</si>
  <si>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</si>
  <si>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</si>
  <si>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</si>
  <si>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</si>
  <si>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</si>
  <si>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</si>
  <si>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</si>
  <si>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</si>
  <si>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</si>
  <si>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</si>
  <si>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</si>
  <si>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</si>
  <si>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</si>
  <si>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</si>
  <si>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</si>
  <si>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</si>
  <si>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</si>
  <si>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</si>
  <si>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</si>
  <si>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</si>
  <si>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</si>
  <si>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</si>
  <si>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</si>
  <si>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</si>
  <si>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</si>
  <si>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</si>
  <si>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</si>
  <si>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</si>
  <si>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</si>
  <si>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</si>
  <si>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</si>
  <si>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</si>
  <si>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</si>
  <si>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</si>
  <si>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</si>
  <si>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</si>
  <si>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</si>
  <si>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</si>
  <si>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</si>
  <si>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</si>
  <si>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</si>
  <si>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</si>
  <si>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</si>
  <si>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</si>
  <si>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</si>
  <si>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</si>
  <si>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</si>
  <si>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</si>
  <si>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</si>
  <si>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</si>
  <si>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</si>
  <si>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</si>
  <si>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</si>
  <si>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</si>
  <si>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</si>
  <si>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</si>
  <si>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</si>
  <si>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</si>
  <si>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</si>
  <si>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</si>
  <si>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</si>
  <si>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</si>
  <si>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</si>
  <si>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</si>
  <si>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</si>
  <si>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</si>
  <si>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</si>
  <si>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</si>
  <si>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</si>
  <si>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</si>
  <si>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</si>
  <si>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</si>
  <si>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</si>
  <si>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</si>
  <si>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</si>
  <si>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</si>
  <si>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</si>
  <si>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</si>
  <si>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</si>
  <si>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</si>
  <si>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</si>
  <si>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</si>
  <si>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</si>
  <si>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</si>
  <si>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</si>
  <si>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</si>
  <si>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</si>
  <si>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</si>
  <si>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</si>
  <si>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</si>
  <si>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</si>
  <si>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</si>
  <si>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</si>
  <si>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</si>
  <si>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</si>
  <si>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</si>
  <si>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</si>
  <si>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</si>
  <si>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</si>
  <si>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</si>
  <si>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</si>
  <si>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</si>
  <si>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</si>
  <si>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</si>
  <si>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</si>
  <si>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</si>
  <si>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</si>
  <si>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</si>
  <si>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</si>
  <si>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</si>
  <si>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</si>
  <si>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</si>
  <si>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</si>
  <si>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</si>
  <si>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</si>
  <si>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</si>
  <si>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</si>
  <si>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</si>
  <si>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</si>
  <si>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</si>
  <si>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</si>
  <si>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</si>
  <si>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</si>
  <si>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</si>
  <si>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</si>
  <si>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</si>
  <si>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</si>
  <si>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</si>
  <si>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</si>
  <si>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</si>
  <si>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</si>
  <si>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</si>
  <si>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</si>
  <si>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</si>
  <si>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</si>
  <si>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</si>
  <si>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</si>
  <si>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</si>
  <si>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</si>
  <si>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</si>
  <si>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</si>
  <si>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</si>
  <si>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</si>
  <si>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</si>
  <si>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</si>
  <si>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</si>
  <si>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</si>
  <si>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</si>
  <si>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</si>
  <si>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</si>
  <si>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</si>
  <si>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</si>
  <si>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</si>
  <si>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</si>
  <si>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</si>
  <si>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</si>
  <si>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</si>
  <si>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</si>
  <si>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</si>
  <si>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</si>
  <si>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</si>
  <si>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</si>
  <si>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</si>
  <si>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</si>
  <si>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</si>
  <si>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</si>
  <si>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</si>
  <si>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</si>
  <si>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</si>
  <si>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</si>
  <si>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</si>
  <si>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</si>
  <si>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</si>
  <si>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</si>
  <si>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</si>
  <si>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</si>
  <si>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</si>
  <si>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</si>
  <si>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</si>
  <si>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</si>
  <si>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</si>
  <si>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</si>
  <si>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</si>
  <si>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</si>
  <si>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</si>
  <si>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</si>
  <si>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</si>
  <si>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</si>
  <si>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</si>
  <si>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</si>
  <si>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</si>
  <si>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</si>
  <si>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</si>
  <si>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</si>
  <si>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</si>
  <si>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</si>
  <si>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</si>
  <si>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</si>
  <si>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</si>
  <si>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</si>
  <si>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</si>
  <si>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</si>
  <si>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</si>
  <si>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</si>
  <si>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</si>
  <si>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</si>
  <si>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</si>
  <si>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</si>
  <si>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</si>
  <si>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</si>
  <si>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</si>
  <si>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</si>
  <si>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</si>
  <si>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</si>
  <si>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</si>
  <si>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</si>
  <si>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</si>
  <si>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</si>
  <si>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</si>
  <si>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</si>
  <si>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</si>
  <si>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</si>
  <si>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</si>
  <si>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</si>
  <si>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</si>
  <si>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</si>
  <si>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</si>
  <si>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</si>
  <si>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</si>
  <si>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</si>
  <si>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</si>
  <si>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</si>
  <si>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</si>
  <si>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</si>
  <si>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</si>
  <si>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</si>
  <si>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</si>
  <si>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</si>
  <si>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</si>
  <si>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</si>
  <si>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</si>
  <si>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</si>
  <si>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</si>
  <si>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</si>
  <si>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</si>
  <si>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</si>
  <si>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</si>
  <si>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</si>
  <si>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</si>
  <si>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</si>
  <si>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</si>
  <si>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</si>
  <si>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</si>
  <si>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</si>
  <si>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</si>
  <si>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</si>
  <si>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</si>
  <si>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</si>
  <si>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</si>
  <si>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</si>
  <si>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</si>
  <si>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</si>
  <si>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</si>
  <si>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</si>
  <si>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</si>
  <si>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</si>
  <si>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</si>
  <si>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</si>
  <si>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</si>
  <si>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</si>
  <si>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</si>
  <si>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</si>
  <si>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</si>
  <si>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</si>
  <si>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</si>
  <si>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</si>
  <si>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</si>
  <si>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</si>
  <si>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</si>
  <si>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</si>
  <si>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</si>
  <si>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</si>
  <si>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</si>
  <si>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</si>
  <si>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</si>
  <si>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</si>
  <si>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</si>
  <si>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</si>
  <si>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</si>
  <si>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</si>
  <si>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</si>
  <si>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</si>
  <si>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</si>
  <si>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</si>
  <si>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</si>
  <si>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</si>
  <si>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</si>
  <si>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</si>
  <si>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</si>
  <si>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</si>
  <si>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</si>
  <si>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</si>
  <si>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</si>
  <si>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</si>
  <si>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</si>
  <si>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</si>
  <si>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</si>
  <si>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</si>
  <si>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</si>
  <si>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</si>
  <si>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</si>
  <si>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</si>
  <si>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</si>
  <si>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</si>
  <si>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</si>
  <si>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</si>
  <si>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</si>
  <si>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</si>
  <si>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</si>
  <si>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</si>
  <si>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</si>
  <si>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</si>
  <si>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</si>
  <si>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</si>
  <si>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</si>
  <si>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</si>
  <si>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</si>
  <si>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</si>
  <si>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</si>
  <si>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</si>
  <si>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</si>
  <si>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</si>
  <si>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</si>
  <si>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</si>
  <si>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</si>
  <si>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</si>
  <si>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</si>
  <si>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</si>
  <si>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</si>
  <si>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</si>
  <si>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</si>
  <si>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</si>
  <si>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</si>
  <si>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</si>
  <si>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</si>
  <si>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</si>
  <si>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</si>
  <si>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</si>
  <si>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</si>
  <si>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</si>
  <si>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</si>
  <si>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</si>
  <si>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</si>
  <si>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</si>
  <si>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</si>
  <si>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</si>
  <si>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</si>
  <si>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</si>
  <si>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</si>
  <si>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</si>
  <si>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</si>
  <si>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</si>
  <si>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</si>
  <si>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</si>
  <si>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</si>
  <si>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</si>
  <si>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</si>
  <si>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</si>
  <si>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</si>
  <si>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</si>
  <si>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</si>
  <si>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</si>
  <si>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</si>
  <si>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</si>
  <si>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</si>
  <si>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</si>
  <si>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</si>
  <si>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</si>
  <si>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</si>
  <si>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</si>
  <si>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</si>
  <si>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</si>
  <si>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</si>
  <si>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</si>
  <si>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</si>
  <si>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</si>
  <si>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</si>
  <si>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</si>
  <si>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</si>
  <si>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</si>
  <si>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</si>
  <si>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</si>
  <si>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</si>
  <si>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</si>
  <si>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</si>
  <si>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</si>
  <si>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</si>
  <si>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</si>
  <si>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</si>
  <si>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</si>
  <si>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</si>
  <si>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</si>
  <si>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</si>
  <si>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</si>
  <si>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</si>
  <si>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</si>
  <si>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</si>
  <si>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</si>
  <si>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</si>
  <si>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</si>
  <si>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</si>
  <si>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</si>
  <si>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</si>
  <si>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</si>
  <si>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</si>
  <si>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</si>
  <si>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</si>
  <si>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</si>
  <si>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</si>
  <si>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</si>
  <si>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</si>
  <si>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</si>
  <si>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</si>
  <si>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</si>
  <si>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</si>
  <si>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</si>
  <si>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</si>
  <si>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</si>
  <si>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</si>
  <si>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</si>
  <si>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</si>
  <si>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</si>
  <si>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</si>
  <si>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</si>
  <si>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</si>
  <si>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</si>
  <si>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</si>
  <si>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</si>
  <si>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</si>
  <si>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</si>
  <si>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</si>
  <si>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</si>
  <si>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</si>
  <si>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</si>
  <si>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</si>
  <si>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</si>
  <si>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</si>
  <si>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</si>
  <si>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</si>
  <si>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</si>
  <si>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</si>
  <si>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</si>
  <si>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</si>
  <si>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</si>
  <si>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</si>
  <si>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</si>
  <si>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</si>
  <si>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</si>
  <si>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</si>
  <si>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</si>
  <si>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</si>
  <si>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</si>
  <si>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</si>
  <si>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</si>
  <si>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</si>
  <si>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</si>
  <si>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</si>
  <si>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</si>
  <si>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</si>
  <si>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</si>
  <si>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</si>
  <si>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</si>
  <si>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</si>
  <si>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</si>
  <si>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</si>
  <si>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</si>
  <si>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</si>
  <si>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</si>
  <si>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</si>
  <si>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</si>
  <si>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</si>
  <si>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</si>
  <si>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</si>
  <si>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</si>
  <si>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</si>
  <si>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</si>
  <si>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</si>
  <si>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</si>
  <si>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</si>
  <si>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</si>
  <si>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</si>
  <si>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</si>
  <si>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</si>
  <si>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</si>
  <si>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</si>
  <si>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</si>
  <si>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</si>
  <si>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</si>
  <si>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</si>
  <si>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</si>
  <si>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</si>
  <si>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</si>
  <si>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</si>
  <si>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</si>
  <si>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</si>
  <si>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</si>
  <si>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</si>
  <si>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</si>
  <si>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</si>
  <si>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</si>
  <si>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</si>
  <si>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</si>
  <si>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</si>
  <si>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</si>
  <si>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</si>
  <si>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</si>
  <si>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</si>
  <si>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</si>
  <si>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</si>
  <si>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</si>
  <si>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</si>
  <si>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</si>
  <si>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</si>
  <si>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</si>
  <si>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</si>
  <si>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</si>
  <si>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</si>
  <si>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</si>
  <si>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</si>
  <si>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</si>
  <si>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</si>
  <si>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</si>
  <si>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</si>
  <si>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</si>
  <si>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</si>
  <si>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</si>
  <si>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</si>
  <si>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</si>
  <si>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</si>
  <si>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</si>
  <si>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</si>
  <si>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</si>
  <si>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</si>
  <si>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</si>
  <si>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</si>
  <si>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</si>
  <si>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</si>
  <si>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</si>
  <si>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</si>
  <si>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</si>
  <si>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</si>
  <si>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</si>
  <si>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</si>
  <si>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</si>
  <si>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</si>
  <si>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</si>
  <si>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</si>
  <si>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</si>
  <si>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</si>
  <si>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</si>
  <si>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</si>
  <si>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</si>
  <si>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</si>
  <si>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</si>
  <si>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</si>
  <si>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</si>
  <si>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</si>
  <si>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</si>
  <si>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</si>
  <si>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</si>
  <si>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</si>
  <si>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</si>
  <si>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</si>
  <si>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</si>
  <si>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</si>
  <si>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</si>
  <si>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</si>
  <si>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</si>
  <si>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</si>
  <si>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</si>
  <si>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</si>
  <si>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</si>
  <si>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</si>
  <si>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</si>
  <si>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</si>
  <si>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</si>
  <si>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</si>
  <si>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</si>
  <si>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</si>
  <si>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</si>
  <si>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</si>
  <si>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</si>
  <si>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</si>
  <si>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</si>
  <si>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</si>
  <si>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</si>
  <si>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</si>
  <si>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</si>
  <si>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</si>
  <si>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</si>
  <si>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</si>
  <si>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</si>
  <si>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</si>
  <si>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</si>
  <si>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</si>
  <si>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</si>
  <si>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</si>
  <si>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</si>
  <si>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</si>
  <si>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</si>
  <si>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</si>
  <si>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</si>
  <si>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</si>
  <si>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</si>
  <si>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</si>
  <si>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</si>
  <si>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</si>
  <si>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</si>
  <si>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</si>
  <si>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</si>
  <si>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</si>
  <si>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</si>
  <si>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</si>
  <si>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</si>
  <si>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</si>
  <si>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</si>
  <si>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</si>
  <si>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</si>
  <si>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</si>
  <si>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</si>
  <si>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</si>
  <si>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</si>
  <si>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</si>
  <si>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</si>
  <si>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</si>
  <si>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</si>
  <si>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</si>
  <si>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</si>
  <si>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</si>
  <si>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</si>
  <si>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</si>
  <si>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</si>
  <si>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</si>
  <si>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</si>
  <si>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</si>
  <si>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</si>
  <si>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</si>
  <si>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</si>
  <si>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</si>
  <si>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</si>
  <si>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</si>
  <si>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</si>
  <si>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</si>
  <si>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</si>
  <si>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</si>
  <si>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</si>
  <si>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</si>
  <si>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</si>
  <si>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</si>
  <si>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</si>
  <si>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</si>
  <si>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</si>
  <si>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</si>
  <si>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</si>
  <si>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</si>
  <si>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</si>
  <si>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</si>
  <si>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</si>
  <si>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</si>
  <si>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</si>
  <si>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</si>
  <si>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</si>
  <si>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</si>
  <si>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</si>
  <si>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</si>
  <si>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</si>
  <si>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</si>
  <si>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</si>
  <si>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</si>
  <si>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</si>
  <si>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</si>
  <si>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</si>
  <si>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</si>
  <si>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</si>
  <si>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</si>
  <si>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</si>
  <si>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</si>
  <si>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</si>
  <si>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</si>
  <si>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</si>
  <si>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</si>
  <si>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</si>
  <si>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</si>
  <si>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</si>
  <si>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</si>
  <si>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</si>
  <si>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</si>
  <si>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</si>
  <si>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</si>
  <si>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</si>
  <si>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</si>
  <si>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</si>
  <si>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</si>
  <si>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</si>
  <si>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</si>
  <si>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</si>
  <si>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</si>
  <si>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</si>
  <si>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</si>
  <si>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</si>
  <si>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</si>
  <si>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</si>
  <si>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</si>
  <si>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</si>
  <si>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</si>
  <si>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</si>
  <si>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</si>
  <si>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</si>
  <si>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</si>
  <si>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</si>
  <si>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</si>
  <si>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</si>
  <si>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</si>
  <si>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</si>
  <si>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</si>
  <si>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</si>
  <si>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</si>
  <si>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</si>
  <si>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</si>
  <si>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</si>
  <si>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</si>
  <si>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</si>
  <si>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</si>
  <si>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</si>
  <si>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</si>
  <si>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</si>
  <si>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</si>
  <si>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</si>
  <si>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</si>
  <si>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</si>
  <si>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</si>
  <si>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</si>
  <si>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</si>
  <si>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</si>
  <si>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</si>
  <si>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</si>
  <si>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</si>
  <si>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</si>
  <si>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</si>
  <si>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</si>
  <si>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</si>
  <si>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</si>
  <si>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</si>
  <si>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</si>
  <si>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</si>
  <si>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</si>
  <si>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</si>
  <si>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</si>
  <si>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</si>
  <si>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</si>
  <si>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</si>
  <si>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</si>
  <si>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</si>
  <si>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</si>
  <si>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</si>
  <si>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</si>
  <si>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</si>
  <si>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</si>
  <si>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</si>
  <si>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</si>
  <si>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</si>
  <si>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</si>
  <si>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</si>
  <si>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</si>
  <si>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</si>
  <si>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</si>
  <si>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</si>
  <si>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</si>
  <si>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</si>
  <si>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</si>
  <si>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</si>
  <si>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</si>
  <si>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</si>
  <si>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</si>
  <si>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</si>
  <si>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</si>
  <si>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</si>
  <si>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</si>
  <si>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</si>
  <si>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</si>
  <si>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</si>
  <si>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</si>
  <si>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</si>
  <si>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</si>
  <si>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</si>
  <si>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</si>
  <si>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</si>
  <si>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</si>
  <si>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</si>
  <si>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</si>
  <si>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</si>
  <si>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</si>
  <si>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</si>
  <si>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</si>
  <si>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</si>
  <si>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</si>
  <si>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</si>
  <si>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</si>
  <si>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</si>
  <si>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</si>
  <si>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</si>
  <si>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</si>
  <si>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</si>
  <si>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</si>
  <si>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</si>
  <si>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</si>
  <si>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</si>
  <si>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</si>
  <si>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</si>
  <si>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</si>
  <si>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</si>
  <si>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</si>
  <si>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</si>
  <si>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</si>
  <si>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</si>
  <si>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</si>
  <si>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</si>
  <si>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</si>
  <si>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</si>
  <si>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</si>
  <si>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</si>
  <si>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</si>
  <si>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</si>
  <si>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</si>
  <si>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</si>
  <si>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</si>
  <si>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</si>
  <si>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</si>
  <si>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</si>
  <si>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</si>
  <si>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</si>
  <si>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</si>
  <si>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</si>
  <si>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</si>
  <si>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</si>
  <si>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</si>
  <si>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</si>
  <si>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</si>
  <si>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</si>
  <si>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</si>
  <si>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</si>
  <si>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</si>
  <si>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</si>
  <si>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</si>
  <si>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</si>
  <si>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</si>
  <si>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</si>
  <si>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</si>
  <si>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</si>
  <si>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</si>
  <si>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</si>
  <si>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</si>
  <si>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</si>
  <si>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</si>
  <si>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</si>
  <si>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</si>
  <si>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</si>
  <si>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</si>
  <si>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</si>
  <si>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</si>
  <si>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</si>
  <si>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</si>
  <si>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</si>
  <si>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</si>
  <si>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</si>
  <si>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</si>
  <si>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</si>
  <si>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</si>
  <si>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</si>
  <si>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</si>
  <si>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</si>
  <si>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</si>
  <si>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</si>
  <si>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</si>
  <si>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</si>
  <si>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</si>
  <si>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</si>
  <si>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</si>
  <si>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</si>
  <si>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</si>
  <si>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</si>
  <si>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</si>
  <si>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</si>
  <si>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</si>
  <si>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</si>
  <si>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</si>
  <si>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</si>
  <si>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</si>
  <si>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</si>
  <si>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</si>
  <si>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</si>
  <si>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</si>
  <si>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</si>
  <si>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</si>
  <si>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</si>
  <si>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</si>
  <si>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</si>
  <si>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</si>
  <si>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</si>
  <si>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</si>
  <si>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</si>
  <si>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</si>
  <si>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</si>
  <si>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</si>
  <si>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</si>
  <si>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</si>
  <si>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</si>
  <si>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</si>
  <si>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</si>
  <si>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</si>
  <si>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</si>
  <si>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</si>
  <si>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</si>
  <si>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</si>
  <si>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</si>
  <si>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</si>
  <si>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</si>
  <si>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</si>
  <si>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</si>
  <si>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</si>
  <si>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</si>
  <si>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</si>
  <si>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</si>
  <si>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</si>
  <si>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</si>
  <si>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</si>
  <si>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</si>
  <si>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</si>
  <si>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</si>
  <si>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</si>
  <si>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</si>
  <si>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</si>
  <si>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</si>
  <si>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</si>
  <si>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</si>
  <si>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</si>
  <si>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</si>
  <si>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</si>
  <si>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</si>
  <si>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</si>
  <si>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</si>
  <si>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</si>
  <si>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</si>
  <si>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</si>
  <si>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</si>
  <si>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</si>
  <si>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</si>
  <si>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</si>
  <si>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</si>
  <si>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</si>
  <si>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</si>
  <si>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</si>
  <si>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</si>
  <si>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</si>
  <si>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</si>
  <si>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</si>
  <si>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</si>
  <si>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</si>
  <si>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</si>
  <si>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</si>
  <si>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</si>
  <si>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</si>
  <si>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</si>
  <si>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</si>
  <si>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</si>
  <si>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</si>
  <si>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</si>
  <si>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</si>
  <si>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</si>
  <si>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</si>
  <si>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</si>
  <si>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</si>
  <si>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</si>
  <si>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</si>
  <si>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</si>
  <si>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</si>
  <si>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</si>
  <si>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</si>
  <si>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</si>
  <si>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</si>
  <si>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</si>
  <si>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</si>
  <si>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</si>
  <si>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</si>
  <si>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</si>
  <si>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</si>
  <si>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</si>
  <si>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</si>
  <si>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</si>
  <si>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</si>
  <si>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</si>
  <si>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</si>
  <si>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</si>
  <si>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</si>
  <si>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</si>
  <si>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</si>
  <si>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</si>
  <si>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</si>
  <si>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</si>
  <si>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</si>
  <si>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</si>
  <si>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</si>
  <si>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</si>
  <si>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</si>
  <si>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</si>
  <si>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</si>
  <si>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</si>
  <si>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</si>
  <si>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</si>
  <si>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</si>
  <si>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</si>
  <si>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</si>
  <si>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</si>
  <si>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</si>
  <si>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</si>
  <si>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</si>
  <si>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</si>
  <si>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</si>
  <si>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</si>
  <si>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</si>
  <si>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</si>
  <si>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</si>
  <si>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</si>
  <si>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</si>
  <si>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</si>
  <si>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</si>
  <si>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</si>
  <si>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</si>
  <si>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</si>
  <si>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</si>
  <si>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</si>
  <si>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</si>
  <si>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</si>
  <si>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</si>
  <si>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</si>
  <si>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</si>
  <si>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</si>
  <si>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</si>
  <si>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</si>
  <si>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</si>
  <si>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</si>
  <si>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</si>
  <si>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</si>
  <si>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</si>
  <si>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</si>
  <si>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</si>
  <si>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</si>
  <si>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</si>
  <si>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</si>
  <si>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</si>
  <si>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</si>
  <si>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</si>
  <si>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</si>
  <si>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</si>
  <si>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</si>
  <si>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</si>
  <si>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</si>
  <si>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</si>
  <si>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</si>
  <si>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</si>
  <si>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</si>
  <si>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</si>
  <si>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</si>
  <si>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</si>
  <si>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</si>
  <si>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</si>
  <si>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</si>
  <si>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</si>
  <si>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</si>
  <si>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</si>
  <si>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</si>
  <si>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</si>
  <si>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</si>
  <si>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</si>
  <si>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</si>
  <si>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</si>
  <si>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</si>
  <si>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</si>
  <si>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</si>
  <si>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</si>
  <si>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</si>
  <si>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</si>
  <si>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</si>
  <si>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</si>
  <si>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</si>
  <si>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</si>
  <si>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</si>
  <si>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</si>
  <si>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</si>
  <si>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</si>
  <si>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</si>
  <si>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</si>
  <si>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</si>
  <si>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</si>
  <si>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</si>
  <si>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</si>
  <si>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</si>
  <si>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</si>
  <si>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</si>
  <si>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</si>
  <si>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</si>
  <si>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</si>
  <si>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</si>
  <si>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</si>
  <si>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</si>
  <si>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</si>
  <si>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</si>
  <si>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</si>
  <si>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</si>
  <si>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</si>
  <si>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</si>
  <si>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</si>
  <si>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</si>
  <si>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</si>
  <si>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</si>
  <si>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</si>
  <si>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</si>
  <si>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</si>
  <si>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</si>
  <si>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</si>
  <si>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</si>
  <si>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</si>
  <si>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</si>
  <si>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</si>
  <si>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</si>
  <si>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</si>
  <si>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</si>
  <si>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</si>
  <si>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</si>
  <si>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</si>
  <si>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</si>
  <si>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</si>
  <si>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</si>
  <si>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</si>
  <si>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</si>
  <si>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</si>
  <si>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</si>
  <si>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</si>
  <si>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</si>
  <si>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</si>
  <si>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</si>
  <si>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</si>
  <si>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</si>
  <si>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</si>
  <si>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</si>
  <si>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</si>
  <si>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</si>
  <si>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</si>
  <si>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</si>
  <si>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</si>
  <si>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</si>
  <si>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</si>
  <si>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</si>
  <si>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</si>
  <si>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</si>
  <si>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</si>
  <si>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</si>
  <si>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</si>
  <si>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</si>
  <si>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</si>
  <si>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</si>
  <si>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</si>
  <si>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</si>
  <si>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</si>
  <si>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</si>
  <si>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</si>
  <si>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</si>
  <si>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</si>
  <si>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</si>
  <si>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</si>
  <si>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</si>
  <si>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</si>
  <si>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</si>
  <si>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</si>
  <si>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</si>
  <si>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</si>
  <si>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</si>
  <si>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</si>
  <si>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</si>
  <si>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</si>
  <si>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</si>
  <si>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</si>
  <si>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</si>
  <si>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</si>
  <si>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</si>
  <si>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</si>
  <si>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</si>
  <si>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</si>
  <si>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</si>
  <si>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</si>
  <si>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</si>
  <si>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</si>
  <si>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</si>
  <si>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</si>
  <si>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</si>
  <si>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</si>
  <si>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</si>
  <si>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</si>
  <si>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</si>
  <si>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</si>
  <si>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</si>
  <si>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</si>
  <si>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</si>
  <si>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</si>
  <si>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</si>
  <si>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</si>
  <si>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</si>
  <si>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</si>
  <si>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</si>
  <si>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</si>
  <si>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</si>
  <si>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</si>
  <si>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</si>
  <si>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</si>
  <si>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</si>
  <si>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</si>
  <si>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</si>
  <si>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</si>
  <si>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</si>
  <si>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</si>
  <si>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</si>
  <si>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</si>
  <si>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</si>
  <si>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</si>
  <si>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</si>
  <si>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</si>
  <si>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</si>
  <si>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</si>
  <si>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</si>
  <si>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</si>
  <si>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</si>
  <si>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</si>
  <si>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</si>
  <si>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</si>
  <si>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</si>
  <si>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</si>
  <si>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</si>
  <si>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</si>
  <si>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</si>
  <si>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</si>
  <si>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</si>
  <si>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</si>
  <si>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</si>
  <si>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</si>
  <si>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</si>
  <si>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</si>
  <si>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</si>
  <si>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</si>
  <si>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</si>
  <si>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</si>
  <si>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</si>
  <si>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</si>
  <si>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</si>
  <si>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</si>
  <si>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</si>
  <si>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</si>
  <si>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</si>
  <si>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</si>
  <si>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</si>
  <si>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</si>
  <si>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</si>
  <si>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</si>
  <si>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</si>
  <si>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</si>
  <si>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</si>
  <si>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</si>
  <si>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</si>
  <si>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</si>
  <si>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</si>
  <si>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</si>
  <si>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</si>
  <si>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</si>
  <si>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</si>
  <si>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</si>
  <si>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</si>
  <si>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</si>
  <si>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</si>
  <si>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</si>
  <si>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</si>
  <si>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</si>
  <si>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</si>
  <si>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</si>
  <si>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</si>
  <si>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</si>
  <si>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</si>
  <si>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</si>
  <si>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</si>
  <si>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</si>
  <si>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</si>
  <si>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</si>
  <si>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</si>
  <si>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</si>
  <si>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</si>
  <si>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</si>
  <si>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</si>
  <si>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</si>
  <si>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</si>
  <si>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</si>
  <si>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</si>
  <si>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</si>
  <si>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</si>
  <si>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</si>
  <si>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</si>
  <si>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</si>
  <si>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</si>
  <si>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</si>
  <si>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</si>
  <si>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</si>
  <si>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</si>
  <si>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</si>
  <si>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</si>
  <si>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</si>
  <si>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</si>
  <si>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</si>
  <si>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</si>
  <si>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</si>
  <si>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</si>
  <si>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</si>
  <si>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</si>
  <si>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</si>
  <si>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</si>
  <si>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</si>
  <si>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</si>
  <si>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</si>
  <si>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</si>
  <si>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</si>
  <si>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</si>
  <si>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</si>
  <si>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</si>
  <si>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</si>
  <si>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</si>
  <si>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</si>
  <si>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</si>
  <si>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</si>
  <si>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</si>
  <si>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</si>
  <si>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</si>
  <si>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</si>
  <si>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</si>
  <si>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</si>
  <si>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</si>
  <si>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</si>
  <si>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</si>
  <si>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</si>
  <si>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</si>
  <si>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</si>
  <si>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</si>
  <si>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</si>
  <si>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</si>
  <si>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</si>
  <si>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</si>
  <si>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</si>
  <si>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</si>
  <si>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</si>
  <si>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</si>
  <si>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</si>
  <si>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</si>
  <si>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</si>
  <si>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</si>
  <si>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</si>
  <si>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</si>
  <si>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</si>
  <si>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</si>
  <si>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</si>
  <si>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</si>
  <si>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</si>
  <si>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</si>
  <si>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</si>
  <si>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</si>
  <si>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</si>
  <si>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</si>
  <si>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</si>
  <si>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</si>
  <si>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</si>
  <si>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</si>
  <si>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</si>
  <si>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</si>
  <si>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</si>
  <si>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</si>
  <si>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</si>
  <si>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</si>
  <si>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</si>
  <si>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</si>
  <si>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</si>
  <si>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</si>
  <si>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</si>
  <si>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</si>
  <si>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</si>
  <si>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</si>
  <si>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</si>
  <si>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</si>
  <si>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</si>
  <si>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</si>
  <si>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</si>
  <si>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</si>
  <si>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</si>
  <si>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</si>
  <si>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</si>
  <si>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</si>
  <si>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</si>
  <si>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</si>
  <si>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</si>
  <si>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</si>
  <si>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</si>
  <si>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</si>
  <si>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</si>
  <si>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</si>
  <si>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</si>
  <si>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</si>
  <si>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</si>
  <si>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</si>
  <si>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</si>
  <si>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</si>
  <si>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</si>
  <si>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</si>
  <si>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</si>
  <si>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</si>
  <si>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</si>
  <si>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</si>
  <si>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</si>
  <si>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</si>
  <si>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</si>
  <si>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</si>
  <si>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</si>
  <si>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</si>
  <si>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</si>
  <si>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</si>
  <si>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</si>
  <si>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</si>
  <si>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</si>
  <si>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</si>
  <si>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</si>
  <si>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</si>
  <si>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</si>
  <si>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</si>
  <si>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</si>
  <si>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</si>
  <si>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</si>
  <si>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</si>
  <si>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</si>
  <si>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</si>
  <si>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</si>
  <si>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</si>
  <si>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</si>
  <si>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</si>
  <si>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</si>
  <si>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</si>
  <si>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</si>
  <si>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</si>
  <si>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</si>
  <si>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</si>
  <si>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</si>
  <si>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</si>
  <si>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</si>
  <si>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</si>
  <si>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</si>
  <si>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</si>
  <si>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</si>
  <si>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</si>
  <si>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</si>
  <si>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</si>
  <si>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</si>
  <si>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</si>
  <si>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</si>
  <si>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</si>
  <si>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</si>
  <si>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</si>
  <si>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</si>
  <si>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</si>
  <si>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</si>
  <si>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</si>
  <si>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</si>
  <si>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</si>
  <si>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</si>
  <si>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</si>
  <si>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</si>
  <si>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</si>
  <si>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</si>
  <si>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</si>
  <si>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</si>
  <si>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</si>
  <si>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</si>
  <si>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</si>
  <si>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</si>
  <si>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</si>
  <si>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</si>
  <si>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</si>
  <si>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</si>
  <si>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</si>
  <si>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</si>
  <si>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</si>
  <si>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</si>
  <si>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</si>
  <si>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</si>
  <si>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</si>
  <si>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</si>
  <si>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</si>
  <si>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</si>
  <si>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</si>
  <si>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</si>
  <si>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</si>
  <si>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</si>
  <si>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</si>
  <si>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</si>
  <si>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</si>
  <si>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</si>
  <si>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</si>
  <si>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</si>
  <si>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</si>
  <si>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</si>
  <si>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</si>
  <si>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</si>
  <si>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</si>
  <si>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</si>
  <si>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</si>
  <si>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</si>
  <si>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</si>
  <si>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</si>
  <si>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</si>
  <si>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</si>
  <si>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</si>
  <si>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</si>
  <si>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</si>
  <si>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</si>
  <si>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</si>
  <si>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</si>
  <si>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</si>
  <si>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</si>
  <si>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</si>
  <si>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</si>
  <si>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</si>
  <si>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</si>
  <si>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</si>
  <si>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</si>
  <si>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</si>
  <si>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</si>
  <si>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</si>
  <si>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</si>
  <si>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</si>
  <si>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</si>
  <si>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</si>
  <si>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</si>
  <si>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</si>
  <si>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</si>
  <si>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</si>
  <si>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</si>
  <si>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</si>
  <si>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</si>
  <si>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</si>
  <si>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</si>
  <si>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</si>
  <si>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</si>
  <si>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</si>
  <si>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</si>
  <si>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</si>
  <si>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</si>
  <si>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</si>
  <si>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</si>
  <si>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</si>
  <si>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</si>
  <si>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</si>
  <si>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</si>
  <si>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</si>
  <si>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</si>
  <si>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</si>
  <si>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</si>
  <si>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</si>
  <si>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</si>
  <si>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</si>
  <si>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</si>
  <si>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</si>
  <si>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</si>
  <si>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</si>
  <si>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</si>
  <si>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</si>
  <si>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</si>
  <si>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</si>
  <si>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</si>
  <si>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</si>
  <si>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</si>
  <si>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</si>
  <si>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</si>
  <si>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</si>
  <si>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</si>
  <si>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</si>
  <si>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</si>
  <si>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</si>
  <si>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</si>
  <si>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</si>
  <si>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</si>
  <si>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</si>
  <si>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</si>
  <si>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</si>
  <si>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</si>
  <si>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</si>
  <si>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</si>
  <si>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</si>
  <si>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</si>
  <si>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</si>
  <si>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</si>
  <si>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</si>
  <si>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</si>
  <si>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</si>
  <si>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</si>
  <si>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</si>
  <si>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</si>
  <si>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</si>
  <si>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</si>
  <si>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</si>
  <si>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</si>
  <si>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</si>
  <si>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</si>
  <si>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</si>
  <si>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</si>
  <si>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</si>
  <si>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</si>
  <si>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</si>
  <si>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</si>
  <si>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</si>
  <si>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</si>
  <si>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</si>
  <si>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</si>
  <si>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</si>
  <si>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</si>
  <si>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</si>
  <si>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</si>
  <si>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</si>
  <si>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</si>
  <si>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</si>
  <si>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</si>
  <si>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</si>
  <si>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</si>
  <si>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</si>
  <si>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</si>
  <si>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</si>
  <si>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</si>
  <si>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</si>
  <si>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</si>
  <si>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</si>
  <si>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</si>
  <si>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</si>
  <si>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</si>
  <si>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</si>
  <si>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</si>
  <si>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</si>
  <si>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</si>
  <si>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</si>
  <si>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</si>
  <si>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</si>
  <si>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</si>
  <si>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</si>
  <si>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</si>
  <si>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</si>
  <si>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</si>
  <si>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</si>
  <si>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</si>
  <si>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</si>
  <si>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</si>
  <si>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</si>
  <si>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</si>
  <si>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</si>
  <si>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</si>
  <si>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</si>
  <si>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</si>
  <si>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</si>
  <si>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</si>
  <si>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</si>
  <si>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</si>
  <si>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</si>
  <si>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</si>
  <si>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</si>
  <si>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</si>
  <si>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</si>
  <si>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</si>
  <si>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</si>
  <si>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</si>
  <si>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</si>
  <si>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</si>
  <si>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</si>
  <si>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</si>
  <si>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</si>
  <si>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</si>
  <si>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</si>
  <si>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</si>
  <si>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</si>
  <si>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</si>
  <si>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</si>
  <si>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</si>
  <si>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</si>
  <si>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</si>
  <si>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</si>
  <si>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</si>
  <si>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</si>
  <si>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</si>
  <si>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</si>
  <si>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</si>
  <si>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</si>
  <si>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</si>
  <si>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</si>
  <si>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</si>
  <si>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</si>
  <si>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</si>
  <si>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</si>
  <si>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</si>
  <si>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</si>
  <si>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</si>
  <si>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</si>
  <si>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</si>
  <si>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</si>
  <si>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</si>
  <si>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</si>
  <si>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</si>
  <si>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</si>
  <si>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</si>
  <si>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</si>
  <si>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</si>
  <si>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</si>
  <si>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</si>
  <si>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</si>
  <si>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</si>
  <si>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</si>
  <si>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</si>
  <si>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</si>
  <si>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</si>
  <si>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</si>
  <si>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</si>
  <si>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</si>
  <si>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</si>
  <si>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</si>
  <si>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</si>
  <si>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</si>
  <si>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</si>
  <si>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</si>
  <si>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</si>
  <si>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</si>
  <si>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</si>
  <si>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</si>
  <si>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</si>
  <si>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</si>
  <si>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</si>
  <si>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</si>
  <si>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</si>
  <si>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</si>
  <si>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</si>
  <si>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</si>
  <si>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</si>
  <si>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</si>
  <si>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</si>
  <si>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</si>
  <si>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</si>
  <si>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</si>
  <si>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</si>
  <si>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</si>
  <si>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</si>
  <si>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</si>
  <si>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</si>
  <si>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</si>
  <si>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</si>
  <si>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</si>
  <si>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</si>
  <si>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</si>
  <si>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</si>
  <si>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</si>
  <si>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</si>
  <si>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</si>
  <si>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</si>
  <si>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</si>
  <si>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</si>
  <si>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</si>
  <si>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</si>
  <si>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</si>
  <si>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</si>
  <si>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</si>
  <si>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</si>
  <si>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</si>
  <si>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</si>
  <si>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</si>
  <si>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</si>
  <si>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</si>
  <si>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</si>
  <si>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</si>
  <si>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</si>
  <si>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</si>
  <si>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</si>
  <si>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</si>
  <si>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</si>
  <si>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</si>
  <si>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</si>
  <si>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</si>
  <si>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</si>
  <si>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</si>
  <si>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</si>
  <si>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</si>
  <si>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</si>
  <si>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</si>
  <si>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</si>
  <si>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</si>
  <si>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</si>
  <si>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</si>
  <si>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</si>
  <si>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</si>
  <si>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</si>
  <si>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</si>
  <si>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</si>
  <si>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</si>
  <si>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</si>
  <si>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</si>
  <si>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</si>
  <si>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</si>
  <si>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</si>
  <si>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</si>
  <si>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</si>
  <si>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</si>
  <si>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</si>
  <si>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</si>
  <si>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</si>
  <si>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</si>
  <si>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</si>
  <si>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</si>
  <si>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</si>
  <si>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</si>
  <si>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</si>
  <si>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</si>
  <si>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</si>
  <si>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</si>
  <si>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</si>
  <si>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</si>
  <si>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</si>
  <si>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</si>
  <si>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</si>
  <si>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</si>
  <si>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</si>
  <si>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</si>
  <si>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</si>
  <si>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</si>
  <si>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</si>
  <si>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</si>
  <si>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</si>
  <si>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</si>
  <si>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</si>
  <si>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</si>
  <si>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</si>
  <si>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</si>
  <si>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</si>
  <si>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</si>
  <si>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</si>
  <si>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</si>
  <si>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</si>
  <si>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</si>
  <si>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</si>
  <si>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</si>
  <si>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</si>
  <si>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</si>
  <si>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</si>
  <si>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</si>
  <si>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</si>
  <si>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</si>
  <si>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</si>
  <si>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</si>
  <si>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</si>
  <si>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</si>
  <si>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</si>
  <si>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</si>
  <si>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</si>
  <si>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</si>
  <si>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</si>
  <si>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</si>
  <si>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</si>
  <si>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</si>
  <si>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</si>
  <si>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</si>
  <si>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</si>
  <si>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</si>
  <si>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</si>
  <si>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</si>
  <si>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</si>
  <si>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</si>
  <si>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</si>
  <si>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</si>
  <si>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</si>
  <si>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</si>
  <si>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</si>
  <si>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</si>
  <si>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</si>
  <si>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</si>
  <si>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</si>
  <si>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</si>
  <si>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</si>
  <si>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</si>
  <si>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</si>
  <si>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</si>
  <si>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</si>
  <si>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</si>
  <si>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</si>
  <si>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</si>
  <si>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</si>
  <si>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</si>
  <si>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</si>
  <si>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</si>
  <si>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</si>
  <si>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</si>
  <si>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</si>
  <si>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</si>
  <si>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</si>
  <si>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</si>
  <si>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</si>
  <si>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</si>
  <si>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</si>
  <si>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</si>
  <si>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</si>
  <si>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</si>
  <si>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</si>
  <si>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</si>
  <si>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</si>
  <si>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</si>
  <si>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</si>
  <si>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</si>
  <si>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</si>
  <si>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</si>
  <si>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</si>
  <si>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</si>
  <si>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</si>
  <si>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</si>
  <si>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</si>
  <si>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</si>
  <si>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</si>
  <si>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</si>
  <si>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</si>
  <si>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</si>
  <si>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</si>
  <si>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</si>
  <si>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</si>
  <si>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</si>
  <si>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</si>
  <si>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</si>
  <si>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</si>
  <si>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</si>
  <si>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</si>
  <si>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</si>
  <si>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</si>
  <si>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</si>
  <si>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</si>
  <si>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</si>
  <si>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</si>
  <si>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</si>
  <si>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</si>
  <si>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</si>
  <si>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</si>
  <si>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</si>
  <si>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</si>
  <si>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</si>
  <si>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</si>
  <si>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</si>
  <si>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</si>
  <si>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</si>
  <si>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</si>
  <si>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</si>
  <si>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</si>
  <si>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</si>
  <si>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</si>
  <si>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</si>
  <si>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</si>
  <si>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</si>
  <si>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</si>
  <si>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</si>
  <si>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</si>
  <si>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</si>
  <si>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</si>
  <si>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</si>
  <si>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</si>
  <si>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</si>
  <si>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</si>
  <si>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</si>
  <si>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</si>
  <si>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</si>
  <si>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</si>
  <si>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</si>
  <si>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</si>
  <si>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</si>
  <si>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</si>
  <si>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</si>
  <si>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</si>
  <si>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</si>
  <si>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</si>
  <si>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</si>
  <si>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</si>
  <si>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</si>
  <si>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</si>
  <si>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</si>
  <si>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</si>
  <si>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</si>
  <si>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</si>
  <si>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</si>
  <si>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</si>
  <si>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</si>
  <si>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</si>
  <si>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</si>
  <si>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</si>
  <si>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</si>
  <si>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</si>
  <si>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</si>
  <si>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</si>
  <si>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</si>
  <si>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</si>
  <si>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</si>
  <si>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</si>
  <si>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</si>
  <si>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</si>
  <si>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</si>
  <si>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</si>
  <si>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</si>
  <si>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</si>
  <si>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</si>
  <si>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</si>
  <si>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</si>
  <si>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</si>
  <si>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</si>
  <si>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</si>
  <si>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</si>
  <si>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</si>
  <si>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</si>
  <si>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</si>
  <si>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</si>
  <si>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</si>
  <si>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</si>
  <si>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</si>
  <si>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</si>
  <si>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</si>
  <si>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</si>
  <si>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</si>
  <si>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</si>
  <si>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</si>
  <si>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</si>
  <si>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</si>
  <si>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</si>
  <si>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</si>
  <si>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</si>
  <si>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</si>
  <si>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</si>
  <si>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</si>
  <si>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</si>
  <si>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</si>
  <si>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</si>
  <si>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</si>
  <si>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</si>
  <si>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</si>
  <si>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</si>
  <si>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</si>
  <si>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</si>
  <si>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</si>
  <si>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</si>
  <si>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</si>
  <si>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</si>
  <si>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</si>
  <si>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</si>
  <si>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</si>
  <si>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</si>
  <si>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</si>
  <si>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</si>
  <si>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</si>
  <si>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</si>
  <si>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</si>
  <si>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</si>
  <si>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</si>
  <si>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</si>
  <si>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</si>
  <si>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</si>
  <si>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</si>
  <si>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</si>
  <si>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</si>
  <si>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</si>
  <si>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</si>
  <si>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</si>
  <si>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</si>
  <si>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</si>
  <si>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</si>
  <si>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</si>
  <si>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</si>
  <si>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</si>
  <si>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</si>
  <si>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</si>
  <si>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</si>
  <si>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</si>
  <si>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</si>
  <si>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</si>
  <si>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</si>
  <si>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</si>
  <si>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</si>
  <si>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</si>
  <si>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</si>
  <si>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</si>
  <si>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</si>
  <si>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</si>
  <si>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</si>
  <si>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</si>
  <si>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</si>
  <si>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</si>
  <si>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</si>
  <si>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</si>
  <si>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</si>
  <si>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</si>
  <si>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</si>
  <si>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</si>
  <si>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</si>
  <si>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</si>
  <si>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</si>
  <si>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</si>
  <si>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</si>
  <si>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</si>
  <si>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</si>
  <si>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</si>
  <si>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</si>
  <si>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</si>
  <si>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</si>
  <si>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</si>
  <si>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</si>
  <si>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</si>
  <si>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</si>
  <si>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</si>
  <si>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</si>
  <si>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</si>
  <si>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</si>
  <si>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</si>
  <si>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</si>
  <si>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</si>
  <si>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</si>
  <si>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</si>
  <si>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</si>
  <si>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</si>
  <si>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</si>
  <si>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</si>
  <si>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</si>
  <si>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</si>
  <si>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</si>
  <si>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</si>
  <si>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</si>
  <si>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</si>
  <si>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</si>
  <si>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</si>
  <si>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</si>
  <si>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</si>
  <si>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</si>
  <si>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</si>
  <si>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</si>
  <si>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</si>
  <si>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</si>
  <si>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</si>
  <si>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</si>
  <si>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</si>
  <si>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</si>
  <si>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</si>
  <si>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</si>
  <si>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</si>
  <si>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</si>
  <si>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</si>
  <si>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</si>
  <si>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</si>
  <si>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</si>
  <si>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</si>
  <si>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</si>
  <si>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</si>
  <si>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</si>
  <si>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</si>
  <si>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</si>
  <si>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</si>
  <si>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</si>
  <si>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</si>
  <si>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</si>
  <si>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</si>
  <si>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</si>
  <si>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</si>
  <si>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</si>
  <si>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</si>
  <si>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</si>
  <si>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</si>
  <si>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</si>
  <si>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</si>
  <si>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</si>
  <si>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</si>
  <si>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</si>
  <si>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</si>
  <si>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</si>
  <si>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</si>
  <si>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</si>
  <si>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</si>
  <si>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</si>
  <si>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</si>
  <si>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</si>
  <si>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</si>
  <si>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</si>
  <si>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</si>
  <si>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</si>
  <si>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</si>
  <si>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</si>
  <si>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</si>
  <si>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</si>
  <si>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</si>
  <si>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</si>
  <si>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</si>
  <si>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</si>
  <si>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</si>
  <si>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</si>
  <si>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</si>
  <si>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</si>
  <si>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</si>
  <si>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</si>
  <si>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</si>
  <si>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</si>
  <si>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</si>
  <si>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</si>
  <si>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</si>
  <si>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</si>
  <si>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</si>
  <si>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</si>
  <si>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</si>
  <si>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</si>
  <si>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</si>
  <si>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</si>
  <si>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</si>
  <si>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</si>
  <si>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</si>
  <si>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</si>
  <si>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</si>
  <si>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</si>
  <si>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</si>
  <si>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</si>
  <si>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</si>
  <si>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</si>
  <si>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</si>
  <si>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</si>
  <si>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</si>
  <si>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</si>
  <si>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</si>
  <si>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</si>
  <si>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</si>
  <si>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</si>
  <si>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</si>
  <si>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</si>
  <si>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</si>
  <si>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</si>
  <si>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</si>
  <si>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</si>
  <si>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</si>
  <si>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</si>
  <si>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</si>
  <si>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</si>
  <si>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</si>
  <si>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</si>
  <si>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</si>
  <si>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</si>
  <si>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</si>
  <si>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</si>
  <si>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</si>
  <si>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</si>
  <si>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</si>
  <si>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</si>
  <si>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</si>
  <si>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</si>
  <si>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</si>
  <si>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</si>
  <si>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</si>
  <si>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</si>
  <si>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</si>
  <si>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</si>
  <si>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</si>
  <si>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</si>
  <si>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</si>
  <si>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</si>
  <si>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</si>
  <si>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</si>
  <si>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</si>
  <si>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</si>
  <si>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</si>
  <si>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</si>
  <si>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</si>
  <si>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</si>
  <si>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</si>
  <si>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</si>
  <si>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</si>
  <si>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</si>
  <si>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</si>
  <si>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</si>
  <si>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</si>
  <si>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</si>
  <si>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</si>
  <si>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</si>
  <si>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</si>
  <si>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</si>
  <si>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</si>
  <si>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</si>
  <si>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</si>
  <si>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</si>
  <si>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</si>
  <si>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</si>
  <si>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</si>
  <si>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</si>
  <si>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</si>
  <si>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</si>
  <si>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</si>
  <si>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</si>
  <si>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</si>
  <si>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</si>
  <si>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</si>
  <si>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</si>
  <si>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</si>
  <si>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</si>
  <si>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</si>
  <si>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</si>
  <si>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</si>
  <si>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</si>
  <si>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</si>
  <si>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</si>
  <si>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</si>
  <si>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</si>
  <si>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</si>
  <si>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</si>
  <si>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</si>
  <si>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</si>
  <si>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</si>
  <si>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</si>
  <si>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</si>
  <si>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</si>
  <si>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</si>
  <si>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</si>
  <si>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</si>
  <si>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</si>
  <si>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</si>
  <si>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</si>
  <si>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</si>
  <si>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</si>
  <si>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</si>
  <si>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</si>
  <si>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</si>
  <si>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</si>
  <si>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</si>
  <si>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</si>
  <si>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</si>
  <si>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</si>
  <si>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</si>
  <si>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</si>
  <si>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</si>
  <si>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</si>
  <si>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</si>
  <si>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</si>
  <si>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</si>
  <si>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</si>
  <si>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</si>
  <si>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</si>
  <si>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</si>
  <si>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</si>
  <si>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</si>
  <si>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</si>
  <si>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</si>
  <si>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</si>
  <si>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</si>
  <si>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</si>
  <si>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</si>
  <si>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</si>
  <si>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</si>
  <si>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</si>
  <si>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</si>
  <si>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</si>
  <si>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</si>
  <si>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</si>
  <si>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</si>
  <si>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</si>
  <si>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</si>
  <si>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</si>
  <si>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</si>
  <si>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</si>
  <si>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</si>
  <si>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</si>
  <si>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</si>
  <si>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</si>
  <si>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</si>
  <si>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</si>
  <si>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</si>
  <si>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</si>
  <si>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</si>
  <si>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</si>
  <si>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</si>
  <si>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</si>
  <si>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</si>
  <si>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</si>
  <si>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</si>
  <si>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</si>
  <si>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</si>
  <si>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</si>
  <si>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</si>
  <si>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</si>
  <si>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</si>
  <si>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</si>
  <si>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</si>
  <si>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</si>
  <si>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</si>
  <si>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</si>
  <si>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</si>
  <si>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</si>
  <si>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</si>
  <si>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</si>
  <si>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</si>
  <si>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</si>
  <si>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</si>
  <si>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</si>
  <si>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</si>
  <si>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</si>
  <si>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</si>
  <si>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</si>
  <si>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</si>
  <si>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</si>
  <si>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</si>
  <si>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</si>
  <si>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</si>
  <si>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</si>
  <si>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</si>
  <si>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</si>
  <si>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</si>
  <si>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</si>
  <si>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</si>
  <si>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</si>
  <si>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</si>
  <si>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</si>
  <si>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</si>
  <si>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</si>
  <si>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</si>
  <si>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</si>
  <si>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</si>
  <si>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</si>
  <si>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</si>
  <si>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</si>
  <si>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</si>
  <si>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</si>
  <si>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</si>
  <si>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</si>
  <si>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</si>
  <si>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</si>
  <si>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</si>
  <si>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</si>
  <si>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</si>
  <si>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</si>
  <si>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</si>
  <si>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</si>
  <si>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</si>
  <si>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</si>
  <si>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</si>
  <si>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</si>
  <si>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</si>
  <si>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</si>
  <si>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</si>
  <si>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</si>
  <si>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</si>
  <si>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</si>
  <si>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</si>
  <si>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</si>
  <si>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</si>
  <si>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</si>
  <si>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</si>
  <si>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</si>
  <si>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</si>
  <si>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</si>
  <si>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</si>
  <si>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</si>
  <si>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</si>
  <si>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</si>
  <si>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</si>
  <si>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</si>
  <si>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</si>
  <si>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</si>
  <si>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</si>
  <si>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</si>
  <si>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</si>
  <si>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</si>
  <si>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</si>
  <si>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</si>
  <si>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</si>
  <si>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</si>
  <si>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</si>
  <si>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</si>
  <si>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</si>
  <si>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</si>
  <si>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</si>
  <si>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</si>
  <si>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</si>
  <si>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</si>
  <si>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</si>
  <si>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</si>
  <si>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</si>
  <si>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</si>
  <si>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</si>
  <si>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</si>
  <si>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</si>
  <si>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</si>
  <si>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</si>
  <si>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</si>
  <si>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</si>
  <si>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</si>
  <si>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</si>
  <si>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</si>
  <si>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</si>
  <si>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</si>
  <si>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</si>
  <si>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</si>
  <si>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</si>
  <si>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</si>
  <si>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</si>
  <si>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</si>
  <si>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</si>
  <si>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</si>
  <si>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</si>
  <si>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</si>
  <si>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</si>
  <si>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</si>
  <si>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</si>
  <si>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</si>
  <si>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</si>
  <si>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</si>
  <si>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</si>
  <si>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</si>
  <si>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</si>
  <si>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</si>
  <si>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</si>
  <si>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</si>
  <si>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</si>
  <si>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</si>
  <si>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</si>
  <si>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</si>
  <si>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</si>
  <si>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</si>
  <si>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</si>
  <si>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</si>
  <si>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</si>
  <si>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</si>
  <si>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</si>
  <si>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</si>
  <si>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</si>
  <si>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</si>
  <si>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</si>
  <si>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</si>
  <si>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</si>
  <si>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</si>
  <si>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</si>
  <si>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</si>
  <si>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</si>
  <si>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</si>
  <si>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</si>
  <si>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</si>
  <si>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</si>
  <si>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</si>
  <si>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</si>
  <si>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</si>
  <si>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</si>
  <si>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</si>
  <si>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</si>
  <si>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</si>
  <si>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</si>
  <si>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</si>
  <si>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</si>
  <si>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</si>
  <si>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</si>
  <si>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</si>
  <si>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</si>
  <si>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</si>
  <si>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</si>
  <si>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</si>
  <si>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</si>
  <si>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</si>
  <si>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</si>
  <si>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</si>
  <si>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</si>
  <si>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</si>
  <si>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</si>
  <si>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</si>
  <si>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</si>
  <si>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</si>
  <si>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</si>
  <si>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</si>
  <si>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</si>
  <si>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</si>
  <si>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</si>
  <si>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</si>
  <si>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</si>
  <si>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</si>
  <si>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</si>
  <si>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</si>
  <si>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</si>
  <si>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</si>
  <si>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</si>
  <si>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</si>
  <si>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</si>
  <si>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</si>
  <si>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</si>
  <si>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</si>
  <si>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</si>
  <si>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</si>
  <si>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</si>
  <si>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</si>
  <si>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</si>
  <si>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</si>
  <si>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</si>
  <si>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</si>
  <si>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</si>
  <si>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</si>
  <si>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</si>
  <si>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</si>
  <si>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</si>
  <si>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</si>
  <si>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</si>
  <si>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</si>
  <si>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</si>
  <si>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</si>
  <si>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</si>
  <si>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</si>
  <si>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</si>
  <si>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</si>
  <si>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</si>
  <si>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</si>
  <si>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</si>
  <si>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</si>
  <si>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</si>
  <si>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</si>
  <si>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</si>
  <si>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</si>
  <si>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</si>
  <si>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</si>
  <si>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</si>
  <si>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</si>
  <si>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</si>
  <si>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</si>
  <si>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</si>
  <si>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</si>
  <si>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</si>
  <si>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</si>
  <si>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</si>
  <si>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</si>
  <si>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</si>
  <si>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</si>
  <si>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</si>
  <si>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</si>
  <si>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</si>
  <si>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</si>
  <si>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</si>
  <si>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</si>
  <si>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</si>
  <si>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</si>
  <si>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</si>
  <si>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</si>
  <si>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</si>
  <si>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</si>
  <si>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</si>
  <si>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</si>
  <si>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</si>
  <si>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</si>
  <si>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</si>
  <si>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</si>
  <si>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</si>
  <si>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</si>
  <si>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</si>
  <si>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</si>
  <si>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</si>
  <si>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</si>
  <si>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</si>
  <si>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</si>
  <si>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</si>
  <si>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</si>
  <si>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</si>
  <si>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</si>
  <si>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</si>
  <si>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</si>
  <si>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</si>
  <si>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</si>
  <si>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</si>
  <si>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</si>
  <si>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</si>
  <si>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</si>
  <si>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</si>
  <si>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</si>
  <si>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</si>
  <si>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</si>
  <si>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</si>
  <si>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</si>
  <si>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</si>
  <si>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</si>
  <si>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</si>
  <si>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</si>
  <si>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</si>
  <si>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</si>
  <si>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</si>
  <si>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</si>
  <si>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</si>
  <si>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</si>
  <si>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</si>
  <si>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</si>
  <si>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</si>
  <si>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</si>
  <si>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</si>
  <si>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</si>
  <si>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</si>
  <si>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</si>
  <si>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</si>
  <si>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</si>
  <si>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</si>
  <si>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</si>
  <si>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</si>
  <si>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</si>
  <si>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</si>
  <si>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</si>
  <si>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</si>
  <si>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</si>
  <si>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</si>
  <si>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</si>
  <si>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</si>
  <si>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</si>
  <si>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</si>
  <si>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</si>
  <si>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</si>
  <si>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</si>
  <si>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</si>
  <si>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</si>
  <si>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</si>
  <si>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</si>
  <si>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</si>
  <si>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</si>
  <si>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</si>
  <si>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</si>
  <si>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</si>
  <si>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</si>
  <si>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</si>
  <si>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</si>
  <si>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</si>
  <si>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</si>
  <si>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</si>
  <si>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</si>
  <si>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</si>
  <si>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</si>
  <si>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</si>
  <si>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</si>
  <si>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</si>
  <si>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</si>
  <si>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</si>
  <si>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</si>
  <si>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</si>
  <si>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</si>
  <si>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</si>
  <si>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</si>
  <si>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</si>
  <si>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</si>
  <si>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</si>
  <si>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</si>
  <si>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</si>
  <si>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</si>
  <si>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</si>
  <si>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</si>
  <si>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</si>
  <si>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</si>
  <si>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</si>
  <si>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</si>
  <si>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</si>
  <si>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</si>
  <si>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</si>
  <si>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</si>
  <si>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</si>
  <si>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</si>
  <si>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</si>
  <si>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</si>
  <si>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</si>
  <si>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</si>
  <si>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</si>
  <si>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</si>
  <si>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</si>
  <si>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</si>
  <si>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</si>
  <si>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</si>
  <si>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</si>
  <si>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</si>
  <si>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</si>
  <si>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</si>
  <si>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</si>
  <si>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</si>
  <si>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</si>
  <si>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</si>
  <si>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</si>
  <si>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</si>
  <si>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</si>
  <si>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</si>
  <si>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</si>
  <si>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</si>
  <si>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</si>
  <si>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</si>
  <si>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</si>
  <si>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</si>
  <si>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</si>
  <si>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</si>
  <si>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</si>
  <si>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</si>
  <si>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</si>
  <si>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</si>
  <si>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</si>
  <si>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</si>
  <si>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</si>
  <si>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</si>
  <si>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</si>
  <si>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</si>
  <si>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</si>
  <si>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</si>
  <si>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</si>
  <si>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</si>
  <si>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</si>
  <si>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</si>
  <si>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</si>
  <si>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</si>
  <si>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</si>
  <si>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</si>
  <si>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</si>
  <si>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</si>
  <si>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</si>
  <si>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</si>
  <si>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</si>
  <si>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</si>
  <si>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</si>
  <si>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</si>
  <si>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</si>
  <si>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</si>
  <si>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</si>
  <si>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</si>
  <si>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</si>
  <si>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</si>
  <si>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</si>
  <si>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</si>
  <si>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</si>
  <si>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</si>
  <si>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</si>
  <si>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</si>
  <si>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</si>
  <si>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</si>
  <si>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</si>
  <si>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</si>
  <si>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</si>
  <si>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</si>
  <si>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</si>
  <si>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</si>
  <si>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</si>
  <si>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</si>
  <si>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</si>
  <si>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</si>
  <si>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</si>
  <si>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</si>
  <si>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</si>
  <si>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</si>
  <si>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</si>
  <si>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</si>
  <si>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</si>
  <si>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</si>
  <si>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</si>
  <si>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</si>
  <si>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</si>
  <si>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</si>
  <si>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</si>
  <si>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</si>
  <si>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</si>
  <si>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</si>
  <si>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</si>
  <si>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</si>
  <si>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</si>
  <si>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</si>
  <si>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</si>
  <si>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</si>
  <si>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</si>
  <si>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</si>
  <si>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</si>
  <si>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</si>
  <si>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</si>
  <si>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</si>
  <si>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</si>
  <si>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</si>
  <si>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</si>
  <si>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</si>
  <si>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</si>
  <si>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</si>
  <si>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</si>
  <si>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</si>
  <si>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</si>
  <si>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</si>
  <si>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</si>
  <si>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</si>
  <si>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</si>
  <si>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</si>
  <si>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</si>
  <si>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</si>
  <si>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</si>
  <si>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</si>
  <si>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</si>
  <si>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</si>
  <si>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</si>
  <si>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</si>
  <si>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</si>
  <si>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</si>
  <si>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</si>
  <si>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</si>
  <si>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</si>
  <si>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</si>
  <si>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</si>
  <si>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</si>
  <si>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</si>
  <si>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</si>
  <si>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</si>
  <si>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</si>
  <si>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</si>
  <si>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</si>
  <si>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</si>
  <si>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</si>
  <si>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</si>
  <si>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</si>
  <si>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</si>
  <si>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</si>
  <si>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</si>
  <si>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</si>
  <si>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</si>
  <si>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</si>
  <si>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</si>
  <si>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</si>
  <si>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</si>
  <si>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</si>
  <si>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</si>
  <si>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</si>
  <si>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</si>
  <si>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</si>
  <si>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</si>
  <si>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</si>
  <si>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</si>
  <si>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</si>
  <si>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</si>
  <si>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</si>
  <si>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</si>
  <si>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</si>
  <si>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</si>
  <si>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</si>
  <si>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</si>
  <si>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</si>
  <si>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</si>
  <si>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</si>
  <si>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</si>
  <si>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</si>
  <si>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</si>
  <si>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</si>
  <si>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</si>
  <si>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</si>
  <si>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</si>
  <si>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</si>
  <si>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</si>
  <si>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</si>
  <si>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</si>
  <si>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</si>
  <si>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</si>
  <si>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</si>
  <si>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</si>
  <si>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</si>
  <si>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</si>
  <si>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</si>
  <si>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</si>
  <si>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</si>
  <si>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</si>
  <si>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</si>
  <si>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</si>
  <si>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</si>
  <si>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</si>
  <si>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</si>
  <si>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</si>
  <si>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</si>
  <si>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</si>
  <si>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</si>
  <si>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</si>
  <si>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</si>
  <si>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</si>
  <si>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</si>
  <si>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</si>
  <si>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</si>
  <si>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</si>
  <si>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</si>
  <si>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</si>
  <si>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</si>
  <si>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</si>
  <si>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</si>
  <si>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</si>
  <si>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</si>
  <si>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</si>
  <si>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</si>
  <si>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</si>
  <si>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</si>
  <si>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</si>
  <si>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</si>
  <si>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</si>
  <si>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</si>
  <si>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</si>
  <si>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</si>
  <si>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</si>
  <si>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</si>
  <si>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</si>
  <si>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</si>
  <si>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</si>
  <si>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</si>
  <si>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</si>
  <si>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</si>
  <si>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</si>
  <si>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</si>
  <si>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</si>
  <si>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</si>
  <si>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</si>
  <si>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</si>
  <si>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</si>
  <si>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</si>
  <si>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</si>
  <si>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</si>
  <si>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</si>
  <si>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</si>
  <si>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</si>
  <si>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</si>
  <si>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</si>
  <si>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</si>
  <si>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</si>
  <si>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</si>
  <si>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</si>
  <si>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</si>
  <si>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</si>
  <si>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</si>
  <si>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</si>
  <si>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</si>
  <si>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</si>
  <si>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</si>
  <si>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</si>
  <si>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</si>
  <si>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</si>
  <si>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</si>
  <si>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</si>
  <si>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</si>
  <si>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</si>
  <si>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</si>
  <si>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</si>
  <si>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</si>
  <si>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</si>
  <si>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</si>
  <si>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</si>
  <si>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</si>
  <si>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</si>
  <si>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</si>
  <si>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</si>
  <si>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</si>
  <si>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</si>
  <si>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</si>
  <si>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</si>
  <si>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</si>
  <si>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</si>
  <si>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</si>
  <si>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</si>
  <si>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</si>
  <si>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</si>
  <si>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</si>
  <si>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</si>
  <si>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</si>
  <si>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</si>
  <si>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</si>
  <si>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</si>
  <si>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</si>
  <si>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</si>
  <si>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</si>
  <si>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</si>
  <si>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</si>
  <si>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</si>
  <si>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</si>
  <si>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</si>
  <si>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</si>
  <si>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</si>
  <si>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</si>
  <si>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</si>
  <si>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</si>
  <si>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</si>
  <si>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</si>
  <si>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</si>
  <si>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</si>
  <si>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</si>
  <si>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</si>
  <si>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</si>
  <si>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</si>
  <si>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</si>
  <si>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</si>
  <si>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</si>
  <si>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</si>
  <si>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</si>
  <si>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</si>
  <si>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</si>
  <si>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</si>
  <si>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</si>
  <si>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</si>
  <si>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</si>
  <si>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</si>
  <si>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</si>
  <si>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</si>
  <si>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</si>
  <si>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</si>
  <si>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</si>
  <si>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</si>
  <si>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</si>
  <si>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</si>
  <si>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</si>
  <si>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</si>
  <si>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</si>
  <si>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</si>
  <si>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</si>
  <si>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</si>
  <si>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</si>
  <si>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</si>
  <si>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</si>
  <si>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</si>
  <si>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</si>
  <si>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</si>
  <si>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</si>
  <si>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</si>
  <si>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</si>
  <si>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</si>
  <si>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</si>
  <si>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</si>
  <si>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</si>
  <si>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</si>
  <si>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</si>
  <si>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</si>
  <si>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</si>
  <si>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</si>
  <si>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</si>
  <si>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</si>
  <si>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</si>
  <si>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</si>
  <si>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</si>
  <si>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</si>
  <si>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</si>
  <si>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</si>
  <si>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</si>
  <si>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</si>
  <si>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</si>
  <si>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</si>
  <si>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</si>
  <si>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</si>
  <si>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</si>
  <si>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</si>
  <si>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</si>
  <si>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</si>
  <si>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</si>
  <si>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</si>
  <si>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</si>
  <si>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</si>
  <si>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</si>
  <si>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</si>
  <si>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</si>
  <si>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</si>
  <si>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</si>
  <si>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</si>
  <si>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</si>
  <si>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</si>
  <si>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</si>
  <si>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</si>
  <si>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</si>
  <si>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</si>
  <si>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</si>
  <si>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</si>
  <si>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</si>
  <si>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</si>
  <si>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</si>
  <si>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</si>
  <si>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</si>
  <si>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</si>
  <si>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</si>
  <si>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</si>
  <si>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</si>
  <si>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</si>
  <si>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</si>
  <si>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</si>
  <si>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</si>
  <si>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</si>
  <si>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</si>
  <si>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</si>
  <si>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</si>
  <si>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</si>
  <si>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</si>
  <si>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</si>
  <si>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</si>
  <si>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</si>
  <si>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</si>
  <si>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</si>
  <si>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</si>
  <si>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</si>
  <si>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</si>
  <si>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</si>
  <si>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</si>
  <si>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</si>
  <si>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</si>
  <si>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</si>
  <si>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</si>
  <si>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</si>
  <si>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</si>
  <si>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</si>
  <si>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</si>
  <si>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</si>
  <si>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</si>
  <si>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</si>
  <si>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</si>
  <si>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</si>
  <si>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</si>
  <si>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</si>
  <si>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</si>
  <si>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</si>
  <si>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</si>
  <si>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</si>
  <si>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</si>
  <si>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</si>
  <si>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</si>
  <si>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</si>
  <si>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</si>
  <si>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</si>
  <si>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</si>
  <si>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</si>
  <si>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</si>
  <si>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</si>
  <si>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</si>
  <si>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</si>
  <si>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</si>
  <si>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</si>
  <si>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</si>
  <si>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</si>
  <si>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</si>
  <si>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</si>
  <si>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</si>
  <si>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</si>
  <si>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</si>
  <si>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</si>
  <si>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</si>
  <si>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</si>
  <si>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</si>
  <si>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</si>
  <si>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</si>
  <si>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</si>
  <si>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</si>
  <si>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</si>
  <si>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</si>
  <si>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</si>
  <si>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</si>
  <si>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</si>
  <si>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</si>
  <si>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</si>
  <si>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</si>
  <si>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</si>
  <si>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</si>
  <si>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</si>
  <si>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</si>
  <si>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</si>
  <si>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</si>
  <si>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</si>
  <si>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</si>
  <si>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</si>
  <si>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</si>
  <si>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</si>
  <si>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</si>
  <si>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</si>
  <si>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</si>
  <si>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</si>
  <si>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</si>
  <si>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</si>
  <si>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</si>
  <si>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</si>
  <si>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</si>
  <si>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</si>
  <si>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</si>
  <si>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</si>
  <si>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</si>
  <si>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</si>
  <si>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</si>
  <si>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</si>
  <si>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</si>
  <si>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</si>
  <si>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</si>
  <si>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</si>
  <si>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</si>
  <si>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</si>
  <si>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</si>
  <si>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</si>
  <si>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</si>
  <si>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</si>
  <si>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</si>
  <si>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</si>
  <si>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</si>
  <si>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</si>
  <si>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</si>
  <si>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</si>
  <si>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</si>
  <si>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</si>
  <si>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</si>
  <si>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</si>
  <si>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</si>
  <si>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</si>
  <si>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</si>
  <si>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</si>
  <si>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</si>
  <si>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</si>
  <si>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</si>
  <si>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</si>
  <si>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</si>
  <si>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</si>
  <si>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</si>
  <si>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</si>
  <si>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</si>
  <si>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</si>
  <si>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</si>
  <si>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</si>
  <si>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</si>
  <si>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</si>
  <si>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</si>
  <si>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</si>
  <si>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</si>
  <si>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</si>
  <si>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</si>
  <si>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</si>
  <si>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</si>
  <si>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</si>
  <si>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</si>
  <si>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</si>
  <si>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</si>
  <si>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</si>
  <si>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</si>
  <si>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</si>
  <si>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</si>
  <si>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</si>
  <si>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</si>
  <si>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</si>
  <si>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</si>
  <si>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</si>
  <si>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</si>
  <si>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</si>
  <si>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</si>
  <si>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</si>
  <si>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</si>
  <si>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</si>
  <si>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</si>
  <si>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</si>
  <si>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</si>
  <si>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</si>
  <si>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</si>
  <si>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</si>
  <si>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</si>
  <si>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</si>
  <si>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</si>
  <si>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</si>
  <si>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</si>
  <si>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</si>
  <si>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</si>
  <si>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</si>
  <si>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</si>
  <si>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</si>
  <si>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</si>
  <si>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</si>
  <si>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</si>
  <si>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</si>
  <si>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</si>
  <si>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</si>
  <si>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</si>
  <si>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</si>
  <si>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</si>
  <si>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</si>
  <si>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</si>
  <si>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</si>
  <si>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</si>
  <si>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</si>
  <si>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</si>
  <si>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</si>
  <si>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</si>
  <si>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</si>
  <si>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</si>
  <si>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</si>
  <si>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</si>
  <si>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</si>
  <si>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</si>
  <si>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</si>
  <si>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</si>
  <si>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</si>
  <si>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</si>
  <si>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</si>
  <si>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</si>
  <si>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</si>
  <si>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</si>
  <si>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</si>
  <si>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</si>
  <si>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</si>
  <si>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</si>
  <si>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</si>
  <si>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</si>
  <si>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</si>
  <si>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</si>
  <si>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</si>
  <si>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</si>
  <si>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</si>
  <si>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</si>
  <si>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</si>
  <si>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</si>
  <si>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</si>
  <si>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</si>
  <si>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</si>
  <si>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</si>
  <si>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</si>
  <si>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</si>
  <si>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</si>
  <si>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</si>
  <si>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</si>
  <si>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</si>
  <si>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</si>
  <si>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</si>
  <si>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</si>
  <si>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</si>
  <si>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</si>
  <si>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</si>
  <si>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</si>
  <si>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</si>
  <si>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</si>
  <si>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</si>
  <si>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</si>
  <si>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</si>
  <si>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</si>
  <si>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</si>
  <si>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</si>
  <si>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</si>
  <si>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</si>
  <si>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</si>
  <si>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</si>
  <si>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</si>
  <si>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</si>
  <si>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</si>
  <si>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</si>
  <si>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</si>
  <si>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</si>
  <si>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</si>
  <si>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</si>
  <si>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</si>
  <si>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</si>
  <si>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</si>
  <si>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</si>
  <si>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</si>
  <si>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</si>
  <si>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</si>
  <si>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</si>
  <si>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</si>
  <si>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</si>
  <si>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</si>
  <si>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</si>
  <si>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</si>
  <si>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</si>
  <si>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</si>
  <si>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</si>
  <si>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</si>
  <si>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</si>
  <si>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</si>
  <si>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</si>
  <si>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</si>
  <si>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</si>
  <si>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</si>
  <si>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</si>
  <si>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</si>
  <si>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</si>
  <si>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</si>
  <si>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</si>
  <si>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</si>
  <si>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</si>
  <si>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</si>
  <si>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</si>
  <si>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</si>
  <si>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</si>
  <si>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</si>
  <si>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</si>
  <si>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</si>
  <si>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</si>
  <si>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</si>
  <si>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</si>
  <si>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</si>
  <si>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</si>
  <si>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</si>
  <si>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</si>
  <si>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</si>
  <si>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</si>
  <si>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</si>
  <si>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</si>
  <si>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</si>
  <si>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</si>
  <si>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</si>
  <si>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</si>
  <si>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</si>
  <si>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</si>
  <si>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</si>
  <si>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</si>
  <si>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</si>
  <si>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</si>
  <si>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</si>
  <si>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</si>
  <si>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</si>
  <si>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</si>
  <si>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</si>
  <si>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</si>
  <si>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</si>
  <si>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</si>
  <si>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</si>
  <si>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</si>
  <si>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</si>
  <si>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</si>
  <si>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</si>
  <si>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</si>
  <si>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</si>
  <si>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</si>
  <si>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</si>
  <si>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</si>
  <si>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</si>
  <si>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</si>
  <si>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</si>
  <si>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</si>
  <si>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</si>
  <si>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</si>
  <si>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</si>
  <si>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</si>
  <si>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</si>
  <si>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</si>
  <si>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</si>
  <si>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</si>
  <si>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</si>
  <si>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</si>
  <si>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</si>
  <si>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</si>
  <si>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</si>
  <si>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</si>
  <si>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</si>
  <si>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</si>
  <si>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</si>
  <si>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</si>
  <si>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</si>
  <si>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</si>
  <si>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</si>
  <si>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</si>
  <si>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</si>
  <si>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</si>
  <si>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</si>
  <si>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</si>
  <si>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</si>
  <si>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</si>
  <si>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</si>
  <si>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</si>
  <si>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</si>
  <si>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</si>
  <si>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</si>
  <si>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</si>
  <si>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</si>
  <si>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</si>
  <si>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</si>
  <si>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</si>
  <si>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</si>
  <si>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</si>
  <si>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</si>
  <si>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</si>
  <si>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</si>
  <si>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</si>
  <si>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</si>
  <si>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</si>
  <si>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</si>
  <si>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</si>
  <si>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</si>
  <si>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</si>
  <si>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</si>
  <si>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</si>
  <si>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</si>
  <si>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</si>
  <si>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</si>
  <si>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</si>
  <si>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</si>
  <si>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</si>
  <si>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</si>
  <si>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</si>
  <si>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</si>
  <si>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</si>
  <si>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</si>
  <si>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</si>
  <si>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</si>
  <si>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</si>
  <si>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</si>
  <si>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</si>
  <si>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</si>
  <si>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</si>
  <si>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</si>
  <si>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</si>
  <si>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</si>
  <si>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</si>
  <si>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</si>
  <si>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</si>
  <si>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</si>
  <si>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</si>
  <si>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</si>
  <si>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</si>
  <si>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</si>
  <si>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</si>
  <si>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</si>
  <si>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</si>
  <si>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</si>
  <si>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</si>
  <si>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</si>
  <si>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</si>
  <si>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</si>
  <si>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</si>
  <si>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</si>
  <si>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</si>
  <si>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</si>
  <si>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</si>
  <si>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</si>
  <si>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</si>
  <si>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</si>
  <si>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</si>
  <si>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</si>
  <si>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</si>
  <si>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</si>
  <si>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</si>
  <si>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</si>
  <si>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</si>
  <si>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</si>
  <si>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</si>
  <si>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</si>
  <si>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</si>
  <si>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</si>
  <si>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</si>
  <si>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</si>
  <si>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</si>
  <si>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</si>
  <si>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</si>
  <si>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</si>
  <si>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</si>
  <si>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</si>
  <si>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</si>
  <si>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</si>
  <si>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</si>
  <si>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</si>
  <si>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</si>
  <si>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</si>
  <si>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</si>
  <si>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</si>
  <si>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</si>
  <si>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</si>
  <si>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</si>
  <si>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</si>
  <si>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</si>
  <si>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</si>
  <si>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</si>
  <si>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</si>
  <si>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</si>
  <si>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</si>
  <si>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</si>
  <si>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</si>
  <si>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</si>
  <si>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</si>
  <si>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</si>
  <si>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</si>
  <si>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</si>
  <si>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</si>
  <si>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</si>
  <si>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</si>
  <si>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</si>
  <si>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</si>
  <si>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</si>
  <si>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</si>
  <si>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</si>
  <si>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</si>
  <si>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</si>
  <si>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</si>
  <si>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</si>
  <si>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</si>
  <si>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</si>
  <si>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</si>
  <si>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</si>
  <si>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</si>
  <si>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</si>
  <si>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</si>
  <si>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</si>
  <si>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</si>
  <si>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</si>
  <si>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</si>
  <si>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</si>
  <si>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</si>
  <si>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</si>
  <si>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</si>
  <si>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</si>
  <si>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</si>
  <si>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</si>
  <si>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</si>
  <si>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</si>
  <si>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</si>
  <si>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</si>
  <si>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</si>
  <si>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</si>
  <si>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</si>
  <si>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</si>
  <si>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</si>
  <si>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</si>
  <si>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</si>
  <si>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</si>
  <si>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</si>
  <si>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</si>
  <si>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</si>
  <si>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</si>
  <si>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</si>
  <si>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</si>
  <si>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</si>
  <si>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</si>
  <si>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</si>
  <si>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</si>
  <si>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</si>
  <si>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</si>
  <si>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</si>
  <si>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</si>
  <si>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</si>
  <si>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</si>
  <si>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</si>
  <si>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</si>
  <si>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</si>
  <si>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</si>
  <si>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</si>
  <si>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</si>
  <si>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</si>
  <si>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</si>
  <si>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</si>
  <si>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</si>
  <si>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</si>
  <si>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</si>
  <si>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</si>
  <si>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</si>
  <si>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</si>
  <si>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</si>
  <si>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</si>
  <si>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</si>
  <si>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</si>
  <si>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</si>
  <si>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</si>
  <si>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</si>
  <si>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</si>
  <si>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</si>
  <si>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</si>
  <si>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</si>
  <si>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</si>
  <si>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</si>
  <si>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</si>
  <si>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</si>
  <si>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</si>
  <si>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</si>
  <si>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</si>
  <si>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</si>
  <si>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</si>
  <si>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</si>
  <si>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</si>
  <si>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</si>
  <si>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</si>
  <si>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</si>
  <si>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</si>
  <si>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</si>
  <si>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</si>
  <si>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</si>
  <si>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</si>
  <si>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</si>
  <si>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</si>
  <si>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</si>
  <si>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</si>
  <si>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</si>
  <si>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</si>
  <si>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</si>
  <si>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</si>
  <si>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</si>
  <si>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</si>
  <si>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</si>
  <si>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</si>
  <si>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</si>
  <si>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</si>
  <si>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</si>
  <si>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</si>
  <si>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</si>
  <si>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</si>
  <si>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</si>
  <si>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</si>
  <si>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</si>
  <si>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</si>
  <si>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</si>
  <si>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</si>
  <si>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</si>
  <si>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</si>
  <si>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</si>
  <si>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</si>
  <si>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</si>
  <si>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</si>
  <si>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</si>
  <si>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</si>
  <si>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</si>
  <si>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</si>
  <si>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</si>
  <si>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</si>
  <si>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</si>
  <si>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</si>
  <si>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</si>
  <si>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</si>
  <si>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</si>
  <si>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</si>
  <si>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</si>
  <si>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</si>
  <si>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</si>
  <si>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</si>
  <si>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</si>
  <si>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</si>
  <si>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</si>
  <si>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</si>
  <si>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</si>
  <si>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</si>
  <si>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</si>
  <si>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</si>
  <si>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</si>
  <si>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</si>
  <si>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</si>
  <si>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</si>
  <si>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</si>
  <si>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</si>
  <si>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</si>
  <si>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</si>
  <si>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</si>
  <si>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</si>
  <si>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</si>
  <si>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</si>
  <si>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</si>
  <si>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</si>
  <si>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</si>
  <si>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</si>
  <si>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</si>
  <si>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</si>
  <si>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</si>
  <si>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</si>
  <si>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</si>
  <si>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</si>
  <si>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</si>
  <si>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</si>
  <si>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</si>
  <si>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</si>
  <si>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</si>
  <si>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</si>
  <si>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</si>
  <si>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</si>
  <si>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</si>
  <si>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</si>
  <si>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</si>
  <si>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</si>
  <si>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</si>
  <si>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</si>
  <si>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</si>
  <si>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</si>
  <si>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</si>
  <si>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</si>
  <si>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</si>
  <si>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</si>
  <si>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</si>
  <si>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</si>
  <si>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</si>
  <si>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</si>
  <si>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</si>
  <si>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</si>
  <si>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</si>
  <si>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</si>
  <si>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</si>
  <si>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</si>
  <si>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</si>
  <si>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</si>
  <si>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</si>
  <si>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</si>
  <si>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</si>
  <si>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</si>
  <si>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</si>
  <si>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</si>
  <si>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</si>
  <si>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</si>
  <si>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</si>
  <si>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</si>
  <si>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</si>
  <si>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</si>
  <si>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</si>
  <si>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</si>
  <si>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</si>
  <si>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</si>
  <si>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</si>
  <si>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</si>
  <si>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</si>
  <si>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</si>
  <si>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</si>
  <si>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</si>
  <si>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</si>
  <si>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</si>
  <si>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</si>
  <si>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</si>
  <si>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</si>
  <si>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</si>
  <si>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</si>
  <si>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</si>
  <si>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</si>
  <si>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</si>
  <si>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</si>
  <si>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</si>
  <si>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</si>
  <si>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</si>
  <si>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</si>
  <si>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</si>
  <si>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</si>
  <si>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</si>
  <si>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</si>
  <si>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</si>
  <si>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</si>
  <si>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</si>
  <si>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</si>
  <si>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</si>
  <si>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</si>
  <si>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</si>
  <si>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</si>
  <si>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</si>
  <si>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</si>
  <si>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</si>
  <si>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</si>
  <si>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</si>
  <si>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</si>
  <si>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</si>
  <si>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</si>
  <si>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</si>
  <si>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</si>
  <si>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</si>
  <si>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</si>
  <si>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</si>
  <si>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</si>
  <si>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</si>
  <si>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</si>
  <si>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</si>
  <si>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</si>
  <si>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</si>
  <si>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</si>
  <si>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</si>
  <si>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</si>
  <si>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</si>
  <si>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</si>
  <si>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</si>
  <si>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</si>
  <si>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</si>
  <si>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</si>
  <si>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</si>
  <si>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</si>
  <si>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</si>
  <si>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</si>
  <si>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</si>
  <si>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</si>
  <si>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</si>
  <si>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</si>
  <si>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</si>
  <si>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</si>
  <si>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</si>
  <si>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</si>
  <si>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</si>
  <si>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</si>
  <si>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</si>
  <si>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</si>
  <si>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</si>
  <si>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</si>
  <si>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</si>
  <si>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</si>
  <si>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</si>
  <si>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</si>
  <si>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</si>
  <si>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</si>
  <si>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</si>
  <si>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</si>
  <si>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</si>
  <si>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</si>
  <si>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</si>
  <si>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</si>
  <si>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</si>
  <si>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</si>
  <si>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</si>
  <si>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</si>
  <si>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</si>
  <si>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</si>
  <si>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</si>
  <si>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</si>
  <si>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</si>
  <si>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</si>
  <si>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</si>
  <si>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</si>
  <si>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</si>
  <si>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</si>
  <si>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</si>
  <si>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</si>
  <si>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</si>
  <si>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</si>
  <si>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</si>
  <si>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</si>
  <si>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</si>
  <si>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</si>
  <si>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</si>
  <si>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</si>
  <si>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</si>
  <si>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</si>
  <si>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</si>
  <si>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</si>
  <si>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</si>
  <si>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</si>
  <si>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</si>
  <si>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</si>
  <si>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</si>
  <si>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</si>
  <si>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</si>
  <si>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</si>
  <si>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</si>
  <si>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</si>
  <si>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</si>
  <si>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</si>
  <si>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</si>
  <si>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</si>
  <si>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</si>
  <si>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</si>
  <si>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</si>
  <si>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</si>
  <si>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</si>
  <si>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</si>
  <si>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</si>
  <si>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</si>
  <si>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</si>
  <si>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</si>
  <si>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</si>
  <si>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</si>
  <si>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</si>
  <si>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</si>
  <si>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</si>
  <si>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</si>
  <si>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</si>
  <si>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</si>
  <si>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</si>
  <si>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</si>
  <si>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</si>
  <si>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</si>
  <si>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</si>
  <si>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</si>
  <si>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</si>
  <si>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</si>
  <si>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</si>
  <si>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</si>
  <si>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</si>
  <si>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</si>
  <si>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</si>
  <si>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</si>
  <si>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</si>
  <si>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</si>
  <si>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</si>
  <si>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</si>
  <si>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</si>
  <si>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</si>
  <si>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</si>
  <si>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</si>
  <si>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</si>
  <si>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</si>
  <si>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</si>
  <si>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</si>
  <si>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</si>
  <si>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</si>
  <si>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</si>
  <si>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</si>
  <si>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</si>
  <si>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</si>
  <si>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</si>
  <si>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</si>
  <si>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</si>
  <si>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</si>
  <si>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</si>
  <si>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</si>
  <si>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</si>
  <si>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</si>
  <si>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</si>
  <si>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</si>
  <si>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</si>
  <si>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</si>
  <si>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</si>
  <si>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</si>
  <si>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</si>
  <si>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</si>
  <si>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</si>
  <si>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</si>
  <si>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</si>
  <si>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</si>
  <si>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</si>
  <si>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</si>
  <si>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</si>
  <si>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</si>
  <si>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</si>
  <si>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</si>
  <si>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</si>
  <si>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</si>
  <si>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</si>
  <si>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</si>
  <si>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</si>
  <si>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</si>
  <si>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</si>
  <si>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</si>
  <si>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</si>
  <si>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</si>
  <si>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</si>
  <si>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</si>
  <si>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</si>
  <si>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</si>
  <si>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</si>
  <si>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</si>
  <si>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</si>
  <si>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</si>
  <si>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</si>
  <si>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</si>
  <si>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</si>
  <si>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</si>
  <si>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</si>
  <si>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</si>
  <si>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</si>
  <si>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</si>
  <si>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</si>
  <si>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</si>
  <si>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</si>
  <si>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</si>
  <si>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</si>
  <si>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</si>
  <si>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</si>
  <si>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</si>
  <si>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</si>
  <si>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</si>
  <si>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</si>
  <si>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</si>
  <si>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</si>
  <si>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</si>
  <si>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</si>
  <si>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</si>
  <si>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</si>
  <si>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</si>
  <si>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</si>
  <si>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</si>
  <si>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</si>
  <si>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</si>
  <si>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</si>
  <si>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</si>
  <si>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</si>
  <si>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</si>
  <si>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</si>
  <si>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</si>
  <si>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</si>
  <si>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</si>
  <si>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</si>
  <si>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</si>
  <si>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</si>
  <si>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</si>
  <si>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</si>
  <si>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</si>
  <si>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</si>
  <si>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</si>
  <si>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</si>
  <si>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</si>
  <si>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</si>
  <si>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</si>
  <si>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</si>
  <si>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</si>
  <si>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</si>
  <si>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</si>
  <si>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</si>
  <si>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</si>
  <si>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</si>
  <si>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</si>
  <si>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</si>
  <si>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</si>
  <si>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</si>
  <si>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</si>
  <si>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</si>
  <si>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</si>
  <si>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</si>
  <si>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</si>
  <si>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</si>
  <si>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</si>
  <si>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</si>
  <si>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</si>
  <si>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</si>
  <si>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</si>
  <si>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</si>
  <si>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</si>
  <si>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</si>
  <si>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</si>
  <si>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</si>
  <si>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</si>
  <si>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</si>
  <si>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</si>
  <si>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</si>
  <si>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</si>
  <si>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</si>
  <si>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</si>
  <si>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</si>
  <si>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</si>
  <si>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</si>
  <si>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</si>
  <si>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</si>
  <si>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</si>
  <si>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</si>
  <si>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</si>
  <si>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</si>
  <si>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</si>
  <si>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</si>
  <si>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</si>
  <si>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</si>
  <si>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</si>
  <si>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</si>
  <si>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</si>
  <si>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</si>
  <si>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</si>
  <si>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</si>
  <si>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</si>
  <si>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</si>
  <si>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</si>
  <si>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</si>
  <si>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</si>
  <si>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</si>
  <si>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</si>
  <si>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</si>
  <si>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</si>
  <si>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</si>
  <si>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</si>
  <si>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</si>
  <si>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</si>
  <si>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</si>
  <si>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</si>
  <si>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</si>
  <si>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</si>
  <si>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</si>
  <si>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</si>
  <si>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</si>
  <si>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</si>
  <si>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</si>
  <si>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</si>
  <si>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</si>
  <si>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</si>
  <si>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</si>
  <si>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</si>
  <si>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</si>
  <si>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</si>
  <si>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</si>
  <si>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</si>
  <si>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</si>
  <si>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</si>
  <si>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</si>
  <si>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</si>
  <si>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</si>
  <si>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</si>
  <si>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</si>
  <si>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</si>
  <si>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</si>
  <si>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</si>
  <si>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</si>
  <si>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</si>
  <si>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</si>
  <si>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</si>
  <si>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</si>
  <si>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</si>
  <si>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</si>
  <si>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</si>
  <si>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</si>
  <si>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</si>
  <si>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</si>
  <si>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</si>
  <si>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</si>
  <si>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</si>
  <si>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</si>
  <si>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</si>
  <si>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</si>
  <si>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</si>
  <si>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</si>
  <si>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</si>
  <si>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</si>
  <si>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</si>
  <si>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</si>
  <si>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</si>
  <si>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</si>
  <si>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</si>
  <si>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</si>
  <si>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</si>
  <si>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</si>
  <si>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</si>
  <si>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</si>
  <si>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</si>
  <si>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</si>
  <si>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</si>
  <si>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</si>
  <si>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</si>
  <si>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</si>
  <si>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</si>
  <si>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</si>
  <si>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</si>
  <si>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</si>
  <si>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</si>
  <si>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</si>
  <si>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</si>
  <si>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</si>
  <si>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</si>
  <si>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</si>
  <si>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</si>
  <si>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</si>
  <si>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</si>
  <si>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</si>
  <si>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</si>
  <si>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</si>
  <si>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</si>
  <si>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</si>
  <si>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</si>
  <si>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</si>
  <si>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</si>
  <si>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</si>
  <si>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</si>
  <si>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</si>
  <si>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</si>
  <si>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</si>
  <si>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</si>
  <si>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</si>
  <si>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</si>
  <si>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</si>
  <si>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</si>
  <si>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</si>
  <si>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</si>
  <si>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</si>
  <si>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</si>
  <si>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</si>
  <si>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</si>
  <si>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</si>
  <si>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</si>
  <si>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</si>
  <si>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</si>
  <si>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</si>
  <si>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</si>
  <si>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</si>
  <si>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</si>
  <si>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</si>
  <si>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</si>
  <si>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</si>
  <si>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</si>
  <si>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</si>
  <si>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</si>
  <si>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</si>
  <si>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</si>
  <si>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</si>
  <si>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</si>
  <si>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</si>
  <si>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</si>
  <si>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</si>
  <si>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</si>
  <si>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</si>
  <si>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</si>
  <si>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</si>
  <si>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</si>
  <si>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</si>
  <si>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</si>
  <si>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</si>
  <si>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</si>
  <si>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</si>
  <si>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</si>
  <si>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</si>
  <si>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</si>
  <si>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</si>
  <si>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</si>
  <si>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</si>
  <si>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</si>
  <si>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</si>
  <si>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</si>
  <si>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</si>
  <si>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</si>
  <si>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</si>
  <si>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</si>
  <si>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</si>
  <si>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</si>
  <si>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</si>
  <si>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</si>
  <si>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</si>
  <si>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</si>
  <si>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</si>
  <si>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</si>
  <si>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</si>
  <si>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</si>
  <si>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</si>
  <si>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</si>
  <si>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</si>
  <si>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</si>
  <si>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</si>
  <si>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</si>
  <si>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</si>
  <si>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</si>
  <si>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</si>
  <si>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</si>
  <si>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</si>
  <si>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</si>
  <si>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</si>
  <si>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</si>
  <si>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</si>
  <si>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</si>
  <si>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</si>
  <si>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</si>
  <si>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</si>
  <si>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</si>
  <si>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</si>
  <si>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</si>
  <si>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</si>
  <si>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</si>
  <si>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</si>
  <si>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</si>
  <si>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</si>
  <si>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</si>
  <si>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</si>
  <si>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</si>
  <si>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</si>
  <si>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</si>
  <si>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</si>
  <si>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</si>
  <si>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</si>
  <si>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</si>
  <si>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</si>
  <si>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</si>
  <si>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</si>
  <si>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</si>
  <si>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</si>
  <si>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</si>
  <si>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</si>
  <si>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</si>
  <si>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</si>
  <si>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</si>
  <si>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</si>
  <si>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</si>
  <si>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</si>
  <si>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</si>
  <si>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</si>
  <si>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</si>
  <si>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</si>
  <si>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</si>
  <si>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</si>
  <si>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</si>
  <si>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</si>
  <si>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</si>
  <si>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</si>
  <si>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</si>
  <si>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</si>
  <si>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</si>
  <si>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</si>
  <si>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</si>
  <si>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</si>
  <si>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</si>
  <si>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</si>
  <si>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</si>
  <si>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</si>
  <si>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</si>
  <si>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</si>
  <si>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</si>
  <si>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</si>
  <si>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</si>
  <si>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</si>
  <si>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</si>
  <si>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</si>
  <si>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</si>
  <si>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</si>
  <si>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</si>
  <si>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</si>
  <si>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</si>
  <si>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</si>
  <si>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</si>
  <si>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</si>
  <si>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</si>
  <si>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</si>
  <si>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</si>
  <si>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</si>
  <si>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</si>
  <si>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</si>
  <si>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</si>
  <si>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</si>
  <si>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</si>
  <si>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</si>
  <si>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</si>
  <si>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</si>
  <si>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</si>
  <si>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</si>
  <si>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</si>
  <si>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</si>
  <si>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</si>
  <si>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</si>
  <si>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</si>
  <si>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</si>
  <si>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</si>
  <si>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</si>
  <si>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</si>
  <si>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</si>
  <si>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</si>
  <si>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</si>
  <si>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</si>
  <si>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</si>
  <si>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</si>
  <si>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</si>
  <si>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</si>
  <si>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</si>
  <si>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</si>
  <si>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</si>
  <si>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</si>
  <si>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</si>
  <si>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</si>
  <si>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</si>
  <si>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</si>
  <si>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</si>
  <si>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</si>
  <si>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</si>
  <si>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</si>
  <si>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</si>
  <si>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</si>
  <si>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</si>
  <si>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</si>
  <si>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</si>
  <si>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</si>
  <si>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</si>
  <si>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</si>
  <si>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</si>
  <si>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</si>
  <si>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</si>
  <si>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</si>
  <si>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</si>
  <si>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</si>
  <si>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</si>
  <si>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</si>
  <si>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</si>
  <si>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</si>
  <si>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</si>
  <si>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</si>
  <si>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</si>
  <si>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</si>
  <si>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</si>
  <si>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</si>
  <si>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</si>
  <si>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</si>
  <si>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</si>
  <si>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</si>
  <si>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</si>
  <si>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</si>
  <si>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</si>
  <si>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</si>
  <si>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</si>
  <si>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</si>
  <si>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</si>
  <si>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</si>
  <si>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</si>
  <si>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</si>
  <si>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</si>
  <si>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</si>
  <si>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</si>
  <si>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</si>
  <si>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</si>
  <si>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</si>
  <si>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</si>
  <si>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</si>
  <si>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</si>
  <si>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</si>
  <si>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</si>
  <si>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</si>
  <si>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</si>
  <si>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</si>
  <si>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</si>
  <si>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</si>
  <si>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</si>
  <si>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</si>
  <si>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</si>
  <si>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</si>
  <si>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</si>
  <si>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</si>
  <si>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</si>
  <si>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</si>
  <si>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</si>
  <si>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</si>
  <si>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</si>
  <si>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</si>
  <si>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</si>
  <si>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</si>
  <si>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</si>
  <si>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</si>
  <si>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</si>
  <si>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</si>
  <si>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</si>
  <si>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</si>
  <si>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</si>
  <si>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</si>
  <si>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</si>
  <si>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</si>
  <si>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</si>
  <si>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</si>
  <si>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</si>
  <si>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</si>
  <si>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</si>
  <si>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</si>
  <si>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</si>
  <si>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</si>
  <si>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</si>
  <si>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</si>
  <si>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</si>
  <si>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</si>
  <si>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</si>
  <si>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</si>
  <si>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</si>
  <si>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</si>
  <si>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</si>
  <si>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</si>
  <si>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</si>
  <si>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</si>
  <si>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</si>
  <si>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</si>
  <si>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</si>
  <si>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</si>
  <si>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</si>
  <si>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</si>
  <si>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</si>
  <si>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</si>
  <si>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</si>
  <si>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</si>
  <si>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</si>
  <si>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</si>
  <si>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</si>
  <si>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</si>
  <si>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</si>
  <si>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</si>
  <si>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</si>
  <si>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</si>
  <si>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</si>
  <si>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</si>
  <si>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</si>
  <si>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</si>
  <si>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</si>
  <si>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</si>
  <si>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</si>
  <si>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</si>
  <si>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</si>
  <si>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</si>
  <si>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</si>
  <si>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</si>
  <si>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</si>
  <si>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</si>
  <si>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</si>
  <si>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</si>
  <si>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</si>
  <si>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</si>
  <si>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</si>
  <si>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</si>
  <si>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</si>
  <si>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</si>
  <si>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</si>
  <si>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</si>
  <si>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</si>
  <si>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</si>
  <si>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</si>
  <si>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</si>
  <si>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</si>
  <si>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</si>
  <si>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</si>
  <si>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</si>
  <si>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</si>
  <si>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</si>
  <si>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</si>
  <si>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</si>
  <si>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</si>
  <si>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</si>
  <si>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</si>
  <si>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</si>
  <si>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</si>
  <si>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</si>
  <si>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</si>
  <si>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</si>
  <si>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</si>
  <si>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</si>
  <si>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</si>
  <si>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</si>
  <si>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</si>
  <si>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</si>
  <si>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</si>
  <si>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</si>
  <si>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</si>
  <si>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</si>
  <si>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</si>
  <si>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</si>
  <si>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</si>
  <si>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</si>
  <si>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</si>
  <si>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</si>
  <si>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</si>
  <si>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</si>
  <si>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</si>
  <si>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</si>
  <si>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</si>
  <si>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</si>
  <si>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</si>
  <si>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</si>
  <si>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</si>
  <si>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</si>
  <si>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</si>
  <si>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</si>
  <si>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</si>
  <si>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</si>
  <si>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</si>
  <si>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</si>
  <si>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</si>
  <si>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</si>
  <si>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</si>
  <si>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</si>
  <si>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</si>
  <si>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</si>
  <si>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</si>
  <si>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</si>
  <si>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</si>
  <si>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</si>
  <si>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</si>
  <si>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</si>
  <si>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</si>
  <si>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</si>
  <si>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</si>
  <si>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</si>
  <si>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</si>
  <si>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</si>
  <si>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</si>
  <si>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</si>
  <si>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</si>
  <si>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</si>
  <si>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</si>
  <si>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</si>
  <si>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</si>
  <si>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</si>
  <si>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</si>
  <si>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</si>
  <si>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</si>
  <si>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</si>
  <si>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</si>
  <si>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</si>
  <si>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</si>
  <si>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</si>
  <si>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</si>
  <si>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</si>
  <si>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</si>
  <si>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</si>
  <si>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</si>
  <si>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</si>
  <si>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</si>
  <si>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</si>
  <si>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</si>
  <si>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</si>
  <si>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</si>
  <si>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</si>
  <si>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</si>
  <si>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</si>
  <si>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</si>
  <si>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</si>
  <si>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</si>
  <si>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</si>
  <si>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</si>
  <si>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</si>
  <si>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</si>
  <si>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</si>
  <si>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</si>
  <si>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</si>
  <si>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</si>
  <si>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</si>
  <si>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</si>
  <si>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</si>
  <si>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</si>
  <si>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</si>
  <si>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</si>
  <si>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</si>
  <si>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</si>
  <si>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</si>
  <si>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</si>
  <si>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</si>
  <si>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</si>
  <si>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</si>
  <si>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</si>
  <si>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</si>
  <si>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</si>
  <si>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</si>
  <si>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</si>
  <si>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</si>
  <si>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</si>
  <si>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</si>
  <si>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</si>
  <si>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</si>
  <si>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</si>
  <si>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</si>
  <si>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</si>
  <si>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</si>
  <si>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</si>
  <si>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</si>
  <si>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</si>
  <si>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</si>
  <si>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</si>
  <si>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</si>
  <si>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</si>
  <si>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</si>
  <si>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</si>
  <si>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</si>
  <si>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</si>
  <si>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</si>
  <si>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</si>
  <si>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</si>
  <si>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</si>
  <si>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</si>
  <si>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</si>
  <si>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</si>
  <si>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</si>
  <si>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</si>
  <si>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</si>
  <si>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</si>
  <si>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</si>
  <si>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</si>
  <si>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</si>
  <si>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</si>
  <si>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</si>
  <si>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</si>
  <si>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</si>
  <si>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</si>
  <si>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</si>
  <si>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</si>
  <si>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</si>
  <si>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</si>
  <si>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</si>
  <si>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</si>
  <si>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</si>
  <si>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</si>
  <si>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</si>
  <si>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</si>
  <si>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</si>
  <si>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</si>
  <si>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</si>
  <si>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</si>
  <si>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</si>
  <si>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</si>
  <si>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</si>
  <si>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</si>
  <si>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</si>
  <si>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</si>
  <si>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</si>
  <si>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</si>
  <si>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</si>
  <si>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</si>
  <si>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</si>
  <si>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</si>
  <si>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</si>
  <si>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</si>
  <si>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</si>
  <si>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</si>
  <si>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</si>
  <si>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</si>
  <si>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</si>
  <si>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</si>
  <si>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</si>
  <si>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</si>
  <si>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</si>
  <si>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</si>
  <si>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</si>
  <si>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</si>
  <si>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</si>
  <si>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</si>
  <si>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</si>
  <si>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</si>
  <si>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</si>
  <si>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</si>
  <si>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</si>
  <si>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</si>
  <si>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</si>
  <si>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</si>
  <si>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</si>
  <si>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</si>
  <si>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</si>
  <si>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</si>
  <si>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</si>
  <si>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</si>
  <si>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</si>
  <si>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</si>
  <si>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</si>
  <si>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</si>
  <si>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</si>
  <si>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</si>
  <si>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</si>
  <si>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</si>
  <si>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</si>
  <si>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</si>
  <si>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</si>
  <si>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</si>
  <si>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</si>
  <si>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</si>
  <si>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</si>
  <si>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</si>
  <si>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</si>
  <si>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</si>
  <si>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</si>
  <si>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</si>
  <si>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</si>
  <si>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</si>
  <si>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</si>
  <si>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</si>
  <si>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</si>
  <si>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</si>
  <si>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</si>
  <si>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</si>
  <si>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</si>
  <si>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</si>
  <si>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</si>
  <si>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</si>
  <si>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</si>
  <si>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</si>
  <si>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</si>
  <si>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</si>
  <si>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</si>
  <si>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</si>
  <si>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</si>
  <si>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</si>
  <si>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</si>
  <si>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</si>
  <si>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</si>
  <si>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</si>
  <si>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</si>
  <si>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</si>
  <si>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</si>
  <si>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</si>
  <si>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</si>
  <si>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</si>
  <si>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</si>
  <si>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</si>
  <si>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</si>
  <si>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</si>
  <si>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</si>
  <si>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</si>
  <si>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</si>
  <si>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</si>
  <si>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</si>
  <si>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</si>
  <si>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</si>
  <si>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</si>
  <si>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</si>
  <si>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</si>
  <si>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</si>
  <si>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</si>
  <si>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</si>
  <si>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</si>
  <si>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</si>
  <si>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</si>
  <si>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</si>
  <si>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</si>
  <si>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</si>
  <si>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</si>
  <si>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</si>
  <si>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</si>
  <si>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</si>
  <si>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</si>
  <si>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</si>
  <si>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</si>
  <si>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</si>
  <si>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</si>
  <si>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</si>
  <si>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</si>
  <si>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</si>
  <si>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</si>
  <si>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</si>
  <si>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</si>
  <si>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</si>
  <si>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</si>
  <si>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</si>
  <si>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</si>
  <si>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</si>
  <si>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</si>
  <si>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</si>
  <si>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</si>
  <si>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</si>
  <si>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</si>
  <si>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</si>
  <si>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</si>
  <si>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</si>
  <si>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</si>
  <si>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</si>
  <si>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</si>
  <si>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</si>
  <si>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</si>
  <si>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</si>
  <si>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</si>
  <si>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</si>
  <si>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</si>
  <si>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</si>
  <si>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</si>
  <si>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</si>
  <si>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</si>
  <si>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</si>
  <si>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</si>
  <si>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</si>
  <si>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</si>
  <si>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</si>
  <si>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</si>
  <si>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</si>
  <si>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</si>
  <si>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</si>
  <si>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</si>
  <si>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</si>
  <si>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</si>
  <si>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</si>
  <si>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</si>
  <si>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</si>
  <si>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</si>
  <si>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</si>
  <si>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</si>
  <si>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</si>
  <si>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</si>
  <si>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</si>
  <si>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</si>
  <si>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</si>
  <si>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</si>
  <si>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</si>
  <si>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</si>
  <si>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</si>
  <si>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</si>
  <si>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</si>
  <si>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</si>
  <si>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</si>
  <si>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</si>
  <si>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</si>
  <si>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</si>
  <si>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</si>
  <si>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</si>
  <si>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</si>
  <si>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</si>
  <si>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</si>
  <si>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</si>
  <si>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</si>
  <si>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</si>
  <si>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</si>
  <si>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</si>
  <si>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</si>
  <si>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</si>
  <si>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</si>
  <si>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</si>
  <si>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</si>
  <si>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</si>
  <si>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</si>
  <si>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</si>
  <si>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</si>
  <si>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</si>
  <si>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</si>
  <si>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</si>
  <si>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</si>
  <si>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</si>
  <si>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</si>
  <si>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</si>
  <si>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</si>
  <si>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</si>
  <si>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</si>
  <si>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</si>
  <si>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</si>
  <si>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</si>
  <si>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</si>
  <si>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</si>
  <si>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</si>
  <si>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</si>
  <si>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</si>
  <si>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</si>
  <si>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</si>
  <si>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</si>
  <si>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</si>
  <si>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</si>
  <si>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</si>
  <si>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</si>
  <si>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</si>
  <si>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</si>
  <si>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</si>
  <si>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</si>
  <si>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</si>
  <si>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</si>
  <si>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</si>
  <si>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</si>
  <si>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</si>
  <si>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</si>
  <si>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</si>
  <si>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</si>
  <si>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</si>
  <si>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</si>
  <si>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</si>
  <si>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</si>
  <si>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</si>
  <si>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</si>
  <si>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</si>
  <si>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</si>
  <si>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</si>
  <si>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</si>
  <si>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</si>
  <si>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</si>
  <si>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</si>
  <si>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</si>
  <si>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</si>
  <si>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</si>
  <si>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</si>
  <si>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</si>
  <si>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</si>
  <si>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</si>
  <si>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</si>
  <si>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</si>
  <si>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</si>
  <si>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</si>
  <si>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</si>
  <si>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</si>
  <si>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</si>
  <si>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</si>
  <si>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</si>
  <si>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</si>
  <si>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</si>
  <si>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</si>
  <si>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</si>
  <si>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</si>
  <si>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</si>
  <si>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</si>
  <si>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</si>
  <si>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</si>
  <si>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</si>
  <si>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</si>
  <si>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</si>
  <si>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</si>
  <si>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</si>
  <si>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</si>
  <si>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</si>
  <si>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</si>
  <si>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</si>
  <si>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</si>
  <si>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</si>
  <si>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</si>
  <si>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</si>
  <si>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</si>
  <si>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</si>
  <si>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</si>
  <si>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</si>
  <si>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</si>
  <si>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</si>
  <si>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</si>
  <si>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</si>
  <si>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</si>
  <si>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</si>
  <si>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</si>
  <si>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</si>
  <si>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</si>
  <si>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</si>
  <si>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</si>
  <si>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</si>
  <si>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</si>
  <si>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</si>
  <si>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</si>
  <si>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</si>
  <si>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</si>
  <si>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</si>
  <si>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</si>
  <si>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</si>
  <si>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</si>
  <si>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</si>
  <si>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</si>
  <si>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</si>
  <si>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</si>
  <si>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</si>
  <si>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</si>
  <si>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</si>
  <si>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</si>
  <si>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</si>
  <si>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</si>
  <si>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</si>
  <si>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</si>
  <si>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</si>
  <si>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</si>
  <si>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</si>
  <si>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</si>
  <si>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</si>
  <si>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</si>
  <si>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</si>
  <si>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</si>
  <si>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</si>
  <si>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</si>
  <si>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</si>
  <si>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</si>
  <si>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</si>
  <si>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</si>
  <si>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</si>
  <si>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</si>
  <si>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</si>
  <si>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</si>
  <si>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</si>
  <si>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</si>
  <si>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</si>
  <si>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</si>
  <si>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</si>
  <si>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</si>
  <si>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</si>
  <si>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</si>
  <si>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</si>
  <si>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</si>
  <si>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</si>
  <si>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</si>
  <si>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</si>
  <si>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</si>
  <si>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</si>
  <si>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</si>
  <si>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</si>
  <si>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</si>
  <si>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</si>
  <si>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</si>
  <si>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</si>
  <si>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</si>
  <si>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</si>
  <si>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</si>
  <si>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</si>
  <si>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</si>
  <si>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</si>
  <si>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</si>
  <si>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</si>
  <si>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</si>
  <si>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</si>
  <si>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</si>
  <si>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</si>
  <si>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</si>
  <si>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</si>
  <si>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</si>
  <si>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</si>
  <si>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</si>
  <si>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</si>
  <si>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</si>
  <si>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</si>
  <si>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</si>
  <si>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</si>
  <si>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</si>
  <si>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</si>
  <si>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</si>
  <si>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</si>
  <si>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</si>
  <si>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</si>
  <si>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</si>
  <si>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</si>
  <si>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</si>
  <si>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</si>
  <si>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</si>
  <si>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</si>
  <si>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</si>
  <si>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</si>
  <si>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</si>
  <si>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</si>
  <si>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</si>
  <si>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</si>
  <si>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</si>
  <si>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</si>
  <si>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</si>
  <si>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</si>
  <si>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</si>
  <si>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</si>
  <si>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</si>
  <si>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</si>
  <si>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</si>
  <si>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</si>
  <si>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</si>
  <si>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</si>
  <si>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</si>
  <si>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</si>
  <si>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</si>
  <si>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</si>
  <si>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</si>
  <si>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</si>
  <si>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</si>
  <si>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</si>
  <si>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</si>
  <si>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</si>
  <si>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</si>
  <si>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</si>
  <si>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</si>
  <si>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</si>
  <si>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</si>
  <si>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</si>
  <si>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</si>
  <si>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</si>
  <si>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</si>
  <si>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</si>
  <si>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</si>
  <si>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</si>
  <si>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</si>
  <si>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</si>
  <si>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</si>
  <si>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</si>
  <si>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</si>
  <si>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</si>
  <si>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</si>
  <si>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</si>
  <si>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</si>
  <si>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</si>
  <si>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</si>
  <si>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</si>
  <si>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</si>
  <si>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</si>
  <si>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</si>
  <si>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</si>
  <si>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</si>
  <si>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</si>
  <si>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</si>
  <si>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</si>
  <si>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</si>
  <si>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</si>
  <si>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</si>
  <si>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</si>
  <si>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</si>
  <si>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</si>
  <si>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</si>
  <si>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</si>
  <si>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</si>
  <si>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</si>
  <si>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</si>
  <si>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</si>
  <si>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</si>
  <si>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</si>
  <si>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</si>
  <si>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</si>
  <si>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</si>
  <si>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</si>
  <si>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</si>
  <si>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</si>
  <si>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</si>
  <si>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</si>
  <si>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</si>
  <si>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</si>
  <si>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</si>
  <si>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</si>
  <si>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</si>
  <si>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</si>
  <si>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</si>
  <si>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</si>
  <si>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</si>
  <si>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</si>
  <si>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</si>
  <si>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</si>
  <si>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</si>
  <si>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</si>
  <si>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</si>
  <si>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</si>
  <si>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</si>
  <si>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</si>
  <si>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</si>
  <si>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</si>
  <si>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</si>
  <si>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</si>
  <si>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</si>
  <si>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</si>
  <si>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</si>
  <si>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</si>
  <si>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</si>
  <si>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</si>
  <si>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</si>
  <si>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</si>
  <si>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</si>
  <si>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</si>
  <si>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</si>
  <si>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</si>
  <si>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</si>
  <si>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</si>
  <si>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</si>
  <si>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</si>
  <si>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</si>
  <si>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</si>
  <si>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</si>
  <si>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</si>
  <si>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</si>
  <si>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</si>
  <si>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</si>
  <si>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</si>
  <si>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</si>
  <si>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</si>
  <si>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</si>
  <si>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</si>
  <si>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</si>
  <si>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</si>
  <si>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</si>
  <si>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</si>
  <si>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</si>
  <si>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</si>
  <si>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</si>
  <si>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</si>
  <si>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</si>
  <si>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</si>
  <si>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</si>
  <si>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</si>
  <si>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</si>
  <si>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</si>
  <si>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</si>
  <si>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</si>
  <si>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</si>
  <si>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</si>
  <si>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</si>
  <si>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</si>
  <si>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</si>
  <si>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</si>
  <si>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</si>
  <si>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</si>
  <si>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</si>
  <si>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</si>
  <si>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</si>
  <si>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</si>
  <si>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</si>
  <si>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</si>
  <si>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</si>
  <si>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</si>
  <si>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</si>
  <si>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</si>
  <si>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</si>
  <si>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</si>
  <si>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</si>
  <si>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</si>
  <si>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</si>
  <si>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</si>
  <si>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</si>
  <si>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</si>
  <si>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</si>
  <si>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</si>
  <si>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</si>
  <si>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</si>
  <si>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</si>
  <si>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</si>
  <si>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</si>
  <si>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</si>
  <si>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</si>
  <si>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</si>
  <si>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</si>
  <si>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</si>
  <si>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</si>
  <si>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</si>
  <si>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</si>
  <si>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</si>
  <si>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</si>
  <si>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</si>
  <si>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</si>
  <si>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</si>
  <si>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</si>
  <si>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</si>
  <si>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</si>
  <si>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</si>
  <si>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</si>
  <si>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</si>
  <si>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</si>
  <si>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</si>
  <si>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</si>
  <si>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</si>
  <si>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</si>
  <si>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</si>
  <si>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</si>
  <si>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</si>
  <si>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</si>
  <si>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</si>
  <si>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</si>
  <si>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</si>
  <si>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</si>
  <si>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</si>
  <si>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</si>
  <si>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</si>
  <si>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</si>
  <si>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</si>
  <si>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</si>
  <si>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</si>
  <si>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</si>
  <si>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</si>
  <si>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</si>
  <si>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</si>
  <si>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</si>
  <si>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</si>
  <si>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</si>
  <si>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</si>
  <si>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</si>
  <si>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</si>
  <si>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</si>
  <si>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</si>
  <si>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</si>
  <si>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</si>
  <si>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</si>
  <si>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</si>
  <si>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</si>
  <si>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</si>
  <si>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</si>
  <si>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</si>
  <si>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</si>
  <si>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</si>
  <si>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</si>
  <si>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</si>
  <si>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</si>
  <si>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</si>
  <si>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</si>
  <si>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</si>
  <si>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</si>
  <si>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</si>
  <si>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</si>
  <si>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</si>
  <si>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</si>
  <si>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</si>
  <si>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</si>
  <si>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</si>
  <si>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</si>
  <si>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</si>
  <si>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</si>
  <si>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</si>
  <si>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</si>
  <si>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</si>
  <si>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</si>
  <si>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</si>
  <si>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</si>
  <si>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</si>
  <si>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</si>
  <si>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</si>
  <si>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</si>
  <si>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</si>
  <si>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</si>
  <si>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</si>
  <si>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</si>
  <si>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</si>
  <si>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</si>
  <si>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</si>
  <si>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</si>
  <si>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</si>
  <si>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</si>
  <si>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</si>
  <si>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</si>
  <si>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</si>
  <si>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</si>
  <si>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</si>
  <si>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</si>
  <si>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</si>
  <si>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</si>
  <si>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</si>
  <si>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</si>
  <si>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</si>
  <si>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</si>
  <si>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</si>
  <si>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</si>
  <si>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</si>
  <si>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</si>
  <si>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</si>
  <si>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</si>
  <si>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</si>
  <si>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</si>
  <si>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</si>
  <si>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</si>
  <si>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</si>
  <si>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</si>
  <si>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</si>
  <si>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</si>
  <si>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</si>
  <si>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</si>
  <si>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</si>
  <si>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</si>
  <si>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</si>
  <si>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</si>
  <si>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</si>
  <si>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</si>
  <si>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</si>
  <si>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</si>
  <si>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</si>
  <si>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</si>
  <si>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</si>
  <si>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</si>
  <si>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</si>
  <si>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</si>
  <si>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</si>
  <si>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</si>
  <si>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</si>
  <si>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</si>
  <si>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</si>
  <si>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</si>
  <si>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</si>
  <si>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</si>
  <si>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</si>
  <si>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</si>
  <si>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</si>
  <si>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</si>
  <si>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</si>
  <si>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</si>
  <si>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</si>
  <si>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</si>
  <si>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</si>
  <si>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</si>
  <si>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</si>
  <si>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</si>
  <si>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</si>
  <si>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</si>
  <si>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</si>
  <si>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</si>
  <si>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</si>
  <si>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</si>
  <si>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</si>
  <si>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</si>
  <si>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</si>
  <si>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</si>
  <si>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</si>
  <si>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</si>
  <si>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</si>
  <si>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</si>
  <si>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</si>
  <si>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</si>
  <si>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</si>
  <si>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</si>
  <si>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</si>
  <si>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</si>
  <si>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</si>
  <si>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</si>
  <si>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</si>
  <si>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</si>
  <si>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</si>
  <si>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</si>
  <si>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</si>
  <si>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</si>
  <si>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</si>
  <si>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</si>
  <si>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</si>
  <si>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</si>
  <si>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</si>
  <si>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</si>
  <si>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</si>
  <si>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</si>
  <si>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</si>
  <si>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</si>
  <si>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</si>
  <si>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</si>
  <si>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</si>
  <si>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</si>
  <si>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</si>
  <si>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</si>
  <si>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</si>
  <si>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</si>
  <si>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</si>
  <si>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</si>
  <si>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</si>
  <si>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</si>
  <si>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</si>
  <si>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</si>
  <si>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</si>
  <si>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</si>
  <si>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</si>
  <si>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</si>
  <si>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</si>
  <si>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</si>
  <si>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</si>
  <si>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</si>
  <si>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</si>
  <si>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</si>
  <si>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</si>
  <si>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</si>
  <si>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</si>
  <si>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</si>
  <si>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</si>
  <si>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</si>
  <si>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</si>
  <si>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</si>
  <si>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</si>
  <si>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</si>
  <si>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</si>
  <si>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</si>
  <si>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</si>
  <si>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</si>
  <si>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</si>
  <si>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</si>
  <si>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</si>
  <si>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</si>
  <si>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</si>
  <si>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</si>
  <si>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</si>
  <si>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</si>
  <si>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</si>
  <si>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</si>
  <si>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</si>
  <si>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</si>
  <si>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</si>
  <si>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</si>
  <si>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</si>
  <si>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</si>
  <si>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</si>
  <si>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</si>
  <si>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</si>
  <si>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</si>
  <si>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</si>
  <si>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</si>
  <si>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</si>
  <si>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</si>
  <si>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</si>
  <si>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</si>
  <si>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</si>
  <si>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</si>
  <si>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</si>
  <si>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</si>
  <si>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</si>
  <si>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</si>
  <si>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</si>
  <si>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</si>
  <si>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</si>
  <si>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</si>
  <si>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</si>
  <si>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</si>
  <si>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</si>
  <si>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</si>
  <si>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</si>
  <si>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</si>
  <si>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</si>
  <si>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</si>
  <si>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</si>
  <si>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</si>
  <si>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</si>
  <si>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</si>
  <si>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</si>
  <si>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</si>
  <si>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</si>
  <si>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</si>
  <si>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</si>
  <si>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</si>
  <si>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</si>
  <si>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</si>
  <si>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</si>
  <si>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</si>
  <si>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</si>
  <si>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</si>
  <si>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</si>
  <si>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</si>
  <si>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</si>
  <si>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</si>
  <si>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</si>
  <si>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</si>
  <si>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</si>
  <si>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</si>
  <si>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</si>
  <si>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</si>
  <si>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</si>
  <si>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</si>
  <si>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</si>
  <si>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</si>
  <si>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</si>
  <si>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</si>
  <si>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</si>
  <si>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</si>
  <si>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</si>
  <si>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</si>
  <si>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</si>
  <si>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</si>
  <si>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</si>
  <si>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</si>
  <si>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</si>
  <si>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</si>
  <si>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</si>
  <si>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</si>
  <si>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</si>
  <si>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</si>
  <si>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</si>
  <si>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</si>
  <si>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</si>
  <si>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</si>
  <si>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</si>
  <si>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</si>
  <si>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</si>
  <si>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</si>
  <si>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</si>
  <si>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</si>
  <si>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</si>
  <si>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</si>
  <si>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</si>
  <si>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</si>
  <si>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</si>
  <si>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</si>
  <si>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</si>
  <si>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</si>
  <si>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</si>
  <si>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</si>
  <si>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</si>
  <si>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</si>
  <si>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</si>
  <si>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</si>
  <si>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</si>
  <si>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</si>
  <si>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</si>
  <si>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</si>
  <si>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</si>
  <si>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</si>
  <si>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</si>
  <si>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</si>
  <si>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</si>
  <si>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</si>
  <si>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</si>
  <si>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</si>
  <si>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</si>
  <si>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</si>
  <si>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</si>
  <si>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</si>
  <si>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</si>
  <si>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</si>
  <si>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</si>
  <si>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</si>
  <si>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</si>
  <si>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</si>
  <si>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</si>
  <si>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</si>
  <si>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</si>
  <si>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</si>
  <si>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</si>
  <si>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</si>
  <si>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</si>
  <si>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</si>
  <si>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</si>
  <si>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</si>
  <si>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</si>
  <si>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</si>
  <si>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</si>
  <si>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</si>
  <si>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</si>
  <si>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</si>
  <si>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</si>
  <si>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</si>
  <si>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</si>
  <si>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</si>
  <si>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</si>
  <si>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</si>
  <si>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</si>
  <si>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</si>
  <si>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</si>
  <si>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</si>
  <si>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</si>
  <si>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</si>
  <si>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</si>
  <si>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</si>
  <si>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</si>
  <si>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</si>
  <si>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</si>
  <si>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</si>
  <si>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</si>
  <si>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</si>
  <si>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</si>
  <si>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</si>
  <si>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</si>
  <si>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</si>
  <si>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</si>
  <si>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</si>
  <si>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</si>
  <si>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</si>
  <si>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</si>
  <si>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</si>
  <si>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</si>
  <si>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</si>
  <si>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</si>
  <si>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</si>
  <si>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</si>
  <si>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</si>
  <si>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</si>
  <si>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</si>
  <si>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</si>
  <si>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</si>
  <si>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</si>
  <si>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</si>
  <si>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</si>
  <si>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</si>
  <si>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</si>
  <si>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</si>
  <si>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</si>
  <si>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</si>
  <si>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</si>
  <si>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</si>
  <si>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</si>
  <si>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</si>
  <si>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</si>
  <si>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</si>
  <si>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</si>
  <si>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</si>
  <si>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</si>
  <si>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</si>
  <si>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</si>
  <si>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</si>
  <si>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</si>
  <si>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</si>
  <si>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</si>
  <si>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</si>
  <si>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</si>
  <si>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</si>
  <si>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</si>
  <si>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</si>
  <si>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</si>
  <si>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</si>
  <si>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</si>
  <si>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</si>
  <si>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</si>
  <si>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</si>
  <si>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</si>
  <si>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</si>
  <si>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</si>
  <si>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</si>
  <si>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</si>
  <si>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</si>
  <si>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</si>
  <si>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</si>
  <si>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</si>
  <si>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</si>
  <si>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</si>
  <si>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</si>
  <si>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</si>
  <si>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</si>
  <si>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</si>
  <si>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</si>
  <si>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</si>
  <si>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</si>
  <si>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</si>
  <si>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</si>
  <si>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</si>
  <si>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</si>
  <si>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</si>
  <si>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</si>
  <si>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</si>
  <si>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</si>
  <si>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</si>
  <si>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</si>
  <si>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</si>
  <si>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</si>
  <si>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</si>
  <si>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</si>
  <si>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</si>
  <si>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</si>
  <si>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</si>
  <si>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</si>
  <si>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</si>
  <si>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</si>
  <si>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</si>
  <si>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</si>
  <si>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</si>
  <si>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</si>
  <si>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</si>
  <si>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</si>
  <si>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</si>
  <si>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</si>
  <si>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</si>
  <si>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</si>
  <si>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</si>
  <si>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</si>
  <si>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</si>
  <si>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</si>
  <si>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</si>
  <si>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</si>
  <si>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</si>
  <si>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</si>
  <si>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</si>
  <si>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</si>
  <si>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</si>
  <si>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</si>
  <si>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</si>
  <si>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</si>
  <si>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</si>
  <si>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</si>
  <si>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</si>
  <si>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</si>
  <si>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</si>
  <si>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</si>
  <si>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</si>
  <si>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</si>
  <si>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</si>
  <si>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</si>
  <si>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</si>
  <si>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</si>
  <si>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</si>
  <si>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</si>
  <si>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</si>
  <si>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</si>
  <si>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</si>
  <si>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</si>
  <si>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</si>
  <si>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</si>
  <si>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</si>
  <si>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</si>
  <si>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</si>
  <si>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</si>
  <si>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</si>
  <si>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</si>
  <si>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</si>
  <si>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</si>
  <si>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</si>
  <si>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</si>
  <si>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</si>
  <si>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</si>
  <si>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</si>
  <si>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</si>
  <si>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</si>
  <si>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</si>
  <si>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</si>
  <si>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</si>
  <si>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</si>
  <si>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</si>
  <si>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</si>
  <si>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</si>
  <si>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</si>
  <si>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</si>
  <si>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</si>
  <si>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</si>
  <si>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</si>
  <si>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</si>
  <si>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</si>
  <si>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</si>
  <si>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</si>
  <si>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</si>
  <si>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</si>
  <si>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</si>
  <si>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</si>
  <si>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</si>
  <si>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</si>
  <si>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</si>
  <si>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</si>
  <si>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</si>
  <si>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</si>
  <si>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</si>
  <si>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</si>
  <si>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</si>
  <si>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</si>
  <si>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</si>
  <si>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</si>
  <si>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</si>
  <si>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</si>
  <si>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</si>
  <si>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</si>
  <si>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</si>
  <si>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</si>
  <si>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</si>
  <si>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</si>
  <si>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</si>
  <si>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</si>
  <si>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</si>
  <si>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</si>
  <si>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</si>
  <si>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</si>
  <si>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</si>
  <si>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</si>
  <si>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</si>
  <si>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</si>
  <si>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</si>
  <si>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</si>
  <si>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</si>
  <si>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</si>
  <si>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</si>
  <si>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</si>
  <si>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</si>
  <si>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</si>
  <si>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</si>
  <si>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</si>
  <si>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</si>
  <si>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</si>
  <si>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</si>
  <si>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</si>
  <si>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</si>
  <si>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</si>
  <si>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</si>
  <si>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</si>
  <si>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</si>
  <si>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</si>
  <si>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</si>
  <si>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</si>
  <si>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</si>
  <si>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</si>
  <si>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</si>
  <si>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</si>
  <si>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</si>
  <si>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</si>
  <si>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</si>
  <si>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</si>
  <si>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</si>
  <si>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</si>
  <si>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</si>
  <si>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</si>
  <si>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</si>
  <si>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</si>
  <si>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</si>
  <si>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</si>
  <si>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</si>
  <si>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</si>
  <si>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</si>
  <si>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</si>
  <si>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</si>
  <si>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</si>
  <si>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</si>
  <si>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</si>
  <si>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</si>
  <si>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</si>
  <si>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</si>
  <si>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</si>
  <si>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</si>
  <si>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</si>
  <si>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</si>
  <si>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</si>
  <si>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</si>
  <si>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</si>
  <si>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</si>
  <si>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</si>
  <si>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</si>
  <si>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</si>
  <si>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</si>
  <si>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</si>
  <si>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</si>
  <si>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</si>
  <si>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</si>
  <si>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</si>
  <si>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</si>
  <si>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</si>
  <si>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</si>
  <si>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</si>
  <si>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</si>
  <si>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</si>
  <si>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</si>
  <si>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</si>
  <si>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</si>
  <si>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</si>
  <si>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</si>
  <si>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</si>
  <si>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</si>
  <si>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</si>
  <si>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</si>
  <si>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</si>
  <si>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</si>
  <si>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</si>
  <si>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</si>
  <si>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</si>
  <si>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</si>
  <si>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</si>
  <si>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</si>
  <si>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</si>
  <si>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</si>
  <si>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</si>
  <si>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</si>
  <si>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</si>
  <si>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</si>
  <si>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</si>
  <si>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</si>
  <si>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</si>
  <si>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</si>
  <si>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</si>
  <si>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</si>
  <si>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</si>
  <si>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</si>
  <si>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</si>
  <si>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</si>
  <si>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</si>
  <si>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</si>
  <si>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</si>
  <si>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</si>
  <si>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</si>
  <si>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</si>
  <si>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</si>
  <si>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</si>
  <si>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</si>
  <si>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</si>
  <si>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</si>
  <si>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</si>
  <si>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</si>
  <si>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</si>
  <si>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</si>
  <si>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</si>
  <si>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</si>
  <si>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</si>
  <si>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</si>
  <si>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</si>
  <si>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</si>
  <si>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</si>
  <si>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</si>
  <si>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</si>
  <si>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</si>
  <si>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</si>
  <si>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</si>
  <si>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</si>
  <si>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</si>
  <si>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</si>
  <si>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</si>
  <si>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</si>
  <si>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</si>
  <si>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</si>
  <si>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</si>
  <si>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</si>
  <si>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</si>
  <si>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</si>
  <si>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</si>
  <si>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</si>
  <si>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</si>
  <si>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</si>
  <si>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</si>
  <si>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</si>
  <si>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</si>
  <si>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</si>
  <si>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</si>
  <si>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</si>
  <si>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</si>
  <si>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</si>
  <si>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</si>
  <si>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</si>
  <si>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</si>
  <si>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</si>
  <si>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</si>
  <si>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</si>
  <si>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</si>
  <si>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</si>
  <si>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</si>
  <si>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</si>
  <si>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</si>
  <si>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</si>
  <si>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</si>
  <si>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</si>
  <si>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</si>
  <si>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</si>
  <si>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</si>
  <si>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</si>
  <si>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</si>
  <si>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</si>
  <si>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</si>
  <si>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</si>
  <si>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</si>
  <si>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</si>
  <si>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</si>
  <si>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</si>
  <si>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</si>
  <si>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</si>
  <si>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</si>
  <si>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</si>
  <si>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</si>
  <si>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</si>
  <si>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</si>
  <si>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</si>
  <si>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</si>
  <si>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</si>
  <si>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</si>
  <si>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</si>
  <si>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</si>
  <si>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</si>
  <si>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</si>
  <si>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</si>
  <si>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</si>
  <si>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</si>
  <si>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</si>
  <si>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</si>
  <si>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</si>
  <si>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</si>
  <si>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</si>
  <si>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</si>
  <si>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</si>
  <si>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</si>
  <si>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</si>
  <si>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</si>
  <si>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</si>
  <si>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</si>
  <si>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</si>
  <si>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</si>
  <si>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</si>
  <si>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</si>
  <si>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</si>
  <si>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</si>
  <si>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</si>
  <si>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</si>
  <si>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</si>
  <si>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</si>
  <si>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</si>
  <si>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</si>
  <si>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</si>
  <si>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</si>
  <si>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</si>
  <si>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</si>
  <si>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</si>
  <si>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</si>
  <si>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</si>
  <si>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</si>
  <si>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</si>
  <si>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</si>
  <si>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</si>
  <si>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</si>
  <si>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</si>
  <si>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</si>
  <si>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</si>
  <si>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</si>
  <si>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</si>
  <si>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</si>
  <si>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</si>
  <si>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</si>
  <si>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</si>
  <si>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</si>
  <si>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</si>
  <si>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</si>
  <si>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</si>
  <si>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</si>
  <si>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</si>
  <si>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</si>
  <si>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</si>
  <si>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</si>
  <si>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</si>
  <si>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</si>
  <si>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</si>
  <si>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</si>
  <si>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</si>
  <si>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</si>
  <si>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</si>
  <si>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</si>
  <si>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</si>
  <si>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</si>
  <si>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</si>
  <si>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</si>
  <si>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</si>
  <si>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</si>
  <si>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</si>
  <si>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</si>
  <si>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</si>
  <si>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</si>
  <si>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</si>
  <si>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</si>
  <si>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</si>
  <si>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</si>
  <si>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</si>
  <si>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</si>
  <si>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</si>
  <si>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</si>
  <si>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</si>
  <si>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</si>
  <si>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</si>
  <si>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</si>
  <si>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</si>
  <si>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</si>
  <si>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</si>
  <si>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</si>
  <si>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</si>
  <si>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</si>
  <si>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</si>
  <si>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</si>
  <si>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</si>
  <si>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</si>
  <si>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</si>
  <si>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</si>
  <si>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</si>
  <si>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</si>
  <si>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</si>
  <si>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</si>
  <si>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</si>
  <si>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</si>
  <si>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</si>
  <si>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</si>
  <si>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</si>
  <si>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</si>
  <si>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</si>
  <si>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</si>
  <si>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</si>
  <si>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</si>
  <si>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</si>
  <si>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</si>
  <si>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</si>
  <si>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</si>
  <si>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</si>
  <si>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</si>
  <si>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</si>
  <si>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</si>
  <si>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</si>
  <si>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</si>
  <si>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</si>
  <si>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</si>
  <si>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</si>
  <si>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</si>
  <si>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</si>
  <si>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</si>
  <si>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</si>
  <si>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</si>
  <si>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</si>
  <si>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</si>
  <si>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</si>
  <si>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</si>
  <si>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</si>
  <si>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</si>
  <si>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</si>
  <si>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</si>
  <si>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</si>
  <si>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</si>
  <si>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</si>
  <si>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</si>
  <si>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</si>
  <si>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</si>
  <si>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</si>
  <si>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</si>
  <si>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</si>
  <si>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</si>
  <si>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</si>
  <si>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</si>
  <si>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</si>
  <si>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</si>
  <si>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</si>
  <si>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</si>
  <si>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</si>
  <si>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</si>
  <si>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</si>
  <si>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</si>
  <si>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</si>
  <si>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</si>
  <si>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</si>
  <si>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</si>
  <si>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</si>
  <si>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</si>
  <si>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</si>
  <si>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</si>
  <si>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</si>
  <si>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</si>
  <si>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</si>
  <si>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</si>
  <si>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</si>
  <si>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</si>
  <si>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</si>
  <si>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</si>
  <si>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</si>
  <si>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</si>
  <si>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</si>
  <si>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</si>
  <si>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</si>
  <si>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</si>
  <si>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</si>
  <si>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</si>
  <si>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</si>
  <si>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</si>
  <si>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</si>
  <si>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</si>
  <si>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</si>
  <si>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</si>
  <si>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</si>
  <si>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</si>
  <si>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</si>
  <si>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</si>
  <si>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</si>
  <si>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</si>
  <si>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</si>
  <si>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</si>
  <si>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</si>
  <si>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</si>
  <si>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</si>
  <si>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</si>
  <si>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</si>
  <si>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</si>
  <si>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</si>
  <si>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</si>
  <si>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</si>
  <si>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</si>
  <si>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</si>
  <si>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</si>
  <si>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</si>
  <si>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</si>
  <si>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</si>
  <si>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</si>
  <si>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</si>
  <si>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</si>
  <si>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</si>
  <si>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</si>
  <si>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</si>
  <si>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</si>
  <si>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</si>
  <si>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</si>
  <si>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</si>
  <si>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</si>
  <si>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</si>
  <si>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</si>
  <si>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</si>
  <si>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</si>
  <si>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</si>
  <si>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</si>
  <si>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</si>
  <si>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</si>
  <si>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</si>
  <si>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</si>
  <si>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</si>
  <si>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</si>
  <si>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</si>
  <si>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</si>
  <si>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</si>
  <si>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</si>
  <si>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</si>
  <si>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</si>
  <si>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</si>
  <si>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</si>
  <si>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</si>
  <si>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</si>
  <si>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</si>
  <si>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</si>
  <si>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</si>
  <si>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</si>
  <si>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</si>
  <si>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</si>
  <si>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</si>
  <si>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</si>
  <si>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</si>
  <si>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</si>
  <si>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</si>
  <si>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</si>
  <si>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</si>
  <si>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</si>
  <si>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</si>
  <si>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</si>
  <si>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</si>
  <si>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</si>
  <si>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</si>
  <si>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</si>
  <si>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</si>
  <si>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</si>
  <si>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</si>
  <si>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</si>
  <si>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</si>
  <si>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</si>
  <si>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</si>
  <si>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</si>
  <si>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</si>
  <si>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</si>
  <si>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</si>
  <si>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</si>
  <si>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</si>
  <si>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</si>
  <si>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</si>
  <si>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</si>
  <si>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</si>
  <si>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</si>
  <si>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</si>
  <si>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</si>
  <si>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</si>
  <si>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</si>
  <si>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</si>
  <si>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</si>
  <si>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</si>
  <si>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</si>
  <si>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</si>
  <si>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</si>
  <si>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</si>
  <si>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</si>
  <si>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</si>
  <si>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</si>
  <si>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</si>
  <si>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</si>
  <si>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</si>
  <si>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</si>
  <si>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</si>
  <si>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</si>
  <si>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</si>
  <si>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</si>
  <si>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</si>
  <si>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</si>
  <si>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</si>
  <si>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</si>
  <si>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</si>
  <si>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</si>
  <si>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</si>
  <si>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</si>
  <si>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</si>
  <si>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</si>
  <si>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</si>
  <si>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</si>
  <si>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</si>
  <si>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</si>
  <si>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</si>
  <si>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</si>
  <si>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</si>
  <si>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</si>
  <si>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</si>
  <si>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</si>
  <si>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</si>
  <si>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</si>
  <si>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</si>
  <si>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</si>
  <si>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</si>
  <si>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</si>
  <si>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</si>
  <si>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</si>
  <si>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</si>
  <si>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</si>
  <si>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</si>
  <si>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</si>
  <si>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</si>
  <si>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</si>
  <si>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</si>
  <si>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</si>
  <si>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</si>
  <si>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</si>
  <si>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</si>
  <si>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</si>
  <si>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</si>
  <si>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</si>
  <si>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</si>
  <si>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</si>
  <si>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</si>
  <si>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</si>
  <si>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</si>
  <si>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</si>
  <si>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</si>
  <si>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</si>
  <si>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</si>
  <si>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</si>
  <si>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</si>
  <si>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</si>
  <si>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</si>
  <si>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</si>
  <si>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</si>
  <si>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</si>
  <si>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</si>
  <si>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</si>
  <si>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</si>
  <si>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</si>
  <si>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</si>
  <si>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</si>
  <si>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</si>
  <si>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</si>
  <si>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</si>
  <si>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</si>
  <si>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</si>
  <si>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</si>
  <si>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</si>
  <si>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</si>
  <si>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</si>
  <si>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</si>
  <si>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</si>
  <si>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</si>
  <si>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</si>
  <si>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</si>
  <si>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</si>
  <si>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</si>
  <si>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</si>
  <si>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</si>
  <si>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</si>
  <si>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</si>
  <si>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</si>
  <si>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</si>
  <si>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</si>
  <si>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</si>
  <si>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</si>
  <si>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</si>
  <si>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</si>
  <si>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</si>
  <si>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</si>
  <si>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</si>
  <si>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</si>
  <si>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</si>
  <si>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</si>
  <si>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</si>
  <si>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</si>
  <si>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</si>
  <si>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</si>
  <si>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</si>
  <si>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</si>
  <si>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</si>
  <si>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</si>
  <si>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</si>
  <si>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</si>
  <si>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</si>
  <si>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</si>
  <si>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</si>
  <si>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</si>
  <si>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</si>
  <si>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</si>
  <si>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</si>
  <si>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</si>
  <si>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</si>
  <si>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</si>
  <si>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</si>
  <si>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</si>
  <si>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</si>
  <si>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</si>
  <si>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</si>
  <si>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</si>
  <si>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</si>
  <si>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</si>
  <si>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</si>
  <si>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</si>
  <si>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</si>
  <si>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</si>
  <si>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</si>
  <si>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</si>
  <si>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</si>
  <si>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</si>
  <si>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</si>
  <si>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</si>
  <si>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</si>
  <si>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</si>
  <si>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</si>
  <si>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</si>
  <si>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</si>
  <si>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</si>
  <si>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</si>
  <si>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</si>
  <si>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</si>
  <si>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</si>
  <si>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</si>
  <si>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</si>
  <si>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</si>
  <si>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</si>
  <si>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</si>
  <si>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</si>
  <si>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</si>
  <si>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</si>
  <si>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</si>
  <si>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</si>
  <si>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</si>
  <si>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</si>
  <si>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</si>
  <si>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</si>
  <si>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</si>
  <si>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</si>
  <si>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</si>
  <si>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</si>
  <si>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</si>
  <si>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</si>
  <si>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</si>
  <si>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</si>
  <si>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</si>
  <si>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</si>
  <si>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</si>
  <si>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</si>
  <si>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</si>
  <si>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</si>
  <si>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</si>
  <si>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</si>
  <si>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</si>
  <si>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</si>
  <si>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</si>
  <si>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</si>
  <si>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</si>
  <si>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</si>
  <si>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</si>
  <si>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</si>
  <si>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</si>
  <si>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</si>
  <si>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</si>
  <si>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</si>
  <si>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</si>
  <si>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</si>
  <si>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</si>
  <si>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</si>
  <si>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</si>
  <si>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</si>
  <si>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</si>
  <si>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</si>
  <si>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</si>
  <si>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</si>
  <si>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</si>
  <si>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</si>
  <si>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</si>
  <si>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</si>
  <si>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</si>
  <si>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</si>
  <si>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</si>
  <si>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</si>
  <si>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</si>
  <si>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</si>
  <si>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</si>
  <si>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</si>
  <si>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</si>
  <si>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</si>
  <si>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</si>
  <si>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</si>
  <si>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</si>
  <si>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</si>
  <si>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</si>
  <si>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</si>
  <si>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</si>
  <si>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</si>
  <si>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</si>
  <si>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</si>
  <si>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</si>
  <si>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</si>
  <si>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</si>
  <si>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</si>
  <si>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</si>
  <si>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</si>
  <si>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</si>
  <si>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</si>
  <si>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</si>
  <si>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</si>
  <si>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</si>
  <si>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</si>
  <si>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</si>
  <si>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</si>
  <si>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</si>
  <si>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</si>
  <si>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</si>
  <si>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</si>
  <si>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</si>
  <si>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</si>
  <si>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</si>
  <si>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</si>
  <si>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</si>
  <si>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</si>
  <si>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</si>
  <si>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</si>
  <si>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</si>
  <si>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</si>
  <si>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</si>
  <si>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</si>
  <si>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</si>
  <si>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</si>
  <si>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</si>
  <si>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</si>
  <si>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</si>
  <si>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</si>
  <si>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</si>
  <si>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</si>
  <si>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</si>
  <si>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</si>
  <si>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</si>
  <si>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</si>
  <si>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</si>
  <si>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</si>
  <si>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</si>
  <si>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</si>
  <si>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</si>
  <si>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</si>
  <si>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</si>
  <si>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</si>
  <si>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</si>
  <si>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</si>
  <si>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</si>
  <si>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</si>
  <si>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</si>
  <si>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</si>
  <si>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</si>
  <si>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</si>
  <si>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</si>
  <si>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</si>
  <si>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</si>
  <si>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</si>
  <si>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</si>
  <si>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</si>
  <si>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</si>
  <si>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</si>
  <si>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</si>
  <si>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</si>
  <si>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</si>
  <si>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</si>
  <si>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</si>
  <si>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</si>
  <si>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</si>
  <si>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</si>
  <si>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</si>
  <si>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</si>
  <si>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</si>
  <si>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</si>
  <si>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</si>
  <si>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</si>
  <si>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</si>
  <si>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</si>
  <si>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</si>
  <si>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</si>
  <si>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</si>
  <si>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</si>
  <si>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</si>
  <si>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</si>
  <si>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</si>
  <si>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</si>
  <si>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</si>
  <si>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</si>
  <si>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</si>
  <si>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</si>
  <si>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</si>
  <si>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</si>
  <si>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</si>
  <si>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</si>
  <si>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</si>
  <si>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</si>
  <si>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</si>
  <si>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</si>
  <si>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</si>
  <si>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</si>
  <si>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</si>
  <si>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</si>
  <si>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</si>
  <si>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</si>
  <si>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</si>
  <si>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</si>
  <si>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</si>
  <si>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</si>
  <si>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</si>
  <si>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</si>
  <si>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</si>
  <si>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</si>
  <si>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</si>
  <si>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</si>
  <si>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</si>
  <si>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</si>
  <si>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</si>
  <si>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</si>
  <si>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</si>
  <si>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</si>
  <si>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</si>
  <si>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</si>
  <si>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</si>
  <si>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</si>
  <si>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</si>
  <si>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</si>
  <si>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</si>
  <si>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</si>
  <si>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</si>
  <si>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</si>
  <si>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</si>
  <si>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</si>
  <si>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</si>
  <si>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</si>
  <si>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</si>
  <si>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</si>
  <si>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</si>
  <si>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</si>
  <si>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</si>
  <si>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</si>
  <si>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</si>
  <si>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</si>
  <si>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</si>
  <si>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</si>
  <si>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</si>
  <si>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</si>
  <si>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</si>
  <si>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</si>
  <si>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</si>
  <si>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</si>
  <si>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</si>
  <si>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</si>
  <si>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</si>
  <si>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</si>
  <si>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</si>
  <si>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</si>
  <si>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</si>
  <si>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</si>
  <si>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</si>
  <si>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</si>
  <si>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</si>
  <si>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</si>
  <si>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</si>
  <si>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</si>
  <si>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</si>
  <si>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</si>
  <si>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</si>
  <si>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</si>
  <si>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</si>
  <si>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</si>
  <si>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</si>
  <si>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</si>
  <si>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</si>
  <si>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</si>
  <si>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</si>
  <si>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</si>
  <si>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</si>
  <si>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</si>
  <si>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</si>
  <si>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</si>
  <si>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</si>
  <si>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</si>
  <si>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</si>
  <si>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</si>
  <si>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</si>
  <si>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</si>
  <si>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</si>
  <si>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</si>
  <si>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</si>
  <si>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</si>
  <si>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</si>
  <si>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</si>
  <si>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</si>
  <si>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</si>
  <si>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</si>
  <si>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</si>
  <si>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</si>
  <si>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</si>
  <si>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</si>
  <si>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</si>
  <si>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</si>
  <si>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</si>
  <si>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</si>
  <si>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</si>
  <si>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</si>
  <si>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</si>
  <si>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</si>
  <si>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</si>
  <si>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</si>
  <si>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</si>
  <si>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</si>
  <si>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</si>
  <si>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</si>
  <si>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</si>
  <si>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</si>
  <si>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</si>
  <si>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</si>
  <si>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</si>
  <si>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</si>
  <si>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</si>
  <si>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</si>
  <si>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</si>
  <si>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</si>
  <si>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</si>
  <si>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</si>
  <si>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</si>
  <si>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</si>
  <si>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</si>
  <si>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</si>
  <si>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</si>
  <si>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</si>
  <si>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</si>
  <si>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</si>
  <si>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</si>
  <si>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</si>
  <si>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</si>
  <si>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</si>
  <si>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</si>
  <si>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</si>
  <si>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</si>
  <si>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</si>
  <si>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</si>
  <si>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</si>
  <si>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</si>
  <si>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</si>
  <si>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</si>
  <si>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</si>
  <si>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</si>
  <si>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</si>
  <si>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</si>
  <si>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</si>
  <si>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</si>
  <si>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</si>
  <si>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</si>
  <si>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</si>
  <si>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</si>
  <si>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</si>
  <si>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</si>
  <si>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</si>
  <si>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</si>
  <si>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</si>
  <si>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</si>
  <si>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</si>
  <si>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</si>
  <si>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</si>
  <si>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</si>
  <si>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</si>
  <si>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</si>
  <si>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</si>
  <si>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</si>
  <si>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</si>
  <si>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</si>
  <si>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</si>
  <si>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</si>
  <si>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</si>
  <si>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</si>
  <si>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</si>
  <si>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</si>
  <si>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</si>
  <si>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</si>
  <si>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</si>
  <si>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</si>
  <si>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</si>
  <si>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</si>
  <si>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</si>
  <si>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</si>
  <si>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</si>
  <si>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</si>
  <si>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</si>
  <si>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</si>
  <si>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</si>
  <si>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</si>
  <si>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</si>
  <si>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</si>
  <si>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</si>
  <si>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</si>
  <si>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</si>
  <si>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</si>
  <si>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</si>
  <si>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</si>
  <si>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</si>
  <si>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</si>
  <si>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</si>
  <si>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</si>
  <si>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</si>
  <si>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</si>
  <si>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</si>
  <si>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</si>
  <si>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</si>
  <si>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</si>
  <si>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</si>
  <si>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</si>
  <si>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</si>
  <si>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</si>
  <si>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</si>
  <si>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</si>
  <si>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</si>
  <si>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</si>
  <si>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</si>
  <si>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</si>
  <si>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</si>
  <si>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</si>
  <si>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</si>
  <si>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</si>
  <si>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</si>
  <si>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</si>
  <si>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</si>
  <si>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</si>
  <si>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</si>
  <si>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</si>
  <si>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</si>
  <si>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</si>
  <si>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</si>
  <si>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</si>
  <si>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</si>
  <si>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</si>
  <si>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</si>
  <si>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</si>
  <si>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</si>
  <si>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</si>
  <si>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</si>
  <si>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</si>
  <si>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</si>
  <si>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</si>
  <si>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</si>
  <si>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</si>
  <si>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</si>
  <si>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</si>
  <si>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</si>
  <si>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</si>
  <si>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</si>
  <si>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</si>
  <si>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</si>
  <si>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</si>
  <si>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</si>
  <si>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</si>
  <si>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</si>
  <si>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</si>
  <si>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</si>
  <si>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</si>
  <si>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</si>
  <si>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</si>
  <si>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</si>
  <si>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</si>
  <si>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</si>
  <si>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</si>
  <si>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</si>
  <si>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</si>
  <si>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</si>
  <si>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</si>
  <si>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</si>
  <si>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</si>
  <si>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</si>
  <si>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</si>
  <si>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</si>
  <si>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</si>
  <si>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</si>
  <si>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</si>
  <si>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</si>
  <si>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</si>
  <si>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</si>
  <si>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</si>
  <si>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</si>
  <si>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</si>
  <si>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</si>
  <si>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</si>
  <si>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</si>
  <si>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</si>
  <si>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</si>
  <si>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</si>
  <si>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</si>
  <si>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</si>
  <si>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</si>
  <si>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</si>
  <si>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</si>
  <si>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</si>
  <si>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</si>
  <si>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</si>
  <si>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</si>
  <si>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</si>
  <si>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</si>
  <si>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</si>
  <si>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</si>
  <si>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</si>
  <si>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</si>
  <si>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</si>
  <si>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</si>
  <si>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</si>
  <si>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</si>
  <si>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</si>
  <si>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</si>
  <si>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</si>
  <si>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</si>
  <si>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</si>
  <si>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</si>
  <si>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</si>
  <si>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</si>
  <si>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</si>
  <si>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</si>
  <si>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</si>
  <si>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</si>
  <si>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</si>
  <si>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</si>
  <si>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</si>
  <si>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</si>
  <si>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</si>
  <si>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</si>
  <si>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</si>
  <si>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</si>
  <si>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</si>
  <si>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</si>
  <si>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</si>
  <si>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</si>
  <si>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</si>
  <si>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</si>
  <si>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</si>
  <si>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</si>
  <si>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</si>
  <si>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</si>
  <si>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</si>
  <si>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</si>
  <si>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</si>
  <si>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</si>
  <si>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</si>
  <si>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</si>
  <si>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</si>
  <si>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</si>
  <si>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</si>
  <si>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</si>
  <si>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</si>
  <si>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</si>
  <si>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</si>
  <si>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</si>
  <si>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</si>
  <si>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</si>
  <si>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</si>
  <si>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</si>
  <si>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</si>
  <si>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</si>
  <si>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</si>
  <si>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</si>
  <si>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</si>
  <si>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</si>
  <si>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</si>
  <si>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</si>
  <si>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</si>
  <si>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</si>
  <si>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</si>
  <si>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</si>
  <si>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</si>
  <si>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</si>
  <si>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</si>
  <si>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</si>
  <si>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</si>
  <si>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</si>
  <si>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</si>
  <si>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</si>
  <si>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</si>
  <si>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</si>
  <si>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</si>
  <si>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</si>
  <si>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</si>
  <si>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</si>
  <si>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</si>
  <si>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</si>
  <si>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</si>
  <si>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</si>
  <si>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</si>
  <si>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</si>
  <si>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</si>
  <si>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</si>
  <si>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</si>
  <si>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</si>
  <si>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</si>
  <si>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</si>
  <si>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</si>
  <si>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</si>
  <si>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</si>
  <si>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</si>
  <si>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</si>
  <si>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</si>
  <si>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</si>
  <si>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</si>
  <si>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</si>
  <si>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</si>
  <si>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</si>
  <si>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</si>
  <si>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</si>
  <si>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</si>
  <si>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</si>
  <si>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</si>
  <si>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</si>
  <si>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</si>
  <si>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</si>
  <si>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</si>
  <si>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</si>
  <si>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</si>
  <si>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</si>
  <si>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</si>
  <si>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</si>
  <si>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</si>
  <si>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</si>
  <si>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</si>
  <si>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</si>
  <si>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</si>
  <si>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</si>
  <si>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</si>
  <si>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</si>
  <si>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</si>
  <si>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</si>
  <si>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</si>
  <si>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</si>
  <si>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</si>
  <si>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</si>
  <si>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</si>
  <si>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</si>
  <si>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</si>
  <si>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</si>
  <si>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</si>
  <si>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</si>
  <si>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</si>
  <si>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</si>
  <si>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</si>
  <si>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</si>
  <si>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</si>
  <si>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</si>
  <si>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</si>
  <si>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</si>
  <si>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</si>
  <si>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</si>
  <si>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</si>
  <si>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</si>
  <si>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</si>
  <si>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</si>
  <si>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</si>
  <si>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</si>
  <si>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</si>
  <si>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</si>
  <si>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</si>
  <si>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</si>
  <si>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</si>
  <si>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</si>
  <si>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</si>
  <si>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</si>
  <si>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</si>
  <si>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</si>
  <si>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</si>
  <si>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</si>
  <si>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</si>
  <si>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</si>
  <si>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</si>
  <si>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</si>
  <si>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</si>
  <si>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</si>
  <si>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</si>
  <si>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</si>
  <si>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</si>
  <si>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</si>
  <si>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</si>
  <si>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</si>
  <si>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</si>
  <si>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</si>
  <si>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</si>
  <si>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</si>
  <si>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</si>
  <si>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</si>
  <si>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</si>
  <si>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</si>
  <si>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</si>
  <si>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</si>
  <si>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</si>
  <si>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</si>
  <si>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</si>
  <si>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</si>
  <si>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</si>
  <si>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</si>
  <si>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</si>
  <si>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</si>
  <si>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</si>
  <si>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</si>
  <si>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</si>
  <si>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</si>
  <si>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</si>
  <si>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</si>
  <si>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</si>
  <si>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</si>
  <si>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</si>
  <si>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</si>
  <si>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</si>
  <si>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</si>
  <si>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</si>
  <si>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</si>
  <si>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</si>
  <si>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</si>
  <si>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</si>
  <si>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</si>
  <si>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</si>
  <si>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</si>
  <si>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</si>
  <si>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</si>
  <si>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</si>
  <si>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</si>
  <si>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</si>
  <si>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</si>
  <si>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</si>
  <si>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</si>
  <si>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</si>
  <si>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</si>
  <si>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</si>
  <si>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</si>
  <si>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</si>
  <si>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</si>
  <si>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</si>
  <si>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</si>
  <si>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</si>
  <si>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</si>
  <si>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</si>
  <si>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</si>
  <si>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</si>
  <si>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</si>
  <si>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</si>
  <si>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</si>
  <si>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</si>
  <si>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</si>
  <si>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</si>
  <si>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</si>
  <si>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</si>
  <si>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</si>
  <si>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</si>
  <si>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</si>
  <si>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</si>
  <si>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</si>
  <si>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</si>
  <si>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</si>
  <si>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</si>
  <si>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</si>
  <si>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</si>
  <si>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</si>
  <si>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</si>
  <si>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</si>
  <si>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</si>
  <si>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</si>
  <si>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</si>
  <si>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</si>
  <si>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</si>
  <si>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</si>
  <si>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</si>
  <si>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</si>
  <si>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</si>
  <si>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</si>
  <si>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</si>
  <si>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</si>
  <si>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</si>
  <si>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</si>
  <si>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</si>
  <si>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</si>
  <si>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</si>
  <si>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</si>
  <si>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</si>
  <si>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</si>
  <si>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</si>
  <si>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</si>
  <si>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</si>
  <si>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</si>
  <si>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</si>
  <si>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</si>
  <si>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</si>
  <si>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</si>
  <si>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</si>
  <si>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</si>
  <si>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</si>
  <si>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</si>
  <si>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</si>
  <si>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</si>
  <si>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</si>
  <si>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</si>
  <si>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</si>
  <si>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</si>
  <si>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</si>
  <si>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</si>
  <si>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</si>
  <si>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</si>
  <si>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</si>
  <si>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</si>
  <si>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</si>
  <si>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</si>
  <si>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</si>
  <si>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</si>
  <si>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</si>
  <si>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</si>
  <si>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</si>
  <si>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</si>
  <si>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</si>
  <si>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</si>
  <si>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</si>
  <si>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</si>
  <si>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</si>
  <si>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</si>
  <si>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</si>
  <si>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</si>
  <si>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</si>
  <si>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</si>
  <si>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</si>
  <si>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</si>
  <si>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</si>
  <si>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</si>
  <si>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</si>
  <si>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</si>
  <si>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</si>
  <si>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</si>
  <si>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</si>
  <si>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</si>
  <si>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</si>
  <si>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</si>
  <si>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</si>
  <si>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</si>
  <si>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</si>
  <si>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</si>
  <si>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</si>
  <si>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</si>
  <si>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</si>
  <si>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</si>
  <si>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</si>
  <si>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</si>
  <si>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</si>
  <si>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</si>
  <si>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</si>
  <si>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</si>
  <si>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</si>
  <si>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</si>
  <si>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</si>
  <si>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</si>
  <si>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</si>
  <si>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</si>
  <si>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</si>
  <si>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</si>
  <si>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</si>
  <si>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</si>
  <si>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</si>
  <si>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</si>
  <si>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</si>
  <si>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</si>
  <si>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</si>
  <si>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</si>
  <si>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</si>
  <si>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</si>
  <si>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</si>
  <si>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</si>
  <si>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</si>
  <si>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</si>
  <si>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</si>
  <si>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</si>
  <si>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</si>
  <si>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</si>
  <si>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</si>
  <si>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</si>
  <si>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</si>
  <si>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</si>
  <si>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</si>
  <si>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</si>
  <si>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</si>
  <si>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</si>
  <si>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</si>
  <si>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</si>
  <si>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</si>
  <si>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</si>
  <si>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</si>
  <si>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</si>
  <si>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</si>
  <si>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</si>
  <si>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</si>
  <si>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</si>
  <si>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</si>
  <si>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</si>
  <si>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</si>
  <si>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</si>
  <si>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</si>
  <si>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</si>
  <si>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</si>
  <si>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</si>
  <si>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</si>
  <si>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</si>
  <si>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</si>
  <si>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</si>
  <si>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</si>
  <si>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</si>
  <si>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</si>
  <si>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</si>
  <si>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</si>
  <si>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</si>
  <si>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</si>
  <si>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</si>
  <si>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</si>
  <si>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</si>
  <si>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</si>
  <si>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</si>
  <si>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</si>
  <si>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</si>
  <si>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</si>
  <si>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</si>
  <si>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</si>
  <si>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</si>
  <si>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</si>
  <si>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</si>
  <si>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</si>
  <si>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</si>
  <si>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</si>
  <si>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</si>
  <si>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</si>
  <si>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</si>
  <si>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</si>
  <si>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</si>
  <si>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</si>
  <si>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</si>
  <si>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</si>
  <si>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</si>
  <si>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</si>
  <si>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</si>
  <si>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</si>
  <si>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</si>
  <si>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</si>
  <si>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</si>
  <si>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</si>
  <si>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</si>
  <si>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</si>
  <si>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</si>
  <si>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</si>
  <si>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</si>
  <si>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</si>
  <si>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</si>
  <si>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</si>
  <si>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</si>
  <si>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</si>
  <si>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</si>
  <si>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</si>
  <si>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</si>
  <si>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</si>
  <si>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</si>
  <si>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</si>
  <si>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</si>
  <si>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</si>
  <si>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</si>
  <si>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</si>
  <si>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</si>
  <si>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</si>
  <si>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</si>
  <si>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</si>
  <si>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</si>
  <si>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</si>
  <si>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</si>
  <si>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</si>
  <si>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</si>
  <si>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</si>
  <si>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</si>
  <si>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</si>
  <si>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</si>
  <si>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</si>
  <si>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</si>
  <si>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</si>
  <si>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</si>
  <si>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</si>
  <si>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</si>
  <si>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</si>
  <si>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</si>
  <si>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</si>
  <si>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</si>
  <si>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</si>
  <si>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</si>
  <si>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</si>
  <si>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</si>
  <si>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</si>
  <si>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</si>
  <si>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</si>
  <si>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</si>
  <si>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</si>
  <si>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</si>
  <si>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</si>
  <si>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</si>
  <si>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</si>
  <si>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</si>
  <si>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</si>
  <si>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</si>
  <si>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</si>
  <si>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</si>
  <si>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</si>
  <si>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</si>
  <si>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</si>
  <si>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</si>
  <si>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</si>
  <si>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</si>
  <si>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</si>
  <si>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</si>
  <si>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</si>
  <si>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</si>
  <si>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</si>
  <si>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</si>
  <si>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</si>
  <si>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</si>
  <si>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</si>
  <si>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</si>
  <si>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</si>
  <si>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</si>
  <si>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</si>
  <si>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</si>
  <si>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</si>
  <si>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</si>
  <si>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</si>
  <si>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</si>
  <si>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</si>
  <si>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</si>
  <si>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</si>
  <si>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</si>
  <si>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</si>
  <si>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</si>
  <si>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</si>
  <si>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</si>
  <si>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</si>
  <si>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</si>
  <si>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</si>
  <si>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</si>
  <si>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</si>
  <si>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</si>
  <si>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</si>
  <si>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</si>
  <si>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</si>
  <si>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</si>
  <si>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</si>
  <si>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</si>
  <si>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</si>
  <si>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</si>
  <si>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</si>
  <si>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</si>
  <si>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</si>
  <si>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</si>
  <si>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</si>
  <si>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</si>
  <si>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</si>
  <si>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</si>
  <si>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</si>
  <si>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</si>
  <si>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</si>
  <si>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</si>
  <si>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</si>
  <si>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</si>
  <si>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</si>
  <si>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</si>
  <si>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</si>
  <si>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</si>
  <si>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</si>
  <si>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</si>
  <si>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</si>
  <si>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</si>
  <si>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</si>
  <si>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</si>
  <si>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</si>
  <si>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</si>
  <si>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</si>
  <si>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</si>
  <si>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</si>
  <si>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</si>
  <si>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</si>
  <si>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</si>
  <si>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</si>
  <si>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</si>
  <si>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</si>
  <si>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</si>
  <si>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</si>
  <si>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</si>
  <si>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</si>
  <si>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</si>
  <si>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</si>
  <si>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</si>
  <si>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</si>
  <si>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</si>
  <si>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</si>
  <si>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</si>
  <si>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</si>
  <si>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</si>
  <si>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</si>
  <si>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</si>
  <si>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</si>
  <si>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</si>
  <si>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</si>
  <si>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</si>
  <si>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</si>
  <si>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</si>
  <si>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</si>
  <si>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</si>
  <si>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</si>
  <si>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</si>
  <si>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</si>
  <si>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</si>
  <si>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</si>
  <si>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</si>
  <si>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</si>
  <si>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</si>
  <si>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</si>
  <si>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</si>
  <si>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</si>
  <si>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</si>
  <si>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</si>
  <si>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</si>
  <si>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</si>
  <si>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</si>
  <si>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</si>
  <si>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</si>
  <si>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</si>
  <si>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</si>
  <si>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</si>
  <si>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</si>
  <si>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</si>
  <si>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</si>
  <si>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</si>
  <si>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</si>
  <si>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</si>
  <si>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</si>
  <si>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</si>
  <si>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</si>
  <si>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</si>
  <si>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</si>
  <si>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</si>
  <si>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</si>
  <si>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</si>
  <si>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</si>
  <si>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</si>
  <si>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</si>
  <si>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</si>
  <si>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</si>
  <si>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</si>
  <si>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</si>
  <si>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</si>
  <si>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</si>
  <si>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</si>
  <si>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</si>
  <si>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</si>
  <si>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</si>
  <si>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</si>
  <si>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</si>
  <si>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</si>
  <si>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</si>
  <si>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</si>
  <si>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</si>
  <si>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</si>
  <si>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</si>
  <si>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</si>
  <si>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</si>
  <si>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</si>
  <si>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</si>
  <si>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</si>
  <si>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</si>
  <si>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</si>
  <si>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</si>
  <si>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</si>
  <si>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</si>
  <si>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</si>
  <si>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</si>
  <si>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</si>
  <si>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</si>
  <si>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</si>
  <si>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</si>
  <si>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</si>
  <si>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</si>
  <si>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</si>
  <si>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</si>
  <si>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</si>
  <si>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</si>
  <si>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</si>
  <si>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</si>
  <si>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</si>
  <si>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</si>
  <si>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</si>
  <si>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</si>
  <si>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</si>
  <si>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</si>
  <si>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</si>
  <si>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</si>
  <si>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</si>
  <si>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</si>
  <si>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</si>
  <si>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</si>
  <si>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</si>
  <si>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</si>
  <si>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</si>
  <si>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</si>
  <si>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</si>
  <si>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</si>
  <si>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</si>
  <si>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</si>
  <si>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</si>
  <si>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</si>
  <si>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</si>
  <si>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</si>
  <si>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</si>
  <si>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</si>
  <si>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</si>
  <si>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</si>
  <si>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</si>
  <si>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</si>
  <si>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</si>
  <si>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</si>
  <si>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</si>
  <si>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</si>
  <si>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</si>
  <si>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</si>
  <si>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</si>
  <si>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</si>
  <si>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</si>
  <si>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</si>
  <si>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</si>
  <si>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</si>
  <si>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</si>
  <si>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</si>
  <si>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</si>
  <si>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</si>
  <si>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</si>
  <si>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</si>
  <si>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</si>
  <si>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</si>
  <si>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</si>
  <si>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</si>
  <si>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</si>
  <si>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</si>
  <si>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</si>
  <si>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</si>
  <si>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</si>
  <si>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</si>
  <si>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</si>
  <si>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</si>
  <si>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</si>
  <si>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</si>
  <si>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</si>
  <si>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</si>
  <si>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</si>
  <si>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</si>
  <si>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</si>
  <si>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</si>
  <si>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</si>
  <si>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</si>
  <si>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</si>
  <si>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</si>
  <si>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</si>
  <si>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</si>
  <si>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</si>
  <si>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</si>
  <si>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</si>
  <si>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</si>
  <si>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</si>
  <si>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</si>
  <si>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</si>
  <si>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</si>
  <si>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</si>
  <si>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</si>
  <si>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</si>
  <si>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</si>
  <si>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</si>
  <si>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</si>
  <si>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</si>
  <si>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</si>
  <si>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</si>
  <si>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</si>
  <si>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</si>
  <si>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</si>
  <si>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</si>
  <si>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</si>
  <si>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</si>
  <si>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</si>
  <si>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</si>
  <si>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</si>
  <si>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</si>
  <si>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</si>
  <si>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</si>
  <si>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</si>
  <si>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</si>
  <si>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</si>
  <si>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</si>
  <si>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</si>
  <si>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</si>
  <si>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</si>
  <si>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</si>
  <si>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</si>
  <si>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</si>
  <si>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</si>
  <si>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</si>
  <si>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</si>
  <si>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</si>
  <si>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</si>
  <si>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</si>
  <si>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</si>
  <si>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</si>
  <si>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</si>
  <si>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</si>
  <si>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</si>
  <si>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</si>
  <si>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</si>
  <si>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</si>
  <si>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</si>
  <si>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</si>
  <si>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</si>
  <si>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</si>
  <si>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</si>
  <si>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</si>
  <si>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</si>
  <si>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</si>
  <si>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</si>
  <si>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</si>
  <si>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</si>
  <si>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</si>
  <si>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</si>
  <si>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</si>
  <si>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</si>
  <si>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</si>
  <si>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</si>
  <si>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</si>
  <si>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</si>
  <si>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</si>
  <si>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</si>
  <si>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</si>
  <si>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</si>
  <si>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</si>
  <si>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</si>
  <si>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</si>
  <si>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</si>
  <si>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</si>
  <si>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</si>
  <si>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</si>
  <si>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</si>
  <si>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</si>
  <si>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</si>
  <si>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</si>
  <si>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</si>
  <si>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</si>
  <si>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</si>
  <si>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</si>
  <si>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</si>
  <si>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</si>
  <si>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</si>
  <si>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</si>
  <si>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</si>
  <si>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</si>
  <si>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</si>
  <si>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</si>
  <si>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</si>
  <si>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</si>
  <si>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</si>
  <si>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</si>
  <si>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</si>
  <si>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</si>
  <si>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</si>
  <si>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</si>
  <si>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</si>
  <si>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</si>
  <si>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</si>
  <si>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</si>
  <si>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</si>
  <si>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</si>
  <si>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</si>
  <si>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</si>
  <si>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</si>
  <si>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</si>
  <si>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</si>
  <si>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</si>
  <si>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</si>
  <si>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</si>
  <si>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</si>
  <si>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</si>
  <si>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</si>
  <si>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</si>
  <si>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</si>
  <si>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</si>
  <si>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</si>
  <si>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</si>
  <si>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</si>
  <si>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</si>
  <si>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</si>
  <si>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</si>
  <si>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</si>
  <si>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</si>
  <si>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</si>
  <si>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</si>
  <si>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</si>
  <si>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</si>
  <si>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</si>
  <si>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</si>
  <si>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</si>
  <si>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</si>
  <si>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</si>
  <si>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</si>
  <si>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</si>
  <si>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</si>
  <si>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</si>
  <si>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</si>
  <si>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</si>
  <si>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</si>
  <si>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</si>
  <si>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</si>
  <si>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</si>
  <si>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</si>
  <si>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</si>
  <si>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</si>
  <si>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</si>
  <si>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</si>
  <si>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</si>
  <si>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</si>
  <si>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</si>
  <si>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</si>
  <si>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</si>
  <si>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</si>
  <si>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</si>
  <si>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</si>
  <si>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</si>
  <si>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</si>
  <si>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</si>
  <si>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</si>
  <si>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</si>
  <si>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</si>
  <si>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</si>
  <si>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</si>
  <si>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</si>
  <si>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</si>
  <si>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</si>
  <si>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</si>
  <si>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</si>
  <si>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</si>
  <si>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</si>
  <si>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</si>
  <si>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</si>
  <si>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</si>
  <si>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</si>
  <si>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</si>
  <si>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</si>
  <si>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</si>
  <si>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</si>
  <si>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</si>
  <si>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</si>
  <si>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</si>
  <si>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</si>
  <si>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</si>
  <si>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</si>
  <si>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</si>
  <si>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</si>
  <si>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</si>
  <si>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</si>
  <si>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</si>
  <si>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</si>
  <si>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</si>
  <si>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</si>
  <si>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</si>
  <si>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</si>
  <si>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</si>
  <si>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</si>
  <si>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</si>
  <si>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</si>
  <si>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</si>
  <si>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</si>
  <si>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</si>
  <si>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</si>
  <si>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</si>
  <si>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</si>
  <si>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</si>
  <si>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</si>
  <si>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</si>
  <si>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</si>
  <si>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</si>
  <si>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</si>
  <si>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</si>
  <si>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</si>
  <si>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</si>
  <si>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</si>
  <si>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</si>
  <si>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</si>
  <si>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</si>
  <si>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</si>
  <si>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</si>
  <si>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</si>
  <si>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</si>
  <si>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</si>
  <si>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</si>
  <si>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</si>
  <si>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</si>
  <si>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</si>
  <si>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</si>
  <si>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</si>
  <si>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</si>
  <si>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</si>
  <si>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</si>
  <si>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</si>
  <si>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</si>
  <si>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</si>
  <si>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</si>
  <si>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</si>
  <si>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</si>
  <si>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</si>
  <si>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</si>
  <si>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</si>
  <si>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</si>
  <si>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</si>
  <si>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</si>
  <si>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</si>
  <si>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</si>
  <si>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</si>
  <si>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</si>
  <si>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</si>
  <si>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</si>
  <si>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</si>
  <si>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</si>
  <si>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</si>
  <si>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</si>
  <si>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</si>
  <si>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</si>
  <si>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</si>
  <si>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</si>
  <si>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</si>
  <si>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</si>
  <si>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</si>
  <si>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</si>
  <si>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</si>
  <si>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</si>
  <si>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</si>
  <si>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</si>
  <si>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</si>
  <si>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</si>
  <si>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</si>
  <si>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</si>
  <si>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</si>
  <si>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</si>
  <si>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</si>
  <si>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</si>
  <si>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</si>
  <si>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</si>
  <si>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</si>
  <si>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</si>
  <si>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</si>
  <si>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</si>
  <si>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</si>
  <si>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</si>
  <si>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</si>
  <si>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</si>
  <si>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</si>
  <si>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</si>
  <si>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</si>
  <si>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</si>
  <si>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</si>
  <si>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</si>
  <si>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</si>
  <si>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</si>
  <si>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</si>
  <si>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</si>
  <si>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</si>
  <si>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</si>
  <si>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</si>
  <si>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</si>
  <si>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</si>
  <si>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</si>
  <si>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</si>
  <si>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</si>
  <si>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</si>
  <si>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</si>
  <si>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</si>
  <si>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</si>
  <si>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</si>
  <si>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</si>
  <si>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</si>
  <si>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</si>
  <si>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</si>
  <si>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</si>
  <si>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</si>
  <si>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</si>
  <si>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</si>
  <si>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</si>
  <si>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</si>
  <si>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</si>
  <si>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</si>
  <si>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</si>
  <si>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</si>
  <si>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</si>
  <si>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</si>
  <si>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</si>
  <si>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</si>
  <si>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</si>
  <si>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</si>
  <si>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</si>
  <si>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</si>
  <si>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</si>
  <si>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</si>
  <si>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</si>
  <si>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</si>
  <si>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</si>
  <si>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</si>
  <si>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</si>
  <si>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</si>
  <si>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</si>
  <si>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</si>
  <si>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</si>
  <si>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</si>
  <si>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</si>
  <si>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</si>
  <si>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</si>
  <si>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</si>
  <si>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</si>
  <si>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</si>
  <si>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</si>
  <si>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</si>
  <si>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</si>
  <si>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</si>
  <si>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</si>
  <si>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</si>
  <si>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</si>
  <si>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</si>
  <si>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</si>
  <si>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</si>
  <si>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</si>
  <si>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</si>
  <si>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</si>
  <si>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</si>
  <si>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</si>
  <si>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</si>
  <si>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</si>
  <si>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</si>
  <si>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</si>
  <si>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</si>
  <si>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</si>
  <si>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</si>
  <si>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</si>
  <si>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</si>
  <si>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</si>
  <si>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</si>
  <si>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</si>
  <si>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</si>
  <si>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</si>
  <si>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</si>
  <si>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</si>
  <si>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</si>
  <si>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</si>
  <si>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</si>
  <si>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</si>
  <si>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</si>
  <si>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</si>
  <si>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</si>
  <si>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</si>
  <si>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</si>
  <si>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</si>
  <si>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</si>
  <si>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</si>
  <si>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</si>
  <si>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</si>
  <si>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</si>
  <si>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</si>
  <si>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</si>
  <si>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</si>
  <si>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</si>
  <si>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</si>
  <si>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</si>
  <si>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</si>
  <si>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</si>
  <si>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</si>
  <si>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</si>
  <si>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</si>
  <si>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</si>
  <si>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</si>
  <si>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</si>
  <si>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</si>
  <si>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</si>
  <si>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</si>
  <si>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</si>
  <si>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</si>
  <si>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</si>
  <si>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</si>
  <si>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</si>
  <si>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</si>
  <si>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</si>
  <si>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</si>
  <si>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</si>
  <si>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</si>
  <si>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</si>
  <si>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</si>
  <si>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</si>
  <si>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</si>
  <si>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</si>
  <si>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</si>
  <si>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</si>
  <si>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</si>
  <si>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</si>
  <si>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</si>
  <si>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</si>
  <si>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</si>
  <si>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</si>
  <si>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</si>
  <si>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</si>
  <si>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</si>
  <si>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</si>
  <si>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</si>
  <si>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</si>
  <si>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</si>
  <si>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</si>
  <si>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</si>
  <si>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</si>
  <si>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</si>
  <si>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</si>
  <si>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</si>
  <si>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</si>
  <si>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</si>
  <si>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</si>
  <si>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</si>
  <si>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</si>
  <si>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</si>
  <si>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</si>
  <si>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</si>
  <si>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</si>
  <si>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</si>
  <si>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</si>
  <si>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</si>
  <si>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</si>
  <si>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</si>
  <si>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</si>
  <si>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</si>
  <si>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</si>
  <si>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</si>
  <si>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</si>
  <si>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</si>
  <si>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</si>
  <si>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</si>
  <si>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</si>
  <si>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</si>
  <si>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</si>
  <si>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</si>
  <si>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</si>
  <si>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</si>
  <si>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</si>
  <si>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</si>
  <si>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</si>
  <si>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</si>
  <si>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</si>
  <si>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</si>
  <si>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</si>
  <si>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</si>
  <si>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</si>
  <si>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</si>
  <si>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</si>
  <si>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</si>
  <si>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</si>
  <si>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</si>
  <si>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</si>
  <si>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</si>
  <si>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</si>
  <si>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</si>
  <si>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</si>
  <si>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</si>
  <si>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</si>
  <si>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</si>
  <si>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</si>
  <si>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</si>
  <si>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</si>
  <si>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</si>
  <si>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</si>
  <si>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</si>
  <si>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</si>
  <si>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</si>
  <si>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</si>
  <si>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</si>
  <si>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</si>
  <si>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</si>
  <si>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</si>
  <si>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</si>
  <si>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</si>
  <si>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</si>
  <si>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</si>
  <si>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</si>
  <si>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</si>
  <si>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</si>
  <si>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</si>
  <si>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</si>
  <si>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</si>
  <si>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</si>
  <si>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</si>
  <si>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</si>
  <si>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</si>
  <si>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</si>
  <si>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</si>
  <si>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</si>
  <si>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</si>
  <si>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</si>
  <si>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</si>
  <si>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</si>
  <si>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</si>
  <si>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</si>
  <si>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</si>
  <si>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</si>
  <si>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</si>
  <si>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</si>
  <si>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</si>
  <si>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</si>
  <si>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</si>
  <si>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</si>
  <si>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</si>
  <si>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</si>
  <si>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</si>
  <si>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</si>
  <si>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</si>
  <si>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</si>
  <si>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</si>
  <si>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</si>
  <si>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</si>
  <si>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</si>
  <si>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</si>
  <si>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</si>
  <si>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</si>
  <si>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</si>
  <si>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</si>
  <si>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</si>
  <si>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</si>
  <si>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</si>
  <si>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</si>
  <si>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</si>
  <si>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</si>
  <si>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</si>
  <si>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</si>
  <si>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</si>
  <si>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</si>
  <si>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</si>
  <si>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</si>
  <si>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</si>
  <si>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</si>
  <si>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</si>
  <si>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</si>
  <si>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</si>
  <si>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</si>
  <si>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</si>
  <si>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</si>
  <si>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</si>
  <si>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</si>
  <si>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</si>
  <si>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</si>
  <si>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</si>
  <si>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</si>
  <si>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</si>
  <si>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</si>
  <si>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</si>
  <si>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</si>
  <si>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</si>
  <si>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</si>
  <si>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</si>
  <si>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</si>
  <si>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</si>
  <si>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</si>
  <si>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</si>
  <si>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</si>
  <si>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</si>
  <si>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</si>
  <si>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</si>
  <si>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</si>
  <si>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</si>
  <si>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</si>
  <si>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</si>
  <si>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</si>
  <si>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</si>
  <si>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</si>
  <si>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</si>
  <si>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</si>
  <si>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</si>
  <si>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</si>
  <si>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</si>
  <si>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</si>
  <si>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</si>
  <si>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</si>
  <si>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</si>
  <si>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</si>
  <si>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</si>
  <si>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</si>
  <si>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</si>
  <si>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</si>
  <si>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</si>
  <si>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</si>
  <si>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</si>
  <si>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</si>
  <si>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</si>
  <si>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</si>
  <si>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</si>
  <si>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</si>
  <si>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</si>
  <si>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</si>
  <si>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</si>
  <si>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</si>
  <si>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</si>
  <si>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</si>
  <si>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</si>
  <si>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</si>
  <si>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</si>
  <si>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</si>
  <si>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</si>
  <si>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</si>
  <si>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</si>
  <si>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</si>
  <si>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</si>
  <si>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</si>
  <si>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</si>
  <si>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</si>
  <si>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</si>
  <si>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</si>
  <si>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</si>
  <si>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</si>
  <si>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</si>
  <si>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</si>
  <si>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</si>
  <si>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</si>
  <si>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</si>
  <si>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</si>
  <si>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</si>
  <si>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</si>
  <si>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</si>
  <si>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</si>
  <si>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</si>
  <si>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</si>
  <si>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</si>
  <si>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</si>
  <si>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</si>
  <si>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</si>
  <si>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</si>
  <si>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</si>
  <si>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</si>
  <si>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</si>
  <si>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</si>
  <si>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</si>
  <si>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</si>
  <si>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</si>
  <si>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</si>
  <si>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</si>
  <si>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</si>
  <si>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</si>
  <si>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</si>
  <si>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</si>
  <si>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</si>
  <si>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</si>
  <si>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</si>
  <si>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</si>
  <si>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</si>
  <si>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</si>
  <si>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</si>
  <si>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</si>
  <si>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</si>
  <si>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</si>
  <si>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</si>
  <si>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</si>
  <si>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</si>
  <si>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</si>
  <si>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</si>
  <si>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</si>
  <si>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</si>
  <si>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</si>
  <si>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</si>
  <si>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</si>
  <si>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</si>
  <si>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</si>
  <si>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</si>
  <si>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</si>
  <si>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</si>
  <si>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</si>
  <si>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</si>
  <si>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</si>
  <si>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</si>
  <si>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</si>
  <si>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</si>
  <si>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</si>
  <si>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</si>
  <si>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</si>
  <si>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</si>
  <si>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</si>
  <si>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</si>
  <si>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</si>
  <si>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</si>
  <si>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</si>
  <si>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</si>
  <si>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</si>
  <si>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</si>
  <si>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</si>
  <si>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</si>
  <si>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</si>
  <si>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</si>
  <si>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</si>
  <si>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</si>
  <si>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</si>
  <si>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</si>
  <si>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</si>
  <si>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</si>
  <si>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</si>
  <si>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</si>
  <si>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</si>
  <si>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</si>
  <si>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</si>
  <si>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</si>
  <si>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</si>
  <si>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</si>
  <si>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</si>
  <si>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</si>
  <si>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</si>
  <si>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</si>
  <si>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</si>
  <si>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</si>
  <si>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</si>
  <si>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</si>
  <si>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</si>
  <si>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</si>
  <si>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</si>
  <si>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</si>
  <si>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</si>
  <si>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</si>
  <si>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</si>
  <si>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</si>
  <si>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</si>
  <si>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</si>
  <si>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</si>
  <si>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</si>
  <si>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</si>
  <si>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</si>
  <si>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</si>
  <si>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</si>
  <si>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</si>
  <si>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</si>
  <si>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</si>
  <si>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</si>
  <si>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</si>
  <si>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</si>
  <si>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</si>
  <si>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</si>
  <si>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</si>
  <si>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</si>
  <si>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</si>
  <si>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</si>
  <si>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</si>
  <si>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</si>
  <si>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</si>
  <si>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</si>
  <si>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</si>
  <si>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</si>
  <si>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</si>
  <si>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</si>
  <si>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</si>
  <si>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</si>
  <si>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</si>
  <si>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</si>
  <si>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</si>
  <si>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</si>
  <si>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</si>
  <si>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</si>
  <si>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</si>
  <si>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</si>
  <si>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</si>
  <si>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</si>
  <si>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</si>
  <si>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</si>
  <si>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</si>
  <si>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</si>
  <si>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</si>
  <si>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</si>
  <si>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</si>
  <si>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</si>
  <si>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</si>
  <si>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</si>
  <si>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</si>
  <si>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</si>
  <si>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</si>
  <si>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</si>
  <si>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</si>
  <si>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</si>
  <si>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</si>
  <si>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</si>
  <si>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</si>
  <si>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</si>
  <si>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</si>
  <si>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</si>
  <si>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</si>
  <si>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</si>
  <si>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</si>
  <si>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</si>
  <si>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</si>
  <si>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</si>
  <si>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</si>
  <si>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</si>
  <si>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</si>
  <si>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</si>
  <si>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</si>
  <si>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</si>
  <si>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</si>
  <si>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</si>
  <si>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</si>
  <si>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</si>
  <si>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</si>
  <si>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</si>
  <si>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</si>
  <si>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</si>
  <si>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</si>
  <si>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</si>
  <si>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</si>
  <si>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</si>
  <si>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</si>
  <si>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</si>
  <si>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</si>
  <si>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</si>
  <si>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</si>
  <si>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</si>
  <si>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</si>
  <si>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</si>
  <si>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</si>
  <si>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</si>
  <si>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</si>
  <si>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</si>
  <si>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</si>
  <si>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</si>
  <si>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</si>
  <si>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</si>
  <si>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</si>
  <si>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</si>
  <si>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</si>
  <si>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</si>
  <si>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</si>
  <si>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</si>
  <si>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</si>
  <si>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</si>
  <si>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</si>
  <si>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</si>
  <si>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</si>
  <si>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</si>
  <si>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</si>
  <si>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</si>
  <si>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</si>
  <si>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</si>
  <si>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</si>
  <si>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</si>
  <si>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</si>
  <si>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</si>
  <si>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</si>
  <si>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</si>
  <si>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</si>
  <si>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</si>
  <si>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</si>
  <si>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</si>
  <si>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</si>
  <si>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</si>
  <si>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</si>
  <si>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</si>
  <si>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</si>
  <si>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</si>
  <si>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</si>
  <si>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</si>
  <si>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</si>
  <si>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</si>
  <si>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</si>
  <si>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</si>
  <si>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</si>
  <si>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</si>
  <si>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</si>
  <si>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</si>
  <si>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</si>
  <si>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</si>
  <si>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</si>
  <si>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</si>
  <si>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</si>
  <si>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</si>
  <si>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</si>
  <si>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</si>
  <si>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</si>
  <si>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</si>
  <si>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</si>
  <si>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</si>
  <si>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</si>
  <si>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</si>
  <si>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</si>
  <si>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</si>
  <si>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</si>
  <si>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</si>
  <si>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</si>
  <si>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</si>
  <si>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</si>
  <si>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</si>
  <si>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</si>
  <si>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</si>
  <si>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</si>
  <si>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</si>
  <si>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</si>
  <si>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</si>
  <si>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</si>
  <si>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</si>
  <si>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</si>
  <si>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</si>
  <si>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</si>
  <si>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</si>
  <si>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</si>
  <si>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</si>
  <si>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</si>
  <si>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</si>
  <si>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</si>
  <si>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</si>
  <si>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</si>
  <si>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</si>
  <si>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</si>
  <si>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</si>
  <si>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</si>
  <si>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</si>
  <si>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</si>
  <si>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</si>
  <si>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</si>
  <si>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</si>
  <si>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</si>
  <si>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</si>
  <si>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</si>
  <si>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</si>
  <si>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</si>
  <si>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</si>
  <si>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</si>
  <si>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</si>
  <si>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</si>
  <si>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</si>
  <si>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</si>
  <si>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</si>
  <si>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</si>
  <si>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</si>
  <si>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</si>
  <si>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</si>
  <si>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</si>
  <si>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</si>
  <si>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</si>
  <si>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</si>
  <si>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</si>
  <si>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</si>
  <si>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</si>
  <si>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</si>
  <si>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</si>
  <si>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</si>
  <si>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</si>
  <si>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</si>
  <si>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</si>
  <si>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</si>
  <si>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</si>
  <si>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</si>
  <si>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</si>
  <si>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</si>
  <si>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</si>
  <si>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</si>
  <si>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</si>
  <si>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</si>
  <si>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</si>
  <si>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</si>
  <si>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</si>
  <si>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</si>
  <si>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</si>
  <si>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</si>
  <si>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</si>
  <si>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</si>
  <si>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</si>
  <si>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</si>
  <si>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</si>
  <si>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</si>
  <si>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</si>
  <si>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</si>
  <si>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</si>
  <si>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</si>
  <si>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</si>
  <si>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</si>
  <si>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</si>
  <si>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</si>
  <si>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</si>
  <si>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</si>
  <si>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</si>
  <si>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</si>
  <si>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</si>
  <si>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</si>
  <si>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</si>
  <si>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</si>
  <si>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</si>
  <si>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</si>
  <si>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</si>
  <si>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</si>
  <si>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</si>
  <si>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</si>
  <si>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</si>
  <si>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</si>
  <si>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</si>
  <si>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</si>
  <si>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</si>
  <si>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</si>
  <si>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</si>
  <si>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</si>
  <si>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</si>
  <si>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</si>
  <si>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</si>
  <si>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</si>
  <si>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</si>
  <si>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</si>
  <si>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</si>
  <si>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</si>
  <si>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</si>
  <si>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</si>
  <si>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</si>
  <si>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</si>
  <si>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</si>
  <si>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</si>
  <si>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</si>
  <si>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</si>
  <si>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</si>
  <si>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</si>
  <si>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</si>
  <si>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</si>
  <si>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</si>
  <si>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</si>
  <si>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</si>
  <si>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</si>
  <si>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</si>
  <si>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</si>
  <si>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</si>
  <si>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</si>
  <si>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</si>
  <si>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</si>
  <si>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</si>
  <si>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</si>
  <si>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</si>
  <si>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</si>
  <si>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</si>
  <si>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</si>
  <si>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</si>
  <si>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</si>
  <si>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</si>
  <si>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</si>
  <si>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</si>
  <si>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</si>
  <si>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</si>
  <si>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</si>
  <si>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</si>
  <si>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</si>
  <si>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</si>
  <si>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</si>
  <si>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</si>
  <si>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</si>
  <si>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</si>
  <si>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</si>
  <si>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</si>
  <si>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</si>
  <si>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</si>
  <si>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</si>
  <si>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</si>
  <si>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</si>
  <si>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</si>
  <si>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</si>
  <si>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</si>
  <si>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</si>
  <si>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</si>
  <si>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</si>
  <si>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</si>
  <si>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</si>
  <si>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</si>
  <si>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</si>
  <si>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</si>
  <si>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</si>
  <si>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</si>
  <si>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</si>
  <si>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</si>
  <si>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</si>
  <si>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</si>
  <si>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</si>
  <si>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</si>
  <si>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</si>
  <si>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</si>
  <si>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</si>
  <si>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</si>
  <si>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</si>
  <si>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</si>
  <si>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</si>
  <si>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</si>
  <si>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</si>
  <si>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</si>
  <si>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</si>
  <si>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</si>
  <si>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</si>
  <si>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</si>
  <si>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</si>
  <si>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</si>
  <si>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</si>
  <si>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</si>
  <si>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</si>
  <si>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</si>
  <si>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</si>
  <si>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</si>
  <si>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</si>
  <si>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</si>
  <si>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</si>
  <si>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</si>
  <si>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</si>
  <si>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</si>
  <si>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</si>
  <si>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</si>
  <si>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</si>
  <si>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</si>
  <si>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</si>
  <si>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</si>
  <si>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</si>
  <si>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</si>
  <si>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</si>
  <si>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</si>
  <si>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</si>
  <si>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</si>
  <si>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</si>
  <si>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</si>
  <si>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</si>
  <si>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</si>
  <si>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</si>
  <si>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</si>
  <si>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</si>
  <si>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</si>
  <si>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</si>
  <si>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</si>
  <si>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</si>
  <si>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</si>
  <si>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</si>
  <si>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</si>
  <si>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</si>
  <si>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</si>
  <si>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</si>
  <si>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</si>
  <si>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</si>
  <si>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</si>
  <si>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</si>
  <si>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</si>
  <si>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</si>
  <si>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</si>
  <si>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</si>
  <si>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</si>
  <si>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</si>
  <si>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</si>
  <si>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</si>
  <si>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</si>
  <si>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</si>
  <si>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</si>
  <si>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</si>
  <si>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</si>
  <si>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</si>
  <si>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</si>
  <si>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</si>
  <si>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</si>
  <si>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</si>
  <si>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</si>
  <si>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</si>
  <si>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</si>
  <si>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</si>
  <si>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</si>
  <si>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</si>
  <si>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</si>
  <si>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</si>
  <si>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</si>
  <si>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</si>
  <si>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</si>
  <si>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</si>
  <si>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</si>
  <si>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</si>
  <si>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</si>
  <si>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</si>
  <si>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</si>
  <si>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</si>
  <si>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</si>
  <si>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</si>
  <si>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</si>
  <si>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</si>
  <si>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</si>
  <si>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</si>
  <si>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</si>
  <si>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</si>
  <si>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</si>
  <si>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</si>
  <si>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</si>
  <si>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</si>
  <si>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</si>
  <si>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</si>
  <si>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</si>
  <si>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</si>
  <si>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</si>
  <si>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</si>
  <si>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</si>
  <si>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</si>
  <si>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</si>
  <si>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</si>
  <si>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</si>
  <si>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</si>
  <si>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</si>
  <si>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</si>
  <si>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</si>
  <si>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</si>
  <si>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</si>
  <si>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</si>
  <si>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</si>
  <si>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</si>
  <si>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</si>
  <si>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</si>
  <si>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</si>
  <si>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</si>
  <si>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</si>
  <si>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</si>
  <si>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</si>
  <si>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</si>
  <si>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</si>
  <si>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</si>
  <si>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</si>
  <si>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</si>
  <si>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</si>
  <si>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</si>
  <si>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</si>
  <si>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</si>
  <si>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</si>
  <si>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</si>
  <si>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</si>
  <si>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</si>
  <si>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</si>
  <si>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</si>
  <si>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</si>
  <si>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</si>
  <si>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</si>
  <si>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</si>
  <si>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</si>
  <si>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</si>
  <si>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</si>
  <si>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</si>
  <si>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</si>
  <si>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</si>
  <si>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</si>
  <si>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</si>
  <si>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</si>
  <si>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</si>
  <si>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</si>
  <si>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</si>
  <si>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</si>
  <si>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</si>
  <si>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</si>
  <si>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</si>
  <si>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</si>
  <si>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</si>
  <si>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</si>
  <si>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</si>
  <si>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</si>
  <si>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</si>
  <si>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</si>
  <si>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</si>
  <si>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</si>
  <si>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</si>
  <si>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</si>
  <si>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</si>
  <si>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</si>
  <si>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</si>
  <si>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</si>
  <si>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</si>
  <si>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</si>
  <si>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</si>
  <si>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</si>
  <si>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</si>
  <si>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</si>
  <si>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</si>
  <si>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</si>
  <si>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</si>
  <si>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</si>
  <si>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</si>
  <si>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</si>
  <si>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</si>
  <si>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</si>
  <si>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</si>
  <si>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</si>
  <si>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</si>
  <si>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</si>
  <si>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</si>
  <si>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</si>
  <si>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</si>
  <si>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</si>
  <si>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</si>
  <si>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</si>
  <si>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</si>
  <si>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</si>
  <si>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</si>
  <si>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</si>
  <si>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</si>
  <si>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</si>
  <si>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</si>
  <si>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</si>
  <si>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</si>
  <si>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</si>
  <si>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</si>
  <si>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</si>
  <si>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</si>
  <si>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</si>
  <si>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</si>
  <si>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</si>
  <si>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</si>
  <si>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</si>
  <si>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</si>
  <si>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</si>
  <si>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</si>
  <si>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</si>
  <si>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</si>
  <si>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</si>
  <si>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</si>
  <si>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</si>
  <si>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</si>
  <si>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</si>
  <si>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</si>
  <si>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</si>
  <si>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</si>
  <si>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</si>
  <si>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</si>
  <si>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</si>
  <si>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</si>
  <si>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</si>
  <si>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</si>
  <si>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</si>
  <si>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</si>
  <si>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</si>
  <si>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</si>
  <si>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</si>
  <si>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</si>
  <si>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</si>
  <si>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</si>
  <si>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</si>
  <si>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</si>
  <si>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</si>
  <si>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</si>
  <si>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</si>
  <si>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</si>
  <si>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</si>
  <si>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</si>
  <si>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</si>
  <si>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</si>
  <si>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</si>
  <si>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</si>
  <si>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</si>
  <si>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</si>
  <si>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</si>
  <si>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</si>
  <si>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</si>
  <si>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</si>
  <si>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</si>
  <si>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</si>
  <si>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</si>
  <si>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</si>
  <si>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</si>
  <si>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</si>
  <si>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</si>
  <si>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</si>
  <si>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</si>
  <si>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</si>
  <si>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</si>
  <si>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</si>
  <si>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</si>
  <si>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</si>
  <si>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</si>
  <si>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</si>
  <si>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</si>
  <si>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</si>
  <si>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</si>
  <si>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</si>
  <si>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</si>
  <si>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</si>
  <si>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</si>
  <si>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</si>
  <si>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</si>
  <si>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</si>
  <si>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</si>
  <si>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</si>
  <si>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</si>
  <si>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</si>
  <si>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</si>
  <si>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</si>
  <si>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</si>
  <si>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</si>
  <si>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</si>
  <si>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</si>
  <si>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</si>
  <si>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</si>
  <si>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</si>
  <si>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</si>
  <si>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</si>
  <si>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</si>
  <si>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</si>
  <si>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</si>
  <si>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</si>
  <si>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</si>
  <si>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</si>
  <si>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</si>
  <si>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</si>
  <si>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</si>
  <si>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</si>
  <si>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</si>
  <si>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</si>
  <si>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</si>
  <si>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</si>
  <si>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</si>
  <si>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</si>
  <si>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</si>
  <si>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</si>
  <si>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</si>
  <si>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</si>
  <si>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</si>
  <si>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</si>
  <si>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</si>
  <si>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</si>
  <si>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</si>
  <si>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</si>
  <si>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</si>
  <si>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</si>
  <si>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</si>
  <si>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</si>
  <si>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</si>
  <si>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</si>
  <si>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</si>
  <si>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</si>
  <si>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</si>
  <si>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</si>
  <si>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</si>
  <si>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</si>
  <si>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</si>
  <si>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</si>
  <si>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</si>
  <si>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</si>
  <si>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</si>
  <si>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</si>
  <si>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</si>
  <si>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</si>
  <si>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</si>
  <si>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</si>
  <si>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</si>
  <si>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</si>
  <si>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</si>
  <si>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</si>
  <si>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</si>
  <si>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</si>
  <si>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</si>
  <si>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</si>
  <si>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</si>
  <si>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</si>
  <si>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</si>
  <si>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</si>
  <si>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</si>
  <si>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</si>
  <si>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</si>
  <si>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</si>
  <si>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</si>
  <si>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</si>
  <si>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</si>
  <si>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</si>
  <si>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</si>
  <si>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</si>
  <si>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</si>
  <si>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</si>
  <si>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</si>
  <si>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</si>
  <si>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</si>
  <si>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</si>
  <si>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</si>
  <si>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</si>
  <si>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</si>
  <si>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</si>
  <si>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</si>
  <si>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</si>
  <si>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</si>
  <si>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</si>
  <si>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</si>
  <si>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</si>
  <si>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</si>
  <si>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</si>
  <si>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</si>
  <si>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</si>
  <si>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</si>
  <si>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</si>
  <si>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</si>
  <si>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</si>
  <si>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</si>
  <si>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</si>
  <si>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</si>
  <si>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</si>
  <si>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</si>
  <si>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</si>
  <si>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</si>
  <si>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</si>
  <si>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</si>
  <si>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</si>
  <si>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</si>
  <si>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</si>
  <si>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</si>
  <si>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</si>
  <si>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</si>
  <si>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</si>
  <si>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</si>
  <si>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</si>
  <si>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</si>
  <si>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</si>
  <si>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</si>
  <si>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</si>
  <si>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</si>
  <si>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</si>
  <si>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</si>
  <si>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</si>
  <si>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</si>
  <si>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</si>
  <si>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</si>
  <si>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</si>
  <si>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</si>
  <si>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</si>
  <si>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</si>
  <si>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</si>
  <si>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</si>
  <si>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</si>
  <si>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</si>
  <si>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</si>
  <si>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</si>
  <si>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</si>
  <si>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</si>
  <si>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</si>
  <si>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</si>
  <si>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</si>
  <si>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</si>
  <si>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</si>
  <si>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</si>
  <si>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</si>
  <si>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</si>
  <si>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</si>
  <si>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</si>
  <si>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</si>
  <si>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</si>
  <si>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</si>
  <si>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</si>
  <si>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</si>
  <si>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</si>
  <si>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</si>
  <si>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</si>
  <si>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</si>
  <si>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</si>
  <si>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</si>
  <si>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</si>
  <si>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</si>
  <si>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</si>
  <si>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</si>
  <si>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</si>
  <si>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</si>
  <si>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</si>
  <si>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</si>
  <si>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</si>
  <si>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</si>
  <si>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</si>
  <si>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</si>
  <si>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</si>
  <si>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</si>
  <si>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</si>
  <si>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</si>
  <si>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</si>
  <si>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</si>
  <si>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</si>
  <si>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</si>
  <si>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</si>
  <si>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</si>
  <si>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</si>
  <si>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</si>
  <si>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</si>
  <si>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</si>
  <si>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</si>
  <si>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</si>
  <si>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</si>
  <si>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</si>
  <si>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</si>
  <si>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</si>
  <si>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</si>
  <si>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</si>
  <si>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</si>
  <si>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</si>
  <si>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</si>
  <si>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</si>
  <si>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</si>
  <si>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</si>
  <si>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</si>
  <si>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</si>
  <si>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</si>
  <si>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</si>
  <si>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</si>
  <si>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</si>
  <si>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</si>
  <si>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</si>
  <si>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</si>
  <si>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</si>
  <si>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</si>
  <si>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</si>
  <si>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</si>
  <si>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</si>
  <si>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</si>
  <si>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</si>
  <si>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</si>
  <si>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</si>
  <si>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</si>
  <si>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</si>
  <si>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</si>
  <si>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</si>
  <si>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</si>
  <si>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</si>
  <si>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</si>
  <si>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</si>
  <si>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</si>
  <si>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</si>
  <si>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</si>
  <si>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</si>
  <si>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</si>
  <si>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</si>
  <si>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</si>
  <si>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</si>
  <si>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</si>
  <si>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</si>
  <si>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</si>
  <si>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</si>
  <si>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</si>
  <si>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</si>
  <si>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</si>
  <si>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</si>
  <si>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</si>
  <si>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</si>
  <si>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</si>
  <si>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</si>
  <si>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</si>
  <si>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</si>
  <si>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</si>
  <si>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</si>
  <si>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</si>
  <si>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</si>
  <si>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</si>
  <si>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</si>
  <si>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</si>
  <si>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</si>
  <si>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</si>
  <si>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</si>
  <si>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</si>
  <si>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</si>
  <si>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</si>
  <si>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</si>
  <si>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</si>
  <si>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</si>
  <si>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</si>
  <si>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</si>
  <si>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</si>
  <si>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</si>
  <si>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</si>
  <si>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</si>
  <si>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</si>
  <si>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</si>
  <si>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</si>
  <si>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</si>
  <si>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</si>
  <si>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</si>
  <si>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</si>
  <si>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</si>
  <si>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</si>
  <si>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</si>
  <si>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</si>
  <si>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</si>
  <si>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</si>
  <si>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</si>
  <si>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</si>
  <si>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</si>
  <si>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</si>
  <si>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</si>
  <si>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</si>
  <si>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</si>
  <si>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</si>
  <si>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</si>
  <si>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</si>
  <si>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</si>
  <si>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</si>
  <si>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</si>
  <si>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</si>
  <si>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</si>
  <si>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</si>
  <si>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</si>
  <si>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</si>
  <si>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</si>
  <si>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</si>
  <si>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</si>
  <si>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</si>
  <si>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</si>
  <si>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</si>
  <si>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</si>
  <si>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</si>
  <si>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</si>
  <si>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</si>
  <si>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</si>
  <si>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</si>
  <si>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</si>
  <si>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</si>
  <si>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</si>
  <si>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</si>
  <si>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</si>
  <si>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</si>
  <si>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</si>
  <si>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</si>
  <si>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</si>
  <si>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</si>
  <si>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</si>
  <si>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</si>
  <si>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</si>
  <si>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</si>
  <si>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</si>
  <si>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</si>
  <si>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</si>
  <si>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</si>
  <si>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</si>
  <si>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</si>
  <si>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</si>
  <si>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</si>
  <si>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</si>
  <si>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</si>
  <si>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</si>
  <si>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</si>
  <si>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</si>
  <si>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</si>
  <si>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</si>
  <si>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</si>
  <si>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</si>
  <si>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</si>
  <si>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</si>
  <si>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</si>
  <si>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</si>
  <si>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</si>
  <si>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</si>
  <si>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</si>
  <si>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</si>
  <si>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</si>
  <si>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</si>
  <si>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</si>
  <si>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</si>
  <si>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</si>
  <si>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</si>
  <si>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</si>
  <si>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</si>
  <si>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</si>
  <si>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</si>
  <si>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</si>
  <si>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</si>
  <si>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</si>
  <si>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</si>
  <si>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</si>
  <si>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</si>
  <si>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</si>
  <si>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</si>
  <si>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</si>
  <si>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</si>
  <si>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</si>
  <si>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</si>
  <si>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</si>
  <si>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</si>
  <si>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</si>
  <si>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</si>
  <si>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</si>
  <si>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</si>
  <si>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</si>
  <si>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</si>
  <si>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</si>
  <si>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</si>
  <si>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</si>
  <si>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</si>
  <si>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</si>
  <si>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</si>
  <si>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</si>
  <si>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</si>
  <si>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</si>
  <si>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</si>
  <si>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</si>
  <si>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</si>
  <si>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</si>
  <si>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</si>
  <si>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</si>
  <si>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</si>
  <si>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</si>
  <si>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</si>
  <si>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</si>
  <si>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</si>
  <si>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</si>
  <si>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</si>
  <si>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</si>
  <si>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</si>
  <si>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</si>
  <si>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</si>
  <si>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</si>
  <si>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</si>
  <si>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</si>
  <si>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</si>
  <si>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</si>
  <si>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</si>
  <si>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</si>
  <si>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</si>
  <si>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</si>
  <si>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</si>
  <si>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</si>
  <si>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</si>
  <si>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</si>
  <si>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</si>
  <si>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</si>
  <si>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</si>
  <si>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</si>
  <si>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</si>
  <si>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</si>
  <si>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</si>
  <si>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</si>
  <si>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</si>
  <si>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</si>
  <si>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</si>
  <si>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</si>
  <si>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</si>
  <si>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</si>
  <si>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</si>
  <si>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</si>
  <si>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</si>
  <si>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</si>
  <si>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</si>
  <si>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</si>
  <si>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</si>
  <si>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</si>
  <si>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</si>
  <si>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</si>
  <si>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</si>
  <si>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</si>
  <si>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</si>
  <si>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</si>
  <si>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</si>
  <si>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</si>
  <si>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</si>
  <si>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</si>
  <si>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</si>
  <si>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</si>
  <si>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</si>
  <si>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</si>
  <si>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</si>
  <si>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</si>
  <si>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</si>
  <si>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</si>
  <si>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</si>
  <si>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</si>
  <si>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</si>
  <si>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</si>
  <si>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</si>
  <si>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</si>
  <si>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</si>
  <si>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</si>
  <si>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</si>
  <si>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</si>
  <si>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</si>
  <si>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</si>
  <si>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</si>
  <si>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</si>
  <si>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</si>
  <si>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</si>
  <si>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</si>
  <si>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</si>
  <si>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</si>
  <si>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</si>
  <si>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</si>
  <si>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</si>
  <si>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</si>
  <si>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</si>
  <si>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</si>
  <si>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</si>
  <si>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</si>
  <si>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</si>
  <si>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</si>
  <si>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</si>
  <si>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</si>
  <si>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</si>
  <si>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</si>
  <si>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</si>
  <si>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</si>
  <si>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</si>
  <si>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</si>
  <si>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</si>
  <si>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</si>
  <si>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</si>
  <si>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</si>
  <si>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</si>
  <si>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</si>
  <si>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</si>
  <si>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</si>
  <si>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</si>
  <si>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</si>
  <si>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</si>
  <si>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</si>
  <si>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</si>
  <si>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</si>
  <si>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</si>
  <si>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</si>
  <si>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</si>
  <si>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</si>
  <si>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</si>
  <si>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</si>
  <si>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</si>
  <si>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</si>
  <si>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</si>
  <si>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</si>
  <si>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</si>
  <si>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</si>
  <si>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</si>
  <si>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</si>
  <si>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</si>
  <si>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</si>
  <si>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</si>
  <si>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</si>
  <si>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</si>
  <si>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</si>
  <si>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</si>
  <si>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</si>
  <si>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</si>
  <si>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</si>
  <si>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</si>
  <si>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</si>
  <si>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</si>
  <si>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</si>
  <si>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</si>
  <si>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</si>
  <si>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</si>
  <si>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</si>
  <si>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</si>
  <si>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</si>
  <si>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</si>
  <si>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</si>
  <si>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</si>
  <si>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</si>
  <si>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</si>
  <si>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</si>
  <si>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</si>
  <si>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</si>
  <si>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</si>
  <si>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</si>
  <si>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</si>
  <si>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</si>
  <si>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</si>
  <si>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</si>
  <si>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</si>
  <si>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</si>
  <si>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</si>
  <si>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</si>
  <si>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</si>
  <si>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</si>
  <si>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</si>
  <si>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</si>
  <si>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</si>
  <si>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</si>
  <si>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</si>
  <si>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</si>
  <si>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</si>
  <si>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</si>
  <si>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</si>
  <si>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</si>
  <si>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</si>
  <si>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</si>
  <si>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</si>
  <si>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</si>
  <si>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</si>
  <si>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</si>
  <si>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</si>
  <si>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</si>
  <si>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</si>
  <si>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</si>
  <si>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</si>
  <si>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</si>
  <si>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</si>
  <si>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</si>
  <si>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</si>
  <si>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</si>
  <si>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</si>
  <si>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</si>
  <si>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</si>
  <si>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</si>
  <si>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</si>
  <si>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</si>
  <si>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</si>
  <si>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</si>
  <si>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</si>
  <si>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</si>
  <si>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</si>
  <si>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</si>
  <si>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</si>
  <si>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</si>
  <si>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</si>
  <si>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</si>
  <si>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</si>
  <si>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</si>
  <si>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</si>
  <si>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</si>
  <si>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</si>
  <si>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</si>
  <si>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</si>
  <si>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</si>
  <si>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</si>
  <si>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</si>
  <si>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</si>
  <si>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</si>
  <si>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</si>
  <si>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</si>
  <si>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</si>
  <si>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</si>
  <si>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</si>
  <si>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</si>
  <si>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</si>
  <si>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</si>
  <si>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</si>
  <si>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</si>
  <si>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</si>
  <si>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</si>
  <si>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</si>
  <si>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</si>
  <si>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</si>
  <si>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</si>
  <si>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</si>
  <si>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</si>
  <si>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</si>
  <si>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</si>
  <si>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</si>
  <si>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</si>
  <si>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</si>
  <si>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</si>
  <si>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</si>
  <si>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</si>
  <si>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</si>
  <si>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</si>
  <si>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</si>
  <si>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</si>
  <si>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</si>
  <si>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</si>
  <si>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</si>
  <si>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</si>
  <si>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</si>
  <si>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</si>
  <si>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</si>
  <si>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</si>
  <si>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</si>
  <si>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</si>
  <si>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</si>
  <si>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</si>
  <si>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</si>
  <si>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</si>
  <si>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</si>
  <si>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</si>
  <si>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</si>
  <si>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</si>
  <si>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</si>
  <si>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</si>
  <si>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</si>
  <si>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</si>
  <si>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</si>
  <si>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</si>
  <si>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</si>
  <si>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</si>
  <si>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</si>
  <si>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</si>
  <si>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</si>
  <si>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</si>
  <si>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</si>
  <si>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</si>
  <si>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</si>
  <si>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</si>
  <si>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</si>
  <si>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</si>
  <si>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</si>
  <si>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</si>
  <si>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</si>
  <si>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</si>
  <si>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</si>
  <si>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</si>
  <si>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</si>
  <si>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</si>
  <si>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</si>
  <si>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</si>
  <si>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</si>
  <si>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</si>
  <si>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</si>
  <si>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</si>
  <si>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</si>
  <si>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</si>
  <si>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</si>
  <si>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</si>
  <si>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</si>
  <si>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</si>
  <si>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</si>
  <si>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</si>
  <si>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</si>
  <si>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</si>
  <si>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</si>
  <si>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</si>
  <si>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</si>
  <si>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</si>
  <si>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</si>
  <si>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</si>
  <si>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</si>
  <si>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</si>
  <si>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</si>
  <si>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</si>
  <si>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</si>
  <si>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</si>
  <si>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</si>
  <si>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</si>
  <si>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</si>
  <si>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</si>
  <si>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</si>
  <si>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</si>
  <si>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</si>
  <si>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</si>
  <si>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</si>
  <si>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</si>
  <si>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</si>
  <si>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</si>
  <si>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</si>
  <si>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</si>
  <si>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</si>
  <si>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</si>
  <si>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</si>
  <si>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</si>
  <si>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</si>
  <si>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</si>
  <si>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</si>
  <si>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</si>
  <si>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</si>
  <si>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</si>
  <si>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</si>
  <si>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</si>
  <si>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</si>
  <si>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</si>
  <si>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</si>
  <si>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</si>
  <si>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</si>
  <si>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</si>
  <si>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</si>
  <si>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</si>
  <si>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</si>
  <si>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</si>
  <si>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</si>
  <si>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</si>
  <si>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</si>
  <si>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</si>
  <si>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</si>
  <si>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</si>
  <si>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</si>
  <si>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</si>
  <si>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</si>
  <si>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</si>
  <si>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</si>
  <si>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</si>
  <si>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</si>
  <si>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</si>
  <si>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</si>
  <si>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</si>
  <si>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</si>
  <si>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</si>
  <si>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</si>
  <si>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</si>
  <si>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</si>
  <si>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</si>
  <si>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</si>
  <si>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</si>
  <si>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</si>
  <si>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</si>
  <si>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</si>
  <si>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</si>
  <si>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</si>
  <si>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</si>
  <si>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</si>
  <si>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</si>
  <si>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</si>
  <si>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</si>
  <si>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</si>
  <si>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</si>
  <si>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</si>
  <si>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</si>
  <si>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</si>
  <si>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</si>
  <si>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</si>
  <si>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</si>
  <si>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</si>
  <si>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</si>
  <si>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</si>
  <si>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</si>
  <si>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</si>
  <si>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</si>
  <si>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</si>
  <si>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</si>
  <si>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</si>
  <si>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</si>
  <si>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</si>
  <si>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</si>
  <si>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</si>
  <si>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</si>
  <si>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</si>
  <si>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</si>
  <si>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</si>
  <si>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</si>
  <si>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</si>
  <si>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</si>
  <si>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</si>
  <si>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</si>
  <si>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</si>
  <si>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</si>
  <si>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</si>
  <si>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</si>
  <si>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</si>
  <si>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</si>
  <si>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</si>
  <si>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</si>
  <si>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</si>
  <si>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</si>
  <si>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</si>
  <si>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</si>
  <si>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</si>
  <si>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</si>
  <si>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</si>
  <si>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</si>
  <si>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</si>
  <si>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</si>
  <si>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</si>
  <si>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</si>
  <si>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</si>
  <si>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</si>
  <si>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</si>
  <si>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</si>
  <si>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</si>
  <si>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</si>
  <si>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</si>
  <si>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</si>
  <si>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</si>
  <si>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</si>
  <si>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</si>
  <si>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</si>
  <si>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</si>
  <si>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</si>
  <si>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</si>
  <si>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</si>
  <si>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</si>
  <si>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</si>
  <si>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</si>
  <si>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</si>
  <si>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</si>
  <si>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</si>
  <si>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</si>
  <si>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</si>
  <si>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</si>
  <si>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</si>
  <si>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</si>
  <si>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</si>
  <si>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</si>
  <si>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</si>
  <si>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</si>
  <si>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</si>
  <si>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</si>
  <si>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</si>
  <si>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</si>
  <si>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</si>
  <si>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</si>
  <si>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</si>
  <si>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</si>
  <si>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</si>
  <si>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</si>
  <si>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</si>
  <si>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</si>
  <si>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</si>
  <si>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</si>
  <si>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</si>
  <si>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</si>
  <si>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</si>
  <si>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</si>
  <si>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</si>
  <si>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</si>
  <si>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</si>
  <si>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</si>
  <si>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</si>
  <si>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</si>
  <si>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</si>
  <si>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</si>
  <si>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</si>
  <si>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</si>
  <si>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</si>
  <si>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</si>
  <si>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</si>
  <si>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</si>
  <si>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</si>
  <si>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</si>
  <si>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</si>
  <si>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</si>
  <si>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</si>
  <si>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</si>
  <si>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</si>
  <si>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</si>
  <si>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</si>
  <si>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</si>
  <si>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</si>
  <si>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</si>
  <si>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</si>
  <si>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</si>
  <si>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</si>
  <si>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</si>
  <si>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</si>
  <si>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</si>
  <si>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</si>
  <si>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</si>
  <si>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</si>
  <si>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</si>
  <si>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</si>
  <si>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</si>
  <si>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</si>
  <si>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</si>
  <si>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</si>
  <si>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</si>
  <si>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</si>
  <si>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</si>
  <si>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</si>
  <si>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</si>
  <si>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</si>
  <si>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</si>
  <si>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</si>
  <si>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</si>
  <si>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</si>
  <si>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</si>
  <si>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</si>
  <si>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</si>
  <si>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</si>
  <si>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</si>
  <si>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</si>
  <si>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</si>
  <si>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</si>
  <si>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</si>
  <si>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</si>
  <si>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</si>
  <si>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</si>
  <si>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</si>
  <si>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</si>
  <si>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</si>
  <si>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</si>
  <si>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</si>
  <si>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</si>
  <si>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</si>
  <si>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</si>
  <si>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</si>
  <si>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</si>
  <si>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</si>
  <si>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</si>
  <si>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</si>
  <si>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</si>
  <si>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</si>
  <si>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</si>
  <si>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</si>
  <si>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</si>
  <si>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</si>
  <si>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</si>
  <si>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</si>
  <si>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</si>
  <si>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</si>
  <si>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</si>
  <si>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</si>
  <si>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</si>
  <si>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</si>
  <si>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</si>
  <si>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</si>
  <si>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</si>
  <si>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</si>
  <si>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</si>
  <si>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</si>
  <si>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</si>
  <si>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</si>
  <si>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</si>
  <si>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</si>
  <si>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</si>
  <si>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</si>
  <si>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</si>
  <si>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</si>
  <si>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</si>
  <si>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</si>
  <si>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</si>
  <si>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</si>
  <si>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</si>
  <si>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</si>
  <si>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</si>
  <si>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</si>
  <si>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</si>
  <si>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</si>
  <si>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</si>
  <si>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</si>
  <si>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</si>
  <si>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</si>
  <si>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</si>
  <si>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</si>
  <si>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</si>
  <si>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</si>
  <si>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</si>
  <si>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</si>
  <si>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</si>
  <si>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</si>
  <si>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</si>
  <si>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</si>
  <si>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</si>
  <si>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</si>
  <si>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</si>
  <si>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</si>
  <si>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</si>
  <si>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</si>
  <si>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</si>
  <si>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</si>
  <si>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</si>
  <si>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</si>
  <si>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</si>
  <si>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</si>
  <si>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</si>
  <si>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</si>
  <si>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</si>
  <si>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</si>
  <si>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</si>
  <si>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</si>
  <si>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</si>
  <si>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</si>
  <si>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</si>
  <si>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</si>
  <si>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</si>
  <si>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</si>
  <si>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</si>
  <si>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</si>
  <si>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</si>
  <si>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</si>
  <si>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</si>
  <si>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</si>
  <si>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</si>
  <si>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</si>
  <si>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</si>
  <si>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</si>
  <si>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</si>
  <si>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</si>
  <si>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</si>
  <si>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</si>
  <si>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</si>
  <si>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</si>
  <si>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</si>
  <si>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</si>
  <si>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</si>
  <si>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</si>
  <si>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</si>
  <si>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</si>
  <si>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</si>
  <si>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</si>
  <si>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</si>
  <si>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</si>
  <si>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</si>
  <si>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</si>
  <si>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</si>
  <si>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</si>
  <si>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</si>
  <si>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</si>
  <si>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</si>
  <si>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</si>
  <si>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</si>
  <si>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</si>
  <si>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</si>
  <si>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</si>
  <si>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</si>
  <si>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</si>
  <si>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</si>
  <si>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</si>
  <si>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</si>
  <si>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</si>
  <si>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</si>
  <si>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</si>
  <si>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</si>
  <si>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</si>
  <si>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</si>
  <si>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</si>
  <si>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</si>
  <si>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</si>
  <si>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</si>
  <si>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</si>
  <si>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</si>
  <si>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</si>
  <si>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</si>
  <si>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</si>
  <si>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</si>
  <si>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</si>
  <si>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</si>
  <si>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</si>
  <si>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</si>
  <si>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</si>
  <si>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</si>
  <si>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</si>
  <si>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</si>
  <si>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</si>
  <si>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</si>
  <si>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</si>
  <si>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</si>
  <si>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</si>
  <si>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</si>
  <si>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</si>
  <si>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</si>
  <si>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</si>
  <si>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</si>
  <si>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</si>
  <si>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</si>
  <si>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</si>
  <si>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</si>
  <si>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</si>
  <si>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</si>
  <si>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</si>
  <si>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</si>
  <si>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</si>
  <si>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</si>
  <si>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</si>
  <si>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</si>
  <si>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</si>
  <si>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</si>
  <si>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</si>
  <si>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</si>
  <si>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</si>
  <si>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</si>
  <si>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</si>
  <si>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</si>
  <si>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</si>
  <si>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</si>
  <si>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</si>
  <si>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</si>
  <si>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</si>
  <si>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</si>
  <si>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</si>
  <si>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</si>
  <si>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</si>
  <si>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</si>
  <si>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</si>
  <si>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</si>
  <si>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</si>
  <si>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</si>
  <si>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</si>
  <si>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</si>
  <si>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</si>
  <si>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</si>
  <si>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</si>
  <si>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</si>
  <si>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</si>
  <si>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</si>
  <si>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</si>
  <si>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</si>
  <si>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</si>
  <si>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</si>
  <si>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</si>
  <si>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</si>
  <si>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</si>
  <si>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</si>
  <si>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</si>
  <si>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</si>
  <si>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</si>
  <si>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</si>
  <si>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</si>
  <si>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</si>
  <si>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</si>
  <si>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</si>
  <si>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</si>
  <si>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</si>
  <si>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</si>
  <si>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</si>
  <si>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</si>
  <si>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</si>
  <si>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</si>
  <si>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</si>
  <si>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</si>
  <si>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</si>
  <si>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</si>
  <si>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</si>
  <si>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</si>
  <si>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</si>
  <si>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</si>
  <si>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</si>
  <si>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</si>
  <si>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</si>
  <si>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</si>
  <si>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</si>
  <si>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</si>
  <si>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</si>
  <si>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</si>
  <si>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</si>
  <si>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</si>
  <si>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</si>
  <si>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</si>
  <si>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</si>
  <si>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</si>
  <si>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</si>
  <si>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</si>
  <si>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</si>
  <si>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</si>
  <si>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</si>
  <si>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</si>
  <si>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</si>
  <si>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</si>
  <si>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</si>
  <si>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</si>
  <si>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</si>
  <si>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</si>
  <si>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</si>
  <si>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</si>
  <si>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</si>
  <si>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</si>
  <si>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</si>
  <si>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</si>
  <si>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</si>
  <si>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</si>
  <si>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</si>
  <si>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</si>
  <si>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</si>
  <si>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</si>
  <si>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</si>
  <si>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</si>
  <si>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</si>
  <si>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</si>
  <si>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</si>
  <si>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</si>
  <si>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</si>
  <si>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</si>
  <si>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</si>
  <si>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</si>
  <si>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</si>
  <si>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</si>
  <si>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</si>
  <si>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</si>
  <si>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</si>
  <si>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</si>
  <si>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</si>
  <si>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</si>
  <si>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</si>
  <si>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</si>
  <si>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</si>
  <si>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</si>
  <si>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</si>
  <si>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</si>
  <si>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</si>
  <si>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</si>
  <si>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</si>
  <si>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</si>
  <si>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</si>
  <si>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</si>
  <si>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</si>
  <si>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</si>
  <si>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</si>
  <si>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</si>
  <si>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</si>
  <si>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</si>
  <si>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</si>
  <si>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</si>
  <si>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</si>
  <si>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</si>
  <si>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</si>
  <si>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</si>
  <si>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</si>
  <si>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</si>
  <si>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</si>
  <si>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</si>
  <si>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</si>
  <si>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</si>
  <si>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</si>
  <si>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</si>
  <si>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</si>
  <si>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</si>
  <si>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</si>
  <si>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</si>
  <si>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</si>
  <si>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</si>
  <si>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</si>
  <si>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</si>
  <si>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</si>
  <si>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</si>
  <si>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</si>
  <si>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</si>
  <si>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</si>
  <si>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</si>
  <si>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</si>
  <si>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</si>
  <si>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</si>
  <si>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</si>
  <si>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</si>
  <si>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</si>
  <si>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</si>
  <si>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</si>
  <si>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</si>
  <si>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</si>
  <si>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</si>
  <si>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</si>
  <si>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</si>
  <si>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</si>
  <si>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</si>
  <si>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</si>
  <si>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</si>
  <si>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</si>
  <si>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</si>
  <si>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</si>
  <si>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</si>
  <si>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</si>
  <si>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</si>
  <si>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</si>
  <si>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</si>
  <si>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</si>
  <si>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</si>
  <si>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</si>
  <si>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</si>
  <si>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</si>
  <si>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</si>
  <si>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</si>
  <si>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</si>
  <si>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</si>
  <si>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</si>
  <si>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</si>
  <si>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</si>
  <si>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</si>
  <si>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</si>
  <si>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</si>
  <si>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</si>
  <si>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</si>
  <si>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</si>
  <si>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</si>
  <si>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</si>
  <si>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</si>
  <si>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</si>
  <si>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</si>
  <si>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</si>
  <si>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</si>
  <si>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</si>
  <si>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</si>
  <si>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</si>
  <si>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</si>
  <si>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</si>
  <si>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</si>
  <si>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</si>
  <si>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</si>
  <si>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</si>
  <si>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</si>
  <si>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</si>
  <si>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</si>
  <si>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</si>
  <si>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</si>
  <si>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</si>
  <si>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</si>
  <si>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</si>
  <si>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</si>
  <si>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</si>
  <si>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</si>
  <si>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</si>
  <si>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</si>
  <si>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</si>
  <si>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</si>
  <si>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</si>
  <si>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</si>
  <si>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</si>
  <si>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</si>
  <si>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</si>
  <si>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</si>
  <si>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</si>
  <si>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</si>
  <si>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</si>
  <si>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</si>
  <si>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</si>
  <si>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</si>
  <si>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</si>
  <si>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</si>
  <si>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</si>
  <si>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</si>
  <si>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</si>
  <si>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</si>
  <si>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</si>
  <si>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</si>
  <si>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</si>
  <si>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</si>
  <si>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</si>
  <si>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</si>
  <si>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</si>
  <si>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</si>
  <si>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</si>
  <si>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</si>
  <si>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</si>
  <si>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</si>
  <si>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</si>
  <si>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</si>
  <si>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</si>
  <si>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</si>
  <si>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</si>
  <si>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</si>
  <si>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</si>
  <si>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</si>
  <si>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</si>
  <si>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</si>
  <si>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</si>
  <si>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</si>
  <si>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</si>
  <si>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</si>
  <si>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</si>
  <si>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</si>
  <si>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</si>
  <si>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</si>
  <si>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</si>
  <si>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</si>
  <si>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</si>
  <si>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</si>
  <si>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</si>
  <si>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</si>
  <si>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</si>
  <si>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</si>
  <si>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</si>
  <si>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</si>
  <si>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</si>
  <si>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</si>
  <si>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</si>
  <si>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</si>
  <si>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</si>
  <si>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</si>
  <si>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</si>
  <si>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</si>
  <si>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</si>
  <si>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</si>
  <si>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</si>
  <si>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</si>
  <si>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</si>
  <si>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</si>
  <si>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</si>
  <si>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</si>
  <si>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</si>
  <si>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</si>
  <si>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</si>
  <si>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</si>
  <si>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</si>
  <si>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</si>
  <si>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</si>
  <si>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</si>
  <si>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</si>
  <si>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</si>
  <si>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</si>
  <si>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</si>
  <si>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</si>
  <si>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</si>
  <si>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</si>
  <si>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</si>
  <si>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</si>
  <si>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</si>
  <si>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</si>
  <si>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</si>
  <si>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</si>
  <si>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</si>
  <si>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</si>
  <si>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</si>
  <si>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</si>
  <si>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</si>
  <si>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</si>
  <si>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</si>
  <si>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</si>
  <si>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</si>
  <si>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</si>
  <si>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</si>
  <si>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</si>
  <si>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</si>
  <si>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</si>
  <si>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</si>
  <si>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</si>
  <si>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</si>
  <si>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</si>
  <si>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</si>
  <si>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</si>
  <si>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</si>
  <si>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</si>
  <si>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</si>
  <si>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</si>
  <si>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</si>
  <si>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</si>
  <si>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</si>
  <si>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</si>
  <si>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</si>
  <si>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</si>
  <si>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</si>
  <si>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</si>
  <si>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</si>
  <si>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</si>
  <si>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</si>
  <si>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</si>
  <si>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</si>
  <si>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</si>
  <si>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</si>
  <si>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</si>
  <si>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</si>
  <si>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</si>
  <si>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</si>
  <si>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</si>
  <si>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</si>
  <si>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</si>
  <si>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</si>
  <si>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</si>
  <si>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</si>
  <si>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</si>
  <si>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</si>
  <si>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</si>
  <si>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</si>
  <si>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</si>
  <si>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</si>
  <si>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</si>
  <si>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</si>
  <si>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</si>
  <si>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</si>
  <si>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</si>
  <si>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</si>
  <si>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</si>
  <si>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</si>
  <si>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</si>
  <si>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</si>
  <si>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</si>
  <si>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</si>
  <si>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</si>
  <si>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</si>
  <si>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</si>
  <si>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</si>
  <si>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</si>
  <si>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</si>
  <si>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</si>
  <si>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</si>
  <si>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</si>
  <si>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</si>
  <si>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</si>
  <si>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</si>
  <si>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</si>
  <si>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</si>
  <si>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</si>
  <si>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</si>
  <si>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</si>
  <si>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</si>
  <si>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</si>
  <si>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</si>
  <si>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</si>
  <si>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</si>
  <si>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</si>
  <si>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</si>
  <si>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</si>
  <si>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</si>
  <si>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</si>
  <si>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</si>
  <si>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</si>
  <si>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</si>
  <si>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</si>
  <si>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</si>
  <si>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</si>
  <si>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</si>
  <si>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</si>
  <si>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</si>
  <si>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</si>
  <si>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</si>
  <si>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</si>
  <si>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</si>
  <si>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</si>
  <si>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</si>
  <si>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</si>
  <si>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</si>
  <si>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</si>
  <si>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</si>
  <si>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</si>
  <si>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</si>
  <si>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</si>
  <si>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</si>
  <si>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</si>
  <si>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</si>
  <si>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</si>
  <si>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</si>
  <si>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</si>
  <si>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</si>
  <si>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</si>
  <si>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</si>
  <si>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</si>
  <si>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</si>
  <si>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</si>
  <si>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</si>
  <si>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</si>
  <si>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</si>
  <si>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</si>
  <si>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</si>
  <si>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</si>
  <si>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</si>
  <si>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</si>
  <si>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</si>
  <si>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</si>
  <si>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</si>
  <si>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</si>
  <si>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</si>
  <si>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</si>
  <si>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</si>
  <si>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</si>
  <si>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</si>
  <si>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</si>
  <si>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</si>
  <si>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</si>
  <si>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</si>
  <si>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</si>
  <si>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</si>
  <si>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</si>
  <si>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</si>
  <si>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</si>
  <si>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</si>
  <si>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</si>
  <si>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</si>
  <si>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</si>
  <si>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</si>
  <si>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</si>
  <si>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</si>
  <si>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</si>
  <si>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</si>
  <si>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</si>
  <si>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</si>
  <si>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</si>
  <si>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</si>
  <si>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</si>
  <si>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</si>
  <si>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</si>
  <si>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</si>
  <si>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</si>
  <si>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</si>
  <si>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</si>
  <si>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</si>
  <si>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</si>
  <si>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</si>
  <si>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</si>
  <si>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</si>
  <si>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</si>
  <si>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</si>
  <si>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</si>
  <si>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</si>
  <si>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</si>
  <si>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</si>
  <si>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</si>
  <si>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</si>
  <si>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</si>
  <si>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</si>
  <si>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</si>
  <si>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</si>
  <si>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</si>
  <si>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</si>
  <si>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</si>
  <si>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</si>
  <si>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</si>
  <si>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</si>
  <si>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</si>
  <si>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</si>
  <si>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</si>
  <si>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</si>
  <si>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</si>
  <si>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</si>
  <si>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</si>
  <si>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</si>
  <si>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</si>
  <si>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</si>
  <si>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</si>
  <si>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</si>
  <si>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</si>
  <si>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</si>
  <si>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</si>
  <si>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</si>
  <si>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</si>
  <si>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</si>
  <si>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</si>
  <si>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</si>
  <si>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</si>
  <si>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</si>
  <si>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</si>
  <si>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</si>
  <si>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</si>
  <si>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</si>
  <si>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</si>
  <si>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</si>
  <si>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</si>
  <si>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</si>
  <si>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</si>
  <si>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</si>
  <si>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</si>
  <si>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</si>
  <si>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</si>
  <si>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</si>
  <si>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</si>
  <si>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</si>
  <si>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</si>
  <si>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</si>
  <si>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</si>
  <si>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</si>
  <si>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</si>
  <si>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</si>
  <si>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</si>
  <si>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</si>
  <si>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</si>
  <si>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</si>
  <si>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</si>
  <si>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</si>
  <si>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</si>
  <si>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</si>
  <si>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</si>
  <si>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</si>
  <si>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</si>
  <si>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</si>
  <si>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</si>
  <si>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</si>
  <si>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</si>
  <si>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</si>
  <si>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</si>
  <si>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</si>
  <si>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</si>
  <si>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</si>
  <si>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</si>
  <si>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</si>
  <si>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</si>
  <si>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</si>
  <si>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</si>
  <si>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</si>
  <si>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</si>
  <si>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</si>
  <si>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</si>
  <si>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</si>
  <si>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</si>
  <si>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</si>
  <si>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</si>
  <si>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</si>
  <si>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</si>
  <si>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</si>
  <si>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</si>
  <si>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</si>
  <si>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</si>
  <si>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</si>
  <si>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</si>
  <si>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</si>
  <si>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</si>
  <si>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</si>
  <si>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</si>
  <si>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</si>
  <si>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</si>
  <si>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</si>
  <si>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</si>
  <si>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</si>
  <si>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</si>
  <si>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</si>
  <si>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</si>
  <si>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</si>
  <si>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</si>
  <si>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</si>
  <si>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</si>
  <si>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</si>
  <si>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</si>
  <si>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</si>
  <si>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</si>
  <si>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</si>
  <si>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</si>
  <si>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</si>
  <si>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</si>
  <si>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</si>
  <si>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</si>
  <si>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</si>
  <si>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</si>
  <si>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</si>
  <si>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</si>
  <si>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</si>
  <si>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</si>
  <si>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</si>
  <si>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</si>
  <si>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</si>
  <si>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</si>
  <si>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</si>
  <si>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</si>
  <si>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</si>
  <si>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</si>
  <si>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</si>
  <si>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</si>
  <si>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</si>
  <si>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</si>
  <si>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</si>
  <si>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</si>
  <si>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</si>
  <si>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</si>
  <si>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</si>
  <si>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</si>
  <si>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</si>
  <si>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</si>
  <si>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</si>
  <si>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</si>
  <si>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</si>
  <si>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</si>
  <si>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</si>
  <si>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</si>
  <si>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</si>
  <si>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</si>
  <si>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</si>
  <si>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</si>
  <si>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</si>
  <si>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</si>
  <si>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</si>
  <si>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</si>
  <si>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</si>
  <si>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</si>
  <si>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</si>
  <si>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</si>
  <si>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</si>
  <si>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</si>
  <si>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</si>
  <si>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</si>
  <si>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</si>
  <si>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</si>
  <si>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</si>
  <si>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</si>
  <si>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</si>
  <si>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</si>
  <si>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</si>
  <si>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</si>
  <si>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</si>
  <si>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</si>
  <si>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</si>
  <si>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</si>
  <si>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</si>
  <si>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</si>
  <si>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</si>
  <si>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</si>
  <si>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</si>
  <si>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</si>
  <si>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</si>
  <si>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</si>
  <si>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</si>
  <si>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</si>
  <si>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</si>
  <si>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</si>
  <si>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</si>
  <si>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</si>
  <si>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</si>
  <si>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</si>
  <si>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</si>
  <si>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</si>
  <si>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</si>
  <si>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</si>
  <si>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</si>
  <si>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</si>
  <si>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</si>
  <si>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</si>
  <si>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</si>
  <si>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</si>
  <si>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</si>
  <si>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</si>
  <si>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</si>
  <si>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</si>
  <si>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</si>
  <si>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</si>
  <si>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</si>
  <si>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</si>
  <si>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</si>
  <si>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</si>
  <si>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</si>
  <si>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</si>
  <si>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</si>
  <si>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</si>
  <si>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</si>
  <si>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</si>
  <si>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</si>
  <si>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</si>
  <si>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</si>
  <si>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</si>
  <si>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</si>
  <si>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</si>
  <si>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</si>
  <si>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</si>
  <si>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</si>
  <si>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</si>
  <si>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</si>
  <si>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</si>
  <si>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</si>
  <si>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</si>
  <si>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</si>
  <si>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</si>
  <si>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</si>
  <si>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</si>
  <si>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</si>
  <si>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</si>
  <si>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</si>
  <si>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</si>
  <si>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</si>
  <si>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</si>
  <si>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</si>
  <si>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</si>
  <si>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</si>
  <si>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</si>
  <si>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</si>
  <si>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</si>
  <si>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</si>
  <si>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</si>
  <si>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</si>
  <si>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</si>
  <si>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</si>
  <si>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</si>
  <si>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</si>
  <si>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</si>
  <si>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</si>
  <si>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</si>
  <si>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</si>
  <si>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</si>
  <si>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</si>
  <si>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</si>
  <si>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</si>
  <si>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</si>
  <si>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</si>
  <si>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</si>
  <si>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</si>
  <si>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</si>
  <si>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</si>
  <si>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</si>
  <si>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</si>
  <si>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</si>
  <si>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</si>
  <si>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</si>
  <si>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</si>
  <si>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</si>
  <si>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</si>
  <si>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</si>
  <si>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</si>
  <si>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</si>
  <si>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</si>
  <si>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</si>
  <si>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</si>
  <si>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</si>
  <si>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</si>
  <si>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</si>
  <si>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</si>
  <si>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</si>
  <si>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</si>
  <si>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</si>
  <si>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</si>
  <si>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</si>
  <si>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</si>
  <si>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</si>
  <si>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</si>
  <si>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</si>
  <si>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</si>
  <si>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</si>
  <si>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</si>
  <si>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</si>
  <si>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</si>
  <si>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</si>
  <si>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</si>
  <si>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</si>
  <si>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</si>
  <si>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</si>
  <si>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</si>
  <si>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</si>
  <si>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</si>
  <si>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</si>
  <si>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</si>
  <si>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</si>
  <si>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</si>
  <si>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</si>
  <si>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</si>
  <si>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</si>
  <si>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</si>
  <si>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</si>
  <si>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</si>
  <si>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</si>
  <si>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</si>
  <si>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</si>
  <si>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</si>
  <si>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</si>
  <si>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</si>
  <si>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</si>
  <si>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</si>
  <si>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</si>
  <si>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</si>
  <si>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</si>
  <si>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</si>
  <si>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</si>
  <si>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</si>
  <si>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</si>
  <si>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</si>
  <si>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</si>
  <si>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</si>
  <si>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</si>
  <si>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</si>
  <si>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</si>
  <si>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</si>
  <si>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</si>
  <si>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</si>
  <si>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</si>
  <si>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</si>
  <si>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</si>
  <si>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</si>
  <si>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</si>
  <si>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</si>
  <si>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</si>
  <si>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</si>
  <si>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</si>
  <si>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</si>
  <si>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</si>
  <si>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</si>
  <si>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</si>
  <si>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</si>
  <si>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</si>
  <si>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</si>
  <si>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</si>
  <si>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</si>
  <si>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</si>
  <si>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</si>
  <si>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</si>
  <si>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</si>
  <si>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</si>
  <si>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</si>
  <si>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</si>
  <si>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</si>
  <si>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</si>
  <si>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</si>
  <si>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</si>
  <si>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</si>
  <si>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</si>
  <si>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</si>
  <si>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</si>
  <si>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</si>
  <si>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</si>
  <si>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</si>
  <si>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</si>
  <si>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</si>
  <si>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</si>
  <si>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</si>
  <si>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</si>
  <si>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</si>
  <si>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</si>
  <si>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</si>
  <si>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</si>
  <si>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</si>
  <si>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</si>
  <si>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</si>
  <si>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</si>
  <si>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</si>
  <si>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</si>
  <si>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</si>
  <si>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</si>
  <si>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</si>
  <si>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</si>
  <si>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</si>
  <si>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</si>
  <si>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</si>
  <si>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</si>
  <si>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</si>
  <si>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</si>
  <si>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</si>
  <si>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</si>
  <si>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</si>
  <si>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</si>
  <si>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</si>
  <si>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</si>
  <si>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</si>
  <si>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</si>
  <si>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</si>
  <si>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</si>
  <si>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</si>
  <si>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</si>
  <si>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</si>
  <si>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</si>
  <si>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</si>
  <si>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</si>
  <si>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</si>
  <si>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</si>
  <si>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</si>
  <si>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</si>
  <si>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</si>
  <si>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</si>
  <si>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</si>
  <si>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</si>
  <si>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</si>
  <si>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</si>
  <si>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</si>
  <si>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</si>
  <si>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</si>
  <si>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</si>
  <si>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</si>
  <si>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</si>
  <si>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</si>
  <si>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</si>
  <si>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</si>
  <si>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</si>
  <si>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</si>
  <si>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</si>
  <si>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</si>
  <si>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</si>
  <si>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</si>
  <si>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</si>
  <si>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</si>
  <si>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</si>
  <si>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</si>
  <si>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</si>
  <si>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</si>
  <si>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</si>
  <si>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</si>
  <si>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</si>
  <si>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</si>
  <si>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</si>
  <si>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</si>
  <si>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</si>
  <si>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</si>
  <si>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</si>
  <si>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</si>
  <si>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</si>
  <si>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</si>
  <si>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</si>
  <si>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</si>
  <si>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</si>
  <si>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</si>
  <si>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</si>
  <si>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Year</t>
  </si>
  <si>
    <t>Month</t>
  </si>
  <si>
    <t>Quarter</t>
  </si>
  <si>
    <t>Profit Margin</t>
  </si>
  <si>
    <t>Sum of Sales</t>
  </si>
  <si>
    <t>Sum of Quantity</t>
  </si>
  <si>
    <t>Sum of Profit</t>
  </si>
  <si>
    <t>Row Labels</t>
  </si>
  <si>
    <t>Grand Total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</si>
  <si>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</si>
  <si>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</si>
  <si>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</si>
  <si>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</si>
  <si>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</si>
  <si>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</si>
  <si>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</si>
  <si>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</si>
  <si>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</si>
  <si>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</si>
  <si>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</si>
  <si>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</si>
  <si>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SALES</t>
  </si>
  <si>
    <t>TOTAL PROFIT</t>
  </si>
  <si>
    <t>TOTAL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</si>
</sst>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26"/>
      <color theme="8" tint="-0.249977111117893"/>
      <name val="Segoe UI Semibold"/>
      <family val="2"/>
    </font>
    <font>
      <sz val="26"/>
      <color theme="8" tint="-0.249977111117893"/>
      <name val="Calibri"/>
      <family val="2"/>
      <scheme val="minor"/>
    </font>
    <font>
      <sz val="2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colors>
    <mruColors>
      <color rgb="FF873B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[Sales_cleaned.xlsx]KPI!PivotTable1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KPI!$A$3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KPI!$A$4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KPI!$A$4</c:f>
              <c:numCache>
                <c:formatCode>General</c:formatCode>
                <c:ptCount val="1"/>
                <c:pt idx="0">
                  <c:v>2297200.8602999551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F8-41B3-8C00-6FD5721571B0}"/>
            </c:ext>
          </c:extLst>
        </c:ser>
        <c:ser>
          <c:idx val="1"/>
          <c:order val="1"/>
          <c:tx>
            <c:strRef>
              <c:f>KPI!$B$3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KPI!$A$4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KPI!$B$4</c:f>
              <c:numCache>
                <c:formatCode>General</c:formatCode>
                <c:ptCount val="1"/>
                <c:pt idx="0">
                  <c:v>37873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F8-41B3-8C00-6FD5721571B0}"/>
            </c:ext>
          </c:extLst>
        </c:ser>
        <c:ser>
          <c:idx val="2"/>
          <c:order val="2"/>
          <c:tx>
            <c:strRef>
              <c:f>KPI!$C$3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KPI!$A$4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KPI!$C$4</c:f>
              <c:numCache>
                <c:formatCode>General</c:formatCode>
                <c:ptCount val="1"/>
                <c:pt idx="0">
                  <c:v>286397.02170000132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F8-41B3-8C00-6FD572157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3469888"/>
        <c:axId val="1330894032"/>
      </c:barChart>
      <c:catAx>
        <c:axId val="141346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894032"/>
        <c:crosses val="autoZero"/>
        <c:auto val="1"/>
        <c:lblAlgn val="ctr"/>
        <c:lblOffset val="100"/>
        <c:noMultiLvlLbl val="0"/>
      </c:catAx>
      <c:valAx>
        <c:axId val="133089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46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[Sales_cleaned.xlsx]Sales by Region!PivotTable2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SALES BY REGION</a:t>
            </a:r>
          </a:p>
        </c:rich>
      </c:tx>
      <c:layout>
        <c:manualLayout>
          <c:xMode val="edge"/>
          <c:yMode val="edge"/>
          <c:x val="0.42201645277308836"/>
          <c:y val="6.125439791669999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0532654294151195E-2"/>
          <c:y val="0.12307336623543751"/>
          <c:w val="0.86072496090066786"/>
          <c:h val="0.804717455958494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'Sales by Region'!$A$4:$A$8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'Sales by Region'!$B$4:$B$8</c:f>
              <c:numCache>
                <c:formatCode>General</c:formatCode>
                <c:ptCount val="4"/>
                <c:pt idx="0">
                  <c:v>725457.82450000057</c:v>
                </c:pt>
                <c:pt idx="1">
                  <c:v>678781.2399999979</c:v>
                </c:pt>
                <c:pt idx="2">
                  <c:v>501239.89080000052</c:v>
                </c:pt>
                <c:pt idx="3">
                  <c:v>391721.90500000032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0C-4418-BAF4-A46EF440C5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2172704"/>
        <c:axId val="1330818672"/>
      </c:barChart>
      <c:catAx>
        <c:axId val="133217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818672"/>
        <c:crosses val="autoZero"/>
        <c:auto val="1"/>
        <c:lblAlgn val="ctr"/>
        <c:lblOffset val="100"/>
        <c:noMultiLvlLbl val="0"/>
      </c:catAx>
      <c:valAx>
        <c:axId val="133081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172704"/>
        <c:crosses val="autoZero"/>
        <c:crossBetween val="between"/>
      </c:valAx>
      <c:spPr>
        <a:solidFill>
          <a:schemeClr val="bg1">
            <a:lumMod val="65000"/>
          </a:schemeClr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[Sales_cleaned.xlsx]Sales by Category!PivotTable3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>
              <a:lumMod val="5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'Sales by Category'!$A$4:$A$7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'Sales by Category'!$B$4:$B$7</c:f>
              <c:numCache>
                <c:formatCode>General</c:formatCode>
                <c:ptCount val="3"/>
                <c:pt idx="0">
                  <c:v>836154.03299999656</c:v>
                </c:pt>
                <c:pt idx="1">
                  <c:v>741999.79529999977</c:v>
                </c:pt>
                <c:pt idx="2">
                  <c:v>719047.03200000292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5C-420C-B7D0-6FB435E627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52261696"/>
        <c:axId val="1330851312"/>
        <c:axId val="0"/>
      </c:bar3DChart>
      <c:catAx>
        <c:axId val="1552261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851312"/>
        <c:crosses val="autoZero"/>
        <c:auto val="1"/>
        <c:lblAlgn val="ctr"/>
        <c:lblOffset val="100"/>
        <c:noMultiLvlLbl val="0"/>
      </c:catAx>
      <c:valAx>
        <c:axId val="133085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261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[Sales_cleaned.xlsx]Sales by sub category!PivotTable4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SALES BY SUB CATEGORY</a:t>
            </a:r>
          </a:p>
        </c:rich>
      </c:tx>
      <c:layout>
        <c:manualLayout>
          <c:xMode val="edge"/>
          <c:yMode val="edge"/>
          <c:x val="0.36746625824121565"/>
          <c:y val="0.113966017405719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0708438769251395E-2"/>
          <c:y val="0.20834874132636255"/>
          <c:w val="0.87326500723442158"/>
          <c:h val="0.641865376645733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'Sales by sub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'Sales by sub category'!$A$4:$A$21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by sub category'!$B$4:$B$21</c:f>
              <c:numCache>
                <c:formatCode>General</c:formatCode>
                <c:ptCount val="17"/>
                <c:pt idx="0">
                  <c:v>330007.05400000012</c:v>
                </c:pt>
                <c:pt idx="1">
                  <c:v>328449.10300000076</c:v>
                </c:pt>
                <c:pt idx="2">
                  <c:v>223843.60800000012</c:v>
                </c:pt>
                <c:pt idx="3">
                  <c:v>206965.53200000009</c:v>
                </c:pt>
                <c:pt idx="4">
                  <c:v>203412.73300000009</c:v>
                </c:pt>
                <c:pt idx="5">
                  <c:v>189238.63099999996</c:v>
                </c:pt>
                <c:pt idx="6">
                  <c:v>167380.31800000009</c:v>
                </c:pt>
                <c:pt idx="7">
                  <c:v>149528.02999999994</c:v>
                </c:pt>
                <c:pt idx="8">
                  <c:v>114879.99629999997</c:v>
                </c:pt>
                <c:pt idx="9">
                  <c:v>107532.16099999999</c:v>
                </c:pt>
                <c:pt idx="10">
                  <c:v>91705.164000000048</c:v>
                </c:pt>
                <c:pt idx="11">
                  <c:v>78479.20600000002</c:v>
                </c:pt>
                <c:pt idx="12">
                  <c:v>46673.538000000015</c:v>
                </c:pt>
                <c:pt idx="13">
                  <c:v>27118.791999999954</c:v>
                </c:pt>
                <c:pt idx="14">
                  <c:v>16476.401999999998</c:v>
                </c:pt>
                <c:pt idx="15">
                  <c:v>12486.312</c:v>
                </c:pt>
                <c:pt idx="16">
                  <c:v>3024.2799999999997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E9-47DB-93D4-C9F369B1EB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3226416"/>
        <c:axId val="1330900272"/>
      </c:barChart>
      <c:catAx>
        <c:axId val="1583226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900272"/>
        <c:crosses val="autoZero"/>
        <c:auto val="1"/>
        <c:lblAlgn val="ctr"/>
        <c:lblOffset val="100"/>
        <c:noMultiLvlLbl val="0"/>
      </c:catAx>
      <c:valAx>
        <c:axId val="133090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226416"/>
        <c:crosses val="autoZero"/>
        <c:crossBetween val="between"/>
      </c:valAx>
      <c:spPr>
        <a:solidFill>
          <a:schemeClr val="bg2">
            <a:lumMod val="25000"/>
          </a:schemeClr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[Sales_cleaned.xlsx]Sales by segment!PivotTable5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SALES BY SEGMENT</a:t>
            </a:r>
          </a:p>
        </c:rich>
      </c:tx>
      <c:layout>
        <c:manualLayout>
          <c:xMode val="edge"/>
          <c:yMode val="edge"/>
          <c:x val="0.39576265013192663"/>
          <c:y val="6.97729619412187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>
              <a:lumMod val="75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solidFill>
          <a:schemeClr val="bg2">
            <a:lumMod val="90000"/>
          </a:schemeClr>
        </a:solidFill>
        <a:ln>
          <a:noFill/>
        </a:ln>
        <a:effectLst/>
        <a:sp3d/>
      </c:spPr>
    </c:sideWall>
    <c:backWall>
      <c:thickness val="0"/>
      <c:spPr>
        <a:solidFill>
          <a:schemeClr val="bg2">
            <a:lumMod val="90000"/>
          </a:schemeClr>
        </a:solidFill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'Sales by segment'!$B$3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'Sales by segment'!$A$4:$A$7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'Sales by segment'!$B$4:$B$7</c:f>
              <c:numCache>
                <c:formatCode>General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8E-4C6F-A006-A5BCBCAB6C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83259824"/>
        <c:axId val="1330834032"/>
        <c:axId val="0"/>
      </c:bar3DChart>
      <c:catAx>
        <c:axId val="1583259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834032"/>
        <c:crosses val="autoZero"/>
        <c:auto val="1"/>
        <c:lblAlgn val="ctr"/>
        <c:lblOffset val="100"/>
        <c:noMultiLvlLbl val="0"/>
      </c:catAx>
      <c:valAx>
        <c:axId val="133083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259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[Sales_cleaned.xlsx]Monthly sales!PivotTable6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MONTHLY SALES</a:t>
            </a:r>
          </a:p>
        </c:rich>
      </c:tx>
      <c:layout>
        <c:manualLayout>
          <c:xMode val="edge"/>
          <c:yMode val="edge"/>
          <c:x val="0.35228128470260184"/>
          <c:y val="0.10788277248382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5774859055481129E-2"/>
          <c:y val="0.20610781082065555"/>
          <c:w val="0.81473089849103797"/>
          <c:h val="0.642890484820412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'Monthly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'Monthly sales'!$A$4:$A$16</c:f>
              <c:strCache>
                <c:ptCount val="12"/>
                <c:pt idx="0">
                  <c:v>November</c:v>
                </c:pt>
                <c:pt idx="1">
                  <c:v>December</c:v>
                </c:pt>
                <c:pt idx="2">
                  <c:v>September</c:v>
                </c:pt>
                <c:pt idx="3">
                  <c:v>March</c:v>
                </c:pt>
                <c:pt idx="4">
                  <c:v>October</c:v>
                </c:pt>
                <c:pt idx="5">
                  <c:v>August</c:v>
                </c:pt>
                <c:pt idx="6">
                  <c:v>May</c:v>
                </c:pt>
                <c:pt idx="7">
                  <c:v>June</c:v>
                </c:pt>
                <c:pt idx="8">
                  <c:v>July</c:v>
                </c:pt>
                <c:pt idx="9">
                  <c:v>April</c:v>
                </c:pt>
                <c:pt idx="10">
                  <c:v>January</c:v>
                </c:pt>
                <c:pt idx="11">
                  <c:v>February</c:v>
                </c:pt>
              </c:strCache>
            </c:strRef>
          </c:cat>
          <c:val>
            <c:numRef>
              <c:f>'Monthly sales'!$B$4:$B$16</c:f>
              <c:numCache>
                <c:formatCode>General</c:formatCode>
                <c:ptCount val="12"/>
                <c:pt idx="0">
                  <c:v>352461.07100000011</c:v>
                </c:pt>
                <c:pt idx="1">
                  <c:v>325293.50350000011</c:v>
                </c:pt>
                <c:pt idx="2">
                  <c:v>307649.94570000016</c:v>
                </c:pt>
                <c:pt idx="3">
                  <c:v>205005.48879999988</c:v>
                </c:pt>
                <c:pt idx="4">
                  <c:v>200322.98470000012</c:v>
                </c:pt>
                <c:pt idx="5">
                  <c:v>159044.06299999976</c:v>
                </c:pt>
                <c:pt idx="6">
                  <c:v>155028.81169999993</c:v>
                </c:pt>
                <c:pt idx="7">
                  <c:v>152718.67930000011</c:v>
                </c:pt>
                <c:pt idx="8">
                  <c:v>147238.0970000003</c:v>
                </c:pt>
                <c:pt idx="9">
                  <c:v>137762.12859999997</c:v>
                </c:pt>
                <c:pt idx="10">
                  <c:v>94924.835599999977</c:v>
                </c:pt>
                <c:pt idx="11">
                  <c:v>59751.251400000016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37-47D8-8362-27DF1ABEC5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4863024"/>
        <c:axId val="1330816752"/>
      </c:barChart>
      <c:catAx>
        <c:axId val="160486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816752"/>
        <c:crosses val="autoZero"/>
        <c:auto val="1"/>
        <c:lblAlgn val="ctr"/>
        <c:lblOffset val="100"/>
        <c:noMultiLvlLbl val="0"/>
      </c:catAx>
      <c:valAx>
        <c:axId val="133081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4863024"/>
        <c:crosses val="autoZero"/>
        <c:crossBetween val="between"/>
      </c:valAx>
      <c:spPr>
        <a:solidFill>
          <a:schemeClr val="bg2">
            <a:lumMod val="75000"/>
          </a:schemeClr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[Sales_cleaned.xlsx]Top 10 Customers!PivotTable7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TOP 10 CUSTOMERS</a:t>
            </a:r>
          </a:p>
        </c:rich>
      </c:tx>
      <c:layout>
        <c:manualLayout>
          <c:xMode val="edge"/>
          <c:yMode val="edge"/>
          <c:x val="0.32374819378853276"/>
          <c:y val="7.12952742059159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7247748511782959E-2"/>
          <c:y val="0.1356430141262174"/>
          <c:w val="0.85075509979626407"/>
          <c:h val="0.730675323271889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'Top 10 Customers'!$B$3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'Top 10 Customers'!$A$4:$A$14</c:f>
              <c:strCache>
                <c:ptCount val="10"/>
                <c:pt idx="0">
                  <c:v>Sean Miller</c:v>
                </c:pt>
                <c:pt idx="1">
                  <c:v>Tamara Chand</c:v>
                </c:pt>
                <c:pt idx="2">
                  <c:v>Raymond Buch</c:v>
                </c:pt>
                <c:pt idx="3">
                  <c:v>Tom Ashbrook</c:v>
                </c:pt>
                <c:pt idx="4">
                  <c:v>Adrian Barton</c:v>
                </c:pt>
                <c:pt idx="5">
                  <c:v>Ken Lonsdale</c:v>
                </c:pt>
                <c:pt idx="6">
                  <c:v>Sanjit Chand</c:v>
                </c:pt>
                <c:pt idx="7">
                  <c:v>Hunter Lopez</c:v>
                </c:pt>
                <c:pt idx="8">
                  <c:v>Sanjit Engle</c:v>
                </c:pt>
                <c:pt idx="9">
                  <c:v>Christopher Conant</c:v>
                </c:pt>
              </c:strCache>
            </c:strRef>
          </c:cat>
          <c:val>
            <c:numRef>
              <c:f>'Top 10 Customers'!$B$4:$B$14</c:f>
              <c:numCache>
                <c:formatCode>General</c:formatCode>
                <c:ptCount val="10"/>
                <c:pt idx="0">
                  <c:v>25043.05</c:v>
                </c:pt>
                <c:pt idx="1">
                  <c:v>19052.217999999997</c:v>
                </c:pt>
                <c:pt idx="2">
                  <c:v>15117.339</c:v>
                </c:pt>
                <c:pt idx="3">
                  <c:v>14595.62</c:v>
                </c:pt>
                <c:pt idx="4">
                  <c:v>14473.570999999998</c:v>
                </c:pt>
                <c:pt idx="5">
                  <c:v>14175.228999999999</c:v>
                </c:pt>
                <c:pt idx="6">
                  <c:v>14142.333999999999</c:v>
                </c:pt>
                <c:pt idx="7">
                  <c:v>12873.297999999999</c:v>
                </c:pt>
                <c:pt idx="8">
                  <c:v>12209.438000000002</c:v>
                </c:pt>
                <c:pt idx="9">
                  <c:v>12129.072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B3-4715-8049-6928A9D70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4907568"/>
        <c:axId val="1330842672"/>
      </c:barChart>
      <c:catAx>
        <c:axId val="1604907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842672"/>
        <c:crosses val="autoZero"/>
        <c:auto val="1"/>
        <c:lblAlgn val="ctr"/>
        <c:lblOffset val="100"/>
        <c:noMultiLvlLbl val="0"/>
      </c:catAx>
      <c:valAx>
        <c:axId val="133084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4907568"/>
        <c:crosses val="autoZero"/>
        <c:crossBetween val="between"/>
      </c:valAx>
      <c:spPr>
        <a:solidFill>
          <a:schemeClr val="bg2">
            <a:lumMod val="50000"/>
          </a:schemeClr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2</xdr:row>
      <xdr:rowOff>163830</xdr:rowOff>
    </xdr:from>
    <xdr:to>
      <xdr:col>12</xdr:col>
      <xdr:colOff>76200</xdr:colOff>
      <xdr:row>17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C90FA6-AD58-B8C4-5F52-BCD0FDD471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533400</xdr:colOff>
      <xdr:row>5</xdr:row>
      <xdr:rowOff>30480</xdr:rowOff>
    </xdr:from>
    <xdr:to>
      <xdr:col>9</xdr:col>
      <xdr:colOff>15240</xdr:colOff>
      <xdr:row>25</xdr:row>
      <xdr:rowOff>91440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DE51702E-C316-6BAE-38DE-4E61D7C223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152400</xdr:colOff>
      <xdr:row>3</xdr:row>
      <xdr:rowOff>326572</xdr:rowOff>
    </xdr:from>
    <xdr:to>
      <xdr:col>21</xdr:col>
      <xdr:colOff>205619</xdr:colOff>
      <xdr:row>26</xdr:row>
      <xdr:rowOff>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ADF3FB46-2EB7-5380-C604-74CD78C778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175260</xdr:colOff>
      <xdr:row>27</xdr:row>
      <xdr:rowOff>121920</xdr:rowOff>
    </xdr:from>
    <xdr:to>
      <xdr:col>9</xdr:col>
      <xdr:colOff>236220</xdr:colOff>
      <xdr:row>48</xdr:row>
      <xdr:rowOff>76200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F95AB553-0D87-FB10-B843-AB2CA9E202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244687</xdr:colOff>
      <xdr:row>52</xdr:row>
      <xdr:rowOff>84666</xdr:rowOff>
    </xdr:from>
    <xdr:to>
      <xdr:col>9</xdr:col>
      <xdr:colOff>151675</xdr:colOff>
      <xdr:row>79</xdr:row>
      <xdr:rowOff>60476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F9FD7CA4-87B0-1CC4-75B1-61CEEB8FEC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193524</xdr:colOff>
      <xdr:row>26</xdr:row>
      <xdr:rowOff>112485</xdr:rowOff>
    </xdr:from>
    <xdr:to>
      <xdr:col>21</xdr:col>
      <xdr:colOff>266096</xdr:colOff>
      <xdr:row>51</xdr:row>
      <xdr:rowOff>24191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98AAA785-8768-9515-71E9-521BD3A7B1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582385</xdr:colOff>
      <xdr:row>53</xdr:row>
      <xdr:rowOff>74384</xdr:rowOff>
    </xdr:from>
    <xdr:to>
      <xdr:col>21</xdr:col>
      <xdr:colOff>435429</xdr:colOff>
      <xdr:row>81</xdr:row>
      <xdr:rowOff>120951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C1DD8F59-6312-9964-FAB1-F003D8E660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rishi Sharma" refreshedDate="46205.418341203702" createdVersion="8" refreshedVersion="8" minRefreshableVersion="3" recordCount="9994" xr:uid="{54854327-D60F-46AC-BBD9-4354142A717C}">
  <cacheSource type="worksheet">
    <worksheetSource name="Table1"/>
  </cacheSource>
  <cacheFields count="46">
    <cacheField name="Column1" numFmtId="0">
      <sharedItems containsNonDate="0" containsString="0" containsBlank="1"/>
    </cacheField>
    <cacheField name="Column2" numFmtId="0">
      <sharedItems containsNonDate="0" containsString="0" containsBlank="1"/>
    </cacheField>
    <cacheField name="Column3" numFmtId="0">
      <sharedItems containsNonDate="0" containsString="0" containsBlank="1"/>
    </cacheField>
    <cacheField name="Column4" numFmtId="0">
      <sharedItems containsNonDate="0" containsString="0" containsBlank="1"/>
    </cacheField>
    <cacheField name="Column5" numFmtId="0">
      <sharedItems containsNonDate="0" containsString="0" containsBlank="1"/>
    </cacheField>
    <cacheField name="Column6" numFmtId="0">
      <sharedItems containsNonDate="0" containsString="0" containsBlank="1"/>
    </cacheField>
    <cacheField name="Column7" numFmtId="0">
      <sharedItems containsNonDate="0" containsString="0" containsBlank="1"/>
    </cacheField>
    <cacheField name="Column8" numFmtId="0">
      <sharedItems containsNonDate="0" containsString="0" containsBlank="1"/>
    </cacheField>
    <cacheField name="Column9" numFmtId="0">
      <sharedItems containsNonDate="0" containsString="0" containsBlank="1"/>
    </cacheField>
    <cacheField name="Column10" numFmtId="0">
      <sharedItems containsNonDate="0" containsString="0" containsBlank="1"/>
    </cacheField>
    <cacheField name="Column11" numFmtId="0">
      <sharedItems containsNonDate="0" containsString="0" containsBlank="1"/>
    </cacheField>
    <cacheField name="Column12" numFmtId="0">
      <sharedItems containsNonDate="0" containsString="0" containsBlank="1"/>
    </cacheField>
    <cacheField name="Column13" numFmtId="0">
      <sharedItems containsNonDate="0" containsString="0" containsBlank="1"/>
    </cacheField>
    <cacheField name="Column14" numFmtId="0">
      <sharedItems containsNonDate="0" containsString="0" containsBlank="1"/>
    </cacheField>
    <cacheField name="Column15" numFmtId="0">
      <sharedItems containsNonDate="0" containsString="0" containsBlank="1"/>
    </cacheField>
    <cacheField name="Column16" numFmtId="0">
      <sharedItems containsNonDate="0" containsString="0" containsBlank="1"/>
    </cacheField>
    <cacheField name="Column17" numFmtId="0">
      <sharedItems containsNonDate="0" containsString="0" containsBlank="1"/>
    </cacheField>
    <cacheField name="Column18" numFmtId="0">
      <sharedItems containsNonDate="0" containsString="0" containsBlank="1"/>
    </cacheField>
    <cacheField name="Column19" numFmtId="0">
      <sharedItems containsNonDate="0" containsString="0" containsBlank="1"/>
    </cacheField>
    <cacheField name="Column20" numFmtId="0">
      <sharedItems containsNonDate="0" containsString="0" containsBlank="1"/>
    </cacheField>
    <cacheField name="Column21" numFmtId="0">
      <sharedItems containsNonDate="0" containsString="0" containsBlank="1"/>
    </cacheField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Year" numFmtId="0">
      <sharedItems containsSemiMixedTypes="0" containsString="0" containsNumber="1" containsInteger="1" minValue="2014" maxValue="2017"/>
    </cacheField>
    <cacheField name="Month" numFmtId="0">
      <sharedItems count="12">
        <s v="November"/>
        <s v="June"/>
        <s v="October"/>
        <s v="April"/>
        <s v="December"/>
        <s v="May"/>
        <s v="August"/>
        <s v="July"/>
        <s v="September"/>
        <s v="January"/>
        <s v="March"/>
        <s v="February"/>
      </sharedItems>
    </cacheField>
    <cacheField name="Quarter" numFmtId="0">
      <sharedItems/>
    </cacheField>
    <cacheField name="Profit Margin" numFmtId="0">
      <sharedItems containsSemiMixedTypes="0" containsString="0" containsNumber="1" minValue="-2.75" maxValue="0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m/>
    <m/>
    <m/>
    <m/>
    <m/>
    <m/>
    <m/>
    <m/>
    <m/>
    <m/>
    <m/>
    <m/>
    <m/>
    <m/>
    <m/>
    <m/>
    <m/>
    <m/>
    <m/>
    <m/>
    <m/>
    <n v="1"/>
    <s v="CA-2016-152156"/>
    <d v="2016-11-08T00:00:00"/>
    <d v="2016-11-11T00:00:00"/>
    <s v="Second Class"/>
    <s v="CG-12520"/>
    <x v="0"/>
    <x v="0"/>
    <s v="United States"/>
    <s v="Henderson"/>
    <s v="Kentucky"/>
    <n v="42420"/>
    <x v="0"/>
    <s v="FUR-BO-10001798"/>
    <x v="0"/>
    <x v="0"/>
    <s v="Bush Somerset Collection Bookcase"/>
    <n v="261.95999999999998"/>
    <n v="2"/>
    <n v="0"/>
    <n v="41.913600000000002"/>
    <n v="2016"/>
    <x v="0"/>
    <s v="Q4"/>
    <n v="0.16000000000000003"/>
  </r>
  <r>
    <m/>
    <m/>
    <m/>
    <m/>
    <m/>
    <m/>
    <m/>
    <m/>
    <m/>
    <m/>
    <m/>
    <m/>
    <m/>
    <m/>
    <m/>
    <m/>
    <m/>
    <m/>
    <m/>
    <m/>
    <m/>
    <n v="2"/>
    <s v="CA-2016-152156"/>
    <d v="2016-11-08T00:00:00"/>
    <d v="2016-11-11T00:00:00"/>
    <s v="Second Class"/>
    <s v="CG-12520"/>
    <x v="0"/>
    <x v="0"/>
    <s v="United States"/>
    <s v="Henderson"/>
    <s v="Kentucky"/>
    <n v="42420"/>
    <x v="0"/>
    <s v="FUR-CH-10000454"/>
    <x v="0"/>
    <x v="1"/>
    <s v="Hon Deluxe Fabric Upholstered Stacking Chairs, Rounded Back"/>
    <n v="731.94"/>
    <n v="3"/>
    <n v="0"/>
    <n v="219.58199999999999"/>
    <n v="2016"/>
    <x v="0"/>
    <s v="Q4"/>
    <n v="0.3"/>
  </r>
  <r>
    <m/>
    <m/>
    <m/>
    <m/>
    <m/>
    <m/>
    <m/>
    <m/>
    <m/>
    <m/>
    <m/>
    <m/>
    <m/>
    <m/>
    <m/>
    <m/>
    <m/>
    <m/>
    <m/>
    <m/>
    <m/>
    <n v="3"/>
    <s v="CA-2016-138688"/>
    <d v="2016-06-12T00:00:00"/>
    <s v="6/16/2016"/>
    <s v="Second Class"/>
    <s v="DV-13045"/>
    <x v="1"/>
    <x v="1"/>
    <s v="United States"/>
    <s v="Los Angeles"/>
    <s v="California"/>
    <n v="90036"/>
    <x v="1"/>
    <s v="OFF-LA-10000240"/>
    <x v="1"/>
    <x v="2"/>
    <s v="Self-Adhesive Address Labels for Typewriters by Universal"/>
    <n v="14.62"/>
    <n v="2"/>
    <n v="0"/>
    <n v="6.8714000000000004"/>
    <n v="2016"/>
    <x v="1"/>
    <s v="Q2"/>
    <n v="0.47000000000000003"/>
  </r>
  <r>
    <m/>
    <m/>
    <m/>
    <m/>
    <m/>
    <m/>
    <m/>
    <m/>
    <m/>
    <m/>
    <m/>
    <m/>
    <m/>
    <m/>
    <m/>
    <m/>
    <m/>
    <m/>
    <m/>
    <m/>
    <m/>
    <n v="4"/>
    <s v="US-2015-108966"/>
    <d v="2015-10-11T00:00:00"/>
    <s v="10/18/2015"/>
    <s v="Standard Class"/>
    <s v="SO-20335"/>
    <x v="2"/>
    <x v="0"/>
    <s v="United States"/>
    <s v="Fort Lauderdale"/>
    <s v="Florida"/>
    <n v="33311"/>
    <x v="0"/>
    <s v="FUR-TA-10000577"/>
    <x v="0"/>
    <x v="3"/>
    <s v="Bretford CR4500 Series Slim Rectangular Table"/>
    <n v="957.57749999999999"/>
    <n v="5"/>
    <n v="0.45"/>
    <n v="-383.03100000000001"/>
    <n v="2015"/>
    <x v="2"/>
    <s v="Q4"/>
    <n v="-0.4"/>
  </r>
  <r>
    <m/>
    <m/>
    <m/>
    <m/>
    <m/>
    <m/>
    <m/>
    <m/>
    <m/>
    <m/>
    <m/>
    <m/>
    <m/>
    <m/>
    <m/>
    <m/>
    <m/>
    <m/>
    <m/>
    <m/>
    <m/>
    <n v="5"/>
    <s v="US-2015-108966"/>
    <d v="2015-10-11T00:00:00"/>
    <s v="10/18/2015"/>
    <s v="Standard Class"/>
    <s v="SO-20335"/>
    <x v="2"/>
    <x v="0"/>
    <s v="United States"/>
    <s v="Fort Lauderdale"/>
    <s v="Florida"/>
    <n v="33311"/>
    <x v="0"/>
    <s v="OFF-ST-10000760"/>
    <x v="1"/>
    <x v="4"/>
    <s v="Eldon Fold 'N Roll Cart System"/>
    <n v="22.367999999999999"/>
    <n v="2"/>
    <n v="0.2"/>
    <n v="2.5164"/>
    <n v="2015"/>
    <x v="2"/>
    <s v="Q4"/>
    <n v="0.1125"/>
  </r>
  <r>
    <m/>
    <m/>
    <m/>
    <m/>
    <m/>
    <m/>
    <m/>
    <m/>
    <m/>
    <m/>
    <m/>
    <m/>
    <m/>
    <m/>
    <m/>
    <m/>
    <m/>
    <m/>
    <m/>
    <m/>
    <m/>
    <n v="6"/>
    <s v="CA-2014-115812"/>
    <d v="2014-06-09T00:00:00"/>
    <s v="6/14/2014"/>
    <s v="Standard Class"/>
    <s v="BH-11710"/>
    <x v="3"/>
    <x v="0"/>
    <s v="United States"/>
    <s v="Los Angeles"/>
    <s v="California"/>
    <n v="90032"/>
    <x v="1"/>
    <s v="FUR-FU-10001487"/>
    <x v="0"/>
    <x v="5"/>
    <s v="Eldon Expressions Wood and Plastic Desk Accessories, Cherry Wood"/>
    <n v="48.86"/>
    <n v="7"/>
    <n v="0"/>
    <n v="14.1694"/>
    <n v="2014"/>
    <x v="1"/>
    <s v="Q2"/>
    <n v="0.28999999999999998"/>
  </r>
  <r>
    <m/>
    <m/>
    <m/>
    <m/>
    <m/>
    <m/>
    <m/>
    <m/>
    <m/>
    <m/>
    <m/>
    <m/>
    <m/>
    <m/>
    <m/>
    <m/>
    <m/>
    <m/>
    <m/>
    <m/>
    <m/>
    <n v="7"/>
    <s v="CA-2014-115812"/>
    <d v="2014-06-09T00:00:00"/>
    <s v="6/14/2014"/>
    <s v="Standard Class"/>
    <s v="BH-11710"/>
    <x v="3"/>
    <x v="0"/>
    <s v="United States"/>
    <s v="Los Angeles"/>
    <s v="California"/>
    <n v="90032"/>
    <x v="1"/>
    <s v="OFF-AR-10002833"/>
    <x v="1"/>
    <x v="6"/>
    <s v="Newell 322"/>
    <n v="7.28"/>
    <n v="4"/>
    <n v="0"/>
    <n v="1.9656"/>
    <n v="2014"/>
    <x v="1"/>
    <s v="Q2"/>
    <n v="0.27"/>
  </r>
  <r>
    <m/>
    <m/>
    <m/>
    <m/>
    <m/>
    <m/>
    <m/>
    <m/>
    <m/>
    <m/>
    <m/>
    <m/>
    <m/>
    <m/>
    <m/>
    <m/>
    <m/>
    <m/>
    <m/>
    <m/>
    <m/>
    <n v="8"/>
    <s v="CA-2014-115812"/>
    <d v="2014-06-09T00:00:00"/>
    <s v="6/14/2014"/>
    <s v="Standard Class"/>
    <s v="BH-11710"/>
    <x v="3"/>
    <x v="0"/>
    <s v="United States"/>
    <s v="Los Angeles"/>
    <s v="California"/>
    <n v="90032"/>
    <x v="1"/>
    <s v="TEC-PH-10002275"/>
    <x v="2"/>
    <x v="7"/>
    <s v="Mitel 5320 IP Phone VoIP phone"/>
    <n v="907.15200000000004"/>
    <n v="6"/>
    <n v="0.2"/>
    <n v="90.715199999999996"/>
    <n v="2014"/>
    <x v="1"/>
    <s v="Q2"/>
    <n v="9.9999999999999992E-2"/>
  </r>
  <r>
    <m/>
    <m/>
    <m/>
    <m/>
    <m/>
    <m/>
    <m/>
    <m/>
    <m/>
    <m/>
    <m/>
    <m/>
    <m/>
    <m/>
    <m/>
    <m/>
    <m/>
    <m/>
    <m/>
    <m/>
    <m/>
    <n v="9"/>
    <s v="CA-2014-115812"/>
    <d v="2014-06-09T00:00:00"/>
    <s v="6/14/2014"/>
    <s v="Standard Class"/>
    <s v="BH-11710"/>
    <x v="3"/>
    <x v="0"/>
    <s v="United States"/>
    <s v="Los Angeles"/>
    <s v="California"/>
    <n v="90032"/>
    <x v="1"/>
    <s v="OFF-BI-10003910"/>
    <x v="1"/>
    <x v="8"/>
    <s v="DXL Angle-View Binders with Locking Rings by Samsill"/>
    <n v="18.504000000000001"/>
    <n v="3"/>
    <n v="0.2"/>
    <n v="5.7824999999999998"/>
    <n v="2014"/>
    <x v="1"/>
    <s v="Q2"/>
    <n v="0.31249999999999994"/>
  </r>
  <r>
    <m/>
    <m/>
    <m/>
    <m/>
    <m/>
    <m/>
    <m/>
    <m/>
    <m/>
    <m/>
    <m/>
    <m/>
    <m/>
    <m/>
    <m/>
    <m/>
    <m/>
    <m/>
    <m/>
    <m/>
    <m/>
    <n v="10"/>
    <s v="CA-2014-115812"/>
    <d v="2014-06-09T00:00:00"/>
    <s v="6/14/2014"/>
    <s v="Standard Class"/>
    <s v="BH-11710"/>
    <x v="3"/>
    <x v="0"/>
    <s v="United States"/>
    <s v="Los Angeles"/>
    <s v="California"/>
    <n v="90032"/>
    <x v="1"/>
    <s v="OFF-AP-10002892"/>
    <x v="1"/>
    <x v="9"/>
    <s v="Belkin F5C206VTEL 6 Outlet Surge"/>
    <n v="114.9"/>
    <n v="5"/>
    <n v="0"/>
    <n v="34.47"/>
    <n v="2014"/>
    <x v="1"/>
    <s v="Q2"/>
    <n v="0.3"/>
  </r>
  <r>
    <m/>
    <m/>
    <m/>
    <m/>
    <m/>
    <m/>
    <m/>
    <m/>
    <m/>
    <m/>
    <m/>
    <m/>
    <m/>
    <m/>
    <m/>
    <m/>
    <m/>
    <m/>
    <m/>
    <m/>
    <m/>
    <n v="11"/>
    <s v="CA-2014-115812"/>
    <d v="2014-06-09T00:00:00"/>
    <s v="6/14/2014"/>
    <s v="Standard Class"/>
    <s v="BH-11710"/>
    <x v="3"/>
    <x v="0"/>
    <s v="United States"/>
    <s v="Los Angeles"/>
    <s v="California"/>
    <n v="90032"/>
    <x v="1"/>
    <s v="FUR-TA-10001539"/>
    <x v="0"/>
    <x v="3"/>
    <s v="Chromcraft Rectangular Conference Tables"/>
    <n v="1706.184"/>
    <n v="9"/>
    <n v="0.2"/>
    <n v="85.309200000000004"/>
    <n v="2014"/>
    <x v="1"/>
    <s v="Q2"/>
    <n v="0.05"/>
  </r>
  <r>
    <m/>
    <m/>
    <m/>
    <m/>
    <m/>
    <m/>
    <m/>
    <m/>
    <m/>
    <m/>
    <m/>
    <m/>
    <m/>
    <m/>
    <m/>
    <m/>
    <m/>
    <m/>
    <m/>
    <m/>
    <m/>
    <n v="12"/>
    <s v="CA-2014-115812"/>
    <d v="2014-06-09T00:00:00"/>
    <s v="6/14/2014"/>
    <s v="Standard Class"/>
    <s v="BH-11710"/>
    <x v="3"/>
    <x v="0"/>
    <s v="United States"/>
    <s v="Los Angeles"/>
    <s v="California"/>
    <n v="90032"/>
    <x v="1"/>
    <s v="TEC-PH-10002033"/>
    <x v="2"/>
    <x v="7"/>
    <s v="Konftel 250 Conference phone - Charcoal black"/>
    <n v="911.42399999999998"/>
    <n v="4"/>
    <n v="0.2"/>
    <n v="68.356800000000007"/>
    <n v="2014"/>
    <x v="1"/>
    <s v="Q2"/>
    <n v="7.5000000000000011E-2"/>
  </r>
  <r>
    <m/>
    <m/>
    <m/>
    <m/>
    <m/>
    <m/>
    <m/>
    <m/>
    <m/>
    <m/>
    <m/>
    <m/>
    <m/>
    <m/>
    <m/>
    <m/>
    <m/>
    <m/>
    <m/>
    <m/>
    <m/>
    <n v="13"/>
    <s v="CA-2017-114412"/>
    <d v="2017-04-15T00:00:00"/>
    <s v="4/20/2017"/>
    <s v="Standard Class"/>
    <s v="AA-10480"/>
    <x v="4"/>
    <x v="0"/>
    <s v="United States"/>
    <s v="Concord"/>
    <s v="North Carolina"/>
    <n v="28027"/>
    <x v="0"/>
    <s v="OFF-PA-10002365"/>
    <x v="1"/>
    <x v="10"/>
    <s v="Xerox 1967"/>
    <n v="15.552"/>
    <n v="3"/>
    <n v="0.2"/>
    <n v="5.4432"/>
    <n v="2017"/>
    <x v="3"/>
    <s v="Q2"/>
    <n v="0.35000000000000003"/>
  </r>
  <r>
    <m/>
    <m/>
    <m/>
    <m/>
    <m/>
    <m/>
    <m/>
    <m/>
    <m/>
    <m/>
    <m/>
    <m/>
    <m/>
    <m/>
    <m/>
    <m/>
    <m/>
    <m/>
    <m/>
    <m/>
    <m/>
    <n v="14"/>
    <s v="CA-2016-161389"/>
    <d v="2016-12-05T00:00:00"/>
    <d v="2016-10-12T00:00:00"/>
    <s v="Standard Class"/>
    <s v="IM-15070"/>
    <x v="5"/>
    <x v="0"/>
    <s v="United States"/>
    <s v="Seattle"/>
    <s v="Washington"/>
    <n v="98103"/>
    <x v="1"/>
    <s v="OFF-BI-10003656"/>
    <x v="1"/>
    <x v="8"/>
    <s v="Fellowes PB200 Plastic Comb Binding Machine"/>
    <n v="407.976"/>
    <n v="3"/>
    <n v="0.2"/>
    <n v="132.59219999999999"/>
    <n v="2016"/>
    <x v="4"/>
    <s v="Q4"/>
    <n v="0.32499999999999996"/>
  </r>
  <r>
    <m/>
    <m/>
    <m/>
    <m/>
    <m/>
    <m/>
    <m/>
    <m/>
    <m/>
    <m/>
    <m/>
    <m/>
    <m/>
    <m/>
    <m/>
    <m/>
    <m/>
    <m/>
    <m/>
    <m/>
    <m/>
    <n v="15"/>
    <s v="US-2015-118983"/>
    <d v="2015-11-22T00:00:00"/>
    <s v="11/26/2015"/>
    <s v="Standard Class"/>
    <s v="HP-14815"/>
    <x v="6"/>
    <x v="2"/>
    <s v="United States"/>
    <s v="Fort Worth"/>
    <s v="Texas"/>
    <n v="76106"/>
    <x v="2"/>
    <s v="OFF-AP-10002311"/>
    <x v="1"/>
    <x v="9"/>
    <s v="Holmes Replacement Filter for HEPA Air Cleaner, Very Large Room, HEPA Filter"/>
    <n v="68.81"/>
    <n v="5"/>
    <n v="0.8"/>
    <n v="-123.858"/>
    <n v="2015"/>
    <x v="0"/>
    <s v="Q4"/>
    <n v="-1.8"/>
  </r>
  <r>
    <m/>
    <m/>
    <m/>
    <m/>
    <m/>
    <m/>
    <m/>
    <m/>
    <m/>
    <m/>
    <m/>
    <m/>
    <m/>
    <m/>
    <m/>
    <m/>
    <m/>
    <m/>
    <m/>
    <m/>
    <m/>
    <n v="16"/>
    <s v="US-2015-118983"/>
    <d v="2015-11-22T00:00:00"/>
    <s v="11/26/2015"/>
    <s v="Standard Class"/>
    <s v="HP-14815"/>
    <x v="6"/>
    <x v="2"/>
    <s v="United States"/>
    <s v="Fort Worth"/>
    <s v="Texas"/>
    <n v="76106"/>
    <x v="2"/>
    <s v="OFF-BI-10000756"/>
    <x v="1"/>
    <x v="8"/>
    <s v="Storex DuraTech Recycled Plastic Frosted Binders"/>
    <n v="2.544"/>
    <n v="3"/>
    <n v="0.8"/>
    <n v="-3.8159999999999998"/>
    <n v="2015"/>
    <x v="0"/>
    <s v="Q4"/>
    <n v="-1.5"/>
  </r>
  <r>
    <m/>
    <m/>
    <m/>
    <m/>
    <m/>
    <m/>
    <m/>
    <m/>
    <m/>
    <m/>
    <m/>
    <m/>
    <m/>
    <m/>
    <m/>
    <m/>
    <m/>
    <m/>
    <m/>
    <m/>
    <m/>
    <n v="17"/>
    <s v="CA-2014-105893"/>
    <d v="2014-11-11T00:00:00"/>
    <s v="11/18/2014"/>
    <s v="Standard Class"/>
    <s v="PK-19075"/>
    <x v="7"/>
    <x v="0"/>
    <s v="United States"/>
    <s v="Madison"/>
    <s v="Wisconsin"/>
    <n v="53711"/>
    <x v="2"/>
    <s v="OFF-ST-10004186"/>
    <x v="1"/>
    <x v="4"/>
    <s v="Stur-D-Stor Shelving, Vertical 5-Shelf: 72&quot;H x 36&quot;W x 18 1/2&quot;D"/>
    <n v="665.88"/>
    <n v="6"/>
    <n v="0"/>
    <n v="13.317600000000001"/>
    <n v="2014"/>
    <x v="0"/>
    <s v="Q4"/>
    <n v="0.02"/>
  </r>
  <r>
    <m/>
    <m/>
    <m/>
    <m/>
    <m/>
    <m/>
    <m/>
    <m/>
    <m/>
    <m/>
    <m/>
    <m/>
    <m/>
    <m/>
    <m/>
    <m/>
    <m/>
    <m/>
    <m/>
    <m/>
    <m/>
    <n v="18"/>
    <s v="CA-2014-167164"/>
    <d v="2014-05-13T00:00:00"/>
    <s v="5/15/2014"/>
    <s v="Second Class"/>
    <s v="AG-10270"/>
    <x v="8"/>
    <x v="0"/>
    <s v="United States"/>
    <s v="West Jordan"/>
    <s v="Utah"/>
    <n v="84084"/>
    <x v="1"/>
    <s v="OFF-ST-10000107"/>
    <x v="1"/>
    <x v="4"/>
    <s v="Fellowes Super Stor/Drawer"/>
    <n v="55.5"/>
    <n v="2"/>
    <n v="0"/>
    <n v="9.99"/>
    <n v="2014"/>
    <x v="5"/>
    <s v="Q2"/>
    <n v="0.18"/>
  </r>
  <r>
    <m/>
    <m/>
    <m/>
    <m/>
    <m/>
    <m/>
    <m/>
    <m/>
    <m/>
    <m/>
    <m/>
    <m/>
    <m/>
    <m/>
    <m/>
    <m/>
    <m/>
    <m/>
    <m/>
    <m/>
    <m/>
    <n v="19"/>
    <s v="CA-2014-143336"/>
    <d v="2014-08-27T00:00:00"/>
    <d v="2014-01-09T00:00:00"/>
    <s v="Second Class"/>
    <s v="ZD-21925"/>
    <x v="9"/>
    <x v="0"/>
    <s v="United States"/>
    <s v="San Francisco"/>
    <s v="California"/>
    <n v="94109"/>
    <x v="1"/>
    <s v="OFF-AR-10003056"/>
    <x v="1"/>
    <x v="6"/>
    <s v="Newell 341"/>
    <n v="8.56"/>
    <n v="2"/>
    <n v="0"/>
    <n v="2.4824000000000002"/>
    <n v="2014"/>
    <x v="6"/>
    <s v="Q3"/>
    <n v="0.28999999999999998"/>
  </r>
  <r>
    <m/>
    <m/>
    <m/>
    <m/>
    <m/>
    <m/>
    <m/>
    <m/>
    <m/>
    <m/>
    <m/>
    <m/>
    <m/>
    <m/>
    <m/>
    <m/>
    <m/>
    <m/>
    <m/>
    <m/>
    <m/>
    <n v="20"/>
    <s v="CA-2014-143336"/>
    <d v="2014-08-27T00:00:00"/>
    <d v="2014-01-09T00:00:00"/>
    <s v="Second Class"/>
    <s v="ZD-21925"/>
    <x v="9"/>
    <x v="0"/>
    <s v="United States"/>
    <s v="San Francisco"/>
    <s v="California"/>
    <n v="94109"/>
    <x v="1"/>
    <s v="TEC-PH-10001949"/>
    <x v="2"/>
    <x v="7"/>
    <s v="Cisco SPA 501G IP Phone"/>
    <n v="213.48"/>
    <n v="3"/>
    <n v="0.2"/>
    <n v="16.010999999999999"/>
    <n v="2014"/>
    <x v="6"/>
    <s v="Q3"/>
    <n v="7.4999999999999997E-2"/>
  </r>
  <r>
    <m/>
    <m/>
    <m/>
    <m/>
    <m/>
    <m/>
    <m/>
    <m/>
    <m/>
    <m/>
    <m/>
    <m/>
    <m/>
    <m/>
    <m/>
    <m/>
    <m/>
    <m/>
    <m/>
    <m/>
    <m/>
    <n v="21"/>
    <s v="CA-2014-143336"/>
    <d v="2014-08-27T00:00:00"/>
    <d v="2014-01-09T00:00:00"/>
    <s v="Second Class"/>
    <s v="ZD-21925"/>
    <x v="9"/>
    <x v="0"/>
    <s v="United States"/>
    <s v="San Francisco"/>
    <s v="California"/>
    <n v="94109"/>
    <x v="1"/>
    <s v="OFF-BI-10002215"/>
    <x v="1"/>
    <x v="8"/>
    <s v="Wilson Jones Hanging View Binder, White, 1&quot;"/>
    <n v="22.72"/>
    <n v="4"/>
    <n v="0.2"/>
    <n v="7.3840000000000003"/>
    <n v="2014"/>
    <x v="6"/>
    <s v="Q3"/>
    <n v="0.32500000000000001"/>
  </r>
  <r>
    <m/>
    <m/>
    <m/>
    <m/>
    <m/>
    <m/>
    <m/>
    <m/>
    <m/>
    <m/>
    <m/>
    <m/>
    <m/>
    <m/>
    <m/>
    <m/>
    <m/>
    <m/>
    <m/>
    <m/>
    <m/>
    <n v="22"/>
    <s v="CA-2016-137330"/>
    <d v="2016-12-09T00:00:00"/>
    <s v="12/13/2016"/>
    <s v="Standard Class"/>
    <s v="KB-16585"/>
    <x v="10"/>
    <x v="1"/>
    <s v="United States"/>
    <s v="Fremont"/>
    <s v="Nebraska"/>
    <n v="68025"/>
    <x v="2"/>
    <s v="OFF-AR-10000246"/>
    <x v="1"/>
    <x v="6"/>
    <s v="Newell 318"/>
    <n v="19.46"/>
    <n v="7"/>
    <n v="0"/>
    <n v="5.0595999999999997"/>
    <n v="2016"/>
    <x v="4"/>
    <s v="Q4"/>
    <n v="0.25999999999999995"/>
  </r>
  <r>
    <m/>
    <m/>
    <m/>
    <m/>
    <m/>
    <m/>
    <m/>
    <m/>
    <m/>
    <m/>
    <m/>
    <m/>
    <m/>
    <m/>
    <m/>
    <m/>
    <m/>
    <m/>
    <m/>
    <m/>
    <m/>
    <n v="23"/>
    <s v="CA-2016-137330"/>
    <d v="2016-12-09T00:00:00"/>
    <s v="12/13/2016"/>
    <s v="Standard Class"/>
    <s v="KB-16585"/>
    <x v="10"/>
    <x v="1"/>
    <s v="United States"/>
    <s v="Fremont"/>
    <s v="Nebraska"/>
    <n v="68025"/>
    <x v="2"/>
    <s v="OFF-AP-10001492"/>
    <x v="1"/>
    <x v="9"/>
    <s v="Acco Six-Outlet Power Strip, 4' Cord Length"/>
    <n v="60.34"/>
    <n v="7"/>
    <n v="0"/>
    <n v="15.6884"/>
    <n v="2016"/>
    <x v="4"/>
    <s v="Q4"/>
    <n v="0.25999999999999995"/>
  </r>
  <r>
    <m/>
    <m/>
    <m/>
    <m/>
    <m/>
    <m/>
    <m/>
    <m/>
    <m/>
    <m/>
    <m/>
    <m/>
    <m/>
    <m/>
    <m/>
    <m/>
    <m/>
    <m/>
    <m/>
    <m/>
    <m/>
    <n v="24"/>
    <s v="US-2017-156909"/>
    <d v="2017-07-16T00:00:00"/>
    <s v="7/18/2017"/>
    <s v="Second Class"/>
    <s v="SF-20065"/>
    <x v="11"/>
    <x v="0"/>
    <s v="United States"/>
    <s v="Philadelphia"/>
    <s v="Pennsylvania"/>
    <n v="19140"/>
    <x v="3"/>
    <s v="FUR-CH-10002774"/>
    <x v="0"/>
    <x v="1"/>
    <s v="Global Deluxe Stacking Chair, Gray"/>
    <n v="71.372"/>
    <n v="2"/>
    <n v="0.3"/>
    <n v="-1.0196000000000001"/>
    <n v="2017"/>
    <x v="7"/>
    <s v="Q3"/>
    <n v="-1.4285714285714287E-2"/>
  </r>
  <r>
    <m/>
    <m/>
    <m/>
    <m/>
    <m/>
    <m/>
    <m/>
    <m/>
    <m/>
    <m/>
    <m/>
    <m/>
    <m/>
    <m/>
    <m/>
    <m/>
    <m/>
    <m/>
    <m/>
    <m/>
    <m/>
    <n v="25"/>
    <s v="CA-2015-106320"/>
    <d v="2015-09-25T00:00:00"/>
    <s v="9/30/2015"/>
    <s v="Standard Class"/>
    <s v="EB-13870"/>
    <x v="12"/>
    <x v="0"/>
    <s v="United States"/>
    <s v="Orem"/>
    <s v="Utah"/>
    <n v="84057"/>
    <x v="1"/>
    <s v="FUR-TA-10000577"/>
    <x v="0"/>
    <x v="3"/>
    <s v="Bretford CR4500 Series Slim Rectangular Table"/>
    <n v="1044.6300000000001"/>
    <n v="3"/>
    <n v="0"/>
    <n v="240.26490000000001"/>
    <n v="2015"/>
    <x v="8"/>
    <s v="Q3"/>
    <n v="0.22999999999999998"/>
  </r>
  <r>
    <m/>
    <m/>
    <m/>
    <m/>
    <m/>
    <m/>
    <m/>
    <m/>
    <m/>
    <m/>
    <m/>
    <m/>
    <m/>
    <m/>
    <m/>
    <m/>
    <m/>
    <m/>
    <m/>
    <m/>
    <m/>
    <n v="26"/>
    <s v="CA-2016-121755"/>
    <d v="2016-01-16T00:00:00"/>
    <s v="1/20/2016"/>
    <s v="Second Class"/>
    <s v="EH-13945"/>
    <x v="13"/>
    <x v="0"/>
    <s v="United States"/>
    <s v="Los Angeles"/>
    <s v="California"/>
    <n v="90049"/>
    <x v="1"/>
    <s v="OFF-BI-10001634"/>
    <x v="1"/>
    <x v="8"/>
    <s v="Wilson Jones Active Use Binders"/>
    <n v="11.648"/>
    <n v="2"/>
    <n v="0.2"/>
    <n v="4.2224000000000004"/>
    <n v="2016"/>
    <x v="9"/>
    <s v="Q1"/>
    <n v="0.36250000000000004"/>
  </r>
  <r>
    <m/>
    <m/>
    <m/>
    <m/>
    <m/>
    <m/>
    <m/>
    <m/>
    <m/>
    <m/>
    <m/>
    <m/>
    <m/>
    <m/>
    <m/>
    <m/>
    <m/>
    <m/>
    <m/>
    <m/>
    <m/>
    <n v="27"/>
    <s v="CA-2016-121755"/>
    <d v="2016-01-16T00:00:00"/>
    <s v="1/20/2016"/>
    <s v="Second Class"/>
    <s v="EH-13945"/>
    <x v="13"/>
    <x v="0"/>
    <s v="United States"/>
    <s v="Los Angeles"/>
    <s v="California"/>
    <n v="90049"/>
    <x v="1"/>
    <s v="TEC-AC-10003027"/>
    <x v="2"/>
    <x v="11"/>
    <s v="Imation 8GB Mini TravelDrive USB 2.0 Flash Drive"/>
    <n v="90.57"/>
    <n v="3"/>
    <n v="0"/>
    <n v="11.774100000000001"/>
    <n v="2016"/>
    <x v="9"/>
    <s v="Q1"/>
    <n v="0.13"/>
  </r>
  <r>
    <m/>
    <m/>
    <m/>
    <m/>
    <m/>
    <m/>
    <m/>
    <m/>
    <m/>
    <m/>
    <m/>
    <m/>
    <m/>
    <m/>
    <m/>
    <m/>
    <m/>
    <m/>
    <m/>
    <m/>
    <m/>
    <n v="28"/>
    <s v="US-2015-150630"/>
    <d v="2015-09-17T00:00:00"/>
    <s v="9/21/2015"/>
    <s v="Standard Class"/>
    <s v="TB-21520"/>
    <x v="14"/>
    <x v="0"/>
    <s v="United States"/>
    <s v="Philadelphia"/>
    <s v="Pennsylvania"/>
    <n v="19140"/>
    <x v="3"/>
    <s v="FUR-BO-10004834"/>
    <x v="0"/>
    <x v="0"/>
    <s v="Riverside Palais Royal Lawyers Bookcase, Royale Cherry Finish"/>
    <n v="3083.43"/>
    <n v="7"/>
    <n v="0.5"/>
    <n v="-1665.0522000000001"/>
    <n v="2015"/>
    <x v="8"/>
    <s v="Q3"/>
    <n v="-0.54"/>
  </r>
  <r>
    <m/>
    <m/>
    <m/>
    <m/>
    <m/>
    <m/>
    <m/>
    <m/>
    <m/>
    <m/>
    <m/>
    <m/>
    <m/>
    <m/>
    <m/>
    <m/>
    <m/>
    <m/>
    <m/>
    <m/>
    <m/>
    <n v="29"/>
    <s v="US-2015-150630"/>
    <d v="2015-09-17T00:00:00"/>
    <s v="9/21/2015"/>
    <s v="Standard Class"/>
    <s v="TB-21520"/>
    <x v="14"/>
    <x v="0"/>
    <s v="United States"/>
    <s v="Philadelphia"/>
    <s v="Pennsylvania"/>
    <n v="19140"/>
    <x v="3"/>
    <s v="OFF-BI-10000474"/>
    <x v="1"/>
    <x v="8"/>
    <s v="Avery Recycled Flexi-View Covers for Binding Systems"/>
    <n v="9.6180000000000003"/>
    <n v="2"/>
    <n v="0.7"/>
    <n v="-7.0532000000000004"/>
    <n v="2015"/>
    <x v="8"/>
    <s v="Q3"/>
    <n v="-0.73333333333333339"/>
  </r>
  <r>
    <m/>
    <m/>
    <m/>
    <m/>
    <m/>
    <m/>
    <m/>
    <m/>
    <m/>
    <m/>
    <m/>
    <m/>
    <m/>
    <m/>
    <m/>
    <m/>
    <m/>
    <m/>
    <m/>
    <m/>
    <m/>
    <n v="30"/>
    <s v="US-2015-150630"/>
    <d v="2015-09-17T00:00:00"/>
    <s v="9/21/2015"/>
    <s v="Standard Class"/>
    <s v="TB-21520"/>
    <x v="14"/>
    <x v="0"/>
    <s v="United States"/>
    <s v="Philadelphia"/>
    <s v="Pennsylvania"/>
    <n v="19140"/>
    <x v="3"/>
    <s v="FUR-FU-10004848"/>
    <x v="0"/>
    <x v="5"/>
    <s v="Howard Miller 13-3/4&quot; Diameter Brushed Chrome Round Wall Clock"/>
    <n v="124.2"/>
    <n v="3"/>
    <n v="0.2"/>
    <n v="15.525"/>
    <n v="2015"/>
    <x v="8"/>
    <s v="Q3"/>
    <n v="0.125"/>
  </r>
  <r>
    <m/>
    <m/>
    <m/>
    <m/>
    <m/>
    <m/>
    <m/>
    <m/>
    <m/>
    <m/>
    <m/>
    <m/>
    <m/>
    <m/>
    <m/>
    <m/>
    <m/>
    <m/>
    <m/>
    <m/>
    <m/>
    <n v="31"/>
    <s v="US-2015-150630"/>
    <d v="2015-09-17T00:00:00"/>
    <s v="9/21/2015"/>
    <s v="Standard Class"/>
    <s v="TB-21520"/>
    <x v="14"/>
    <x v="0"/>
    <s v="United States"/>
    <s v="Philadelphia"/>
    <s v="Pennsylvania"/>
    <n v="19140"/>
    <x v="3"/>
    <s v="OFF-EN-10001509"/>
    <x v="1"/>
    <x v="12"/>
    <s v="Poly String Tie Envelopes"/>
    <n v="3.2639999999999998"/>
    <n v="2"/>
    <n v="0.2"/>
    <n v="1.1015999999999999"/>
    <n v="2015"/>
    <x v="8"/>
    <s v="Q3"/>
    <n v="0.33750000000000002"/>
  </r>
  <r>
    <m/>
    <m/>
    <m/>
    <m/>
    <m/>
    <m/>
    <m/>
    <m/>
    <m/>
    <m/>
    <m/>
    <m/>
    <m/>
    <m/>
    <m/>
    <m/>
    <m/>
    <m/>
    <m/>
    <m/>
    <m/>
    <n v="32"/>
    <s v="US-2015-150630"/>
    <d v="2015-09-17T00:00:00"/>
    <s v="9/21/2015"/>
    <s v="Standard Class"/>
    <s v="TB-21520"/>
    <x v="14"/>
    <x v="0"/>
    <s v="United States"/>
    <s v="Philadelphia"/>
    <s v="Pennsylvania"/>
    <n v="19140"/>
    <x v="3"/>
    <s v="OFF-AR-10004042"/>
    <x v="1"/>
    <x v="6"/>
    <s v="BOSTON Model 1800 Electric Pencil Sharpeners, Putty/Woodgrain"/>
    <n v="86.304000000000002"/>
    <n v="6"/>
    <n v="0.2"/>
    <n v="9.7091999999999992"/>
    <n v="2015"/>
    <x v="8"/>
    <s v="Q3"/>
    <n v="0.11249999999999999"/>
  </r>
  <r>
    <m/>
    <m/>
    <m/>
    <m/>
    <m/>
    <m/>
    <m/>
    <m/>
    <m/>
    <m/>
    <m/>
    <m/>
    <m/>
    <m/>
    <m/>
    <m/>
    <m/>
    <m/>
    <m/>
    <m/>
    <m/>
    <n v="33"/>
    <s v="US-2015-150630"/>
    <d v="2015-09-17T00:00:00"/>
    <s v="9/21/2015"/>
    <s v="Standard Class"/>
    <s v="TB-21520"/>
    <x v="14"/>
    <x v="0"/>
    <s v="United States"/>
    <s v="Philadelphia"/>
    <s v="Pennsylvania"/>
    <n v="19140"/>
    <x v="3"/>
    <s v="OFF-BI-10001525"/>
    <x v="1"/>
    <x v="8"/>
    <s v="Acco Pressboard Covers with Storage Hooks, 14 7/8&quot; x 11&quot;, Executive Red"/>
    <n v="6.8579999999999997"/>
    <n v="6"/>
    <n v="0.7"/>
    <n v="-5.7149999999999999"/>
    <n v="2015"/>
    <x v="8"/>
    <s v="Q3"/>
    <n v="-0.83333333333333337"/>
  </r>
  <r>
    <m/>
    <m/>
    <m/>
    <m/>
    <m/>
    <m/>
    <m/>
    <m/>
    <m/>
    <m/>
    <m/>
    <m/>
    <m/>
    <m/>
    <m/>
    <m/>
    <m/>
    <m/>
    <m/>
    <m/>
    <m/>
    <n v="34"/>
    <s v="US-2015-150630"/>
    <d v="2015-09-17T00:00:00"/>
    <s v="9/21/2015"/>
    <s v="Standard Class"/>
    <s v="TB-21520"/>
    <x v="14"/>
    <x v="0"/>
    <s v="United States"/>
    <s v="Philadelphia"/>
    <s v="Pennsylvania"/>
    <n v="19140"/>
    <x v="3"/>
    <s v="OFF-AR-10001683"/>
    <x v="1"/>
    <x v="6"/>
    <s v="Lumber Crayons"/>
    <n v="15.76"/>
    <n v="2"/>
    <n v="0.2"/>
    <n v="3.5459999999999998"/>
    <n v="2015"/>
    <x v="8"/>
    <s v="Q3"/>
    <n v="0.22499999999999998"/>
  </r>
  <r>
    <m/>
    <m/>
    <m/>
    <m/>
    <m/>
    <m/>
    <m/>
    <m/>
    <m/>
    <m/>
    <m/>
    <m/>
    <m/>
    <m/>
    <m/>
    <m/>
    <m/>
    <m/>
    <m/>
    <m/>
    <m/>
    <n v="35"/>
    <s v="CA-2017-107727"/>
    <d v="2017-10-19T00:00:00"/>
    <s v="10/23/2017"/>
    <s v="Second Class"/>
    <s v="MA-17560"/>
    <x v="15"/>
    <x v="2"/>
    <s v="United States"/>
    <s v="Houston"/>
    <s v="Texas"/>
    <n v="77095"/>
    <x v="2"/>
    <s v="OFF-PA-10000249"/>
    <x v="1"/>
    <x v="10"/>
    <s v="Easy-staple paper"/>
    <n v="29.472000000000001"/>
    <n v="3"/>
    <n v="0.2"/>
    <n v="9.9467999999999996"/>
    <n v="2017"/>
    <x v="2"/>
    <s v="Q4"/>
    <n v="0.33749999999999997"/>
  </r>
  <r>
    <m/>
    <m/>
    <m/>
    <m/>
    <m/>
    <m/>
    <m/>
    <m/>
    <m/>
    <m/>
    <m/>
    <m/>
    <m/>
    <m/>
    <m/>
    <m/>
    <m/>
    <m/>
    <m/>
    <m/>
    <m/>
    <n v="36"/>
    <s v="CA-2016-117590"/>
    <d v="2016-12-08T00:00:00"/>
    <d v="2016-10-12T00:00:00"/>
    <s v="First Class"/>
    <s v="GH-14485"/>
    <x v="16"/>
    <x v="1"/>
    <s v="United States"/>
    <s v="Richardson"/>
    <s v="Texas"/>
    <n v="75080"/>
    <x v="2"/>
    <s v="TEC-PH-10004977"/>
    <x v="2"/>
    <x v="7"/>
    <s v="GE 30524EE4"/>
    <n v="1097.5440000000001"/>
    <n v="7"/>
    <n v="0.2"/>
    <n v="123.47369999999999"/>
    <n v="2016"/>
    <x v="4"/>
    <s v="Q4"/>
    <n v="0.11249999999999999"/>
  </r>
  <r>
    <m/>
    <m/>
    <m/>
    <m/>
    <m/>
    <m/>
    <m/>
    <m/>
    <m/>
    <m/>
    <m/>
    <m/>
    <m/>
    <m/>
    <m/>
    <m/>
    <m/>
    <m/>
    <m/>
    <m/>
    <m/>
    <n v="37"/>
    <s v="CA-2016-117590"/>
    <d v="2016-12-08T00:00:00"/>
    <d v="2016-10-12T00:00:00"/>
    <s v="First Class"/>
    <s v="GH-14485"/>
    <x v="16"/>
    <x v="1"/>
    <s v="United States"/>
    <s v="Richardson"/>
    <s v="Texas"/>
    <n v="75080"/>
    <x v="2"/>
    <s v="FUR-FU-10003664"/>
    <x v="0"/>
    <x v="5"/>
    <s v="Electrix Architect's Clamp-On Swing Arm Lamp, Black"/>
    <n v="190.92"/>
    <n v="5"/>
    <n v="0.6"/>
    <n v="-147.96299999999999"/>
    <n v="2016"/>
    <x v="4"/>
    <s v="Q4"/>
    <n v="-0.77500000000000002"/>
  </r>
  <r>
    <m/>
    <m/>
    <m/>
    <m/>
    <m/>
    <m/>
    <m/>
    <m/>
    <m/>
    <m/>
    <m/>
    <m/>
    <m/>
    <m/>
    <m/>
    <m/>
    <m/>
    <m/>
    <m/>
    <m/>
    <m/>
    <n v="38"/>
    <s v="CA-2015-117415"/>
    <d v="2015-12-27T00:00:00"/>
    <s v="12/31/2015"/>
    <s v="Standard Class"/>
    <s v="SN-20710"/>
    <x v="17"/>
    <x v="2"/>
    <s v="United States"/>
    <s v="Houston"/>
    <s v="Texas"/>
    <n v="77041"/>
    <x v="2"/>
    <s v="OFF-EN-10002986"/>
    <x v="1"/>
    <x v="12"/>
    <s v="#10-4 1/8&quot; x 9 1/2&quot; Premium Diagonal Seam Envelopes"/>
    <n v="113.328"/>
    <n v="9"/>
    <n v="0.2"/>
    <n v="35.414999999999999"/>
    <n v="2015"/>
    <x v="4"/>
    <s v="Q4"/>
    <n v="0.3125"/>
  </r>
  <r>
    <m/>
    <m/>
    <m/>
    <m/>
    <m/>
    <m/>
    <m/>
    <m/>
    <m/>
    <m/>
    <m/>
    <m/>
    <m/>
    <m/>
    <m/>
    <m/>
    <m/>
    <m/>
    <m/>
    <m/>
    <m/>
    <n v="39"/>
    <s v="CA-2015-117415"/>
    <d v="2015-12-27T00:00:00"/>
    <s v="12/31/2015"/>
    <s v="Standard Class"/>
    <s v="SN-20710"/>
    <x v="17"/>
    <x v="2"/>
    <s v="United States"/>
    <s v="Houston"/>
    <s v="Texas"/>
    <n v="77041"/>
    <x v="2"/>
    <s v="FUR-BO-10002545"/>
    <x v="0"/>
    <x v="0"/>
    <s v="Atlantic Metals Mobile 3-Shelf Bookcases, Custom Colors"/>
    <n v="532.39919999999995"/>
    <n v="3"/>
    <n v="0.32"/>
    <n v="-46.976399999999998"/>
    <n v="2015"/>
    <x v="4"/>
    <s v="Q4"/>
    <n v="-8.8235294117647065E-2"/>
  </r>
  <r>
    <m/>
    <m/>
    <m/>
    <m/>
    <m/>
    <m/>
    <m/>
    <m/>
    <m/>
    <m/>
    <m/>
    <m/>
    <m/>
    <m/>
    <m/>
    <m/>
    <m/>
    <m/>
    <m/>
    <m/>
    <m/>
    <n v="40"/>
    <s v="CA-2015-117415"/>
    <d v="2015-12-27T00:00:00"/>
    <s v="12/31/2015"/>
    <s v="Standard Class"/>
    <s v="SN-20710"/>
    <x v="17"/>
    <x v="2"/>
    <s v="United States"/>
    <s v="Houston"/>
    <s v="Texas"/>
    <n v="77041"/>
    <x v="2"/>
    <s v="FUR-CH-10004218"/>
    <x v="0"/>
    <x v="1"/>
    <s v="Global Fabric Manager's Chair, Dark Gray"/>
    <n v="212.05799999999999"/>
    <n v="3"/>
    <n v="0.3"/>
    <n v="-15.147"/>
    <n v="2015"/>
    <x v="4"/>
    <s v="Q4"/>
    <n v="-7.1428571428571438E-2"/>
  </r>
  <r>
    <m/>
    <m/>
    <m/>
    <m/>
    <m/>
    <m/>
    <m/>
    <m/>
    <m/>
    <m/>
    <m/>
    <m/>
    <m/>
    <m/>
    <m/>
    <m/>
    <m/>
    <m/>
    <m/>
    <m/>
    <m/>
    <n v="41"/>
    <s v="CA-2015-117415"/>
    <d v="2015-12-27T00:00:00"/>
    <s v="12/31/2015"/>
    <s v="Standard Class"/>
    <s v="SN-20710"/>
    <x v="17"/>
    <x v="2"/>
    <s v="United States"/>
    <s v="Houston"/>
    <s v="Texas"/>
    <n v="77041"/>
    <x v="2"/>
    <s v="TEC-PH-10000486"/>
    <x v="2"/>
    <x v="7"/>
    <s v="Plantronics HL10 Handset Lifter"/>
    <n v="371.16800000000001"/>
    <n v="4"/>
    <n v="0.2"/>
    <n v="41.756399999999999"/>
    <n v="2015"/>
    <x v="4"/>
    <s v="Q4"/>
    <n v="0.1125"/>
  </r>
  <r>
    <m/>
    <m/>
    <m/>
    <m/>
    <m/>
    <m/>
    <m/>
    <m/>
    <m/>
    <m/>
    <m/>
    <m/>
    <m/>
    <m/>
    <m/>
    <m/>
    <m/>
    <m/>
    <m/>
    <m/>
    <m/>
    <n v="42"/>
    <s v="CA-2017-120999"/>
    <d v="2017-09-10T00:00:00"/>
    <s v="9/15/2017"/>
    <s v="Standard Class"/>
    <s v="LC-16930"/>
    <x v="18"/>
    <x v="1"/>
    <s v="United States"/>
    <s v="Naperville"/>
    <s v="Illinois"/>
    <n v="60540"/>
    <x v="2"/>
    <s v="TEC-PH-10004093"/>
    <x v="2"/>
    <x v="7"/>
    <s v="Panasonic Kx-TS550"/>
    <n v="147.16800000000001"/>
    <n v="4"/>
    <n v="0.2"/>
    <n v="16.5564"/>
    <n v="2017"/>
    <x v="8"/>
    <s v="Q3"/>
    <n v="0.11249999999999999"/>
  </r>
  <r>
    <m/>
    <m/>
    <m/>
    <m/>
    <m/>
    <m/>
    <m/>
    <m/>
    <m/>
    <m/>
    <m/>
    <m/>
    <m/>
    <m/>
    <m/>
    <m/>
    <m/>
    <m/>
    <m/>
    <m/>
    <m/>
    <n v="43"/>
    <s v="CA-2016-101343"/>
    <d v="2016-07-17T00:00:00"/>
    <s v="7/22/2016"/>
    <s v="Standard Class"/>
    <s v="RA-19885"/>
    <x v="19"/>
    <x v="1"/>
    <s v="United States"/>
    <s v="Los Angeles"/>
    <s v="California"/>
    <n v="90049"/>
    <x v="1"/>
    <s v="OFF-ST-10003479"/>
    <x v="1"/>
    <x v="4"/>
    <s v="Eldon Base for stackable storage shelf, platinum"/>
    <n v="77.88"/>
    <n v="2"/>
    <n v="0"/>
    <n v="3.8940000000000001"/>
    <n v="2016"/>
    <x v="7"/>
    <s v="Q3"/>
    <n v="0.05"/>
  </r>
  <r>
    <m/>
    <m/>
    <m/>
    <m/>
    <m/>
    <m/>
    <m/>
    <m/>
    <m/>
    <m/>
    <m/>
    <m/>
    <m/>
    <m/>
    <m/>
    <m/>
    <m/>
    <m/>
    <m/>
    <m/>
    <m/>
    <n v="44"/>
    <s v="CA-2017-139619"/>
    <d v="2017-09-19T00:00:00"/>
    <s v="9/23/2017"/>
    <s v="Standard Class"/>
    <s v="ES-14080"/>
    <x v="20"/>
    <x v="1"/>
    <s v="United States"/>
    <s v="Melbourne"/>
    <s v="Florida"/>
    <n v="32935"/>
    <x v="0"/>
    <s v="OFF-ST-10003282"/>
    <x v="1"/>
    <x v="4"/>
    <s v="Advantus 10-Drawer Portable Organizer, Chrome Metal Frame, Smoke Drawers"/>
    <n v="95.616"/>
    <n v="2"/>
    <n v="0.2"/>
    <n v="9.5616000000000003"/>
    <n v="2017"/>
    <x v="8"/>
    <s v="Q3"/>
    <n v="0.1"/>
  </r>
  <r>
    <m/>
    <m/>
    <m/>
    <m/>
    <m/>
    <m/>
    <m/>
    <m/>
    <m/>
    <m/>
    <m/>
    <m/>
    <m/>
    <m/>
    <m/>
    <m/>
    <m/>
    <m/>
    <m/>
    <m/>
    <m/>
    <n v="45"/>
    <s v="CA-2016-118255"/>
    <d v="2016-03-11T00:00:00"/>
    <s v="3/13/2016"/>
    <s v="First Class"/>
    <s v="ON-18715"/>
    <x v="21"/>
    <x v="1"/>
    <s v="United States"/>
    <s v="Eagan"/>
    <s v="Minnesota"/>
    <n v="55122"/>
    <x v="2"/>
    <s v="TEC-AC-10000171"/>
    <x v="2"/>
    <x v="11"/>
    <s v="Verbatim 25 GB 6x Blu-ray Single Layer Recordable Disc, 25/Pack"/>
    <n v="45.98"/>
    <n v="2"/>
    <n v="0"/>
    <n v="19.7714"/>
    <n v="2016"/>
    <x v="10"/>
    <s v="Q1"/>
    <n v="0.43000000000000005"/>
  </r>
  <r>
    <m/>
    <m/>
    <m/>
    <m/>
    <m/>
    <m/>
    <m/>
    <m/>
    <m/>
    <m/>
    <m/>
    <m/>
    <m/>
    <m/>
    <m/>
    <m/>
    <m/>
    <m/>
    <m/>
    <m/>
    <m/>
    <n v="46"/>
    <s v="CA-2016-118255"/>
    <d v="2016-03-11T00:00:00"/>
    <s v="3/13/2016"/>
    <s v="First Class"/>
    <s v="ON-18715"/>
    <x v="21"/>
    <x v="1"/>
    <s v="United States"/>
    <s v="Eagan"/>
    <s v="Minnesota"/>
    <n v="55122"/>
    <x v="2"/>
    <s v="OFF-BI-10003291"/>
    <x v="1"/>
    <x v="8"/>
    <s v="Wilson Jones Leather-Like Binders with DublLock Round Rings"/>
    <n v="17.46"/>
    <n v="2"/>
    <n v="0"/>
    <n v="8.2062000000000008"/>
    <n v="2016"/>
    <x v="10"/>
    <s v="Q1"/>
    <n v="0.47000000000000003"/>
  </r>
  <r>
    <m/>
    <m/>
    <m/>
    <m/>
    <m/>
    <m/>
    <m/>
    <m/>
    <m/>
    <m/>
    <m/>
    <m/>
    <m/>
    <m/>
    <m/>
    <m/>
    <m/>
    <m/>
    <m/>
    <m/>
    <m/>
    <n v="47"/>
    <s v="CA-2014-146703"/>
    <d v="2014-10-20T00:00:00"/>
    <s v="10/25/2014"/>
    <s v="Second Class"/>
    <s v="PO-18865"/>
    <x v="22"/>
    <x v="0"/>
    <s v="United States"/>
    <s v="Westland"/>
    <s v="Michigan"/>
    <n v="48185"/>
    <x v="2"/>
    <s v="OFF-ST-10001713"/>
    <x v="1"/>
    <x v="4"/>
    <s v="Gould Plastics 9-Pocket Panel Bin, 18-3/8w x 5-1/4d x 20-1/2h, Black"/>
    <n v="211.96"/>
    <n v="4"/>
    <n v="0"/>
    <n v="8.4784000000000006"/>
    <n v="2014"/>
    <x v="2"/>
    <s v="Q4"/>
    <n v="0.04"/>
  </r>
  <r>
    <m/>
    <m/>
    <m/>
    <m/>
    <m/>
    <m/>
    <m/>
    <m/>
    <m/>
    <m/>
    <m/>
    <m/>
    <m/>
    <m/>
    <m/>
    <m/>
    <m/>
    <m/>
    <m/>
    <m/>
    <m/>
    <n v="48"/>
    <s v="CA-2016-169194"/>
    <d v="2016-06-20T00:00:00"/>
    <s v="6/25/2016"/>
    <s v="Standard Class"/>
    <s v="LH-16900"/>
    <x v="23"/>
    <x v="0"/>
    <s v="United States"/>
    <s v="Dover"/>
    <s v="Delaware"/>
    <n v="19901"/>
    <x v="3"/>
    <s v="TEC-AC-10002167"/>
    <x v="2"/>
    <x v="11"/>
    <s v="Imation 8gb Micro Traveldrive Usb 2.0 Flash Drive"/>
    <n v="45"/>
    <n v="3"/>
    <n v="0"/>
    <n v="4.95"/>
    <n v="2016"/>
    <x v="1"/>
    <s v="Q2"/>
    <n v="0.11"/>
  </r>
  <r>
    <m/>
    <m/>
    <m/>
    <m/>
    <m/>
    <m/>
    <m/>
    <m/>
    <m/>
    <m/>
    <m/>
    <m/>
    <m/>
    <m/>
    <m/>
    <m/>
    <m/>
    <m/>
    <m/>
    <m/>
    <m/>
    <n v="49"/>
    <s v="CA-2016-169194"/>
    <d v="2016-06-20T00:00:00"/>
    <s v="6/25/2016"/>
    <s v="Standard Class"/>
    <s v="LH-16900"/>
    <x v="23"/>
    <x v="0"/>
    <s v="United States"/>
    <s v="Dover"/>
    <s v="Delaware"/>
    <n v="19901"/>
    <x v="3"/>
    <s v="TEC-PH-10003988"/>
    <x v="2"/>
    <x v="7"/>
    <s v="LF Elite 3D Dazzle Designer Hard Case Cover, Lf Stylus Pen and Wiper For Apple Iphone 5c Mini Lite"/>
    <n v="21.8"/>
    <n v="2"/>
    <n v="0"/>
    <n v="6.1040000000000001"/>
    <n v="2016"/>
    <x v="1"/>
    <s v="Q2"/>
    <n v="0.27999999999999997"/>
  </r>
  <r>
    <m/>
    <m/>
    <m/>
    <m/>
    <m/>
    <m/>
    <m/>
    <m/>
    <m/>
    <m/>
    <m/>
    <m/>
    <m/>
    <m/>
    <m/>
    <m/>
    <m/>
    <m/>
    <m/>
    <m/>
    <m/>
    <n v="50"/>
    <s v="CA-2015-115742"/>
    <d v="2015-04-18T00:00:00"/>
    <s v="4/22/2015"/>
    <s v="Standard Class"/>
    <s v="DP-13000"/>
    <x v="24"/>
    <x v="0"/>
    <s v="United States"/>
    <s v="New Albany"/>
    <s v="Indiana"/>
    <n v="47150"/>
    <x v="2"/>
    <s v="OFF-BI-10004410"/>
    <x v="1"/>
    <x v="8"/>
    <s v="C-Line Peel &amp; Stick Add-On Filing Pockets, 8-3/4 x 5-1/8, 10/Pack"/>
    <n v="38.22"/>
    <n v="6"/>
    <n v="0"/>
    <n v="17.9634"/>
    <n v="2015"/>
    <x v="3"/>
    <s v="Q2"/>
    <n v="0.47000000000000003"/>
  </r>
  <r>
    <m/>
    <m/>
    <m/>
    <m/>
    <m/>
    <m/>
    <m/>
    <m/>
    <m/>
    <m/>
    <m/>
    <m/>
    <m/>
    <m/>
    <m/>
    <m/>
    <m/>
    <m/>
    <m/>
    <m/>
    <m/>
    <n v="51"/>
    <s v="CA-2015-115742"/>
    <d v="2015-04-18T00:00:00"/>
    <s v="4/22/2015"/>
    <s v="Standard Class"/>
    <s v="DP-13000"/>
    <x v="24"/>
    <x v="0"/>
    <s v="United States"/>
    <s v="New Albany"/>
    <s v="Indiana"/>
    <n v="47150"/>
    <x v="2"/>
    <s v="OFF-LA-10002762"/>
    <x v="1"/>
    <x v="2"/>
    <s v="Avery 485"/>
    <n v="75.180000000000007"/>
    <n v="6"/>
    <n v="0"/>
    <n v="35.334600000000002"/>
    <n v="2015"/>
    <x v="3"/>
    <s v="Q2"/>
    <n v="0.47"/>
  </r>
  <r>
    <m/>
    <m/>
    <m/>
    <m/>
    <m/>
    <m/>
    <m/>
    <m/>
    <m/>
    <m/>
    <m/>
    <m/>
    <m/>
    <m/>
    <m/>
    <m/>
    <m/>
    <m/>
    <m/>
    <m/>
    <m/>
    <n v="52"/>
    <s v="CA-2015-115742"/>
    <d v="2015-04-18T00:00:00"/>
    <s v="4/22/2015"/>
    <s v="Standard Class"/>
    <s v="DP-13000"/>
    <x v="24"/>
    <x v="0"/>
    <s v="United States"/>
    <s v="New Albany"/>
    <s v="Indiana"/>
    <n v="47150"/>
    <x v="2"/>
    <s v="FUR-FU-10001706"/>
    <x v="0"/>
    <x v="5"/>
    <s v="Longer-Life Soft White Bulbs"/>
    <n v="6.16"/>
    <n v="2"/>
    <n v="0"/>
    <n v="2.9567999999999999"/>
    <n v="2015"/>
    <x v="3"/>
    <s v="Q2"/>
    <n v="0.48"/>
  </r>
  <r>
    <m/>
    <m/>
    <m/>
    <m/>
    <m/>
    <m/>
    <m/>
    <m/>
    <m/>
    <m/>
    <m/>
    <m/>
    <m/>
    <m/>
    <m/>
    <m/>
    <m/>
    <m/>
    <m/>
    <m/>
    <m/>
    <n v="53"/>
    <s v="CA-2015-115742"/>
    <d v="2015-04-18T00:00:00"/>
    <s v="4/22/2015"/>
    <s v="Standard Class"/>
    <s v="DP-13000"/>
    <x v="24"/>
    <x v="0"/>
    <s v="United States"/>
    <s v="New Albany"/>
    <s v="Indiana"/>
    <n v="47150"/>
    <x v="2"/>
    <s v="FUR-CH-10003061"/>
    <x v="0"/>
    <x v="1"/>
    <s v="Global Leather Task Chair, Black"/>
    <n v="89.99"/>
    <n v="1"/>
    <n v="0"/>
    <n v="17.098099999999999"/>
    <n v="2015"/>
    <x v="3"/>
    <s v="Q2"/>
    <n v="0.19"/>
  </r>
  <r>
    <m/>
    <m/>
    <m/>
    <m/>
    <m/>
    <m/>
    <m/>
    <m/>
    <m/>
    <m/>
    <m/>
    <m/>
    <m/>
    <m/>
    <m/>
    <m/>
    <m/>
    <m/>
    <m/>
    <m/>
    <m/>
    <n v="54"/>
    <s v="CA-2016-105816"/>
    <d v="2016-12-11T00:00:00"/>
    <s v="12/17/2016"/>
    <s v="Standard Class"/>
    <s v="JM-15265"/>
    <x v="25"/>
    <x v="1"/>
    <s v="United States"/>
    <s v="New York City"/>
    <s v="New York"/>
    <n v="10024"/>
    <x v="3"/>
    <s v="OFF-FA-10000304"/>
    <x v="1"/>
    <x v="13"/>
    <s v="Advantus Push Pins"/>
    <n v="15.26"/>
    <n v="7"/>
    <n v="0"/>
    <n v="6.2565999999999997"/>
    <n v="2016"/>
    <x v="4"/>
    <s v="Q4"/>
    <n v="0.41"/>
  </r>
  <r>
    <m/>
    <m/>
    <m/>
    <m/>
    <m/>
    <m/>
    <m/>
    <m/>
    <m/>
    <m/>
    <m/>
    <m/>
    <m/>
    <m/>
    <m/>
    <m/>
    <m/>
    <m/>
    <m/>
    <m/>
    <m/>
    <n v="55"/>
    <s v="CA-2016-105816"/>
    <d v="2016-12-11T00:00:00"/>
    <s v="12/17/2016"/>
    <s v="Standard Class"/>
    <s v="JM-15265"/>
    <x v="25"/>
    <x v="1"/>
    <s v="United States"/>
    <s v="New York City"/>
    <s v="New York"/>
    <n v="10024"/>
    <x v="3"/>
    <s v="TEC-PH-10002447"/>
    <x v="2"/>
    <x v="7"/>
    <s v="AT&amp;T CL83451 4-Handset Telephone"/>
    <n v="1029.95"/>
    <n v="5"/>
    <n v="0"/>
    <n v="298.68549999999999"/>
    <n v="2016"/>
    <x v="4"/>
    <s v="Q4"/>
    <n v="0.28999999999999998"/>
  </r>
  <r>
    <m/>
    <m/>
    <m/>
    <m/>
    <m/>
    <m/>
    <m/>
    <m/>
    <m/>
    <m/>
    <m/>
    <m/>
    <m/>
    <m/>
    <m/>
    <m/>
    <m/>
    <m/>
    <m/>
    <m/>
    <m/>
    <n v="56"/>
    <s v="CA-2016-111682"/>
    <d v="2016-06-17T00:00:00"/>
    <s v="6/18/2016"/>
    <s v="First Class"/>
    <s v="TB-21055"/>
    <x v="26"/>
    <x v="0"/>
    <s v="United States"/>
    <s v="Troy"/>
    <s v="New York"/>
    <n v="12180"/>
    <x v="3"/>
    <s v="OFF-ST-10000604"/>
    <x v="1"/>
    <x v="4"/>
    <s v="Home/Office Personal File Carts"/>
    <n v="208.56"/>
    <n v="6"/>
    <n v="0"/>
    <n v="52.14"/>
    <n v="2016"/>
    <x v="1"/>
    <s v="Q2"/>
    <n v="0.25"/>
  </r>
  <r>
    <m/>
    <m/>
    <m/>
    <m/>
    <m/>
    <m/>
    <m/>
    <m/>
    <m/>
    <m/>
    <m/>
    <m/>
    <m/>
    <m/>
    <m/>
    <m/>
    <m/>
    <m/>
    <m/>
    <m/>
    <m/>
    <n v="57"/>
    <s v="CA-2016-111682"/>
    <d v="2016-06-17T00:00:00"/>
    <s v="6/18/2016"/>
    <s v="First Class"/>
    <s v="TB-21055"/>
    <x v="26"/>
    <x v="0"/>
    <s v="United States"/>
    <s v="Troy"/>
    <s v="New York"/>
    <n v="12180"/>
    <x v="3"/>
    <s v="OFF-PA-10001569"/>
    <x v="1"/>
    <x v="10"/>
    <s v="Xerox 232"/>
    <n v="32.4"/>
    <n v="5"/>
    <n v="0"/>
    <n v="15.552"/>
    <n v="2016"/>
    <x v="1"/>
    <s v="Q2"/>
    <n v="0.48"/>
  </r>
  <r>
    <m/>
    <m/>
    <m/>
    <m/>
    <m/>
    <m/>
    <m/>
    <m/>
    <m/>
    <m/>
    <m/>
    <m/>
    <m/>
    <m/>
    <m/>
    <m/>
    <m/>
    <m/>
    <m/>
    <m/>
    <m/>
    <n v="58"/>
    <s v="CA-2016-111682"/>
    <d v="2016-06-17T00:00:00"/>
    <s v="6/18/2016"/>
    <s v="First Class"/>
    <s v="TB-21055"/>
    <x v="26"/>
    <x v="0"/>
    <s v="United States"/>
    <s v="Troy"/>
    <s v="New York"/>
    <n v="12180"/>
    <x v="3"/>
    <s v="FUR-CH-10003968"/>
    <x v="0"/>
    <x v="1"/>
    <s v="Novimex Turbo Task Chair"/>
    <n v="319.41000000000003"/>
    <n v="5"/>
    <n v="0.1"/>
    <n v="7.0979999999999999"/>
    <n v="2016"/>
    <x v="1"/>
    <s v="Q2"/>
    <n v="2.222222222222222E-2"/>
  </r>
  <r>
    <m/>
    <m/>
    <m/>
    <m/>
    <m/>
    <m/>
    <m/>
    <m/>
    <m/>
    <m/>
    <m/>
    <m/>
    <m/>
    <m/>
    <m/>
    <m/>
    <m/>
    <m/>
    <m/>
    <m/>
    <m/>
    <n v="59"/>
    <s v="CA-2016-111682"/>
    <d v="2016-06-17T00:00:00"/>
    <s v="6/18/2016"/>
    <s v="First Class"/>
    <s v="TB-21055"/>
    <x v="26"/>
    <x v="0"/>
    <s v="United States"/>
    <s v="Troy"/>
    <s v="New York"/>
    <n v="12180"/>
    <x v="3"/>
    <s v="OFF-PA-10000587"/>
    <x v="1"/>
    <x v="10"/>
    <s v="Array Parchment Paper, Assorted Colors"/>
    <n v="14.56"/>
    <n v="2"/>
    <n v="0"/>
    <n v="6.9888000000000003"/>
    <n v="2016"/>
    <x v="1"/>
    <s v="Q2"/>
    <n v="0.48"/>
  </r>
  <r>
    <m/>
    <m/>
    <m/>
    <m/>
    <m/>
    <m/>
    <m/>
    <m/>
    <m/>
    <m/>
    <m/>
    <m/>
    <m/>
    <m/>
    <m/>
    <m/>
    <m/>
    <m/>
    <m/>
    <m/>
    <m/>
    <n v="60"/>
    <s v="CA-2016-111682"/>
    <d v="2016-06-17T00:00:00"/>
    <s v="6/18/2016"/>
    <s v="First Class"/>
    <s v="TB-21055"/>
    <x v="26"/>
    <x v="0"/>
    <s v="United States"/>
    <s v="Troy"/>
    <s v="New York"/>
    <n v="12180"/>
    <x v="3"/>
    <s v="TEC-AC-10002167"/>
    <x v="2"/>
    <x v="11"/>
    <s v="Imation 8gb Micro Traveldrive Usb 2.0 Flash Drive"/>
    <n v="30"/>
    <n v="2"/>
    <n v="0"/>
    <n v="3.3"/>
    <n v="2016"/>
    <x v="1"/>
    <s v="Q2"/>
    <n v="0.11"/>
  </r>
  <r>
    <m/>
    <m/>
    <m/>
    <m/>
    <m/>
    <m/>
    <m/>
    <m/>
    <m/>
    <m/>
    <m/>
    <m/>
    <m/>
    <m/>
    <m/>
    <m/>
    <m/>
    <m/>
    <m/>
    <m/>
    <m/>
    <n v="61"/>
    <s v="CA-2016-111682"/>
    <d v="2016-06-17T00:00:00"/>
    <s v="6/18/2016"/>
    <s v="First Class"/>
    <s v="TB-21055"/>
    <x v="26"/>
    <x v="0"/>
    <s v="United States"/>
    <s v="Troy"/>
    <s v="New York"/>
    <n v="12180"/>
    <x v="3"/>
    <s v="OFF-BI-10001460"/>
    <x v="1"/>
    <x v="8"/>
    <s v="Plastic Binding Combs"/>
    <n v="48.48"/>
    <n v="4"/>
    <n v="0.2"/>
    <n v="16.361999999999998"/>
    <n v="2016"/>
    <x v="1"/>
    <s v="Q2"/>
    <n v="0.33749999999999997"/>
  </r>
  <r>
    <m/>
    <m/>
    <m/>
    <m/>
    <m/>
    <m/>
    <m/>
    <m/>
    <m/>
    <m/>
    <m/>
    <m/>
    <m/>
    <m/>
    <m/>
    <m/>
    <m/>
    <m/>
    <m/>
    <m/>
    <m/>
    <n v="62"/>
    <s v="CA-2016-111682"/>
    <d v="2016-06-17T00:00:00"/>
    <s v="6/18/2016"/>
    <s v="First Class"/>
    <s v="TB-21055"/>
    <x v="26"/>
    <x v="0"/>
    <s v="United States"/>
    <s v="Troy"/>
    <s v="New York"/>
    <n v="12180"/>
    <x v="3"/>
    <s v="OFF-AR-10001868"/>
    <x v="1"/>
    <x v="6"/>
    <s v="Prang Dustless Chalk Sticks"/>
    <n v="1.68"/>
    <n v="1"/>
    <n v="0"/>
    <n v="0.84"/>
    <n v="2016"/>
    <x v="1"/>
    <s v="Q2"/>
    <n v="0.5"/>
  </r>
  <r>
    <m/>
    <m/>
    <m/>
    <m/>
    <m/>
    <m/>
    <m/>
    <m/>
    <m/>
    <m/>
    <m/>
    <m/>
    <m/>
    <m/>
    <m/>
    <m/>
    <m/>
    <m/>
    <m/>
    <m/>
    <m/>
    <n v="63"/>
    <s v="CA-2015-135545"/>
    <d v="2015-11-24T00:00:00"/>
    <s v="11/30/2015"/>
    <s v="Standard Class"/>
    <s v="KM-16720"/>
    <x v="27"/>
    <x v="0"/>
    <s v="United States"/>
    <s v="Los Angeles"/>
    <s v="California"/>
    <n v="90004"/>
    <x v="1"/>
    <s v="TEC-AC-10004633"/>
    <x v="2"/>
    <x v="11"/>
    <s v="Verbatim 25 GB 6x Blu-ray Single Layer Recordable Disc, 3/Pack"/>
    <n v="13.98"/>
    <n v="2"/>
    <n v="0"/>
    <n v="6.1512000000000002"/>
    <n v="2015"/>
    <x v="0"/>
    <s v="Q4"/>
    <n v="0.44"/>
  </r>
  <r>
    <m/>
    <m/>
    <m/>
    <m/>
    <m/>
    <m/>
    <m/>
    <m/>
    <m/>
    <m/>
    <m/>
    <m/>
    <m/>
    <m/>
    <m/>
    <m/>
    <m/>
    <m/>
    <m/>
    <m/>
    <m/>
    <n v="64"/>
    <s v="CA-2015-135545"/>
    <d v="2015-11-24T00:00:00"/>
    <s v="11/30/2015"/>
    <s v="Standard Class"/>
    <s v="KM-16720"/>
    <x v="27"/>
    <x v="0"/>
    <s v="United States"/>
    <s v="Los Angeles"/>
    <s v="California"/>
    <n v="90004"/>
    <x v="1"/>
    <s v="OFF-BI-10001078"/>
    <x v="1"/>
    <x v="8"/>
    <s v="Acco PRESSTEX Data Binder with Storage Hooks, Dark Blue, 14 7/8&quot; X 11&quot;"/>
    <n v="25.824000000000002"/>
    <n v="6"/>
    <n v="0.2"/>
    <n v="9.3612000000000002"/>
    <n v="2015"/>
    <x v="0"/>
    <s v="Q4"/>
    <n v="0.36249999999999999"/>
  </r>
  <r>
    <m/>
    <m/>
    <m/>
    <m/>
    <m/>
    <m/>
    <m/>
    <m/>
    <m/>
    <m/>
    <m/>
    <m/>
    <m/>
    <m/>
    <m/>
    <m/>
    <m/>
    <m/>
    <m/>
    <m/>
    <m/>
    <n v="65"/>
    <s v="CA-2015-135545"/>
    <d v="2015-11-24T00:00:00"/>
    <s v="11/30/2015"/>
    <s v="Standard Class"/>
    <s v="KM-16720"/>
    <x v="27"/>
    <x v="0"/>
    <s v="United States"/>
    <s v="Los Angeles"/>
    <s v="California"/>
    <n v="90004"/>
    <x v="1"/>
    <s v="OFF-PA-10003892"/>
    <x v="1"/>
    <x v="10"/>
    <s v="Xerox 1943"/>
    <n v="146.72999999999999"/>
    <n v="3"/>
    <n v="0"/>
    <n v="68.963099999999997"/>
    <n v="2015"/>
    <x v="0"/>
    <s v="Q4"/>
    <n v="0.47000000000000003"/>
  </r>
  <r>
    <m/>
    <m/>
    <m/>
    <m/>
    <m/>
    <m/>
    <m/>
    <m/>
    <m/>
    <m/>
    <m/>
    <m/>
    <m/>
    <m/>
    <m/>
    <m/>
    <m/>
    <m/>
    <m/>
    <m/>
    <m/>
    <n v="66"/>
    <s v="CA-2015-135545"/>
    <d v="2015-11-24T00:00:00"/>
    <s v="11/30/2015"/>
    <s v="Standard Class"/>
    <s v="KM-16720"/>
    <x v="27"/>
    <x v="0"/>
    <s v="United States"/>
    <s v="Los Angeles"/>
    <s v="California"/>
    <n v="90004"/>
    <x v="1"/>
    <s v="FUR-FU-10000397"/>
    <x v="0"/>
    <x v="5"/>
    <s v="Luxo Economy Swing Arm Lamp"/>
    <n v="79.760000000000005"/>
    <n v="4"/>
    <n v="0"/>
    <n v="22.332799999999999"/>
    <n v="2015"/>
    <x v="0"/>
    <s v="Q4"/>
    <n v="0.27999999999999997"/>
  </r>
  <r>
    <m/>
    <m/>
    <m/>
    <m/>
    <m/>
    <m/>
    <m/>
    <m/>
    <m/>
    <m/>
    <m/>
    <m/>
    <m/>
    <m/>
    <m/>
    <m/>
    <m/>
    <m/>
    <m/>
    <m/>
    <m/>
    <n v="67"/>
    <s v="US-2015-164175"/>
    <d v="2015-04-30T00:00:00"/>
    <d v="2015-05-05T00:00:00"/>
    <s v="Standard Class"/>
    <s v="PS-18970"/>
    <x v="28"/>
    <x v="2"/>
    <s v="United States"/>
    <s v="Chicago"/>
    <s v="Illinois"/>
    <n v="60610"/>
    <x v="2"/>
    <s v="FUR-CH-10001146"/>
    <x v="0"/>
    <x v="1"/>
    <s v="Global Value Mid-Back Manager's Chair, Gray"/>
    <n v="213.11500000000001"/>
    <n v="5"/>
    <n v="0.3"/>
    <n v="-15.2225"/>
    <n v="2015"/>
    <x v="3"/>
    <s v="Q2"/>
    <n v="-7.1428571428571425E-2"/>
  </r>
  <r>
    <m/>
    <m/>
    <m/>
    <m/>
    <m/>
    <m/>
    <m/>
    <m/>
    <m/>
    <m/>
    <m/>
    <m/>
    <m/>
    <m/>
    <m/>
    <m/>
    <m/>
    <m/>
    <m/>
    <m/>
    <m/>
    <n v="68"/>
    <s v="CA-2014-106376"/>
    <d v="2014-12-05T00:00:00"/>
    <d v="2014-10-12T00:00:00"/>
    <s v="Standard Class"/>
    <s v="BS-11590"/>
    <x v="29"/>
    <x v="1"/>
    <s v="United States"/>
    <s v="Gilbert"/>
    <s v="Arizona"/>
    <n v="85234"/>
    <x v="1"/>
    <s v="OFF-AR-10002671"/>
    <x v="1"/>
    <x v="6"/>
    <s v="Hunt BOSTON Model 1606 High-Volume Electric Pencil Sharpener, Beige"/>
    <n v="1113.0239999999999"/>
    <n v="8"/>
    <n v="0.2"/>
    <n v="111.30240000000001"/>
    <n v="2014"/>
    <x v="4"/>
    <s v="Q4"/>
    <n v="0.10000000000000002"/>
  </r>
  <r>
    <m/>
    <m/>
    <m/>
    <m/>
    <m/>
    <m/>
    <m/>
    <m/>
    <m/>
    <m/>
    <m/>
    <m/>
    <m/>
    <m/>
    <m/>
    <m/>
    <m/>
    <m/>
    <m/>
    <m/>
    <m/>
    <n v="69"/>
    <s v="CA-2014-106376"/>
    <d v="2014-12-05T00:00:00"/>
    <d v="2014-10-12T00:00:00"/>
    <s v="Standard Class"/>
    <s v="BS-11590"/>
    <x v="29"/>
    <x v="1"/>
    <s v="United States"/>
    <s v="Gilbert"/>
    <s v="Arizona"/>
    <n v="85234"/>
    <x v="1"/>
    <s v="TEC-PH-10002726"/>
    <x v="2"/>
    <x v="7"/>
    <s v="netTALK DUO VoIP Telephone Service"/>
    <n v="167.96799999999999"/>
    <n v="4"/>
    <n v="0.2"/>
    <n v="62.988"/>
    <n v="2014"/>
    <x v="4"/>
    <s v="Q4"/>
    <n v="0.375"/>
  </r>
  <r>
    <m/>
    <m/>
    <m/>
    <m/>
    <m/>
    <m/>
    <m/>
    <m/>
    <m/>
    <m/>
    <m/>
    <m/>
    <m/>
    <m/>
    <m/>
    <m/>
    <m/>
    <m/>
    <m/>
    <m/>
    <m/>
    <n v="70"/>
    <s v="CA-2016-119823"/>
    <d v="2016-06-04T00:00:00"/>
    <d v="2016-06-06T00:00:00"/>
    <s v="First Class"/>
    <s v="KD-16270"/>
    <x v="30"/>
    <x v="0"/>
    <s v="United States"/>
    <s v="Springfield"/>
    <s v="Virginia"/>
    <n v="22153"/>
    <x v="0"/>
    <s v="OFF-PA-10000482"/>
    <x v="1"/>
    <x v="10"/>
    <s v="Snap-A-Way Black Print Carbonless Ruled Speed Letter, Triplicate"/>
    <n v="75.88"/>
    <n v="2"/>
    <n v="0"/>
    <n v="35.663600000000002"/>
    <n v="2016"/>
    <x v="1"/>
    <s v="Q2"/>
    <n v="0.47000000000000008"/>
  </r>
  <r>
    <m/>
    <m/>
    <m/>
    <m/>
    <m/>
    <m/>
    <m/>
    <m/>
    <m/>
    <m/>
    <m/>
    <m/>
    <m/>
    <m/>
    <m/>
    <m/>
    <m/>
    <m/>
    <m/>
    <m/>
    <m/>
    <n v="71"/>
    <s v="CA-2016-106075"/>
    <d v="2016-09-18T00:00:00"/>
    <s v="9/23/2016"/>
    <s v="Standard Class"/>
    <s v="HM-14980"/>
    <x v="31"/>
    <x v="0"/>
    <s v="United States"/>
    <s v="New York City"/>
    <s v="New York"/>
    <n v="10009"/>
    <x v="3"/>
    <s v="OFF-BI-10004654"/>
    <x v="1"/>
    <x v="8"/>
    <s v="Avery Binding System Hidden Tab Executive Style Index Sets"/>
    <n v="4.6159999999999997"/>
    <n v="1"/>
    <n v="0.2"/>
    <n v="1.7310000000000001"/>
    <n v="2016"/>
    <x v="8"/>
    <s v="Q3"/>
    <n v="0.37500000000000006"/>
  </r>
  <r>
    <m/>
    <m/>
    <m/>
    <m/>
    <m/>
    <m/>
    <m/>
    <m/>
    <m/>
    <m/>
    <m/>
    <m/>
    <m/>
    <m/>
    <m/>
    <m/>
    <m/>
    <m/>
    <m/>
    <m/>
    <m/>
    <n v="72"/>
    <s v="CA-2017-114440"/>
    <d v="2017-09-14T00:00:00"/>
    <s v="9/17/2017"/>
    <s v="Second Class"/>
    <s v="TB-21520"/>
    <x v="14"/>
    <x v="0"/>
    <s v="United States"/>
    <s v="Jackson"/>
    <s v="Michigan"/>
    <n v="49201"/>
    <x v="2"/>
    <s v="OFF-PA-10004675"/>
    <x v="1"/>
    <x v="10"/>
    <s v="Telephone Message Books with Fax/Mobile Section, 5 1/2&quot; x 3 3/16&quot;"/>
    <n v="19.05"/>
    <n v="3"/>
    <n v="0"/>
    <n v="8.7629999999999999"/>
    <n v="2017"/>
    <x v="8"/>
    <s v="Q3"/>
    <n v="0.45999999999999996"/>
  </r>
  <r>
    <m/>
    <m/>
    <m/>
    <m/>
    <m/>
    <m/>
    <m/>
    <m/>
    <m/>
    <m/>
    <m/>
    <m/>
    <m/>
    <m/>
    <m/>
    <m/>
    <m/>
    <m/>
    <m/>
    <m/>
    <m/>
    <n v="73"/>
    <s v="US-2015-134026"/>
    <d v="2015-04-26T00:00:00"/>
    <d v="2015-02-05T00:00:00"/>
    <s v="Standard Class"/>
    <s v="JE-15745"/>
    <x v="32"/>
    <x v="0"/>
    <s v="United States"/>
    <s v="Memphis"/>
    <s v="Tennessee"/>
    <n v="38109"/>
    <x v="0"/>
    <s v="FUR-CH-10000513"/>
    <x v="0"/>
    <x v="1"/>
    <s v="High-Back Leather Manager's Chair"/>
    <n v="831.93600000000004"/>
    <n v="8"/>
    <n v="0.2"/>
    <n v="-114.3912"/>
    <n v="2015"/>
    <x v="3"/>
    <s v="Q2"/>
    <n v="-0.13749999999999998"/>
  </r>
  <r>
    <m/>
    <m/>
    <m/>
    <m/>
    <m/>
    <m/>
    <m/>
    <m/>
    <m/>
    <m/>
    <m/>
    <m/>
    <m/>
    <m/>
    <m/>
    <m/>
    <m/>
    <m/>
    <m/>
    <m/>
    <m/>
    <n v="74"/>
    <s v="US-2015-134026"/>
    <d v="2015-04-26T00:00:00"/>
    <d v="2015-02-05T00:00:00"/>
    <s v="Standard Class"/>
    <s v="JE-15745"/>
    <x v="32"/>
    <x v="0"/>
    <s v="United States"/>
    <s v="Memphis"/>
    <s v="Tennessee"/>
    <n v="38109"/>
    <x v="0"/>
    <s v="FUR-FU-10003708"/>
    <x v="0"/>
    <x v="5"/>
    <s v="Tenex Traditional Chairmats for Medium Pile Carpet, Standard Lip, 36&quot; x 48&quot;"/>
    <n v="97.04"/>
    <n v="2"/>
    <n v="0.2"/>
    <n v="1.2130000000000001"/>
    <n v="2015"/>
    <x v="3"/>
    <s v="Q2"/>
    <n v="1.2500000000000001E-2"/>
  </r>
  <r>
    <m/>
    <m/>
    <m/>
    <m/>
    <m/>
    <m/>
    <m/>
    <m/>
    <m/>
    <m/>
    <m/>
    <m/>
    <m/>
    <m/>
    <m/>
    <m/>
    <m/>
    <m/>
    <m/>
    <m/>
    <m/>
    <n v="75"/>
    <s v="US-2015-134026"/>
    <d v="2015-04-26T00:00:00"/>
    <d v="2015-02-05T00:00:00"/>
    <s v="Standard Class"/>
    <s v="JE-15745"/>
    <x v="32"/>
    <x v="0"/>
    <s v="United States"/>
    <s v="Memphis"/>
    <s v="Tennessee"/>
    <n v="38109"/>
    <x v="0"/>
    <s v="OFF-ST-10004123"/>
    <x v="1"/>
    <x v="4"/>
    <s v="Safco Industrial Wire Shelving System"/>
    <n v="72.784000000000006"/>
    <n v="1"/>
    <n v="0.2"/>
    <n v="-18.196000000000002"/>
    <n v="2015"/>
    <x v="3"/>
    <s v="Q2"/>
    <n v="-0.25"/>
  </r>
  <r>
    <m/>
    <m/>
    <m/>
    <m/>
    <m/>
    <m/>
    <m/>
    <m/>
    <m/>
    <m/>
    <m/>
    <m/>
    <m/>
    <m/>
    <m/>
    <m/>
    <m/>
    <m/>
    <m/>
    <m/>
    <m/>
    <n v="76"/>
    <s v="US-2017-118038"/>
    <d v="2017-12-09T00:00:00"/>
    <d v="2017-11-12T00:00:00"/>
    <s v="First Class"/>
    <s v="KB-16600"/>
    <x v="33"/>
    <x v="1"/>
    <s v="United States"/>
    <s v="Houston"/>
    <s v="Texas"/>
    <n v="77041"/>
    <x v="2"/>
    <s v="OFF-BI-10004182"/>
    <x v="1"/>
    <x v="8"/>
    <s v="Economy Binders"/>
    <n v="1.248"/>
    <n v="3"/>
    <n v="0.8"/>
    <n v="-1.9343999999999999"/>
    <n v="2017"/>
    <x v="4"/>
    <s v="Q4"/>
    <n v="-1.5499999999999998"/>
  </r>
  <r>
    <m/>
    <m/>
    <m/>
    <m/>
    <m/>
    <m/>
    <m/>
    <m/>
    <m/>
    <m/>
    <m/>
    <m/>
    <m/>
    <m/>
    <m/>
    <m/>
    <m/>
    <m/>
    <m/>
    <m/>
    <m/>
    <n v="77"/>
    <s v="US-2017-118038"/>
    <d v="2017-12-09T00:00:00"/>
    <d v="2017-11-12T00:00:00"/>
    <s v="First Class"/>
    <s v="KB-16600"/>
    <x v="33"/>
    <x v="1"/>
    <s v="United States"/>
    <s v="Houston"/>
    <s v="Texas"/>
    <n v="77041"/>
    <x v="2"/>
    <s v="FUR-FU-10000260"/>
    <x v="0"/>
    <x v="5"/>
    <s v="6&quot; Cubicle Wall Clock, Black"/>
    <n v="9.7080000000000002"/>
    <n v="3"/>
    <n v="0.6"/>
    <n v="-5.8247999999999998"/>
    <n v="2017"/>
    <x v="4"/>
    <s v="Q4"/>
    <n v="-0.6"/>
  </r>
  <r>
    <m/>
    <m/>
    <m/>
    <m/>
    <m/>
    <m/>
    <m/>
    <m/>
    <m/>
    <m/>
    <m/>
    <m/>
    <m/>
    <m/>
    <m/>
    <m/>
    <m/>
    <m/>
    <m/>
    <m/>
    <m/>
    <n v="78"/>
    <s v="US-2017-118038"/>
    <d v="2017-12-09T00:00:00"/>
    <d v="2017-11-12T00:00:00"/>
    <s v="First Class"/>
    <s v="KB-16600"/>
    <x v="33"/>
    <x v="1"/>
    <s v="United States"/>
    <s v="Houston"/>
    <s v="Texas"/>
    <n v="77041"/>
    <x v="2"/>
    <s v="OFF-ST-10000615"/>
    <x v="1"/>
    <x v="4"/>
    <s v="SimpliFile Personal File, Black Granite, 15w x 6-15/16d x 11-1/4h"/>
    <n v="27.24"/>
    <n v="3"/>
    <n v="0.2"/>
    <n v="2.7240000000000002"/>
    <n v="2017"/>
    <x v="4"/>
    <s v="Q4"/>
    <n v="0.10000000000000002"/>
  </r>
  <r>
    <m/>
    <m/>
    <m/>
    <m/>
    <m/>
    <m/>
    <m/>
    <m/>
    <m/>
    <m/>
    <m/>
    <m/>
    <m/>
    <m/>
    <m/>
    <m/>
    <m/>
    <m/>
    <m/>
    <m/>
    <m/>
    <n v="79"/>
    <s v="US-2014-147606"/>
    <d v="2014-11-26T00:00:00"/>
    <d v="2014-01-12T00:00:00"/>
    <s v="Second Class"/>
    <s v="JE-15745"/>
    <x v="32"/>
    <x v="0"/>
    <s v="United States"/>
    <s v="Houston"/>
    <s v="Texas"/>
    <n v="77070"/>
    <x v="2"/>
    <s v="FUR-FU-10003194"/>
    <x v="0"/>
    <x v="5"/>
    <s v="Eldon Expressions Desk Accessory, Wood Pencil Holder, Oak"/>
    <n v="19.3"/>
    <n v="5"/>
    <n v="0.6"/>
    <n v="-14.475"/>
    <n v="2014"/>
    <x v="0"/>
    <s v="Q4"/>
    <n v="-0.75"/>
  </r>
  <r>
    <m/>
    <m/>
    <m/>
    <m/>
    <m/>
    <m/>
    <m/>
    <m/>
    <m/>
    <m/>
    <m/>
    <m/>
    <m/>
    <m/>
    <m/>
    <m/>
    <m/>
    <m/>
    <m/>
    <m/>
    <m/>
    <n v="80"/>
    <s v="CA-2016-127208"/>
    <d v="2016-06-12T00:00:00"/>
    <s v="6/15/2016"/>
    <s v="First Class"/>
    <s v="SC-20770"/>
    <x v="34"/>
    <x v="1"/>
    <s v="United States"/>
    <s v="Decatur"/>
    <s v="Alabama"/>
    <n v="35601"/>
    <x v="0"/>
    <s v="OFF-AP-10002118"/>
    <x v="1"/>
    <x v="9"/>
    <s v="1.7 Cubic Foot Compact &quot;Cube&quot; Office Refrigerators"/>
    <n v="208.16"/>
    <n v="1"/>
    <n v="0"/>
    <n v="56.203200000000002"/>
    <n v="2016"/>
    <x v="1"/>
    <s v="Q2"/>
    <n v="0.27"/>
  </r>
  <r>
    <m/>
    <m/>
    <m/>
    <m/>
    <m/>
    <m/>
    <m/>
    <m/>
    <m/>
    <m/>
    <m/>
    <m/>
    <m/>
    <m/>
    <m/>
    <m/>
    <m/>
    <m/>
    <m/>
    <m/>
    <m/>
    <n v="81"/>
    <s v="CA-2016-127208"/>
    <d v="2016-06-12T00:00:00"/>
    <s v="6/15/2016"/>
    <s v="First Class"/>
    <s v="SC-20770"/>
    <x v="34"/>
    <x v="1"/>
    <s v="United States"/>
    <s v="Decatur"/>
    <s v="Alabama"/>
    <n v="35601"/>
    <x v="0"/>
    <s v="OFF-BI-10002309"/>
    <x v="1"/>
    <x v="8"/>
    <s v="Avery Heavy-Duty EZD  Binder With Locking Rings"/>
    <n v="16.739999999999998"/>
    <n v="3"/>
    <n v="0"/>
    <n v="8.0351999999999997"/>
    <n v="2016"/>
    <x v="1"/>
    <s v="Q2"/>
    <n v="0.48000000000000004"/>
  </r>
  <r>
    <m/>
    <m/>
    <m/>
    <m/>
    <m/>
    <m/>
    <m/>
    <m/>
    <m/>
    <m/>
    <m/>
    <m/>
    <m/>
    <m/>
    <m/>
    <m/>
    <m/>
    <m/>
    <m/>
    <m/>
    <m/>
    <n v="82"/>
    <s v="CA-2014-139451"/>
    <d v="2014-10-12T00:00:00"/>
    <s v="10/16/2014"/>
    <s v="Standard Class"/>
    <s v="DN-13690"/>
    <x v="35"/>
    <x v="0"/>
    <s v="United States"/>
    <s v="San Francisco"/>
    <s v="California"/>
    <n v="94122"/>
    <x v="1"/>
    <s v="OFF-AR-10002053"/>
    <x v="1"/>
    <x v="6"/>
    <s v="Premium Writing Pencils, Soft, #2 by Central Association for the Blind"/>
    <n v="14.9"/>
    <n v="5"/>
    <n v="0"/>
    <n v="4.1719999999999997"/>
    <n v="2014"/>
    <x v="2"/>
    <s v="Q4"/>
    <n v="0.27999999999999997"/>
  </r>
  <r>
    <m/>
    <m/>
    <m/>
    <m/>
    <m/>
    <m/>
    <m/>
    <m/>
    <m/>
    <m/>
    <m/>
    <m/>
    <m/>
    <m/>
    <m/>
    <m/>
    <m/>
    <m/>
    <m/>
    <m/>
    <m/>
    <n v="83"/>
    <s v="CA-2014-139451"/>
    <d v="2014-10-12T00:00:00"/>
    <s v="10/16/2014"/>
    <s v="Standard Class"/>
    <s v="DN-13690"/>
    <x v="35"/>
    <x v="0"/>
    <s v="United States"/>
    <s v="San Francisco"/>
    <s v="California"/>
    <n v="94122"/>
    <x v="1"/>
    <s v="OFF-ST-10002370"/>
    <x v="1"/>
    <x v="4"/>
    <s v="Sortfiler Multipurpose Personal File Organizer, Black"/>
    <n v="21.39"/>
    <n v="1"/>
    <n v="0"/>
    <n v="6.2031000000000001"/>
    <n v="2014"/>
    <x v="2"/>
    <s v="Q4"/>
    <n v="0.28999999999999998"/>
  </r>
  <r>
    <m/>
    <m/>
    <m/>
    <m/>
    <m/>
    <m/>
    <m/>
    <m/>
    <m/>
    <m/>
    <m/>
    <m/>
    <m/>
    <m/>
    <m/>
    <m/>
    <m/>
    <m/>
    <m/>
    <m/>
    <m/>
    <n v="84"/>
    <s v="CA-2015-149734"/>
    <d v="2015-09-03T00:00:00"/>
    <d v="2015-08-09T00:00:00"/>
    <s v="Standard Class"/>
    <s v="JC-16105"/>
    <x v="36"/>
    <x v="1"/>
    <s v="United States"/>
    <s v="Durham"/>
    <s v="North Carolina"/>
    <n v="27707"/>
    <x v="0"/>
    <s v="OFF-EN-10000927"/>
    <x v="1"/>
    <x v="12"/>
    <s v="Jet-Pak Recycled Peel 'N' Seal Padded Mailers"/>
    <n v="200.98400000000001"/>
    <n v="7"/>
    <n v="0.2"/>
    <n v="62.807499999999997"/>
    <n v="2015"/>
    <x v="8"/>
    <s v="Q3"/>
    <n v="0.3125"/>
  </r>
  <r>
    <m/>
    <m/>
    <m/>
    <m/>
    <m/>
    <m/>
    <m/>
    <m/>
    <m/>
    <m/>
    <m/>
    <m/>
    <m/>
    <m/>
    <m/>
    <m/>
    <m/>
    <m/>
    <m/>
    <m/>
    <m/>
    <n v="85"/>
    <s v="US-2017-119662"/>
    <d v="2017-11-13T00:00:00"/>
    <s v="11/16/2017"/>
    <s v="First Class"/>
    <s v="CS-12400"/>
    <x v="37"/>
    <x v="2"/>
    <s v="United States"/>
    <s v="Chicago"/>
    <s v="Illinois"/>
    <n v="60623"/>
    <x v="2"/>
    <s v="OFF-ST-10003656"/>
    <x v="1"/>
    <x v="4"/>
    <s v="Safco Industrial Wire Shelving"/>
    <n v="230.376"/>
    <n v="3"/>
    <n v="0.2"/>
    <n v="-48.954900000000002"/>
    <n v="2017"/>
    <x v="0"/>
    <s v="Q4"/>
    <n v="-0.21249999999999999"/>
  </r>
  <r>
    <m/>
    <m/>
    <m/>
    <m/>
    <m/>
    <m/>
    <m/>
    <m/>
    <m/>
    <m/>
    <m/>
    <m/>
    <m/>
    <m/>
    <m/>
    <m/>
    <m/>
    <m/>
    <m/>
    <m/>
    <m/>
    <n v="86"/>
    <s v="CA-2017-140088"/>
    <d v="2017-05-28T00:00:00"/>
    <s v="5/30/2017"/>
    <s v="Second Class"/>
    <s v="PO-18865"/>
    <x v="22"/>
    <x v="0"/>
    <s v="United States"/>
    <s v="Columbia"/>
    <s v="South Carolina"/>
    <n v="29203"/>
    <x v="0"/>
    <s v="FUR-CH-10000863"/>
    <x v="0"/>
    <x v="1"/>
    <s v="Novimex Swivel Fabric Task Chair"/>
    <n v="301.95999999999998"/>
    <n v="2"/>
    <n v="0"/>
    <n v="33.215600000000002"/>
    <n v="2017"/>
    <x v="5"/>
    <s v="Q2"/>
    <n v="0.11000000000000001"/>
  </r>
  <r>
    <m/>
    <m/>
    <m/>
    <m/>
    <m/>
    <m/>
    <m/>
    <m/>
    <m/>
    <m/>
    <m/>
    <m/>
    <m/>
    <m/>
    <m/>
    <m/>
    <m/>
    <m/>
    <m/>
    <m/>
    <m/>
    <n v="87"/>
    <s v="CA-2017-155558"/>
    <d v="2017-10-26T00:00:00"/>
    <d v="2017-02-11T00:00:00"/>
    <s v="Standard Class"/>
    <s v="PG-18895"/>
    <x v="38"/>
    <x v="0"/>
    <s v="United States"/>
    <s v="Rochester"/>
    <s v="Minnesota"/>
    <n v="55901"/>
    <x v="2"/>
    <s v="TEC-AC-10001998"/>
    <x v="2"/>
    <x v="11"/>
    <s v="Logitech LS21 Speaker System - PC Multimedia - 2.1-CH - Wired"/>
    <n v="19.989999999999998"/>
    <n v="1"/>
    <n v="0"/>
    <n v="6.7965999999999998"/>
    <n v="2017"/>
    <x v="2"/>
    <s v="Q4"/>
    <n v="0.34"/>
  </r>
  <r>
    <m/>
    <m/>
    <m/>
    <m/>
    <m/>
    <m/>
    <m/>
    <m/>
    <m/>
    <m/>
    <m/>
    <m/>
    <m/>
    <m/>
    <m/>
    <m/>
    <m/>
    <m/>
    <m/>
    <m/>
    <m/>
    <n v="88"/>
    <s v="CA-2017-155558"/>
    <d v="2017-10-26T00:00:00"/>
    <d v="2017-02-11T00:00:00"/>
    <s v="Standard Class"/>
    <s v="PG-18895"/>
    <x v="38"/>
    <x v="0"/>
    <s v="United States"/>
    <s v="Rochester"/>
    <s v="Minnesota"/>
    <n v="55901"/>
    <x v="2"/>
    <s v="OFF-LA-10000134"/>
    <x v="1"/>
    <x v="2"/>
    <s v="Avery 511"/>
    <n v="6.16"/>
    <n v="2"/>
    <n v="0"/>
    <n v="2.9567999999999999"/>
    <n v="2017"/>
    <x v="2"/>
    <s v="Q4"/>
    <n v="0.48"/>
  </r>
  <r>
    <m/>
    <m/>
    <m/>
    <m/>
    <m/>
    <m/>
    <m/>
    <m/>
    <m/>
    <m/>
    <m/>
    <m/>
    <m/>
    <m/>
    <m/>
    <m/>
    <m/>
    <m/>
    <m/>
    <m/>
    <m/>
    <n v="89"/>
    <s v="CA-2016-159695"/>
    <d v="2016-04-05T00:00:00"/>
    <d v="2016-10-04T00:00:00"/>
    <s v="Second Class"/>
    <s v="GM-14455"/>
    <x v="39"/>
    <x v="2"/>
    <s v="United States"/>
    <s v="Houston"/>
    <s v="Texas"/>
    <n v="77095"/>
    <x v="2"/>
    <s v="OFF-ST-10003442"/>
    <x v="1"/>
    <x v="4"/>
    <s v="Eldon Portable Mobile Manager"/>
    <n v="158.36799999999999"/>
    <n v="7"/>
    <n v="0.2"/>
    <n v="13.857200000000001"/>
    <n v="2016"/>
    <x v="3"/>
    <s v="Q2"/>
    <n v="8.7500000000000008E-2"/>
  </r>
  <r>
    <m/>
    <m/>
    <m/>
    <m/>
    <m/>
    <m/>
    <m/>
    <m/>
    <m/>
    <m/>
    <m/>
    <m/>
    <m/>
    <m/>
    <m/>
    <m/>
    <m/>
    <m/>
    <m/>
    <m/>
    <m/>
    <n v="90"/>
    <s v="CA-2016-109806"/>
    <d v="2016-09-17T00:00:00"/>
    <s v="9/22/2016"/>
    <s v="Standard Class"/>
    <s v="JS-15685"/>
    <x v="40"/>
    <x v="1"/>
    <s v="United States"/>
    <s v="Los Angeles"/>
    <s v="California"/>
    <n v="90036"/>
    <x v="1"/>
    <s v="OFF-AR-10004930"/>
    <x v="1"/>
    <x v="6"/>
    <s v="Turquoise Lead Holder with Pocket Clip"/>
    <n v="20.100000000000001"/>
    <n v="3"/>
    <n v="0"/>
    <n v="6.633"/>
    <n v="2016"/>
    <x v="8"/>
    <s v="Q3"/>
    <n v="0.32999999999999996"/>
  </r>
  <r>
    <m/>
    <m/>
    <m/>
    <m/>
    <m/>
    <m/>
    <m/>
    <m/>
    <m/>
    <m/>
    <m/>
    <m/>
    <m/>
    <m/>
    <m/>
    <m/>
    <m/>
    <m/>
    <m/>
    <m/>
    <m/>
    <n v="91"/>
    <s v="CA-2016-109806"/>
    <d v="2016-09-17T00:00:00"/>
    <s v="9/22/2016"/>
    <s v="Standard Class"/>
    <s v="JS-15685"/>
    <x v="40"/>
    <x v="1"/>
    <s v="United States"/>
    <s v="Los Angeles"/>
    <s v="California"/>
    <n v="90036"/>
    <x v="1"/>
    <s v="TEC-PH-10004093"/>
    <x v="2"/>
    <x v="7"/>
    <s v="Panasonic Kx-TS550"/>
    <n v="73.584000000000003"/>
    <n v="2"/>
    <n v="0.2"/>
    <n v="8.2782"/>
    <n v="2016"/>
    <x v="8"/>
    <s v="Q3"/>
    <n v="0.11249999999999999"/>
  </r>
  <r>
    <m/>
    <m/>
    <m/>
    <m/>
    <m/>
    <m/>
    <m/>
    <m/>
    <m/>
    <m/>
    <m/>
    <m/>
    <m/>
    <m/>
    <m/>
    <m/>
    <m/>
    <m/>
    <m/>
    <m/>
    <m/>
    <n v="92"/>
    <s v="CA-2016-109806"/>
    <d v="2016-09-17T00:00:00"/>
    <s v="9/22/2016"/>
    <s v="Standard Class"/>
    <s v="JS-15685"/>
    <x v="40"/>
    <x v="1"/>
    <s v="United States"/>
    <s v="Los Angeles"/>
    <s v="California"/>
    <n v="90036"/>
    <x v="1"/>
    <s v="OFF-PA-10000304"/>
    <x v="1"/>
    <x v="10"/>
    <s v="Xerox 1995"/>
    <n v="6.48"/>
    <n v="1"/>
    <n v="0"/>
    <n v="3.1103999999999998"/>
    <n v="2016"/>
    <x v="8"/>
    <s v="Q3"/>
    <n v="0.47999999999999993"/>
  </r>
  <r>
    <m/>
    <m/>
    <m/>
    <m/>
    <m/>
    <m/>
    <m/>
    <m/>
    <m/>
    <m/>
    <m/>
    <m/>
    <m/>
    <m/>
    <m/>
    <m/>
    <m/>
    <m/>
    <m/>
    <m/>
    <m/>
    <n v="93"/>
    <s v="CA-2015-149587"/>
    <d v="2015-01-31T00:00:00"/>
    <d v="2015-05-02T00:00:00"/>
    <s v="Second Class"/>
    <s v="KB-16315"/>
    <x v="41"/>
    <x v="0"/>
    <s v="United States"/>
    <s v="Minneapolis"/>
    <s v="Minnesota"/>
    <n v="55407"/>
    <x v="2"/>
    <s v="OFF-PA-10003177"/>
    <x v="1"/>
    <x v="10"/>
    <s v="Xerox 1999"/>
    <n v="12.96"/>
    <n v="2"/>
    <n v="0"/>
    <n v="6.2207999999999997"/>
    <n v="2015"/>
    <x v="9"/>
    <s v="Q1"/>
    <n v="0.47999999999999993"/>
  </r>
  <r>
    <m/>
    <m/>
    <m/>
    <m/>
    <m/>
    <m/>
    <m/>
    <m/>
    <m/>
    <m/>
    <m/>
    <m/>
    <m/>
    <m/>
    <m/>
    <m/>
    <m/>
    <m/>
    <m/>
    <m/>
    <m/>
    <n v="94"/>
    <s v="CA-2015-149587"/>
    <d v="2015-01-31T00:00:00"/>
    <d v="2015-05-02T00:00:00"/>
    <s v="Second Class"/>
    <s v="KB-16315"/>
    <x v="41"/>
    <x v="0"/>
    <s v="United States"/>
    <s v="Minneapolis"/>
    <s v="Minnesota"/>
    <n v="55407"/>
    <x v="2"/>
    <s v="FUR-FU-10003799"/>
    <x v="0"/>
    <x v="5"/>
    <s v="Seth Thomas 13 1/2&quot; Wall Clock"/>
    <n v="53.34"/>
    <n v="3"/>
    <n v="0"/>
    <n v="16.535399999999999"/>
    <n v="2015"/>
    <x v="9"/>
    <s v="Q1"/>
    <n v="0.30999999999999994"/>
  </r>
  <r>
    <m/>
    <m/>
    <m/>
    <m/>
    <m/>
    <m/>
    <m/>
    <m/>
    <m/>
    <m/>
    <m/>
    <m/>
    <m/>
    <m/>
    <m/>
    <m/>
    <m/>
    <m/>
    <m/>
    <m/>
    <m/>
    <n v="95"/>
    <s v="CA-2015-149587"/>
    <d v="2015-01-31T00:00:00"/>
    <d v="2015-05-02T00:00:00"/>
    <s v="Second Class"/>
    <s v="KB-16315"/>
    <x v="41"/>
    <x v="0"/>
    <s v="United States"/>
    <s v="Minneapolis"/>
    <s v="Minnesota"/>
    <n v="55407"/>
    <x v="2"/>
    <s v="OFF-BI-10002852"/>
    <x v="1"/>
    <x v="8"/>
    <s v="Ibico Standard Transparent Covers"/>
    <n v="32.96"/>
    <n v="2"/>
    <n v="0"/>
    <n v="16.150400000000001"/>
    <n v="2015"/>
    <x v="9"/>
    <s v="Q1"/>
    <n v="0.49000000000000005"/>
  </r>
  <r>
    <m/>
    <m/>
    <m/>
    <m/>
    <m/>
    <m/>
    <m/>
    <m/>
    <m/>
    <m/>
    <m/>
    <m/>
    <m/>
    <m/>
    <m/>
    <m/>
    <m/>
    <m/>
    <m/>
    <m/>
    <m/>
    <n v="96"/>
    <s v="US-2017-109484"/>
    <d v="2017-11-06T00:00:00"/>
    <d v="2017-12-11T00:00:00"/>
    <s v="Standard Class"/>
    <s v="RB-19705"/>
    <x v="42"/>
    <x v="2"/>
    <s v="United States"/>
    <s v="Portland"/>
    <s v="Oregon"/>
    <n v="97206"/>
    <x v="1"/>
    <s v="OFF-BI-10004738"/>
    <x v="1"/>
    <x v="8"/>
    <s v="Flexible Leather- Look Classic Collection Ring Binder"/>
    <n v="5.6820000000000004"/>
    <n v="1"/>
    <n v="0.7"/>
    <n v="-3.7879999999999998"/>
    <n v="2017"/>
    <x v="0"/>
    <s v="Q4"/>
    <n v="-0.66666666666666663"/>
  </r>
  <r>
    <m/>
    <m/>
    <m/>
    <m/>
    <m/>
    <m/>
    <m/>
    <m/>
    <m/>
    <m/>
    <m/>
    <m/>
    <m/>
    <m/>
    <m/>
    <m/>
    <m/>
    <m/>
    <m/>
    <m/>
    <m/>
    <n v="97"/>
    <s v="CA-2017-161018"/>
    <d v="2017-11-09T00:00:00"/>
    <d v="2017-11-11T00:00:00"/>
    <s v="Second Class"/>
    <s v="PN-18775"/>
    <x v="43"/>
    <x v="2"/>
    <s v="United States"/>
    <s v="New York City"/>
    <s v="New York"/>
    <n v="10009"/>
    <x v="3"/>
    <s v="FUR-FU-10000629"/>
    <x v="0"/>
    <x v="5"/>
    <s v="9-3/4 Diameter Round Wall Clock"/>
    <n v="96.53"/>
    <n v="7"/>
    <n v="0"/>
    <n v="40.5426"/>
    <n v="2017"/>
    <x v="0"/>
    <s v="Q4"/>
    <n v="0.42"/>
  </r>
  <r>
    <m/>
    <m/>
    <m/>
    <m/>
    <m/>
    <m/>
    <m/>
    <m/>
    <m/>
    <m/>
    <m/>
    <m/>
    <m/>
    <m/>
    <m/>
    <m/>
    <m/>
    <m/>
    <m/>
    <m/>
    <m/>
    <n v="98"/>
    <s v="CA-2017-157833"/>
    <d v="2017-06-17T00:00:00"/>
    <s v="6/20/2017"/>
    <s v="First Class"/>
    <s v="KD-16345"/>
    <x v="44"/>
    <x v="0"/>
    <s v="United States"/>
    <s v="San Francisco"/>
    <s v="California"/>
    <n v="94122"/>
    <x v="1"/>
    <s v="OFF-BI-10001721"/>
    <x v="1"/>
    <x v="8"/>
    <s v="Trimflex Flexible Post Binders"/>
    <n v="51.311999999999998"/>
    <n v="3"/>
    <n v="0.2"/>
    <n v="17.959199999999999"/>
    <n v="2017"/>
    <x v="1"/>
    <s v="Q2"/>
    <n v="0.35"/>
  </r>
  <r>
    <m/>
    <m/>
    <m/>
    <m/>
    <m/>
    <m/>
    <m/>
    <m/>
    <m/>
    <m/>
    <m/>
    <m/>
    <m/>
    <m/>
    <m/>
    <m/>
    <m/>
    <m/>
    <m/>
    <m/>
    <m/>
    <n v="99"/>
    <s v="CA-2016-149223"/>
    <d v="2016-09-06T00:00:00"/>
    <d v="2016-11-09T00:00:00"/>
    <s v="Standard Class"/>
    <s v="ER-13855"/>
    <x v="45"/>
    <x v="1"/>
    <s v="United States"/>
    <s v="Saint Paul"/>
    <s v="Minnesota"/>
    <n v="55106"/>
    <x v="2"/>
    <s v="OFF-AP-10000358"/>
    <x v="1"/>
    <x v="9"/>
    <s v="Fellowes Basic Home/Office Series Surge Protectors"/>
    <n v="77.88"/>
    <n v="6"/>
    <n v="0"/>
    <n v="22.5852"/>
    <n v="2016"/>
    <x v="8"/>
    <s v="Q3"/>
    <n v="0.29000000000000004"/>
  </r>
  <r>
    <m/>
    <m/>
    <m/>
    <m/>
    <m/>
    <m/>
    <m/>
    <m/>
    <m/>
    <m/>
    <m/>
    <m/>
    <m/>
    <m/>
    <m/>
    <m/>
    <m/>
    <m/>
    <m/>
    <m/>
    <m/>
    <n v="100"/>
    <s v="CA-2016-158568"/>
    <d v="2016-08-29T00:00:00"/>
    <d v="2016-02-09T00:00:00"/>
    <s v="Standard Class"/>
    <s v="RB-19465"/>
    <x v="46"/>
    <x v="2"/>
    <s v="United States"/>
    <s v="Chicago"/>
    <s v="Illinois"/>
    <n v="60610"/>
    <x v="2"/>
    <s v="OFF-PA-10003256"/>
    <x v="1"/>
    <x v="10"/>
    <s v="Avery Personal Creations Heavyweight Cards"/>
    <n v="64.623999999999995"/>
    <n v="7"/>
    <n v="0.2"/>
    <n v="22.618400000000001"/>
    <n v="2016"/>
    <x v="6"/>
    <s v="Q3"/>
    <n v="0.35000000000000003"/>
  </r>
  <r>
    <m/>
    <m/>
    <m/>
    <m/>
    <m/>
    <m/>
    <m/>
    <m/>
    <m/>
    <m/>
    <m/>
    <m/>
    <m/>
    <m/>
    <m/>
    <m/>
    <m/>
    <m/>
    <m/>
    <m/>
    <m/>
    <n v="101"/>
    <s v="CA-2016-158568"/>
    <d v="2016-08-29T00:00:00"/>
    <d v="2016-02-09T00:00:00"/>
    <s v="Standard Class"/>
    <s v="RB-19465"/>
    <x v="46"/>
    <x v="2"/>
    <s v="United States"/>
    <s v="Chicago"/>
    <s v="Illinois"/>
    <n v="60610"/>
    <x v="2"/>
    <s v="TEC-AC-10001767"/>
    <x v="2"/>
    <x v="11"/>
    <s v="SanDisk Ultra 64 GB MicroSDHC Class 10 Memory Card"/>
    <n v="95.975999999999999"/>
    <n v="3"/>
    <n v="0.2"/>
    <n v="-10.7973"/>
    <n v="2016"/>
    <x v="6"/>
    <s v="Q3"/>
    <n v="-0.1125"/>
  </r>
  <r>
    <m/>
    <m/>
    <m/>
    <m/>
    <m/>
    <m/>
    <m/>
    <m/>
    <m/>
    <m/>
    <m/>
    <m/>
    <m/>
    <m/>
    <m/>
    <m/>
    <m/>
    <m/>
    <m/>
    <m/>
    <m/>
    <n v="102"/>
    <s v="CA-2016-158568"/>
    <d v="2016-08-29T00:00:00"/>
    <d v="2016-02-09T00:00:00"/>
    <s v="Standard Class"/>
    <s v="RB-19465"/>
    <x v="46"/>
    <x v="2"/>
    <s v="United States"/>
    <s v="Chicago"/>
    <s v="Illinois"/>
    <n v="60610"/>
    <x v="2"/>
    <s v="OFF-BI-10002609"/>
    <x v="1"/>
    <x v="8"/>
    <s v="Avery Hidden Tab Dividers for Binding Systems"/>
    <n v="1.788"/>
    <n v="3"/>
    <n v="0.8"/>
    <n v="-3.0396000000000001"/>
    <n v="2016"/>
    <x v="6"/>
    <s v="Q3"/>
    <n v="-1.7"/>
  </r>
  <r>
    <m/>
    <m/>
    <m/>
    <m/>
    <m/>
    <m/>
    <m/>
    <m/>
    <m/>
    <m/>
    <m/>
    <m/>
    <m/>
    <m/>
    <m/>
    <m/>
    <m/>
    <m/>
    <m/>
    <m/>
    <m/>
    <n v="103"/>
    <s v="CA-2016-129903"/>
    <d v="2016-12-01T00:00:00"/>
    <d v="2016-04-12T00:00:00"/>
    <s v="Second Class"/>
    <s v="GZ-14470"/>
    <x v="47"/>
    <x v="0"/>
    <s v="United States"/>
    <s v="Rochester"/>
    <s v="Minnesota"/>
    <n v="55901"/>
    <x v="2"/>
    <s v="OFF-PA-10004040"/>
    <x v="1"/>
    <x v="10"/>
    <s v="Universal Premium White Copier/Laser Paper (20Lb. and 87 Bright)"/>
    <n v="23.92"/>
    <n v="4"/>
    <n v="0"/>
    <n v="11.720800000000001"/>
    <n v="2016"/>
    <x v="4"/>
    <s v="Q4"/>
    <n v="0.49"/>
  </r>
  <r>
    <m/>
    <m/>
    <m/>
    <m/>
    <m/>
    <m/>
    <m/>
    <m/>
    <m/>
    <m/>
    <m/>
    <m/>
    <m/>
    <m/>
    <m/>
    <m/>
    <m/>
    <m/>
    <m/>
    <m/>
    <m/>
    <n v="104"/>
    <s v="US-2015-156867"/>
    <d v="2015-11-13T00:00:00"/>
    <s v="11/17/2015"/>
    <s v="Standard Class"/>
    <s v="LC-16870"/>
    <x v="48"/>
    <x v="0"/>
    <s v="United States"/>
    <s v="Aurora"/>
    <s v="Colorado"/>
    <n v="80013"/>
    <x v="1"/>
    <s v="TEC-AC-10001552"/>
    <x v="2"/>
    <x v="11"/>
    <s v="Logitech K350 2.4Ghz Wireless Keyboard"/>
    <n v="238.89599999999999"/>
    <n v="6"/>
    <n v="0.2"/>
    <n v="-26.875800000000002"/>
    <n v="2015"/>
    <x v="0"/>
    <s v="Q4"/>
    <n v="-0.11250000000000002"/>
  </r>
  <r>
    <m/>
    <m/>
    <m/>
    <m/>
    <m/>
    <m/>
    <m/>
    <m/>
    <m/>
    <m/>
    <m/>
    <m/>
    <m/>
    <m/>
    <m/>
    <m/>
    <m/>
    <m/>
    <m/>
    <m/>
    <m/>
    <n v="105"/>
    <s v="US-2015-156867"/>
    <d v="2015-11-13T00:00:00"/>
    <s v="11/17/2015"/>
    <s v="Standard Class"/>
    <s v="LC-16870"/>
    <x v="48"/>
    <x v="0"/>
    <s v="United States"/>
    <s v="Aurora"/>
    <s v="Colorado"/>
    <n v="80013"/>
    <x v="1"/>
    <s v="FUR-FU-10004006"/>
    <x v="0"/>
    <x v="5"/>
    <s v="Deflect-o DuraMat Lighweight, Studded, Beveled Mat for Low Pile Carpeting"/>
    <n v="102.36"/>
    <n v="3"/>
    <n v="0.2"/>
    <n v="-3.8384999999999998"/>
    <n v="2015"/>
    <x v="0"/>
    <s v="Q4"/>
    <n v="-3.7499999999999999E-2"/>
  </r>
  <r>
    <m/>
    <m/>
    <m/>
    <m/>
    <m/>
    <m/>
    <m/>
    <m/>
    <m/>
    <m/>
    <m/>
    <m/>
    <m/>
    <m/>
    <m/>
    <m/>
    <m/>
    <m/>
    <m/>
    <m/>
    <m/>
    <n v="106"/>
    <s v="US-2015-156867"/>
    <d v="2015-11-13T00:00:00"/>
    <s v="11/17/2015"/>
    <s v="Standard Class"/>
    <s v="LC-16870"/>
    <x v="48"/>
    <x v="0"/>
    <s v="United States"/>
    <s v="Aurora"/>
    <s v="Colorado"/>
    <n v="80013"/>
    <x v="1"/>
    <s v="OFF-BI-10002794"/>
    <x v="1"/>
    <x v="8"/>
    <s v="Avery Trapezoid Ring Binder, 3&quot; Capacity, Black, 1040 sheets"/>
    <n v="36.881999999999998"/>
    <n v="3"/>
    <n v="0.7"/>
    <n v="-25.817399999999999"/>
    <n v="2015"/>
    <x v="0"/>
    <s v="Q4"/>
    <n v="-0.70000000000000007"/>
  </r>
  <r>
    <m/>
    <m/>
    <m/>
    <m/>
    <m/>
    <m/>
    <m/>
    <m/>
    <m/>
    <m/>
    <m/>
    <m/>
    <m/>
    <m/>
    <m/>
    <m/>
    <m/>
    <m/>
    <m/>
    <m/>
    <m/>
    <n v="107"/>
    <s v="CA-2017-119004"/>
    <d v="2017-11-23T00:00:00"/>
    <s v="11/28/2017"/>
    <s v="Standard Class"/>
    <s v="JM-15250"/>
    <x v="49"/>
    <x v="0"/>
    <s v="United States"/>
    <s v="Charlotte"/>
    <s v="North Carolina"/>
    <n v="28205"/>
    <x v="0"/>
    <s v="TEC-AC-10003499"/>
    <x v="2"/>
    <x v="11"/>
    <s v="Memorex Mini Travel Drive 8 GB USB 2.0 Flash Drive"/>
    <n v="74.111999999999995"/>
    <n v="8"/>
    <n v="0.2"/>
    <n v="17.601600000000001"/>
    <n v="2017"/>
    <x v="0"/>
    <s v="Q4"/>
    <n v="0.23750000000000004"/>
  </r>
  <r>
    <m/>
    <m/>
    <m/>
    <m/>
    <m/>
    <m/>
    <m/>
    <m/>
    <m/>
    <m/>
    <m/>
    <m/>
    <m/>
    <m/>
    <m/>
    <m/>
    <m/>
    <m/>
    <m/>
    <m/>
    <m/>
    <n v="108"/>
    <s v="CA-2017-119004"/>
    <d v="2017-11-23T00:00:00"/>
    <s v="11/28/2017"/>
    <s v="Standard Class"/>
    <s v="JM-15250"/>
    <x v="49"/>
    <x v="0"/>
    <s v="United States"/>
    <s v="Charlotte"/>
    <s v="North Carolina"/>
    <n v="28205"/>
    <x v="0"/>
    <s v="TEC-PH-10002844"/>
    <x v="2"/>
    <x v="7"/>
    <s v="Speck Products Candyshell Flip Case"/>
    <n v="27.992000000000001"/>
    <n v="1"/>
    <n v="0.2"/>
    <n v="2.0994000000000002"/>
    <n v="2017"/>
    <x v="0"/>
    <s v="Q4"/>
    <n v="7.4999999999999997E-2"/>
  </r>
  <r>
    <m/>
    <m/>
    <m/>
    <m/>
    <m/>
    <m/>
    <m/>
    <m/>
    <m/>
    <m/>
    <m/>
    <m/>
    <m/>
    <m/>
    <m/>
    <m/>
    <m/>
    <m/>
    <m/>
    <m/>
    <m/>
    <n v="109"/>
    <s v="CA-2017-119004"/>
    <d v="2017-11-23T00:00:00"/>
    <s v="11/28/2017"/>
    <s v="Standard Class"/>
    <s v="JM-15250"/>
    <x v="49"/>
    <x v="0"/>
    <s v="United States"/>
    <s v="Charlotte"/>
    <s v="North Carolina"/>
    <n v="28205"/>
    <x v="0"/>
    <s v="OFF-AR-10000390"/>
    <x v="1"/>
    <x v="6"/>
    <s v="Newell Chalk Holder"/>
    <n v="3.3039999999999998"/>
    <n v="1"/>
    <n v="0.2"/>
    <n v="1.0738000000000001"/>
    <n v="2017"/>
    <x v="0"/>
    <s v="Q4"/>
    <n v="0.32500000000000007"/>
  </r>
  <r>
    <m/>
    <m/>
    <m/>
    <m/>
    <m/>
    <m/>
    <m/>
    <m/>
    <m/>
    <m/>
    <m/>
    <m/>
    <m/>
    <m/>
    <m/>
    <m/>
    <m/>
    <m/>
    <m/>
    <m/>
    <m/>
    <n v="110"/>
    <s v="CA-2015-129476"/>
    <d v="2015-10-15T00:00:00"/>
    <s v="10/20/2015"/>
    <s v="Standard Class"/>
    <s v="PA-19060"/>
    <x v="50"/>
    <x v="2"/>
    <s v="United States"/>
    <s v="Orland Park"/>
    <s v="Illinois"/>
    <n v="60462"/>
    <x v="2"/>
    <s v="TEC-AC-10000844"/>
    <x v="2"/>
    <x v="11"/>
    <s v="Logitech Gaming G510s - Keyboard"/>
    <n v="339.96"/>
    <n v="5"/>
    <n v="0.2"/>
    <n v="67.992000000000004"/>
    <n v="2015"/>
    <x v="2"/>
    <s v="Q4"/>
    <n v="0.20000000000000004"/>
  </r>
  <r>
    <m/>
    <m/>
    <m/>
    <m/>
    <m/>
    <m/>
    <m/>
    <m/>
    <m/>
    <m/>
    <m/>
    <m/>
    <m/>
    <m/>
    <m/>
    <m/>
    <m/>
    <m/>
    <m/>
    <m/>
    <m/>
    <n v="111"/>
    <s v="CA-2017-146780"/>
    <d v="2017-12-25T00:00:00"/>
    <s v="12/30/2017"/>
    <s v="Standard Class"/>
    <s v="CV-12805"/>
    <x v="51"/>
    <x v="1"/>
    <s v="United States"/>
    <s v="New York City"/>
    <s v="New York"/>
    <n v="10035"/>
    <x v="3"/>
    <s v="FUR-FU-10001934"/>
    <x v="0"/>
    <x v="5"/>
    <s v="Magnifier Swing Arm Lamp"/>
    <n v="41.96"/>
    <n v="2"/>
    <n v="0"/>
    <n v="10.909599999999999"/>
    <n v="2017"/>
    <x v="4"/>
    <s v="Q4"/>
    <n v="0.25999999999999995"/>
  </r>
  <r>
    <m/>
    <m/>
    <m/>
    <m/>
    <m/>
    <m/>
    <m/>
    <m/>
    <m/>
    <m/>
    <m/>
    <m/>
    <m/>
    <m/>
    <m/>
    <m/>
    <m/>
    <m/>
    <m/>
    <m/>
    <m/>
    <n v="112"/>
    <s v="CA-2016-128867"/>
    <d v="2016-11-03T00:00:00"/>
    <d v="2016-10-11T00:00:00"/>
    <s v="Standard Class"/>
    <s v="CL-12565"/>
    <x v="52"/>
    <x v="0"/>
    <s v="United States"/>
    <s v="Urbandale"/>
    <s v="Iowa"/>
    <n v="50322"/>
    <x v="2"/>
    <s v="OFF-AR-10000380"/>
    <x v="1"/>
    <x v="6"/>
    <s v="Hunt PowerHouse Electric Pencil Sharpener, Blue"/>
    <n v="75.959999999999994"/>
    <n v="2"/>
    <n v="0"/>
    <n v="22.788"/>
    <n v="2016"/>
    <x v="0"/>
    <s v="Q4"/>
    <n v="0.30000000000000004"/>
  </r>
  <r>
    <m/>
    <m/>
    <m/>
    <m/>
    <m/>
    <m/>
    <m/>
    <m/>
    <m/>
    <m/>
    <m/>
    <m/>
    <m/>
    <m/>
    <m/>
    <m/>
    <m/>
    <m/>
    <m/>
    <m/>
    <m/>
    <n v="113"/>
    <s v="CA-2016-128867"/>
    <d v="2016-11-03T00:00:00"/>
    <d v="2016-10-11T00:00:00"/>
    <s v="Standard Class"/>
    <s v="CL-12565"/>
    <x v="52"/>
    <x v="0"/>
    <s v="United States"/>
    <s v="Urbandale"/>
    <s v="Iowa"/>
    <n v="50322"/>
    <x v="2"/>
    <s v="OFF-BI-10003981"/>
    <x v="1"/>
    <x v="8"/>
    <s v="Avery Durable Plastic 1&quot; Binders"/>
    <n v="27.24"/>
    <n v="6"/>
    <n v="0"/>
    <n v="13.3476"/>
    <n v="2016"/>
    <x v="0"/>
    <s v="Q4"/>
    <n v="0.49000000000000005"/>
  </r>
  <r>
    <m/>
    <m/>
    <m/>
    <m/>
    <m/>
    <m/>
    <m/>
    <m/>
    <m/>
    <m/>
    <m/>
    <m/>
    <m/>
    <m/>
    <m/>
    <m/>
    <m/>
    <m/>
    <m/>
    <m/>
    <m/>
    <n v="114"/>
    <s v="CA-2014-115259"/>
    <d v="2014-08-25T00:00:00"/>
    <s v="8/27/2014"/>
    <s v="Second Class"/>
    <s v="RC-19960"/>
    <x v="53"/>
    <x v="0"/>
    <s v="United States"/>
    <s v="Columbus"/>
    <s v="Ohio"/>
    <n v="43229"/>
    <x v="3"/>
    <s v="OFF-FA-10000621"/>
    <x v="1"/>
    <x v="13"/>
    <s v="OIC Colored Binder Clips, Assorted Sizes"/>
    <n v="40.095999999999997"/>
    <n v="14"/>
    <n v="0.2"/>
    <n v="14.534800000000001"/>
    <n v="2014"/>
    <x v="6"/>
    <s v="Q3"/>
    <n v="0.36250000000000004"/>
  </r>
  <r>
    <m/>
    <m/>
    <m/>
    <m/>
    <m/>
    <m/>
    <m/>
    <m/>
    <m/>
    <m/>
    <m/>
    <m/>
    <m/>
    <m/>
    <m/>
    <m/>
    <m/>
    <m/>
    <m/>
    <m/>
    <m/>
    <n v="115"/>
    <s v="CA-2014-115259"/>
    <d v="2014-08-25T00:00:00"/>
    <s v="8/27/2014"/>
    <s v="Second Class"/>
    <s v="RC-19960"/>
    <x v="53"/>
    <x v="0"/>
    <s v="United States"/>
    <s v="Columbus"/>
    <s v="Ohio"/>
    <n v="43229"/>
    <x v="3"/>
    <s v="OFF-EN-10002600"/>
    <x v="1"/>
    <x v="12"/>
    <s v="Redi-Strip #10 Envelopes, 4 1/8 x 9 1/2"/>
    <n v="4.72"/>
    <n v="2"/>
    <n v="0.2"/>
    <n v="1.6519999999999999"/>
    <n v="2014"/>
    <x v="6"/>
    <s v="Q3"/>
    <n v="0.35"/>
  </r>
  <r>
    <m/>
    <m/>
    <m/>
    <m/>
    <m/>
    <m/>
    <m/>
    <m/>
    <m/>
    <m/>
    <m/>
    <m/>
    <m/>
    <m/>
    <m/>
    <m/>
    <m/>
    <m/>
    <m/>
    <m/>
    <m/>
    <n v="116"/>
    <s v="CA-2014-115259"/>
    <d v="2014-08-25T00:00:00"/>
    <s v="8/27/2014"/>
    <s v="Second Class"/>
    <s v="RC-19960"/>
    <x v="53"/>
    <x v="0"/>
    <s v="United States"/>
    <s v="Columbus"/>
    <s v="Ohio"/>
    <n v="43229"/>
    <x v="3"/>
    <s v="OFF-PA-10004965"/>
    <x v="1"/>
    <x v="10"/>
    <s v="Xerox 1921"/>
    <n v="23.975999999999999"/>
    <n v="3"/>
    <n v="0.2"/>
    <n v="7.4924999999999997"/>
    <n v="2014"/>
    <x v="6"/>
    <s v="Q3"/>
    <n v="0.3125"/>
  </r>
  <r>
    <m/>
    <m/>
    <m/>
    <m/>
    <m/>
    <m/>
    <m/>
    <m/>
    <m/>
    <m/>
    <m/>
    <m/>
    <m/>
    <m/>
    <m/>
    <m/>
    <m/>
    <m/>
    <m/>
    <m/>
    <m/>
    <n v="117"/>
    <s v="CA-2014-115259"/>
    <d v="2014-08-25T00:00:00"/>
    <s v="8/27/2014"/>
    <s v="Second Class"/>
    <s v="RC-19960"/>
    <x v="53"/>
    <x v="0"/>
    <s v="United States"/>
    <s v="Columbus"/>
    <s v="Ohio"/>
    <n v="43229"/>
    <x v="3"/>
    <s v="OFF-EN-10002504"/>
    <x v="1"/>
    <x v="12"/>
    <s v="Tyvek  Top-Opening Peel &amp; Seel Envelopes, Plain White"/>
    <n v="130.464"/>
    <n v="6"/>
    <n v="0.2"/>
    <n v="44.031599999999997"/>
    <n v="2014"/>
    <x v="6"/>
    <s v="Q3"/>
    <n v="0.33749999999999997"/>
  </r>
  <r>
    <m/>
    <m/>
    <m/>
    <m/>
    <m/>
    <m/>
    <m/>
    <m/>
    <m/>
    <m/>
    <m/>
    <m/>
    <m/>
    <m/>
    <m/>
    <m/>
    <m/>
    <m/>
    <m/>
    <m/>
    <m/>
    <n v="118"/>
    <s v="CA-2015-110457"/>
    <d v="2015-03-02T00:00:00"/>
    <d v="2015-06-03T00:00:00"/>
    <s v="Standard Class"/>
    <s v="DK-13090"/>
    <x v="54"/>
    <x v="0"/>
    <s v="United States"/>
    <s v="Seattle"/>
    <s v="Washington"/>
    <n v="98103"/>
    <x v="1"/>
    <s v="FUR-TA-10001768"/>
    <x v="0"/>
    <x v="3"/>
    <s v="Hon Racetrack Conference Tables"/>
    <n v="787.53"/>
    <n v="3"/>
    <n v="0"/>
    <n v="165.38130000000001"/>
    <n v="2015"/>
    <x v="10"/>
    <s v="Q1"/>
    <n v="0.21000000000000002"/>
  </r>
  <r>
    <m/>
    <m/>
    <m/>
    <m/>
    <m/>
    <m/>
    <m/>
    <m/>
    <m/>
    <m/>
    <m/>
    <m/>
    <m/>
    <m/>
    <m/>
    <m/>
    <m/>
    <m/>
    <m/>
    <m/>
    <m/>
    <n v="119"/>
    <s v="US-2015-136476"/>
    <d v="2015-04-05T00:00:00"/>
    <d v="2015-10-04T00:00:00"/>
    <s v="Standard Class"/>
    <s v="GG-14650"/>
    <x v="55"/>
    <x v="1"/>
    <s v="United States"/>
    <s v="Bristol"/>
    <s v="Tennessee"/>
    <n v="37620"/>
    <x v="0"/>
    <s v="OFF-BI-10003650"/>
    <x v="1"/>
    <x v="8"/>
    <s v="GBC DocuBind 300 Electric Binding Machine"/>
    <n v="157.79400000000001"/>
    <n v="1"/>
    <n v="0.7"/>
    <n v="-115.71559999999999"/>
    <n v="2015"/>
    <x v="3"/>
    <s v="Q2"/>
    <n v="-0.73333333333333328"/>
  </r>
  <r>
    <m/>
    <m/>
    <m/>
    <m/>
    <m/>
    <m/>
    <m/>
    <m/>
    <m/>
    <m/>
    <m/>
    <m/>
    <m/>
    <m/>
    <m/>
    <m/>
    <m/>
    <m/>
    <m/>
    <m/>
    <m/>
    <n v="120"/>
    <s v="CA-2016-103730"/>
    <d v="2016-06-12T00:00:00"/>
    <s v="6/15/2016"/>
    <s v="First Class"/>
    <s v="SC-20725"/>
    <x v="56"/>
    <x v="0"/>
    <s v="United States"/>
    <s v="Wilmington"/>
    <s v="Delaware"/>
    <n v="19805"/>
    <x v="3"/>
    <s v="FUR-FU-10002157"/>
    <x v="0"/>
    <x v="5"/>
    <s v="Artistic Insta-Plaque"/>
    <n v="47.04"/>
    <n v="3"/>
    <n v="0"/>
    <n v="18.345600000000001"/>
    <n v="2016"/>
    <x v="1"/>
    <s v="Q2"/>
    <n v="0.39"/>
  </r>
  <r>
    <m/>
    <m/>
    <m/>
    <m/>
    <m/>
    <m/>
    <m/>
    <m/>
    <m/>
    <m/>
    <m/>
    <m/>
    <m/>
    <m/>
    <m/>
    <m/>
    <m/>
    <m/>
    <m/>
    <m/>
    <m/>
    <n v="121"/>
    <s v="CA-2016-103730"/>
    <d v="2016-06-12T00:00:00"/>
    <s v="6/15/2016"/>
    <s v="First Class"/>
    <s v="SC-20725"/>
    <x v="56"/>
    <x v="0"/>
    <s v="United States"/>
    <s v="Wilmington"/>
    <s v="Delaware"/>
    <n v="19805"/>
    <x v="3"/>
    <s v="OFF-BI-10003910"/>
    <x v="1"/>
    <x v="8"/>
    <s v="DXL Angle-View Binders with Locking Rings by Samsill"/>
    <n v="30.84"/>
    <n v="4"/>
    <n v="0"/>
    <n v="13.878"/>
    <n v="2016"/>
    <x v="1"/>
    <s v="Q2"/>
    <n v="0.45"/>
  </r>
  <r>
    <m/>
    <m/>
    <m/>
    <m/>
    <m/>
    <m/>
    <m/>
    <m/>
    <m/>
    <m/>
    <m/>
    <m/>
    <m/>
    <m/>
    <m/>
    <m/>
    <m/>
    <m/>
    <m/>
    <m/>
    <m/>
    <n v="122"/>
    <s v="CA-2016-103730"/>
    <d v="2016-06-12T00:00:00"/>
    <s v="6/15/2016"/>
    <s v="First Class"/>
    <s v="SC-20725"/>
    <x v="56"/>
    <x v="0"/>
    <s v="United States"/>
    <s v="Wilmington"/>
    <s v="Delaware"/>
    <n v="19805"/>
    <x v="3"/>
    <s v="OFF-ST-10000777"/>
    <x v="1"/>
    <x v="4"/>
    <s v="Companion Letter/Legal File, Black"/>
    <n v="226.56"/>
    <n v="6"/>
    <n v="0"/>
    <n v="63.436799999999998"/>
    <n v="2016"/>
    <x v="1"/>
    <s v="Q2"/>
    <n v="0.27999999999999997"/>
  </r>
  <r>
    <m/>
    <m/>
    <m/>
    <m/>
    <m/>
    <m/>
    <m/>
    <m/>
    <m/>
    <m/>
    <m/>
    <m/>
    <m/>
    <m/>
    <m/>
    <m/>
    <m/>
    <m/>
    <m/>
    <m/>
    <m/>
    <n v="123"/>
    <s v="CA-2016-103730"/>
    <d v="2016-06-12T00:00:00"/>
    <s v="6/15/2016"/>
    <s v="First Class"/>
    <s v="SC-20725"/>
    <x v="56"/>
    <x v="0"/>
    <s v="United States"/>
    <s v="Wilmington"/>
    <s v="Delaware"/>
    <n v="19805"/>
    <x v="3"/>
    <s v="OFF-EN-10002500"/>
    <x v="1"/>
    <x v="12"/>
    <s v="Globe Weis Peel &amp; Seel First Class Envelopes"/>
    <n v="115.02"/>
    <n v="9"/>
    <n v="0"/>
    <n v="51.759"/>
    <n v="2016"/>
    <x v="1"/>
    <s v="Q2"/>
    <n v="0.45"/>
  </r>
  <r>
    <m/>
    <m/>
    <m/>
    <m/>
    <m/>
    <m/>
    <m/>
    <m/>
    <m/>
    <m/>
    <m/>
    <m/>
    <m/>
    <m/>
    <m/>
    <m/>
    <m/>
    <m/>
    <m/>
    <m/>
    <m/>
    <n v="124"/>
    <s v="CA-2016-103730"/>
    <d v="2016-06-12T00:00:00"/>
    <s v="6/15/2016"/>
    <s v="First Class"/>
    <s v="SC-20725"/>
    <x v="56"/>
    <x v="0"/>
    <s v="United States"/>
    <s v="Wilmington"/>
    <s v="Delaware"/>
    <n v="19805"/>
    <x v="3"/>
    <s v="TEC-PH-10003875"/>
    <x v="2"/>
    <x v="7"/>
    <s v="KLD Oscar II Style Snap-on Ultra Thin Side Flip Synthetic Leather Cover Case for HTC One HTC M7"/>
    <n v="68.040000000000006"/>
    <n v="7"/>
    <n v="0"/>
    <n v="19.7316"/>
    <n v="2016"/>
    <x v="1"/>
    <s v="Q2"/>
    <n v="0.28999999999999998"/>
  </r>
  <r>
    <m/>
    <m/>
    <m/>
    <m/>
    <m/>
    <m/>
    <m/>
    <m/>
    <m/>
    <m/>
    <m/>
    <m/>
    <m/>
    <m/>
    <m/>
    <m/>
    <m/>
    <m/>
    <m/>
    <m/>
    <m/>
    <n v="125"/>
    <s v="US-2014-152030"/>
    <d v="2014-12-26T00:00:00"/>
    <s v="12/28/2014"/>
    <s v="Second Class"/>
    <s v="AD-10180"/>
    <x v="57"/>
    <x v="2"/>
    <s v="United States"/>
    <s v="Houston"/>
    <s v="Texas"/>
    <n v="77041"/>
    <x v="2"/>
    <s v="FUR-CH-10004063"/>
    <x v="0"/>
    <x v="1"/>
    <s v="Global Deluxe High-Back Manager's Chair"/>
    <n v="600.55799999999999"/>
    <n v="3"/>
    <n v="0.3"/>
    <n v="-8.5793999999999997"/>
    <n v="2014"/>
    <x v="4"/>
    <s v="Q4"/>
    <n v="-1.4285714285714285E-2"/>
  </r>
  <r>
    <m/>
    <m/>
    <m/>
    <m/>
    <m/>
    <m/>
    <m/>
    <m/>
    <m/>
    <m/>
    <m/>
    <m/>
    <m/>
    <m/>
    <m/>
    <m/>
    <m/>
    <m/>
    <m/>
    <m/>
    <m/>
    <n v="126"/>
    <s v="US-2014-134614"/>
    <d v="2014-09-20T00:00:00"/>
    <s v="9/25/2014"/>
    <s v="Standard Class"/>
    <s v="PF-19165"/>
    <x v="58"/>
    <x v="0"/>
    <s v="United States"/>
    <s v="Bloomington"/>
    <s v="Illinois"/>
    <n v="61701"/>
    <x v="2"/>
    <s v="FUR-TA-10004534"/>
    <x v="0"/>
    <x v="3"/>
    <s v="Bevis 44 x 96 Conference Tables"/>
    <n v="617.70000000000005"/>
    <n v="6"/>
    <n v="0.5"/>
    <n v="-407.68200000000002"/>
    <n v="2014"/>
    <x v="8"/>
    <s v="Q3"/>
    <n v="-0.66"/>
  </r>
  <r>
    <m/>
    <m/>
    <m/>
    <m/>
    <m/>
    <m/>
    <m/>
    <m/>
    <m/>
    <m/>
    <m/>
    <m/>
    <m/>
    <m/>
    <m/>
    <m/>
    <m/>
    <m/>
    <m/>
    <m/>
    <m/>
    <n v="127"/>
    <s v="US-2017-107272"/>
    <d v="2017-11-05T00:00:00"/>
    <d v="2017-12-11T00:00:00"/>
    <s v="Standard Class"/>
    <s v="TS-21610"/>
    <x v="59"/>
    <x v="0"/>
    <s v="United States"/>
    <s v="Phoenix"/>
    <s v="Arizona"/>
    <n v="85023"/>
    <x v="1"/>
    <s v="OFF-BI-10003274"/>
    <x v="1"/>
    <x v="8"/>
    <s v="Avery Durable Slant Ring Binders, No Labels"/>
    <n v="2.3879999999999999"/>
    <n v="2"/>
    <n v="0.7"/>
    <n v="-1.8308"/>
    <n v="2017"/>
    <x v="0"/>
    <s v="Q4"/>
    <n v="-0.76666666666666672"/>
  </r>
  <r>
    <m/>
    <m/>
    <m/>
    <m/>
    <m/>
    <m/>
    <m/>
    <m/>
    <m/>
    <m/>
    <m/>
    <m/>
    <m/>
    <m/>
    <m/>
    <m/>
    <m/>
    <m/>
    <m/>
    <m/>
    <m/>
    <n v="128"/>
    <s v="US-2017-107272"/>
    <d v="2017-11-05T00:00:00"/>
    <d v="2017-12-11T00:00:00"/>
    <s v="Standard Class"/>
    <s v="TS-21610"/>
    <x v="59"/>
    <x v="0"/>
    <s v="United States"/>
    <s v="Phoenix"/>
    <s v="Arizona"/>
    <n v="85023"/>
    <x v="1"/>
    <s v="OFF-ST-10002974"/>
    <x v="1"/>
    <x v="4"/>
    <s v="Trav-L-File Heavy-Duty Shuttle II, Black"/>
    <n v="243.99199999999999"/>
    <n v="7"/>
    <n v="0.2"/>
    <n v="30.498999999999999"/>
    <n v="2017"/>
    <x v="0"/>
    <s v="Q4"/>
    <n v="0.125"/>
  </r>
  <r>
    <m/>
    <m/>
    <m/>
    <m/>
    <m/>
    <m/>
    <m/>
    <m/>
    <m/>
    <m/>
    <m/>
    <m/>
    <m/>
    <m/>
    <m/>
    <m/>
    <m/>
    <m/>
    <m/>
    <m/>
    <m/>
    <n v="129"/>
    <s v="US-2016-125969"/>
    <d v="2016-11-06T00:00:00"/>
    <d v="2016-10-11T00:00:00"/>
    <s v="Second Class"/>
    <s v="LS-16975"/>
    <x v="60"/>
    <x v="2"/>
    <s v="United States"/>
    <s v="Los Angeles"/>
    <s v="California"/>
    <n v="90004"/>
    <x v="1"/>
    <s v="FUR-CH-10001146"/>
    <x v="0"/>
    <x v="1"/>
    <s v="Global Task Chair, Black"/>
    <n v="81.424000000000007"/>
    <n v="2"/>
    <n v="0.2"/>
    <n v="-9.1601999999999997"/>
    <n v="2016"/>
    <x v="0"/>
    <s v="Q4"/>
    <n v="-0.11249999999999999"/>
  </r>
  <r>
    <m/>
    <m/>
    <m/>
    <m/>
    <m/>
    <m/>
    <m/>
    <m/>
    <m/>
    <m/>
    <m/>
    <m/>
    <m/>
    <m/>
    <m/>
    <m/>
    <m/>
    <m/>
    <m/>
    <m/>
    <m/>
    <n v="130"/>
    <s v="US-2016-125969"/>
    <d v="2016-11-06T00:00:00"/>
    <d v="2016-10-11T00:00:00"/>
    <s v="Second Class"/>
    <s v="LS-16975"/>
    <x v="60"/>
    <x v="2"/>
    <s v="United States"/>
    <s v="Los Angeles"/>
    <s v="California"/>
    <n v="90004"/>
    <x v="1"/>
    <s v="FUR-FU-10003773"/>
    <x v="0"/>
    <x v="5"/>
    <s v="Eldon Cleatmat Plus Chair Mats for High Pile Carpets"/>
    <n v="238.56"/>
    <n v="3"/>
    <n v="0"/>
    <n v="26.241599999999998"/>
    <n v="2016"/>
    <x v="0"/>
    <s v="Q4"/>
    <n v="0.10999999999999999"/>
  </r>
  <r>
    <m/>
    <m/>
    <m/>
    <m/>
    <m/>
    <m/>
    <m/>
    <m/>
    <m/>
    <m/>
    <m/>
    <m/>
    <m/>
    <m/>
    <m/>
    <m/>
    <m/>
    <m/>
    <m/>
    <m/>
    <m/>
    <n v="131"/>
    <s v="US-2017-164147"/>
    <d v="2017-02-02T00:00:00"/>
    <d v="2017-05-02T00:00:00"/>
    <s v="First Class"/>
    <s v="DW-13585"/>
    <x v="61"/>
    <x v="1"/>
    <s v="United States"/>
    <s v="Columbus"/>
    <s v="Ohio"/>
    <n v="43229"/>
    <x v="3"/>
    <s v="TEC-PH-10002293"/>
    <x v="2"/>
    <x v="7"/>
    <s v="Anker 36W 4-Port USB Wall Charger Travel Power Adapter for iPhone 5s 5c 5"/>
    <n v="59.97"/>
    <n v="5"/>
    <n v="0.4"/>
    <n v="-11.994"/>
    <n v="2017"/>
    <x v="11"/>
    <s v="Q1"/>
    <n v="-0.2"/>
  </r>
  <r>
    <m/>
    <m/>
    <m/>
    <m/>
    <m/>
    <m/>
    <m/>
    <m/>
    <m/>
    <m/>
    <m/>
    <m/>
    <m/>
    <m/>
    <m/>
    <m/>
    <m/>
    <m/>
    <m/>
    <m/>
    <m/>
    <n v="132"/>
    <s v="US-2017-164147"/>
    <d v="2017-02-02T00:00:00"/>
    <d v="2017-05-02T00:00:00"/>
    <s v="First Class"/>
    <s v="DW-13585"/>
    <x v="61"/>
    <x v="1"/>
    <s v="United States"/>
    <s v="Columbus"/>
    <s v="Ohio"/>
    <n v="43229"/>
    <x v="3"/>
    <s v="OFF-PA-10002377"/>
    <x v="1"/>
    <x v="10"/>
    <s v="Xerox 1916"/>
    <n v="78.304000000000002"/>
    <n v="2"/>
    <n v="0.2"/>
    <n v="29.364000000000001"/>
    <n v="2017"/>
    <x v="11"/>
    <s v="Q1"/>
    <n v="0.375"/>
  </r>
  <r>
    <m/>
    <m/>
    <m/>
    <m/>
    <m/>
    <m/>
    <m/>
    <m/>
    <m/>
    <m/>
    <m/>
    <m/>
    <m/>
    <m/>
    <m/>
    <m/>
    <m/>
    <m/>
    <m/>
    <m/>
    <m/>
    <n v="133"/>
    <s v="US-2017-164147"/>
    <d v="2017-02-02T00:00:00"/>
    <d v="2017-05-02T00:00:00"/>
    <s v="First Class"/>
    <s v="DW-13585"/>
    <x v="61"/>
    <x v="1"/>
    <s v="United States"/>
    <s v="Columbus"/>
    <s v="Ohio"/>
    <n v="43229"/>
    <x v="3"/>
    <s v="OFF-FA-10002780"/>
    <x v="1"/>
    <x v="13"/>
    <s v="Staples"/>
    <n v="21.456"/>
    <n v="9"/>
    <n v="0.2"/>
    <n v="6.9732000000000003"/>
    <n v="2017"/>
    <x v="11"/>
    <s v="Q1"/>
    <n v="0.32500000000000001"/>
  </r>
  <r>
    <m/>
    <m/>
    <m/>
    <m/>
    <m/>
    <m/>
    <m/>
    <m/>
    <m/>
    <m/>
    <m/>
    <m/>
    <m/>
    <m/>
    <m/>
    <m/>
    <m/>
    <m/>
    <m/>
    <m/>
    <m/>
    <n v="134"/>
    <s v="CA-2016-145583"/>
    <d v="2016-10-13T00:00:00"/>
    <s v="10/19/2016"/>
    <s v="Standard Class"/>
    <s v="LC-16885"/>
    <x v="62"/>
    <x v="0"/>
    <s v="United States"/>
    <s v="Roseville"/>
    <s v="California"/>
    <n v="95661"/>
    <x v="1"/>
    <s v="OFF-PA-10001804"/>
    <x v="1"/>
    <x v="10"/>
    <s v="Xerox 195"/>
    <n v="20.04"/>
    <n v="3"/>
    <n v="0"/>
    <n v="9.6191999999999993"/>
    <n v="2016"/>
    <x v="2"/>
    <s v="Q4"/>
    <n v="0.48"/>
  </r>
  <r>
    <m/>
    <m/>
    <m/>
    <m/>
    <m/>
    <m/>
    <m/>
    <m/>
    <m/>
    <m/>
    <m/>
    <m/>
    <m/>
    <m/>
    <m/>
    <m/>
    <m/>
    <m/>
    <m/>
    <m/>
    <m/>
    <n v="135"/>
    <s v="CA-2016-145583"/>
    <d v="2016-10-13T00:00:00"/>
    <s v="10/19/2016"/>
    <s v="Standard Class"/>
    <s v="LC-16885"/>
    <x v="62"/>
    <x v="0"/>
    <s v="United States"/>
    <s v="Roseville"/>
    <s v="California"/>
    <n v="95661"/>
    <x v="1"/>
    <s v="OFF-PA-10001736"/>
    <x v="1"/>
    <x v="10"/>
    <s v="Xerox 1880"/>
    <n v="35.44"/>
    <n v="1"/>
    <n v="0"/>
    <n v="16.6568"/>
    <n v="2016"/>
    <x v="2"/>
    <s v="Q4"/>
    <n v="0.47000000000000003"/>
  </r>
  <r>
    <m/>
    <m/>
    <m/>
    <m/>
    <m/>
    <m/>
    <m/>
    <m/>
    <m/>
    <m/>
    <m/>
    <m/>
    <m/>
    <m/>
    <m/>
    <m/>
    <m/>
    <m/>
    <m/>
    <m/>
    <m/>
    <n v="136"/>
    <s v="CA-2016-145583"/>
    <d v="2016-10-13T00:00:00"/>
    <s v="10/19/2016"/>
    <s v="Standard Class"/>
    <s v="LC-16885"/>
    <x v="62"/>
    <x v="0"/>
    <s v="United States"/>
    <s v="Roseville"/>
    <s v="California"/>
    <n v="95661"/>
    <x v="1"/>
    <s v="OFF-AR-10001149"/>
    <x v="1"/>
    <x v="6"/>
    <s v="Sanford Colorific Colored Pencils, 12/Box"/>
    <n v="11.52"/>
    <n v="4"/>
    <n v="0"/>
    <n v="3.456"/>
    <n v="2016"/>
    <x v="2"/>
    <s v="Q4"/>
    <n v="0.3"/>
  </r>
  <r>
    <m/>
    <m/>
    <m/>
    <m/>
    <m/>
    <m/>
    <m/>
    <m/>
    <m/>
    <m/>
    <m/>
    <m/>
    <m/>
    <m/>
    <m/>
    <m/>
    <m/>
    <m/>
    <m/>
    <m/>
    <m/>
    <n v="137"/>
    <s v="CA-2016-145583"/>
    <d v="2016-10-13T00:00:00"/>
    <s v="10/19/2016"/>
    <s v="Standard Class"/>
    <s v="LC-16885"/>
    <x v="62"/>
    <x v="0"/>
    <s v="United States"/>
    <s v="Roseville"/>
    <s v="California"/>
    <n v="95661"/>
    <x v="1"/>
    <s v="OFF-FA-10002988"/>
    <x v="1"/>
    <x v="13"/>
    <s v="Ideal Clamps"/>
    <n v="4.0199999999999996"/>
    <n v="2"/>
    <n v="0"/>
    <n v="1.9698"/>
    <n v="2016"/>
    <x v="2"/>
    <s v="Q4"/>
    <n v="0.49000000000000005"/>
  </r>
  <r>
    <m/>
    <m/>
    <m/>
    <m/>
    <m/>
    <m/>
    <m/>
    <m/>
    <m/>
    <m/>
    <m/>
    <m/>
    <m/>
    <m/>
    <m/>
    <m/>
    <m/>
    <m/>
    <m/>
    <m/>
    <m/>
    <n v="138"/>
    <s v="CA-2016-145583"/>
    <d v="2016-10-13T00:00:00"/>
    <s v="10/19/2016"/>
    <s v="Standard Class"/>
    <s v="LC-16885"/>
    <x v="62"/>
    <x v="0"/>
    <s v="United States"/>
    <s v="Roseville"/>
    <s v="California"/>
    <n v="95661"/>
    <x v="1"/>
    <s v="OFF-BI-10004781"/>
    <x v="1"/>
    <x v="8"/>
    <s v="GBC Wire Binding Strips"/>
    <n v="76.176000000000002"/>
    <n v="3"/>
    <n v="0.2"/>
    <n v="26.6616"/>
    <n v="2016"/>
    <x v="2"/>
    <s v="Q4"/>
    <n v="0.35"/>
  </r>
  <r>
    <m/>
    <m/>
    <m/>
    <m/>
    <m/>
    <m/>
    <m/>
    <m/>
    <m/>
    <m/>
    <m/>
    <m/>
    <m/>
    <m/>
    <m/>
    <m/>
    <m/>
    <m/>
    <m/>
    <m/>
    <m/>
    <n v="139"/>
    <s v="CA-2016-145583"/>
    <d v="2016-10-13T00:00:00"/>
    <s v="10/19/2016"/>
    <s v="Standard Class"/>
    <s v="LC-16885"/>
    <x v="62"/>
    <x v="0"/>
    <s v="United States"/>
    <s v="Roseville"/>
    <s v="California"/>
    <n v="95661"/>
    <x v="1"/>
    <s v="OFF-SU-10001218"/>
    <x v="1"/>
    <x v="14"/>
    <s v="Fiskars Softgrip Scissors"/>
    <n v="65.88"/>
    <n v="6"/>
    <n v="0"/>
    <n v="18.446400000000001"/>
    <n v="2016"/>
    <x v="2"/>
    <s v="Q4"/>
    <n v="0.28000000000000003"/>
  </r>
  <r>
    <m/>
    <m/>
    <m/>
    <m/>
    <m/>
    <m/>
    <m/>
    <m/>
    <m/>
    <m/>
    <m/>
    <m/>
    <m/>
    <m/>
    <m/>
    <m/>
    <m/>
    <m/>
    <m/>
    <m/>
    <m/>
    <n v="140"/>
    <s v="CA-2016-145583"/>
    <d v="2016-10-13T00:00:00"/>
    <s v="10/19/2016"/>
    <s v="Standard Class"/>
    <s v="LC-16885"/>
    <x v="62"/>
    <x v="0"/>
    <s v="United States"/>
    <s v="Roseville"/>
    <s v="California"/>
    <n v="95661"/>
    <x v="1"/>
    <s v="FUR-FU-10001706"/>
    <x v="0"/>
    <x v="5"/>
    <s v="Longer-Life Soft White Bulbs"/>
    <n v="43.12"/>
    <n v="14"/>
    <n v="0"/>
    <n v="20.697600000000001"/>
    <n v="2016"/>
    <x v="2"/>
    <s v="Q4"/>
    <n v="0.48000000000000004"/>
  </r>
  <r>
    <m/>
    <m/>
    <m/>
    <m/>
    <m/>
    <m/>
    <m/>
    <m/>
    <m/>
    <m/>
    <m/>
    <m/>
    <m/>
    <m/>
    <m/>
    <m/>
    <m/>
    <m/>
    <m/>
    <m/>
    <m/>
    <n v="141"/>
    <s v="CA-2016-110366"/>
    <d v="2016-09-05T00:00:00"/>
    <d v="2016-07-09T00:00:00"/>
    <s v="Second Class"/>
    <s v="JD-15895"/>
    <x v="63"/>
    <x v="1"/>
    <s v="United States"/>
    <s v="Philadelphia"/>
    <s v="Pennsylvania"/>
    <n v="19140"/>
    <x v="3"/>
    <s v="FUR-FU-10004848"/>
    <x v="0"/>
    <x v="5"/>
    <s v="Howard Miller 13-3/4&quot; Diameter Brushed Chrome Round Wall Clock"/>
    <n v="82.8"/>
    <n v="2"/>
    <n v="0.2"/>
    <n v="10.35"/>
    <n v="2016"/>
    <x v="8"/>
    <s v="Q3"/>
    <n v="0.125"/>
  </r>
  <r>
    <m/>
    <m/>
    <m/>
    <m/>
    <m/>
    <m/>
    <m/>
    <m/>
    <m/>
    <m/>
    <m/>
    <m/>
    <m/>
    <m/>
    <m/>
    <m/>
    <m/>
    <m/>
    <m/>
    <m/>
    <m/>
    <n v="142"/>
    <s v="CA-2017-106180"/>
    <d v="2017-09-18T00:00:00"/>
    <s v="9/23/2017"/>
    <s v="Standard Class"/>
    <s v="SH-19975"/>
    <x v="64"/>
    <x v="1"/>
    <s v="United States"/>
    <s v="San Francisco"/>
    <s v="California"/>
    <n v="94122"/>
    <x v="1"/>
    <s v="OFF-AR-10000940"/>
    <x v="1"/>
    <x v="6"/>
    <s v="Newell 343"/>
    <n v="8.82"/>
    <n v="3"/>
    <n v="0"/>
    <n v="2.3814000000000002"/>
    <n v="2017"/>
    <x v="8"/>
    <s v="Q3"/>
    <n v="0.27"/>
  </r>
  <r>
    <m/>
    <m/>
    <m/>
    <m/>
    <m/>
    <m/>
    <m/>
    <m/>
    <m/>
    <m/>
    <m/>
    <m/>
    <m/>
    <m/>
    <m/>
    <m/>
    <m/>
    <m/>
    <m/>
    <m/>
    <m/>
    <n v="143"/>
    <s v="CA-2017-106180"/>
    <d v="2017-09-18T00:00:00"/>
    <s v="9/23/2017"/>
    <s v="Standard Class"/>
    <s v="SH-19975"/>
    <x v="64"/>
    <x v="1"/>
    <s v="United States"/>
    <s v="San Francisco"/>
    <s v="California"/>
    <n v="94122"/>
    <x v="1"/>
    <s v="OFF-EN-10004030"/>
    <x v="1"/>
    <x v="12"/>
    <s v="Convenience Packs of Business Envelopes"/>
    <n v="10.86"/>
    <n v="3"/>
    <n v="0"/>
    <n v="5.1041999999999996"/>
    <n v="2017"/>
    <x v="8"/>
    <s v="Q3"/>
    <n v="0.47"/>
  </r>
  <r>
    <m/>
    <m/>
    <m/>
    <m/>
    <m/>
    <m/>
    <m/>
    <m/>
    <m/>
    <m/>
    <m/>
    <m/>
    <m/>
    <m/>
    <m/>
    <m/>
    <m/>
    <m/>
    <m/>
    <m/>
    <m/>
    <n v="144"/>
    <s v="CA-2017-106180"/>
    <d v="2017-09-18T00:00:00"/>
    <s v="9/23/2017"/>
    <s v="Standard Class"/>
    <s v="SH-19975"/>
    <x v="64"/>
    <x v="1"/>
    <s v="United States"/>
    <s v="San Francisco"/>
    <s v="California"/>
    <n v="94122"/>
    <x v="1"/>
    <s v="OFF-PA-10004327"/>
    <x v="1"/>
    <x v="10"/>
    <s v="Xerox 1911"/>
    <n v="143.69999999999999"/>
    <n v="3"/>
    <n v="0"/>
    <n v="68.975999999999999"/>
    <n v="2017"/>
    <x v="8"/>
    <s v="Q3"/>
    <n v="0.48000000000000004"/>
  </r>
  <r>
    <m/>
    <m/>
    <m/>
    <m/>
    <m/>
    <m/>
    <m/>
    <m/>
    <m/>
    <m/>
    <m/>
    <m/>
    <m/>
    <m/>
    <m/>
    <m/>
    <m/>
    <m/>
    <m/>
    <m/>
    <m/>
    <n v="145"/>
    <s v="CA-2017-155376"/>
    <d v="2017-12-22T00:00:00"/>
    <s v="12/27/2017"/>
    <s v="Standard Class"/>
    <s v="SG-20080"/>
    <x v="65"/>
    <x v="0"/>
    <s v="United States"/>
    <s v="Independence"/>
    <s v="Missouri"/>
    <n v="64055"/>
    <x v="2"/>
    <s v="OFF-AP-10001058"/>
    <x v="1"/>
    <x v="9"/>
    <s v="Sanyo 2.5 Cubic Foot Mid-Size Office Refrigerators"/>
    <n v="839.43"/>
    <n v="3"/>
    <n v="0"/>
    <n v="218.2518"/>
    <n v="2017"/>
    <x v="4"/>
    <s v="Q4"/>
    <n v="0.26"/>
  </r>
  <r>
    <m/>
    <m/>
    <m/>
    <m/>
    <m/>
    <m/>
    <m/>
    <m/>
    <m/>
    <m/>
    <m/>
    <m/>
    <m/>
    <m/>
    <m/>
    <m/>
    <m/>
    <m/>
    <m/>
    <m/>
    <m/>
    <n v="146"/>
    <s v="CA-2015-110744"/>
    <d v="2015-09-07T00:00:00"/>
    <d v="2015-12-09T00:00:00"/>
    <s v="Standard Class"/>
    <s v="HA-14920"/>
    <x v="66"/>
    <x v="0"/>
    <s v="United States"/>
    <s v="Pasadena"/>
    <s v="California"/>
    <n v="91104"/>
    <x v="1"/>
    <s v="OFF-ST-10003656"/>
    <x v="1"/>
    <x v="4"/>
    <s v="Safco Industrial Wire Shelving"/>
    <n v="671.93"/>
    <n v="7"/>
    <n v="0"/>
    <n v="20.157900000000001"/>
    <n v="2015"/>
    <x v="8"/>
    <s v="Q3"/>
    <n v="3.0000000000000006E-2"/>
  </r>
  <r>
    <m/>
    <m/>
    <m/>
    <m/>
    <m/>
    <m/>
    <m/>
    <m/>
    <m/>
    <m/>
    <m/>
    <m/>
    <m/>
    <m/>
    <m/>
    <m/>
    <m/>
    <m/>
    <m/>
    <m/>
    <m/>
    <n v="147"/>
    <s v="CA-2014-110072"/>
    <d v="2014-10-22T00:00:00"/>
    <s v="10/28/2014"/>
    <s v="Standard Class"/>
    <s v="MG-17680"/>
    <x v="67"/>
    <x v="2"/>
    <s v="United States"/>
    <s v="Newark"/>
    <s v="Ohio"/>
    <n v="43055"/>
    <x v="3"/>
    <s v="FUR-FU-10000521"/>
    <x v="0"/>
    <x v="5"/>
    <s v="Seth Thomas 14&quot; Putty-Colored Wall Clock"/>
    <n v="93.888000000000005"/>
    <n v="4"/>
    <n v="0.2"/>
    <n v="12.909599999999999"/>
    <n v="2014"/>
    <x v="2"/>
    <s v="Q4"/>
    <n v="0.13749999999999998"/>
  </r>
  <r>
    <m/>
    <m/>
    <m/>
    <m/>
    <m/>
    <m/>
    <m/>
    <m/>
    <m/>
    <m/>
    <m/>
    <m/>
    <m/>
    <m/>
    <m/>
    <m/>
    <m/>
    <m/>
    <m/>
    <m/>
    <m/>
    <n v="148"/>
    <s v="CA-2016-114489"/>
    <d v="2016-12-05T00:00:00"/>
    <d v="2016-09-12T00:00:00"/>
    <s v="Standard Class"/>
    <s v="JE-16165"/>
    <x v="68"/>
    <x v="1"/>
    <s v="United States"/>
    <s v="Franklin"/>
    <s v="Wisconsin"/>
    <n v="53132"/>
    <x v="2"/>
    <s v="TEC-PH-10000215"/>
    <x v="2"/>
    <x v="7"/>
    <s v="Plantronics Cordless Phone Headset with In-line Volume - M214C"/>
    <n v="384.45"/>
    <n v="11"/>
    <n v="0"/>
    <n v="103.8015"/>
    <n v="2016"/>
    <x v="4"/>
    <s v="Q4"/>
    <n v="0.27"/>
  </r>
  <r>
    <m/>
    <m/>
    <m/>
    <m/>
    <m/>
    <m/>
    <m/>
    <m/>
    <m/>
    <m/>
    <m/>
    <m/>
    <m/>
    <m/>
    <m/>
    <m/>
    <m/>
    <m/>
    <m/>
    <m/>
    <m/>
    <n v="149"/>
    <s v="CA-2016-114489"/>
    <d v="2016-12-05T00:00:00"/>
    <d v="2016-09-12T00:00:00"/>
    <s v="Standard Class"/>
    <s v="JE-16165"/>
    <x v="68"/>
    <x v="1"/>
    <s v="United States"/>
    <s v="Franklin"/>
    <s v="Wisconsin"/>
    <n v="53132"/>
    <x v="2"/>
    <s v="TEC-PH-10001448"/>
    <x v="2"/>
    <x v="7"/>
    <s v="Anker Astro 15000mAh USB Portable Charger"/>
    <n v="149.97"/>
    <n v="3"/>
    <n v="0"/>
    <n v="5.9988000000000001"/>
    <n v="2016"/>
    <x v="4"/>
    <s v="Q4"/>
    <n v="0.04"/>
  </r>
  <r>
    <m/>
    <m/>
    <m/>
    <m/>
    <m/>
    <m/>
    <m/>
    <m/>
    <m/>
    <m/>
    <m/>
    <m/>
    <m/>
    <m/>
    <m/>
    <m/>
    <m/>
    <m/>
    <m/>
    <m/>
    <m/>
    <n v="150"/>
    <s v="CA-2016-114489"/>
    <d v="2016-12-05T00:00:00"/>
    <d v="2016-09-12T00:00:00"/>
    <s v="Standard Class"/>
    <s v="JE-16165"/>
    <x v="68"/>
    <x v="1"/>
    <s v="United States"/>
    <s v="Franklin"/>
    <s v="Wisconsin"/>
    <n v="53132"/>
    <x v="2"/>
    <s v="FUR-CH-10000454"/>
    <x v="0"/>
    <x v="1"/>
    <s v="Hon Deluxe Fabric Upholstered Stacking Chairs, Rounded Back"/>
    <n v="1951.84"/>
    <n v="8"/>
    <n v="0"/>
    <n v="585.55200000000002"/>
    <n v="2016"/>
    <x v="4"/>
    <s v="Q4"/>
    <n v="0.30000000000000004"/>
  </r>
  <r>
    <m/>
    <m/>
    <m/>
    <m/>
    <m/>
    <m/>
    <m/>
    <m/>
    <m/>
    <m/>
    <m/>
    <m/>
    <m/>
    <m/>
    <m/>
    <m/>
    <m/>
    <m/>
    <m/>
    <m/>
    <m/>
    <n v="151"/>
    <s v="CA-2016-114489"/>
    <d v="2016-12-05T00:00:00"/>
    <d v="2016-09-12T00:00:00"/>
    <s v="Standard Class"/>
    <s v="JE-16165"/>
    <x v="68"/>
    <x v="1"/>
    <s v="United States"/>
    <s v="Franklin"/>
    <s v="Wisconsin"/>
    <n v="53132"/>
    <x v="2"/>
    <s v="OFF-BI-10002735"/>
    <x v="1"/>
    <x v="8"/>
    <s v="GBC Prestige Therm-A-Bind Covers"/>
    <n v="171.55"/>
    <n v="5"/>
    <n v="0"/>
    <n v="80.628500000000003"/>
    <n v="2016"/>
    <x v="4"/>
    <s v="Q4"/>
    <n v="0.47"/>
  </r>
  <r>
    <m/>
    <m/>
    <m/>
    <m/>
    <m/>
    <m/>
    <m/>
    <m/>
    <m/>
    <m/>
    <m/>
    <m/>
    <m/>
    <m/>
    <m/>
    <m/>
    <m/>
    <m/>
    <m/>
    <m/>
    <m/>
    <n v="152"/>
    <s v="CA-2016-158834"/>
    <d v="2016-03-13T00:00:00"/>
    <s v="3/16/2016"/>
    <s v="First Class"/>
    <s v="TW-21025"/>
    <x v="69"/>
    <x v="2"/>
    <s v="United States"/>
    <s v="Scottsdale"/>
    <s v="Arizona"/>
    <n v="85254"/>
    <x v="1"/>
    <s v="OFF-AP-10000326"/>
    <x v="1"/>
    <x v="9"/>
    <s v="Belkin 7 Outlet SurgeMaster Surge Protector with Phone Protection"/>
    <n v="157.91999999999999"/>
    <n v="5"/>
    <n v="0.2"/>
    <n v="17.765999999999998"/>
    <n v="2016"/>
    <x v="10"/>
    <s v="Q1"/>
    <n v="0.1125"/>
  </r>
  <r>
    <m/>
    <m/>
    <m/>
    <m/>
    <m/>
    <m/>
    <m/>
    <m/>
    <m/>
    <m/>
    <m/>
    <m/>
    <m/>
    <m/>
    <m/>
    <m/>
    <m/>
    <m/>
    <m/>
    <m/>
    <m/>
    <n v="153"/>
    <s v="CA-2016-158834"/>
    <d v="2016-03-13T00:00:00"/>
    <s v="3/16/2016"/>
    <s v="First Class"/>
    <s v="TW-21025"/>
    <x v="69"/>
    <x v="2"/>
    <s v="United States"/>
    <s v="Scottsdale"/>
    <s v="Arizona"/>
    <n v="85254"/>
    <x v="1"/>
    <s v="TEC-PH-10001254"/>
    <x v="2"/>
    <x v="7"/>
    <s v="Jabra BIZ 2300 Duo QD Duo Corded Headset"/>
    <n v="203.184"/>
    <n v="2"/>
    <n v="0.2"/>
    <n v="15.238799999999999"/>
    <n v="2016"/>
    <x v="10"/>
    <s v="Q1"/>
    <n v="7.4999999999999997E-2"/>
  </r>
  <r>
    <m/>
    <m/>
    <m/>
    <m/>
    <m/>
    <m/>
    <m/>
    <m/>
    <m/>
    <m/>
    <m/>
    <m/>
    <m/>
    <m/>
    <m/>
    <m/>
    <m/>
    <m/>
    <m/>
    <m/>
    <m/>
    <n v="154"/>
    <s v="CA-2015-124919"/>
    <d v="2015-05-31T00:00:00"/>
    <d v="2015-02-06T00:00:00"/>
    <s v="First Class"/>
    <s v="SP-20650"/>
    <x v="70"/>
    <x v="1"/>
    <s v="United States"/>
    <s v="San Jose"/>
    <s v="California"/>
    <n v="95123"/>
    <x v="1"/>
    <s v="OFF-PA-10001950"/>
    <x v="1"/>
    <x v="10"/>
    <s v="Southworth 25% Cotton Antique Laid Paper &amp; Envelopes"/>
    <n v="58.38"/>
    <n v="7"/>
    <n v="0"/>
    <n v="26.271000000000001"/>
    <n v="2015"/>
    <x v="5"/>
    <s v="Q2"/>
    <n v="0.45"/>
  </r>
  <r>
    <m/>
    <m/>
    <m/>
    <m/>
    <m/>
    <m/>
    <m/>
    <m/>
    <m/>
    <m/>
    <m/>
    <m/>
    <m/>
    <m/>
    <m/>
    <m/>
    <m/>
    <m/>
    <m/>
    <m/>
    <m/>
    <n v="155"/>
    <s v="CA-2015-124919"/>
    <d v="2015-05-31T00:00:00"/>
    <d v="2015-02-06T00:00:00"/>
    <s v="First Class"/>
    <s v="SP-20650"/>
    <x v="70"/>
    <x v="1"/>
    <s v="United States"/>
    <s v="San Jose"/>
    <s v="California"/>
    <n v="95123"/>
    <x v="1"/>
    <s v="OFF-PA-10002254"/>
    <x v="1"/>
    <x v="10"/>
    <s v="Xerox 1883"/>
    <n v="105.52"/>
    <n v="4"/>
    <n v="0"/>
    <n v="48.539200000000001"/>
    <n v="2015"/>
    <x v="5"/>
    <s v="Q2"/>
    <n v="0.46"/>
  </r>
  <r>
    <m/>
    <m/>
    <m/>
    <m/>
    <m/>
    <m/>
    <m/>
    <m/>
    <m/>
    <m/>
    <m/>
    <m/>
    <m/>
    <m/>
    <m/>
    <m/>
    <m/>
    <m/>
    <m/>
    <m/>
    <m/>
    <n v="156"/>
    <s v="CA-2015-124919"/>
    <d v="2015-05-31T00:00:00"/>
    <d v="2015-02-06T00:00:00"/>
    <s v="First Class"/>
    <s v="SP-20650"/>
    <x v="70"/>
    <x v="1"/>
    <s v="United States"/>
    <s v="San Jose"/>
    <s v="California"/>
    <n v="95123"/>
    <x v="1"/>
    <s v="OFF-ST-10001590"/>
    <x v="1"/>
    <x v="4"/>
    <s v="Tenex Personal Project File with Scoop Front Design, Black"/>
    <n v="80.88"/>
    <n v="6"/>
    <n v="0"/>
    <n v="21.0288"/>
    <n v="2015"/>
    <x v="5"/>
    <s v="Q2"/>
    <n v="0.26"/>
  </r>
  <r>
    <m/>
    <m/>
    <m/>
    <m/>
    <m/>
    <m/>
    <m/>
    <m/>
    <m/>
    <m/>
    <m/>
    <m/>
    <m/>
    <m/>
    <m/>
    <m/>
    <m/>
    <m/>
    <m/>
    <m/>
    <m/>
    <n v="157"/>
    <s v="CA-2015-118948"/>
    <d v="2015-05-28T00:00:00"/>
    <d v="2015-03-06T00:00:00"/>
    <s v="Standard Class"/>
    <s v="NK-18490"/>
    <x v="71"/>
    <x v="2"/>
    <s v="United States"/>
    <s v="Seattle"/>
    <s v="Washington"/>
    <n v="98105"/>
    <x v="1"/>
    <s v="OFF-AR-10001547"/>
    <x v="1"/>
    <x v="6"/>
    <s v="Newell 311"/>
    <n v="6.63"/>
    <n v="3"/>
    <n v="0"/>
    <n v="1.7901"/>
    <n v="2015"/>
    <x v="5"/>
    <s v="Q2"/>
    <n v="0.27"/>
  </r>
  <r>
    <m/>
    <m/>
    <m/>
    <m/>
    <m/>
    <m/>
    <m/>
    <m/>
    <m/>
    <m/>
    <m/>
    <m/>
    <m/>
    <m/>
    <m/>
    <m/>
    <m/>
    <m/>
    <m/>
    <m/>
    <m/>
    <n v="158"/>
    <s v="CA-2014-104269"/>
    <d v="2014-03-01T00:00:00"/>
    <d v="2014-06-03T00:00:00"/>
    <s v="Second Class"/>
    <s v="DB-13060"/>
    <x v="72"/>
    <x v="0"/>
    <s v="United States"/>
    <s v="Seattle"/>
    <s v="Washington"/>
    <n v="98115"/>
    <x v="1"/>
    <s v="FUR-CH-10004063"/>
    <x v="0"/>
    <x v="1"/>
    <s v="Global Deluxe High-Back Manager's Chair"/>
    <n v="457.56799999999998"/>
    <n v="2"/>
    <n v="0.2"/>
    <n v="51.476399999999998"/>
    <n v="2014"/>
    <x v="10"/>
    <s v="Q1"/>
    <n v="0.1125"/>
  </r>
  <r>
    <m/>
    <m/>
    <m/>
    <m/>
    <m/>
    <m/>
    <m/>
    <m/>
    <m/>
    <m/>
    <m/>
    <m/>
    <m/>
    <m/>
    <m/>
    <m/>
    <m/>
    <m/>
    <m/>
    <m/>
    <m/>
    <n v="159"/>
    <s v="CA-2016-114104"/>
    <d v="2016-11-20T00:00:00"/>
    <s v="11/24/2016"/>
    <s v="Standard Class"/>
    <s v="NP-18670"/>
    <x v="73"/>
    <x v="0"/>
    <s v="United States"/>
    <s v="Edmond"/>
    <s v="Oklahoma"/>
    <n v="73034"/>
    <x v="2"/>
    <s v="OFF-LA-10002475"/>
    <x v="1"/>
    <x v="2"/>
    <s v="Avery 519"/>
    <n v="14.62"/>
    <n v="2"/>
    <n v="0"/>
    <n v="6.8714000000000004"/>
    <n v="2016"/>
    <x v="0"/>
    <s v="Q4"/>
    <n v="0.47000000000000003"/>
  </r>
  <r>
    <m/>
    <m/>
    <m/>
    <m/>
    <m/>
    <m/>
    <m/>
    <m/>
    <m/>
    <m/>
    <m/>
    <m/>
    <m/>
    <m/>
    <m/>
    <m/>
    <m/>
    <m/>
    <m/>
    <m/>
    <m/>
    <n v="160"/>
    <s v="CA-2016-114104"/>
    <d v="2016-11-20T00:00:00"/>
    <s v="11/24/2016"/>
    <s v="Standard Class"/>
    <s v="NP-18670"/>
    <x v="73"/>
    <x v="0"/>
    <s v="United States"/>
    <s v="Edmond"/>
    <s v="Oklahoma"/>
    <n v="73034"/>
    <x v="2"/>
    <s v="TEC-PH-10004536"/>
    <x v="2"/>
    <x v="7"/>
    <s v="Avaya 5420 Digital phone"/>
    <n v="944.93"/>
    <n v="7"/>
    <n v="0"/>
    <n v="236.23249999999999"/>
    <n v="2016"/>
    <x v="0"/>
    <s v="Q4"/>
    <n v="0.25"/>
  </r>
  <r>
    <m/>
    <m/>
    <m/>
    <m/>
    <m/>
    <m/>
    <m/>
    <m/>
    <m/>
    <m/>
    <m/>
    <m/>
    <m/>
    <m/>
    <m/>
    <m/>
    <m/>
    <m/>
    <m/>
    <m/>
    <m/>
    <n v="161"/>
    <s v="CA-2016-162733"/>
    <d v="2016-05-11T00:00:00"/>
    <d v="2016-12-05T00:00:00"/>
    <s v="First Class"/>
    <s v="TT-21070"/>
    <x v="74"/>
    <x v="0"/>
    <s v="United States"/>
    <s v="Los Angeles"/>
    <s v="California"/>
    <n v="90045"/>
    <x v="1"/>
    <s v="OFF-PA-10002751"/>
    <x v="1"/>
    <x v="10"/>
    <s v="Xerox 1920"/>
    <n v="5.98"/>
    <n v="1"/>
    <n v="0"/>
    <n v="2.6909999999999998"/>
    <n v="2016"/>
    <x v="5"/>
    <s v="Q2"/>
    <n v="0.44999999999999996"/>
  </r>
  <r>
    <m/>
    <m/>
    <m/>
    <m/>
    <m/>
    <m/>
    <m/>
    <m/>
    <m/>
    <m/>
    <m/>
    <m/>
    <m/>
    <m/>
    <m/>
    <m/>
    <m/>
    <m/>
    <m/>
    <m/>
    <m/>
    <n v="162"/>
    <s v="CA-2015-119697"/>
    <d v="2015-12-28T00:00:00"/>
    <s v="12/31/2015"/>
    <s v="Second Class"/>
    <s v="EM-13960"/>
    <x v="75"/>
    <x v="0"/>
    <s v="United States"/>
    <s v="Philadelphia"/>
    <s v="Pennsylvania"/>
    <n v="19134"/>
    <x v="3"/>
    <s v="TEC-AC-10003657"/>
    <x v="2"/>
    <x v="11"/>
    <s v="Lenovo 17-Key USB Numeric Keypad"/>
    <n v="54.384"/>
    <n v="2"/>
    <n v="0.2"/>
    <n v="1.3595999999999999"/>
    <n v="2015"/>
    <x v="4"/>
    <s v="Q4"/>
    <n v="2.4999999999999998E-2"/>
  </r>
  <r>
    <m/>
    <m/>
    <m/>
    <m/>
    <m/>
    <m/>
    <m/>
    <m/>
    <m/>
    <m/>
    <m/>
    <m/>
    <m/>
    <m/>
    <m/>
    <m/>
    <m/>
    <m/>
    <m/>
    <m/>
    <m/>
    <n v="163"/>
    <s v="CA-2016-154508"/>
    <d v="2016-11-16T00:00:00"/>
    <s v="11/20/2016"/>
    <s v="Standard Class"/>
    <s v="RD-19900"/>
    <x v="76"/>
    <x v="0"/>
    <s v="United States"/>
    <s v="Carlsbad"/>
    <s v="New Mexico"/>
    <n v="88220"/>
    <x v="1"/>
    <s v="OFF-EN-10001990"/>
    <x v="1"/>
    <x v="12"/>
    <s v="Staple envelope"/>
    <n v="28.4"/>
    <n v="5"/>
    <n v="0"/>
    <n v="13.348000000000001"/>
    <n v="2016"/>
    <x v="0"/>
    <s v="Q4"/>
    <n v="0.47000000000000003"/>
  </r>
  <r>
    <m/>
    <m/>
    <m/>
    <m/>
    <m/>
    <m/>
    <m/>
    <m/>
    <m/>
    <m/>
    <m/>
    <m/>
    <m/>
    <m/>
    <m/>
    <m/>
    <m/>
    <m/>
    <m/>
    <m/>
    <m/>
    <n v="164"/>
    <s v="CA-2016-113817"/>
    <d v="2016-11-07T00:00:00"/>
    <d v="2016-11-11T00:00:00"/>
    <s v="Standard Class"/>
    <s v="MJ-17740"/>
    <x v="77"/>
    <x v="0"/>
    <s v="United States"/>
    <s v="Seattle"/>
    <s v="Washington"/>
    <n v="98115"/>
    <x v="1"/>
    <s v="OFF-BI-10004002"/>
    <x v="1"/>
    <x v="8"/>
    <s v="Wilson Jones International Size A4 Ring Binders"/>
    <n v="27.68"/>
    <n v="2"/>
    <n v="0.2"/>
    <n v="9.6880000000000006"/>
    <n v="2016"/>
    <x v="0"/>
    <s v="Q4"/>
    <n v="0.35000000000000003"/>
  </r>
  <r>
    <m/>
    <m/>
    <m/>
    <m/>
    <m/>
    <m/>
    <m/>
    <m/>
    <m/>
    <m/>
    <m/>
    <m/>
    <m/>
    <m/>
    <m/>
    <m/>
    <m/>
    <m/>
    <m/>
    <m/>
    <m/>
    <n v="165"/>
    <s v="CA-2014-139892"/>
    <d v="2014-09-08T00:00:00"/>
    <d v="2014-12-09T00:00:00"/>
    <s v="Standard Class"/>
    <s v="BM-11140"/>
    <x v="78"/>
    <x v="0"/>
    <s v="United States"/>
    <s v="San Antonio"/>
    <s v="Texas"/>
    <n v="78207"/>
    <x v="2"/>
    <s v="OFF-AR-10004441"/>
    <x v="1"/>
    <x v="6"/>
    <s v="BIC Brite Liner Highlighters"/>
    <n v="9.9359999999999999"/>
    <n v="3"/>
    <n v="0.2"/>
    <n v="2.7324000000000002"/>
    <n v="2014"/>
    <x v="8"/>
    <s v="Q3"/>
    <n v="0.27500000000000002"/>
  </r>
  <r>
    <m/>
    <m/>
    <m/>
    <m/>
    <m/>
    <m/>
    <m/>
    <m/>
    <m/>
    <m/>
    <m/>
    <m/>
    <m/>
    <m/>
    <m/>
    <m/>
    <m/>
    <m/>
    <m/>
    <m/>
    <m/>
    <n v="166"/>
    <s v="CA-2014-139892"/>
    <d v="2014-09-08T00:00:00"/>
    <d v="2014-12-09T00:00:00"/>
    <s v="Standard Class"/>
    <s v="BM-11140"/>
    <x v="78"/>
    <x v="0"/>
    <s v="United States"/>
    <s v="San Antonio"/>
    <s v="Texas"/>
    <n v="78207"/>
    <x v="2"/>
    <s v="TEC-MA-10000822"/>
    <x v="2"/>
    <x v="15"/>
    <s v="Lexmark MX611dhe Monochrome Laser Printer"/>
    <n v="8159.9520000000002"/>
    <n v="8"/>
    <n v="0.4"/>
    <n v="-1359.992"/>
    <n v="2014"/>
    <x v="8"/>
    <s v="Q3"/>
    <n v="-0.16666666666666666"/>
  </r>
  <r>
    <m/>
    <m/>
    <m/>
    <m/>
    <m/>
    <m/>
    <m/>
    <m/>
    <m/>
    <m/>
    <m/>
    <m/>
    <m/>
    <m/>
    <m/>
    <m/>
    <m/>
    <m/>
    <m/>
    <m/>
    <m/>
    <n v="167"/>
    <s v="CA-2014-139892"/>
    <d v="2014-09-08T00:00:00"/>
    <d v="2014-12-09T00:00:00"/>
    <s v="Standard Class"/>
    <s v="BM-11140"/>
    <x v="78"/>
    <x v="0"/>
    <s v="United States"/>
    <s v="San Antonio"/>
    <s v="Texas"/>
    <n v="78207"/>
    <x v="2"/>
    <s v="OFF-ST-10000991"/>
    <x v="1"/>
    <x v="4"/>
    <s v="Space Solutions HD Industrial Steel Shelving."/>
    <n v="275.928"/>
    <n v="3"/>
    <n v="0.2"/>
    <n v="-58.634700000000002"/>
    <n v="2014"/>
    <x v="8"/>
    <s v="Q3"/>
    <n v="-0.21250000000000002"/>
  </r>
  <r>
    <m/>
    <m/>
    <m/>
    <m/>
    <m/>
    <m/>
    <m/>
    <m/>
    <m/>
    <m/>
    <m/>
    <m/>
    <m/>
    <m/>
    <m/>
    <m/>
    <m/>
    <m/>
    <m/>
    <m/>
    <m/>
    <n v="168"/>
    <s v="CA-2014-139892"/>
    <d v="2014-09-08T00:00:00"/>
    <d v="2014-12-09T00:00:00"/>
    <s v="Standard Class"/>
    <s v="BM-11140"/>
    <x v="78"/>
    <x v="0"/>
    <s v="United States"/>
    <s v="San Antonio"/>
    <s v="Texas"/>
    <n v="78207"/>
    <x v="2"/>
    <s v="FUR-CH-10004287"/>
    <x v="0"/>
    <x v="1"/>
    <s v="SAFCO Arco Folding Chair"/>
    <n v="1740.06"/>
    <n v="9"/>
    <n v="0.3"/>
    <n v="-24.858000000000001"/>
    <n v="2014"/>
    <x v="8"/>
    <s v="Q3"/>
    <n v="-1.4285714285714287E-2"/>
  </r>
  <r>
    <m/>
    <m/>
    <m/>
    <m/>
    <m/>
    <m/>
    <m/>
    <m/>
    <m/>
    <m/>
    <m/>
    <m/>
    <m/>
    <m/>
    <m/>
    <m/>
    <m/>
    <m/>
    <m/>
    <m/>
    <m/>
    <n v="169"/>
    <s v="CA-2014-139892"/>
    <d v="2014-09-08T00:00:00"/>
    <d v="2014-12-09T00:00:00"/>
    <s v="Standard Class"/>
    <s v="BM-11140"/>
    <x v="78"/>
    <x v="0"/>
    <s v="United States"/>
    <s v="San Antonio"/>
    <s v="Texas"/>
    <n v="78207"/>
    <x v="2"/>
    <s v="OFF-AR-10002656"/>
    <x v="1"/>
    <x v="6"/>
    <s v="Sanford Liquid Accent Highlighters"/>
    <n v="32.064"/>
    <n v="6"/>
    <n v="0.2"/>
    <n v="6.8136000000000001"/>
    <n v="2014"/>
    <x v="8"/>
    <s v="Q3"/>
    <n v="0.21249999999999999"/>
  </r>
  <r>
    <m/>
    <m/>
    <m/>
    <m/>
    <m/>
    <m/>
    <m/>
    <m/>
    <m/>
    <m/>
    <m/>
    <m/>
    <m/>
    <m/>
    <m/>
    <m/>
    <m/>
    <m/>
    <m/>
    <m/>
    <m/>
    <n v="170"/>
    <s v="CA-2014-139892"/>
    <d v="2014-09-08T00:00:00"/>
    <d v="2014-12-09T00:00:00"/>
    <s v="Standard Class"/>
    <s v="BM-11140"/>
    <x v="78"/>
    <x v="0"/>
    <s v="United States"/>
    <s v="San Antonio"/>
    <s v="Texas"/>
    <n v="78207"/>
    <x v="2"/>
    <s v="OFF-AP-10002518"/>
    <x v="1"/>
    <x v="9"/>
    <s v="Kensington 7 Outlet MasterPiece Power Center"/>
    <n v="177.98"/>
    <n v="5"/>
    <n v="0.8"/>
    <n v="-453.84899999999999"/>
    <n v="2014"/>
    <x v="8"/>
    <s v="Q3"/>
    <n v="-2.5500000000000003"/>
  </r>
  <r>
    <m/>
    <m/>
    <m/>
    <m/>
    <m/>
    <m/>
    <m/>
    <m/>
    <m/>
    <m/>
    <m/>
    <m/>
    <m/>
    <m/>
    <m/>
    <m/>
    <m/>
    <m/>
    <m/>
    <m/>
    <m/>
    <n v="171"/>
    <s v="CA-2014-139892"/>
    <d v="2014-09-08T00:00:00"/>
    <d v="2014-12-09T00:00:00"/>
    <s v="Standard Class"/>
    <s v="BM-11140"/>
    <x v="78"/>
    <x v="0"/>
    <s v="United States"/>
    <s v="San Antonio"/>
    <s v="Texas"/>
    <n v="78207"/>
    <x v="2"/>
    <s v="TEC-PH-10003931"/>
    <x v="2"/>
    <x v="7"/>
    <s v="JBL Micro Wireless Portable Bluetooth Speaker"/>
    <n v="143.976"/>
    <n v="3"/>
    <n v="0.2"/>
    <n v="8.9984999999999999"/>
    <n v="2014"/>
    <x v="8"/>
    <s v="Q3"/>
    <n v="6.25E-2"/>
  </r>
  <r>
    <m/>
    <m/>
    <m/>
    <m/>
    <m/>
    <m/>
    <m/>
    <m/>
    <m/>
    <m/>
    <m/>
    <m/>
    <m/>
    <m/>
    <m/>
    <m/>
    <m/>
    <m/>
    <m/>
    <m/>
    <m/>
    <n v="172"/>
    <s v="CA-2014-118962"/>
    <d v="2014-08-05T00:00:00"/>
    <d v="2014-09-08T00:00:00"/>
    <s v="Standard Class"/>
    <s v="CS-12130"/>
    <x v="79"/>
    <x v="0"/>
    <s v="United States"/>
    <s v="Los Angeles"/>
    <s v="California"/>
    <n v="90004"/>
    <x v="1"/>
    <s v="OFF-PA-10000659"/>
    <x v="1"/>
    <x v="10"/>
    <s v="Adams Phone Message Book, Professional, 400 Message Capacity, 5 3/6” x 11”"/>
    <n v="20.94"/>
    <n v="3"/>
    <n v="0"/>
    <n v="9.8417999999999992"/>
    <n v="2014"/>
    <x v="6"/>
    <s v="Q3"/>
    <n v="0.46999999999999992"/>
  </r>
  <r>
    <m/>
    <m/>
    <m/>
    <m/>
    <m/>
    <m/>
    <m/>
    <m/>
    <m/>
    <m/>
    <m/>
    <m/>
    <m/>
    <m/>
    <m/>
    <m/>
    <m/>
    <m/>
    <m/>
    <m/>
    <m/>
    <n v="173"/>
    <s v="CA-2014-118962"/>
    <d v="2014-08-05T00:00:00"/>
    <d v="2014-09-08T00:00:00"/>
    <s v="Standard Class"/>
    <s v="CS-12130"/>
    <x v="79"/>
    <x v="0"/>
    <s v="United States"/>
    <s v="Los Angeles"/>
    <s v="California"/>
    <n v="90004"/>
    <x v="1"/>
    <s v="OFF-PA-10001144"/>
    <x v="1"/>
    <x v="10"/>
    <s v="Xerox 1913"/>
    <n v="110.96"/>
    <n v="2"/>
    <n v="0"/>
    <n v="53.260800000000003"/>
    <n v="2014"/>
    <x v="6"/>
    <s v="Q3"/>
    <n v="0.48000000000000004"/>
  </r>
  <r>
    <m/>
    <m/>
    <m/>
    <m/>
    <m/>
    <m/>
    <m/>
    <m/>
    <m/>
    <m/>
    <m/>
    <m/>
    <m/>
    <m/>
    <m/>
    <m/>
    <m/>
    <m/>
    <m/>
    <m/>
    <m/>
    <n v="174"/>
    <s v="CA-2014-118962"/>
    <d v="2014-08-05T00:00:00"/>
    <d v="2014-09-08T00:00:00"/>
    <s v="Standard Class"/>
    <s v="CS-12130"/>
    <x v="79"/>
    <x v="0"/>
    <s v="United States"/>
    <s v="Los Angeles"/>
    <s v="California"/>
    <n v="90004"/>
    <x v="1"/>
    <s v="FUR-CH-10003817"/>
    <x v="0"/>
    <x v="1"/>
    <s v="Global Value Steno Chair, Gray"/>
    <n v="340.14400000000001"/>
    <n v="7"/>
    <n v="0.2"/>
    <n v="21.259"/>
    <n v="2014"/>
    <x v="6"/>
    <s v="Q3"/>
    <n v="6.25E-2"/>
  </r>
  <r>
    <m/>
    <m/>
    <m/>
    <m/>
    <m/>
    <m/>
    <m/>
    <m/>
    <m/>
    <m/>
    <m/>
    <m/>
    <m/>
    <m/>
    <m/>
    <m/>
    <m/>
    <m/>
    <m/>
    <m/>
    <m/>
    <n v="175"/>
    <s v="US-2014-100853"/>
    <d v="2014-09-14T00:00:00"/>
    <s v="9/19/2014"/>
    <s v="Standard Class"/>
    <s v="JB-15400"/>
    <x v="80"/>
    <x v="1"/>
    <s v="United States"/>
    <s v="Chicago"/>
    <s v="Illinois"/>
    <n v="60623"/>
    <x v="2"/>
    <s v="OFF-AP-10000891"/>
    <x v="1"/>
    <x v="9"/>
    <s v="Kensington 7 Outlet MasterPiece HOMEOFFICE Power Control Center"/>
    <n v="52.448"/>
    <n v="2"/>
    <n v="0.8"/>
    <n v="-131.12"/>
    <n v="2014"/>
    <x v="8"/>
    <s v="Q3"/>
    <n v="-2.5"/>
  </r>
  <r>
    <m/>
    <m/>
    <m/>
    <m/>
    <m/>
    <m/>
    <m/>
    <m/>
    <m/>
    <m/>
    <m/>
    <m/>
    <m/>
    <m/>
    <m/>
    <m/>
    <m/>
    <m/>
    <m/>
    <m/>
    <m/>
    <n v="176"/>
    <s v="US-2014-100853"/>
    <d v="2014-09-14T00:00:00"/>
    <s v="9/19/2014"/>
    <s v="Standard Class"/>
    <s v="JB-15400"/>
    <x v="80"/>
    <x v="1"/>
    <s v="United States"/>
    <s v="Chicago"/>
    <s v="Illinois"/>
    <n v="60623"/>
    <x v="2"/>
    <s v="OFF-LA-10003148"/>
    <x v="1"/>
    <x v="2"/>
    <s v="Avery 51"/>
    <n v="20.16"/>
    <n v="4"/>
    <n v="0.2"/>
    <n v="6.5519999999999996"/>
    <n v="2014"/>
    <x v="8"/>
    <s v="Q3"/>
    <n v="0.32499999999999996"/>
  </r>
  <r>
    <m/>
    <m/>
    <m/>
    <m/>
    <m/>
    <m/>
    <m/>
    <m/>
    <m/>
    <m/>
    <m/>
    <m/>
    <m/>
    <m/>
    <m/>
    <m/>
    <m/>
    <m/>
    <m/>
    <m/>
    <m/>
    <n v="177"/>
    <s v="US-2017-152366"/>
    <d v="2017-04-21T00:00:00"/>
    <s v="4/25/2017"/>
    <s v="Second Class"/>
    <s v="SJ-20500"/>
    <x v="81"/>
    <x v="0"/>
    <s v="United States"/>
    <s v="Houston"/>
    <s v="Texas"/>
    <n v="77036"/>
    <x v="2"/>
    <s v="OFF-AP-10002684"/>
    <x v="1"/>
    <x v="9"/>
    <s v="Acco 7-Outlet Masterpiece Power Center, Wihtout Fax/Phone Line Protection"/>
    <n v="97.263999999999996"/>
    <n v="4"/>
    <n v="0.8"/>
    <n v="-243.16"/>
    <n v="2017"/>
    <x v="3"/>
    <s v="Q2"/>
    <n v="-2.5"/>
  </r>
  <r>
    <m/>
    <m/>
    <m/>
    <m/>
    <m/>
    <m/>
    <m/>
    <m/>
    <m/>
    <m/>
    <m/>
    <m/>
    <m/>
    <m/>
    <m/>
    <m/>
    <m/>
    <m/>
    <m/>
    <m/>
    <m/>
    <n v="178"/>
    <s v="US-2015-101511"/>
    <d v="2015-11-21T00:00:00"/>
    <s v="11/23/2015"/>
    <s v="Second Class"/>
    <s v="JE-15745"/>
    <x v="32"/>
    <x v="0"/>
    <s v="United States"/>
    <s v="Newark"/>
    <s v="Ohio"/>
    <n v="43055"/>
    <x v="3"/>
    <s v="FUR-CH-10004698"/>
    <x v="0"/>
    <x v="1"/>
    <s v="Padded Folding Chairs, Black, 4/Carton"/>
    <n v="396.80200000000002"/>
    <n v="7"/>
    <n v="0.3"/>
    <n v="-11.337199999999999"/>
    <n v="2015"/>
    <x v="0"/>
    <s v="Q4"/>
    <n v="-2.8571428571428567E-2"/>
  </r>
  <r>
    <m/>
    <m/>
    <m/>
    <m/>
    <m/>
    <m/>
    <m/>
    <m/>
    <m/>
    <m/>
    <m/>
    <m/>
    <m/>
    <m/>
    <m/>
    <m/>
    <m/>
    <m/>
    <m/>
    <m/>
    <m/>
    <n v="179"/>
    <s v="US-2015-101511"/>
    <d v="2015-11-21T00:00:00"/>
    <s v="11/23/2015"/>
    <s v="Second Class"/>
    <s v="JE-15745"/>
    <x v="32"/>
    <x v="0"/>
    <s v="United States"/>
    <s v="Newark"/>
    <s v="Ohio"/>
    <n v="43055"/>
    <x v="3"/>
    <s v="OFF-SU-10002189"/>
    <x v="1"/>
    <x v="14"/>
    <s v="Acme Rosewood Handle Letter Opener"/>
    <n v="15.88"/>
    <n v="5"/>
    <n v="0.2"/>
    <n v="-3.7715000000000001"/>
    <n v="2015"/>
    <x v="0"/>
    <s v="Q4"/>
    <n v="-0.23749999999999999"/>
  </r>
  <r>
    <m/>
    <m/>
    <m/>
    <m/>
    <m/>
    <m/>
    <m/>
    <m/>
    <m/>
    <m/>
    <m/>
    <m/>
    <m/>
    <m/>
    <m/>
    <m/>
    <m/>
    <m/>
    <m/>
    <m/>
    <m/>
    <n v="180"/>
    <s v="CA-2015-137225"/>
    <d v="2015-12-15T00:00:00"/>
    <s v="12/19/2015"/>
    <s v="Standard Class"/>
    <s v="JK-15640"/>
    <x v="82"/>
    <x v="2"/>
    <s v="United States"/>
    <s v="New York City"/>
    <s v="New York"/>
    <n v="10009"/>
    <x v="3"/>
    <s v="OFF-AR-10001940"/>
    <x v="1"/>
    <x v="6"/>
    <s v="Sanford Colorific Eraseable Coloring Pencils, 12 Count"/>
    <n v="3.28"/>
    <n v="1"/>
    <n v="0"/>
    <n v="1.4104000000000001"/>
    <n v="2015"/>
    <x v="4"/>
    <s v="Q4"/>
    <n v="0.43000000000000005"/>
  </r>
  <r>
    <m/>
    <m/>
    <m/>
    <m/>
    <m/>
    <m/>
    <m/>
    <m/>
    <m/>
    <m/>
    <m/>
    <m/>
    <m/>
    <m/>
    <m/>
    <m/>
    <m/>
    <m/>
    <m/>
    <m/>
    <m/>
    <n v="181"/>
    <s v="CA-2014-166191"/>
    <d v="2014-12-05T00:00:00"/>
    <d v="2014-09-12T00:00:00"/>
    <s v="Second Class"/>
    <s v="DK-13150"/>
    <x v="83"/>
    <x v="1"/>
    <s v="United States"/>
    <s v="Decatur"/>
    <s v="Illinois"/>
    <n v="62521"/>
    <x v="2"/>
    <s v="OFF-ST-10003455"/>
    <x v="1"/>
    <x v="4"/>
    <s v="Tenex File Box, Personal Filing Tote with Lid, Black"/>
    <n v="24.815999999999999"/>
    <n v="2"/>
    <n v="0.2"/>
    <n v="1.8612"/>
    <n v="2014"/>
    <x v="4"/>
    <s v="Q4"/>
    <n v="7.4999999999999997E-2"/>
  </r>
  <r>
    <m/>
    <m/>
    <m/>
    <m/>
    <m/>
    <m/>
    <m/>
    <m/>
    <m/>
    <m/>
    <m/>
    <m/>
    <m/>
    <m/>
    <m/>
    <m/>
    <m/>
    <m/>
    <m/>
    <m/>
    <m/>
    <n v="182"/>
    <s v="CA-2014-166191"/>
    <d v="2014-12-05T00:00:00"/>
    <d v="2014-09-12T00:00:00"/>
    <s v="Second Class"/>
    <s v="DK-13150"/>
    <x v="83"/>
    <x v="1"/>
    <s v="United States"/>
    <s v="Decatur"/>
    <s v="Illinois"/>
    <n v="62521"/>
    <x v="2"/>
    <s v="TEC-AC-10004659"/>
    <x v="2"/>
    <x v="11"/>
    <s v="Imation Secure+ Hardware Encrypted USB 2.0 Flash Drive; 16GB"/>
    <n v="408.74400000000003"/>
    <n v="7"/>
    <n v="0.2"/>
    <n v="76.639499999999998"/>
    <n v="2014"/>
    <x v="4"/>
    <s v="Q4"/>
    <n v="0.18749999999999997"/>
  </r>
  <r>
    <m/>
    <m/>
    <m/>
    <m/>
    <m/>
    <m/>
    <m/>
    <m/>
    <m/>
    <m/>
    <m/>
    <m/>
    <m/>
    <m/>
    <m/>
    <m/>
    <m/>
    <m/>
    <m/>
    <m/>
    <m/>
    <n v="183"/>
    <s v="CA-2014-158274"/>
    <d v="2014-11-19T00:00:00"/>
    <s v="11/24/2014"/>
    <s v="Second Class"/>
    <s v="RM-19675"/>
    <x v="84"/>
    <x v="2"/>
    <s v="United States"/>
    <s v="Monroe"/>
    <s v="Louisiana"/>
    <n v="71203"/>
    <x v="0"/>
    <s v="TEC-PH-10003273"/>
    <x v="2"/>
    <x v="7"/>
    <s v="AT&amp;T TR1909W"/>
    <n v="503.96"/>
    <n v="4"/>
    <n v="0"/>
    <n v="131.02959999999999"/>
    <n v="2014"/>
    <x v="0"/>
    <s v="Q4"/>
    <n v="0.26"/>
  </r>
  <r>
    <m/>
    <m/>
    <m/>
    <m/>
    <m/>
    <m/>
    <m/>
    <m/>
    <m/>
    <m/>
    <m/>
    <m/>
    <m/>
    <m/>
    <m/>
    <m/>
    <m/>
    <m/>
    <m/>
    <m/>
    <m/>
    <n v="184"/>
    <s v="CA-2014-158274"/>
    <d v="2014-11-19T00:00:00"/>
    <s v="11/24/2014"/>
    <s v="Second Class"/>
    <s v="RM-19675"/>
    <x v="84"/>
    <x v="2"/>
    <s v="United States"/>
    <s v="Monroe"/>
    <s v="Louisiana"/>
    <n v="71203"/>
    <x v="0"/>
    <s v="TEC-PH-10004896"/>
    <x v="2"/>
    <x v="7"/>
    <s v="Nokia Lumia 521 (T-Mobile)"/>
    <n v="149.94999999999999"/>
    <n v="5"/>
    <n v="0"/>
    <n v="41.985999999999997"/>
    <n v="2014"/>
    <x v="0"/>
    <s v="Q4"/>
    <n v="0.28000000000000003"/>
  </r>
  <r>
    <m/>
    <m/>
    <m/>
    <m/>
    <m/>
    <m/>
    <m/>
    <m/>
    <m/>
    <m/>
    <m/>
    <m/>
    <m/>
    <m/>
    <m/>
    <m/>
    <m/>
    <m/>
    <m/>
    <m/>
    <m/>
    <n v="185"/>
    <s v="CA-2014-158274"/>
    <d v="2014-11-19T00:00:00"/>
    <s v="11/24/2014"/>
    <s v="Second Class"/>
    <s v="RM-19675"/>
    <x v="84"/>
    <x v="2"/>
    <s v="United States"/>
    <s v="Monroe"/>
    <s v="Louisiana"/>
    <n v="71203"/>
    <x v="0"/>
    <s v="TEC-AC-10002345"/>
    <x v="2"/>
    <x v="11"/>
    <s v="HP Standard 104 key PS/2 Keyboard"/>
    <n v="29"/>
    <n v="2"/>
    <n v="0"/>
    <n v="7.25"/>
    <n v="2014"/>
    <x v="0"/>
    <s v="Q4"/>
    <n v="0.25"/>
  </r>
  <r>
    <m/>
    <m/>
    <m/>
    <m/>
    <m/>
    <m/>
    <m/>
    <m/>
    <m/>
    <m/>
    <m/>
    <m/>
    <m/>
    <m/>
    <m/>
    <m/>
    <m/>
    <m/>
    <m/>
    <m/>
    <m/>
    <n v="186"/>
    <s v="CA-2016-105018"/>
    <d v="2016-11-28T00:00:00"/>
    <d v="2016-02-12T00:00:00"/>
    <s v="Standard Class"/>
    <s v="SK-19990"/>
    <x v="85"/>
    <x v="0"/>
    <s v="United States"/>
    <s v="Fairfield"/>
    <s v="Connecticut"/>
    <n v="6824"/>
    <x v="3"/>
    <s v="OFF-BI-10001890"/>
    <x v="1"/>
    <x v="8"/>
    <s v="Avery Poly Binder Pockets"/>
    <n v="7.16"/>
    <n v="2"/>
    <n v="0"/>
    <n v="3.4367999999999999"/>
    <n v="2016"/>
    <x v="0"/>
    <s v="Q4"/>
    <n v="0.48"/>
  </r>
  <r>
    <m/>
    <m/>
    <m/>
    <m/>
    <m/>
    <m/>
    <m/>
    <m/>
    <m/>
    <m/>
    <m/>
    <m/>
    <m/>
    <m/>
    <m/>
    <m/>
    <m/>
    <m/>
    <m/>
    <m/>
    <m/>
    <n v="187"/>
    <s v="CA-2014-123260"/>
    <d v="2014-08-26T00:00:00"/>
    <s v="8/30/2014"/>
    <s v="Standard Class"/>
    <s v="FM-14290"/>
    <x v="86"/>
    <x v="2"/>
    <s v="United States"/>
    <s v="Los Angeles"/>
    <s v="California"/>
    <n v="90032"/>
    <x v="1"/>
    <s v="TEC-AC-10002323"/>
    <x v="2"/>
    <x v="11"/>
    <s v="SanDisk Ultra 32 GB MicroSDHC Class 10 Memory Card"/>
    <n v="176.8"/>
    <n v="8"/>
    <n v="0"/>
    <n v="22.984000000000002"/>
    <n v="2014"/>
    <x v="6"/>
    <s v="Q3"/>
    <n v="0.13"/>
  </r>
  <r>
    <m/>
    <m/>
    <m/>
    <m/>
    <m/>
    <m/>
    <m/>
    <m/>
    <m/>
    <m/>
    <m/>
    <m/>
    <m/>
    <m/>
    <m/>
    <m/>
    <m/>
    <m/>
    <m/>
    <m/>
    <m/>
    <n v="188"/>
    <s v="CA-2016-157000"/>
    <d v="2016-07-16T00:00:00"/>
    <s v="7/22/2016"/>
    <s v="Standard Class"/>
    <s v="AM-10360"/>
    <x v="87"/>
    <x v="1"/>
    <s v="United States"/>
    <s v="Grand Prairie"/>
    <s v="Texas"/>
    <n v="75051"/>
    <x v="2"/>
    <s v="OFF-ST-10001328"/>
    <x v="1"/>
    <x v="4"/>
    <s v="Personal Filing Tote with Lid, Black/Gray"/>
    <n v="37.223999999999997"/>
    <n v="3"/>
    <n v="0.2"/>
    <n v="3.7223999999999999"/>
    <n v="2016"/>
    <x v="7"/>
    <s v="Q3"/>
    <n v="0.1"/>
  </r>
  <r>
    <m/>
    <m/>
    <m/>
    <m/>
    <m/>
    <m/>
    <m/>
    <m/>
    <m/>
    <m/>
    <m/>
    <m/>
    <m/>
    <m/>
    <m/>
    <m/>
    <m/>
    <m/>
    <m/>
    <m/>
    <m/>
    <n v="189"/>
    <s v="CA-2016-157000"/>
    <d v="2016-07-16T00:00:00"/>
    <s v="7/22/2016"/>
    <s v="Standard Class"/>
    <s v="AM-10360"/>
    <x v="87"/>
    <x v="1"/>
    <s v="United States"/>
    <s v="Grand Prairie"/>
    <s v="Texas"/>
    <n v="75051"/>
    <x v="2"/>
    <s v="OFF-PA-10001950"/>
    <x v="1"/>
    <x v="10"/>
    <s v="Southworth 25% Cotton Antique Laid Paper &amp; Envelopes"/>
    <n v="20.015999999999998"/>
    <n v="3"/>
    <n v="0.2"/>
    <n v="6.2549999999999999"/>
    <n v="2016"/>
    <x v="7"/>
    <s v="Q3"/>
    <n v="0.3125"/>
  </r>
  <r>
    <m/>
    <m/>
    <m/>
    <m/>
    <m/>
    <m/>
    <m/>
    <m/>
    <m/>
    <m/>
    <m/>
    <m/>
    <m/>
    <m/>
    <m/>
    <m/>
    <m/>
    <m/>
    <m/>
    <m/>
    <m/>
    <n v="190"/>
    <s v="CA-2015-102281"/>
    <d v="2015-10-12T00:00:00"/>
    <s v="10/14/2015"/>
    <s v="First Class"/>
    <s v="MP-17470"/>
    <x v="88"/>
    <x v="2"/>
    <s v="United States"/>
    <s v="New York City"/>
    <s v="New York"/>
    <n v="10035"/>
    <x v="3"/>
    <s v="FUR-BO-10002613"/>
    <x v="0"/>
    <x v="0"/>
    <s v="Atlantic Metals Mobile 4-Shelf Bookcases, Custom Colors"/>
    <n v="899.13599999999997"/>
    <n v="4"/>
    <n v="0.2"/>
    <n v="112.392"/>
    <n v="2015"/>
    <x v="2"/>
    <s v="Q4"/>
    <n v="0.125"/>
  </r>
  <r>
    <m/>
    <m/>
    <m/>
    <m/>
    <m/>
    <m/>
    <m/>
    <m/>
    <m/>
    <m/>
    <m/>
    <m/>
    <m/>
    <m/>
    <m/>
    <m/>
    <m/>
    <m/>
    <m/>
    <m/>
    <m/>
    <n v="191"/>
    <s v="CA-2015-102281"/>
    <d v="2015-10-12T00:00:00"/>
    <s v="10/14/2015"/>
    <s v="First Class"/>
    <s v="MP-17470"/>
    <x v="88"/>
    <x v="2"/>
    <s v="United States"/>
    <s v="New York City"/>
    <s v="New York"/>
    <n v="10035"/>
    <x v="3"/>
    <s v="TEC-PH-10001552"/>
    <x v="2"/>
    <x v="7"/>
    <s v="I Need's 3d Hello Kitty Hybrid Silicone Case Cover for HTC One X 4g with 3d Hello Kitty Stylus Pen Green/pink"/>
    <n v="71.760000000000005"/>
    <n v="6"/>
    <n v="0"/>
    <n v="20.0928"/>
    <n v="2015"/>
    <x v="2"/>
    <s v="Q4"/>
    <n v="0.27999999999999997"/>
  </r>
  <r>
    <m/>
    <m/>
    <m/>
    <m/>
    <m/>
    <m/>
    <m/>
    <m/>
    <m/>
    <m/>
    <m/>
    <m/>
    <m/>
    <m/>
    <m/>
    <m/>
    <m/>
    <m/>
    <m/>
    <m/>
    <m/>
    <n v="192"/>
    <s v="CA-2015-102281"/>
    <d v="2015-10-12T00:00:00"/>
    <s v="10/14/2015"/>
    <s v="First Class"/>
    <s v="MP-17470"/>
    <x v="88"/>
    <x v="2"/>
    <s v="United States"/>
    <s v="New York City"/>
    <s v="New York"/>
    <n v="10035"/>
    <x v="3"/>
    <s v="OFF-PA-10000061"/>
    <x v="1"/>
    <x v="10"/>
    <s v="Xerox 205"/>
    <n v="51.84"/>
    <n v="8"/>
    <n v="0"/>
    <n v="24.883199999999999"/>
    <n v="2015"/>
    <x v="2"/>
    <s v="Q4"/>
    <n v="0.47999999999999993"/>
  </r>
  <r>
    <m/>
    <m/>
    <m/>
    <m/>
    <m/>
    <m/>
    <m/>
    <m/>
    <m/>
    <m/>
    <m/>
    <m/>
    <m/>
    <m/>
    <m/>
    <m/>
    <m/>
    <m/>
    <m/>
    <m/>
    <m/>
    <n v="193"/>
    <s v="CA-2015-102281"/>
    <d v="2015-10-12T00:00:00"/>
    <s v="10/14/2015"/>
    <s v="First Class"/>
    <s v="MP-17470"/>
    <x v="88"/>
    <x v="2"/>
    <s v="United States"/>
    <s v="New York City"/>
    <s v="New York"/>
    <n v="10035"/>
    <x v="3"/>
    <s v="FUR-BO-10002545"/>
    <x v="0"/>
    <x v="0"/>
    <s v="Atlantic Metals Mobile 3-Shelf Bookcases, Custom Colors"/>
    <n v="626.35199999999998"/>
    <n v="3"/>
    <n v="0.2"/>
    <n v="46.976399999999998"/>
    <n v="2015"/>
    <x v="2"/>
    <s v="Q4"/>
    <n v="7.4999999999999997E-2"/>
  </r>
  <r>
    <m/>
    <m/>
    <m/>
    <m/>
    <m/>
    <m/>
    <m/>
    <m/>
    <m/>
    <m/>
    <m/>
    <m/>
    <m/>
    <m/>
    <m/>
    <m/>
    <m/>
    <m/>
    <m/>
    <m/>
    <m/>
    <n v="194"/>
    <s v="CA-2015-102281"/>
    <d v="2015-10-12T00:00:00"/>
    <s v="10/14/2015"/>
    <s v="First Class"/>
    <s v="MP-17470"/>
    <x v="88"/>
    <x v="2"/>
    <s v="United States"/>
    <s v="New York City"/>
    <s v="New York"/>
    <n v="10035"/>
    <x v="3"/>
    <s v="OFF-AR-10003514"/>
    <x v="1"/>
    <x v="6"/>
    <s v="4009 Highlighters by Sanford"/>
    <n v="19.899999999999999"/>
    <n v="5"/>
    <n v="0"/>
    <n v="6.5670000000000002"/>
    <n v="2015"/>
    <x v="2"/>
    <s v="Q4"/>
    <n v="0.33"/>
  </r>
  <r>
    <m/>
    <m/>
    <m/>
    <m/>
    <m/>
    <m/>
    <m/>
    <m/>
    <m/>
    <m/>
    <m/>
    <m/>
    <m/>
    <m/>
    <m/>
    <m/>
    <m/>
    <m/>
    <m/>
    <m/>
    <m/>
    <n v="195"/>
    <s v="CA-2015-131457"/>
    <d v="2015-10-31T00:00:00"/>
    <d v="2015-06-11T00:00:00"/>
    <s v="Standard Class"/>
    <s v="MZ-17515"/>
    <x v="89"/>
    <x v="1"/>
    <s v="United States"/>
    <s v="Redlands"/>
    <s v="California"/>
    <n v="92374"/>
    <x v="1"/>
    <s v="OFF-EN-10001509"/>
    <x v="1"/>
    <x v="12"/>
    <s v="Poly String Tie Envelopes"/>
    <n v="14.28"/>
    <n v="7"/>
    <n v="0"/>
    <n v="6.7115999999999998"/>
    <n v="2015"/>
    <x v="2"/>
    <s v="Q4"/>
    <n v="0.47000000000000003"/>
  </r>
  <r>
    <m/>
    <m/>
    <m/>
    <m/>
    <m/>
    <m/>
    <m/>
    <m/>
    <m/>
    <m/>
    <m/>
    <m/>
    <m/>
    <m/>
    <m/>
    <m/>
    <m/>
    <m/>
    <m/>
    <m/>
    <m/>
    <n v="196"/>
    <s v="CA-2014-140004"/>
    <d v="2014-03-21T00:00:00"/>
    <s v="3/25/2014"/>
    <s v="Standard Class"/>
    <s v="CB-12025"/>
    <x v="90"/>
    <x v="0"/>
    <s v="United States"/>
    <s v="Hamilton"/>
    <s v="Ohio"/>
    <n v="45011"/>
    <x v="3"/>
    <s v="OFF-AR-10004685"/>
    <x v="1"/>
    <x v="6"/>
    <s v="Binney &amp; Smith Crayola Metallic Colored Pencils, 8-Color Set"/>
    <n v="7.4080000000000004"/>
    <n v="2"/>
    <n v="0.2"/>
    <n v="1.2038"/>
    <n v="2014"/>
    <x v="10"/>
    <s v="Q1"/>
    <n v="0.16249999999999998"/>
  </r>
  <r>
    <m/>
    <m/>
    <m/>
    <m/>
    <m/>
    <m/>
    <m/>
    <m/>
    <m/>
    <m/>
    <m/>
    <m/>
    <m/>
    <m/>
    <m/>
    <m/>
    <m/>
    <m/>
    <m/>
    <m/>
    <m/>
    <n v="197"/>
    <s v="CA-2014-140004"/>
    <d v="2014-03-21T00:00:00"/>
    <s v="3/25/2014"/>
    <s v="Standard Class"/>
    <s v="CB-12025"/>
    <x v="90"/>
    <x v="0"/>
    <s v="United States"/>
    <s v="Hamilton"/>
    <s v="Ohio"/>
    <n v="45011"/>
    <x v="3"/>
    <s v="OFF-AR-10004027"/>
    <x v="1"/>
    <x v="6"/>
    <s v="Binney &amp; Smith inkTank Erasable Desk Highlighter, Chisel Tip, Yellow, 12/Box"/>
    <n v="6.048"/>
    <n v="3"/>
    <n v="0.2"/>
    <n v="1.5875999999999999"/>
    <n v="2014"/>
    <x v="10"/>
    <s v="Q1"/>
    <n v="0.26249999999999996"/>
  </r>
  <r>
    <m/>
    <m/>
    <m/>
    <m/>
    <m/>
    <m/>
    <m/>
    <m/>
    <m/>
    <m/>
    <m/>
    <m/>
    <m/>
    <m/>
    <m/>
    <m/>
    <m/>
    <m/>
    <m/>
    <m/>
    <m/>
    <n v="198"/>
    <s v="CA-2017-107720"/>
    <d v="2017-11-06T00:00:00"/>
    <s v="11/13/2017"/>
    <s v="Standard Class"/>
    <s v="VM-21685"/>
    <x v="91"/>
    <x v="2"/>
    <s v="United States"/>
    <s v="Westfield"/>
    <s v="New Jersey"/>
    <n v="7090"/>
    <x v="3"/>
    <s v="OFF-ST-10001414"/>
    <x v="1"/>
    <x v="4"/>
    <s v="Decoflex Hanging Personal Folder File"/>
    <n v="46.26"/>
    <n v="3"/>
    <n v="0"/>
    <n v="12.0276"/>
    <n v="2017"/>
    <x v="0"/>
    <s v="Q4"/>
    <n v="0.26"/>
  </r>
  <r>
    <m/>
    <m/>
    <m/>
    <m/>
    <m/>
    <m/>
    <m/>
    <m/>
    <m/>
    <m/>
    <m/>
    <m/>
    <m/>
    <m/>
    <m/>
    <m/>
    <m/>
    <m/>
    <m/>
    <m/>
    <m/>
    <n v="199"/>
    <s v="US-2017-124303"/>
    <d v="2017-07-06T00:00:00"/>
    <s v="7/13/2017"/>
    <s v="Standard Class"/>
    <s v="FH-14365"/>
    <x v="92"/>
    <x v="1"/>
    <s v="United States"/>
    <s v="Philadelphia"/>
    <s v="Pennsylvania"/>
    <n v="19120"/>
    <x v="3"/>
    <s v="OFF-BI-10000343"/>
    <x v="1"/>
    <x v="8"/>
    <s v="Pressboard Covers with Storage Hooks, 9 1/2&quot; x 11&quot;, Light Blue"/>
    <n v="2.9460000000000002"/>
    <n v="2"/>
    <n v="0.7"/>
    <n v="-2.2585999999999999"/>
    <n v="2017"/>
    <x v="7"/>
    <s v="Q3"/>
    <n v="-0.76666666666666661"/>
  </r>
  <r>
    <m/>
    <m/>
    <m/>
    <m/>
    <m/>
    <m/>
    <m/>
    <m/>
    <m/>
    <m/>
    <m/>
    <m/>
    <m/>
    <m/>
    <m/>
    <m/>
    <m/>
    <m/>
    <m/>
    <m/>
    <m/>
    <n v="200"/>
    <s v="US-2017-124303"/>
    <d v="2017-07-06T00:00:00"/>
    <s v="7/13/2017"/>
    <s v="Standard Class"/>
    <s v="FH-14365"/>
    <x v="92"/>
    <x v="1"/>
    <s v="United States"/>
    <s v="Philadelphia"/>
    <s v="Pennsylvania"/>
    <n v="19120"/>
    <x v="3"/>
    <s v="OFF-PA-10002749"/>
    <x v="1"/>
    <x v="10"/>
    <s v="Wirebound Message Books, 5-1/2 x 4 Forms, 2 or 4 Forms per Page"/>
    <n v="16.056000000000001"/>
    <n v="3"/>
    <n v="0.2"/>
    <n v="5.8202999999999996"/>
    <n v="2017"/>
    <x v="7"/>
    <s v="Q3"/>
    <n v="0.36249999999999993"/>
  </r>
  <r>
    <m/>
    <m/>
    <m/>
    <m/>
    <m/>
    <m/>
    <m/>
    <m/>
    <m/>
    <m/>
    <m/>
    <m/>
    <m/>
    <m/>
    <m/>
    <m/>
    <m/>
    <m/>
    <m/>
    <m/>
    <m/>
    <n v="201"/>
    <s v="CA-2017-105074"/>
    <d v="2017-06-24T00:00:00"/>
    <s v="6/29/2017"/>
    <s v="Standard Class"/>
    <s v="MB-17305"/>
    <x v="93"/>
    <x v="0"/>
    <s v="United States"/>
    <s v="Akron"/>
    <s v="Ohio"/>
    <n v="44312"/>
    <x v="3"/>
    <s v="OFF-PA-10002666"/>
    <x v="1"/>
    <x v="10"/>
    <s v="Southworth 25% Cotton Linen-Finish Paper &amp; Envelopes"/>
    <n v="21.744"/>
    <n v="3"/>
    <n v="0.2"/>
    <n v="6.7949999999999999"/>
    <n v="2017"/>
    <x v="1"/>
    <s v="Q2"/>
    <n v="0.3125"/>
  </r>
  <r>
    <m/>
    <m/>
    <m/>
    <m/>
    <m/>
    <m/>
    <m/>
    <m/>
    <m/>
    <m/>
    <m/>
    <m/>
    <m/>
    <m/>
    <m/>
    <m/>
    <m/>
    <m/>
    <m/>
    <m/>
    <m/>
    <n v="202"/>
    <s v="CA-2014-133690"/>
    <d v="2014-08-03T00:00:00"/>
    <d v="2014-05-08T00:00:00"/>
    <s v="First Class"/>
    <s v="BS-11755"/>
    <x v="94"/>
    <x v="0"/>
    <s v="United States"/>
    <s v="Denver"/>
    <s v="Colorado"/>
    <n v="80219"/>
    <x v="1"/>
    <s v="FUR-TA-10004289"/>
    <x v="0"/>
    <x v="3"/>
    <s v="BoxOffice By Design Rectangular and Half-Moon Meeting Room Tables"/>
    <n v="218.75"/>
    <n v="2"/>
    <n v="0.5"/>
    <n v="-161.875"/>
    <n v="2014"/>
    <x v="6"/>
    <s v="Q3"/>
    <n v="-0.74"/>
  </r>
  <r>
    <m/>
    <m/>
    <m/>
    <m/>
    <m/>
    <m/>
    <m/>
    <m/>
    <m/>
    <m/>
    <m/>
    <m/>
    <m/>
    <m/>
    <m/>
    <m/>
    <m/>
    <m/>
    <m/>
    <m/>
    <m/>
    <n v="203"/>
    <s v="CA-2014-133690"/>
    <d v="2014-08-03T00:00:00"/>
    <d v="2014-05-08T00:00:00"/>
    <s v="First Class"/>
    <s v="BS-11755"/>
    <x v="94"/>
    <x v="0"/>
    <s v="United States"/>
    <s v="Denver"/>
    <s v="Colorado"/>
    <n v="80219"/>
    <x v="1"/>
    <s v="OFF-AP-10003622"/>
    <x v="1"/>
    <x v="9"/>
    <s v="Bravo II Megaboss 12-Amp Hard Body Upright, Replacement Belts, 2 Belts per Pack"/>
    <n v="2.6"/>
    <n v="1"/>
    <n v="0.2"/>
    <n v="0.29249999999999998"/>
    <n v="2014"/>
    <x v="6"/>
    <s v="Q3"/>
    <n v="0.11249999999999999"/>
  </r>
  <r>
    <m/>
    <m/>
    <m/>
    <m/>
    <m/>
    <m/>
    <m/>
    <m/>
    <m/>
    <m/>
    <m/>
    <m/>
    <m/>
    <m/>
    <m/>
    <m/>
    <m/>
    <m/>
    <m/>
    <m/>
    <m/>
    <n v="204"/>
    <s v="US-2017-116701"/>
    <d v="2017-12-17T00:00:00"/>
    <s v="12/21/2017"/>
    <s v="Second Class"/>
    <s v="LC-17140"/>
    <x v="95"/>
    <x v="0"/>
    <s v="United States"/>
    <s v="Dallas"/>
    <s v="Texas"/>
    <n v="75220"/>
    <x v="2"/>
    <s v="OFF-AP-10003217"/>
    <x v="1"/>
    <x v="9"/>
    <s v="Eureka Sanitaire  Commercial Upright"/>
    <n v="66.284000000000006"/>
    <n v="2"/>
    <n v="0.8"/>
    <n v="-178.96680000000001"/>
    <n v="2017"/>
    <x v="4"/>
    <s v="Q4"/>
    <n v="-2.6999999999999997"/>
  </r>
  <r>
    <m/>
    <m/>
    <m/>
    <m/>
    <m/>
    <m/>
    <m/>
    <m/>
    <m/>
    <m/>
    <m/>
    <m/>
    <m/>
    <m/>
    <m/>
    <m/>
    <m/>
    <m/>
    <m/>
    <m/>
    <m/>
    <n v="205"/>
    <s v="CA-2017-126382"/>
    <d v="2017-06-03T00:00:00"/>
    <d v="2017-07-06T00:00:00"/>
    <s v="Standard Class"/>
    <s v="HK-14890"/>
    <x v="96"/>
    <x v="1"/>
    <s v="United States"/>
    <s v="Franklin"/>
    <s v="Tennessee"/>
    <n v="37064"/>
    <x v="0"/>
    <s v="FUR-FU-10002960"/>
    <x v="0"/>
    <x v="5"/>
    <s v="Eldon 200 Class Desk Accessories, Burgundy"/>
    <n v="35.167999999999999"/>
    <n v="7"/>
    <n v="0.2"/>
    <n v="9.6712000000000007"/>
    <n v="2017"/>
    <x v="1"/>
    <s v="Q2"/>
    <n v="0.27500000000000002"/>
  </r>
  <r>
    <m/>
    <m/>
    <m/>
    <m/>
    <m/>
    <m/>
    <m/>
    <m/>
    <m/>
    <m/>
    <m/>
    <m/>
    <m/>
    <m/>
    <m/>
    <m/>
    <m/>
    <m/>
    <m/>
    <m/>
    <m/>
    <n v="206"/>
    <s v="CA-2017-108329"/>
    <d v="2017-12-09T00:00:00"/>
    <s v="12/14/2017"/>
    <s v="Standard Class"/>
    <s v="LE-16810"/>
    <x v="97"/>
    <x v="0"/>
    <s v="United States"/>
    <s v="Whittier"/>
    <s v="California"/>
    <n v="90604"/>
    <x v="1"/>
    <s v="TEC-PH-10001918"/>
    <x v="2"/>
    <x v="7"/>
    <s v="Nortel Business Series Terminal T7208 Digital phone"/>
    <n v="444.76799999999997"/>
    <n v="4"/>
    <n v="0.2"/>
    <n v="44.476799999999997"/>
    <n v="2017"/>
    <x v="4"/>
    <s v="Q4"/>
    <n v="0.1"/>
  </r>
  <r>
    <m/>
    <m/>
    <m/>
    <m/>
    <m/>
    <m/>
    <m/>
    <m/>
    <m/>
    <m/>
    <m/>
    <m/>
    <m/>
    <m/>
    <m/>
    <m/>
    <m/>
    <m/>
    <m/>
    <m/>
    <m/>
    <n v="207"/>
    <s v="CA-2017-135860"/>
    <d v="2017-12-01T00:00:00"/>
    <d v="2017-07-12T00:00:00"/>
    <s v="Standard Class"/>
    <s v="JH-15985"/>
    <x v="98"/>
    <x v="0"/>
    <s v="United States"/>
    <s v="Saginaw"/>
    <s v="Michigan"/>
    <n v="48601"/>
    <x v="2"/>
    <s v="OFF-ST-10000642"/>
    <x v="1"/>
    <x v="4"/>
    <s v="Tennsco Lockers, Gray"/>
    <n v="83.92"/>
    <n v="4"/>
    <n v="0"/>
    <n v="5.8743999999999996"/>
    <n v="2017"/>
    <x v="4"/>
    <s v="Q4"/>
    <n v="6.9999999999999993E-2"/>
  </r>
  <r>
    <m/>
    <m/>
    <m/>
    <m/>
    <m/>
    <m/>
    <m/>
    <m/>
    <m/>
    <m/>
    <m/>
    <m/>
    <m/>
    <m/>
    <m/>
    <m/>
    <m/>
    <m/>
    <m/>
    <m/>
    <m/>
    <n v="208"/>
    <s v="CA-2017-135860"/>
    <d v="2017-12-01T00:00:00"/>
    <d v="2017-07-12T00:00:00"/>
    <s v="Standard Class"/>
    <s v="JH-15985"/>
    <x v="98"/>
    <x v="0"/>
    <s v="United States"/>
    <s v="Saginaw"/>
    <s v="Michigan"/>
    <n v="48601"/>
    <x v="2"/>
    <s v="TEC-PH-10001700"/>
    <x v="2"/>
    <x v="7"/>
    <s v="Panasonic KX-TG6844B Expandable Digital Cordless Telephone"/>
    <n v="131.97999999999999"/>
    <n v="2"/>
    <n v="0"/>
    <n v="35.634599999999999"/>
    <n v="2017"/>
    <x v="4"/>
    <s v="Q4"/>
    <n v="0.27"/>
  </r>
  <r>
    <m/>
    <m/>
    <m/>
    <m/>
    <m/>
    <m/>
    <m/>
    <m/>
    <m/>
    <m/>
    <m/>
    <m/>
    <m/>
    <m/>
    <m/>
    <m/>
    <m/>
    <m/>
    <m/>
    <m/>
    <m/>
    <n v="209"/>
    <s v="CA-2017-135860"/>
    <d v="2017-12-01T00:00:00"/>
    <d v="2017-07-12T00:00:00"/>
    <s v="Standard Class"/>
    <s v="JH-15985"/>
    <x v="98"/>
    <x v="0"/>
    <s v="United States"/>
    <s v="Saginaw"/>
    <s v="Michigan"/>
    <n v="48601"/>
    <x v="2"/>
    <s v="OFF-BI-10003274"/>
    <x v="1"/>
    <x v="8"/>
    <s v="Avery Durable Slant Ring Binders, No Labels"/>
    <n v="15.92"/>
    <n v="4"/>
    <n v="0"/>
    <n v="7.4824000000000002"/>
    <n v="2017"/>
    <x v="4"/>
    <s v="Q4"/>
    <n v="0.47000000000000003"/>
  </r>
  <r>
    <m/>
    <m/>
    <m/>
    <m/>
    <m/>
    <m/>
    <m/>
    <m/>
    <m/>
    <m/>
    <m/>
    <m/>
    <m/>
    <m/>
    <m/>
    <m/>
    <m/>
    <m/>
    <m/>
    <m/>
    <m/>
    <n v="210"/>
    <s v="CA-2017-135860"/>
    <d v="2017-12-01T00:00:00"/>
    <d v="2017-07-12T00:00:00"/>
    <s v="Standard Class"/>
    <s v="JH-15985"/>
    <x v="98"/>
    <x v="0"/>
    <s v="United States"/>
    <s v="Saginaw"/>
    <s v="Michigan"/>
    <n v="48601"/>
    <x v="2"/>
    <s v="OFF-FA-10000134"/>
    <x v="1"/>
    <x v="13"/>
    <s v="Advantus Push Pins, Aluminum Head"/>
    <n v="52.29"/>
    <n v="9"/>
    <n v="0"/>
    <n v="16.209900000000001"/>
    <n v="2017"/>
    <x v="4"/>
    <s v="Q4"/>
    <n v="0.31000000000000005"/>
  </r>
  <r>
    <m/>
    <m/>
    <m/>
    <m/>
    <m/>
    <m/>
    <m/>
    <m/>
    <m/>
    <m/>
    <m/>
    <m/>
    <m/>
    <m/>
    <m/>
    <m/>
    <m/>
    <m/>
    <m/>
    <m/>
    <m/>
    <n v="211"/>
    <s v="CA-2017-135860"/>
    <d v="2017-12-01T00:00:00"/>
    <d v="2017-07-12T00:00:00"/>
    <s v="Standard Class"/>
    <s v="JH-15985"/>
    <x v="98"/>
    <x v="0"/>
    <s v="United States"/>
    <s v="Saginaw"/>
    <s v="Michigan"/>
    <n v="48601"/>
    <x v="2"/>
    <s v="OFF-ST-10001522"/>
    <x v="1"/>
    <x v="4"/>
    <s v="Gould Plastics 18-Pocket Panel Bin, 34w x 5-1/4d x 20-1/2h"/>
    <n v="91.99"/>
    <n v="1"/>
    <n v="0"/>
    <n v="3.6796000000000002"/>
    <n v="2017"/>
    <x v="4"/>
    <s v="Q4"/>
    <n v="4.0000000000000008E-2"/>
  </r>
  <r>
    <m/>
    <m/>
    <m/>
    <m/>
    <m/>
    <m/>
    <m/>
    <m/>
    <m/>
    <m/>
    <m/>
    <m/>
    <m/>
    <m/>
    <m/>
    <m/>
    <m/>
    <m/>
    <m/>
    <m/>
    <m/>
    <n v="212"/>
    <s v="CA-2015-101007"/>
    <d v="2015-02-09T00:00:00"/>
    <s v="2/13/2015"/>
    <s v="Second Class"/>
    <s v="MS-17980"/>
    <x v="99"/>
    <x v="1"/>
    <s v="United States"/>
    <s v="Dallas"/>
    <s v="Texas"/>
    <n v="75220"/>
    <x v="2"/>
    <s v="TEC-AC-10001266"/>
    <x v="2"/>
    <x v="11"/>
    <s v="Memorex Micro Travel Drive 8 GB"/>
    <n v="20.8"/>
    <n v="2"/>
    <n v="0.2"/>
    <n v="6.5"/>
    <n v="2015"/>
    <x v="11"/>
    <s v="Q1"/>
    <n v="0.3125"/>
  </r>
  <r>
    <m/>
    <m/>
    <m/>
    <m/>
    <m/>
    <m/>
    <m/>
    <m/>
    <m/>
    <m/>
    <m/>
    <m/>
    <m/>
    <m/>
    <m/>
    <m/>
    <m/>
    <m/>
    <m/>
    <m/>
    <m/>
    <n v="213"/>
    <s v="CA-2015-146262"/>
    <d v="2015-01-02T00:00:00"/>
    <d v="2015-09-01T00:00:00"/>
    <s v="Standard Class"/>
    <s v="VW-21775"/>
    <x v="100"/>
    <x v="1"/>
    <s v="United States"/>
    <s v="Medina"/>
    <s v="Ohio"/>
    <n v="44256"/>
    <x v="3"/>
    <s v="OFF-LA-10004544"/>
    <x v="1"/>
    <x v="2"/>
    <s v="Avery 505"/>
    <n v="23.68"/>
    <n v="2"/>
    <n v="0.2"/>
    <n v="8.8800000000000008"/>
    <n v="2015"/>
    <x v="9"/>
    <s v="Q1"/>
    <n v="0.37500000000000006"/>
  </r>
  <r>
    <m/>
    <m/>
    <m/>
    <m/>
    <m/>
    <m/>
    <m/>
    <m/>
    <m/>
    <m/>
    <m/>
    <m/>
    <m/>
    <m/>
    <m/>
    <m/>
    <m/>
    <m/>
    <m/>
    <m/>
    <m/>
    <n v="214"/>
    <s v="CA-2015-146262"/>
    <d v="2015-01-02T00:00:00"/>
    <d v="2015-09-01T00:00:00"/>
    <s v="Standard Class"/>
    <s v="VW-21775"/>
    <x v="100"/>
    <x v="1"/>
    <s v="United States"/>
    <s v="Medina"/>
    <s v="Ohio"/>
    <n v="44256"/>
    <x v="3"/>
    <s v="FUR-BO-10004695"/>
    <x v="0"/>
    <x v="0"/>
    <s v="O'Sullivan 2-Door Barrister Bookcase in Odessa Pine"/>
    <n v="452.45"/>
    <n v="5"/>
    <n v="0.5"/>
    <n v="-244.32300000000001"/>
    <n v="2015"/>
    <x v="9"/>
    <s v="Q1"/>
    <n v="-0.54"/>
  </r>
  <r>
    <m/>
    <m/>
    <m/>
    <m/>
    <m/>
    <m/>
    <m/>
    <m/>
    <m/>
    <m/>
    <m/>
    <m/>
    <m/>
    <m/>
    <m/>
    <m/>
    <m/>
    <m/>
    <m/>
    <m/>
    <m/>
    <n v="215"/>
    <s v="CA-2015-146262"/>
    <d v="2015-01-02T00:00:00"/>
    <d v="2015-09-01T00:00:00"/>
    <s v="Standard Class"/>
    <s v="VW-21775"/>
    <x v="100"/>
    <x v="1"/>
    <s v="United States"/>
    <s v="Medina"/>
    <s v="Ohio"/>
    <n v="44256"/>
    <x v="3"/>
    <s v="TEC-PH-10002844"/>
    <x v="2"/>
    <x v="7"/>
    <s v="Speck Products Candyshell Flip Case"/>
    <n v="62.981999999999999"/>
    <n v="3"/>
    <n v="0.4"/>
    <n v="-14.6958"/>
    <n v="2015"/>
    <x v="9"/>
    <s v="Q1"/>
    <n v="-0.23333333333333334"/>
  </r>
  <r>
    <m/>
    <m/>
    <m/>
    <m/>
    <m/>
    <m/>
    <m/>
    <m/>
    <m/>
    <m/>
    <m/>
    <m/>
    <m/>
    <m/>
    <m/>
    <m/>
    <m/>
    <m/>
    <m/>
    <m/>
    <m/>
    <n v="216"/>
    <s v="CA-2015-146262"/>
    <d v="2015-01-02T00:00:00"/>
    <d v="2015-09-01T00:00:00"/>
    <s v="Standard Class"/>
    <s v="VW-21775"/>
    <x v="100"/>
    <x v="1"/>
    <s v="United States"/>
    <s v="Medina"/>
    <s v="Ohio"/>
    <n v="44256"/>
    <x v="3"/>
    <s v="TEC-MA-10000864"/>
    <x v="2"/>
    <x v="15"/>
    <s v="Cisco 9971 IP Video Phone Charcoal"/>
    <n v="1188"/>
    <n v="9"/>
    <n v="0.7"/>
    <n v="-950.4"/>
    <n v="2015"/>
    <x v="9"/>
    <s v="Q1"/>
    <n v="-0.79999999999999993"/>
  </r>
  <r>
    <m/>
    <m/>
    <m/>
    <m/>
    <m/>
    <m/>
    <m/>
    <m/>
    <m/>
    <m/>
    <m/>
    <m/>
    <m/>
    <m/>
    <m/>
    <m/>
    <m/>
    <m/>
    <m/>
    <m/>
    <m/>
    <n v="217"/>
    <s v="CA-2015-146262"/>
    <d v="2015-01-02T00:00:00"/>
    <d v="2015-09-01T00:00:00"/>
    <s v="Standard Class"/>
    <s v="VW-21775"/>
    <x v="100"/>
    <x v="1"/>
    <s v="United States"/>
    <s v="Medina"/>
    <s v="Ohio"/>
    <n v="44256"/>
    <x v="3"/>
    <s v="TEC-AC-10000109"/>
    <x v="2"/>
    <x v="11"/>
    <s v="Sony Micro Vault Click 16 GB USB 2.0 Flash Drive"/>
    <n v="89.584000000000003"/>
    <n v="2"/>
    <n v="0.2"/>
    <n v="4.4791999999999996"/>
    <n v="2015"/>
    <x v="9"/>
    <s v="Q1"/>
    <n v="4.9999999999999996E-2"/>
  </r>
  <r>
    <m/>
    <m/>
    <m/>
    <m/>
    <m/>
    <m/>
    <m/>
    <m/>
    <m/>
    <m/>
    <m/>
    <m/>
    <m/>
    <m/>
    <m/>
    <m/>
    <m/>
    <m/>
    <m/>
    <m/>
    <m/>
    <n v="218"/>
    <s v="CA-2016-130162"/>
    <d v="2016-10-28T00:00:00"/>
    <d v="2016-01-11T00:00:00"/>
    <s v="Standard Class"/>
    <s v="JH-15910"/>
    <x v="101"/>
    <x v="0"/>
    <s v="United States"/>
    <s v="Los Angeles"/>
    <s v="California"/>
    <n v="90032"/>
    <x v="1"/>
    <s v="OFF-ST-10001328"/>
    <x v="1"/>
    <x v="4"/>
    <s v="Personal Filing Tote with Lid, Black/Gray"/>
    <n v="93.06"/>
    <n v="6"/>
    <n v="0"/>
    <n v="26.056799999999999"/>
    <n v="2016"/>
    <x v="2"/>
    <s v="Q4"/>
    <n v="0.27999999999999997"/>
  </r>
  <r>
    <m/>
    <m/>
    <m/>
    <m/>
    <m/>
    <m/>
    <m/>
    <m/>
    <m/>
    <m/>
    <m/>
    <m/>
    <m/>
    <m/>
    <m/>
    <m/>
    <m/>
    <m/>
    <m/>
    <m/>
    <m/>
    <n v="219"/>
    <s v="CA-2016-130162"/>
    <d v="2016-10-28T00:00:00"/>
    <d v="2016-01-11T00:00:00"/>
    <s v="Standard Class"/>
    <s v="JH-15910"/>
    <x v="101"/>
    <x v="0"/>
    <s v="United States"/>
    <s v="Los Angeles"/>
    <s v="California"/>
    <n v="90032"/>
    <x v="1"/>
    <s v="TEC-PH-10002563"/>
    <x v="2"/>
    <x v="7"/>
    <s v="Adtran 1202752G1"/>
    <n v="302.37599999999998"/>
    <n v="3"/>
    <n v="0.2"/>
    <n v="22.6782"/>
    <n v="2016"/>
    <x v="2"/>
    <s v="Q4"/>
    <n v="7.5000000000000011E-2"/>
  </r>
  <r>
    <m/>
    <m/>
    <m/>
    <m/>
    <m/>
    <m/>
    <m/>
    <m/>
    <m/>
    <m/>
    <m/>
    <m/>
    <m/>
    <m/>
    <m/>
    <m/>
    <m/>
    <m/>
    <m/>
    <m/>
    <m/>
    <n v="220"/>
    <s v="CA-2015-169397"/>
    <d v="2015-12-24T00:00:00"/>
    <s v="12/27/2015"/>
    <s v="First Class"/>
    <s v="JB-15925"/>
    <x v="102"/>
    <x v="0"/>
    <s v="United States"/>
    <s v="Dublin"/>
    <s v="Ohio"/>
    <n v="43017"/>
    <x v="3"/>
    <s v="OFF-FA-10000585"/>
    <x v="1"/>
    <x v="13"/>
    <s v="OIC Bulk Pack Metal Binder Clips"/>
    <n v="5.5839999999999996"/>
    <n v="2"/>
    <n v="0.2"/>
    <n v="1.8148"/>
    <n v="2015"/>
    <x v="4"/>
    <s v="Q4"/>
    <n v="0.32500000000000001"/>
  </r>
  <r>
    <m/>
    <m/>
    <m/>
    <m/>
    <m/>
    <m/>
    <m/>
    <m/>
    <m/>
    <m/>
    <m/>
    <m/>
    <m/>
    <m/>
    <m/>
    <m/>
    <m/>
    <m/>
    <m/>
    <m/>
    <m/>
    <n v="221"/>
    <s v="CA-2015-169397"/>
    <d v="2015-12-24T00:00:00"/>
    <s v="12/27/2015"/>
    <s v="First Class"/>
    <s v="JB-15925"/>
    <x v="102"/>
    <x v="0"/>
    <s v="United States"/>
    <s v="Dublin"/>
    <s v="Ohio"/>
    <n v="43017"/>
    <x v="3"/>
    <s v="OFF-PA-10004000"/>
    <x v="1"/>
    <x v="10"/>
    <s v="While You Were Out Pads, 50 per Pad, 4 x 5 1/4, Green Cycle"/>
    <n v="22.704000000000001"/>
    <n v="6"/>
    <n v="0.2"/>
    <n v="8.2302"/>
    <n v="2015"/>
    <x v="4"/>
    <s v="Q4"/>
    <n v="0.36249999999999999"/>
  </r>
  <r>
    <m/>
    <m/>
    <m/>
    <m/>
    <m/>
    <m/>
    <m/>
    <m/>
    <m/>
    <m/>
    <m/>
    <m/>
    <m/>
    <m/>
    <m/>
    <m/>
    <m/>
    <m/>
    <m/>
    <m/>
    <m/>
    <n v="222"/>
    <s v="CA-2015-169397"/>
    <d v="2015-12-24T00:00:00"/>
    <s v="12/27/2015"/>
    <s v="First Class"/>
    <s v="JB-15925"/>
    <x v="102"/>
    <x v="0"/>
    <s v="United States"/>
    <s v="Dublin"/>
    <s v="Ohio"/>
    <n v="43017"/>
    <x v="3"/>
    <s v="OFF-BI-10002852"/>
    <x v="1"/>
    <x v="8"/>
    <s v="Ibico Standard Transparent Covers"/>
    <n v="19.776"/>
    <n v="4"/>
    <n v="0.7"/>
    <n v="-13.8432"/>
    <n v="2015"/>
    <x v="4"/>
    <s v="Q4"/>
    <n v="-0.7"/>
  </r>
  <r>
    <m/>
    <m/>
    <m/>
    <m/>
    <m/>
    <m/>
    <m/>
    <m/>
    <m/>
    <m/>
    <m/>
    <m/>
    <m/>
    <m/>
    <m/>
    <m/>
    <m/>
    <m/>
    <m/>
    <m/>
    <m/>
    <n v="223"/>
    <s v="CA-2015-169397"/>
    <d v="2015-12-24T00:00:00"/>
    <s v="12/27/2015"/>
    <s v="First Class"/>
    <s v="JB-15925"/>
    <x v="102"/>
    <x v="0"/>
    <s v="United States"/>
    <s v="Dublin"/>
    <s v="Ohio"/>
    <n v="43017"/>
    <x v="3"/>
    <s v="FUR-FU-10000087"/>
    <x v="0"/>
    <x v="5"/>
    <s v="Executive Impressions 14&quot; Two-Color Numerals Wall Clock"/>
    <n v="72.703999999999994"/>
    <n v="4"/>
    <n v="0.2"/>
    <n v="19.084800000000001"/>
    <n v="2015"/>
    <x v="4"/>
    <s v="Q4"/>
    <n v="0.26250000000000007"/>
  </r>
  <r>
    <m/>
    <m/>
    <m/>
    <m/>
    <m/>
    <m/>
    <m/>
    <m/>
    <m/>
    <m/>
    <m/>
    <m/>
    <m/>
    <m/>
    <m/>
    <m/>
    <m/>
    <m/>
    <m/>
    <m/>
    <m/>
    <n v="224"/>
    <s v="CA-2015-169397"/>
    <d v="2015-12-24T00:00:00"/>
    <s v="12/27/2015"/>
    <s v="First Class"/>
    <s v="JB-15925"/>
    <x v="102"/>
    <x v="0"/>
    <s v="United States"/>
    <s v="Dublin"/>
    <s v="Ohio"/>
    <n v="43017"/>
    <x v="3"/>
    <s v="TEC-MA-10001148"/>
    <x v="2"/>
    <x v="15"/>
    <s v="Swingline SM12-08 MicroCut Jam Free Shredder"/>
    <n v="479.988"/>
    <n v="4"/>
    <n v="0.7"/>
    <n v="-383.99040000000002"/>
    <n v="2015"/>
    <x v="4"/>
    <s v="Q4"/>
    <n v="-0.8"/>
  </r>
  <r>
    <m/>
    <m/>
    <m/>
    <m/>
    <m/>
    <m/>
    <m/>
    <m/>
    <m/>
    <m/>
    <m/>
    <m/>
    <m/>
    <m/>
    <m/>
    <m/>
    <m/>
    <m/>
    <m/>
    <m/>
    <m/>
    <n v="225"/>
    <s v="CA-2015-169397"/>
    <d v="2015-12-24T00:00:00"/>
    <s v="12/27/2015"/>
    <s v="First Class"/>
    <s v="JB-15925"/>
    <x v="102"/>
    <x v="0"/>
    <s v="United States"/>
    <s v="Dublin"/>
    <s v="Ohio"/>
    <n v="43017"/>
    <x v="3"/>
    <s v="OFF-AR-10001958"/>
    <x v="1"/>
    <x v="6"/>
    <s v="Stanley Bostitch Contemporary Electric Pencil Sharpeners"/>
    <n v="27.167999999999999"/>
    <n v="2"/>
    <n v="0.2"/>
    <n v="2.7168000000000001"/>
    <n v="2015"/>
    <x v="4"/>
    <s v="Q4"/>
    <n v="0.1"/>
  </r>
  <r>
    <m/>
    <m/>
    <m/>
    <m/>
    <m/>
    <m/>
    <m/>
    <m/>
    <m/>
    <m/>
    <m/>
    <m/>
    <m/>
    <m/>
    <m/>
    <m/>
    <m/>
    <m/>
    <m/>
    <m/>
    <m/>
    <n v="226"/>
    <s v="CA-2015-163055"/>
    <d v="2015-08-09T00:00:00"/>
    <s v="8/16/2015"/>
    <s v="Standard Class"/>
    <s v="DS-13180"/>
    <x v="103"/>
    <x v="1"/>
    <s v="United States"/>
    <s v="Detroit"/>
    <s v="Michigan"/>
    <n v="48227"/>
    <x v="2"/>
    <s v="OFF-AR-10001026"/>
    <x v="1"/>
    <x v="6"/>
    <s v="Sanford Uni-Blazer View Highlighters, Chisel Tip, Yellow"/>
    <n v="2.2000000000000002"/>
    <n v="1"/>
    <n v="0"/>
    <n v="0.96799999999999997"/>
    <n v="2015"/>
    <x v="6"/>
    <s v="Q3"/>
    <n v="0.43999999999999995"/>
  </r>
  <r>
    <m/>
    <m/>
    <m/>
    <m/>
    <m/>
    <m/>
    <m/>
    <m/>
    <m/>
    <m/>
    <m/>
    <m/>
    <m/>
    <m/>
    <m/>
    <m/>
    <m/>
    <m/>
    <m/>
    <m/>
    <m/>
    <n v="227"/>
    <s v="CA-2015-163055"/>
    <d v="2015-08-09T00:00:00"/>
    <s v="8/16/2015"/>
    <s v="Standard Class"/>
    <s v="DS-13180"/>
    <x v="103"/>
    <x v="1"/>
    <s v="United States"/>
    <s v="Detroit"/>
    <s v="Michigan"/>
    <n v="48227"/>
    <x v="2"/>
    <s v="FUR-TA-10003748"/>
    <x v="0"/>
    <x v="3"/>
    <s v="Bevis 36 x 72 Conference Tables"/>
    <n v="622.45000000000005"/>
    <n v="5"/>
    <n v="0"/>
    <n v="136.93899999999999"/>
    <n v="2015"/>
    <x v="6"/>
    <s v="Q3"/>
    <n v="0.21999999999999997"/>
  </r>
  <r>
    <m/>
    <m/>
    <m/>
    <m/>
    <m/>
    <m/>
    <m/>
    <m/>
    <m/>
    <m/>
    <m/>
    <m/>
    <m/>
    <m/>
    <m/>
    <m/>
    <m/>
    <m/>
    <m/>
    <m/>
    <m/>
    <n v="228"/>
    <s v="CA-2015-163055"/>
    <d v="2015-08-09T00:00:00"/>
    <s v="8/16/2015"/>
    <s v="Standard Class"/>
    <s v="DS-13180"/>
    <x v="103"/>
    <x v="1"/>
    <s v="United States"/>
    <s v="Detroit"/>
    <s v="Michigan"/>
    <n v="48227"/>
    <x v="2"/>
    <s v="OFF-ST-10002485"/>
    <x v="1"/>
    <x v="4"/>
    <s v="Rogers Deluxe File Chest"/>
    <n v="21.98"/>
    <n v="1"/>
    <n v="0"/>
    <n v="0.2198"/>
    <n v="2015"/>
    <x v="6"/>
    <s v="Q3"/>
    <n v="0.01"/>
  </r>
  <r>
    <m/>
    <m/>
    <m/>
    <m/>
    <m/>
    <m/>
    <m/>
    <m/>
    <m/>
    <m/>
    <m/>
    <m/>
    <m/>
    <m/>
    <m/>
    <m/>
    <m/>
    <m/>
    <m/>
    <m/>
    <m/>
    <n v="229"/>
    <s v="US-2015-145436"/>
    <d v="2015-02-28T00:00:00"/>
    <d v="2015-04-03T00:00:00"/>
    <s v="Standard Class"/>
    <s v="VD-21670"/>
    <x v="104"/>
    <x v="0"/>
    <s v="United States"/>
    <s v="Columbia"/>
    <s v="Tennessee"/>
    <n v="38401"/>
    <x v="0"/>
    <s v="FUR-CH-10004860"/>
    <x v="0"/>
    <x v="1"/>
    <s v="Global Low Back Tilter Chair"/>
    <n v="161.56800000000001"/>
    <n v="2"/>
    <n v="0.2"/>
    <n v="-28.2744"/>
    <n v="2015"/>
    <x v="11"/>
    <s v="Q1"/>
    <n v="-0.17499999999999999"/>
  </r>
  <r>
    <m/>
    <m/>
    <m/>
    <m/>
    <m/>
    <m/>
    <m/>
    <m/>
    <m/>
    <m/>
    <m/>
    <m/>
    <m/>
    <m/>
    <m/>
    <m/>
    <m/>
    <m/>
    <m/>
    <m/>
    <m/>
    <n v="230"/>
    <s v="US-2015-145436"/>
    <d v="2015-02-28T00:00:00"/>
    <d v="2015-04-03T00:00:00"/>
    <s v="Standard Class"/>
    <s v="VD-21670"/>
    <x v="104"/>
    <x v="0"/>
    <s v="United States"/>
    <s v="Columbia"/>
    <s v="Tennessee"/>
    <n v="38401"/>
    <x v="0"/>
    <s v="FUR-CH-10004477"/>
    <x v="0"/>
    <x v="1"/>
    <s v="Global Push Button Manager's Chair, Indigo"/>
    <n v="389.69600000000003"/>
    <n v="8"/>
    <n v="0.2"/>
    <n v="43.840800000000002"/>
    <n v="2015"/>
    <x v="11"/>
    <s v="Q1"/>
    <n v="0.1125"/>
  </r>
  <r>
    <m/>
    <m/>
    <m/>
    <m/>
    <m/>
    <m/>
    <m/>
    <m/>
    <m/>
    <m/>
    <m/>
    <m/>
    <m/>
    <m/>
    <m/>
    <m/>
    <m/>
    <m/>
    <m/>
    <m/>
    <m/>
    <n v="231"/>
    <s v="US-2014-156216"/>
    <d v="2014-09-13T00:00:00"/>
    <s v="9/17/2014"/>
    <s v="Standard Class"/>
    <s v="EA-14035"/>
    <x v="105"/>
    <x v="1"/>
    <s v="United States"/>
    <s v="Charlotte"/>
    <s v="North Carolina"/>
    <n v="28205"/>
    <x v="0"/>
    <s v="OFF-BI-10001679"/>
    <x v="1"/>
    <x v="8"/>
    <s v="GBC Instant Index System for Binding Systems"/>
    <n v="18.648"/>
    <n v="7"/>
    <n v="0.7"/>
    <n v="-12.432"/>
    <n v="2014"/>
    <x v="8"/>
    <s v="Q3"/>
    <n v="-0.66666666666666674"/>
  </r>
  <r>
    <m/>
    <m/>
    <m/>
    <m/>
    <m/>
    <m/>
    <m/>
    <m/>
    <m/>
    <m/>
    <m/>
    <m/>
    <m/>
    <m/>
    <m/>
    <m/>
    <m/>
    <m/>
    <m/>
    <m/>
    <m/>
    <n v="232"/>
    <s v="US-2017-100930"/>
    <d v="2017-04-07T00:00:00"/>
    <d v="2017-12-04T00:00:00"/>
    <s v="Standard Class"/>
    <s v="CS-12400"/>
    <x v="37"/>
    <x v="2"/>
    <s v="United States"/>
    <s v="Tampa"/>
    <s v="Florida"/>
    <n v="33614"/>
    <x v="0"/>
    <s v="FUR-TA-10001705"/>
    <x v="0"/>
    <x v="3"/>
    <s v="Bush Advantage Collection Round Conference Table"/>
    <n v="233.86"/>
    <n v="2"/>
    <n v="0.45"/>
    <n v="-102.048"/>
    <n v="2017"/>
    <x v="3"/>
    <s v="Q2"/>
    <n v="-0.43636363636363634"/>
  </r>
  <r>
    <m/>
    <m/>
    <m/>
    <m/>
    <m/>
    <m/>
    <m/>
    <m/>
    <m/>
    <m/>
    <m/>
    <m/>
    <m/>
    <m/>
    <m/>
    <m/>
    <m/>
    <m/>
    <m/>
    <m/>
    <m/>
    <n v="233"/>
    <s v="US-2017-100930"/>
    <d v="2017-04-07T00:00:00"/>
    <d v="2017-12-04T00:00:00"/>
    <s v="Standard Class"/>
    <s v="CS-12400"/>
    <x v="37"/>
    <x v="2"/>
    <s v="United States"/>
    <s v="Tampa"/>
    <s v="Florida"/>
    <n v="33614"/>
    <x v="0"/>
    <s v="FUR-TA-10003473"/>
    <x v="0"/>
    <x v="3"/>
    <s v="Bretford Rectangular Conference Table Tops"/>
    <n v="620.61450000000002"/>
    <n v="3"/>
    <n v="0.45"/>
    <n v="-248.2458"/>
    <n v="2017"/>
    <x v="3"/>
    <s v="Q2"/>
    <n v="-0.39999999999999997"/>
  </r>
  <r>
    <m/>
    <m/>
    <m/>
    <m/>
    <m/>
    <m/>
    <m/>
    <m/>
    <m/>
    <m/>
    <m/>
    <m/>
    <m/>
    <m/>
    <m/>
    <m/>
    <m/>
    <m/>
    <m/>
    <m/>
    <m/>
    <n v="234"/>
    <s v="US-2017-100930"/>
    <d v="2017-04-07T00:00:00"/>
    <d v="2017-12-04T00:00:00"/>
    <s v="Standard Class"/>
    <s v="CS-12400"/>
    <x v="37"/>
    <x v="2"/>
    <s v="United States"/>
    <s v="Tampa"/>
    <s v="Florida"/>
    <n v="33614"/>
    <x v="0"/>
    <s v="OFF-BI-10001679"/>
    <x v="1"/>
    <x v="8"/>
    <s v="GBC Instant Index System for Binding Systems"/>
    <n v="5.3280000000000003"/>
    <n v="2"/>
    <n v="0.7"/>
    <n v="-3.552"/>
    <n v="2017"/>
    <x v="3"/>
    <s v="Q2"/>
    <n v="-0.66666666666666663"/>
  </r>
  <r>
    <m/>
    <m/>
    <m/>
    <m/>
    <m/>
    <m/>
    <m/>
    <m/>
    <m/>
    <m/>
    <m/>
    <m/>
    <m/>
    <m/>
    <m/>
    <m/>
    <m/>
    <m/>
    <m/>
    <m/>
    <m/>
    <n v="235"/>
    <s v="US-2017-100930"/>
    <d v="2017-04-07T00:00:00"/>
    <d v="2017-12-04T00:00:00"/>
    <s v="Standard Class"/>
    <s v="CS-12400"/>
    <x v="37"/>
    <x v="2"/>
    <s v="United States"/>
    <s v="Tampa"/>
    <s v="Florida"/>
    <n v="33614"/>
    <x v="0"/>
    <s v="FUR-FU-10004017"/>
    <x v="0"/>
    <x v="5"/>
    <s v="Tenex Contemporary Contur Chairmats for Low and Medium Pile Carpet, Computer, 39&quot; x 49&quot;"/>
    <n v="258.072"/>
    <n v="3"/>
    <n v="0.2"/>
    <n v="0"/>
    <n v="2017"/>
    <x v="3"/>
    <s v="Q2"/>
    <n v="0"/>
  </r>
  <r>
    <m/>
    <m/>
    <m/>
    <m/>
    <m/>
    <m/>
    <m/>
    <m/>
    <m/>
    <m/>
    <m/>
    <m/>
    <m/>
    <m/>
    <m/>
    <m/>
    <m/>
    <m/>
    <m/>
    <m/>
    <m/>
    <n v="236"/>
    <s v="US-2017-100930"/>
    <d v="2017-04-07T00:00:00"/>
    <d v="2017-12-04T00:00:00"/>
    <s v="Standard Class"/>
    <s v="CS-12400"/>
    <x v="37"/>
    <x v="2"/>
    <s v="United States"/>
    <s v="Tampa"/>
    <s v="Florida"/>
    <n v="33614"/>
    <x v="0"/>
    <s v="TEC-AC-10003832"/>
    <x v="2"/>
    <x v="11"/>
    <s v="Logitech P710e Mobile Speakerphone"/>
    <n v="617.976"/>
    <n v="3"/>
    <n v="0.2"/>
    <n v="-7.7247000000000003"/>
    <n v="2017"/>
    <x v="3"/>
    <s v="Q2"/>
    <n v="-1.2500000000000001E-2"/>
  </r>
  <r>
    <m/>
    <m/>
    <m/>
    <m/>
    <m/>
    <m/>
    <m/>
    <m/>
    <m/>
    <m/>
    <m/>
    <m/>
    <m/>
    <m/>
    <m/>
    <m/>
    <m/>
    <m/>
    <m/>
    <m/>
    <m/>
    <n v="237"/>
    <s v="CA-2017-160514"/>
    <d v="2017-11-12T00:00:00"/>
    <s v="11/16/2017"/>
    <s v="Standard Class"/>
    <s v="DB-13120"/>
    <x v="106"/>
    <x v="1"/>
    <s v="United States"/>
    <s v="Santa Clara"/>
    <s v="California"/>
    <n v="95051"/>
    <x v="1"/>
    <s v="OFF-PA-10002479"/>
    <x v="1"/>
    <x v="10"/>
    <s v="Xerox 4200 Series MultiUse Premium Copy Paper (20Lb. and 84 Bright)"/>
    <n v="10.56"/>
    <n v="2"/>
    <n v="0"/>
    <n v="4.7519999999999998"/>
    <n v="2017"/>
    <x v="0"/>
    <s v="Q4"/>
    <n v="0.44999999999999996"/>
  </r>
  <r>
    <m/>
    <m/>
    <m/>
    <m/>
    <m/>
    <m/>
    <m/>
    <m/>
    <m/>
    <m/>
    <m/>
    <m/>
    <m/>
    <m/>
    <m/>
    <m/>
    <m/>
    <m/>
    <m/>
    <m/>
    <m/>
    <n v="238"/>
    <s v="CA-2016-157749"/>
    <d v="2016-06-04T00:00:00"/>
    <d v="2016-09-06T00:00:00"/>
    <s v="Second Class"/>
    <s v="KL-16645"/>
    <x v="107"/>
    <x v="0"/>
    <s v="United States"/>
    <s v="Chicago"/>
    <s v="Illinois"/>
    <n v="60610"/>
    <x v="2"/>
    <s v="OFF-PA-10003349"/>
    <x v="1"/>
    <x v="10"/>
    <s v="Xerox 1957"/>
    <n v="25.92"/>
    <n v="5"/>
    <n v="0.2"/>
    <n v="9.3960000000000008"/>
    <n v="2016"/>
    <x v="1"/>
    <s v="Q2"/>
    <n v="0.36249999999999999"/>
  </r>
  <r>
    <m/>
    <m/>
    <m/>
    <m/>
    <m/>
    <m/>
    <m/>
    <m/>
    <m/>
    <m/>
    <m/>
    <m/>
    <m/>
    <m/>
    <m/>
    <m/>
    <m/>
    <m/>
    <m/>
    <m/>
    <m/>
    <n v="239"/>
    <s v="CA-2016-157749"/>
    <d v="2016-06-04T00:00:00"/>
    <d v="2016-09-06T00:00:00"/>
    <s v="Second Class"/>
    <s v="KL-16645"/>
    <x v="107"/>
    <x v="0"/>
    <s v="United States"/>
    <s v="Chicago"/>
    <s v="Illinois"/>
    <n v="60610"/>
    <x v="2"/>
    <s v="FUR-FU-10000576"/>
    <x v="0"/>
    <x v="5"/>
    <s v="Luxo Professional Fluorescent Magnifier Lamp with Clamp-Mount Base"/>
    <n v="419.68"/>
    <n v="5"/>
    <n v="0.6"/>
    <n v="-356.72800000000001"/>
    <n v="2016"/>
    <x v="1"/>
    <s v="Q2"/>
    <n v="-0.85"/>
  </r>
  <r>
    <m/>
    <m/>
    <m/>
    <m/>
    <m/>
    <m/>
    <m/>
    <m/>
    <m/>
    <m/>
    <m/>
    <m/>
    <m/>
    <m/>
    <m/>
    <m/>
    <m/>
    <m/>
    <m/>
    <m/>
    <m/>
    <n v="240"/>
    <s v="CA-2016-157749"/>
    <d v="2016-06-04T00:00:00"/>
    <d v="2016-09-06T00:00:00"/>
    <s v="Second Class"/>
    <s v="KL-16645"/>
    <x v="107"/>
    <x v="0"/>
    <s v="United States"/>
    <s v="Chicago"/>
    <s v="Illinois"/>
    <n v="60610"/>
    <x v="2"/>
    <s v="FUR-FU-10004351"/>
    <x v="0"/>
    <x v="5"/>
    <s v="Staple-based wall hangings"/>
    <n v="11.688000000000001"/>
    <n v="3"/>
    <n v="0.6"/>
    <n v="-4.6752000000000002"/>
    <n v="2016"/>
    <x v="1"/>
    <s v="Q2"/>
    <n v="-0.4"/>
  </r>
  <r>
    <m/>
    <m/>
    <m/>
    <m/>
    <m/>
    <m/>
    <m/>
    <m/>
    <m/>
    <m/>
    <m/>
    <m/>
    <m/>
    <m/>
    <m/>
    <m/>
    <m/>
    <m/>
    <m/>
    <m/>
    <m/>
    <n v="241"/>
    <s v="CA-2016-157749"/>
    <d v="2016-06-04T00:00:00"/>
    <d v="2016-09-06T00:00:00"/>
    <s v="Second Class"/>
    <s v="KL-16645"/>
    <x v="107"/>
    <x v="0"/>
    <s v="United States"/>
    <s v="Chicago"/>
    <s v="Illinois"/>
    <n v="60610"/>
    <x v="2"/>
    <s v="TEC-PH-10000011"/>
    <x v="2"/>
    <x v="7"/>
    <s v="PureGear Roll-On Screen Protector"/>
    <n v="31.984000000000002"/>
    <n v="2"/>
    <n v="0.2"/>
    <n v="11.1944"/>
    <n v="2016"/>
    <x v="1"/>
    <s v="Q2"/>
    <n v="0.35"/>
  </r>
  <r>
    <m/>
    <m/>
    <m/>
    <m/>
    <m/>
    <m/>
    <m/>
    <m/>
    <m/>
    <m/>
    <m/>
    <m/>
    <m/>
    <m/>
    <m/>
    <m/>
    <m/>
    <m/>
    <m/>
    <m/>
    <m/>
    <n v="242"/>
    <s v="CA-2016-157749"/>
    <d v="2016-06-04T00:00:00"/>
    <d v="2016-09-06T00:00:00"/>
    <s v="Second Class"/>
    <s v="KL-16645"/>
    <x v="107"/>
    <x v="0"/>
    <s v="United States"/>
    <s v="Chicago"/>
    <s v="Illinois"/>
    <n v="60610"/>
    <x v="2"/>
    <s v="FUR-TA-10002607"/>
    <x v="0"/>
    <x v="3"/>
    <s v="KI Conference Tables"/>
    <n v="177.22499999999999"/>
    <n v="5"/>
    <n v="0.5"/>
    <n v="-120.51300000000001"/>
    <n v="2016"/>
    <x v="1"/>
    <s v="Q2"/>
    <n v="-0.68"/>
  </r>
  <r>
    <m/>
    <m/>
    <m/>
    <m/>
    <m/>
    <m/>
    <m/>
    <m/>
    <m/>
    <m/>
    <m/>
    <m/>
    <m/>
    <m/>
    <m/>
    <m/>
    <m/>
    <m/>
    <m/>
    <m/>
    <m/>
    <n v="243"/>
    <s v="CA-2016-157749"/>
    <d v="2016-06-04T00:00:00"/>
    <d v="2016-09-06T00:00:00"/>
    <s v="Second Class"/>
    <s v="KL-16645"/>
    <x v="107"/>
    <x v="0"/>
    <s v="United States"/>
    <s v="Chicago"/>
    <s v="Illinois"/>
    <n v="60610"/>
    <x v="2"/>
    <s v="FUR-FU-10002505"/>
    <x v="0"/>
    <x v="5"/>
    <s v="Eldon 100 Class Desk Accessories"/>
    <n v="4.0439999999999996"/>
    <n v="3"/>
    <n v="0.6"/>
    <n v="-2.8308"/>
    <n v="2016"/>
    <x v="1"/>
    <s v="Q2"/>
    <n v="-0.70000000000000007"/>
  </r>
  <r>
    <m/>
    <m/>
    <m/>
    <m/>
    <m/>
    <m/>
    <m/>
    <m/>
    <m/>
    <m/>
    <m/>
    <m/>
    <m/>
    <m/>
    <m/>
    <m/>
    <m/>
    <m/>
    <m/>
    <m/>
    <m/>
    <n v="244"/>
    <s v="CA-2016-157749"/>
    <d v="2016-06-04T00:00:00"/>
    <d v="2016-09-06T00:00:00"/>
    <s v="Second Class"/>
    <s v="KL-16645"/>
    <x v="107"/>
    <x v="0"/>
    <s v="United States"/>
    <s v="Chicago"/>
    <s v="Illinois"/>
    <n v="60610"/>
    <x v="2"/>
    <s v="OFF-AR-10004685"/>
    <x v="1"/>
    <x v="6"/>
    <s v="Binney &amp; Smith Crayola Metallic Colored Pencils, 8-Color Set"/>
    <n v="7.4080000000000004"/>
    <n v="2"/>
    <n v="0.2"/>
    <n v="1.2038"/>
    <n v="2016"/>
    <x v="1"/>
    <s v="Q2"/>
    <n v="0.16249999999999998"/>
  </r>
  <r>
    <m/>
    <m/>
    <m/>
    <m/>
    <m/>
    <m/>
    <m/>
    <m/>
    <m/>
    <m/>
    <m/>
    <m/>
    <m/>
    <m/>
    <m/>
    <m/>
    <m/>
    <m/>
    <m/>
    <m/>
    <m/>
    <n v="245"/>
    <s v="CA-2014-131926"/>
    <d v="2014-06-01T00:00:00"/>
    <d v="2014-06-06T00:00:00"/>
    <s v="Second Class"/>
    <s v="DW-13480"/>
    <x v="108"/>
    <x v="2"/>
    <s v="United States"/>
    <s v="Lakeville"/>
    <s v="Minnesota"/>
    <n v="55044"/>
    <x v="2"/>
    <s v="FUR-CH-10004063"/>
    <x v="0"/>
    <x v="1"/>
    <s v="Global Deluxe High-Back Manager's Chair"/>
    <n v="2001.86"/>
    <n v="7"/>
    <n v="0"/>
    <n v="580.5394"/>
    <n v="2014"/>
    <x v="1"/>
    <s v="Q2"/>
    <n v="0.29000000000000004"/>
  </r>
  <r>
    <m/>
    <m/>
    <m/>
    <m/>
    <m/>
    <m/>
    <m/>
    <m/>
    <m/>
    <m/>
    <m/>
    <m/>
    <m/>
    <m/>
    <m/>
    <m/>
    <m/>
    <m/>
    <m/>
    <m/>
    <m/>
    <n v="246"/>
    <s v="CA-2014-131926"/>
    <d v="2014-06-01T00:00:00"/>
    <d v="2014-06-06T00:00:00"/>
    <s v="Second Class"/>
    <s v="DW-13480"/>
    <x v="108"/>
    <x v="2"/>
    <s v="United States"/>
    <s v="Lakeville"/>
    <s v="Minnesota"/>
    <n v="55044"/>
    <x v="2"/>
    <s v="OFF-ST-10002276"/>
    <x v="1"/>
    <x v="4"/>
    <s v="Safco Steel Mobile File Cart"/>
    <n v="166.72"/>
    <n v="2"/>
    <n v="0"/>
    <n v="41.68"/>
    <n v="2014"/>
    <x v="1"/>
    <s v="Q2"/>
    <n v="0.25"/>
  </r>
  <r>
    <m/>
    <m/>
    <m/>
    <m/>
    <m/>
    <m/>
    <m/>
    <m/>
    <m/>
    <m/>
    <m/>
    <m/>
    <m/>
    <m/>
    <m/>
    <m/>
    <m/>
    <m/>
    <m/>
    <m/>
    <m/>
    <n v="247"/>
    <s v="CA-2014-131926"/>
    <d v="2014-06-01T00:00:00"/>
    <d v="2014-06-06T00:00:00"/>
    <s v="Second Class"/>
    <s v="DW-13480"/>
    <x v="108"/>
    <x v="2"/>
    <s v="United States"/>
    <s v="Lakeville"/>
    <s v="Minnesota"/>
    <n v="55044"/>
    <x v="2"/>
    <s v="OFF-PA-10004082"/>
    <x v="1"/>
    <x v="10"/>
    <s v="Adams Telephone Message Book w/Frequently-Called Numbers Space, 400 Messages per Book"/>
    <n v="47.88"/>
    <n v="6"/>
    <n v="0"/>
    <n v="23.94"/>
    <n v="2014"/>
    <x v="1"/>
    <s v="Q2"/>
    <n v="0.5"/>
  </r>
  <r>
    <m/>
    <m/>
    <m/>
    <m/>
    <m/>
    <m/>
    <m/>
    <m/>
    <m/>
    <m/>
    <m/>
    <m/>
    <m/>
    <m/>
    <m/>
    <m/>
    <m/>
    <m/>
    <m/>
    <m/>
    <m/>
    <n v="248"/>
    <s v="CA-2014-131926"/>
    <d v="2014-06-01T00:00:00"/>
    <d v="2014-06-06T00:00:00"/>
    <s v="Second Class"/>
    <s v="DW-13480"/>
    <x v="108"/>
    <x v="2"/>
    <s v="United States"/>
    <s v="Lakeville"/>
    <s v="Minnesota"/>
    <n v="55044"/>
    <x v="2"/>
    <s v="OFF-AP-10002945"/>
    <x v="1"/>
    <x v="9"/>
    <s v="Honeywell Enviracaire Portable HEPA Air Cleaner for 17' x 22' Room"/>
    <n v="1503.25"/>
    <n v="5"/>
    <n v="0"/>
    <n v="496.07249999999999"/>
    <n v="2014"/>
    <x v="1"/>
    <s v="Q2"/>
    <n v="0.33"/>
  </r>
  <r>
    <m/>
    <m/>
    <m/>
    <m/>
    <m/>
    <m/>
    <m/>
    <m/>
    <m/>
    <m/>
    <m/>
    <m/>
    <m/>
    <m/>
    <m/>
    <m/>
    <m/>
    <m/>
    <m/>
    <m/>
    <m/>
    <n v="249"/>
    <s v="CA-2014-131926"/>
    <d v="2014-06-01T00:00:00"/>
    <d v="2014-06-06T00:00:00"/>
    <s v="Second Class"/>
    <s v="DW-13480"/>
    <x v="108"/>
    <x v="2"/>
    <s v="United States"/>
    <s v="Lakeville"/>
    <s v="Minnesota"/>
    <n v="55044"/>
    <x v="2"/>
    <s v="OFF-PA-10000061"/>
    <x v="1"/>
    <x v="10"/>
    <s v="Xerox 205"/>
    <n v="25.92"/>
    <n v="4"/>
    <n v="0"/>
    <n v="12.441599999999999"/>
    <n v="2014"/>
    <x v="1"/>
    <s v="Q2"/>
    <n v="0.47999999999999993"/>
  </r>
  <r>
    <m/>
    <m/>
    <m/>
    <m/>
    <m/>
    <m/>
    <m/>
    <m/>
    <m/>
    <m/>
    <m/>
    <m/>
    <m/>
    <m/>
    <m/>
    <m/>
    <m/>
    <m/>
    <m/>
    <m/>
    <m/>
    <n v="250"/>
    <s v="CA-2016-154739"/>
    <d v="2016-12-10T00:00:00"/>
    <s v="12/15/2016"/>
    <s v="Second Class"/>
    <s v="LH-17155"/>
    <x v="109"/>
    <x v="0"/>
    <s v="United States"/>
    <s v="San Francisco"/>
    <s v="California"/>
    <n v="94109"/>
    <x v="1"/>
    <s v="FUR-CH-10002965"/>
    <x v="0"/>
    <x v="1"/>
    <s v="Global Leather Highback Executive Chair with Pneumatic Height Adjustment, Black"/>
    <n v="321.56799999999998"/>
    <n v="2"/>
    <n v="0.2"/>
    <n v="28.1372"/>
    <n v="2016"/>
    <x v="4"/>
    <s v="Q4"/>
    <n v="8.7500000000000008E-2"/>
  </r>
  <r>
    <m/>
    <m/>
    <m/>
    <m/>
    <m/>
    <m/>
    <m/>
    <m/>
    <m/>
    <m/>
    <m/>
    <m/>
    <m/>
    <m/>
    <m/>
    <m/>
    <m/>
    <m/>
    <m/>
    <m/>
    <m/>
    <n v="251"/>
    <s v="CA-2016-145625"/>
    <d v="2016-09-11T00:00:00"/>
    <s v="9/17/2016"/>
    <s v="Standard Class"/>
    <s v="KC-16540"/>
    <x v="110"/>
    <x v="0"/>
    <s v="United States"/>
    <s v="San Diego"/>
    <s v="California"/>
    <n v="92037"/>
    <x v="1"/>
    <s v="OFF-PA-10004569"/>
    <x v="1"/>
    <x v="10"/>
    <s v="Wirebound Message Books, Two 4 1/4&quot; x 5&quot; Forms per Page"/>
    <n v="7.61"/>
    <n v="1"/>
    <n v="0"/>
    <n v="3.5767000000000002"/>
    <n v="2016"/>
    <x v="8"/>
    <s v="Q3"/>
    <n v="0.47000000000000003"/>
  </r>
  <r>
    <m/>
    <m/>
    <m/>
    <m/>
    <m/>
    <m/>
    <m/>
    <m/>
    <m/>
    <m/>
    <m/>
    <m/>
    <m/>
    <m/>
    <m/>
    <m/>
    <m/>
    <m/>
    <m/>
    <m/>
    <m/>
    <n v="252"/>
    <s v="CA-2016-145625"/>
    <d v="2016-09-11T00:00:00"/>
    <s v="9/17/2016"/>
    <s v="Standard Class"/>
    <s v="KC-16540"/>
    <x v="110"/>
    <x v="0"/>
    <s v="United States"/>
    <s v="San Diego"/>
    <s v="California"/>
    <n v="92037"/>
    <x v="1"/>
    <s v="TEC-AC-10003832"/>
    <x v="2"/>
    <x v="11"/>
    <s v="Logitech P710e Mobile Speakerphone"/>
    <n v="3347.37"/>
    <n v="13"/>
    <n v="0"/>
    <n v="636.00030000000004"/>
    <n v="2016"/>
    <x v="8"/>
    <s v="Q3"/>
    <n v="0.19000000000000003"/>
  </r>
  <r>
    <m/>
    <m/>
    <m/>
    <m/>
    <m/>
    <m/>
    <m/>
    <m/>
    <m/>
    <m/>
    <m/>
    <m/>
    <m/>
    <m/>
    <m/>
    <m/>
    <m/>
    <m/>
    <m/>
    <m/>
    <m/>
    <n v="253"/>
    <s v="CA-2016-146941"/>
    <d v="2016-12-10T00:00:00"/>
    <s v="12/13/2016"/>
    <s v="First Class"/>
    <s v="DL-13315"/>
    <x v="111"/>
    <x v="0"/>
    <s v="United States"/>
    <s v="New York City"/>
    <s v="New York"/>
    <n v="10024"/>
    <x v="3"/>
    <s v="OFF-ST-10001228"/>
    <x v="1"/>
    <x v="4"/>
    <s v="Fellowes Personal Hanging Folder Files, Navy"/>
    <n v="80.58"/>
    <n v="6"/>
    <n v="0"/>
    <n v="22.5624"/>
    <n v="2016"/>
    <x v="4"/>
    <s v="Q4"/>
    <n v="0.28000000000000003"/>
  </r>
  <r>
    <m/>
    <m/>
    <m/>
    <m/>
    <m/>
    <m/>
    <m/>
    <m/>
    <m/>
    <m/>
    <m/>
    <m/>
    <m/>
    <m/>
    <m/>
    <m/>
    <m/>
    <m/>
    <m/>
    <m/>
    <m/>
    <n v="254"/>
    <s v="CA-2016-146941"/>
    <d v="2016-12-10T00:00:00"/>
    <s v="12/13/2016"/>
    <s v="First Class"/>
    <s v="DL-13315"/>
    <x v="111"/>
    <x v="0"/>
    <s v="United States"/>
    <s v="New York City"/>
    <s v="New York"/>
    <n v="10024"/>
    <x v="3"/>
    <s v="OFF-EN-10003296"/>
    <x v="1"/>
    <x v="12"/>
    <s v="Tyvek Side-Opening Peel &amp; Seel Expanding Envelopes"/>
    <n v="361.92"/>
    <n v="4"/>
    <n v="0"/>
    <n v="162.864"/>
    <n v="2016"/>
    <x v="4"/>
    <s v="Q4"/>
    <n v="0.45"/>
  </r>
  <r>
    <m/>
    <m/>
    <m/>
    <m/>
    <m/>
    <m/>
    <m/>
    <m/>
    <m/>
    <m/>
    <m/>
    <m/>
    <m/>
    <m/>
    <m/>
    <m/>
    <m/>
    <m/>
    <m/>
    <m/>
    <m/>
    <n v="255"/>
    <s v="US-2015-159982"/>
    <d v="2015-11-28T00:00:00"/>
    <d v="2015-04-12T00:00:00"/>
    <s v="Standard Class"/>
    <s v="DR-12880"/>
    <x v="112"/>
    <x v="1"/>
    <s v="United States"/>
    <s v="Chicago"/>
    <s v="Illinois"/>
    <n v="60623"/>
    <x v="2"/>
    <s v="FUR-FU-10002505"/>
    <x v="0"/>
    <x v="5"/>
    <s v="Eldon 100 Class Desk Accessories"/>
    <n v="12.132"/>
    <n v="9"/>
    <n v="0.6"/>
    <n v="-8.4923999999999999"/>
    <n v="2015"/>
    <x v="0"/>
    <s v="Q4"/>
    <n v="-0.70000000000000007"/>
  </r>
  <r>
    <m/>
    <m/>
    <m/>
    <m/>
    <m/>
    <m/>
    <m/>
    <m/>
    <m/>
    <m/>
    <m/>
    <m/>
    <m/>
    <m/>
    <m/>
    <m/>
    <m/>
    <m/>
    <m/>
    <m/>
    <m/>
    <n v="256"/>
    <s v="US-2015-159982"/>
    <d v="2015-11-28T00:00:00"/>
    <d v="2015-04-12T00:00:00"/>
    <s v="Standard Class"/>
    <s v="DR-12880"/>
    <x v="112"/>
    <x v="1"/>
    <s v="United States"/>
    <s v="Chicago"/>
    <s v="Illinois"/>
    <n v="60623"/>
    <x v="2"/>
    <s v="OFF-ST-10004804"/>
    <x v="1"/>
    <x v="4"/>
    <s v="Belkin 19&quot; Vented Equipment Shelf, Black"/>
    <n v="82.367999999999995"/>
    <n v="2"/>
    <n v="0.2"/>
    <n v="-19.5624"/>
    <n v="2015"/>
    <x v="0"/>
    <s v="Q4"/>
    <n v="-0.23750000000000002"/>
  </r>
  <r>
    <m/>
    <m/>
    <m/>
    <m/>
    <m/>
    <m/>
    <m/>
    <m/>
    <m/>
    <m/>
    <m/>
    <m/>
    <m/>
    <m/>
    <m/>
    <m/>
    <m/>
    <m/>
    <m/>
    <m/>
    <m/>
    <n v="257"/>
    <s v="US-2015-159982"/>
    <d v="2015-11-28T00:00:00"/>
    <d v="2015-04-12T00:00:00"/>
    <s v="Standard Class"/>
    <s v="DR-12880"/>
    <x v="112"/>
    <x v="1"/>
    <s v="United States"/>
    <s v="Chicago"/>
    <s v="Illinois"/>
    <n v="60623"/>
    <x v="2"/>
    <s v="OFF-ST-10001590"/>
    <x v="1"/>
    <x v="4"/>
    <s v="Tenex Personal Project File with Scoop Front Design, Black"/>
    <n v="53.92"/>
    <n v="5"/>
    <n v="0.2"/>
    <n v="4.0439999999999996"/>
    <n v="2015"/>
    <x v="0"/>
    <s v="Q4"/>
    <n v="7.4999999999999983E-2"/>
  </r>
  <r>
    <m/>
    <m/>
    <m/>
    <m/>
    <m/>
    <m/>
    <m/>
    <m/>
    <m/>
    <m/>
    <m/>
    <m/>
    <m/>
    <m/>
    <m/>
    <m/>
    <m/>
    <m/>
    <m/>
    <m/>
    <m/>
    <n v="258"/>
    <s v="US-2015-159982"/>
    <d v="2015-11-28T00:00:00"/>
    <d v="2015-04-12T00:00:00"/>
    <s v="Standard Class"/>
    <s v="DR-12880"/>
    <x v="112"/>
    <x v="1"/>
    <s v="United States"/>
    <s v="Chicago"/>
    <s v="Illinois"/>
    <n v="60623"/>
    <x v="2"/>
    <s v="TEC-PH-10001580"/>
    <x v="2"/>
    <x v="7"/>
    <s v="Logitech Mobile Speakerphone P710e - speaker phone"/>
    <n v="647.904"/>
    <n v="6"/>
    <n v="0.2"/>
    <n v="56.691600000000001"/>
    <n v="2015"/>
    <x v="0"/>
    <s v="Q4"/>
    <n v="8.7500000000000008E-2"/>
  </r>
  <r>
    <m/>
    <m/>
    <m/>
    <m/>
    <m/>
    <m/>
    <m/>
    <m/>
    <m/>
    <m/>
    <m/>
    <m/>
    <m/>
    <m/>
    <m/>
    <m/>
    <m/>
    <m/>
    <m/>
    <m/>
    <m/>
    <n v="259"/>
    <s v="CA-2017-163139"/>
    <d v="2017-12-01T00:00:00"/>
    <d v="2017-03-12T00:00:00"/>
    <s v="Second Class"/>
    <s v="CC-12670"/>
    <x v="113"/>
    <x v="0"/>
    <s v="United States"/>
    <s v="New York City"/>
    <s v="New York"/>
    <n v="10009"/>
    <x v="3"/>
    <s v="TEC-AC-10000290"/>
    <x v="2"/>
    <x v="11"/>
    <s v="Sabrent 4-Port USB 2.0 Hub"/>
    <n v="20.37"/>
    <n v="3"/>
    <n v="0"/>
    <n v="6.9257999999999997"/>
    <n v="2017"/>
    <x v="4"/>
    <s v="Q4"/>
    <n v="0.33999999999999997"/>
  </r>
  <r>
    <m/>
    <m/>
    <m/>
    <m/>
    <m/>
    <m/>
    <m/>
    <m/>
    <m/>
    <m/>
    <m/>
    <m/>
    <m/>
    <m/>
    <m/>
    <m/>
    <m/>
    <m/>
    <m/>
    <m/>
    <m/>
    <n v="260"/>
    <s v="CA-2017-163139"/>
    <d v="2017-12-01T00:00:00"/>
    <d v="2017-03-12T00:00:00"/>
    <s v="Second Class"/>
    <s v="CC-12670"/>
    <x v="113"/>
    <x v="0"/>
    <s v="United States"/>
    <s v="New York City"/>
    <s v="New York"/>
    <n v="10009"/>
    <x v="3"/>
    <s v="OFF-ST-10002790"/>
    <x v="1"/>
    <x v="4"/>
    <s v="Safco Industrial Shelving"/>
    <n v="221.55"/>
    <n v="3"/>
    <n v="0"/>
    <n v="6.6464999999999996"/>
    <n v="2017"/>
    <x v="4"/>
    <s v="Q4"/>
    <n v="2.9999999999999995E-2"/>
  </r>
  <r>
    <m/>
    <m/>
    <m/>
    <m/>
    <m/>
    <m/>
    <m/>
    <m/>
    <m/>
    <m/>
    <m/>
    <m/>
    <m/>
    <m/>
    <m/>
    <m/>
    <m/>
    <m/>
    <m/>
    <m/>
    <m/>
    <n v="261"/>
    <s v="CA-2017-163139"/>
    <d v="2017-12-01T00:00:00"/>
    <d v="2017-03-12T00:00:00"/>
    <s v="Second Class"/>
    <s v="CC-12670"/>
    <x v="113"/>
    <x v="0"/>
    <s v="United States"/>
    <s v="New York City"/>
    <s v="New York"/>
    <n v="10009"/>
    <x v="3"/>
    <s v="OFF-BI-10003460"/>
    <x v="1"/>
    <x v="8"/>
    <s v="Acco 3-Hole Punch"/>
    <n v="17.52"/>
    <n v="5"/>
    <n v="0.2"/>
    <n v="6.1319999999999997"/>
    <n v="2017"/>
    <x v="4"/>
    <s v="Q4"/>
    <n v="0.35"/>
  </r>
  <r>
    <m/>
    <m/>
    <m/>
    <m/>
    <m/>
    <m/>
    <m/>
    <m/>
    <m/>
    <m/>
    <m/>
    <m/>
    <m/>
    <m/>
    <m/>
    <m/>
    <m/>
    <m/>
    <m/>
    <m/>
    <m/>
    <n v="262"/>
    <s v="US-2017-155299"/>
    <d v="2017-06-08T00:00:00"/>
    <d v="2017-12-06T00:00:00"/>
    <s v="Standard Class"/>
    <s v="Dl-13600"/>
    <x v="114"/>
    <x v="1"/>
    <s v="United States"/>
    <s v="Pasadena"/>
    <s v="Texas"/>
    <n v="77506"/>
    <x v="2"/>
    <s v="OFF-AP-10002203"/>
    <x v="1"/>
    <x v="9"/>
    <s v="Eureka Disposable Bags for Sanitaire Vibra Groomer I Upright Vac"/>
    <n v="1.6240000000000001"/>
    <n v="2"/>
    <n v="0.8"/>
    <n v="-4.4660000000000002"/>
    <n v="2017"/>
    <x v="1"/>
    <s v="Q2"/>
    <n v="-2.75"/>
  </r>
  <r>
    <m/>
    <m/>
    <m/>
    <m/>
    <m/>
    <m/>
    <m/>
    <m/>
    <m/>
    <m/>
    <m/>
    <m/>
    <m/>
    <m/>
    <m/>
    <m/>
    <m/>
    <m/>
    <m/>
    <m/>
    <m/>
    <n v="263"/>
    <s v="US-2014-106992"/>
    <d v="2014-09-19T00:00:00"/>
    <s v="9/21/2014"/>
    <s v="Second Class"/>
    <s v="SB-20290"/>
    <x v="115"/>
    <x v="1"/>
    <s v="United States"/>
    <s v="Houston"/>
    <s v="Texas"/>
    <n v="77036"/>
    <x v="2"/>
    <s v="TEC-MA-10000822"/>
    <x v="2"/>
    <x v="15"/>
    <s v="Lexmark MX611dhe Monochrome Laser Printer"/>
    <n v="3059.982"/>
    <n v="3"/>
    <n v="0.4"/>
    <n v="-509.99700000000001"/>
    <n v="2014"/>
    <x v="8"/>
    <s v="Q3"/>
    <n v="-0.16666666666666669"/>
  </r>
  <r>
    <m/>
    <m/>
    <m/>
    <m/>
    <m/>
    <m/>
    <m/>
    <m/>
    <m/>
    <m/>
    <m/>
    <m/>
    <m/>
    <m/>
    <m/>
    <m/>
    <m/>
    <m/>
    <m/>
    <m/>
    <m/>
    <n v="264"/>
    <s v="US-2014-106992"/>
    <d v="2014-09-19T00:00:00"/>
    <s v="9/21/2014"/>
    <s v="Second Class"/>
    <s v="SB-20290"/>
    <x v="115"/>
    <x v="1"/>
    <s v="United States"/>
    <s v="Houston"/>
    <s v="Texas"/>
    <n v="77036"/>
    <x v="2"/>
    <s v="TEC-MA-10003353"/>
    <x v="2"/>
    <x v="15"/>
    <s v="Xerox WorkCentre 6505DN Laser Multifunction Printer"/>
    <n v="2519.9580000000001"/>
    <n v="7"/>
    <n v="0.4"/>
    <n v="-251.9958"/>
    <n v="2014"/>
    <x v="8"/>
    <s v="Q3"/>
    <n v="-9.9999999999999992E-2"/>
  </r>
  <r>
    <m/>
    <m/>
    <m/>
    <m/>
    <m/>
    <m/>
    <m/>
    <m/>
    <m/>
    <m/>
    <m/>
    <m/>
    <m/>
    <m/>
    <m/>
    <m/>
    <m/>
    <m/>
    <m/>
    <m/>
    <m/>
    <n v="265"/>
    <s v="CA-2016-125318"/>
    <d v="2016-06-06T00:00:00"/>
    <s v="6/13/2016"/>
    <s v="Standard Class"/>
    <s v="RC-19825"/>
    <x v="116"/>
    <x v="0"/>
    <s v="United States"/>
    <s v="Chicago"/>
    <s v="Illinois"/>
    <n v="60610"/>
    <x v="2"/>
    <s v="TEC-PH-10001433"/>
    <x v="2"/>
    <x v="7"/>
    <s v="Cisco Small Business SPA 502G VoIP phone"/>
    <n v="328.22399999999999"/>
    <n v="4"/>
    <n v="0.2"/>
    <n v="28.7196"/>
    <n v="2016"/>
    <x v="1"/>
    <s v="Q2"/>
    <n v="8.7500000000000008E-2"/>
  </r>
  <r>
    <m/>
    <m/>
    <m/>
    <m/>
    <m/>
    <m/>
    <m/>
    <m/>
    <m/>
    <m/>
    <m/>
    <m/>
    <m/>
    <m/>
    <m/>
    <m/>
    <m/>
    <m/>
    <m/>
    <m/>
    <m/>
    <n v="266"/>
    <s v="CA-2015-155040"/>
    <d v="2015-11-10T00:00:00"/>
    <s v="11/15/2015"/>
    <s v="Standard Class"/>
    <s v="AH-10210"/>
    <x v="117"/>
    <x v="0"/>
    <s v="United States"/>
    <s v="Brentwood"/>
    <s v="California"/>
    <n v="94513"/>
    <x v="1"/>
    <s v="TEC-AC-10004469"/>
    <x v="2"/>
    <x v="11"/>
    <s v="Microsoft Sculpt Comfort Mouse"/>
    <n v="79.900000000000006"/>
    <n v="2"/>
    <n v="0"/>
    <n v="35.155999999999999"/>
    <n v="2015"/>
    <x v="0"/>
    <s v="Q4"/>
    <n v="0.43999999999999995"/>
  </r>
  <r>
    <m/>
    <m/>
    <m/>
    <m/>
    <m/>
    <m/>
    <m/>
    <m/>
    <m/>
    <m/>
    <m/>
    <m/>
    <m/>
    <m/>
    <m/>
    <m/>
    <m/>
    <m/>
    <m/>
    <m/>
    <m/>
    <n v="267"/>
    <s v="CA-2017-136826"/>
    <d v="2017-06-16T00:00:00"/>
    <s v="6/20/2017"/>
    <s v="Standard Class"/>
    <s v="CB-12535"/>
    <x v="118"/>
    <x v="1"/>
    <s v="United States"/>
    <s v="Chapel Hill"/>
    <s v="North Carolina"/>
    <n v="27514"/>
    <x v="0"/>
    <s v="OFF-AR-10003602"/>
    <x v="1"/>
    <x v="6"/>
    <s v="Quartet Omega Colored Chalk, 12/Pack"/>
    <n v="14.016"/>
    <n v="3"/>
    <n v="0.2"/>
    <n v="4.7304000000000004"/>
    <n v="2017"/>
    <x v="1"/>
    <s v="Q2"/>
    <n v="0.33750000000000002"/>
  </r>
  <r>
    <m/>
    <m/>
    <m/>
    <m/>
    <m/>
    <m/>
    <m/>
    <m/>
    <m/>
    <m/>
    <m/>
    <m/>
    <m/>
    <m/>
    <m/>
    <m/>
    <m/>
    <m/>
    <m/>
    <m/>
    <m/>
    <n v="268"/>
    <s v="CA-2016-111010"/>
    <d v="2016-01-22T00:00:00"/>
    <s v="1/28/2016"/>
    <s v="Standard Class"/>
    <s v="PG-18895"/>
    <x v="38"/>
    <x v="0"/>
    <s v="United States"/>
    <s v="Morristown"/>
    <s v="New Jersey"/>
    <n v="7960"/>
    <x v="3"/>
    <s v="OFF-FA-10003472"/>
    <x v="1"/>
    <x v="13"/>
    <s v="Bagged Rubber Bands"/>
    <n v="7.56"/>
    <n v="6"/>
    <n v="0"/>
    <n v="0.3024"/>
    <n v="2016"/>
    <x v="9"/>
    <s v="Q1"/>
    <n v="0.04"/>
  </r>
  <r>
    <m/>
    <m/>
    <m/>
    <m/>
    <m/>
    <m/>
    <m/>
    <m/>
    <m/>
    <m/>
    <m/>
    <m/>
    <m/>
    <m/>
    <m/>
    <m/>
    <m/>
    <m/>
    <m/>
    <m/>
    <m/>
    <n v="269"/>
    <s v="US-2017-145366"/>
    <d v="2017-12-09T00:00:00"/>
    <s v="12/13/2017"/>
    <s v="Standard Class"/>
    <s v="CA-12310"/>
    <x v="119"/>
    <x v="1"/>
    <s v="United States"/>
    <s v="Cincinnati"/>
    <s v="Ohio"/>
    <n v="45231"/>
    <x v="3"/>
    <s v="OFF-ST-10004180"/>
    <x v="1"/>
    <x v="4"/>
    <s v="Safco Commercial Shelving"/>
    <n v="37.207999999999998"/>
    <n v="1"/>
    <n v="0.2"/>
    <n v="-7.4416000000000002"/>
    <n v="2017"/>
    <x v="4"/>
    <s v="Q4"/>
    <n v="-0.2"/>
  </r>
  <r>
    <m/>
    <m/>
    <m/>
    <m/>
    <m/>
    <m/>
    <m/>
    <m/>
    <m/>
    <m/>
    <m/>
    <m/>
    <m/>
    <m/>
    <m/>
    <m/>
    <m/>
    <m/>
    <m/>
    <m/>
    <m/>
    <n v="270"/>
    <s v="US-2017-145366"/>
    <d v="2017-12-09T00:00:00"/>
    <s v="12/13/2017"/>
    <s v="Standard Class"/>
    <s v="CA-12310"/>
    <x v="119"/>
    <x v="1"/>
    <s v="United States"/>
    <s v="Cincinnati"/>
    <s v="Ohio"/>
    <n v="45231"/>
    <x v="3"/>
    <s v="OFF-EN-10004386"/>
    <x v="1"/>
    <x v="12"/>
    <s v="Recycled Interoffice Envelopes with String and Button Closure, 10 x 13"/>
    <n v="57.576000000000001"/>
    <n v="3"/>
    <n v="0.2"/>
    <n v="21.591000000000001"/>
    <n v="2017"/>
    <x v="4"/>
    <s v="Q4"/>
    <n v="0.375"/>
  </r>
  <r>
    <m/>
    <m/>
    <m/>
    <m/>
    <m/>
    <m/>
    <m/>
    <m/>
    <m/>
    <m/>
    <m/>
    <m/>
    <m/>
    <m/>
    <m/>
    <m/>
    <m/>
    <m/>
    <m/>
    <m/>
    <m/>
    <n v="271"/>
    <s v="CA-2017-163979"/>
    <d v="2017-12-28T00:00:00"/>
    <d v="2018-02-01T00:00:00"/>
    <s v="Second Class"/>
    <s v="KH-16690"/>
    <x v="120"/>
    <x v="1"/>
    <s v="United States"/>
    <s v="San Francisco"/>
    <s v="California"/>
    <n v="94110"/>
    <x v="1"/>
    <s v="OFF-ST-10003208"/>
    <x v="1"/>
    <x v="4"/>
    <s v="Adjustable Depth Letter/Legal Cart"/>
    <n v="725.84"/>
    <n v="4"/>
    <n v="0"/>
    <n v="210.49359999999999"/>
    <n v="2017"/>
    <x v="4"/>
    <s v="Q4"/>
    <n v="0.28999999999999998"/>
  </r>
  <r>
    <m/>
    <m/>
    <m/>
    <m/>
    <m/>
    <m/>
    <m/>
    <m/>
    <m/>
    <m/>
    <m/>
    <m/>
    <m/>
    <m/>
    <m/>
    <m/>
    <m/>
    <m/>
    <m/>
    <m/>
    <m/>
    <n v="272"/>
    <s v="CA-2015-155334"/>
    <d v="2015-07-30T00:00:00"/>
    <s v="7/31/2015"/>
    <s v="First Class"/>
    <s v="HA-14920"/>
    <x v="66"/>
    <x v="0"/>
    <s v="United States"/>
    <s v="San Francisco"/>
    <s v="California"/>
    <n v="94109"/>
    <x v="1"/>
    <s v="TEC-AC-10003628"/>
    <x v="2"/>
    <x v="11"/>
    <s v="Logitech 910-002974 M325 Wireless Mouse for Web Scrolling"/>
    <n v="209.93"/>
    <n v="7"/>
    <n v="0"/>
    <n v="92.369200000000006"/>
    <n v="2015"/>
    <x v="7"/>
    <s v="Q3"/>
    <n v="0.44"/>
  </r>
  <r>
    <m/>
    <m/>
    <m/>
    <m/>
    <m/>
    <m/>
    <m/>
    <m/>
    <m/>
    <m/>
    <m/>
    <m/>
    <m/>
    <m/>
    <m/>
    <m/>
    <m/>
    <m/>
    <m/>
    <m/>
    <m/>
    <n v="273"/>
    <s v="CA-2015-155334"/>
    <d v="2015-07-30T00:00:00"/>
    <s v="7/31/2015"/>
    <s v="First Class"/>
    <s v="HA-14920"/>
    <x v="66"/>
    <x v="0"/>
    <s v="United States"/>
    <s v="San Francisco"/>
    <s v="California"/>
    <n v="94109"/>
    <x v="1"/>
    <s v="FUR-FU-10003274"/>
    <x v="0"/>
    <x v="5"/>
    <s v="Regeneration Desk Collection"/>
    <n v="5.28"/>
    <n v="3"/>
    <n v="0"/>
    <n v="2.3231999999999999"/>
    <n v="2015"/>
    <x v="7"/>
    <s v="Q3"/>
    <n v="0.43999999999999995"/>
  </r>
  <r>
    <m/>
    <m/>
    <m/>
    <m/>
    <m/>
    <m/>
    <m/>
    <m/>
    <m/>
    <m/>
    <m/>
    <m/>
    <m/>
    <m/>
    <m/>
    <m/>
    <m/>
    <m/>
    <m/>
    <m/>
    <m/>
    <n v="274"/>
    <s v="CA-2015-155334"/>
    <d v="2015-07-30T00:00:00"/>
    <s v="7/31/2015"/>
    <s v="First Class"/>
    <s v="HA-14920"/>
    <x v="66"/>
    <x v="0"/>
    <s v="United States"/>
    <s v="San Francisco"/>
    <s v="California"/>
    <n v="94109"/>
    <x v="1"/>
    <s v="OFF-BI-10002557"/>
    <x v="1"/>
    <x v="8"/>
    <s v="Presstex Flexible Ring Binders"/>
    <n v="10.92"/>
    <n v="3"/>
    <n v="0.2"/>
    <n v="4.0949999999999998"/>
    <n v="2015"/>
    <x v="7"/>
    <s v="Q3"/>
    <n v="0.375"/>
  </r>
  <r>
    <m/>
    <m/>
    <m/>
    <m/>
    <m/>
    <m/>
    <m/>
    <m/>
    <m/>
    <m/>
    <m/>
    <m/>
    <m/>
    <m/>
    <m/>
    <m/>
    <m/>
    <m/>
    <m/>
    <m/>
    <m/>
    <n v="275"/>
    <s v="CA-2017-118136"/>
    <d v="2017-09-16T00:00:00"/>
    <s v="9/17/2017"/>
    <s v="First Class"/>
    <s v="BB-10990"/>
    <x v="121"/>
    <x v="1"/>
    <s v="United States"/>
    <s v="Inglewood"/>
    <s v="California"/>
    <n v="90301"/>
    <x v="1"/>
    <s v="OFF-PA-10002615"/>
    <x v="1"/>
    <x v="10"/>
    <s v="Ampad Gold Fibre Wirebound Steno Books, 6&quot; x 9&quot;, Gregg Ruled"/>
    <n v="8.82"/>
    <n v="2"/>
    <n v="0"/>
    <n v="4.0571999999999999"/>
    <n v="2017"/>
    <x v="8"/>
    <s v="Q3"/>
    <n v="0.45999999999999996"/>
  </r>
  <r>
    <m/>
    <m/>
    <m/>
    <m/>
    <m/>
    <m/>
    <m/>
    <m/>
    <m/>
    <m/>
    <m/>
    <m/>
    <m/>
    <m/>
    <m/>
    <m/>
    <m/>
    <m/>
    <m/>
    <m/>
    <m/>
    <n v="276"/>
    <s v="CA-2017-118136"/>
    <d v="2017-09-16T00:00:00"/>
    <s v="9/17/2017"/>
    <s v="First Class"/>
    <s v="BB-10990"/>
    <x v="121"/>
    <x v="1"/>
    <s v="United States"/>
    <s v="Inglewood"/>
    <s v="California"/>
    <n v="90301"/>
    <x v="1"/>
    <s v="OFF-AR-10001427"/>
    <x v="1"/>
    <x v="6"/>
    <s v="Newell 330"/>
    <n v="5.98"/>
    <n v="1"/>
    <n v="0"/>
    <n v="1.5548"/>
    <n v="2017"/>
    <x v="8"/>
    <s v="Q3"/>
    <n v="0.25999999999999995"/>
  </r>
  <r>
    <m/>
    <m/>
    <m/>
    <m/>
    <m/>
    <m/>
    <m/>
    <m/>
    <m/>
    <m/>
    <m/>
    <m/>
    <m/>
    <m/>
    <m/>
    <m/>
    <m/>
    <m/>
    <m/>
    <m/>
    <m/>
    <n v="277"/>
    <s v="CA-2017-132976"/>
    <d v="2017-10-13T00:00:00"/>
    <s v="10/17/2017"/>
    <s v="Standard Class"/>
    <s v="AG-10495"/>
    <x v="122"/>
    <x v="1"/>
    <s v="United States"/>
    <s v="Philadelphia"/>
    <s v="Pennsylvania"/>
    <n v="19140"/>
    <x v="3"/>
    <s v="OFF-PA-10000673"/>
    <x v="1"/>
    <x v="10"/>
    <s v="Post-it “Important Message” Note Pad, Neon Colors, 50 Sheets/Pad"/>
    <n v="11.648"/>
    <n v="2"/>
    <n v="0.2"/>
    <n v="4.0768000000000004"/>
    <n v="2017"/>
    <x v="2"/>
    <s v="Q4"/>
    <n v="0.35000000000000003"/>
  </r>
  <r>
    <m/>
    <m/>
    <m/>
    <m/>
    <m/>
    <m/>
    <m/>
    <m/>
    <m/>
    <m/>
    <m/>
    <m/>
    <m/>
    <m/>
    <m/>
    <m/>
    <m/>
    <m/>
    <m/>
    <m/>
    <m/>
    <n v="278"/>
    <s v="CA-2017-132976"/>
    <d v="2017-10-13T00:00:00"/>
    <s v="10/17/2017"/>
    <s v="Standard Class"/>
    <s v="AG-10495"/>
    <x v="122"/>
    <x v="1"/>
    <s v="United States"/>
    <s v="Philadelphia"/>
    <s v="Pennsylvania"/>
    <n v="19140"/>
    <x v="3"/>
    <s v="OFF-PA-10004470"/>
    <x v="1"/>
    <x v="10"/>
    <s v="Adams Write n' Stick Phone Message Book, 11&quot; X 5 1/4&quot;, 200 Messages"/>
    <n v="18.175999999999998"/>
    <n v="4"/>
    <n v="0.2"/>
    <n v="5.9071999999999996"/>
    <n v="2017"/>
    <x v="2"/>
    <s v="Q4"/>
    <n v="0.32500000000000001"/>
  </r>
  <r>
    <m/>
    <m/>
    <m/>
    <m/>
    <m/>
    <m/>
    <m/>
    <m/>
    <m/>
    <m/>
    <m/>
    <m/>
    <m/>
    <m/>
    <m/>
    <m/>
    <m/>
    <m/>
    <m/>
    <m/>
    <m/>
    <n v="279"/>
    <s v="CA-2017-132976"/>
    <d v="2017-10-13T00:00:00"/>
    <s v="10/17/2017"/>
    <s v="Standard Class"/>
    <s v="AG-10495"/>
    <x v="122"/>
    <x v="1"/>
    <s v="United States"/>
    <s v="Philadelphia"/>
    <s v="Pennsylvania"/>
    <n v="19140"/>
    <x v="3"/>
    <s v="OFF-ST-10000876"/>
    <x v="1"/>
    <x v="4"/>
    <s v="Eldon Simplefile Box Office"/>
    <n v="59.712000000000003"/>
    <n v="6"/>
    <n v="0.2"/>
    <n v="5.9711999999999996"/>
    <n v="2017"/>
    <x v="2"/>
    <s v="Q4"/>
    <n v="9.9999999999999992E-2"/>
  </r>
  <r>
    <m/>
    <m/>
    <m/>
    <m/>
    <m/>
    <m/>
    <m/>
    <m/>
    <m/>
    <m/>
    <m/>
    <m/>
    <m/>
    <m/>
    <m/>
    <m/>
    <m/>
    <m/>
    <m/>
    <m/>
    <m/>
    <n v="280"/>
    <s v="CA-2017-132976"/>
    <d v="2017-10-13T00:00:00"/>
    <s v="10/17/2017"/>
    <s v="Standard Class"/>
    <s v="AG-10495"/>
    <x v="122"/>
    <x v="1"/>
    <s v="United States"/>
    <s v="Philadelphia"/>
    <s v="Pennsylvania"/>
    <n v="19140"/>
    <x v="3"/>
    <s v="OFF-LA-10002043"/>
    <x v="1"/>
    <x v="2"/>
    <s v="Avery 489"/>
    <n v="24.84"/>
    <n v="3"/>
    <n v="0.2"/>
    <n v="8.6940000000000008"/>
    <n v="2017"/>
    <x v="2"/>
    <s v="Q4"/>
    <n v="0.35000000000000003"/>
  </r>
  <r>
    <m/>
    <m/>
    <m/>
    <m/>
    <m/>
    <m/>
    <m/>
    <m/>
    <m/>
    <m/>
    <m/>
    <m/>
    <m/>
    <m/>
    <m/>
    <m/>
    <m/>
    <m/>
    <m/>
    <m/>
    <m/>
    <n v="281"/>
    <s v="US-2015-161991"/>
    <d v="2015-09-26T00:00:00"/>
    <s v="9/28/2015"/>
    <s v="Second Class"/>
    <s v="SC-20725"/>
    <x v="56"/>
    <x v="0"/>
    <s v="United States"/>
    <s v="Houston"/>
    <s v="Texas"/>
    <n v="77070"/>
    <x v="2"/>
    <s v="OFF-BI-10004967"/>
    <x v="1"/>
    <x v="8"/>
    <s v="Round Ring Binders"/>
    <n v="2.08"/>
    <n v="5"/>
    <n v="0.8"/>
    <n v="-3.4319999999999999"/>
    <n v="2015"/>
    <x v="8"/>
    <s v="Q3"/>
    <n v="-1.65"/>
  </r>
  <r>
    <m/>
    <m/>
    <m/>
    <m/>
    <m/>
    <m/>
    <m/>
    <m/>
    <m/>
    <m/>
    <m/>
    <m/>
    <m/>
    <m/>
    <m/>
    <m/>
    <m/>
    <m/>
    <m/>
    <m/>
    <m/>
    <n v="282"/>
    <s v="US-2015-161991"/>
    <d v="2015-09-26T00:00:00"/>
    <s v="9/28/2015"/>
    <s v="Second Class"/>
    <s v="SC-20725"/>
    <x v="56"/>
    <x v="0"/>
    <s v="United States"/>
    <s v="Houston"/>
    <s v="Texas"/>
    <n v="77070"/>
    <x v="2"/>
    <s v="TEC-PH-10001760"/>
    <x v="2"/>
    <x v="7"/>
    <s v="Bose SoundLink Bluetooth Speaker"/>
    <n v="1114.4000000000001"/>
    <n v="7"/>
    <n v="0.2"/>
    <n v="376.11"/>
    <n v="2015"/>
    <x v="8"/>
    <s v="Q3"/>
    <n v="0.33749999999999997"/>
  </r>
  <r>
    <m/>
    <m/>
    <m/>
    <m/>
    <m/>
    <m/>
    <m/>
    <m/>
    <m/>
    <m/>
    <m/>
    <m/>
    <m/>
    <m/>
    <m/>
    <m/>
    <m/>
    <m/>
    <m/>
    <m/>
    <m/>
    <n v="283"/>
    <s v="CA-2015-130890"/>
    <d v="2015-11-02T00:00:00"/>
    <d v="2015-06-11T00:00:00"/>
    <s v="Standard Class"/>
    <s v="JO-15280"/>
    <x v="123"/>
    <x v="0"/>
    <s v="United States"/>
    <s v="Los Angeles"/>
    <s v="California"/>
    <n v="90004"/>
    <x v="1"/>
    <s v="FUR-TA-10002903"/>
    <x v="0"/>
    <x v="3"/>
    <s v="Bevis Round Bullnose 29&quot; High Table Top"/>
    <n v="1038.8399999999999"/>
    <n v="5"/>
    <n v="0.2"/>
    <n v="51.942"/>
    <n v="2015"/>
    <x v="0"/>
    <s v="Q4"/>
    <n v="0.05"/>
  </r>
  <r>
    <m/>
    <m/>
    <m/>
    <m/>
    <m/>
    <m/>
    <m/>
    <m/>
    <m/>
    <m/>
    <m/>
    <m/>
    <m/>
    <m/>
    <m/>
    <m/>
    <m/>
    <m/>
    <m/>
    <m/>
    <m/>
    <n v="284"/>
    <s v="CA-2015-130883"/>
    <d v="2015-09-26T00:00:00"/>
    <d v="2015-02-10T00:00:00"/>
    <s v="Standard Class"/>
    <s v="TB-21520"/>
    <x v="14"/>
    <x v="0"/>
    <s v="United States"/>
    <s v="Portland"/>
    <s v="Oregon"/>
    <n v="97206"/>
    <x v="1"/>
    <s v="OFF-PA-10000474"/>
    <x v="1"/>
    <x v="10"/>
    <s v="Easy-staple paper"/>
    <n v="141.76"/>
    <n v="5"/>
    <n v="0.2"/>
    <n v="47.844000000000001"/>
    <n v="2015"/>
    <x v="8"/>
    <s v="Q3"/>
    <n v="0.33750000000000002"/>
  </r>
  <r>
    <m/>
    <m/>
    <m/>
    <m/>
    <m/>
    <m/>
    <m/>
    <m/>
    <m/>
    <m/>
    <m/>
    <m/>
    <m/>
    <m/>
    <m/>
    <m/>
    <m/>
    <m/>
    <m/>
    <m/>
    <m/>
    <n v="285"/>
    <s v="CA-2015-130883"/>
    <d v="2015-09-26T00:00:00"/>
    <d v="2015-02-10T00:00:00"/>
    <s v="Standard Class"/>
    <s v="TB-21520"/>
    <x v="14"/>
    <x v="0"/>
    <s v="United States"/>
    <s v="Portland"/>
    <s v="Oregon"/>
    <n v="97206"/>
    <x v="1"/>
    <s v="TEC-AC-10001956"/>
    <x v="2"/>
    <x v="11"/>
    <s v="Microsoft Arc Touch Mouse"/>
    <n v="239.8"/>
    <n v="5"/>
    <n v="0.2"/>
    <n v="47.96"/>
    <n v="2015"/>
    <x v="8"/>
    <s v="Q3"/>
    <n v="0.19999999999999998"/>
  </r>
  <r>
    <m/>
    <m/>
    <m/>
    <m/>
    <m/>
    <m/>
    <m/>
    <m/>
    <m/>
    <m/>
    <m/>
    <m/>
    <m/>
    <m/>
    <m/>
    <m/>
    <m/>
    <m/>
    <m/>
    <m/>
    <m/>
    <n v="286"/>
    <s v="CA-2015-130883"/>
    <d v="2015-09-26T00:00:00"/>
    <d v="2015-02-10T00:00:00"/>
    <s v="Standard Class"/>
    <s v="TB-21520"/>
    <x v="14"/>
    <x v="0"/>
    <s v="United States"/>
    <s v="Portland"/>
    <s v="Oregon"/>
    <n v="97206"/>
    <x v="1"/>
    <s v="OFF-PA-10004100"/>
    <x v="1"/>
    <x v="10"/>
    <s v="Xerox 216"/>
    <n v="31.103999999999999"/>
    <n v="6"/>
    <n v="0.2"/>
    <n v="10.8864"/>
    <n v="2015"/>
    <x v="8"/>
    <s v="Q3"/>
    <n v="0.35000000000000003"/>
  </r>
  <r>
    <m/>
    <m/>
    <m/>
    <m/>
    <m/>
    <m/>
    <m/>
    <m/>
    <m/>
    <m/>
    <m/>
    <m/>
    <m/>
    <m/>
    <m/>
    <m/>
    <m/>
    <m/>
    <m/>
    <m/>
    <m/>
    <n v="287"/>
    <s v="CA-2016-112697"/>
    <d v="2016-12-18T00:00:00"/>
    <s v="12/20/2016"/>
    <s v="Second Class"/>
    <s v="AH-10195"/>
    <x v="124"/>
    <x v="1"/>
    <s v="United States"/>
    <s v="Tamarac"/>
    <s v="Florida"/>
    <n v="33319"/>
    <x v="0"/>
    <s v="OFF-BI-10000778"/>
    <x v="1"/>
    <x v="8"/>
    <s v="GBC VeloBinder Electric Binding Machine"/>
    <n v="254.05799999999999"/>
    <n v="7"/>
    <n v="0.7"/>
    <n v="-169.37200000000001"/>
    <n v="2016"/>
    <x v="4"/>
    <s v="Q4"/>
    <n v="-0.66666666666666674"/>
  </r>
  <r>
    <m/>
    <m/>
    <m/>
    <m/>
    <m/>
    <m/>
    <m/>
    <m/>
    <m/>
    <m/>
    <m/>
    <m/>
    <m/>
    <m/>
    <m/>
    <m/>
    <m/>
    <m/>
    <m/>
    <m/>
    <m/>
    <n v="288"/>
    <s v="CA-2016-112697"/>
    <d v="2016-12-18T00:00:00"/>
    <s v="12/20/2016"/>
    <s v="Second Class"/>
    <s v="AH-10195"/>
    <x v="124"/>
    <x v="1"/>
    <s v="United States"/>
    <s v="Tamarac"/>
    <s v="Florida"/>
    <n v="33319"/>
    <x v="0"/>
    <s v="OFF-AP-10002684"/>
    <x v="1"/>
    <x v="9"/>
    <s v="Acco 7-Outlet Masterpiece Power Center, Wihtout Fax/Phone Line Protection"/>
    <n v="194.52799999999999"/>
    <n v="2"/>
    <n v="0.2"/>
    <n v="24.315999999999999"/>
    <n v="2016"/>
    <x v="4"/>
    <s v="Q4"/>
    <n v="0.125"/>
  </r>
  <r>
    <m/>
    <m/>
    <m/>
    <m/>
    <m/>
    <m/>
    <m/>
    <m/>
    <m/>
    <m/>
    <m/>
    <m/>
    <m/>
    <m/>
    <m/>
    <m/>
    <m/>
    <m/>
    <m/>
    <m/>
    <m/>
    <n v="289"/>
    <s v="CA-2016-112697"/>
    <d v="2016-12-18T00:00:00"/>
    <s v="12/20/2016"/>
    <s v="Second Class"/>
    <s v="AH-10195"/>
    <x v="124"/>
    <x v="1"/>
    <s v="United States"/>
    <s v="Tamarac"/>
    <s v="Florida"/>
    <n v="33319"/>
    <x v="0"/>
    <s v="OFF-SU-10000646"/>
    <x v="1"/>
    <x v="14"/>
    <s v="Premier Automatic Letter Opener"/>
    <n v="961.48"/>
    <n v="5"/>
    <n v="0.2"/>
    <n v="-204.31450000000001"/>
    <n v="2016"/>
    <x v="4"/>
    <s v="Q4"/>
    <n v="-0.21249999999999999"/>
  </r>
  <r>
    <m/>
    <m/>
    <m/>
    <m/>
    <m/>
    <m/>
    <m/>
    <m/>
    <m/>
    <m/>
    <m/>
    <m/>
    <m/>
    <m/>
    <m/>
    <m/>
    <m/>
    <m/>
    <m/>
    <m/>
    <m/>
    <n v="290"/>
    <s v="CA-2016-110772"/>
    <d v="2016-11-20T00:00:00"/>
    <s v="11/24/2016"/>
    <s v="Second Class"/>
    <s v="NZ-18565"/>
    <x v="125"/>
    <x v="2"/>
    <s v="United States"/>
    <s v="Columbus"/>
    <s v="Ohio"/>
    <n v="43229"/>
    <x v="3"/>
    <s v="OFF-FA-10002983"/>
    <x v="1"/>
    <x v="13"/>
    <s v="Advantus SlideClip Paper Clips"/>
    <n v="19.096"/>
    <n v="7"/>
    <n v="0.2"/>
    <n v="6.6836000000000002"/>
    <n v="2016"/>
    <x v="0"/>
    <s v="Q4"/>
    <n v="0.35000000000000003"/>
  </r>
  <r>
    <m/>
    <m/>
    <m/>
    <m/>
    <m/>
    <m/>
    <m/>
    <m/>
    <m/>
    <m/>
    <m/>
    <m/>
    <m/>
    <m/>
    <m/>
    <m/>
    <m/>
    <m/>
    <m/>
    <m/>
    <m/>
    <n v="291"/>
    <s v="CA-2016-110772"/>
    <d v="2016-11-20T00:00:00"/>
    <s v="11/24/2016"/>
    <s v="Second Class"/>
    <s v="NZ-18565"/>
    <x v="125"/>
    <x v="2"/>
    <s v="United States"/>
    <s v="Columbus"/>
    <s v="Ohio"/>
    <n v="43229"/>
    <x v="3"/>
    <s v="OFF-LA-10004689"/>
    <x v="1"/>
    <x v="2"/>
    <s v="Avery 512"/>
    <n v="18.495999999999999"/>
    <n v="8"/>
    <n v="0.2"/>
    <n v="6.2423999999999999"/>
    <n v="2016"/>
    <x v="0"/>
    <s v="Q4"/>
    <n v="0.33750000000000002"/>
  </r>
  <r>
    <m/>
    <m/>
    <m/>
    <m/>
    <m/>
    <m/>
    <m/>
    <m/>
    <m/>
    <m/>
    <m/>
    <m/>
    <m/>
    <m/>
    <m/>
    <m/>
    <m/>
    <m/>
    <m/>
    <m/>
    <m/>
    <n v="292"/>
    <s v="CA-2016-110772"/>
    <d v="2016-11-20T00:00:00"/>
    <s v="11/24/2016"/>
    <s v="Second Class"/>
    <s v="NZ-18565"/>
    <x v="125"/>
    <x v="2"/>
    <s v="United States"/>
    <s v="Columbus"/>
    <s v="Ohio"/>
    <n v="43229"/>
    <x v="3"/>
    <s v="TEC-AC-10002001"/>
    <x v="2"/>
    <x v="11"/>
    <s v="Logitech Wireless Gaming Headset G930"/>
    <n v="255.98400000000001"/>
    <n v="2"/>
    <n v="0.2"/>
    <n v="54.396599999999999"/>
    <n v="2016"/>
    <x v="0"/>
    <s v="Q4"/>
    <n v="0.21249999999999999"/>
  </r>
  <r>
    <m/>
    <m/>
    <m/>
    <m/>
    <m/>
    <m/>
    <m/>
    <m/>
    <m/>
    <m/>
    <m/>
    <m/>
    <m/>
    <m/>
    <m/>
    <m/>
    <m/>
    <m/>
    <m/>
    <m/>
    <m/>
    <n v="293"/>
    <s v="CA-2016-110772"/>
    <d v="2016-11-20T00:00:00"/>
    <s v="11/24/2016"/>
    <s v="Second Class"/>
    <s v="NZ-18565"/>
    <x v="125"/>
    <x v="2"/>
    <s v="United States"/>
    <s v="Columbus"/>
    <s v="Ohio"/>
    <n v="43229"/>
    <x v="3"/>
    <s v="FUR-BO-10004709"/>
    <x v="0"/>
    <x v="0"/>
    <s v="Bush Westfield Collection Bookcases, Medium Cherry Finish"/>
    <n v="86.97"/>
    <n v="3"/>
    <n v="0.5"/>
    <n v="-48.703200000000002"/>
    <n v="2016"/>
    <x v="0"/>
    <s v="Q4"/>
    <n v="-0.56000000000000005"/>
  </r>
  <r>
    <m/>
    <m/>
    <m/>
    <m/>
    <m/>
    <m/>
    <m/>
    <m/>
    <m/>
    <m/>
    <m/>
    <m/>
    <m/>
    <m/>
    <m/>
    <m/>
    <m/>
    <m/>
    <m/>
    <m/>
    <m/>
    <n v="294"/>
    <s v="CA-2014-111451"/>
    <d v="2014-12-26T00:00:00"/>
    <s v="12/28/2014"/>
    <s v="First Class"/>
    <s v="KL-16555"/>
    <x v="126"/>
    <x v="1"/>
    <s v="United States"/>
    <s v="Colorado Springs"/>
    <s v="Colorado"/>
    <n v="80906"/>
    <x v="1"/>
    <s v="FUR-FU-10004091"/>
    <x v="0"/>
    <x v="5"/>
    <s v="Howard Miller 13&quot; Diameter Goldtone Round Wall Clock"/>
    <n v="300.416"/>
    <n v="8"/>
    <n v="0.2"/>
    <n v="78.859200000000001"/>
    <n v="2014"/>
    <x v="4"/>
    <s v="Q4"/>
    <n v="0.26250000000000001"/>
  </r>
  <r>
    <m/>
    <m/>
    <m/>
    <m/>
    <m/>
    <m/>
    <m/>
    <m/>
    <m/>
    <m/>
    <m/>
    <m/>
    <m/>
    <m/>
    <m/>
    <m/>
    <m/>
    <m/>
    <m/>
    <m/>
    <m/>
    <n v="295"/>
    <s v="CA-2014-111451"/>
    <d v="2014-12-26T00:00:00"/>
    <s v="12/28/2014"/>
    <s v="First Class"/>
    <s v="KL-16555"/>
    <x v="126"/>
    <x v="1"/>
    <s v="United States"/>
    <s v="Colorado Springs"/>
    <s v="Colorado"/>
    <n v="80906"/>
    <x v="1"/>
    <s v="FUR-CH-10001891"/>
    <x v="0"/>
    <x v="1"/>
    <s v="Global Deluxe Office Fabric Chairs"/>
    <n v="230.352"/>
    <n v="3"/>
    <n v="0.2"/>
    <n v="20.155799999999999"/>
    <n v="2014"/>
    <x v="4"/>
    <s v="Q4"/>
    <n v="8.7499999999999994E-2"/>
  </r>
  <r>
    <m/>
    <m/>
    <m/>
    <m/>
    <m/>
    <m/>
    <m/>
    <m/>
    <m/>
    <m/>
    <m/>
    <m/>
    <m/>
    <m/>
    <m/>
    <m/>
    <m/>
    <m/>
    <m/>
    <m/>
    <m/>
    <n v="296"/>
    <s v="CA-2014-111451"/>
    <d v="2014-12-26T00:00:00"/>
    <s v="12/28/2014"/>
    <s v="First Class"/>
    <s v="KL-16555"/>
    <x v="126"/>
    <x v="1"/>
    <s v="United States"/>
    <s v="Colorado Springs"/>
    <s v="Colorado"/>
    <n v="80906"/>
    <x v="1"/>
    <s v="FUR-FU-10002918"/>
    <x v="0"/>
    <x v="5"/>
    <s v="Eldon ClusterMat Chair Mat with Cordless Antistatic Protection"/>
    <n v="218.352"/>
    <n v="3"/>
    <n v="0.2"/>
    <n v="-24.564599999999999"/>
    <n v="2014"/>
    <x v="4"/>
    <s v="Q4"/>
    <n v="-0.11249999999999999"/>
  </r>
  <r>
    <m/>
    <m/>
    <m/>
    <m/>
    <m/>
    <m/>
    <m/>
    <m/>
    <m/>
    <m/>
    <m/>
    <m/>
    <m/>
    <m/>
    <m/>
    <m/>
    <m/>
    <m/>
    <m/>
    <m/>
    <m/>
    <n v="297"/>
    <s v="CA-2014-111451"/>
    <d v="2014-12-26T00:00:00"/>
    <s v="12/28/2014"/>
    <s v="First Class"/>
    <s v="KL-16555"/>
    <x v="126"/>
    <x v="1"/>
    <s v="United States"/>
    <s v="Colorado Springs"/>
    <s v="Colorado"/>
    <n v="80906"/>
    <x v="1"/>
    <s v="OFF-BI-10004593"/>
    <x v="1"/>
    <x v="8"/>
    <s v="Ibico Laser Imprintable Binding System Covers"/>
    <n v="78.599999999999994"/>
    <n v="5"/>
    <n v="0.7"/>
    <n v="-62.88"/>
    <n v="2014"/>
    <x v="4"/>
    <s v="Q4"/>
    <n v="-0.8"/>
  </r>
  <r>
    <m/>
    <m/>
    <m/>
    <m/>
    <m/>
    <m/>
    <m/>
    <m/>
    <m/>
    <m/>
    <m/>
    <m/>
    <m/>
    <m/>
    <m/>
    <m/>
    <m/>
    <m/>
    <m/>
    <m/>
    <m/>
    <n v="298"/>
    <s v="CA-2014-111451"/>
    <d v="2014-12-26T00:00:00"/>
    <s v="12/28/2014"/>
    <s v="First Class"/>
    <s v="KL-16555"/>
    <x v="126"/>
    <x v="1"/>
    <s v="United States"/>
    <s v="Colorado Springs"/>
    <s v="Colorado"/>
    <n v="80906"/>
    <x v="1"/>
    <s v="OFF-FA-10004854"/>
    <x v="1"/>
    <x v="13"/>
    <s v="Vinyl Coated Wire Paper Clips in Organizer Box, 800/Box"/>
    <n v="27.552"/>
    <n v="3"/>
    <n v="0.2"/>
    <n v="9.2988"/>
    <n v="2014"/>
    <x v="4"/>
    <s v="Q4"/>
    <n v="0.33750000000000002"/>
  </r>
  <r>
    <m/>
    <m/>
    <m/>
    <m/>
    <m/>
    <m/>
    <m/>
    <m/>
    <m/>
    <m/>
    <m/>
    <m/>
    <m/>
    <m/>
    <m/>
    <m/>
    <m/>
    <m/>
    <m/>
    <m/>
    <m/>
    <n v="299"/>
    <s v="CA-2016-142545"/>
    <d v="2016-10-28T00:00:00"/>
    <d v="2016-03-11T00:00:00"/>
    <s v="Standard Class"/>
    <s v="JD-15895"/>
    <x v="63"/>
    <x v="1"/>
    <s v="United States"/>
    <s v="Belleville"/>
    <s v="New Jersey"/>
    <n v="7109"/>
    <x v="3"/>
    <s v="OFF-PA-10002105"/>
    <x v="1"/>
    <x v="10"/>
    <s v="Xerox 223"/>
    <n v="32.4"/>
    <n v="5"/>
    <n v="0"/>
    <n v="15.552"/>
    <n v="2016"/>
    <x v="2"/>
    <s v="Q4"/>
    <n v="0.48"/>
  </r>
  <r>
    <m/>
    <m/>
    <m/>
    <m/>
    <m/>
    <m/>
    <m/>
    <m/>
    <m/>
    <m/>
    <m/>
    <m/>
    <m/>
    <m/>
    <m/>
    <m/>
    <m/>
    <m/>
    <m/>
    <m/>
    <m/>
    <n v="300"/>
    <s v="CA-2016-142545"/>
    <d v="2016-10-28T00:00:00"/>
    <d v="2016-03-11T00:00:00"/>
    <s v="Standard Class"/>
    <s v="JD-15895"/>
    <x v="63"/>
    <x v="1"/>
    <s v="United States"/>
    <s v="Belleville"/>
    <s v="New Jersey"/>
    <n v="7109"/>
    <x v="3"/>
    <s v="OFF-ST-10002756"/>
    <x v="1"/>
    <x v="4"/>
    <s v="Tennsco Stur-D-Stor Boltless Shelving, 5 Shelves, 24&quot; Deep, Sand"/>
    <n v="1082.48"/>
    <n v="8"/>
    <n v="0"/>
    <n v="10.8248"/>
    <n v="2016"/>
    <x v="2"/>
    <s v="Q4"/>
    <n v="0.01"/>
  </r>
  <r>
    <m/>
    <m/>
    <m/>
    <m/>
    <m/>
    <m/>
    <m/>
    <m/>
    <m/>
    <m/>
    <m/>
    <m/>
    <m/>
    <m/>
    <m/>
    <m/>
    <m/>
    <m/>
    <m/>
    <m/>
    <m/>
    <n v="301"/>
    <s v="CA-2016-142545"/>
    <d v="2016-10-28T00:00:00"/>
    <d v="2016-03-11T00:00:00"/>
    <s v="Standard Class"/>
    <s v="JD-15895"/>
    <x v="63"/>
    <x v="1"/>
    <s v="United States"/>
    <s v="Belleville"/>
    <s v="New Jersey"/>
    <n v="7109"/>
    <x v="3"/>
    <s v="OFF-PA-10004243"/>
    <x v="1"/>
    <x v="10"/>
    <s v="Xerox 1939"/>
    <n v="56.91"/>
    <n v="3"/>
    <n v="0"/>
    <n v="27.316800000000001"/>
    <n v="2016"/>
    <x v="2"/>
    <s v="Q4"/>
    <n v="0.48000000000000004"/>
  </r>
  <r>
    <m/>
    <m/>
    <m/>
    <m/>
    <m/>
    <m/>
    <m/>
    <m/>
    <m/>
    <m/>
    <m/>
    <m/>
    <m/>
    <m/>
    <m/>
    <m/>
    <m/>
    <m/>
    <m/>
    <m/>
    <m/>
    <n v="302"/>
    <s v="CA-2016-142545"/>
    <d v="2016-10-28T00:00:00"/>
    <d v="2016-03-11T00:00:00"/>
    <s v="Standard Class"/>
    <s v="JD-15895"/>
    <x v="63"/>
    <x v="1"/>
    <s v="United States"/>
    <s v="Belleville"/>
    <s v="New Jersey"/>
    <n v="7109"/>
    <x v="3"/>
    <s v="FUR-FU-10001861"/>
    <x v="0"/>
    <x v="5"/>
    <s v="Floodlight Indoor Halogen Bulbs, 1 Bulb per Pack, 60 Watts"/>
    <n v="77.599999999999994"/>
    <n v="4"/>
    <n v="0"/>
    <n v="38.024000000000001"/>
    <n v="2016"/>
    <x v="2"/>
    <s v="Q4"/>
    <n v="0.49000000000000005"/>
  </r>
  <r>
    <m/>
    <m/>
    <m/>
    <m/>
    <m/>
    <m/>
    <m/>
    <m/>
    <m/>
    <m/>
    <m/>
    <m/>
    <m/>
    <m/>
    <m/>
    <m/>
    <m/>
    <m/>
    <m/>
    <m/>
    <m/>
    <n v="303"/>
    <s v="CA-2016-142545"/>
    <d v="2016-10-28T00:00:00"/>
    <d v="2016-03-11T00:00:00"/>
    <s v="Standard Class"/>
    <s v="JD-15895"/>
    <x v="63"/>
    <x v="1"/>
    <s v="United States"/>
    <s v="Belleville"/>
    <s v="New Jersey"/>
    <n v="7109"/>
    <x v="3"/>
    <s v="OFF-BI-10002706"/>
    <x v="1"/>
    <x v="8"/>
    <s v="Avery Premier Heavy-Duty Binder with Round Locking Rings"/>
    <n v="14.28"/>
    <n v="1"/>
    <n v="0"/>
    <n v="6.5688000000000004"/>
    <n v="2016"/>
    <x v="2"/>
    <s v="Q4"/>
    <n v="0.46000000000000008"/>
  </r>
  <r>
    <m/>
    <m/>
    <m/>
    <m/>
    <m/>
    <m/>
    <m/>
    <m/>
    <m/>
    <m/>
    <m/>
    <m/>
    <m/>
    <m/>
    <m/>
    <m/>
    <m/>
    <m/>
    <m/>
    <m/>
    <m/>
    <n v="304"/>
    <s v="US-2017-152380"/>
    <d v="2017-11-19T00:00:00"/>
    <s v="11/23/2017"/>
    <s v="Standard Class"/>
    <s v="JH-15910"/>
    <x v="101"/>
    <x v="0"/>
    <s v="United States"/>
    <s v="Chicago"/>
    <s v="Illinois"/>
    <n v="60623"/>
    <x v="2"/>
    <s v="FUR-TA-10002533"/>
    <x v="0"/>
    <x v="3"/>
    <s v="BPI Conference Tables"/>
    <n v="219.07499999999999"/>
    <n v="3"/>
    <n v="0.5"/>
    <n v="-131.44499999999999"/>
    <n v="2017"/>
    <x v="0"/>
    <s v="Q4"/>
    <n v="-0.6"/>
  </r>
  <r>
    <m/>
    <m/>
    <m/>
    <m/>
    <m/>
    <m/>
    <m/>
    <m/>
    <m/>
    <m/>
    <m/>
    <m/>
    <m/>
    <m/>
    <m/>
    <m/>
    <m/>
    <m/>
    <m/>
    <m/>
    <m/>
    <n v="305"/>
    <s v="CA-2015-144253"/>
    <d v="2015-05-04T00:00:00"/>
    <d v="2015-09-05T00:00:00"/>
    <s v="Second Class"/>
    <s v="AS-10225"/>
    <x v="127"/>
    <x v="1"/>
    <s v="United States"/>
    <s v="New York City"/>
    <s v="New York"/>
    <n v="10024"/>
    <x v="3"/>
    <s v="FUR-FU-10002671"/>
    <x v="0"/>
    <x v="5"/>
    <s v="Electrix 20W Halogen Replacement Bulb for Zoom-In Desk Lamp"/>
    <n v="26.8"/>
    <n v="2"/>
    <n v="0"/>
    <n v="12.864000000000001"/>
    <n v="2015"/>
    <x v="5"/>
    <s v="Q2"/>
    <n v="0.48000000000000004"/>
  </r>
  <r>
    <m/>
    <m/>
    <m/>
    <m/>
    <m/>
    <m/>
    <m/>
    <m/>
    <m/>
    <m/>
    <m/>
    <m/>
    <m/>
    <m/>
    <m/>
    <m/>
    <m/>
    <m/>
    <m/>
    <m/>
    <m/>
    <n v="306"/>
    <s v="CA-2014-130960"/>
    <d v="2014-12-30T00:00:00"/>
    <d v="2015-04-01T00:00:00"/>
    <s v="Standard Class"/>
    <s v="KB-16600"/>
    <x v="33"/>
    <x v="1"/>
    <s v="United States"/>
    <s v="Taylor"/>
    <s v="Michigan"/>
    <n v="48180"/>
    <x v="2"/>
    <s v="OFF-AR-10003651"/>
    <x v="1"/>
    <x v="6"/>
    <s v="Newell 350"/>
    <n v="9.84"/>
    <n v="3"/>
    <n v="0"/>
    <n v="2.8536000000000001"/>
    <n v="2014"/>
    <x v="4"/>
    <s v="Q4"/>
    <n v="0.29000000000000004"/>
  </r>
  <r>
    <m/>
    <m/>
    <m/>
    <m/>
    <m/>
    <m/>
    <m/>
    <m/>
    <m/>
    <m/>
    <m/>
    <m/>
    <m/>
    <m/>
    <m/>
    <m/>
    <m/>
    <m/>
    <m/>
    <m/>
    <m/>
    <n v="307"/>
    <s v="CA-2014-111003"/>
    <d v="2014-06-01T00:00:00"/>
    <d v="2014-06-06T00:00:00"/>
    <s v="Standard Class"/>
    <s v="CR-12625"/>
    <x v="128"/>
    <x v="2"/>
    <s v="United States"/>
    <s v="Lakewood"/>
    <s v="New Jersey"/>
    <n v="8701"/>
    <x v="3"/>
    <s v="OFF-BI-10001072"/>
    <x v="1"/>
    <x v="8"/>
    <s v="GBC Clear Cover, 8-1/2 x 11, unpunched, 25 covers per pack"/>
    <n v="45.48"/>
    <n v="3"/>
    <n v="0"/>
    <n v="20.9208"/>
    <n v="2014"/>
    <x v="1"/>
    <s v="Q2"/>
    <n v="0.46"/>
  </r>
  <r>
    <m/>
    <m/>
    <m/>
    <m/>
    <m/>
    <m/>
    <m/>
    <m/>
    <m/>
    <m/>
    <m/>
    <m/>
    <m/>
    <m/>
    <m/>
    <m/>
    <m/>
    <m/>
    <m/>
    <m/>
    <m/>
    <n v="308"/>
    <s v="CA-2014-111003"/>
    <d v="2014-06-01T00:00:00"/>
    <d v="2014-06-06T00:00:00"/>
    <s v="Standard Class"/>
    <s v="CR-12625"/>
    <x v="128"/>
    <x v="2"/>
    <s v="United States"/>
    <s v="Lakewood"/>
    <s v="New Jersey"/>
    <n v="8701"/>
    <x v="3"/>
    <s v="OFF-AR-10002135"/>
    <x v="1"/>
    <x v="6"/>
    <s v="Boston Heavy-Duty Trimline Electric Pencil Sharpeners"/>
    <n v="289.2"/>
    <n v="6"/>
    <n v="0"/>
    <n v="83.867999999999995"/>
    <n v="2014"/>
    <x v="1"/>
    <s v="Q2"/>
    <n v="0.28999999999999998"/>
  </r>
  <r>
    <m/>
    <m/>
    <m/>
    <m/>
    <m/>
    <m/>
    <m/>
    <m/>
    <m/>
    <m/>
    <m/>
    <m/>
    <m/>
    <m/>
    <m/>
    <m/>
    <m/>
    <m/>
    <m/>
    <m/>
    <m/>
    <n v="309"/>
    <s v="CA-2017-126774"/>
    <d v="2017-04-15T00:00:00"/>
    <s v="4/17/2017"/>
    <s v="First Class"/>
    <s v="SH-20395"/>
    <x v="129"/>
    <x v="0"/>
    <s v="United States"/>
    <s v="Arlington"/>
    <s v="Virginia"/>
    <n v="22204"/>
    <x v="0"/>
    <s v="OFF-AR-10002804"/>
    <x v="1"/>
    <x v="6"/>
    <s v="Faber Castell Col-Erase Pencils"/>
    <n v="4.8899999999999997"/>
    <n v="1"/>
    <n v="0"/>
    <n v="2.0049000000000001"/>
    <n v="2017"/>
    <x v="3"/>
    <s v="Q2"/>
    <n v="0.41000000000000003"/>
  </r>
  <r>
    <m/>
    <m/>
    <m/>
    <m/>
    <m/>
    <m/>
    <m/>
    <m/>
    <m/>
    <m/>
    <m/>
    <m/>
    <m/>
    <m/>
    <m/>
    <m/>
    <m/>
    <m/>
    <m/>
    <m/>
    <m/>
    <n v="310"/>
    <s v="CA-2016-142902"/>
    <d v="2016-09-12T00:00:00"/>
    <s v="9/14/2016"/>
    <s v="Second Class"/>
    <s v="BP-11185"/>
    <x v="130"/>
    <x v="1"/>
    <s v="United States"/>
    <s v="Arvada"/>
    <s v="Colorado"/>
    <n v="80004"/>
    <x v="1"/>
    <s v="FUR-FU-10001918"/>
    <x v="0"/>
    <x v="5"/>
    <s v="C-Line Cubicle Keepers Polyproplyene Holder With Velcro Backings"/>
    <n v="15.135999999999999"/>
    <n v="4"/>
    <n v="0.2"/>
    <n v="3.5948000000000002"/>
    <n v="2016"/>
    <x v="8"/>
    <s v="Q3"/>
    <n v="0.23750000000000002"/>
  </r>
  <r>
    <m/>
    <m/>
    <m/>
    <m/>
    <m/>
    <m/>
    <m/>
    <m/>
    <m/>
    <m/>
    <m/>
    <m/>
    <m/>
    <m/>
    <m/>
    <m/>
    <m/>
    <m/>
    <m/>
    <m/>
    <m/>
    <n v="311"/>
    <s v="CA-2016-142902"/>
    <d v="2016-09-12T00:00:00"/>
    <s v="9/14/2016"/>
    <s v="Second Class"/>
    <s v="BP-11185"/>
    <x v="130"/>
    <x v="1"/>
    <s v="United States"/>
    <s v="Arvada"/>
    <s v="Colorado"/>
    <n v="80004"/>
    <x v="1"/>
    <s v="FUR-CH-10004086"/>
    <x v="0"/>
    <x v="1"/>
    <s v="Hon 4070 Series Pagoda Armless Upholstered Stacking Chairs"/>
    <n v="466.76799999999997"/>
    <n v="2"/>
    <n v="0.2"/>
    <n v="52.511400000000002"/>
    <n v="2016"/>
    <x v="8"/>
    <s v="Q3"/>
    <n v="0.11250000000000002"/>
  </r>
  <r>
    <m/>
    <m/>
    <m/>
    <m/>
    <m/>
    <m/>
    <m/>
    <m/>
    <m/>
    <m/>
    <m/>
    <m/>
    <m/>
    <m/>
    <m/>
    <m/>
    <m/>
    <m/>
    <m/>
    <m/>
    <m/>
    <n v="312"/>
    <s v="CA-2016-142902"/>
    <d v="2016-09-12T00:00:00"/>
    <s v="9/14/2016"/>
    <s v="Second Class"/>
    <s v="BP-11185"/>
    <x v="130"/>
    <x v="1"/>
    <s v="United States"/>
    <s v="Arvada"/>
    <s v="Colorado"/>
    <n v="80004"/>
    <x v="1"/>
    <s v="FUR-FU-10001756"/>
    <x v="0"/>
    <x v="5"/>
    <s v="Eldon Expressions Desk Accessory, Wood Photo Frame, Mahogany"/>
    <n v="15.231999999999999"/>
    <n v="1"/>
    <n v="0.2"/>
    <n v="1.7136"/>
    <n v="2016"/>
    <x v="8"/>
    <s v="Q3"/>
    <n v="0.1125"/>
  </r>
  <r>
    <m/>
    <m/>
    <m/>
    <m/>
    <m/>
    <m/>
    <m/>
    <m/>
    <m/>
    <m/>
    <m/>
    <m/>
    <m/>
    <m/>
    <m/>
    <m/>
    <m/>
    <m/>
    <m/>
    <m/>
    <m/>
    <n v="313"/>
    <s v="CA-2016-142902"/>
    <d v="2016-09-12T00:00:00"/>
    <s v="9/14/2016"/>
    <s v="Second Class"/>
    <s v="BP-11185"/>
    <x v="130"/>
    <x v="1"/>
    <s v="United States"/>
    <s v="Arvada"/>
    <s v="Colorado"/>
    <n v="80004"/>
    <x v="1"/>
    <s v="OFF-LA-10000634"/>
    <x v="1"/>
    <x v="2"/>
    <s v="Avery 509"/>
    <n v="6.2640000000000002"/>
    <n v="3"/>
    <n v="0.2"/>
    <n v="2.0358000000000001"/>
    <n v="2016"/>
    <x v="8"/>
    <s v="Q3"/>
    <n v="0.32500000000000001"/>
  </r>
  <r>
    <m/>
    <m/>
    <m/>
    <m/>
    <m/>
    <m/>
    <m/>
    <m/>
    <m/>
    <m/>
    <m/>
    <m/>
    <m/>
    <m/>
    <m/>
    <m/>
    <m/>
    <m/>
    <m/>
    <m/>
    <m/>
    <n v="314"/>
    <s v="CA-2014-120887"/>
    <d v="2014-09-27T00:00:00"/>
    <d v="2014-03-10T00:00:00"/>
    <s v="Standard Class"/>
    <s v="TS-21205"/>
    <x v="131"/>
    <x v="1"/>
    <s v="United States"/>
    <s v="Hackensack"/>
    <s v="New Jersey"/>
    <n v="7601"/>
    <x v="3"/>
    <s v="FUR-FU-10001588"/>
    <x v="0"/>
    <x v="5"/>
    <s v="Deflect-o SuperTray Unbreakable Stackable Tray, Letter, Black"/>
    <n v="87.54"/>
    <n v="3"/>
    <n v="0"/>
    <n v="37.642200000000003"/>
    <n v="2014"/>
    <x v="8"/>
    <s v="Q3"/>
    <n v="0.43"/>
  </r>
  <r>
    <m/>
    <m/>
    <m/>
    <m/>
    <m/>
    <m/>
    <m/>
    <m/>
    <m/>
    <m/>
    <m/>
    <m/>
    <m/>
    <m/>
    <m/>
    <m/>
    <m/>
    <m/>
    <m/>
    <m/>
    <m/>
    <n v="315"/>
    <s v="CA-2014-167850"/>
    <d v="2014-08-09T00:00:00"/>
    <s v="8/16/2014"/>
    <s v="Standard Class"/>
    <s v="AG-10525"/>
    <x v="132"/>
    <x v="1"/>
    <s v="United States"/>
    <s v="Saint Petersburg"/>
    <s v="Florida"/>
    <n v="33710"/>
    <x v="0"/>
    <s v="TEC-PH-10002398"/>
    <x v="2"/>
    <x v="7"/>
    <s v="AT&amp;T 1070 Corded Phone"/>
    <n v="178.38399999999999"/>
    <n v="2"/>
    <n v="0.2"/>
    <n v="22.297999999999998"/>
    <n v="2014"/>
    <x v="6"/>
    <s v="Q3"/>
    <n v="0.125"/>
  </r>
  <r>
    <m/>
    <m/>
    <m/>
    <m/>
    <m/>
    <m/>
    <m/>
    <m/>
    <m/>
    <m/>
    <m/>
    <m/>
    <m/>
    <m/>
    <m/>
    <m/>
    <m/>
    <m/>
    <m/>
    <m/>
    <m/>
    <n v="316"/>
    <s v="CA-2014-167850"/>
    <d v="2014-08-09T00:00:00"/>
    <s v="8/16/2014"/>
    <s v="Standard Class"/>
    <s v="AG-10525"/>
    <x v="132"/>
    <x v="1"/>
    <s v="United States"/>
    <s v="Saint Petersburg"/>
    <s v="Florida"/>
    <n v="33710"/>
    <x v="0"/>
    <s v="OFF-PA-10001937"/>
    <x v="1"/>
    <x v="10"/>
    <s v="Xerox 21"/>
    <n v="15.552"/>
    <n v="3"/>
    <n v="0.2"/>
    <n v="5.4432"/>
    <n v="2014"/>
    <x v="6"/>
    <s v="Q3"/>
    <n v="0.35000000000000003"/>
  </r>
  <r>
    <m/>
    <m/>
    <m/>
    <m/>
    <m/>
    <m/>
    <m/>
    <m/>
    <m/>
    <m/>
    <m/>
    <m/>
    <m/>
    <m/>
    <m/>
    <m/>
    <m/>
    <m/>
    <m/>
    <m/>
    <m/>
    <n v="317"/>
    <s v="CA-2014-164259"/>
    <d v="2014-12-28T00:00:00"/>
    <s v="12/30/2014"/>
    <s v="First Class"/>
    <s v="SP-20860"/>
    <x v="133"/>
    <x v="1"/>
    <s v="United States"/>
    <s v="Philadelphia"/>
    <s v="Pennsylvania"/>
    <n v="19143"/>
    <x v="3"/>
    <s v="OFF-AR-10003373"/>
    <x v="1"/>
    <x v="6"/>
    <s v="Boston School Pro Electric Pencil Sharpener, 1670"/>
    <n v="99.135999999999996"/>
    <n v="4"/>
    <n v="0.2"/>
    <n v="8.6744000000000003"/>
    <n v="2014"/>
    <x v="4"/>
    <s v="Q4"/>
    <n v="8.7500000000000008E-2"/>
  </r>
  <r>
    <m/>
    <m/>
    <m/>
    <m/>
    <m/>
    <m/>
    <m/>
    <m/>
    <m/>
    <m/>
    <m/>
    <m/>
    <m/>
    <m/>
    <m/>
    <m/>
    <m/>
    <m/>
    <m/>
    <m/>
    <m/>
    <n v="318"/>
    <s v="CA-2014-164973"/>
    <d v="2014-11-04T00:00:00"/>
    <d v="2014-09-11T00:00:00"/>
    <s v="Standard Class"/>
    <s v="NM-18445"/>
    <x v="134"/>
    <x v="2"/>
    <s v="United States"/>
    <s v="New York City"/>
    <s v="New York"/>
    <n v="10024"/>
    <x v="3"/>
    <s v="FUR-CH-10002602"/>
    <x v="0"/>
    <x v="1"/>
    <s v="DMI Arturo Collection Mission-style Design Wood Chair"/>
    <n v="135.88200000000001"/>
    <n v="1"/>
    <n v="0.1"/>
    <n v="24.1568"/>
    <n v="2014"/>
    <x v="0"/>
    <s v="Q4"/>
    <n v="0.17777777777777778"/>
  </r>
  <r>
    <m/>
    <m/>
    <m/>
    <m/>
    <m/>
    <m/>
    <m/>
    <m/>
    <m/>
    <m/>
    <m/>
    <m/>
    <m/>
    <m/>
    <m/>
    <m/>
    <m/>
    <m/>
    <m/>
    <m/>
    <m/>
    <n v="319"/>
    <s v="CA-2014-164973"/>
    <d v="2014-11-04T00:00:00"/>
    <d v="2014-09-11T00:00:00"/>
    <s v="Standard Class"/>
    <s v="NM-18445"/>
    <x v="134"/>
    <x v="2"/>
    <s v="United States"/>
    <s v="New York City"/>
    <s v="New York"/>
    <n v="10024"/>
    <x v="3"/>
    <s v="TEC-MA-10002927"/>
    <x v="2"/>
    <x v="15"/>
    <s v="Canon imageCLASS MF7460 Monochrome Digital Laser Multifunction Copier"/>
    <n v="3991.98"/>
    <n v="2"/>
    <n v="0"/>
    <n v="1995.99"/>
    <n v="2014"/>
    <x v="0"/>
    <s v="Q4"/>
    <n v="0.5"/>
  </r>
  <r>
    <m/>
    <m/>
    <m/>
    <m/>
    <m/>
    <m/>
    <m/>
    <m/>
    <m/>
    <m/>
    <m/>
    <m/>
    <m/>
    <m/>
    <m/>
    <m/>
    <m/>
    <m/>
    <m/>
    <m/>
    <m/>
    <n v="320"/>
    <s v="CA-2014-164973"/>
    <d v="2014-11-04T00:00:00"/>
    <d v="2014-09-11T00:00:00"/>
    <s v="Standard Class"/>
    <s v="NM-18445"/>
    <x v="134"/>
    <x v="2"/>
    <s v="United States"/>
    <s v="New York City"/>
    <s v="New York"/>
    <n v="10024"/>
    <x v="3"/>
    <s v="TEC-PH-10004093"/>
    <x v="2"/>
    <x v="7"/>
    <s v="Panasonic Kx-TS550"/>
    <n v="275.94"/>
    <n v="6"/>
    <n v="0"/>
    <n v="80.022599999999997"/>
    <n v="2014"/>
    <x v="0"/>
    <s v="Q4"/>
    <n v="0.28999999999999998"/>
  </r>
  <r>
    <m/>
    <m/>
    <m/>
    <m/>
    <m/>
    <m/>
    <m/>
    <m/>
    <m/>
    <m/>
    <m/>
    <m/>
    <m/>
    <m/>
    <m/>
    <m/>
    <m/>
    <m/>
    <m/>
    <m/>
    <m/>
    <n v="321"/>
    <s v="CA-2014-164973"/>
    <d v="2014-11-04T00:00:00"/>
    <d v="2014-09-11T00:00:00"/>
    <s v="Standard Class"/>
    <s v="NM-18445"/>
    <x v="134"/>
    <x v="2"/>
    <s v="United States"/>
    <s v="New York City"/>
    <s v="New York"/>
    <n v="10024"/>
    <x v="3"/>
    <s v="TEC-AC-10000892"/>
    <x v="2"/>
    <x v="11"/>
    <s v="NETGEAR N750 Dual Band Wi-Fi Gigabit Router"/>
    <n v="360"/>
    <n v="4"/>
    <n v="0"/>
    <n v="129.6"/>
    <n v="2014"/>
    <x v="0"/>
    <s v="Q4"/>
    <n v="0.36"/>
  </r>
  <r>
    <m/>
    <m/>
    <m/>
    <m/>
    <m/>
    <m/>
    <m/>
    <m/>
    <m/>
    <m/>
    <m/>
    <m/>
    <m/>
    <m/>
    <m/>
    <m/>
    <m/>
    <m/>
    <m/>
    <m/>
    <m/>
    <n v="322"/>
    <s v="CA-2014-164973"/>
    <d v="2014-11-04T00:00:00"/>
    <d v="2014-09-11T00:00:00"/>
    <s v="Standard Class"/>
    <s v="NM-18445"/>
    <x v="134"/>
    <x v="2"/>
    <s v="United States"/>
    <s v="New York City"/>
    <s v="New York"/>
    <n v="10024"/>
    <x v="3"/>
    <s v="OFF-ST-10002974"/>
    <x v="1"/>
    <x v="4"/>
    <s v="Trav-L-File Heavy-Duty Shuttle II, Black"/>
    <n v="43.57"/>
    <n v="1"/>
    <n v="0"/>
    <n v="13.071"/>
    <n v="2014"/>
    <x v="0"/>
    <s v="Q4"/>
    <n v="0.3"/>
  </r>
  <r>
    <m/>
    <m/>
    <m/>
    <m/>
    <m/>
    <m/>
    <m/>
    <m/>
    <m/>
    <m/>
    <m/>
    <m/>
    <m/>
    <m/>
    <m/>
    <m/>
    <m/>
    <m/>
    <m/>
    <m/>
    <m/>
    <n v="323"/>
    <s v="CA-2014-156601"/>
    <d v="2014-09-19T00:00:00"/>
    <s v="9/24/2014"/>
    <s v="Standard Class"/>
    <s v="FA-14230"/>
    <x v="135"/>
    <x v="1"/>
    <s v="United States"/>
    <s v="Long Beach"/>
    <s v="California"/>
    <n v="90805"/>
    <x v="1"/>
    <s v="OFF-FA-10000624"/>
    <x v="1"/>
    <x v="13"/>
    <s v="OIC Binder Clips"/>
    <n v="7.16"/>
    <n v="2"/>
    <n v="0"/>
    <n v="3.58"/>
    <n v="2014"/>
    <x v="8"/>
    <s v="Q3"/>
    <n v="0.5"/>
  </r>
  <r>
    <m/>
    <m/>
    <m/>
    <m/>
    <m/>
    <m/>
    <m/>
    <m/>
    <m/>
    <m/>
    <m/>
    <m/>
    <m/>
    <m/>
    <m/>
    <m/>
    <m/>
    <m/>
    <m/>
    <m/>
    <m/>
    <n v="324"/>
    <s v="CA-2016-162138"/>
    <d v="2016-04-23T00:00:00"/>
    <s v="4/27/2016"/>
    <s v="Standard Class"/>
    <s v="GK-14620"/>
    <x v="136"/>
    <x v="1"/>
    <s v="United States"/>
    <s v="Hesperia"/>
    <s v="California"/>
    <n v="92345"/>
    <x v="1"/>
    <s v="OFF-BI-10004593"/>
    <x v="1"/>
    <x v="8"/>
    <s v="Ibico Laser Imprintable Binding System Covers"/>
    <n v="251.52"/>
    <n v="6"/>
    <n v="0.2"/>
    <n v="81.744"/>
    <n v="2016"/>
    <x v="3"/>
    <s v="Q2"/>
    <n v="0.32500000000000001"/>
  </r>
  <r>
    <m/>
    <m/>
    <m/>
    <m/>
    <m/>
    <m/>
    <m/>
    <m/>
    <m/>
    <m/>
    <m/>
    <m/>
    <m/>
    <m/>
    <m/>
    <m/>
    <m/>
    <m/>
    <m/>
    <m/>
    <m/>
    <n v="325"/>
    <s v="CA-2016-162138"/>
    <d v="2016-04-23T00:00:00"/>
    <s v="4/27/2016"/>
    <s v="Standard Class"/>
    <s v="GK-14620"/>
    <x v="136"/>
    <x v="1"/>
    <s v="United States"/>
    <s v="Hesperia"/>
    <s v="California"/>
    <n v="92345"/>
    <x v="1"/>
    <s v="TEC-AC-10001908"/>
    <x v="2"/>
    <x v="11"/>
    <s v="Logitech Wireless Headset h800"/>
    <n v="99.99"/>
    <n v="1"/>
    <n v="0"/>
    <n v="34.996499999999997"/>
    <n v="2016"/>
    <x v="3"/>
    <s v="Q2"/>
    <n v="0.35"/>
  </r>
  <r>
    <m/>
    <m/>
    <m/>
    <m/>
    <m/>
    <m/>
    <m/>
    <m/>
    <m/>
    <m/>
    <m/>
    <m/>
    <m/>
    <m/>
    <m/>
    <m/>
    <m/>
    <m/>
    <m/>
    <m/>
    <m/>
    <n v="326"/>
    <s v="CA-2017-153339"/>
    <d v="2017-11-03T00:00:00"/>
    <d v="2017-05-11T00:00:00"/>
    <s v="Second Class"/>
    <s v="DJ-13510"/>
    <x v="137"/>
    <x v="1"/>
    <s v="United States"/>
    <s v="Murfreesboro"/>
    <s v="Tennessee"/>
    <n v="37130"/>
    <x v="0"/>
    <s v="FUR-FU-10001967"/>
    <x v="0"/>
    <x v="5"/>
    <s v="Telescoping Adjustable Floor Lamp"/>
    <n v="15.992000000000001"/>
    <n v="1"/>
    <n v="0.2"/>
    <n v="0.99950000000000006"/>
    <n v="2017"/>
    <x v="0"/>
    <s v="Q4"/>
    <n v="6.25E-2"/>
  </r>
  <r>
    <m/>
    <m/>
    <m/>
    <m/>
    <m/>
    <m/>
    <m/>
    <m/>
    <m/>
    <m/>
    <m/>
    <m/>
    <m/>
    <m/>
    <m/>
    <m/>
    <m/>
    <m/>
    <m/>
    <m/>
    <m/>
    <n v="327"/>
    <s v="US-2016-141544"/>
    <d v="2016-08-30T00:00:00"/>
    <d v="2016-01-09T00:00:00"/>
    <s v="First Class"/>
    <s v="PO-18850"/>
    <x v="138"/>
    <x v="0"/>
    <s v="United States"/>
    <s v="Philadelphia"/>
    <s v="Pennsylvania"/>
    <n v="19143"/>
    <x v="3"/>
    <s v="TEC-PH-10003645"/>
    <x v="2"/>
    <x v="7"/>
    <s v="Aastra 57i VoIP phone"/>
    <n v="290.89800000000002"/>
    <n v="3"/>
    <n v="0.4"/>
    <n v="-67.876199999999997"/>
    <n v="2016"/>
    <x v="6"/>
    <s v="Q3"/>
    <n v="-0.23333333333333331"/>
  </r>
  <r>
    <m/>
    <m/>
    <m/>
    <m/>
    <m/>
    <m/>
    <m/>
    <m/>
    <m/>
    <m/>
    <m/>
    <m/>
    <m/>
    <m/>
    <m/>
    <m/>
    <m/>
    <m/>
    <m/>
    <m/>
    <m/>
    <n v="328"/>
    <s v="US-2016-141544"/>
    <d v="2016-08-30T00:00:00"/>
    <d v="2016-01-09T00:00:00"/>
    <s v="First Class"/>
    <s v="PO-18850"/>
    <x v="138"/>
    <x v="0"/>
    <s v="United States"/>
    <s v="Philadelphia"/>
    <s v="Pennsylvania"/>
    <n v="19143"/>
    <x v="3"/>
    <s v="OFF-ST-10000675"/>
    <x v="1"/>
    <x v="4"/>
    <s v="File Shuttle II and Handi-File, Black"/>
    <n v="54.223999999999997"/>
    <n v="2"/>
    <n v="0.2"/>
    <n v="3.3889999999999998"/>
    <n v="2016"/>
    <x v="6"/>
    <s v="Q3"/>
    <n v="6.25E-2"/>
  </r>
  <r>
    <m/>
    <m/>
    <m/>
    <m/>
    <m/>
    <m/>
    <m/>
    <m/>
    <m/>
    <m/>
    <m/>
    <m/>
    <m/>
    <m/>
    <m/>
    <m/>
    <m/>
    <m/>
    <m/>
    <m/>
    <m/>
    <n v="329"/>
    <s v="US-2016-141544"/>
    <d v="2016-08-30T00:00:00"/>
    <d v="2016-01-09T00:00:00"/>
    <s v="First Class"/>
    <s v="PO-18850"/>
    <x v="138"/>
    <x v="0"/>
    <s v="United States"/>
    <s v="Philadelphia"/>
    <s v="Pennsylvania"/>
    <n v="19143"/>
    <x v="3"/>
    <s v="FUR-CH-10003312"/>
    <x v="0"/>
    <x v="1"/>
    <s v="Hon 2090 “Pillow Soft” Series Mid Back Swivel/Tilt Chairs"/>
    <n v="786.74400000000003"/>
    <n v="4"/>
    <n v="0.3"/>
    <n v="-258.5016"/>
    <n v="2016"/>
    <x v="6"/>
    <s v="Q3"/>
    <n v="-0.32857142857142857"/>
  </r>
  <r>
    <m/>
    <m/>
    <m/>
    <m/>
    <m/>
    <m/>
    <m/>
    <m/>
    <m/>
    <m/>
    <m/>
    <m/>
    <m/>
    <m/>
    <m/>
    <m/>
    <m/>
    <m/>
    <m/>
    <m/>
    <m/>
    <n v="330"/>
    <s v="US-2016-141544"/>
    <d v="2016-08-30T00:00:00"/>
    <d v="2016-01-09T00:00:00"/>
    <s v="First Class"/>
    <s v="PO-18850"/>
    <x v="138"/>
    <x v="0"/>
    <s v="United States"/>
    <s v="Philadelphia"/>
    <s v="Pennsylvania"/>
    <n v="19143"/>
    <x v="3"/>
    <s v="OFF-LA-10001074"/>
    <x v="1"/>
    <x v="2"/>
    <s v="Round Specialty Laser Printer Labels"/>
    <n v="100.24"/>
    <n v="10"/>
    <n v="0.2"/>
    <n v="33.831000000000003"/>
    <n v="2016"/>
    <x v="6"/>
    <s v="Q3"/>
    <n v="0.33750000000000002"/>
  </r>
  <r>
    <m/>
    <m/>
    <m/>
    <m/>
    <m/>
    <m/>
    <m/>
    <m/>
    <m/>
    <m/>
    <m/>
    <m/>
    <m/>
    <m/>
    <m/>
    <m/>
    <m/>
    <m/>
    <m/>
    <m/>
    <m/>
    <n v="331"/>
    <s v="US-2016-141544"/>
    <d v="2016-08-30T00:00:00"/>
    <d v="2016-01-09T00:00:00"/>
    <s v="First Class"/>
    <s v="PO-18850"/>
    <x v="138"/>
    <x v="0"/>
    <s v="United States"/>
    <s v="Philadelphia"/>
    <s v="Pennsylvania"/>
    <n v="19143"/>
    <x v="3"/>
    <s v="OFF-BI-10001524"/>
    <x v="1"/>
    <x v="8"/>
    <s v="GBC Premium Transparent Covers with Diagonal Lined Pattern"/>
    <n v="37.764000000000003"/>
    <n v="6"/>
    <n v="0.7"/>
    <n v="-27.6936"/>
    <n v="2016"/>
    <x v="6"/>
    <s v="Q3"/>
    <n v="-0.73333333333333328"/>
  </r>
  <r>
    <m/>
    <m/>
    <m/>
    <m/>
    <m/>
    <m/>
    <m/>
    <m/>
    <m/>
    <m/>
    <m/>
    <m/>
    <m/>
    <m/>
    <m/>
    <m/>
    <m/>
    <m/>
    <m/>
    <m/>
    <m/>
    <n v="332"/>
    <s v="US-2016-150147"/>
    <d v="2016-04-25T00:00:00"/>
    <s v="4/29/2016"/>
    <s v="Second Class"/>
    <s v="JL-15850"/>
    <x v="139"/>
    <x v="0"/>
    <s v="United States"/>
    <s v="Philadelphia"/>
    <s v="Pennsylvania"/>
    <n v="19134"/>
    <x v="3"/>
    <s v="TEC-PH-10004614"/>
    <x v="2"/>
    <x v="7"/>
    <s v="AT&amp;T 841000 Phone"/>
    <n v="82.8"/>
    <n v="2"/>
    <n v="0.4"/>
    <n v="-20.7"/>
    <n v="2016"/>
    <x v="3"/>
    <s v="Q2"/>
    <n v="-0.25"/>
  </r>
  <r>
    <m/>
    <m/>
    <m/>
    <m/>
    <m/>
    <m/>
    <m/>
    <m/>
    <m/>
    <m/>
    <m/>
    <m/>
    <m/>
    <m/>
    <m/>
    <m/>
    <m/>
    <m/>
    <m/>
    <m/>
    <m/>
    <n v="333"/>
    <s v="US-2016-150147"/>
    <d v="2016-04-25T00:00:00"/>
    <s v="4/29/2016"/>
    <s v="Second Class"/>
    <s v="JL-15850"/>
    <x v="139"/>
    <x v="0"/>
    <s v="United States"/>
    <s v="Philadelphia"/>
    <s v="Pennsylvania"/>
    <n v="19134"/>
    <x v="3"/>
    <s v="OFF-BI-10001153"/>
    <x v="1"/>
    <x v="8"/>
    <s v="Ibico Recycled Grain-Textured Covers"/>
    <n v="20.724"/>
    <n v="2"/>
    <n v="0.7"/>
    <n v="-13.816000000000001"/>
    <n v="2016"/>
    <x v="3"/>
    <s v="Q2"/>
    <n v="-0.66666666666666674"/>
  </r>
  <r>
    <m/>
    <m/>
    <m/>
    <m/>
    <m/>
    <m/>
    <m/>
    <m/>
    <m/>
    <m/>
    <m/>
    <m/>
    <m/>
    <m/>
    <m/>
    <m/>
    <m/>
    <m/>
    <m/>
    <m/>
    <m/>
    <n v="334"/>
    <s v="US-2016-150147"/>
    <d v="2016-04-25T00:00:00"/>
    <s v="4/29/2016"/>
    <s v="Second Class"/>
    <s v="JL-15850"/>
    <x v="139"/>
    <x v="0"/>
    <s v="United States"/>
    <s v="Philadelphia"/>
    <s v="Pennsylvania"/>
    <n v="19134"/>
    <x v="3"/>
    <s v="OFF-BI-10001982"/>
    <x v="1"/>
    <x v="8"/>
    <s v="Wilson Jones Custom Binder Spines &amp; Labels"/>
    <n v="4.8959999999999999"/>
    <n v="3"/>
    <n v="0.7"/>
    <n v="-3.4272"/>
    <n v="2016"/>
    <x v="3"/>
    <s v="Q2"/>
    <n v="-0.70000000000000007"/>
  </r>
  <r>
    <m/>
    <m/>
    <m/>
    <m/>
    <m/>
    <m/>
    <m/>
    <m/>
    <m/>
    <m/>
    <m/>
    <m/>
    <m/>
    <m/>
    <m/>
    <m/>
    <m/>
    <m/>
    <m/>
    <m/>
    <m/>
    <n v="335"/>
    <s v="CA-2015-137946"/>
    <d v="2015-09-01T00:00:00"/>
    <d v="2015-04-09T00:00:00"/>
    <s v="Second Class"/>
    <s v="DB-13615"/>
    <x v="140"/>
    <x v="0"/>
    <s v="United States"/>
    <s v="Los Angeles"/>
    <s v="California"/>
    <n v="90045"/>
    <x v="1"/>
    <s v="OFF-BI-10001922"/>
    <x v="1"/>
    <x v="8"/>
    <s v="Storex Dura Pro Binders"/>
    <n v="4.7519999999999998"/>
    <n v="1"/>
    <n v="0.2"/>
    <n v="1.6037999999999999"/>
    <n v="2015"/>
    <x v="8"/>
    <s v="Q3"/>
    <n v="0.33749999999999997"/>
  </r>
  <r>
    <m/>
    <m/>
    <m/>
    <m/>
    <m/>
    <m/>
    <m/>
    <m/>
    <m/>
    <m/>
    <m/>
    <m/>
    <m/>
    <m/>
    <m/>
    <m/>
    <m/>
    <m/>
    <m/>
    <m/>
    <m/>
    <n v="336"/>
    <s v="CA-2015-137946"/>
    <d v="2015-09-01T00:00:00"/>
    <d v="2015-04-09T00:00:00"/>
    <s v="Second Class"/>
    <s v="DB-13615"/>
    <x v="140"/>
    <x v="0"/>
    <s v="United States"/>
    <s v="Los Angeles"/>
    <s v="California"/>
    <n v="90045"/>
    <x v="1"/>
    <s v="TEC-CO-10001449"/>
    <x v="2"/>
    <x v="16"/>
    <s v="Hewlett Packard LaserJet 3310 Copier"/>
    <n v="959.98400000000004"/>
    <n v="2"/>
    <n v="0.2"/>
    <n v="335.99439999999998"/>
    <n v="2015"/>
    <x v="8"/>
    <s v="Q3"/>
    <n v="0.35"/>
  </r>
  <r>
    <m/>
    <m/>
    <m/>
    <m/>
    <m/>
    <m/>
    <m/>
    <m/>
    <m/>
    <m/>
    <m/>
    <m/>
    <m/>
    <m/>
    <m/>
    <m/>
    <m/>
    <m/>
    <m/>
    <m/>
    <m/>
    <n v="337"/>
    <s v="CA-2015-137946"/>
    <d v="2015-09-01T00:00:00"/>
    <d v="2015-04-09T00:00:00"/>
    <s v="Second Class"/>
    <s v="DB-13615"/>
    <x v="140"/>
    <x v="0"/>
    <s v="United States"/>
    <s v="Los Angeles"/>
    <s v="California"/>
    <n v="90045"/>
    <x v="1"/>
    <s v="OFF-BI-10004140"/>
    <x v="1"/>
    <x v="8"/>
    <s v="Avery Non-Stick Binders"/>
    <n v="14.368"/>
    <n v="4"/>
    <n v="0.2"/>
    <n v="4.49"/>
    <n v="2015"/>
    <x v="8"/>
    <s v="Q3"/>
    <n v="0.3125"/>
  </r>
  <r>
    <m/>
    <m/>
    <m/>
    <m/>
    <m/>
    <m/>
    <m/>
    <m/>
    <m/>
    <m/>
    <m/>
    <m/>
    <m/>
    <m/>
    <m/>
    <m/>
    <m/>
    <m/>
    <m/>
    <m/>
    <m/>
    <n v="338"/>
    <s v="CA-2014-129924"/>
    <d v="2014-07-12T00:00:00"/>
    <s v="7/17/2014"/>
    <s v="Standard Class"/>
    <s v="AC-10420"/>
    <x v="141"/>
    <x v="1"/>
    <s v="United States"/>
    <s v="San Francisco"/>
    <s v="California"/>
    <n v="94122"/>
    <x v="1"/>
    <s v="OFF-BI-10003314"/>
    <x v="1"/>
    <x v="8"/>
    <s v="Tuff Stuff Recycled Round Ring Binders"/>
    <n v="7.7119999999999997"/>
    <n v="2"/>
    <n v="0.2"/>
    <n v="2.7955999999999999"/>
    <n v="2014"/>
    <x v="7"/>
    <s v="Q3"/>
    <n v="0.36249999999999999"/>
  </r>
  <r>
    <m/>
    <m/>
    <m/>
    <m/>
    <m/>
    <m/>
    <m/>
    <m/>
    <m/>
    <m/>
    <m/>
    <m/>
    <m/>
    <m/>
    <m/>
    <m/>
    <m/>
    <m/>
    <m/>
    <m/>
    <m/>
    <n v="339"/>
    <s v="CA-2014-129924"/>
    <d v="2014-07-12T00:00:00"/>
    <s v="7/17/2014"/>
    <s v="Standard Class"/>
    <s v="AC-10420"/>
    <x v="141"/>
    <x v="1"/>
    <s v="United States"/>
    <s v="San Francisco"/>
    <s v="California"/>
    <n v="94122"/>
    <x v="1"/>
    <s v="FUR-TA-10004575"/>
    <x v="0"/>
    <x v="3"/>
    <s v="Hon 5100 Series Wood Tables"/>
    <n v="698.35199999999998"/>
    <n v="3"/>
    <n v="0.2"/>
    <n v="-17.4588"/>
    <n v="2014"/>
    <x v="7"/>
    <s v="Q3"/>
    <n v="-2.5000000000000001E-2"/>
  </r>
  <r>
    <m/>
    <m/>
    <m/>
    <m/>
    <m/>
    <m/>
    <m/>
    <m/>
    <m/>
    <m/>
    <m/>
    <m/>
    <m/>
    <m/>
    <m/>
    <m/>
    <m/>
    <m/>
    <m/>
    <m/>
    <m/>
    <n v="340"/>
    <s v="CA-2015-128167"/>
    <d v="2015-06-22T00:00:00"/>
    <s v="6/26/2015"/>
    <s v="Second Class"/>
    <s v="KL-16645"/>
    <x v="107"/>
    <x v="0"/>
    <s v="United States"/>
    <s v="Layton"/>
    <s v="Utah"/>
    <n v="84041"/>
    <x v="1"/>
    <s v="OFF-FA-10000490"/>
    <x v="1"/>
    <x v="13"/>
    <s v="OIC Binder Clips, Mini, 1/4&quot; Capacity, Black"/>
    <n v="4.96"/>
    <n v="4"/>
    <n v="0"/>
    <n v="2.3311999999999999"/>
    <n v="2015"/>
    <x v="1"/>
    <s v="Q2"/>
    <n v="0.47"/>
  </r>
  <r>
    <m/>
    <m/>
    <m/>
    <m/>
    <m/>
    <m/>
    <m/>
    <m/>
    <m/>
    <m/>
    <m/>
    <m/>
    <m/>
    <m/>
    <m/>
    <m/>
    <m/>
    <m/>
    <m/>
    <m/>
    <m/>
    <n v="341"/>
    <s v="CA-2014-122336"/>
    <d v="2014-04-13T00:00:00"/>
    <s v="4/17/2014"/>
    <s v="Second Class"/>
    <s v="JD-15895"/>
    <x v="63"/>
    <x v="1"/>
    <s v="United States"/>
    <s v="Philadelphia"/>
    <s v="Pennsylvania"/>
    <n v="19140"/>
    <x v="3"/>
    <s v="OFF-AR-10000122"/>
    <x v="1"/>
    <x v="6"/>
    <s v="Newell 314"/>
    <n v="17.856000000000002"/>
    <n v="4"/>
    <n v="0.2"/>
    <n v="1.1160000000000001"/>
    <n v="2014"/>
    <x v="3"/>
    <s v="Q2"/>
    <n v="6.25E-2"/>
  </r>
  <r>
    <m/>
    <m/>
    <m/>
    <m/>
    <m/>
    <m/>
    <m/>
    <m/>
    <m/>
    <m/>
    <m/>
    <m/>
    <m/>
    <m/>
    <m/>
    <m/>
    <m/>
    <m/>
    <m/>
    <m/>
    <m/>
    <n v="342"/>
    <s v="CA-2014-122336"/>
    <d v="2014-04-13T00:00:00"/>
    <s v="4/17/2014"/>
    <s v="Second Class"/>
    <s v="JD-15895"/>
    <x v="63"/>
    <x v="1"/>
    <s v="United States"/>
    <s v="Philadelphia"/>
    <s v="Pennsylvania"/>
    <n v="19140"/>
    <x v="3"/>
    <s v="OFF-BI-10003656"/>
    <x v="1"/>
    <x v="8"/>
    <s v="Fellowes PB200 Plastic Comb Binding Machine"/>
    <n v="509.97"/>
    <n v="10"/>
    <n v="0.7"/>
    <n v="-407.976"/>
    <n v="2014"/>
    <x v="3"/>
    <s v="Q2"/>
    <n v="-0.79999999999999993"/>
  </r>
  <r>
    <m/>
    <m/>
    <m/>
    <m/>
    <m/>
    <m/>
    <m/>
    <m/>
    <m/>
    <m/>
    <m/>
    <m/>
    <m/>
    <m/>
    <m/>
    <m/>
    <m/>
    <m/>
    <m/>
    <m/>
    <m/>
    <n v="343"/>
    <s v="CA-2014-122336"/>
    <d v="2014-04-13T00:00:00"/>
    <s v="4/17/2014"/>
    <s v="Second Class"/>
    <s v="JD-15895"/>
    <x v="63"/>
    <x v="1"/>
    <s v="United States"/>
    <s v="Philadelphia"/>
    <s v="Pennsylvania"/>
    <n v="19140"/>
    <x v="3"/>
    <s v="OFF-FA-10002780"/>
    <x v="1"/>
    <x v="13"/>
    <s v="Staples"/>
    <n v="30.992000000000001"/>
    <n v="13"/>
    <n v="0.2"/>
    <n v="10.0724"/>
    <n v="2014"/>
    <x v="3"/>
    <s v="Q2"/>
    <n v="0.32500000000000001"/>
  </r>
  <r>
    <m/>
    <m/>
    <m/>
    <m/>
    <m/>
    <m/>
    <m/>
    <m/>
    <m/>
    <m/>
    <m/>
    <m/>
    <m/>
    <m/>
    <m/>
    <m/>
    <m/>
    <m/>
    <m/>
    <m/>
    <m/>
    <n v="344"/>
    <s v="CA-2014-122336"/>
    <d v="2014-04-13T00:00:00"/>
    <s v="4/17/2014"/>
    <s v="Second Class"/>
    <s v="JD-15895"/>
    <x v="63"/>
    <x v="1"/>
    <s v="United States"/>
    <s v="Philadelphia"/>
    <s v="Pennsylvania"/>
    <n v="19140"/>
    <x v="3"/>
    <s v="TEC-PH-10000702"/>
    <x v="2"/>
    <x v="7"/>
    <s v="Square Credit Card Reader, 4 1/2&quot; x 4 1/2&quot; x 1&quot;, White"/>
    <n v="71.927999999999997"/>
    <n v="12"/>
    <n v="0.4"/>
    <n v="8.3916000000000004"/>
    <n v="2014"/>
    <x v="3"/>
    <s v="Q2"/>
    <n v="0.11666666666666668"/>
  </r>
  <r>
    <m/>
    <m/>
    <m/>
    <m/>
    <m/>
    <m/>
    <m/>
    <m/>
    <m/>
    <m/>
    <m/>
    <m/>
    <m/>
    <m/>
    <m/>
    <m/>
    <m/>
    <m/>
    <m/>
    <m/>
    <m/>
    <n v="345"/>
    <s v="US-2015-120712"/>
    <d v="2015-12-20T00:00:00"/>
    <s v="12/24/2015"/>
    <s v="Standard Class"/>
    <s v="CS-12130"/>
    <x v="79"/>
    <x v="0"/>
    <s v="United States"/>
    <s v="Austin"/>
    <s v="Texas"/>
    <n v="78745"/>
    <x v="2"/>
    <s v="OFF-ST-10000107"/>
    <x v="1"/>
    <x v="4"/>
    <s v="Fellowes Super Stor/Drawer"/>
    <n v="88.8"/>
    <n v="4"/>
    <n v="0.2"/>
    <n v="-2.2200000000000002"/>
    <n v="2015"/>
    <x v="4"/>
    <s v="Q4"/>
    <n v="-2.5000000000000001E-2"/>
  </r>
  <r>
    <m/>
    <m/>
    <m/>
    <m/>
    <m/>
    <m/>
    <m/>
    <m/>
    <m/>
    <m/>
    <m/>
    <m/>
    <m/>
    <m/>
    <m/>
    <m/>
    <m/>
    <m/>
    <m/>
    <m/>
    <m/>
    <n v="346"/>
    <s v="CA-2017-169901"/>
    <d v="2017-06-15T00:00:00"/>
    <s v="6/19/2017"/>
    <s v="Standard Class"/>
    <s v="CC-12550"/>
    <x v="142"/>
    <x v="0"/>
    <s v="United States"/>
    <s v="San Francisco"/>
    <s v="California"/>
    <n v="94122"/>
    <x v="1"/>
    <s v="TEC-PH-10002293"/>
    <x v="2"/>
    <x v="7"/>
    <s v="Anker 36W 4-Port USB Wall Charger Travel Power Adapter for iPhone 5s 5c 5"/>
    <n v="47.975999999999999"/>
    <n v="3"/>
    <n v="0.2"/>
    <n v="4.7976000000000001"/>
    <n v="2017"/>
    <x v="1"/>
    <s v="Q2"/>
    <n v="0.1"/>
  </r>
  <r>
    <m/>
    <m/>
    <m/>
    <m/>
    <m/>
    <m/>
    <m/>
    <m/>
    <m/>
    <m/>
    <m/>
    <m/>
    <m/>
    <m/>
    <m/>
    <m/>
    <m/>
    <m/>
    <m/>
    <m/>
    <m/>
    <n v="347"/>
    <s v="CA-2017-134306"/>
    <d v="2017-07-08T00:00:00"/>
    <d v="2017-12-07T00:00:00"/>
    <s v="Standard Class"/>
    <s v="TD-20995"/>
    <x v="143"/>
    <x v="0"/>
    <s v="United States"/>
    <s v="Lowell"/>
    <s v="Massachusetts"/>
    <n v="1852"/>
    <x v="3"/>
    <s v="OFF-AR-10004027"/>
    <x v="1"/>
    <x v="6"/>
    <s v="Binney &amp; Smith inkTank Erasable Desk Highlighter, Chisel Tip, Yellow, 12/Box"/>
    <n v="7.56"/>
    <n v="3"/>
    <n v="0"/>
    <n v="3.0996000000000001"/>
    <n v="2017"/>
    <x v="7"/>
    <s v="Q3"/>
    <n v="0.41000000000000003"/>
  </r>
  <r>
    <m/>
    <m/>
    <m/>
    <m/>
    <m/>
    <m/>
    <m/>
    <m/>
    <m/>
    <m/>
    <m/>
    <m/>
    <m/>
    <m/>
    <m/>
    <m/>
    <m/>
    <m/>
    <m/>
    <m/>
    <m/>
    <n v="348"/>
    <s v="CA-2017-134306"/>
    <d v="2017-07-08T00:00:00"/>
    <d v="2017-12-07T00:00:00"/>
    <s v="Standard Class"/>
    <s v="TD-20995"/>
    <x v="143"/>
    <x v="0"/>
    <s v="United States"/>
    <s v="Lowell"/>
    <s v="Massachusetts"/>
    <n v="1852"/>
    <x v="3"/>
    <s v="OFF-PA-10000249"/>
    <x v="1"/>
    <x v="10"/>
    <s v="Easy-staple paper"/>
    <n v="24.56"/>
    <n v="2"/>
    <n v="0"/>
    <n v="11.543200000000001"/>
    <n v="2017"/>
    <x v="7"/>
    <s v="Q3"/>
    <n v="0.47000000000000003"/>
  </r>
  <r>
    <m/>
    <m/>
    <m/>
    <m/>
    <m/>
    <m/>
    <m/>
    <m/>
    <m/>
    <m/>
    <m/>
    <m/>
    <m/>
    <m/>
    <m/>
    <m/>
    <m/>
    <m/>
    <m/>
    <m/>
    <m/>
    <n v="349"/>
    <s v="CA-2017-134306"/>
    <d v="2017-07-08T00:00:00"/>
    <d v="2017-12-07T00:00:00"/>
    <s v="Standard Class"/>
    <s v="TD-20995"/>
    <x v="143"/>
    <x v="0"/>
    <s v="United States"/>
    <s v="Lowell"/>
    <s v="Massachusetts"/>
    <n v="1852"/>
    <x v="3"/>
    <s v="OFF-AR-10001374"/>
    <x v="1"/>
    <x v="6"/>
    <s v="BIC Brite Liner Highlighters, Chisel Tip"/>
    <n v="12.96"/>
    <n v="2"/>
    <n v="0"/>
    <n v="4.1471999999999998"/>
    <n v="2017"/>
    <x v="7"/>
    <s v="Q3"/>
    <n v="0.31999999999999995"/>
  </r>
  <r>
    <m/>
    <m/>
    <m/>
    <m/>
    <m/>
    <m/>
    <m/>
    <m/>
    <m/>
    <m/>
    <m/>
    <m/>
    <m/>
    <m/>
    <m/>
    <m/>
    <m/>
    <m/>
    <m/>
    <m/>
    <m/>
    <n v="350"/>
    <s v="CA-2016-129714"/>
    <d v="2016-09-01T00:00:00"/>
    <d v="2016-03-09T00:00:00"/>
    <s v="First Class"/>
    <s v="AB-10060"/>
    <x v="144"/>
    <x v="2"/>
    <s v="United States"/>
    <s v="New York City"/>
    <s v="New York"/>
    <n v="10009"/>
    <x v="3"/>
    <s v="TEC-AC-10000290"/>
    <x v="2"/>
    <x v="11"/>
    <s v="Sabrent 4-Port USB 2.0 Hub"/>
    <n v="6.79"/>
    <n v="1"/>
    <n v="0"/>
    <n v="2.3086000000000002"/>
    <n v="2016"/>
    <x v="8"/>
    <s v="Q3"/>
    <n v="0.34"/>
  </r>
  <r>
    <m/>
    <m/>
    <m/>
    <m/>
    <m/>
    <m/>
    <m/>
    <m/>
    <m/>
    <m/>
    <m/>
    <m/>
    <m/>
    <m/>
    <m/>
    <m/>
    <m/>
    <m/>
    <m/>
    <m/>
    <m/>
    <n v="351"/>
    <s v="CA-2016-129714"/>
    <d v="2016-09-01T00:00:00"/>
    <d v="2016-03-09T00:00:00"/>
    <s v="First Class"/>
    <s v="AB-10060"/>
    <x v="144"/>
    <x v="2"/>
    <s v="United States"/>
    <s v="New York City"/>
    <s v="New York"/>
    <n v="10009"/>
    <x v="3"/>
    <s v="OFF-PA-10001970"/>
    <x v="1"/>
    <x v="10"/>
    <s v="Xerox 1881"/>
    <n v="24.56"/>
    <n v="2"/>
    <n v="0"/>
    <n v="11.543200000000001"/>
    <n v="2016"/>
    <x v="8"/>
    <s v="Q3"/>
    <n v="0.47000000000000003"/>
  </r>
  <r>
    <m/>
    <m/>
    <m/>
    <m/>
    <m/>
    <m/>
    <m/>
    <m/>
    <m/>
    <m/>
    <m/>
    <m/>
    <m/>
    <m/>
    <m/>
    <m/>
    <m/>
    <m/>
    <m/>
    <m/>
    <m/>
    <n v="352"/>
    <s v="CA-2016-129714"/>
    <d v="2016-09-01T00:00:00"/>
    <d v="2016-03-09T00:00:00"/>
    <s v="First Class"/>
    <s v="AB-10060"/>
    <x v="144"/>
    <x v="2"/>
    <s v="United States"/>
    <s v="New York City"/>
    <s v="New York"/>
    <n v="10009"/>
    <x v="3"/>
    <s v="OFF-BI-10002160"/>
    <x v="1"/>
    <x v="8"/>
    <s v="Acco Hanging Data Binders"/>
    <n v="3.048"/>
    <n v="1"/>
    <n v="0.2"/>
    <n v="1.0668"/>
    <n v="2016"/>
    <x v="8"/>
    <s v="Q3"/>
    <n v="0.35"/>
  </r>
  <r>
    <m/>
    <m/>
    <m/>
    <m/>
    <m/>
    <m/>
    <m/>
    <m/>
    <m/>
    <m/>
    <m/>
    <m/>
    <m/>
    <m/>
    <m/>
    <m/>
    <m/>
    <m/>
    <m/>
    <m/>
    <m/>
    <n v="353"/>
    <s v="CA-2016-129714"/>
    <d v="2016-09-01T00:00:00"/>
    <d v="2016-03-09T00:00:00"/>
    <s v="First Class"/>
    <s v="AB-10060"/>
    <x v="144"/>
    <x v="2"/>
    <s v="United States"/>
    <s v="New York City"/>
    <s v="New York"/>
    <n v="10009"/>
    <x v="3"/>
    <s v="OFF-PA-10001970"/>
    <x v="1"/>
    <x v="10"/>
    <s v="Xerox 1881"/>
    <n v="49.12"/>
    <n v="4"/>
    <n v="0"/>
    <n v="23.086400000000001"/>
    <n v="2016"/>
    <x v="8"/>
    <s v="Q3"/>
    <n v="0.47000000000000003"/>
  </r>
  <r>
    <m/>
    <m/>
    <m/>
    <m/>
    <m/>
    <m/>
    <m/>
    <m/>
    <m/>
    <m/>
    <m/>
    <m/>
    <m/>
    <m/>
    <m/>
    <m/>
    <m/>
    <m/>
    <m/>
    <m/>
    <m/>
    <n v="354"/>
    <s v="CA-2016-129714"/>
    <d v="2016-09-01T00:00:00"/>
    <d v="2016-03-09T00:00:00"/>
    <s v="First Class"/>
    <s v="AB-10060"/>
    <x v="144"/>
    <x v="2"/>
    <s v="United States"/>
    <s v="New York City"/>
    <s v="New York"/>
    <n v="10009"/>
    <x v="3"/>
    <s v="OFF-BI-10004995"/>
    <x v="1"/>
    <x v="8"/>
    <s v="GBC DocuBind P400 Electric Binding System"/>
    <n v="4355.1679999999997"/>
    <n v="4"/>
    <n v="0.2"/>
    <n v="1415.4295999999999"/>
    <n v="2016"/>
    <x v="8"/>
    <s v="Q3"/>
    <n v="0.32500000000000001"/>
  </r>
  <r>
    <m/>
    <m/>
    <m/>
    <m/>
    <m/>
    <m/>
    <m/>
    <m/>
    <m/>
    <m/>
    <m/>
    <m/>
    <m/>
    <m/>
    <m/>
    <m/>
    <m/>
    <m/>
    <m/>
    <m/>
    <m/>
    <n v="355"/>
    <s v="CA-2016-138520"/>
    <d v="2016-04-08T00:00:00"/>
    <s v="4/13/2016"/>
    <s v="Standard Class"/>
    <s v="JL-15505"/>
    <x v="145"/>
    <x v="0"/>
    <s v="United States"/>
    <s v="New York City"/>
    <s v="New York"/>
    <n v="10035"/>
    <x v="3"/>
    <s v="FUR-BO-10002268"/>
    <x v="0"/>
    <x v="0"/>
    <s v="Sauder Barrister Bookcases"/>
    <n v="388.70400000000001"/>
    <n v="6"/>
    <n v="0.2"/>
    <n v="-4.8587999999999996"/>
    <n v="2016"/>
    <x v="3"/>
    <s v="Q2"/>
    <n v="-1.2499999999999999E-2"/>
  </r>
  <r>
    <m/>
    <m/>
    <m/>
    <m/>
    <m/>
    <m/>
    <m/>
    <m/>
    <m/>
    <m/>
    <m/>
    <m/>
    <m/>
    <m/>
    <m/>
    <m/>
    <m/>
    <m/>
    <m/>
    <m/>
    <m/>
    <n v="356"/>
    <s v="CA-2016-138520"/>
    <d v="2016-04-08T00:00:00"/>
    <s v="4/13/2016"/>
    <s v="Standard Class"/>
    <s v="JL-15505"/>
    <x v="145"/>
    <x v="0"/>
    <s v="United States"/>
    <s v="New York City"/>
    <s v="New York"/>
    <n v="10035"/>
    <x v="3"/>
    <s v="OFF-EN-10001137"/>
    <x v="1"/>
    <x v="12"/>
    <s v="#10 Gummed Flap White Envelopes, 100/Box"/>
    <n v="8.26"/>
    <n v="2"/>
    <n v="0"/>
    <n v="3.7995999999999999"/>
    <n v="2016"/>
    <x v="3"/>
    <s v="Q2"/>
    <n v="0.46"/>
  </r>
  <r>
    <m/>
    <m/>
    <m/>
    <m/>
    <m/>
    <m/>
    <m/>
    <m/>
    <m/>
    <m/>
    <m/>
    <m/>
    <m/>
    <m/>
    <m/>
    <m/>
    <m/>
    <m/>
    <m/>
    <m/>
    <m/>
    <n v="357"/>
    <s v="CA-2016-138520"/>
    <d v="2016-04-08T00:00:00"/>
    <s v="4/13/2016"/>
    <s v="Standard Class"/>
    <s v="JL-15505"/>
    <x v="145"/>
    <x v="0"/>
    <s v="United States"/>
    <s v="New York City"/>
    <s v="New York"/>
    <n v="10035"/>
    <x v="3"/>
    <s v="OFF-AR-10002399"/>
    <x v="1"/>
    <x v="6"/>
    <s v="Dixon Prang Watercolor Pencils, 10-Color Set with Brush"/>
    <n v="17.04"/>
    <n v="4"/>
    <n v="0"/>
    <n v="6.9863999999999997"/>
    <n v="2016"/>
    <x v="3"/>
    <s v="Q2"/>
    <n v="0.41000000000000003"/>
  </r>
  <r>
    <m/>
    <m/>
    <m/>
    <m/>
    <m/>
    <m/>
    <m/>
    <m/>
    <m/>
    <m/>
    <m/>
    <m/>
    <m/>
    <m/>
    <m/>
    <m/>
    <m/>
    <m/>
    <m/>
    <m/>
    <m/>
    <n v="358"/>
    <s v="CA-2016-138520"/>
    <d v="2016-04-08T00:00:00"/>
    <s v="4/13/2016"/>
    <s v="Standard Class"/>
    <s v="JL-15505"/>
    <x v="145"/>
    <x v="0"/>
    <s v="United States"/>
    <s v="New York City"/>
    <s v="New York"/>
    <n v="10035"/>
    <x v="3"/>
    <s v="OFF-PA-10002713"/>
    <x v="1"/>
    <x v="10"/>
    <s v="Adams Phone Message Book, 200 Message Capacity, 8 1/16” x 11”"/>
    <n v="34.4"/>
    <n v="5"/>
    <n v="0"/>
    <n v="15.824"/>
    <n v="2016"/>
    <x v="3"/>
    <s v="Q2"/>
    <n v="0.46"/>
  </r>
  <r>
    <m/>
    <m/>
    <m/>
    <m/>
    <m/>
    <m/>
    <m/>
    <m/>
    <m/>
    <m/>
    <m/>
    <m/>
    <m/>
    <m/>
    <m/>
    <m/>
    <m/>
    <m/>
    <m/>
    <m/>
    <m/>
    <n v="359"/>
    <s v="CA-2016-130001"/>
    <d v="2016-04-23T00:00:00"/>
    <s v="4/28/2016"/>
    <s v="Standard Class"/>
    <s v="HK-14890"/>
    <x v="96"/>
    <x v="1"/>
    <s v="United States"/>
    <s v="Charlotte"/>
    <s v="North Carolina"/>
    <n v="28205"/>
    <x v="0"/>
    <s v="OFF-PA-10002666"/>
    <x v="1"/>
    <x v="10"/>
    <s v="Southworth 25% Cotton Linen-Finish Paper &amp; Envelopes"/>
    <n v="36.24"/>
    <n v="5"/>
    <n v="0.2"/>
    <n v="11.324999999999999"/>
    <n v="2016"/>
    <x v="3"/>
    <s v="Q2"/>
    <n v="0.31249999999999994"/>
  </r>
  <r>
    <m/>
    <m/>
    <m/>
    <m/>
    <m/>
    <m/>
    <m/>
    <m/>
    <m/>
    <m/>
    <m/>
    <m/>
    <m/>
    <m/>
    <m/>
    <m/>
    <m/>
    <m/>
    <m/>
    <m/>
    <m/>
    <n v="360"/>
    <s v="CA-2017-155698"/>
    <d v="2017-03-08T00:00:00"/>
    <d v="2017-11-03T00:00:00"/>
    <s v="First Class"/>
    <s v="VB-21745"/>
    <x v="146"/>
    <x v="1"/>
    <s v="United States"/>
    <s v="Columbus"/>
    <s v="Georgia"/>
    <n v="31907"/>
    <x v="0"/>
    <s v="OFF-AP-10001124"/>
    <x v="1"/>
    <x v="9"/>
    <s v="Belkin 8 Outlet SurgeMaster II Gold Surge Protector with Phone Protection"/>
    <n v="647.84"/>
    <n v="8"/>
    <n v="0"/>
    <n v="168.4384"/>
    <n v="2017"/>
    <x v="10"/>
    <s v="Q1"/>
    <n v="0.26"/>
  </r>
  <r>
    <m/>
    <m/>
    <m/>
    <m/>
    <m/>
    <m/>
    <m/>
    <m/>
    <m/>
    <m/>
    <m/>
    <m/>
    <m/>
    <m/>
    <m/>
    <m/>
    <m/>
    <m/>
    <m/>
    <m/>
    <m/>
    <n v="361"/>
    <s v="CA-2017-155698"/>
    <d v="2017-03-08T00:00:00"/>
    <d v="2017-11-03T00:00:00"/>
    <s v="First Class"/>
    <s v="VB-21745"/>
    <x v="146"/>
    <x v="1"/>
    <s v="United States"/>
    <s v="Columbus"/>
    <s v="Georgia"/>
    <n v="31907"/>
    <x v="0"/>
    <s v="OFF-LA-10001158"/>
    <x v="1"/>
    <x v="2"/>
    <s v="Avery Address/Shipping Labels for Typewriters, 4&quot; x 2&quot;"/>
    <n v="20.7"/>
    <n v="2"/>
    <n v="0"/>
    <n v="9.9359999999999999"/>
    <n v="2017"/>
    <x v="10"/>
    <s v="Q1"/>
    <n v="0.48000000000000004"/>
  </r>
  <r>
    <m/>
    <m/>
    <m/>
    <m/>
    <m/>
    <m/>
    <m/>
    <m/>
    <m/>
    <m/>
    <m/>
    <m/>
    <m/>
    <m/>
    <m/>
    <m/>
    <m/>
    <m/>
    <m/>
    <m/>
    <m/>
    <n v="362"/>
    <s v="CA-2017-144904"/>
    <d v="2017-09-25T00:00:00"/>
    <d v="2017-01-10T00:00:00"/>
    <s v="Standard Class"/>
    <s v="KW-16435"/>
    <x v="147"/>
    <x v="0"/>
    <s v="United States"/>
    <s v="New York City"/>
    <s v="New York"/>
    <n v="10009"/>
    <x v="3"/>
    <s v="OFF-LA-10001158"/>
    <x v="1"/>
    <x v="2"/>
    <s v="Avery Address/Shipping Labels for Typewriters, 4&quot; x 2&quot;"/>
    <n v="20.7"/>
    <n v="2"/>
    <n v="0"/>
    <n v="9.9359999999999999"/>
    <n v="2017"/>
    <x v="8"/>
    <s v="Q3"/>
    <n v="0.48000000000000004"/>
  </r>
  <r>
    <m/>
    <m/>
    <m/>
    <m/>
    <m/>
    <m/>
    <m/>
    <m/>
    <m/>
    <m/>
    <m/>
    <m/>
    <m/>
    <m/>
    <m/>
    <m/>
    <m/>
    <m/>
    <m/>
    <m/>
    <m/>
    <n v="363"/>
    <s v="CA-2017-144904"/>
    <d v="2017-09-25T00:00:00"/>
    <d v="2017-01-10T00:00:00"/>
    <s v="Standard Class"/>
    <s v="KW-16435"/>
    <x v="147"/>
    <x v="0"/>
    <s v="United States"/>
    <s v="New York City"/>
    <s v="New York"/>
    <n v="10009"/>
    <x v="3"/>
    <s v="FUR-CH-10000785"/>
    <x v="0"/>
    <x v="1"/>
    <s v="Global Ergonomic Managers Chair"/>
    <n v="488.64600000000002"/>
    <n v="3"/>
    <n v="0.1"/>
    <n v="86.870400000000004"/>
    <n v="2017"/>
    <x v="8"/>
    <s v="Q3"/>
    <n v="0.17777777777777778"/>
  </r>
  <r>
    <m/>
    <m/>
    <m/>
    <m/>
    <m/>
    <m/>
    <m/>
    <m/>
    <m/>
    <m/>
    <m/>
    <m/>
    <m/>
    <m/>
    <m/>
    <m/>
    <m/>
    <m/>
    <m/>
    <m/>
    <m/>
    <n v="364"/>
    <s v="CA-2017-144904"/>
    <d v="2017-09-25T00:00:00"/>
    <d v="2017-01-10T00:00:00"/>
    <s v="Standard Class"/>
    <s v="KW-16435"/>
    <x v="147"/>
    <x v="0"/>
    <s v="United States"/>
    <s v="New York City"/>
    <s v="New York"/>
    <n v="10009"/>
    <x v="3"/>
    <s v="OFF-AR-10003732"/>
    <x v="1"/>
    <x v="6"/>
    <s v="Newell 333"/>
    <n v="5.56"/>
    <n v="2"/>
    <n v="0"/>
    <n v="1.4456"/>
    <n v="2017"/>
    <x v="8"/>
    <s v="Q3"/>
    <n v="0.26"/>
  </r>
  <r>
    <m/>
    <m/>
    <m/>
    <m/>
    <m/>
    <m/>
    <m/>
    <m/>
    <m/>
    <m/>
    <m/>
    <m/>
    <m/>
    <m/>
    <m/>
    <m/>
    <m/>
    <m/>
    <m/>
    <m/>
    <m/>
    <n v="365"/>
    <s v="CA-2017-144904"/>
    <d v="2017-09-25T00:00:00"/>
    <d v="2017-01-10T00:00:00"/>
    <s v="Standard Class"/>
    <s v="KW-16435"/>
    <x v="147"/>
    <x v="0"/>
    <s v="United States"/>
    <s v="New York City"/>
    <s v="New York"/>
    <n v="10009"/>
    <x v="3"/>
    <s v="FUR-FU-10000023"/>
    <x v="0"/>
    <x v="5"/>
    <s v="Eldon Wave Desk Accessories"/>
    <n v="47.12"/>
    <n v="8"/>
    <n v="0"/>
    <n v="20.732800000000001"/>
    <n v="2017"/>
    <x v="8"/>
    <s v="Q3"/>
    <n v="0.44000000000000006"/>
  </r>
  <r>
    <m/>
    <m/>
    <m/>
    <m/>
    <m/>
    <m/>
    <m/>
    <m/>
    <m/>
    <m/>
    <m/>
    <m/>
    <m/>
    <m/>
    <m/>
    <m/>
    <m/>
    <m/>
    <m/>
    <m/>
    <m/>
    <n v="366"/>
    <s v="CA-2014-123344"/>
    <d v="2014-09-24T00:00:00"/>
    <s v="9/29/2014"/>
    <s v="Standard Class"/>
    <s v="JD-16060"/>
    <x v="148"/>
    <x v="0"/>
    <s v="United States"/>
    <s v="San Francisco"/>
    <s v="California"/>
    <n v="94109"/>
    <x v="1"/>
    <s v="OFF-ST-10001713"/>
    <x v="1"/>
    <x v="4"/>
    <s v="Gould Plastics 9-Pocket Panel Bin, 18-3/8w x 5-1/4d x 20-1/2h, Black"/>
    <n v="211.96"/>
    <n v="4"/>
    <n v="0"/>
    <n v="8.4784000000000006"/>
    <n v="2014"/>
    <x v="8"/>
    <s v="Q3"/>
    <n v="0.04"/>
  </r>
  <r>
    <m/>
    <m/>
    <m/>
    <m/>
    <m/>
    <m/>
    <m/>
    <m/>
    <m/>
    <m/>
    <m/>
    <m/>
    <m/>
    <m/>
    <m/>
    <m/>
    <m/>
    <m/>
    <m/>
    <m/>
    <m/>
    <n v="367"/>
    <s v="CA-2016-155516"/>
    <d v="2016-10-21T00:00:00"/>
    <s v="10/21/2016"/>
    <s v="Same Day"/>
    <s v="MK-17905"/>
    <x v="149"/>
    <x v="1"/>
    <s v="United States"/>
    <s v="Manchester"/>
    <s v="Connecticut"/>
    <n v="6040"/>
    <x v="3"/>
    <s v="OFF-BI-10002412"/>
    <x v="1"/>
    <x v="8"/>
    <s v="Wilson Jones “Snap” Scratch Pad Binder Tool for Ring Binders"/>
    <n v="23.2"/>
    <n v="4"/>
    <n v="0"/>
    <n v="10.44"/>
    <n v="2016"/>
    <x v="2"/>
    <s v="Q4"/>
    <n v="0.45"/>
  </r>
  <r>
    <m/>
    <m/>
    <m/>
    <m/>
    <m/>
    <m/>
    <m/>
    <m/>
    <m/>
    <m/>
    <m/>
    <m/>
    <m/>
    <m/>
    <m/>
    <m/>
    <m/>
    <m/>
    <m/>
    <m/>
    <m/>
    <n v="368"/>
    <s v="CA-2016-155516"/>
    <d v="2016-10-21T00:00:00"/>
    <s v="10/21/2016"/>
    <s v="Same Day"/>
    <s v="MK-17905"/>
    <x v="149"/>
    <x v="1"/>
    <s v="United States"/>
    <s v="Manchester"/>
    <s v="Connecticut"/>
    <n v="6040"/>
    <x v="3"/>
    <s v="OFF-SU-10001225"/>
    <x v="1"/>
    <x v="14"/>
    <s v="Staple remover"/>
    <n v="7.36"/>
    <n v="2"/>
    <n v="0"/>
    <n v="0.1472"/>
    <n v="2016"/>
    <x v="2"/>
    <s v="Q4"/>
    <n v="0.02"/>
  </r>
  <r>
    <m/>
    <m/>
    <m/>
    <m/>
    <m/>
    <m/>
    <m/>
    <m/>
    <m/>
    <m/>
    <m/>
    <m/>
    <m/>
    <m/>
    <m/>
    <m/>
    <m/>
    <m/>
    <m/>
    <m/>
    <m/>
    <n v="369"/>
    <s v="CA-2016-155516"/>
    <d v="2016-10-21T00:00:00"/>
    <s v="10/21/2016"/>
    <s v="Same Day"/>
    <s v="MK-17905"/>
    <x v="149"/>
    <x v="1"/>
    <s v="United States"/>
    <s v="Manchester"/>
    <s v="Connecticut"/>
    <n v="6040"/>
    <x v="3"/>
    <s v="OFF-ST-10002406"/>
    <x v="1"/>
    <x v="4"/>
    <s v="Pizazz Global Quick File"/>
    <n v="104.79"/>
    <n v="7"/>
    <n v="0"/>
    <n v="29.341200000000001"/>
    <n v="2016"/>
    <x v="2"/>
    <s v="Q4"/>
    <n v="0.27999999999999997"/>
  </r>
  <r>
    <m/>
    <m/>
    <m/>
    <m/>
    <m/>
    <m/>
    <m/>
    <m/>
    <m/>
    <m/>
    <m/>
    <m/>
    <m/>
    <m/>
    <m/>
    <m/>
    <m/>
    <m/>
    <m/>
    <m/>
    <m/>
    <n v="370"/>
    <s v="CA-2016-155516"/>
    <d v="2016-10-21T00:00:00"/>
    <s v="10/21/2016"/>
    <s v="Same Day"/>
    <s v="MK-17905"/>
    <x v="149"/>
    <x v="1"/>
    <s v="United States"/>
    <s v="Manchester"/>
    <s v="Connecticut"/>
    <n v="6040"/>
    <x v="3"/>
    <s v="FUR-BO-10002545"/>
    <x v="0"/>
    <x v="0"/>
    <s v="Atlantic Metals Mobile 3-Shelf Bookcases, Custom Colors"/>
    <n v="1043.92"/>
    <n v="4"/>
    <n v="0"/>
    <n v="271.41919999999999"/>
    <n v="2016"/>
    <x v="2"/>
    <s v="Q4"/>
    <n v="0.25999999999999995"/>
  </r>
  <r>
    <m/>
    <m/>
    <m/>
    <m/>
    <m/>
    <m/>
    <m/>
    <m/>
    <m/>
    <m/>
    <m/>
    <m/>
    <m/>
    <m/>
    <m/>
    <m/>
    <m/>
    <m/>
    <m/>
    <m/>
    <m/>
    <n v="371"/>
    <s v="CA-2017-104745"/>
    <d v="2017-05-29T00:00:00"/>
    <d v="2017-04-06T00:00:00"/>
    <s v="Standard Class"/>
    <s v="GT-14755"/>
    <x v="150"/>
    <x v="0"/>
    <s v="United States"/>
    <s v="Harlingen"/>
    <s v="Texas"/>
    <n v="78550"/>
    <x v="2"/>
    <s v="OFF-PA-10002036"/>
    <x v="1"/>
    <x v="10"/>
    <s v="Xerox 1930"/>
    <n v="25.92"/>
    <n v="5"/>
    <n v="0.2"/>
    <n v="9.3960000000000008"/>
    <n v="2017"/>
    <x v="5"/>
    <s v="Q2"/>
    <n v="0.36249999999999999"/>
  </r>
  <r>
    <m/>
    <m/>
    <m/>
    <m/>
    <m/>
    <m/>
    <m/>
    <m/>
    <m/>
    <m/>
    <m/>
    <m/>
    <m/>
    <m/>
    <m/>
    <m/>
    <m/>
    <m/>
    <m/>
    <m/>
    <m/>
    <n v="372"/>
    <s v="CA-2017-104745"/>
    <d v="2017-05-29T00:00:00"/>
    <d v="2017-04-06T00:00:00"/>
    <s v="Standard Class"/>
    <s v="GT-14755"/>
    <x v="150"/>
    <x v="0"/>
    <s v="United States"/>
    <s v="Harlingen"/>
    <s v="Texas"/>
    <n v="78550"/>
    <x v="2"/>
    <s v="OFF-ST-10002205"/>
    <x v="1"/>
    <x v="4"/>
    <s v="File Shuttle I and Handi-File"/>
    <n v="53.423999999999999"/>
    <n v="3"/>
    <n v="0.2"/>
    <n v="4.6745999999999999"/>
    <n v="2017"/>
    <x v="5"/>
    <s v="Q2"/>
    <n v="8.7499999999999994E-2"/>
  </r>
  <r>
    <m/>
    <m/>
    <m/>
    <m/>
    <m/>
    <m/>
    <m/>
    <m/>
    <m/>
    <m/>
    <m/>
    <m/>
    <m/>
    <m/>
    <m/>
    <m/>
    <m/>
    <m/>
    <m/>
    <m/>
    <m/>
    <n v="373"/>
    <s v="US-2014-119137"/>
    <d v="2014-07-23T00:00:00"/>
    <s v="7/27/2014"/>
    <s v="Standard Class"/>
    <s v="AG-10900"/>
    <x v="151"/>
    <x v="0"/>
    <s v="United States"/>
    <s v="Tucson"/>
    <s v="Arizona"/>
    <n v="85705"/>
    <x v="1"/>
    <s v="OFF-BI-10001982"/>
    <x v="1"/>
    <x v="8"/>
    <s v="Wilson Jones Custom Binder Spines &amp; Labels"/>
    <n v="8.16"/>
    <n v="5"/>
    <n v="0.7"/>
    <n v="-5.7119999999999997"/>
    <n v="2014"/>
    <x v="7"/>
    <s v="Q3"/>
    <n v="-0.7"/>
  </r>
  <r>
    <m/>
    <m/>
    <m/>
    <m/>
    <m/>
    <m/>
    <m/>
    <m/>
    <m/>
    <m/>
    <m/>
    <m/>
    <m/>
    <m/>
    <m/>
    <m/>
    <m/>
    <m/>
    <m/>
    <m/>
    <m/>
    <n v="374"/>
    <s v="US-2014-119137"/>
    <d v="2014-07-23T00:00:00"/>
    <s v="7/27/2014"/>
    <s v="Standard Class"/>
    <s v="AG-10900"/>
    <x v="151"/>
    <x v="0"/>
    <s v="United States"/>
    <s v="Tucson"/>
    <s v="Arizona"/>
    <n v="85705"/>
    <x v="1"/>
    <s v="TEC-AC-10003911"/>
    <x v="2"/>
    <x v="11"/>
    <s v="NETGEAR AC1750 Dual Band Gigabit Smart WiFi Router"/>
    <n v="1023.936"/>
    <n v="8"/>
    <n v="0.2"/>
    <n v="179.18879999999999"/>
    <n v="2014"/>
    <x v="7"/>
    <s v="Q3"/>
    <n v="0.17499999999999999"/>
  </r>
  <r>
    <m/>
    <m/>
    <m/>
    <m/>
    <m/>
    <m/>
    <m/>
    <m/>
    <m/>
    <m/>
    <m/>
    <m/>
    <m/>
    <m/>
    <m/>
    <m/>
    <m/>
    <m/>
    <m/>
    <m/>
    <m/>
    <n v="375"/>
    <s v="US-2014-119137"/>
    <d v="2014-07-23T00:00:00"/>
    <s v="7/27/2014"/>
    <s v="Standard Class"/>
    <s v="AG-10900"/>
    <x v="151"/>
    <x v="0"/>
    <s v="United States"/>
    <s v="Tucson"/>
    <s v="Arizona"/>
    <n v="85705"/>
    <x v="1"/>
    <s v="OFF-AR-10000658"/>
    <x v="1"/>
    <x v="6"/>
    <s v="Newell 324"/>
    <n v="9.24"/>
    <n v="1"/>
    <n v="0.2"/>
    <n v="0.92400000000000004"/>
    <n v="2014"/>
    <x v="7"/>
    <s v="Q3"/>
    <n v="0.1"/>
  </r>
  <r>
    <m/>
    <m/>
    <m/>
    <m/>
    <m/>
    <m/>
    <m/>
    <m/>
    <m/>
    <m/>
    <m/>
    <m/>
    <m/>
    <m/>
    <m/>
    <m/>
    <m/>
    <m/>
    <m/>
    <m/>
    <m/>
    <n v="376"/>
    <s v="US-2014-119137"/>
    <d v="2014-07-23T00:00:00"/>
    <s v="7/27/2014"/>
    <s v="Standard Class"/>
    <s v="AG-10900"/>
    <x v="151"/>
    <x v="0"/>
    <s v="United States"/>
    <s v="Tucson"/>
    <s v="Arizona"/>
    <n v="85705"/>
    <x v="1"/>
    <s v="TEC-AC-10002076"/>
    <x v="2"/>
    <x v="11"/>
    <s v="Microsoft Natural Keyboard Elite"/>
    <n v="479.04"/>
    <n v="10"/>
    <n v="0.2"/>
    <n v="-29.94"/>
    <n v="2014"/>
    <x v="7"/>
    <s v="Q3"/>
    <n v="-6.25E-2"/>
  </r>
  <r>
    <m/>
    <m/>
    <m/>
    <m/>
    <m/>
    <m/>
    <m/>
    <m/>
    <m/>
    <m/>
    <m/>
    <m/>
    <m/>
    <m/>
    <m/>
    <m/>
    <m/>
    <m/>
    <m/>
    <m/>
    <m/>
    <n v="377"/>
    <s v="US-2016-134656"/>
    <d v="2016-09-28T00:00:00"/>
    <d v="2016-01-10T00:00:00"/>
    <s v="First Class"/>
    <s v="MM-18280"/>
    <x v="152"/>
    <x v="1"/>
    <s v="United States"/>
    <s v="Quincy"/>
    <s v="Illinois"/>
    <n v="62301"/>
    <x v="2"/>
    <s v="OFF-PA-10003039"/>
    <x v="1"/>
    <x v="10"/>
    <s v="Xerox 1960"/>
    <n v="99.135999999999996"/>
    <n v="4"/>
    <n v="0.2"/>
    <n v="30.98"/>
    <n v="2016"/>
    <x v="8"/>
    <s v="Q3"/>
    <n v="0.3125"/>
  </r>
  <r>
    <m/>
    <m/>
    <m/>
    <m/>
    <m/>
    <m/>
    <m/>
    <m/>
    <m/>
    <m/>
    <m/>
    <m/>
    <m/>
    <m/>
    <m/>
    <m/>
    <m/>
    <m/>
    <m/>
    <m/>
    <m/>
    <n v="378"/>
    <s v="US-2017-134481"/>
    <d v="2017-08-27T00:00:00"/>
    <d v="2017-01-09T00:00:00"/>
    <s v="Standard Class"/>
    <s v="AR-10405"/>
    <x v="153"/>
    <x v="1"/>
    <s v="United States"/>
    <s v="Franklin"/>
    <s v="Massachusetts"/>
    <n v="2038"/>
    <x v="3"/>
    <s v="FUR-TA-10004915"/>
    <x v="0"/>
    <x v="3"/>
    <s v="Office Impressions End Table, 20-1/2&quot;H x 24&quot;W x 20&quot;D"/>
    <n v="1488.424"/>
    <n v="7"/>
    <n v="0.3"/>
    <n v="-297.6848"/>
    <n v="2017"/>
    <x v="6"/>
    <s v="Q3"/>
    <n v="-0.2"/>
  </r>
  <r>
    <m/>
    <m/>
    <m/>
    <m/>
    <m/>
    <m/>
    <m/>
    <m/>
    <m/>
    <m/>
    <m/>
    <m/>
    <m/>
    <m/>
    <m/>
    <m/>
    <m/>
    <m/>
    <m/>
    <m/>
    <m/>
    <n v="379"/>
    <s v="CA-2015-130792"/>
    <d v="2015-04-28T00:00:00"/>
    <d v="2015-05-05T00:00:00"/>
    <s v="Standard Class"/>
    <s v="RA-19915"/>
    <x v="154"/>
    <x v="0"/>
    <s v="United States"/>
    <s v="Houston"/>
    <s v="Texas"/>
    <n v="77095"/>
    <x v="2"/>
    <s v="OFF-AP-10000696"/>
    <x v="1"/>
    <x v="9"/>
    <s v="Holmes Odor Grabber"/>
    <n v="8.6519999999999992"/>
    <n v="3"/>
    <n v="0.8"/>
    <n v="-20.3322"/>
    <n v="2015"/>
    <x v="3"/>
    <s v="Q2"/>
    <n v="-2.35"/>
  </r>
  <r>
    <m/>
    <m/>
    <m/>
    <m/>
    <m/>
    <m/>
    <m/>
    <m/>
    <m/>
    <m/>
    <m/>
    <m/>
    <m/>
    <m/>
    <m/>
    <m/>
    <m/>
    <m/>
    <m/>
    <m/>
    <m/>
    <n v="380"/>
    <s v="CA-2015-130792"/>
    <d v="2015-04-28T00:00:00"/>
    <d v="2015-05-05T00:00:00"/>
    <s v="Standard Class"/>
    <s v="RA-19915"/>
    <x v="154"/>
    <x v="0"/>
    <s v="United States"/>
    <s v="Houston"/>
    <s v="Texas"/>
    <n v="77095"/>
    <x v="2"/>
    <s v="OFF-ST-10003327"/>
    <x v="1"/>
    <x v="4"/>
    <s v="Akro-Mils 12-Gallon Tote"/>
    <n v="23.832000000000001"/>
    <n v="3"/>
    <n v="0.2"/>
    <n v="2.6810999999999998"/>
    <n v="2015"/>
    <x v="3"/>
    <s v="Q2"/>
    <n v="0.11249999999999999"/>
  </r>
  <r>
    <m/>
    <m/>
    <m/>
    <m/>
    <m/>
    <m/>
    <m/>
    <m/>
    <m/>
    <m/>
    <m/>
    <m/>
    <m/>
    <m/>
    <m/>
    <m/>
    <m/>
    <m/>
    <m/>
    <m/>
    <m/>
    <n v="381"/>
    <s v="CA-2015-130792"/>
    <d v="2015-04-28T00:00:00"/>
    <d v="2015-05-05T00:00:00"/>
    <s v="Standard Class"/>
    <s v="RA-19915"/>
    <x v="154"/>
    <x v="0"/>
    <s v="United States"/>
    <s v="Houston"/>
    <s v="Texas"/>
    <n v="77095"/>
    <x v="2"/>
    <s v="OFF-BI-10000309"/>
    <x v="1"/>
    <x v="8"/>
    <s v="GBC Twin Loop Wire Binding Elements, 9/16&quot; Spine, Black"/>
    <n v="12.176"/>
    <n v="4"/>
    <n v="0.8"/>
    <n v="-18.872800000000002"/>
    <n v="2015"/>
    <x v="3"/>
    <s v="Q2"/>
    <n v="-1.55"/>
  </r>
  <r>
    <m/>
    <m/>
    <m/>
    <m/>
    <m/>
    <m/>
    <m/>
    <m/>
    <m/>
    <m/>
    <m/>
    <m/>
    <m/>
    <m/>
    <m/>
    <m/>
    <m/>
    <m/>
    <m/>
    <m/>
    <m/>
    <n v="382"/>
    <s v="CA-2016-134775"/>
    <d v="2016-10-28T00:00:00"/>
    <s v="10/29/2016"/>
    <s v="First Class"/>
    <s v="AS-10285"/>
    <x v="155"/>
    <x v="1"/>
    <s v="United States"/>
    <s v="San Francisco"/>
    <s v="California"/>
    <n v="94109"/>
    <x v="1"/>
    <s v="OFF-PA-10004734"/>
    <x v="1"/>
    <x v="10"/>
    <s v="Southworth Structures Collection"/>
    <n v="50.96"/>
    <n v="7"/>
    <n v="0"/>
    <n v="25.48"/>
    <n v="2016"/>
    <x v="2"/>
    <s v="Q4"/>
    <n v="0.5"/>
  </r>
  <r>
    <m/>
    <m/>
    <m/>
    <m/>
    <m/>
    <m/>
    <m/>
    <m/>
    <m/>
    <m/>
    <m/>
    <m/>
    <m/>
    <m/>
    <m/>
    <m/>
    <m/>
    <m/>
    <m/>
    <m/>
    <m/>
    <n v="383"/>
    <s v="CA-2016-134775"/>
    <d v="2016-10-28T00:00:00"/>
    <s v="10/29/2016"/>
    <s v="First Class"/>
    <s v="AS-10285"/>
    <x v="155"/>
    <x v="1"/>
    <s v="United States"/>
    <s v="San Francisco"/>
    <s v="California"/>
    <n v="94109"/>
    <x v="1"/>
    <s v="OFF-BI-10002225"/>
    <x v="1"/>
    <x v="8"/>
    <s v="Square Ring Data Binders, Rigid 75 Pt. Covers, 11&quot; x 14-7/8&quot;"/>
    <n v="49.536000000000001"/>
    <n v="3"/>
    <n v="0.2"/>
    <n v="17.337599999999998"/>
    <n v="2016"/>
    <x v="2"/>
    <s v="Q4"/>
    <n v="0.35"/>
  </r>
  <r>
    <m/>
    <m/>
    <m/>
    <m/>
    <m/>
    <m/>
    <m/>
    <m/>
    <m/>
    <m/>
    <m/>
    <m/>
    <m/>
    <m/>
    <m/>
    <m/>
    <m/>
    <m/>
    <m/>
    <m/>
    <m/>
    <n v="384"/>
    <s v="CA-2015-125395"/>
    <d v="2015-06-26T00:00:00"/>
    <s v="6/29/2015"/>
    <s v="Second Class"/>
    <s v="LA-16780"/>
    <x v="156"/>
    <x v="1"/>
    <s v="United States"/>
    <s v="Taylor"/>
    <s v="Michigan"/>
    <n v="48180"/>
    <x v="2"/>
    <s v="TEC-AC-10004708"/>
    <x v="2"/>
    <x v="11"/>
    <s v="Sony 32GB Class 10 Micro SDHC R40 Memory Card"/>
    <n v="41.9"/>
    <n v="2"/>
    <n v="0"/>
    <n v="8.7989999999999995"/>
    <n v="2015"/>
    <x v="1"/>
    <s v="Q2"/>
    <n v="0.21"/>
  </r>
  <r>
    <m/>
    <m/>
    <m/>
    <m/>
    <m/>
    <m/>
    <m/>
    <m/>
    <m/>
    <m/>
    <m/>
    <m/>
    <m/>
    <m/>
    <m/>
    <m/>
    <m/>
    <m/>
    <m/>
    <m/>
    <m/>
    <n v="385"/>
    <s v="US-2015-168935"/>
    <d v="2015-11-27T00:00:00"/>
    <d v="2015-02-12T00:00:00"/>
    <s v="Standard Class"/>
    <s v="DO-13435"/>
    <x v="157"/>
    <x v="0"/>
    <s v="United States"/>
    <s v="Pembroke Pines"/>
    <s v="Florida"/>
    <n v="33024"/>
    <x v="0"/>
    <s v="FUR-TA-10000617"/>
    <x v="0"/>
    <x v="3"/>
    <s v="Hon Practical Foundations 30 x 60 Training Table, Light Gray/Charcoal"/>
    <n v="375.45749999999998"/>
    <n v="3"/>
    <n v="0.45"/>
    <n v="-157.0095"/>
    <n v="2015"/>
    <x v="0"/>
    <s v="Q4"/>
    <n v="-0.41818181818181821"/>
  </r>
  <r>
    <m/>
    <m/>
    <m/>
    <m/>
    <m/>
    <m/>
    <m/>
    <m/>
    <m/>
    <m/>
    <m/>
    <m/>
    <m/>
    <m/>
    <m/>
    <m/>
    <m/>
    <m/>
    <m/>
    <m/>
    <m/>
    <n v="386"/>
    <s v="US-2015-168935"/>
    <d v="2015-11-27T00:00:00"/>
    <d v="2015-02-12T00:00:00"/>
    <s v="Standard Class"/>
    <s v="DO-13435"/>
    <x v="157"/>
    <x v="0"/>
    <s v="United States"/>
    <s v="Pembroke Pines"/>
    <s v="Florida"/>
    <n v="33024"/>
    <x v="0"/>
    <s v="TEC-AC-10002335"/>
    <x v="2"/>
    <x v="11"/>
    <s v="Logitech Media Keyboard K200"/>
    <n v="83.975999999999999"/>
    <n v="3"/>
    <n v="0.2"/>
    <n v="-1.0497000000000001"/>
    <n v="2015"/>
    <x v="0"/>
    <s v="Q4"/>
    <n v="-1.2500000000000001E-2"/>
  </r>
  <r>
    <m/>
    <m/>
    <m/>
    <m/>
    <m/>
    <m/>
    <m/>
    <m/>
    <m/>
    <m/>
    <m/>
    <m/>
    <m/>
    <m/>
    <m/>
    <m/>
    <m/>
    <m/>
    <m/>
    <m/>
    <m/>
    <n v="387"/>
    <s v="CA-2015-122756"/>
    <d v="2015-12-03T00:00:00"/>
    <d v="2015-07-12T00:00:00"/>
    <s v="Standard Class"/>
    <s v="DK-13225"/>
    <x v="158"/>
    <x v="1"/>
    <s v="United States"/>
    <s v="Philadelphia"/>
    <s v="Pennsylvania"/>
    <n v="19140"/>
    <x v="3"/>
    <s v="TEC-MA-10001681"/>
    <x v="2"/>
    <x v="15"/>
    <s v="Lexmark MarkNet N8150 Wireless Print Server"/>
    <n v="482.34"/>
    <n v="4"/>
    <n v="0.7"/>
    <n v="-337.63799999999998"/>
    <n v="2015"/>
    <x v="4"/>
    <s v="Q4"/>
    <n v="-0.7"/>
  </r>
  <r>
    <m/>
    <m/>
    <m/>
    <m/>
    <m/>
    <m/>
    <m/>
    <m/>
    <m/>
    <m/>
    <m/>
    <m/>
    <m/>
    <m/>
    <m/>
    <m/>
    <m/>
    <m/>
    <m/>
    <m/>
    <m/>
    <n v="388"/>
    <s v="CA-2015-122756"/>
    <d v="2015-12-03T00:00:00"/>
    <d v="2015-07-12T00:00:00"/>
    <s v="Standard Class"/>
    <s v="DK-13225"/>
    <x v="158"/>
    <x v="1"/>
    <s v="United States"/>
    <s v="Philadelphia"/>
    <s v="Pennsylvania"/>
    <n v="19140"/>
    <x v="3"/>
    <s v="FUR-FU-10001935"/>
    <x v="0"/>
    <x v="5"/>
    <s v="3M Hangers With Command Adhesive"/>
    <n v="2.96"/>
    <n v="1"/>
    <n v="0.2"/>
    <n v="0.77700000000000002"/>
    <n v="2015"/>
    <x v="4"/>
    <s v="Q4"/>
    <n v="0.26250000000000001"/>
  </r>
  <r>
    <m/>
    <m/>
    <m/>
    <m/>
    <m/>
    <m/>
    <m/>
    <m/>
    <m/>
    <m/>
    <m/>
    <m/>
    <m/>
    <m/>
    <m/>
    <m/>
    <m/>
    <m/>
    <m/>
    <m/>
    <m/>
    <n v="389"/>
    <s v="CA-2014-115973"/>
    <d v="2014-11-24T00:00:00"/>
    <s v="11/26/2014"/>
    <s v="First Class"/>
    <s v="NG-18430"/>
    <x v="159"/>
    <x v="0"/>
    <s v="United States"/>
    <s v="Cincinnati"/>
    <s v="Ohio"/>
    <n v="45231"/>
    <x v="3"/>
    <s v="OFF-AR-10004757"/>
    <x v="1"/>
    <x v="6"/>
    <s v="Crayola Colored Pencils"/>
    <n v="2.6240000000000001"/>
    <n v="1"/>
    <n v="0.2"/>
    <n v="0.4264"/>
    <n v="2014"/>
    <x v="0"/>
    <s v="Q4"/>
    <n v="0.16250000000000001"/>
  </r>
  <r>
    <m/>
    <m/>
    <m/>
    <m/>
    <m/>
    <m/>
    <m/>
    <m/>
    <m/>
    <m/>
    <m/>
    <m/>
    <m/>
    <m/>
    <m/>
    <m/>
    <m/>
    <m/>
    <m/>
    <m/>
    <m/>
    <n v="390"/>
    <s v="CA-2017-101798"/>
    <d v="2017-12-11T00:00:00"/>
    <s v="12/15/2017"/>
    <s v="Standard Class"/>
    <s v="MV-18190"/>
    <x v="160"/>
    <x v="0"/>
    <s v="United States"/>
    <s v="New York City"/>
    <s v="New York"/>
    <n v="10009"/>
    <x v="3"/>
    <s v="OFF-BI-10000050"/>
    <x v="1"/>
    <x v="8"/>
    <s v="Angle-D Binders with Locking Rings, Label Holders"/>
    <n v="23.36"/>
    <n v="4"/>
    <n v="0.2"/>
    <n v="7.8840000000000003"/>
    <n v="2017"/>
    <x v="4"/>
    <s v="Q4"/>
    <n v="0.33750000000000002"/>
  </r>
  <r>
    <m/>
    <m/>
    <m/>
    <m/>
    <m/>
    <m/>
    <m/>
    <m/>
    <m/>
    <m/>
    <m/>
    <m/>
    <m/>
    <m/>
    <m/>
    <m/>
    <m/>
    <m/>
    <m/>
    <m/>
    <m/>
    <n v="391"/>
    <s v="CA-2017-101798"/>
    <d v="2017-12-11T00:00:00"/>
    <s v="12/15/2017"/>
    <s v="Standard Class"/>
    <s v="MV-18190"/>
    <x v="160"/>
    <x v="0"/>
    <s v="United States"/>
    <s v="New York City"/>
    <s v="New York"/>
    <n v="10009"/>
    <x v="3"/>
    <s v="TEC-AC-10001998"/>
    <x v="2"/>
    <x v="11"/>
    <s v="Logitech LS21 Speaker System - PC Multimedia - 2.1-CH - Wired"/>
    <n v="39.979999999999997"/>
    <n v="2"/>
    <n v="0"/>
    <n v="13.5932"/>
    <n v="2017"/>
    <x v="4"/>
    <s v="Q4"/>
    <n v="0.34"/>
  </r>
  <r>
    <m/>
    <m/>
    <m/>
    <m/>
    <m/>
    <m/>
    <m/>
    <m/>
    <m/>
    <m/>
    <m/>
    <m/>
    <m/>
    <m/>
    <m/>
    <m/>
    <m/>
    <m/>
    <m/>
    <m/>
    <m/>
    <n v="392"/>
    <s v="US-2014-135972"/>
    <d v="2014-09-21T00:00:00"/>
    <s v="9/23/2014"/>
    <s v="Second Class"/>
    <s v="JG-15115"/>
    <x v="161"/>
    <x v="0"/>
    <s v="United States"/>
    <s v="Des Moines"/>
    <s v="Washington"/>
    <n v="98198"/>
    <x v="1"/>
    <s v="TEC-PH-10003012"/>
    <x v="2"/>
    <x v="7"/>
    <s v="Nortel Meridian M3904 Professional Digital phone"/>
    <n v="246.38399999999999"/>
    <n v="2"/>
    <n v="0.2"/>
    <n v="27.7182"/>
    <n v="2014"/>
    <x v="8"/>
    <s v="Q3"/>
    <n v="0.1125"/>
  </r>
  <r>
    <m/>
    <m/>
    <m/>
    <m/>
    <m/>
    <m/>
    <m/>
    <m/>
    <m/>
    <m/>
    <m/>
    <m/>
    <m/>
    <m/>
    <m/>
    <m/>
    <m/>
    <m/>
    <m/>
    <m/>
    <m/>
    <n v="393"/>
    <s v="US-2014-135972"/>
    <d v="2014-09-21T00:00:00"/>
    <s v="9/23/2014"/>
    <s v="Second Class"/>
    <s v="JG-15115"/>
    <x v="161"/>
    <x v="0"/>
    <s v="United States"/>
    <s v="Des Moines"/>
    <s v="Washington"/>
    <n v="98198"/>
    <x v="1"/>
    <s v="TEC-CO-10002313"/>
    <x v="2"/>
    <x v="16"/>
    <s v="Canon PC1080F Personal Copier"/>
    <n v="1799.97"/>
    <n v="3"/>
    <n v="0"/>
    <n v="701.98829999999998"/>
    <n v="2014"/>
    <x v="8"/>
    <s v="Q3"/>
    <n v="0.38999999999999996"/>
  </r>
  <r>
    <m/>
    <m/>
    <m/>
    <m/>
    <m/>
    <m/>
    <m/>
    <m/>
    <m/>
    <m/>
    <m/>
    <m/>
    <m/>
    <m/>
    <m/>
    <m/>
    <m/>
    <m/>
    <m/>
    <m/>
    <m/>
    <n v="394"/>
    <s v="US-2014-134971"/>
    <d v="2014-06-07T00:00:00"/>
    <d v="2014-10-06T00:00:00"/>
    <s v="Second Class"/>
    <s v="BP-11095"/>
    <x v="162"/>
    <x v="1"/>
    <s v="United States"/>
    <s v="Peoria"/>
    <s v="Illinois"/>
    <n v="61604"/>
    <x v="2"/>
    <s v="OFF-BI-10003982"/>
    <x v="1"/>
    <x v="8"/>
    <s v="Wilson Jones Century Plastic Molded Ring Binders"/>
    <n v="12.462"/>
    <n v="3"/>
    <n v="0.8"/>
    <n v="-20.5623"/>
    <n v="2014"/>
    <x v="1"/>
    <s v="Q2"/>
    <n v="-1.6500000000000001"/>
  </r>
  <r>
    <m/>
    <m/>
    <m/>
    <m/>
    <m/>
    <m/>
    <m/>
    <m/>
    <m/>
    <m/>
    <m/>
    <m/>
    <m/>
    <m/>
    <m/>
    <m/>
    <m/>
    <m/>
    <m/>
    <m/>
    <m/>
    <n v="395"/>
    <s v="CA-2017-102946"/>
    <d v="2017-06-30T00:00:00"/>
    <d v="2017-05-07T00:00:00"/>
    <s v="Standard Class"/>
    <s v="VP-21730"/>
    <x v="163"/>
    <x v="2"/>
    <s v="United States"/>
    <s v="Las Vegas"/>
    <s v="Nevada"/>
    <n v="89115"/>
    <x v="1"/>
    <s v="OFF-BI-10004492"/>
    <x v="1"/>
    <x v="8"/>
    <s v="Tuf-Vin Binders"/>
    <n v="75.792000000000002"/>
    <n v="3"/>
    <n v="0.2"/>
    <n v="25.579799999999999"/>
    <n v="2017"/>
    <x v="1"/>
    <s v="Q2"/>
    <n v="0.33749999999999997"/>
  </r>
  <r>
    <m/>
    <m/>
    <m/>
    <m/>
    <m/>
    <m/>
    <m/>
    <m/>
    <m/>
    <m/>
    <m/>
    <m/>
    <m/>
    <m/>
    <m/>
    <m/>
    <m/>
    <m/>
    <m/>
    <m/>
    <m/>
    <n v="396"/>
    <s v="CA-2017-165603"/>
    <d v="2017-10-17T00:00:00"/>
    <s v="10/19/2017"/>
    <s v="Second Class"/>
    <s v="SS-20140"/>
    <x v="164"/>
    <x v="1"/>
    <s v="United States"/>
    <s v="Warwick"/>
    <s v="Rhode Island"/>
    <n v="2886"/>
    <x v="3"/>
    <s v="OFF-ST-10000798"/>
    <x v="1"/>
    <x v="4"/>
    <s v="2300 Heavy-Duty Transfer File Systems by Perma"/>
    <n v="49.96"/>
    <n v="2"/>
    <n v="0"/>
    <n v="9.4923999999999999"/>
    <n v="2017"/>
    <x v="2"/>
    <s v="Q4"/>
    <n v="0.19"/>
  </r>
  <r>
    <m/>
    <m/>
    <m/>
    <m/>
    <m/>
    <m/>
    <m/>
    <m/>
    <m/>
    <m/>
    <m/>
    <m/>
    <m/>
    <m/>
    <m/>
    <m/>
    <m/>
    <m/>
    <m/>
    <m/>
    <m/>
    <n v="397"/>
    <s v="CA-2017-165603"/>
    <d v="2017-10-17T00:00:00"/>
    <s v="10/19/2017"/>
    <s v="Second Class"/>
    <s v="SS-20140"/>
    <x v="164"/>
    <x v="1"/>
    <s v="United States"/>
    <s v="Warwick"/>
    <s v="Rhode Island"/>
    <n v="2886"/>
    <x v="3"/>
    <s v="OFF-PA-10002552"/>
    <x v="1"/>
    <x v="10"/>
    <s v="Xerox 1958"/>
    <n v="12.96"/>
    <n v="2"/>
    <n v="0"/>
    <n v="6.2207999999999997"/>
    <n v="2017"/>
    <x v="2"/>
    <s v="Q4"/>
    <n v="0.47999999999999993"/>
  </r>
  <r>
    <m/>
    <m/>
    <m/>
    <m/>
    <m/>
    <m/>
    <m/>
    <m/>
    <m/>
    <m/>
    <m/>
    <m/>
    <m/>
    <m/>
    <m/>
    <m/>
    <m/>
    <m/>
    <m/>
    <m/>
    <m/>
    <n v="398"/>
    <s v="CA-2015-122259"/>
    <d v="2015-10-31T00:00:00"/>
    <d v="2015-04-11T00:00:00"/>
    <s v="Standard Class"/>
    <s v="HP-14815"/>
    <x v="6"/>
    <x v="2"/>
    <s v="United States"/>
    <s v="Jackson"/>
    <s v="Michigan"/>
    <n v="49201"/>
    <x v="2"/>
    <s v="OFF-SU-10002573"/>
    <x v="1"/>
    <x v="14"/>
    <s v="Acme 10&quot; Easy Grip Assistive Scissors"/>
    <n v="70.12"/>
    <n v="4"/>
    <n v="0"/>
    <n v="21.036000000000001"/>
    <n v="2015"/>
    <x v="2"/>
    <s v="Q4"/>
    <n v="0.3"/>
  </r>
  <r>
    <m/>
    <m/>
    <m/>
    <m/>
    <m/>
    <m/>
    <m/>
    <m/>
    <m/>
    <m/>
    <m/>
    <m/>
    <m/>
    <m/>
    <m/>
    <m/>
    <m/>
    <m/>
    <m/>
    <m/>
    <m/>
    <n v="399"/>
    <s v="CA-2016-108987"/>
    <d v="2016-09-08T00:00:00"/>
    <d v="2016-10-09T00:00:00"/>
    <s v="Second Class"/>
    <s v="AG-10675"/>
    <x v="165"/>
    <x v="0"/>
    <s v="United States"/>
    <s v="Houston"/>
    <s v="Texas"/>
    <n v="77036"/>
    <x v="2"/>
    <s v="OFF-ST-10001580"/>
    <x v="1"/>
    <x v="4"/>
    <s v="Super Decoflex Portable Personal File"/>
    <n v="35.951999999999998"/>
    <n v="3"/>
    <n v="0.2"/>
    <n v="3.5952000000000002"/>
    <n v="2016"/>
    <x v="8"/>
    <s v="Q3"/>
    <n v="0.1"/>
  </r>
  <r>
    <m/>
    <m/>
    <m/>
    <m/>
    <m/>
    <m/>
    <m/>
    <m/>
    <m/>
    <m/>
    <m/>
    <m/>
    <m/>
    <m/>
    <m/>
    <m/>
    <m/>
    <m/>
    <m/>
    <m/>
    <m/>
    <n v="400"/>
    <s v="CA-2016-108987"/>
    <d v="2016-09-08T00:00:00"/>
    <d v="2016-10-09T00:00:00"/>
    <s v="Second Class"/>
    <s v="AG-10675"/>
    <x v="165"/>
    <x v="0"/>
    <s v="United States"/>
    <s v="Houston"/>
    <s v="Texas"/>
    <n v="77036"/>
    <x v="2"/>
    <s v="FUR-BO-10004834"/>
    <x v="0"/>
    <x v="0"/>
    <s v="Riverside Palais Royal Lawyers Bookcase, Royale Cherry Finish"/>
    <n v="2396.2656000000002"/>
    <n v="4"/>
    <n v="0.32"/>
    <n v="-317.15280000000001"/>
    <n v="2016"/>
    <x v="8"/>
    <s v="Q3"/>
    <n v="-0.13235294117647059"/>
  </r>
  <r>
    <m/>
    <m/>
    <m/>
    <m/>
    <m/>
    <m/>
    <m/>
    <m/>
    <m/>
    <m/>
    <m/>
    <m/>
    <m/>
    <m/>
    <m/>
    <m/>
    <m/>
    <m/>
    <m/>
    <m/>
    <m/>
    <n v="401"/>
    <s v="CA-2016-108987"/>
    <d v="2016-09-08T00:00:00"/>
    <d v="2016-10-09T00:00:00"/>
    <s v="Second Class"/>
    <s v="AG-10675"/>
    <x v="165"/>
    <x v="0"/>
    <s v="United States"/>
    <s v="Houston"/>
    <s v="Texas"/>
    <n v="77036"/>
    <x v="2"/>
    <s v="OFF-ST-10000934"/>
    <x v="1"/>
    <x v="4"/>
    <s v="Contico 72&quot;H Heavy-Duty Storage System"/>
    <n v="131.136"/>
    <n v="4"/>
    <n v="0.2"/>
    <n v="-32.783999999999999"/>
    <n v="2016"/>
    <x v="8"/>
    <s v="Q3"/>
    <n v="-0.25"/>
  </r>
  <r>
    <m/>
    <m/>
    <m/>
    <m/>
    <m/>
    <m/>
    <m/>
    <m/>
    <m/>
    <m/>
    <m/>
    <m/>
    <m/>
    <m/>
    <m/>
    <m/>
    <m/>
    <m/>
    <m/>
    <m/>
    <m/>
    <n v="402"/>
    <s v="CA-2016-108987"/>
    <d v="2016-09-08T00:00:00"/>
    <d v="2016-10-09T00:00:00"/>
    <s v="Second Class"/>
    <s v="AG-10675"/>
    <x v="165"/>
    <x v="0"/>
    <s v="United States"/>
    <s v="Houston"/>
    <s v="Texas"/>
    <n v="77036"/>
    <x v="2"/>
    <s v="TEC-AC-10000158"/>
    <x v="2"/>
    <x v="11"/>
    <s v="Sony 64GB Class 10 Micro SDHC R40 Memory Card"/>
    <n v="57.584000000000003"/>
    <n v="2"/>
    <n v="0.2"/>
    <n v="0.7198"/>
    <n v="2016"/>
    <x v="8"/>
    <s v="Q3"/>
    <n v="1.2499999999999999E-2"/>
  </r>
  <r>
    <m/>
    <m/>
    <m/>
    <m/>
    <m/>
    <m/>
    <m/>
    <m/>
    <m/>
    <m/>
    <m/>
    <m/>
    <m/>
    <m/>
    <m/>
    <m/>
    <m/>
    <m/>
    <m/>
    <m/>
    <m/>
    <n v="403"/>
    <s v="CA-2014-113166"/>
    <d v="2014-12-24T00:00:00"/>
    <s v="12/26/2014"/>
    <s v="First Class"/>
    <s v="LF-17185"/>
    <x v="166"/>
    <x v="0"/>
    <s v="United States"/>
    <s v="Miami"/>
    <s v="Florida"/>
    <n v="33180"/>
    <x v="0"/>
    <s v="OFF-PA-10001947"/>
    <x v="1"/>
    <x v="10"/>
    <s v="Xerox 1974"/>
    <n v="9.5679999999999996"/>
    <n v="2"/>
    <n v="0.2"/>
    <n v="3.4683999999999999"/>
    <n v="2014"/>
    <x v="4"/>
    <s v="Q4"/>
    <n v="0.36249999999999999"/>
  </r>
  <r>
    <m/>
    <m/>
    <m/>
    <m/>
    <m/>
    <m/>
    <m/>
    <m/>
    <m/>
    <m/>
    <m/>
    <m/>
    <m/>
    <m/>
    <m/>
    <m/>
    <m/>
    <m/>
    <m/>
    <m/>
    <m/>
    <n v="404"/>
    <s v="CA-2014-155208"/>
    <d v="2014-04-16T00:00:00"/>
    <s v="4/20/2014"/>
    <s v="Standard Class"/>
    <s v="SP-20650"/>
    <x v="70"/>
    <x v="1"/>
    <s v="United States"/>
    <s v="Wilmington"/>
    <s v="North Carolina"/>
    <n v="28403"/>
    <x v="0"/>
    <s v="OFF-AR-10003478"/>
    <x v="1"/>
    <x v="6"/>
    <s v="Avery Hi-Liter EverBold Pen Style Fluorescent Highlighters, 4/Pack"/>
    <n v="39.072000000000003"/>
    <n v="6"/>
    <n v="0.2"/>
    <n v="9.7680000000000007"/>
    <n v="2014"/>
    <x v="3"/>
    <s v="Q2"/>
    <n v="0.25"/>
  </r>
  <r>
    <m/>
    <m/>
    <m/>
    <m/>
    <m/>
    <m/>
    <m/>
    <m/>
    <m/>
    <m/>
    <m/>
    <m/>
    <m/>
    <m/>
    <m/>
    <m/>
    <m/>
    <m/>
    <m/>
    <m/>
    <m/>
    <n v="405"/>
    <s v="CA-2017-117933"/>
    <d v="2017-12-24T00:00:00"/>
    <s v="12/29/2017"/>
    <s v="Standard Class"/>
    <s v="RF-19840"/>
    <x v="167"/>
    <x v="0"/>
    <s v="United States"/>
    <s v="New York City"/>
    <s v="New York"/>
    <n v="10024"/>
    <x v="3"/>
    <s v="OFF-AP-10004249"/>
    <x v="1"/>
    <x v="9"/>
    <s v="Staple holder"/>
    <n v="35.909999999999997"/>
    <n v="3"/>
    <n v="0"/>
    <n v="9.6957000000000004"/>
    <n v="2017"/>
    <x v="4"/>
    <s v="Q4"/>
    <n v="0.27"/>
  </r>
  <r>
    <m/>
    <m/>
    <m/>
    <m/>
    <m/>
    <m/>
    <m/>
    <m/>
    <m/>
    <m/>
    <m/>
    <m/>
    <m/>
    <m/>
    <m/>
    <m/>
    <m/>
    <m/>
    <m/>
    <m/>
    <m/>
    <n v="406"/>
    <s v="CA-2017-117457"/>
    <d v="2017-12-08T00:00:00"/>
    <d v="2017-12-12T00:00:00"/>
    <s v="Standard Class"/>
    <s v="KH-16510"/>
    <x v="168"/>
    <x v="0"/>
    <s v="United States"/>
    <s v="San Francisco"/>
    <s v="California"/>
    <n v="94110"/>
    <x v="1"/>
    <s v="TEC-AC-10000158"/>
    <x v="2"/>
    <x v="11"/>
    <s v="Sony 64GB Class 10 Micro SDHC R40 Memory Card"/>
    <n v="179.95"/>
    <n v="5"/>
    <n v="0"/>
    <n v="37.789499999999997"/>
    <n v="2017"/>
    <x v="4"/>
    <s v="Q4"/>
    <n v="0.21"/>
  </r>
  <r>
    <m/>
    <m/>
    <m/>
    <m/>
    <m/>
    <m/>
    <m/>
    <m/>
    <m/>
    <m/>
    <m/>
    <m/>
    <m/>
    <m/>
    <m/>
    <m/>
    <m/>
    <m/>
    <m/>
    <m/>
    <m/>
    <n v="407"/>
    <s v="CA-2017-117457"/>
    <d v="2017-12-08T00:00:00"/>
    <d v="2017-12-12T00:00:00"/>
    <s v="Standard Class"/>
    <s v="KH-16510"/>
    <x v="168"/>
    <x v="0"/>
    <s v="United States"/>
    <s v="San Francisco"/>
    <s v="California"/>
    <n v="94110"/>
    <x v="1"/>
    <s v="TEC-CO-10004115"/>
    <x v="2"/>
    <x v="16"/>
    <s v="Sharp AL-1530CS Digital Copier"/>
    <n v="1199.9760000000001"/>
    <n v="3"/>
    <n v="0.2"/>
    <n v="434.99130000000002"/>
    <n v="2017"/>
    <x v="4"/>
    <s v="Q4"/>
    <n v="0.36249999999999999"/>
  </r>
  <r>
    <m/>
    <m/>
    <m/>
    <m/>
    <m/>
    <m/>
    <m/>
    <m/>
    <m/>
    <m/>
    <m/>
    <m/>
    <m/>
    <m/>
    <m/>
    <m/>
    <m/>
    <m/>
    <m/>
    <m/>
    <m/>
    <n v="408"/>
    <s v="CA-2017-117457"/>
    <d v="2017-12-08T00:00:00"/>
    <d v="2017-12-12T00:00:00"/>
    <s v="Standard Class"/>
    <s v="KH-16510"/>
    <x v="168"/>
    <x v="0"/>
    <s v="United States"/>
    <s v="San Francisco"/>
    <s v="California"/>
    <n v="94110"/>
    <x v="1"/>
    <s v="OFF-PA-10003724"/>
    <x v="1"/>
    <x v="10"/>
    <s v="Wirebound Message Book, 4 per Page"/>
    <n v="27.15"/>
    <n v="5"/>
    <n v="0"/>
    <n v="13.3035"/>
    <n v="2017"/>
    <x v="4"/>
    <s v="Q4"/>
    <n v="0.49"/>
  </r>
  <r>
    <m/>
    <m/>
    <m/>
    <m/>
    <m/>
    <m/>
    <m/>
    <m/>
    <m/>
    <m/>
    <m/>
    <m/>
    <m/>
    <m/>
    <m/>
    <m/>
    <m/>
    <m/>
    <m/>
    <m/>
    <m/>
    <n v="409"/>
    <s v="CA-2017-117457"/>
    <d v="2017-12-08T00:00:00"/>
    <d v="2017-12-12T00:00:00"/>
    <s v="Standard Class"/>
    <s v="KH-16510"/>
    <x v="168"/>
    <x v="0"/>
    <s v="United States"/>
    <s v="San Francisco"/>
    <s v="California"/>
    <n v="94110"/>
    <x v="1"/>
    <s v="FUR-TA-10002041"/>
    <x v="0"/>
    <x v="3"/>
    <s v="Bevis Round Conference Table Top, X-Base"/>
    <n v="1004.024"/>
    <n v="7"/>
    <n v="0.2"/>
    <n v="-112.95269999999999"/>
    <n v="2017"/>
    <x v="4"/>
    <s v="Q4"/>
    <n v="-0.11249999999999999"/>
  </r>
  <r>
    <m/>
    <m/>
    <m/>
    <m/>
    <m/>
    <m/>
    <m/>
    <m/>
    <m/>
    <m/>
    <m/>
    <m/>
    <m/>
    <m/>
    <m/>
    <m/>
    <m/>
    <m/>
    <m/>
    <m/>
    <m/>
    <n v="410"/>
    <s v="CA-2017-117457"/>
    <d v="2017-12-08T00:00:00"/>
    <d v="2017-12-12T00:00:00"/>
    <s v="Standard Class"/>
    <s v="KH-16510"/>
    <x v="168"/>
    <x v="0"/>
    <s v="United States"/>
    <s v="San Francisco"/>
    <s v="California"/>
    <n v="94110"/>
    <x v="1"/>
    <s v="OFF-PA-10002893"/>
    <x v="1"/>
    <x v="10"/>
    <s v="Wirebound Service Call Books, 5 1/2&quot; x 4&quot;"/>
    <n v="9.68"/>
    <n v="1"/>
    <n v="0"/>
    <n v="4.6463999999999999"/>
    <n v="2017"/>
    <x v="4"/>
    <s v="Q4"/>
    <n v="0.48"/>
  </r>
  <r>
    <m/>
    <m/>
    <m/>
    <m/>
    <m/>
    <m/>
    <m/>
    <m/>
    <m/>
    <m/>
    <m/>
    <m/>
    <m/>
    <m/>
    <m/>
    <m/>
    <m/>
    <m/>
    <m/>
    <m/>
    <m/>
    <n v="411"/>
    <s v="CA-2017-117457"/>
    <d v="2017-12-08T00:00:00"/>
    <d v="2017-12-12T00:00:00"/>
    <s v="Standard Class"/>
    <s v="KH-16510"/>
    <x v="168"/>
    <x v="0"/>
    <s v="United States"/>
    <s v="San Francisco"/>
    <s v="California"/>
    <n v="94110"/>
    <x v="1"/>
    <s v="OFF-LA-10003766"/>
    <x v="1"/>
    <x v="2"/>
    <s v="Self-Adhesive Removable Labels"/>
    <n v="28.35"/>
    <n v="9"/>
    <n v="0"/>
    <n v="13.608000000000001"/>
    <n v="2017"/>
    <x v="4"/>
    <s v="Q4"/>
    <n v="0.48"/>
  </r>
  <r>
    <m/>
    <m/>
    <m/>
    <m/>
    <m/>
    <m/>
    <m/>
    <m/>
    <m/>
    <m/>
    <m/>
    <m/>
    <m/>
    <m/>
    <m/>
    <m/>
    <m/>
    <m/>
    <m/>
    <m/>
    <m/>
    <n v="412"/>
    <s v="CA-2017-117457"/>
    <d v="2017-12-08T00:00:00"/>
    <d v="2017-12-12T00:00:00"/>
    <s v="Standard Class"/>
    <s v="KH-16510"/>
    <x v="168"/>
    <x v="0"/>
    <s v="United States"/>
    <s v="San Francisco"/>
    <s v="California"/>
    <n v="94110"/>
    <x v="1"/>
    <s v="OFF-PA-10001970"/>
    <x v="1"/>
    <x v="10"/>
    <s v="Xerox 1908"/>
    <n v="55.98"/>
    <n v="1"/>
    <n v="0"/>
    <n v="27.430199999999999"/>
    <n v="2017"/>
    <x v="4"/>
    <s v="Q4"/>
    <n v="0.49"/>
  </r>
  <r>
    <m/>
    <m/>
    <m/>
    <m/>
    <m/>
    <m/>
    <m/>
    <m/>
    <m/>
    <m/>
    <m/>
    <m/>
    <m/>
    <m/>
    <m/>
    <m/>
    <m/>
    <m/>
    <m/>
    <m/>
    <m/>
    <n v="413"/>
    <s v="CA-2017-117457"/>
    <d v="2017-12-08T00:00:00"/>
    <d v="2017-12-12T00:00:00"/>
    <s v="Standard Class"/>
    <s v="KH-16510"/>
    <x v="168"/>
    <x v="0"/>
    <s v="United States"/>
    <s v="San Francisco"/>
    <s v="California"/>
    <n v="94110"/>
    <x v="1"/>
    <s v="FUR-BO-10001972"/>
    <x v="0"/>
    <x v="0"/>
    <s v="O'Sullivan 4-Shelf Bookcase in Odessa Pine"/>
    <n v="1336.829"/>
    <n v="13"/>
    <n v="0.15"/>
    <n v="31.454799999999999"/>
    <n v="2017"/>
    <x v="4"/>
    <s v="Q4"/>
    <n v="2.3529411764705882E-2"/>
  </r>
  <r>
    <m/>
    <m/>
    <m/>
    <m/>
    <m/>
    <m/>
    <m/>
    <m/>
    <m/>
    <m/>
    <m/>
    <m/>
    <m/>
    <m/>
    <m/>
    <m/>
    <m/>
    <m/>
    <m/>
    <m/>
    <m/>
    <n v="414"/>
    <s v="CA-2017-117457"/>
    <d v="2017-12-08T00:00:00"/>
    <d v="2017-12-12T00:00:00"/>
    <s v="Standard Class"/>
    <s v="KH-16510"/>
    <x v="168"/>
    <x v="0"/>
    <s v="United States"/>
    <s v="San Francisco"/>
    <s v="California"/>
    <n v="94110"/>
    <x v="1"/>
    <s v="FUR-CH-10003956"/>
    <x v="0"/>
    <x v="1"/>
    <s v="Novimex High-Tech Fabric Mesh Task Chair"/>
    <n v="113.568"/>
    <n v="2"/>
    <n v="0.2"/>
    <n v="-18.454799999999999"/>
    <n v="2017"/>
    <x v="4"/>
    <s v="Q4"/>
    <n v="-0.16250000000000001"/>
  </r>
  <r>
    <m/>
    <m/>
    <m/>
    <m/>
    <m/>
    <m/>
    <m/>
    <m/>
    <m/>
    <m/>
    <m/>
    <m/>
    <m/>
    <m/>
    <m/>
    <m/>
    <m/>
    <m/>
    <m/>
    <m/>
    <m/>
    <n v="415"/>
    <s v="CA-2017-142636"/>
    <d v="2017-11-03T00:00:00"/>
    <d v="2017-07-11T00:00:00"/>
    <s v="Standard Class"/>
    <s v="KC-16675"/>
    <x v="169"/>
    <x v="1"/>
    <s v="United States"/>
    <s v="Seattle"/>
    <s v="Washington"/>
    <n v="98105"/>
    <x v="1"/>
    <s v="OFF-PA-10000157"/>
    <x v="1"/>
    <x v="10"/>
    <s v="Xerox 191"/>
    <n v="139.86000000000001"/>
    <n v="7"/>
    <n v="0"/>
    <n v="65.734200000000001"/>
    <n v="2017"/>
    <x v="0"/>
    <s v="Q4"/>
    <n v="0.47"/>
  </r>
  <r>
    <m/>
    <m/>
    <m/>
    <m/>
    <m/>
    <m/>
    <m/>
    <m/>
    <m/>
    <m/>
    <m/>
    <m/>
    <m/>
    <m/>
    <m/>
    <m/>
    <m/>
    <m/>
    <m/>
    <m/>
    <m/>
    <n v="416"/>
    <s v="CA-2017-142636"/>
    <d v="2017-11-03T00:00:00"/>
    <d v="2017-07-11T00:00:00"/>
    <s v="Standard Class"/>
    <s v="KC-16675"/>
    <x v="169"/>
    <x v="1"/>
    <s v="United States"/>
    <s v="Seattle"/>
    <s v="Washington"/>
    <n v="98105"/>
    <x v="1"/>
    <s v="FUR-CH-10001891"/>
    <x v="0"/>
    <x v="1"/>
    <s v="Global Deluxe Office Fabric Chairs"/>
    <n v="307.13600000000002"/>
    <n v="4"/>
    <n v="0.2"/>
    <n v="26.874400000000001"/>
    <n v="2017"/>
    <x v="0"/>
    <s v="Q4"/>
    <n v="8.7499999999999994E-2"/>
  </r>
  <r>
    <m/>
    <m/>
    <m/>
    <m/>
    <m/>
    <m/>
    <m/>
    <m/>
    <m/>
    <m/>
    <m/>
    <m/>
    <m/>
    <m/>
    <m/>
    <m/>
    <m/>
    <m/>
    <m/>
    <m/>
    <m/>
    <n v="417"/>
    <s v="CA-2017-122105"/>
    <d v="2017-06-24T00:00:00"/>
    <s v="6/28/2017"/>
    <s v="Standard Class"/>
    <s v="CJ-12010"/>
    <x v="170"/>
    <x v="0"/>
    <s v="United States"/>
    <s v="Huntington Beach"/>
    <s v="California"/>
    <n v="92646"/>
    <x v="1"/>
    <s v="OFF-AR-10004344"/>
    <x v="1"/>
    <x v="6"/>
    <s v="Bulldog Vacuum Base Pencil Sharpener"/>
    <n v="95.92"/>
    <n v="8"/>
    <n v="0"/>
    <n v="25.898399999999999"/>
    <n v="2017"/>
    <x v="1"/>
    <s v="Q2"/>
    <n v="0.26999999999999996"/>
  </r>
  <r>
    <m/>
    <m/>
    <m/>
    <m/>
    <m/>
    <m/>
    <m/>
    <m/>
    <m/>
    <m/>
    <m/>
    <m/>
    <m/>
    <m/>
    <m/>
    <m/>
    <m/>
    <m/>
    <m/>
    <m/>
    <m/>
    <n v="418"/>
    <s v="CA-2016-148796"/>
    <d v="2016-04-14T00:00:00"/>
    <s v="4/18/2016"/>
    <s v="Standard Class"/>
    <s v="PB-19150"/>
    <x v="171"/>
    <x v="0"/>
    <s v="United States"/>
    <s v="Los Angeles"/>
    <s v="California"/>
    <n v="90004"/>
    <x v="1"/>
    <s v="FUR-CH-10004886"/>
    <x v="0"/>
    <x v="1"/>
    <s v="Bevis Steel Folding Chairs"/>
    <n v="383.8"/>
    <n v="5"/>
    <n v="0.2"/>
    <n v="38.380000000000003"/>
    <n v="2016"/>
    <x v="3"/>
    <s v="Q2"/>
    <n v="0.1"/>
  </r>
  <r>
    <m/>
    <m/>
    <m/>
    <m/>
    <m/>
    <m/>
    <m/>
    <m/>
    <m/>
    <m/>
    <m/>
    <m/>
    <m/>
    <m/>
    <m/>
    <m/>
    <m/>
    <m/>
    <m/>
    <m/>
    <m/>
    <n v="419"/>
    <s v="CA-2017-154816"/>
    <d v="2017-11-06T00:00:00"/>
    <d v="2017-10-11T00:00:00"/>
    <s v="Standard Class"/>
    <s v="VB-21745"/>
    <x v="146"/>
    <x v="1"/>
    <s v="United States"/>
    <s v="Richmond"/>
    <s v="Kentucky"/>
    <n v="40475"/>
    <x v="0"/>
    <s v="OFF-PA-10003845"/>
    <x v="1"/>
    <x v="10"/>
    <s v="Xerox 1987"/>
    <n v="5.78"/>
    <n v="1"/>
    <n v="0"/>
    <n v="2.8321999999999998"/>
    <n v="2017"/>
    <x v="0"/>
    <s v="Q4"/>
    <n v="0.48999999999999994"/>
  </r>
  <r>
    <m/>
    <m/>
    <m/>
    <m/>
    <m/>
    <m/>
    <m/>
    <m/>
    <m/>
    <m/>
    <m/>
    <m/>
    <m/>
    <m/>
    <m/>
    <m/>
    <m/>
    <m/>
    <m/>
    <m/>
    <m/>
    <n v="420"/>
    <s v="CA-2017-110478"/>
    <d v="2017-03-04T00:00:00"/>
    <d v="2017-09-03T00:00:00"/>
    <s v="Standard Class"/>
    <s v="SP-20860"/>
    <x v="133"/>
    <x v="1"/>
    <s v="United States"/>
    <s v="Los Angeles"/>
    <s v="California"/>
    <n v="90045"/>
    <x v="1"/>
    <s v="OFF-AR-10001573"/>
    <x v="1"/>
    <x v="6"/>
    <s v="American Pencil"/>
    <n v="9.32"/>
    <n v="4"/>
    <n v="0"/>
    <n v="2.7027999999999999"/>
    <n v="2017"/>
    <x v="10"/>
    <s v="Q1"/>
    <n v="0.28999999999999998"/>
  </r>
  <r>
    <m/>
    <m/>
    <m/>
    <m/>
    <m/>
    <m/>
    <m/>
    <m/>
    <m/>
    <m/>
    <m/>
    <m/>
    <m/>
    <m/>
    <m/>
    <m/>
    <m/>
    <m/>
    <m/>
    <m/>
    <m/>
    <n v="421"/>
    <s v="CA-2017-110478"/>
    <d v="2017-03-04T00:00:00"/>
    <d v="2017-09-03T00:00:00"/>
    <s v="Standard Class"/>
    <s v="SP-20860"/>
    <x v="133"/>
    <x v="1"/>
    <s v="United States"/>
    <s v="Los Angeles"/>
    <s v="California"/>
    <n v="90045"/>
    <x v="1"/>
    <s v="OFF-EN-10000483"/>
    <x v="1"/>
    <x v="12"/>
    <s v="White Envelopes, White Envelopes with Clear Poly Window"/>
    <n v="15.25"/>
    <n v="1"/>
    <n v="0"/>
    <n v="7.0149999999999997"/>
    <n v="2017"/>
    <x v="10"/>
    <s v="Q1"/>
    <n v="0.45999999999999996"/>
  </r>
  <r>
    <m/>
    <m/>
    <m/>
    <m/>
    <m/>
    <m/>
    <m/>
    <m/>
    <m/>
    <m/>
    <m/>
    <m/>
    <m/>
    <m/>
    <m/>
    <m/>
    <m/>
    <m/>
    <m/>
    <m/>
    <m/>
    <n v="422"/>
    <s v="CA-2014-142048"/>
    <d v="2014-06-22T00:00:00"/>
    <s v="6/25/2014"/>
    <s v="First Class"/>
    <s v="JE-15745"/>
    <x v="32"/>
    <x v="0"/>
    <s v="United States"/>
    <s v="Louisville"/>
    <s v="Colorado"/>
    <n v="80027"/>
    <x v="1"/>
    <s v="TEC-AC-10004114"/>
    <x v="2"/>
    <x v="11"/>
    <s v="KeyTronic 6101 Series - Keyboard - Black"/>
    <n v="196.75200000000001"/>
    <n v="6"/>
    <n v="0.2"/>
    <n v="56.566200000000002"/>
    <n v="2014"/>
    <x v="1"/>
    <s v="Q2"/>
    <n v="0.28749999999999998"/>
  </r>
  <r>
    <m/>
    <m/>
    <m/>
    <m/>
    <m/>
    <m/>
    <m/>
    <m/>
    <m/>
    <m/>
    <m/>
    <m/>
    <m/>
    <m/>
    <m/>
    <m/>
    <m/>
    <m/>
    <m/>
    <m/>
    <m/>
    <n v="423"/>
    <s v="CA-2017-125388"/>
    <d v="2017-10-19T00:00:00"/>
    <s v="10/23/2017"/>
    <s v="Standard Class"/>
    <s v="MP-17965"/>
    <x v="172"/>
    <x v="1"/>
    <s v="United States"/>
    <s v="Lawrence"/>
    <s v="Massachusetts"/>
    <n v="1841"/>
    <x v="3"/>
    <s v="FUR-FU-10004712"/>
    <x v="0"/>
    <x v="5"/>
    <s v="Westinghouse Mesh Shade Clip-On Gooseneck Lamp, Black"/>
    <n v="56.56"/>
    <n v="4"/>
    <n v="0"/>
    <n v="14.7056"/>
    <n v="2017"/>
    <x v="2"/>
    <s v="Q4"/>
    <n v="0.26"/>
  </r>
  <r>
    <m/>
    <m/>
    <m/>
    <m/>
    <m/>
    <m/>
    <m/>
    <m/>
    <m/>
    <m/>
    <m/>
    <m/>
    <m/>
    <m/>
    <m/>
    <m/>
    <m/>
    <m/>
    <m/>
    <m/>
    <m/>
    <n v="424"/>
    <s v="CA-2017-125388"/>
    <d v="2017-10-19T00:00:00"/>
    <s v="10/23/2017"/>
    <s v="Standard Class"/>
    <s v="MP-17965"/>
    <x v="172"/>
    <x v="1"/>
    <s v="United States"/>
    <s v="Lawrence"/>
    <s v="Massachusetts"/>
    <n v="1841"/>
    <x v="3"/>
    <s v="OFF-ST-10000918"/>
    <x v="1"/>
    <x v="4"/>
    <s v="Crate-A-Files"/>
    <n v="32.700000000000003"/>
    <n v="3"/>
    <n v="0"/>
    <n v="8.5020000000000007"/>
    <n v="2017"/>
    <x v="2"/>
    <s v="Q4"/>
    <n v="0.26"/>
  </r>
  <r>
    <m/>
    <m/>
    <m/>
    <m/>
    <m/>
    <m/>
    <m/>
    <m/>
    <m/>
    <m/>
    <m/>
    <m/>
    <m/>
    <m/>
    <m/>
    <m/>
    <m/>
    <m/>
    <m/>
    <m/>
    <m/>
    <n v="425"/>
    <s v="CA-2017-155705"/>
    <d v="2017-08-21T00:00:00"/>
    <s v="8/23/2017"/>
    <s v="Second Class"/>
    <s v="NF-18385"/>
    <x v="173"/>
    <x v="0"/>
    <s v="United States"/>
    <s v="Jackson"/>
    <s v="Mississippi"/>
    <n v="39212"/>
    <x v="0"/>
    <s v="FUR-CH-10000015"/>
    <x v="0"/>
    <x v="1"/>
    <s v="Hon Multipurpose Stacking Arm Chairs"/>
    <n v="866.4"/>
    <n v="4"/>
    <n v="0"/>
    <n v="225.26400000000001"/>
    <n v="2017"/>
    <x v="6"/>
    <s v="Q3"/>
    <n v="0.26"/>
  </r>
  <r>
    <m/>
    <m/>
    <m/>
    <m/>
    <m/>
    <m/>
    <m/>
    <m/>
    <m/>
    <m/>
    <m/>
    <m/>
    <m/>
    <m/>
    <m/>
    <m/>
    <m/>
    <m/>
    <m/>
    <m/>
    <m/>
    <n v="426"/>
    <s v="CA-2017-149160"/>
    <d v="2017-11-23T00:00:00"/>
    <s v="11/26/2017"/>
    <s v="Second Class"/>
    <s v="JM-15265"/>
    <x v="25"/>
    <x v="1"/>
    <s v="United States"/>
    <s v="Canton"/>
    <s v="Michigan"/>
    <n v="48187"/>
    <x v="2"/>
    <s v="FUR-FU-10003347"/>
    <x v="0"/>
    <x v="5"/>
    <s v="Coloredge Poster Frame"/>
    <n v="28.4"/>
    <n v="2"/>
    <n v="0"/>
    <n v="11.076000000000001"/>
    <n v="2017"/>
    <x v="0"/>
    <s v="Q4"/>
    <n v="0.39"/>
  </r>
  <r>
    <m/>
    <m/>
    <m/>
    <m/>
    <m/>
    <m/>
    <m/>
    <m/>
    <m/>
    <m/>
    <m/>
    <m/>
    <m/>
    <m/>
    <m/>
    <m/>
    <m/>
    <m/>
    <m/>
    <m/>
    <m/>
    <n v="427"/>
    <s v="CA-2017-149160"/>
    <d v="2017-11-23T00:00:00"/>
    <s v="11/26/2017"/>
    <s v="Second Class"/>
    <s v="JM-15265"/>
    <x v="25"/>
    <x v="1"/>
    <s v="United States"/>
    <s v="Canton"/>
    <s v="Michigan"/>
    <n v="48187"/>
    <x v="2"/>
    <s v="OFF-BI-10001543"/>
    <x v="1"/>
    <x v="8"/>
    <s v="GBC VeloBinder Manual Binding System"/>
    <n v="287.92"/>
    <n v="8"/>
    <n v="0"/>
    <n v="138.20160000000001"/>
    <n v="2017"/>
    <x v="0"/>
    <s v="Q4"/>
    <n v="0.48000000000000004"/>
  </r>
  <r>
    <m/>
    <m/>
    <m/>
    <m/>
    <m/>
    <m/>
    <m/>
    <m/>
    <m/>
    <m/>
    <m/>
    <m/>
    <m/>
    <m/>
    <m/>
    <m/>
    <m/>
    <m/>
    <m/>
    <m/>
    <m/>
    <n v="428"/>
    <s v="CA-2014-101476"/>
    <d v="2014-09-12T00:00:00"/>
    <s v="9/13/2014"/>
    <s v="First Class"/>
    <s v="SD-20485"/>
    <x v="174"/>
    <x v="2"/>
    <s v="United States"/>
    <s v="New Rochelle"/>
    <s v="New York"/>
    <n v="10801"/>
    <x v="3"/>
    <s v="TEC-MA-10000029"/>
    <x v="2"/>
    <x v="15"/>
    <s v="Epson WorkForce WF-2530 All-in-One Printer, Copier Scanner"/>
    <n v="69.989999999999995"/>
    <n v="1"/>
    <n v="0"/>
    <n v="30.095700000000001"/>
    <n v="2014"/>
    <x v="8"/>
    <s v="Q3"/>
    <n v="0.43000000000000005"/>
  </r>
  <r>
    <m/>
    <m/>
    <m/>
    <m/>
    <m/>
    <m/>
    <m/>
    <m/>
    <m/>
    <m/>
    <m/>
    <m/>
    <m/>
    <m/>
    <m/>
    <m/>
    <m/>
    <m/>
    <m/>
    <m/>
    <m/>
    <n v="429"/>
    <s v="CA-2017-152275"/>
    <d v="2017-10-01T00:00:00"/>
    <d v="2017-08-10T00:00:00"/>
    <s v="Standard Class"/>
    <s v="KH-16630"/>
    <x v="175"/>
    <x v="1"/>
    <s v="United States"/>
    <s v="San Antonio"/>
    <s v="Texas"/>
    <n v="78207"/>
    <x v="2"/>
    <s v="OFF-AR-10000369"/>
    <x v="1"/>
    <x v="6"/>
    <s v="Design Ebony Sketching Pencil"/>
    <n v="6.6719999999999997"/>
    <n v="6"/>
    <n v="0.2"/>
    <n v="0.50039999999999996"/>
    <n v="2017"/>
    <x v="2"/>
    <s v="Q4"/>
    <n v="7.4999999999999997E-2"/>
  </r>
  <r>
    <m/>
    <m/>
    <m/>
    <m/>
    <m/>
    <m/>
    <m/>
    <m/>
    <m/>
    <m/>
    <m/>
    <m/>
    <m/>
    <m/>
    <m/>
    <m/>
    <m/>
    <m/>
    <m/>
    <m/>
    <m/>
    <n v="430"/>
    <s v="US-2016-123750"/>
    <d v="2016-04-15T00:00:00"/>
    <s v="4/21/2016"/>
    <s v="Standard Class"/>
    <s v="RB-19795"/>
    <x v="176"/>
    <x v="2"/>
    <s v="United States"/>
    <s v="Gastonia"/>
    <s v="North Carolina"/>
    <n v="28052"/>
    <x v="0"/>
    <s v="OFF-BI-10004584"/>
    <x v="1"/>
    <x v="8"/>
    <s v="GBC ProClick 150 Presentation Binding System"/>
    <n v="189.58799999999999"/>
    <n v="2"/>
    <n v="0.7"/>
    <n v="-145.35079999999999"/>
    <n v="2016"/>
    <x v="3"/>
    <s v="Q2"/>
    <n v="-0.76666666666666661"/>
  </r>
  <r>
    <m/>
    <m/>
    <m/>
    <m/>
    <m/>
    <m/>
    <m/>
    <m/>
    <m/>
    <m/>
    <m/>
    <m/>
    <m/>
    <m/>
    <m/>
    <m/>
    <m/>
    <m/>
    <m/>
    <m/>
    <m/>
    <n v="431"/>
    <s v="US-2016-123750"/>
    <d v="2016-04-15T00:00:00"/>
    <s v="4/21/2016"/>
    <s v="Standard Class"/>
    <s v="RB-19795"/>
    <x v="176"/>
    <x v="2"/>
    <s v="United States"/>
    <s v="Gastonia"/>
    <s v="North Carolina"/>
    <n v="28052"/>
    <x v="0"/>
    <s v="TEC-AC-10004659"/>
    <x v="2"/>
    <x v="11"/>
    <s v="Imation Secure+ Hardware Encrypted USB 2.0 Flash Drive; 16GB"/>
    <n v="408.74400000000003"/>
    <n v="7"/>
    <n v="0.2"/>
    <n v="76.639499999999998"/>
    <n v="2016"/>
    <x v="3"/>
    <s v="Q2"/>
    <n v="0.18749999999999997"/>
  </r>
  <r>
    <m/>
    <m/>
    <m/>
    <m/>
    <m/>
    <m/>
    <m/>
    <m/>
    <m/>
    <m/>
    <m/>
    <m/>
    <m/>
    <m/>
    <m/>
    <m/>
    <m/>
    <m/>
    <m/>
    <m/>
    <m/>
    <n v="432"/>
    <s v="US-2016-123750"/>
    <d v="2016-04-15T00:00:00"/>
    <s v="4/21/2016"/>
    <s v="Standard Class"/>
    <s v="RB-19795"/>
    <x v="176"/>
    <x v="2"/>
    <s v="United States"/>
    <s v="Gastonia"/>
    <s v="North Carolina"/>
    <n v="28052"/>
    <x v="0"/>
    <s v="TEC-AC-10004659"/>
    <x v="2"/>
    <x v="11"/>
    <s v="Imation Secure+ Hardware Encrypted USB 2.0 Flash Drive; 16GB"/>
    <n v="291.95999999999998"/>
    <n v="5"/>
    <n v="0.2"/>
    <n v="54.7425"/>
    <n v="2016"/>
    <x v="3"/>
    <s v="Q2"/>
    <n v="0.1875"/>
  </r>
  <r>
    <m/>
    <m/>
    <m/>
    <m/>
    <m/>
    <m/>
    <m/>
    <m/>
    <m/>
    <m/>
    <m/>
    <m/>
    <m/>
    <m/>
    <m/>
    <m/>
    <m/>
    <m/>
    <m/>
    <m/>
    <m/>
    <n v="433"/>
    <s v="US-2016-123750"/>
    <d v="2016-04-15T00:00:00"/>
    <s v="4/21/2016"/>
    <s v="Standard Class"/>
    <s v="RB-19795"/>
    <x v="176"/>
    <x v="2"/>
    <s v="United States"/>
    <s v="Gastonia"/>
    <s v="North Carolina"/>
    <n v="28052"/>
    <x v="0"/>
    <s v="OFF-ST-10000617"/>
    <x v="1"/>
    <x v="4"/>
    <s v="Woodgrain Magazine Files by Perma"/>
    <n v="4.7679999999999998"/>
    <n v="2"/>
    <n v="0.2"/>
    <n v="-0.77480000000000004"/>
    <n v="2016"/>
    <x v="3"/>
    <s v="Q2"/>
    <n v="-0.16250000000000001"/>
  </r>
  <r>
    <m/>
    <m/>
    <m/>
    <m/>
    <m/>
    <m/>
    <m/>
    <m/>
    <m/>
    <m/>
    <m/>
    <m/>
    <m/>
    <m/>
    <m/>
    <m/>
    <m/>
    <m/>
    <m/>
    <m/>
    <m/>
    <n v="434"/>
    <s v="CA-2016-127369"/>
    <d v="2016-06-06T00:00:00"/>
    <d v="2016-07-06T00:00:00"/>
    <s v="First Class"/>
    <s v="DB-13060"/>
    <x v="72"/>
    <x v="0"/>
    <s v="United States"/>
    <s v="Lowell"/>
    <s v="Massachusetts"/>
    <n v="1852"/>
    <x v="3"/>
    <s v="OFF-ST-10003306"/>
    <x v="1"/>
    <x v="4"/>
    <s v="Letter Size Cart"/>
    <n v="714.3"/>
    <n v="5"/>
    <n v="0"/>
    <n v="207.14699999999999"/>
    <n v="2016"/>
    <x v="1"/>
    <s v="Q2"/>
    <n v="0.28999999999999998"/>
  </r>
  <r>
    <m/>
    <m/>
    <m/>
    <m/>
    <m/>
    <m/>
    <m/>
    <m/>
    <m/>
    <m/>
    <m/>
    <m/>
    <m/>
    <m/>
    <m/>
    <m/>
    <m/>
    <m/>
    <m/>
    <m/>
    <m/>
    <n v="435"/>
    <s v="US-2014-150574"/>
    <d v="2014-12-19T00:00:00"/>
    <s v="12/25/2014"/>
    <s v="Standard Class"/>
    <s v="MK-18160"/>
    <x v="177"/>
    <x v="0"/>
    <s v="United States"/>
    <s v="Jacksonville"/>
    <s v="Florida"/>
    <n v="32216"/>
    <x v="0"/>
    <s v="OFF-BI-10000773"/>
    <x v="1"/>
    <x v="8"/>
    <s v="Insertable Tab Post Binder Dividers"/>
    <n v="4.8120000000000003"/>
    <n v="2"/>
    <n v="0.7"/>
    <n v="-3.6892"/>
    <n v="2014"/>
    <x v="4"/>
    <s v="Q4"/>
    <n v="-0.76666666666666661"/>
  </r>
  <r>
    <m/>
    <m/>
    <m/>
    <m/>
    <m/>
    <m/>
    <m/>
    <m/>
    <m/>
    <m/>
    <m/>
    <m/>
    <m/>
    <m/>
    <m/>
    <m/>
    <m/>
    <m/>
    <m/>
    <m/>
    <m/>
    <n v="436"/>
    <s v="US-2014-150574"/>
    <d v="2014-12-19T00:00:00"/>
    <s v="12/25/2014"/>
    <s v="Standard Class"/>
    <s v="MK-18160"/>
    <x v="177"/>
    <x v="0"/>
    <s v="United States"/>
    <s v="Jacksonville"/>
    <s v="Florida"/>
    <n v="32216"/>
    <x v="0"/>
    <s v="TEC-AC-10002600"/>
    <x v="2"/>
    <x v="11"/>
    <s v="Belkin QODE FastFit Bluetooth Keyboard"/>
    <n v="247.8"/>
    <n v="5"/>
    <n v="0.2"/>
    <n v="-18.585000000000001"/>
    <n v="2014"/>
    <x v="4"/>
    <s v="Q4"/>
    <n v="-7.4999999999999997E-2"/>
  </r>
  <r>
    <m/>
    <m/>
    <m/>
    <m/>
    <m/>
    <m/>
    <m/>
    <m/>
    <m/>
    <m/>
    <m/>
    <m/>
    <m/>
    <m/>
    <m/>
    <m/>
    <m/>
    <m/>
    <m/>
    <m/>
    <m/>
    <n v="437"/>
    <s v="CA-2016-147375"/>
    <d v="2016-06-12T00:00:00"/>
    <s v="6/14/2016"/>
    <s v="Second Class"/>
    <s v="PO-19180"/>
    <x v="178"/>
    <x v="2"/>
    <s v="United States"/>
    <s v="Chicago"/>
    <s v="Illinois"/>
    <n v="60623"/>
    <x v="2"/>
    <s v="TEC-MA-10002937"/>
    <x v="2"/>
    <x v="15"/>
    <s v="Canon Color ImageCLASS MF8580Cdw Wireless Laser All-In-One Printer, Copier, Scanner"/>
    <n v="1007.979"/>
    <n v="3"/>
    <n v="0.3"/>
    <n v="43.199100000000001"/>
    <n v="2016"/>
    <x v="1"/>
    <s v="Q2"/>
    <n v="4.2857142857142858E-2"/>
  </r>
  <r>
    <m/>
    <m/>
    <m/>
    <m/>
    <m/>
    <m/>
    <m/>
    <m/>
    <m/>
    <m/>
    <m/>
    <m/>
    <m/>
    <m/>
    <m/>
    <m/>
    <m/>
    <m/>
    <m/>
    <m/>
    <m/>
    <n v="438"/>
    <s v="CA-2016-147375"/>
    <d v="2016-06-12T00:00:00"/>
    <s v="6/14/2016"/>
    <s v="Second Class"/>
    <s v="PO-19180"/>
    <x v="178"/>
    <x v="2"/>
    <s v="United States"/>
    <s v="Chicago"/>
    <s v="Illinois"/>
    <n v="60623"/>
    <x v="2"/>
    <s v="OFF-PA-10001970"/>
    <x v="1"/>
    <x v="10"/>
    <s v="Xerox 1908"/>
    <n v="313.488"/>
    <n v="7"/>
    <n v="0.2"/>
    <n v="113.63939999999999"/>
    <n v="2016"/>
    <x v="1"/>
    <s v="Q2"/>
    <n v="0.36249999999999999"/>
  </r>
  <r>
    <m/>
    <m/>
    <m/>
    <m/>
    <m/>
    <m/>
    <m/>
    <m/>
    <m/>
    <m/>
    <m/>
    <m/>
    <m/>
    <m/>
    <m/>
    <m/>
    <m/>
    <m/>
    <m/>
    <m/>
    <m/>
    <n v="439"/>
    <s v="CA-2017-130043"/>
    <d v="2017-09-15T00:00:00"/>
    <s v="9/19/2017"/>
    <s v="Standard Class"/>
    <s v="BB-11545"/>
    <x v="179"/>
    <x v="1"/>
    <s v="United States"/>
    <s v="Houston"/>
    <s v="Texas"/>
    <n v="77070"/>
    <x v="2"/>
    <s v="OFF-PA-10002230"/>
    <x v="1"/>
    <x v="10"/>
    <s v="Xerox 1897"/>
    <n v="31.872"/>
    <n v="8"/>
    <n v="0.2"/>
    <n v="11.553599999999999"/>
    <n v="2017"/>
    <x v="8"/>
    <s v="Q3"/>
    <n v="0.36249999999999999"/>
  </r>
  <r>
    <m/>
    <m/>
    <m/>
    <m/>
    <m/>
    <m/>
    <m/>
    <m/>
    <m/>
    <m/>
    <m/>
    <m/>
    <m/>
    <m/>
    <m/>
    <m/>
    <m/>
    <m/>
    <m/>
    <m/>
    <m/>
    <n v="440"/>
    <s v="CA-2017-157252"/>
    <d v="2017-01-20T00:00:00"/>
    <s v="1/23/2017"/>
    <s v="Second Class"/>
    <s v="CV-12805"/>
    <x v="51"/>
    <x v="1"/>
    <s v="United States"/>
    <s v="New York City"/>
    <s v="New York"/>
    <n v="10024"/>
    <x v="3"/>
    <s v="FUR-CH-10003396"/>
    <x v="0"/>
    <x v="1"/>
    <s v="Global Deluxe Steno Chair"/>
    <n v="207.846"/>
    <n v="3"/>
    <n v="0.1"/>
    <n v="2.3094000000000001"/>
    <n v="2017"/>
    <x v="9"/>
    <s v="Q1"/>
    <n v="1.1111111111111112E-2"/>
  </r>
  <r>
    <m/>
    <m/>
    <m/>
    <m/>
    <m/>
    <m/>
    <m/>
    <m/>
    <m/>
    <m/>
    <m/>
    <m/>
    <m/>
    <m/>
    <m/>
    <m/>
    <m/>
    <m/>
    <m/>
    <m/>
    <m/>
    <n v="441"/>
    <s v="CA-2016-115756"/>
    <d v="2016-09-05T00:00:00"/>
    <d v="2016-07-09T00:00:00"/>
    <s v="Second Class"/>
    <s v="PK-19075"/>
    <x v="7"/>
    <x v="0"/>
    <s v="United States"/>
    <s v="Detroit"/>
    <s v="Michigan"/>
    <n v="48227"/>
    <x v="2"/>
    <s v="FUR-FU-10000246"/>
    <x v="0"/>
    <x v="5"/>
    <s v="Aluminum Document Frame"/>
    <n v="12.22"/>
    <n v="1"/>
    <n v="0"/>
    <n v="3.6659999999999999"/>
    <n v="2016"/>
    <x v="8"/>
    <s v="Q3"/>
    <n v="0.3"/>
  </r>
  <r>
    <m/>
    <m/>
    <m/>
    <m/>
    <m/>
    <m/>
    <m/>
    <m/>
    <m/>
    <m/>
    <m/>
    <m/>
    <m/>
    <m/>
    <m/>
    <m/>
    <m/>
    <m/>
    <m/>
    <m/>
    <m/>
    <n v="442"/>
    <s v="CA-2016-115756"/>
    <d v="2016-09-05T00:00:00"/>
    <d v="2016-07-09T00:00:00"/>
    <s v="Second Class"/>
    <s v="PK-19075"/>
    <x v="7"/>
    <x v="0"/>
    <s v="United States"/>
    <s v="Detroit"/>
    <s v="Michigan"/>
    <n v="48227"/>
    <x v="2"/>
    <s v="OFF-ST-10000060"/>
    <x v="1"/>
    <x v="4"/>
    <s v="Fellowes Bankers Box Staxonsteel Drawer File/Stacking System"/>
    <n v="194.94"/>
    <n v="3"/>
    <n v="0"/>
    <n v="23.392800000000001"/>
    <n v="2016"/>
    <x v="8"/>
    <s v="Q3"/>
    <n v="0.12000000000000001"/>
  </r>
  <r>
    <m/>
    <m/>
    <m/>
    <m/>
    <m/>
    <m/>
    <m/>
    <m/>
    <m/>
    <m/>
    <m/>
    <m/>
    <m/>
    <m/>
    <m/>
    <m/>
    <m/>
    <m/>
    <m/>
    <m/>
    <m/>
    <n v="443"/>
    <s v="CA-2016-115756"/>
    <d v="2016-09-05T00:00:00"/>
    <d v="2016-07-09T00:00:00"/>
    <s v="Second Class"/>
    <s v="PK-19075"/>
    <x v="7"/>
    <x v="0"/>
    <s v="United States"/>
    <s v="Detroit"/>
    <s v="Michigan"/>
    <n v="48227"/>
    <x v="2"/>
    <s v="OFF-ST-10003058"/>
    <x v="1"/>
    <x v="4"/>
    <s v="Eldon Mobile Mega Data Cart  Mega Stackable  Add-On Trays"/>
    <n v="70.95"/>
    <n v="3"/>
    <n v="0"/>
    <n v="20.575500000000002"/>
    <n v="2016"/>
    <x v="8"/>
    <s v="Q3"/>
    <n v="0.29000000000000004"/>
  </r>
  <r>
    <m/>
    <m/>
    <m/>
    <m/>
    <m/>
    <m/>
    <m/>
    <m/>
    <m/>
    <m/>
    <m/>
    <m/>
    <m/>
    <m/>
    <m/>
    <m/>
    <m/>
    <m/>
    <m/>
    <m/>
    <m/>
    <n v="444"/>
    <s v="CA-2016-115756"/>
    <d v="2016-09-05T00:00:00"/>
    <d v="2016-07-09T00:00:00"/>
    <s v="Second Class"/>
    <s v="PK-19075"/>
    <x v="7"/>
    <x v="0"/>
    <s v="United States"/>
    <s v="Detroit"/>
    <s v="Michigan"/>
    <n v="48227"/>
    <x v="2"/>
    <s v="OFF-PA-10002222"/>
    <x v="1"/>
    <x v="10"/>
    <s v="Xerox Color Copier Paper, 11&quot; x 17&quot;, Ream"/>
    <n v="91.36"/>
    <n v="4"/>
    <n v="0"/>
    <n v="42.025599999999997"/>
    <n v="2016"/>
    <x v="8"/>
    <s v="Q3"/>
    <n v="0.45999999999999996"/>
  </r>
  <r>
    <m/>
    <m/>
    <m/>
    <m/>
    <m/>
    <m/>
    <m/>
    <m/>
    <m/>
    <m/>
    <m/>
    <m/>
    <m/>
    <m/>
    <m/>
    <m/>
    <m/>
    <m/>
    <m/>
    <m/>
    <m/>
    <n v="445"/>
    <s v="CA-2016-115756"/>
    <d v="2016-09-05T00:00:00"/>
    <d v="2016-07-09T00:00:00"/>
    <s v="Second Class"/>
    <s v="PK-19075"/>
    <x v="7"/>
    <x v="0"/>
    <s v="United States"/>
    <s v="Detroit"/>
    <s v="Michigan"/>
    <n v="48227"/>
    <x v="2"/>
    <s v="FUR-CH-10002372"/>
    <x v="0"/>
    <x v="1"/>
    <s v="Office Star - Ergonomically Designed Knee Chair"/>
    <n v="242.94"/>
    <n v="3"/>
    <n v="0"/>
    <n v="29.152799999999999"/>
    <n v="2016"/>
    <x v="8"/>
    <s v="Q3"/>
    <n v="0.12"/>
  </r>
  <r>
    <m/>
    <m/>
    <m/>
    <m/>
    <m/>
    <m/>
    <m/>
    <m/>
    <m/>
    <m/>
    <m/>
    <m/>
    <m/>
    <m/>
    <m/>
    <m/>
    <m/>
    <m/>
    <m/>
    <m/>
    <m/>
    <n v="446"/>
    <s v="CA-2016-115756"/>
    <d v="2016-09-05T00:00:00"/>
    <d v="2016-07-09T00:00:00"/>
    <s v="Second Class"/>
    <s v="PK-19075"/>
    <x v="7"/>
    <x v="0"/>
    <s v="United States"/>
    <s v="Detroit"/>
    <s v="Michigan"/>
    <n v="48227"/>
    <x v="2"/>
    <s v="OFF-LA-10001317"/>
    <x v="1"/>
    <x v="2"/>
    <s v="Avery 520"/>
    <n v="22.05"/>
    <n v="7"/>
    <n v="0"/>
    <n v="10.584"/>
    <n v="2016"/>
    <x v="8"/>
    <s v="Q3"/>
    <n v="0.48"/>
  </r>
  <r>
    <m/>
    <m/>
    <m/>
    <m/>
    <m/>
    <m/>
    <m/>
    <m/>
    <m/>
    <m/>
    <m/>
    <m/>
    <m/>
    <m/>
    <m/>
    <m/>
    <m/>
    <m/>
    <m/>
    <m/>
    <m/>
    <n v="447"/>
    <s v="CA-2017-154214"/>
    <d v="2017-03-20T00:00:00"/>
    <s v="3/25/2017"/>
    <s v="Second Class"/>
    <s v="TB-21595"/>
    <x v="180"/>
    <x v="0"/>
    <s v="United States"/>
    <s v="Columbus"/>
    <s v="Indiana"/>
    <n v="47201"/>
    <x v="2"/>
    <s v="FUR-FU-10000206"/>
    <x v="0"/>
    <x v="5"/>
    <s v="GE General Purpose, Extra Long Life, Showcase &amp; Floodlight Incandescent Bulbs"/>
    <n v="2.91"/>
    <n v="1"/>
    <n v="0"/>
    <n v="1.3676999999999999"/>
    <n v="2017"/>
    <x v="10"/>
    <s v="Q1"/>
    <n v="0.47"/>
  </r>
  <r>
    <m/>
    <m/>
    <m/>
    <m/>
    <m/>
    <m/>
    <m/>
    <m/>
    <m/>
    <m/>
    <m/>
    <m/>
    <m/>
    <m/>
    <m/>
    <m/>
    <m/>
    <m/>
    <m/>
    <m/>
    <m/>
    <n v="448"/>
    <s v="CA-2016-166674"/>
    <d v="2016-04-01T00:00:00"/>
    <d v="2016-03-04T00:00:00"/>
    <s v="Second Class"/>
    <s v="RB-19360"/>
    <x v="181"/>
    <x v="0"/>
    <s v="United States"/>
    <s v="Auburn"/>
    <s v="New York"/>
    <n v="13021"/>
    <x v="3"/>
    <s v="OFF-AR-10000588"/>
    <x v="1"/>
    <x v="6"/>
    <s v="Newell 345"/>
    <n v="59.52"/>
    <n v="3"/>
    <n v="0"/>
    <n v="15.475199999999999"/>
    <n v="2016"/>
    <x v="3"/>
    <s v="Q2"/>
    <n v="0.25999999999999995"/>
  </r>
  <r>
    <m/>
    <m/>
    <m/>
    <m/>
    <m/>
    <m/>
    <m/>
    <m/>
    <m/>
    <m/>
    <m/>
    <m/>
    <m/>
    <m/>
    <m/>
    <m/>
    <m/>
    <m/>
    <m/>
    <m/>
    <m/>
    <n v="449"/>
    <s v="CA-2016-166674"/>
    <d v="2016-04-01T00:00:00"/>
    <d v="2016-03-04T00:00:00"/>
    <s v="Second Class"/>
    <s v="RB-19360"/>
    <x v="181"/>
    <x v="0"/>
    <s v="United States"/>
    <s v="Auburn"/>
    <s v="New York"/>
    <n v="13021"/>
    <x v="3"/>
    <s v="OFF-ST-10001469"/>
    <x v="1"/>
    <x v="4"/>
    <s v="Fellowes Bankers Box Recycled Super Stor/Drawer"/>
    <n v="161.94"/>
    <n v="3"/>
    <n v="0"/>
    <n v="9.7164000000000001"/>
    <n v="2016"/>
    <x v="3"/>
    <s v="Q2"/>
    <n v="6.0000000000000005E-2"/>
  </r>
  <r>
    <m/>
    <m/>
    <m/>
    <m/>
    <m/>
    <m/>
    <m/>
    <m/>
    <m/>
    <m/>
    <m/>
    <m/>
    <m/>
    <m/>
    <m/>
    <m/>
    <m/>
    <m/>
    <m/>
    <m/>
    <m/>
    <n v="450"/>
    <s v="CA-2016-166674"/>
    <d v="2016-04-01T00:00:00"/>
    <d v="2016-03-04T00:00:00"/>
    <s v="Second Class"/>
    <s v="RB-19360"/>
    <x v="181"/>
    <x v="0"/>
    <s v="United States"/>
    <s v="Auburn"/>
    <s v="New York"/>
    <n v="13021"/>
    <x v="3"/>
    <s v="OFF-AR-10001953"/>
    <x v="1"/>
    <x v="6"/>
    <s v="Boston 1645 Deluxe Heavier-Duty Electric Pencil Sharpener"/>
    <n v="263.88"/>
    <n v="6"/>
    <n v="0"/>
    <n v="71.247600000000006"/>
    <n v="2016"/>
    <x v="3"/>
    <s v="Q2"/>
    <n v="0.27"/>
  </r>
  <r>
    <m/>
    <m/>
    <m/>
    <m/>
    <m/>
    <m/>
    <m/>
    <m/>
    <m/>
    <m/>
    <m/>
    <m/>
    <m/>
    <m/>
    <m/>
    <m/>
    <m/>
    <m/>
    <m/>
    <m/>
    <m/>
    <n v="451"/>
    <s v="CA-2016-166674"/>
    <d v="2016-04-01T00:00:00"/>
    <d v="2016-03-04T00:00:00"/>
    <s v="Second Class"/>
    <s v="RB-19360"/>
    <x v="181"/>
    <x v="0"/>
    <s v="United States"/>
    <s v="Auburn"/>
    <s v="New York"/>
    <n v="13021"/>
    <x v="3"/>
    <s v="OFF-AR-10003156"/>
    <x v="1"/>
    <x v="6"/>
    <s v="50 Colored Long Pencils"/>
    <n v="30.48"/>
    <n v="3"/>
    <n v="0"/>
    <n v="7.9248000000000003"/>
    <n v="2016"/>
    <x v="3"/>
    <s v="Q2"/>
    <n v="0.26"/>
  </r>
  <r>
    <m/>
    <m/>
    <m/>
    <m/>
    <m/>
    <m/>
    <m/>
    <m/>
    <m/>
    <m/>
    <m/>
    <m/>
    <m/>
    <m/>
    <m/>
    <m/>
    <m/>
    <m/>
    <m/>
    <m/>
    <m/>
    <n v="452"/>
    <s v="CA-2016-166674"/>
    <d v="2016-04-01T00:00:00"/>
    <d v="2016-03-04T00:00:00"/>
    <s v="Second Class"/>
    <s v="RB-19360"/>
    <x v="181"/>
    <x v="0"/>
    <s v="United States"/>
    <s v="Auburn"/>
    <s v="New York"/>
    <n v="13021"/>
    <x v="3"/>
    <s v="OFF-AR-10004974"/>
    <x v="1"/>
    <x v="6"/>
    <s v="Newell 342"/>
    <n v="9.84"/>
    <n v="3"/>
    <n v="0"/>
    <n v="2.8536000000000001"/>
    <n v="2016"/>
    <x v="3"/>
    <s v="Q2"/>
    <n v="0.29000000000000004"/>
  </r>
  <r>
    <m/>
    <m/>
    <m/>
    <m/>
    <m/>
    <m/>
    <m/>
    <m/>
    <m/>
    <m/>
    <m/>
    <m/>
    <m/>
    <m/>
    <m/>
    <m/>
    <m/>
    <m/>
    <m/>
    <m/>
    <m/>
    <n v="453"/>
    <s v="CA-2016-166674"/>
    <d v="2016-04-01T00:00:00"/>
    <d v="2016-03-04T00:00:00"/>
    <s v="Second Class"/>
    <s v="RB-19360"/>
    <x v="181"/>
    <x v="0"/>
    <s v="United States"/>
    <s v="Auburn"/>
    <s v="New York"/>
    <n v="13021"/>
    <x v="3"/>
    <s v="TEC-PH-10002365"/>
    <x v="2"/>
    <x v="7"/>
    <s v="Belkin Grip Candy Sheer Case / Cover for iPhone 5 and 5S"/>
    <n v="35.119999999999997"/>
    <n v="4"/>
    <n v="0"/>
    <n v="9.1311999999999998"/>
    <n v="2016"/>
    <x v="3"/>
    <s v="Q2"/>
    <n v="0.26"/>
  </r>
  <r>
    <m/>
    <m/>
    <m/>
    <m/>
    <m/>
    <m/>
    <m/>
    <m/>
    <m/>
    <m/>
    <m/>
    <m/>
    <m/>
    <m/>
    <m/>
    <m/>
    <m/>
    <m/>
    <m/>
    <m/>
    <m/>
    <n v="454"/>
    <s v="CA-2017-147277"/>
    <d v="2017-10-20T00:00:00"/>
    <s v="10/24/2017"/>
    <s v="Standard Class"/>
    <s v="EB-13705"/>
    <x v="182"/>
    <x v="1"/>
    <s v="United States"/>
    <s v="Akron"/>
    <s v="Ohio"/>
    <n v="44312"/>
    <x v="3"/>
    <s v="FUR-TA-10001539"/>
    <x v="0"/>
    <x v="3"/>
    <s v="Chromcraft Rectangular Conference Tables"/>
    <n v="284.36399999999998"/>
    <n v="2"/>
    <n v="0.4"/>
    <n v="-75.830399999999997"/>
    <n v="2017"/>
    <x v="2"/>
    <s v="Q4"/>
    <n v="-0.26666666666666666"/>
  </r>
  <r>
    <m/>
    <m/>
    <m/>
    <m/>
    <m/>
    <m/>
    <m/>
    <m/>
    <m/>
    <m/>
    <m/>
    <m/>
    <m/>
    <m/>
    <m/>
    <m/>
    <m/>
    <m/>
    <m/>
    <m/>
    <m/>
    <n v="455"/>
    <s v="CA-2017-147277"/>
    <d v="2017-10-20T00:00:00"/>
    <s v="10/24/2017"/>
    <s v="Standard Class"/>
    <s v="EB-13705"/>
    <x v="182"/>
    <x v="1"/>
    <s v="United States"/>
    <s v="Akron"/>
    <s v="Ohio"/>
    <n v="44312"/>
    <x v="3"/>
    <s v="OFF-ST-10000142"/>
    <x v="1"/>
    <x v="4"/>
    <s v="Deluxe Rollaway Locking File with Drawer"/>
    <n v="665.40800000000002"/>
    <n v="2"/>
    <n v="0.2"/>
    <n v="66.540800000000004"/>
    <n v="2017"/>
    <x v="2"/>
    <s v="Q4"/>
    <n v="0.1"/>
  </r>
  <r>
    <m/>
    <m/>
    <m/>
    <m/>
    <m/>
    <m/>
    <m/>
    <m/>
    <m/>
    <m/>
    <m/>
    <m/>
    <m/>
    <m/>
    <m/>
    <m/>
    <m/>
    <m/>
    <m/>
    <m/>
    <m/>
    <n v="456"/>
    <s v="CA-2016-100153"/>
    <d v="2016-12-13T00:00:00"/>
    <s v="12/17/2016"/>
    <s v="Standard Class"/>
    <s v="KH-16630"/>
    <x v="175"/>
    <x v="1"/>
    <s v="United States"/>
    <s v="Norman"/>
    <s v="Oklahoma"/>
    <n v="73071"/>
    <x v="2"/>
    <s v="TEC-AC-10001772"/>
    <x v="2"/>
    <x v="11"/>
    <s v="Memorex Mini Travel Drive 16 GB USB 2.0 Flash Drive"/>
    <n v="63.88"/>
    <n v="4"/>
    <n v="0"/>
    <n v="24.9132"/>
    <n v="2016"/>
    <x v="4"/>
    <s v="Q4"/>
    <n v="0.38999999999999996"/>
  </r>
  <r>
    <m/>
    <m/>
    <m/>
    <m/>
    <m/>
    <m/>
    <m/>
    <m/>
    <m/>
    <m/>
    <m/>
    <m/>
    <m/>
    <m/>
    <m/>
    <m/>
    <m/>
    <m/>
    <m/>
    <m/>
    <m/>
    <n v="457"/>
    <s v="US-2014-110674"/>
    <d v="2014-02-12T00:00:00"/>
    <s v="2/18/2014"/>
    <s v="Standard Class"/>
    <s v="SC-20095"/>
    <x v="183"/>
    <x v="0"/>
    <s v="United States"/>
    <s v="Concord"/>
    <s v="California"/>
    <n v="94521"/>
    <x v="1"/>
    <s v="FUR-CH-10000225"/>
    <x v="0"/>
    <x v="1"/>
    <s v="Global Geo Office Task Chair, Gray"/>
    <n v="129.56800000000001"/>
    <n v="2"/>
    <n v="0.2"/>
    <n v="-24.294"/>
    <n v="2014"/>
    <x v="11"/>
    <s v="Q1"/>
    <n v="-0.1875"/>
  </r>
  <r>
    <m/>
    <m/>
    <m/>
    <m/>
    <m/>
    <m/>
    <m/>
    <m/>
    <m/>
    <m/>
    <m/>
    <m/>
    <m/>
    <m/>
    <m/>
    <m/>
    <m/>
    <m/>
    <m/>
    <m/>
    <m/>
    <n v="458"/>
    <s v="US-2016-157945"/>
    <d v="2016-09-26T00:00:00"/>
    <d v="2016-01-10T00:00:00"/>
    <s v="Standard Class"/>
    <s v="NF-18385"/>
    <x v="173"/>
    <x v="0"/>
    <s v="United States"/>
    <s v="Decatur"/>
    <s v="Illinois"/>
    <n v="62521"/>
    <x v="2"/>
    <s v="FUR-CH-10002331"/>
    <x v="0"/>
    <x v="1"/>
    <s v="Hon 4700 Series Mobuis Mid-Back Task Chairs with Adjustable Arms"/>
    <n v="747.55799999999999"/>
    <n v="3"/>
    <n v="0.3"/>
    <n v="-96.114599999999996"/>
    <n v="2016"/>
    <x v="8"/>
    <s v="Q3"/>
    <n v="-0.12857142857142856"/>
  </r>
  <r>
    <m/>
    <m/>
    <m/>
    <m/>
    <m/>
    <m/>
    <m/>
    <m/>
    <m/>
    <m/>
    <m/>
    <m/>
    <m/>
    <m/>
    <m/>
    <m/>
    <m/>
    <m/>
    <m/>
    <m/>
    <m/>
    <n v="459"/>
    <s v="US-2016-157945"/>
    <d v="2016-09-26T00:00:00"/>
    <d v="2016-01-10T00:00:00"/>
    <s v="Standard Class"/>
    <s v="NF-18385"/>
    <x v="173"/>
    <x v="0"/>
    <s v="United States"/>
    <s v="Decatur"/>
    <s v="Illinois"/>
    <n v="62521"/>
    <x v="2"/>
    <s v="OFF-EN-10001415"/>
    <x v="1"/>
    <x v="12"/>
    <s v="Staple envelope"/>
    <n v="8.9280000000000008"/>
    <n v="2"/>
    <n v="0.2"/>
    <n v="3.3479999999999999"/>
    <n v="2016"/>
    <x v="8"/>
    <s v="Q3"/>
    <n v="0.37499999999999994"/>
  </r>
  <r>
    <m/>
    <m/>
    <m/>
    <m/>
    <m/>
    <m/>
    <m/>
    <m/>
    <m/>
    <m/>
    <m/>
    <m/>
    <m/>
    <m/>
    <m/>
    <m/>
    <m/>
    <m/>
    <m/>
    <m/>
    <m/>
    <n v="460"/>
    <s v="CA-2015-109638"/>
    <d v="2015-12-15T00:00:00"/>
    <s v="12/22/2015"/>
    <s v="Standard Class"/>
    <s v="JH-15985"/>
    <x v="98"/>
    <x v="0"/>
    <s v="United States"/>
    <s v="Seattle"/>
    <s v="Washington"/>
    <n v="98115"/>
    <x v="1"/>
    <s v="OFF-AP-10002472"/>
    <x v="1"/>
    <x v="9"/>
    <s v="3M Office Air Cleaner"/>
    <n v="103.92"/>
    <n v="4"/>
    <n v="0"/>
    <n v="36.372"/>
    <n v="2015"/>
    <x v="4"/>
    <s v="Q4"/>
    <n v="0.35"/>
  </r>
  <r>
    <m/>
    <m/>
    <m/>
    <m/>
    <m/>
    <m/>
    <m/>
    <m/>
    <m/>
    <m/>
    <m/>
    <m/>
    <m/>
    <m/>
    <m/>
    <m/>
    <m/>
    <m/>
    <m/>
    <m/>
    <m/>
    <n v="461"/>
    <s v="CA-2015-109638"/>
    <d v="2015-12-15T00:00:00"/>
    <s v="12/22/2015"/>
    <s v="Standard Class"/>
    <s v="JH-15985"/>
    <x v="98"/>
    <x v="0"/>
    <s v="United States"/>
    <s v="Seattle"/>
    <s v="Washington"/>
    <n v="98115"/>
    <x v="1"/>
    <s v="TEC-AC-10004571"/>
    <x v="2"/>
    <x v="11"/>
    <s v="Logitech G700s Rechargeable Gaming Mouse"/>
    <n v="899.91"/>
    <n v="9"/>
    <n v="0"/>
    <n v="377.9622"/>
    <n v="2015"/>
    <x v="4"/>
    <s v="Q4"/>
    <n v="0.42"/>
  </r>
  <r>
    <m/>
    <m/>
    <m/>
    <m/>
    <m/>
    <m/>
    <m/>
    <m/>
    <m/>
    <m/>
    <m/>
    <m/>
    <m/>
    <m/>
    <m/>
    <m/>
    <m/>
    <m/>
    <m/>
    <m/>
    <m/>
    <n v="462"/>
    <s v="CA-2015-109638"/>
    <d v="2015-12-15T00:00:00"/>
    <s v="12/22/2015"/>
    <s v="Standard Class"/>
    <s v="JH-15985"/>
    <x v="98"/>
    <x v="0"/>
    <s v="United States"/>
    <s v="Seattle"/>
    <s v="Washington"/>
    <n v="98115"/>
    <x v="1"/>
    <s v="OFF-BI-10001098"/>
    <x v="1"/>
    <x v="8"/>
    <s v="Acco D-Ring Binder w/DublLock"/>
    <n v="51.311999999999998"/>
    <n v="3"/>
    <n v="0.2"/>
    <n v="18.6006"/>
    <n v="2015"/>
    <x v="4"/>
    <s v="Q4"/>
    <n v="0.36250000000000004"/>
  </r>
  <r>
    <m/>
    <m/>
    <m/>
    <m/>
    <m/>
    <m/>
    <m/>
    <m/>
    <m/>
    <m/>
    <m/>
    <m/>
    <m/>
    <m/>
    <m/>
    <m/>
    <m/>
    <m/>
    <m/>
    <m/>
    <m/>
    <n v="463"/>
    <s v="CA-2016-109869"/>
    <d v="2016-04-22T00:00:00"/>
    <s v="4/29/2016"/>
    <s v="Standard Class"/>
    <s v="TN-21040"/>
    <x v="184"/>
    <x v="2"/>
    <s v="United States"/>
    <s v="Phoenix"/>
    <s v="Arizona"/>
    <n v="85023"/>
    <x v="1"/>
    <s v="FUR-FU-10000023"/>
    <x v="0"/>
    <x v="5"/>
    <s v="Eldon Wave Desk Accessories"/>
    <n v="23.56"/>
    <n v="5"/>
    <n v="0.2"/>
    <n v="7.0679999999999996"/>
    <n v="2016"/>
    <x v="3"/>
    <s v="Q2"/>
    <n v="0.3"/>
  </r>
  <r>
    <m/>
    <m/>
    <m/>
    <m/>
    <m/>
    <m/>
    <m/>
    <m/>
    <m/>
    <m/>
    <m/>
    <m/>
    <m/>
    <m/>
    <m/>
    <m/>
    <m/>
    <m/>
    <m/>
    <m/>
    <m/>
    <n v="464"/>
    <s v="CA-2016-109869"/>
    <d v="2016-04-22T00:00:00"/>
    <s v="4/29/2016"/>
    <s v="Standard Class"/>
    <s v="TN-21040"/>
    <x v="184"/>
    <x v="2"/>
    <s v="United States"/>
    <s v="Phoenix"/>
    <s v="Arizona"/>
    <n v="85023"/>
    <x v="1"/>
    <s v="FUR-TA-10001889"/>
    <x v="0"/>
    <x v="3"/>
    <s v="Bush Advantage Collection Racetrack Conference Table"/>
    <n v="1272.6300000000001"/>
    <n v="6"/>
    <n v="0.5"/>
    <n v="-814.48320000000001"/>
    <n v="2016"/>
    <x v="3"/>
    <s v="Q2"/>
    <n v="-0.6399999999999999"/>
  </r>
  <r>
    <m/>
    <m/>
    <m/>
    <m/>
    <m/>
    <m/>
    <m/>
    <m/>
    <m/>
    <m/>
    <m/>
    <m/>
    <m/>
    <m/>
    <m/>
    <m/>
    <m/>
    <m/>
    <m/>
    <m/>
    <m/>
    <n v="465"/>
    <s v="CA-2016-109869"/>
    <d v="2016-04-22T00:00:00"/>
    <s v="4/29/2016"/>
    <s v="Standard Class"/>
    <s v="TN-21040"/>
    <x v="184"/>
    <x v="2"/>
    <s v="United States"/>
    <s v="Phoenix"/>
    <s v="Arizona"/>
    <n v="85023"/>
    <x v="1"/>
    <s v="OFF-BI-10000315"/>
    <x v="1"/>
    <x v="8"/>
    <s v="Poly Designer Cover &amp; Back"/>
    <n v="28.484999999999999"/>
    <n v="5"/>
    <n v="0.7"/>
    <n v="-20.888999999999999"/>
    <n v="2016"/>
    <x v="3"/>
    <s v="Q2"/>
    <n v="-0.73333333333333328"/>
  </r>
  <r>
    <m/>
    <m/>
    <m/>
    <m/>
    <m/>
    <m/>
    <m/>
    <m/>
    <m/>
    <m/>
    <m/>
    <m/>
    <m/>
    <m/>
    <m/>
    <m/>
    <m/>
    <m/>
    <m/>
    <m/>
    <m/>
    <n v="466"/>
    <s v="CA-2016-109869"/>
    <d v="2016-04-22T00:00:00"/>
    <s v="4/29/2016"/>
    <s v="Standard Class"/>
    <s v="TN-21040"/>
    <x v="184"/>
    <x v="2"/>
    <s v="United States"/>
    <s v="Phoenix"/>
    <s v="Arizona"/>
    <n v="85023"/>
    <x v="1"/>
    <s v="OFF-SU-10003505"/>
    <x v="1"/>
    <x v="14"/>
    <s v="Premier Electric Letter Opener"/>
    <n v="185.376"/>
    <n v="2"/>
    <n v="0.2"/>
    <n v="-34.758000000000003"/>
    <n v="2016"/>
    <x v="3"/>
    <s v="Q2"/>
    <n v="-0.1875"/>
  </r>
  <r>
    <m/>
    <m/>
    <m/>
    <m/>
    <m/>
    <m/>
    <m/>
    <m/>
    <m/>
    <m/>
    <m/>
    <m/>
    <m/>
    <m/>
    <m/>
    <m/>
    <m/>
    <m/>
    <m/>
    <m/>
    <m/>
    <n v="467"/>
    <s v="CA-2016-109869"/>
    <d v="2016-04-22T00:00:00"/>
    <s v="4/29/2016"/>
    <s v="Standard Class"/>
    <s v="TN-21040"/>
    <x v="184"/>
    <x v="2"/>
    <s v="United States"/>
    <s v="Phoenix"/>
    <s v="Arizona"/>
    <n v="85023"/>
    <x v="1"/>
    <s v="OFF-AP-10002578"/>
    <x v="1"/>
    <x v="9"/>
    <s v="Fellowes Premier Superior Surge Suppressor, 10-Outlet, With Phone and Remote"/>
    <n v="78.272000000000006"/>
    <n v="2"/>
    <n v="0.2"/>
    <n v="5.8704000000000001"/>
    <n v="2016"/>
    <x v="3"/>
    <s v="Q2"/>
    <n v="7.4999999999999997E-2"/>
  </r>
  <r>
    <m/>
    <m/>
    <m/>
    <m/>
    <m/>
    <m/>
    <m/>
    <m/>
    <m/>
    <m/>
    <m/>
    <m/>
    <m/>
    <m/>
    <m/>
    <m/>
    <m/>
    <m/>
    <m/>
    <m/>
    <m/>
    <n v="468"/>
    <s v="US-2015-101399"/>
    <d v="2015-01-17T00:00:00"/>
    <s v="1/24/2015"/>
    <s v="Standard Class"/>
    <s v="JS-15940"/>
    <x v="185"/>
    <x v="2"/>
    <s v="United States"/>
    <s v="Park Ridge"/>
    <s v="Illinois"/>
    <n v="60068"/>
    <x v="2"/>
    <s v="FUR-FU-10002918"/>
    <x v="0"/>
    <x v="5"/>
    <s v="Eldon ClusterMat Chair Mat with Cordless Antistatic Protection"/>
    <n v="254.744"/>
    <n v="7"/>
    <n v="0.6"/>
    <n v="-312.06139999999999"/>
    <n v="2015"/>
    <x v="9"/>
    <s v="Q1"/>
    <n v="-1.2249999999999999"/>
  </r>
  <r>
    <m/>
    <m/>
    <m/>
    <m/>
    <m/>
    <m/>
    <m/>
    <m/>
    <m/>
    <m/>
    <m/>
    <m/>
    <m/>
    <m/>
    <m/>
    <m/>
    <m/>
    <m/>
    <m/>
    <m/>
    <m/>
    <n v="469"/>
    <s v="CA-2017-154907"/>
    <d v="2017-03-31T00:00:00"/>
    <d v="2017-04-04T00:00:00"/>
    <s v="Standard Class"/>
    <s v="DS-13180"/>
    <x v="103"/>
    <x v="1"/>
    <s v="United States"/>
    <s v="Amarillo"/>
    <s v="Texas"/>
    <n v="79109"/>
    <x v="2"/>
    <s v="FUR-BO-10002824"/>
    <x v="0"/>
    <x v="0"/>
    <s v="Bush Mission Pointe Library"/>
    <n v="205.33279999999999"/>
    <n v="2"/>
    <n v="0.32"/>
    <n v="-36.235199999999999"/>
    <n v="2017"/>
    <x v="10"/>
    <s v="Q1"/>
    <n v="-0.17647058823529413"/>
  </r>
  <r>
    <m/>
    <m/>
    <m/>
    <m/>
    <m/>
    <m/>
    <m/>
    <m/>
    <m/>
    <m/>
    <m/>
    <m/>
    <m/>
    <m/>
    <m/>
    <m/>
    <m/>
    <m/>
    <m/>
    <m/>
    <m/>
    <n v="470"/>
    <s v="US-2016-100419"/>
    <d v="2016-12-16T00:00:00"/>
    <s v="12/20/2016"/>
    <s v="Second Class"/>
    <s v="CC-12670"/>
    <x v="113"/>
    <x v="0"/>
    <s v="United States"/>
    <s v="Chicago"/>
    <s v="Illinois"/>
    <n v="60610"/>
    <x v="2"/>
    <s v="OFF-BI-10002194"/>
    <x v="1"/>
    <x v="8"/>
    <s v="Cardinal Hold-It CD Pocket"/>
    <n v="4.7880000000000003"/>
    <n v="3"/>
    <n v="0.8"/>
    <n v="-7.9001999999999999"/>
    <n v="2016"/>
    <x v="4"/>
    <s v="Q4"/>
    <n v="-1.65"/>
  </r>
  <r>
    <m/>
    <m/>
    <m/>
    <m/>
    <m/>
    <m/>
    <m/>
    <m/>
    <m/>
    <m/>
    <m/>
    <m/>
    <m/>
    <m/>
    <m/>
    <m/>
    <m/>
    <m/>
    <m/>
    <m/>
    <m/>
    <n v="471"/>
    <s v="CA-2015-154144"/>
    <d v="2015-12-20T00:00:00"/>
    <s v="12/24/2015"/>
    <s v="Standard Class"/>
    <s v="MH-17785"/>
    <x v="186"/>
    <x v="1"/>
    <s v="United States"/>
    <s v="Lindenhurst"/>
    <s v="New York"/>
    <n v="11757"/>
    <x v="3"/>
    <s v="OFF-PA-10004071"/>
    <x v="1"/>
    <x v="10"/>
    <s v="Eaton Premium Continuous-Feed Paper, 25% Cotton, Letter Size, White, 1000 Shts/Box"/>
    <n v="55.48"/>
    <n v="1"/>
    <n v="0"/>
    <n v="26.630400000000002"/>
    <n v="2015"/>
    <x v="4"/>
    <s v="Q4"/>
    <n v="0.48000000000000004"/>
  </r>
  <r>
    <m/>
    <m/>
    <m/>
    <m/>
    <m/>
    <m/>
    <m/>
    <m/>
    <m/>
    <m/>
    <m/>
    <m/>
    <m/>
    <m/>
    <m/>
    <m/>
    <m/>
    <m/>
    <m/>
    <m/>
    <m/>
    <n v="472"/>
    <s v="CA-2014-144666"/>
    <d v="2014-11-09T00:00:00"/>
    <d v="2014-11-11T00:00:00"/>
    <s v="Second Class"/>
    <s v="JP-15520"/>
    <x v="187"/>
    <x v="0"/>
    <s v="United States"/>
    <s v="San Francisco"/>
    <s v="California"/>
    <n v="94110"/>
    <x v="1"/>
    <s v="OFF-ST-10002743"/>
    <x v="1"/>
    <x v="4"/>
    <s v="SAFCO Boltless Steel Shelving"/>
    <n v="340.92"/>
    <n v="3"/>
    <n v="0"/>
    <n v="3.4091999999999998"/>
    <n v="2014"/>
    <x v="0"/>
    <s v="Q4"/>
    <n v="9.9999999999999985E-3"/>
  </r>
  <r>
    <m/>
    <m/>
    <m/>
    <m/>
    <m/>
    <m/>
    <m/>
    <m/>
    <m/>
    <m/>
    <m/>
    <m/>
    <m/>
    <m/>
    <m/>
    <m/>
    <m/>
    <m/>
    <m/>
    <m/>
    <m/>
    <n v="473"/>
    <s v="CA-2014-144666"/>
    <d v="2014-11-09T00:00:00"/>
    <d v="2014-11-11T00:00:00"/>
    <s v="Second Class"/>
    <s v="JP-15520"/>
    <x v="187"/>
    <x v="0"/>
    <s v="United States"/>
    <s v="San Francisco"/>
    <s v="California"/>
    <n v="94110"/>
    <x v="1"/>
    <s v="FUR-BO-10001601"/>
    <x v="0"/>
    <x v="0"/>
    <s v="Sauder Mission Library with Doors, Fruitwood Finish"/>
    <n v="222.666"/>
    <n v="2"/>
    <n v="0.15"/>
    <n v="10.478400000000001"/>
    <n v="2014"/>
    <x v="0"/>
    <s v="Q4"/>
    <n v="4.7058823529411771E-2"/>
  </r>
  <r>
    <m/>
    <m/>
    <m/>
    <m/>
    <m/>
    <m/>
    <m/>
    <m/>
    <m/>
    <m/>
    <m/>
    <m/>
    <m/>
    <m/>
    <m/>
    <m/>
    <m/>
    <m/>
    <m/>
    <m/>
    <m/>
    <n v="474"/>
    <s v="CA-2014-144666"/>
    <d v="2014-11-09T00:00:00"/>
    <d v="2014-11-11T00:00:00"/>
    <s v="Second Class"/>
    <s v="JP-15520"/>
    <x v="187"/>
    <x v="0"/>
    <s v="United States"/>
    <s v="San Francisco"/>
    <s v="California"/>
    <n v="94110"/>
    <x v="1"/>
    <s v="TEC-PH-10002680"/>
    <x v="2"/>
    <x v="7"/>
    <s v="Samsung Galaxy Note 3"/>
    <n v="703.96799999999996"/>
    <n v="4"/>
    <n v="0.2"/>
    <n v="87.995999999999995"/>
    <n v="2014"/>
    <x v="0"/>
    <s v="Q4"/>
    <n v="0.125"/>
  </r>
  <r>
    <m/>
    <m/>
    <m/>
    <m/>
    <m/>
    <m/>
    <m/>
    <m/>
    <m/>
    <m/>
    <m/>
    <m/>
    <m/>
    <m/>
    <m/>
    <m/>
    <m/>
    <m/>
    <m/>
    <m/>
    <m/>
    <n v="475"/>
    <s v="CA-2014-144666"/>
    <d v="2014-11-09T00:00:00"/>
    <d v="2014-11-11T00:00:00"/>
    <s v="Second Class"/>
    <s v="JP-15520"/>
    <x v="187"/>
    <x v="0"/>
    <s v="United States"/>
    <s v="San Francisco"/>
    <s v="California"/>
    <n v="94110"/>
    <x v="1"/>
    <s v="OFF-ST-10001321"/>
    <x v="1"/>
    <x v="4"/>
    <s v="Decoflex Hanging Personal Folder File, Blue"/>
    <n v="92.52"/>
    <n v="6"/>
    <n v="0"/>
    <n v="24.980399999999999"/>
    <n v="2014"/>
    <x v="0"/>
    <s v="Q4"/>
    <n v="0.27"/>
  </r>
  <r>
    <m/>
    <m/>
    <m/>
    <m/>
    <m/>
    <m/>
    <m/>
    <m/>
    <m/>
    <m/>
    <m/>
    <m/>
    <m/>
    <m/>
    <m/>
    <m/>
    <m/>
    <m/>
    <m/>
    <m/>
    <m/>
    <n v="476"/>
    <s v="CA-2014-144666"/>
    <d v="2014-11-09T00:00:00"/>
    <d v="2014-11-11T00:00:00"/>
    <s v="Second Class"/>
    <s v="JP-15520"/>
    <x v="187"/>
    <x v="0"/>
    <s v="United States"/>
    <s v="San Francisco"/>
    <s v="California"/>
    <n v="94110"/>
    <x v="1"/>
    <s v="OFF-PA-10001509"/>
    <x v="1"/>
    <x v="10"/>
    <s v="Recycled Desk Saver Line &quot;While You Were Out&quot; Book, 5 1/2&quot; X 4&quot;"/>
    <n v="62.65"/>
    <n v="7"/>
    <n v="0"/>
    <n v="28.818999999999999"/>
    <n v="2014"/>
    <x v="0"/>
    <s v="Q4"/>
    <n v="0.46"/>
  </r>
  <r>
    <m/>
    <m/>
    <m/>
    <m/>
    <m/>
    <m/>
    <m/>
    <m/>
    <m/>
    <m/>
    <m/>
    <m/>
    <m/>
    <m/>
    <m/>
    <m/>
    <m/>
    <m/>
    <m/>
    <m/>
    <m/>
    <n v="477"/>
    <s v="CA-2014-144666"/>
    <d v="2014-11-09T00:00:00"/>
    <d v="2014-11-11T00:00:00"/>
    <s v="Second Class"/>
    <s v="JP-15520"/>
    <x v="187"/>
    <x v="0"/>
    <s v="United States"/>
    <s v="San Francisco"/>
    <s v="California"/>
    <n v="94110"/>
    <x v="1"/>
    <s v="OFF-PA-10003465"/>
    <x v="1"/>
    <x v="10"/>
    <s v="Xerox 1912"/>
    <n v="94.85"/>
    <n v="5"/>
    <n v="0"/>
    <n v="45.527999999999999"/>
    <n v="2014"/>
    <x v="0"/>
    <s v="Q4"/>
    <n v="0.48000000000000004"/>
  </r>
  <r>
    <m/>
    <m/>
    <m/>
    <m/>
    <m/>
    <m/>
    <m/>
    <m/>
    <m/>
    <m/>
    <m/>
    <m/>
    <m/>
    <m/>
    <m/>
    <m/>
    <m/>
    <m/>
    <m/>
    <m/>
    <m/>
    <n v="478"/>
    <s v="CA-2016-103891"/>
    <d v="2016-07-12T00:00:00"/>
    <s v="7/19/2016"/>
    <s v="Standard Class"/>
    <s v="KH-16690"/>
    <x v="120"/>
    <x v="1"/>
    <s v="United States"/>
    <s v="Los Angeles"/>
    <s v="California"/>
    <n v="90008"/>
    <x v="1"/>
    <s v="TEC-PH-10000149"/>
    <x v="2"/>
    <x v="7"/>
    <s v="Cisco SPA525G2 IP Phone - Wireless"/>
    <n v="95.76"/>
    <n v="6"/>
    <n v="0.2"/>
    <n v="7.1820000000000004"/>
    <n v="2016"/>
    <x v="7"/>
    <s v="Q3"/>
    <n v="7.4999999999999997E-2"/>
  </r>
  <r>
    <m/>
    <m/>
    <m/>
    <m/>
    <m/>
    <m/>
    <m/>
    <m/>
    <m/>
    <m/>
    <m/>
    <m/>
    <m/>
    <m/>
    <m/>
    <m/>
    <m/>
    <m/>
    <m/>
    <m/>
    <m/>
    <n v="479"/>
    <s v="CA-2016-152632"/>
    <d v="2016-10-27T00:00:00"/>
    <d v="2016-02-11T00:00:00"/>
    <s v="Standard Class"/>
    <s v="JE-15475"/>
    <x v="188"/>
    <x v="0"/>
    <s v="United States"/>
    <s v="Troy"/>
    <s v="New York"/>
    <n v="12180"/>
    <x v="3"/>
    <s v="FUR-FU-10002671"/>
    <x v="0"/>
    <x v="5"/>
    <s v="Electrix 20W Halogen Replacement Bulb for Zoom-In Desk Lamp"/>
    <n v="40.200000000000003"/>
    <n v="3"/>
    <n v="0"/>
    <n v="19.295999999999999"/>
    <n v="2016"/>
    <x v="2"/>
    <s v="Q4"/>
    <n v="0.47999999999999993"/>
  </r>
  <r>
    <m/>
    <m/>
    <m/>
    <m/>
    <m/>
    <m/>
    <m/>
    <m/>
    <m/>
    <m/>
    <m/>
    <m/>
    <m/>
    <m/>
    <m/>
    <m/>
    <m/>
    <m/>
    <m/>
    <m/>
    <m/>
    <n v="480"/>
    <s v="CA-2016-100790"/>
    <d v="2016-06-26T00:00:00"/>
    <d v="2016-02-07T00:00:00"/>
    <s v="Standard Class"/>
    <s v="JG-15805"/>
    <x v="189"/>
    <x v="1"/>
    <s v="United States"/>
    <s v="New York City"/>
    <s v="New York"/>
    <n v="10024"/>
    <x v="3"/>
    <s v="OFF-AR-10003045"/>
    <x v="1"/>
    <x v="6"/>
    <s v="Prang Colored Pencils"/>
    <n v="14.7"/>
    <n v="5"/>
    <n v="0"/>
    <n v="6.6150000000000002"/>
    <n v="2016"/>
    <x v="1"/>
    <s v="Q2"/>
    <n v="0.45"/>
  </r>
  <r>
    <m/>
    <m/>
    <m/>
    <m/>
    <m/>
    <m/>
    <m/>
    <m/>
    <m/>
    <m/>
    <m/>
    <m/>
    <m/>
    <m/>
    <m/>
    <m/>
    <m/>
    <m/>
    <m/>
    <m/>
    <m/>
    <n v="481"/>
    <s v="CA-2016-100790"/>
    <d v="2016-06-26T00:00:00"/>
    <d v="2016-02-07T00:00:00"/>
    <s v="Standard Class"/>
    <s v="JG-15805"/>
    <x v="189"/>
    <x v="1"/>
    <s v="United States"/>
    <s v="New York City"/>
    <s v="New York"/>
    <n v="10024"/>
    <x v="3"/>
    <s v="OFF-ST-10000689"/>
    <x v="1"/>
    <x v="4"/>
    <s v="Fellowes Strictly Business Drawer File, Letter/Legal Size"/>
    <n v="704.25"/>
    <n v="5"/>
    <n v="0"/>
    <n v="84.51"/>
    <n v="2016"/>
    <x v="1"/>
    <s v="Q2"/>
    <n v="0.12000000000000001"/>
  </r>
  <r>
    <m/>
    <m/>
    <m/>
    <m/>
    <m/>
    <m/>
    <m/>
    <m/>
    <m/>
    <m/>
    <m/>
    <m/>
    <m/>
    <m/>
    <m/>
    <m/>
    <m/>
    <m/>
    <m/>
    <m/>
    <m/>
    <n v="482"/>
    <s v="CA-2014-134677"/>
    <d v="2014-10-06T00:00:00"/>
    <d v="2014-10-10T00:00:00"/>
    <s v="Standard Class"/>
    <s v="XP-21865"/>
    <x v="190"/>
    <x v="0"/>
    <s v="United States"/>
    <s v="San Diego"/>
    <s v="California"/>
    <n v="92024"/>
    <x v="1"/>
    <s v="TEC-AC-10001445"/>
    <x v="2"/>
    <x v="11"/>
    <s v="Imation USB 2.0 Swivel Flash Drive USB flash drive - 4 GB - Pink"/>
    <n v="9.09"/>
    <n v="3"/>
    <n v="0"/>
    <n v="1.9089"/>
    <n v="2014"/>
    <x v="2"/>
    <s v="Q4"/>
    <n v="0.21000000000000002"/>
  </r>
  <r>
    <m/>
    <m/>
    <m/>
    <m/>
    <m/>
    <m/>
    <m/>
    <m/>
    <m/>
    <m/>
    <m/>
    <m/>
    <m/>
    <m/>
    <m/>
    <m/>
    <m/>
    <m/>
    <m/>
    <m/>
    <m/>
    <n v="483"/>
    <s v="CA-2014-127691"/>
    <d v="2014-07-22T00:00:00"/>
    <s v="7/27/2014"/>
    <s v="Standard Class"/>
    <s v="EM-14065"/>
    <x v="191"/>
    <x v="0"/>
    <s v="United States"/>
    <s v="New York City"/>
    <s v="New York"/>
    <n v="10024"/>
    <x v="3"/>
    <s v="OFF-AR-10002053"/>
    <x v="1"/>
    <x v="6"/>
    <s v="Premium Writing Pencils, Soft, #2 by Central Association for the Blind"/>
    <n v="5.96"/>
    <n v="2"/>
    <n v="0"/>
    <n v="1.6688000000000001"/>
    <n v="2014"/>
    <x v="7"/>
    <s v="Q3"/>
    <n v="0.28000000000000003"/>
  </r>
  <r>
    <m/>
    <m/>
    <m/>
    <m/>
    <m/>
    <m/>
    <m/>
    <m/>
    <m/>
    <m/>
    <m/>
    <m/>
    <m/>
    <m/>
    <m/>
    <m/>
    <m/>
    <m/>
    <m/>
    <m/>
    <m/>
    <n v="484"/>
    <s v="CA-2014-127691"/>
    <d v="2014-07-22T00:00:00"/>
    <s v="7/27/2014"/>
    <s v="Standard Class"/>
    <s v="EM-14065"/>
    <x v="191"/>
    <x v="0"/>
    <s v="United States"/>
    <s v="New York City"/>
    <s v="New York"/>
    <n v="10024"/>
    <x v="3"/>
    <s v="TEC-AC-10002567"/>
    <x v="2"/>
    <x v="11"/>
    <s v="Logitech G602 Wireless Gaming Mouse"/>
    <n v="159.97999999999999"/>
    <n v="2"/>
    <n v="0"/>
    <n v="57.592799999999997"/>
    <n v="2014"/>
    <x v="7"/>
    <s v="Q3"/>
    <n v="0.36"/>
  </r>
  <r>
    <m/>
    <m/>
    <m/>
    <m/>
    <m/>
    <m/>
    <m/>
    <m/>
    <m/>
    <m/>
    <m/>
    <m/>
    <m/>
    <m/>
    <m/>
    <m/>
    <m/>
    <m/>
    <m/>
    <m/>
    <m/>
    <n v="485"/>
    <s v="CA-2017-140963"/>
    <d v="2017-06-10T00:00:00"/>
    <s v="6/13/2017"/>
    <s v="First Class"/>
    <s v="MT-18070"/>
    <x v="192"/>
    <x v="2"/>
    <s v="United States"/>
    <s v="Los Angeles"/>
    <s v="California"/>
    <n v="90045"/>
    <x v="1"/>
    <s v="OFF-LA-10003923"/>
    <x v="1"/>
    <x v="2"/>
    <s v="Alphabetical Labels for Top Tab Filing"/>
    <n v="29.6"/>
    <n v="2"/>
    <n v="0"/>
    <n v="14.8"/>
    <n v="2017"/>
    <x v="1"/>
    <s v="Q2"/>
    <n v="0.5"/>
  </r>
  <r>
    <m/>
    <m/>
    <m/>
    <m/>
    <m/>
    <m/>
    <m/>
    <m/>
    <m/>
    <m/>
    <m/>
    <m/>
    <m/>
    <m/>
    <m/>
    <m/>
    <m/>
    <m/>
    <m/>
    <m/>
    <m/>
    <n v="486"/>
    <s v="CA-2017-140963"/>
    <d v="2017-06-10T00:00:00"/>
    <s v="6/13/2017"/>
    <s v="First Class"/>
    <s v="MT-18070"/>
    <x v="192"/>
    <x v="2"/>
    <s v="United States"/>
    <s v="Los Angeles"/>
    <s v="California"/>
    <n v="90045"/>
    <x v="1"/>
    <s v="FUR-BO-10001337"/>
    <x v="0"/>
    <x v="0"/>
    <s v="O'Sullivan Living Dimensions 2-Shelf Bookcases"/>
    <n v="514.16499999999996"/>
    <n v="5"/>
    <n v="0.15"/>
    <n v="-30.245000000000001"/>
    <n v="2017"/>
    <x v="1"/>
    <s v="Q2"/>
    <n v="-5.8823529411764712E-2"/>
  </r>
  <r>
    <m/>
    <m/>
    <m/>
    <m/>
    <m/>
    <m/>
    <m/>
    <m/>
    <m/>
    <m/>
    <m/>
    <m/>
    <m/>
    <m/>
    <m/>
    <m/>
    <m/>
    <m/>
    <m/>
    <m/>
    <m/>
    <n v="487"/>
    <s v="CA-2017-140963"/>
    <d v="2017-06-10T00:00:00"/>
    <s v="6/13/2017"/>
    <s v="First Class"/>
    <s v="MT-18070"/>
    <x v="192"/>
    <x v="2"/>
    <s v="United States"/>
    <s v="Los Angeles"/>
    <s v="California"/>
    <n v="90045"/>
    <x v="1"/>
    <s v="TEC-PH-10001924"/>
    <x v="2"/>
    <x v="7"/>
    <s v="iHome FM Clock Radio with Lightning Dock"/>
    <n v="279.95999999999998"/>
    <n v="5"/>
    <n v="0.2"/>
    <n v="17.497499999999999"/>
    <n v="2017"/>
    <x v="1"/>
    <s v="Q2"/>
    <n v="6.25E-2"/>
  </r>
  <r>
    <m/>
    <m/>
    <m/>
    <m/>
    <m/>
    <m/>
    <m/>
    <m/>
    <m/>
    <m/>
    <m/>
    <m/>
    <m/>
    <m/>
    <m/>
    <m/>
    <m/>
    <m/>
    <m/>
    <m/>
    <m/>
    <n v="488"/>
    <s v="CA-2014-154627"/>
    <d v="2014-10-29T00:00:00"/>
    <s v="10/31/2014"/>
    <s v="First Class"/>
    <s v="SA-20830"/>
    <x v="193"/>
    <x v="0"/>
    <s v="United States"/>
    <s v="Chicago"/>
    <s v="Illinois"/>
    <n v="60610"/>
    <x v="2"/>
    <s v="TEC-PH-10001363"/>
    <x v="2"/>
    <x v="7"/>
    <s v="Apple iPhone 5S"/>
    <n v="2735.9520000000002"/>
    <n v="6"/>
    <n v="0.2"/>
    <n v="341.99400000000003"/>
    <n v="2014"/>
    <x v="2"/>
    <s v="Q4"/>
    <n v="0.125"/>
  </r>
  <r>
    <m/>
    <m/>
    <m/>
    <m/>
    <m/>
    <m/>
    <m/>
    <m/>
    <m/>
    <m/>
    <m/>
    <m/>
    <m/>
    <m/>
    <m/>
    <m/>
    <m/>
    <m/>
    <m/>
    <m/>
    <m/>
    <n v="489"/>
    <s v="CA-2014-133753"/>
    <d v="2014-06-09T00:00:00"/>
    <s v="6/13/2014"/>
    <s v="Second Class"/>
    <s v="CW-11905"/>
    <x v="194"/>
    <x v="2"/>
    <s v="United States"/>
    <s v="Huntsville"/>
    <s v="Texas"/>
    <n v="77340"/>
    <x v="2"/>
    <s v="TEC-PH-10000376"/>
    <x v="2"/>
    <x v="7"/>
    <s v="Square Credit Card Reader"/>
    <n v="7.992"/>
    <n v="1"/>
    <n v="0.2"/>
    <n v="0.59940000000000004"/>
    <n v="2014"/>
    <x v="1"/>
    <s v="Q2"/>
    <n v="7.5000000000000011E-2"/>
  </r>
  <r>
    <m/>
    <m/>
    <m/>
    <m/>
    <m/>
    <m/>
    <m/>
    <m/>
    <m/>
    <m/>
    <m/>
    <m/>
    <m/>
    <m/>
    <m/>
    <m/>
    <m/>
    <m/>
    <m/>
    <m/>
    <m/>
    <n v="490"/>
    <s v="CA-2014-133753"/>
    <d v="2014-06-09T00:00:00"/>
    <s v="6/13/2014"/>
    <s v="Second Class"/>
    <s v="CW-11905"/>
    <x v="194"/>
    <x v="2"/>
    <s v="United States"/>
    <s v="Huntsville"/>
    <s v="Texas"/>
    <n v="77340"/>
    <x v="2"/>
    <s v="TEC-AC-10000303"/>
    <x v="2"/>
    <x v="11"/>
    <s v="Logitech M510 Wireless Mouse"/>
    <n v="63.984000000000002"/>
    <n v="2"/>
    <n v="0.2"/>
    <n v="10.397399999999999"/>
    <n v="2014"/>
    <x v="1"/>
    <s v="Q2"/>
    <n v="0.16249999999999998"/>
  </r>
  <r>
    <m/>
    <m/>
    <m/>
    <m/>
    <m/>
    <m/>
    <m/>
    <m/>
    <m/>
    <m/>
    <m/>
    <m/>
    <m/>
    <m/>
    <m/>
    <m/>
    <m/>
    <m/>
    <m/>
    <m/>
    <m/>
    <n v="491"/>
    <s v="CA-2014-133753"/>
    <d v="2014-06-09T00:00:00"/>
    <s v="6/13/2014"/>
    <s v="Second Class"/>
    <s v="CW-11905"/>
    <x v="194"/>
    <x v="2"/>
    <s v="United States"/>
    <s v="Huntsville"/>
    <s v="Texas"/>
    <n v="77340"/>
    <x v="2"/>
    <s v="OFF-AR-10001953"/>
    <x v="1"/>
    <x v="6"/>
    <s v="Boston 1645 Deluxe Heavier-Duty Electric Pencil Sharpener"/>
    <n v="70.367999999999995"/>
    <n v="2"/>
    <n v="0.2"/>
    <n v="6.1571999999999996"/>
    <n v="2014"/>
    <x v="1"/>
    <s v="Q2"/>
    <n v="8.7499999999999994E-2"/>
  </r>
  <r>
    <m/>
    <m/>
    <m/>
    <m/>
    <m/>
    <m/>
    <m/>
    <m/>
    <m/>
    <m/>
    <m/>
    <m/>
    <m/>
    <m/>
    <m/>
    <m/>
    <m/>
    <m/>
    <m/>
    <m/>
    <m/>
    <n v="492"/>
    <s v="CA-2014-113362"/>
    <d v="2014-09-14T00:00:00"/>
    <s v="9/19/2014"/>
    <s v="Standard Class"/>
    <s v="AJ-10960"/>
    <x v="195"/>
    <x v="0"/>
    <s v="United States"/>
    <s v="Rochester"/>
    <s v="New York"/>
    <n v="14609"/>
    <x v="3"/>
    <s v="OFF-ST-10001809"/>
    <x v="1"/>
    <x v="4"/>
    <s v="Fellowes Officeware Wire Shelving"/>
    <n v="449.15"/>
    <n v="5"/>
    <n v="0"/>
    <n v="8.9830000000000005"/>
    <n v="2014"/>
    <x v="8"/>
    <s v="Q3"/>
    <n v="2.0000000000000004E-2"/>
  </r>
  <r>
    <m/>
    <m/>
    <m/>
    <m/>
    <m/>
    <m/>
    <m/>
    <m/>
    <m/>
    <m/>
    <m/>
    <m/>
    <m/>
    <m/>
    <m/>
    <m/>
    <m/>
    <m/>
    <m/>
    <m/>
    <m/>
    <n v="493"/>
    <s v="CA-2014-113362"/>
    <d v="2014-09-14T00:00:00"/>
    <s v="9/19/2014"/>
    <s v="Standard Class"/>
    <s v="AJ-10960"/>
    <x v="195"/>
    <x v="0"/>
    <s v="United States"/>
    <s v="Rochester"/>
    <s v="New York"/>
    <n v="14609"/>
    <x v="3"/>
    <s v="OFF-EN-10003845"/>
    <x v="1"/>
    <x v="12"/>
    <s v="Colored Envelopes"/>
    <n v="11.07"/>
    <n v="3"/>
    <n v="0"/>
    <n v="5.0922000000000001"/>
    <n v="2014"/>
    <x v="8"/>
    <s v="Q3"/>
    <n v="0.46"/>
  </r>
  <r>
    <m/>
    <m/>
    <m/>
    <m/>
    <m/>
    <m/>
    <m/>
    <m/>
    <m/>
    <m/>
    <m/>
    <m/>
    <m/>
    <m/>
    <m/>
    <m/>
    <m/>
    <m/>
    <m/>
    <m/>
    <m/>
    <n v="494"/>
    <s v="CA-2016-169166"/>
    <d v="2016-05-09T00:00:00"/>
    <s v="5/14/2016"/>
    <s v="Standard Class"/>
    <s v="SS-20590"/>
    <x v="196"/>
    <x v="0"/>
    <s v="United States"/>
    <s v="Seattle"/>
    <s v="Washington"/>
    <n v="98115"/>
    <x v="1"/>
    <s v="TEC-AC-10000991"/>
    <x v="2"/>
    <x v="11"/>
    <s v="Sony Micro Vault Click 8 GB USB 2.0 Flash Drive"/>
    <n v="93.98"/>
    <n v="2"/>
    <n v="0"/>
    <n v="13.1572"/>
    <n v="2016"/>
    <x v="5"/>
    <s v="Q2"/>
    <n v="0.13999999999999999"/>
  </r>
  <r>
    <m/>
    <m/>
    <m/>
    <m/>
    <m/>
    <m/>
    <m/>
    <m/>
    <m/>
    <m/>
    <m/>
    <m/>
    <m/>
    <m/>
    <m/>
    <m/>
    <m/>
    <m/>
    <m/>
    <m/>
    <m/>
    <n v="495"/>
    <s v="US-2016-120929"/>
    <d v="2016-03-18T00:00:00"/>
    <s v="3/21/2016"/>
    <s v="Second Class"/>
    <s v="RO-19780"/>
    <x v="197"/>
    <x v="0"/>
    <s v="United States"/>
    <s v="Memphis"/>
    <s v="Tennessee"/>
    <n v="38109"/>
    <x v="0"/>
    <s v="FUR-TA-10001857"/>
    <x v="0"/>
    <x v="3"/>
    <s v="Balt Solid Wood Rectangular Table"/>
    <n v="189.88200000000001"/>
    <n v="3"/>
    <n v="0.4"/>
    <n v="-94.941000000000003"/>
    <n v="2016"/>
    <x v="10"/>
    <s v="Q1"/>
    <n v="-0.5"/>
  </r>
  <r>
    <m/>
    <m/>
    <m/>
    <m/>
    <m/>
    <m/>
    <m/>
    <m/>
    <m/>
    <m/>
    <m/>
    <m/>
    <m/>
    <m/>
    <m/>
    <m/>
    <m/>
    <m/>
    <m/>
    <m/>
    <m/>
    <n v="496"/>
    <s v="CA-2015-134782"/>
    <d v="2015-12-27T00:00:00"/>
    <s v="12/31/2015"/>
    <s v="Standard Class"/>
    <s v="MD-17350"/>
    <x v="198"/>
    <x v="0"/>
    <s v="United States"/>
    <s v="Fayetteville"/>
    <s v="Arkansas"/>
    <n v="72701"/>
    <x v="0"/>
    <s v="OFF-EN-10001434"/>
    <x v="1"/>
    <x v="12"/>
    <s v="Strathmore #10 Envelopes, Ultimate White"/>
    <n v="105.42"/>
    <n v="2"/>
    <n v="0"/>
    <n v="51.655799999999999"/>
    <n v="2015"/>
    <x v="4"/>
    <s v="Q4"/>
    <n v="0.49"/>
  </r>
  <r>
    <m/>
    <m/>
    <m/>
    <m/>
    <m/>
    <m/>
    <m/>
    <m/>
    <m/>
    <m/>
    <m/>
    <m/>
    <m/>
    <m/>
    <m/>
    <m/>
    <m/>
    <m/>
    <m/>
    <m/>
    <m/>
    <n v="497"/>
    <s v="CA-2016-126158"/>
    <d v="2016-07-25T00:00:00"/>
    <s v="7/31/2016"/>
    <s v="Standard Class"/>
    <s v="SC-20095"/>
    <x v="183"/>
    <x v="0"/>
    <s v="United States"/>
    <s v="Costa Mesa"/>
    <s v="California"/>
    <n v="92627"/>
    <x v="1"/>
    <s v="OFF-BI-10002498"/>
    <x v="1"/>
    <x v="8"/>
    <s v="Clear Mylar Reinforcing Strips"/>
    <n v="119.616"/>
    <n v="8"/>
    <n v="0.2"/>
    <n v="40.370399999999997"/>
    <n v="2016"/>
    <x v="7"/>
    <s v="Q3"/>
    <n v="0.33749999999999997"/>
  </r>
  <r>
    <m/>
    <m/>
    <m/>
    <m/>
    <m/>
    <m/>
    <m/>
    <m/>
    <m/>
    <m/>
    <m/>
    <m/>
    <m/>
    <m/>
    <m/>
    <m/>
    <m/>
    <m/>
    <m/>
    <m/>
    <m/>
    <n v="498"/>
    <s v="CA-2016-126158"/>
    <d v="2016-07-25T00:00:00"/>
    <s v="7/31/2016"/>
    <s v="Standard Class"/>
    <s v="SC-20095"/>
    <x v="183"/>
    <x v="0"/>
    <s v="United States"/>
    <s v="Costa Mesa"/>
    <s v="California"/>
    <n v="92627"/>
    <x v="1"/>
    <s v="FUR-FU-10004864"/>
    <x v="0"/>
    <x v="5"/>
    <s v="Howard Miller 14-1/2&quot; Diameter Chrome Round Wall Clock"/>
    <n v="255.76"/>
    <n v="4"/>
    <n v="0"/>
    <n v="81.843199999999996"/>
    <n v="2016"/>
    <x v="7"/>
    <s v="Q3"/>
    <n v="0.32"/>
  </r>
  <r>
    <m/>
    <m/>
    <m/>
    <m/>
    <m/>
    <m/>
    <m/>
    <m/>
    <m/>
    <m/>
    <m/>
    <m/>
    <m/>
    <m/>
    <m/>
    <m/>
    <m/>
    <m/>
    <m/>
    <m/>
    <m/>
    <n v="499"/>
    <s v="CA-2016-126158"/>
    <d v="2016-07-25T00:00:00"/>
    <s v="7/31/2016"/>
    <s v="Standard Class"/>
    <s v="SC-20095"/>
    <x v="183"/>
    <x v="0"/>
    <s v="United States"/>
    <s v="Costa Mesa"/>
    <s v="California"/>
    <n v="92627"/>
    <x v="1"/>
    <s v="FUR-CH-10002602"/>
    <x v="0"/>
    <x v="1"/>
    <s v="DMI Arturo Collection Mission-style Design Wood Chair"/>
    <n v="241.56800000000001"/>
    <n v="2"/>
    <n v="0.2"/>
    <n v="18.117599999999999"/>
    <n v="2016"/>
    <x v="7"/>
    <s v="Q3"/>
    <n v="7.4999999999999997E-2"/>
  </r>
  <r>
    <m/>
    <m/>
    <m/>
    <m/>
    <m/>
    <m/>
    <m/>
    <m/>
    <m/>
    <m/>
    <m/>
    <m/>
    <m/>
    <m/>
    <m/>
    <m/>
    <m/>
    <m/>
    <m/>
    <m/>
    <m/>
    <n v="500"/>
    <s v="CA-2016-126158"/>
    <d v="2016-07-25T00:00:00"/>
    <s v="7/31/2016"/>
    <s v="Standard Class"/>
    <s v="SC-20095"/>
    <x v="183"/>
    <x v="0"/>
    <s v="United States"/>
    <s v="Costa Mesa"/>
    <s v="California"/>
    <n v="92627"/>
    <x v="1"/>
    <s v="FUR-FU-10000073"/>
    <x v="0"/>
    <x v="5"/>
    <s v="Deflect-O Glasstique Clear Desk Accessories"/>
    <n v="69.3"/>
    <n v="9"/>
    <n v="0"/>
    <n v="22.869"/>
    <n v="2016"/>
    <x v="7"/>
    <s v="Q3"/>
    <n v="0.33"/>
  </r>
  <r>
    <m/>
    <m/>
    <m/>
    <m/>
    <m/>
    <m/>
    <m/>
    <m/>
    <m/>
    <m/>
    <m/>
    <m/>
    <m/>
    <m/>
    <m/>
    <m/>
    <m/>
    <m/>
    <m/>
    <m/>
    <m/>
    <n v="501"/>
    <s v="US-2016-105578"/>
    <d v="2016-05-30T00:00:00"/>
    <d v="2016-04-06T00:00:00"/>
    <s v="Standard Class"/>
    <s v="MY-17380"/>
    <x v="199"/>
    <x v="1"/>
    <s v="United States"/>
    <s v="Parker"/>
    <s v="Colorado"/>
    <n v="80134"/>
    <x v="1"/>
    <s v="OFF-BI-10001670"/>
    <x v="1"/>
    <x v="8"/>
    <s v="Vinyl Sectional Post Binders"/>
    <n v="22.62"/>
    <n v="2"/>
    <n v="0.7"/>
    <n v="-15.08"/>
    <n v="2016"/>
    <x v="5"/>
    <s v="Q2"/>
    <n v="-0.66666666666666663"/>
  </r>
  <r>
    <m/>
    <m/>
    <m/>
    <m/>
    <m/>
    <m/>
    <m/>
    <m/>
    <m/>
    <m/>
    <m/>
    <m/>
    <m/>
    <m/>
    <m/>
    <m/>
    <m/>
    <m/>
    <m/>
    <m/>
    <m/>
    <n v="502"/>
    <s v="US-2016-105578"/>
    <d v="2016-05-30T00:00:00"/>
    <d v="2016-04-06T00:00:00"/>
    <s v="Standard Class"/>
    <s v="MY-17380"/>
    <x v="199"/>
    <x v="1"/>
    <s v="United States"/>
    <s v="Parker"/>
    <s v="Colorado"/>
    <n v="80134"/>
    <x v="1"/>
    <s v="OFF-BI-10001658"/>
    <x v="1"/>
    <x v="8"/>
    <s v="GBC Standard Therm-A-Bind Covers"/>
    <n v="14.952"/>
    <n v="2"/>
    <n v="0.7"/>
    <n v="-11.961600000000001"/>
    <n v="2016"/>
    <x v="5"/>
    <s v="Q2"/>
    <n v="-0.8"/>
  </r>
  <r>
    <m/>
    <m/>
    <m/>
    <m/>
    <m/>
    <m/>
    <m/>
    <m/>
    <m/>
    <m/>
    <m/>
    <m/>
    <m/>
    <m/>
    <m/>
    <m/>
    <m/>
    <m/>
    <m/>
    <m/>
    <m/>
    <n v="503"/>
    <s v="US-2016-105578"/>
    <d v="2016-05-30T00:00:00"/>
    <d v="2016-04-06T00:00:00"/>
    <s v="Standard Class"/>
    <s v="MY-17380"/>
    <x v="199"/>
    <x v="1"/>
    <s v="United States"/>
    <s v="Parker"/>
    <s v="Colorado"/>
    <n v="80134"/>
    <x v="1"/>
    <s v="FUR-CH-10001215"/>
    <x v="0"/>
    <x v="1"/>
    <s v="Global Troy Executive Leather Low-Back Tilter"/>
    <n v="801.56799999999998"/>
    <n v="2"/>
    <n v="0.2"/>
    <n v="50.097999999999999"/>
    <n v="2016"/>
    <x v="5"/>
    <s v="Q2"/>
    <n v="6.25E-2"/>
  </r>
  <r>
    <m/>
    <m/>
    <m/>
    <m/>
    <m/>
    <m/>
    <m/>
    <m/>
    <m/>
    <m/>
    <m/>
    <m/>
    <m/>
    <m/>
    <m/>
    <m/>
    <m/>
    <m/>
    <m/>
    <m/>
    <m/>
    <n v="504"/>
    <s v="US-2016-105578"/>
    <d v="2016-05-30T00:00:00"/>
    <d v="2016-04-06T00:00:00"/>
    <s v="Standard Class"/>
    <s v="MY-17380"/>
    <x v="199"/>
    <x v="1"/>
    <s v="United States"/>
    <s v="Parker"/>
    <s v="Colorado"/>
    <n v="80134"/>
    <x v="1"/>
    <s v="OFF-BI-10000831"/>
    <x v="1"/>
    <x v="8"/>
    <s v="Storex Flexible Poly Binders with Double Pockets"/>
    <n v="2.3759999999999999"/>
    <n v="3"/>
    <n v="0.7"/>
    <n v="-1.9008"/>
    <n v="2016"/>
    <x v="5"/>
    <s v="Q2"/>
    <n v="-0.8"/>
  </r>
  <r>
    <m/>
    <m/>
    <m/>
    <m/>
    <m/>
    <m/>
    <m/>
    <m/>
    <m/>
    <m/>
    <m/>
    <m/>
    <m/>
    <m/>
    <m/>
    <m/>
    <m/>
    <m/>
    <m/>
    <m/>
    <m/>
    <n v="505"/>
    <s v="US-2016-105578"/>
    <d v="2016-05-30T00:00:00"/>
    <d v="2016-04-06T00:00:00"/>
    <s v="Standard Class"/>
    <s v="MY-17380"/>
    <x v="199"/>
    <x v="1"/>
    <s v="United States"/>
    <s v="Parker"/>
    <s v="Colorado"/>
    <n v="80134"/>
    <x v="1"/>
    <s v="OFF-PA-10000357"/>
    <x v="1"/>
    <x v="10"/>
    <s v="White Dual Perf Computer Printout Paper, 2700 Sheets, 1 Part, Heavyweight, 20 lbs., 14 7/8 x 11"/>
    <n v="32.792000000000002"/>
    <n v="1"/>
    <n v="0.2"/>
    <n v="11.8871"/>
    <n v="2016"/>
    <x v="5"/>
    <s v="Q2"/>
    <n v="0.36249999999999999"/>
  </r>
  <r>
    <m/>
    <m/>
    <m/>
    <m/>
    <m/>
    <m/>
    <m/>
    <m/>
    <m/>
    <m/>
    <m/>
    <m/>
    <m/>
    <m/>
    <m/>
    <m/>
    <m/>
    <m/>
    <m/>
    <m/>
    <m/>
    <n v="506"/>
    <s v="CA-2017-134978"/>
    <d v="2017-11-12T00:00:00"/>
    <s v="11/15/2017"/>
    <s v="Second Class"/>
    <s v="EB-13705"/>
    <x v="182"/>
    <x v="1"/>
    <s v="United States"/>
    <s v="New York City"/>
    <s v="New York"/>
    <n v="10024"/>
    <x v="3"/>
    <s v="OFF-BI-10003274"/>
    <x v="1"/>
    <x v="8"/>
    <s v="Avery Durable Slant Ring Binders, No Labels"/>
    <n v="15.92"/>
    <n v="5"/>
    <n v="0.2"/>
    <n v="5.3730000000000002"/>
    <n v="2017"/>
    <x v="0"/>
    <s v="Q4"/>
    <n v="0.33750000000000002"/>
  </r>
  <r>
    <m/>
    <m/>
    <m/>
    <m/>
    <m/>
    <m/>
    <m/>
    <m/>
    <m/>
    <m/>
    <m/>
    <m/>
    <m/>
    <m/>
    <m/>
    <m/>
    <m/>
    <m/>
    <m/>
    <m/>
    <m/>
    <n v="507"/>
    <s v="CA-2015-145352"/>
    <d v="2015-03-16T00:00:00"/>
    <s v="3/22/2015"/>
    <s v="Standard Class"/>
    <s v="CM-12385"/>
    <x v="200"/>
    <x v="0"/>
    <s v="United States"/>
    <s v="Atlanta"/>
    <s v="Georgia"/>
    <n v="30318"/>
    <x v="0"/>
    <s v="OFF-AR-10001662"/>
    <x v="1"/>
    <x v="6"/>
    <s v="Rogers Handheld Barrel Pencil Sharpener"/>
    <n v="2.74"/>
    <n v="1"/>
    <n v="0"/>
    <n v="0.73980000000000001"/>
    <n v="2015"/>
    <x v="10"/>
    <s v="Q1"/>
    <n v="0.26999999999999996"/>
  </r>
  <r>
    <m/>
    <m/>
    <m/>
    <m/>
    <m/>
    <m/>
    <m/>
    <m/>
    <m/>
    <m/>
    <m/>
    <m/>
    <m/>
    <m/>
    <m/>
    <m/>
    <m/>
    <m/>
    <m/>
    <m/>
    <m/>
    <n v="508"/>
    <s v="CA-2015-145352"/>
    <d v="2015-03-16T00:00:00"/>
    <s v="3/22/2015"/>
    <s v="Standard Class"/>
    <s v="CM-12385"/>
    <x v="200"/>
    <x v="0"/>
    <s v="United States"/>
    <s v="Atlanta"/>
    <s v="Georgia"/>
    <n v="30318"/>
    <x v="0"/>
    <s v="OFF-AR-10003856"/>
    <x v="1"/>
    <x v="6"/>
    <s v="Newell 344"/>
    <n v="8.34"/>
    <n v="3"/>
    <n v="0"/>
    <n v="2.1684000000000001"/>
    <n v="2015"/>
    <x v="10"/>
    <s v="Q1"/>
    <n v="0.26"/>
  </r>
  <r>
    <m/>
    <m/>
    <m/>
    <m/>
    <m/>
    <m/>
    <m/>
    <m/>
    <m/>
    <m/>
    <m/>
    <m/>
    <m/>
    <m/>
    <m/>
    <m/>
    <m/>
    <m/>
    <m/>
    <m/>
    <m/>
    <n v="509"/>
    <s v="CA-2015-145352"/>
    <d v="2015-03-16T00:00:00"/>
    <s v="3/22/2015"/>
    <s v="Standard Class"/>
    <s v="CM-12385"/>
    <x v="200"/>
    <x v="0"/>
    <s v="United States"/>
    <s v="Atlanta"/>
    <s v="Georgia"/>
    <n v="30318"/>
    <x v="0"/>
    <s v="OFF-ST-10001228"/>
    <x v="1"/>
    <x v="4"/>
    <s v="Personal File Boxes with Fold-Down Carry Handle"/>
    <n v="46.74"/>
    <n v="3"/>
    <n v="0"/>
    <n v="11.685"/>
    <n v="2015"/>
    <x v="10"/>
    <s v="Q1"/>
    <n v="0.25"/>
  </r>
  <r>
    <m/>
    <m/>
    <m/>
    <m/>
    <m/>
    <m/>
    <m/>
    <m/>
    <m/>
    <m/>
    <m/>
    <m/>
    <m/>
    <m/>
    <m/>
    <m/>
    <m/>
    <m/>
    <m/>
    <m/>
    <m/>
    <n v="510"/>
    <s v="CA-2015-145352"/>
    <d v="2015-03-16T00:00:00"/>
    <s v="3/22/2015"/>
    <s v="Standard Class"/>
    <s v="CM-12385"/>
    <x v="200"/>
    <x v="0"/>
    <s v="United States"/>
    <s v="Atlanta"/>
    <s v="Georgia"/>
    <n v="30318"/>
    <x v="0"/>
    <s v="OFF-BI-10003527"/>
    <x v="1"/>
    <x v="8"/>
    <s v="Fellowes PB500 Electric Punch Plastic Comb Binding Machine with Manual Bind"/>
    <n v="6354.95"/>
    <n v="5"/>
    <n v="0"/>
    <n v="3177.4749999999999"/>
    <n v="2015"/>
    <x v="10"/>
    <s v="Q1"/>
    <n v="0.5"/>
  </r>
  <r>
    <m/>
    <m/>
    <m/>
    <m/>
    <m/>
    <m/>
    <m/>
    <m/>
    <m/>
    <m/>
    <m/>
    <m/>
    <m/>
    <m/>
    <m/>
    <m/>
    <m/>
    <m/>
    <m/>
    <m/>
    <m/>
    <n v="511"/>
    <s v="CA-2017-135307"/>
    <d v="2017-11-26T00:00:00"/>
    <s v="11/27/2017"/>
    <s v="First Class"/>
    <s v="LS-17245"/>
    <x v="201"/>
    <x v="0"/>
    <s v="United States"/>
    <s v="Gladstone"/>
    <s v="Missouri"/>
    <n v="64118"/>
    <x v="2"/>
    <s v="FUR-FU-10001290"/>
    <x v="0"/>
    <x v="5"/>
    <s v="Executive Impressions Supervisor Wall Clock"/>
    <n v="126.3"/>
    <n v="3"/>
    <n v="0"/>
    <n v="40.415999999999997"/>
    <n v="2017"/>
    <x v="0"/>
    <s v="Q4"/>
    <n v="0.32"/>
  </r>
  <r>
    <m/>
    <m/>
    <m/>
    <m/>
    <m/>
    <m/>
    <m/>
    <m/>
    <m/>
    <m/>
    <m/>
    <m/>
    <m/>
    <m/>
    <m/>
    <m/>
    <m/>
    <m/>
    <m/>
    <m/>
    <m/>
    <n v="512"/>
    <s v="CA-2017-135307"/>
    <d v="2017-11-26T00:00:00"/>
    <s v="11/27/2017"/>
    <s v="First Class"/>
    <s v="LS-17245"/>
    <x v="201"/>
    <x v="0"/>
    <s v="United States"/>
    <s v="Gladstone"/>
    <s v="Missouri"/>
    <n v="64118"/>
    <x v="2"/>
    <s v="TEC-AC-10002399"/>
    <x v="2"/>
    <x v="11"/>
    <s v="SanDisk Cruzer 32 GB USB Flash Drive"/>
    <n v="38.04"/>
    <n v="2"/>
    <n v="0"/>
    <n v="12.172800000000001"/>
    <n v="2017"/>
    <x v="0"/>
    <s v="Q4"/>
    <n v="0.32"/>
  </r>
  <r>
    <m/>
    <m/>
    <m/>
    <m/>
    <m/>
    <m/>
    <m/>
    <m/>
    <m/>
    <m/>
    <m/>
    <m/>
    <m/>
    <m/>
    <m/>
    <m/>
    <m/>
    <m/>
    <m/>
    <m/>
    <m/>
    <n v="513"/>
    <s v="CA-2016-106341"/>
    <d v="2016-10-20T00:00:00"/>
    <s v="10/23/2016"/>
    <s v="First Class"/>
    <s v="LF-17185"/>
    <x v="166"/>
    <x v="0"/>
    <s v="United States"/>
    <s v="Newark"/>
    <s v="Ohio"/>
    <n v="43055"/>
    <x v="3"/>
    <s v="OFF-AR-10002053"/>
    <x v="1"/>
    <x v="6"/>
    <s v="Premium Writing Pencils, Soft, #2 by Central Association for the Blind"/>
    <n v="7.1520000000000001"/>
    <n v="3"/>
    <n v="0.2"/>
    <n v="0.71519999999999995"/>
    <n v="2016"/>
    <x v="2"/>
    <s v="Q4"/>
    <n v="9.9999999999999992E-2"/>
  </r>
  <r>
    <m/>
    <m/>
    <m/>
    <m/>
    <m/>
    <m/>
    <m/>
    <m/>
    <m/>
    <m/>
    <m/>
    <m/>
    <m/>
    <m/>
    <m/>
    <m/>
    <m/>
    <m/>
    <m/>
    <m/>
    <m/>
    <n v="514"/>
    <s v="CA-2017-163405"/>
    <d v="2017-12-21T00:00:00"/>
    <s v="12/25/2017"/>
    <s v="Standard Class"/>
    <s v="BN-11515"/>
    <x v="202"/>
    <x v="0"/>
    <s v="United States"/>
    <s v="Los Angeles"/>
    <s v="California"/>
    <n v="90049"/>
    <x v="1"/>
    <s v="OFF-AR-10003811"/>
    <x v="1"/>
    <x v="6"/>
    <s v="Newell 327"/>
    <n v="6.63"/>
    <n v="3"/>
    <n v="0"/>
    <n v="1.7901"/>
    <n v="2017"/>
    <x v="4"/>
    <s v="Q4"/>
    <n v="0.27"/>
  </r>
  <r>
    <m/>
    <m/>
    <m/>
    <m/>
    <m/>
    <m/>
    <m/>
    <m/>
    <m/>
    <m/>
    <m/>
    <m/>
    <m/>
    <m/>
    <m/>
    <m/>
    <m/>
    <m/>
    <m/>
    <m/>
    <m/>
    <n v="515"/>
    <s v="CA-2017-163405"/>
    <d v="2017-12-21T00:00:00"/>
    <s v="12/25/2017"/>
    <s v="Standard Class"/>
    <s v="BN-11515"/>
    <x v="202"/>
    <x v="0"/>
    <s v="United States"/>
    <s v="Los Angeles"/>
    <s v="California"/>
    <n v="90049"/>
    <x v="1"/>
    <s v="OFF-AR-10001246"/>
    <x v="1"/>
    <x v="6"/>
    <s v="Newell 317"/>
    <n v="5.88"/>
    <n v="2"/>
    <n v="0"/>
    <n v="1.7052"/>
    <n v="2017"/>
    <x v="4"/>
    <s v="Q4"/>
    <n v="0.29000000000000004"/>
  </r>
  <r>
    <m/>
    <m/>
    <m/>
    <m/>
    <m/>
    <m/>
    <m/>
    <m/>
    <m/>
    <m/>
    <m/>
    <m/>
    <m/>
    <m/>
    <m/>
    <m/>
    <m/>
    <m/>
    <m/>
    <m/>
    <m/>
    <n v="516"/>
    <s v="CA-2017-127432"/>
    <d v="2017-01-22T00:00:00"/>
    <s v="1/27/2017"/>
    <s v="Standard Class"/>
    <s v="AD-10180"/>
    <x v="57"/>
    <x v="2"/>
    <s v="United States"/>
    <s v="Great Falls"/>
    <s v="Montana"/>
    <n v="59405"/>
    <x v="1"/>
    <s v="TEC-CO-10003236"/>
    <x v="2"/>
    <x v="16"/>
    <s v="Canon Image Class D660 Copier"/>
    <n v="2999.95"/>
    <n v="5"/>
    <n v="0"/>
    <n v="1379.9770000000001"/>
    <n v="2017"/>
    <x v="9"/>
    <s v="Q1"/>
    <n v="0.46000000000000008"/>
  </r>
  <r>
    <m/>
    <m/>
    <m/>
    <m/>
    <m/>
    <m/>
    <m/>
    <m/>
    <m/>
    <m/>
    <m/>
    <m/>
    <m/>
    <m/>
    <m/>
    <m/>
    <m/>
    <m/>
    <m/>
    <m/>
    <m/>
    <n v="517"/>
    <s v="CA-2017-127432"/>
    <d v="2017-01-22T00:00:00"/>
    <s v="1/27/2017"/>
    <s v="Standard Class"/>
    <s v="AD-10180"/>
    <x v="57"/>
    <x v="2"/>
    <s v="United States"/>
    <s v="Great Falls"/>
    <s v="Montana"/>
    <n v="59405"/>
    <x v="1"/>
    <s v="OFF-ST-10004507"/>
    <x v="1"/>
    <x v="4"/>
    <s v="Advantus Rolling Storage Box"/>
    <n v="51.45"/>
    <n v="3"/>
    <n v="0"/>
    <n v="13.891500000000001"/>
    <n v="2017"/>
    <x v="9"/>
    <s v="Q1"/>
    <n v="0.27"/>
  </r>
  <r>
    <m/>
    <m/>
    <m/>
    <m/>
    <m/>
    <m/>
    <m/>
    <m/>
    <m/>
    <m/>
    <m/>
    <m/>
    <m/>
    <m/>
    <m/>
    <m/>
    <m/>
    <m/>
    <m/>
    <m/>
    <m/>
    <n v="518"/>
    <s v="CA-2017-127432"/>
    <d v="2017-01-22T00:00:00"/>
    <s v="1/27/2017"/>
    <s v="Standard Class"/>
    <s v="AD-10180"/>
    <x v="57"/>
    <x v="2"/>
    <s v="United States"/>
    <s v="Great Falls"/>
    <s v="Montana"/>
    <n v="59405"/>
    <x v="1"/>
    <s v="OFF-PA-10001667"/>
    <x v="1"/>
    <x v="10"/>
    <s v="Great White Multi-Use Recycled Paper (20Lb. and 84 Bright)"/>
    <n v="11.96"/>
    <n v="2"/>
    <n v="0"/>
    <n v="5.3819999999999997"/>
    <n v="2017"/>
    <x v="9"/>
    <s v="Q1"/>
    <n v="0.44999999999999996"/>
  </r>
  <r>
    <m/>
    <m/>
    <m/>
    <m/>
    <m/>
    <m/>
    <m/>
    <m/>
    <m/>
    <m/>
    <m/>
    <m/>
    <m/>
    <m/>
    <m/>
    <m/>
    <m/>
    <m/>
    <m/>
    <m/>
    <m/>
    <n v="519"/>
    <s v="CA-2017-127432"/>
    <d v="2017-01-22T00:00:00"/>
    <s v="1/27/2017"/>
    <s v="Standard Class"/>
    <s v="AD-10180"/>
    <x v="57"/>
    <x v="2"/>
    <s v="United States"/>
    <s v="Great Falls"/>
    <s v="Montana"/>
    <n v="59405"/>
    <x v="1"/>
    <s v="OFF-ST-10004459"/>
    <x v="1"/>
    <x v="4"/>
    <s v="Tennsco Single-Tier Lockers"/>
    <n v="1126.02"/>
    <n v="3"/>
    <n v="0"/>
    <n v="56.301000000000002"/>
    <n v="2017"/>
    <x v="9"/>
    <s v="Q1"/>
    <n v="0.05"/>
  </r>
  <r>
    <m/>
    <m/>
    <m/>
    <m/>
    <m/>
    <m/>
    <m/>
    <m/>
    <m/>
    <m/>
    <m/>
    <m/>
    <m/>
    <m/>
    <m/>
    <m/>
    <m/>
    <m/>
    <m/>
    <m/>
    <m/>
    <n v="520"/>
    <s v="CA-2015-157812"/>
    <d v="2015-03-22T00:00:00"/>
    <s v="3/26/2015"/>
    <s v="Standard Class"/>
    <s v="DB-13210"/>
    <x v="203"/>
    <x v="0"/>
    <s v="United States"/>
    <s v="Houston"/>
    <s v="Texas"/>
    <n v="77041"/>
    <x v="2"/>
    <s v="TEC-AC-10000171"/>
    <x v="2"/>
    <x v="11"/>
    <s v="Verbatim 25 GB 6x Blu-ray Single Layer Recordable Disc, 25/Pack"/>
    <n v="18.391999999999999"/>
    <n v="1"/>
    <n v="0.2"/>
    <n v="5.2877000000000001"/>
    <n v="2015"/>
    <x v="10"/>
    <s v="Q1"/>
    <n v="0.28750000000000003"/>
  </r>
  <r>
    <m/>
    <m/>
    <m/>
    <m/>
    <m/>
    <m/>
    <m/>
    <m/>
    <m/>
    <m/>
    <m/>
    <m/>
    <m/>
    <m/>
    <m/>
    <m/>
    <m/>
    <m/>
    <m/>
    <m/>
    <m/>
    <n v="521"/>
    <s v="CA-2015-157812"/>
    <d v="2015-03-22T00:00:00"/>
    <s v="3/26/2015"/>
    <s v="Standard Class"/>
    <s v="DB-13210"/>
    <x v="203"/>
    <x v="0"/>
    <s v="United States"/>
    <s v="Houston"/>
    <s v="Texas"/>
    <n v="77041"/>
    <x v="2"/>
    <s v="OFF-ST-10000736"/>
    <x v="1"/>
    <x v="4"/>
    <s v="Carina Double Wide Media Storage Towers in Natural &amp; Black"/>
    <n v="129.56800000000001"/>
    <n v="2"/>
    <n v="0.2"/>
    <n v="-25.913599999999999"/>
    <n v="2015"/>
    <x v="10"/>
    <s v="Q1"/>
    <n v="-0.19999999999999998"/>
  </r>
  <r>
    <m/>
    <m/>
    <m/>
    <m/>
    <m/>
    <m/>
    <m/>
    <m/>
    <m/>
    <m/>
    <m/>
    <m/>
    <m/>
    <m/>
    <m/>
    <m/>
    <m/>
    <m/>
    <m/>
    <m/>
    <m/>
    <n v="522"/>
    <s v="CA-2015-157812"/>
    <d v="2015-03-22T00:00:00"/>
    <s v="3/26/2015"/>
    <s v="Standard Class"/>
    <s v="DB-13210"/>
    <x v="203"/>
    <x v="0"/>
    <s v="United States"/>
    <s v="Houston"/>
    <s v="Texas"/>
    <n v="77041"/>
    <x v="2"/>
    <s v="OFF-BI-10000285"/>
    <x v="1"/>
    <x v="8"/>
    <s v="XtraLife ClearVue Slant-D Ring Binders by Cardinal"/>
    <n v="14.112"/>
    <n v="9"/>
    <n v="0.8"/>
    <n v="-21.167999999999999"/>
    <n v="2015"/>
    <x v="10"/>
    <s v="Q1"/>
    <n v="-1.5"/>
  </r>
  <r>
    <m/>
    <m/>
    <m/>
    <m/>
    <m/>
    <m/>
    <m/>
    <m/>
    <m/>
    <m/>
    <m/>
    <m/>
    <m/>
    <m/>
    <m/>
    <m/>
    <m/>
    <m/>
    <m/>
    <m/>
    <m/>
    <n v="523"/>
    <s v="CA-2017-145142"/>
    <d v="2017-01-23T00:00:00"/>
    <s v="1/25/2017"/>
    <s v="First Class"/>
    <s v="MC-17605"/>
    <x v="204"/>
    <x v="1"/>
    <s v="United States"/>
    <s v="Detroit"/>
    <s v="Michigan"/>
    <n v="48234"/>
    <x v="2"/>
    <s v="FUR-TA-10001857"/>
    <x v="0"/>
    <x v="3"/>
    <s v="Balt Solid Wood Rectangular Table"/>
    <n v="210.98"/>
    <n v="2"/>
    <n v="0"/>
    <n v="21.097999999999999"/>
    <n v="2017"/>
    <x v="9"/>
    <s v="Q1"/>
    <n v="0.1"/>
  </r>
  <r>
    <m/>
    <m/>
    <m/>
    <m/>
    <m/>
    <m/>
    <m/>
    <m/>
    <m/>
    <m/>
    <m/>
    <m/>
    <m/>
    <m/>
    <m/>
    <m/>
    <m/>
    <m/>
    <m/>
    <m/>
    <m/>
    <n v="524"/>
    <s v="US-2016-139486"/>
    <d v="2016-05-21T00:00:00"/>
    <s v="5/23/2016"/>
    <s v="First Class"/>
    <s v="LH-17155"/>
    <x v="109"/>
    <x v="0"/>
    <s v="United States"/>
    <s v="Los Angeles"/>
    <s v="California"/>
    <n v="90032"/>
    <x v="1"/>
    <s v="TEC-PH-10003555"/>
    <x v="2"/>
    <x v="7"/>
    <s v="Motorola HK250 Universal Bluetooth Headset"/>
    <n v="55.176000000000002"/>
    <n v="3"/>
    <n v="0.2"/>
    <n v="-12.4146"/>
    <n v="2016"/>
    <x v="5"/>
    <s v="Q2"/>
    <n v="-0.22500000000000001"/>
  </r>
  <r>
    <m/>
    <m/>
    <m/>
    <m/>
    <m/>
    <m/>
    <m/>
    <m/>
    <m/>
    <m/>
    <m/>
    <m/>
    <m/>
    <m/>
    <m/>
    <m/>
    <m/>
    <m/>
    <m/>
    <m/>
    <m/>
    <n v="525"/>
    <s v="US-2016-139486"/>
    <d v="2016-05-21T00:00:00"/>
    <s v="5/23/2016"/>
    <s v="First Class"/>
    <s v="LH-17155"/>
    <x v="109"/>
    <x v="0"/>
    <s v="United States"/>
    <s v="Los Angeles"/>
    <s v="California"/>
    <n v="90032"/>
    <x v="1"/>
    <s v="TEC-AC-10003832"/>
    <x v="2"/>
    <x v="11"/>
    <s v="Imation 16GB Mini TravelDrive USB 2.0 Flash Drive"/>
    <n v="66.260000000000005"/>
    <n v="2"/>
    <n v="0"/>
    <n v="27.166599999999999"/>
    <n v="2016"/>
    <x v="5"/>
    <s v="Q2"/>
    <n v="0.41"/>
  </r>
  <r>
    <m/>
    <m/>
    <m/>
    <m/>
    <m/>
    <m/>
    <m/>
    <m/>
    <m/>
    <m/>
    <m/>
    <m/>
    <m/>
    <m/>
    <m/>
    <m/>
    <m/>
    <m/>
    <m/>
    <m/>
    <m/>
    <n v="526"/>
    <s v="CA-2015-158792"/>
    <d v="2015-12-26T00:00:00"/>
    <d v="2016-02-01T00:00:00"/>
    <s v="Standard Class"/>
    <s v="BD-11605"/>
    <x v="205"/>
    <x v="0"/>
    <s v="United States"/>
    <s v="Lawrence"/>
    <s v="Massachusetts"/>
    <n v="1841"/>
    <x v="3"/>
    <s v="OFF-FA-10002815"/>
    <x v="1"/>
    <x v="13"/>
    <s v="Staples"/>
    <n v="22.2"/>
    <n v="5"/>
    <n v="0"/>
    <n v="10.433999999999999"/>
    <n v="2015"/>
    <x v="4"/>
    <s v="Q4"/>
    <n v="0.47"/>
  </r>
  <r>
    <m/>
    <m/>
    <m/>
    <m/>
    <m/>
    <m/>
    <m/>
    <m/>
    <m/>
    <m/>
    <m/>
    <m/>
    <m/>
    <m/>
    <m/>
    <m/>
    <m/>
    <m/>
    <m/>
    <m/>
    <m/>
    <n v="527"/>
    <s v="CA-2017-113558"/>
    <d v="2017-10-21T00:00:00"/>
    <s v="10/26/2017"/>
    <s v="Standard Class"/>
    <s v="PH-18790"/>
    <x v="206"/>
    <x v="2"/>
    <s v="United States"/>
    <s v="Lakeland"/>
    <s v="Florida"/>
    <n v="33801"/>
    <x v="0"/>
    <s v="FUR-CH-10003379"/>
    <x v="0"/>
    <x v="1"/>
    <s v="Global Commerce Series High-Back Swivel/Tilt Chairs"/>
    <n v="683.952"/>
    <n v="3"/>
    <n v="0.2"/>
    <n v="42.747"/>
    <n v="2017"/>
    <x v="2"/>
    <s v="Q4"/>
    <n v="6.25E-2"/>
  </r>
  <r>
    <m/>
    <m/>
    <m/>
    <m/>
    <m/>
    <m/>
    <m/>
    <m/>
    <m/>
    <m/>
    <m/>
    <m/>
    <m/>
    <m/>
    <m/>
    <m/>
    <m/>
    <m/>
    <m/>
    <m/>
    <m/>
    <n v="528"/>
    <s v="CA-2017-113558"/>
    <d v="2017-10-21T00:00:00"/>
    <s v="10/26/2017"/>
    <s v="Standard Class"/>
    <s v="PH-18790"/>
    <x v="206"/>
    <x v="2"/>
    <s v="United States"/>
    <s v="Lakeland"/>
    <s v="Florida"/>
    <n v="33801"/>
    <x v="0"/>
    <s v="FUR-FU-10001756"/>
    <x v="0"/>
    <x v="5"/>
    <s v="Eldon Expressions Desk Accessory, Wood Photo Frame, Mahogany"/>
    <n v="45.695999999999998"/>
    <n v="3"/>
    <n v="0.2"/>
    <n v="5.1407999999999996"/>
    <n v="2017"/>
    <x v="2"/>
    <s v="Q4"/>
    <n v="0.1125"/>
  </r>
  <r>
    <m/>
    <m/>
    <m/>
    <m/>
    <m/>
    <m/>
    <m/>
    <m/>
    <m/>
    <m/>
    <m/>
    <m/>
    <m/>
    <m/>
    <m/>
    <m/>
    <m/>
    <m/>
    <m/>
    <m/>
    <m/>
    <n v="529"/>
    <s v="US-2015-138303"/>
    <d v="2015-09-03T00:00:00"/>
    <d v="2015-07-09T00:00:00"/>
    <s v="Standard Class"/>
    <s v="MG-18145"/>
    <x v="207"/>
    <x v="0"/>
    <s v="United States"/>
    <s v="Philadelphia"/>
    <s v="Pennsylvania"/>
    <n v="19134"/>
    <x v="3"/>
    <s v="OFF-ST-10004963"/>
    <x v="1"/>
    <x v="4"/>
    <s v="Eldon Gobal File Keepers"/>
    <n v="36.335999999999999"/>
    <n v="3"/>
    <n v="0.2"/>
    <n v="-7.2671999999999999"/>
    <n v="2015"/>
    <x v="8"/>
    <s v="Q3"/>
    <n v="-0.2"/>
  </r>
  <r>
    <m/>
    <m/>
    <m/>
    <m/>
    <m/>
    <m/>
    <m/>
    <m/>
    <m/>
    <m/>
    <m/>
    <m/>
    <m/>
    <m/>
    <m/>
    <m/>
    <m/>
    <m/>
    <m/>
    <m/>
    <m/>
    <n v="530"/>
    <s v="US-2015-138303"/>
    <d v="2015-09-03T00:00:00"/>
    <d v="2015-07-09T00:00:00"/>
    <s v="Standard Class"/>
    <s v="MG-18145"/>
    <x v="207"/>
    <x v="0"/>
    <s v="United States"/>
    <s v="Philadelphia"/>
    <s v="Pennsylvania"/>
    <n v="19134"/>
    <x v="3"/>
    <s v="OFF-SU-10002881"/>
    <x v="1"/>
    <x v="14"/>
    <s v="Martin Yale Chadless Opener Electric Letter Opener"/>
    <n v="666.24800000000005"/>
    <n v="1"/>
    <n v="0.2"/>
    <n v="-149.9058"/>
    <n v="2015"/>
    <x v="8"/>
    <s v="Q3"/>
    <n v="-0.22499999999999998"/>
  </r>
  <r>
    <m/>
    <m/>
    <m/>
    <m/>
    <m/>
    <m/>
    <m/>
    <m/>
    <m/>
    <m/>
    <m/>
    <m/>
    <m/>
    <m/>
    <m/>
    <m/>
    <m/>
    <m/>
    <m/>
    <m/>
    <m/>
    <n v="531"/>
    <s v="US-2015-138303"/>
    <d v="2015-09-03T00:00:00"/>
    <d v="2015-07-09T00:00:00"/>
    <s v="Standard Class"/>
    <s v="MG-18145"/>
    <x v="207"/>
    <x v="0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  <n v="2015"/>
    <x v="8"/>
    <s v="Q3"/>
    <n v="0.375"/>
  </r>
  <r>
    <m/>
    <m/>
    <m/>
    <m/>
    <m/>
    <m/>
    <m/>
    <m/>
    <m/>
    <m/>
    <m/>
    <m/>
    <m/>
    <m/>
    <m/>
    <m/>
    <m/>
    <m/>
    <m/>
    <m/>
    <m/>
    <n v="532"/>
    <s v="CA-2015-102848"/>
    <d v="2015-11-07T00:00:00"/>
    <d v="2015-09-11T00:00:00"/>
    <s v="Second Class"/>
    <s v="KB-16240"/>
    <x v="208"/>
    <x v="1"/>
    <s v="United States"/>
    <s v="Los Angeles"/>
    <s v="California"/>
    <n v="90036"/>
    <x v="1"/>
    <s v="FUR-CH-10000595"/>
    <x v="0"/>
    <x v="1"/>
    <s v="Safco Contoured Stacking Chairs"/>
    <n v="190.72"/>
    <n v="1"/>
    <n v="0.2"/>
    <n v="11.92"/>
    <n v="2015"/>
    <x v="0"/>
    <s v="Q4"/>
    <n v="6.25E-2"/>
  </r>
  <r>
    <m/>
    <m/>
    <m/>
    <m/>
    <m/>
    <m/>
    <m/>
    <m/>
    <m/>
    <m/>
    <m/>
    <m/>
    <m/>
    <m/>
    <m/>
    <m/>
    <m/>
    <m/>
    <m/>
    <m/>
    <m/>
    <n v="533"/>
    <s v="US-2017-129441"/>
    <d v="2017-09-07T00:00:00"/>
    <d v="2017-11-09T00:00:00"/>
    <s v="Standard Class"/>
    <s v="JC-15340"/>
    <x v="209"/>
    <x v="0"/>
    <s v="United States"/>
    <s v="Los Angeles"/>
    <s v="California"/>
    <n v="90032"/>
    <x v="1"/>
    <s v="FUR-FU-10000448"/>
    <x v="0"/>
    <x v="5"/>
    <s v="Tenex Chairmats For Use With Carpeted Floors"/>
    <n v="47.94"/>
    <n v="3"/>
    <n v="0"/>
    <n v="2.3969999999999998"/>
    <n v="2017"/>
    <x v="8"/>
    <s v="Q3"/>
    <n v="4.9999999999999996E-2"/>
  </r>
  <r>
    <m/>
    <m/>
    <m/>
    <m/>
    <m/>
    <m/>
    <m/>
    <m/>
    <m/>
    <m/>
    <m/>
    <m/>
    <m/>
    <m/>
    <m/>
    <m/>
    <m/>
    <m/>
    <m/>
    <m/>
    <m/>
    <n v="534"/>
    <s v="CA-2016-168753"/>
    <d v="2016-05-29T00:00:00"/>
    <d v="2016-01-06T00:00:00"/>
    <s v="Second Class"/>
    <s v="RL-19615"/>
    <x v="210"/>
    <x v="0"/>
    <s v="United States"/>
    <s v="Montgomery"/>
    <s v="Alabama"/>
    <n v="36116"/>
    <x v="0"/>
    <s v="TEC-PH-10000984"/>
    <x v="2"/>
    <x v="7"/>
    <s v="Panasonic KX-TG9471B"/>
    <n v="979.95"/>
    <n v="5"/>
    <n v="0"/>
    <n v="274.38600000000002"/>
    <n v="2016"/>
    <x v="5"/>
    <s v="Q2"/>
    <n v="0.28000000000000003"/>
  </r>
  <r>
    <m/>
    <m/>
    <m/>
    <m/>
    <m/>
    <m/>
    <m/>
    <m/>
    <m/>
    <m/>
    <m/>
    <m/>
    <m/>
    <m/>
    <m/>
    <m/>
    <m/>
    <m/>
    <m/>
    <m/>
    <m/>
    <n v="535"/>
    <s v="CA-2016-168753"/>
    <d v="2016-05-29T00:00:00"/>
    <d v="2016-01-06T00:00:00"/>
    <s v="Second Class"/>
    <s v="RL-19615"/>
    <x v="210"/>
    <x v="0"/>
    <s v="United States"/>
    <s v="Montgomery"/>
    <s v="Alabama"/>
    <n v="36116"/>
    <x v="0"/>
    <s v="OFF-BI-10002557"/>
    <x v="1"/>
    <x v="8"/>
    <s v="Presstex Flexible Ring Binders"/>
    <n v="22.75"/>
    <n v="5"/>
    <n v="0"/>
    <n v="11.375"/>
    <n v="2016"/>
    <x v="5"/>
    <s v="Q2"/>
    <n v="0.5"/>
  </r>
  <r>
    <m/>
    <m/>
    <m/>
    <m/>
    <m/>
    <m/>
    <m/>
    <m/>
    <m/>
    <m/>
    <m/>
    <m/>
    <m/>
    <m/>
    <m/>
    <m/>
    <m/>
    <m/>
    <m/>
    <m/>
    <m/>
    <n v="536"/>
    <s v="CA-2016-126613"/>
    <d v="2016-07-10T00:00:00"/>
    <s v="7/16/2016"/>
    <s v="Standard Class"/>
    <s v="AA-10375"/>
    <x v="211"/>
    <x v="0"/>
    <s v="United States"/>
    <s v="Mesa"/>
    <s v="Arizona"/>
    <n v="85204"/>
    <x v="1"/>
    <s v="OFF-ST-10001325"/>
    <x v="1"/>
    <x v="4"/>
    <s v="Sterilite Officeware Hinged File Box"/>
    <n v="16.768000000000001"/>
    <n v="2"/>
    <n v="0.2"/>
    <n v="1.4672000000000001"/>
    <n v="2016"/>
    <x v="7"/>
    <s v="Q3"/>
    <n v="8.7499999999999994E-2"/>
  </r>
  <r>
    <m/>
    <m/>
    <m/>
    <m/>
    <m/>
    <m/>
    <m/>
    <m/>
    <m/>
    <m/>
    <m/>
    <m/>
    <m/>
    <m/>
    <m/>
    <m/>
    <m/>
    <m/>
    <m/>
    <m/>
    <m/>
    <n v="537"/>
    <s v="US-2017-122637"/>
    <d v="2017-09-03T00:00:00"/>
    <d v="2017-08-09T00:00:00"/>
    <s v="Second Class"/>
    <s v="EP-13915"/>
    <x v="212"/>
    <x v="0"/>
    <s v="United States"/>
    <s v="Chicago"/>
    <s v="Illinois"/>
    <n v="60653"/>
    <x v="2"/>
    <s v="OFF-BI-10002429"/>
    <x v="1"/>
    <x v="8"/>
    <s v="Premier Elliptical Ring Binder, Black"/>
    <n v="42.616"/>
    <n v="7"/>
    <n v="0.8"/>
    <n v="-68.185599999999994"/>
    <n v="2017"/>
    <x v="8"/>
    <s v="Q3"/>
    <n v="-1.5999999999999999"/>
  </r>
  <r>
    <m/>
    <m/>
    <m/>
    <m/>
    <m/>
    <m/>
    <m/>
    <m/>
    <m/>
    <m/>
    <m/>
    <m/>
    <m/>
    <m/>
    <m/>
    <m/>
    <m/>
    <m/>
    <m/>
    <m/>
    <m/>
    <n v="538"/>
    <s v="CA-2015-147851"/>
    <d v="2015-12-03T00:00:00"/>
    <d v="2015-08-12T00:00:00"/>
    <s v="Standard Class"/>
    <s v="MP-17470"/>
    <x v="88"/>
    <x v="2"/>
    <s v="United States"/>
    <s v="New York City"/>
    <s v="New York"/>
    <n v="10009"/>
    <x v="3"/>
    <s v="OFF-BI-10004528"/>
    <x v="1"/>
    <x v="8"/>
    <s v="Cardinal Poly Pocket Divider Pockets for Ring Binders"/>
    <n v="10.752000000000001"/>
    <n v="4"/>
    <n v="0.2"/>
    <n v="3.36"/>
    <n v="2015"/>
    <x v="4"/>
    <s v="Q4"/>
    <n v="0.31249999999999994"/>
  </r>
  <r>
    <m/>
    <m/>
    <m/>
    <m/>
    <m/>
    <m/>
    <m/>
    <m/>
    <m/>
    <m/>
    <m/>
    <m/>
    <m/>
    <m/>
    <m/>
    <m/>
    <m/>
    <m/>
    <m/>
    <m/>
    <m/>
    <n v="539"/>
    <s v="CA-2015-134894"/>
    <d v="2015-12-07T00:00:00"/>
    <d v="2015-11-12T00:00:00"/>
    <s v="Standard Class"/>
    <s v="DK-12985"/>
    <x v="213"/>
    <x v="0"/>
    <s v="United States"/>
    <s v="Henderson"/>
    <s v="Kentucky"/>
    <n v="42420"/>
    <x v="0"/>
    <s v="OFF-AP-10001271"/>
    <x v="1"/>
    <x v="9"/>
    <s v="Eureka The Boss Cordless Rechargeable Stick Vac"/>
    <n v="152.94"/>
    <n v="3"/>
    <n v="0"/>
    <n v="41.293799999999997"/>
    <n v="2015"/>
    <x v="4"/>
    <s v="Q4"/>
    <n v="0.26999999999999996"/>
  </r>
  <r>
    <m/>
    <m/>
    <m/>
    <m/>
    <m/>
    <m/>
    <m/>
    <m/>
    <m/>
    <m/>
    <m/>
    <m/>
    <m/>
    <m/>
    <m/>
    <m/>
    <m/>
    <m/>
    <m/>
    <m/>
    <m/>
    <n v="540"/>
    <s v="CA-2015-134894"/>
    <d v="2015-12-07T00:00:00"/>
    <d v="2015-11-12T00:00:00"/>
    <s v="Standard Class"/>
    <s v="DK-12985"/>
    <x v="213"/>
    <x v="0"/>
    <s v="United States"/>
    <s v="Henderson"/>
    <s v="Kentucky"/>
    <n v="42420"/>
    <x v="0"/>
    <s v="FUR-CH-10002647"/>
    <x v="0"/>
    <x v="1"/>
    <s v="Situations Contoured Folding Chairs, 4/Set"/>
    <n v="283.92"/>
    <n v="4"/>
    <n v="0"/>
    <n v="70.98"/>
    <n v="2015"/>
    <x v="4"/>
    <s v="Q4"/>
    <n v="0.25"/>
  </r>
  <r>
    <m/>
    <m/>
    <m/>
    <m/>
    <m/>
    <m/>
    <m/>
    <m/>
    <m/>
    <m/>
    <m/>
    <m/>
    <m/>
    <m/>
    <m/>
    <m/>
    <m/>
    <m/>
    <m/>
    <m/>
    <m/>
    <n v="541"/>
    <s v="CA-2014-140795"/>
    <d v="2014-02-01T00:00:00"/>
    <d v="2014-03-02T00:00:00"/>
    <s v="First Class"/>
    <s v="BD-11500"/>
    <x v="214"/>
    <x v="0"/>
    <s v="United States"/>
    <s v="Green Bay"/>
    <s v="Wisconsin"/>
    <n v="54302"/>
    <x v="2"/>
    <s v="TEC-AC-10001432"/>
    <x v="2"/>
    <x v="11"/>
    <s v="Enermax Aurora Lite Keyboard"/>
    <n v="468.9"/>
    <n v="6"/>
    <n v="0"/>
    <n v="206.316"/>
    <n v="2014"/>
    <x v="11"/>
    <s v="Q1"/>
    <n v="0.44"/>
  </r>
  <r>
    <m/>
    <m/>
    <m/>
    <m/>
    <m/>
    <m/>
    <m/>
    <m/>
    <m/>
    <m/>
    <m/>
    <m/>
    <m/>
    <m/>
    <m/>
    <m/>
    <m/>
    <m/>
    <m/>
    <m/>
    <m/>
    <n v="542"/>
    <s v="CA-2016-136924"/>
    <d v="2016-07-14T00:00:00"/>
    <s v="7/17/2016"/>
    <s v="First Class"/>
    <s v="ES-14080"/>
    <x v="20"/>
    <x v="1"/>
    <s v="United States"/>
    <s v="Tucson"/>
    <s v="Arizona"/>
    <n v="85705"/>
    <x v="1"/>
    <s v="TEC-PH-10002262"/>
    <x v="2"/>
    <x v="7"/>
    <s v="LG Electronics Tone+ HBS-730 Bluetooth Headset"/>
    <n v="380.86399999999998"/>
    <n v="8"/>
    <n v="0.2"/>
    <n v="38.086399999999998"/>
    <n v="2016"/>
    <x v="7"/>
    <s v="Q3"/>
    <n v="0.1"/>
  </r>
  <r>
    <m/>
    <m/>
    <m/>
    <m/>
    <m/>
    <m/>
    <m/>
    <m/>
    <m/>
    <m/>
    <m/>
    <m/>
    <m/>
    <m/>
    <m/>
    <m/>
    <m/>
    <m/>
    <m/>
    <m/>
    <m/>
    <n v="543"/>
    <s v="US-2015-120161"/>
    <d v="2015-12-18T00:00:00"/>
    <s v="12/23/2015"/>
    <s v="Standard Class"/>
    <s v="LM-17065"/>
    <x v="215"/>
    <x v="0"/>
    <s v="United States"/>
    <s v="Springfield"/>
    <s v="Ohio"/>
    <n v="45503"/>
    <x v="3"/>
    <s v="OFF-ST-10001809"/>
    <x v="1"/>
    <x v="4"/>
    <s v="Fellowes Officeware Wire Shelving"/>
    <n v="646.77599999999995"/>
    <n v="9"/>
    <n v="0.2"/>
    <n v="-145.52459999999999"/>
    <n v="2015"/>
    <x v="4"/>
    <s v="Q4"/>
    <n v="-0.22500000000000001"/>
  </r>
  <r>
    <m/>
    <m/>
    <m/>
    <m/>
    <m/>
    <m/>
    <m/>
    <m/>
    <m/>
    <m/>
    <m/>
    <m/>
    <m/>
    <m/>
    <m/>
    <m/>
    <m/>
    <m/>
    <m/>
    <m/>
    <m/>
    <n v="544"/>
    <s v="CA-2014-103849"/>
    <d v="2014-05-11T00:00:00"/>
    <s v="5/16/2014"/>
    <s v="Standard Class"/>
    <s v="PG-18895"/>
    <x v="38"/>
    <x v="0"/>
    <s v="United States"/>
    <s v="Fort Worth"/>
    <s v="Texas"/>
    <n v="76106"/>
    <x v="2"/>
    <s v="TEC-AC-10001465"/>
    <x v="2"/>
    <x v="11"/>
    <s v="SanDisk Cruzer 64 GB USB Flash Drive"/>
    <n v="58.112000000000002"/>
    <n v="2"/>
    <n v="0.2"/>
    <n v="7.2640000000000002"/>
    <n v="2014"/>
    <x v="5"/>
    <s v="Q2"/>
    <n v="0.125"/>
  </r>
  <r>
    <m/>
    <m/>
    <m/>
    <m/>
    <m/>
    <m/>
    <m/>
    <m/>
    <m/>
    <m/>
    <m/>
    <m/>
    <m/>
    <m/>
    <m/>
    <m/>
    <m/>
    <m/>
    <m/>
    <m/>
    <m/>
    <n v="545"/>
    <s v="CA-2014-103849"/>
    <d v="2014-05-11T00:00:00"/>
    <s v="5/16/2014"/>
    <s v="Standard Class"/>
    <s v="PG-18895"/>
    <x v="38"/>
    <x v="0"/>
    <s v="United States"/>
    <s v="Fort Worth"/>
    <s v="Texas"/>
    <n v="76106"/>
    <x v="2"/>
    <s v="TEC-PH-10002597"/>
    <x v="2"/>
    <x v="7"/>
    <s v="Xblue XB-1670-86 X16 Small Office Telephone - Titanium"/>
    <n v="100.792"/>
    <n v="1"/>
    <n v="0.2"/>
    <n v="6.2995000000000001"/>
    <n v="2014"/>
    <x v="5"/>
    <s v="Q2"/>
    <n v="6.25E-2"/>
  </r>
  <r>
    <m/>
    <m/>
    <m/>
    <m/>
    <m/>
    <m/>
    <m/>
    <m/>
    <m/>
    <m/>
    <m/>
    <m/>
    <m/>
    <m/>
    <m/>
    <m/>
    <m/>
    <m/>
    <m/>
    <m/>
    <m/>
    <n v="546"/>
    <s v="CA-2014-103849"/>
    <d v="2014-05-11T00:00:00"/>
    <s v="5/16/2014"/>
    <s v="Standard Class"/>
    <s v="PG-18895"/>
    <x v="38"/>
    <x v="0"/>
    <s v="United States"/>
    <s v="Fort Worth"/>
    <s v="Texas"/>
    <n v="76106"/>
    <x v="2"/>
    <s v="FUR-FU-10000723"/>
    <x v="0"/>
    <x v="5"/>
    <s v="Deflect-o EconoMat Studded, No Bevel Mat for Low Pile Carpeting"/>
    <n v="66.111999999999995"/>
    <n v="4"/>
    <n v="0.6"/>
    <n v="-84.2928"/>
    <n v="2014"/>
    <x v="5"/>
    <s v="Q2"/>
    <n v="-1.2750000000000001"/>
  </r>
  <r>
    <m/>
    <m/>
    <m/>
    <m/>
    <m/>
    <m/>
    <m/>
    <m/>
    <m/>
    <m/>
    <m/>
    <m/>
    <m/>
    <m/>
    <m/>
    <m/>
    <m/>
    <m/>
    <m/>
    <m/>
    <m/>
    <n v="547"/>
    <s v="CA-2017-162929"/>
    <d v="2017-11-19T00:00:00"/>
    <s v="11/22/2017"/>
    <s v="First Class"/>
    <s v="AS-10135"/>
    <x v="216"/>
    <x v="2"/>
    <s v="United States"/>
    <s v="New York City"/>
    <s v="New York"/>
    <n v="10035"/>
    <x v="3"/>
    <s v="OFF-BI-10000404"/>
    <x v="1"/>
    <x v="8"/>
    <s v="Avery Printable Repositionable Plastic Tabs"/>
    <n v="41.28"/>
    <n v="6"/>
    <n v="0.2"/>
    <n v="13.932"/>
    <n v="2017"/>
    <x v="0"/>
    <s v="Q4"/>
    <n v="0.33750000000000002"/>
  </r>
  <r>
    <m/>
    <m/>
    <m/>
    <m/>
    <m/>
    <m/>
    <m/>
    <m/>
    <m/>
    <m/>
    <m/>
    <m/>
    <m/>
    <m/>
    <m/>
    <m/>
    <m/>
    <m/>
    <m/>
    <m/>
    <m/>
    <n v="548"/>
    <s v="CA-2017-162929"/>
    <d v="2017-11-19T00:00:00"/>
    <s v="11/22/2017"/>
    <s v="First Class"/>
    <s v="AS-10135"/>
    <x v="216"/>
    <x v="2"/>
    <s v="United States"/>
    <s v="New York City"/>
    <s v="New York"/>
    <n v="10035"/>
    <x v="3"/>
    <s v="OFF-PA-10002986"/>
    <x v="1"/>
    <x v="10"/>
    <s v="Xerox 1898"/>
    <n v="13.36"/>
    <n v="2"/>
    <n v="0"/>
    <n v="6.4127999999999998"/>
    <n v="2017"/>
    <x v="0"/>
    <s v="Q4"/>
    <n v="0.48"/>
  </r>
  <r>
    <m/>
    <m/>
    <m/>
    <m/>
    <m/>
    <m/>
    <m/>
    <m/>
    <m/>
    <m/>
    <m/>
    <m/>
    <m/>
    <m/>
    <m/>
    <m/>
    <m/>
    <m/>
    <m/>
    <m/>
    <m/>
    <n v="549"/>
    <s v="CA-2015-113173"/>
    <d v="2015-11-15T00:00:00"/>
    <s v="11/17/2015"/>
    <s v="Second Class"/>
    <s v="DK-13225"/>
    <x v="158"/>
    <x v="1"/>
    <s v="United States"/>
    <s v="Chicago"/>
    <s v="Illinois"/>
    <n v="60653"/>
    <x v="2"/>
    <s v="OFF-ST-10000604"/>
    <x v="1"/>
    <x v="4"/>
    <s v="Home/Office Personal File Carts"/>
    <n v="250.27199999999999"/>
    <n v="9"/>
    <n v="0.2"/>
    <n v="15.641999999999999"/>
    <n v="2015"/>
    <x v="0"/>
    <s v="Q4"/>
    <n v="6.25E-2"/>
  </r>
  <r>
    <m/>
    <m/>
    <m/>
    <m/>
    <m/>
    <m/>
    <m/>
    <m/>
    <m/>
    <m/>
    <m/>
    <m/>
    <m/>
    <m/>
    <m/>
    <m/>
    <m/>
    <m/>
    <m/>
    <m/>
    <m/>
    <n v="550"/>
    <s v="CA-2015-113173"/>
    <d v="2015-11-15T00:00:00"/>
    <s v="11/17/2015"/>
    <s v="Second Class"/>
    <s v="DK-13225"/>
    <x v="158"/>
    <x v="1"/>
    <s v="United States"/>
    <s v="Chicago"/>
    <s v="Illinois"/>
    <n v="60653"/>
    <x v="2"/>
    <s v="OFF-BI-10004738"/>
    <x v="1"/>
    <x v="8"/>
    <s v="Flexible Leather- Look Classic Collection Ring Binder"/>
    <n v="11.364000000000001"/>
    <n v="3"/>
    <n v="0.8"/>
    <n v="-17.045999999999999"/>
    <n v="2015"/>
    <x v="0"/>
    <s v="Q4"/>
    <n v="-1.4999999999999998"/>
  </r>
  <r>
    <m/>
    <m/>
    <m/>
    <m/>
    <m/>
    <m/>
    <m/>
    <m/>
    <m/>
    <m/>
    <m/>
    <m/>
    <m/>
    <m/>
    <m/>
    <m/>
    <m/>
    <m/>
    <m/>
    <m/>
    <m/>
    <n v="551"/>
    <s v="CA-2015-113173"/>
    <d v="2015-11-15T00:00:00"/>
    <s v="11/17/2015"/>
    <s v="Second Class"/>
    <s v="DK-13225"/>
    <x v="158"/>
    <x v="1"/>
    <s v="United States"/>
    <s v="Chicago"/>
    <s v="Illinois"/>
    <n v="60653"/>
    <x v="2"/>
    <s v="OFF-SU-10001935"/>
    <x v="1"/>
    <x v="14"/>
    <s v="Staple remover"/>
    <n v="8.7200000000000006"/>
    <n v="5"/>
    <n v="0.2"/>
    <n v="-1.744"/>
    <n v="2015"/>
    <x v="0"/>
    <s v="Q4"/>
    <n v="-0.19999999999999998"/>
  </r>
  <r>
    <m/>
    <m/>
    <m/>
    <m/>
    <m/>
    <m/>
    <m/>
    <m/>
    <m/>
    <m/>
    <m/>
    <m/>
    <m/>
    <m/>
    <m/>
    <m/>
    <m/>
    <m/>
    <m/>
    <m/>
    <m/>
    <n v="552"/>
    <s v="CA-2016-136406"/>
    <d v="2016-04-15T00:00:00"/>
    <s v="4/17/2016"/>
    <s v="Second Class"/>
    <s v="BD-11320"/>
    <x v="217"/>
    <x v="0"/>
    <s v="United States"/>
    <s v="San Francisco"/>
    <s v="California"/>
    <n v="94110"/>
    <x v="1"/>
    <s v="FUR-CH-10002024"/>
    <x v="0"/>
    <x v="1"/>
    <s v="HON 5400 Series Task Chairs for Big and Tall"/>
    <n v="1121.568"/>
    <n v="2"/>
    <n v="0.2"/>
    <n v="0"/>
    <n v="2016"/>
    <x v="3"/>
    <s v="Q2"/>
    <n v="0"/>
  </r>
  <r>
    <m/>
    <m/>
    <m/>
    <m/>
    <m/>
    <m/>
    <m/>
    <m/>
    <m/>
    <m/>
    <m/>
    <m/>
    <m/>
    <m/>
    <m/>
    <m/>
    <m/>
    <m/>
    <m/>
    <m/>
    <m/>
    <n v="553"/>
    <s v="CA-2017-112774"/>
    <d v="2017-09-11T00:00:00"/>
    <d v="2017-12-09T00:00:00"/>
    <s v="First Class"/>
    <s v="RC-19960"/>
    <x v="53"/>
    <x v="0"/>
    <s v="United States"/>
    <s v="Jacksonville"/>
    <s v="Florida"/>
    <n v="32216"/>
    <x v="0"/>
    <s v="FUR-FU-10003039"/>
    <x v="0"/>
    <x v="5"/>
    <s v="Howard Miller 11-1/2&quot; Diameter Grantwood Wall Clock"/>
    <n v="34.503999999999998"/>
    <n v="1"/>
    <n v="0.2"/>
    <n v="6.0381999999999998"/>
    <n v="2017"/>
    <x v="8"/>
    <s v="Q3"/>
    <n v="0.17500000000000002"/>
  </r>
  <r>
    <m/>
    <m/>
    <m/>
    <m/>
    <m/>
    <m/>
    <m/>
    <m/>
    <m/>
    <m/>
    <m/>
    <m/>
    <m/>
    <m/>
    <m/>
    <m/>
    <m/>
    <m/>
    <m/>
    <m/>
    <m/>
    <n v="554"/>
    <s v="CA-2017-101945"/>
    <d v="2017-11-24T00:00:00"/>
    <s v="11/28/2017"/>
    <s v="Standard Class"/>
    <s v="GT-14710"/>
    <x v="218"/>
    <x v="0"/>
    <s v="United States"/>
    <s v="Houston"/>
    <s v="Texas"/>
    <n v="77070"/>
    <x v="2"/>
    <s v="OFF-FA-10004248"/>
    <x v="1"/>
    <x v="13"/>
    <s v="Advantus T-Pin Paper Clips"/>
    <n v="10.824"/>
    <n v="3"/>
    <n v="0.2"/>
    <n v="2.5707"/>
    <n v="2017"/>
    <x v="0"/>
    <s v="Q4"/>
    <n v="0.23749999999999999"/>
  </r>
  <r>
    <m/>
    <m/>
    <m/>
    <m/>
    <m/>
    <m/>
    <m/>
    <m/>
    <m/>
    <m/>
    <m/>
    <m/>
    <m/>
    <m/>
    <m/>
    <m/>
    <m/>
    <m/>
    <m/>
    <m/>
    <m/>
    <n v="555"/>
    <s v="CA-2017-100650"/>
    <d v="2017-06-29T00:00:00"/>
    <d v="2017-03-07T00:00:00"/>
    <s v="Second Class"/>
    <s v="DK-13225"/>
    <x v="158"/>
    <x v="1"/>
    <s v="United States"/>
    <s v="Anaheim"/>
    <s v="California"/>
    <n v="92804"/>
    <x v="1"/>
    <s v="OFF-ST-10001780"/>
    <x v="1"/>
    <x v="4"/>
    <s v="Tennsco 16-Compartment Lockers with Coat Rack"/>
    <n v="1295.78"/>
    <n v="2"/>
    <n v="0"/>
    <n v="310.98719999999997"/>
    <n v="2017"/>
    <x v="1"/>
    <s v="Q2"/>
    <n v="0.24"/>
  </r>
  <r>
    <m/>
    <m/>
    <m/>
    <m/>
    <m/>
    <m/>
    <m/>
    <m/>
    <m/>
    <m/>
    <m/>
    <m/>
    <m/>
    <m/>
    <m/>
    <m/>
    <m/>
    <m/>
    <m/>
    <m/>
    <m/>
    <n v="556"/>
    <s v="CA-2014-155852"/>
    <d v="2014-03-03T00:00:00"/>
    <d v="2014-07-03T00:00:00"/>
    <s v="Second Class"/>
    <s v="AJ-10945"/>
    <x v="219"/>
    <x v="0"/>
    <s v="United States"/>
    <s v="Wilmington"/>
    <s v="North Carolina"/>
    <n v="28403"/>
    <x v="0"/>
    <s v="OFF-AR-10003560"/>
    <x v="1"/>
    <x v="6"/>
    <s v="Zebra Zazzle Fluorescent Highlighters"/>
    <n v="19.456"/>
    <n v="4"/>
    <n v="0.2"/>
    <n v="3.4047999999999998"/>
    <n v="2014"/>
    <x v="10"/>
    <s v="Q1"/>
    <n v="0.17499999999999999"/>
  </r>
  <r>
    <m/>
    <m/>
    <m/>
    <m/>
    <m/>
    <m/>
    <m/>
    <m/>
    <m/>
    <m/>
    <m/>
    <m/>
    <m/>
    <m/>
    <m/>
    <m/>
    <m/>
    <m/>
    <m/>
    <m/>
    <m/>
    <n v="557"/>
    <s v="CA-2016-113243"/>
    <d v="2016-06-10T00:00:00"/>
    <s v="6/15/2016"/>
    <s v="Standard Class"/>
    <s v="OT-18730"/>
    <x v="220"/>
    <x v="0"/>
    <s v="United States"/>
    <s v="Los Angeles"/>
    <s v="California"/>
    <n v="90045"/>
    <x v="1"/>
    <s v="OFF-LA-10001297"/>
    <x v="1"/>
    <x v="2"/>
    <s v="Avery 473"/>
    <n v="20.7"/>
    <n v="2"/>
    <n v="0"/>
    <n v="9.9359999999999999"/>
    <n v="2016"/>
    <x v="1"/>
    <s v="Q2"/>
    <n v="0.48000000000000004"/>
  </r>
  <r>
    <m/>
    <m/>
    <m/>
    <m/>
    <m/>
    <m/>
    <m/>
    <m/>
    <m/>
    <m/>
    <m/>
    <m/>
    <m/>
    <m/>
    <m/>
    <m/>
    <m/>
    <m/>
    <m/>
    <m/>
    <m/>
    <n v="558"/>
    <s v="CA-2016-113243"/>
    <d v="2016-06-10T00:00:00"/>
    <s v="6/15/2016"/>
    <s v="Standard Class"/>
    <s v="OT-18730"/>
    <x v="220"/>
    <x v="0"/>
    <s v="United States"/>
    <s v="Los Angeles"/>
    <s v="California"/>
    <n v="90045"/>
    <x v="1"/>
    <s v="FUR-TA-10004256"/>
    <x v="0"/>
    <x v="3"/>
    <s v="Bretford “Just In Time” Height-Adjustable Multi-Task Work Tables"/>
    <n v="1335.68"/>
    <n v="4"/>
    <n v="0.2"/>
    <n v="-217.048"/>
    <n v="2016"/>
    <x v="1"/>
    <s v="Q2"/>
    <n v="-0.16250000000000001"/>
  </r>
  <r>
    <m/>
    <m/>
    <m/>
    <m/>
    <m/>
    <m/>
    <m/>
    <m/>
    <m/>
    <m/>
    <m/>
    <m/>
    <m/>
    <m/>
    <m/>
    <m/>
    <m/>
    <m/>
    <m/>
    <m/>
    <m/>
    <n v="559"/>
    <s v="CA-2016-113243"/>
    <d v="2016-06-10T00:00:00"/>
    <s v="6/15/2016"/>
    <s v="Standard Class"/>
    <s v="OT-18730"/>
    <x v="220"/>
    <x v="0"/>
    <s v="United States"/>
    <s v="Los Angeles"/>
    <s v="California"/>
    <n v="90045"/>
    <x v="1"/>
    <s v="OFF-PA-10003441"/>
    <x v="1"/>
    <x v="10"/>
    <s v="Xerox 226"/>
    <n v="32.4"/>
    <n v="5"/>
    <n v="0"/>
    <n v="15.552"/>
    <n v="2016"/>
    <x v="1"/>
    <s v="Q2"/>
    <n v="0.48"/>
  </r>
  <r>
    <m/>
    <m/>
    <m/>
    <m/>
    <m/>
    <m/>
    <m/>
    <m/>
    <m/>
    <m/>
    <m/>
    <m/>
    <m/>
    <m/>
    <m/>
    <m/>
    <m/>
    <m/>
    <m/>
    <m/>
    <m/>
    <n v="560"/>
    <s v="CA-2017-118731"/>
    <d v="2017-11-20T00:00:00"/>
    <s v="11/22/2017"/>
    <s v="Second Class"/>
    <s v="LP-17080"/>
    <x v="221"/>
    <x v="0"/>
    <s v="United States"/>
    <s v="San Francisco"/>
    <s v="California"/>
    <n v="94110"/>
    <x v="1"/>
    <s v="FUR-FU-10003347"/>
    <x v="0"/>
    <x v="5"/>
    <s v="Coloredge Poster Frame"/>
    <n v="42.6"/>
    <n v="3"/>
    <n v="0"/>
    <n v="16.614000000000001"/>
    <n v="2017"/>
    <x v="0"/>
    <s v="Q4"/>
    <n v="0.39"/>
  </r>
  <r>
    <m/>
    <m/>
    <m/>
    <m/>
    <m/>
    <m/>
    <m/>
    <m/>
    <m/>
    <m/>
    <m/>
    <m/>
    <m/>
    <m/>
    <m/>
    <m/>
    <m/>
    <m/>
    <m/>
    <m/>
    <m/>
    <n v="561"/>
    <s v="CA-2017-118731"/>
    <d v="2017-11-20T00:00:00"/>
    <s v="11/22/2017"/>
    <s v="Second Class"/>
    <s v="LP-17080"/>
    <x v="221"/>
    <x v="0"/>
    <s v="United States"/>
    <s v="San Francisco"/>
    <s v="California"/>
    <n v="94110"/>
    <x v="1"/>
    <s v="OFF-BI-10000069"/>
    <x v="1"/>
    <x v="8"/>
    <s v="GBC Prepunched Paper, 19-Hole, for Binding Systems, 24-lb"/>
    <n v="84.055999999999997"/>
    <n v="7"/>
    <n v="0.2"/>
    <n v="27.318200000000001"/>
    <n v="2017"/>
    <x v="0"/>
    <s v="Q4"/>
    <n v="0.32500000000000001"/>
  </r>
  <r>
    <m/>
    <m/>
    <m/>
    <m/>
    <m/>
    <m/>
    <m/>
    <m/>
    <m/>
    <m/>
    <m/>
    <m/>
    <m/>
    <m/>
    <m/>
    <m/>
    <m/>
    <m/>
    <m/>
    <m/>
    <m/>
    <n v="562"/>
    <s v="CA-2014-145576"/>
    <d v="2014-09-14T00:00:00"/>
    <s v="9/18/2014"/>
    <s v="Second Class"/>
    <s v="CA-12775"/>
    <x v="222"/>
    <x v="0"/>
    <s v="United States"/>
    <s v="Tampa"/>
    <s v="Florida"/>
    <n v="33614"/>
    <x v="0"/>
    <s v="OFF-AP-10003914"/>
    <x v="1"/>
    <x v="9"/>
    <s v="Sanitaire Vibra Groomer IR Commercial Upright Vacuum, Replacement Belts"/>
    <n v="13"/>
    <n v="5"/>
    <n v="0.2"/>
    <n v="1.3"/>
    <n v="2014"/>
    <x v="8"/>
    <s v="Q3"/>
    <n v="0.1"/>
  </r>
  <r>
    <m/>
    <m/>
    <m/>
    <m/>
    <m/>
    <m/>
    <m/>
    <m/>
    <m/>
    <m/>
    <m/>
    <m/>
    <m/>
    <m/>
    <m/>
    <m/>
    <m/>
    <m/>
    <m/>
    <m/>
    <m/>
    <n v="563"/>
    <s v="CA-2014-145576"/>
    <d v="2014-09-14T00:00:00"/>
    <s v="9/18/2014"/>
    <s v="Second Class"/>
    <s v="CA-12775"/>
    <x v="222"/>
    <x v="0"/>
    <s v="United States"/>
    <s v="Tampa"/>
    <s v="Florida"/>
    <n v="33614"/>
    <x v="0"/>
    <s v="FUR-FU-10004020"/>
    <x v="0"/>
    <x v="5"/>
    <s v="Advantus Panel Wall Acrylic Frame"/>
    <n v="13.128"/>
    <n v="3"/>
    <n v="0.2"/>
    <n v="3.7743000000000002"/>
    <n v="2014"/>
    <x v="8"/>
    <s v="Q3"/>
    <n v="0.28750000000000003"/>
  </r>
  <r>
    <m/>
    <m/>
    <m/>
    <m/>
    <m/>
    <m/>
    <m/>
    <m/>
    <m/>
    <m/>
    <m/>
    <m/>
    <m/>
    <m/>
    <m/>
    <m/>
    <m/>
    <m/>
    <m/>
    <m/>
    <m/>
    <n v="564"/>
    <s v="CA-2015-130736"/>
    <d v="2015-12-07T00:00:00"/>
    <d v="2015-09-12T00:00:00"/>
    <s v="First Class"/>
    <s v="JF-15490"/>
    <x v="223"/>
    <x v="0"/>
    <s v="United States"/>
    <s v="Seattle"/>
    <s v="Washington"/>
    <n v="98105"/>
    <x v="1"/>
    <s v="OFF-FA-10003467"/>
    <x v="1"/>
    <x v="13"/>
    <s v="Alliance Big Bands Rubber Bands, 12/Pack"/>
    <n v="3.96"/>
    <n v="2"/>
    <n v="0"/>
    <n v="0"/>
    <n v="2015"/>
    <x v="4"/>
    <s v="Q4"/>
    <n v="0"/>
  </r>
  <r>
    <m/>
    <m/>
    <m/>
    <m/>
    <m/>
    <m/>
    <m/>
    <m/>
    <m/>
    <m/>
    <m/>
    <m/>
    <m/>
    <m/>
    <m/>
    <m/>
    <m/>
    <m/>
    <m/>
    <m/>
    <m/>
    <n v="565"/>
    <s v="CA-2015-130736"/>
    <d v="2015-12-07T00:00:00"/>
    <d v="2015-09-12T00:00:00"/>
    <s v="First Class"/>
    <s v="JF-15490"/>
    <x v="223"/>
    <x v="0"/>
    <s v="United States"/>
    <s v="Seattle"/>
    <s v="Washington"/>
    <n v="98105"/>
    <x v="1"/>
    <s v="OFF-LA-10000634"/>
    <x v="1"/>
    <x v="2"/>
    <s v="Avery 509"/>
    <n v="2.61"/>
    <n v="1"/>
    <n v="0"/>
    <n v="1.2005999999999999"/>
    <n v="2015"/>
    <x v="4"/>
    <s v="Q4"/>
    <n v="0.45999999999999996"/>
  </r>
  <r>
    <m/>
    <m/>
    <m/>
    <m/>
    <m/>
    <m/>
    <m/>
    <m/>
    <m/>
    <m/>
    <m/>
    <m/>
    <m/>
    <m/>
    <m/>
    <m/>
    <m/>
    <m/>
    <m/>
    <m/>
    <m/>
    <n v="566"/>
    <s v="CA-2017-137099"/>
    <d v="2017-12-07T00:00:00"/>
    <d v="2017-10-12T00:00:00"/>
    <s v="First Class"/>
    <s v="FP-14320"/>
    <x v="224"/>
    <x v="0"/>
    <s v="United States"/>
    <s v="Los Angeles"/>
    <s v="California"/>
    <n v="90008"/>
    <x v="1"/>
    <s v="TEC-PH-10002496"/>
    <x v="2"/>
    <x v="7"/>
    <s v="Cisco SPA301"/>
    <n v="374.37599999999998"/>
    <n v="3"/>
    <n v="0.2"/>
    <n v="46.796999999999997"/>
    <n v="2017"/>
    <x v="4"/>
    <s v="Q4"/>
    <n v="0.125"/>
  </r>
  <r>
    <m/>
    <m/>
    <m/>
    <m/>
    <m/>
    <m/>
    <m/>
    <m/>
    <m/>
    <m/>
    <m/>
    <m/>
    <m/>
    <m/>
    <m/>
    <m/>
    <m/>
    <m/>
    <m/>
    <m/>
    <m/>
    <n v="567"/>
    <s v="CA-2017-156951"/>
    <d v="2017-10-01T00:00:00"/>
    <d v="2017-08-10T00:00:00"/>
    <s v="Standard Class"/>
    <s v="EB-13840"/>
    <x v="225"/>
    <x v="1"/>
    <s v="United States"/>
    <s v="Seattle"/>
    <s v="Washington"/>
    <n v="98105"/>
    <x v="1"/>
    <s v="OFF-PA-10004530"/>
    <x v="1"/>
    <x v="10"/>
    <s v="Personal Creations Ink Jet Cards and Labels"/>
    <n v="91.84"/>
    <n v="8"/>
    <n v="0"/>
    <n v="45.001600000000003"/>
    <n v="2017"/>
    <x v="2"/>
    <s v="Q4"/>
    <n v="0.49"/>
  </r>
  <r>
    <m/>
    <m/>
    <m/>
    <m/>
    <m/>
    <m/>
    <m/>
    <m/>
    <m/>
    <m/>
    <m/>
    <m/>
    <m/>
    <m/>
    <m/>
    <m/>
    <m/>
    <m/>
    <m/>
    <m/>
    <m/>
    <n v="568"/>
    <s v="CA-2017-156951"/>
    <d v="2017-10-01T00:00:00"/>
    <d v="2017-08-10T00:00:00"/>
    <s v="Standard Class"/>
    <s v="EB-13840"/>
    <x v="225"/>
    <x v="1"/>
    <s v="United States"/>
    <s v="Seattle"/>
    <s v="Washington"/>
    <n v="98105"/>
    <x v="1"/>
    <s v="OFF-BI-10001107"/>
    <x v="1"/>
    <x v="8"/>
    <s v="GBC White Gloss Covers, Plain Front"/>
    <n v="81.087999999999994"/>
    <n v="7"/>
    <n v="0.2"/>
    <n v="27.3672"/>
    <n v="2017"/>
    <x v="2"/>
    <s v="Q4"/>
    <n v="0.33750000000000002"/>
  </r>
  <r>
    <m/>
    <m/>
    <m/>
    <m/>
    <m/>
    <m/>
    <m/>
    <m/>
    <m/>
    <m/>
    <m/>
    <m/>
    <m/>
    <m/>
    <m/>
    <m/>
    <m/>
    <m/>
    <m/>
    <m/>
    <m/>
    <n v="569"/>
    <s v="CA-2017-156951"/>
    <d v="2017-10-01T00:00:00"/>
    <d v="2017-08-10T00:00:00"/>
    <s v="Standard Class"/>
    <s v="EB-13840"/>
    <x v="225"/>
    <x v="1"/>
    <s v="United States"/>
    <s v="Seattle"/>
    <s v="Washington"/>
    <n v="98105"/>
    <x v="1"/>
    <s v="OFF-PA-10004451"/>
    <x v="1"/>
    <x v="10"/>
    <s v="Xerox 222"/>
    <n v="19.440000000000001"/>
    <n v="3"/>
    <n v="0"/>
    <n v="9.3312000000000008"/>
    <n v="2017"/>
    <x v="2"/>
    <s v="Q4"/>
    <n v="0.48000000000000004"/>
  </r>
  <r>
    <m/>
    <m/>
    <m/>
    <m/>
    <m/>
    <m/>
    <m/>
    <m/>
    <m/>
    <m/>
    <m/>
    <m/>
    <m/>
    <m/>
    <m/>
    <m/>
    <m/>
    <m/>
    <m/>
    <m/>
    <m/>
    <n v="570"/>
    <s v="CA-2017-156951"/>
    <d v="2017-10-01T00:00:00"/>
    <d v="2017-08-10T00:00:00"/>
    <s v="Standard Class"/>
    <s v="EB-13840"/>
    <x v="225"/>
    <x v="1"/>
    <s v="United States"/>
    <s v="Seattle"/>
    <s v="Washington"/>
    <n v="98105"/>
    <x v="1"/>
    <s v="FUR-CH-10004997"/>
    <x v="0"/>
    <x v="1"/>
    <s v="Hon Every-Day Series Multi-Task Chairs"/>
    <n v="451.15199999999999"/>
    <n v="3"/>
    <n v="0.2"/>
    <n v="0"/>
    <n v="2017"/>
    <x v="2"/>
    <s v="Q4"/>
    <n v="0"/>
  </r>
  <r>
    <m/>
    <m/>
    <m/>
    <m/>
    <m/>
    <m/>
    <m/>
    <m/>
    <m/>
    <m/>
    <m/>
    <m/>
    <m/>
    <m/>
    <m/>
    <m/>
    <m/>
    <m/>
    <m/>
    <m/>
    <m/>
    <n v="571"/>
    <s v="CA-2017-164826"/>
    <d v="2017-12-28T00:00:00"/>
    <d v="2018-04-01T00:00:00"/>
    <s v="Standard Class"/>
    <s v="JF-15415"/>
    <x v="226"/>
    <x v="0"/>
    <s v="United States"/>
    <s v="New York City"/>
    <s v="New York"/>
    <n v="10024"/>
    <x v="3"/>
    <s v="OFF-LA-10001297"/>
    <x v="1"/>
    <x v="2"/>
    <s v="Avery 473"/>
    <n v="72.45"/>
    <n v="7"/>
    <n v="0"/>
    <n v="34.776000000000003"/>
    <n v="2017"/>
    <x v="4"/>
    <s v="Q4"/>
    <n v="0.48000000000000004"/>
  </r>
  <r>
    <m/>
    <m/>
    <m/>
    <m/>
    <m/>
    <m/>
    <m/>
    <m/>
    <m/>
    <m/>
    <m/>
    <m/>
    <m/>
    <m/>
    <m/>
    <m/>
    <m/>
    <m/>
    <m/>
    <m/>
    <m/>
    <n v="572"/>
    <s v="CA-2017-164826"/>
    <d v="2017-12-28T00:00:00"/>
    <d v="2018-04-01T00:00:00"/>
    <s v="Standard Class"/>
    <s v="JF-15415"/>
    <x v="226"/>
    <x v="0"/>
    <s v="United States"/>
    <s v="New York City"/>
    <s v="New York"/>
    <n v="10024"/>
    <x v="3"/>
    <s v="OFF-FA-10000585"/>
    <x v="1"/>
    <x v="13"/>
    <s v="OIC Bulk Pack Metal Binder Clips"/>
    <n v="13.96"/>
    <n v="4"/>
    <n v="0"/>
    <n v="6.4215999999999998"/>
    <n v="2017"/>
    <x v="4"/>
    <s v="Q4"/>
    <n v="0.45999999999999996"/>
  </r>
  <r>
    <m/>
    <m/>
    <m/>
    <m/>
    <m/>
    <m/>
    <m/>
    <m/>
    <m/>
    <m/>
    <m/>
    <m/>
    <m/>
    <m/>
    <m/>
    <m/>
    <m/>
    <m/>
    <m/>
    <m/>
    <m/>
    <n v="573"/>
    <s v="CA-2017-164826"/>
    <d v="2017-12-28T00:00:00"/>
    <d v="2018-04-01T00:00:00"/>
    <s v="Standard Class"/>
    <s v="JF-15415"/>
    <x v="226"/>
    <x v="0"/>
    <s v="United States"/>
    <s v="New York City"/>
    <s v="New York"/>
    <n v="10024"/>
    <x v="3"/>
    <s v="OFF-BI-10001922"/>
    <x v="1"/>
    <x v="8"/>
    <s v="Storex Dura Pro Binders"/>
    <n v="33.264000000000003"/>
    <n v="7"/>
    <n v="0.2"/>
    <n v="11.226599999999999"/>
    <n v="2017"/>
    <x v="4"/>
    <s v="Q4"/>
    <n v="0.33749999999999997"/>
  </r>
  <r>
    <m/>
    <m/>
    <m/>
    <m/>
    <m/>
    <m/>
    <m/>
    <m/>
    <m/>
    <m/>
    <m/>
    <m/>
    <m/>
    <m/>
    <m/>
    <m/>
    <m/>
    <m/>
    <m/>
    <m/>
    <m/>
    <n v="574"/>
    <s v="CA-2017-164826"/>
    <d v="2017-12-28T00:00:00"/>
    <d v="2018-04-01T00:00:00"/>
    <s v="Standard Class"/>
    <s v="JF-15415"/>
    <x v="226"/>
    <x v="0"/>
    <s v="United States"/>
    <s v="New York City"/>
    <s v="New York"/>
    <n v="10024"/>
    <x v="3"/>
    <s v="TEC-PH-10000347"/>
    <x v="2"/>
    <x v="7"/>
    <s v="Cush Cases Heavy Duty Rugged Cover Case for Samsung Galaxy S5 - Purple"/>
    <n v="14.85"/>
    <n v="3"/>
    <n v="0"/>
    <n v="4.0095000000000001"/>
    <n v="2017"/>
    <x v="4"/>
    <s v="Q4"/>
    <n v="0.27"/>
  </r>
  <r>
    <m/>
    <m/>
    <m/>
    <m/>
    <m/>
    <m/>
    <m/>
    <m/>
    <m/>
    <m/>
    <m/>
    <m/>
    <m/>
    <m/>
    <m/>
    <m/>
    <m/>
    <m/>
    <m/>
    <m/>
    <m/>
    <n v="575"/>
    <s v="CA-2016-127250"/>
    <d v="2016-11-03T00:00:00"/>
    <d v="2016-07-11T00:00:00"/>
    <s v="Standard Class"/>
    <s v="SF-20200"/>
    <x v="227"/>
    <x v="0"/>
    <s v="United States"/>
    <s v="Marysville"/>
    <s v="Washington"/>
    <n v="98270"/>
    <x v="1"/>
    <s v="OFF-AR-10003394"/>
    <x v="1"/>
    <x v="6"/>
    <s v="Newell 332"/>
    <n v="8.82"/>
    <n v="3"/>
    <n v="0"/>
    <n v="2.3814000000000002"/>
    <n v="2016"/>
    <x v="0"/>
    <s v="Q4"/>
    <n v="0.27"/>
  </r>
  <r>
    <m/>
    <m/>
    <m/>
    <m/>
    <m/>
    <m/>
    <m/>
    <m/>
    <m/>
    <m/>
    <m/>
    <m/>
    <m/>
    <m/>
    <m/>
    <m/>
    <m/>
    <m/>
    <m/>
    <m/>
    <m/>
    <n v="576"/>
    <s v="CA-2015-149713"/>
    <d v="2015-09-18T00:00:00"/>
    <s v="9/22/2015"/>
    <s v="Second Class"/>
    <s v="TG-21640"/>
    <x v="228"/>
    <x v="0"/>
    <s v="United States"/>
    <s v="Long Beach"/>
    <s v="California"/>
    <n v="90805"/>
    <x v="1"/>
    <s v="OFF-PA-10004530"/>
    <x v="1"/>
    <x v="10"/>
    <s v="Personal Creations Ink Jet Cards and Labels"/>
    <n v="160.72"/>
    <n v="14"/>
    <n v="0"/>
    <n v="78.752799999999993"/>
    <n v="2015"/>
    <x v="8"/>
    <s v="Q3"/>
    <n v="0.48999999999999994"/>
  </r>
  <r>
    <m/>
    <m/>
    <m/>
    <m/>
    <m/>
    <m/>
    <m/>
    <m/>
    <m/>
    <m/>
    <m/>
    <m/>
    <m/>
    <m/>
    <m/>
    <m/>
    <m/>
    <m/>
    <m/>
    <m/>
    <m/>
    <n v="577"/>
    <s v="CA-2015-149713"/>
    <d v="2015-09-18T00:00:00"/>
    <s v="9/22/2015"/>
    <s v="Second Class"/>
    <s v="TG-21640"/>
    <x v="228"/>
    <x v="0"/>
    <s v="United States"/>
    <s v="Long Beach"/>
    <s v="California"/>
    <n v="90805"/>
    <x v="1"/>
    <s v="OFF-PA-10001450"/>
    <x v="1"/>
    <x v="10"/>
    <s v="Rediform S.O.S. Phone Message Books"/>
    <n v="19.920000000000002"/>
    <n v="4"/>
    <n v="0"/>
    <n v="9.7607999999999997"/>
    <n v="2015"/>
    <x v="8"/>
    <s v="Q3"/>
    <n v="0.48999999999999994"/>
  </r>
  <r>
    <m/>
    <m/>
    <m/>
    <m/>
    <m/>
    <m/>
    <m/>
    <m/>
    <m/>
    <m/>
    <m/>
    <m/>
    <m/>
    <m/>
    <m/>
    <m/>
    <m/>
    <m/>
    <m/>
    <m/>
    <m/>
    <n v="578"/>
    <s v="CA-2015-149713"/>
    <d v="2015-09-18T00:00:00"/>
    <s v="9/22/2015"/>
    <s v="Second Class"/>
    <s v="TG-21640"/>
    <x v="228"/>
    <x v="0"/>
    <s v="United States"/>
    <s v="Long Beach"/>
    <s v="California"/>
    <n v="90805"/>
    <x v="1"/>
    <s v="OFF-SU-10001574"/>
    <x v="1"/>
    <x v="14"/>
    <s v="Acme Value Line Scissors"/>
    <n v="7.3"/>
    <n v="2"/>
    <n v="0"/>
    <n v="2.19"/>
    <n v="2015"/>
    <x v="8"/>
    <s v="Q3"/>
    <n v="0.3"/>
  </r>
  <r>
    <m/>
    <m/>
    <m/>
    <m/>
    <m/>
    <m/>
    <m/>
    <m/>
    <m/>
    <m/>
    <m/>
    <m/>
    <m/>
    <m/>
    <m/>
    <m/>
    <m/>
    <m/>
    <m/>
    <m/>
    <m/>
    <n v="579"/>
    <s v="CA-2017-118640"/>
    <d v="2017-07-20T00:00:00"/>
    <s v="7/26/2017"/>
    <s v="Standard Class"/>
    <s v="CS-11950"/>
    <x v="229"/>
    <x v="0"/>
    <s v="United States"/>
    <s v="Chicago"/>
    <s v="Illinois"/>
    <n v="60610"/>
    <x v="2"/>
    <s v="OFF-ST-10002974"/>
    <x v="1"/>
    <x v="4"/>
    <s v="Trav-L-File Heavy-Duty Shuttle II, Black"/>
    <n v="69.712000000000003"/>
    <n v="2"/>
    <n v="0.2"/>
    <n v="8.7140000000000004"/>
    <n v="2017"/>
    <x v="7"/>
    <s v="Q3"/>
    <n v="0.125"/>
  </r>
  <r>
    <m/>
    <m/>
    <m/>
    <m/>
    <m/>
    <m/>
    <m/>
    <m/>
    <m/>
    <m/>
    <m/>
    <m/>
    <m/>
    <m/>
    <m/>
    <m/>
    <m/>
    <m/>
    <m/>
    <m/>
    <m/>
    <n v="580"/>
    <s v="CA-2017-118640"/>
    <d v="2017-07-20T00:00:00"/>
    <s v="7/26/2017"/>
    <s v="Standard Class"/>
    <s v="CS-11950"/>
    <x v="229"/>
    <x v="0"/>
    <s v="United States"/>
    <s v="Chicago"/>
    <s v="Illinois"/>
    <n v="60610"/>
    <x v="2"/>
    <s v="FUR-FU-10001475"/>
    <x v="0"/>
    <x v="5"/>
    <s v="Contract Clock, 14&quot;, Brown"/>
    <n v="8.7919999999999998"/>
    <n v="1"/>
    <n v="0.6"/>
    <n v="-5.7148000000000003"/>
    <n v="2017"/>
    <x v="7"/>
    <s v="Q3"/>
    <n v="-0.65"/>
  </r>
  <r>
    <m/>
    <m/>
    <m/>
    <m/>
    <m/>
    <m/>
    <m/>
    <m/>
    <m/>
    <m/>
    <m/>
    <m/>
    <m/>
    <m/>
    <m/>
    <m/>
    <m/>
    <m/>
    <m/>
    <m/>
    <m/>
    <n v="581"/>
    <s v="CA-2015-132906"/>
    <d v="2015-09-10T00:00:00"/>
    <s v="9/14/2015"/>
    <s v="Standard Class"/>
    <s v="CC-12145"/>
    <x v="230"/>
    <x v="0"/>
    <s v="United States"/>
    <s v="Los Angeles"/>
    <s v="California"/>
    <n v="90004"/>
    <x v="1"/>
    <s v="OFF-SU-10004498"/>
    <x v="1"/>
    <x v="14"/>
    <s v="Martin-Yale Premier Letter Opener"/>
    <n v="51.52"/>
    <n v="4"/>
    <n v="0"/>
    <n v="1.5456000000000001"/>
    <n v="2015"/>
    <x v="8"/>
    <s v="Q3"/>
    <n v="0.03"/>
  </r>
  <r>
    <m/>
    <m/>
    <m/>
    <m/>
    <m/>
    <m/>
    <m/>
    <m/>
    <m/>
    <m/>
    <m/>
    <m/>
    <m/>
    <m/>
    <m/>
    <m/>
    <m/>
    <m/>
    <m/>
    <m/>
    <m/>
    <n v="582"/>
    <s v="CA-2017-145233"/>
    <d v="2017-12-01T00:00:00"/>
    <d v="2017-05-12T00:00:00"/>
    <s v="Standard Class"/>
    <s v="DV-13465"/>
    <x v="231"/>
    <x v="0"/>
    <s v="United States"/>
    <s v="Denver"/>
    <s v="Colorado"/>
    <n v="80219"/>
    <x v="1"/>
    <s v="TEC-PH-10004977"/>
    <x v="2"/>
    <x v="7"/>
    <s v="GE 30524EE4"/>
    <n v="470.37599999999998"/>
    <n v="3"/>
    <n v="0.2"/>
    <n v="52.917299999999997"/>
    <n v="2017"/>
    <x v="4"/>
    <s v="Q4"/>
    <n v="0.1125"/>
  </r>
  <r>
    <m/>
    <m/>
    <m/>
    <m/>
    <m/>
    <m/>
    <m/>
    <m/>
    <m/>
    <m/>
    <m/>
    <m/>
    <m/>
    <m/>
    <m/>
    <m/>
    <m/>
    <m/>
    <m/>
    <m/>
    <m/>
    <n v="583"/>
    <s v="CA-2017-145233"/>
    <d v="2017-12-01T00:00:00"/>
    <d v="2017-05-12T00:00:00"/>
    <s v="Standard Class"/>
    <s v="DV-13465"/>
    <x v="231"/>
    <x v="0"/>
    <s v="United States"/>
    <s v="Denver"/>
    <s v="Colorado"/>
    <n v="80219"/>
    <x v="1"/>
    <s v="TEC-PH-10000586"/>
    <x v="2"/>
    <x v="7"/>
    <s v="AT&amp;T SB67148 SynJ"/>
    <n v="105.584"/>
    <n v="2"/>
    <n v="0.2"/>
    <n v="9.2385999999999999"/>
    <n v="2017"/>
    <x v="4"/>
    <s v="Q4"/>
    <n v="8.7499999999999994E-2"/>
  </r>
  <r>
    <m/>
    <m/>
    <m/>
    <m/>
    <m/>
    <m/>
    <m/>
    <m/>
    <m/>
    <m/>
    <m/>
    <m/>
    <m/>
    <m/>
    <m/>
    <m/>
    <m/>
    <m/>
    <m/>
    <m/>
    <m/>
    <n v="584"/>
    <s v="CA-2017-145233"/>
    <d v="2017-12-01T00:00:00"/>
    <d v="2017-05-12T00:00:00"/>
    <s v="Standard Class"/>
    <s v="DV-13465"/>
    <x v="231"/>
    <x v="0"/>
    <s v="United States"/>
    <s v="Denver"/>
    <s v="Colorado"/>
    <n v="80219"/>
    <x v="1"/>
    <s v="OFF-AP-10000358"/>
    <x v="1"/>
    <x v="9"/>
    <s v="Fellowes Basic Home/Office Series Surge Protectors"/>
    <n v="31.152000000000001"/>
    <n v="3"/>
    <n v="0.2"/>
    <n v="3.5045999999999999"/>
    <n v="2017"/>
    <x v="4"/>
    <s v="Q4"/>
    <n v="0.11249999999999999"/>
  </r>
  <r>
    <m/>
    <m/>
    <m/>
    <m/>
    <m/>
    <m/>
    <m/>
    <m/>
    <m/>
    <m/>
    <m/>
    <m/>
    <m/>
    <m/>
    <m/>
    <m/>
    <m/>
    <m/>
    <m/>
    <m/>
    <m/>
    <n v="585"/>
    <s v="CA-2017-145233"/>
    <d v="2017-12-01T00:00:00"/>
    <d v="2017-05-12T00:00:00"/>
    <s v="Standard Class"/>
    <s v="DV-13465"/>
    <x v="231"/>
    <x v="0"/>
    <s v="United States"/>
    <s v="Denver"/>
    <s v="Colorado"/>
    <n v="80219"/>
    <x v="1"/>
    <s v="OFF-BI-10002764"/>
    <x v="1"/>
    <x v="8"/>
    <s v="Recycled Pressboard Report Cover with Reinforced Top Hinge"/>
    <n v="6.7830000000000004"/>
    <n v="7"/>
    <n v="0.7"/>
    <n v="-4.7481"/>
    <n v="2017"/>
    <x v="4"/>
    <s v="Q4"/>
    <n v="-0.7"/>
  </r>
  <r>
    <m/>
    <m/>
    <m/>
    <m/>
    <m/>
    <m/>
    <m/>
    <m/>
    <m/>
    <m/>
    <m/>
    <m/>
    <m/>
    <m/>
    <m/>
    <m/>
    <m/>
    <m/>
    <m/>
    <m/>
    <m/>
    <n v="586"/>
    <s v="CA-2017-145233"/>
    <d v="2017-12-01T00:00:00"/>
    <d v="2017-05-12T00:00:00"/>
    <s v="Standard Class"/>
    <s v="DV-13465"/>
    <x v="231"/>
    <x v="0"/>
    <s v="United States"/>
    <s v="Denver"/>
    <s v="Colorado"/>
    <n v="80219"/>
    <x v="1"/>
    <s v="TEC-PH-10001254"/>
    <x v="2"/>
    <x v="7"/>
    <s v="Jabra BIZ 2300 Duo QD Duo Corded Headset"/>
    <n v="406.36799999999999"/>
    <n v="4"/>
    <n v="0.2"/>
    <n v="30.477599999999999"/>
    <n v="2017"/>
    <x v="4"/>
    <s v="Q4"/>
    <n v="7.4999999999999997E-2"/>
  </r>
  <r>
    <m/>
    <m/>
    <m/>
    <m/>
    <m/>
    <m/>
    <m/>
    <m/>
    <m/>
    <m/>
    <m/>
    <m/>
    <m/>
    <m/>
    <m/>
    <m/>
    <m/>
    <m/>
    <m/>
    <m/>
    <m/>
    <n v="587"/>
    <s v="CA-2015-128139"/>
    <d v="2015-07-03T00:00:00"/>
    <d v="2015-09-07T00:00:00"/>
    <s v="Standard Class"/>
    <s v="BD-11725"/>
    <x v="232"/>
    <x v="0"/>
    <s v="United States"/>
    <s v="Richmond"/>
    <s v="Kentucky"/>
    <n v="40475"/>
    <x v="0"/>
    <s v="FUR-CH-10003956"/>
    <x v="0"/>
    <x v="1"/>
    <s v="Novimex High-Tech Fabric Mesh Task Chair"/>
    <n v="70.98"/>
    <n v="1"/>
    <n v="0"/>
    <n v="4.9686000000000003"/>
    <n v="2015"/>
    <x v="7"/>
    <s v="Q3"/>
    <n v="7.0000000000000007E-2"/>
  </r>
  <r>
    <m/>
    <m/>
    <m/>
    <m/>
    <m/>
    <m/>
    <m/>
    <m/>
    <m/>
    <m/>
    <m/>
    <m/>
    <m/>
    <m/>
    <m/>
    <m/>
    <m/>
    <m/>
    <m/>
    <m/>
    <m/>
    <n v="588"/>
    <s v="CA-2015-128139"/>
    <d v="2015-07-03T00:00:00"/>
    <d v="2015-09-07T00:00:00"/>
    <s v="Standard Class"/>
    <s v="BD-11725"/>
    <x v="232"/>
    <x v="0"/>
    <s v="United States"/>
    <s v="Richmond"/>
    <s v="Kentucky"/>
    <n v="40475"/>
    <x v="0"/>
    <s v="OFF-LA-10003930"/>
    <x v="1"/>
    <x v="2"/>
    <s v="Dot Matrix Printer Tape Reel Labels, White, 5000/Box"/>
    <n v="294.93"/>
    <n v="3"/>
    <n v="0"/>
    <n v="144.51570000000001"/>
    <n v="2015"/>
    <x v="7"/>
    <s v="Q3"/>
    <n v="0.49000000000000005"/>
  </r>
  <r>
    <m/>
    <m/>
    <m/>
    <m/>
    <m/>
    <m/>
    <m/>
    <m/>
    <m/>
    <m/>
    <m/>
    <m/>
    <m/>
    <m/>
    <m/>
    <m/>
    <m/>
    <m/>
    <m/>
    <m/>
    <m/>
    <n v="589"/>
    <s v="US-2016-156986"/>
    <d v="2016-03-20T00:00:00"/>
    <s v="3/24/2016"/>
    <s v="Standard Class"/>
    <s v="ZC-21910"/>
    <x v="233"/>
    <x v="0"/>
    <s v="United States"/>
    <s v="Salem"/>
    <s v="Oregon"/>
    <n v="97301"/>
    <x v="1"/>
    <s v="TEC-PH-10003800"/>
    <x v="2"/>
    <x v="7"/>
    <s v="i.Sound Portable Power - 8000 mAh"/>
    <n v="84.784000000000006"/>
    <n v="2"/>
    <n v="0.2"/>
    <n v="-20.136199999999999"/>
    <n v="2016"/>
    <x v="10"/>
    <s v="Q1"/>
    <n v="-0.23749999999999996"/>
  </r>
  <r>
    <m/>
    <m/>
    <m/>
    <m/>
    <m/>
    <m/>
    <m/>
    <m/>
    <m/>
    <m/>
    <m/>
    <m/>
    <m/>
    <m/>
    <m/>
    <m/>
    <m/>
    <m/>
    <m/>
    <m/>
    <m/>
    <n v="590"/>
    <s v="US-2016-156986"/>
    <d v="2016-03-20T00:00:00"/>
    <s v="3/24/2016"/>
    <s v="Standard Class"/>
    <s v="ZC-21910"/>
    <x v="233"/>
    <x v="0"/>
    <s v="United States"/>
    <s v="Salem"/>
    <s v="Oregon"/>
    <n v="97301"/>
    <x v="1"/>
    <s v="OFF-PA-10002005"/>
    <x v="1"/>
    <x v="10"/>
    <s v="Xerox 225"/>
    <n v="20.736000000000001"/>
    <n v="4"/>
    <n v="0.2"/>
    <n v="7.2576000000000001"/>
    <n v="2016"/>
    <x v="10"/>
    <s v="Q1"/>
    <n v="0.35"/>
  </r>
  <r>
    <m/>
    <m/>
    <m/>
    <m/>
    <m/>
    <m/>
    <m/>
    <m/>
    <m/>
    <m/>
    <m/>
    <m/>
    <m/>
    <m/>
    <m/>
    <m/>
    <m/>
    <m/>
    <m/>
    <m/>
    <m/>
    <n v="591"/>
    <s v="US-2016-156986"/>
    <d v="2016-03-20T00:00:00"/>
    <s v="3/24/2016"/>
    <s v="Standard Class"/>
    <s v="ZC-21910"/>
    <x v="233"/>
    <x v="0"/>
    <s v="United States"/>
    <s v="Salem"/>
    <s v="Oregon"/>
    <n v="97301"/>
    <x v="1"/>
    <s v="OFF-BI-10002498"/>
    <x v="1"/>
    <x v="8"/>
    <s v="Clear Mylar Reinforcing Strips"/>
    <n v="16.821000000000002"/>
    <n v="3"/>
    <n v="0.7"/>
    <n v="-12.896100000000001"/>
    <n v="2016"/>
    <x v="10"/>
    <s v="Q1"/>
    <n v="-0.76666666666666661"/>
  </r>
  <r>
    <m/>
    <m/>
    <m/>
    <m/>
    <m/>
    <m/>
    <m/>
    <m/>
    <m/>
    <m/>
    <m/>
    <m/>
    <m/>
    <m/>
    <m/>
    <m/>
    <m/>
    <m/>
    <m/>
    <m/>
    <m/>
    <n v="592"/>
    <s v="US-2016-156986"/>
    <d v="2016-03-20T00:00:00"/>
    <s v="3/24/2016"/>
    <s v="Standard Class"/>
    <s v="ZC-21910"/>
    <x v="233"/>
    <x v="0"/>
    <s v="United States"/>
    <s v="Salem"/>
    <s v="Oregon"/>
    <n v="97301"/>
    <x v="1"/>
    <s v="OFF-PA-10004101"/>
    <x v="1"/>
    <x v="10"/>
    <s v="Xerox 1894"/>
    <n v="10.368"/>
    <n v="2"/>
    <n v="0.2"/>
    <n v="3.6288"/>
    <n v="2016"/>
    <x v="10"/>
    <s v="Q1"/>
    <n v="0.35"/>
  </r>
  <r>
    <m/>
    <m/>
    <m/>
    <m/>
    <m/>
    <m/>
    <m/>
    <m/>
    <m/>
    <m/>
    <m/>
    <m/>
    <m/>
    <m/>
    <m/>
    <m/>
    <m/>
    <m/>
    <m/>
    <m/>
    <m/>
    <n v="593"/>
    <s v="CA-2014-135405"/>
    <d v="2014-01-09T00:00:00"/>
    <s v="1/13/2014"/>
    <s v="Standard Class"/>
    <s v="MS-17830"/>
    <x v="234"/>
    <x v="0"/>
    <s v="United States"/>
    <s v="Laredo"/>
    <s v="Texas"/>
    <n v="78041"/>
    <x v="2"/>
    <s v="OFF-AR-10004078"/>
    <x v="1"/>
    <x v="6"/>
    <s v="Newell 312"/>
    <n v="9.3439999999999994"/>
    <n v="2"/>
    <n v="0.2"/>
    <n v="1.1679999999999999"/>
    <n v="2014"/>
    <x v="9"/>
    <s v="Q1"/>
    <n v="0.125"/>
  </r>
  <r>
    <m/>
    <m/>
    <m/>
    <m/>
    <m/>
    <m/>
    <m/>
    <m/>
    <m/>
    <m/>
    <m/>
    <m/>
    <m/>
    <m/>
    <m/>
    <m/>
    <m/>
    <m/>
    <m/>
    <m/>
    <m/>
    <n v="594"/>
    <s v="CA-2014-135405"/>
    <d v="2014-01-09T00:00:00"/>
    <s v="1/13/2014"/>
    <s v="Standard Class"/>
    <s v="MS-17830"/>
    <x v="234"/>
    <x v="0"/>
    <s v="United States"/>
    <s v="Laredo"/>
    <s v="Texas"/>
    <n v="78041"/>
    <x v="2"/>
    <s v="TEC-AC-10001266"/>
    <x v="2"/>
    <x v="11"/>
    <s v="Memorex Micro Travel Drive 8 GB"/>
    <n v="31.2"/>
    <n v="3"/>
    <n v="0.2"/>
    <n v="9.75"/>
    <n v="2014"/>
    <x v="9"/>
    <s v="Q1"/>
    <n v="0.3125"/>
  </r>
  <r>
    <m/>
    <m/>
    <m/>
    <m/>
    <m/>
    <m/>
    <m/>
    <m/>
    <m/>
    <m/>
    <m/>
    <m/>
    <m/>
    <m/>
    <m/>
    <m/>
    <m/>
    <m/>
    <m/>
    <m/>
    <m/>
    <n v="595"/>
    <s v="CA-2014-131450"/>
    <d v="2014-08-08T00:00:00"/>
    <s v="8/15/2014"/>
    <s v="Standard Class"/>
    <s v="LR-16915"/>
    <x v="235"/>
    <x v="0"/>
    <s v="United States"/>
    <s v="San Diego"/>
    <s v="California"/>
    <n v="92024"/>
    <x v="1"/>
    <s v="OFF-AP-10004708"/>
    <x v="1"/>
    <x v="9"/>
    <s v="Fellowes Superior 10 Outlet Split Surge Protector"/>
    <n v="76.12"/>
    <n v="2"/>
    <n v="0"/>
    <n v="22.0748"/>
    <n v="2014"/>
    <x v="6"/>
    <s v="Q3"/>
    <n v="0.28999999999999998"/>
  </r>
  <r>
    <m/>
    <m/>
    <m/>
    <m/>
    <m/>
    <m/>
    <m/>
    <m/>
    <m/>
    <m/>
    <m/>
    <m/>
    <m/>
    <m/>
    <m/>
    <m/>
    <m/>
    <m/>
    <m/>
    <m/>
    <m/>
    <n v="596"/>
    <s v="CA-2014-131450"/>
    <d v="2014-08-08T00:00:00"/>
    <s v="8/15/2014"/>
    <s v="Standard Class"/>
    <s v="LR-16915"/>
    <x v="235"/>
    <x v="0"/>
    <s v="United States"/>
    <s v="San Diego"/>
    <s v="California"/>
    <n v="92024"/>
    <x v="1"/>
    <s v="TEC-CO-10004115"/>
    <x v="2"/>
    <x v="16"/>
    <s v="Sharp AL-1530CS Digital Copier"/>
    <n v="1199.9760000000001"/>
    <n v="3"/>
    <n v="0.2"/>
    <n v="434.99130000000002"/>
    <n v="2014"/>
    <x v="6"/>
    <s v="Q3"/>
    <n v="0.36249999999999999"/>
  </r>
  <r>
    <m/>
    <m/>
    <m/>
    <m/>
    <m/>
    <m/>
    <m/>
    <m/>
    <m/>
    <m/>
    <m/>
    <m/>
    <m/>
    <m/>
    <m/>
    <m/>
    <m/>
    <m/>
    <m/>
    <m/>
    <m/>
    <n v="597"/>
    <s v="CA-2014-131450"/>
    <d v="2014-08-08T00:00:00"/>
    <s v="8/15/2014"/>
    <s v="Standard Class"/>
    <s v="LR-16915"/>
    <x v="235"/>
    <x v="0"/>
    <s v="United States"/>
    <s v="San Diego"/>
    <s v="California"/>
    <n v="92024"/>
    <x v="1"/>
    <s v="TEC-PH-10002398"/>
    <x v="2"/>
    <x v="7"/>
    <s v="AT&amp;T 1070 Corded Phone"/>
    <n v="445.96"/>
    <n v="5"/>
    <n v="0.2"/>
    <n v="55.744999999999997"/>
    <n v="2014"/>
    <x v="6"/>
    <s v="Q3"/>
    <n v="0.125"/>
  </r>
  <r>
    <m/>
    <m/>
    <m/>
    <m/>
    <m/>
    <m/>
    <m/>
    <m/>
    <m/>
    <m/>
    <m/>
    <m/>
    <m/>
    <m/>
    <m/>
    <m/>
    <m/>
    <m/>
    <m/>
    <m/>
    <m/>
    <n v="598"/>
    <s v="CA-2014-131450"/>
    <d v="2014-08-08T00:00:00"/>
    <s v="8/15/2014"/>
    <s v="Standard Class"/>
    <s v="LR-16915"/>
    <x v="235"/>
    <x v="0"/>
    <s v="United States"/>
    <s v="San Diego"/>
    <s v="California"/>
    <n v="92024"/>
    <x v="1"/>
    <s v="FUR-FU-10001979"/>
    <x v="0"/>
    <x v="5"/>
    <s v="Dana Halogen Swing-Arm Architect Lamp"/>
    <n v="327.76"/>
    <n v="8"/>
    <n v="0"/>
    <n v="91.772800000000004"/>
    <n v="2014"/>
    <x v="6"/>
    <s v="Q3"/>
    <n v="0.28000000000000003"/>
  </r>
  <r>
    <m/>
    <m/>
    <m/>
    <m/>
    <m/>
    <m/>
    <m/>
    <m/>
    <m/>
    <m/>
    <m/>
    <m/>
    <m/>
    <m/>
    <m/>
    <m/>
    <m/>
    <m/>
    <m/>
    <m/>
    <m/>
    <n v="599"/>
    <s v="CA-2016-120180"/>
    <d v="2016-07-14T00:00:00"/>
    <s v="7/16/2016"/>
    <s v="First Class"/>
    <s v="TP-21130"/>
    <x v="236"/>
    <x v="0"/>
    <s v="United States"/>
    <s v="Philadelphia"/>
    <s v="Pennsylvania"/>
    <n v="19134"/>
    <x v="3"/>
    <s v="OFF-SU-10004115"/>
    <x v="1"/>
    <x v="14"/>
    <s v="Acme Stainless Steel Office Snips"/>
    <n v="11.632"/>
    <n v="2"/>
    <n v="0.2"/>
    <n v="1.0178"/>
    <n v="2016"/>
    <x v="7"/>
    <s v="Q3"/>
    <n v="8.7500000000000008E-2"/>
  </r>
  <r>
    <m/>
    <m/>
    <m/>
    <m/>
    <m/>
    <m/>
    <m/>
    <m/>
    <m/>
    <m/>
    <m/>
    <m/>
    <m/>
    <m/>
    <m/>
    <m/>
    <m/>
    <m/>
    <m/>
    <m/>
    <m/>
    <n v="600"/>
    <s v="US-2016-100720"/>
    <d v="2016-07-16T00:00:00"/>
    <s v="7/21/2016"/>
    <s v="Standard Class"/>
    <s v="CK-12205"/>
    <x v="237"/>
    <x v="0"/>
    <s v="United States"/>
    <s v="Philadelphia"/>
    <s v="Pennsylvania"/>
    <n v="19120"/>
    <x v="3"/>
    <s v="TEC-PH-10001425"/>
    <x v="2"/>
    <x v="7"/>
    <s v="Mophie Juice Pack Helium for iPhone"/>
    <n v="143.982"/>
    <n v="3"/>
    <n v="0.4"/>
    <n v="-28.796399999999998"/>
    <n v="2016"/>
    <x v="7"/>
    <s v="Q3"/>
    <n v="-0.19999999999999998"/>
  </r>
  <r>
    <m/>
    <m/>
    <m/>
    <m/>
    <m/>
    <m/>
    <m/>
    <m/>
    <m/>
    <m/>
    <m/>
    <m/>
    <m/>
    <m/>
    <m/>
    <m/>
    <m/>
    <m/>
    <m/>
    <m/>
    <m/>
    <n v="601"/>
    <s v="US-2016-100720"/>
    <d v="2016-07-16T00:00:00"/>
    <s v="7/21/2016"/>
    <s v="Standard Class"/>
    <s v="CK-12205"/>
    <x v="237"/>
    <x v="0"/>
    <s v="United States"/>
    <s v="Philadelphia"/>
    <s v="Pennsylvania"/>
    <n v="19120"/>
    <x v="3"/>
    <s v="TEC-PH-10003963"/>
    <x v="2"/>
    <x v="7"/>
    <s v="GE 2-Jack Phone Line Splitter"/>
    <n v="494.37599999999998"/>
    <n v="4"/>
    <n v="0.4"/>
    <n v="-115.3544"/>
    <n v="2016"/>
    <x v="7"/>
    <s v="Q3"/>
    <n v="-0.23333333333333334"/>
  </r>
  <r>
    <m/>
    <m/>
    <m/>
    <m/>
    <m/>
    <m/>
    <m/>
    <m/>
    <m/>
    <m/>
    <m/>
    <m/>
    <m/>
    <m/>
    <m/>
    <m/>
    <m/>
    <m/>
    <m/>
    <m/>
    <m/>
    <n v="602"/>
    <s v="US-2016-100720"/>
    <d v="2016-07-16T00:00:00"/>
    <s v="7/21/2016"/>
    <s v="Standard Class"/>
    <s v="CK-12205"/>
    <x v="237"/>
    <x v="0"/>
    <s v="United States"/>
    <s v="Philadelphia"/>
    <s v="Pennsylvania"/>
    <n v="19120"/>
    <x v="3"/>
    <s v="OFF-SU-10001574"/>
    <x v="1"/>
    <x v="14"/>
    <s v="Acme Value Line Scissors"/>
    <n v="5.84"/>
    <n v="2"/>
    <n v="0.2"/>
    <n v="0.73"/>
    <n v="2016"/>
    <x v="7"/>
    <s v="Q3"/>
    <n v="0.125"/>
  </r>
  <r>
    <m/>
    <m/>
    <m/>
    <m/>
    <m/>
    <m/>
    <m/>
    <m/>
    <m/>
    <m/>
    <m/>
    <m/>
    <m/>
    <m/>
    <m/>
    <m/>
    <m/>
    <m/>
    <m/>
    <m/>
    <m/>
    <n v="603"/>
    <s v="CA-2014-149958"/>
    <d v="2014-03-15T00:00:00"/>
    <s v="3/19/2014"/>
    <s v="Standard Class"/>
    <s v="AS-10240"/>
    <x v="238"/>
    <x v="0"/>
    <s v="United States"/>
    <s v="Tampa"/>
    <s v="Florida"/>
    <n v="33614"/>
    <x v="0"/>
    <s v="OFF-ST-10001490"/>
    <x v="1"/>
    <x v="4"/>
    <s v="Hot File 7-Pocket, Floor Stand"/>
    <n v="142.77600000000001"/>
    <n v="1"/>
    <n v="0.2"/>
    <n v="17.847000000000001"/>
    <n v="2014"/>
    <x v="10"/>
    <s v="Q1"/>
    <n v="0.125"/>
  </r>
  <r>
    <m/>
    <m/>
    <m/>
    <m/>
    <m/>
    <m/>
    <m/>
    <m/>
    <m/>
    <m/>
    <m/>
    <m/>
    <m/>
    <m/>
    <m/>
    <m/>
    <m/>
    <m/>
    <m/>
    <m/>
    <m/>
    <n v="604"/>
    <s v="CA-2014-149958"/>
    <d v="2014-03-15T00:00:00"/>
    <s v="3/19/2014"/>
    <s v="Standard Class"/>
    <s v="AS-10240"/>
    <x v="238"/>
    <x v="0"/>
    <s v="United States"/>
    <s v="Tampa"/>
    <s v="Florida"/>
    <n v="33614"/>
    <x v="0"/>
    <s v="FUR-FU-10001756"/>
    <x v="0"/>
    <x v="5"/>
    <s v="Eldon Expressions Desk Accessory, Wood Photo Frame, Mahogany"/>
    <n v="45.695999999999998"/>
    <n v="3"/>
    <n v="0.2"/>
    <n v="5.1407999999999996"/>
    <n v="2014"/>
    <x v="10"/>
    <s v="Q1"/>
    <n v="0.1125"/>
  </r>
  <r>
    <m/>
    <m/>
    <m/>
    <m/>
    <m/>
    <m/>
    <m/>
    <m/>
    <m/>
    <m/>
    <m/>
    <m/>
    <m/>
    <m/>
    <m/>
    <m/>
    <m/>
    <m/>
    <m/>
    <m/>
    <m/>
    <n v="605"/>
    <s v="CA-2014-149958"/>
    <d v="2014-03-15T00:00:00"/>
    <s v="3/19/2014"/>
    <s v="Standard Class"/>
    <s v="AS-10240"/>
    <x v="238"/>
    <x v="0"/>
    <s v="United States"/>
    <s v="Tampa"/>
    <s v="Florida"/>
    <n v="33614"/>
    <x v="0"/>
    <s v="OFF-BI-10000773"/>
    <x v="1"/>
    <x v="8"/>
    <s v="Insertable Tab Post Binder Dividers"/>
    <n v="7.218"/>
    <n v="3"/>
    <n v="0.7"/>
    <n v="-5.5338000000000003"/>
    <n v="2014"/>
    <x v="10"/>
    <s v="Q1"/>
    <n v="-0.76666666666666672"/>
  </r>
  <r>
    <m/>
    <m/>
    <m/>
    <m/>
    <m/>
    <m/>
    <m/>
    <m/>
    <m/>
    <m/>
    <m/>
    <m/>
    <m/>
    <m/>
    <m/>
    <m/>
    <m/>
    <m/>
    <m/>
    <m/>
    <m/>
    <n v="606"/>
    <s v="CA-2014-149958"/>
    <d v="2014-03-15T00:00:00"/>
    <s v="3/19/2014"/>
    <s v="Standard Class"/>
    <s v="AS-10240"/>
    <x v="238"/>
    <x v="0"/>
    <s v="United States"/>
    <s v="Tampa"/>
    <s v="Florida"/>
    <n v="33614"/>
    <x v="0"/>
    <s v="OFF-BI-10001543"/>
    <x v="1"/>
    <x v="8"/>
    <s v="GBC VeloBinder Manual Binding System"/>
    <n v="43.188000000000002"/>
    <n v="4"/>
    <n v="0.7"/>
    <n v="-31.671199999999999"/>
    <n v="2014"/>
    <x v="10"/>
    <s v="Q1"/>
    <n v="-0.73333333333333328"/>
  </r>
  <r>
    <m/>
    <m/>
    <m/>
    <m/>
    <m/>
    <m/>
    <m/>
    <m/>
    <m/>
    <m/>
    <m/>
    <m/>
    <m/>
    <m/>
    <m/>
    <m/>
    <m/>
    <m/>
    <m/>
    <m/>
    <m/>
    <n v="607"/>
    <s v="CA-2014-149958"/>
    <d v="2014-03-15T00:00:00"/>
    <s v="3/19/2014"/>
    <s v="Standard Class"/>
    <s v="AS-10240"/>
    <x v="238"/>
    <x v="0"/>
    <s v="United States"/>
    <s v="Tampa"/>
    <s v="Florida"/>
    <n v="33614"/>
    <x v="0"/>
    <s v="OFF-PA-10002120"/>
    <x v="1"/>
    <x v="10"/>
    <s v="Xerox 1889"/>
    <n v="131.904"/>
    <n v="3"/>
    <n v="0.2"/>
    <n v="47.815199999999997"/>
    <n v="2014"/>
    <x v="10"/>
    <s v="Q1"/>
    <n v="0.36249999999999999"/>
  </r>
  <r>
    <m/>
    <m/>
    <m/>
    <m/>
    <m/>
    <m/>
    <m/>
    <m/>
    <m/>
    <m/>
    <m/>
    <m/>
    <m/>
    <m/>
    <m/>
    <m/>
    <m/>
    <m/>
    <m/>
    <m/>
    <m/>
    <n v="608"/>
    <s v="US-2014-105767"/>
    <d v="2014-05-23T00:00:00"/>
    <s v="5/27/2014"/>
    <s v="Standard Class"/>
    <s v="AR-10510"/>
    <x v="239"/>
    <x v="0"/>
    <s v="United States"/>
    <s v="Philadelphia"/>
    <s v="Pennsylvania"/>
    <n v="19134"/>
    <x v="3"/>
    <s v="OFF-BI-10000848"/>
    <x v="1"/>
    <x v="8"/>
    <s v="Angle-D Ring Binders"/>
    <n v="3.282"/>
    <n v="2"/>
    <n v="0.7"/>
    <n v="-2.6255999999999999"/>
    <n v="2014"/>
    <x v="5"/>
    <s v="Q2"/>
    <n v="-0.79999999999999993"/>
  </r>
  <r>
    <m/>
    <m/>
    <m/>
    <m/>
    <m/>
    <m/>
    <m/>
    <m/>
    <m/>
    <m/>
    <m/>
    <m/>
    <m/>
    <m/>
    <m/>
    <m/>
    <m/>
    <m/>
    <m/>
    <m/>
    <m/>
    <n v="609"/>
    <s v="US-2014-105767"/>
    <d v="2014-05-23T00:00:00"/>
    <s v="5/27/2014"/>
    <s v="Standard Class"/>
    <s v="AR-10510"/>
    <x v="239"/>
    <x v="0"/>
    <s v="United States"/>
    <s v="Philadelphia"/>
    <s v="Pennsylvania"/>
    <n v="19134"/>
    <x v="3"/>
    <s v="OFF-AR-10001246"/>
    <x v="1"/>
    <x v="6"/>
    <s v="Newell 317"/>
    <n v="21.167999999999999"/>
    <n v="9"/>
    <n v="0.2"/>
    <n v="2.3814000000000002"/>
    <n v="2014"/>
    <x v="5"/>
    <s v="Q2"/>
    <n v="0.11250000000000002"/>
  </r>
  <r>
    <m/>
    <m/>
    <m/>
    <m/>
    <m/>
    <m/>
    <m/>
    <m/>
    <m/>
    <m/>
    <m/>
    <m/>
    <m/>
    <m/>
    <m/>
    <m/>
    <m/>
    <m/>
    <m/>
    <m/>
    <m/>
    <n v="610"/>
    <s v="US-2014-105767"/>
    <d v="2014-05-23T00:00:00"/>
    <s v="5/27/2014"/>
    <s v="Standard Class"/>
    <s v="AR-10510"/>
    <x v="239"/>
    <x v="0"/>
    <s v="United States"/>
    <s v="Philadelphia"/>
    <s v="Pennsylvania"/>
    <n v="19134"/>
    <x v="3"/>
    <s v="TEC-PH-10003092"/>
    <x v="2"/>
    <x v="7"/>
    <s v="Motorola L804"/>
    <n v="55.188000000000002"/>
    <n v="2"/>
    <n v="0.4"/>
    <n v="-10.117800000000001"/>
    <n v="2014"/>
    <x v="5"/>
    <s v="Q2"/>
    <n v="-0.18333333333333335"/>
  </r>
  <r>
    <m/>
    <m/>
    <m/>
    <m/>
    <m/>
    <m/>
    <m/>
    <m/>
    <m/>
    <m/>
    <m/>
    <m/>
    <m/>
    <m/>
    <m/>
    <m/>
    <m/>
    <m/>
    <m/>
    <m/>
    <m/>
    <n v="611"/>
    <s v="CA-2016-161816"/>
    <d v="2016-04-28T00:00:00"/>
    <d v="2016-01-05T00:00:00"/>
    <s v="First Class"/>
    <s v="NB-18655"/>
    <x v="240"/>
    <x v="1"/>
    <s v="United States"/>
    <s v="Dallas"/>
    <s v="Texas"/>
    <n v="75217"/>
    <x v="2"/>
    <s v="TEC-PH-10003012"/>
    <x v="2"/>
    <x v="7"/>
    <s v="Nortel Meridian M3904 Professional Digital phone"/>
    <n v="369.57600000000002"/>
    <n v="3"/>
    <n v="0.2"/>
    <n v="41.577300000000001"/>
    <n v="2016"/>
    <x v="3"/>
    <s v="Q2"/>
    <n v="0.1125"/>
  </r>
  <r>
    <m/>
    <m/>
    <m/>
    <m/>
    <m/>
    <m/>
    <m/>
    <m/>
    <m/>
    <m/>
    <m/>
    <m/>
    <m/>
    <m/>
    <m/>
    <m/>
    <m/>
    <m/>
    <m/>
    <m/>
    <m/>
    <n v="612"/>
    <s v="CA-2016-161816"/>
    <d v="2016-04-28T00:00:00"/>
    <d v="2016-01-05T00:00:00"/>
    <s v="First Class"/>
    <s v="NB-18655"/>
    <x v="240"/>
    <x v="1"/>
    <s v="United States"/>
    <s v="Dallas"/>
    <s v="Texas"/>
    <n v="75217"/>
    <x v="2"/>
    <s v="OFF-LA-10004345"/>
    <x v="1"/>
    <x v="2"/>
    <s v="Avery 493"/>
    <n v="15.712"/>
    <n v="4"/>
    <n v="0.2"/>
    <n v="5.6955999999999998"/>
    <n v="2016"/>
    <x v="3"/>
    <s v="Q2"/>
    <n v="0.36249999999999999"/>
  </r>
  <r>
    <m/>
    <m/>
    <m/>
    <m/>
    <m/>
    <m/>
    <m/>
    <m/>
    <m/>
    <m/>
    <m/>
    <m/>
    <m/>
    <m/>
    <m/>
    <m/>
    <m/>
    <m/>
    <m/>
    <m/>
    <m/>
    <n v="613"/>
    <s v="CA-2016-121223"/>
    <d v="2016-09-11T00:00:00"/>
    <s v="9/13/2016"/>
    <s v="Second Class"/>
    <s v="GD-14590"/>
    <x v="241"/>
    <x v="1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  <n v="2016"/>
    <x v="8"/>
    <s v="Q3"/>
    <n v="0.3125"/>
  </r>
  <r>
    <m/>
    <m/>
    <m/>
    <m/>
    <m/>
    <m/>
    <m/>
    <m/>
    <m/>
    <m/>
    <m/>
    <m/>
    <m/>
    <m/>
    <m/>
    <m/>
    <m/>
    <m/>
    <m/>
    <m/>
    <m/>
    <n v="614"/>
    <s v="CA-2016-121223"/>
    <d v="2016-09-11T00:00:00"/>
    <s v="9/13/2016"/>
    <s v="Second Class"/>
    <s v="GD-14590"/>
    <x v="241"/>
    <x v="1"/>
    <s v="United States"/>
    <s v="Philadelphia"/>
    <s v="Pennsylvania"/>
    <n v="19143"/>
    <x v="3"/>
    <s v="TEC-PH-10004667"/>
    <x v="2"/>
    <x v="7"/>
    <s v="Cisco 8x8 Inc. 6753i IP Business Phone System"/>
    <n v="728.94600000000003"/>
    <n v="9"/>
    <n v="0.4"/>
    <n v="-157.9383"/>
    <n v="2016"/>
    <x v="8"/>
    <s v="Q3"/>
    <n v="-0.21666666666666665"/>
  </r>
  <r>
    <m/>
    <m/>
    <m/>
    <m/>
    <m/>
    <m/>
    <m/>
    <m/>
    <m/>
    <m/>
    <m/>
    <m/>
    <m/>
    <m/>
    <m/>
    <m/>
    <m/>
    <m/>
    <m/>
    <m/>
    <m/>
    <n v="615"/>
    <s v="CA-2017-138611"/>
    <d v="2017-11-14T00:00:00"/>
    <s v="11/17/2017"/>
    <s v="Second Class"/>
    <s v="CK-12595"/>
    <x v="242"/>
    <x v="0"/>
    <s v="United States"/>
    <s v="Grove City"/>
    <s v="Ohio"/>
    <n v="43123"/>
    <x v="3"/>
    <s v="TEC-PH-10000011"/>
    <x v="2"/>
    <x v="7"/>
    <s v="PureGear Roll-On Screen Protector"/>
    <n v="119.94"/>
    <n v="10"/>
    <n v="0.4"/>
    <n v="15.992000000000001"/>
    <n v="2017"/>
    <x v="0"/>
    <s v="Q4"/>
    <n v="0.13333333333333333"/>
  </r>
  <r>
    <m/>
    <m/>
    <m/>
    <m/>
    <m/>
    <m/>
    <m/>
    <m/>
    <m/>
    <m/>
    <m/>
    <m/>
    <m/>
    <m/>
    <m/>
    <m/>
    <m/>
    <m/>
    <m/>
    <m/>
    <m/>
    <n v="616"/>
    <s v="CA-2017-138611"/>
    <d v="2017-11-14T00:00:00"/>
    <s v="11/17/2017"/>
    <s v="Second Class"/>
    <s v="CK-12595"/>
    <x v="242"/>
    <x v="0"/>
    <s v="United States"/>
    <s v="Grove City"/>
    <s v="Ohio"/>
    <n v="43123"/>
    <x v="3"/>
    <s v="OFF-BI-10002949"/>
    <x v="1"/>
    <x v="8"/>
    <s v="Prestige Round Ring Binders"/>
    <n v="3.6480000000000001"/>
    <n v="2"/>
    <n v="0.7"/>
    <n v="-2.7968000000000002"/>
    <n v="2017"/>
    <x v="0"/>
    <s v="Q4"/>
    <n v="-0.76666666666666672"/>
  </r>
  <r>
    <m/>
    <m/>
    <m/>
    <m/>
    <m/>
    <m/>
    <m/>
    <m/>
    <m/>
    <m/>
    <m/>
    <m/>
    <m/>
    <m/>
    <m/>
    <m/>
    <m/>
    <m/>
    <m/>
    <m/>
    <m/>
    <n v="617"/>
    <s v="CA-2017-117947"/>
    <d v="2017-08-18T00:00:00"/>
    <s v="8/23/2017"/>
    <s v="Second Class"/>
    <s v="NG-18355"/>
    <x v="243"/>
    <x v="1"/>
    <s v="United States"/>
    <s v="New York City"/>
    <s v="New York"/>
    <n v="10011"/>
    <x v="3"/>
    <s v="FUR-FU-10003849"/>
    <x v="0"/>
    <x v="5"/>
    <s v="DAX Metal Frame, Desktop, Stepped-Edge"/>
    <n v="40.479999999999997"/>
    <n v="2"/>
    <n v="0"/>
    <n v="15.7872"/>
    <n v="2017"/>
    <x v="6"/>
    <s v="Q3"/>
    <n v="0.39"/>
  </r>
  <r>
    <m/>
    <m/>
    <m/>
    <m/>
    <m/>
    <m/>
    <m/>
    <m/>
    <m/>
    <m/>
    <m/>
    <m/>
    <m/>
    <m/>
    <m/>
    <m/>
    <m/>
    <m/>
    <m/>
    <m/>
    <m/>
    <n v="618"/>
    <s v="CA-2017-117947"/>
    <d v="2017-08-18T00:00:00"/>
    <s v="8/23/2017"/>
    <s v="Second Class"/>
    <s v="NG-18355"/>
    <x v="243"/>
    <x v="1"/>
    <s v="United States"/>
    <s v="New York City"/>
    <s v="New York"/>
    <n v="10011"/>
    <x v="3"/>
    <s v="FUR-FU-10000010"/>
    <x v="0"/>
    <x v="5"/>
    <s v="DAX Value U-Channel Document Frames, Easel Back"/>
    <n v="9.94"/>
    <n v="2"/>
    <n v="0"/>
    <n v="3.0813999999999999"/>
    <n v="2017"/>
    <x v="6"/>
    <s v="Q3"/>
    <n v="0.31"/>
  </r>
  <r>
    <m/>
    <m/>
    <m/>
    <m/>
    <m/>
    <m/>
    <m/>
    <m/>
    <m/>
    <m/>
    <m/>
    <m/>
    <m/>
    <m/>
    <m/>
    <m/>
    <m/>
    <m/>
    <m/>
    <m/>
    <m/>
    <n v="619"/>
    <s v="CA-2017-117947"/>
    <d v="2017-08-18T00:00:00"/>
    <s v="8/23/2017"/>
    <s v="Second Class"/>
    <s v="NG-18355"/>
    <x v="243"/>
    <x v="1"/>
    <s v="United States"/>
    <s v="New York City"/>
    <s v="New York"/>
    <n v="10011"/>
    <x v="3"/>
    <s v="OFF-BI-10002824"/>
    <x v="1"/>
    <x v="8"/>
    <s v="Recycled Easel Ring Binders"/>
    <n v="107.42400000000001"/>
    <n v="9"/>
    <n v="0.2"/>
    <n v="33.57"/>
    <n v="2017"/>
    <x v="6"/>
    <s v="Q3"/>
    <n v="0.3125"/>
  </r>
  <r>
    <m/>
    <m/>
    <m/>
    <m/>
    <m/>
    <m/>
    <m/>
    <m/>
    <m/>
    <m/>
    <m/>
    <m/>
    <m/>
    <m/>
    <m/>
    <m/>
    <m/>
    <m/>
    <m/>
    <m/>
    <m/>
    <n v="620"/>
    <s v="CA-2017-117947"/>
    <d v="2017-08-18T00:00:00"/>
    <s v="8/23/2017"/>
    <s v="Second Class"/>
    <s v="NG-18355"/>
    <x v="243"/>
    <x v="1"/>
    <s v="United States"/>
    <s v="New York City"/>
    <s v="New York"/>
    <n v="10011"/>
    <x v="3"/>
    <s v="TEC-PH-10002538"/>
    <x v="2"/>
    <x v="7"/>
    <s v="Grandstream GXP1160 VoIP phone"/>
    <n v="37.909999999999997"/>
    <n v="1"/>
    <n v="0"/>
    <n v="10.9939"/>
    <n v="2017"/>
    <x v="6"/>
    <s v="Q3"/>
    <n v="0.29000000000000004"/>
  </r>
  <r>
    <m/>
    <m/>
    <m/>
    <m/>
    <m/>
    <m/>
    <m/>
    <m/>
    <m/>
    <m/>
    <m/>
    <m/>
    <m/>
    <m/>
    <m/>
    <m/>
    <m/>
    <m/>
    <m/>
    <m/>
    <m/>
    <n v="621"/>
    <s v="CA-2017-117947"/>
    <d v="2017-08-18T00:00:00"/>
    <s v="8/23/2017"/>
    <s v="Second Class"/>
    <s v="NG-18355"/>
    <x v="243"/>
    <x v="1"/>
    <s v="United States"/>
    <s v="New York City"/>
    <s v="New York"/>
    <n v="10011"/>
    <x v="3"/>
    <s v="FUR-FU-10000521"/>
    <x v="0"/>
    <x v="5"/>
    <s v="Seth Thomas 14&quot; Putty-Colored Wall Clock"/>
    <n v="88.02"/>
    <n v="3"/>
    <n v="0"/>
    <n v="27.286200000000001"/>
    <n v="2017"/>
    <x v="6"/>
    <s v="Q3"/>
    <n v="0.31"/>
  </r>
  <r>
    <m/>
    <m/>
    <m/>
    <m/>
    <m/>
    <m/>
    <m/>
    <m/>
    <m/>
    <m/>
    <m/>
    <m/>
    <m/>
    <m/>
    <m/>
    <m/>
    <m/>
    <m/>
    <m/>
    <m/>
    <m/>
    <n v="622"/>
    <s v="US-2014-111171"/>
    <d v="2014-12-26T00:00:00"/>
    <s v="12/31/2014"/>
    <s v="Standard Class"/>
    <s v="CA-12265"/>
    <x v="244"/>
    <x v="0"/>
    <s v="United States"/>
    <s v="Chicago"/>
    <s v="Illinois"/>
    <n v="60610"/>
    <x v="2"/>
    <s v="OFF-BI-10002103"/>
    <x v="1"/>
    <x v="8"/>
    <s v="Cardinal Slant-D Ring Binder, Heavy Gauge Vinyl"/>
    <n v="8.69"/>
    <n v="5"/>
    <n v="0.8"/>
    <n v="-14.773"/>
    <n v="2014"/>
    <x v="4"/>
    <s v="Q4"/>
    <n v="-1.7"/>
  </r>
  <r>
    <m/>
    <m/>
    <m/>
    <m/>
    <m/>
    <m/>
    <m/>
    <m/>
    <m/>
    <m/>
    <m/>
    <m/>
    <m/>
    <m/>
    <m/>
    <m/>
    <m/>
    <m/>
    <m/>
    <m/>
    <m/>
    <n v="623"/>
    <s v="CA-2015-138009"/>
    <d v="2015-11-29T00:00:00"/>
    <d v="2015-03-12T00:00:00"/>
    <s v="Standard Class"/>
    <s v="SF-20965"/>
    <x v="245"/>
    <x v="1"/>
    <s v="United States"/>
    <s v="Dearborn"/>
    <s v="Michigan"/>
    <n v="48126"/>
    <x v="2"/>
    <s v="FUR-CH-10004853"/>
    <x v="0"/>
    <x v="1"/>
    <s v="Global Manager's Adjustable Task Chair, Storm"/>
    <n v="301.95999999999998"/>
    <n v="2"/>
    <n v="0"/>
    <n v="87.568399999999997"/>
    <n v="2015"/>
    <x v="0"/>
    <s v="Q4"/>
    <n v="0.29000000000000004"/>
  </r>
  <r>
    <m/>
    <m/>
    <m/>
    <m/>
    <m/>
    <m/>
    <m/>
    <m/>
    <m/>
    <m/>
    <m/>
    <m/>
    <m/>
    <m/>
    <m/>
    <m/>
    <m/>
    <m/>
    <m/>
    <m/>
    <m/>
    <n v="624"/>
    <s v="CA-2015-138009"/>
    <d v="2015-11-29T00:00:00"/>
    <d v="2015-03-12T00:00:00"/>
    <s v="Standard Class"/>
    <s v="SF-20965"/>
    <x v="245"/>
    <x v="1"/>
    <s v="United States"/>
    <s v="Dearborn"/>
    <s v="Michigan"/>
    <n v="48126"/>
    <x v="2"/>
    <s v="OFF-AP-10000179"/>
    <x v="1"/>
    <x v="9"/>
    <s v="Honeywell Enviracaire Portable HEPA Air Cleaner for up to 10 x 16 Room"/>
    <n v="555.21"/>
    <n v="5"/>
    <n v="0.1"/>
    <n v="178.90100000000001"/>
    <n v="2015"/>
    <x v="0"/>
    <s v="Q4"/>
    <n v="0.32222222222222224"/>
  </r>
  <r>
    <m/>
    <m/>
    <m/>
    <m/>
    <m/>
    <m/>
    <m/>
    <m/>
    <m/>
    <m/>
    <m/>
    <m/>
    <m/>
    <m/>
    <m/>
    <m/>
    <m/>
    <m/>
    <m/>
    <m/>
    <m/>
    <n v="625"/>
    <s v="CA-2015-138009"/>
    <d v="2015-11-29T00:00:00"/>
    <d v="2015-03-12T00:00:00"/>
    <s v="Standard Class"/>
    <s v="SF-20965"/>
    <x v="245"/>
    <x v="1"/>
    <s v="United States"/>
    <s v="Dearborn"/>
    <s v="Michigan"/>
    <n v="48126"/>
    <x v="2"/>
    <s v="OFF-ST-10001272"/>
    <x v="1"/>
    <x v="4"/>
    <s v="Mini 13-1/2 Capacity Data Binder Rack, Pearl"/>
    <n v="523.48"/>
    <n v="4"/>
    <n v="0"/>
    <n v="130.87"/>
    <n v="2015"/>
    <x v="0"/>
    <s v="Q4"/>
    <n v="0.25"/>
  </r>
  <r>
    <m/>
    <m/>
    <m/>
    <m/>
    <m/>
    <m/>
    <m/>
    <m/>
    <m/>
    <m/>
    <m/>
    <m/>
    <m/>
    <m/>
    <m/>
    <m/>
    <m/>
    <m/>
    <m/>
    <m/>
    <m/>
    <n v="626"/>
    <s v="CA-2015-138009"/>
    <d v="2015-11-29T00:00:00"/>
    <d v="2015-03-12T00:00:00"/>
    <s v="Standard Class"/>
    <s v="SF-20965"/>
    <x v="245"/>
    <x v="1"/>
    <s v="United States"/>
    <s v="Dearborn"/>
    <s v="Michigan"/>
    <n v="48126"/>
    <x v="2"/>
    <s v="OFF-AR-10004042"/>
    <x v="1"/>
    <x v="6"/>
    <s v="BOSTON Model 1800 Electric Pencil Sharpeners, Putty/Woodgrain"/>
    <n v="161.82"/>
    <n v="9"/>
    <n v="0"/>
    <n v="46.927799999999998"/>
    <n v="2015"/>
    <x v="0"/>
    <s v="Q4"/>
    <n v="0.28999999999999998"/>
  </r>
  <r>
    <m/>
    <m/>
    <m/>
    <m/>
    <m/>
    <m/>
    <m/>
    <m/>
    <m/>
    <m/>
    <m/>
    <m/>
    <m/>
    <m/>
    <m/>
    <m/>
    <m/>
    <m/>
    <m/>
    <m/>
    <m/>
    <n v="627"/>
    <s v="CA-2017-163020"/>
    <d v="2017-09-15T00:00:00"/>
    <s v="9/19/2017"/>
    <s v="Standard Class"/>
    <s v="MO-17800"/>
    <x v="246"/>
    <x v="2"/>
    <s v="United States"/>
    <s v="New York City"/>
    <s v="New York"/>
    <n v="10009"/>
    <x v="3"/>
    <s v="FUR-FU-10000221"/>
    <x v="0"/>
    <x v="5"/>
    <s v="Master Caster Door Stop, Brown"/>
    <n v="35.56"/>
    <n v="7"/>
    <n v="0"/>
    <n v="12.090400000000001"/>
    <n v="2017"/>
    <x v="8"/>
    <s v="Q3"/>
    <n v="0.34"/>
  </r>
  <r>
    <m/>
    <m/>
    <m/>
    <m/>
    <m/>
    <m/>
    <m/>
    <m/>
    <m/>
    <m/>
    <m/>
    <m/>
    <m/>
    <m/>
    <m/>
    <m/>
    <m/>
    <m/>
    <m/>
    <m/>
    <m/>
    <n v="628"/>
    <s v="CA-2017-153787"/>
    <d v="2017-05-19T00:00:00"/>
    <s v="5/23/2017"/>
    <s v="Standard Class"/>
    <s v="AT-10735"/>
    <x v="247"/>
    <x v="0"/>
    <s v="United States"/>
    <s v="Seattle"/>
    <s v="Washington"/>
    <n v="98115"/>
    <x v="1"/>
    <s v="OFF-AP-10001563"/>
    <x v="1"/>
    <x v="9"/>
    <s v="Belkin Premiere Surge Master II 8-outlet surge protector"/>
    <n v="97.16"/>
    <n v="2"/>
    <n v="0"/>
    <n v="28.176400000000001"/>
    <n v="2017"/>
    <x v="5"/>
    <s v="Q2"/>
    <n v="0.29000000000000004"/>
  </r>
  <r>
    <m/>
    <m/>
    <m/>
    <m/>
    <m/>
    <m/>
    <m/>
    <m/>
    <m/>
    <m/>
    <m/>
    <m/>
    <m/>
    <m/>
    <m/>
    <m/>
    <m/>
    <m/>
    <m/>
    <m/>
    <m/>
    <n v="629"/>
    <s v="CA-2017-133431"/>
    <d v="2017-12-17T00:00:00"/>
    <s v="12/21/2017"/>
    <s v="Standard Class"/>
    <s v="LC-17140"/>
    <x v="95"/>
    <x v="0"/>
    <s v="United States"/>
    <s v="San Francisco"/>
    <s v="California"/>
    <n v="94122"/>
    <x v="1"/>
    <s v="OFF-BI-10000605"/>
    <x v="1"/>
    <x v="8"/>
    <s v="Acco Pressboard Covers with Storage Hooks, 9 1/2&quot; x 11&quot;, Executive Red"/>
    <n v="15.24"/>
    <n v="5"/>
    <n v="0.2"/>
    <n v="5.1435000000000004"/>
    <n v="2017"/>
    <x v="4"/>
    <s v="Q4"/>
    <n v="0.33750000000000002"/>
  </r>
  <r>
    <m/>
    <m/>
    <m/>
    <m/>
    <m/>
    <m/>
    <m/>
    <m/>
    <m/>
    <m/>
    <m/>
    <m/>
    <m/>
    <m/>
    <m/>
    <m/>
    <m/>
    <m/>
    <m/>
    <m/>
    <m/>
    <n v="630"/>
    <s v="CA-2017-133431"/>
    <d v="2017-12-17T00:00:00"/>
    <s v="12/21/2017"/>
    <s v="Standard Class"/>
    <s v="LC-17140"/>
    <x v="95"/>
    <x v="0"/>
    <s v="United States"/>
    <s v="San Francisco"/>
    <s v="California"/>
    <n v="94122"/>
    <x v="1"/>
    <s v="OFF-PA-10002615"/>
    <x v="1"/>
    <x v="10"/>
    <s v="Ampad Gold Fibre Wirebound Steno Books, 6&quot; x 9&quot;, Gregg Ruled"/>
    <n v="13.23"/>
    <n v="3"/>
    <n v="0"/>
    <n v="6.0857999999999999"/>
    <n v="2017"/>
    <x v="4"/>
    <s v="Q4"/>
    <n v="0.45999999999999996"/>
  </r>
  <r>
    <m/>
    <m/>
    <m/>
    <m/>
    <m/>
    <m/>
    <m/>
    <m/>
    <m/>
    <m/>
    <m/>
    <m/>
    <m/>
    <m/>
    <m/>
    <m/>
    <m/>
    <m/>
    <m/>
    <m/>
    <m/>
    <n v="631"/>
    <s v="US-2016-135720"/>
    <d v="2016-12-11T00:00:00"/>
    <s v="12/13/2016"/>
    <s v="Second Class"/>
    <s v="FM-14380"/>
    <x v="248"/>
    <x v="0"/>
    <s v="United States"/>
    <s v="Aurora"/>
    <s v="Colorado"/>
    <n v="80013"/>
    <x v="1"/>
    <s v="OFF-ST-10001963"/>
    <x v="1"/>
    <x v="4"/>
    <s v="Tennsco Regal Shelving Units"/>
    <n v="243.38399999999999"/>
    <n v="3"/>
    <n v="0.2"/>
    <n v="-51.719099999999997"/>
    <n v="2016"/>
    <x v="4"/>
    <s v="Q4"/>
    <n v="-0.21249999999999999"/>
  </r>
  <r>
    <m/>
    <m/>
    <m/>
    <m/>
    <m/>
    <m/>
    <m/>
    <m/>
    <m/>
    <m/>
    <m/>
    <m/>
    <m/>
    <m/>
    <m/>
    <m/>
    <m/>
    <m/>
    <m/>
    <m/>
    <m/>
    <n v="632"/>
    <s v="US-2016-135720"/>
    <d v="2016-12-11T00:00:00"/>
    <s v="12/13/2016"/>
    <s v="Second Class"/>
    <s v="FM-14380"/>
    <x v="248"/>
    <x v="0"/>
    <s v="United States"/>
    <s v="Aurora"/>
    <s v="Colorado"/>
    <n v="80013"/>
    <x v="1"/>
    <s v="TEC-AC-10001267"/>
    <x v="2"/>
    <x v="11"/>
    <s v="Imation 32GB Pocket Pro USB 3.0 Flash Drive - 32 GB - Black - 1 P ..."/>
    <n v="119.8"/>
    <n v="5"/>
    <n v="0.2"/>
    <n v="29.95"/>
    <n v="2016"/>
    <x v="4"/>
    <s v="Q4"/>
    <n v="0.25"/>
  </r>
  <r>
    <m/>
    <m/>
    <m/>
    <m/>
    <m/>
    <m/>
    <m/>
    <m/>
    <m/>
    <m/>
    <m/>
    <m/>
    <m/>
    <m/>
    <m/>
    <m/>
    <m/>
    <m/>
    <m/>
    <m/>
    <m/>
    <n v="633"/>
    <s v="US-2016-135720"/>
    <d v="2016-12-11T00:00:00"/>
    <s v="12/13/2016"/>
    <s v="Second Class"/>
    <s v="FM-14380"/>
    <x v="248"/>
    <x v="0"/>
    <s v="United States"/>
    <s v="Aurora"/>
    <s v="Colorado"/>
    <n v="80013"/>
    <x v="1"/>
    <s v="TEC-PH-10002103"/>
    <x v="2"/>
    <x v="7"/>
    <s v="Jabra SPEAK 410"/>
    <n v="300.76799999999997"/>
    <n v="4"/>
    <n v="0.2"/>
    <n v="30.076799999999999"/>
    <n v="2016"/>
    <x v="4"/>
    <s v="Q4"/>
    <n v="0.1"/>
  </r>
  <r>
    <m/>
    <m/>
    <m/>
    <m/>
    <m/>
    <m/>
    <m/>
    <m/>
    <m/>
    <m/>
    <m/>
    <m/>
    <m/>
    <m/>
    <m/>
    <m/>
    <m/>
    <m/>
    <m/>
    <m/>
    <m/>
    <n v="634"/>
    <s v="CA-2017-144694"/>
    <d v="2017-09-24T00:00:00"/>
    <s v="9/26/2017"/>
    <s v="Second Class"/>
    <s v="BD-11605"/>
    <x v="205"/>
    <x v="0"/>
    <s v="United States"/>
    <s v="Miami"/>
    <s v="Florida"/>
    <n v="33180"/>
    <x v="0"/>
    <s v="TEC-AC-10002857"/>
    <x v="2"/>
    <x v="11"/>
    <s v="Verbatim 25 GB 6x Blu-ray Single Layer Recordable Disc, 1/Pack"/>
    <n v="17.88"/>
    <n v="3"/>
    <n v="0.2"/>
    <n v="2.4584999999999999"/>
    <n v="2017"/>
    <x v="8"/>
    <s v="Q3"/>
    <n v="0.13750000000000001"/>
  </r>
  <r>
    <m/>
    <m/>
    <m/>
    <m/>
    <m/>
    <m/>
    <m/>
    <m/>
    <m/>
    <m/>
    <m/>
    <m/>
    <m/>
    <m/>
    <m/>
    <m/>
    <m/>
    <m/>
    <m/>
    <m/>
    <m/>
    <n v="635"/>
    <s v="CA-2017-144694"/>
    <d v="2017-09-24T00:00:00"/>
    <s v="9/26/2017"/>
    <s v="Second Class"/>
    <s v="BD-11605"/>
    <x v="205"/>
    <x v="0"/>
    <s v="United States"/>
    <s v="Miami"/>
    <s v="Florida"/>
    <n v="33180"/>
    <x v="0"/>
    <s v="OFF-LA-10003930"/>
    <x v="1"/>
    <x v="2"/>
    <s v="Dot Matrix Printer Tape Reel Labels, White, 5000/Box"/>
    <n v="235.94399999999999"/>
    <n v="3"/>
    <n v="0.2"/>
    <n v="85.529700000000005"/>
    <n v="2017"/>
    <x v="8"/>
    <s v="Q3"/>
    <n v="0.36250000000000004"/>
  </r>
  <r>
    <m/>
    <m/>
    <m/>
    <m/>
    <m/>
    <m/>
    <m/>
    <m/>
    <m/>
    <m/>
    <m/>
    <m/>
    <m/>
    <m/>
    <m/>
    <m/>
    <m/>
    <m/>
    <m/>
    <m/>
    <m/>
    <n v="636"/>
    <s v="CA-2015-168004"/>
    <d v="2015-10-04T00:00:00"/>
    <d v="2015-09-10T00:00:00"/>
    <s v="Second Class"/>
    <s v="DJ-13420"/>
    <x v="249"/>
    <x v="1"/>
    <s v="United States"/>
    <s v="Warner Robins"/>
    <s v="Georgia"/>
    <n v="31088"/>
    <x v="0"/>
    <s v="FUR-CH-10001482"/>
    <x v="0"/>
    <x v="1"/>
    <s v="Office Star - Mesh Screen back chair with Vinyl seat"/>
    <n v="392.94"/>
    <n v="3"/>
    <n v="0"/>
    <n v="43.223399999999998"/>
    <n v="2015"/>
    <x v="2"/>
    <s v="Q4"/>
    <n v="0.11"/>
  </r>
  <r>
    <m/>
    <m/>
    <m/>
    <m/>
    <m/>
    <m/>
    <m/>
    <m/>
    <m/>
    <m/>
    <m/>
    <m/>
    <m/>
    <m/>
    <m/>
    <m/>
    <m/>
    <m/>
    <m/>
    <m/>
    <m/>
    <n v="637"/>
    <s v="US-2016-123470"/>
    <d v="2016-08-15T00:00:00"/>
    <s v="8/21/2016"/>
    <s v="Standard Class"/>
    <s v="ME-17725"/>
    <x v="250"/>
    <x v="0"/>
    <s v="United States"/>
    <s v="Aurora"/>
    <s v="Colorado"/>
    <n v="80013"/>
    <x v="1"/>
    <s v="OFF-BI-10001989"/>
    <x v="1"/>
    <x v="8"/>
    <s v="Premium Transparent Presentation Covers by GBC"/>
    <n v="18.882000000000001"/>
    <n v="3"/>
    <n v="0.7"/>
    <n v="-13.8468"/>
    <n v="2016"/>
    <x v="6"/>
    <s v="Q3"/>
    <n v="-0.73333333333333328"/>
  </r>
  <r>
    <m/>
    <m/>
    <m/>
    <m/>
    <m/>
    <m/>
    <m/>
    <m/>
    <m/>
    <m/>
    <m/>
    <m/>
    <m/>
    <m/>
    <m/>
    <m/>
    <m/>
    <m/>
    <m/>
    <m/>
    <m/>
    <n v="638"/>
    <s v="US-2016-123470"/>
    <d v="2016-08-15T00:00:00"/>
    <s v="8/21/2016"/>
    <s v="Standard Class"/>
    <s v="ME-17725"/>
    <x v="250"/>
    <x v="0"/>
    <s v="United States"/>
    <s v="Aurora"/>
    <s v="Colorado"/>
    <n v="80013"/>
    <x v="1"/>
    <s v="OFF-AP-10003287"/>
    <x v="1"/>
    <x v="9"/>
    <s v="Tripp Lite TLP810NET Broadband Surge for Modem/Fax"/>
    <n v="122.328"/>
    <n v="3"/>
    <n v="0.2"/>
    <n v="12.232799999999999"/>
    <n v="2016"/>
    <x v="6"/>
    <s v="Q3"/>
    <n v="9.9999999999999992E-2"/>
  </r>
  <r>
    <m/>
    <m/>
    <m/>
    <m/>
    <m/>
    <m/>
    <m/>
    <m/>
    <m/>
    <m/>
    <m/>
    <m/>
    <m/>
    <m/>
    <m/>
    <m/>
    <m/>
    <m/>
    <m/>
    <m/>
    <m/>
    <n v="639"/>
    <s v="CA-2016-115917"/>
    <d v="2016-05-20T00:00:00"/>
    <s v="5/25/2016"/>
    <s v="Standard Class"/>
    <s v="RB-19465"/>
    <x v="46"/>
    <x v="2"/>
    <s v="United States"/>
    <s v="Vallejo"/>
    <s v="California"/>
    <n v="94591"/>
    <x v="1"/>
    <s v="FUR-FU-10000576"/>
    <x v="0"/>
    <x v="5"/>
    <s v="Luxo Professional Fluorescent Magnifier Lamp with Clamp-Mount Base"/>
    <n v="1049.2"/>
    <n v="5"/>
    <n v="0"/>
    <n v="272.79199999999997"/>
    <n v="2016"/>
    <x v="5"/>
    <s v="Q2"/>
    <n v="0.25999999999999995"/>
  </r>
  <r>
    <m/>
    <m/>
    <m/>
    <m/>
    <m/>
    <m/>
    <m/>
    <m/>
    <m/>
    <m/>
    <m/>
    <m/>
    <m/>
    <m/>
    <m/>
    <m/>
    <m/>
    <m/>
    <m/>
    <m/>
    <m/>
    <n v="640"/>
    <s v="CA-2016-115917"/>
    <d v="2016-05-20T00:00:00"/>
    <s v="5/25/2016"/>
    <s v="Standard Class"/>
    <s v="RB-19465"/>
    <x v="46"/>
    <x v="2"/>
    <s v="United States"/>
    <s v="Vallejo"/>
    <s v="California"/>
    <n v="94591"/>
    <x v="1"/>
    <s v="OFF-BI-10004728"/>
    <x v="1"/>
    <x v="8"/>
    <s v="Wilson Jones Turn Tabs Binder Tool for Ring Binders"/>
    <n v="15.423999999999999"/>
    <n v="4"/>
    <n v="0.2"/>
    <n v="5.0128000000000004"/>
    <n v="2016"/>
    <x v="5"/>
    <s v="Q2"/>
    <n v="0.32500000000000001"/>
  </r>
  <r>
    <m/>
    <m/>
    <m/>
    <m/>
    <m/>
    <m/>
    <m/>
    <m/>
    <m/>
    <m/>
    <m/>
    <m/>
    <m/>
    <m/>
    <m/>
    <m/>
    <m/>
    <m/>
    <m/>
    <m/>
    <m/>
    <n v="641"/>
    <s v="CA-2016-147067"/>
    <d v="2016-12-18T00:00:00"/>
    <s v="12/22/2016"/>
    <s v="Standard Class"/>
    <s v="JD-16150"/>
    <x v="251"/>
    <x v="1"/>
    <s v="United States"/>
    <s v="Minneapolis"/>
    <s v="Minnesota"/>
    <n v="55407"/>
    <x v="2"/>
    <s v="FUR-FU-10000732"/>
    <x v="0"/>
    <x v="5"/>
    <s v="Eldon 200 Class Desk Accessories"/>
    <n v="18.84"/>
    <n v="3"/>
    <n v="0"/>
    <n v="6.0288000000000004"/>
    <n v="2016"/>
    <x v="4"/>
    <s v="Q4"/>
    <n v="0.32"/>
  </r>
  <r>
    <m/>
    <m/>
    <m/>
    <m/>
    <m/>
    <m/>
    <m/>
    <m/>
    <m/>
    <m/>
    <m/>
    <m/>
    <m/>
    <m/>
    <m/>
    <m/>
    <m/>
    <m/>
    <m/>
    <m/>
    <m/>
    <n v="642"/>
    <s v="CA-2017-167913"/>
    <d v="2017-07-30T00:00:00"/>
    <d v="2017-03-08T00:00:00"/>
    <s v="Second Class"/>
    <s v="JL-15835"/>
    <x v="252"/>
    <x v="0"/>
    <s v="United States"/>
    <s v="Mission Viejo"/>
    <s v="California"/>
    <n v="92691"/>
    <x v="1"/>
    <s v="OFF-ST-10000585"/>
    <x v="1"/>
    <x v="4"/>
    <s v="Economy Rollaway Files"/>
    <n v="330.4"/>
    <n v="2"/>
    <n v="0"/>
    <n v="85.903999999999996"/>
    <n v="2017"/>
    <x v="7"/>
    <s v="Q3"/>
    <n v="0.26"/>
  </r>
  <r>
    <m/>
    <m/>
    <m/>
    <m/>
    <m/>
    <m/>
    <m/>
    <m/>
    <m/>
    <m/>
    <m/>
    <m/>
    <m/>
    <m/>
    <m/>
    <m/>
    <m/>
    <m/>
    <m/>
    <m/>
    <m/>
    <n v="643"/>
    <s v="CA-2017-167913"/>
    <d v="2017-07-30T00:00:00"/>
    <d v="2017-03-08T00:00:00"/>
    <s v="Second Class"/>
    <s v="JL-15835"/>
    <x v="252"/>
    <x v="0"/>
    <s v="United States"/>
    <s v="Mission Viejo"/>
    <s v="California"/>
    <n v="92691"/>
    <x v="1"/>
    <s v="OFF-LA-10002787"/>
    <x v="1"/>
    <x v="2"/>
    <s v="Avery 480"/>
    <n v="26.25"/>
    <n v="7"/>
    <n v="0"/>
    <n v="12.6"/>
    <n v="2017"/>
    <x v="7"/>
    <s v="Q3"/>
    <n v="0.48"/>
  </r>
  <r>
    <m/>
    <m/>
    <m/>
    <m/>
    <m/>
    <m/>
    <m/>
    <m/>
    <m/>
    <m/>
    <m/>
    <m/>
    <m/>
    <m/>
    <m/>
    <m/>
    <m/>
    <m/>
    <m/>
    <m/>
    <m/>
    <n v="644"/>
    <s v="CA-2017-106103"/>
    <d v="2017-06-10T00:00:00"/>
    <s v="6/15/2017"/>
    <s v="Standard Class"/>
    <s v="SC-20305"/>
    <x v="253"/>
    <x v="0"/>
    <s v="United States"/>
    <s v="Rochester Hills"/>
    <s v="Michigan"/>
    <n v="48307"/>
    <x v="2"/>
    <s v="TEC-AC-10003832"/>
    <x v="2"/>
    <x v="11"/>
    <s v="Imation 16GB Mini TravelDrive USB 2.0 Flash Drive"/>
    <n v="132.52000000000001"/>
    <n v="4"/>
    <n v="0"/>
    <n v="54.333199999999998"/>
    <n v="2017"/>
    <x v="1"/>
    <s v="Q2"/>
    <n v="0.41"/>
  </r>
  <r>
    <m/>
    <m/>
    <m/>
    <m/>
    <m/>
    <m/>
    <m/>
    <m/>
    <m/>
    <m/>
    <m/>
    <m/>
    <m/>
    <m/>
    <m/>
    <m/>
    <m/>
    <m/>
    <m/>
    <m/>
    <m/>
    <n v="645"/>
    <s v="US-2017-127719"/>
    <d v="2017-07-21T00:00:00"/>
    <s v="7/25/2017"/>
    <s v="Standard Class"/>
    <s v="TW-21025"/>
    <x v="69"/>
    <x v="2"/>
    <s v="United States"/>
    <s v="Plainfield"/>
    <s v="New Jersey"/>
    <n v="7060"/>
    <x v="3"/>
    <s v="OFF-PA-10001934"/>
    <x v="1"/>
    <x v="10"/>
    <s v="Xerox 1993"/>
    <n v="6.48"/>
    <n v="1"/>
    <n v="0"/>
    <n v="3.1751999999999998"/>
    <n v="2017"/>
    <x v="7"/>
    <s v="Q3"/>
    <n v="0.48999999999999994"/>
  </r>
  <r>
    <m/>
    <m/>
    <m/>
    <m/>
    <m/>
    <m/>
    <m/>
    <m/>
    <m/>
    <m/>
    <m/>
    <m/>
    <m/>
    <m/>
    <m/>
    <m/>
    <m/>
    <m/>
    <m/>
    <m/>
    <m/>
    <n v="646"/>
    <s v="CA-2017-126221"/>
    <d v="2017-12-30T00:00:00"/>
    <d v="2018-05-01T00:00:00"/>
    <s v="Standard Class"/>
    <s v="CC-12430"/>
    <x v="254"/>
    <x v="2"/>
    <s v="United States"/>
    <s v="Columbus"/>
    <s v="Indiana"/>
    <n v="47201"/>
    <x v="2"/>
    <s v="OFF-AP-10002457"/>
    <x v="1"/>
    <x v="9"/>
    <s v="Eureka The Boss Plus 12-Amp Hard Box Upright Vacuum, Red"/>
    <n v="209.3"/>
    <n v="2"/>
    <n v="0"/>
    <n v="56.511000000000003"/>
    <n v="2017"/>
    <x v="4"/>
    <s v="Q4"/>
    <n v="0.27"/>
  </r>
  <r>
    <m/>
    <m/>
    <m/>
    <m/>
    <m/>
    <m/>
    <m/>
    <m/>
    <m/>
    <m/>
    <m/>
    <m/>
    <m/>
    <m/>
    <m/>
    <m/>
    <m/>
    <m/>
    <m/>
    <m/>
    <m/>
    <n v="647"/>
    <s v="CA-2016-103947"/>
    <d v="2016-04-01T00:00:00"/>
    <d v="2016-08-04T00:00:00"/>
    <s v="Standard Class"/>
    <s v="BB-10990"/>
    <x v="121"/>
    <x v="1"/>
    <s v="United States"/>
    <s v="Sierra Vista"/>
    <s v="Arizona"/>
    <n v="85635"/>
    <x v="1"/>
    <s v="OFF-FA-10003112"/>
    <x v="1"/>
    <x v="13"/>
    <s v="Staples"/>
    <n v="31.56"/>
    <n v="5"/>
    <n v="0.2"/>
    <n v="9.8625000000000007"/>
    <n v="2016"/>
    <x v="3"/>
    <s v="Q2"/>
    <n v="0.31250000000000006"/>
  </r>
  <r>
    <m/>
    <m/>
    <m/>
    <m/>
    <m/>
    <m/>
    <m/>
    <m/>
    <m/>
    <m/>
    <m/>
    <m/>
    <m/>
    <m/>
    <m/>
    <m/>
    <m/>
    <m/>
    <m/>
    <m/>
    <m/>
    <n v="648"/>
    <s v="CA-2016-103947"/>
    <d v="2016-04-01T00:00:00"/>
    <d v="2016-08-04T00:00:00"/>
    <s v="Standard Class"/>
    <s v="BB-10990"/>
    <x v="121"/>
    <x v="1"/>
    <s v="United States"/>
    <s v="Sierra Vista"/>
    <s v="Arizona"/>
    <n v="85635"/>
    <x v="1"/>
    <s v="OFF-AP-10002350"/>
    <x v="1"/>
    <x v="9"/>
    <s v="Belkin F9H710-06 7 Outlet SurgeMaster Surge Protector"/>
    <n v="30.143999999999998"/>
    <n v="2"/>
    <n v="0.2"/>
    <n v="3.0144000000000002"/>
    <n v="2016"/>
    <x v="3"/>
    <s v="Q2"/>
    <n v="0.1"/>
  </r>
  <r>
    <m/>
    <m/>
    <m/>
    <m/>
    <m/>
    <m/>
    <m/>
    <m/>
    <m/>
    <m/>
    <m/>
    <m/>
    <m/>
    <m/>
    <m/>
    <m/>
    <m/>
    <m/>
    <m/>
    <m/>
    <m/>
    <n v="649"/>
    <s v="CA-2016-160745"/>
    <d v="2016-12-11T00:00:00"/>
    <s v="12/16/2016"/>
    <s v="Second Class"/>
    <s v="AR-10825"/>
    <x v="255"/>
    <x v="1"/>
    <s v="United States"/>
    <s v="Vancouver"/>
    <s v="Washington"/>
    <n v="98661"/>
    <x v="1"/>
    <s v="FUR-FU-10001935"/>
    <x v="0"/>
    <x v="5"/>
    <s v="3M Hangers With Command Adhesive"/>
    <n v="14.8"/>
    <n v="4"/>
    <n v="0"/>
    <n v="6.0679999999999996"/>
    <n v="2016"/>
    <x v="4"/>
    <s v="Q4"/>
    <n v="0.41"/>
  </r>
  <r>
    <m/>
    <m/>
    <m/>
    <m/>
    <m/>
    <m/>
    <m/>
    <m/>
    <m/>
    <m/>
    <m/>
    <m/>
    <m/>
    <m/>
    <m/>
    <m/>
    <m/>
    <m/>
    <m/>
    <m/>
    <m/>
    <n v="650"/>
    <s v="CA-2016-160745"/>
    <d v="2016-12-11T00:00:00"/>
    <s v="12/16/2016"/>
    <s v="Second Class"/>
    <s v="AR-10825"/>
    <x v="255"/>
    <x v="1"/>
    <s v="United States"/>
    <s v="Vancouver"/>
    <s v="Washington"/>
    <n v="98661"/>
    <x v="1"/>
    <s v="TEC-PH-10003273"/>
    <x v="2"/>
    <x v="7"/>
    <s v="AT&amp;T TR1909W"/>
    <n v="302.37599999999998"/>
    <n v="3"/>
    <n v="0.2"/>
    <n v="22.6782"/>
    <n v="2016"/>
    <x v="4"/>
    <s v="Q4"/>
    <n v="7.5000000000000011E-2"/>
  </r>
  <r>
    <m/>
    <m/>
    <m/>
    <m/>
    <m/>
    <m/>
    <m/>
    <m/>
    <m/>
    <m/>
    <m/>
    <m/>
    <m/>
    <m/>
    <m/>
    <m/>
    <m/>
    <m/>
    <m/>
    <m/>
    <m/>
    <n v="651"/>
    <s v="CA-2016-160745"/>
    <d v="2016-12-11T00:00:00"/>
    <s v="12/16/2016"/>
    <s v="Second Class"/>
    <s v="AR-10825"/>
    <x v="255"/>
    <x v="1"/>
    <s v="United States"/>
    <s v="Vancouver"/>
    <s v="Washington"/>
    <n v="98661"/>
    <x v="1"/>
    <s v="TEC-AC-10001142"/>
    <x v="2"/>
    <x v="11"/>
    <s v="First Data FD10 PIN Pad"/>
    <n v="316"/>
    <n v="4"/>
    <n v="0"/>
    <n v="31.6"/>
    <n v="2016"/>
    <x v="4"/>
    <s v="Q4"/>
    <n v="0.1"/>
  </r>
  <r>
    <m/>
    <m/>
    <m/>
    <m/>
    <m/>
    <m/>
    <m/>
    <m/>
    <m/>
    <m/>
    <m/>
    <m/>
    <m/>
    <m/>
    <m/>
    <m/>
    <m/>
    <m/>
    <m/>
    <m/>
    <m/>
    <n v="652"/>
    <s v="CA-2016-132661"/>
    <d v="2016-10-23T00:00:00"/>
    <s v="10/29/2016"/>
    <s v="Standard Class"/>
    <s v="SR-20740"/>
    <x v="256"/>
    <x v="2"/>
    <s v="United States"/>
    <s v="New York City"/>
    <s v="New York"/>
    <n v="10024"/>
    <x v="3"/>
    <s v="OFF-PA-10000482"/>
    <x v="1"/>
    <x v="10"/>
    <s v="Snap-A-Way Black Print Carbonless Ruled Speed Letter, Triplicate"/>
    <n v="379.4"/>
    <n v="10"/>
    <n v="0"/>
    <n v="178.31800000000001"/>
    <n v="2016"/>
    <x v="2"/>
    <s v="Q4"/>
    <n v="0.47000000000000008"/>
  </r>
  <r>
    <m/>
    <m/>
    <m/>
    <m/>
    <m/>
    <m/>
    <m/>
    <m/>
    <m/>
    <m/>
    <m/>
    <m/>
    <m/>
    <m/>
    <m/>
    <m/>
    <m/>
    <m/>
    <m/>
    <m/>
    <m/>
    <n v="653"/>
    <s v="CA-2017-140844"/>
    <d v="2017-06-19T00:00:00"/>
    <s v="6/23/2017"/>
    <s v="Standard Class"/>
    <s v="AR-10405"/>
    <x v="153"/>
    <x v="1"/>
    <s v="United States"/>
    <s v="New York City"/>
    <s v="New York"/>
    <n v="10035"/>
    <x v="3"/>
    <s v="OFF-PA-10003892"/>
    <x v="1"/>
    <x v="10"/>
    <s v="Xerox 1943"/>
    <n v="97.82"/>
    <n v="2"/>
    <n v="0"/>
    <n v="45.9754"/>
    <n v="2017"/>
    <x v="1"/>
    <s v="Q2"/>
    <n v="0.47000000000000003"/>
  </r>
  <r>
    <m/>
    <m/>
    <m/>
    <m/>
    <m/>
    <m/>
    <m/>
    <m/>
    <m/>
    <m/>
    <m/>
    <m/>
    <m/>
    <m/>
    <m/>
    <m/>
    <m/>
    <m/>
    <m/>
    <m/>
    <m/>
    <n v="654"/>
    <s v="CA-2017-140844"/>
    <d v="2017-06-19T00:00:00"/>
    <s v="6/23/2017"/>
    <s v="Standard Class"/>
    <s v="AR-10405"/>
    <x v="153"/>
    <x v="1"/>
    <s v="United States"/>
    <s v="New York City"/>
    <s v="New York"/>
    <n v="10035"/>
    <x v="3"/>
    <s v="TEC-AC-10001101"/>
    <x v="2"/>
    <x v="11"/>
    <s v="Sony 16GB Class 10 Micro SDHC R40 Memory Card"/>
    <n v="103.12"/>
    <n v="8"/>
    <n v="0"/>
    <n v="10.311999999999999"/>
    <n v="2017"/>
    <x v="1"/>
    <s v="Q2"/>
    <n v="9.9999999999999992E-2"/>
  </r>
  <r>
    <m/>
    <m/>
    <m/>
    <m/>
    <m/>
    <m/>
    <m/>
    <m/>
    <m/>
    <m/>
    <m/>
    <m/>
    <m/>
    <m/>
    <m/>
    <m/>
    <m/>
    <m/>
    <m/>
    <m/>
    <m/>
    <n v="655"/>
    <s v="CA-2016-137239"/>
    <d v="2016-08-22T00:00:00"/>
    <s v="8/28/2016"/>
    <s v="Standard Class"/>
    <s v="CR-12730"/>
    <x v="257"/>
    <x v="0"/>
    <s v="United States"/>
    <s v="Columbus"/>
    <s v="Ohio"/>
    <n v="43229"/>
    <x v="3"/>
    <s v="OFF-AP-10002439"/>
    <x v="1"/>
    <x v="9"/>
    <s v="Tripp Lite Isotel 8 Ultra 8 Outlet Metal Surge"/>
    <n v="113.55200000000001"/>
    <n v="2"/>
    <n v="0.2"/>
    <n v="8.5164000000000009"/>
    <n v="2016"/>
    <x v="6"/>
    <s v="Q3"/>
    <n v="7.4999999999999997E-2"/>
  </r>
  <r>
    <m/>
    <m/>
    <m/>
    <m/>
    <m/>
    <m/>
    <m/>
    <m/>
    <m/>
    <m/>
    <m/>
    <m/>
    <m/>
    <m/>
    <m/>
    <m/>
    <m/>
    <m/>
    <m/>
    <m/>
    <m/>
    <n v="656"/>
    <s v="CA-2016-137239"/>
    <d v="2016-08-22T00:00:00"/>
    <s v="8/28/2016"/>
    <s v="Standard Class"/>
    <s v="CR-12730"/>
    <x v="257"/>
    <x v="0"/>
    <s v="United States"/>
    <s v="Columbus"/>
    <s v="Ohio"/>
    <n v="43229"/>
    <x v="3"/>
    <s v="OFF-BI-10002827"/>
    <x v="1"/>
    <x v="8"/>
    <s v="Avery Durable Poly Binders"/>
    <n v="3.3180000000000001"/>
    <n v="2"/>
    <n v="0.7"/>
    <n v="-2.6543999999999999"/>
    <n v="2016"/>
    <x v="6"/>
    <s v="Q3"/>
    <n v="-0.79999999999999993"/>
  </r>
  <r>
    <m/>
    <m/>
    <m/>
    <m/>
    <m/>
    <m/>
    <m/>
    <m/>
    <m/>
    <m/>
    <m/>
    <m/>
    <m/>
    <m/>
    <m/>
    <m/>
    <m/>
    <m/>
    <m/>
    <m/>
    <m/>
    <n v="657"/>
    <s v="CA-2016-137239"/>
    <d v="2016-08-22T00:00:00"/>
    <s v="8/28/2016"/>
    <s v="Standard Class"/>
    <s v="CR-12730"/>
    <x v="257"/>
    <x v="0"/>
    <s v="United States"/>
    <s v="Columbus"/>
    <s v="Ohio"/>
    <n v="43229"/>
    <x v="3"/>
    <s v="OFF-EN-10002230"/>
    <x v="1"/>
    <x v="12"/>
    <s v="Airmail Envelopes"/>
    <n v="134.28800000000001"/>
    <n v="2"/>
    <n v="0.2"/>
    <n v="45.322200000000002"/>
    <n v="2016"/>
    <x v="6"/>
    <s v="Q3"/>
    <n v="0.33749999999999997"/>
  </r>
  <r>
    <m/>
    <m/>
    <m/>
    <m/>
    <m/>
    <m/>
    <m/>
    <m/>
    <m/>
    <m/>
    <m/>
    <m/>
    <m/>
    <m/>
    <m/>
    <m/>
    <m/>
    <m/>
    <m/>
    <m/>
    <m/>
    <n v="658"/>
    <s v="US-2016-156097"/>
    <d v="2016-09-19T00:00:00"/>
    <s v="9/19/2016"/>
    <s v="Same Day"/>
    <s v="EH-14125"/>
    <x v="258"/>
    <x v="2"/>
    <s v="United States"/>
    <s v="Aurora"/>
    <s v="Illinois"/>
    <n v="60505"/>
    <x v="2"/>
    <s v="FUR-CH-10001215"/>
    <x v="0"/>
    <x v="1"/>
    <s v="Global Troy Executive Leather Low-Back Tilter"/>
    <n v="701.37199999999996"/>
    <n v="2"/>
    <n v="0.3"/>
    <n v="-50.097999999999999"/>
    <n v="2016"/>
    <x v="8"/>
    <s v="Q3"/>
    <n v="-7.1428571428571425E-2"/>
  </r>
  <r>
    <m/>
    <m/>
    <m/>
    <m/>
    <m/>
    <m/>
    <m/>
    <m/>
    <m/>
    <m/>
    <m/>
    <m/>
    <m/>
    <m/>
    <m/>
    <m/>
    <m/>
    <m/>
    <m/>
    <m/>
    <m/>
    <n v="659"/>
    <s v="US-2016-156097"/>
    <d v="2016-09-19T00:00:00"/>
    <s v="9/19/2016"/>
    <s v="Same Day"/>
    <s v="EH-14125"/>
    <x v="258"/>
    <x v="2"/>
    <s v="United States"/>
    <s v="Aurora"/>
    <s v="Illinois"/>
    <n v="60505"/>
    <x v="2"/>
    <s v="OFF-BI-10004654"/>
    <x v="1"/>
    <x v="8"/>
    <s v="Avery Binding System Hidden Tab Executive Style Index Sets"/>
    <n v="2.3079999999999998"/>
    <n v="2"/>
    <n v="0.8"/>
    <n v="-3.4620000000000002"/>
    <n v="2016"/>
    <x v="8"/>
    <s v="Q3"/>
    <n v="-1.5000000000000002"/>
  </r>
  <r>
    <m/>
    <m/>
    <m/>
    <m/>
    <m/>
    <m/>
    <m/>
    <m/>
    <m/>
    <m/>
    <m/>
    <m/>
    <m/>
    <m/>
    <m/>
    <m/>
    <m/>
    <m/>
    <m/>
    <m/>
    <m/>
    <n v="660"/>
    <s v="CA-2015-146563"/>
    <d v="2015-08-24T00:00:00"/>
    <s v="8/28/2015"/>
    <s v="Standard Class"/>
    <s v="CB-12025"/>
    <x v="90"/>
    <x v="0"/>
    <s v="United States"/>
    <s v="Arlington"/>
    <s v="Texas"/>
    <n v="76017"/>
    <x v="2"/>
    <s v="OFF-ST-10001490"/>
    <x v="1"/>
    <x v="4"/>
    <s v="Hot File 7-Pocket, Floor Stand"/>
    <n v="999.43200000000002"/>
    <n v="7"/>
    <n v="0.2"/>
    <n v="124.929"/>
    <n v="2015"/>
    <x v="6"/>
    <s v="Q3"/>
    <n v="0.125"/>
  </r>
  <r>
    <m/>
    <m/>
    <m/>
    <m/>
    <m/>
    <m/>
    <m/>
    <m/>
    <m/>
    <m/>
    <m/>
    <m/>
    <m/>
    <m/>
    <m/>
    <m/>
    <m/>
    <m/>
    <m/>
    <m/>
    <m/>
    <n v="661"/>
    <s v="CA-2015-146563"/>
    <d v="2015-08-24T00:00:00"/>
    <s v="8/28/2015"/>
    <s v="Standard Class"/>
    <s v="CB-12025"/>
    <x v="90"/>
    <x v="0"/>
    <s v="United States"/>
    <s v="Arlington"/>
    <s v="Texas"/>
    <n v="76017"/>
    <x v="2"/>
    <s v="OFF-ST-10001511"/>
    <x v="1"/>
    <x v="4"/>
    <s v="Space Solutions Commercial Steel Shelving"/>
    <n v="724.08"/>
    <n v="14"/>
    <n v="0.2"/>
    <n v="-135.76499999999999"/>
    <n v="2015"/>
    <x v="6"/>
    <s v="Q3"/>
    <n v="-0.18749999999999997"/>
  </r>
  <r>
    <m/>
    <m/>
    <m/>
    <m/>
    <m/>
    <m/>
    <m/>
    <m/>
    <m/>
    <m/>
    <m/>
    <m/>
    <m/>
    <m/>
    <m/>
    <m/>
    <m/>
    <m/>
    <m/>
    <m/>
    <m/>
    <n v="662"/>
    <s v="CA-2015-146563"/>
    <d v="2015-08-24T00:00:00"/>
    <s v="8/28/2015"/>
    <s v="Standard Class"/>
    <s v="CB-12025"/>
    <x v="90"/>
    <x v="0"/>
    <s v="United States"/>
    <s v="Arlington"/>
    <s v="Texas"/>
    <n v="76017"/>
    <x v="2"/>
    <s v="FUR-TA-10001768"/>
    <x v="0"/>
    <x v="3"/>
    <s v="Hon Racetrack Conference Tables"/>
    <n v="918.78499999999997"/>
    <n v="5"/>
    <n v="0.3"/>
    <n v="-118.12949999999999"/>
    <n v="2015"/>
    <x v="6"/>
    <s v="Q3"/>
    <n v="-0.12857142857142856"/>
  </r>
  <r>
    <m/>
    <m/>
    <m/>
    <m/>
    <m/>
    <m/>
    <m/>
    <m/>
    <m/>
    <m/>
    <m/>
    <m/>
    <m/>
    <m/>
    <m/>
    <m/>
    <m/>
    <m/>
    <m/>
    <m/>
    <m/>
    <n v="663"/>
    <s v="CA-2015-146563"/>
    <d v="2015-08-24T00:00:00"/>
    <s v="8/28/2015"/>
    <s v="Standard Class"/>
    <s v="CB-12025"/>
    <x v="90"/>
    <x v="0"/>
    <s v="United States"/>
    <s v="Arlington"/>
    <s v="Texas"/>
    <n v="76017"/>
    <x v="2"/>
    <s v="OFF-BI-10003981"/>
    <x v="1"/>
    <x v="8"/>
    <s v="Avery Durable Plastic 1&quot; Binders"/>
    <n v="2.7240000000000002"/>
    <n v="3"/>
    <n v="0.8"/>
    <n v="-4.2222"/>
    <n v="2015"/>
    <x v="6"/>
    <s v="Q3"/>
    <n v="-1.5499999999999998"/>
  </r>
  <r>
    <m/>
    <m/>
    <m/>
    <m/>
    <m/>
    <m/>
    <m/>
    <m/>
    <m/>
    <m/>
    <m/>
    <m/>
    <m/>
    <m/>
    <m/>
    <m/>
    <m/>
    <m/>
    <m/>
    <m/>
    <m/>
    <n v="664"/>
    <s v="CA-2016-123666"/>
    <d v="2016-03-26T00:00:00"/>
    <s v="3/30/2016"/>
    <s v="Standard Class"/>
    <s v="SP-20545"/>
    <x v="259"/>
    <x v="1"/>
    <s v="United States"/>
    <s v="New York City"/>
    <s v="New York"/>
    <n v="10011"/>
    <x v="3"/>
    <s v="OFF-ST-10001522"/>
    <x v="1"/>
    <x v="4"/>
    <s v="Gould Plastics 18-Pocket Panel Bin, 34w x 5-1/4d x 20-1/2h"/>
    <n v="459.95"/>
    <n v="5"/>
    <n v="0"/>
    <n v="18.398"/>
    <n v="2016"/>
    <x v="10"/>
    <s v="Q1"/>
    <n v="0.04"/>
  </r>
  <r>
    <m/>
    <m/>
    <m/>
    <m/>
    <m/>
    <m/>
    <m/>
    <m/>
    <m/>
    <m/>
    <m/>
    <m/>
    <m/>
    <m/>
    <m/>
    <m/>
    <m/>
    <m/>
    <m/>
    <m/>
    <m/>
    <n v="665"/>
    <s v="CA-2016-143308"/>
    <d v="2016-11-04T00:00:00"/>
    <d v="2016-04-11T00:00:00"/>
    <s v="Same Day"/>
    <s v="RC-19825"/>
    <x v="116"/>
    <x v="0"/>
    <s v="United States"/>
    <s v="Louisville"/>
    <s v="Kentucky"/>
    <n v="40214"/>
    <x v="0"/>
    <s v="OFF-FA-10000621"/>
    <x v="1"/>
    <x v="13"/>
    <s v="OIC Colored Binder Clips, Assorted Sizes"/>
    <n v="10.74"/>
    <n v="3"/>
    <n v="0"/>
    <n v="5.2625999999999999"/>
    <n v="2016"/>
    <x v="0"/>
    <s v="Q4"/>
    <n v="0.49"/>
  </r>
  <r>
    <m/>
    <m/>
    <m/>
    <m/>
    <m/>
    <m/>
    <m/>
    <m/>
    <m/>
    <m/>
    <m/>
    <m/>
    <m/>
    <m/>
    <m/>
    <m/>
    <m/>
    <m/>
    <m/>
    <m/>
    <m/>
    <n v="666"/>
    <s v="CA-2017-132682"/>
    <d v="2017-06-08T00:00:00"/>
    <d v="2017-10-06T00:00:00"/>
    <s v="Second Class"/>
    <s v="TH-21235"/>
    <x v="260"/>
    <x v="1"/>
    <s v="United States"/>
    <s v="Dallas"/>
    <s v="Texas"/>
    <n v="75081"/>
    <x v="2"/>
    <s v="OFF-SU-10004231"/>
    <x v="1"/>
    <x v="14"/>
    <s v="Acme Tagit Stainless Steel Antibacterial Scissors"/>
    <n v="23.76"/>
    <n v="3"/>
    <n v="0.2"/>
    <n v="2.0790000000000002"/>
    <n v="2017"/>
    <x v="1"/>
    <s v="Q2"/>
    <n v="8.7500000000000008E-2"/>
  </r>
  <r>
    <m/>
    <m/>
    <m/>
    <m/>
    <m/>
    <m/>
    <m/>
    <m/>
    <m/>
    <m/>
    <m/>
    <m/>
    <m/>
    <m/>
    <m/>
    <m/>
    <m/>
    <m/>
    <m/>
    <m/>
    <m/>
    <n v="667"/>
    <s v="CA-2017-132682"/>
    <d v="2017-06-08T00:00:00"/>
    <d v="2017-10-06T00:00:00"/>
    <s v="Second Class"/>
    <s v="TH-21235"/>
    <x v="260"/>
    <x v="1"/>
    <s v="United States"/>
    <s v="Dallas"/>
    <s v="Texas"/>
    <n v="75081"/>
    <x v="2"/>
    <s v="OFF-PA-10000474"/>
    <x v="1"/>
    <x v="10"/>
    <s v="Easy-staple paper"/>
    <n v="85.055999999999997"/>
    <n v="3"/>
    <n v="0.2"/>
    <n v="28.706399999999999"/>
    <n v="2017"/>
    <x v="1"/>
    <s v="Q2"/>
    <n v="0.33749999999999997"/>
  </r>
  <r>
    <m/>
    <m/>
    <m/>
    <m/>
    <m/>
    <m/>
    <m/>
    <m/>
    <m/>
    <m/>
    <m/>
    <m/>
    <m/>
    <m/>
    <m/>
    <m/>
    <m/>
    <m/>
    <m/>
    <m/>
    <m/>
    <n v="668"/>
    <s v="CA-2017-132682"/>
    <d v="2017-06-08T00:00:00"/>
    <d v="2017-10-06T00:00:00"/>
    <s v="Second Class"/>
    <s v="TH-21235"/>
    <x v="260"/>
    <x v="1"/>
    <s v="United States"/>
    <s v="Dallas"/>
    <s v="Texas"/>
    <n v="75081"/>
    <x v="2"/>
    <s v="TEC-PH-10004042"/>
    <x v="2"/>
    <x v="7"/>
    <s v="ClearOne Communications CHAT 70 OC Speaker Phone"/>
    <n v="381.57600000000002"/>
    <n v="3"/>
    <n v="0.2"/>
    <n v="28.618200000000002"/>
    <n v="2017"/>
    <x v="1"/>
    <s v="Q2"/>
    <n v="7.4999999999999997E-2"/>
  </r>
  <r>
    <m/>
    <m/>
    <m/>
    <m/>
    <m/>
    <m/>
    <m/>
    <m/>
    <m/>
    <m/>
    <m/>
    <m/>
    <m/>
    <m/>
    <m/>
    <m/>
    <m/>
    <m/>
    <m/>
    <m/>
    <m/>
    <n v="669"/>
    <s v="CA-2014-156314"/>
    <d v="2014-12-24T00:00:00"/>
    <s v="12/26/2014"/>
    <s v="First Class"/>
    <s v="RP-19390"/>
    <x v="261"/>
    <x v="0"/>
    <s v="United States"/>
    <s v="Cleveland"/>
    <s v="Ohio"/>
    <n v="44105"/>
    <x v="3"/>
    <s v="FUR-FU-10003096"/>
    <x v="0"/>
    <x v="5"/>
    <s v="Master Giant Foot Doorstop, Safety Yellow"/>
    <n v="30.36"/>
    <n v="5"/>
    <n v="0.2"/>
    <n v="8.7285000000000004"/>
    <n v="2014"/>
    <x v="4"/>
    <s v="Q4"/>
    <n v="0.28750000000000003"/>
  </r>
  <r>
    <m/>
    <m/>
    <m/>
    <m/>
    <m/>
    <m/>
    <m/>
    <m/>
    <m/>
    <m/>
    <m/>
    <m/>
    <m/>
    <m/>
    <m/>
    <m/>
    <m/>
    <m/>
    <m/>
    <m/>
    <m/>
    <n v="670"/>
    <s v="US-2017-106663"/>
    <d v="2017-06-09T00:00:00"/>
    <s v="6/13/2017"/>
    <s v="Standard Class"/>
    <s v="MO-17800"/>
    <x v="246"/>
    <x v="2"/>
    <s v="United States"/>
    <s v="Chicago"/>
    <s v="Illinois"/>
    <n v="60653"/>
    <x v="2"/>
    <s v="FUR-FU-10002759"/>
    <x v="0"/>
    <x v="5"/>
    <s v="12-1/2 Diameter Round Wall Clock"/>
    <n v="23.975999999999999"/>
    <n v="3"/>
    <n v="0.6"/>
    <n v="-14.3856"/>
    <n v="2017"/>
    <x v="1"/>
    <s v="Q2"/>
    <n v="-0.6"/>
  </r>
  <r>
    <m/>
    <m/>
    <m/>
    <m/>
    <m/>
    <m/>
    <m/>
    <m/>
    <m/>
    <m/>
    <m/>
    <m/>
    <m/>
    <m/>
    <m/>
    <m/>
    <m/>
    <m/>
    <m/>
    <m/>
    <m/>
    <n v="671"/>
    <s v="US-2017-106663"/>
    <d v="2017-06-09T00:00:00"/>
    <s v="6/13/2017"/>
    <s v="Standard Class"/>
    <s v="MO-17800"/>
    <x v="246"/>
    <x v="2"/>
    <s v="United States"/>
    <s v="Chicago"/>
    <s v="Illinois"/>
    <n v="60653"/>
    <x v="2"/>
    <s v="FUR-TA-10000688"/>
    <x v="0"/>
    <x v="3"/>
    <s v="Chromcraft Bull-Nose Wood Round Conference Table Top, Wood Base"/>
    <n v="108.925"/>
    <n v="1"/>
    <n v="0.5"/>
    <n v="-71.890500000000003"/>
    <n v="2017"/>
    <x v="1"/>
    <s v="Q2"/>
    <n v="-0.66"/>
  </r>
  <r>
    <m/>
    <m/>
    <m/>
    <m/>
    <m/>
    <m/>
    <m/>
    <m/>
    <m/>
    <m/>
    <m/>
    <m/>
    <m/>
    <m/>
    <m/>
    <m/>
    <m/>
    <m/>
    <m/>
    <m/>
    <m/>
    <n v="672"/>
    <s v="US-2017-106663"/>
    <d v="2017-06-09T00:00:00"/>
    <s v="6/13/2017"/>
    <s v="Standard Class"/>
    <s v="MO-17800"/>
    <x v="246"/>
    <x v="2"/>
    <s v="United States"/>
    <s v="Chicago"/>
    <s v="Illinois"/>
    <n v="60653"/>
    <x v="2"/>
    <s v="OFF-PA-10002377"/>
    <x v="1"/>
    <x v="10"/>
    <s v="Adams Telephone Message Book W/Dividers/Space For Phone Numbers, 5 1/4&quot;X8 1/2&quot;, 200/Messages"/>
    <n v="36.351999999999997"/>
    <n v="8"/>
    <n v="0.2"/>
    <n v="11.36"/>
    <n v="2017"/>
    <x v="1"/>
    <s v="Q2"/>
    <n v="0.3125"/>
  </r>
  <r>
    <m/>
    <m/>
    <m/>
    <m/>
    <m/>
    <m/>
    <m/>
    <m/>
    <m/>
    <m/>
    <m/>
    <m/>
    <m/>
    <m/>
    <m/>
    <m/>
    <m/>
    <m/>
    <m/>
    <m/>
    <m/>
    <n v="673"/>
    <s v="CA-2017-111178"/>
    <d v="2017-06-15T00:00:00"/>
    <s v="6/22/2017"/>
    <s v="Standard Class"/>
    <s v="TD-20995"/>
    <x v="143"/>
    <x v="0"/>
    <s v="United States"/>
    <s v="Quincy"/>
    <s v="Illinois"/>
    <n v="62301"/>
    <x v="2"/>
    <s v="OFF-AR-10001954"/>
    <x v="1"/>
    <x v="6"/>
    <s v="Newell 331"/>
    <n v="19.559999999999999"/>
    <n v="5"/>
    <n v="0.2"/>
    <n v="1.7115"/>
    <n v="2017"/>
    <x v="1"/>
    <s v="Q2"/>
    <n v="8.7500000000000008E-2"/>
  </r>
  <r>
    <m/>
    <m/>
    <m/>
    <m/>
    <m/>
    <m/>
    <m/>
    <m/>
    <m/>
    <m/>
    <m/>
    <m/>
    <m/>
    <m/>
    <m/>
    <m/>
    <m/>
    <m/>
    <m/>
    <m/>
    <m/>
    <n v="674"/>
    <s v="CA-2017-130351"/>
    <d v="2017-12-05T00:00:00"/>
    <d v="2017-08-12T00:00:00"/>
    <s v="First Class"/>
    <s v="RB-19570"/>
    <x v="262"/>
    <x v="0"/>
    <s v="United States"/>
    <s v="Columbus"/>
    <s v="Indiana"/>
    <n v="47201"/>
    <x v="2"/>
    <s v="OFF-AP-10004532"/>
    <x v="1"/>
    <x v="9"/>
    <s v="Kensington 6 Outlet Guardian Standard Surge Protector"/>
    <n v="61.44"/>
    <n v="3"/>
    <n v="0"/>
    <n v="16.588799999999999"/>
    <n v="2017"/>
    <x v="4"/>
    <s v="Q4"/>
    <n v="0.27"/>
  </r>
  <r>
    <m/>
    <m/>
    <m/>
    <m/>
    <m/>
    <m/>
    <m/>
    <m/>
    <m/>
    <m/>
    <m/>
    <m/>
    <m/>
    <m/>
    <m/>
    <m/>
    <m/>
    <m/>
    <m/>
    <m/>
    <m/>
    <n v="675"/>
    <s v="CA-2017-130351"/>
    <d v="2017-12-05T00:00:00"/>
    <d v="2017-08-12T00:00:00"/>
    <s v="First Class"/>
    <s v="RB-19570"/>
    <x v="262"/>
    <x v="0"/>
    <s v="United States"/>
    <s v="Columbus"/>
    <s v="Indiana"/>
    <n v="47201"/>
    <x v="2"/>
    <s v="OFF-PA-10002137"/>
    <x v="1"/>
    <x v="10"/>
    <s v="Southworth 100% Résumé Paper, 24lb."/>
    <n v="38.9"/>
    <n v="5"/>
    <n v="0"/>
    <n v="17.504999999999999"/>
    <n v="2017"/>
    <x v="4"/>
    <s v="Q4"/>
    <n v="0.45"/>
  </r>
  <r>
    <m/>
    <m/>
    <m/>
    <m/>
    <m/>
    <m/>
    <m/>
    <m/>
    <m/>
    <m/>
    <m/>
    <m/>
    <m/>
    <m/>
    <m/>
    <m/>
    <m/>
    <m/>
    <m/>
    <m/>
    <m/>
    <n v="676"/>
    <s v="CA-2017-130351"/>
    <d v="2017-12-05T00:00:00"/>
    <d v="2017-08-12T00:00:00"/>
    <s v="First Class"/>
    <s v="RB-19570"/>
    <x v="262"/>
    <x v="0"/>
    <s v="United States"/>
    <s v="Columbus"/>
    <s v="Indiana"/>
    <n v="47201"/>
    <x v="2"/>
    <s v="TEC-AC-10003832"/>
    <x v="2"/>
    <x v="11"/>
    <s v="Imation 16GB Mini TravelDrive USB 2.0 Flash Drive"/>
    <n v="99.39"/>
    <n v="3"/>
    <n v="0"/>
    <n v="40.749899999999997"/>
    <n v="2017"/>
    <x v="4"/>
    <s v="Q4"/>
    <n v="0.41"/>
  </r>
  <r>
    <m/>
    <m/>
    <m/>
    <m/>
    <m/>
    <m/>
    <m/>
    <m/>
    <m/>
    <m/>
    <m/>
    <m/>
    <m/>
    <m/>
    <m/>
    <m/>
    <m/>
    <m/>
    <m/>
    <m/>
    <m/>
    <n v="677"/>
    <s v="US-2017-119438"/>
    <d v="2017-03-18T00:00:00"/>
    <s v="3/23/2017"/>
    <s v="Standard Class"/>
    <s v="CD-11980"/>
    <x v="263"/>
    <x v="0"/>
    <s v="United States"/>
    <s v="Tyler"/>
    <s v="Texas"/>
    <n v="75701"/>
    <x v="2"/>
    <s v="OFF-AP-10000804"/>
    <x v="1"/>
    <x v="9"/>
    <s v="Hoover Portapower Portable Vacuum"/>
    <n v="2.6880000000000002"/>
    <n v="3"/>
    <n v="0.8"/>
    <n v="-7.3920000000000003"/>
    <n v="2017"/>
    <x v="10"/>
    <s v="Q1"/>
    <n v="-2.75"/>
  </r>
  <r>
    <m/>
    <m/>
    <m/>
    <m/>
    <m/>
    <m/>
    <m/>
    <m/>
    <m/>
    <m/>
    <m/>
    <m/>
    <m/>
    <m/>
    <m/>
    <m/>
    <m/>
    <m/>
    <m/>
    <m/>
    <m/>
    <n v="678"/>
    <s v="US-2017-119438"/>
    <d v="2017-03-18T00:00:00"/>
    <s v="3/23/2017"/>
    <s v="Standard Class"/>
    <s v="CD-11980"/>
    <x v="263"/>
    <x v="0"/>
    <s v="United States"/>
    <s v="Tyler"/>
    <s v="Texas"/>
    <n v="75701"/>
    <x v="2"/>
    <s v="TEC-AC-10003614"/>
    <x v="2"/>
    <x v="11"/>
    <s v="Verbatim 25 GB 6x Blu-ray Single Layer Recordable Disc, 10/Pack"/>
    <n v="27.815999999999999"/>
    <n v="3"/>
    <n v="0.2"/>
    <n v="4.5201000000000002"/>
    <n v="2017"/>
    <x v="10"/>
    <s v="Q1"/>
    <n v="0.16250000000000001"/>
  </r>
  <r>
    <m/>
    <m/>
    <m/>
    <m/>
    <m/>
    <m/>
    <m/>
    <m/>
    <m/>
    <m/>
    <m/>
    <m/>
    <m/>
    <m/>
    <m/>
    <m/>
    <m/>
    <m/>
    <m/>
    <m/>
    <m/>
    <n v="679"/>
    <s v="US-2017-119438"/>
    <d v="2017-03-18T00:00:00"/>
    <s v="3/23/2017"/>
    <s v="Standard Class"/>
    <s v="CD-11980"/>
    <x v="263"/>
    <x v="0"/>
    <s v="United States"/>
    <s v="Tyler"/>
    <s v="Texas"/>
    <n v="75701"/>
    <x v="2"/>
    <s v="FUR-FU-10003553"/>
    <x v="0"/>
    <x v="5"/>
    <s v="Howard Miller 13-1/2&quot; Diameter Rosebrook Wall Clock"/>
    <n v="82.524000000000001"/>
    <n v="3"/>
    <n v="0.6"/>
    <n v="-41.262"/>
    <n v="2017"/>
    <x v="10"/>
    <s v="Q1"/>
    <n v="-0.5"/>
  </r>
  <r>
    <m/>
    <m/>
    <m/>
    <m/>
    <m/>
    <m/>
    <m/>
    <m/>
    <m/>
    <m/>
    <m/>
    <m/>
    <m/>
    <m/>
    <m/>
    <m/>
    <m/>
    <m/>
    <m/>
    <m/>
    <m/>
    <n v="680"/>
    <s v="US-2017-119438"/>
    <d v="2017-03-18T00:00:00"/>
    <s v="3/23/2017"/>
    <s v="Standard Class"/>
    <s v="CD-11980"/>
    <x v="263"/>
    <x v="0"/>
    <s v="United States"/>
    <s v="Tyler"/>
    <s v="Texas"/>
    <n v="75701"/>
    <x v="2"/>
    <s v="OFF-BI-10004632"/>
    <x v="1"/>
    <x v="8"/>
    <s v="Ibico Hi-Tech Manual Binding System"/>
    <n v="182.994"/>
    <n v="3"/>
    <n v="0.8"/>
    <n v="-320.23950000000002"/>
    <n v="2017"/>
    <x v="10"/>
    <s v="Q1"/>
    <n v="-1.7500000000000002"/>
  </r>
  <r>
    <m/>
    <m/>
    <m/>
    <m/>
    <m/>
    <m/>
    <m/>
    <m/>
    <m/>
    <m/>
    <m/>
    <m/>
    <m/>
    <m/>
    <m/>
    <m/>
    <m/>
    <m/>
    <m/>
    <m/>
    <m/>
    <n v="681"/>
    <s v="CA-2016-164511"/>
    <d v="2016-11-19T00:00:00"/>
    <s v="11/24/2016"/>
    <s v="Standard Class"/>
    <s v="DJ-13630"/>
    <x v="264"/>
    <x v="0"/>
    <s v="United States"/>
    <s v="New York City"/>
    <s v="New York"/>
    <n v="10024"/>
    <x v="3"/>
    <s v="OFF-BI-10003305"/>
    <x v="1"/>
    <x v="8"/>
    <s v="Avery Hanging File Binders"/>
    <n v="14.352"/>
    <n v="3"/>
    <n v="0.2"/>
    <n v="4.6643999999999997"/>
    <n v="2016"/>
    <x v="0"/>
    <s v="Q4"/>
    <n v="0.32499999999999996"/>
  </r>
  <r>
    <m/>
    <m/>
    <m/>
    <m/>
    <m/>
    <m/>
    <m/>
    <m/>
    <m/>
    <m/>
    <m/>
    <m/>
    <m/>
    <m/>
    <m/>
    <m/>
    <m/>
    <m/>
    <m/>
    <m/>
    <m/>
    <n v="682"/>
    <s v="CA-2016-164511"/>
    <d v="2016-11-19T00:00:00"/>
    <s v="11/24/2016"/>
    <s v="Standard Class"/>
    <s v="DJ-13630"/>
    <x v="264"/>
    <x v="0"/>
    <s v="United States"/>
    <s v="New York City"/>
    <s v="New York"/>
    <n v="10024"/>
    <x v="3"/>
    <s v="OFF-ST-10002583"/>
    <x v="1"/>
    <x v="4"/>
    <s v="Fellowes Neat Ideas Storage Cubes"/>
    <n v="64.959999999999994"/>
    <n v="2"/>
    <n v="0"/>
    <n v="2.5983999999999998"/>
    <n v="2016"/>
    <x v="0"/>
    <s v="Q4"/>
    <n v="0.04"/>
  </r>
  <r>
    <m/>
    <m/>
    <m/>
    <m/>
    <m/>
    <m/>
    <m/>
    <m/>
    <m/>
    <m/>
    <m/>
    <m/>
    <m/>
    <m/>
    <m/>
    <m/>
    <m/>
    <m/>
    <m/>
    <m/>
    <m/>
    <n v="683"/>
    <s v="CA-2016-164511"/>
    <d v="2016-11-19T00:00:00"/>
    <s v="11/24/2016"/>
    <s v="Standard Class"/>
    <s v="DJ-13630"/>
    <x v="264"/>
    <x v="0"/>
    <s v="United States"/>
    <s v="New York City"/>
    <s v="New York"/>
    <n v="10024"/>
    <x v="3"/>
    <s v="OFF-ST-10004507"/>
    <x v="1"/>
    <x v="4"/>
    <s v="Advantus Rolling Storage Box"/>
    <n v="68.599999999999994"/>
    <n v="4"/>
    <n v="0"/>
    <n v="18.521999999999998"/>
    <n v="2016"/>
    <x v="0"/>
    <s v="Q4"/>
    <n v="0.27"/>
  </r>
  <r>
    <m/>
    <m/>
    <m/>
    <m/>
    <m/>
    <m/>
    <m/>
    <m/>
    <m/>
    <m/>
    <m/>
    <m/>
    <m/>
    <m/>
    <m/>
    <m/>
    <m/>
    <m/>
    <m/>
    <m/>
    <m/>
    <n v="684"/>
    <s v="US-2017-168116"/>
    <d v="2017-11-04T00:00:00"/>
    <d v="2017-04-11T00:00:00"/>
    <s v="Same Day"/>
    <s v="GT-14635"/>
    <x v="265"/>
    <x v="1"/>
    <s v="United States"/>
    <s v="Burlington"/>
    <s v="North Carolina"/>
    <n v="27217"/>
    <x v="0"/>
    <s v="TEC-MA-10004125"/>
    <x v="2"/>
    <x v="15"/>
    <s v="Cubify CubeX 3D Printer Triple Head Print"/>
    <n v="7999.98"/>
    <n v="4"/>
    <n v="0.5"/>
    <n v="-3839.9904000000001"/>
    <n v="2017"/>
    <x v="0"/>
    <s v="Q4"/>
    <n v="-0.48000000000000004"/>
  </r>
  <r>
    <m/>
    <m/>
    <m/>
    <m/>
    <m/>
    <m/>
    <m/>
    <m/>
    <m/>
    <m/>
    <m/>
    <m/>
    <m/>
    <m/>
    <m/>
    <m/>
    <m/>
    <m/>
    <m/>
    <m/>
    <m/>
    <n v="685"/>
    <s v="US-2017-168116"/>
    <d v="2017-11-04T00:00:00"/>
    <d v="2017-04-11T00:00:00"/>
    <s v="Same Day"/>
    <s v="GT-14635"/>
    <x v="265"/>
    <x v="1"/>
    <s v="United States"/>
    <s v="Burlington"/>
    <s v="North Carolina"/>
    <n v="27217"/>
    <x v="0"/>
    <s v="OFF-AP-10002457"/>
    <x v="1"/>
    <x v="9"/>
    <s v="Eureka The Boss Plus 12-Amp Hard Box Upright Vacuum, Red"/>
    <n v="167.44"/>
    <n v="2"/>
    <n v="0.2"/>
    <n v="14.651"/>
    <n v="2017"/>
    <x v="0"/>
    <s v="Q4"/>
    <n v="8.7499999999999994E-2"/>
  </r>
  <r>
    <m/>
    <m/>
    <m/>
    <m/>
    <m/>
    <m/>
    <m/>
    <m/>
    <m/>
    <m/>
    <m/>
    <m/>
    <m/>
    <m/>
    <m/>
    <m/>
    <m/>
    <m/>
    <m/>
    <m/>
    <m/>
    <n v="686"/>
    <s v="CA-2014-157784"/>
    <d v="2014-07-05T00:00:00"/>
    <d v="2014-08-07T00:00:00"/>
    <s v="First Class"/>
    <s v="MC-17845"/>
    <x v="266"/>
    <x v="0"/>
    <s v="United States"/>
    <s v="Jackson"/>
    <s v="Mississippi"/>
    <n v="39212"/>
    <x v="0"/>
    <s v="TEC-AC-10003911"/>
    <x v="2"/>
    <x v="11"/>
    <s v="NETGEAR AC1750 Dual Band Gigabit Smart WiFi Router"/>
    <n v="479.97"/>
    <n v="3"/>
    <n v="0"/>
    <n v="163.18979999999999"/>
    <n v="2014"/>
    <x v="7"/>
    <s v="Q3"/>
    <n v="0.33999999999999997"/>
  </r>
  <r>
    <m/>
    <m/>
    <m/>
    <m/>
    <m/>
    <m/>
    <m/>
    <m/>
    <m/>
    <m/>
    <m/>
    <m/>
    <m/>
    <m/>
    <m/>
    <m/>
    <m/>
    <m/>
    <m/>
    <m/>
    <m/>
    <n v="687"/>
    <s v="CA-2014-157784"/>
    <d v="2014-07-05T00:00:00"/>
    <d v="2014-08-07T00:00:00"/>
    <s v="First Class"/>
    <s v="MC-17845"/>
    <x v="266"/>
    <x v="0"/>
    <s v="United States"/>
    <s v="Jackson"/>
    <s v="Mississippi"/>
    <n v="39212"/>
    <x v="0"/>
    <s v="OFF-LA-10001934"/>
    <x v="1"/>
    <x v="2"/>
    <s v="Avery 516"/>
    <n v="14.62"/>
    <n v="2"/>
    <n v="0"/>
    <n v="6.8714000000000004"/>
    <n v="2014"/>
    <x v="7"/>
    <s v="Q3"/>
    <n v="0.47000000000000003"/>
  </r>
  <r>
    <m/>
    <m/>
    <m/>
    <m/>
    <m/>
    <m/>
    <m/>
    <m/>
    <m/>
    <m/>
    <m/>
    <m/>
    <m/>
    <m/>
    <m/>
    <m/>
    <m/>
    <m/>
    <m/>
    <m/>
    <m/>
    <n v="688"/>
    <s v="CA-2014-157784"/>
    <d v="2014-07-05T00:00:00"/>
    <d v="2014-08-07T00:00:00"/>
    <s v="First Class"/>
    <s v="MC-17845"/>
    <x v="266"/>
    <x v="0"/>
    <s v="United States"/>
    <s v="Jackson"/>
    <s v="Mississippi"/>
    <n v="39212"/>
    <x v="0"/>
    <s v="OFF-PA-10000304"/>
    <x v="1"/>
    <x v="10"/>
    <s v="Xerox 1995"/>
    <n v="19.440000000000001"/>
    <n v="3"/>
    <n v="0"/>
    <n v="9.3312000000000008"/>
    <n v="2014"/>
    <x v="7"/>
    <s v="Q3"/>
    <n v="0.48000000000000004"/>
  </r>
  <r>
    <m/>
    <m/>
    <m/>
    <m/>
    <m/>
    <m/>
    <m/>
    <m/>
    <m/>
    <m/>
    <m/>
    <m/>
    <m/>
    <m/>
    <m/>
    <m/>
    <m/>
    <m/>
    <m/>
    <m/>
    <m/>
    <n v="689"/>
    <s v="CA-2017-161480"/>
    <d v="2017-12-25T00:00:00"/>
    <s v="12/29/2017"/>
    <s v="Standard Class"/>
    <s v="RA-19285"/>
    <x v="267"/>
    <x v="0"/>
    <s v="United States"/>
    <s v="New York City"/>
    <s v="New York"/>
    <n v="10035"/>
    <x v="3"/>
    <s v="FUR-BO-10004015"/>
    <x v="0"/>
    <x v="0"/>
    <s v="Bush Andora Bookcase, Maple/Graphite Gray Finish"/>
    <n v="191.98400000000001"/>
    <n v="2"/>
    <n v="0.2"/>
    <n v="4.7995999999999999"/>
    <n v="2017"/>
    <x v="4"/>
    <s v="Q4"/>
    <n v="2.4999999999999998E-2"/>
  </r>
  <r>
    <m/>
    <m/>
    <m/>
    <m/>
    <m/>
    <m/>
    <m/>
    <m/>
    <m/>
    <m/>
    <m/>
    <m/>
    <m/>
    <m/>
    <m/>
    <m/>
    <m/>
    <m/>
    <m/>
    <m/>
    <m/>
    <n v="690"/>
    <s v="US-2014-117135"/>
    <d v="2014-06-21T00:00:00"/>
    <s v="6/23/2014"/>
    <s v="Second Class"/>
    <s v="NP-18325"/>
    <x v="268"/>
    <x v="0"/>
    <s v="United States"/>
    <s v="Waynesboro"/>
    <s v="Virginia"/>
    <n v="22980"/>
    <x v="0"/>
    <s v="FUR-FU-10004071"/>
    <x v="0"/>
    <x v="5"/>
    <s v="Luxo Professional Magnifying Clamp-On Fluorescent Lamps"/>
    <n v="104.01"/>
    <n v="1"/>
    <n v="0"/>
    <n v="14.561400000000001"/>
    <n v="2014"/>
    <x v="1"/>
    <s v="Q2"/>
    <n v="0.14000000000000001"/>
  </r>
  <r>
    <m/>
    <m/>
    <m/>
    <m/>
    <m/>
    <m/>
    <m/>
    <m/>
    <m/>
    <m/>
    <m/>
    <m/>
    <m/>
    <m/>
    <m/>
    <m/>
    <m/>
    <m/>
    <m/>
    <m/>
    <m/>
    <n v="691"/>
    <s v="US-2014-117135"/>
    <d v="2014-06-21T00:00:00"/>
    <s v="6/23/2014"/>
    <s v="Second Class"/>
    <s v="NP-18325"/>
    <x v="268"/>
    <x v="0"/>
    <s v="United States"/>
    <s v="Waynesboro"/>
    <s v="Virginia"/>
    <n v="22980"/>
    <x v="0"/>
    <s v="TEC-PH-10002033"/>
    <x v="2"/>
    <x v="7"/>
    <s v="Konftel 250 Conference phone - Charcoal black"/>
    <n v="284.82"/>
    <n v="1"/>
    <n v="0"/>
    <n v="74.053200000000004"/>
    <n v="2014"/>
    <x v="1"/>
    <s v="Q2"/>
    <n v="0.26"/>
  </r>
  <r>
    <m/>
    <m/>
    <m/>
    <m/>
    <m/>
    <m/>
    <m/>
    <m/>
    <m/>
    <m/>
    <m/>
    <m/>
    <m/>
    <m/>
    <m/>
    <m/>
    <m/>
    <m/>
    <m/>
    <m/>
    <m/>
    <n v="692"/>
    <s v="US-2014-117135"/>
    <d v="2014-06-21T00:00:00"/>
    <s v="6/23/2014"/>
    <s v="Second Class"/>
    <s v="NP-18325"/>
    <x v="268"/>
    <x v="0"/>
    <s v="United States"/>
    <s v="Waynesboro"/>
    <s v="Virginia"/>
    <n v="22980"/>
    <x v="0"/>
    <s v="OFF-ST-10002444"/>
    <x v="1"/>
    <x v="4"/>
    <s v="Recycled Eldon Regeneration Jumbo File"/>
    <n v="36.840000000000003"/>
    <n v="3"/>
    <n v="0"/>
    <n v="10.315200000000001"/>
    <n v="2014"/>
    <x v="1"/>
    <s v="Q2"/>
    <n v="0.27999999999999997"/>
  </r>
  <r>
    <m/>
    <m/>
    <m/>
    <m/>
    <m/>
    <m/>
    <m/>
    <m/>
    <m/>
    <m/>
    <m/>
    <m/>
    <m/>
    <m/>
    <m/>
    <m/>
    <m/>
    <m/>
    <m/>
    <m/>
    <m/>
    <n v="693"/>
    <s v="CA-2015-131534"/>
    <d v="2015-03-28T00:00:00"/>
    <d v="2015-02-04T00:00:00"/>
    <s v="Standard Class"/>
    <s v="AB-10165"/>
    <x v="269"/>
    <x v="0"/>
    <s v="United States"/>
    <s v="Los Angeles"/>
    <s v="California"/>
    <n v="90036"/>
    <x v="1"/>
    <s v="TEC-AC-10002253"/>
    <x v="2"/>
    <x v="11"/>
    <s v="Imation Bio 8GB USB Flash Drive Imation Corp"/>
    <n v="166.24"/>
    <n v="1"/>
    <n v="0"/>
    <n v="24.936"/>
    <n v="2015"/>
    <x v="10"/>
    <s v="Q1"/>
    <n v="0.15"/>
  </r>
  <r>
    <m/>
    <m/>
    <m/>
    <m/>
    <m/>
    <m/>
    <m/>
    <m/>
    <m/>
    <m/>
    <m/>
    <m/>
    <m/>
    <m/>
    <m/>
    <m/>
    <m/>
    <m/>
    <m/>
    <m/>
    <m/>
    <n v="694"/>
    <s v="CA-2015-131534"/>
    <d v="2015-03-28T00:00:00"/>
    <d v="2015-02-04T00:00:00"/>
    <s v="Standard Class"/>
    <s v="AB-10165"/>
    <x v="269"/>
    <x v="0"/>
    <s v="United States"/>
    <s v="Los Angeles"/>
    <s v="California"/>
    <n v="90036"/>
    <x v="1"/>
    <s v="OFF-PA-10000743"/>
    <x v="1"/>
    <x v="10"/>
    <s v="Xerox 1977"/>
    <n v="33.4"/>
    <n v="5"/>
    <n v="0"/>
    <n v="16.032"/>
    <n v="2015"/>
    <x v="10"/>
    <s v="Q1"/>
    <n v="0.48000000000000004"/>
  </r>
  <r>
    <m/>
    <m/>
    <m/>
    <m/>
    <m/>
    <m/>
    <m/>
    <m/>
    <m/>
    <m/>
    <m/>
    <m/>
    <m/>
    <m/>
    <m/>
    <m/>
    <m/>
    <m/>
    <m/>
    <m/>
    <m/>
    <n v="695"/>
    <s v="CA-2015-119291"/>
    <d v="2015-05-14T00:00:00"/>
    <s v="5/17/2015"/>
    <s v="First Class"/>
    <s v="JO-15550"/>
    <x v="270"/>
    <x v="2"/>
    <s v="United States"/>
    <s v="Chester"/>
    <s v="Pennsylvania"/>
    <n v="19013"/>
    <x v="3"/>
    <s v="OFF-AR-10003373"/>
    <x v="1"/>
    <x v="6"/>
    <s v="Boston School Pro Electric Pencil Sharpener, 1670"/>
    <n v="198.27199999999999"/>
    <n v="8"/>
    <n v="0.2"/>
    <n v="17.348800000000001"/>
    <n v="2015"/>
    <x v="5"/>
    <s v="Q2"/>
    <n v="8.7500000000000008E-2"/>
  </r>
  <r>
    <m/>
    <m/>
    <m/>
    <m/>
    <m/>
    <m/>
    <m/>
    <m/>
    <m/>
    <m/>
    <m/>
    <m/>
    <m/>
    <m/>
    <m/>
    <m/>
    <m/>
    <m/>
    <m/>
    <m/>
    <m/>
    <n v="696"/>
    <s v="CA-2015-119291"/>
    <d v="2015-05-14T00:00:00"/>
    <s v="5/17/2015"/>
    <s v="First Class"/>
    <s v="JO-15550"/>
    <x v="270"/>
    <x v="2"/>
    <s v="United States"/>
    <s v="Chester"/>
    <s v="Pennsylvania"/>
    <n v="19013"/>
    <x v="3"/>
    <s v="OFF-LA-10002312"/>
    <x v="1"/>
    <x v="2"/>
    <s v="Avery 490"/>
    <n v="47.36"/>
    <n v="4"/>
    <n v="0.2"/>
    <n v="17.760000000000002"/>
    <n v="2015"/>
    <x v="5"/>
    <s v="Q2"/>
    <n v="0.37500000000000006"/>
  </r>
  <r>
    <m/>
    <m/>
    <m/>
    <m/>
    <m/>
    <m/>
    <m/>
    <m/>
    <m/>
    <m/>
    <m/>
    <m/>
    <m/>
    <m/>
    <m/>
    <m/>
    <m/>
    <m/>
    <m/>
    <m/>
    <m/>
    <n v="697"/>
    <s v="CA-2015-119291"/>
    <d v="2015-05-14T00:00:00"/>
    <s v="5/17/2015"/>
    <s v="First Class"/>
    <s v="JO-15550"/>
    <x v="270"/>
    <x v="2"/>
    <s v="United States"/>
    <s v="Chester"/>
    <s v="Pennsylvania"/>
    <n v="19013"/>
    <x v="3"/>
    <s v="OFF-EN-10000927"/>
    <x v="1"/>
    <x v="12"/>
    <s v="Jet-Pak Recycled Peel 'N' Seal Padded Mailers"/>
    <n v="200.98400000000001"/>
    <n v="7"/>
    <n v="0.2"/>
    <n v="62.807499999999997"/>
    <n v="2015"/>
    <x v="5"/>
    <s v="Q2"/>
    <n v="0.3125"/>
  </r>
  <r>
    <m/>
    <m/>
    <m/>
    <m/>
    <m/>
    <m/>
    <m/>
    <m/>
    <m/>
    <m/>
    <m/>
    <m/>
    <m/>
    <m/>
    <m/>
    <m/>
    <m/>
    <m/>
    <m/>
    <m/>
    <m/>
    <n v="698"/>
    <s v="CA-2015-119291"/>
    <d v="2015-05-14T00:00:00"/>
    <s v="5/17/2015"/>
    <s v="First Class"/>
    <s v="JO-15550"/>
    <x v="270"/>
    <x v="2"/>
    <s v="United States"/>
    <s v="Chester"/>
    <s v="Pennsylvania"/>
    <n v="19013"/>
    <x v="3"/>
    <s v="OFF-LA-10003510"/>
    <x v="1"/>
    <x v="2"/>
    <s v="Avery 4027 File Folder Labels for Dot Matrix Printers, 5000 Labels per Box, White"/>
    <n v="97.695999999999998"/>
    <n v="4"/>
    <n v="0.2"/>
    <n v="31.751200000000001"/>
    <n v="2015"/>
    <x v="5"/>
    <s v="Q2"/>
    <n v="0.32500000000000001"/>
  </r>
  <r>
    <m/>
    <m/>
    <m/>
    <m/>
    <m/>
    <m/>
    <m/>
    <m/>
    <m/>
    <m/>
    <m/>
    <m/>
    <m/>
    <m/>
    <m/>
    <m/>
    <m/>
    <m/>
    <m/>
    <m/>
    <m/>
    <n v="699"/>
    <s v="CA-2015-119291"/>
    <d v="2015-05-14T00:00:00"/>
    <s v="5/17/2015"/>
    <s v="First Class"/>
    <s v="JO-15550"/>
    <x v="270"/>
    <x v="2"/>
    <s v="United States"/>
    <s v="Chester"/>
    <s v="Pennsylvania"/>
    <n v="19013"/>
    <x v="3"/>
    <s v="OFF-AR-10001118"/>
    <x v="1"/>
    <x v="6"/>
    <s v="Binney &amp; Smith Crayola Metallic Crayons, 16-Color Pack"/>
    <n v="2.6960000000000002"/>
    <n v="1"/>
    <n v="0.2"/>
    <n v="0.80879999999999996"/>
    <n v="2015"/>
    <x v="5"/>
    <s v="Q2"/>
    <n v="0.3"/>
  </r>
  <r>
    <m/>
    <m/>
    <m/>
    <m/>
    <m/>
    <m/>
    <m/>
    <m/>
    <m/>
    <m/>
    <m/>
    <m/>
    <m/>
    <m/>
    <m/>
    <m/>
    <m/>
    <m/>
    <m/>
    <m/>
    <m/>
    <n v="700"/>
    <s v="CA-2015-119291"/>
    <d v="2015-05-14T00:00:00"/>
    <s v="5/17/2015"/>
    <s v="First Class"/>
    <s v="JO-15550"/>
    <x v="270"/>
    <x v="2"/>
    <s v="United States"/>
    <s v="Chester"/>
    <s v="Pennsylvania"/>
    <n v="19013"/>
    <x v="3"/>
    <s v="OFF-BI-10001575"/>
    <x v="1"/>
    <x v="8"/>
    <s v="GBC Linen Binding Covers"/>
    <n v="18.588000000000001"/>
    <n v="2"/>
    <n v="0.7"/>
    <n v="-13.6312"/>
    <n v="2015"/>
    <x v="5"/>
    <s v="Q2"/>
    <n v="-0.73333333333333328"/>
  </r>
  <r>
    <m/>
    <m/>
    <m/>
    <m/>
    <m/>
    <m/>
    <m/>
    <m/>
    <m/>
    <m/>
    <m/>
    <m/>
    <m/>
    <m/>
    <m/>
    <m/>
    <m/>
    <m/>
    <m/>
    <m/>
    <m/>
    <n v="701"/>
    <s v="CA-2015-119291"/>
    <d v="2015-05-14T00:00:00"/>
    <s v="5/17/2015"/>
    <s v="First Class"/>
    <s v="JO-15550"/>
    <x v="270"/>
    <x v="2"/>
    <s v="United States"/>
    <s v="Chester"/>
    <s v="Pennsylvania"/>
    <n v="19013"/>
    <x v="3"/>
    <s v="OFF-BI-10001982"/>
    <x v="1"/>
    <x v="8"/>
    <s v="Wilson Jones Custom Binder Spines &amp; Labels"/>
    <n v="4.8959999999999999"/>
    <n v="3"/>
    <n v="0.7"/>
    <n v="-3.4272"/>
    <n v="2015"/>
    <x v="5"/>
    <s v="Q2"/>
    <n v="-0.70000000000000007"/>
  </r>
  <r>
    <m/>
    <m/>
    <m/>
    <m/>
    <m/>
    <m/>
    <m/>
    <m/>
    <m/>
    <m/>
    <m/>
    <m/>
    <m/>
    <m/>
    <m/>
    <m/>
    <m/>
    <m/>
    <m/>
    <m/>
    <m/>
    <n v="702"/>
    <s v="CA-2017-114552"/>
    <d v="2017-09-02T00:00:00"/>
    <d v="2017-08-09T00:00:00"/>
    <s v="Standard Class"/>
    <s v="Dl-13600"/>
    <x v="114"/>
    <x v="1"/>
    <s v="United States"/>
    <s v="Cleveland"/>
    <s v="Ohio"/>
    <n v="44105"/>
    <x v="3"/>
    <s v="FUR-FU-10002960"/>
    <x v="0"/>
    <x v="5"/>
    <s v="Eldon 200 Class Desk Accessories, Burgundy"/>
    <n v="15.071999999999999"/>
    <n v="3"/>
    <n v="0.2"/>
    <n v="4.1448"/>
    <n v="2017"/>
    <x v="8"/>
    <s v="Q3"/>
    <n v="0.27500000000000002"/>
  </r>
  <r>
    <m/>
    <m/>
    <m/>
    <m/>
    <m/>
    <m/>
    <m/>
    <m/>
    <m/>
    <m/>
    <m/>
    <m/>
    <m/>
    <m/>
    <m/>
    <m/>
    <m/>
    <m/>
    <m/>
    <m/>
    <m/>
    <n v="703"/>
    <s v="CA-2016-163755"/>
    <d v="2016-11-04T00:00:00"/>
    <d v="2016-08-11T00:00:00"/>
    <s v="Second Class"/>
    <s v="AS-10285"/>
    <x v="155"/>
    <x v="1"/>
    <s v="United States"/>
    <s v="Seattle"/>
    <s v="Washington"/>
    <n v="98103"/>
    <x v="1"/>
    <s v="FUR-FU-10003394"/>
    <x v="0"/>
    <x v="5"/>
    <s v="Tenex &quot;The Solids&quot; Textured Chair Mats"/>
    <n v="209.88"/>
    <n v="3"/>
    <n v="0"/>
    <n v="35.679600000000001"/>
    <n v="2016"/>
    <x v="0"/>
    <s v="Q4"/>
    <n v="0.17"/>
  </r>
  <r>
    <m/>
    <m/>
    <m/>
    <m/>
    <m/>
    <m/>
    <m/>
    <m/>
    <m/>
    <m/>
    <m/>
    <m/>
    <m/>
    <m/>
    <m/>
    <m/>
    <m/>
    <m/>
    <m/>
    <m/>
    <m/>
    <n v="704"/>
    <s v="CA-2015-142027"/>
    <d v="2015-04-09T00:00:00"/>
    <s v="4/14/2015"/>
    <s v="Standard Class"/>
    <s v="JK-15370"/>
    <x v="271"/>
    <x v="0"/>
    <s v="United States"/>
    <s v="Long Beach"/>
    <s v="California"/>
    <n v="90805"/>
    <x v="1"/>
    <s v="FUR-TA-10002774"/>
    <x v="0"/>
    <x v="3"/>
    <s v="Laminate Occasional Tables"/>
    <n v="369.91199999999998"/>
    <n v="3"/>
    <n v="0.2"/>
    <n v="-13.871700000000001"/>
    <n v="2015"/>
    <x v="3"/>
    <s v="Q2"/>
    <n v="-3.7500000000000006E-2"/>
  </r>
  <r>
    <m/>
    <m/>
    <m/>
    <m/>
    <m/>
    <m/>
    <m/>
    <m/>
    <m/>
    <m/>
    <m/>
    <m/>
    <m/>
    <m/>
    <m/>
    <m/>
    <m/>
    <m/>
    <m/>
    <m/>
    <m/>
    <n v="705"/>
    <s v="CA-2014-138527"/>
    <d v="2014-09-12T00:00:00"/>
    <s v="9/17/2014"/>
    <s v="Standard Class"/>
    <s v="BN-11470"/>
    <x v="272"/>
    <x v="1"/>
    <s v="United States"/>
    <s v="Cary"/>
    <s v="North Carolina"/>
    <n v="27511"/>
    <x v="0"/>
    <s v="OFF-PA-10001800"/>
    <x v="1"/>
    <x v="10"/>
    <s v="Xerox 220"/>
    <n v="10.368"/>
    <n v="2"/>
    <n v="0.2"/>
    <n v="3.6288"/>
    <n v="2014"/>
    <x v="8"/>
    <s v="Q3"/>
    <n v="0.35"/>
  </r>
  <r>
    <m/>
    <m/>
    <m/>
    <m/>
    <m/>
    <m/>
    <m/>
    <m/>
    <m/>
    <m/>
    <m/>
    <m/>
    <m/>
    <m/>
    <m/>
    <m/>
    <m/>
    <m/>
    <m/>
    <m/>
    <m/>
    <n v="706"/>
    <s v="CA-2014-138527"/>
    <d v="2014-09-12T00:00:00"/>
    <s v="9/17/2014"/>
    <s v="Standard Class"/>
    <s v="BN-11470"/>
    <x v="272"/>
    <x v="1"/>
    <s v="United States"/>
    <s v="Cary"/>
    <s v="North Carolina"/>
    <n v="27511"/>
    <x v="0"/>
    <s v="OFF-AP-10001469"/>
    <x v="1"/>
    <x v="9"/>
    <s v="Fellowes 8 Outlet Superior Workstation Surge Protector"/>
    <n v="166.84"/>
    <n v="5"/>
    <n v="0.2"/>
    <n v="18.769500000000001"/>
    <n v="2014"/>
    <x v="8"/>
    <s v="Q3"/>
    <n v="0.1125"/>
  </r>
  <r>
    <m/>
    <m/>
    <m/>
    <m/>
    <m/>
    <m/>
    <m/>
    <m/>
    <m/>
    <m/>
    <m/>
    <m/>
    <m/>
    <m/>
    <m/>
    <m/>
    <m/>
    <m/>
    <m/>
    <m/>
    <m/>
    <n v="707"/>
    <s v="CA-2014-138527"/>
    <d v="2014-09-12T00:00:00"/>
    <s v="9/17/2014"/>
    <s v="Standard Class"/>
    <s v="BN-11470"/>
    <x v="272"/>
    <x v="1"/>
    <s v="United States"/>
    <s v="Cary"/>
    <s v="North Carolina"/>
    <n v="27511"/>
    <x v="0"/>
    <s v="TEC-AC-10002399"/>
    <x v="2"/>
    <x v="11"/>
    <s v="SanDisk Cruzer 32 GB USB Flash Drive"/>
    <n v="15.215999999999999"/>
    <n v="1"/>
    <n v="0.2"/>
    <n v="2.2824"/>
    <n v="2014"/>
    <x v="8"/>
    <s v="Q3"/>
    <n v="0.15"/>
  </r>
  <r>
    <m/>
    <m/>
    <m/>
    <m/>
    <m/>
    <m/>
    <m/>
    <m/>
    <m/>
    <m/>
    <m/>
    <m/>
    <m/>
    <m/>
    <m/>
    <m/>
    <m/>
    <m/>
    <m/>
    <m/>
    <m/>
    <n v="708"/>
    <s v="CA-2014-112158"/>
    <d v="2014-12-02T00:00:00"/>
    <d v="2014-04-12T00:00:00"/>
    <s v="First Class"/>
    <s v="DP-13165"/>
    <x v="273"/>
    <x v="0"/>
    <s v="United States"/>
    <s v="New York City"/>
    <s v="New York"/>
    <n v="10035"/>
    <x v="3"/>
    <s v="TEC-AC-10003628"/>
    <x v="2"/>
    <x v="11"/>
    <s v="Logitech 910-002974 M325 Wireless Mouse for Web Scrolling"/>
    <n v="119.96"/>
    <n v="4"/>
    <n v="0"/>
    <n v="52.782400000000003"/>
    <n v="2014"/>
    <x v="4"/>
    <s v="Q4"/>
    <n v="0.44000000000000006"/>
  </r>
  <r>
    <m/>
    <m/>
    <m/>
    <m/>
    <m/>
    <m/>
    <m/>
    <m/>
    <m/>
    <m/>
    <m/>
    <m/>
    <m/>
    <m/>
    <m/>
    <m/>
    <m/>
    <m/>
    <m/>
    <m/>
    <m/>
    <n v="709"/>
    <s v="CA-2014-112158"/>
    <d v="2014-12-02T00:00:00"/>
    <d v="2014-04-12T00:00:00"/>
    <s v="First Class"/>
    <s v="DP-13165"/>
    <x v="273"/>
    <x v="0"/>
    <s v="United States"/>
    <s v="New York City"/>
    <s v="New York"/>
    <n v="10035"/>
    <x v="3"/>
    <s v="FUR-BO-10003272"/>
    <x v="0"/>
    <x v="0"/>
    <s v="O'Sullivan Living Dimensions 5-Shelf Bookcases"/>
    <n v="883.92"/>
    <n v="5"/>
    <n v="0.2"/>
    <n v="-110.49"/>
    <n v="2014"/>
    <x v="4"/>
    <s v="Q4"/>
    <n v="-0.125"/>
  </r>
  <r>
    <m/>
    <m/>
    <m/>
    <m/>
    <m/>
    <m/>
    <m/>
    <m/>
    <m/>
    <m/>
    <m/>
    <m/>
    <m/>
    <m/>
    <m/>
    <m/>
    <m/>
    <m/>
    <m/>
    <m/>
    <m/>
    <n v="710"/>
    <s v="CA-2014-112158"/>
    <d v="2014-12-02T00:00:00"/>
    <d v="2014-04-12T00:00:00"/>
    <s v="First Class"/>
    <s v="DP-13165"/>
    <x v="273"/>
    <x v="0"/>
    <s v="United States"/>
    <s v="New York City"/>
    <s v="New York"/>
    <n v="10035"/>
    <x v="3"/>
    <s v="OFF-BI-10000050"/>
    <x v="1"/>
    <x v="8"/>
    <s v="Angle-D Binders with Locking Rings, Label Holders"/>
    <n v="46.72"/>
    <n v="8"/>
    <n v="0.2"/>
    <n v="15.768000000000001"/>
    <n v="2014"/>
    <x v="4"/>
    <s v="Q4"/>
    <n v="0.33750000000000002"/>
  </r>
  <r>
    <m/>
    <m/>
    <m/>
    <m/>
    <m/>
    <m/>
    <m/>
    <m/>
    <m/>
    <m/>
    <m/>
    <m/>
    <m/>
    <m/>
    <m/>
    <m/>
    <m/>
    <m/>
    <m/>
    <m/>
    <m/>
    <n v="711"/>
    <s v="CA-2014-113887"/>
    <d v="2014-04-05T00:00:00"/>
    <d v="2014-07-04T00:00:00"/>
    <s v="First Class"/>
    <s v="TH-21550"/>
    <x v="274"/>
    <x v="2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55.48"/>
    <n v="1"/>
    <n v="0"/>
    <n v="26.630400000000002"/>
    <n v="2014"/>
    <x v="3"/>
    <s v="Q2"/>
    <n v="0.48000000000000004"/>
  </r>
  <r>
    <m/>
    <m/>
    <m/>
    <m/>
    <m/>
    <m/>
    <m/>
    <m/>
    <m/>
    <m/>
    <m/>
    <m/>
    <m/>
    <m/>
    <m/>
    <m/>
    <m/>
    <m/>
    <m/>
    <m/>
    <m/>
    <n v="712"/>
    <s v="CA-2017-146136"/>
    <d v="2017-09-03T00:00:00"/>
    <d v="2017-07-09T00:00:00"/>
    <s v="Standard Class"/>
    <s v="AP-10915"/>
    <x v="275"/>
    <x v="0"/>
    <s v="United States"/>
    <s v="Palm Coast"/>
    <s v="Florida"/>
    <n v="32137"/>
    <x v="0"/>
    <s v="OFF-EN-10001219"/>
    <x v="1"/>
    <x v="12"/>
    <s v="#10- 4 1/8&quot; x 9 1/2&quot; Security-Tint Envelopes"/>
    <n v="24.448"/>
    <n v="4"/>
    <n v="0.2"/>
    <n v="8.8623999999999992"/>
    <n v="2017"/>
    <x v="8"/>
    <s v="Q3"/>
    <n v="0.36249999999999993"/>
  </r>
  <r>
    <m/>
    <m/>
    <m/>
    <m/>
    <m/>
    <m/>
    <m/>
    <m/>
    <m/>
    <m/>
    <m/>
    <m/>
    <m/>
    <m/>
    <m/>
    <m/>
    <m/>
    <m/>
    <m/>
    <m/>
    <m/>
    <n v="713"/>
    <s v="US-2017-100048"/>
    <d v="2017-05-19T00:00:00"/>
    <s v="5/24/2017"/>
    <s v="Standard Class"/>
    <s v="RS-19765"/>
    <x v="276"/>
    <x v="1"/>
    <s v="United States"/>
    <s v="Mount Vernon"/>
    <s v="New York"/>
    <n v="10550"/>
    <x v="3"/>
    <s v="OFF-AP-10001154"/>
    <x v="1"/>
    <x v="9"/>
    <s v="Bionaire Personal Warm Mist Humidifier/Vaporizer"/>
    <n v="281.33999999999997"/>
    <n v="6"/>
    <n v="0"/>
    <n v="109.7226"/>
    <n v="2017"/>
    <x v="5"/>
    <s v="Q2"/>
    <n v="0.39"/>
  </r>
  <r>
    <m/>
    <m/>
    <m/>
    <m/>
    <m/>
    <m/>
    <m/>
    <m/>
    <m/>
    <m/>
    <m/>
    <m/>
    <m/>
    <m/>
    <m/>
    <m/>
    <m/>
    <m/>
    <m/>
    <m/>
    <m/>
    <n v="714"/>
    <s v="US-2017-100048"/>
    <d v="2017-05-19T00:00:00"/>
    <s v="5/24/2017"/>
    <s v="Standard Class"/>
    <s v="RS-19765"/>
    <x v="276"/>
    <x v="1"/>
    <s v="United States"/>
    <s v="Mount Vernon"/>
    <s v="New York"/>
    <n v="10550"/>
    <x v="3"/>
    <s v="TEC-PH-10003012"/>
    <x v="2"/>
    <x v="7"/>
    <s v="Nortel Meridian M3904 Professional Digital phone"/>
    <n v="307.98"/>
    <n v="2"/>
    <n v="0"/>
    <n v="89.3142"/>
    <n v="2017"/>
    <x v="5"/>
    <s v="Q2"/>
    <n v="0.28999999999999998"/>
  </r>
  <r>
    <m/>
    <m/>
    <m/>
    <m/>
    <m/>
    <m/>
    <m/>
    <m/>
    <m/>
    <m/>
    <m/>
    <m/>
    <m/>
    <m/>
    <m/>
    <m/>
    <m/>
    <m/>
    <m/>
    <m/>
    <m/>
    <n v="715"/>
    <s v="US-2017-100048"/>
    <d v="2017-05-19T00:00:00"/>
    <s v="5/24/2017"/>
    <s v="Standard Class"/>
    <s v="RS-19765"/>
    <x v="276"/>
    <x v="1"/>
    <s v="United States"/>
    <s v="Mount Vernon"/>
    <s v="New York"/>
    <n v="10550"/>
    <x v="3"/>
    <s v="TEC-AC-10001606"/>
    <x v="2"/>
    <x v="11"/>
    <s v="Logitech Wireless Performance Mouse MX for PC and Mac"/>
    <n v="299.97000000000003"/>
    <n v="3"/>
    <n v="0"/>
    <n v="113.98860000000001"/>
    <n v="2017"/>
    <x v="5"/>
    <s v="Q2"/>
    <n v="0.38"/>
  </r>
  <r>
    <m/>
    <m/>
    <m/>
    <m/>
    <m/>
    <m/>
    <m/>
    <m/>
    <m/>
    <m/>
    <m/>
    <m/>
    <m/>
    <m/>
    <m/>
    <m/>
    <m/>
    <m/>
    <m/>
    <m/>
    <m/>
    <n v="716"/>
    <s v="CA-2014-153150"/>
    <d v="2014-07-01T00:00:00"/>
    <d v="2014-06-07T00:00:00"/>
    <s v="Second Class"/>
    <s v="Dl-13600"/>
    <x v="114"/>
    <x v="1"/>
    <s v="United States"/>
    <s v="Seattle"/>
    <s v="Washington"/>
    <n v="98105"/>
    <x v="1"/>
    <s v="OFF-BI-10003355"/>
    <x v="1"/>
    <x v="8"/>
    <s v="Cardinal Holdit Business Card Pockets"/>
    <n v="19.920000000000002"/>
    <n v="5"/>
    <n v="0.2"/>
    <n v="6.9720000000000004"/>
    <n v="2014"/>
    <x v="7"/>
    <s v="Q3"/>
    <n v="0.35"/>
  </r>
  <r>
    <m/>
    <m/>
    <m/>
    <m/>
    <m/>
    <m/>
    <m/>
    <m/>
    <m/>
    <m/>
    <m/>
    <m/>
    <m/>
    <m/>
    <m/>
    <m/>
    <m/>
    <m/>
    <m/>
    <m/>
    <m/>
    <n v="717"/>
    <s v="CA-2014-130092"/>
    <d v="2014-01-11T00:00:00"/>
    <s v="1/14/2014"/>
    <s v="First Class"/>
    <s v="SV-20365"/>
    <x v="277"/>
    <x v="0"/>
    <s v="United States"/>
    <s v="Dover"/>
    <s v="Delaware"/>
    <n v="19901"/>
    <x v="3"/>
    <s v="FUR-FU-10000010"/>
    <x v="0"/>
    <x v="5"/>
    <s v="DAX Value U-Channel Document Frames, Easel Back"/>
    <n v="9.94"/>
    <n v="2"/>
    <n v="0"/>
    <n v="3.0813999999999999"/>
    <n v="2014"/>
    <x v="9"/>
    <s v="Q1"/>
    <n v="0.31"/>
  </r>
  <r>
    <m/>
    <m/>
    <m/>
    <m/>
    <m/>
    <m/>
    <m/>
    <m/>
    <m/>
    <m/>
    <m/>
    <m/>
    <m/>
    <m/>
    <m/>
    <m/>
    <m/>
    <m/>
    <m/>
    <m/>
    <m/>
    <n v="718"/>
    <s v="CA-2017-108910"/>
    <d v="2017-09-24T00:00:00"/>
    <s v="9/29/2017"/>
    <s v="Standard Class"/>
    <s v="KC-16540"/>
    <x v="110"/>
    <x v="0"/>
    <s v="United States"/>
    <s v="Newark"/>
    <s v="Ohio"/>
    <n v="43055"/>
    <x v="3"/>
    <s v="FUR-FU-10002253"/>
    <x v="0"/>
    <x v="5"/>
    <s v="Howard Miller 13&quot; Diameter Pewter Finish Round Wall Clock"/>
    <n v="103.056"/>
    <n v="3"/>
    <n v="0.2"/>
    <n v="24.4758"/>
    <n v="2017"/>
    <x v="8"/>
    <s v="Q3"/>
    <n v="0.23749999999999999"/>
  </r>
  <r>
    <m/>
    <m/>
    <m/>
    <m/>
    <m/>
    <m/>
    <m/>
    <m/>
    <m/>
    <m/>
    <m/>
    <m/>
    <m/>
    <m/>
    <m/>
    <m/>
    <m/>
    <m/>
    <m/>
    <m/>
    <m/>
    <n v="719"/>
    <s v="CA-2014-104472"/>
    <d v="2014-06-02T00:00:00"/>
    <d v="2014-07-06T00:00:00"/>
    <s v="Standard Class"/>
    <s v="CK-12325"/>
    <x v="278"/>
    <x v="2"/>
    <s v="United States"/>
    <s v="Orem"/>
    <s v="Utah"/>
    <n v="84057"/>
    <x v="1"/>
    <s v="OFF-BI-10001658"/>
    <x v="1"/>
    <x v="8"/>
    <s v="GBC Standard Therm-A-Bind Covers"/>
    <n v="59.808"/>
    <n v="3"/>
    <n v="0.2"/>
    <n v="19.4376"/>
    <n v="2014"/>
    <x v="1"/>
    <s v="Q2"/>
    <n v="0.32500000000000001"/>
  </r>
  <r>
    <m/>
    <m/>
    <m/>
    <m/>
    <m/>
    <m/>
    <m/>
    <m/>
    <m/>
    <m/>
    <m/>
    <m/>
    <m/>
    <m/>
    <m/>
    <m/>
    <m/>
    <m/>
    <m/>
    <m/>
    <m/>
    <n v="720"/>
    <s v="CA-2014-104472"/>
    <d v="2014-06-02T00:00:00"/>
    <d v="2014-07-06T00:00:00"/>
    <s v="Standard Class"/>
    <s v="CK-12325"/>
    <x v="278"/>
    <x v="2"/>
    <s v="United States"/>
    <s v="Orem"/>
    <s v="Utah"/>
    <n v="84057"/>
    <x v="1"/>
    <s v="FUR-FU-10000246"/>
    <x v="0"/>
    <x v="5"/>
    <s v="Aluminum Document Frame"/>
    <n v="73.319999999999993"/>
    <n v="6"/>
    <n v="0"/>
    <n v="21.995999999999999"/>
    <n v="2014"/>
    <x v="1"/>
    <s v="Q2"/>
    <n v="0.3"/>
  </r>
  <r>
    <m/>
    <m/>
    <m/>
    <m/>
    <m/>
    <m/>
    <m/>
    <m/>
    <m/>
    <m/>
    <m/>
    <m/>
    <m/>
    <m/>
    <m/>
    <m/>
    <m/>
    <m/>
    <m/>
    <m/>
    <m/>
    <n v="721"/>
    <s v="CA-2016-112942"/>
    <d v="2016-02-13T00:00:00"/>
    <s v="2/18/2016"/>
    <s v="Standard Class"/>
    <s v="RD-19810"/>
    <x v="279"/>
    <x v="2"/>
    <s v="United States"/>
    <s v="Los Angeles"/>
    <s v="California"/>
    <n v="90045"/>
    <x v="1"/>
    <s v="OFF-PA-10004092"/>
    <x v="1"/>
    <x v="10"/>
    <s v="Tops Green Bar Computer Printout Paper"/>
    <n v="146.82"/>
    <n v="3"/>
    <n v="0"/>
    <n v="73.41"/>
    <n v="2016"/>
    <x v="11"/>
    <s v="Q1"/>
    <n v="0.5"/>
  </r>
  <r>
    <m/>
    <m/>
    <m/>
    <m/>
    <m/>
    <m/>
    <m/>
    <m/>
    <m/>
    <m/>
    <m/>
    <m/>
    <m/>
    <m/>
    <m/>
    <m/>
    <m/>
    <m/>
    <m/>
    <m/>
    <m/>
    <n v="722"/>
    <s v="CA-2016-142335"/>
    <d v="2016-12-15T00:00:00"/>
    <s v="12/19/2016"/>
    <s v="Standard Class"/>
    <s v="MP-17965"/>
    <x v="172"/>
    <x v="1"/>
    <s v="United States"/>
    <s v="Detroit"/>
    <s v="Michigan"/>
    <n v="48205"/>
    <x v="2"/>
    <s v="FUR-TA-10000198"/>
    <x v="0"/>
    <x v="3"/>
    <s v="Chromcraft Bull-Nose Wood Oval Conference Tables &amp; Bases"/>
    <n v="1652.94"/>
    <n v="3"/>
    <n v="0"/>
    <n v="231.41159999999999"/>
    <n v="2016"/>
    <x v="4"/>
    <s v="Q4"/>
    <n v="0.13999999999999999"/>
  </r>
  <r>
    <m/>
    <m/>
    <m/>
    <m/>
    <m/>
    <m/>
    <m/>
    <m/>
    <m/>
    <m/>
    <m/>
    <m/>
    <m/>
    <m/>
    <m/>
    <m/>
    <m/>
    <m/>
    <m/>
    <m/>
    <m/>
    <n v="723"/>
    <s v="CA-2016-142335"/>
    <d v="2016-12-15T00:00:00"/>
    <s v="12/19/2016"/>
    <s v="Standard Class"/>
    <s v="MP-17965"/>
    <x v="172"/>
    <x v="1"/>
    <s v="United States"/>
    <s v="Detroit"/>
    <s v="Michigan"/>
    <n v="48205"/>
    <x v="2"/>
    <s v="OFF-ST-10000036"/>
    <x v="1"/>
    <x v="4"/>
    <s v="Recycled Data-Pak for Archival Bound Computer Printouts, 12-1/2 x 12-1/2 x 16"/>
    <n v="296.37"/>
    <n v="3"/>
    <n v="0"/>
    <n v="80.019900000000007"/>
    <n v="2016"/>
    <x v="4"/>
    <s v="Q4"/>
    <n v="0.27"/>
  </r>
  <r>
    <m/>
    <m/>
    <m/>
    <m/>
    <m/>
    <m/>
    <m/>
    <m/>
    <m/>
    <m/>
    <m/>
    <m/>
    <m/>
    <m/>
    <m/>
    <m/>
    <m/>
    <m/>
    <m/>
    <m/>
    <m/>
    <n v="724"/>
    <s v="CA-2014-117429"/>
    <d v="2014-10-07T00:00:00"/>
    <s v="10/13/2014"/>
    <s v="Standard Class"/>
    <s v="MR-17545"/>
    <x v="280"/>
    <x v="2"/>
    <s v="United States"/>
    <s v="Philadelphia"/>
    <s v="Pennsylvania"/>
    <n v="19140"/>
    <x v="3"/>
    <s v="FUR-FU-10000222"/>
    <x v="0"/>
    <x v="5"/>
    <s v="Seth Thomas 16&quot; Steel Case Clock"/>
    <n v="129.91999999999999"/>
    <n v="5"/>
    <n v="0.2"/>
    <n v="21.111999999999998"/>
    <n v="2014"/>
    <x v="2"/>
    <s v="Q4"/>
    <n v="0.16250000000000001"/>
  </r>
  <r>
    <m/>
    <m/>
    <m/>
    <m/>
    <m/>
    <m/>
    <m/>
    <m/>
    <m/>
    <m/>
    <m/>
    <m/>
    <m/>
    <m/>
    <m/>
    <m/>
    <m/>
    <m/>
    <m/>
    <m/>
    <m/>
    <n v="725"/>
    <s v="CA-2016-114713"/>
    <d v="2016-07-07T00:00:00"/>
    <d v="2016-12-07T00:00:00"/>
    <s v="Standard Class"/>
    <s v="SC-20695"/>
    <x v="281"/>
    <x v="1"/>
    <s v="United States"/>
    <s v="Hialeah"/>
    <s v="Florida"/>
    <n v="33012"/>
    <x v="0"/>
    <s v="OFF-SU-10004664"/>
    <x v="1"/>
    <x v="14"/>
    <s v="Acme Softgrip Scissors"/>
    <n v="45.584000000000003"/>
    <n v="7"/>
    <n v="0.2"/>
    <n v="5.1281999999999996"/>
    <n v="2016"/>
    <x v="7"/>
    <s v="Q3"/>
    <n v="0.11249999999999999"/>
  </r>
  <r>
    <m/>
    <m/>
    <m/>
    <m/>
    <m/>
    <m/>
    <m/>
    <m/>
    <m/>
    <m/>
    <m/>
    <m/>
    <m/>
    <m/>
    <m/>
    <m/>
    <m/>
    <m/>
    <m/>
    <m/>
    <m/>
    <n v="726"/>
    <s v="CA-2017-144113"/>
    <d v="2017-09-16T00:00:00"/>
    <s v="9/20/2017"/>
    <s v="Standard Class"/>
    <s v="JF-15355"/>
    <x v="282"/>
    <x v="0"/>
    <s v="United States"/>
    <s v="Austin"/>
    <s v="Texas"/>
    <n v="78745"/>
    <x v="2"/>
    <s v="OFF-EN-10001141"/>
    <x v="1"/>
    <x v="12"/>
    <s v="Manila Recycled Extra-Heavyweight Clasp Envelopes, 6&quot; x 9&quot;"/>
    <n v="17.568000000000001"/>
    <n v="2"/>
    <n v="0.2"/>
    <n v="6.3684000000000003"/>
    <n v="2017"/>
    <x v="8"/>
    <s v="Q3"/>
    <n v="0.36249999999999999"/>
  </r>
  <r>
    <m/>
    <m/>
    <m/>
    <m/>
    <m/>
    <m/>
    <m/>
    <m/>
    <m/>
    <m/>
    <m/>
    <m/>
    <m/>
    <m/>
    <m/>
    <m/>
    <m/>
    <m/>
    <m/>
    <m/>
    <m/>
    <n v="727"/>
    <s v="CA-2017-144113"/>
    <d v="2017-09-16T00:00:00"/>
    <s v="9/20/2017"/>
    <s v="Standard Class"/>
    <s v="JF-15355"/>
    <x v="282"/>
    <x v="0"/>
    <s v="United States"/>
    <s v="Austin"/>
    <s v="Texas"/>
    <n v="78745"/>
    <x v="2"/>
    <s v="TEC-PH-10002170"/>
    <x v="2"/>
    <x v="7"/>
    <s v="ClearSounds CSC500 Amplified Spirit Phone Corded phone"/>
    <n v="55.991999999999997"/>
    <n v="1"/>
    <n v="0.2"/>
    <n v="5.5991999999999997"/>
    <n v="2017"/>
    <x v="8"/>
    <s v="Q3"/>
    <n v="0.1"/>
  </r>
  <r>
    <m/>
    <m/>
    <m/>
    <m/>
    <m/>
    <m/>
    <m/>
    <m/>
    <m/>
    <m/>
    <m/>
    <m/>
    <m/>
    <m/>
    <m/>
    <m/>
    <m/>
    <m/>
    <m/>
    <m/>
    <m/>
    <n v="728"/>
    <s v="US-2016-150861"/>
    <d v="2016-12-03T00:00:00"/>
    <d v="2016-06-12T00:00:00"/>
    <s v="First Class"/>
    <s v="EG-13900"/>
    <x v="283"/>
    <x v="0"/>
    <s v="United States"/>
    <s v="Oceanside"/>
    <s v="New York"/>
    <n v="11572"/>
    <x v="3"/>
    <s v="OFF-PA-10001954"/>
    <x v="1"/>
    <x v="10"/>
    <s v="Xerox 1964"/>
    <n v="182.72"/>
    <n v="8"/>
    <n v="0"/>
    <n v="84.051199999999994"/>
    <n v="2016"/>
    <x v="4"/>
    <s v="Q4"/>
    <n v="0.45999999999999996"/>
  </r>
  <r>
    <m/>
    <m/>
    <m/>
    <m/>
    <m/>
    <m/>
    <m/>
    <m/>
    <m/>
    <m/>
    <m/>
    <m/>
    <m/>
    <m/>
    <m/>
    <m/>
    <m/>
    <m/>
    <m/>
    <m/>
    <m/>
    <n v="729"/>
    <s v="US-2016-150861"/>
    <d v="2016-12-03T00:00:00"/>
    <d v="2016-06-12T00:00:00"/>
    <s v="First Class"/>
    <s v="EG-13900"/>
    <x v="283"/>
    <x v="0"/>
    <s v="United States"/>
    <s v="Oceanside"/>
    <s v="New York"/>
    <n v="11572"/>
    <x v="3"/>
    <s v="FUR-TA-10002228"/>
    <x v="0"/>
    <x v="3"/>
    <s v="Bevis Traditional Conference Table Top, Plinth Base"/>
    <n v="400.03199999999998"/>
    <n v="2"/>
    <n v="0.4"/>
    <n v="-153.34559999999999"/>
    <n v="2016"/>
    <x v="4"/>
    <s v="Q4"/>
    <n v="-0.3833333333333333"/>
  </r>
  <r>
    <m/>
    <m/>
    <m/>
    <m/>
    <m/>
    <m/>
    <m/>
    <m/>
    <m/>
    <m/>
    <m/>
    <m/>
    <m/>
    <m/>
    <m/>
    <m/>
    <m/>
    <m/>
    <m/>
    <m/>
    <m/>
    <n v="730"/>
    <s v="US-2016-150861"/>
    <d v="2016-12-03T00:00:00"/>
    <d v="2016-06-12T00:00:00"/>
    <s v="First Class"/>
    <s v="EG-13900"/>
    <x v="283"/>
    <x v="0"/>
    <s v="United States"/>
    <s v="Oceanside"/>
    <s v="New York"/>
    <n v="11572"/>
    <x v="3"/>
    <s v="OFF-ST-10004634"/>
    <x v="1"/>
    <x v="4"/>
    <s v="Personal Folder Holder, Ebony"/>
    <n v="33.630000000000003"/>
    <n v="3"/>
    <n v="0"/>
    <n v="10.089"/>
    <n v="2016"/>
    <x v="4"/>
    <s v="Q4"/>
    <n v="0.3"/>
  </r>
  <r>
    <m/>
    <m/>
    <m/>
    <m/>
    <m/>
    <m/>
    <m/>
    <m/>
    <m/>
    <m/>
    <m/>
    <m/>
    <m/>
    <m/>
    <m/>
    <m/>
    <m/>
    <m/>
    <m/>
    <m/>
    <m/>
    <n v="731"/>
    <s v="US-2016-150861"/>
    <d v="2016-12-03T00:00:00"/>
    <d v="2016-06-12T00:00:00"/>
    <s v="First Class"/>
    <s v="EG-13900"/>
    <x v="283"/>
    <x v="0"/>
    <s v="United States"/>
    <s v="Oceanside"/>
    <s v="New York"/>
    <n v="11572"/>
    <x v="3"/>
    <s v="FUR-CH-10002965"/>
    <x v="0"/>
    <x v="1"/>
    <s v="Global Leather Highback Executive Chair with Pneumatic Height Adjustment, Black"/>
    <n v="542.64599999999996"/>
    <n v="3"/>
    <n v="0.1"/>
    <n v="102.49979999999999"/>
    <n v="2016"/>
    <x v="4"/>
    <s v="Q4"/>
    <n v="0.18888888888888888"/>
  </r>
  <r>
    <m/>
    <m/>
    <m/>
    <m/>
    <m/>
    <m/>
    <m/>
    <m/>
    <m/>
    <m/>
    <m/>
    <m/>
    <m/>
    <m/>
    <m/>
    <m/>
    <m/>
    <m/>
    <m/>
    <m/>
    <m/>
    <n v="732"/>
    <s v="US-2016-150861"/>
    <d v="2016-12-03T00:00:00"/>
    <d v="2016-06-12T00:00:00"/>
    <s v="First Class"/>
    <s v="EG-13900"/>
    <x v="283"/>
    <x v="0"/>
    <s v="United States"/>
    <s v="Oceanside"/>
    <s v="New York"/>
    <n v="11572"/>
    <x v="3"/>
    <s v="OFF-LA-10001317"/>
    <x v="1"/>
    <x v="2"/>
    <s v="Avery 520"/>
    <n v="6.3"/>
    <n v="2"/>
    <n v="0"/>
    <n v="3.024"/>
    <n v="2016"/>
    <x v="4"/>
    <s v="Q4"/>
    <n v="0.48000000000000004"/>
  </r>
  <r>
    <m/>
    <m/>
    <m/>
    <m/>
    <m/>
    <m/>
    <m/>
    <m/>
    <m/>
    <m/>
    <m/>
    <m/>
    <m/>
    <m/>
    <m/>
    <m/>
    <m/>
    <m/>
    <m/>
    <m/>
    <m/>
    <n v="733"/>
    <s v="CA-2017-131954"/>
    <d v="2017-01-21T00:00:00"/>
    <s v="1/25/2017"/>
    <s v="Standard Class"/>
    <s v="DS-13030"/>
    <x v="284"/>
    <x v="2"/>
    <s v="United States"/>
    <s v="Seattle"/>
    <s v="Washington"/>
    <n v="98115"/>
    <x v="1"/>
    <s v="OFF-ST-10000736"/>
    <x v="1"/>
    <x v="4"/>
    <s v="Carina Double Wide Media Storage Towers in Natural &amp; Black"/>
    <n v="242.94"/>
    <n v="3"/>
    <n v="0"/>
    <n v="9.7175999999999991"/>
    <n v="2017"/>
    <x v="9"/>
    <s v="Q1"/>
    <n v="3.9999999999999994E-2"/>
  </r>
  <r>
    <m/>
    <m/>
    <m/>
    <m/>
    <m/>
    <m/>
    <m/>
    <m/>
    <m/>
    <m/>
    <m/>
    <m/>
    <m/>
    <m/>
    <m/>
    <m/>
    <m/>
    <m/>
    <m/>
    <m/>
    <m/>
    <n v="734"/>
    <s v="CA-2017-131954"/>
    <d v="2017-01-21T00:00:00"/>
    <s v="1/25/2017"/>
    <s v="Standard Class"/>
    <s v="DS-13030"/>
    <x v="284"/>
    <x v="2"/>
    <s v="United States"/>
    <s v="Seattle"/>
    <s v="Washington"/>
    <n v="98115"/>
    <x v="1"/>
    <s v="TEC-AC-10003610"/>
    <x v="2"/>
    <x v="11"/>
    <s v="Logitech Illuminated - Keyboard"/>
    <n v="179.97"/>
    <n v="3"/>
    <n v="0"/>
    <n v="86.385599999999997"/>
    <n v="2017"/>
    <x v="9"/>
    <s v="Q1"/>
    <n v="0.48"/>
  </r>
  <r>
    <m/>
    <m/>
    <m/>
    <m/>
    <m/>
    <m/>
    <m/>
    <m/>
    <m/>
    <m/>
    <m/>
    <m/>
    <m/>
    <m/>
    <m/>
    <m/>
    <m/>
    <m/>
    <m/>
    <m/>
    <m/>
    <n v="735"/>
    <s v="CA-2017-131954"/>
    <d v="2017-01-21T00:00:00"/>
    <s v="1/25/2017"/>
    <s v="Standard Class"/>
    <s v="DS-13030"/>
    <x v="284"/>
    <x v="2"/>
    <s v="United States"/>
    <s v="Seattle"/>
    <s v="Washington"/>
    <n v="98115"/>
    <x v="1"/>
    <s v="OFF-BI-10003982"/>
    <x v="1"/>
    <x v="8"/>
    <s v="Wilson Jones Century Plastic Molded Ring Binders"/>
    <n v="99.695999999999998"/>
    <n v="6"/>
    <n v="0.2"/>
    <n v="33.647399999999998"/>
    <n v="2017"/>
    <x v="9"/>
    <s v="Q1"/>
    <n v="0.33749999999999997"/>
  </r>
  <r>
    <m/>
    <m/>
    <m/>
    <m/>
    <m/>
    <m/>
    <m/>
    <m/>
    <m/>
    <m/>
    <m/>
    <m/>
    <m/>
    <m/>
    <m/>
    <m/>
    <m/>
    <m/>
    <m/>
    <m/>
    <m/>
    <n v="736"/>
    <s v="CA-2017-131954"/>
    <d v="2017-01-21T00:00:00"/>
    <s v="1/25/2017"/>
    <s v="Standard Class"/>
    <s v="DS-13030"/>
    <x v="284"/>
    <x v="2"/>
    <s v="United States"/>
    <s v="Seattle"/>
    <s v="Washington"/>
    <n v="98115"/>
    <x v="1"/>
    <s v="OFF-BI-10003291"/>
    <x v="1"/>
    <x v="8"/>
    <s v="Wilson Jones Leather-Like Binders with DublLock Round Rings"/>
    <n v="27.936"/>
    <n v="4"/>
    <n v="0.2"/>
    <n v="9.4283999999999999"/>
    <n v="2017"/>
    <x v="9"/>
    <s v="Q1"/>
    <n v="0.33750000000000002"/>
  </r>
  <r>
    <m/>
    <m/>
    <m/>
    <m/>
    <m/>
    <m/>
    <m/>
    <m/>
    <m/>
    <m/>
    <m/>
    <m/>
    <m/>
    <m/>
    <m/>
    <m/>
    <m/>
    <m/>
    <m/>
    <m/>
    <m/>
    <n v="737"/>
    <s v="CA-2017-131954"/>
    <d v="2017-01-21T00:00:00"/>
    <s v="1/25/2017"/>
    <s v="Standard Class"/>
    <s v="DS-13030"/>
    <x v="284"/>
    <x v="2"/>
    <s v="United States"/>
    <s v="Seattle"/>
    <s v="Washington"/>
    <n v="98115"/>
    <x v="1"/>
    <s v="FUR-BO-10001619"/>
    <x v="0"/>
    <x v="0"/>
    <s v="O'Sullivan Cherrywood Estates Traditional Bookcase"/>
    <n v="84.98"/>
    <n v="1"/>
    <n v="0"/>
    <n v="18.695599999999999"/>
    <n v="2017"/>
    <x v="9"/>
    <s v="Q1"/>
    <n v="0.21999999999999997"/>
  </r>
  <r>
    <m/>
    <m/>
    <m/>
    <m/>
    <m/>
    <m/>
    <m/>
    <m/>
    <m/>
    <m/>
    <m/>
    <m/>
    <m/>
    <m/>
    <m/>
    <m/>
    <m/>
    <m/>
    <m/>
    <m/>
    <m/>
    <n v="738"/>
    <s v="CA-2017-131954"/>
    <d v="2017-01-21T00:00:00"/>
    <s v="1/25/2017"/>
    <s v="Standard Class"/>
    <s v="DS-13030"/>
    <x v="284"/>
    <x v="2"/>
    <s v="United States"/>
    <s v="Seattle"/>
    <s v="Washington"/>
    <n v="98115"/>
    <x v="1"/>
    <s v="OFF-BI-10000138"/>
    <x v="1"/>
    <x v="8"/>
    <s v="Acco Translucent Poly Ring Binders"/>
    <n v="18.72"/>
    <n v="5"/>
    <n v="0.2"/>
    <n v="6.5519999999999996"/>
    <n v="2017"/>
    <x v="9"/>
    <s v="Q1"/>
    <n v="0.35"/>
  </r>
  <r>
    <m/>
    <m/>
    <m/>
    <m/>
    <m/>
    <m/>
    <m/>
    <m/>
    <m/>
    <m/>
    <m/>
    <m/>
    <m/>
    <m/>
    <m/>
    <m/>
    <m/>
    <m/>
    <m/>
    <m/>
    <m/>
    <n v="739"/>
    <s v="CA-2014-132500"/>
    <d v="2014-09-08T00:00:00"/>
    <d v="2014-12-09T00:00:00"/>
    <s v="Standard Class"/>
    <s v="GZ-14470"/>
    <x v="47"/>
    <x v="0"/>
    <s v="United States"/>
    <s v="San Francisco"/>
    <s v="California"/>
    <n v="94110"/>
    <x v="1"/>
    <s v="TEC-AC-10001383"/>
    <x v="2"/>
    <x v="11"/>
    <s v="Logitech Wireless Touch Keyboard K400"/>
    <n v="49.98"/>
    <n v="2"/>
    <n v="0"/>
    <n v="8.4966000000000008"/>
    <n v="2014"/>
    <x v="8"/>
    <s v="Q3"/>
    <n v="0.17000000000000004"/>
  </r>
  <r>
    <m/>
    <m/>
    <m/>
    <m/>
    <m/>
    <m/>
    <m/>
    <m/>
    <m/>
    <m/>
    <m/>
    <m/>
    <m/>
    <m/>
    <m/>
    <m/>
    <m/>
    <m/>
    <m/>
    <m/>
    <m/>
    <n v="740"/>
    <s v="CA-2014-112326"/>
    <d v="2014-01-04T00:00:00"/>
    <d v="2014-08-01T00:00:00"/>
    <s v="Standard Class"/>
    <s v="PO-19195"/>
    <x v="285"/>
    <x v="2"/>
    <s v="United States"/>
    <s v="Naperville"/>
    <s v="Illinois"/>
    <n v="60540"/>
    <x v="2"/>
    <s v="OFF-LA-10003223"/>
    <x v="1"/>
    <x v="2"/>
    <s v="Avery 508"/>
    <n v="11.784000000000001"/>
    <n v="3"/>
    <n v="0.2"/>
    <n v="4.2717000000000001"/>
    <n v="2014"/>
    <x v="9"/>
    <s v="Q1"/>
    <n v="0.36249999999999999"/>
  </r>
  <r>
    <m/>
    <m/>
    <m/>
    <m/>
    <m/>
    <m/>
    <m/>
    <m/>
    <m/>
    <m/>
    <m/>
    <m/>
    <m/>
    <m/>
    <m/>
    <m/>
    <m/>
    <m/>
    <m/>
    <m/>
    <m/>
    <n v="741"/>
    <s v="CA-2014-112326"/>
    <d v="2014-01-04T00:00:00"/>
    <d v="2014-08-01T00:00:00"/>
    <s v="Standard Class"/>
    <s v="PO-19195"/>
    <x v="285"/>
    <x v="2"/>
    <s v="United States"/>
    <s v="Naperville"/>
    <s v="Illinois"/>
    <n v="60540"/>
    <x v="2"/>
    <s v="OFF-ST-10002743"/>
    <x v="1"/>
    <x v="4"/>
    <s v="SAFCO Boltless Steel Shelving"/>
    <n v="272.73599999999999"/>
    <n v="3"/>
    <n v="0.2"/>
    <n v="-64.774799999999999"/>
    <n v="2014"/>
    <x v="9"/>
    <s v="Q1"/>
    <n v="-0.23750000000000002"/>
  </r>
  <r>
    <m/>
    <m/>
    <m/>
    <m/>
    <m/>
    <m/>
    <m/>
    <m/>
    <m/>
    <m/>
    <m/>
    <m/>
    <m/>
    <m/>
    <m/>
    <m/>
    <m/>
    <m/>
    <m/>
    <m/>
    <m/>
    <n v="742"/>
    <s v="CA-2014-112326"/>
    <d v="2014-01-04T00:00:00"/>
    <d v="2014-08-01T00:00:00"/>
    <s v="Standard Class"/>
    <s v="PO-19195"/>
    <x v="285"/>
    <x v="2"/>
    <s v="United States"/>
    <s v="Naperville"/>
    <s v="Illinois"/>
    <n v="60540"/>
    <x v="2"/>
    <s v="OFF-BI-10004094"/>
    <x v="1"/>
    <x v="8"/>
    <s v="GBC Standard Plastic Binding Systems Combs"/>
    <n v="3.54"/>
    <n v="2"/>
    <n v="0.8"/>
    <n v="-5.4870000000000001"/>
    <n v="2014"/>
    <x v="9"/>
    <s v="Q1"/>
    <n v="-1.55"/>
  </r>
  <r>
    <m/>
    <m/>
    <m/>
    <m/>
    <m/>
    <m/>
    <m/>
    <m/>
    <m/>
    <m/>
    <m/>
    <m/>
    <m/>
    <m/>
    <m/>
    <m/>
    <m/>
    <m/>
    <m/>
    <m/>
    <m/>
    <n v="743"/>
    <s v="US-2016-146710"/>
    <d v="2016-08-27T00:00:00"/>
    <d v="2016-01-09T00:00:00"/>
    <s v="Standard Class"/>
    <s v="SS-20875"/>
    <x v="286"/>
    <x v="0"/>
    <s v="United States"/>
    <s v="Dallas"/>
    <s v="Texas"/>
    <n v="75220"/>
    <x v="2"/>
    <s v="OFF-SU-10004498"/>
    <x v="1"/>
    <x v="14"/>
    <s v="Martin-Yale Premier Letter Opener"/>
    <n v="51.52"/>
    <n v="5"/>
    <n v="0.2"/>
    <n v="-10.948"/>
    <n v="2016"/>
    <x v="6"/>
    <s v="Q3"/>
    <n v="-0.21249999999999999"/>
  </r>
  <r>
    <m/>
    <m/>
    <m/>
    <m/>
    <m/>
    <m/>
    <m/>
    <m/>
    <m/>
    <m/>
    <m/>
    <m/>
    <m/>
    <m/>
    <m/>
    <m/>
    <m/>
    <m/>
    <m/>
    <m/>
    <m/>
    <n v="744"/>
    <s v="US-2016-146710"/>
    <d v="2016-08-27T00:00:00"/>
    <d v="2016-01-09T00:00:00"/>
    <s v="Standard Class"/>
    <s v="SS-20875"/>
    <x v="286"/>
    <x v="0"/>
    <s v="United States"/>
    <s v="Dallas"/>
    <s v="Texas"/>
    <n v="75220"/>
    <x v="2"/>
    <s v="OFF-PA-10002615"/>
    <x v="1"/>
    <x v="10"/>
    <s v="Ampad Gold Fibre Wirebound Steno Books, 6&quot; x 9&quot;, Gregg Ruled"/>
    <n v="3.528"/>
    <n v="1"/>
    <n v="0.2"/>
    <n v="1.1466000000000001"/>
    <n v="2016"/>
    <x v="6"/>
    <s v="Q3"/>
    <n v="0.32500000000000001"/>
  </r>
  <r>
    <m/>
    <m/>
    <m/>
    <m/>
    <m/>
    <m/>
    <m/>
    <m/>
    <m/>
    <m/>
    <m/>
    <m/>
    <m/>
    <m/>
    <m/>
    <m/>
    <m/>
    <m/>
    <m/>
    <m/>
    <m/>
    <n v="745"/>
    <s v="US-2016-146710"/>
    <d v="2016-08-27T00:00:00"/>
    <d v="2016-01-09T00:00:00"/>
    <s v="Standard Class"/>
    <s v="SS-20875"/>
    <x v="286"/>
    <x v="0"/>
    <s v="United States"/>
    <s v="Dallas"/>
    <s v="Texas"/>
    <n v="75220"/>
    <x v="2"/>
    <s v="OFF-PA-10004971"/>
    <x v="1"/>
    <x v="10"/>
    <s v="Xerox 196"/>
    <n v="4.6239999999999997"/>
    <n v="1"/>
    <n v="0.2"/>
    <n v="1.6761999999999999"/>
    <n v="2016"/>
    <x v="6"/>
    <s v="Q3"/>
    <n v="0.36249999999999999"/>
  </r>
  <r>
    <m/>
    <m/>
    <m/>
    <m/>
    <m/>
    <m/>
    <m/>
    <m/>
    <m/>
    <m/>
    <m/>
    <m/>
    <m/>
    <m/>
    <m/>
    <m/>
    <m/>
    <m/>
    <m/>
    <m/>
    <m/>
    <n v="746"/>
    <s v="US-2016-146710"/>
    <d v="2016-08-27T00:00:00"/>
    <d v="2016-01-09T00:00:00"/>
    <s v="Standard Class"/>
    <s v="SS-20875"/>
    <x v="286"/>
    <x v="0"/>
    <s v="United States"/>
    <s v="Dallas"/>
    <s v="Texas"/>
    <n v="75220"/>
    <x v="2"/>
    <s v="OFF-SU-10004261"/>
    <x v="1"/>
    <x v="14"/>
    <s v="Fiskars 8&quot; Scissors, 2/Pack"/>
    <n v="55.167999999999999"/>
    <n v="4"/>
    <n v="0.2"/>
    <n v="6.2064000000000004"/>
    <n v="2016"/>
    <x v="6"/>
    <s v="Q3"/>
    <n v="0.1125"/>
  </r>
  <r>
    <m/>
    <m/>
    <m/>
    <m/>
    <m/>
    <m/>
    <m/>
    <m/>
    <m/>
    <m/>
    <m/>
    <m/>
    <m/>
    <m/>
    <m/>
    <m/>
    <m/>
    <m/>
    <m/>
    <m/>
    <m/>
    <n v="747"/>
    <s v="CA-2014-124429"/>
    <d v="2014-05-27T00:00:00"/>
    <s v="5/27/2014"/>
    <s v="Same Day"/>
    <s v="MH-17785"/>
    <x v="186"/>
    <x v="1"/>
    <s v="United States"/>
    <s v="San Diego"/>
    <s v="California"/>
    <n v="92105"/>
    <x v="1"/>
    <s v="FUR-TA-10002607"/>
    <x v="0"/>
    <x v="3"/>
    <s v="KI Conference Tables"/>
    <n v="567.12"/>
    <n v="10"/>
    <n v="0.2"/>
    <n v="-28.356000000000002"/>
    <n v="2014"/>
    <x v="5"/>
    <s v="Q2"/>
    <n v="-0.05"/>
  </r>
  <r>
    <m/>
    <m/>
    <m/>
    <m/>
    <m/>
    <m/>
    <m/>
    <m/>
    <m/>
    <m/>
    <m/>
    <m/>
    <m/>
    <m/>
    <m/>
    <m/>
    <m/>
    <m/>
    <m/>
    <m/>
    <m/>
    <n v="748"/>
    <s v="CA-2014-124429"/>
    <d v="2014-05-27T00:00:00"/>
    <s v="5/27/2014"/>
    <s v="Same Day"/>
    <s v="MH-17785"/>
    <x v="186"/>
    <x v="1"/>
    <s v="United States"/>
    <s v="San Diego"/>
    <s v="California"/>
    <n v="92105"/>
    <x v="1"/>
    <s v="OFF-ST-10001809"/>
    <x v="1"/>
    <x v="4"/>
    <s v="Fellowes Officeware Wire Shelving"/>
    <n v="359.32"/>
    <n v="4"/>
    <n v="0"/>
    <n v="7.1863999999999999"/>
    <n v="2014"/>
    <x v="5"/>
    <s v="Q2"/>
    <n v="0.02"/>
  </r>
  <r>
    <m/>
    <m/>
    <m/>
    <m/>
    <m/>
    <m/>
    <m/>
    <m/>
    <m/>
    <m/>
    <m/>
    <m/>
    <m/>
    <m/>
    <m/>
    <m/>
    <m/>
    <m/>
    <m/>
    <m/>
    <m/>
    <n v="749"/>
    <s v="CA-2016-150889"/>
    <d v="2016-03-20T00:00:00"/>
    <s v="3/22/2016"/>
    <s v="Second Class"/>
    <s v="PB-19105"/>
    <x v="287"/>
    <x v="0"/>
    <s v="United States"/>
    <s v="Evanston"/>
    <s v="Illinois"/>
    <n v="60201"/>
    <x v="2"/>
    <s v="TEC-PH-10000004"/>
    <x v="2"/>
    <x v="7"/>
    <s v="Belkin iPhone and iPad Lightning Cable"/>
    <n v="11.992000000000001"/>
    <n v="1"/>
    <n v="0.2"/>
    <n v="0.89939999999999998"/>
    <n v="2016"/>
    <x v="10"/>
    <s v="Q1"/>
    <n v="7.4999999999999997E-2"/>
  </r>
  <r>
    <m/>
    <m/>
    <m/>
    <m/>
    <m/>
    <m/>
    <m/>
    <m/>
    <m/>
    <m/>
    <m/>
    <m/>
    <m/>
    <m/>
    <m/>
    <m/>
    <m/>
    <m/>
    <m/>
    <m/>
    <m/>
    <n v="750"/>
    <s v="CA-2017-126074"/>
    <d v="2017-10-02T00:00:00"/>
    <d v="2017-06-10T00:00:00"/>
    <s v="Standard Class"/>
    <s v="RF-19735"/>
    <x v="288"/>
    <x v="0"/>
    <s v="United States"/>
    <s v="Trenton"/>
    <s v="Michigan"/>
    <n v="48183"/>
    <x v="2"/>
    <s v="OFF-BI-10003638"/>
    <x v="1"/>
    <x v="8"/>
    <s v="GBC Durable Plastic Covers"/>
    <n v="58.05"/>
    <n v="3"/>
    <n v="0"/>
    <n v="26.702999999999999"/>
    <n v="2017"/>
    <x v="2"/>
    <s v="Q4"/>
    <n v="0.46"/>
  </r>
  <r>
    <m/>
    <m/>
    <m/>
    <m/>
    <m/>
    <m/>
    <m/>
    <m/>
    <m/>
    <m/>
    <m/>
    <m/>
    <m/>
    <m/>
    <m/>
    <m/>
    <m/>
    <m/>
    <m/>
    <m/>
    <m/>
    <n v="751"/>
    <s v="CA-2017-126074"/>
    <d v="2017-10-02T00:00:00"/>
    <d v="2017-06-10T00:00:00"/>
    <s v="Standard Class"/>
    <s v="RF-19735"/>
    <x v="288"/>
    <x v="0"/>
    <s v="United States"/>
    <s v="Trenton"/>
    <s v="Michigan"/>
    <n v="48183"/>
    <x v="2"/>
    <s v="FUR-FU-10003577"/>
    <x v="0"/>
    <x v="5"/>
    <s v="Nu-Dell Leatherette Frames"/>
    <n v="157.74"/>
    <n v="11"/>
    <n v="0"/>
    <n v="56.7864"/>
    <n v="2017"/>
    <x v="2"/>
    <s v="Q4"/>
    <n v="0.36"/>
  </r>
  <r>
    <m/>
    <m/>
    <m/>
    <m/>
    <m/>
    <m/>
    <m/>
    <m/>
    <m/>
    <m/>
    <m/>
    <m/>
    <m/>
    <m/>
    <m/>
    <m/>
    <m/>
    <m/>
    <m/>
    <m/>
    <m/>
    <n v="752"/>
    <s v="CA-2017-126074"/>
    <d v="2017-10-02T00:00:00"/>
    <d v="2017-06-10T00:00:00"/>
    <s v="Standard Class"/>
    <s v="RF-19735"/>
    <x v="288"/>
    <x v="0"/>
    <s v="United States"/>
    <s v="Trenton"/>
    <s v="Michigan"/>
    <n v="48183"/>
    <x v="2"/>
    <s v="OFF-AR-10003478"/>
    <x v="1"/>
    <x v="6"/>
    <s v="Avery Hi-Liter EverBold Pen Style Fluorescent Highlighters, 4/Pack"/>
    <n v="56.98"/>
    <n v="7"/>
    <n v="0"/>
    <n v="22.792000000000002"/>
    <n v="2017"/>
    <x v="2"/>
    <s v="Q4"/>
    <n v="0.4"/>
  </r>
  <r>
    <m/>
    <m/>
    <m/>
    <m/>
    <m/>
    <m/>
    <m/>
    <m/>
    <m/>
    <m/>
    <m/>
    <m/>
    <m/>
    <m/>
    <m/>
    <m/>
    <m/>
    <m/>
    <m/>
    <m/>
    <m/>
    <n v="753"/>
    <s v="CA-2017-126074"/>
    <d v="2017-10-02T00:00:00"/>
    <d v="2017-06-10T00:00:00"/>
    <s v="Standard Class"/>
    <s v="RF-19735"/>
    <x v="288"/>
    <x v="0"/>
    <s v="United States"/>
    <s v="Trenton"/>
    <s v="Michigan"/>
    <n v="48183"/>
    <x v="2"/>
    <s v="OFF-BI-10000546"/>
    <x v="1"/>
    <x v="8"/>
    <s v="Avery Durable Binders"/>
    <n v="2.88"/>
    <n v="1"/>
    <n v="0"/>
    <n v="1.4112"/>
    <n v="2017"/>
    <x v="2"/>
    <s v="Q4"/>
    <n v="0.49000000000000005"/>
  </r>
  <r>
    <m/>
    <m/>
    <m/>
    <m/>
    <m/>
    <m/>
    <m/>
    <m/>
    <m/>
    <m/>
    <m/>
    <m/>
    <m/>
    <m/>
    <m/>
    <m/>
    <m/>
    <m/>
    <m/>
    <m/>
    <m/>
    <n v="754"/>
    <s v="CA-2016-110499"/>
    <d v="2016-04-07T00:00:00"/>
    <d v="2016-09-04T00:00:00"/>
    <s v="First Class"/>
    <s v="YC-21895"/>
    <x v="289"/>
    <x v="1"/>
    <s v="United States"/>
    <s v="San Francisco"/>
    <s v="California"/>
    <n v="94110"/>
    <x v="1"/>
    <s v="TEC-CO-10002095"/>
    <x v="2"/>
    <x v="16"/>
    <s v="Hewlett Packard 610 Color Digital Copier / Printer"/>
    <n v="1199.9760000000001"/>
    <n v="3"/>
    <n v="0.2"/>
    <n v="374.99250000000001"/>
    <n v="2016"/>
    <x v="3"/>
    <s v="Q2"/>
    <n v="0.3125"/>
  </r>
  <r>
    <m/>
    <m/>
    <m/>
    <m/>
    <m/>
    <m/>
    <m/>
    <m/>
    <m/>
    <m/>
    <m/>
    <m/>
    <m/>
    <m/>
    <m/>
    <m/>
    <m/>
    <m/>
    <m/>
    <m/>
    <m/>
    <n v="755"/>
    <s v="CA-2015-135272"/>
    <d v="2015-12-07T00:00:00"/>
    <d v="2015-12-12T00:00:00"/>
    <s v="Standard Class"/>
    <s v="MS-17830"/>
    <x v="234"/>
    <x v="0"/>
    <s v="United States"/>
    <s v="Los Angeles"/>
    <s v="California"/>
    <n v="90036"/>
    <x v="1"/>
    <s v="FUR-FU-10002759"/>
    <x v="0"/>
    <x v="5"/>
    <s v="12-1/2 Diameter Round Wall Clock"/>
    <n v="79.92"/>
    <n v="4"/>
    <n v="0"/>
    <n v="28.7712"/>
    <n v="2015"/>
    <x v="4"/>
    <s v="Q4"/>
    <n v="0.36"/>
  </r>
  <r>
    <m/>
    <m/>
    <m/>
    <m/>
    <m/>
    <m/>
    <m/>
    <m/>
    <m/>
    <m/>
    <m/>
    <m/>
    <m/>
    <m/>
    <m/>
    <m/>
    <m/>
    <m/>
    <m/>
    <m/>
    <m/>
    <n v="756"/>
    <s v="CA-2016-140928"/>
    <d v="2016-09-18T00:00:00"/>
    <s v="9/22/2016"/>
    <s v="Standard Class"/>
    <s v="NB-18655"/>
    <x v="240"/>
    <x v="1"/>
    <s v="United States"/>
    <s v="Jacksonville"/>
    <s v="Florida"/>
    <n v="32216"/>
    <x v="0"/>
    <s v="FUR-TA-10001095"/>
    <x v="0"/>
    <x v="3"/>
    <s v="Chromcraft Round Conference Tables"/>
    <n v="383.43799999999999"/>
    <n v="4"/>
    <n v="0.45"/>
    <n v="-167.3184"/>
    <n v="2016"/>
    <x v="8"/>
    <s v="Q3"/>
    <n v="-0.43636363636363634"/>
  </r>
  <r>
    <m/>
    <m/>
    <m/>
    <m/>
    <m/>
    <m/>
    <m/>
    <m/>
    <m/>
    <m/>
    <m/>
    <m/>
    <m/>
    <m/>
    <m/>
    <m/>
    <m/>
    <m/>
    <m/>
    <m/>
    <m/>
    <n v="757"/>
    <s v="CA-2014-106803"/>
    <d v="2014-12-29T00:00:00"/>
    <d v="2015-02-01T00:00:00"/>
    <s v="Standard Class"/>
    <s v="DC-13285"/>
    <x v="290"/>
    <x v="0"/>
    <s v="United States"/>
    <s v="Cottage Grove"/>
    <s v="Minnesota"/>
    <n v="55016"/>
    <x v="2"/>
    <s v="OFF-ST-10002444"/>
    <x v="1"/>
    <x v="4"/>
    <s v="Recycled Eldon Regeneration Jumbo File"/>
    <n v="24.56"/>
    <n v="2"/>
    <n v="0"/>
    <n v="6.8768000000000002"/>
    <n v="2014"/>
    <x v="4"/>
    <s v="Q4"/>
    <n v="0.28000000000000003"/>
  </r>
  <r>
    <m/>
    <m/>
    <m/>
    <m/>
    <m/>
    <m/>
    <m/>
    <m/>
    <m/>
    <m/>
    <m/>
    <m/>
    <m/>
    <m/>
    <m/>
    <m/>
    <m/>
    <m/>
    <m/>
    <m/>
    <m/>
    <n v="758"/>
    <s v="CA-2014-106803"/>
    <d v="2014-12-29T00:00:00"/>
    <d v="2015-02-01T00:00:00"/>
    <s v="Standard Class"/>
    <s v="DC-13285"/>
    <x v="290"/>
    <x v="0"/>
    <s v="United States"/>
    <s v="Cottage Grove"/>
    <s v="Minnesota"/>
    <n v="55016"/>
    <x v="2"/>
    <s v="TEC-AC-10001267"/>
    <x v="2"/>
    <x v="11"/>
    <s v="Imation 32GB Pocket Pro USB 3.0 Flash Drive - 32 GB - Black - 1 P ..."/>
    <n v="119.8"/>
    <n v="4"/>
    <n v="0"/>
    <n v="47.92"/>
    <n v="2014"/>
    <x v="4"/>
    <s v="Q4"/>
    <n v="0.4"/>
  </r>
  <r>
    <m/>
    <m/>
    <m/>
    <m/>
    <m/>
    <m/>
    <m/>
    <m/>
    <m/>
    <m/>
    <m/>
    <m/>
    <m/>
    <m/>
    <m/>
    <m/>
    <m/>
    <m/>
    <m/>
    <m/>
    <m/>
    <n v="759"/>
    <s v="CA-2017-117240"/>
    <d v="2017-07-23T00:00:00"/>
    <s v="7/28/2017"/>
    <s v="Standard Class"/>
    <s v="CP-12340"/>
    <x v="291"/>
    <x v="1"/>
    <s v="United States"/>
    <s v="New York City"/>
    <s v="New York"/>
    <n v="10009"/>
    <x v="3"/>
    <s v="OFF-BI-10000848"/>
    <x v="1"/>
    <x v="8"/>
    <s v="Angle-D Ring Binders"/>
    <n v="13.128"/>
    <n v="3"/>
    <n v="0.2"/>
    <n v="4.2666000000000004"/>
    <n v="2017"/>
    <x v="7"/>
    <s v="Q3"/>
    <n v="0.32500000000000001"/>
  </r>
  <r>
    <m/>
    <m/>
    <m/>
    <m/>
    <m/>
    <m/>
    <m/>
    <m/>
    <m/>
    <m/>
    <m/>
    <m/>
    <m/>
    <m/>
    <m/>
    <m/>
    <m/>
    <m/>
    <m/>
    <m/>
    <m/>
    <n v="760"/>
    <s v="CA-2017-133333"/>
    <d v="2017-09-18T00:00:00"/>
    <s v="9/22/2017"/>
    <s v="Standard Class"/>
    <s v="BF-11020"/>
    <x v="292"/>
    <x v="1"/>
    <s v="United States"/>
    <s v="Green Bay"/>
    <s v="Wisconsin"/>
    <n v="54302"/>
    <x v="2"/>
    <s v="OFF-PA-10002377"/>
    <x v="1"/>
    <x v="10"/>
    <s v="Adams Telephone Message Book W/Dividers/Space For Phone Numbers, 5 1/4&quot;X8 1/2&quot;, 200/Messages"/>
    <n v="22.72"/>
    <n v="4"/>
    <n v="0"/>
    <n v="10.224"/>
    <n v="2017"/>
    <x v="8"/>
    <s v="Q3"/>
    <n v="0.45"/>
  </r>
  <r>
    <m/>
    <m/>
    <m/>
    <m/>
    <m/>
    <m/>
    <m/>
    <m/>
    <m/>
    <m/>
    <m/>
    <m/>
    <m/>
    <m/>
    <m/>
    <m/>
    <m/>
    <m/>
    <m/>
    <m/>
    <m/>
    <n v="761"/>
    <s v="CA-2015-112319"/>
    <d v="2015-08-31T00:00:00"/>
    <d v="2015-05-09T00:00:00"/>
    <s v="Standard Class"/>
    <s v="AR-10510"/>
    <x v="239"/>
    <x v="0"/>
    <s v="United States"/>
    <s v="Los Angeles"/>
    <s v="California"/>
    <n v="90004"/>
    <x v="1"/>
    <s v="OFF-PA-10003441"/>
    <x v="1"/>
    <x v="10"/>
    <s v="Xerox 226"/>
    <n v="58.32"/>
    <n v="9"/>
    <n v="0"/>
    <n v="27.993600000000001"/>
    <n v="2015"/>
    <x v="6"/>
    <s v="Q3"/>
    <n v="0.48"/>
  </r>
  <r>
    <m/>
    <m/>
    <m/>
    <m/>
    <m/>
    <m/>
    <m/>
    <m/>
    <m/>
    <m/>
    <m/>
    <m/>
    <m/>
    <m/>
    <m/>
    <m/>
    <m/>
    <m/>
    <m/>
    <m/>
    <m/>
    <n v="762"/>
    <s v="CA-2017-126046"/>
    <d v="2017-11-03T00:00:00"/>
    <d v="2017-07-11T00:00:00"/>
    <s v="Standard Class"/>
    <s v="JC-16105"/>
    <x v="36"/>
    <x v="1"/>
    <s v="United States"/>
    <s v="Atlanta"/>
    <s v="Georgia"/>
    <n v="30318"/>
    <x v="0"/>
    <s v="OFF-LA-10004484"/>
    <x v="1"/>
    <x v="2"/>
    <s v="Avery 476"/>
    <n v="12.39"/>
    <n v="3"/>
    <n v="0"/>
    <n v="5.6993999999999998"/>
    <n v="2017"/>
    <x v="0"/>
    <s v="Q4"/>
    <n v="0.45999999999999996"/>
  </r>
  <r>
    <m/>
    <m/>
    <m/>
    <m/>
    <m/>
    <m/>
    <m/>
    <m/>
    <m/>
    <m/>
    <m/>
    <m/>
    <m/>
    <m/>
    <m/>
    <m/>
    <m/>
    <m/>
    <m/>
    <m/>
    <m/>
    <n v="763"/>
    <s v="CA-2015-114923"/>
    <d v="2015-02-08T00:00:00"/>
    <s v="2/13/2015"/>
    <s v="Standard Class"/>
    <s v="LH-17020"/>
    <x v="293"/>
    <x v="0"/>
    <s v="United States"/>
    <s v="Columbus"/>
    <s v="Ohio"/>
    <n v="43229"/>
    <x v="3"/>
    <s v="TEC-PH-10003931"/>
    <x v="2"/>
    <x v="7"/>
    <s v="JBL Micro Wireless Portable Bluetooth Speaker"/>
    <n v="107.982"/>
    <n v="3"/>
    <n v="0.4"/>
    <n v="-26.9955"/>
    <n v="2015"/>
    <x v="11"/>
    <s v="Q1"/>
    <n v="-0.25"/>
  </r>
  <r>
    <m/>
    <m/>
    <m/>
    <m/>
    <m/>
    <m/>
    <m/>
    <m/>
    <m/>
    <m/>
    <m/>
    <m/>
    <m/>
    <m/>
    <m/>
    <m/>
    <m/>
    <m/>
    <m/>
    <m/>
    <m/>
    <n v="764"/>
    <s v="CA-2014-162775"/>
    <d v="2014-01-13T00:00:00"/>
    <s v="1/15/2014"/>
    <s v="Second Class"/>
    <s v="CS-12250"/>
    <x v="294"/>
    <x v="1"/>
    <s v="United States"/>
    <s v="Bossier City"/>
    <s v="Louisiana"/>
    <n v="71111"/>
    <x v="0"/>
    <s v="OFF-EN-10001990"/>
    <x v="1"/>
    <x v="12"/>
    <s v="Staple envelope"/>
    <n v="11.36"/>
    <n v="2"/>
    <n v="0"/>
    <n v="5.3391999999999999"/>
    <n v="2014"/>
    <x v="9"/>
    <s v="Q1"/>
    <n v="0.47000000000000003"/>
  </r>
  <r>
    <m/>
    <m/>
    <m/>
    <m/>
    <m/>
    <m/>
    <m/>
    <m/>
    <m/>
    <m/>
    <m/>
    <m/>
    <m/>
    <m/>
    <m/>
    <m/>
    <m/>
    <m/>
    <m/>
    <m/>
    <m/>
    <n v="765"/>
    <s v="CA-2014-162775"/>
    <d v="2014-01-13T00:00:00"/>
    <s v="1/15/2014"/>
    <s v="Second Class"/>
    <s v="CS-12250"/>
    <x v="294"/>
    <x v="1"/>
    <s v="United States"/>
    <s v="Bossier City"/>
    <s v="Louisiana"/>
    <n v="71111"/>
    <x v="0"/>
    <s v="OFF-EN-10001532"/>
    <x v="1"/>
    <x v="12"/>
    <s v="Brown Kraft Recycled Envelopes"/>
    <n v="50.94"/>
    <n v="3"/>
    <n v="0"/>
    <n v="25.47"/>
    <n v="2014"/>
    <x v="9"/>
    <s v="Q1"/>
    <n v="0.5"/>
  </r>
  <r>
    <m/>
    <m/>
    <m/>
    <m/>
    <m/>
    <m/>
    <m/>
    <m/>
    <m/>
    <m/>
    <m/>
    <m/>
    <m/>
    <m/>
    <m/>
    <m/>
    <m/>
    <m/>
    <m/>
    <m/>
    <m/>
    <n v="766"/>
    <s v="CA-2014-162775"/>
    <d v="2014-01-13T00:00:00"/>
    <s v="1/15/2014"/>
    <s v="Second Class"/>
    <s v="CS-12250"/>
    <x v="294"/>
    <x v="1"/>
    <s v="United States"/>
    <s v="Bossier City"/>
    <s v="Louisiana"/>
    <n v="71111"/>
    <x v="0"/>
    <s v="TEC-AC-10003174"/>
    <x v="2"/>
    <x v="11"/>
    <s v="Plantronics S12 Corded Telephone Headset System"/>
    <n v="646.74"/>
    <n v="6"/>
    <n v="0"/>
    <n v="258.69600000000003"/>
    <n v="2014"/>
    <x v="9"/>
    <s v="Q1"/>
    <n v="0.4"/>
  </r>
  <r>
    <m/>
    <m/>
    <m/>
    <m/>
    <m/>
    <m/>
    <m/>
    <m/>
    <m/>
    <m/>
    <m/>
    <m/>
    <m/>
    <m/>
    <m/>
    <m/>
    <m/>
    <m/>
    <m/>
    <m/>
    <m/>
    <n v="767"/>
    <s v="CA-2014-162775"/>
    <d v="2014-01-13T00:00:00"/>
    <s v="1/15/2014"/>
    <s v="Second Class"/>
    <s v="CS-12250"/>
    <x v="294"/>
    <x v="1"/>
    <s v="United States"/>
    <s v="Bossier City"/>
    <s v="Louisiana"/>
    <n v="71111"/>
    <x v="0"/>
    <s v="OFF-BI-10004187"/>
    <x v="1"/>
    <x v="8"/>
    <s v="3-ring staple pack"/>
    <n v="5.64"/>
    <n v="3"/>
    <n v="0"/>
    <n v="2.7071999999999998"/>
    <n v="2014"/>
    <x v="9"/>
    <s v="Q1"/>
    <n v="0.48"/>
  </r>
  <r>
    <m/>
    <m/>
    <m/>
    <m/>
    <m/>
    <m/>
    <m/>
    <m/>
    <m/>
    <m/>
    <m/>
    <m/>
    <m/>
    <m/>
    <m/>
    <m/>
    <m/>
    <m/>
    <m/>
    <m/>
    <m/>
    <n v="768"/>
    <s v="CA-2014-162775"/>
    <d v="2014-01-13T00:00:00"/>
    <s v="1/15/2014"/>
    <s v="Second Class"/>
    <s v="CS-12250"/>
    <x v="294"/>
    <x v="1"/>
    <s v="United States"/>
    <s v="Bossier City"/>
    <s v="Louisiana"/>
    <n v="71111"/>
    <x v="0"/>
    <s v="OFF-ST-10000025"/>
    <x v="1"/>
    <x v="4"/>
    <s v="Fellowes Stor/Drawer Steel Plus Storage Drawers"/>
    <n v="572.58000000000004"/>
    <n v="6"/>
    <n v="0"/>
    <n v="34.354799999999997"/>
    <n v="2014"/>
    <x v="9"/>
    <s v="Q1"/>
    <n v="5.9999999999999991E-2"/>
  </r>
  <r>
    <m/>
    <m/>
    <m/>
    <m/>
    <m/>
    <m/>
    <m/>
    <m/>
    <m/>
    <m/>
    <m/>
    <m/>
    <m/>
    <m/>
    <m/>
    <m/>
    <m/>
    <m/>
    <m/>
    <m/>
    <m/>
    <n v="769"/>
    <s v="CA-2014-106810"/>
    <d v="2014-05-14T00:00:00"/>
    <s v="5/20/2014"/>
    <s v="Standard Class"/>
    <s v="AJ-10795"/>
    <x v="295"/>
    <x v="1"/>
    <s v="United States"/>
    <s v="Saint Petersburg"/>
    <s v="Florida"/>
    <n v="33710"/>
    <x v="0"/>
    <s v="FUR-FU-10004306"/>
    <x v="0"/>
    <x v="5"/>
    <s v="Electrix Halogen Magnifier Lamp"/>
    <n v="310.88"/>
    <n v="2"/>
    <n v="0.2"/>
    <n v="23.315999999999999"/>
    <n v="2014"/>
    <x v="5"/>
    <s v="Q2"/>
    <n v="7.4999999999999997E-2"/>
  </r>
  <r>
    <m/>
    <m/>
    <m/>
    <m/>
    <m/>
    <m/>
    <m/>
    <m/>
    <m/>
    <m/>
    <m/>
    <m/>
    <m/>
    <m/>
    <m/>
    <m/>
    <m/>
    <m/>
    <m/>
    <m/>
    <m/>
    <n v="770"/>
    <s v="CA-2016-157245"/>
    <d v="2016-05-19T00:00:00"/>
    <s v="5/24/2016"/>
    <s v="Standard Class"/>
    <s v="LE-16810"/>
    <x v="97"/>
    <x v="0"/>
    <s v="United States"/>
    <s v="Arlington"/>
    <s v="Virginia"/>
    <n v="22204"/>
    <x v="0"/>
    <s v="FUR-CH-10003746"/>
    <x v="0"/>
    <x v="1"/>
    <s v="Hon 4070 Series Pagoda Round Back Stacking Chairs"/>
    <n v="641.96"/>
    <n v="2"/>
    <n v="0"/>
    <n v="179.74879999999999"/>
    <n v="2016"/>
    <x v="5"/>
    <s v="Q2"/>
    <n v="0.27999999999999997"/>
  </r>
  <r>
    <m/>
    <m/>
    <m/>
    <m/>
    <m/>
    <m/>
    <m/>
    <m/>
    <m/>
    <m/>
    <m/>
    <m/>
    <m/>
    <m/>
    <m/>
    <m/>
    <m/>
    <m/>
    <m/>
    <m/>
    <m/>
    <n v="771"/>
    <s v="CA-2017-104220"/>
    <d v="2017-01-30T00:00:00"/>
    <d v="2017-05-02T00:00:00"/>
    <s v="Standard Class"/>
    <s v="BV-11245"/>
    <x v="296"/>
    <x v="1"/>
    <s v="United States"/>
    <s v="Des Moines"/>
    <s v="Iowa"/>
    <n v="50315"/>
    <x v="2"/>
    <s v="OFF-BI-10001036"/>
    <x v="1"/>
    <x v="8"/>
    <s v="Cardinal EasyOpen D-Ring Binders"/>
    <n v="18.28"/>
    <n v="2"/>
    <n v="0"/>
    <n v="9.14"/>
    <n v="2017"/>
    <x v="9"/>
    <s v="Q1"/>
    <n v="0.5"/>
  </r>
  <r>
    <m/>
    <m/>
    <m/>
    <m/>
    <m/>
    <m/>
    <m/>
    <m/>
    <m/>
    <m/>
    <m/>
    <m/>
    <m/>
    <m/>
    <m/>
    <m/>
    <m/>
    <m/>
    <m/>
    <m/>
    <m/>
    <n v="772"/>
    <s v="CA-2017-104220"/>
    <d v="2017-01-30T00:00:00"/>
    <d v="2017-05-02T00:00:00"/>
    <s v="Standard Class"/>
    <s v="BV-11245"/>
    <x v="296"/>
    <x v="1"/>
    <s v="United States"/>
    <s v="Des Moines"/>
    <s v="Iowa"/>
    <n v="50315"/>
    <x v="2"/>
    <s v="TEC-PH-10004614"/>
    <x v="2"/>
    <x v="7"/>
    <s v="AT&amp;T 841000 Phone"/>
    <n v="207"/>
    <n v="3"/>
    <n v="0"/>
    <n v="51.75"/>
    <n v="2017"/>
    <x v="9"/>
    <s v="Q1"/>
    <n v="0.25"/>
  </r>
  <r>
    <m/>
    <m/>
    <m/>
    <m/>
    <m/>
    <m/>
    <m/>
    <m/>
    <m/>
    <m/>
    <m/>
    <m/>
    <m/>
    <m/>
    <m/>
    <m/>
    <m/>
    <m/>
    <m/>
    <m/>
    <m/>
    <n v="773"/>
    <s v="CA-2017-104220"/>
    <d v="2017-01-30T00:00:00"/>
    <d v="2017-05-02T00:00:00"/>
    <s v="Standard Class"/>
    <s v="BV-11245"/>
    <x v="296"/>
    <x v="1"/>
    <s v="United States"/>
    <s v="Des Moines"/>
    <s v="Iowa"/>
    <n v="50315"/>
    <x v="2"/>
    <s v="OFF-BI-10000301"/>
    <x v="1"/>
    <x v="8"/>
    <s v="GBC Instant Report Kit"/>
    <n v="32.35"/>
    <n v="5"/>
    <n v="0"/>
    <n v="16.175000000000001"/>
    <n v="2017"/>
    <x v="9"/>
    <s v="Q1"/>
    <n v="0.5"/>
  </r>
  <r>
    <m/>
    <m/>
    <m/>
    <m/>
    <m/>
    <m/>
    <m/>
    <m/>
    <m/>
    <m/>
    <m/>
    <m/>
    <m/>
    <m/>
    <m/>
    <m/>
    <m/>
    <m/>
    <m/>
    <m/>
    <m/>
    <n v="774"/>
    <s v="CA-2017-104220"/>
    <d v="2017-01-30T00:00:00"/>
    <d v="2017-05-02T00:00:00"/>
    <s v="Standard Class"/>
    <s v="BV-11245"/>
    <x v="296"/>
    <x v="1"/>
    <s v="United States"/>
    <s v="Des Moines"/>
    <s v="Iowa"/>
    <n v="50315"/>
    <x v="2"/>
    <s v="OFF-BI-10003910"/>
    <x v="1"/>
    <x v="8"/>
    <s v="DXL Angle-View Binders with Locking Rings by Samsill"/>
    <n v="7.71"/>
    <n v="1"/>
    <n v="0"/>
    <n v="3.4695"/>
    <n v="2017"/>
    <x v="9"/>
    <s v="Q1"/>
    <n v="0.45"/>
  </r>
  <r>
    <m/>
    <m/>
    <m/>
    <m/>
    <m/>
    <m/>
    <m/>
    <m/>
    <m/>
    <m/>
    <m/>
    <m/>
    <m/>
    <m/>
    <m/>
    <m/>
    <m/>
    <m/>
    <m/>
    <m/>
    <m/>
    <n v="775"/>
    <s v="CA-2017-104220"/>
    <d v="2017-01-30T00:00:00"/>
    <d v="2017-05-02T00:00:00"/>
    <s v="Standard Class"/>
    <s v="BV-11245"/>
    <x v="296"/>
    <x v="1"/>
    <s v="United States"/>
    <s v="Des Moines"/>
    <s v="Iowa"/>
    <n v="50315"/>
    <x v="2"/>
    <s v="OFF-AR-10004648"/>
    <x v="1"/>
    <x v="6"/>
    <s v="Boston 19500 Mighty Mite Electric Pencil Sharpener"/>
    <n v="40.299999999999997"/>
    <n v="2"/>
    <n v="0"/>
    <n v="10.881"/>
    <n v="2017"/>
    <x v="9"/>
    <s v="Q1"/>
    <n v="0.27"/>
  </r>
  <r>
    <m/>
    <m/>
    <m/>
    <m/>
    <m/>
    <m/>
    <m/>
    <m/>
    <m/>
    <m/>
    <m/>
    <m/>
    <m/>
    <m/>
    <m/>
    <m/>
    <m/>
    <m/>
    <m/>
    <m/>
    <m/>
    <n v="776"/>
    <s v="CA-2017-104220"/>
    <d v="2017-01-30T00:00:00"/>
    <d v="2017-05-02T00:00:00"/>
    <s v="Standard Class"/>
    <s v="BV-11245"/>
    <x v="296"/>
    <x v="1"/>
    <s v="United States"/>
    <s v="Des Moines"/>
    <s v="Iowa"/>
    <n v="50315"/>
    <x v="2"/>
    <s v="FUR-FU-10002597"/>
    <x v="0"/>
    <x v="5"/>
    <s v="C-Line Magnetic Cubicle Keepers, Clear Polypropylene"/>
    <n v="34.58"/>
    <n v="7"/>
    <n v="0"/>
    <n v="14.5236"/>
    <n v="2017"/>
    <x v="9"/>
    <s v="Q1"/>
    <n v="0.42000000000000004"/>
  </r>
  <r>
    <m/>
    <m/>
    <m/>
    <m/>
    <m/>
    <m/>
    <m/>
    <m/>
    <m/>
    <m/>
    <m/>
    <m/>
    <m/>
    <m/>
    <m/>
    <m/>
    <m/>
    <m/>
    <m/>
    <m/>
    <m/>
    <n v="777"/>
    <s v="CA-2014-165974"/>
    <d v="2014-06-29T00:00:00"/>
    <d v="2014-06-07T00:00:00"/>
    <s v="Standard Class"/>
    <s v="DL-12865"/>
    <x v="297"/>
    <x v="0"/>
    <s v="United States"/>
    <s v="Cincinnati"/>
    <s v="Ohio"/>
    <n v="45231"/>
    <x v="3"/>
    <s v="OFF-AR-10003405"/>
    <x v="1"/>
    <x v="6"/>
    <s v="Dixon My First Ticonderoga Pencil, #2"/>
    <n v="32.76"/>
    <n v="7"/>
    <n v="0.2"/>
    <n v="3.6855000000000002"/>
    <n v="2014"/>
    <x v="1"/>
    <s v="Q2"/>
    <n v="0.11250000000000002"/>
  </r>
  <r>
    <m/>
    <m/>
    <m/>
    <m/>
    <m/>
    <m/>
    <m/>
    <m/>
    <m/>
    <m/>
    <m/>
    <m/>
    <m/>
    <m/>
    <m/>
    <m/>
    <m/>
    <m/>
    <m/>
    <m/>
    <m/>
    <n v="778"/>
    <s v="CA-2015-144267"/>
    <d v="2015-08-21T00:00:00"/>
    <s v="8/23/2015"/>
    <s v="First Class"/>
    <s v="NZ-18565"/>
    <x v="125"/>
    <x v="2"/>
    <s v="United States"/>
    <s v="San Francisco"/>
    <s v="California"/>
    <n v="94110"/>
    <x v="1"/>
    <s v="FUR-CH-10002335"/>
    <x v="0"/>
    <x v="1"/>
    <s v="Hon GuestStacker Chair"/>
    <n v="544.00800000000004"/>
    <n v="3"/>
    <n v="0.2"/>
    <n v="40.800600000000003"/>
    <n v="2015"/>
    <x v="6"/>
    <s v="Q3"/>
    <n v="7.4999999999999997E-2"/>
  </r>
  <r>
    <m/>
    <m/>
    <m/>
    <m/>
    <m/>
    <m/>
    <m/>
    <m/>
    <m/>
    <m/>
    <m/>
    <m/>
    <m/>
    <m/>
    <m/>
    <m/>
    <m/>
    <m/>
    <m/>
    <m/>
    <m/>
    <n v="779"/>
    <s v="CA-2015-144267"/>
    <d v="2015-08-21T00:00:00"/>
    <s v="8/23/2015"/>
    <s v="First Class"/>
    <s v="NZ-18565"/>
    <x v="125"/>
    <x v="2"/>
    <s v="United States"/>
    <s v="San Francisco"/>
    <s v="California"/>
    <n v="94110"/>
    <x v="1"/>
    <s v="OFF-PA-10000157"/>
    <x v="1"/>
    <x v="10"/>
    <s v="Xerox 191"/>
    <n v="59.94"/>
    <n v="3"/>
    <n v="0"/>
    <n v="28.171800000000001"/>
    <n v="2015"/>
    <x v="6"/>
    <s v="Q3"/>
    <n v="0.47000000000000003"/>
  </r>
  <r>
    <m/>
    <m/>
    <m/>
    <m/>
    <m/>
    <m/>
    <m/>
    <m/>
    <m/>
    <m/>
    <m/>
    <m/>
    <m/>
    <m/>
    <m/>
    <m/>
    <m/>
    <m/>
    <m/>
    <m/>
    <m/>
    <n v="780"/>
    <s v="CA-2015-144267"/>
    <d v="2015-08-21T00:00:00"/>
    <s v="8/23/2015"/>
    <s v="First Class"/>
    <s v="NZ-18565"/>
    <x v="125"/>
    <x v="2"/>
    <s v="United States"/>
    <s v="San Francisco"/>
    <s v="California"/>
    <n v="94110"/>
    <x v="1"/>
    <s v="OFF-PA-10001947"/>
    <x v="1"/>
    <x v="10"/>
    <s v="Xerox 1974"/>
    <n v="23.92"/>
    <n v="4"/>
    <n v="0"/>
    <n v="11.720800000000001"/>
    <n v="2015"/>
    <x v="6"/>
    <s v="Q3"/>
    <n v="0.49"/>
  </r>
  <r>
    <m/>
    <m/>
    <m/>
    <m/>
    <m/>
    <m/>
    <m/>
    <m/>
    <m/>
    <m/>
    <m/>
    <m/>
    <m/>
    <m/>
    <m/>
    <m/>
    <m/>
    <m/>
    <m/>
    <m/>
    <m/>
    <n v="781"/>
    <s v="CA-2015-144267"/>
    <d v="2015-08-21T00:00:00"/>
    <s v="8/23/2015"/>
    <s v="First Class"/>
    <s v="NZ-18565"/>
    <x v="125"/>
    <x v="2"/>
    <s v="United States"/>
    <s v="San Francisco"/>
    <s v="California"/>
    <n v="94110"/>
    <x v="1"/>
    <s v="OFF-PA-10003657"/>
    <x v="1"/>
    <x v="10"/>
    <s v="Xerox 1927"/>
    <n v="4.28"/>
    <n v="1"/>
    <n v="0"/>
    <n v="1.9259999999999999"/>
    <n v="2015"/>
    <x v="6"/>
    <s v="Q3"/>
    <n v="0.44999999999999996"/>
  </r>
  <r>
    <m/>
    <m/>
    <m/>
    <m/>
    <m/>
    <m/>
    <m/>
    <m/>
    <m/>
    <m/>
    <m/>
    <m/>
    <m/>
    <m/>
    <m/>
    <m/>
    <m/>
    <m/>
    <m/>
    <m/>
    <m/>
    <n v="782"/>
    <s v="US-2015-157014"/>
    <d v="2015-10-03T00:00:00"/>
    <d v="2015-06-10T00:00:00"/>
    <s v="Second Class"/>
    <s v="BM-11785"/>
    <x v="298"/>
    <x v="0"/>
    <s v="United States"/>
    <s v="Columbus"/>
    <s v="Ohio"/>
    <n v="43229"/>
    <x v="3"/>
    <s v="OFF-BI-10001098"/>
    <x v="1"/>
    <x v="8"/>
    <s v="Acco D-Ring Binder w/DublLock"/>
    <n v="32.07"/>
    <n v="5"/>
    <n v="0.7"/>
    <n v="-22.449000000000002"/>
    <n v="2015"/>
    <x v="2"/>
    <s v="Q4"/>
    <n v="-0.70000000000000007"/>
  </r>
  <r>
    <m/>
    <m/>
    <m/>
    <m/>
    <m/>
    <m/>
    <m/>
    <m/>
    <m/>
    <m/>
    <m/>
    <m/>
    <m/>
    <m/>
    <m/>
    <m/>
    <m/>
    <m/>
    <m/>
    <m/>
    <m/>
    <n v="783"/>
    <s v="US-2015-157014"/>
    <d v="2015-10-03T00:00:00"/>
    <d v="2015-06-10T00:00:00"/>
    <s v="Second Class"/>
    <s v="BM-11785"/>
    <x v="298"/>
    <x v="0"/>
    <s v="United States"/>
    <s v="Columbus"/>
    <s v="Ohio"/>
    <n v="43229"/>
    <x v="3"/>
    <s v="TEC-AC-10002167"/>
    <x v="2"/>
    <x v="11"/>
    <s v="Imation 8gb Micro Traveldrive Usb 2.0 Flash Drive"/>
    <n v="24"/>
    <n v="2"/>
    <n v="0.2"/>
    <n v="-2.7"/>
    <n v="2015"/>
    <x v="2"/>
    <s v="Q4"/>
    <n v="-0.1125"/>
  </r>
  <r>
    <m/>
    <m/>
    <m/>
    <m/>
    <m/>
    <m/>
    <m/>
    <m/>
    <m/>
    <m/>
    <m/>
    <m/>
    <m/>
    <m/>
    <m/>
    <m/>
    <m/>
    <m/>
    <m/>
    <m/>
    <m/>
    <n v="784"/>
    <s v="US-2015-157014"/>
    <d v="2015-10-03T00:00:00"/>
    <d v="2015-06-10T00:00:00"/>
    <s v="Second Class"/>
    <s v="BM-11785"/>
    <x v="298"/>
    <x v="0"/>
    <s v="United States"/>
    <s v="Columbus"/>
    <s v="Ohio"/>
    <n v="43229"/>
    <x v="3"/>
    <s v="FUR-BO-10004409"/>
    <x v="0"/>
    <x v="0"/>
    <s v="Safco Value Mate Series Steel Bookcases, Baked Enamel Finish on Steel, Gray"/>
    <n v="35.49"/>
    <n v="1"/>
    <n v="0.5"/>
    <n v="-15.615600000000001"/>
    <n v="2015"/>
    <x v="2"/>
    <s v="Q4"/>
    <n v="-0.44"/>
  </r>
  <r>
    <m/>
    <m/>
    <m/>
    <m/>
    <m/>
    <m/>
    <m/>
    <m/>
    <m/>
    <m/>
    <m/>
    <m/>
    <m/>
    <m/>
    <m/>
    <m/>
    <m/>
    <m/>
    <m/>
    <m/>
    <m/>
    <n v="785"/>
    <s v="US-2015-157014"/>
    <d v="2015-10-03T00:00:00"/>
    <d v="2015-06-10T00:00:00"/>
    <s v="Second Class"/>
    <s v="BM-11785"/>
    <x v="298"/>
    <x v="0"/>
    <s v="United States"/>
    <s v="Columbus"/>
    <s v="Ohio"/>
    <n v="43229"/>
    <x v="3"/>
    <s v="TEC-AC-10000057"/>
    <x v="2"/>
    <x v="11"/>
    <s v="Microsoft Natural Ergonomic Keyboard 4000"/>
    <n v="47.984000000000002"/>
    <n v="2"/>
    <n v="0.2"/>
    <n v="0.5998"/>
    <n v="2015"/>
    <x v="2"/>
    <s v="Q4"/>
    <n v="1.2499999999999999E-2"/>
  </r>
  <r>
    <m/>
    <m/>
    <m/>
    <m/>
    <m/>
    <m/>
    <m/>
    <m/>
    <m/>
    <m/>
    <m/>
    <m/>
    <m/>
    <m/>
    <m/>
    <m/>
    <m/>
    <m/>
    <m/>
    <m/>
    <m/>
    <n v="786"/>
    <s v="CA-2015-154921"/>
    <d v="2015-05-23T00:00:00"/>
    <s v="5/28/2015"/>
    <s v="Standard Class"/>
    <s v="EA-14035"/>
    <x v="105"/>
    <x v="1"/>
    <s v="United States"/>
    <s v="Columbia"/>
    <s v="South Carolina"/>
    <n v="29203"/>
    <x v="0"/>
    <s v="OFF-EN-10000056"/>
    <x v="1"/>
    <x v="12"/>
    <s v="Cameo Buff Policy Envelopes"/>
    <n v="186.69"/>
    <n v="3"/>
    <n v="0"/>
    <n v="87.744299999999996"/>
    <n v="2015"/>
    <x v="5"/>
    <s v="Q2"/>
    <n v="0.47"/>
  </r>
  <r>
    <m/>
    <m/>
    <m/>
    <m/>
    <m/>
    <m/>
    <m/>
    <m/>
    <m/>
    <m/>
    <m/>
    <m/>
    <m/>
    <m/>
    <m/>
    <m/>
    <m/>
    <m/>
    <m/>
    <m/>
    <m/>
    <n v="787"/>
    <s v="CA-2017-129567"/>
    <d v="2017-03-17T00:00:00"/>
    <s v="3/21/2017"/>
    <s v="Second Class"/>
    <s v="CL-12565"/>
    <x v="52"/>
    <x v="0"/>
    <s v="United States"/>
    <s v="Lancaster"/>
    <s v="California"/>
    <n v="93534"/>
    <x v="1"/>
    <s v="OFF-BI-10000014"/>
    <x v="1"/>
    <x v="8"/>
    <s v="Heavy-Duty E-Z-D Binders"/>
    <n v="17.456"/>
    <n v="2"/>
    <n v="0.2"/>
    <n v="5.8914"/>
    <n v="2017"/>
    <x v="10"/>
    <s v="Q1"/>
    <n v="0.33750000000000002"/>
  </r>
  <r>
    <m/>
    <m/>
    <m/>
    <m/>
    <m/>
    <m/>
    <m/>
    <m/>
    <m/>
    <m/>
    <m/>
    <m/>
    <m/>
    <m/>
    <m/>
    <m/>
    <m/>
    <m/>
    <m/>
    <m/>
    <m/>
    <n v="788"/>
    <s v="CA-2015-154620"/>
    <d v="2015-12-12T00:00:00"/>
    <s v="12/16/2015"/>
    <s v="Standard Class"/>
    <s v="LT-17110"/>
    <x v="299"/>
    <x v="0"/>
    <s v="United States"/>
    <s v="Lancaster"/>
    <s v="California"/>
    <n v="93534"/>
    <x v="1"/>
    <s v="FUR-CH-10004675"/>
    <x v="0"/>
    <x v="1"/>
    <s v="Lifetime Advantage Folding Chairs, 4/Carton"/>
    <n v="348.928"/>
    <n v="2"/>
    <n v="0.2"/>
    <n v="34.892800000000001"/>
    <n v="2015"/>
    <x v="4"/>
    <s v="Q4"/>
    <n v="0.1"/>
  </r>
  <r>
    <m/>
    <m/>
    <m/>
    <m/>
    <m/>
    <m/>
    <m/>
    <m/>
    <m/>
    <m/>
    <m/>
    <m/>
    <m/>
    <m/>
    <m/>
    <m/>
    <m/>
    <m/>
    <m/>
    <m/>
    <m/>
    <n v="789"/>
    <s v="CA-2015-115938"/>
    <d v="2015-06-26T00:00:00"/>
    <s v="6/30/2015"/>
    <s v="Standard Class"/>
    <s v="SA-20830"/>
    <x v="193"/>
    <x v="0"/>
    <s v="United States"/>
    <s v="Richmond"/>
    <s v="Virginia"/>
    <n v="23223"/>
    <x v="0"/>
    <s v="OFF-BI-10001543"/>
    <x v="1"/>
    <x v="8"/>
    <s v="GBC VeloBinder Manual Binding System"/>
    <n v="143.96"/>
    <n v="4"/>
    <n v="0"/>
    <n v="69.100800000000007"/>
    <n v="2015"/>
    <x v="1"/>
    <s v="Q2"/>
    <n v="0.48000000000000004"/>
  </r>
  <r>
    <m/>
    <m/>
    <m/>
    <m/>
    <m/>
    <m/>
    <m/>
    <m/>
    <m/>
    <m/>
    <m/>
    <m/>
    <m/>
    <m/>
    <m/>
    <m/>
    <m/>
    <m/>
    <m/>
    <m/>
    <m/>
    <n v="790"/>
    <s v="CA-2015-115938"/>
    <d v="2015-06-26T00:00:00"/>
    <s v="6/30/2015"/>
    <s v="Standard Class"/>
    <s v="SA-20830"/>
    <x v="193"/>
    <x v="0"/>
    <s v="United States"/>
    <s v="Richmond"/>
    <s v="Virginia"/>
    <n v="23223"/>
    <x v="0"/>
    <s v="OFF-ST-10001321"/>
    <x v="1"/>
    <x v="4"/>
    <s v="Decoflex Hanging Personal Folder File, Blue"/>
    <n v="15.42"/>
    <n v="1"/>
    <n v="0"/>
    <n v="4.1634000000000002"/>
    <n v="2015"/>
    <x v="1"/>
    <s v="Q2"/>
    <n v="0.27"/>
  </r>
  <r>
    <m/>
    <m/>
    <m/>
    <m/>
    <m/>
    <m/>
    <m/>
    <m/>
    <m/>
    <m/>
    <m/>
    <m/>
    <m/>
    <m/>
    <m/>
    <m/>
    <m/>
    <m/>
    <m/>
    <m/>
    <m/>
    <n v="791"/>
    <s v="CA-2015-115938"/>
    <d v="2015-06-26T00:00:00"/>
    <s v="6/30/2015"/>
    <s v="Standard Class"/>
    <s v="SA-20830"/>
    <x v="193"/>
    <x v="0"/>
    <s v="United States"/>
    <s v="Richmond"/>
    <s v="Virginia"/>
    <n v="23223"/>
    <x v="0"/>
    <s v="OFF-BI-10001132"/>
    <x v="1"/>
    <x v="8"/>
    <s v="Acco PRESSTEX Data Binder with Storage Hooks, Dark Blue, 9 1/2&quot; X 11&quot;"/>
    <n v="43.04"/>
    <n v="8"/>
    <n v="0"/>
    <n v="21.089600000000001"/>
    <n v="2015"/>
    <x v="1"/>
    <s v="Q2"/>
    <n v="0.49000000000000005"/>
  </r>
  <r>
    <m/>
    <m/>
    <m/>
    <m/>
    <m/>
    <m/>
    <m/>
    <m/>
    <m/>
    <m/>
    <m/>
    <m/>
    <m/>
    <m/>
    <m/>
    <m/>
    <m/>
    <m/>
    <m/>
    <m/>
    <m/>
    <n v="792"/>
    <s v="CA-2015-115938"/>
    <d v="2015-06-26T00:00:00"/>
    <s v="6/30/2015"/>
    <s v="Standard Class"/>
    <s v="SA-20830"/>
    <x v="193"/>
    <x v="0"/>
    <s v="United States"/>
    <s v="Richmond"/>
    <s v="Virginia"/>
    <n v="23223"/>
    <x v="0"/>
    <s v="FUR-CH-10003199"/>
    <x v="0"/>
    <x v="1"/>
    <s v="Office Star - Contemporary Task Swivel Chair"/>
    <n v="332.94"/>
    <n v="3"/>
    <n v="0"/>
    <n v="79.905600000000007"/>
    <n v="2015"/>
    <x v="1"/>
    <s v="Q2"/>
    <n v="0.24000000000000002"/>
  </r>
  <r>
    <m/>
    <m/>
    <m/>
    <m/>
    <m/>
    <m/>
    <m/>
    <m/>
    <m/>
    <m/>
    <m/>
    <m/>
    <m/>
    <m/>
    <m/>
    <m/>
    <m/>
    <m/>
    <m/>
    <m/>
    <m/>
    <n v="793"/>
    <s v="CA-2016-105256"/>
    <d v="2016-05-20T00:00:00"/>
    <s v="5/20/2016"/>
    <s v="Same Day"/>
    <s v="JK-15730"/>
    <x v="300"/>
    <x v="0"/>
    <s v="United States"/>
    <s v="Asheville"/>
    <s v="North Carolina"/>
    <n v="28806"/>
    <x v="0"/>
    <s v="TEC-PH-10001530"/>
    <x v="2"/>
    <x v="7"/>
    <s v="Cisco Unified IP Phone 7945G VoIP phone"/>
    <n v="1363.96"/>
    <n v="5"/>
    <n v="0.2"/>
    <n v="85.247500000000002"/>
    <n v="2016"/>
    <x v="5"/>
    <s v="Q2"/>
    <n v="6.25E-2"/>
  </r>
  <r>
    <m/>
    <m/>
    <m/>
    <m/>
    <m/>
    <m/>
    <m/>
    <m/>
    <m/>
    <m/>
    <m/>
    <m/>
    <m/>
    <m/>
    <m/>
    <m/>
    <m/>
    <m/>
    <m/>
    <m/>
    <m/>
    <n v="794"/>
    <s v="CA-2014-156433"/>
    <d v="2014-09-20T00:00:00"/>
    <s v="9/26/2014"/>
    <s v="Standard Class"/>
    <s v="ES-14020"/>
    <x v="301"/>
    <x v="0"/>
    <s v="United States"/>
    <s v="San Francisco"/>
    <s v="California"/>
    <n v="94110"/>
    <x v="1"/>
    <s v="OFF-LA-10001569"/>
    <x v="1"/>
    <x v="2"/>
    <s v="Avery 499"/>
    <n v="9.9600000000000009"/>
    <n v="2"/>
    <n v="0"/>
    <n v="4.5815999999999999"/>
    <n v="2014"/>
    <x v="8"/>
    <s v="Q3"/>
    <n v="0.45999999999999996"/>
  </r>
  <r>
    <m/>
    <m/>
    <m/>
    <m/>
    <m/>
    <m/>
    <m/>
    <m/>
    <m/>
    <m/>
    <m/>
    <m/>
    <m/>
    <m/>
    <m/>
    <m/>
    <m/>
    <m/>
    <m/>
    <m/>
    <m/>
    <n v="795"/>
    <s v="CA-2014-156433"/>
    <d v="2014-09-20T00:00:00"/>
    <s v="9/26/2014"/>
    <s v="Standard Class"/>
    <s v="ES-14020"/>
    <x v="301"/>
    <x v="0"/>
    <s v="United States"/>
    <s v="San Francisco"/>
    <s v="California"/>
    <n v="94110"/>
    <x v="1"/>
    <s v="OFF-PA-10003724"/>
    <x v="1"/>
    <x v="10"/>
    <s v="Wirebound Message Book, 4 per Page"/>
    <n v="21.72"/>
    <n v="4"/>
    <n v="0"/>
    <n v="10.642799999999999"/>
    <n v="2014"/>
    <x v="8"/>
    <s v="Q3"/>
    <n v="0.49"/>
  </r>
  <r>
    <m/>
    <m/>
    <m/>
    <m/>
    <m/>
    <m/>
    <m/>
    <m/>
    <m/>
    <m/>
    <m/>
    <m/>
    <m/>
    <m/>
    <m/>
    <m/>
    <m/>
    <m/>
    <m/>
    <m/>
    <m/>
    <n v="796"/>
    <s v="CA-2017-151428"/>
    <d v="2017-09-21T00:00:00"/>
    <s v="9/26/2017"/>
    <s v="Standard Class"/>
    <s v="RH-19495"/>
    <x v="302"/>
    <x v="0"/>
    <s v="United States"/>
    <s v="Rochester"/>
    <s v="Minnesota"/>
    <n v="55901"/>
    <x v="2"/>
    <s v="OFF-BI-10000546"/>
    <x v="1"/>
    <x v="8"/>
    <s v="Avery Durable Binders"/>
    <n v="20.16"/>
    <n v="7"/>
    <n v="0"/>
    <n v="9.8783999999999992"/>
    <n v="2017"/>
    <x v="8"/>
    <s v="Q3"/>
    <n v="0.48999999999999994"/>
  </r>
  <r>
    <m/>
    <m/>
    <m/>
    <m/>
    <m/>
    <m/>
    <m/>
    <m/>
    <m/>
    <m/>
    <m/>
    <m/>
    <m/>
    <m/>
    <m/>
    <m/>
    <m/>
    <m/>
    <m/>
    <m/>
    <m/>
    <n v="797"/>
    <s v="CA-2015-124653"/>
    <d v="2015-12-24T00:00:00"/>
    <s v="12/26/2015"/>
    <s v="First Class"/>
    <s v="DB-13120"/>
    <x v="106"/>
    <x v="1"/>
    <s v="United States"/>
    <s v="Rochester"/>
    <s v="New York"/>
    <n v="14609"/>
    <x v="3"/>
    <s v="OFF-PA-10000176"/>
    <x v="1"/>
    <x v="10"/>
    <s v="Xerox 1887"/>
    <n v="132.79"/>
    <n v="7"/>
    <n v="0"/>
    <n v="63.739199999999997"/>
    <n v="2015"/>
    <x v="4"/>
    <s v="Q4"/>
    <n v="0.48"/>
  </r>
  <r>
    <m/>
    <m/>
    <m/>
    <m/>
    <m/>
    <m/>
    <m/>
    <m/>
    <m/>
    <m/>
    <m/>
    <m/>
    <m/>
    <m/>
    <m/>
    <m/>
    <m/>
    <m/>
    <m/>
    <m/>
    <m/>
    <n v="798"/>
    <s v="CA-2015-124653"/>
    <d v="2015-12-24T00:00:00"/>
    <s v="12/26/2015"/>
    <s v="First Class"/>
    <s v="DB-13120"/>
    <x v="106"/>
    <x v="1"/>
    <s v="United States"/>
    <s v="Rochester"/>
    <s v="New York"/>
    <n v="14609"/>
    <x v="3"/>
    <s v="OFF-PA-10002365"/>
    <x v="1"/>
    <x v="10"/>
    <s v="Xerox 1967"/>
    <n v="12.96"/>
    <n v="2"/>
    <n v="0"/>
    <n v="6.2207999999999997"/>
    <n v="2015"/>
    <x v="4"/>
    <s v="Q4"/>
    <n v="0.47999999999999993"/>
  </r>
  <r>
    <m/>
    <m/>
    <m/>
    <m/>
    <m/>
    <m/>
    <m/>
    <m/>
    <m/>
    <m/>
    <m/>
    <m/>
    <m/>
    <m/>
    <m/>
    <m/>
    <m/>
    <m/>
    <m/>
    <m/>
    <m/>
    <n v="799"/>
    <s v="CA-2015-124653"/>
    <d v="2015-12-24T00:00:00"/>
    <s v="12/26/2015"/>
    <s v="First Class"/>
    <s v="DB-13120"/>
    <x v="106"/>
    <x v="1"/>
    <s v="United States"/>
    <s v="Rochester"/>
    <s v="New York"/>
    <n v="14609"/>
    <x v="3"/>
    <s v="OFF-LA-10002271"/>
    <x v="1"/>
    <x v="2"/>
    <s v="Smead Alpha-Z Color-Coded Second Alphabetical Labels and Starter Set"/>
    <n v="21.56"/>
    <n v="7"/>
    <n v="0"/>
    <n v="10.348800000000001"/>
    <n v="2015"/>
    <x v="4"/>
    <s v="Q4"/>
    <n v="0.48000000000000004"/>
  </r>
  <r>
    <m/>
    <m/>
    <m/>
    <m/>
    <m/>
    <m/>
    <m/>
    <m/>
    <m/>
    <m/>
    <m/>
    <m/>
    <m/>
    <m/>
    <m/>
    <m/>
    <m/>
    <m/>
    <m/>
    <m/>
    <m/>
    <n v="800"/>
    <s v="CA-2015-101910"/>
    <d v="2015-11-27T00:00:00"/>
    <d v="2015-03-12T00:00:00"/>
    <s v="Standard Class"/>
    <s v="CD-11920"/>
    <x v="303"/>
    <x v="0"/>
    <s v="United States"/>
    <s v="Lake Elsinore"/>
    <s v="California"/>
    <n v="92530"/>
    <x v="1"/>
    <s v="FUR-CH-10002647"/>
    <x v="0"/>
    <x v="1"/>
    <s v="Situations Contoured Folding Chairs, 4/Set"/>
    <n v="283.92"/>
    <n v="5"/>
    <n v="0.2"/>
    <n v="17.745000000000001"/>
    <n v="2015"/>
    <x v="0"/>
    <s v="Q4"/>
    <n v="6.25E-2"/>
  </r>
  <r>
    <m/>
    <m/>
    <m/>
    <m/>
    <m/>
    <m/>
    <m/>
    <m/>
    <m/>
    <m/>
    <m/>
    <m/>
    <m/>
    <m/>
    <m/>
    <m/>
    <m/>
    <m/>
    <m/>
    <m/>
    <m/>
    <n v="801"/>
    <s v="CA-2017-105809"/>
    <d v="2017-02-20T00:00:00"/>
    <s v="2/23/2017"/>
    <s v="First Class"/>
    <s v="HW-14935"/>
    <x v="304"/>
    <x v="1"/>
    <s v="United States"/>
    <s v="San Diego"/>
    <s v="California"/>
    <n v="92105"/>
    <x v="1"/>
    <s v="FUR-FU-10004090"/>
    <x v="0"/>
    <x v="5"/>
    <s v="Executive Impressions 14&quot; Contract Wall Clock"/>
    <n v="22.23"/>
    <n v="1"/>
    <n v="0"/>
    <n v="7.3358999999999996"/>
    <n v="2017"/>
    <x v="11"/>
    <s v="Q1"/>
    <n v="0.32999999999999996"/>
  </r>
  <r>
    <m/>
    <m/>
    <m/>
    <m/>
    <m/>
    <m/>
    <m/>
    <m/>
    <m/>
    <m/>
    <m/>
    <m/>
    <m/>
    <m/>
    <m/>
    <m/>
    <m/>
    <m/>
    <m/>
    <m/>
    <m/>
    <n v="802"/>
    <s v="CA-2017-105809"/>
    <d v="2017-02-20T00:00:00"/>
    <s v="2/23/2017"/>
    <s v="First Class"/>
    <s v="HW-14935"/>
    <x v="304"/>
    <x v="1"/>
    <s v="United States"/>
    <s v="San Diego"/>
    <s v="California"/>
    <n v="92105"/>
    <x v="1"/>
    <s v="TEC-PH-10001580"/>
    <x v="2"/>
    <x v="7"/>
    <s v="Logitech Mobile Speakerphone P710e - speaker phone"/>
    <n v="215.96799999999999"/>
    <n v="2"/>
    <n v="0.2"/>
    <n v="18.897200000000002"/>
    <n v="2017"/>
    <x v="11"/>
    <s v="Q1"/>
    <n v="8.7500000000000008E-2"/>
  </r>
  <r>
    <m/>
    <m/>
    <m/>
    <m/>
    <m/>
    <m/>
    <m/>
    <m/>
    <m/>
    <m/>
    <m/>
    <m/>
    <m/>
    <m/>
    <m/>
    <m/>
    <m/>
    <m/>
    <m/>
    <m/>
    <m/>
    <n v="803"/>
    <s v="CA-2016-136133"/>
    <d v="2016-08-18T00:00:00"/>
    <s v="8/23/2016"/>
    <s v="Second Class"/>
    <s v="HW-14935"/>
    <x v="304"/>
    <x v="1"/>
    <s v="United States"/>
    <s v="New York City"/>
    <s v="New York"/>
    <n v="10024"/>
    <x v="3"/>
    <s v="OFF-AP-10000576"/>
    <x v="1"/>
    <x v="9"/>
    <s v="Belkin 7 Outlet SurgeMaster II"/>
    <n v="355.32"/>
    <n v="9"/>
    <n v="0"/>
    <n v="99.489599999999996"/>
    <n v="2016"/>
    <x v="6"/>
    <s v="Q3"/>
    <n v="0.27999999999999997"/>
  </r>
  <r>
    <m/>
    <m/>
    <m/>
    <m/>
    <m/>
    <m/>
    <m/>
    <m/>
    <m/>
    <m/>
    <m/>
    <m/>
    <m/>
    <m/>
    <m/>
    <m/>
    <m/>
    <m/>
    <m/>
    <m/>
    <m/>
    <n v="804"/>
    <s v="CA-2016-115504"/>
    <d v="2016-03-12T00:00:00"/>
    <s v="3/17/2016"/>
    <s v="Standard Class"/>
    <s v="MC-18130"/>
    <x v="305"/>
    <x v="1"/>
    <s v="United States"/>
    <s v="Monroe"/>
    <s v="Louisiana"/>
    <n v="71203"/>
    <x v="0"/>
    <s v="OFF-PA-10003953"/>
    <x v="1"/>
    <x v="10"/>
    <s v="Xerox 218"/>
    <n v="12.96"/>
    <n v="2"/>
    <n v="0"/>
    <n v="6.2207999999999997"/>
    <n v="2016"/>
    <x v="10"/>
    <s v="Q1"/>
    <n v="0.47999999999999993"/>
  </r>
  <r>
    <m/>
    <m/>
    <m/>
    <m/>
    <m/>
    <m/>
    <m/>
    <m/>
    <m/>
    <m/>
    <m/>
    <m/>
    <m/>
    <m/>
    <m/>
    <m/>
    <m/>
    <m/>
    <m/>
    <m/>
    <m/>
    <n v="805"/>
    <s v="CA-2017-135783"/>
    <d v="2017-04-22T00:00:00"/>
    <s v="4/24/2017"/>
    <s v="First Class"/>
    <s v="GM-14440"/>
    <x v="306"/>
    <x v="0"/>
    <s v="United States"/>
    <s v="San Francisco"/>
    <s v="California"/>
    <n v="94122"/>
    <x v="1"/>
    <s v="FUR-FU-10000794"/>
    <x v="0"/>
    <x v="5"/>
    <s v="Eldon Stackable Tray, Side-Load, Legal, Smoke"/>
    <n v="18.28"/>
    <n v="2"/>
    <n v="0"/>
    <n v="6.2152000000000003"/>
    <n v="2017"/>
    <x v="3"/>
    <s v="Q2"/>
    <n v="0.33999999999999997"/>
  </r>
  <r>
    <m/>
    <m/>
    <m/>
    <m/>
    <m/>
    <m/>
    <m/>
    <m/>
    <m/>
    <m/>
    <m/>
    <m/>
    <m/>
    <m/>
    <m/>
    <m/>
    <m/>
    <m/>
    <m/>
    <m/>
    <m/>
    <n v="806"/>
    <s v="CA-2014-134313"/>
    <d v="2014-11-01T00:00:00"/>
    <d v="2014-07-11T00:00:00"/>
    <s v="Standard Class"/>
    <s v="RA-19915"/>
    <x v="154"/>
    <x v="0"/>
    <s v="United States"/>
    <s v="Denver"/>
    <s v="Colorado"/>
    <n v="80219"/>
    <x v="1"/>
    <s v="OFF-AR-10001897"/>
    <x v="1"/>
    <x v="6"/>
    <s v="Model L Table or Wall-Mount Pencil Sharpener"/>
    <n v="43.176000000000002"/>
    <n v="3"/>
    <n v="0.2"/>
    <n v="4.3175999999999997"/>
    <n v="2014"/>
    <x v="0"/>
    <s v="Q4"/>
    <n v="9.9999999999999992E-2"/>
  </r>
  <r>
    <m/>
    <m/>
    <m/>
    <m/>
    <m/>
    <m/>
    <m/>
    <m/>
    <m/>
    <m/>
    <m/>
    <m/>
    <m/>
    <m/>
    <m/>
    <m/>
    <m/>
    <m/>
    <m/>
    <m/>
    <m/>
    <n v="807"/>
    <s v="CA-2014-134313"/>
    <d v="2014-11-01T00:00:00"/>
    <d v="2014-07-11T00:00:00"/>
    <s v="Standard Class"/>
    <s v="RA-19915"/>
    <x v="154"/>
    <x v="0"/>
    <s v="United States"/>
    <s v="Denver"/>
    <s v="Colorado"/>
    <n v="80219"/>
    <x v="1"/>
    <s v="TEC-PH-10001795"/>
    <x v="2"/>
    <x v="7"/>
    <s v="ClearOne CHATAttach 160 - speaker phone"/>
    <n v="1983.9680000000001"/>
    <n v="4"/>
    <n v="0.2"/>
    <n v="247.99600000000001"/>
    <n v="2014"/>
    <x v="0"/>
    <s v="Q4"/>
    <n v="0.125"/>
  </r>
  <r>
    <m/>
    <m/>
    <m/>
    <m/>
    <m/>
    <m/>
    <m/>
    <m/>
    <m/>
    <m/>
    <m/>
    <m/>
    <m/>
    <m/>
    <m/>
    <m/>
    <m/>
    <m/>
    <m/>
    <m/>
    <m/>
    <n v="808"/>
    <s v="CA-2015-140921"/>
    <d v="2015-02-03T00:00:00"/>
    <d v="2015-05-02T00:00:00"/>
    <s v="First Class"/>
    <s v="AA-10375"/>
    <x v="211"/>
    <x v="0"/>
    <s v="United States"/>
    <s v="Omaha"/>
    <s v="Nebraska"/>
    <n v="68104"/>
    <x v="2"/>
    <s v="FUR-FU-10003347"/>
    <x v="0"/>
    <x v="5"/>
    <s v="Coloredge Poster Frame"/>
    <n v="28.4"/>
    <n v="2"/>
    <n v="0"/>
    <n v="11.076000000000001"/>
    <n v="2015"/>
    <x v="11"/>
    <s v="Q1"/>
    <n v="0.39"/>
  </r>
  <r>
    <m/>
    <m/>
    <m/>
    <m/>
    <m/>
    <m/>
    <m/>
    <m/>
    <m/>
    <m/>
    <m/>
    <m/>
    <m/>
    <m/>
    <m/>
    <m/>
    <m/>
    <m/>
    <m/>
    <m/>
    <m/>
    <n v="809"/>
    <s v="CA-2015-140921"/>
    <d v="2015-02-03T00:00:00"/>
    <d v="2015-05-02T00:00:00"/>
    <s v="First Class"/>
    <s v="AA-10375"/>
    <x v="211"/>
    <x v="0"/>
    <s v="United States"/>
    <s v="Omaha"/>
    <s v="Nebraska"/>
    <n v="68104"/>
    <x v="2"/>
    <s v="TEC-AC-10004901"/>
    <x v="2"/>
    <x v="11"/>
    <s v="Kensington SlimBlade Notebook Wireless Mouse with Nano Receiver "/>
    <n v="149.97"/>
    <n v="3"/>
    <n v="0"/>
    <n v="50.989800000000002"/>
    <n v="2015"/>
    <x v="11"/>
    <s v="Q1"/>
    <n v="0.34"/>
  </r>
  <r>
    <m/>
    <m/>
    <m/>
    <m/>
    <m/>
    <m/>
    <m/>
    <m/>
    <m/>
    <m/>
    <m/>
    <m/>
    <m/>
    <m/>
    <m/>
    <m/>
    <m/>
    <m/>
    <m/>
    <m/>
    <m/>
    <n v="810"/>
    <s v="CA-2014-151995"/>
    <d v="2014-10-13T00:00:00"/>
    <s v="10/15/2014"/>
    <s v="First Class"/>
    <s v="ZC-21910"/>
    <x v="233"/>
    <x v="0"/>
    <s v="United States"/>
    <s v="Edmonds"/>
    <s v="Washington"/>
    <n v="98026"/>
    <x v="1"/>
    <s v="OFF-AR-10003190"/>
    <x v="1"/>
    <x v="6"/>
    <s v="Newell 32"/>
    <n v="11.52"/>
    <n v="4"/>
    <n v="0"/>
    <n v="3.2256"/>
    <n v="2014"/>
    <x v="2"/>
    <s v="Q4"/>
    <n v="0.28000000000000003"/>
  </r>
  <r>
    <m/>
    <m/>
    <m/>
    <m/>
    <m/>
    <m/>
    <m/>
    <m/>
    <m/>
    <m/>
    <m/>
    <m/>
    <m/>
    <m/>
    <m/>
    <m/>
    <m/>
    <m/>
    <m/>
    <m/>
    <m/>
    <n v="811"/>
    <s v="CA-2014-151995"/>
    <d v="2014-10-13T00:00:00"/>
    <s v="10/15/2014"/>
    <s v="First Class"/>
    <s v="ZC-21910"/>
    <x v="233"/>
    <x v="0"/>
    <s v="United States"/>
    <s v="Edmonds"/>
    <s v="Washington"/>
    <n v="98026"/>
    <x v="1"/>
    <s v="FUR-TA-10002903"/>
    <x v="0"/>
    <x v="3"/>
    <s v="Bevis Round Bullnose 29&quot; High Table Top"/>
    <n v="1298.55"/>
    <n v="5"/>
    <n v="0"/>
    <n v="311.65199999999999"/>
    <n v="2014"/>
    <x v="2"/>
    <s v="Q4"/>
    <n v="0.24"/>
  </r>
  <r>
    <m/>
    <m/>
    <m/>
    <m/>
    <m/>
    <m/>
    <m/>
    <m/>
    <m/>
    <m/>
    <m/>
    <m/>
    <m/>
    <m/>
    <m/>
    <m/>
    <m/>
    <m/>
    <m/>
    <m/>
    <m/>
    <n v="812"/>
    <s v="CA-2014-151995"/>
    <d v="2014-10-13T00:00:00"/>
    <s v="10/15/2014"/>
    <s v="First Class"/>
    <s v="ZC-21910"/>
    <x v="233"/>
    <x v="0"/>
    <s v="United States"/>
    <s v="Edmonds"/>
    <s v="Washington"/>
    <n v="98026"/>
    <x v="1"/>
    <s v="OFF-AP-10000240"/>
    <x v="1"/>
    <x v="9"/>
    <s v="Belkin F9G930V10-GRY 9 Outlet Surge"/>
    <n v="213.92"/>
    <n v="4"/>
    <n v="0"/>
    <n v="62.036799999999999"/>
    <n v="2014"/>
    <x v="2"/>
    <s v="Q4"/>
    <n v="0.29000000000000004"/>
  </r>
  <r>
    <m/>
    <m/>
    <m/>
    <m/>
    <m/>
    <m/>
    <m/>
    <m/>
    <m/>
    <m/>
    <m/>
    <m/>
    <m/>
    <m/>
    <m/>
    <m/>
    <m/>
    <m/>
    <m/>
    <m/>
    <m/>
    <n v="813"/>
    <s v="CA-2014-151995"/>
    <d v="2014-10-13T00:00:00"/>
    <s v="10/15/2014"/>
    <s v="First Class"/>
    <s v="ZC-21910"/>
    <x v="233"/>
    <x v="0"/>
    <s v="United States"/>
    <s v="Edmonds"/>
    <s v="Washington"/>
    <n v="98026"/>
    <x v="1"/>
    <s v="TEC-AC-10001101"/>
    <x v="2"/>
    <x v="11"/>
    <s v="Sony 16GB Class 10 Micro SDHC R40 Memory Card"/>
    <n v="25.78"/>
    <n v="2"/>
    <n v="0"/>
    <n v="2.5779999999999998"/>
    <n v="2014"/>
    <x v="2"/>
    <s v="Q4"/>
    <n v="9.9999999999999992E-2"/>
  </r>
  <r>
    <m/>
    <m/>
    <m/>
    <m/>
    <m/>
    <m/>
    <m/>
    <m/>
    <m/>
    <m/>
    <m/>
    <m/>
    <m/>
    <m/>
    <m/>
    <m/>
    <m/>
    <m/>
    <m/>
    <m/>
    <m/>
    <n v="814"/>
    <s v="CA-2017-143686"/>
    <d v="2017-05-14T00:00:00"/>
    <s v="5/14/2017"/>
    <s v="Same Day"/>
    <s v="PJ-19015"/>
    <x v="307"/>
    <x v="0"/>
    <s v="United States"/>
    <s v="Santa Ana"/>
    <s v="California"/>
    <n v="92704"/>
    <x v="1"/>
    <s v="FUR-FU-10000794"/>
    <x v="0"/>
    <x v="5"/>
    <s v="Eldon Stackable Tray, Side-Load, Legal, Smoke"/>
    <n v="18.28"/>
    <n v="2"/>
    <n v="0"/>
    <n v="6.2152000000000003"/>
    <n v="2017"/>
    <x v="5"/>
    <s v="Q2"/>
    <n v="0.33999999999999997"/>
  </r>
  <r>
    <m/>
    <m/>
    <m/>
    <m/>
    <m/>
    <m/>
    <m/>
    <m/>
    <m/>
    <m/>
    <m/>
    <m/>
    <m/>
    <m/>
    <m/>
    <m/>
    <m/>
    <m/>
    <m/>
    <m/>
    <m/>
    <n v="815"/>
    <s v="CA-2017-143686"/>
    <d v="2017-05-14T00:00:00"/>
    <s v="5/14/2017"/>
    <s v="Same Day"/>
    <s v="PJ-19015"/>
    <x v="307"/>
    <x v="0"/>
    <s v="United States"/>
    <s v="Santa Ana"/>
    <s v="California"/>
    <n v="92704"/>
    <x v="1"/>
    <s v="TEC-AC-10001838"/>
    <x v="2"/>
    <x v="11"/>
    <s v="Razer Tiamat Over Ear 7.1 Surround Sound PC Gaming Headset"/>
    <n v="1399.93"/>
    <n v="7"/>
    <n v="0"/>
    <n v="601.96990000000005"/>
    <n v="2017"/>
    <x v="5"/>
    <s v="Q2"/>
    <n v="0.43"/>
  </r>
  <r>
    <m/>
    <m/>
    <m/>
    <m/>
    <m/>
    <m/>
    <m/>
    <m/>
    <m/>
    <m/>
    <m/>
    <m/>
    <m/>
    <m/>
    <m/>
    <m/>
    <m/>
    <m/>
    <m/>
    <m/>
    <m/>
    <n v="816"/>
    <s v="CA-2015-106565"/>
    <d v="2015-03-20T00:00:00"/>
    <s v="3/23/2015"/>
    <s v="First Class"/>
    <s v="BW-11110"/>
    <x v="308"/>
    <x v="1"/>
    <s v="United States"/>
    <s v="Milwaukee"/>
    <s v="Wisconsin"/>
    <n v="53209"/>
    <x v="2"/>
    <s v="OFF-PA-10000061"/>
    <x v="1"/>
    <x v="10"/>
    <s v="Xerox 205"/>
    <n v="51.84"/>
    <n v="8"/>
    <n v="0"/>
    <n v="24.883199999999999"/>
    <n v="2015"/>
    <x v="10"/>
    <s v="Q1"/>
    <n v="0.47999999999999993"/>
  </r>
  <r>
    <m/>
    <m/>
    <m/>
    <m/>
    <m/>
    <m/>
    <m/>
    <m/>
    <m/>
    <m/>
    <m/>
    <m/>
    <m/>
    <m/>
    <m/>
    <m/>
    <m/>
    <m/>
    <m/>
    <m/>
    <m/>
    <n v="817"/>
    <s v="CA-2016-149370"/>
    <d v="2016-09-15T00:00:00"/>
    <s v="9/19/2016"/>
    <s v="Standard Class"/>
    <s v="DB-13210"/>
    <x v="203"/>
    <x v="0"/>
    <s v="United States"/>
    <s v="Philadelphia"/>
    <s v="Pennsylvania"/>
    <n v="19140"/>
    <x v="3"/>
    <s v="OFF-PA-10003651"/>
    <x v="1"/>
    <x v="10"/>
    <s v="Xerox 1968"/>
    <n v="5.3440000000000003"/>
    <n v="1"/>
    <n v="0.2"/>
    <n v="1.8704000000000001"/>
    <n v="2016"/>
    <x v="8"/>
    <s v="Q3"/>
    <n v="0.35"/>
  </r>
  <r>
    <m/>
    <m/>
    <m/>
    <m/>
    <m/>
    <m/>
    <m/>
    <m/>
    <m/>
    <m/>
    <m/>
    <m/>
    <m/>
    <m/>
    <m/>
    <m/>
    <m/>
    <m/>
    <m/>
    <m/>
    <m/>
    <n v="818"/>
    <s v="CA-2014-140858"/>
    <d v="2014-06-28T00:00:00"/>
    <d v="2014-02-07T00:00:00"/>
    <s v="Standard Class"/>
    <s v="CA-12775"/>
    <x v="222"/>
    <x v="0"/>
    <s v="United States"/>
    <s v="Philadelphia"/>
    <s v="Pennsylvania"/>
    <n v="19140"/>
    <x v="3"/>
    <s v="OFF-PA-10000304"/>
    <x v="1"/>
    <x v="10"/>
    <s v="Xerox 1995"/>
    <n v="41.472000000000001"/>
    <n v="8"/>
    <n v="0.2"/>
    <n v="14.5152"/>
    <n v="2014"/>
    <x v="1"/>
    <s v="Q2"/>
    <n v="0.35"/>
  </r>
  <r>
    <m/>
    <m/>
    <m/>
    <m/>
    <m/>
    <m/>
    <m/>
    <m/>
    <m/>
    <m/>
    <m/>
    <m/>
    <m/>
    <m/>
    <m/>
    <m/>
    <m/>
    <m/>
    <m/>
    <m/>
    <m/>
    <n v="819"/>
    <s v="CA-2014-140858"/>
    <d v="2014-06-28T00:00:00"/>
    <d v="2014-02-07T00:00:00"/>
    <s v="Standard Class"/>
    <s v="CA-12775"/>
    <x v="222"/>
    <x v="0"/>
    <s v="United States"/>
    <s v="Philadelphia"/>
    <s v="Pennsylvania"/>
    <n v="19140"/>
    <x v="3"/>
    <s v="OFF-BI-10003094"/>
    <x v="1"/>
    <x v="8"/>
    <s v="Self-Adhesive Ring Binder Labels"/>
    <n v="3.1680000000000001"/>
    <n v="3"/>
    <n v="0.7"/>
    <n v="-2.4287999999999998"/>
    <n v="2014"/>
    <x v="1"/>
    <s v="Q2"/>
    <n v="-0.76666666666666661"/>
  </r>
  <r>
    <m/>
    <m/>
    <m/>
    <m/>
    <m/>
    <m/>
    <m/>
    <m/>
    <m/>
    <m/>
    <m/>
    <m/>
    <m/>
    <m/>
    <m/>
    <m/>
    <m/>
    <m/>
    <m/>
    <m/>
    <m/>
    <n v="820"/>
    <s v="CA-2014-140858"/>
    <d v="2014-06-28T00:00:00"/>
    <d v="2014-02-07T00:00:00"/>
    <s v="Standard Class"/>
    <s v="CA-12775"/>
    <x v="222"/>
    <x v="0"/>
    <s v="United States"/>
    <s v="Philadelphia"/>
    <s v="Pennsylvania"/>
    <n v="19140"/>
    <x v="3"/>
    <s v="FUR-CH-10001394"/>
    <x v="0"/>
    <x v="1"/>
    <s v="Global Leather Executive Chair"/>
    <n v="1228.4649999999999"/>
    <n v="5"/>
    <n v="0.3"/>
    <n v="0"/>
    <n v="2014"/>
    <x v="1"/>
    <s v="Q2"/>
    <n v="0"/>
  </r>
  <r>
    <m/>
    <m/>
    <m/>
    <m/>
    <m/>
    <m/>
    <m/>
    <m/>
    <m/>
    <m/>
    <m/>
    <m/>
    <m/>
    <m/>
    <m/>
    <m/>
    <m/>
    <m/>
    <m/>
    <m/>
    <m/>
    <n v="821"/>
    <s v="CA-2014-140858"/>
    <d v="2014-06-28T00:00:00"/>
    <d v="2014-02-07T00:00:00"/>
    <s v="Standard Class"/>
    <s v="CA-12775"/>
    <x v="222"/>
    <x v="0"/>
    <s v="United States"/>
    <s v="Philadelphia"/>
    <s v="Pennsylvania"/>
    <n v="19140"/>
    <x v="3"/>
    <s v="OFF-BI-10004230"/>
    <x v="1"/>
    <x v="8"/>
    <s v="GBC Recycled Grain Textured Covers"/>
    <n v="31.085999999999999"/>
    <n v="3"/>
    <n v="0.7"/>
    <n v="-22.796399999999998"/>
    <n v="2014"/>
    <x v="1"/>
    <s v="Q2"/>
    <n v="-0.73333333333333328"/>
  </r>
  <r>
    <m/>
    <m/>
    <m/>
    <m/>
    <m/>
    <m/>
    <m/>
    <m/>
    <m/>
    <m/>
    <m/>
    <m/>
    <m/>
    <m/>
    <m/>
    <m/>
    <m/>
    <m/>
    <m/>
    <m/>
    <m/>
    <n v="822"/>
    <s v="CA-2014-140858"/>
    <d v="2014-06-28T00:00:00"/>
    <d v="2014-02-07T00:00:00"/>
    <s v="Standard Class"/>
    <s v="CA-12775"/>
    <x v="222"/>
    <x v="0"/>
    <s v="United States"/>
    <s v="Philadelphia"/>
    <s v="Pennsylvania"/>
    <n v="19140"/>
    <x v="3"/>
    <s v="OFF-PA-10003395"/>
    <x v="1"/>
    <x v="10"/>
    <s v="Xerox 1941"/>
    <n v="335.52"/>
    <n v="4"/>
    <n v="0.2"/>
    <n v="117.432"/>
    <n v="2014"/>
    <x v="1"/>
    <s v="Q2"/>
    <n v="0.35000000000000003"/>
  </r>
  <r>
    <m/>
    <m/>
    <m/>
    <m/>
    <m/>
    <m/>
    <m/>
    <m/>
    <m/>
    <m/>
    <m/>
    <m/>
    <m/>
    <m/>
    <m/>
    <m/>
    <m/>
    <m/>
    <m/>
    <m/>
    <m/>
    <n v="823"/>
    <s v="CA-2017-101434"/>
    <d v="2017-06-20T00:00:00"/>
    <s v="6/27/2017"/>
    <s v="Standard Class"/>
    <s v="TR-21325"/>
    <x v="309"/>
    <x v="0"/>
    <s v="United States"/>
    <s v="Belleville"/>
    <s v="New Jersey"/>
    <n v="7109"/>
    <x v="3"/>
    <s v="TEC-AC-10002402"/>
    <x v="2"/>
    <x v="11"/>
    <s v="Razer Kraken PRO Over Ear PC and Music Headset"/>
    <n v="239.97"/>
    <n v="3"/>
    <n v="0"/>
    <n v="71.991"/>
    <n v="2017"/>
    <x v="1"/>
    <s v="Q2"/>
    <n v="0.3"/>
  </r>
  <r>
    <m/>
    <m/>
    <m/>
    <m/>
    <m/>
    <m/>
    <m/>
    <m/>
    <m/>
    <m/>
    <m/>
    <m/>
    <m/>
    <m/>
    <m/>
    <m/>
    <m/>
    <m/>
    <m/>
    <m/>
    <m/>
    <n v="824"/>
    <s v="CA-2017-101434"/>
    <d v="2017-06-20T00:00:00"/>
    <s v="6/27/2017"/>
    <s v="Standard Class"/>
    <s v="TR-21325"/>
    <x v="309"/>
    <x v="0"/>
    <s v="United States"/>
    <s v="Belleville"/>
    <s v="New Jersey"/>
    <n v="7109"/>
    <x v="3"/>
    <s v="OFF-LA-10003223"/>
    <x v="1"/>
    <x v="2"/>
    <s v="Avery 508"/>
    <n v="9.82"/>
    <n v="2"/>
    <n v="0"/>
    <n v="4.8117999999999999"/>
    <n v="2017"/>
    <x v="1"/>
    <s v="Q2"/>
    <n v="0.49"/>
  </r>
  <r>
    <m/>
    <m/>
    <m/>
    <m/>
    <m/>
    <m/>
    <m/>
    <m/>
    <m/>
    <m/>
    <m/>
    <m/>
    <m/>
    <m/>
    <m/>
    <m/>
    <m/>
    <m/>
    <m/>
    <m/>
    <m/>
    <n v="825"/>
    <s v="US-2014-102071"/>
    <d v="2014-05-09T00:00:00"/>
    <s v="5/15/2014"/>
    <s v="Standard Class"/>
    <s v="PG-18820"/>
    <x v="310"/>
    <x v="0"/>
    <s v="United States"/>
    <s v="San Francisco"/>
    <s v="California"/>
    <n v="94110"/>
    <x v="1"/>
    <s v="TEC-AC-10003441"/>
    <x v="2"/>
    <x v="11"/>
    <s v="Kingston Digital DataTraveler 32GB USB 2.0"/>
    <n v="67.8"/>
    <n v="4"/>
    <n v="0"/>
    <n v="4.0679999999999996"/>
    <n v="2014"/>
    <x v="5"/>
    <s v="Q2"/>
    <n v="0.06"/>
  </r>
  <r>
    <m/>
    <m/>
    <m/>
    <m/>
    <m/>
    <m/>
    <m/>
    <m/>
    <m/>
    <m/>
    <m/>
    <m/>
    <m/>
    <m/>
    <m/>
    <m/>
    <m/>
    <m/>
    <m/>
    <m/>
    <m/>
    <n v="826"/>
    <s v="US-2014-102071"/>
    <d v="2014-05-09T00:00:00"/>
    <s v="5/15/2014"/>
    <s v="Standard Class"/>
    <s v="PG-18820"/>
    <x v="310"/>
    <x v="0"/>
    <s v="United States"/>
    <s v="San Francisco"/>
    <s v="California"/>
    <n v="94110"/>
    <x v="1"/>
    <s v="TEC-AC-10000109"/>
    <x v="2"/>
    <x v="11"/>
    <s v="Sony Micro Vault Click 16 GB USB 2.0 Flash Drive"/>
    <n v="167.97"/>
    <n v="3"/>
    <n v="0"/>
    <n v="40.312800000000003"/>
    <n v="2014"/>
    <x v="5"/>
    <s v="Q2"/>
    <n v="0.24000000000000002"/>
  </r>
  <r>
    <m/>
    <m/>
    <m/>
    <m/>
    <m/>
    <m/>
    <m/>
    <m/>
    <m/>
    <m/>
    <m/>
    <m/>
    <m/>
    <m/>
    <m/>
    <m/>
    <m/>
    <m/>
    <m/>
    <m/>
    <m/>
    <n v="827"/>
    <s v="CA-2017-126956"/>
    <d v="2017-08-21T00:00:00"/>
    <s v="8/28/2017"/>
    <s v="Standard Class"/>
    <s v="GT-14710"/>
    <x v="218"/>
    <x v="0"/>
    <s v="United States"/>
    <s v="Lakeville"/>
    <s v="Minnesota"/>
    <n v="55044"/>
    <x v="2"/>
    <s v="OFF-FA-10002280"/>
    <x v="1"/>
    <x v="13"/>
    <s v="Advantus Plastic Paper Clips"/>
    <n v="35"/>
    <n v="7"/>
    <n v="0"/>
    <n v="16.8"/>
    <n v="2017"/>
    <x v="6"/>
    <s v="Q3"/>
    <n v="0.48000000000000004"/>
  </r>
  <r>
    <m/>
    <m/>
    <m/>
    <m/>
    <m/>
    <m/>
    <m/>
    <m/>
    <m/>
    <m/>
    <m/>
    <m/>
    <m/>
    <m/>
    <m/>
    <m/>
    <m/>
    <m/>
    <m/>
    <m/>
    <m/>
    <n v="828"/>
    <s v="CA-2017-126956"/>
    <d v="2017-08-21T00:00:00"/>
    <s v="8/28/2017"/>
    <s v="Standard Class"/>
    <s v="GT-14710"/>
    <x v="218"/>
    <x v="0"/>
    <s v="United States"/>
    <s v="Lakeville"/>
    <s v="Minnesota"/>
    <n v="55044"/>
    <x v="2"/>
    <s v="OFF-SU-10000381"/>
    <x v="1"/>
    <x v="14"/>
    <s v="Acme Forged Steel Scissors with Black Enamel Handles"/>
    <n v="37.24"/>
    <n v="4"/>
    <n v="0"/>
    <n v="10.7996"/>
    <n v="2017"/>
    <x v="6"/>
    <s v="Q3"/>
    <n v="0.28999999999999998"/>
  </r>
  <r>
    <m/>
    <m/>
    <m/>
    <m/>
    <m/>
    <m/>
    <m/>
    <m/>
    <m/>
    <m/>
    <m/>
    <m/>
    <m/>
    <m/>
    <m/>
    <m/>
    <m/>
    <m/>
    <m/>
    <m/>
    <m/>
    <n v="829"/>
    <s v="CA-2017-126956"/>
    <d v="2017-08-21T00:00:00"/>
    <s v="8/28/2017"/>
    <s v="Standard Class"/>
    <s v="GT-14710"/>
    <x v="218"/>
    <x v="0"/>
    <s v="United States"/>
    <s v="Lakeville"/>
    <s v="Minnesota"/>
    <n v="55044"/>
    <x v="2"/>
    <s v="OFF-EN-10004459"/>
    <x v="1"/>
    <x v="12"/>
    <s v="Security-Tint Envelopes"/>
    <n v="15.28"/>
    <n v="2"/>
    <n v="0"/>
    <n v="7.4871999999999996"/>
    <n v="2017"/>
    <x v="6"/>
    <s v="Q3"/>
    <n v="0.49"/>
  </r>
  <r>
    <m/>
    <m/>
    <m/>
    <m/>
    <m/>
    <m/>
    <m/>
    <m/>
    <m/>
    <m/>
    <m/>
    <m/>
    <m/>
    <m/>
    <m/>
    <m/>
    <m/>
    <m/>
    <m/>
    <m/>
    <m/>
    <n v="830"/>
    <s v="CA-2017-129462"/>
    <d v="2017-06-16T00:00:00"/>
    <s v="6/21/2017"/>
    <s v="Second Class"/>
    <s v="JE-15745"/>
    <x v="32"/>
    <x v="0"/>
    <s v="United States"/>
    <s v="Florence"/>
    <s v="Kentucky"/>
    <n v="41042"/>
    <x v="0"/>
    <s v="FUR-CH-10000665"/>
    <x v="0"/>
    <x v="1"/>
    <s v="Global Airflow Leather Mesh Back Chair, Black"/>
    <n v="301.95999999999998"/>
    <n v="2"/>
    <n v="0"/>
    <n v="90.587999999999994"/>
    <n v="2017"/>
    <x v="1"/>
    <s v="Q2"/>
    <n v="0.3"/>
  </r>
  <r>
    <m/>
    <m/>
    <m/>
    <m/>
    <m/>
    <m/>
    <m/>
    <m/>
    <m/>
    <m/>
    <m/>
    <m/>
    <m/>
    <m/>
    <m/>
    <m/>
    <m/>
    <m/>
    <m/>
    <m/>
    <m/>
    <n v="831"/>
    <s v="CA-2017-129462"/>
    <d v="2017-06-16T00:00:00"/>
    <s v="6/21/2017"/>
    <s v="Second Class"/>
    <s v="JE-15745"/>
    <x v="32"/>
    <x v="0"/>
    <s v="United States"/>
    <s v="Florence"/>
    <s v="Kentucky"/>
    <n v="41042"/>
    <x v="0"/>
    <s v="OFF-AP-10003884"/>
    <x v="1"/>
    <x v="9"/>
    <s v="Fellowes Smart Surge Ten-Outlet Protector, Platinum"/>
    <n v="180.66"/>
    <n v="3"/>
    <n v="0"/>
    <n v="50.584800000000001"/>
    <n v="2017"/>
    <x v="1"/>
    <s v="Q2"/>
    <n v="0.28000000000000003"/>
  </r>
  <r>
    <m/>
    <m/>
    <m/>
    <m/>
    <m/>
    <m/>
    <m/>
    <m/>
    <m/>
    <m/>
    <m/>
    <m/>
    <m/>
    <m/>
    <m/>
    <m/>
    <m/>
    <m/>
    <m/>
    <m/>
    <m/>
    <n v="832"/>
    <s v="CA-2017-129462"/>
    <d v="2017-06-16T00:00:00"/>
    <s v="6/21/2017"/>
    <s v="Second Class"/>
    <s v="JE-15745"/>
    <x v="32"/>
    <x v="0"/>
    <s v="United States"/>
    <s v="Florence"/>
    <s v="Kentucky"/>
    <n v="41042"/>
    <x v="0"/>
    <s v="TEC-PH-10001557"/>
    <x v="2"/>
    <x v="7"/>
    <s v="Pyle PMP37LED"/>
    <n v="191.98"/>
    <n v="2"/>
    <n v="0"/>
    <n v="51.834600000000002"/>
    <n v="2017"/>
    <x v="1"/>
    <s v="Q2"/>
    <n v="0.27"/>
  </r>
  <r>
    <m/>
    <m/>
    <m/>
    <m/>
    <m/>
    <m/>
    <m/>
    <m/>
    <m/>
    <m/>
    <m/>
    <m/>
    <m/>
    <m/>
    <m/>
    <m/>
    <m/>
    <m/>
    <m/>
    <m/>
    <m/>
    <n v="833"/>
    <s v="CA-2017-129462"/>
    <d v="2017-06-16T00:00:00"/>
    <s v="6/21/2017"/>
    <s v="Second Class"/>
    <s v="JE-15745"/>
    <x v="32"/>
    <x v="0"/>
    <s v="United States"/>
    <s v="Florence"/>
    <s v="Kentucky"/>
    <n v="41042"/>
    <x v="0"/>
    <s v="TEC-PH-10002085"/>
    <x v="2"/>
    <x v="7"/>
    <s v="Clarity 53712"/>
    <n v="65.989999999999995"/>
    <n v="1"/>
    <n v="0"/>
    <n v="17.157399999999999"/>
    <n v="2017"/>
    <x v="1"/>
    <s v="Q2"/>
    <n v="0.26"/>
  </r>
  <r>
    <m/>
    <m/>
    <m/>
    <m/>
    <m/>
    <m/>
    <m/>
    <m/>
    <m/>
    <m/>
    <m/>
    <m/>
    <m/>
    <m/>
    <m/>
    <m/>
    <m/>
    <m/>
    <m/>
    <m/>
    <m/>
    <n v="834"/>
    <s v="CA-2016-165316"/>
    <d v="2016-07-23T00:00:00"/>
    <s v="7/27/2016"/>
    <s v="Standard Class"/>
    <s v="JB-15400"/>
    <x v="80"/>
    <x v="1"/>
    <s v="United States"/>
    <s v="Tampa"/>
    <s v="Florida"/>
    <n v="33614"/>
    <x v="0"/>
    <s v="OFF-AR-10002956"/>
    <x v="1"/>
    <x v="6"/>
    <s v="Boston 16801 Nautilus Battery Pencil Sharpener"/>
    <n v="35.216000000000001"/>
    <n v="2"/>
    <n v="0.2"/>
    <n v="2.6412"/>
    <n v="2016"/>
    <x v="7"/>
    <s v="Q3"/>
    <n v="7.4999999999999997E-2"/>
  </r>
  <r>
    <m/>
    <m/>
    <m/>
    <m/>
    <m/>
    <m/>
    <m/>
    <m/>
    <m/>
    <m/>
    <m/>
    <m/>
    <m/>
    <m/>
    <m/>
    <m/>
    <m/>
    <m/>
    <m/>
    <m/>
    <m/>
    <n v="835"/>
    <s v="CA-2016-165316"/>
    <d v="2016-07-23T00:00:00"/>
    <s v="7/27/2016"/>
    <s v="Standard Class"/>
    <s v="JB-15400"/>
    <x v="80"/>
    <x v="1"/>
    <s v="United States"/>
    <s v="Tampa"/>
    <s v="Florida"/>
    <n v="33614"/>
    <x v="0"/>
    <s v="OFF-AP-10003266"/>
    <x v="1"/>
    <x v="9"/>
    <s v="Holmes Replacement Filter for HEPA Air Cleaner, Large Room"/>
    <n v="23.696000000000002"/>
    <n v="2"/>
    <n v="0.2"/>
    <n v="6.5164"/>
    <n v="2016"/>
    <x v="7"/>
    <s v="Q3"/>
    <n v="0.27499999999999997"/>
  </r>
  <r>
    <m/>
    <m/>
    <m/>
    <m/>
    <m/>
    <m/>
    <m/>
    <m/>
    <m/>
    <m/>
    <m/>
    <m/>
    <m/>
    <m/>
    <m/>
    <m/>
    <m/>
    <m/>
    <m/>
    <m/>
    <m/>
    <n v="836"/>
    <s v="CA-2016-165316"/>
    <d v="2016-07-23T00:00:00"/>
    <s v="7/27/2016"/>
    <s v="Standard Class"/>
    <s v="JB-15400"/>
    <x v="80"/>
    <x v="1"/>
    <s v="United States"/>
    <s v="Tampa"/>
    <s v="Florida"/>
    <n v="33614"/>
    <x v="0"/>
    <s v="TEC-MA-10004002"/>
    <x v="2"/>
    <x v="15"/>
    <s v="Zebra GX420t Direct Thermal/Thermal Transfer Printer"/>
    <n v="265.47500000000002"/>
    <n v="1"/>
    <n v="0.5"/>
    <n v="-111.4995"/>
    <n v="2016"/>
    <x v="7"/>
    <s v="Q3"/>
    <n v="-0.41999999999999993"/>
  </r>
  <r>
    <m/>
    <m/>
    <m/>
    <m/>
    <m/>
    <m/>
    <m/>
    <m/>
    <m/>
    <m/>
    <m/>
    <m/>
    <m/>
    <m/>
    <m/>
    <m/>
    <m/>
    <m/>
    <m/>
    <m/>
    <m/>
    <n v="837"/>
    <s v="US-2014-115987"/>
    <d v="2014-09-08T00:00:00"/>
    <s v="9/13/2014"/>
    <s v="Second Class"/>
    <s v="LH-17020"/>
    <x v="293"/>
    <x v="0"/>
    <s v="United States"/>
    <s v="Tyler"/>
    <s v="Texas"/>
    <n v="75701"/>
    <x v="2"/>
    <s v="OFF-BI-10001071"/>
    <x v="1"/>
    <x v="8"/>
    <s v="GBC ProClick Punch Binding System"/>
    <n v="51.183999999999997"/>
    <n v="4"/>
    <n v="0.8"/>
    <n v="-79.3352"/>
    <n v="2014"/>
    <x v="8"/>
    <s v="Q3"/>
    <n v="-1.55"/>
  </r>
  <r>
    <m/>
    <m/>
    <m/>
    <m/>
    <m/>
    <m/>
    <m/>
    <m/>
    <m/>
    <m/>
    <m/>
    <m/>
    <m/>
    <m/>
    <m/>
    <m/>
    <m/>
    <m/>
    <m/>
    <m/>
    <m/>
    <n v="838"/>
    <s v="US-2017-156083"/>
    <d v="2017-11-04T00:00:00"/>
    <d v="2017-11-11T00:00:00"/>
    <s v="Standard Class"/>
    <s v="JL-15175"/>
    <x v="311"/>
    <x v="2"/>
    <s v="United States"/>
    <s v="Columbia"/>
    <s v="Tennessee"/>
    <n v="38401"/>
    <x v="0"/>
    <s v="OFF-PA-10001560"/>
    <x v="1"/>
    <x v="10"/>
    <s v="Adams Telephone Message Books, 5 1/4” x 11”"/>
    <n v="9.6639999999999997"/>
    <n v="2"/>
    <n v="0.2"/>
    <n v="3.2616000000000001"/>
    <n v="2017"/>
    <x v="0"/>
    <s v="Q4"/>
    <n v="0.33750000000000002"/>
  </r>
  <r>
    <m/>
    <m/>
    <m/>
    <m/>
    <m/>
    <m/>
    <m/>
    <m/>
    <m/>
    <m/>
    <m/>
    <m/>
    <m/>
    <m/>
    <m/>
    <m/>
    <m/>
    <m/>
    <m/>
    <m/>
    <m/>
    <n v="839"/>
    <s v="US-2016-137547"/>
    <d v="2016-03-07T00:00:00"/>
    <d v="2016-12-03T00:00:00"/>
    <s v="Standard Class"/>
    <s v="EB-13705"/>
    <x v="182"/>
    <x v="1"/>
    <s v="United States"/>
    <s v="Fort Worth"/>
    <s v="Texas"/>
    <n v="76106"/>
    <x v="2"/>
    <s v="TEC-PH-10002365"/>
    <x v="2"/>
    <x v="7"/>
    <s v="Belkin Grip Candy Sheer Case / Cover for iPhone 5 and 5S"/>
    <n v="21.071999999999999"/>
    <n v="3"/>
    <n v="0.2"/>
    <n v="1.5804"/>
    <n v="2016"/>
    <x v="10"/>
    <s v="Q1"/>
    <n v="7.5000000000000011E-2"/>
  </r>
  <r>
    <m/>
    <m/>
    <m/>
    <m/>
    <m/>
    <m/>
    <m/>
    <m/>
    <m/>
    <m/>
    <m/>
    <m/>
    <m/>
    <m/>
    <m/>
    <m/>
    <m/>
    <m/>
    <m/>
    <m/>
    <m/>
    <n v="840"/>
    <s v="CA-2015-100454"/>
    <d v="2015-11-20T00:00:00"/>
    <s v="11/25/2015"/>
    <s v="Standard Class"/>
    <s v="BM-11650"/>
    <x v="312"/>
    <x v="1"/>
    <s v="United States"/>
    <s v="New York City"/>
    <s v="New York"/>
    <n v="10035"/>
    <x v="3"/>
    <s v="OFF-AR-10004648"/>
    <x v="1"/>
    <x v="6"/>
    <s v="Boston 19500 Mighty Mite Electric Pencil Sharpener"/>
    <n v="60.45"/>
    <n v="3"/>
    <n v="0"/>
    <n v="16.3215"/>
    <n v="2015"/>
    <x v="0"/>
    <s v="Q4"/>
    <n v="0.27"/>
  </r>
  <r>
    <m/>
    <m/>
    <m/>
    <m/>
    <m/>
    <m/>
    <m/>
    <m/>
    <m/>
    <m/>
    <m/>
    <m/>
    <m/>
    <m/>
    <m/>
    <m/>
    <m/>
    <m/>
    <m/>
    <m/>
    <m/>
    <n v="841"/>
    <s v="CA-2015-100454"/>
    <d v="2015-11-20T00:00:00"/>
    <s v="11/25/2015"/>
    <s v="Standard Class"/>
    <s v="BM-11650"/>
    <x v="312"/>
    <x v="1"/>
    <s v="United States"/>
    <s v="New York City"/>
    <s v="New York"/>
    <n v="10035"/>
    <x v="3"/>
    <s v="OFF-AR-10002578"/>
    <x v="1"/>
    <x v="6"/>
    <s v="Newell 335"/>
    <n v="11.52"/>
    <n v="4"/>
    <n v="0"/>
    <n v="3.3408000000000002"/>
    <n v="2015"/>
    <x v="0"/>
    <s v="Q4"/>
    <n v="0.29000000000000004"/>
  </r>
  <r>
    <m/>
    <m/>
    <m/>
    <m/>
    <m/>
    <m/>
    <m/>
    <m/>
    <m/>
    <m/>
    <m/>
    <m/>
    <m/>
    <m/>
    <m/>
    <m/>
    <m/>
    <m/>
    <m/>
    <m/>
    <m/>
    <n v="842"/>
    <s v="CA-2015-100454"/>
    <d v="2015-11-20T00:00:00"/>
    <s v="11/25/2015"/>
    <s v="Standard Class"/>
    <s v="BM-11650"/>
    <x v="312"/>
    <x v="1"/>
    <s v="United States"/>
    <s v="New York City"/>
    <s v="New York"/>
    <n v="10035"/>
    <x v="3"/>
    <s v="FUR-BO-10001519"/>
    <x v="0"/>
    <x v="0"/>
    <s v="O'Sullivan 3-Shelf Heavy-Duty Bookcases"/>
    <n v="186.048"/>
    <n v="4"/>
    <n v="0.2"/>
    <n v="9.3024000000000004"/>
    <n v="2015"/>
    <x v="0"/>
    <s v="Q4"/>
    <n v="0.05"/>
  </r>
  <r>
    <m/>
    <m/>
    <m/>
    <m/>
    <m/>
    <m/>
    <m/>
    <m/>
    <m/>
    <m/>
    <m/>
    <m/>
    <m/>
    <m/>
    <m/>
    <m/>
    <m/>
    <m/>
    <m/>
    <m/>
    <m/>
    <n v="843"/>
    <s v="CA-2016-161669"/>
    <d v="2016-11-07T00:00:00"/>
    <d v="2016-09-11T00:00:00"/>
    <s v="First Class"/>
    <s v="EM-14095"/>
    <x v="313"/>
    <x v="1"/>
    <s v="United States"/>
    <s v="Los Angeles"/>
    <s v="California"/>
    <n v="90036"/>
    <x v="1"/>
    <s v="OFF-BI-10001294"/>
    <x v="1"/>
    <x v="8"/>
    <s v="Fellowes Binding Cases"/>
    <n v="37.44"/>
    <n v="4"/>
    <n v="0.2"/>
    <n v="11.7"/>
    <n v="2016"/>
    <x v="0"/>
    <s v="Q4"/>
    <n v="0.3125"/>
  </r>
  <r>
    <m/>
    <m/>
    <m/>
    <m/>
    <m/>
    <m/>
    <m/>
    <m/>
    <m/>
    <m/>
    <m/>
    <m/>
    <m/>
    <m/>
    <m/>
    <m/>
    <m/>
    <m/>
    <m/>
    <m/>
    <m/>
    <n v="844"/>
    <s v="CA-2016-161669"/>
    <d v="2016-11-07T00:00:00"/>
    <d v="2016-09-11T00:00:00"/>
    <s v="First Class"/>
    <s v="EM-14095"/>
    <x v="313"/>
    <x v="1"/>
    <s v="United States"/>
    <s v="Los Angeles"/>
    <s v="California"/>
    <n v="90036"/>
    <x v="1"/>
    <s v="OFF-BI-10001636"/>
    <x v="1"/>
    <x v="8"/>
    <s v="Ibico Plastic and Wire Spiral Binding Combs"/>
    <n v="26.975999999999999"/>
    <n v="4"/>
    <n v="0.2"/>
    <n v="8.7672000000000008"/>
    <n v="2016"/>
    <x v="0"/>
    <s v="Q4"/>
    <n v="0.32500000000000007"/>
  </r>
  <r>
    <m/>
    <m/>
    <m/>
    <m/>
    <m/>
    <m/>
    <m/>
    <m/>
    <m/>
    <m/>
    <m/>
    <m/>
    <m/>
    <m/>
    <m/>
    <m/>
    <m/>
    <m/>
    <m/>
    <m/>
    <m/>
    <n v="845"/>
    <s v="CA-2016-161669"/>
    <d v="2016-11-07T00:00:00"/>
    <d v="2016-09-11T00:00:00"/>
    <s v="First Class"/>
    <s v="EM-14095"/>
    <x v="313"/>
    <x v="1"/>
    <s v="United States"/>
    <s v="Los Angeles"/>
    <s v="California"/>
    <n v="90036"/>
    <x v="1"/>
    <s v="OFF-SU-10002503"/>
    <x v="1"/>
    <x v="14"/>
    <s v="Acme Preferred Stainless Steel Scissors"/>
    <n v="11.36"/>
    <n v="2"/>
    <n v="0"/>
    <n v="3.2944"/>
    <n v="2016"/>
    <x v="0"/>
    <s v="Q4"/>
    <n v="0.29000000000000004"/>
  </r>
  <r>
    <m/>
    <m/>
    <m/>
    <m/>
    <m/>
    <m/>
    <m/>
    <m/>
    <m/>
    <m/>
    <m/>
    <m/>
    <m/>
    <m/>
    <m/>
    <m/>
    <m/>
    <m/>
    <m/>
    <m/>
    <m/>
    <n v="846"/>
    <s v="CA-2016-161669"/>
    <d v="2016-11-07T00:00:00"/>
    <d v="2016-09-11T00:00:00"/>
    <s v="First Class"/>
    <s v="EM-14095"/>
    <x v="313"/>
    <x v="1"/>
    <s v="United States"/>
    <s v="Los Angeles"/>
    <s v="California"/>
    <n v="90036"/>
    <x v="1"/>
    <s v="OFF-LA-10004093"/>
    <x v="1"/>
    <x v="2"/>
    <s v="Avery 486"/>
    <n v="14.62"/>
    <n v="2"/>
    <n v="0"/>
    <n v="6.8714000000000004"/>
    <n v="2016"/>
    <x v="0"/>
    <s v="Q4"/>
    <n v="0.47000000000000003"/>
  </r>
  <r>
    <m/>
    <m/>
    <m/>
    <m/>
    <m/>
    <m/>
    <m/>
    <m/>
    <m/>
    <m/>
    <m/>
    <m/>
    <m/>
    <m/>
    <m/>
    <m/>
    <m/>
    <m/>
    <m/>
    <m/>
    <m/>
    <n v="847"/>
    <s v="CA-2015-114300"/>
    <d v="2015-10-13T00:00:00"/>
    <s v="10/17/2015"/>
    <s v="Standard Class"/>
    <s v="AF-10885"/>
    <x v="314"/>
    <x v="0"/>
    <s v="United States"/>
    <s v="Louisville"/>
    <s v="Kentucky"/>
    <n v="40214"/>
    <x v="0"/>
    <s v="TEC-PH-10001552"/>
    <x v="2"/>
    <x v="7"/>
    <s v="I Need's 3d Hello Kitty Hybrid Silicone Case Cover for HTC One X 4g with 3d Hello Kitty Stylus Pen Green/pink"/>
    <n v="83.72"/>
    <n v="7"/>
    <n v="0"/>
    <n v="23.441600000000001"/>
    <n v="2015"/>
    <x v="2"/>
    <s v="Q4"/>
    <n v="0.28000000000000003"/>
  </r>
  <r>
    <m/>
    <m/>
    <m/>
    <m/>
    <m/>
    <m/>
    <m/>
    <m/>
    <m/>
    <m/>
    <m/>
    <m/>
    <m/>
    <m/>
    <m/>
    <m/>
    <m/>
    <m/>
    <m/>
    <m/>
    <m/>
    <n v="848"/>
    <s v="CA-2015-114300"/>
    <d v="2015-10-13T00:00:00"/>
    <s v="10/17/2015"/>
    <s v="Standard Class"/>
    <s v="AF-10885"/>
    <x v="314"/>
    <x v="0"/>
    <s v="United States"/>
    <s v="Louisville"/>
    <s v="Kentucky"/>
    <n v="40214"/>
    <x v="0"/>
    <s v="FUR-CH-10001891"/>
    <x v="0"/>
    <x v="1"/>
    <s v="Global Deluxe Office Fabric Chairs"/>
    <n v="287.94"/>
    <n v="3"/>
    <n v="0"/>
    <n v="77.743799999999993"/>
    <n v="2015"/>
    <x v="2"/>
    <s v="Q4"/>
    <n v="0.26999999999999996"/>
  </r>
  <r>
    <m/>
    <m/>
    <m/>
    <m/>
    <m/>
    <m/>
    <m/>
    <m/>
    <m/>
    <m/>
    <m/>
    <m/>
    <m/>
    <m/>
    <m/>
    <m/>
    <m/>
    <m/>
    <m/>
    <m/>
    <m/>
    <n v="849"/>
    <s v="CA-2017-107503"/>
    <d v="2017-01-01T00:00:00"/>
    <d v="2017-06-01T00:00:00"/>
    <s v="Standard Class"/>
    <s v="GA-14725"/>
    <x v="315"/>
    <x v="0"/>
    <s v="United States"/>
    <s v="Lorain"/>
    <s v="Ohio"/>
    <n v="44052"/>
    <x v="3"/>
    <s v="FUR-FU-10003878"/>
    <x v="0"/>
    <x v="5"/>
    <s v="Linden 10&quot; Round Wall Clock, Black"/>
    <n v="48.896000000000001"/>
    <n v="4"/>
    <n v="0.2"/>
    <n v="8.5568000000000008"/>
    <n v="2017"/>
    <x v="9"/>
    <s v="Q1"/>
    <n v="0.17500000000000002"/>
  </r>
  <r>
    <m/>
    <m/>
    <m/>
    <m/>
    <m/>
    <m/>
    <m/>
    <m/>
    <m/>
    <m/>
    <m/>
    <m/>
    <m/>
    <m/>
    <m/>
    <m/>
    <m/>
    <m/>
    <m/>
    <m/>
    <m/>
    <n v="850"/>
    <s v="CA-2014-107755"/>
    <d v="2014-02-07T00:00:00"/>
    <d v="2014-12-02T00:00:00"/>
    <s v="Standard Class"/>
    <s v="CK-12760"/>
    <x v="316"/>
    <x v="1"/>
    <s v="United States"/>
    <s v="Linden"/>
    <s v="New Jersey"/>
    <n v="7036"/>
    <x v="3"/>
    <s v="TEC-AC-10000710"/>
    <x v="2"/>
    <x v="11"/>
    <s v="Maxell DVD-RAM Discs"/>
    <n v="115.36"/>
    <n v="7"/>
    <n v="0"/>
    <n v="49.604799999999997"/>
    <n v="2014"/>
    <x v="11"/>
    <s v="Q1"/>
    <n v="0.43"/>
  </r>
  <r>
    <m/>
    <m/>
    <m/>
    <m/>
    <m/>
    <m/>
    <m/>
    <m/>
    <m/>
    <m/>
    <m/>
    <m/>
    <m/>
    <m/>
    <m/>
    <m/>
    <m/>
    <m/>
    <m/>
    <m/>
    <m/>
    <n v="851"/>
    <s v="CA-2016-152534"/>
    <d v="2016-06-20T00:00:00"/>
    <s v="6/25/2016"/>
    <s v="Second Class"/>
    <s v="DP-13105"/>
    <x v="317"/>
    <x v="1"/>
    <s v="United States"/>
    <s v="Salinas"/>
    <s v="California"/>
    <n v="93905"/>
    <x v="1"/>
    <s v="OFF-AR-10002335"/>
    <x v="1"/>
    <x v="6"/>
    <s v="DIXON Oriole Pencils"/>
    <n v="5.16"/>
    <n v="2"/>
    <n v="0"/>
    <n v="1.3415999999999999"/>
    <n v="2016"/>
    <x v="1"/>
    <s v="Q2"/>
    <n v="0.25999999999999995"/>
  </r>
  <r>
    <m/>
    <m/>
    <m/>
    <m/>
    <m/>
    <m/>
    <m/>
    <m/>
    <m/>
    <m/>
    <m/>
    <m/>
    <m/>
    <m/>
    <m/>
    <m/>
    <m/>
    <m/>
    <m/>
    <m/>
    <m/>
    <n v="852"/>
    <s v="CA-2016-152534"/>
    <d v="2016-06-20T00:00:00"/>
    <s v="6/25/2016"/>
    <s v="Second Class"/>
    <s v="DP-13105"/>
    <x v="317"/>
    <x v="1"/>
    <s v="United States"/>
    <s v="Salinas"/>
    <s v="California"/>
    <n v="93905"/>
    <x v="1"/>
    <s v="OFF-PA-10001870"/>
    <x v="1"/>
    <x v="10"/>
    <s v="Xerox 202"/>
    <n v="38.880000000000003"/>
    <n v="6"/>
    <n v="0"/>
    <n v="18.662400000000002"/>
    <n v="2016"/>
    <x v="1"/>
    <s v="Q2"/>
    <n v="0.48000000000000004"/>
  </r>
  <r>
    <m/>
    <m/>
    <m/>
    <m/>
    <m/>
    <m/>
    <m/>
    <m/>
    <m/>
    <m/>
    <m/>
    <m/>
    <m/>
    <m/>
    <m/>
    <m/>
    <m/>
    <m/>
    <m/>
    <m/>
    <m/>
    <n v="853"/>
    <s v="CA-2016-113747"/>
    <d v="2016-05-28T00:00:00"/>
    <d v="2016-04-06T00:00:00"/>
    <s v="Standard Class"/>
    <s v="VD-21670"/>
    <x v="104"/>
    <x v="0"/>
    <s v="United States"/>
    <s v="Jackson"/>
    <s v="Mississippi"/>
    <n v="39212"/>
    <x v="0"/>
    <s v="OFF-AR-10003373"/>
    <x v="1"/>
    <x v="6"/>
    <s v="Boston School Pro Electric Pencil Sharpener, 1670"/>
    <n v="185.88"/>
    <n v="6"/>
    <n v="0"/>
    <n v="50.187600000000003"/>
    <n v="2016"/>
    <x v="5"/>
    <s v="Q2"/>
    <n v="0.27"/>
  </r>
  <r>
    <m/>
    <m/>
    <m/>
    <m/>
    <m/>
    <m/>
    <m/>
    <m/>
    <m/>
    <m/>
    <m/>
    <m/>
    <m/>
    <m/>
    <m/>
    <m/>
    <m/>
    <m/>
    <m/>
    <m/>
    <m/>
    <n v="854"/>
    <s v="CA-2016-123274"/>
    <d v="2016-02-19T00:00:00"/>
    <s v="2/24/2016"/>
    <s v="Standard Class"/>
    <s v="GT-14710"/>
    <x v="218"/>
    <x v="0"/>
    <s v="United States"/>
    <s v="New York City"/>
    <s v="New York"/>
    <n v="10035"/>
    <x v="3"/>
    <s v="FUR-FU-10004090"/>
    <x v="0"/>
    <x v="5"/>
    <s v="Executive Impressions 14&quot; Contract Wall Clock"/>
    <n v="44.46"/>
    <n v="2"/>
    <n v="0"/>
    <n v="14.671799999999999"/>
    <n v="2016"/>
    <x v="11"/>
    <s v="Q1"/>
    <n v="0.32999999999999996"/>
  </r>
  <r>
    <m/>
    <m/>
    <m/>
    <m/>
    <m/>
    <m/>
    <m/>
    <m/>
    <m/>
    <m/>
    <m/>
    <m/>
    <m/>
    <m/>
    <m/>
    <m/>
    <m/>
    <m/>
    <m/>
    <m/>
    <m/>
    <n v="855"/>
    <s v="CA-2016-123274"/>
    <d v="2016-02-19T00:00:00"/>
    <s v="2/24/2016"/>
    <s v="Standard Class"/>
    <s v="GT-14710"/>
    <x v="218"/>
    <x v="0"/>
    <s v="United States"/>
    <s v="New York City"/>
    <s v="New York"/>
    <n v="10035"/>
    <x v="3"/>
    <s v="OFF-ST-10000736"/>
    <x v="1"/>
    <x v="4"/>
    <s v="Carina Double Wide Media Storage Towers in Natural &amp; Black"/>
    <n v="242.94"/>
    <n v="3"/>
    <n v="0"/>
    <n v="9.7175999999999991"/>
    <n v="2016"/>
    <x v="11"/>
    <s v="Q1"/>
    <n v="3.9999999999999994E-2"/>
  </r>
  <r>
    <m/>
    <m/>
    <m/>
    <m/>
    <m/>
    <m/>
    <m/>
    <m/>
    <m/>
    <m/>
    <m/>
    <m/>
    <m/>
    <m/>
    <m/>
    <m/>
    <m/>
    <m/>
    <m/>
    <m/>
    <m/>
    <n v="856"/>
    <s v="CA-2014-125612"/>
    <d v="2014-08-03T00:00:00"/>
    <d v="2014-08-08T00:00:00"/>
    <s v="Standard Class"/>
    <s v="BK-11260"/>
    <x v="318"/>
    <x v="0"/>
    <s v="United States"/>
    <s v="New York City"/>
    <s v="New York"/>
    <n v="10035"/>
    <x v="3"/>
    <s v="OFF-PA-10001019"/>
    <x v="1"/>
    <x v="10"/>
    <s v="Xerox 1884"/>
    <n v="39.96"/>
    <n v="2"/>
    <n v="0"/>
    <n v="18.781199999999998"/>
    <n v="2014"/>
    <x v="6"/>
    <s v="Q3"/>
    <n v="0.47"/>
  </r>
  <r>
    <m/>
    <m/>
    <m/>
    <m/>
    <m/>
    <m/>
    <m/>
    <m/>
    <m/>
    <m/>
    <m/>
    <m/>
    <m/>
    <m/>
    <m/>
    <m/>
    <m/>
    <m/>
    <m/>
    <m/>
    <m/>
    <n v="857"/>
    <s v="CA-2014-125612"/>
    <d v="2014-08-03T00:00:00"/>
    <d v="2014-08-08T00:00:00"/>
    <s v="Standard Class"/>
    <s v="BK-11260"/>
    <x v="318"/>
    <x v="0"/>
    <s v="United States"/>
    <s v="New York City"/>
    <s v="New York"/>
    <n v="10035"/>
    <x v="3"/>
    <s v="OFF-SU-10002537"/>
    <x v="1"/>
    <x v="14"/>
    <s v="Acme Box Cutter Scissors"/>
    <n v="102.3"/>
    <n v="10"/>
    <n v="0"/>
    <n v="26.597999999999999"/>
    <n v="2014"/>
    <x v="6"/>
    <s v="Q3"/>
    <n v="0.26"/>
  </r>
  <r>
    <m/>
    <m/>
    <m/>
    <m/>
    <m/>
    <m/>
    <m/>
    <m/>
    <m/>
    <m/>
    <m/>
    <m/>
    <m/>
    <m/>
    <m/>
    <m/>
    <m/>
    <m/>
    <m/>
    <m/>
    <m/>
    <n v="858"/>
    <s v="CA-2014-125612"/>
    <d v="2014-08-03T00:00:00"/>
    <d v="2014-08-08T00:00:00"/>
    <s v="Standard Class"/>
    <s v="BK-11260"/>
    <x v="318"/>
    <x v="0"/>
    <s v="United States"/>
    <s v="New York City"/>
    <s v="New York"/>
    <n v="10035"/>
    <x v="3"/>
    <s v="OFF-ST-10003221"/>
    <x v="1"/>
    <x v="4"/>
    <s v="Staple magnet"/>
    <n v="21.36"/>
    <n v="2"/>
    <n v="0"/>
    <n v="5.7671999999999999"/>
    <n v="2014"/>
    <x v="6"/>
    <s v="Q3"/>
    <n v="0.27"/>
  </r>
  <r>
    <m/>
    <m/>
    <m/>
    <m/>
    <m/>
    <m/>
    <m/>
    <m/>
    <m/>
    <m/>
    <m/>
    <m/>
    <m/>
    <m/>
    <m/>
    <m/>
    <m/>
    <m/>
    <m/>
    <m/>
    <m/>
    <n v="859"/>
    <s v="CA-2017-161984"/>
    <d v="2017-04-10T00:00:00"/>
    <s v="4/15/2017"/>
    <s v="Standard Class"/>
    <s v="SJ-20125"/>
    <x v="319"/>
    <x v="2"/>
    <s v="United States"/>
    <s v="New Brunswick"/>
    <s v="New Jersey"/>
    <n v="8901"/>
    <x v="3"/>
    <s v="OFF-PA-10004569"/>
    <x v="1"/>
    <x v="10"/>
    <s v="Wirebound Message Books, Two 4 1/4&quot; x 5&quot; Forms per Page"/>
    <n v="7.61"/>
    <n v="1"/>
    <n v="0"/>
    <n v="3.5767000000000002"/>
    <n v="2017"/>
    <x v="3"/>
    <s v="Q2"/>
    <n v="0.47000000000000003"/>
  </r>
  <r>
    <m/>
    <m/>
    <m/>
    <m/>
    <m/>
    <m/>
    <m/>
    <m/>
    <m/>
    <m/>
    <m/>
    <m/>
    <m/>
    <m/>
    <m/>
    <m/>
    <m/>
    <m/>
    <m/>
    <m/>
    <m/>
    <n v="860"/>
    <s v="CA-2017-161984"/>
    <d v="2017-04-10T00:00:00"/>
    <s v="4/15/2017"/>
    <s v="Standard Class"/>
    <s v="SJ-20125"/>
    <x v="319"/>
    <x v="2"/>
    <s v="United States"/>
    <s v="New Brunswick"/>
    <s v="New Jersey"/>
    <n v="8901"/>
    <x v="3"/>
    <s v="OFF-FA-10000624"/>
    <x v="1"/>
    <x v="13"/>
    <s v="OIC Binder Clips"/>
    <n v="7.16"/>
    <n v="2"/>
    <n v="0"/>
    <n v="3.58"/>
    <n v="2017"/>
    <x v="3"/>
    <s v="Q2"/>
    <n v="0.5"/>
  </r>
  <r>
    <m/>
    <m/>
    <m/>
    <m/>
    <m/>
    <m/>
    <m/>
    <m/>
    <m/>
    <m/>
    <m/>
    <m/>
    <m/>
    <m/>
    <m/>
    <m/>
    <m/>
    <m/>
    <m/>
    <m/>
    <m/>
    <n v="861"/>
    <s v="CA-2014-133851"/>
    <d v="2014-06-09T00:00:00"/>
    <s v="6/16/2014"/>
    <s v="Standard Class"/>
    <s v="CM-12445"/>
    <x v="320"/>
    <x v="0"/>
    <s v="United States"/>
    <s v="San Francisco"/>
    <s v="California"/>
    <n v="94122"/>
    <x v="1"/>
    <s v="OFF-SU-10001225"/>
    <x v="1"/>
    <x v="14"/>
    <s v="Staple remover"/>
    <n v="7.36"/>
    <n v="2"/>
    <n v="0"/>
    <n v="0.1472"/>
    <n v="2014"/>
    <x v="1"/>
    <s v="Q2"/>
    <n v="0.02"/>
  </r>
  <r>
    <m/>
    <m/>
    <m/>
    <m/>
    <m/>
    <m/>
    <m/>
    <m/>
    <m/>
    <m/>
    <m/>
    <m/>
    <m/>
    <m/>
    <m/>
    <m/>
    <m/>
    <m/>
    <m/>
    <m/>
    <m/>
    <n v="862"/>
    <s v="CA-2014-133851"/>
    <d v="2014-06-09T00:00:00"/>
    <s v="6/16/2014"/>
    <s v="Standard Class"/>
    <s v="CM-12445"/>
    <x v="320"/>
    <x v="0"/>
    <s v="United States"/>
    <s v="San Francisco"/>
    <s v="California"/>
    <n v="94122"/>
    <x v="1"/>
    <s v="OFF-AR-10003752"/>
    <x v="1"/>
    <x v="6"/>
    <s v="Deluxe Chalkboard Eraser Cleaner"/>
    <n v="23.1"/>
    <n v="2"/>
    <n v="0"/>
    <n v="10.625999999999999"/>
    <n v="2014"/>
    <x v="1"/>
    <s v="Q2"/>
    <n v="0.45999999999999996"/>
  </r>
  <r>
    <m/>
    <m/>
    <m/>
    <m/>
    <m/>
    <m/>
    <m/>
    <m/>
    <m/>
    <m/>
    <m/>
    <m/>
    <m/>
    <m/>
    <m/>
    <m/>
    <m/>
    <m/>
    <m/>
    <m/>
    <m/>
    <n v="863"/>
    <s v="CA-2016-134474"/>
    <d v="2016-01-05T00:00:00"/>
    <d v="2016-07-01T00:00:00"/>
    <s v="Second Class"/>
    <s v="AJ-10795"/>
    <x v="295"/>
    <x v="1"/>
    <s v="United States"/>
    <s v="Jacksonville"/>
    <s v="Florida"/>
    <n v="32216"/>
    <x v="0"/>
    <s v="TEC-AC-10001714"/>
    <x v="2"/>
    <x v="11"/>
    <s v="Logitech MX Performance Wireless Mouse"/>
    <n v="191.47200000000001"/>
    <n v="6"/>
    <n v="0.2"/>
    <n v="40.687800000000003"/>
    <n v="2016"/>
    <x v="9"/>
    <s v="Q1"/>
    <n v="0.21249999999999999"/>
  </r>
  <r>
    <m/>
    <m/>
    <m/>
    <m/>
    <m/>
    <m/>
    <m/>
    <m/>
    <m/>
    <m/>
    <m/>
    <m/>
    <m/>
    <m/>
    <m/>
    <m/>
    <m/>
    <m/>
    <m/>
    <m/>
    <m/>
    <n v="864"/>
    <s v="CA-2016-134474"/>
    <d v="2016-01-05T00:00:00"/>
    <d v="2016-07-01T00:00:00"/>
    <s v="Second Class"/>
    <s v="AJ-10795"/>
    <x v="295"/>
    <x v="1"/>
    <s v="United States"/>
    <s v="Jacksonville"/>
    <s v="Florida"/>
    <n v="32216"/>
    <x v="0"/>
    <s v="OFF-AR-10003958"/>
    <x v="1"/>
    <x v="6"/>
    <s v="Newell 337"/>
    <n v="5.2480000000000002"/>
    <n v="2"/>
    <n v="0.2"/>
    <n v="0.59040000000000004"/>
    <n v="2016"/>
    <x v="9"/>
    <s v="Q1"/>
    <n v="0.1125"/>
  </r>
  <r>
    <m/>
    <m/>
    <m/>
    <m/>
    <m/>
    <m/>
    <m/>
    <m/>
    <m/>
    <m/>
    <m/>
    <m/>
    <m/>
    <m/>
    <m/>
    <m/>
    <m/>
    <m/>
    <m/>
    <m/>
    <m/>
    <n v="865"/>
    <s v="CA-2016-134474"/>
    <d v="2016-01-05T00:00:00"/>
    <d v="2016-07-01T00:00:00"/>
    <s v="Second Class"/>
    <s v="AJ-10795"/>
    <x v="295"/>
    <x v="1"/>
    <s v="United States"/>
    <s v="Jacksonville"/>
    <s v="Florida"/>
    <n v="32216"/>
    <x v="0"/>
    <s v="TEC-PH-10002923"/>
    <x v="2"/>
    <x v="7"/>
    <s v="Logitech B530 USB Headset - headset - Full size, Binaural"/>
    <n v="59.183999999999997"/>
    <n v="2"/>
    <n v="0.2"/>
    <n v="5.1786000000000003"/>
    <n v="2016"/>
    <x v="9"/>
    <s v="Q1"/>
    <n v="8.7500000000000008E-2"/>
  </r>
  <r>
    <m/>
    <m/>
    <m/>
    <m/>
    <m/>
    <m/>
    <m/>
    <m/>
    <m/>
    <m/>
    <m/>
    <m/>
    <m/>
    <m/>
    <m/>
    <m/>
    <m/>
    <m/>
    <m/>
    <m/>
    <m/>
    <n v="866"/>
    <s v="CA-2014-149020"/>
    <d v="2014-01-10T00:00:00"/>
    <s v="1/15/2014"/>
    <s v="Standard Class"/>
    <s v="AJ-10780"/>
    <x v="321"/>
    <x v="1"/>
    <s v="United States"/>
    <s v="Springfield"/>
    <s v="Virginia"/>
    <n v="22153"/>
    <x v="0"/>
    <s v="OFF-LA-10004272"/>
    <x v="1"/>
    <x v="2"/>
    <s v="Avery 482"/>
    <n v="2.89"/>
    <n v="1"/>
    <n v="0"/>
    <n v="1.3583000000000001"/>
    <n v="2014"/>
    <x v="9"/>
    <s v="Q1"/>
    <n v="0.47000000000000003"/>
  </r>
  <r>
    <m/>
    <m/>
    <m/>
    <m/>
    <m/>
    <m/>
    <m/>
    <m/>
    <m/>
    <m/>
    <m/>
    <m/>
    <m/>
    <m/>
    <m/>
    <m/>
    <m/>
    <m/>
    <m/>
    <m/>
    <m/>
    <n v="867"/>
    <s v="CA-2014-149020"/>
    <d v="2014-01-10T00:00:00"/>
    <s v="1/15/2014"/>
    <s v="Standard Class"/>
    <s v="AJ-10780"/>
    <x v="321"/>
    <x v="1"/>
    <s v="United States"/>
    <s v="Springfield"/>
    <s v="Virginia"/>
    <n v="22153"/>
    <x v="0"/>
    <s v="FUR-FU-10000965"/>
    <x v="0"/>
    <x v="5"/>
    <s v="Howard Miller 11-1/2&quot; Diameter Ridgewood Wall Clock"/>
    <n v="51.94"/>
    <n v="1"/>
    <n v="0"/>
    <n v="21.295400000000001"/>
    <n v="2014"/>
    <x v="9"/>
    <s v="Q1"/>
    <n v="0.41000000000000003"/>
  </r>
  <r>
    <m/>
    <m/>
    <m/>
    <m/>
    <m/>
    <m/>
    <m/>
    <m/>
    <m/>
    <m/>
    <m/>
    <m/>
    <m/>
    <m/>
    <m/>
    <m/>
    <m/>
    <m/>
    <m/>
    <m/>
    <m/>
    <n v="868"/>
    <s v="CA-2016-134362"/>
    <d v="2016-09-29T00:00:00"/>
    <d v="2016-02-10T00:00:00"/>
    <s v="First Class"/>
    <s v="LS-16945"/>
    <x v="322"/>
    <x v="1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  <n v="2016"/>
    <x v="8"/>
    <s v="Q3"/>
    <n v="0.32500000000000001"/>
  </r>
  <r>
    <m/>
    <m/>
    <m/>
    <m/>
    <m/>
    <m/>
    <m/>
    <m/>
    <m/>
    <m/>
    <m/>
    <m/>
    <m/>
    <m/>
    <m/>
    <m/>
    <m/>
    <m/>
    <m/>
    <m/>
    <m/>
    <n v="869"/>
    <s v="CA-2014-136742"/>
    <d v="2014-04-06T00:00:00"/>
    <d v="2014-10-04T00:00:00"/>
    <s v="Standard Class"/>
    <s v="GP-14740"/>
    <x v="323"/>
    <x v="1"/>
    <s v="United States"/>
    <s v="Lancaster"/>
    <s v="Pennsylvania"/>
    <n v="17602"/>
    <x v="3"/>
    <s v="OFF-BI-10003719"/>
    <x v="1"/>
    <x v="8"/>
    <s v="Large Capacity Hanging Post Binders"/>
    <n v="44.91"/>
    <n v="6"/>
    <n v="0.7"/>
    <n v="-35.927999999999997"/>
    <n v="2014"/>
    <x v="3"/>
    <s v="Q2"/>
    <n v="-0.8"/>
  </r>
  <r>
    <m/>
    <m/>
    <m/>
    <m/>
    <m/>
    <m/>
    <m/>
    <m/>
    <m/>
    <m/>
    <m/>
    <m/>
    <m/>
    <m/>
    <m/>
    <m/>
    <m/>
    <m/>
    <m/>
    <m/>
    <m/>
    <n v="870"/>
    <s v="CA-2016-158099"/>
    <d v="2016-09-03T00:00:00"/>
    <d v="2016-05-09T00:00:00"/>
    <s v="First Class"/>
    <s v="PK-18910"/>
    <x v="324"/>
    <x v="2"/>
    <s v="United States"/>
    <s v="Philadelphia"/>
    <s v="Pennsylvania"/>
    <n v="19143"/>
    <x v="3"/>
    <s v="OFF-BI-10000545"/>
    <x v="1"/>
    <x v="8"/>
    <s v="GBC Ibimaster 500 Manual ProClick Binding System"/>
    <n v="1141.47"/>
    <n v="5"/>
    <n v="0.7"/>
    <n v="-760.98"/>
    <n v="2016"/>
    <x v="8"/>
    <s v="Q3"/>
    <n v="-0.66666666666666663"/>
  </r>
  <r>
    <m/>
    <m/>
    <m/>
    <m/>
    <m/>
    <m/>
    <m/>
    <m/>
    <m/>
    <m/>
    <m/>
    <m/>
    <m/>
    <m/>
    <m/>
    <m/>
    <m/>
    <m/>
    <m/>
    <m/>
    <m/>
    <n v="871"/>
    <s v="CA-2016-158099"/>
    <d v="2016-09-03T00:00:00"/>
    <d v="2016-05-09T00:00:00"/>
    <s v="First Class"/>
    <s v="PK-18910"/>
    <x v="324"/>
    <x v="2"/>
    <s v="United States"/>
    <s v="Philadelphia"/>
    <s v="Pennsylvania"/>
    <n v="19143"/>
    <x v="3"/>
    <s v="TEC-PH-10002496"/>
    <x v="2"/>
    <x v="7"/>
    <s v="Cisco SPA301"/>
    <n v="280.78199999999998"/>
    <n v="3"/>
    <n v="0.4"/>
    <n v="-46.796999999999997"/>
    <n v="2016"/>
    <x v="8"/>
    <s v="Q3"/>
    <n v="-0.16666666666666666"/>
  </r>
  <r>
    <m/>
    <m/>
    <m/>
    <m/>
    <m/>
    <m/>
    <m/>
    <m/>
    <m/>
    <m/>
    <m/>
    <m/>
    <m/>
    <m/>
    <m/>
    <m/>
    <m/>
    <m/>
    <m/>
    <m/>
    <m/>
    <n v="872"/>
    <s v="CA-2015-131128"/>
    <d v="2015-10-19T00:00:00"/>
    <s v="10/20/2015"/>
    <s v="First Class"/>
    <s v="TB-21520"/>
    <x v="14"/>
    <x v="0"/>
    <s v="United States"/>
    <s v="Concord"/>
    <s v="New Hampshire"/>
    <n v="3301"/>
    <x v="3"/>
    <s v="OFF-PA-10003591"/>
    <x v="1"/>
    <x v="10"/>
    <s v="Southworth 100% Cotton The Best Paper"/>
    <n v="34.44"/>
    <n v="3"/>
    <n v="0"/>
    <n v="17.22"/>
    <n v="2015"/>
    <x v="2"/>
    <s v="Q4"/>
    <n v="0.5"/>
  </r>
  <r>
    <m/>
    <m/>
    <m/>
    <m/>
    <m/>
    <m/>
    <m/>
    <m/>
    <m/>
    <m/>
    <m/>
    <m/>
    <m/>
    <m/>
    <m/>
    <m/>
    <m/>
    <m/>
    <m/>
    <m/>
    <m/>
    <n v="873"/>
    <s v="CA-2014-148488"/>
    <d v="2014-12-10T00:00:00"/>
    <s v="12/15/2014"/>
    <s v="Standard Class"/>
    <s v="SM-20005"/>
    <x v="325"/>
    <x v="0"/>
    <s v="United States"/>
    <s v="New York City"/>
    <s v="New York"/>
    <n v="10009"/>
    <x v="3"/>
    <s v="OFF-PA-10004470"/>
    <x v="1"/>
    <x v="10"/>
    <s v="Adams Write n' Stick Phone Message Book, 11&quot; X 5 1/4&quot;, 200 Messages"/>
    <n v="11.36"/>
    <n v="2"/>
    <n v="0"/>
    <n v="5.2256"/>
    <n v="2014"/>
    <x v="4"/>
    <s v="Q4"/>
    <n v="0.46"/>
  </r>
  <r>
    <m/>
    <m/>
    <m/>
    <m/>
    <m/>
    <m/>
    <m/>
    <m/>
    <m/>
    <m/>
    <m/>
    <m/>
    <m/>
    <m/>
    <m/>
    <m/>
    <m/>
    <m/>
    <m/>
    <m/>
    <m/>
    <n v="874"/>
    <s v="CA-2014-148488"/>
    <d v="2014-12-10T00:00:00"/>
    <s v="12/15/2014"/>
    <s v="Standard Class"/>
    <s v="SM-20005"/>
    <x v="325"/>
    <x v="0"/>
    <s v="United States"/>
    <s v="New York City"/>
    <s v="New York"/>
    <n v="10009"/>
    <x v="3"/>
    <s v="OFF-BI-10000315"/>
    <x v="1"/>
    <x v="8"/>
    <s v="Poly Designer Cover &amp; Back"/>
    <n v="106.34399999999999"/>
    <n v="7"/>
    <n v="0.2"/>
    <n v="37.220399999999998"/>
    <n v="2014"/>
    <x v="4"/>
    <s v="Q4"/>
    <n v="0.35"/>
  </r>
  <r>
    <m/>
    <m/>
    <m/>
    <m/>
    <m/>
    <m/>
    <m/>
    <m/>
    <m/>
    <m/>
    <m/>
    <m/>
    <m/>
    <m/>
    <m/>
    <m/>
    <m/>
    <m/>
    <m/>
    <m/>
    <m/>
    <n v="875"/>
    <s v="CA-2017-114636"/>
    <d v="2017-08-25T00:00:00"/>
    <s v="8/29/2017"/>
    <s v="Standard Class"/>
    <s v="GA-14725"/>
    <x v="315"/>
    <x v="0"/>
    <s v="United States"/>
    <s v="Charlotte"/>
    <s v="North Carolina"/>
    <n v="28205"/>
    <x v="0"/>
    <s v="OFF-PA-10001790"/>
    <x v="1"/>
    <x v="10"/>
    <s v="Xerox 1910"/>
    <n v="192.16"/>
    <n v="5"/>
    <n v="0.2"/>
    <n v="67.256"/>
    <n v="2017"/>
    <x v="6"/>
    <s v="Q3"/>
    <n v="0.35000000000000003"/>
  </r>
  <r>
    <m/>
    <m/>
    <m/>
    <m/>
    <m/>
    <m/>
    <m/>
    <m/>
    <m/>
    <m/>
    <m/>
    <m/>
    <m/>
    <m/>
    <m/>
    <m/>
    <m/>
    <m/>
    <m/>
    <m/>
    <m/>
    <n v="876"/>
    <s v="CA-2016-116736"/>
    <d v="2016-01-17T00:00:00"/>
    <s v="1/21/2016"/>
    <s v="Standard Class"/>
    <s v="CC-12430"/>
    <x v="254"/>
    <x v="2"/>
    <s v="United States"/>
    <s v="Concord"/>
    <s v="New Hampshire"/>
    <n v="3301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  <n v="2016"/>
    <x v="9"/>
    <s v="Q1"/>
    <n v="0.2"/>
  </r>
  <r>
    <m/>
    <m/>
    <m/>
    <m/>
    <m/>
    <m/>
    <m/>
    <m/>
    <m/>
    <m/>
    <m/>
    <m/>
    <m/>
    <m/>
    <m/>
    <m/>
    <m/>
    <m/>
    <m/>
    <m/>
    <m/>
    <n v="877"/>
    <s v="CA-2016-116736"/>
    <d v="2016-01-17T00:00:00"/>
    <s v="1/21/2016"/>
    <s v="Standard Class"/>
    <s v="CC-12430"/>
    <x v="254"/>
    <x v="2"/>
    <s v="United States"/>
    <s v="Concord"/>
    <s v="New Hampshire"/>
    <n v="3301"/>
    <x v="3"/>
    <s v="TEC-AC-10003628"/>
    <x v="2"/>
    <x v="11"/>
    <s v="Logitech 910-002974 M325 Wireless Mouse for Web Scrolling"/>
    <n v="29.99"/>
    <n v="1"/>
    <n v="0"/>
    <n v="13.195600000000001"/>
    <n v="2016"/>
    <x v="9"/>
    <s v="Q1"/>
    <n v="0.44000000000000006"/>
  </r>
  <r>
    <m/>
    <m/>
    <m/>
    <m/>
    <m/>
    <m/>
    <m/>
    <m/>
    <m/>
    <m/>
    <m/>
    <m/>
    <m/>
    <m/>
    <m/>
    <m/>
    <m/>
    <m/>
    <m/>
    <m/>
    <m/>
    <n v="878"/>
    <s v="CA-2016-116736"/>
    <d v="2016-01-17T00:00:00"/>
    <s v="1/21/2016"/>
    <s v="Standard Class"/>
    <s v="CC-12430"/>
    <x v="254"/>
    <x v="2"/>
    <s v="United States"/>
    <s v="Concord"/>
    <s v="New Hampshire"/>
    <n v="3301"/>
    <x v="3"/>
    <s v="TEC-AC-10002049"/>
    <x v="2"/>
    <x v="11"/>
    <s v="Logitech G19 Programmable Gaming Keyboard"/>
    <n v="371.97"/>
    <n v="3"/>
    <n v="0"/>
    <n v="66.954599999999999"/>
    <n v="2016"/>
    <x v="9"/>
    <s v="Q1"/>
    <n v="0.18"/>
  </r>
  <r>
    <m/>
    <m/>
    <m/>
    <m/>
    <m/>
    <m/>
    <m/>
    <m/>
    <m/>
    <m/>
    <m/>
    <m/>
    <m/>
    <m/>
    <m/>
    <m/>
    <m/>
    <m/>
    <m/>
    <m/>
    <m/>
    <n v="879"/>
    <s v="US-2014-158638"/>
    <d v="2014-09-17T00:00:00"/>
    <s v="9/21/2014"/>
    <s v="Standard Class"/>
    <s v="AG-10765"/>
    <x v="326"/>
    <x v="2"/>
    <s v="United States"/>
    <s v="Philadelphia"/>
    <s v="Pennsylvania"/>
    <n v="19120"/>
    <x v="3"/>
    <s v="OFF-BI-10003712"/>
    <x v="1"/>
    <x v="8"/>
    <s v="Acco Pressboard Covers with Storage Hooks, 14 7/8&quot; x 11&quot;, Light Blue"/>
    <n v="5.8920000000000003"/>
    <n v="4"/>
    <n v="0.7"/>
    <n v="-4.1243999999999996"/>
    <n v="2014"/>
    <x v="8"/>
    <s v="Q3"/>
    <n v="-0.69999999999999984"/>
  </r>
  <r>
    <m/>
    <m/>
    <m/>
    <m/>
    <m/>
    <m/>
    <m/>
    <m/>
    <m/>
    <m/>
    <m/>
    <m/>
    <m/>
    <m/>
    <m/>
    <m/>
    <m/>
    <m/>
    <m/>
    <m/>
    <m/>
    <n v="880"/>
    <s v="CA-2017-111689"/>
    <d v="2017-11-30T00:00:00"/>
    <d v="2017-02-12T00:00:00"/>
    <s v="Second Class"/>
    <s v="HP-14815"/>
    <x v="6"/>
    <x v="2"/>
    <s v="United States"/>
    <s v="New York City"/>
    <s v="New York"/>
    <n v="10024"/>
    <x v="3"/>
    <s v="OFF-BI-10003984"/>
    <x v="1"/>
    <x v="8"/>
    <s v="Lock-Up Easel 'Spel-Binder'"/>
    <n v="68.471999999999994"/>
    <n v="3"/>
    <n v="0.2"/>
    <n v="23.109300000000001"/>
    <n v="2017"/>
    <x v="0"/>
    <s v="Q4"/>
    <n v="0.33750000000000002"/>
  </r>
  <r>
    <m/>
    <m/>
    <m/>
    <m/>
    <m/>
    <m/>
    <m/>
    <m/>
    <m/>
    <m/>
    <m/>
    <m/>
    <m/>
    <m/>
    <m/>
    <m/>
    <m/>
    <m/>
    <m/>
    <m/>
    <m/>
    <n v="881"/>
    <s v="CA-2017-111689"/>
    <d v="2017-11-30T00:00:00"/>
    <d v="2017-02-12T00:00:00"/>
    <s v="Second Class"/>
    <s v="HP-14815"/>
    <x v="6"/>
    <x v="2"/>
    <s v="United States"/>
    <s v="New York City"/>
    <s v="New York"/>
    <n v="10024"/>
    <x v="3"/>
    <s v="FUR-CH-10004287"/>
    <x v="0"/>
    <x v="1"/>
    <s v="SAFCO Arco Folding Chair"/>
    <n v="1242.9000000000001"/>
    <n v="5"/>
    <n v="0.1"/>
    <n v="262.39"/>
    <n v="2017"/>
    <x v="0"/>
    <s v="Q4"/>
    <n v="0.21111111111111108"/>
  </r>
  <r>
    <m/>
    <m/>
    <m/>
    <m/>
    <m/>
    <m/>
    <m/>
    <m/>
    <m/>
    <m/>
    <m/>
    <m/>
    <m/>
    <m/>
    <m/>
    <m/>
    <m/>
    <m/>
    <m/>
    <m/>
    <m/>
    <n v="882"/>
    <s v="CA-2015-129098"/>
    <d v="2015-10-09T00:00:00"/>
    <s v="10/13/2015"/>
    <s v="Standard Class"/>
    <s v="DK-13090"/>
    <x v="54"/>
    <x v="0"/>
    <s v="United States"/>
    <s v="Springfield"/>
    <s v="Virginia"/>
    <n v="22153"/>
    <x v="0"/>
    <s v="OFF-ST-10001321"/>
    <x v="1"/>
    <x v="4"/>
    <s v="Decoflex Hanging Personal Folder File, Blue"/>
    <n v="30.84"/>
    <n v="2"/>
    <n v="0"/>
    <n v="8.3268000000000004"/>
    <n v="2015"/>
    <x v="2"/>
    <s v="Q4"/>
    <n v="0.27"/>
  </r>
  <r>
    <m/>
    <m/>
    <m/>
    <m/>
    <m/>
    <m/>
    <m/>
    <m/>
    <m/>
    <m/>
    <m/>
    <m/>
    <m/>
    <m/>
    <m/>
    <m/>
    <m/>
    <m/>
    <m/>
    <m/>
    <m/>
    <n v="883"/>
    <s v="US-2017-123463"/>
    <d v="2017-12-23T00:00:00"/>
    <s v="12/23/2017"/>
    <s v="Same Day"/>
    <s v="GZ-14470"/>
    <x v="47"/>
    <x v="0"/>
    <s v="United States"/>
    <s v="San Francisco"/>
    <s v="California"/>
    <n v="94109"/>
    <x v="1"/>
    <s v="OFF-AR-10001118"/>
    <x v="1"/>
    <x v="6"/>
    <s v="Binney &amp; Smith Crayola Metallic Crayons, 16-Color Pack"/>
    <n v="13.48"/>
    <n v="4"/>
    <n v="0"/>
    <n v="5.9311999999999996"/>
    <n v="2017"/>
    <x v="4"/>
    <s v="Q4"/>
    <n v="0.43999999999999995"/>
  </r>
  <r>
    <m/>
    <m/>
    <m/>
    <m/>
    <m/>
    <m/>
    <m/>
    <m/>
    <m/>
    <m/>
    <m/>
    <m/>
    <m/>
    <m/>
    <m/>
    <m/>
    <m/>
    <m/>
    <m/>
    <m/>
    <m/>
    <n v="884"/>
    <s v="CA-2016-165148"/>
    <d v="2016-10-22T00:00:00"/>
    <s v="10/24/2016"/>
    <s v="First Class"/>
    <s v="PM-19135"/>
    <x v="327"/>
    <x v="2"/>
    <s v="United States"/>
    <s v="Detroit"/>
    <s v="Michigan"/>
    <n v="48227"/>
    <x v="2"/>
    <s v="FUR-FU-10000732"/>
    <x v="0"/>
    <x v="5"/>
    <s v="Eldon 200 Class Desk Accessories"/>
    <n v="31.4"/>
    <n v="5"/>
    <n v="0"/>
    <n v="10.048"/>
    <n v="2016"/>
    <x v="2"/>
    <s v="Q4"/>
    <n v="0.32"/>
  </r>
  <r>
    <m/>
    <m/>
    <m/>
    <m/>
    <m/>
    <m/>
    <m/>
    <m/>
    <m/>
    <m/>
    <m/>
    <m/>
    <m/>
    <m/>
    <m/>
    <m/>
    <m/>
    <m/>
    <m/>
    <m/>
    <m/>
    <n v="885"/>
    <s v="CA-2014-134061"/>
    <d v="2014-04-29T00:00:00"/>
    <d v="2014-04-05T00:00:00"/>
    <s v="Standard Class"/>
    <s v="LL-16840"/>
    <x v="328"/>
    <x v="0"/>
    <s v="United States"/>
    <s v="Rochester"/>
    <s v="New York"/>
    <n v="14609"/>
    <x v="3"/>
    <s v="FUR-FU-10001424"/>
    <x v="0"/>
    <x v="5"/>
    <s v="Dax Clear Box Frame"/>
    <n v="17.46"/>
    <n v="2"/>
    <n v="0"/>
    <n v="5.9363999999999999"/>
    <n v="2014"/>
    <x v="3"/>
    <s v="Q2"/>
    <n v="0.33999999999999997"/>
  </r>
  <r>
    <m/>
    <m/>
    <m/>
    <m/>
    <m/>
    <m/>
    <m/>
    <m/>
    <m/>
    <m/>
    <m/>
    <m/>
    <m/>
    <m/>
    <m/>
    <m/>
    <m/>
    <m/>
    <m/>
    <m/>
    <m/>
    <n v="886"/>
    <s v="CA-2015-143602"/>
    <d v="2015-04-25T00:00:00"/>
    <s v="4/28/2015"/>
    <s v="Second Class"/>
    <s v="JS-15595"/>
    <x v="329"/>
    <x v="1"/>
    <s v="United States"/>
    <s v="Los Angeles"/>
    <s v="California"/>
    <n v="90045"/>
    <x v="1"/>
    <s v="OFF-BI-10002071"/>
    <x v="1"/>
    <x v="8"/>
    <s v="Fellowes Black Plastic Comb Bindings"/>
    <n v="13.944000000000001"/>
    <n v="3"/>
    <n v="0.2"/>
    <n v="4.5317999999999996"/>
    <n v="2015"/>
    <x v="3"/>
    <s v="Q2"/>
    <n v="0.32499999999999996"/>
  </r>
  <r>
    <m/>
    <m/>
    <m/>
    <m/>
    <m/>
    <m/>
    <m/>
    <m/>
    <m/>
    <m/>
    <m/>
    <m/>
    <m/>
    <m/>
    <m/>
    <m/>
    <m/>
    <m/>
    <m/>
    <m/>
    <m/>
    <n v="887"/>
    <s v="CA-2017-115364"/>
    <d v="2017-06-26T00:00:00"/>
    <d v="2017-02-07T00:00:00"/>
    <s v="Standard Class"/>
    <s v="OT-18730"/>
    <x v="220"/>
    <x v="0"/>
    <s v="United States"/>
    <s v="San Diego"/>
    <s v="California"/>
    <n v="92105"/>
    <x v="1"/>
    <s v="OFF-ST-10002486"/>
    <x v="1"/>
    <x v="4"/>
    <s v="Eldon Shelf Savers Cubes and Bins"/>
    <n v="83.76"/>
    <n v="12"/>
    <n v="0"/>
    <n v="1.6752"/>
    <n v="2017"/>
    <x v="1"/>
    <s v="Q2"/>
    <n v="0.02"/>
  </r>
  <r>
    <m/>
    <m/>
    <m/>
    <m/>
    <m/>
    <m/>
    <m/>
    <m/>
    <m/>
    <m/>
    <m/>
    <m/>
    <m/>
    <m/>
    <m/>
    <m/>
    <m/>
    <m/>
    <m/>
    <m/>
    <m/>
    <n v="888"/>
    <s v="CA-2017-150707"/>
    <d v="2017-10-14T00:00:00"/>
    <s v="10/19/2017"/>
    <s v="Standard Class"/>
    <s v="EL-13735"/>
    <x v="330"/>
    <x v="2"/>
    <s v="United States"/>
    <s v="Columbia"/>
    <s v="Maryland"/>
    <n v="21044"/>
    <x v="3"/>
    <s v="OFF-BI-10001078"/>
    <x v="1"/>
    <x v="8"/>
    <s v="Acco PRESSTEX Data Binder with Storage Hooks, Dark Blue, 14 7/8&quot; X 11&quot;"/>
    <n v="37.659999999999997"/>
    <n v="7"/>
    <n v="0"/>
    <n v="18.453399999999998"/>
    <n v="2017"/>
    <x v="2"/>
    <s v="Q4"/>
    <n v="0.49"/>
  </r>
  <r>
    <m/>
    <m/>
    <m/>
    <m/>
    <m/>
    <m/>
    <m/>
    <m/>
    <m/>
    <m/>
    <m/>
    <m/>
    <m/>
    <m/>
    <m/>
    <m/>
    <m/>
    <m/>
    <m/>
    <m/>
    <m/>
    <n v="889"/>
    <s v="CA-2014-104976"/>
    <d v="2014-12-09T00:00:00"/>
    <s v="12/16/2014"/>
    <s v="Standard Class"/>
    <s v="CK-12760"/>
    <x v="316"/>
    <x v="1"/>
    <s v="United States"/>
    <s v="San Francisco"/>
    <s v="California"/>
    <n v="94122"/>
    <x v="1"/>
    <s v="OFF-PA-10003845"/>
    <x v="1"/>
    <x v="10"/>
    <s v="Xerox 1987"/>
    <n v="34.68"/>
    <n v="6"/>
    <n v="0"/>
    <n v="16.993200000000002"/>
    <n v="2014"/>
    <x v="4"/>
    <s v="Q4"/>
    <n v="0.49000000000000005"/>
  </r>
  <r>
    <m/>
    <m/>
    <m/>
    <m/>
    <m/>
    <m/>
    <m/>
    <m/>
    <m/>
    <m/>
    <m/>
    <m/>
    <m/>
    <m/>
    <m/>
    <m/>
    <m/>
    <m/>
    <m/>
    <m/>
    <m/>
    <n v="890"/>
    <s v="CA-2017-132934"/>
    <d v="2017-06-20T00:00:00"/>
    <s v="6/26/2017"/>
    <s v="Standard Class"/>
    <s v="JE-15475"/>
    <x v="188"/>
    <x v="0"/>
    <s v="United States"/>
    <s v="New Rochelle"/>
    <s v="New York"/>
    <n v="10801"/>
    <x v="3"/>
    <s v="TEC-AC-10000927"/>
    <x v="2"/>
    <x v="11"/>
    <s v="Anker Ultrathin Bluetooth Wireless Keyboard Aluminum Cover with Stand "/>
    <n v="149.94999999999999"/>
    <n v="5"/>
    <n v="0"/>
    <n v="14.994999999999999"/>
    <n v="2017"/>
    <x v="1"/>
    <s v="Q2"/>
    <n v="0.1"/>
  </r>
  <r>
    <m/>
    <m/>
    <m/>
    <m/>
    <m/>
    <m/>
    <m/>
    <m/>
    <m/>
    <m/>
    <m/>
    <m/>
    <m/>
    <m/>
    <m/>
    <m/>
    <m/>
    <m/>
    <m/>
    <m/>
    <m/>
    <n v="891"/>
    <s v="CA-2017-132934"/>
    <d v="2017-06-20T00:00:00"/>
    <s v="6/26/2017"/>
    <s v="Standard Class"/>
    <s v="JE-15475"/>
    <x v="188"/>
    <x v="0"/>
    <s v="United States"/>
    <s v="New Rochelle"/>
    <s v="New York"/>
    <n v="10801"/>
    <x v="3"/>
    <s v="OFF-BI-10001098"/>
    <x v="1"/>
    <x v="8"/>
    <s v="Acco D-Ring Binder w/DublLock"/>
    <n v="51.311999999999998"/>
    <n v="3"/>
    <n v="0.2"/>
    <n v="18.6006"/>
    <n v="2017"/>
    <x v="1"/>
    <s v="Q2"/>
    <n v="0.36250000000000004"/>
  </r>
  <r>
    <m/>
    <m/>
    <m/>
    <m/>
    <m/>
    <m/>
    <m/>
    <m/>
    <m/>
    <m/>
    <m/>
    <m/>
    <m/>
    <m/>
    <m/>
    <m/>
    <m/>
    <m/>
    <m/>
    <m/>
    <m/>
    <n v="892"/>
    <s v="CA-2017-133256"/>
    <d v="2017-06-26T00:00:00"/>
    <s v="6/27/2017"/>
    <s v="First Class"/>
    <s v="TH-21550"/>
    <x v="274"/>
    <x v="2"/>
    <s v="United States"/>
    <s v="Detroit"/>
    <s v="Michigan"/>
    <n v="48227"/>
    <x v="2"/>
    <s v="OFF-PA-10001622"/>
    <x v="1"/>
    <x v="10"/>
    <s v="Ampad Poly Cover Wirebound Steno Book, 6&quot; x 9&quot; Assorted Colors, Gregg Ruled"/>
    <n v="4.54"/>
    <n v="1"/>
    <n v="0"/>
    <n v="2.0430000000000001"/>
    <n v="2017"/>
    <x v="1"/>
    <s v="Q2"/>
    <n v="0.45"/>
  </r>
  <r>
    <m/>
    <m/>
    <m/>
    <m/>
    <m/>
    <m/>
    <m/>
    <m/>
    <m/>
    <m/>
    <m/>
    <m/>
    <m/>
    <m/>
    <m/>
    <m/>
    <m/>
    <m/>
    <m/>
    <m/>
    <m/>
    <n v="893"/>
    <s v="CA-2017-133256"/>
    <d v="2017-06-26T00:00:00"/>
    <s v="6/27/2017"/>
    <s v="First Class"/>
    <s v="TH-21550"/>
    <x v="274"/>
    <x v="2"/>
    <s v="United States"/>
    <s v="Detroit"/>
    <s v="Michigan"/>
    <n v="48227"/>
    <x v="2"/>
    <s v="OFF-AR-10003158"/>
    <x v="1"/>
    <x v="6"/>
    <s v="Fluorescent Highlighters by Dixon"/>
    <n v="15.92"/>
    <n v="4"/>
    <n v="0"/>
    <n v="5.4127999999999998"/>
    <n v="2017"/>
    <x v="1"/>
    <s v="Q2"/>
    <n v="0.33999999999999997"/>
  </r>
  <r>
    <m/>
    <m/>
    <m/>
    <m/>
    <m/>
    <m/>
    <m/>
    <m/>
    <m/>
    <m/>
    <m/>
    <m/>
    <m/>
    <m/>
    <m/>
    <m/>
    <m/>
    <m/>
    <m/>
    <m/>
    <m/>
    <n v="894"/>
    <s v="CA-2017-133256"/>
    <d v="2017-06-26T00:00:00"/>
    <s v="6/27/2017"/>
    <s v="First Class"/>
    <s v="TH-21550"/>
    <x v="274"/>
    <x v="2"/>
    <s v="United States"/>
    <s v="Detroit"/>
    <s v="Michigan"/>
    <n v="48227"/>
    <x v="2"/>
    <s v="TEC-PH-10002660"/>
    <x v="2"/>
    <x v="7"/>
    <s v="Nortel Networks T7316 E Nt8 B27"/>
    <n v="543.91999999999996"/>
    <n v="8"/>
    <n v="0"/>
    <n v="135.97999999999999"/>
    <n v="2017"/>
    <x v="1"/>
    <s v="Q2"/>
    <n v="0.25"/>
  </r>
  <r>
    <m/>
    <m/>
    <m/>
    <m/>
    <m/>
    <m/>
    <m/>
    <m/>
    <m/>
    <m/>
    <m/>
    <m/>
    <m/>
    <m/>
    <m/>
    <m/>
    <m/>
    <m/>
    <m/>
    <m/>
    <m/>
    <n v="895"/>
    <s v="CA-2016-105494"/>
    <d v="2016-11-10T00:00:00"/>
    <d v="2016-12-11T00:00:00"/>
    <s v="First Class"/>
    <s v="PC-18745"/>
    <x v="331"/>
    <x v="1"/>
    <s v="United States"/>
    <s v="San Francisco"/>
    <s v="California"/>
    <n v="94122"/>
    <x v="1"/>
    <s v="OFF-ST-10002205"/>
    <x v="1"/>
    <x v="4"/>
    <s v="File Shuttle I and Handi-File"/>
    <n v="155.82"/>
    <n v="7"/>
    <n v="0"/>
    <n v="42.071399999999997"/>
    <n v="2016"/>
    <x v="0"/>
    <s v="Q4"/>
    <n v="0.27"/>
  </r>
  <r>
    <m/>
    <m/>
    <m/>
    <m/>
    <m/>
    <m/>
    <m/>
    <m/>
    <m/>
    <m/>
    <m/>
    <m/>
    <m/>
    <m/>
    <m/>
    <m/>
    <m/>
    <m/>
    <m/>
    <m/>
    <m/>
    <n v="896"/>
    <s v="CA-2016-105494"/>
    <d v="2016-11-10T00:00:00"/>
    <d v="2016-12-11T00:00:00"/>
    <s v="First Class"/>
    <s v="PC-18745"/>
    <x v="331"/>
    <x v="1"/>
    <s v="United States"/>
    <s v="San Francisco"/>
    <s v="California"/>
    <n v="94122"/>
    <x v="1"/>
    <s v="OFF-BI-10003364"/>
    <x v="1"/>
    <x v="8"/>
    <s v="Binding Machine Supplies"/>
    <n v="70.007999999999996"/>
    <n v="3"/>
    <n v="0.2"/>
    <n v="24.502800000000001"/>
    <n v="2016"/>
    <x v="0"/>
    <s v="Q4"/>
    <n v="0.35000000000000003"/>
  </r>
  <r>
    <m/>
    <m/>
    <m/>
    <m/>
    <m/>
    <m/>
    <m/>
    <m/>
    <m/>
    <m/>
    <m/>
    <m/>
    <m/>
    <m/>
    <m/>
    <m/>
    <m/>
    <m/>
    <m/>
    <m/>
    <m/>
    <n v="897"/>
    <s v="CA-2016-140634"/>
    <d v="2016-10-03T00:00:00"/>
    <d v="2016-06-10T00:00:00"/>
    <s v="Second Class"/>
    <s v="HL-15040"/>
    <x v="332"/>
    <x v="0"/>
    <s v="United States"/>
    <s v="Houston"/>
    <s v="Texas"/>
    <n v="77095"/>
    <x v="2"/>
    <s v="OFF-EN-10001099"/>
    <x v="1"/>
    <x v="12"/>
    <s v="Staple envelope"/>
    <n v="15.648"/>
    <n v="2"/>
    <n v="0.2"/>
    <n v="5.0856000000000003"/>
    <n v="2016"/>
    <x v="2"/>
    <s v="Q4"/>
    <n v="0.32500000000000001"/>
  </r>
  <r>
    <m/>
    <m/>
    <m/>
    <m/>
    <m/>
    <m/>
    <m/>
    <m/>
    <m/>
    <m/>
    <m/>
    <m/>
    <m/>
    <m/>
    <m/>
    <m/>
    <m/>
    <m/>
    <m/>
    <m/>
    <m/>
    <n v="898"/>
    <s v="CA-2014-144407"/>
    <d v="2014-09-09T00:00:00"/>
    <s v="9/15/2014"/>
    <s v="Standard Class"/>
    <s v="MS-17365"/>
    <x v="333"/>
    <x v="0"/>
    <s v="United States"/>
    <s v="Detroit"/>
    <s v="Michigan"/>
    <n v="48227"/>
    <x v="2"/>
    <s v="OFF-LA-10003923"/>
    <x v="1"/>
    <x v="2"/>
    <s v="Alphabetical Labels for Top Tab Filing"/>
    <n v="103.6"/>
    <n v="7"/>
    <n v="0"/>
    <n v="51.8"/>
    <n v="2014"/>
    <x v="8"/>
    <s v="Q3"/>
    <n v="0.5"/>
  </r>
  <r>
    <m/>
    <m/>
    <m/>
    <m/>
    <m/>
    <m/>
    <m/>
    <m/>
    <m/>
    <m/>
    <m/>
    <m/>
    <m/>
    <m/>
    <m/>
    <m/>
    <m/>
    <m/>
    <m/>
    <m/>
    <m/>
    <n v="899"/>
    <s v="CA-2017-160983"/>
    <d v="2017-10-29T00:00:00"/>
    <s v="10/31/2017"/>
    <s v="Second Class"/>
    <s v="GB-14530"/>
    <x v="334"/>
    <x v="1"/>
    <s v="United States"/>
    <s v="Auburn"/>
    <s v="New York"/>
    <n v="13021"/>
    <x v="3"/>
    <s v="OFF-PA-10002250"/>
    <x v="1"/>
    <x v="10"/>
    <s v="Things To Do Today Pad"/>
    <n v="46.96"/>
    <n v="8"/>
    <n v="0"/>
    <n v="22.540800000000001"/>
    <n v="2017"/>
    <x v="2"/>
    <s v="Q4"/>
    <n v="0.48"/>
  </r>
  <r>
    <m/>
    <m/>
    <m/>
    <m/>
    <m/>
    <m/>
    <m/>
    <m/>
    <m/>
    <m/>
    <m/>
    <m/>
    <m/>
    <m/>
    <m/>
    <m/>
    <m/>
    <m/>
    <m/>
    <m/>
    <m/>
    <n v="900"/>
    <s v="US-2016-114622"/>
    <d v="2016-04-10T00:00:00"/>
    <d v="2016-12-04T00:00:00"/>
    <s v="First Class"/>
    <s v="JR-16210"/>
    <x v="335"/>
    <x v="1"/>
    <s v="United States"/>
    <s v="Springfield"/>
    <s v="Ohio"/>
    <n v="45503"/>
    <x v="3"/>
    <s v="OFF-BI-10004716"/>
    <x v="1"/>
    <x v="8"/>
    <s v="Wilson Jones Hanging Recycled Pressboard Data Binders"/>
    <n v="8.9039999999999999"/>
    <n v="2"/>
    <n v="0.7"/>
    <n v="-6.5296000000000003"/>
    <n v="2016"/>
    <x v="3"/>
    <s v="Q2"/>
    <n v="-0.73333333333333339"/>
  </r>
  <r>
    <m/>
    <m/>
    <m/>
    <m/>
    <m/>
    <m/>
    <m/>
    <m/>
    <m/>
    <m/>
    <m/>
    <m/>
    <m/>
    <m/>
    <m/>
    <m/>
    <m/>
    <m/>
    <m/>
    <m/>
    <m/>
    <n v="901"/>
    <s v="CA-2017-150959"/>
    <d v="2017-11-11T00:00:00"/>
    <s v="11/13/2017"/>
    <s v="First Class"/>
    <s v="TD-20995"/>
    <x v="143"/>
    <x v="0"/>
    <s v="United States"/>
    <s v="Garland"/>
    <s v="Texas"/>
    <n v="75043"/>
    <x v="2"/>
    <s v="OFF-LA-10001045"/>
    <x v="1"/>
    <x v="2"/>
    <s v="Permanent Self-Adhesive File Folder Labels for Typewriters by Universal"/>
    <n v="10.44"/>
    <n v="5"/>
    <n v="0.2"/>
    <n v="3.3929999999999998"/>
    <n v="2017"/>
    <x v="0"/>
    <s v="Q4"/>
    <n v="0.32500000000000001"/>
  </r>
  <r>
    <m/>
    <m/>
    <m/>
    <m/>
    <m/>
    <m/>
    <m/>
    <m/>
    <m/>
    <m/>
    <m/>
    <m/>
    <m/>
    <m/>
    <m/>
    <m/>
    <m/>
    <m/>
    <m/>
    <m/>
    <m/>
    <n v="902"/>
    <s v="CA-2017-150959"/>
    <d v="2017-11-11T00:00:00"/>
    <s v="11/13/2017"/>
    <s v="First Class"/>
    <s v="TD-20995"/>
    <x v="143"/>
    <x v="0"/>
    <s v="United States"/>
    <s v="Garland"/>
    <s v="Texas"/>
    <n v="75043"/>
    <x v="2"/>
    <s v="OFF-BI-10001510"/>
    <x v="1"/>
    <x v="8"/>
    <s v="Deluxe Heavy-Duty Vinyl Round Ring Binder"/>
    <n v="18.335999999999999"/>
    <n v="4"/>
    <n v="0.8"/>
    <n v="-32.088000000000001"/>
    <n v="2017"/>
    <x v="0"/>
    <s v="Q4"/>
    <n v="-1.7500000000000002"/>
  </r>
  <r>
    <m/>
    <m/>
    <m/>
    <m/>
    <m/>
    <m/>
    <m/>
    <m/>
    <m/>
    <m/>
    <m/>
    <m/>
    <m/>
    <m/>
    <m/>
    <m/>
    <m/>
    <m/>
    <m/>
    <m/>
    <m/>
    <n v="903"/>
    <s v="CA-2017-132353"/>
    <d v="2017-09-15T00:00:00"/>
    <s v="9/17/2017"/>
    <s v="First Class"/>
    <s v="DB-13060"/>
    <x v="72"/>
    <x v="0"/>
    <s v="United States"/>
    <s v="Chicago"/>
    <s v="Illinois"/>
    <n v="60653"/>
    <x v="2"/>
    <s v="TEC-PH-10004536"/>
    <x v="2"/>
    <x v="7"/>
    <s v="Avaya 5420 Digital phone"/>
    <n v="323.976"/>
    <n v="3"/>
    <n v="0.2"/>
    <n v="20.2485"/>
    <n v="2017"/>
    <x v="8"/>
    <s v="Q3"/>
    <n v="6.25E-2"/>
  </r>
  <r>
    <m/>
    <m/>
    <m/>
    <m/>
    <m/>
    <m/>
    <m/>
    <m/>
    <m/>
    <m/>
    <m/>
    <m/>
    <m/>
    <m/>
    <m/>
    <m/>
    <m/>
    <m/>
    <m/>
    <m/>
    <m/>
    <n v="904"/>
    <s v="CA-2016-130477"/>
    <d v="2016-04-08T00:00:00"/>
    <d v="2016-12-04T00:00:00"/>
    <s v="Standard Class"/>
    <s v="LC-17140"/>
    <x v="95"/>
    <x v="0"/>
    <s v="United States"/>
    <s v="Los Angeles"/>
    <s v="California"/>
    <n v="90032"/>
    <x v="1"/>
    <s v="OFF-PA-10002947"/>
    <x v="1"/>
    <x v="10"/>
    <s v="Xerox 1923"/>
    <n v="20.04"/>
    <n v="3"/>
    <n v="0"/>
    <n v="9.6191999999999993"/>
    <n v="2016"/>
    <x v="3"/>
    <s v="Q2"/>
    <n v="0.48"/>
  </r>
  <r>
    <m/>
    <m/>
    <m/>
    <m/>
    <m/>
    <m/>
    <m/>
    <m/>
    <m/>
    <m/>
    <m/>
    <m/>
    <m/>
    <m/>
    <m/>
    <m/>
    <m/>
    <m/>
    <m/>
    <m/>
    <m/>
    <n v="905"/>
    <s v="CA-2016-130477"/>
    <d v="2016-04-08T00:00:00"/>
    <d v="2016-12-04T00:00:00"/>
    <s v="Standard Class"/>
    <s v="LC-17140"/>
    <x v="95"/>
    <x v="0"/>
    <s v="United States"/>
    <s v="Los Angeles"/>
    <s v="California"/>
    <n v="90032"/>
    <x v="1"/>
    <s v="OFF-ST-10002583"/>
    <x v="1"/>
    <x v="4"/>
    <s v="Fellowes Neat Ideas Storage Cubes"/>
    <n v="64.959999999999994"/>
    <n v="2"/>
    <n v="0"/>
    <n v="2.5983999999999998"/>
    <n v="2016"/>
    <x v="3"/>
    <s v="Q2"/>
    <n v="0.04"/>
  </r>
  <r>
    <m/>
    <m/>
    <m/>
    <m/>
    <m/>
    <m/>
    <m/>
    <m/>
    <m/>
    <m/>
    <m/>
    <m/>
    <m/>
    <m/>
    <m/>
    <m/>
    <m/>
    <m/>
    <m/>
    <m/>
    <m/>
    <n v="906"/>
    <s v="CA-2016-130477"/>
    <d v="2016-04-08T00:00:00"/>
    <d v="2016-12-04T00:00:00"/>
    <s v="Standard Class"/>
    <s v="LC-17140"/>
    <x v="95"/>
    <x v="0"/>
    <s v="United States"/>
    <s v="Los Angeles"/>
    <s v="California"/>
    <n v="90032"/>
    <x v="1"/>
    <s v="OFF-PA-10000019"/>
    <x v="1"/>
    <x v="10"/>
    <s v="Xerox 1931"/>
    <n v="12.96"/>
    <n v="2"/>
    <n v="0"/>
    <n v="6.2207999999999997"/>
    <n v="2016"/>
    <x v="3"/>
    <s v="Q2"/>
    <n v="0.47999999999999993"/>
  </r>
  <r>
    <m/>
    <m/>
    <m/>
    <m/>
    <m/>
    <m/>
    <m/>
    <m/>
    <m/>
    <m/>
    <m/>
    <m/>
    <m/>
    <m/>
    <m/>
    <m/>
    <m/>
    <m/>
    <m/>
    <m/>
    <m/>
    <n v="907"/>
    <s v="CA-2017-143259"/>
    <d v="2017-12-30T00:00:00"/>
    <d v="2018-03-01T00:00:00"/>
    <s v="Standard Class"/>
    <s v="PO-18865"/>
    <x v="22"/>
    <x v="0"/>
    <s v="United States"/>
    <s v="New York City"/>
    <s v="New York"/>
    <n v="10009"/>
    <x v="3"/>
    <s v="FUR-BO-10003441"/>
    <x v="0"/>
    <x v="0"/>
    <s v="Bush Westfield Collection Bookcases, Fully Assembled"/>
    <n v="323.13600000000002"/>
    <n v="4"/>
    <n v="0.2"/>
    <n v="12.117599999999999"/>
    <n v="2017"/>
    <x v="4"/>
    <s v="Q4"/>
    <n v="3.7499999999999999E-2"/>
  </r>
  <r>
    <m/>
    <m/>
    <m/>
    <m/>
    <m/>
    <m/>
    <m/>
    <m/>
    <m/>
    <m/>
    <m/>
    <m/>
    <m/>
    <m/>
    <m/>
    <m/>
    <m/>
    <m/>
    <m/>
    <m/>
    <m/>
    <n v="908"/>
    <s v="CA-2017-143259"/>
    <d v="2017-12-30T00:00:00"/>
    <d v="2018-03-01T00:00:00"/>
    <s v="Standard Class"/>
    <s v="PO-18865"/>
    <x v="22"/>
    <x v="0"/>
    <s v="United States"/>
    <s v="New York City"/>
    <s v="New York"/>
    <n v="10009"/>
    <x v="3"/>
    <s v="TEC-PH-10004774"/>
    <x v="2"/>
    <x v="7"/>
    <s v="Gear Head AU3700S Headset"/>
    <n v="90.93"/>
    <n v="7"/>
    <n v="0"/>
    <n v="2.7279"/>
    <n v="2017"/>
    <x v="4"/>
    <s v="Q4"/>
    <n v="0.03"/>
  </r>
  <r>
    <m/>
    <m/>
    <m/>
    <m/>
    <m/>
    <m/>
    <m/>
    <m/>
    <m/>
    <m/>
    <m/>
    <m/>
    <m/>
    <m/>
    <m/>
    <m/>
    <m/>
    <m/>
    <m/>
    <m/>
    <m/>
    <n v="909"/>
    <s v="CA-2017-143259"/>
    <d v="2017-12-30T00:00:00"/>
    <d v="2018-03-01T00:00:00"/>
    <s v="Standard Class"/>
    <s v="PO-18865"/>
    <x v="22"/>
    <x v="0"/>
    <s v="United States"/>
    <s v="New York City"/>
    <s v="New York"/>
    <n v="10009"/>
    <x v="3"/>
    <s v="OFF-BI-10003684"/>
    <x v="1"/>
    <x v="8"/>
    <s v="Wilson Jones Legal Size Ring Binders"/>
    <n v="52.776000000000003"/>
    <n v="3"/>
    <n v="0.2"/>
    <n v="19.791"/>
    <n v="2017"/>
    <x v="4"/>
    <s v="Q4"/>
    <n v="0.375"/>
  </r>
  <r>
    <m/>
    <m/>
    <m/>
    <m/>
    <m/>
    <m/>
    <m/>
    <m/>
    <m/>
    <m/>
    <m/>
    <m/>
    <m/>
    <m/>
    <m/>
    <m/>
    <m/>
    <m/>
    <m/>
    <m/>
    <m/>
    <n v="910"/>
    <s v="CA-2017-137596"/>
    <d v="2017-09-02T00:00:00"/>
    <d v="2017-07-09T00:00:00"/>
    <s v="Standard Class"/>
    <s v="BE-11335"/>
    <x v="336"/>
    <x v="2"/>
    <s v="United States"/>
    <s v="Jackson"/>
    <s v="Michigan"/>
    <n v="49201"/>
    <x v="2"/>
    <s v="TEC-PH-10001494"/>
    <x v="2"/>
    <x v="7"/>
    <s v="Polycom CX600 IP Phone VoIP phone"/>
    <n v="1199.8"/>
    <n v="4"/>
    <n v="0"/>
    <n v="323.94600000000003"/>
    <n v="2017"/>
    <x v="8"/>
    <s v="Q3"/>
    <n v="0.27"/>
  </r>
  <r>
    <m/>
    <m/>
    <m/>
    <m/>
    <m/>
    <m/>
    <m/>
    <m/>
    <m/>
    <m/>
    <m/>
    <m/>
    <m/>
    <m/>
    <m/>
    <m/>
    <m/>
    <m/>
    <m/>
    <m/>
    <m/>
    <n v="911"/>
    <s v="CA-2017-137596"/>
    <d v="2017-09-02T00:00:00"/>
    <d v="2017-07-09T00:00:00"/>
    <s v="Standard Class"/>
    <s v="BE-11335"/>
    <x v="336"/>
    <x v="2"/>
    <s v="United States"/>
    <s v="Jackson"/>
    <s v="Michigan"/>
    <n v="49201"/>
    <x v="2"/>
    <s v="TEC-AC-10004666"/>
    <x v="2"/>
    <x v="11"/>
    <s v="Maxell iVDR EX 500GB Cartridge"/>
    <n v="1928.78"/>
    <n v="7"/>
    <n v="0"/>
    <n v="829.37540000000001"/>
    <n v="2017"/>
    <x v="8"/>
    <s v="Q3"/>
    <n v="0.43"/>
  </r>
  <r>
    <m/>
    <m/>
    <m/>
    <m/>
    <m/>
    <m/>
    <m/>
    <m/>
    <m/>
    <m/>
    <m/>
    <m/>
    <m/>
    <m/>
    <m/>
    <m/>
    <m/>
    <m/>
    <m/>
    <m/>
    <m/>
    <n v="912"/>
    <s v="CA-2017-137596"/>
    <d v="2017-09-02T00:00:00"/>
    <d v="2017-07-09T00:00:00"/>
    <s v="Standard Class"/>
    <s v="BE-11335"/>
    <x v="336"/>
    <x v="2"/>
    <s v="United States"/>
    <s v="Jackson"/>
    <s v="Michigan"/>
    <n v="49201"/>
    <x v="2"/>
    <s v="OFF-ST-10003816"/>
    <x v="1"/>
    <x v="4"/>
    <s v="Fellowes High-Stak Drawer Files"/>
    <n v="352.38"/>
    <n v="2"/>
    <n v="0"/>
    <n v="81.047399999999996"/>
    <n v="2017"/>
    <x v="8"/>
    <s v="Q3"/>
    <n v="0.22999999999999998"/>
  </r>
  <r>
    <m/>
    <m/>
    <m/>
    <m/>
    <m/>
    <m/>
    <m/>
    <m/>
    <m/>
    <m/>
    <m/>
    <m/>
    <m/>
    <m/>
    <m/>
    <m/>
    <m/>
    <m/>
    <m/>
    <m/>
    <m/>
    <n v="913"/>
    <s v="CA-2015-133627"/>
    <d v="2015-05-31T00:00:00"/>
    <d v="2015-07-06T00:00:00"/>
    <s v="Standard Class"/>
    <s v="SC-20050"/>
    <x v="337"/>
    <x v="2"/>
    <s v="United States"/>
    <s v="Norwich"/>
    <s v="Connecticut"/>
    <n v="6360"/>
    <x v="3"/>
    <s v="FUR-FU-10001935"/>
    <x v="0"/>
    <x v="5"/>
    <s v="3M Hangers With Command Adhesive"/>
    <n v="22.2"/>
    <n v="6"/>
    <n v="0"/>
    <n v="9.1020000000000003"/>
    <n v="2015"/>
    <x v="5"/>
    <s v="Q2"/>
    <n v="0.41000000000000003"/>
  </r>
  <r>
    <m/>
    <m/>
    <m/>
    <m/>
    <m/>
    <m/>
    <m/>
    <m/>
    <m/>
    <m/>
    <m/>
    <m/>
    <m/>
    <m/>
    <m/>
    <m/>
    <m/>
    <m/>
    <m/>
    <m/>
    <m/>
    <n v="914"/>
    <s v="CA-2017-102519"/>
    <d v="2017-11-27T00:00:00"/>
    <s v="11/29/2017"/>
    <s v="First Class"/>
    <s v="BM-11650"/>
    <x v="312"/>
    <x v="1"/>
    <s v="United States"/>
    <s v="Milwaukee"/>
    <s v="Wisconsin"/>
    <n v="53209"/>
    <x v="2"/>
    <s v="FUR-FU-10004091"/>
    <x v="0"/>
    <x v="5"/>
    <s v="Howard Miller 13&quot; Diameter Goldtone Round Wall Clock"/>
    <n v="46.94"/>
    <n v="1"/>
    <n v="0"/>
    <n v="19.2454"/>
    <n v="2017"/>
    <x v="0"/>
    <s v="Q4"/>
    <n v="0.41000000000000003"/>
  </r>
  <r>
    <m/>
    <m/>
    <m/>
    <m/>
    <m/>
    <m/>
    <m/>
    <m/>
    <m/>
    <m/>
    <m/>
    <m/>
    <m/>
    <m/>
    <m/>
    <m/>
    <m/>
    <m/>
    <m/>
    <m/>
    <m/>
    <n v="915"/>
    <s v="CA-2017-102519"/>
    <d v="2017-11-27T00:00:00"/>
    <s v="11/29/2017"/>
    <s v="First Class"/>
    <s v="BM-11650"/>
    <x v="312"/>
    <x v="1"/>
    <s v="United States"/>
    <s v="Milwaukee"/>
    <s v="Wisconsin"/>
    <n v="53209"/>
    <x v="2"/>
    <s v="TEC-AC-10001772"/>
    <x v="2"/>
    <x v="11"/>
    <s v="Memorex Mini Travel Drive 16 GB USB 2.0 Flash Drive"/>
    <n v="143.72999999999999"/>
    <n v="9"/>
    <n v="0"/>
    <n v="56.054699999999997"/>
    <n v="2017"/>
    <x v="0"/>
    <s v="Q4"/>
    <n v="0.39"/>
  </r>
  <r>
    <m/>
    <m/>
    <m/>
    <m/>
    <m/>
    <m/>
    <m/>
    <m/>
    <m/>
    <m/>
    <m/>
    <m/>
    <m/>
    <m/>
    <m/>
    <m/>
    <m/>
    <m/>
    <m/>
    <m/>
    <m/>
    <n v="916"/>
    <s v="US-2014-141215"/>
    <d v="2014-06-15T00:00:00"/>
    <s v="6/21/2014"/>
    <s v="Standard Class"/>
    <s v="KL-16555"/>
    <x v="126"/>
    <x v="1"/>
    <s v="United States"/>
    <s v="San Antonio"/>
    <s v="Texas"/>
    <n v="78207"/>
    <x v="2"/>
    <s v="FUR-TA-10001520"/>
    <x v="0"/>
    <x v="3"/>
    <s v="Lesro Sheffield Collection Coffee Table, End Table, Center Table, Corner Table"/>
    <n v="99.918000000000006"/>
    <n v="2"/>
    <n v="0.3"/>
    <n v="-18.5562"/>
    <n v="2014"/>
    <x v="1"/>
    <s v="Q2"/>
    <n v="-0.18571428571428572"/>
  </r>
  <r>
    <m/>
    <m/>
    <m/>
    <m/>
    <m/>
    <m/>
    <m/>
    <m/>
    <m/>
    <m/>
    <m/>
    <m/>
    <m/>
    <m/>
    <m/>
    <m/>
    <m/>
    <m/>
    <m/>
    <m/>
    <m/>
    <n v="917"/>
    <s v="US-2014-141215"/>
    <d v="2014-06-15T00:00:00"/>
    <s v="6/21/2014"/>
    <s v="Standard Class"/>
    <s v="KL-16555"/>
    <x v="126"/>
    <x v="1"/>
    <s v="United States"/>
    <s v="San Antonio"/>
    <s v="Texas"/>
    <n v="78207"/>
    <x v="2"/>
    <s v="FUR-CH-10003379"/>
    <x v="0"/>
    <x v="1"/>
    <s v="Global Commerce Series High-Back Swivel/Tilt Chairs"/>
    <n v="797.94399999999996"/>
    <n v="4"/>
    <n v="0.3"/>
    <n v="-56.996000000000002"/>
    <n v="2014"/>
    <x v="1"/>
    <s v="Q2"/>
    <n v="-7.1428571428571438E-2"/>
  </r>
  <r>
    <m/>
    <m/>
    <m/>
    <m/>
    <m/>
    <m/>
    <m/>
    <m/>
    <m/>
    <m/>
    <m/>
    <m/>
    <m/>
    <m/>
    <m/>
    <m/>
    <m/>
    <m/>
    <m/>
    <m/>
    <m/>
    <n v="918"/>
    <s v="US-2014-141215"/>
    <d v="2014-06-15T00:00:00"/>
    <s v="6/21/2014"/>
    <s v="Standard Class"/>
    <s v="KL-16555"/>
    <x v="126"/>
    <x v="1"/>
    <s v="United States"/>
    <s v="San Antonio"/>
    <s v="Texas"/>
    <n v="78207"/>
    <x v="2"/>
    <s v="OFF-BI-10002706"/>
    <x v="1"/>
    <x v="8"/>
    <s v="Avery Premier Heavy-Duty Binder with Round Locking Rings"/>
    <n v="8.5679999999999996"/>
    <n v="3"/>
    <n v="0.8"/>
    <n v="-14.5656"/>
    <n v="2014"/>
    <x v="1"/>
    <s v="Q2"/>
    <n v="-1.7"/>
  </r>
  <r>
    <m/>
    <m/>
    <m/>
    <m/>
    <m/>
    <m/>
    <m/>
    <m/>
    <m/>
    <m/>
    <m/>
    <m/>
    <m/>
    <m/>
    <m/>
    <m/>
    <m/>
    <m/>
    <m/>
    <m/>
    <m/>
    <n v="919"/>
    <s v="CA-2016-165218"/>
    <d v="2016-03-05T00:00:00"/>
    <d v="2016-11-03T00:00:00"/>
    <s v="Standard Class"/>
    <s v="RW-19630"/>
    <x v="338"/>
    <x v="1"/>
    <s v="United States"/>
    <s v="Dallas"/>
    <s v="Texas"/>
    <n v="75220"/>
    <x v="2"/>
    <s v="OFF-EN-10000056"/>
    <x v="1"/>
    <x v="12"/>
    <s v="Cameo Buff Policy Envelopes"/>
    <n v="149.352"/>
    <n v="3"/>
    <n v="0.2"/>
    <n v="50.406300000000002"/>
    <n v="2016"/>
    <x v="10"/>
    <s v="Q1"/>
    <n v="0.33750000000000002"/>
  </r>
  <r>
    <m/>
    <m/>
    <m/>
    <m/>
    <m/>
    <m/>
    <m/>
    <m/>
    <m/>
    <m/>
    <m/>
    <m/>
    <m/>
    <m/>
    <m/>
    <m/>
    <m/>
    <m/>
    <m/>
    <m/>
    <m/>
    <n v="920"/>
    <s v="CA-2016-165218"/>
    <d v="2016-03-05T00:00:00"/>
    <d v="2016-11-03T00:00:00"/>
    <s v="Standard Class"/>
    <s v="RW-19630"/>
    <x v="338"/>
    <x v="1"/>
    <s v="United States"/>
    <s v="Dallas"/>
    <s v="Texas"/>
    <n v="75220"/>
    <x v="2"/>
    <s v="OFF-ST-10001558"/>
    <x v="1"/>
    <x v="4"/>
    <s v="Acco Perma 4000 Stacking Storage Drawers"/>
    <n v="12.992000000000001"/>
    <n v="1"/>
    <n v="0.2"/>
    <n v="-0.81200000000000006"/>
    <n v="2016"/>
    <x v="10"/>
    <s v="Q1"/>
    <n v="-6.25E-2"/>
  </r>
  <r>
    <m/>
    <m/>
    <m/>
    <m/>
    <m/>
    <m/>
    <m/>
    <m/>
    <m/>
    <m/>
    <m/>
    <m/>
    <m/>
    <m/>
    <m/>
    <m/>
    <m/>
    <m/>
    <m/>
    <m/>
    <m/>
    <n v="921"/>
    <s v="CA-2014-138296"/>
    <d v="2014-12-05T00:00:00"/>
    <d v="2014-12-12T00:00:00"/>
    <s v="Standard Class"/>
    <s v="RC-19825"/>
    <x v="116"/>
    <x v="0"/>
    <s v="United States"/>
    <s v="Alexandria"/>
    <s v="Virginia"/>
    <n v="22304"/>
    <x v="0"/>
    <s v="OFF-ST-10002444"/>
    <x v="1"/>
    <x v="4"/>
    <s v="Recycled Eldon Regeneration Jumbo File"/>
    <n v="24.56"/>
    <n v="2"/>
    <n v="0"/>
    <n v="6.8768000000000002"/>
    <n v="2014"/>
    <x v="4"/>
    <s v="Q4"/>
    <n v="0.28000000000000003"/>
  </r>
  <r>
    <m/>
    <m/>
    <m/>
    <m/>
    <m/>
    <m/>
    <m/>
    <m/>
    <m/>
    <m/>
    <m/>
    <m/>
    <m/>
    <m/>
    <m/>
    <m/>
    <m/>
    <m/>
    <m/>
    <m/>
    <m/>
    <n v="922"/>
    <s v="CA-2015-111164"/>
    <d v="2015-04-11T00:00:00"/>
    <s v="4/15/2015"/>
    <s v="Standard Class"/>
    <s v="SE-20110"/>
    <x v="339"/>
    <x v="0"/>
    <s v="United States"/>
    <s v="New York City"/>
    <s v="New York"/>
    <n v="10009"/>
    <x v="3"/>
    <s v="TEC-AC-10002473"/>
    <x v="2"/>
    <x v="11"/>
    <s v="Maxell 4.7GB DVD-R"/>
    <n v="85.14"/>
    <n v="3"/>
    <n v="0"/>
    <n v="34.907400000000003"/>
    <n v="2015"/>
    <x v="3"/>
    <s v="Q2"/>
    <n v="0.41000000000000003"/>
  </r>
  <r>
    <m/>
    <m/>
    <m/>
    <m/>
    <m/>
    <m/>
    <m/>
    <m/>
    <m/>
    <m/>
    <m/>
    <m/>
    <m/>
    <m/>
    <m/>
    <m/>
    <m/>
    <m/>
    <m/>
    <m/>
    <m/>
    <n v="923"/>
    <s v="CA-2015-111164"/>
    <d v="2015-04-11T00:00:00"/>
    <s v="4/15/2015"/>
    <s v="Standard Class"/>
    <s v="SE-20110"/>
    <x v="339"/>
    <x v="0"/>
    <s v="United States"/>
    <s v="New York City"/>
    <s v="New York"/>
    <n v="10009"/>
    <x v="3"/>
    <s v="TEC-PH-10004531"/>
    <x v="2"/>
    <x v="7"/>
    <s v="OtterBox Commuter Series Case - iPhone 5 &amp; 5s"/>
    <n v="21.99"/>
    <n v="1"/>
    <n v="0"/>
    <n v="10.555199999999999"/>
    <n v="2015"/>
    <x v="3"/>
    <s v="Q2"/>
    <n v="0.48"/>
  </r>
  <r>
    <m/>
    <m/>
    <m/>
    <m/>
    <m/>
    <m/>
    <m/>
    <m/>
    <m/>
    <m/>
    <m/>
    <m/>
    <m/>
    <m/>
    <m/>
    <m/>
    <m/>
    <m/>
    <m/>
    <m/>
    <m/>
    <n v="924"/>
    <s v="CA-2015-111164"/>
    <d v="2015-04-11T00:00:00"/>
    <s v="4/15/2015"/>
    <s v="Standard Class"/>
    <s v="SE-20110"/>
    <x v="339"/>
    <x v="0"/>
    <s v="United States"/>
    <s v="New York City"/>
    <s v="New York"/>
    <n v="10009"/>
    <x v="3"/>
    <s v="OFF-AP-10004487"/>
    <x v="1"/>
    <x v="9"/>
    <s v="Kensington 4 Outlet MasterPiece Compact Power Control Center"/>
    <n v="406.6"/>
    <n v="5"/>
    <n v="0"/>
    <n v="113.848"/>
    <n v="2015"/>
    <x v="3"/>
    <s v="Q2"/>
    <n v="0.27999999999999997"/>
  </r>
  <r>
    <m/>
    <m/>
    <m/>
    <m/>
    <m/>
    <m/>
    <m/>
    <m/>
    <m/>
    <m/>
    <m/>
    <m/>
    <m/>
    <m/>
    <m/>
    <m/>
    <m/>
    <m/>
    <m/>
    <m/>
    <m/>
    <n v="925"/>
    <s v="CA-2016-149797"/>
    <d v="2016-09-15T00:00:00"/>
    <s v="9/20/2016"/>
    <s v="Standard Class"/>
    <s v="AH-10075"/>
    <x v="340"/>
    <x v="1"/>
    <s v="United States"/>
    <s v="New York City"/>
    <s v="New York"/>
    <n v="10011"/>
    <x v="3"/>
    <s v="OFF-BI-10003650"/>
    <x v="1"/>
    <x v="8"/>
    <s v="GBC DocuBind 300 Electric Binding Machine"/>
    <n v="841.56799999999998"/>
    <n v="2"/>
    <n v="0.2"/>
    <n v="294.54880000000003"/>
    <n v="2016"/>
    <x v="8"/>
    <s v="Q3"/>
    <n v="0.35000000000000003"/>
  </r>
  <r>
    <m/>
    <m/>
    <m/>
    <m/>
    <m/>
    <m/>
    <m/>
    <m/>
    <m/>
    <m/>
    <m/>
    <m/>
    <m/>
    <m/>
    <m/>
    <m/>
    <m/>
    <m/>
    <m/>
    <m/>
    <m/>
    <n v="926"/>
    <s v="CA-2014-132962"/>
    <d v="2014-09-13T00:00:00"/>
    <s v="9/16/2014"/>
    <s v="First Class"/>
    <s v="JM-15535"/>
    <x v="341"/>
    <x v="0"/>
    <s v="United States"/>
    <s v="Philadelphia"/>
    <s v="Pennsylvania"/>
    <n v="19143"/>
    <x v="3"/>
    <s v="OFF-PA-10003543"/>
    <x v="1"/>
    <x v="10"/>
    <s v="Xerox 1985"/>
    <n v="15.552"/>
    <n v="3"/>
    <n v="0.2"/>
    <n v="5.4432"/>
    <n v="2014"/>
    <x v="8"/>
    <s v="Q3"/>
    <n v="0.35000000000000003"/>
  </r>
  <r>
    <m/>
    <m/>
    <m/>
    <m/>
    <m/>
    <m/>
    <m/>
    <m/>
    <m/>
    <m/>
    <m/>
    <m/>
    <m/>
    <m/>
    <m/>
    <m/>
    <m/>
    <m/>
    <m/>
    <m/>
    <m/>
    <n v="927"/>
    <s v="CA-2014-132962"/>
    <d v="2014-09-13T00:00:00"/>
    <s v="9/16/2014"/>
    <s v="First Class"/>
    <s v="JM-15535"/>
    <x v="341"/>
    <x v="0"/>
    <s v="United States"/>
    <s v="Philadelphia"/>
    <s v="Pennsylvania"/>
    <n v="19143"/>
    <x v="3"/>
    <s v="TEC-AC-10004353"/>
    <x v="2"/>
    <x v="11"/>
    <s v="Hypercom P1300 Pinpad"/>
    <n v="252"/>
    <n v="5"/>
    <n v="0.2"/>
    <n v="53.55"/>
    <n v="2014"/>
    <x v="8"/>
    <s v="Q3"/>
    <n v="0.21249999999999999"/>
  </r>
  <r>
    <m/>
    <m/>
    <m/>
    <m/>
    <m/>
    <m/>
    <m/>
    <m/>
    <m/>
    <m/>
    <m/>
    <m/>
    <m/>
    <m/>
    <m/>
    <m/>
    <m/>
    <m/>
    <m/>
    <m/>
    <m/>
    <n v="928"/>
    <s v="CA-2015-115091"/>
    <d v="2015-10-05T00:00:00"/>
    <d v="2015-09-10T00:00:00"/>
    <s v="Standard Class"/>
    <s v="JJ-15760"/>
    <x v="342"/>
    <x v="2"/>
    <s v="United States"/>
    <s v="Springfield"/>
    <s v="Virginia"/>
    <n v="22153"/>
    <x v="0"/>
    <s v="OFF-AR-10000658"/>
    <x v="1"/>
    <x v="6"/>
    <s v="Newell 324"/>
    <n v="46.2"/>
    <n v="4"/>
    <n v="0"/>
    <n v="12.936"/>
    <n v="2015"/>
    <x v="2"/>
    <s v="Q4"/>
    <n v="0.27999999999999997"/>
  </r>
  <r>
    <m/>
    <m/>
    <m/>
    <m/>
    <m/>
    <m/>
    <m/>
    <m/>
    <m/>
    <m/>
    <m/>
    <m/>
    <m/>
    <m/>
    <m/>
    <m/>
    <m/>
    <m/>
    <m/>
    <m/>
    <m/>
    <n v="929"/>
    <s v="CA-2015-115091"/>
    <d v="2015-10-05T00:00:00"/>
    <d v="2015-09-10T00:00:00"/>
    <s v="Standard Class"/>
    <s v="JJ-15760"/>
    <x v="342"/>
    <x v="2"/>
    <s v="United States"/>
    <s v="Springfield"/>
    <s v="Virginia"/>
    <n v="22153"/>
    <x v="0"/>
    <s v="OFF-AP-10000696"/>
    <x v="1"/>
    <x v="9"/>
    <s v="Holmes Odor Grabber"/>
    <n v="28.84"/>
    <n v="2"/>
    <n v="0"/>
    <n v="9.5172000000000008"/>
    <n v="2015"/>
    <x v="2"/>
    <s v="Q4"/>
    <n v="0.33"/>
  </r>
  <r>
    <m/>
    <m/>
    <m/>
    <m/>
    <m/>
    <m/>
    <m/>
    <m/>
    <m/>
    <m/>
    <m/>
    <m/>
    <m/>
    <m/>
    <m/>
    <m/>
    <m/>
    <m/>
    <m/>
    <m/>
    <m/>
    <n v="930"/>
    <s v="CA-2017-144932"/>
    <d v="2017-04-14T00:00:00"/>
    <s v="4/17/2017"/>
    <s v="First Class"/>
    <s v="AB-10165"/>
    <x v="269"/>
    <x v="0"/>
    <s v="United States"/>
    <s v="Toledo"/>
    <s v="Ohio"/>
    <n v="43615"/>
    <x v="3"/>
    <s v="OFF-AR-10003560"/>
    <x v="1"/>
    <x v="6"/>
    <s v="Zebra Zazzle Fluorescent Highlighters"/>
    <n v="14.592000000000001"/>
    <n v="3"/>
    <n v="0.2"/>
    <n v="2.5535999999999999"/>
    <n v="2017"/>
    <x v="3"/>
    <s v="Q2"/>
    <n v="0.17499999999999999"/>
  </r>
  <r>
    <m/>
    <m/>
    <m/>
    <m/>
    <m/>
    <m/>
    <m/>
    <m/>
    <m/>
    <m/>
    <m/>
    <m/>
    <m/>
    <m/>
    <m/>
    <m/>
    <m/>
    <m/>
    <m/>
    <m/>
    <m/>
    <n v="931"/>
    <s v="CA-2017-144932"/>
    <d v="2017-04-14T00:00:00"/>
    <s v="4/17/2017"/>
    <s v="First Class"/>
    <s v="AB-10165"/>
    <x v="269"/>
    <x v="0"/>
    <s v="United States"/>
    <s v="Toledo"/>
    <s v="Ohio"/>
    <n v="43615"/>
    <x v="3"/>
    <s v="OFF-AR-10001468"/>
    <x v="1"/>
    <x v="6"/>
    <s v="Sanford Prismacolor Professional Thick Lead Art Pencils, 36-Color Set"/>
    <n v="89.855999999999995"/>
    <n v="3"/>
    <n v="0.2"/>
    <n v="21.340800000000002"/>
    <n v="2017"/>
    <x v="3"/>
    <s v="Q2"/>
    <n v="0.23750000000000004"/>
  </r>
  <r>
    <m/>
    <m/>
    <m/>
    <m/>
    <m/>
    <m/>
    <m/>
    <m/>
    <m/>
    <m/>
    <m/>
    <m/>
    <m/>
    <m/>
    <m/>
    <m/>
    <m/>
    <m/>
    <m/>
    <m/>
    <m/>
    <n v="932"/>
    <s v="CA-2017-144932"/>
    <d v="2017-04-14T00:00:00"/>
    <s v="4/17/2017"/>
    <s v="First Class"/>
    <s v="AB-10165"/>
    <x v="269"/>
    <x v="0"/>
    <s v="United States"/>
    <s v="Toledo"/>
    <s v="Ohio"/>
    <n v="43615"/>
    <x v="3"/>
    <s v="OFF-PA-10004971"/>
    <x v="1"/>
    <x v="10"/>
    <s v="Xerox 196"/>
    <n v="13.872"/>
    <n v="3"/>
    <n v="0.2"/>
    <n v="5.0286"/>
    <n v="2017"/>
    <x v="3"/>
    <s v="Q2"/>
    <n v="0.36249999999999999"/>
  </r>
  <r>
    <m/>
    <m/>
    <m/>
    <m/>
    <m/>
    <m/>
    <m/>
    <m/>
    <m/>
    <m/>
    <m/>
    <m/>
    <m/>
    <m/>
    <m/>
    <m/>
    <m/>
    <m/>
    <m/>
    <m/>
    <m/>
    <n v="933"/>
    <s v="CA-2017-114216"/>
    <d v="2017-09-02T00:00:00"/>
    <d v="2017-06-09T00:00:00"/>
    <s v="Standard Class"/>
    <s v="RK-19300"/>
    <x v="343"/>
    <x v="0"/>
    <s v="United States"/>
    <s v="Philadelphia"/>
    <s v="Pennsylvania"/>
    <n v="19140"/>
    <x v="3"/>
    <s v="OFF-PA-10002195"/>
    <x v="1"/>
    <x v="10"/>
    <s v="RSVP Cards &amp; Envelopes, Blank White, 8-1/2&quot; X 11&quot;, 24 Cards/25 Envelopes/Set"/>
    <n v="12.192"/>
    <n v="3"/>
    <n v="0.2"/>
    <n v="4.1147999999999998"/>
    <n v="2017"/>
    <x v="8"/>
    <s v="Q3"/>
    <n v="0.33749999999999997"/>
  </r>
  <r>
    <m/>
    <m/>
    <m/>
    <m/>
    <m/>
    <m/>
    <m/>
    <m/>
    <m/>
    <m/>
    <m/>
    <m/>
    <m/>
    <m/>
    <m/>
    <m/>
    <m/>
    <m/>
    <m/>
    <m/>
    <m/>
    <n v="934"/>
    <s v="CA-2016-140081"/>
    <d v="2016-06-20T00:00:00"/>
    <s v="6/24/2016"/>
    <s v="Standard Class"/>
    <s v="CG-12040"/>
    <x v="344"/>
    <x v="2"/>
    <s v="United States"/>
    <s v="Philadelphia"/>
    <s v="Pennsylvania"/>
    <n v="19120"/>
    <x v="3"/>
    <s v="OFF-PA-10001745"/>
    <x v="1"/>
    <x v="10"/>
    <s v="Wirebound Message Books, 2 7/8&quot; x 5&quot;, 3 Forms per Page"/>
    <n v="45.055999999999997"/>
    <n v="8"/>
    <n v="0.2"/>
    <n v="15.2064"/>
    <n v="2016"/>
    <x v="1"/>
    <s v="Q2"/>
    <n v="0.33750000000000002"/>
  </r>
  <r>
    <m/>
    <m/>
    <m/>
    <m/>
    <m/>
    <m/>
    <m/>
    <m/>
    <m/>
    <m/>
    <m/>
    <m/>
    <m/>
    <m/>
    <m/>
    <m/>
    <m/>
    <m/>
    <m/>
    <m/>
    <m/>
    <n v="935"/>
    <s v="CA-2016-140081"/>
    <d v="2016-06-20T00:00:00"/>
    <s v="6/24/2016"/>
    <s v="Standard Class"/>
    <s v="CG-12040"/>
    <x v="344"/>
    <x v="2"/>
    <s v="United States"/>
    <s v="Philadelphia"/>
    <s v="Pennsylvania"/>
    <n v="19120"/>
    <x v="3"/>
    <s v="OFF-BI-10004826"/>
    <x v="1"/>
    <x v="8"/>
    <s v="JM Magazine Binder"/>
    <n v="29.718"/>
    <n v="6"/>
    <n v="0.7"/>
    <n v="-21.793199999999999"/>
    <n v="2016"/>
    <x v="1"/>
    <s v="Q2"/>
    <n v="-0.73333333333333328"/>
  </r>
  <r>
    <m/>
    <m/>
    <m/>
    <m/>
    <m/>
    <m/>
    <m/>
    <m/>
    <m/>
    <m/>
    <m/>
    <m/>
    <m/>
    <m/>
    <m/>
    <m/>
    <m/>
    <m/>
    <m/>
    <m/>
    <m/>
    <n v="936"/>
    <s v="CA-2016-140081"/>
    <d v="2016-06-20T00:00:00"/>
    <s v="6/24/2016"/>
    <s v="Standard Class"/>
    <s v="CG-12040"/>
    <x v="344"/>
    <x v="2"/>
    <s v="United States"/>
    <s v="Philadelphia"/>
    <s v="Pennsylvania"/>
    <n v="19120"/>
    <x v="3"/>
    <s v="OFF-PA-10001870"/>
    <x v="1"/>
    <x v="10"/>
    <s v="Xerox 202"/>
    <n v="15.552"/>
    <n v="3"/>
    <n v="0.2"/>
    <n v="5.4432"/>
    <n v="2016"/>
    <x v="1"/>
    <s v="Q2"/>
    <n v="0.35000000000000003"/>
  </r>
  <r>
    <m/>
    <m/>
    <m/>
    <m/>
    <m/>
    <m/>
    <m/>
    <m/>
    <m/>
    <m/>
    <m/>
    <m/>
    <m/>
    <m/>
    <m/>
    <m/>
    <m/>
    <m/>
    <m/>
    <m/>
    <m/>
    <n v="937"/>
    <s v="CA-2016-140081"/>
    <d v="2016-06-20T00:00:00"/>
    <s v="6/24/2016"/>
    <s v="Standard Class"/>
    <s v="CG-12040"/>
    <x v="344"/>
    <x v="2"/>
    <s v="United States"/>
    <s v="Philadelphia"/>
    <s v="Pennsylvania"/>
    <n v="19120"/>
    <x v="3"/>
    <s v="OFF-AP-10001058"/>
    <x v="1"/>
    <x v="9"/>
    <s v="Sanyo 2.5 Cubic Foot Mid-Size Office Refrigerators"/>
    <n v="447.69600000000003"/>
    <n v="2"/>
    <n v="0.2"/>
    <n v="33.577199999999998"/>
    <n v="2016"/>
    <x v="1"/>
    <s v="Q2"/>
    <n v="7.4999999999999997E-2"/>
  </r>
  <r>
    <m/>
    <m/>
    <m/>
    <m/>
    <m/>
    <m/>
    <m/>
    <m/>
    <m/>
    <m/>
    <m/>
    <m/>
    <m/>
    <m/>
    <m/>
    <m/>
    <m/>
    <m/>
    <m/>
    <m/>
    <m/>
    <n v="938"/>
    <s v="US-2017-111745"/>
    <d v="2017-11-05T00:00:00"/>
    <d v="2017-06-11T00:00:00"/>
    <s v="First Class"/>
    <s v="RA-19885"/>
    <x v="19"/>
    <x v="1"/>
    <s v="United States"/>
    <s v="Farmington"/>
    <s v="New Mexico"/>
    <n v="87401"/>
    <x v="1"/>
    <s v="TEC-AC-10003911"/>
    <x v="2"/>
    <x v="11"/>
    <s v="NETGEAR AC1750 Dual Band Gigabit Smart WiFi Router"/>
    <n v="159.99"/>
    <n v="1"/>
    <n v="0"/>
    <n v="54.396599999999999"/>
    <n v="2017"/>
    <x v="0"/>
    <s v="Q4"/>
    <n v="0.33999999999999997"/>
  </r>
  <r>
    <m/>
    <m/>
    <m/>
    <m/>
    <m/>
    <m/>
    <m/>
    <m/>
    <m/>
    <m/>
    <m/>
    <m/>
    <m/>
    <m/>
    <m/>
    <m/>
    <m/>
    <m/>
    <m/>
    <m/>
    <m/>
    <n v="939"/>
    <s v="CA-2015-148250"/>
    <d v="2015-12-13T00:00:00"/>
    <s v="12/17/2015"/>
    <s v="Standard Class"/>
    <s v="RP-19270"/>
    <x v="345"/>
    <x v="1"/>
    <s v="United States"/>
    <s v="Riverside"/>
    <s v="California"/>
    <n v="92503"/>
    <x v="1"/>
    <s v="OFF-PA-10000289"/>
    <x v="1"/>
    <x v="10"/>
    <s v="Xerox 213"/>
    <n v="12.96"/>
    <n v="2"/>
    <n v="0"/>
    <n v="6.2207999999999997"/>
    <n v="2015"/>
    <x v="4"/>
    <s v="Q4"/>
    <n v="0.47999999999999993"/>
  </r>
  <r>
    <m/>
    <m/>
    <m/>
    <m/>
    <m/>
    <m/>
    <m/>
    <m/>
    <m/>
    <m/>
    <m/>
    <m/>
    <m/>
    <m/>
    <m/>
    <m/>
    <m/>
    <m/>
    <m/>
    <m/>
    <m/>
    <n v="940"/>
    <s v="CA-2015-148250"/>
    <d v="2015-12-13T00:00:00"/>
    <s v="12/17/2015"/>
    <s v="Standard Class"/>
    <s v="RP-19270"/>
    <x v="345"/>
    <x v="1"/>
    <s v="United States"/>
    <s v="Riverside"/>
    <s v="California"/>
    <n v="92503"/>
    <x v="1"/>
    <s v="OFF-AP-10003040"/>
    <x v="1"/>
    <x v="9"/>
    <s v="Fellowes 8 Outlet Superior Workstation Surge Protector w/o Phone/Fax/Modem Protection"/>
    <n v="134.47999999999999"/>
    <n v="4"/>
    <n v="0"/>
    <n v="34.964799999999997"/>
    <n v="2015"/>
    <x v="4"/>
    <s v="Q4"/>
    <n v="0.26"/>
  </r>
  <r>
    <m/>
    <m/>
    <m/>
    <m/>
    <m/>
    <m/>
    <m/>
    <m/>
    <m/>
    <m/>
    <m/>
    <m/>
    <m/>
    <m/>
    <m/>
    <m/>
    <m/>
    <m/>
    <m/>
    <m/>
    <m/>
    <n v="941"/>
    <s v="CA-2016-105760"/>
    <d v="2016-06-19T00:00:00"/>
    <s v="6/20/2016"/>
    <s v="First Class"/>
    <s v="KC-16255"/>
    <x v="346"/>
    <x v="1"/>
    <s v="United States"/>
    <s v="San Francisco"/>
    <s v="California"/>
    <n v="94110"/>
    <x v="1"/>
    <s v="OFF-PA-10000350"/>
    <x v="1"/>
    <x v="10"/>
    <s v="Message Book, Standard Line &quot;While You Were Out&quot;, 5 1/2&quot; X 4&quot;, 200 Sets/Book"/>
    <n v="17.12"/>
    <n v="2"/>
    <n v="0"/>
    <n v="8.0464000000000002"/>
    <n v="2016"/>
    <x v="1"/>
    <s v="Q2"/>
    <n v="0.47"/>
  </r>
  <r>
    <m/>
    <m/>
    <m/>
    <m/>
    <m/>
    <m/>
    <m/>
    <m/>
    <m/>
    <m/>
    <m/>
    <m/>
    <m/>
    <m/>
    <m/>
    <m/>
    <m/>
    <m/>
    <m/>
    <m/>
    <m/>
    <n v="942"/>
    <s v="CA-2016-142958"/>
    <d v="2016-12-13T00:00:00"/>
    <s v="12/20/2016"/>
    <s v="Standard Class"/>
    <s v="RW-19630"/>
    <x v="338"/>
    <x v="1"/>
    <s v="United States"/>
    <s v="Torrance"/>
    <s v="California"/>
    <n v="90503"/>
    <x v="1"/>
    <s v="OFF-BI-10001759"/>
    <x v="1"/>
    <x v="8"/>
    <s v="Acco Pressboard Covers with Storage Hooks, 14 7/8&quot; x 11&quot;, Dark Blue"/>
    <n v="6.0960000000000001"/>
    <n v="2"/>
    <n v="0.2"/>
    <n v="2.2098"/>
    <n v="2016"/>
    <x v="4"/>
    <s v="Q4"/>
    <n v="0.36249999999999999"/>
  </r>
  <r>
    <m/>
    <m/>
    <m/>
    <m/>
    <m/>
    <m/>
    <m/>
    <m/>
    <m/>
    <m/>
    <m/>
    <m/>
    <m/>
    <m/>
    <m/>
    <m/>
    <m/>
    <m/>
    <m/>
    <m/>
    <m/>
    <n v="943"/>
    <s v="CA-2016-142958"/>
    <d v="2016-12-13T00:00:00"/>
    <s v="12/20/2016"/>
    <s v="Standard Class"/>
    <s v="RW-19630"/>
    <x v="338"/>
    <x v="1"/>
    <s v="United States"/>
    <s v="Torrance"/>
    <s v="California"/>
    <n v="90503"/>
    <x v="1"/>
    <s v="FUR-TA-10000577"/>
    <x v="0"/>
    <x v="3"/>
    <s v="Bretford CR4500 Series Slim Rectangular Table"/>
    <n v="1114.2719999999999"/>
    <n v="4"/>
    <n v="0.2"/>
    <n v="41.785200000000003"/>
    <n v="2016"/>
    <x v="4"/>
    <s v="Q4"/>
    <n v="3.7500000000000006E-2"/>
  </r>
  <r>
    <m/>
    <m/>
    <m/>
    <m/>
    <m/>
    <m/>
    <m/>
    <m/>
    <m/>
    <m/>
    <m/>
    <m/>
    <m/>
    <m/>
    <m/>
    <m/>
    <m/>
    <m/>
    <m/>
    <m/>
    <m/>
    <n v="944"/>
    <s v="CA-2015-120880"/>
    <d v="2015-05-29T00:00:00"/>
    <d v="2015-03-06T00:00:00"/>
    <s v="Standard Class"/>
    <s v="JL-15850"/>
    <x v="139"/>
    <x v="0"/>
    <s v="United States"/>
    <s v="Seattle"/>
    <s v="Washington"/>
    <n v="98105"/>
    <x v="1"/>
    <s v="OFF-PA-10004101"/>
    <x v="1"/>
    <x v="10"/>
    <s v="Xerox 1894"/>
    <n v="32.4"/>
    <n v="5"/>
    <n v="0"/>
    <n v="15.552"/>
    <n v="2015"/>
    <x v="5"/>
    <s v="Q2"/>
    <n v="0.48"/>
  </r>
  <r>
    <m/>
    <m/>
    <m/>
    <m/>
    <m/>
    <m/>
    <m/>
    <m/>
    <m/>
    <m/>
    <m/>
    <m/>
    <m/>
    <m/>
    <m/>
    <m/>
    <m/>
    <m/>
    <m/>
    <m/>
    <m/>
    <n v="945"/>
    <s v="CA-2015-120880"/>
    <d v="2015-05-29T00:00:00"/>
    <d v="2015-03-06T00:00:00"/>
    <s v="Standard Class"/>
    <s v="JL-15850"/>
    <x v="139"/>
    <x v="0"/>
    <s v="United States"/>
    <s v="Seattle"/>
    <s v="Washington"/>
    <n v="98105"/>
    <x v="1"/>
    <s v="OFF-ST-10001496"/>
    <x v="1"/>
    <x v="4"/>
    <s v="Standard Rollaway File with Lock"/>
    <n v="540.57000000000005"/>
    <n v="3"/>
    <n v="0"/>
    <n v="140.54820000000001"/>
    <n v="2015"/>
    <x v="5"/>
    <s v="Q2"/>
    <n v="0.26"/>
  </r>
  <r>
    <m/>
    <m/>
    <m/>
    <m/>
    <m/>
    <m/>
    <m/>
    <m/>
    <m/>
    <m/>
    <m/>
    <m/>
    <m/>
    <m/>
    <m/>
    <m/>
    <m/>
    <m/>
    <m/>
    <m/>
    <m/>
    <n v="946"/>
    <s v="CA-2015-120880"/>
    <d v="2015-05-29T00:00:00"/>
    <d v="2015-03-06T00:00:00"/>
    <s v="Standard Class"/>
    <s v="JL-15850"/>
    <x v="139"/>
    <x v="0"/>
    <s v="United States"/>
    <s v="Seattle"/>
    <s v="Washington"/>
    <n v="98105"/>
    <x v="1"/>
    <s v="OFF-BI-10002931"/>
    <x v="1"/>
    <x v="8"/>
    <s v="Avery Trapezoid Extra Heavy Duty 4&quot; Binders"/>
    <n v="167.76"/>
    <n v="5"/>
    <n v="0.2"/>
    <n v="62.91"/>
    <n v="2015"/>
    <x v="5"/>
    <s v="Q2"/>
    <n v="0.375"/>
  </r>
  <r>
    <m/>
    <m/>
    <m/>
    <m/>
    <m/>
    <m/>
    <m/>
    <m/>
    <m/>
    <m/>
    <m/>
    <m/>
    <m/>
    <m/>
    <m/>
    <m/>
    <m/>
    <m/>
    <m/>
    <m/>
    <m/>
    <n v="947"/>
    <s v="US-2015-140200"/>
    <d v="2015-07-26T00:00:00"/>
    <s v="7/28/2015"/>
    <s v="First Class"/>
    <s v="CA-12775"/>
    <x v="222"/>
    <x v="0"/>
    <s v="United States"/>
    <s v="Mesa"/>
    <s v="Arizona"/>
    <n v="85204"/>
    <x v="1"/>
    <s v="FUR-TA-10002356"/>
    <x v="0"/>
    <x v="3"/>
    <s v="Bevis Boat-Shaped Conference Table"/>
    <n v="393.16500000000002"/>
    <n v="3"/>
    <n v="0.5"/>
    <n v="-204.44579999999999"/>
    <n v="2015"/>
    <x v="7"/>
    <s v="Q3"/>
    <n v="-0.51999999999999991"/>
  </r>
  <r>
    <m/>
    <m/>
    <m/>
    <m/>
    <m/>
    <m/>
    <m/>
    <m/>
    <m/>
    <m/>
    <m/>
    <m/>
    <m/>
    <m/>
    <m/>
    <m/>
    <m/>
    <m/>
    <m/>
    <m/>
    <m/>
    <n v="948"/>
    <s v="US-2017-110576"/>
    <d v="2017-11-28T00:00:00"/>
    <d v="2017-02-12T00:00:00"/>
    <s v="Standard Class"/>
    <s v="RB-19795"/>
    <x v="176"/>
    <x v="2"/>
    <s v="United States"/>
    <s v="Philadelphia"/>
    <s v="Pennsylvania"/>
    <n v="19120"/>
    <x v="3"/>
    <s v="FUR-FU-10003601"/>
    <x v="0"/>
    <x v="5"/>
    <s v="Deflect-o RollaMat Studded, Beveled Mat for Medium Pile Carpeting"/>
    <n v="516.48800000000006"/>
    <n v="7"/>
    <n v="0.2"/>
    <n v="-12.9122"/>
    <n v="2017"/>
    <x v="0"/>
    <s v="Q4"/>
    <n v="-2.4999999999999998E-2"/>
  </r>
  <r>
    <m/>
    <m/>
    <m/>
    <m/>
    <m/>
    <m/>
    <m/>
    <m/>
    <m/>
    <m/>
    <m/>
    <m/>
    <m/>
    <m/>
    <m/>
    <m/>
    <m/>
    <m/>
    <m/>
    <m/>
    <m/>
    <n v="949"/>
    <s v="US-2017-110576"/>
    <d v="2017-11-28T00:00:00"/>
    <d v="2017-02-12T00:00:00"/>
    <s v="Standard Class"/>
    <s v="RB-19795"/>
    <x v="176"/>
    <x v="2"/>
    <s v="United States"/>
    <s v="Philadelphia"/>
    <s v="Pennsylvania"/>
    <n v="19120"/>
    <x v="3"/>
    <s v="FUR-FU-10000576"/>
    <x v="0"/>
    <x v="5"/>
    <s v="Luxo Professional Fluorescent Magnifier Lamp with Clamp-Mount Base"/>
    <n v="1007.232"/>
    <n v="6"/>
    <n v="0.2"/>
    <n v="75.542400000000001"/>
    <n v="2017"/>
    <x v="0"/>
    <s v="Q4"/>
    <n v="7.4999999999999997E-2"/>
  </r>
  <r>
    <m/>
    <m/>
    <m/>
    <m/>
    <m/>
    <m/>
    <m/>
    <m/>
    <m/>
    <m/>
    <m/>
    <m/>
    <m/>
    <m/>
    <m/>
    <m/>
    <m/>
    <m/>
    <m/>
    <m/>
    <m/>
    <n v="950"/>
    <s v="US-2017-110576"/>
    <d v="2017-11-28T00:00:00"/>
    <d v="2017-02-12T00:00:00"/>
    <s v="Standard Class"/>
    <s v="RB-19795"/>
    <x v="176"/>
    <x v="2"/>
    <s v="United States"/>
    <s v="Philadelphia"/>
    <s v="Pennsylvania"/>
    <n v="19120"/>
    <x v="3"/>
    <s v="FUR-TA-10004154"/>
    <x v="0"/>
    <x v="3"/>
    <s v="Riverside Furniture Oval Coffee Table, Oval End Table, End Table with Drawer"/>
    <n v="2065.3200000000002"/>
    <n v="12"/>
    <n v="0.4"/>
    <n v="-619.596"/>
    <n v="2017"/>
    <x v="0"/>
    <s v="Q4"/>
    <n v="-0.3"/>
  </r>
  <r>
    <m/>
    <m/>
    <m/>
    <m/>
    <m/>
    <m/>
    <m/>
    <m/>
    <m/>
    <m/>
    <m/>
    <m/>
    <m/>
    <m/>
    <m/>
    <m/>
    <m/>
    <m/>
    <m/>
    <m/>
    <m/>
    <n v="951"/>
    <s v="US-2017-110576"/>
    <d v="2017-11-28T00:00:00"/>
    <d v="2017-02-12T00:00:00"/>
    <s v="Standard Class"/>
    <s v="RB-19795"/>
    <x v="176"/>
    <x v="2"/>
    <s v="United States"/>
    <s v="Philadelphia"/>
    <s v="Pennsylvania"/>
    <n v="19120"/>
    <x v="3"/>
    <s v="OFF-PA-10000788"/>
    <x v="1"/>
    <x v="10"/>
    <s v="Xerox 210"/>
    <n v="15.552"/>
    <n v="3"/>
    <n v="0.2"/>
    <n v="5.4432"/>
    <n v="2017"/>
    <x v="0"/>
    <s v="Q4"/>
    <n v="0.35000000000000003"/>
  </r>
  <r>
    <m/>
    <m/>
    <m/>
    <m/>
    <m/>
    <m/>
    <m/>
    <m/>
    <m/>
    <m/>
    <m/>
    <m/>
    <m/>
    <m/>
    <m/>
    <m/>
    <m/>
    <m/>
    <m/>
    <m/>
    <m/>
    <n v="952"/>
    <s v="US-2017-110576"/>
    <d v="2017-11-28T00:00:00"/>
    <d v="2017-02-12T00:00:00"/>
    <s v="Standard Class"/>
    <s v="RB-19795"/>
    <x v="176"/>
    <x v="2"/>
    <s v="United States"/>
    <s v="Philadelphia"/>
    <s v="Pennsylvania"/>
    <n v="19120"/>
    <x v="3"/>
    <s v="OFF-PA-10002479"/>
    <x v="1"/>
    <x v="10"/>
    <s v="Xerox 4200 Series MultiUse Premium Copy Paper (20Lb. and 84 Bright)"/>
    <n v="25.344000000000001"/>
    <n v="6"/>
    <n v="0.2"/>
    <n v="7.92"/>
    <n v="2017"/>
    <x v="0"/>
    <s v="Q4"/>
    <n v="0.3125"/>
  </r>
  <r>
    <m/>
    <m/>
    <m/>
    <m/>
    <m/>
    <m/>
    <m/>
    <m/>
    <m/>
    <m/>
    <m/>
    <m/>
    <m/>
    <m/>
    <m/>
    <m/>
    <m/>
    <m/>
    <m/>
    <m/>
    <m/>
    <n v="953"/>
    <s v="CA-2017-131156"/>
    <d v="2017-04-03T00:00:00"/>
    <d v="2017-07-04T00:00:00"/>
    <s v="Standard Class"/>
    <s v="KH-16360"/>
    <x v="347"/>
    <x v="0"/>
    <s v="United States"/>
    <s v="Philadelphia"/>
    <s v="Pennsylvania"/>
    <n v="19143"/>
    <x v="3"/>
    <s v="FUR-FU-10001940"/>
    <x v="0"/>
    <x v="5"/>
    <s v="Staple-based wall hangings"/>
    <n v="25.472000000000001"/>
    <n v="4"/>
    <n v="0.2"/>
    <n v="7.6416000000000004"/>
    <n v="2017"/>
    <x v="3"/>
    <s v="Q2"/>
    <n v="0.3"/>
  </r>
  <r>
    <m/>
    <m/>
    <m/>
    <m/>
    <m/>
    <m/>
    <m/>
    <m/>
    <m/>
    <m/>
    <m/>
    <m/>
    <m/>
    <m/>
    <m/>
    <m/>
    <m/>
    <m/>
    <m/>
    <m/>
    <m/>
    <n v="954"/>
    <s v="CA-2017-136539"/>
    <d v="2017-12-28T00:00:00"/>
    <d v="2018-01-01T00:00:00"/>
    <s v="Standard Class"/>
    <s v="GH-14665"/>
    <x v="348"/>
    <x v="0"/>
    <s v="United States"/>
    <s v="Round Rock"/>
    <s v="Texas"/>
    <n v="78664"/>
    <x v="2"/>
    <s v="OFF-AR-10001958"/>
    <x v="1"/>
    <x v="6"/>
    <s v="Stanley Bostitch Contemporary Electric Pencil Sharpeners"/>
    <n v="27.167999999999999"/>
    <n v="2"/>
    <n v="0.2"/>
    <n v="2.7168000000000001"/>
    <n v="2017"/>
    <x v="4"/>
    <s v="Q4"/>
    <n v="0.1"/>
  </r>
  <r>
    <m/>
    <m/>
    <m/>
    <m/>
    <m/>
    <m/>
    <m/>
    <m/>
    <m/>
    <m/>
    <m/>
    <m/>
    <m/>
    <m/>
    <m/>
    <m/>
    <m/>
    <m/>
    <m/>
    <m/>
    <m/>
    <n v="955"/>
    <s v="CA-2017-136539"/>
    <d v="2017-12-28T00:00:00"/>
    <d v="2018-01-01T00:00:00"/>
    <s v="Standard Class"/>
    <s v="GH-14665"/>
    <x v="348"/>
    <x v="0"/>
    <s v="United States"/>
    <s v="Round Rock"/>
    <s v="Texas"/>
    <n v="78664"/>
    <x v="2"/>
    <s v="FUR-BO-10004709"/>
    <x v="0"/>
    <x v="0"/>
    <s v="Bush Westfield Collection Bookcases, Medium Cherry Finish"/>
    <n v="78.852800000000002"/>
    <n v="2"/>
    <n v="0.32"/>
    <n v="-11.596"/>
    <n v="2017"/>
    <x v="4"/>
    <s v="Q4"/>
    <n v="-0.14705882352941177"/>
  </r>
  <r>
    <m/>
    <m/>
    <m/>
    <m/>
    <m/>
    <m/>
    <m/>
    <m/>
    <m/>
    <m/>
    <m/>
    <m/>
    <m/>
    <m/>
    <m/>
    <m/>
    <m/>
    <m/>
    <m/>
    <m/>
    <m/>
    <n v="956"/>
    <s v="CA-2017-119305"/>
    <d v="2017-11-30T00:00:00"/>
    <d v="2017-04-12T00:00:00"/>
    <s v="Standard Class"/>
    <s v="SW-20275"/>
    <x v="349"/>
    <x v="0"/>
    <s v="United States"/>
    <s v="Jackson"/>
    <s v="Mississippi"/>
    <n v="39212"/>
    <x v="0"/>
    <s v="OFF-ST-10000604"/>
    <x v="1"/>
    <x v="4"/>
    <s v="Home/Office Personal File Carts"/>
    <n v="173.8"/>
    <n v="5"/>
    <n v="0"/>
    <n v="43.45"/>
    <n v="2017"/>
    <x v="0"/>
    <s v="Q4"/>
    <n v="0.25"/>
  </r>
  <r>
    <m/>
    <m/>
    <m/>
    <m/>
    <m/>
    <m/>
    <m/>
    <m/>
    <m/>
    <m/>
    <m/>
    <m/>
    <m/>
    <m/>
    <m/>
    <m/>
    <m/>
    <m/>
    <m/>
    <m/>
    <m/>
    <n v="957"/>
    <s v="CA-2017-102414"/>
    <d v="2017-05-15T00:00:00"/>
    <s v="5/18/2017"/>
    <s v="Second Class"/>
    <s v="JA-15970"/>
    <x v="350"/>
    <x v="0"/>
    <s v="United States"/>
    <s v="Phoenix"/>
    <s v="Arizona"/>
    <n v="85023"/>
    <x v="1"/>
    <s v="TEC-PH-10002923"/>
    <x v="2"/>
    <x v="7"/>
    <s v="Logitech B530 USB Headset - headset - Full size, Binaural"/>
    <n v="29.591999999999999"/>
    <n v="1"/>
    <n v="0.2"/>
    <n v="2.5893000000000002"/>
    <n v="2017"/>
    <x v="5"/>
    <s v="Q2"/>
    <n v="8.7500000000000008E-2"/>
  </r>
  <r>
    <m/>
    <m/>
    <m/>
    <m/>
    <m/>
    <m/>
    <m/>
    <m/>
    <m/>
    <m/>
    <m/>
    <m/>
    <m/>
    <m/>
    <m/>
    <m/>
    <m/>
    <m/>
    <m/>
    <m/>
    <m/>
    <n v="958"/>
    <s v="CA-2017-102414"/>
    <d v="2017-05-15T00:00:00"/>
    <s v="5/18/2017"/>
    <s v="Second Class"/>
    <s v="JA-15970"/>
    <x v="350"/>
    <x v="0"/>
    <s v="United States"/>
    <s v="Phoenix"/>
    <s v="Arizona"/>
    <n v="85023"/>
    <x v="1"/>
    <s v="OFF-BI-10004465"/>
    <x v="1"/>
    <x v="8"/>
    <s v="Avery Durable Slant Ring Binders"/>
    <n v="4.7519999999999998"/>
    <n v="2"/>
    <n v="0.7"/>
    <n v="-3.1680000000000001"/>
    <n v="2017"/>
    <x v="5"/>
    <s v="Q2"/>
    <n v="-0.66666666666666674"/>
  </r>
  <r>
    <m/>
    <m/>
    <m/>
    <m/>
    <m/>
    <m/>
    <m/>
    <m/>
    <m/>
    <m/>
    <m/>
    <m/>
    <m/>
    <m/>
    <m/>
    <m/>
    <m/>
    <m/>
    <m/>
    <m/>
    <m/>
    <n v="959"/>
    <s v="CA-2017-102414"/>
    <d v="2017-05-15T00:00:00"/>
    <s v="5/18/2017"/>
    <s v="Second Class"/>
    <s v="JA-15970"/>
    <x v="350"/>
    <x v="0"/>
    <s v="United States"/>
    <s v="Phoenix"/>
    <s v="Arizona"/>
    <n v="85023"/>
    <x v="1"/>
    <s v="OFF-PA-10002333"/>
    <x v="1"/>
    <x v="10"/>
    <s v="Universal Ultra Bright White Copier/Laser Paper, 8 1/2&quot; x 11&quot;, Ream"/>
    <n v="15.552"/>
    <n v="3"/>
    <n v="0.2"/>
    <n v="5.6375999999999999"/>
    <n v="2017"/>
    <x v="5"/>
    <s v="Q2"/>
    <n v="0.36249999999999999"/>
  </r>
  <r>
    <m/>
    <m/>
    <m/>
    <m/>
    <m/>
    <m/>
    <m/>
    <m/>
    <m/>
    <m/>
    <m/>
    <m/>
    <m/>
    <m/>
    <m/>
    <m/>
    <m/>
    <m/>
    <m/>
    <m/>
    <m/>
    <n v="960"/>
    <s v="CA-2015-112571"/>
    <d v="2015-09-22T00:00:00"/>
    <s v="9/22/2015"/>
    <s v="Same Day"/>
    <s v="DL-12925"/>
    <x v="351"/>
    <x v="0"/>
    <s v="United States"/>
    <s v="Oceanside"/>
    <s v="California"/>
    <n v="92054"/>
    <x v="1"/>
    <s v="FUR-FU-10004188"/>
    <x v="0"/>
    <x v="5"/>
    <s v="Luxo Professional Combination Clamp-On Lamps"/>
    <n v="204.6"/>
    <n v="2"/>
    <n v="0"/>
    <n v="53.195999999999998"/>
    <n v="2015"/>
    <x v="8"/>
    <s v="Q3"/>
    <n v="0.26"/>
  </r>
  <r>
    <m/>
    <m/>
    <m/>
    <m/>
    <m/>
    <m/>
    <m/>
    <m/>
    <m/>
    <m/>
    <m/>
    <m/>
    <m/>
    <m/>
    <m/>
    <m/>
    <m/>
    <m/>
    <m/>
    <m/>
    <m/>
    <n v="961"/>
    <s v="CA-2017-152142"/>
    <d v="2017-11-14T00:00:00"/>
    <s v="11/19/2017"/>
    <s v="Standard Class"/>
    <s v="LW-16990"/>
    <x v="352"/>
    <x v="1"/>
    <s v="United States"/>
    <s v="San Francisco"/>
    <s v="California"/>
    <n v="94110"/>
    <x v="1"/>
    <s v="FUR-CH-10002965"/>
    <x v="0"/>
    <x v="1"/>
    <s v="Global Leather Highback Executive Chair with Pneumatic Height Adjustment, Black"/>
    <n v="321.56799999999998"/>
    <n v="2"/>
    <n v="0.2"/>
    <n v="28.1372"/>
    <n v="2017"/>
    <x v="0"/>
    <s v="Q4"/>
    <n v="8.7500000000000008E-2"/>
  </r>
  <r>
    <m/>
    <m/>
    <m/>
    <m/>
    <m/>
    <m/>
    <m/>
    <m/>
    <m/>
    <m/>
    <m/>
    <m/>
    <m/>
    <m/>
    <m/>
    <m/>
    <m/>
    <m/>
    <m/>
    <m/>
    <m/>
    <n v="962"/>
    <s v="CA-2015-160059"/>
    <d v="2015-11-27T00:00:00"/>
    <d v="2015-01-12T00:00:00"/>
    <s v="Standard Class"/>
    <s v="TB-21190"/>
    <x v="353"/>
    <x v="2"/>
    <s v="United States"/>
    <s v="Fayetteville"/>
    <s v="Arkansas"/>
    <n v="72701"/>
    <x v="0"/>
    <s v="OFF-BI-10000145"/>
    <x v="1"/>
    <x v="8"/>
    <s v="Zipper Ring Binder Pockets"/>
    <n v="6.24"/>
    <n v="2"/>
    <n v="0"/>
    <n v="3.0575999999999999"/>
    <n v="2015"/>
    <x v="0"/>
    <s v="Q4"/>
    <n v="0.48999999999999994"/>
  </r>
  <r>
    <m/>
    <m/>
    <m/>
    <m/>
    <m/>
    <m/>
    <m/>
    <m/>
    <m/>
    <m/>
    <m/>
    <m/>
    <m/>
    <m/>
    <m/>
    <m/>
    <m/>
    <m/>
    <m/>
    <m/>
    <m/>
    <n v="963"/>
    <s v="CA-2016-120859"/>
    <d v="2016-09-01T00:00:00"/>
    <d v="2016-04-09T00:00:00"/>
    <s v="First Class"/>
    <s v="CV-12805"/>
    <x v="51"/>
    <x v="1"/>
    <s v="United States"/>
    <s v="San Francisco"/>
    <s v="California"/>
    <n v="94110"/>
    <x v="1"/>
    <s v="OFF-EN-10001335"/>
    <x v="1"/>
    <x v="12"/>
    <s v="White Business Envelopes with Contemporary Seam, Recycled White Business Envelopes"/>
    <n v="21.88"/>
    <n v="2"/>
    <n v="0"/>
    <n v="10.94"/>
    <n v="2016"/>
    <x v="8"/>
    <s v="Q3"/>
    <n v="0.5"/>
  </r>
  <r>
    <m/>
    <m/>
    <m/>
    <m/>
    <m/>
    <m/>
    <m/>
    <m/>
    <m/>
    <m/>
    <m/>
    <m/>
    <m/>
    <m/>
    <m/>
    <m/>
    <m/>
    <m/>
    <m/>
    <m/>
    <m/>
    <n v="964"/>
    <s v="CA-2014-127488"/>
    <d v="2014-09-22T00:00:00"/>
    <s v="9/24/2014"/>
    <s v="Second Class"/>
    <s v="MS-17365"/>
    <x v="333"/>
    <x v="0"/>
    <s v="United States"/>
    <s v="Boca Raton"/>
    <s v="Florida"/>
    <n v="33433"/>
    <x v="0"/>
    <s v="OFF-LA-10001613"/>
    <x v="1"/>
    <x v="2"/>
    <s v="Avery File Folder Labels"/>
    <n v="4.6079999999999997"/>
    <n v="2"/>
    <n v="0.2"/>
    <n v="1.6704000000000001"/>
    <n v="2014"/>
    <x v="8"/>
    <s v="Q3"/>
    <n v="0.36250000000000004"/>
  </r>
  <r>
    <m/>
    <m/>
    <m/>
    <m/>
    <m/>
    <m/>
    <m/>
    <m/>
    <m/>
    <m/>
    <m/>
    <m/>
    <m/>
    <m/>
    <m/>
    <m/>
    <m/>
    <m/>
    <m/>
    <m/>
    <m/>
    <n v="965"/>
    <s v="CA-2017-135279"/>
    <d v="2017-04-09T00:00:00"/>
    <d v="2017-11-04T00:00:00"/>
    <s v="First Class"/>
    <s v="BS-11800"/>
    <x v="354"/>
    <x v="2"/>
    <s v="United States"/>
    <s v="New York City"/>
    <s v="New York"/>
    <n v="10011"/>
    <x v="3"/>
    <s v="OFF-LA-10004055"/>
    <x v="1"/>
    <x v="2"/>
    <s v="Color-Coded Legal Exhibit Labels"/>
    <n v="9.82"/>
    <n v="2"/>
    <n v="0"/>
    <n v="4.8117999999999999"/>
    <n v="2017"/>
    <x v="3"/>
    <s v="Q2"/>
    <n v="0.49"/>
  </r>
  <r>
    <m/>
    <m/>
    <m/>
    <m/>
    <m/>
    <m/>
    <m/>
    <m/>
    <m/>
    <m/>
    <m/>
    <m/>
    <m/>
    <m/>
    <m/>
    <m/>
    <m/>
    <m/>
    <m/>
    <m/>
    <m/>
    <n v="966"/>
    <s v="CA-2017-135279"/>
    <d v="2017-04-09T00:00:00"/>
    <d v="2017-11-04T00:00:00"/>
    <s v="First Class"/>
    <s v="BS-11800"/>
    <x v="354"/>
    <x v="2"/>
    <s v="United States"/>
    <s v="New York City"/>
    <s v="New York"/>
    <n v="10011"/>
    <x v="3"/>
    <s v="OFF-AR-10004344"/>
    <x v="1"/>
    <x v="6"/>
    <s v="Bulldog Vacuum Base Pencil Sharpener"/>
    <n v="35.97"/>
    <n v="3"/>
    <n v="0"/>
    <n v="9.7119"/>
    <n v="2017"/>
    <x v="3"/>
    <s v="Q2"/>
    <n v="0.27"/>
  </r>
  <r>
    <m/>
    <m/>
    <m/>
    <m/>
    <m/>
    <m/>
    <m/>
    <m/>
    <m/>
    <m/>
    <m/>
    <m/>
    <m/>
    <m/>
    <m/>
    <m/>
    <m/>
    <m/>
    <m/>
    <m/>
    <m/>
    <n v="967"/>
    <s v="CA-2017-135279"/>
    <d v="2017-04-09T00:00:00"/>
    <d v="2017-11-04T00:00:00"/>
    <s v="First Class"/>
    <s v="BS-11800"/>
    <x v="354"/>
    <x v="2"/>
    <s v="United States"/>
    <s v="New York City"/>
    <s v="New York"/>
    <n v="10011"/>
    <x v="3"/>
    <s v="OFF-PA-10004621"/>
    <x v="1"/>
    <x v="10"/>
    <s v="Xerox 212"/>
    <n v="12.96"/>
    <n v="2"/>
    <n v="0"/>
    <n v="6.2207999999999997"/>
    <n v="2017"/>
    <x v="3"/>
    <s v="Q2"/>
    <n v="0.47999999999999993"/>
  </r>
  <r>
    <m/>
    <m/>
    <m/>
    <m/>
    <m/>
    <m/>
    <m/>
    <m/>
    <m/>
    <m/>
    <m/>
    <m/>
    <m/>
    <m/>
    <m/>
    <m/>
    <m/>
    <m/>
    <m/>
    <m/>
    <m/>
    <n v="968"/>
    <s v="CA-2017-135279"/>
    <d v="2017-04-09T00:00:00"/>
    <d v="2017-11-04T00:00:00"/>
    <s v="First Class"/>
    <s v="BS-11800"/>
    <x v="354"/>
    <x v="2"/>
    <s v="United States"/>
    <s v="New York City"/>
    <s v="New York"/>
    <n v="10011"/>
    <x v="3"/>
    <s v="OFF-PA-10001281"/>
    <x v="1"/>
    <x v="10"/>
    <s v="Computer Printout Paper with Letter-Trim Fine Perforations"/>
    <n v="191.6"/>
    <n v="4"/>
    <n v="0"/>
    <n v="91.968000000000004"/>
    <n v="2017"/>
    <x v="3"/>
    <s v="Q2"/>
    <n v="0.48000000000000004"/>
  </r>
  <r>
    <m/>
    <m/>
    <m/>
    <m/>
    <m/>
    <m/>
    <m/>
    <m/>
    <m/>
    <m/>
    <m/>
    <m/>
    <m/>
    <m/>
    <m/>
    <m/>
    <m/>
    <m/>
    <m/>
    <m/>
    <m/>
    <n v="969"/>
    <s v="CA-2017-135279"/>
    <d v="2017-04-09T00:00:00"/>
    <d v="2017-11-04T00:00:00"/>
    <s v="First Class"/>
    <s v="BS-11800"/>
    <x v="354"/>
    <x v="2"/>
    <s v="United States"/>
    <s v="New York City"/>
    <s v="New York"/>
    <n v="10011"/>
    <x v="3"/>
    <s v="OFF-LA-10001613"/>
    <x v="1"/>
    <x v="2"/>
    <s v="Avery File Folder Labels"/>
    <n v="8.64"/>
    <n v="3"/>
    <n v="0"/>
    <n v="4.2336"/>
    <n v="2017"/>
    <x v="3"/>
    <s v="Q2"/>
    <n v="0.49"/>
  </r>
  <r>
    <m/>
    <m/>
    <m/>
    <m/>
    <m/>
    <m/>
    <m/>
    <m/>
    <m/>
    <m/>
    <m/>
    <m/>
    <m/>
    <m/>
    <m/>
    <m/>
    <m/>
    <m/>
    <m/>
    <m/>
    <m/>
    <n v="970"/>
    <s v="CA-2017-135279"/>
    <d v="2017-04-09T00:00:00"/>
    <d v="2017-11-04T00:00:00"/>
    <s v="First Class"/>
    <s v="BS-11800"/>
    <x v="354"/>
    <x v="2"/>
    <s v="United States"/>
    <s v="New York City"/>
    <s v="New York"/>
    <n v="10011"/>
    <x v="3"/>
    <s v="OFF-ST-10001097"/>
    <x v="1"/>
    <x v="4"/>
    <s v="Office Impressions Heavy Duty Welded Shelving &amp; Multimedia Storage Drawers"/>
    <n v="501.81"/>
    <n v="3"/>
    <n v="0"/>
    <n v="0"/>
    <n v="2017"/>
    <x v="3"/>
    <s v="Q2"/>
    <n v="0"/>
  </r>
  <r>
    <m/>
    <m/>
    <m/>
    <m/>
    <m/>
    <m/>
    <m/>
    <m/>
    <m/>
    <m/>
    <m/>
    <m/>
    <m/>
    <m/>
    <m/>
    <m/>
    <m/>
    <m/>
    <m/>
    <m/>
    <m/>
    <n v="971"/>
    <s v="CA-2014-115791"/>
    <d v="2014-01-16T00:00:00"/>
    <s v="1/18/2014"/>
    <s v="Second Class"/>
    <s v="DL-13315"/>
    <x v="111"/>
    <x v="0"/>
    <s v="United States"/>
    <s v="Philadelphia"/>
    <s v="Pennsylvania"/>
    <n v="19134"/>
    <x v="3"/>
    <s v="FUR-FU-10001095"/>
    <x v="0"/>
    <x v="5"/>
    <s v="DAX Black Cherry Wood-Tone Poster Frame"/>
    <n v="127.104"/>
    <n v="6"/>
    <n v="0.2"/>
    <n v="28.598400000000002"/>
    <n v="2014"/>
    <x v="9"/>
    <s v="Q1"/>
    <n v="0.22500000000000001"/>
  </r>
  <r>
    <m/>
    <m/>
    <m/>
    <m/>
    <m/>
    <m/>
    <m/>
    <m/>
    <m/>
    <m/>
    <m/>
    <m/>
    <m/>
    <m/>
    <m/>
    <m/>
    <m/>
    <m/>
    <m/>
    <m/>
    <m/>
    <n v="972"/>
    <s v="CA-2014-115791"/>
    <d v="2014-01-16T00:00:00"/>
    <s v="1/18/2014"/>
    <s v="Second Class"/>
    <s v="DL-13315"/>
    <x v="111"/>
    <x v="0"/>
    <s v="United States"/>
    <s v="Philadelphia"/>
    <s v="Pennsylvania"/>
    <n v="19134"/>
    <x v="3"/>
    <s v="TEC-PH-10004614"/>
    <x v="2"/>
    <x v="7"/>
    <s v="AT&amp;T 841000 Phone"/>
    <n v="124.2"/>
    <n v="3"/>
    <n v="0.4"/>
    <n v="-31.05"/>
    <n v="2014"/>
    <x v="9"/>
    <s v="Q1"/>
    <n v="-0.25"/>
  </r>
  <r>
    <m/>
    <m/>
    <m/>
    <m/>
    <m/>
    <m/>
    <m/>
    <m/>
    <m/>
    <m/>
    <m/>
    <m/>
    <m/>
    <m/>
    <m/>
    <m/>
    <m/>
    <m/>
    <m/>
    <m/>
    <m/>
    <n v="973"/>
    <s v="CA-2014-115791"/>
    <d v="2014-01-16T00:00:00"/>
    <s v="1/18/2014"/>
    <s v="Second Class"/>
    <s v="DL-13315"/>
    <x v="111"/>
    <x v="0"/>
    <s v="United States"/>
    <s v="Philadelphia"/>
    <s v="Pennsylvania"/>
    <n v="19134"/>
    <x v="3"/>
    <s v="OFF-BI-10001575"/>
    <x v="1"/>
    <x v="8"/>
    <s v="GBC Linen Binding Covers"/>
    <n v="18.588000000000001"/>
    <n v="2"/>
    <n v="0.7"/>
    <n v="-13.6312"/>
    <n v="2014"/>
    <x v="9"/>
    <s v="Q1"/>
    <n v="-0.73333333333333328"/>
  </r>
  <r>
    <m/>
    <m/>
    <m/>
    <m/>
    <m/>
    <m/>
    <m/>
    <m/>
    <m/>
    <m/>
    <m/>
    <m/>
    <m/>
    <m/>
    <m/>
    <m/>
    <m/>
    <m/>
    <m/>
    <m/>
    <m/>
    <n v="974"/>
    <s v="CA-2014-115791"/>
    <d v="2014-01-16T00:00:00"/>
    <s v="1/18/2014"/>
    <s v="Second Class"/>
    <s v="DL-13315"/>
    <x v="111"/>
    <x v="0"/>
    <s v="United States"/>
    <s v="Philadelphia"/>
    <s v="Pennsylvania"/>
    <n v="19134"/>
    <x v="3"/>
    <s v="OFF-LA-10001074"/>
    <x v="1"/>
    <x v="2"/>
    <s v="Round Specialty Laser Printer Labels"/>
    <n v="30.071999999999999"/>
    <n v="3"/>
    <n v="0.2"/>
    <n v="10.1493"/>
    <n v="2014"/>
    <x v="9"/>
    <s v="Q1"/>
    <n v="0.33750000000000002"/>
  </r>
  <r>
    <m/>
    <m/>
    <m/>
    <m/>
    <m/>
    <m/>
    <m/>
    <m/>
    <m/>
    <m/>
    <m/>
    <m/>
    <m/>
    <m/>
    <m/>
    <m/>
    <m/>
    <m/>
    <m/>
    <m/>
    <m/>
    <n v="975"/>
    <s v="US-2017-103247"/>
    <d v="2017-10-05T00:00:00"/>
    <d v="2017-08-10T00:00:00"/>
    <s v="Second Class"/>
    <s v="PO-19195"/>
    <x v="285"/>
    <x v="2"/>
    <s v="United States"/>
    <s v="New York City"/>
    <s v="New York"/>
    <n v="10011"/>
    <x v="3"/>
    <s v="TEC-PH-10003555"/>
    <x v="2"/>
    <x v="7"/>
    <s v="Motorola HK250 Universal Bluetooth Headset"/>
    <n v="160.93"/>
    <n v="7"/>
    <n v="0"/>
    <n v="3.2185999999999999"/>
    <n v="2017"/>
    <x v="2"/>
    <s v="Q4"/>
    <n v="1.9999999999999997E-2"/>
  </r>
  <r>
    <m/>
    <m/>
    <m/>
    <m/>
    <m/>
    <m/>
    <m/>
    <m/>
    <m/>
    <m/>
    <m/>
    <m/>
    <m/>
    <m/>
    <m/>
    <m/>
    <m/>
    <m/>
    <m/>
    <m/>
    <m/>
    <n v="976"/>
    <s v="US-2017-103247"/>
    <d v="2017-10-05T00:00:00"/>
    <d v="2017-08-10T00:00:00"/>
    <s v="Second Class"/>
    <s v="PO-19195"/>
    <x v="285"/>
    <x v="2"/>
    <s v="United States"/>
    <s v="New York City"/>
    <s v="New York"/>
    <n v="10011"/>
    <x v="3"/>
    <s v="OFF-BI-10004492"/>
    <x v="1"/>
    <x v="8"/>
    <s v="Tuf-Vin Binders"/>
    <n v="75.792000000000002"/>
    <n v="3"/>
    <n v="0.2"/>
    <n v="25.579799999999999"/>
    <n v="2017"/>
    <x v="2"/>
    <s v="Q4"/>
    <n v="0.33749999999999997"/>
  </r>
  <r>
    <m/>
    <m/>
    <m/>
    <m/>
    <m/>
    <m/>
    <m/>
    <m/>
    <m/>
    <m/>
    <m/>
    <m/>
    <m/>
    <m/>
    <m/>
    <m/>
    <m/>
    <m/>
    <m/>
    <m/>
    <m/>
    <n v="977"/>
    <s v="US-2017-100209"/>
    <d v="2017-07-09T00:00:00"/>
    <s v="7/15/2017"/>
    <s v="Standard Class"/>
    <s v="TD-20995"/>
    <x v="143"/>
    <x v="0"/>
    <s v="United States"/>
    <s v="Portland"/>
    <s v="Oregon"/>
    <n v="97206"/>
    <x v="1"/>
    <s v="OFF-BI-10002012"/>
    <x v="1"/>
    <x v="8"/>
    <s v="Wilson Jones Easy Flow II Sheet Lifters"/>
    <n v="1.08"/>
    <n v="2"/>
    <n v="0.7"/>
    <n v="-0.79200000000000004"/>
    <n v="2017"/>
    <x v="7"/>
    <s v="Q3"/>
    <n v="-0.73333333333333328"/>
  </r>
  <r>
    <m/>
    <m/>
    <m/>
    <m/>
    <m/>
    <m/>
    <m/>
    <m/>
    <m/>
    <m/>
    <m/>
    <m/>
    <m/>
    <m/>
    <m/>
    <m/>
    <m/>
    <m/>
    <m/>
    <m/>
    <m/>
    <n v="978"/>
    <s v="CA-2017-159366"/>
    <d v="2017-01-07T00:00:00"/>
    <d v="2017-10-01T00:00:00"/>
    <s v="First Class"/>
    <s v="BW-11110"/>
    <x v="308"/>
    <x v="1"/>
    <s v="United States"/>
    <s v="Detroit"/>
    <s v="Michigan"/>
    <n v="48205"/>
    <x v="2"/>
    <s v="TEC-MA-10000822"/>
    <x v="2"/>
    <x v="15"/>
    <s v="Lexmark MX611dhe Monochrome Laser Printer"/>
    <n v="3059.982"/>
    <n v="2"/>
    <n v="0.1"/>
    <n v="679.99599999999998"/>
    <n v="2017"/>
    <x v="9"/>
    <s v="Q1"/>
    <n v="0.22222222222222221"/>
  </r>
  <r>
    <m/>
    <m/>
    <m/>
    <m/>
    <m/>
    <m/>
    <m/>
    <m/>
    <m/>
    <m/>
    <m/>
    <m/>
    <m/>
    <m/>
    <m/>
    <m/>
    <m/>
    <m/>
    <m/>
    <m/>
    <m/>
    <n v="979"/>
    <s v="CA-2016-145499"/>
    <d v="2016-05-30T00:00:00"/>
    <s v="5/31/2016"/>
    <s v="First Class"/>
    <s v="RW-19690"/>
    <x v="355"/>
    <x v="0"/>
    <s v="United States"/>
    <s v="Wilmington"/>
    <s v="North Carolina"/>
    <n v="28403"/>
    <x v="0"/>
    <s v="OFF-BI-10000848"/>
    <x v="1"/>
    <x v="8"/>
    <s v="Angle-D Ring Binders"/>
    <n v="3.282"/>
    <n v="2"/>
    <n v="0.7"/>
    <n v="-2.6255999999999999"/>
    <n v="2016"/>
    <x v="5"/>
    <s v="Q2"/>
    <n v="-0.79999999999999993"/>
  </r>
  <r>
    <m/>
    <m/>
    <m/>
    <m/>
    <m/>
    <m/>
    <m/>
    <m/>
    <m/>
    <m/>
    <m/>
    <m/>
    <m/>
    <m/>
    <m/>
    <m/>
    <m/>
    <m/>
    <m/>
    <m/>
    <m/>
    <n v="980"/>
    <s v="CA-2015-157035"/>
    <d v="2015-12-09T00:00:00"/>
    <d v="2015-12-12T00:00:00"/>
    <s v="First Class"/>
    <s v="KB-16600"/>
    <x v="33"/>
    <x v="1"/>
    <s v="United States"/>
    <s v="Columbus"/>
    <s v="Indiana"/>
    <n v="47201"/>
    <x v="2"/>
    <s v="OFF-PA-10004156"/>
    <x v="1"/>
    <x v="10"/>
    <s v="Xerox 188"/>
    <n v="34.020000000000003"/>
    <n v="3"/>
    <n v="0"/>
    <n v="16.669799999999999"/>
    <n v="2015"/>
    <x v="4"/>
    <s v="Q4"/>
    <n v="0.48999999999999994"/>
  </r>
  <r>
    <m/>
    <m/>
    <m/>
    <m/>
    <m/>
    <m/>
    <m/>
    <m/>
    <m/>
    <m/>
    <m/>
    <m/>
    <m/>
    <m/>
    <m/>
    <m/>
    <m/>
    <m/>
    <m/>
    <m/>
    <m/>
    <n v="981"/>
    <s v="CA-2016-144939"/>
    <d v="2016-10-03T00:00:00"/>
    <d v="2016-08-10T00:00:00"/>
    <s v="Standard Class"/>
    <s v="EB-13870"/>
    <x v="12"/>
    <x v="0"/>
    <s v="United States"/>
    <s v="New York City"/>
    <s v="New York"/>
    <n v="10035"/>
    <x v="3"/>
    <s v="FUR-CH-10003199"/>
    <x v="0"/>
    <x v="1"/>
    <s v="Office Star - Contemporary Task Swivel Chair"/>
    <n v="599.29200000000003"/>
    <n v="6"/>
    <n v="0.1"/>
    <n v="93.223200000000006"/>
    <n v="2016"/>
    <x v="2"/>
    <s v="Q4"/>
    <n v="0.15555555555555556"/>
  </r>
  <r>
    <m/>
    <m/>
    <m/>
    <m/>
    <m/>
    <m/>
    <m/>
    <m/>
    <m/>
    <m/>
    <m/>
    <m/>
    <m/>
    <m/>
    <m/>
    <m/>
    <m/>
    <m/>
    <m/>
    <m/>
    <m/>
    <n v="982"/>
    <s v="CA-2014-163419"/>
    <d v="2014-11-11T00:00:00"/>
    <s v="11/14/2014"/>
    <s v="Second Class"/>
    <s v="TZ-21580"/>
    <x v="356"/>
    <x v="0"/>
    <s v="United States"/>
    <s v="Louisville"/>
    <s v="Colorado"/>
    <n v="80027"/>
    <x v="1"/>
    <s v="OFF-AR-10000034"/>
    <x v="1"/>
    <x v="6"/>
    <s v="BIC Brite Liner Grip Highlighters, Assorted, 5/Pack"/>
    <n v="3.3919999999999999"/>
    <n v="1"/>
    <n v="0.2"/>
    <n v="0.80559999999999998"/>
    <n v="2014"/>
    <x v="0"/>
    <s v="Q4"/>
    <n v="0.23749999999999999"/>
  </r>
  <r>
    <m/>
    <m/>
    <m/>
    <m/>
    <m/>
    <m/>
    <m/>
    <m/>
    <m/>
    <m/>
    <m/>
    <m/>
    <m/>
    <m/>
    <m/>
    <m/>
    <m/>
    <m/>
    <m/>
    <m/>
    <m/>
    <n v="983"/>
    <s v="CA-2014-163419"/>
    <d v="2014-11-11T00:00:00"/>
    <s v="11/14/2014"/>
    <s v="Second Class"/>
    <s v="TZ-21580"/>
    <x v="356"/>
    <x v="0"/>
    <s v="United States"/>
    <s v="Louisville"/>
    <s v="Colorado"/>
    <n v="80027"/>
    <x v="1"/>
    <s v="TEC-PH-10000560"/>
    <x v="2"/>
    <x v="7"/>
    <s v="Samsung Galaxy S III - 16GB - pebble blue (T-Mobile)"/>
    <n v="559.98400000000004"/>
    <n v="2"/>
    <n v="0.2"/>
    <n v="55.998399999999997"/>
    <n v="2014"/>
    <x v="0"/>
    <s v="Q4"/>
    <n v="9.9999999999999992E-2"/>
  </r>
  <r>
    <m/>
    <m/>
    <m/>
    <m/>
    <m/>
    <m/>
    <m/>
    <m/>
    <m/>
    <m/>
    <m/>
    <m/>
    <m/>
    <m/>
    <m/>
    <m/>
    <m/>
    <m/>
    <m/>
    <m/>
    <m/>
    <n v="984"/>
    <s v="CA-2014-163419"/>
    <d v="2014-11-11T00:00:00"/>
    <s v="11/14/2014"/>
    <s v="Second Class"/>
    <s v="TZ-21580"/>
    <x v="356"/>
    <x v="0"/>
    <s v="United States"/>
    <s v="Louisville"/>
    <s v="Colorado"/>
    <n v="80027"/>
    <x v="1"/>
    <s v="FUR-CH-10000665"/>
    <x v="0"/>
    <x v="1"/>
    <s v="Global Airflow Leather Mesh Back Chair, Black"/>
    <n v="603.91999999999996"/>
    <n v="5"/>
    <n v="0.2"/>
    <n v="75.489999999999995"/>
    <n v="2014"/>
    <x v="0"/>
    <s v="Q4"/>
    <n v="0.125"/>
  </r>
  <r>
    <m/>
    <m/>
    <m/>
    <m/>
    <m/>
    <m/>
    <m/>
    <m/>
    <m/>
    <m/>
    <m/>
    <m/>
    <m/>
    <m/>
    <m/>
    <m/>
    <m/>
    <m/>
    <m/>
    <m/>
    <m/>
    <n v="985"/>
    <s v="CA-2017-100314"/>
    <d v="2017-09-29T00:00:00"/>
    <d v="2017-05-10T00:00:00"/>
    <s v="Standard Class"/>
    <s v="AS-10630"/>
    <x v="357"/>
    <x v="2"/>
    <s v="United States"/>
    <s v="Pasadena"/>
    <s v="Texas"/>
    <n v="77506"/>
    <x v="2"/>
    <s v="OFF-LA-10001569"/>
    <x v="1"/>
    <x v="2"/>
    <s v="Avery 499"/>
    <n v="7.968"/>
    <n v="2"/>
    <n v="0.2"/>
    <n v="2.5895999999999999"/>
    <n v="2017"/>
    <x v="8"/>
    <s v="Q3"/>
    <n v="0.32500000000000001"/>
  </r>
  <r>
    <m/>
    <m/>
    <m/>
    <m/>
    <m/>
    <m/>
    <m/>
    <m/>
    <m/>
    <m/>
    <m/>
    <m/>
    <m/>
    <m/>
    <m/>
    <m/>
    <m/>
    <m/>
    <m/>
    <m/>
    <m/>
    <n v="986"/>
    <s v="CA-2017-100314"/>
    <d v="2017-09-29T00:00:00"/>
    <d v="2017-05-10T00:00:00"/>
    <s v="Standard Class"/>
    <s v="AS-10630"/>
    <x v="357"/>
    <x v="2"/>
    <s v="United States"/>
    <s v="Pasadena"/>
    <s v="Texas"/>
    <n v="77506"/>
    <x v="2"/>
    <s v="OFF-EN-10000461"/>
    <x v="1"/>
    <x v="12"/>
    <s v="#10- 4 1/8&quot; x 9 1/2&quot; Recycled Envelopes"/>
    <n v="27.968"/>
    <n v="4"/>
    <n v="0.2"/>
    <n v="9.4391999999999996"/>
    <n v="2017"/>
    <x v="8"/>
    <s v="Q3"/>
    <n v="0.33749999999999997"/>
  </r>
  <r>
    <m/>
    <m/>
    <m/>
    <m/>
    <m/>
    <m/>
    <m/>
    <m/>
    <m/>
    <m/>
    <m/>
    <m/>
    <m/>
    <m/>
    <m/>
    <m/>
    <m/>
    <m/>
    <m/>
    <m/>
    <m/>
    <n v="987"/>
    <s v="CA-2017-100314"/>
    <d v="2017-09-29T00:00:00"/>
    <d v="2017-05-10T00:00:00"/>
    <s v="Standard Class"/>
    <s v="AS-10630"/>
    <x v="357"/>
    <x v="2"/>
    <s v="United States"/>
    <s v="Pasadena"/>
    <s v="Texas"/>
    <n v="77506"/>
    <x v="2"/>
    <s v="TEC-MA-10003066"/>
    <x v="2"/>
    <x v="15"/>
    <s v="Wasp CCD Handheld Bar Code Reader"/>
    <n v="336.51"/>
    <n v="3"/>
    <n v="0.4"/>
    <n v="44.868000000000002"/>
    <n v="2017"/>
    <x v="8"/>
    <s v="Q3"/>
    <n v="0.13333333333333333"/>
  </r>
  <r>
    <m/>
    <m/>
    <m/>
    <m/>
    <m/>
    <m/>
    <m/>
    <m/>
    <m/>
    <m/>
    <m/>
    <m/>
    <m/>
    <m/>
    <m/>
    <m/>
    <m/>
    <m/>
    <m/>
    <m/>
    <m/>
    <n v="988"/>
    <s v="CA-2015-146829"/>
    <d v="2015-03-10T00:00:00"/>
    <d v="2015-10-03T00:00:00"/>
    <s v="Same Day"/>
    <s v="TS-21340"/>
    <x v="358"/>
    <x v="0"/>
    <s v="United States"/>
    <s v="Houston"/>
    <s v="Texas"/>
    <n v="77041"/>
    <x v="2"/>
    <s v="OFF-BI-10004022"/>
    <x v="1"/>
    <x v="8"/>
    <s v="Acco Suede Grain Vinyl Round Ring Binder"/>
    <n v="1.1120000000000001"/>
    <n v="2"/>
    <n v="0.8"/>
    <n v="-1.8904000000000001"/>
    <n v="2015"/>
    <x v="10"/>
    <s v="Q1"/>
    <n v="-1.7"/>
  </r>
  <r>
    <m/>
    <m/>
    <m/>
    <m/>
    <m/>
    <m/>
    <m/>
    <m/>
    <m/>
    <m/>
    <m/>
    <m/>
    <m/>
    <m/>
    <m/>
    <m/>
    <m/>
    <m/>
    <m/>
    <m/>
    <m/>
    <n v="989"/>
    <s v="CA-2017-167899"/>
    <d v="2017-05-21T00:00:00"/>
    <s v="5/26/2017"/>
    <s v="Standard Class"/>
    <s v="JG-15805"/>
    <x v="189"/>
    <x v="1"/>
    <s v="United States"/>
    <s v="Auburn"/>
    <s v="New York"/>
    <n v="13021"/>
    <x v="3"/>
    <s v="FUR-FU-10004071"/>
    <x v="0"/>
    <x v="5"/>
    <s v="Luxo Professional Magnifying Clamp-On Fluorescent Lamps"/>
    <n v="520.04999999999995"/>
    <n v="5"/>
    <n v="0"/>
    <n v="72.807000000000002"/>
    <n v="2017"/>
    <x v="5"/>
    <s v="Q2"/>
    <n v="0.14000000000000001"/>
  </r>
  <r>
    <m/>
    <m/>
    <m/>
    <m/>
    <m/>
    <m/>
    <m/>
    <m/>
    <m/>
    <m/>
    <m/>
    <m/>
    <m/>
    <m/>
    <m/>
    <m/>
    <m/>
    <m/>
    <m/>
    <m/>
    <m/>
    <n v="990"/>
    <s v="CA-2017-167899"/>
    <d v="2017-05-21T00:00:00"/>
    <s v="5/26/2017"/>
    <s v="Standard Class"/>
    <s v="JG-15805"/>
    <x v="189"/>
    <x v="1"/>
    <s v="United States"/>
    <s v="Auburn"/>
    <s v="New York"/>
    <n v="13021"/>
    <x v="3"/>
    <s v="OFF-AR-10001988"/>
    <x v="1"/>
    <x v="6"/>
    <s v="Bulldog Table or Wall-Mount Pencil Sharpener"/>
    <n v="17.97"/>
    <n v="3"/>
    <n v="0"/>
    <n v="5.2112999999999996"/>
    <n v="2017"/>
    <x v="5"/>
    <s v="Q2"/>
    <n v="0.28999999999999998"/>
  </r>
  <r>
    <m/>
    <m/>
    <m/>
    <m/>
    <m/>
    <m/>
    <m/>
    <m/>
    <m/>
    <m/>
    <m/>
    <m/>
    <m/>
    <m/>
    <m/>
    <m/>
    <m/>
    <m/>
    <m/>
    <m/>
    <m/>
    <n v="991"/>
    <s v="CA-2015-153549"/>
    <d v="2015-03-29T00:00:00"/>
    <s v="3/31/2015"/>
    <s v="Second Class"/>
    <s v="SL-20155"/>
    <x v="359"/>
    <x v="2"/>
    <s v="United States"/>
    <s v="Jacksonville"/>
    <s v="Florida"/>
    <n v="32216"/>
    <x v="0"/>
    <s v="FUR-CH-10004086"/>
    <x v="0"/>
    <x v="1"/>
    <s v="Hon 4070 Series Pagoda Armless Upholstered Stacking Chairs"/>
    <n v="1166.92"/>
    <n v="5"/>
    <n v="0.2"/>
    <n v="131.27850000000001"/>
    <n v="2015"/>
    <x v="10"/>
    <s v="Q1"/>
    <n v="0.1125"/>
  </r>
  <r>
    <m/>
    <m/>
    <m/>
    <m/>
    <m/>
    <m/>
    <m/>
    <m/>
    <m/>
    <m/>
    <m/>
    <m/>
    <m/>
    <m/>
    <m/>
    <m/>
    <m/>
    <m/>
    <m/>
    <m/>
    <m/>
    <n v="992"/>
    <s v="CA-2016-110023"/>
    <d v="2016-09-09T00:00:00"/>
    <d v="2016-11-09T00:00:00"/>
    <s v="First Class"/>
    <s v="TS-21610"/>
    <x v="59"/>
    <x v="0"/>
    <s v="United States"/>
    <s v="New York City"/>
    <s v="New York"/>
    <n v="10024"/>
    <x v="3"/>
    <s v="OFF-BI-10001036"/>
    <x v="1"/>
    <x v="8"/>
    <s v="Cardinal EasyOpen D-Ring Binders"/>
    <n v="14.624000000000001"/>
    <n v="2"/>
    <n v="0.2"/>
    <n v="5.484"/>
    <n v="2016"/>
    <x v="8"/>
    <s v="Q3"/>
    <n v="0.375"/>
  </r>
  <r>
    <m/>
    <m/>
    <m/>
    <m/>
    <m/>
    <m/>
    <m/>
    <m/>
    <m/>
    <m/>
    <m/>
    <m/>
    <m/>
    <m/>
    <m/>
    <m/>
    <m/>
    <m/>
    <m/>
    <m/>
    <m/>
    <n v="993"/>
    <s v="CA-2016-105585"/>
    <d v="2016-08-26T00:00:00"/>
    <s v="8/27/2016"/>
    <s v="First Class"/>
    <s v="RF-19735"/>
    <x v="288"/>
    <x v="0"/>
    <s v="United States"/>
    <s v="San Jose"/>
    <s v="California"/>
    <n v="95123"/>
    <x v="1"/>
    <s v="OFF-FA-10002983"/>
    <x v="1"/>
    <x v="13"/>
    <s v="Advantus SlideClip Paper Clips"/>
    <n v="10.23"/>
    <n v="3"/>
    <n v="0"/>
    <n v="4.9104000000000001"/>
    <n v="2016"/>
    <x v="6"/>
    <s v="Q3"/>
    <n v="0.48"/>
  </r>
  <r>
    <m/>
    <m/>
    <m/>
    <m/>
    <m/>
    <m/>
    <m/>
    <m/>
    <m/>
    <m/>
    <m/>
    <m/>
    <m/>
    <m/>
    <m/>
    <m/>
    <m/>
    <m/>
    <m/>
    <m/>
    <m/>
    <n v="994"/>
    <s v="CA-2016-105585"/>
    <d v="2016-08-26T00:00:00"/>
    <s v="8/27/2016"/>
    <s v="First Class"/>
    <s v="RF-19735"/>
    <x v="288"/>
    <x v="0"/>
    <s v="United States"/>
    <s v="San Jose"/>
    <s v="California"/>
    <n v="95123"/>
    <x v="1"/>
    <s v="OFF-PA-10003625"/>
    <x v="1"/>
    <x v="10"/>
    <s v="Xerox 1979"/>
    <n v="154.9"/>
    <n v="5"/>
    <n v="0"/>
    <n v="69.704999999999998"/>
    <n v="2016"/>
    <x v="6"/>
    <s v="Q3"/>
    <n v="0.44999999999999996"/>
  </r>
  <r>
    <m/>
    <m/>
    <m/>
    <m/>
    <m/>
    <m/>
    <m/>
    <m/>
    <m/>
    <m/>
    <m/>
    <m/>
    <m/>
    <m/>
    <m/>
    <m/>
    <m/>
    <m/>
    <m/>
    <m/>
    <m/>
    <n v="995"/>
    <s v="CA-2014-117639"/>
    <d v="2014-05-21T00:00:00"/>
    <s v="5/25/2014"/>
    <s v="Standard Class"/>
    <s v="MW-18235"/>
    <x v="360"/>
    <x v="1"/>
    <s v="United States"/>
    <s v="Virginia Beach"/>
    <s v="Virginia"/>
    <n v="23464"/>
    <x v="0"/>
    <s v="OFF-BI-10003925"/>
    <x v="1"/>
    <x v="8"/>
    <s v="Fellowes PB300 Plastic Comb Binding Machine"/>
    <n v="2715.93"/>
    <n v="7"/>
    <n v="0"/>
    <n v="1276.4871000000001"/>
    <n v="2014"/>
    <x v="5"/>
    <s v="Q2"/>
    <n v="0.47000000000000003"/>
  </r>
  <r>
    <m/>
    <m/>
    <m/>
    <m/>
    <m/>
    <m/>
    <m/>
    <m/>
    <m/>
    <m/>
    <m/>
    <m/>
    <m/>
    <m/>
    <m/>
    <m/>
    <m/>
    <m/>
    <m/>
    <m/>
    <m/>
    <n v="996"/>
    <s v="CA-2014-117639"/>
    <d v="2014-05-21T00:00:00"/>
    <s v="5/25/2014"/>
    <s v="Standard Class"/>
    <s v="MW-18235"/>
    <x v="360"/>
    <x v="1"/>
    <s v="United States"/>
    <s v="Virginia Beach"/>
    <s v="Virginia"/>
    <n v="23464"/>
    <x v="0"/>
    <s v="TEC-PH-10001530"/>
    <x v="2"/>
    <x v="7"/>
    <s v="Plantronics Voyager Pro Legend"/>
    <n v="617.97"/>
    <n v="3"/>
    <n v="0"/>
    <n v="173.0316"/>
    <n v="2014"/>
    <x v="5"/>
    <s v="Q2"/>
    <n v="0.27999999999999997"/>
  </r>
  <r>
    <m/>
    <m/>
    <m/>
    <m/>
    <m/>
    <m/>
    <m/>
    <m/>
    <m/>
    <m/>
    <m/>
    <m/>
    <m/>
    <m/>
    <m/>
    <m/>
    <m/>
    <m/>
    <m/>
    <m/>
    <m/>
    <n v="997"/>
    <s v="CA-2015-162537"/>
    <d v="2015-10-28T00:00:00"/>
    <d v="2015-03-11T00:00:00"/>
    <s v="Standard Class"/>
    <s v="RD-19585"/>
    <x v="361"/>
    <x v="0"/>
    <s v="United States"/>
    <s v="Henderson"/>
    <s v="Kentucky"/>
    <n v="42420"/>
    <x v="0"/>
    <s v="OFF-EN-10003862"/>
    <x v="1"/>
    <x v="12"/>
    <s v="Laser &amp; Ink Jet Business Envelopes"/>
    <n v="10.67"/>
    <n v="1"/>
    <n v="0"/>
    <n v="4.9081999999999999"/>
    <n v="2015"/>
    <x v="2"/>
    <s v="Q4"/>
    <n v="0.46"/>
  </r>
  <r>
    <m/>
    <m/>
    <m/>
    <m/>
    <m/>
    <m/>
    <m/>
    <m/>
    <m/>
    <m/>
    <m/>
    <m/>
    <m/>
    <m/>
    <m/>
    <m/>
    <m/>
    <m/>
    <m/>
    <m/>
    <m/>
    <n v="998"/>
    <s v="CA-2015-162537"/>
    <d v="2015-10-28T00:00:00"/>
    <d v="2015-03-11T00:00:00"/>
    <s v="Standard Class"/>
    <s v="RD-19585"/>
    <x v="361"/>
    <x v="0"/>
    <s v="United States"/>
    <s v="Henderson"/>
    <s v="Kentucky"/>
    <n v="42420"/>
    <x v="0"/>
    <s v="OFF-ST-10004258"/>
    <x v="1"/>
    <x v="4"/>
    <s v="Portable Personal File Box"/>
    <n v="36.630000000000003"/>
    <n v="3"/>
    <n v="0"/>
    <n v="9.8901000000000003"/>
    <n v="2015"/>
    <x v="2"/>
    <s v="Q4"/>
    <n v="0.27"/>
  </r>
  <r>
    <m/>
    <m/>
    <m/>
    <m/>
    <m/>
    <m/>
    <m/>
    <m/>
    <m/>
    <m/>
    <m/>
    <m/>
    <m/>
    <m/>
    <m/>
    <m/>
    <m/>
    <m/>
    <m/>
    <m/>
    <m/>
    <n v="999"/>
    <s v="CA-2015-162537"/>
    <d v="2015-10-28T00:00:00"/>
    <d v="2015-03-11T00:00:00"/>
    <s v="Standard Class"/>
    <s v="RD-19585"/>
    <x v="361"/>
    <x v="0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  <n v="2015"/>
    <x v="2"/>
    <s v="Q4"/>
    <n v="0.37999999999999995"/>
  </r>
  <r>
    <m/>
    <m/>
    <m/>
    <m/>
    <m/>
    <m/>
    <m/>
    <m/>
    <m/>
    <m/>
    <m/>
    <m/>
    <m/>
    <m/>
    <m/>
    <m/>
    <m/>
    <m/>
    <m/>
    <m/>
    <m/>
    <n v="1000"/>
    <s v="CA-2015-162537"/>
    <d v="2015-10-28T00:00:00"/>
    <d v="2015-03-11T00:00:00"/>
    <s v="Standard Class"/>
    <s v="RD-19585"/>
    <x v="361"/>
    <x v="0"/>
    <s v="United States"/>
    <s v="Henderson"/>
    <s v="Kentucky"/>
    <n v="42420"/>
    <x v="0"/>
    <s v="FUR-FU-10001918"/>
    <x v="0"/>
    <x v="5"/>
    <s v="C-Line Cubicle Keepers Polyproplyene Holder With Velcro Backings"/>
    <n v="33.11"/>
    <n v="7"/>
    <n v="0"/>
    <n v="12.9129"/>
    <n v="2015"/>
    <x v="2"/>
    <s v="Q4"/>
    <n v="0.39"/>
  </r>
  <r>
    <m/>
    <m/>
    <m/>
    <m/>
    <m/>
    <m/>
    <m/>
    <m/>
    <m/>
    <m/>
    <m/>
    <m/>
    <m/>
    <m/>
    <m/>
    <m/>
    <m/>
    <m/>
    <m/>
    <m/>
    <m/>
    <n v="1001"/>
    <s v="CA-2016-155488"/>
    <d v="2016-11-13T00:00:00"/>
    <s v="11/17/2016"/>
    <s v="Standard Class"/>
    <s v="FM-14290"/>
    <x v="86"/>
    <x v="2"/>
    <s v="United States"/>
    <s v="Vancouver"/>
    <s v="Washington"/>
    <n v="98661"/>
    <x v="1"/>
    <s v="OFF-AR-10002956"/>
    <x v="1"/>
    <x v="6"/>
    <s v="Boston 16801 Nautilus Battery Pencil Sharpener"/>
    <n v="44.02"/>
    <n v="2"/>
    <n v="0"/>
    <n v="11.4452"/>
    <n v="2016"/>
    <x v="0"/>
    <s v="Q4"/>
    <n v="0.25999999999999995"/>
  </r>
  <r>
    <m/>
    <m/>
    <m/>
    <m/>
    <m/>
    <m/>
    <m/>
    <m/>
    <m/>
    <m/>
    <m/>
    <m/>
    <m/>
    <m/>
    <m/>
    <m/>
    <m/>
    <m/>
    <m/>
    <m/>
    <m/>
    <n v="1002"/>
    <s v="CA-2015-124891"/>
    <d v="2015-07-31T00:00:00"/>
    <s v="7/31/2015"/>
    <s v="Same Day"/>
    <s v="RH-19495"/>
    <x v="302"/>
    <x v="0"/>
    <s v="United States"/>
    <s v="New York City"/>
    <s v="New York"/>
    <n v="10024"/>
    <x v="3"/>
    <s v="TEC-AC-10003033"/>
    <x v="2"/>
    <x v="11"/>
    <s v="Plantronics CS510 - Over-the-Head monaural Wireless Headset System"/>
    <n v="2309.65"/>
    <n v="7"/>
    <n v="0"/>
    <n v="762.18449999999996"/>
    <n v="2015"/>
    <x v="7"/>
    <s v="Q3"/>
    <n v="0.32999999999999996"/>
  </r>
  <r>
    <m/>
    <m/>
    <m/>
    <m/>
    <m/>
    <m/>
    <m/>
    <m/>
    <m/>
    <m/>
    <m/>
    <m/>
    <m/>
    <m/>
    <m/>
    <m/>
    <m/>
    <m/>
    <m/>
    <m/>
    <m/>
    <n v="1003"/>
    <s v="CA-2015-124891"/>
    <d v="2015-07-31T00:00:00"/>
    <s v="7/31/2015"/>
    <s v="Same Day"/>
    <s v="RH-19495"/>
    <x v="302"/>
    <x v="0"/>
    <s v="United States"/>
    <s v="New York City"/>
    <s v="New York"/>
    <n v="10024"/>
    <x v="3"/>
    <s v="FUR-TA-10002903"/>
    <x v="0"/>
    <x v="3"/>
    <s v="Bevis Round Bullnose 29&quot; High Table Top"/>
    <n v="1090.7819999999999"/>
    <n v="7"/>
    <n v="0.4"/>
    <n v="-290.87520000000001"/>
    <n v="2015"/>
    <x v="7"/>
    <s v="Q3"/>
    <n v="-0.26666666666666672"/>
  </r>
  <r>
    <m/>
    <m/>
    <m/>
    <m/>
    <m/>
    <m/>
    <m/>
    <m/>
    <m/>
    <m/>
    <m/>
    <m/>
    <m/>
    <m/>
    <m/>
    <m/>
    <m/>
    <m/>
    <m/>
    <m/>
    <m/>
    <n v="1004"/>
    <s v="CA-2015-124891"/>
    <d v="2015-07-31T00:00:00"/>
    <s v="7/31/2015"/>
    <s v="Same Day"/>
    <s v="RH-19495"/>
    <x v="302"/>
    <x v="0"/>
    <s v="United States"/>
    <s v="New York City"/>
    <s v="New York"/>
    <n v="10024"/>
    <x v="3"/>
    <s v="OFF-PA-10004621"/>
    <x v="1"/>
    <x v="10"/>
    <s v="Xerox 212"/>
    <n v="19.440000000000001"/>
    <n v="3"/>
    <n v="0"/>
    <n v="9.3312000000000008"/>
    <n v="2015"/>
    <x v="7"/>
    <s v="Q3"/>
    <n v="0.48000000000000004"/>
  </r>
  <r>
    <m/>
    <m/>
    <m/>
    <m/>
    <m/>
    <m/>
    <m/>
    <m/>
    <m/>
    <m/>
    <m/>
    <m/>
    <m/>
    <m/>
    <m/>
    <m/>
    <m/>
    <m/>
    <m/>
    <m/>
    <m/>
    <n v="1005"/>
    <s v="CA-2015-126445"/>
    <d v="2015-08-27T00:00:00"/>
    <s v="8/31/2015"/>
    <s v="Standard Class"/>
    <s v="RA-19945"/>
    <x v="362"/>
    <x v="0"/>
    <s v="United States"/>
    <s v="Murrieta"/>
    <s v="California"/>
    <n v="92563"/>
    <x v="1"/>
    <s v="OFF-ST-10000046"/>
    <x v="1"/>
    <x v="4"/>
    <s v="Fellowes Super Stor/Drawer Files"/>
    <n v="484.65"/>
    <n v="3"/>
    <n v="0"/>
    <n v="92.083500000000001"/>
    <n v="2015"/>
    <x v="6"/>
    <s v="Q3"/>
    <n v="0.19"/>
  </r>
  <r>
    <m/>
    <m/>
    <m/>
    <m/>
    <m/>
    <m/>
    <m/>
    <m/>
    <m/>
    <m/>
    <m/>
    <m/>
    <m/>
    <m/>
    <m/>
    <m/>
    <m/>
    <m/>
    <m/>
    <m/>
    <m/>
    <n v="1006"/>
    <s v="CA-2015-111199"/>
    <d v="2015-11-13T00:00:00"/>
    <s v="11/17/2015"/>
    <s v="Standard Class"/>
    <s v="JK-15730"/>
    <x v="300"/>
    <x v="0"/>
    <s v="United States"/>
    <s v="Jacksonville"/>
    <s v="North Carolina"/>
    <n v="28540"/>
    <x v="0"/>
    <s v="OFF-PA-10001790"/>
    <x v="1"/>
    <x v="10"/>
    <s v="Xerox 1910"/>
    <n v="115.29600000000001"/>
    <n v="3"/>
    <n v="0.2"/>
    <n v="40.3536"/>
    <n v="2015"/>
    <x v="0"/>
    <s v="Q4"/>
    <n v="0.35"/>
  </r>
  <r>
    <m/>
    <m/>
    <m/>
    <m/>
    <m/>
    <m/>
    <m/>
    <m/>
    <m/>
    <m/>
    <m/>
    <m/>
    <m/>
    <m/>
    <m/>
    <m/>
    <m/>
    <m/>
    <m/>
    <m/>
    <m/>
    <n v="1007"/>
    <s v="CA-2015-105312"/>
    <d v="2015-11-06T00:00:00"/>
    <d v="2015-09-11T00:00:00"/>
    <s v="First Class"/>
    <s v="MT-17815"/>
    <x v="363"/>
    <x v="0"/>
    <s v="United States"/>
    <s v="Scottsdale"/>
    <s v="Arizona"/>
    <n v="85254"/>
    <x v="1"/>
    <s v="OFF-EN-10002600"/>
    <x v="1"/>
    <x v="12"/>
    <s v="Redi-Strip #10 Envelopes, 4 1/8 x 9 1/2"/>
    <n v="7.08"/>
    <n v="3"/>
    <n v="0.2"/>
    <n v="2.4780000000000002"/>
    <n v="2015"/>
    <x v="0"/>
    <s v="Q4"/>
    <n v="0.35000000000000003"/>
  </r>
  <r>
    <m/>
    <m/>
    <m/>
    <m/>
    <m/>
    <m/>
    <m/>
    <m/>
    <m/>
    <m/>
    <m/>
    <m/>
    <m/>
    <m/>
    <m/>
    <m/>
    <m/>
    <m/>
    <m/>
    <m/>
    <m/>
    <n v="1008"/>
    <s v="CA-2015-105312"/>
    <d v="2015-11-06T00:00:00"/>
    <d v="2015-09-11T00:00:00"/>
    <s v="First Class"/>
    <s v="MT-17815"/>
    <x v="363"/>
    <x v="0"/>
    <s v="United States"/>
    <s v="Scottsdale"/>
    <s v="Arizona"/>
    <n v="85254"/>
    <x v="1"/>
    <s v="OFF-BI-10002049"/>
    <x v="1"/>
    <x v="8"/>
    <s v="UniKeep View Case Binders"/>
    <n v="4.4009999999999998"/>
    <n v="3"/>
    <n v="0.7"/>
    <n v="-3.5207999999999999"/>
    <n v="2015"/>
    <x v="0"/>
    <s v="Q4"/>
    <n v="-0.8"/>
  </r>
  <r>
    <m/>
    <m/>
    <m/>
    <m/>
    <m/>
    <m/>
    <m/>
    <m/>
    <m/>
    <m/>
    <m/>
    <m/>
    <m/>
    <m/>
    <m/>
    <m/>
    <m/>
    <m/>
    <m/>
    <m/>
    <m/>
    <n v="1009"/>
    <s v="US-2017-106705"/>
    <d v="2017-12-26T00:00:00"/>
    <d v="2018-01-01T00:00:00"/>
    <s v="Standard Class"/>
    <s v="PO-18850"/>
    <x v="138"/>
    <x v="0"/>
    <s v="United States"/>
    <s v="Burlington"/>
    <s v="Iowa"/>
    <n v="52601"/>
    <x v="2"/>
    <s v="OFF-PA-10001509"/>
    <x v="1"/>
    <x v="10"/>
    <s v="Recycled Desk Saver Line &quot;While You Were Out&quot; Book, 5 1/2&quot; X 4&quot;"/>
    <n v="44.75"/>
    <n v="5"/>
    <n v="0"/>
    <n v="20.585000000000001"/>
    <n v="2017"/>
    <x v="4"/>
    <s v="Q4"/>
    <n v="0.46"/>
  </r>
  <r>
    <m/>
    <m/>
    <m/>
    <m/>
    <m/>
    <m/>
    <m/>
    <m/>
    <m/>
    <m/>
    <m/>
    <m/>
    <m/>
    <m/>
    <m/>
    <m/>
    <m/>
    <m/>
    <m/>
    <m/>
    <m/>
    <n v="1010"/>
    <s v="CA-2017-135034"/>
    <d v="2017-08-01T00:00:00"/>
    <d v="2017-03-08T00:00:00"/>
    <s v="First Class"/>
    <s v="AT-10735"/>
    <x v="247"/>
    <x v="0"/>
    <s v="United States"/>
    <s v="Chicago"/>
    <s v="Illinois"/>
    <n v="60653"/>
    <x v="2"/>
    <s v="TEC-PH-10003931"/>
    <x v="2"/>
    <x v="7"/>
    <s v="JBL Micro Wireless Portable Bluetooth Speaker"/>
    <n v="95.983999999999995"/>
    <n v="2"/>
    <n v="0.2"/>
    <n v="5.9989999999999997"/>
    <n v="2017"/>
    <x v="6"/>
    <s v="Q3"/>
    <n v="6.25E-2"/>
  </r>
  <r>
    <m/>
    <m/>
    <m/>
    <m/>
    <m/>
    <m/>
    <m/>
    <m/>
    <m/>
    <m/>
    <m/>
    <m/>
    <m/>
    <m/>
    <m/>
    <m/>
    <m/>
    <m/>
    <m/>
    <m/>
    <m/>
    <n v="1011"/>
    <s v="CA-2014-158540"/>
    <d v="2014-11-24T00:00:00"/>
    <s v="11/26/2014"/>
    <s v="First Class"/>
    <s v="VG-21790"/>
    <x v="364"/>
    <x v="0"/>
    <s v="United States"/>
    <s v="San Diego"/>
    <s v="California"/>
    <n v="92037"/>
    <x v="1"/>
    <s v="FUR-FU-10001602"/>
    <x v="0"/>
    <x v="5"/>
    <s v="Eldon Delta Triangular Chair Mat, 52&quot; x 58&quot;, Clear"/>
    <n v="151.72"/>
    <n v="4"/>
    <n v="0"/>
    <n v="27.3096"/>
    <n v="2014"/>
    <x v="0"/>
    <s v="Q4"/>
    <n v="0.18"/>
  </r>
  <r>
    <m/>
    <m/>
    <m/>
    <m/>
    <m/>
    <m/>
    <m/>
    <m/>
    <m/>
    <m/>
    <m/>
    <m/>
    <m/>
    <m/>
    <m/>
    <m/>
    <m/>
    <m/>
    <m/>
    <m/>
    <m/>
    <n v="1012"/>
    <s v="CA-2017-118437"/>
    <d v="2017-06-17T00:00:00"/>
    <s v="6/21/2017"/>
    <s v="Second Class"/>
    <s v="PF-19165"/>
    <x v="58"/>
    <x v="0"/>
    <s v="United States"/>
    <s v="Olympia"/>
    <s v="Washington"/>
    <n v="98502"/>
    <x v="1"/>
    <s v="FUR-FU-10004848"/>
    <x v="0"/>
    <x v="5"/>
    <s v="Howard Miller 13-3/4&quot; Diameter Brushed Chrome Round Wall Clock"/>
    <n v="155.25"/>
    <n v="3"/>
    <n v="0"/>
    <n v="46.575000000000003"/>
    <n v="2017"/>
    <x v="1"/>
    <s v="Q2"/>
    <n v="0.30000000000000004"/>
  </r>
  <r>
    <m/>
    <m/>
    <m/>
    <m/>
    <m/>
    <m/>
    <m/>
    <m/>
    <m/>
    <m/>
    <m/>
    <m/>
    <m/>
    <m/>
    <m/>
    <m/>
    <m/>
    <m/>
    <m/>
    <m/>
    <m/>
    <n v="1013"/>
    <s v="CA-2017-118437"/>
    <d v="2017-06-17T00:00:00"/>
    <s v="6/21/2017"/>
    <s v="Second Class"/>
    <s v="PF-19165"/>
    <x v="58"/>
    <x v="0"/>
    <s v="United States"/>
    <s v="Olympia"/>
    <s v="Washington"/>
    <n v="98502"/>
    <x v="1"/>
    <s v="OFF-ST-10003722"/>
    <x v="1"/>
    <x v="4"/>
    <s v="Project Tote Personal File"/>
    <n v="14.03"/>
    <n v="1"/>
    <n v="0"/>
    <n v="4.0686999999999998"/>
    <n v="2017"/>
    <x v="1"/>
    <s v="Q2"/>
    <n v="0.28999999999999998"/>
  </r>
  <r>
    <m/>
    <m/>
    <m/>
    <m/>
    <m/>
    <m/>
    <m/>
    <m/>
    <m/>
    <m/>
    <m/>
    <m/>
    <m/>
    <m/>
    <m/>
    <m/>
    <m/>
    <m/>
    <m/>
    <m/>
    <m/>
    <n v="1014"/>
    <s v="US-2015-126214"/>
    <d v="2015-12-21T00:00:00"/>
    <s v="12/24/2015"/>
    <s v="Second Class"/>
    <s v="JS-15880"/>
    <x v="365"/>
    <x v="0"/>
    <s v="United States"/>
    <s v="Seattle"/>
    <s v="Washington"/>
    <n v="98103"/>
    <x v="1"/>
    <s v="FUR-TA-10003748"/>
    <x v="0"/>
    <x v="3"/>
    <s v="Bevis 36 x 72 Conference Tables"/>
    <n v="1618.37"/>
    <n v="13"/>
    <n v="0"/>
    <n v="356.04140000000001"/>
    <n v="2015"/>
    <x v="4"/>
    <s v="Q4"/>
    <n v="0.22000000000000003"/>
  </r>
  <r>
    <m/>
    <m/>
    <m/>
    <m/>
    <m/>
    <m/>
    <m/>
    <m/>
    <m/>
    <m/>
    <m/>
    <m/>
    <m/>
    <m/>
    <m/>
    <m/>
    <m/>
    <m/>
    <m/>
    <m/>
    <m/>
    <n v="1015"/>
    <s v="US-2015-126214"/>
    <d v="2015-12-21T00:00:00"/>
    <s v="12/24/2015"/>
    <s v="Second Class"/>
    <s v="JS-15880"/>
    <x v="365"/>
    <x v="0"/>
    <s v="United States"/>
    <s v="Seattle"/>
    <s v="Washington"/>
    <n v="98103"/>
    <x v="1"/>
    <s v="TEC-AC-10003198"/>
    <x v="2"/>
    <x v="11"/>
    <s v="Enermax Acrylux Wireless Keyboard"/>
    <n v="99.6"/>
    <n v="1"/>
    <n v="0"/>
    <n v="36.851999999999997"/>
    <n v="2015"/>
    <x v="4"/>
    <s v="Q4"/>
    <n v="0.37"/>
  </r>
  <r>
    <m/>
    <m/>
    <m/>
    <m/>
    <m/>
    <m/>
    <m/>
    <m/>
    <m/>
    <m/>
    <m/>
    <m/>
    <m/>
    <m/>
    <m/>
    <m/>
    <m/>
    <m/>
    <m/>
    <m/>
    <m/>
    <n v="1016"/>
    <s v="CA-2015-133025"/>
    <d v="2015-09-17T00:00:00"/>
    <s v="9/19/2015"/>
    <s v="Second Class"/>
    <s v="MO-17800"/>
    <x v="246"/>
    <x v="2"/>
    <s v="United States"/>
    <s v="Los Angeles"/>
    <s v="California"/>
    <n v="90036"/>
    <x v="1"/>
    <s v="OFF-PA-10004100"/>
    <x v="1"/>
    <x v="10"/>
    <s v="Xerox 216"/>
    <n v="32.4"/>
    <n v="5"/>
    <n v="0"/>
    <n v="15.552"/>
    <n v="2015"/>
    <x v="8"/>
    <s v="Q3"/>
    <n v="0.48"/>
  </r>
  <r>
    <m/>
    <m/>
    <m/>
    <m/>
    <m/>
    <m/>
    <m/>
    <m/>
    <m/>
    <m/>
    <m/>
    <m/>
    <m/>
    <m/>
    <m/>
    <m/>
    <m/>
    <m/>
    <m/>
    <m/>
    <m/>
    <n v="1017"/>
    <s v="CA-2015-108665"/>
    <d v="2015-07-06T00:00:00"/>
    <d v="2015-10-07T00:00:00"/>
    <s v="Standard Class"/>
    <s v="KM-16225"/>
    <x v="366"/>
    <x v="1"/>
    <s v="United States"/>
    <s v="New York City"/>
    <s v="New York"/>
    <n v="10011"/>
    <x v="3"/>
    <s v="FUR-FU-10002191"/>
    <x v="0"/>
    <x v="5"/>
    <s v="G.E. Halogen Desk Lamp Bulbs"/>
    <n v="13.96"/>
    <n v="2"/>
    <n v="0"/>
    <n v="6.7008000000000001"/>
    <n v="2015"/>
    <x v="7"/>
    <s v="Q3"/>
    <n v="0.48"/>
  </r>
  <r>
    <m/>
    <m/>
    <m/>
    <m/>
    <m/>
    <m/>
    <m/>
    <m/>
    <m/>
    <m/>
    <m/>
    <m/>
    <m/>
    <m/>
    <m/>
    <m/>
    <m/>
    <m/>
    <m/>
    <m/>
    <m/>
    <n v="1018"/>
    <s v="CA-2015-108665"/>
    <d v="2015-07-06T00:00:00"/>
    <d v="2015-10-07T00:00:00"/>
    <s v="Standard Class"/>
    <s v="KM-16225"/>
    <x v="366"/>
    <x v="1"/>
    <s v="United States"/>
    <s v="New York City"/>
    <s v="New York"/>
    <n v="10011"/>
    <x v="3"/>
    <s v="FUR-FU-10000965"/>
    <x v="0"/>
    <x v="5"/>
    <s v="Howard Miller 11-1/2&quot; Diameter Ridgewood Wall Clock"/>
    <n v="155.82"/>
    <n v="3"/>
    <n v="0"/>
    <n v="63.886200000000002"/>
    <n v="2015"/>
    <x v="7"/>
    <s v="Q3"/>
    <n v="0.41000000000000003"/>
  </r>
  <r>
    <m/>
    <m/>
    <m/>
    <m/>
    <m/>
    <m/>
    <m/>
    <m/>
    <m/>
    <m/>
    <m/>
    <m/>
    <m/>
    <m/>
    <m/>
    <m/>
    <m/>
    <m/>
    <m/>
    <m/>
    <m/>
    <n v="1019"/>
    <s v="CA-2015-108665"/>
    <d v="2015-07-06T00:00:00"/>
    <d v="2015-10-07T00:00:00"/>
    <s v="Standard Class"/>
    <s v="KM-16225"/>
    <x v="366"/>
    <x v="1"/>
    <s v="United States"/>
    <s v="New York City"/>
    <s v="New York"/>
    <n v="10011"/>
    <x v="3"/>
    <s v="TEC-PH-10004188"/>
    <x v="2"/>
    <x v="7"/>
    <s v="OtterBox Commuter Series Case - Samsung Galaxy S4"/>
    <n v="124.95"/>
    <n v="5"/>
    <n v="0"/>
    <n v="2.4990000000000001"/>
    <n v="2015"/>
    <x v="7"/>
    <s v="Q3"/>
    <n v="0.02"/>
  </r>
  <r>
    <m/>
    <m/>
    <m/>
    <m/>
    <m/>
    <m/>
    <m/>
    <m/>
    <m/>
    <m/>
    <m/>
    <m/>
    <m/>
    <m/>
    <m/>
    <m/>
    <m/>
    <m/>
    <m/>
    <m/>
    <m/>
    <n v="1020"/>
    <s v="CA-2015-108665"/>
    <d v="2015-07-06T00:00:00"/>
    <d v="2015-10-07T00:00:00"/>
    <s v="Standard Class"/>
    <s v="KM-16225"/>
    <x v="366"/>
    <x v="1"/>
    <s v="United States"/>
    <s v="New York City"/>
    <s v="New York"/>
    <n v="10011"/>
    <x v="3"/>
    <s v="OFF-ST-10001526"/>
    <x v="1"/>
    <x v="4"/>
    <s v="Iceberg Mobile Mega Data/Printer Cart "/>
    <n v="601.65"/>
    <n v="5"/>
    <n v="0"/>
    <n v="156.429"/>
    <n v="2015"/>
    <x v="7"/>
    <s v="Q3"/>
    <n v="0.26"/>
  </r>
  <r>
    <m/>
    <m/>
    <m/>
    <m/>
    <m/>
    <m/>
    <m/>
    <m/>
    <m/>
    <m/>
    <m/>
    <m/>
    <m/>
    <m/>
    <m/>
    <m/>
    <m/>
    <m/>
    <m/>
    <m/>
    <m/>
    <n v="1021"/>
    <s v="CA-2015-124450"/>
    <d v="2015-04-27T00:00:00"/>
    <d v="2015-03-05T00:00:00"/>
    <s v="Standard Class"/>
    <s v="GT-14710"/>
    <x v="218"/>
    <x v="0"/>
    <s v="United States"/>
    <s v="Washington"/>
    <s v="District of Columbia"/>
    <n v="20016"/>
    <x v="3"/>
    <s v="OFF-AR-10001166"/>
    <x v="1"/>
    <x v="6"/>
    <s v="Staples in misc. colors"/>
    <n v="22.74"/>
    <n v="3"/>
    <n v="0"/>
    <n v="8.8686000000000007"/>
    <n v="2015"/>
    <x v="3"/>
    <s v="Q2"/>
    <n v="0.39000000000000007"/>
  </r>
  <r>
    <m/>
    <m/>
    <m/>
    <m/>
    <m/>
    <m/>
    <m/>
    <m/>
    <m/>
    <m/>
    <m/>
    <m/>
    <m/>
    <m/>
    <m/>
    <m/>
    <m/>
    <m/>
    <m/>
    <m/>
    <m/>
    <n v="1022"/>
    <s v="CA-2015-124450"/>
    <d v="2015-04-27T00:00:00"/>
    <d v="2015-03-05T00:00:00"/>
    <s v="Standard Class"/>
    <s v="GT-14710"/>
    <x v="218"/>
    <x v="0"/>
    <s v="United States"/>
    <s v="Washington"/>
    <s v="District of Columbia"/>
    <n v="20016"/>
    <x v="3"/>
    <s v="FUR-CH-10000309"/>
    <x v="0"/>
    <x v="1"/>
    <s v="Global Comet Stacking Arm Chair"/>
    <n v="1267.53"/>
    <n v="3"/>
    <n v="0"/>
    <n v="316.88249999999999"/>
    <n v="2015"/>
    <x v="3"/>
    <s v="Q2"/>
    <n v="0.25"/>
  </r>
  <r>
    <m/>
    <m/>
    <m/>
    <m/>
    <m/>
    <m/>
    <m/>
    <m/>
    <m/>
    <m/>
    <m/>
    <m/>
    <m/>
    <m/>
    <m/>
    <m/>
    <m/>
    <m/>
    <m/>
    <m/>
    <m/>
    <n v="1023"/>
    <s v="CA-2015-124450"/>
    <d v="2015-04-27T00:00:00"/>
    <d v="2015-03-05T00:00:00"/>
    <s v="Standard Class"/>
    <s v="GT-14710"/>
    <x v="218"/>
    <x v="0"/>
    <s v="United States"/>
    <s v="Washington"/>
    <s v="District of Columbia"/>
    <n v="20016"/>
    <x v="3"/>
    <s v="TEC-MA-10004212"/>
    <x v="2"/>
    <x v="15"/>
    <s v="Cisco SPA525G2 5-Line IP Phone"/>
    <n v="1379.92"/>
    <n v="8"/>
    <n v="0"/>
    <n v="648.56240000000003"/>
    <n v="2015"/>
    <x v="3"/>
    <s v="Q2"/>
    <n v="0.47"/>
  </r>
  <r>
    <m/>
    <m/>
    <m/>
    <m/>
    <m/>
    <m/>
    <m/>
    <m/>
    <m/>
    <m/>
    <m/>
    <m/>
    <m/>
    <m/>
    <m/>
    <m/>
    <m/>
    <m/>
    <m/>
    <m/>
    <m/>
    <n v="1024"/>
    <s v="CA-2015-167269"/>
    <d v="2015-06-16T00:00:00"/>
    <s v="6/20/2015"/>
    <s v="Standard Class"/>
    <s v="PB-19150"/>
    <x v="171"/>
    <x v="0"/>
    <s v="United States"/>
    <s v="Philadelphia"/>
    <s v="Pennsylvania"/>
    <n v="19134"/>
    <x v="3"/>
    <s v="OFF-EN-10003072"/>
    <x v="1"/>
    <x v="12"/>
    <s v="Peel &amp; Seel Envelopes"/>
    <n v="6.2080000000000002"/>
    <n v="2"/>
    <n v="0.2"/>
    <n v="2.1728000000000001"/>
    <n v="2015"/>
    <x v="1"/>
    <s v="Q2"/>
    <n v="0.35"/>
  </r>
  <r>
    <m/>
    <m/>
    <m/>
    <m/>
    <m/>
    <m/>
    <m/>
    <m/>
    <m/>
    <m/>
    <m/>
    <m/>
    <m/>
    <m/>
    <m/>
    <m/>
    <m/>
    <m/>
    <m/>
    <m/>
    <m/>
    <n v="1025"/>
    <s v="CA-2017-106964"/>
    <d v="2017-12-17T00:00:00"/>
    <s v="12/20/2017"/>
    <s v="First Class"/>
    <s v="HR-14770"/>
    <x v="367"/>
    <x v="2"/>
    <s v="United States"/>
    <s v="Los Angeles"/>
    <s v="California"/>
    <n v="90045"/>
    <x v="1"/>
    <s v="OFF-BI-10000320"/>
    <x v="1"/>
    <x v="8"/>
    <s v="GBC Plastic Binding Combs"/>
    <n v="11.808"/>
    <n v="2"/>
    <n v="0.2"/>
    <n v="4.2804000000000002"/>
    <n v="2017"/>
    <x v="4"/>
    <s v="Q4"/>
    <n v="0.36250000000000004"/>
  </r>
  <r>
    <m/>
    <m/>
    <m/>
    <m/>
    <m/>
    <m/>
    <m/>
    <m/>
    <m/>
    <m/>
    <m/>
    <m/>
    <m/>
    <m/>
    <m/>
    <m/>
    <m/>
    <m/>
    <m/>
    <m/>
    <m/>
    <n v="1026"/>
    <s v="CA-2016-126529"/>
    <d v="2016-01-11T00:00:00"/>
    <s v="1/13/2016"/>
    <s v="Second Class"/>
    <s v="DE-13255"/>
    <x v="368"/>
    <x v="2"/>
    <s v="United States"/>
    <s v="Springfield"/>
    <s v="Ohio"/>
    <n v="45503"/>
    <x v="3"/>
    <s v="OFF-PA-10001166"/>
    <x v="1"/>
    <x v="10"/>
    <s v="Xerox 2"/>
    <n v="15.552"/>
    <n v="3"/>
    <n v="0.2"/>
    <n v="5.4432"/>
    <n v="2016"/>
    <x v="9"/>
    <s v="Q1"/>
    <n v="0.35000000000000003"/>
  </r>
  <r>
    <m/>
    <m/>
    <m/>
    <m/>
    <m/>
    <m/>
    <m/>
    <m/>
    <m/>
    <m/>
    <m/>
    <m/>
    <m/>
    <m/>
    <m/>
    <m/>
    <m/>
    <m/>
    <m/>
    <m/>
    <m/>
    <n v="1027"/>
    <s v="CA-2016-126529"/>
    <d v="2016-01-11T00:00:00"/>
    <s v="1/13/2016"/>
    <s v="Second Class"/>
    <s v="DE-13255"/>
    <x v="368"/>
    <x v="2"/>
    <s v="United States"/>
    <s v="Springfield"/>
    <s v="Ohio"/>
    <n v="45503"/>
    <x v="3"/>
    <s v="OFF-PA-10003656"/>
    <x v="1"/>
    <x v="10"/>
    <s v="Xerox 1935"/>
    <n v="63.311999999999998"/>
    <n v="3"/>
    <n v="0.2"/>
    <n v="20.5764"/>
    <n v="2016"/>
    <x v="9"/>
    <s v="Q1"/>
    <n v="0.32500000000000001"/>
  </r>
  <r>
    <m/>
    <m/>
    <m/>
    <m/>
    <m/>
    <m/>
    <m/>
    <m/>
    <m/>
    <m/>
    <m/>
    <m/>
    <m/>
    <m/>
    <m/>
    <m/>
    <m/>
    <m/>
    <m/>
    <m/>
    <m/>
    <n v="1028"/>
    <s v="CA-2016-126529"/>
    <d v="2016-01-11T00:00:00"/>
    <s v="1/13/2016"/>
    <s v="Second Class"/>
    <s v="DE-13255"/>
    <x v="368"/>
    <x v="2"/>
    <s v="United States"/>
    <s v="Springfield"/>
    <s v="Ohio"/>
    <n v="45503"/>
    <x v="3"/>
    <s v="TEC-PH-10000148"/>
    <x v="2"/>
    <x v="7"/>
    <s v="Cyber Acoustics AC-202b Speech Recognition Stereo Headset"/>
    <n v="15.587999999999999"/>
    <n v="2"/>
    <n v="0.4"/>
    <n v="-9.8724000000000007"/>
    <n v="2016"/>
    <x v="9"/>
    <s v="Q1"/>
    <n v="-0.63333333333333341"/>
  </r>
  <r>
    <m/>
    <m/>
    <m/>
    <m/>
    <m/>
    <m/>
    <m/>
    <m/>
    <m/>
    <m/>
    <m/>
    <m/>
    <m/>
    <m/>
    <m/>
    <m/>
    <m/>
    <m/>
    <m/>
    <m/>
    <m/>
    <n v="1029"/>
    <s v="CA-2014-163552"/>
    <d v="2014-07-11T00:00:00"/>
    <s v="7/15/2014"/>
    <s v="Standard Class"/>
    <s v="LA-16780"/>
    <x v="156"/>
    <x v="1"/>
    <s v="United States"/>
    <s v="Hackensack"/>
    <s v="New Jersey"/>
    <n v="7601"/>
    <x v="3"/>
    <s v="OFF-PA-10000474"/>
    <x v="1"/>
    <x v="10"/>
    <s v="Easy-staple paper"/>
    <n v="177.2"/>
    <n v="5"/>
    <n v="0"/>
    <n v="83.284000000000006"/>
    <n v="2014"/>
    <x v="7"/>
    <s v="Q3"/>
    <n v="0.47000000000000008"/>
  </r>
  <r>
    <m/>
    <m/>
    <m/>
    <m/>
    <m/>
    <m/>
    <m/>
    <m/>
    <m/>
    <m/>
    <m/>
    <m/>
    <m/>
    <m/>
    <m/>
    <m/>
    <m/>
    <m/>
    <m/>
    <m/>
    <m/>
    <n v="1030"/>
    <s v="CA-2014-163552"/>
    <d v="2014-07-11T00:00:00"/>
    <s v="7/15/2014"/>
    <s v="Standard Class"/>
    <s v="LA-16780"/>
    <x v="156"/>
    <x v="1"/>
    <s v="United States"/>
    <s v="Hackensack"/>
    <s v="New Jersey"/>
    <n v="7601"/>
    <x v="3"/>
    <s v="TEC-PH-10003885"/>
    <x v="2"/>
    <x v="7"/>
    <s v="Cisco SPA508G"/>
    <n v="197.97"/>
    <n v="3"/>
    <n v="0"/>
    <n v="57.411299999999997"/>
    <n v="2014"/>
    <x v="7"/>
    <s v="Q3"/>
    <n v="0.28999999999999998"/>
  </r>
  <r>
    <m/>
    <m/>
    <m/>
    <m/>
    <m/>
    <m/>
    <m/>
    <m/>
    <m/>
    <m/>
    <m/>
    <m/>
    <m/>
    <m/>
    <m/>
    <m/>
    <m/>
    <m/>
    <m/>
    <m/>
    <m/>
    <n v="1031"/>
    <s v="CA-2014-163552"/>
    <d v="2014-07-11T00:00:00"/>
    <s v="7/15/2014"/>
    <s v="Standard Class"/>
    <s v="LA-16780"/>
    <x v="156"/>
    <x v="1"/>
    <s v="United States"/>
    <s v="Hackensack"/>
    <s v="New Jersey"/>
    <n v="7601"/>
    <x v="3"/>
    <s v="FUR-CH-10003379"/>
    <x v="0"/>
    <x v="1"/>
    <s v="Global Commerce Series High-Back Swivel/Tilt Chairs"/>
    <n v="854.94"/>
    <n v="3"/>
    <n v="0"/>
    <n v="213.73500000000001"/>
    <n v="2014"/>
    <x v="7"/>
    <s v="Q3"/>
    <n v="0.25"/>
  </r>
  <r>
    <m/>
    <m/>
    <m/>
    <m/>
    <m/>
    <m/>
    <m/>
    <m/>
    <m/>
    <m/>
    <m/>
    <m/>
    <m/>
    <m/>
    <m/>
    <m/>
    <m/>
    <m/>
    <m/>
    <m/>
    <m/>
    <n v="1032"/>
    <s v="CA-2014-163552"/>
    <d v="2014-07-11T00:00:00"/>
    <s v="7/15/2014"/>
    <s v="Standard Class"/>
    <s v="LA-16780"/>
    <x v="156"/>
    <x v="1"/>
    <s v="United States"/>
    <s v="Hackensack"/>
    <s v="New Jersey"/>
    <n v="7601"/>
    <x v="3"/>
    <s v="FUR-FU-10000629"/>
    <x v="0"/>
    <x v="5"/>
    <s v="9-3/4 Diameter Round Wall Clock"/>
    <n v="124.11"/>
    <n v="9"/>
    <n v="0"/>
    <n v="52.126199999999997"/>
    <n v="2014"/>
    <x v="7"/>
    <s v="Q3"/>
    <n v="0.42"/>
  </r>
  <r>
    <m/>
    <m/>
    <m/>
    <m/>
    <m/>
    <m/>
    <m/>
    <m/>
    <m/>
    <m/>
    <m/>
    <m/>
    <m/>
    <m/>
    <m/>
    <m/>
    <m/>
    <m/>
    <m/>
    <m/>
    <m/>
    <n v="1033"/>
    <s v="CA-2014-163552"/>
    <d v="2014-07-11T00:00:00"/>
    <s v="7/15/2014"/>
    <s v="Standard Class"/>
    <s v="LA-16780"/>
    <x v="156"/>
    <x v="1"/>
    <s v="United States"/>
    <s v="Hackensack"/>
    <s v="New Jersey"/>
    <n v="7601"/>
    <x v="3"/>
    <s v="OFF-LA-10001175"/>
    <x v="1"/>
    <x v="2"/>
    <s v="Avery 514"/>
    <n v="14.4"/>
    <n v="5"/>
    <n v="0"/>
    <n v="7.056"/>
    <n v="2014"/>
    <x v="7"/>
    <s v="Q3"/>
    <n v="0.49"/>
  </r>
  <r>
    <m/>
    <m/>
    <m/>
    <m/>
    <m/>
    <m/>
    <m/>
    <m/>
    <m/>
    <m/>
    <m/>
    <m/>
    <m/>
    <m/>
    <m/>
    <m/>
    <m/>
    <m/>
    <m/>
    <m/>
    <m/>
    <n v="1034"/>
    <s v="CA-2016-109820"/>
    <d v="2016-11-20T00:00:00"/>
    <s v="11/22/2016"/>
    <s v="First Class"/>
    <s v="AG-10390"/>
    <x v="369"/>
    <x v="0"/>
    <s v="United States"/>
    <s v="Cincinnati"/>
    <s v="Ohio"/>
    <n v="45231"/>
    <x v="3"/>
    <s v="OFF-PA-10000955"/>
    <x v="1"/>
    <x v="10"/>
    <s v="Southworth 25% Cotton Granite Paper &amp; Envelopes"/>
    <n v="15.696"/>
    <n v="3"/>
    <n v="0.2"/>
    <n v="5.1012000000000004"/>
    <n v="2016"/>
    <x v="0"/>
    <s v="Q4"/>
    <n v="0.32500000000000001"/>
  </r>
  <r>
    <m/>
    <m/>
    <m/>
    <m/>
    <m/>
    <m/>
    <m/>
    <m/>
    <m/>
    <m/>
    <m/>
    <m/>
    <m/>
    <m/>
    <m/>
    <m/>
    <m/>
    <m/>
    <m/>
    <m/>
    <m/>
    <n v="1035"/>
    <s v="CA-2016-109820"/>
    <d v="2016-11-20T00:00:00"/>
    <s v="11/22/2016"/>
    <s v="First Class"/>
    <s v="AG-10390"/>
    <x v="369"/>
    <x v="0"/>
    <s v="United States"/>
    <s v="Cincinnati"/>
    <s v="Ohio"/>
    <n v="45231"/>
    <x v="3"/>
    <s v="OFF-BI-10003460"/>
    <x v="1"/>
    <x v="8"/>
    <s v="Acco 3-Hole Punch"/>
    <n v="2.6280000000000001"/>
    <n v="2"/>
    <n v="0.7"/>
    <n v="-1.9272"/>
    <n v="2016"/>
    <x v="0"/>
    <s v="Q4"/>
    <n v="-0.73333333333333328"/>
  </r>
  <r>
    <m/>
    <m/>
    <m/>
    <m/>
    <m/>
    <m/>
    <m/>
    <m/>
    <m/>
    <m/>
    <m/>
    <m/>
    <m/>
    <m/>
    <m/>
    <m/>
    <m/>
    <m/>
    <m/>
    <m/>
    <m/>
    <n v="1036"/>
    <s v="CA-2016-109820"/>
    <d v="2016-11-20T00:00:00"/>
    <s v="11/22/2016"/>
    <s v="First Class"/>
    <s v="AG-10390"/>
    <x v="369"/>
    <x v="0"/>
    <s v="United States"/>
    <s v="Cincinnati"/>
    <s v="Ohio"/>
    <n v="45231"/>
    <x v="3"/>
    <s v="OFF-BI-10000474"/>
    <x v="1"/>
    <x v="8"/>
    <s v="Avery Recycled Flexi-View Covers for Binding Systems"/>
    <n v="14.427"/>
    <n v="3"/>
    <n v="0.7"/>
    <n v="-10.579800000000001"/>
    <n v="2016"/>
    <x v="0"/>
    <s v="Q4"/>
    <n v="-0.73333333333333339"/>
  </r>
  <r>
    <m/>
    <m/>
    <m/>
    <m/>
    <m/>
    <m/>
    <m/>
    <m/>
    <m/>
    <m/>
    <m/>
    <m/>
    <m/>
    <m/>
    <m/>
    <m/>
    <m/>
    <m/>
    <m/>
    <m/>
    <m/>
    <n v="1037"/>
    <s v="CA-2016-113061"/>
    <d v="2016-04-22T00:00:00"/>
    <s v="4/26/2016"/>
    <s v="Standard Class"/>
    <s v="EL-13735"/>
    <x v="330"/>
    <x v="2"/>
    <s v="United States"/>
    <s v="Jefferson City"/>
    <s v="Missouri"/>
    <n v="65109"/>
    <x v="2"/>
    <s v="FUR-FU-10003975"/>
    <x v="0"/>
    <x v="5"/>
    <s v="Eldon Advantage Chair Mats for Low to Medium Pile Carpets"/>
    <n v="86.62"/>
    <n v="2"/>
    <n v="0"/>
    <n v="8.6620000000000008"/>
    <n v="2016"/>
    <x v="3"/>
    <s v="Q2"/>
    <n v="0.1"/>
  </r>
  <r>
    <m/>
    <m/>
    <m/>
    <m/>
    <m/>
    <m/>
    <m/>
    <m/>
    <m/>
    <m/>
    <m/>
    <m/>
    <m/>
    <m/>
    <m/>
    <m/>
    <m/>
    <m/>
    <m/>
    <m/>
    <m/>
    <n v="1038"/>
    <s v="CA-2015-127418"/>
    <d v="2015-06-13T00:00:00"/>
    <s v="6/14/2015"/>
    <s v="First Class"/>
    <s v="JJ-15445"/>
    <x v="370"/>
    <x v="0"/>
    <s v="United States"/>
    <s v="Los Angeles"/>
    <s v="California"/>
    <n v="90004"/>
    <x v="1"/>
    <s v="OFF-BI-10003707"/>
    <x v="1"/>
    <x v="8"/>
    <s v="Aluminum Screw Posts"/>
    <n v="36.624000000000002"/>
    <n v="3"/>
    <n v="0.2"/>
    <n v="13.734"/>
    <n v="2015"/>
    <x v="1"/>
    <s v="Q2"/>
    <n v="0.375"/>
  </r>
  <r>
    <m/>
    <m/>
    <m/>
    <m/>
    <m/>
    <m/>
    <m/>
    <m/>
    <m/>
    <m/>
    <m/>
    <m/>
    <m/>
    <m/>
    <m/>
    <m/>
    <m/>
    <m/>
    <m/>
    <m/>
    <m/>
    <n v="1039"/>
    <s v="CA-2017-121818"/>
    <d v="2017-11-20T00:00:00"/>
    <s v="11/21/2017"/>
    <s v="First Class"/>
    <s v="JH-15430"/>
    <x v="371"/>
    <x v="0"/>
    <s v="United States"/>
    <s v="Burlington"/>
    <s v="North Carolina"/>
    <n v="27217"/>
    <x v="0"/>
    <s v="OFF-AR-10000203"/>
    <x v="1"/>
    <x v="6"/>
    <s v="Newell 336"/>
    <n v="23.968"/>
    <n v="7"/>
    <n v="0.2"/>
    <n v="2.6964000000000001"/>
    <n v="2017"/>
    <x v="0"/>
    <s v="Q4"/>
    <n v="0.1125"/>
  </r>
  <r>
    <m/>
    <m/>
    <m/>
    <m/>
    <m/>
    <m/>
    <m/>
    <m/>
    <m/>
    <m/>
    <m/>
    <m/>
    <m/>
    <m/>
    <m/>
    <m/>
    <m/>
    <m/>
    <m/>
    <m/>
    <m/>
    <n v="1040"/>
    <s v="CA-2017-121818"/>
    <d v="2017-11-20T00:00:00"/>
    <s v="11/21/2017"/>
    <s v="First Class"/>
    <s v="JH-15430"/>
    <x v="371"/>
    <x v="0"/>
    <s v="United States"/>
    <s v="Burlington"/>
    <s v="North Carolina"/>
    <n v="27217"/>
    <x v="0"/>
    <s v="OFF-AR-10004790"/>
    <x v="1"/>
    <x v="6"/>
    <s v="Staples in misc. colors"/>
    <n v="28.728000000000002"/>
    <n v="3"/>
    <n v="0.2"/>
    <n v="1.7955000000000001"/>
    <n v="2017"/>
    <x v="0"/>
    <s v="Q4"/>
    <n v="6.25E-2"/>
  </r>
  <r>
    <m/>
    <m/>
    <m/>
    <m/>
    <m/>
    <m/>
    <m/>
    <m/>
    <m/>
    <m/>
    <m/>
    <m/>
    <m/>
    <m/>
    <m/>
    <m/>
    <m/>
    <m/>
    <m/>
    <m/>
    <m/>
    <n v="1041"/>
    <s v="CA-2016-127670"/>
    <d v="2016-03-20T00:00:00"/>
    <s v="3/24/2016"/>
    <s v="Standard Class"/>
    <s v="RD-19660"/>
    <x v="372"/>
    <x v="2"/>
    <s v="United States"/>
    <s v="Saint Peters"/>
    <s v="Missouri"/>
    <n v="63376"/>
    <x v="2"/>
    <s v="FUR-TA-10001095"/>
    <x v="0"/>
    <x v="3"/>
    <s v="Chromcraft Round Conference Tables"/>
    <n v="697.16"/>
    <n v="4"/>
    <n v="0"/>
    <n v="146.40360000000001"/>
    <n v="2016"/>
    <x v="10"/>
    <s v="Q1"/>
    <n v="0.21000000000000002"/>
  </r>
  <r>
    <m/>
    <m/>
    <m/>
    <m/>
    <m/>
    <m/>
    <m/>
    <m/>
    <m/>
    <m/>
    <m/>
    <m/>
    <m/>
    <m/>
    <m/>
    <m/>
    <m/>
    <m/>
    <m/>
    <m/>
    <m/>
    <n v="1042"/>
    <s v="CA-2016-102981"/>
    <d v="2016-09-06T00:00:00"/>
    <d v="2016-09-09T00:00:00"/>
    <s v="Second Class"/>
    <s v="MO-17500"/>
    <x v="373"/>
    <x v="0"/>
    <s v="United States"/>
    <s v="New York City"/>
    <s v="New York"/>
    <n v="10035"/>
    <x v="3"/>
    <s v="TEC-AC-10004761"/>
    <x v="2"/>
    <x v="11"/>
    <s v="Maxell 4.7GB DVD+RW 3/Pack"/>
    <n v="31.86"/>
    <n v="2"/>
    <n v="0"/>
    <n v="11.151"/>
    <n v="2016"/>
    <x v="8"/>
    <s v="Q3"/>
    <n v="0.35"/>
  </r>
  <r>
    <m/>
    <m/>
    <m/>
    <m/>
    <m/>
    <m/>
    <m/>
    <m/>
    <m/>
    <m/>
    <m/>
    <m/>
    <m/>
    <m/>
    <m/>
    <m/>
    <m/>
    <m/>
    <m/>
    <m/>
    <m/>
    <n v="1043"/>
    <s v="CA-2016-102981"/>
    <d v="2016-09-06T00:00:00"/>
    <d v="2016-09-09T00:00:00"/>
    <s v="Second Class"/>
    <s v="MO-17500"/>
    <x v="373"/>
    <x v="0"/>
    <s v="United States"/>
    <s v="New York City"/>
    <s v="New York"/>
    <n v="10035"/>
    <x v="3"/>
    <s v="FUR-BO-10001811"/>
    <x v="0"/>
    <x v="0"/>
    <s v="Atlantic Metals Mobile 5-Shelf Bookcases, Custom Colors"/>
    <n v="722.35199999999998"/>
    <n v="3"/>
    <n v="0.2"/>
    <n v="90.293999999999997"/>
    <n v="2016"/>
    <x v="8"/>
    <s v="Q3"/>
    <n v="0.125"/>
  </r>
  <r>
    <m/>
    <m/>
    <m/>
    <m/>
    <m/>
    <m/>
    <m/>
    <m/>
    <m/>
    <m/>
    <m/>
    <m/>
    <m/>
    <m/>
    <m/>
    <m/>
    <m/>
    <m/>
    <m/>
    <m/>
    <m/>
    <n v="1044"/>
    <s v="CA-2017-115651"/>
    <d v="2017-07-09T00:00:00"/>
    <d v="2017-12-07T00:00:00"/>
    <s v="First Class"/>
    <s v="NS-18640"/>
    <x v="374"/>
    <x v="1"/>
    <s v="United States"/>
    <s v="Chicago"/>
    <s v="Illinois"/>
    <n v="60610"/>
    <x v="2"/>
    <s v="OFF-AR-10001130"/>
    <x v="1"/>
    <x v="6"/>
    <s v="Quartet Alpha White Chalk, 12/Pack"/>
    <n v="8.84"/>
    <n v="5"/>
    <n v="0.2"/>
    <n v="2.9834999999999998"/>
    <n v="2017"/>
    <x v="7"/>
    <s v="Q3"/>
    <n v="0.33749999999999997"/>
  </r>
  <r>
    <m/>
    <m/>
    <m/>
    <m/>
    <m/>
    <m/>
    <m/>
    <m/>
    <m/>
    <m/>
    <m/>
    <m/>
    <m/>
    <m/>
    <m/>
    <m/>
    <m/>
    <m/>
    <m/>
    <m/>
    <m/>
    <n v="1045"/>
    <s v="CA-2017-115651"/>
    <d v="2017-07-09T00:00:00"/>
    <d v="2017-12-07T00:00:00"/>
    <s v="First Class"/>
    <s v="NS-18640"/>
    <x v="374"/>
    <x v="1"/>
    <s v="United States"/>
    <s v="Chicago"/>
    <s v="Illinois"/>
    <n v="60610"/>
    <x v="2"/>
    <s v="OFF-AP-10000055"/>
    <x v="1"/>
    <x v="9"/>
    <s v="Belkin F9S820V06 8 Outlet Surge"/>
    <n v="58.463999999999999"/>
    <n v="9"/>
    <n v="0.8"/>
    <n v="-146.16"/>
    <n v="2017"/>
    <x v="7"/>
    <s v="Q3"/>
    <n v="-2.5"/>
  </r>
  <r>
    <m/>
    <m/>
    <m/>
    <m/>
    <m/>
    <m/>
    <m/>
    <m/>
    <m/>
    <m/>
    <m/>
    <m/>
    <m/>
    <m/>
    <m/>
    <m/>
    <m/>
    <m/>
    <m/>
    <m/>
    <m/>
    <n v="1046"/>
    <s v="CA-2017-152702"/>
    <d v="2017-10-12T00:00:00"/>
    <s v="10/16/2017"/>
    <s v="Standard Class"/>
    <s v="SN-20710"/>
    <x v="17"/>
    <x v="2"/>
    <s v="United States"/>
    <s v="Rockford"/>
    <s v="Illinois"/>
    <n v="61107"/>
    <x v="2"/>
    <s v="FUR-CH-10002304"/>
    <x v="0"/>
    <x v="1"/>
    <s v="Global Stack Chair without Arms, Black"/>
    <n v="254.60400000000001"/>
    <n v="14"/>
    <n v="0.3"/>
    <n v="-18.186"/>
    <n v="2017"/>
    <x v="2"/>
    <s v="Q4"/>
    <n v="-7.1428571428571425E-2"/>
  </r>
  <r>
    <m/>
    <m/>
    <m/>
    <m/>
    <m/>
    <m/>
    <m/>
    <m/>
    <m/>
    <m/>
    <m/>
    <m/>
    <m/>
    <m/>
    <m/>
    <m/>
    <m/>
    <m/>
    <m/>
    <m/>
    <m/>
    <n v="1047"/>
    <s v="CA-2016-169103"/>
    <d v="2016-03-08T00:00:00"/>
    <s v="3/13/2016"/>
    <s v="Standard Class"/>
    <s v="ZC-21910"/>
    <x v="233"/>
    <x v="0"/>
    <s v="United States"/>
    <s v="Miami"/>
    <s v="Florida"/>
    <n v="33142"/>
    <x v="0"/>
    <s v="TEC-PH-10001530"/>
    <x v="2"/>
    <x v="7"/>
    <s v="Cisco Unified IP Phone 7945G VoIP phone"/>
    <n v="1363.96"/>
    <n v="5"/>
    <n v="0.2"/>
    <n v="85.247500000000002"/>
    <n v="2016"/>
    <x v="10"/>
    <s v="Q1"/>
    <n v="6.25E-2"/>
  </r>
  <r>
    <m/>
    <m/>
    <m/>
    <m/>
    <m/>
    <m/>
    <m/>
    <m/>
    <m/>
    <m/>
    <m/>
    <m/>
    <m/>
    <m/>
    <m/>
    <m/>
    <m/>
    <m/>
    <m/>
    <m/>
    <m/>
    <n v="1048"/>
    <s v="CA-2016-169103"/>
    <d v="2016-03-08T00:00:00"/>
    <s v="3/13/2016"/>
    <s v="Standard Class"/>
    <s v="ZC-21910"/>
    <x v="233"/>
    <x v="0"/>
    <s v="United States"/>
    <s v="Miami"/>
    <s v="Florida"/>
    <n v="33142"/>
    <x v="0"/>
    <s v="FUR-FU-10004006"/>
    <x v="0"/>
    <x v="5"/>
    <s v="Deflect-o DuraMat Lighweight, Studded, Beveled Mat for Low Pile Carpeting"/>
    <n v="102.36"/>
    <n v="3"/>
    <n v="0.2"/>
    <n v="-3.8384999999999998"/>
    <n v="2016"/>
    <x v="10"/>
    <s v="Q1"/>
    <n v="-3.7499999999999999E-2"/>
  </r>
  <r>
    <m/>
    <m/>
    <m/>
    <m/>
    <m/>
    <m/>
    <m/>
    <m/>
    <m/>
    <m/>
    <m/>
    <m/>
    <m/>
    <m/>
    <m/>
    <m/>
    <m/>
    <m/>
    <m/>
    <m/>
    <m/>
    <n v="1049"/>
    <s v="CA-2014-139192"/>
    <d v="2014-05-27T00:00:00"/>
    <d v="2014-01-06T00:00:00"/>
    <s v="Second Class"/>
    <s v="LC-16885"/>
    <x v="62"/>
    <x v="0"/>
    <s v="United States"/>
    <s v="San Francisco"/>
    <s v="California"/>
    <n v="94109"/>
    <x v="1"/>
    <s v="TEC-PH-10000486"/>
    <x v="2"/>
    <x v="7"/>
    <s v="Plantronics HL10 Handset Lifter"/>
    <n v="1113.5039999999999"/>
    <n v="12"/>
    <n v="0.2"/>
    <n v="125.2692"/>
    <n v="2014"/>
    <x v="5"/>
    <s v="Q2"/>
    <n v="0.1125"/>
  </r>
  <r>
    <m/>
    <m/>
    <m/>
    <m/>
    <m/>
    <m/>
    <m/>
    <m/>
    <m/>
    <m/>
    <m/>
    <m/>
    <m/>
    <m/>
    <m/>
    <m/>
    <m/>
    <m/>
    <m/>
    <m/>
    <m/>
    <n v="1050"/>
    <s v="CA-2014-139192"/>
    <d v="2014-05-27T00:00:00"/>
    <d v="2014-01-06T00:00:00"/>
    <s v="Second Class"/>
    <s v="LC-16885"/>
    <x v="62"/>
    <x v="0"/>
    <s v="United States"/>
    <s v="San Francisco"/>
    <s v="California"/>
    <n v="94109"/>
    <x v="1"/>
    <s v="TEC-AC-10001606"/>
    <x v="2"/>
    <x v="11"/>
    <s v="Logitech Wireless Performance Mouse MX for PC and Mac"/>
    <n v="99.99"/>
    <n v="1"/>
    <n v="0"/>
    <n v="37.996200000000002"/>
    <n v="2014"/>
    <x v="5"/>
    <s v="Q2"/>
    <n v="0.38000000000000006"/>
  </r>
  <r>
    <m/>
    <m/>
    <m/>
    <m/>
    <m/>
    <m/>
    <m/>
    <m/>
    <m/>
    <m/>
    <m/>
    <m/>
    <m/>
    <m/>
    <m/>
    <m/>
    <m/>
    <m/>
    <m/>
    <m/>
    <m/>
    <n v="1051"/>
    <s v="US-2015-153500"/>
    <d v="2015-07-03T00:00:00"/>
    <d v="2015-05-07T00:00:00"/>
    <s v="First Class"/>
    <s v="DG-13300"/>
    <x v="375"/>
    <x v="1"/>
    <s v="United States"/>
    <s v="Philadelphia"/>
    <s v="Pennsylvania"/>
    <n v="19134"/>
    <x v="3"/>
    <s v="FUR-FU-10000293"/>
    <x v="0"/>
    <x v="5"/>
    <s v="Eldon Antistatic Chair Mats for Low to Medium Pile Carpets"/>
    <n v="168.464"/>
    <n v="2"/>
    <n v="0.2"/>
    <n v="-29.481200000000001"/>
    <n v="2015"/>
    <x v="7"/>
    <s v="Q3"/>
    <n v="-0.17500000000000002"/>
  </r>
  <r>
    <m/>
    <m/>
    <m/>
    <m/>
    <m/>
    <m/>
    <m/>
    <m/>
    <m/>
    <m/>
    <m/>
    <m/>
    <m/>
    <m/>
    <m/>
    <m/>
    <m/>
    <m/>
    <m/>
    <m/>
    <m/>
    <n v="1052"/>
    <s v="US-2015-153500"/>
    <d v="2015-07-03T00:00:00"/>
    <d v="2015-05-07T00:00:00"/>
    <s v="First Class"/>
    <s v="DG-13300"/>
    <x v="375"/>
    <x v="1"/>
    <s v="United States"/>
    <s v="Philadelphia"/>
    <s v="Pennsylvania"/>
    <n v="19134"/>
    <x v="3"/>
    <s v="OFF-PA-10001307"/>
    <x v="1"/>
    <x v="10"/>
    <s v="Important Message Pads, 50 4-1/4 x 5-1/2 Forms per Pad"/>
    <n v="6.72"/>
    <n v="2"/>
    <n v="0.2"/>
    <n v="2.4359999999999999"/>
    <n v="2015"/>
    <x v="7"/>
    <s v="Q3"/>
    <n v="0.36249999999999999"/>
  </r>
  <r>
    <m/>
    <m/>
    <m/>
    <m/>
    <m/>
    <m/>
    <m/>
    <m/>
    <m/>
    <m/>
    <m/>
    <m/>
    <m/>
    <m/>
    <m/>
    <m/>
    <m/>
    <m/>
    <m/>
    <m/>
    <m/>
    <n v="1053"/>
    <s v="US-2015-153500"/>
    <d v="2015-07-03T00:00:00"/>
    <d v="2015-05-07T00:00:00"/>
    <s v="First Class"/>
    <s v="DG-13300"/>
    <x v="375"/>
    <x v="1"/>
    <s v="United States"/>
    <s v="Philadelphia"/>
    <s v="Pennsylvania"/>
    <n v="19134"/>
    <x v="3"/>
    <s v="FUR-FU-10004460"/>
    <x v="0"/>
    <x v="5"/>
    <s v="Howard Miller 12&quot; Round Wall Clock"/>
    <n v="282.88799999999998"/>
    <n v="9"/>
    <n v="0.2"/>
    <n v="56.577599999999997"/>
    <n v="2015"/>
    <x v="7"/>
    <s v="Q3"/>
    <n v="0.2"/>
  </r>
  <r>
    <m/>
    <m/>
    <m/>
    <m/>
    <m/>
    <m/>
    <m/>
    <m/>
    <m/>
    <m/>
    <m/>
    <m/>
    <m/>
    <m/>
    <m/>
    <m/>
    <m/>
    <m/>
    <m/>
    <m/>
    <m/>
    <n v="1054"/>
    <s v="CA-2015-110667"/>
    <d v="2015-04-04T00:00:00"/>
    <d v="2015-08-04T00:00:00"/>
    <s v="Standard Class"/>
    <s v="NF-18595"/>
    <x v="376"/>
    <x v="2"/>
    <s v="United States"/>
    <s v="New York City"/>
    <s v="New York"/>
    <n v="10009"/>
    <x v="3"/>
    <s v="OFF-AR-10000716"/>
    <x v="1"/>
    <x v="6"/>
    <s v="DIXON Ticonderoga Erasable Checking Pencils"/>
    <n v="11.16"/>
    <n v="2"/>
    <n v="0"/>
    <n v="4.3524000000000003"/>
    <n v="2015"/>
    <x v="3"/>
    <s v="Q2"/>
    <n v="0.39"/>
  </r>
  <r>
    <m/>
    <m/>
    <m/>
    <m/>
    <m/>
    <m/>
    <m/>
    <m/>
    <m/>
    <m/>
    <m/>
    <m/>
    <m/>
    <m/>
    <m/>
    <m/>
    <m/>
    <m/>
    <m/>
    <m/>
    <m/>
    <n v="1055"/>
    <s v="CA-2015-110667"/>
    <d v="2015-04-04T00:00:00"/>
    <d v="2015-08-04T00:00:00"/>
    <s v="Standard Class"/>
    <s v="NF-18595"/>
    <x v="376"/>
    <x v="2"/>
    <s v="United States"/>
    <s v="New York City"/>
    <s v="New York"/>
    <n v="10009"/>
    <x v="3"/>
    <s v="FUR-FU-10004622"/>
    <x v="0"/>
    <x v="5"/>
    <s v="Eldon Advantage Foldable Chair Mats for Low Pile Carpets"/>
    <n v="108.4"/>
    <n v="2"/>
    <n v="0"/>
    <n v="22.763999999999999"/>
    <n v="2015"/>
    <x v="3"/>
    <s v="Q2"/>
    <n v="0.21"/>
  </r>
  <r>
    <m/>
    <m/>
    <m/>
    <m/>
    <m/>
    <m/>
    <m/>
    <m/>
    <m/>
    <m/>
    <m/>
    <m/>
    <m/>
    <m/>
    <m/>
    <m/>
    <m/>
    <m/>
    <m/>
    <m/>
    <m/>
    <n v="1056"/>
    <s v="CA-2015-110667"/>
    <d v="2015-04-04T00:00:00"/>
    <d v="2015-08-04T00:00:00"/>
    <s v="Standard Class"/>
    <s v="NF-18595"/>
    <x v="376"/>
    <x v="2"/>
    <s v="United States"/>
    <s v="New York City"/>
    <s v="New York"/>
    <n v="10009"/>
    <x v="3"/>
    <s v="OFF-BI-10002735"/>
    <x v="1"/>
    <x v="8"/>
    <s v="GBC Prestige Therm-A-Bind Covers"/>
    <n v="82.343999999999994"/>
    <n v="3"/>
    <n v="0.2"/>
    <n v="27.7911"/>
    <n v="2015"/>
    <x v="3"/>
    <s v="Q2"/>
    <n v="0.33750000000000002"/>
  </r>
  <r>
    <m/>
    <m/>
    <m/>
    <m/>
    <m/>
    <m/>
    <m/>
    <m/>
    <m/>
    <m/>
    <m/>
    <m/>
    <m/>
    <m/>
    <m/>
    <m/>
    <m/>
    <m/>
    <m/>
    <m/>
    <m/>
    <n v="1057"/>
    <s v="CA-2015-110667"/>
    <d v="2015-04-04T00:00:00"/>
    <d v="2015-08-04T00:00:00"/>
    <s v="Standard Class"/>
    <s v="NF-18595"/>
    <x v="376"/>
    <x v="2"/>
    <s v="United States"/>
    <s v="New York City"/>
    <s v="New York"/>
    <n v="10009"/>
    <x v="3"/>
    <s v="OFF-BI-10003529"/>
    <x v="1"/>
    <x v="8"/>
    <s v="Avery Round Ring Poly Binders"/>
    <n v="9.0879999999999992"/>
    <n v="4"/>
    <n v="0.2"/>
    <n v="3.2944"/>
    <n v="2015"/>
    <x v="3"/>
    <s v="Q2"/>
    <n v="0.36250000000000004"/>
  </r>
  <r>
    <m/>
    <m/>
    <m/>
    <m/>
    <m/>
    <m/>
    <m/>
    <m/>
    <m/>
    <m/>
    <m/>
    <m/>
    <m/>
    <m/>
    <m/>
    <m/>
    <m/>
    <m/>
    <m/>
    <m/>
    <m/>
    <n v="1058"/>
    <s v="CA-2017-167150"/>
    <d v="2017-12-10T00:00:00"/>
    <s v="12/17/2017"/>
    <s v="Standard Class"/>
    <s v="BP-11185"/>
    <x v="130"/>
    <x v="1"/>
    <s v="United States"/>
    <s v="San Diego"/>
    <s v="California"/>
    <n v="92037"/>
    <x v="1"/>
    <s v="OFF-BI-10001097"/>
    <x v="1"/>
    <x v="8"/>
    <s v="Avery Hole Reinforcements"/>
    <n v="19.936"/>
    <n v="4"/>
    <n v="0.2"/>
    <n v="7.2267999999999999"/>
    <n v="2017"/>
    <x v="4"/>
    <s v="Q4"/>
    <n v="0.36249999999999999"/>
  </r>
  <r>
    <m/>
    <m/>
    <m/>
    <m/>
    <m/>
    <m/>
    <m/>
    <m/>
    <m/>
    <m/>
    <m/>
    <m/>
    <m/>
    <m/>
    <m/>
    <m/>
    <m/>
    <m/>
    <m/>
    <m/>
    <m/>
    <n v="1059"/>
    <s v="CA-2017-167150"/>
    <d v="2017-12-10T00:00:00"/>
    <s v="12/17/2017"/>
    <s v="Standard Class"/>
    <s v="BP-11185"/>
    <x v="130"/>
    <x v="1"/>
    <s v="United States"/>
    <s v="San Diego"/>
    <s v="California"/>
    <n v="92037"/>
    <x v="1"/>
    <s v="OFF-BI-10001597"/>
    <x v="1"/>
    <x v="8"/>
    <s v="Wilson Jones Ledger-Size, Piano-Hinge Binder, 2&quot;, Blue"/>
    <n v="65.567999999999998"/>
    <n v="2"/>
    <n v="0.2"/>
    <n v="22.948799999999999"/>
    <n v="2017"/>
    <x v="4"/>
    <s v="Q4"/>
    <n v="0.35"/>
  </r>
  <r>
    <m/>
    <m/>
    <m/>
    <m/>
    <m/>
    <m/>
    <m/>
    <m/>
    <m/>
    <m/>
    <m/>
    <m/>
    <m/>
    <m/>
    <m/>
    <m/>
    <m/>
    <m/>
    <m/>
    <m/>
    <m/>
    <n v="1060"/>
    <s v="CA-2016-105284"/>
    <d v="2016-11-24T00:00:00"/>
    <d v="2016-01-12T00:00:00"/>
    <s v="Standard Class"/>
    <s v="MG-17650"/>
    <x v="377"/>
    <x v="2"/>
    <s v="United States"/>
    <s v="Philadelphia"/>
    <s v="Pennsylvania"/>
    <n v="19143"/>
    <x v="3"/>
    <s v="OFF-FA-10001754"/>
    <x v="1"/>
    <x v="13"/>
    <s v="Stockwell Gold Paper Clips"/>
    <n v="4.4160000000000004"/>
    <n v="3"/>
    <n v="0.2"/>
    <n v="1.6008"/>
    <n v="2016"/>
    <x v="0"/>
    <s v="Q4"/>
    <n v="0.36249999999999999"/>
  </r>
  <r>
    <m/>
    <m/>
    <m/>
    <m/>
    <m/>
    <m/>
    <m/>
    <m/>
    <m/>
    <m/>
    <m/>
    <m/>
    <m/>
    <m/>
    <m/>
    <m/>
    <m/>
    <m/>
    <m/>
    <m/>
    <m/>
    <n v="1061"/>
    <s v="US-2015-125374"/>
    <d v="2015-03-23T00:00:00"/>
    <s v="3/29/2015"/>
    <s v="Standard Class"/>
    <s v="JD-16060"/>
    <x v="148"/>
    <x v="0"/>
    <s v="United States"/>
    <s v="Houston"/>
    <s v="Texas"/>
    <n v="77095"/>
    <x v="2"/>
    <s v="FUR-CH-10003396"/>
    <x v="0"/>
    <x v="1"/>
    <s v="Global Deluxe Steno Chair"/>
    <n v="107.77200000000001"/>
    <n v="2"/>
    <n v="0.3"/>
    <n v="-29.252400000000002"/>
    <n v="2015"/>
    <x v="10"/>
    <s v="Q1"/>
    <n v="-0.27142857142857141"/>
  </r>
  <r>
    <m/>
    <m/>
    <m/>
    <m/>
    <m/>
    <m/>
    <m/>
    <m/>
    <m/>
    <m/>
    <m/>
    <m/>
    <m/>
    <m/>
    <m/>
    <m/>
    <m/>
    <m/>
    <m/>
    <m/>
    <m/>
    <n v="1062"/>
    <s v="CA-2015-161263"/>
    <d v="2015-04-16T00:00:00"/>
    <s v="4/21/2015"/>
    <s v="Standard Class"/>
    <s v="TS-21160"/>
    <x v="378"/>
    <x v="1"/>
    <s v="United States"/>
    <s v="Toledo"/>
    <s v="Ohio"/>
    <n v="43615"/>
    <x v="3"/>
    <s v="OFF-AP-10002350"/>
    <x v="1"/>
    <x v="9"/>
    <s v="Belkin F9H710-06 7 Outlet SurgeMaster Surge Protector"/>
    <n v="45.216000000000001"/>
    <n v="3"/>
    <n v="0.2"/>
    <n v="4.5216000000000003"/>
    <n v="2015"/>
    <x v="3"/>
    <s v="Q2"/>
    <n v="0.1"/>
  </r>
  <r>
    <m/>
    <m/>
    <m/>
    <m/>
    <m/>
    <m/>
    <m/>
    <m/>
    <m/>
    <m/>
    <m/>
    <m/>
    <m/>
    <m/>
    <m/>
    <m/>
    <m/>
    <m/>
    <m/>
    <m/>
    <m/>
    <n v="1063"/>
    <s v="CA-2015-161263"/>
    <d v="2015-04-16T00:00:00"/>
    <s v="4/21/2015"/>
    <s v="Standard Class"/>
    <s v="TS-21160"/>
    <x v="378"/>
    <x v="1"/>
    <s v="United States"/>
    <s v="Toledo"/>
    <s v="Ohio"/>
    <n v="43615"/>
    <x v="3"/>
    <s v="OFF-FA-10004838"/>
    <x v="1"/>
    <x v="13"/>
    <s v="Super Bands, 12/Pack"/>
    <n v="10.416"/>
    <n v="7"/>
    <n v="0.2"/>
    <n v="-2.2134"/>
    <n v="2015"/>
    <x v="3"/>
    <s v="Q2"/>
    <n v="-0.21249999999999999"/>
  </r>
  <r>
    <m/>
    <m/>
    <m/>
    <m/>
    <m/>
    <m/>
    <m/>
    <m/>
    <m/>
    <m/>
    <m/>
    <m/>
    <m/>
    <m/>
    <m/>
    <m/>
    <m/>
    <m/>
    <m/>
    <m/>
    <m/>
    <n v="1064"/>
    <s v="CA-2015-161263"/>
    <d v="2015-04-16T00:00:00"/>
    <s v="4/21/2015"/>
    <s v="Standard Class"/>
    <s v="TS-21160"/>
    <x v="378"/>
    <x v="1"/>
    <s v="United States"/>
    <s v="Toledo"/>
    <s v="Ohio"/>
    <n v="43615"/>
    <x v="3"/>
    <s v="OFF-AR-10004757"/>
    <x v="1"/>
    <x v="6"/>
    <s v="Crayola Colored Pencils"/>
    <n v="7.8719999999999999"/>
    <n v="3"/>
    <n v="0.2"/>
    <n v="1.2791999999999999"/>
    <n v="2015"/>
    <x v="3"/>
    <s v="Q2"/>
    <n v="0.16249999999999998"/>
  </r>
  <r>
    <m/>
    <m/>
    <m/>
    <m/>
    <m/>
    <m/>
    <m/>
    <m/>
    <m/>
    <m/>
    <m/>
    <m/>
    <m/>
    <m/>
    <m/>
    <m/>
    <m/>
    <m/>
    <m/>
    <m/>
    <m/>
    <n v="1065"/>
    <s v="CA-2015-161263"/>
    <d v="2015-04-16T00:00:00"/>
    <s v="4/21/2015"/>
    <s v="Standard Class"/>
    <s v="TS-21160"/>
    <x v="378"/>
    <x v="1"/>
    <s v="United States"/>
    <s v="Toledo"/>
    <s v="Ohio"/>
    <n v="43615"/>
    <x v="3"/>
    <s v="TEC-PH-10002115"/>
    <x v="2"/>
    <x v="7"/>
    <s v="Plantronics 81402"/>
    <n v="118.782"/>
    <n v="3"/>
    <n v="0.4"/>
    <n v="-27.715800000000002"/>
    <n v="2015"/>
    <x v="3"/>
    <s v="Q2"/>
    <n v="-0.23333333333333336"/>
  </r>
  <r>
    <m/>
    <m/>
    <m/>
    <m/>
    <m/>
    <m/>
    <m/>
    <m/>
    <m/>
    <m/>
    <m/>
    <m/>
    <m/>
    <m/>
    <m/>
    <m/>
    <m/>
    <m/>
    <m/>
    <m/>
    <m/>
    <n v="1066"/>
    <s v="CA-2015-161263"/>
    <d v="2015-04-16T00:00:00"/>
    <s v="4/21/2015"/>
    <s v="Standard Class"/>
    <s v="TS-21160"/>
    <x v="378"/>
    <x v="1"/>
    <s v="United States"/>
    <s v="Toledo"/>
    <s v="Ohio"/>
    <n v="43615"/>
    <x v="3"/>
    <s v="OFF-FA-10003059"/>
    <x v="1"/>
    <x v="13"/>
    <s v="Assorted Color Push Pins"/>
    <n v="1.448"/>
    <n v="1"/>
    <n v="0.2"/>
    <n v="0.23530000000000001"/>
    <n v="2015"/>
    <x v="3"/>
    <s v="Q2"/>
    <n v="0.16250000000000001"/>
  </r>
  <r>
    <m/>
    <m/>
    <m/>
    <m/>
    <m/>
    <m/>
    <m/>
    <m/>
    <m/>
    <m/>
    <m/>
    <m/>
    <m/>
    <m/>
    <m/>
    <m/>
    <m/>
    <m/>
    <m/>
    <m/>
    <m/>
    <n v="1067"/>
    <s v="CA-2015-161263"/>
    <d v="2015-04-16T00:00:00"/>
    <s v="4/21/2015"/>
    <s v="Standard Class"/>
    <s v="TS-21160"/>
    <x v="378"/>
    <x v="1"/>
    <s v="United States"/>
    <s v="Toledo"/>
    <s v="Ohio"/>
    <n v="43615"/>
    <x v="3"/>
    <s v="OFF-BI-10004330"/>
    <x v="1"/>
    <x v="8"/>
    <s v="GBC Velobind Prepunched Cover Sets, Regency Series"/>
    <n v="55.47"/>
    <n v="5"/>
    <n v="0.7"/>
    <n v="-46.225000000000001"/>
    <n v="2015"/>
    <x v="3"/>
    <s v="Q2"/>
    <n v="-0.83333333333333337"/>
  </r>
  <r>
    <m/>
    <m/>
    <m/>
    <m/>
    <m/>
    <m/>
    <m/>
    <m/>
    <m/>
    <m/>
    <m/>
    <m/>
    <m/>
    <m/>
    <m/>
    <m/>
    <m/>
    <m/>
    <m/>
    <m/>
    <m/>
    <n v="1068"/>
    <s v="CA-2016-157686"/>
    <d v="2016-10-01T00:00:00"/>
    <d v="2016-02-10T00:00:00"/>
    <s v="First Class"/>
    <s v="BD-11620"/>
    <x v="379"/>
    <x v="0"/>
    <s v="United States"/>
    <s v="San Francisco"/>
    <s v="California"/>
    <n v="94122"/>
    <x v="1"/>
    <s v="FUR-CH-10001146"/>
    <x v="0"/>
    <x v="1"/>
    <s v="Global Value Mid-Back Manager's Chair, Gray"/>
    <n v="194.84800000000001"/>
    <n v="4"/>
    <n v="0.2"/>
    <n v="12.178000000000001"/>
    <n v="2016"/>
    <x v="2"/>
    <s v="Q4"/>
    <n v="6.25E-2"/>
  </r>
  <r>
    <m/>
    <m/>
    <m/>
    <m/>
    <m/>
    <m/>
    <m/>
    <m/>
    <m/>
    <m/>
    <m/>
    <m/>
    <m/>
    <m/>
    <m/>
    <m/>
    <m/>
    <m/>
    <m/>
    <m/>
    <m/>
    <n v="1069"/>
    <s v="US-2017-139955"/>
    <d v="2017-09-28T00:00:00"/>
    <s v="9/30/2017"/>
    <s v="Second Class"/>
    <s v="CM-12160"/>
    <x v="380"/>
    <x v="0"/>
    <s v="United States"/>
    <s v="Brownsville"/>
    <s v="Texas"/>
    <n v="78521"/>
    <x v="2"/>
    <s v="OFF-SU-10001935"/>
    <x v="1"/>
    <x v="14"/>
    <s v="Staple remover"/>
    <n v="1.744"/>
    <n v="1"/>
    <n v="0.2"/>
    <n v="-0.3488"/>
    <n v="2017"/>
    <x v="8"/>
    <s v="Q3"/>
    <n v="-0.2"/>
  </r>
  <r>
    <m/>
    <m/>
    <m/>
    <m/>
    <m/>
    <m/>
    <m/>
    <m/>
    <m/>
    <m/>
    <m/>
    <m/>
    <m/>
    <m/>
    <m/>
    <m/>
    <m/>
    <m/>
    <m/>
    <m/>
    <m/>
    <n v="1070"/>
    <s v="US-2015-150161"/>
    <d v="2015-07-25T00:00:00"/>
    <s v="7/29/2015"/>
    <s v="Standard Class"/>
    <s v="RB-19795"/>
    <x v="176"/>
    <x v="2"/>
    <s v="United States"/>
    <s v="Philadelphia"/>
    <s v="Pennsylvania"/>
    <n v="19143"/>
    <x v="3"/>
    <s v="OFF-BI-10001524"/>
    <x v="1"/>
    <x v="8"/>
    <s v="GBC Premium Transparent Covers with Diagonal Lined Pattern"/>
    <n v="25.175999999999998"/>
    <n v="4"/>
    <n v="0.7"/>
    <n v="-18.462399999999999"/>
    <n v="2015"/>
    <x v="7"/>
    <s v="Q3"/>
    <n v="-0.73333333333333328"/>
  </r>
  <r>
    <m/>
    <m/>
    <m/>
    <m/>
    <m/>
    <m/>
    <m/>
    <m/>
    <m/>
    <m/>
    <m/>
    <m/>
    <m/>
    <m/>
    <m/>
    <m/>
    <m/>
    <m/>
    <m/>
    <m/>
    <m/>
    <n v="1071"/>
    <s v="CA-2015-144652"/>
    <d v="2015-11-20T00:00:00"/>
    <s v="11/26/2015"/>
    <s v="Standard Class"/>
    <s v="SN-20560"/>
    <x v="381"/>
    <x v="2"/>
    <s v="United States"/>
    <s v="Los Angeles"/>
    <s v="California"/>
    <n v="90008"/>
    <x v="1"/>
    <s v="OFF-AR-10003732"/>
    <x v="1"/>
    <x v="6"/>
    <s v="Newell 333"/>
    <n v="19.46"/>
    <n v="7"/>
    <n v="0"/>
    <n v="5.0595999999999997"/>
    <n v="2015"/>
    <x v="0"/>
    <s v="Q4"/>
    <n v="0.25999999999999995"/>
  </r>
  <r>
    <m/>
    <m/>
    <m/>
    <m/>
    <m/>
    <m/>
    <m/>
    <m/>
    <m/>
    <m/>
    <m/>
    <m/>
    <m/>
    <m/>
    <m/>
    <m/>
    <m/>
    <m/>
    <m/>
    <m/>
    <m/>
    <n v="1072"/>
    <s v="CA-2016-152814"/>
    <d v="2016-04-28T00:00:00"/>
    <d v="2016-02-05T00:00:00"/>
    <s v="Standard Class"/>
    <s v="EH-14005"/>
    <x v="382"/>
    <x v="2"/>
    <s v="United States"/>
    <s v="Denver"/>
    <s v="Colorado"/>
    <n v="80219"/>
    <x v="1"/>
    <s v="OFF-PA-10001970"/>
    <x v="1"/>
    <x v="10"/>
    <s v="Xerox 1881"/>
    <n v="29.472000000000001"/>
    <n v="3"/>
    <n v="0.2"/>
    <n v="9.9467999999999996"/>
    <n v="2016"/>
    <x v="3"/>
    <s v="Q2"/>
    <n v="0.33749999999999997"/>
  </r>
  <r>
    <m/>
    <m/>
    <m/>
    <m/>
    <m/>
    <m/>
    <m/>
    <m/>
    <m/>
    <m/>
    <m/>
    <m/>
    <m/>
    <m/>
    <m/>
    <m/>
    <m/>
    <m/>
    <m/>
    <m/>
    <m/>
    <n v="1073"/>
    <s v="CA-2017-106943"/>
    <d v="2017-11-14T00:00:00"/>
    <s v="11/19/2017"/>
    <s v="Standard Class"/>
    <s v="FO-14305"/>
    <x v="383"/>
    <x v="0"/>
    <s v="United States"/>
    <s v="New York City"/>
    <s v="New York"/>
    <n v="10035"/>
    <x v="3"/>
    <s v="OFF-BI-10003669"/>
    <x v="1"/>
    <x v="8"/>
    <s v="3M Organizer Strips"/>
    <n v="8.64"/>
    <n v="2"/>
    <n v="0.2"/>
    <n v="3.024"/>
    <n v="2017"/>
    <x v="0"/>
    <s v="Q4"/>
    <n v="0.35"/>
  </r>
  <r>
    <m/>
    <m/>
    <m/>
    <m/>
    <m/>
    <m/>
    <m/>
    <m/>
    <m/>
    <m/>
    <m/>
    <m/>
    <m/>
    <m/>
    <m/>
    <m/>
    <m/>
    <m/>
    <m/>
    <m/>
    <m/>
    <n v="1074"/>
    <s v="CA-2016-134348"/>
    <d v="2016-11-12T00:00:00"/>
    <s v="11/19/2016"/>
    <s v="Standard Class"/>
    <s v="MS-17710"/>
    <x v="384"/>
    <x v="0"/>
    <s v="United States"/>
    <s v="Mesa"/>
    <s v="Arizona"/>
    <n v="85204"/>
    <x v="1"/>
    <s v="OFF-BI-10003727"/>
    <x v="1"/>
    <x v="8"/>
    <s v="Avery Durable Slant Ring Binders With Label Holder"/>
    <n v="6.27"/>
    <n v="5"/>
    <n v="0.7"/>
    <n v="-4.5979999999999999"/>
    <n v="2016"/>
    <x v="0"/>
    <s v="Q4"/>
    <n v="-0.73333333333333339"/>
  </r>
  <r>
    <m/>
    <m/>
    <m/>
    <m/>
    <m/>
    <m/>
    <m/>
    <m/>
    <m/>
    <m/>
    <m/>
    <m/>
    <m/>
    <m/>
    <m/>
    <m/>
    <m/>
    <m/>
    <m/>
    <m/>
    <m/>
    <n v="1075"/>
    <s v="CA-2016-134348"/>
    <d v="2016-11-12T00:00:00"/>
    <s v="11/19/2016"/>
    <s v="Standard Class"/>
    <s v="MS-17710"/>
    <x v="384"/>
    <x v="0"/>
    <s v="United States"/>
    <s v="Mesa"/>
    <s v="Arizona"/>
    <n v="85204"/>
    <x v="1"/>
    <s v="OFF-BI-10004967"/>
    <x v="1"/>
    <x v="8"/>
    <s v="Round Ring Binders"/>
    <n v="4.3680000000000003"/>
    <n v="7"/>
    <n v="0.7"/>
    <n v="-3.3488000000000002"/>
    <n v="2016"/>
    <x v="0"/>
    <s v="Q4"/>
    <n v="-0.76666666666666661"/>
  </r>
  <r>
    <m/>
    <m/>
    <m/>
    <m/>
    <m/>
    <m/>
    <m/>
    <m/>
    <m/>
    <m/>
    <m/>
    <m/>
    <m/>
    <m/>
    <m/>
    <m/>
    <m/>
    <m/>
    <m/>
    <m/>
    <m/>
    <n v="1076"/>
    <s v="CA-2016-134348"/>
    <d v="2016-11-12T00:00:00"/>
    <s v="11/19/2016"/>
    <s v="Standard Class"/>
    <s v="MS-17710"/>
    <x v="384"/>
    <x v="0"/>
    <s v="United States"/>
    <s v="Mesa"/>
    <s v="Arizona"/>
    <n v="85204"/>
    <x v="1"/>
    <s v="TEC-AC-10003447"/>
    <x v="2"/>
    <x v="11"/>
    <s v="Micropad Numeric Keypads"/>
    <n v="31.984000000000002"/>
    <n v="2"/>
    <n v="0.2"/>
    <n v="1.9990000000000001"/>
    <n v="2016"/>
    <x v="0"/>
    <s v="Q4"/>
    <n v="6.25E-2"/>
  </r>
  <r>
    <m/>
    <m/>
    <m/>
    <m/>
    <m/>
    <m/>
    <m/>
    <m/>
    <m/>
    <m/>
    <m/>
    <m/>
    <m/>
    <m/>
    <m/>
    <m/>
    <m/>
    <m/>
    <m/>
    <m/>
    <m/>
    <n v="1077"/>
    <s v="CA-2016-161781"/>
    <d v="2016-09-29T00:00:00"/>
    <s v="9/30/2016"/>
    <s v="First Class"/>
    <s v="CC-12100"/>
    <x v="385"/>
    <x v="2"/>
    <s v="United States"/>
    <s v="Columbus"/>
    <s v="Indiana"/>
    <n v="47201"/>
    <x v="2"/>
    <s v="OFF-AR-10000255"/>
    <x v="1"/>
    <x v="6"/>
    <s v="Newell 328"/>
    <n v="40.880000000000003"/>
    <n v="7"/>
    <n v="0"/>
    <n v="10.6288"/>
    <n v="2016"/>
    <x v="8"/>
    <s v="Q3"/>
    <n v="0.26"/>
  </r>
  <r>
    <m/>
    <m/>
    <m/>
    <m/>
    <m/>
    <m/>
    <m/>
    <m/>
    <m/>
    <m/>
    <m/>
    <m/>
    <m/>
    <m/>
    <m/>
    <m/>
    <m/>
    <m/>
    <m/>
    <m/>
    <m/>
    <n v="1078"/>
    <s v="CA-2017-132521"/>
    <d v="2017-09-23T00:00:00"/>
    <s v="9/25/2017"/>
    <s v="Second Class"/>
    <s v="DW-13540"/>
    <x v="386"/>
    <x v="0"/>
    <s v="United States"/>
    <s v="Seattle"/>
    <s v="Washington"/>
    <n v="98105"/>
    <x v="1"/>
    <s v="OFF-AP-10002191"/>
    <x v="1"/>
    <x v="9"/>
    <s v="Belkin 8 Outlet SurgeMaster II Gold Surge Protector"/>
    <n v="119.96"/>
    <n v="2"/>
    <n v="0"/>
    <n v="33.588799999999999"/>
    <n v="2017"/>
    <x v="8"/>
    <s v="Q3"/>
    <n v="0.28000000000000003"/>
  </r>
  <r>
    <m/>
    <m/>
    <m/>
    <m/>
    <m/>
    <m/>
    <m/>
    <m/>
    <m/>
    <m/>
    <m/>
    <m/>
    <m/>
    <m/>
    <m/>
    <m/>
    <m/>
    <m/>
    <m/>
    <m/>
    <m/>
    <n v="1079"/>
    <s v="CA-2017-132521"/>
    <d v="2017-09-23T00:00:00"/>
    <s v="9/25/2017"/>
    <s v="Second Class"/>
    <s v="DW-13540"/>
    <x v="386"/>
    <x v="0"/>
    <s v="United States"/>
    <s v="Seattle"/>
    <s v="Washington"/>
    <n v="98105"/>
    <x v="1"/>
    <s v="OFF-ST-10001325"/>
    <x v="1"/>
    <x v="4"/>
    <s v="Sterilite Officeware Hinged File Box"/>
    <n v="31.44"/>
    <n v="3"/>
    <n v="0"/>
    <n v="8.4887999999999995"/>
    <n v="2017"/>
    <x v="8"/>
    <s v="Q3"/>
    <n v="0.26999999999999996"/>
  </r>
  <r>
    <m/>
    <m/>
    <m/>
    <m/>
    <m/>
    <m/>
    <m/>
    <m/>
    <m/>
    <m/>
    <m/>
    <m/>
    <m/>
    <m/>
    <m/>
    <m/>
    <m/>
    <m/>
    <m/>
    <m/>
    <m/>
    <n v="1080"/>
    <s v="CA-2017-132521"/>
    <d v="2017-09-23T00:00:00"/>
    <s v="9/25/2017"/>
    <s v="Second Class"/>
    <s v="DW-13540"/>
    <x v="386"/>
    <x v="0"/>
    <s v="United States"/>
    <s v="Seattle"/>
    <s v="Washington"/>
    <n v="98105"/>
    <x v="1"/>
    <s v="OFF-BI-10000404"/>
    <x v="1"/>
    <x v="8"/>
    <s v="Avery Printable Repositionable Plastic Tabs"/>
    <n v="6.88"/>
    <n v="1"/>
    <n v="0.2"/>
    <n v="2.3220000000000001"/>
    <n v="2017"/>
    <x v="8"/>
    <s v="Q3"/>
    <n v="0.33750000000000002"/>
  </r>
  <r>
    <m/>
    <m/>
    <m/>
    <m/>
    <m/>
    <m/>
    <m/>
    <m/>
    <m/>
    <m/>
    <m/>
    <m/>
    <m/>
    <m/>
    <m/>
    <m/>
    <m/>
    <m/>
    <m/>
    <m/>
    <m/>
    <n v="1081"/>
    <s v="CA-2015-110016"/>
    <d v="2015-11-29T00:00:00"/>
    <d v="2015-04-12T00:00:00"/>
    <s v="Standard Class"/>
    <s v="BT-11395"/>
    <x v="387"/>
    <x v="1"/>
    <s v="United States"/>
    <s v="Detroit"/>
    <s v="Michigan"/>
    <n v="48227"/>
    <x v="2"/>
    <s v="OFF-PA-10000349"/>
    <x v="1"/>
    <x v="10"/>
    <s v="Easy-staple paper"/>
    <n v="19.920000000000002"/>
    <n v="4"/>
    <n v="0"/>
    <n v="9.3623999999999992"/>
    <n v="2015"/>
    <x v="0"/>
    <s v="Q4"/>
    <n v="0.46999999999999992"/>
  </r>
  <r>
    <m/>
    <m/>
    <m/>
    <m/>
    <m/>
    <m/>
    <m/>
    <m/>
    <m/>
    <m/>
    <m/>
    <m/>
    <m/>
    <m/>
    <m/>
    <m/>
    <m/>
    <m/>
    <m/>
    <m/>
    <m/>
    <n v="1082"/>
    <s v="CA-2015-110016"/>
    <d v="2015-11-29T00:00:00"/>
    <d v="2015-04-12T00:00:00"/>
    <s v="Standard Class"/>
    <s v="BT-11395"/>
    <x v="387"/>
    <x v="1"/>
    <s v="United States"/>
    <s v="Detroit"/>
    <s v="Michigan"/>
    <n v="48227"/>
    <x v="2"/>
    <s v="FUR-CH-10002880"/>
    <x v="0"/>
    <x v="1"/>
    <s v="Global High-Back Leather Tilter, Burgundy"/>
    <n v="1106.9100000000001"/>
    <n v="9"/>
    <n v="0"/>
    <n v="121.76009999999999"/>
    <n v="2015"/>
    <x v="0"/>
    <s v="Q4"/>
    <n v="0.10999999999999999"/>
  </r>
  <r>
    <m/>
    <m/>
    <m/>
    <m/>
    <m/>
    <m/>
    <m/>
    <m/>
    <m/>
    <m/>
    <m/>
    <m/>
    <m/>
    <m/>
    <m/>
    <m/>
    <m/>
    <m/>
    <m/>
    <m/>
    <m/>
    <n v="1083"/>
    <s v="US-2016-143819"/>
    <d v="2016-03-01T00:00:00"/>
    <d v="2016-05-03T00:00:00"/>
    <s v="Standard Class"/>
    <s v="KD-16270"/>
    <x v="30"/>
    <x v="0"/>
    <s v="United States"/>
    <s v="Yonkers"/>
    <s v="New York"/>
    <n v="10701"/>
    <x v="3"/>
    <s v="FUR-TA-10001095"/>
    <x v="0"/>
    <x v="3"/>
    <s v="Chromcraft Round Conference Tables"/>
    <n v="836.59199999999998"/>
    <n v="8"/>
    <n v="0.4"/>
    <n v="-264.92079999999999"/>
    <n v="2016"/>
    <x v="10"/>
    <s v="Q1"/>
    <n v="-0.31666666666666665"/>
  </r>
  <r>
    <m/>
    <m/>
    <m/>
    <m/>
    <m/>
    <m/>
    <m/>
    <m/>
    <m/>
    <m/>
    <m/>
    <m/>
    <m/>
    <m/>
    <m/>
    <m/>
    <m/>
    <m/>
    <m/>
    <m/>
    <m/>
    <n v="1084"/>
    <s v="US-2016-143819"/>
    <d v="2016-03-01T00:00:00"/>
    <d v="2016-05-03T00:00:00"/>
    <s v="Standard Class"/>
    <s v="KD-16270"/>
    <x v="30"/>
    <x v="0"/>
    <s v="United States"/>
    <s v="Yonkers"/>
    <s v="New York"/>
    <n v="10701"/>
    <x v="3"/>
    <s v="OFF-PA-10003127"/>
    <x v="1"/>
    <x v="10"/>
    <s v="Easy-staple paper"/>
    <n v="26.38"/>
    <n v="1"/>
    <n v="0"/>
    <n v="12.1348"/>
    <n v="2016"/>
    <x v="10"/>
    <s v="Q1"/>
    <n v="0.46"/>
  </r>
  <r>
    <m/>
    <m/>
    <m/>
    <m/>
    <m/>
    <m/>
    <m/>
    <m/>
    <m/>
    <m/>
    <m/>
    <m/>
    <m/>
    <m/>
    <m/>
    <m/>
    <m/>
    <m/>
    <m/>
    <m/>
    <m/>
    <n v="1085"/>
    <s v="US-2016-143819"/>
    <d v="2016-03-01T00:00:00"/>
    <d v="2016-05-03T00:00:00"/>
    <s v="Standard Class"/>
    <s v="KD-16270"/>
    <x v="30"/>
    <x v="0"/>
    <s v="United States"/>
    <s v="Yonkers"/>
    <s v="New York"/>
    <n v="10701"/>
    <x v="3"/>
    <s v="OFF-ST-10003208"/>
    <x v="1"/>
    <x v="4"/>
    <s v="Adjustable Depth Letter/Legal Cart"/>
    <n v="362.92"/>
    <n v="2"/>
    <n v="0"/>
    <n v="105.24679999999999"/>
    <n v="2016"/>
    <x v="10"/>
    <s v="Q1"/>
    <n v="0.28999999999999998"/>
  </r>
  <r>
    <m/>
    <m/>
    <m/>
    <m/>
    <m/>
    <m/>
    <m/>
    <m/>
    <m/>
    <m/>
    <m/>
    <m/>
    <m/>
    <m/>
    <m/>
    <m/>
    <m/>
    <m/>
    <m/>
    <m/>
    <m/>
    <n v="1086"/>
    <s v="US-2016-143819"/>
    <d v="2016-03-01T00:00:00"/>
    <d v="2016-05-03T00:00:00"/>
    <s v="Standard Class"/>
    <s v="KD-16270"/>
    <x v="30"/>
    <x v="0"/>
    <s v="United States"/>
    <s v="Yonkers"/>
    <s v="New York"/>
    <n v="10701"/>
    <x v="3"/>
    <s v="TEC-MA-10003979"/>
    <x v="2"/>
    <x v="15"/>
    <s v="Ativa V4110MDD Micro-Cut Shredder"/>
    <n v="4899.93"/>
    <n v="7"/>
    <n v="0"/>
    <n v="2400.9657000000002"/>
    <n v="2016"/>
    <x v="10"/>
    <s v="Q1"/>
    <n v="0.49"/>
  </r>
  <r>
    <m/>
    <m/>
    <m/>
    <m/>
    <m/>
    <m/>
    <m/>
    <m/>
    <m/>
    <m/>
    <m/>
    <m/>
    <m/>
    <m/>
    <m/>
    <m/>
    <m/>
    <m/>
    <m/>
    <m/>
    <m/>
    <n v="1087"/>
    <s v="CA-2016-167584"/>
    <d v="2016-08-12T00:00:00"/>
    <d v="2016-12-08T00:00:00"/>
    <s v="Same Day"/>
    <s v="LC-16870"/>
    <x v="48"/>
    <x v="0"/>
    <s v="United States"/>
    <s v="Des Moines"/>
    <s v="Iowa"/>
    <n v="50315"/>
    <x v="2"/>
    <s v="OFF-PA-10000029"/>
    <x v="1"/>
    <x v="10"/>
    <s v="Xerox 224"/>
    <n v="6.48"/>
    <n v="1"/>
    <n v="0"/>
    <n v="3.1103999999999998"/>
    <n v="2016"/>
    <x v="6"/>
    <s v="Q3"/>
    <n v="0.47999999999999993"/>
  </r>
  <r>
    <m/>
    <m/>
    <m/>
    <m/>
    <m/>
    <m/>
    <m/>
    <m/>
    <m/>
    <m/>
    <m/>
    <m/>
    <m/>
    <m/>
    <m/>
    <m/>
    <m/>
    <m/>
    <m/>
    <m/>
    <m/>
    <n v="1088"/>
    <s v="CA-2016-166163"/>
    <d v="2016-08-15T00:00:00"/>
    <s v="8/20/2016"/>
    <s v="Second Class"/>
    <s v="CY-12745"/>
    <x v="388"/>
    <x v="1"/>
    <s v="United States"/>
    <s v="Oakland"/>
    <s v="California"/>
    <n v="94601"/>
    <x v="1"/>
    <s v="TEC-PH-10004896"/>
    <x v="2"/>
    <x v="7"/>
    <s v="Nokia Lumia 521 (T-Mobile)"/>
    <n v="71.975999999999999"/>
    <n v="3"/>
    <n v="0.2"/>
    <n v="7.1976000000000004"/>
    <n v="2016"/>
    <x v="6"/>
    <s v="Q3"/>
    <n v="0.1"/>
  </r>
  <r>
    <m/>
    <m/>
    <m/>
    <m/>
    <m/>
    <m/>
    <m/>
    <m/>
    <m/>
    <m/>
    <m/>
    <m/>
    <m/>
    <m/>
    <m/>
    <m/>
    <m/>
    <m/>
    <m/>
    <m/>
    <m/>
    <n v="1089"/>
    <s v="CA-2016-166163"/>
    <d v="2016-08-15T00:00:00"/>
    <s v="8/20/2016"/>
    <s v="Second Class"/>
    <s v="CY-12745"/>
    <x v="388"/>
    <x v="1"/>
    <s v="United States"/>
    <s v="Oakland"/>
    <s v="California"/>
    <n v="94601"/>
    <x v="1"/>
    <s v="OFF-LA-10000452"/>
    <x v="1"/>
    <x v="2"/>
    <s v="Avery 488"/>
    <n v="3.15"/>
    <n v="1"/>
    <n v="0"/>
    <n v="1.512"/>
    <n v="2016"/>
    <x v="6"/>
    <s v="Q3"/>
    <n v="0.48000000000000004"/>
  </r>
  <r>
    <m/>
    <m/>
    <m/>
    <m/>
    <m/>
    <m/>
    <m/>
    <m/>
    <m/>
    <m/>
    <m/>
    <m/>
    <m/>
    <m/>
    <m/>
    <m/>
    <m/>
    <m/>
    <m/>
    <m/>
    <m/>
    <n v="1090"/>
    <s v="CA-2017-158407"/>
    <d v="2017-06-04T00:00:00"/>
    <d v="2017-10-06T00:00:00"/>
    <s v="Standard Class"/>
    <s v="LW-16990"/>
    <x v="352"/>
    <x v="1"/>
    <s v="United States"/>
    <s v="Monroe"/>
    <s v="North Carolina"/>
    <n v="28110"/>
    <x v="0"/>
    <s v="FUR-FU-10001967"/>
    <x v="0"/>
    <x v="5"/>
    <s v="Telescoping Adjustable Floor Lamp"/>
    <n v="31.984000000000002"/>
    <n v="2"/>
    <n v="0.2"/>
    <n v="1.9990000000000001"/>
    <n v="2017"/>
    <x v="1"/>
    <s v="Q2"/>
    <n v="6.25E-2"/>
  </r>
  <r>
    <m/>
    <m/>
    <m/>
    <m/>
    <m/>
    <m/>
    <m/>
    <m/>
    <m/>
    <m/>
    <m/>
    <m/>
    <m/>
    <m/>
    <m/>
    <m/>
    <m/>
    <m/>
    <m/>
    <m/>
    <m/>
    <n v="1091"/>
    <s v="CA-2017-158407"/>
    <d v="2017-06-04T00:00:00"/>
    <d v="2017-10-06T00:00:00"/>
    <s v="Standard Class"/>
    <s v="LW-16990"/>
    <x v="352"/>
    <x v="1"/>
    <s v="United States"/>
    <s v="Monroe"/>
    <s v="North Carolina"/>
    <n v="28110"/>
    <x v="0"/>
    <s v="TEC-PH-10001819"/>
    <x v="2"/>
    <x v="7"/>
    <s v="Innergie mMini Combo Duo USB Travel Charging Kit"/>
    <n v="71.983999999999995"/>
    <n v="2"/>
    <n v="0.2"/>
    <n v="25.194400000000002"/>
    <n v="2017"/>
    <x v="1"/>
    <s v="Q2"/>
    <n v="0.35000000000000003"/>
  </r>
  <r>
    <m/>
    <m/>
    <m/>
    <m/>
    <m/>
    <m/>
    <m/>
    <m/>
    <m/>
    <m/>
    <m/>
    <m/>
    <m/>
    <m/>
    <m/>
    <m/>
    <m/>
    <m/>
    <m/>
    <m/>
    <m/>
    <n v="1092"/>
    <s v="CA-2015-143490"/>
    <d v="2015-12-06T00:00:00"/>
    <s v="12/13/2015"/>
    <s v="Standard Class"/>
    <s v="NP-18325"/>
    <x v="268"/>
    <x v="0"/>
    <s v="United States"/>
    <s v="San Diego"/>
    <s v="California"/>
    <n v="92105"/>
    <x v="1"/>
    <s v="OFF-AR-10002952"/>
    <x v="1"/>
    <x v="6"/>
    <s v="Stanley Contemporary Battery Pencil Sharpeners"/>
    <n v="120.15"/>
    <n v="9"/>
    <n v="0"/>
    <n v="33.642000000000003"/>
    <n v="2015"/>
    <x v="4"/>
    <s v="Q4"/>
    <n v="0.28000000000000003"/>
  </r>
  <r>
    <m/>
    <m/>
    <m/>
    <m/>
    <m/>
    <m/>
    <m/>
    <m/>
    <m/>
    <m/>
    <m/>
    <m/>
    <m/>
    <m/>
    <m/>
    <m/>
    <m/>
    <m/>
    <m/>
    <m/>
    <m/>
    <n v="1093"/>
    <s v="CA-2015-143490"/>
    <d v="2015-12-06T00:00:00"/>
    <s v="12/13/2015"/>
    <s v="Standard Class"/>
    <s v="NP-18325"/>
    <x v="268"/>
    <x v="0"/>
    <s v="United States"/>
    <s v="San Diego"/>
    <s v="California"/>
    <n v="92105"/>
    <x v="1"/>
    <s v="TEC-PH-10000576"/>
    <x v="2"/>
    <x v="7"/>
    <s v="AT&amp;T 1080 Corded phone"/>
    <n v="219.184"/>
    <n v="2"/>
    <n v="0.2"/>
    <n v="19.178599999999999"/>
    <n v="2015"/>
    <x v="4"/>
    <s v="Q4"/>
    <n v="8.7499999999999994E-2"/>
  </r>
  <r>
    <m/>
    <m/>
    <m/>
    <m/>
    <m/>
    <m/>
    <m/>
    <m/>
    <m/>
    <m/>
    <m/>
    <m/>
    <m/>
    <m/>
    <m/>
    <m/>
    <m/>
    <m/>
    <m/>
    <m/>
    <m/>
    <n v="1094"/>
    <s v="CA-2015-165085"/>
    <d v="2015-12-27T00:00:00"/>
    <s v="12/31/2015"/>
    <s v="Standard Class"/>
    <s v="BT-11485"/>
    <x v="389"/>
    <x v="2"/>
    <s v="United States"/>
    <s v="Clinton"/>
    <s v="Maryland"/>
    <n v="20735"/>
    <x v="3"/>
    <s v="OFF-PA-10000605"/>
    <x v="1"/>
    <x v="10"/>
    <s v="Xerox 1950"/>
    <n v="28.9"/>
    <n v="5"/>
    <n v="0"/>
    <n v="14.161"/>
    <n v="2015"/>
    <x v="4"/>
    <s v="Q4"/>
    <n v="0.49"/>
  </r>
  <r>
    <m/>
    <m/>
    <m/>
    <m/>
    <m/>
    <m/>
    <m/>
    <m/>
    <m/>
    <m/>
    <m/>
    <m/>
    <m/>
    <m/>
    <m/>
    <m/>
    <m/>
    <m/>
    <m/>
    <m/>
    <m/>
    <n v="1095"/>
    <s v="CA-2015-165085"/>
    <d v="2015-12-27T00:00:00"/>
    <s v="12/31/2015"/>
    <s v="Standard Class"/>
    <s v="BT-11485"/>
    <x v="389"/>
    <x v="2"/>
    <s v="United States"/>
    <s v="Clinton"/>
    <s v="Maryland"/>
    <n v="20735"/>
    <x v="3"/>
    <s v="OFF-AP-10002518"/>
    <x v="1"/>
    <x v="9"/>
    <s v="Kensington 7 Outlet MasterPiece Power Center"/>
    <n v="355.96"/>
    <n v="2"/>
    <n v="0"/>
    <n v="103.22839999999999"/>
    <n v="2015"/>
    <x v="4"/>
    <s v="Q4"/>
    <n v="0.28999999999999998"/>
  </r>
  <r>
    <m/>
    <m/>
    <m/>
    <m/>
    <m/>
    <m/>
    <m/>
    <m/>
    <m/>
    <m/>
    <m/>
    <m/>
    <m/>
    <m/>
    <m/>
    <m/>
    <m/>
    <m/>
    <m/>
    <m/>
    <m/>
    <n v="1096"/>
    <s v="CA-2017-160423"/>
    <d v="2017-01-21T00:00:00"/>
    <s v="1/26/2017"/>
    <s v="Standard Class"/>
    <s v="PS-19045"/>
    <x v="390"/>
    <x v="2"/>
    <s v="United States"/>
    <s v="Charlotte"/>
    <s v="North Carolina"/>
    <n v="28205"/>
    <x v="0"/>
    <s v="OFF-ST-10004340"/>
    <x v="1"/>
    <x v="4"/>
    <s v="Fellowes Mobile File Cart, Black"/>
    <n v="348.20800000000003"/>
    <n v="7"/>
    <n v="0.2"/>
    <n v="30.4682"/>
    <n v="2017"/>
    <x v="9"/>
    <s v="Q1"/>
    <n v="8.7499999999999994E-2"/>
  </r>
  <r>
    <m/>
    <m/>
    <m/>
    <m/>
    <m/>
    <m/>
    <m/>
    <m/>
    <m/>
    <m/>
    <m/>
    <m/>
    <m/>
    <m/>
    <m/>
    <m/>
    <m/>
    <m/>
    <m/>
    <m/>
    <m/>
    <n v="1097"/>
    <s v="CA-2017-160423"/>
    <d v="2017-01-21T00:00:00"/>
    <s v="1/26/2017"/>
    <s v="Standard Class"/>
    <s v="PS-19045"/>
    <x v="390"/>
    <x v="2"/>
    <s v="United States"/>
    <s v="Charlotte"/>
    <s v="North Carolina"/>
    <n v="28205"/>
    <x v="0"/>
    <s v="OFF-BI-10004001"/>
    <x v="1"/>
    <x v="8"/>
    <s v="GBC Recycled VeloBinder Covers"/>
    <n v="35.783999999999999"/>
    <n v="7"/>
    <n v="0.7"/>
    <n v="-28.627199999999998"/>
    <n v="2017"/>
    <x v="9"/>
    <s v="Q1"/>
    <n v="-0.79999999999999993"/>
  </r>
  <r>
    <m/>
    <m/>
    <m/>
    <m/>
    <m/>
    <m/>
    <m/>
    <m/>
    <m/>
    <m/>
    <m/>
    <m/>
    <m/>
    <m/>
    <m/>
    <m/>
    <m/>
    <m/>
    <m/>
    <m/>
    <m/>
    <n v="1098"/>
    <s v="CA-2014-159338"/>
    <d v="2014-06-25T00:00:00"/>
    <s v="6/28/2014"/>
    <s v="First Class"/>
    <s v="NS-18640"/>
    <x v="374"/>
    <x v="1"/>
    <s v="United States"/>
    <s v="Los Angeles"/>
    <s v="California"/>
    <n v="90049"/>
    <x v="1"/>
    <s v="FUR-TA-10004147"/>
    <x v="0"/>
    <x v="3"/>
    <s v="Hon 4060 Series Tables"/>
    <n v="447.84"/>
    <n v="5"/>
    <n v="0.2"/>
    <n v="11.196"/>
    <n v="2014"/>
    <x v="1"/>
    <s v="Q2"/>
    <n v="2.5000000000000001E-2"/>
  </r>
  <r>
    <m/>
    <m/>
    <m/>
    <m/>
    <m/>
    <m/>
    <m/>
    <m/>
    <m/>
    <m/>
    <m/>
    <m/>
    <m/>
    <m/>
    <m/>
    <m/>
    <m/>
    <m/>
    <m/>
    <m/>
    <m/>
    <n v="1099"/>
    <s v="CA-2016-107216"/>
    <d v="2016-06-14T00:00:00"/>
    <s v="6/17/2016"/>
    <s v="First Class"/>
    <s v="PV-18985"/>
    <x v="391"/>
    <x v="2"/>
    <s v="United States"/>
    <s v="San Francisco"/>
    <s v="California"/>
    <n v="94122"/>
    <x v="1"/>
    <s v="OFF-AR-10001545"/>
    <x v="1"/>
    <x v="6"/>
    <s v="Newell 326"/>
    <n v="7.04"/>
    <n v="4"/>
    <n v="0"/>
    <n v="2.0415999999999999"/>
    <n v="2016"/>
    <x v="1"/>
    <s v="Q2"/>
    <n v="0.28999999999999998"/>
  </r>
  <r>
    <m/>
    <m/>
    <m/>
    <m/>
    <m/>
    <m/>
    <m/>
    <m/>
    <m/>
    <m/>
    <m/>
    <m/>
    <m/>
    <m/>
    <m/>
    <m/>
    <m/>
    <m/>
    <m/>
    <m/>
    <m/>
    <n v="1100"/>
    <s v="CA-2016-107216"/>
    <d v="2016-06-14T00:00:00"/>
    <s v="6/17/2016"/>
    <s v="First Class"/>
    <s v="PV-18985"/>
    <x v="391"/>
    <x v="2"/>
    <s v="United States"/>
    <s v="San Francisco"/>
    <s v="California"/>
    <n v="94122"/>
    <x v="1"/>
    <s v="FUR-FU-10000206"/>
    <x v="0"/>
    <x v="5"/>
    <s v="GE General Purpose, Extra Long Life, Showcase &amp; Floodlight Incandescent Bulbs"/>
    <n v="8.73"/>
    <n v="3"/>
    <n v="0"/>
    <n v="4.1031000000000004"/>
    <n v="2016"/>
    <x v="1"/>
    <s v="Q2"/>
    <n v="0.47000000000000003"/>
  </r>
  <r>
    <m/>
    <m/>
    <m/>
    <m/>
    <m/>
    <m/>
    <m/>
    <m/>
    <m/>
    <m/>
    <m/>
    <m/>
    <m/>
    <m/>
    <m/>
    <m/>
    <m/>
    <m/>
    <m/>
    <m/>
    <m/>
    <n v="1101"/>
    <s v="CA-2016-107216"/>
    <d v="2016-06-14T00:00:00"/>
    <s v="6/17/2016"/>
    <s v="First Class"/>
    <s v="PV-18985"/>
    <x v="391"/>
    <x v="2"/>
    <s v="United States"/>
    <s v="San Francisco"/>
    <s v="California"/>
    <n v="94122"/>
    <x v="1"/>
    <s v="TEC-AC-10001013"/>
    <x v="2"/>
    <x v="11"/>
    <s v="Logitech ClearChat Comfort/USB Headset H390"/>
    <n v="29.29"/>
    <n v="1"/>
    <n v="0"/>
    <n v="9.6656999999999993"/>
    <n v="2016"/>
    <x v="1"/>
    <s v="Q2"/>
    <n v="0.32999999999999996"/>
  </r>
  <r>
    <m/>
    <m/>
    <m/>
    <m/>
    <m/>
    <m/>
    <m/>
    <m/>
    <m/>
    <m/>
    <m/>
    <m/>
    <m/>
    <m/>
    <m/>
    <m/>
    <m/>
    <m/>
    <m/>
    <m/>
    <m/>
    <n v="1102"/>
    <s v="CA-2016-107216"/>
    <d v="2016-06-14T00:00:00"/>
    <s v="6/17/2016"/>
    <s v="First Class"/>
    <s v="PV-18985"/>
    <x v="391"/>
    <x v="2"/>
    <s v="United States"/>
    <s v="San Francisco"/>
    <s v="California"/>
    <n v="94122"/>
    <x v="1"/>
    <s v="OFF-AR-10002255"/>
    <x v="1"/>
    <x v="6"/>
    <s v="Newell 346"/>
    <n v="8.64"/>
    <n v="3"/>
    <n v="0"/>
    <n v="2.5055999999999998"/>
    <n v="2016"/>
    <x v="1"/>
    <s v="Q2"/>
    <n v="0.28999999999999998"/>
  </r>
  <r>
    <m/>
    <m/>
    <m/>
    <m/>
    <m/>
    <m/>
    <m/>
    <m/>
    <m/>
    <m/>
    <m/>
    <m/>
    <m/>
    <m/>
    <m/>
    <m/>
    <m/>
    <m/>
    <m/>
    <m/>
    <m/>
    <n v="1103"/>
    <s v="US-2017-145863"/>
    <d v="2017-04-21T00:00:00"/>
    <s v="4/27/2017"/>
    <s v="Standard Class"/>
    <s v="RP-19390"/>
    <x v="261"/>
    <x v="0"/>
    <s v="United States"/>
    <s v="Houston"/>
    <s v="Texas"/>
    <n v="77041"/>
    <x v="2"/>
    <s v="OFF-BI-10004140"/>
    <x v="1"/>
    <x v="8"/>
    <s v="Avery Non-Stick Binders"/>
    <n v="2.694"/>
    <n v="3"/>
    <n v="0.8"/>
    <n v="-4.7145000000000001"/>
    <n v="2017"/>
    <x v="3"/>
    <s v="Q2"/>
    <n v="-1.75"/>
  </r>
  <r>
    <m/>
    <m/>
    <m/>
    <m/>
    <m/>
    <m/>
    <m/>
    <m/>
    <m/>
    <m/>
    <m/>
    <m/>
    <m/>
    <m/>
    <m/>
    <m/>
    <m/>
    <m/>
    <m/>
    <m/>
    <m/>
    <n v="1104"/>
    <s v="US-2017-145863"/>
    <d v="2017-04-21T00:00:00"/>
    <s v="4/27/2017"/>
    <s v="Standard Class"/>
    <s v="RP-19390"/>
    <x v="261"/>
    <x v="0"/>
    <s v="United States"/>
    <s v="Houston"/>
    <s v="Texas"/>
    <n v="77041"/>
    <x v="2"/>
    <s v="OFF-BI-10002049"/>
    <x v="1"/>
    <x v="8"/>
    <s v="UniKeep View Case Binders"/>
    <n v="2.9340000000000002"/>
    <n v="3"/>
    <n v="0.8"/>
    <n v="-4.9878"/>
    <n v="2017"/>
    <x v="3"/>
    <s v="Q2"/>
    <n v="-1.7"/>
  </r>
  <r>
    <m/>
    <m/>
    <m/>
    <m/>
    <m/>
    <m/>
    <m/>
    <m/>
    <m/>
    <m/>
    <m/>
    <m/>
    <m/>
    <m/>
    <m/>
    <m/>
    <m/>
    <m/>
    <m/>
    <m/>
    <m/>
    <n v="1105"/>
    <s v="CA-2016-112340"/>
    <d v="2016-10-21T00:00:00"/>
    <s v="10/27/2016"/>
    <s v="Standard Class"/>
    <s v="NM-18520"/>
    <x v="392"/>
    <x v="0"/>
    <s v="United States"/>
    <s v="Riverside"/>
    <s v="California"/>
    <n v="92503"/>
    <x v="1"/>
    <s v="OFF-PA-10001892"/>
    <x v="1"/>
    <x v="10"/>
    <s v="Rediform Wirebound &quot;Phone Memo&quot; Message Book, 11 x 5-3/4"/>
    <n v="22.92"/>
    <n v="3"/>
    <n v="0"/>
    <n v="11.2308"/>
    <n v="2016"/>
    <x v="2"/>
    <s v="Q4"/>
    <n v="0.49"/>
  </r>
  <r>
    <m/>
    <m/>
    <m/>
    <m/>
    <m/>
    <m/>
    <m/>
    <m/>
    <m/>
    <m/>
    <m/>
    <m/>
    <m/>
    <m/>
    <m/>
    <m/>
    <m/>
    <m/>
    <m/>
    <m/>
    <m/>
    <n v="1106"/>
    <s v="US-2016-110156"/>
    <d v="2016-11-19T00:00:00"/>
    <s v="11/24/2016"/>
    <s v="Standard Class"/>
    <s v="EH-13945"/>
    <x v="13"/>
    <x v="0"/>
    <s v="United States"/>
    <s v="Houston"/>
    <s v="Texas"/>
    <n v="77041"/>
    <x v="2"/>
    <s v="OFF-ST-10000642"/>
    <x v="1"/>
    <x v="4"/>
    <s v="Tennsco Lockers, Gray"/>
    <n v="100.70399999999999"/>
    <n v="6"/>
    <n v="0.2"/>
    <n v="-16.3644"/>
    <n v="2016"/>
    <x v="0"/>
    <s v="Q4"/>
    <n v="-0.16250000000000001"/>
  </r>
  <r>
    <m/>
    <m/>
    <m/>
    <m/>
    <m/>
    <m/>
    <m/>
    <m/>
    <m/>
    <m/>
    <m/>
    <m/>
    <m/>
    <m/>
    <m/>
    <m/>
    <m/>
    <m/>
    <m/>
    <m/>
    <m/>
    <n v="1107"/>
    <s v="US-2016-110156"/>
    <d v="2016-11-19T00:00:00"/>
    <s v="11/24/2016"/>
    <s v="Standard Class"/>
    <s v="EH-13945"/>
    <x v="13"/>
    <x v="0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  <n v="2016"/>
    <x v="0"/>
    <s v="Q4"/>
    <n v="-0.32500000000000007"/>
  </r>
  <r>
    <m/>
    <m/>
    <m/>
    <m/>
    <m/>
    <m/>
    <m/>
    <m/>
    <m/>
    <m/>
    <m/>
    <m/>
    <m/>
    <m/>
    <m/>
    <m/>
    <m/>
    <m/>
    <m/>
    <m/>
    <m/>
    <n v="1108"/>
    <s v="US-2016-110156"/>
    <d v="2016-11-19T00:00:00"/>
    <s v="11/24/2016"/>
    <s v="Standard Class"/>
    <s v="EH-13945"/>
    <x v="13"/>
    <x v="0"/>
    <s v="United States"/>
    <s v="Houston"/>
    <s v="Texas"/>
    <n v="77041"/>
    <x v="2"/>
    <s v="OFF-BI-10003676"/>
    <x v="1"/>
    <x v="8"/>
    <s v="GBC Standard Recycled Report Covers, Clear Plastic Sheets"/>
    <n v="10.78"/>
    <n v="5"/>
    <n v="0.8"/>
    <n v="-17.248000000000001"/>
    <n v="2016"/>
    <x v="0"/>
    <s v="Q4"/>
    <n v="-1.6"/>
  </r>
  <r>
    <m/>
    <m/>
    <m/>
    <m/>
    <m/>
    <m/>
    <m/>
    <m/>
    <m/>
    <m/>
    <m/>
    <m/>
    <m/>
    <m/>
    <m/>
    <m/>
    <m/>
    <m/>
    <m/>
    <m/>
    <m/>
    <n v="1109"/>
    <s v="US-2016-110156"/>
    <d v="2016-11-19T00:00:00"/>
    <s v="11/24/2016"/>
    <s v="Standard Class"/>
    <s v="EH-13945"/>
    <x v="13"/>
    <x v="0"/>
    <s v="United States"/>
    <s v="Houston"/>
    <s v="Texas"/>
    <n v="77041"/>
    <x v="2"/>
    <s v="OFF-FA-10003495"/>
    <x v="1"/>
    <x v="13"/>
    <s v="Staples"/>
    <n v="58.368000000000002"/>
    <n v="12"/>
    <n v="0.2"/>
    <n v="21.888000000000002"/>
    <n v="2016"/>
    <x v="0"/>
    <s v="Q4"/>
    <n v="0.375"/>
  </r>
  <r>
    <m/>
    <m/>
    <m/>
    <m/>
    <m/>
    <m/>
    <m/>
    <m/>
    <m/>
    <m/>
    <m/>
    <m/>
    <m/>
    <m/>
    <m/>
    <m/>
    <m/>
    <m/>
    <m/>
    <m/>
    <m/>
    <n v="1110"/>
    <s v="US-2016-110156"/>
    <d v="2016-11-19T00:00:00"/>
    <s v="11/24/2016"/>
    <s v="Standard Class"/>
    <s v="EH-13945"/>
    <x v="13"/>
    <x v="0"/>
    <s v="United States"/>
    <s v="Houston"/>
    <s v="Texas"/>
    <n v="77041"/>
    <x v="2"/>
    <s v="OFF-EN-10003798"/>
    <x v="1"/>
    <x v="12"/>
    <s v="Recycled Interoffice Envelopes with Re-Use-A-Seal Closure, 10 x 13"/>
    <n v="40.968000000000004"/>
    <n v="3"/>
    <n v="0.2"/>
    <n v="13.826700000000001"/>
    <n v="2016"/>
    <x v="0"/>
    <s v="Q4"/>
    <n v="0.33749999999999997"/>
  </r>
  <r>
    <m/>
    <m/>
    <m/>
    <m/>
    <m/>
    <m/>
    <m/>
    <m/>
    <m/>
    <m/>
    <m/>
    <m/>
    <m/>
    <m/>
    <m/>
    <m/>
    <m/>
    <m/>
    <m/>
    <m/>
    <m/>
    <n v="1111"/>
    <s v="US-2016-110156"/>
    <d v="2016-11-19T00:00:00"/>
    <s v="11/24/2016"/>
    <s v="Standard Class"/>
    <s v="EH-13945"/>
    <x v="13"/>
    <x v="0"/>
    <s v="United States"/>
    <s v="Houston"/>
    <s v="Texas"/>
    <n v="77041"/>
    <x v="2"/>
    <s v="TEC-PH-10003589"/>
    <x v="2"/>
    <x v="7"/>
    <s v="invisibleSHIELD by ZAGG Smudge-Free Screen Protector"/>
    <n v="71.959999999999994"/>
    <n v="5"/>
    <n v="0.2"/>
    <n v="25.186"/>
    <n v="2016"/>
    <x v="0"/>
    <s v="Q4"/>
    <n v="0.35000000000000003"/>
  </r>
  <r>
    <m/>
    <m/>
    <m/>
    <m/>
    <m/>
    <m/>
    <m/>
    <m/>
    <m/>
    <m/>
    <m/>
    <m/>
    <m/>
    <m/>
    <m/>
    <m/>
    <m/>
    <m/>
    <m/>
    <m/>
    <m/>
    <n v="1112"/>
    <s v="US-2016-110156"/>
    <d v="2016-11-19T00:00:00"/>
    <s v="11/24/2016"/>
    <s v="Standard Class"/>
    <s v="EH-13945"/>
    <x v="13"/>
    <x v="0"/>
    <s v="United States"/>
    <s v="Houston"/>
    <s v="Texas"/>
    <n v="77041"/>
    <x v="2"/>
    <s v="OFF-PA-10004735"/>
    <x v="1"/>
    <x v="10"/>
    <s v="Xerox 1905"/>
    <n v="10.368"/>
    <n v="2"/>
    <n v="0.2"/>
    <n v="3.6288"/>
    <n v="2016"/>
    <x v="0"/>
    <s v="Q4"/>
    <n v="0.35"/>
  </r>
  <r>
    <m/>
    <m/>
    <m/>
    <m/>
    <m/>
    <m/>
    <m/>
    <m/>
    <m/>
    <m/>
    <m/>
    <m/>
    <m/>
    <m/>
    <m/>
    <m/>
    <m/>
    <m/>
    <m/>
    <m/>
    <m/>
    <n v="1113"/>
    <s v="US-2016-110156"/>
    <d v="2016-11-19T00:00:00"/>
    <s v="11/24/2016"/>
    <s v="Standard Class"/>
    <s v="EH-13945"/>
    <x v="13"/>
    <x v="0"/>
    <s v="United States"/>
    <s v="Houston"/>
    <s v="Texas"/>
    <n v="77041"/>
    <x v="2"/>
    <s v="OFF-BI-10002609"/>
    <x v="1"/>
    <x v="8"/>
    <s v="Avery Hidden Tab Dividers for Binding Systems"/>
    <n v="1.1919999999999999"/>
    <n v="2"/>
    <n v="0.8"/>
    <n v="-2.0264000000000002"/>
    <n v="2016"/>
    <x v="0"/>
    <s v="Q4"/>
    <n v="-1.7000000000000002"/>
  </r>
  <r>
    <m/>
    <m/>
    <m/>
    <m/>
    <m/>
    <m/>
    <m/>
    <m/>
    <m/>
    <m/>
    <m/>
    <m/>
    <m/>
    <m/>
    <m/>
    <m/>
    <m/>
    <m/>
    <m/>
    <m/>
    <m/>
    <n v="1114"/>
    <s v="CA-2017-140585"/>
    <d v="2017-12-18T00:00:00"/>
    <s v="12/23/2017"/>
    <s v="Second Class"/>
    <s v="RA-19915"/>
    <x v="154"/>
    <x v="0"/>
    <s v="United States"/>
    <s v="Encinitas"/>
    <s v="California"/>
    <n v="92024"/>
    <x v="1"/>
    <s v="OFF-BI-10003364"/>
    <x v="1"/>
    <x v="8"/>
    <s v="Binding Machine Supplies"/>
    <n v="46.671999999999997"/>
    <n v="2"/>
    <n v="0.2"/>
    <n v="16.3352"/>
    <n v="2017"/>
    <x v="4"/>
    <s v="Q4"/>
    <n v="0.35000000000000003"/>
  </r>
  <r>
    <m/>
    <m/>
    <m/>
    <m/>
    <m/>
    <m/>
    <m/>
    <m/>
    <m/>
    <m/>
    <m/>
    <m/>
    <m/>
    <m/>
    <m/>
    <m/>
    <m/>
    <m/>
    <m/>
    <m/>
    <m/>
    <n v="1115"/>
    <s v="CA-2017-140585"/>
    <d v="2017-12-18T00:00:00"/>
    <s v="12/23/2017"/>
    <s v="Second Class"/>
    <s v="RA-19915"/>
    <x v="154"/>
    <x v="0"/>
    <s v="United States"/>
    <s v="Encinitas"/>
    <s v="California"/>
    <n v="92024"/>
    <x v="1"/>
    <s v="FUR-BO-10002206"/>
    <x v="0"/>
    <x v="0"/>
    <s v="Bush Saratoga Collection 5-Shelf Bookcase, Hanover Cherry, *Special Order"/>
    <n v="119.833"/>
    <n v="1"/>
    <n v="0.15"/>
    <n v="-12.6882"/>
    <n v="2017"/>
    <x v="4"/>
    <s v="Q4"/>
    <n v="-0.10588235294117647"/>
  </r>
  <r>
    <m/>
    <m/>
    <m/>
    <m/>
    <m/>
    <m/>
    <m/>
    <m/>
    <m/>
    <m/>
    <m/>
    <m/>
    <m/>
    <m/>
    <m/>
    <m/>
    <m/>
    <m/>
    <m/>
    <m/>
    <m/>
    <n v="1116"/>
    <s v="CA-2017-140585"/>
    <d v="2017-12-18T00:00:00"/>
    <s v="12/23/2017"/>
    <s v="Second Class"/>
    <s v="RA-19915"/>
    <x v="154"/>
    <x v="0"/>
    <s v="United States"/>
    <s v="Encinitas"/>
    <s v="California"/>
    <n v="92024"/>
    <x v="1"/>
    <s v="TEC-AC-10003610"/>
    <x v="2"/>
    <x v="11"/>
    <s v="Logitech Illuminated - Keyboard"/>
    <n v="119.98"/>
    <n v="2"/>
    <n v="0"/>
    <n v="57.590400000000002"/>
    <n v="2017"/>
    <x v="4"/>
    <s v="Q4"/>
    <n v="0.48"/>
  </r>
  <r>
    <m/>
    <m/>
    <m/>
    <m/>
    <m/>
    <m/>
    <m/>
    <m/>
    <m/>
    <m/>
    <m/>
    <m/>
    <m/>
    <m/>
    <m/>
    <m/>
    <m/>
    <m/>
    <m/>
    <m/>
    <m/>
    <n v="1117"/>
    <s v="CA-2016-144855"/>
    <d v="2016-07-22T00:00:00"/>
    <s v="7/24/2016"/>
    <s v="Second Class"/>
    <s v="DL-13495"/>
    <x v="393"/>
    <x v="1"/>
    <s v="United States"/>
    <s v="San Francisco"/>
    <s v="California"/>
    <n v="94110"/>
    <x v="1"/>
    <s v="OFF-LA-10003766"/>
    <x v="1"/>
    <x v="2"/>
    <s v="Self-Adhesive Removable Labels"/>
    <n v="6.3"/>
    <n v="2"/>
    <n v="0"/>
    <n v="3.024"/>
    <n v="2016"/>
    <x v="7"/>
    <s v="Q3"/>
    <n v="0.48000000000000004"/>
  </r>
  <r>
    <m/>
    <m/>
    <m/>
    <m/>
    <m/>
    <m/>
    <m/>
    <m/>
    <m/>
    <m/>
    <m/>
    <m/>
    <m/>
    <m/>
    <m/>
    <m/>
    <m/>
    <m/>
    <m/>
    <m/>
    <m/>
    <n v="1118"/>
    <s v="CA-2015-142755"/>
    <d v="2015-09-04T00:00:00"/>
    <d v="2015-08-09T00:00:00"/>
    <s v="Standard Class"/>
    <s v="CS-12355"/>
    <x v="394"/>
    <x v="0"/>
    <s v="United States"/>
    <s v="Roswell"/>
    <s v="Georgia"/>
    <n v="30076"/>
    <x v="0"/>
    <s v="OFF-PA-10001970"/>
    <x v="1"/>
    <x v="10"/>
    <s v="Xerox 1908"/>
    <n v="279.89999999999998"/>
    <n v="5"/>
    <n v="0"/>
    <n v="137.15100000000001"/>
    <n v="2015"/>
    <x v="8"/>
    <s v="Q3"/>
    <n v="0.4900000000000001"/>
  </r>
  <r>
    <m/>
    <m/>
    <m/>
    <m/>
    <m/>
    <m/>
    <m/>
    <m/>
    <m/>
    <m/>
    <m/>
    <m/>
    <m/>
    <m/>
    <m/>
    <m/>
    <m/>
    <m/>
    <m/>
    <m/>
    <m/>
    <n v="1119"/>
    <s v="CA-2015-142755"/>
    <d v="2015-09-04T00:00:00"/>
    <d v="2015-08-09T00:00:00"/>
    <s v="Standard Class"/>
    <s v="CS-12355"/>
    <x v="394"/>
    <x v="0"/>
    <s v="United States"/>
    <s v="Roswell"/>
    <s v="Georgia"/>
    <n v="30076"/>
    <x v="0"/>
    <s v="TEC-AC-10002049"/>
    <x v="2"/>
    <x v="11"/>
    <s v="Logitech G19 Programmable Gaming Keyboard"/>
    <n v="619.95000000000005"/>
    <n v="5"/>
    <n v="0"/>
    <n v="111.59099999999999"/>
    <n v="2015"/>
    <x v="8"/>
    <s v="Q3"/>
    <n v="0.17999999999999997"/>
  </r>
  <r>
    <m/>
    <m/>
    <m/>
    <m/>
    <m/>
    <m/>
    <m/>
    <m/>
    <m/>
    <m/>
    <m/>
    <m/>
    <m/>
    <m/>
    <m/>
    <m/>
    <m/>
    <m/>
    <m/>
    <m/>
    <m/>
    <n v="1120"/>
    <s v="CA-2015-142755"/>
    <d v="2015-09-04T00:00:00"/>
    <d v="2015-08-09T00:00:00"/>
    <s v="Standard Class"/>
    <s v="CS-12355"/>
    <x v="394"/>
    <x v="0"/>
    <s v="United States"/>
    <s v="Roswell"/>
    <s v="Georgia"/>
    <n v="30076"/>
    <x v="0"/>
    <s v="OFF-PA-10000141"/>
    <x v="1"/>
    <x v="10"/>
    <s v="Ampad Evidence Wirebond Steno Books, 6&quot; x 9&quot;"/>
    <n v="4.3600000000000003"/>
    <n v="2"/>
    <n v="0"/>
    <n v="2.0491999999999999"/>
    <n v="2015"/>
    <x v="8"/>
    <s v="Q3"/>
    <n v="0.46999999999999992"/>
  </r>
  <r>
    <m/>
    <m/>
    <m/>
    <m/>
    <m/>
    <m/>
    <m/>
    <m/>
    <m/>
    <m/>
    <m/>
    <m/>
    <m/>
    <m/>
    <m/>
    <m/>
    <m/>
    <m/>
    <m/>
    <m/>
    <m/>
    <n v="1121"/>
    <s v="CA-2015-142755"/>
    <d v="2015-09-04T00:00:00"/>
    <d v="2015-08-09T00:00:00"/>
    <s v="Standard Class"/>
    <s v="CS-12355"/>
    <x v="394"/>
    <x v="0"/>
    <s v="United States"/>
    <s v="Roswell"/>
    <s v="Georgia"/>
    <n v="30076"/>
    <x v="0"/>
    <s v="OFF-EN-10004459"/>
    <x v="1"/>
    <x v="12"/>
    <s v="Security-Tint Envelopes"/>
    <n v="15.28"/>
    <n v="2"/>
    <n v="0"/>
    <n v="7.4871999999999996"/>
    <n v="2015"/>
    <x v="8"/>
    <s v="Q3"/>
    <n v="0.49"/>
  </r>
  <r>
    <m/>
    <m/>
    <m/>
    <m/>
    <m/>
    <m/>
    <m/>
    <m/>
    <m/>
    <m/>
    <m/>
    <m/>
    <m/>
    <m/>
    <m/>
    <m/>
    <m/>
    <m/>
    <m/>
    <m/>
    <m/>
    <n v="1122"/>
    <s v="US-2014-147627"/>
    <d v="2014-01-20T00:00:00"/>
    <s v="1/26/2014"/>
    <s v="Standard Class"/>
    <s v="HL-15040"/>
    <x v="332"/>
    <x v="0"/>
    <s v="United States"/>
    <s v="Jonesboro"/>
    <s v="Arkansas"/>
    <n v="72401"/>
    <x v="0"/>
    <s v="TEC-PH-10001061"/>
    <x v="2"/>
    <x v="7"/>
    <s v="Apple iPhone 5C"/>
    <n v="699.93"/>
    <n v="7"/>
    <n v="0"/>
    <n v="181.98179999999999"/>
    <n v="2014"/>
    <x v="9"/>
    <s v="Q1"/>
    <n v="0.26"/>
  </r>
  <r>
    <m/>
    <m/>
    <m/>
    <m/>
    <m/>
    <m/>
    <m/>
    <m/>
    <m/>
    <m/>
    <m/>
    <m/>
    <m/>
    <m/>
    <m/>
    <m/>
    <m/>
    <m/>
    <m/>
    <m/>
    <m/>
    <n v="1123"/>
    <s v="US-2014-147627"/>
    <d v="2014-01-20T00:00:00"/>
    <s v="1/26/2014"/>
    <s v="Standard Class"/>
    <s v="HL-15040"/>
    <x v="332"/>
    <x v="0"/>
    <s v="United States"/>
    <s v="Jonesboro"/>
    <s v="Arkansas"/>
    <n v="72401"/>
    <x v="0"/>
    <s v="OFF-AR-10002375"/>
    <x v="1"/>
    <x v="6"/>
    <s v="Newell 351"/>
    <n v="22.96"/>
    <n v="7"/>
    <n v="0"/>
    <n v="6.6584000000000003"/>
    <n v="2014"/>
    <x v="9"/>
    <s v="Q1"/>
    <n v="0.28999999999999998"/>
  </r>
  <r>
    <m/>
    <m/>
    <m/>
    <m/>
    <m/>
    <m/>
    <m/>
    <m/>
    <m/>
    <m/>
    <m/>
    <m/>
    <m/>
    <m/>
    <m/>
    <m/>
    <m/>
    <m/>
    <m/>
    <m/>
    <m/>
    <n v="1124"/>
    <s v="US-2014-147627"/>
    <d v="2014-01-20T00:00:00"/>
    <s v="1/26/2014"/>
    <s v="Standard Class"/>
    <s v="HL-15040"/>
    <x v="332"/>
    <x v="0"/>
    <s v="United States"/>
    <s v="Jonesboro"/>
    <s v="Arkansas"/>
    <n v="72401"/>
    <x v="0"/>
    <s v="FUR-FU-10003194"/>
    <x v="0"/>
    <x v="5"/>
    <s v="Eldon Expressions Desk Accessory, Wood Pencil Holder, Oak"/>
    <n v="38.6"/>
    <n v="4"/>
    <n v="0"/>
    <n v="11.58"/>
    <n v="2014"/>
    <x v="9"/>
    <s v="Q1"/>
    <n v="0.3"/>
  </r>
  <r>
    <m/>
    <m/>
    <m/>
    <m/>
    <m/>
    <m/>
    <m/>
    <m/>
    <m/>
    <m/>
    <m/>
    <m/>
    <m/>
    <m/>
    <m/>
    <m/>
    <m/>
    <m/>
    <m/>
    <m/>
    <m/>
    <n v="1125"/>
    <s v="US-2014-147627"/>
    <d v="2014-01-20T00:00:00"/>
    <s v="1/26/2014"/>
    <s v="Standard Class"/>
    <s v="HL-15040"/>
    <x v="332"/>
    <x v="0"/>
    <s v="United States"/>
    <s v="Jonesboro"/>
    <s v="Arkansas"/>
    <n v="72401"/>
    <x v="0"/>
    <s v="OFF-AR-10003811"/>
    <x v="1"/>
    <x v="6"/>
    <s v="Newell 327"/>
    <n v="6.63"/>
    <n v="3"/>
    <n v="0"/>
    <n v="1.7901"/>
    <n v="2014"/>
    <x v="9"/>
    <s v="Q1"/>
    <n v="0.27"/>
  </r>
  <r>
    <m/>
    <m/>
    <m/>
    <m/>
    <m/>
    <m/>
    <m/>
    <m/>
    <m/>
    <m/>
    <m/>
    <m/>
    <m/>
    <m/>
    <m/>
    <m/>
    <m/>
    <m/>
    <m/>
    <m/>
    <m/>
    <n v="1126"/>
    <s v="US-2014-147627"/>
    <d v="2014-01-20T00:00:00"/>
    <s v="1/26/2014"/>
    <s v="Standard Class"/>
    <s v="HL-15040"/>
    <x v="332"/>
    <x v="0"/>
    <s v="United States"/>
    <s v="Jonesboro"/>
    <s v="Arkansas"/>
    <n v="72401"/>
    <x v="0"/>
    <s v="OFF-EN-10001539"/>
    <x v="1"/>
    <x v="12"/>
    <s v="Staple envelope"/>
    <n v="23.34"/>
    <n v="3"/>
    <n v="0"/>
    <n v="10.969799999999999"/>
    <n v="2014"/>
    <x v="9"/>
    <s v="Q1"/>
    <n v="0.47"/>
  </r>
  <r>
    <m/>
    <m/>
    <m/>
    <m/>
    <m/>
    <m/>
    <m/>
    <m/>
    <m/>
    <m/>
    <m/>
    <m/>
    <m/>
    <m/>
    <m/>
    <m/>
    <m/>
    <m/>
    <m/>
    <m/>
    <m/>
    <n v="1127"/>
    <s v="US-2014-147627"/>
    <d v="2014-01-20T00:00:00"/>
    <s v="1/26/2014"/>
    <s v="Standard Class"/>
    <s v="HL-15040"/>
    <x v="332"/>
    <x v="0"/>
    <s v="United States"/>
    <s v="Jonesboro"/>
    <s v="Arkansas"/>
    <n v="72401"/>
    <x v="0"/>
    <s v="FUR-CH-10002331"/>
    <x v="0"/>
    <x v="1"/>
    <s v="Hon 4700 Series Mobuis Mid-Back Task Chairs with Adjustable Arms"/>
    <n v="1067.94"/>
    <n v="3"/>
    <n v="0"/>
    <n v="224.26740000000001"/>
    <n v="2014"/>
    <x v="9"/>
    <s v="Q1"/>
    <n v="0.21"/>
  </r>
  <r>
    <m/>
    <m/>
    <m/>
    <m/>
    <m/>
    <m/>
    <m/>
    <m/>
    <m/>
    <m/>
    <m/>
    <m/>
    <m/>
    <m/>
    <m/>
    <m/>
    <m/>
    <m/>
    <m/>
    <m/>
    <m/>
    <n v="1128"/>
    <s v="CA-2015-105970"/>
    <d v="2015-03-02T00:00:00"/>
    <d v="2015-07-03T00:00:00"/>
    <s v="Standard Class"/>
    <s v="PA-19060"/>
    <x v="50"/>
    <x v="2"/>
    <s v="United States"/>
    <s v="Richmond"/>
    <s v="Indiana"/>
    <n v="47374"/>
    <x v="2"/>
    <s v="OFF-AR-10003156"/>
    <x v="1"/>
    <x v="6"/>
    <s v="50 Colored Long Pencils"/>
    <n v="10.16"/>
    <n v="1"/>
    <n v="0"/>
    <n v="2.6415999999999999"/>
    <n v="2015"/>
    <x v="10"/>
    <s v="Q1"/>
    <n v="0.26"/>
  </r>
  <r>
    <m/>
    <m/>
    <m/>
    <m/>
    <m/>
    <m/>
    <m/>
    <m/>
    <m/>
    <m/>
    <m/>
    <m/>
    <m/>
    <m/>
    <m/>
    <m/>
    <m/>
    <m/>
    <m/>
    <m/>
    <m/>
    <n v="1129"/>
    <s v="CA-2015-105970"/>
    <d v="2015-03-02T00:00:00"/>
    <d v="2015-07-03T00:00:00"/>
    <s v="Standard Class"/>
    <s v="PA-19060"/>
    <x v="50"/>
    <x v="2"/>
    <s v="United States"/>
    <s v="Richmond"/>
    <s v="Indiana"/>
    <n v="47374"/>
    <x v="2"/>
    <s v="OFF-EN-10001532"/>
    <x v="1"/>
    <x v="12"/>
    <s v="Brown Kraft Recycled Envelopes"/>
    <n v="101.88"/>
    <n v="6"/>
    <n v="0"/>
    <n v="50.94"/>
    <n v="2015"/>
    <x v="10"/>
    <s v="Q1"/>
    <n v="0.5"/>
  </r>
  <r>
    <m/>
    <m/>
    <m/>
    <m/>
    <m/>
    <m/>
    <m/>
    <m/>
    <m/>
    <m/>
    <m/>
    <m/>
    <m/>
    <m/>
    <m/>
    <m/>
    <m/>
    <m/>
    <m/>
    <m/>
    <m/>
    <n v="1130"/>
    <s v="CA-2016-112102"/>
    <d v="2016-04-12T00:00:00"/>
    <s v="4/16/2016"/>
    <s v="Standard Class"/>
    <s v="BD-11605"/>
    <x v="205"/>
    <x v="0"/>
    <s v="United States"/>
    <s v="Springfield"/>
    <s v="Virginia"/>
    <n v="22153"/>
    <x v="0"/>
    <s v="FUR-TA-10004086"/>
    <x v="0"/>
    <x v="3"/>
    <s v="KI Adjustable-Height Table"/>
    <n v="343.92"/>
    <n v="4"/>
    <n v="0"/>
    <n v="75.662400000000005"/>
    <n v="2016"/>
    <x v="3"/>
    <s v="Q2"/>
    <n v="0.22"/>
  </r>
  <r>
    <m/>
    <m/>
    <m/>
    <m/>
    <m/>
    <m/>
    <m/>
    <m/>
    <m/>
    <m/>
    <m/>
    <m/>
    <m/>
    <m/>
    <m/>
    <m/>
    <m/>
    <m/>
    <m/>
    <m/>
    <m/>
    <n v="1131"/>
    <s v="CA-2016-112102"/>
    <d v="2016-04-12T00:00:00"/>
    <s v="4/16/2016"/>
    <s v="Standard Class"/>
    <s v="BD-11605"/>
    <x v="205"/>
    <x v="0"/>
    <s v="United States"/>
    <s v="Springfield"/>
    <s v="Virginia"/>
    <n v="22153"/>
    <x v="0"/>
    <s v="OFF-PA-10000100"/>
    <x v="1"/>
    <x v="10"/>
    <s v="Xerox 1945"/>
    <n v="40.99"/>
    <n v="1"/>
    <n v="0"/>
    <n v="20.085100000000001"/>
    <n v="2016"/>
    <x v="3"/>
    <s v="Q2"/>
    <n v="0.49"/>
  </r>
  <r>
    <m/>
    <m/>
    <m/>
    <m/>
    <m/>
    <m/>
    <m/>
    <m/>
    <m/>
    <m/>
    <m/>
    <m/>
    <m/>
    <m/>
    <m/>
    <m/>
    <m/>
    <m/>
    <m/>
    <m/>
    <m/>
    <n v="1132"/>
    <s v="CA-2016-112102"/>
    <d v="2016-04-12T00:00:00"/>
    <s v="4/16/2016"/>
    <s v="Standard Class"/>
    <s v="BD-11605"/>
    <x v="205"/>
    <x v="0"/>
    <s v="United States"/>
    <s v="Springfield"/>
    <s v="Virginia"/>
    <n v="22153"/>
    <x v="0"/>
    <s v="OFF-EN-10002500"/>
    <x v="1"/>
    <x v="12"/>
    <s v="Globe Weis Peel &amp; Seel First Class Envelopes"/>
    <n v="63.9"/>
    <n v="5"/>
    <n v="0"/>
    <n v="28.754999999999999"/>
    <n v="2016"/>
    <x v="3"/>
    <s v="Q2"/>
    <n v="0.45"/>
  </r>
  <r>
    <m/>
    <m/>
    <m/>
    <m/>
    <m/>
    <m/>
    <m/>
    <m/>
    <m/>
    <m/>
    <m/>
    <m/>
    <m/>
    <m/>
    <m/>
    <m/>
    <m/>
    <m/>
    <m/>
    <m/>
    <m/>
    <n v="1133"/>
    <s v="US-2016-114776"/>
    <d v="2016-12-06T00:00:00"/>
    <d v="2016-07-12T00:00:00"/>
    <s v="First Class"/>
    <s v="GG-14650"/>
    <x v="55"/>
    <x v="1"/>
    <s v="United States"/>
    <s v="Antioch"/>
    <s v="California"/>
    <n v="94509"/>
    <x v="1"/>
    <s v="OFF-PA-10004100"/>
    <x v="1"/>
    <x v="10"/>
    <s v="Xerox 216"/>
    <n v="19.440000000000001"/>
    <n v="3"/>
    <n v="0"/>
    <n v="9.3312000000000008"/>
    <n v="2016"/>
    <x v="4"/>
    <s v="Q4"/>
    <n v="0.48000000000000004"/>
  </r>
  <r>
    <m/>
    <m/>
    <m/>
    <m/>
    <m/>
    <m/>
    <m/>
    <m/>
    <m/>
    <m/>
    <m/>
    <m/>
    <m/>
    <m/>
    <m/>
    <m/>
    <m/>
    <m/>
    <m/>
    <m/>
    <m/>
    <n v="1134"/>
    <s v="US-2016-134908"/>
    <d v="2016-06-05T00:00:00"/>
    <d v="2016-09-06T00:00:00"/>
    <s v="Standard Class"/>
    <s v="JS-15940"/>
    <x v="185"/>
    <x v="2"/>
    <s v="United States"/>
    <s v="Philadelphia"/>
    <s v="Pennsylvania"/>
    <n v="19134"/>
    <x v="3"/>
    <s v="OFF-ST-10003479"/>
    <x v="1"/>
    <x v="4"/>
    <s v="Eldon Base for stackable storage shelf, platinum"/>
    <n v="124.608"/>
    <n v="4"/>
    <n v="0.2"/>
    <n v="-23.364000000000001"/>
    <n v="2016"/>
    <x v="1"/>
    <s v="Q2"/>
    <n v="-0.1875"/>
  </r>
  <r>
    <m/>
    <m/>
    <m/>
    <m/>
    <m/>
    <m/>
    <m/>
    <m/>
    <m/>
    <m/>
    <m/>
    <m/>
    <m/>
    <m/>
    <m/>
    <m/>
    <m/>
    <m/>
    <m/>
    <m/>
    <m/>
    <n v="1135"/>
    <s v="US-2016-134908"/>
    <d v="2016-06-05T00:00:00"/>
    <d v="2016-09-06T00:00:00"/>
    <s v="Standard Class"/>
    <s v="JS-15940"/>
    <x v="185"/>
    <x v="2"/>
    <s v="United States"/>
    <s v="Philadelphia"/>
    <s v="Pennsylvania"/>
    <n v="19134"/>
    <x v="3"/>
    <s v="OFF-LA-10000973"/>
    <x v="1"/>
    <x v="2"/>
    <s v="Avery 502"/>
    <n v="7.56"/>
    <n v="3"/>
    <n v="0.2"/>
    <n v="2.6459999999999999"/>
    <n v="2016"/>
    <x v="1"/>
    <s v="Q2"/>
    <n v="0.35000000000000003"/>
  </r>
  <r>
    <m/>
    <m/>
    <m/>
    <m/>
    <m/>
    <m/>
    <m/>
    <m/>
    <m/>
    <m/>
    <m/>
    <m/>
    <m/>
    <m/>
    <m/>
    <m/>
    <m/>
    <m/>
    <m/>
    <m/>
    <m/>
    <n v="1136"/>
    <s v="US-2016-148803"/>
    <d v="2016-12-11T00:00:00"/>
    <d v="2016-11-12T00:00:00"/>
    <s v="Same Day"/>
    <s v="LR-16915"/>
    <x v="235"/>
    <x v="0"/>
    <s v="United States"/>
    <s v="Homestead"/>
    <s v="Florida"/>
    <n v="33030"/>
    <x v="0"/>
    <s v="OFF-ST-10001476"/>
    <x v="1"/>
    <x v="4"/>
    <s v="Steel Personal Filing/Posting Tote"/>
    <n v="85.224000000000004"/>
    <n v="3"/>
    <n v="0.2"/>
    <n v="7.4570999999999996"/>
    <n v="2016"/>
    <x v="4"/>
    <s v="Q4"/>
    <n v="8.7499999999999994E-2"/>
  </r>
  <r>
    <m/>
    <m/>
    <m/>
    <m/>
    <m/>
    <m/>
    <m/>
    <m/>
    <m/>
    <m/>
    <m/>
    <m/>
    <m/>
    <m/>
    <m/>
    <m/>
    <m/>
    <m/>
    <m/>
    <m/>
    <m/>
    <n v="1137"/>
    <s v="CA-2016-152170"/>
    <d v="2016-11-12T00:00:00"/>
    <s v="11/15/2016"/>
    <s v="Second Class"/>
    <s v="FH-14275"/>
    <x v="395"/>
    <x v="1"/>
    <s v="United States"/>
    <s v="La Porte"/>
    <s v="Indiana"/>
    <n v="46350"/>
    <x v="2"/>
    <s v="OFF-EN-10002831"/>
    <x v="1"/>
    <x v="12"/>
    <s v="Tyvek  Top-Opening Peel &amp; Seel  Envelopes, Gray"/>
    <n v="287.52"/>
    <n v="8"/>
    <n v="0"/>
    <n v="129.38399999999999"/>
    <n v="2016"/>
    <x v="0"/>
    <s v="Q4"/>
    <n v="0.44999999999999996"/>
  </r>
  <r>
    <m/>
    <m/>
    <m/>
    <m/>
    <m/>
    <m/>
    <m/>
    <m/>
    <m/>
    <m/>
    <m/>
    <m/>
    <m/>
    <m/>
    <m/>
    <m/>
    <m/>
    <m/>
    <m/>
    <m/>
    <m/>
    <n v="1138"/>
    <s v="CA-2016-152170"/>
    <d v="2016-11-12T00:00:00"/>
    <s v="11/15/2016"/>
    <s v="Second Class"/>
    <s v="FH-14275"/>
    <x v="395"/>
    <x v="1"/>
    <s v="United States"/>
    <s v="La Porte"/>
    <s v="Indiana"/>
    <n v="46350"/>
    <x v="2"/>
    <s v="OFF-AP-10002350"/>
    <x v="1"/>
    <x v="9"/>
    <s v="Belkin F9H710-06 7 Outlet SurgeMaster Surge Protector"/>
    <n v="37.68"/>
    <n v="2"/>
    <n v="0"/>
    <n v="10.5504"/>
    <n v="2016"/>
    <x v="0"/>
    <s v="Q4"/>
    <n v="0.27999999999999997"/>
  </r>
  <r>
    <m/>
    <m/>
    <m/>
    <m/>
    <m/>
    <m/>
    <m/>
    <m/>
    <m/>
    <m/>
    <m/>
    <m/>
    <m/>
    <m/>
    <m/>
    <m/>
    <m/>
    <m/>
    <m/>
    <m/>
    <m/>
    <n v="1139"/>
    <s v="CA-2016-152170"/>
    <d v="2016-11-12T00:00:00"/>
    <s v="11/15/2016"/>
    <s v="Second Class"/>
    <s v="FH-14275"/>
    <x v="395"/>
    <x v="1"/>
    <s v="United States"/>
    <s v="La Porte"/>
    <s v="Indiana"/>
    <n v="46350"/>
    <x v="2"/>
    <s v="OFF-PA-10001763"/>
    <x v="1"/>
    <x v="10"/>
    <s v="Xerox 1896"/>
    <n v="19.98"/>
    <n v="2"/>
    <n v="0"/>
    <n v="8.9909999999999997"/>
    <n v="2016"/>
    <x v="0"/>
    <s v="Q4"/>
    <n v="0.44999999999999996"/>
  </r>
  <r>
    <m/>
    <m/>
    <m/>
    <m/>
    <m/>
    <m/>
    <m/>
    <m/>
    <m/>
    <m/>
    <m/>
    <m/>
    <m/>
    <m/>
    <m/>
    <m/>
    <m/>
    <m/>
    <m/>
    <m/>
    <m/>
    <n v="1140"/>
    <s v="CA-2016-152170"/>
    <d v="2016-11-12T00:00:00"/>
    <s v="11/15/2016"/>
    <s v="Second Class"/>
    <s v="FH-14275"/>
    <x v="395"/>
    <x v="1"/>
    <s v="United States"/>
    <s v="La Porte"/>
    <s v="Indiana"/>
    <n v="46350"/>
    <x v="2"/>
    <s v="OFF-AR-10003394"/>
    <x v="1"/>
    <x v="6"/>
    <s v="Newell 332"/>
    <n v="20.58"/>
    <n v="7"/>
    <n v="0"/>
    <n v="5.5566000000000004"/>
    <n v="2016"/>
    <x v="0"/>
    <s v="Q4"/>
    <n v="0.27"/>
  </r>
  <r>
    <m/>
    <m/>
    <m/>
    <m/>
    <m/>
    <m/>
    <m/>
    <m/>
    <m/>
    <m/>
    <m/>
    <m/>
    <m/>
    <m/>
    <m/>
    <m/>
    <m/>
    <m/>
    <m/>
    <m/>
    <m/>
    <n v="1141"/>
    <s v="CA-2016-152170"/>
    <d v="2016-11-12T00:00:00"/>
    <s v="11/15/2016"/>
    <s v="Second Class"/>
    <s v="FH-14275"/>
    <x v="395"/>
    <x v="1"/>
    <s v="United States"/>
    <s v="La Porte"/>
    <s v="Indiana"/>
    <n v="46350"/>
    <x v="2"/>
    <s v="OFF-BI-10002072"/>
    <x v="1"/>
    <x v="8"/>
    <s v="Cardinal Slant-D Ring Binders"/>
    <n v="17.38"/>
    <n v="2"/>
    <n v="0"/>
    <n v="8.69"/>
    <n v="2016"/>
    <x v="0"/>
    <s v="Q4"/>
    <n v="0.5"/>
  </r>
  <r>
    <m/>
    <m/>
    <m/>
    <m/>
    <m/>
    <m/>
    <m/>
    <m/>
    <m/>
    <m/>
    <m/>
    <m/>
    <m/>
    <m/>
    <m/>
    <m/>
    <m/>
    <m/>
    <m/>
    <m/>
    <m/>
    <n v="1142"/>
    <s v="CA-2014-146969"/>
    <d v="2014-09-29T00:00:00"/>
    <d v="2014-03-10T00:00:00"/>
    <s v="Standard Class"/>
    <s v="AP-10915"/>
    <x v="275"/>
    <x v="0"/>
    <s v="United States"/>
    <s v="Los Angeles"/>
    <s v="California"/>
    <n v="90045"/>
    <x v="1"/>
    <s v="FUR-FU-10004188"/>
    <x v="0"/>
    <x v="5"/>
    <s v="Luxo Professional Combination Clamp-On Lamps"/>
    <n v="204.6"/>
    <n v="2"/>
    <n v="0"/>
    <n v="53.195999999999998"/>
    <n v="2014"/>
    <x v="8"/>
    <s v="Q3"/>
    <n v="0.26"/>
  </r>
  <r>
    <m/>
    <m/>
    <m/>
    <m/>
    <m/>
    <m/>
    <m/>
    <m/>
    <m/>
    <m/>
    <m/>
    <m/>
    <m/>
    <m/>
    <m/>
    <m/>
    <m/>
    <m/>
    <m/>
    <m/>
    <m/>
    <n v="1143"/>
    <s v="CA-2014-146969"/>
    <d v="2014-09-29T00:00:00"/>
    <d v="2014-03-10T00:00:00"/>
    <s v="Standard Class"/>
    <s v="AP-10915"/>
    <x v="275"/>
    <x v="0"/>
    <s v="United States"/>
    <s v="Los Angeles"/>
    <s v="California"/>
    <n v="90045"/>
    <x v="1"/>
    <s v="OFF-FA-10001561"/>
    <x v="1"/>
    <x v="13"/>
    <s v="Stockwell Push Pins"/>
    <n v="8.7200000000000006"/>
    <n v="4"/>
    <n v="0"/>
    <n v="2.8776000000000002"/>
    <n v="2014"/>
    <x v="8"/>
    <s v="Q3"/>
    <n v="0.33"/>
  </r>
  <r>
    <m/>
    <m/>
    <m/>
    <m/>
    <m/>
    <m/>
    <m/>
    <m/>
    <m/>
    <m/>
    <m/>
    <m/>
    <m/>
    <m/>
    <m/>
    <m/>
    <m/>
    <m/>
    <m/>
    <m/>
    <m/>
    <n v="1144"/>
    <s v="CA-2014-146969"/>
    <d v="2014-09-29T00:00:00"/>
    <d v="2014-03-10T00:00:00"/>
    <s v="Standard Class"/>
    <s v="AP-10915"/>
    <x v="275"/>
    <x v="0"/>
    <s v="United States"/>
    <s v="Los Angeles"/>
    <s v="California"/>
    <n v="90045"/>
    <x v="1"/>
    <s v="OFF-PA-10002105"/>
    <x v="1"/>
    <x v="10"/>
    <s v="Xerox 223"/>
    <n v="6.48"/>
    <n v="1"/>
    <n v="0"/>
    <n v="3.1103999999999998"/>
    <n v="2014"/>
    <x v="8"/>
    <s v="Q3"/>
    <n v="0.47999999999999993"/>
  </r>
  <r>
    <m/>
    <m/>
    <m/>
    <m/>
    <m/>
    <m/>
    <m/>
    <m/>
    <m/>
    <m/>
    <m/>
    <m/>
    <m/>
    <m/>
    <m/>
    <m/>
    <m/>
    <m/>
    <m/>
    <m/>
    <m/>
    <n v="1145"/>
    <s v="CA-2014-146969"/>
    <d v="2014-09-29T00:00:00"/>
    <d v="2014-03-10T00:00:00"/>
    <s v="Standard Class"/>
    <s v="AP-10915"/>
    <x v="275"/>
    <x v="0"/>
    <s v="United States"/>
    <s v="Los Angeles"/>
    <s v="California"/>
    <n v="90045"/>
    <x v="1"/>
    <s v="TEC-MA-10004241"/>
    <x v="2"/>
    <x v="15"/>
    <s v="Star Micronics TSP800 TSP847IIU Receipt Printer"/>
    <n v="686.32"/>
    <n v="2"/>
    <n v="0.2"/>
    <n v="223.054"/>
    <n v="2014"/>
    <x v="8"/>
    <s v="Q3"/>
    <n v="0.32499999999999996"/>
  </r>
  <r>
    <m/>
    <m/>
    <m/>
    <m/>
    <m/>
    <m/>
    <m/>
    <m/>
    <m/>
    <m/>
    <m/>
    <m/>
    <m/>
    <m/>
    <m/>
    <m/>
    <m/>
    <m/>
    <m/>
    <m/>
    <m/>
    <n v="1146"/>
    <s v="CA-2014-146969"/>
    <d v="2014-09-29T00:00:00"/>
    <d v="2014-03-10T00:00:00"/>
    <s v="Standard Class"/>
    <s v="AP-10915"/>
    <x v="275"/>
    <x v="0"/>
    <s v="United States"/>
    <s v="Los Angeles"/>
    <s v="California"/>
    <n v="90045"/>
    <x v="1"/>
    <s v="OFF-ST-10004340"/>
    <x v="1"/>
    <x v="4"/>
    <s v="Fellowes Mobile File Cart, Black"/>
    <n v="62.18"/>
    <n v="1"/>
    <n v="0"/>
    <n v="16.788599999999999"/>
    <n v="2014"/>
    <x v="8"/>
    <s v="Q3"/>
    <n v="0.26999999999999996"/>
  </r>
  <r>
    <m/>
    <m/>
    <m/>
    <m/>
    <m/>
    <m/>
    <m/>
    <m/>
    <m/>
    <m/>
    <m/>
    <m/>
    <m/>
    <m/>
    <m/>
    <m/>
    <m/>
    <m/>
    <m/>
    <m/>
    <m/>
    <n v="1147"/>
    <s v="CA-2015-112452"/>
    <d v="2015-04-04T00:00:00"/>
    <d v="2015-04-04T00:00:00"/>
    <s v="Same Day"/>
    <s v="NC-18340"/>
    <x v="396"/>
    <x v="0"/>
    <s v="United States"/>
    <s v="Lansing"/>
    <s v="Michigan"/>
    <n v="48911"/>
    <x v="2"/>
    <s v="OFF-AP-10003849"/>
    <x v="1"/>
    <x v="9"/>
    <s v="Hoover Shoulder Vac Commercial Portable Vacuum"/>
    <n v="644.07600000000002"/>
    <n v="2"/>
    <n v="0.1"/>
    <n v="107.346"/>
    <n v="2015"/>
    <x v="3"/>
    <s v="Q2"/>
    <n v="0.16666666666666666"/>
  </r>
  <r>
    <m/>
    <m/>
    <m/>
    <m/>
    <m/>
    <m/>
    <m/>
    <m/>
    <m/>
    <m/>
    <m/>
    <m/>
    <m/>
    <m/>
    <m/>
    <m/>
    <m/>
    <m/>
    <m/>
    <m/>
    <m/>
    <n v="1148"/>
    <s v="CA-2015-112452"/>
    <d v="2015-04-04T00:00:00"/>
    <d v="2015-04-04T00:00:00"/>
    <s v="Same Day"/>
    <s v="NC-18340"/>
    <x v="396"/>
    <x v="0"/>
    <s v="United States"/>
    <s v="Lansing"/>
    <s v="Michigan"/>
    <n v="48911"/>
    <x v="2"/>
    <s v="OFF-FA-10000735"/>
    <x v="1"/>
    <x v="13"/>
    <s v="Staples"/>
    <n v="5.84"/>
    <n v="2"/>
    <n v="0"/>
    <n v="2.6280000000000001"/>
    <n v="2015"/>
    <x v="3"/>
    <s v="Q2"/>
    <n v="0.45"/>
  </r>
  <r>
    <m/>
    <m/>
    <m/>
    <m/>
    <m/>
    <m/>
    <m/>
    <m/>
    <m/>
    <m/>
    <m/>
    <m/>
    <m/>
    <m/>
    <m/>
    <m/>
    <m/>
    <m/>
    <m/>
    <m/>
    <m/>
    <n v="1149"/>
    <s v="CA-2015-112452"/>
    <d v="2015-04-04T00:00:00"/>
    <d v="2015-04-04T00:00:00"/>
    <s v="Same Day"/>
    <s v="NC-18340"/>
    <x v="396"/>
    <x v="0"/>
    <s v="United States"/>
    <s v="Lansing"/>
    <s v="Michigan"/>
    <n v="48911"/>
    <x v="2"/>
    <s v="OFF-BI-10003350"/>
    <x v="1"/>
    <x v="8"/>
    <s v="Acco Expandable Hanging Binders"/>
    <n v="12.76"/>
    <n v="2"/>
    <n v="0"/>
    <n v="5.8696000000000002"/>
    <n v="2015"/>
    <x v="3"/>
    <s v="Q2"/>
    <n v="0.46"/>
  </r>
  <r>
    <m/>
    <m/>
    <m/>
    <m/>
    <m/>
    <m/>
    <m/>
    <m/>
    <m/>
    <m/>
    <m/>
    <m/>
    <m/>
    <m/>
    <m/>
    <m/>
    <m/>
    <m/>
    <m/>
    <m/>
    <m/>
    <n v="1150"/>
    <s v="CA-2015-112452"/>
    <d v="2015-04-04T00:00:00"/>
    <d v="2015-04-04T00:00:00"/>
    <s v="Same Day"/>
    <s v="NC-18340"/>
    <x v="396"/>
    <x v="0"/>
    <s v="United States"/>
    <s v="Lansing"/>
    <s v="Michigan"/>
    <n v="48911"/>
    <x v="2"/>
    <s v="TEC-PH-10000307"/>
    <x v="2"/>
    <x v="7"/>
    <s v="Shocksock Galaxy S4 Armband"/>
    <n v="10.95"/>
    <n v="1"/>
    <n v="0"/>
    <n v="0.438"/>
    <n v="2015"/>
    <x v="3"/>
    <s v="Q2"/>
    <n v="0.04"/>
  </r>
  <r>
    <m/>
    <m/>
    <m/>
    <m/>
    <m/>
    <m/>
    <m/>
    <m/>
    <m/>
    <m/>
    <m/>
    <m/>
    <m/>
    <m/>
    <m/>
    <m/>
    <m/>
    <m/>
    <m/>
    <m/>
    <m/>
    <n v="1151"/>
    <s v="CA-2015-112452"/>
    <d v="2015-04-04T00:00:00"/>
    <d v="2015-04-04T00:00:00"/>
    <s v="Same Day"/>
    <s v="NC-18340"/>
    <x v="396"/>
    <x v="0"/>
    <s v="United States"/>
    <s v="Lansing"/>
    <s v="Michigan"/>
    <n v="48911"/>
    <x v="2"/>
    <s v="TEC-CO-10004202"/>
    <x v="2"/>
    <x v="16"/>
    <s v="Brother DCP1000 Digital 3 in 1 Multifunction Machine"/>
    <n v="599.98"/>
    <n v="2"/>
    <n v="0"/>
    <n v="209.99299999999999"/>
    <n v="2015"/>
    <x v="3"/>
    <s v="Q2"/>
    <n v="0.35"/>
  </r>
  <r>
    <m/>
    <m/>
    <m/>
    <m/>
    <m/>
    <m/>
    <m/>
    <m/>
    <m/>
    <m/>
    <m/>
    <m/>
    <m/>
    <m/>
    <m/>
    <m/>
    <m/>
    <m/>
    <m/>
    <m/>
    <m/>
    <n v="1152"/>
    <s v="CA-2015-113971"/>
    <d v="2015-05-08T00:00:00"/>
    <s v="5/14/2015"/>
    <s v="Standard Class"/>
    <s v="CB-12535"/>
    <x v="118"/>
    <x v="1"/>
    <s v="United States"/>
    <s v="Cuyahoga Falls"/>
    <s v="Ohio"/>
    <n v="44221"/>
    <x v="3"/>
    <s v="FUR-FU-10001852"/>
    <x v="0"/>
    <x v="5"/>
    <s v="Eldon Regeneration Recycled Desk Accessories, Smoke"/>
    <n v="8.3520000000000003"/>
    <n v="6"/>
    <n v="0.2"/>
    <n v="1.2527999999999999"/>
    <n v="2015"/>
    <x v="5"/>
    <s v="Q2"/>
    <n v="0.15"/>
  </r>
  <r>
    <m/>
    <m/>
    <m/>
    <m/>
    <m/>
    <m/>
    <m/>
    <m/>
    <m/>
    <m/>
    <m/>
    <m/>
    <m/>
    <m/>
    <m/>
    <m/>
    <m/>
    <m/>
    <m/>
    <m/>
    <m/>
    <n v="1153"/>
    <s v="CA-2017-160395"/>
    <d v="2016-12-31T00:00:00"/>
    <d v="2017-06-01T00:00:00"/>
    <s v="Standard Class"/>
    <s v="KL-16555"/>
    <x v="126"/>
    <x v="1"/>
    <s v="United States"/>
    <s v="Reno"/>
    <s v="Nevada"/>
    <n v="89502"/>
    <x v="1"/>
    <s v="OFF-AR-10003759"/>
    <x v="1"/>
    <x v="6"/>
    <s v="Crayola Anti Dust Chalk, 12/Pack"/>
    <n v="3.64"/>
    <n v="2"/>
    <n v="0"/>
    <n v="1.6379999999999999"/>
    <n v="2016"/>
    <x v="4"/>
    <s v="Q4"/>
    <n v="0.44999999999999996"/>
  </r>
  <r>
    <m/>
    <m/>
    <m/>
    <m/>
    <m/>
    <m/>
    <m/>
    <m/>
    <m/>
    <m/>
    <m/>
    <m/>
    <m/>
    <m/>
    <m/>
    <m/>
    <m/>
    <m/>
    <m/>
    <m/>
    <m/>
    <n v="1154"/>
    <s v="CA-2017-160395"/>
    <d v="2016-12-31T00:00:00"/>
    <d v="2017-06-01T00:00:00"/>
    <s v="Standard Class"/>
    <s v="KL-16555"/>
    <x v="126"/>
    <x v="1"/>
    <s v="United States"/>
    <s v="Reno"/>
    <s v="Nevada"/>
    <n v="89502"/>
    <x v="1"/>
    <s v="OFF-BI-10003984"/>
    <x v="1"/>
    <x v="8"/>
    <s v="Lock-Up Easel 'Spel-Binder'"/>
    <n v="159.768"/>
    <n v="7"/>
    <n v="0.2"/>
    <n v="53.921700000000001"/>
    <n v="2016"/>
    <x v="4"/>
    <s v="Q4"/>
    <n v="0.33750000000000002"/>
  </r>
  <r>
    <m/>
    <m/>
    <m/>
    <m/>
    <m/>
    <m/>
    <m/>
    <m/>
    <m/>
    <m/>
    <m/>
    <m/>
    <m/>
    <m/>
    <m/>
    <m/>
    <m/>
    <m/>
    <m/>
    <m/>
    <m/>
    <n v="1155"/>
    <s v="CA-2014-136567"/>
    <d v="2014-12-20T00:00:00"/>
    <s v="12/21/2014"/>
    <s v="First Class"/>
    <s v="PS-19045"/>
    <x v="390"/>
    <x v="2"/>
    <s v="United States"/>
    <s v="Harrisonburg"/>
    <s v="Virginia"/>
    <n v="22801"/>
    <x v="0"/>
    <s v="OFF-ST-10004337"/>
    <x v="1"/>
    <x v="4"/>
    <s v="SAFCO Commercial Wire Shelving, 72h"/>
    <n v="122.48"/>
    <n v="2"/>
    <n v="0"/>
    <n v="0"/>
    <n v="2014"/>
    <x v="4"/>
    <s v="Q4"/>
    <n v="0"/>
  </r>
  <r>
    <m/>
    <m/>
    <m/>
    <m/>
    <m/>
    <m/>
    <m/>
    <m/>
    <m/>
    <m/>
    <m/>
    <m/>
    <m/>
    <m/>
    <m/>
    <m/>
    <m/>
    <m/>
    <m/>
    <m/>
    <m/>
    <n v="1156"/>
    <s v="CA-2014-136567"/>
    <d v="2014-12-20T00:00:00"/>
    <s v="12/21/2014"/>
    <s v="First Class"/>
    <s v="PS-19045"/>
    <x v="390"/>
    <x v="2"/>
    <s v="United States"/>
    <s v="Harrisonburg"/>
    <s v="Virginia"/>
    <n v="22801"/>
    <x v="0"/>
    <s v="FUR-TA-10001932"/>
    <x v="0"/>
    <x v="3"/>
    <s v="Chromcraft 48&quot; x 96&quot; Racetrack Double Pedestal Table"/>
    <n v="2244.48"/>
    <n v="7"/>
    <n v="0"/>
    <n v="493.78559999999999"/>
    <n v="2014"/>
    <x v="4"/>
    <s v="Q4"/>
    <n v="0.22"/>
  </r>
  <r>
    <m/>
    <m/>
    <m/>
    <m/>
    <m/>
    <m/>
    <m/>
    <m/>
    <m/>
    <m/>
    <m/>
    <m/>
    <m/>
    <m/>
    <m/>
    <m/>
    <m/>
    <m/>
    <m/>
    <m/>
    <m/>
    <n v="1157"/>
    <s v="CA-2014-136567"/>
    <d v="2014-12-20T00:00:00"/>
    <s v="12/21/2014"/>
    <s v="First Class"/>
    <s v="PS-19045"/>
    <x v="390"/>
    <x v="2"/>
    <s v="United States"/>
    <s v="Harrisonburg"/>
    <s v="Virginia"/>
    <n v="22801"/>
    <x v="0"/>
    <s v="OFF-BI-10003982"/>
    <x v="1"/>
    <x v="8"/>
    <s v="Wilson Jones Century Plastic Molded Ring Binders"/>
    <n v="62.31"/>
    <n v="3"/>
    <n v="0"/>
    <n v="29.285699999999999"/>
    <n v="2014"/>
    <x v="4"/>
    <s v="Q4"/>
    <n v="0.47"/>
  </r>
  <r>
    <m/>
    <m/>
    <m/>
    <m/>
    <m/>
    <m/>
    <m/>
    <m/>
    <m/>
    <m/>
    <m/>
    <m/>
    <m/>
    <m/>
    <m/>
    <m/>
    <m/>
    <m/>
    <m/>
    <m/>
    <m/>
    <n v="1158"/>
    <s v="CA-2014-136567"/>
    <d v="2014-12-20T00:00:00"/>
    <s v="12/21/2014"/>
    <s v="First Class"/>
    <s v="PS-19045"/>
    <x v="390"/>
    <x v="2"/>
    <s v="United States"/>
    <s v="Harrisonburg"/>
    <s v="Virginia"/>
    <n v="22801"/>
    <x v="0"/>
    <s v="FUR-TA-10000617"/>
    <x v="0"/>
    <x v="3"/>
    <s v="Hon Practical Foundations 30 x 60 Training Table, Light Gray/Charcoal"/>
    <n v="455.1"/>
    <n v="2"/>
    <n v="0"/>
    <n v="100.122"/>
    <n v="2014"/>
    <x v="4"/>
    <s v="Q4"/>
    <n v="0.22"/>
  </r>
  <r>
    <m/>
    <m/>
    <m/>
    <m/>
    <m/>
    <m/>
    <m/>
    <m/>
    <m/>
    <m/>
    <m/>
    <m/>
    <m/>
    <m/>
    <m/>
    <m/>
    <m/>
    <m/>
    <m/>
    <m/>
    <m/>
    <n v="1159"/>
    <s v="CA-2016-149314"/>
    <d v="2016-07-02T00:00:00"/>
    <d v="2016-07-07T00:00:00"/>
    <s v="Second Class"/>
    <s v="GB-14530"/>
    <x v="334"/>
    <x v="1"/>
    <s v="United States"/>
    <s v="Los Angeles"/>
    <s v="California"/>
    <n v="90004"/>
    <x v="1"/>
    <s v="FUR-CH-10002126"/>
    <x v="0"/>
    <x v="1"/>
    <s v="Hon Deluxe Fabric Upholstered Stacking Chairs"/>
    <n v="195.184"/>
    <n v="1"/>
    <n v="0.2"/>
    <n v="19.5184"/>
    <n v="2016"/>
    <x v="7"/>
    <s v="Q3"/>
    <n v="0.1"/>
  </r>
  <r>
    <m/>
    <m/>
    <m/>
    <m/>
    <m/>
    <m/>
    <m/>
    <m/>
    <m/>
    <m/>
    <m/>
    <m/>
    <m/>
    <m/>
    <m/>
    <m/>
    <m/>
    <m/>
    <m/>
    <m/>
    <m/>
    <n v="1160"/>
    <s v="CA-2017-147039"/>
    <d v="2017-06-29T00:00:00"/>
    <d v="2017-04-07T00:00:00"/>
    <s v="Standard Class"/>
    <s v="AA-10315"/>
    <x v="397"/>
    <x v="0"/>
    <s v="United States"/>
    <s v="Minneapolis"/>
    <s v="Minnesota"/>
    <n v="55407"/>
    <x v="2"/>
    <s v="OFF-AP-10000576"/>
    <x v="1"/>
    <x v="9"/>
    <s v="Belkin 325VA UPS Surge Protector, 6'"/>
    <n v="362.94"/>
    <n v="3"/>
    <n v="0"/>
    <n v="90.734999999999999"/>
    <n v="2017"/>
    <x v="1"/>
    <s v="Q2"/>
    <n v="0.25"/>
  </r>
  <r>
    <m/>
    <m/>
    <m/>
    <m/>
    <m/>
    <m/>
    <m/>
    <m/>
    <m/>
    <m/>
    <m/>
    <m/>
    <m/>
    <m/>
    <m/>
    <m/>
    <m/>
    <m/>
    <m/>
    <m/>
    <m/>
    <n v="1161"/>
    <s v="CA-2017-147039"/>
    <d v="2017-06-29T00:00:00"/>
    <d v="2017-04-07T00:00:00"/>
    <s v="Standard Class"/>
    <s v="AA-10315"/>
    <x v="397"/>
    <x v="0"/>
    <s v="United States"/>
    <s v="Minneapolis"/>
    <s v="Minnesota"/>
    <n v="55407"/>
    <x v="2"/>
    <s v="OFF-BI-10004654"/>
    <x v="1"/>
    <x v="8"/>
    <s v="Avery Binding System Hidden Tab Executive Style Index Sets"/>
    <n v="11.54"/>
    <n v="2"/>
    <n v="0"/>
    <n v="5.77"/>
    <n v="2017"/>
    <x v="1"/>
    <s v="Q2"/>
    <n v="0.5"/>
  </r>
  <r>
    <m/>
    <m/>
    <m/>
    <m/>
    <m/>
    <m/>
    <m/>
    <m/>
    <m/>
    <m/>
    <m/>
    <m/>
    <m/>
    <m/>
    <m/>
    <m/>
    <m/>
    <m/>
    <m/>
    <m/>
    <m/>
    <n v="1162"/>
    <s v="CA-2014-126522"/>
    <d v="2014-09-01T00:00:00"/>
    <d v="2014-05-09T00:00:00"/>
    <s v="Second Class"/>
    <s v="LT-16765"/>
    <x v="398"/>
    <x v="0"/>
    <s v="United States"/>
    <s v="Escondido"/>
    <s v="California"/>
    <n v="92025"/>
    <x v="1"/>
    <s v="OFF-AR-10004042"/>
    <x v="1"/>
    <x v="6"/>
    <s v="BOSTON Model 1800 Electric Pencil Sharpeners, Putty/Woodgrain"/>
    <n v="53.94"/>
    <n v="3"/>
    <n v="0"/>
    <n v="15.6426"/>
    <n v="2014"/>
    <x v="8"/>
    <s v="Q3"/>
    <n v="0.29000000000000004"/>
  </r>
  <r>
    <m/>
    <m/>
    <m/>
    <m/>
    <m/>
    <m/>
    <m/>
    <m/>
    <m/>
    <m/>
    <m/>
    <m/>
    <m/>
    <m/>
    <m/>
    <m/>
    <m/>
    <m/>
    <m/>
    <m/>
    <m/>
    <n v="1163"/>
    <s v="CA-2014-127964"/>
    <d v="2014-03-03T00:00:00"/>
    <d v="2014-08-03T00:00:00"/>
    <s v="Standard Class"/>
    <s v="AP-10720"/>
    <x v="399"/>
    <x v="2"/>
    <s v="United States"/>
    <s v="New York City"/>
    <s v="New York"/>
    <n v="10035"/>
    <x v="3"/>
    <s v="TEC-PH-10004700"/>
    <x v="2"/>
    <x v="7"/>
    <s v="PowerGen Dual USB Car Charger"/>
    <n v="9.99"/>
    <n v="1"/>
    <n v="0"/>
    <n v="4.5953999999999997"/>
    <n v="2014"/>
    <x v="10"/>
    <s v="Q1"/>
    <n v="0.45999999999999996"/>
  </r>
  <r>
    <m/>
    <m/>
    <m/>
    <m/>
    <m/>
    <m/>
    <m/>
    <m/>
    <m/>
    <m/>
    <m/>
    <m/>
    <m/>
    <m/>
    <m/>
    <m/>
    <m/>
    <m/>
    <m/>
    <m/>
    <m/>
    <n v="1164"/>
    <s v="CA-2014-127964"/>
    <d v="2014-03-03T00:00:00"/>
    <d v="2014-08-03T00:00:00"/>
    <s v="Standard Class"/>
    <s v="AP-10720"/>
    <x v="399"/>
    <x v="2"/>
    <s v="United States"/>
    <s v="New York City"/>
    <s v="New York"/>
    <n v="10035"/>
    <x v="3"/>
    <s v="OFF-BI-10004593"/>
    <x v="1"/>
    <x v="8"/>
    <s v="Ibico Laser Imprintable Binding System Covers"/>
    <n v="125.76"/>
    <n v="3"/>
    <n v="0.2"/>
    <n v="40.872"/>
    <n v="2014"/>
    <x v="10"/>
    <s v="Q1"/>
    <n v="0.32500000000000001"/>
  </r>
  <r>
    <m/>
    <m/>
    <m/>
    <m/>
    <m/>
    <m/>
    <m/>
    <m/>
    <m/>
    <m/>
    <m/>
    <m/>
    <m/>
    <m/>
    <m/>
    <m/>
    <m/>
    <m/>
    <m/>
    <m/>
    <m/>
    <n v="1165"/>
    <s v="CA-2014-127964"/>
    <d v="2014-03-03T00:00:00"/>
    <d v="2014-08-03T00:00:00"/>
    <s v="Standard Class"/>
    <s v="AP-10720"/>
    <x v="399"/>
    <x v="2"/>
    <s v="United States"/>
    <s v="New York City"/>
    <s v="New York"/>
    <n v="10035"/>
    <x v="3"/>
    <s v="OFF-BI-10003429"/>
    <x v="1"/>
    <x v="8"/>
    <s v="Cardinal HOLDit! Binder Insert Strips,Extra Strips"/>
    <n v="25.32"/>
    <n v="5"/>
    <n v="0.2"/>
    <n v="9.1784999999999997"/>
    <n v="2014"/>
    <x v="10"/>
    <s v="Q1"/>
    <n v="0.36249999999999999"/>
  </r>
  <r>
    <m/>
    <m/>
    <m/>
    <m/>
    <m/>
    <m/>
    <m/>
    <m/>
    <m/>
    <m/>
    <m/>
    <m/>
    <m/>
    <m/>
    <m/>
    <m/>
    <m/>
    <m/>
    <m/>
    <m/>
    <m/>
    <n v="1166"/>
    <s v="CA-2014-117709"/>
    <d v="2014-05-04T00:00:00"/>
    <d v="2014-08-05T00:00:00"/>
    <s v="Standard Class"/>
    <s v="PM-18940"/>
    <x v="400"/>
    <x v="0"/>
    <s v="United States"/>
    <s v="Jackson"/>
    <s v="Michigan"/>
    <n v="49201"/>
    <x v="2"/>
    <s v="OFF-BI-10001294"/>
    <x v="1"/>
    <x v="8"/>
    <s v="Fellowes Binding Cases"/>
    <n v="46.8"/>
    <n v="4"/>
    <n v="0"/>
    <n v="21.06"/>
    <n v="2014"/>
    <x v="5"/>
    <s v="Q2"/>
    <n v="0.45"/>
  </r>
  <r>
    <m/>
    <m/>
    <m/>
    <m/>
    <m/>
    <m/>
    <m/>
    <m/>
    <m/>
    <m/>
    <m/>
    <m/>
    <m/>
    <m/>
    <m/>
    <m/>
    <m/>
    <m/>
    <m/>
    <m/>
    <m/>
    <n v="1167"/>
    <s v="CA-2015-125416"/>
    <d v="2015-11-02T00:00:00"/>
    <d v="2015-02-11T00:00:00"/>
    <s v="Same Day"/>
    <s v="KC-16540"/>
    <x v="110"/>
    <x v="0"/>
    <s v="United States"/>
    <s v="Seattle"/>
    <s v="Washington"/>
    <n v="98115"/>
    <x v="1"/>
    <s v="TEC-AC-10001552"/>
    <x v="2"/>
    <x v="11"/>
    <s v="Logitech K350 2.4Ghz Wireless Keyboard"/>
    <n v="447.93"/>
    <n v="9"/>
    <n v="0"/>
    <n v="49.272300000000001"/>
    <n v="2015"/>
    <x v="0"/>
    <s v="Q4"/>
    <n v="0.11"/>
  </r>
  <r>
    <m/>
    <m/>
    <m/>
    <m/>
    <m/>
    <m/>
    <m/>
    <m/>
    <m/>
    <m/>
    <m/>
    <m/>
    <m/>
    <m/>
    <m/>
    <m/>
    <m/>
    <m/>
    <m/>
    <m/>
    <m/>
    <n v="1168"/>
    <s v="CA-2017-145226"/>
    <d v="2017-12-08T00:00:00"/>
    <d v="2017-10-12T00:00:00"/>
    <s v="Second Class"/>
    <s v="DL-13315"/>
    <x v="111"/>
    <x v="0"/>
    <s v="United States"/>
    <s v="New York City"/>
    <s v="New York"/>
    <n v="10035"/>
    <x v="3"/>
    <s v="FUR-FU-10004952"/>
    <x v="0"/>
    <x v="5"/>
    <s v="C-Line Cubicle Keepers Polyproplyene Holder w/Velcro Back, 8-1/2x11, 25/Bx"/>
    <n v="109.48"/>
    <n v="2"/>
    <n v="0"/>
    <n v="33.938800000000001"/>
    <n v="2017"/>
    <x v="4"/>
    <s v="Q4"/>
    <n v="0.31"/>
  </r>
  <r>
    <m/>
    <m/>
    <m/>
    <m/>
    <m/>
    <m/>
    <m/>
    <m/>
    <m/>
    <m/>
    <m/>
    <m/>
    <m/>
    <m/>
    <m/>
    <m/>
    <m/>
    <m/>
    <m/>
    <m/>
    <m/>
    <n v="1169"/>
    <s v="CA-2017-145226"/>
    <d v="2017-12-08T00:00:00"/>
    <d v="2017-10-12T00:00:00"/>
    <s v="Second Class"/>
    <s v="DL-13315"/>
    <x v="111"/>
    <x v="0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  <n v="2017"/>
    <x v="4"/>
    <s v="Q4"/>
    <n v="0"/>
  </r>
  <r>
    <m/>
    <m/>
    <m/>
    <m/>
    <m/>
    <m/>
    <m/>
    <m/>
    <m/>
    <m/>
    <m/>
    <m/>
    <m/>
    <m/>
    <m/>
    <m/>
    <m/>
    <m/>
    <m/>
    <m/>
    <m/>
    <n v="1170"/>
    <s v="CA-2017-145226"/>
    <d v="2017-12-08T00:00:00"/>
    <d v="2017-10-12T00:00:00"/>
    <s v="Second Class"/>
    <s v="DL-13315"/>
    <x v="111"/>
    <x v="0"/>
    <s v="United States"/>
    <s v="New York City"/>
    <s v="New York"/>
    <n v="10035"/>
    <x v="3"/>
    <s v="OFF-PA-10003172"/>
    <x v="1"/>
    <x v="10"/>
    <s v="Xerox 1996"/>
    <n v="19.440000000000001"/>
    <n v="3"/>
    <n v="0"/>
    <n v="9.3312000000000008"/>
    <n v="2017"/>
    <x v="4"/>
    <s v="Q4"/>
    <n v="0.48000000000000004"/>
  </r>
  <r>
    <m/>
    <m/>
    <m/>
    <m/>
    <m/>
    <m/>
    <m/>
    <m/>
    <m/>
    <m/>
    <m/>
    <m/>
    <m/>
    <m/>
    <m/>
    <m/>
    <m/>
    <m/>
    <m/>
    <m/>
    <m/>
    <n v="1171"/>
    <s v="CA-2017-145226"/>
    <d v="2017-12-08T00:00:00"/>
    <d v="2017-10-12T00:00:00"/>
    <s v="Second Class"/>
    <s v="DL-13315"/>
    <x v="111"/>
    <x v="0"/>
    <s v="United States"/>
    <s v="New York City"/>
    <s v="New York"/>
    <n v="10035"/>
    <x v="3"/>
    <s v="OFF-ST-10002352"/>
    <x v="1"/>
    <x v="4"/>
    <s v="Iris Project Case"/>
    <n v="31.92"/>
    <n v="4"/>
    <n v="0"/>
    <n v="8.2992000000000008"/>
    <n v="2017"/>
    <x v="4"/>
    <s v="Q4"/>
    <n v="0.26"/>
  </r>
  <r>
    <m/>
    <m/>
    <m/>
    <m/>
    <m/>
    <m/>
    <m/>
    <m/>
    <m/>
    <m/>
    <m/>
    <m/>
    <m/>
    <m/>
    <m/>
    <m/>
    <m/>
    <m/>
    <m/>
    <m/>
    <m/>
    <n v="1172"/>
    <s v="US-2014-100279"/>
    <d v="2014-03-10T00:00:00"/>
    <s v="3/14/2014"/>
    <s v="Standard Class"/>
    <s v="SW-20275"/>
    <x v="349"/>
    <x v="0"/>
    <s v="United States"/>
    <s v="Royal Oak"/>
    <s v="Michigan"/>
    <n v="48073"/>
    <x v="2"/>
    <s v="OFF-PA-10002259"/>
    <x v="1"/>
    <x v="10"/>
    <s v="Geographics Note Cards, Blank, White, 8 1/2&quot; x 11&quot;"/>
    <n v="22.38"/>
    <n v="2"/>
    <n v="0"/>
    <n v="10.7424"/>
    <n v="2014"/>
    <x v="10"/>
    <s v="Q1"/>
    <n v="0.48000000000000004"/>
  </r>
  <r>
    <m/>
    <m/>
    <m/>
    <m/>
    <m/>
    <m/>
    <m/>
    <m/>
    <m/>
    <m/>
    <m/>
    <m/>
    <m/>
    <m/>
    <m/>
    <m/>
    <m/>
    <m/>
    <m/>
    <m/>
    <m/>
    <n v="1173"/>
    <s v="CA-2014-158064"/>
    <d v="2014-04-21T00:00:00"/>
    <s v="4/25/2014"/>
    <s v="Standard Class"/>
    <s v="AA-10375"/>
    <x v="211"/>
    <x v="0"/>
    <s v="United States"/>
    <s v="Los Angeles"/>
    <s v="California"/>
    <n v="90008"/>
    <x v="1"/>
    <s v="OFF-BI-10002976"/>
    <x v="1"/>
    <x v="8"/>
    <s v="ACCOHIDE Binder by Acco"/>
    <n v="16.52"/>
    <n v="5"/>
    <n v="0.2"/>
    <n v="5.5754999999999999"/>
    <n v="2014"/>
    <x v="3"/>
    <s v="Q2"/>
    <n v="0.33750000000000002"/>
  </r>
  <r>
    <m/>
    <m/>
    <m/>
    <m/>
    <m/>
    <m/>
    <m/>
    <m/>
    <m/>
    <m/>
    <m/>
    <m/>
    <m/>
    <m/>
    <m/>
    <m/>
    <m/>
    <m/>
    <m/>
    <m/>
    <m/>
    <n v="1174"/>
    <s v="US-2015-104430"/>
    <d v="2015-10-22T00:00:00"/>
    <s v="10/26/2015"/>
    <s v="Standard Class"/>
    <s v="LT-17110"/>
    <x v="299"/>
    <x v="0"/>
    <s v="United States"/>
    <s v="Bloomington"/>
    <s v="Illinois"/>
    <n v="61701"/>
    <x v="2"/>
    <s v="OFF-BI-10000301"/>
    <x v="1"/>
    <x v="8"/>
    <s v="GBC Instant Report Kit"/>
    <n v="5.1760000000000002"/>
    <n v="4"/>
    <n v="0.8"/>
    <n v="-7.7640000000000002"/>
    <n v="2015"/>
    <x v="2"/>
    <s v="Q4"/>
    <n v="-1.5"/>
  </r>
  <r>
    <m/>
    <m/>
    <m/>
    <m/>
    <m/>
    <m/>
    <m/>
    <m/>
    <m/>
    <m/>
    <m/>
    <m/>
    <m/>
    <m/>
    <m/>
    <m/>
    <m/>
    <m/>
    <m/>
    <m/>
    <m/>
    <n v="1175"/>
    <s v="CA-2015-132080"/>
    <d v="2015-08-22T00:00:00"/>
    <s v="8/25/2015"/>
    <s v="First Class"/>
    <s v="DP-13105"/>
    <x v="317"/>
    <x v="1"/>
    <s v="United States"/>
    <s v="New York City"/>
    <s v="New York"/>
    <n v="10035"/>
    <x v="3"/>
    <s v="OFF-BI-10003694"/>
    <x v="1"/>
    <x v="8"/>
    <s v="Avery 3 1/2&quot; Diskette Storage Pages, 10/Pack"/>
    <n v="50.112000000000002"/>
    <n v="6"/>
    <n v="0.2"/>
    <n v="16.2864"/>
    <n v="2015"/>
    <x v="6"/>
    <s v="Q3"/>
    <n v="0.32500000000000001"/>
  </r>
  <r>
    <m/>
    <m/>
    <m/>
    <m/>
    <m/>
    <m/>
    <m/>
    <m/>
    <m/>
    <m/>
    <m/>
    <m/>
    <m/>
    <m/>
    <m/>
    <m/>
    <m/>
    <m/>
    <m/>
    <m/>
    <m/>
    <n v="1176"/>
    <s v="CA-2016-161207"/>
    <d v="2016-08-29T00:00:00"/>
    <d v="2016-03-09T00:00:00"/>
    <s v="Standard Class"/>
    <s v="AB-10060"/>
    <x v="144"/>
    <x v="2"/>
    <s v="United States"/>
    <s v="Concord"/>
    <s v="New Hampshire"/>
    <n v="3301"/>
    <x v="3"/>
    <s v="OFF-SU-10000381"/>
    <x v="1"/>
    <x v="14"/>
    <s v="Acme Forged Steel Scissors with Black Enamel Handles"/>
    <n v="27.93"/>
    <n v="3"/>
    <n v="0"/>
    <n v="8.0997000000000003"/>
    <n v="2016"/>
    <x v="6"/>
    <s v="Q3"/>
    <n v="0.29000000000000004"/>
  </r>
  <r>
    <m/>
    <m/>
    <m/>
    <m/>
    <m/>
    <m/>
    <m/>
    <m/>
    <m/>
    <m/>
    <m/>
    <m/>
    <m/>
    <m/>
    <m/>
    <m/>
    <m/>
    <m/>
    <m/>
    <m/>
    <m/>
    <n v="1177"/>
    <s v="CA-2014-120243"/>
    <d v="2014-12-27T00:00:00"/>
    <s v="12/30/2014"/>
    <s v="Second Class"/>
    <s v="AT-10435"/>
    <x v="401"/>
    <x v="2"/>
    <s v="United States"/>
    <s v="Los Angeles"/>
    <s v="California"/>
    <n v="90004"/>
    <x v="1"/>
    <s v="OFF-LA-10004425"/>
    <x v="1"/>
    <x v="2"/>
    <s v="Staple-on labels"/>
    <n v="11.56"/>
    <n v="4"/>
    <n v="0"/>
    <n v="5.4332000000000003"/>
    <n v="2014"/>
    <x v="4"/>
    <s v="Q4"/>
    <n v="0.47000000000000003"/>
  </r>
  <r>
    <m/>
    <m/>
    <m/>
    <m/>
    <m/>
    <m/>
    <m/>
    <m/>
    <m/>
    <m/>
    <m/>
    <m/>
    <m/>
    <m/>
    <m/>
    <m/>
    <m/>
    <m/>
    <m/>
    <m/>
    <m/>
    <n v="1178"/>
    <s v="CA-2016-113621"/>
    <d v="2016-12-01T00:00:00"/>
    <d v="2016-05-12T00:00:00"/>
    <s v="Standard Class"/>
    <s v="JE-15745"/>
    <x v="32"/>
    <x v="0"/>
    <s v="United States"/>
    <s v="Rockville"/>
    <s v="Maryland"/>
    <n v="20852"/>
    <x v="3"/>
    <s v="FUR-CH-10001270"/>
    <x v="0"/>
    <x v="1"/>
    <s v="Harbour Creations Steel Folding Chair"/>
    <n v="172.5"/>
    <n v="2"/>
    <n v="0"/>
    <n v="51.75"/>
    <n v="2016"/>
    <x v="4"/>
    <s v="Q4"/>
    <n v="0.3"/>
  </r>
  <r>
    <m/>
    <m/>
    <m/>
    <m/>
    <m/>
    <m/>
    <m/>
    <m/>
    <m/>
    <m/>
    <m/>
    <m/>
    <m/>
    <m/>
    <m/>
    <m/>
    <m/>
    <m/>
    <m/>
    <m/>
    <m/>
    <n v="1179"/>
    <s v="CA-2016-113621"/>
    <d v="2016-12-01T00:00:00"/>
    <d v="2016-05-12T00:00:00"/>
    <s v="Standard Class"/>
    <s v="JE-15745"/>
    <x v="32"/>
    <x v="0"/>
    <s v="United States"/>
    <s v="Rockville"/>
    <s v="Maryland"/>
    <n v="20852"/>
    <x v="3"/>
    <s v="TEC-PH-10003931"/>
    <x v="2"/>
    <x v="7"/>
    <s v="JBL Micro Wireless Portable Bluetooth Speaker"/>
    <n v="179.97"/>
    <n v="3"/>
    <n v="0"/>
    <n v="44.9925"/>
    <n v="2016"/>
    <x v="4"/>
    <s v="Q4"/>
    <n v="0.25"/>
  </r>
  <r>
    <m/>
    <m/>
    <m/>
    <m/>
    <m/>
    <m/>
    <m/>
    <m/>
    <m/>
    <m/>
    <m/>
    <m/>
    <m/>
    <m/>
    <m/>
    <m/>
    <m/>
    <m/>
    <m/>
    <m/>
    <m/>
    <n v="1180"/>
    <s v="CA-2016-168081"/>
    <d v="2016-04-24T00:00:00"/>
    <s v="4/27/2016"/>
    <s v="Second Class"/>
    <s v="CA-12055"/>
    <x v="402"/>
    <x v="2"/>
    <s v="United States"/>
    <s v="Houston"/>
    <s v="Texas"/>
    <n v="77070"/>
    <x v="2"/>
    <s v="TEC-AC-10003174"/>
    <x v="2"/>
    <x v="11"/>
    <s v="Plantronics S12 Corded Telephone Headset System"/>
    <n v="258.69600000000003"/>
    <n v="3"/>
    <n v="0.2"/>
    <n v="64.674000000000007"/>
    <n v="2016"/>
    <x v="3"/>
    <s v="Q2"/>
    <n v="0.25"/>
  </r>
  <r>
    <m/>
    <m/>
    <m/>
    <m/>
    <m/>
    <m/>
    <m/>
    <m/>
    <m/>
    <m/>
    <m/>
    <m/>
    <m/>
    <m/>
    <m/>
    <m/>
    <m/>
    <m/>
    <m/>
    <m/>
    <m/>
    <n v="1181"/>
    <s v="CA-2014-128146"/>
    <d v="2014-06-21T00:00:00"/>
    <s v="6/25/2014"/>
    <s v="Standard Class"/>
    <s v="DB-13060"/>
    <x v="72"/>
    <x v="0"/>
    <s v="United States"/>
    <s v="Lakewood"/>
    <s v="New Jersey"/>
    <n v="8701"/>
    <x v="3"/>
    <s v="TEC-PH-10004539"/>
    <x v="2"/>
    <x v="7"/>
    <s v="Wireless Extenders zBoost YX545 SOHO Signal Booster"/>
    <n v="1322.93"/>
    <n v="7"/>
    <n v="0"/>
    <n v="357.19110000000001"/>
    <n v="2014"/>
    <x v="1"/>
    <s v="Q2"/>
    <n v="0.27"/>
  </r>
  <r>
    <m/>
    <m/>
    <m/>
    <m/>
    <m/>
    <m/>
    <m/>
    <m/>
    <m/>
    <m/>
    <m/>
    <m/>
    <m/>
    <m/>
    <m/>
    <m/>
    <m/>
    <m/>
    <m/>
    <m/>
    <m/>
    <n v="1182"/>
    <s v="CA-2014-128146"/>
    <d v="2014-06-21T00:00:00"/>
    <s v="6/25/2014"/>
    <s v="Standard Class"/>
    <s v="DB-13060"/>
    <x v="72"/>
    <x v="0"/>
    <s v="United States"/>
    <s v="Lakewood"/>
    <s v="New Jersey"/>
    <n v="8701"/>
    <x v="3"/>
    <s v="OFF-AR-10001919"/>
    <x v="1"/>
    <x v="6"/>
    <s v="OIC #2 Pencils, Medium Soft"/>
    <n v="3.76"/>
    <n v="2"/>
    <n v="0"/>
    <n v="1.0904"/>
    <n v="2014"/>
    <x v="1"/>
    <s v="Q2"/>
    <n v="0.29000000000000004"/>
  </r>
  <r>
    <m/>
    <m/>
    <m/>
    <m/>
    <m/>
    <m/>
    <m/>
    <m/>
    <m/>
    <m/>
    <m/>
    <m/>
    <m/>
    <m/>
    <m/>
    <m/>
    <m/>
    <m/>
    <m/>
    <m/>
    <m/>
    <n v="1183"/>
    <s v="CA-2017-138779"/>
    <d v="2017-01-14T00:00:00"/>
    <s v="1/15/2017"/>
    <s v="First Class"/>
    <s v="RB-19570"/>
    <x v="262"/>
    <x v="0"/>
    <s v="United States"/>
    <s v="Jacksonville"/>
    <s v="North Carolina"/>
    <n v="28540"/>
    <x v="0"/>
    <s v="OFF-EN-10002504"/>
    <x v="1"/>
    <x v="12"/>
    <s v="Tyvek  Top-Opening Peel &amp; Seel Envelopes, Plain White"/>
    <n v="21.744"/>
    <n v="1"/>
    <n v="0.2"/>
    <n v="7.3385999999999996"/>
    <n v="2017"/>
    <x v="9"/>
    <s v="Q1"/>
    <n v="0.33749999999999997"/>
  </r>
  <r>
    <m/>
    <m/>
    <m/>
    <m/>
    <m/>
    <m/>
    <m/>
    <m/>
    <m/>
    <m/>
    <m/>
    <m/>
    <m/>
    <m/>
    <m/>
    <m/>
    <m/>
    <m/>
    <m/>
    <m/>
    <m/>
    <n v="1184"/>
    <s v="CA-2017-138779"/>
    <d v="2017-01-14T00:00:00"/>
    <s v="1/15/2017"/>
    <s v="First Class"/>
    <s v="RB-19570"/>
    <x v="262"/>
    <x v="0"/>
    <s v="United States"/>
    <s v="Jacksonville"/>
    <s v="North Carolina"/>
    <n v="28540"/>
    <x v="0"/>
    <s v="TEC-PH-10003655"/>
    <x v="2"/>
    <x v="7"/>
    <s v="Sannysis Cute Owl Design Soft Skin Case Cover for Samsung Galaxy S4"/>
    <n v="7.92"/>
    <n v="5"/>
    <n v="0.2"/>
    <n v="0.69299999999999995"/>
    <n v="2017"/>
    <x v="9"/>
    <s v="Q1"/>
    <n v="8.7499999999999994E-2"/>
  </r>
  <r>
    <m/>
    <m/>
    <m/>
    <m/>
    <m/>
    <m/>
    <m/>
    <m/>
    <m/>
    <m/>
    <m/>
    <m/>
    <m/>
    <m/>
    <m/>
    <m/>
    <m/>
    <m/>
    <m/>
    <m/>
    <m/>
    <n v="1185"/>
    <s v="CA-2014-127131"/>
    <d v="2014-11-24T00:00:00"/>
    <s v="11/30/2014"/>
    <s v="Standard Class"/>
    <s v="HR-14830"/>
    <x v="403"/>
    <x v="1"/>
    <s v="United States"/>
    <s v="Seattle"/>
    <s v="Washington"/>
    <n v="98103"/>
    <x v="1"/>
    <s v="OFF-BI-10004656"/>
    <x v="1"/>
    <x v="8"/>
    <s v="Peel &amp; Stick Add-On Corner Pockets"/>
    <n v="12.096"/>
    <n v="7"/>
    <n v="0.2"/>
    <n v="4.2336"/>
    <n v="2014"/>
    <x v="0"/>
    <s v="Q4"/>
    <n v="0.35"/>
  </r>
  <r>
    <m/>
    <m/>
    <m/>
    <m/>
    <m/>
    <m/>
    <m/>
    <m/>
    <m/>
    <m/>
    <m/>
    <m/>
    <m/>
    <m/>
    <m/>
    <m/>
    <m/>
    <m/>
    <m/>
    <m/>
    <m/>
    <n v="1186"/>
    <s v="CA-2014-127131"/>
    <d v="2014-11-24T00:00:00"/>
    <s v="11/30/2014"/>
    <s v="Standard Class"/>
    <s v="HR-14830"/>
    <x v="403"/>
    <x v="1"/>
    <s v="United States"/>
    <s v="Seattle"/>
    <s v="Washington"/>
    <n v="98103"/>
    <x v="1"/>
    <s v="OFF-ST-10002344"/>
    <x v="1"/>
    <x v="4"/>
    <s v="Carina 42&quot;Hx23 3/4&quot;W Media Storage Unit"/>
    <n v="485.88"/>
    <n v="6"/>
    <n v="0"/>
    <n v="9.7175999999999991"/>
    <n v="2014"/>
    <x v="0"/>
    <s v="Q4"/>
    <n v="1.9999999999999997E-2"/>
  </r>
  <r>
    <m/>
    <m/>
    <m/>
    <m/>
    <m/>
    <m/>
    <m/>
    <m/>
    <m/>
    <m/>
    <m/>
    <m/>
    <m/>
    <m/>
    <m/>
    <m/>
    <m/>
    <m/>
    <m/>
    <m/>
    <m/>
    <n v="1187"/>
    <s v="CA-2014-127131"/>
    <d v="2014-11-24T00:00:00"/>
    <s v="11/30/2014"/>
    <s v="Standard Class"/>
    <s v="HR-14830"/>
    <x v="403"/>
    <x v="1"/>
    <s v="United States"/>
    <s v="Seattle"/>
    <s v="Washington"/>
    <n v="98103"/>
    <x v="1"/>
    <s v="OFF-PA-10001800"/>
    <x v="1"/>
    <x v="10"/>
    <s v="Xerox 220"/>
    <n v="25.92"/>
    <n v="4"/>
    <n v="0"/>
    <n v="12.441599999999999"/>
    <n v="2014"/>
    <x v="0"/>
    <s v="Q4"/>
    <n v="0.47999999999999993"/>
  </r>
  <r>
    <m/>
    <m/>
    <m/>
    <m/>
    <m/>
    <m/>
    <m/>
    <m/>
    <m/>
    <m/>
    <m/>
    <m/>
    <m/>
    <m/>
    <m/>
    <m/>
    <m/>
    <m/>
    <m/>
    <m/>
    <m/>
    <n v="1188"/>
    <s v="CA-2014-127131"/>
    <d v="2014-11-24T00:00:00"/>
    <s v="11/30/2014"/>
    <s v="Standard Class"/>
    <s v="HR-14830"/>
    <x v="403"/>
    <x v="1"/>
    <s v="United States"/>
    <s v="Seattle"/>
    <s v="Washington"/>
    <n v="98103"/>
    <x v="1"/>
    <s v="OFF-ST-10000036"/>
    <x v="1"/>
    <x v="4"/>
    <s v="Recycled Data-Pak for Archival Bound Computer Printouts, 12-1/2 x 12-1/2 x 16"/>
    <n v="197.58"/>
    <n v="2"/>
    <n v="0"/>
    <n v="53.346600000000002"/>
    <n v="2014"/>
    <x v="0"/>
    <s v="Q4"/>
    <n v="0.27"/>
  </r>
  <r>
    <m/>
    <m/>
    <m/>
    <m/>
    <m/>
    <m/>
    <m/>
    <m/>
    <m/>
    <m/>
    <m/>
    <m/>
    <m/>
    <m/>
    <m/>
    <m/>
    <m/>
    <m/>
    <m/>
    <m/>
    <m/>
    <n v="1189"/>
    <s v="CA-2017-117212"/>
    <d v="2017-02-26T00:00:00"/>
    <s v="2/28/2017"/>
    <s v="Second Class"/>
    <s v="BT-11530"/>
    <x v="404"/>
    <x v="2"/>
    <s v="United States"/>
    <s v="Los Angeles"/>
    <s v="California"/>
    <n v="90036"/>
    <x v="1"/>
    <s v="OFF-AP-10004532"/>
    <x v="1"/>
    <x v="9"/>
    <s v="Kensington 6 Outlet Guardian Standard Surge Protector"/>
    <n v="81.92"/>
    <n v="4"/>
    <n v="0"/>
    <n v="22.118400000000001"/>
    <n v="2017"/>
    <x v="11"/>
    <s v="Q1"/>
    <n v="0.27"/>
  </r>
  <r>
    <m/>
    <m/>
    <m/>
    <m/>
    <m/>
    <m/>
    <m/>
    <m/>
    <m/>
    <m/>
    <m/>
    <m/>
    <m/>
    <m/>
    <m/>
    <m/>
    <m/>
    <m/>
    <m/>
    <m/>
    <m/>
    <n v="1190"/>
    <s v="CA-2017-117212"/>
    <d v="2017-02-26T00:00:00"/>
    <s v="2/28/2017"/>
    <s v="Second Class"/>
    <s v="BT-11530"/>
    <x v="404"/>
    <x v="2"/>
    <s v="United States"/>
    <s v="Los Angeles"/>
    <s v="California"/>
    <n v="90036"/>
    <x v="1"/>
    <s v="TEC-PH-10004447"/>
    <x v="2"/>
    <x v="7"/>
    <s v="Toshiba IPT2010-SD IP Telephone"/>
    <n v="889.53599999999994"/>
    <n v="8"/>
    <n v="0.2"/>
    <n v="66.715199999999996"/>
    <n v="2017"/>
    <x v="11"/>
    <s v="Q1"/>
    <n v="7.4999999999999997E-2"/>
  </r>
  <r>
    <m/>
    <m/>
    <m/>
    <m/>
    <m/>
    <m/>
    <m/>
    <m/>
    <m/>
    <m/>
    <m/>
    <m/>
    <m/>
    <m/>
    <m/>
    <m/>
    <m/>
    <m/>
    <m/>
    <m/>
    <m/>
    <n v="1191"/>
    <s v="CA-2017-117212"/>
    <d v="2017-02-26T00:00:00"/>
    <s v="2/28/2017"/>
    <s v="Second Class"/>
    <s v="BT-11530"/>
    <x v="404"/>
    <x v="2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  <n v="2017"/>
    <x v="11"/>
    <s v="Q1"/>
    <n v="9.9999999999999992E-2"/>
  </r>
  <r>
    <m/>
    <m/>
    <m/>
    <m/>
    <m/>
    <m/>
    <m/>
    <m/>
    <m/>
    <m/>
    <m/>
    <m/>
    <m/>
    <m/>
    <m/>
    <m/>
    <m/>
    <m/>
    <m/>
    <m/>
    <m/>
    <n v="1192"/>
    <s v="CA-2017-117212"/>
    <d v="2017-02-26T00:00:00"/>
    <s v="2/28/2017"/>
    <s v="Second Class"/>
    <s v="BT-11530"/>
    <x v="404"/>
    <x v="2"/>
    <s v="United States"/>
    <s v="Los Angeles"/>
    <s v="California"/>
    <n v="90036"/>
    <x v="1"/>
    <s v="OFF-PA-10001970"/>
    <x v="1"/>
    <x v="10"/>
    <s v="Xerox 1908"/>
    <n v="223.92"/>
    <n v="4"/>
    <n v="0"/>
    <n v="109.7208"/>
    <n v="2017"/>
    <x v="11"/>
    <s v="Q1"/>
    <n v="0.49"/>
  </r>
  <r>
    <m/>
    <m/>
    <m/>
    <m/>
    <m/>
    <m/>
    <m/>
    <m/>
    <m/>
    <m/>
    <m/>
    <m/>
    <m/>
    <m/>
    <m/>
    <m/>
    <m/>
    <m/>
    <m/>
    <m/>
    <m/>
    <n v="1193"/>
    <s v="CA-2017-117212"/>
    <d v="2017-02-26T00:00:00"/>
    <s v="2/28/2017"/>
    <s v="Second Class"/>
    <s v="BT-11530"/>
    <x v="404"/>
    <x v="2"/>
    <s v="United States"/>
    <s v="Los Angeles"/>
    <s v="California"/>
    <n v="90036"/>
    <x v="1"/>
    <s v="OFF-PA-10000682"/>
    <x v="1"/>
    <x v="10"/>
    <s v="Xerox 1924"/>
    <n v="23.12"/>
    <n v="4"/>
    <n v="0"/>
    <n v="11.328799999999999"/>
    <n v="2017"/>
    <x v="11"/>
    <s v="Q1"/>
    <n v="0.48999999999999994"/>
  </r>
  <r>
    <m/>
    <m/>
    <m/>
    <m/>
    <m/>
    <m/>
    <m/>
    <m/>
    <m/>
    <m/>
    <m/>
    <m/>
    <m/>
    <m/>
    <m/>
    <m/>
    <m/>
    <m/>
    <m/>
    <m/>
    <m/>
    <n v="1194"/>
    <s v="US-2015-130519"/>
    <d v="2015-09-15T00:00:00"/>
    <s v="9/15/2015"/>
    <s v="Same Day"/>
    <s v="NG-18355"/>
    <x v="243"/>
    <x v="1"/>
    <s v="United States"/>
    <s v="Coral Springs"/>
    <s v="Florida"/>
    <n v="33065"/>
    <x v="0"/>
    <s v="OFF-PA-10001937"/>
    <x v="1"/>
    <x v="10"/>
    <s v="Xerox 21"/>
    <n v="15.552"/>
    <n v="3"/>
    <n v="0.2"/>
    <n v="5.4432"/>
    <n v="2015"/>
    <x v="8"/>
    <s v="Q3"/>
    <n v="0.35000000000000003"/>
  </r>
  <r>
    <m/>
    <m/>
    <m/>
    <m/>
    <m/>
    <m/>
    <m/>
    <m/>
    <m/>
    <m/>
    <m/>
    <m/>
    <m/>
    <m/>
    <m/>
    <m/>
    <m/>
    <m/>
    <m/>
    <m/>
    <m/>
    <n v="1195"/>
    <s v="US-2015-130519"/>
    <d v="2015-09-15T00:00:00"/>
    <s v="9/15/2015"/>
    <s v="Same Day"/>
    <s v="NG-18355"/>
    <x v="243"/>
    <x v="1"/>
    <s v="United States"/>
    <s v="Coral Springs"/>
    <s v="Florida"/>
    <n v="33065"/>
    <x v="0"/>
    <s v="FUR-FU-10002268"/>
    <x v="0"/>
    <x v="5"/>
    <s v="Ultra Door Push Plate"/>
    <n v="15.712"/>
    <n v="4"/>
    <n v="0.2"/>
    <n v="2.5531999999999999"/>
    <n v="2015"/>
    <x v="8"/>
    <s v="Q3"/>
    <n v="0.16250000000000001"/>
  </r>
  <r>
    <m/>
    <m/>
    <m/>
    <m/>
    <m/>
    <m/>
    <m/>
    <m/>
    <m/>
    <m/>
    <m/>
    <m/>
    <m/>
    <m/>
    <m/>
    <m/>
    <m/>
    <m/>
    <m/>
    <m/>
    <m/>
    <n v="1196"/>
    <s v="US-2015-130519"/>
    <d v="2015-09-15T00:00:00"/>
    <s v="9/15/2015"/>
    <s v="Same Day"/>
    <s v="NG-18355"/>
    <x v="243"/>
    <x v="1"/>
    <s v="United States"/>
    <s v="Coral Springs"/>
    <s v="Florida"/>
    <n v="33065"/>
    <x v="0"/>
    <s v="OFF-ST-10001321"/>
    <x v="1"/>
    <x v="4"/>
    <s v="Decoflex Hanging Personal Folder File, Blue"/>
    <n v="24.672000000000001"/>
    <n v="2"/>
    <n v="0.2"/>
    <n v="2.1587999999999998"/>
    <n v="2015"/>
    <x v="8"/>
    <s v="Q3"/>
    <n v="8.7499999999999994E-2"/>
  </r>
  <r>
    <m/>
    <m/>
    <m/>
    <m/>
    <m/>
    <m/>
    <m/>
    <m/>
    <m/>
    <m/>
    <m/>
    <m/>
    <m/>
    <m/>
    <m/>
    <m/>
    <m/>
    <m/>
    <m/>
    <m/>
    <m/>
    <n v="1197"/>
    <s v="US-2015-130519"/>
    <d v="2015-09-15T00:00:00"/>
    <s v="9/15/2015"/>
    <s v="Same Day"/>
    <s v="NG-18355"/>
    <x v="243"/>
    <x v="1"/>
    <s v="United States"/>
    <s v="Coral Springs"/>
    <s v="Florida"/>
    <n v="33065"/>
    <x v="0"/>
    <s v="FUR-FU-10003394"/>
    <x v="0"/>
    <x v="5"/>
    <s v="Tenex &quot;The Solids&quot; Textured Chair Mats"/>
    <n v="55.968000000000004"/>
    <n v="1"/>
    <n v="0.2"/>
    <n v="-2.0988000000000002"/>
    <n v="2015"/>
    <x v="8"/>
    <s v="Q3"/>
    <n v="-3.7499999999999999E-2"/>
  </r>
  <r>
    <m/>
    <m/>
    <m/>
    <m/>
    <m/>
    <m/>
    <m/>
    <m/>
    <m/>
    <m/>
    <m/>
    <m/>
    <m/>
    <m/>
    <m/>
    <m/>
    <m/>
    <m/>
    <m/>
    <m/>
    <m/>
    <n v="1198"/>
    <s v="CA-2016-130946"/>
    <d v="2016-04-08T00:00:00"/>
    <d v="2016-12-04T00:00:00"/>
    <s v="Standard Class"/>
    <s v="ZC-21910"/>
    <x v="233"/>
    <x v="0"/>
    <s v="United States"/>
    <s v="Houston"/>
    <s v="Texas"/>
    <n v="77041"/>
    <x v="2"/>
    <s v="TEC-AC-10001990"/>
    <x v="2"/>
    <x v="11"/>
    <s v="Kensington Orbit Wireless Mobile Trackball for PC and Mac"/>
    <n v="431.928"/>
    <n v="9"/>
    <n v="0.2"/>
    <n v="64.789199999999994"/>
    <n v="2016"/>
    <x v="3"/>
    <s v="Q2"/>
    <n v="0.15"/>
  </r>
  <r>
    <m/>
    <m/>
    <m/>
    <m/>
    <m/>
    <m/>
    <m/>
    <m/>
    <m/>
    <m/>
    <m/>
    <m/>
    <m/>
    <m/>
    <m/>
    <m/>
    <m/>
    <m/>
    <m/>
    <m/>
    <m/>
    <n v="1199"/>
    <s v="CA-2016-130946"/>
    <d v="2016-04-08T00:00:00"/>
    <d v="2016-12-04T00:00:00"/>
    <s v="Standard Class"/>
    <s v="ZC-21910"/>
    <x v="233"/>
    <x v="0"/>
    <s v="United States"/>
    <s v="Houston"/>
    <s v="Texas"/>
    <n v="77041"/>
    <x v="2"/>
    <s v="FUR-CH-10004540"/>
    <x v="0"/>
    <x v="1"/>
    <s v="Global Chrome Stack Chair"/>
    <n v="95.983999999999995"/>
    <n v="4"/>
    <n v="0.3"/>
    <n v="-4.1135999999999999"/>
    <n v="2016"/>
    <x v="3"/>
    <s v="Q2"/>
    <n v="-4.2857142857142858E-2"/>
  </r>
  <r>
    <m/>
    <m/>
    <m/>
    <m/>
    <m/>
    <m/>
    <m/>
    <m/>
    <m/>
    <m/>
    <m/>
    <m/>
    <m/>
    <m/>
    <m/>
    <m/>
    <m/>
    <m/>
    <m/>
    <m/>
    <m/>
    <n v="1200"/>
    <s v="CA-2016-130946"/>
    <d v="2016-04-08T00:00:00"/>
    <d v="2016-12-04T00:00:00"/>
    <s v="Standard Class"/>
    <s v="ZC-21910"/>
    <x v="233"/>
    <x v="0"/>
    <s v="United States"/>
    <s v="Houston"/>
    <s v="Texas"/>
    <n v="77041"/>
    <x v="2"/>
    <s v="OFF-BI-10004995"/>
    <x v="1"/>
    <x v="8"/>
    <s v="GBC DocuBind P400 Electric Binding System"/>
    <n v="1088.7919999999999"/>
    <n v="4"/>
    <n v="0.8"/>
    <n v="-1850.9464"/>
    <n v="2016"/>
    <x v="3"/>
    <s v="Q2"/>
    <n v="-1.7000000000000002"/>
  </r>
  <r>
    <m/>
    <m/>
    <m/>
    <m/>
    <m/>
    <m/>
    <m/>
    <m/>
    <m/>
    <m/>
    <m/>
    <m/>
    <m/>
    <m/>
    <m/>
    <m/>
    <m/>
    <m/>
    <m/>
    <m/>
    <m/>
    <n v="1201"/>
    <s v="CA-2016-114727"/>
    <d v="2016-07-18T00:00:00"/>
    <s v="7/24/2016"/>
    <s v="Standard Class"/>
    <s v="LS-16945"/>
    <x v="322"/>
    <x v="1"/>
    <s v="United States"/>
    <s v="Denver"/>
    <s v="Colorado"/>
    <n v="80219"/>
    <x v="1"/>
    <s v="FUR-CH-10002335"/>
    <x v="0"/>
    <x v="1"/>
    <s v="Hon GuestStacker Chair"/>
    <n v="544.00800000000004"/>
    <n v="3"/>
    <n v="0.2"/>
    <n v="40.800600000000003"/>
    <n v="2016"/>
    <x v="7"/>
    <s v="Q3"/>
    <n v="7.4999999999999997E-2"/>
  </r>
  <r>
    <m/>
    <m/>
    <m/>
    <m/>
    <m/>
    <m/>
    <m/>
    <m/>
    <m/>
    <m/>
    <m/>
    <m/>
    <m/>
    <m/>
    <m/>
    <m/>
    <m/>
    <m/>
    <m/>
    <m/>
    <m/>
    <n v="1202"/>
    <s v="CA-2016-114727"/>
    <d v="2016-07-18T00:00:00"/>
    <s v="7/24/2016"/>
    <s v="Standard Class"/>
    <s v="LS-16945"/>
    <x v="322"/>
    <x v="1"/>
    <s v="United States"/>
    <s v="Denver"/>
    <s v="Colorado"/>
    <n v="80219"/>
    <x v="1"/>
    <s v="OFF-BI-10004967"/>
    <x v="1"/>
    <x v="8"/>
    <s v="Round Ring Binders"/>
    <n v="1.8720000000000001"/>
    <n v="3"/>
    <n v="0.7"/>
    <n v="-1.4352"/>
    <n v="2016"/>
    <x v="7"/>
    <s v="Q3"/>
    <n v="-0.76666666666666661"/>
  </r>
  <r>
    <m/>
    <m/>
    <m/>
    <m/>
    <m/>
    <m/>
    <m/>
    <m/>
    <m/>
    <m/>
    <m/>
    <m/>
    <m/>
    <m/>
    <m/>
    <m/>
    <m/>
    <m/>
    <m/>
    <m/>
    <m/>
    <n v="1203"/>
    <s v="CA-2016-114727"/>
    <d v="2016-07-18T00:00:00"/>
    <s v="7/24/2016"/>
    <s v="Standard Class"/>
    <s v="LS-16945"/>
    <x v="322"/>
    <x v="1"/>
    <s v="United States"/>
    <s v="Denver"/>
    <s v="Colorado"/>
    <n v="80219"/>
    <x v="1"/>
    <s v="FUR-CH-10002331"/>
    <x v="0"/>
    <x v="1"/>
    <s v="Hon 4700 Series Mobuis Mid-Back Task Chairs with Adjustable Arms"/>
    <n v="854.35199999999998"/>
    <n v="3"/>
    <n v="0.2"/>
    <n v="10.679399999999999"/>
    <n v="2016"/>
    <x v="7"/>
    <s v="Q3"/>
    <n v="1.2499999999999999E-2"/>
  </r>
  <r>
    <m/>
    <m/>
    <m/>
    <m/>
    <m/>
    <m/>
    <m/>
    <m/>
    <m/>
    <m/>
    <m/>
    <m/>
    <m/>
    <m/>
    <m/>
    <m/>
    <m/>
    <m/>
    <m/>
    <m/>
    <m/>
    <n v="1204"/>
    <s v="CA-2016-114727"/>
    <d v="2016-07-18T00:00:00"/>
    <s v="7/24/2016"/>
    <s v="Standard Class"/>
    <s v="LS-16945"/>
    <x v="322"/>
    <x v="1"/>
    <s v="United States"/>
    <s v="Denver"/>
    <s v="Colorado"/>
    <n v="80219"/>
    <x v="1"/>
    <s v="OFF-ST-10002292"/>
    <x v="1"/>
    <x v="4"/>
    <s v="Sauder Facets Collection Locker/File Cabinet, Sky Alder Finish"/>
    <n v="593.56799999999998"/>
    <n v="2"/>
    <n v="0.2"/>
    <n v="0"/>
    <n v="2016"/>
    <x v="7"/>
    <s v="Q3"/>
    <n v="0"/>
  </r>
  <r>
    <m/>
    <m/>
    <m/>
    <m/>
    <m/>
    <m/>
    <m/>
    <m/>
    <m/>
    <m/>
    <m/>
    <m/>
    <m/>
    <m/>
    <m/>
    <m/>
    <m/>
    <m/>
    <m/>
    <m/>
    <m/>
    <n v="1205"/>
    <s v="CA-2016-114727"/>
    <d v="2016-07-18T00:00:00"/>
    <s v="7/24/2016"/>
    <s v="Standard Class"/>
    <s v="LS-16945"/>
    <x v="322"/>
    <x v="1"/>
    <s v="United States"/>
    <s v="Denver"/>
    <s v="Colorado"/>
    <n v="80219"/>
    <x v="1"/>
    <s v="OFF-ST-10000689"/>
    <x v="1"/>
    <x v="4"/>
    <s v="Fellowes Strictly Business Drawer File, Letter/Legal Size"/>
    <n v="338.04"/>
    <n v="3"/>
    <n v="0.2"/>
    <n v="-33.804000000000002"/>
    <n v="2016"/>
    <x v="7"/>
    <s v="Q3"/>
    <n v="-0.1"/>
  </r>
  <r>
    <m/>
    <m/>
    <m/>
    <m/>
    <m/>
    <m/>
    <m/>
    <m/>
    <m/>
    <m/>
    <m/>
    <m/>
    <m/>
    <m/>
    <m/>
    <m/>
    <m/>
    <m/>
    <m/>
    <m/>
    <m/>
    <n v="1206"/>
    <s v="CA-2017-133235"/>
    <d v="2017-08-01T00:00:00"/>
    <d v="2017-04-08T00:00:00"/>
    <s v="First Class"/>
    <s v="LH-16750"/>
    <x v="405"/>
    <x v="0"/>
    <s v="United States"/>
    <s v="Charlotte"/>
    <s v="North Carolina"/>
    <n v="28205"/>
    <x v="0"/>
    <s v="TEC-PH-10002660"/>
    <x v="2"/>
    <x v="7"/>
    <s v="Nortel Networks T7316 E Nt8 B27"/>
    <n v="271.95999999999998"/>
    <n v="5"/>
    <n v="0.2"/>
    <n v="16.997499999999999"/>
    <n v="2017"/>
    <x v="6"/>
    <s v="Q3"/>
    <n v="6.25E-2"/>
  </r>
  <r>
    <m/>
    <m/>
    <m/>
    <m/>
    <m/>
    <m/>
    <m/>
    <m/>
    <m/>
    <m/>
    <m/>
    <m/>
    <m/>
    <m/>
    <m/>
    <m/>
    <m/>
    <m/>
    <m/>
    <m/>
    <m/>
    <n v="1207"/>
    <s v="CA-2016-137050"/>
    <d v="2016-07-14T00:00:00"/>
    <s v="7/18/2016"/>
    <s v="Second Class"/>
    <s v="SW-20755"/>
    <x v="406"/>
    <x v="1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  <n v="2016"/>
    <x v="7"/>
    <s v="Q3"/>
    <n v="0.3"/>
  </r>
  <r>
    <m/>
    <m/>
    <m/>
    <m/>
    <m/>
    <m/>
    <m/>
    <m/>
    <m/>
    <m/>
    <m/>
    <m/>
    <m/>
    <m/>
    <m/>
    <m/>
    <m/>
    <m/>
    <m/>
    <m/>
    <m/>
    <n v="1208"/>
    <s v="CA-2016-137050"/>
    <d v="2016-07-14T00:00:00"/>
    <s v="7/18/2016"/>
    <s v="Second Class"/>
    <s v="SW-20755"/>
    <x v="406"/>
    <x v="1"/>
    <s v="United States"/>
    <s v="New York City"/>
    <s v="New York"/>
    <n v="10009"/>
    <x v="3"/>
    <s v="OFF-BI-10002160"/>
    <x v="1"/>
    <x v="8"/>
    <s v="Acco Hanging Data Binders"/>
    <n v="9.1440000000000001"/>
    <n v="3"/>
    <n v="0.2"/>
    <n v="3.2004000000000001"/>
    <n v="2016"/>
    <x v="7"/>
    <s v="Q3"/>
    <n v="0.35000000000000003"/>
  </r>
  <r>
    <m/>
    <m/>
    <m/>
    <m/>
    <m/>
    <m/>
    <m/>
    <m/>
    <m/>
    <m/>
    <m/>
    <m/>
    <m/>
    <m/>
    <m/>
    <m/>
    <m/>
    <m/>
    <m/>
    <m/>
    <m/>
    <n v="1209"/>
    <s v="CA-2016-137050"/>
    <d v="2016-07-14T00:00:00"/>
    <s v="7/18/2016"/>
    <s v="Second Class"/>
    <s v="SW-20755"/>
    <x v="406"/>
    <x v="1"/>
    <s v="United States"/>
    <s v="New York City"/>
    <s v="New York"/>
    <n v="10009"/>
    <x v="3"/>
    <s v="OFF-FA-10002988"/>
    <x v="1"/>
    <x v="13"/>
    <s v="Ideal Clamps"/>
    <n v="14.07"/>
    <n v="7"/>
    <n v="0"/>
    <n v="6.8943000000000003"/>
    <n v="2016"/>
    <x v="7"/>
    <s v="Q3"/>
    <n v="0.49"/>
  </r>
  <r>
    <m/>
    <m/>
    <m/>
    <m/>
    <m/>
    <m/>
    <m/>
    <m/>
    <m/>
    <m/>
    <m/>
    <m/>
    <m/>
    <m/>
    <m/>
    <m/>
    <m/>
    <m/>
    <m/>
    <m/>
    <m/>
    <n v="1210"/>
    <s v="CA-2016-137050"/>
    <d v="2016-07-14T00:00:00"/>
    <s v="7/18/2016"/>
    <s v="Second Class"/>
    <s v="SW-20755"/>
    <x v="406"/>
    <x v="1"/>
    <s v="United States"/>
    <s v="New York City"/>
    <s v="New York"/>
    <n v="10009"/>
    <x v="3"/>
    <s v="OFF-AR-10004999"/>
    <x v="1"/>
    <x v="6"/>
    <s v="Newell 315"/>
    <n v="41.86"/>
    <n v="7"/>
    <n v="0"/>
    <n v="10.465"/>
    <n v="2016"/>
    <x v="7"/>
    <s v="Q3"/>
    <n v="0.25"/>
  </r>
  <r>
    <m/>
    <m/>
    <m/>
    <m/>
    <m/>
    <m/>
    <m/>
    <m/>
    <m/>
    <m/>
    <m/>
    <m/>
    <m/>
    <m/>
    <m/>
    <m/>
    <m/>
    <m/>
    <m/>
    <m/>
    <m/>
    <n v="1211"/>
    <s v="CA-2016-137050"/>
    <d v="2016-07-14T00:00:00"/>
    <s v="7/18/2016"/>
    <s v="Second Class"/>
    <s v="SW-20755"/>
    <x v="406"/>
    <x v="1"/>
    <s v="United States"/>
    <s v="New York City"/>
    <s v="New York"/>
    <n v="10009"/>
    <x v="3"/>
    <s v="OFF-BI-10001031"/>
    <x v="1"/>
    <x v="8"/>
    <s v="Pressboard Data Binders by Wilson Jones"/>
    <n v="8.5440000000000005"/>
    <n v="2"/>
    <n v="0.2"/>
    <n v="2.8835999999999999"/>
    <n v="2016"/>
    <x v="7"/>
    <s v="Q3"/>
    <n v="0.33749999999999997"/>
  </r>
  <r>
    <m/>
    <m/>
    <m/>
    <m/>
    <m/>
    <m/>
    <m/>
    <m/>
    <m/>
    <m/>
    <m/>
    <m/>
    <m/>
    <m/>
    <m/>
    <m/>
    <m/>
    <m/>
    <m/>
    <m/>
    <m/>
    <n v="1212"/>
    <s v="CA-2016-137050"/>
    <d v="2016-07-14T00:00:00"/>
    <s v="7/18/2016"/>
    <s v="Second Class"/>
    <s v="SW-20755"/>
    <x v="406"/>
    <x v="1"/>
    <s v="United States"/>
    <s v="New York City"/>
    <s v="New York"/>
    <n v="10009"/>
    <x v="3"/>
    <s v="FUR-BO-10004695"/>
    <x v="0"/>
    <x v="0"/>
    <s v="O'Sullivan 2-Door Barrister Bookcase in Odessa Pine"/>
    <n v="579.13599999999997"/>
    <n v="4"/>
    <n v="0.2"/>
    <n v="21.717600000000001"/>
    <n v="2016"/>
    <x v="7"/>
    <s v="Q3"/>
    <n v="3.7500000000000006E-2"/>
  </r>
  <r>
    <m/>
    <m/>
    <m/>
    <m/>
    <m/>
    <m/>
    <m/>
    <m/>
    <m/>
    <m/>
    <m/>
    <m/>
    <m/>
    <m/>
    <m/>
    <m/>
    <m/>
    <m/>
    <m/>
    <m/>
    <m/>
    <n v="1213"/>
    <s v="US-2017-118087"/>
    <d v="2017-09-09T00:00:00"/>
    <s v="9/13/2017"/>
    <s v="Standard Class"/>
    <s v="SP-20620"/>
    <x v="407"/>
    <x v="1"/>
    <s v="United States"/>
    <s v="Philadelphia"/>
    <s v="Pennsylvania"/>
    <n v="19134"/>
    <x v="3"/>
    <s v="FUR-CH-10004860"/>
    <x v="0"/>
    <x v="1"/>
    <s v="Global Low Back Tilter Chair"/>
    <n v="141.37200000000001"/>
    <n v="2"/>
    <n v="0.3"/>
    <n v="-48.470399999999998"/>
    <n v="2017"/>
    <x v="8"/>
    <s v="Q3"/>
    <n v="-0.3428571428571428"/>
  </r>
  <r>
    <m/>
    <m/>
    <m/>
    <m/>
    <m/>
    <m/>
    <m/>
    <m/>
    <m/>
    <m/>
    <m/>
    <m/>
    <m/>
    <m/>
    <m/>
    <m/>
    <m/>
    <m/>
    <m/>
    <m/>
    <m/>
    <n v="1214"/>
    <s v="US-2017-118087"/>
    <d v="2017-09-09T00:00:00"/>
    <s v="9/13/2017"/>
    <s v="Standard Class"/>
    <s v="SP-20620"/>
    <x v="407"/>
    <x v="1"/>
    <s v="United States"/>
    <s v="Philadelphia"/>
    <s v="Pennsylvania"/>
    <n v="19134"/>
    <x v="3"/>
    <s v="OFF-BI-10002432"/>
    <x v="1"/>
    <x v="8"/>
    <s v="Wilson Jones Standard D-Ring Binders"/>
    <n v="3.036"/>
    <n v="2"/>
    <n v="0.7"/>
    <n v="-2.3275999999999999"/>
    <n v="2017"/>
    <x v="8"/>
    <s v="Q3"/>
    <n v="-0.76666666666666661"/>
  </r>
  <r>
    <m/>
    <m/>
    <m/>
    <m/>
    <m/>
    <m/>
    <m/>
    <m/>
    <m/>
    <m/>
    <m/>
    <m/>
    <m/>
    <m/>
    <m/>
    <m/>
    <m/>
    <m/>
    <m/>
    <m/>
    <m/>
    <n v="1215"/>
    <s v="US-2017-118087"/>
    <d v="2017-09-09T00:00:00"/>
    <s v="9/13/2017"/>
    <s v="Standard Class"/>
    <s v="SP-20620"/>
    <x v="407"/>
    <x v="1"/>
    <s v="United States"/>
    <s v="Philadelphia"/>
    <s v="Pennsylvania"/>
    <n v="19134"/>
    <x v="3"/>
    <s v="OFF-BI-10000069"/>
    <x v="1"/>
    <x v="8"/>
    <s v="GBC Prepunched Paper, 19-Hole, for Binding Systems, 24-lb"/>
    <n v="4.5030000000000001"/>
    <n v="1"/>
    <n v="0.7"/>
    <n v="-3.6023999999999998"/>
    <n v="2017"/>
    <x v="8"/>
    <s v="Q3"/>
    <n v="-0.79999999999999993"/>
  </r>
  <r>
    <m/>
    <m/>
    <m/>
    <m/>
    <m/>
    <m/>
    <m/>
    <m/>
    <m/>
    <m/>
    <m/>
    <m/>
    <m/>
    <m/>
    <m/>
    <m/>
    <m/>
    <m/>
    <m/>
    <m/>
    <m/>
    <n v="1216"/>
    <s v="US-2017-118087"/>
    <d v="2017-09-09T00:00:00"/>
    <s v="9/13/2017"/>
    <s v="Standard Class"/>
    <s v="SP-20620"/>
    <x v="407"/>
    <x v="1"/>
    <s v="United States"/>
    <s v="Philadelphia"/>
    <s v="Pennsylvania"/>
    <n v="19134"/>
    <x v="3"/>
    <s v="OFF-AR-10003602"/>
    <x v="1"/>
    <x v="6"/>
    <s v="Quartet Omega Colored Chalk, 12/Pack"/>
    <n v="4.6719999999999997"/>
    <n v="1"/>
    <n v="0.2"/>
    <n v="1.5768"/>
    <n v="2017"/>
    <x v="8"/>
    <s v="Q3"/>
    <n v="0.33750000000000002"/>
  </r>
  <r>
    <m/>
    <m/>
    <m/>
    <m/>
    <m/>
    <m/>
    <m/>
    <m/>
    <m/>
    <m/>
    <m/>
    <m/>
    <m/>
    <m/>
    <m/>
    <m/>
    <m/>
    <m/>
    <m/>
    <m/>
    <m/>
    <n v="1217"/>
    <s v="US-2017-118087"/>
    <d v="2017-09-09T00:00:00"/>
    <s v="9/13/2017"/>
    <s v="Standard Class"/>
    <s v="SP-20620"/>
    <x v="407"/>
    <x v="1"/>
    <s v="United States"/>
    <s v="Philadelphia"/>
    <s v="Pennsylvania"/>
    <n v="19134"/>
    <x v="3"/>
    <s v="TEC-AC-10004469"/>
    <x v="2"/>
    <x v="11"/>
    <s v="Microsoft Sculpt Comfort Mouse"/>
    <n v="95.88"/>
    <n v="3"/>
    <n v="0.2"/>
    <n v="28.763999999999999"/>
    <n v="2017"/>
    <x v="8"/>
    <s v="Q3"/>
    <n v="0.3"/>
  </r>
  <r>
    <m/>
    <m/>
    <m/>
    <m/>
    <m/>
    <m/>
    <m/>
    <m/>
    <m/>
    <m/>
    <m/>
    <m/>
    <m/>
    <m/>
    <m/>
    <m/>
    <m/>
    <m/>
    <m/>
    <m/>
    <m/>
    <n v="1218"/>
    <s v="US-2017-118087"/>
    <d v="2017-09-09T00:00:00"/>
    <s v="9/13/2017"/>
    <s v="Standard Class"/>
    <s v="SP-20620"/>
    <x v="407"/>
    <x v="1"/>
    <s v="United States"/>
    <s v="Philadelphia"/>
    <s v="Pennsylvania"/>
    <n v="19134"/>
    <x v="3"/>
    <s v="FUR-FU-10001867"/>
    <x v="0"/>
    <x v="5"/>
    <s v="Eldon Expressions Punched Metal &amp; Wood Desk Accessories, Pewter &amp; Cherry"/>
    <n v="17.024000000000001"/>
    <n v="2"/>
    <n v="0.2"/>
    <n v="1.7023999999999999"/>
    <n v="2017"/>
    <x v="8"/>
    <s v="Q3"/>
    <n v="9.9999999999999992E-2"/>
  </r>
  <r>
    <m/>
    <m/>
    <m/>
    <m/>
    <m/>
    <m/>
    <m/>
    <m/>
    <m/>
    <m/>
    <m/>
    <m/>
    <m/>
    <m/>
    <m/>
    <m/>
    <m/>
    <m/>
    <m/>
    <m/>
    <m/>
    <n v="1219"/>
    <s v="US-2017-118087"/>
    <d v="2017-09-09T00:00:00"/>
    <s v="9/13/2017"/>
    <s v="Standard Class"/>
    <s v="SP-20620"/>
    <x v="407"/>
    <x v="1"/>
    <s v="United States"/>
    <s v="Philadelphia"/>
    <s v="Pennsylvania"/>
    <n v="19134"/>
    <x v="3"/>
    <s v="TEC-AC-10003174"/>
    <x v="2"/>
    <x v="11"/>
    <s v="Plantronics S12 Corded Telephone Headset System"/>
    <n v="258.69600000000003"/>
    <n v="3"/>
    <n v="0.2"/>
    <n v="64.674000000000007"/>
    <n v="2017"/>
    <x v="8"/>
    <s v="Q3"/>
    <n v="0.25"/>
  </r>
  <r>
    <m/>
    <m/>
    <m/>
    <m/>
    <m/>
    <m/>
    <m/>
    <m/>
    <m/>
    <m/>
    <m/>
    <m/>
    <m/>
    <m/>
    <m/>
    <m/>
    <m/>
    <m/>
    <m/>
    <m/>
    <m/>
    <n v="1220"/>
    <s v="US-2017-118087"/>
    <d v="2017-09-09T00:00:00"/>
    <s v="9/13/2017"/>
    <s v="Standard Class"/>
    <s v="SP-20620"/>
    <x v="407"/>
    <x v="1"/>
    <s v="United States"/>
    <s v="Philadelphia"/>
    <s v="Pennsylvania"/>
    <n v="19134"/>
    <x v="3"/>
    <s v="TEC-PH-10002200"/>
    <x v="2"/>
    <x v="7"/>
    <s v="Samsung Galaxy Note 2"/>
    <n v="1931.9580000000001"/>
    <n v="7"/>
    <n v="0.4"/>
    <n v="-386.39159999999998"/>
    <n v="2017"/>
    <x v="8"/>
    <s v="Q3"/>
    <n v="-0.19999999999999998"/>
  </r>
  <r>
    <m/>
    <m/>
    <m/>
    <m/>
    <m/>
    <m/>
    <m/>
    <m/>
    <m/>
    <m/>
    <m/>
    <m/>
    <m/>
    <m/>
    <m/>
    <m/>
    <m/>
    <m/>
    <m/>
    <m/>
    <m/>
    <n v="1221"/>
    <s v="CA-2014-110184"/>
    <d v="2014-07-12T00:00:00"/>
    <s v="7/16/2014"/>
    <s v="Standard Class"/>
    <s v="BF-11170"/>
    <x v="408"/>
    <x v="2"/>
    <s v="United States"/>
    <s v="Los Angeles"/>
    <s v="California"/>
    <n v="90036"/>
    <x v="1"/>
    <s v="OFF-ST-10000107"/>
    <x v="1"/>
    <x v="4"/>
    <s v="Fellowes Super Stor/Drawer"/>
    <n v="249.75"/>
    <n v="9"/>
    <n v="0"/>
    <n v="44.954999999999998"/>
    <n v="2014"/>
    <x v="7"/>
    <s v="Q3"/>
    <n v="0.18"/>
  </r>
  <r>
    <m/>
    <m/>
    <m/>
    <m/>
    <m/>
    <m/>
    <m/>
    <m/>
    <m/>
    <m/>
    <m/>
    <m/>
    <m/>
    <m/>
    <m/>
    <m/>
    <m/>
    <m/>
    <m/>
    <m/>
    <m/>
    <n v="1222"/>
    <s v="CA-2014-110184"/>
    <d v="2014-07-12T00:00:00"/>
    <s v="7/16/2014"/>
    <s v="Standard Class"/>
    <s v="BF-11170"/>
    <x v="408"/>
    <x v="2"/>
    <s v="United States"/>
    <s v="Los Angeles"/>
    <s v="California"/>
    <n v="90036"/>
    <x v="1"/>
    <s v="TEC-PH-10000439"/>
    <x v="2"/>
    <x v="7"/>
    <s v="GE DSL Phone Line Filter"/>
    <n v="255.93600000000001"/>
    <n v="8"/>
    <n v="0.2"/>
    <n v="28.7928"/>
    <n v="2014"/>
    <x v="7"/>
    <s v="Q3"/>
    <n v="0.11249999999999999"/>
  </r>
  <r>
    <m/>
    <m/>
    <m/>
    <m/>
    <m/>
    <m/>
    <m/>
    <m/>
    <m/>
    <m/>
    <m/>
    <m/>
    <m/>
    <m/>
    <m/>
    <m/>
    <m/>
    <m/>
    <m/>
    <m/>
    <m/>
    <n v="1223"/>
    <s v="CA-2016-126004"/>
    <d v="2016-12-04T00:00:00"/>
    <d v="2016-05-12T00:00:00"/>
    <s v="First Class"/>
    <s v="BM-11140"/>
    <x v="78"/>
    <x v="0"/>
    <s v="United States"/>
    <s v="New York City"/>
    <s v="New York"/>
    <n v="10024"/>
    <x v="3"/>
    <s v="FUR-FU-10001602"/>
    <x v="0"/>
    <x v="5"/>
    <s v="Eldon Delta Triangular Chair Mat, 52&quot; x 58&quot;, Clear"/>
    <n v="113.79"/>
    <n v="3"/>
    <n v="0"/>
    <n v="20.482199999999999"/>
    <n v="2016"/>
    <x v="4"/>
    <s v="Q4"/>
    <n v="0.18"/>
  </r>
  <r>
    <m/>
    <m/>
    <m/>
    <m/>
    <m/>
    <m/>
    <m/>
    <m/>
    <m/>
    <m/>
    <m/>
    <m/>
    <m/>
    <m/>
    <m/>
    <m/>
    <m/>
    <m/>
    <m/>
    <m/>
    <m/>
    <n v="1224"/>
    <s v="CA-2016-126004"/>
    <d v="2016-12-04T00:00:00"/>
    <d v="2016-05-12T00:00:00"/>
    <s v="First Class"/>
    <s v="BM-11140"/>
    <x v="78"/>
    <x v="0"/>
    <s v="United States"/>
    <s v="New York City"/>
    <s v="New York"/>
    <n v="10024"/>
    <x v="3"/>
    <s v="TEC-AC-10001432"/>
    <x v="2"/>
    <x v="11"/>
    <s v="Enermax Aurora Lite Keyboard"/>
    <n v="78.150000000000006"/>
    <n v="1"/>
    <n v="0"/>
    <n v="34.386000000000003"/>
    <n v="2016"/>
    <x v="4"/>
    <s v="Q4"/>
    <n v="0.44"/>
  </r>
  <r>
    <m/>
    <m/>
    <m/>
    <m/>
    <m/>
    <m/>
    <m/>
    <m/>
    <m/>
    <m/>
    <m/>
    <m/>
    <m/>
    <m/>
    <m/>
    <m/>
    <m/>
    <m/>
    <m/>
    <m/>
    <m/>
    <n v="1225"/>
    <s v="CA-2016-126004"/>
    <d v="2016-12-04T00:00:00"/>
    <d v="2016-05-12T00:00:00"/>
    <s v="First Class"/>
    <s v="BM-11140"/>
    <x v="78"/>
    <x v="0"/>
    <s v="United States"/>
    <s v="New York City"/>
    <s v="New York"/>
    <n v="10024"/>
    <x v="3"/>
    <s v="OFF-BI-10004656"/>
    <x v="1"/>
    <x v="8"/>
    <s v="Peel &amp; Stick Add-On Corner Pockets"/>
    <n v="1.728"/>
    <n v="1"/>
    <n v="0.2"/>
    <n v="0.6048"/>
    <n v="2016"/>
    <x v="4"/>
    <s v="Q4"/>
    <n v="0.35000000000000003"/>
  </r>
  <r>
    <m/>
    <m/>
    <m/>
    <m/>
    <m/>
    <m/>
    <m/>
    <m/>
    <m/>
    <m/>
    <m/>
    <m/>
    <m/>
    <m/>
    <m/>
    <m/>
    <m/>
    <m/>
    <m/>
    <m/>
    <m/>
    <n v="1226"/>
    <s v="CA-2016-126004"/>
    <d v="2016-12-04T00:00:00"/>
    <d v="2016-05-12T00:00:00"/>
    <s v="First Class"/>
    <s v="BM-11140"/>
    <x v="78"/>
    <x v="0"/>
    <s v="United States"/>
    <s v="New York City"/>
    <s v="New York"/>
    <n v="10024"/>
    <x v="3"/>
    <s v="OFF-PA-10001685"/>
    <x v="1"/>
    <x v="10"/>
    <s v="Easy-staple paper"/>
    <n v="40.56"/>
    <n v="4"/>
    <n v="0"/>
    <n v="19.874400000000001"/>
    <n v="2016"/>
    <x v="4"/>
    <s v="Q4"/>
    <n v="0.49"/>
  </r>
  <r>
    <m/>
    <m/>
    <m/>
    <m/>
    <m/>
    <m/>
    <m/>
    <m/>
    <m/>
    <m/>
    <m/>
    <m/>
    <m/>
    <m/>
    <m/>
    <m/>
    <m/>
    <m/>
    <m/>
    <m/>
    <m/>
    <n v="1227"/>
    <s v="CA-2016-126004"/>
    <d v="2016-12-04T00:00:00"/>
    <d v="2016-05-12T00:00:00"/>
    <s v="First Class"/>
    <s v="BM-11140"/>
    <x v="78"/>
    <x v="0"/>
    <s v="United States"/>
    <s v="New York City"/>
    <s v="New York"/>
    <n v="10024"/>
    <x v="3"/>
    <s v="OFF-ST-10001418"/>
    <x v="1"/>
    <x v="4"/>
    <s v="Carina Media Storage Towers in Natural &amp; Black"/>
    <n v="182.94"/>
    <n v="3"/>
    <n v="0"/>
    <n v="3.6587999999999998"/>
    <n v="2016"/>
    <x v="4"/>
    <s v="Q4"/>
    <n v="0.02"/>
  </r>
  <r>
    <m/>
    <m/>
    <m/>
    <m/>
    <m/>
    <m/>
    <m/>
    <m/>
    <m/>
    <m/>
    <m/>
    <m/>
    <m/>
    <m/>
    <m/>
    <m/>
    <m/>
    <m/>
    <m/>
    <m/>
    <m/>
    <n v="1228"/>
    <s v="CA-2016-126004"/>
    <d v="2016-12-04T00:00:00"/>
    <d v="2016-05-12T00:00:00"/>
    <s v="First Class"/>
    <s v="BM-11140"/>
    <x v="78"/>
    <x v="0"/>
    <s v="United States"/>
    <s v="New York City"/>
    <s v="New York"/>
    <n v="10024"/>
    <x v="3"/>
    <s v="OFF-ST-10000676"/>
    <x v="1"/>
    <x v="4"/>
    <s v="Fellowes Econo/Stor Drawers"/>
    <n v="193.86"/>
    <n v="2"/>
    <n v="0"/>
    <n v="11.631600000000001"/>
    <n v="2016"/>
    <x v="4"/>
    <s v="Q4"/>
    <n v="0.06"/>
  </r>
  <r>
    <m/>
    <m/>
    <m/>
    <m/>
    <m/>
    <m/>
    <m/>
    <m/>
    <m/>
    <m/>
    <m/>
    <m/>
    <m/>
    <m/>
    <m/>
    <m/>
    <m/>
    <m/>
    <m/>
    <m/>
    <m/>
    <n v="1229"/>
    <s v="CA-2017-100013"/>
    <d v="2017-11-06T00:00:00"/>
    <d v="2017-11-11T00:00:00"/>
    <s v="Standard Class"/>
    <s v="ZC-21910"/>
    <x v="233"/>
    <x v="0"/>
    <s v="United States"/>
    <s v="Los Angeles"/>
    <s v="California"/>
    <n v="90045"/>
    <x v="1"/>
    <s v="OFF-EN-10001219"/>
    <x v="1"/>
    <x v="12"/>
    <s v="#10- 4 1/8&quot; x 9 1/2&quot; Security-Tint Envelopes"/>
    <n v="15.28"/>
    <n v="2"/>
    <n v="0"/>
    <n v="7.4871999999999996"/>
    <n v="2017"/>
    <x v="0"/>
    <s v="Q4"/>
    <n v="0.49"/>
  </r>
  <r>
    <m/>
    <m/>
    <m/>
    <m/>
    <m/>
    <m/>
    <m/>
    <m/>
    <m/>
    <m/>
    <m/>
    <m/>
    <m/>
    <m/>
    <m/>
    <m/>
    <m/>
    <m/>
    <m/>
    <m/>
    <m/>
    <n v="1230"/>
    <s v="CA-2017-100013"/>
    <d v="2017-11-06T00:00:00"/>
    <d v="2017-11-11T00:00:00"/>
    <s v="Standard Class"/>
    <s v="ZC-21910"/>
    <x v="233"/>
    <x v="0"/>
    <s v="United States"/>
    <s v="Los Angeles"/>
    <s v="California"/>
    <n v="90045"/>
    <x v="1"/>
    <s v="FUR-FU-10001424"/>
    <x v="0"/>
    <x v="5"/>
    <s v="Dax Clear Box Frame"/>
    <n v="8.73"/>
    <n v="1"/>
    <n v="0"/>
    <n v="2.9681999999999999"/>
    <n v="2017"/>
    <x v="0"/>
    <s v="Q4"/>
    <n v="0.33999999999999997"/>
  </r>
  <r>
    <m/>
    <m/>
    <m/>
    <m/>
    <m/>
    <m/>
    <m/>
    <m/>
    <m/>
    <m/>
    <m/>
    <m/>
    <m/>
    <m/>
    <m/>
    <m/>
    <m/>
    <m/>
    <m/>
    <m/>
    <m/>
    <n v="1231"/>
    <s v="CA-2017-100013"/>
    <d v="2017-11-06T00:00:00"/>
    <d v="2017-11-11T00:00:00"/>
    <s v="Standard Class"/>
    <s v="ZC-21910"/>
    <x v="233"/>
    <x v="0"/>
    <s v="United States"/>
    <s v="Los Angeles"/>
    <s v="California"/>
    <n v="90045"/>
    <x v="1"/>
    <s v="OFF-AR-10001022"/>
    <x v="1"/>
    <x v="6"/>
    <s v="SANFORD Liquid Accent Tank-Style Highlighters"/>
    <n v="5.68"/>
    <n v="2"/>
    <n v="0"/>
    <n v="1.7607999999999999"/>
    <n v="2017"/>
    <x v="0"/>
    <s v="Q4"/>
    <n v="0.31"/>
  </r>
  <r>
    <m/>
    <m/>
    <m/>
    <m/>
    <m/>
    <m/>
    <m/>
    <m/>
    <m/>
    <m/>
    <m/>
    <m/>
    <m/>
    <m/>
    <m/>
    <m/>
    <m/>
    <m/>
    <m/>
    <m/>
    <m/>
    <n v="1232"/>
    <s v="CA-2015-132570"/>
    <d v="2015-10-31T00:00:00"/>
    <d v="2015-02-11T00:00:00"/>
    <s v="Second Class"/>
    <s v="KT-16480"/>
    <x v="409"/>
    <x v="0"/>
    <s v="United States"/>
    <s v="Buffalo"/>
    <s v="New York"/>
    <n v="14215"/>
    <x v="3"/>
    <s v="OFF-AR-10000369"/>
    <x v="1"/>
    <x v="6"/>
    <s v="Design Ebony Sketching Pencil"/>
    <n v="2.78"/>
    <n v="2"/>
    <n v="0"/>
    <n v="0.7228"/>
    <n v="2015"/>
    <x v="2"/>
    <s v="Q4"/>
    <n v="0.26"/>
  </r>
  <r>
    <m/>
    <m/>
    <m/>
    <m/>
    <m/>
    <m/>
    <m/>
    <m/>
    <m/>
    <m/>
    <m/>
    <m/>
    <m/>
    <m/>
    <m/>
    <m/>
    <m/>
    <m/>
    <m/>
    <m/>
    <m/>
    <n v="1233"/>
    <s v="CA-2015-132570"/>
    <d v="2015-10-31T00:00:00"/>
    <d v="2015-02-11T00:00:00"/>
    <s v="Second Class"/>
    <s v="KT-16480"/>
    <x v="409"/>
    <x v="0"/>
    <s v="United States"/>
    <s v="Buffalo"/>
    <s v="New York"/>
    <n v="14215"/>
    <x v="3"/>
    <s v="OFF-EN-10003055"/>
    <x v="1"/>
    <x v="12"/>
    <s v="Blue String-Tie &amp; Button Interoffice Envelopes, 10 x 13"/>
    <n v="79.959999999999994"/>
    <n v="2"/>
    <n v="0"/>
    <n v="35.981999999999999"/>
    <n v="2015"/>
    <x v="2"/>
    <s v="Q4"/>
    <n v="0.45"/>
  </r>
  <r>
    <m/>
    <m/>
    <m/>
    <m/>
    <m/>
    <m/>
    <m/>
    <m/>
    <m/>
    <m/>
    <m/>
    <m/>
    <m/>
    <m/>
    <m/>
    <m/>
    <m/>
    <m/>
    <m/>
    <m/>
    <m/>
    <n v="1234"/>
    <s v="CA-2016-153682"/>
    <d v="2016-05-30T00:00:00"/>
    <d v="2016-01-06T00:00:00"/>
    <s v="First Class"/>
    <s v="BG-11695"/>
    <x v="410"/>
    <x v="1"/>
    <s v="United States"/>
    <s v="Cincinnati"/>
    <s v="Ohio"/>
    <n v="45231"/>
    <x v="3"/>
    <s v="TEC-CO-10001046"/>
    <x v="2"/>
    <x v="16"/>
    <s v="Canon Imageclass D680 Copier / Fax"/>
    <n v="839.98800000000006"/>
    <n v="2"/>
    <n v="0.4"/>
    <n v="69.998999999999995"/>
    <n v="2016"/>
    <x v="5"/>
    <s v="Q2"/>
    <n v="8.3333333333333329E-2"/>
  </r>
  <r>
    <m/>
    <m/>
    <m/>
    <m/>
    <m/>
    <m/>
    <m/>
    <m/>
    <m/>
    <m/>
    <m/>
    <m/>
    <m/>
    <m/>
    <m/>
    <m/>
    <m/>
    <m/>
    <m/>
    <m/>
    <m/>
    <n v="1235"/>
    <s v="CA-2016-144344"/>
    <d v="2016-10-28T00:00:00"/>
    <s v="10/28/2016"/>
    <s v="Same Day"/>
    <s v="PG-18820"/>
    <x v="310"/>
    <x v="0"/>
    <s v="United States"/>
    <s v="Boynton Beach"/>
    <s v="Florida"/>
    <n v="33437"/>
    <x v="0"/>
    <s v="FUR-FU-10000076"/>
    <x v="0"/>
    <x v="5"/>
    <s v="24-Hour Round Wall Clock"/>
    <n v="47.951999999999998"/>
    <n v="3"/>
    <n v="0.2"/>
    <n v="13.786199999999999"/>
    <n v="2016"/>
    <x v="2"/>
    <s v="Q4"/>
    <n v="0.28749999999999998"/>
  </r>
  <r>
    <m/>
    <m/>
    <m/>
    <m/>
    <m/>
    <m/>
    <m/>
    <m/>
    <m/>
    <m/>
    <m/>
    <m/>
    <m/>
    <m/>
    <m/>
    <m/>
    <m/>
    <m/>
    <m/>
    <m/>
    <m/>
    <n v="1236"/>
    <s v="CA-2016-144344"/>
    <d v="2016-10-28T00:00:00"/>
    <s v="10/28/2016"/>
    <s v="Same Day"/>
    <s v="PG-18820"/>
    <x v="310"/>
    <x v="0"/>
    <s v="United States"/>
    <s v="Boynton Beach"/>
    <s v="Florida"/>
    <n v="33437"/>
    <x v="0"/>
    <s v="OFF-BI-10003719"/>
    <x v="1"/>
    <x v="8"/>
    <s v="Large Capacity Hanging Post Binders"/>
    <n v="37.424999999999997"/>
    <n v="5"/>
    <n v="0.7"/>
    <n v="-29.94"/>
    <n v="2016"/>
    <x v="2"/>
    <s v="Q4"/>
    <n v="-0.8"/>
  </r>
  <r>
    <m/>
    <m/>
    <m/>
    <m/>
    <m/>
    <m/>
    <m/>
    <m/>
    <m/>
    <m/>
    <m/>
    <m/>
    <m/>
    <m/>
    <m/>
    <m/>
    <m/>
    <m/>
    <m/>
    <m/>
    <m/>
    <n v="1237"/>
    <s v="CA-2016-144344"/>
    <d v="2016-10-28T00:00:00"/>
    <s v="10/28/2016"/>
    <s v="Same Day"/>
    <s v="PG-18820"/>
    <x v="310"/>
    <x v="0"/>
    <s v="United States"/>
    <s v="Boynton Beach"/>
    <s v="Florida"/>
    <n v="33437"/>
    <x v="0"/>
    <s v="FUR-FU-10003268"/>
    <x v="0"/>
    <x v="5"/>
    <s v="Eldon Radial Chair Mat for Low to Medium Pile Carpets"/>
    <n v="63.968000000000004"/>
    <n v="2"/>
    <n v="0.2"/>
    <n v="0"/>
    <n v="2016"/>
    <x v="2"/>
    <s v="Q4"/>
    <n v="0"/>
  </r>
  <r>
    <m/>
    <m/>
    <m/>
    <m/>
    <m/>
    <m/>
    <m/>
    <m/>
    <m/>
    <m/>
    <m/>
    <m/>
    <m/>
    <m/>
    <m/>
    <m/>
    <m/>
    <m/>
    <m/>
    <m/>
    <m/>
    <n v="1238"/>
    <s v="CA-2016-144344"/>
    <d v="2016-10-28T00:00:00"/>
    <s v="10/28/2016"/>
    <s v="Same Day"/>
    <s v="PG-18820"/>
    <x v="310"/>
    <x v="0"/>
    <s v="United States"/>
    <s v="Boynton Beach"/>
    <s v="Florida"/>
    <n v="33437"/>
    <x v="0"/>
    <s v="FUR-FU-10003553"/>
    <x v="0"/>
    <x v="5"/>
    <s v="Howard Miller 13-1/2&quot; Diameter Rosebrook Wall Clock"/>
    <n v="165.048"/>
    <n v="3"/>
    <n v="0.2"/>
    <n v="41.262"/>
    <n v="2016"/>
    <x v="2"/>
    <s v="Q4"/>
    <n v="0.25"/>
  </r>
  <r>
    <m/>
    <m/>
    <m/>
    <m/>
    <m/>
    <m/>
    <m/>
    <m/>
    <m/>
    <m/>
    <m/>
    <m/>
    <m/>
    <m/>
    <m/>
    <m/>
    <m/>
    <m/>
    <m/>
    <m/>
    <m/>
    <n v="1239"/>
    <s v="CA-2014-127012"/>
    <d v="2014-08-11T00:00:00"/>
    <s v="8/15/2014"/>
    <s v="Standard Class"/>
    <s v="GM-14680"/>
    <x v="411"/>
    <x v="0"/>
    <s v="United States"/>
    <s v="Seattle"/>
    <s v="Washington"/>
    <n v="98105"/>
    <x v="1"/>
    <s v="FUR-FU-10003691"/>
    <x v="0"/>
    <x v="5"/>
    <s v="Eldon Image Series Desk Accessories, Ebony"/>
    <n v="12.35"/>
    <n v="1"/>
    <n v="0"/>
    <n v="5.4340000000000002"/>
    <n v="2014"/>
    <x v="6"/>
    <s v="Q3"/>
    <n v="0.44"/>
  </r>
  <r>
    <m/>
    <m/>
    <m/>
    <m/>
    <m/>
    <m/>
    <m/>
    <m/>
    <m/>
    <m/>
    <m/>
    <m/>
    <m/>
    <m/>
    <m/>
    <m/>
    <m/>
    <m/>
    <m/>
    <m/>
    <m/>
    <n v="1240"/>
    <s v="CA-2014-127012"/>
    <d v="2014-08-11T00:00:00"/>
    <s v="8/15/2014"/>
    <s v="Standard Class"/>
    <s v="GM-14680"/>
    <x v="411"/>
    <x v="0"/>
    <s v="United States"/>
    <s v="Seattle"/>
    <s v="Washington"/>
    <n v="98105"/>
    <x v="1"/>
    <s v="OFF-AR-10003903"/>
    <x v="1"/>
    <x v="6"/>
    <s v="Sanford 52201 APSCO Electric Pencil Sharpener"/>
    <n v="40.97"/>
    <n v="1"/>
    <n v="0"/>
    <n v="10.652200000000001"/>
    <n v="2014"/>
    <x v="6"/>
    <s v="Q3"/>
    <n v="0.26"/>
  </r>
  <r>
    <m/>
    <m/>
    <m/>
    <m/>
    <m/>
    <m/>
    <m/>
    <m/>
    <m/>
    <m/>
    <m/>
    <m/>
    <m/>
    <m/>
    <m/>
    <m/>
    <m/>
    <m/>
    <m/>
    <m/>
    <m/>
    <n v="1241"/>
    <s v="CA-2014-127012"/>
    <d v="2014-08-11T00:00:00"/>
    <s v="8/15/2014"/>
    <s v="Standard Class"/>
    <s v="GM-14680"/>
    <x v="411"/>
    <x v="0"/>
    <s v="United States"/>
    <s v="Seattle"/>
    <s v="Washington"/>
    <n v="98105"/>
    <x v="1"/>
    <s v="OFF-FA-10004854"/>
    <x v="1"/>
    <x v="13"/>
    <s v="Vinyl Coated Wire Paper Clips in Organizer Box, 800/Box"/>
    <n v="22.96"/>
    <n v="2"/>
    <n v="0"/>
    <n v="10.7912"/>
    <n v="2014"/>
    <x v="6"/>
    <s v="Q3"/>
    <n v="0.47"/>
  </r>
  <r>
    <m/>
    <m/>
    <m/>
    <m/>
    <m/>
    <m/>
    <m/>
    <m/>
    <m/>
    <m/>
    <m/>
    <m/>
    <m/>
    <m/>
    <m/>
    <m/>
    <m/>
    <m/>
    <m/>
    <m/>
    <m/>
    <n v="1242"/>
    <s v="CA-2016-128727"/>
    <d v="2016-08-29T00:00:00"/>
    <d v="2016-04-09T00:00:00"/>
    <s v="Standard Class"/>
    <s v="MO-17800"/>
    <x v="246"/>
    <x v="2"/>
    <s v="United States"/>
    <s v="New York City"/>
    <s v="New York"/>
    <n v="10024"/>
    <x v="3"/>
    <s v="TEC-PH-10003442"/>
    <x v="2"/>
    <x v="7"/>
    <s v="Samsung Replacement EH64AVFWE Premium Headset"/>
    <n v="22"/>
    <n v="4"/>
    <n v="0"/>
    <n v="5.5"/>
    <n v="2016"/>
    <x v="6"/>
    <s v="Q3"/>
    <n v="0.25"/>
  </r>
  <r>
    <m/>
    <m/>
    <m/>
    <m/>
    <m/>
    <m/>
    <m/>
    <m/>
    <m/>
    <m/>
    <m/>
    <m/>
    <m/>
    <m/>
    <m/>
    <m/>
    <m/>
    <m/>
    <m/>
    <m/>
    <m/>
    <n v="1243"/>
    <s v="US-2016-162859"/>
    <d v="2016-02-15T00:00:00"/>
    <s v="2/22/2016"/>
    <s v="Standard Class"/>
    <s v="PG-18820"/>
    <x v="310"/>
    <x v="0"/>
    <s v="United States"/>
    <s v="New York City"/>
    <s v="New York"/>
    <n v="10009"/>
    <x v="3"/>
    <s v="OFF-BI-10004519"/>
    <x v="1"/>
    <x v="8"/>
    <s v="GBC DocuBind P100 Manual Binding Machine"/>
    <n v="398.35199999999998"/>
    <n v="3"/>
    <n v="0.2"/>
    <n v="124.485"/>
    <n v="2016"/>
    <x v="11"/>
    <s v="Q1"/>
    <n v="0.3125"/>
  </r>
  <r>
    <m/>
    <m/>
    <m/>
    <m/>
    <m/>
    <m/>
    <m/>
    <m/>
    <m/>
    <m/>
    <m/>
    <m/>
    <m/>
    <m/>
    <m/>
    <m/>
    <m/>
    <m/>
    <m/>
    <m/>
    <m/>
    <n v="1244"/>
    <s v="US-2016-162859"/>
    <d v="2016-02-15T00:00:00"/>
    <s v="2/22/2016"/>
    <s v="Standard Class"/>
    <s v="PG-18820"/>
    <x v="310"/>
    <x v="0"/>
    <s v="United States"/>
    <s v="New York City"/>
    <s v="New York"/>
    <n v="10009"/>
    <x v="3"/>
    <s v="OFF-FA-10000304"/>
    <x v="1"/>
    <x v="13"/>
    <s v="Advantus Push Pins"/>
    <n v="8.7200000000000006"/>
    <n v="4"/>
    <n v="0"/>
    <n v="3.5752000000000002"/>
    <n v="2016"/>
    <x v="11"/>
    <s v="Q1"/>
    <n v="0.41"/>
  </r>
  <r>
    <m/>
    <m/>
    <m/>
    <m/>
    <m/>
    <m/>
    <m/>
    <m/>
    <m/>
    <m/>
    <m/>
    <m/>
    <m/>
    <m/>
    <m/>
    <m/>
    <m/>
    <m/>
    <m/>
    <m/>
    <m/>
    <n v="1245"/>
    <s v="CA-2017-133641"/>
    <d v="2017-05-14T00:00:00"/>
    <s v="5/21/2017"/>
    <s v="Standard Class"/>
    <s v="EJ-14155"/>
    <x v="412"/>
    <x v="0"/>
    <s v="United States"/>
    <s v="Gulfport"/>
    <s v="Mississippi"/>
    <n v="39503"/>
    <x v="0"/>
    <s v="OFF-EN-10004955"/>
    <x v="1"/>
    <x v="12"/>
    <s v="Fashion Color Clasp Envelopes"/>
    <n v="48.69"/>
    <n v="9"/>
    <n v="0"/>
    <n v="23.8581"/>
    <n v="2017"/>
    <x v="5"/>
    <s v="Q2"/>
    <n v="0.49000000000000005"/>
  </r>
  <r>
    <m/>
    <m/>
    <m/>
    <m/>
    <m/>
    <m/>
    <m/>
    <m/>
    <m/>
    <m/>
    <m/>
    <m/>
    <m/>
    <m/>
    <m/>
    <m/>
    <m/>
    <m/>
    <m/>
    <m/>
    <m/>
    <n v="1246"/>
    <s v="CA-2014-168494"/>
    <d v="2014-12-12T00:00:00"/>
    <s v="12/14/2014"/>
    <s v="Second Class"/>
    <s v="NP-18700"/>
    <x v="413"/>
    <x v="0"/>
    <s v="United States"/>
    <s v="Fresno"/>
    <s v="California"/>
    <n v="93727"/>
    <x v="1"/>
    <s v="FUR-TA-10004619"/>
    <x v="0"/>
    <x v="3"/>
    <s v="Hon Non-Folding Utility Tables"/>
    <n v="764.68799999999999"/>
    <n v="6"/>
    <n v="0.2"/>
    <n v="95.585999999999999"/>
    <n v="2014"/>
    <x v="4"/>
    <s v="Q4"/>
    <n v="0.125"/>
  </r>
  <r>
    <m/>
    <m/>
    <m/>
    <m/>
    <m/>
    <m/>
    <m/>
    <m/>
    <m/>
    <m/>
    <m/>
    <m/>
    <m/>
    <m/>
    <m/>
    <m/>
    <m/>
    <m/>
    <m/>
    <m/>
    <m/>
    <n v="1247"/>
    <s v="CA-2014-168494"/>
    <d v="2014-12-12T00:00:00"/>
    <s v="12/14/2014"/>
    <s v="Second Class"/>
    <s v="NP-18700"/>
    <x v="413"/>
    <x v="0"/>
    <s v="United States"/>
    <s v="Fresno"/>
    <s v="California"/>
    <n v="93727"/>
    <x v="1"/>
    <s v="FUR-TA-10003473"/>
    <x v="0"/>
    <x v="3"/>
    <s v="Bretford Rectangular Conference Table Tops"/>
    <n v="3610.848"/>
    <n v="12"/>
    <n v="0.2"/>
    <n v="135.4068"/>
    <n v="2014"/>
    <x v="4"/>
    <s v="Q4"/>
    <n v="3.7499999999999999E-2"/>
  </r>
  <r>
    <m/>
    <m/>
    <m/>
    <m/>
    <m/>
    <m/>
    <m/>
    <m/>
    <m/>
    <m/>
    <m/>
    <m/>
    <m/>
    <m/>
    <m/>
    <m/>
    <m/>
    <m/>
    <m/>
    <m/>
    <m/>
    <n v="1248"/>
    <s v="CA-2014-168494"/>
    <d v="2014-12-12T00:00:00"/>
    <s v="12/14/2014"/>
    <s v="Second Class"/>
    <s v="NP-18700"/>
    <x v="413"/>
    <x v="0"/>
    <s v="United States"/>
    <s v="Fresno"/>
    <s v="California"/>
    <n v="93727"/>
    <x v="1"/>
    <s v="FUR-BO-10004467"/>
    <x v="0"/>
    <x v="0"/>
    <s v="Bestar Classic Bookcase"/>
    <n v="254.97450000000001"/>
    <n v="3"/>
    <n v="0.15"/>
    <n v="11.998799999999999"/>
    <n v="2014"/>
    <x v="4"/>
    <s v="Q4"/>
    <n v="4.7058823529411764E-2"/>
  </r>
  <r>
    <m/>
    <m/>
    <m/>
    <m/>
    <m/>
    <m/>
    <m/>
    <m/>
    <m/>
    <m/>
    <m/>
    <m/>
    <m/>
    <m/>
    <m/>
    <m/>
    <m/>
    <m/>
    <m/>
    <m/>
    <m/>
    <n v="1249"/>
    <s v="CA-2017-115602"/>
    <d v="2017-12-18T00:00:00"/>
    <s v="12/24/2017"/>
    <s v="Standard Class"/>
    <s v="DJ-13630"/>
    <x v="264"/>
    <x v="0"/>
    <s v="United States"/>
    <s v="New York City"/>
    <s v="New York"/>
    <n v="10009"/>
    <x v="3"/>
    <s v="OFF-AR-10002280"/>
    <x v="1"/>
    <x v="6"/>
    <s v="Staples in misc. colors"/>
    <n v="38.82"/>
    <n v="6"/>
    <n v="0"/>
    <n v="17.469000000000001"/>
    <n v="2017"/>
    <x v="4"/>
    <s v="Q4"/>
    <n v="0.45"/>
  </r>
  <r>
    <m/>
    <m/>
    <m/>
    <m/>
    <m/>
    <m/>
    <m/>
    <m/>
    <m/>
    <m/>
    <m/>
    <m/>
    <m/>
    <m/>
    <m/>
    <m/>
    <m/>
    <m/>
    <m/>
    <m/>
    <m/>
    <n v="1250"/>
    <s v="CA-2017-115602"/>
    <d v="2017-12-18T00:00:00"/>
    <s v="12/24/2017"/>
    <s v="Standard Class"/>
    <s v="DJ-13630"/>
    <x v="264"/>
    <x v="0"/>
    <s v="United States"/>
    <s v="New York City"/>
    <s v="New York"/>
    <n v="10009"/>
    <x v="3"/>
    <s v="FUR-CH-10001708"/>
    <x v="0"/>
    <x v="1"/>
    <s v="Office Star - Contemporary Swivel Chair with Padded Adjustable Arms and Flex Back"/>
    <n v="1141.9380000000001"/>
    <n v="9"/>
    <n v="0.1"/>
    <n v="139.5702"/>
    <n v="2017"/>
    <x v="4"/>
    <s v="Q4"/>
    <n v="0.1222222222222222"/>
  </r>
  <r>
    <m/>
    <m/>
    <m/>
    <m/>
    <m/>
    <m/>
    <m/>
    <m/>
    <m/>
    <m/>
    <m/>
    <m/>
    <m/>
    <m/>
    <m/>
    <m/>
    <m/>
    <m/>
    <m/>
    <m/>
    <m/>
    <n v="1251"/>
    <s v="CA-2017-115602"/>
    <d v="2017-12-18T00:00:00"/>
    <s v="12/24/2017"/>
    <s v="Standard Class"/>
    <s v="DJ-13630"/>
    <x v="264"/>
    <x v="0"/>
    <s v="United States"/>
    <s v="New York City"/>
    <s v="New York"/>
    <n v="10009"/>
    <x v="3"/>
    <s v="OFF-AP-10000891"/>
    <x v="1"/>
    <x v="9"/>
    <s v="Kensington 7 Outlet MasterPiece HOMEOFFICE Power Control Center"/>
    <n v="1704.56"/>
    <n v="13"/>
    <n v="0"/>
    <n v="511.36799999999999"/>
    <n v="2017"/>
    <x v="4"/>
    <s v="Q4"/>
    <n v="0.3"/>
  </r>
  <r>
    <m/>
    <m/>
    <m/>
    <m/>
    <m/>
    <m/>
    <m/>
    <m/>
    <m/>
    <m/>
    <m/>
    <m/>
    <m/>
    <m/>
    <m/>
    <m/>
    <m/>
    <m/>
    <m/>
    <m/>
    <m/>
    <n v="1252"/>
    <s v="CA-2017-115602"/>
    <d v="2017-12-18T00:00:00"/>
    <s v="12/24/2017"/>
    <s v="Standard Class"/>
    <s v="DJ-13630"/>
    <x v="264"/>
    <x v="0"/>
    <s v="United States"/>
    <s v="New York City"/>
    <s v="New York"/>
    <n v="10009"/>
    <x v="3"/>
    <s v="OFF-AR-10000462"/>
    <x v="1"/>
    <x v="6"/>
    <s v="Sanford Pocket Accent Highlighters"/>
    <n v="3.2"/>
    <n v="2"/>
    <n v="0"/>
    <n v="1.3759999999999999"/>
    <n v="2017"/>
    <x v="4"/>
    <s v="Q4"/>
    <n v="0.42999999999999994"/>
  </r>
  <r>
    <m/>
    <m/>
    <m/>
    <m/>
    <m/>
    <m/>
    <m/>
    <m/>
    <m/>
    <m/>
    <m/>
    <m/>
    <m/>
    <m/>
    <m/>
    <m/>
    <m/>
    <m/>
    <m/>
    <m/>
    <m/>
    <n v="1253"/>
    <s v="CA-2015-154956"/>
    <d v="2015-07-04T00:00:00"/>
    <d v="2015-09-07T00:00:00"/>
    <s v="Standard Class"/>
    <s v="IM-15070"/>
    <x v="5"/>
    <x v="0"/>
    <s v="United States"/>
    <s v="Milwaukee"/>
    <s v="Wisconsin"/>
    <n v="53209"/>
    <x v="2"/>
    <s v="TEC-PH-10004165"/>
    <x v="2"/>
    <x v="7"/>
    <s v="Mitel MiVoice 5330e IP Phone"/>
    <n v="1099.96"/>
    <n v="4"/>
    <n v="0"/>
    <n v="285.9896"/>
    <n v="2015"/>
    <x v="7"/>
    <s v="Q3"/>
    <n v="0.26"/>
  </r>
  <r>
    <m/>
    <m/>
    <m/>
    <m/>
    <m/>
    <m/>
    <m/>
    <m/>
    <m/>
    <m/>
    <m/>
    <m/>
    <m/>
    <m/>
    <m/>
    <m/>
    <m/>
    <m/>
    <m/>
    <m/>
    <m/>
    <n v="1254"/>
    <s v="CA-2017-144638"/>
    <d v="2017-03-10T00:00:00"/>
    <s v="3/14/2017"/>
    <s v="Standard Class"/>
    <s v="MH-18115"/>
    <x v="414"/>
    <x v="2"/>
    <s v="United States"/>
    <s v="Chester"/>
    <s v="Pennsylvania"/>
    <n v="19013"/>
    <x v="3"/>
    <s v="OFF-AR-10003958"/>
    <x v="1"/>
    <x v="6"/>
    <s v="Newell 337"/>
    <n v="5.2480000000000002"/>
    <n v="2"/>
    <n v="0.2"/>
    <n v="0.59040000000000004"/>
    <n v="2017"/>
    <x v="10"/>
    <s v="Q1"/>
    <n v="0.1125"/>
  </r>
  <r>
    <m/>
    <m/>
    <m/>
    <m/>
    <m/>
    <m/>
    <m/>
    <m/>
    <m/>
    <m/>
    <m/>
    <m/>
    <m/>
    <m/>
    <m/>
    <m/>
    <m/>
    <m/>
    <m/>
    <m/>
    <m/>
    <n v="1255"/>
    <s v="CA-2017-144638"/>
    <d v="2017-03-10T00:00:00"/>
    <s v="3/14/2017"/>
    <s v="Standard Class"/>
    <s v="MH-18115"/>
    <x v="414"/>
    <x v="2"/>
    <s v="United States"/>
    <s v="Chester"/>
    <s v="Pennsylvania"/>
    <n v="19013"/>
    <x v="3"/>
    <s v="TEC-PH-10000149"/>
    <x v="2"/>
    <x v="7"/>
    <s v="Cisco SPA525G2 IP Phone - Wireless"/>
    <n v="35.909999999999997"/>
    <n v="3"/>
    <n v="0.4"/>
    <n v="-8.3789999999999996"/>
    <n v="2017"/>
    <x v="10"/>
    <s v="Q1"/>
    <n v="-0.23333333333333334"/>
  </r>
  <r>
    <m/>
    <m/>
    <m/>
    <m/>
    <m/>
    <m/>
    <m/>
    <m/>
    <m/>
    <m/>
    <m/>
    <m/>
    <m/>
    <m/>
    <m/>
    <m/>
    <m/>
    <m/>
    <m/>
    <m/>
    <m/>
    <n v="1256"/>
    <s v="CA-2017-144638"/>
    <d v="2017-03-10T00:00:00"/>
    <s v="3/14/2017"/>
    <s v="Standard Class"/>
    <s v="MH-18115"/>
    <x v="414"/>
    <x v="2"/>
    <s v="United States"/>
    <s v="Chester"/>
    <s v="Pennsylvania"/>
    <n v="19013"/>
    <x v="3"/>
    <s v="FUR-FU-10003724"/>
    <x v="0"/>
    <x v="5"/>
    <s v="Westinghouse Clip-On Gooseneck Lamps"/>
    <n v="6.6959999999999997"/>
    <n v="1"/>
    <n v="0.2"/>
    <n v="0.50219999999999998"/>
    <n v="2017"/>
    <x v="10"/>
    <s v="Q1"/>
    <n v="7.4999999999999997E-2"/>
  </r>
  <r>
    <m/>
    <m/>
    <m/>
    <m/>
    <m/>
    <m/>
    <m/>
    <m/>
    <m/>
    <m/>
    <m/>
    <m/>
    <m/>
    <m/>
    <m/>
    <m/>
    <m/>
    <m/>
    <m/>
    <m/>
    <m/>
    <n v="1257"/>
    <s v="CA-2017-144638"/>
    <d v="2017-03-10T00:00:00"/>
    <s v="3/14/2017"/>
    <s v="Standard Class"/>
    <s v="MH-18115"/>
    <x v="414"/>
    <x v="2"/>
    <s v="United States"/>
    <s v="Chester"/>
    <s v="Pennsylvania"/>
    <n v="19013"/>
    <x v="3"/>
    <s v="FUR-FU-10003535"/>
    <x v="0"/>
    <x v="5"/>
    <s v="Howard Miller Distant Time Traveler Alarm Clock"/>
    <n v="43.872"/>
    <n v="2"/>
    <n v="0.2"/>
    <n v="11.516400000000001"/>
    <n v="2017"/>
    <x v="10"/>
    <s v="Q1"/>
    <n v="0.26250000000000001"/>
  </r>
  <r>
    <m/>
    <m/>
    <m/>
    <m/>
    <m/>
    <m/>
    <m/>
    <m/>
    <m/>
    <m/>
    <m/>
    <m/>
    <m/>
    <m/>
    <m/>
    <m/>
    <m/>
    <m/>
    <m/>
    <m/>
    <m/>
    <n v="1258"/>
    <s v="US-2016-168620"/>
    <d v="2016-12-24T00:00:00"/>
    <s v="12/28/2016"/>
    <s v="Second Class"/>
    <s v="RB-19795"/>
    <x v="176"/>
    <x v="2"/>
    <s v="United States"/>
    <s v="Charlotte"/>
    <s v="North Carolina"/>
    <n v="28205"/>
    <x v="0"/>
    <s v="OFF-BI-10001575"/>
    <x v="1"/>
    <x v="8"/>
    <s v="GBC Linen Binding Covers"/>
    <n v="27.882000000000001"/>
    <n v="3"/>
    <n v="0.7"/>
    <n v="-20.4468"/>
    <n v="2016"/>
    <x v="4"/>
    <s v="Q4"/>
    <n v="-0.73333333333333328"/>
  </r>
  <r>
    <m/>
    <m/>
    <m/>
    <m/>
    <m/>
    <m/>
    <m/>
    <m/>
    <m/>
    <m/>
    <m/>
    <m/>
    <m/>
    <m/>
    <m/>
    <m/>
    <m/>
    <m/>
    <m/>
    <m/>
    <m/>
    <n v="1259"/>
    <s v="US-2016-168620"/>
    <d v="2016-12-24T00:00:00"/>
    <s v="12/28/2016"/>
    <s v="Second Class"/>
    <s v="RB-19795"/>
    <x v="176"/>
    <x v="2"/>
    <s v="United States"/>
    <s v="Charlotte"/>
    <s v="North Carolina"/>
    <n v="28205"/>
    <x v="0"/>
    <s v="OFF-ST-10003716"/>
    <x v="1"/>
    <x v="4"/>
    <s v="Tennsco Double-Tier Lockers"/>
    <n v="540.048"/>
    <n v="3"/>
    <n v="0.2"/>
    <n v="-47.254199999999997"/>
    <n v="2016"/>
    <x v="4"/>
    <s v="Q4"/>
    <n v="-8.7499999999999994E-2"/>
  </r>
  <r>
    <m/>
    <m/>
    <m/>
    <m/>
    <m/>
    <m/>
    <m/>
    <m/>
    <m/>
    <m/>
    <m/>
    <m/>
    <m/>
    <m/>
    <m/>
    <m/>
    <m/>
    <m/>
    <m/>
    <m/>
    <m/>
    <n v="1260"/>
    <s v="US-2016-168620"/>
    <d v="2016-12-24T00:00:00"/>
    <s v="12/28/2016"/>
    <s v="Second Class"/>
    <s v="RB-19795"/>
    <x v="176"/>
    <x v="2"/>
    <s v="United States"/>
    <s v="Charlotte"/>
    <s v="North Carolina"/>
    <n v="28205"/>
    <x v="0"/>
    <s v="TEC-AC-10004469"/>
    <x v="2"/>
    <x v="11"/>
    <s v="Microsoft Sculpt Comfort Mouse"/>
    <n v="255.68"/>
    <n v="8"/>
    <n v="0.2"/>
    <n v="76.703999999999994"/>
    <n v="2016"/>
    <x v="4"/>
    <s v="Q4"/>
    <n v="0.3"/>
  </r>
  <r>
    <m/>
    <m/>
    <m/>
    <m/>
    <m/>
    <m/>
    <m/>
    <m/>
    <m/>
    <m/>
    <m/>
    <m/>
    <m/>
    <m/>
    <m/>
    <m/>
    <m/>
    <m/>
    <m/>
    <m/>
    <m/>
    <n v="1261"/>
    <s v="CA-2017-117079"/>
    <d v="2017-10-23T00:00:00"/>
    <s v="10/27/2017"/>
    <s v="Standard Class"/>
    <s v="JR-15700"/>
    <x v="415"/>
    <x v="0"/>
    <s v="United States"/>
    <s v="Jacksonville"/>
    <s v="Florida"/>
    <n v="32216"/>
    <x v="0"/>
    <s v="TEC-PH-10004586"/>
    <x v="2"/>
    <x v="7"/>
    <s v="Wilson SignalBoost 841262 DB PRO Amplifier Kit"/>
    <n v="863.88"/>
    <n v="3"/>
    <n v="0.2"/>
    <n v="107.985"/>
    <n v="2017"/>
    <x v="2"/>
    <s v="Q4"/>
    <n v="0.125"/>
  </r>
  <r>
    <m/>
    <m/>
    <m/>
    <m/>
    <m/>
    <m/>
    <m/>
    <m/>
    <m/>
    <m/>
    <m/>
    <m/>
    <m/>
    <m/>
    <m/>
    <m/>
    <m/>
    <m/>
    <m/>
    <m/>
    <m/>
    <n v="1262"/>
    <s v="US-2016-144393"/>
    <d v="2016-10-28T00:00:00"/>
    <d v="2016-04-11T00:00:00"/>
    <s v="Standard Class"/>
    <s v="SM-20950"/>
    <x v="416"/>
    <x v="1"/>
    <s v="United States"/>
    <s v="Greenville"/>
    <s v="North Carolina"/>
    <n v="27834"/>
    <x v="0"/>
    <s v="OFF-BI-10004236"/>
    <x v="1"/>
    <x v="8"/>
    <s v="XtraLife ClearVue Slant-D Ring Binder, White, 3&quot;"/>
    <n v="17.616"/>
    <n v="4"/>
    <n v="0.7"/>
    <n v="-14.0928"/>
    <n v="2016"/>
    <x v="2"/>
    <s v="Q4"/>
    <n v="-0.8"/>
  </r>
  <r>
    <m/>
    <m/>
    <m/>
    <m/>
    <m/>
    <m/>
    <m/>
    <m/>
    <m/>
    <m/>
    <m/>
    <m/>
    <m/>
    <m/>
    <m/>
    <m/>
    <m/>
    <m/>
    <m/>
    <m/>
    <m/>
    <n v="1263"/>
    <s v="CA-2017-105053"/>
    <d v="2017-07-07T00:00:00"/>
    <d v="2017-09-07T00:00:00"/>
    <s v="Second Class"/>
    <s v="CS-12355"/>
    <x v="394"/>
    <x v="0"/>
    <s v="United States"/>
    <s v="Long Beach"/>
    <s v="New York"/>
    <n v="11561"/>
    <x v="3"/>
    <s v="OFF-BI-10001634"/>
    <x v="1"/>
    <x v="8"/>
    <s v="Wilson Jones Active Use Binders"/>
    <n v="17.472000000000001"/>
    <n v="3"/>
    <n v="0.2"/>
    <n v="6.3335999999999997"/>
    <n v="2017"/>
    <x v="7"/>
    <s v="Q3"/>
    <n v="0.36249999999999993"/>
  </r>
  <r>
    <m/>
    <m/>
    <m/>
    <m/>
    <m/>
    <m/>
    <m/>
    <m/>
    <m/>
    <m/>
    <m/>
    <m/>
    <m/>
    <m/>
    <m/>
    <m/>
    <m/>
    <m/>
    <m/>
    <m/>
    <m/>
    <n v="1264"/>
    <s v="CA-2016-155992"/>
    <d v="2016-10-01T00:00:00"/>
    <d v="2016-02-10T00:00:00"/>
    <s v="First Class"/>
    <s v="CC-12220"/>
    <x v="417"/>
    <x v="0"/>
    <s v="United States"/>
    <s v="La Porte"/>
    <s v="Indiana"/>
    <n v="46350"/>
    <x v="2"/>
    <s v="TEC-PH-10000215"/>
    <x v="2"/>
    <x v="7"/>
    <s v="Plantronics Cordless Phone Headset with In-line Volume - M214C"/>
    <n v="69.900000000000006"/>
    <n v="2"/>
    <n v="0"/>
    <n v="18.873000000000001"/>
    <n v="2016"/>
    <x v="2"/>
    <s v="Q4"/>
    <n v="0.27"/>
  </r>
  <r>
    <m/>
    <m/>
    <m/>
    <m/>
    <m/>
    <m/>
    <m/>
    <m/>
    <m/>
    <m/>
    <m/>
    <m/>
    <m/>
    <m/>
    <m/>
    <m/>
    <m/>
    <m/>
    <m/>
    <m/>
    <m/>
    <n v="1265"/>
    <s v="CA-2016-155992"/>
    <d v="2016-10-01T00:00:00"/>
    <d v="2016-02-10T00:00:00"/>
    <s v="First Class"/>
    <s v="CC-12220"/>
    <x v="417"/>
    <x v="0"/>
    <s v="United States"/>
    <s v="La Porte"/>
    <s v="Indiana"/>
    <n v="46350"/>
    <x v="2"/>
    <s v="FUR-FU-10003724"/>
    <x v="0"/>
    <x v="5"/>
    <s v="Westinghouse Clip-On Gooseneck Lamps"/>
    <n v="41.85"/>
    <n v="5"/>
    <n v="0"/>
    <n v="10.881"/>
    <n v="2016"/>
    <x v="2"/>
    <s v="Q4"/>
    <n v="0.26"/>
  </r>
  <r>
    <m/>
    <m/>
    <m/>
    <m/>
    <m/>
    <m/>
    <m/>
    <m/>
    <m/>
    <m/>
    <m/>
    <m/>
    <m/>
    <m/>
    <m/>
    <m/>
    <m/>
    <m/>
    <m/>
    <m/>
    <m/>
    <n v="1266"/>
    <s v="CA-2017-110380"/>
    <d v="2017-09-02T00:00:00"/>
    <d v="2017-07-09T00:00:00"/>
    <s v="Standard Class"/>
    <s v="PF-19225"/>
    <x v="418"/>
    <x v="0"/>
    <s v="United States"/>
    <s v="San Francisco"/>
    <s v="California"/>
    <n v="94122"/>
    <x v="1"/>
    <s v="OFF-AR-10000422"/>
    <x v="1"/>
    <x v="6"/>
    <s v="Pencil and Crayon Sharpener"/>
    <n v="6.57"/>
    <n v="3"/>
    <n v="0"/>
    <n v="1.7739"/>
    <n v="2017"/>
    <x v="8"/>
    <s v="Q3"/>
    <n v="0.27"/>
  </r>
  <r>
    <m/>
    <m/>
    <m/>
    <m/>
    <m/>
    <m/>
    <m/>
    <m/>
    <m/>
    <m/>
    <m/>
    <m/>
    <m/>
    <m/>
    <m/>
    <m/>
    <m/>
    <m/>
    <m/>
    <m/>
    <m/>
    <n v="1267"/>
    <s v="US-2014-167738"/>
    <d v="2014-12-24T00:00:00"/>
    <s v="12/29/2014"/>
    <s v="Standard Class"/>
    <s v="JC-16105"/>
    <x v="36"/>
    <x v="1"/>
    <s v="United States"/>
    <s v="Los Angeles"/>
    <s v="California"/>
    <n v="90045"/>
    <x v="1"/>
    <s v="OFF-ST-10003306"/>
    <x v="1"/>
    <x v="4"/>
    <s v="Letter Size Cart"/>
    <n v="142.86000000000001"/>
    <n v="1"/>
    <n v="0"/>
    <n v="41.429400000000001"/>
    <n v="2014"/>
    <x v="4"/>
    <s v="Q4"/>
    <n v="0.28999999999999998"/>
  </r>
  <r>
    <m/>
    <m/>
    <m/>
    <m/>
    <m/>
    <m/>
    <m/>
    <m/>
    <m/>
    <m/>
    <m/>
    <m/>
    <m/>
    <m/>
    <m/>
    <m/>
    <m/>
    <m/>
    <m/>
    <m/>
    <m/>
    <n v="1268"/>
    <s v="US-2014-167738"/>
    <d v="2014-12-24T00:00:00"/>
    <s v="12/29/2014"/>
    <s v="Standard Class"/>
    <s v="JC-16105"/>
    <x v="36"/>
    <x v="1"/>
    <s v="United States"/>
    <s v="Los Angeles"/>
    <s v="California"/>
    <n v="90045"/>
    <x v="1"/>
    <s v="FUR-CH-10001146"/>
    <x v="0"/>
    <x v="1"/>
    <s v="Global Value Mid-Back Manager's Chair, Gray"/>
    <n v="292.27199999999999"/>
    <n v="6"/>
    <n v="0.2"/>
    <n v="18.266999999999999"/>
    <n v="2014"/>
    <x v="4"/>
    <s v="Q4"/>
    <n v="6.25E-2"/>
  </r>
  <r>
    <m/>
    <m/>
    <m/>
    <m/>
    <m/>
    <m/>
    <m/>
    <m/>
    <m/>
    <m/>
    <m/>
    <m/>
    <m/>
    <m/>
    <m/>
    <m/>
    <m/>
    <m/>
    <m/>
    <m/>
    <m/>
    <n v="1269"/>
    <s v="CA-2017-121412"/>
    <d v="2017-09-23T00:00:00"/>
    <s v="9/27/2017"/>
    <s v="Standard Class"/>
    <s v="BG-11695"/>
    <x v="410"/>
    <x v="1"/>
    <s v="United States"/>
    <s v="Louisville"/>
    <s v="Colorado"/>
    <n v="80027"/>
    <x v="1"/>
    <s v="FUR-FU-10000246"/>
    <x v="0"/>
    <x v="5"/>
    <s v="Aluminum Document Frame"/>
    <n v="29.327999999999999"/>
    <n v="3"/>
    <n v="0.2"/>
    <n v="3.6659999999999999"/>
    <n v="2017"/>
    <x v="8"/>
    <s v="Q3"/>
    <n v="0.125"/>
  </r>
  <r>
    <m/>
    <m/>
    <m/>
    <m/>
    <m/>
    <m/>
    <m/>
    <m/>
    <m/>
    <m/>
    <m/>
    <m/>
    <m/>
    <m/>
    <m/>
    <m/>
    <m/>
    <m/>
    <m/>
    <m/>
    <m/>
    <n v="1270"/>
    <s v="CA-2017-100426"/>
    <d v="2017-06-04T00:00:00"/>
    <d v="2017-08-06T00:00:00"/>
    <s v="Standard Class"/>
    <s v="DC-12850"/>
    <x v="419"/>
    <x v="0"/>
    <s v="United States"/>
    <s v="Florence"/>
    <s v="Alabama"/>
    <n v="35630"/>
    <x v="0"/>
    <s v="OFF-PA-10002870"/>
    <x v="1"/>
    <x v="10"/>
    <s v="Ampad Phone Message Book, Recycled, 400 Message Capacity, 5 ¾” x 11”"/>
    <n v="12.48"/>
    <n v="2"/>
    <n v="0"/>
    <n v="5.6159999999999997"/>
    <n v="2017"/>
    <x v="1"/>
    <s v="Q2"/>
    <n v="0.44999999999999996"/>
  </r>
  <r>
    <m/>
    <m/>
    <m/>
    <m/>
    <m/>
    <m/>
    <m/>
    <m/>
    <m/>
    <m/>
    <m/>
    <m/>
    <m/>
    <m/>
    <m/>
    <m/>
    <m/>
    <m/>
    <m/>
    <m/>
    <m/>
    <n v="1271"/>
    <s v="US-2016-103646"/>
    <d v="2016-04-21T00:00:00"/>
    <s v="4/26/2016"/>
    <s v="Standard Class"/>
    <s v="SP-20545"/>
    <x v="259"/>
    <x v="1"/>
    <s v="United States"/>
    <s v="Chicago"/>
    <s v="Illinois"/>
    <n v="60623"/>
    <x v="2"/>
    <s v="OFF-ST-10000563"/>
    <x v="1"/>
    <x v="4"/>
    <s v="Fellowes Bankers Box Stor/Drawer Steel Plus"/>
    <n v="102.336"/>
    <n v="4"/>
    <n v="0.2"/>
    <n v="-12.792"/>
    <n v="2016"/>
    <x v="3"/>
    <s v="Q2"/>
    <n v="-0.125"/>
  </r>
  <r>
    <m/>
    <m/>
    <m/>
    <m/>
    <m/>
    <m/>
    <m/>
    <m/>
    <m/>
    <m/>
    <m/>
    <m/>
    <m/>
    <m/>
    <m/>
    <m/>
    <m/>
    <m/>
    <m/>
    <m/>
    <m/>
    <n v="1272"/>
    <s v="US-2016-103646"/>
    <d v="2016-04-21T00:00:00"/>
    <s v="4/26/2016"/>
    <s v="Standard Class"/>
    <s v="SP-20545"/>
    <x v="259"/>
    <x v="1"/>
    <s v="United States"/>
    <s v="Chicago"/>
    <s v="Illinois"/>
    <n v="60623"/>
    <x v="2"/>
    <s v="OFF-AP-10004487"/>
    <x v="1"/>
    <x v="9"/>
    <s v="Kensington 4 Outlet MasterPiece Compact Power Control Center"/>
    <n v="48.792000000000002"/>
    <n v="3"/>
    <n v="0.8"/>
    <n v="-126.8592"/>
    <n v="2016"/>
    <x v="3"/>
    <s v="Q2"/>
    <n v="-2.6"/>
  </r>
  <r>
    <m/>
    <m/>
    <m/>
    <m/>
    <m/>
    <m/>
    <m/>
    <m/>
    <m/>
    <m/>
    <m/>
    <m/>
    <m/>
    <m/>
    <m/>
    <m/>
    <m/>
    <m/>
    <m/>
    <m/>
    <m/>
    <n v="1273"/>
    <s v="US-2016-103646"/>
    <d v="2016-04-21T00:00:00"/>
    <s v="4/26/2016"/>
    <s v="Standard Class"/>
    <s v="SP-20545"/>
    <x v="259"/>
    <x v="1"/>
    <s v="United States"/>
    <s v="Chicago"/>
    <s v="Illinois"/>
    <n v="60623"/>
    <x v="2"/>
    <s v="OFF-BI-10002854"/>
    <x v="1"/>
    <x v="8"/>
    <s v="Performers Binder/Pad Holder, Black"/>
    <n v="44.847999999999999"/>
    <n v="8"/>
    <n v="0.8"/>
    <n v="-67.272000000000006"/>
    <n v="2016"/>
    <x v="3"/>
    <s v="Q2"/>
    <n v="-1.5000000000000002"/>
  </r>
  <r>
    <m/>
    <m/>
    <m/>
    <m/>
    <m/>
    <m/>
    <m/>
    <m/>
    <m/>
    <m/>
    <m/>
    <m/>
    <m/>
    <m/>
    <m/>
    <m/>
    <m/>
    <m/>
    <m/>
    <m/>
    <m/>
    <n v="1274"/>
    <s v="CA-2016-119186"/>
    <d v="2016-05-26T00:00:00"/>
    <s v="5/26/2016"/>
    <s v="Same Day"/>
    <s v="MS-17710"/>
    <x v="384"/>
    <x v="0"/>
    <s v="United States"/>
    <s v="Fort Worth"/>
    <s v="Texas"/>
    <n v="76106"/>
    <x v="2"/>
    <s v="OFF-PA-10004621"/>
    <x v="1"/>
    <x v="10"/>
    <s v="Xerox 212"/>
    <n v="10.368"/>
    <n v="2"/>
    <n v="0.2"/>
    <n v="3.6288"/>
    <n v="2016"/>
    <x v="5"/>
    <s v="Q2"/>
    <n v="0.35"/>
  </r>
  <r>
    <m/>
    <m/>
    <m/>
    <m/>
    <m/>
    <m/>
    <m/>
    <m/>
    <m/>
    <m/>
    <m/>
    <m/>
    <m/>
    <m/>
    <m/>
    <m/>
    <m/>
    <m/>
    <m/>
    <m/>
    <m/>
    <n v="1275"/>
    <s v="CA-2016-119186"/>
    <d v="2016-05-26T00:00:00"/>
    <s v="5/26/2016"/>
    <s v="Same Day"/>
    <s v="MS-17710"/>
    <x v="384"/>
    <x v="0"/>
    <s v="United States"/>
    <s v="Fort Worth"/>
    <s v="Texas"/>
    <n v="76106"/>
    <x v="2"/>
    <s v="FUR-CH-10001973"/>
    <x v="0"/>
    <x v="1"/>
    <s v="Office Star Flex Back Scooter Chair with White Frame"/>
    <n v="388.43"/>
    <n v="5"/>
    <n v="0.3"/>
    <n v="-88.784000000000006"/>
    <n v="2016"/>
    <x v="5"/>
    <s v="Q2"/>
    <n v="-0.22857142857142859"/>
  </r>
  <r>
    <m/>
    <m/>
    <m/>
    <m/>
    <m/>
    <m/>
    <m/>
    <m/>
    <m/>
    <m/>
    <m/>
    <m/>
    <m/>
    <m/>
    <m/>
    <m/>
    <m/>
    <m/>
    <m/>
    <m/>
    <m/>
    <n v="1276"/>
    <s v="CA-2016-119186"/>
    <d v="2016-05-26T00:00:00"/>
    <s v="5/26/2016"/>
    <s v="Same Day"/>
    <s v="MS-17710"/>
    <x v="384"/>
    <x v="0"/>
    <s v="United States"/>
    <s v="Fort Worth"/>
    <s v="Texas"/>
    <n v="76106"/>
    <x v="2"/>
    <s v="OFF-PA-10004040"/>
    <x v="1"/>
    <x v="10"/>
    <s v="Universal Premium White Copier/Laser Paper (20Lb. and 87 Bright)"/>
    <n v="14.352"/>
    <n v="3"/>
    <n v="0.2"/>
    <n v="5.2026000000000003"/>
    <n v="2016"/>
    <x v="5"/>
    <s v="Q2"/>
    <n v="0.36249999999999999"/>
  </r>
  <r>
    <m/>
    <m/>
    <m/>
    <m/>
    <m/>
    <m/>
    <m/>
    <m/>
    <m/>
    <m/>
    <m/>
    <m/>
    <m/>
    <m/>
    <m/>
    <m/>
    <m/>
    <m/>
    <m/>
    <m/>
    <m/>
    <n v="1277"/>
    <s v="CA-2016-119186"/>
    <d v="2016-05-26T00:00:00"/>
    <s v="5/26/2016"/>
    <s v="Same Day"/>
    <s v="MS-17710"/>
    <x v="384"/>
    <x v="0"/>
    <s v="United States"/>
    <s v="Fort Worth"/>
    <s v="Texas"/>
    <n v="76106"/>
    <x v="2"/>
    <s v="TEC-AC-10000580"/>
    <x v="2"/>
    <x v="11"/>
    <s v="Logitech G13 Programmable Gameboard with LCD Display"/>
    <n v="63.991999999999997"/>
    <n v="1"/>
    <n v="0.2"/>
    <n v="-7.1990999999999996"/>
    <n v="2016"/>
    <x v="5"/>
    <s v="Q2"/>
    <n v="-0.1125"/>
  </r>
  <r>
    <m/>
    <m/>
    <m/>
    <m/>
    <m/>
    <m/>
    <m/>
    <m/>
    <m/>
    <m/>
    <m/>
    <m/>
    <m/>
    <m/>
    <m/>
    <m/>
    <m/>
    <m/>
    <m/>
    <m/>
    <m/>
    <n v="1278"/>
    <s v="CA-2016-148698"/>
    <d v="2016-05-02T00:00:00"/>
    <d v="2016-07-05T00:00:00"/>
    <s v="Standard Class"/>
    <s v="BD-11770"/>
    <x v="420"/>
    <x v="0"/>
    <s v="United States"/>
    <s v="Houston"/>
    <s v="Texas"/>
    <n v="77070"/>
    <x v="2"/>
    <s v="OFF-AR-10004022"/>
    <x v="1"/>
    <x v="6"/>
    <s v="Panasonic KP-380BK Classic Electric Pencil Sharpener"/>
    <n v="86.352000000000004"/>
    <n v="3"/>
    <n v="0.2"/>
    <n v="5.3970000000000002"/>
    <n v="2016"/>
    <x v="5"/>
    <s v="Q2"/>
    <n v="6.25E-2"/>
  </r>
  <r>
    <m/>
    <m/>
    <m/>
    <m/>
    <m/>
    <m/>
    <m/>
    <m/>
    <m/>
    <m/>
    <m/>
    <m/>
    <m/>
    <m/>
    <m/>
    <m/>
    <m/>
    <m/>
    <m/>
    <m/>
    <m/>
    <n v="1279"/>
    <s v="CA-2014-163293"/>
    <d v="2014-09-08T00:00:00"/>
    <d v="2014-11-09T00:00:00"/>
    <s v="First Class"/>
    <s v="KC-16255"/>
    <x v="346"/>
    <x v="1"/>
    <s v="United States"/>
    <s v="Macon"/>
    <s v="Georgia"/>
    <n v="31204"/>
    <x v="0"/>
    <s v="TEC-AC-10004209"/>
    <x v="2"/>
    <x v="11"/>
    <s v="Memorex Froggy Flash Drive 4 GB"/>
    <n v="32.97"/>
    <n v="3"/>
    <n v="0"/>
    <n v="12.8583"/>
    <n v="2014"/>
    <x v="8"/>
    <s v="Q3"/>
    <n v="0.39"/>
  </r>
  <r>
    <m/>
    <m/>
    <m/>
    <m/>
    <m/>
    <m/>
    <m/>
    <m/>
    <m/>
    <m/>
    <m/>
    <m/>
    <m/>
    <m/>
    <m/>
    <m/>
    <m/>
    <m/>
    <m/>
    <m/>
    <m/>
    <n v="1280"/>
    <s v="CA-2014-163293"/>
    <d v="2014-09-08T00:00:00"/>
    <d v="2014-11-09T00:00:00"/>
    <s v="First Class"/>
    <s v="KC-16255"/>
    <x v="346"/>
    <x v="1"/>
    <s v="United States"/>
    <s v="Macon"/>
    <s v="Georgia"/>
    <n v="31204"/>
    <x v="0"/>
    <s v="TEC-AC-10000023"/>
    <x v="2"/>
    <x v="11"/>
    <s v="Maxell 74 Minute CD-R Spindle, 50/Pack"/>
    <n v="83.88"/>
    <n v="4"/>
    <n v="0"/>
    <n v="30.1968"/>
    <n v="2014"/>
    <x v="8"/>
    <s v="Q3"/>
    <n v="0.36000000000000004"/>
  </r>
  <r>
    <m/>
    <m/>
    <m/>
    <m/>
    <m/>
    <m/>
    <m/>
    <m/>
    <m/>
    <m/>
    <m/>
    <m/>
    <m/>
    <m/>
    <m/>
    <m/>
    <m/>
    <m/>
    <m/>
    <m/>
    <m/>
    <n v="1281"/>
    <s v="CA-2016-160815"/>
    <d v="2016-09-05T00:00:00"/>
    <d v="2016-06-09T00:00:00"/>
    <s v="First Class"/>
    <s v="TR-21325"/>
    <x v="309"/>
    <x v="0"/>
    <s v="United States"/>
    <s v="Cedar Rapids"/>
    <s v="Iowa"/>
    <n v="52402"/>
    <x v="2"/>
    <s v="TEC-PH-10003505"/>
    <x v="2"/>
    <x v="7"/>
    <s v="Geemarc AmpliPOWER60"/>
    <n v="278.39999999999998"/>
    <n v="3"/>
    <n v="0"/>
    <n v="80.736000000000004"/>
    <n v="2016"/>
    <x v="8"/>
    <s v="Q3"/>
    <n v="0.29000000000000004"/>
  </r>
  <r>
    <m/>
    <m/>
    <m/>
    <m/>
    <m/>
    <m/>
    <m/>
    <m/>
    <m/>
    <m/>
    <m/>
    <m/>
    <m/>
    <m/>
    <m/>
    <m/>
    <m/>
    <m/>
    <m/>
    <m/>
    <m/>
    <n v="1282"/>
    <s v="CA-2017-122154"/>
    <d v="2017-04-09T00:00:00"/>
    <d v="2017-11-04T00:00:00"/>
    <s v="First Class"/>
    <s v="SA-20830"/>
    <x v="193"/>
    <x v="0"/>
    <s v="United States"/>
    <s v="Jacksonville"/>
    <s v="Florida"/>
    <n v="32216"/>
    <x v="0"/>
    <s v="OFF-LA-10000121"/>
    <x v="1"/>
    <x v="2"/>
    <s v="Avery 48"/>
    <n v="15.12"/>
    <n v="3"/>
    <n v="0.2"/>
    <n v="4.9139999999999997"/>
    <n v="2017"/>
    <x v="3"/>
    <s v="Q2"/>
    <n v="0.32500000000000001"/>
  </r>
  <r>
    <m/>
    <m/>
    <m/>
    <m/>
    <m/>
    <m/>
    <m/>
    <m/>
    <m/>
    <m/>
    <m/>
    <m/>
    <m/>
    <m/>
    <m/>
    <m/>
    <m/>
    <m/>
    <m/>
    <m/>
    <m/>
    <n v="1283"/>
    <s v="CA-2017-122154"/>
    <d v="2017-04-09T00:00:00"/>
    <d v="2017-11-04T00:00:00"/>
    <s v="First Class"/>
    <s v="SA-20830"/>
    <x v="193"/>
    <x v="0"/>
    <s v="United States"/>
    <s v="Jacksonville"/>
    <s v="Florida"/>
    <n v="32216"/>
    <x v="0"/>
    <s v="OFF-BI-10002026"/>
    <x v="1"/>
    <x v="8"/>
    <s v="Avery Arch Ring Binders"/>
    <n v="17.43"/>
    <n v="1"/>
    <n v="0.7"/>
    <n v="-13.363"/>
    <n v="2017"/>
    <x v="3"/>
    <s v="Q2"/>
    <n v="-0.76666666666666661"/>
  </r>
  <r>
    <m/>
    <m/>
    <m/>
    <m/>
    <m/>
    <m/>
    <m/>
    <m/>
    <m/>
    <m/>
    <m/>
    <m/>
    <m/>
    <m/>
    <m/>
    <m/>
    <m/>
    <m/>
    <m/>
    <m/>
    <m/>
    <n v="1284"/>
    <s v="CA-2017-122154"/>
    <d v="2017-04-09T00:00:00"/>
    <d v="2017-11-04T00:00:00"/>
    <s v="First Class"/>
    <s v="SA-20830"/>
    <x v="193"/>
    <x v="0"/>
    <s v="United States"/>
    <s v="Jacksonville"/>
    <s v="Florida"/>
    <n v="32216"/>
    <x v="0"/>
    <s v="OFF-PA-10000994"/>
    <x v="1"/>
    <x v="10"/>
    <s v="Xerox 1915"/>
    <n v="251.64"/>
    <n v="3"/>
    <n v="0.2"/>
    <n v="88.073999999999998"/>
    <n v="2017"/>
    <x v="3"/>
    <s v="Q2"/>
    <n v="0.35000000000000003"/>
  </r>
  <r>
    <m/>
    <m/>
    <m/>
    <m/>
    <m/>
    <m/>
    <m/>
    <m/>
    <m/>
    <m/>
    <m/>
    <m/>
    <m/>
    <m/>
    <m/>
    <m/>
    <m/>
    <m/>
    <m/>
    <m/>
    <m/>
    <n v="1285"/>
    <s v="US-2015-149692"/>
    <d v="2015-12-06T00:00:00"/>
    <d v="2015-12-12T00:00:00"/>
    <s v="Standard Class"/>
    <s v="KW-16435"/>
    <x v="147"/>
    <x v="0"/>
    <s v="United States"/>
    <s v="Austin"/>
    <s v="Texas"/>
    <n v="78745"/>
    <x v="2"/>
    <s v="OFF-BI-10002813"/>
    <x v="1"/>
    <x v="8"/>
    <s v="Avery Reinforcements for Hole-Punch Pages"/>
    <n v="2.7719999999999998"/>
    <n v="7"/>
    <n v="0.8"/>
    <n v="-4.851"/>
    <n v="2015"/>
    <x v="4"/>
    <s v="Q4"/>
    <n v="-1.7500000000000002"/>
  </r>
  <r>
    <m/>
    <m/>
    <m/>
    <m/>
    <m/>
    <m/>
    <m/>
    <m/>
    <m/>
    <m/>
    <m/>
    <m/>
    <m/>
    <m/>
    <m/>
    <m/>
    <m/>
    <m/>
    <m/>
    <m/>
    <m/>
    <n v="1286"/>
    <s v="CA-2016-119445"/>
    <d v="2016-06-26T00:00:00"/>
    <d v="2016-03-07T00:00:00"/>
    <s v="Standard Class"/>
    <s v="GM-14500"/>
    <x v="421"/>
    <x v="0"/>
    <s v="United States"/>
    <s v="Providence"/>
    <s v="Rhode Island"/>
    <n v="2908"/>
    <x v="3"/>
    <s v="OFF-ST-10000617"/>
    <x v="1"/>
    <x v="4"/>
    <s v="Woodgrain Magazine Files by Perma"/>
    <n v="14.9"/>
    <n v="5"/>
    <n v="0"/>
    <n v="1.0429999999999999"/>
    <n v="2016"/>
    <x v="1"/>
    <s v="Q2"/>
    <n v="6.9999999999999993E-2"/>
  </r>
  <r>
    <m/>
    <m/>
    <m/>
    <m/>
    <m/>
    <m/>
    <m/>
    <m/>
    <m/>
    <m/>
    <m/>
    <m/>
    <m/>
    <m/>
    <m/>
    <m/>
    <m/>
    <m/>
    <m/>
    <m/>
    <m/>
    <n v="1287"/>
    <s v="CA-2015-124268"/>
    <d v="2015-07-04T00:00:00"/>
    <d v="2015-08-07T00:00:00"/>
    <s v="Standard Class"/>
    <s v="AD-10180"/>
    <x v="57"/>
    <x v="2"/>
    <s v="United States"/>
    <s v="New York City"/>
    <s v="New York"/>
    <n v="10035"/>
    <x v="3"/>
    <s v="OFF-AR-10004817"/>
    <x v="1"/>
    <x v="6"/>
    <s v="Colorific Watercolor Pencils"/>
    <n v="15.48"/>
    <n v="3"/>
    <n v="0"/>
    <n v="4.4892000000000003"/>
    <n v="2015"/>
    <x v="7"/>
    <s v="Q3"/>
    <n v="0.29000000000000004"/>
  </r>
  <r>
    <m/>
    <m/>
    <m/>
    <m/>
    <m/>
    <m/>
    <m/>
    <m/>
    <m/>
    <m/>
    <m/>
    <m/>
    <m/>
    <m/>
    <m/>
    <m/>
    <m/>
    <m/>
    <m/>
    <m/>
    <m/>
    <n v="1288"/>
    <s v="CA-2016-154711"/>
    <d v="2016-11-22T00:00:00"/>
    <s v="11/26/2016"/>
    <s v="Standard Class"/>
    <s v="TB-21355"/>
    <x v="422"/>
    <x v="1"/>
    <s v="United States"/>
    <s v="New York City"/>
    <s v="New York"/>
    <n v="10009"/>
    <x v="3"/>
    <s v="FUR-FU-10000397"/>
    <x v="0"/>
    <x v="5"/>
    <s v="Luxo Economy Swing Arm Lamp"/>
    <n v="39.880000000000003"/>
    <n v="2"/>
    <n v="0"/>
    <n v="11.166399999999999"/>
    <n v="2016"/>
    <x v="0"/>
    <s v="Q4"/>
    <n v="0.27999999999999997"/>
  </r>
  <r>
    <m/>
    <m/>
    <m/>
    <m/>
    <m/>
    <m/>
    <m/>
    <m/>
    <m/>
    <m/>
    <m/>
    <m/>
    <m/>
    <m/>
    <m/>
    <m/>
    <m/>
    <m/>
    <m/>
    <m/>
    <m/>
    <n v="1289"/>
    <s v="CA-2016-154711"/>
    <d v="2016-11-22T00:00:00"/>
    <s v="11/26/2016"/>
    <s v="Standard Class"/>
    <s v="TB-21355"/>
    <x v="422"/>
    <x v="1"/>
    <s v="United States"/>
    <s v="New York City"/>
    <s v="New York"/>
    <n v="10009"/>
    <x v="3"/>
    <s v="OFF-BI-10000605"/>
    <x v="1"/>
    <x v="8"/>
    <s v="Acco Pressboard Covers with Storage Hooks, 9 1/2&quot; x 11&quot;, Executive Red"/>
    <n v="12.192"/>
    <n v="4"/>
    <n v="0.2"/>
    <n v="4.1147999999999998"/>
    <n v="2016"/>
    <x v="0"/>
    <s v="Q4"/>
    <n v="0.33749999999999997"/>
  </r>
  <r>
    <m/>
    <m/>
    <m/>
    <m/>
    <m/>
    <m/>
    <m/>
    <m/>
    <m/>
    <m/>
    <m/>
    <m/>
    <m/>
    <m/>
    <m/>
    <m/>
    <m/>
    <m/>
    <m/>
    <m/>
    <m/>
    <n v="1290"/>
    <s v="CA-2016-154711"/>
    <d v="2016-11-22T00:00:00"/>
    <s v="11/26/2016"/>
    <s v="Standard Class"/>
    <s v="TB-21355"/>
    <x v="422"/>
    <x v="1"/>
    <s v="United States"/>
    <s v="New York City"/>
    <s v="New York"/>
    <n v="10009"/>
    <x v="3"/>
    <s v="OFF-AR-10001860"/>
    <x v="1"/>
    <x v="6"/>
    <s v="BIC Liqua Brite Liner"/>
    <n v="20.82"/>
    <n v="3"/>
    <n v="0"/>
    <n v="7.4951999999999996"/>
    <n v="2016"/>
    <x v="0"/>
    <s v="Q4"/>
    <n v="0.36"/>
  </r>
  <r>
    <m/>
    <m/>
    <m/>
    <m/>
    <m/>
    <m/>
    <m/>
    <m/>
    <m/>
    <m/>
    <m/>
    <m/>
    <m/>
    <m/>
    <m/>
    <m/>
    <m/>
    <m/>
    <m/>
    <m/>
    <m/>
    <n v="1291"/>
    <s v="CA-2016-163384"/>
    <d v="2016-11-10T00:00:00"/>
    <d v="2016-12-11T00:00:00"/>
    <s v="First Class"/>
    <s v="CC-12430"/>
    <x v="254"/>
    <x v="2"/>
    <s v="United States"/>
    <s v="San Francisco"/>
    <s v="California"/>
    <n v="94122"/>
    <x v="1"/>
    <s v="OFF-BI-10004970"/>
    <x v="1"/>
    <x v="8"/>
    <s v="ACCOHIDE 3-Ring Binder, Blue, 1&quot;"/>
    <n v="13.215999999999999"/>
    <n v="4"/>
    <n v="0.2"/>
    <n v="4.4603999999999999"/>
    <n v="2016"/>
    <x v="0"/>
    <s v="Q4"/>
    <n v="0.33750000000000002"/>
  </r>
  <r>
    <m/>
    <m/>
    <m/>
    <m/>
    <m/>
    <m/>
    <m/>
    <m/>
    <m/>
    <m/>
    <m/>
    <m/>
    <m/>
    <m/>
    <m/>
    <m/>
    <m/>
    <m/>
    <m/>
    <m/>
    <m/>
    <n v="1292"/>
    <s v="CA-2016-163384"/>
    <d v="2016-11-10T00:00:00"/>
    <d v="2016-12-11T00:00:00"/>
    <s v="First Class"/>
    <s v="CC-12430"/>
    <x v="254"/>
    <x v="2"/>
    <s v="United States"/>
    <s v="San Francisco"/>
    <s v="California"/>
    <n v="94122"/>
    <x v="1"/>
    <s v="OFF-PA-10003172"/>
    <x v="1"/>
    <x v="10"/>
    <s v="Xerox 1996"/>
    <n v="32.4"/>
    <n v="5"/>
    <n v="0"/>
    <n v="15.552"/>
    <n v="2016"/>
    <x v="0"/>
    <s v="Q4"/>
    <n v="0.48"/>
  </r>
  <r>
    <m/>
    <m/>
    <m/>
    <m/>
    <m/>
    <m/>
    <m/>
    <m/>
    <m/>
    <m/>
    <m/>
    <m/>
    <m/>
    <m/>
    <m/>
    <m/>
    <m/>
    <m/>
    <m/>
    <m/>
    <m/>
    <n v="1293"/>
    <s v="CA-2015-101707"/>
    <d v="2015-08-27T00:00:00"/>
    <d v="2015-01-09T00:00:00"/>
    <s v="Standard Class"/>
    <s v="PF-19165"/>
    <x v="58"/>
    <x v="0"/>
    <s v="United States"/>
    <s v="San Diego"/>
    <s v="California"/>
    <n v="92105"/>
    <x v="1"/>
    <s v="OFF-SU-10001218"/>
    <x v="1"/>
    <x v="14"/>
    <s v="Fiskars Softgrip Scissors"/>
    <n v="32.94"/>
    <n v="3"/>
    <n v="0"/>
    <n v="9.2232000000000003"/>
    <n v="2015"/>
    <x v="6"/>
    <s v="Q3"/>
    <n v="0.28000000000000003"/>
  </r>
  <r>
    <m/>
    <m/>
    <m/>
    <m/>
    <m/>
    <m/>
    <m/>
    <m/>
    <m/>
    <m/>
    <m/>
    <m/>
    <m/>
    <m/>
    <m/>
    <m/>
    <m/>
    <m/>
    <m/>
    <m/>
    <m/>
    <n v="1294"/>
    <s v="CA-2015-101707"/>
    <d v="2015-08-27T00:00:00"/>
    <d v="2015-01-09T00:00:00"/>
    <s v="Standard Class"/>
    <s v="PF-19165"/>
    <x v="58"/>
    <x v="0"/>
    <s v="United States"/>
    <s v="San Diego"/>
    <s v="California"/>
    <n v="92105"/>
    <x v="1"/>
    <s v="OFF-PA-10002968"/>
    <x v="1"/>
    <x v="10"/>
    <s v="Xerox 1973"/>
    <n v="114.2"/>
    <n v="5"/>
    <n v="0"/>
    <n v="52.531999999999996"/>
    <n v="2015"/>
    <x v="6"/>
    <s v="Q3"/>
    <n v="0.45999999999999996"/>
  </r>
  <r>
    <m/>
    <m/>
    <m/>
    <m/>
    <m/>
    <m/>
    <m/>
    <m/>
    <m/>
    <m/>
    <m/>
    <m/>
    <m/>
    <m/>
    <m/>
    <m/>
    <m/>
    <m/>
    <m/>
    <m/>
    <m/>
    <n v="1295"/>
    <s v="CA-2015-101707"/>
    <d v="2015-08-27T00:00:00"/>
    <d v="2015-01-09T00:00:00"/>
    <s v="Standard Class"/>
    <s v="PF-19165"/>
    <x v="58"/>
    <x v="0"/>
    <s v="United States"/>
    <s v="San Diego"/>
    <s v="California"/>
    <n v="92105"/>
    <x v="1"/>
    <s v="OFF-LA-10000134"/>
    <x v="1"/>
    <x v="2"/>
    <s v="Avery 511"/>
    <n v="3.08"/>
    <n v="1"/>
    <n v="0"/>
    <n v="1.4783999999999999"/>
    <n v="2015"/>
    <x v="6"/>
    <s v="Q3"/>
    <n v="0.48"/>
  </r>
  <r>
    <m/>
    <m/>
    <m/>
    <m/>
    <m/>
    <m/>
    <m/>
    <m/>
    <m/>
    <m/>
    <m/>
    <m/>
    <m/>
    <m/>
    <m/>
    <m/>
    <m/>
    <m/>
    <m/>
    <m/>
    <m/>
    <n v="1296"/>
    <s v="CA-2015-138898"/>
    <d v="2015-05-25T00:00:00"/>
    <s v="5/29/2015"/>
    <s v="Standard Class"/>
    <s v="JH-16180"/>
    <x v="423"/>
    <x v="0"/>
    <s v="United States"/>
    <s v="Pueblo"/>
    <s v="Colorado"/>
    <n v="81001"/>
    <x v="1"/>
    <s v="OFF-AP-10004487"/>
    <x v="1"/>
    <x v="9"/>
    <s v="Kensington 4 Outlet MasterPiece Compact Power Control Center"/>
    <n v="845.72799999999995"/>
    <n v="13"/>
    <n v="0.2"/>
    <n v="84.572800000000001"/>
    <n v="2015"/>
    <x v="5"/>
    <s v="Q2"/>
    <n v="0.1"/>
  </r>
  <r>
    <m/>
    <m/>
    <m/>
    <m/>
    <m/>
    <m/>
    <m/>
    <m/>
    <m/>
    <m/>
    <m/>
    <m/>
    <m/>
    <m/>
    <m/>
    <m/>
    <m/>
    <m/>
    <m/>
    <m/>
    <m/>
    <n v="1297"/>
    <s v="CA-2017-115427"/>
    <d v="2017-12-30T00:00:00"/>
    <d v="2018-03-01T00:00:00"/>
    <s v="Standard Class"/>
    <s v="EB-13975"/>
    <x v="424"/>
    <x v="1"/>
    <s v="United States"/>
    <s v="Fairfield"/>
    <s v="California"/>
    <n v="94533"/>
    <x v="1"/>
    <s v="OFF-BI-10002103"/>
    <x v="1"/>
    <x v="8"/>
    <s v="Cardinal Slant-D Ring Binder, Heavy Gauge Vinyl"/>
    <n v="13.904"/>
    <n v="2"/>
    <n v="0.2"/>
    <n v="4.5187999999999997"/>
    <n v="2017"/>
    <x v="4"/>
    <s v="Q4"/>
    <n v="0.32499999999999996"/>
  </r>
  <r>
    <m/>
    <m/>
    <m/>
    <m/>
    <m/>
    <m/>
    <m/>
    <m/>
    <m/>
    <m/>
    <m/>
    <m/>
    <m/>
    <m/>
    <m/>
    <m/>
    <m/>
    <m/>
    <m/>
    <m/>
    <m/>
    <n v="1298"/>
    <s v="CA-2017-115427"/>
    <d v="2017-12-30T00:00:00"/>
    <d v="2018-03-01T00:00:00"/>
    <s v="Standard Class"/>
    <s v="EB-13975"/>
    <x v="424"/>
    <x v="1"/>
    <s v="United States"/>
    <s v="Fairfield"/>
    <s v="California"/>
    <n v="94533"/>
    <x v="1"/>
    <s v="OFF-BI-10004632"/>
    <x v="1"/>
    <x v="8"/>
    <s v="GBC Binding covers"/>
    <n v="20.72"/>
    <n v="2"/>
    <n v="0.2"/>
    <n v="6.4749999999999996"/>
    <n v="2017"/>
    <x v="4"/>
    <s v="Q4"/>
    <n v="0.3125"/>
  </r>
  <r>
    <m/>
    <m/>
    <m/>
    <m/>
    <m/>
    <m/>
    <m/>
    <m/>
    <m/>
    <m/>
    <m/>
    <m/>
    <m/>
    <m/>
    <m/>
    <m/>
    <m/>
    <m/>
    <m/>
    <m/>
    <m/>
    <n v="1299"/>
    <s v="CA-2016-134425"/>
    <d v="2016-12-08T00:00:00"/>
    <d v="2016-12-12T00:00:00"/>
    <s v="Second Class"/>
    <s v="QJ-19255"/>
    <x v="425"/>
    <x v="1"/>
    <s v="United States"/>
    <s v="Saint Paul"/>
    <s v="Minnesota"/>
    <n v="55106"/>
    <x v="2"/>
    <s v="TEC-PH-10003555"/>
    <x v="2"/>
    <x v="7"/>
    <s v="Motorola HK250 Universal Bluetooth Headset"/>
    <n v="114.95"/>
    <n v="5"/>
    <n v="0"/>
    <n v="2.2989999999999999"/>
    <n v="2016"/>
    <x v="4"/>
    <s v="Q4"/>
    <n v="0.02"/>
  </r>
  <r>
    <m/>
    <m/>
    <m/>
    <m/>
    <m/>
    <m/>
    <m/>
    <m/>
    <m/>
    <m/>
    <m/>
    <m/>
    <m/>
    <m/>
    <m/>
    <m/>
    <m/>
    <m/>
    <m/>
    <m/>
    <m/>
    <n v="1300"/>
    <s v="CA-2015-121391"/>
    <d v="2015-10-04T00:00:00"/>
    <d v="2015-07-10T00:00:00"/>
    <s v="First Class"/>
    <s v="AA-10315"/>
    <x v="397"/>
    <x v="0"/>
    <s v="United States"/>
    <s v="San Francisco"/>
    <s v="California"/>
    <n v="94109"/>
    <x v="1"/>
    <s v="OFF-ST-10001590"/>
    <x v="1"/>
    <x v="4"/>
    <s v="Tenex Personal Project File with Scoop Front Design, Black"/>
    <n v="26.96"/>
    <n v="2"/>
    <n v="0"/>
    <n v="7.0095999999999998"/>
    <n v="2015"/>
    <x v="2"/>
    <s v="Q4"/>
    <n v="0.26"/>
  </r>
  <r>
    <m/>
    <m/>
    <m/>
    <m/>
    <m/>
    <m/>
    <m/>
    <m/>
    <m/>
    <m/>
    <m/>
    <m/>
    <m/>
    <m/>
    <m/>
    <m/>
    <m/>
    <m/>
    <m/>
    <m/>
    <m/>
    <n v="1301"/>
    <s v="CA-2016-137043"/>
    <d v="2016-12-23T00:00:00"/>
    <s v="12/25/2016"/>
    <s v="Second Class"/>
    <s v="LC-17140"/>
    <x v="95"/>
    <x v="0"/>
    <s v="United States"/>
    <s v="Springfield"/>
    <s v="Virginia"/>
    <n v="22153"/>
    <x v="0"/>
    <s v="FUR-FU-10003664"/>
    <x v="0"/>
    <x v="5"/>
    <s v="Electrix Architect's Clamp-On Swing Arm Lamp, Black"/>
    <n v="572.76"/>
    <n v="6"/>
    <n v="0"/>
    <n v="166.10040000000001"/>
    <n v="2016"/>
    <x v="4"/>
    <s v="Q4"/>
    <n v="0.29000000000000004"/>
  </r>
  <r>
    <m/>
    <m/>
    <m/>
    <m/>
    <m/>
    <m/>
    <m/>
    <m/>
    <m/>
    <m/>
    <m/>
    <m/>
    <m/>
    <m/>
    <m/>
    <m/>
    <m/>
    <m/>
    <m/>
    <m/>
    <m/>
    <n v="1302"/>
    <s v="CA-2016-137043"/>
    <d v="2016-12-23T00:00:00"/>
    <s v="12/25/2016"/>
    <s v="Second Class"/>
    <s v="LC-17140"/>
    <x v="95"/>
    <x v="0"/>
    <s v="United States"/>
    <s v="Springfield"/>
    <s v="Virginia"/>
    <n v="22153"/>
    <x v="0"/>
    <s v="FUR-FU-10003664"/>
    <x v="0"/>
    <x v="5"/>
    <s v="Electrix Architect's Clamp-On Swing Arm Lamp, Black"/>
    <n v="286.38"/>
    <n v="3"/>
    <n v="0"/>
    <n v="83.050200000000004"/>
    <n v="2016"/>
    <x v="4"/>
    <s v="Q4"/>
    <n v="0.29000000000000004"/>
  </r>
  <r>
    <m/>
    <m/>
    <m/>
    <m/>
    <m/>
    <m/>
    <m/>
    <m/>
    <m/>
    <m/>
    <m/>
    <m/>
    <m/>
    <m/>
    <m/>
    <m/>
    <m/>
    <m/>
    <m/>
    <m/>
    <m/>
    <n v="1303"/>
    <s v="CA-2015-115847"/>
    <d v="2015-09-19T00:00:00"/>
    <s v="9/24/2015"/>
    <s v="Second Class"/>
    <s v="TC-21535"/>
    <x v="426"/>
    <x v="2"/>
    <s v="United States"/>
    <s v="Arlington"/>
    <s v="Virginia"/>
    <n v="22204"/>
    <x v="0"/>
    <s v="FUR-BO-10003433"/>
    <x v="0"/>
    <x v="0"/>
    <s v="Sauder Cornerstone Collection Library"/>
    <n v="61.96"/>
    <n v="2"/>
    <n v="0"/>
    <n v="4.3372000000000002"/>
    <n v="2015"/>
    <x v="8"/>
    <s v="Q3"/>
    <n v="7.0000000000000007E-2"/>
  </r>
  <r>
    <m/>
    <m/>
    <m/>
    <m/>
    <m/>
    <m/>
    <m/>
    <m/>
    <m/>
    <m/>
    <m/>
    <m/>
    <m/>
    <m/>
    <m/>
    <m/>
    <m/>
    <m/>
    <m/>
    <m/>
    <m/>
    <n v="1304"/>
    <s v="US-2017-126179"/>
    <d v="2017-07-03T00:00:00"/>
    <d v="2017-07-07T00:00:00"/>
    <s v="Standard Class"/>
    <s v="CS-12460"/>
    <x v="427"/>
    <x v="0"/>
    <s v="United States"/>
    <s v="Columbus"/>
    <s v="Georgia"/>
    <n v="31907"/>
    <x v="0"/>
    <s v="FUR-FU-10002554"/>
    <x v="0"/>
    <x v="5"/>
    <s v="Westinghouse Floor Lamp with Metal Mesh Shade, Black"/>
    <n v="23.99"/>
    <n v="1"/>
    <n v="0"/>
    <n v="5.5176999999999996"/>
    <n v="2017"/>
    <x v="7"/>
    <s v="Q3"/>
    <n v="0.23"/>
  </r>
  <r>
    <m/>
    <m/>
    <m/>
    <m/>
    <m/>
    <m/>
    <m/>
    <m/>
    <m/>
    <m/>
    <m/>
    <m/>
    <m/>
    <m/>
    <m/>
    <m/>
    <m/>
    <m/>
    <m/>
    <m/>
    <m/>
    <n v="1305"/>
    <s v="US-2017-126179"/>
    <d v="2017-07-03T00:00:00"/>
    <d v="2017-07-07T00:00:00"/>
    <s v="Standard Class"/>
    <s v="CS-12460"/>
    <x v="427"/>
    <x v="0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  <n v="2017"/>
    <x v="7"/>
    <s v="Q3"/>
    <n v="0.27"/>
  </r>
  <r>
    <m/>
    <m/>
    <m/>
    <m/>
    <m/>
    <m/>
    <m/>
    <m/>
    <m/>
    <m/>
    <m/>
    <m/>
    <m/>
    <m/>
    <m/>
    <m/>
    <m/>
    <m/>
    <m/>
    <m/>
    <m/>
    <n v="1306"/>
    <s v="CA-2016-101966"/>
    <d v="2016-07-14T00:00:00"/>
    <s v="7/16/2016"/>
    <s v="Second Class"/>
    <s v="BM-11785"/>
    <x v="298"/>
    <x v="0"/>
    <s v="United States"/>
    <s v="Houston"/>
    <s v="Texas"/>
    <n v="77036"/>
    <x v="2"/>
    <s v="TEC-PH-10003437"/>
    <x v="2"/>
    <x v="7"/>
    <s v="Blue Parrot B250XT Professional Grade Wireless Bluetooth Headset with"/>
    <n v="419.94400000000002"/>
    <n v="7"/>
    <n v="0.2"/>
    <n v="52.493000000000002"/>
    <n v="2016"/>
    <x v="7"/>
    <s v="Q3"/>
    <n v="0.125"/>
  </r>
  <r>
    <m/>
    <m/>
    <m/>
    <m/>
    <m/>
    <m/>
    <m/>
    <m/>
    <m/>
    <m/>
    <m/>
    <m/>
    <m/>
    <m/>
    <m/>
    <m/>
    <m/>
    <m/>
    <m/>
    <m/>
    <m/>
    <n v="1307"/>
    <s v="CA-2016-141397"/>
    <d v="2016-06-20T00:00:00"/>
    <s v="6/21/2016"/>
    <s v="First Class"/>
    <s v="RC-19825"/>
    <x v="116"/>
    <x v="0"/>
    <s v="United States"/>
    <s v="Pasadena"/>
    <s v="California"/>
    <n v="91104"/>
    <x v="1"/>
    <s v="OFF-PA-10002986"/>
    <x v="1"/>
    <x v="10"/>
    <s v="Xerox 1898"/>
    <n v="46.76"/>
    <n v="7"/>
    <n v="0"/>
    <n v="22.444800000000001"/>
    <n v="2016"/>
    <x v="1"/>
    <s v="Q2"/>
    <n v="0.48000000000000004"/>
  </r>
  <r>
    <m/>
    <m/>
    <m/>
    <m/>
    <m/>
    <m/>
    <m/>
    <m/>
    <m/>
    <m/>
    <m/>
    <m/>
    <m/>
    <m/>
    <m/>
    <m/>
    <m/>
    <m/>
    <m/>
    <m/>
    <m/>
    <n v="1308"/>
    <s v="CA-2016-141397"/>
    <d v="2016-06-20T00:00:00"/>
    <s v="6/21/2016"/>
    <s v="First Class"/>
    <s v="RC-19825"/>
    <x v="116"/>
    <x v="0"/>
    <s v="United States"/>
    <s v="Pasadena"/>
    <s v="California"/>
    <n v="91104"/>
    <x v="1"/>
    <s v="OFF-BI-10000320"/>
    <x v="1"/>
    <x v="8"/>
    <s v="GBC Plastic Binding Combs"/>
    <n v="17.712"/>
    <n v="3"/>
    <n v="0.2"/>
    <n v="6.4206000000000003"/>
    <n v="2016"/>
    <x v="1"/>
    <s v="Q2"/>
    <n v="0.36250000000000004"/>
  </r>
  <r>
    <m/>
    <m/>
    <m/>
    <m/>
    <m/>
    <m/>
    <m/>
    <m/>
    <m/>
    <m/>
    <m/>
    <m/>
    <m/>
    <m/>
    <m/>
    <m/>
    <m/>
    <m/>
    <m/>
    <m/>
    <m/>
    <n v="1309"/>
    <s v="CA-2016-141397"/>
    <d v="2016-06-20T00:00:00"/>
    <s v="6/21/2016"/>
    <s v="First Class"/>
    <s v="RC-19825"/>
    <x v="116"/>
    <x v="0"/>
    <s v="United States"/>
    <s v="Pasadena"/>
    <s v="California"/>
    <n v="91104"/>
    <x v="1"/>
    <s v="OFF-AP-10003971"/>
    <x v="1"/>
    <x v="9"/>
    <s v="Belkin 6 Outlet Metallic Surge Strip"/>
    <n v="21.78"/>
    <n v="2"/>
    <n v="0"/>
    <n v="5.6627999999999998"/>
    <n v="2016"/>
    <x v="1"/>
    <s v="Q2"/>
    <n v="0.25999999999999995"/>
  </r>
  <r>
    <m/>
    <m/>
    <m/>
    <m/>
    <m/>
    <m/>
    <m/>
    <m/>
    <m/>
    <m/>
    <m/>
    <m/>
    <m/>
    <m/>
    <m/>
    <m/>
    <m/>
    <m/>
    <m/>
    <m/>
    <m/>
    <n v="1310"/>
    <s v="CA-2016-141397"/>
    <d v="2016-06-20T00:00:00"/>
    <s v="6/21/2016"/>
    <s v="First Class"/>
    <s v="RC-19825"/>
    <x v="116"/>
    <x v="0"/>
    <s v="United States"/>
    <s v="Pasadena"/>
    <s v="California"/>
    <n v="91104"/>
    <x v="1"/>
    <s v="OFF-ST-10001469"/>
    <x v="1"/>
    <x v="4"/>
    <s v="Fellowes Bankers Box Recycled Super Stor/Drawer"/>
    <n v="161.94"/>
    <n v="3"/>
    <n v="0"/>
    <n v="9.7164000000000001"/>
    <n v="2016"/>
    <x v="1"/>
    <s v="Q2"/>
    <n v="6.0000000000000005E-2"/>
  </r>
  <r>
    <m/>
    <m/>
    <m/>
    <m/>
    <m/>
    <m/>
    <m/>
    <m/>
    <m/>
    <m/>
    <m/>
    <m/>
    <m/>
    <m/>
    <m/>
    <m/>
    <m/>
    <m/>
    <m/>
    <m/>
    <m/>
    <n v="1311"/>
    <s v="CA-2016-141397"/>
    <d v="2016-06-20T00:00:00"/>
    <s v="6/21/2016"/>
    <s v="First Class"/>
    <s v="RC-19825"/>
    <x v="116"/>
    <x v="0"/>
    <s v="United States"/>
    <s v="Pasadena"/>
    <s v="California"/>
    <n v="91104"/>
    <x v="1"/>
    <s v="FUR-CH-10003846"/>
    <x v="0"/>
    <x v="1"/>
    <s v="Hon Valutask Swivel Chairs"/>
    <n v="161.56800000000001"/>
    <n v="2"/>
    <n v="0.2"/>
    <n v="-8.0784000000000002"/>
    <n v="2016"/>
    <x v="1"/>
    <s v="Q2"/>
    <n v="-4.9999999999999996E-2"/>
  </r>
  <r>
    <m/>
    <m/>
    <m/>
    <m/>
    <m/>
    <m/>
    <m/>
    <m/>
    <m/>
    <m/>
    <m/>
    <m/>
    <m/>
    <m/>
    <m/>
    <m/>
    <m/>
    <m/>
    <m/>
    <m/>
    <m/>
    <n v="1312"/>
    <s v="CA-2016-141082"/>
    <d v="2016-12-09T00:00:00"/>
    <s v="12/13/2016"/>
    <s v="Standard Class"/>
    <s v="FM-14380"/>
    <x v="248"/>
    <x v="0"/>
    <s v="United States"/>
    <s v="Lawrence"/>
    <s v="Massachusetts"/>
    <n v="1841"/>
    <x v="3"/>
    <s v="OFF-LA-10001404"/>
    <x v="1"/>
    <x v="2"/>
    <s v="Avery 517"/>
    <n v="3.69"/>
    <n v="1"/>
    <n v="0"/>
    <n v="1.7343"/>
    <n v="2016"/>
    <x v="4"/>
    <s v="Q4"/>
    <n v="0.47"/>
  </r>
  <r>
    <m/>
    <m/>
    <m/>
    <m/>
    <m/>
    <m/>
    <m/>
    <m/>
    <m/>
    <m/>
    <m/>
    <m/>
    <m/>
    <m/>
    <m/>
    <m/>
    <m/>
    <m/>
    <m/>
    <m/>
    <m/>
    <n v="1313"/>
    <s v="CA-2016-141082"/>
    <d v="2016-12-09T00:00:00"/>
    <s v="12/13/2016"/>
    <s v="Standard Class"/>
    <s v="FM-14380"/>
    <x v="248"/>
    <x v="0"/>
    <s v="United States"/>
    <s v="Lawrence"/>
    <s v="Massachusetts"/>
    <n v="1841"/>
    <x v="3"/>
    <s v="OFF-LA-10001474"/>
    <x v="1"/>
    <x v="2"/>
    <s v="Avery 477"/>
    <n v="122.12"/>
    <n v="4"/>
    <n v="0"/>
    <n v="56.175199999999997"/>
    <n v="2016"/>
    <x v="4"/>
    <s v="Q4"/>
    <n v="0.45999999999999996"/>
  </r>
  <r>
    <m/>
    <m/>
    <m/>
    <m/>
    <m/>
    <m/>
    <m/>
    <m/>
    <m/>
    <m/>
    <m/>
    <m/>
    <m/>
    <m/>
    <m/>
    <m/>
    <m/>
    <m/>
    <m/>
    <m/>
    <m/>
    <n v="1314"/>
    <s v="US-2016-134488"/>
    <d v="2016-09-24T00:00:00"/>
    <d v="2016-01-10T00:00:00"/>
    <s v="Standard Class"/>
    <s v="PK-19075"/>
    <x v="7"/>
    <x v="0"/>
    <s v="United States"/>
    <s v="Columbus"/>
    <s v="Ohio"/>
    <n v="43229"/>
    <x v="3"/>
    <s v="FUR-CH-10003199"/>
    <x v="0"/>
    <x v="1"/>
    <s v="Office Star - Contemporary Task Swivel Chair"/>
    <n v="155.37200000000001"/>
    <n v="2"/>
    <n v="0.3"/>
    <n v="-13.317600000000001"/>
    <n v="2016"/>
    <x v="8"/>
    <s v="Q3"/>
    <n v="-8.5714285714285715E-2"/>
  </r>
  <r>
    <m/>
    <m/>
    <m/>
    <m/>
    <m/>
    <m/>
    <m/>
    <m/>
    <m/>
    <m/>
    <m/>
    <m/>
    <m/>
    <m/>
    <m/>
    <m/>
    <m/>
    <m/>
    <m/>
    <m/>
    <m/>
    <n v="1315"/>
    <s v="CA-2016-145919"/>
    <d v="2016-12-18T00:00:00"/>
    <s v="12/23/2016"/>
    <s v="Standard Class"/>
    <s v="HG-14965"/>
    <x v="428"/>
    <x v="1"/>
    <s v="United States"/>
    <s v="Los Angeles"/>
    <s v="California"/>
    <n v="90032"/>
    <x v="1"/>
    <s v="OFF-PA-10003072"/>
    <x v="1"/>
    <x v="10"/>
    <s v="Eureka Recycled Copy Paper 8 1/2&quot; x 11&quot;, Ream"/>
    <n v="38.880000000000003"/>
    <n v="6"/>
    <n v="0"/>
    <n v="18.662400000000002"/>
    <n v="2016"/>
    <x v="4"/>
    <s v="Q4"/>
    <n v="0.48000000000000004"/>
  </r>
  <r>
    <m/>
    <m/>
    <m/>
    <m/>
    <m/>
    <m/>
    <m/>
    <m/>
    <m/>
    <m/>
    <m/>
    <m/>
    <m/>
    <m/>
    <m/>
    <m/>
    <m/>
    <m/>
    <m/>
    <m/>
    <m/>
    <n v="1316"/>
    <s v="CA-2016-145919"/>
    <d v="2016-12-18T00:00:00"/>
    <s v="12/23/2016"/>
    <s v="Standard Class"/>
    <s v="HG-14965"/>
    <x v="428"/>
    <x v="1"/>
    <s v="United States"/>
    <s v="Los Angeles"/>
    <s v="California"/>
    <n v="90032"/>
    <x v="1"/>
    <s v="FUR-FU-10004960"/>
    <x v="0"/>
    <x v="5"/>
    <s v="Seth Thomas 12&quot; Clock w/ Goldtone Case"/>
    <n v="183.84"/>
    <n v="8"/>
    <n v="0"/>
    <n v="62.505600000000001"/>
    <n v="2016"/>
    <x v="4"/>
    <s v="Q4"/>
    <n v="0.34"/>
  </r>
  <r>
    <m/>
    <m/>
    <m/>
    <m/>
    <m/>
    <m/>
    <m/>
    <m/>
    <m/>
    <m/>
    <m/>
    <m/>
    <m/>
    <m/>
    <m/>
    <m/>
    <m/>
    <m/>
    <m/>
    <m/>
    <m/>
    <n v="1317"/>
    <s v="CA-2016-145919"/>
    <d v="2016-12-18T00:00:00"/>
    <s v="12/23/2016"/>
    <s v="Standard Class"/>
    <s v="HG-14965"/>
    <x v="428"/>
    <x v="1"/>
    <s v="United States"/>
    <s v="Los Angeles"/>
    <s v="California"/>
    <n v="90032"/>
    <x v="1"/>
    <s v="OFF-SU-10003505"/>
    <x v="1"/>
    <x v="14"/>
    <s v="Premier Electric Letter Opener"/>
    <n v="579.29999999999995"/>
    <n v="5"/>
    <n v="0"/>
    <n v="28.965"/>
    <n v="2016"/>
    <x v="4"/>
    <s v="Q4"/>
    <n v="0.05"/>
  </r>
  <r>
    <m/>
    <m/>
    <m/>
    <m/>
    <m/>
    <m/>
    <m/>
    <m/>
    <m/>
    <m/>
    <m/>
    <m/>
    <m/>
    <m/>
    <m/>
    <m/>
    <m/>
    <m/>
    <m/>
    <m/>
    <m/>
    <n v="1318"/>
    <s v="CA-2017-157651"/>
    <d v="2017-12-10T00:00:00"/>
    <s v="12/14/2017"/>
    <s v="Standard Class"/>
    <s v="HA-14920"/>
    <x v="66"/>
    <x v="0"/>
    <s v="United States"/>
    <s v="Philadelphia"/>
    <s v="Pennsylvania"/>
    <n v="19120"/>
    <x v="3"/>
    <s v="TEC-AC-10003116"/>
    <x v="2"/>
    <x v="11"/>
    <s v="Memorex Froggy Flash Drive 8 GB"/>
    <n v="14.2"/>
    <n v="1"/>
    <n v="0.2"/>
    <n v="3.3725000000000001"/>
    <n v="2017"/>
    <x v="4"/>
    <s v="Q4"/>
    <n v="0.23750000000000002"/>
  </r>
  <r>
    <m/>
    <m/>
    <m/>
    <m/>
    <m/>
    <m/>
    <m/>
    <m/>
    <m/>
    <m/>
    <m/>
    <m/>
    <m/>
    <m/>
    <m/>
    <m/>
    <m/>
    <m/>
    <m/>
    <m/>
    <m/>
    <n v="1319"/>
    <s v="CA-2014-160773"/>
    <d v="2014-07-01T00:00:00"/>
    <d v="2014-05-07T00:00:00"/>
    <s v="Standard Class"/>
    <s v="LW-16825"/>
    <x v="429"/>
    <x v="1"/>
    <s v="United States"/>
    <s v="Deltona"/>
    <s v="Florida"/>
    <n v="32725"/>
    <x v="0"/>
    <s v="TEC-PH-10004586"/>
    <x v="2"/>
    <x v="7"/>
    <s v="Wilson SignalBoost 841262 DB PRO Amplifier Kit"/>
    <n v="575.91999999999996"/>
    <n v="2"/>
    <n v="0.2"/>
    <n v="71.989999999999995"/>
    <n v="2014"/>
    <x v="7"/>
    <s v="Q3"/>
    <n v="0.125"/>
  </r>
  <r>
    <m/>
    <m/>
    <m/>
    <m/>
    <m/>
    <m/>
    <m/>
    <m/>
    <m/>
    <m/>
    <m/>
    <m/>
    <m/>
    <m/>
    <m/>
    <m/>
    <m/>
    <m/>
    <m/>
    <m/>
    <m/>
    <n v="1320"/>
    <s v="CA-2014-160773"/>
    <d v="2014-07-01T00:00:00"/>
    <d v="2014-05-07T00:00:00"/>
    <s v="Standard Class"/>
    <s v="LW-16825"/>
    <x v="429"/>
    <x v="1"/>
    <s v="United States"/>
    <s v="Deltona"/>
    <s v="Florida"/>
    <n v="32725"/>
    <x v="0"/>
    <s v="OFF-BI-10000546"/>
    <x v="1"/>
    <x v="8"/>
    <s v="Avery Durable Binders"/>
    <n v="5.1840000000000002"/>
    <n v="6"/>
    <n v="0.7"/>
    <n v="-3.6288"/>
    <n v="2014"/>
    <x v="7"/>
    <s v="Q3"/>
    <n v="-0.7"/>
  </r>
  <r>
    <m/>
    <m/>
    <m/>
    <m/>
    <m/>
    <m/>
    <m/>
    <m/>
    <m/>
    <m/>
    <m/>
    <m/>
    <m/>
    <m/>
    <m/>
    <m/>
    <m/>
    <m/>
    <m/>
    <m/>
    <m/>
    <n v="1321"/>
    <s v="CA-2017-167703"/>
    <d v="2017-02-03T00:00:00"/>
    <d v="2017-08-02T00:00:00"/>
    <s v="Standard Class"/>
    <s v="MC-17575"/>
    <x v="430"/>
    <x v="0"/>
    <s v="United States"/>
    <s v="Cincinnati"/>
    <s v="Ohio"/>
    <n v="45231"/>
    <x v="3"/>
    <s v="OFF-BI-10002071"/>
    <x v="1"/>
    <x v="8"/>
    <s v="Fellowes Black Plastic Comb Bindings"/>
    <n v="5.2290000000000001"/>
    <n v="3"/>
    <n v="0.7"/>
    <n v="-4.1832000000000003"/>
    <n v="2017"/>
    <x v="11"/>
    <s v="Q1"/>
    <n v="-0.8"/>
  </r>
  <r>
    <m/>
    <m/>
    <m/>
    <m/>
    <m/>
    <m/>
    <m/>
    <m/>
    <m/>
    <m/>
    <m/>
    <m/>
    <m/>
    <m/>
    <m/>
    <m/>
    <m/>
    <m/>
    <m/>
    <m/>
    <m/>
    <n v="1322"/>
    <s v="CA-2017-167703"/>
    <d v="2017-02-03T00:00:00"/>
    <d v="2017-08-02T00:00:00"/>
    <s v="Standard Class"/>
    <s v="MC-17575"/>
    <x v="430"/>
    <x v="0"/>
    <s v="United States"/>
    <s v="Cincinnati"/>
    <s v="Ohio"/>
    <n v="45231"/>
    <x v="3"/>
    <s v="OFF-ST-10001490"/>
    <x v="1"/>
    <x v="4"/>
    <s v="Hot File 7-Pocket, Floor Stand"/>
    <n v="285.55200000000002"/>
    <n v="2"/>
    <n v="0.2"/>
    <n v="35.694000000000003"/>
    <n v="2017"/>
    <x v="11"/>
    <s v="Q1"/>
    <n v="0.125"/>
  </r>
  <r>
    <m/>
    <m/>
    <m/>
    <m/>
    <m/>
    <m/>
    <m/>
    <m/>
    <m/>
    <m/>
    <m/>
    <m/>
    <m/>
    <m/>
    <m/>
    <m/>
    <m/>
    <m/>
    <m/>
    <m/>
    <m/>
    <n v="1323"/>
    <s v="CA-2017-121804"/>
    <d v="2017-03-03T00:00:00"/>
    <d v="2017-08-03T00:00:00"/>
    <s v="Standard Class"/>
    <s v="LP-17095"/>
    <x v="431"/>
    <x v="0"/>
    <s v="United States"/>
    <s v="Murray"/>
    <s v="Kentucky"/>
    <n v="42071"/>
    <x v="0"/>
    <s v="OFF-AP-10004859"/>
    <x v="1"/>
    <x v="9"/>
    <s v="Acco 6 Outlet Guardian Premium Surge Suppressor"/>
    <n v="72.8"/>
    <n v="5"/>
    <n v="0"/>
    <n v="19.655999999999999"/>
    <n v="2017"/>
    <x v="10"/>
    <s v="Q1"/>
    <n v="0.27"/>
  </r>
  <r>
    <m/>
    <m/>
    <m/>
    <m/>
    <m/>
    <m/>
    <m/>
    <m/>
    <m/>
    <m/>
    <m/>
    <m/>
    <m/>
    <m/>
    <m/>
    <m/>
    <m/>
    <m/>
    <m/>
    <m/>
    <m/>
    <n v="1324"/>
    <s v="CA-2017-162635"/>
    <d v="2017-10-09T00:00:00"/>
    <d v="2017-10-10T00:00:00"/>
    <s v="First Class"/>
    <s v="EB-14170"/>
    <x v="432"/>
    <x v="0"/>
    <s v="United States"/>
    <s v="Wilmington"/>
    <s v="North Carolina"/>
    <n v="28403"/>
    <x v="0"/>
    <s v="OFF-PA-10002659"/>
    <x v="1"/>
    <x v="10"/>
    <s v="Avoid Verbal Orders Carbonless Minifold Book"/>
    <n v="10.816000000000001"/>
    <n v="4"/>
    <n v="0.2"/>
    <n v="3.5152000000000001"/>
    <n v="2017"/>
    <x v="2"/>
    <s v="Q4"/>
    <n v="0.32500000000000001"/>
  </r>
  <r>
    <m/>
    <m/>
    <m/>
    <m/>
    <m/>
    <m/>
    <m/>
    <m/>
    <m/>
    <m/>
    <m/>
    <m/>
    <m/>
    <m/>
    <m/>
    <m/>
    <m/>
    <m/>
    <m/>
    <m/>
    <m/>
    <n v="1325"/>
    <s v="CA-2014-107153"/>
    <d v="2014-09-28T00:00:00"/>
    <d v="2014-03-10T00:00:00"/>
    <s v="Standard Class"/>
    <s v="GZ-14545"/>
    <x v="433"/>
    <x v="1"/>
    <s v="United States"/>
    <s v="Lawrence"/>
    <s v="Massachusetts"/>
    <n v="1841"/>
    <x v="3"/>
    <s v="OFF-ST-10001321"/>
    <x v="1"/>
    <x v="4"/>
    <s v="Decoflex Hanging Personal Folder File, Blue"/>
    <n v="46.26"/>
    <n v="3"/>
    <n v="0"/>
    <n v="12.4902"/>
    <n v="2014"/>
    <x v="8"/>
    <s v="Q3"/>
    <n v="0.27"/>
  </r>
  <r>
    <m/>
    <m/>
    <m/>
    <m/>
    <m/>
    <m/>
    <m/>
    <m/>
    <m/>
    <m/>
    <m/>
    <m/>
    <m/>
    <m/>
    <m/>
    <m/>
    <m/>
    <m/>
    <m/>
    <m/>
    <m/>
    <n v="1326"/>
    <s v="US-2014-117058"/>
    <d v="2014-05-27T00:00:00"/>
    <s v="5/30/2014"/>
    <s v="First Class"/>
    <s v="LE-16810"/>
    <x v="97"/>
    <x v="0"/>
    <s v="United States"/>
    <s v="Chicago"/>
    <s v="Illinois"/>
    <n v="60653"/>
    <x v="2"/>
    <s v="OFF-BI-10004139"/>
    <x v="1"/>
    <x v="8"/>
    <s v="Fellowes Presentation Covers for Comb Binding Machines"/>
    <n v="17.46"/>
    <n v="6"/>
    <n v="0.8"/>
    <n v="-30.555"/>
    <n v="2014"/>
    <x v="5"/>
    <s v="Q2"/>
    <n v="-1.75"/>
  </r>
  <r>
    <m/>
    <m/>
    <m/>
    <m/>
    <m/>
    <m/>
    <m/>
    <m/>
    <m/>
    <m/>
    <m/>
    <m/>
    <m/>
    <m/>
    <m/>
    <m/>
    <m/>
    <m/>
    <m/>
    <m/>
    <m/>
    <n v="1327"/>
    <s v="CA-2015-120439"/>
    <d v="2015-06-14T00:00:00"/>
    <s v="6/18/2015"/>
    <s v="Standard Class"/>
    <s v="AD-10180"/>
    <x v="57"/>
    <x v="2"/>
    <s v="United States"/>
    <s v="Philadelphia"/>
    <s v="Pennsylvania"/>
    <n v="19120"/>
    <x v="3"/>
    <s v="FUR-FU-10001867"/>
    <x v="0"/>
    <x v="5"/>
    <s v="Eldon Expressions Punched Metal &amp; Wood Desk Accessories, Pewter &amp; Cherry"/>
    <n v="51.072000000000003"/>
    <n v="6"/>
    <n v="0.2"/>
    <n v="5.1071999999999997"/>
    <n v="2015"/>
    <x v="1"/>
    <s v="Q2"/>
    <n v="9.9999999999999992E-2"/>
  </r>
  <r>
    <m/>
    <m/>
    <m/>
    <m/>
    <m/>
    <m/>
    <m/>
    <m/>
    <m/>
    <m/>
    <m/>
    <m/>
    <m/>
    <m/>
    <m/>
    <m/>
    <m/>
    <m/>
    <m/>
    <m/>
    <m/>
    <n v="1328"/>
    <s v="CA-2016-128258"/>
    <d v="2016-03-30T00:00:00"/>
    <d v="2016-01-04T00:00:00"/>
    <s v="First Class"/>
    <s v="CP-12085"/>
    <x v="434"/>
    <x v="1"/>
    <s v="United States"/>
    <s v="Norwich"/>
    <s v="Connecticut"/>
    <n v="6360"/>
    <x v="3"/>
    <s v="OFF-PA-10004156"/>
    <x v="1"/>
    <x v="10"/>
    <s v="Xerox 188"/>
    <n v="11.34"/>
    <n v="1"/>
    <n v="0"/>
    <n v="5.5566000000000004"/>
    <n v="2016"/>
    <x v="10"/>
    <s v="Q1"/>
    <n v="0.49000000000000005"/>
  </r>
  <r>
    <m/>
    <m/>
    <m/>
    <m/>
    <m/>
    <m/>
    <m/>
    <m/>
    <m/>
    <m/>
    <m/>
    <m/>
    <m/>
    <m/>
    <m/>
    <m/>
    <m/>
    <m/>
    <m/>
    <m/>
    <m/>
    <n v="1329"/>
    <s v="CA-2017-106033"/>
    <d v="2017-10-15T00:00:00"/>
    <s v="10/18/2017"/>
    <s v="Second Class"/>
    <s v="FG-14260"/>
    <x v="435"/>
    <x v="2"/>
    <s v="United States"/>
    <s v="San Francisco"/>
    <s v="California"/>
    <n v="94110"/>
    <x v="1"/>
    <s v="OFF-AR-10002818"/>
    <x v="1"/>
    <x v="6"/>
    <s v="Panasonic KP-310 Heavy-Duty Electric Pencil Sharpener"/>
    <n v="87.92"/>
    <n v="4"/>
    <n v="0"/>
    <n v="26.376000000000001"/>
    <n v="2017"/>
    <x v="2"/>
    <s v="Q4"/>
    <n v="0.3"/>
  </r>
  <r>
    <m/>
    <m/>
    <m/>
    <m/>
    <m/>
    <m/>
    <m/>
    <m/>
    <m/>
    <m/>
    <m/>
    <m/>
    <m/>
    <m/>
    <m/>
    <m/>
    <m/>
    <m/>
    <m/>
    <m/>
    <m/>
    <n v="1330"/>
    <s v="CA-2016-142762"/>
    <d v="2016-05-23T00:00:00"/>
    <s v="5/27/2016"/>
    <s v="Standard Class"/>
    <s v="LD-17005"/>
    <x v="436"/>
    <x v="0"/>
    <s v="United States"/>
    <s v="San Francisco"/>
    <s v="California"/>
    <n v="94109"/>
    <x v="1"/>
    <s v="FUR-FU-10003691"/>
    <x v="0"/>
    <x v="5"/>
    <s v="Eldon Image Series Desk Accessories, Ebony"/>
    <n v="37.049999999999997"/>
    <n v="3"/>
    <n v="0"/>
    <n v="16.302"/>
    <n v="2016"/>
    <x v="5"/>
    <s v="Q2"/>
    <n v="0.44"/>
  </r>
  <r>
    <m/>
    <m/>
    <m/>
    <m/>
    <m/>
    <m/>
    <m/>
    <m/>
    <m/>
    <m/>
    <m/>
    <m/>
    <m/>
    <m/>
    <m/>
    <m/>
    <m/>
    <m/>
    <m/>
    <m/>
    <m/>
    <n v="1331"/>
    <s v="CA-2017-127705"/>
    <d v="2017-06-02T00:00:00"/>
    <d v="2017-06-06T00:00:00"/>
    <s v="Standard Class"/>
    <s v="AB-10255"/>
    <x v="437"/>
    <x v="2"/>
    <s v="United States"/>
    <s v="Lorain"/>
    <s v="Ohio"/>
    <n v="44052"/>
    <x v="3"/>
    <s v="TEC-PH-10000347"/>
    <x v="2"/>
    <x v="7"/>
    <s v="Cush Cases Heavy Duty Rugged Cover Case for Samsung Galaxy S5 - Purple"/>
    <n v="2.97"/>
    <n v="1"/>
    <n v="0.4"/>
    <n v="-0.64349999999999996"/>
    <n v="2017"/>
    <x v="1"/>
    <s v="Q2"/>
    <n v="-0.21666666666666665"/>
  </r>
  <r>
    <m/>
    <m/>
    <m/>
    <m/>
    <m/>
    <m/>
    <m/>
    <m/>
    <m/>
    <m/>
    <m/>
    <m/>
    <m/>
    <m/>
    <m/>
    <m/>
    <m/>
    <m/>
    <m/>
    <m/>
    <m/>
    <n v="1332"/>
    <s v="CA-2017-127705"/>
    <d v="2017-06-02T00:00:00"/>
    <d v="2017-06-06T00:00:00"/>
    <s v="Standard Class"/>
    <s v="AB-10255"/>
    <x v="437"/>
    <x v="2"/>
    <s v="United States"/>
    <s v="Lorain"/>
    <s v="Ohio"/>
    <n v="44052"/>
    <x v="3"/>
    <s v="OFF-ST-10004507"/>
    <x v="1"/>
    <x v="4"/>
    <s v="Advantus Rolling Storage Box"/>
    <n v="27.44"/>
    <n v="2"/>
    <n v="0.2"/>
    <n v="2.4009999999999998"/>
    <n v="2017"/>
    <x v="1"/>
    <s v="Q2"/>
    <n v="8.7499999999999994E-2"/>
  </r>
  <r>
    <m/>
    <m/>
    <m/>
    <m/>
    <m/>
    <m/>
    <m/>
    <m/>
    <m/>
    <m/>
    <m/>
    <m/>
    <m/>
    <m/>
    <m/>
    <m/>
    <m/>
    <m/>
    <m/>
    <m/>
    <m/>
    <n v="1333"/>
    <s v="CA-2014-122567"/>
    <d v="2014-02-16T00:00:00"/>
    <s v="2/21/2014"/>
    <s v="Standard Class"/>
    <s v="MN-17935"/>
    <x v="438"/>
    <x v="0"/>
    <s v="United States"/>
    <s v="Dallas"/>
    <s v="Texas"/>
    <n v="75220"/>
    <x v="2"/>
    <s v="OFF-BI-10002012"/>
    <x v="1"/>
    <x v="8"/>
    <s v="Wilson Jones Easy Flow II Sheet Lifters"/>
    <n v="1.08"/>
    <n v="3"/>
    <n v="0.8"/>
    <n v="-1.728"/>
    <n v="2014"/>
    <x v="11"/>
    <s v="Q1"/>
    <n v="-1.5999999999999999"/>
  </r>
  <r>
    <m/>
    <m/>
    <m/>
    <m/>
    <m/>
    <m/>
    <m/>
    <m/>
    <m/>
    <m/>
    <m/>
    <m/>
    <m/>
    <m/>
    <m/>
    <m/>
    <m/>
    <m/>
    <m/>
    <m/>
    <m/>
    <n v="1334"/>
    <s v="CA-2014-122567"/>
    <d v="2014-02-16T00:00:00"/>
    <s v="2/21/2014"/>
    <s v="Standard Class"/>
    <s v="MN-17935"/>
    <x v="438"/>
    <x v="0"/>
    <s v="United States"/>
    <s v="Dallas"/>
    <s v="Texas"/>
    <n v="75220"/>
    <x v="2"/>
    <s v="OFF-AP-10001303"/>
    <x v="1"/>
    <x v="9"/>
    <s v="Holmes Cool Mist Humidifier for the Whole House with 8-Gallon Output per Day, Extended Life Filter"/>
    <n v="7.96"/>
    <n v="2"/>
    <n v="0.8"/>
    <n v="-13.93"/>
    <n v="2014"/>
    <x v="11"/>
    <s v="Q1"/>
    <n v="-1.75"/>
  </r>
  <r>
    <m/>
    <m/>
    <m/>
    <m/>
    <m/>
    <m/>
    <m/>
    <m/>
    <m/>
    <m/>
    <m/>
    <m/>
    <m/>
    <m/>
    <m/>
    <m/>
    <m/>
    <m/>
    <m/>
    <m/>
    <m/>
    <n v="1335"/>
    <s v="CA-2014-121664"/>
    <d v="2014-05-06T00:00:00"/>
    <d v="2014-10-05T00:00:00"/>
    <s v="Standard Class"/>
    <s v="HP-14815"/>
    <x v="6"/>
    <x v="2"/>
    <s v="United States"/>
    <s v="Los Angeles"/>
    <s v="California"/>
    <n v="90049"/>
    <x v="1"/>
    <s v="OFF-BI-10003684"/>
    <x v="1"/>
    <x v="8"/>
    <s v="Wilson Jones Legal Size Ring Binders"/>
    <n v="140.73599999999999"/>
    <n v="8"/>
    <n v="0.2"/>
    <n v="52.776000000000003"/>
    <n v="2014"/>
    <x v="5"/>
    <s v="Q2"/>
    <n v="0.37500000000000006"/>
  </r>
  <r>
    <m/>
    <m/>
    <m/>
    <m/>
    <m/>
    <m/>
    <m/>
    <m/>
    <m/>
    <m/>
    <m/>
    <m/>
    <m/>
    <m/>
    <m/>
    <m/>
    <m/>
    <m/>
    <m/>
    <m/>
    <m/>
    <n v="1336"/>
    <s v="CA-2016-122133"/>
    <d v="2016-05-16T00:00:00"/>
    <s v="5/23/2016"/>
    <s v="Standard Class"/>
    <s v="JR-15670"/>
    <x v="439"/>
    <x v="0"/>
    <s v="United States"/>
    <s v="Middletown"/>
    <s v="Connecticut"/>
    <n v="6457"/>
    <x v="3"/>
    <s v="OFF-ST-10002574"/>
    <x v="1"/>
    <x v="4"/>
    <s v="SAFCO Commercial Wire Shelving, Black"/>
    <n v="552.55999999999995"/>
    <n v="4"/>
    <n v="0"/>
    <n v="0"/>
    <n v="2016"/>
    <x v="5"/>
    <s v="Q2"/>
    <n v="0"/>
  </r>
  <r>
    <m/>
    <m/>
    <m/>
    <m/>
    <m/>
    <m/>
    <m/>
    <m/>
    <m/>
    <m/>
    <m/>
    <m/>
    <m/>
    <m/>
    <m/>
    <m/>
    <m/>
    <m/>
    <m/>
    <m/>
    <m/>
    <n v="1337"/>
    <s v="US-2017-123281"/>
    <d v="2017-04-02T00:00:00"/>
    <d v="2017-07-04T00:00:00"/>
    <s v="Standard Class"/>
    <s v="JF-15190"/>
    <x v="440"/>
    <x v="0"/>
    <s v="United States"/>
    <s v="Los Angeles"/>
    <s v="California"/>
    <n v="90008"/>
    <x v="1"/>
    <s v="FUR-FU-10003724"/>
    <x v="0"/>
    <x v="5"/>
    <s v="Westinghouse Clip-On Gooseneck Lamps"/>
    <n v="25.11"/>
    <n v="3"/>
    <n v="0"/>
    <n v="6.5286"/>
    <n v="2017"/>
    <x v="3"/>
    <s v="Q2"/>
    <n v="0.26"/>
  </r>
  <r>
    <m/>
    <m/>
    <m/>
    <m/>
    <m/>
    <m/>
    <m/>
    <m/>
    <m/>
    <m/>
    <m/>
    <m/>
    <m/>
    <m/>
    <m/>
    <m/>
    <m/>
    <m/>
    <m/>
    <m/>
    <m/>
    <n v="1338"/>
    <s v="CA-2017-100524"/>
    <d v="2017-03-31T00:00:00"/>
    <d v="2017-02-04T00:00:00"/>
    <s v="Second Class"/>
    <s v="CM-12115"/>
    <x v="441"/>
    <x v="0"/>
    <s v="United States"/>
    <s v="New York City"/>
    <s v="New York"/>
    <n v="10011"/>
    <x v="3"/>
    <s v="FUR-FU-10004018"/>
    <x v="0"/>
    <x v="5"/>
    <s v="Tensor Computer Mounted Lamp"/>
    <n v="29.78"/>
    <n v="2"/>
    <n v="0"/>
    <n v="8.0405999999999995"/>
    <n v="2017"/>
    <x v="10"/>
    <s v="Q1"/>
    <n v="0.26999999999999996"/>
  </r>
  <r>
    <m/>
    <m/>
    <m/>
    <m/>
    <m/>
    <m/>
    <m/>
    <m/>
    <m/>
    <m/>
    <m/>
    <m/>
    <m/>
    <m/>
    <m/>
    <m/>
    <m/>
    <m/>
    <m/>
    <m/>
    <m/>
    <n v="1339"/>
    <s v="CA-2017-100524"/>
    <d v="2017-03-31T00:00:00"/>
    <d v="2017-02-04T00:00:00"/>
    <s v="Second Class"/>
    <s v="CM-12115"/>
    <x v="441"/>
    <x v="0"/>
    <s v="United States"/>
    <s v="New York City"/>
    <s v="New York"/>
    <n v="10011"/>
    <x v="3"/>
    <s v="TEC-PH-10002549"/>
    <x v="2"/>
    <x v="7"/>
    <s v="Polycom SoundPoint IP 450 VoIP phone"/>
    <n v="677.58"/>
    <n v="3"/>
    <n v="0"/>
    <n v="176.17080000000001"/>
    <n v="2017"/>
    <x v="10"/>
    <s v="Q1"/>
    <n v="0.26"/>
  </r>
  <r>
    <m/>
    <m/>
    <m/>
    <m/>
    <m/>
    <m/>
    <m/>
    <m/>
    <m/>
    <m/>
    <m/>
    <m/>
    <m/>
    <m/>
    <m/>
    <m/>
    <m/>
    <m/>
    <m/>
    <m/>
    <m/>
    <n v="1340"/>
    <s v="CA-2017-100524"/>
    <d v="2017-03-31T00:00:00"/>
    <d v="2017-02-04T00:00:00"/>
    <s v="Second Class"/>
    <s v="CM-12115"/>
    <x v="441"/>
    <x v="0"/>
    <s v="United States"/>
    <s v="New York City"/>
    <s v="New York"/>
    <n v="10011"/>
    <x v="3"/>
    <s v="OFF-PA-10004911"/>
    <x v="1"/>
    <x v="10"/>
    <s v="Rediform S.O.S. 1-Up Phone Message Bk, 4-1/4x3-1/16 Bk, 1 Form/Pg, 40 Messages/Bk, 3/Pk"/>
    <n v="75.040000000000006"/>
    <n v="8"/>
    <n v="0"/>
    <n v="36.019199999999998"/>
    <n v="2017"/>
    <x v="10"/>
    <s v="Q1"/>
    <n v="0.47999999999999993"/>
  </r>
  <r>
    <m/>
    <m/>
    <m/>
    <m/>
    <m/>
    <m/>
    <m/>
    <m/>
    <m/>
    <m/>
    <m/>
    <m/>
    <m/>
    <m/>
    <m/>
    <m/>
    <m/>
    <m/>
    <m/>
    <m/>
    <m/>
    <n v="1341"/>
    <s v="CA-2017-113481"/>
    <d v="2017-01-02T00:00:00"/>
    <d v="2017-04-01T00:00:00"/>
    <s v="First Class"/>
    <s v="AS-10045"/>
    <x v="442"/>
    <x v="1"/>
    <s v="United States"/>
    <s v="Jacksonville"/>
    <s v="North Carolina"/>
    <n v="28540"/>
    <x v="0"/>
    <s v="TEC-MA-10002178"/>
    <x v="2"/>
    <x v="15"/>
    <s v="Cisco CP-7937G Unified IP Conference Station Phone"/>
    <n v="695.7"/>
    <n v="2"/>
    <n v="0.5"/>
    <n v="-27.827999999999999"/>
    <n v="2017"/>
    <x v="9"/>
    <s v="Q1"/>
    <n v="-3.9999999999999994E-2"/>
  </r>
  <r>
    <m/>
    <m/>
    <m/>
    <m/>
    <m/>
    <m/>
    <m/>
    <m/>
    <m/>
    <m/>
    <m/>
    <m/>
    <m/>
    <m/>
    <m/>
    <m/>
    <m/>
    <m/>
    <m/>
    <m/>
    <m/>
    <n v="1342"/>
    <s v="CA-2017-113481"/>
    <d v="2017-01-02T00:00:00"/>
    <d v="2017-04-01T00:00:00"/>
    <s v="First Class"/>
    <s v="AS-10045"/>
    <x v="442"/>
    <x v="1"/>
    <s v="United States"/>
    <s v="Jacksonville"/>
    <s v="North Carolina"/>
    <n v="28540"/>
    <x v="0"/>
    <s v="OFF-BI-10003694"/>
    <x v="1"/>
    <x v="8"/>
    <s v="Avery 3 1/2&quot; Diskette Storage Pages, 10/Pack"/>
    <n v="15.66"/>
    <n v="5"/>
    <n v="0.7"/>
    <n v="-12.528"/>
    <n v="2017"/>
    <x v="9"/>
    <s v="Q1"/>
    <n v="-0.8"/>
  </r>
  <r>
    <m/>
    <m/>
    <m/>
    <m/>
    <m/>
    <m/>
    <m/>
    <m/>
    <m/>
    <m/>
    <m/>
    <m/>
    <m/>
    <m/>
    <m/>
    <m/>
    <m/>
    <m/>
    <m/>
    <m/>
    <m/>
    <n v="1343"/>
    <s v="CA-2017-113481"/>
    <d v="2017-01-02T00:00:00"/>
    <d v="2017-04-01T00:00:00"/>
    <s v="First Class"/>
    <s v="AS-10045"/>
    <x v="442"/>
    <x v="1"/>
    <s v="United States"/>
    <s v="Jacksonville"/>
    <s v="North Carolina"/>
    <n v="28540"/>
    <x v="0"/>
    <s v="OFF-BI-10000474"/>
    <x v="1"/>
    <x v="8"/>
    <s v="Avery Recycled Flexi-View Covers for Binding Systems"/>
    <n v="28.853999999999999"/>
    <n v="6"/>
    <n v="0.7"/>
    <n v="-21.159600000000001"/>
    <n v="2017"/>
    <x v="9"/>
    <s v="Q1"/>
    <n v="-0.73333333333333339"/>
  </r>
  <r>
    <m/>
    <m/>
    <m/>
    <m/>
    <m/>
    <m/>
    <m/>
    <m/>
    <m/>
    <m/>
    <m/>
    <m/>
    <m/>
    <m/>
    <m/>
    <m/>
    <m/>
    <m/>
    <m/>
    <m/>
    <m/>
    <n v="1344"/>
    <s v="CA-2015-131758"/>
    <d v="2015-05-28T00:00:00"/>
    <d v="2015-01-06T00:00:00"/>
    <s v="Standard Class"/>
    <s v="KB-16315"/>
    <x v="41"/>
    <x v="0"/>
    <s v="United States"/>
    <s v="Freeport"/>
    <s v="New York"/>
    <n v="11520"/>
    <x v="3"/>
    <s v="OFF-AR-10000411"/>
    <x v="1"/>
    <x v="6"/>
    <s v="Boston 16701 Slimline Battery Pencil Sharpener"/>
    <n v="47.82"/>
    <n v="3"/>
    <n v="0"/>
    <n v="14.346"/>
    <n v="2015"/>
    <x v="5"/>
    <s v="Q2"/>
    <n v="0.3"/>
  </r>
  <r>
    <m/>
    <m/>
    <m/>
    <m/>
    <m/>
    <m/>
    <m/>
    <m/>
    <m/>
    <m/>
    <m/>
    <m/>
    <m/>
    <m/>
    <m/>
    <m/>
    <m/>
    <m/>
    <m/>
    <m/>
    <m/>
    <n v="1345"/>
    <s v="CA-2015-131758"/>
    <d v="2015-05-28T00:00:00"/>
    <d v="2015-01-06T00:00:00"/>
    <s v="Standard Class"/>
    <s v="KB-16315"/>
    <x v="41"/>
    <x v="0"/>
    <s v="United States"/>
    <s v="Freeport"/>
    <s v="New York"/>
    <n v="11520"/>
    <x v="3"/>
    <s v="OFF-LA-10000262"/>
    <x v="1"/>
    <x v="2"/>
    <s v="Avery 494"/>
    <n v="13.05"/>
    <n v="5"/>
    <n v="0"/>
    <n v="6.0030000000000001"/>
    <n v="2015"/>
    <x v="5"/>
    <s v="Q2"/>
    <n v="0.45999999999999996"/>
  </r>
  <r>
    <m/>
    <m/>
    <m/>
    <m/>
    <m/>
    <m/>
    <m/>
    <m/>
    <m/>
    <m/>
    <m/>
    <m/>
    <m/>
    <m/>
    <m/>
    <m/>
    <m/>
    <m/>
    <m/>
    <m/>
    <m/>
    <n v="1346"/>
    <s v="CA-2014-118339"/>
    <d v="2014-03-17T00:00:00"/>
    <s v="3/24/2014"/>
    <s v="Standard Class"/>
    <s v="BN-11515"/>
    <x v="202"/>
    <x v="0"/>
    <s v="United States"/>
    <s v="Lakeville"/>
    <s v="Minnesota"/>
    <n v="55044"/>
    <x v="2"/>
    <s v="OFF-AP-10001154"/>
    <x v="1"/>
    <x v="9"/>
    <s v="Bionaire Personal Warm Mist Humidifier/Vaporizer"/>
    <n v="93.78"/>
    <n v="2"/>
    <n v="0"/>
    <n v="36.574199999999998"/>
    <n v="2014"/>
    <x v="10"/>
    <s v="Q1"/>
    <n v="0.38999999999999996"/>
  </r>
  <r>
    <m/>
    <m/>
    <m/>
    <m/>
    <m/>
    <m/>
    <m/>
    <m/>
    <m/>
    <m/>
    <m/>
    <m/>
    <m/>
    <m/>
    <m/>
    <m/>
    <m/>
    <m/>
    <m/>
    <m/>
    <m/>
    <n v="1347"/>
    <s v="CA-2014-118339"/>
    <d v="2014-03-17T00:00:00"/>
    <s v="3/24/2014"/>
    <s v="Standard Class"/>
    <s v="BN-11515"/>
    <x v="202"/>
    <x v="0"/>
    <s v="United States"/>
    <s v="Lakeville"/>
    <s v="Minnesota"/>
    <n v="55044"/>
    <x v="2"/>
    <s v="OFF-PA-10000466"/>
    <x v="1"/>
    <x v="10"/>
    <s v="Memo Book, 100 Message Capacity, 5 3/8” x 11”"/>
    <n v="47.18"/>
    <n v="7"/>
    <n v="0"/>
    <n v="23.59"/>
    <n v="2014"/>
    <x v="10"/>
    <s v="Q1"/>
    <n v="0.5"/>
  </r>
  <r>
    <m/>
    <m/>
    <m/>
    <m/>
    <m/>
    <m/>
    <m/>
    <m/>
    <m/>
    <m/>
    <m/>
    <m/>
    <m/>
    <m/>
    <m/>
    <m/>
    <m/>
    <m/>
    <m/>
    <m/>
    <m/>
    <n v="1348"/>
    <s v="CA-2014-118339"/>
    <d v="2014-03-17T00:00:00"/>
    <s v="3/24/2014"/>
    <s v="Standard Class"/>
    <s v="BN-11515"/>
    <x v="202"/>
    <x v="0"/>
    <s v="United States"/>
    <s v="Lakeville"/>
    <s v="Minnesota"/>
    <n v="55044"/>
    <x v="2"/>
    <s v="OFF-AR-10003829"/>
    <x v="1"/>
    <x v="6"/>
    <s v="Newell 35"/>
    <n v="19.68"/>
    <n v="6"/>
    <n v="0"/>
    <n v="5.7072000000000003"/>
    <n v="2014"/>
    <x v="10"/>
    <s v="Q1"/>
    <n v="0.29000000000000004"/>
  </r>
  <r>
    <m/>
    <m/>
    <m/>
    <m/>
    <m/>
    <m/>
    <m/>
    <m/>
    <m/>
    <m/>
    <m/>
    <m/>
    <m/>
    <m/>
    <m/>
    <m/>
    <m/>
    <m/>
    <m/>
    <m/>
    <m/>
    <n v="1349"/>
    <s v="CA-2014-118339"/>
    <d v="2014-03-17T00:00:00"/>
    <s v="3/24/2014"/>
    <s v="Standard Class"/>
    <s v="BN-11515"/>
    <x v="202"/>
    <x v="0"/>
    <s v="United States"/>
    <s v="Lakeville"/>
    <s v="Minnesota"/>
    <n v="55044"/>
    <x v="2"/>
    <s v="OFF-BI-10001758"/>
    <x v="1"/>
    <x v="8"/>
    <s v="Wilson Jones 14 Line Acrylic Coated Pressboard Data Binders"/>
    <n v="53.4"/>
    <n v="10"/>
    <n v="0"/>
    <n v="25.097999999999999"/>
    <n v="2014"/>
    <x v="10"/>
    <s v="Q1"/>
    <n v="0.47"/>
  </r>
  <r>
    <m/>
    <m/>
    <m/>
    <m/>
    <m/>
    <m/>
    <m/>
    <m/>
    <m/>
    <m/>
    <m/>
    <m/>
    <m/>
    <m/>
    <m/>
    <m/>
    <m/>
    <m/>
    <m/>
    <m/>
    <m/>
    <n v="1350"/>
    <s v="CA-2014-118339"/>
    <d v="2014-03-17T00:00:00"/>
    <s v="3/24/2014"/>
    <s v="Standard Class"/>
    <s v="BN-11515"/>
    <x v="202"/>
    <x v="0"/>
    <s v="United States"/>
    <s v="Lakeville"/>
    <s v="Minnesota"/>
    <n v="55044"/>
    <x v="2"/>
    <s v="OFF-BI-10000136"/>
    <x v="1"/>
    <x v="8"/>
    <s v="Avery Non-Stick Heavy Duty View Round Locking Ring Binders"/>
    <n v="35.880000000000003"/>
    <n v="6"/>
    <n v="0"/>
    <n v="17.2224"/>
    <n v="2014"/>
    <x v="10"/>
    <s v="Q1"/>
    <n v="0.48"/>
  </r>
  <r>
    <m/>
    <m/>
    <m/>
    <m/>
    <m/>
    <m/>
    <m/>
    <m/>
    <m/>
    <m/>
    <m/>
    <m/>
    <m/>
    <m/>
    <m/>
    <m/>
    <m/>
    <m/>
    <m/>
    <m/>
    <m/>
    <n v="1351"/>
    <s v="CA-2014-153976"/>
    <d v="2014-10-03T00:00:00"/>
    <d v="2014-08-10T00:00:00"/>
    <s v="Second Class"/>
    <s v="BP-11290"/>
    <x v="443"/>
    <x v="0"/>
    <s v="United States"/>
    <s v="Evanston"/>
    <s v="Illinois"/>
    <n v="60201"/>
    <x v="2"/>
    <s v="FUR-CH-10002880"/>
    <x v="0"/>
    <x v="1"/>
    <s v="Global High-Back Leather Tilter, Burgundy"/>
    <n v="258.279"/>
    <n v="3"/>
    <n v="0.3"/>
    <n v="-70.104299999999995"/>
    <n v="2014"/>
    <x v="2"/>
    <s v="Q4"/>
    <n v="-0.27142857142857141"/>
  </r>
  <r>
    <m/>
    <m/>
    <m/>
    <m/>
    <m/>
    <m/>
    <m/>
    <m/>
    <m/>
    <m/>
    <m/>
    <m/>
    <m/>
    <m/>
    <m/>
    <m/>
    <m/>
    <m/>
    <m/>
    <m/>
    <m/>
    <n v="1352"/>
    <s v="CA-2016-162901"/>
    <d v="2016-03-28T00:00:00"/>
    <s v="3/31/2016"/>
    <s v="First Class"/>
    <s v="AS-10045"/>
    <x v="442"/>
    <x v="1"/>
    <s v="United States"/>
    <s v="Arlington"/>
    <s v="Virginia"/>
    <n v="22204"/>
    <x v="0"/>
    <s v="OFF-ST-10000649"/>
    <x v="1"/>
    <x v="4"/>
    <s v="Hanging Personal Folder File"/>
    <n v="31.4"/>
    <n v="2"/>
    <n v="0"/>
    <n v="7.85"/>
    <n v="2016"/>
    <x v="10"/>
    <s v="Q1"/>
    <n v="0.25"/>
  </r>
  <r>
    <m/>
    <m/>
    <m/>
    <m/>
    <m/>
    <m/>
    <m/>
    <m/>
    <m/>
    <m/>
    <m/>
    <m/>
    <m/>
    <m/>
    <m/>
    <m/>
    <m/>
    <m/>
    <m/>
    <m/>
    <m/>
    <n v="1353"/>
    <s v="CA-2017-162978"/>
    <d v="2017-05-04T00:00:00"/>
    <d v="2017-09-05T00:00:00"/>
    <s v="Standard Class"/>
    <s v="LW-16990"/>
    <x v="352"/>
    <x v="1"/>
    <s v="United States"/>
    <s v="San Francisco"/>
    <s v="California"/>
    <n v="94109"/>
    <x v="1"/>
    <s v="TEC-PH-10003092"/>
    <x v="2"/>
    <x v="7"/>
    <s v="Motorola L804"/>
    <n v="183.96"/>
    <n v="5"/>
    <n v="0.2"/>
    <n v="20.695499999999999"/>
    <n v="2017"/>
    <x v="5"/>
    <s v="Q2"/>
    <n v="0.11249999999999999"/>
  </r>
  <r>
    <m/>
    <m/>
    <m/>
    <m/>
    <m/>
    <m/>
    <m/>
    <m/>
    <m/>
    <m/>
    <m/>
    <m/>
    <m/>
    <m/>
    <m/>
    <m/>
    <m/>
    <m/>
    <m/>
    <m/>
    <m/>
    <n v="1354"/>
    <s v="CA-2017-162978"/>
    <d v="2017-05-04T00:00:00"/>
    <d v="2017-09-05T00:00:00"/>
    <s v="Standard Class"/>
    <s v="LW-16990"/>
    <x v="352"/>
    <x v="1"/>
    <s v="United States"/>
    <s v="San Francisco"/>
    <s v="California"/>
    <n v="94109"/>
    <x v="1"/>
    <s v="OFF-PA-10002250"/>
    <x v="1"/>
    <x v="10"/>
    <s v="Things To Do Today Pad"/>
    <n v="17.61"/>
    <n v="3"/>
    <n v="0"/>
    <n v="8.4527999999999999"/>
    <n v="2017"/>
    <x v="5"/>
    <s v="Q2"/>
    <n v="0.48"/>
  </r>
  <r>
    <m/>
    <m/>
    <m/>
    <m/>
    <m/>
    <m/>
    <m/>
    <m/>
    <m/>
    <m/>
    <m/>
    <m/>
    <m/>
    <m/>
    <m/>
    <m/>
    <m/>
    <m/>
    <m/>
    <m/>
    <m/>
    <n v="1355"/>
    <s v="CA-2017-162978"/>
    <d v="2017-05-04T00:00:00"/>
    <d v="2017-09-05T00:00:00"/>
    <s v="Standard Class"/>
    <s v="LW-16990"/>
    <x v="352"/>
    <x v="1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  <n v="2017"/>
    <x v="5"/>
    <s v="Q2"/>
    <n v="3.7499999999999999E-2"/>
  </r>
  <r>
    <m/>
    <m/>
    <m/>
    <m/>
    <m/>
    <m/>
    <m/>
    <m/>
    <m/>
    <m/>
    <m/>
    <m/>
    <m/>
    <m/>
    <m/>
    <m/>
    <m/>
    <m/>
    <m/>
    <m/>
    <m/>
    <n v="1356"/>
    <s v="US-2014-160444"/>
    <d v="2014-07-05T00:00:00"/>
    <d v="2014-05-07T00:00:00"/>
    <s v="Same Day"/>
    <s v="DC-12850"/>
    <x v="419"/>
    <x v="0"/>
    <s v="United States"/>
    <s v="Houston"/>
    <s v="Texas"/>
    <n v="77036"/>
    <x v="2"/>
    <s v="OFF-ST-10001522"/>
    <x v="1"/>
    <x v="4"/>
    <s v="Gould Plastics 18-Pocket Panel Bin, 34w x 5-1/4d x 20-1/2h"/>
    <n v="220.77600000000001"/>
    <n v="3"/>
    <n v="0.2"/>
    <n v="-44.155200000000001"/>
    <n v="2014"/>
    <x v="7"/>
    <s v="Q3"/>
    <n v="-0.19999999999999998"/>
  </r>
  <r>
    <m/>
    <m/>
    <m/>
    <m/>
    <m/>
    <m/>
    <m/>
    <m/>
    <m/>
    <m/>
    <m/>
    <m/>
    <m/>
    <m/>
    <m/>
    <m/>
    <m/>
    <m/>
    <m/>
    <m/>
    <m/>
    <n v="1357"/>
    <s v="US-2014-160444"/>
    <d v="2014-07-05T00:00:00"/>
    <d v="2014-05-07T00:00:00"/>
    <s v="Same Day"/>
    <s v="DC-12850"/>
    <x v="419"/>
    <x v="0"/>
    <s v="United States"/>
    <s v="Houston"/>
    <s v="Texas"/>
    <n v="77036"/>
    <x v="2"/>
    <s v="OFF-ST-10000563"/>
    <x v="1"/>
    <x v="4"/>
    <s v="Fellowes Bankers Box Stor/Drawer Steel Plus"/>
    <n v="281.42399999999998"/>
    <n v="11"/>
    <n v="0.2"/>
    <n v="-35.177999999999997"/>
    <n v="2014"/>
    <x v="7"/>
    <s v="Q3"/>
    <n v="-0.125"/>
  </r>
  <r>
    <m/>
    <m/>
    <m/>
    <m/>
    <m/>
    <m/>
    <m/>
    <m/>
    <m/>
    <m/>
    <m/>
    <m/>
    <m/>
    <m/>
    <m/>
    <m/>
    <m/>
    <m/>
    <m/>
    <m/>
    <m/>
    <n v="1358"/>
    <s v="CA-2016-145247"/>
    <d v="2016-05-05T00:00:00"/>
    <d v="2016-07-05T00:00:00"/>
    <s v="First Class"/>
    <s v="ND-18370"/>
    <x v="444"/>
    <x v="0"/>
    <s v="United States"/>
    <s v="Louisville"/>
    <s v="Kentucky"/>
    <n v="40214"/>
    <x v="0"/>
    <s v="OFF-PA-10003641"/>
    <x v="1"/>
    <x v="10"/>
    <s v="Xerox 1909"/>
    <n v="79.14"/>
    <n v="3"/>
    <n v="0"/>
    <n v="36.404400000000003"/>
    <n v="2016"/>
    <x v="5"/>
    <s v="Q2"/>
    <n v="0.46"/>
  </r>
  <r>
    <m/>
    <m/>
    <m/>
    <m/>
    <m/>
    <m/>
    <m/>
    <m/>
    <m/>
    <m/>
    <m/>
    <m/>
    <m/>
    <m/>
    <m/>
    <m/>
    <m/>
    <m/>
    <m/>
    <m/>
    <m/>
    <n v="1359"/>
    <s v="CA-2017-160045"/>
    <d v="2017-04-26T00:00:00"/>
    <s v="4/27/2017"/>
    <s v="First Class"/>
    <s v="LB-16735"/>
    <x v="445"/>
    <x v="0"/>
    <s v="United States"/>
    <s v="Fort Worth"/>
    <s v="Texas"/>
    <n v="76106"/>
    <x v="2"/>
    <s v="FUR-FU-10000010"/>
    <x v="0"/>
    <x v="5"/>
    <s v="DAX Value U-Channel Document Frames, Easel Back"/>
    <n v="1.988"/>
    <n v="1"/>
    <n v="0.6"/>
    <n v="-1.4413"/>
    <n v="2017"/>
    <x v="3"/>
    <s v="Q2"/>
    <n v="-0.72499999999999998"/>
  </r>
  <r>
    <m/>
    <m/>
    <m/>
    <m/>
    <m/>
    <m/>
    <m/>
    <m/>
    <m/>
    <m/>
    <m/>
    <m/>
    <m/>
    <m/>
    <m/>
    <m/>
    <m/>
    <m/>
    <m/>
    <m/>
    <m/>
    <n v="1360"/>
    <s v="US-2014-151925"/>
    <d v="2014-09-26T00:00:00"/>
    <d v="2014-01-10T00:00:00"/>
    <s v="Second Class"/>
    <s v="KT-16465"/>
    <x v="446"/>
    <x v="0"/>
    <s v="United States"/>
    <s v="Los Angeles"/>
    <s v="California"/>
    <n v="90049"/>
    <x v="1"/>
    <s v="FUR-CH-10002961"/>
    <x v="0"/>
    <x v="1"/>
    <s v="Leather Task Chair, Black"/>
    <n v="145.56800000000001"/>
    <n v="2"/>
    <n v="0.2"/>
    <n v="0"/>
    <n v="2014"/>
    <x v="8"/>
    <s v="Q3"/>
    <n v="0"/>
  </r>
  <r>
    <m/>
    <m/>
    <m/>
    <m/>
    <m/>
    <m/>
    <m/>
    <m/>
    <m/>
    <m/>
    <m/>
    <m/>
    <m/>
    <m/>
    <m/>
    <m/>
    <m/>
    <m/>
    <m/>
    <m/>
    <m/>
    <n v="1361"/>
    <s v="CA-2017-125199"/>
    <d v="2017-10-19T00:00:00"/>
    <s v="10/25/2017"/>
    <s v="Standard Class"/>
    <s v="HM-14860"/>
    <x v="447"/>
    <x v="1"/>
    <s v="United States"/>
    <s v="Philadelphia"/>
    <s v="Pennsylvania"/>
    <n v="19120"/>
    <x v="3"/>
    <s v="OFF-AR-10002956"/>
    <x v="1"/>
    <x v="6"/>
    <s v="Boston 16801 Nautilus Battery Pencil Sharpener"/>
    <n v="123.256"/>
    <n v="7"/>
    <n v="0.2"/>
    <n v="9.2441999999999993"/>
    <n v="2017"/>
    <x v="2"/>
    <s v="Q4"/>
    <n v="7.4999999999999997E-2"/>
  </r>
  <r>
    <m/>
    <m/>
    <m/>
    <m/>
    <m/>
    <m/>
    <m/>
    <m/>
    <m/>
    <m/>
    <m/>
    <m/>
    <m/>
    <m/>
    <m/>
    <m/>
    <m/>
    <m/>
    <m/>
    <m/>
    <m/>
    <n v="1362"/>
    <s v="CA-2017-125199"/>
    <d v="2017-10-19T00:00:00"/>
    <s v="10/25/2017"/>
    <s v="Standard Class"/>
    <s v="HM-14860"/>
    <x v="447"/>
    <x v="1"/>
    <s v="United States"/>
    <s v="Philadelphia"/>
    <s v="Pennsylvania"/>
    <n v="19120"/>
    <x v="3"/>
    <s v="OFF-PA-10004041"/>
    <x v="1"/>
    <x v="10"/>
    <s v="It's Hot Message Books with Stickers, 2 3/4&quot; x 5&quot;"/>
    <n v="23.68"/>
    <n v="4"/>
    <n v="0.2"/>
    <n v="7.4"/>
    <n v="2017"/>
    <x v="2"/>
    <s v="Q4"/>
    <n v="0.3125"/>
  </r>
  <r>
    <m/>
    <m/>
    <m/>
    <m/>
    <m/>
    <m/>
    <m/>
    <m/>
    <m/>
    <m/>
    <m/>
    <m/>
    <m/>
    <m/>
    <m/>
    <m/>
    <m/>
    <m/>
    <m/>
    <m/>
    <m/>
    <n v="1363"/>
    <s v="CA-2017-125199"/>
    <d v="2017-10-19T00:00:00"/>
    <s v="10/25/2017"/>
    <s v="Standard Class"/>
    <s v="HM-14860"/>
    <x v="447"/>
    <x v="1"/>
    <s v="United States"/>
    <s v="Philadelphia"/>
    <s v="Pennsylvania"/>
    <n v="19120"/>
    <x v="3"/>
    <s v="TEC-PH-10001336"/>
    <x v="2"/>
    <x v="7"/>
    <s v="Digium D40 VoIP phone"/>
    <n v="309.57600000000002"/>
    <n v="4"/>
    <n v="0.4"/>
    <n v="-56.755600000000001"/>
    <n v="2017"/>
    <x v="2"/>
    <s v="Q4"/>
    <n v="-0.18333333333333332"/>
  </r>
  <r>
    <m/>
    <m/>
    <m/>
    <m/>
    <m/>
    <m/>
    <m/>
    <m/>
    <m/>
    <m/>
    <m/>
    <m/>
    <m/>
    <m/>
    <m/>
    <m/>
    <m/>
    <m/>
    <m/>
    <m/>
    <m/>
    <n v="1364"/>
    <s v="US-2017-155425"/>
    <d v="2017-11-10T00:00:00"/>
    <d v="2017-11-11T00:00:00"/>
    <s v="First Class"/>
    <s v="AB-10600"/>
    <x v="448"/>
    <x v="1"/>
    <s v="United States"/>
    <s v="Tucson"/>
    <s v="Arizona"/>
    <n v="85705"/>
    <x v="1"/>
    <s v="OFF-BI-10001036"/>
    <x v="1"/>
    <x v="8"/>
    <s v="Cardinal EasyOpen D-Ring Binders"/>
    <n v="38.387999999999998"/>
    <n v="14"/>
    <n v="0.7"/>
    <n v="-25.591999999999999"/>
    <n v="2017"/>
    <x v="0"/>
    <s v="Q4"/>
    <n v="-0.66666666666666663"/>
  </r>
  <r>
    <m/>
    <m/>
    <m/>
    <m/>
    <m/>
    <m/>
    <m/>
    <m/>
    <m/>
    <m/>
    <m/>
    <m/>
    <m/>
    <m/>
    <m/>
    <m/>
    <m/>
    <m/>
    <m/>
    <m/>
    <m/>
    <n v="1365"/>
    <s v="US-2017-155425"/>
    <d v="2017-11-10T00:00:00"/>
    <d v="2017-11-11T00:00:00"/>
    <s v="First Class"/>
    <s v="AB-10600"/>
    <x v="448"/>
    <x v="1"/>
    <s v="United States"/>
    <s v="Tucson"/>
    <s v="Arizona"/>
    <n v="85705"/>
    <x v="1"/>
    <s v="TEC-MA-10003183"/>
    <x v="2"/>
    <x v="15"/>
    <s v="DYMO CardScan Personal V9 Business Card Scanner"/>
    <n v="95.994"/>
    <n v="2"/>
    <n v="0.7"/>
    <n v="-63.996000000000002"/>
    <n v="2017"/>
    <x v="0"/>
    <s v="Q4"/>
    <n v="-0.66666666666666674"/>
  </r>
  <r>
    <m/>
    <m/>
    <m/>
    <m/>
    <m/>
    <m/>
    <m/>
    <m/>
    <m/>
    <m/>
    <m/>
    <m/>
    <m/>
    <m/>
    <m/>
    <m/>
    <m/>
    <m/>
    <m/>
    <m/>
    <m/>
    <n v="1366"/>
    <s v="US-2017-155425"/>
    <d v="2017-11-10T00:00:00"/>
    <d v="2017-11-11T00:00:00"/>
    <s v="First Class"/>
    <s v="AB-10600"/>
    <x v="448"/>
    <x v="1"/>
    <s v="United States"/>
    <s v="Tucson"/>
    <s v="Arizona"/>
    <n v="85705"/>
    <x v="1"/>
    <s v="TEC-AC-10001314"/>
    <x v="2"/>
    <x v="11"/>
    <s v="Case Logic 2.4GHz Wireless Keyboard"/>
    <n v="239.952"/>
    <n v="6"/>
    <n v="0.2"/>
    <n v="-35.992800000000003"/>
    <n v="2017"/>
    <x v="0"/>
    <s v="Q4"/>
    <n v="-0.15000000000000002"/>
  </r>
  <r>
    <m/>
    <m/>
    <m/>
    <m/>
    <m/>
    <m/>
    <m/>
    <m/>
    <m/>
    <m/>
    <m/>
    <m/>
    <m/>
    <m/>
    <m/>
    <m/>
    <m/>
    <m/>
    <m/>
    <m/>
    <m/>
    <n v="1367"/>
    <s v="US-2017-155425"/>
    <d v="2017-11-10T00:00:00"/>
    <d v="2017-11-11T00:00:00"/>
    <s v="First Class"/>
    <s v="AB-10600"/>
    <x v="448"/>
    <x v="1"/>
    <s v="United States"/>
    <s v="Tucson"/>
    <s v="Arizona"/>
    <n v="85705"/>
    <x v="1"/>
    <s v="TEC-PH-10002563"/>
    <x v="2"/>
    <x v="7"/>
    <s v="Adtran 1202752G1"/>
    <n v="201.584"/>
    <n v="2"/>
    <n v="0.2"/>
    <n v="15.1188"/>
    <n v="2017"/>
    <x v="0"/>
    <s v="Q4"/>
    <n v="7.4999999999999997E-2"/>
  </r>
  <r>
    <m/>
    <m/>
    <m/>
    <m/>
    <m/>
    <m/>
    <m/>
    <m/>
    <m/>
    <m/>
    <m/>
    <m/>
    <m/>
    <m/>
    <m/>
    <m/>
    <m/>
    <m/>
    <m/>
    <m/>
    <m/>
    <n v="1368"/>
    <s v="US-2017-155425"/>
    <d v="2017-11-10T00:00:00"/>
    <d v="2017-11-11T00:00:00"/>
    <s v="First Class"/>
    <s v="AB-10600"/>
    <x v="448"/>
    <x v="1"/>
    <s v="United States"/>
    <s v="Tucson"/>
    <s v="Arizona"/>
    <n v="85705"/>
    <x v="1"/>
    <s v="FUR-CH-10003312"/>
    <x v="0"/>
    <x v="1"/>
    <s v="Hon 2090 “Pillow Soft” Series Mid Back Swivel/Tilt Chairs"/>
    <n v="899.13599999999997"/>
    <n v="4"/>
    <n v="0.2"/>
    <n v="-146.1096"/>
    <n v="2017"/>
    <x v="0"/>
    <s v="Q4"/>
    <n v="-0.16250000000000001"/>
  </r>
  <r>
    <m/>
    <m/>
    <m/>
    <m/>
    <m/>
    <m/>
    <m/>
    <m/>
    <m/>
    <m/>
    <m/>
    <m/>
    <m/>
    <m/>
    <m/>
    <m/>
    <m/>
    <m/>
    <m/>
    <m/>
    <m/>
    <n v="1369"/>
    <s v="CA-2017-133249"/>
    <d v="2017-07-08T00:00:00"/>
    <d v="2017-11-07T00:00:00"/>
    <s v="First Class"/>
    <s v="SZ-20035"/>
    <x v="449"/>
    <x v="2"/>
    <s v="United States"/>
    <s v="Pico Rivera"/>
    <s v="California"/>
    <n v="90660"/>
    <x v="1"/>
    <s v="FUR-FU-10001588"/>
    <x v="0"/>
    <x v="5"/>
    <s v="Deflect-o SuperTray Unbreakable Stackable Tray, Letter, Black"/>
    <n v="145.9"/>
    <n v="5"/>
    <n v="0"/>
    <n v="62.737000000000002"/>
    <n v="2017"/>
    <x v="7"/>
    <s v="Q3"/>
    <n v="0.43"/>
  </r>
  <r>
    <m/>
    <m/>
    <m/>
    <m/>
    <m/>
    <m/>
    <m/>
    <m/>
    <m/>
    <m/>
    <m/>
    <m/>
    <m/>
    <m/>
    <m/>
    <m/>
    <m/>
    <m/>
    <m/>
    <m/>
    <m/>
    <n v="1370"/>
    <s v="US-2015-103471"/>
    <d v="2015-12-24T00:00:00"/>
    <s v="12/28/2015"/>
    <s v="Standard Class"/>
    <s v="JR-15670"/>
    <x v="439"/>
    <x v="0"/>
    <s v="United States"/>
    <s v="Colorado Springs"/>
    <s v="Colorado"/>
    <n v="80906"/>
    <x v="1"/>
    <s v="FUR-BO-10002613"/>
    <x v="0"/>
    <x v="0"/>
    <s v="Atlantic Metals Mobile 4-Shelf Bookcases, Custom Colors"/>
    <n v="590.05799999999999"/>
    <n v="7"/>
    <n v="0.7"/>
    <n v="-786.74400000000003"/>
    <n v="2015"/>
    <x v="4"/>
    <s v="Q4"/>
    <n v="-1.3333333333333335"/>
  </r>
  <r>
    <m/>
    <m/>
    <m/>
    <m/>
    <m/>
    <m/>
    <m/>
    <m/>
    <m/>
    <m/>
    <m/>
    <m/>
    <m/>
    <m/>
    <m/>
    <m/>
    <m/>
    <m/>
    <m/>
    <m/>
    <m/>
    <n v="1371"/>
    <s v="US-2015-103471"/>
    <d v="2015-12-24T00:00:00"/>
    <s v="12/28/2015"/>
    <s v="Standard Class"/>
    <s v="JR-15670"/>
    <x v="439"/>
    <x v="0"/>
    <s v="United States"/>
    <s v="Colorado Springs"/>
    <s v="Colorado"/>
    <n v="80906"/>
    <x v="1"/>
    <s v="OFF-AR-10003405"/>
    <x v="1"/>
    <x v="6"/>
    <s v="Dixon My First Ticonderoga Pencil, #2"/>
    <n v="14.04"/>
    <n v="3"/>
    <n v="0.2"/>
    <n v="1.5794999999999999"/>
    <n v="2015"/>
    <x v="4"/>
    <s v="Q4"/>
    <n v="0.1125"/>
  </r>
  <r>
    <m/>
    <m/>
    <m/>
    <m/>
    <m/>
    <m/>
    <m/>
    <m/>
    <m/>
    <m/>
    <m/>
    <m/>
    <m/>
    <m/>
    <m/>
    <m/>
    <m/>
    <m/>
    <m/>
    <m/>
    <m/>
    <n v="1372"/>
    <s v="CA-2017-136672"/>
    <d v="2017-03-07T00:00:00"/>
    <d v="2017-12-03T00:00:00"/>
    <s v="Standard Class"/>
    <s v="MG-17890"/>
    <x v="450"/>
    <x v="2"/>
    <s v="United States"/>
    <s v="Clinton"/>
    <s v="Maryland"/>
    <n v="20735"/>
    <x v="3"/>
    <s v="TEC-AC-10004510"/>
    <x v="2"/>
    <x v="11"/>
    <s v="Logitech Desktop MK120 Mouse and keyboard Combo"/>
    <n v="49.08"/>
    <n v="3"/>
    <n v="0"/>
    <n v="4.9080000000000004"/>
    <n v="2017"/>
    <x v="10"/>
    <s v="Q1"/>
    <n v="0.1"/>
  </r>
  <r>
    <m/>
    <m/>
    <m/>
    <m/>
    <m/>
    <m/>
    <m/>
    <m/>
    <m/>
    <m/>
    <m/>
    <m/>
    <m/>
    <m/>
    <m/>
    <m/>
    <m/>
    <m/>
    <m/>
    <m/>
    <m/>
    <n v="1373"/>
    <s v="US-2014-157021"/>
    <d v="2014-04-01T00:00:00"/>
    <d v="2014-06-04T00:00:00"/>
    <s v="Second Class"/>
    <s v="KM-16720"/>
    <x v="27"/>
    <x v="0"/>
    <s v="United States"/>
    <s v="Vallejo"/>
    <s v="California"/>
    <n v="94591"/>
    <x v="1"/>
    <s v="OFF-LA-10002312"/>
    <x v="1"/>
    <x v="2"/>
    <s v="Avery 490"/>
    <n v="29.6"/>
    <n v="2"/>
    <n v="0"/>
    <n v="14.8"/>
    <n v="2014"/>
    <x v="3"/>
    <s v="Q2"/>
    <n v="0.5"/>
  </r>
  <r>
    <m/>
    <m/>
    <m/>
    <m/>
    <m/>
    <m/>
    <m/>
    <m/>
    <m/>
    <m/>
    <m/>
    <m/>
    <m/>
    <m/>
    <m/>
    <m/>
    <m/>
    <m/>
    <m/>
    <m/>
    <m/>
    <n v="1374"/>
    <s v="US-2014-157021"/>
    <d v="2014-04-01T00:00:00"/>
    <d v="2014-06-04T00:00:00"/>
    <s v="Second Class"/>
    <s v="KM-16720"/>
    <x v="27"/>
    <x v="0"/>
    <s v="United States"/>
    <s v="Vallejo"/>
    <s v="California"/>
    <n v="94591"/>
    <x v="1"/>
    <s v="OFF-BI-10000042"/>
    <x v="1"/>
    <x v="8"/>
    <s v="Pressboard Data Binder, Crimson, 12&quot; X 8 1/2&quot;"/>
    <n v="17.088000000000001"/>
    <n v="4"/>
    <n v="0.2"/>
    <n v="5.5536000000000003"/>
    <n v="2014"/>
    <x v="3"/>
    <s v="Q2"/>
    <n v="0.32500000000000001"/>
  </r>
  <r>
    <m/>
    <m/>
    <m/>
    <m/>
    <m/>
    <m/>
    <m/>
    <m/>
    <m/>
    <m/>
    <m/>
    <m/>
    <m/>
    <m/>
    <m/>
    <m/>
    <m/>
    <m/>
    <m/>
    <m/>
    <m/>
    <n v="1375"/>
    <s v="CA-2015-120362"/>
    <d v="2015-09-14T00:00:00"/>
    <s v="9/19/2015"/>
    <s v="Standard Class"/>
    <s v="CA-12265"/>
    <x v="244"/>
    <x v="0"/>
    <s v="United States"/>
    <s v="Provo"/>
    <s v="Utah"/>
    <n v="84604"/>
    <x v="1"/>
    <s v="FUR-TA-10003008"/>
    <x v="0"/>
    <x v="3"/>
    <s v="Lesro Round Back Collection Coffee Table, End Table"/>
    <n v="912.75"/>
    <n v="5"/>
    <n v="0"/>
    <n v="118.6575"/>
    <n v="2015"/>
    <x v="8"/>
    <s v="Q3"/>
    <n v="0.13"/>
  </r>
  <r>
    <m/>
    <m/>
    <m/>
    <m/>
    <m/>
    <m/>
    <m/>
    <m/>
    <m/>
    <m/>
    <m/>
    <m/>
    <m/>
    <m/>
    <m/>
    <m/>
    <m/>
    <m/>
    <m/>
    <m/>
    <m/>
    <n v="1376"/>
    <s v="CA-2014-126361"/>
    <d v="2014-08-04T00:00:00"/>
    <d v="2014-09-08T00:00:00"/>
    <s v="Second Class"/>
    <s v="VD-21670"/>
    <x v="104"/>
    <x v="0"/>
    <s v="United States"/>
    <s v="Pleasant Grove"/>
    <s v="Utah"/>
    <n v="84062"/>
    <x v="1"/>
    <s v="OFF-AP-10003590"/>
    <x v="1"/>
    <x v="9"/>
    <s v="Hoover WindTunnel Plus Canister Vacuum"/>
    <n v="1089.75"/>
    <n v="3"/>
    <n v="0"/>
    <n v="305.13"/>
    <n v="2014"/>
    <x v="6"/>
    <s v="Q3"/>
    <n v="0.27999999999999997"/>
  </r>
  <r>
    <m/>
    <m/>
    <m/>
    <m/>
    <m/>
    <m/>
    <m/>
    <m/>
    <m/>
    <m/>
    <m/>
    <m/>
    <m/>
    <m/>
    <m/>
    <m/>
    <m/>
    <m/>
    <m/>
    <m/>
    <m/>
    <n v="1377"/>
    <s v="CA-2014-126361"/>
    <d v="2014-08-04T00:00:00"/>
    <d v="2014-09-08T00:00:00"/>
    <s v="Second Class"/>
    <s v="VD-21670"/>
    <x v="104"/>
    <x v="0"/>
    <s v="United States"/>
    <s v="Pleasant Grove"/>
    <s v="Utah"/>
    <n v="84062"/>
    <x v="1"/>
    <s v="OFF-PA-10000806"/>
    <x v="1"/>
    <x v="10"/>
    <s v="Xerox 1934"/>
    <n v="447.84"/>
    <n v="8"/>
    <n v="0"/>
    <n v="219.44159999999999"/>
    <n v="2014"/>
    <x v="6"/>
    <s v="Q3"/>
    <n v="0.49"/>
  </r>
  <r>
    <m/>
    <m/>
    <m/>
    <m/>
    <m/>
    <m/>
    <m/>
    <m/>
    <m/>
    <m/>
    <m/>
    <m/>
    <m/>
    <m/>
    <m/>
    <m/>
    <m/>
    <m/>
    <m/>
    <m/>
    <m/>
    <n v="1378"/>
    <s v="CA-2014-126361"/>
    <d v="2014-08-04T00:00:00"/>
    <d v="2014-09-08T00:00:00"/>
    <s v="Second Class"/>
    <s v="VD-21670"/>
    <x v="104"/>
    <x v="0"/>
    <s v="United States"/>
    <s v="Pleasant Grove"/>
    <s v="Utah"/>
    <n v="84062"/>
    <x v="1"/>
    <s v="OFF-AR-10000896"/>
    <x v="1"/>
    <x v="6"/>
    <s v="Newell 329"/>
    <n v="16.399999999999999"/>
    <n v="5"/>
    <n v="0"/>
    <n v="4.2640000000000002"/>
    <n v="2014"/>
    <x v="6"/>
    <s v="Q3"/>
    <n v="0.26000000000000006"/>
  </r>
  <r>
    <m/>
    <m/>
    <m/>
    <m/>
    <m/>
    <m/>
    <m/>
    <m/>
    <m/>
    <m/>
    <m/>
    <m/>
    <m/>
    <m/>
    <m/>
    <m/>
    <m/>
    <m/>
    <m/>
    <m/>
    <m/>
    <n v="1379"/>
    <s v="CA-2014-126361"/>
    <d v="2014-08-04T00:00:00"/>
    <d v="2014-09-08T00:00:00"/>
    <s v="Second Class"/>
    <s v="VD-21670"/>
    <x v="104"/>
    <x v="0"/>
    <s v="United States"/>
    <s v="Pleasant Grove"/>
    <s v="Utah"/>
    <n v="84062"/>
    <x v="1"/>
    <s v="TEC-PH-10002310"/>
    <x v="2"/>
    <x v="7"/>
    <s v="Panasonic KX T7731-B Digital phone"/>
    <n v="399.96"/>
    <n v="5"/>
    <n v="0.2"/>
    <n v="34.996499999999997"/>
    <n v="2014"/>
    <x v="6"/>
    <s v="Q3"/>
    <n v="8.7499999999999994E-2"/>
  </r>
  <r>
    <m/>
    <m/>
    <m/>
    <m/>
    <m/>
    <m/>
    <m/>
    <m/>
    <m/>
    <m/>
    <m/>
    <m/>
    <m/>
    <m/>
    <m/>
    <m/>
    <m/>
    <m/>
    <m/>
    <m/>
    <m/>
    <n v="1380"/>
    <s v="CA-2014-126361"/>
    <d v="2014-08-04T00:00:00"/>
    <d v="2014-09-08T00:00:00"/>
    <s v="Second Class"/>
    <s v="VD-21670"/>
    <x v="104"/>
    <x v="0"/>
    <s v="United States"/>
    <s v="Pleasant Grove"/>
    <s v="Utah"/>
    <n v="84062"/>
    <x v="1"/>
    <s v="OFF-ST-10002289"/>
    <x v="1"/>
    <x v="4"/>
    <s v="Safco Wire Cube Shelving System, For Use as 4 or 5 14&quot; Cubes, Black"/>
    <n v="158.9"/>
    <n v="5"/>
    <n v="0"/>
    <n v="7.9450000000000003"/>
    <n v="2014"/>
    <x v="6"/>
    <s v="Q3"/>
    <n v="0.05"/>
  </r>
  <r>
    <m/>
    <m/>
    <m/>
    <m/>
    <m/>
    <m/>
    <m/>
    <m/>
    <m/>
    <m/>
    <m/>
    <m/>
    <m/>
    <m/>
    <m/>
    <m/>
    <m/>
    <m/>
    <m/>
    <m/>
    <m/>
    <n v="1381"/>
    <s v="CA-2014-126361"/>
    <d v="2014-08-04T00:00:00"/>
    <d v="2014-09-08T00:00:00"/>
    <s v="Second Class"/>
    <s v="VD-21670"/>
    <x v="104"/>
    <x v="0"/>
    <s v="United States"/>
    <s v="Pleasant Grove"/>
    <s v="Utah"/>
    <n v="84062"/>
    <x v="1"/>
    <s v="OFF-BI-10002852"/>
    <x v="1"/>
    <x v="8"/>
    <s v="Ibico Standard Transparent Covers"/>
    <n v="13.183999999999999"/>
    <n v="1"/>
    <n v="0.2"/>
    <n v="4.7792000000000003"/>
    <n v="2014"/>
    <x v="6"/>
    <s v="Q3"/>
    <n v="0.36250000000000004"/>
  </r>
  <r>
    <m/>
    <m/>
    <m/>
    <m/>
    <m/>
    <m/>
    <m/>
    <m/>
    <m/>
    <m/>
    <m/>
    <m/>
    <m/>
    <m/>
    <m/>
    <m/>
    <m/>
    <m/>
    <m/>
    <m/>
    <m/>
    <n v="1382"/>
    <s v="US-2016-100566"/>
    <d v="2016-09-03T00:00:00"/>
    <d v="2016-09-09T00:00:00"/>
    <s v="Standard Class"/>
    <s v="JK-16120"/>
    <x v="451"/>
    <x v="2"/>
    <s v="United States"/>
    <s v="Aurora"/>
    <s v="Illinois"/>
    <n v="60505"/>
    <x v="2"/>
    <s v="FUR-FU-10003394"/>
    <x v="0"/>
    <x v="5"/>
    <s v="Tenex &quot;The Solids&quot; Textured Chair Mats"/>
    <n v="83.951999999999998"/>
    <n v="3"/>
    <n v="0.6"/>
    <n v="-90.248400000000004"/>
    <n v="2016"/>
    <x v="8"/>
    <s v="Q3"/>
    <n v="-1.0750000000000002"/>
  </r>
  <r>
    <m/>
    <m/>
    <m/>
    <m/>
    <m/>
    <m/>
    <m/>
    <m/>
    <m/>
    <m/>
    <m/>
    <m/>
    <m/>
    <m/>
    <m/>
    <m/>
    <m/>
    <m/>
    <m/>
    <m/>
    <m/>
    <n v="1383"/>
    <s v="US-2016-108504"/>
    <d v="2016-02-05T00:00:00"/>
    <d v="2016-05-02T00:00:00"/>
    <s v="Same Day"/>
    <s v="PP-18955"/>
    <x v="452"/>
    <x v="2"/>
    <s v="United States"/>
    <s v="Smyrna"/>
    <s v="Georgia"/>
    <n v="30080"/>
    <x v="0"/>
    <s v="OFF-ST-10002344"/>
    <x v="1"/>
    <x v="4"/>
    <s v="Carina 42&quot;Hx23 3/4&quot;W Media Storage Unit"/>
    <n v="80.98"/>
    <n v="1"/>
    <n v="0"/>
    <n v="1.6195999999999999"/>
    <n v="2016"/>
    <x v="11"/>
    <s v="Q1"/>
    <n v="1.9999999999999997E-2"/>
  </r>
  <r>
    <m/>
    <m/>
    <m/>
    <m/>
    <m/>
    <m/>
    <m/>
    <m/>
    <m/>
    <m/>
    <m/>
    <m/>
    <m/>
    <m/>
    <m/>
    <m/>
    <m/>
    <m/>
    <m/>
    <m/>
    <m/>
    <n v="1384"/>
    <s v="US-2016-108504"/>
    <d v="2016-02-05T00:00:00"/>
    <d v="2016-05-02T00:00:00"/>
    <s v="Same Day"/>
    <s v="PP-18955"/>
    <x v="452"/>
    <x v="2"/>
    <s v="United States"/>
    <s v="Smyrna"/>
    <s v="Georgia"/>
    <n v="30080"/>
    <x v="0"/>
    <s v="OFF-PA-10001289"/>
    <x v="1"/>
    <x v="10"/>
    <s v="White Computer Printout Paper by Universal"/>
    <n v="348.84"/>
    <n v="9"/>
    <n v="0"/>
    <n v="170.9316"/>
    <n v="2016"/>
    <x v="11"/>
    <s v="Q1"/>
    <n v="0.49000000000000005"/>
  </r>
  <r>
    <m/>
    <m/>
    <m/>
    <m/>
    <m/>
    <m/>
    <m/>
    <m/>
    <m/>
    <m/>
    <m/>
    <m/>
    <m/>
    <m/>
    <m/>
    <m/>
    <m/>
    <m/>
    <m/>
    <m/>
    <m/>
    <n v="1385"/>
    <s v="US-2016-108504"/>
    <d v="2016-02-05T00:00:00"/>
    <d v="2016-05-02T00:00:00"/>
    <s v="Same Day"/>
    <s v="PP-18955"/>
    <x v="452"/>
    <x v="2"/>
    <s v="United States"/>
    <s v="Smyrna"/>
    <s v="Georgia"/>
    <n v="30080"/>
    <x v="0"/>
    <s v="OFF-FA-10000053"/>
    <x v="1"/>
    <x v="13"/>
    <s v="Revere Boxed Rubber Bands by Revere"/>
    <n v="9.4499999999999993"/>
    <n v="5"/>
    <n v="0"/>
    <n v="0.189"/>
    <n v="2016"/>
    <x v="11"/>
    <s v="Q1"/>
    <n v="0.02"/>
  </r>
  <r>
    <m/>
    <m/>
    <m/>
    <m/>
    <m/>
    <m/>
    <m/>
    <m/>
    <m/>
    <m/>
    <m/>
    <m/>
    <m/>
    <m/>
    <m/>
    <m/>
    <m/>
    <m/>
    <m/>
    <m/>
    <m/>
    <n v="1386"/>
    <s v="US-2016-108504"/>
    <d v="2016-02-05T00:00:00"/>
    <d v="2016-05-02T00:00:00"/>
    <s v="Same Day"/>
    <s v="PP-18955"/>
    <x v="452"/>
    <x v="2"/>
    <s v="United States"/>
    <s v="Smyrna"/>
    <s v="Georgia"/>
    <n v="30080"/>
    <x v="0"/>
    <s v="FUR-FU-10004091"/>
    <x v="0"/>
    <x v="5"/>
    <s v="Eldon 200 Class Desk Accessories, Black"/>
    <n v="18.84"/>
    <n v="3"/>
    <n v="0"/>
    <n v="7.1592000000000002"/>
    <n v="2016"/>
    <x v="11"/>
    <s v="Q1"/>
    <n v="0.38"/>
  </r>
  <r>
    <m/>
    <m/>
    <m/>
    <m/>
    <m/>
    <m/>
    <m/>
    <m/>
    <m/>
    <m/>
    <m/>
    <m/>
    <m/>
    <m/>
    <m/>
    <m/>
    <m/>
    <m/>
    <m/>
    <m/>
    <m/>
    <n v="1387"/>
    <s v="US-2016-108504"/>
    <d v="2016-02-05T00:00:00"/>
    <d v="2016-05-02T00:00:00"/>
    <s v="Same Day"/>
    <s v="PP-18955"/>
    <x v="452"/>
    <x v="2"/>
    <s v="United States"/>
    <s v="Smyrna"/>
    <s v="Georgia"/>
    <n v="30080"/>
    <x v="0"/>
    <s v="FUR-BO-10004015"/>
    <x v="0"/>
    <x v="0"/>
    <s v="Bush Andora Bookcase, Maple/Graphite Gray Finish"/>
    <n v="239.98"/>
    <n v="2"/>
    <n v="0"/>
    <n v="52.7956"/>
    <n v="2016"/>
    <x v="11"/>
    <s v="Q1"/>
    <n v="0.22"/>
  </r>
  <r>
    <m/>
    <m/>
    <m/>
    <m/>
    <m/>
    <m/>
    <m/>
    <m/>
    <m/>
    <m/>
    <m/>
    <m/>
    <m/>
    <m/>
    <m/>
    <m/>
    <m/>
    <m/>
    <m/>
    <m/>
    <m/>
    <n v="1388"/>
    <s v="US-2016-108504"/>
    <d v="2016-02-05T00:00:00"/>
    <d v="2016-05-02T00:00:00"/>
    <s v="Same Day"/>
    <s v="PP-18955"/>
    <x v="452"/>
    <x v="2"/>
    <s v="United States"/>
    <s v="Smyrna"/>
    <s v="Georgia"/>
    <n v="30080"/>
    <x v="0"/>
    <s v="OFF-EN-10003001"/>
    <x v="1"/>
    <x v="12"/>
    <s v="Ames Color-File Green Diamond Border X-ray Mailers"/>
    <n v="167.96"/>
    <n v="2"/>
    <n v="0"/>
    <n v="78.941199999999995"/>
    <n v="2016"/>
    <x v="11"/>
    <s v="Q1"/>
    <n v="0.47"/>
  </r>
  <r>
    <m/>
    <m/>
    <m/>
    <m/>
    <m/>
    <m/>
    <m/>
    <m/>
    <m/>
    <m/>
    <m/>
    <m/>
    <m/>
    <m/>
    <m/>
    <m/>
    <m/>
    <m/>
    <m/>
    <m/>
    <m/>
    <n v="1389"/>
    <s v="US-2016-108504"/>
    <d v="2016-02-05T00:00:00"/>
    <d v="2016-05-02T00:00:00"/>
    <s v="Same Day"/>
    <s v="PP-18955"/>
    <x v="452"/>
    <x v="2"/>
    <s v="United States"/>
    <s v="Smyrna"/>
    <s v="Georgia"/>
    <n v="30080"/>
    <x v="0"/>
    <s v="TEC-PH-10000215"/>
    <x v="2"/>
    <x v="7"/>
    <s v="Plantronics Cordless Phone Headset with In-line Volume - M214C"/>
    <n v="104.85"/>
    <n v="3"/>
    <n v="0"/>
    <n v="28.3095"/>
    <n v="2016"/>
    <x v="11"/>
    <s v="Q1"/>
    <n v="0.27"/>
  </r>
  <r>
    <m/>
    <m/>
    <m/>
    <m/>
    <m/>
    <m/>
    <m/>
    <m/>
    <m/>
    <m/>
    <m/>
    <m/>
    <m/>
    <m/>
    <m/>
    <m/>
    <m/>
    <m/>
    <m/>
    <m/>
    <m/>
    <n v="1390"/>
    <s v="US-2016-108504"/>
    <d v="2016-02-05T00:00:00"/>
    <d v="2016-05-02T00:00:00"/>
    <s v="Same Day"/>
    <s v="PP-18955"/>
    <x v="452"/>
    <x v="2"/>
    <s v="United States"/>
    <s v="Smyrna"/>
    <s v="Georgia"/>
    <n v="30080"/>
    <x v="0"/>
    <s v="TEC-PH-10003645"/>
    <x v="2"/>
    <x v="7"/>
    <s v="Aastra 57i VoIP phone"/>
    <n v="484.83"/>
    <n v="3"/>
    <n v="0"/>
    <n v="126.0558"/>
    <n v="2016"/>
    <x v="11"/>
    <s v="Q1"/>
    <n v="0.26"/>
  </r>
  <r>
    <m/>
    <m/>
    <m/>
    <m/>
    <m/>
    <m/>
    <m/>
    <m/>
    <m/>
    <m/>
    <m/>
    <m/>
    <m/>
    <m/>
    <m/>
    <m/>
    <m/>
    <m/>
    <m/>
    <m/>
    <m/>
    <n v="1391"/>
    <s v="US-2016-108504"/>
    <d v="2016-02-05T00:00:00"/>
    <d v="2016-05-02T00:00:00"/>
    <s v="Same Day"/>
    <s v="PP-18955"/>
    <x v="452"/>
    <x v="2"/>
    <s v="United States"/>
    <s v="Smyrna"/>
    <s v="Georgia"/>
    <n v="30080"/>
    <x v="0"/>
    <s v="OFF-PA-10000357"/>
    <x v="1"/>
    <x v="10"/>
    <s v="White Dual Perf Computer Printout Paper, 2700 Sheets, 1 Part, Heavyweight, 20 lbs., 14 7/8 x 11"/>
    <n v="122.97"/>
    <n v="3"/>
    <n v="0"/>
    <n v="60.255299999999998"/>
    <n v="2016"/>
    <x v="11"/>
    <s v="Q1"/>
    <n v="0.49"/>
  </r>
  <r>
    <m/>
    <m/>
    <m/>
    <m/>
    <m/>
    <m/>
    <m/>
    <m/>
    <m/>
    <m/>
    <m/>
    <m/>
    <m/>
    <m/>
    <m/>
    <m/>
    <m/>
    <m/>
    <m/>
    <m/>
    <m/>
    <n v="1392"/>
    <s v="US-2016-108504"/>
    <d v="2016-02-05T00:00:00"/>
    <d v="2016-05-02T00:00:00"/>
    <s v="Same Day"/>
    <s v="PP-18955"/>
    <x v="452"/>
    <x v="2"/>
    <s v="United States"/>
    <s v="Smyrna"/>
    <s v="Georgia"/>
    <n v="30080"/>
    <x v="0"/>
    <s v="OFF-ST-10004804"/>
    <x v="1"/>
    <x v="4"/>
    <s v="Belkin 19&quot; Vented Equipment Shelf, Black"/>
    <n v="154.44"/>
    <n v="3"/>
    <n v="0"/>
    <n v="1.5444"/>
    <n v="2016"/>
    <x v="11"/>
    <s v="Q1"/>
    <n v="0.01"/>
  </r>
  <r>
    <m/>
    <m/>
    <m/>
    <m/>
    <m/>
    <m/>
    <m/>
    <m/>
    <m/>
    <m/>
    <m/>
    <m/>
    <m/>
    <m/>
    <m/>
    <m/>
    <m/>
    <m/>
    <m/>
    <m/>
    <m/>
    <n v="1393"/>
    <s v="US-2016-108504"/>
    <d v="2016-02-05T00:00:00"/>
    <d v="2016-05-02T00:00:00"/>
    <s v="Same Day"/>
    <s v="PP-18955"/>
    <x v="452"/>
    <x v="2"/>
    <s v="United States"/>
    <s v="Smyrna"/>
    <s v="Georgia"/>
    <n v="30080"/>
    <x v="0"/>
    <s v="OFF-PA-10003892"/>
    <x v="1"/>
    <x v="10"/>
    <s v="Xerox 1943"/>
    <n v="342.37"/>
    <n v="7"/>
    <n v="0"/>
    <n v="160.91390000000001"/>
    <n v="2016"/>
    <x v="11"/>
    <s v="Q1"/>
    <n v="0.47000000000000003"/>
  </r>
  <r>
    <m/>
    <m/>
    <m/>
    <m/>
    <m/>
    <m/>
    <m/>
    <m/>
    <m/>
    <m/>
    <m/>
    <m/>
    <m/>
    <m/>
    <m/>
    <m/>
    <m/>
    <m/>
    <m/>
    <m/>
    <m/>
    <n v="1394"/>
    <s v="CA-2017-124828"/>
    <d v="2017-07-03T00:00:00"/>
    <d v="2017-04-07T00:00:00"/>
    <s v="First Class"/>
    <s v="YS-21880"/>
    <x v="453"/>
    <x v="1"/>
    <s v="United States"/>
    <s v="Burlington"/>
    <s v="North Carolina"/>
    <n v="27217"/>
    <x v="0"/>
    <s v="OFF-AR-10003514"/>
    <x v="1"/>
    <x v="6"/>
    <s v="4009 Highlighters by Sanford"/>
    <n v="9.5519999999999996"/>
    <n v="3"/>
    <n v="0.2"/>
    <n v="1.5522"/>
    <n v="2017"/>
    <x v="7"/>
    <s v="Q3"/>
    <n v="0.16250000000000001"/>
  </r>
  <r>
    <m/>
    <m/>
    <m/>
    <m/>
    <m/>
    <m/>
    <m/>
    <m/>
    <m/>
    <m/>
    <m/>
    <m/>
    <m/>
    <m/>
    <m/>
    <m/>
    <m/>
    <m/>
    <m/>
    <m/>
    <m/>
    <n v="1395"/>
    <s v="US-2017-117247"/>
    <d v="2017-10-09T00:00:00"/>
    <s v="10/14/2017"/>
    <s v="Standard Class"/>
    <s v="CK-12760"/>
    <x v="316"/>
    <x v="1"/>
    <s v="United States"/>
    <s v="Aurora"/>
    <s v="Illinois"/>
    <n v="60505"/>
    <x v="2"/>
    <s v="FUR-TA-10002958"/>
    <x v="0"/>
    <x v="3"/>
    <s v="Bevis Oval Conference Table, Walnut"/>
    <n v="652.45000000000005"/>
    <n v="5"/>
    <n v="0.5"/>
    <n v="-430.61700000000002"/>
    <n v="2017"/>
    <x v="2"/>
    <s v="Q4"/>
    <n v="-0.66"/>
  </r>
  <r>
    <m/>
    <m/>
    <m/>
    <m/>
    <m/>
    <m/>
    <m/>
    <m/>
    <m/>
    <m/>
    <m/>
    <m/>
    <m/>
    <m/>
    <m/>
    <m/>
    <m/>
    <m/>
    <m/>
    <m/>
    <m/>
    <n v="1396"/>
    <s v="US-2017-117247"/>
    <d v="2017-10-09T00:00:00"/>
    <s v="10/14/2017"/>
    <s v="Standard Class"/>
    <s v="CK-12760"/>
    <x v="316"/>
    <x v="1"/>
    <s v="United States"/>
    <s v="Aurora"/>
    <s v="Illinois"/>
    <n v="60505"/>
    <x v="2"/>
    <s v="FUR-TA-10001676"/>
    <x v="0"/>
    <x v="3"/>
    <s v="Hon 61000 Series Interactive Training Tables"/>
    <n v="66.644999999999996"/>
    <n v="3"/>
    <n v="0.5"/>
    <n v="-42.652799999999999"/>
    <n v="2017"/>
    <x v="2"/>
    <s v="Q4"/>
    <n v="-0.64"/>
  </r>
  <r>
    <m/>
    <m/>
    <m/>
    <m/>
    <m/>
    <m/>
    <m/>
    <m/>
    <m/>
    <m/>
    <m/>
    <m/>
    <m/>
    <m/>
    <m/>
    <m/>
    <m/>
    <m/>
    <m/>
    <m/>
    <m/>
    <n v="1397"/>
    <s v="CA-2016-124485"/>
    <d v="2016-11-24T00:00:00"/>
    <s v="11/26/2016"/>
    <s v="First Class"/>
    <s v="NC-18340"/>
    <x v="396"/>
    <x v="0"/>
    <s v="United States"/>
    <s v="New York City"/>
    <s v="New York"/>
    <n v="10035"/>
    <x v="3"/>
    <s v="OFF-BI-10000822"/>
    <x v="1"/>
    <x v="8"/>
    <s v="Acco PRESSTEX Data Binder with Storage Hooks, Light Blue, 9 1/2&quot; X 11&quot;"/>
    <n v="17.216000000000001"/>
    <n v="4"/>
    <n v="0.2"/>
    <n v="6.0255999999999998"/>
    <n v="2016"/>
    <x v="0"/>
    <s v="Q4"/>
    <n v="0.35"/>
  </r>
  <r>
    <m/>
    <m/>
    <m/>
    <m/>
    <m/>
    <m/>
    <m/>
    <m/>
    <m/>
    <m/>
    <m/>
    <m/>
    <m/>
    <m/>
    <m/>
    <m/>
    <m/>
    <m/>
    <m/>
    <m/>
    <m/>
    <n v="1398"/>
    <s v="CA-2016-124485"/>
    <d v="2016-11-24T00:00:00"/>
    <s v="11/26/2016"/>
    <s v="First Class"/>
    <s v="NC-18340"/>
    <x v="396"/>
    <x v="0"/>
    <s v="United States"/>
    <s v="New York City"/>
    <s v="New York"/>
    <n v="10035"/>
    <x v="3"/>
    <s v="OFF-PA-10004971"/>
    <x v="1"/>
    <x v="10"/>
    <s v="Xerox 196"/>
    <n v="11.56"/>
    <n v="2"/>
    <n v="0"/>
    <n v="5.6643999999999997"/>
    <n v="2016"/>
    <x v="0"/>
    <s v="Q4"/>
    <n v="0.48999999999999994"/>
  </r>
  <r>
    <m/>
    <m/>
    <m/>
    <m/>
    <m/>
    <m/>
    <m/>
    <m/>
    <m/>
    <m/>
    <m/>
    <m/>
    <m/>
    <m/>
    <m/>
    <m/>
    <m/>
    <m/>
    <m/>
    <m/>
    <m/>
    <n v="1399"/>
    <s v="CA-2016-124485"/>
    <d v="2016-11-24T00:00:00"/>
    <s v="11/26/2016"/>
    <s v="First Class"/>
    <s v="NC-18340"/>
    <x v="396"/>
    <x v="0"/>
    <s v="United States"/>
    <s v="New York City"/>
    <s v="New York"/>
    <n v="10035"/>
    <x v="3"/>
    <s v="TEC-AC-10002323"/>
    <x v="2"/>
    <x v="11"/>
    <s v="SanDisk Ultra 32 GB MicroSDHC Class 10 Memory Card"/>
    <n v="88.4"/>
    <n v="4"/>
    <n v="0"/>
    <n v="11.492000000000001"/>
    <n v="2016"/>
    <x v="0"/>
    <s v="Q4"/>
    <n v="0.13"/>
  </r>
  <r>
    <m/>
    <m/>
    <m/>
    <m/>
    <m/>
    <m/>
    <m/>
    <m/>
    <m/>
    <m/>
    <m/>
    <m/>
    <m/>
    <m/>
    <m/>
    <m/>
    <m/>
    <m/>
    <m/>
    <m/>
    <m/>
    <n v="1400"/>
    <s v="CA-2016-124485"/>
    <d v="2016-11-24T00:00:00"/>
    <s v="11/26/2016"/>
    <s v="First Class"/>
    <s v="NC-18340"/>
    <x v="396"/>
    <x v="0"/>
    <s v="United States"/>
    <s v="New York City"/>
    <s v="New York"/>
    <n v="10035"/>
    <x v="3"/>
    <s v="OFF-PA-10004888"/>
    <x v="1"/>
    <x v="10"/>
    <s v="Xerox 217"/>
    <n v="6.48"/>
    <n v="1"/>
    <n v="0"/>
    <n v="3.1103999999999998"/>
    <n v="2016"/>
    <x v="0"/>
    <s v="Q4"/>
    <n v="0.47999999999999993"/>
  </r>
  <r>
    <m/>
    <m/>
    <m/>
    <m/>
    <m/>
    <m/>
    <m/>
    <m/>
    <m/>
    <m/>
    <m/>
    <m/>
    <m/>
    <m/>
    <m/>
    <m/>
    <m/>
    <m/>
    <m/>
    <m/>
    <m/>
    <n v="1401"/>
    <s v="CA-2016-159212"/>
    <d v="2016-11-01T00:00:00"/>
    <d v="2016-05-11T00:00:00"/>
    <s v="Standard Class"/>
    <s v="KM-16375"/>
    <x v="454"/>
    <x v="2"/>
    <s v="United States"/>
    <s v="Salem"/>
    <s v="Virginia"/>
    <n v="24153"/>
    <x v="0"/>
    <s v="TEC-PH-10003988"/>
    <x v="2"/>
    <x v="7"/>
    <s v="LF Elite 3D Dazzle Designer Hard Case Cover, Lf Stylus Pen and Wiper For Apple Iphone 5c Mini Lite"/>
    <n v="21.8"/>
    <n v="2"/>
    <n v="0"/>
    <n v="6.1040000000000001"/>
    <n v="2016"/>
    <x v="0"/>
    <s v="Q4"/>
    <n v="0.27999999999999997"/>
  </r>
  <r>
    <m/>
    <m/>
    <m/>
    <m/>
    <m/>
    <m/>
    <m/>
    <m/>
    <m/>
    <m/>
    <m/>
    <m/>
    <m/>
    <m/>
    <m/>
    <m/>
    <m/>
    <m/>
    <m/>
    <m/>
    <m/>
    <n v="1402"/>
    <s v="CA-2016-159212"/>
    <d v="2016-11-01T00:00:00"/>
    <d v="2016-05-11T00:00:00"/>
    <s v="Standard Class"/>
    <s v="KM-16375"/>
    <x v="454"/>
    <x v="2"/>
    <s v="United States"/>
    <s v="Salem"/>
    <s v="Virginia"/>
    <n v="24153"/>
    <x v="0"/>
    <s v="OFF-EN-10002230"/>
    <x v="1"/>
    <x v="12"/>
    <s v="Airmail Envelopes"/>
    <n v="251.79"/>
    <n v="3"/>
    <n v="0"/>
    <n v="118.3413"/>
    <n v="2016"/>
    <x v="0"/>
    <s v="Q4"/>
    <n v="0.47000000000000003"/>
  </r>
  <r>
    <m/>
    <m/>
    <m/>
    <m/>
    <m/>
    <m/>
    <m/>
    <m/>
    <m/>
    <m/>
    <m/>
    <m/>
    <m/>
    <m/>
    <m/>
    <m/>
    <m/>
    <m/>
    <m/>
    <m/>
    <m/>
    <n v="1403"/>
    <s v="US-2016-161396"/>
    <d v="2016-04-19T00:00:00"/>
    <s v="4/25/2016"/>
    <s v="Standard Class"/>
    <s v="GM-14455"/>
    <x v="39"/>
    <x v="2"/>
    <s v="United States"/>
    <s v="Columbus"/>
    <s v="Ohio"/>
    <n v="43229"/>
    <x v="3"/>
    <s v="FUR-TA-10002622"/>
    <x v="0"/>
    <x v="3"/>
    <s v="Bush Andora Conference Table, Maple/Graphite Gray Finish"/>
    <n v="205.17599999999999"/>
    <n v="2"/>
    <n v="0.4"/>
    <n v="-58.133200000000002"/>
    <n v="2016"/>
    <x v="3"/>
    <s v="Q2"/>
    <n v="-0.28333333333333338"/>
  </r>
  <r>
    <m/>
    <m/>
    <m/>
    <m/>
    <m/>
    <m/>
    <m/>
    <m/>
    <m/>
    <m/>
    <m/>
    <m/>
    <m/>
    <m/>
    <m/>
    <m/>
    <m/>
    <m/>
    <m/>
    <m/>
    <m/>
    <n v="1404"/>
    <s v="US-2016-161396"/>
    <d v="2016-04-19T00:00:00"/>
    <s v="4/25/2016"/>
    <s v="Standard Class"/>
    <s v="GM-14455"/>
    <x v="39"/>
    <x v="2"/>
    <s v="United States"/>
    <s v="Columbus"/>
    <s v="Ohio"/>
    <n v="43229"/>
    <x v="3"/>
    <s v="OFF-PA-10000418"/>
    <x v="1"/>
    <x v="10"/>
    <s v="Xerox 189"/>
    <n v="419.4"/>
    <n v="5"/>
    <n v="0.2"/>
    <n v="146.79"/>
    <n v="2016"/>
    <x v="3"/>
    <s v="Q2"/>
    <n v="0.35"/>
  </r>
  <r>
    <m/>
    <m/>
    <m/>
    <m/>
    <m/>
    <m/>
    <m/>
    <m/>
    <m/>
    <m/>
    <m/>
    <m/>
    <m/>
    <m/>
    <m/>
    <m/>
    <m/>
    <m/>
    <m/>
    <m/>
    <m/>
    <n v="1405"/>
    <s v="US-2014-118486"/>
    <d v="2014-04-06T00:00:00"/>
    <d v="2014-08-04T00:00:00"/>
    <s v="First Class"/>
    <s v="SD-20485"/>
    <x v="174"/>
    <x v="2"/>
    <s v="United States"/>
    <s v="Philadelphia"/>
    <s v="Pennsylvania"/>
    <n v="19143"/>
    <x v="3"/>
    <s v="OFF-SU-10004498"/>
    <x v="1"/>
    <x v="14"/>
    <s v="Martin-Yale Premier Letter Opener"/>
    <n v="10.304"/>
    <n v="1"/>
    <n v="0.2"/>
    <n v="-2.1896"/>
    <n v="2014"/>
    <x v="3"/>
    <s v="Q2"/>
    <n v="-0.21249999999999999"/>
  </r>
  <r>
    <m/>
    <m/>
    <m/>
    <m/>
    <m/>
    <m/>
    <m/>
    <m/>
    <m/>
    <m/>
    <m/>
    <m/>
    <m/>
    <m/>
    <m/>
    <m/>
    <m/>
    <m/>
    <m/>
    <m/>
    <m/>
    <n v="1406"/>
    <s v="US-2014-118486"/>
    <d v="2014-04-06T00:00:00"/>
    <d v="2014-08-04T00:00:00"/>
    <s v="First Class"/>
    <s v="SD-20485"/>
    <x v="174"/>
    <x v="2"/>
    <s v="United States"/>
    <s v="Philadelphia"/>
    <s v="Pennsylvania"/>
    <n v="19143"/>
    <x v="3"/>
    <s v="FUR-TA-10001039"/>
    <x v="0"/>
    <x v="3"/>
    <s v="KI Adjustable-Height Table"/>
    <n v="154.76400000000001"/>
    <n v="3"/>
    <n v="0.4"/>
    <n v="-36.111600000000003"/>
    <n v="2014"/>
    <x v="3"/>
    <s v="Q2"/>
    <n v="-0.23333333333333334"/>
  </r>
  <r>
    <m/>
    <m/>
    <m/>
    <m/>
    <m/>
    <m/>
    <m/>
    <m/>
    <m/>
    <m/>
    <m/>
    <m/>
    <m/>
    <m/>
    <m/>
    <m/>
    <m/>
    <m/>
    <m/>
    <m/>
    <m/>
    <n v="1407"/>
    <s v="US-2014-118486"/>
    <d v="2014-04-06T00:00:00"/>
    <d v="2014-08-04T00:00:00"/>
    <s v="First Class"/>
    <s v="SD-20485"/>
    <x v="174"/>
    <x v="2"/>
    <s v="United States"/>
    <s v="Philadelphia"/>
    <s v="Pennsylvania"/>
    <n v="19143"/>
    <x v="3"/>
    <s v="TEC-AC-10004659"/>
    <x v="2"/>
    <x v="11"/>
    <s v="Imation Secure+ Hardware Encrypted USB 2.0 Flash Drive; 16GB"/>
    <n v="116.78400000000001"/>
    <n v="2"/>
    <n v="0.2"/>
    <n v="21.896999999999998"/>
    <n v="2014"/>
    <x v="3"/>
    <s v="Q2"/>
    <n v="0.18749999999999997"/>
  </r>
  <r>
    <m/>
    <m/>
    <m/>
    <m/>
    <m/>
    <m/>
    <m/>
    <m/>
    <m/>
    <m/>
    <m/>
    <m/>
    <m/>
    <m/>
    <m/>
    <m/>
    <m/>
    <m/>
    <m/>
    <m/>
    <m/>
    <n v="1408"/>
    <s v="CA-2016-130407"/>
    <d v="2016-09-02T00:00:00"/>
    <d v="2016-06-09T00:00:00"/>
    <s v="Standard Class"/>
    <s v="KD-16270"/>
    <x v="30"/>
    <x v="0"/>
    <s v="United States"/>
    <s v="New York City"/>
    <s v="New York"/>
    <n v="10024"/>
    <x v="3"/>
    <s v="OFF-AR-10002240"/>
    <x v="1"/>
    <x v="6"/>
    <s v="Panasonic KP-150 Electric Pencil Sharpener"/>
    <n v="75.48"/>
    <n v="2"/>
    <n v="0"/>
    <n v="19.6248"/>
    <n v="2016"/>
    <x v="8"/>
    <s v="Q3"/>
    <n v="0.26"/>
  </r>
  <r>
    <m/>
    <m/>
    <m/>
    <m/>
    <m/>
    <m/>
    <m/>
    <m/>
    <m/>
    <m/>
    <m/>
    <m/>
    <m/>
    <m/>
    <m/>
    <m/>
    <m/>
    <m/>
    <m/>
    <m/>
    <m/>
    <n v="1409"/>
    <s v="CA-2016-130407"/>
    <d v="2016-09-02T00:00:00"/>
    <d v="2016-06-09T00:00:00"/>
    <s v="Standard Class"/>
    <s v="KD-16270"/>
    <x v="30"/>
    <x v="0"/>
    <s v="United States"/>
    <s v="New York City"/>
    <s v="New York"/>
    <n v="10024"/>
    <x v="3"/>
    <s v="FUR-FU-10001967"/>
    <x v="0"/>
    <x v="5"/>
    <s v="Telescoping Adjustable Floor Lamp"/>
    <n v="39.979999999999997"/>
    <n v="2"/>
    <n v="0"/>
    <n v="9.9949999999999992"/>
    <n v="2016"/>
    <x v="8"/>
    <s v="Q3"/>
    <n v="0.25"/>
  </r>
  <r>
    <m/>
    <m/>
    <m/>
    <m/>
    <m/>
    <m/>
    <m/>
    <m/>
    <m/>
    <m/>
    <m/>
    <m/>
    <m/>
    <m/>
    <m/>
    <m/>
    <m/>
    <m/>
    <m/>
    <m/>
    <m/>
    <n v="1410"/>
    <s v="US-2016-122245"/>
    <d v="2016-09-25T00:00:00"/>
    <s v="9/30/2016"/>
    <s v="Standard Class"/>
    <s v="AB-10105"/>
    <x v="455"/>
    <x v="0"/>
    <s v="United States"/>
    <s v="Phoenix"/>
    <s v="Arizona"/>
    <n v="85023"/>
    <x v="1"/>
    <s v="FUR-TA-10002356"/>
    <x v="0"/>
    <x v="3"/>
    <s v="Bevis Boat-Shaped Conference Table"/>
    <n v="393.16500000000002"/>
    <n v="3"/>
    <n v="0.5"/>
    <n v="-204.44579999999999"/>
    <n v="2016"/>
    <x v="8"/>
    <s v="Q3"/>
    <n v="-0.51999999999999991"/>
  </r>
  <r>
    <m/>
    <m/>
    <m/>
    <m/>
    <m/>
    <m/>
    <m/>
    <m/>
    <m/>
    <m/>
    <m/>
    <m/>
    <m/>
    <m/>
    <m/>
    <m/>
    <m/>
    <m/>
    <m/>
    <m/>
    <m/>
    <n v="1411"/>
    <s v="CA-2017-105144"/>
    <d v="2017-11-04T00:00:00"/>
    <d v="2017-11-11T00:00:00"/>
    <s v="Standard Class"/>
    <s v="SZ-20035"/>
    <x v="449"/>
    <x v="2"/>
    <s v="United States"/>
    <s v="Grand Prairie"/>
    <s v="Texas"/>
    <n v="75051"/>
    <x v="2"/>
    <s v="OFF-LA-10003923"/>
    <x v="1"/>
    <x v="2"/>
    <s v="Alphabetical Labels for Top Tab Filing"/>
    <n v="23.68"/>
    <n v="2"/>
    <n v="0.2"/>
    <n v="8.8800000000000008"/>
    <n v="2017"/>
    <x v="0"/>
    <s v="Q4"/>
    <n v="0.37500000000000006"/>
  </r>
  <r>
    <m/>
    <m/>
    <m/>
    <m/>
    <m/>
    <m/>
    <m/>
    <m/>
    <m/>
    <m/>
    <m/>
    <m/>
    <m/>
    <m/>
    <m/>
    <m/>
    <m/>
    <m/>
    <m/>
    <m/>
    <m/>
    <n v="1412"/>
    <s v="CA-2016-136329"/>
    <d v="2016-07-09T00:00:00"/>
    <s v="7/13/2016"/>
    <s v="Standard Class"/>
    <s v="JD-15895"/>
    <x v="63"/>
    <x v="1"/>
    <s v="United States"/>
    <s v="New York City"/>
    <s v="New York"/>
    <n v="10035"/>
    <x v="3"/>
    <s v="FUR-CH-10002335"/>
    <x v="0"/>
    <x v="1"/>
    <s v="Hon GuestStacker Chair"/>
    <n v="408.00599999999997"/>
    <n v="2"/>
    <n v="0.1"/>
    <n v="72.534400000000005"/>
    <n v="2016"/>
    <x v="7"/>
    <s v="Q3"/>
    <n v="0.17777777777777781"/>
  </r>
  <r>
    <m/>
    <m/>
    <m/>
    <m/>
    <m/>
    <m/>
    <m/>
    <m/>
    <m/>
    <m/>
    <m/>
    <m/>
    <m/>
    <m/>
    <m/>
    <m/>
    <m/>
    <m/>
    <m/>
    <m/>
    <m/>
    <n v="1413"/>
    <s v="CA-2016-136329"/>
    <d v="2016-07-09T00:00:00"/>
    <s v="7/13/2016"/>
    <s v="Standard Class"/>
    <s v="JD-15895"/>
    <x v="63"/>
    <x v="1"/>
    <s v="United States"/>
    <s v="New York City"/>
    <s v="New York"/>
    <n v="10035"/>
    <x v="3"/>
    <s v="FUR-FU-10000723"/>
    <x v="0"/>
    <x v="5"/>
    <s v="Deflect-o EconoMat Studded, No Bevel Mat for Low Pile Carpeting"/>
    <n v="165.28"/>
    <n v="4"/>
    <n v="0"/>
    <n v="14.8752"/>
    <n v="2016"/>
    <x v="7"/>
    <s v="Q3"/>
    <n v="0.09"/>
  </r>
  <r>
    <m/>
    <m/>
    <m/>
    <m/>
    <m/>
    <m/>
    <m/>
    <m/>
    <m/>
    <m/>
    <m/>
    <m/>
    <m/>
    <m/>
    <m/>
    <m/>
    <m/>
    <m/>
    <m/>
    <m/>
    <m/>
    <n v="1414"/>
    <s v="CA-2014-146640"/>
    <d v="2014-06-30T00:00:00"/>
    <d v="2014-05-07T00:00:00"/>
    <s v="Standard Class"/>
    <s v="HA-14905"/>
    <x v="456"/>
    <x v="0"/>
    <s v="United States"/>
    <s v="New York City"/>
    <s v="New York"/>
    <n v="10024"/>
    <x v="3"/>
    <s v="OFF-BI-10002867"/>
    <x v="1"/>
    <x v="8"/>
    <s v="GBC Recycled Regency Composition Covers"/>
    <n v="334.76799999999997"/>
    <n v="7"/>
    <n v="0.2"/>
    <n v="108.7996"/>
    <n v="2014"/>
    <x v="1"/>
    <s v="Q2"/>
    <n v="0.32500000000000001"/>
  </r>
  <r>
    <m/>
    <m/>
    <m/>
    <m/>
    <m/>
    <m/>
    <m/>
    <m/>
    <m/>
    <m/>
    <m/>
    <m/>
    <m/>
    <m/>
    <m/>
    <m/>
    <m/>
    <m/>
    <m/>
    <m/>
    <m/>
    <n v="1415"/>
    <s v="CA-2017-115994"/>
    <d v="2017-01-28T00:00:00"/>
    <s v="1/31/2017"/>
    <s v="Second Class"/>
    <s v="BT-11305"/>
    <x v="457"/>
    <x v="2"/>
    <s v="United States"/>
    <s v="Costa Mesa"/>
    <s v="California"/>
    <n v="92627"/>
    <x v="1"/>
    <s v="TEC-AC-10000580"/>
    <x v="2"/>
    <x v="11"/>
    <s v="Logitech G13 Programmable Gameboard with LCD Display"/>
    <n v="239.97"/>
    <n v="3"/>
    <n v="0"/>
    <n v="26.396699999999999"/>
    <n v="2017"/>
    <x v="9"/>
    <s v="Q1"/>
    <n v="0.11"/>
  </r>
  <r>
    <m/>
    <m/>
    <m/>
    <m/>
    <m/>
    <m/>
    <m/>
    <m/>
    <m/>
    <m/>
    <m/>
    <m/>
    <m/>
    <m/>
    <m/>
    <m/>
    <m/>
    <m/>
    <m/>
    <m/>
    <m/>
    <n v="1416"/>
    <s v="CA-2017-115994"/>
    <d v="2017-01-28T00:00:00"/>
    <s v="1/31/2017"/>
    <s v="Second Class"/>
    <s v="BT-11305"/>
    <x v="457"/>
    <x v="2"/>
    <s v="United States"/>
    <s v="Costa Mesa"/>
    <s v="California"/>
    <n v="92627"/>
    <x v="1"/>
    <s v="FUR-FU-10003976"/>
    <x v="0"/>
    <x v="5"/>
    <s v="DAX Executive Solid Wood Document Frame, Desktop or Hang, Mahogany, 5 x 7"/>
    <n v="37.74"/>
    <n v="3"/>
    <n v="0"/>
    <n v="12.8316"/>
    <n v="2017"/>
    <x v="9"/>
    <s v="Q1"/>
    <n v="0.33999999999999997"/>
  </r>
  <r>
    <m/>
    <m/>
    <m/>
    <m/>
    <m/>
    <m/>
    <m/>
    <m/>
    <m/>
    <m/>
    <m/>
    <m/>
    <m/>
    <m/>
    <m/>
    <m/>
    <m/>
    <m/>
    <m/>
    <m/>
    <m/>
    <n v="1417"/>
    <s v="CA-2015-126697"/>
    <d v="2015-09-21T00:00:00"/>
    <s v="9/24/2015"/>
    <s v="First Class"/>
    <s v="SV-20815"/>
    <x v="458"/>
    <x v="1"/>
    <s v="United States"/>
    <s v="Houston"/>
    <s v="Texas"/>
    <n v="77041"/>
    <x v="2"/>
    <s v="TEC-PH-10002922"/>
    <x v="2"/>
    <x v="7"/>
    <s v="ShoreTel ShorePhone IP 230 VoIP phone"/>
    <n v="946.34400000000005"/>
    <n v="7"/>
    <n v="0.2"/>
    <n v="118.29300000000001"/>
    <n v="2015"/>
    <x v="8"/>
    <s v="Q3"/>
    <n v="0.125"/>
  </r>
  <r>
    <m/>
    <m/>
    <m/>
    <m/>
    <m/>
    <m/>
    <m/>
    <m/>
    <m/>
    <m/>
    <m/>
    <m/>
    <m/>
    <m/>
    <m/>
    <m/>
    <m/>
    <m/>
    <m/>
    <m/>
    <m/>
    <n v="1418"/>
    <s v="CA-2015-126697"/>
    <d v="2015-09-21T00:00:00"/>
    <s v="9/24/2015"/>
    <s v="First Class"/>
    <s v="SV-20815"/>
    <x v="458"/>
    <x v="1"/>
    <s v="United States"/>
    <s v="Houston"/>
    <s v="Texas"/>
    <n v="77041"/>
    <x v="2"/>
    <s v="TEC-AC-10004353"/>
    <x v="2"/>
    <x v="11"/>
    <s v="Hypercom P1300 Pinpad"/>
    <n v="151.19999999999999"/>
    <n v="3"/>
    <n v="0.2"/>
    <n v="32.130000000000003"/>
    <n v="2015"/>
    <x v="8"/>
    <s v="Q3"/>
    <n v="0.21250000000000002"/>
  </r>
  <r>
    <m/>
    <m/>
    <m/>
    <m/>
    <m/>
    <m/>
    <m/>
    <m/>
    <m/>
    <m/>
    <m/>
    <m/>
    <m/>
    <m/>
    <m/>
    <m/>
    <m/>
    <m/>
    <m/>
    <m/>
    <m/>
    <n v="1419"/>
    <s v="CA-2015-126697"/>
    <d v="2015-09-21T00:00:00"/>
    <s v="9/24/2015"/>
    <s v="First Class"/>
    <s v="SV-20815"/>
    <x v="458"/>
    <x v="1"/>
    <s v="United States"/>
    <s v="Houston"/>
    <s v="Texas"/>
    <n v="77041"/>
    <x v="2"/>
    <s v="FUR-FU-10001706"/>
    <x v="0"/>
    <x v="5"/>
    <s v="Longer-Life Soft White Bulbs"/>
    <n v="4.9279999999999999"/>
    <n v="4"/>
    <n v="0.6"/>
    <n v="-1.4783999999999999"/>
    <n v="2015"/>
    <x v="8"/>
    <s v="Q3"/>
    <n v="-0.3"/>
  </r>
  <r>
    <m/>
    <m/>
    <m/>
    <m/>
    <m/>
    <m/>
    <m/>
    <m/>
    <m/>
    <m/>
    <m/>
    <m/>
    <m/>
    <m/>
    <m/>
    <m/>
    <m/>
    <m/>
    <m/>
    <m/>
    <m/>
    <n v="1420"/>
    <s v="CA-2015-124800"/>
    <d v="2015-09-26T00:00:00"/>
    <s v="9/30/2015"/>
    <s v="Standard Class"/>
    <s v="RW-19540"/>
    <x v="459"/>
    <x v="1"/>
    <s v="United States"/>
    <s v="Mesa"/>
    <s v="Arizona"/>
    <n v="85204"/>
    <x v="1"/>
    <s v="OFF-PA-10000501"/>
    <x v="1"/>
    <x v="10"/>
    <s v="Petty Cash Envelope"/>
    <n v="86.272000000000006"/>
    <n v="4"/>
    <n v="0.2"/>
    <n v="31.273599999999998"/>
    <n v="2015"/>
    <x v="8"/>
    <s v="Q3"/>
    <n v="0.36249999999999993"/>
  </r>
  <r>
    <m/>
    <m/>
    <m/>
    <m/>
    <m/>
    <m/>
    <m/>
    <m/>
    <m/>
    <m/>
    <m/>
    <m/>
    <m/>
    <m/>
    <m/>
    <m/>
    <m/>
    <m/>
    <m/>
    <m/>
    <m/>
    <n v="1421"/>
    <s v="CA-2015-124800"/>
    <d v="2015-09-26T00:00:00"/>
    <s v="9/30/2015"/>
    <s v="Standard Class"/>
    <s v="RW-19540"/>
    <x v="459"/>
    <x v="1"/>
    <s v="United States"/>
    <s v="Mesa"/>
    <s v="Arizona"/>
    <n v="85204"/>
    <x v="1"/>
    <s v="OFF-BI-10000778"/>
    <x v="1"/>
    <x v="8"/>
    <s v="GBC VeloBinder Electric Binding Machine"/>
    <n v="72.587999999999994"/>
    <n v="2"/>
    <n v="0.7"/>
    <n v="-48.392000000000003"/>
    <n v="2015"/>
    <x v="8"/>
    <s v="Q3"/>
    <n v="-0.66666666666666674"/>
  </r>
  <r>
    <m/>
    <m/>
    <m/>
    <m/>
    <m/>
    <m/>
    <m/>
    <m/>
    <m/>
    <m/>
    <m/>
    <m/>
    <m/>
    <m/>
    <m/>
    <m/>
    <m/>
    <m/>
    <m/>
    <m/>
    <m/>
    <n v="1422"/>
    <s v="CA-2015-124800"/>
    <d v="2015-09-26T00:00:00"/>
    <s v="9/30/2015"/>
    <s v="Standard Class"/>
    <s v="RW-19540"/>
    <x v="459"/>
    <x v="1"/>
    <s v="United States"/>
    <s v="Mesa"/>
    <s v="Arizona"/>
    <n v="85204"/>
    <x v="1"/>
    <s v="OFF-AP-10004980"/>
    <x v="1"/>
    <x v="9"/>
    <s v="3M Replacement Filter for Office Air Cleaner for 20' x 33' Room"/>
    <n v="60.671999999999997"/>
    <n v="2"/>
    <n v="0.2"/>
    <n v="14.409599999999999"/>
    <n v="2015"/>
    <x v="8"/>
    <s v="Q3"/>
    <n v="0.23749999999999999"/>
  </r>
  <r>
    <m/>
    <m/>
    <m/>
    <m/>
    <m/>
    <m/>
    <m/>
    <m/>
    <m/>
    <m/>
    <m/>
    <m/>
    <m/>
    <m/>
    <m/>
    <m/>
    <m/>
    <m/>
    <m/>
    <m/>
    <m/>
    <n v="1423"/>
    <s v="CA-2015-124800"/>
    <d v="2015-09-26T00:00:00"/>
    <s v="9/30/2015"/>
    <s v="Standard Class"/>
    <s v="RW-19540"/>
    <x v="459"/>
    <x v="1"/>
    <s v="United States"/>
    <s v="Mesa"/>
    <s v="Arizona"/>
    <n v="85204"/>
    <x v="1"/>
    <s v="OFF-BI-10003984"/>
    <x v="1"/>
    <x v="8"/>
    <s v="Lock-Up Easel 'Spel-Binder'"/>
    <n v="77.031000000000006"/>
    <n v="9"/>
    <n v="0.7"/>
    <n v="-59.057099999999998"/>
    <n v="2015"/>
    <x v="8"/>
    <s v="Q3"/>
    <n v="-0.76666666666666661"/>
  </r>
  <r>
    <m/>
    <m/>
    <m/>
    <m/>
    <m/>
    <m/>
    <m/>
    <m/>
    <m/>
    <m/>
    <m/>
    <m/>
    <m/>
    <m/>
    <m/>
    <m/>
    <m/>
    <m/>
    <m/>
    <m/>
    <m/>
    <n v="1424"/>
    <s v="CA-2015-124800"/>
    <d v="2015-09-26T00:00:00"/>
    <s v="9/30/2015"/>
    <s v="Standard Class"/>
    <s v="RW-19540"/>
    <x v="459"/>
    <x v="1"/>
    <s v="United States"/>
    <s v="Mesa"/>
    <s v="Arizona"/>
    <n v="85204"/>
    <x v="1"/>
    <s v="OFF-ST-10000798"/>
    <x v="1"/>
    <x v="4"/>
    <s v="2300 Heavy-Duty Transfer File Systems by Perma"/>
    <n v="119.904"/>
    <n v="6"/>
    <n v="0.2"/>
    <n v="-1.4987999999999999"/>
    <n v="2015"/>
    <x v="8"/>
    <s v="Q3"/>
    <n v="-1.2499999999999999E-2"/>
  </r>
  <r>
    <m/>
    <m/>
    <m/>
    <m/>
    <m/>
    <m/>
    <m/>
    <m/>
    <m/>
    <m/>
    <m/>
    <m/>
    <m/>
    <m/>
    <m/>
    <m/>
    <m/>
    <m/>
    <m/>
    <m/>
    <m/>
    <n v="1425"/>
    <s v="CA-2015-124800"/>
    <d v="2015-09-26T00:00:00"/>
    <s v="9/30/2015"/>
    <s v="Standard Class"/>
    <s v="RW-19540"/>
    <x v="459"/>
    <x v="1"/>
    <s v="United States"/>
    <s v="Mesa"/>
    <s v="Arizona"/>
    <n v="85204"/>
    <x v="1"/>
    <s v="TEC-PH-10001750"/>
    <x v="2"/>
    <x v="7"/>
    <s v="Samsung Rugby III"/>
    <n v="263.95999999999998"/>
    <n v="5"/>
    <n v="0.2"/>
    <n v="23.096499999999999"/>
    <n v="2015"/>
    <x v="8"/>
    <s v="Q3"/>
    <n v="8.7500000000000008E-2"/>
  </r>
  <r>
    <m/>
    <m/>
    <m/>
    <m/>
    <m/>
    <m/>
    <m/>
    <m/>
    <m/>
    <m/>
    <m/>
    <m/>
    <m/>
    <m/>
    <m/>
    <m/>
    <m/>
    <m/>
    <m/>
    <m/>
    <m/>
    <n v="1426"/>
    <s v="CA-2015-124800"/>
    <d v="2015-09-26T00:00:00"/>
    <s v="9/30/2015"/>
    <s v="Standard Class"/>
    <s v="RW-19540"/>
    <x v="459"/>
    <x v="1"/>
    <s v="United States"/>
    <s v="Mesa"/>
    <s v="Arizona"/>
    <n v="85204"/>
    <x v="1"/>
    <s v="OFF-ST-10002743"/>
    <x v="1"/>
    <x v="4"/>
    <s v="SAFCO Boltless Steel Shelving"/>
    <n v="363.64800000000002"/>
    <n v="4"/>
    <n v="0.2"/>
    <n v="-86.366399999999999"/>
    <n v="2015"/>
    <x v="8"/>
    <s v="Q3"/>
    <n v="-0.23749999999999999"/>
  </r>
  <r>
    <m/>
    <m/>
    <m/>
    <m/>
    <m/>
    <m/>
    <m/>
    <m/>
    <m/>
    <m/>
    <m/>
    <m/>
    <m/>
    <m/>
    <m/>
    <m/>
    <m/>
    <m/>
    <m/>
    <m/>
    <m/>
    <n v="1427"/>
    <s v="US-2015-164448"/>
    <d v="2015-10-31T00:00:00"/>
    <d v="2015-04-11T00:00:00"/>
    <s v="Second Class"/>
    <s v="DK-12835"/>
    <x v="460"/>
    <x v="1"/>
    <s v="United States"/>
    <s v="Salinas"/>
    <s v="California"/>
    <n v="93905"/>
    <x v="1"/>
    <s v="OFF-BI-10002949"/>
    <x v="1"/>
    <x v="8"/>
    <s v="Prestige Round Ring Binders"/>
    <n v="9.7279999999999998"/>
    <n v="2"/>
    <n v="0.2"/>
    <n v="3.2831999999999999"/>
    <n v="2015"/>
    <x v="2"/>
    <s v="Q4"/>
    <n v="0.33750000000000002"/>
  </r>
  <r>
    <m/>
    <m/>
    <m/>
    <m/>
    <m/>
    <m/>
    <m/>
    <m/>
    <m/>
    <m/>
    <m/>
    <m/>
    <m/>
    <m/>
    <m/>
    <m/>
    <m/>
    <m/>
    <m/>
    <m/>
    <m/>
    <n v="1428"/>
    <s v="US-2015-164448"/>
    <d v="2015-10-31T00:00:00"/>
    <d v="2015-04-11T00:00:00"/>
    <s v="Second Class"/>
    <s v="DK-12835"/>
    <x v="460"/>
    <x v="1"/>
    <s v="United States"/>
    <s v="Salinas"/>
    <s v="California"/>
    <n v="93905"/>
    <x v="1"/>
    <s v="OFF-EN-10002600"/>
    <x v="1"/>
    <x v="12"/>
    <s v="Redi-Strip #10 Envelopes, 4 1/8 x 9 1/2"/>
    <n v="14.75"/>
    <n v="5"/>
    <n v="0"/>
    <n v="7.08"/>
    <n v="2015"/>
    <x v="2"/>
    <s v="Q4"/>
    <n v="0.48"/>
  </r>
  <r>
    <m/>
    <m/>
    <m/>
    <m/>
    <m/>
    <m/>
    <m/>
    <m/>
    <m/>
    <m/>
    <m/>
    <m/>
    <m/>
    <m/>
    <m/>
    <m/>
    <m/>
    <m/>
    <m/>
    <m/>
    <m/>
    <n v="1429"/>
    <s v="US-2015-164448"/>
    <d v="2015-10-31T00:00:00"/>
    <d v="2015-04-11T00:00:00"/>
    <s v="Second Class"/>
    <s v="DK-12835"/>
    <x v="460"/>
    <x v="1"/>
    <s v="United States"/>
    <s v="Salinas"/>
    <s v="California"/>
    <n v="93905"/>
    <x v="1"/>
    <s v="OFF-BI-10003708"/>
    <x v="1"/>
    <x v="8"/>
    <s v="Acco Four Pocket Poly Ring Binder with Label Holder, Smoke, 1&quot;"/>
    <n v="29.8"/>
    <n v="5"/>
    <n v="0.2"/>
    <n v="9.3125"/>
    <n v="2015"/>
    <x v="2"/>
    <s v="Q4"/>
    <n v="0.3125"/>
  </r>
  <r>
    <m/>
    <m/>
    <m/>
    <m/>
    <m/>
    <m/>
    <m/>
    <m/>
    <m/>
    <m/>
    <m/>
    <m/>
    <m/>
    <m/>
    <m/>
    <m/>
    <m/>
    <m/>
    <m/>
    <m/>
    <m/>
    <n v="1430"/>
    <s v="US-2015-164448"/>
    <d v="2015-10-31T00:00:00"/>
    <d v="2015-04-11T00:00:00"/>
    <s v="Second Class"/>
    <s v="DK-12835"/>
    <x v="460"/>
    <x v="1"/>
    <s v="United States"/>
    <s v="Salinas"/>
    <s v="California"/>
    <n v="93905"/>
    <x v="1"/>
    <s v="OFF-LA-10003510"/>
    <x v="1"/>
    <x v="2"/>
    <s v="Avery 4027 File Folder Labels for Dot Matrix Printers, 5000 Labels per Box, White"/>
    <n v="427.42"/>
    <n v="14"/>
    <n v="0"/>
    <n v="196.61320000000001"/>
    <n v="2015"/>
    <x v="2"/>
    <s v="Q4"/>
    <n v="0.46"/>
  </r>
  <r>
    <m/>
    <m/>
    <m/>
    <m/>
    <m/>
    <m/>
    <m/>
    <m/>
    <m/>
    <m/>
    <m/>
    <m/>
    <m/>
    <m/>
    <m/>
    <m/>
    <m/>
    <m/>
    <m/>
    <m/>
    <m/>
    <n v="1431"/>
    <s v="CA-2017-122700"/>
    <d v="2017-11-26T00:00:00"/>
    <s v="11/30/2017"/>
    <s v="Standard Class"/>
    <s v="LT-17110"/>
    <x v="299"/>
    <x v="0"/>
    <s v="United States"/>
    <s v="Columbus"/>
    <s v="Ohio"/>
    <n v="43229"/>
    <x v="3"/>
    <s v="TEC-PH-10003092"/>
    <x v="2"/>
    <x v="7"/>
    <s v="Motorola L804"/>
    <n v="220.75200000000001"/>
    <n v="8"/>
    <n v="0.4"/>
    <n v="-40.471200000000003"/>
    <n v="2017"/>
    <x v="0"/>
    <s v="Q4"/>
    <n v="-0.18333333333333335"/>
  </r>
  <r>
    <m/>
    <m/>
    <m/>
    <m/>
    <m/>
    <m/>
    <m/>
    <m/>
    <m/>
    <m/>
    <m/>
    <m/>
    <m/>
    <m/>
    <m/>
    <m/>
    <m/>
    <m/>
    <m/>
    <m/>
    <m/>
    <n v="1432"/>
    <s v="CA-2014-120768"/>
    <d v="2014-12-19T00:00:00"/>
    <s v="12/21/2014"/>
    <s v="Second Class"/>
    <s v="IM-15070"/>
    <x v="5"/>
    <x v="0"/>
    <s v="United States"/>
    <s v="Florence"/>
    <s v="Alabama"/>
    <n v="35630"/>
    <x v="0"/>
    <s v="OFF-BI-10001191"/>
    <x v="1"/>
    <x v="8"/>
    <s v="Canvas Sectional Post Binders"/>
    <n v="152.76"/>
    <n v="6"/>
    <n v="0"/>
    <n v="74.852400000000003"/>
    <n v="2014"/>
    <x v="4"/>
    <s v="Q4"/>
    <n v="0.49000000000000005"/>
  </r>
  <r>
    <m/>
    <m/>
    <m/>
    <m/>
    <m/>
    <m/>
    <m/>
    <m/>
    <m/>
    <m/>
    <m/>
    <m/>
    <m/>
    <m/>
    <m/>
    <m/>
    <m/>
    <m/>
    <m/>
    <m/>
    <m/>
    <n v="1433"/>
    <s v="CA-2014-120768"/>
    <d v="2014-12-19T00:00:00"/>
    <s v="12/21/2014"/>
    <s v="Second Class"/>
    <s v="IM-15070"/>
    <x v="5"/>
    <x v="0"/>
    <s v="United States"/>
    <s v="Florence"/>
    <s v="Alabama"/>
    <n v="35630"/>
    <x v="0"/>
    <s v="OFF-SU-10004115"/>
    <x v="1"/>
    <x v="14"/>
    <s v="Acme Stainless Steel Office Snips"/>
    <n v="7.27"/>
    <n v="1"/>
    <n v="0"/>
    <n v="1.9629000000000001"/>
    <n v="2014"/>
    <x v="4"/>
    <s v="Q4"/>
    <n v="0.27"/>
  </r>
  <r>
    <m/>
    <m/>
    <m/>
    <m/>
    <m/>
    <m/>
    <m/>
    <m/>
    <m/>
    <m/>
    <m/>
    <m/>
    <m/>
    <m/>
    <m/>
    <m/>
    <m/>
    <m/>
    <m/>
    <m/>
    <m/>
    <n v="1434"/>
    <s v="CA-2014-120768"/>
    <d v="2014-12-19T00:00:00"/>
    <s v="12/21/2014"/>
    <s v="Second Class"/>
    <s v="IM-15070"/>
    <x v="5"/>
    <x v="0"/>
    <s v="United States"/>
    <s v="Florence"/>
    <s v="Alabama"/>
    <n v="35630"/>
    <x v="0"/>
    <s v="FUR-CH-10000513"/>
    <x v="0"/>
    <x v="1"/>
    <s v="High-Back Leather Manager's Chair"/>
    <n v="1819.86"/>
    <n v="14"/>
    <n v="0"/>
    <n v="163.78739999999999"/>
    <n v="2014"/>
    <x v="4"/>
    <s v="Q4"/>
    <n v="0.09"/>
  </r>
  <r>
    <m/>
    <m/>
    <m/>
    <m/>
    <m/>
    <m/>
    <m/>
    <m/>
    <m/>
    <m/>
    <m/>
    <m/>
    <m/>
    <m/>
    <m/>
    <m/>
    <m/>
    <m/>
    <m/>
    <m/>
    <m/>
    <n v="1435"/>
    <s v="US-2016-153129"/>
    <d v="2016-12-26T00:00:00"/>
    <s v="12/30/2016"/>
    <s v="Standard Class"/>
    <s v="FP-14320"/>
    <x v="224"/>
    <x v="0"/>
    <s v="United States"/>
    <s v="Seattle"/>
    <s v="Washington"/>
    <n v="98105"/>
    <x v="1"/>
    <s v="OFF-PA-10003673"/>
    <x v="1"/>
    <x v="10"/>
    <s v="Strathmore Photo Mount Cards"/>
    <n v="33.9"/>
    <n v="5"/>
    <n v="0"/>
    <n v="15.593999999999999"/>
    <n v="2016"/>
    <x v="4"/>
    <s v="Q4"/>
    <n v="0.46"/>
  </r>
  <r>
    <m/>
    <m/>
    <m/>
    <m/>
    <m/>
    <m/>
    <m/>
    <m/>
    <m/>
    <m/>
    <m/>
    <m/>
    <m/>
    <m/>
    <m/>
    <m/>
    <m/>
    <m/>
    <m/>
    <m/>
    <m/>
    <n v="1436"/>
    <s v="CA-2017-106852"/>
    <d v="2017-06-20T00:00:00"/>
    <s v="6/27/2017"/>
    <s v="Standard Class"/>
    <s v="ST-20530"/>
    <x v="461"/>
    <x v="0"/>
    <s v="United States"/>
    <s v="Parma"/>
    <s v="Ohio"/>
    <n v="44134"/>
    <x v="3"/>
    <s v="OFF-PA-10001639"/>
    <x v="1"/>
    <x v="10"/>
    <s v="Xerox 203"/>
    <n v="31.103999999999999"/>
    <n v="6"/>
    <n v="0.2"/>
    <n v="10.8864"/>
    <n v="2017"/>
    <x v="1"/>
    <s v="Q2"/>
    <n v="0.35000000000000003"/>
  </r>
  <r>
    <m/>
    <m/>
    <m/>
    <m/>
    <m/>
    <m/>
    <m/>
    <m/>
    <m/>
    <m/>
    <m/>
    <m/>
    <m/>
    <m/>
    <m/>
    <m/>
    <m/>
    <m/>
    <m/>
    <m/>
    <m/>
    <n v="1437"/>
    <s v="CA-2017-106852"/>
    <d v="2017-06-20T00:00:00"/>
    <s v="6/27/2017"/>
    <s v="Standard Class"/>
    <s v="ST-20530"/>
    <x v="461"/>
    <x v="0"/>
    <s v="United States"/>
    <s v="Parma"/>
    <s v="Ohio"/>
    <n v="44134"/>
    <x v="3"/>
    <s v="OFF-AR-10003829"/>
    <x v="1"/>
    <x v="6"/>
    <s v="Newell 35"/>
    <n v="5.2480000000000002"/>
    <n v="2"/>
    <n v="0.2"/>
    <n v="0.59040000000000004"/>
    <n v="2017"/>
    <x v="1"/>
    <s v="Q2"/>
    <n v="0.1125"/>
  </r>
  <r>
    <m/>
    <m/>
    <m/>
    <m/>
    <m/>
    <m/>
    <m/>
    <m/>
    <m/>
    <m/>
    <m/>
    <m/>
    <m/>
    <m/>
    <m/>
    <m/>
    <m/>
    <m/>
    <m/>
    <m/>
    <m/>
    <n v="1438"/>
    <s v="CA-2015-139731"/>
    <d v="2015-10-15T00:00:00"/>
    <s v="10/15/2015"/>
    <s v="Same Day"/>
    <s v="JE-15745"/>
    <x v="32"/>
    <x v="0"/>
    <s v="United States"/>
    <s v="Amarillo"/>
    <s v="Texas"/>
    <n v="79109"/>
    <x v="2"/>
    <s v="TEC-AC-10004975"/>
    <x v="2"/>
    <x v="11"/>
    <s v="Plantronics Audio 995 Wireless Stereo Headset"/>
    <n v="263.88"/>
    <n v="3"/>
    <n v="0.2"/>
    <n v="42.880499999999998"/>
    <n v="2015"/>
    <x v="2"/>
    <s v="Q4"/>
    <n v="0.16250000000000001"/>
  </r>
  <r>
    <m/>
    <m/>
    <m/>
    <m/>
    <m/>
    <m/>
    <m/>
    <m/>
    <m/>
    <m/>
    <m/>
    <m/>
    <m/>
    <m/>
    <m/>
    <m/>
    <m/>
    <m/>
    <m/>
    <m/>
    <m/>
    <n v="1439"/>
    <s v="CA-2015-139731"/>
    <d v="2015-10-15T00:00:00"/>
    <s v="10/15/2015"/>
    <s v="Same Day"/>
    <s v="JE-15745"/>
    <x v="32"/>
    <x v="0"/>
    <s v="United States"/>
    <s v="Amarillo"/>
    <s v="Texas"/>
    <n v="79109"/>
    <x v="2"/>
    <s v="FUR-CH-10002024"/>
    <x v="0"/>
    <x v="1"/>
    <s v="HON 5400 Series Task Chairs for Big and Tall"/>
    <n v="2453.4299999999998"/>
    <n v="5"/>
    <n v="0.3"/>
    <n v="-350.49"/>
    <n v="2015"/>
    <x v="2"/>
    <s v="Q4"/>
    <n v="-0.14285714285714288"/>
  </r>
  <r>
    <m/>
    <m/>
    <m/>
    <m/>
    <m/>
    <m/>
    <m/>
    <m/>
    <m/>
    <m/>
    <m/>
    <m/>
    <m/>
    <m/>
    <m/>
    <m/>
    <m/>
    <m/>
    <m/>
    <m/>
    <m/>
    <n v="1440"/>
    <s v="CA-2017-122735"/>
    <d v="2017-04-12T00:00:00"/>
    <s v="4/15/2017"/>
    <s v="Second Class"/>
    <s v="BD-11320"/>
    <x v="217"/>
    <x v="0"/>
    <s v="United States"/>
    <s v="Providence"/>
    <s v="Rhode Island"/>
    <n v="2908"/>
    <x v="3"/>
    <s v="OFF-BI-10004364"/>
    <x v="1"/>
    <x v="8"/>
    <s v="Storex Dura Pro Binders"/>
    <n v="29.7"/>
    <n v="5"/>
    <n v="0"/>
    <n v="13.365"/>
    <n v="2017"/>
    <x v="3"/>
    <s v="Q2"/>
    <n v="0.45"/>
  </r>
  <r>
    <m/>
    <m/>
    <m/>
    <m/>
    <m/>
    <m/>
    <m/>
    <m/>
    <m/>
    <m/>
    <m/>
    <m/>
    <m/>
    <m/>
    <m/>
    <m/>
    <m/>
    <m/>
    <m/>
    <m/>
    <m/>
    <n v="1441"/>
    <s v="CA-2017-122735"/>
    <d v="2017-04-12T00:00:00"/>
    <s v="4/15/2017"/>
    <s v="Second Class"/>
    <s v="BD-11320"/>
    <x v="217"/>
    <x v="0"/>
    <s v="United States"/>
    <s v="Providence"/>
    <s v="Rhode Island"/>
    <n v="2908"/>
    <x v="3"/>
    <s v="OFF-PA-10001712"/>
    <x v="1"/>
    <x v="10"/>
    <s v="Xerox 1948"/>
    <n v="39.96"/>
    <n v="4"/>
    <n v="0"/>
    <n v="17.981999999999999"/>
    <n v="2017"/>
    <x v="3"/>
    <s v="Q2"/>
    <n v="0.44999999999999996"/>
  </r>
  <r>
    <m/>
    <m/>
    <m/>
    <m/>
    <m/>
    <m/>
    <m/>
    <m/>
    <m/>
    <m/>
    <m/>
    <m/>
    <m/>
    <m/>
    <m/>
    <m/>
    <m/>
    <m/>
    <m/>
    <m/>
    <m/>
    <n v="1442"/>
    <s v="CA-2017-128160"/>
    <d v="2017-12-19T00:00:00"/>
    <s v="12/24/2017"/>
    <s v="Second Class"/>
    <s v="MM-17920"/>
    <x v="462"/>
    <x v="0"/>
    <s v="United States"/>
    <s v="San Francisco"/>
    <s v="California"/>
    <n v="94110"/>
    <x v="1"/>
    <s v="OFF-BI-10001510"/>
    <x v="1"/>
    <x v="8"/>
    <s v="Deluxe Heavy-Duty Vinyl Round Ring Binder"/>
    <n v="36.671999999999997"/>
    <n v="2"/>
    <n v="0.2"/>
    <n v="11.46"/>
    <n v="2017"/>
    <x v="4"/>
    <s v="Q4"/>
    <n v="0.31250000000000006"/>
  </r>
  <r>
    <m/>
    <m/>
    <m/>
    <m/>
    <m/>
    <m/>
    <m/>
    <m/>
    <m/>
    <m/>
    <m/>
    <m/>
    <m/>
    <m/>
    <m/>
    <m/>
    <m/>
    <m/>
    <m/>
    <m/>
    <m/>
    <n v="1443"/>
    <s v="CA-2017-117695"/>
    <d v="2017-08-05T00:00:00"/>
    <d v="2017-08-08T00:00:00"/>
    <s v="First Class"/>
    <s v="PW-19030"/>
    <x v="463"/>
    <x v="1"/>
    <s v="United States"/>
    <s v="Richmond"/>
    <s v="Kentucky"/>
    <n v="40475"/>
    <x v="0"/>
    <s v="OFF-PA-10002713"/>
    <x v="1"/>
    <x v="10"/>
    <s v="Adams Phone Message Book, 200 Message Capacity, 8 1/16” x 11”"/>
    <n v="13.76"/>
    <n v="2"/>
    <n v="0"/>
    <n v="6.3296000000000001"/>
    <n v="2017"/>
    <x v="6"/>
    <s v="Q3"/>
    <n v="0.46"/>
  </r>
  <r>
    <m/>
    <m/>
    <m/>
    <m/>
    <m/>
    <m/>
    <m/>
    <m/>
    <m/>
    <m/>
    <m/>
    <m/>
    <m/>
    <m/>
    <m/>
    <m/>
    <m/>
    <m/>
    <m/>
    <m/>
    <m/>
    <n v="1444"/>
    <s v="CA-2015-166135"/>
    <d v="2015-10-01T00:00:00"/>
    <d v="2015-06-10T00:00:00"/>
    <s v="Standard Class"/>
    <s v="SC-20440"/>
    <x v="464"/>
    <x v="1"/>
    <s v="United States"/>
    <s v="Aurora"/>
    <s v="Colorado"/>
    <n v="80013"/>
    <x v="1"/>
    <s v="OFF-ST-10002974"/>
    <x v="1"/>
    <x v="4"/>
    <s v="Trav-L-File Heavy-Duty Shuttle II, Black"/>
    <n v="139.42400000000001"/>
    <n v="4"/>
    <n v="0.2"/>
    <n v="17.428000000000001"/>
    <n v="2015"/>
    <x v="2"/>
    <s v="Q4"/>
    <n v="0.125"/>
  </r>
  <r>
    <m/>
    <m/>
    <m/>
    <m/>
    <m/>
    <m/>
    <m/>
    <m/>
    <m/>
    <m/>
    <m/>
    <m/>
    <m/>
    <m/>
    <m/>
    <m/>
    <m/>
    <m/>
    <m/>
    <m/>
    <m/>
    <n v="1445"/>
    <s v="CA-2016-133725"/>
    <d v="2016-05-23T00:00:00"/>
    <s v="5/28/2016"/>
    <s v="Standard Class"/>
    <s v="KL-16645"/>
    <x v="107"/>
    <x v="0"/>
    <s v="United States"/>
    <s v="Chicago"/>
    <s v="Illinois"/>
    <n v="60623"/>
    <x v="2"/>
    <s v="TEC-PH-10004165"/>
    <x v="2"/>
    <x v="7"/>
    <s v="Mitel MiVoice 5330e IP Phone"/>
    <n v="1979.9280000000001"/>
    <n v="9"/>
    <n v="0.2"/>
    <n v="148.49459999999999"/>
    <n v="2016"/>
    <x v="5"/>
    <s v="Q2"/>
    <n v="7.4999999999999997E-2"/>
  </r>
  <r>
    <m/>
    <m/>
    <m/>
    <m/>
    <m/>
    <m/>
    <m/>
    <m/>
    <m/>
    <m/>
    <m/>
    <m/>
    <m/>
    <m/>
    <m/>
    <m/>
    <m/>
    <m/>
    <m/>
    <m/>
    <m/>
    <n v="1446"/>
    <s v="CA-2017-102337"/>
    <d v="2017-06-13T00:00:00"/>
    <s v="6/16/2017"/>
    <s v="First Class"/>
    <s v="SD-20485"/>
    <x v="174"/>
    <x v="2"/>
    <s v="United States"/>
    <s v="Chicago"/>
    <s v="Illinois"/>
    <n v="60653"/>
    <x v="2"/>
    <s v="OFF-ST-10004804"/>
    <x v="1"/>
    <x v="4"/>
    <s v="Belkin 19&quot; Vented Equipment Shelf, Black"/>
    <n v="164.73599999999999"/>
    <n v="4"/>
    <n v="0.2"/>
    <n v="-39.1248"/>
    <n v="2017"/>
    <x v="1"/>
    <s v="Q2"/>
    <n v="-0.23750000000000002"/>
  </r>
  <r>
    <m/>
    <m/>
    <m/>
    <m/>
    <m/>
    <m/>
    <m/>
    <m/>
    <m/>
    <m/>
    <m/>
    <m/>
    <m/>
    <m/>
    <m/>
    <m/>
    <m/>
    <m/>
    <m/>
    <m/>
    <m/>
    <n v="1447"/>
    <s v="CA-2017-102337"/>
    <d v="2017-06-13T00:00:00"/>
    <s v="6/16/2017"/>
    <s v="First Class"/>
    <s v="SD-20485"/>
    <x v="174"/>
    <x v="2"/>
    <s v="United States"/>
    <s v="Chicago"/>
    <s v="Illinois"/>
    <n v="60653"/>
    <x v="2"/>
    <s v="FUR-CH-10004289"/>
    <x v="0"/>
    <x v="1"/>
    <s v="Global Super Steno Chair"/>
    <n v="470.30200000000002"/>
    <n v="7"/>
    <n v="0.3"/>
    <n v="-87.341800000000006"/>
    <n v="2017"/>
    <x v="1"/>
    <s v="Q2"/>
    <n v="-0.18571428571428572"/>
  </r>
  <r>
    <m/>
    <m/>
    <m/>
    <m/>
    <m/>
    <m/>
    <m/>
    <m/>
    <m/>
    <m/>
    <m/>
    <m/>
    <m/>
    <m/>
    <m/>
    <m/>
    <m/>
    <m/>
    <m/>
    <m/>
    <m/>
    <n v="1448"/>
    <s v="CA-2017-102337"/>
    <d v="2017-06-13T00:00:00"/>
    <s v="6/16/2017"/>
    <s v="First Class"/>
    <s v="SD-20485"/>
    <x v="174"/>
    <x v="2"/>
    <s v="United States"/>
    <s v="Chicago"/>
    <s v="Illinois"/>
    <n v="60653"/>
    <x v="2"/>
    <s v="TEC-PH-10002564"/>
    <x v="2"/>
    <x v="7"/>
    <s v="OtterBox Defender Series Case - Samsung Galaxy S4"/>
    <n v="47.984000000000002"/>
    <n v="2"/>
    <n v="0.2"/>
    <n v="5.9980000000000002"/>
    <n v="2017"/>
    <x v="1"/>
    <s v="Q2"/>
    <n v="0.125"/>
  </r>
  <r>
    <m/>
    <m/>
    <m/>
    <m/>
    <m/>
    <m/>
    <m/>
    <m/>
    <m/>
    <m/>
    <m/>
    <m/>
    <m/>
    <m/>
    <m/>
    <m/>
    <m/>
    <m/>
    <m/>
    <m/>
    <m/>
    <n v="1449"/>
    <s v="US-2014-112564"/>
    <d v="2014-04-23T00:00:00"/>
    <s v="4/24/2014"/>
    <s v="First Class"/>
    <s v="TS-21160"/>
    <x v="378"/>
    <x v="1"/>
    <s v="United States"/>
    <s v="Philadelphia"/>
    <s v="Pennsylvania"/>
    <n v="19134"/>
    <x v="3"/>
    <s v="OFF-BI-10004876"/>
    <x v="1"/>
    <x v="8"/>
    <s v="Wilson Jones Suede Grain Vinyl Binders"/>
    <n v="2.5019999999999998"/>
    <n v="3"/>
    <n v="0.7"/>
    <n v="-1.7514000000000001"/>
    <n v="2014"/>
    <x v="3"/>
    <s v="Q2"/>
    <n v="-0.70000000000000007"/>
  </r>
  <r>
    <m/>
    <m/>
    <m/>
    <m/>
    <m/>
    <m/>
    <m/>
    <m/>
    <m/>
    <m/>
    <m/>
    <m/>
    <m/>
    <m/>
    <m/>
    <m/>
    <m/>
    <m/>
    <m/>
    <m/>
    <m/>
    <n v="1450"/>
    <s v="CA-2015-145821"/>
    <d v="2015-05-01T00:00:00"/>
    <d v="2015-07-05T00:00:00"/>
    <s v="Standard Class"/>
    <s v="JB-15400"/>
    <x v="80"/>
    <x v="1"/>
    <s v="United States"/>
    <s v="Los Angeles"/>
    <s v="California"/>
    <n v="90008"/>
    <x v="1"/>
    <s v="TEC-PH-10004348"/>
    <x v="2"/>
    <x v="7"/>
    <s v="OtterBox Defender Series Case - iPhone 5c"/>
    <n v="88.751999999999995"/>
    <n v="3"/>
    <n v="0.2"/>
    <n v="11.093999999999999"/>
    <n v="2015"/>
    <x v="5"/>
    <s v="Q2"/>
    <n v="0.125"/>
  </r>
  <r>
    <m/>
    <m/>
    <m/>
    <m/>
    <m/>
    <m/>
    <m/>
    <m/>
    <m/>
    <m/>
    <m/>
    <m/>
    <m/>
    <m/>
    <m/>
    <m/>
    <m/>
    <m/>
    <m/>
    <m/>
    <m/>
    <n v="1451"/>
    <s v="US-2015-160150"/>
    <d v="2015-07-19T00:00:00"/>
    <s v="7/20/2015"/>
    <s v="First Class"/>
    <s v="TS-21085"/>
    <x v="465"/>
    <x v="0"/>
    <s v="United States"/>
    <s v="Phoenix"/>
    <s v="Arizona"/>
    <n v="85023"/>
    <x v="1"/>
    <s v="OFF-BI-10004352"/>
    <x v="1"/>
    <x v="8"/>
    <s v="Wilson Jones DublLock D-Ring Binders"/>
    <n v="2.0249999999999999"/>
    <n v="1"/>
    <n v="0.7"/>
    <n v="-1.35"/>
    <n v="2015"/>
    <x v="7"/>
    <s v="Q3"/>
    <n v="-0.66666666666666674"/>
  </r>
  <r>
    <m/>
    <m/>
    <m/>
    <m/>
    <m/>
    <m/>
    <m/>
    <m/>
    <m/>
    <m/>
    <m/>
    <m/>
    <m/>
    <m/>
    <m/>
    <m/>
    <m/>
    <m/>
    <m/>
    <m/>
    <m/>
    <n v="1452"/>
    <s v="CA-2016-133711"/>
    <d v="2016-11-26T00:00:00"/>
    <s v="11/29/2016"/>
    <s v="First Class"/>
    <s v="MC-17425"/>
    <x v="466"/>
    <x v="1"/>
    <s v="United States"/>
    <s v="Mobile"/>
    <s v="Alabama"/>
    <n v="36608"/>
    <x v="0"/>
    <s v="OFF-PA-10001685"/>
    <x v="1"/>
    <x v="10"/>
    <s v="Easy-staple paper"/>
    <n v="70.98"/>
    <n v="7"/>
    <n v="0"/>
    <n v="34.780200000000001"/>
    <n v="2016"/>
    <x v="0"/>
    <s v="Q4"/>
    <n v="0.49"/>
  </r>
  <r>
    <m/>
    <m/>
    <m/>
    <m/>
    <m/>
    <m/>
    <m/>
    <m/>
    <m/>
    <m/>
    <m/>
    <m/>
    <m/>
    <m/>
    <m/>
    <m/>
    <m/>
    <m/>
    <m/>
    <m/>
    <m/>
    <n v="1453"/>
    <s v="CA-2016-133711"/>
    <d v="2016-11-26T00:00:00"/>
    <s v="11/29/2016"/>
    <s v="First Class"/>
    <s v="MC-17425"/>
    <x v="466"/>
    <x v="1"/>
    <s v="United States"/>
    <s v="Mobile"/>
    <s v="Alabama"/>
    <n v="36608"/>
    <x v="0"/>
    <s v="OFF-BI-10000666"/>
    <x v="1"/>
    <x v="8"/>
    <s v="Surelock Post Binders"/>
    <n v="91.68"/>
    <n v="3"/>
    <n v="0"/>
    <n v="45.84"/>
    <n v="2016"/>
    <x v="0"/>
    <s v="Q4"/>
    <n v="0.5"/>
  </r>
  <r>
    <m/>
    <m/>
    <m/>
    <m/>
    <m/>
    <m/>
    <m/>
    <m/>
    <m/>
    <m/>
    <m/>
    <m/>
    <m/>
    <m/>
    <m/>
    <m/>
    <m/>
    <m/>
    <m/>
    <m/>
    <m/>
    <n v="1454"/>
    <s v="CA-2016-133711"/>
    <d v="2016-11-26T00:00:00"/>
    <s v="11/29/2016"/>
    <s v="First Class"/>
    <s v="MC-17425"/>
    <x v="466"/>
    <x v="1"/>
    <s v="United States"/>
    <s v="Mobile"/>
    <s v="Alabama"/>
    <n v="36608"/>
    <x v="0"/>
    <s v="OFF-BI-10004352"/>
    <x v="1"/>
    <x v="8"/>
    <s v="Wilson Jones DublLock D-Ring Binders"/>
    <n v="33.75"/>
    <n v="5"/>
    <n v="0"/>
    <n v="16.875"/>
    <n v="2016"/>
    <x v="0"/>
    <s v="Q4"/>
    <n v="0.5"/>
  </r>
  <r>
    <m/>
    <m/>
    <m/>
    <m/>
    <m/>
    <m/>
    <m/>
    <m/>
    <m/>
    <m/>
    <m/>
    <m/>
    <m/>
    <m/>
    <m/>
    <m/>
    <m/>
    <m/>
    <m/>
    <m/>
    <m/>
    <n v="1455"/>
    <s v="CA-2016-133711"/>
    <d v="2016-11-26T00:00:00"/>
    <s v="11/29/2016"/>
    <s v="First Class"/>
    <s v="MC-17425"/>
    <x v="466"/>
    <x v="1"/>
    <s v="United States"/>
    <s v="Mobile"/>
    <s v="Alabama"/>
    <n v="36608"/>
    <x v="0"/>
    <s v="TEC-MA-10000010"/>
    <x v="2"/>
    <x v="15"/>
    <s v="Hewlett-Packard Deskjet 3050a All-in-One Color Inkjet Printer"/>
    <n v="3040"/>
    <n v="8"/>
    <n v="0"/>
    <n v="1459.2"/>
    <n v="2016"/>
    <x v="0"/>
    <s v="Q4"/>
    <n v="0.48000000000000004"/>
  </r>
  <r>
    <m/>
    <m/>
    <m/>
    <m/>
    <m/>
    <m/>
    <m/>
    <m/>
    <m/>
    <m/>
    <m/>
    <m/>
    <m/>
    <m/>
    <m/>
    <m/>
    <m/>
    <m/>
    <m/>
    <m/>
    <m/>
    <n v="1456"/>
    <s v="CA-2017-148474"/>
    <d v="2017-06-12T00:00:00"/>
    <s v="6/19/2017"/>
    <s v="Standard Class"/>
    <s v="ME-17320"/>
    <x v="467"/>
    <x v="2"/>
    <s v="United States"/>
    <s v="Columbus"/>
    <s v="Georgia"/>
    <n v="31907"/>
    <x v="0"/>
    <s v="OFF-BI-10000977"/>
    <x v="1"/>
    <x v="8"/>
    <s v="Ibico Plastic Spiral Binding Combs"/>
    <n v="91.2"/>
    <n v="3"/>
    <n v="0"/>
    <n v="41.951999999999998"/>
    <n v="2017"/>
    <x v="1"/>
    <s v="Q2"/>
    <n v="0.45999999999999996"/>
  </r>
  <r>
    <m/>
    <m/>
    <m/>
    <m/>
    <m/>
    <m/>
    <m/>
    <m/>
    <m/>
    <m/>
    <m/>
    <m/>
    <m/>
    <m/>
    <m/>
    <m/>
    <m/>
    <m/>
    <m/>
    <m/>
    <m/>
    <n v="1457"/>
    <s v="CA-2017-148474"/>
    <d v="2017-06-12T00:00:00"/>
    <s v="6/19/2017"/>
    <s v="Standard Class"/>
    <s v="ME-17320"/>
    <x v="467"/>
    <x v="2"/>
    <s v="United States"/>
    <s v="Columbus"/>
    <s v="Georgia"/>
    <n v="31907"/>
    <x v="0"/>
    <s v="FUR-TA-10002530"/>
    <x v="0"/>
    <x v="3"/>
    <s v="Iceberg OfficeWorks 42&quot; Round Tables"/>
    <n v="452.94"/>
    <n v="3"/>
    <n v="0"/>
    <n v="67.941000000000003"/>
    <n v="2017"/>
    <x v="1"/>
    <s v="Q2"/>
    <n v="0.15"/>
  </r>
  <r>
    <m/>
    <m/>
    <m/>
    <m/>
    <m/>
    <m/>
    <m/>
    <m/>
    <m/>
    <m/>
    <m/>
    <m/>
    <m/>
    <m/>
    <m/>
    <m/>
    <m/>
    <m/>
    <m/>
    <m/>
    <m/>
    <n v="1458"/>
    <s v="CA-2015-111297"/>
    <d v="2015-08-17T00:00:00"/>
    <s v="8/21/2015"/>
    <s v="Standard Class"/>
    <s v="SC-20440"/>
    <x v="464"/>
    <x v="1"/>
    <s v="United States"/>
    <s v="New Bedford"/>
    <s v="Massachusetts"/>
    <n v="2740"/>
    <x v="3"/>
    <s v="OFF-BI-10002412"/>
    <x v="1"/>
    <x v="8"/>
    <s v="Wilson Jones “Snap” Scratch Pad Binder Tool for Ring Binders"/>
    <n v="52.2"/>
    <n v="9"/>
    <n v="0"/>
    <n v="23.49"/>
    <n v="2015"/>
    <x v="6"/>
    <s v="Q3"/>
    <n v="0.44999999999999996"/>
  </r>
  <r>
    <m/>
    <m/>
    <m/>
    <m/>
    <m/>
    <m/>
    <m/>
    <m/>
    <m/>
    <m/>
    <m/>
    <m/>
    <m/>
    <m/>
    <m/>
    <m/>
    <m/>
    <m/>
    <m/>
    <m/>
    <m/>
    <n v="1459"/>
    <s v="CA-2016-123722"/>
    <d v="2016-09-25T00:00:00"/>
    <d v="2016-01-10T00:00:00"/>
    <s v="Standard Class"/>
    <s v="NH-18610"/>
    <x v="468"/>
    <x v="1"/>
    <s v="United States"/>
    <s v="Irving"/>
    <s v="Texas"/>
    <n v="75061"/>
    <x v="2"/>
    <s v="OFF-LA-10001569"/>
    <x v="1"/>
    <x v="2"/>
    <s v="Avery 499"/>
    <n v="15.936"/>
    <n v="4"/>
    <n v="0.2"/>
    <n v="5.1791999999999998"/>
    <n v="2016"/>
    <x v="8"/>
    <s v="Q3"/>
    <n v="0.32500000000000001"/>
  </r>
  <r>
    <m/>
    <m/>
    <m/>
    <m/>
    <m/>
    <m/>
    <m/>
    <m/>
    <m/>
    <m/>
    <m/>
    <m/>
    <m/>
    <m/>
    <m/>
    <m/>
    <m/>
    <m/>
    <m/>
    <m/>
    <m/>
    <n v="1460"/>
    <s v="CA-2014-155271"/>
    <d v="2014-05-04T00:00:00"/>
    <d v="2014-04-05T00:00:00"/>
    <s v="Same Day"/>
    <s v="AA-10480"/>
    <x v="4"/>
    <x v="0"/>
    <s v="United States"/>
    <s v="Middletown"/>
    <s v="Connecticut"/>
    <n v="6457"/>
    <x v="3"/>
    <s v="FUR-FU-10001473"/>
    <x v="0"/>
    <x v="5"/>
    <s v="DAX Wood Document Frame"/>
    <n v="27.46"/>
    <n v="2"/>
    <n v="0"/>
    <n v="9.8856000000000002"/>
    <n v="2014"/>
    <x v="5"/>
    <s v="Q2"/>
    <n v="0.36"/>
  </r>
  <r>
    <m/>
    <m/>
    <m/>
    <m/>
    <m/>
    <m/>
    <m/>
    <m/>
    <m/>
    <m/>
    <m/>
    <m/>
    <m/>
    <m/>
    <m/>
    <m/>
    <m/>
    <m/>
    <m/>
    <m/>
    <m/>
    <n v="1461"/>
    <s v="CA-2015-119907"/>
    <d v="2015-12-01T00:00:00"/>
    <d v="2015-08-12T00:00:00"/>
    <s v="Standard Class"/>
    <s v="LC-17140"/>
    <x v="95"/>
    <x v="0"/>
    <s v="United States"/>
    <s v="Seattle"/>
    <s v="Washington"/>
    <n v="98103"/>
    <x v="1"/>
    <s v="OFF-BI-10001765"/>
    <x v="1"/>
    <x v="8"/>
    <s v="Wilson Jones Heavy-Duty Casebound Ring Binders with Metal Hinges"/>
    <n v="55.423999999999999"/>
    <n v="2"/>
    <n v="0.2"/>
    <n v="19.398399999999999"/>
    <n v="2015"/>
    <x v="4"/>
    <s v="Q4"/>
    <n v="0.35"/>
  </r>
  <r>
    <m/>
    <m/>
    <m/>
    <m/>
    <m/>
    <m/>
    <m/>
    <m/>
    <m/>
    <m/>
    <m/>
    <m/>
    <m/>
    <m/>
    <m/>
    <m/>
    <m/>
    <m/>
    <m/>
    <m/>
    <m/>
    <n v="1462"/>
    <s v="US-2016-128902"/>
    <d v="2016-03-11T00:00:00"/>
    <s v="3/15/2016"/>
    <s v="Standard Class"/>
    <s v="MB-18085"/>
    <x v="469"/>
    <x v="0"/>
    <s v="United States"/>
    <s v="Vineland"/>
    <s v="New Jersey"/>
    <n v="8360"/>
    <x v="3"/>
    <s v="FUR-TA-10001095"/>
    <x v="0"/>
    <x v="3"/>
    <s v="Chromcraft Round Conference Tables"/>
    <n v="244.006"/>
    <n v="2"/>
    <n v="0.3"/>
    <n v="-31.372199999999999"/>
    <n v="2016"/>
    <x v="10"/>
    <s v="Q1"/>
    <n v="-0.12857142857142856"/>
  </r>
  <r>
    <m/>
    <m/>
    <m/>
    <m/>
    <m/>
    <m/>
    <m/>
    <m/>
    <m/>
    <m/>
    <m/>
    <m/>
    <m/>
    <m/>
    <m/>
    <m/>
    <m/>
    <m/>
    <m/>
    <m/>
    <m/>
    <n v="1463"/>
    <s v="CA-2016-152289"/>
    <d v="2016-08-26T00:00:00"/>
    <s v="8/28/2016"/>
    <s v="First Class"/>
    <s v="LC-16930"/>
    <x v="18"/>
    <x v="1"/>
    <s v="United States"/>
    <s v="Pasadena"/>
    <s v="Texas"/>
    <n v="77506"/>
    <x v="2"/>
    <s v="TEC-AC-10004571"/>
    <x v="2"/>
    <x v="11"/>
    <s v="Logitech G700s Rechargeable Gaming Mouse"/>
    <n v="159.98400000000001"/>
    <n v="2"/>
    <n v="0.2"/>
    <n v="43.995600000000003"/>
    <n v="2016"/>
    <x v="6"/>
    <s v="Q3"/>
    <n v="0.27500000000000002"/>
  </r>
  <r>
    <m/>
    <m/>
    <m/>
    <m/>
    <m/>
    <m/>
    <m/>
    <m/>
    <m/>
    <m/>
    <m/>
    <m/>
    <m/>
    <m/>
    <m/>
    <m/>
    <m/>
    <m/>
    <m/>
    <m/>
    <m/>
    <n v="1464"/>
    <s v="CA-2016-152289"/>
    <d v="2016-08-26T00:00:00"/>
    <s v="8/28/2016"/>
    <s v="First Class"/>
    <s v="LC-16930"/>
    <x v="18"/>
    <x v="1"/>
    <s v="United States"/>
    <s v="Pasadena"/>
    <s v="Texas"/>
    <n v="77506"/>
    <x v="2"/>
    <s v="FUR-CH-10002126"/>
    <x v="0"/>
    <x v="1"/>
    <s v="Hon Deluxe Fabric Upholstered Stacking Chairs"/>
    <n v="1024.7159999999999"/>
    <n v="6"/>
    <n v="0.3"/>
    <n v="-29.2776"/>
    <n v="2016"/>
    <x v="6"/>
    <s v="Q3"/>
    <n v="-2.8571428571428574E-2"/>
  </r>
  <r>
    <m/>
    <m/>
    <m/>
    <m/>
    <m/>
    <m/>
    <m/>
    <m/>
    <m/>
    <m/>
    <m/>
    <m/>
    <m/>
    <m/>
    <m/>
    <m/>
    <m/>
    <m/>
    <m/>
    <m/>
    <m/>
    <n v="1465"/>
    <s v="US-2016-104794"/>
    <d v="2016-12-16T00:00:00"/>
    <s v="12/19/2016"/>
    <s v="First Class"/>
    <s v="KD-16495"/>
    <x v="470"/>
    <x v="1"/>
    <s v="United States"/>
    <s v="New York City"/>
    <s v="New York"/>
    <n v="10009"/>
    <x v="3"/>
    <s v="OFF-FA-10001754"/>
    <x v="1"/>
    <x v="13"/>
    <s v="Stockwell Gold Paper Clips"/>
    <n v="3.68"/>
    <n v="2"/>
    <n v="0"/>
    <n v="1.8031999999999999"/>
    <n v="2016"/>
    <x v="4"/>
    <s v="Q4"/>
    <n v="0.48999999999999994"/>
  </r>
  <r>
    <m/>
    <m/>
    <m/>
    <m/>
    <m/>
    <m/>
    <m/>
    <m/>
    <m/>
    <m/>
    <m/>
    <m/>
    <m/>
    <m/>
    <m/>
    <m/>
    <m/>
    <m/>
    <m/>
    <m/>
    <m/>
    <n v="1466"/>
    <s v="CA-2014-151708"/>
    <d v="2014-08-08T00:00:00"/>
    <s v="8/14/2014"/>
    <s v="Standard Class"/>
    <s v="MB-17305"/>
    <x v="93"/>
    <x v="0"/>
    <s v="United States"/>
    <s v="Glendale"/>
    <s v="Arizona"/>
    <n v="85301"/>
    <x v="1"/>
    <s v="FUR-FU-10001602"/>
    <x v="0"/>
    <x v="5"/>
    <s v="Eldon Delta Triangular Chair Mat, 52&quot; x 58&quot;, Clear"/>
    <n v="121.376"/>
    <n v="4"/>
    <n v="0.2"/>
    <n v="-3.0344000000000002"/>
    <n v="2014"/>
    <x v="6"/>
    <s v="Q3"/>
    <n v="-2.5000000000000001E-2"/>
  </r>
  <r>
    <m/>
    <m/>
    <m/>
    <m/>
    <m/>
    <m/>
    <m/>
    <m/>
    <m/>
    <m/>
    <m/>
    <m/>
    <m/>
    <m/>
    <m/>
    <m/>
    <m/>
    <m/>
    <m/>
    <m/>
    <m/>
    <n v="1467"/>
    <s v="CA-2014-151708"/>
    <d v="2014-08-08T00:00:00"/>
    <s v="8/14/2014"/>
    <s v="Standard Class"/>
    <s v="MB-17305"/>
    <x v="93"/>
    <x v="0"/>
    <s v="United States"/>
    <s v="Glendale"/>
    <s v="Arizona"/>
    <n v="85301"/>
    <x v="1"/>
    <s v="TEC-AC-10001767"/>
    <x v="2"/>
    <x v="11"/>
    <s v="SanDisk Ultra 64 GB MicroSDHC Class 10 Memory Card"/>
    <n v="95.975999999999999"/>
    <n v="3"/>
    <n v="0.2"/>
    <n v="-10.7973"/>
    <n v="2014"/>
    <x v="6"/>
    <s v="Q3"/>
    <n v="-0.1125"/>
  </r>
  <r>
    <m/>
    <m/>
    <m/>
    <m/>
    <m/>
    <m/>
    <m/>
    <m/>
    <m/>
    <m/>
    <m/>
    <m/>
    <m/>
    <m/>
    <m/>
    <m/>
    <m/>
    <m/>
    <m/>
    <m/>
    <m/>
    <n v="1468"/>
    <s v="CA-2015-100769"/>
    <d v="2015-05-16T00:00:00"/>
    <s v="5/16/2015"/>
    <s v="Same Day"/>
    <s v="TH-21550"/>
    <x v="274"/>
    <x v="2"/>
    <s v="United States"/>
    <s v="Jacksonville"/>
    <s v="Florida"/>
    <n v="32216"/>
    <x v="0"/>
    <s v="TEC-AC-10002402"/>
    <x v="2"/>
    <x v="11"/>
    <s v="Razer Kraken PRO Over Ear PC and Music Headset"/>
    <n v="255.96799999999999"/>
    <n v="4"/>
    <n v="0.2"/>
    <n v="31.995999999999999"/>
    <n v="2015"/>
    <x v="5"/>
    <s v="Q2"/>
    <n v="0.125"/>
  </r>
  <r>
    <m/>
    <m/>
    <m/>
    <m/>
    <m/>
    <m/>
    <m/>
    <m/>
    <m/>
    <m/>
    <m/>
    <m/>
    <m/>
    <m/>
    <m/>
    <m/>
    <m/>
    <m/>
    <m/>
    <m/>
    <m/>
    <n v="1469"/>
    <s v="CA-2017-139199"/>
    <d v="2017-12-09T00:00:00"/>
    <s v="12/13/2017"/>
    <s v="Standard Class"/>
    <s v="DK-12835"/>
    <x v="460"/>
    <x v="1"/>
    <s v="United States"/>
    <s v="Detroit"/>
    <s v="Michigan"/>
    <n v="48234"/>
    <x v="2"/>
    <s v="FUR-CH-10000847"/>
    <x v="0"/>
    <x v="1"/>
    <s v="Global Executive Mid-Back Manager's Chair"/>
    <n v="872.94"/>
    <n v="3"/>
    <n v="0"/>
    <n v="226.96440000000001"/>
    <n v="2017"/>
    <x v="4"/>
    <s v="Q4"/>
    <n v="0.26"/>
  </r>
  <r>
    <m/>
    <m/>
    <m/>
    <m/>
    <m/>
    <m/>
    <m/>
    <m/>
    <m/>
    <m/>
    <m/>
    <m/>
    <m/>
    <m/>
    <m/>
    <m/>
    <m/>
    <m/>
    <m/>
    <m/>
    <m/>
    <n v="1470"/>
    <s v="CA-2017-139199"/>
    <d v="2017-12-09T00:00:00"/>
    <s v="12/13/2017"/>
    <s v="Standard Class"/>
    <s v="DK-12835"/>
    <x v="460"/>
    <x v="1"/>
    <s v="United States"/>
    <s v="Detroit"/>
    <s v="Michigan"/>
    <n v="48234"/>
    <x v="2"/>
    <s v="OFF-BI-10003982"/>
    <x v="1"/>
    <x v="8"/>
    <s v="Wilson Jones Century Plastic Molded Ring Binders"/>
    <n v="41.54"/>
    <n v="2"/>
    <n v="0"/>
    <n v="19.523800000000001"/>
    <n v="2017"/>
    <x v="4"/>
    <s v="Q4"/>
    <n v="0.47000000000000003"/>
  </r>
  <r>
    <m/>
    <m/>
    <m/>
    <m/>
    <m/>
    <m/>
    <m/>
    <m/>
    <m/>
    <m/>
    <m/>
    <m/>
    <m/>
    <m/>
    <m/>
    <m/>
    <m/>
    <m/>
    <m/>
    <m/>
    <m/>
    <n v="1471"/>
    <s v="CA-2017-139199"/>
    <d v="2017-12-09T00:00:00"/>
    <s v="12/13/2017"/>
    <s v="Standard Class"/>
    <s v="DK-12835"/>
    <x v="460"/>
    <x v="1"/>
    <s v="United States"/>
    <s v="Detroit"/>
    <s v="Michigan"/>
    <n v="48234"/>
    <x v="2"/>
    <s v="OFF-PA-10001293"/>
    <x v="1"/>
    <x v="10"/>
    <s v="Xerox 1946"/>
    <n v="12.96"/>
    <n v="2"/>
    <n v="0"/>
    <n v="6.2207999999999997"/>
    <n v="2017"/>
    <x v="4"/>
    <s v="Q4"/>
    <n v="0.47999999999999993"/>
  </r>
  <r>
    <m/>
    <m/>
    <m/>
    <m/>
    <m/>
    <m/>
    <m/>
    <m/>
    <m/>
    <m/>
    <m/>
    <m/>
    <m/>
    <m/>
    <m/>
    <m/>
    <m/>
    <m/>
    <m/>
    <m/>
    <m/>
    <n v="1472"/>
    <s v="US-2015-161466"/>
    <d v="2015-09-24T00:00:00"/>
    <s v="9/27/2015"/>
    <s v="Second Class"/>
    <s v="ON-18715"/>
    <x v="21"/>
    <x v="1"/>
    <s v="United States"/>
    <s v="Philadelphia"/>
    <s v="Pennsylvania"/>
    <n v="19120"/>
    <x v="3"/>
    <s v="OFF-AR-10000634"/>
    <x v="1"/>
    <x v="6"/>
    <s v="Newell 320"/>
    <n v="6.8479999999999999"/>
    <n v="2"/>
    <n v="0.2"/>
    <n v="0.59919999999999995"/>
    <n v="2015"/>
    <x v="8"/>
    <s v="Q3"/>
    <n v="8.7499999999999994E-2"/>
  </r>
  <r>
    <m/>
    <m/>
    <m/>
    <m/>
    <m/>
    <m/>
    <m/>
    <m/>
    <m/>
    <m/>
    <m/>
    <m/>
    <m/>
    <m/>
    <m/>
    <m/>
    <m/>
    <m/>
    <m/>
    <m/>
    <m/>
    <n v="1473"/>
    <s v="CA-2017-164959"/>
    <d v="2017-07-11T00:00:00"/>
    <s v="7/15/2017"/>
    <s v="Standard Class"/>
    <s v="KN-16390"/>
    <x v="471"/>
    <x v="1"/>
    <s v="United States"/>
    <s v="Los Angeles"/>
    <s v="California"/>
    <n v="90004"/>
    <x v="1"/>
    <s v="OFF-LA-10004272"/>
    <x v="1"/>
    <x v="2"/>
    <s v="Avery 482"/>
    <n v="8.67"/>
    <n v="3"/>
    <n v="0"/>
    <n v="4.0749000000000004"/>
    <n v="2017"/>
    <x v="7"/>
    <s v="Q3"/>
    <n v="0.47000000000000003"/>
  </r>
  <r>
    <m/>
    <m/>
    <m/>
    <m/>
    <m/>
    <m/>
    <m/>
    <m/>
    <m/>
    <m/>
    <m/>
    <m/>
    <m/>
    <m/>
    <m/>
    <m/>
    <m/>
    <m/>
    <m/>
    <m/>
    <m/>
    <n v="1474"/>
    <s v="US-2015-105676"/>
    <d v="2015-12-01T00:00:00"/>
    <d v="2015-02-12T00:00:00"/>
    <s v="Same Day"/>
    <s v="NM-18520"/>
    <x v="392"/>
    <x v="0"/>
    <s v="United States"/>
    <s v="Houston"/>
    <s v="Texas"/>
    <n v="77036"/>
    <x v="2"/>
    <s v="FUR-FU-10004270"/>
    <x v="0"/>
    <x v="5"/>
    <s v="Eldon Image Series Desk Accessories, Burgundy"/>
    <n v="6.6879999999999997"/>
    <n v="4"/>
    <n v="0.6"/>
    <n v="-4.0128000000000004"/>
    <n v="2015"/>
    <x v="4"/>
    <s v="Q4"/>
    <n v="-0.60000000000000009"/>
  </r>
  <r>
    <m/>
    <m/>
    <m/>
    <m/>
    <m/>
    <m/>
    <m/>
    <m/>
    <m/>
    <m/>
    <m/>
    <m/>
    <m/>
    <m/>
    <m/>
    <m/>
    <m/>
    <m/>
    <m/>
    <m/>
    <m/>
    <n v="1475"/>
    <s v="CA-2016-113138"/>
    <d v="2016-11-19T00:00:00"/>
    <s v="11/25/2016"/>
    <s v="Standard Class"/>
    <s v="NP-18685"/>
    <x v="472"/>
    <x v="2"/>
    <s v="United States"/>
    <s v="Niagara Falls"/>
    <s v="New York"/>
    <n v="14304"/>
    <x v="3"/>
    <s v="OFF-AR-10003770"/>
    <x v="1"/>
    <x v="6"/>
    <s v="Newell 340"/>
    <n v="17.28"/>
    <n v="6"/>
    <n v="0"/>
    <n v="5.0111999999999997"/>
    <n v="2016"/>
    <x v="0"/>
    <s v="Q4"/>
    <n v="0.28999999999999998"/>
  </r>
  <r>
    <m/>
    <m/>
    <m/>
    <m/>
    <m/>
    <m/>
    <m/>
    <m/>
    <m/>
    <m/>
    <m/>
    <m/>
    <m/>
    <m/>
    <m/>
    <m/>
    <m/>
    <m/>
    <m/>
    <m/>
    <m/>
    <n v="1476"/>
    <s v="CA-2016-113138"/>
    <d v="2016-11-19T00:00:00"/>
    <s v="11/25/2016"/>
    <s v="Standard Class"/>
    <s v="NP-18685"/>
    <x v="472"/>
    <x v="2"/>
    <s v="United States"/>
    <s v="Niagara Falls"/>
    <s v="New York"/>
    <n v="14304"/>
    <x v="3"/>
    <s v="OFF-BI-10000320"/>
    <x v="1"/>
    <x v="8"/>
    <s v="GBC Plastic Binding Combs"/>
    <n v="17.712"/>
    <n v="3"/>
    <n v="0.2"/>
    <n v="6.4206000000000003"/>
    <n v="2016"/>
    <x v="0"/>
    <s v="Q4"/>
    <n v="0.36250000000000004"/>
  </r>
  <r>
    <m/>
    <m/>
    <m/>
    <m/>
    <m/>
    <m/>
    <m/>
    <m/>
    <m/>
    <m/>
    <m/>
    <m/>
    <m/>
    <m/>
    <m/>
    <m/>
    <m/>
    <m/>
    <m/>
    <m/>
    <m/>
    <n v="1477"/>
    <s v="US-2017-104955"/>
    <d v="2017-03-19T00:00:00"/>
    <s v="3/24/2017"/>
    <s v="Standard Class"/>
    <s v="CG-12040"/>
    <x v="344"/>
    <x v="2"/>
    <s v="United States"/>
    <s v="New York City"/>
    <s v="New York"/>
    <n v="10024"/>
    <x v="3"/>
    <s v="OFF-LA-10003121"/>
    <x v="1"/>
    <x v="2"/>
    <s v="Avery 506"/>
    <n v="28.91"/>
    <n v="7"/>
    <n v="0"/>
    <n v="13.2986"/>
    <n v="2017"/>
    <x v="10"/>
    <s v="Q1"/>
    <n v="0.46"/>
  </r>
  <r>
    <m/>
    <m/>
    <m/>
    <m/>
    <m/>
    <m/>
    <m/>
    <m/>
    <m/>
    <m/>
    <m/>
    <m/>
    <m/>
    <m/>
    <m/>
    <m/>
    <m/>
    <m/>
    <m/>
    <m/>
    <m/>
    <n v="1478"/>
    <s v="CA-2016-121958"/>
    <d v="2016-11-13T00:00:00"/>
    <s v="11/17/2016"/>
    <s v="Standard Class"/>
    <s v="CS-12505"/>
    <x v="473"/>
    <x v="0"/>
    <s v="United States"/>
    <s v="Thomasville"/>
    <s v="North Carolina"/>
    <n v="27360"/>
    <x v="0"/>
    <s v="OFF-SU-10000381"/>
    <x v="1"/>
    <x v="14"/>
    <s v="Acme Forged Steel Scissors with Black Enamel Handles"/>
    <n v="52.136000000000003"/>
    <n v="7"/>
    <n v="0.2"/>
    <n v="5.8653000000000004"/>
    <n v="2016"/>
    <x v="0"/>
    <s v="Q4"/>
    <n v="0.1125"/>
  </r>
  <r>
    <m/>
    <m/>
    <m/>
    <m/>
    <m/>
    <m/>
    <m/>
    <m/>
    <m/>
    <m/>
    <m/>
    <m/>
    <m/>
    <m/>
    <m/>
    <m/>
    <m/>
    <m/>
    <m/>
    <m/>
    <m/>
    <n v="1479"/>
    <s v="CA-2017-121468"/>
    <d v="2017-11-19T00:00:00"/>
    <s v="11/20/2017"/>
    <s v="First Class"/>
    <s v="KD-16345"/>
    <x v="44"/>
    <x v="0"/>
    <s v="United States"/>
    <s v="Westminster"/>
    <s v="California"/>
    <n v="92683"/>
    <x v="1"/>
    <s v="TEC-PH-10000376"/>
    <x v="2"/>
    <x v="7"/>
    <s v="Square Credit Card Reader"/>
    <n v="31.968"/>
    <n v="4"/>
    <n v="0.2"/>
    <n v="2.3976000000000002"/>
    <n v="2017"/>
    <x v="0"/>
    <s v="Q4"/>
    <n v="7.5000000000000011E-2"/>
  </r>
  <r>
    <m/>
    <m/>
    <m/>
    <m/>
    <m/>
    <m/>
    <m/>
    <m/>
    <m/>
    <m/>
    <m/>
    <m/>
    <m/>
    <m/>
    <m/>
    <m/>
    <m/>
    <m/>
    <m/>
    <m/>
    <m/>
    <n v="1480"/>
    <s v="US-2016-108455"/>
    <d v="2016-12-02T00:00:00"/>
    <d v="2016-08-12T00:00:00"/>
    <s v="Standard Class"/>
    <s v="MK-18160"/>
    <x v="177"/>
    <x v="0"/>
    <s v="United States"/>
    <s v="San Francisco"/>
    <s v="California"/>
    <n v="94122"/>
    <x v="1"/>
    <s v="OFF-PA-10002262"/>
    <x v="1"/>
    <x v="10"/>
    <s v="Xerox 192"/>
    <n v="25.92"/>
    <n v="4"/>
    <n v="0"/>
    <n v="12.441599999999999"/>
    <n v="2016"/>
    <x v="4"/>
    <s v="Q4"/>
    <n v="0.47999999999999993"/>
  </r>
  <r>
    <m/>
    <m/>
    <m/>
    <m/>
    <m/>
    <m/>
    <m/>
    <m/>
    <m/>
    <m/>
    <m/>
    <m/>
    <m/>
    <m/>
    <m/>
    <m/>
    <m/>
    <m/>
    <m/>
    <m/>
    <m/>
    <n v="1481"/>
    <s v="US-2016-108455"/>
    <d v="2016-12-02T00:00:00"/>
    <d v="2016-08-12T00:00:00"/>
    <s v="Standard Class"/>
    <s v="MK-18160"/>
    <x v="177"/>
    <x v="0"/>
    <s v="United States"/>
    <s v="San Francisco"/>
    <s v="California"/>
    <n v="94122"/>
    <x v="1"/>
    <s v="OFF-PA-10002464"/>
    <x v="1"/>
    <x v="10"/>
    <s v="HP Office Recycled Paper (20Lb. and 87 Bright)"/>
    <n v="40.46"/>
    <n v="7"/>
    <n v="0"/>
    <n v="19.825399999999998"/>
    <n v="2016"/>
    <x v="4"/>
    <s v="Q4"/>
    <n v="0.48999999999999994"/>
  </r>
  <r>
    <m/>
    <m/>
    <m/>
    <m/>
    <m/>
    <m/>
    <m/>
    <m/>
    <m/>
    <m/>
    <m/>
    <m/>
    <m/>
    <m/>
    <m/>
    <m/>
    <m/>
    <m/>
    <m/>
    <m/>
    <m/>
    <n v="1482"/>
    <s v="US-2016-108455"/>
    <d v="2016-12-02T00:00:00"/>
    <d v="2016-08-12T00:00:00"/>
    <s v="Standard Class"/>
    <s v="MK-18160"/>
    <x v="177"/>
    <x v="0"/>
    <s v="United States"/>
    <s v="San Francisco"/>
    <s v="California"/>
    <n v="94122"/>
    <x v="1"/>
    <s v="OFF-ST-10002214"/>
    <x v="1"/>
    <x v="4"/>
    <s v="X-Rack File for Hanging Folders"/>
    <n v="33.869999999999997"/>
    <n v="3"/>
    <n v="0"/>
    <n v="8.8062000000000005"/>
    <n v="2016"/>
    <x v="4"/>
    <s v="Q4"/>
    <n v="0.26"/>
  </r>
  <r>
    <m/>
    <m/>
    <m/>
    <m/>
    <m/>
    <m/>
    <m/>
    <m/>
    <m/>
    <m/>
    <m/>
    <m/>
    <m/>
    <m/>
    <m/>
    <m/>
    <m/>
    <m/>
    <m/>
    <m/>
    <m/>
    <n v="1483"/>
    <s v="CA-2017-101210"/>
    <d v="2017-08-25T00:00:00"/>
    <s v="8/28/2017"/>
    <s v="Second Class"/>
    <s v="DW-13540"/>
    <x v="386"/>
    <x v="0"/>
    <s v="United States"/>
    <s v="Jackson"/>
    <s v="Tennessee"/>
    <n v="38301"/>
    <x v="0"/>
    <s v="OFF-AR-10003560"/>
    <x v="1"/>
    <x v="6"/>
    <s v="Zebra Zazzle Fluorescent Highlighters"/>
    <n v="9.7279999999999998"/>
    <n v="2"/>
    <n v="0.2"/>
    <n v="1.7023999999999999"/>
    <n v="2017"/>
    <x v="6"/>
    <s v="Q3"/>
    <n v="0.17499999999999999"/>
  </r>
  <r>
    <m/>
    <m/>
    <m/>
    <m/>
    <m/>
    <m/>
    <m/>
    <m/>
    <m/>
    <m/>
    <m/>
    <m/>
    <m/>
    <m/>
    <m/>
    <m/>
    <m/>
    <m/>
    <m/>
    <m/>
    <m/>
    <n v="1484"/>
    <s v="CA-2017-101210"/>
    <d v="2017-08-25T00:00:00"/>
    <s v="8/28/2017"/>
    <s v="Second Class"/>
    <s v="DW-13540"/>
    <x v="386"/>
    <x v="0"/>
    <s v="United States"/>
    <s v="Jackson"/>
    <s v="Tennessee"/>
    <n v="38301"/>
    <x v="0"/>
    <s v="OFF-PA-10000130"/>
    <x v="1"/>
    <x v="10"/>
    <s v="Xerox 199"/>
    <n v="3.4239999999999999"/>
    <n v="1"/>
    <n v="0.2"/>
    <n v="1.07"/>
    <n v="2017"/>
    <x v="6"/>
    <s v="Q3"/>
    <n v="0.3125"/>
  </r>
  <r>
    <m/>
    <m/>
    <m/>
    <m/>
    <m/>
    <m/>
    <m/>
    <m/>
    <m/>
    <m/>
    <m/>
    <m/>
    <m/>
    <m/>
    <m/>
    <m/>
    <m/>
    <m/>
    <m/>
    <m/>
    <m/>
    <n v="1485"/>
    <s v="US-2016-108098"/>
    <d v="2016-10-14T00:00:00"/>
    <s v="10/18/2016"/>
    <s v="Standard Class"/>
    <s v="CP-12340"/>
    <x v="291"/>
    <x v="1"/>
    <s v="United States"/>
    <s v="Seattle"/>
    <s v="Washington"/>
    <n v="98115"/>
    <x v="1"/>
    <s v="TEC-AC-10000865"/>
    <x v="2"/>
    <x v="11"/>
    <s v="WD My Passport Ultra 500GB Portable External Hard Drive"/>
    <n v="177"/>
    <n v="3"/>
    <n v="0"/>
    <n v="30.09"/>
    <n v="2016"/>
    <x v="2"/>
    <s v="Q4"/>
    <n v="0.17"/>
  </r>
  <r>
    <m/>
    <m/>
    <m/>
    <m/>
    <m/>
    <m/>
    <m/>
    <m/>
    <m/>
    <m/>
    <m/>
    <m/>
    <m/>
    <m/>
    <m/>
    <m/>
    <m/>
    <m/>
    <m/>
    <m/>
    <m/>
    <n v="1486"/>
    <s v="CA-2014-119032"/>
    <d v="2014-11-27T00:00:00"/>
    <d v="2014-03-12T00:00:00"/>
    <s v="Standard Class"/>
    <s v="MS-17770"/>
    <x v="474"/>
    <x v="0"/>
    <s v="United States"/>
    <s v="New York City"/>
    <s v="New York"/>
    <n v="10035"/>
    <x v="3"/>
    <s v="OFF-FA-10003021"/>
    <x v="1"/>
    <x v="13"/>
    <s v="Staples"/>
    <n v="3.76"/>
    <n v="2"/>
    <n v="0"/>
    <n v="1.3160000000000001"/>
    <n v="2014"/>
    <x v="0"/>
    <s v="Q4"/>
    <n v="0.35000000000000003"/>
  </r>
  <r>
    <m/>
    <m/>
    <m/>
    <m/>
    <m/>
    <m/>
    <m/>
    <m/>
    <m/>
    <m/>
    <m/>
    <m/>
    <m/>
    <m/>
    <m/>
    <m/>
    <m/>
    <m/>
    <m/>
    <m/>
    <m/>
    <n v="1487"/>
    <s v="CA-2015-140410"/>
    <d v="2015-11-03T00:00:00"/>
    <d v="2015-07-11T00:00:00"/>
    <s v="Standard Class"/>
    <s v="CM-12655"/>
    <x v="475"/>
    <x v="2"/>
    <s v="United States"/>
    <s v="Los Angeles"/>
    <s v="California"/>
    <n v="90008"/>
    <x v="1"/>
    <s v="TEC-PH-10003580"/>
    <x v="2"/>
    <x v="7"/>
    <s v="Cisco IP Phone 7961G-GE VoIP phone"/>
    <n v="1212.848"/>
    <n v="7"/>
    <n v="0.2"/>
    <n v="106.1242"/>
    <n v="2015"/>
    <x v="0"/>
    <s v="Q4"/>
    <n v="8.7500000000000008E-2"/>
  </r>
  <r>
    <m/>
    <m/>
    <m/>
    <m/>
    <m/>
    <m/>
    <m/>
    <m/>
    <m/>
    <m/>
    <m/>
    <m/>
    <m/>
    <m/>
    <m/>
    <m/>
    <m/>
    <m/>
    <m/>
    <m/>
    <m/>
    <n v="1488"/>
    <s v="CA-2015-140410"/>
    <d v="2015-11-03T00:00:00"/>
    <d v="2015-07-11T00:00:00"/>
    <s v="Standard Class"/>
    <s v="CM-12655"/>
    <x v="475"/>
    <x v="2"/>
    <s v="United States"/>
    <s v="Los Angeles"/>
    <s v="California"/>
    <n v="90008"/>
    <x v="1"/>
    <s v="TEC-AC-10001109"/>
    <x v="2"/>
    <x v="11"/>
    <s v="Logitech Trackman Marble Mouse"/>
    <n v="89.97"/>
    <n v="3"/>
    <n v="0"/>
    <n v="37.787399999999998"/>
    <n v="2015"/>
    <x v="0"/>
    <s v="Q4"/>
    <n v="0.42"/>
  </r>
  <r>
    <m/>
    <m/>
    <m/>
    <m/>
    <m/>
    <m/>
    <m/>
    <m/>
    <m/>
    <m/>
    <m/>
    <m/>
    <m/>
    <m/>
    <m/>
    <m/>
    <m/>
    <m/>
    <m/>
    <m/>
    <m/>
    <n v="1489"/>
    <s v="CA-2015-140410"/>
    <d v="2015-11-03T00:00:00"/>
    <d v="2015-07-11T00:00:00"/>
    <s v="Standard Class"/>
    <s v="CM-12655"/>
    <x v="475"/>
    <x v="2"/>
    <s v="United States"/>
    <s v="Los Angeles"/>
    <s v="California"/>
    <n v="90008"/>
    <x v="1"/>
    <s v="FUR-FU-10003347"/>
    <x v="0"/>
    <x v="5"/>
    <s v="Coloredge Poster Frame"/>
    <n v="42.6"/>
    <n v="3"/>
    <n v="0"/>
    <n v="16.614000000000001"/>
    <n v="2015"/>
    <x v="0"/>
    <s v="Q4"/>
    <n v="0.39"/>
  </r>
  <r>
    <m/>
    <m/>
    <m/>
    <m/>
    <m/>
    <m/>
    <m/>
    <m/>
    <m/>
    <m/>
    <m/>
    <m/>
    <m/>
    <m/>
    <m/>
    <m/>
    <m/>
    <m/>
    <m/>
    <m/>
    <m/>
    <n v="1490"/>
    <s v="CA-2014-136280"/>
    <d v="2014-11-29T00:00:00"/>
    <d v="2014-06-12T00:00:00"/>
    <s v="Standard Class"/>
    <s v="Co-12640"/>
    <x v="476"/>
    <x v="0"/>
    <s v="United States"/>
    <s v="Philadelphia"/>
    <s v="Pennsylvania"/>
    <n v="19143"/>
    <x v="3"/>
    <s v="OFF-LA-10000452"/>
    <x v="1"/>
    <x v="2"/>
    <s v="Avery 488"/>
    <n v="5.04"/>
    <n v="2"/>
    <n v="0.2"/>
    <n v="1.764"/>
    <n v="2014"/>
    <x v="0"/>
    <s v="Q4"/>
    <n v="0.35"/>
  </r>
  <r>
    <m/>
    <m/>
    <m/>
    <m/>
    <m/>
    <m/>
    <m/>
    <m/>
    <m/>
    <m/>
    <m/>
    <m/>
    <m/>
    <m/>
    <m/>
    <m/>
    <m/>
    <m/>
    <m/>
    <m/>
    <m/>
    <n v="1491"/>
    <s v="CA-2017-151911"/>
    <d v="2017-04-30T00:00:00"/>
    <d v="2017-05-05T00:00:00"/>
    <s v="Second Class"/>
    <s v="DL-13495"/>
    <x v="393"/>
    <x v="1"/>
    <s v="United States"/>
    <s v="New York City"/>
    <s v="New York"/>
    <n v="10024"/>
    <x v="3"/>
    <s v="OFF-EN-10002986"/>
    <x v="1"/>
    <x v="12"/>
    <s v="#10-4 1/8&quot; x 9 1/2&quot; Premium Diagonal Seam Envelopes"/>
    <n v="62.96"/>
    <n v="4"/>
    <n v="0"/>
    <n v="28.332000000000001"/>
    <n v="2017"/>
    <x v="3"/>
    <s v="Q2"/>
    <n v="0.45"/>
  </r>
  <r>
    <m/>
    <m/>
    <m/>
    <m/>
    <m/>
    <m/>
    <m/>
    <m/>
    <m/>
    <m/>
    <m/>
    <m/>
    <m/>
    <m/>
    <m/>
    <m/>
    <m/>
    <m/>
    <m/>
    <m/>
    <m/>
    <n v="1492"/>
    <s v="CA-2017-166436"/>
    <d v="2017-11-24T00:00:00"/>
    <s v="11/28/2017"/>
    <s v="Standard Class"/>
    <s v="TS-21370"/>
    <x v="477"/>
    <x v="1"/>
    <s v="United States"/>
    <s v="New York City"/>
    <s v="New York"/>
    <n v="10035"/>
    <x v="3"/>
    <s v="OFF-PA-10001838"/>
    <x v="1"/>
    <x v="10"/>
    <s v="Adams Telephone Message Book W/Dividers/Space For Phone Numbers, 5 1/4&quot;X8 1/2&quot;, 300/Messages"/>
    <n v="5.88"/>
    <n v="1"/>
    <n v="0"/>
    <n v="2.8812000000000002"/>
    <n v="2017"/>
    <x v="0"/>
    <s v="Q4"/>
    <n v="0.49000000000000005"/>
  </r>
  <r>
    <m/>
    <m/>
    <m/>
    <m/>
    <m/>
    <m/>
    <m/>
    <m/>
    <m/>
    <m/>
    <m/>
    <m/>
    <m/>
    <m/>
    <m/>
    <m/>
    <m/>
    <m/>
    <m/>
    <m/>
    <m/>
    <n v="1493"/>
    <s v="CA-2017-166436"/>
    <d v="2017-11-24T00:00:00"/>
    <s v="11/28/2017"/>
    <s v="Standard Class"/>
    <s v="TS-21370"/>
    <x v="477"/>
    <x v="1"/>
    <s v="United States"/>
    <s v="New York City"/>
    <s v="New York"/>
    <n v="10035"/>
    <x v="3"/>
    <s v="FUR-CH-10000785"/>
    <x v="0"/>
    <x v="1"/>
    <s v="Global Ergonomic Managers Chair"/>
    <n v="977.29200000000003"/>
    <n v="6"/>
    <n v="0.1"/>
    <n v="173.74080000000001"/>
    <n v="2017"/>
    <x v="0"/>
    <s v="Q4"/>
    <n v="0.17777777777777778"/>
  </r>
  <r>
    <m/>
    <m/>
    <m/>
    <m/>
    <m/>
    <m/>
    <m/>
    <m/>
    <m/>
    <m/>
    <m/>
    <m/>
    <m/>
    <m/>
    <m/>
    <m/>
    <m/>
    <m/>
    <m/>
    <m/>
    <m/>
    <n v="1494"/>
    <s v="CA-2017-139661"/>
    <d v="2017-10-30T00:00:00"/>
    <d v="2017-03-11T00:00:00"/>
    <s v="Standard Class"/>
    <s v="JW-15220"/>
    <x v="478"/>
    <x v="1"/>
    <s v="United States"/>
    <s v="Vancouver"/>
    <s v="Washington"/>
    <n v="98661"/>
    <x v="1"/>
    <s v="FUR-FU-10002885"/>
    <x v="0"/>
    <x v="5"/>
    <s v="Magna Visual Magnetic Picture Hangers"/>
    <n v="9.64"/>
    <n v="2"/>
    <n v="0"/>
    <n v="3.6631999999999998"/>
    <n v="2017"/>
    <x v="2"/>
    <s v="Q4"/>
    <n v="0.37999999999999995"/>
  </r>
  <r>
    <m/>
    <m/>
    <m/>
    <m/>
    <m/>
    <m/>
    <m/>
    <m/>
    <m/>
    <m/>
    <m/>
    <m/>
    <m/>
    <m/>
    <m/>
    <m/>
    <m/>
    <m/>
    <m/>
    <m/>
    <m/>
    <n v="1495"/>
    <s v="CA-2014-123925"/>
    <d v="2014-12-17T00:00:00"/>
    <s v="12/19/2014"/>
    <s v="Second Class"/>
    <s v="RF-19840"/>
    <x v="167"/>
    <x v="0"/>
    <s v="United States"/>
    <s v="Columbus"/>
    <s v="Georgia"/>
    <n v="31907"/>
    <x v="0"/>
    <s v="OFF-AR-10002952"/>
    <x v="1"/>
    <x v="6"/>
    <s v="Stanley Contemporary Battery Pencil Sharpeners"/>
    <n v="40.049999999999997"/>
    <n v="3"/>
    <n v="0"/>
    <n v="11.214"/>
    <n v="2014"/>
    <x v="4"/>
    <s v="Q4"/>
    <n v="0.28000000000000003"/>
  </r>
  <r>
    <m/>
    <m/>
    <m/>
    <m/>
    <m/>
    <m/>
    <m/>
    <m/>
    <m/>
    <m/>
    <m/>
    <m/>
    <m/>
    <m/>
    <m/>
    <m/>
    <m/>
    <m/>
    <m/>
    <m/>
    <m/>
    <n v="1496"/>
    <s v="CA-2017-152485"/>
    <d v="2017-09-04T00:00:00"/>
    <d v="2017-08-09T00:00:00"/>
    <s v="Standard Class"/>
    <s v="JD-15790"/>
    <x v="479"/>
    <x v="0"/>
    <s v="United States"/>
    <s v="Coppell"/>
    <s v="Texas"/>
    <n v="75019"/>
    <x v="2"/>
    <s v="OFF-AR-10003759"/>
    <x v="1"/>
    <x v="6"/>
    <s v="Crayola Anti Dust Chalk, 12/Pack"/>
    <n v="10.192"/>
    <n v="7"/>
    <n v="0.2"/>
    <n v="3.1850000000000001"/>
    <n v="2017"/>
    <x v="8"/>
    <s v="Q3"/>
    <n v="0.3125"/>
  </r>
  <r>
    <m/>
    <m/>
    <m/>
    <m/>
    <m/>
    <m/>
    <m/>
    <m/>
    <m/>
    <m/>
    <m/>
    <m/>
    <m/>
    <m/>
    <m/>
    <m/>
    <m/>
    <m/>
    <m/>
    <m/>
    <m/>
    <n v="1497"/>
    <s v="CA-2017-152485"/>
    <d v="2017-09-04T00:00:00"/>
    <d v="2017-08-09T00:00:00"/>
    <s v="Standard Class"/>
    <s v="JD-15790"/>
    <x v="479"/>
    <x v="0"/>
    <s v="United States"/>
    <s v="Coppell"/>
    <s v="Texas"/>
    <n v="75019"/>
    <x v="2"/>
    <s v="OFF-ST-10004950"/>
    <x v="1"/>
    <x v="4"/>
    <s v="Acco Perma 3000 Stacking Storage Drawers"/>
    <n v="16.783999999999999"/>
    <n v="1"/>
    <n v="0.2"/>
    <n v="-0.20979999999999999"/>
    <n v="2017"/>
    <x v="8"/>
    <s v="Q3"/>
    <n v="-1.2500000000000001E-2"/>
  </r>
  <r>
    <m/>
    <m/>
    <m/>
    <m/>
    <m/>
    <m/>
    <m/>
    <m/>
    <m/>
    <m/>
    <m/>
    <m/>
    <m/>
    <m/>
    <m/>
    <m/>
    <m/>
    <m/>
    <m/>
    <m/>
    <m/>
    <n v="1498"/>
    <s v="CA-2017-152485"/>
    <d v="2017-09-04T00:00:00"/>
    <d v="2017-08-09T00:00:00"/>
    <s v="Standard Class"/>
    <s v="JD-15790"/>
    <x v="479"/>
    <x v="0"/>
    <s v="United States"/>
    <s v="Coppell"/>
    <s v="Texas"/>
    <n v="75019"/>
    <x v="2"/>
    <s v="OFF-AR-10001940"/>
    <x v="1"/>
    <x v="6"/>
    <s v="Sanford Colorific Eraseable Coloring Pencils, 12 Count"/>
    <n v="13.12"/>
    <n v="5"/>
    <n v="0.2"/>
    <n v="3.7719999999999998"/>
    <n v="2017"/>
    <x v="8"/>
    <s v="Q3"/>
    <n v="0.28749999999999998"/>
  </r>
  <r>
    <m/>
    <m/>
    <m/>
    <m/>
    <m/>
    <m/>
    <m/>
    <m/>
    <m/>
    <m/>
    <m/>
    <m/>
    <m/>
    <m/>
    <m/>
    <m/>
    <m/>
    <m/>
    <m/>
    <m/>
    <m/>
    <n v="1499"/>
    <s v="CA-2016-141586"/>
    <d v="2016-10-17T00:00:00"/>
    <s v="10/20/2016"/>
    <s v="First Class"/>
    <s v="NK-18490"/>
    <x v="71"/>
    <x v="2"/>
    <s v="United States"/>
    <s v="San Francisco"/>
    <s v="California"/>
    <n v="94122"/>
    <x v="1"/>
    <s v="OFF-BI-10003981"/>
    <x v="1"/>
    <x v="8"/>
    <s v="Avery Durable Plastic 1&quot; Binders"/>
    <n v="18.16"/>
    <n v="5"/>
    <n v="0.2"/>
    <n v="6.5830000000000002"/>
    <n v="2016"/>
    <x v="2"/>
    <s v="Q4"/>
    <n v="0.36249999999999999"/>
  </r>
  <r>
    <m/>
    <m/>
    <m/>
    <m/>
    <m/>
    <m/>
    <m/>
    <m/>
    <m/>
    <m/>
    <m/>
    <m/>
    <m/>
    <m/>
    <m/>
    <m/>
    <m/>
    <m/>
    <m/>
    <m/>
    <m/>
    <n v="1500"/>
    <s v="CA-2017-130386"/>
    <d v="2017-11-12T00:00:00"/>
    <s v="11/18/2017"/>
    <s v="Standard Class"/>
    <s v="NG-18430"/>
    <x v="159"/>
    <x v="0"/>
    <s v="United States"/>
    <s v="Austin"/>
    <s v="Texas"/>
    <n v="78745"/>
    <x v="2"/>
    <s v="OFF-PA-10002749"/>
    <x v="1"/>
    <x v="10"/>
    <s v="Wirebound Message Books, 5-1/2 x 4 Forms, 2 or 4 Forms per Page"/>
    <n v="16.056000000000001"/>
    <n v="3"/>
    <n v="0.2"/>
    <n v="5.8202999999999996"/>
    <n v="2017"/>
    <x v="0"/>
    <s v="Q4"/>
    <n v="0.36249999999999993"/>
  </r>
  <r>
    <m/>
    <m/>
    <m/>
    <m/>
    <m/>
    <m/>
    <m/>
    <m/>
    <m/>
    <m/>
    <m/>
    <m/>
    <m/>
    <m/>
    <m/>
    <m/>
    <m/>
    <m/>
    <m/>
    <m/>
    <m/>
    <n v="1501"/>
    <s v="CA-2017-130386"/>
    <d v="2017-11-12T00:00:00"/>
    <s v="11/18/2017"/>
    <s v="Standard Class"/>
    <s v="NG-18430"/>
    <x v="159"/>
    <x v="0"/>
    <s v="United States"/>
    <s v="Austin"/>
    <s v="Texas"/>
    <n v="78745"/>
    <x v="2"/>
    <s v="OFF-PA-10003823"/>
    <x v="1"/>
    <x v="10"/>
    <s v="Xerox 197"/>
    <n v="223.05600000000001"/>
    <n v="9"/>
    <n v="0.2"/>
    <n v="69.704999999999998"/>
    <n v="2017"/>
    <x v="0"/>
    <s v="Q4"/>
    <n v="0.3125"/>
  </r>
  <r>
    <m/>
    <m/>
    <m/>
    <m/>
    <m/>
    <m/>
    <m/>
    <m/>
    <m/>
    <m/>
    <m/>
    <m/>
    <m/>
    <m/>
    <m/>
    <m/>
    <m/>
    <m/>
    <m/>
    <m/>
    <m/>
    <n v="1502"/>
    <s v="CA-2017-130386"/>
    <d v="2017-11-12T00:00:00"/>
    <s v="11/18/2017"/>
    <s v="Standard Class"/>
    <s v="NG-18430"/>
    <x v="159"/>
    <x v="0"/>
    <s v="United States"/>
    <s v="Austin"/>
    <s v="Texas"/>
    <n v="78745"/>
    <x v="2"/>
    <s v="OFF-ST-10003716"/>
    <x v="1"/>
    <x v="4"/>
    <s v="Tennsco Double-Tier Lockers"/>
    <n v="540.048"/>
    <n v="3"/>
    <n v="0.2"/>
    <n v="-47.254199999999997"/>
    <n v="2017"/>
    <x v="0"/>
    <s v="Q4"/>
    <n v="-8.7499999999999994E-2"/>
  </r>
  <r>
    <m/>
    <m/>
    <m/>
    <m/>
    <m/>
    <m/>
    <m/>
    <m/>
    <m/>
    <m/>
    <m/>
    <m/>
    <m/>
    <m/>
    <m/>
    <m/>
    <m/>
    <m/>
    <m/>
    <m/>
    <m/>
    <n v="1503"/>
    <s v="CA-2016-100468"/>
    <d v="2016-11-24T00:00:00"/>
    <d v="2016-01-12T00:00:00"/>
    <s v="Standard Class"/>
    <s v="AT-10435"/>
    <x v="401"/>
    <x v="2"/>
    <s v="United States"/>
    <s v="Los Angeles"/>
    <s v="California"/>
    <n v="90045"/>
    <x v="1"/>
    <s v="TEC-PH-10001300"/>
    <x v="2"/>
    <x v="7"/>
    <s v="iKross Bluetooth Portable Keyboard + Cell Phone Stand Holder + Brush for Apple iPhone 5S 5C 5, 4S 4"/>
    <n v="33.520000000000003"/>
    <n v="2"/>
    <n v="0.2"/>
    <n v="3.3519999999999999"/>
    <n v="2016"/>
    <x v="0"/>
    <s v="Q4"/>
    <n v="9.9999999999999992E-2"/>
  </r>
  <r>
    <m/>
    <m/>
    <m/>
    <m/>
    <m/>
    <m/>
    <m/>
    <m/>
    <m/>
    <m/>
    <m/>
    <m/>
    <m/>
    <m/>
    <m/>
    <m/>
    <m/>
    <m/>
    <m/>
    <m/>
    <m/>
    <n v="1504"/>
    <s v="CA-2016-100468"/>
    <d v="2016-11-24T00:00:00"/>
    <d v="2016-01-12T00:00:00"/>
    <s v="Standard Class"/>
    <s v="AT-10435"/>
    <x v="401"/>
    <x v="2"/>
    <s v="United States"/>
    <s v="Los Angeles"/>
    <s v="California"/>
    <n v="90045"/>
    <x v="1"/>
    <s v="FUR-FU-10000010"/>
    <x v="0"/>
    <x v="5"/>
    <s v="DAX Value U-Channel Document Frames, Easel Back"/>
    <n v="9.94"/>
    <n v="2"/>
    <n v="0"/>
    <n v="3.0813999999999999"/>
    <n v="2016"/>
    <x v="0"/>
    <s v="Q4"/>
    <n v="0.31"/>
  </r>
  <r>
    <m/>
    <m/>
    <m/>
    <m/>
    <m/>
    <m/>
    <m/>
    <m/>
    <m/>
    <m/>
    <m/>
    <m/>
    <m/>
    <m/>
    <m/>
    <m/>
    <m/>
    <m/>
    <m/>
    <m/>
    <m/>
    <n v="1505"/>
    <s v="CA-2015-153388"/>
    <d v="2015-08-01T00:00:00"/>
    <d v="2015-07-08T00:00:00"/>
    <s v="Standard Class"/>
    <s v="PC-19000"/>
    <x v="480"/>
    <x v="2"/>
    <s v="United States"/>
    <s v="Los Angeles"/>
    <s v="California"/>
    <n v="90004"/>
    <x v="1"/>
    <s v="OFF-AR-10001868"/>
    <x v="1"/>
    <x v="6"/>
    <s v="Prang Dustless Chalk Sticks"/>
    <n v="6.72"/>
    <n v="4"/>
    <n v="0"/>
    <n v="3.36"/>
    <n v="2015"/>
    <x v="6"/>
    <s v="Q3"/>
    <n v="0.5"/>
  </r>
  <r>
    <m/>
    <m/>
    <m/>
    <m/>
    <m/>
    <m/>
    <m/>
    <m/>
    <m/>
    <m/>
    <m/>
    <m/>
    <m/>
    <m/>
    <m/>
    <m/>
    <m/>
    <m/>
    <m/>
    <m/>
    <m/>
    <n v="1506"/>
    <s v="CA-2015-153388"/>
    <d v="2015-08-01T00:00:00"/>
    <d v="2015-07-08T00:00:00"/>
    <s v="Standard Class"/>
    <s v="PC-19000"/>
    <x v="480"/>
    <x v="2"/>
    <s v="United States"/>
    <s v="Los Angeles"/>
    <s v="California"/>
    <n v="90004"/>
    <x v="1"/>
    <s v="FUR-TA-10003715"/>
    <x v="0"/>
    <x v="3"/>
    <s v="Hon 2111 Invitation Series Corner Table"/>
    <n v="1004.976"/>
    <n v="6"/>
    <n v="0.2"/>
    <n v="-175.8708"/>
    <n v="2015"/>
    <x v="6"/>
    <s v="Q3"/>
    <n v="-0.17500000000000002"/>
  </r>
  <r>
    <m/>
    <m/>
    <m/>
    <m/>
    <m/>
    <m/>
    <m/>
    <m/>
    <m/>
    <m/>
    <m/>
    <m/>
    <m/>
    <m/>
    <m/>
    <m/>
    <m/>
    <m/>
    <m/>
    <m/>
    <m/>
    <n v="1507"/>
    <s v="CA-2017-154935"/>
    <d v="2017-12-24T00:00:00"/>
    <s v="12/29/2017"/>
    <s v="Standard Class"/>
    <s v="AR-10540"/>
    <x v="481"/>
    <x v="0"/>
    <s v="United States"/>
    <s v="New York City"/>
    <s v="New York"/>
    <n v="10024"/>
    <x v="3"/>
    <s v="OFF-BI-10003708"/>
    <x v="1"/>
    <x v="8"/>
    <s v="Acco Four Pocket Poly Ring Binder with Label Holder, Smoke, 1&quot;"/>
    <n v="17.88"/>
    <n v="3"/>
    <n v="0.2"/>
    <n v="5.5875000000000004"/>
    <n v="2017"/>
    <x v="4"/>
    <s v="Q4"/>
    <n v="0.31250000000000006"/>
  </r>
  <r>
    <m/>
    <m/>
    <m/>
    <m/>
    <m/>
    <m/>
    <m/>
    <m/>
    <m/>
    <m/>
    <m/>
    <m/>
    <m/>
    <m/>
    <m/>
    <m/>
    <m/>
    <m/>
    <m/>
    <m/>
    <m/>
    <n v="1508"/>
    <s v="CA-2016-134208"/>
    <d v="2016-09-17T00:00:00"/>
    <s v="9/23/2016"/>
    <s v="Standard Class"/>
    <s v="CS-12505"/>
    <x v="473"/>
    <x v="0"/>
    <s v="United States"/>
    <s v="Columbus"/>
    <s v="Georgia"/>
    <n v="31907"/>
    <x v="0"/>
    <s v="TEC-MA-10004458"/>
    <x v="2"/>
    <x v="15"/>
    <s v="Lexmark X 9575 Professional All-in-One Color Printer"/>
    <n v="396"/>
    <n v="4"/>
    <n v="0"/>
    <n v="190.08"/>
    <n v="2016"/>
    <x v="8"/>
    <s v="Q3"/>
    <n v="0.48000000000000004"/>
  </r>
  <r>
    <m/>
    <m/>
    <m/>
    <m/>
    <m/>
    <m/>
    <m/>
    <m/>
    <m/>
    <m/>
    <m/>
    <m/>
    <m/>
    <m/>
    <m/>
    <m/>
    <m/>
    <m/>
    <m/>
    <m/>
    <m/>
    <n v="1509"/>
    <s v="CA-2017-108294"/>
    <d v="2017-12-10T00:00:00"/>
    <d v="2017-10-12T00:00:00"/>
    <s v="Same Day"/>
    <s v="LS-16975"/>
    <x v="60"/>
    <x v="2"/>
    <s v="United States"/>
    <s v="Omaha"/>
    <s v="Nebraska"/>
    <n v="68104"/>
    <x v="2"/>
    <s v="OFF-BI-10004965"/>
    <x v="1"/>
    <x v="8"/>
    <s v="Ibico Covers for Plastic or Wire Binding Elements"/>
    <n v="34.5"/>
    <n v="3"/>
    <n v="0"/>
    <n v="15.525"/>
    <n v="2017"/>
    <x v="4"/>
    <s v="Q4"/>
    <n v="0.45"/>
  </r>
  <r>
    <m/>
    <m/>
    <m/>
    <m/>
    <m/>
    <m/>
    <m/>
    <m/>
    <m/>
    <m/>
    <m/>
    <m/>
    <m/>
    <m/>
    <m/>
    <m/>
    <m/>
    <m/>
    <m/>
    <m/>
    <m/>
    <n v="1510"/>
    <s v="CA-2017-103611"/>
    <d v="2017-09-12T00:00:00"/>
    <s v="9/15/2017"/>
    <s v="First Class"/>
    <s v="JM-15535"/>
    <x v="341"/>
    <x v="0"/>
    <s v="United States"/>
    <s v="Los Angeles"/>
    <s v="California"/>
    <n v="90036"/>
    <x v="1"/>
    <s v="FUR-FU-10004270"/>
    <x v="0"/>
    <x v="5"/>
    <s v="Eldon Image Series Desk Accessories, Burgundy"/>
    <n v="8.36"/>
    <n v="2"/>
    <n v="0"/>
    <n v="3.0095999999999998"/>
    <n v="2017"/>
    <x v="8"/>
    <s v="Q3"/>
    <n v="0.36"/>
  </r>
  <r>
    <m/>
    <m/>
    <m/>
    <m/>
    <m/>
    <m/>
    <m/>
    <m/>
    <m/>
    <m/>
    <m/>
    <m/>
    <m/>
    <m/>
    <m/>
    <m/>
    <m/>
    <m/>
    <m/>
    <m/>
    <m/>
    <n v="1511"/>
    <s v="CA-2017-100384"/>
    <d v="2017-06-24T00:00:00"/>
    <d v="2017-01-07T00:00:00"/>
    <s v="Standard Class"/>
    <s v="NH-18610"/>
    <x v="468"/>
    <x v="1"/>
    <s v="United States"/>
    <s v="Pomona"/>
    <s v="California"/>
    <n v="91767"/>
    <x v="1"/>
    <s v="OFF-AR-10002135"/>
    <x v="1"/>
    <x v="6"/>
    <s v="Boston Heavy-Duty Trimline Electric Pencil Sharpeners"/>
    <n v="385.6"/>
    <n v="8"/>
    <n v="0"/>
    <n v="111.824"/>
    <n v="2017"/>
    <x v="1"/>
    <s v="Q2"/>
    <n v="0.28999999999999998"/>
  </r>
  <r>
    <m/>
    <m/>
    <m/>
    <m/>
    <m/>
    <m/>
    <m/>
    <m/>
    <m/>
    <m/>
    <m/>
    <m/>
    <m/>
    <m/>
    <m/>
    <m/>
    <m/>
    <m/>
    <m/>
    <m/>
    <m/>
    <n v="1512"/>
    <s v="CA-2017-100384"/>
    <d v="2017-06-24T00:00:00"/>
    <d v="2017-01-07T00:00:00"/>
    <s v="Standard Class"/>
    <s v="NH-18610"/>
    <x v="468"/>
    <x v="1"/>
    <s v="United States"/>
    <s v="Pomona"/>
    <s v="California"/>
    <n v="91767"/>
    <x v="1"/>
    <s v="OFF-AR-10003514"/>
    <x v="1"/>
    <x v="6"/>
    <s v="4009 Highlighters by Sanford"/>
    <n v="35.82"/>
    <n v="9"/>
    <n v="0"/>
    <n v="11.820600000000001"/>
    <n v="2017"/>
    <x v="1"/>
    <s v="Q2"/>
    <n v="0.33"/>
  </r>
  <r>
    <m/>
    <m/>
    <m/>
    <m/>
    <m/>
    <m/>
    <m/>
    <m/>
    <m/>
    <m/>
    <m/>
    <m/>
    <m/>
    <m/>
    <m/>
    <m/>
    <m/>
    <m/>
    <m/>
    <m/>
    <m/>
    <n v="1513"/>
    <s v="CA-2017-112809"/>
    <d v="2017-08-18T00:00:00"/>
    <s v="8/22/2017"/>
    <s v="Standard Class"/>
    <s v="RA-19915"/>
    <x v="154"/>
    <x v="0"/>
    <s v="United States"/>
    <s v="Dallas"/>
    <s v="Texas"/>
    <n v="75220"/>
    <x v="2"/>
    <s v="OFF-ST-10002276"/>
    <x v="1"/>
    <x v="4"/>
    <s v="Safco Steel Mobile File Cart"/>
    <n v="200.06399999999999"/>
    <n v="3"/>
    <n v="0.2"/>
    <n v="12.504"/>
    <n v="2017"/>
    <x v="6"/>
    <s v="Q3"/>
    <n v="6.25E-2"/>
  </r>
  <r>
    <m/>
    <m/>
    <m/>
    <m/>
    <m/>
    <m/>
    <m/>
    <m/>
    <m/>
    <m/>
    <m/>
    <m/>
    <m/>
    <m/>
    <m/>
    <m/>
    <m/>
    <m/>
    <m/>
    <m/>
    <m/>
    <n v="1514"/>
    <s v="CA-2017-112809"/>
    <d v="2017-08-18T00:00:00"/>
    <s v="8/22/2017"/>
    <s v="Standard Class"/>
    <s v="RA-19915"/>
    <x v="154"/>
    <x v="0"/>
    <s v="United States"/>
    <s v="Dallas"/>
    <s v="Texas"/>
    <n v="75220"/>
    <x v="2"/>
    <s v="OFF-BI-10001098"/>
    <x v="1"/>
    <x v="8"/>
    <s v="Acco D-Ring Binder w/DublLock"/>
    <n v="21.38"/>
    <n v="5"/>
    <n v="0.8"/>
    <n v="-33.139000000000003"/>
    <n v="2017"/>
    <x v="6"/>
    <s v="Q3"/>
    <n v="-1.5500000000000003"/>
  </r>
  <r>
    <m/>
    <m/>
    <m/>
    <m/>
    <m/>
    <m/>
    <m/>
    <m/>
    <m/>
    <m/>
    <m/>
    <m/>
    <m/>
    <m/>
    <m/>
    <m/>
    <m/>
    <m/>
    <m/>
    <m/>
    <m/>
    <n v="1515"/>
    <s v="CA-2017-112809"/>
    <d v="2017-08-18T00:00:00"/>
    <s v="8/22/2017"/>
    <s v="Standard Class"/>
    <s v="RA-19915"/>
    <x v="154"/>
    <x v="0"/>
    <s v="United States"/>
    <s v="Dallas"/>
    <s v="Texas"/>
    <n v="75220"/>
    <x v="2"/>
    <s v="OFF-BI-10001636"/>
    <x v="1"/>
    <x v="8"/>
    <s v="Ibico Plastic and Wire Spiral Binding Combs"/>
    <n v="6.7439999999999998"/>
    <n v="4"/>
    <n v="0.8"/>
    <n v="-11.4648"/>
    <n v="2017"/>
    <x v="6"/>
    <s v="Q3"/>
    <n v="-1.7000000000000002"/>
  </r>
  <r>
    <m/>
    <m/>
    <m/>
    <m/>
    <m/>
    <m/>
    <m/>
    <m/>
    <m/>
    <m/>
    <m/>
    <m/>
    <m/>
    <m/>
    <m/>
    <m/>
    <m/>
    <m/>
    <m/>
    <m/>
    <m/>
    <n v="1516"/>
    <s v="US-2017-160759"/>
    <d v="2017-12-11T00:00:00"/>
    <s v="12/17/2017"/>
    <s v="Standard Class"/>
    <s v="AI-10855"/>
    <x v="482"/>
    <x v="0"/>
    <s v="United States"/>
    <s v="Philadelphia"/>
    <s v="Pennsylvania"/>
    <n v="19120"/>
    <x v="3"/>
    <s v="FUR-CH-10002961"/>
    <x v="0"/>
    <x v="1"/>
    <s v="Leather Task Chair, Black"/>
    <n v="63.686"/>
    <n v="1"/>
    <n v="0.3"/>
    <n v="-9.0980000000000008"/>
    <n v="2017"/>
    <x v="4"/>
    <s v="Q4"/>
    <n v="-0.14285714285714288"/>
  </r>
  <r>
    <m/>
    <m/>
    <m/>
    <m/>
    <m/>
    <m/>
    <m/>
    <m/>
    <m/>
    <m/>
    <m/>
    <m/>
    <m/>
    <m/>
    <m/>
    <m/>
    <m/>
    <m/>
    <m/>
    <m/>
    <m/>
    <n v="1517"/>
    <s v="CA-2017-148446"/>
    <d v="2017-12-10T00:00:00"/>
    <s v="12/14/2017"/>
    <s v="Second Class"/>
    <s v="MC-17845"/>
    <x v="266"/>
    <x v="0"/>
    <s v="United States"/>
    <s v="North Las Vegas"/>
    <s v="Nevada"/>
    <n v="89031"/>
    <x v="1"/>
    <s v="FUR-TA-10004256"/>
    <x v="0"/>
    <x v="3"/>
    <s v="Bretford “Just In Time” Height-Adjustable Multi-Task Work Tables"/>
    <n v="1669.6"/>
    <n v="4"/>
    <n v="0"/>
    <n v="116.872"/>
    <n v="2017"/>
    <x v="4"/>
    <s v="Q4"/>
    <n v="7.0000000000000007E-2"/>
  </r>
  <r>
    <m/>
    <m/>
    <m/>
    <m/>
    <m/>
    <m/>
    <m/>
    <m/>
    <m/>
    <m/>
    <m/>
    <m/>
    <m/>
    <m/>
    <m/>
    <m/>
    <m/>
    <m/>
    <m/>
    <m/>
    <m/>
    <n v="1518"/>
    <s v="CA-2014-111059"/>
    <d v="2014-02-03T00:00:00"/>
    <d v="2014-06-02T00:00:00"/>
    <s v="Second Class"/>
    <s v="TB-21400"/>
    <x v="483"/>
    <x v="0"/>
    <s v="United States"/>
    <s v="Seattle"/>
    <s v="Washington"/>
    <n v="98105"/>
    <x v="1"/>
    <s v="OFF-BI-10004593"/>
    <x v="1"/>
    <x v="8"/>
    <s v="Ibico Laser Imprintable Binding System Covers"/>
    <n v="83.84"/>
    <n v="2"/>
    <n v="0.2"/>
    <n v="27.248000000000001"/>
    <n v="2014"/>
    <x v="11"/>
    <s v="Q1"/>
    <n v="0.32500000000000001"/>
  </r>
  <r>
    <m/>
    <m/>
    <m/>
    <m/>
    <m/>
    <m/>
    <m/>
    <m/>
    <m/>
    <m/>
    <m/>
    <m/>
    <m/>
    <m/>
    <m/>
    <m/>
    <m/>
    <m/>
    <m/>
    <m/>
    <m/>
    <n v="1519"/>
    <s v="CA-2014-111059"/>
    <d v="2014-02-03T00:00:00"/>
    <d v="2014-06-02T00:00:00"/>
    <s v="Second Class"/>
    <s v="TB-21400"/>
    <x v="483"/>
    <x v="0"/>
    <s v="United States"/>
    <s v="Seattle"/>
    <s v="Washington"/>
    <n v="98105"/>
    <x v="1"/>
    <s v="OFF-BI-10002827"/>
    <x v="1"/>
    <x v="8"/>
    <s v="Avery Durable Poly Binders"/>
    <n v="13.272"/>
    <n v="3"/>
    <n v="0.2"/>
    <n v="4.3133999999999997"/>
    <n v="2014"/>
    <x v="11"/>
    <s v="Q1"/>
    <n v="0.32499999999999996"/>
  </r>
  <r>
    <m/>
    <m/>
    <m/>
    <m/>
    <m/>
    <m/>
    <m/>
    <m/>
    <m/>
    <m/>
    <m/>
    <m/>
    <m/>
    <m/>
    <m/>
    <m/>
    <m/>
    <m/>
    <m/>
    <m/>
    <m/>
    <n v="1520"/>
    <s v="CA-2017-116204"/>
    <d v="2017-02-11T00:00:00"/>
    <s v="2/14/2017"/>
    <s v="Second Class"/>
    <s v="VW-21775"/>
    <x v="100"/>
    <x v="1"/>
    <s v="United States"/>
    <s v="San Francisco"/>
    <s v="California"/>
    <n v="94110"/>
    <x v="1"/>
    <s v="OFF-BI-10001759"/>
    <x v="1"/>
    <x v="8"/>
    <s v="Acco Pressboard Covers with Storage Hooks, 14 7/8&quot; x 11&quot;, Dark Blue"/>
    <n v="21.335999999999999"/>
    <n v="7"/>
    <n v="0.2"/>
    <n v="7.7343000000000002"/>
    <n v="2017"/>
    <x v="11"/>
    <s v="Q1"/>
    <n v="0.36250000000000004"/>
  </r>
  <r>
    <m/>
    <m/>
    <m/>
    <m/>
    <m/>
    <m/>
    <m/>
    <m/>
    <m/>
    <m/>
    <m/>
    <m/>
    <m/>
    <m/>
    <m/>
    <m/>
    <m/>
    <m/>
    <m/>
    <m/>
    <m/>
    <n v="1521"/>
    <s v="CA-2017-109946"/>
    <d v="2017-04-16T00:00:00"/>
    <s v="4/21/2017"/>
    <s v="Standard Class"/>
    <s v="PL-18925"/>
    <x v="484"/>
    <x v="2"/>
    <s v="United States"/>
    <s v="Chicago"/>
    <s v="Illinois"/>
    <n v="60610"/>
    <x v="2"/>
    <s v="OFF-AR-10001419"/>
    <x v="1"/>
    <x v="6"/>
    <s v="Newell 325"/>
    <n v="16.52"/>
    <n v="5"/>
    <n v="0.2"/>
    <n v="2.0649999999999999"/>
    <n v="2017"/>
    <x v="3"/>
    <s v="Q2"/>
    <n v="0.125"/>
  </r>
  <r>
    <m/>
    <m/>
    <m/>
    <m/>
    <m/>
    <m/>
    <m/>
    <m/>
    <m/>
    <m/>
    <m/>
    <m/>
    <m/>
    <m/>
    <m/>
    <m/>
    <m/>
    <m/>
    <m/>
    <m/>
    <m/>
    <n v="1522"/>
    <s v="CA-2015-144806"/>
    <d v="2015-12-06T00:00:00"/>
    <d v="2015-11-12T00:00:00"/>
    <s v="Standard Class"/>
    <s v="GH-14425"/>
    <x v="485"/>
    <x v="0"/>
    <s v="United States"/>
    <s v="Tucson"/>
    <s v="Arizona"/>
    <n v="85705"/>
    <x v="1"/>
    <s v="FUR-FU-10002253"/>
    <x v="0"/>
    <x v="5"/>
    <s v="Howard Miller 13&quot; Diameter Pewter Finish Round Wall Clock"/>
    <n v="206.11199999999999"/>
    <n v="6"/>
    <n v="0.2"/>
    <n v="48.951599999999999"/>
    <n v="2015"/>
    <x v="4"/>
    <s v="Q4"/>
    <n v="0.23749999999999999"/>
  </r>
  <r>
    <m/>
    <m/>
    <m/>
    <m/>
    <m/>
    <m/>
    <m/>
    <m/>
    <m/>
    <m/>
    <m/>
    <m/>
    <m/>
    <m/>
    <m/>
    <m/>
    <m/>
    <m/>
    <m/>
    <m/>
    <m/>
    <n v="1523"/>
    <s v="CA-2015-144806"/>
    <d v="2015-12-06T00:00:00"/>
    <d v="2015-11-12T00:00:00"/>
    <s v="Standard Class"/>
    <s v="GH-14425"/>
    <x v="485"/>
    <x v="0"/>
    <s v="United States"/>
    <s v="Tucson"/>
    <s v="Arizona"/>
    <n v="85705"/>
    <x v="1"/>
    <s v="OFF-PA-10002586"/>
    <x v="1"/>
    <x v="10"/>
    <s v="Xerox 1970"/>
    <n v="19.920000000000002"/>
    <n v="5"/>
    <n v="0.2"/>
    <n v="6.7229999999999999"/>
    <n v="2015"/>
    <x v="4"/>
    <s v="Q4"/>
    <n v="0.33749999999999997"/>
  </r>
  <r>
    <m/>
    <m/>
    <m/>
    <m/>
    <m/>
    <m/>
    <m/>
    <m/>
    <m/>
    <m/>
    <m/>
    <m/>
    <m/>
    <m/>
    <m/>
    <m/>
    <m/>
    <m/>
    <m/>
    <m/>
    <m/>
    <n v="1524"/>
    <s v="CA-2015-144806"/>
    <d v="2015-12-06T00:00:00"/>
    <d v="2015-11-12T00:00:00"/>
    <s v="Standard Class"/>
    <s v="GH-14425"/>
    <x v="485"/>
    <x v="0"/>
    <s v="United States"/>
    <s v="Tucson"/>
    <s v="Arizona"/>
    <n v="85705"/>
    <x v="1"/>
    <s v="OFF-PA-10003039"/>
    <x v="1"/>
    <x v="10"/>
    <s v="Xerox 1960"/>
    <n v="198.27199999999999"/>
    <n v="8"/>
    <n v="0.2"/>
    <n v="61.96"/>
    <n v="2015"/>
    <x v="4"/>
    <s v="Q4"/>
    <n v="0.3125"/>
  </r>
  <r>
    <m/>
    <m/>
    <m/>
    <m/>
    <m/>
    <m/>
    <m/>
    <m/>
    <m/>
    <m/>
    <m/>
    <m/>
    <m/>
    <m/>
    <m/>
    <m/>
    <m/>
    <m/>
    <m/>
    <m/>
    <m/>
    <n v="1525"/>
    <s v="CA-2015-144806"/>
    <d v="2015-12-06T00:00:00"/>
    <d v="2015-11-12T00:00:00"/>
    <s v="Standard Class"/>
    <s v="GH-14425"/>
    <x v="485"/>
    <x v="0"/>
    <s v="United States"/>
    <s v="Tucson"/>
    <s v="Arizona"/>
    <n v="85705"/>
    <x v="1"/>
    <s v="OFF-ST-10004804"/>
    <x v="1"/>
    <x v="4"/>
    <s v="Belkin 19&quot; Vented Equipment Shelf, Black"/>
    <n v="247.10400000000001"/>
    <n v="6"/>
    <n v="0.2"/>
    <n v="-58.687199999999997"/>
    <n v="2015"/>
    <x v="4"/>
    <s v="Q4"/>
    <n v="-0.23749999999999999"/>
  </r>
  <r>
    <m/>
    <m/>
    <m/>
    <m/>
    <m/>
    <m/>
    <m/>
    <m/>
    <m/>
    <m/>
    <m/>
    <m/>
    <m/>
    <m/>
    <m/>
    <m/>
    <m/>
    <m/>
    <m/>
    <m/>
    <m/>
    <n v="1526"/>
    <s v="CA-2015-144806"/>
    <d v="2015-12-06T00:00:00"/>
    <d v="2015-11-12T00:00:00"/>
    <s v="Standard Class"/>
    <s v="GH-14425"/>
    <x v="485"/>
    <x v="0"/>
    <s v="United States"/>
    <s v="Tucson"/>
    <s v="Arizona"/>
    <n v="85705"/>
    <x v="1"/>
    <s v="OFF-AR-10004042"/>
    <x v="1"/>
    <x v="6"/>
    <s v="BOSTON Model 1800 Electric Pencil Sharpeners, Putty/Woodgrain"/>
    <n v="86.304000000000002"/>
    <n v="6"/>
    <n v="0.2"/>
    <n v="9.7091999999999992"/>
    <n v="2015"/>
    <x v="4"/>
    <s v="Q4"/>
    <n v="0.11249999999999999"/>
  </r>
  <r>
    <m/>
    <m/>
    <m/>
    <m/>
    <m/>
    <m/>
    <m/>
    <m/>
    <m/>
    <m/>
    <m/>
    <m/>
    <m/>
    <m/>
    <m/>
    <m/>
    <m/>
    <m/>
    <m/>
    <m/>
    <m/>
    <n v="1527"/>
    <s v="CA-2016-122392"/>
    <d v="2016-07-22T00:00:00"/>
    <s v="7/27/2016"/>
    <s v="Standard Class"/>
    <s v="CJ-12010"/>
    <x v="170"/>
    <x v="0"/>
    <s v="United States"/>
    <s v="Allentown"/>
    <s v="Pennsylvania"/>
    <n v="18103"/>
    <x v="3"/>
    <s v="OFF-AR-10002221"/>
    <x v="1"/>
    <x v="6"/>
    <s v="12 Colored Short Pencils"/>
    <n v="4.16"/>
    <n v="2"/>
    <n v="0.2"/>
    <n v="0.36399999999999999"/>
    <n v="2016"/>
    <x v="7"/>
    <s v="Q3"/>
    <n v="8.7499999999999994E-2"/>
  </r>
  <r>
    <m/>
    <m/>
    <m/>
    <m/>
    <m/>
    <m/>
    <m/>
    <m/>
    <m/>
    <m/>
    <m/>
    <m/>
    <m/>
    <m/>
    <m/>
    <m/>
    <m/>
    <m/>
    <m/>
    <m/>
    <m/>
    <n v="1528"/>
    <s v="CA-2016-122392"/>
    <d v="2016-07-22T00:00:00"/>
    <s v="7/27/2016"/>
    <s v="Standard Class"/>
    <s v="CJ-12010"/>
    <x v="170"/>
    <x v="0"/>
    <s v="United States"/>
    <s v="Allentown"/>
    <s v="Pennsylvania"/>
    <n v="18103"/>
    <x v="3"/>
    <s v="FUR-FU-10002456"/>
    <x v="0"/>
    <x v="5"/>
    <s v="Master Caster Door Stop, Large Neon Orange"/>
    <n v="11.648"/>
    <n v="2"/>
    <n v="0.2"/>
    <n v="3.3488000000000002"/>
    <n v="2016"/>
    <x v="7"/>
    <s v="Q3"/>
    <n v="0.28750000000000003"/>
  </r>
  <r>
    <m/>
    <m/>
    <m/>
    <m/>
    <m/>
    <m/>
    <m/>
    <m/>
    <m/>
    <m/>
    <m/>
    <m/>
    <m/>
    <m/>
    <m/>
    <m/>
    <m/>
    <m/>
    <m/>
    <m/>
    <m/>
    <n v="1529"/>
    <s v="CA-2015-148432"/>
    <d v="2015-11-07T00:00:00"/>
    <d v="2015-10-11T00:00:00"/>
    <s v="Second Class"/>
    <s v="MC-18130"/>
    <x v="305"/>
    <x v="1"/>
    <s v="United States"/>
    <s v="Newark"/>
    <s v="Delaware"/>
    <n v="19711"/>
    <x v="3"/>
    <s v="OFF-FA-10004968"/>
    <x v="1"/>
    <x v="13"/>
    <s v="Rubber Band Ball"/>
    <n v="26.18"/>
    <n v="7"/>
    <n v="0"/>
    <n v="0.52359999999999995"/>
    <n v="2015"/>
    <x v="0"/>
    <s v="Q4"/>
    <n v="1.9999999999999997E-2"/>
  </r>
  <r>
    <m/>
    <m/>
    <m/>
    <m/>
    <m/>
    <m/>
    <m/>
    <m/>
    <m/>
    <m/>
    <m/>
    <m/>
    <m/>
    <m/>
    <m/>
    <m/>
    <m/>
    <m/>
    <m/>
    <m/>
    <m/>
    <n v="1530"/>
    <s v="CA-2015-148432"/>
    <d v="2015-11-07T00:00:00"/>
    <d v="2015-10-11T00:00:00"/>
    <s v="Second Class"/>
    <s v="MC-18130"/>
    <x v="305"/>
    <x v="1"/>
    <s v="United States"/>
    <s v="Newark"/>
    <s v="Delaware"/>
    <n v="19711"/>
    <x v="3"/>
    <s v="OFF-PA-10001274"/>
    <x v="1"/>
    <x v="10"/>
    <s v="Loose Memo Sheets"/>
    <n v="7.3"/>
    <n v="2"/>
    <n v="0"/>
    <n v="3.431"/>
    <n v="2015"/>
    <x v="0"/>
    <s v="Q4"/>
    <n v="0.47000000000000003"/>
  </r>
  <r>
    <m/>
    <m/>
    <m/>
    <m/>
    <m/>
    <m/>
    <m/>
    <m/>
    <m/>
    <m/>
    <m/>
    <m/>
    <m/>
    <m/>
    <m/>
    <m/>
    <m/>
    <m/>
    <m/>
    <m/>
    <m/>
    <n v="1531"/>
    <s v="CA-2015-103793"/>
    <d v="2015-03-26T00:00:00"/>
    <s v="3/31/2015"/>
    <s v="Standard Class"/>
    <s v="BV-11245"/>
    <x v="296"/>
    <x v="1"/>
    <s v="United States"/>
    <s v="Miami"/>
    <s v="Florida"/>
    <n v="33142"/>
    <x v="0"/>
    <s v="OFF-PA-10001125"/>
    <x v="1"/>
    <x v="10"/>
    <s v="Xerox 1988"/>
    <n v="74.352000000000004"/>
    <n v="3"/>
    <n v="0.2"/>
    <n v="23.234999999999999"/>
    <n v="2015"/>
    <x v="10"/>
    <s v="Q1"/>
    <n v="0.3125"/>
  </r>
  <r>
    <m/>
    <m/>
    <m/>
    <m/>
    <m/>
    <m/>
    <m/>
    <m/>
    <m/>
    <m/>
    <m/>
    <m/>
    <m/>
    <m/>
    <m/>
    <m/>
    <m/>
    <m/>
    <m/>
    <m/>
    <m/>
    <n v="1532"/>
    <s v="CA-2017-159884"/>
    <d v="2017-08-31T00:00:00"/>
    <d v="2017-05-09T00:00:00"/>
    <s v="Standard Class"/>
    <s v="JF-15490"/>
    <x v="223"/>
    <x v="0"/>
    <s v="United States"/>
    <s v="Tempe"/>
    <s v="Arizona"/>
    <n v="85281"/>
    <x v="1"/>
    <s v="OFF-ST-10000344"/>
    <x v="1"/>
    <x v="4"/>
    <s v="Neat Ideas Personal Hanging Folder Files, Black"/>
    <n v="10.744"/>
    <n v="1"/>
    <n v="0.2"/>
    <n v="0.80579999999999996"/>
    <n v="2017"/>
    <x v="6"/>
    <s v="Q3"/>
    <n v="7.4999999999999997E-2"/>
  </r>
  <r>
    <m/>
    <m/>
    <m/>
    <m/>
    <m/>
    <m/>
    <m/>
    <m/>
    <m/>
    <m/>
    <m/>
    <m/>
    <m/>
    <m/>
    <m/>
    <m/>
    <m/>
    <m/>
    <m/>
    <m/>
    <m/>
    <n v="1533"/>
    <s v="CA-2017-159884"/>
    <d v="2017-08-31T00:00:00"/>
    <d v="2017-05-09T00:00:00"/>
    <s v="Standard Class"/>
    <s v="JF-15490"/>
    <x v="223"/>
    <x v="0"/>
    <s v="United States"/>
    <s v="Tempe"/>
    <s v="Arizona"/>
    <n v="85281"/>
    <x v="1"/>
    <s v="OFF-FA-10000585"/>
    <x v="1"/>
    <x v="13"/>
    <s v="OIC Bulk Pack Metal Binder Clips"/>
    <n v="8.3759999999999994"/>
    <n v="3"/>
    <n v="0.2"/>
    <n v="2.7222"/>
    <n v="2017"/>
    <x v="6"/>
    <s v="Q3"/>
    <n v="0.32500000000000001"/>
  </r>
  <r>
    <m/>
    <m/>
    <m/>
    <m/>
    <m/>
    <m/>
    <m/>
    <m/>
    <m/>
    <m/>
    <m/>
    <m/>
    <m/>
    <m/>
    <m/>
    <m/>
    <m/>
    <m/>
    <m/>
    <m/>
    <m/>
    <n v="1534"/>
    <s v="CA-2016-139885"/>
    <d v="2016-12-04T00:00:00"/>
    <d v="2016-08-12T00:00:00"/>
    <s v="Standard Class"/>
    <s v="EB-13840"/>
    <x v="225"/>
    <x v="1"/>
    <s v="United States"/>
    <s v="New York City"/>
    <s v="New York"/>
    <n v="10035"/>
    <x v="3"/>
    <s v="OFF-ST-10003324"/>
    <x v="1"/>
    <x v="4"/>
    <s v="Belkin OmniView SE Rackmount Kit"/>
    <n v="212.88"/>
    <n v="6"/>
    <n v="0"/>
    <n v="0"/>
    <n v="2016"/>
    <x v="4"/>
    <s v="Q4"/>
    <n v="0"/>
  </r>
  <r>
    <m/>
    <m/>
    <m/>
    <m/>
    <m/>
    <m/>
    <m/>
    <m/>
    <m/>
    <m/>
    <m/>
    <m/>
    <m/>
    <m/>
    <m/>
    <m/>
    <m/>
    <m/>
    <m/>
    <m/>
    <m/>
    <n v="1535"/>
    <s v="CA-2017-124086"/>
    <d v="2017-02-10T00:00:00"/>
    <s v="2/14/2017"/>
    <s v="Standard Class"/>
    <s v="MP-18175"/>
    <x v="486"/>
    <x v="2"/>
    <s v="United States"/>
    <s v="Laguna Niguel"/>
    <s v="California"/>
    <n v="92677"/>
    <x v="1"/>
    <s v="FUR-BO-10004015"/>
    <x v="0"/>
    <x v="0"/>
    <s v="Bush Andora Bookcase, Maple/Graphite Gray Finish"/>
    <n v="203.983"/>
    <n v="2"/>
    <n v="0.15"/>
    <n v="16.7986"/>
    <n v="2017"/>
    <x v="11"/>
    <s v="Q1"/>
    <n v="8.2352941176470587E-2"/>
  </r>
  <r>
    <m/>
    <m/>
    <m/>
    <m/>
    <m/>
    <m/>
    <m/>
    <m/>
    <m/>
    <m/>
    <m/>
    <m/>
    <m/>
    <m/>
    <m/>
    <m/>
    <m/>
    <m/>
    <m/>
    <m/>
    <m/>
    <n v="1536"/>
    <s v="CA-2016-112389"/>
    <d v="2016-10-29T00:00:00"/>
    <d v="2016-02-11T00:00:00"/>
    <s v="Standard Class"/>
    <s v="JM-15655"/>
    <x v="487"/>
    <x v="1"/>
    <s v="United States"/>
    <s v="Bridgeton"/>
    <s v="New Jersey"/>
    <n v="8302"/>
    <x v="3"/>
    <s v="OFF-ST-10000419"/>
    <x v="1"/>
    <x v="4"/>
    <s v="Rogers Jumbo File, Granite"/>
    <n v="40.74"/>
    <n v="3"/>
    <n v="0"/>
    <n v="0.40739999999999998"/>
    <n v="2016"/>
    <x v="2"/>
    <s v="Q4"/>
    <n v="9.9999999999999985E-3"/>
  </r>
  <r>
    <m/>
    <m/>
    <m/>
    <m/>
    <m/>
    <m/>
    <m/>
    <m/>
    <m/>
    <m/>
    <m/>
    <m/>
    <m/>
    <m/>
    <m/>
    <m/>
    <m/>
    <m/>
    <m/>
    <m/>
    <m/>
    <n v="1537"/>
    <s v="CA-2016-112389"/>
    <d v="2016-10-29T00:00:00"/>
    <d v="2016-02-11T00:00:00"/>
    <s v="Standard Class"/>
    <s v="JM-15655"/>
    <x v="487"/>
    <x v="1"/>
    <s v="United States"/>
    <s v="Bridgeton"/>
    <s v="New Jersey"/>
    <n v="8302"/>
    <x v="3"/>
    <s v="OFF-AP-10001626"/>
    <x v="1"/>
    <x v="9"/>
    <s v="Commercial WindTunnel Clean Air Upright Vacuum, Replacement Belts, Filtration Bags"/>
    <n v="11.67"/>
    <n v="3"/>
    <n v="0"/>
    <n v="3.0341999999999998"/>
    <n v="2016"/>
    <x v="2"/>
    <s v="Q4"/>
    <n v="0.26"/>
  </r>
  <r>
    <m/>
    <m/>
    <m/>
    <m/>
    <m/>
    <m/>
    <m/>
    <m/>
    <m/>
    <m/>
    <m/>
    <m/>
    <m/>
    <m/>
    <m/>
    <m/>
    <m/>
    <m/>
    <m/>
    <m/>
    <m/>
    <n v="1538"/>
    <s v="CA-2017-121888"/>
    <d v="2017-09-15T00:00:00"/>
    <s v="9/17/2017"/>
    <s v="Second Class"/>
    <s v="CL-11890"/>
    <x v="488"/>
    <x v="0"/>
    <s v="United States"/>
    <s v="Everett"/>
    <s v="Massachusetts"/>
    <n v="2149"/>
    <x v="3"/>
    <s v="TEC-PH-10000439"/>
    <x v="2"/>
    <x v="7"/>
    <s v="GE DSL Phone Line Filter"/>
    <n v="39.99"/>
    <n v="1"/>
    <n v="0"/>
    <n v="11.597099999999999"/>
    <n v="2017"/>
    <x v="8"/>
    <s v="Q3"/>
    <n v="0.28999999999999998"/>
  </r>
  <r>
    <m/>
    <m/>
    <m/>
    <m/>
    <m/>
    <m/>
    <m/>
    <m/>
    <m/>
    <m/>
    <m/>
    <m/>
    <m/>
    <m/>
    <m/>
    <m/>
    <m/>
    <m/>
    <m/>
    <m/>
    <m/>
    <n v="1539"/>
    <s v="CA-2017-121888"/>
    <d v="2017-09-15T00:00:00"/>
    <s v="9/17/2017"/>
    <s v="Second Class"/>
    <s v="CL-11890"/>
    <x v="488"/>
    <x v="0"/>
    <s v="United States"/>
    <s v="Everett"/>
    <s v="Massachusetts"/>
    <n v="2149"/>
    <x v="3"/>
    <s v="OFF-AR-10003478"/>
    <x v="1"/>
    <x v="6"/>
    <s v="Avery Hi-Liter EverBold Pen Style Fluorescent Highlighters, 4/Pack"/>
    <n v="16.28"/>
    <n v="2"/>
    <n v="0"/>
    <n v="6.5119999999999996"/>
    <n v="2017"/>
    <x v="8"/>
    <s v="Q3"/>
    <n v="0.39999999999999997"/>
  </r>
  <r>
    <m/>
    <m/>
    <m/>
    <m/>
    <m/>
    <m/>
    <m/>
    <m/>
    <m/>
    <m/>
    <m/>
    <m/>
    <m/>
    <m/>
    <m/>
    <m/>
    <m/>
    <m/>
    <m/>
    <m/>
    <m/>
    <n v="1540"/>
    <s v="CA-2017-121888"/>
    <d v="2017-09-15T00:00:00"/>
    <s v="9/17/2017"/>
    <s v="Second Class"/>
    <s v="CL-11890"/>
    <x v="488"/>
    <x v="0"/>
    <s v="United States"/>
    <s v="Everett"/>
    <s v="Massachusetts"/>
    <n v="2149"/>
    <x v="3"/>
    <s v="FUR-BO-10002545"/>
    <x v="0"/>
    <x v="0"/>
    <s v="Atlantic Metals Mobile 3-Shelf Bookcases, Custom Colors"/>
    <n v="782.94"/>
    <n v="3"/>
    <n v="0"/>
    <n v="203.56440000000001"/>
    <n v="2017"/>
    <x v="8"/>
    <s v="Q3"/>
    <n v="0.26"/>
  </r>
  <r>
    <m/>
    <m/>
    <m/>
    <m/>
    <m/>
    <m/>
    <m/>
    <m/>
    <m/>
    <m/>
    <m/>
    <m/>
    <m/>
    <m/>
    <m/>
    <m/>
    <m/>
    <m/>
    <m/>
    <m/>
    <m/>
    <n v="1541"/>
    <s v="CA-2017-121888"/>
    <d v="2017-09-15T00:00:00"/>
    <s v="9/17/2017"/>
    <s v="Second Class"/>
    <s v="CL-11890"/>
    <x v="488"/>
    <x v="0"/>
    <s v="United States"/>
    <s v="Everett"/>
    <s v="Massachusetts"/>
    <n v="2149"/>
    <x v="3"/>
    <s v="OFF-BI-10001765"/>
    <x v="1"/>
    <x v="8"/>
    <s v="Wilson Jones Heavy-Duty Casebound Ring Binders with Metal Hinges"/>
    <n v="242.48"/>
    <n v="7"/>
    <n v="0"/>
    <n v="116.3904"/>
    <n v="2017"/>
    <x v="8"/>
    <s v="Q3"/>
    <n v="0.48000000000000004"/>
  </r>
  <r>
    <m/>
    <m/>
    <m/>
    <m/>
    <m/>
    <m/>
    <m/>
    <m/>
    <m/>
    <m/>
    <m/>
    <m/>
    <m/>
    <m/>
    <m/>
    <m/>
    <m/>
    <m/>
    <m/>
    <m/>
    <m/>
    <n v="1542"/>
    <s v="CA-2014-166884"/>
    <d v="2014-03-11T00:00:00"/>
    <s v="3/16/2014"/>
    <s v="Second Class"/>
    <s v="CK-12205"/>
    <x v="237"/>
    <x v="0"/>
    <s v="United States"/>
    <s v="Columbus"/>
    <s v="Ohio"/>
    <n v="43229"/>
    <x v="3"/>
    <s v="FUR-FU-10003981"/>
    <x v="0"/>
    <x v="5"/>
    <s v="Eldon Wave Desk Accessories"/>
    <n v="8.32"/>
    <n v="5"/>
    <n v="0.2"/>
    <n v="2.2879999999999998"/>
    <n v="2014"/>
    <x v="10"/>
    <s v="Q1"/>
    <n v="0.27499999999999997"/>
  </r>
  <r>
    <m/>
    <m/>
    <m/>
    <m/>
    <m/>
    <m/>
    <m/>
    <m/>
    <m/>
    <m/>
    <m/>
    <m/>
    <m/>
    <m/>
    <m/>
    <m/>
    <m/>
    <m/>
    <m/>
    <m/>
    <m/>
    <n v="1543"/>
    <s v="CA-2014-166884"/>
    <d v="2014-03-11T00:00:00"/>
    <s v="3/16/2014"/>
    <s v="Second Class"/>
    <s v="CK-12205"/>
    <x v="237"/>
    <x v="0"/>
    <s v="United States"/>
    <s v="Columbus"/>
    <s v="Ohio"/>
    <n v="43229"/>
    <x v="3"/>
    <s v="OFF-FA-10001561"/>
    <x v="1"/>
    <x v="13"/>
    <s v="Stockwell Push Pins"/>
    <n v="10.464"/>
    <n v="6"/>
    <n v="0.2"/>
    <n v="1.7003999999999999"/>
    <n v="2014"/>
    <x v="10"/>
    <s v="Q1"/>
    <n v="0.16249999999999998"/>
  </r>
  <r>
    <m/>
    <m/>
    <m/>
    <m/>
    <m/>
    <m/>
    <m/>
    <m/>
    <m/>
    <m/>
    <m/>
    <m/>
    <m/>
    <m/>
    <m/>
    <m/>
    <m/>
    <m/>
    <m/>
    <m/>
    <m/>
    <n v="1544"/>
    <s v="CA-2014-107181"/>
    <d v="2014-02-04T00:00:00"/>
    <d v="2014-08-02T00:00:00"/>
    <s v="Standard Class"/>
    <s v="DB-13270"/>
    <x v="489"/>
    <x v="2"/>
    <s v="United States"/>
    <s v="San Diego"/>
    <s v="California"/>
    <n v="92024"/>
    <x v="1"/>
    <s v="OFF-BI-10004230"/>
    <x v="1"/>
    <x v="8"/>
    <s v="GBC Recycled Grain Textured Covers"/>
    <n v="82.896000000000001"/>
    <n v="3"/>
    <n v="0.2"/>
    <n v="29.0136"/>
    <n v="2014"/>
    <x v="11"/>
    <s v="Q1"/>
    <n v="0.35"/>
  </r>
  <r>
    <m/>
    <m/>
    <m/>
    <m/>
    <m/>
    <m/>
    <m/>
    <m/>
    <m/>
    <m/>
    <m/>
    <m/>
    <m/>
    <m/>
    <m/>
    <m/>
    <m/>
    <m/>
    <m/>
    <m/>
    <m/>
    <n v="1545"/>
    <s v="CA-2014-107181"/>
    <d v="2014-02-04T00:00:00"/>
    <d v="2014-08-02T00:00:00"/>
    <s v="Standard Class"/>
    <s v="DB-13270"/>
    <x v="489"/>
    <x v="2"/>
    <s v="United States"/>
    <s v="San Diego"/>
    <s v="California"/>
    <n v="92024"/>
    <x v="1"/>
    <s v="OFF-PA-10000350"/>
    <x v="1"/>
    <x v="10"/>
    <s v="Message Book, Standard Line &quot;While You Were Out&quot;, 5 1/2&quot; X 4&quot;, 200 Sets/Book"/>
    <n v="34.24"/>
    <n v="4"/>
    <n v="0"/>
    <n v="16.0928"/>
    <n v="2014"/>
    <x v="11"/>
    <s v="Q1"/>
    <n v="0.47"/>
  </r>
  <r>
    <m/>
    <m/>
    <m/>
    <m/>
    <m/>
    <m/>
    <m/>
    <m/>
    <m/>
    <m/>
    <m/>
    <m/>
    <m/>
    <m/>
    <m/>
    <m/>
    <m/>
    <m/>
    <m/>
    <m/>
    <m/>
    <n v="1546"/>
    <s v="CA-2014-150245"/>
    <d v="2014-12-31T00:00:00"/>
    <d v="2015-04-01T00:00:00"/>
    <s v="Second Class"/>
    <s v="PC-18745"/>
    <x v="331"/>
    <x v="1"/>
    <s v="United States"/>
    <s v="Watertown"/>
    <s v="New York"/>
    <n v="13601"/>
    <x v="3"/>
    <s v="FUR-BO-10002613"/>
    <x v="0"/>
    <x v="0"/>
    <s v="Atlantic Metals Mobile 4-Shelf Bookcases, Custom Colors"/>
    <n v="1573.4880000000001"/>
    <n v="7"/>
    <n v="0.2"/>
    <n v="196.68600000000001"/>
    <n v="2014"/>
    <x v="4"/>
    <s v="Q4"/>
    <n v="0.125"/>
  </r>
  <r>
    <m/>
    <m/>
    <m/>
    <m/>
    <m/>
    <m/>
    <m/>
    <m/>
    <m/>
    <m/>
    <m/>
    <m/>
    <m/>
    <m/>
    <m/>
    <m/>
    <m/>
    <m/>
    <m/>
    <m/>
    <m/>
    <n v="1547"/>
    <s v="CA-2015-111395"/>
    <d v="2015-11-23T00:00:00"/>
    <s v="11/27/2015"/>
    <s v="Standard Class"/>
    <s v="VB-21745"/>
    <x v="146"/>
    <x v="1"/>
    <s v="United States"/>
    <s v="San Antonio"/>
    <s v="Texas"/>
    <n v="78207"/>
    <x v="2"/>
    <s v="OFF-PA-10000994"/>
    <x v="1"/>
    <x v="10"/>
    <s v="Xerox 1915"/>
    <n v="335.52"/>
    <n v="4"/>
    <n v="0.2"/>
    <n v="117.432"/>
    <n v="2015"/>
    <x v="0"/>
    <s v="Q4"/>
    <n v="0.35000000000000003"/>
  </r>
  <r>
    <m/>
    <m/>
    <m/>
    <m/>
    <m/>
    <m/>
    <m/>
    <m/>
    <m/>
    <m/>
    <m/>
    <m/>
    <m/>
    <m/>
    <m/>
    <m/>
    <m/>
    <m/>
    <m/>
    <m/>
    <m/>
    <n v="1548"/>
    <s v="CA-2015-111395"/>
    <d v="2015-11-23T00:00:00"/>
    <s v="11/27/2015"/>
    <s v="Standard Class"/>
    <s v="VB-21745"/>
    <x v="146"/>
    <x v="1"/>
    <s v="United States"/>
    <s v="San Antonio"/>
    <s v="Texas"/>
    <n v="78207"/>
    <x v="2"/>
    <s v="OFF-BI-10002867"/>
    <x v="1"/>
    <x v="8"/>
    <s v="GBC Recycled Regency Composition Covers"/>
    <n v="23.911999999999999"/>
    <n v="2"/>
    <n v="0.8"/>
    <n v="-40.650399999999998"/>
    <n v="2015"/>
    <x v="0"/>
    <s v="Q4"/>
    <n v="-1.7"/>
  </r>
  <r>
    <m/>
    <m/>
    <m/>
    <m/>
    <m/>
    <m/>
    <m/>
    <m/>
    <m/>
    <m/>
    <m/>
    <m/>
    <m/>
    <m/>
    <m/>
    <m/>
    <m/>
    <m/>
    <m/>
    <m/>
    <m/>
    <n v="1549"/>
    <s v="CA-2015-111395"/>
    <d v="2015-11-23T00:00:00"/>
    <s v="11/27/2015"/>
    <s v="Standard Class"/>
    <s v="VB-21745"/>
    <x v="146"/>
    <x v="1"/>
    <s v="United States"/>
    <s v="San Antonio"/>
    <s v="Texas"/>
    <n v="78207"/>
    <x v="2"/>
    <s v="OFF-ST-10001291"/>
    <x v="1"/>
    <x v="4"/>
    <s v="Tenex Personal Self-Stacking Standard File Box, Black/Gray"/>
    <n v="27.056000000000001"/>
    <n v="2"/>
    <n v="0.2"/>
    <n v="2.3673999999999999"/>
    <n v="2015"/>
    <x v="0"/>
    <s v="Q4"/>
    <n v="8.7499999999999994E-2"/>
  </r>
  <r>
    <m/>
    <m/>
    <m/>
    <m/>
    <m/>
    <m/>
    <m/>
    <m/>
    <m/>
    <m/>
    <m/>
    <m/>
    <m/>
    <m/>
    <m/>
    <m/>
    <m/>
    <m/>
    <m/>
    <m/>
    <m/>
    <n v="1550"/>
    <s v="CA-2014-134278"/>
    <d v="2014-07-06T00:00:00"/>
    <d v="2014-08-07T00:00:00"/>
    <s v="First Class"/>
    <s v="EP-13915"/>
    <x v="212"/>
    <x v="0"/>
    <s v="United States"/>
    <s v="New York City"/>
    <s v="New York"/>
    <n v="10011"/>
    <x v="3"/>
    <s v="TEC-CO-10001046"/>
    <x v="2"/>
    <x v="16"/>
    <s v="Canon Imageclass D680 Copier / Fax"/>
    <n v="559.99199999999996"/>
    <n v="1"/>
    <n v="0.2"/>
    <n v="174.9975"/>
    <n v="2014"/>
    <x v="7"/>
    <s v="Q3"/>
    <n v="0.3125"/>
  </r>
  <r>
    <m/>
    <m/>
    <m/>
    <m/>
    <m/>
    <m/>
    <m/>
    <m/>
    <m/>
    <m/>
    <m/>
    <m/>
    <m/>
    <m/>
    <m/>
    <m/>
    <m/>
    <m/>
    <m/>
    <m/>
    <m/>
    <n v="1551"/>
    <s v="US-2017-124926"/>
    <d v="2017-11-13T00:00:00"/>
    <s v="11/18/2017"/>
    <s v="Second Class"/>
    <s v="ME-17320"/>
    <x v="467"/>
    <x v="2"/>
    <s v="United States"/>
    <s v="Houston"/>
    <s v="Texas"/>
    <n v="77095"/>
    <x v="2"/>
    <s v="OFF-AP-10004868"/>
    <x v="1"/>
    <x v="9"/>
    <s v="Hoover Commercial Soft Guard Upright Vacuum And Disposable Filtration Bags"/>
    <n v="9.3239999999999998"/>
    <n v="6"/>
    <n v="0.8"/>
    <n v="-24.708600000000001"/>
    <n v="2017"/>
    <x v="0"/>
    <s v="Q4"/>
    <n v="-2.65"/>
  </r>
  <r>
    <m/>
    <m/>
    <m/>
    <m/>
    <m/>
    <m/>
    <m/>
    <m/>
    <m/>
    <m/>
    <m/>
    <m/>
    <m/>
    <m/>
    <m/>
    <m/>
    <m/>
    <m/>
    <m/>
    <m/>
    <m/>
    <n v="1552"/>
    <s v="CA-2016-159345"/>
    <d v="2016-06-17T00:00:00"/>
    <s v="6/22/2016"/>
    <s v="Standard Class"/>
    <s v="IG-15085"/>
    <x v="490"/>
    <x v="0"/>
    <s v="United States"/>
    <s v="San Diego"/>
    <s v="California"/>
    <n v="92024"/>
    <x v="1"/>
    <s v="OFF-PA-10000806"/>
    <x v="1"/>
    <x v="10"/>
    <s v="Xerox 1934"/>
    <n v="111.96"/>
    <n v="2"/>
    <n v="0"/>
    <n v="54.860399999999998"/>
    <n v="2016"/>
    <x v="1"/>
    <s v="Q2"/>
    <n v="0.49"/>
  </r>
  <r>
    <m/>
    <m/>
    <m/>
    <m/>
    <m/>
    <m/>
    <m/>
    <m/>
    <m/>
    <m/>
    <m/>
    <m/>
    <m/>
    <m/>
    <m/>
    <m/>
    <m/>
    <m/>
    <m/>
    <m/>
    <m/>
    <n v="1553"/>
    <s v="CA-2014-130274"/>
    <d v="2014-05-03T00:00:00"/>
    <d v="2014-05-05T00:00:00"/>
    <s v="First Class"/>
    <s v="JS-15940"/>
    <x v="185"/>
    <x v="2"/>
    <s v="United States"/>
    <s v="Appleton"/>
    <s v="Wisconsin"/>
    <n v="54915"/>
    <x v="2"/>
    <s v="OFF-LA-10002195"/>
    <x v="1"/>
    <x v="2"/>
    <s v="Avery 481"/>
    <n v="21.56"/>
    <n v="7"/>
    <n v="0"/>
    <n v="10.348800000000001"/>
    <n v="2014"/>
    <x v="5"/>
    <s v="Q2"/>
    <n v="0.48000000000000004"/>
  </r>
  <r>
    <m/>
    <m/>
    <m/>
    <m/>
    <m/>
    <m/>
    <m/>
    <m/>
    <m/>
    <m/>
    <m/>
    <m/>
    <m/>
    <m/>
    <m/>
    <m/>
    <m/>
    <m/>
    <m/>
    <m/>
    <m/>
    <n v="1554"/>
    <s v="CA-2017-158386"/>
    <d v="2017-10-16T00:00:00"/>
    <s v="10/21/2017"/>
    <s v="Standard Class"/>
    <s v="BO-11425"/>
    <x v="491"/>
    <x v="0"/>
    <s v="United States"/>
    <s v="Richmond"/>
    <s v="Kentucky"/>
    <n v="40475"/>
    <x v="0"/>
    <s v="OFF-BI-10003719"/>
    <x v="1"/>
    <x v="8"/>
    <s v="Large Capacity Hanging Post Binders"/>
    <n v="124.75"/>
    <n v="5"/>
    <n v="0"/>
    <n v="57.384999999999998"/>
    <n v="2017"/>
    <x v="2"/>
    <s v="Q4"/>
    <n v="0.45999999999999996"/>
  </r>
  <r>
    <m/>
    <m/>
    <m/>
    <m/>
    <m/>
    <m/>
    <m/>
    <m/>
    <m/>
    <m/>
    <m/>
    <m/>
    <m/>
    <m/>
    <m/>
    <m/>
    <m/>
    <m/>
    <m/>
    <m/>
    <m/>
    <n v="1555"/>
    <s v="CA-2015-111507"/>
    <d v="2015-02-06T00:00:00"/>
    <s v="2/13/2015"/>
    <s v="Standard Class"/>
    <s v="VW-21775"/>
    <x v="100"/>
    <x v="1"/>
    <s v="United States"/>
    <s v="Bellevue"/>
    <s v="Washington"/>
    <n v="98006"/>
    <x v="1"/>
    <s v="OFF-AR-10001315"/>
    <x v="1"/>
    <x v="6"/>
    <s v="Newell 310"/>
    <n v="5.28"/>
    <n v="3"/>
    <n v="0"/>
    <n v="1.5311999999999999"/>
    <n v="2015"/>
    <x v="11"/>
    <s v="Q1"/>
    <n v="0.28999999999999998"/>
  </r>
  <r>
    <m/>
    <m/>
    <m/>
    <m/>
    <m/>
    <m/>
    <m/>
    <m/>
    <m/>
    <m/>
    <m/>
    <m/>
    <m/>
    <m/>
    <m/>
    <m/>
    <m/>
    <m/>
    <m/>
    <m/>
    <m/>
    <n v="1556"/>
    <s v="CA-2017-120761"/>
    <d v="2017-09-04T00:00:00"/>
    <d v="2017-08-09T00:00:00"/>
    <s v="Standard Class"/>
    <s v="AB-10150"/>
    <x v="492"/>
    <x v="0"/>
    <s v="United States"/>
    <s v="Long Beach"/>
    <s v="New York"/>
    <n v="11561"/>
    <x v="3"/>
    <s v="TEC-AC-10000171"/>
    <x v="2"/>
    <x v="11"/>
    <s v="Verbatim 25 GB 6x Blu-ray Single Layer Recordable Disc, 25/Pack"/>
    <n v="91.96"/>
    <n v="4"/>
    <n v="0"/>
    <n v="39.5428"/>
    <n v="2017"/>
    <x v="8"/>
    <s v="Q3"/>
    <n v="0.43000000000000005"/>
  </r>
  <r>
    <m/>
    <m/>
    <m/>
    <m/>
    <m/>
    <m/>
    <m/>
    <m/>
    <m/>
    <m/>
    <m/>
    <m/>
    <m/>
    <m/>
    <m/>
    <m/>
    <m/>
    <m/>
    <m/>
    <m/>
    <m/>
    <n v="1557"/>
    <s v="CA-2016-109176"/>
    <d v="2016-05-09T00:00:00"/>
    <s v="5/15/2016"/>
    <s v="Standard Class"/>
    <s v="JW-16075"/>
    <x v="493"/>
    <x v="0"/>
    <s v="United States"/>
    <s v="Philadelphia"/>
    <s v="Pennsylvania"/>
    <n v="19140"/>
    <x v="3"/>
    <s v="OFF-EN-10003134"/>
    <x v="1"/>
    <x v="12"/>
    <s v="Staple envelope"/>
    <n v="9.3439999999999994"/>
    <n v="1"/>
    <n v="0.2"/>
    <n v="3.504"/>
    <n v="2016"/>
    <x v="5"/>
    <s v="Q2"/>
    <n v="0.375"/>
  </r>
  <r>
    <m/>
    <m/>
    <m/>
    <m/>
    <m/>
    <m/>
    <m/>
    <m/>
    <m/>
    <m/>
    <m/>
    <m/>
    <m/>
    <m/>
    <m/>
    <m/>
    <m/>
    <m/>
    <m/>
    <m/>
    <m/>
    <n v="1558"/>
    <s v="CA-2016-109176"/>
    <d v="2016-05-09T00:00:00"/>
    <s v="5/15/2016"/>
    <s v="Standard Class"/>
    <s v="JW-16075"/>
    <x v="493"/>
    <x v="0"/>
    <s v="United States"/>
    <s v="Philadelphia"/>
    <s v="Pennsylvania"/>
    <n v="19140"/>
    <x v="3"/>
    <s v="OFF-AR-10001955"/>
    <x v="1"/>
    <x v="6"/>
    <s v="Newell 319"/>
    <n v="79.36"/>
    <n v="5"/>
    <n v="0.2"/>
    <n v="9.92"/>
    <n v="2016"/>
    <x v="5"/>
    <s v="Q2"/>
    <n v="0.125"/>
  </r>
  <r>
    <m/>
    <m/>
    <m/>
    <m/>
    <m/>
    <m/>
    <m/>
    <m/>
    <m/>
    <m/>
    <m/>
    <m/>
    <m/>
    <m/>
    <m/>
    <m/>
    <m/>
    <m/>
    <m/>
    <m/>
    <m/>
    <n v="1559"/>
    <s v="CA-2015-112116"/>
    <d v="2015-03-16T00:00:00"/>
    <s v="3/18/2015"/>
    <s v="Second Class"/>
    <s v="JE-15475"/>
    <x v="188"/>
    <x v="0"/>
    <s v="United States"/>
    <s v="Seattle"/>
    <s v="Washington"/>
    <n v="98103"/>
    <x v="1"/>
    <s v="FUR-TA-10001039"/>
    <x v="0"/>
    <x v="3"/>
    <s v="KI Adjustable-Height Table"/>
    <n v="171.96"/>
    <n v="2"/>
    <n v="0"/>
    <n v="44.709600000000002"/>
    <n v="2015"/>
    <x v="10"/>
    <s v="Q1"/>
    <n v="0.26"/>
  </r>
  <r>
    <m/>
    <m/>
    <m/>
    <m/>
    <m/>
    <m/>
    <m/>
    <m/>
    <m/>
    <m/>
    <m/>
    <m/>
    <m/>
    <m/>
    <m/>
    <m/>
    <m/>
    <m/>
    <m/>
    <m/>
    <m/>
    <n v="1560"/>
    <s v="CA-2016-126809"/>
    <d v="2016-04-09T00:00:00"/>
    <s v="4/13/2016"/>
    <s v="Standard Class"/>
    <s v="EB-13750"/>
    <x v="494"/>
    <x v="1"/>
    <s v="United States"/>
    <s v="Seattle"/>
    <s v="Washington"/>
    <n v="98103"/>
    <x v="1"/>
    <s v="OFF-BI-10003712"/>
    <x v="1"/>
    <x v="8"/>
    <s v="Acco Pressboard Covers with Storage Hooks, 14 7/8&quot; x 11&quot;, Light Blue"/>
    <n v="35.351999999999997"/>
    <n v="9"/>
    <n v="0.2"/>
    <n v="12.815099999999999"/>
    <n v="2016"/>
    <x v="3"/>
    <s v="Q2"/>
    <n v="0.36249999999999999"/>
  </r>
  <r>
    <m/>
    <m/>
    <m/>
    <m/>
    <m/>
    <m/>
    <m/>
    <m/>
    <m/>
    <m/>
    <m/>
    <m/>
    <m/>
    <m/>
    <m/>
    <m/>
    <m/>
    <m/>
    <m/>
    <m/>
    <m/>
    <n v="1561"/>
    <s v="CA-2014-105172"/>
    <d v="2014-04-04T00:00:00"/>
    <d v="2014-09-04T00:00:00"/>
    <s v="Standard Class"/>
    <s v="PK-18910"/>
    <x v="324"/>
    <x v="2"/>
    <s v="United States"/>
    <s v="San Francisco"/>
    <s v="California"/>
    <n v="94109"/>
    <x v="1"/>
    <s v="OFF-LA-10001641"/>
    <x v="1"/>
    <x v="2"/>
    <s v="Avery 518"/>
    <n v="18.899999999999999"/>
    <n v="6"/>
    <n v="0"/>
    <n v="9.0719999999999992"/>
    <n v="2014"/>
    <x v="3"/>
    <s v="Q2"/>
    <n v="0.48"/>
  </r>
  <r>
    <m/>
    <m/>
    <m/>
    <m/>
    <m/>
    <m/>
    <m/>
    <m/>
    <m/>
    <m/>
    <m/>
    <m/>
    <m/>
    <m/>
    <m/>
    <m/>
    <m/>
    <m/>
    <m/>
    <m/>
    <m/>
    <n v="1562"/>
    <s v="CA-2017-107293"/>
    <d v="2017-09-05T00:00:00"/>
    <d v="2017-06-09T00:00:00"/>
    <s v="First Class"/>
    <s v="CS-12400"/>
    <x v="37"/>
    <x v="2"/>
    <s v="United States"/>
    <s v="Seattle"/>
    <s v="Washington"/>
    <n v="98115"/>
    <x v="1"/>
    <s v="OFF-AR-10003732"/>
    <x v="1"/>
    <x v="6"/>
    <s v="Newell 333"/>
    <n v="2.78"/>
    <n v="1"/>
    <n v="0"/>
    <n v="0.7228"/>
    <n v="2017"/>
    <x v="8"/>
    <s v="Q3"/>
    <n v="0.26"/>
  </r>
  <r>
    <m/>
    <m/>
    <m/>
    <m/>
    <m/>
    <m/>
    <m/>
    <m/>
    <m/>
    <m/>
    <m/>
    <m/>
    <m/>
    <m/>
    <m/>
    <m/>
    <m/>
    <m/>
    <m/>
    <m/>
    <m/>
    <n v="1563"/>
    <s v="US-2017-102890"/>
    <d v="2017-06-30T00:00:00"/>
    <s v="6/30/2017"/>
    <s v="Same Day"/>
    <s v="SG-20470"/>
    <x v="495"/>
    <x v="0"/>
    <s v="United States"/>
    <s v="New York City"/>
    <s v="New York"/>
    <n v="10011"/>
    <x v="3"/>
    <s v="FUR-TA-10000577"/>
    <x v="0"/>
    <x v="3"/>
    <s v="Bretford CR4500 Series Slim Rectangular Table"/>
    <n v="1044.6300000000001"/>
    <n v="5"/>
    <n v="0.4"/>
    <n v="-295.9785"/>
    <n v="2017"/>
    <x v="1"/>
    <s v="Q2"/>
    <n v="-0.28333333333333333"/>
  </r>
  <r>
    <m/>
    <m/>
    <m/>
    <m/>
    <m/>
    <m/>
    <m/>
    <m/>
    <m/>
    <m/>
    <m/>
    <m/>
    <m/>
    <m/>
    <m/>
    <m/>
    <m/>
    <m/>
    <m/>
    <m/>
    <m/>
    <n v="1564"/>
    <s v="CA-2015-158554"/>
    <d v="2015-11-09T00:00:00"/>
    <d v="2015-09-11T00:00:00"/>
    <s v="Same Day"/>
    <s v="CM-12190"/>
    <x v="496"/>
    <x v="0"/>
    <s v="United States"/>
    <s v="Philadelphia"/>
    <s v="Pennsylvania"/>
    <n v="19134"/>
    <x v="3"/>
    <s v="OFF-PA-10004000"/>
    <x v="1"/>
    <x v="10"/>
    <s v="While You Were Out Pads, 50 per Pad, 4 x 5 1/4, Green Cycle"/>
    <n v="11.352"/>
    <n v="3"/>
    <n v="0.2"/>
    <n v="4.1151"/>
    <n v="2015"/>
    <x v="0"/>
    <s v="Q4"/>
    <n v="0.36249999999999999"/>
  </r>
  <r>
    <m/>
    <m/>
    <m/>
    <m/>
    <m/>
    <m/>
    <m/>
    <m/>
    <m/>
    <m/>
    <m/>
    <m/>
    <m/>
    <m/>
    <m/>
    <m/>
    <m/>
    <m/>
    <m/>
    <m/>
    <m/>
    <n v="1565"/>
    <s v="CA-2014-116239"/>
    <d v="2014-03-04T00:00:00"/>
    <d v="2014-04-03T00:00:00"/>
    <s v="Same Day"/>
    <s v="CL-12565"/>
    <x v="52"/>
    <x v="0"/>
    <s v="United States"/>
    <s v="Columbia"/>
    <s v="South Carolina"/>
    <n v="29203"/>
    <x v="0"/>
    <s v="OFF-ST-10001370"/>
    <x v="1"/>
    <x v="4"/>
    <s v="Sensible Storage WireTech Storage Systems"/>
    <n v="354.9"/>
    <n v="5"/>
    <n v="0"/>
    <n v="17.745000000000001"/>
    <n v="2014"/>
    <x v="10"/>
    <s v="Q1"/>
    <n v="0.05"/>
  </r>
  <r>
    <m/>
    <m/>
    <m/>
    <m/>
    <m/>
    <m/>
    <m/>
    <m/>
    <m/>
    <m/>
    <m/>
    <m/>
    <m/>
    <m/>
    <m/>
    <m/>
    <m/>
    <m/>
    <m/>
    <m/>
    <m/>
    <n v="1566"/>
    <s v="CA-2015-132101"/>
    <d v="2015-03-19T00:00:00"/>
    <s v="3/25/2015"/>
    <s v="Standard Class"/>
    <s v="JO-15550"/>
    <x v="270"/>
    <x v="2"/>
    <s v="United States"/>
    <s v="Seattle"/>
    <s v="Washington"/>
    <n v="98105"/>
    <x v="1"/>
    <s v="TEC-PH-10004539"/>
    <x v="2"/>
    <x v="7"/>
    <s v="Wireless Extenders zBoost YX545 SOHO Signal Booster"/>
    <n v="453.57600000000002"/>
    <n v="3"/>
    <n v="0.2"/>
    <n v="39.687899999999999"/>
    <n v="2015"/>
    <x v="10"/>
    <s v="Q1"/>
    <n v="8.7499999999999994E-2"/>
  </r>
  <r>
    <m/>
    <m/>
    <m/>
    <m/>
    <m/>
    <m/>
    <m/>
    <m/>
    <m/>
    <m/>
    <m/>
    <m/>
    <m/>
    <m/>
    <m/>
    <m/>
    <m/>
    <m/>
    <m/>
    <m/>
    <m/>
    <n v="1567"/>
    <s v="CA-2015-129112"/>
    <d v="2015-11-29T00:00:00"/>
    <s v="11/30/2015"/>
    <s v="First Class"/>
    <s v="AW-10840"/>
    <x v="497"/>
    <x v="0"/>
    <s v="United States"/>
    <s v="Allen"/>
    <s v="Texas"/>
    <n v="75002"/>
    <x v="2"/>
    <s v="TEC-AC-10003038"/>
    <x v="2"/>
    <x v="11"/>
    <s v="Kingston Digital DataTraveler 16GB USB 2.0"/>
    <n v="21.48"/>
    <n v="3"/>
    <n v="0.2"/>
    <n v="-0.26850000000000002"/>
    <n v="2015"/>
    <x v="0"/>
    <s v="Q4"/>
    <n v="-1.2500000000000001E-2"/>
  </r>
  <r>
    <m/>
    <m/>
    <m/>
    <m/>
    <m/>
    <m/>
    <m/>
    <m/>
    <m/>
    <m/>
    <m/>
    <m/>
    <m/>
    <m/>
    <m/>
    <m/>
    <m/>
    <m/>
    <m/>
    <m/>
    <m/>
    <n v="1568"/>
    <s v="CA-2015-129112"/>
    <d v="2015-11-29T00:00:00"/>
    <s v="11/30/2015"/>
    <s v="First Class"/>
    <s v="AW-10840"/>
    <x v="497"/>
    <x v="0"/>
    <s v="United States"/>
    <s v="Allen"/>
    <s v="Texas"/>
    <n v="75002"/>
    <x v="2"/>
    <s v="OFF-BI-10000088"/>
    <x v="1"/>
    <x v="8"/>
    <s v="GBC Imprintable Covers"/>
    <n v="8.7840000000000007"/>
    <n v="4"/>
    <n v="0.8"/>
    <n v="-13.6152"/>
    <n v="2015"/>
    <x v="0"/>
    <s v="Q4"/>
    <n v="-1.5499999999999998"/>
  </r>
  <r>
    <m/>
    <m/>
    <m/>
    <m/>
    <m/>
    <m/>
    <m/>
    <m/>
    <m/>
    <m/>
    <m/>
    <m/>
    <m/>
    <m/>
    <m/>
    <m/>
    <m/>
    <m/>
    <m/>
    <m/>
    <m/>
    <n v="1569"/>
    <s v="US-2017-152002"/>
    <d v="2017-06-11T00:00:00"/>
    <d v="2017-11-06T00:00:00"/>
    <s v="Same Day"/>
    <s v="DV-13465"/>
    <x v="231"/>
    <x v="0"/>
    <s v="United States"/>
    <s v="Los Angeles"/>
    <s v="California"/>
    <n v="90004"/>
    <x v="1"/>
    <s v="OFF-PA-10000357"/>
    <x v="1"/>
    <x v="10"/>
    <s v="White Dual Perf Computer Printout Paper, 2700 Sheets, 1 Part, Heavyweight, 20 lbs., 14 7/8 x 11"/>
    <n v="122.97"/>
    <n v="3"/>
    <n v="0"/>
    <n v="60.255299999999998"/>
    <n v="2017"/>
    <x v="1"/>
    <s v="Q2"/>
    <n v="0.49"/>
  </r>
  <r>
    <m/>
    <m/>
    <m/>
    <m/>
    <m/>
    <m/>
    <m/>
    <m/>
    <m/>
    <m/>
    <m/>
    <m/>
    <m/>
    <m/>
    <m/>
    <m/>
    <m/>
    <m/>
    <m/>
    <m/>
    <m/>
    <n v="1570"/>
    <s v="CA-2017-165029"/>
    <d v="2017-11-26T00:00:00"/>
    <s v="11/30/2017"/>
    <s v="Standard Class"/>
    <s v="AH-10075"/>
    <x v="340"/>
    <x v="1"/>
    <s v="United States"/>
    <s v="Atlanta"/>
    <s v="Georgia"/>
    <n v="30318"/>
    <x v="0"/>
    <s v="OFF-AR-10003504"/>
    <x v="1"/>
    <x v="6"/>
    <s v="Newell 347"/>
    <n v="12.84"/>
    <n v="3"/>
    <n v="0"/>
    <n v="3.7235999999999998"/>
    <n v="2017"/>
    <x v="0"/>
    <s v="Q4"/>
    <n v="0.28999999999999998"/>
  </r>
  <r>
    <m/>
    <m/>
    <m/>
    <m/>
    <m/>
    <m/>
    <m/>
    <m/>
    <m/>
    <m/>
    <m/>
    <m/>
    <m/>
    <m/>
    <m/>
    <m/>
    <m/>
    <m/>
    <m/>
    <m/>
    <m/>
    <n v="1571"/>
    <s v="US-2014-157385"/>
    <d v="2014-11-23T00:00:00"/>
    <s v="11/25/2014"/>
    <s v="First Class"/>
    <s v="SC-20095"/>
    <x v="183"/>
    <x v="0"/>
    <s v="United States"/>
    <s v="Los Angeles"/>
    <s v="California"/>
    <n v="90004"/>
    <x v="1"/>
    <s v="FUR-CH-10000863"/>
    <x v="0"/>
    <x v="1"/>
    <s v="Novimex Swivel Fabric Task Chair"/>
    <n v="603.91999999999996"/>
    <n v="5"/>
    <n v="0.2"/>
    <n v="-67.941000000000003"/>
    <n v="2014"/>
    <x v="0"/>
    <s v="Q4"/>
    <n v="-0.11250000000000002"/>
  </r>
  <r>
    <m/>
    <m/>
    <m/>
    <m/>
    <m/>
    <m/>
    <m/>
    <m/>
    <m/>
    <m/>
    <m/>
    <m/>
    <m/>
    <m/>
    <m/>
    <m/>
    <m/>
    <m/>
    <m/>
    <m/>
    <m/>
    <n v="1572"/>
    <s v="US-2014-157385"/>
    <d v="2014-11-23T00:00:00"/>
    <s v="11/25/2014"/>
    <s v="First Class"/>
    <s v="SC-20095"/>
    <x v="183"/>
    <x v="0"/>
    <s v="United States"/>
    <s v="Los Angeles"/>
    <s v="California"/>
    <n v="90004"/>
    <x v="1"/>
    <s v="OFF-EN-10003160"/>
    <x v="1"/>
    <x v="12"/>
    <s v="Pastel Pink Envelopes"/>
    <n v="21.84"/>
    <n v="3"/>
    <n v="0"/>
    <n v="10.4832"/>
    <n v="2014"/>
    <x v="0"/>
    <s v="Q4"/>
    <n v="0.48"/>
  </r>
  <r>
    <m/>
    <m/>
    <m/>
    <m/>
    <m/>
    <m/>
    <m/>
    <m/>
    <m/>
    <m/>
    <m/>
    <m/>
    <m/>
    <m/>
    <m/>
    <m/>
    <m/>
    <m/>
    <m/>
    <m/>
    <m/>
    <n v="1573"/>
    <s v="US-2014-157385"/>
    <d v="2014-11-23T00:00:00"/>
    <s v="11/25/2014"/>
    <s v="First Class"/>
    <s v="SC-20095"/>
    <x v="183"/>
    <x v="0"/>
    <s v="United States"/>
    <s v="Los Angeles"/>
    <s v="California"/>
    <n v="90004"/>
    <x v="1"/>
    <s v="TEC-AC-10003280"/>
    <x v="2"/>
    <x v="11"/>
    <s v="Belkin F8E887 USB Wired Ergonomic Keyboard"/>
    <n v="29.99"/>
    <n v="1"/>
    <n v="0"/>
    <n v="6.2979000000000003"/>
    <n v="2014"/>
    <x v="0"/>
    <s v="Q4"/>
    <n v="0.21000000000000002"/>
  </r>
  <r>
    <m/>
    <m/>
    <m/>
    <m/>
    <m/>
    <m/>
    <m/>
    <m/>
    <m/>
    <m/>
    <m/>
    <m/>
    <m/>
    <m/>
    <m/>
    <m/>
    <m/>
    <m/>
    <m/>
    <m/>
    <m/>
    <n v="1574"/>
    <s v="US-2014-157385"/>
    <d v="2014-11-23T00:00:00"/>
    <s v="11/25/2014"/>
    <s v="First Class"/>
    <s v="SC-20095"/>
    <x v="183"/>
    <x v="0"/>
    <s v="United States"/>
    <s v="Los Angeles"/>
    <s v="California"/>
    <n v="90004"/>
    <x v="1"/>
    <s v="FUR-CH-10000595"/>
    <x v="0"/>
    <x v="1"/>
    <s v="Safco Contoured Stacking Chairs"/>
    <n v="381.44"/>
    <n v="2"/>
    <n v="0.2"/>
    <n v="23.84"/>
    <n v="2014"/>
    <x v="0"/>
    <s v="Q4"/>
    <n v="6.25E-2"/>
  </r>
  <r>
    <m/>
    <m/>
    <m/>
    <m/>
    <m/>
    <m/>
    <m/>
    <m/>
    <m/>
    <m/>
    <m/>
    <m/>
    <m/>
    <m/>
    <m/>
    <m/>
    <m/>
    <m/>
    <m/>
    <m/>
    <m/>
    <n v="1575"/>
    <s v="CA-2014-101602"/>
    <d v="2014-12-15T00:00:00"/>
    <s v="12/18/2014"/>
    <s v="First Class"/>
    <s v="MC-18100"/>
    <x v="498"/>
    <x v="0"/>
    <s v="United States"/>
    <s v="El Paso"/>
    <s v="Texas"/>
    <n v="79907"/>
    <x v="2"/>
    <s v="TEC-PH-10000169"/>
    <x v="2"/>
    <x v="7"/>
    <s v="ARKON Windshield Dashboard Air Vent Car Mount Holder"/>
    <n v="40.68"/>
    <n v="3"/>
    <n v="0.2"/>
    <n v="-9.1530000000000005"/>
    <n v="2014"/>
    <x v="4"/>
    <s v="Q4"/>
    <n v="-0.22500000000000001"/>
  </r>
  <r>
    <m/>
    <m/>
    <m/>
    <m/>
    <m/>
    <m/>
    <m/>
    <m/>
    <m/>
    <m/>
    <m/>
    <m/>
    <m/>
    <m/>
    <m/>
    <m/>
    <m/>
    <m/>
    <m/>
    <m/>
    <m/>
    <n v="1576"/>
    <s v="CA-2014-101602"/>
    <d v="2014-12-15T00:00:00"/>
    <s v="12/18/2014"/>
    <s v="First Class"/>
    <s v="MC-18100"/>
    <x v="498"/>
    <x v="0"/>
    <s v="United States"/>
    <s v="El Paso"/>
    <s v="Texas"/>
    <n v="79907"/>
    <x v="2"/>
    <s v="FUR-CH-10004675"/>
    <x v="0"/>
    <x v="1"/>
    <s v="Lifetime Advantage Folding Chairs, 4/Carton"/>
    <n v="763.28"/>
    <n v="5"/>
    <n v="0.3"/>
    <n v="-21.808"/>
    <n v="2014"/>
    <x v="4"/>
    <s v="Q4"/>
    <n v="-2.8571428571428571E-2"/>
  </r>
  <r>
    <m/>
    <m/>
    <m/>
    <m/>
    <m/>
    <m/>
    <m/>
    <m/>
    <m/>
    <m/>
    <m/>
    <m/>
    <m/>
    <m/>
    <m/>
    <m/>
    <m/>
    <m/>
    <m/>
    <m/>
    <m/>
    <n v="1577"/>
    <s v="CA-2016-109057"/>
    <d v="2016-04-22T00:00:00"/>
    <s v="4/27/2016"/>
    <s v="Standard Class"/>
    <s v="TT-21460"/>
    <x v="499"/>
    <x v="2"/>
    <s v="United States"/>
    <s v="Aurora"/>
    <s v="Illinois"/>
    <n v="60505"/>
    <x v="2"/>
    <s v="OFF-ST-10002406"/>
    <x v="1"/>
    <x v="4"/>
    <s v="Pizazz Global Quick File"/>
    <n v="23.952000000000002"/>
    <n v="2"/>
    <n v="0.2"/>
    <n v="2.3952"/>
    <n v="2016"/>
    <x v="3"/>
    <s v="Q2"/>
    <n v="9.9999999999999992E-2"/>
  </r>
  <r>
    <m/>
    <m/>
    <m/>
    <m/>
    <m/>
    <m/>
    <m/>
    <m/>
    <m/>
    <m/>
    <m/>
    <m/>
    <m/>
    <m/>
    <m/>
    <m/>
    <m/>
    <m/>
    <m/>
    <m/>
    <m/>
    <n v="1578"/>
    <s v="CA-2016-154403"/>
    <d v="2016-05-23T00:00:00"/>
    <s v="5/27/2016"/>
    <s v="Standard Class"/>
    <s v="AP-10720"/>
    <x v="399"/>
    <x v="2"/>
    <s v="United States"/>
    <s v="Florence"/>
    <s v="Alabama"/>
    <n v="35630"/>
    <x v="0"/>
    <s v="OFF-PA-10001526"/>
    <x v="1"/>
    <x v="10"/>
    <s v="Xerox 1949"/>
    <n v="4.9800000000000004"/>
    <n v="1"/>
    <n v="0"/>
    <n v="2.4401999999999999"/>
    <n v="2016"/>
    <x v="5"/>
    <s v="Q2"/>
    <n v="0.48999999999999994"/>
  </r>
  <r>
    <m/>
    <m/>
    <m/>
    <m/>
    <m/>
    <m/>
    <m/>
    <m/>
    <m/>
    <m/>
    <m/>
    <m/>
    <m/>
    <m/>
    <m/>
    <m/>
    <m/>
    <m/>
    <m/>
    <m/>
    <m/>
    <n v="1579"/>
    <s v="CA-2016-102456"/>
    <d v="2016-02-27T00:00:00"/>
    <d v="2016-01-03T00:00:00"/>
    <s v="First Class"/>
    <s v="DL-12865"/>
    <x v="297"/>
    <x v="0"/>
    <s v="United States"/>
    <s v="New York City"/>
    <s v="New York"/>
    <n v="10011"/>
    <x v="3"/>
    <s v="OFF-AP-10004336"/>
    <x v="1"/>
    <x v="9"/>
    <s v="Conquest 14 Commercial Heavy-Duty Upright Vacuum, Collection System, Accessory Kit"/>
    <n v="170.88"/>
    <n v="3"/>
    <n v="0"/>
    <n v="49.555199999999999"/>
    <n v="2016"/>
    <x v="11"/>
    <s v="Q1"/>
    <n v="0.28999999999999998"/>
  </r>
  <r>
    <m/>
    <m/>
    <m/>
    <m/>
    <m/>
    <m/>
    <m/>
    <m/>
    <m/>
    <m/>
    <m/>
    <m/>
    <m/>
    <m/>
    <m/>
    <m/>
    <m/>
    <m/>
    <m/>
    <m/>
    <m/>
    <n v="1580"/>
    <s v="CA-2015-131338"/>
    <d v="2015-08-09T00:00:00"/>
    <d v="2015-12-08T00:00:00"/>
    <s v="First Class"/>
    <s v="NP-18325"/>
    <x v="268"/>
    <x v="0"/>
    <s v="United States"/>
    <s v="New York City"/>
    <s v="New York"/>
    <n v="10024"/>
    <x v="3"/>
    <s v="TEC-PH-10003012"/>
    <x v="2"/>
    <x v="7"/>
    <s v="Nortel Meridian M3904 Professional Digital phone"/>
    <n v="307.98"/>
    <n v="2"/>
    <n v="0"/>
    <n v="89.3142"/>
    <n v="2015"/>
    <x v="6"/>
    <s v="Q3"/>
    <n v="0.28999999999999998"/>
  </r>
  <r>
    <m/>
    <m/>
    <m/>
    <m/>
    <m/>
    <m/>
    <m/>
    <m/>
    <m/>
    <m/>
    <m/>
    <m/>
    <m/>
    <m/>
    <m/>
    <m/>
    <m/>
    <m/>
    <m/>
    <m/>
    <m/>
    <n v="1581"/>
    <s v="CA-2015-131338"/>
    <d v="2015-08-09T00:00:00"/>
    <d v="2015-12-08T00:00:00"/>
    <s v="First Class"/>
    <s v="NP-18325"/>
    <x v="268"/>
    <x v="0"/>
    <s v="United States"/>
    <s v="New York City"/>
    <s v="New York"/>
    <n v="10024"/>
    <x v="3"/>
    <s v="FUR-TA-10002607"/>
    <x v="0"/>
    <x v="3"/>
    <s v="KI Conference Tables"/>
    <n v="382.80599999999998"/>
    <n v="9"/>
    <n v="0.4"/>
    <n v="-153.1224"/>
    <n v="2015"/>
    <x v="6"/>
    <s v="Q3"/>
    <n v="-0.4"/>
  </r>
  <r>
    <m/>
    <m/>
    <m/>
    <m/>
    <m/>
    <m/>
    <m/>
    <m/>
    <m/>
    <m/>
    <m/>
    <m/>
    <m/>
    <m/>
    <m/>
    <m/>
    <m/>
    <m/>
    <m/>
    <m/>
    <m/>
    <n v="1582"/>
    <s v="CA-2015-131338"/>
    <d v="2015-08-09T00:00:00"/>
    <d v="2015-12-08T00:00:00"/>
    <s v="First Class"/>
    <s v="NP-18325"/>
    <x v="268"/>
    <x v="0"/>
    <s v="United States"/>
    <s v="New York City"/>
    <s v="New York"/>
    <n v="10024"/>
    <x v="3"/>
    <s v="OFF-ST-10000642"/>
    <x v="1"/>
    <x v="4"/>
    <s v="Tennsco Lockers, Gray"/>
    <n v="41.96"/>
    <n v="2"/>
    <n v="0"/>
    <n v="2.9371999999999998"/>
    <n v="2015"/>
    <x v="6"/>
    <s v="Q3"/>
    <n v="6.9999999999999993E-2"/>
  </r>
  <r>
    <m/>
    <m/>
    <m/>
    <m/>
    <m/>
    <m/>
    <m/>
    <m/>
    <m/>
    <m/>
    <m/>
    <m/>
    <m/>
    <m/>
    <m/>
    <m/>
    <m/>
    <m/>
    <m/>
    <m/>
    <m/>
    <n v="1583"/>
    <s v="CA-2015-131338"/>
    <d v="2015-08-09T00:00:00"/>
    <d v="2015-12-08T00:00:00"/>
    <s v="First Class"/>
    <s v="NP-18325"/>
    <x v="268"/>
    <x v="0"/>
    <s v="United States"/>
    <s v="New York City"/>
    <s v="New York"/>
    <n v="10024"/>
    <x v="3"/>
    <s v="OFF-BI-10000545"/>
    <x v="1"/>
    <x v="8"/>
    <s v="GBC Ibimaster 500 Manual ProClick Binding System"/>
    <n v="1217.568"/>
    <n v="2"/>
    <n v="0.2"/>
    <n v="456.58800000000002"/>
    <n v="2015"/>
    <x v="6"/>
    <s v="Q3"/>
    <n v="0.375"/>
  </r>
  <r>
    <m/>
    <m/>
    <m/>
    <m/>
    <m/>
    <m/>
    <m/>
    <m/>
    <m/>
    <m/>
    <m/>
    <m/>
    <m/>
    <m/>
    <m/>
    <m/>
    <m/>
    <m/>
    <m/>
    <m/>
    <m/>
    <n v="1584"/>
    <s v="CA-2015-131338"/>
    <d v="2015-08-09T00:00:00"/>
    <d v="2015-12-08T00:00:00"/>
    <s v="First Class"/>
    <s v="NP-18325"/>
    <x v="268"/>
    <x v="0"/>
    <s v="United States"/>
    <s v="New York City"/>
    <s v="New York"/>
    <n v="10024"/>
    <x v="3"/>
    <s v="FUR-FU-10002157"/>
    <x v="0"/>
    <x v="5"/>
    <s v="Artistic Insta-Plaque"/>
    <n v="47.04"/>
    <n v="3"/>
    <n v="0"/>
    <n v="18.345600000000001"/>
    <n v="2015"/>
    <x v="6"/>
    <s v="Q3"/>
    <n v="0.39"/>
  </r>
  <r>
    <m/>
    <m/>
    <m/>
    <m/>
    <m/>
    <m/>
    <m/>
    <m/>
    <m/>
    <m/>
    <m/>
    <m/>
    <m/>
    <m/>
    <m/>
    <m/>
    <m/>
    <m/>
    <m/>
    <m/>
    <m/>
    <n v="1585"/>
    <s v="CA-2015-131338"/>
    <d v="2015-08-09T00:00:00"/>
    <d v="2015-12-08T00:00:00"/>
    <s v="First Class"/>
    <s v="NP-18325"/>
    <x v="268"/>
    <x v="0"/>
    <s v="United States"/>
    <s v="New York City"/>
    <s v="New York"/>
    <n v="10024"/>
    <x v="3"/>
    <s v="FUR-FU-10001706"/>
    <x v="0"/>
    <x v="5"/>
    <s v="Longer-Life Soft White Bulbs"/>
    <n v="6.16"/>
    <n v="2"/>
    <n v="0"/>
    <n v="2.9567999999999999"/>
    <n v="2015"/>
    <x v="6"/>
    <s v="Q3"/>
    <n v="0.48"/>
  </r>
  <r>
    <m/>
    <m/>
    <m/>
    <m/>
    <m/>
    <m/>
    <m/>
    <m/>
    <m/>
    <m/>
    <m/>
    <m/>
    <m/>
    <m/>
    <m/>
    <m/>
    <m/>
    <m/>
    <m/>
    <m/>
    <m/>
    <n v="1586"/>
    <s v="CA-2015-131338"/>
    <d v="2015-08-09T00:00:00"/>
    <d v="2015-12-08T00:00:00"/>
    <s v="First Class"/>
    <s v="NP-18325"/>
    <x v="268"/>
    <x v="0"/>
    <s v="United States"/>
    <s v="New York City"/>
    <s v="New York"/>
    <n v="10024"/>
    <x v="3"/>
    <s v="TEC-PH-10000984"/>
    <x v="2"/>
    <x v="7"/>
    <s v="Panasonic KX-TG9471B"/>
    <n v="979.95"/>
    <n v="5"/>
    <n v="0"/>
    <n v="274.38600000000002"/>
    <n v="2015"/>
    <x v="6"/>
    <s v="Q3"/>
    <n v="0.28000000000000003"/>
  </r>
  <r>
    <m/>
    <m/>
    <m/>
    <m/>
    <m/>
    <m/>
    <m/>
    <m/>
    <m/>
    <m/>
    <m/>
    <m/>
    <m/>
    <m/>
    <m/>
    <m/>
    <m/>
    <m/>
    <m/>
    <m/>
    <m/>
    <n v="1587"/>
    <s v="CA-2015-131338"/>
    <d v="2015-08-09T00:00:00"/>
    <d v="2015-12-08T00:00:00"/>
    <s v="First Class"/>
    <s v="NP-18325"/>
    <x v="268"/>
    <x v="0"/>
    <s v="United States"/>
    <s v="New York City"/>
    <s v="New York"/>
    <n v="10024"/>
    <x v="3"/>
    <s v="OFF-PA-10001357"/>
    <x v="1"/>
    <x v="10"/>
    <s v="Xerox 1886"/>
    <n v="143.69999999999999"/>
    <n v="3"/>
    <n v="0"/>
    <n v="68.975999999999999"/>
    <n v="2015"/>
    <x v="6"/>
    <s v="Q3"/>
    <n v="0.48000000000000004"/>
  </r>
  <r>
    <m/>
    <m/>
    <m/>
    <m/>
    <m/>
    <m/>
    <m/>
    <m/>
    <m/>
    <m/>
    <m/>
    <m/>
    <m/>
    <m/>
    <m/>
    <m/>
    <m/>
    <m/>
    <m/>
    <m/>
    <m/>
    <n v="1588"/>
    <s v="CA-2015-131338"/>
    <d v="2015-08-09T00:00:00"/>
    <d v="2015-12-08T00:00:00"/>
    <s v="First Class"/>
    <s v="NP-18325"/>
    <x v="268"/>
    <x v="0"/>
    <s v="United States"/>
    <s v="New York City"/>
    <s v="New York"/>
    <n v="10024"/>
    <x v="3"/>
    <s v="OFF-FA-10000992"/>
    <x v="1"/>
    <x v="13"/>
    <s v="Acco Clips to Go Binder Clips, 24 Clips in Two Sizes"/>
    <n v="10.65"/>
    <n v="3"/>
    <n v="0"/>
    <n v="5.0054999999999996"/>
    <n v="2015"/>
    <x v="6"/>
    <s v="Q3"/>
    <n v="0.47"/>
  </r>
  <r>
    <m/>
    <m/>
    <m/>
    <m/>
    <m/>
    <m/>
    <m/>
    <m/>
    <m/>
    <m/>
    <m/>
    <m/>
    <m/>
    <m/>
    <m/>
    <m/>
    <m/>
    <m/>
    <m/>
    <m/>
    <m/>
    <n v="1589"/>
    <s v="CA-2015-131338"/>
    <d v="2015-08-09T00:00:00"/>
    <d v="2015-12-08T00:00:00"/>
    <s v="First Class"/>
    <s v="NP-18325"/>
    <x v="268"/>
    <x v="0"/>
    <s v="United States"/>
    <s v="New York City"/>
    <s v="New York"/>
    <n v="10024"/>
    <x v="3"/>
    <s v="TEC-AC-10002600"/>
    <x v="2"/>
    <x v="11"/>
    <s v="Belkin QODE FastFit Bluetooth Keyboard"/>
    <n v="247.8"/>
    <n v="4"/>
    <n v="0"/>
    <n v="34.692"/>
    <n v="2015"/>
    <x v="6"/>
    <s v="Q3"/>
    <n v="0.13999999999999999"/>
  </r>
  <r>
    <m/>
    <m/>
    <m/>
    <m/>
    <m/>
    <m/>
    <m/>
    <m/>
    <m/>
    <m/>
    <m/>
    <m/>
    <m/>
    <m/>
    <m/>
    <m/>
    <m/>
    <m/>
    <m/>
    <m/>
    <m/>
    <n v="1590"/>
    <s v="CA-2016-109911"/>
    <d v="2016-05-12T00:00:00"/>
    <s v="5/16/2016"/>
    <s v="Standard Class"/>
    <s v="VG-21805"/>
    <x v="500"/>
    <x v="1"/>
    <s v="United States"/>
    <s v="Virginia Beach"/>
    <s v="Virginia"/>
    <n v="23464"/>
    <x v="0"/>
    <s v="OFF-AR-10001662"/>
    <x v="1"/>
    <x v="6"/>
    <s v="Rogers Handheld Barrel Pencil Sharpener"/>
    <n v="10.96"/>
    <n v="4"/>
    <n v="0"/>
    <n v="2.9592000000000001"/>
    <n v="2016"/>
    <x v="5"/>
    <s v="Q2"/>
    <n v="0.26999999999999996"/>
  </r>
  <r>
    <m/>
    <m/>
    <m/>
    <m/>
    <m/>
    <m/>
    <m/>
    <m/>
    <m/>
    <m/>
    <m/>
    <m/>
    <m/>
    <m/>
    <m/>
    <m/>
    <m/>
    <m/>
    <m/>
    <m/>
    <m/>
    <n v="1591"/>
    <s v="US-2016-132423"/>
    <d v="2016-04-15T00:00:00"/>
    <s v="4/19/2016"/>
    <s v="Standard Class"/>
    <s v="MY-18295"/>
    <x v="501"/>
    <x v="1"/>
    <s v="United States"/>
    <s v="Grapevine"/>
    <s v="Texas"/>
    <n v="76051"/>
    <x v="2"/>
    <s v="OFF-AR-10001221"/>
    <x v="1"/>
    <x v="6"/>
    <s v="Dixon Ticonderoga Erasable Colored Pencil Set, 12-Color"/>
    <n v="33.488"/>
    <n v="7"/>
    <n v="0.2"/>
    <n v="5.8604000000000003"/>
    <n v="2016"/>
    <x v="3"/>
    <s v="Q2"/>
    <n v="0.17500000000000002"/>
  </r>
  <r>
    <m/>
    <m/>
    <m/>
    <m/>
    <m/>
    <m/>
    <m/>
    <m/>
    <m/>
    <m/>
    <m/>
    <m/>
    <m/>
    <m/>
    <m/>
    <m/>
    <m/>
    <m/>
    <m/>
    <m/>
    <m/>
    <n v="1592"/>
    <s v="US-2016-132423"/>
    <d v="2016-04-15T00:00:00"/>
    <s v="4/19/2016"/>
    <s v="Standard Class"/>
    <s v="MY-18295"/>
    <x v="501"/>
    <x v="1"/>
    <s v="United States"/>
    <s v="Grapevine"/>
    <s v="Texas"/>
    <n v="76051"/>
    <x v="2"/>
    <s v="OFF-FA-10002988"/>
    <x v="1"/>
    <x v="13"/>
    <s v="Ideal Clamps"/>
    <n v="8.0399999999999991"/>
    <n v="5"/>
    <n v="0.2"/>
    <n v="2.9144999999999999"/>
    <n v="2016"/>
    <x v="3"/>
    <s v="Q2"/>
    <n v="0.36250000000000004"/>
  </r>
  <r>
    <m/>
    <m/>
    <m/>
    <m/>
    <m/>
    <m/>
    <m/>
    <m/>
    <m/>
    <m/>
    <m/>
    <m/>
    <m/>
    <m/>
    <m/>
    <m/>
    <m/>
    <m/>
    <m/>
    <m/>
    <m/>
    <n v="1593"/>
    <s v="CA-2015-122826"/>
    <d v="2015-06-23T00:00:00"/>
    <s v="6/25/2015"/>
    <s v="Second Class"/>
    <s v="RD-19480"/>
    <x v="502"/>
    <x v="0"/>
    <s v="United States"/>
    <s v="Olympia"/>
    <s v="Washington"/>
    <n v="98502"/>
    <x v="1"/>
    <s v="TEC-PH-10004830"/>
    <x v="2"/>
    <x v="7"/>
    <s v="Pyle PRT45 Retro Home Telephone"/>
    <n v="201.56800000000001"/>
    <n v="4"/>
    <n v="0.2"/>
    <n v="22.676400000000001"/>
    <n v="2015"/>
    <x v="1"/>
    <s v="Q2"/>
    <n v="0.1125"/>
  </r>
  <r>
    <m/>
    <m/>
    <m/>
    <m/>
    <m/>
    <m/>
    <m/>
    <m/>
    <m/>
    <m/>
    <m/>
    <m/>
    <m/>
    <m/>
    <m/>
    <m/>
    <m/>
    <m/>
    <m/>
    <m/>
    <m/>
    <n v="1594"/>
    <s v="CA-2014-117317"/>
    <d v="2014-10-19T00:00:00"/>
    <s v="10/19/2014"/>
    <s v="Same Day"/>
    <s v="JF-15490"/>
    <x v="223"/>
    <x v="0"/>
    <s v="United States"/>
    <s v="Los Angeles"/>
    <s v="California"/>
    <n v="90032"/>
    <x v="1"/>
    <s v="OFF-PA-10004519"/>
    <x v="1"/>
    <x v="10"/>
    <s v="Spiral Phone Message Books with Labels by Adams"/>
    <n v="13.44"/>
    <n v="3"/>
    <n v="0"/>
    <n v="6.5856000000000003"/>
    <n v="2014"/>
    <x v="2"/>
    <s v="Q4"/>
    <n v="0.49000000000000005"/>
  </r>
  <r>
    <m/>
    <m/>
    <m/>
    <m/>
    <m/>
    <m/>
    <m/>
    <m/>
    <m/>
    <m/>
    <m/>
    <m/>
    <m/>
    <m/>
    <m/>
    <m/>
    <m/>
    <m/>
    <m/>
    <m/>
    <m/>
    <n v="1595"/>
    <s v="CA-2015-118423"/>
    <d v="2015-03-24T00:00:00"/>
    <s v="3/27/2015"/>
    <s v="First Class"/>
    <s v="DP-13390"/>
    <x v="503"/>
    <x v="2"/>
    <s v="United States"/>
    <s v="Peoria"/>
    <s v="Illinois"/>
    <n v="61604"/>
    <x v="2"/>
    <s v="FUR-BO-10000362"/>
    <x v="0"/>
    <x v="0"/>
    <s v="Sauder Inglewood Library Bookcases"/>
    <n v="359.05799999999999"/>
    <n v="3"/>
    <n v="0.3"/>
    <n v="-35.905799999999999"/>
    <n v="2015"/>
    <x v="10"/>
    <s v="Q1"/>
    <n v="-0.1"/>
  </r>
  <r>
    <m/>
    <m/>
    <m/>
    <m/>
    <m/>
    <m/>
    <m/>
    <m/>
    <m/>
    <m/>
    <m/>
    <m/>
    <m/>
    <m/>
    <m/>
    <m/>
    <m/>
    <m/>
    <m/>
    <m/>
    <m/>
    <n v="1596"/>
    <s v="CA-2017-149181"/>
    <d v="2017-05-08T00:00:00"/>
    <d v="2017-12-05T00:00:00"/>
    <s v="Standard Class"/>
    <s v="MD-17350"/>
    <x v="198"/>
    <x v="0"/>
    <s v="United States"/>
    <s v="Columbus"/>
    <s v="Ohio"/>
    <n v="43229"/>
    <x v="3"/>
    <s v="FUR-CH-10004540"/>
    <x v="0"/>
    <x v="1"/>
    <s v="Global Chrome Stack Chair"/>
    <n v="47.991999999999997"/>
    <n v="2"/>
    <n v="0.3"/>
    <n v="-2.0568"/>
    <n v="2017"/>
    <x v="5"/>
    <s v="Q2"/>
    <n v="-4.2857142857142858E-2"/>
  </r>
  <r>
    <m/>
    <m/>
    <m/>
    <m/>
    <m/>
    <m/>
    <m/>
    <m/>
    <m/>
    <m/>
    <m/>
    <m/>
    <m/>
    <m/>
    <m/>
    <m/>
    <m/>
    <m/>
    <m/>
    <m/>
    <m/>
    <n v="1597"/>
    <s v="CA-2017-132234"/>
    <d v="2017-10-16T00:00:00"/>
    <s v="10/18/2017"/>
    <s v="First Class"/>
    <s v="MY-17380"/>
    <x v="199"/>
    <x v="1"/>
    <s v="United States"/>
    <s v="New York City"/>
    <s v="New York"/>
    <n v="10011"/>
    <x v="3"/>
    <s v="FUR-FU-10001290"/>
    <x v="0"/>
    <x v="5"/>
    <s v="Executive Impressions Supervisor Wall Clock"/>
    <n v="547.29999999999995"/>
    <n v="13"/>
    <n v="0"/>
    <n v="175.136"/>
    <n v="2017"/>
    <x v="2"/>
    <s v="Q4"/>
    <n v="0.32"/>
  </r>
  <r>
    <m/>
    <m/>
    <m/>
    <m/>
    <m/>
    <m/>
    <m/>
    <m/>
    <m/>
    <m/>
    <m/>
    <m/>
    <m/>
    <m/>
    <m/>
    <m/>
    <m/>
    <m/>
    <m/>
    <m/>
    <m/>
    <n v="1598"/>
    <s v="CA-2017-158876"/>
    <d v="2017-11-19T00:00:00"/>
    <s v="11/21/2017"/>
    <s v="Second Class"/>
    <s v="AB-10150"/>
    <x v="492"/>
    <x v="0"/>
    <s v="United States"/>
    <s v="Carrollton"/>
    <s v="Texas"/>
    <n v="75007"/>
    <x v="2"/>
    <s v="OFF-PA-10000308"/>
    <x v="1"/>
    <x v="10"/>
    <s v="Xerox 1901"/>
    <n v="16.896000000000001"/>
    <n v="4"/>
    <n v="0.2"/>
    <n v="5.28"/>
    <n v="2017"/>
    <x v="0"/>
    <s v="Q4"/>
    <n v="0.3125"/>
  </r>
  <r>
    <m/>
    <m/>
    <m/>
    <m/>
    <m/>
    <m/>
    <m/>
    <m/>
    <m/>
    <m/>
    <m/>
    <m/>
    <m/>
    <m/>
    <m/>
    <m/>
    <m/>
    <m/>
    <m/>
    <m/>
    <m/>
    <n v="1599"/>
    <s v="CA-2017-158876"/>
    <d v="2017-11-19T00:00:00"/>
    <s v="11/21/2017"/>
    <s v="Second Class"/>
    <s v="AB-10150"/>
    <x v="492"/>
    <x v="0"/>
    <s v="United States"/>
    <s v="Carrollton"/>
    <s v="Texas"/>
    <n v="75007"/>
    <x v="2"/>
    <s v="OFF-SU-10001165"/>
    <x v="1"/>
    <x v="14"/>
    <s v="Acme Elite Stainless Steel Scissors"/>
    <n v="6.6719999999999997"/>
    <n v="1"/>
    <n v="0.2"/>
    <n v="0.50039999999999996"/>
    <n v="2017"/>
    <x v="0"/>
    <s v="Q4"/>
    <n v="7.4999999999999997E-2"/>
  </r>
  <r>
    <m/>
    <m/>
    <m/>
    <m/>
    <m/>
    <m/>
    <m/>
    <m/>
    <m/>
    <m/>
    <m/>
    <m/>
    <m/>
    <m/>
    <m/>
    <m/>
    <m/>
    <m/>
    <m/>
    <m/>
    <m/>
    <n v="1600"/>
    <s v="CA-2017-158876"/>
    <d v="2017-11-19T00:00:00"/>
    <s v="11/21/2017"/>
    <s v="Second Class"/>
    <s v="AB-10150"/>
    <x v="492"/>
    <x v="0"/>
    <s v="United States"/>
    <s v="Carrollton"/>
    <s v="Texas"/>
    <n v="75007"/>
    <x v="2"/>
    <s v="OFF-AR-10003373"/>
    <x v="1"/>
    <x v="6"/>
    <s v="Boston School Pro Electric Pencil Sharpener, 1670"/>
    <n v="99.135999999999996"/>
    <n v="4"/>
    <n v="0.2"/>
    <n v="8.6744000000000003"/>
    <n v="2017"/>
    <x v="0"/>
    <s v="Q4"/>
    <n v="8.7500000000000008E-2"/>
  </r>
  <r>
    <m/>
    <m/>
    <m/>
    <m/>
    <m/>
    <m/>
    <m/>
    <m/>
    <m/>
    <m/>
    <m/>
    <m/>
    <m/>
    <m/>
    <m/>
    <m/>
    <m/>
    <m/>
    <m/>
    <m/>
    <m/>
    <n v="1601"/>
    <s v="CA-2017-158876"/>
    <d v="2017-11-19T00:00:00"/>
    <s v="11/21/2017"/>
    <s v="Second Class"/>
    <s v="AB-10150"/>
    <x v="492"/>
    <x v="0"/>
    <s v="United States"/>
    <s v="Carrollton"/>
    <s v="Texas"/>
    <n v="75007"/>
    <x v="2"/>
    <s v="FUR-FU-10001967"/>
    <x v="0"/>
    <x v="5"/>
    <s v="Telescoping Adjustable Floor Lamp"/>
    <n v="15.992000000000001"/>
    <n v="2"/>
    <n v="0.6"/>
    <n v="-13.993"/>
    <n v="2017"/>
    <x v="0"/>
    <s v="Q4"/>
    <n v="-0.875"/>
  </r>
  <r>
    <m/>
    <m/>
    <m/>
    <m/>
    <m/>
    <m/>
    <m/>
    <m/>
    <m/>
    <m/>
    <m/>
    <m/>
    <m/>
    <m/>
    <m/>
    <m/>
    <m/>
    <m/>
    <m/>
    <m/>
    <m/>
    <n v="1602"/>
    <s v="CA-2016-164672"/>
    <d v="2016-05-08T00:00:00"/>
    <s v="5/13/2016"/>
    <s v="Second Class"/>
    <s v="GB-14530"/>
    <x v="334"/>
    <x v="1"/>
    <s v="United States"/>
    <s v="Dover"/>
    <s v="Delaware"/>
    <n v="19901"/>
    <x v="3"/>
    <s v="FUR-FU-10001488"/>
    <x v="0"/>
    <x v="5"/>
    <s v="Tenex 46&quot; x 60&quot; Computer Anti-Static Chairmat, Rectangular Shaped"/>
    <n v="211.96"/>
    <n v="2"/>
    <n v="0"/>
    <n v="42.392000000000003"/>
    <n v="2016"/>
    <x v="5"/>
    <s v="Q2"/>
    <n v="0.2"/>
  </r>
  <r>
    <m/>
    <m/>
    <m/>
    <m/>
    <m/>
    <m/>
    <m/>
    <m/>
    <m/>
    <m/>
    <m/>
    <m/>
    <m/>
    <m/>
    <m/>
    <m/>
    <m/>
    <m/>
    <m/>
    <m/>
    <m/>
    <n v="1603"/>
    <s v="US-2016-132857"/>
    <d v="2016-12-11T00:00:00"/>
    <s v="12/17/2016"/>
    <s v="Standard Class"/>
    <s v="CA-12775"/>
    <x v="222"/>
    <x v="0"/>
    <s v="United States"/>
    <s v="Smyrna"/>
    <s v="Tennessee"/>
    <n v="37167"/>
    <x v="0"/>
    <s v="OFF-AR-10003251"/>
    <x v="1"/>
    <x v="6"/>
    <s v="Prang Drawing Pencil Set"/>
    <n v="6.6719999999999997"/>
    <n v="3"/>
    <n v="0.2"/>
    <n v="1.6679999999999999"/>
    <n v="2016"/>
    <x v="4"/>
    <s v="Q4"/>
    <n v="0.25"/>
  </r>
  <r>
    <m/>
    <m/>
    <m/>
    <m/>
    <m/>
    <m/>
    <m/>
    <m/>
    <m/>
    <m/>
    <m/>
    <m/>
    <m/>
    <m/>
    <m/>
    <m/>
    <m/>
    <m/>
    <m/>
    <m/>
    <m/>
    <n v="1604"/>
    <s v="CA-2017-116645"/>
    <d v="2017-11-30T00:00:00"/>
    <d v="2017-04-12T00:00:00"/>
    <s v="Standard Class"/>
    <s v="ME-17725"/>
    <x v="250"/>
    <x v="0"/>
    <s v="United States"/>
    <s v="Newark"/>
    <s v="Delaware"/>
    <n v="19711"/>
    <x v="3"/>
    <s v="OFF-AR-10001044"/>
    <x v="1"/>
    <x v="6"/>
    <s v="BOSTON Ranger #55 Pencil Sharpener, Black"/>
    <n v="155.94"/>
    <n v="6"/>
    <n v="0"/>
    <n v="45.2226"/>
    <n v="2017"/>
    <x v="0"/>
    <s v="Q4"/>
    <n v="0.28999999999999998"/>
  </r>
  <r>
    <m/>
    <m/>
    <m/>
    <m/>
    <m/>
    <m/>
    <m/>
    <m/>
    <m/>
    <m/>
    <m/>
    <m/>
    <m/>
    <m/>
    <m/>
    <m/>
    <m/>
    <m/>
    <m/>
    <m/>
    <m/>
    <n v="1605"/>
    <s v="US-2016-115819"/>
    <d v="2016-04-19T00:00:00"/>
    <s v="4/24/2016"/>
    <s v="Second Class"/>
    <s v="JO-15280"/>
    <x v="123"/>
    <x v="0"/>
    <s v="United States"/>
    <s v="Los Angeles"/>
    <s v="California"/>
    <n v="90049"/>
    <x v="1"/>
    <s v="TEC-PH-10004700"/>
    <x v="2"/>
    <x v="7"/>
    <s v="PowerGen Dual USB Car Charger"/>
    <n v="39.96"/>
    <n v="5"/>
    <n v="0.2"/>
    <n v="12.987"/>
    <n v="2016"/>
    <x v="3"/>
    <s v="Q2"/>
    <n v="0.32500000000000001"/>
  </r>
  <r>
    <m/>
    <m/>
    <m/>
    <m/>
    <m/>
    <m/>
    <m/>
    <m/>
    <m/>
    <m/>
    <m/>
    <m/>
    <m/>
    <m/>
    <m/>
    <m/>
    <m/>
    <m/>
    <m/>
    <m/>
    <m/>
    <n v="1606"/>
    <s v="US-2016-115819"/>
    <d v="2016-04-19T00:00:00"/>
    <s v="4/24/2016"/>
    <s v="Second Class"/>
    <s v="JO-15280"/>
    <x v="123"/>
    <x v="0"/>
    <s v="United States"/>
    <s v="Los Angeles"/>
    <s v="California"/>
    <n v="90049"/>
    <x v="1"/>
    <s v="OFF-AR-10000823"/>
    <x v="1"/>
    <x v="6"/>
    <s v="Newell 307"/>
    <n v="5.46"/>
    <n v="3"/>
    <n v="0"/>
    <n v="1.5287999999999999"/>
    <n v="2016"/>
    <x v="3"/>
    <s v="Q2"/>
    <n v="0.27999999999999997"/>
  </r>
  <r>
    <m/>
    <m/>
    <m/>
    <m/>
    <m/>
    <m/>
    <m/>
    <m/>
    <m/>
    <m/>
    <m/>
    <m/>
    <m/>
    <m/>
    <m/>
    <m/>
    <m/>
    <m/>
    <m/>
    <m/>
    <m/>
    <n v="1607"/>
    <s v="US-2016-115819"/>
    <d v="2016-04-19T00:00:00"/>
    <s v="4/24/2016"/>
    <s v="Second Class"/>
    <s v="JO-15280"/>
    <x v="123"/>
    <x v="0"/>
    <s v="United States"/>
    <s v="Los Angeles"/>
    <s v="California"/>
    <n v="90049"/>
    <x v="1"/>
    <s v="OFF-AR-10004456"/>
    <x v="1"/>
    <x v="6"/>
    <s v="Panasonic KP-4ABK Battery-Operated Pencil Sharpener"/>
    <n v="73.2"/>
    <n v="5"/>
    <n v="0"/>
    <n v="21.228000000000002"/>
    <n v="2016"/>
    <x v="3"/>
    <s v="Q2"/>
    <n v="0.29000000000000004"/>
  </r>
  <r>
    <m/>
    <m/>
    <m/>
    <m/>
    <m/>
    <m/>
    <m/>
    <m/>
    <m/>
    <m/>
    <m/>
    <m/>
    <m/>
    <m/>
    <m/>
    <m/>
    <m/>
    <m/>
    <m/>
    <m/>
    <m/>
    <n v="1608"/>
    <s v="US-2016-115819"/>
    <d v="2016-04-19T00:00:00"/>
    <s v="4/24/2016"/>
    <s v="Second Class"/>
    <s v="JO-15280"/>
    <x v="123"/>
    <x v="0"/>
    <s v="United States"/>
    <s v="Los Angeles"/>
    <s v="California"/>
    <n v="90049"/>
    <x v="1"/>
    <s v="OFF-BI-10000050"/>
    <x v="1"/>
    <x v="8"/>
    <s v="Angle-D Binders with Locking Rings, Label Holders"/>
    <n v="5.84"/>
    <n v="1"/>
    <n v="0.2"/>
    <n v="1.9710000000000001"/>
    <n v="2016"/>
    <x v="3"/>
    <s v="Q2"/>
    <n v="0.33750000000000002"/>
  </r>
  <r>
    <m/>
    <m/>
    <m/>
    <m/>
    <m/>
    <m/>
    <m/>
    <m/>
    <m/>
    <m/>
    <m/>
    <m/>
    <m/>
    <m/>
    <m/>
    <m/>
    <m/>
    <m/>
    <m/>
    <m/>
    <m/>
    <n v="1609"/>
    <s v="US-2016-115819"/>
    <d v="2016-04-19T00:00:00"/>
    <s v="4/24/2016"/>
    <s v="Second Class"/>
    <s v="JO-15280"/>
    <x v="123"/>
    <x v="0"/>
    <s v="United States"/>
    <s v="Los Angeles"/>
    <s v="California"/>
    <n v="90049"/>
    <x v="1"/>
    <s v="OFF-PA-10002377"/>
    <x v="1"/>
    <x v="10"/>
    <s v="Adams Telephone Message Book W/Dividers/Space For Phone Numbers, 5 1/4&quot;X8 1/2&quot;, 200/Messages"/>
    <n v="22.72"/>
    <n v="4"/>
    <n v="0"/>
    <n v="10.224"/>
    <n v="2016"/>
    <x v="3"/>
    <s v="Q2"/>
    <n v="0.45"/>
  </r>
  <r>
    <m/>
    <m/>
    <m/>
    <m/>
    <m/>
    <m/>
    <m/>
    <m/>
    <m/>
    <m/>
    <m/>
    <m/>
    <m/>
    <m/>
    <m/>
    <m/>
    <m/>
    <m/>
    <m/>
    <m/>
    <m/>
    <n v="1610"/>
    <s v="US-2016-115819"/>
    <d v="2016-04-19T00:00:00"/>
    <s v="4/24/2016"/>
    <s v="Second Class"/>
    <s v="JO-15280"/>
    <x v="123"/>
    <x v="0"/>
    <s v="United States"/>
    <s v="Los Angeles"/>
    <s v="California"/>
    <n v="90049"/>
    <x v="1"/>
    <s v="OFF-BI-10000591"/>
    <x v="1"/>
    <x v="8"/>
    <s v="Avery Binder Labels"/>
    <n v="9.3360000000000003"/>
    <n v="3"/>
    <n v="0.2"/>
    <n v="3.2675999999999998"/>
    <n v="2016"/>
    <x v="3"/>
    <s v="Q2"/>
    <n v="0.35"/>
  </r>
  <r>
    <m/>
    <m/>
    <m/>
    <m/>
    <m/>
    <m/>
    <m/>
    <m/>
    <m/>
    <m/>
    <m/>
    <m/>
    <m/>
    <m/>
    <m/>
    <m/>
    <m/>
    <m/>
    <m/>
    <m/>
    <m/>
    <n v="1611"/>
    <s v="CA-2014-156349"/>
    <d v="2014-05-26T00:00:00"/>
    <s v="5/30/2014"/>
    <s v="Standard Class"/>
    <s v="ML-17395"/>
    <x v="504"/>
    <x v="1"/>
    <s v="United States"/>
    <s v="Los Angeles"/>
    <s v="California"/>
    <n v="90008"/>
    <x v="1"/>
    <s v="FUR-BO-10000362"/>
    <x v="0"/>
    <x v="0"/>
    <s v="Sauder Inglewood Library Bookcases"/>
    <n v="290.666"/>
    <n v="2"/>
    <n v="0.15"/>
    <n v="27.3568"/>
    <n v="2014"/>
    <x v="5"/>
    <s v="Q2"/>
    <n v="9.4117647058823528E-2"/>
  </r>
  <r>
    <m/>
    <m/>
    <m/>
    <m/>
    <m/>
    <m/>
    <m/>
    <m/>
    <m/>
    <m/>
    <m/>
    <m/>
    <m/>
    <m/>
    <m/>
    <m/>
    <m/>
    <m/>
    <m/>
    <m/>
    <m/>
    <n v="1612"/>
    <s v="CA-2014-156349"/>
    <d v="2014-05-26T00:00:00"/>
    <s v="5/30/2014"/>
    <s v="Standard Class"/>
    <s v="ML-17395"/>
    <x v="504"/>
    <x v="1"/>
    <s v="United States"/>
    <s v="Los Angeles"/>
    <s v="California"/>
    <n v="90008"/>
    <x v="1"/>
    <s v="TEC-PH-10000441"/>
    <x v="2"/>
    <x v="7"/>
    <s v="VTech DS6151"/>
    <n v="201.584"/>
    <n v="2"/>
    <n v="0.2"/>
    <n v="20.1584"/>
    <n v="2014"/>
    <x v="5"/>
    <s v="Q2"/>
    <n v="0.1"/>
  </r>
  <r>
    <m/>
    <m/>
    <m/>
    <m/>
    <m/>
    <m/>
    <m/>
    <m/>
    <m/>
    <m/>
    <m/>
    <m/>
    <m/>
    <m/>
    <m/>
    <m/>
    <m/>
    <m/>
    <m/>
    <m/>
    <m/>
    <n v="1613"/>
    <s v="CA-2014-156349"/>
    <d v="2014-05-26T00:00:00"/>
    <s v="5/30/2014"/>
    <s v="Standard Class"/>
    <s v="ML-17395"/>
    <x v="504"/>
    <x v="1"/>
    <s v="United States"/>
    <s v="Los Angeles"/>
    <s v="California"/>
    <n v="90008"/>
    <x v="1"/>
    <s v="TEC-PH-10002726"/>
    <x v="2"/>
    <x v="7"/>
    <s v="netTALK DUO VoIP Telephone Service"/>
    <n v="83.983999999999995"/>
    <n v="2"/>
    <n v="0.2"/>
    <n v="31.494"/>
    <n v="2014"/>
    <x v="5"/>
    <s v="Q2"/>
    <n v="0.375"/>
  </r>
  <r>
    <m/>
    <m/>
    <m/>
    <m/>
    <m/>
    <m/>
    <m/>
    <m/>
    <m/>
    <m/>
    <m/>
    <m/>
    <m/>
    <m/>
    <m/>
    <m/>
    <m/>
    <m/>
    <m/>
    <m/>
    <m/>
    <n v="1614"/>
    <s v="CA-2017-138380"/>
    <d v="2017-12-21T00:00:00"/>
    <s v="12/25/2017"/>
    <s v="Standard Class"/>
    <s v="YS-21880"/>
    <x v="453"/>
    <x v="1"/>
    <s v="United States"/>
    <s v="Oakland"/>
    <s v="California"/>
    <n v="94601"/>
    <x v="1"/>
    <s v="OFF-ST-10003306"/>
    <x v="1"/>
    <x v="4"/>
    <s v="Letter Size Cart"/>
    <n v="1000.02"/>
    <n v="7"/>
    <n v="0"/>
    <n v="290.00580000000002"/>
    <n v="2017"/>
    <x v="4"/>
    <s v="Q4"/>
    <n v="0.29000000000000004"/>
  </r>
  <r>
    <m/>
    <m/>
    <m/>
    <m/>
    <m/>
    <m/>
    <m/>
    <m/>
    <m/>
    <m/>
    <m/>
    <m/>
    <m/>
    <m/>
    <m/>
    <m/>
    <m/>
    <m/>
    <m/>
    <m/>
    <m/>
    <n v="1615"/>
    <s v="US-2016-113509"/>
    <d v="2016-03-15T00:00:00"/>
    <s v="3/19/2016"/>
    <s v="Standard Class"/>
    <s v="PL-18925"/>
    <x v="484"/>
    <x v="2"/>
    <s v="United States"/>
    <s v="Philadelphia"/>
    <s v="Pennsylvania"/>
    <n v="19143"/>
    <x v="3"/>
    <s v="TEC-AC-10004855"/>
    <x v="2"/>
    <x v="11"/>
    <s v="V7 USB Numeric Keypad"/>
    <n v="83.975999999999999"/>
    <n v="3"/>
    <n v="0.2"/>
    <n v="-13.646100000000001"/>
    <n v="2016"/>
    <x v="10"/>
    <s v="Q1"/>
    <n v="-0.16250000000000001"/>
  </r>
  <r>
    <m/>
    <m/>
    <m/>
    <m/>
    <m/>
    <m/>
    <m/>
    <m/>
    <m/>
    <m/>
    <m/>
    <m/>
    <m/>
    <m/>
    <m/>
    <m/>
    <m/>
    <m/>
    <m/>
    <m/>
    <m/>
    <n v="1616"/>
    <s v="CA-2015-130022"/>
    <d v="2015-08-10T00:00:00"/>
    <s v="8/16/2015"/>
    <s v="Standard Class"/>
    <s v="JK-16120"/>
    <x v="451"/>
    <x v="2"/>
    <s v="United States"/>
    <s v="Eagan"/>
    <s v="Minnesota"/>
    <n v="55122"/>
    <x v="2"/>
    <s v="OFF-LA-10002787"/>
    <x v="1"/>
    <x v="2"/>
    <s v="Avery 480"/>
    <n v="3.75"/>
    <n v="1"/>
    <n v="0"/>
    <n v="1.8"/>
    <n v="2015"/>
    <x v="6"/>
    <s v="Q3"/>
    <n v="0.48000000000000004"/>
  </r>
  <r>
    <m/>
    <m/>
    <m/>
    <m/>
    <m/>
    <m/>
    <m/>
    <m/>
    <m/>
    <m/>
    <m/>
    <m/>
    <m/>
    <m/>
    <m/>
    <m/>
    <m/>
    <m/>
    <m/>
    <m/>
    <m/>
    <n v="1617"/>
    <s v="CA-2015-130022"/>
    <d v="2015-08-10T00:00:00"/>
    <s v="8/16/2015"/>
    <s v="Standard Class"/>
    <s v="JK-16120"/>
    <x v="451"/>
    <x v="2"/>
    <s v="United States"/>
    <s v="Eagan"/>
    <s v="Minnesota"/>
    <n v="55122"/>
    <x v="2"/>
    <s v="OFF-LA-10002043"/>
    <x v="1"/>
    <x v="2"/>
    <s v="Avery 489"/>
    <n v="41.4"/>
    <n v="4"/>
    <n v="0"/>
    <n v="19.872"/>
    <n v="2015"/>
    <x v="6"/>
    <s v="Q3"/>
    <n v="0.48000000000000004"/>
  </r>
  <r>
    <m/>
    <m/>
    <m/>
    <m/>
    <m/>
    <m/>
    <m/>
    <m/>
    <m/>
    <m/>
    <m/>
    <m/>
    <m/>
    <m/>
    <m/>
    <m/>
    <m/>
    <m/>
    <m/>
    <m/>
    <m/>
    <n v="1618"/>
    <s v="CA-2015-130022"/>
    <d v="2015-08-10T00:00:00"/>
    <s v="8/16/2015"/>
    <s v="Standard Class"/>
    <s v="JK-16120"/>
    <x v="451"/>
    <x v="2"/>
    <s v="United States"/>
    <s v="Eagan"/>
    <s v="Minnesota"/>
    <n v="55122"/>
    <x v="2"/>
    <s v="OFF-AR-10001915"/>
    <x v="1"/>
    <x v="6"/>
    <s v="Peel-Off China Markers"/>
    <n v="29.79"/>
    <n v="3"/>
    <n v="0"/>
    <n v="12.511799999999999"/>
    <n v="2015"/>
    <x v="6"/>
    <s v="Q3"/>
    <n v="0.42"/>
  </r>
  <r>
    <m/>
    <m/>
    <m/>
    <m/>
    <m/>
    <m/>
    <m/>
    <m/>
    <m/>
    <m/>
    <m/>
    <m/>
    <m/>
    <m/>
    <m/>
    <m/>
    <m/>
    <m/>
    <m/>
    <m/>
    <m/>
    <n v="1619"/>
    <s v="US-2016-118780"/>
    <d v="2016-09-10T00:00:00"/>
    <s v="9/14/2016"/>
    <s v="Second Class"/>
    <s v="PN-18775"/>
    <x v="43"/>
    <x v="2"/>
    <s v="United States"/>
    <s v="New York City"/>
    <s v="New York"/>
    <n v="10011"/>
    <x v="3"/>
    <s v="OFF-ST-10000352"/>
    <x v="1"/>
    <x v="4"/>
    <s v="Acco Perma 2700 Stacking Storage Drawers"/>
    <n v="59.48"/>
    <n v="2"/>
    <n v="0"/>
    <n v="8.9220000000000006"/>
    <n v="2016"/>
    <x v="8"/>
    <s v="Q3"/>
    <n v="0.15000000000000002"/>
  </r>
  <r>
    <m/>
    <m/>
    <m/>
    <m/>
    <m/>
    <m/>
    <m/>
    <m/>
    <m/>
    <m/>
    <m/>
    <m/>
    <m/>
    <m/>
    <m/>
    <m/>
    <m/>
    <m/>
    <m/>
    <m/>
    <m/>
    <n v="1620"/>
    <s v="US-2016-118780"/>
    <d v="2016-09-10T00:00:00"/>
    <s v="9/14/2016"/>
    <s v="Second Class"/>
    <s v="PN-18775"/>
    <x v="43"/>
    <x v="2"/>
    <s v="United States"/>
    <s v="New York City"/>
    <s v="New York"/>
    <n v="10011"/>
    <x v="3"/>
    <s v="OFF-PA-10000575"/>
    <x v="1"/>
    <x v="10"/>
    <s v="Wirebound Message Books, Four 2 3/4 x 5 White Forms per Page"/>
    <n v="6.69"/>
    <n v="1"/>
    <n v="0"/>
    <n v="3.0773999999999999"/>
    <n v="2016"/>
    <x v="8"/>
    <s v="Q3"/>
    <n v="0.45999999999999996"/>
  </r>
  <r>
    <m/>
    <m/>
    <m/>
    <m/>
    <m/>
    <m/>
    <m/>
    <m/>
    <m/>
    <m/>
    <m/>
    <m/>
    <m/>
    <m/>
    <m/>
    <m/>
    <m/>
    <m/>
    <m/>
    <m/>
    <m/>
    <n v="1621"/>
    <s v="CA-2017-108560"/>
    <d v="2017-07-08T00:00:00"/>
    <s v="7/15/2017"/>
    <s v="Standard Class"/>
    <s v="JC-15385"/>
    <x v="505"/>
    <x v="0"/>
    <s v="United States"/>
    <s v="Kent"/>
    <s v="Washington"/>
    <n v="98031"/>
    <x v="1"/>
    <s v="FUR-FU-10002937"/>
    <x v="0"/>
    <x v="5"/>
    <s v="GE 48&quot; Fluorescent Tube, Cool White Energy Saver, 34 Watts, 30/Box"/>
    <n v="198.46"/>
    <n v="2"/>
    <n v="0"/>
    <n v="99.23"/>
    <n v="2017"/>
    <x v="7"/>
    <s v="Q3"/>
    <n v="0.5"/>
  </r>
  <r>
    <m/>
    <m/>
    <m/>
    <m/>
    <m/>
    <m/>
    <m/>
    <m/>
    <m/>
    <m/>
    <m/>
    <m/>
    <m/>
    <m/>
    <m/>
    <m/>
    <m/>
    <m/>
    <m/>
    <m/>
    <m/>
    <n v="1622"/>
    <s v="CA-2017-108560"/>
    <d v="2017-07-08T00:00:00"/>
    <s v="7/15/2017"/>
    <s v="Standard Class"/>
    <s v="JC-15385"/>
    <x v="505"/>
    <x v="0"/>
    <s v="United States"/>
    <s v="Kent"/>
    <s v="Washington"/>
    <n v="98031"/>
    <x v="1"/>
    <s v="OFF-LA-10003930"/>
    <x v="1"/>
    <x v="2"/>
    <s v="Dot Matrix Printer Tape Reel Labels, White, 5000/Box"/>
    <n v="786.48"/>
    <n v="8"/>
    <n v="0"/>
    <n v="385.37520000000001"/>
    <n v="2017"/>
    <x v="7"/>
    <s v="Q3"/>
    <n v="0.49"/>
  </r>
  <r>
    <m/>
    <m/>
    <m/>
    <m/>
    <m/>
    <m/>
    <m/>
    <m/>
    <m/>
    <m/>
    <m/>
    <m/>
    <m/>
    <m/>
    <m/>
    <m/>
    <m/>
    <m/>
    <m/>
    <m/>
    <m/>
    <n v="1623"/>
    <s v="CA-2017-108560"/>
    <d v="2017-07-08T00:00:00"/>
    <s v="7/15/2017"/>
    <s v="Standard Class"/>
    <s v="JC-15385"/>
    <x v="505"/>
    <x v="0"/>
    <s v="United States"/>
    <s v="Kent"/>
    <s v="Washington"/>
    <n v="98031"/>
    <x v="1"/>
    <s v="OFF-BI-10001107"/>
    <x v="1"/>
    <x v="8"/>
    <s v="GBC White Gloss Covers, Plain Front"/>
    <n v="23.167999999999999"/>
    <n v="2"/>
    <n v="0.2"/>
    <n v="7.8192000000000004"/>
    <n v="2017"/>
    <x v="7"/>
    <s v="Q3"/>
    <n v="0.33750000000000002"/>
  </r>
  <r>
    <m/>
    <m/>
    <m/>
    <m/>
    <m/>
    <m/>
    <m/>
    <m/>
    <m/>
    <m/>
    <m/>
    <m/>
    <m/>
    <m/>
    <m/>
    <m/>
    <m/>
    <m/>
    <m/>
    <m/>
    <m/>
    <n v="1624"/>
    <s v="CA-2017-108560"/>
    <d v="2017-07-08T00:00:00"/>
    <s v="7/15/2017"/>
    <s v="Standard Class"/>
    <s v="JC-15385"/>
    <x v="505"/>
    <x v="0"/>
    <s v="United States"/>
    <s v="Kent"/>
    <s v="Washington"/>
    <n v="98031"/>
    <x v="1"/>
    <s v="TEC-AC-10003063"/>
    <x v="2"/>
    <x v="11"/>
    <s v="Micro Innovations USB RF Wireless Keyboard with Mouse"/>
    <n v="50"/>
    <n v="2"/>
    <n v="0"/>
    <n v="10.5"/>
    <n v="2017"/>
    <x v="7"/>
    <s v="Q3"/>
    <n v="0.21"/>
  </r>
  <r>
    <m/>
    <m/>
    <m/>
    <m/>
    <m/>
    <m/>
    <m/>
    <m/>
    <m/>
    <m/>
    <m/>
    <m/>
    <m/>
    <m/>
    <m/>
    <m/>
    <m/>
    <m/>
    <m/>
    <m/>
    <m/>
    <n v="1625"/>
    <s v="CA-2015-157084"/>
    <d v="2015-12-19T00:00:00"/>
    <s v="12/24/2015"/>
    <s v="Standard Class"/>
    <s v="JG-15160"/>
    <x v="506"/>
    <x v="0"/>
    <s v="United States"/>
    <s v="Los Angeles"/>
    <s v="California"/>
    <n v="90049"/>
    <x v="1"/>
    <s v="TEC-PH-10002922"/>
    <x v="2"/>
    <x v="7"/>
    <s v="ShoreTel ShorePhone IP 230 VoIP phone"/>
    <n v="675.96"/>
    <n v="5"/>
    <n v="0.2"/>
    <n v="84.495000000000005"/>
    <n v="2015"/>
    <x v="4"/>
    <s v="Q4"/>
    <n v="0.125"/>
  </r>
  <r>
    <m/>
    <m/>
    <m/>
    <m/>
    <m/>
    <m/>
    <m/>
    <m/>
    <m/>
    <m/>
    <m/>
    <m/>
    <m/>
    <m/>
    <m/>
    <m/>
    <m/>
    <m/>
    <m/>
    <m/>
    <m/>
    <n v="1626"/>
    <s v="CA-2015-157084"/>
    <d v="2015-12-19T00:00:00"/>
    <s v="12/24/2015"/>
    <s v="Standard Class"/>
    <s v="JG-15160"/>
    <x v="506"/>
    <x v="0"/>
    <s v="United States"/>
    <s v="Los Angeles"/>
    <s v="California"/>
    <n v="90049"/>
    <x v="1"/>
    <s v="TEC-AC-10002049"/>
    <x v="2"/>
    <x v="11"/>
    <s v="Plantronics Savi W720 Multi-Device Wireless Headset System"/>
    <n v="1265.8499999999999"/>
    <n v="3"/>
    <n v="0"/>
    <n v="556.97400000000005"/>
    <n v="2015"/>
    <x v="4"/>
    <s v="Q4"/>
    <n v="0.44000000000000006"/>
  </r>
  <r>
    <m/>
    <m/>
    <m/>
    <m/>
    <m/>
    <m/>
    <m/>
    <m/>
    <m/>
    <m/>
    <m/>
    <m/>
    <m/>
    <m/>
    <m/>
    <m/>
    <m/>
    <m/>
    <m/>
    <m/>
    <m/>
    <n v="1627"/>
    <s v="CA-2015-164539"/>
    <d v="2015-11-16T00:00:00"/>
    <s v="11/22/2015"/>
    <s v="Standard Class"/>
    <s v="PO-19180"/>
    <x v="178"/>
    <x v="2"/>
    <s v="United States"/>
    <s v="New York City"/>
    <s v="New York"/>
    <n v="10011"/>
    <x v="3"/>
    <s v="OFF-AP-10002457"/>
    <x v="1"/>
    <x v="9"/>
    <s v="Eureka The Boss Plus 12-Amp Hard Box Upright Vacuum, Red"/>
    <n v="523.25"/>
    <n v="5"/>
    <n v="0"/>
    <n v="141.2775"/>
    <n v="2015"/>
    <x v="0"/>
    <s v="Q4"/>
    <n v="0.27"/>
  </r>
  <r>
    <m/>
    <m/>
    <m/>
    <m/>
    <m/>
    <m/>
    <m/>
    <m/>
    <m/>
    <m/>
    <m/>
    <m/>
    <m/>
    <m/>
    <m/>
    <m/>
    <m/>
    <m/>
    <m/>
    <m/>
    <m/>
    <n v="1628"/>
    <s v="CA-2015-143119"/>
    <d v="2015-09-24T00:00:00"/>
    <s v="9/30/2015"/>
    <s v="Standard Class"/>
    <s v="MC-17275"/>
    <x v="507"/>
    <x v="0"/>
    <s v="United States"/>
    <s v="Lafayette"/>
    <s v="Louisiana"/>
    <n v="70506"/>
    <x v="0"/>
    <s v="FUR-CH-10001270"/>
    <x v="0"/>
    <x v="1"/>
    <s v="Harbour Creations Steel Folding Chair"/>
    <n v="517.5"/>
    <n v="6"/>
    <n v="0"/>
    <n v="155.25"/>
    <n v="2015"/>
    <x v="8"/>
    <s v="Q3"/>
    <n v="0.3"/>
  </r>
  <r>
    <m/>
    <m/>
    <m/>
    <m/>
    <m/>
    <m/>
    <m/>
    <m/>
    <m/>
    <m/>
    <m/>
    <m/>
    <m/>
    <m/>
    <m/>
    <m/>
    <m/>
    <m/>
    <m/>
    <m/>
    <m/>
    <n v="1629"/>
    <s v="CA-2017-101049"/>
    <d v="2017-06-21T00:00:00"/>
    <s v="6/25/2017"/>
    <s v="Second Class"/>
    <s v="AS-10240"/>
    <x v="238"/>
    <x v="0"/>
    <s v="United States"/>
    <s v="Cleveland"/>
    <s v="Ohio"/>
    <n v="44105"/>
    <x v="3"/>
    <s v="FUR-FU-10004415"/>
    <x v="0"/>
    <x v="5"/>
    <s v="Stacking Tray, Side-Loading, Legal, Smoke"/>
    <n v="17.920000000000002"/>
    <n v="5"/>
    <n v="0.2"/>
    <n v="2.464"/>
    <n v="2017"/>
    <x v="1"/>
    <s v="Q2"/>
    <n v="0.13749999999999998"/>
  </r>
  <r>
    <m/>
    <m/>
    <m/>
    <m/>
    <m/>
    <m/>
    <m/>
    <m/>
    <m/>
    <m/>
    <m/>
    <m/>
    <m/>
    <m/>
    <m/>
    <m/>
    <m/>
    <m/>
    <m/>
    <m/>
    <m/>
    <n v="1630"/>
    <s v="CA-2017-101049"/>
    <d v="2017-06-21T00:00:00"/>
    <s v="6/25/2017"/>
    <s v="Second Class"/>
    <s v="AS-10240"/>
    <x v="238"/>
    <x v="0"/>
    <s v="United States"/>
    <s v="Cleveland"/>
    <s v="Ohio"/>
    <n v="44105"/>
    <x v="3"/>
    <s v="OFF-BI-10001510"/>
    <x v="1"/>
    <x v="8"/>
    <s v="Deluxe Heavy-Duty Vinyl Round Ring Binder"/>
    <n v="41.256"/>
    <n v="6"/>
    <n v="0.7"/>
    <n v="-34.380000000000003"/>
    <n v="2017"/>
    <x v="1"/>
    <s v="Q2"/>
    <n v="-0.83333333333333337"/>
  </r>
  <r>
    <m/>
    <m/>
    <m/>
    <m/>
    <m/>
    <m/>
    <m/>
    <m/>
    <m/>
    <m/>
    <m/>
    <m/>
    <m/>
    <m/>
    <m/>
    <m/>
    <m/>
    <m/>
    <m/>
    <m/>
    <m/>
    <n v="1631"/>
    <s v="CA-2016-106530"/>
    <d v="2016-05-08T00:00:00"/>
    <d v="2016-08-05T00:00:00"/>
    <s v="Same Day"/>
    <s v="CL-12565"/>
    <x v="52"/>
    <x v="0"/>
    <s v="United States"/>
    <s v="Cleveland"/>
    <s v="Ohio"/>
    <n v="44105"/>
    <x v="3"/>
    <s v="OFF-ST-10002011"/>
    <x v="1"/>
    <x v="4"/>
    <s v="Smead Adjustable Mobile File Trolley with Lockable Top"/>
    <n v="1006.056"/>
    <n v="3"/>
    <n v="0.2"/>
    <n v="88.029899999999998"/>
    <n v="2016"/>
    <x v="5"/>
    <s v="Q2"/>
    <n v="8.7499999999999994E-2"/>
  </r>
  <r>
    <m/>
    <m/>
    <m/>
    <m/>
    <m/>
    <m/>
    <m/>
    <m/>
    <m/>
    <m/>
    <m/>
    <m/>
    <m/>
    <m/>
    <m/>
    <m/>
    <m/>
    <m/>
    <m/>
    <m/>
    <m/>
    <n v="1632"/>
    <s v="CA-2016-106530"/>
    <d v="2016-05-08T00:00:00"/>
    <d v="2016-08-05T00:00:00"/>
    <s v="Same Day"/>
    <s v="CL-12565"/>
    <x v="52"/>
    <x v="0"/>
    <s v="United States"/>
    <s v="Cleveland"/>
    <s v="Ohio"/>
    <n v="44105"/>
    <x v="3"/>
    <s v="OFF-PA-10002986"/>
    <x v="1"/>
    <x v="10"/>
    <s v="Xerox 1898"/>
    <n v="10.688000000000001"/>
    <n v="2"/>
    <n v="0.2"/>
    <n v="3.7408000000000001"/>
    <n v="2016"/>
    <x v="5"/>
    <s v="Q2"/>
    <n v="0.35"/>
  </r>
  <r>
    <m/>
    <m/>
    <m/>
    <m/>
    <m/>
    <m/>
    <m/>
    <m/>
    <m/>
    <m/>
    <m/>
    <m/>
    <m/>
    <m/>
    <m/>
    <m/>
    <m/>
    <m/>
    <m/>
    <m/>
    <m/>
    <n v="1633"/>
    <s v="CA-2016-106530"/>
    <d v="2016-05-08T00:00:00"/>
    <d v="2016-08-05T00:00:00"/>
    <s v="Same Day"/>
    <s v="CL-12565"/>
    <x v="52"/>
    <x v="0"/>
    <s v="United States"/>
    <s v="Cleveland"/>
    <s v="Ohio"/>
    <n v="44105"/>
    <x v="3"/>
    <s v="OFF-PA-10004451"/>
    <x v="1"/>
    <x v="10"/>
    <s v="Xerox 222"/>
    <n v="10.368"/>
    <n v="2"/>
    <n v="0.2"/>
    <n v="3.6288"/>
    <n v="2016"/>
    <x v="5"/>
    <s v="Q2"/>
    <n v="0.35"/>
  </r>
  <r>
    <m/>
    <m/>
    <m/>
    <m/>
    <m/>
    <m/>
    <m/>
    <m/>
    <m/>
    <m/>
    <m/>
    <m/>
    <m/>
    <m/>
    <m/>
    <m/>
    <m/>
    <m/>
    <m/>
    <m/>
    <m/>
    <n v="1634"/>
    <s v="CA-2016-106530"/>
    <d v="2016-05-08T00:00:00"/>
    <d v="2016-08-05T00:00:00"/>
    <s v="Same Day"/>
    <s v="CL-12565"/>
    <x v="52"/>
    <x v="0"/>
    <s v="United States"/>
    <s v="Cleveland"/>
    <s v="Ohio"/>
    <n v="44105"/>
    <x v="3"/>
    <s v="OFF-ST-10000649"/>
    <x v="1"/>
    <x v="4"/>
    <s v="Hanging Personal Folder File"/>
    <n v="25.12"/>
    <n v="2"/>
    <n v="0.2"/>
    <n v="1.57"/>
    <n v="2016"/>
    <x v="5"/>
    <s v="Q2"/>
    <n v="6.25E-2"/>
  </r>
  <r>
    <m/>
    <m/>
    <m/>
    <m/>
    <m/>
    <m/>
    <m/>
    <m/>
    <m/>
    <m/>
    <m/>
    <m/>
    <m/>
    <m/>
    <m/>
    <m/>
    <m/>
    <m/>
    <m/>
    <m/>
    <m/>
    <n v="1635"/>
    <s v="CA-2016-106530"/>
    <d v="2016-05-08T00:00:00"/>
    <d v="2016-08-05T00:00:00"/>
    <s v="Same Day"/>
    <s v="CL-12565"/>
    <x v="52"/>
    <x v="0"/>
    <s v="United States"/>
    <s v="Cleveland"/>
    <s v="Ohio"/>
    <n v="44105"/>
    <x v="3"/>
    <s v="TEC-AC-10001465"/>
    <x v="2"/>
    <x v="11"/>
    <s v="SanDisk Cruzer 64 GB USB Flash Drive"/>
    <n v="58.112000000000002"/>
    <n v="2"/>
    <n v="0.2"/>
    <n v="7.2640000000000002"/>
    <n v="2016"/>
    <x v="5"/>
    <s v="Q2"/>
    <n v="0.125"/>
  </r>
  <r>
    <m/>
    <m/>
    <m/>
    <m/>
    <m/>
    <m/>
    <m/>
    <m/>
    <m/>
    <m/>
    <m/>
    <m/>
    <m/>
    <m/>
    <m/>
    <m/>
    <m/>
    <m/>
    <m/>
    <m/>
    <m/>
    <n v="1636"/>
    <s v="CA-2014-168984"/>
    <d v="2014-11-26T00:00:00"/>
    <d v="2014-02-12T00:00:00"/>
    <s v="Standard Class"/>
    <s v="NW-18400"/>
    <x v="508"/>
    <x v="0"/>
    <s v="United States"/>
    <s v="Tigard"/>
    <s v="Oregon"/>
    <n v="97224"/>
    <x v="1"/>
    <s v="OFF-PA-10001166"/>
    <x v="1"/>
    <x v="10"/>
    <s v="Xerox 2"/>
    <n v="15.552"/>
    <n v="3"/>
    <n v="0.2"/>
    <n v="5.4432"/>
    <n v="2014"/>
    <x v="0"/>
    <s v="Q4"/>
    <n v="0.35000000000000003"/>
  </r>
  <r>
    <m/>
    <m/>
    <m/>
    <m/>
    <m/>
    <m/>
    <m/>
    <m/>
    <m/>
    <m/>
    <m/>
    <m/>
    <m/>
    <m/>
    <m/>
    <m/>
    <m/>
    <m/>
    <m/>
    <m/>
    <m/>
    <n v="1637"/>
    <s v="CA-2014-168984"/>
    <d v="2014-11-26T00:00:00"/>
    <d v="2014-02-12T00:00:00"/>
    <s v="Standard Class"/>
    <s v="NW-18400"/>
    <x v="508"/>
    <x v="0"/>
    <s v="United States"/>
    <s v="Tigard"/>
    <s v="Oregon"/>
    <n v="97224"/>
    <x v="1"/>
    <s v="OFF-ST-10001097"/>
    <x v="1"/>
    <x v="4"/>
    <s v="Office Impressions Heavy Duty Welded Shelving &amp; Multimedia Storage Drawers"/>
    <n v="669.08"/>
    <n v="5"/>
    <n v="0.2"/>
    <n v="-167.27"/>
    <n v="2014"/>
    <x v="0"/>
    <s v="Q4"/>
    <n v="-0.25"/>
  </r>
  <r>
    <m/>
    <m/>
    <m/>
    <m/>
    <m/>
    <m/>
    <m/>
    <m/>
    <m/>
    <m/>
    <m/>
    <m/>
    <m/>
    <m/>
    <m/>
    <m/>
    <m/>
    <m/>
    <m/>
    <m/>
    <m/>
    <n v="1638"/>
    <s v="CA-2014-168984"/>
    <d v="2014-11-26T00:00:00"/>
    <d v="2014-02-12T00:00:00"/>
    <s v="Standard Class"/>
    <s v="NW-18400"/>
    <x v="508"/>
    <x v="0"/>
    <s v="United States"/>
    <s v="Tigard"/>
    <s v="Oregon"/>
    <n v="97224"/>
    <x v="1"/>
    <s v="TEC-PH-10000038"/>
    <x v="2"/>
    <x v="7"/>
    <s v="Jawbone MINI JAMBOX Wireless Bluetooth Speaker"/>
    <n v="438.33600000000001"/>
    <n v="4"/>
    <n v="0.2"/>
    <n v="-87.667199999999994"/>
    <n v="2014"/>
    <x v="0"/>
    <s v="Q4"/>
    <n v="-0.19999999999999998"/>
  </r>
  <r>
    <m/>
    <m/>
    <m/>
    <m/>
    <m/>
    <m/>
    <m/>
    <m/>
    <m/>
    <m/>
    <m/>
    <m/>
    <m/>
    <m/>
    <m/>
    <m/>
    <m/>
    <m/>
    <m/>
    <m/>
    <m/>
    <n v="1639"/>
    <s v="CA-2016-157266"/>
    <d v="2016-05-26T00:00:00"/>
    <d v="2016-01-06T00:00:00"/>
    <s v="Standard Class"/>
    <s v="TB-21280"/>
    <x v="509"/>
    <x v="0"/>
    <s v="United States"/>
    <s v="Washington"/>
    <s v="District of Columbia"/>
    <n v="20016"/>
    <x v="3"/>
    <s v="OFF-PA-10002689"/>
    <x v="1"/>
    <x v="10"/>
    <s v="Weyerhaeuser First Choice Laser/Copy Paper (20Lb. and 88 Bright)"/>
    <n v="19.440000000000001"/>
    <n v="3"/>
    <n v="0"/>
    <n v="9.3312000000000008"/>
    <n v="2016"/>
    <x v="5"/>
    <s v="Q2"/>
    <n v="0.48000000000000004"/>
  </r>
  <r>
    <m/>
    <m/>
    <m/>
    <m/>
    <m/>
    <m/>
    <m/>
    <m/>
    <m/>
    <m/>
    <m/>
    <m/>
    <m/>
    <m/>
    <m/>
    <m/>
    <m/>
    <m/>
    <m/>
    <m/>
    <m/>
    <n v="1640"/>
    <s v="CA-2016-157266"/>
    <d v="2016-05-26T00:00:00"/>
    <d v="2016-01-06T00:00:00"/>
    <s v="Standard Class"/>
    <s v="TB-21280"/>
    <x v="509"/>
    <x v="0"/>
    <s v="United States"/>
    <s v="Washington"/>
    <s v="District of Columbia"/>
    <n v="20016"/>
    <x v="3"/>
    <s v="OFF-BI-10004728"/>
    <x v="1"/>
    <x v="8"/>
    <s v="Wilson Jones Turn Tabs Binder Tool for Ring Binders"/>
    <n v="9.64"/>
    <n v="2"/>
    <n v="0"/>
    <n v="4.4344000000000001"/>
    <n v="2016"/>
    <x v="5"/>
    <s v="Q2"/>
    <n v="0.45999999999999996"/>
  </r>
  <r>
    <m/>
    <m/>
    <m/>
    <m/>
    <m/>
    <m/>
    <m/>
    <m/>
    <m/>
    <m/>
    <m/>
    <m/>
    <m/>
    <m/>
    <m/>
    <m/>
    <m/>
    <m/>
    <m/>
    <m/>
    <m/>
    <n v="1641"/>
    <s v="CA-2016-157266"/>
    <d v="2016-05-26T00:00:00"/>
    <d v="2016-01-06T00:00:00"/>
    <s v="Standard Class"/>
    <s v="TB-21280"/>
    <x v="509"/>
    <x v="0"/>
    <s v="United States"/>
    <s v="Washington"/>
    <s v="District of Columbia"/>
    <n v="20016"/>
    <x v="3"/>
    <s v="OFF-PA-10004675"/>
    <x v="1"/>
    <x v="10"/>
    <s v="Telephone Message Books with Fax/Mobile Section, 5 1/2&quot; x 3 3/16&quot;"/>
    <n v="12.7"/>
    <n v="2"/>
    <n v="0"/>
    <n v="5.8419999999999996"/>
    <n v="2016"/>
    <x v="5"/>
    <s v="Q2"/>
    <n v="0.46"/>
  </r>
  <r>
    <m/>
    <m/>
    <m/>
    <m/>
    <m/>
    <m/>
    <m/>
    <m/>
    <m/>
    <m/>
    <m/>
    <m/>
    <m/>
    <m/>
    <m/>
    <m/>
    <m/>
    <m/>
    <m/>
    <m/>
    <m/>
    <n v="1642"/>
    <s v="CA-2016-157266"/>
    <d v="2016-05-26T00:00:00"/>
    <d v="2016-01-06T00:00:00"/>
    <s v="Standard Class"/>
    <s v="TB-21280"/>
    <x v="509"/>
    <x v="0"/>
    <s v="United States"/>
    <s v="Washington"/>
    <s v="District of Columbia"/>
    <n v="20016"/>
    <x v="3"/>
    <s v="FUR-FU-10000629"/>
    <x v="0"/>
    <x v="5"/>
    <s v="9-3/4 Diameter Round Wall Clock"/>
    <n v="41.37"/>
    <n v="3"/>
    <n v="0"/>
    <n v="17.375399999999999"/>
    <n v="2016"/>
    <x v="5"/>
    <s v="Q2"/>
    <n v="0.42"/>
  </r>
  <r>
    <m/>
    <m/>
    <m/>
    <m/>
    <m/>
    <m/>
    <m/>
    <m/>
    <m/>
    <m/>
    <m/>
    <m/>
    <m/>
    <m/>
    <m/>
    <m/>
    <m/>
    <m/>
    <m/>
    <m/>
    <m/>
    <n v="1643"/>
    <s v="US-2014-134712"/>
    <d v="2014-11-29T00:00:00"/>
    <d v="2014-04-12T00:00:00"/>
    <s v="Standard Class"/>
    <s v="BS-11380"/>
    <x v="510"/>
    <x v="1"/>
    <s v="United States"/>
    <s v="Skokie"/>
    <s v="Illinois"/>
    <n v="60076"/>
    <x v="2"/>
    <s v="OFF-FA-10003112"/>
    <x v="1"/>
    <x v="13"/>
    <s v="Staples"/>
    <n v="12.624000000000001"/>
    <n v="2"/>
    <n v="0.2"/>
    <n v="3.9449999999999998"/>
    <n v="2014"/>
    <x v="0"/>
    <s v="Q4"/>
    <n v="0.3125"/>
  </r>
  <r>
    <m/>
    <m/>
    <m/>
    <m/>
    <m/>
    <m/>
    <m/>
    <m/>
    <m/>
    <m/>
    <m/>
    <m/>
    <m/>
    <m/>
    <m/>
    <m/>
    <m/>
    <m/>
    <m/>
    <m/>
    <m/>
    <n v="1644"/>
    <s v="CA-2015-111829"/>
    <d v="2015-03-19T00:00:00"/>
    <s v="3/20/2015"/>
    <s v="First Class"/>
    <s v="FH-14365"/>
    <x v="92"/>
    <x v="1"/>
    <s v="United States"/>
    <s v="Seattle"/>
    <s v="Washington"/>
    <n v="98115"/>
    <x v="1"/>
    <s v="OFF-ST-10000142"/>
    <x v="1"/>
    <x v="4"/>
    <s v="Deluxe Rollaway Locking File with Drawer"/>
    <n v="1247.6400000000001"/>
    <n v="3"/>
    <n v="0"/>
    <n v="349.33920000000001"/>
    <n v="2015"/>
    <x v="10"/>
    <s v="Q1"/>
    <n v="0.27999999999999997"/>
  </r>
  <r>
    <m/>
    <m/>
    <m/>
    <m/>
    <m/>
    <m/>
    <m/>
    <m/>
    <m/>
    <m/>
    <m/>
    <m/>
    <m/>
    <m/>
    <m/>
    <m/>
    <m/>
    <m/>
    <m/>
    <m/>
    <m/>
    <n v="1645"/>
    <s v="CA-2015-111829"/>
    <d v="2015-03-19T00:00:00"/>
    <s v="3/20/2015"/>
    <s v="First Class"/>
    <s v="FH-14365"/>
    <x v="92"/>
    <x v="1"/>
    <s v="United States"/>
    <s v="Seattle"/>
    <s v="Washington"/>
    <n v="98115"/>
    <x v="1"/>
    <s v="TEC-CO-10001766"/>
    <x v="2"/>
    <x v="16"/>
    <s v="Canon PC940 Copier"/>
    <n v="3149.93"/>
    <n v="7"/>
    <n v="0"/>
    <n v="1480.4671000000001"/>
    <n v="2015"/>
    <x v="10"/>
    <s v="Q1"/>
    <n v="0.47000000000000003"/>
  </r>
  <r>
    <m/>
    <m/>
    <m/>
    <m/>
    <m/>
    <m/>
    <m/>
    <m/>
    <m/>
    <m/>
    <m/>
    <m/>
    <m/>
    <m/>
    <m/>
    <m/>
    <m/>
    <m/>
    <m/>
    <m/>
    <m/>
    <n v="1646"/>
    <s v="CA-2015-111829"/>
    <d v="2015-03-19T00:00:00"/>
    <s v="3/20/2015"/>
    <s v="First Class"/>
    <s v="FH-14365"/>
    <x v="92"/>
    <x v="1"/>
    <s v="United States"/>
    <s v="Seattle"/>
    <s v="Washington"/>
    <n v="98115"/>
    <x v="1"/>
    <s v="OFF-PA-10004359"/>
    <x v="1"/>
    <x v="10"/>
    <s v="Multicolor Computer Printout Paper"/>
    <n v="209.7"/>
    <n v="2"/>
    <n v="0"/>
    <n v="100.65600000000001"/>
    <n v="2015"/>
    <x v="10"/>
    <s v="Q1"/>
    <n v="0.48000000000000004"/>
  </r>
  <r>
    <m/>
    <m/>
    <m/>
    <m/>
    <m/>
    <m/>
    <m/>
    <m/>
    <m/>
    <m/>
    <m/>
    <m/>
    <m/>
    <m/>
    <m/>
    <m/>
    <m/>
    <m/>
    <m/>
    <m/>
    <m/>
    <n v="1647"/>
    <s v="CA-2015-105221"/>
    <d v="2015-11-01T00:00:00"/>
    <d v="2015-03-11T00:00:00"/>
    <s v="First Class"/>
    <s v="VM-21685"/>
    <x v="91"/>
    <x v="2"/>
    <s v="United States"/>
    <s v="Philadelphia"/>
    <s v="Pennsylvania"/>
    <n v="19140"/>
    <x v="3"/>
    <s v="TEC-AC-10002323"/>
    <x v="2"/>
    <x v="11"/>
    <s v="SanDisk Ultra 32 GB MicroSDHC Class 10 Memory Card"/>
    <n v="35.36"/>
    <n v="2"/>
    <n v="0.2"/>
    <n v="-3.0939999999999999"/>
    <n v="2015"/>
    <x v="0"/>
    <s v="Q4"/>
    <n v="-8.7499999999999994E-2"/>
  </r>
  <r>
    <m/>
    <m/>
    <m/>
    <m/>
    <m/>
    <m/>
    <m/>
    <m/>
    <m/>
    <m/>
    <m/>
    <m/>
    <m/>
    <m/>
    <m/>
    <m/>
    <m/>
    <m/>
    <m/>
    <m/>
    <m/>
    <n v="1648"/>
    <s v="CA-2015-105221"/>
    <d v="2015-11-01T00:00:00"/>
    <d v="2015-03-11T00:00:00"/>
    <s v="First Class"/>
    <s v="VM-21685"/>
    <x v="91"/>
    <x v="2"/>
    <s v="United States"/>
    <s v="Philadelphia"/>
    <s v="Pennsylvania"/>
    <n v="19140"/>
    <x v="3"/>
    <s v="OFF-FA-10001135"/>
    <x v="1"/>
    <x v="13"/>
    <s v="Brites Rubber Bands, 1 1/2 oz. Box"/>
    <n v="3.1680000000000001"/>
    <n v="2"/>
    <n v="0.2"/>
    <n v="-0.71279999999999999"/>
    <n v="2015"/>
    <x v="0"/>
    <s v="Q4"/>
    <n v="-0.22499999999999998"/>
  </r>
  <r>
    <m/>
    <m/>
    <m/>
    <m/>
    <m/>
    <m/>
    <m/>
    <m/>
    <m/>
    <m/>
    <m/>
    <m/>
    <m/>
    <m/>
    <m/>
    <m/>
    <m/>
    <m/>
    <m/>
    <m/>
    <m/>
    <n v="1649"/>
    <s v="CA-2015-120341"/>
    <d v="2015-09-26T00:00:00"/>
    <s v="9/29/2015"/>
    <s v="Second Class"/>
    <s v="SF-20200"/>
    <x v="227"/>
    <x v="0"/>
    <s v="United States"/>
    <s v="Philadelphia"/>
    <s v="Pennsylvania"/>
    <n v="19143"/>
    <x v="3"/>
    <s v="OFF-BI-10004224"/>
    <x v="1"/>
    <x v="8"/>
    <s v="Catalog Binders with Expanding Posts"/>
    <n v="121.104"/>
    <n v="6"/>
    <n v="0.7"/>
    <n v="-100.92"/>
    <n v="2015"/>
    <x v="8"/>
    <s v="Q3"/>
    <n v="-0.83333333333333337"/>
  </r>
  <r>
    <m/>
    <m/>
    <m/>
    <m/>
    <m/>
    <m/>
    <m/>
    <m/>
    <m/>
    <m/>
    <m/>
    <m/>
    <m/>
    <m/>
    <m/>
    <m/>
    <m/>
    <m/>
    <m/>
    <m/>
    <m/>
    <n v="1650"/>
    <s v="CA-2015-120341"/>
    <d v="2015-09-26T00:00:00"/>
    <s v="9/29/2015"/>
    <s v="Second Class"/>
    <s v="SF-20200"/>
    <x v="227"/>
    <x v="0"/>
    <s v="United States"/>
    <s v="Philadelphia"/>
    <s v="Pennsylvania"/>
    <n v="19143"/>
    <x v="3"/>
    <s v="TEC-PH-10003357"/>
    <x v="2"/>
    <x v="7"/>
    <s v="Grandstream GXP2100 Mainstream Business Phone"/>
    <n v="45.893999999999998"/>
    <n v="1"/>
    <n v="0.4"/>
    <n v="-9.1788000000000007"/>
    <n v="2015"/>
    <x v="8"/>
    <s v="Q3"/>
    <n v="-0.2"/>
  </r>
  <r>
    <m/>
    <m/>
    <m/>
    <m/>
    <m/>
    <m/>
    <m/>
    <m/>
    <m/>
    <m/>
    <m/>
    <m/>
    <m/>
    <m/>
    <m/>
    <m/>
    <m/>
    <m/>
    <m/>
    <m/>
    <m/>
    <n v="1651"/>
    <s v="CA-2014-135699"/>
    <d v="2014-08-29T00:00:00"/>
    <s v="8/29/2014"/>
    <s v="Same Day"/>
    <s v="HH-15010"/>
    <x v="511"/>
    <x v="1"/>
    <s v="United States"/>
    <s v="San Francisco"/>
    <s v="California"/>
    <n v="94110"/>
    <x v="1"/>
    <s v="OFF-PA-10004475"/>
    <x v="1"/>
    <x v="10"/>
    <s v="Xerox 1940"/>
    <n v="109.92"/>
    <n v="2"/>
    <n v="0"/>
    <n v="53.860799999999998"/>
    <n v="2014"/>
    <x v="6"/>
    <s v="Q3"/>
    <n v="0.49"/>
  </r>
  <r>
    <m/>
    <m/>
    <m/>
    <m/>
    <m/>
    <m/>
    <m/>
    <m/>
    <m/>
    <m/>
    <m/>
    <m/>
    <m/>
    <m/>
    <m/>
    <m/>
    <m/>
    <m/>
    <m/>
    <m/>
    <m/>
    <n v="1652"/>
    <s v="CA-2014-135699"/>
    <d v="2014-08-29T00:00:00"/>
    <s v="8/29/2014"/>
    <s v="Same Day"/>
    <s v="HH-15010"/>
    <x v="511"/>
    <x v="1"/>
    <s v="United States"/>
    <s v="San Francisco"/>
    <s v="California"/>
    <n v="94110"/>
    <x v="1"/>
    <s v="OFF-PA-10003001"/>
    <x v="1"/>
    <x v="10"/>
    <s v="Xerox 1986"/>
    <n v="13.36"/>
    <n v="2"/>
    <n v="0"/>
    <n v="6.4127999999999998"/>
    <n v="2014"/>
    <x v="6"/>
    <s v="Q3"/>
    <n v="0.48"/>
  </r>
  <r>
    <m/>
    <m/>
    <m/>
    <m/>
    <m/>
    <m/>
    <m/>
    <m/>
    <m/>
    <m/>
    <m/>
    <m/>
    <m/>
    <m/>
    <m/>
    <m/>
    <m/>
    <m/>
    <m/>
    <m/>
    <m/>
    <n v="1653"/>
    <s v="US-2017-132444"/>
    <d v="2017-11-18T00:00:00"/>
    <s v="11/21/2017"/>
    <s v="First Class"/>
    <s v="CD-12280"/>
    <x v="512"/>
    <x v="0"/>
    <s v="United States"/>
    <s v="Seattle"/>
    <s v="Washington"/>
    <n v="98105"/>
    <x v="1"/>
    <s v="OFF-ST-10003442"/>
    <x v="1"/>
    <x v="4"/>
    <s v="Eldon Portable Mobile Manager"/>
    <n v="169.68"/>
    <n v="6"/>
    <n v="0"/>
    <n v="45.813600000000001"/>
    <n v="2017"/>
    <x v="0"/>
    <s v="Q4"/>
    <n v="0.27"/>
  </r>
  <r>
    <m/>
    <m/>
    <m/>
    <m/>
    <m/>
    <m/>
    <m/>
    <m/>
    <m/>
    <m/>
    <m/>
    <m/>
    <m/>
    <m/>
    <m/>
    <m/>
    <m/>
    <m/>
    <m/>
    <m/>
    <m/>
    <n v="1654"/>
    <s v="US-2017-132444"/>
    <d v="2017-11-18T00:00:00"/>
    <s v="11/21/2017"/>
    <s v="First Class"/>
    <s v="CD-12280"/>
    <x v="512"/>
    <x v="0"/>
    <s v="United States"/>
    <s v="Seattle"/>
    <s v="Washington"/>
    <n v="98105"/>
    <x v="1"/>
    <s v="TEC-AC-10003832"/>
    <x v="2"/>
    <x v="11"/>
    <s v="Imation 16GB Mini TravelDrive USB 2.0 Flash Drive"/>
    <n v="132.52000000000001"/>
    <n v="4"/>
    <n v="0"/>
    <n v="54.333199999999998"/>
    <n v="2017"/>
    <x v="0"/>
    <s v="Q4"/>
    <n v="0.41"/>
  </r>
  <r>
    <m/>
    <m/>
    <m/>
    <m/>
    <m/>
    <m/>
    <m/>
    <m/>
    <m/>
    <m/>
    <m/>
    <m/>
    <m/>
    <m/>
    <m/>
    <m/>
    <m/>
    <m/>
    <m/>
    <m/>
    <m/>
    <n v="1655"/>
    <s v="US-2017-132444"/>
    <d v="2017-11-18T00:00:00"/>
    <s v="11/21/2017"/>
    <s v="First Class"/>
    <s v="CD-12280"/>
    <x v="512"/>
    <x v="0"/>
    <s v="United States"/>
    <s v="Seattle"/>
    <s v="Washington"/>
    <n v="98105"/>
    <x v="1"/>
    <s v="OFF-FA-10000611"/>
    <x v="1"/>
    <x v="13"/>
    <s v="Binder Clips by OIC"/>
    <n v="2.96"/>
    <n v="2"/>
    <n v="0"/>
    <n v="1.4208000000000001"/>
    <n v="2017"/>
    <x v="0"/>
    <s v="Q4"/>
    <n v="0.48000000000000004"/>
  </r>
  <r>
    <m/>
    <m/>
    <m/>
    <m/>
    <m/>
    <m/>
    <m/>
    <m/>
    <m/>
    <m/>
    <m/>
    <m/>
    <m/>
    <m/>
    <m/>
    <m/>
    <m/>
    <m/>
    <m/>
    <m/>
    <m/>
    <n v="1656"/>
    <s v="US-2017-132444"/>
    <d v="2017-11-18T00:00:00"/>
    <s v="11/21/2017"/>
    <s v="First Class"/>
    <s v="CD-12280"/>
    <x v="512"/>
    <x v="0"/>
    <s v="United States"/>
    <s v="Seattle"/>
    <s v="Washington"/>
    <n v="98105"/>
    <x v="1"/>
    <s v="OFF-BI-10001116"/>
    <x v="1"/>
    <x v="8"/>
    <s v="Wilson Jones 1&quot; Hanging DublLock Ring Binders"/>
    <n v="8.4480000000000004"/>
    <n v="2"/>
    <n v="0.2"/>
    <n v="2.9567999999999999"/>
    <n v="2017"/>
    <x v="0"/>
    <s v="Q4"/>
    <n v="0.35"/>
  </r>
  <r>
    <m/>
    <m/>
    <m/>
    <m/>
    <m/>
    <m/>
    <m/>
    <m/>
    <m/>
    <m/>
    <m/>
    <m/>
    <m/>
    <m/>
    <m/>
    <m/>
    <m/>
    <m/>
    <m/>
    <m/>
    <m/>
    <n v="1657"/>
    <s v="US-2017-132444"/>
    <d v="2017-11-18T00:00:00"/>
    <s v="11/21/2017"/>
    <s v="First Class"/>
    <s v="CD-12280"/>
    <x v="512"/>
    <x v="0"/>
    <s v="United States"/>
    <s v="Seattle"/>
    <s v="Washington"/>
    <n v="98105"/>
    <x v="1"/>
    <s v="OFF-ST-10000563"/>
    <x v="1"/>
    <x v="4"/>
    <s v="Fellowes Bankers Box Stor/Drawer Steel Plus"/>
    <n v="95.94"/>
    <n v="3"/>
    <n v="0"/>
    <n v="9.5939999999999994"/>
    <n v="2017"/>
    <x v="0"/>
    <s v="Q4"/>
    <n v="9.9999999999999992E-2"/>
  </r>
  <r>
    <m/>
    <m/>
    <m/>
    <m/>
    <m/>
    <m/>
    <m/>
    <m/>
    <m/>
    <m/>
    <m/>
    <m/>
    <m/>
    <m/>
    <m/>
    <m/>
    <m/>
    <m/>
    <m/>
    <m/>
    <m/>
    <n v="1658"/>
    <s v="CA-2014-127159"/>
    <d v="2014-05-12T00:00:00"/>
    <s v="5/15/2014"/>
    <s v="First Class"/>
    <s v="HL-15040"/>
    <x v="332"/>
    <x v="0"/>
    <s v="United States"/>
    <s v="Milwaukee"/>
    <s v="Wisconsin"/>
    <n v="53209"/>
    <x v="2"/>
    <s v="FUR-FU-10000010"/>
    <x v="0"/>
    <x v="5"/>
    <s v="DAX Value U-Channel Document Frames, Easel Back"/>
    <n v="34.79"/>
    <n v="7"/>
    <n v="0"/>
    <n v="10.7849"/>
    <n v="2014"/>
    <x v="5"/>
    <s v="Q2"/>
    <n v="0.31"/>
  </r>
  <r>
    <m/>
    <m/>
    <m/>
    <m/>
    <m/>
    <m/>
    <m/>
    <m/>
    <m/>
    <m/>
    <m/>
    <m/>
    <m/>
    <m/>
    <m/>
    <m/>
    <m/>
    <m/>
    <m/>
    <m/>
    <m/>
    <n v="1659"/>
    <s v="CA-2017-161809"/>
    <d v="2017-01-20T00:00:00"/>
    <s v="1/26/2017"/>
    <s v="Standard Class"/>
    <s v="TH-21100"/>
    <x v="513"/>
    <x v="0"/>
    <s v="United States"/>
    <s v="Los Angeles"/>
    <s v="California"/>
    <n v="90045"/>
    <x v="1"/>
    <s v="TEC-PH-10004922"/>
    <x v="2"/>
    <x v="7"/>
    <s v="RCA Visys Integrated PBX 8-Line Router"/>
    <n v="160.77600000000001"/>
    <n v="3"/>
    <n v="0.2"/>
    <n v="10.048500000000001"/>
    <n v="2017"/>
    <x v="9"/>
    <s v="Q1"/>
    <n v="6.25E-2"/>
  </r>
  <r>
    <m/>
    <m/>
    <m/>
    <m/>
    <m/>
    <m/>
    <m/>
    <m/>
    <m/>
    <m/>
    <m/>
    <m/>
    <m/>
    <m/>
    <m/>
    <m/>
    <m/>
    <m/>
    <m/>
    <m/>
    <m/>
    <n v="1660"/>
    <s v="CA-2017-127285"/>
    <d v="2017-10-30T00:00:00"/>
    <d v="2017-06-11T00:00:00"/>
    <s v="Standard Class"/>
    <s v="MM-18055"/>
    <x v="514"/>
    <x v="0"/>
    <s v="United States"/>
    <s v="Seattle"/>
    <s v="Washington"/>
    <n v="98115"/>
    <x v="1"/>
    <s v="OFF-BI-10004330"/>
    <x v="1"/>
    <x v="8"/>
    <s v="GBC Velobind Prepunched Cover Sets, Regency Series"/>
    <n v="88.751999999999995"/>
    <n v="3"/>
    <n v="0.2"/>
    <n v="27.734999999999999"/>
    <n v="2017"/>
    <x v="2"/>
    <s v="Q4"/>
    <n v="0.3125"/>
  </r>
  <r>
    <m/>
    <m/>
    <m/>
    <m/>
    <m/>
    <m/>
    <m/>
    <m/>
    <m/>
    <m/>
    <m/>
    <m/>
    <m/>
    <m/>
    <m/>
    <m/>
    <m/>
    <m/>
    <m/>
    <m/>
    <m/>
    <n v="1661"/>
    <s v="CA-2017-127285"/>
    <d v="2017-10-30T00:00:00"/>
    <d v="2017-06-11T00:00:00"/>
    <s v="Standard Class"/>
    <s v="MM-18055"/>
    <x v="514"/>
    <x v="0"/>
    <s v="United States"/>
    <s v="Seattle"/>
    <s v="Washington"/>
    <n v="98115"/>
    <x v="1"/>
    <s v="OFF-BI-10002072"/>
    <x v="1"/>
    <x v="8"/>
    <s v="Cardinal Slant-D Ring Binders"/>
    <n v="13.904"/>
    <n v="2"/>
    <n v="0.2"/>
    <n v="5.2140000000000004"/>
    <n v="2017"/>
    <x v="2"/>
    <s v="Q4"/>
    <n v="0.37500000000000006"/>
  </r>
  <r>
    <m/>
    <m/>
    <m/>
    <m/>
    <m/>
    <m/>
    <m/>
    <m/>
    <m/>
    <m/>
    <m/>
    <m/>
    <m/>
    <m/>
    <m/>
    <m/>
    <m/>
    <m/>
    <m/>
    <m/>
    <m/>
    <n v="1662"/>
    <s v="CA-2017-144526"/>
    <d v="2017-04-30T00:00:00"/>
    <d v="2017-06-05T00:00:00"/>
    <s v="Standard Class"/>
    <s v="QJ-19255"/>
    <x v="425"/>
    <x v="1"/>
    <s v="United States"/>
    <s v="Philadelphia"/>
    <s v="Pennsylvania"/>
    <n v="19143"/>
    <x v="3"/>
    <s v="TEC-PH-10002549"/>
    <x v="2"/>
    <x v="7"/>
    <s v="Polycom SoundPoint IP 450 VoIP phone"/>
    <n v="677.58"/>
    <n v="5"/>
    <n v="0.4"/>
    <n v="-158.102"/>
    <n v="2017"/>
    <x v="3"/>
    <s v="Q2"/>
    <n v="-0.23333333333333334"/>
  </r>
  <r>
    <m/>
    <m/>
    <m/>
    <m/>
    <m/>
    <m/>
    <m/>
    <m/>
    <m/>
    <m/>
    <m/>
    <m/>
    <m/>
    <m/>
    <m/>
    <m/>
    <m/>
    <m/>
    <m/>
    <m/>
    <m/>
    <n v="1663"/>
    <s v="CA-2017-144526"/>
    <d v="2017-04-30T00:00:00"/>
    <d v="2017-06-05T00:00:00"/>
    <s v="Standard Class"/>
    <s v="QJ-19255"/>
    <x v="425"/>
    <x v="1"/>
    <s v="United States"/>
    <s v="Philadelphia"/>
    <s v="Pennsylvania"/>
    <n v="19143"/>
    <x v="3"/>
    <s v="OFF-BI-10002353"/>
    <x v="1"/>
    <x v="8"/>
    <s v="GBC VeloBind Cover Sets"/>
    <n v="13.896000000000001"/>
    <n v="3"/>
    <n v="0.7"/>
    <n v="-9.2639999999999993"/>
    <n v="2017"/>
    <x v="3"/>
    <s v="Q2"/>
    <n v="-0.66666666666666663"/>
  </r>
  <r>
    <m/>
    <m/>
    <m/>
    <m/>
    <m/>
    <m/>
    <m/>
    <m/>
    <m/>
    <m/>
    <m/>
    <m/>
    <m/>
    <m/>
    <m/>
    <m/>
    <m/>
    <m/>
    <m/>
    <m/>
    <m/>
    <n v="1664"/>
    <s v="CA-2016-128531"/>
    <d v="2016-11-24T00:00:00"/>
    <s v="11/26/2016"/>
    <s v="Second Class"/>
    <s v="NS-18505"/>
    <x v="515"/>
    <x v="0"/>
    <s v="United States"/>
    <s v="Dallas"/>
    <s v="Texas"/>
    <n v="75217"/>
    <x v="2"/>
    <s v="OFF-ST-10001325"/>
    <x v="1"/>
    <x v="4"/>
    <s v="Sterilite Officeware Hinged File Box"/>
    <n v="41.92"/>
    <n v="5"/>
    <n v="0.2"/>
    <n v="3.6680000000000001"/>
    <n v="2016"/>
    <x v="0"/>
    <s v="Q4"/>
    <n v="8.7499999999999994E-2"/>
  </r>
  <r>
    <m/>
    <m/>
    <m/>
    <m/>
    <m/>
    <m/>
    <m/>
    <m/>
    <m/>
    <m/>
    <m/>
    <m/>
    <m/>
    <m/>
    <m/>
    <m/>
    <m/>
    <m/>
    <m/>
    <m/>
    <m/>
    <n v="1665"/>
    <s v="CA-2016-128531"/>
    <d v="2016-11-24T00:00:00"/>
    <s v="11/26/2016"/>
    <s v="Second Class"/>
    <s v="NS-18505"/>
    <x v="515"/>
    <x v="0"/>
    <s v="United States"/>
    <s v="Dallas"/>
    <s v="Texas"/>
    <n v="75217"/>
    <x v="2"/>
    <s v="TEC-AC-10002049"/>
    <x v="2"/>
    <x v="11"/>
    <s v="Logitech G19 Programmable Gaming Keyboard"/>
    <n v="297.57600000000002"/>
    <n v="3"/>
    <n v="0.2"/>
    <n v="-7.4394"/>
    <n v="2016"/>
    <x v="0"/>
    <s v="Q4"/>
    <n v="-2.4999999999999998E-2"/>
  </r>
  <r>
    <m/>
    <m/>
    <m/>
    <m/>
    <m/>
    <m/>
    <m/>
    <m/>
    <m/>
    <m/>
    <m/>
    <m/>
    <m/>
    <m/>
    <m/>
    <m/>
    <m/>
    <m/>
    <m/>
    <m/>
    <m/>
    <n v="1666"/>
    <s v="CA-2016-128531"/>
    <d v="2016-11-24T00:00:00"/>
    <s v="11/26/2016"/>
    <s v="Second Class"/>
    <s v="NS-18505"/>
    <x v="515"/>
    <x v="0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  <n v="2016"/>
    <x v="0"/>
    <s v="Q4"/>
    <n v="0.19999999999999998"/>
  </r>
  <r>
    <m/>
    <m/>
    <m/>
    <m/>
    <m/>
    <m/>
    <m/>
    <m/>
    <m/>
    <m/>
    <m/>
    <m/>
    <m/>
    <m/>
    <m/>
    <m/>
    <m/>
    <m/>
    <m/>
    <m/>
    <m/>
    <n v="1667"/>
    <s v="CA-2016-128531"/>
    <d v="2016-11-24T00:00:00"/>
    <s v="11/26/2016"/>
    <s v="Second Class"/>
    <s v="NS-18505"/>
    <x v="515"/>
    <x v="0"/>
    <s v="United States"/>
    <s v="Dallas"/>
    <s v="Texas"/>
    <n v="75217"/>
    <x v="2"/>
    <s v="TEC-AC-10003023"/>
    <x v="2"/>
    <x v="11"/>
    <s v="Logitech G105 Gaming Keyboard"/>
    <n v="94.992000000000004"/>
    <n v="2"/>
    <n v="0.2"/>
    <n v="-2.3748"/>
    <n v="2016"/>
    <x v="0"/>
    <s v="Q4"/>
    <n v="-2.4999999999999998E-2"/>
  </r>
  <r>
    <m/>
    <m/>
    <m/>
    <m/>
    <m/>
    <m/>
    <m/>
    <m/>
    <m/>
    <m/>
    <m/>
    <m/>
    <m/>
    <m/>
    <m/>
    <m/>
    <m/>
    <m/>
    <m/>
    <m/>
    <m/>
    <n v="1668"/>
    <s v="CA-2016-128531"/>
    <d v="2016-11-24T00:00:00"/>
    <s v="11/26/2016"/>
    <s v="Second Class"/>
    <s v="NS-18505"/>
    <x v="515"/>
    <x v="0"/>
    <s v="United States"/>
    <s v="Dallas"/>
    <s v="Texas"/>
    <n v="75217"/>
    <x v="2"/>
    <s v="OFF-PA-10000167"/>
    <x v="1"/>
    <x v="10"/>
    <s v="Xerox 1925"/>
    <n v="74.352000000000004"/>
    <n v="3"/>
    <n v="0.2"/>
    <n v="23.234999999999999"/>
    <n v="2016"/>
    <x v="0"/>
    <s v="Q4"/>
    <n v="0.3125"/>
  </r>
  <r>
    <m/>
    <m/>
    <m/>
    <m/>
    <m/>
    <m/>
    <m/>
    <m/>
    <m/>
    <m/>
    <m/>
    <m/>
    <m/>
    <m/>
    <m/>
    <m/>
    <m/>
    <m/>
    <m/>
    <m/>
    <m/>
    <n v="1669"/>
    <s v="CA-2016-128531"/>
    <d v="2016-11-24T00:00:00"/>
    <s v="11/26/2016"/>
    <s v="Second Class"/>
    <s v="NS-18505"/>
    <x v="515"/>
    <x v="0"/>
    <s v="United States"/>
    <s v="Dallas"/>
    <s v="Texas"/>
    <n v="75217"/>
    <x v="2"/>
    <s v="OFF-AR-10003405"/>
    <x v="1"/>
    <x v="6"/>
    <s v="Dixon My First Ticonderoga Pencil, #2"/>
    <n v="14.04"/>
    <n v="3"/>
    <n v="0.2"/>
    <n v="1.5794999999999999"/>
    <n v="2016"/>
    <x v="0"/>
    <s v="Q4"/>
    <n v="0.1125"/>
  </r>
  <r>
    <m/>
    <m/>
    <m/>
    <m/>
    <m/>
    <m/>
    <m/>
    <m/>
    <m/>
    <m/>
    <m/>
    <m/>
    <m/>
    <m/>
    <m/>
    <m/>
    <m/>
    <m/>
    <m/>
    <m/>
    <m/>
    <n v="1670"/>
    <s v="US-2015-157154"/>
    <d v="2015-01-10T00:00:00"/>
    <s v="1/15/2015"/>
    <s v="Standard Class"/>
    <s v="MM-17920"/>
    <x v="462"/>
    <x v="0"/>
    <s v="United States"/>
    <s v="New York City"/>
    <s v="New York"/>
    <n v="10011"/>
    <x v="3"/>
    <s v="FUR-TA-10001889"/>
    <x v="0"/>
    <x v="3"/>
    <s v="Bush Advantage Collection Racetrack Conference Table"/>
    <n v="1018.104"/>
    <n v="4"/>
    <n v="0.4"/>
    <n v="-373.3048"/>
    <n v="2015"/>
    <x v="9"/>
    <s v="Q1"/>
    <n v="-0.36666666666666664"/>
  </r>
  <r>
    <m/>
    <m/>
    <m/>
    <m/>
    <m/>
    <m/>
    <m/>
    <m/>
    <m/>
    <m/>
    <m/>
    <m/>
    <m/>
    <m/>
    <m/>
    <m/>
    <m/>
    <m/>
    <m/>
    <m/>
    <m/>
    <n v="1671"/>
    <s v="CA-2017-159457"/>
    <d v="2017-10-19T00:00:00"/>
    <s v="10/26/2017"/>
    <s v="Standard Class"/>
    <s v="RD-19480"/>
    <x v="502"/>
    <x v="0"/>
    <s v="United States"/>
    <s v="Houston"/>
    <s v="Texas"/>
    <n v="77095"/>
    <x v="2"/>
    <s v="TEC-PH-10002185"/>
    <x v="2"/>
    <x v="7"/>
    <s v="QVS USB Car Charger 2-Port 2.1Amp for iPod/iPhone/iPad/iPad 2/iPad 3"/>
    <n v="16.68"/>
    <n v="3"/>
    <n v="0.2"/>
    <n v="5.2125000000000004"/>
    <n v="2017"/>
    <x v="2"/>
    <s v="Q4"/>
    <n v="0.3125"/>
  </r>
  <r>
    <m/>
    <m/>
    <m/>
    <m/>
    <m/>
    <m/>
    <m/>
    <m/>
    <m/>
    <m/>
    <m/>
    <m/>
    <m/>
    <m/>
    <m/>
    <m/>
    <m/>
    <m/>
    <m/>
    <m/>
    <m/>
    <n v="1672"/>
    <s v="CA-2016-107615"/>
    <d v="2016-03-22T00:00:00"/>
    <s v="3/25/2016"/>
    <s v="First Class"/>
    <s v="RB-19645"/>
    <x v="516"/>
    <x v="1"/>
    <s v="United States"/>
    <s v="North Las Vegas"/>
    <s v="Nevada"/>
    <n v="89031"/>
    <x v="1"/>
    <s v="TEC-AC-10001013"/>
    <x v="2"/>
    <x v="11"/>
    <s v="Logitech ClearChat Comfort/USB Headset H390"/>
    <n v="58.58"/>
    <n v="2"/>
    <n v="0"/>
    <n v="19.331399999999999"/>
    <n v="2016"/>
    <x v="10"/>
    <s v="Q1"/>
    <n v="0.32999999999999996"/>
  </r>
  <r>
    <m/>
    <m/>
    <m/>
    <m/>
    <m/>
    <m/>
    <m/>
    <m/>
    <m/>
    <m/>
    <m/>
    <m/>
    <m/>
    <m/>
    <m/>
    <m/>
    <m/>
    <m/>
    <m/>
    <m/>
    <m/>
    <n v="1673"/>
    <s v="CA-2017-111647"/>
    <d v="2017-07-03T00:00:00"/>
    <d v="2017-07-07T00:00:00"/>
    <s v="Standard Class"/>
    <s v="RD-19585"/>
    <x v="361"/>
    <x v="0"/>
    <s v="United States"/>
    <s v="Plano"/>
    <s v="Texas"/>
    <n v="75023"/>
    <x v="2"/>
    <s v="TEC-PH-10002726"/>
    <x v="2"/>
    <x v="7"/>
    <s v="netTALK DUO VoIP Telephone Service"/>
    <n v="167.96799999999999"/>
    <n v="4"/>
    <n v="0.2"/>
    <n v="62.988"/>
    <n v="2017"/>
    <x v="7"/>
    <s v="Q3"/>
    <n v="0.375"/>
  </r>
  <r>
    <m/>
    <m/>
    <m/>
    <m/>
    <m/>
    <m/>
    <m/>
    <m/>
    <m/>
    <m/>
    <m/>
    <m/>
    <m/>
    <m/>
    <m/>
    <m/>
    <m/>
    <m/>
    <m/>
    <m/>
    <m/>
    <n v="1674"/>
    <s v="CA-2015-150560"/>
    <d v="2015-12-11T00:00:00"/>
    <d v="2015-12-12T00:00:00"/>
    <s v="First Class"/>
    <s v="SW-20455"/>
    <x v="517"/>
    <x v="0"/>
    <s v="United States"/>
    <s v="Suffolk"/>
    <s v="Virginia"/>
    <n v="23434"/>
    <x v="0"/>
    <s v="OFF-LA-10003930"/>
    <x v="1"/>
    <x v="2"/>
    <s v="Dot Matrix Printer Tape Reel Labels, White, 5000/Box"/>
    <n v="196.62"/>
    <n v="2"/>
    <n v="0"/>
    <n v="96.343800000000002"/>
    <n v="2015"/>
    <x v="4"/>
    <s v="Q4"/>
    <n v="0.49"/>
  </r>
  <r>
    <m/>
    <m/>
    <m/>
    <m/>
    <m/>
    <m/>
    <m/>
    <m/>
    <m/>
    <m/>
    <m/>
    <m/>
    <m/>
    <m/>
    <m/>
    <m/>
    <m/>
    <m/>
    <m/>
    <m/>
    <m/>
    <n v="1675"/>
    <s v="CA-2015-143077"/>
    <d v="2015-09-17T00:00:00"/>
    <s v="9/21/2015"/>
    <s v="Standard Class"/>
    <s v="SF-20965"/>
    <x v="245"/>
    <x v="1"/>
    <s v="United States"/>
    <s v="Houston"/>
    <s v="Texas"/>
    <n v="77041"/>
    <x v="2"/>
    <s v="FUR-FU-10003535"/>
    <x v="0"/>
    <x v="5"/>
    <s v="Howard Miller Distant Time Traveler Alarm Clock"/>
    <n v="21.936"/>
    <n v="2"/>
    <n v="0.6"/>
    <n v="-10.419600000000001"/>
    <n v="2015"/>
    <x v="8"/>
    <s v="Q3"/>
    <n v="-0.47500000000000003"/>
  </r>
  <r>
    <m/>
    <m/>
    <m/>
    <m/>
    <m/>
    <m/>
    <m/>
    <m/>
    <m/>
    <m/>
    <m/>
    <m/>
    <m/>
    <m/>
    <m/>
    <m/>
    <m/>
    <m/>
    <m/>
    <m/>
    <m/>
    <n v="1676"/>
    <s v="CA-2015-143077"/>
    <d v="2015-09-17T00:00:00"/>
    <s v="9/21/2015"/>
    <s v="Standard Class"/>
    <s v="SF-20965"/>
    <x v="245"/>
    <x v="1"/>
    <s v="United States"/>
    <s v="Houston"/>
    <s v="Texas"/>
    <n v="77041"/>
    <x v="2"/>
    <s v="OFF-BI-10000088"/>
    <x v="1"/>
    <x v="8"/>
    <s v="GBC Imprintable Covers"/>
    <n v="6.5880000000000001"/>
    <n v="3"/>
    <n v="0.8"/>
    <n v="-10.211399999999999"/>
    <n v="2015"/>
    <x v="8"/>
    <s v="Q3"/>
    <n v="-1.5499999999999998"/>
  </r>
  <r>
    <m/>
    <m/>
    <m/>
    <m/>
    <m/>
    <m/>
    <m/>
    <m/>
    <m/>
    <m/>
    <m/>
    <m/>
    <m/>
    <m/>
    <m/>
    <m/>
    <m/>
    <m/>
    <m/>
    <m/>
    <m/>
    <n v="1677"/>
    <s v="CA-2016-122728"/>
    <d v="2016-05-18T00:00:00"/>
    <s v="5/24/2016"/>
    <s v="Standard Class"/>
    <s v="EB-13930"/>
    <x v="518"/>
    <x v="0"/>
    <s v="United States"/>
    <s v="San Francisco"/>
    <s v="California"/>
    <n v="94110"/>
    <x v="1"/>
    <s v="OFF-ST-10000604"/>
    <x v="1"/>
    <x v="4"/>
    <s v="Home/Office Personal File Carts"/>
    <n v="104.28"/>
    <n v="3"/>
    <n v="0"/>
    <n v="26.07"/>
    <n v="2016"/>
    <x v="5"/>
    <s v="Q2"/>
    <n v="0.25"/>
  </r>
  <r>
    <m/>
    <m/>
    <m/>
    <m/>
    <m/>
    <m/>
    <m/>
    <m/>
    <m/>
    <m/>
    <m/>
    <m/>
    <m/>
    <m/>
    <m/>
    <m/>
    <m/>
    <m/>
    <m/>
    <m/>
    <m/>
    <n v="1678"/>
    <s v="CA-2016-122728"/>
    <d v="2016-05-18T00:00:00"/>
    <s v="5/24/2016"/>
    <s v="Standard Class"/>
    <s v="EB-13930"/>
    <x v="518"/>
    <x v="0"/>
    <s v="United States"/>
    <s v="San Francisco"/>
    <s v="California"/>
    <n v="94110"/>
    <x v="1"/>
    <s v="OFF-PA-10004040"/>
    <x v="1"/>
    <x v="10"/>
    <s v="Universal Premium White Copier/Laser Paper (20Lb. and 87 Bright)"/>
    <n v="17.940000000000001"/>
    <n v="3"/>
    <n v="0"/>
    <n v="8.7905999999999995"/>
    <n v="2016"/>
    <x v="5"/>
    <s v="Q2"/>
    <n v="0.48999999999999994"/>
  </r>
  <r>
    <m/>
    <m/>
    <m/>
    <m/>
    <m/>
    <m/>
    <m/>
    <m/>
    <m/>
    <m/>
    <m/>
    <m/>
    <m/>
    <m/>
    <m/>
    <m/>
    <m/>
    <m/>
    <m/>
    <m/>
    <m/>
    <n v="1679"/>
    <s v="CA-2014-122882"/>
    <d v="2014-09-07T00:00:00"/>
    <s v="9/13/2014"/>
    <s v="Standard Class"/>
    <s v="SB-20290"/>
    <x v="115"/>
    <x v="1"/>
    <s v="United States"/>
    <s v="Philadelphia"/>
    <s v="Pennsylvania"/>
    <n v="19134"/>
    <x v="3"/>
    <s v="OFF-ST-10002344"/>
    <x v="1"/>
    <x v="4"/>
    <s v="Carina 42&quot;Hx23 3/4&quot;W Media Storage Unit"/>
    <n v="64.784000000000006"/>
    <n v="1"/>
    <n v="0.2"/>
    <n v="-14.5764"/>
    <n v="2014"/>
    <x v="8"/>
    <s v="Q3"/>
    <n v="-0.22499999999999998"/>
  </r>
  <r>
    <m/>
    <m/>
    <m/>
    <m/>
    <m/>
    <m/>
    <m/>
    <m/>
    <m/>
    <m/>
    <m/>
    <m/>
    <m/>
    <m/>
    <m/>
    <m/>
    <m/>
    <m/>
    <m/>
    <m/>
    <m/>
    <n v="1680"/>
    <s v="CA-2014-122882"/>
    <d v="2014-09-07T00:00:00"/>
    <s v="9/13/2014"/>
    <s v="Standard Class"/>
    <s v="SB-20290"/>
    <x v="115"/>
    <x v="1"/>
    <s v="United States"/>
    <s v="Philadelphia"/>
    <s v="Pennsylvania"/>
    <n v="19134"/>
    <x v="3"/>
    <s v="TEC-PH-10003589"/>
    <x v="2"/>
    <x v="7"/>
    <s v="invisibleSHIELD by ZAGG Smudge-Free Screen Protector"/>
    <n v="32.381999999999998"/>
    <n v="3"/>
    <n v="0.4"/>
    <n v="4.3175999999999997"/>
    <n v="2014"/>
    <x v="8"/>
    <s v="Q3"/>
    <n v="0.13333333333333333"/>
  </r>
  <r>
    <m/>
    <m/>
    <m/>
    <m/>
    <m/>
    <m/>
    <m/>
    <m/>
    <m/>
    <m/>
    <m/>
    <m/>
    <m/>
    <m/>
    <m/>
    <m/>
    <m/>
    <m/>
    <m/>
    <m/>
    <m/>
    <n v="1681"/>
    <s v="CA-2014-122882"/>
    <d v="2014-09-07T00:00:00"/>
    <s v="9/13/2014"/>
    <s v="Standard Class"/>
    <s v="SB-20290"/>
    <x v="115"/>
    <x v="1"/>
    <s v="United States"/>
    <s v="Philadelphia"/>
    <s v="Pennsylvania"/>
    <n v="19134"/>
    <x v="3"/>
    <s v="FUR-FU-10000758"/>
    <x v="0"/>
    <x v="5"/>
    <s v="DAX Natural Wood-Tone Poster Frame"/>
    <n v="42.368000000000002"/>
    <n v="2"/>
    <n v="0.2"/>
    <n v="8.4735999999999994"/>
    <n v="2014"/>
    <x v="8"/>
    <s v="Q3"/>
    <n v="0.19999999999999998"/>
  </r>
  <r>
    <m/>
    <m/>
    <m/>
    <m/>
    <m/>
    <m/>
    <m/>
    <m/>
    <m/>
    <m/>
    <m/>
    <m/>
    <m/>
    <m/>
    <m/>
    <m/>
    <m/>
    <m/>
    <m/>
    <m/>
    <m/>
    <n v="1682"/>
    <s v="CA-2014-122882"/>
    <d v="2014-09-07T00:00:00"/>
    <s v="9/13/2014"/>
    <s v="Standard Class"/>
    <s v="SB-20290"/>
    <x v="115"/>
    <x v="1"/>
    <s v="United States"/>
    <s v="Philadelphia"/>
    <s v="Pennsylvania"/>
    <n v="19134"/>
    <x v="3"/>
    <s v="TEC-MA-10004679"/>
    <x v="2"/>
    <x v="15"/>
    <s v="StarTech.com 10/100 VDSL2 Ethernet Extender Kit"/>
    <n v="399.54"/>
    <n v="4"/>
    <n v="0.7"/>
    <n v="-559.35599999999999"/>
    <n v="2014"/>
    <x v="8"/>
    <s v="Q3"/>
    <n v="-1.4"/>
  </r>
  <r>
    <m/>
    <m/>
    <m/>
    <m/>
    <m/>
    <m/>
    <m/>
    <m/>
    <m/>
    <m/>
    <m/>
    <m/>
    <m/>
    <m/>
    <m/>
    <m/>
    <m/>
    <m/>
    <m/>
    <m/>
    <m/>
    <n v="1683"/>
    <s v="US-2016-101497"/>
    <d v="2016-09-29T00:00:00"/>
    <d v="2016-01-10T00:00:00"/>
    <s v="Second Class"/>
    <s v="PS-18760"/>
    <x v="519"/>
    <x v="0"/>
    <s v="United States"/>
    <s v="Los Angeles"/>
    <s v="California"/>
    <n v="90008"/>
    <x v="1"/>
    <s v="OFF-PA-10000176"/>
    <x v="1"/>
    <x v="10"/>
    <s v="Xerox 1887"/>
    <n v="18.97"/>
    <n v="1"/>
    <n v="0"/>
    <n v="9.1056000000000008"/>
    <n v="2016"/>
    <x v="8"/>
    <s v="Q3"/>
    <n v="0.48000000000000009"/>
  </r>
  <r>
    <m/>
    <m/>
    <m/>
    <m/>
    <m/>
    <m/>
    <m/>
    <m/>
    <m/>
    <m/>
    <m/>
    <m/>
    <m/>
    <m/>
    <m/>
    <m/>
    <m/>
    <m/>
    <m/>
    <m/>
    <m/>
    <n v="1684"/>
    <s v="CA-2016-147585"/>
    <d v="2016-11-07T00:00:00"/>
    <d v="2016-12-11T00:00:00"/>
    <s v="Standard Class"/>
    <s v="CB-12535"/>
    <x v="118"/>
    <x v="1"/>
    <s v="United States"/>
    <s v="San Francisco"/>
    <s v="California"/>
    <n v="94110"/>
    <x v="1"/>
    <s v="FUR-FU-10002597"/>
    <x v="0"/>
    <x v="5"/>
    <s v="C-Line Magnetic Cubicle Keepers, Clear Polypropylene"/>
    <n v="14.82"/>
    <n v="3"/>
    <n v="0"/>
    <n v="6.2244000000000002"/>
    <n v="2016"/>
    <x v="0"/>
    <s v="Q4"/>
    <n v="0.42"/>
  </r>
  <r>
    <m/>
    <m/>
    <m/>
    <m/>
    <m/>
    <m/>
    <m/>
    <m/>
    <m/>
    <m/>
    <m/>
    <m/>
    <m/>
    <m/>
    <m/>
    <m/>
    <m/>
    <m/>
    <m/>
    <m/>
    <m/>
    <n v="1685"/>
    <s v="CA-2017-149489"/>
    <d v="2017-04-24T00:00:00"/>
    <s v="4/27/2017"/>
    <s v="First Class"/>
    <s v="DK-12835"/>
    <x v="460"/>
    <x v="1"/>
    <s v="United States"/>
    <s v="Philadelphia"/>
    <s v="Pennsylvania"/>
    <n v="19143"/>
    <x v="3"/>
    <s v="OFF-AP-10002495"/>
    <x v="1"/>
    <x v="9"/>
    <s v="Acco Smartsocket Table Surge Protector, 6 Color-Coded Adapter Outlets"/>
    <n v="99.28"/>
    <n v="2"/>
    <n v="0.2"/>
    <n v="12.41"/>
    <n v="2017"/>
    <x v="3"/>
    <s v="Q2"/>
    <n v="0.125"/>
  </r>
  <r>
    <m/>
    <m/>
    <m/>
    <m/>
    <m/>
    <m/>
    <m/>
    <m/>
    <m/>
    <m/>
    <m/>
    <m/>
    <m/>
    <m/>
    <m/>
    <m/>
    <m/>
    <m/>
    <m/>
    <m/>
    <m/>
    <n v="1686"/>
    <s v="CA-2017-149489"/>
    <d v="2017-04-24T00:00:00"/>
    <s v="4/27/2017"/>
    <s v="First Class"/>
    <s v="DK-12835"/>
    <x v="460"/>
    <x v="1"/>
    <s v="United States"/>
    <s v="Philadelphia"/>
    <s v="Pennsylvania"/>
    <n v="19143"/>
    <x v="3"/>
    <s v="OFF-BI-10002813"/>
    <x v="1"/>
    <x v="8"/>
    <s v="Avery Reinforcements for Hole-Punch Pages"/>
    <n v="1.1879999999999999"/>
    <n v="2"/>
    <n v="0.7"/>
    <n v="-0.99"/>
    <n v="2017"/>
    <x v="3"/>
    <s v="Q2"/>
    <n v="-0.83333333333333337"/>
  </r>
  <r>
    <m/>
    <m/>
    <m/>
    <m/>
    <m/>
    <m/>
    <m/>
    <m/>
    <m/>
    <m/>
    <m/>
    <m/>
    <m/>
    <m/>
    <m/>
    <m/>
    <m/>
    <m/>
    <m/>
    <m/>
    <m/>
    <n v="1687"/>
    <s v="CA-2017-149489"/>
    <d v="2017-04-24T00:00:00"/>
    <s v="4/27/2017"/>
    <s v="First Class"/>
    <s v="DK-12835"/>
    <x v="460"/>
    <x v="1"/>
    <s v="United States"/>
    <s v="Philadelphia"/>
    <s v="Pennsylvania"/>
    <n v="19143"/>
    <x v="3"/>
    <s v="OFF-BI-10002414"/>
    <x v="1"/>
    <x v="8"/>
    <s v="GBC ProClick Spines for 32-Hole Punch"/>
    <n v="7.5179999999999998"/>
    <n v="2"/>
    <n v="0.7"/>
    <n v="-5.7637999999999998"/>
    <n v="2017"/>
    <x v="3"/>
    <s v="Q2"/>
    <n v="-0.76666666666666661"/>
  </r>
  <r>
    <m/>
    <m/>
    <m/>
    <m/>
    <m/>
    <m/>
    <m/>
    <m/>
    <m/>
    <m/>
    <m/>
    <m/>
    <m/>
    <m/>
    <m/>
    <m/>
    <m/>
    <m/>
    <m/>
    <m/>
    <m/>
    <n v="1688"/>
    <s v="CA-2017-143798"/>
    <d v="2017-12-10T00:00:00"/>
    <d v="2017-12-12T00:00:00"/>
    <s v="First Class"/>
    <s v="AW-10840"/>
    <x v="497"/>
    <x v="0"/>
    <s v="United States"/>
    <s v="Philadelphia"/>
    <s v="Pennsylvania"/>
    <n v="19140"/>
    <x v="3"/>
    <s v="OFF-PA-10000788"/>
    <x v="1"/>
    <x v="10"/>
    <s v="Xerox 210"/>
    <n v="10.368"/>
    <n v="2"/>
    <n v="0.2"/>
    <n v="3.6288"/>
    <n v="2017"/>
    <x v="4"/>
    <s v="Q4"/>
    <n v="0.35"/>
  </r>
  <r>
    <m/>
    <m/>
    <m/>
    <m/>
    <m/>
    <m/>
    <m/>
    <m/>
    <m/>
    <m/>
    <m/>
    <m/>
    <m/>
    <m/>
    <m/>
    <m/>
    <m/>
    <m/>
    <m/>
    <m/>
    <m/>
    <n v="1689"/>
    <s v="CA-2017-143798"/>
    <d v="2017-12-10T00:00:00"/>
    <d v="2017-12-12T00:00:00"/>
    <s v="First Class"/>
    <s v="AW-10840"/>
    <x v="497"/>
    <x v="0"/>
    <s v="United States"/>
    <s v="Philadelphia"/>
    <s v="Pennsylvania"/>
    <n v="19140"/>
    <x v="3"/>
    <s v="FUR-FU-10004306"/>
    <x v="0"/>
    <x v="5"/>
    <s v="Electrix Halogen Magnifier Lamp"/>
    <n v="310.88"/>
    <n v="2"/>
    <n v="0.2"/>
    <n v="23.315999999999999"/>
    <n v="2017"/>
    <x v="4"/>
    <s v="Q4"/>
    <n v="7.4999999999999997E-2"/>
  </r>
  <r>
    <m/>
    <m/>
    <m/>
    <m/>
    <m/>
    <m/>
    <m/>
    <m/>
    <m/>
    <m/>
    <m/>
    <m/>
    <m/>
    <m/>
    <m/>
    <m/>
    <m/>
    <m/>
    <m/>
    <m/>
    <m/>
    <n v="1690"/>
    <s v="CA-2014-142839"/>
    <d v="2014-08-16T00:00:00"/>
    <s v="8/20/2014"/>
    <s v="Standard Class"/>
    <s v="TS-21610"/>
    <x v="59"/>
    <x v="0"/>
    <s v="United States"/>
    <s v="Philadelphia"/>
    <s v="Pennsylvania"/>
    <n v="19143"/>
    <x v="3"/>
    <s v="FUR-TA-10001539"/>
    <x v="0"/>
    <x v="3"/>
    <s v="Chromcraft Rectangular Conference Tables"/>
    <n v="853.09199999999998"/>
    <n v="6"/>
    <n v="0.4"/>
    <n v="-227.49119999999999"/>
    <n v="2014"/>
    <x v="6"/>
    <s v="Q3"/>
    <n v="-0.26666666666666666"/>
  </r>
  <r>
    <m/>
    <m/>
    <m/>
    <m/>
    <m/>
    <m/>
    <m/>
    <m/>
    <m/>
    <m/>
    <m/>
    <m/>
    <m/>
    <m/>
    <m/>
    <m/>
    <m/>
    <m/>
    <m/>
    <m/>
    <m/>
    <n v="1691"/>
    <s v="CA-2017-129833"/>
    <d v="2017-12-09T00:00:00"/>
    <s v="12/15/2017"/>
    <s v="Standard Class"/>
    <s v="HF-14995"/>
    <x v="520"/>
    <x v="0"/>
    <s v="United States"/>
    <s v="Indianapolis"/>
    <s v="Indiana"/>
    <n v="46203"/>
    <x v="2"/>
    <s v="OFF-PA-10000575"/>
    <x v="1"/>
    <x v="10"/>
    <s v="Wirebound Message Books, Four 2 3/4 x 5 White Forms per Page"/>
    <n v="33.450000000000003"/>
    <n v="5"/>
    <n v="0"/>
    <n v="15.387"/>
    <n v="2017"/>
    <x v="4"/>
    <s v="Q4"/>
    <n v="0.45999999999999996"/>
  </r>
  <r>
    <m/>
    <m/>
    <m/>
    <m/>
    <m/>
    <m/>
    <m/>
    <m/>
    <m/>
    <m/>
    <m/>
    <m/>
    <m/>
    <m/>
    <m/>
    <m/>
    <m/>
    <m/>
    <m/>
    <m/>
    <m/>
    <n v="1692"/>
    <s v="CA-2017-129833"/>
    <d v="2017-12-09T00:00:00"/>
    <s v="12/15/2017"/>
    <s v="Standard Class"/>
    <s v="HF-14995"/>
    <x v="520"/>
    <x v="0"/>
    <s v="United States"/>
    <s v="Indianapolis"/>
    <s v="Indiana"/>
    <n v="46203"/>
    <x v="2"/>
    <s v="OFF-BI-10004182"/>
    <x v="1"/>
    <x v="8"/>
    <s v="Economy Binders"/>
    <n v="10.4"/>
    <n v="5"/>
    <n v="0"/>
    <n v="5.0960000000000001"/>
    <n v="2017"/>
    <x v="4"/>
    <s v="Q4"/>
    <n v="0.49"/>
  </r>
  <r>
    <m/>
    <m/>
    <m/>
    <m/>
    <m/>
    <m/>
    <m/>
    <m/>
    <m/>
    <m/>
    <m/>
    <m/>
    <m/>
    <m/>
    <m/>
    <m/>
    <m/>
    <m/>
    <m/>
    <m/>
    <m/>
    <n v="1693"/>
    <s v="US-2016-154361"/>
    <d v="2016-03-14T00:00:00"/>
    <s v="3/19/2016"/>
    <s v="Standard Class"/>
    <s v="HZ-14950"/>
    <x v="521"/>
    <x v="0"/>
    <s v="United States"/>
    <s v="Columbus"/>
    <s v="Ohio"/>
    <n v="43229"/>
    <x v="3"/>
    <s v="FUR-FU-10004020"/>
    <x v="0"/>
    <x v="5"/>
    <s v="Advantus Panel Wall Acrylic Frame"/>
    <n v="21.88"/>
    <n v="5"/>
    <n v="0.2"/>
    <n v="6.2904999999999998"/>
    <n v="2016"/>
    <x v="10"/>
    <s v="Q1"/>
    <n v="0.28749999999999998"/>
  </r>
  <r>
    <m/>
    <m/>
    <m/>
    <m/>
    <m/>
    <m/>
    <m/>
    <m/>
    <m/>
    <m/>
    <m/>
    <m/>
    <m/>
    <m/>
    <m/>
    <m/>
    <m/>
    <m/>
    <m/>
    <m/>
    <m/>
    <n v="1694"/>
    <s v="US-2016-158708"/>
    <d v="2016-06-26T00:00:00"/>
    <s v="6/29/2016"/>
    <s v="Second Class"/>
    <s v="AB-10255"/>
    <x v="437"/>
    <x v="2"/>
    <s v="United States"/>
    <s v="Plano"/>
    <s v="Texas"/>
    <n v="75023"/>
    <x v="2"/>
    <s v="TEC-AC-10003133"/>
    <x v="2"/>
    <x v="11"/>
    <s v="Memorex Mini Travel Drive 4 GB USB 2.0 Flash Drive"/>
    <n v="13.616"/>
    <n v="2"/>
    <n v="0.2"/>
    <n v="3.5741999999999998"/>
    <n v="2016"/>
    <x v="1"/>
    <s v="Q2"/>
    <n v="0.26250000000000001"/>
  </r>
  <r>
    <m/>
    <m/>
    <m/>
    <m/>
    <m/>
    <m/>
    <m/>
    <m/>
    <m/>
    <m/>
    <m/>
    <m/>
    <m/>
    <m/>
    <m/>
    <m/>
    <m/>
    <m/>
    <m/>
    <m/>
    <m/>
    <n v="1695"/>
    <s v="CA-2015-156335"/>
    <d v="2015-09-25T00:00:00"/>
    <s v="9/28/2015"/>
    <s v="Second Class"/>
    <s v="PO-19195"/>
    <x v="285"/>
    <x v="2"/>
    <s v="United States"/>
    <s v="Bayonne"/>
    <s v="New Jersey"/>
    <n v="7002"/>
    <x v="3"/>
    <s v="TEC-AC-10002006"/>
    <x v="2"/>
    <x v="11"/>
    <s v="Memorex Micro Travel Drive 16 GB"/>
    <n v="63.96"/>
    <n v="4"/>
    <n v="0"/>
    <n v="19.8276"/>
    <n v="2015"/>
    <x v="8"/>
    <s v="Q3"/>
    <n v="0.31"/>
  </r>
  <r>
    <m/>
    <m/>
    <m/>
    <m/>
    <m/>
    <m/>
    <m/>
    <m/>
    <m/>
    <m/>
    <m/>
    <m/>
    <m/>
    <m/>
    <m/>
    <m/>
    <m/>
    <m/>
    <m/>
    <m/>
    <m/>
    <n v="1696"/>
    <s v="CA-2015-156335"/>
    <d v="2015-09-25T00:00:00"/>
    <s v="9/28/2015"/>
    <s v="Second Class"/>
    <s v="PO-19195"/>
    <x v="285"/>
    <x v="2"/>
    <s v="United States"/>
    <s v="Bayonne"/>
    <s v="New Jersey"/>
    <n v="7002"/>
    <x v="3"/>
    <s v="OFF-BI-10003314"/>
    <x v="1"/>
    <x v="8"/>
    <s v="Tuff Stuff Recycled Round Ring Binders"/>
    <n v="14.46"/>
    <n v="3"/>
    <n v="0"/>
    <n v="7.0853999999999999"/>
    <n v="2015"/>
    <x v="8"/>
    <s v="Q3"/>
    <n v="0.49"/>
  </r>
  <r>
    <m/>
    <m/>
    <m/>
    <m/>
    <m/>
    <m/>
    <m/>
    <m/>
    <m/>
    <m/>
    <m/>
    <m/>
    <m/>
    <m/>
    <m/>
    <m/>
    <m/>
    <m/>
    <m/>
    <m/>
    <m/>
    <n v="1697"/>
    <s v="CA-2015-156335"/>
    <d v="2015-09-25T00:00:00"/>
    <s v="9/28/2015"/>
    <s v="Second Class"/>
    <s v="PO-19195"/>
    <x v="285"/>
    <x v="2"/>
    <s v="United States"/>
    <s v="Bayonne"/>
    <s v="New Jersey"/>
    <n v="7002"/>
    <x v="3"/>
    <s v="TEC-PH-10002726"/>
    <x v="2"/>
    <x v="7"/>
    <s v="netTALK DUO VoIP Telephone Service"/>
    <n v="104.98"/>
    <n v="2"/>
    <n v="0"/>
    <n v="52.49"/>
    <n v="2015"/>
    <x v="8"/>
    <s v="Q3"/>
    <n v="0.5"/>
  </r>
  <r>
    <m/>
    <m/>
    <m/>
    <m/>
    <m/>
    <m/>
    <m/>
    <m/>
    <m/>
    <m/>
    <m/>
    <m/>
    <m/>
    <m/>
    <m/>
    <m/>
    <m/>
    <m/>
    <m/>
    <m/>
    <m/>
    <n v="1698"/>
    <s v="CA-2015-148376"/>
    <d v="2015-12-27T00:00:00"/>
    <s v="12/31/2015"/>
    <s v="Standard Class"/>
    <s v="AG-10900"/>
    <x v="151"/>
    <x v="0"/>
    <s v="United States"/>
    <s v="Los Angeles"/>
    <s v="California"/>
    <n v="90008"/>
    <x v="1"/>
    <s v="OFF-AP-10000240"/>
    <x v="1"/>
    <x v="9"/>
    <s v="Belkin F9G930V10-GRY 9 Outlet Surge"/>
    <n v="106.96"/>
    <n v="2"/>
    <n v="0"/>
    <n v="31.0184"/>
    <n v="2015"/>
    <x v="4"/>
    <s v="Q4"/>
    <n v="0.29000000000000004"/>
  </r>
  <r>
    <m/>
    <m/>
    <m/>
    <m/>
    <m/>
    <m/>
    <m/>
    <m/>
    <m/>
    <m/>
    <m/>
    <m/>
    <m/>
    <m/>
    <m/>
    <m/>
    <m/>
    <m/>
    <m/>
    <m/>
    <m/>
    <n v="1699"/>
    <s v="CA-2015-148376"/>
    <d v="2015-12-27T00:00:00"/>
    <s v="12/31/2015"/>
    <s v="Standard Class"/>
    <s v="AG-10900"/>
    <x v="151"/>
    <x v="0"/>
    <s v="United States"/>
    <s v="Los Angeles"/>
    <s v="California"/>
    <n v="90008"/>
    <x v="1"/>
    <s v="OFF-LA-10002381"/>
    <x v="1"/>
    <x v="2"/>
    <s v="Avery 497"/>
    <n v="21.56"/>
    <n v="7"/>
    <n v="0"/>
    <n v="10.348800000000001"/>
    <n v="2015"/>
    <x v="4"/>
    <s v="Q4"/>
    <n v="0.48000000000000004"/>
  </r>
  <r>
    <m/>
    <m/>
    <m/>
    <m/>
    <m/>
    <m/>
    <m/>
    <m/>
    <m/>
    <m/>
    <m/>
    <m/>
    <m/>
    <m/>
    <m/>
    <m/>
    <m/>
    <m/>
    <m/>
    <m/>
    <m/>
    <n v="1700"/>
    <s v="CA-2014-135657"/>
    <d v="2014-06-03T00:00:00"/>
    <d v="2014-07-06T00:00:00"/>
    <s v="Second Class"/>
    <s v="SC-20725"/>
    <x v="56"/>
    <x v="0"/>
    <s v="United States"/>
    <s v="Seattle"/>
    <s v="Washington"/>
    <n v="98115"/>
    <x v="1"/>
    <s v="FUR-TA-10004086"/>
    <x v="0"/>
    <x v="3"/>
    <s v="KI Adjustable-Height Table"/>
    <n v="515.88"/>
    <n v="6"/>
    <n v="0"/>
    <n v="113.4936"/>
    <n v="2014"/>
    <x v="1"/>
    <s v="Q2"/>
    <n v="0.22"/>
  </r>
  <r>
    <m/>
    <m/>
    <m/>
    <m/>
    <m/>
    <m/>
    <m/>
    <m/>
    <m/>
    <m/>
    <m/>
    <m/>
    <m/>
    <m/>
    <m/>
    <m/>
    <m/>
    <m/>
    <m/>
    <m/>
    <m/>
    <n v="1701"/>
    <s v="CA-2015-114069"/>
    <d v="2015-07-13T00:00:00"/>
    <s v="7/15/2015"/>
    <s v="Second Class"/>
    <s v="ND-18370"/>
    <x v="444"/>
    <x v="0"/>
    <s v="United States"/>
    <s v="New York City"/>
    <s v="New York"/>
    <n v="10035"/>
    <x v="3"/>
    <s v="OFF-BI-10000320"/>
    <x v="1"/>
    <x v="8"/>
    <s v="GBC Plastic Binding Combs"/>
    <n v="11.808"/>
    <n v="2"/>
    <n v="0.2"/>
    <n v="4.2804000000000002"/>
    <n v="2015"/>
    <x v="7"/>
    <s v="Q3"/>
    <n v="0.36250000000000004"/>
  </r>
  <r>
    <m/>
    <m/>
    <m/>
    <m/>
    <m/>
    <m/>
    <m/>
    <m/>
    <m/>
    <m/>
    <m/>
    <m/>
    <m/>
    <m/>
    <m/>
    <m/>
    <m/>
    <m/>
    <m/>
    <m/>
    <m/>
    <n v="1702"/>
    <s v="CA-2015-114069"/>
    <d v="2015-07-13T00:00:00"/>
    <s v="7/15/2015"/>
    <s v="Second Class"/>
    <s v="ND-18370"/>
    <x v="444"/>
    <x v="0"/>
    <s v="United States"/>
    <s v="New York City"/>
    <s v="New York"/>
    <n v="10035"/>
    <x v="3"/>
    <s v="FUR-CH-10000595"/>
    <x v="0"/>
    <x v="1"/>
    <s v="Safco Contoured Stacking Chairs"/>
    <n v="1931.04"/>
    <n v="9"/>
    <n v="0.1"/>
    <n v="321.83999999999997"/>
    <n v="2015"/>
    <x v="7"/>
    <s v="Q3"/>
    <n v="0.16666666666666666"/>
  </r>
  <r>
    <m/>
    <m/>
    <m/>
    <m/>
    <m/>
    <m/>
    <m/>
    <m/>
    <m/>
    <m/>
    <m/>
    <m/>
    <m/>
    <m/>
    <m/>
    <m/>
    <m/>
    <m/>
    <m/>
    <m/>
    <m/>
    <n v="1703"/>
    <s v="CA-2015-114069"/>
    <d v="2015-07-13T00:00:00"/>
    <s v="7/15/2015"/>
    <s v="Second Class"/>
    <s v="ND-18370"/>
    <x v="444"/>
    <x v="0"/>
    <s v="United States"/>
    <s v="New York City"/>
    <s v="New York"/>
    <n v="10035"/>
    <x v="3"/>
    <s v="OFF-PA-10000349"/>
    <x v="1"/>
    <x v="10"/>
    <s v="Easy-staple paper"/>
    <n v="9.9600000000000009"/>
    <n v="2"/>
    <n v="0"/>
    <n v="4.6811999999999996"/>
    <n v="2015"/>
    <x v="7"/>
    <s v="Q3"/>
    <n v="0.46999999999999992"/>
  </r>
  <r>
    <m/>
    <m/>
    <m/>
    <m/>
    <m/>
    <m/>
    <m/>
    <m/>
    <m/>
    <m/>
    <m/>
    <m/>
    <m/>
    <m/>
    <m/>
    <m/>
    <m/>
    <m/>
    <m/>
    <m/>
    <m/>
    <n v="1704"/>
    <s v="CA-2014-139857"/>
    <d v="2014-02-02T00:00:00"/>
    <d v="2014-06-02T00:00:00"/>
    <s v="Standard Class"/>
    <s v="CD-12790"/>
    <x v="522"/>
    <x v="2"/>
    <s v="United States"/>
    <s v="San Diego"/>
    <s v="California"/>
    <n v="92037"/>
    <x v="1"/>
    <s v="OFF-FA-10001843"/>
    <x v="1"/>
    <x v="13"/>
    <s v="Staples"/>
    <n v="12.35"/>
    <n v="5"/>
    <n v="0"/>
    <n v="5.8045"/>
    <n v="2014"/>
    <x v="11"/>
    <s v="Q1"/>
    <n v="0.47000000000000003"/>
  </r>
  <r>
    <m/>
    <m/>
    <m/>
    <m/>
    <m/>
    <m/>
    <m/>
    <m/>
    <m/>
    <m/>
    <m/>
    <m/>
    <m/>
    <m/>
    <m/>
    <m/>
    <m/>
    <m/>
    <m/>
    <m/>
    <m/>
    <n v="1705"/>
    <s v="CA-2016-106306"/>
    <d v="2016-03-08T00:00:00"/>
    <d v="2016-08-03T00:00:00"/>
    <s v="Same Day"/>
    <s v="PG-18820"/>
    <x v="310"/>
    <x v="0"/>
    <s v="United States"/>
    <s v="Glendale"/>
    <s v="Arizona"/>
    <n v="85301"/>
    <x v="1"/>
    <s v="OFF-BI-10003676"/>
    <x v="1"/>
    <x v="8"/>
    <s v="GBC Standard Recycled Report Covers, Clear Plastic Sheets"/>
    <n v="9.702"/>
    <n v="3"/>
    <n v="0.7"/>
    <n v="-7.1147999999999998"/>
    <n v="2016"/>
    <x v="10"/>
    <s v="Q1"/>
    <n v="-0.73333333333333328"/>
  </r>
  <r>
    <m/>
    <m/>
    <m/>
    <m/>
    <m/>
    <m/>
    <m/>
    <m/>
    <m/>
    <m/>
    <m/>
    <m/>
    <m/>
    <m/>
    <m/>
    <m/>
    <m/>
    <m/>
    <m/>
    <m/>
    <m/>
    <n v="1706"/>
    <s v="CA-2015-100545"/>
    <d v="2015-11-22T00:00:00"/>
    <s v="11/26/2015"/>
    <s v="Standard Class"/>
    <s v="IM-15070"/>
    <x v="5"/>
    <x v="0"/>
    <s v="United States"/>
    <s v="Philadelphia"/>
    <s v="Pennsylvania"/>
    <n v="19120"/>
    <x v="3"/>
    <s v="OFF-BI-10003638"/>
    <x v="1"/>
    <x v="8"/>
    <s v="GBC Durable Plastic Covers"/>
    <n v="11.61"/>
    <n v="2"/>
    <n v="0.7"/>
    <n v="-9.2880000000000003"/>
    <n v="2015"/>
    <x v="0"/>
    <s v="Q4"/>
    <n v="-0.8"/>
  </r>
  <r>
    <m/>
    <m/>
    <m/>
    <m/>
    <m/>
    <m/>
    <m/>
    <m/>
    <m/>
    <m/>
    <m/>
    <m/>
    <m/>
    <m/>
    <m/>
    <m/>
    <m/>
    <m/>
    <m/>
    <m/>
    <m/>
    <n v="1707"/>
    <s v="CA-2017-123491"/>
    <d v="2017-10-30T00:00:00"/>
    <d v="2017-05-11T00:00:00"/>
    <s v="Standard Class"/>
    <s v="JK-15205"/>
    <x v="523"/>
    <x v="0"/>
    <s v="United States"/>
    <s v="San Francisco"/>
    <s v="California"/>
    <n v="94122"/>
    <x v="1"/>
    <s v="OFF-LA-10003077"/>
    <x v="1"/>
    <x v="2"/>
    <s v="Avery 500"/>
    <n v="43.86"/>
    <n v="6"/>
    <n v="0"/>
    <n v="20.6142"/>
    <n v="2017"/>
    <x v="2"/>
    <s v="Q4"/>
    <n v="0.47000000000000003"/>
  </r>
  <r>
    <m/>
    <m/>
    <m/>
    <m/>
    <m/>
    <m/>
    <m/>
    <m/>
    <m/>
    <m/>
    <m/>
    <m/>
    <m/>
    <m/>
    <m/>
    <m/>
    <m/>
    <m/>
    <m/>
    <m/>
    <m/>
    <n v="1708"/>
    <s v="CA-2017-123491"/>
    <d v="2017-10-30T00:00:00"/>
    <d v="2017-05-11T00:00:00"/>
    <s v="Standard Class"/>
    <s v="JK-15205"/>
    <x v="523"/>
    <x v="0"/>
    <s v="United States"/>
    <s v="San Francisco"/>
    <s v="California"/>
    <n v="94122"/>
    <x v="1"/>
    <s v="TEC-PH-10003505"/>
    <x v="2"/>
    <x v="7"/>
    <s v="Geemarc AmpliPOWER60"/>
    <n v="148.47999999999999"/>
    <n v="2"/>
    <n v="0.2"/>
    <n v="16.704000000000001"/>
    <n v="2017"/>
    <x v="2"/>
    <s v="Q4"/>
    <n v="0.11250000000000002"/>
  </r>
  <r>
    <m/>
    <m/>
    <m/>
    <m/>
    <m/>
    <m/>
    <m/>
    <m/>
    <m/>
    <m/>
    <m/>
    <m/>
    <m/>
    <m/>
    <m/>
    <m/>
    <m/>
    <m/>
    <m/>
    <m/>
    <m/>
    <n v="1709"/>
    <s v="CA-2017-123491"/>
    <d v="2017-10-30T00:00:00"/>
    <d v="2017-05-11T00:00:00"/>
    <s v="Standard Class"/>
    <s v="JK-15205"/>
    <x v="523"/>
    <x v="0"/>
    <s v="United States"/>
    <s v="San Francisco"/>
    <s v="California"/>
    <n v="94122"/>
    <x v="1"/>
    <s v="OFF-PA-10003424"/>
    <x v="1"/>
    <x v="10"/>
    <s v="&quot;While you Were Out&quot; Message Book, One Form per Page"/>
    <n v="7.42"/>
    <n v="2"/>
    <n v="0"/>
    <n v="3.71"/>
    <n v="2017"/>
    <x v="2"/>
    <s v="Q4"/>
    <n v="0.5"/>
  </r>
  <r>
    <m/>
    <m/>
    <m/>
    <m/>
    <m/>
    <m/>
    <m/>
    <m/>
    <m/>
    <m/>
    <m/>
    <m/>
    <m/>
    <m/>
    <m/>
    <m/>
    <m/>
    <m/>
    <m/>
    <m/>
    <m/>
    <n v="1710"/>
    <s v="CA-2017-123491"/>
    <d v="2017-10-30T00:00:00"/>
    <d v="2017-05-11T00:00:00"/>
    <s v="Standard Class"/>
    <s v="JK-15205"/>
    <x v="523"/>
    <x v="0"/>
    <s v="United States"/>
    <s v="San Francisco"/>
    <s v="California"/>
    <n v="94122"/>
    <x v="1"/>
    <s v="FUR-CH-10003061"/>
    <x v="0"/>
    <x v="1"/>
    <s v="Global Leather Task Chair, Black"/>
    <n v="71.992000000000004"/>
    <n v="1"/>
    <n v="0.2"/>
    <n v="-0.89990000000000003"/>
    <n v="2017"/>
    <x v="2"/>
    <s v="Q4"/>
    <n v="-1.2499999999999999E-2"/>
  </r>
  <r>
    <m/>
    <m/>
    <m/>
    <m/>
    <m/>
    <m/>
    <m/>
    <m/>
    <m/>
    <m/>
    <m/>
    <m/>
    <m/>
    <m/>
    <m/>
    <m/>
    <m/>
    <m/>
    <m/>
    <m/>
    <m/>
    <n v="1711"/>
    <s v="CA-2017-123491"/>
    <d v="2017-10-30T00:00:00"/>
    <d v="2017-05-11T00:00:00"/>
    <s v="Standard Class"/>
    <s v="JK-15205"/>
    <x v="523"/>
    <x v="0"/>
    <s v="United States"/>
    <s v="San Francisco"/>
    <s v="California"/>
    <n v="94122"/>
    <x v="1"/>
    <s v="OFF-AR-10003514"/>
    <x v="1"/>
    <x v="6"/>
    <s v="4009 Highlighters by Sanford"/>
    <n v="19.899999999999999"/>
    <n v="5"/>
    <n v="0"/>
    <n v="6.5670000000000002"/>
    <n v="2017"/>
    <x v="2"/>
    <s v="Q4"/>
    <n v="0.33"/>
  </r>
  <r>
    <m/>
    <m/>
    <m/>
    <m/>
    <m/>
    <m/>
    <m/>
    <m/>
    <m/>
    <m/>
    <m/>
    <m/>
    <m/>
    <m/>
    <m/>
    <m/>
    <m/>
    <m/>
    <m/>
    <m/>
    <m/>
    <n v="1712"/>
    <s v="CA-2017-123491"/>
    <d v="2017-10-30T00:00:00"/>
    <d v="2017-05-11T00:00:00"/>
    <s v="Standard Class"/>
    <s v="JK-15205"/>
    <x v="523"/>
    <x v="0"/>
    <s v="United States"/>
    <s v="San Francisco"/>
    <s v="California"/>
    <n v="94122"/>
    <x v="1"/>
    <s v="OFF-AP-10002684"/>
    <x v="1"/>
    <x v="9"/>
    <s v="Acco 7-Outlet Masterpiece Power Center, Wihtout Fax/Phone Line Protection"/>
    <n v="1702.12"/>
    <n v="14"/>
    <n v="0"/>
    <n v="510.63600000000002"/>
    <n v="2017"/>
    <x v="2"/>
    <s v="Q4"/>
    <n v="0.30000000000000004"/>
  </r>
  <r>
    <m/>
    <m/>
    <m/>
    <m/>
    <m/>
    <m/>
    <m/>
    <m/>
    <m/>
    <m/>
    <m/>
    <m/>
    <m/>
    <m/>
    <m/>
    <m/>
    <m/>
    <m/>
    <m/>
    <m/>
    <m/>
    <n v="1713"/>
    <s v="CA-2015-145401"/>
    <d v="2015-01-30T00:00:00"/>
    <d v="2015-04-02T00:00:00"/>
    <s v="Standard Class"/>
    <s v="JP-15520"/>
    <x v="187"/>
    <x v="0"/>
    <s v="United States"/>
    <s v="Houston"/>
    <s v="Texas"/>
    <n v="77070"/>
    <x v="2"/>
    <s v="OFF-PA-10004405"/>
    <x v="1"/>
    <x v="10"/>
    <s v="Rediform Voice Mail Log Books"/>
    <n v="14.304"/>
    <n v="6"/>
    <n v="0.2"/>
    <n v="5.0064000000000002"/>
    <n v="2015"/>
    <x v="9"/>
    <s v="Q1"/>
    <n v="0.35000000000000003"/>
  </r>
  <r>
    <m/>
    <m/>
    <m/>
    <m/>
    <m/>
    <m/>
    <m/>
    <m/>
    <m/>
    <m/>
    <m/>
    <m/>
    <m/>
    <m/>
    <m/>
    <m/>
    <m/>
    <m/>
    <m/>
    <m/>
    <m/>
    <n v="1714"/>
    <s v="US-2017-124968"/>
    <d v="2017-09-08T00:00:00"/>
    <s v="9/13/2017"/>
    <s v="Second Class"/>
    <s v="MM-18055"/>
    <x v="514"/>
    <x v="0"/>
    <s v="United States"/>
    <s v="Chicago"/>
    <s v="Illinois"/>
    <n v="60610"/>
    <x v="2"/>
    <s v="FUR-TA-10004289"/>
    <x v="0"/>
    <x v="3"/>
    <s v="BoxOffice By Design Rectangular and Half-Moon Meeting Room Tables"/>
    <n v="765.625"/>
    <n v="7"/>
    <n v="0.5"/>
    <n v="-566.5625"/>
    <n v="2017"/>
    <x v="8"/>
    <s v="Q3"/>
    <n v="-0.74"/>
  </r>
  <r>
    <m/>
    <m/>
    <m/>
    <m/>
    <m/>
    <m/>
    <m/>
    <m/>
    <m/>
    <m/>
    <m/>
    <m/>
    <m/>
    <m/>
    <m/>
    <m/>
    <m/>
    <m/>
    <m/>
    <m/>
    <m/>
    <n v="1715"/>
    <s v="CA-2017-104003"/>
    <d v="2017-10-07T00:00:00"/>
    <s v="10/13/2017"/>
    <s v="Standard Class"/>
    <s v="DC-13285"/>
    <x v="290"/>
    <x v="0"/>
    <s v="United States"/>
    <s v="San Francisco"/>
    <s v="California"/>
    <n v="94110"/>
    <x v="1"/>
    <s v="FUR-BO-10003965"/>
    <x v="0"/>
    <x v="0"/>
    <s v="O'Sullivan Manor Hill 2-Door Library in Brianna Oak"/>
    <n v="307.666"/>
    <n v="2"/>
    <n v="0.15"/>
    <n v="-14.478400000000001"/>
    <n v="2017"/>
    <x v="2"/>
    <s v="Q4"/>
    <n v="-4.7058823529411764E-2"/>
  </r>
  <r>
    <m/>
    <m/>
    <m/>
    <m/>
    <m/>
    <m/>
    <m/>
    <m/>
    <m/>
    <m/>
    <m/>
    <m/>
    <m/>
    <m/>
    <m/>
    <m/>
    <m/>
    <m/>
    <m/>
    <m/>
    <m/>
    <n v="1716"/>
    <s v="CA-2016-154788"/>
    <d v="2016-04-30T00:00:00"/>
    <d v="2016-04-05T00:00:00"/>
    <s v="Standard Class"/>
    <s v="JL-15835"/>
    <x v="252"/>
    <x v="0"/>
    <s v="United States"/>
    <s v="New York City"/>
    <s v="New York"/>
    <n v="10011"/>
    <x v="3"/>
    <s v="OFF-BI-10003314"/>
    <x v="1"/>
    <x v="8"/>
    <s v="Tuff Stuff Recycled Round Ring Binders"/>
    <n v="7.7119999999999997"/>
    <n v="2"/>
    <n v="0.2"/>
    <n v="2.7955999999999999"/>
    <n v="2016"/>
    <x v="3"/>
    <s v="Q2"/>
    <n v="0.36249999999999999"/>
  </r>
  <r>
    <m/>
    <m/>
    <m/>
    <m/>
    <m/>
    <m/>
    <m/>
    <m/>
    <m/>
    <m/>
    <m/>
    <m/>
    <m/>
    <m/>
    <m/>
    <m/>
    <m/>
    <m/>
    <m/>
    <m/>
    <m/>
    <n v="1717"/>
    <s v="CA-2016-169943"/>
    <d v="2016-05-19T00:00:00"/>
    <s v="5/24/2016"/>
    <s v="Standard Class"/>
    <s v="BN-11515"/>
    <x v="202"/>
    <x v="0"/>
    <s v="United States"/>
    <s v="New York City"/>
    <s v="New York"/>
    <n v="10011"/>
    <x v="3"/>
    <s v="OFF-AP-10001563"/>
    <x v="1"/>
    <x v="9"/>
    <s v="Belkin Premiere Surge Master II 8-outlet surge protector"/>
    <n v="242.9"/>
    <n v="5"/>
    <n v="0"/>
    <n v="70.441000000000003"/>
    <n v="2016"/>
    <x v="5"/>
    <s v="Q2"/>
    <n v="0.28999999999999998"/>
  </r>
  <r>
    <m/>
    <m/>
    <m/>
    <m/>
    <m/>
    <m/>
    <m/>
    <m/>
    <m/>
    <m/>
    <m/>
    <m/>
    <m/>
    <m/>
    <m/>
    <m/>
    <m/>
    <m/>
    <m/>
    <m/>
    <m/>
    <n v="1718"/>
    <s v="CA-2016-169943"/>
    <d v="2016-05-19T00:00:00"/>
    <s v="5/24/2016"/>
    <s v="Standard Class"/>
    <s v="BN-11515"/>
    <x v="202"/>
    <x v="0"/>
    <s v="United States"/>
    <s v="New York City"/>
    <s v="New York"/>
    <n v="10011"/>
    <x v="3"/>
    <s v="OFF-ST-10004123"/>
    <x v="1"/>
    <x v="4"/>
    <s v="Safco Industrial Wire Shelving System"/>
    <n v="454.9"/>
    <n v="5"/>
    <n v="0"/>
    <n v="0"/>
    <n v="2016"/>
    <x v="5"/>
    <s v="Q2"/>
    <n v="0"/>
  </r>
  <r>
    <m/>
    <m/>
    <m/>
    <m/>
    <m/>
    <m/>
    <m/>
    <m/>
    <m/>
    <m/>
    <m/>
    <m/>
    <m/>
    <m/>
    <m/>
    <m/>
    <m/>
    <m/>
    <m/>
    <m/>
    <m/>
    <n v="1719"/>
    <s v="CA-2016-169943"/>
    <d v="2016-05-19T00:00:00"/>
    <s v="5/24/2016"/>
    <s v="Standard Class"/>
    <s v="BN-11515"/>
    <x v="202"/>
    <x v="0"/>
    <s v="United States"/>
    <s v="New York City"/>
    <s v="New York"/>
    <n v="10011"/>
    <x v="3"/>
    <s v="FUR-FU-10002088"/>
    <x v="0"/>
    <x v="5"/>
    <s v="Nu-Dell Float Frame 11 x 14 1/2"/>
    <n v="35.92"/>
    <n v="4"/>
    <n v="0"/>
    <n v="15.086399999999999"/>
    <n v="2016"/>
    <x v="5"/>
    <s v="Q2"/>
    <n v="0.42"/>
  </r>
  <r>
    <m/>
    <m/>
    <m/>
    <m/>
    <m/>
    <m/>
    <m/>
    <m/>
    <m/>
    <m/>
    <m/>
    <m/>
    <m/>
    <m/>
    <m/>
    <m/>
    <m/>
    <m/>
    <m/>
    <m/>
    <m/>
    <n v="1720"/>
    <s v="CA-2016-169943"/>
    <d v="2016-05-19T00:00:00"/>
    <s v="5/24/2016"/>
    <s v="Standard Class"/>
    <s v="BN-11515"/>
    <x v="202"/>
    <x v="0"/>
    <s v="United States"/>
    <s v="New York City"/>
    <s v="New York"/>
    <n v="10011"/>
    <x v="3"/>
    <s v="FUR-FU-10000010"/>
    <x v="0"/>
    <x v="5"/>
    <s v="DAX Value U-Channel Document Frames, Easel Back"/>
    <n v="39.76"/>
    <n v="8"/>
    <n v="0"/>
    <n v="12.3256"/>
    <n v="2016"/>
    <x v="5"/>
    <s v="Q2"/>
    <n v="0.31"/>
  </r>
  <r>
    <m/>
    <m/>
    <m/>
    <m/>
    <m/>
    <m/>
    <m/>
    <m/>
    <m/>
    <m/>
    <m/>
    <m/>
    <m/>
    <m/>
    <m/>
    <m/>
    <m/>
    <m/>
    <m/>
    <m/>
    <m/>
    <n v="1721"/>
    <s v="CA-2016-169943"/>
    <d v="2016-05-19T00:00:00"/>
    <s v="5/24/2016"/>
    <s v="Standard Class"/>
    <s v="BN-11515"/>
    <x v="202"/>
    <x v="0"/>
    <s v="United States"/>
    <s v="New York City"/>
    <s v="New York"/>
    <n v="10011"/>
    <x v="3"/>
    <s v="OFF-BI-10002824"/>
    <x v="1"/>
    <x v="8"/>
    <s v="Recycled Easel Ring Binders"/>
    <n v="47.744"/>
    <n v="4"/>
    <n v="0.2"/>
    <n v="14.92"/>
    <n v="2016"/>
    <x v="5"/>
    <s v="Q2"/>
    <n v="0.3125"/>
  </r>
  <r>
    <m/>
    <m/>
    <m/>
    <m/>
    <m/>
    <m/>
    <m/>
    <m/>
    <m/>
    <m/>
    <m/>
    <m/>
    <m/>
    <m/>
    <m/>
    <m/>
    <m/>
    <m/>
    <m/>
    <m/>
    <m/>
    <n v="1722"/>
    <s v="US-2015-123218"/>
    <d v="2015-12-20T00:00:00"/>
    <s v="12/25/2015"/>
    <s v="Standard Class"/>
    <s v="KD-16345"/>
    <x v="44"/>
    <x v="0"/>
    <s v="United States"/>
    <s v="Chicago"/>
    <s v="Illinois"/>
    <n v="60623"/>
    <x v="2"/>
    <s v="TEC-PH-10001061"/>
    <x v="2"/>
    <x v="7"/>
    <s v="Apple iPhone 5C"/>
    <n v="159.98400000000001"/>
    <n v="2"/>
    <n v="0.2"/>
    <n v="11.998799999999999"/>
    <n v="2015"/>
    <x v="4"/>
    <s v="Q4"/>
    <n v="7.4999999999999997E-2"/>
  </r>
  <r>
    <m/>
    <m/>
    <m/>
    <m/>
    <m/>
    <m/>
    <m/>
    <m/>
    <m/>
    <m/>
    <m/>
    <m/>
    <m/>
    <m/>
    <m/>
    <m/>
    <m/>
    <m/>
    <m/>
    <m/>
    <m/>
    <n v="1723"/>
    <s v="US-2015-123218"/>
    <d v="2015-12-20T00:00:00"/>
    <s v="12/25/2015"/>
    <s v="Standard Class"/>
    <s v="KD-16345"/>
    <x v="44"/>
    <x v="0"/>
    <s v="United States"/>
    <s v="Chicago"/>
    <s v="Illinois"/>
    <n v="60623"/>
    <x v="2"/>
    <s v="TEC-AC-10000736"/>
    <x v="2"/>
    <x v="11"/>
    <s v="Logitech G600 MMO Gaming Mouse"/>
    <n v="255.96799999999999"/>
    <n v="4"/>
    <n v="0.2"/>
    <n v="51.193600000000004"/>
    <n v="2015"/>
    <x v="4"/>
    <s v="Q4"/>
    <n v="0.2"/>
  </r>
  <r>
    <m/>
    <m/>
    <m/>
    <m/>
    <m/>
    <m/>
    <m/>
    <m/>
    <m/>
    <m/>
    <m/>
    <m/>
    <m/>
    <m/>
    <m/>
    <m/>
    <m/>
    <m/>
    <m/>
    <m/>
    <m/>
    <n v="1724"/>
    <s v="US-2015-123218"/>
    <d v="2015-12-20T00:00:00"/>
    <s v="12/25/2015"/>
    <s v="Standard Class"/>
    <s v="KD-16345"/>
    <x v="44"/>
    <x v="0"/>
    <s v="United States"/>
    <s v="Chicago"/>
    <s v="Illinois"/>
    <n v="60623"/>
    <x v="2"/>
    <s v="FUR-BO-10003966"/>
    <x v="0"/>
    <x v="0"/>
    <s v="Sauder Facets Collection Library, Sky Alder Finish"/>
    <n v="359.05799999999999"/>
    <n v="3"/>
    <n v="0.3"/>
    <n v="-71.811599999999999"/>
    <n v="2015"/>
    <x v="4"/>
    <s v="Q4"/>
    <n v="-0.2"/>
  </r>
  <r>
    <m/>
    <m/>
    <m/>
    <m/>
    <m/>
    <m/>
    <m/>
    <m/>
    <m/>
    <m/>
    <m/>
    <m/>
    <m/>
    <m/>
    <m/>
    <m/>
    <m/>
    <m/>
    <m/>
    <m/>
    <m/>
    <n v="1725"/>
    <s v="CA-2015-127453"/>
    <d v="2015-12-19T00:00:00"/>
    <s v="12/20/2015"/>
    <s v="First Class"/>
    <s v="JK-15370"/>
    <x v="271"/>
    <x v="0"/>
    <s v="United States"/>
    <s v="Philadelphia"/>
    <s v="Pennsylvania"/>
    <n v="19143"/>
    <x v="3"/>
    <s v="OFF-AP-10000828"/>
    <x v="1"/>
    <x v="9"/>
    <s v="Avanti 4.4 Cu. Ft. Refrigerator"/>
    <n v="434.35199999999998"/>
    <n v="3"/>
    <n v="0.2"/>
    <n v="43.435200000000002"/>
    <n v="2015"/>
    <x v="4"/>
    <s v="Q4"/>
    <n v="0.1"/>
  </r>
  <r>
    <m/>
    <m/>
    <m/>
    <m/>
    <m/>
    <m/>
    <m/>
    <m/>
    <m/>
    <m/>
    <m/>
    <m/>
    <m/>
    <m/>
    <m/>
    <m/>
    <m/>
    <m/>
    <m/>
    <m/>
    <m/>
    <n v="1726"/>
    <s v="CA-2015-127453"/>
    <d v="2015-12-19T00:00:00"/>
    <s v="12/20/2015"/>
    <s v="First Class"/>
    <s v="JK-15370"/>
    <x v="271"/>
    <x v="0"/>
    <s v="United States"/>
    <s v="Philadelphia"/>
    <s v="Pennsylvania"/>
    <n v="19143"/>
    <x v="3"/>
    <s v="OFF-AP-10002906"/>
    <x v="1"/>
    <x v="9"/>
    <s v="Hoover Replacement Belt for Commercial Guardsman Heavy-Duty Upright Vacuum"/>
    <n v="3.552"/>
    <n v="2"/>
    <n v="0.2"/>
    <n v="0.44400000000000001"/>
    <n v="2015"/>
    <x v="4"/>
    <s v="Q4"/>
    <n v="0.125"/>
  </r>
  <r>
    <m/>
    <m/>
    <m/>
    <m/>
    <m/>
    <m/>
    <m/>
    <m/>
    <m/>
    <m/>
    <m/>
    <m/>
    <m/>
    <m/>
    <m/>
    <m/>
    <m/>
    <m/>
    <m/>
    <m/>
    <m/>
    <n v="1727"/>
    <s v="CA-2015-127453"/>
    <d v="2015-12-19T00:00:00"/>
    <s v="12/20/2015"/>
    <s v="First Class"/>
    <s v="JK-15370"/>
    <x v="271"/>
    <x v="0"/>
    <s v="United States"/>
    <s v="Philadelphia"/>
    <s v="Pennsylvania"/>
    <n v="19143"/>
    <x v="3"/>
    <s v="OFF-AP-10003860"/>
    <x v="1"/>
    <x v="9"/>
    <s v="Fellowes Advanced 8 Outlet Surge Suppressor with Phone/Fax Protection"/>
    <n v="88.831999999999994"/>
    <n v="4"/>
    <n v="0.2"/>
    <n v="7.7728000000000002"/>
    <n v="2015"/>
    <x v="4"/>
    <s v="Q4"/>
    <n v="8.7500000000000008E-2"/>
  </r>
  <r>
    <m/>
    <m/>
    <m/>
    <m/>
    <m/>
    <m/>
    <m/>
    <m/>
    <m/>
    <m/>
    <m/>
    <m/>
    <m/>
    <m/>
    <m/>
    <m/>
    <m/>
    <m/>
    <m/>
    <m/>
    <m/>
    <n v="1728"/>
    <s v="US-2017-164056"/>
    <d v="2017-04-29T00:00:00"/>
    <d v="2017-04-05T00:00:00"/>
    <s v="Second Class"/>
    <s v="FM-14215"/>
    <x v="524"/>
    <x v="1"/>
    <s v="United States"/>
    <s v="Dublin"/>
    <s v="Ohio"/>
    <n v="43017"/>
    <x v="3"/>
    <s v="FUR-TA-10001307"/>
    <x v="0"/>
    <x v="3"/>
    <s v="SAFCO PlanMaster Heigh-Adjustable Drafting Table Base, 43w x 30d x 30-37h, Black"/>
    <n v="1048.3499999999999"/>
    <n v="5"/>
    <n v="0.4"/>
    <n v="-69.89"/>
    <n v="2017"/>
    <x v="3"/>
    <s v="Q2"/>
    <n v="-6.666666666666668E-2"/>
  </r>
  <r>
    <m/>
    <m/>
    <m/>
    <m/>
    <m/>
    <m/>
    <m/>
    <m/>
    <m/>
    <m/>
    <m/>
    <m/>
    <m/>
    <m/>
    <m/>
    <m/>
    <m/>
    <m/>
    <m/>
    <m/>
    <m/>
    <n v="1729"/>
    <s v="CA-2016-106894"/>
    <d v="2016-02-07T00:00:00"/>
    <d v="2016-07-02T00:00:00"/>
    <s v="Same Day"/>
    <s v="CA-12265"/>
    <x v="244"/>
    <x v="0"/>
    <s v="United States"/>
    <s v="Springfield"/>
    <s v="Virginia"/>
    <n v="22153"/>
    <x v="0"/>
    <s v="TEC-AC-10003063"/>
    <x v="2"/>
    <x v="11"/>
    <s v="Micro Innovations USB RF Wireless Keyboard with Mouse"/>
    <n v="100"/>
    <n v="4"/>
    <n v="0"/>
    <n v="21"/>
    <n v="2016"/>
    <x v="11"/>
    <s v="Q1"/>
    <n v="0.21"/>
  </r>
  <r>
    <m/>
    <m/>
    <m/>
    <m/>
    <m/>
    <m/>
    <m/>
    <m/>
    <m/>
    <m/>
    <m/>
    <m/>
    <m/>
    <m/>
    <m/>
    <m/>
    <m/>
    <m/>
    <m/>
    <m/>
    <m/>
    <n v="1730"/>
    <s v="CA-2016-106894"/>
    <d v="2016-02-07T00:00:00"/>
    <d v="2016-07-02T00:00:00"/>
    <s v="Same Day"/>
    <s v="CA-12265"/>
    <x v="244"/>
    <x v="0"/>
    <s v="United States"/>
    <s v="Springfield"/>
    <s v="Virginia"/>
    <n v="22153"/>
    <x v="0"/>
    <s v="OFF-LA-10001045"/>
    <x v="1"/>
    <x v="2"/>
    <s v="Permanent Self-Adhesive File Folder Labels for Typewriters by Universal"/>
    <n v="7.83"/>
    <n v="3"/>
    <n v="0"/>
    <n v="3.6017999999999999"/>
    <n v="2016"/>
    <x v="11"/>
    <s v="Q1"/>
    <n v="0.45999999999999996"/>
  </r>
  <r>
    <m/>
    <m/>
    <m/>
    <m/>
    <m/>
    <m/>
    <m/>
    <m/>
    <m/>
    <m/>
    <m/>
    <m/>
    <m/>
    <m/>
    <m/>
    <m/>
    <m/>
    <m/>
    <m/>
    <m/>
    <m/>
    <n v="1731"/>
    <s v="CA-2014-125136"/>
    <d v="2014-09-28T00:00:00"/>
    <d v="2014-03-10T00:00:00"/>
    <s v="Standard Class"/>
    <s v="KD-16495"/>
    <x v="470"/>
    <x v="1"/>
    <s v="United States"/>
    <s v="Fayetteville"/>
    <s v="North Carolina"/>
    <n v="28314"/>
    <x v="0"/>
    <s v="OFF-PA-10001457"/>
    <x v="1"/>
    <x v="10"/>
    <s v="White GlueTop Scratch Pads"/>
    <n v="96.256"/>
    <n v="8"/>
    <n v="0.2"/>
    <n v="31.283200000000001"/>
    <n v="2014"/>
    <x v="8"/>
    <s v="Q3"/>
    <n v="0.32500000000000001"/>
  </r>
  <r>
    <m/>
    <m/>
    <m/>
    <m/>
    <m/>
    <m/>
    <m/>
    <m/>
    <m/>
    <m/>
    <m/>
    <m/>
    <m/>
    <m/>
    <m/>
    <m/>
    <m/>
    <m/>
    <m/>
    <m/>
    <m/>
    <n v="1732"/>
    <s v="CA-2014-125136"/>
    <d v="2014-09-28T00:00:00"/>
    <d v="2014-03-10T00:00:00"/>
    <s v="Standard Class"/>
    <s v="KD-16495"/>
    <x v="470"/>
    <x v="1"/>
    <s v="United States"/>
    <s v="Fayetteville"/>
    <s v="North Carolina"/>
    <n v="28314"/>
    <x v="0"/>
    <s v="OFF-PA-10001804"/>
    <x v="1"/>
    <x v="10"/>
    <s v="Xerox 195"/>
    <n v="10.688000000000001"/>
    <n v="2"/>
    <n v="0.2"/>
    <n v="3.7408000000000001"/>
    <n v="2014"/>
    <x v="8"/>
    <s v="Q3"/>
    <n v="0.35"/>
  </r>
  <r>
    <m/>
    <m/>
    <m/>
    <m/>
    <m/>
    <m/>
    <m/>
    <m/>
    <m/>
    <m/>
    <m/>
    <m/>
    <m/>
    <m/>
    <m/>
    <m/>
    <m/>
    <m/>
    <m/>
    <m/>
    <m/>
    <n v="1733"/>
    <s v="US-2016-131149"/>
    <d v="2016-07-10T00:00:00"/>
    <s v="7/14/2016"/>
    <s v="Standard Class"/>
    <s v="LH-17155"/>
    <x v="109"/>
    <x v="0"/>
    <s v="United States"/>
    <s v="Dallas"/>
    <s v="Texas"/>
    <n v="75081"/>
    <x v="2"/>
    <s v="OFF-ST-10000689"/>
    <x v="1"/>
    <x v="4"/>
    <s v="Fellowes Strictly Business Drawer File, Letter/Legal Size"/>
    <n v="338.04"/>
    <n v="3"/>
    <n v="0.2"/>
    <n v="-33.804000000000002"/>
    <n v="2016"/>
    <x v="7"/>
    <s v="Q3"/>
    <n v="-0.1"/>
  </r>
  <r>
    <m/>
    <m/>
    <m/>
    <m/>
    <m/>
    <m/>
    <m/>
    <m/>
    <m/>
    <m/>
    <m/>
    <m/>
    <m/>
    <m/>
    <m/>
    <m/>
    <m/>
    <m/>
    <m/>
    <m/>
    <m/>
    <n v="1734"/>
    <s v="US-2016-131149"/>
    <d v="2016-07-10T00:00:00"/>
    <s v="7/14/2016"/>
    <s v="Standard Class"/>
    <s v="LH-17155"/>
    <x v="109"/>
    <x v="0"/>
    <s v="United States"/>
    <s v="Dallas"/>
    <s v="Texas"/>
    <n v="75081"/>
    <x v="2"/>
    <s v="OFF-AR-10002135"/>
    <x v="1"/>
    <x v="6"/>
    <s v="Boston Heavy-Duty Trimline Electric Pencil Sharpeners"/>
    <n v="154.24"/>
    <n v="4"/>
    <n v="0.2"/>
    <n v="17.352"/>
    <n v="2016"/>
    <x v="7"/>
    <s v="Q3"/>
    <n v="0.11249999999999999"/>
  </r>
  <r>
    <m/>
    <m/>
    <m/>
    <m/>
    <m/>
    <m/>
    <m/>
    <m/>
    <m/>
    <m/>
    <m/>
    <m/>
    <m/>
    <m/>
    <m/>
    <m/>
    <m/>
    <m/>
    <m/>
    <m/>
    <m/>
    <n v="1735"/>
    <s v="CA-2017-101483"/>
    <d v="2017-07-29T00:00:00"/>
    <d v="2017-01-08T00:00:00"/>
    <s v="Second Class"/>
    <s v="AG-10675"/>
    <x v="165"/>
    <x v="0"/>
    <s v="United States"/>
    <s v="Jacksonville"/>
    <s v="North Carolina"/>
    <n v="28540"/>
    <x v="0"/>
    <s v="OFF-AP-10002082"/>
    <x v="1"/>
    <x v="9"/>
    <s v="Holmes HEPA Air Purifier"/>
    <n v="34.847999999999999"/>
    <n v="2"/>
    <n v="0.2"/>
    <n v="6.5339999999999998"/>
    <n v="2017"/>
    <x v="7"/>
    <s v="Q3"/>
    <n v="0.1875"/>
  </r>
  <r>
    <m/>
    <m/>
    <m/>
    <m/>
    <m/>
    <m/>
    <m/>
    <m/>
    <m/>
    <m/>
    <m/>
    <m/>
    <m/>
    <m/>
    <m/>
    <m/>
    <m/>
    <m/>
    <m/>
    <m/>
    <m/>
    <n v="1736"/>
    <s v="CA-2017-101483"/>
    <d v="2017-07-29T00:00:00"/>
    <d v="2017-01-08T00:00:00"/>
    <s v="Second Class"/>
    <s v="AG-10675"/>
    <x v="165"/>
    <x v="0"/>
    <s v="United States"/>
    <s v="Jacksonville"/>
    <s v="North Carolina"/>
    <n v="28540"/>
    <x v="0"/>
    <s v="TEC-PH-10003442"/>
    <x v="2"/>
    <x v="7"/>
    <s v="Samsung Replacement EH64AVFWE Premium Headset"/>
    <n v="22"/>
    <n v="5"/>
    <n v="0.2"/>
    <n v="1.375"/>
    <n v="2017"/>
    <x v="7"/>
    <s v="Q3"/>
    <n v="6.25E-2"/>
  </r>
  <r>
    <m/>
    <m/>
    <m/>
    <m/>
    <m/>
    <m/>
    <m/>
    <m/>
    <m/>
    <m/>
    <m/>
    <m/>
    <m/>
    <m/>
    <m/>
    <m/>
    <m/>
    <m/>
    <m/>
    <m/>
    <m/>
    <n v="1737"/>
    <s v="CA-2017-101483"/>
    <d v="2017-07-29T00:00:00"/>
    <d v="2017-01-08T00:00:00"/>
    <s v="Second Class"/>
    <s v="AG-10675"/>
    <x v="165"/>
    <x v="0"/>
    <s v="United States"/>
    <s v="Jacksonville"/>
    <s v="North Carolina"/>
    <n v="28540"/>
    <x v="0"/>
    <s v="OFF-AR-10002833"/>
    <x v="1"/>
    <x v="6"/>
    <s v="Newell 322"/>
    <n v="4.3680000000000003"/>
    <n v="3"/>
    <n v="0.2"/>
    <n v="0.38219999999999998"/>
    <n v="2017"/>
    <x v="7"/>
    <s v="Q3"/>
    <n v="8.7499999999999994E-2"/>
  </r>
  <r>
    <m/>
    <m/>
    <m/>
    <m/>
    <m/>
    <m/>
    <m/>
    <m/>
    <m/>
    <m/>
    <m/>
    <m/>
    <m/>
    <m/>
    <m/>
    <m/>
    <m/>
    <m/>
    <m/>
    <m/>
    <m/>
    <n v="1738"/>
    <s v="CA-2015-130204"/>
    <d v="2015-09-03T00:00:00"/>
    <d v="2015-09-09T00:00:00"/>
    <s v="Standard Class"/>
    <s v="DB-13120"/>
    <x v="106"/>
    <x v="1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  <n v="2015"/>
    <x v="8"/>
    <s v="Q3"/>
    <n v="0.26999999999999996"/>
  </r>
  <r>
    <m/>
    <m/>
    <m/>
    <m/>
    <m/>
    <m/>
    <m/>
    <m/>
    <m/>
    <m/>
    <m/>
    <m/>
    <m/>
    <m/>
    <m/>
    <m/>
    <m/>
    <m/>
    <m/>
    <m/>
    <m/>
    <n v="1739"/>
    <s v="CA-2015-130204"/>
    <d v="2015-09-03T00:00:00"/>
    <d v="2015-09-09T00:00:00"/>
    <s v="Standard Class"/>
    <s v="DB-13120"/>
    <x v="106"/>
    <x v="1"/>
    <s v="United States"/>
    <s v="San Francisco"/>
    <s v="California"/>
    <n v="94122"/>
    <x v="1"/>
    <s v="TEC-AC-10003038"/>
    <x v="2"/>
    <x v="11"/>
    <s v="Kingston Digital DataTraveler 16GB USB 2.0"/>
    <n v="17.899999999999999"/>
    <n v="2"/>
    <n v="0"/>
    <n v="3.4009999999999998"/>
    <n v="2015"/>
    <x v="8"/>
    <s v="Q3"/>
    <n v="0.19"/>
  </r>
  <r>
    <m/>
    <m/>
    <m/>
    <m/>
    <m/>
    <m/>
    <m/>
    <m/>
    <m/>
    <m/>
    <m/>
    <m/>
    <m/>
    <m/>
    <m/>
    <m/>
    <m/>
    <m/>
    <m/>
    <m/>
    <m/>
    <n v="1740"/>
    <s v="CA-2015-130204"/>
    <d v="2015-09-03T00:00:00"/>
    <d v="2015-09-09T00:00:00"/>
    <s v="Standard Class"/>
    <s v="DB-13120"/>
    <x v="106"/>
    <x v="1"/>
    <s v="United States"/>
    <s v="San Francisco"/>
    <s v="California"/>
    <n v="94122"/>
    <x v="1"/>
    <s v="TEC-AC-10003590"/>
    <x v="2"/>
    <x v="11"/>
    <s v="TRENDnet 56K USB 2.0 Phone, Internet and Fax Modem"/>
    <n v="129.44999999999999"/>
    <n v="5"/>
    <n v="0"/>
    <n v="46.601999999999997"/>
    <n v="2015"/>
    <x v="8"/>
    <s v="Q3"/>
    <n v="0.36"/>
  </r>
  <r>
    <m/>
    <m/>
    <m/>
    <m/>
    <m/>
    <m/>
    <m/>
    <m/>
    <m/>
    <m/>
    <m/>
    <m/>
    <m/>
    <m/>
    <m/>
    <m/>
    <m/>
    <m/>
    <m/>
    <m/>
    <m/>
    <n v="1741"/>
    <s v="CA-2014-110527"/>
    <d v="2014-08-09T00:00:00"/>
    <s v="8/16/2014"/>
    <s v="Standard Class"/>
    <s v="ED-13885"/>
    <x v="525"/>
    <x v="2"/>
    <s v="United States"/>
    <s v="San Diego"/>
    <s v="California"/>
    <n v="92037"/>
    <x v="1"/>
    <s v="OFF-LA-10000262"/>
    <x v="1"/>
    <x v="2"/>
    <s v="Avery 494"/>
    <n v="20.88"/>
    <n v="8"/>
    <n v="0"/>
    <n v="9.6047999999999991"/>
    <n v="2014"/>
    <x v="6"/>
    <s v="Q3"/>
    <n v="0.45999999999999996"/>
  </r>
  <r>
    <m/>
    <m/>
    <m/>
    <m/>
    <m/>
    <m/>
    <m/>
    <m/>
    <m/>
    <m/>
    <m/>
    <m/>
    <m/>
    <m/>
    <m/>
    <m/>
    <m/>
    <m/>
    <m/>
    <m/>
    <m/>
    <n v="1742"/>
    <s v="CA-2017-152807"/>
    <d v="2017-10-30T00:00:00"/>
    <d v="2017-03-11T00:00:00"/>
    <s v="Standard Class"/>
    <s v="MC-18100"/>
    <x v="498"/>
    <x v="0"/>
    <s v="United States"/>
    <s v="Philadelphia"/>
    <s v="Pennsylvania"/>
    <n v="19140"/>
    <x v="3"/>
    <s v="OFF-PA-10004355"/>
    <x v="1"/>
    <x v="10"/>
    <s v="Xerox 231"/>
    <n v="20.736000000000001"/>
    <n v="4"/>
    <n v="0.2"/>
    <n v="7.2576000000000001"/>
    <n v="2017"/>
    <x v="2"/>
    <s v="Q4"/>
    <n v="0.35"/>
  </r>
  <r>
    <m/>
    <m/>
    <m/>
    <m/>
    <m/>
    <m/>
    <m/>
    <m/>
    <m/>
    <m/>
    <m/>
    <m/>
    <m/>
    <m/>
    <m/>
    <m/>
    <m/>
    <m/>
    <m/>
    <m/>
    <m/>
    <n v="1743"/>
    <s v="CA-2017-152807"/>
    <d v="2017-10-30T00:00:00"/>
    <d v="2017-03-11T00:00:00"/>
    <s v="Standard Class"/>
    <s v="MC-18100"/>
    <x v="498"/>
    <x v="0"/>
    <s v="United States"/>
    <s v="Philadelphia"/>
    <s v="Pennsylvania"/>
    <n v="19140"/>
    <x v="3"/>
    <s v="FUR-FU-10004415"/>
    <x v="0"/>
    <x v="5"/>
    <s v="Stacking Tray, Side-Loading, Legal, Smoke"/>
    <n v="7.1680000000000001"/>
    <n v="2"/>
    <n v="0.2"/>
    <n v="0.98560000000000003"/>
    <n v="2017"/>
    <x v="2"/>
    <s v="Q4"/>
    <n v="0.13750000000000001"/>
  </r>
  <r>
    <m/>
    <m/>
    <m/>
    <m/>
    <m/>
    <m/>
    <m/>
    <m/>
    <m/>
    <m/>
    <m/>
    <m/>
    <m/>
    <m/>
    <m/>
    <m/>
    <m/>
    <m/>
    <m/>
    <m/>
    <m/>
    <n v="1744"/>
    <s v="CA-2017-152807"/>
    <d v="2017-10-30T00:00:00"/>
    <d v="2017-03-11T00:00:00"/>
    <s v="Standard Class"/>
    <s v="MC-18100"/>
    <x v="498"/>
    <x v="0"/>
    <s v="United States"/>
    <s v="Philadelphia"/>
    <s v="Pennsylvania"/>
    <n v="19140"/>
    <x v="3"/>
    <s v="OFF-ST-10002486"/>
    <x v="1"/>
    <x v="4"/>
    <s v="Eldon Shelf Savers Cubes and Bins"/>
    <n v="11.167999999999999"/>
    <n v="2"/>
    <n v="0.2"/>
    <n v="-2.5127999999999999"/>
    <n v="2017"/>
    <x v="2"/>
    <s v="Q4"/>
    <n v="-0.22500000000000001"/>
  </r>
  <r>
    <m/>
    <m/>
    <m/>
    <m/>
    <m/>
    <m/>
    <m/>
    <m/>
    <m/>
    <m/>
    <m/>
    <m/>
    <m/>
    <m/>
    <m/>
    <m/>
    <m/>
    <m/>
    <m/>
    <m/>
    <m/>
    <n v="1745"/>
    <s v="CA-2017-152807"/>
    <d v="2017-10-30T00:00:00"/>
    <d v="2017-03-11T00:00:00"/>
    <s v="Standard Class"/>
    <s v="MC-18100"/>
    <x v="498"/>
    <x v="0"/>
    <s v="United States"/>
    <s v="Philadelphia"/>
    <s v="Pennsylvania"/>
    <n v="19140"/>
    <x v="3"/>
    <s v="TEC-AC-10001142"/>
    <x v="2"/>
    <x v="11"/>
    <s v="First Data FD10 PIN Pad"/>
    <n v="442.4"/>
    <n v="7"/>
    <n v="0.2"/>
    <n v="-55.3"/>
    <n v="2017"/>
    <x v="2"/>
    <s v="Q4"/>
    <n v="-0.125"/>
  </r>
  <r>
    <m/>
    <m/>
    <m/>
    <m/>
    <m/>
    <m/>
    <m/>
    <m/>
    <m/>
    <m/>
    <m/>
    <m/>
    <m/>
    <m/>
    <m/>
    <m/>
    <m/>
    <m/>
    <m/>
    <m/>
    <m/>
    <n v="1746"/>
    <s v="CA-2014-133270"/>
    <d v="2014-06-06T00:00:00"/>
    <d v="2014-09-06T00:00:00"/>
    <s v="First Class"/>
    <s v="BM-11785"/>
    <x v="298"/>
    <x v="0"/>
    <s v="United States"/>
    <s v="Rochester"/>
    <s v="New York"/>
    <n v="14609"/>
    <x v="3"/>
    <s v="OFF-AR-10002656"/>
    <x v="1"/>
    <x v="6"/>
    <s v="Sanford Liquid Accent Highlighters"/>
    <n v="13.36"/>
    <n v="2"/>
    <n v="0"/>
    <n v="4.9432"/>
    <n v="2014"/>
    <x v="1"/>
    <s v="Q2"/>
    <n v="0.37"/>
  </r>
  <r>
    <m/>
    <m/>
    <m/>
    <m/>
    <m/>
    <m/>
    <m/>
    <m/>
    <m/>
    <m/>
    <m/>
    <m/>
    <m/>
    <m/>
    <m/>
    <m/>
    <m/>
    <m/>
    <m/>
    <m/>
    <m/>
    <n v="1747"/>
    <s v="CA-2016-155670"/>
    <d v="2016-08-13T00:00:00"/>
    <s v="8/17/2016"/>
    <s v="Second Class"/>
    <s v="EM-14065"/>
    <x v="191"/>
    <x v="0"/>
    <s v="United States"/>
    <s v="Jacksonville"/>
    <s v="North Carolina"/>
    <n v="28540"/>
    <x v="0"/>
    <s v="OFF-BI-10000138"/>
    <x v="1"/>
    <x v="8"/>
    <s v="Acco Translucent Poly Ring Binders"/>
    <n v="11.231999999999999"/>
    <n v="8"/>
    <n v="0.7"/>
    <n v="-8.2368000000000006"/>
    <n v="2016"/>
    <x v="6"/>
    <s v="Q3"/>
    <n v="-0.73333333333333339"/>
  </r>
  <r>
    <m/>
    <m/>
    <m/>
    <m/>
    <m/>
    <m/>
    <m/>
    <m/>
    <m/>
    <m/>
    <m/>
    <m/>
    <m/>
    <m/>
    <m/>
    <m/>
    <m/>
    <m/>
    <m/>
    <m/>
    <m/>
    <n v="1748"/>
    <s v="CA-2016-155670"/>
    <d v="2016-08-13T00:00:00"/>
    <s v="8/17/2016"/>
    <s v="Second Class"/>
    <s v="EM-14065"/>
    <x v="191"/>
    <x v="0"/>
    <s v="United States"/>
    <s v="Jacksonville"/>
    <s v="North Carolina"/>
    <n v="28540"/>
    <x v="0"/>
    <s v="OFF-PA-10004947"/>
    <x v="1"/>
    <x v="10"/>
    <s v="Easy-staple paper"/>
    <n v="10.272"/>
    <n v="3"/>
    <n v="0.2"/>
    <n v="3.21"/>
    <n v="2016"/>
    <x v="6"/>
    <s v="Q3"/>
    <n v="0.3125"/>
  </r>
  <r>
    <m/>
    <m/>
    <m/>
    <m/>
    <m/>
    <m/>
    <m/>
    <m/>
    <m/>
    <m/>
    <m/>
    <m/>
    <m/>
    <m/>
    <m/>
    <m/>
    <m/>
    <m/>
    <m/>
    <m/>
    <m/>
    <n v="1749"/>
    <s v="US-2014-157406"/>
    <d v="2014-04-25T00:00:00"/>
    <s v="4/29/2014"/>
    <s v="Standard Class"/>
    <s v="DA-13450"/>
    <x v="526"/>
    <x v="2"/>
    <s v="United States"/>
    <s v="Houston"/>
    <s v="Texas"/>
    <n v="77095"/>
    <x v="2"/>
    <s v="OFF-PA-10003543"/>
    <x v="1"/>
    <x v="10"/>
    <s v="Xerox 1985"/>
    <n v="10.368"/>
    <n v="2"/>
    <n v="0.2"/>
    <n v="3.6288"/>
    <n v="2014"/>
    <x v="3"/>
    <s v="Q2"/>
    <n v="0.35"/>
  </r>
  <r>
    <m/>
    <m/>
    <m/>
    <m/>
    <m/>
    <m/>
    <m/>
    <m/>
    <m/>
    <m/>
    <m/>
    <m/>
    <m/>
    <m/>
    <m/>
    <m/>
    <m/>
    <m/>
    <m/>
    <m/>
    <m/>
    <n v="1750"/>
    <s v="US-2014-157406"/>
    <d v="2014-04-25T00:00:00"/>
    <s v="4/29/2014"/>
    <s v="Standard Class"/>
    <s v="DA-13450"/>
    <x v="526"/>
    <x v="2"/>
    <s v="United States"/>
    <s v="Houston"/>
    <s v="Texas"/>
    <n v="77095"/>
    <x v="2"/>
    <s v="OFF-AR-10002221"/>
    <x v="1"/>
    <x v="6"/>
    <s v="12 Colored Short Pencils"/>
    <n v="6.24"/>
    <n v="3"/>
    <n v="0.2"/>
    <n v="0.54600000000000004"/>
    <n v="2014"/>
    <x v="3"/>
    <s v="Q2"/>
    <n v="8.7500000000000008E-2"/>
  </r>
  <r>
    <m/>
    <m/>
    <m/>
    <m/>
    <m/>
    <m/>
    <m/>
    <m/>
    <m/>
    <m/>
    <m/>
    <m/>
    <m/>
    <m/>
    <m/>
    <m/>
    <m/>
    <m/>
    <m/>
    <m/>
    <m/>
    <n v="1751"/>
    <s v="CA-2015-139094"/>
    <d v="2015-11-22T00:00:00"/>
    <s v="11/27/2015"/>
    <s v="Standard Class"/>
    <s v="MO-17800"/>
    <x v="246"/>
    <x v="2"/>
    <s v="United States"/>
    <s v="San Antonio"/>
    <s v="Texas"/>
    <n v="78207"/>
    <x v="2"/>
    <s v="FUR-TA-10004607"/>
    <x v="0"/>
    <x v="3"/>
    <s v="Hon 2111 Invitation Series Straight Table"/>
    <n v="206.96199999999999"/>
    <n v="2"/>
    <n v="0.3"/>
    <n v="-32.522599999999997"/>
    <n v="2015"/>
    <x v="0"/>
    <s v="Q4"/>
    <n v="-0.15714285714285714"/>
  </r>
  <r>
    <m/>
    <m/>
    <m/>
    <m/>
    <m/>
    <m/>
    <m/>
    <m/>
    <m/>
    <m/>
    <m/>
    <m/>
    <m/>
    <m/>
    <m/>
    <m/>
    <m/>
    <m/>
    <m/>
    <m/>
    <m/>
    <n v="1752"/>
    <s v="CA-2017-168837"/>
    <d v="2017-10-14T00:00:00"/>
    <s v="10/17/2017"/>
    <s v="First Class"/>
    <s v="JW-15955"/>
    <x v="527"/>
    <x v="0"/>
    <s v="United States"/>
    <s v="Oakland"/>
    <s v="California"/>
    <n v="94601"/>
    <x v="1"/>
    <s v="FUR-FU-10001918"/>
    <x v="0"/>
    <x v="5"/>
    <s v="C-Line Cubicle Keepers Polyproplyene Holder With Velcro Backings"/>
    <n v="9.4600000000000009"/>
    <n v="2"/>
    <n v="0"/>
    <n v="3.6894"/>
    <n v="2017"/>
    <x v="2"/>
    <s v="Q4"/>
    <n v="0.38999999999999996"/>
  </r>
  <r>
    <m/>
    <m/>
    <m/>
    <m/>
    <m/>
    <m/>
    <m/>
    <m/>
    <m/>
    <m/>
    <m/>
    <m/>
    <m/>
    <m/>
    <m/>
    <m/>
    <m/>
    <m/>
    <m/>
    <m/>
    <m/>
    <n v="1753"/>
    <s v="CA-2017-116715"/>
    <d v="2017-12-02T00:00:00"/>
    <d v="2017-05-12T00:00:00"/>
    <s v="First Class"/>
    <s v="VW-21775"/>
    <x v="100"/>
    <x v="1"/>
    <s v="United States"/>
    <s v="San Francisco"/>
    <s v="California"/>
    <n v="94122"/>
    <x v="1"/>
    <s v="OFF-ST-10004340"/>
    <x v="1"/>
    <x v="4"/>
    <s v="Fellowes Mobile File Cart, Black"/>
    <n v="559.62"/>
    <n v="9"/>
    <n v="0"/>
    <n v="151.09739999999999"/>
    <n v="2017"/>
    <x v="4"/>
    <s v="Q4"/>
    <n v="0.26999999999999996"/>
  </r>
  <r>
    <m/>
    <m/>
    <m/>
    <m/>
    <m/>
    <m/>
    <m/>
    <m/>
    <m/>
    <m/>
    <m/>
    <m/>
    <m/>
    <m/>
    <m/>
    <m/>
    <m/>
    <m/>
    <m/>
    <m/>
    <m/>
    <n v="1754"/>
    <s v="CA-2017-116715"/>
    <d v="2017-12-02T00:00:00"/>
    <d v="2017-05-12T00:00:00"/>
    <s v="First Class"/>
    <s v="VW-21775"/>
    <x v="100"/>
    <x v="1"/>
    <s v="United States"/>
    <s v="San Francisco"/>
    <s v="California"/>
    <n v="94122"/>
    <x v="1"/>
    <s v="OFF-PA-10004475"/>
    <x v="1"/>
    <x v="10"/>
    <s v="Xerox 1940"/>
    <n v="109.92"/>
    <n v="2"/>
    <n v="0"/>
    <n v="53.860799999999998"/>
    <n v="2017"/>
    <x v="4"/>
    <s v="Q4"/>
    <n v="0.49"/>
  </r>
  <r>
    <m/>
    <m/>
    <m/>
    <m/>
    <m/>
    <m/>
    <m/>
    <m/>
    <m/>
    <m/>
    <m/>
    <m/>
    <m/>
    <m/>
    <m/>
    <m/>
    <m/>
    <m/>
    <m/>
    <m/>
    <m/>
    <n v="1755"/>
    <s v="CA-2017-116715"/>
    <d v="2017-12-02T00:00:00"/>
    <d v="2017-05-12T00:00:00"/>
    <s v="First Class"/>
    <s v="VW-21775"/>
    <x v="100"/>
    <x v="1"/>
    <s v="United States"/>
    <s v="San Francisco"/>
    <s v="California"/>
    <n v="94122"/>
    <x v="1"/>
    <s v="OFF-PA-10003893"/>
    <x v="1"/>
    <x v="10"/>
    <s v="Xerox 1962"/>
    <n v="8.56"/>
    <n v="2"/>
    <n v="0"/>
    <n v="3.8519999999999999"/>
    <n v="2017"/>
    <x v="4"/>
    <s v="Q4"/>
    <n v="0.44999999999999996"/>
  </r>
  <r>
    <m/>
    <m/>
    <m/>
    <m/>
    <m/>
    <m/>
    <m/>
    <m/>
    <m/>
    <m/>
    <m/>
    <m/>
    <m/>
    <m/>
    <m/>
    <m/>
    <m/>
    <m/>
    <m/>
    <m/>
    <m/>
    <n v="1756"/>
    <s v="CA-2015-135622"/>
    <d v="2015-12-08T00:00:00"/>
    <d v="2015-11-12T00:00:00"/>
    <s v="Second Class"/>
    <s v="TT-21460"/>
    <x v="499"/>
    <x v="2"/>
    <s v="United States"/>
    <s v="Fort Worth"/>
    <s v="Texas"/>
    <n v="76106"/>
    <x v="2"/>
    <s v="OFF-PA-10000100"/>
    <x v="1"/>
    <x v="10"/>
    <s v="Xerox 1945"/>
    <n v="360.71199999999999"/>
    <n v="11"/>
    <n v="0.2"/>
    <n v="130.75810000000001"/>
    <n v="2015"/>
    <x v="4"/>
    <s v="Q4"/>
    <n v="0.36250000000000004"/>
  </r>
  <r>
    <m/>
    <m/>
    <m/>
    <m/>
    <m/>
    <m/>
    <m/>
    <m/>
    <m/>
    <m/>
    <m/>
    <m/>
    <m/>
    <m/>
    <m/>
    <m/>
    <m/>
    <m/>
    <m/>
    <m/>
    <m/>
    <n v="1757"/>
    <s v="CA-2015-135622"/>
    <d v="2015-12-08T00:00:00"/>
    <d v="2015-11-12T00:00:00"/>
    <s v="Second Class"/>
    <s v="TT-21460"/>
    <x v="499"/>
    <x v="2"/>
    <s v="United States"/>
    <s v="Fort Worth"/>
    <s v="Texas"/>
    <n v="76106"/>
    <x v="2"/>
    <s v="TEC-PH-10001817"/>
    <x v="2"/>
    <x v="7"/>
    <s v="Wilson Electronics DB Pro Signal Booster"/>
    <n v="1718.4"/>
    <n v="6"/>
    <n v="0.2"/>
    <n v="150.36000000000001"/>
    <n v="2015"/>
    <x v="4"/>
    <s v="Q4"/>
    <n v="8.7500000000000008E-2"/>
  </r>
  <r>
    <m/>
    <m/>
    <m/>
    <m/>
    <m/>
    <m/>
    <m/>
    <m/>
    <m/>
    <m/>
    <m/>
    <m/>
    <m/>
    <m/>
    <m/>
    <m/>
    <m/>
    <m/>
    <m/>
    <m/>
    <m/>
    <n v="1758"/>
    <s v="US-2015-107349"/>
    <d v="2015-07-13T00:00:00"/>
    <s v="7/15/2015"/>
    <s v="First Class"/>
    <s v="SL-20155"/>
    <x v="359"/>
    <x v="2"/>
    <s v="United States"/>
    <s v="Houston"/>
    <s v="Texas"/>
    <n v="77095"/>
    <x v="2"/>
    <s v="OFF-BI-10001765"/>
    <x v="1"/>
    <x v="8"/>
    <s v="Wilson Jones Heavy-Duty Casebound Ring Binders with Metal Hinges"/>
    <n v="41.567999999999998"/>
    <n v="6"/>
    <n v="0.8"/>
    <n v="-66.508799999999994"/>
    <n v="2015"/>
    <x v="7"/>
    <s v="Q3"/>
    <n v="-1.5999999999999999"/>
  </r>
  <r>
    <m/>
    <m/>
    <m/>
    <m/>
    <m/>
    <m/>
    <m/>
    <m/>
    <m/>
    <m/>
    <m/>
    <m/>
    <m/>
    <m/>
    <m/>
    <m/>
    <m/>
    <m/>
    <m/>
    <m/>
    <m/>
    <n v="1759"/>
    <s v="CA-2014-139017"/>
    <d v="2014-05-11T00:00:00"/>
    <s v="5/17/2014"/>
    <s v="Standard Class"/>
    <s v="RM-19375"/>
    <x v="528"/>
    <x v="0"/>
    <s v="United States"/>
    <s v="Houston"/>
    <s v="Texas"/>
    <n v="77095"/>
    <x v="2"/>
    <s v="TEC-AC-10001013"/>
    <x v="2"/>
    <x v="11"/>
    <s v="Logitech ClearChat Comfort/USB Headset H390"/>
    <n v="46.863999999999997"/>
    <n v="2"/>
    <n v="0.2"/>
    <n v="7.6154000000000002"/>
    <n v="2014"/>
    <x v="5"/>
    <s v="Q2"/>
    <n v="0.16250000000000001"/>
  </r>
  <r>
    <m/>
    <m/>
    <m/>
    <m/>
    <m/>
    <m/>
    <m/>
    <m/>
    <m/>
    <m/>
    <m/>
    <m/>
    <m/>
    <m/>
    <m/>
    <m/>
    <m/>
    <m/>
    <m/>
    <m/>
    <m/>
    <n v="1760"/>
    <s v="CA-2014-141817"/>
    <d v="2014-01-05T00:00:00"/>
    <d v="2014-12-01T00:00:00"/>
    <s v="Standard Class"/>
    <s v="MB-18085"/>
    <x v="469"/>
    <x v="0"/>
    <s v="United States"/>
    <s v="Philadelphia"/>
    <s v="Pennsylvania"/>
    <n v="19143"/>
    <x v="3"/>
    <s v="OFF-AR-10003478"/>
    <x v="1"/>
    <x v="6"/>
    <s v="Avery Hi-Liter EverBold Pen Style Fluorescent Highlighters, 4/Pack"/>
    <n v="19.536000000000001"/>
    <n v="3"/>
    <n v="0.2"/>
    <n v="4.8840000000000003"/>
    <n v="2014"/>
    <x v="9"/>
    <s v="Q1"/>
    <n v="0.25"/>
  </r>
  <r>
    <m/>
    <m/>
    <m/>
    <m/>
    <m/>
    <m/>
    <m/>
    <m/>
    <m/>
    <m/>
    <m/>
    <m/>
    <m/>
    <m/>
    <m/>
    <m/>
    <m/>
    <m/>
    <m/>
    <m/>
    <m/>
    <n v="1761"/>
    <s v="CA-2015-130785"/>
    <d v="2015-09-05T00:00:00"/>
    <d v="2015-09-09T00:00:00"/>
    <s v="Standard Class"/>
    <s v="AG-10900"/>
    <x v="151"/>
    <x v="0"/>
    <s v="United States"/>
    <s v="San Diego"/>
    <s v="California"/>
    <n v="92105"/>
    <x v="1"/>
    <s v="FUR-BO-10000330"/>
    <x v="0"/>
    <x v="0"/>
    <s v="Sauder Camden County Barrister Bookcase, Planked Cherry Finish"/>
    <n v="411.33199999999999"/>
    <n v="4"/>
    <n v="0.15"/>
    <n v="-4.8391999999999999"/>
    <n v="2015"/>
    <x v="8"/>
    <s v="Q3"/>
    <n v="-1.1764705882352941E-2"/>
  </r>
  <r>
    <m/>
    <m/>
    <m/>
    <m/>
    <m/>
    <m/>
    <m/>
    <m/>
    <m/>
    <m/>
    <m/>
    <m/>
    <m/>
    <m/>
    <m/>
    <m/>
    <m/>
    <m/>
    <m/>
    <m/>
    <m/>
    <n v="1762"/>
    <s v="CA-2015-130785"/>
    <d v="2015-09-05T00:00:00"/>
    <d v="2015-09-09T00:00:00"/>
    <s v="Standard Class"/>
    <s v="AG-10900"/>
    <x v="151"/>
    <x v="0"/>
    <s v="United States"/>
    <s v="San Diego"/>
    <s v="California"/>
    <n v="92105"/>
    <x v="1"/>
    <s v="OFF-BI-10001900"/>
    <x v="1"/>
    <x v="8"/>
    <s v="DXL Angle-View Binders with Locking Rings, Black"/>
    <n v="28.751999999999999"/>
    <n v="6"/>
    <n v="0.2"/>
    <n v="9.7037999999999993"/>
    <n v="2015"/>
    <x v="8"/>
    <s v="Q3"/>
    <n v="0.33749999999999997"/>
  </r>
  <r>
    <m/>
    <m/>
    <m/>
    <m/>
    <m/>
    <m/>
    <m/>
    <m/>
    <m/>
    <m/>
    <m/>
    <m/>
    <m/>
    <m/>
    <m/>
    <m/>
    <m/>
    <m/>
    <m/>
    <m/>
    <m/>
    <n v="1763"/>
    <s v="CA-2015-130785"/>
    <d v="2015-09-05T00:00:00"/>
    <d v="2015-09-09T00:00:00"/>
    <s v="Standard Class"/>
    <s v="AG-10900"/>
    <x v="151"/>
    <x v="0"/>
    <s v="United States"/>
    <s v="San Diego"/>
    <s v="California"/>
    <n v="92105"/>
    <x v="1"/>
    <s v="FUR-BO-10003159"/>
    <x v="0"/>
    <x v="0"/>
    <s v="Sauder Camden County Collection Libraries, Planked Cherry Finish"/>
    <n v="293.19900000000001"/>
    <n v="3"/>
    <n v="0.15"/>
    <n v="-20.696400000000001"/>
    <n v="2015"/>
    <x v="8"/>
    <s v="Q3"/>
    <n v="-7.0588235294117646E-2"/>
  </r>
  <r>
    <m/>
    <m/>
    <m/>
    <m/>
    <m/>
    <m/>
    <m/>
    <m/>
    <m/>
    <m/>
    <m/>
    <m/>
    <m/>
    <m/>
    <m/>
    <m/>
    <m/>
    <m/>
    <m/>
    <m/>
    <m/>
    <n v="1764"/>
    <s v="CA-2016-110254"/>
    <d v="2016-08-04T00:00:00"/>
    <d v="2016-08-08T00:00:00"/>
    <s v="Standard Class"/>
    <s v="ML-17755"/>
    <x v="529"/>
    <x v="2"/>
    <s v="United States"/>
    <s v="Suffolk"/>
    <s v="Virginia"/>
    <n v="23434"/>
    <x v="0"/>
    <s v="OFF-SU-10002573"/>
    <x v="1"/>
    <x v="14"/>
    <s v="Acme 10&quot; Easy Grip Assistive Scissors"/>
    <n v="35.06"/>
    <n v="2"/>
    <n v="0"/>
    <n v="10.518000000000001"/>
    <n v="2016"/>
    <x v="6"/>
    <s v="Q3"/>
    <n v="0.3"/>
  </r>
  <r>
    <m/>
    <m/>
    <m/>
    <m/>
    <m/>
    <m/>
    <m/>
    <m/>
    <m/>
    <m/>
    <m/>
    <m/>
    <m/>
    <m/>
    <m/>
    <m/>
    <m/>
    <m/>
    <m/>
    <m/>
    <m/>
    <n v="1765"/>
    <s v="CA-2016-110254"/>
    <d v="2016-08-04T00:00:00"/>
    <d v="2016-08-08T00:00:00"/>
    <s v="Standard Class"/>
    <s v="ML-17755"/>
    <x v="529"/>
    <x v="2"/>
    <s v="United States"/>
    <s v="Suffolk"/>
    <s v="Virginia"/>
    <n v="23434"/>
    <x v="0"/>
    <s v="OFF-LA-10004484"/>
    <x v="1"/>
    <x v="2"/>
    <s v="Avery 476"/>
    <n v="4.13"/>
    <n v="1"/>
    <n v="0"/>
    <n v="1.8997999999999999"/>
    <n v="2016"/>
    <x v="6"/>
    <s v="Q3"/>
    <n v="0.46"/>
  </r>
  <r>
    <m/>
    <m/>
    <m/>
    <m/>
    <m/>
    <m/>
    <m/>
    <m/>
    <m/>
    <m/>
    <m/>
    <m/>
    <m/>
    <m/>
    <m/>
    <m/>
    <m/>
    <m/>
    <m/>
    <m/>
    <m/>
    <n v="1766"/>
    <s v="CA-2016-110254"/>
    <d v="2016-08-04T00:00:00"/>
    <d v="2016-08-08T00:00:00"/>
    <s v="Standard Class"/>
    <s v="ML-17755"/>
    <x v="529"/>
    <x v="2"/>
    <s v="United States"/>
    <s v="Suffolk"/>
    <s v="Virginia"/>
    <n v="23434"/>
    <x v="0"/>
    <s v="FUR-FU-10001591"/>
    <x v="0"/>
    <x v="5"/>
    <s v="Advantus Panel Wall Certificate Holder - 8.5x11"/>
    <n v="109.8"/>
    <n v="9"/>
    <n v="0"/>
    <n v="46.116"/>
    <n v="2016"/>
    <x v="6"/>
    <s v="Q3"/>
    <n v="0.42"/>
  </r>
  <r>
    <m/>
    <m/>
    <m/>
    <m/>
    <m/>
    <m/>
    <m/>
    <m/>
    <m/>
    <m/>
    <m/>
    <m/>
    <m/>
    <m/>
    <m/>
    <m/>
    <m/>
    <m/>
    <m/>
    <m/>
    <m/>
    <n v="1767"/>
    <s v="CA-2016-110254"/>
    <d v="2016-08-04T00:00:00"/>
    <d v="2016-08-08T00:00:00"/>
    <s v="Standard Class"/>
    <s v="ML-17755"/>
    <x v="529"/>
    <x v="2"/>
    <s v="United States"/>
    <s v="Suffolk"/>
    <s v="Virginia"/>
    <n v="23434"/>
    <x v="0"/>
    <s v="OFF-LA-10002034"/>
    <x v="1"/>
    <x v="2"/>
    <s v="Avery 478"/>
    <n v="9.82"/>
    <n v="2"/>
    <n v="0"/>
    <n v="4.8117999999999999"/>
    <n v="2016"/>
    <x v="6"/>
    <s v="Q3"/>
    <n v="0.49"/>
  </r>
  <r>
    <m/>
    <m/>
    <m/>
    <m/>
    <m/>
    <m/>
    <m/>
    <m/>
    <m/>
    <m/>
    <m/>
    <m/>
    <m/>
    <m/>
    <m/>
    <m/>
    <m/>
    <m/>
    <m/>
    <m/>
    <m/>
    <n v="1768"/>
    <s v="US-2014-158057"/>
    <d v="2014-03-22T00:00:00"/>
    <s v="3/26/2014"/>
    <s v="Standard Class"/>
    <s v="CC-12685"/>
    <x v="530"/>
    <x v="0"/>
    <s v="United States"/>
    <s v="Greensboro"/>
    <s v="North Carolina"/>
    <n v="27405"/>
    <x v="0"/>
    <s v="OFF-BI-10004410"/>
    <x v="1"/>
    <x v="8"/>
    <s v="C-Line Peel &amp; Stick Add-On Filing Pockets, 8-3/4 x 5-1/8, 10/Pack"/>
    <n v="7.6440000000000001"/>
    <n v="4"/>
    <n v="0.7"/>
    <n v="-5.8604000000000003"/>
    <n v="2014"/>
    <x v="10"/>
    <s v="Q1"/>
    <n v="-0.76666666666666672"/>
  </r>
  <r>
    <m/>
    <m/>
    <m/>
    <m/>
    <m/>
    <m/>
    <m/>
    <m/>
    <m/>
    <m/>
    <m/>
    <m/>
    <m/>
    <m/>
    <m/>
    <m/>
    <m/>
    <m/>
    <m/>
    <m/>
    <m/>
    <n v="1769"/>
    <s v="US-2014-158057"/>
    <d v="2014-03-22T00:00:00"/>
    <s v="3/26/2014"/>
    <s v="Standard Class"/>
    <s v="CC-12685"/>
    <x v="530"/>
    <x v="0"/>
    <s v="United States"/>
    <s v="Greensboro"/>
    <s v="North Carolina"/>
    <n v="27405"/>
    <x v="0"/>
    <s v="OFF-BI-10002735"/>
    <x v="1"/>
    <x v="8"/>
    <s v="GBC Prestige Therm-A-Bind Covers"/>
    <n v="51.465000000000003"/>
    <n v="5"/>
    <n v="0.7"/>
    <n v="-39.456499999999998"/>
    <n v="2014"/>
    <x v="10"/>
    <s v="Q1"/>
    <n v="-0.76666666666666661"/>
  </r>
  <r>
    <m/>
    <m/>
    <m/>
    <m/>
    <m/>
    <m/>
    <m/>
    <m/>
    <m/>
    <m/>
    <m/>
    <m/>
    <m/>
    <m/>
    <m/>
    <m/>
    <m/>
    <m/>
    <m/>
    <m/>
    <m/>
    <n v="1770"/>
    <s v="CA-2017-146024"/>
    <d v="2017-03-02T00:00:00"/>
    <d v="2017-08-03T00:00:00"/>
    <s v="Standard Class"/>
    <s v="SC-20770"/>
    <x v="34"/>
    <x v="1"/>
    <s v="United States"/>
    <s v="Dallas"/>
    <s v="Texas"/>
    <n v="75081"/>
    <x v="2"/>
    <s v="OFF-SU-10001935"/>
    <x v="1"/>
    <x v="14"/>
    <s v="Staple remover"/>
    <n v="6.976"/>
    <n v="4"/>
    <n v="0.2"/>
    <n v="-1.3952"/>
    <n v="2017"/>
    <x v="10"/>
    <s v="Q1"/>
    <n v="-0.2"/>
  </r>
  <r>
    <m/>
    <m/>
    <m/>
    <m/>
    <m/>
    <m/>
    <m/>
    <m/>
    <m/>
    <m/>
    <m/>
    <m/>
    <m/>
    <m/>
    <m/>
    <m/>
    <m/>
    <m/>
    <m/>
    <m/>
    <m/>
    <n v="1771"/>
    <s v="CA-2017-146024"/>
    <d v="2017-03-02T00:00:00"/>
    <d v="2017-08-03T00:00:00"/>
    <s v="Standard Class"/>
    <s v="SC-20770"/>
    <x v="34"/>
    <x v="1"/>
    <s v="United States"/>
    <s v="Dallas"/>
    <s v="Texas"/>
    <n v="75081"/>
    <x v="2"/>
    <s v="OFF-BI-10003291"/>
    <x v="1"/>
    <x v="8"/>
    <s v="Wilson Jones Leather-Like Binders with DublLock Round Rings"/>
    <n v="12.222"/>
    <n v="7"/>
    <n v="0.8"/>
    <n v="-20.1663"/>
    <n v="2017"/>
    <x v="10"/>
    <s v="Q1"/>
    <n v="-1.6500000000000001"/>
  </r>
  <r>
    <m/>
    <m/>
    <m/>
    <m/>
    <m/>
    <m/>
    <m/>
    <m/>
    <m/>
    <m/>
    <m/>
    <m/>
    <m/>
    <m/>
    <m/>
    <m/>
    <m/>
    <m/>
    <m/>
    <m/>
    <m/>
    <n v="1772"/>
    <s v="CA-2016-129686"/>
    <d v="2016-11-27T00:00:00"/>
    <s v="11/29/2016"/>
    <s v="Second Class"/>
    <s v="GG-14650"/>
    <x v="55"/>
    <x v="1"/>
    <s v="United States"/>
    <s v="Chicago"/>
    <s v="Illinois"/>
    <n v="60623"/>
    <x v="2"/>
    <s v="OFF-ST-10004337"/>
    <x v="1"/>
    <x v="4"/>
    <s v="SAFCO Commercial Wire Shelving, 72h"/>
    <n v="97.983999999999995"/>
    <n v="2"/>
    <n v="0.2"/>
    <n v="-24.495999999999999"/>
    <n v="2016"/>
    <x v="0"/>
    <s v="Q4"/>
    <n v="-0.25"/>
  </r>
  <r>
    <m/>
    <m/>
    <m/>
    <m/>
    <m/>
    <m/>
    <m/>
    <m/>
    <m/>
    <m/>
    <m/>
    <m/>
    <m/>
    <m/>
    <m/>
    <m/>
    <m/>
    <m/>
    <m/>
    <m/>
    <m/>
    <n v="1773"/>
    <s v="CA-2016-129686"/>
    <d v="2016-11-27T00:00:00"/>
    <s v="11/29/2016"/>
    <s v="Second Class"/>
    <s v="GG-14650"/>
    <x v="55"/>
    <x v="1"/>
    <s v="United States"/>
    <s v="Chicago"/>
    <s v="Illinois"/>
    <n v="60623"/>
    <x v="2"/>
    <s v="TEC-AC-10001266"/>
    <x v="2"/>
    <x v="11"/>
    <s v="Memorex Micro Travel Drive 8 GB"/>
    <n v="62.4"/>
    <n v="6"/>
    <n v="0.2"/>
    <n v="19.5"/>
    <n v="2016"/>
    <x v="0"/>
    <s v="Q4"/>
    <n v="0.3125"/>
  </r>
  <r>
    <m/>
    <m/>
    <m/>
    <m/>
    <m/>
    <m/>
    <m/>
    <m/>
    <m/>
    <m/>
    <m/>
    <m/>
    <m/>
    <m/>
    <m/>
    <m/>
    <m/>
    <m/>
    <m/>
    <m/>
    <m/>
    <n v="1774"/>
    <s v="CA-2014-118976"/>
    <d v="2014-04-28T00:00:00"/>
    <d v="2014-03-05T00:00:00"/>
    <s v="Standard Class"/>
    <s v="MY-18295"/>
    <x v="501"/>
    <x v="1"/>
    <s v="United States"/>
    <s v="Baltimore"/>
    <s v="Maryland"/>
    <n v="21215"/>
    <x v="3"/>
    <s v="OFF-BI-10001628"/>
    <x v="1"/>
    <x v="8"/>
    <s v="Acco Data Flex Cable Posts For Top &amp; Bottom Load Binders, 6&quot; Capacity"/>
    <n v="20.86"/>
    <n v="2"/>
    <n v="0"/>
    <n v="9.3870000000000005"/>
    <n v="2014"/>
    <x v="3"/>
    <s v="Q2"/>
    <n v="0.45"/>
  </r>
  <r>
    <m/>
    <m/>
    <m/>
    <m/>
    <m/>
    <m/>
    <m/>
    <m/>
    <m/>
    <m/>
    <m/>
    <m/>
    <m/>
    <m/>
    <m/>
    <m/>
    <m/>
    <m/>
    <m/>
    <m/>
    <m/>
    <n v="1775"/>
    <s v="CA-2014-118976"/>
    <d v="2014-04-28T00:00:00"/>
    <d v="2014-03-05T00:00:00"/>
    <s v="Standard Class"/>
    <s v="MY-18295"/>
    <x v="501"/>
    <x v="1"/>
    <s v="United States"/>
    <s v="Baltimore"/>
    <s v="Maryland"/>
    <n v="21215"/>
    <x v="3"/>
    <s v="OFF-ST-10000877"/>
    <x v="1"/>
    <x v="4"/>
    <s v="Recycled Steel Personal File for Standard File Folders"/>
    <n v="497.61"/>
    <n v="9"/>
    <n v="0"/>
    <n v="129.37860000000001"/>
    <n v="2014"/>
    <x v="3"/>
    <s v="Q2"/>
    <n v="0.26"/>
  </r>
  <r>
    <m/>
    <m/>
    <m/>
    <m/>
    <m/>
    <m/>
    <m/>
    <m/>
    <m/>
    <m/>
    <m/>
    <m/>
    <m/>
    <m/>
    <m/>
    <m/>
    <m/>
    <m/>
    <m/>
    <m/>
    <m/>
    <n v="1776"/>
    <s v="CA-2014-118976"/>
    <d v="2014-04-28T00:00:00"/>
    <d v="2014-03-05T00:00:00"/>
    <s v="Standard Class"/>
    <s v="MY-18295"/>
    <x v="501"/>
    <x v="1"/>
    <s v="United States"/>
    <s v="Baltimore"/>
    <s v="Maryland"/>
    <n v="21215"/>
    <x v="3"/>
    <s v="OFF-AR-10004752"/>
    <x v="1"/>
    <x v="6"/>
    <s v="Blackstonian Pencils"/>
    <n v="5.34"/>
    <n v="2"/>
    <n v="0"/>
    <n v="1.4952000000000001"/>
    <n v="2014"/>
    <x v="3"/>
    <s v="Q2"/>
    <n v="0.28000000000000003"/>
  </r>
  <r>
    <m/>
    <m/>
    <m/>
    <m/>
    <m/>
    <m/>
    <m/>
    <m/>
    <m/>
    <m/>
    <m/>
    <m/>
    <m/>
    <m/>
    <m/>
    <m/>
    <m/>
    <m/>
    <m/>
    <m/>
    <m/>
    <n v="1777"/>
    <s v="CA-2014-118976"/>
    <d v="2014-04-28T00:00:00"/>
    <d v="2014-03-05T00:00:00"/>
    <s v="Standard Class"/>
    <s v="MY-18295"/>
    <x v="501"/>
    <x v="1"/>
    <s v="United States"/>
    <s v="Baltimore"/>
    <s v="Maryland"/>
    <n v="21215"/>
    <x v="3"/>
    <s v="OFF-LA-10000452"/>
    <x v="1"/>
    <x v="2"/>
    <s v="Avery 488"/>
    <n v="3.15"/>
    <n v="1"/>
    <n v="0"/>
    <n v="1.512"/>
    <n v="2014"/>
    <x v="3"/>
    <s v="Q2"/>
    <n v="0.48000000000000004"/>
  </r>
  <r>
    <m/>
    <m/>
    <m/>
    <m/>
    <m/>
    <m/>
    <m/>
    <m/>
    <m/>
    <m/>
    <m/>
    <m/>
    <m/>
    <m/>
    <m/>
    <m/>
    <m/>
    <m/>
    <m/>
    <m/>
    <m/>
    <n v="1778"/>
    <s v="CA-2015-105347"/>
    <d v="2015-11-24T00:00:00"/>
    <s v="11/28/2015"/>
    <s v="Standard Class"/>
    <s v="DP-13000"/>
    <x v="24"/>
    <x v="0"/>
    <s v="United States"/>
    <s v="Los Angeles"/>
    <s v="California"/>
    <n v="90004"/>
    <x v="1"/>
    <s v="OFF-PA-10000675"/>
    <x v="1"/>
    <x v="10"/>
    <s v="Xerox 1919"/>
    <n v="368.91"/>
    <n v="9"/>
    <n v="0"/>
    <n v="180.76589999999999"/>
    <n v="2015"/>
    <x v="0"/>
    <s v="Q4"/>
    <n v="0.48999999999999994"/>
  </r>
  <r>
    <m/>
    <m/>
    <m/>
    <m/>
    <m/>
    <m/>
    <m/>
    <m/>
    <m/>
    <m/>
    <m/>
    <m/>
    <m/>
    <m/>
    <m/>
    <m/>
    <m/>
    <m/>
    <m/>
    <m/>
    <m/>
    <n v="1779"/>
    <s v="CA-2015-105347"/>
    <d v="2015-11-24T00:00:00"/>
    <s v="11/28/2015"/>
    <s v="Standard Class"/>
    <s v="DP-13000"/>
    <x v="24"/>
    <x v="0"/>
    <s v="United States"/>
    <s v="Los Angeles"/>
    <s v="California"/>
    <n v="90004"/>
    <x v="1"/>
    <s v="OFF-AR-10003045"/>
    <x v="1"/>
    <x v="6"/>
    <s v="Prang Colored Pencils"/>
    <n v="14.7"/>
    <n v="5"/>
    <n v="0"/>
    <n v="6.6150000000000002"/>
    <n v="2015"/>
    <x v="0"/>
    <s v="Q4"/>
    <n v="0.45"/>
  </r>
  <r>
    <m/>
    <m/>
    <m/>
    <m/>
    <m/>
    <m/>
    <m/>
    <m/>
    <m/>
    <m/>
    <m/>
    <m/>
    <m/>
    <m/>
    <m/>
    <m/>
    <m/>
    <m/>
    <m/>
    <m/>
    <m/>
    <n v="1780"/>
    <s v="CA-2016-124667"/>
    <d v="2016-11-11T00:00:00"/>
    <s v="11/16/2016"/>
    <s v="Standard Class"/>
    <s v="BD-11770"/>
    <x v="420"/>
    <x v="0"/>
    <s v="United States"/>
    <s v="New York City"/>
    <s v="New York"/>
    <n v="10011"/>
    <x v="3"/>
    <s v="TEC-AC-10003447"/>
    <x v="2"/>
    <x v="11"/>
    <s v="Micropad Numeric Keypads"/>
    <n v="59.97"/>
    <n v="3"/>
    <n v="0"/>
    <n v="14.9925"/>
    <n v="2016"/>
    <x v="0"/>
    <s v="Q4"/>
    <n v="0.25"/>
  </r>
  <r>
    <m/>
    <m/>
    <m/>
    <m/>
    <m/>
    <m/>
    <m/>
    <m/>
    <m/>
    <m/>
    <m/>
    <m/>
    <m/>
    <m/>
    <m/>
    <m/>
    <m/>
    <m/>
    <m/>
    <m/>
    <m/>
    <n v="1781"/>
    <s v="CA-2016-124667"/>
    <d v="2016-11-11T00:00:00"/>
    <s v="11/16/2016"/>
    <s v="Standard Class"/>
    <s v="BD-11770"/>
    <x v="420"/>
    <x v="0"/>
    <s v="United States"/>
    <s v="New York City"/>
    <s v="New York"/>
    <n v="10011"/>
    <x v="3"/>
    <s v="OFF-ST-10002276"/>
    <x v="1"/>
    <x v="4"/>
    <s v="Safco Steel Mobile File Cart"/>
    <n v="83.36"/>
    <n v="1"/>
    <n v="0"/>
    <n v="20.84"/>
    <n v="2016"/>
    <x v="0"/>
    <s v="Q4"/>
    <n v="0.25"/>
  </r>
  <r>
    <m/>
    <m/>
    <m/>
    <m/>
    <m/>
    <m/>
    <m/>
    <m/>
    <m/>
    <m/>
    <m/>
    <m/>
    <m/>
    <m/>
    <m/>
    <m/>
    <m/>
    <m/>
    <m/>
    <m/>
    <m/>
    <n v="1782"/>
    <s v="CA-2015-111094"/>
    <d v="2015-07-09T00:00:00"/>
    <s v="7/13/2015"/>
    <s v="Standard Class"/>
    <s v="CB-12535"/>
    <x v="118"/>
    <x v="1"/>
    <s v="United States"/>
    <s v="Franklin"/>
    <s v="Massachusetts"/>
    <n v="2038"/>
    <x v="3"/>
    <s v="OFF-PA-10001609"/>
    <x v="1"/>
    <x v="10"/>
    <s v="Tops Wirebound Message Log Books"/>
    <n v="6.58"/>
    <n v="2"/>
    <n v="0"/>
    <n v="3.0268000000000002"/>
    <n v="2015"/>
    <x v="7"/>
    <s v="Q3"/>
    <n v="0.46"/>
  </r>
  <r>
    <m/>
    <m/>
    <m/>
    <m/>
    <m/>
    <m/>
    <m/>
    <m/>
    <m/>
    <m/>
    <m/>
    <m/>
    <m/>
    <m/>
    <m/>
    <m/>
    <m/>
    <m/>
    <m/>
    <m/>
    <m/>
    <n v="1783"/>
    <s v="CA-2015-111094"/>
    <d v="2015-07-09T00:00:00"/>
    <s v="7/13/2015"/>
    <s v="Standard Class"/>
    <s v="CB-12535"/>
    <x v="118"/>
    <x v="1"/>
    <s v="United States"/>
    <s v="Franklin"/>
    <s v="Massachusetts"/>
    <n v="2038"/>
    <x v="3"/>
    <s v="OFF-BI-10001597"/>
    <x v="1"/>
    <x v="8"/>
    <s v="Wilson Jones Ledger-Size, Piano-Hinge Binder, 2&quot;, Blue"/>
    <n v="122.94"/>
    <n v="3"/>
    <n v="0"/>
    <n v="59.011200000000002"/>
    <n v="2015"/>
    <x v="7"/>
    <s v="Q3"/>
    <n v="0.48000000000000004"/>
  </r>
  <r>
    <m/>
    <m/>
    <m/>
    <m/>
    <m/>
    <m/>
    <m/>
    <m/>
    <m/>
    <m/>
    <m/>
    <m/>
    <m/>
    <m/>
    <m/>
    <m/>
    <m/>
    <m/>
    <m/>
    <m/>
    <m/>
    <n v="1784"/>
    <s v="CA-2017-166317"/>
    <d v="2017-09-22T00:00:00"/>
    <s v="9/26/2017"/>
    <s v="Standard Class"/>
    <s v="JE-15610"/>
    <x v="531"/>
    <x v="1"/>
    <s v="United States"/>
    <s v="Milwaukee"/>
    <s v="Wisconsin"/>
    <n v="53209"/>
    <x v="2"/>
    <s v="OFF-PA-10004475"/>
    <x v="1"/>
    <x v="10"/>
    <s v="Xerox 1940"/>
    <n v="219.84"/>
    <n v="4"/>
    <n v="0"/>
    <n v="107.7216"/>
    <n v="2017"/>
    <x v="8"/>
    <s v="Q3"/>
    <n v="0.49"/>
  </r>
  <r>
    <m/>
    <m/>
    <m/>
    <m/>
    <m/>
    <m/>
    <m/>
    <m/>
    <m/>
    <m/>
    <m/>
    <m/>
    <m/>
    <m/>
    <m/>
    <m/>
    <m/>
    <m/>
    <m/>
    <m/>
    <m/>
    <n v="1785"/>
    <s v="CA-2017-166317"/>
    <d v="2017-09-22T00:00:00"/>
    <s v="9/26/2017"/>
    <s v="Standard Class"/>
    <s v="JE-15610"/>
    <x v="531"/>
    <x v="1"/>
    <s v="United States"/>
    <s v="Milwaukee"/>
    <s v="Wisconsin"/>
    <n v="53209"/>
    <x v="2"/>
    <s v="TEC-AC-10004510"/>
    <x v="2"/>
    <x v="11"/>
    <s v="Logitech Desktop MK120 Mouse and keyboard Combo"/>
    <n v="98.16"/>
    <n v="6"/>
    <n v="0"/>
    <n v="9.8160000000000007"/>
    <n v="2017"/>
    <x v="8"/>
    <s v="Q3"/>
    <n v="0.1"/>
  </r>
  <r>
    <m/>
    <m/>
    <m/>
    <m/>
    <m/>
    <m/>
    <m/>
    <m/>
    <m/>
    <m/>
    <m/>
    <m/>
    <m/>
    <m/>
    <m/>
    <m/>
    <m/>
    <m/>
    <m/>
    <m/>
    <m/>
    <n v="1786"/>
    <s v="CA-2017-166317"/>
    <d v="2017-09-22T00:00:00"/>
    <s v="9/26/2017"/>
    <s v="Standard Class"/>
    <s v="JE-15610"/>
    <x v="531"/>
    <x v="1"/>
    <s v="United States"/>
    <s v="Milwaukee"/>
    <s v="Wisconsin"/>
    <n v="53209"/>
    <x v="2"/>
    <s v="OFF-BI-10002976"/>
    <x v="1"/>
    <x v="8"/>
    <s v="ACCOHIDE Binder by Acco"/>
    <n v="33.04"/>
    <n v="8"/>
    <n v="0"/>
    <n v="15.5288"/>
    <n v="2017"/>
    <x v="8"/>
    <s v="Q3"/>
    <n v="0.47000000000000003"/>
  </r>
  <r>
    <m/>
    <m/>
    <m/>
    <m/>
    <m/>
    <m/>
    <m/>
    <m/>
    <m/>
    <m/>
    <m/>
    <m/>
    <m/>
    <m/>
    <m/>
    <m/>
    <m/>
    <m/>
    <m/>
    <m/>
    <m/>
    <n v="1787"/>
    <s v="CA-2017-166317"/>
    <d v="2017-09-22T00:00:00"/>
    <s v="9/26/2017"/>
    <s v="Standard Class"/>
    <s v="JE-15610"/>
    <x v="531"/>
    <x v="1"/>
    <s v="United States"/>
    <s v="Milwaukee"/>
    <s v="Wisconsin"/>
    <n v="53209"/>
    <x v="2"/>
    <s v="TEC-PH-10001615"/>
    <x v="2"/>
    <x v="7"/>
    <s v="AT&amp;T CL82213"/>
    <n v="86.97"/>
    <n v="3"/>
    <n v="0"/>
    <n v="25.221299999999999"/>
    <n v="2017"/>
    <x v="8"/>
    <s v="Q3"/>
    <n v="0.28999999999999998"/>
  </r>
  <r>
    <m/>
    <m/>
    <m/>
    <m/>
    <m/>
    <m/>
    <m/>
    <m/>
    <m/>
    <m/>
    <m/>
    <m/>
    <m/>
    <m/>
    <m/>
    <m/>
    <m/>
    <m/>
    <m/>
    <m/>
    <m/>
    <n v="1788"/>
    <s v="CA-2015-154326"/>
    <d v="2015-02-15T00:00:00"/>
    <s v="2/19/2015"/>
    <s v="Standard Class"/>
    <s v="RP-19855"/>
    <x v="532"/>
    <x v="1"/>
    <s v="United States"/>
    <s v="Kenosha"/>
    <s v="Wisconsin"/>
    <n v="53142"/>
    <x v="2"/>
    <s v="TEC-PH-10001819"/>
    <x v="2"/>
    <x v="7"/>
    <s v="Innergie mMini Combo Duo USB Travel Charging Kit"/>
    <n v="134.97"/>
    <n v="3"/>
    <n v="0"/>
    <n v="64.785600000000002"/>
    <n v="2015"/>
    <x v="11"/>
    <s v="Q1"/>
    <n v="0.48000000000000004"/>
  </r>
  <r>
    <m/>
    <m/>
    <m/>
    <m/>
    <m/>
    <m/>
    <m/>
    <m/>
    <m/>
    <m/>
    <m/>
    <m/>
    <m/>
    <m/>
    <m/>
    <m/>
    <m/>
    <m/>
    <m/>
    <m/>
    <m/>
    <n v="1789"/>
    <s v="CA-2015-154326"/>
    <d v="2015-02-15T00:00:00"/>
    <s v="2/19/2015"/>
    <s v="Standard Class"/>
    <s v="RP-19855"/>
    <x v="532"/>
    <x v="1"/>
    <s v="United States"/>
    <s v="Kenosha"/>
    <s v="Wisconsin"/>
    <n v="53142"/>
    <x v="2"/>
    <s v="TEC-PH-10000560"/>
    <x v="2"/>
    <x v="7"/>
    <s v="Samsung Galaxy S III - 16GB - pebble blue (T-Mobile)"/>
    <n v="699.98"/>
    <n v="2"/>
    <n v="0"/>
    <n v="195.99440000000001"/>
    <n v="2015"/>
    <x v="11"/>
    <s v="Q1"/>
    <n v="0.28000000000000003"/>
  </r>
  <r>
    <m/>
    <m/>
    <m/>
    <m/>
    <m/>
    <m/>
    <m/>
    <m/>
    <m/>
    <m/>
    <m/>
    <m/>
    <m/>
    <m/>
    <m/>
    <m/>
    <m/>
    <m/>
    <m/>
    <m/>
    <m/>
    <n v="1790"/>
    <s v="CA-2015-154326"/>
    <d v="2015-02-15T00:00:00"/>
    <s v="2/19/2015"/>
    <s v="Standard Class"/>
    <s v="RP-19855"/>
    <x v="532"/>
    <x v="1"/>
    <s v="United States"/>
    <s v="Kenosha"/>
    <s v="Wisconsin"/>
    <n v="53142"/>
    <x v="2"/>
    <s v="TEC-AC-10004568"/>
    <x v="2"/>
    <x v="11"/>
    <s v="Maxell LTO Ultrium - 800 GB"/>
    <n v="139.94999999999999"/>
    <n v="5"/>
    <n v="0"/>
    <n v="26.590499999999999"/>
    <n v="2015"/>
    <x v="11"/>
    <s v="Q1"/>
    <n v="0.19"/>
  </r>
  <r>
    <m/>
    <m/>
    <m/>
    <m/>
    <m/>
    <m/>
    <m/>
    <m/>
    <m/>
    <m/>
    <m/>
    <m/>
    <m/>
    <m/>
    <m/>
    <m/>
    <m/>
    <m/>
    <m/>
    <m/>
    <m/>
    <n v="1791"/>
    <s v="CA-2014-102008"/>
    <d v="2014-09-30T00:00:00"/>
    <d v="2014-04-10T00:00:00"/>
    <s v="Standard Class"/>
    <s v="RA-19915"/>
    <x v="154"/>
    <x v="0"/>
    <s v="United States"/>
    <s v="New York City"/>
    <s v="New York"/>
    <n v="10011"/>
    <x v="3"/>
    <s v="OFF-PA-10004092"/>
    <x v="1"/>
    <x v="10"/>
    <s v="Tops Green Bar Computer Printout Paper"/>
    <n v="48.94"/>
    <n v="1"/>
    <n v="0"/>
    <n v="24.47"/>
    <n v="2014"/>
    <x v="8"/>
    <s v="Q3"/>
    <n v="0.5"/>
  </r>
  <r>
    <m/>
    <m/>
    <m/>
    <m/>
    <m/>
    <m/>
    <m/>
    <m/>
    <m/>
    <m/>
    <m/>
    <m/>
    <m/>
    <m/>
    <m/>
    <m/>
    <m/>
    <m/>
    <m/>
    <m/>
    <m/>
    <n v="1792"/>
    <s v="CA-2014-120474"/>
    <d v="2014-12-01T00:00:00"/>
    <d v="2014-03-12T00:00:00"/>
    <s v="First Class"/>
    <s v="RP-19390"/>
    <x v="261"/>
    <x v="0"/>
    <s v="United States"/>
    <s v="Madison"/>
    <s v="Wisconsin"/>
    <n v="53711"/>
    <x v="2"/>
    <s v="FUR-CH-10001854"/>
    <x v="0"/>
    <x v="1"/>
    <s v="Office Star - Professional Matrix Back Chair with 2-to-1 Synchro Tilt and Mesh Fabric Seat"/>
    <n v="2807.84"/>
    <n v="8"/>
    <n v="0"/>
    <n v="673.88160000000005"/>
    <n v="2014"/>
    <x v="4"/>
    <s v="Q4"/>
    <n v="0.24"/>
  </r>
  <r>
    <m/>
    <m/>
    <m/>
    <m/>
    <m/>
    <m/>
    <m/>
    <m/>
    <m/>
    <m/>
    <m/>
    <m/>
    <m/>
    <m/>
    <m/>
    <m/>
    <m/>
    <m/>
    <m/>
    <m/>
    <m/>
    <n v="1793"/>
    <s v="CA-2014-120474"/>
    <d v="2014-12-01T00:00:00"/>
    <d v="2014-03-12T00:00:00"/>
    <s v="First Class"/>
    <s v="RP-19390"/>
    <x v="261"/>
    <x v="0"/>
    <s v="United States"/>
    <s v="Madison"/>
    <s v="Wisconsin"/>
    <n v="53711"/>
    <x v="2"/>
    <s v="OFF-AR-10000475"/>
    <x v="1"/>
    <x v="6"/>
    <s v="Hunt BOSTON Vista Battery-Operated Pencil Sharpener, Black"/>
    <n v="46.64"/>
    <n v="4"/>
    <n v="0"/>
    <n v="12.5928"/>
    <n v="2014"/>
    <x v="4"/>
    <s v="Q4"/>
    <n v="0.27"/>
  </r>
  <r>
    <m/>
    <m/>
    <m/>
    <m/>
    <m/>
    <m/>
    <m/>
    <m/>
    <m/>
    <m/>
    <m/>
    <m/>
    <m/>
    <m/>
    <m/>
    <m/>
    <m/>
    <m/>
    <m/>
    <m/>
    <m/>
    <n v="1794"/>
    <s v="CA-2014-104773"/>
    <d v="2014-12-08T00:00:00"/>
    <s v="12/13/2014"/>
    <s v="Standard Class"/>
    <s v="TB-21175"/>
    <x v="533"/>
    <x v="1"/>
    <s v="United States"/>
    <s v="Houston"/>
    <s v="Texas"/>
    <n v="77041"/>
    <x v="2"/>
    <s v="OFF-ST-10000777"/>
    <x v="1"/>
    <x v="4"/>
    <s v="Companion Letter/Legal File, Black"/>
    <n v="60.415999999999997"/>
    <n v="2"/>
    <n v="0.2"/>
    <n v="6.0415999999999999"/>
    <n v="2014"/>
    <x v="4"/>
    <s v="Q4"/>
    <n v="0.1"/>
  </r>
  <r>
    <m/>
    <m/>
    <m/>
    <m/>
    <m/>
    <m/>
    <m/>
    <m/>
    <m/>
    <m/>
    <m/>
    <m/>
    <m/>
    <m/>
    <m/>
    <m/>
    <m/>
    <m/>
    <m/>
    <m/>
    <m/>
    <n v="1795"/>
    <s v="CA-2016-140774"/>
    <d v="2016-09-05T00:00:00"/>
    <d v="2016-10-09T00:00:00"/>
    <s v="Standard Class"/>
    <s v="BE-11455"/>
    <x v="534"/>
    <x v="2"/>
    <s v="United States"/>
    <s v="Olathe"/>
    <s v="Kansas"/>
    <n v="66062"/>
    <x v="2"/>
    <s v="OFF-AR-10004022"/>
    <x v="1"/>
    <x v="6"/>
    <s v="Panasonic KP-380BK Classic Electric Pencil Sharpener"/>
    <n v="107.94"/>
    <n v="3"/>
    <n v="0"/>
    <n v="26.984999999999999"/>
    <n v="2016"/>
    <x v="8"/>
    <s v="Q3"/>
    <n v="0.25"/>
  </r>
  <r>
    <m/>
    <m/>
    <m/>
    <m/>
    <m/>
    <m/>
    <m/>
    <m/>
    <m/>
    <m/>
    <m/>
    <m/>
    <m/>
    <m/>
    <m/>
    <m/>
    <m/>
    <m/>
    <m/>
    <m/>
    <m/>
    <n v="1796"/>
    <s v="US-2017-139465"/>
    <d v="2017-08-27T00:00:00"/>
    <s v="8/30/2017"/>
    <s v="First Class"/>
    <s v="MR-17545"/>
    <x v="280"/>
    <x v="2"/>
    <s v="United States"/>
    <s v="New York City"/>
    <s v="New York"/>
    <n v="10024"/>
    <x v="3"/>
    <s v="OFF-ST-10002352"/>
    <x v="1"/>
    <x v="4"/>
    <s v="Iris Project Case"/>
    <n v="63.84"/>
    <n v="8"/>
    <n v="0"/>
    <n v="16.598400000000002"/>
    <n v="2017"/>
    <x v="6"/>
    <s v="Q3"/>
    <n v="0.26"/>
  </r>
  <r>
    <m/>
    <m/>
    <m/>
    <m/>
    <m/>
    <m/>
    <m/>
    <m/>
    <m/>
    <m/>
    <m/>
    <m/>
    <m/>
    <m/>
    <m/>
    <m/>
    <m/>
    <m/>
    <m/>
    <m/>
    <m/>
    <n v="1797"/>
    <s v="US-2017-139465"/>
    <d v="2017-08-27T00:00:00"/>
    <s v="8/30/2017"/>
    <s v="First Class"/>
    <s v="MR-17545"/>
    <x v="280"/>
    <x v="2"/>
    <s v="United States"/>
    <s v="New York City"/>
    <s v="New York"/>
    <n v="10024"/>
    <x v="3"/>
    <s v="TEC-PH-10000455"/>
    <x v="2"/>
    <x v="7"/>
    <s v="GE 30522EE2"/>
    <n v="347.97"/>
    <n v="3"/>
    <n v="0"/>
    <n v="100.9113"/>
    <n v="2017"/>
    <x v="6"/>
    <s v="Q3"/>
    <n v="0.28999999999999998"/>
  </r>
  <r>
    <m/>
    <m/>
    <m/>
    <m/>
    <m/>
    <m/>
    <m/>
    <m/>
    <m/>
    <m/>
    <m/>
    <m/>
    <m/>
    <m/>
    <m/>
    <m/>
    <m/>
    <m/>
    <m/>
    <m/>
    <m/>
    <n v="1798"/>
    <s v="US-2017-139465"/>
    <d v="2017-08-27T00:00:00"/>
    <s v="8/30/2017"/>
    <s v="First Class"/>
    <s v="MR-17545"/>
    <x v="280"/>
    <x v="2"/>
    <s v="United States"/>
    <s v="New York City"/>
    <s v="New York"/>
    <n v="10024"/>
    <x v="3"/>
    <s v="OFF-BI-10003910"/>
    <x v="1"/>
    <x v="8"/>
    <s v="DXL Angle-View Binders with Locking Rings by Samsill"/>
    <n v="37.008000000000003"/>
    <n v="6"/>
    <n v="0.2"/>
    <n v="11.565"/>
    <n v="2017"/>
    <x v="6"/>
    <s v="Q3"/>
    <n v="0.31249999999999994"/>
  </r>
  <r>
    <m/>
    <m/>
    <m/>
    <m/>
    <m/>
    <m/>
    <m/>
    <m/>
    <m/>
    <m/>
    <m/>
    <m/>
    <m/>
    <m/>
    <m/>
    <m/>
    <m/>
    <m/>
    <m/>
    <m/>
    <m/>
    <n v="1799"/>
    <s v="CA-2016-100965"/>
    <d v="2016-07-07T00:00:00"/>
    <d v="2016-11-07T00:00:00"/>
    <s v="Standard Class"/>
    <s v="RM-19375"/>
    <x v="528"/>
    <x v="0"/>
    <s v="United States"/>
    <s v="San Jose"/>
    <s v="California"/>
    <n v="95123"/>
    <x v="1"/>
    <s v="FUR-FU-10003039"/>
    <x v="0"/>
    <x v="5"/>
    <s v="Howard Miller 11-1/2&quot; Diameter Grantwood Wall Clock"/>
    <n v="215.65"/>
    <n v="5"/>
    <n v="0"/>
    <n v="73.320999999999998"/>
    <n v="2016"/>
    <x v="7"/>
    <s v="Q3"/>
    <n v="0.33999999999999997"/>
  </r>
  <r>
    <m/>
    <m/>
    <m/>
    <m/>
    <m/>
    <m/>
    <m/>
    <m/>
    <m/>
    <m/>
    <m/>
    <m/>
    <m/>
    <m/>
    <m/>
    <m/>
    <m/>
    <m/>
    <m/>
    <m/>
    <m/>
    <n v="1800"/>
    <s v="CA-2016-121034"/>
    <d v="2016-08-08T00:00:00"/>
    <d v="2016-10-08T00:00:00"/>
    <s v="Second Class"/>
    <s v="JF-15565"/>
    <x v="535"/>
    <x v="0"/>
    <s v="United States"/>
    <s v="Dallas"/>
    <s v="Texas"/>
    <n v="75081"/>
    <x v="2"/>
    <s v="OFF-FA-10000585"/>
    <x v="1"/>
    <x v="13"/>
    <s v="OIC Bulk Pack Metal Binder Clips"/>
    <n v="11.167999999999999"/>
    <n v="4"/>
    <n v="0.2"/>
    <n v="3.6295999999999999"/>
    <n v="2016"/>
    <x v="6"/>
    <s v="Q3"/>
    <n v="0.32500000000000001"/>
  </r>
  <r>
    <m/>
    <m/>
    <m/>
    <m/>
    <m/>
    <m/>
    <m/>
    <m/>
    <m/>
    <m/>
    <m/>
    <m/>
    <m/>
    <m/>
    <m/>
    <m/>
    <m/>
    <m/>
    <m/>
    <m/>
    <m/>
    <n v="1801"/>
    <s v="CA-2016-121034"/>
    <d v="2016-08-08T00:00:00"/>
    <d v="2016-10-08T00:00:00"/>
    <s v="Second Class"/>
    <s v="JF-15565"/>
    <x v="535"/>
    <x v="0"/>
    <s v="United States"/>
    <s v="Dallas"/>
    <s v="Texas"/>
    <n v="75081"/>
    <x v="2"/>
    <s v="OFF-PA-10001994"/>
    <x v="1"/>
    <x v="10"/>
    <s v="Ink Jet Note and Greeting Cards, 8-1/2&quot; x 5-1/2&quot; Card Size"/>
    <n v="53.951999999999998"/>
    <n v="3"/>
    <n v="0.2"/>
    <n v="17.534400000000002"/>
    <n v="2016"/>
    <x v="6"/>
    <s v="Q3"/>
    <n v="0.32500000000000007"/>
  </r>
  <r>
    <m/>
    <m/>
    <m/>
    <m/>
    <m/>
    <m/>
    <m/>
    <m/>
    <m/>
    <m/>
    <m/>
    <m/>
    <m/>
    <m/>
    <m/>
    <m/>
    <m/>
    <m/>
    <m/>
    <m/>
    <m/>
    <n v="1802"/>
    <s v="CA-2016-149461"/>
    <d v="2016-11-13T00:00:00"/>
    <s v="11/19/2016"/>
    <s v="Standard Class"/>
    <s v="AS-10135"/>
    <x v="216"/>
    <x v="2"/>
    <s v="United States"/>
    <s v="Auburn"/>
    <s v="Washington"/>
    <n v="98002"/>
    <x v="1"/>
    <s v="FUR-FU-10004270"/>
    <x v="0"/>
    <x v="5"/>
    <s v="Eldon Image Series Desk Accessories, Burgundy"/>
    <n v="4.18"/>
    <n v="1"/>
    <n v="0"/>
    <n v="1.5047999999999999"/>
    <n v="2016"/>
    <x v="0"/>
    <s v="Q4"/>
    <n v="0.36"/>
  </r>
  <r>
    <m/>
    <m/>
    <m/>
    <m/>
    <m/>
    <m/>
    <m/>
    <m/>
    <m/>
    <m/>
    <m/>
    <m/>
    <m/>
    <m/>
    <m/>
    <m/>
    <m/>
    <m/>
    <m/>
    <m/>
    <m/>
    <n v="1803"/>
    <s v="CA-2017-158379"/>
    <d v="2017-09-22T00:00:00"/>
    <s v="9/26/2017"/>
    <s v="Second Class"/>
    <s v="JA-15970"/>
    <x v="350"/>
    <x v="0"/>
    <s v="United States"/>
    <s v="Philadelphia"/>
    <s v="Pennsylvania"/>
    <n v="19134"/>
    <x v="3"/>
    <s v="OFF-BI-10002498"/>
    <x v="1"/>
    <x v="8"/>
    <s v="Clear Mylar Reinforcing Strips"/>
    <n v="5.6070000000000002"/>
    <n v="1"/>
    <n v="0.7"/>
    <n v="-4.2987000000000002"/>
    <n v="2017"/>
    <x v="8"/>
    <s v="Q3"/>
    <n v="-0.76666666666666672"/>
  </r>
  <r>
    <m/>
    <m/>
    <m/>
    <m/>
    <m/>
    <m/>
    <m/>
    <m/>
    <m/>
    <m/>
    <m/>
    <m/>
    <m/>
    <m/>
    <m/>
    <m/>
    <m/>
    <m/>
    <m/>
    <m/>
    <m/>
    <n v="1804"/>
    <s v="CA-2017-158379"/>
    <d v="2017-09-22T00:00:00"/>
    <s v="9/26/2017"/>
    <s v="Second Class"/>
    <s v="JA-15970"/>
    <x v="350"/>
    <x v="0"/>
    <s v="United States"/>
    <s v="Philadelphia"/>
    <s v="Pennsylvania"/>
    <n v="19134"/>
    <x v="3"/>
    <s v="OFF-SU-10002881"/>
    <x v="1"/>
    <x v="14"/>
    <s v="Martin Yale Chadless Opener Electric Letter Opener"/>
    <n v="4663.7359999999999"/>
    <n v="7"/>
    <n v="0.2"/>
    <n v="-1049.3406"/>
    <n v="2017"/>
    <x v="8"/>
    <s v="Q3"/>
    <n v="-0.22500000000000001"/>
  </r>
  <r>
    <m/>
    <m/>
    <m/>
    <m/>
    <m/>
    <m/>
    <m/>
    <m/>
    <m/>
    <m/>
    <m/>
    <m/>
    <m/>
    <m/>
    <m/>
    <m/>
    <m/>
    <m/>
    <m/>
    <m/>
    <m/>
    <n v="1805"/>
    <s v="CA-2017-158379"/>
    <d v="2017-09-22T00:00:00"/>
    <s v="9/26/2017"/>
    <s v="Second Class"/>
    <s v="JA-15970"/>
    <x v="350"/>
    <x v="0"/>
    <s v="United States"/>
    <s v="Philadelphia"/>
    <s v="Pennsylvania"/>
    <n v="19134"/>
    <x v="3"/>
    <s v="TEC-AC-10002926"/>
    <x v="2"/>
    <x v="11"/>
    <s v="Logitech Wireless Marathon Mouse M705"/>
    <n v="79.983999999999995"/>
    <n v="2"/>
    <n v="0.2"/>
    <n v="22.9954"/>
    <n v="2017"/>
    <x v="8"/>
    <s v="Q3"/>
    <n v="0.28750000000000003"/>
  </r>
  <r>
    <m/>
    <m/>
    <m/>
    <m/>
    <m/>
    <m/>
    <m/>
    <m/>
    <m/>
    <m/>
    <m/>
    <m/>
    <m/>
    <m/>
    <m/>
    <m/>
    <m/>
    <m/>
    <m/>
    <m/>
    <m/>
    <n v="1806"/>
    <s v="US-2016-116729"/>
    <d v="2016-12-25T00:00:00"/>
    <s v="12/28/2016"/>
    <s v="First Class"/>
    <s v="GK-14620"/>
    <x v="136"/>
    <x v="1"/>
    <s v="United States"/>
    <s v="Los Angeles"/>
    <s v="California"/>
    <n v="90049"/>
    <x v="1"/>
    <s v="TEC-PH-10002200"/>
    <x v="2"/>
    <x v="7"/>
    <s v="Samsung Galaxy Note 2"/>
    <n v="2575.944"/>
    <n v="7"/>
    <n v="0.2"/>
    <n v="257.59440000000001"/>
    <n v="2016"/>
    <x v="4"/>
    <s v="Q4"/>
    <n v="0.1"/>
  </r>
  <r>
    <m/>
    <m/>
    <m/>
    <m/>
    <m/>
    <m/>
    <m/>
    <m/>
    <m/>
    <m/>
    <m/>
    <m/>
    <m/>
    <m/>
    <m/>
    <m/>
    <m/>
    <m/>
    <m/>
    <m/>
    <m/>
    <n v="1807"/>
    <s v="US-2016-116729"/>
    <d v="2016-12-25T00:00:00"/>
    <s v="12/28/2016"/>
    <s v="First Class"/>
    <s v="GK-14620"/>
    <x v="136"/>
    <x v="1"/>
    <s v="United States"/>
    <s v="Los Angeles"/>
    <s v="California"/>
    <n v="90049"/>
    <x v="1"/>
    <s v="OFF-PA-10002005"/>
    <x v="1"/>
    <x v="10"/>
    <s v="Xerox 225"/>
    <n v="45.36"/>
    <n v="7"/>
    <n v="0"/>
    <n v="21.7728"/>
    <n v="2016"/>
    <x v="4"/>
    <s v="Q4"/>
    <n v="0.48"/>
  </r>
  <r>
    <m/>
    <m/>
    <m/>
    <m/>
    <m/>
    <m/>
    <m/>
    <m/>
    <m/>
    <m/>
    <m/>
    <m/>
    <m/>
    <m/>
    <m/>
    <m/>
    <m/>
    <m/>
    <m/>
    <m/>
    <m/>
    <n v="1808"/>
    <s v="US-2016-116729"/>
    <d v="2016-12-25T00:00:00"/>
    <s v="12/28/2016"/>
    <s v="First Class"/>
    <s v="GK-14620"/>
    <x v="136"/>
    <x v="1"/>
    <s v="United States"/>
    <s v="Los Angeles"/>
    <s v="California"/>
    <n v="90049"/>
    <x v="1"/>
    <s v="TEC-AC-10001465"/>
    <x v="2"/>
    <x v="11"/>
    <s v="SanDisk Cruzer 64 GB USB Flash Drive"/>
    <n v="254.24"/>
    <n v="7"/>
    <n v="0"/>
    <n v="76.272000000000006"/>
    <n v="2016"/>
    <x v="4"/>
    <s v="Q4"/>
    <n v="0.3"/>
  </r>
  <r>
    <m/>
    <m/>
    <m/>
    <m/>
    <m/>
    <m/>
    <m/>
    <m/>
    <m/>
    <m/>
    <m/>
    <m/>
    <m/>
    <m/>
    <m/>
    <m/>
    <m/>
    <m/>
    <m/>
    <m/>
    <m/>
    <n v="1809"/>
    <s v="CA-2016-164938"/>
    <d v="2016-02-11T00:00:00"/>
    <s v="2/13/2016"/>
    <s v="First Class"/>
    <s v="PB-19210"/>
    <x v="536"/>
    <x v="1"/>
    <s v="United States"/>
    <s v="Tulsa"/>
    <s v="Oklahoma"/>
    <n v="74133"/>
    <x v="2"/>
    <s v="TEC-PH-10004897"/>
    <x v="2"/>
    <x v="7"/>
    <s v="Mediabridge Sport Armband iPhone 5s"/>
    <n v="69.930000000000007"/>
    <n v="7"/>
    <n v="0"/>
    <n v="0.69930000000000003"/>
    <n v="2016"/>
    <x v="11"/>
    <s v="Q1"/>
    <n v="0.01"/>
  </r>
  <r>
    <m/>
    <m/>
    <m/>
    <m/>
    <m/>
    <m/>
    <m/>
    <m/>
    <m/>
    <m/>
    <m/>
    <m/>
    <m/>
    <m/>
    <m/>
    <m/>
    <m/>
    <m/>
    <m/>
    <m/>
    <m/>
    <n v="1810"/>
    <s v="CA-2016-165484"/>
    <d v="2016-10-23T00:00:00"/>
    <s v="10/29/2016"/>
    <s v="Standard Class"/>
    <s v="HK-14890"/>
    <x v="96"/>
    <x v="1"/>
    <s v="United States"/>
    <s v="Chicago"/>
    <s v="Illinois"/>
    <n v="60610"/>
    <x v="2"/>
    <s v="FUR-FU-10001196"/>
    <x v="0"/>
    <x v="5"/>
    <s v="DAX Cubicle Frames - 8x10"/>
    <n v="16.155999999999999"/>
    <n v="7"/>
    <n v="0.6"/>
    <n v="-12.117000000000001"/>
    <n v="2016"/>
    <x v="2"/>
    <s v="Q4"/>
    <n v="-0.75000000000000011"/>
  </r>
  <r>
    <m/>
    <m/>
    <m/>
    <m/>
    <m/>
    <m/>
    <m/>
    <m/>
    <m/>
    <m/>
    <m/>
    <m/>
    <m/>
    <m/>
    <m/>
    <m/>
    <m/>
    <m/>
    <m/>
    <m/>
    <m/>
    <n v="1811"/>
    <s v="CA-2016-165484"/>
    <d v="2016-10-23T00:00:00"/>
    <s v="10/29/2016"/>
    <s v="Standard Class"/>
    <s v="HK-14890"/>
    <x v="96"/>
    <x v="1"/>
    <s v="United States"/>
    <s v="Chicago"/>
    <s v="Illinois"/>
    <n v="60610"/>
    <x v="2"/>
    <s v="OFF-PA-10000595"/>
    <x v="1"/>
    <x v="10"/>
    <s v="Xerox 1929"/>
    <n v="54.816000000000003"/>
    <n v="3"/>
    <n v="0.2"/>
    <n v="17.815200000000001"/>
    <n v="2016"/>
    <x v="2"/>
    <s v="Q4"/>
    <n v="0.32500000000000001"/>
  </r>
  <r>
    <m/>
    <m/>
    <m/>
    <m/>
    <m/>
    <m/>
    <m/>
    <m/>
    <m/>
    <m/>
    <m/>
    <m/>
    <m/>
    <m/>
    <m/>
    <m/>
    <m/>
    <m/>
    <m/>
    <m/>
    <m/>
    <n v="1812"/>
    <s v="CA-2014-132612"/>
    <d v="2014-06-09T00:00:00"/>
    <d v="2014-11-06T00:00:00"/>
    <s v="Second Class"/>
    <s v="FO-14305"/>
    <x v="383"/>
    <x v="0"/>
    <s v="United States"/>
    <s v="Harrisonburg"/>
    <s v="Virginia"/>
    <n v="22801"/>
    <x v="0"/>
    <s v="FUR-TA-10004534"/>
    <x v="0"/>
    <x v="3"/>
    <s v="Bevis 44 x 96 Conference Tables"/>
    <n v="1441.3"/>
    <n v="7"/>
    <n v="0"/>
    <n v="245.02099999999999"/>
    <n v="2014"/>
    <x v="1"/>
    <s v="Q2"/>
    <n v="0.16999999999999998"/>
  </r>
  <r>
    <m/>
    <m/>
    <m/>
    <m/>
    <m/>
    <m/>
    <m/>
    <m/>
    <m/>
    <m/>
    <m/>
    <m/>
    <m/>
    <m/>
    <m/>
    <m/>
    <m/>
    <m/>
    <m/>
    <m/>
    <m/>
    <n v="1813"/>
    <s v="US-2017-161193"/>
    <d v="2017-11-20T00:00:00"/>
    <s v="11/26/2017"/>
    <s v="Standard Class"/>
    <s v="BT-11680"/>
    <x v="537"/>
    <x v="0"/>
    <s v="United States"/>
    <s v="Newark"/>
    <s v="Ohio"/>
    <n v="43055"/>
    <x v="3"/>
    <s v="FUR-FU-10001861"/>
    <x v="0"/>
    <x v="5"/>
    <s v="Floodlight Indoor Halogen Bulbs, 1 Bulb per Pack, 60 Watts"/>
    <n v="77.599999999999994"/>
    <n v="5"/>
    <n v="0.2"/>
    <n v="28.13"/>
    <n v="2017"/>
    <x v="0"/>
    <s v="Q4"/>
    <n v="0.36249999999999999"/>
  </r>
  <r>
    <m/>
    <m/>
    <m/>
    <m/>
    <m/>
    <m/>
    <m/>
    <m/>
    <m/>
    <m/>
    <m/>
    <m/>
    <m/>
    <m/>
    <m/>
    <m/>
    <m/>
    <m/>
    <m/>
    <m/>
    <m/>
    <n v="1814"/>
    <s v="US-2017-161193"/>
    <d v="2017-11-20T00:00:00"/>
    <s v="11/26/2017"/>
    <s v="Standard Class"/>
    <s v="BT-11680"/>
    <x v="537"/>
    <x v="0"/>
    <s v="United States"/>
    <s v="Newark"/>
    <s v="Ohio"/>
    <n v="43055"/>
    <x v="3"/>
    <s v="FUR-FU-10000206"/>
    <x v="0"/>
    <x v="5"/>
    <s v="GE General Purpose, Extra Long Life, Showcase &amp; Floodlight Incandescent Bulbs"/>
    <n v="4.6559999999999997"/>
    <n v="2"/>
    <n v="0.2"/>
    <n v="1.5713999999999999"/>
    <n v="2017"/>
    <x v="0"/>
    <s v="Q4"/>
    <n v="0.33750000000000002"/>
  </r>
  <r>
    <m/>
    <m/>
    <m/>
    <m/>
    <m/>
    <m/>
    <m/>
    <m/>
    <m/>
    <m/>
    <m/>
    <m/>
    <m/>
    <m/>
    <m/>
    <m/>
    <m/>
    <m/>
    <m/>
    <m/>
    <m/>
    <n v="1815"/>
    <s v="CA-2015-131597"/>
    <d v="2015-09-14T00:00:00"/>
    <s v="9/18/2015"/>
    <s v="Standard Class"/>
    <s v="SP-20620"/>
    <x v="407"/>
    <x v="1"/>
    <s v="United States"/>
    <s v="Los Angeles"/>
    <s v="California"/>
    <n v="90045"/>
    <x v="1"/>
    <s v="FUR-TA-10002607"/>
    <x v="0"/>
    <x v="3"/>
    <s v="KI Conference Tables"/>
    <n v="170.136"/>
    <n v="3"/>
    <n v="0.2"/>
    <n v="-8.5068000000000001"/>
    <n v="2015"/>
    <x v="8"/>
    <s v="Q3"/>
    <n v="-0.05"/>
  </r>
  <r>
    <m/>
    <m/>
    <m/>
    <m/>
    <m/>
    <m/>
    <m/>
    <m/>
    <m/>
    <m/>
    <m/>
    <m/>
    <m/>
    <m/>
    <m/>
    <m/>
    <m/>
    <m/>
    <m/>
    <m/>
    <m/>
    <n v="1816"/>
    <s v="CA-2015-164833"/>
    <d v="2015-06-04T00:00:00"/>
    <d v="2015-04-06T00:00:00"/>
    <s v="Same Day"/>
    <s v="LL-16840"/>
    <x v="328"/>
    <x v="0"/>
    <s v="United States"/>
    <s v="Seattle"/>
    <s v="Washington"/>
    <n v="98105"/>
    <x v="1"/>
    <s v="OFF-LA-10000443"/>
    <x v="1"/>
    <x v="2"/>
    <s v="Avery 501"/>
    <n v="7.38"/>
    <n v="2"/>
    <n v="0"/>
    <n v="3.4685999999999999"/>
    <n v="2015"/>
    <x v="1"/>
    <s v="Q2"/>
    <n v="0.47"/>
  </r>
  <r>
    <m/>
    <m/>
    <m/>
    <m/>
    <m/>
    <m/>
    <m/>
    <m/>
    <m/>
    <m/>
    <m/>
    <m/>
    <m/>
    <m/>
    <m/>
    <m/>
    <m/>
    <m/>
    <m/>
    <m/>
    <m/>
    <n v="1817"/>
    <s v="CA-2015-164833"/>
    <d v="2015-06-04T00:00:00"/>
    <d v="2015-04-06T00:00:00"/>
    <s v="Same Day"/>
    <s v="LL-16840"/>
    <x v="328"/>
    <x v="0"/>
    <s v="United States"/>
    <s v="Seattle"/>
    <s v="Washington"/>
    <n v="98105"/>
    <x v="1"/>
    <s v="OFF-AR-10004685"/>
    <x v="1"/>
    <x v="6"/>
    <s v="Binney &amp; Smith Crayola Metallic Colored Pencils, 8-Color Set"/>
    <n v="9.26"/>
    <n v="2"/>
    <n v="0"/>
    <n v="3.0558000000000001"/>
    <n v="2015"/>
    <x v="1"/>
    <s v="Q2"/>
    <n v="0.33"/>
  </r>
  <r>
    <m/>
    <m/>
    <m/>
    <m/>
    <m/>
    <m/>
    <m/>
    <m/>
    <m/>
    <m/>
    <m/>
    <m/>
    <m/>
    <m/>
    <m/>
    <m/>
    <m/>
    <m/>
    <m/>
    <m/>
    <m/>
    <n v="1818"/>
    <s v="CA-2015-125423"/>
    <d v="2015-12-13T00:00:00"/>
    <s v="12/15/2015"/>
    <s v="Second Class"/>
    <s v="MC-17575"/>
    <x v="430"/>
    <x v="0"/>
    <s v="United States"/>
    <s v="Los Angeles"/>
    <s v="California"/>
    <n v="90036"/>
    <x v="1"/>
    <s v="OFF-LA-10001771"/>
    <x v="1"/>
    <x v="2"/>
    <s v="Avery 513"/>
    <n v="9.9600000000000009"/>
    <n v="2"/>
    <n v="0"/>
    <n v="4.5815999999999999"/>
    <n v="2015"/>
    <x v="4"/>
    <s v="Q4"/>
    <n v="0.45999999999999996"/>
  </r>
  <r>
    <m/>
    <m/>
    <m/>
    <m/>
    <m/>
    <m/>
    <m/>
    <m/>
    <m/>
    <m/>
    <m/>
    <m/>
    <m/>
    <m/>
    <m/>
    <m/>
    <m/>
    <m/>
    <m/>
    <m/>
    <m/>
    <n v="1819"/>
    <s v="US-2014-130379"/>
    <d v="2014-05-25T00:00:00"/>
    <s v="5/29/2014"/>
    <s v="Standard Class"/>
    <s v="JL-15235"/>
    <x v="538"/>
    <x v="0"/>
    <s v="United States"/>
    <s v="Chicago"/>
    <s v="Illinois"/>
    <n v="60623"/>
    <x v="2"/>
    <s v="OFF-AP-10001394"/>
    <x v="1"/>
    <x v="9"/>
    <s v="Harmony Air Purifier"/>
    <n v="75.599999999999994"/>
    <n v="2"/>
    <n v="0.8"/>
    <n v="-166.32"/>
    <n v="2014"/>
    <x v="5"/>
    <s v="Q2"/>
    <n v="-2.2000000000000002"/>
  </r>
  <r>
    <m/>
    <m/>
    <m/>
    <m/>
    <m/>
    <m/>
    <m/>
    <m/>
    <m/>
    <m/>
    <m/>
    <m/>
    <m/>
    <m/>
    <m/>
    <m/>
    <m/>
    <m/>
    <m/>
    <m/>
    <m/>
    <n v="1820"/>
    <s v="US-2014-130379"/>
    <d v="2014-05-25T00:00:00"/>
    <s v="5/29/2014"/>
    <s v="Standard Class"/>
    <s v="JL-15235"/>
    <x v="538"/>
    <x v="0"/>
    <s v="United States"/>
    <s v="Chicago"/>
    <s v="Illinois"/>
    <n v="60623"/>
    <x v="2"/>
    <s v="FUR-FU-10002553"/>
    <x v="0"/>
    <x v="5"/>
    <s v="Electrix Incandescent Magnifying Lamp, Black"/>
    <n v="29.32"/>
    <n v="2"/>
    <n v="0.6"/>
    <n v="-24.189"/>
    <n v="2014"/>
    <x v="5"/>
    <s v="Q2"/>
    <n v="-0.82499999999999996"/>
  </r>
  <r>
    <m/>
    <m/>
    <m/>
    <m/>
    <m/>
    <m/>
    <m/>
    <m/>
    <m/>
    <m/>
    <m/>
    <m/>
    <m/>
    <m/>
    <m/>
    <m/>
    <m/>
    <m/>
    <m/>
    <m/>
    <m/>
    <n v="1821"/>
    <s v="CA-2016-168956"/>
    <d v="2016-02-16T00:00:00"/>
    <s v="2/20/2016"/>
    <s v="Standard Class"/>
    <s v="EA-14035"/>
    <x v="105"/>
    <x v="1"/>
    <s v="United States"/>
    <s v="Chicago"/>
    <s v="Illinois"/>
    <n v="60623"/>
    <x v="2"/>
    <s v="OFF-AP-10004233"/>
    <x v="1"/>
    <x v="9"/>
    <s v="Honeywell Enviracaire Portable Air Cleaner for up to 8 x 10 Room"/>
    <n v="92.063999999999993"/>
    <n v="6"/>
    <n v="0.8"/>
    <n v="-225.55680000000001"/>
    <n v="2016"/>
    <x v="11"/>
    <s v="Q1"/>
    <n v="-2.4500000000000002"/>
  </r>
  <r>
    <m/>
    <m/>
    <m/>
    <m/>
    <m/>
    <m/>
    <m/>
    <m/>
    <m/>
    <m/>
    <m/>
    <m/>
    <m/>
    <m/>
    <m/>
    <m/>
    <m/>
    <m/>
    <m/>
    <m/>
    <m/>
    <n v="1822"/>
    <s v="CA-2016-168956"/>
    <d v="2016-02-16T00:00:00"/>
    <s v="2/20/2016"/>
    <s v="Standard Class"/>
    <s v="EA-14035"/>
    <x v="105"/>
    <x v="1"/>
    <s v="United States"/>
    <s v="Chicago"/>
    <s v="Illinois"/>
    <n v="60623"/>
    <x v="2"/>
    <s v="OFF-FA-10000304"/>
    <x v="1"/>
    <x v="13"/>
    <s v="Advantus Push Pins"/>
    <n v="6.976"/>
    <n v="4"/>
    <n v="0.2"/>
    <n v="1.8311999999999999"/>
    <n v="2016"/>
    <x v="11"/>
    <s v="Q1"/>
    <n v="0.26250000000000001"/>
  </r>
  <r>
    <m/>
    <m/>
    <m/>
    <m/>
    <m/>
    <m/>
    <m/>
    <m/>
    <m/>
    <m/>
    <m/>
    <m/>
    <m/>
    <m/>
    <m/>
    <m/>
    <m/>
    <m/>
    <m/>
    <m/>
    <m/>
    <n v="1823"/>
    <s v="CA-2016-168956"/>
    <d v="2016-02-16T00:00:00"/>
    <s v="2/20/2016"/>
    <s v="Standard Class"/>
    <s v="EA-14035"/>
    <x v="105"/>
    <x v="1"/>
    <s v="United States"/>
    <s v="Chicago"/>
    <s v="Illinois"/>
    <n v="60623"/>
    <x v="2"/>
    <s v="FUR-CH-10004754"/>
    <x v="0"/>
    <x v="1"/>
    <s v="Global Stack Chair with Arms, Black"/>
    <n v="62.957999999999998"/>
    <n v="3"/>
    <n v="0.3"/>
    <n v="-2.6981999999999999"/>
    <n v="2016"/>
    <x v="11"/>
    <s v="Q1"/>
    <n v="-4.2857142857142858E-2"/>
  </r>
  <r>
    <m/>
    <m/>
    <m/>
    <m/>
    <m/>
    <m/>
    <m/>
    <m/>
    <m/>
    <m/>
    <m/>
    <m/>
    <m/>
    <m/>
    <m/>
    <m/>
    <m/>
    <m/>
    <m/>
    <m/>
    <m/>
    <n v="1824"/>
    <s v="CA-2016-168956"/>
    <d v="2016-02-16T00:00:00"/>
    <s v="2/20/2016"/>
    <s v="Standard Class"/>
    <s v="EA-14035"/>
    <x v="105"/>
    <x v="1"/>
    <s v="United States"/>
    <s v="Chicago"/>
    <s v="Illinois"/>
    <n v="60623"/>
    <x v="2"/>
    <s v="OFF-PA-10000809"/>
    <x v="1"/>
    <x v="10"/>
    <s v="Xerox 206"/>
    <n v="5.1840000000000002"/>
    <n v="1"/>
    <n v="0.2"/>
    <n v="1.8144"/>
    <n v="2016"/>
    <x v="11"/>
    <s v="Q1"/>
    <n v="0.35"/>
  </r>
  <r>
    <m/>
    <m/>
    <m/>
    <m/>
    <m/>
    <m/>
    <m/>
    <m/>
    <m/>
    <m/>
    <m/>
    <m/>
    <m/>
    <m/>
    <m/>
    <m/>
    <m/>
    <m/>
    <m/>
    <m/>
    <m/>
    <n v="1825"/>
    <s v="CA-2016-167507"/>
    <d v="2016-12-22T00:00:00"/>
    <s v="12/28/2016"/>
    <s v="Standard Class"/>
    <s v="SA-20830"/>
    <x v="193"/>
    <x v="0"/>
    <s v="United States"/>
    <s v="Redmond"/>
    <s v="Oregon"/>
    <n v="97756"/>
    <x v="1"/>
    <s v="OFF-BI-10003694"/>
    <x v="1"/>
    <x v="8"/>
    <s v="Avery 3 1/2&quot; Diskette Storage Pages, 10/Pack"/>
    <n v="31.32"/>
    <n v="10"/>
    <n v="0.7"/>
    <n v="-25.056000000000001"/>
    <n v="2016"/>
    <x v="4"/>
    <s v="Q4"/>
    <n v="-0.8"/>
  </r>
  <r>
    <m/>
    <m/>
    <m/>
    <m/>
    <m/>
    <m/>
    <m/>
    <m/>
    <m/>
    <m/>
    <m/>
    <m/>
    <m/>
    <m/>
    <m/>
    <m/>
    <m/>
    <m/>
    <m/>
    <m/>
    <m/>
    <n v="1826"/>
    <s v="CA-2016-167507"/>
    <d v="2016-12-22T00:00:00"/>
    <s v="12/28/2016"/>
    <s v="Standard Class"/>
    <s v="SA-20830"/>
    <x v="193"/>
    <x v="0"/>
    <s v="United States"/>
    <s v="Redmond"/>
    <s v="Oregon"/>
    <n v="97756"/>
    <x v="1"/>
    <s v="FUR-FU-10001935"/>
    <x v="0"/>
    <x v="5"/>
    <s v="3M Hangers With Command Adhesive"/>
    <n v="11.84"/>
    <n v="4"/>
    <n v="0.2"/>
    <n v="3.1080000000000001"/>
    <n v="2016"/>
    <x v="4"/>
    <s v="Q4"/>
    <n v="0.26250000000000001"/>
  </r>
  <r>
    <m/>
    <m/>
    <m/>
    <m/>
    <m/>
    <m/>
    <m/>
    <m/>
    <m/>
    <m/>
    <m/>
    <m/>
    <m/>
    <m/>
    <m/>
    <m/>
    <m/>
    <m/>
    <m/>
    <m/>
    <m/>
    <n v="1827"/>
    <s v="CA-2016-167507"/>
    <d v="2016-12-22T00:00:00"/>
    <s v="12/28/2016"/>
    <s v="Standard Class"/>
    <s v="SA-20830"/>
    <x v="193"/>
    <x v="0"/>
    <s v="United States"/>
    <s v="Redmond"/>
    <s v="Oregon"/>
    <n v="97756"/>
    <x v="1"/>
    <s v="FUR-FU-10002878"/>
    <x v="0"/>
    <x v="5"/>
    <s v="Seth Thomas 14&quot; Day/Date Wall Clock"/>
    <n v="22.783999999999999"/>
    <n v="1"/>
    <n v="0.2"/>
    <n v="4.8415999999999997"/>
    <n v="2016"/>
    <x v="4"/>
    <s v="Q4"/>
    <n v="0.21249999999999999"/>
  </r>
  <r>
    <m/>
    <m/>
    <m/>
    <m/>
    <m/>
    <m/>
    <m/>
    <m/>
    <m/>
    <m/>
    <m/>
    <m/>
    <m/>
    <m/>
    <m/>
    <m/>
    <m/>
    <m/>
    <m/>
    <m/>
    <m/>
    <n v="1828"/>
    <s v="CA-2016-109344"/>
    <d v="2016-02-08T00:00:00"/>
    <d v="2016-11-02T00:00:00"/>
    <s v="Second Class"/>
    <s v="CH-12070"/>
    <x v="539"/>
    <x v="2"/>
    <s v="United States"/>
    <s v="Raleigh"/>
    <s v="North Carolina"/>
    <n v="27604"/>
    <x v="0"/>
    <s v="TEC-PH-10002624"/>
    <x v="2"/>
    <x v="7"/>
    <s v="Samsung Galaxy S4 Mini"/>
    <n v="1127.9760000000001"/>
    <n v="3"/>
    <n v="0.2"/>
    <n v="126.8973"/>
    <n v="2016"/>
    <x v="11"/>
    <s v="Q1"/>
    <n v="0.11249999999999999"/>
  </r>
  <r>
    <m/>
    <m/>
    <m/>
    <m/>
    <m/>
    <m/>
    <m/>
    <m/>
    <m/>
    <m/>
    <m/>
    <m/>
    <m/>
    <m/>
    <m/>
    <m/>
    <m/>
    <m/>
    <m/>
    <m/>
    <m/>
    <n v="1829"/>
    <s v="US-2015-140851"/>
    <d v="2015-07-13T00:00:00"/>
    <s v="7/15/2015"/>
    <s v="Second Class"/>
    <s v="ND-18460"/>
    <x v="540"/>
    <x v="1"/>
    <s v="United States"/>
    <s v="Macon"/>
    <s v="Georgia"/>
    <n v="31204"/>
    <x v="0"/>
    <s v="OFF-PA-10000019"/>
    <x v="1"/>
    <x v="10"/>
    <s v="Xerox 1931"/>
    <n v="38.880000000000003"/>
    <n v="6"/>
    <n v="0"/>
    <n v="18.662400000000002"/>
    <n v="2015"/>
    <x v="7"/>
    <s v="Q3"/>
    <n v="0.48000000000000004"/>
  </r>
  <r>
    <m/>
    <m/>
    <m/>
    <m/>
    <m/>
    <m/>
    <m/>
    <m/>
    <m/>
    <m/>
    <m/>
    <m/>
    <m/>
    <m/>
    <m/>
    <m/>
    <m/>
    <m/>
    <m/>
    <m/>
    <m/>
    <n v="1830"/>
    <s v="CA-2014-103373"/>
    <d v="2014-05-18T00:00:00"/>
    <s v="5/24/2014"/>
    <s v="Standard Class"/>
    <s v="BS-11755"/>
    <x v="94"/>
    <x v="0"/>
    <s v="United States"/>
    <s v="Cleveland"/>
    <s v="Ohio"/>
    <n v="44105"/>
    <x v="3"/>
    <s v="TEC-PH-10002885"/>
    <x v="2"/>
    <x v="7"/>
    <s v="Apple iPhone 5"/>
    <n v="779.79600000000005"/>
    <n v="2"/>
    <n v="0.4"/>
    <n v="-168.95580000000001"/>
    <n v="2014"/>
    <x v="5"/>
    <s v="Q2"/>
    <n v="-0.21666666666666667"/>
  </r>
  <r>
    <m/>
    <m/>
    <m/>
    <m/>
    <m/>
    <m/>
    <m/>
    <m/>
    <m/>
    <m/>
    <m/>
    <m/>
    <m/>
    <m/>
    <m/>
    <m/>
    <m/>
    <m/>
    <m/>
    <m/>
    <m/>
    <n v="1831"/>
    <s v="CA-2017-145884"/>
    <d v="2017-10-21T00:00:00"/>
    <s v="10/21/2017"/>
    <s v="Same Day"/>
    <s v="SL-20155"/>
    <x v="359"/>
    <x v="2"/>
    <s v="United States"/>
    <s v="Muskogee"/>
    <s v="Oklahoma"/>
    <n v="74403"/>
    <x v="2"/>
    <s v="TEC-PH-10000895"/>
    <x v="2"/>
    <x v="7"/>
    <s v="Polycom VVX 310 VoIP phone"/>
    <n v="1439.92"/>
    <n v="8"/>
    <n v="0"/>
    <n v="374.37920000000003"/>
    <n v="2017"/>
    <x v="2"/>
    <s v="Q4"/>
    <n v="0.26"/>
  </r>
  <r>
    <m/>
    <m/>
    <m/>
    <m/>
    <m/>
    <m/>
    <m/>
    <m/>
    <m/>
    <m/>
    <m/>
    <m/>
    <m/>
    <m/>
    <m/>
    <m/>
    <m/>
    <m/>
    <m/>
    <m/>
    <m/>
    <n v="1832"/>
    <s v="CA-2017-145884"/>
    <d v="2017-10-21T00:00:00"/>
    <s v="10/21/2017"/>
    <s v="Same Day"/>
    <s v="SL-20155"/>
    <x v="359"/>
    <x v="2"/>
    <s v="United States"/>
    <s v="Muskogee"/>
    <s v="Oklahoma"/>
    <n v="74403"/>
    <x v="2"/>
    <s v="FUR-TA-10002356"/>
    <x v="0"/>
    <x v="3"/>
    <s v="Bevis Boat-Shaped Conference Table"/>
    <n v="262.11"/>
    <n v="1"/>
    <n v="0"/>
    <n v="62.906399999999998"/>
    <n v="2017"/>
    <x v="2"/>
    <s v="Q4"/>
    <n v="0.24"/>
  </r>
  <r>
    <m/>
    <m/>
    <m/>
    <m/>
    <m/>
    <m/>
    <m/>
    <m/>
    <m/>
    <m/>
    <m/>
    <m/>
    <m/>
    <m/>
    <m/>
    <m/>
    <m/>
    <m/>
    <m/>
    <m/>
    <m/>
    <n v="1833"/>
    <s v="CA-2015-131422"/>
    <d v="2015-11-05T00:00:00"/>
    <d v="2015-09-11T00:00:00"/>
    <s v="Standard Class"/>
    <s v="GB-14530"/>
    <x v="334"/>
    <x v="1"/>
    <s v="United States"/>
    <s v="Monroe"/>
    <s v="North Carolina"/>
    <n v="28110"/>
    <x v="0"/>
    <s v="FUR-CH-10001270"/>
    <x v="0"/>
    <x v="1"/>
    <s v="Harbour Creations Steel Folding Chair"/>
    <n v="207"/>
    <n v="3"/>
    <n v="0.2"/>
    <n v="25.875"/>
    <n v="2015"/>
    <x v="0"/>
    <s v="Q4"/>
    <n v="0.125"/>
  </r>
  <r>
    <m/>
    <m/>
    <m/>
    <m/>
    <m/>
    <m/>
    <m/>
    <m/>
    <m/>
    <m/>
    <m/>
    <m/>
    <m/>
    <m/>
    <m/>
    <m/>
    <m/>
    <m/>
    <m/>
    <m/>
    <m/>
    <n v="1834"/>
    <s v="CA-2017-162691"/>
    <d v="2017-08-01T00:00:00"/>
    <d v="2017-07-08T00:00:00"/>
    <s v="Standard Class"/>
    <s v="AS-10045"/>
    <x v="442"/>
    <x v="1"/>
    <s v="United States"/>
    <s v="Austin"/>
    <s v="Texas"/>
    <n v="78745"/>
    <x v="2"/>
    <s v="TEC-MA-10000488"/>
    <x v="2"/>
    <x v="15"/>
    <s v="Bady BDG101FRU Card Printer"/>
    <n v="1439.982"/>
    <n v="3"/>
    <n v="0.4"/>
    <n v="-263.99669999999998"/>
    <n v="2017"/>
    <x v="6"/>
    <s v="Q3"/>
    <n v="-0.18333333333333332"/>
  </r>
  <r>
    <m/>
    <m/>
    <m/>
    <m/>
    <m/>
    <m/>
    <m/>
    <m/>
    <m/>
    <m/>
    <m/>
    <m/>
    <m/>
    <m/>
    <m/>
    <m/>
    <m/>
    <m/>
    <m/>
    <m/>
    <m/>
    <n v="1835"/>
    <s v="CA-2017-162691"/>
    <d v="2017-08-01T00:00:00"/>
    <d v="2017-07-08T00:00:00"/>
    <s v="Standard Class"/>
    <s v="AS-10045"/>
    <x v="442"/>
    <x v="1"/>
    <s v="United States"/>
    <s v="Austin"/>
    <s v="Texas"/>
    <n v="78745"/>
    <x v="2"/>
    <s v="OFF-PA-10003729"/>
    <x v="1"/>
    <x v="10"/>
    <s v="Xerox 1998"/>
    <n v="36.287999999999997"/>
    <n v="7"/>
    <n v="0.2"/>
    <n v="12.700799999999999"/>
    <n v="2017"/>
    <x v="6"/>
    <s v="Q3"/>
    <n v="0.35000000000000003"/>
  </r>
  <r>
    <m/>
    <m/>
    <m/>
    <m/>
    <m/>
    <m/>
    <m/>
    <m/>
    <m/>
    <m/>
    <m/>
    <m/>
    <m/>
    <m/>
    <m/>
    <m/>
    <m/>
    <m/>
    <m/>
    <m/>
    <m/>
    <n v="1836"/>
    <s v="CA-2014-141278"/>
    <d v="2014-06-21T00:00:00"/>
    <s v="6/24/2014"/>
    <s v="First Class"/>
    <s v="RM-19375"/>
    <x v="528"/>
    <x v="0"/>
    <s v="United States"/>
    <s v="Meriden"/>
    <s v="Connecticut"/>
    <n v="6450"/>
    <x v="3"/>
    <s v="OFF-AR-10003056"/>
    <x v="1"/>
    <x v="6"/>
    <s v="Newell 341"/>
    <n v="21.4"/>
    <n v="5"/>
    <n v="0"/>
    <n v="6.2060000000000004"/>
    <n v="2014"/>
    <x v="1"/>
    <s v="Q2"/>
    <n v="0.29000000000000004"/>
  </r>
  <r>
    <m/>
    <m/>
    <m/>
    <m/>
    <m/>
    <m/>
    <m/>
    <m/>
    <m/>
    <m/>
    <m/>
    <m/>
    <m/>
    <m/>
    <m/>
    <m/>
    <m/>
    <m/>
    <m/>
    <m/>
    <m/>
    <n v="1837"/>
    <s v="CA-2017-122693"/>
    <d v="2017-02-19T00:00:00"/>
    <s v="2/21/2017"/>
    <s v="Second Class"/>
    <s v="NH-18610"/>
    <x v="468"/>
    <x v="1"/>
    <s v="United States"/>
    <s v="Roswell"/>
    <s v="Georgia"/>
    <n v="30076"/>
    <x v="0"/>
    <s v="OFF-AP-10002518"/>
    <x v="1"/>
    <x v="9"/>
    <s v="Kensington 7 Outlet MasterPiece Power Center"/>
    <n v="1245.8599999999999"/>
    <n v="7"/>
    <n v="0"/>
    <n v="361.29939999999999"/>
    <n v="2017"/>
    <x v="11"/>
    <s v="Q1"/>
    <n v="0.29000000000000004"/>
  </r>
  <r>
    <m/>
    <m/>
    <m/>
    <m/>
    <m/>
    <m/>
    <m/>
    <m/>
    <m/>
    <m/>
    <m/>
    <m/>
    <m/>
    <m/>
    <m/>
    <m/>
    <m/>
    <m/>
    <m/>
    <m/>
    <m/>
    <n v="1838"/>
    <s v="CA-2014-117345"/>
    <d v="2014-08-01T00:00:00"/>
    <d v="2014-05-08T00:00:00"/>
    <s v="Standard Class"/>
    <s v="BF-10975"/>
    <x v="541"/>
    <x v="1"/>
    <s v="United States"/>
    <s v="Charlotte"/>
    <s v="North Carolina"/>
    <n v="28205"/>
    <x v="0"/>
    <s v="OFF-LA-10000240"/>
    <x v="1"/>
    <x v="2"/>
    <s v="Self-Adhesive Address Labels for Typewriters by Universal"/>
    <n v="17.544"/>
    <n v="3"/>
    <n v="0.2"/>
    <n v="5.9211"/>
    <n v="2014"/>
    <x v="6"/>
    <s v="Q3"/>
    <n v="0.33749999999999997"/>
  </r>
  <r>
    <m/>
    <m/>
    <m/>
    <m/>
    <m/>
    <m/>
    <m/>
    <m/>
    <m/>
    <m/>
    <m/>
    <m/>
    <m/>
    <m/>
    <m/>
    <m/>
    <m/>
    <m/>
    <m/>
    <m/>
    <m/>
    <n v="1839"/>
    <s v="CA-2014-117345"/>
    <d v="2014-08-01T00:00:00"/>
    <d v="2014-05-08T00:00:00"/>
    <s v="Standard Class"/>
    <s v="BF-10975"/>
    <x v="541"/>
    <x v="1"/>
    <s v="United States"/>
    <s v="Charlotte"/>
    <s v="North Carolina"/>
    <n v="28205"/>
    <x v="0"/>
    <s v="FUR-FU-10000629"/>
    <x v="0"/>
    <x v="5"/>
    <s v="9-3/4 Diameter Round Wall Clock"/>
    <n v="44.128"/>
    <n v="4"/>
    <n v="0.2"/>
    <n v="12.135199999999999"/>
    <n v="2014"/>
    <x v="6"/>
    <s v="Q3"/>
    <n v="0.27499999999999997"/>
  </r>
  <r>
    <m/>
    <m/>
    <m/>
    <m/>
    <m/>
    <m/>
    <m/>
    <m/>
    <m/>
    <m/>
    <m/>
    <m/>
    <m/>
    <m/>
    <m/>
    <m/>
    <m/>
    <m/>
    <m/>
    <m/>
    <m/>
    <n v="1840"/>
    <s v="CA-2014-117345"/>
    <d v="2014-08-01T00:00:00"/>
    <d v="2014-05-08T00:00:00"/>
    <s v="Standard Class"/>
    <s v="BF-10975"/>
    <x v="541"/>
    <x v="1"/>
    <s v="United States"/>
    <s v="Charlotte"/>
    <s v="North Carolina"/>
    <n v="28205"/>
    <x v="0"/>
    <s v="OFF-AP-10001005"/>
    <x v="1"/>
    <x v="9"/>
    <s v="Honeywell Quietcare HEPA Air Cleaner"/>
    <n v="62.92"/>
    <n v="1"/>
    <n v="0.2"/>
    <n v="10.224500000000001"/>
    <n v="2014"/>
    <x v="6"/>
    <s v="Q3"/>
    <n v="0.16250000000000001"/>
  </r>
  <r>
    <m/>
    <m/>
    <m/>
    <m/>
    <m/>
    <m/>
    <m/>
    <m/>
    <m/>
    <m/>
    <m/>
    <m/>
    <m/>
    <m/>
    <m/>
    <m/>
    <m/>
    <m/>
    <m/>
    <m/>
    <m/>
    <n v="1841"/>
    <s v="CA-2014-117345"/>
    <d v="2014-08-01T00:00:00"/>
    <d v="2014-05-08T00:00:00"/>
    <s v="Standard Class"/>
    <s v="BF-10975"/>
    <x v="541"/>
    <x v="1"/>
    <s v="United States"/>
    <s v="Charlotte"/>
    <s v="North Carolina"/>
    <n v="28205"/>
    <x v="0"/>
    <s v="OFF-PA-10002377"/>
    <x v="1"/>
    <x v="10"/>
    <s v="Xerox 1916"/>
    <n v="78.304000000000002"/>
    <n v="2"/>
    <n v="0.2"/>
    <n v="29.364000000000001"/>
    <n v="2014"/>
    <x v="6"/>
    <s v="Q3"/>
    <n v="0.375"/>
  </r>
  <r>
    <m/>
    <m/>
    <m/>
    <m/>
    <m/>
    <m/>
    <m/>
    <m/>
    <m/>
    <m/>
    <m/>
    <m/>
    <m/>
    <m/>
    <m/>
    <m/>
    <m/>
    <m/>
    <m/>
    <m/>
    <m/>
    <n v="1842"/>
    <s v="CA-2016-157763"/>
    <d v="2016-07-18T00:00:00"/>
    <s v="7/23/2016"/>
    <s v="Standard Class"/>
    <s v="KH-16330"/>
    <x v="542"/>
    <x v="1"/>
    <s v="United States"/>
    <s v="Bowling Green"/>
    <s v="Kentucky"/>
    <n v="42104"/>
    <x v="0"/>
    <s v="FUR-CH-10000988"/>
    <x v="0"/>
    <x v="1"/>
    <s v="Hon Olson Stacker Stools"/>
    <n v="140.81"/>
    <n v="1"/>
    <n v="0"/>
    <n v="39.4268"/>
    <n v="2016"/>
    <x v="7"/>
    <s v="Q3"/>
    <n v="0.27999999999999997"/>
  </r>
  <r>
    <m/>
    <m/>
    <m/>
    <m/>
    <m/>
    <m/>
    <m/>
    <m/>
    <m/>
    <m/>
    <m/>
    <m/>
    <m/>
    <m/>
    <m/>
    <m/>
    <m/>
    <m/>
    <m/>
    <m/>
    <m/>
    <n v="1843"/>
    <s v="CA-2015-135391"/>
    <d v="2015-02-09T00:00:00"/>
    <d v="2015-11-02T00:00:00"/>
    <s v="Second Class"/>
    <s v="FA-14230"/>
    <x v="135"/>
    <x v="1"/>
    <s v="United States"/>
    <s v="San Antonio"/>
    <s v="Texas"/>
    <n v="78207"/>
    <x v="2"/>
    <s v="OFF-LA-10001074"/>
    <x v="1"/>
    <x v="2"/>
    <s v="Round Specialty Laser Printer Labels"/>
    <n v="40.095999999999997"/>
    <n v="4"/>
    <n v="0.2"/>
    <n v="13.532400000000001"/>
    <n v="2015"/>
    <x v="11"/>
    <s v="Q1"/>
    <n v="0.33750000000000008"/>
  </r>
  <r>
    <m/>
    <m/>
    <m/>
    <m/>
    <m/>
    <m/>
    <m/>
    <m/>
    <m/>
    <m/>
    <m/>
    <m/>
    <m/>
    <m/>
    <m/>
    <m/>
    <m/>
    <m/>
    <m/>
    <m/>
    <m/>
    <n v="1844"/>
    <s v="CA-2015-135391"/>
    <d v="2015-02-09T00:00:00"/>
    <d v="2015-11-02T00:00:00"/>
    <s v="Second Class"/>
    <s v="FA-14230"/>
    <x v="135"/>
    <x v="1"/>
    <s v="United States"/>
    <s v="San Antonio"/>
    <s v="Texas"/>
    <n v="78207"/>
    <x v="2"/>
    <s v="FUR-FU-10001986"/>
    <x v="0"/>
    <x v="5"/>
    <s v="Dana Fluorescent Magnifying Lamp, White, 36&quot;"/>
    <n v="40.783999999999999"/>
    <n v="2"/>
    <n v="0.6"/>
    <n v="-30.588000000000001"/>
    <n v="2015"/>
    <x v="11"/>
    <s v="Q1"/>
    <n v="-0.75"/>
  </r>
  <r>
    <m/>
    <m/>
    <m/>
    <m/>
    <m/>
    <m/>
    <m/>
    <m/>
    <m/>
    <m/>
    <m/>
    <m/>
    <m/>
    <m/>
    <m/>
    <m/>
    <m/>
    <m/>
    <m/>
    <m/>
    <m/>
    <n v="1845"/>
    <s v="US-2017-113852"/>
    <d v="2017-07-29T00:00:00"/>
    <d v="2017-02-08T00:00:00"/>
    <s v="Standard Class"/>
    <s v="GW-14605"/>
    <x v="543"/>
    <x v="0"/>
    <s v="United States"/>
    <s v="Seattle"/>
    <s v="Washington"/>
    <n v="98115"/>
    <x v="1"/>
    <s v="TEC-AC-10003027"/>
    <x v="2"/>
    <x v="11"/>
    <s v="Imation 8GB Mini TravelDrive USB 2.0 Flash Drive"/>
    <n v="90.57"/>
    <n v="3"/>
    <n v="0"/>
    <n v="11.774100000000001"/>
    <n v="2017"/>
    <x v="7"/>
    <s v="Q3"/>
    <n v="0.13"/>
  </r>
  <r>
    <m/>
    <m/>
    <m/>
    <m/>
    <m/>
    <m/>
    <m/>
    <m/>
    <m/>
    <m/>
    <m/>
    <m/>
    <m/>
    <m/>
    <m/>
    <m/>
    <m/>
    <m/>
    <m/>
    <m/>
    <m/>
    <n v="1846"/>
    <s v="US-2017-158512"/>
    <d v="2017-01-12T00:00:00"/>
    <s v="1/17/2017"/>
    <s v="Second Class"/>
    <s v="DA-13450"/>
    <x v="526"/>
    <x v="2"/>
    <s v="United States"/>
    <s v="Washington"/>
    <s v="District of Columbia"/>
    <n v="20016"/>
    <x v="3"/>
    <s v="OFF-PA-10001804"/>
    <x v="1"/>
    <x v="10"/>
    <s v="Xerox 195"/>
    <n v="40.08"/>
    <n v="6"/>
    <n v="0"/>
    <n v="19.238399999999999"/>
    <n v="2017"/>
    <x v="9"/>
    <s v="Q1"/>
    <n v="0.48"/>
  </r>
  <r>
    <m/>
    <m/>
    <m/>
    <m/>
    <m/>
    <m/>
    <m/>
    <m/>
    <m/>
    <m/>
    <m/>
    <m/>
    <m/>
    <m/>
    <m/>
    <m/>
    <m/>
    <m/>
    <m/>
    <m/>
    <m/>
    <n v="1847"/>
    <s v="US-2017-158512"/>
    <d v="2017-01-12T00:00:00"/>
    <s v="1/17/2017"/>
    <s v="Second Class"/>
    <s v="DA-13450"/>
    <x v="526"/>
    <x v="2"/>
    <s v="United States"/>
    <s v="Washington"/>
    <s v="District of Columbia"/>
    <n v="20016"/>
    <x v="3"/>
    <s v="FUR-FU-10004973"/>
    <x v="0"/>
    <x v="5"/>
    <s v="Flat Face Poster Frame"/>
    <n v="37.68"/>
    <n v="2"/>
    <n v="0"/>
    <n v="15.8256"/>
    <n v="2017"/>
    <x v="9"/>
    <s v="Q1"/>
    <n v="0.42"/>
  </r>
  <r>
    <m/>
    <m/>
    <m/>
    <m/>
    <m/>
    <m/>
    <m/>
    <m/>
    <m/>
    <m/>
    <m/>
    <m/>
    <m/>
    <m/>
    <m/>
    <m/>
    <m/>
    <m/>
    <m/>
    <m/>
    <m/>
    <n v="1848"/>
    <s v="CA-2017-128370"/>
    <d v="2017-09-10T00:00:00"/>
    <d v="2017-10-09T00:00:00"/>
    <s v="Same Day"/>
    <s v="FH-14275"/>
    <x v="395"/>
    <x v="1"/>
    <s v="United States"/>
    <s v="Los Angeles"/>
    <s v="California"/>
    <n v="90004"/>
    <x v="1"/>
    <s v="FUR-CH-10002602"/>
    <x v="0"/>
    <x v="1"/>
    <s v="DMI Arturo Collection Mission-style Design Wood Chair"/>
    <n v="362.35199999999998"/>
    <n v="3"/>
    <n v="0.2"/>
    <n v="27.176400000000001"/>
    <n v="2017"/>
    <x v="8"/>
    <s v="Q3"/>
    <n v="7.5000000000000011E-2"/>
  </r>
  <r>
    <m/>
    <m/>
    <m/>
    <m/>
    <m/>
    <m/>
    <m/>
    <m/>
    <m/>
    <m/>
    <m/>
    <m/>
    <m/>
    <m/>
    <m/>
    <m/>
    <m/>
    <m/>
    <m/>
    <m/>
    <m/>
    <n v="1849"/>
    <s v="CA-2017-128370"/>
    <d v="2017-09-10T00:00:00"/>
    <d v="2017-10-09T00:00:00"/>
    <s v="Same Day"/>
    <s v="FH-14275"/>
    <x v="395"/>
    <x v="1"/>
    <s v="United States"/>
    <s v="Los Angeles"/>
    <s v="California"/>
    <n v="90004"/>
    <x v="1"/>
    <s v="OFF-BI-10004140"/>
    <x v="1"/>
    <x v="8"/>
    <s v="Avery Non-Stick Binders"/>
    <n v="7.1840000000000002"/>
    <n v="2"/>
    <n v="0.2"/>
    <n v="2.2450000000000001"/>
    <n v="2017"/>
    <x v="8"/>
    <s v="Q3"/>
    <n v="0.3125"/>
  </r>
  <r>
    <m/>
    <m/>
    <m/>
    <m/>
    <m/>
    <m/>
    <m/>
    <m/>
    <m/>
    <m/>
    <m/>
    <m/>
    <m/>
    <m/>
    <m/>
    <m/>
    <m/>
    <m/>
    <m/>
    <m/>
    <m/>
    <n v="1850"/>
    <s v="CA-2015-160472"/>
    <d v="2015-07-20T00:00:00"/>
    <s v="7/25/2015"/>
    <s v="Second Class"/>
    <s v="RK-19300"/>
    <x v="343"/>
    <x v="0"/>
    <s v="United States"/>
    <s v="South Bend"/>
    <s v="Indiana"/>
    <n v="46614"/>
    <x v="2"/>
    <s v="OFF-ST-10000464"/>
    <x v="1"/>
    <x v="4"/>
    <s v="Multi-Use Personal File Cart and Caster Set, Three Stacking Bins"/>
    <n v="34.76"/>
    <n v="1"/>
    <n v="0"/>
    <n v="9.7327999999999992"/>
    <n v="2015"/>
    <x v="7"/>
    <s v="Q3"/>
    <n v="0.27999999999999997"/>
  </r>
  <r>
    <m/>
    <m/>
    <m/>
    <m/>
    <m/>
    <m/>
    <m/>
    <m/>
    <m/>
    <m/>
    <m/>
    <m/>
    <m/>
    <m/>
    <m/>
    <m/>
    <m/>
    <m/>
    <m/>
    <m/>
    <m/>
    <n v="1851"/>
    <s v="CA-2015-160472"/>
    <d v="2015-07-20T00:00:00"/>
    <s v="7/25/2015"/>
    <s v="Second Class"/>
    <s v="RK-19300"/>
    <x v="343"/>
    <x v="0"/>
    <s v="United States"/>
    <s v="South Bend"/>
    <s v="Indiana"/>
    <n v="46614"/>
    <x v="2"/>
    <s v="TEC-AC-10002253"/>
    <x v="2"/>
    <x v="11"/>
    <s v="Imation Bio 8GB USB Flash Drive Imation Corp"/>
    <n v="831.2"/>
    <n v="5"/>
    <n v="0"/>
    <n v="124.68"/>
    <n v="2015"/>
    <x v="7"/>
    <s v="Q3"/>
    <n v="0.15"/>
  </r>
  <r>
    <m/>
    <m/>
    <m/>
    <m/>
    <m/>
    <m/>
    <m/>
    <m/>
    <m/>
    <m/>
    <m/>
    <m/>
    <m/>
    <m/>
    <m/>
    <m/>
    <m/>
    <m/>
    <m/>
    <m/>
    <m/>
    <n v="1852"/>
    <s v="CA-2015-160472"/>
    <d v="2015-07-20T00:00:00"/>
    <s v="7/25/2015"/>
    <s v="Second Class"/>
    <s v="RK-19300"/>
    <x v="343"/>
    <x v="0"/>
    <s v="United States"/>
    <s v="South Bend"/>
    <s v="Indiana"/>
    <n v="46614"/>
    <x v="2"/>
    <s v="OFF-PA-10000528"/>
    <x v="1"/>
    <x v="10"/>
    <s v="Xerox 1981"/>
    <n v="26.4"/>
    <n v="5"/>
    <n v="0"/>
    <n v="11.88"/>
    <n v="2015"/>
    <x v="7"/>
    <s v="Q3"/>
    <n v="0.45000000000000007"/>
  </r>
  <r>
    <m/>
    <m/>
    <m/>
    <m/>
    <m/>
    <m/>
    <m/>
    <m/>
    <m/>
    <m/>
    <m/>
    <m/>
    <m/>
    <m/>
    <m/>
    <m/>
    <m/>
    <m/>
    <m/>
    <m/>
    <m/>
    <n v="1853"/>
    <s v="CA-2015-160472"/>
    <d v="2015-07-20T00:00:00"/>
    <s v="7/25/2015"/>
    <s v="Second Class"/>
    <s v="RK-19300"/>
    <x v="343"/>
    <x v="0"/>
    <s v="United States"/>
    <s v="South Bend"/>
    <s v="Indiana"/>
    <n v="46614"/>
    <x v="2"/>
    <s v="OFF-EN-10000483"/>
    <x v="1"/>
    <x v="12"/>
    <s v="White Envelopes, White Envelopes with Clear Poly Window"/>
    <n v="106.75"/>
    <n v="7"/>
    <n v="0"/>
    <n v="49.104999999999997"/>
    <n v="2015"/>
    <x v="7"/>
    <s v="Q3"/>
    <n v="0.45999999999999996"/>
  </r>
  <r>
    <m/>
    <m/>
    <m/>
    <m/>
    <m/>
    <m/>
    <m/>
    <m/>
    <m/>
    <m/>
    <m/>
    <m/>
    <m/>
    <m/>
    <m/>
    <m/>
    <m/>
    <m/>
    <m/>
    <m/>
    <m/>
    <n v="1854"/>
    <s v="CA-2015-160472"/>
    <d v="2015-07-20T00:00:00"/>
    <s v="7/25/2015"/>
    <s v="Second Class"/>
    <s v="RK-19300"/>
    <x v="343"/>
    <x v="0"/>
    <s v="United States"/>
    <s v="South Bend"/>
    <s v="Indiana"/>
    <n v="46614"/>
    <x v="2"/>
    <s v="OFF-PA-10003129"/>
    <x v="1"/>
    <x v="10"/>
    <s v="Tops White Computer Printout Paper"/>
    <n v="97.82"/>
    <n v="2"/>
    <n v="0"/>
    <n v="45.9754"/>
    <n v="2015"/>
    <x v="7"/>
    <s v="Q3"/>
    <n v="0.47000000000000003"/>
  </r>
  <r>
    <m/>
    <m/>
    <m/>
    <m/>
    <m/>
    <m/>
    <m/>
    <m/>
    <m/>
    <m/>
    <m/>
    <m/>
    <m/>
    <m/>
    <m/>
    <m/>
    <m/>
    <m/>
    <m/>
    <m/>
    <m/>
    <n v="1855"/>
    <s v="CA-2015-160472"/>
    <d v="2015-07-20T00:00:00"/>
    <s v="7/25/2015"/>
    <s v="Second Class"/>
    <s v="RK-19300"/>
    <x v="343"/>
    <x v="0"/>
    <s v="United States"/>
    <s v="South Bend"/>
    <s v="Indiana"/>
    <n v="46614"/>
    <x v="2"/>
    <s v="OFF-ST-10003442"/>
    <x v="1"/>
    <x v="4"/>
    <s v="Eldon Portable Mobile Manager"/>
    <n v="141.4"/>
    <n v="5"/>
    <n v="0"/>
    <n v="38.177999999999997"/>
    <n v="2015"/>
    <x v="7"/>
    <s v="Q3"/>
    <n v="0.26999999999999996"/>
  </r>
  <r>
    <m/>
    <m/>
    <m/>
    <m/>
    <m/>
    <m/>
    <m/>
    <m/>
    <m/>
    <m/>
    <m/>
    <m/>
    <m/>
    <m/>
    <m/>
    <m/>
    <m/>
    <m/>
    <m/>
    <m/>
    <m/>
    <n v="1856"/>
    <s v="CA-2014-114643"/>
    <d v="2014-06-13T00:00:00"/>
    <s v="6/17/2014"/>
    <s v="Standard Class"/>
    <s v="FM-14215"/>
    <x v="524"/>
    <x v="1"/>
    <s v="United States"/>
    <s v="Los Angeles"/>
    <s v="California"/>
    <n v="90032"/>
    <x v="1"/>
    <s v="OFF-AR-10003631"/>
    <x v="1"/>
    <x v="6"/>
    <s v="Staples in misc. colors"/>
    <n v="14.52"/>
    <n v="3"/>
    <n v="0"/>
    <n v="4.7915999999999999"/>
    <n v="2014"/>
    <x v="1"/>
    <s v="Q2"/>
    <n v="0.33"/>
  </r>
  <r>
    <m/>
    <m/>
    <m/>
    <m/>
    <m/>
    <m/>
    <m/>
    <m/>
    <m/>
    <m/>
    <m/>
    <m/>
    <m/>
    <m/>
    <m/>
    <m/>
    <m/>
    <m/>
    <m/>
    <m/>
    <m/>
    <n v="1857"/>
    <s v="US-2017-158218"/>
    <d v="2017-05-12T00:00:00"/>
    <s v="5/15/2017"/>
    <s v="Second Class"/>
    <s v="AC-10420"/>
    <x v="141"/>
    <x v="1"/>
    <s v="United States"/>
    <s v="Houston"/>
    <s v="Texas"/>
    <n v="77041"/>
    <x v="2"/>
    <s v="OFF-ST-10000563"/>
    <x v="1"/>
    <x v="4"/>
    <s v="Fellowes Bankers Box Stor/Drawer Steel Plus"/>
    <n v="127.92"/>
    <n v="5"/>
    <n v="0.2"/>
    <n v="-15.99"/>
    <n v="2017"/>
    <x v="5"/>
    <s v="Q2"/>
    <n v="-0.125"/>
  </r>
  <r>
    <m/>
    <m/>
    <m/>
    <m/>
    <m/>
    <m/>
    <m/>
    <m/>
    <m/>
    <m/>
    <m/>
    <m/>
    <m/>
    <m/>
    <m/>
    <m/>
    <m/>
    <m/>
    <m/>
    <m/>
    <m/>
    <n v="1858"/>
    <s v="US-2017-158218"/>
    <d v="2017-05-12T00:00:00"/>
    <s v="5/15/2017"/>
    <s v="Second Class"/>
    <s v="AC-10420"/>
    <x v="141"/>
    <x v="1"/>
    <s v="United States"/>
    <s v="Houston"/>
    <s v="Texas"/>
    <n v="77041"/>
    <x v="2"/>
    <s v="OFF-BI-10002133"/>
    <x v="1"/>
    <x v="8"/>
    <s v="Wilson Jones Elliptical Ring 3 1/2&quot; Capacity Binders, 800 sheets"/>
    <n v="34.24"/>
    <n v="4"/>
    <n v="0.8"/>
    <n v="-53.072000000000003"/>
    <n v="2017"/>
    <x v="5"/>
    <s v="Q2"/>
    <n v="-1.55"/>
  </r>
  <r>
    <m/>
    <m/>
    <m/>
    <m/>
    <m/>
    <m/>
    <m/>
    <m/>
    <m/>
    <m/>
    <m/>
    <m/>
    <m/>
    <m/>
    <m/>
    <m/>
    <m/>
    <m/>
    <m/>
    <m/>
    <m/>
    <n v="1859"/>
    <s v="CA-2015-121608"/>
    <d v="2015-09-03T00:00:00"/>
    <d v="2015-05-09T00:00:00"/>
    <s v="First Class"/>
    <s v="JB-15400"/>
    <x v="80"/>
    <x v="1"/>
    <s v="United States"/>
    <s v="Bristol"/>
    <s v="Connecticut"/>
    <n v="6010"/>
    <x v="3"/>
    <s v="OFF-AP-10002311"/>
    <x v="1"/>
    <x v="9"/>
    <s v="Holmes Replacement Filter for HEPA Air Cleaner, Very Large Room, HEPA Filter"/>
    <n v="137.62"/>
    <n v="2"/>
    <n v="0"/>
    <n v="60.552799999999998"/>
    <n v="2015"/>
    <x v="8"/>
    <s v="Q3"/>
    <n v="0.43999999999999995"/>
  </r>
  <r>
    <m/>
    <m/>
    <m/>
    <m/>
    <m/>
    <m/>
    <m/>
    <m/>
    <m/>
    <m/>
    <m/>
    <m/>
    <m/>
    <m/>
    <m/>
    <m/>
    <m/>
    <m/>
    <m/>
    <m/>
    <m/>
    <n v="1860"/>
    <s v="CA-2015-121608"/>
    <d v="2015-09-03T00:00:00"/>
    <d v="2015-05-09T00:00:00"/>
    <s v="First Class"/>
    <s v="JB-15400"/>
    <x v="80"/>
    <x v="1"/>
    <s v="United States"/>
    <s v="Bristol"/>
    <s v="Connecticut"/>
    <n v="6010"/>
    <x v="3"/>
    <s v="TEC-PH-10004959"/>
    <x v="2"/>
    <x v="7"/>
    <s v="Classic Ivory Antique Telephone ZL1810"/>
    <n v="100.49"/>
    <n v="1"/>
    <n v="0"/>
    <n v="25.122499999999999"/>
    <n v="2015"/>
    <x v="8"/>
    <s v="Q3"/>
    <n v="0.25"/>
  </r>
  <r>
    <m/>
    <m/>
    <m/>
    <m/>
    <m/>
    <m/>
    <m/>
    <m/>
    <m/>
    <m/>
    <m/>
    <m/>
    <m/>
    <m/>
    <m/>
    <m/>
    <m/>
    <m/>
    <m/>
    <m/>
    <m/>
    <n v="1861"/>
    <s v="US-2017-121251"/>
    <d v="2017-03-26T00:00:00"/>
    <s v="3/27/2017"/>
    <s v="First Class"/>
    <s v="GM-14440"/>
    <x v="306"/>
    <x v="0"/>
    <s v="United States"/>
    <s v="New York City"/>
    <s v="New York"/>
    <n v="10009"/>
    <x v="3"/>
    <s v="FUR-BO-10001918"/>
    <x v="0"/>
    <x v="0"/>
    <s v="Sauder Forest Hills Library with Doors, Woodland Oak Finish"/>
    <n v="257.56799999999998"/>
    <n v="2"/>
    <n v="0.2"/>
    <n v="-28.976400000000002"/>
    <n v="2017"/>
    <x v="10"/>
    <s v="Q1"/>
    <n v="-0.11250000000000002"/>
  </r>
  <r>
    <m/>
    <m/>
    <m/>
    <m/>
    <m/>
    <m/>
    <m/>
    <m/>
    <m/>
    <m/>
    <m/>
    <m/>
    <m/>
    <m/>
    <m/>
    <m/>
    <m/>
    <m/>
    <m/>
    <m/>
    <m/>
    <n v="1862"/>
    <s v="US-2017-121251"/>
    <d v="2017-03-26T00:00:00"/>
    <s v="3/27/2017"/>
    <s v="First Class"/>
    <s v="GM-14440"/>
    <x v="306"/>
    <x v="0"/>
    <s v="United States"/>
    <s v="New York City"/>
    <s v="New York"/>
    <n v="10009"/>
    <x v="3"/>
    <s v="TEC-PH-10004896"/>
    <x v="2"/>
    <x v="7"/>
    <s v="Nokia Lumia 521 (T-Mobile)"/>
    <n v="119.96"/>
    <n v="4"/>
    <n v="0"/>
    <n v="33.588799999999999"/>
    <n v="2017"/>
    <x v="10"/>
    <s v="Q1"/>
    <n v="0.28000000000000003"/>
  </r>
  <r>
    <m/>
    <m/>
    <m/>
    <m/>
    <m/>
    <m/>
    <m/>
    <m/>
    <m/>
    <m/>
    <m/>
    <m/>
    <m/>
    <m/>
    <m/>
    <m/>
    <m/>
    <m/>
    <m/>
    <m/>
    <m/>
    <n v="1863"/>
    <s v="CA-2014-151078"/>
    <d v="2014-11-12T00:00:00"/>
    <d v="2014-12-11T00:00:00"/>
    <s v="Same Day"/>
    <s v="RF-19840"/>
    <x v="167"/>
    <x v="0"/>
    <s v="United States"/>
    <s v="San Antonio"/>
    <s v="Texas"/>
    <n v="78207"/>
    <x v="2"/>
    <s v="OFF-ST-10001328"/>
    <x v="1"/>
    <x v="4"/>
    <s v="Personal Filing Tote with Lid, Black/Gray"/>
    <n v="49.631999999999998"/>
    <n v="4"/>
    <n v="0.2"/>
    <n v="4.9631999999999996"/>
    <n v="2014"/>
    <x v="0"/>
    <s v="Q4"/>
    <n v="9.9999999999999992E-2"/>
  </r>
  <r>
    <m/>
    <m/>
    <m/>
    <m/>
    <m/>
    <m/>
    <m/>
    <m/>
    <m/>
    <m/>
    <m/>
    <m/>
    <m/>
    <m/>
    <m/>
    <m/>
    <m/>
    <m/>
    <m/>
    <m/>
    <m/>
    <n v="1864"/>
    <s v="US-2016-100839"/>
    <d v="2016-10-13T00:00:00"/>
    <s v="10/17/2016"/>
    <s v="Standard Class"/>
    <s v="NC-18625"/>
    <x v="544"/>
    <x v="1"/>
    <s v="United States"/>
    <s v="Aurora"/>
    <s v="Colorado"/>
    <n v="80013"/>
    <x v="1"/>
    <s v="FUR-TA-10004575"/>
    <x v="0"/>
    <x v="3"/>
    <s v="Hon 5100 Series Wood Tables"/>
    <n v="727.45"/>
    <n v="5"/>
    <n v="0.5"/>
    <n v="-465.56799999999998"/>
    <n v="2016"/>
    <x v="2"/>
    <s v="Q4"/>
    <n v="-0.6399999999999999"/>
  </r>
  <r>
    <m/>
    <m/>
    <m/>
    <m/>
    <m/>
    <m/>
    <m/>
    <m/>
    <m/>
    <m/>
    <m/>
    <m/>
    <m/>
    <m/>
    <m/>
    <m/>
    <m/>
    <m/>
    <m/>
    <m/>
    <m/>
    <n v="1865"/>
    <s v="US-2016-100839"/>
    <d v="2016-10-13T00:00:00"/>
    <s v="10/17/2016"/>
    <s v="Standard Class"/>
    <s v="NC-18625"/>
    <x v="544"/>
    <x v="1"/>
    <s v="United States"/>
    <s v="Aurora"/>
    <s v="Colorado"/>
    <n v="80013"/>
    <x v="1"/>
    <s v="FUR-FU-10001617"/>
    <x v="0"/>
    <x v="5"/>
    <s v="Executive Impressions 8-1/2&quot; Career Panel/Partition Cubicle Clock"/>
    <n v="24.96"/>
    <n v="3"/>
    <n v="0.2"/>
    <n v="4.3680000000000003"/>
    <n v="2016"/>
    <x v="2"/>
    <s v="Q4"/>
    <n v="0.17500000000000002"/>
  </r>
  <r>
    <m/>
    <m/>
    <m/>
    <m/>
    <m/>
    <m/>
    <m/>
    <m/>
    <m/>
    <m/>
    <m/>
    <m/>
    <m/>
    <m/>
    <m/>
    <m/>
    <m/>
    <m/>
    <m/>
    <m/>
    <m/>
    <n v="1866"/>
    <s v="US-2017-116659"/>
    <d v="2017-11-12T00:00:00"/>
    <d v="2017-12-11T00:00:00"/>
    <s v="Same Day"/>
    <s v="NG-18355"/>
    <x v="243"/>
    <x v="1"/>
    <s v="United States"/>
    <s v="Newark"/>
    <s v="Ohio"/>
    <n v="43055"/>
    <x v="3"/>
    <s v="TEC-PH-10002824"/>
    <x v="2"/>
    <x v="7"/>
    <s v="Jabra SPEAK 410 Multidevice Speakerphone"/>
    <n v="370.78199999999998"/>
    <n v="3"/>
    <n v="0.4"/>
    <n v="-92.695499999999996"/>
    <n v="2017"/>
    <x v="0"/>
    <s v="Q4"/>
    <n v="-0.25"/>
  </r>
  <r>
    <m/>
    <m/>
    <m/>
    <m/>
    <m/>
    <m/>
    <m/>
    <m/>
    <m/>
    <m/>
    <m/>
    <m/>
    <m/>
    <m/>
    <m/>
    <m/>
    <m/>
    <m/>
    <m/>
    <m/>
    <m/>
    <n v="1867"/>
    <s v="CA-2017-118857"/>
    <d v="2017-04-15T00:00:00"/>
    <s v="4/18/2017"/>
    <s v="First Class"/>
    <s v="AH-10075"/>
    <x v="340"/>
    <x v="1"/>
    <s v="United States"/>
    <s v="Henderson"/>
    <s v="Nevada"/>
    <n v="89015"/>
    <x v="1"/>
    <s v="FUR-FU-10004460"/>
    <x v="0"/>
    <x v="5"/>
    <s v="Howard Miller 12&quot; Round Wall Clock"/>
    <n v="196.45"/>
    <n v="5"/>
    <n v="0"/>
    <n v="70.721999999999994"/>
    <n v="2017"/>
    <x v="3"/>
    <s v="Q2"/>
    <n v="0.36"/>
  </r>
  <r>
    <m/>
    <m/>
    <m/>
    <m/>
    <m/>
    <m/>
    <m/>
    <m/>
    <m/>
    <m/>
    <m/>
    <m/>
    <m/>
    <m/>
    <m/>
    <m/>
    <m/>
    <m/>
    <m/>
    <m/>
    <m/>
    <n v="1868"/>
    <s v="CA-2015-127110"/>
    <d v="2015-06-25T00:00:00"/>
    <d v="2015-01-07T00:00:00"/>
    <s v="Standard Class"/>
    <s v="CH-12070"/>
    <x v="539"/>
    <x v="2"/>
    <s v="United States"/>
    <s v="Philadelphia"/>
    <s v="Pennsylvania"/>
    <n v="19143"/>
    <x v="3"/>
    <s v="OFF-PA-10003309"/>
    <x v="1"/>
    <x v="10"/>
    <s v="Xerox 211"/>
    <n v="31.103999999999999"/>
    <n v="6"/>
    <n v="0.2"/>
    <n v="10.8864"/>
    <n v="2015"/>
    <x v="1"/>
    <s v="Q2"/>
    <n v="0.35000000000000003"/>
  </r>
  <r>
    <m/>
    <m/>
    <m/>
    <m/>
    <m/>
    <m/>
    <m/>
    <m/>
    <m/>
    <m/>
    <m/>
    <m/>
    <m/>
    <m/>
    <m/>
    <m/>
    <m/>
    <m/>
    <m/>
    <m/>
    <m/>
    <n v="1869"/>
    <s v="CA-2015-127110"/>
    <d v="2015-06-25T00:00:00"/>
    <d v="2015-01-07T00:00:00"/>
    <s v="Standard Class"/>
    <s v="CH-12070"/>
    <x v="539"/>
    <x v="2"/>
    <s v="United States"/>
    <s v="Philadelphia"/>
    <s v="Pennsylvania"/>
    <n v="19143"/>
    <x v="3"/>
    <s v="OFF-ST-10002554"/>
    <x v="1"/>
    <x v="4"/>
    <s v="Tennsco Industrial Shelving"/>
    <n v="78.256"/>
    <n v="2"/>
    <n v="0.2"/>
    <n v="-17.607600000000001"/>
    <n v="2015"/>
    <x v="1"/>
    <s v="Q2"/>
    <n v="-0.22500000000000001"/>
  </r>
  <r>
    <m/>
    <m/>
    <m/>
    <m/>
    <m/>
    <m/>
    <m/>
    <m/>
    <m/>
    <m/>
    <m/>
    <m/>
    <m/>
    <m/>
    <m/>
    <m/>
    <m/>
    <m/>
    <m/>
    <m/>
    <m/>
    <n v="1870"/>
    <s v="CA-2016-148201"/>
    <d v="2016-08-26T00:00:00"/>
    <s v="8/29/2016"/>
    <s v="Second Class"/>
    <s v="CC-12145"/>
    <x v="230"/>
    <x v="0"/>
    <s v="United States"/>
    <s v="Seattle"/>
    <s v="Washington"/>
    <n v="98103"/>
    <x v="1"/>
    <s v="OFF-PA-10000019"/>
    <x v="1"/>
    <x v="10"/>
    <s v="Xerox 1931"/>
    <n v="6.48"/>
    <n v="1"/>
    <n v="0"/>
    <n v="3.1103999999999998"/>
    <n v="2016"/>
    <x v="6"/>
    <s v="Q3"/>
    <n v="0.47999999999999993"/>
  </r>
  <r>
    <m/>
    <m/>
    <m/>
    <m/>
    <m/>
    <m/>
    <m/>
    <m/>
    <m/>
    <m/>
    <m/>
    <m/>
    <m/>
    <m/>
    <m/>
    <m/>
    <m/>
    <m/>
    <m/>
    <m/>
    <m/>
    <n v="1871"/>
    <s v="CA-2014-116932"/>
    <d v="2014-07-21T00:00:00"/>
    <s v="7/25/2014"/>
    <s v="Standard Class"/>
    <s v="ME-18010"/>
    <x v="545"/>
    <x v="1"/>
    <s v="United States"/>
    <s v="San Francisco"/>
    <s v="California"/>
    <n v="94122"/>
    <x v="1"/>
    <s v="OFF-AR-10002067"/>
    <x v="1"/>
    <x v="6"/>
    <s v="Newell 334"/>
    <n v="99.2"/>
    <n v="5"/>
    <n v="0"/>
    <n v="25.792000000000002"/>
    <n v="2014"/>
    <x v="7"/>
    <s v="Q3"/>
    <n v="0.26"/>
  </r>
  <r>
    <m/>
    <m/>
    <m/>
    <m/>
    <m/>
    <m/>
    <m/>
    <m/>
    <m/>
    <m/>
    <m/>
    <m/>
    <m/>
    <m/>
    <m/>
    <m/>
    <m/>
    <m/>
    <m/>
    <m/>
    <m/>
    <n v="1872"/>
    <s v="CA-2014-116932"/>
    <d v="2014-07-21T00:00:00"/>
    <s v="7/25/2014"/>
    <s v="Standard Class"/>
    <s v="ME-18010"/>
    <x v="545"/>
    <x v="1"/>
    <s v="United States"/>
    <s v="San Francisco"/>
    <s v="California"/>
    <n v="94122"/>
    <x v="1"/>
    <s v="FUR-CH-10001215"/>
    <x v="0"/>
    <x v="1"/>
    <s v="Global Troy Executive Leather Low-Back Tilter"/>
    <n v="801.56799999999998"/>
    <n v="2"/>
    <n v="0.2"/>
    <n v="50.097999999999999"/>
    <n v="2014"/>
    <x v="7"/>
    <s v="Q3"/>
    <n v="6.25E-2"/>
  </r>
  <r>
    <m/>
    <m/>
    <m/>
    <m/>
    <m/>
    <m/>
    <m/>
    <m/>
    <m/>
    <m/>
    <m/>
    <m/>
    <m/>
    <m/>
    <m/>
    <m/>
    <m/>
    <m/>
    <m/>
    <m/>
    <m/>
    <n v="1873"/>
    <s v="CA-2014-116932"/>
    <d v="2014-07-21T00:00:00"/>
    <s v="7/25/2014"/>
    <s v="Standard Class"/>
    <s v="ME-18010"/>
    <x v="545"/>
    <x v="1"/>
    <s v="United States"/>
    <s v="San Francisco"/>
    <s v="California"/>
    <n v="94122"/>
    <x v="1"/>
    <s v="FUR-TA-10004175"/>
    <x v="0"/>
    <x v="3"/>
    <s v="Hon 30&quot; x 60&quot; Table with Locking Drawer"/>
    <n v="272.84800000000001"/>
    <n v="1"/>
    <n v="0.2"/>
    <n v="27.284800000000001"/>
    <n v="2014"/>
    <x v="7"/>
    <s v="Q3"/>
    <n v="9.9999999999999992E-2"/>
  </r>
  <r>
    <m/>
    <m/>
    <m/>
    <m/>
    <m/>
    <m/>
    <m/>
    <m/>
    <m/>
    <m/>
    <m/>
    <m/>
    <m/>
    <m/>
    <m/>
    <m/>
    <m/>
    <m/>
    <m/>
    <m/>
    <m/>
    <n v="1874"/>
    <s v="CA-2017-142888"/>
    <d v="2017-11-21T00:00:00"/>
    <s v="11/25/2017"/>
    <s v="Standard Class"/>
    <s v="BP-11230"/>
    <x v="546"/>
    <x v="0"/>
    <s v="United States"/>
    <s v="Spokane"/>
    <s v="Washington"/>
    <n v="99207"/>
    <x v="1"/>
    <s v="FUR-TA-10004767"/>
    <x v="0"/>
    <x v="3"/>
    <s v="Safco Drafting Table"/>
    <n v="70.98"/>
    <n v="1"/>
    <n v="0"/>
    <n v="20.584199999999999"/>
    <n v="2017"/>
    <x v="0"/>
    <s v="Q4"/>
    <n v="0.28999999999999998"/>
  </r>
  <r>
    <m/>
    <m/>
    <m/>
    <m/>
    <m/>
    <m/>
    <m/>
    <m/>
    <m/>
    <m/>
    <m/>
    <m/>
    <m/>
    <m/>
    <m/>
    <m/>
    <m/>
    <m/>
    <m/>
    <m/>
    <m/>
    <n v="1875"/>
    <s v="CA-2014-147914"/>
    <d v="2014-06-04T00:00:00"/>
    <d v="2014-09-06T00:00:00"/>
    <s v="Standard Class"/>
    <s v="MP-17470"/>
    <x v="88"/>
    <x v="2"/>
    <s v="United States"/>
    <s v="Columbus"/>
    <s v="Ohio"/>
    <n v="43229"/>
    <x v="3"/>
    <s v="OFF-PA-10001685"/>
    <x v="1"/>
    <x v="10"/>
    <s v="Easy-staple paper"/>
    <n v="16.224"/>
    <n v="2"/>
    <n v="0.2"/>
    <n v="5.8811999999999998"/>
    <n v="2014"/>
    <x v="1"/>
    <s v="Q2"/>
    <n v="0.36249999999999999"/>
  </r>
  <r>
    <m/>
    <m/>
    <m/>
    <m/>
    <m/>
    <m/>
    <m/>
    <m/>
    <m/>
    <m/>
    <m/>
    <m/>
    <m/>
    <m/>
    <m/>
    <m/>
    <m/>
    <m/>
    <m/>
    <m/>
    <m/>
    <n v="1876"/>
    <s v="US-2016-112977"/>
    <d v="2016-03-10T00:00:00"/>
    <s v="3/16/2016"/>
    <s v="Standard Class"/>
    <s v="CJ-12010"/>
    <x v="170"/>
    <x v="0"/>
    <s v="United States"/>
    <s v="Long Beach"/>
    <s v="New York"/>
    <n v="11561"/>
    <x v="3"/>
    <s v="FUR-BO-10003272"/>
    <x v="0"/>
    <x v="0"/>
    <s v="O'Sullivan Living Dimensions 5-Shelf Bookcases"/>
    <n v="176.78399999999999"/>
    <n v="1"/>
    <n v="0.2"/>
    <n v="-22.097999999999999"/>
    <n v="2016"/>
    <x v="10"/>
    <s v="Q1"/>
    <n v="-0.125"/>
  </r>
  <r>
    <m/>
    <m/>
    <m/>
    <m/>
    <m/>
    <m/>
    <m/>
    <m/>
    <m/>
    <m/>
    <m/>
    <m/>
    <m/>
    <m/>
    <m/>
    <m/>
    <m/>
    <m/>
    <m/>
    <m/>
    <m/>
    <n v="1877"/>
    <s v="CA-2017-112039"/>
    <d v="2017-03-25T00:00:00"/>
    <s v="3/29/2017"/>
    <s v="Standard Class"/>
    <s v="JC-15775"/>
    <x v="547"/>
    <x v="0"/>
    <s v="United States"/>
    <s v="San Antonio"/>
    <s v="Texas"/>
    <n v="78207"/>
    <x v="2"/>
    <s v="TEC-PH-10000984"/>
    <x v="2"/>
    <x v="7"/>
    <s v="Panasonic KX-TG9471B"/>
    <n v="470.37599999999998"/>
    <n v="3"/>
    <n v="0.2"/>
    <n v="47.037599999999998"/>
    <n v="2017"/>
    <x v="10"/>
    <s v="Q1"/>
    <n v="0.1"/>
  </r>
  <r>
    <m/>
    <m/>
    <m/>
    <m/>
    <m/>
    <m/>
    <m/>
    <m/>
    <m/>
    <m/>
    <m/>
    <m/>
    <m/>
    <m/>
    <m/>
    <m/>
    <m/>
    <m/>
    <m/>
    <m/>
    <m/>
    <n v="1878"/>
    <s v="CA-2017-118885"/>
    <d v="2017-12-29T00:00:00"/>
    <d v="2018-02-01T00:00:00"/>
    <s v="Standard Class"/>
    <s v="JG-15160"/>
    <x v="506"/>
    <x v="0"/>
    <s v="United States"/>
    <s v="Los Angeles"/>
    <s v="California"/>
    <n v="90049"/>
    <x v="1"/>
    <s v="FUR-CH-10002880"/>
    <x v="0"/>
    <x v="1"/>
    <s v="Global High-Back Leather Tilter, Burgundy"/>
    <n v="393.56799999999998"/>
    <n v="4"/>
    <n v="0.2"/>
    <n v="-44.276400000000002"/>
    <n v="2017"/>
    <x v="4"/>
    <s v="Q4"/>
    <n v="-0.11250000000000002"/>
  </r>
  <r>
    <m/>
    <m/>
    <m/>
    <m/>
    <m/>
    <m/>
    <m/>
    <m/>
    <m/>
    <m/>
    <m/>
    <m/>
    <m/>
    <m/>
    <m/>
    <m/>
    <m/>
    <m/>
    <m/>
    <m/>
    <m/>
    <n v="1879"/>
    <s v="CA-2017-118885"/>
    <d v="2017-12-29T00:00:00"/>
    <d v="2018-02-01T00:00:00"/>
    <s v="Standard Class"/>
    <s v="JG-15160"/>
    <x v="506"/>
    <x v="0"/>
    <s v="United States"/>
    <s v="Los Angeles"/>
    <s v="California"/>
    <n v="90049"/>
    <x v="1"/>
    <s v="TEC-PH-10002563"/>
    <x v="2"/>
    <x v="7"/>
    <s v="Adtran 1202752G1"/>
    <n v="302.37599999999998"/>
    <n v="3"/>
    <n v="0.2"/>
    <n v="22.6782"/>
    <n v="2017"/>
    <x v="4"/>
    <s v="Q4"/>
    <n v="7.5000000000000011E-2"/>
  </r>
  <r>
    <m/>
    <m/>
    <m/>
    <m/>
    <m/>
    <m/>
    <m/>
    <m/>
    <m/>
    <m/>
    <m/>
    <m/>
    <m/>
    <m/>
    <m/>
    <m/>
    <m/>
    <m/>
    <m/>
    <m/>
    <m/>
    <n v="1880"/>
    <s v="US-2017-166611"/>
    <d v="2017-03-28T00:00:00"/>
    <d v="2017-02-04T00:00:00"/>
    <s v="Standard Class"/>
    <s v="CK-12760"/>
    <x v="316"/>
    <x v="1"/>
    <s v="United States"/>
    <s v="Jacksonville"/>
    <s v="Florida"/>
    <n v="32216"/>
    <x v="0"/>
    <s v="OFF-BI-10001191"/>
    <x v="1"/>
    <x v="8"/>
    <s v="Canvas Sectional Post Binders"/>
    <n v="68.742000000000004"/>
    <n v="9"/>
    <n v="0.7"/>
    <n v="-48.119399999999999"/>
    <n v="2017"/>
    <x v="10"/>
    <s v="Q1"/>
    <n v="-0.7"/>
  </r>
  <r>
    <m/>
    <m/>
    <m/>
    <m/>
    <m/>
    <m/>
    <m/>
    <m/>
    <m/>
    <m/>
    <m/>
    <m/>
    <m/>
    <m/>
    <m/>
    <m/>
    <m/>
    <m/>
    <m/>
    <m/>
    <m/>
    <n v="1881"/>
    <s v="CA-2015-109512"/>
    <d v="2015-03-05T00:00:00"/>
    <d v="2015-05-03T00:00:00"/>
    <s v="Same Day"/>
    <s v="LF-17185"/>
    <x v="166"/>
    <x v="0"/>
    <s v="United States"/>
    <s v="New York City"/>
    <s v="New York"/>
    <n v="10011"/>
    <x v="3"/>
    <s v="OFF-EN-10002621"/>
    <x v="1"/>
    <x v="12"/>
    <s v="Staple envelope"/>
    <n v="29.34"/>
    <n v="3"/>
    <n v="0"/>
    <n v="14.67"/>
    <n v="2015"/>
    <x v="10"/>
    <s v="Q1"/>
    <n v="0.5"/>
  </r>
  <r>
    <m/>
    <m/>
    <m/>
    <m/>
    <m/>
    <m/>
    <m/>
    <m/>
    <m/>
    <m/>
    <m/>
    <m/>
    <m/>
    <m/>
    <m/>
    <m/>
    <m/>
    <m/>
    <m/>
    <m/>
    <m/>
    <n v="1882"/>
    <s v="CA-2015-109512"/>
    <d v="2015-03-05T00:00:00"/>
    <d v="2015-05-03T00:00:00"/>
    <s v="Same Day"/>
    <s v="LF-17185"/>
    <x v="166"/>
    <x v="0"/>
    <s v="United States"/>
    <s v="New York City"/>
    <s v="New York"/>
    <n v="10011"/>
    <x v="3"/>
    <s v="FUR-CH-10001146"/>
    <x v="0"/>
    <x v="1"/>
    <s v="Global Value Mid-Back Manager's Chair, Gray"/>
    <n v="383.60700000000003"/>
    <n v="7"/>
    <n v="0.1"/>
    <n v="63.9345"/>
    <n v="2015"/>
    <x v="10"/>
    <s v="Q1"/>
    <n v="0.16666666666666666"/>
  </r>
  <r>
    <m/>
    <m/>
    <m/>
    <m/>
    <m/>
    <m/>
    <m/>
    <m/>
    <m/>
    <m/>
    <m/>
    <m/>
    <m/>
    <m/>
    <m/>
    <m/>
    <m/>
    <m/>
    <m/>
    <m/>
    <m/>
    <n v="1883"/>
    <s v="CA-2015-109512"/>
    <d v="2015-03-05T00:00:00"/>
    <d v="2015-05-03T00:00:00"/>
    <s v="Same Day"/>
    <s v="LF-17185"/>
    <x v="166"/>
    <x v="0"/>
    <s v="United States"/>
    <s v="New York City"/>
    <s v="New York"/>
    <n v="10011"/>
    <x v="3"/>
    <s v="OFF-ST-10000689"/>
    <x v="1"/>
    <x v="4"/>
    <s v="Fellowes Strictly Business Drawer File, Letter/Legal Size"/>
    <n v="563.4"/>
    <n v="4"/>
    <n v="0"/>
    <n v="67.608000000000004"/>
    <n v="2015"/>
    <x v="10"/>
    <s v="Q1"/>
    <n v="0.12000000000000001"/>
  </r>
  <r>
    <m/>
    <m/>
    <m/>
    <m/>
    <m/>
    <m/>
    <m/>
    <m/>
    <m/>
    <m/>
    <m/>
    <m/>
    <m/>
    <m/>
    <m/>
    <m/>
    <m/>
    <m/>
    <m/>
    <m/>
    <m/>
    <n v="1884"/>
    <s v="CA-2016-118570"/>
    <d v="2016-11-13T00:00:00"/>
    <s v="11/17/2016"/>
    <s v="Standard Class"/>
    <s v="CC-12430"/>
    <x v="254"/>
    <x v="2"/>
    <s v="United States"/>
    <s v="Philadelphia"/>
    <s v="Pennsylvania"/>
    <n v="19143"/>
    <x v="3"/>
    <s v="OFF-PA-10001289"/>
    <x v="1"/>
    <x v="10"/>
    <s v="White Computer Printout Paper by Universal"/>
    <n v="217.05600000000001"/>
    <n v="7"/>
    <n v="0.2"/>
    <n v="78.6828"/>
    <n v="2016"/>
    <x v="0"/>
    <s v="Q4"/>
    <n v="0.36249999999999999"/>
  </r>
  <r>
    <m/>
    <m/>
    <m/>
    <m/>
    <m/>
    <m/>
    <m/>
    <m/>
    <m/>
    <m/>
    <m/>
    <m/>
    <m/>
    <m/>
    <m/>
    <m/>
    <m/>
    <m/>
    <m/>
    <m/>
    <m/>
    <n v="1885"/>
    <s v="CA-2017-154718"/>
    <d v="2017-01-19T00:00:00"/>
    <s v="1/23/2017"/>
    <s v="Second Class"/>
    <s v="DL-12865"/>
    <x v="297"/>
    <x v="0"/>
    <s v="United States"/>
    <s v="Keller"/>
    <s v="Texas"/>
    <n v="76248"/>
    <x v="2"/>
    <s v="OFF-LA-10003714"/>
    <x v="1"/>
    <x v="2"/>
    <s v="Avery 510"/>
    <n v="6"/>
    <n v="2"/>
    <n v="0.2"/>
    <n v="2.1"/>
    <n v="2017"/>
    <x v="9"/>
    <s v="Q1"/>
    <n v="0.35000000000000003"/>
  </r>
  <r>
    <m/>
    <m/>
    <m/>
    <m/>
    <m/>
    <m/>
    <m/>
    <m/>
    <m/>
    <m/>
    <m/>
    <m/>
    <m/>
    <m/>
    <m/>
    <m/>
    <m/>
    <m/>
    <m/>
    <m/>
    <m/>
    <n v="1886"/>
    <s v="CA-2016-147578"/>
    <d v="2016-04-22T00:00:00"/>
    <s v="4/26/2016"/>
    <s v="Second Class"/>
    <s v="PG-18895"/>
    <x v="38"/>
    <x v="0"/>
    <s v="United States"/>
    <s v="San Francisco"/>
    <s v="California"/>
    <n v="94122"/>
    <x v="1"/>
    <s v="FUR-FU-10001889"/>
    <x v="0"/>
    <x v="5"/>
    <s v="Ultra Door Pull Handle"/>
    <n v="31.56"/>
    <n v="3"/>
    <n v="0"/>
    <n v="10.4148"/>
    <n v="2016"/>
    <x v="3"/>
    <s v="Q2"/>
    <n v="0.33"/>
  </r>
  <r>
    <m/>
    <m/>
    <m/>
    <m/>
    <m/>
    <m/>
    <m/>
    <m/>
    <m/>
    <m/>
    <m/>
    <m/>
    <m/>
    <m/>
    <m/>
    <m/>
    <m/>
    <m/>
    <m/>
    <m/>
    <m/>
    <n v="1887"/>
    <s v="CA-2014-140165"/>
    <d v="2014-05-13T00:00:00"/>
    <s v="5/15/2014"/>
    <s v="First Class"/>
    <s v="EH-14005"/>
    <x v="382"/>
    <x v="2"/>
    <s v="United States"/>
    <s v="Hialeah"/>
    <s v="Florida"/>
    <n v="33012"/>
    <x v="0"/>
    <s v="OFF-FA-10002815"/>
    <x v="1"/>
    <x v="13"/>
    <s v="Staples"/>
    <n v="7.1040000000000001"/>
    <n v="2"/>
    <n v="0.2"/>
    <n v="2.3976000000000002"/>
    <n v="2014"/>
    <x v="5"/>
    <s v="Q2"/>
    <n v="0.33750000000000002"/>
  </r>
  <r>
    <m/>
    <m/>
    <m/>
    <m/>
    <m/>
    <m/>
    <m/>
    <m/>
    <m/>
    <m/>
    <m/>
    <m/>
    <m/>
    <m/>
    <m/>
    <m/>
    <m/>
    <m/>
    <m/>
    <m/>
    <m/>
    <n v="1888"/>
    <s v="CA-2014-140165"/>
    <d v="2014-05-13T00:00:00"/>
    <s v="5/15/2014"/>
    <s v="First Class"/>
    <s v="EH-14005"/>
    <x v="382"/>
    <x v="2"/>
    <s v="United States"/>
    <s v="Hialeah"/>
    <s v="Florida"/>
    <n v="33012"/>
    <x v="0"/>
    <s v="OFF-BI-10004519"/>
    <x v="1"/>
    <x v="8"/>
    <s v="GBC DocuBind P100 Manual Binding Machine"/>
    <n v="398.35199999999998"/>
    <n v="8"/>
    <n v="0.7"/>
    <n v="-331.96"/>
    <n v="2014"/>
    <x v="5"/>
    <s v="Q2"/>
    <n v="-0.83333333333333337"/>
  </r>
  <r>
    <m/>
    <m/>
    <m/>
    <m/>
    <m/>
    <m/>
    <m/>
    <m/>
    <m/>
    <m/>
    <m/>
    <m/>
    <m/>
    <m/>
    <m/>
    <m/>
    <m/>
    <m/>
    <m/>
    <m/>
    <m/>
    <n v="1889"/>
    <s v="CA-2014-142587"/>
    <d v="2014-10-21T00:00:00"/>
    <s v="10/22/2014"/>
    <s v="First Class"/>
    <s v="TB-21520"/>
    <x v="14"/>
    <x v="0"/>
    <s v="United States"/>
    <s v="Fairfield"/>
    <s v="Ohio"/>
    <n v="45014"/>
    <x v="3"/>
    <s v="OFF-AP-10004708"/>
    <x v="1"/>
    <x v="9"/>
    <s v="Fellowes Superior 10 Outlet Split Surge Protector"/>
    <n v="121.792"/>
    <n v="4"/>
    <n v="0.2"/>
    <n v="13.701599999999999"/>
    <n v="2014"/>
    <x v="2"/>
    <s v="Q4"/>
    <n v="0.11249999999999999"/>
  </r>
  <r>
    <m/>
    <m/>
    <m/>
    <m/>
    <m/>
    <m/>
    <m/>
    <m/>
    <m/>
    <m/>
    <m/>
    <m/>
    <m/>
    <m/>
    <m/>
    <m/>
    <m/>
    <m/>
    <m/>
    <m/>
    <m/>
    <n v="1890"/>
    <s v="CA-2014-142587"/>
    <d v="2014-10-21T00:00:00"/>
    <s v="10/22/2014"/>
    <s v="First Class"/>
    <s v="TB-21520"/>
    <x v="14"/>
    <x v="0"/>
    <s v="United States"/>
    <s v="Fairfield"/>
    <s v="Ohio"/>
    <n v="45014"/>
    <x v="3"/>
    <s v="FUR-TA-10000617"/>
    <x v="0"/>
    <x v="3"/>
    <s v="Hon Practical Foundations 30 x 60 Training Table, Light Gray/Charcoal"/>
    <n v="409.59"/>
    <n v="3"/>
    <n v="0.4"/>
    <n v="-122.877"/>
    <n v="2014"/>
    <x v="2"/>
    <s v="Q4"/>
    <n v="-0.3"/>
  </r>
  <r>
    <m/>
    <m/>
    <m/>
    <m/>
    <m/>
    <m/>
    <m/>
    <m/>
    <m/>
    <m/>
    <m/>
    <m/>
    <m/>
    <m/>
    <m/>
    <m/>
    <m/>
    <m/>
    <m/>
    <m/>
    <m/>
    <n v="1891"/>
    <s v="CA-2014-157623"/>
    <d v="2014-03-14T00:00:00"/>
    <s v="3/18/2014"/>
    <s v="Standard Class"/>
    <s v="DK-13225"/>
    <x v="158"/>
    <x v="1"/>
    <s v="United States"/>
    <s v="Huntington Beach"/>
    <s v="California"/>
    <n v="92646"/>
    <x v="1"/>
    <s v="OFF-PA-10001204"/>
    <x v="1"/>
    <x v="10"/>
    <s v="Xerox 1972"/>
    <n v="10.56"/>
    <n v="2"/>
    <n v="0"/>
    <n v="4.7519999999999998"/>
    <n v="2014"/>
    <x v="10"/>
    <s v="Q1"/>
    <n v="0.44999999999999996"/>
  </r>
  <r>
    <m/>
    <m/>
    <m/>
    <m/>
    <m/>
    <m/>
    <m/>
    <m/>
    <m/>
    <m/>
    <m/>
    <m/>
    <m/>
    <m/>
    <m/>
    <m/>
    <m/>
    <m/>
    <m/>
    <m/>
    <m/>
    <n v="1892"/>
    <s v="CA-2014-157623"/>
    <d v="2014-03-14T00:00:00"/>
    <s v="3/18/2014"/>
    <s v="Standard Class"/>
    <s v="DK-13225"/>
    <x v="158"/>
    <x v="1"/>
    <s v="United States"/>
    <s v="Huntington Beach"/>
    <s v="California"/>
    <n v="92646"/>
    <x v="1"/>
    <s v="OFF-AR-10003723"/>
    <x v="1"/>
    <x v="6"/>
    <s v="Avery Hi-Liter Fluorescent Desk Style Markers"/>
    <n v="3.38"/>
    <n v="1"/>
    <n v="0"/>
    <n v="1.2505999999999999"/>
    <n v="2014"/>
    <x v="10"/>
    <s v="Q1"/>
    <n v="0.37"/>
  </r>
  <r>
    <m/>
    <m/>
    <m/>
    <m/>
    <m/>
    <m/>
    <m/>
    <m/>
    <m/>
    <m/>
    <m/>
    <m/>
    <m/>
    <m/>
    <m/>
    <m/>
    <m/>
    <m/>
    <m/>
    <m/>
    <m/>
    <n v="1893"/>
    <s v="CA-2017-145310"/>
    <d v="2017-12-22T00:00:00"/>
    <s v="12/24/2017"/>
    <s v="Second Class"/>
    <s v="JP-15520"/>
    <x v="187"/>
    <x v="0"/>
    <s v="United States"/>
    <s v="Port Orange"/>
    <s v="Florida"/>
    <n v="32127"/>
    <x v="0"/>
    <s v="OFF-EN-10002621"/>
    <x v="1"/>
    <x v="12"/>
    <s v="Staple envelope"/>
    <n v="7.8239999999999998"/>
    <n v="1"/>
    <n v="0.2"/>
    <n v="2.9340000000000002"/>
    <n v="2017"/>
    <x v="4"/>
    <s v="Q4"/>
    <n v="0.37500000000000006"/>
  </r>
  <r>
    <m/>
    <m/>
    <m/>
    <m/>
    <m/>
    <m/>
    <m/>
    <m/>
    <m/>
    <m/>
    <m/>
    <m/>
    <m/>
    <m/>
    <m/>
    <m/>
    <m/>
    <m/>
    <m/>
    <m/>
    <m/>
    <n v="1894"/>
    <s v="CA-2016-100083"/>
    <d v="2016-11-24T00:00:00"/>
    <s v="11/29/2016"/>
    <s v="Standard Class"/>
    <s v="CD-11980"/>
    <x v="263"/>
    <x v="0"/>
    <s v="United States"/>
    <s v="Medford"/>
    <s v="Oregon"/>
    <n v="97504"/>
    <x v="1"/>
    <s v="OFF-PA-10000241"/>
    <x v="1"/>
    <x v="10"/>
    <s v="IBM Multi-Purpose Copy Paper, 8 1/2 x 11&quot;, Case"/>
    <n v="24.783999999999999"/>
    <n v="1"/>
    <n v="0.2"/>
    <n v="7.7450000000000001"/>
    <n v="2016"/>
    <x v="0"/>
    <s v="Q4"/>
    <n v="0.3125"/>
  </r>
  <r>
    <m/>
    <m/>
    <m/>
    <m/>
    <m/>
    <m/>
    <m/>
    <m/>
    <m/>
    <m/>
    <m/>
    <m/>
    <m/>
    <m/>
    <m/>
    <m/>
    <m/>
    <m/>
    <m/>
    <m/>
    <m/>
    <n v="1895"/>
    <s v="US-2017-108063"/>
    <d v="2017-12-02T00:00:00"/>
    <d v="2017-05-12T00:00:00"/>
    <s v="First Class"/>
    <s v="AS-10090"/>
    <x v="548"/>
    <x v="0"/>
    <s v="United States"/>
    <s v="Charlottesville"/>
    <s v="Virginia"/>
    <n v="22901"/>
    <x v="0"/>
    <s v="OFF-AR-10001446"/>
    <x v="1"/>
    <x v="6"/>
    <s v="Newell 309"/>
    <n v="34.65"/>
    <n v="3"/>
    <n v="0"/>
    <n v="10.395"/>
    <n v="2017"/>
    <x v="4"/>
    <s v="Q4"/>
    <n v="0.3"/>
  </r>
  <r>
    <m/>
    <m/>
    <m/>
    <m/>
    <m/>
    <m/>
    <m/>
    <m/>
    <m/>
    <m/>
    <m/>
    <m/>
    <m/>
    <m/>
    <m/>
    <m/>
    <m/>
    <m/>
    <m/>
    <m/>
    <m/>
    <n v="1896"/>
    <s v="CA-2015-109197"/>
    <d v="2015-12-31T00:00:00"/>
    <d v="2016-04-01T00:00:00"/>
    <s v="Standard Class"/>
    <s v="JO-15280"/>
    <x v="123"/>
    <x v="0"/>
    <s v="United States"/>
    <s v="Missoula"/>
    <s v="Montana"/>
    <n v="59801"/>
    <x v="1"/>
    <s v="OFF-BI-10004632"/>
    <x v="1"/>
    <x v="8"/>
    <s v="Ibico Hi-Tech Manual Binding System"/>
    <n v="487.98399999999998"/>
    <n v="2"/>
    <n v="0.2"/>
    <n v="152.495"/>
    <n v="2015"/>
    <x v="4"/>
    <s v="Q4"/>
    <n v="0.3125"/>
  </r>
  <r>
    <m/>
    <m/>
    <m/>
    <m/>
    <m/>
    <m/>
    <m/>
    <m/>
    <m/>
    <m/>
    <m/>
    <m/>
    <m/>
    <m/>
    <m/>
    <m/>
    <m/>
    <m/>
    <m/>
    <m/>
    <m/>
    <n v="1897"/>
    <s v="CA-2017-141789"/>
    <d v="2017-10-03T00:00:00"/>
    <d v="2017-06-10T00:00:00"/>
    <s v="First Class"/>
    <s v="AC-10450"/>
    <x v="549"/>
    <x v="0"/>
    <s v="United States"/>
    <s v="Minneapolis"/>
    <s v="Minnesota"/>
    <n v="55407"/>
    <x v="2"/>
    <s v="OFF-BI-10001359"/>
    <x v="1"/>
    <x v="8"/>
    <s v="GBC DocuBind TL300 Electric Binding System"/>
    <n v="1793.98"/>
    <n v="2"/>
    <n v="0"/>
    <n v="843.17060000000004"/>
    <n v="2017"/>
    <x v="2"/>
    <s v="Q4"/>
    <n v="0.47000000000000003"/>
  </r>
  <r>
    <m/>
    <m/>
    <m/>
    <m/>
    <m/>
    <m/>
    <m/>
    <m/>
    <m/>
    <m/>
    <m/>
    <m/>
    <m/>
    <m/>
    <m/>
    <m/>
    <m/>
    <m/>
    <m/>
    <m/>
    <m/>
    <n v="1898"/>
    <s v="CA-2014-169775"/>
    <d v="2014-08-29T00:00:00"/>
    <d v="2014-02-09T00:00:00"/>
    <s v="Second Class"/>
    <s v="RA-19945"/>
    <x v="362"/>
    <x v="0"/>
    <s v="United States"/>
    <s v="Miami"/>
    <s v="Florida"/>
    <n v="33178"/>
    <x v="0"/>
    <s v="OFF-EN-10001749"/>
    <x v="1"/>
    <x v="12"/>
    <s v="Jiffy Padded Mailers with Self-Seal Closure"/>
    <n v="29.808"/>
    <n v="2"/>
    <n v="0.2"/>
    <n v="10.805400000000001"/>
    <n v="2014"/>
    <x v="6"/>
    <s v="Q3"/>
    <n v="0.36250000000000004"/>
  </r>
  <r>
    <m/>
    <m/>
    <m/>
    <m/>
    <m/>
    <m/>
    <m/>
    <m/>
    <m/>
    <m/>
    <m/>
    <m/>
    <m/>
    <m/>
    <m/>
    <m/>
    <m/>
    <m/>
    <m/>
    <m/>
    <m/>
    <n v="1899"/>
    <s v="CA-2014-169775"/>
    <d v="2014-08-29T00:00:00"/>
    <d v="2014-02-09T00:00:00"/>
    <s v="Second Class"/>
    <s v="RA-19945"/>
    <x v="362"/>
    <x v="0"/>
    <s v="United States"/>
    <s v="Miami"/>
    <s v="Florida"/>
    <n v="33178"/>
    <x v="0"/>
    <s v="OFF-BI-10004390"/>
    <x v="1"/>
    <x v="8"/>
    <s v="GBC DocuBind 200 Manual Binding Machine"/>
    <n v="505.17599999999999"/>
    <n v="4"/>
    <n v="0.7"/>
    <n v="-336.78399999999999"/>
    <n v="2014"/>
    <x v="6"/>
    <s v="Q3"/>
    <n v="-0.66666666666666663"/>
  </r>
  <r>
    <m/>
    <m/>
    <m/>
    <m/>
    <m/>
    <m/>
    <m/>
    <m/>
    <m/>
    <m/>
    <m/>
    <m/>
    <m/>
    <m/>
    <m/>
    <m/>
    <m/>
    <m/>
    <m/>
    <m/>
    <m/>
    <n v="1900"/>
    <s v="CA-2014-169775"/>
    <d v="2014-08-29T00:00:00"/>
    <d v="2014-02-09T00:00:00"/>
    <s v="Second Class"/>
    <s v="RA-19945"/>
    <x v="362"/>
    <x v="0"/>
    <s v="United States"/>
    <s v="Miami"/>
    <s v="Florida"/>
    <n v="33178"/>
    <x v="0"/>
    <s v="FUR-TA-10001857"/>
    <x v="0"/>
    <x v="3"/>
    <s v="Balt Solid Wood Rectangular Table"/>
    <n v="174.05850000000001"/>
    <n v="3"/>
    <n v="0.45"/>
    <n v="-110.7645"/>
    <n v="2014"/>
    <x v="6"/>
    <s v="Q3"/>
    <n v="-0.63636363636363635"/>
  </r>
  <r>
    <m/>
    <m/>
    <m/>
    <m/>
    <m/>
    <m/>
    <m/>
    <m/>
    <m/>
    <m/>
    <m/>
    <m/>
    <m/>
    <m/>
    <m/>
    <m/>
    <m/>
    <m/>
    <m/>
    <m/>
    <m/>
    <n v="1901"/>
    <s v="CA-2016-140543"/>
    <d v="2016-06-29T00:00:00"/>
    <d v="2016-03-07T00:00:00"/>
    <s v="Second Class"/>
    <s v="Co-12640"/>
    <x v="476"/>
    <x v="0"/>
    <s v="United States"/>
    <s v="Florence"/>
    <s v="South Carolina"/>
    <n v="29501"/>
    <x v="0"/>
    <s v="OFF-ST-10000563"/>
    <x v="1"/>
    <x v="4"/>
    <s v="Fellowes Bankers Box Stor/Drawer Steel Plus"/>
    <n v="191.88"/>
    <n v="6"/>
    <n v="0"/>
    <n v="19.187999999999999"/>
    <n v="2016"/>
    <x v="1"/>
    <s v="Q2"/>
    <n v="9.9999999999999992E-2"/>
  </r>
  <r>
    <m/>
    <m/>
    <m/>
    <m/>
    <m/>
    <m/>
    <m/>
    <m/>
    <m/>
    <m/>
    <m/>
    <m/>
    <m/>
    <m/>
    <m/>
    <m/>
    <m/>
    <m/>
    <m/>
    <m/>
    <m/>
    <n v="1902"/>
    <s v="CA-2016-151141"/>
    <d v="2016-08-20T00:00:00"/>
    <s v="8/23/2016"/>
    <s v="First Class"/>
    <s v="DW-13480"/>
    <x v="108"/>
    <x v="2"/>
    <s v="United States"/>
    <s v="Detroit"/>
    <s v="Michigan"/>
    <n v="48205"/>
    <x v="2"/>
    <s v="TEC-PH-10004924"/>
    <x v="2"/>
    <x v="7"/>
    <s v="SKILCRAFT Telephone Shoulder Rest, 2&quot; x 6.5&quot; x 2.5&quot;, Black"/>
    <n v="14.78"/>
    <n v="2"/>
    <n v="0"/>
    <n v="3.9906000000000001"/>
    <n v="2016"/>
    <x v="6"/>
    <s v="Q3"/>
    <n v="0.27"/>
  </r>
  <r>
    <m/>
    <m/>
    <m/>
    <m/>
    <m/>
    <m/>
    <m/>
    <m/>
    <m/>
    <m/>
    <m/>
    <m/>
    <m/>
    <m/>
    <m/>
    <m/>
    <m/>
    <m/>
    <m/>
    <m/>
    <m/>
    <n v="1903"/>
    <s v="CA-2017-167094"/>
    <d v="2017-10-21T00:00:00"/>
    <s v="10/22/2017"/>
    <s v="First Class"/>
    <s v="DK-12835"/>
    <x v="460"/>
    <x v="1"/>
    <s v="United States"/>
    <s v="Springfield"/>
    <s v="Oregon"/>
    <n v="97477"/>
    <x v="1"/>
    <s v="OFF-PA-10003953"/>
    <x v="1"/>
    <x v="10"/>
    <s v="Xerox 218"/>
    <n v="5.1840000000000002"/>
    <n v="1"/>
    <n v="0.2"/>
    <n v="1.8144"/>
    <n v="2017"/>
    <x v="2"/>
    <s v="Q4"/>
    <n v="0.35"/>
  </r>
  <r>
    <m/>
    <m/>
    <m/>
    <m/>
    <m/>
    <m/>
    <m/>
    <m/>
    <m/>
    <m/>
    <m/>
    <m/>
    <m/>
    <m/>
    <m/>
    <m/>
    <m/>
    <m/>
    <m/>
    <m/>
    <m/>
    <n v="1904"/>
    <s v="CA-2017-167094"/>
    <d v="2017-10-21T00:00:00"/>
    <s v="10/22/2017"/>
    <s v="First Class"/>
    <s v="DK-12835"/>
    <x v="460"/>
    <x v="1"/>
    <s v="United States"/>
    <s v="Springfield"/>
    <s v="Oregon"/>
    <n v="97477"/>
    <x v="1"/>
    <s v="FUR-CH-10000155"/>
    <x v="0"/>
    <x v="1"/>
    <s v="Global Comet Stacking Armless Chair"/>
    <n v="478.48"/>
    <n v="2"/>
    <n v="0.2"/>
    <n v="47.847999999999999"/>
    <n v="2017"/>
    <x v="2"/>
    <s v="Q4"/>
    <n v="9.9999999999999992E-2"/>
  </r>
  <r>
    <m/>
    <m/>
    <m/>
    <m/>
    <m/>
    <m/>
    <m/>
    <m/>
    <m/>
    <m/>
    <m/>
    <m/>
    <m/>
    <m/>
    <m/>
    <m/>
    <m/>
    <m/>
    <m/>
    <m/>
    <m/>
    <n v="1905"/>
    <s v="CA-2017-167094"/>
    <d v="2017-10-21T00:00:00"/>
    <s v="10/22/2017"/>
    <s v="First Class"/>
    <s v="DK-12835"/>
    <x v="460"/>
    <x v="1"/>
    <s v="United States"/>
    <s v="Springfield"/>
    <s v="Oregon"/>
    <n v="97477"/>
    <x v="1"/>
    <s v="TEC-AC-10003116"/>
    <x v="2"/>
    <x v="11"/>
    <s v="Memorex Froggy Flash Drive 8 GB"/>
    <n v="28.4"/>
    <n v="2"/>
    <n v="0.2"/>
    <n v="6.7450000000000001"/>
    <n v="2017"/>
    <x v="2"/>
    <s v="Q4"/>
    <n v="0.23750000000000002"/>
  </r>
  <r>
    <m/>
    <m/>
    <m/>
    <m/>
    <m/>
    <m/>
    <m/>
    <m/>
    <m/>
    <m/>
    <m/>
    <m/>
    <m/>
    <m/>
    <m/>
    <m/>
    <m/>
    <m/>
    <m/>
    <m/>
    <m/>
    <n v="1906"/>
    <s v="CA-2017-154410"/>
    <d v="2017-10-21T00:00:00"/>
    <s v="10/24/2017"/>
    <s v="First Class"/>
    <s v="MD-17860"/>
    <x v="550"/>
    <x v="1"/>
    <s v="United States"/>
    <s v="Indianapolis"/>
    <s v="Indiana"/>
    <n v="46203"/>
    <x v="2"/>
    <s v="OFF-ST-10002743"/>
    <x v="1"/>
    <x v="4"/>
    <s v="SAFCO Boltless Steel Shelving"/>
    <n v="909.12"/>
    <n v="8"/>
    <n v="0"/>
    <n v="9.0912000000000006"/>
    <n v="2017"/>
    <x v="2"/>
    <s v="Q4"/>
    <n v="0.01"/>
  </r>
  <r>
    <m/>
    <m/>
    <m/>
    <m/>
    <m/>
    <m/>
    <m/>
    <m/>
    <m/>
    <m/>
    <m/>
    <m/>
    <m/>
    <m/>
    <m/>
    <m/>
    <m/>
    <m/>
    <m/>
    <m/>
    <m/>
    <n v="1907"/>
    <s v="US-2016-150567"/>
    <d v="2016-05-17T00:00:00"/>
    <s v="5/21/2016"/>
    <s v="Standard Class"/>
    <s v="RP-19855"/>
    <x v="532"/>
    <x v="1"/>
    <s v="United States"/>
    <s v="Apopka"/>
    <s v="Florida"/>
    <n v="32712"/>
    <x v="0"/>
    <s v="OFF-BI-10001757"/>
    <x v="1"/>
    <x v="8"/>
    <s v="Pressboard Hanging Data Binders for Unburst Sheets"/>
    <n v="2.952"/>
    <n v="2"/>
    <n v="0.7"/>
    <n v="-2.1648000000000001"/>
    <n v="2016"/>
    <x v="5"/>
    <s v="Q2"/>
    <n v="-0.73333333333333339"/>
  </r>
  <r>
    <m/>
    <m/>
    <m/>
    <m/>
    <m/>
    <m/>
    <m/>
    <m/>
    <m/>
    <m/>
    <m/>
    <m/>
    <m/>
    <m/>
    <m/>
    <m/>
    <m/>
    <m/>
    <m/>
    <m/>
    <m/>
    <n v="1908"/>
    <s v="US-2016-150567"/>
    <d v="2016-05-17T00:00:00"/>
    <s v="5/21/2016"/>
    <s v="Standard Class"/>
    <s v="RP-19855"/>
    <x v="532"/>
    <x v="1"/>
    <s v="United States"/>
    <s v="Apopka"/>
    <s v="Florida"/>
    <n v="32712"/>
    <x v="0"/>
    <s v="OFF-BI-10000069"/>
    <x v="1"/>
    <x v="8"/>
    <s v="GBC Prepunched Paper, 19-Hole, for Binding Systems, 24-lb"/>
    <n v="27.018000000000001"/>
    <n v="6"/>
    <n v="0.7"/>
    <n v="-21.6144"/>
    <n v="2016"/>
    <x v="5"/>
    <s v="Q2"/>
    <n v="-0.79999999999999993"/>
  </r>
  <r>
    <m/>
    <m/>
    <m/>
    <m/>
    <m/>
    <m/>
    <m/>
    <m/>
    <m/>
    <m/>
    <m/>
    <m/>
    <m/>
    <m/>
    <m/>
    <m/>
    <m/>
    <m/>
    <m/>
    <m/>
    <m/>
    <n v="1909"/>
    <s v="CA-2015-157959"/>
    <d v="2015-02-03T00:00:00"/>
    <d v="2015-04-02T00:00:00"/>
    <s v="First Class"/>
    <s v="RW-19540"/>
    <x v="459"/>
    <x v="1"/>
    <s v="United States"/>
    <s v="Los Angeles"/>
    <s v="California"/>
    <n v="90008"/>
    <x v="1"/>
    <s v="FUR-FU-10004093"/>
    <x v="0"/>
    <x v="5"/>
    <s v="Hand-Finished Solid Wood Document Frame"/>
    <n v="136.91999999999999"/>
    <n v="4"/>
    <n v="0"/>
    <n v="41.076000000000001"/>
    <n v="2015"/>
    <x v="11"/>
    <s v="Q1"/>
    <n v="0.30000000000000004"/>
  </r>
  <r>
    <m/>
    <m/>
    <m/>
    <m/>
    <m/>
    <m/>
    <m/>
    <m/>
    <m/>
    <m/>
    <m/>
    <m/>
    <m/>
    <m/>
    <m/>
    <m/>
    <m/>
    <m/>
    <m/>
    <m/>
    <m/>
    <n v="1910"/>
    <s v="CA-2017-105886"/>
    <d v="2017-12-18T00:00:00"/>
    <s v="12/23/2017"/>
    <s v="Standard Class"/>
    <s v="DB-13660"/>
    <x v="551"/>
    <x v="0"/>
    <s v="United States"/>
    <s v="Oceanside"/>
    <s v="New York"/>
    <n v="11572"/>
    <x v="3"/>
    <s v="FUR-FU-10001037"/>
    <x v="0"/>
    <x v="5"/>
    <s v="DAX Charcoal/Nickel-Tone Document Frame, 5 x 7"/>
    <n v="18.96"/>
    <n v="2"/>
    <n v="0"/>
    <n v="8.532"/>
    <n v="2017"/>
    <x v="4"/>
    <s v="Q4"/>
    <n v="0.44999999999999996"/>
  </r>
  <r>
    <m/>
    <m/>
    <m/>
    <m/>
    <m/>
    <m/>
    <m/>
    <m/>
    <m/>
    <m/>
    <m/>
    <m/>
    <m/>
    <m/>
    <m/>
    <m/>
    <m/>
    <m/>
    <m/>
    <m/>
    <m/>
    <n v="1911"/>
    <s v="CA-2016-105963"/>
    <d v="2016-11-15T00:00:00"/>
    <s v="11/22/2016"/>
    <s v="Standard Class"/>
    <s v="SC-20770"/>
    <x v="34"/>
    <x v="1"/>
    <s v="United States"/>
    <s v="Los Angeles"/>
    <s v="California"/>
    <n v="90008"/>
    <x v="1"/>
    <s v="TEC-AC-10003832"/>
    <x v="2"/>
    <x v="11"/>
    <s v="Imation 16GB Mini TravelDrive USB 2.0 Flash Drive"/>
    <n v="99.39"/>
    <n v="3"/>
    <n v="0"/>
    <n v="40.749899999999997"/>
    <n v="2016"/>
    <x v="0"/>
    <s v="Q4"/>
    <n v="0.41"/>
  </r>
  <r>
    <m/>
    <m/>
    <m/>
    <m/>
    <m/>
    <m/>
    <m/>
    <m/>
    <m/>
    <m/>
    <m/>
    <m/>
    <m/>
    <m/>
    <m/>
    <m/>
    <m/>
    <m/>
    <m/>
    <m/>
    <m/>
    <n v="1912"/>
    <s v="CA-2017-121503"/>
    <d v="2017-07-03T00:00:00"/>
    <d v="2017-06-07T00:00:00"/>
    <s v="Second Class"/>
    <s v="FH-14275"/>
    <x v="395"/>
    <x v="1"/>
    <s v="United States"/>
    <s v="Houston"/>
    <s v="Texas"/>
    <n v="77041"/>
    <x v="2"/>
    <s v="OFF-PA-10001878"/>
    <x v="1"/>
    <x v="10"/>
    <s v="Xerox 1891"/>
    <n v="273.89600000000002"/>
    <n v="7"/>
    <n v="0.2"/>
    <n v="92.439899999999994"/>
    <n v="2017"/>
    <x v="7"/>
    <s v="Q3"/>
    <n v="0.33749999999999997"/>
  </r>
  <r>
    <m/>
    <m/>
    <m/>
    <m/>
    <m/>
    <m/>
    <m/>
    <m/>
    <m/>
    <m/>
    <m/>
    <m/>
    <m/>
    <m/>
    <m/>
    <m/>
    <m/>
    <m/>
    <m/>
    <m/>
    <m/>
    <n v="1913"/>
    <s v="CA-2017-121503"/>
    <d v="2017-07-03T00:00:00"/>
    <d v="2017-06-07T00:00:00"/>
    <s v="Second Class"/>
    <s v="FH-14275"/>
    <x v="395"/>
    <x v="1"/>
    <s v="United States"/>
    <s v="Houston"/>
    <s v="Texas"/>
    <n v="77041"/>
    <x v="2"/>
    <s v="TEC-MA-10003674"/>
    <x v="2"/>
    <x v="15"/>
    <s v="Hewlett-Packard Deskjet 5550 Printer"/>
    <n v="597.13199999999995"/>
    <n v="3"/>
    <n v="0.4"/>
    <n v="49.761000000000003"/>
    <n v="2017"/>
    <x v="7"/>
    <s v="Q3"/>
    <n v="8.3333333333333343E-2"/>
  </r>
  <r>
    <m/>
    <m/>
    <m/>
    <m/>
    <m/>
    <m/>
    <m/>
    <m/>
    <m/>
    <m/>
    <m/>
    <m/>
    <m/>
    <m/>
    <m/>
    <m/>
    <m/>
    <m/>
    <m/>
    <m/>
    <m/>
    <n v="1914"/>
    <s v="CA-2014-103366"/>
    <d v="2014-01-15T00:00:00"/>
    <s v="1/17/2014"/>
    <s v="First Class"/>
    <s v="EH-13990"/>
    <x v="552"/>
    <x v="0"/>
    <s v="United States"/>
    <s v="Roswell"/>
    <s v="Georgia"/>
    <n v="30076"/>
    <x v="0"/>
    <s v="TEC-AC-10003628"/>
    <x v="2"/>
    <x v="11"/>
    <s v="Logitech 910-002974 M325 Wireless Mouse for Web Scrolling"/>
    <n v="149.94999999999999"/>
    <n v="5"/>
    <n v="0"/>
    <n v="65.977999999999994"/>
    <n v="2014"/>
    <x v="9"/>
    <s v="Q1"/>
    <n v="0.44"/>
  </r>
  <r>
    <m/>
    <m/>
    <m/>
    <m/>
    <m/>
    <m/>
    <m/>
    <m/>
    <m/>
    <m/>
    <m/>
    <m/>
    <m/>
    <m/>
    <m/>
    <m/>
    <m/>
    <m/>
    <m/>
    <m/>
    <m/>
    <n v="1915"/>
    <s v="CA-2017-124597"/>
    <d v="2017-04-30T00:00:00"/>
    <d v="2017-05-05T00:00:00"/>
    <s v="Standard Class"/>
    <s v="AS-10630"/>
    <x v="357"/>
    <x v="2"/>
    <s v="United States"/>
    <s v="Boynton Beach"/>
    <s v="Florida"/>
    <n v="33437"/>
    <x v="0"/>
    <s v="OFF-LA-10003190"/>
    <x v="1"/>
    <x v="2"/>
    <s v="Avery 474"/>
    <n v="4.6079999999999997"/>
    <n v="2"/>
    <n v="0.2"/>
    <n v="1.6704000000000001"/>
    <n v="2017"/>
    <x v="3"/>
    <s v="Q2"/>
    <n v="0.36250000000000004"/>
  </r>
  <r>
    <m/>
    <m/>
    <m/>
    <m/>
    <m/>
    <m/>
    <m/>
    <m/>
    <m/>
    <m/>
    <m/>
    <m/>
    <m/>
    <m/>
    <m/>
    <m/>
    <m/>
    <m/>
    <m/>
    <m/>
    <m/>
    <n v="1916"/>
    <s v="CA-2017-124597"/>
    <d v="2017-04-30T00:00:00"/>
    <d v="2017-05-05T00:00:00"/>
    <s v="Standard Class"/>
    <s v="AS-10630"/>
    <x v="357"/>
    <x v="2"/>
    <s v="United States"/>
    <s v="Boynton Beach"/>
    <s v="Florida"/>
    <n v="33437"/>
    <x v="0"/>
    <s v="OFF-AR-10002280"/>
    <x v="1"/>
    <x v="6"/>
    <s v="Staples in misc. colors"/>
    <n v="15.528"/>
    <n v="3"/>
    <n v="0.2"/>
    <n v="4.8525"/>
    <n v="2017"/>
    <x v="3"/>
    <s v="Q2"/>
    <n v="0.3125"/>
  </r>
  <r>
    <m/>
    <m/>
    <m/>
    <m/>
    <m/>
    <m/>
    <m/>
    <m/>
    <m/>
    <m/>
    <m/>
    <m/>
    <m/>
    <m/>
    <m/>
    <m/>
    <m/>
    <m/>
    <m/>
    <m/>
    <m/>
    <n v="1917"/>
    <s v="CA-2017-124597"/>
    <d v="2017-04-30T00:00:00"/>
    <d v="2017-05-05T00:00:00"/>
    <s v="Standard Class"/>
    <s v="AS-10630"/>
    <x v="357"/>
    <x v="2"/>
    <s v="United States"/>
    <s v="Boynton Beach"/>
    <s v="Florida"/>
    <n v="33437"/>
    <x v="0"/>
    <s v="OFF-LA-10001569"/>
    <x v="1"/>
    <x v="2"/>
    <s v="Avery 499"/>
    <n v="11.952"/>
    <n v="3"/>
    <n v="0.2"/>
    <n v="3.8843999999999999"/>
    <n v="2017"/>
    <x v="3"/>
    <s v="Q2"/>
    <n v="0.32500000000000001"/>
  </r>
  <r>
    <m/>
    <m/>
    <m/>
    <m/>
    <m/>
    <m/>
    <m/>
    <m/>
    <m/>
    <m/>
    <m/>
    <m/>
    <m/>
    <m/>
    <m/>
    <m/>
    <m/>
    <m/>
    <m/>
    <m/>
    <m/>
    <n v="1918"/>
    <s v="CA-2015-105634"/>
    <d v="2015-11-08T00:00:00"/>
    <s v="11/14/2015"/>
    <s v="Standard Class"/>
    <s v="HA-14905"/>
    <x v="456"/>
    <x v="0"/>
    <s v="United States"/>
    <s v="Franklin"/>
    <s v="Massachusetts"/>
    <n v="2038"/>
    <x v="3"/>
    <s v="OFF-AR-10001573"/>
    <x v="1"/>
    <x v="6"/>
    <s v="American Pencil"/>
    <n v="11.65"/>
    <n v="5"/>
    <n v="0"/>
    <n v="3.3784999999999998"/>
    <n v="2015"/>
    <x v="0"/>
    <s v="Q4"/>
    <n v="0.28999999999999998"/>
  </r>
  <r>
    <m/>
    <m/>
    <m/>
    <m/>
    <m/>
    <m/>
    <m/>
    <m/>
    <m/>
    <m/>
    <m/>
    <m/>
    <m/>
    <m/>
    <m/>
    <m/>
    <m/>
    <m/>
    <m/>
    <m/>
    <m/>
    <n v="1919"/>
    <s v="CA-2015-123673"/>
    <d v="2015-10-30T00:00:00"/>
    <d v="2015-01-11T00:00:00"/>
    <s v="Second Class"/>
    <s v="CH-12070"/>
    <x v="539"/>
    <x v="2"/>
    <s v="United States"/>
    <s v="Detroit"/>
    <s v="Michigan"/>
    <n v="48227"/>
    <x v="2"/>
    <s v="TEC-PH-10001809"/>
    <x v="2"/>
    <x v="7"/>
    <s v="Panasonic KX T7736-B Digital phone"/>
    <n v="299.89999999999998"/>
    <n v="2"/>
    <n v="0"/>
    <n v="74.974999999999994"/>
    <n v="2015"/>
    <x v="2"/>
    <s v="Q4"/>
    <n v="0.25"/>
  </r>
  <r>
    <m/>
    <m/>
    <m/>
    <m/>
    <m/>
    <m/>
    <m/>
    <m/>
    <m/>
    <m/>
    <m/>
    <m/>
    <m/>
    <m/>
    <m/>
    <m/>
    <m/>
    <m/>
    <m/>
    <m/>
    <m/>
    <n v="1920"/>
    <s v="US-2017-111423"/>
    <d v="2017-08-17T00:00:00"/>
    <s v="8/19/2017"/>
    <s v="First Class"/>
    <s v="EH-13765"/>
    <x v="553"/>
    <x v="1"/>
    <s v="United States"/>
    <s v="Watertown"/>
    <s v="New York"/>
    <n v="13601"/>
    <x v="3"/>
    <s v="OFF-BI-10003091"/>
    <x v="1"/>
    <x v="8"/>
    <s v="GBC DocuBind TL200 Manual Binding Machine"/>
    <n v="895.92"/>
    <n v="5"/>
    <n v="0.2"/>
    <n v="302.37299999999999"/>
    <n v="2017"/>
    <x v="6"/>
    <s v="Q3"/>
    <n v="0.33750000000000002"/>
  </r>
  <r>
    <m/>
    <m/>
    <m/>
    <m/>
    <m/>
    <m/>
    <m/>
    <m/>
    <m/>
    <m/>
    <m/>
    <m/>
    <m/>
    <m/>
    <m/>
    <m/>
    <m/>
    <m/>
    <m/>
    <m/>
    <m/>
    <n v="1921"/>
    <s v="US-2017-111423"/>
    <d v="2017-08-17T00:00:00"/>
    <s v="8/19/2017"/>
    <s v="First Class"/>
    <s v="EH-13765"/>
    <x v="553"/>
    <x v="1"/>
    <s v="United States"/>
    <s v="Watertown"/>
    <s v="New York"/>
    <n v="13601"/>
    <x v="3"/>
    <s v="FUR-CH-10003981"/>
    <x v="0"/>
    <x v="1"/>
    <s v="Global Commerce Series Low-Back Swivel/Tilt Chairs"/>
    <n v="462.56400000000002"/>
    <n v="2"/>
    <n v="0.1"/>
    <n v="97.6524"/>
    <n v="2017"/>
    <x v="6"/>
    <s v="Q3"/>
    <n v="0.21111111111111111"/>
  </r>
  <r>
    <m/>
    <m/>
    <m/>
    <m/>
    <m/>
    <m/>
    <m/>
    <m/>
    <m/>
    <m/>
    <m/>
    <m/>
    <m/>
    <m/>
    <m/>
    <m/>
    <m/>
    <m/>
    <m/>
    <m/>
    <m/>
    <n v="1922"/>
    <s v="CA-2015-125178"/>
    <d v="2015-10-03T00:00:00"/>
    <d v="2015-09-10T00:00:00"/>
    <s v="Standard Class"/>
    <s v="MZ-17515"/>
    <x v="89"/>
    <x v="1"/>
    <s v="United States"/>
    <s v="Reading"/>
    <s v="Pennsylvania"/>
    <n v="19601"/>
    <x v="3"/>
    <s v="OFF-ST-10002562"/>
    <x v="1"/>
    <x v="4"/>
    <s v="Staple magnet"/>
    <n v="15.007999999999999"/>
    <n v="2"/>
    <n v="0.2"/>
    <n v="1.5007999999999999"/>
    <n v="2015"/>
    <x v="2"/>
    <s v="Q4"/>
    <n v="0.1"/>
  </r>
  <r>
    <m/>
    <m/>
    <m/>
    <m/>
    <m/>
    <m/>
    <m/>
    <m/>
    <m/>
    <m/>
    <m/>
    <m/>
    <m/>
    <m/>
    <m/>
    <m/>
    <m/>
    <m/>
    <m/>
    <m/>
    <m/>
    <n v="1923"/>
    <s v="CA-2016-156685"/>
    <d v="2016-07-08T00:00:00"/>
    <d v="2016-10-07T00:00:00"/>
    <s v="Second Class"/>
    <s v="SC-20230"/>
    <x v="554"/>
    <x v="1"/>
    <s v="United States"/>
    <s v="Arlington"/>
    <s v="Texas"/>
    <n v="76017"/>
    <x v="2"/>
    <s v="TEC-PH-10004345"/>
    <x v="2"/>
    <x v="7"/>
    <s v="Cisco SPA 502G IP Phone"/>
    <n v="863.64"/>
    <n v="9"/>
    <n v="0.2"/>
    <n v="107.955"/>
    <n v="2016"/>
    <x v="7"/>
    <s v="Q3"/>
    <n v="0.125"/>
  </r>
  <r>
    <m/>
    <m/>
    <m/>
    <m/>
    <m/>
    <m/>
    <m/>
    <m/>
    <m/>
    <m/>
    <m/>
    <m/>
    <m/>
    <m/>
    <m/>
    <m/>
    <m/>
    <m/>
    <m/>
    <m/>
    <m/>
    <n v="1924"/>
    <s v="CA-2016-156685"/>
    <d v="2016-07-08T00:00:00"/>
    <d v="2016-10-07T00:00:00"/>
    <s v="Second Class"/>
    <s v="SC-20230"/>
    <x v="554"/>
    <x v="1"/>
    <s v="United States"/>
    <s v="Arlington"/>
    <s v="Texas"/>
    <n v="76017"/>
    <x v="2"/>
    <s v="OFF-AR-10000588"/>
    <x v="1"/>
    <x v="6"/>
    <s v="Newell 345"/>
    <n v="47.616"/>
    <n v="3"/>
    <n v="0.2"/>
    <n v="3.5712000000000002"/>
    <n v="2016"/>
    <x v="7"/>
    <s v="Q3"/>
    <n v="7.4999999999999997E-2"/>
  </r>
  <r>
    <m/>
    <m/>
    <m/>
    <m/>
    <m/>
    <m/>
    <m/>
    <m/>
    <m/>
    <m/>
    <m/>
    <m/>
    <m/>
    <m/>
    <m/>
    <m/>
    <m/>
    <m/>
    <m/>
    <m/>
    <m/>
    <n v="1925"/>
    <s v="CA-2017-126865"/>
    <d v="2017-12-05T00:00:00"/>
    <d v="2017-07-12T00:00:00"/>
    <s v="Second Class"/>
    <s v="NP-18325"/>
    <x v="268"/>
    <x v="0"/>
    <s v="United States"/>
    <s v="San Diego"/>
    <s v="California"/>
    <n v="92024"/>
    <x v="1"/>
    <s v="OFF-PA-10003039"/>
    <x v="1"/>
    <x v="10"/>
    <s v="Xerox 1960"/>
    <n v="92.94"/>
    <n v="3"/>
    <n v="0"/>
    <n v="41.823"/>
    <n v="2017"/>
    <x v="4"/>
    <s v="Q4"/>
    <n v="0.45"/>
  </r>
  <r>
    <m/>
    <m/>
    <m/>
    <m/>
    <m/>
    <m/>
    <m/>
    <m/>
    <m/>
    <m/>
    <m/>
    <m/>
    <m/>
    <m/>
    <m/>
    <m/>
    <m/>
    <m/>
    <m/>
    <m/>
    <m/>
    <n v="1926"/>
    <s v="CA-2017-102834"/>
    <d v="2017-03-09T00:00:00"/>
    <s v="3/13/2017"/>
    <s v="Standard Class"/>
    <s v="LW-16990"/>
    <x v="352"/>
    <x v="1"/>
    <s v="United States"/>
    <s v="San Francisco"/>
    <s v="California"/>
    <n v="94110"/>
    <x v="1"/>
    <s v="TEC-AC-10001908"/>
    <x v="2"/>
    <x v="11"/>
    <s v="Logitech Wireless Headset h800"/>
    <n v="199.98"/>
    <n v="2"/>
    <n v="0"/>
    <n v="69.992999999999995"/>
    <n v="2017"/>
    <x v="10"/>
    <s v="Q1"/>
    <n v="0.35"/>
  </r>
  <r>
    <m/>
    <m/>
    <m/>
    <m/>
    <m/>
    <m/>
    <m/>
    <m/>
    <m/>
    <m/>
    <m/>
    <m/>
    <m/>
    <m/>
    <m/>
    <m/>
    <m/>
    <m/>
    <m/>
    <m/>
    <m/>
    <n v="1927"/>
    <s v="US-2016-139710"/>
    <d v="2016-06-09T00:00:00"/>
    <s v="6/15/2016"/>
    <s v="Standard Class"/>
    <s v="GM-14680"/>
    <x v="411"/>
    <x v="0"/>
    <s v="United States"/>
    <s v="Los Angeles"/>
    <s v="California"/>
    <n v="90045"/>
    <x v="1"/>
    <s v="TEC-PH-10001198"/>
    <x v="2"/>
    <x v="7"/>
    <s v="Avaya 4621SW VoIP phone"/>
    <n v="177.48"/>
    <n v="3"/>
    <n v="0.2"/>
    <n v="19.9665"/>
    <n v="2016"/>
    <x v="1"/>
    <s v="Q2"/>
    <n v="0.1125"/>
  </r>
  <r>
    <m/>
    <m/>
    <m/>
    <m/>
    <m/>
    <m/>
    <m/>
    <m/>
    <m/>
    <m/>
    <m/>
    <m/>
    <m/>
    <m/>
    <m/>
    <m/>
    <m/>
    <m/>
    <m/>
    <m/>
    <m/>
    <n v="1928"/>
    <s v="CA-2017-121538"/>
    <d v="2017-11-28T00:00:00"/>
    <d v="2017-01-12T00:00:00"/>
    <s v="First Class"/>
    <s v="RH-19495"/>
    <x v="302"/>
    <x v="0"/>
    <s v="United States"/>
    <s v="Denver"/>
    <s v="Colorado"/>
    <n v="80219"/>
    <x v="1"/>
    <s v="OFF-PA-10004071"/>
    <x v="1"/>
    <x v="10"/>
    <s v="Eaton Premium Continuous-Feed Paper, 25% Cotton, Letter Size, White, 1000 Shts/Box"/>
    <n v="88.768000000000001"/>
    <n v="2"/>
    <n v="0.2"/>
    <n v="31.0688"/>
    <n v="2017"/>
    <x v="0"/>
    <s v="Q4"/>
    <n v="0.35"/>
  </r>
  <r>
    <m/>
    <m/>
    <m/>
    <m/>
    <m/>
    <m/>
    <m/>
    <m/>
    <m/>
    <m/>
    <m/>
    <m/>
    <m/>
    <m/>
    <m/>
    <m/>
    <m/>
    <m/>
    <m/>
    <m/>
    <m/>
    <n v="1929"/>
    <s v="US-2017-101539"/>
    <d v="2017-03-16T00:00:00"/>
    <s v="3/18/2017"/>
    <s v="Second Class"/>
    <s v="VM-21685"/>
    <x v="91"/>
    <x v="2"/>
    <s v="United States"/>
    <s v="Seattle"/>
    <s v="Washington"/>
    <n v="98105"/>
    <x v="1"/>
    <s v="OFF-PA-10001972"/>
    <x v="1"/>
    <x v="10"/>
    <s v="Xerox 214"/>
    <n v="6.48"/>
    <n v="1"/>
    <n v="0"/>
    <n v="3.1103999999999998"/>
    <n v="2017"/>
    <x v="10"/>
    <s v="Q1"/>
    <n v="0.47999999999999993"/>
  </r>
  <r>
    <m/>
    <m/>
    <m/>
    <m/>
    <m/>
    <m/>
    <m/>
    <m/>
    <m/>
    <m/>
    <m/>
    <m/>
    <m/>
    <m/>
    <m/>
    <m/>
    <m/>
    <m/>
    <m/>
    <m/>
    <m/>
    <n v="1930"/>
    <s v="US-2017-101539"/>
    <d v="2017-03-16T00:00:00"/>
    <s v="3/18/2017"/>
    <s v="Second Class"/>
    <s v="VM-21685"/>
    <x v="91"/>
    <x v="2"/>
    <s v="United States"/>
    <s v="Seattle"/>
    <s v="Washington"/>
    <n v="98105"/>
    <x v="1"/>
    <s v="OFF-ST-10004180"/>
    <x v="1"/>
    <x v="4"/>
    <s v="Safco Commercial Shelving"/>
    <n v="46.51"/>
    <n v="1"/>
    <n v="0"/>
    <n v="1.8604000000000001"/>
    <n v="2017"/>
    <x v="10"/>
    <s v="Q1"/>
    <n v="0.04"/>
  </r>
  <r>
    <m/>
    <m/>
    <m/>
    <m/>
    <m/>
    <m/>
    <m/>
    <m/>
    <m/>
    <m/>
    <m/>
    <m/>
    <m/>
    <m/>
    <m/>
    <m/>
    <m/>
    <m/>
    <m/>
    <m/>
    <m/>
    <n v="1931"/>
    <s v="US-2017-101539"/>
    <d v="2017-03-16T00:00:00"/>
    <s v="3/18/2017"/>
    <s v="Second Class"/>
    <s v="VM-21685"/>
    <x v="91"/>
    <x v="2"/>
    <s v="United States"/>
    <s v="Seattle"/>
    <s v="Washington"/>
    <n v="98105"/>
    <x v="1"/>
    <s v="TEC-PH-10004165"/>
    <x v="2"/>
    <x v="7"/>
    <s v="Mitel MiVoice 5330e IP Phone"/>
    <n v="659.976"/>
    <n v="3"/>
    <n v="0.2"/>
    <n v="49.498199999999997"/>
    <n v="2017"/>
    <x v="10"/>
    <s v="Q1"/>
    <n v="7.4999999999999997E-2"/>
  </r>
  <r>
    <m/>
    <m/>
    <m/>
    <m/>
    <m/>
    <m/>
    <m/>
    <m/>
    <m/>
    <m/>
    <m/>
    <m/>
    <m/>
    <m/>
    <m/>
    <m/>
    <m/>
    <m/>
    <m/>
    <m/>
    <m/>
    <n v="1932"/>
    <s v="CA-2016-152121"/>
    <d v="2016-11-27T00:00:00"/>
    <s v="11/29/2016"/>
    <s v="Second Class"/>
    <s v="CC-12670"/>
    <x v="113"/>
    <x v="0"/>
    <s v="United States"/>
    <s v="Scottsdale"/>
    <s v="Arizona"/>
    <n v="85254"/>
    <x v="1"/>
    <s v="TEC-PH-10002483"/>
    <x v="2"/>
    <x v="7"/>
    <s v="Motorola Moto X"/>
    <n v="271.99200000000002"/>
    <n v="1"/>
    <n v="0.2"/>
    <n v="23.799299999999999"/>
    <n v="2016"/>
    <x v="0"/>
    <s v="Q4"/>
    <n v="8.7499999999999994E-2"/>
  </r>
  <r>
    <m/>
    <m/>
    <m/>
    <m/>
    <m/>
    <m/>
    <m/>
    <m/>
    <m/>
    <m/>
    <m/>
    <m/>
    <m/>
    <m/>
    <m/>
    <m/>
    <m/>
    <m/>
    <m/>
    <m/>
    <m/>
    <n v="1933"/>
    <s v="CA-2017-161200"/>
    <d v="2017-08-06T00:00:00"/>
    <d v="2017-10-08T00:00:00"/>
    <s v="Second Class"/>
    <s v="SV-20365"/>
    <x v="277"/>
    <x v="0"/>
    <s v="United States"/>
    <s v="Lafayette"/>
    <s v="Louisiana"/>
    <n v="70506"/>
    <x v="0"/>
    <s v="FUR-BO-10000468"/>
    <x v="0"/>
    <x v="0"/>
    <s v="O'Sullivan 2-Shelf Heavy-Duty Bookcases"/>
    <n v="145.74"/>
    <n v="3"/>
    <n v="0"/>
    <n v="23.3184"/>
    <n v="2017"/>
    <x v="6"/>
    <s v="Q3"/>
    <n v="0.16"/>
  </r>
  <r>
    <m/>
    <m/>
    <m/>
    <m/>
    <m/>
    <m/>
    <m/>
    <m/>
    <m/>
    <m/>
    <m/>
    <m/>
    <m/>
    <m/>
    <m/>
    <m/>
    <m/>
    <m/>
    <m/>
    <m/>
    <m/>
    <n v="1934"/>
    <s v="CA-2017-161200"/>
    <d v="2017-08-06T00:00:00"/>
    <d v="2017-10-08T00:00:00"/>
    <s v="Second Class"/>
    <s v="SV-20365"/>
    <x v="277"/>
    <x v="0"/>
    <s v="United States"/>
    <s v="Lafayette"/>
    <s v="Louisiana"/>
    <n v="70506"/>
    <x v="0"/>
    <s v="FUR-FU-10001706"/>
    <x v="0"/>
    <x v="5"/>
    <s v="Longer-Life Soft White Bulbs"/>
    <n v="15.4"/>
    <n v="5"/>
    <n v="0"/>
    <n v="7.3920000000000003"/>
    <n v="2017"/>
    <x v="6"/>
    <s v="Q3"/>
    <n v="0.48000000000000004"/>
  </r>
  <r>
    <m/>
    <m/>
    <m/>
    <m/>
    <m/>
    <m/>
    <m/>
    <m/>
    <m/>
    <m/>
    <m/>
    <m/>
    <m/>
    <m/>
    <m/>
    <m/>
    <m/>
    <m/>
    <m/>
    <m/>
    <m/>
    <n v="1935"/>
    <s v="CA-2017-101245"/>
    <d v="2017-11-27T00:00:00"/>
    <d v="2017-03-12T00:00:00"/>
    <s v="Standard Class"/>
    <s v="LW-16990"/>
    <x v="352"/>
    <x v="1"/>
    <s v="United States"/>
    <s v="San Francisco"/>
    <s v="California"/>
    <n v="94109"/>
    <x v="1"/>
    <s v="OFF-PA-10003129"/>
    <x v="1"/>
    <x v="10"/>
    <s v="Tops White Computer Printout Paper"/>
    <n v="244.55"/>
    <n v="5"/>
    <n v="0"/>
    <n v="114.9385"/>
    <n v="2017"/>
    <x v="0"/>
    <s v="Q4"/>
    <n v="0.47"/>
  </r>
  <r>
    <m/>
    <m/>
    <m/>
    <m/>
    <m/>
    <m/>
    <m/>
    <m/>
    <m/>
    <m/>
    <m/>
    <m/>
    <m/>
    <m/>
    <m/>
    <m/>
    <m/>
    <m/>
    <m/>
    <m/>
    <m/>
    <n v="1936"/>
    <s v="CA-2017-101245"/>
    <d v="2017-11-27T00:00:00"/>
    <d v="2017-03-12T00:00:00"/>
    <s v="Standard Class"/>
    <s v="LW-16990"/>
    <x v="352"/>
    <x v="1"/>
    <s v="United States"/>
    <s v="San Francisco"/>
    <s v="California"/>
    <n v="94109"/>
    <x v="1"/>
    <s v="TEC-AC-10001284"/>
    <x v="2"/>
    <x v="11"/>
    <s v="Enermax Briskie RF Wireless Keyboard and Mouse Combo"/>
    <n v="166.16"/>
    <n v="8"/>
    <n v="0"/>
    <n v="59.817599999999999"/>
    <n v="2017"/>
    <x v="0"/>
    <s v="Q4"/>
    <n v="0.36"/>
  </r>
  <r>
    <m/>
    <m/>
    <m/>
    <m/>
    <m/>
    <m/>
    <m/>
    <m/>
    <m/>
    <m/>
    <m/>
    <m/>
    <m/>
    <m/>
    <m/>
    <m/>
    <m/>
    <m/>
    <m/>
    <m/>
    <m/>
    <n v="1937"/>
    <s v="CA-2015-141768"/>
    <d v="2015-05-25T00:00:00"/>
    <s v="5/27/2015"/>
    <s v="Second Class"/>
    <s v="NP-18685"/>
    <x v="472"/>
    <x v="2"/>
    <s v="United States"/>
    <s v="San Francisco"/>
    <s v="California"/>
    <n v="94109"/>
    <x v="1"/>
    <s v="FUR-FU-10002268"/>
    <x v="0"/>
    <x v="5"/>
    <s v="Ultra Door Push Plate"/>
    <n v="14.73"/>
    <n v="3"/>
    <n v="0"/>
    <n v="4.8609"/>
    <n v="2015"/>
    <x v="5"/>
    <s v="Q2"/>
    <n v="0.33"/>
  </r>
  <r>
    <m/>
    <m/>
    <m/>
    <m/>
    <m/>
    <m/>
    <m/>
    <m/>
    <m/>
    <m/>
    <m/>
    <m/>
    <m/>
    <m/>
    <m/>
    <m/>
    <m/>
    <m/>
    <m/>
    <m/>
    <m/>
    <n v="1938"/>
    <s v="CA-2016-112109"/>
    <d v="2016-07-08T00:00:00"/>
    <d v="2016-12-07T00:00:00"/>
    <s v="Standard Class"/>
    <s v="JE-15715"/>
    <x v="555"/>
    <x v="0"/>
    <s v="United States"/>
    <s v="Broomfield"/>
    <s v="Colorado"/>
    <n v="80020"/>
    <x v="1"/>
    <s v="OFF-BI-10002082"/>
    <x v="1"/>
    <x v="8"/>
    <s v="GBC Twin Loop Wire Binding Elements"/>
    <n v="19.968"/>
    <n v="2"/>
    <n v="0.7"/>
    <n v="-13.311999999999999"/>
    <n v="2016"/>
    <x v="7"/>
    <s v="Q3"/>
    <n v="-0.66666666666666663"/>
  </r>
  <r>
    <m/>
    <m/>
    <m/>
    <m/>
    <m/>
    <m/>
    <m/>
    <m/>
    <m/>
    <m/>
    <m/>
    <m/>
    <m/>
    <m/>
    <m/>
    <m/>
    <m/>
    <m/>
    <m/>
    <m/>
    <m/>
    <n v="1939"/>
    <s v="CA-2016-112109"/>
    <d v="2016-07-08T00:00:00"/>
    <d v="2016-12-07T00:00:00"/>
    <s v="Standard Class"/>
    <s v="JE-15715"/>
    <x v="555"/>
    <x v="0"/>
    <s v="United States"/>
    <s v="Broomfield"/>
    <s v="Colorado"/>
    <n v="80020"/>
    <x v="1"/>
    <s v="OFF-ST-10001505"/>
    <x v="1"/>
    <x v="4"/>
    <s v="Perma STOR-ALL Hanging File Box, 13 1/8&quot;W x 12 1/4&quot;D x 10 1/2&quot;H"/>
    <n v="33.488"/>
    <n v="7"/>
    <n v="0.2"/>
    <n v="-1.2558"/>
    <n v="2016"/>
    <x v="7"/>
    <s v="Q3"/>
    <n v="-3.7499999999999999E-2"/>
  </r>
  <r>
    <m/>
    <m/>
    <m/>
    <m/>
    <m/>
    <m/>
    <m/>
    <m/>
    <m/>
    <m/>
    <m/>
    <m/>
    <m/>
    <m/>
    <m/>
    <m/>
    <m/>
    <m/>
    <m/>
    <m/>
    <m/>
    <n v="1940"/>
    <s v="CA-2016-112109"/>
    <d v="2016-07-08T00:00:00"/>
    <d v="2016-12-07T00:00:00"/>
    <s v="Standard Class"/>
    <s v="JE-15715"/>
    <x v="555"/>
    <x v="0"/>
    <s v="United States"/>
    <s v="Broomfield"/>
    <s v="Colorado"/>
    <n v="80020"/>
    <x v="1"/>
    <s v="OFF-BI-10001634"/>
    <x v="1"/>
    <x v="8"/>
    <s v="Wilson Jones Active Use Binders"/>
    <n v="8.7360000000000007"/>
    <n v="4"/>
    <n v="0.7"/>
    <n v="-6.1151999999999997"/>
    <n v="2016"/>
    <x v="7"/>
    <s v="Q3"/>
    <n v="-0.7"/>
  </r>
  <r>
    <m/>
    <m/>
    <m/>
    <m/>
    <m/>
    <m/>
    <m/>
    <m/>
    <m/>
    <m/>
    <m/>
    <m/>
    <m/>
    <m/>
    <m/>
    <m/>
    <m/>
    <m/>
    <m/>
    <m/>
    <m/>
    <n v="1941"/>
    <s v="CA-2016-112109"/>
    <d v="2016-07-08T00:00:00"/>
    <d v="2016-12-07T00:00:00"/>
    <s v="Standard Class"/>
    <s v="JE-15715"/>
    <x v="555"/>
    <x v="0"/>
    <s v="United States"/>
    <s v="Broomfield"/>
    <s v="Colorado"/>
    <n v="80020"/>
    <x v="1"/>
    <s v="FUR-CH-10004287"/>
    <x v="0"/>
    <x v="1"/>
    <s v="SAFCO Arco Folding Chair"/>
    <n v="662.88"/>
    <n v="3"/>
    <n v="0.2"/>
    <n v="74.573999999999998"/>
    <n v="2016"/>
    <x v="7"/>
    <s v="Q3"/>
    <n v="0.1125"/>
  </r>
  <r>
    <m/>
    <m/>
    <m/>
    <m/>
    <m/>
    <m/>
    <m/>
    <m/>
    <m/>
    <m/>
    <m/>
    <m/>
    <m/>
    <m/>
    <m/>
    <m/>
    <m/>
    <m/>
    <m/>
    <m/>
    <m/>
    <n v="1942"/>
    <s v="CA-2017-144064"/>
    <d v="2017-08-29T00:00:00"/>
    <d v="2017-01-09T00:00:00"/>
    <s v="First Class"/>
    <s v="CP-12085"/>
    <x v="434"/>
    <x v="1"/>
    <s v="United States"/>
    <s v="Quincy"/>
    <s v="Illinois"/>
    <n v="62301"/>
    <x v="2"/>
    <s v="OFF-LA-10004544"/>
    <x v="1"/>
    <x v="2"/>
    <s v="Avery 505"/>
    <n v="47.36"/>
    <n v="4"/>
    <n v="0.2"/>
    <n v="17.760000000000002"/>
    <n v="2017"/>
    <x v="6"/>
    <s v="Q3"/>
    <n v="0.37500000000000006"/>
  </r>
  <r>
    <m/>
    <m/>
    <m/>
    <m/>
    <m/>
    <m/>
    <m/>
    <m/>
    <m/>
    <m/>
    <m/>
    <m/>
    <m/>
    <m/>
    <m/>
    <m/>
    <m/>
    <m/>
    <m/>
    <m/>
    <m/>
    <n v="1943"/>
    <s v="CA-2017-144064"/>
    <d v="2017-08-29T00:00:00"/>
    <d v="2017-01-09T00:00:00"/>
    <s v="First Class"/>
    <s v="CP-12085"/>
    <x v="434"/>
    <x v="1"/>
    <s v="United States"/>
    <s v="Quincy"/>
    <s v="Illinois"/>
    <n v="62301"/>
    <x v="2"/>
    <s v="OFF-ST-10004507"/>
    <x v="1"/>
    <x v="4"/>
    <s v="Advantus Rolling Storage Box"/>
    <n v="27.44"/>
    <n v="2"/>
    <n v="0.2"/>
    <n v="2.4009999999999998"/>
    <n v="2017"/>
    <x v="6"/>
    <s v="Q3"/>
    <n v="8.7499999999999994E-2"/>
  </r>
  <r>
    <m/>
    <m/>
    <m/>
    <m/>
    <m/>
    <m/>
    <m/>
    <m/>
    <m/>
    <m/>
    <m/>
    <m/>
    <m/>
    <m/>
    <m/>
    <m/>
    <m/>
    <m/>
    <m/>
    <m/>
    <m/>
    <n v="1944"/>
    <s v="CA-2017-144064"/>
    <d v="2017-08-29T00:00:00"/>
    <d v="2017-01-09T00:00:00"/>
    <s v="First Class"/>
    <s v="CP-12085"/>
    <x v="434"/>
    <x v="1"/>
    <s v="United States"/>
    <s v="Quincy"/>
    <s v="Illinois"/>
    <n v="62301"/>
    <x v="2"/>
    <s v="OFF-BI-10002012"/>
    <x v="1"/>
    <x v="8"/>
    <s v="Wilson Jones Easy Flow II Sheet Lifters"/>
    <n v="3.24"/>
    <n v="9"/>
    <n v="0.8"/>
    <n v="-5.1840000000000002"/>
    <n v="2017"/>
    <x v="6"/>
    <s v="Q3"/>
    <n v="-1.5999999999999999"/>
  </r>
  <r>
    <m/>
    <m/>
    <m/>
    <m/>
    <m/>
    <m/>
    <m/>
    <m/>
    <m/>
    <m/>
    <m/>
    <m/>
    <m/>
    <m/>
    <m/>
    <m/>
    <m/>
    <m/>
    <m/>
    <m/>
    <m/>
    <n v="1945"/>
    <s v="CA-2016-108581"/>
    <d v="2016-06-20T00:00:00"/>
    <s v="6/26/2016"/>
    <s v="Standard Class"/>
    <s v="EA-14035"/>
    <x v="105"/>
    <x v="1"/>
    <s v="United States"/>
    <s v="Carrollton"/>
    <s v="Texas"/>
    <n v="75007"/>
    <x v="2"/>
    <s v="TEC-AC-10001109"/>
    <x v="2"/>
    <x v="11"/>
    <s v="Logitech Trackman Marble Mouse"/>
    <n v="95.968000000000004"/>
    <n v="4"/>
    <n v="0.2"/>
    <n v="26.391200000000001"/>
    <n v="2016"/>
    <x v="1"/>
    <s v="Q2"/>
    <n v="0.27500000000000002"/>
  </r>
  <r>
    <m/>
    <m/>
    <m/>
    <m/>
    <m/>
    <m/>
    <m/>
    <m/>
    <m/>
    <m/>
    <m/>
    <m/>
    <m/>
    <m/>
    <m/>
    <m/>
    <m/>
    <m/>
    <m/>
    <m/>
    <m/>
    <n v="1946"/>
    <s v="CA-2016-108581"/>
    <d v="2016-06-20T00:00:00"/>
    <s v="6/26/2016"/>
    <s v="Standard Class"/>
    <s v="EA-14035"/>
    <x v="105"/>
    <x v="1"/>
    <s v="United States"/>
    <s v="Carrollton"/>
    <s v="Texas"/>
    <n v="75007"/>
    <x v="2"/>
    <s v="OFF-PA-10000809"/>
    <x v="1"/>
    <x v="10"/>
    <s v="Xerox 206"/>
    <n v="10.368"/>
    <n v="2"/>
    <n v="0.2"/>
    <n v="3.6288"/>
    <n v="2016"/>
    <x v="1"/>
    <s v="Q2"/>
    <n v="0.35"/>
  </r>
  <r>
    <m/>
    <m/>
    <m/>
    <m/>
    <m/>
    <m/>
    <m/>
    <m/>
    <m/>
    <m/>
    <m/>
    <m/>
    <m/>
    <m/>
    <m/>
    <m/>
    <m/>
    <m/>
    <m/>
    <m/>
    <m/>
    <n v="1947"/>
    <s v="CA-2017-157987"/>
    <d v="2017-09-02T00:00:00"/>
    <d v="2017-06-09T00:00:00"/>
    <s v="Standard Class"/>
    <s v="AC-10615"/>
    <x v="556"/>
    <x v="1"/>
    <s v="United States"/>
    <s v="New York City"/>
    <s v="New York"/>
    <n v="10009"/>
    <x v="3"/>
    <s v="OFF-AR-10000658"/>
    <x v="1"/>
    <x v="6"/>
    <s v="Newell 324"/>
    <n v="23.1"/>
    <n v="2"/>
    <n v="0"/>
    <n v="6.468"/>
    <n v="2017"/>
    <x v="8"/>
    <s v="Q3"/>
    <n v="0.27999999999999997"/>
  </r>
  <r>
    <m/>
    <m/>
    <m/>
    <m/>
    <m/>
    <m/>
    <m/>
    <m/>
    <m/>
    <m/>
    <m/>
    <m/>
    <m/>
    <m/>
    <m/>
    <m/>
    <m/>
    <m/>
    <m/>
    <m/>
    <m/>
    <n v="1948"/>
    <s v="CA-2017-157987"/>
    <d v="2017-09-02T00:00:00"/>
    <d v="2017-06-09T00:00:00"/>
    <s v="Standard Class"/>
    <s v="AC-10615"/>
    <x v="556"/>
    <x v="1"/>
    <s v="United States"/>
    <s v="New York City"/>
    <s v="New York"/>
    <n v="10009"/>
    <x v="3"/>
    <s v="FUR-FU-10001196"/>
    <x v="0"/>
    <x v="5"/>
    <s v="DAX Cubicle Frames - 8x10"/>
    <n v="11.54"/>
    <n v="2"/>
    <n v="0"/>
    <n v="3.4620000000000002"/>
    <n v="2017"/>
    <x v="8"/>
    <s v="Q3"/>
    <n v="0.30000000000000004"/>
  </r>
  <r>
    <m/>
    <m/>
    <m/>
    <m/>
    <m/>
    <m/>
    <m/>
    <m/>
    <m/>
    <m/>
    <m/>
    <m/>
    <m/>
    <m/>
    <m/>
    <m/>
    <m/>
    <m/>
    <m/>
    <m/>
    <m/>
    <n v="1949"/>
    <s v="CA-2017-157987"/>
    <d v="2017-09-02T00:00:00"/>
    <d v="2017-06-09T00:00:00"/>
    <s v="Standard Class"/>
    <s v="AC-10615"/>
    <x v="556"/>
    <x v="1"/>
    <s v="United States"/>
    <s v="New York City"/>
    <s v="New York"/>
    <n v="10009"/>
    <x v="3"/>
    <s v="FUR-TA-10001889"/>
    <x v="0"/>
    <x v="3"/>
    <s v="Bush Advantage Collection Racetrack Conference Table"/>
    <n v="254.52600000000001"/>
    <n v="1"/>
    <n v="0.4"/>
    <n v="-93.3262"/>
    <n v="2017"/>
    <x v="8"/>
    <s v="Q3"/>
    <n v="-0.36666666666666664"/>
  </r>
  <r>
    <m/>
    <m/>
    <m/>
    <m/>
    <m/>
    <m/>
    <m/>
    <m/>
    <m/>
    <m/>
    <m/>
    <m/>
    <m/>
    <m/>
    <m/>
    <m/>
    <m/>
    <m/>
    <m/>
    <m/>
    <m/>
    <n v="1950"/>
    <s v="CA-2017-157987"/>
    <d v="2017-09-02T00:00:00"/>
    <d v="2017-06-09T00:00:00"/>
    <s v="Standard Class"/>
    <s v="AC-10615"/>
    <x v="556"/>
    <x v="1"/>
    <s v="United States"/>
    <s v="New York City"/>
    <s v="New York"/>
    <n v="10009"/>
    <x v="3"/>
    <s v="OFF-AP-10000358"/>
    <x v="1"/>
    <x v="9"/>
    <s v="Fellowes Basic Home/Office Series Surge Protectors"/>
    <n v="12.98"/>
    <n v="1"/>
    <n v="0"/>
    <n v="3.7642000000000002"/>
    <n v="2017"/>
    <x v="8"/>
    <s v="Q3"/>
    <n v="0.28999999999999998"/>
  </r>
  <r>
    <m/>
    <m/>
    <m/>
    <m/>
    <m/>
    <m/>
    <m/>
    <m/>
    <m/>
    <m/>
    <m/>
    <m/>
    <m/>
    <m/>
    <m/>
    <m/>
    <m/>
    <m/>
    <m/>
    <m/>
    <m/>
    <n v="1951"/>
    <s v="CA-2017-157987"/>
    <d v="2017-09-02T00:00:00"/>
    <d v="2017-06-09T00:00:00"/>
    <s v="Standard Class"/>
    <s v="AC-10615"/>
    <x v="556"/>
    <x v="1"/>
    <s v="United States"/>
    <s v="New York City"/>
    <s v="New York"/>
    <n v="10009"/>
    <x v="3"/>
    <s v="OFF-BI-10004970"/>
    <x v="1"/>
    <x v="8"/>
    <s v="ACCOHIDE 3-Ring Binder, Blue, 1&quot;"/>
    <n v="26.431999999999999"/>
    <n v="8"/>
    <n v="0.2"/>
    <n v="8.9207999999999998"/>
    <n v="2017"/>
    <x v="8"/>
    <s v="Q3"/>
    <n v="0.33750000000000002"/>
  </r>
  <r>
    <m/>
    <m/>
    <m/>
    <m/>
    <m/>
    <m/>
    <m/>
    <m/>
    <m/>
    <m/>
    <m/>
    <m/>
    <m/>
    <m/>
    <m/>
    <m/>
    <m/>
    <m/>
    <m/>
    <m/>
    <m/>
    <n v="1952"/>
    <s v="CA-2017-157987"/>
    <d v="2017-09-02T00:00:00"/>
    <d v="2017-06-09T00:00:00"/>
    <s v="Standard Class"/>
    <s v="AC-10615"/>
    <x v="556"/>
    <x v="1"/>
    <s v="United States"/>
    <s v="New York City"/>
    <s v="New York"/>
    <n v="10009"/>
    <x v="3"/>
    <s v="TEC-PH-10003885"/>
    <x v="2"/>
    <x v="7"/>
    <s v="Cisco SPA508G"/>
    <n v="197.97"/>
    <n v="3"/>
    <n v="0"/>
    <n v="57.411299999999997"/>
    <n v="2017"/>
    <x v="8"/>
    <s v="Q3"/>
    <n v="0.28999999999999998"/>
  </r>
  <r>
    <m/>
    <m/>
    <m/>
    <m/>
    <m/>
    <m/>
    <m/>
    <m/>
    <m/>
    <m/>
    <m/>
    <m/>
    <m/>
    <m/>
    <m/>
    <m/>
    <m/>
    <m/>
    <m/>
    <m/>
    <m/>
    <n v="1953"/>
    <s v="CA-2017-157987"/>
    <d v="2017-09-02T00:00:00"/>
    <d v="2017-06-09T00:00:00"/>
    <s v="Standard Class"/>
    <s v="AC-10615"/>
    <x v="556"/>
    <x v="1"/>
    <s v="United States"/>
    <s v="New York City"/>
    <s v="New York"/>
    <n v="10009"/>
    <x v="3"/>
    <s v="OFF-LA-10001641"/>
    <x v="1"/>
    <x v="2"/>
    <s v="Avery 518"/>
    <n v="18.899999999999999"/>
    <n v="6"/>
    <n v="0"/>
    <n v="9.0719999999999992"/>
    <n v="2017"/>
    <x v="8"/>
    <s v="Q3"/>
    <n v="0.48"/>
  </r>
  <r>
    <m/>
    <m/>
    <m/>
    <m/>
    <m/>
    <m/>
    <m/>
    <m/>
    <m/>
    <m/>
    <m/>
    <m/>
    <m/>
    <m/>
    <m/>
    <m/>
    <m/>
    <m/>
    <m/>
    <m/>
    <m/>
    <n v="1954"/>
    <s v="CA-2017-157987"/>
    <d v="2017-09-02T00:00:00"/>
    <d v="2017-06-09T00:00:00"/>
    <s v="Standard Class"/>
    <s v="AC-10615"/>
    <x v="556"/>
    <x v="1"/>
    <s v="United States"/>
    <s v="New York City"/>
    <s v="New York"/>
    <n v="10009"/>
    <x v="3"/>
    <s v="FUR-CH-10003379"/>
    <x v="0"/>
    <x v="1"/>
    <s v="Global Commerce Series High-Back Swivel/Tilt Chairs"/>
    <n v="1282.4100000000001"/>
    <n v="5"/>
    <n v="0.1"/>
    <n v="213.73500000000001"/>
    <n v="2017"/>
    <x v="8"/>
    <s v="Q3"/>
    <n v="0.16666666666666666"/>
  </r>
  <r>
    <m/>
    <m/>
    <m/>
    <m/>
    <m/>
    <m/>
    <m/>
    <m/>
    <m/>
    <m/>
    <m/>
    <m/>
    <m/>
    <m/>
    <m/>
    <m/>
    <m/>
    <m/>
    <m/>
    <m/>
    <m/>
    <n v="1955"/>
    <s v="CA-2017-157987"/>
    <d v="2017-09-02T00:00:00"/>
    <d v="2017-06-09T00:00:00"/>
    <s v="Standard Class"/>
    <s v="AC-10615"/>
    <x v="556"/>
    <x v="1"/>
    <s v="United States"/>
    <s v="New York City"/>
    <s v="New York"/>
    <n v="10009"/>
    <x v="3"/>
    <s v="OFF-AR-10004582"/>
    <x v="1"/>
    <x v="6"/>
    <s v="BIC Brite Liner Grip Highlighters"/>
    <n v="4.92"/>
    <n v="3"/>
    <n v="0"/>
    <n v="2.214"/>
    <n v="2017"/>
    <x v="8"/>
    <s v="Q3"/>
    <n v="0.45"/>
  </r>
  <r>
    <m/>
    <m/>
    <m/>
    <m/>
    <m/>
    <m/>
    <m/>
    <m/>
    <m/>
    <m/>
    <m/>
    <m/>
    <m/>
    <m/>
    <m/>
    <m/>
    <m/>
    <m/>
    <m/>
    <m/>
    <m/>
    <n v="1956"/>
    <s v="CA-2017-157987"/>
    <d v="2017-09-02T00:00:00"/>
    <d v="2017-06-09T00:00:00"/>
    <s v="Standard Class"/>
    <s v="AC-10615"/>
    <x v="556"/>
    <x v="1"/>
    <s v="United States"/>
    <s v="New York City"/>
    <s v="New York"/>
    <n v="10009"/>
    <x v="3"/>
    <s v="TEC-AC-10002842"/>
    <x v="2"/>
    <x v="11"/>
    <s v="WD My Passport Ultra 2TB Portable External Hard Drive"/>
    <n v="238"/>
    <n v="2"/>
    <n v="0"/>
    <n v="38.08"/>
    <n v="2017"/>
    <x v="8"/>
    <s v="Q3"/>
    <n v="0.16"/>
  </r>
  <r>
    <m/>
    <m/>
    <m/>
    <m/>
    <m/>
    <m/>
    <m/>
    <m/>
    <m/>
    <m/>
    <m/>
    <m/>
    <m/>
    <m/>
    <m/>
    <m/>
    <m/>
    <m/>
    <m/>
    <m/>
    <m/>
    <n v="1957"/>
    <s v="CA-2017-157987"/>
    <d v="2017-09-02T00:00:00"/>
    <d v="2017-06-09T00:00:00"/>
    <s v="Standard Class"/>
    <s v="AC-10615"/>
    <x v="556"/>
    <x v="1"/>
    <s v="United States"/>
    <s v="New York City"/>
    <s v="New York"/>
    <n v="10009"/>
    <x v="3"/>
    <s v="TEC-AC-10000109"/>
    <x v="2"/>
    <x v="11"/>
    <s v="Sony Micro Vault Click 16 GB USB 2.0 Flash Drive"/>
    <n v="167.97"/>
    <n v="3"/>
    <n v="0"/>
    <n v="40.312800000000003"/>
    <n v="2017"/>
    <x v="8"/>
    <s v="Q3"/>
    <n v="0.24000000000000002"/>
  </r>
  <r>
    <m/>
    <m/>
    <m/>
    <m/>
    <m/>
    <m/>
    <m/>
    <m/>
    <m/>
    <m/>
    <m/>
    <m/>
    <m/>
    <m/>
    <m/>
    <m/>
    <m/>
    <m/>
    <m/>
    <m/>
    <m/>
    <n v="1958"/>
    <s v="CA-2017-157987"/>
    <d v="2017-09-02T00:00:00"/>
    <d v="2017-06-09T00:00:00"/>
    <s v="Standard Class"/>
    <s v="AC-10615"/>
    <x v="556"/>
    <x v="1"/>
    <s v="United States"/>
    <s v="New York City"/>
    <s v="New York"/>
    <n v="10009"/>
    <x v="3"/>
    <s v="OFF-PA-10003893"/>
    <x v="1"/>
    <x v="10"/>
    <s v="Xerox 1962"/>
    <n v="17.12"/>
    <n v="4"/>
    <n v="0"/>
    <n v="7.7039999999999997"/>
    <n v="2017"/>
    <x v="8"/>
    <s v="Q3"/>
    <n v="0.44999999999999996"/>
  </r>
  <r>
    <m/>
    <m/>
    <m/>
    <m/>
    <m/>
    <m/>
    <m/>
    <m/>
    <m/>
    <m/>
    <m/>
    <m/>
    <m/>
    <m/>
    <m/>
    <m/>
    <m/>
    <m/>
    <m/>
    <m/>
    <m/>
    <n v="1959"/>
    <s v="CA-2017-110905"/>
    <d v="2017-09-10T00:00:00"/>
    <s v="9/15/2017"/>
    <s v="Second Class"/>
    <s v="RW-19690"/>
    <x v="355"/>
    <x v="0"/>
    <s v="United States"/>
    <s v="Springfield"/>
    <s v="Missouri"/>
    <n v="65807"/>
    <x v="2"/>
    <s v="OFF-BI-10003669"/>
    <x v="1"/>
    <x v="8"/>
    <s v="3M Organizer Strips"/>
    <n v="16.2"/>
    <n v="3"/>
    <n v="0"/>
    <n v="7.7759999999999998"/>
    <n v="2017"/>
    <x v="8"/>
    <s v="Q3"/>
    <n v="0.48"/>
  </r>
  <r>
    <m/>
    <m/>
    <m/>
    <m/>
    <m/>
    <m/>
    <m/>
    <m/>
    <m/>
    <m/>
    <m/>
    <m/>
    <m/>
    <m/>
    <m/>
    <m/>
    <m/>
    <m/>
    <m/>
    <m/>
    <m/>
    <n v="1960"/>
    <s v="CA-2017-110905"/>
    <d v="2017-09-10T00:00:00"/>
    <s v="9/15/2017"/>
    <s v="Second Class"/>
    <s v="RW-19690"/>
    <x v="355"/>
    <x v="0"/>
    <s v="United States"/>
    <s v="Springfield"/>
    <s v="Missouri"/>
    <n v="65807"/>
    <x v="2"/>
    <s v="OFF-AP-10004785"/>
    <x v="1"/>
    <x v="9"/>
    <s v="Holmes Replacement Filter for HEPA Air Cleaner, Medium Room"/>
    <n v="33.99"/>
    <n v="3"/>
    <n v="0"/>
    <n v="14.6157"/>
    <n v="2017"/>
    <x v="8"/>
    <s v="Q3"/>
    <n v="0.43"/>
  </r>
  <r>
    <m/>
    <m/>
    <m/>
    <m/>
    <m/>
    <m/>
    <m/>
    <m/>
    <m/>
    <m/>
    <m/>
    <m/>
    <m/>
    <m/>
    <m/>
    <m/>
    <m/>
    <m/>
    <m/>
    <m/>
    <m/>
    <n v="1961"/>
    <s v="CA-2017-110905"/>
    <d v="2017-09-10T00:00:00"/>
    <s v="9/15/2017"/>
    <s v="Second Class"/>
    <s v="RW-19690"/>
    <x v="355"/>
    <x v="0"/>
    <s v="United States"/>
    <s v="Springfield"/>
    <s v="Missouri"/>
    <n v="65807"/>
    <x v="2"/>
    <s v="TEC-AC-10003023"/>
    <x v="2"/>
    <x v="11"/>
    <s v="Logitech G105 Gaming Keyboard"/>
    <n v="296.85000000000002"/>
    <n v="5"/>
    <n v="0"/>
    <n v="53.433"/>
    <n v="2017"/>
    <x v="8"/>
    <s v="Q3"/>
    <n v="0.18"/>
  </r>
  <r>
    <m/>
    <m/>
    <m/>
    <m/>
    <m/>
    <m/>
    <m/>
    <m/>
    <m/>
    <m/>
    <m/>
    <m/>
    <m/>
    <m/>
    <m/>
    <m/>
    <m/>
    <m/>
    <m/>
    <m/>
    <m/>
    <n v="1962"/>
    <s v="CA-2017-110905"/>
    <d v="2017-09-10T00:00:00"/>
    <s v="9/15/2017"/>
    <s v="Second Class"/>
    <s v="RW-19690"/>
    <x v="355"/>
    <x v="0"/>
    <s v="United States"/>
    <s v="Springfield"/>
    <s v="Missouri"/>
    <n v="65807"/>
    <x v="2"/>
    <s v="TEC-AC-10002217"/>
    <x v="2"/>
    <x v="11"/>
    <s v="Imation Clip USB flash drive - 8 GB"/>
    <n v="112.8"/>
    <n v="6"/>
    <n v="0"/>
    <n v="6.7679999999999998"/>
    <n v="2017"/>
    <x v="8"/>
    <s v="Q3"/>
    <n v="0.06"/>
  </r>
  <r>
    <m/>
    <m/>
    <m/>
    <m/>
    <m/>
    <m/>
    <m/>
    <m/>
    <m/>
    <m/>
    <m/>
    <m/>
    <m/>
    <m/>
    <m/>
    <m/>
    <m/>
    <m/>
    <m/>
    <m/>
    <m/>
    <n v="1963"/>
    <s v="CA-2017-110905"/>
    <d v="2017-09-10T00:00:00"/>
    <s v="9/15/2017"/>
    <s v="Second Class"/>
    <s v="RW-19690"/>
    <x v="355"/>
    <x v="0"/>
    <s v="United States"/>
    <s v="Springfield"/>
    <s v="Missouri"/>
    <n v="65807"/>
    <x v="2"/>
    <s v="OFF-BI-10002954"/>
    <x v="1"/>
    <x v="8"/>
    <s v="Newell 3-Hole Punched Plastic Slotted Magazine Holders for Binders"/>
    <n v="13.71"/>
    <n v="3"/>
    <n v="0"/>
    <n v="6.5808"/>
    <n v="2017"/>
    <x v="8"/>
    <s v="Q3"/>
    <n v="0.48"/>
  </r>
  <r>
    <m/>
    <m/>
    <m/>
    <m/>
    <m/>
    <m/>
    <m/>
    <m/>
    <m/>
    <m/>
    <m/>
    <m/>
    <m/>
    <m/>
    <m/>
    <m/>
    <m/>
    <m/>
    <m/>
    <m/>
    <m/>
    <n v="1964"/>
    <s v="CA-2017-110905"/>
    <d v="2017-09-10T00:00:00"/>
    <s v="9/15/2017"/>
    <s v="Second Class"/>
    <s v="RW-19690"/>
    <x v="355"/>
    <x v="0"/>
    <s v="United States"/>
    <s v="Springfield"/>
    <s v="Missouri"/>
    <n v="65807"/>
    <x v="2"/>
    <s v="OFF-PA-10002586"/>
    <x v="1"/>
    <x v="10"/>
    <s v="Xerox 1970"/>
    <n v="24.9"/>
    <n v="5"/>
    <n v="0"/>
    <n v="11.702999999999999"/>
    <n v="2017"/>
    <x v="8"/>
    <s v="Q3"/>
    <n v="0.47000000000000003"/>
  </r>
  <r>
    <m/>
    <m/>
    <m/>
    <m/>
    <m/>
    <m/>
    <m/>
    <m/>
    <m/>
    <m/>
    <m/>
    <m/>
    <m/>
    <m/>
    <m/>
    <m/>
    <m/>
    <m/>
    <m/>
    <m/>
    <m/>
    <n v="1965"/>
    <s v="CA-2017-110905"/>
    <d v="2017-09-10T00:00:00"/>
    <s v="9/15/2017"/>
    <s v="Second Class"/>
    <s v="RW-19690"/>
    <x v="355"/>
    <x v="0"/>
    <s v="United States"/>
    <s v="Springfield"/>
    <s v="Missouri"/>
    <n v="65807"/>
    <x v="2"/>
    <s v="OFF-ST-10000025"/>
    <x v="1"/>
    <x v="4"/>
    <s v="Fellowes Stor/Drawer Steel Plus Storage Drawers"/>
    <n v="286.29000000000002"/>
    <n v="3"/>
    <n v="0"/>
    <n v="17.177399999999999"/>
    <n v="2017"/>
    <x v="8"/>
    <s v="Q3"/>
    <n v="5.9999999999999991E-2"/>
  </r>
  <r>
    <m/>
    <m/>
    <m/>
    <m/>
    <m/>
    <m/>
    <m/>
    <m/>
    <m/>
    <m/>
    <m/>
    <m/>
    <m/>
    <m/>
    <m/>
    <m/>
    <m/>
    <m/>
    <m/>
    <m/>
    <m/>
    <n v="1966"/>
    <s v="CA-2017-110905"/>
    <d v="2017-09-10T00:00:00"/>
    <s v="9/15/2017"/>
    <s v="Second Class"/>
    <s v="RW-19690"/>
    <x v="355"/>
    <x v="0"/>
    <s v="United States"/>
    <s v="Springfield"/>
    <s v="Missouri"/>
    <n v="65807"/>
    <x v="2"/>
    <s v="OFF-AP-10003281"/>
    <x v="1"/>
    <x v="9"/>
    <s v="Acco 6 Outlet Guardian Standard Surge Suppressor"/>
    <n v="24.18"/>
    <n v="2"/>
    <n v="0"/>
    <n v="7.2539999999999996"/>
    <n v="2017"/>
    <x v="8"/>
    <s v="Q3"/>
    <n v="0.3"/>
  </r>
  <r>
    <m/>
    <m/>
    <m/>
    <m/>
    <m/>
    <m/>
    <m/>
    <m/>
    <m/>
    <m/>
    <m/>
    <m/>
    <m/>
    <m/>
    <m/>
    <m/>
    <m/>
    <m/>
    <m/>
    <m/>
    <m/>
    <n v="1967"/>
    <s v="CA-2017-165841"/>
    <d v="2017-12-21T00:00:00"/>
    <s v="12/28/2017"/>
    <s v="Standard Class"/>
    <s v="DB-13210"/>
    <x v="203"/>
    <x v="0"/>
    <s v="United States"/>
    <s v="Paterson"/>
    <s v="New Jersey"/>
    <n v="7501"/>
    <x v="3"/>
    <s v="TEC-PH-10002103"/>
    <x v="2"/>
    <x v="7"/>
    <s v="Jabra SPEAK 410"/>
    <n v="281.97000000000003"/>
    <n v="3"/>
    <n v="0"/>
    <n v="78.951599999999999"/>
    <n v="2017"/>
    <x v="4"/>
    <s v="Q4"/>
    <n v="0.27999999999999997"/>
  </r>
  <r>
    <m/>
    <m/>
    <m/>
    <m/>
    <m/>
    <m/>
    <m/>
    <m/>
    <m/>
    <m/>
    <m/>
    <m/>
    <m/>
    <m/>
    <m/>
    <m/>
    <m/>
    <m/>
    <m/>
    <m/>
    <m/>
    <n v="1968"/>
    <s v="CA-2017-165841"/>
    <d v="2017-12-21T00:00:00"/>
    <s v="12/28/2017"/>
    <s v="Standard Class"/>
    <s v="DB-13210"/>
    <x v="203"/>
    <x v="0"/>
    <s v="United States"/>
    <s v="Paterson"/>
    <s v="New Jersey"/>
    <n v="7501"/>
    <x v="3"/>
    <s v="OFF-SU-10000898"/>
    <x v="1"/>
    <x v="14"/>
    <s v="Acme Hot Forged Carbon Steel Scissors with Nickel-Plated Handles, 3 7/8&quot; Cut, 8&quot;L"/>
    <n v="69.5"/>
    <n v="5"/>
    <n v="0"/>
    <n v="20.155000000000001"/>
    <n v="2017"/>
    <x v="4"/>
    <s v="Q4"/>
    <n v="0.29000000000000004"/>
  </r>
  <r>
    <m/>
    <m/>
    <m/>
    <m/>
    <m/>
    <m/>
    <m/>
    <m/>
    <m/>
    <m/>
    <m/>
    <m/>
    <m/>
    <m/>
    <m/>
    <m/>
    <m/>
    <m/>
    <m/>
    <m/>
    <m/>
    <n v="1969"/>
    <s v="CA-2017-165841"/>
    <d v="2017-12-21T00:00:00"/>
    <s v="12/28/2017"/>
    <s v="Standard Class"/>
    <s v="DB-13210"/>
    <x v="203"/>
    <x v="0"/>
    <s v="United States"/>
    <s v="Paterson"/>
    <s v="New Jersey"/>
    <n v="7501"/>
    <x v="3"/>
    <s v="OFF-PA-10001144"/>
    <x v="1"/>
    <x v="10"/>
    <s v="Xerox 1913"/>
    <n v="166.44"/>
    <n v="3"/>
    <n v="0"/>
    <n v="79.891199999999998"/>
    <n v="2017"/>
    <x v="4"/>
    <s v="Q4"/>
    <n v="0.48"/>
  </r>
  <r>
    <m/>
    <m/>
    <m/>
    <m/>
    <m/>
    <m/>
    <m/>
    <m/>
    <m/>
    <m/>
    <m/>
    <m/>
    <m/>
    <m/>
    <m/>
    <m/>
    <m/>
    <m/>
    <m/>
    <m/>
    <m/>
    <n v="1970"/>
    <s v="CA-2017-117485"/>
    <d v="2017-09-23T00:00:00"/>
    <s v="9/29/2017"/>
    <s v="Standard Class"/>
    <s v="BD-11320"/>
    <x v="217"/>
    <x v="0"/>
    <s v="United States"/>
    <s v="Tulsa"/>
    <s v="Oklahoma"/>
    <n v="74133"/>
    <x v="2"/>
    <s v="TEC-AC-10004659"/>
    <x v="2"/>
    <x v="11"/>
    <s v="Imation Secure+ Hardware Encrypted USB 2.0 Flash Drive; 16GB"/>
    <n v="291.95999999999998"/>
    <n v="4"/>
    <n v="0"/>
    <n v="102.18600000000001"/>
    <n v="2017"/>
    <x v="8"/>
    <s v="Q3"/>
    <n v="0.35000000000000003"/>
  </r>
  <r>
    <m/>
    <m/>
    <m/>
    <m/>
    <m/>
    <m/>
    <m/>
    <m/>
    <m/>
    <m/>
    <m/>
    <m/>
    <m/>
    <m/>
    <m/>
    <m/>
    <m/>
    <m/>
    <m/>
    <m/>
    <m/>
    <n v="1971"/>
    <s v="CA-2017-140242"/>
    <d v="2017-05-06T00:00:00"/>
    <d v="2017-11-05T00:00:00"/>
    <s v="Standard Class"/>
    <s v="ML-17755"/>
    <x v="529"/>
    <x v="2"/>
    <s v="United States"/>
    <s v="Chicago"/>
    <s v="Illinois"/>
    <n v="60623"/>
    <x v="2"/>
    <s v="OFF-AR-10004752"/>
    <x v="1"/>
    <x v="6"/>
    <s v="Blackstonian Pencils"/>
    <n v="6.4080000000000004"/>
    <n v="3"/>
    <n v="0.2"/>
    <n v="0.64080000000000004"/>
    <n v="2017"/>
    <x v="5"/>
    <s v="Q2"/>
    <n v="0.1"/>
  </r>
  <r>
    <m/>
    <m/>
    <m/>
    <m/>
    <m/>
    <m/>
    <m/>
    <m/>
    <m/>
    <m/>
    <m/>
    <m/>
    <m/>
    <m/>
    <m/>
    <m/>
    <m/>
    <m/>
    <m/>
    <m/>
    <m/>
    <n v="1972"/>
    <s v="CA-2017-140242"/>
    <d v="2017-05-06T00:00:00"/>
    <d v="2017-11-05T00:00:00"/>
    <s v="Standard Class"/>
    <s v="ML-17755"/>
    <x v="529"/>
    <x v="2"/>
    <s v="United States"/>
    <s v="Chicago"/>
    <s v="Illinois"/>
    <n v="60623"/>
    <x v="2"/>
    <s v="TEC-AC-10004659"/>
    <x v="2"/>
    <x v="11"/>
    <s v="Imation Secure+ Hardware Encrypted USB 2.0 Flash Drive; 16GB"/>
    <n v="408.74400000000003"/>
    <n v="7"/>
    <n v="0.2"/>
    <n v="76.639499999999998"/>
    <n v="2017"/>
    <x v="5"/>
    <s v="Q2"/>
    <n v="0.18749999999999997"/>
  </r>
  <r>
    <m/>
    <m/>
    <m/>
    <m/>
    <m/>
    <m/>
    <m/>
    <m/>
    <m/>
    <m/>
    <m/>
    <m/>
    <m/>
    <m/>
    <m/>
    <m/>
    <m/>
    <m/>
    <m/>
    <m/>
    <m/>
    <n v="1973"/>
    <s v="CA-2014-148950"/>
    <d v="2014-12-14T00:00:00"/>
    <s v="12/19/2014"/>
    <s v="Standard Class"/>
    <s v="JD-16015"/>
    <x v="557"/>
    <x v="0"/>
    <s v="United States"/>
    <s v="Chicago"/>
    <s v="Illinois"/>
    <n v="60610"/>
    <x v="2"/>
    <s v="OFF-BI-10001249"/>
    <x v="1"/>
    <x v="8"/>
    <s v="Avery Heavy-Duty EZD View Binder with Locking Rings"/>
    <n v="5.1040000000000001"/>
    <n v="4"/>
    <n v="0.8"/>
    <n v="-8.6768000000000001"/>
    <n v="2014"/>
    <x v="4"/>
    <s v="Q4"/>
    <n v="-1.7"/>
  </r>
  <r>
    <m/>
    <m/>
    <m/>
    <m/>
    <m/>
    <m/>
    <m/>
    <m/>
    <m/>
    <m/>
    <m/>
    <m/>
    <m/>
    <m/>
    <m/>
    <m/>
    <m/>
    <m/>
    <m/>
    <m/>
    <m/>
    <n v="1974"/>
    <s v="CA-2014-148950"/>
    <d v="2014-12-14T00:00:00"/>
    <s v="12/19/2014"/>
    <s v="Standard Class"/>
    <s v="JD-16015"/>
    <x v="557"/>
    <x v="0"/>
    <s v="United States"/>
    <s v="Chicago"/>
    <s v="Illinois"/>
    <n v="60610"/>
    <x v="2"/>
    <s v="OFF-FA-10003059"/>
    <x v="1"/>
    <x v="13"/>
    <s v="Assorted Color Push Pins"/>
    <n v="2.8959999999999999"/>
    <n v="2"/>
    <n v="0.2"/>
    <n v="0.47060000000000002"/>
    <n v="2014"/>
    <x v="4"/>
    <s v="Q4"/>
    <n v="0.16250000000000001"/>
  </r>
  <r>
    <m/>
    <m/>
    <m/>
    <m/>
    <m/>
    <m/>
    <m/>
    <m/>
    <m/>
    <m/>
    <m/>
    <m/>
    <m/>
    <m/>
    <m/>
    <m/>
    <m/>
    <m/>
    <m/>
    <m/>
    <m/>
    <n v="1975"/>
    <s v="CA-2014-148950"/>
    <d v="2014-12-14T00:00:00"/>
    <s v="12/19/2014"/>
    <s v="Standard Class"/>
    <s v="JD-16015"/>
    <x v="557"/>
    <x v="0"/>
    <s v="United States"/>
    <s v="Chicago"/>
    <s v="Illinois"/>
    <n v="60610"/>
    <x v="2"/>
    <s v="TEC-AC-10002718"/>
    <x v="2"/>
    <x v="11"/>
    <s v="Belkin Standard 104 key USB Keyboard"/>
    <n v="35.015999999999998"/>
    <n v="3"/>
    <n v="0.2"/>
    <n v="-2.1884999999999999"/>
    <n v="2014"/>
    <x v="4"/>
    <s v="Q4"/>
    <n v="-6.25E-2"/>
  </r>
  <r>
    <m/>
    <m/>
    <m/>
    <m/>
    <m/>
    <m/>
    <m/>
    <m/>
    <m/>
    <m/>
    <m/>
    <m/>
    <m/>
    <m/>
    <m/>
    <m/>
    <m/>
    <m/>
    <m/>
    <m/>
    <m/>
    <n v="1976"/>
    <s v="CA-2014-110408"/>
    <d v="2014-10-18T00:00:00"/>
    <s v="10/20/2014"/>
    <s v="Second Class"/>
    <s v="AS-10225"/>
    <x v="127"/>
    <x v="1"/>
    <s v="United States"/>
    <s v="Montgomery"/>
    <s v="Alabama"/>
    <n v="36116"/>
    <x v="0"/>
    <s v="OFF-ST-10001522"/>
    <x v="1"/>
    <x v="4"/>
    <s v="Gould Plastics 18-Pocket Panel Bin, 34w x 5-1/4d x 20-1/2h"/>
    <n v="275.97000000000003"/>
    <n v="3"/>
    <n v="0"/>
    <n v="11.0388"/>
    <n v="2014"/>
    <x v="2"/>
    <s v="Q4"/>
    <n v="3.9999999999999994E-2"/>
  </r>
  <r>
    <m/>
    <m/>
    <m/>
    <m/>
    <m/>
    <m/>
    <m/>
    <m/>
    <m/>
    <m/>
    <m/>
    <m/>
    <m/>
    <m/>
    <m/>
    <m/>
    <m/>
    <m/>
    <m/>
    <m/>
    <m/>
    <n v="1977"/>
    <s v="CA-2014-110408"/>
    <d v="2014-10-18T00:00:00"/>
    <s v="10/20/2014"/>
    <s v="Second Class"/>
    <s v="AS-10225"/>
    <x v="127"/>
    <x v="1"/>
    <s v="United States"/>
    <s v="Montgomery"/>
    <s v="Alabama"/>
    <n v="36116"/>
    <x v="0"/>
    <s v="TEC-PH-10002352"/>
    <x v="2"/>
    <x v="7"/>
    <s v="Avaya IP Phone 1140E VoIP phone"/>
    <n v="1394.95"/>
    <n v="5"/>
    <n v="0"/>
    <n v="362.68700000000001"/>
    <n v="2014"/>
    <x v="2"/>
    <s v="Q4"/>
    <n v="0.26"/>
  </r>
  <r>
    <m/>
    <m/>
    <m/>
    <m/>
    <m/>
    <m/>
    <m/>
    <m/>
    <m/>
    <m/>
    <m/>
    <m/>
    <m/>
    <m/>
    <m/>
    <m/>
    <m/>
    <m/>
    <m/>
    <m/>
    <m/>
    <n v="1978"/>
    <s v="CA-2014-110408"/>
    <d v="2014-10-18T00:00:00"/>
    <s v="10/20/2014"/>
    <s v="Second Class"/>
    <s v="AS-10225"/>
    <x v="127"/>
    <x v="1"/>
    <s v="United States"/>
    <s v="Montgomery"/>
    <s v="Alabama"/>
    <n v="36116"/>
    <x v="0"/>
    <s v="FUR-CH-10003774"/>
    <x v="0"/>
    <x v="1"/>
    <s v="Global Wood Trimmed Manager's Task Chair, Khaki"/>
    <n v="545.88"/>
    <n v="6"/>
    <n v="0"/>
    <n v="70.964399999999998"/>
    <n v="2014"/>
    <x v="2"/>
    <s v="Q4"/>
    <n v="0.13"/>
  </r>
  <r>
    <m/>
    <m/>
    <m/>
    <m/>
    <m/>
    <m/>
    <m/>
    <m/>
    <m/>
    <m/>
    <m/>
    <m/>
    <m/>
    <m/>
    <m/>
    <m/>
    <m/>
    <m/>
    <m/>
    <m/>
    <m/>
    <n v="1979"/>
    <s v="CA-2015-109939"/>
    <d v="2015-05-08T00:00:00"/>
    <d v="2015-12-05T00:00:00"/>
    <s v="Standard Class"/>
    <s v="AA-10375"/>
    <x v="211"/>
    <x v="0"/>
    <s v="United States"/>
    <s v="Salem"/>
    <s v="Oregon"/>
    <n v="97301"/>
    <x v="1"/>
    <s v="OFF-AR-10000127"/>
    <x v="1"/>
    <x v="6"/>
    <s v="Newell 321"/>
    <n v="5.2480000000000002"/>
    <n v="2"/>
    <n v="0.2"/>
    <n v="0.59040000000000004"/>
    <n v="2015"/>
    <x v="5"/>
    <s v="Q2"/>
    <n v="0.1125"/>
  </r>
  <r>
    <m/>
    <m/>
    <m/>
    <m/>
    <m/>
    <m/>
    <m/>
    <m/>
    <m/>
    <m/>
    <m/>
    <m/>
    <m/>
    <m/>
    <m/>
    <m/>
    <m/>
    <m/>
    <m/>
    <m/>
    <m/>
    <n v="1980"/>
    <s v="CA-2016-112669"/>
    <d v="2016-04-14T00:00:00"/>
    <s v="4/14/2016"/>
    <s v="Same Day"/>
    <s v="KT-16465"/>
    <x v="446"/>
    <x v="0"/>
    <s v="United States"/>
    <s v="Glendale"/>
    <s v="Arizona"/>
    <n v="85301"/>
    <x v="1"/>
    <s v="FUR-CH-10004086"/>
    <x v="0"/>
    <x v="1"/>
    <s v="Hon 4070 Series Pagoda Armless Upholstered Stacking Chairs"/>
    <n v="933.53599999999994"/>
    <n v="4"/>
    <n v="0.2"/>
    <n v="105.0228"/>
    <n v="2016"/>
    <x v="3"/>
    <s v="Q2"/>
    <n v="0.11250000000000002"/>
  </r>
  <r>
    <m/>
    <m/>
    <m/>
    <m/>
    <m/>
    <m/>
    <m/>
    <m/>
    <m/>
    <m/>
    <m/>
    <m/>
    <m/>
    <m/>
    <m/>
    <m/>
    <m/>
    <m/>
    <m/>
    <m/>
    <m/>
    <n v="1981"/>
    <s v="CA-2016-112669"/>
    <d v="2016-04-14T00:00:00"/>
    <s v="4/14/2016"/>
    <s v="Same Day"/>
    <s v="KT-16465"/>
    <x v="446"/>
    <x v="0"/>
    <s v="United States"/>
    <s v="Glendale"/>
    <s v="Arizona"/>
    <n v="85301"/>
    <x v="1"/>
    <s v="OFF-ST-10001228"/>
    <x v="1"/>
    <x v="4"/>
    <s v="Fellowes Personal Hanging Folder Files, Navy"/>
    <n v="42.975999999999999"/>
    <n v="4"/>
    <n v="0.2"/>
    <n v="4.2976000000000001"/>
    <n v="2016"/>
    <x v="3"/>
    <s v="Q2"/>
    <n v="0.1"/>
  </r>
  <r>
    <m/>
    <m/>
    <m/>
    <m/>
    <m/>
    <m/>
    <m/>
    <m/>
    <m/>
    <m/>
    <m/>
    <m/>
    <m/>
    <m/>
    <m/>
    <m/>
    <m/>
    <m/>
    <m/>
    <m/>
    <m/>
    <n v="1982"/>
    <s v="CA-2015-119592"/>
    <d v="2015-12-14T00:00:00"/>
    <s v="12/16/2015"/>
    <s v="Second Class"/>
    <s v="MM-18280"/>
    <x v="152"/>
    <x v="1"/>
    <s v="United States"/>
    <s v="Columbus"/>
    <s v="Georgia"/>
    <n v="31907"/>
    <x v="0"/>
    <s v="OFF-BI-10004187"/>
    <x v="1"/>
    <x v="8"/>
    <s v="3-ring staple pack"/>
    <n v="3.76"/>
    <n v="2"/>
    <n v="0"/>
    <n v="1.8048"/>
    <n v="2015"/>
    <x v="4"/>
    <s v="Q4"/>
    <n v="0.48000000000000004"/>
  </r>
  <r>
    <m/>
    <m/>
    <m/>
    <m/>
    <m/>
    <m/>
    <m/>
    <m/>
    <m/>
    <m/>
    <m/>
    <m/>
    <m/>
    <m/>
    <m/>
    <m/>
    <m/>
    <m/>
    <m/>
    <m/>
    <m/>
    <n v="1983"/>
    <s v="CA-2014-122749"/>
    <d v="2014-12-03T00:00:00"/>
    <d v="2014-09-12T00:00:00"/>
    <s v="Standard Class"/>
    <s v="NG-18430"/>
    <x v="159"/>
    <x v="0"/>
    <s v="United States"/>
    <s v="Oklahoma City"/>
    <s v="Oklahoma"/>
    <n v="73120"/>
    <x v="2"/>
    <s v="TEC-PH-10003811"/>
    <x v="2"/>
    <x v="7"/>
    <s v="Jabra Supreme Plus Driver Edition Headset"/>
    <n v="479.96"/>
    <n v="4"/>
    <n v="0"/>
    <n v="134.3888"/>
    <n v="2014"/>
    <x v="4"/>
    <s v="Q4"/>
    <n v="0.28000000000000003"/>
  </r>
  <r>
    <m/>
    <m/>
    <m/>
    <m/>
    <m/>
    <m/>
    <m/>
    <m/>
    <m/>
    <m/>
    <m/>
    <m/>
    <m/>
    <m/>
    <m/>
    <m/>
    <m/>
    <m/>
    <m/>
    <m/>
    <m/>
    <n v="1984"/>
    <s v="CA-2014-164721"/>
    <d v="2014-11-25T00:00:00"/>
    <s v="11/27/2014"/>
    <s v="Second Class"/>
    <s v="LW-16825"/>
    <x v="429"/>
    <x v="1"/>
    <s v="United States"/>
    <s v="Brentwood"/>
    <s v="California"/>
    <n v="94513"/>
    <x v="1"/>
    <s v="OFF-AP-10000240"/>
    <x v="1"/>
    <x v="9"/>
    <s v="Belkin F9G930V10-GRY 9 Outlet Surge"/>
    <n v="320.88"/>
    <n v="6"/>
    <n v="0"/>
    <n v="93.055199999999999"/>
    <n v="2014"/>
    <x v="0"/>
    <s v="Q4"/>
    <n v="0.28999999999999998"/>
  </r>
  <r>
    <m/>
    <m/>
    <m/>
    <m/>
    <m/>
    <m/>
    <m/>
    <m/>
    <m/>
    <m/>
    <m/>
    <m/>
    <m/>
    <m/>
    <m/>
    <m/>
    <m/>
    <m/>
    <m/>
    <m/>
    <m/>
    <n v="1985"/>
    <s v="CA-2014-164721"/>
    <d v="2014-11-25T00:00:00"/>
    <s v="11/27/2014"/>
    <s v="Second Class"/>
    <s v="LW-16825"/>
    <x v="429"/>
    <x v="1"/>
    <s v="United States"/>
    <s v="Brentwood"/>
    <s v="California"/>
    <n v="94513"/>
    <x v="1"/>
    <s v="FUR-FU-10001940"/>
    <x v="0"/>
    <x v="5"/>
    <s v="Staple-based wall hangings"/>
    <n v="23.88"/>
    <n v="3"/>
    <n v="0"/>
    <n v="10.507199999999999"/>
    <n v="2014"/>
    <x v="0"/>
    <s v="Q4"/>
    <n v="0.44"/>
  </r>
  <r>
    <m/>
    <m/>
    <m/>
    <m/>
    <m/>
    <m/>
    <m/>
    <m/>
    <m/>
    <m/>
    <m/>
    <m/>
    <m/>
    <m/>
    <m/>
    <m/>
    <m/>
    <m/>
    <m/>
    <m/>
    <m/>
    <n v="1986"/>
    <s v="CA-2014-164721"/>
    <d v="2014-11-25T00:00:00"/>
    <s v="11/27/2014"/>
    <s v="Second Class"/>
    <s v="LW-16825"/>
    <x v="429"/>
    <x v="1"/>
    <s v="United States"/>
    <s v="Brentwood"/>
    <s v="California"/>
    <n v="94513"/>
    <x v="1"/>
    <s v="OFF-PA-10000575"/>
    <x v="1"/>
    <x v="10"/>
    <s v="Wirebound Message Books, Four 2 3/4 x 5 White Forms per Page"/>
    <n v="26.76"/>
    <n v="4"/>
    <n v="0"/>
    <n v="12.3096"/>
    <n v="2014"/>
    <x v="0"/>
    <s v="Q4"/>
    <n v="0.45999999999999996"/>
  </r>
  <r>
    <m/>
    <m/>
    <m/>
    <m/>
    <m/>
    <m/>
    <m/>
    <m/>
    <m/>
    <m/>
    <m/>
    <m/>
    <m/>
    <m/>
    <m/>
    <m/>
    <m/>
    <m/>
    <m/>
    <m/>
    <m/>
    <n v="1987"/>
    <s v="CA-2016-147417"/>
    <d v="2016-07-25T00:00:00"/>
    <s v="7/27/2016"/>
    <s v="First Class"/>
    <s v="CB-12415"/>
    <x v="558"/>
    <x v="0"/>
    <s v="United States"/>
    <s v="Columbus"/>
    <s v="Ohio"/>
    <n v="43229"/>
    <x v="3"/>
    <s v="TEC-CO-10001449"/>
    <x v="2"/>
    <x v="16"/>
    <s v="Hewlett Packard LaserJet 3310 Copier"/>
    <n v="1439.9760000000001"/>
    <n v="4"/>
    <n v="0.4"/>
    <n v="191.99680000000001"/>
    <n v="2016"/>
    <x v="7"/>
    <s v="Q3"/>
    <n v="0.13333333333333333"/>
  </r>
  <r>
    <m/>
    <m/>
    <m/>
    <m/>
    <m/>
    <m/>
    <m/>
    <m/>
    <m/>
    <m/>
    <m/>
    <m/>
    <m/>
    <m/>
    <m/>
    <m/>
    <m/>
    <m/>
    <m/>
    <m/>
    <m/>
    <n v="1988"/>
    <s v="CA-2015-127509"/>
    <d v="2015-11-09T00:00:00"/>
    <s v="11/13/2015"/>
    <s v="Standard Class"/>
    <s v="AS-10090"/>
    <x v="548"/>
    <x v="0"/>
    <s v="United States"/>
    <s v="Springfield"/>
    <s v="Missouri"/>
    <n v="65807"/>
    <x v="2"/>
    <s v="OFF-BI-10002393"/>
    <x v="1"/>
    <x v="8"/>
    <s v="Binder Posts"/>
    <n v="17.22"/>
    <n v="3"/>
    <n v="0"/>
    <n v="7.9211999999999998"/>
    <n v="2015"/>
    <x v="0"/>
    <s v="Q4"/>
    <n v="0.46"/>
  </r>
  <r>
    <m/>
    <m/>
    <m/>
    <m/>
    <m/>
    <m/>
    <m/>
    <m/>
    <m/>
    <m/>
    <m/>
    <m/>
    <m/>
    <m/>
    <m/>
    <m/>
    <m/>
    <m/>
    <m/>
    <m/>
    <m/>
    <n v="1989"/>
    <s v="CA-2015-127509"/>
    <d v="2015-11-09T00:00:00"/>
    <s v="11/13/2015"/>
    <s v="Standard Class"/>
    <s v="AS-10090"/>
    <x v="548"/>
    <x v="0"/>
    <s v="United States"/>
    <s v="Springfield"/>
    <s v="Missouri"/>
    <n v="65807"/>
    <x v="2"/>
    <s v="FUR-TA-10002855"/>
    <x v="0"/>
    <x v="3"/>
    <s v="Bevis Round Conference Table Top &amp; Single Column Base"/>
    <n v="1024.3800000000001"/>
    <n v="7"/>
    <n v="0"/>
    <n v="215.1198"/>
    <n v="2015"/>
    <x v="0"/>
    <s v="Q4"/>
    <n v="0.20999999999999996"/>
  </r>
  <r>
    <m/>
    <m/>
    <m/>
    <m/>
    <m/>
    <m/>
    <m/>
    <m/>
    <m/>
    <m/>
    <m/>
    <m/>
    <m/>
    <m/>
    <m/>
    <m/>
    <m/>
    <m/>
    <m/>
    <m/>
    <m/>
    <n v="1990"/>
    <s v="CA-2015-127509"/>
    <d v="2015-11-09T00:00:00"/>
    <s v="11/13/2015"/>
    <s v="Standard Class"/>
    <s v="AS-10090"/>
    <x v="548"/>
    <x v="0"/>
    <s v="United States"/>
    <s v="Springfield"/>
    <s v="Missouri"/>
    <n v="65807"/>
    <x v="2"/>
    <s v="OFF-EN-10000781"/>
    <x v="1"/>
    <x v="12"/>
    <s v="#10- 4 1/8&quot; x 9 1/2&quot; Recycled Envelopes"/>
    <n v="26.22"/>
    <n v="3"/>
    <n v="0"/>
    <n v="12.323399999999999"/>
    <n v="2015"/>
    <x v="0"/>
    <s v="Q4"/>
    <n v="0.47"/>
  </r>
  <r>
    <m/>
    <m/>
    <m/>
    <m/>
    <m/>
    <m/>
    <m/>
    <m/>
    <m/>
    <m/>
    <m/>
    <m/>
    <m/>
    <m/>
    <m/>
    <m/>
    <m/>
    <m/>
    <m/>
    <m/>
    <m/>
    <n v="1991"/>
    <s v="CA-2015-127509"/>
    <d v="2015-11-09T00:00:00"/>
    <s v="11/13/2015"/>
    <s v="Standard Class"/>
    <s v="AS-10090"/>
    <x v="548"/>
    <x v="0"/>
    <s v="United States"/>
    <s v="Springfield"/>
    <s v="Missouri"/>
    <n v="65807"/>
    <x v="2"/>
    <s v="OFF-PA-10002160"/>
    <x v="1"/>
    <x v="10"/>
    <s v="Xerox 1978"/>
    <n v="17.34"/>
    <n v="3"/>
    <n v="0"/>
    <n v="8.4966000000000008"/>
    <n v="2015"/>
    <x v="0"/>
    <s v="Q4"/>
    <n v="0.49000000000000005"/>
  </r>
  <r>
    <m/>
    <m/>
    <m/>
    <m/>
    <m/>
    <m/>
    <m/>
    <m/>
    <m/>
    <m/>
    <m/>
    <m/>
    <m/>
    <m/>
    <m/>
    <m/>
    <m/>
    <m/>
    <m/>
    <m/>
    <m/>
    <n v="1992"/>
    <s v="CA-2017-111374"/>
    <d v="2017-02-24T00:00:00"/>
    <s v="2/28/2017"/>
    <s v="Standard Class"/>
    <s v="CB-12415"/>
    <x v="558"/>
    <x v="0"/>
    <s v="United States"/>
    <s v="Philadelphia"/>
    <s v="Pennsylvania"/>
    <n v="19134"/>
    <x v="3"/>
    <s v="OFF-BI-10004970"/>
    <x v="1"/>
    <x v="8"/>
    <s v="ACCOHIDE 3-Ring Binder, Blue, 1&quot;"/>
    <n v="4.9560000000000004"/>
    <n v="4"/>
    <n v="0.7"/>
    <n v="-3.7995999999999999"/>
    <n v="2017"/>
    <x v="11"/>
    <s v="Q1"/>
    <n v="-0.76666666666666661"/>
  </r>
  <r>
    <m/>
    <m/>
    <m/>
    <m/>
    <m/>
    <m/>
    <m/>
    <m/>
    <m/>
    <m/>
    <m/>
    <m/>
    <m/>
    <m/>
    <m/>
    <m/>
    <m/>
    <m/>
    <m/>
    <m/>
    <m/>
    <n v="1993"/>
    <s v="CA-2017-133648"/>
    <d v="2017-06-25T00:00:00"/>
    <d v="2017-02-07T00:00:00"/>
    <s v="Standard Class"/>
    <s v="ML-17755"/>
    <x v="529"/>
    <x v="2"/>
    <s v="United States"/>
    <s v="Springfield"/>
    <s v="Oregon"/>
    <n v="97477"/>
    <x v="1"/>
    <s v="OFF-LA-10003923"/>
    <x v="1"/>
    <x v="2"/>
    <s v="Alphabetical Labels for Top Tab Filing"/>
    <n v="71.040000000000006"/>
    <n v="6"/>
    <n v="0.2"/>
    <n v="26.64"/>
    <n v="2017"/>
    <x v="1"/>
    <s v="Q2"/>
    <n v="0.375"/>
  </r>
  <r>
    <m/>
    <m/>
    <m/>
    <m/>
    <m/>
    <m/>
    <m/>
    <m/>
    <m/>
    <m/>
    <m/>
    <m/>
    <m/>
    <m/>
    <m/>
    <m/>
    <m/>
    <m/>
    <m/>
    <m/>
    <m/>
    <n v="1994"/>
    <s v="CA-2017-133648"/>
    <d v="2017-06-25T00:00:00"/>
    <d v="2017-02-07T00:00:00"/>
    <s v="Standard Class"/>
    <s v="ML-17755"/>
    <x v="529"/>
    <x v="2"/>
    <s v="United States"/>
    <s v="Springfield"/>
    <s v="Oregon"/>
    <n v="97477"/>
    <x v="1"/>
    <s v="OFF-AR-10002257"/>
    <x v="1"/>
    <x v="6"/>
    <s v="Eldon Spacemaker Box, Quick-Snap Lid, Clear"/>
    <n v="5.3440000000000003"/>
    <n v="2"/>
    <n v="0.2"/>
    <n v="0.73480000000000001"/>
    <n v="2017"/>
    <x v="1"/>
    <s v="Q2"/>
    <n v="0.13749999999999998"/>
  </r>
  <r>
    <m/>
    <m/>
    <m/>
    <m/>
    <m/>
    <m/>
    <m/>
    <m/>
    <m/>
    <m/>
    <m/>
    <m/>
    <m/>
    <m/>
    <m/>
    <m/>
    <m/>
    <m/>
    <m/>
    <m/>
    <m/>
    <n v="1995"/>
    <s v="CA-2017-133648"/>
    <d v="2017-06-25T00:00:00"/>
    <d v="2017-02-07T00:00:00"/>
    <s v="Standard Class"/>
    <s v="ML-17755"/>
    <x v="529"/>
    <x v="2"/>
    <s v="United States"/>
    <s v="Springfield"/>
    <s v="Oregon"/>
    <n v="97477"/>
    <x v="1"/>
    <s v="OFF-FA-10004395"/>
    <x v="1"/>
    <x v="13"/>
    <s v="Plymouth Boxed Rubber Bands by Plymouth"/>
    <n v="11.304"/>
    <n v="3"/>
    <n v="0.2"/>
    <n v="-2.1194999999999999"/>
    <n v="2017"/>
    <x v="1"/>
    <s v="Q2"/>
    <n v="-0.1875"/>
  </r>
  <r>
    <m/>
    <m/>
    <m/>
    <m/>
    <m/>
    <m/>
    <m/>
    <m/>
    <m/>
    <m/>
    <m/>
    <m/>
    <m/>
    <m/>
    <m/>
    <m/>
    <m/>
    <m/>
    <m/>
    <m/>
    <m/>
    <n v="1996"/>
    <s v="US-2017-147221"/>
    <d v="2017-12-02T00:00:00"/>
    <d v="2017-04-12T00:00:00"/>
    <s v="Second Class"/>
    <s v="JS-16030"/>
    <x v="559"/>
    <x v="0"/>
    <s v="United States"/>
    <s v="Houston"/>
    <s v="Texas"/>
    <n v="77036"/>
    <x v="2"/>
    <s v="OFF-AP-10002534"/>
    <x v="1"/>
    <x v="9"/>
    <s v="3.6 Cubic Foot Counter Height Office Refrigerator"/>
    <n v="294.62"/>
    <n v="5"/>
    <n v="0.8"/>
    <n v="-766.01199999999994"/>
    <n v="2017"/>
    <x v="4"/>
    <s v="Q4"/>
    <n v="-2.5999999999999996"/>
  </r>
  <r>
    <m/>
    <m/>
    <m/>
    <m/>
    <m/>
    <m/>
    <m/>
    <m/>
    <m/>
    <m/>
    <m/>
    <m/>
    <m/>
    <m/>
    <m/>
    <m/>
    <m/>
    <m/>
    <m/>
    <m/>
    <m/>
    <n v="1997"/>
    <s v="US-2017-147221"/>
    <d v="2017-12-02T00:00:00"/>
    <d v="2017-04-12T00:00:00"/>
    <s v="Second Class"/>
    <s v="JS-16030"/>
    <x v="559"/>
    <x v="0"/>
    <s v="United States"/>
    <s v="Houston"/>
    <s v="Texas"/>
    <n v="77036"/>
    <x v="2"/>
    <s v="FUR-FU-10004020"/>
    <x v="0"/>
    <x v="5"/>
    <s v="Advantus Panel Wall Acrylic Frame"/>
    <n v="8.7520000000000007"/>
    <n v="4"/>
    <n v="0.6"/>
    <n v="-3.7195999999999998"/>
    <n v="2017"/>
    <x v="4"/>
    <s v="Q4"/>
    <n v="-0.42499999999999993"/>
  </r>
  <r>
    <m/>
    <m/>
    <m/>
    <m/>
    <m/>
    <m/>
    <m/>
    <m/>
    <m/>
    <m/>
    <m/>
    <m/>
    <m/>
    <m/>
    <m/>
    <m/>
    <m/>
    <m/>
    <m/>
    <m/>
    <m/>
    <n v="1998"/>
    <s v="CA-2014-131905"/>
    <d v="2014-02-06T00:00:00"/>
    <d v="2014-09-02T00:00:00"/>
    <s v="First Class"/>
    <s v="ND-18460"/>
    <x v="540"/>
    <x v="1"/>
    <s v="United States"/>
    <s v="Chesapeake"/>
    <s v="Virginia"/>
    <n v="23320"/>
    <x v="0"/>
    <s v="OFF-LA-10002787"/>
    <x v="1"/>
    <x v="2"/>
    <s v="Avery 480"/>
    <n v="15"/>
    <n v="4"/>
    <n v="0"/>
    <n v="7.2"/>
    <n v="2014"/>
    <x v="11"/>
    <s v="Q1"/>
    <n v="0.48000000000000004"/>
  </r>
  <r>
    <m/>
    <m/>
    <m/>
    <m/>
    <m/>
    <m/>
    <m/>
    <m/>
    <m/>
    <m/>
    <m/>
    <m/>
    <m/>
    <m/>
    <m/>
    <m/>
    <m/>
    <m/>
    <m/>
    <m/>
    <m/>
    <n v="1999"/>
    <s v="CA-2014-131905"/>
    <d v="2014-02-06T00:00:00"/>
    <d v="2014-09-02T00:00:00"/>
    <s v="First Class"/>
    <s v="ND-18460"/>
    <x v="540"/>
    <x v="1"/>
    <s v="United States"/>
    <s v="Chesapeake"/>
    <s v="Virginia"/>
    <n v="23320"/>
    <x v="0"/>
    <s v="TEC-PH-10003645"/>
    <x v="2"/>
    <x v="7"/>
    <s v="Aastra 57i VoIP phone"/>
    <n v="161.61000000000001"/>
    <n v="1"/>
    <n v="0"/>
    <n v="42.018599999999999"/>
    <n v="2014"/>
    <x v="11"/>
    <s v="Q1"/>
    <n v="0.25999999999999995"/>
  </r>
  <r>
    <m/>
    <m/>
    <m/>
    <m/>
    <m/>
    <m/>
    <m/>
    <m/>
    <m/>
    <m/>
    <m/>
    <m/>
    <m/>
    <m/>
    <m/>
    <m/>
    <m/>
    <m/>
    <m/>
    <m/>
    <m/>
    <n v="2000"/>
    <s v="CA-2014-131905"/>
    <d v="2014-02-06T00:00:00"/>
    <d v="2014-09-02T00:00:00"/>
    <s v="First Class"/>
    <s v="ND-18460"/>
    <x v="540"/>
    <x v="1"/>
    <s v="United States"/>
    <s v="Chesapeake"/>
    <s v="Virginia"/>
    <n v="23320"/>
    <x v="0"/>
    <s v="TEC-PH-10001615"/>
    <x v="2"/>
    <x v="7"/>
    <s v="AT&amp;T CL82213"/>
    <n v="144.94999999999999"/>
    <n v="5"/>
    <n v="0"/>
    <n v="42.035499999999999"/>
    <n v="2014"/>
    <x v="11"/>
    <s v="Q1"/>
    <n v="0.29000000000000004"/>
  </r>
  <r>
    <m/>
    <m/>
    <m/>
    <m/>
    <m/>
    <m/>
    <m/>
    <m/>
    <m/>
    <m/>
    <m/>
    <m/>
    <m/>
    <m/>
    <m/>
    <m/>
    <m/>
    <m/>
    <m/>
    <m/>
    <m/>
    <n v="2001"/>
    <s v="CA-2017-166128"/>
    <d v="2017-04-11T00:00:00"/>
    <s v="4/18/2017"/>
    <s v="Standard Class"/>
    <s v="LW-17215"/>
    <x v="560"/>
    <x v="0"/>
    <s v="United States"/>
    <s v="Pasadena"/>
    <s v="California"/>
    <n v="91104"/>
    <x v="1"/>
    <s v="TEC-AC-10001767"/>
    <x v="2"/>
    <x v="11"/>
    <s v="SanDisk Ultra 64 GB MicroSDHC Class 10 Memory Card"/>
    <n v="199.95"/>
    <n v="5"/>
    <n v="0"/>
    <n v="21.994499999999999"/>
    <n v="2017"/>
    <x v="3"/>
    <s v="Q2"/>
    <n v="0.11"/>
  </r>
  <r>
    <m/>
    <m/>
    <m/>
    <m/>
    <m/>
    <m/>
    <m/>
    <m/>
    <m/>
    <m/>
    <m/>
    <m/>
    <m/>
    <m/>
    <m/>
    <m/>
    <m/>
    <m/>
    <m/>
    <m/>
    <m/>
    <n v="2002"/>
    <s v="CA-2017-166128"/>
    <d v="2017-04-11T00:00:00"/>
    <s v="4/18/2017"/>
    <s v="Standard Class"/>
    <s v="LW-17215"/>
    <x v="560"/>
    <x v="0"/>
    <s v="United States"/>
    <s v="Pasadena"/>
    <s v="California"/>
    <n v="91104"/>
    <x v="1"/>
    <s v="OFF-AR-10001221"/>
    <x v="1"/>
    <x v="6"/>
    <s v="Dixon Ticonderoga Erasable Colored Pencil Set, 12-Color"/>
    <n v="41.86"/>
    <n v="7"/>
    <n v="0"/>
    <n v="14.2324"/>
    <n v="2017"/>
    <x v="3"/>
    <s v="Q2"/>
    <n v="0.34"/>
  </r>
  <r>
    <m/>
    <m/>
    <m/>
    <m/>
    <m/>
    <m/>
    <m/>
    <m/>
    <m/>
    <m/>
    <m/>
    <m/>
    <m/>
    <m/>
    <m/>
    <m/>
    <m/>
    <m/>
    <m/>
    <m/>
    <m/>
    <n v="2003"/>
    <s v="CA-2017-163510"/>
    <d v="2017-12-25T00:00:00"/>
    <s v="12/28/2017"/>
    <s v="Second Class"/>
    <s v="JW-15955"/>
    <x v="527"/>
    <x v="0"/>
    <s v="United States"/>
    <s v="Louisville"/>
    <s v="Kentucky"/>
    <n v="40214"/>
    <x v="0"/>
    <s v="OFF-ST-10000563"/>
    <x v="1"/>
    <x v="4"/>
    <s v="Fellowes Bankers Box Stor/Drawer Steel Plus"/>
    <n v="95.94"/>
    <n v="3"/>
    <n v="0"/>
    <n v="9.5939999999999994"/>
    <n v="2017"/>
    <x v="4"/>
    <s v="Q4"/>
    <n v="9.9999999999999992E-2"/>
  </r>
  <r>
    <m/>
    <m/>
    <m/>
    <m/>
    <m/>
    <m/>
    <m/>
    <m/>
    <m/>
    <m/>
    <m/>
    <m/>
    <m/>
    <m/>
    <m/>
    <m/>
    <m/>
    <m/>
    <m/>
    <m/>
    <m/>
    <n v="2004"/>
    <s v="CA-2017-163510"/>
    <d v="2017-12-25T00:00:00"/>
    <s v="12/28/2017"/>
    <s v="Second Class"/>
    <s v="JW-15955"/>
    <x v="527"/>
    <x v="0"/>
    <s v="United States"/>
    <s v="Louisville"/>
    <s v="Kentucky"/>
    <n v="40214"/>
    <x v="0"/>
    <s v="FUR-CH-10001146"/>
    <x v="0"/>
    <x v="1"/>
    <s v="Global Value Mid-Back Manager's Chair, Gray"/>
    <n v="304.45"/>
    <n v="5"/>
    <n v="0"/>
    <n v="76.112499999999997"/>
    <n v="2017"/>
    <x v="4"/>
    <s v="Q4"/>
    <n v="0.25"/>
  </r>
  <r>
    <m/>
    <m/>
    <m/>
    <m/>
    <m/>
    <m/>
    <m/>
    <m/>
    <m/>
    <m/>
    <m/>
    <m/>
    <m/>
    <m/>
    <m/>
    <m/>
    <m/>
    <m/>
    <m/>
    <m/>
    <m/>
    <n v="2005"/>
    <s v="US-2017-143028"/>
    <d v="2017-04-11T00:00:00"/>
    <s v="4/18/2017"/>
    <s v="Standard Class"/>
    <s v="SC-20050"/>
    <x v="337"/>
    <x v="2"/>
    <s v="United States"/>
    <s v="Lubbock"/>
    <s v="Texas"/>
    <n v="79424"/>
    <x v="2"/>
    <s v="OFF-BI-10004738"/>
    <x v="1"/>
    <x v="8"/>
    <s v="Flexible Leather- Look Classic Collection Ring Binder"/>
    <n v="11.364000000000001"/>
    <n v="3"/>
    <n v="0.8"/>
    <n v="-17.045999999999999"/>
    <n v="2017"/>
    <x v="3"/>
    <s v="Q2"/>
    <n v="-1.4999999999999998"/>
  </r>
  <r>
    <m/>
    <m/>
    <m/>
    <m/>
    <m/>
    <m/>
    <m/>
    <m/>
    <m/>
    <m/>
    <m/>
    <m/>
    <m/>
    <m/>
    <m/>
    <m/>
    <m/>
    <m/>
    <m/>
    <m/>
    <m/>
    <n v="2006"/>
    <s v="CA-2014-111150"/>
    <d v="2014-12-31T00:00:00"/>
    <d v="2015-04-01T00:00:00"/>
    <s v="Standard Class"/>
    <s v="RW-19630"/>
    <x v="338"/>
    <x v="1"/>
    <s v="United States"/>
    <s v="Columbia"/>
    <s v="Missouri"/>
    <n v="65203"/>
    <x v="2"/>
    <s v="OFF-AR-10000034"/>
    <x v="1"/>
    <x v="6"/>
    <s v="BIC Brite Liner Grip Highlighters, Assorted, 5/Pack"/>
    <n v="29.68"/>
    <n v="7"/>
    <n v="0"/>
    <n v="11.575200000000001"/>
    <n v="2014"/>
    <x v="4"/>
    <s v="Q4"/>
    <n v="0.39"/>
  </r>
  <r>
    <m/>
    <m/>
    <m/>
    <m/>
    <m/>
    <m/>
    <m/>
    <m/>
    <m/>
    <m/>
    <m/>
    <m/>
    <m/>
    <m/>
    <m/>
    <m/>
    <m/>
    <m/>
    <m/>
    <m/>
    <m/>
    <n v="2007"/>
    <s v="CA-2014-111150"/>
    <d v="2014-12-31T00:00:00"/>
    <d v="2015-04-01T00:00:00"/>
    <s v="Standard Class"/>
    <s v="RW-19630"/>
    <x v="338"/>
    <x v="1"/>
    <s v="United States"/>
    <s v="Columbia"/>
    <s v="Missouri"/>
    <n v="65203"/>
    <x v="2"/>
    <s v="TEC-AC-10000290"/>
    <x v="2"/>
    <x v="11"/>
    <s v="Sabrent 4-Port USB 2.0 Hub"/>
    <n v="47.53"/>
    <n v="7"/>
    <n v="0"/>
    <n v="16.1602"/>
    <n v="2014"/>
    <x v="4"/>
    <s v="Q4"/>
    <n v="0.33999999999999997"/>
  </r>
  <r>
    <m/>
    <m/>
    <m/>
    <m/>
    <m/>
    <m/>
    <m/>
    <m/>
    <m/>
    <m/>
    <m/>
    <m/>
    <m/>
    <m/>
    <m/>
    <m/>
    <m/>
    <m/>
    <m/>
    <m/>
    <m/>
    <n v="2008"/>
    <s v="CA-2017-165386"/>
    <d v="2017-08-03T00:00:00"/>
    <d v="2017-04-08T00:00:00"/>
    <s v="First Class"/>
    <s v="CM-12190"/>
    <x v="496"/>
    <x v="0"/>
    <s v="United States"/>
    <s v="Chicago"/>
    <s v="Illinois"/>
    <n v="60623"/>
    <x v="2"/>
    <s v="FUR-BO-10003034"/>
    <x v="0"/>
    <x v="0"/>
    <s v="O'Sullivan Elevations Bookcase, Cherry Finish"/>
    <n v="183.37200000000001"/>
    <n v="2"/>
    <n v="0.3"/>
    <n v="-36.674399999999999"/>
    <n v="2017"/>
    <x v="6"/>
    <s v="Q3"/>
    <n v="-0.19999999999999998"/>
  </r>
  <r>
    <m/>
    <m/>
    <m/>
    <m/>
    <m/>
    <m/>
    <m/>
    <m/>
    <m/>
    <m/>
    <m/>
    <m/>
    <m/>
    <m/>
    <m/>
    <m/>
    <m/>
    <m/>
    <m/>
    <m/>
    <m/>
    <n v="2009"/>
    <s v="CA-2014-116407"/>
    <d v="2014-11-15T00:00:00"/>
    <s v="11/21/2014"/>
    <s v="Standard Class"/>
    <s v="JF-15190"/>
    <x v="440"/>
    <x v="0"/>
    <s v="United States"/>
    <s v="Johnson City"/>
    <s v="Tennessee"/>
    <n v="37604"/>
    <x v="0"/>
    <s v="OFF-AR-10001315"/>
    <x v="1"/>
    <x v="6"/>
    <s v="Newell 310"/>
    <n v="4.2240000000000002"/>
    <n v="3"/>
    <n v="0.2"/>
    <n v="0.47520000000000001"/>
    <n v="2014"/>
    <x v="0"/>
    <s v="Q4"/>
    <n v="0.1125"/>
  </r>
  <r>
    <m/>
    <m/>
    <m/>
    <m/>
    <m/>
    <m/>
    <m/>
    <m/>
    <m/>
    <m/>
    <m/>
    <m/>
    <m/>
    <m/>
    <m/>
    <m/>
    <m/>
    <m/>
    <m/>
    <m/>
    <m/>
    <n v="2010"/>
    <s v="CA-2014-116407"/>
    <d v="2014-11-15T00:00:00"/>
    <s v="11/21/2014"/>
    <s v="Standard Class"/>
    <s v="JF-15190"/>
    <x v="440"/>
    <x v="0"/>
    <s v="United States"/>
    <s v="Johnson City"/>
    <s v="Tennessee"/>
    <n v="37604"/>
    <x v="0"/>
    <s v="OFF-AP-10002118"/>
    <x v="1"/>
    <x v="9"/>
    <s v="1.7 Cubic Foot Compact &quot;Cube&quot; Office Refrigerators"/>
    <n v="333.05599999999998"/>
    <n v="2"/>
    <n v="0.2"/>
    <n v="29.142399999999999"/>
    <n v="2014"/>
    <x v="0"/>
    <s v="Q4"/>
    <n v="8.7499999999999994E-2"/>
  </r>
  <r>
    <m/>
    <m/>
    <m/>
    <m/>
    <m/>
    <m/>
    <m/>
    <m/>
    <m/>
    <m/>
    <m/>
    <m/>
    <m/>
    <m/>
    <m/>
    <m/>
    <m/>
    <m/>
    <m/>
    <m/>
    <m/>
    <n v="2011"/>
    <s v="CA-2014-116407"/>
    <d v="2014-11-15T00:00:00"/>
    <s v="11/21/2014"/>
    <s v="Standard Class"/>
    <s v="JF-15190"/>
    <x v="440"/>
    <x v="0"/>
    <s v="United States"/>
    <s v="Johnson City"/>
    <s v="Tennessee"/>
    <n v="37604"/>
    <x v="0"/>
    <s v="OFF-PA-10002137"/>
    <x v="1"/>
    <x v="10"/>
    <s v="Southworth 100% Résumé Paper, 24lb."/>
    <n v="24.896000000000001"/>
    <n v="4"/>
    <n v="0.2"/>
    <n v="7.78"/>
    <n v="2014"/>
    <x v="0"/>
    <s v="Q4"/>
    <n v="0.3125"/>
  </r>
  <r>
    <m/>
    <m/>
    <m/>
    <m/>
    <m/>
    <m/>
    <m/>
    <m/>
    <m/>
    <m/>
    <m/>
    <m/>
    <m/>
    <m/>
    <m/>
    <m/>
    <m/>
    <m/>
    <m/>
    <m/>
    <m/>
    <n v="2012"/>
    <s v="CA-2015-155761"/>
    <d v="2015-12-11T00:00:00"/>
    <d v="2015-11-12T00:00:00"/>
    <s v="Same Day"/>
    <s v="SC-20800"/>
    <x v="561"/>
    <x v="0"/>
    <s v="United States"/>
    <s v="Houston"/>
    <s v="Texas"/>
    <n v="77041"/>
    <x v="2"/>
    <s v="TEC-AC-10001606"/>
    <x v="2"/>
    <x v="11"/>
    <s v="Logitech Wireless Performance Mouse MX for PC and Mac"/>
    <n v="159.98400000000001"/>
    <n v="2"/>
    <n v="0.2"/>
    <n v="35.996400000000001"/>
    <n v="2015"/>
    <x v="4"/>
    <s v="Q4"/>
    <n v="0.22500000000000001"/>
  </r>
  <r>
    <m/>
    <m/>
    <m/>
    <m/>
    <m/>
    <m/>
    <m/>
    <m/>
    <m/>
    <m/>
    <m/>
    <m/>
    <m/>
    <m/>
    <m/>
    <m/>
    <m/>
    <m/>
    <m/>
    <m/>
    <m/>
    <n v="2013"/>
    <s v="CA-2015-155761"/>
    <d v="2015-12-11T00:00:00"/>
    <d v="2015-11-12T00:00:00"/>
    <s v="Same Day"/>
    <s v="SC-20800"/>
    <x v="561"/>
    <x v="0"/>
    <s v="United States"/>
    <s v="Houston"/>
    <s v="Texas"/>
    <n v="77041"/>
    <x v="2"/>
    <s v="OFF-ST-10000943"/>
    <x v="1"/>
    <x v="4"/>
    <s v="Eldon ProFile File 'N Store Portable File Tub Letter/Legal Size Black"/>
    <n v="46.344000000000001"/>
    <n v="3"/>
    <n v="0.2"/>
    <n v="4.6344000000000003"/>
    <n v="2015"/>
    <x v="4"/>
    <s v="Q4"/>
    <n v="0.1"/>
  </r>
  <r>
    <m/>
    <m/>
    <m/>
    <m/>
    <m/>
    <m/>
    <m/>
    <m/>
    <m/>
    <m/>
    <m/>
    <m/>
    <m/>
    <m/>
    <m/>
    <m/>
    <m/>
    <m/>
    <m/>
    <m/>
    <m/>
    <n v="2014"/>
    <s v="CA-2016-145905"/>
    <d v="2016-09-18T00:00:00"/>
    <s v="9/23/2016"/>
    <s v="Standard Class"/>
    <s v="AM-10705"/>
    <x v="562"/>
    <x v="0"/>
    <s v="United States"/>
    <s v="Auburn"/>
    <s v="Alabama"/>
    <n v="36830"/>
    <x v="0"/>
    <s v="FUR-CH-10001854"/>
    <x v="0"/>
    <x v="1"/>
    <s v="Office Star - Professional Matrix Back Chair with 2-to-1 Synchro Tilt and Mesh Fabric Seat"/>
    <n v="350.98"/>
    <n v="1"/>
    <n v="0"/>
    <n v="84.235200000000006"/>
    <n v="2016"/>
    <x v="8"/>
    <s v="Q3"/>
    <n v="0.24"/>
  </r>
  <r>
    <m/>
    <m/>
    <m/>
    <m/>
    <m/>
    <m/>
    <m/>
    <m/>
    <m/>
    <m/>
    <m/>
    <m/>
    <m/>
    <m/>
    <m/>
    <m/>
    <m/>
    <m/>
    <m/>
    <m/>
    <m/>
    <n v="2015"/>
    <s v="CA-2016-145905"/>
    <d v="2016-09-18T00:00:00"/>
    <s v="9/23/2016"/>
    <s v="Standard Class"/>
    <s v="AM-10705"/>
    <x v="562"/>
    <x v="0"/>
    <s v="United States"/>
    <s v="Auburn"/>
    <s v="Alabama"/>
    <n v="36830"/>
    <x v="0"/>
    <s v="OFF-PA-10000533"/>
    <x v="1"/>
    <x v="10"/>
    <s v="Southworth Parchment Paper &amp; Envelopes"/>
    <n v="13.08"/>
    <n v="2"/>
    <n v="0"/>
    <n v="6.0167999999999999"/>
    <n v="2016"/>
    <x v="8"/>
    <s v="Q3"/>
    <n v="0.45999999999999996"/>
  </r>
  <r>
    <m/>
    <m/>
    <m/>
    <m/>
    <m/>
    <m/>
    <m/>
    <m/>
    <m/>
    <m/>
    <m/>
    <m/>
    <m/>
    <m/>
    <m/>
    <m/>
    <m/>
    <m/>
    <m/>
    <m/>
    <m/>
    <n v="2016"/>
    <s v="CA-2016-145905"/>
    <d v="2016-09-18T00:00:00"/>
    <s v="9/23/2016"/>
    <s v="Standard Class"/>
    <s v="AM-10705"/>
    <x v="562"/>
    <x v="0"/>
    <s v="United States"/>
    <s v="Auburn"/>
    <s v="Alabama"/>
    <n v="36830"/>
    <x v="0"/>
    <s v="OFF-ST-10003716"/>
    <x v="1"/>
    <x v="4"/>
    <s v="Tennsco Double-Tier Lockers"/>
    <n v="900.08"/>
    <n v="4"/>
    <n v="0"/>
    <n v="117.0104"/>
    <n v="2016"/>
    <x v="8"/>
    <s v="Q3"/>
    <n v="0.13"/>
  </r>
  <r>
    <m/>
    <m/>
    <m/>
    <m/>
    <m/>
    <m/>
    <m/>
    <m/>
    <m/>
    <m/>
    <m/>
    <m/>
    <m/>
    <m/>
    <m/>
    <m/>
    <m/>
    <m/>
    <m/>
    <m/>
    <m/>
    <n v="2017"/>
    <s v="CA-2015-113110"/>
    <d v="2015-03-19T00:00:00"/>
    <s v="3/23/2015"/>
    <s v="Standard Class"/>
    <s v="BK-11260"/>
    <x v="318"/>
    <x v="0"/>
    <s v="United States"/>
    <s v="San Bernardino"/>
    <s v="California"/>
    <n v="92404"/>
    <x v="1"/>
    <s v="OFF-BI-10000088"/>
    <x v="1"/>
    <x v="8"/>
    <s v="GBC Imprintable Covers"/>
    <n v="17.568000000000001"/>
    <n v="2"/>
    <n v="0.2"/>
    <n v="6.3684000000000003"/>
    <n v="2015"/>
    <x v="10"/>
    <s v="Q1"/>
    <n v="0.36249999999999999"/>
  </r>
  <r>
    <m/>
    <m/>
    <m/>
    <m/>
    <m/>
    <m/>
    <m/>
    <m/>
    <m/>
    <m/>
    <m/>
    <m/>
    <m/>
    <m/>
    <m/>
    <m/>
    <m/>
    <m/>
    <m/>
    <m/>
    <m/>
    <n v="2018"/>
    <s v="CA-2015-113110"/>
    <d v="2015-03-19T00:00:00"/>
    <s v="3/23/2015"/>
    <s v="Standard Class"/>
    <s v="BK-11260"/>
    <x v="318"/>
    <x v="0"/>
    <s v="United States"/>
    <s v="San Bernardino"/>
    <s v="California"/>
    <n v="92404"/>
    <x v="1"/>
    <s v="OFF-LA-10000240"/>
    <x v="1"/>
    <x v="2"/>
    <s v="Self-Adhesive Address Labels for Typewriters by Universal"/>
    <n v="14.62"/>
    <n v="2"/>
    <n v="0"/>
    <n v="6.8714000000000004"/>
    <n v="2015"/>
    <x v="10"/>
    <s v="Q1"/>
    <n v="0.47000000000000003"/>
  </r>
  <r>
    <m/>
    <m/>
    <m/>
    <m/>
    <m/>
    <m/>
    <m/>
    <m/>
    <m/>
    <m/>
    <m/>
    <m/>
    <m/>
    <m/>
    <m/>
    <m/>
    <m/>
    <m/>
    <m/>
    <m/>
    <m/>
    <n v="2019"/>
    <s v="CA-2015-113110"/>
    <d v="2015-03-19T00:00:00"/>
    <s v="3/23/2015"/>
    <s v="Standard Class"/>
    <s v="BK-11260"/>
    <x v="318"/>
    <x v="0"/>
    <s v="United States"/>
    <s v="San Bernardino"/>
    <s v="California"/>
    <n v="92404"/>
    <x v="1"/>
    <s v="OFF-SU-10001165"/>
    <x v="1"/>
    <x v="14"/>
    <s v="Acme Elite Stainless Steel Scissors"/>
    <n v="33.36"/>
    <n v="4"/>
    <n v="0"/>
    <n v="8.6736000000000004"/>
    <n v="2015"/>
    <x v="10"/>
    <s v="Q1"/>
    <n v="0.26"/>
  </r>
  <r>
    <m/>
    <m/>
    <m/>
    <m/>
    <m/>
    <m/>
    <m/>
    <m/>
    <m/>
    <m/>
    <m/>
    <m/>
    <m/>
    <m/>
    <m/>
    <m/>
    <m/>
    <m/>
    <m/>
    <m/>
    <m/>
    <n v="2020"/>
    <s v="CA-2015-113110"/>
    <d v="2015-03-19T00:00:00"/>
    <s v="3/23/2015"/>
    <s v="Standard Class"/>
    <s v="BK-11260"/>
    <x v="318"/>
    <x v="0"/>
    <s v="United States"/>
    <s v="San Bernardino"/>
    <s v="California"/>
    <n v="92404"/>
    <x v="1"/>
    <s v="OFF-PA-10002749"/>
    <x v="1"/>
    <x v="10"/>
    <s v="Wirebound Message Books, 5-1/2 x 4 Forms, 2 or 4 Forms per Page"/>
    <n v="40.14"/>
    <n v="6"/>
    <n v="0"/>
    <n v="19.668600000000001"/>
    <n v="2015"/>
    <x v="10"/>
    <s v="Q1"/>
    <n v="0.49000000000000005"/>
  </r>
  <r>
    <m/>
    <m/>
    <m/>
    <m/>
    <m/>
    <m/>
    <m/>
    <m/>
    <m/>
    <m/>
    <m/>
    <m/>
    <m/>
    <m/>
    <m/>
    <m/>
    <m/>
    <m/>
    <m/>
    <m/>
    <m/>
    <n v="2021"/>
    <s v="CA-2016-168354"/>
    <d v="2016-09-19T00:00:00"/>
    <s v="9/21/2016"/>
    <s v="First Class"/>
    <s v="RH-19510"/>
    <x v="563"/>
    <x v="2"/>
    <s v="United States"/>
    <s v="Providence"/>
    <s v="Rhode Island"/>
    <n v="2908"/>
    <x v="3"/>
    <s v="OFF-ST-10001490"/>
    <x v="1"/>
    <x v="4"/>
    <s v="Hot File 7-Pocket, Floor Stand"/>
    <n v="1606.23"/>
    <n v="9"/>
    <n v="0"/>
    <n v="481.86900000000003"/>
    <n v="2016"/>
    <x v="8"/>
    <s v="Q3"/>
    <n v="0.3"/>
  </r>
  <r>
    <m/>
    <m/>
    <m/>
    <m/>
    <m/>
    <m/>
    <m/>
    <m/>
    <m/>
    <m/>
    <m/>
    <m/>
    <m/>
    <m/>
    <m/>
    <m/>
    <m/>
    <m/>
    <m/>
    <m/>
    <m/>
    <n v="2022"/>
    <s v="CA-2016-168354"/>
    <d v="2016-09-19T00:00:00"/>
    <s v="9/21/2016"/>
    <s v="First Class"/>
    <s v="RH-19510"/>
    <x v="563"/>
    <x v="2"/>
    <s v="United States"/>
    <s v="Providence"/>
    <s v="Rhode Island"/>
    <n v="2908"/>
    <x v="3"/>
    <s v="OFF-PA-10002377"/>
    <x v="1"/>
    <x v="10"/>
    <s v="Adams Telephone Message Book W/Dividers/Space For Phone Numbers, 5 1/4&quot;X8 1/2&quot;, 200/Messages"/>
    <n v="17.04"/>
    <n v="3"/>
    <n v="0"/>
    <n v="7.6680000000000001"/>
    <n v="2016"/>
    <x v="8"/>
    <s v="Q3"/>
    <n v="0.45"/>
  </r>
  <r>
    <m/>
    <m/>
    <m/>
    <m/>
    <m/>
    <m/>
    <m/>
    <m/>
    <m/>
    <m/>
    <m/>
    <m/>
    <m/>
    <m/>
    <m/>
    <m/>
    <m/>
    <m/>
    <m/>
    <m/>
    <m/>
    <n v="2023"/>
    <s v="CA-2016-168354"/>
    <d v="2016-09-19T00:00:00"/>
    <s v="9/21/2016"/>
    <s v="First Class"/>
    <s v="RH-19510"/>
    <x v="563"/>
    <x v="2"/>
    <s v="United States"/>
    <s v="Providence"/>
    <s v="Rhode Island"/>
    <n v="2908"/>
    <x v="3"/>
    <s v="OFF-BI-10004826"/>
    <x v="1"/>
    <x v="8"/>
    <s v="JM Magazine Binder"/>
    <n v="49.53"/>
    <n v="3"/>
    <n v="0"/>
    <n v="23.7744"/>
    <n v="2016"/>
    <x v="8"/>
    <s v="Q3"/>
    <n v="0.48"/>
  </r>
  <r>
    <m/>
    <m/>
    <m/>
    <m/>
    <m/>
    <m/>
    <m/>
    <m/>
    <m/>
    <m/>
    <m/>
    <m/>
    <m/>
    <m/>
    <m/>
    <m/>
    <m/>
    <m/>
    <m/>
    <m/>
    <m/>
    <n v="2024"/>
    <s v="CA-2016-168354"/>
    <d v="2016-09-19T00:00:00"/>
    <s v="9/21/2016"/>
    <s v="First Class"/>
    <s v="RH-19510"/>
    <x v="563"/>
    <x v="2"/>
    <s v="United States"/>
    <s v="Providence"/>
    <s v="Rhode Island"/>
    <n v="2908"/>
    <x v="3"/>
    <s v="FUR-CH-10004675"/>
    <x v="0"/>
    <x v="1"/>
    <s v="Lifetime Advantage Folding Chairs, 4/Carton"/>
    <n v="872.32"/>
    <n v="4"/>
    <n v="0"/>
    <n v="244.24959999999999"/>
    <n v="2016"/>
    <x v="8"/>
    <s v="Q3"/>
    <n v="0.27999999999999997"/>
  </r>
  <r>
    <m/>
    <m/>
    <m/>
    <m/>
    <m/>
    <m/>
    <m/>
    <m/>
    <m/>
    <m/>
    <m/>
    <m/>
    <m/>
    <m/>
    <m/>
    <m/>
    <m/>
    <m/>
    <m/>
    <m/>
    <m/>
    <n v="2025"/>
    <s v="US-2017-111241"/>
    <d v="2017-08-20T00:00:00"/>
    <s v="8/22/2017"/>
    <s v="Second Class"/>
    <s v="GM-14500"/>
    <x v="421"/>
    <x v="0"/>
    <s v="United States"/>
    <s v="Fresno"/>
    <s v="California"/>
    <n v="93727"/>
    <x v="1"/>
    <s v="OFF-BI-10002867"/>
    <x v="1"/>
    <x v="8"/>
    <s v="GBC Recycled Regency Composition Covers"/>
    <n v="239.12"/>
    <n v="5"/>
    <n v="0.2"/>
    <n v="77.713999999999999"/>
    <n v="2017"/>
    <x v="6"/>
    <s v="Q3"/>
    <n v="0.32500000000000001"/>
  </r>
  <r>
    <m/>
    <m/>
    <m/>
    <m/>
    <m/>
    <m/>
    <m/>
    <m/>
    <m/>
    <m/>
    <m/>
    <m/>
    <m/>
    <m/>
    <m/>
    <m/>
    <m/>
    <m/>
    <m/>
    <m/>
    <m/>
    <n v="2026"/>
    <s v="CA-2015-114237"/>
    <d v="2015-03-13T00:00:00"/>
    <s v="3/15/2015"/>
    <s v="First Class"/>
    <s v="MC-17275"/>
    <x v="507"/>
    <x v="0"/>
    <s v="United States"/>
    <s v="Seattle"/>
    <s v="Washington"/>
    <n v="98103"/>
    <x v="1"/>
    <s v="FUR-BO-10004409"/>
    <x v="0"/>
    <x v="0"/>
    <s v="Safco Value Mate Series Steel Bookcases, Baked Enamel Finish on Steel, Gray"/>
    <n v="141.96"/>
    <n v="2"/>
    <n v="0"/>
    <n v="39.748800000000003"/>
    <n v="2015"/>
    <x v="10"/>
    <s v="Q1"/>
    <n v="0.28000000000000003"/>
  </r>
  <r>
    <m/>
    <m/>
    <m/>
    <m/>
    <m/>
    <m/>
    <m/>
    <m/>
    <m/>
    <m/>
    <m/>
    <m/>
    <m/>
    <m/>
    <m/>
    <m/>
    <m/>
    <m/>
    <m/>
    <m/>
    <m/>
    <n v="2027"/>
    <s v="CA-2016-113516"/>
    <d v="2016-09-08T00:00:00"/>
    <d v="2016-10-09T00:00:00"/>
    <s v="Second Class"/>
    <s v="VM-21685"/>
    <x v="91"/>
    <x v="2"/>
    <s v="United States"/>
    <s v="Lancaster"/>
    <s v="California"/>
    <n v="93534"/>
    <x v="1"/>
    <s v="OFF-BI-10002225"/>
    <x v="1"/>
    <x v="8"/>
    <s v="Square Ring Data Binders, Rigid 75 Pt. Covers, 11&quot; x 14-7/8&quot;"/>
    <n v="33.024000000000001"/>
    <n v="2"/>
    <n v="0.2"/>
    <n v="11.558400000000001"/>
    <n v="2016"/>
    <x v="8"/>
    <s v="Q3"/>
    <n v="0.35000000000000003"/>
  </r>
  <r>
    <m/>
    <m/>
    <m/>
    <m/>
    <m/>
    <m/>
    <m/>
    <m/>
    <m/>
    <m/>
    <m/>
    <m/>
    <m/>
    <m/>
    <m/>
    <m/>
    <m/>
    <m/>
    <m/>
    <m/>
    <m/>
    <n v="2028"/>
    <s v="CA-2016-113516"/>
    <d v="2016-09-08T00:00:00"/>
    <d v="2016-10-09T00:00:00"/>
    <s v="Second Class"/>
    <s v="VM-21685"/>
    <x v="91"/>
    <x v="2"/>
    <s v="United States"/>
    <s v="Lancaster"/>
    <s v="California"/>
    <n v="93534"/>
    <x v="1"/>
    <s v="OFF-BI-10001989"/>
    <x v="1"/>
    <x v="8"/>
    <s v="Premium Transparent Presentation Covers by GBC"/>
    <n v="67.135999999999996"/>
    <n v="4"/>
    <n v="0.2"/>
    <n v="23.497599999999998"/>
    <n v="2016"/>
    <x v="8"/>
    <s v="Q3"/>
    <n v="0.35"/>
  </r>
  <r>
    <m/>
    <m/>
    <m/>
    <m/>
    <m/>
    <m/>
    <m/>
    <m/>
    <m/>
    <m/>
    <m/>
    <m/>
    <m/>
    <m/>
    <m/>
    <m/>
    <m/>
    <m/>
    <m/>
    <m/>
    <m/>
    <n v="2029"/>
    <s v="CA-2015-117961"/>
    <d v="2015-11-26T00:00:00"/>
    <s v="11/30/2015"/>
    <s v="Standard Class"/>
    <s v="GP-14740"/>
    <x v="323"/>
    <x v="1"/>
    <s v="United States"/>
    <s v="Leominster"/>
    <s v="Massachusetts"/>
    <n v="1453"/>
    <x v="3"/>
    <s v="OFF-BI-10000343"/>
    <x v="1"/>
    <x v="8"/>
    <s v="Pressboard Covers with Storage Hooks, 9 1/2&quot; x 11&quot;, Light Blue"/>
    <n v="14.73"/>
    <n v="3"/>
    <n v="0"/>
    <n v="6.9230999999999998"/>
    <n v="2015"/>
    <x v="0"/>
    <s v="Q4"/>
    <n v="0.47"/>
  </r>
  <r>
    <m/>
    <m/>
    <m/>
    <m/>
    <m/>
    <m/>
    <m/>
    <m/>
    <m/>
    <m/>
    <m/>
    <m/>
    <m/>
    <m/>
    <m/>
    <m/>
    <m/>
    <m/>
    <m/>
    <m/>
    <m/>
    <n v="2030"/>
    <s v="CA-2015-117961"/>
    <d v="2015-11-26T00:00:00"/>
    <s v="11/30/2015"/>
    <s v="Standard Class"/>
    <s v="GP-14740"/>
    <x v="323"/>
    <x v="1"/>
    <s v="United States"/>
    <s v="Leominster"/>
    <s v="Massachusetts"/>
    <n v="1453"/>
    <x v="3"/>
    <s v="OFF-ST-10001172"/>
    <x v="1"/>
    <x v="4"/>
    <s v="Tennsco Lockers, Sand"/>
    <n v="104.9"/>
    <n v="5"/>
    <n v="0"/>
    <n v="25.175999999999998"/>
    <n v="2015"/>
    <x v="0"/>
    <s v="Q4"/>
    <n v="0.23999999999999996"/>
  </r>
  <r>
    <m/>
    <m/>
    <m/>
    <m/>
    <m/>
    <m/>
    <m/>
    <m/>
    <m/>
    <m/>
    <m/>
    <m/>
    <m/>
    <m/>
    <m/>
    <m/>
    <m/>
    <m/>
    <m/>
    <m/>
    <m/>
    <n v="2031"/>
    <s v="CA-2015-117961"/>
    <d v="2015-11-26T00:00:00"/>
    <s v="11/30/2015"/>
    <s v="Standard Class"/>
    <s v="GP-14740"/>
    <x v="323"/>
    <x v="1"/>
    <s v="United States"/>
    <s v="Leominster"/>
    <s v="Massachusetts"/>
    <n v="1453"/>
    <x v="3"/>
    <s v="OFF-BI-10003707"/>
    <x v="1"/>
    <x v="8"/>
    <s v="Aluminum Screw Posts"/>
    <n v="61.04"/>
    <n v="4"/>
    <n v="0"/>
    <n v="30.52"/>
    <n v="2015"/>
    <x v="0"/>
    <s v="Q4"/>
    <n v="0.5"/>
  </r>
  <r>
    <m/>
    <m/>
    <m/>
    <m/>
    <m/>
    <m/>
    <m/>
    <m/>
    <m/>
    <m/>
    <m/>
    <m/>
    <m/>
    <m/>
    <m/>
    <m/>
    <m/>
    <m/>
    <m/>
    <m/>
    <m/>
    <n v="2032"/>
    <s v="CA-2015-117961"/>
    <d v="2015-11-26T00:00:00"/>
    <s v="11/30/2015"/>
    <s v="Standard Class"/>
    <s v="GP-14740"/>
    <x v="323"/>
    <x v="1"/>
    <s v="United States"/>
    <s v="Leominster"/>
    <s v="Massachusetts"/>
    <n v="1453"/>
    <x v="3"/>
    <s v="OFF-PA-10001274"/>
    <x v="1"/>
    <x v="10"/>
    <s v="Loose Memo Sheets"/>
    <n v="10.95"/>
    <n v="3"/>
    <n v="0"/>
    <n v="5.1464999999999996"/>
    <n v="2015"/>
    <x v="0"/>
    <s v="Q4"/>
    <n v="0.47"/>
  </r>
  <r>
    <m/>
    <m/>
    <m/>
    <m/>
    <m/>
    <m/>
    <m/>
    <m/>
    <m/>
    <m/>
    <m/>
    <m/>
    <m/>
    <m/>
    <m/>
    <m/>
    <m/>
    <m/>
    <m/>
    <m/>
    <m/>
    <n v="2033"/>
    <s v="CA-2016-128923"/>
    <d v="2016-12-09T00:00:00"/>
    <s v="12/13/2016"/>
    <s v="Standard Class"/>
    <s v="GB-14530"/>
    <x v="334"/>
    <x v="1"/>
    <s v="United States"/>
    <s v="Fort Worth"/>
    <s v="Texas"/>
    <n v="76106"/>
    <x v="2"/>
    <s v="OFF-PA-10002250"/>
    <x v="1"/>
    <x v="10"/>
    <s v="Things To Do Today Pad"/>
    <n v="9.3919999999999995"/>
    <n v="2"/>
    <n v="0.2"/>
    <n v="3.2871999999999999"/>
    <n v="2016"/>
    <x v="4"/>
    <s v="Q4"/>
    <n v="0.35000000000000003"/>
  </r>
  <r>
    <m/>
    <m/>
    <m/>
    <m/>
    <m/>
    <m/>
    <m/>
    <m/>
    <m/>
    <m/>
    <m/>
    <m/>
    <m/>
    <m/>
    <m/>
    <m/>
    <m/>
    <m/>
    <m/>
    <m/>
    <m/>
    <n v="2034"/>
    <s v="CA-2016-128923"/>
    <d v="2016-12-09T00:00:00"/>
    <s v="12/13/2016"/>
    <s v="Standard Class"/>
    <s v="GB-14530"/>
    <x v="334"/>
    <x v="1"/>
    <s v="United States"/>
    <s v="Fort Worth"/>
    <s v="Texas"/>
    <n v="76106"/>
    <x v="2"/>
    <s v="OFF-AR-10000475"/>
    <x v="1"/>
    <x v="6"/>
    <s v="Hunt BOSTON Vista Battery-Operated Pencil Sharpener, Black"/>
    <n v="9.3279999999999994"/>
    <n v="1"/>
    <n v="0.2"/>
    <n v="0.81620000000000004"/>
    <n v="2016"/>
    <x v="4"/>
    <s v="Q4"/>
    <n v="8.7500000000000008E-2"/>
  </r>
  <r>
    <m/>
    <m/>
    <m/>
    <m/>
    <m/>
    <m/>
    <m/>
    <m/>
    <m/>
    <m/>
    <m/>
    <m/>
    <m/>
    <m/>
    <m/>
    <m/>
    <m/>
    <m/>
    <m/>
    <m/>
    <m/>
    <n v="2035"/>
    <s v="CA-2017-162481"/>
    <d v="2017-09-25T00:00:00"/>
    <s v="9/29/2017"/>
    <s v="Standard Class"/>
    <s v="CT-11995"/>
    <x v="564"/>
    <x v="0"/>
    <s v="United States"/>
    <s v="Rochester"/>
    <s v="Minnesota"/>
    <n v="55901"/>
    <x v="2"/>
    <s v="OFF-BI-10002976"/>
    <x v="1"/>
    <x v="8"/>
    <s v="ACCOHIDE Binder by Acco"/>
    <n v="8.26"/>
    <n v="2"/>
    <n v="0"/>
    <n v="3.8822000000000001"/>
    <n v="2017"/>
    <x v="8"/>
    <s v="Q3"/>
    <n v="0.47000000000000003"/>
  </r>
  <r>
    <m/>
    <m/>
    <m/>
    <m/>
    <m/>
    <m/>
    <m/>
    <m/>
    <m/>
    <m/>
    <m/>
    <m/>
    <m/>
    <m/>
    <m/>
    <m/>
    <m/>
    <m/>
    <m/>
    <m/>
    <m/>
    <n v="2036"/>
    <s v="CA-2017-162481"/>
    <d v="2017-09-25T00:00:00"/>
    <s v="9/29/2017"/>
    <s v="Standard Class"/>
    <s v="CT-11995"/>
    <x v="564"/>
    <x v="0"/>
    <s v="United States"/>
    <s v="Rochester"/>
    <s v="Minnesota"/>
    <n v="55901"/>
    <x v="2"/>
    <s v="FUR-CH-10003061"/>
    <x v="0"/>
    <x v="1"/>
    <s v="Global Leather Task Chair, Black"/>
    <n v="269.97000000000003"/>
    <n v="3"/>
    <n v="0"/>
    <n v="51.2943"/>
    <n v="2017"/>
    <x v="8"/>
    <s v="Q3"/>
    <n v="0.18999999999999997"/>
  </r>
  <r>
    <m/>
    <m/>
    <m/>
    <m/>
    <m/>
    <m/>
    <m/>
    <m/>
    <m/>
    <m/>
    <m/>
    <m/>
    <m/>
    <m/>
    <m/>
    <m/>
    <m/>
    <m/>
    <m/>
    <m/>
    <m/>
    <n v="2037"/>
    <s v="CA-2015-119214"/>
    <d v="2015-01-23T00:00:00"/>
    <s v="1/27/2015"/>
    <s v="Standard Class"/>
    <s v="CW-11905"/>
    <x v="194"/>
    <x v="2"/>
    <s v="United States"/>
    <s v="Bozeman"/>
    <s v="Montana"/>
    <n v="59715"/>
    <x v="1"/>
    <s v="OFF-PA-10002893"/>
    <x v="1"/>
    <x v="10"/>
    <s v="Wirebound Service Call Books, 5 1/2&quot; x 4&quot;"/>
    <n v="29.04"/>
    <n v="3"/>
    <n v="0"/>
    <n v="13.9392"/>
    <n v="2015"/>
    <x v="9"/>
    <s v="Q1"/>
    <n v="0.48"/>
  </r>
  <r>
    <m/>
    <m/>
    <m/>
    <m/>
    <m/>
    <m/>
    <m/>
    <m/>
    <m/>
    <m/>
    <m/>
    <m/>
    <m/>
    <m/>
    <m/>
    <m/>
    <m/>
    <m/>
    <m/>
    <m/>
    <m/>
    <n v="2038"/>
    <s v="CA-2015-119214"/>
    <d v="2015-01-23T00:00:00"/>
    <s v="1/27/2015"/>
    <s v="Standard Class"/>
    <s v="CW-11905"/>
    <x v="194"/>
    <x v="2"/>
    <s v="United States"/>
    <s v="Bozeman"/>
    <s v="Montana"/>
    <n v="59715"/>
    <x v="1"/>
    <s v="OFF-LA-10003077"/>
    <x v="1"/>
    <x v="2"/>
    <s v="Avery 500"/>
    <n v="14.62"/>
    <n v="2"/>
    <n v="0"/>
    <n v="6.8714000000000004"/>
    <n v="2015"/>
    <x v="9"/>
    <s v="Q1"/>
    <n v="0.47000000000000003"/>
  </r>
  <r>
    <m/>
    <m/>
    <m/>
    <m/>
    <m/>
    <m/>
    <m/>
    <m/>
    <m/>
    <m/>
    <m/>
    <m/>
    <m/>
    <m/>
    <m/>
    <m/>
    <m/>
    <m/>
    <m/>
    <m/>
    <m/>
    <n v="2039"/>
    <s v="CA-2015-122287"/>
    <d v="2015-06-18T00:00:00"/>
    <s v="6/23/2015"/>
    <s v="Standard Class"/>
    <s v="SN-20560"/>
    <x v="381"/>
    <x v="2"/>
    <s v="United States"/>
    <s v="Peoria"/>
    <s v="Arizona"/>
    <n v="85345"/>
    <x v="1"/>
    <s v="OFF-PA-10001661"/>
    <x v="1"/>
    <x v="10"/>
    <s v="Xerox 1922"/>
    <n v="11.952"/>
    <n v="3"/>
    <n v="0.2"/>
    <n v="4.3326000000000002"/>
    <n v="2015"/>
    <x v="1"/>
    <s v="Q2"/>
    <n v="0.36250000000000004"/>
  </r>
  <r>
    <m/>
    <m/>
    <m/>
    <m/>
    <m/>
    <m/>
    <m/>
    <m/>
    <m/>
    <m/>
    <m/>
    <m/>
    <m/>
    <m/>
    <m/>
    <m/>
    <m/>
    <m/>
    <m/>
    <m/>
    <m/>
    <n v="2040"/>
    <s v="CA-2015-122287"/>
    <d v="2015-06-18T00:00:00"/>
    <s v="6/23/2015"/>
    <s v="Standard Class"/>
    <s v="SN-20560"/>
    <x v="381"/>
    <x v="2"/>
    <s v="United States"/>
    <s v="Peoria"/>
    <s v="Arizona"/>
    <n v="85345"/>
    <x v="1"/>
    <s v="OFF-BI-10004656"/>
    <x v="1"/>
    <x v="8"/>
    <s v="Peel &amp; Stick Add-On Corner Pockets"/>
    <n v="4.5359999999999996"/>
    <n v="7"/>
    <n v="0.7"/>
    <n v="-3.3264"/>
    <n v="2015"/>
    <x v="1"/>
    <s v="Q2"/>
    <n v="-0.73333333333333339"/>
  </r>
  <r>
    <m/>
    <m/>
    <m/>
    <m/>
    <m/>
    <m/>
    <m/>
    <m/>
    <m/>
    <m/>
    <m/>
    <m/>
    <m/>
    <m/>
    <m/>
    <m/>
    <m/>
    <m/>
    <m/>
    <m/>
    <m/>
    <n v="2041"/>
    <s v="CA-2015-122287"/>
    <d v="2015-06-18T00:00:00"/>
    <s v="6/23/2015"/>
    <s v="Standard Class"/>
    <s v="SN-20560"/>
    <x v="381"/>
    <x v="2"/>
    <s v="United States"/>
    <s v="Peoria"/>
    <s v="Arizona"/>
    <n v="85345"/>
    <x v="1"/>
    <s v="OFF-BI-10003707"/>
    <x v="1"/>
    <x v="8"/>
    <s v="Aluminum Screw Posts"/>
    <n v="9.1560000000000006"/>
    <n v="2"/>
    <n v="0.7"/>
    <n v="-6.1040000000000001"/>
    <n v="2015"/>
    <x v="1"/>
    <s v="Q2"/>
    <n v="-0.66666666666666663"/>
  </r>
  <r>
    <m/>
    <m/>
    <m/>
    <m/>
    <m/>
    <m/>
    <m/>
    <m/>
    <m/>
    <m/>
    <m/>
    <m/>
    <m/>
    <m/>
    <m/>
    <m/>
    <m/>
    <m/>
    <m/>
    <m/>
    <m/>
    <n v="2042"/>
    <s v="CA-2015-122287"/>
    <d v="2015-06-18T00:00:00"/>
    <s v="6/23/2015"/>
    <s v="Standard Class"/>
    <s v="SN-20560"/>
    <x v="381"/>
    <x v="2"/>
    <s v="United States"/>
    <s v="Peoria"/>
    <s v="Arizona"/>
    <n v="85345"/>
    <x v="1"/>
    <s v="FUR-FU-10004973"/>
    <x v="0"/>
    <x v="5"/>
    <s v="Flat Face Poster Frame"/>
    <n v="75.36"/>
    <n v="5"/>
    <n v="0.2"/>
    <n v="20.724"/>
    <n v="2015"/>
    <x v="1"/>
    <s v="Q2"/>
    <n v="0.27500000000000002"/>
  </r>
  <r>
    <m/>
    <m/>
    <m/>
    <m/>
    <m/>
    <m/>
    <m/>
    <m/>
    <m/>
    <m/>
    <m/>
    <m/>
    <m/>
    <m/>
    <m/>
    <m/>
    <m/>
    <m/>
    <m/>
    <m/>
    <m/>
    <n v="2043"/>
    <s v="CA-2015-104493"/>
    <d v="2015-10-02T00:00:00"/>
    <d v="2015-08-10T00:00:00"/>
    <s v="Standard Class"/>
    <s v="EB-13705"/>
    <x v="182"/>
    <x v="1"/>
    <s v="United States"/>
    <s v="San Diego"/>
    <s v="California"/>
    <n v="92105"/>
    <x v="1"/>
    <s v="OFF-BI-10004817"/>
    <x v="1"/>
    <x v="8"/>
    <s v="GBC Personal VeloBind Strips"/>
    <n v="57.503999999999998"/>
    <n v="6"/>
    <n v="0.2"/>
    <n v="20.1264"/>
    <n v="2015"/>
    <x v="2"/>
    <s v="Q4"/>
    <n v="0.35000000000000003"/>
  </r>
  <r>
    <m/>
    <m/>
    <m/>
    <m/>
    <m/>
    <m/>
    <m/>
    <m/>
    <m/>
    <m/>
    <m/>
    <m/>
    <m/>
    <m/>
    <m/>
    <m/>
    <m/>
    <m/>
    <m/>
    <m/>
    <m/>
    <n v="2044"/>
    <s v="US-2017-158946"/>
    <d v="2017-11-18T00:00:00"/>
    <s v="11/23/2017"/>
    <s v="Standard Class"/>
    <s v="JW-15220"/>
    <x v="478"/>
    <x v="1"/>
    <s v="United States"/>
    <s v="Lakewood"/>
    <s v="Ohio"/>
    <n v="44107"/>
    <x v="3"/>
    <s v="OFF-AR-10001860"/>
    <x v="1"/>
    <x v="6"/>
    <s v="BIC Liqua Brite Liner"/>
    <n v="38.863999999999997"/>
    <n v="7"/>
    <n v="0.2"/>
    <n v="7.7728000000000002"/>
    <n v="2017"/>
    <x v="0"/>
    <s v="Q4"/>
    <n v="0.2"/>
  </r>
  <r>
    <m/>
    <m/>
    <m/>
    <m/>
    <m/>
    <m/>
    <m/>
    <m/>
    <m/>
    <m/>
    <m/>
    <m/>
    <m/>
    <m/>
    <m/>
    <m/>
    <m/>
    <m/>
    <m/>
    <m/>
    <m/>
    <n v="2045"/>
    <s v="CA-2014-129168"/>
    <d v="2014-08-17T00:00:00"/>
    <s v="8/23/2014"/>
    <s v="Standard Class"/>
    <s v="KB-16585"/>
    <x v="10"/>
    <x v="1"/>
    <s v="United States"/>
    <s v="Houston"/>
    <s v="Texas"/>
    <n v="77095"/>
    <x v="2"/>
    <s v="OFF-PA-10001639"/>
    <x v="1"/>
    <x v="10"/>
    <s v="Xerox 203"/>
    <n v="15.552"/>
    <n v="3"/>
    <n v="0.2"/>
    <n v="5.4432"/>
    <n v="2014"/>
    <x v="6"/>
    <s v="Q3"/>
    <n v="0.35000000000000003"/>
  </r>
  <r>
    <m/>
    <m/>
    <m/>
    <m/>
    <m/>
    <m/>
    <m/>
    <m/>
    <m/>
    <m/>
    <m/>
    <m/>
    <m/>
    <m/>
    <m/>
    <m/>
    <m/>
    <m/>
    <m/>
    <m/>
    <m/>
    <n v="2046"/>
    <s v="CA-2016-131835"/>
    <d v="2016-07-17T00:00:00"/>
    <s v="7/21/2016"/>
    <s v="Standard Class"/>
    <s v="MC-17590"/>
    <x v="565"/>
    <x v="1"/>
    <s v="United States"/>
    <s v="Perth Amboy"/>
    <s v="New Jersey"/>
    <n v="8861"/>
    <x v="3"/>
    <s v="OFF-AP-10004487"/>
    <x v="1"/>
    <x v="9"/>
    <s v="Kensington 4 Outlet MasterPiece Compact Power Control Center"/>
    <n v="162.63999999999999"/>
    <n v="2"/>
    <n v="0"/>
    <n v="45.539200000000001"/>
    <n v="2016"/>
    <x v="7"/>
    <s v="Q3"/>
    <n v="0.28000000000000003"/>
  </r>
  <r>
    <m/>
    <m/>
    <m/>
    <m/>
    <m/>
    <m/>
    <m/>
    <m/>
    <m/>
    <m/>
    <m/>
    <m/>
    <m/>
    <m/>
    <m/>
    <m/>
    <m/>
    <m/>
    <m/>
    <m/>
    <m/>
    <n v="2047"/>
    <s v="CA-2016-131835"/>
    <d v="2016-07-17T00:00:00"/>
    <s v="7/21/2016"/>
    <s v="Standard Class"/>
    <s v="MC-17590"/>
    <x v="565"/>
    <x v="1"/>
    <s v="United States"/>
    <s v="Perth Amboy"/>
    <s v="New Jersey"/>
    <n v="8861"/>
    <x v="3"/>
    <s v="TEC-PH-10001760"/>
    <x v="2"/>
    <x v="7"/>
    <s v="Bose SoundLink Bluetooth Speaker"/>
    <n v="597"/>
    <n v="3"/>
    <n v="0"/>
    <n v="280.58999999999997"/>
    <n v="2016"/>
    <x v="7"/>
    <s v="Q3"/>
    <n v="0.47"/>
  </r>
  <r>
    <m/>
    <m/>
    <m/>
    <m/>
    <m/>
    <m/>
    <m/>
    <m/>
    <m/>
    <m/>
    <m/>
    <m/>
    <m/>
    <m/>
    <m/>
    <m/>
    <m/>
    <m/>
    <m/>
    <m/>
    <m/>
    <n v="2048"/>
    <s v="CA-2016-131835"/>
    <d v="2016-07-17T00:00:00"/>
    <s v="7/21/2016"/>
    <s v="Standard Class"/>
    <s v="MC-17590"/>
    <x v="565"/>
    <x v="1"/>
    <s v="United States"/>
    <s v="Perth Amboy"/>
    <s v="New Jersey"/>
    <n v="8861"/>
    <x v="3"/>
    <s v="OFF-PA-10004071"/>
    <x v="1"/>
    <x v="10"/>
    <s v="Eaton Premium Continuous-Feed Paper, 25% Cotton, Letter Size, White, 1000 Shts/Box"/>
    <n v="55.48"/>
    <n v="1"/>
    <n v="0"/>
    <n v="26.630400000000002"/>
    <n v="2016"/>
    <x v="7"/>
    <s v="Q3"/>
    <n v="0.48000000000000004"/>
  </r>
  <r>
    <m/>
    <m/>
    <m/>
    <m/>
    <m/>
    <m/>
    <m/>
    <m/>
    <m/>
    <m/>
    <m/>
    <m/>
    <m/>
    <m/>
    <m/>
    <m/>
    <m/>
    <m/>
    <m/>
    <m/>
    <m/>
    <n v="2049"/>
    <s v="CA-2015-142237"/>
    <d v="2015-07-11T00:00:00"/>
    <s v="7/13/2015"/>
    <s v="First Class"/>
    <s v="CK-12595"/>
    <x v="242"/>
    <x v="0"/>
    <s v="United States"/>
    <s v="Philadelphia"/>
    <s v="Pennsylvania"/>
    <n v="19134"/>
    <x v="3"/>
    <s v="FUR-FU-10004848"/>
    <x v="0"/>
    <x v="5"/>
    <s v="Howard Miller 13-3/4&quot; Diameter Brushed Chrome Round Wall Clock"/>
    <n v="289.8"/>
    <n v="7"/>
    <n v="0.2"/>
    <n v="36.225000000000001"/>
    <n v="2015"/>
    <x v="7"/>
    <s v="Q3"/>
    <n v="0.125"/>
  </r>
  <r>
    <m/>
    <m/>
    <m/>
    <m/>
    <m/>
    <m/>
    <m/>
    <m/>
    <m/>
    <m/>
    <m/>
    <m/>
    <m/>
    <m/>
    <m/>
    <m/>
    <m/>
    <m/>
    <m/>
    <m/>
    <m/>
    <n v="2050"/>
    <s v="CA-2015-142237"/>
    <d v="2015-07-11T00:00:00"/>
    <s v="7/13/2015"/>
    <s v="First Class"/>
    <s v="CK-12595"/>
    <x v="242"/>
    <x v="0"/>
    <s v="United States"/>
    <s v="Philadelphia"/>
    <s v="Pennsylvania"/>
    <n v="19134"/>
    <x v="3"/>
    <s v="OFF-BI-10004022"/>
    <x v="1"/>
    <x v="8"/>
    <s v="Acco Suede Grain Vinyl Round Ring Binder"/>
    <n v="2.5019999999999998"/>
    <n v="3"/>
    <n v="0.7"/>
    <n v="-2.0015999999999998"/>
    <n v="2015"/>
    <x v="7"/>
    <s v="Q3"/>
    <n v="-0.8"/>
  </r>
  <r>
    <m/>
    <m/>
    <m/>
    <m/>
    <m/>
    <m/>
    <m/>
    <m/>
    <m/>
    <m/>
    <m/>
    <m/>
    <m/>
    <m/>
    <m/>
    <m/>
    <m/>
    <m/>
    <m/>
    <m/>
    <m/>
    <n v="2051"/>
    <s v="CA-2015-142237"/>
    <d v="2015-07-11T00:00:00"/>
    <s v="7/13/2015"/>
    <s v="First Class"/>
    <s v="CK-12595"/>
    <x v="242"/>
    <x v="0"/>
    <s v="United States"/>
    <s v="Philadelphia"/>
    <s v="Pennsylvania"/>
    <n v="19134"/>
    <x v="3"/>
    <s v="OFF-BI-10003669"/>
    <x v="1"/>
    <x v="8"/>
    <s v="3M Organizer Strips"/>
    <n v="6.48"/>
    <n v="4"/>
    <n v="0.7"/>
    <n v="-4.7519999999999998"/>
    <n v="2015"/>
    <x v="7"/>
    <s v="Q3"/>
    <n v="-0.73333333333333328"/>
  </r>
  <r>
    <m/>
    <m/>
    <m/>
    <m/>
    <m/>
    <m/>
    <m/>
    <m/>
    <m/>
    <m/>
    <m/>
    <m/>
    <m/>
    <m/>
    <m/>
    <m/>
    <m/>
    <m/>
    <m/>
    <m/>
    <m/>
    <n v="2052"/>
    <s v="CA-2015-142237"/>
    <d v="2015-07-11T00:00:00"/>
    <s v="7/13/2015"/>
    <s v="First Class"/>
    <s v="CK-12595"/>
    <x v="242"/>
    <x v="0"/>
    <s v="United States"/>
    <s v="Philadelphia"/>
    <s v="Pennsylvania"/>
    <n v="19134"/>
    <x v="3"/>
    <s v="FUR-CH-10003833"/>
    <x v="0"/>
    <x v="1"/>
    <s v="Novimex Fabric Task Chair"/>
    <n v="341.488"/>
    <n v="8"/>
    <n v="0.3"/>
    <n v="-73.176000000000002"/>
    <n v="2015"/>
    <x v="7"/>
    <s v="Q3"/>
    <n v="-0.2142857142857143"/>
  </r>
  <r>
    <m/>
    <m/>
    <m/>
    <m/>
    <m/>
    <m/>
    <m/>
    <m/>
    <m/>
    <m/>
    <m/>
    <m/>
    <m/>
    <m/>
    <m/>
    <m/>
    <m/>
    <m/>
    <m/>
    <m/>
    <m/>
    <n v="2053"/>
    <s v="CA-2015-142237"/>
    <d v="2015-07-11T00:00:00"/>
    <s v="7/13/2015"/>
    <s v="First Class"/>
    <s v="CK-12595"/>
    <x v="242"/>
    <x v="0"/>
    <s v="United States"/>
    <s v="Philadelphia"/>
    <s v="Pennsylvania"/>
    <n v="19134"/>
    <x v="3"/>
    <s v="OFF-AR-10003732"/>
    <x v="1"/>
    <x v="6"/>
    <s v="Newell 333"/>
    <n v="11.12"/>
    <n v="5"/>
    <n v="0.2"/>
    <n v="0.83399999999999996"/>
    <n v="2015"/>
    <x v="7"/>
    <s v="Q3"/>
    <n v="7.4999999999999997E-2"/>
  </r>
  <r>
    <m/>
    <m/>
    <m/>
    <m/>
    <m/>
    <m/>
    <m/>
    <m/>
    <m/>
    <m/>
    <m/>
    <m/>
    <m/>
    <m/>
    <m/>
    <m/>
    <m/>
    <m/>
    <m/>
    <m/>
    <m/>
    <n v="2054"/>
    <s v="CA-2015-142237"/>
    <d v="2015-07-11T00:00:00"/>
    <s v="7/13/2015"/>
    <s v="First Class"/>
    <s v="CK-12595"/>
    <x v="242"/>
    <x v="0"/>
    <s v="United States"/>
    <s v="Philadelphia"/>
    <s v="Pennsylvania"/>
    <n v="19134"/>
    <x v="3"/>
    <s v="FUR-FU-10003142"/>
    <x v="0"/>
    <x v="5"/>
    <s v="Master Big Foot Doorstop, Beige"/>
    <n v="25.344000000000001"/>
    <n v="6"/>
    <n v="0.2"/>
    <n v="3.4847999999999999"/>
    <n v="2015"/>
    <x v="7"/>
    <s v="Q3"/>
    <n v="0.13749999999999998"/>
  </r>
  <r>
    <m/>
    <m/>
    <m/>
    <m/>
    <m/>
    <m/>
    <m/>
    <m/>
    <m/>
    <m/>
    <m/>
    <m/>
    <m/>
    <m/>
    <m/>
    <m/>
    <m/>
    <m/>
    <m/>
    <m/>
    <m/>
    <n v="2055"/>
    <s v="CA-2016-136434"/>
    <d v="2016-12-01T00:00:00"/>
    <d v="2016-07-12T00:00:00"/>
    <s v="Standard Class"/>
    <s v="RD-19480"/>
    <x v="502"/>
    <x v="0"/>
    <s v="United States"/>
    <s v="Richmond"/>
    <s v="Indiana"/>
    <n v="47374"/>
    <x v="2"/>
    <s v="FUR-FU-10001196"/>
    <x v="0"/>
    <x v="5"/>
    <s v="DAX Cubicle Frames - 8x10"/>
    <n v="17.309999999999999"/>
    <n v="3"/>
    <n v="0"/>
    <n v="5.1929999999999996"/>
    <n v="2016"/>
    <x v="4"/>
    <s v="Q4"/>
    <n v="0.3"/>
  </r>
  <r>
    <m/>
    <m/>
    <m/>
    <m/>
    <m/>
    <m/>
    <m/>
    <m/>
    <m/>
    <m/>
    <m/>
    <m/>
    <m/>
    <m/>
    <m/>
    <m/>
    <m/>
    <m/>
    <m/>
    <m/>
    <m/>
    <n v="2056"/>
    <s v="CA-2017-120376"/>
    <d v="2017-12-22T00:00:00"/>
    <s v="12/25/2017"/>
    <s v="First Class"/>
    <s v="TP-21130"/>
    <x v="236"/>
    <x v="0"/>
    <s v="United States"/>
    <s v="Detroit"/>
    <s v="Michigan"/>
    <n v="48227"/>
    <x v="2"/>
    <s v="TEC-AC-10001114"/>
    <x v="2"/>
    <x v="11"/>
    <s v="Microsoft Wireless Mobile Mouse 4000"/>
    <n v="199.95"/>
    <n v="5"/>
    <n v="0"/>
    <n v="63.984000000000002"/>
    <n v="2017"/>
    <x v="4"/>
    <s v="Q4"/>
    <n v="0.32"/>
  </r>
  <r>
    <m/>
    <m/>
    <m/>
    <m/>
    <m/>
    <m/>
    <m/>
    <m/>
    <m/>
    <m/>
    <m/>
    <m/>
    <m/>
    <m/>
    <m/>
    <m/>
    <m/>
    <m/>
    <m/>
    <m/>
    <m/>
    <n v="2057"/>
    <s v="CA-2017-120376"/>
    <d v="2017-12-22T00:00:00"/>
    <s v="12/25/2017"/>
    <s v="First Class"/>
    <s v="TP-21130"/>
    <x v="236"/>
    <x v="0"/>
    <s v="United States"/>
    <s v="Detroit"/>
    <s v="Michigan"/>
    <n v="48227"/>
    <x v="2"/>
    <s v="FUR-CH-10002335"/>
    <x v="0"/>
    <x v="1"/>
    <s v="Hon GuestStacker Chair"/>
    <n v="1586.69"/>
    <n v="7"/>
    <n v="0"/>
    <n v="412.5394"/>
    <n v="2017"/>
    <x v="4"/>
    <s v="Q4"/>
    <n v="0.26"/>
  </r>
  <r>
    <m/>
    <m/>
    <m/>
    <m/>
    <m/>
    <m/>
    <m/>
    <m/>
    <m/>
    <m/>
    <m/>
    <m/>
    <m/>
    <m/>
    <m/>
    <m/>
    <m/>
    <m/>
    <m/>
    <m/>
    <m/>
    <n v="2058"/>
    <s v="CA-2017-120376"/>
    <d v="2017-12-22T00:00:00"/>
    <s v="12/25/2017"/>
    <s v="First Class"/>
    <s v="TP-21130"/>
    <x v="236"/>
    <x v="0"/>
    <s v="United States"/>
    <s v="Detroit"/>
    <s v="Michigan"/>
    <n v="48227"/>
    <x v="2"/>
    <s v="TEC-AC-10000844"/>
    <x v="2"/>
    <x v="11"/>
    <s v="Logitech Gaming G510s - Keyboard"/>
    <n v="84.99"/>
    <n v="1"/>
    <n v="0"/>
    <n v="30.596399999999999"/>
    <n v="2017"/>
    <x v="4"/>
    <s v="Q4"/>
    <n v="0.36"/>
  </r>
  <r>
    <m/>
    <m/>
    <m/>
    <m/>
    <m/>
    <m/>
    <m/>
    <m/>
    <m/>
    <m/>
    <m/>
    <m/>
    <m/>
    <m/>
    <m/>
    <m/>
    <m/>
    <m/>
    <m/>
    <m/>
    <m/>
    <n v="2059"/>
    <s v="CA-2017-120376"/>
    <d v="2017-12-22T00:00:00"/>
    <s v="12/25/2017"/>
    <s v="First Class"/>
    <s v="TP-21130"/>
    <x v="236"/>
    <x v="0"/>
    <s v="United States"/>
    <s v="Detroit"/>
    <s v="Michigan"/>
    <n v="48227"/>
    <x v="2"/>
    <s v="FUR-TA-10004534"/>
    <x v="0"/>
    <x v="3"/>
    <s v="Bevis 44 x 96 Conference Tables"/>
    <n v="411.8"/>
    <n v="2"/>
    <n v="0"/>
    <n v="70.006"/>
    <n v="2017"/>
    <x v="4"/>
    <s v="Q4"/>
    <n v="0.16999999999999998"/>
  </r>
  <r>
    <m/>
    <m/>
    <m/>
    <m/>
    <m/>
    <m/>
    <m/>
    <m/>
    <m/>
    <m/>
    <m/>
    <m/>
    <m/>
    <m/>
    <m/>
    <m/>
    <m/>
    <m/>
    <m/>
    <m/>
    <m/>
    <n v="2060"/>
    <s v="CA-2014-106439"/>
    <d v="2014-10-31T00:00:00"/>
    <d v="2014-04-11T00:00:00"/>
    <s v="Standard Class"/>
    <s v="GG-14650"/>
    <x v="55"/>
    <x v="1"/>
    <s v="United States"/>
    <s v="Los Angeles"/>
    <s v="California"/>
    <n v="90049"/>
    <x v="1"/>
    <s v="OFF-FA-10002975"/>
    <x v="1"/>
    <x v="13"/>
    <s v="Staples"/>
    <n v="11.34"/>
    <n v="3"/>
    <n v="0"/>
    <n v="5.2164000000000001"/>
    <n v="2014"/>
    <x v="2"/>
    <s v="Q4"/>
    <n v="0.46"/>
  </r>
  <r>
    <m/>
    <m/>
    <m/>
    <m/>
    <m/>
    <m/>
    <m/>
    <m/>
    <m/>
    <m/>
    <m/>
    <m/>
    <m/>
    <m/>
    <m/>
    <m/>
    <m/>
    <m/>
    <m/>
    <m/>
    <m/>
    <n v="2061"/>
    <s v="CA-2014-106439"/>
    <d v="2014-10-31T00:00:00"/>
    <d v="2014-04-11T00:00:00"/>
    <s v="Standard Class"/>
    <s v="GG-14650"/>
    <x v="55"/>
    <x v="1"/>
    <s v="United States"/>
    <s v="Los Angeles"/>
    <s v="California"/>
    <n v="90049"/>
    <x v="1"/>
    <s v="OFF-ST-10003996"/>
    <x v="1"/>
    <x v="4"/>
    <s v="Letter/Legal File Tote with Clear Snap-On Lid, Black Granite"/>
    <n v="80.3"/>
    <n v="5"/>
    <n v="0"/>
    <n v="20.878"/>
    <n v="2014"/>
    <x v="2"/>
    <s v="Q4"/>
    <n v="0.26"/>
  </r>
  <r>
    <m/>
    <m/>
    <m/>
    <m/>
    <m/>
    <m/>
    <m/>
    <m/>
    <m/>
    <m/>
    <m/>
    <m/>
    <m/>
    <m/>
    <m/>
    <m/>
    <m/>
    <m/>
    <m/>
    <m/>
    <m/>
    <n v="2062"/>
    <s v="CA-2014-106439"/>
    <d v="2014-10-31T00:00:00"/>
    <d v="2014-04-11T00:00:00"/>
    <s v="Standard Class"/>
    <s v="GG-14650"/>
    <x v="55"/>
    <x v="1"/>
    <s v="United States"/>
    <s v="Los Angeles"/>
    <s v="California"/>
    <n v="90049"/>
    <x v="1"/>
    <s v="OFF-BI-10002571"/>
    <x v="1"/>
    <x v="8"/>
    <s v="Avery Framed View Binder, EZD Ring (Locking), Navy, 1 1/2&quot;"/>
    <n v="15.968"/>
    <n v="2"/>
    <n v="0.2"/>
    <n v="5.3891999999999998"/>
    <n v="2014"/>
    <x v="2"/>
    <s v="Q4"/>
    <n v="0.33749999999999997"/>
  </r>
  <r>
    <m/>
    <m/>
    <m/>
    <m/>
    <m/>
    <m/>
    <m/>
    <m/>
    <m/>
    <m/>
    <m/>
    <m/>
    <m/>
    <m/>
    <m/>
    <m/>
    <m/>
    <m/>
    <m/>
    <m/>
    <m/>
    <n v="2063"/>
    <s v="CA-2014-106439"/>
    <d v="2014-10-31T00:00:00"/>
    <d v="2014-04-11T00:00:00"/>
    <s v="Standard Class"/>
    <s v="GG-14650"/>
    <x v="55"/>
    <x v="1"/>
    <s v="United States"/>
    <s v="Los Angeles"/>
    <s v="California"/>
    <n v="90049"/>
    <x v="1"/>
    <s v="OFF-PA-10000477"/>
    <x v="1"/>
    <x v="10"/>
    <s v="Xerox 1952"/>
    <n v="64.739999999999995"/>
    <n v="13"/>
    <n v="0"/>
    <n v="30.427800000000001"/>
    <n v="2014"/>
    <x v="2"/>
    <s v="Q4"/>
    <n v="0.47000000000000008"/>
  </r>
  <r>
    <m/>
    <m/>
    <m/>
    <m/>
    <m/>
    <m/>
    <m/>
    <m/>
    <m/>
    <m/>
    <m/>
    <m/>
    <m/>
    <m/>
    <m/>
    <m/>
    <m/>
    <m/>
    <m/>
    <m/>
    <m/>
    <n v="2064"/>
    <s v="CA-2014-106439"/>
    <d v="2014-10-31T00:00:00"/>
    <d v="2014-04-11T00:00:00"/>
    <s v="Standard Class"/>
    <s v="GG-14650"/>
    <x v="55"/>
    <x v="1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  <n v="2014"/>
    <x v="2"/>
    <s v="Q4"/>
    <n v="0.3125"/>
  </r>
  <r>
    <m/>
    <m/>
    <m/>
    <m/>
    <m/>
    <m/>
    <m/>
    <m/>
    <m/>
    <m/>
    <m/>
    <m/>
    <m/>
    <m/>
    <m/>
    <m/>
    <m/>
    <m/>
    <m/>
    <m/>
    <m/>
    <n v="2065"/>
    <s v="CA-2014-106439"/>
    <d v="2014-10-31T00:00:00"/>
    <d v="2014-04-11T00:00:00"/>
    <s v="Standard Class"/>
    <s v="GG-14650"/>
    <x v="55"/>
    <x v="1"/>
    <s v="United States"/>
    <s v="Los Angeles"/>
    <s v="California"/>
    <n v="90049"/>
    <x v="1"/>
    <s v="OFF-ST-10001963"/>
    <x v="1"/>
    <x v="4"/>
    <s v="Tennsco Regal Shelving Units"/>
    <n v="405.64"/>
    <n v="4"/>
    <n v="0"/>
    <n v="12.1692"/>
    <n v="2014"/>
    <x v="2"/>
    <s v="Q4"/>
    <n v="3.0000000000000002E-2"/>
  </r>
  <r>
    <m/>
    <m/>
    <m/>
    <m/>
    <m/>
    <m/>
    <m/>
    <m/>
    <m/>
    <m/>
    <m/>
    <m/>
    <m/>
    <m/>
    <m/>
    <m/>
    <m/>
    <m/>
    <m/>
    <m/>
    <m/>
    <n v="2066"/>
    <s v="CA-2014-106439"/>
    <d v="2014-10-31T00:00:00"/>
    <d v="2014-04-11T00:00:00"/>
    <s v="Standard Class"/>
    <s v="GG-14650"/>
    <x v="55"/>
    <x v="1"/>
    <s v="United States"/>
    <s v="Los Angeles"/>
    <s v="California"/>
    <n v="90049"/>
    <x v="1"/>
    <s v="FUR-CH-10003833"/>
    <x v="0"/>
    <x v="1"/>
    <s v="Novimex Fabric Task Chair"/>
    <n v="146.352"/>
    <n v="3"/>
    <n v="0.2"/>
    <n v="-9.1470000000000002"/>
    <n v="2014"/>
    <x v="2"/>
    <s v="Q4"/>
    <n v="-6.25E-2"/>
  </r>
  <r>
    <m/>
    <m/>
    <m/>
    <m/>
    <m/>
    <m/>
    <m/>
    <m/>
    <m/>
    <m/>
    <m/>
    <m/>
    <m/>
    <m/>
    <m/>
    <m/>
    <m/>
    <m/>
    <m/>
    <m/>
    <m/>
    <n v="2067"/>
    <s v="CA-2014-106439"/>
    <d v="2014-10-31T00:00:00"/>
    <d v="2014-04-11T00:00:00"/>
    <s v="Standard Class"/>
    <s v="GG-14650"/>
    <x v="55"/>
    <x v="1"/>
    <s v="United States"/>
    <s v="Los Angeles"/>
    <s v="California"/>
    <n v="90049"/>
    <x v="1"/>
    <s v="TEC-AC-10004568"/>
    <x v="2"/>
    <x v="11"/>
    <s v="Maxell LTO Ultrium - 800 GB"/>
    <n v="251.91"/>
    <n v="9"/>
    <n v="0"/>
    <n v="47.862900000000003"/>
    <n v="2014"/>
    <x v="2"/>
    <s v="Q4"/>
    <n v="0.19"/>
  </r>
  <r>
    <m/>
    <m/>
    <m/>
    <m/>
    <m/>
    <m/>
    <m/>
    <m/>
    <m/>
    <m/>
    <m/>
    <m/>
    <m/>
    <m/>
    <m/>
    <m/>
    <m/>
    <m/>
    <m/>
    <m/>
    <m/>
    <n v="2068"/>
    <s v="CA-2014-106439"/>
    <d v="2014-10-31T00:00:00"/>
    <d v="2014-04-11T00:00:00"/>
    <s v="Standard Class"/>
    <s v="GG-14650"/>
    <x v="55"/>
    <x v="1"/>
    <s v="United States"/>
    <s v="Los Angeles"/>
    <s v="California"/>
    <n v="90049"/>
    <x v="1"/>
    <s v="OFF-AR-10001419"/>
    <x v="1"/>
    <x v="6"/>
    <s v="Newell 325"/>
    <n v="12.39"/>
    <n v="3"/>
    <n v="0"/>
    <n v="3.7170000000000001"/>
    <n v="2014"/>
    <x v="2"/>
    <s v="Q4"/>
    <n v="0.3"/>
  </r>
  <r>
    <m/>
    <m/>
    <m/>
    <m/>
    <m/>
    <m/>
    <m/>
    <m/>
    <m/>
    <m/>
    <m/>
    <m/>
    <m/>
    <m/>
    <m/>
    <m/>
    <m/>
    <m/>
    <m/>
    <m/>
    <m/>
    <n v="2069"/>
    <s v="CA-2015-133452"/>
    <d v="2015-04-13T00:00:00"/>
    <s v="4/19/2015"/>
    <s v="Standard Class"/>
    <s v="ZC-21910"/>
    <x v="233"/>
    <x v="0"/>
    <s v="United States"/>
    <s v="Pomona"/>
    <s v="California"/>
    <n v="91767"/>
    <x v="1"/>
    <s v="TEC-AC-10002800"/>
    <x v="2"/>
    <x v="11"/>
    <s v="Plantronics Audio 478 Stereo USB Headset"/>
    <n v="199.96"/>
    <n v="4"/>
    <n v="0"/>
    <n v="69.986000000000004"/>
    <n v="2015"/>
    <x v="3"/>
    <s v="Q2"/>
    <n v="0.35000000000000003"/>
  </r>
  <r>
    <m/>
    <m/>
    <m/>
    <m/>
    <m/>
    <m/>
    <m/>
    <m/>
    <m/>
    <m/>
    <m/>
    <m/>
    <m/>
    <m/>
    <m/>
    <m/>
    <m/>
    <m/>
    <m/>
    <m/>
    <m/>
    <n v="2070"/>
    <s v="CA-2015-133452"/>
    <d v="2015-04-13T00:00:00"/>
    <s v="4/19/2015"/>
    <s v="Standard Class"/>
    <s v="ZC-21910"/>
    <x v="233"/>
    <x v="0"/>
    <s v="United States"/>
    <s v="Pomona"/>
    <s v="California"/>
    <n v="91767"/>
    <x v="1"/>
    <s v="FUR-TA-10003954"/>
    <x v="0"/>
    <x v="3"/>
    <s v="Hon 94000 Series Round Tables"/>
    <n v="710.83199999999999"/>
    <n v="3"/>
    <n v="0.2"/>
    <n v="-97.739400000000003"/>
    <n v="2015"/>
    <x v="3"/>
    <s v="Q2"/>
    <n v="-0.13750000000000001"/>
  </r>
  <r>
    <m/>
    <m/>
    <m/>
    <m/>
    <m/>
    <m/>
    <m/>
    <m/>
    <m/>
    <m/>
    <m/>
    <m/>
    <m/>
    <m/>
    <m/>
    <m/>
    <m/>
    <m/>
    <m/>
    <m/>
    <m/>
    <n v="2071"/>
    <s v="CA-2016-146521"/>
    <d v="2016-07-21T00:00:00"/>
    <s v="7/23/2016"/>
    <s v="Second Class"/>
    <s v="CC-12610"/>
    <x v="566"/>
    <x v="1"/>
    <s v="United States"/>
    <s v="Philadelphia"/>
    <s v="Pennsylvania"/>
    <n v="19134"/>
    <x v="3"/>
    <s v="OFF-BI-10000301"/>
    <x v="1"/>
    <x v="8"/>
    <s v="GBC Instant Report Kit"/>
    <n v="1.9410000000000001"/>
    <n v="1"/>
    <n v="0.7"/>
    <n v="-1.294"/>
    <n v="2016"/>
    <x v="7"/>
    <s v="Q3"/>
    <n v="-0.66666666666666663"/>
  </r>
  <r>
    <m/>
    <m/>
    <m/>
    <m/>
    <m/>
    <m/>
    <m/>
    <m/>
    <m/>
    <m/>
    <m/>
    <m/>
    <m/>
    <m/>
    <m/>
    <m/>
    <m/>
    <m/>
    <m/>
    <m/>
    <m/>
    <n v="2072"/>
    <s v="US-2017-110996"/>
    <d v="2017-11-20T00:00:00"/>
    <s v="11/25/2017"/>
    <s v="Standard Class"/>
    <s v="KA-16525"/>
    <x v="567"/>
    <x v="0"/>
    <s v="United States"/>
    <s v="Ontario"/>
    <s v="California"/>
    <n v="91761"/>
    <x v="1"/>
    <s v="FUR-CH-10003956"/>
    <x v="0"/>
    <x v="1"/>
    <s v="Novimex High-Tech Fabric Mesh Task Chair"/>
    <n v="283.92"/>
    <n v="5"/>
    <n v="0.2"/>
    <n v="-46.137"/>
    <n v="2017"/>
    <x v="0"/>
    <s v="Q4"/>
    <n v="-0.16250000000000001"/>
  </r>
  <r>
    <m/>
    <m/>
    <m/>
    <m/>
    <m/>
    <m/>
    <m/>
    <m/>
    <m/>
    <m/>
    <m/>
    <m/>
    <m/>
    <m/>
    <m/>
    <m/>
    <m/>
    <m/>
    <m/>
    <m/>
    <m/>
    <n v="2073"/>
    <s v="CA-2016-129693"/>
    <d v="2016-11-26T00:00:00"/>
    <d v="2016-02-12T00:00:00"/>
    <s v="Standard Class"/>
    <s v="TC-20980"/>
    <x v="568"/>
    <x v="1"/>
    <s v="United States"/>
    <s v="Seattle"/>
    <s v="Washington"/>
    <n v="98105"/>
    <x v="1"/>
    <s v="OFF-BI-10002954"/>
    <x v="1"/>
    <x v="8"/>
    <s v="Newell 3-Hole Punched Plastic Slotted Magazine Holders for Binders"/>
    <n v="7.3120000000000003"/>
    <n v="2"/>
    <n v="0.2"/>
    <n v="2.5592000000000001"/>
    <n v="2016"/>
    <x v="0"/>
    <s v="Q4"/>
    <n v="0.35000000000000003"/>
  </r>
  <r>
    <m/>
    <m/>
    <m/>
    <m/>
    <m/>
    <m/>
    <m/>
    <m/>
    <m/>
    <m/>
    <m/>
    <m/>
    <m/>
    <m/>
    <m/>
    <m/>
    <m/>
    <m/>
    <m/>
    <m/>
    <m/>
    <n v="2074"/>
    <s v="CA-2017-122504"/>
    <d v="2017-11-07T00:00:00"/>
    <d v="2017-12-11T00:00:00"/>
    <s v="Second Class"/>
    <s v="DB-13270"/>
    <x v="489"/>
    <x v="2"/>
    <s v="United States"/>
    <s v="Brentwood"/>
    <s v="California"/>
    <n v="94513"/>
    <x v="1"/>
    <s v="TEC-AC-10003289"/>
    <x v="2"/>
    <x v="11"/>
    <s v="Anker Ultra-Slim Mini Bluetooth 3.0 Wireless Keyboard"/>
    <n v="59.97"/>
    <n v="3"/>
    <n v="0"/>
    <n v="13.793100000000001"/>
    <n v="2017"/>
    <x v="0"/>
    <s v="Q4"/>
    <n v="0.23"/>
  </r>
  <r>
    <m/>
    <m/>
    <m/>
    <m/>
    <m/>
    <m/>
    <m/>
    <m/>
    <m/>
    <m/>
    <m/>
    <m/>
    <m/>
    <m/>
    <m/>
    <m/>
    <m/>
    <m/>
    <m/>
    <m/>
    <m/>
    <n v="2075"/>
    <s v="CA-2017-122504"/>
    <d v="2017-11-07T00:00:00"/>
    <d v="2017-12-11T00:00:00"/>
    <s v="Second Class"/>
    <s v="DB-13270"/>
    <x v="489"/>
    <x v="2"/>
    <s v="United States"/>
    <s v="Brentwood"/>
    <s v="California"/>
    <n v="94513"/>
    <x v="1"/>
    <s v="TEC-PH-10002468"/>
    <x v="2"/>
    <x v="7"/>
    <s v="Plantronics CS 50-USB - headset - Convertible, Monaural"/>
    <n v="761.54399999999998"/>
    <n v="7"/>
    <n v="0.2"/>
    <n v="66.635099999999994"/>
    <n v="2017"/>
    <x v="0"/>
    <s v="Q4"/>
    <n v="8.7499999999999994E-2"/>
  </r>
  <r>
    <m/>
    <m/>
    <m/>
    <m/>
    <m/>
    <m/>
    <m/>
    <m/>
    <m/>
    <m/>
    <m/>
    <m/>
    <m/>
    <m/>
    <m/>
    <m/>
    <m/>
    <m/>
    <m/>
    <m/>
    <m/>
    <n v="2076"/>
    <s v="CA-2014-131051"/>
    <d v="2014-12-01T00:00:00"/>
    <d v="2014-05-12T00:00:00"/>
    <s v="Standard Class"/>
    <s v="TR-21325"/>
    <x v="309"/>
    <x v="0"/>
    <s v="United States"/>
    <s v="San Francisco"/>
    <s v="California"/>
    <n v="94122"/>
    <x v="1"/>
    <s v="FUR-FU-10001861"/>
    <x v="0"/>
    <x v="5"/>
    <s v="Floodlight Indoor Halogen Bulbs, 1 Bulb per Pack, 60 Watts"/>
    <n v="58.2"/>
    <n v="3"/>
    <n v="0"/>
    <n v="28.518000000000001"/>
    <n v="2014"/>
    <x v="4"/>
    <s v="Q4"/>
    <n v="0.49"/>
  </r>
  <r>
    <m/>
    <m/>
    <m/>
    <m/>
    <m/>
    <m/>
    <m/>
    <m/>
    <m/>
    <m/>
    <m/>
    <m/>
    <m/>
    <m/>
    <m/>
    <m/>
    <m/>
    <m/>
    <m/>
    <m/>
    <m/>
    <n v="2077"/>
    <s v="CA-2017-140676"/>
    <d v="2017-09-12T00:00:00"/>
    <s v="9/15/2017"/>
    <s v="First Class"/>
    <s v="BF-11080"/>
    <x v="569"/>
    <x v="0"/>
    <s v="United States"/>
    <s v="Baltimore"/>
    <s v="Maryland"/>
    <n v="21215"/>
    <x v="3"/>
    <s v="OFF-PA-10004082"/>
    <x v="1"/>
    <x v="10"/>
    <s v="Adams Telephone Message Book w/Frequently-Called Numbers Space, 400 Messages per Book"/>
    <n v="39.9"/>
    <n v="5"/>
    <n v="0"/>
    <n v="19.95"/>
    <n v="2017"/>
    <x v="8"/>
    <s v="Q3"/>
    <n v="0.5"/>
  </r>
  <r>
    <m/>
    <m/>
    <m/>
    <m/>
    <m/>
    <m/>
    <m/>
    <m/>
    <m/>
    <m/>
    <m/>
    <m/>
    <m/>
    <m/>
    <m/>
    <m/>
    <m/>
    <m/>
    <m/>
    <m/>
    <m/>
    <n v="2078"/>
    <s v="CA-2017-140676"/>
    <d v="2017-09-12T00:00:00"/>
    <s v="9/15/2017"/>
    <s v="First Class"/>
    <s v="BF-11080"/>
    <x v="569"/>
    <x v="0"/>
    <s v="United States"/>
    <s v="Baltimore"/>
    <s v="Maryland"/>
    <n v="21215"/>
    <x v="3"/>
    <s v="OFF-AP-10000358"/>
    <x v="1"/>
    <x v="9"/>
    <s v="Fellowes Basic Home/Office Series Surge Protectors"/>
    <n v="90.86"/>
    <n v="7"/>
    <n v="0"/>
    <n v="26.349399999999999"/>
    <n v="2017"/>
    <x v="8"/>
    <s v="Q3"/>
    <n v="0.28999999999999998"/>
  </r>
  <r>
    <m/>
    <m/>
    <m/>
    <m/>
    <m/>
    <m/>
    <m/>
    <m/>
    <m/>
    <m/>
    <m/>
    <m/>
    <m/>
    <m/>
    <m/>
    <m/>
    <m/>
    <m/>
    <m/>
    <m/>
    <m/>
    <n v="2079"/>
    <s v="CA-2017-140676"/>
    <d v="2017-09-12T00:00:00"/>
    <s v="9/15/2017"/>
    <s v="First Class"/>
    <s v="BF-11080"/>
    <x v="569"/>
    <x v="0"/>
    <s v="United States"/>
    <s v="Baltimore"/>
    <s v="Maryland"/>
    <n v="21215"/>
    <x v="3"/>
    <s v="OFF-PA-10004243"/>
    <x v="1"/>
    <x v="10"/>
    <s v="Xerox 1939"/>
    <n v="94.85"/>
    <n v="5"/>
    <n v="0"/>
    <n v="45.527999999999999"/>
    <n v="2017"/>
    <x v="8"/>
    <s v="Q3"/>
    <n v="0.48000000000000004"/>
  </r>
  <r>
    <m/>
    <m/>
    <m/>
    <m/>
    <m/>
    <m/>
    <m/>
    <m/>
    <m/>
    <m/>
    <m/>
    <m/>
    <m/>
    <m/>
    <m/>
    <m/>
    <m/>
    <m/>
    <m/>
    <m/>
    <m/>
    <n v="2080"/>
    <s v="CA-2015-120103"/>
    <d v="2015-12-24T00:00:00"/>
    <s v="12/29/2015"/>
    <s v="Standard Class"/>
    <s v="MS-17365"/>
    <x v="333"/>
    <x v="0"/>
    <s v="United States"/>
    <s v="Phoenix"/>
    <s v="Arizona"/>
    <n v="85023"/>
    <x v="1"/>
    <s v="OFF-PA-10001295"/>
    <x v="1"/>
    <x v="10"/>
    <s v="Computer Printout Paper with Letter-Trim Perforations"/>
    <n v="106.232"/>
    <n v="7"/>
    <n v="0.2"/>
    <n v="37.181199999999997"/>
    <n v="2015"/>
    <x v="4"/>
    <s v="Q4"/>
    <n v="0.35"/>
  </r>
  <r>
    <m/>
    <m/>
    <m/>
    <m/>
    <m/>
    <m/>
    <m/>
    <m/>
    <m/>
    <m/>
    <m/>
    <m/>
    <m/>
    <m/>
    <m/>
    <m/>
    <m/>
    <m/>
    <m/>
    <m/>
    <m/>
    <n v="2081"/>
    <s v="CA-2015-120103"/>
    <d v="2015-12-24T00:00:00"/>
    <s v="12/29/2015"/>
    <s v="Standard Class"/>
    <s v="MS-17365"/>
    <x v="333"/>
    <x v="0"/>
    <s v="United States"/>
    <s v="Phoenix"/>
    <s v="Arizona"/>
    <n v="85023"/>
    <x v="1"/>
    <s v="TEC-PH-10002170"/>
    <x v="2"/>
    <x v="7"/>
    <s v="ClearSounds CSC500 Amplified Spirit Phone Corded phone"/>
    <n v="111.98399999999999"/>
    <n v="2"/>
    <n v="0.2"/>
    <n v="11.198399999999999"/>
    <n v="2015"/>
    <x v="4"/>
    <s v="Q4"/>
    <n v="0.1"/>
  </r>
  <r>
    <m/>
    <m/>
    <m/>
    <m/>
    <m/>
    <m/>
    <m/>
    <m/>
    <m/>
    <m/>
    <m/>
    <m/>
    <m/>
    <m/>
    <m/>
    <m/>
    <m/>
    <m/>
    <m/>
    <m/>
    <m/>
    <n v="2082"/>
    <s v="CA-2015-120103"/>
    <d v="2015-12-24T00:00:00"/>
    <s v="12/29/2015"/>
    <s v="Standard Class"/>
    <s v="MS-17365"/>
    <x v="333"/>
    <x v="0"/>
    <s v="United States"/>
    <s v="Phoenix"/>
    <s v="Arizona"/>
    <n v="85023"/>
    <x v="1"/>
    <s v="FUR-FU-10002885"/>
    <x v="0"/>
    <x v="5"/>
    <s v="Magna Visual Magnetic Picture Hangers"/>
    <n v="7.7119999999999997"/>
    <n v="2"/>
    <n v="0.2"/>
    <n v="1.7352000000000001"/>
    <n v="2015"/>
    <x v="4"/>
    <s v="Q4"/>
    <n v="0.22500000000000001"/>
  </r>
  <r>
    <m/>
    <m/>
    <m/>
    <m/>
    <m/>
    <m/>
    <m/>
    <m/>
    <m/>
    <m/>
    <m/>
    <m/>
    <m/>
    <m/>
    <m/>
    <m/>
    <m/>
    <m/>
    <m/>
    <m/>
    <m/>
    <n v="2083"/>
    <s v="CA-2017-104647"/>
    <d v="2017-02-23T00:00:00"/>
    <d v="2017-01-03T00:00:00"/>
    <s v="Standard Class"/>
    <s v="CK-12595"/>
    <x v="242"/>
    <x v="0"/>
    <s v="United States"/>
    <s v="Los Angeles"/>
    <s v="California"/>
    <n v="90008"/>
    <x v="1"/>
    <s v="OFF-PA-10002870"/>
    <x v="1"/>
    <x v="10"/>
    <s v="Ampad Phone Message Book, Recycled, 400 Message Capacity, 5 ¾” x 11”"/>
    <n v="37.44"/>
    <n v="6"/>
    <n v="0"/>
    <n v="16.847999999999999"/>
    <n v="2017"/>
    <x v="11"/>
    <s v="Q1"/>
    <n v="0.45"/>
  </r>
  <r>
    <m/>
    <m/>
    <m/>
    <m/>
    <m/>
    <m/>
    <m/>
    <m/>
    <m/>
    <m/>
    <m/>
    <m/>
    <m/>
    <m/>
    <m/>
    <m/>
    <m/>
    <m/>
    <m/>
    <m/>
    <m/>
    <n v="2084"/>
    <s v="CA-2014-110352"/>
    <d v="2014-11-23T00:00:00"/>
    <s v="11/29/2014"/>
    <s v="Standard Class"/>
    <s v="ED-13885"/>
    <x v="525"/>
    <x v="2"/>
    <s v="United States"/>
    <s v="Houston"/>
    <s v="Texas"/>
    <n v="77036"/>
    <x v="2"/>
    <s v="OFF-LA-10003923"/>
    <x v="1"/>
    <x v="2"/>
    <s v="Alphabetical Labels for Top Tab Filing"/>
    <n v="23.68"/>
    <n v="2"/>
    <n v="0.2"/>
    <n v="8.8800000000000008"/>
    <n v="2014"/>
    <x v="0"/>
    <s v="Q4"/>
    <n v="0.37500000000000006"/>
  </r>
  <r>
    <m/>
    <m/>
    <m/>
    <m/>
    <m/>
    <m/>
    <m/>
    <m/>
    <m/>
    <m/>
    <m/>
    <m/>
    <m/>
    <m/>
    <m/>
    <m/>
    <m/>
    <m/>
    <m/>
    <m/>
    <m/>
    <n v="2085"/>
    <s v="CA-2016-140501"/>
    <d v="2016-06-23T00:00:00"/>
    <s v="6/28/2016"/>
    <s v="Standard Class"/>
    <s v="IM-15070"/>
    <x v="5"/>
    <x v="0"/>
    <s v="United States"/>
    <s v="New York City"/>
    <s v="New York"/>
    <n v="10009"/>
    <x v="3"/>
    <s v="OFF-LA-10003510"/>
    <x v="1"/>
    <x v="2"/>
    <s v="Avery 4027 File Folder Labels for Dot Matrix Printers, 5000 Labels per Box, White"/>
    <n v="122.12"/>
    <n v="4"/>
    <n v="0"/>
    <n v="56.175199999999997"/>
    <n v="2016"/>
    <x v="1"/>
    <s v="Q2"/>
    <n v="0.45999999999999996"/>
  </r>
  <r>
    <m/>
    <m/>
    <m/>
    <m/>
    <m/>
    <m/>
    <m/>
    <m/>
    <m/>
    <m/>
    <m/>
    <m/>
    <m/>
    <m/>
    <m/>
    <m/>
    <m/>
    <m/>
    <m/>
    <m/>
    <m/>
    <n v="2086"/>
    <s v="CA-2016-140501"/>
    <d v="2016-06-23T00:00:00"/>
    <s v="6/28/2016"/>
    <s v="Standard Class"/>
    <s v="IM-15070"/>
    <x v="5"/>
    <x v="0"/>
    <s v="United States"/>
    <s v="New York City"/>
    <s v="New York"/>
    <n v="10009"/>
    <x v="3"/>
    <s v="OFF-LA-10000248"/>
    <x v="1"/>
    <x v="2"/>
    <s v="Avery 52"/>
    <n v="18.45"/>
    <n v="5"/>
    <n v="0"/>
    <n v="8.6715"/>
    <n v="2016"/>
    <x v="1"/>
    <s v="Q2"/>
    <n v="0.47000000000000003"/>
  </r>
  <r>
    <m/>
    <m/>
    <m/>
    <m/>
    <m/>
    <m/>
    <m/>
    <m/>
    <m/>
    <m/>
    <m/>
    <m/>
    <m/>
    <m/>
    <m/>
    <m/>
    <m/>
    <m/>
    <m/>
    <m/>
    <m/>
    <n v="2087"/>
    <s v="CA-2016-140501"/>
    <d v="2016-06-23T00:00:00"/>
    <s v="6/28/2016"/>
    <s v="Standard Class"/>
    <s v="IM-15070"/>
    <x v="5"/>
    <x v="0"/>
    <s v="United States"/>
    <s v="New York City"/>
    <s v="New York"/>
    <n v="10009"/>
    <x v="3"/>
    <s v="OFF-ST-10000060"/>
    <x v="1"/>
    <x v="4"/>
    <s v="Fellowes Bankers Box Staxonsteel Drawer File/Stacking System"/>
    <n v="324.89999999999998"/>
    <n v="5"/>
    <n v="0"/>
    <n v="38.988"/>
    <n v="2016"/>
    <x v="1"/>
    <s v="Q2"/>
    <n v="0.12000000000000001"/>
  </r>
  <r>
    <m/>
    <m/>
    <m/>
    <m/>
    <m/>
    <m/>
    <m/>
    <m/>
    <m/>
    <m/>
    <m/>
    <m/>
    <m/>
    <m/>
    <m/>
    <m/>
    <m/>
    <m/>
    <m/>
    <m/>
    <m/>
    <n v="2088"/>
    <s v="CA-2016-140501"/>
    <d v="2016-06-23T00:00:00"/>
    <s v="6/28/2016"/>
    <s v="Standard Class"/>
    <s v="IM-15070"/>
    <x v="5"/>
    <x v="0"/>
    <s v="United States"/>
    <s v="New York City"/>
    <s v="New York"/>
    <n v="10009"/>
    <x v="3"/>
    <s v="OFF-PA-10003129"/>
    <x v="1"/>
    <x v="10"/>
    <s v="Tops White Computer Printout Paper"/>
    <n v="146.72999999999999"/>
    <n v="3"/>
    <n v="0"/>
    <n v="68.963099999999997"/>
    <n v="2016"/>
    <x v="1"/>
    <s v="Q2"/>
    <n v="0.47000000000000003"/>
  </r>
  <r>
    <m/>
    <m/>
    <m/>
    <m/>
    <m/>
    <m/>
    <m/>
    <m/>
    <m/>
    <m/>
    <m/>
    <m/>
    <m/>
    <m/>
    <m/>
    <m/>
    <m/>
    <m/>
    <m/>
    <m/>
    <m/>
    <n v="2089"/>
    <s v="CA-2016-140501"/>
    <d v="2016-06-23T00:00:00"/>
    <s v="6/28/2016"/>
    <s v="Standard Class"/>
    <s v="IM-15070"/>
    <x v="5"/>
    <x v="0"/>
    <s v="United States"/>
    <s v="New York City"/>
    <s v="New York"/>
    <n v="10009"/>
    <x v="3"/>
    <s v="OFF-FA-10004076"/>
    <x v="1"/>
    <x v="13"/>
    <s v="Translucent Push Pins by OIC"/>
    <n v="3.96"/>
    <n v="2"/>
    <n v="0"/>
    <n v="1.4652000000000001"/>
    <n v="2016"/>
    <x v="1"/>
    <s v="Q2"/>
    <n v="0.37"/>
  </r>
  <r>
    <m/>
    <m/>
    <m/>
    <m/>
    <m/>
    <m/>
    <m/>
    <m/>
    <m/>
    <m/>
    <m/>
    <m/>
    <m/>
    <m/>
    <m/>
    <m/>
    <m/>
    <m/>
    <m/>
    <m/>
    <m/>
    <n v="2090"/>
    <s v="CA-2015-139290"/>
    <d v="2015-10-26T00:00:00"/>
    <s v="10/30/2015"/>
    <s v="Standard Class"/>
    <s v="MY-17380"/>
    <x v="199"/>
    <x v="1"/>
    <s v="United States"/>
    <s v="Rancho Cucamonga"/>
    <s v="California"/>
    <n v="91730"/>
    <x v="1"/>
    <s v="OFF-LA-10004008"/>
    <x v="1"/>
    <x v="2"/>
    <s v="Avery 507"/>
    <n v="5.76"/>
    <n v="2"/>
    <n v="0"/>
    <n v="2.6496"/>
    <n v="2015"/>
    <x v="2"/>
    <s v="Q4"/>
    <n v="0.46"/>
  </r>
  <r>
    <m/>
    <m/>
    <m/>
    <m/>
    <m/>
    <m/>
    <m/>
    <m/>
    <m/>
    <m/>
    <m/>
    <m/>
    <m/>
    <m/>
    <m/>
    <m/>
    <m/>
    <m/>
    <m/>
    <m/>
    <m/>
    <n v="2091"/>
    <s v="CA-2017-166142"/>
    <d v="2017-07-15T00:00:00"/>
    <s v="7/19/2017"/>
    <s v="Standard Class"/>
    <s v="MM-17260"/>
    <x v="570"/>
    <x v="0"/>
    <s v="United States"/>
    <s v="Wilmington"/>
    <s v="Delaware"/>
    <n v="19805"/>
    <x v="3"/>
    <s v="OFF-BI-10004094"/>
    <x v="1"/>
    <x v="8"/>
    <s v="GBC Standard Plastic Binding Systems Combs"/>
    <n v="26.55"/>
    <n v="3"/>
    <n v="0"/>
    <n v="13.009499999999999"/>
    <n v="2017"/>
    <x v="7"/>
    <s v="Q3"/>
    <n v="0.48999999999999994"/>
  </r>
  <r>
    <m/>
    <m/>
    <m/>
    <m/>
    <m/>
    <m/>
    <m/>
    <m/>
    <m/>
    <m/>
    <m/>
    <m/>
    <m/>
    <m/>
    <m/>
    <m/>
    <m/>
    <m/>
    <m/>
    <m/>
    <m/>
    <n v="2092"/>
    <s v="CA-2017-166142"/>
    <d v="2017-07-15T00:00:00"/>
    <s v="7/19/2017"/>
    <s v="Standard Class"/>
    <s v="MM-17260"/>
    <x v="570"/>
    <x v="0"/>
    <s v="United States"/>
    <s v="Wilmington"/>
    <s v="Delaware"/>
    <n v="19805"/>
    <x v="3"/>
    <s v="FUR-TA-10004607"/>
    <x v="0"/>
    <x v="3"/>
    <s v="Hon 2111 Invitation Series Straight Table"/>
    <n v="310.44299999999998"/>
    <n v="3"/>
    <n v="0.3"/>
    <n v="-48.783900000000003"/>
    <n v="2017"/>
    <x v="7"/>
    <s v="Q3"/>
    <n v="-0.15714285714285717"/>
  </r>
  <r>
    <m/>
    <m/>
    <m/>
    <m/>
    <m/>
    <m/>
    <m/>
    <m/>
    <m/>
    <m/>
    <m/>
    <m/>
    <m/>
    <m/>
    <m/>
    <m/>
    <m/>
    <m/>
    <m/>
    <m/>
    <m/>
    <n v="2093"/>
    <s v="CA-2014-145926"/>
    <d v="2014-11-17T00:00:00"/>
    <s v="11/21/2014"/>
    <s v="Standard Class"/>
    <s v="MP-17470"/>
    <x v="88"/>
    <x v="2"/>
    <s v="United States"/>
    <s v="Moorhead"/>
    <s v="Minnesota"/>
    <n v="56560"/>
    <x v="2"/>
    <s v="FUR-CH-10004289"/>
    <x v="0"/>
    <x v="1"/>
    <s v="Global Super Steno Chair"/>
    <n v="479.9"/>
    <n v="5"/>
    <n v="0"/>
    <n v="81.582999999999998"/>
    <n v="2014"/>
    <x v="0"/>
    <s v="Q4"/>
    <n v="0.17"/>
  </r>
  <r>
    <m/>
    <m/>
    <m/>
    <m/>
    <m/>
    <m/>
    <m/>
    <m/>
    <m/>
    <m/>
    <m/>
    <m/>
    <m/>
    <m/>
    <m/>
    <m/>
    <m/>
    <m/>
    <m/>
    <m/>
    <m/>
    <n v="2094"/>
    <s v="CA-2015-149678"/>
    <d v="2015-04-13T00:00:00"/>
    <s v="4/15/2015"/>
    <s v="Second Class"/>
    <s v="AW-10840"/>
    <x v="497"/>
    <x v="0"/>
    <s v="United States"/>
    <s v="Farmington"/>
    <s v="New Mexico"/>
    <n v="87401"/>
    <x v="1"/>
    <s v="OFF-SU-10004498"/>
    <x v="1"/>
    <x v="14"/>
    <s v="Martin-Yale Premier Letter Opener"/>
    <n v="12.88"/>
    <n v="1"/>
    <n v="0"/>
    <n v="0.38640000000000002"/>
    <n v="2015"/>
    <x v="3"/>
    <s v="Q2"/>
    <n v="0.03"/>
  </r>
  <r>
    <m/>
    <m/>
    <m/>
    <m/>
    <m/>
    <m/>
    <m/>
    <m/>
    <m/>
    <m/>
    <m/>
    <m/>
    <m/>
    <m/>
    <m/>
    <m/>
    <m/>
    <m/>
    <m/>
    <m/>
    <m/>
    <n v="2095"/>
    <s v="US-2015-164357"/>
    <d v="2015-11-25T00:00:00"/>
    <s v="11/29/2015"/>
    <s v="Standard Class"/>
    <s v="SF-20065"/>
    <x v="11"/>
    <x v="0"/>
    <s v="United States"/>
    <s v="Wilmington"/>
    <s v="North Carolina"/>
    <n v="28403"/>
    <x v="0"/>
    <s v="OFF-AR-10001177"/>
    <x v="1"/>
    <x v="6"/>
    <s v="Newell 349"/>
    <n v="13.12"/>
    <n v="5"/>
    <n v="0.2"/>
    <n v="1.476"/>
    <n v="2015"/>
    <x v="0"/>
    <s v="Q4"/>
    <n v="0.1125"/>
  </r>
  <r>
    <m/>
    <m/>
    <m/>
    <m/>
    <m/>
    <m/>
    <m/>
    <m/>
    <m/>
    <m/>
    <m/>
    <m/>
    <m/>
    <m/>
    <m/>
    <m/>
    <m/>
    <m/>
    <m/>
    <m/>
    <m/>
    <n v="2096"/>
    <s v="US-2016-146570"/>
    <d v="2016-05-15T00:00:00"/>
    <s v="5/20/2016"/>
    <s v="Standard Class"/>
    <s v="SN-20710"/>
    <x v="17"/>
    <x v="2"/>
    <s v="United States"/>
    <s v="Jackson"/>
    <s v="Mississippi"/>
    <n v="39212"/>
    <x v="0"/>
    <s v="OFF-BI-10001718"/>
    <x v="1"/>
    <x v="8"/>
    <s v="GBC DocuBind P50 Personal Binding Machine"/>
    <n v="511.84"/>
    <n v="8"/>
    <n v="0"/>
    <n v="240.56479999999999"/>
    <n v="2016"/>
    <x v="5"/>
    <s v="Q2"/>
    <n v="0.47000000000000003"/>
  </r>
  <r>
    <m/>
    <m/>
    <m/>
    <m/>
    <m/>
    <m/>
    <m/>
    <m/>
    <m/>
    <m/>
    <m/>
    <m/>
    <m/>
    <m/>
    <m/>
    <m/>
    <m/>
    <m/>
    <m/>
    <m/>
    <m/>
    <n v="2097"/>
    <s v="US-2016-146570"/>
    <d v="2016-05-15T00:00:00"/>
    <s v="5/20/2016"/>
    <s v="Standard Class"/>
    <s v="SN-20710"/>
    <x v="17"/>
    <x v="2"/>
    <s v="United States"/>
    <s v="Jackson"/>
    <s v="Mississippi"/>
    <n v="39212"/>
    <x v="0"/>
    <s v="OFF-AR-10004602"/>
    <x v="1"/>
    <x v="6"/>
    <s v="Boston KS Multi-Size Manual Pencil Sharpener"/>
    <n v="91.96"/>
    <n v="4"/>
    <n v="0"/>
    <n v="25.748799999999999"/>
    <n v="2016"/>
    <x v="5"/>
    <s v="Q2"/>
    <n v="0.28000000000000003"/>
  </r>
  <r>
    <m/>
    <m/>
    <m/>
    <m/>
    <m/>
    <m/>
    <m/>
    <m/>
    <m/>
    <m/>
    <m/>
    <m/>
    <m/>
    <m/>
    <m/>
    <m/>
    <m/>
    <m/>
    <m/>
    <m/>
    <m/>
    <n v="2098"/>
    <s v="US-2016-146570"/>
    <d v="2016-05-15T00:00:00"/>
    <s v="5/20/2016"/>
    <s v="Standard Class"/>
    <s v="SN-20710"/>
    <x v="17"/>
    <x v="2"/>
    <s v="United States"/>
    <s v="Jackson"/>
    <s v="Mississippi"/>
    <n v="39212"/>
    <x v="0"/>
    <s v="OFF-AR-10003856"/>
    <x v="1"/>
    <x v="6"/>
    <s v="Newell 344"/>
    <n v="8.34"/>
    <n v="3"/>
    <n v="0"/>
    <n v="2.1684000000000001"/>
    <n v="2016"/>
    <x v="5"/>
    <s v="Q2"/>
    <n v="0.26"/>
  </r>
  <r>
    <m/>
    <m/>
    <m/>
    <m/>
    <m/>
    <m/>
    <m/>
    <m/>
    <m/>
    <m/>
    <m/>
    <m/>
    <m/>
    <m/>
    <m/>
    <m/>
    <m/>
    <m/>
    <m/>
    <m/>
    <m/>
    <n v="2099"/>
    <s v="CA-2017-124401"/>
    <d v="2017-09-07T00:00:00"/>
    <d v="2017-12-09T00:00:00"/>
    <s v="Standard Class"/>
    <s v="RD-19900"/>
    <x v="76"/>
    <x v="0"/>
    <s v="United States"/>
    <s v="Portland"/>
    <s v="Oregon"/>
    <n v="97206"/>
    <x v="1"/>
    <s v="OFF-ST-10000649"/>
    <x v="1"/>
    <x v="4"/>
    <s v="Hanging Personal Folder File"/>
    <n v="37.68"/>
    <n v="3"/>
    <n v="0.2"/>
    <n v="2.355"/>
    <n v="2017"/>
    <x v="8"/>
    <s v="Q3"/>
    <n v="6.25E-2"/>
  </r>
  <r>
    <m/>
    <m/>
    <m/>
    <m/>
    <m/>
    <m/>
    <m/>
    <m/>
    <m/>
    <m/>
    <m/>
    <m/>
    <m/>
    <m/>
    <m/>
    <m/>
    <m/>
    <m/>
    <m/>
    <m/>
    <m/>
    <n v="2100"/>
    <s v="CA-2017-124401"/>
    <d v="2017-09-07T00:00:00"/>
    <d v="2017-12-09T00:00:00"/>
    <s v="Standard Class"/>
    <s v="RD-19900"/>
    <x v="76"/>
    <x v="0"/>
    <s v="United States"/>
    <s v="Portland"/>
    <s v="Oregon"/>
    <n v="97206"/>
    <x v="1"/>
    <s v="TEC-AC-10002926"/>
    <x v="2"/>
    <x v="11"/>
    <s v="Logitech Wireless Marathon Mouse M705"/>
    <n v="279.94400000000002"/>
    <n v="7"/>
    <n v="0.2"/>
    <n v="80.483900000000006"/>
    <n v="2017"/>
    <x v="8"/>
    <s v="Q3"/>
    <n v="0.28749999999999998"/>
  </r>
  <r>
    <m/>
    <m/>
    <m/>
    <m/>
    <m/>
    <m/>
    <m/>
    <m/>
    <m/>
    <m/>
    <m/>
    <m/>
    <m/>
    <m/>
    <m/>
    <m/>
    <m/>
    <m/>
    <m/>
    <m/>
    <m/>
    <n v="2101"/>
    <s v="US-2014-140116"/>
    <d v="2014-03-10T00:00:00"/>
    <s v="3/17/2014"/>
    <s v="Standard Class"/>
    <s v="KT-16480"/>
    <x v="409"/>
    <x v="0"/>
    <s v="United States"/>
    <s v="Denver"/>
    <s v="Colorado"/>
    <n v="80219"/>
    <x v="1"/>
    <s v="OFF-ST-10000078"/>
    <x v="1"/>
    <x v="4"/>
    <s v="Tennsco 6- and 18-Compartment Lockers"/>
    <n v="636.40800000000002"/>
    <n v="3"/>
    <n v="0.2"/>
    <n v="-15.9102"/>
    <n v="2014"/>
    <x v="10"/>
    <s v="Q1"/>
    <n v="-2.4999999999999998E-2"/>
  </r>
  <r>
    <m/>
    <m/>
    <m/>
    <m/>
    <m/>
    <m/>
    <m/>
    <m/>
    <m/>
    <m/>
    <m/>
    <m/>
    <m/>
    <m/>
    <m/>
    <m/>
    <m/>
    <m/>
    <m/>
    <m/>
    <m/>
    <n v="2102"/>
    <s v="US-2014-140116"/>
    <d v="2014-03-10T00:00:00"/>
    <s v="3/17/2014"/>
    <s v="Standard Class"/>
    <s v="KT-16480"/>
    <x v="409"/>
    <x v="0"/>
    <s v="United States"/>
    <s v="Denver"/>
    <s v="Colorado"/>
    <n v="80219"/>
    <x v="1"/>
    <s v="OFF-AR-10001044"/>
    <x v="1"/>
    <x v="6"/>
    <s v="BOSTON Ranger #55 Pencil Sharpener, Black"/>
    <n v="83.168000000000006"/>
    <n v="4"/>
    <n v="0.2"/>
    <n v="9.3564000000000007"/>
    <n v="2014"/>
    <x v="10"/>
    <s v="Q1"/>
    <n v="0.1125"/>
  </r>
  <r>
    <m/>
    <m/>
    <m/>
    <m/>
    <m/>
    <m/>
    <m/>
    <m/>
    <m/>
    <m/>
    <m/>
    <m/>
    <m/>
    <m/>
    <m/>
    <m/>
    <m/>
    <m/>
    <m/>
    <m/>
    <m/>
    <n v="2103"/>
    <s v="CA-2014-123295"/>
    <d v="2014-07-18T00:00:00"/>
    <s v="7/18/2014"/>
    <s v="Same Day"/>
    <s v="AH-10120"/>
    <x v="571"/>
    <x v="2"/>
    <s v="United States"/>
    <s v="Tucson"/>
    <s v="Arizona"/>
    <n v="85705"/>
    <x v="1"/>
    <s v="FUR-CH-10002372"/>
    <x v="0"/>
    <x v="1"/>
    <s v="Office Star - Ergonomically Designed Knee Chair"/>
    <n v="259.13600000000002"/>
    <n v="4"/>
    <n v="0.2"/>
    <n v="-25.913599999999999"/>
    <n v="2014"/>
    <x v="7"/>
    <s v="Q3"/>
    <n v="-9.9999999999999992E-2"/>
  </r>
  <r>
    <m/>
    <m/>
    <m/>
    <m/>
    <m/>
    <m/>
    <m/>
    <m/>
    <m/>
    <m/>
    <m/>
    <m/>
    <m/>
    <m/>
    <m/>
    <m/>
    <m/>
    <m/>
    <m/>
    <m/>
    <m/>
    <n v="2104"/>
    <s v="CA-2017-167101"/>
    <d v="2017-03-24T00:00:00"/>
    <s v="3/28/2017"/>
    <s v="Second Class"/>
    <s v="BM-11650"/>
    <x v="312"/>
    <x v="1"/>
    <s v="United States"/>
    <s v="New York City"/>
    <s v="New York"/>
    <n v="10009"/>
    <x v="3"/>
    <s v="OFF-PA-10000357"/>
    <x v="1"/>
    <x v="10"/>
    <s v="Xerox 1888"/>
    <n v="221.92"/>
    <n v="4"/>
    <n v="0"/>
    <n v="106.52160000000001"/>
    <n v="2017"/>
    <x v="10"/>
    <s v="Q1"/>
    <n v="0.48000000000000004"/>
  </r>
  <r>
    <m/>
    <m/>
    <m/>
    <m/>
    <m/>
    <m/>
    <m/>
    <m/>
    <m/>
    <m/>
    <m/>
    <m/>
    <m/>
    <m/>
    <m/>
    <m/>
    <m/>
    <m/>
    <m/>
    <m/>
    <m/>
    <n v="2105"/>
    <s v="CA-2017-167101"/>
    <d v="2017-03-24T00:00:00"/>
    <s v="3/28/2017"/>
    <s v="Second Class"/>
    <s v="BM-11650"/>
    <x v="312"/>
    <x v="1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  <n v="2017"/>
    <x v="10"/>
    <s v="Q1"/>
    <n v="0.44999999999999996"/>
  </r>
  <r>
    <m/>
    <m/>
    <m/>
    <m/>
    <m/>
    <m/>
    <m/>
    <m/>
    <m/>
    <m/>
    <m/>
    <m/>
    <m/>
    <m/>
    <m/>
    <m/>
    <m/>
    <m/>
    <m/>
    <m/>
    <m/>
    <n v="2106"/>
    <s v="US-2014-167633"/>
    <d v="2014-09-30T00:00:00"/>
    <d v="2014-05-10T00:00:00"/>
    <s v="Standard Class"/>
    <s v="BW-11200"/>
    <x v="572"/>
    <x v="0"/>
    <s v="United States"/>
    <s v="Boynton Beach"/>
    <s v="Florida"/>
    <n v="33437"/>
    <x v="0"/>
    <s v="OFF-PA-10004888"/>
    <x v="1"/>
    <x v="10"/>
    <s v="Xerox 217"/>
    <n v="15.552"/>
    <n v="3"/>
    <n v="0.2"/>
    <n v="5.4432"/>
    <n v="2014"/>
    <x v="8"/>
    <s v="Q3"/>
    <n v="0.35000000000000003"/>
  </r>
  <r>
    <m/>
    <m/>
    <m/>
    <m/>
    <m/>
    <m/>
    <m/>
    <m/>
    <m/>
    <m/>
    <m/>
    <m/>
    <m/>
    <m/>
    <m/>
    <m/>
    <m/>
    <m/>
    <m/>
    <m/>
    <m/>
    <n v="2107"/>
    <s v="US-2014-152723"/>
    <d v="2014-09-26T00:00:00"/>
    <s v="9/26/2014"/>
    <s v="Same Day"/>
    <s v="HG-14965"/>
    <x v="428"/>
    <x v="1"/>
    <s v="United States"/>
    <s v="Mesquite"/>
    <s v="Texas"/>
    <n v="75150"/>
    <x v="2"/>
    <s v="OFF-BI-10003460"/>
    <x v="1"/>
    <x v="8"/>
    <s v="Acco 3-Hole Punch"/>
    <n v="0.876"/>
    <n v="1"/>
    <n v="0.8"/>
    <n v="-1.4016"/>
    <n v="2014"/>
    <x v="8"/>
    <s v="Q3"/>
    <n v="-1.5999999999999999"/>
  </r>
  <r>
    <m/>
    <m/>
    <m/>
    <m/>
    <m/>
    <m/>
    <m/>
    <m/>
    <m/>
    <m/>
    <m/>
    <m/>
    <m/>
    <m/>
    <m/>
    <m/>
    <m/>
    <m/>
    <m/>
    <m/>
    <m/>
    <n v="2108"/>
    <s v="CA-2015-164882"/>
    <d v="2015-10-31T00:00:00"/>
    <s v="10/31/2015"/>
    <s v="Same Day"/>
    <s v="SG-20080"/>
    <x v="65"/>
    <x v="0"/>
    <s v="United States"/>
    <s v="Redlands"/>
    <s v="California"/>
    <n v="92374"/>
    <x v="1"/>
    <s v="OFF-PA-10000157"/>
    <x v="1"/>
    <x v="10"/>
    <s v="Xerox 191"/>
    <n v="19.98"/>
    <n v="1"/>
    <n v="0"/>
    <n v="9.3905999999999992"/>
    <n v="2015"/>
    <x v="2"/>
    <s v="Q4"/>
    <n v="0.47"/>
  </r>
  <r>
    <m/>
    <m/>
    <m/>
    <m/>
    <m/>
    <m/>
    <m/>
    <m/>
    <m/>
    <m/>
    <m/>
    <m/>
    <m/>
    <m/>
    <m/>
    <m/>
    <m/>
    <m/>
    <m/>
    <m/>
    <m/>
    <n v="2109"/>
    <s v="CA-2015-164882"/>
    <d v="2015-10-31T00:00:00"/>
    <s v="10/31/2015"/>
    <s v="Same Day"/>
    <s v="SG-20080"/>
    <x v="65"/>
    <x v="0"/>
    <s v="United States"/>
    <s v="Redlands"/>
    <s v="California"/>
    <n v="92374"/>
    <x v="1"/>
    <s v="OFF-BI-10004519"/>
    <x v="1"/>
    <x v="8"/>
    <s v="GBC DocuBind P100 Manual Binding Machine"/>
    <n v="398.35199999999998"/>
    <n v="3"/>
    <n v="0.2"/>
    <n v="124.485"/>
    <n v="2015"/>
    <x v="2"/>
    <s v="Q4"/>
    <n v="0.3125"/>
  </r>
  <r>
    <m/>
    <m/>
    <m/>
    <m/>
    <m/>
    <m/>
    <m/>
    <m/>
    <m/>
    <m/>
    <m/>
    <m/>
    <m/>
    <m/>
    <m/>
    <m/>
    <m/>
    <m/>
    <m/>
    <m/>
    <m/>
    <n v="2110"/>
    <s v="CA-2015-164882"/>
    <d v="2015-10-31T00:00:00"/>
    <s v="10/31/2015"/>
    <s v="Same Day"/>
    <s v="SG-20080"/>
    <x v="65"/>
    <x v="0"/>
    <s v="United States"/>
    <s v="Redlands"/>
    <s v="California"/>
    <n v="92374"/>
    <x v="1"/>
    <s v="OFF-AR-10004272"/>
    <x v="1"/>
    <x v="6"/>
    <s v="Newell 308"/>
    <n v="5.04"/>
    <n v="3"/>
    <n v="0"/>
    <n v="1.26"/>
    <n v="2015"/>
    <x v="2"/>
    <s v="Q4"/>
    <n v="0.25"/>
  </r>
  <r>
    <m/>
    <m/>
    <m/>
    <m/>
    <m/>
    <m/>
    <m/>
    <m/>
    <m/>
    <m/>
    <m/>
    <m/>
    <m/>
    <m/>
    <m/>
    <m/>
    <m/>
    <m/>
    <m/>
    <m/>
    <m/>
    <n v="2111"/>
    <s v="CA-2015-164882"/>
    <d v="2015-10-31T00:00:00"/>
    <s v="10/31/2015"/>
    <s v="Same Day"/>
    <s v="SG-20080"/>
    <x v="65"/>
    <x v="0"/>
    <s v="United States"/>
    <s v="Redlands"/>
    <s v="California"/>
    <n v="92374"/>
    <x v="1"/>
    <s v="OFF-FA-10000585"/>
    <x v="1"/>
    <x v="13"/>
    <s v="OIC Bulk Pack Metal Binder Clips"/>
    <n v="17.45"/>
    <n v="5"/>
    <n v="0"/>
    <n v="8.0269999999999992"/>
    <n v="2015"/>
    <x v="2"/>
    <s v="Q4"/>
    <n v="0.45999999999999996"/>
  </r>
  <r>
    <m/>
    <m/>
    <m/>
    <m/>
    <m/>
    <m/>
    <m/>
    <m/>
    <m/>
    <m/>
    <m/>
    <m/>
    <m/>
    <m/>
    <m/>
    <m/>
    <m/>
    <m/>
    <m/>
    <m/>
    <m/>
    <n v="2112"/>
    <s v="CA-2015-164882"/>
    <d v="2015-10-31T00:00:00"/>
    <s v="10/31/2015"/>
    <s v="Same Day"/>
    <s v="SG-20080"/>
    <x v="65"/>
    <x v="0"/>
    <s v="United States"/>
    <s v="Redlands"/>
    <s v="California"/>
    <n v="92374"/>
    <x v="1"/>
    <s v="FUR-CH-10004218"/>
    <x v="0"/>
    <x v="1"/>
    <s v="Global Fabric Manager's Chair, Dark Gray"/>
    <n v="323.13600000000002"/>
    <n v="4"/>
    <n v="0.2"/>
    <n v="20.196000000000002"/>
    <n v="2015"/>
    <x v="2"/>
    <s v="Q4"/>
    <n v="6.25E-2"/>
  </r>
  <r>
    <m/>
    <m/>
    <m/>
    <m/>
    <m/>
    <m/>
    <m/>
    <m/>
    <m/>
    <m/>
    <m/>
    <m/>
    <m/>
    <m/>
    <m/>
    <m/>
    <m/>
    <m/>
    <m/>
    <m/>
    <m/>
    <n v="2113"/>
    <s v="CA-2015-164882"/>
    <d v="2015-10-31T00:00:00"/>
    <s v="10/31/2015"/>
    <s v="Same Day"/>
    <s v="SG-20080"/>
    <x v="65"/>
    <x v="0"/>
    <s v="United States"/>
    <s v="Redlands"/>
    <s v="California"/>
    <n v="92374"/>
    <x v="1"/>
    <s v="OFF-SU-10004231"/>
    <x v="1"/>
    <x v="14"/>
    <s v="Acme Tagit Stainless Steel Antibacterial Scissors"/>
    <n v="29.7"/>
    <n v="3"/>
    <n v="0"/>
    <n v="8.0190000000000001"/>
    <n v="2015"/>
    <x v="2"/>
    <s v="Q4"/>
    <n v="0.27"/>
  </r>
  <r>
    <m/>
    <m/>
    <m/>
    <m/>
    <m/>
    <m/>
    <m/>
    <m/>
    <m/>
    <m/>
    <m/>
    <m/>
    <m/>
    <m/>
    <m/>
    <m/>
    <m/>
    <m/>
    <m/>
    <m/>
    <m/>
    <n v="2114"/>
    <s v="CA-2015-164882"/>
    <d v="2015-10-31T00:00:00"/>
    <s v="10/31/2015"/>
    <s v="Same Day"/>
    <s v="SG-20080"/>
    <x v="65"/>
    <x v="0"/>
    <s v="United States"/>
    <s v="Redlands"/>
    <s v="California"/>
    <n v="92374"/>
    <x v="1"/>
    <s v="TEC-PH-10001578"/>
    <x v="2"/>
    <x v="7"/>
    <s v="Polycom SoundStation2 EX Conference phone"/>
    <n v="1295.8399999999999"/>
    <n v="4"/>
    <n v="0.2"/>
    <n v="145.78200000000001"/>
    <n v="2015"/>
    <x v="2"/>
    <s v="Q4"/>
    <n v="0.11250000000000002"/>
  </r>
  <r>
    <m/>
    <m/>
    <m/>
    <m/>
    <m/>
    <m/>
    <m/>
    <m/>
    <m/>
    <m/>
    <m/>
    <m/>
    <m/>
    <m/>
    <m/>
    <m/>
    <m/>
    <m/>
    <m/>
    <m/>
    <m/>
    <n v="2115"/>
    <s v="CA-2015-164882"/>
    <d v="2015-10-31T00:00:00"/>
    <s v="10/31/2015"/>
    <s v="Same Day"/>
    <s v="SG-20080"/>
    <x v="65"/>
    <x v="0"/>
    <s v="United States"/>
    <s v="Redlands"/>
    <s v="California"/>
    <n v="92374"/>
    <x v="1"/>
    <s v="OFF-ST-10003638"/>
    <x v="1"/>
    <x v="4"/>
    <s v="Mobile Personal File Cube"/>
    <n v="46.84"/>
    <n v="2"/>
    <n v="0"/>
    <n v="12.646800000000001"/>
    <n v="2015"/>
    <x v="2"/>
    <s v="Q4"/>
    <n v="0.27"/>
  </r>
  <r>
    <m/>
    <m/>
    <m/>
    <m/>
    <m/>
    <m/>
    <m/>
    <m/>
    <m/>
    <m/>
    <m/>
    <m/>
    <m/>
    <m/>
    <m/>
    <m/>
    <m/>
    <m/>
    <m/>
    <m/>
    <m/>
    <n v="2116"/>
    <s v="CA-2015-164882"/>
    <d v="2015-10-31T00:00:00"/>
    <s v="10/31/2015"/>
    <s v="Same Day"/>
    <s v="SG-20080"/>
    <x v="65"/>
    <x v="0"/>
    <s v="United States"/>
    <s v="Redlands"/>
    <s v="California"/>
    <n v="92374"/>
    <x v="1"/>
    <s v="FUR-BO-10002213"/>
    <x v="0"/>
    <x v="0"/>
    <s v="DMI Eclipse Executive Suite Bookcases"/>
    <n v="425.83300000000003"/>
    <n v="1"/>
    <n v="0.15"/>
    <n v="20.039200000000001"/>
    <n v="2015"/>
    <x v="2"/>
    <s v="Q4"/>
    <n v="4.7058823529411764E-2"/>
  </r>
  <r>
    <m/>
    <m/>
    <m/>
    <m/>
    <m/>
    <m/>
    <m/>
    <m/>
    <m/>
    <m/>
    <m/>
    <m/>
    <m/>
    <m/>
    <m/>
    <m/>
    <m/>
    <m/>
    <m/>
    <m/>
    <m/>
    <n v="2117"/>
    <s v="CA-2015-159786"/>
    <d v="2015-10-12T00:00:00"/>
    <s v="10/17/2015"/>
    <s v="Second Class"/>
    <s v="RK-19300"/>
    <x v="343"/>
    <x v="0"/>
    <s v="United States"/>
    <s v="Rochester"/>
    <s v="New York"/>
    <n v="14609"/>
    <x v="3"/>
    <s v="FUR-TA-10001307"/>
    <x v="0"/>
    <x v="3"/>
    <s v="SAFCO PlanMaster Heigh-Adjustable Drafting Table Base, 43w x 30d x 30-37h, Black"/>
    <n v="209.67"/>
    <n v="1"/>
    <n v="0.4"/>
    <n v="-13.978"/>
    <n v="2015"/>
    <x v="2"/>
    <s v="Q4"/>
    <n v="-6.6666666666666666E-2"/>
  </r>
  <r>
    <m/>
    <m/>
    <m/>
    <m/>
    <m/>
    <m/>
    <m/>
    <m/>
    <m/>
    <m/>
    <m/>
    <m/>
    <m/>
    <m/>
    <m/>
    <m/>
    <m/>
    <m/>
    <m/>
    <m/>
    <m/>
    <n v="2118"/>
    <s v="CA-2016-130267"/>
    <d v="2016-09-19T00:00:00"/>
    <s v="9/23/2016"/>
    <s v="Standard Class"/>
    <s v="SW-20245"/>
    <x v="573"/>
    <x v="0"/>
    <s v="United States"/>
    <s v="Stockton"/>
    <s v="California"/>
    <n v="95207"/>
    <x v="1"/>
    <s v="OFF-PA-10002222"/>
    <x v="1"/>
    <x v="10"/>
    <s v="Xerox Color Copier Paper, 11&quot; x 17&quot;, Ream"/>
    <n v="159.88"/>
    <n v="7"/>
    <n v="0"/>
    <n v="73.544799999999995"/>
    <n v="2016"/>
    <x v="8"/>
    <s v="Q3"/>
    <n v="0.45999999999999996"/>
  </r>
  <r>
    <m/>
    <m/>
    <m/>
    <m/>
    <m/>
    <m/>
    <m/>
    <m/>
    <m/>
    <m/>
    <m/>
    <m/>
    <m/>
    <m/>
    <m/>
    <m/>
    <m/>
    <m/>
    <m/>
    <m/>
    <m/>
    <n v="2119"/>
    <s v="CA-2017-155460"/>
    <d v="2017-04-13T00:00:00"/>
    <s v="4/15/2017"/>
    <s v="First Class"/>
    <s v="RW-19630"/>
    <x v="338"/>
    <x v="1"/>
    <s v="United States"/>
    <s v="Seattle"/>
    <s v="Washington"/>
    <n v="98105"/>
    <x v="1"/>
    <s v="OFF-PA-10002479"/>
    <x v="1"/>
    <x v="10"/>
    <s v="Xerox 4200 Series MultiUse Premium Copy Paper (20Lb. and 84 Bright)"/>
    <n v="5.28"/>
    <n v="1"/>
    <n v="0"/>
    <n v="2.3759999999999999"/>
    <n v="2017"/>
    <x v="3"/>
    <s v="Q2"/>
    <n v="0.44999999999999996"/>
  </r>
  <r>
    <m/>
    <m/>
    <m/>
    <m/>
    <m/>
    <m/>
    <m/>
    <m/>
    <m/>
    <m/>
    <m/>
    <m/>
    <m/>
    <m/>
    <m/>
    <m/>
    <m/>
    <m/>
    <m/>
    <m/>
    <m/>
    <n v="2120"/>
    <s v="CA-2017-155460"/>
    <d v="2017-04-13T00:00:00"/>
    <s v="4/15/2017"/>
    <s v="First Class"/>
    <s v="RW-19630"/>
    <x v="338"/>
    <x v="1"/>
    <s v="United States"/>
    <s v="Seattle"/>
    <s v="Washington"/>
    <n v="98105"/>
    <x v="1"/>
    <s v="OFF-BI-10003091"/>
    <x v="1"/>
    <x v="8"/>
    <s v="GBC DocuBind TL200 Manual Binding Machine"/>
    <n v="895.92"/>
    <n v="5"/>
    <n v="0.2"/>
    <n v="302.37299999999999"/>
    <n v="2017"/>
    <x v="3"/>
    <s v="Q2"/>
    <n v="0.33750000000000002"/>
  </r>
  <r>
    <m/>
    <m/>
    <m/>
    <m/>
    <m/>
    <m/>
    <m/>
    <m/>
    <m/>
    <m/>
    <m/>
    <m/>
    <m/>
    <m/>
    <m/>
    <m/>
    <m/>
    <m/>
    <m/>
    <m/>
    <m/>
    <n v="2121"/>
    <s v="US-2017-168690"/>
    <d v="2017-01-07T00:00:00"/>
    <s v="1/13/2017"/>
    <s v="Standard Class"/>
    <s v="TS-21085"/>
    <x v="465"/>
    <x v="0"/>
    <s v="United States"/>
    <s v="Ormond Beach"/>
    <s v="Florida"/>
    <n v="32174"/>
    <x v="0"/>
    <s v="OFF-BI-10000145"/>
    <x v="1"/>
    <x v="8"/>
    <s v="Zipper Ring Binder Pockets"/>
    <n v="2.8079999999999998"/>
    <n v="3"/>
    <n v="0.7"/>
    <n v="-1.9656"/>
    <n v="2017"/>
    <x v="9"/>
    <s v="Q1"/>
    <n v="-0.70000000000000007"/>
  </r>
  <r>
    <m/>
    <m/>
    <m/>
    <m/>
    <m/>
    <m/>
    <m/>
    <m/>
    <m/>
    <m/>
    <m/>
    <m/>
    <m/>
    <m/>
    <m/>
    <m/>
    <m/>
    <m/>
    <m/>
    <m/>
    <m/>
    <n v="2122"/>
    <s v="CA-2017-158246"/>
    <d v="2017-11-09T00:00:00"/>
    <d v="2017-11-11T00:00:00"/>
    <s v="First Class"/>
    <s v="JB-15400"/>
    <x v="80"/>
    <x v="1"/>
    <s v="United States"/>
    <s v="Sunnyvale"/>
    <s v="California"/>
    <n v="94086"/>
    <x v="1"/>
    <s v="FUR-CH-10003061"/>
    <x v="0"/>
    <x v="1"/>
    <s v="Global Leather Task Chair, Black"/>
    <n v="215.976"/>
    <n v="3"/>
    <n v="0.2"/>
    <n v="-2.6997"/>
    <n v="2017"/>
    <x v="0"/>
    <s v="Q4"/>
    <n v="-1.2500000000000001E-2"/>
  </r>
  <r>
    <m/>
    <m/>
    <m/>
    <m/>
    <m/>
    <m/>
    <m/>
    <m/>
    <m/>
    <m/>
    <m/>
    <m/>
    <m/>
    <m/>
    <m/>
    <m/>
    <m/>
    <m/>
    <m/>
    <m/>
    <m/>
    <n v="2123"/>
    <s v="CA-2017-167381"/>
    <d v="2017-09-22T00:00:00"/>
    <s v="9/24/2017"/>
    <s v="Second Class"/>
    <s v="EH-14005"/>
    <x v="382"/>
    <x v="2"/>
    <s v="United States"/>
    <s v="Lansing"/>
    <s v="Michigan"/>
    <n v="48911"/>
    <x v="2"/>
    <s v="FUR-BO-10001972"/>
    <x v="0"/>
    <x v="0"/>
    <s v="O'Sullivan 4-Shelf Bookcase in Odessa Pine"/>
    <n v="241.96"/>
    <n v="2"/>
    <n v="0"/>
    <n v="41.133200000000002"/>
    <n v="2017"/>
    <x v="8"/>
    <s v="Q3"/>
    <n v="0.17"/>
  </r>
  <r>
    <m/>
    <m/>
    <m/>
    <m/>
    <m/>
    <m/>
    <m/>
    <m/>
    <m/>
    <m/>
    <m/>
    <m/>
    <m/>
    <m/>
    <m/>
    <m/>
    <m/>
    <m/>
    <m/>
    <m/>
    <m/>
    <n v="2124"/>
    <s v="CA-2017-167381"/>
    <d v="2017-09-22T00:00:00"/>
    <s v="9/24/2017"/>
    <s v="Second Class"/>
    <s v="EH-14005"/>
    <x v="382"/>
    <x v="2"/>
    <s v="United States"/>
    <s v="Lansing"/>
    <s v="Michigan"/>
    <n v="48911"/>
    <x v="2"/>
    <s v="OFF-LA-10000134"/>
    <x v="1"/>
    <x v="2"/>
    <s v="Avery 511"/>
    <n v="27.72"/>
    <n v="9"/>
    <n v="0"/>
    <n v="13.3056"/>
    <n v="2017"/>
    <x v="8"/>
    <s v="Q3"/>
    <n v="0.48000000000000004"/>
  </r>
  <r>
    <m/>
    <m/>
    <m/>
    <m/>
    <m/>
    <m/>
    <m/>
    <m/>
    <m/>
    <m/>
    <m/>
    <m/>
    <m/>
    <m/>
    <m/>
    <m/>
    <m/>
    <m/>
    <m/>
    <m/>
    <m/>
    <n v="2125"/>
    <s v="CA-2017-144862"/>
    <d v="2017-12-01T00:00:00"/>
    <d v="2017-05-12T00:00:00"/>
    <s v="Standard Class"/>
    <s v="EH-14005"/>
    <x v="382"/>
    <x v="2"/>
    <s v="United States"/>
    <s v="Philadelphia"/>
    <s v="Pennsylvania"/>
    <n v="19143"/>
    <x v="3"/>
    <s v="OFF-EN-10003040"/>
    <x v="1"/>
    <x v="12"/>
    <s v="Quality Park Security Envelopes"/>
    <n v="104.68"/>
    <n v="5"/>
    <n v="0.2"/>
    <n v="35.329500000000003"/>
    <n v="2017"/>
    <x v="4"/>
    <s v="Q4"/>
    <n v="0.33750000000000002"/>
  </r>
  <r>
    <m/>
    <m/>
    <m/>
    <m/>
    <m/>
    <m/>
    <m/>
    <m/>
    <m/>
    <m/>
    <m/>
    <m/>
    <m/>
    <m/>
    <m/>
    <m/>
    <m/>
    <m/>
    <m/>
    <m/>
    <m/>
    <n v="2126"/>
    <s v="CA-2017-144862"/>
    <d v="2017-12-01T00:00:00"/>
    <d v="2017-05-12T00:00:00"/>
    <s v="Standard Class"/>
    <s v="EH-14005"/>
    <x v="382"/>
    <x v="2"/>
    <s v="United States"/>
    <s v="Philadelphia"/>
    <s v="Pennsylvania"/>
    <n v="19143"/>
    <x v="3"/>
    <s v="TEC-PH-10000923"/>
    <x v="2"/>
    <x v="7"/>
    <s v="Belkin SportFit Armband For iPhone 5s/5c, Fuchsia"/>
    <n v="62.957999999999998"/>
    <n v="7"/>
    <n v="0.4"/>
    <n v="9.4436999999999998"/>
    <n v="2017"/>
    <x v="4"/>
    <s v="Q4"/>
    <n v="0.15"/>
  </r>
  <r>
    <m/>
    <m/>
    <m/>
    <m/>
    <m/>
    <m/>
    <m/>
    <m/>
    <m/>
    <m/>
    <m/>
    <m/>
    <m/>
    <m/>
    <m/>
    <m/>
    <m/>
    <m/>
    <m/>
    <m/>
    <m/>
    <n v="2127"/>
    <s v="CA-2014-126032"/>
    <d v="2014-06-23T00:00:00"/>
    <s v="6/28/2014"/>
    <s v="Standard Class"/>
    <s v="BS-11665"/>
    <x v="574"/>
    <x v="0"/>
    <s v="United States"/>
    <s v="Philadelphia"/>
    <s v="Pennsylvania"/>
    <n v="19143"/>
    <x v="3"/>
    <s v="TEC-AC-10000158"/>
    <x v="2"/>
    <x v="11"/>
    <s v="Sony 64GB Class 10 Micro SDHC R40 Memory Card"/>
    <n v="86.376000000000005"/>
    <n v="3"/>
    <n v="0.2"/>
    <n v="1.0797000000000001"/>
    <n v="2014"/>
    <x v="1"/>
    <s v="Q2"/>
    <n v="1.2500000000000001E-2"/>
  </r>
  <r>
    <m/>
    <m/>
    <m/>
    <m/>
    <m/>
    <m/>
    <m/>
    <m/>
    <m/>
    <m/>
    <m/>
    <m/>
    <m/>
    <m/>
    <m/>
    <m/>
    <m/>
    <m/>
    <m/>
    <m/>
    <m/>
    <n v="2128"/>
    <s v="CA-2015-134859"/>
    <d v="2015-10-04T00:00:00"/>
    <d v="2015-09-10T00:00:00"/>
    <s v="Standard Class"/>
    <s v="JK-16120"/>
    <x v="451"/>
    <x v="2"/>
    <s v="United States"/>
    <s v="Philadelphia"/>
    <s v="Pennsylvania"/>
    <n v="19134"/>
    <x v="3"/>
    <s v="FUR-FU-10003623"/>
    <x v="0"/>
    <x v="5"/>
    <s v="DataProducts Ampli Magnifier Task Lamp, Black,"/>
    <n v="64.944000000000003"/>
    <n v="3"/>
    <n v="0.2"/>
    <n v="6.4943999999999997"/>
    <n v="2015"/>
    <x v="2"/>
    <s v="Q4"/>
    <n v="9.9999999999999992E-2"/>
  </r>
  <r>
    <m/>
    <m/>
    <m/>
    <m/>
    <m/>
    <m/>
    <m/>
    <m/>
    <m/>
    <m/>
    <m/>
    <m/>
    <m/>
    <m/>
    <m/>
    <m/>
    <m/>
    <m/>
    <m/>
    <m/>
    <m/>
    <n v="2129"/>
    <s v="CA-2015-134859"/>
    <d v="2015-10-04T00:00:00"/>
    <d v="2015-09-10T00:00:00"/>
    <s v="Standard Class"/>
    <s v="JK-16120"/>
    <x v="451"/>
    <x v="2"/>
    <s v="United States"/>
    <s v="Philadelphia"/>
    <s v="Pennsylvania"/>
    <n v="19134"/>
    <x v="3"/>
    <s v="OFF-PA-10001293"/>
    <x v="1"/>
    <x v="10"/>
    <s v="Xerox 1946"/>
    <n v="20.736000000000001"/>
    <n v="4"/>
    <n v="0.2"/>
    <n v="7.2576000000000001"/>
    <n v="2015"/>
    <x v="2"/>
    <s v="Q4"/>
    <n v="0.35"/>
  </r>
  <r>
    <m/>
    <m/>
    <m/>
    <m/>
    <m/>
    <m/>
    <m/>
    <m/>
    <m/>
    <m/>
    <m/>
    <m/>
    <m/>
    <m/>
    <m/>
    <m/>
    <m/>
    <m/>
    <m/>
    <m/>
    <m/>
    <n v="2130"/>
    <s v="US-2014-114188"/>
    <d v="2014-05-20T00:00:00"/>
    <s v="5/22/2014"/>
    <s v="Second Class"/>
    <s v="RF-19345"/>
    <x v="575"/>
    <x v="1"/>
    <s v="United States"/>
    <s v="Dover"/>
    <s v="New Hampshire"/>
    <n v="3820"/>
    <x v="3"/>
    <s v="OFF-AP-10000124"/>
    <x v="1"/>
    <x v="9"/>
    <s v="Acco 6 Outlet Guardian Basic Surge Suppressor"/>
    <n v="33.28"/>
    <n v="4"/>
    <n v="0"/>
    <n v="9.3184000000000005"/>
    <n v="2014"/>
    <x v="5"/>
    <s v="Q2"/>
    <n v="0.28000000000000003"/>
  </r>
  <r>
    <m/>
    <m/>
    <m/>
    <m/>
    <m/>
    <m/>
    <m/>
    <m/>
    <m/>
    <m/>
    <m/>
    <m/>
    <m/>
    <m/>
    <m/>
    <m/>
    <m/>
    <m/>
    <m/>
    <m/>
    <m/>
    <n v="2131"/>
    <s v="US-2014-114188"/>
    <d v="2014-05-20T00:00:00"/>
    <s v="5/22/2014"/>
    <s v="Second Class"/>
    <s v="RF-19345"/>
    <x v="575"/>
    <x v="1"/>
    <s v="United States"/>
    <s v="Dover"/>
    <s v="New Hampshire"/>
    <n v="3820"/>
    <x v="3"/>
    <s v="OFF-AR-10004511"/>
    <x v="1"/>
    <x v="6"/>
    <s v="Sanford Colorific Scented Colored Pencils, 12/Pack"/>
    <n v="38.520000000000003"/>
    <n v="9"/>
    <n v="0"/>
    <n v="11.9412"/>
    <n v="2014"/>
    <x v="5"/>
    <s v="Q2"/>
    <n v="0.31"/>
  </r>
  <r>
    <m/>
    <m/>
    <m/>
    <m/>
    <m/>
    <m/>
    <m/>
    <m/>
    <m/>
    <m/>
    <m/>
    <m/>
    <m/>
    <m/>
    <m/>
    <m/>
    <m/>
    <m/>
    <m/>
    <m/>
    <m/>
    <n v="2132"/>
    <s v="US-2014-114188"/>
    <d v="2014-05-20T00:00:00"/>
    <s v="5/22/2014"/>
    <s v="Second Class"/>
    <s v="RF-19345"/>
    <x v="575"/>
    <x v="1"/>
    <s v="United States"/>
    <s v="Dover"/>
    <s v="New Hampshire"/>
    <n v="3820"/>
    <x v="3"/>
    <s v="FUR-FU-10000076"/>
    <x v="0"/>
    <x v="5"/>
    <s v="24-Hour Round Wall Clock"/>
    <n v="139.86000000000001"/>
    <n v="7"/>
    <n v="0"/>
    <n v="60.139800000000001"/>
    <n v="2014"/>
    <x v="5"/>
    <s v="Q2"/>
    <n v="0.42999999999999994"/>
  </r>
  <r>
    <m/>
    <m/>
    <m/>
    <m/>
    <m/>
    <m/>
    <m/>
    <m/>
    <m/>
    <m/>
    <m/>
    <m/>
    <m/>
    <m/>
    <m/>
    <m/>
    <m/>
    <m/>
    <m/>
    <m/>
    <m/>
    <n v="2133"/>
    <s v="CA-2015-156524"/>
    <d v="2015-11-20T00:00:00"/>
    <s v="11/26/2015"/>
    <s v="Standard Class"/>
    <s v="DL-12865"/>
    <x v="297"/>
    <x v="0"/>
    <s v="United States"/>
    <s v="New York City"/>
    <s v="New York"/>
    <n v="10011"/>
    <x v="3"/>
    <s v="OFF-PA-10003883"/>
    <x v="1"/>
    <x v="10"/>
    <s v="Message Book, Phone, Wirebound Standard Line Memo, 2 3/4&quot; X 5&quot;"/>
    <n v="19.649999999999999"/>
    <n v="3"/>
    <n v="0"/>
    <n v="9.0389999999999997"/>
    <n v="2015"/>
    <x v="0"/>
    <s v="Q4"/>
    <n v="0.46"/>
  </r>
  <r>
    <m/>
    <m/>
    <m/>
    <m/>
    <m/>
    <m/>
    <m/>
    <m/>
    <m/>
    <m/>
    <m/>
    <m/>
    <m/>
    <m/>
    <m/>
    <m/>
    <m/>
    <m/>
    <m/>
    <m/>
    <m/>
    <n v="2134"/>
    <s v="CA-2015-122210"/>
    <d v="2015-11-30T00:00:00"/>
    <d v="2015-04-12T00:00:00"/>
    <s v="Standard Class"/>
    <s v="WB-21850"/>
    <x v="576"/>
    <x v="0"/>
    <s v="United States"/>
    <s v="Philadelphia"/>
    <s v="Pennsylvania"/>
    <n v="19134"/>
    <x v="3"/>
    <s v="OFF-BI-10003656"/>
    <x v="1"/>
    <x v="8"/>
    <s v="Fellowes PB200 Plastic Comb Binding Machine"/>
    <n v="152.99100000000001"/>
    <n v="3"/>
    <n v="0.7"/>
    <n v="-122.39279999999999"/>
    <n v="2015"/>
    <x v="0"/>
    <s v="Q4"/>
    <n v="-0.79999999999999993"/>
  </r>
  <r>
    <m/>
    <m/>
    <m/>
    <m/>
    <m/>
    <m/>
    <m/>
    <m/>
    <m/>
    <m/>
    <m/>
    <m/>
    <m/>
    <m/>
    <m/>
    <m/>
    <m/>
    <m/>
    <m/>
    <m/>
    <m/>
    <n v="2135"/>
    <s v="CA-2015-122210"/>
    <d v="2015-11-30T00:00:00"/>
    <d v="2015-04-12T00:00:00"/>
    <s v="Standard Class"/>
    <s v="WB-21850"/>
    <x v="576"/>
    <x v="0"/>
    <s v="United States"/>
    <s v="Philadelphia"/>
    <s v="Pennsylvania"/>
    <n v="19134"/>
    <x v="3"/>
    <s v="OFF-FA-10000053"/>
    <x v="1"/>
    <x v="13"/>
    <s v="Revere Boxed Rubber Bands by Revere"/>
    <n v="10.584"/>
    <n v="7"/>
    <n v="0.2"/>
    <n v="-2.3814000000000002"/>
    <n v="2015"/>
    <x v="0"/>
    <s v="Q4"/>
    <n v="-0.22500000000000003"/>
  </r>
  <r>
    <m/>
    <m/>
    <m/>
    <m/>
    <m/>
    <m/>
    <m/>
    <m/>
    <m/>
    <m/>
    <m/>
    <m/>
    <m/>
    <m/>
    <m/>
    <m/>
    <m/>
    <m/>
    <m/>
    <m/>
    <m/>
    <n v="2136"/>
    <s v="CA-2015-122210"/>
    <d v="2015-11-30T00:00:00"/>
    <d v="2015-04-12T00:00:00"/>
    <s v="Standard Class"/>
    <s v="WB-21850"/>
    <x v="576"/>
    <x v="0"/>
    <s v="United States"/>
    <s v="Philadelphia"/>
    <s v="Pennsylvania"/>
    <n v="19134"/>
    <x v="3"/>
    <s v="TEC-PH-10002807"/>
    <x v="2"/>
    <x v="7"/>
    <s v="Motorla HX550 Universal Bluetooth Headset"/>
    <n v="94.92"/>
    <n v="4"/>
    <n v="0.4"/>
    <n v="15.82"/>
    <n v="2015"/>
    <x v="0"/>
    <s v="Q4"/>
    <n v="0.16666666666666666"/>
  </r>
  <r>
    <m/>
    <m/>
    <m/>
    <m/>
    <m/>
    <m/>
    <m/>
    <m/>
    <m/>
    <m/>
    <m/>
    <m/>
    <m/>
    <m/>
    <m/>
    <m/>
    <m/>
    <m/>
    <m/>
    <m/>
    <m/>
    <n v="2137"/>
    <s v="CA-2015-156377"/>
    <d v="2015-12-31T00:00:00"/>
    <d v="2016-05-01T00:00:00"/>
    <s v="Standard Class"/>
    <s v="TB-21625"/>
    <x v="577"/>
    <x v="0"/>
    <s v="United States"/>
    <s v="Grand Prairie"/>
    <s v="Texas"/>
    <n v="75051"/>
    <x v="2"/>
    <s v="FUR-FU-10002364"/>
    <x v="0"/>
    <x v="5"/>
    <s v="Eldon Expressions Wood Desk Accessories, Oak"/>
    <n v="14.76"/>
    <n v="5"/>
    <n v="0.6"/>
    <n v="-11.439"/>
    <n v="2015"/>
    <x v="4"/>
    <s v="Q4"/>
    <n v="-0.77500000000000002"/>
  </r>
  <r>
    <m/>
    <m/>
    <m/>
    <m/>
    <m/>
    <m/>
    <m/>
    <m/>
    <m/>
    <m/>
    <m/>
    <m/>
    <m/>
    <m/>
    <m/>
    <m/>
    <m/>
    <m/>
    <m/>
    <m/>
    <m/>
    <n v="2138"/>
    <s v="CA-2015-156377"/>
    <d v="2015-12-31T00:00:00"/>
    <d v="2016-05-01T00:00:00"/>
    <s v="Standard Class"/>
    <s v="TB-21625"/>
    <x v="577"/>
    <x v="0"/>
    <s v="United States"/>
    <s v="Grand Prairie"/>
    <s v="Texas"/>
    <n v="75051"/>
    <x v="2"/>
    <s v="OFF-BI-10002954"/>
    <x v="1"/>
    <x v="8"/>
    <s v="Newell 3-Hole Punched Plastic Slotted Magazine Holders for Binders"/>
    <n v="3.6560000000000001"/>
    <n v="4"/>
    <n v="0.8"/>
    <n v="-5.8495999999999997"/>
    <n v="2015"/>
    <x v="4"/>
    <s v="Q4"/>
    <n v="-1.5999999999999999"/>
  </r>
  <r>
    <m/>
    <m/>
    <m/>
    <m/>
    <m/>
    <m/>
    <m/>
    <m/>
    <m/>
    <m/>
    <m/>
    <m/>
    <m/>
    <m/>
    <m/>
    <m/>
    <m/>
    <m/>
    <m/>
    <m/>
    <m/>
    <n v="2139"/>
    <s v="US-2017-157896"/>
    <d v="2017-11-16T00:00:00"/>
    <s v="11/16/2017"/>
    <s v="Same Day"/>
    <s v="CB-12415"/>
    <x v="558"/>
    <x v="0"/>
    <s v="United States"/>
    <s v="New York City"/>
    <s v="New York"/>
    <n v="10009"/>
    <x v="3"/>
    <s v="OFF-PA-10004092"/>
    <x v="1"/>
    <x v="10"/>
    <s v="Tops Green Bar Computer Printout Paper"/>
    <n v="146.82"/>
    <n v="3"/>
    <n v="0"/>
    <n v="73.41"/>
    <n v="2017"/>
    <x v="0"/>
    <s v="Q4"/>
    <n v="0.5"/>
  </r>
  <r>
    <m/>
    <m/>
    <m/>
    <m/>
    <m/>
    <m/>
    <m/>
    <m/>
    <m/>
    <m/>
    <m/>
    <m/>
    <m/>
    <m/>
    <m/>
    <m/>
    <m/>
    <m/>
    <m/>
    <m/>
    <m/>
    <n v="2140"/>
    <s v="CA-2014-159520"/>
    <d v="2014-06-06T00:00:00"/>
    <d v="2014-11-06T00:00:00"/>
    <s v="Standard Class"/>
    <s v="GT-14635"/>
    <x v="265"/>
    <x v="1"/>
    <s v="United States"/>
    <s v="Long Beach"/>
    <s v="New York"/>
    <n v="11561"/>
    <x v="3"/>
    <s v="OFF-BI-10003982"/>
    <x v="1"/>
    <x v="8"/>
    <s v="Wilson Jones Century Plastic Molded Ring Binders"/>
    <n v="149.54400000000001"/>
    <n v="9"/>
    <n v="0.2"/>
    <n v="50.4711"/>
    <n v="2014"/>
    <x v="1"/>
    <s v="Q2"/>
    <n v="0.33749999999999997"/>
  </r>
  <r>
    <m/>
    <m/>
    <m/>
    <m/>
    <m/>
    <m/>
    <m/>
    <m/>
    <m/>
    <m/>
    <m/>
    <m/>
    <m/>
    <m/>
    <m/>
    <m/>
    <m/>
    <m/>
    <m/>
    <m/>
    <m/>
    <n v="2141"/>
    <s v="CA-2014-159520"/>
    <d v="2014-06-06T00:00:00"/>
    <d v="2014-11-06T00:00:00"/>
    <s v="Standard Class"/>
    <s v="GT-14635"/>
    <x v="265"/>
    <x v="1"/>
    <s v="United States"/>
    <s v="Long Beach"/>
    <s v="New York"/>
    <n v="11561"/>
    <x v="3"/>
    <s v="OFF-SU-10001664"/>
    <x v="1"/>
    <x v="14"/>
    <s v="Acme Office Executive Series Stainless Steel Trimmers"/>
    <n v="17.14"/>
    <n v="2"/>
    <n v="0"/>
    <n v="4.4564000000000004"/>
    <n v="2014"/>
    <x v="1"/>
    <s v="Q2"/>
    <n v="0.26"/>
  </r>
  <r>
    <m/>
    <m/>
    <m/>
    <m/>
    <m/>
    <m/>
    <m/>
    <m/>
    <m/>
    <m/>
    <m/>
    <m/>
    <m/>
    <m/>
    <m/>
    <m/>
    <m/>
    <m/>
    <m/>
    <m/>
    <m/>
    <n v="2142"/>
    <s v="CA-2014-159520"/>
    <d v="2014-06-06T00:00:00"/>
    <d v="2014-11-06T00:00:00"/>
    <s v="Standard Class"/>
    <s v="GT-14635"/>
    <x v="265"/>
    <x v="1"/>
    <s v="United States"/>
    <s v="Long Beach"/>
    <s v="New York"/>
    <n v="11561"/>
    <x v="3"/>
    <s v="FUR-TA-10003238"/>
    <x v="0"/>
    <x v="3"/>
    <s v="Chromcraft Bull-Nose Wood 48&quot; x 96&quot; Rectangular Conference Tables"/>
    <n v="991.76400000000001"/>
    <n v="3"/>
    <n v="0.4"/>
    <n v="-347.11739999999998"/>
    <n v="2014"/>
    <x v="1"/>
    <s v="Q2"/>
    <n v="-0.35"/>
  </r>
  <r>
    <m/>
    <m/>
    <m/>
    <m/>
    <m/>
    <m/>
    <m/>
    <m/>
    <m/>
    <m/>
    <m/>
    <m/>
    <m/>
    <m/>
    <m/>
    <m/>
    <m/>
    <m/>
    <m/>
    <m/>
    <m/>
    <n v="2143"/>
    <s v="CA-2016-155481"/>
    <d v="2016-09-01T00:00:00"/>
    <d v="2016-05-09T00:00:00"/>
    <s v="Standard Class"/>
    <s v="DK-13225"/>
    <x v="158"/>
    <x v="1"/>
    <s v="United States"/>
    <s v="Philadelphia"/>
    <s v="Pennsylvania"/>
    <n v="19140"/>
    <x v="3"/>
    <s v="OFF-PA-10004675"/>
    <x v="1"/>
    <x v="10"/>
    <s v="Telephone Message Books with Fax/Mobile Section, 5 1/2&quot; x 3 3/16&quot;"/>
    <n v="30.48"/>
    <n v="6"/>
    <n v="0.2"/>
    <n v="9.9060000000000006"/>
    <n v="2016"/>
    <x v="8"/>
    <s v="Q3"/>
    <n v="0.32500000000000001"/>
  </r>
  <r>
    <m/>
    <m/>
    <m/>
    <m/>
    <m/>
    <m/>
    <m/>
    <m/>
    <m/>
    <m/>
    <m/>
    <m/>
    <m/>
    <m/>
    <m/>
    <m/>
    <m/>
    <m/>
    <m/>
    <m/>
    <m/>
    <n v="2144"/>
    <s v="CA-2016-155481"/>
    <d v="2016-09-01T00:00:00"/>
    <d v="2016-05-09T00:00:00"/>
    <s v="Standard Class"/>
    <s v="DK-13225"/>
    <x v="158"/>
    <x v="1"/>
    <s v="United States"/>
    <s v="Philadelphia"/>
    <s v="Pennsylvania"/>
    <n v="19140"/>
    <x v="3"/>
    <s v="TEC-PH-10002293"/>
    <x v="2"/>
    <x v="7"/>
    <s v="Anker 36W 4-Port USB Wall Charger Travel Power Adapter for iPhone 5s 5c 5"/>
    <n v="23.988"/>
    <n v="2"/>
    <n v="0.4"/>
    <n v="-4.7976000000000001"/>
    <n v="2016"/>
    <x v="8"/>
    <s v="Q3"/>
    <n v="-0.2"/>
  </r>
  <r>
    <m/>
    <m/>
    <m/>
    <m/>
    <m/>
    <m/>
    <m/>
    <m/>
    <m/>
    <m/>
    <m/>
    <m/>
    <m/>
    <m/>
    <m/>
    <m/>
    <m/>
    <m/>
    <m/>
    <m/>
    <m/>
    <n v="2145"/>
    <s v="CA-2016-155481"/>
    <d v="2016-09-01T00:00:00"/>
    <d v="2016-05-09T00:00:00"/>
    <s v="Standard Class"/>
    <s v="DK-13225"/>
    <x v="158"/>
    <x v="1"/>
    <s v="United States"/>
    <s v="Philadelphia"/>
    <s v="Pennsylvania"/>
    <n v="19140"/>
    <x v="3"/>
    <s v="OFF-FA-10002780"/>
    <x v="1"/>
    <x v="13"/>
    <s v="Staples"/>
    <n v="16.687999999999999"/>
    <n v="7"/>
    <n v="0.2"/>
    <n v="5.4236000000000004"/>
    <n v="2016"/>
    <x v="8"/>
    <s v="Q3"/>
    <n v="0.32500000000000007"/>
  </r>
  <r>
    <m/>
    <m/>
    <m/>
    <m/>
    <m/>
    <m/>
    <m/>
    <m/>
    <m/>
    <m/>
    <m/>
    <m/>
    <m/>
    <m/>
    <m/>
    <m/>
    <m/>
    <m/>
    <m/>
    <m/>
    <m/>
    <n v="2146"/>
    <s v="US-2016-152051"/>
    <d v="2016-06-25T00:00:00"/>
    <s v="6/29/2016"/>
    <s v="Standard Class"/>
    <s v="TS-21160"/>
    <x v="378"/>
    <x v="1"/>
    <s v="United States"/>
    <s v="York"/>
    <s v="Pennsylvania"/>
    <n v="17403"/>
    <x v="3"/>
    <s v="FUR-CH-10002965"/>
    <x v="0"/>
    <x v="1"/>
    <s v="Global Leather Highback Executive Chair with Pneumatic Height Adjustment, Black"/>
    <n v="422.05799999999999"/>
    <n v="3"/>
    <n v="0.3"/>
    <n v="-18.088200000000001"/>
    <n v="2016"/>
    <x v="1"/>
    <s v="Q2"/>
    <n v="-4.2857142857142858E-2"/>
  </r>
  <r>
    <m/>
    <m/>
    <m/>
    <m/>
    <m/>
    <m/>
    <m/>
    <m/>
    <m/>
    <m/>
    <m/>
    <m/>
    <m/>
    <m/>
    <m/>
    <m/>
    <m/>
    <m/>
    <m/>
    <m/>
    <m/>
    <n v="2147"/>
    <s v="US-2016-152051"/>
    <d v="2016-06-25T00:00:00"/>
    <s v="6/29/2016"/>
    <s v="Standard Class"/>
    <s v="TS-21160"/>
    <x v="378"/>
    <x v="1"/>
    <s v="United States"/>
    <s v="York"/>
    <s v="Pennsylvania"/>
    <n v="17403"/>
    <x v="3"/>
    <s v="OFF-BI-10004781"/>
    <x v="1"/>
    <x v="8"/>
    <s v="GBC Wire Binding Strips"/>
    <n v="38.088000000000001"/>
    <n v="4"/>
    <n v="0.7"/>
    <n v="-27.9312"/>
    <n v="2016"/>
    <x v="1"/>
    <s v="Q2"/>
    <n v="-0.73333333333333328"/>
  </r>
  <r>
    <m/>
    <m/>
    <m/>
    <m/>
    <m/>
    <m/>
    <m/>
    <m/>
    <m/>
    <m/>
    <m/>
    <m/>
    <m/>
    <m/>
    <m/>
    <m/>
    <m/>
    <m/>
    <m/>
    <m/>
    <m/>
    <n v="2148"/>
    <s v="US-2016-152051"/>
    <d v="2016-06-25T00:00:00"/>
    <s v="6/29/2016"/>
    <s v="Standard Class"/>
    <s v="TS-21160"/>
    <x v="378"/>
    <x v="1"/>
    <s v="United States"/>
    <s v="York"/>
    <s v="Pennsylvania"/>
    <n v="17403"/>
    <x v="3"/>
    <s v="OFF-ST-10001713"/>
    <x v="1"/>
    <x v="4"/>
    <s v="Gould Plastics 9-Pocket Panel Bin, 18-3/8w x 5-1/4d x 20-1/2h, Black"/>
    <n v="254.352"/>
    <n v="6"/>
    <n v="0.2"/>
    <n v="-50.870399999999997"/>
    <n v="2016"/>
    <x v="1"/>
    <s v="Q2"/>
    <n v="-0.19999999999999998"/>
  </r>
  <r>
    <m/>
    <m/>
    <m/>
    <m/>
    <m/>
    <m/>
    <m/>
    <m/>
    <m/>
    <m/>
    <m/>
    <m/>
    <m/>
    <m/>
    <m/>
    <m/>
    <m/>
    <m/>
    <m/>
    <m/>
    <m/>
    <n v="2149"/>
    <s v="CA-2014-141607"/>
    <d v="2014-12-12T00:00:00"/>
    <s v="12/17/2014"/>
    <s v="Standard Class"/>
    <s v="WB-21850"/>
    <x v="576"/>
    <x v="0"/>
    <s v="United States"/>
    <s v="Concord"/>
    <s v="California"/>
    <n v="94521"/>
    <x v="1"/>
    <s v="FUR-FU-10003975"/>
    <x v="0"/>
    <x v="5"/>
    <s v="Eldon Advantage Chair Mats for Low to Medium Pile Carpets"/>
    <n v="43.31"/>
    <n v="1"/>
    <n v="0"/>
    <n v="4.3310000000000004"/>
    <n v="2014"/>
    <x v="4"/>
    <s v="Q4"/>
    <n v="0.1"/>
  </r>
  <r>
    <m/>
    <m/>
    <m/>
    <m/>
    <m/>
    <m/>
    <m/>
    <m/>
    <m/>
    <m/>
    <m/>
    <m/>
    <m/>
    <m/>
    <m/>
    <m/>
    <m/>
    <m/>
    <m/>
    <m/>
    <m/>
    <n v="2150"/>
    <s v="CA-2017-102771"/>
    <d v="2017-03-31T00:00:00"/>
    <d v="2017-05-04T00:00:00"/>
    <s v="Standard Class"/>
    <s v="DO-13435"/>
    <x v="157"/>
    <x v="0"/>
    <s v="United States"/>
    <s v="New York City"/>
    <s v="New York"/>
    <n v="10035"/>
    <x v="3"/>
    <s v="TEC-PH-10001536"/>
    <x v="2"/>
    <x v="7"/>
    <s v="Spigen Samsung Galaxy S5 Case Wallet"/>
    <n v="84.95"/>
    <n v="5"/>
    <n v="0"/>
    <n v="22.087"/>
    <n v="2017"/>
    <x v="10"/>
    <s v="Q1"/>
    <n v="0.26"/>
  </r>
  <r>
    <m/>
    <m/>
    <m/>
    <m/>
    <m/>
    <m/>
    <m/>
    <m/>
    <m/>
    <m/>
    <m/>
    <m/>
    <m/>
    <m/>
    <m/>
    <m/>
    <m/>
    <m/>
    <m/>
    <m/>
    <m/>
    <n v="2151"/>
    <s v="US-2017-139969"/>
    <d v="2017-11-19T00:00:00"/>
    <s v="11/26/2017"/>
    <s v="Standard Class"/>
    <s v="AF-10870"/>
    <x v="578"/>
    <x v="0"/>
    <s v="United States"/>
    <s v="College Station"/>
    <s v="Texas"/>
    <n v="77840"/>
    <x v="2"/>
    <s v="FUR-CH-10001973"/>
    <x v="0"/>
    <x v="1"/>
    <s v="Office Star Flex Back Scooter Chair with White Frame"/>
    <n v="233.05799999999999"/>
    <n v="3"/>
    <n v="0.3"/>
    <n v="-53.270400000000002"/>
    <n v="2017"/>
    <x v="0"/>
    <s v="Q4"/>
    <n v="-0.22857142857142859"/>
  </r>
  <r>
    <m/>
    <m/>
    <m/>
    <m/>
    <m/>
    <m/>
    <m/>
    <m/>
    <m/>
    <m/>
    <m/>
    <m/>
    <m/>
    <m/>
    <m/>
    <m/>
    <m/>
    <m/>
    <m/>
    <m/>
    <m/>
    <n v="2152"/>
    <s v="CA-2014-167360"/>
    <d v="2014-11-24T00:00:00"/>
    <s v="11/29/2014"/>
    <s v="Second Class"/>
    <s v="RB-19435"/>
    <x v="579"/>
    <x v="0"/>
    <s v="United States"/>
    <s v="Saint Louis"/>
    <s v="Missouri"/>
    <n v="63116"/>
    <x v="2"/>
    <s v="TEC-AC-10001772"/>
    <x v="2"/>
    <x v="11"/>
    <s v="Memorex Mini Travel Drive 16 GB USB 2.0 Flash Drive"/>
    <n v="111.79"/>
    <n v="7"/>
    <n v="0"/>
    <n v="43.598100000000002"/>
    <n v="2014"/>
    <x v="0"/>
    <s v="Q4"/>
    <n v="0.39"/>
  </r>
  <r>
    <m/>
    <m/>
    <m/>
    <m/>
    <m/>
    <m/>
    <m/>
    <m/>
    <m/>
    <m/>
    <m/>
    <m/>
    <m/>
    <m/>
    <m/>
    <m/>
    <m/>
    <m/>
    <m/>
    <m/>
    <m/>
    <n v="2153"/>
    <s v="CA-2015-123505"/>
    <d v="2015-11-22T00:00:00"/>
    <s v="11/26/2015"/>
    <s v="Standard Class"/>
    <s v="AR-10540"/>
    <x v="481"/>
    <x v="0"/>
    <s v="United States"/>
    <s v="Quincy"/>
    <s v="Massachusetts"/>
    <n v="2169"/>
    <x v="3"/>
    <s v="OFF-PA-10002586"/>
    <x v="1"/>
    <x v="10"/>
    <s v="Xerox 1970"/>
    <n v="14.94"/>
    <n v="3"/>
    <n v="0"/>
    <n v="7.0217999999999998"/>
    <n v="2015"/>
    <x v="0"/>
    <s v="Q4"/>
    <n v="0.47000000000000003"/>
  </r>
  <r>
    <m/>
    <m/>
    <m/>
    <m/>
    <m/>
    <m/>
    <m/>
    <m/>
    <m/>
    <m/>
    <m/>
    <m/>
    <m/>
    <m/>
    <m/>
    <m/>
    <m/>
    <m/>
    <m/>
    <m/>
    <m/>
    <n v="2154"/>
    <s v="CA-2016-117282"/>
    <d v="2016-07-14T00:00:00"/>
    <s v="7/18/2016"/>
    <s v="Standard Class"/>
    <s v="DR-12880"/>
    <x v="112"/>
    <x v="1"/>
    <s v="United States"/>
    <s v="New York City"/>
    <s v="New York"/>
    <n v="10009"/>
    <x v="3"/>
    <s v="OFF-BI-10004094"/>
    <x v="1"/>
    <x v="8"/>
    <s v="GBC Standard Plastic Binding Systems Combs"/>
    <n v="14.16"/>
    <n v="2"/>
    <n v="0.2"/>
    <n v="5.133"/>
    <n v="2016"/>
    <x v="7"/>
    <s v="Q3"/>
    <n v="0.36249999999999999"/>
  </r>
  <r>
    <m/>
    <m/>
    <m/>
    <m/>
    <m/>
    <m/>
    <m/>
    <m/>
    <m/>
    <m/>
    <m/>
    <m/>
    <m/>
    <m/>
    <m/>
    <m/>
    <m/>
    <m/>
    <m/>
    <m/>
    <m/>
    <n v="2155"/>
    <s v="US-2016-120460"/>
    <d v="2016-04-30T00:00:00"/>
    <d v="2016-05-05T00:00:00"/>
    <s v="Standard Class"/>
    <s v="BF-11170"/>
    <x v="408"/>
    <x v="2"/>
    <s v="United States"/>
    <s v="Dallas"/>
    <s v="Texas"/>
    <n v="75081"/>
    <x v="2"/>
    <s v="FUR-FU-10004973"/>
    <x v="0"/>
    <x v="5"/>
    <s v="Flat Face Poster Frame"/>
    <n v="22.608000000000001"/>
    <n v="3"/>
    <n v="0.6"/>
    <n v="-10.1736"/>
    <n v="2016"/>
    <x v="3"/>
    <s v="Q2"/>
    <n v="-0.45"/>
  </r>
  <r>
    <m/>
    <m/>
    <m/>
    <m/>
    <m/>
    <m/>
    <m/>
    <m/>
    <m/>
    <m/>
    <m/>
    <m/>
    <m/>
    <m/>
    <m/>
    <m/>
    <m/>
    <m/>
    <m/>
    <m/>
    <m/>
    <n v="2156"/>
    <s v="CA-2016-111115"/>
    <d v="2016-07-25T00:00:00"/>
    <s v="7/27/2016"/>
    <s v="Second Class"/>
    <s v="LB-16735"/>
    <x v="445"/>
    <x v="0"/>
    <s v="United States"/>
    <s v="Los Angeles"/>
    <s v="California"/>
    <n v="90032"/>
    <x v="1"/>
    <s v="OFF-FA-10000624"/>
    <x v="1"/>
    <x v="13"/>
    <s v="OIC Binder Clips"/>
    <n v="21.48"/>
    <n v="6"/>
    <n v="0"/>
    <n v="10.74"/>
    <n v="2016"/>
    <x v="7"/>
    <s v="Q3"/>
    <n v="0.5"/>
  </r>
  <r>
    <m/>
    <m/>
    <m/>
    <m/>
    <m/>
    <m/>
    <m/>
    <m/>
    <m/>
    <m/>
    <m/>
    <m/>
    <m/>
    <m/>
    <m/>
    <m/>
    <m/>
    <m/>
    <m/>
    <m/>
    <m/>
    <n v="2157"/>
    <s v="CA-2014-124646"/>
    <d v="2014-06-22T00:00:00"/>
    <s v="6/24/2014"/>
    <s v="First Class"/>
    <s v="DV-13465"/>
    <x v="231"/>
    <x v="0"/>
    <s v="United States"/>
    <s v="Minneapolis"/>
    <s v="Minnesota"/>
    <n v="55407"/>
    <x v="2"/>
    <s v="OFF-ST-10001097"/>
    <x v="1"/>
    <x v="4"/>
    <s v="Office Impressions Heavy Duty Welded Shelving &amp; Multimedia Storage Drawers"/>
    <n v="501.81"/>
    <n v="3"/>
    <n v="0"/>
    <n v="0"/>
    <n v="2014"/>
    <x v="1"/>
    <s v="Q2"/>
    <n v="0"/>
  </r>
  <r>
    <m/>
    <m/>
    <m/>
    <m/>
    <m/>
    <m/>
    <m/>
    <m/>
    <m/>
    <m/>
    <m/>
    <m/>
    <m/>
    <m/>
    <m/>
    <m/>
    <m/>
    <m/>
    <m/>
    <m/>
    <m/>
    <n v="2158"/>
    <s v="CA-2014-124646"/>
    <d v="2014-06-22T00:00:00"/>
    <s v="6/24/2014"/>
    <s v="First Class"/>
    <s v="DV-13465"/>
    <x v="231"/>
    <x v="0"/>
    <s v="United States"/>
    <s v="Minneapolis"/>
    <s v="Minnesota"/>
    <n v="55407"/>
    <x v="2"/>
    <s v="OFF-ST-10001469"/>
    <x v="1"/>
    <x v="4"/>
    <s v="Fellowes Bankers Box Recycled Super Stor/Drawer"/>
    <n v="161.94"/>
    <n v="3"/>
    <n v="0"/>
    <n v="9.7164000000000001"/>
    <n v="2014"/>
    <x v="1"/>
    <s v="Q2"/>
    <n v="6.0000000000000005E-2"/>
  </r>
  <r>
    <m/>
    <m/>
    <m/>
    <m/>
    <m/>
    <m/>
    <m/>
    <m/>
    <m/>
    <m/>
    <m/>
    <m/>
    <m/>
    <m/>
    <m/>
    <m/>
    <m/>
    <m/>
    <m/>
    <m/>
    <m/>
    <n v="2159"/>
    <s v="CA-2017-148166"/>
    <d v="2017-10-21T00:00:00"/>
    <s v="10/26/2017"/>
    <s v="Standard Class"/>
    <s v="NK-18490"/>
    <x v="71"/>
    <x v="2"/>
    <s v="United States"/>
    <s v="Deltona"/>
    <s v="Florida"/>
    <n v="32725"/>
    <x v="0"/>
    <s v="OFF-AR-10004956"/>
    <x v="1"/>
    <x v="6"/>
    <s v="Newell 33"/>
    <n v="17.856000000000002"/>
    <n v="4"/>
    <n v="0.2"/>
    <n v="2.0087999999999999"/>
    <n v="2017"/>
    <x v="2"/>
    <s v="Q4"/>
    <n v="0.11249999999999999"/>
  </r>
  <r>
    <m/>
    <m/>
    <m/>
    <m/>
    <m/>
    <m/>
    <m/>
    <m/>
    <m/>
    <m/>
    <m/>
    <m/>
    <m/>
    <m/>
    <m/>
    <m/>
    <m/>
    <m/>
    <m/>
    <m/>
    <m/>
    <n v="2160"/>
    <s v="CA-2016-159737"/>
    <d v="2016-09-03T00:00:00"/>
    <d v="2016-09-09T00:00:00"/>
    <s v="Standard Class"/>
    <s v="CS-11950"/>
    <x v="229"/>
    <x v="0"/>
    <s v="United States"/>
    <s v="Chicago"/>
    <s v="Illinois"/>
    <n v="60610"/>
    <x v="2"/>
    <s v="OFF-BI-10004236"/>
    <x v="1"/>
    <x v="8"/>
    <s v="XtraLife ClearVue Slant-D Ring Binder, White, 3&quot;"/>
    <n v="8.8079999999999998"/>
    <n v="3"/>
    <n v="0.8"/>
    <n v="-14.973599999999999"/>
    <n v="2016"/>
    <x v="8"/>
    <s v="Q3"/>
    <n v="-1.7"/>
  </r>
  <r>
    <m/>
    <m/>
    <m/>
    <m/>
    <m/>
    <m/>
    <m/>
    <m/>
    <m/>
    <m/>
    <m/>
    <m/>
    <m/>
    <m/>
    <m/>
    <m/>
    <m/>
    <m/>
    <m/>
    <m/>
    <m/>
    <n v="2161"/>
    <s v="CA-2016-141019"/>
    <d v="2016-05-14T00:00:00"/>
    <s v="5/14/2016"/>
    <s v="Same Day"/>
    <s v="LH-17155"/>
    <x v="109"/>
    <x v="0"/>
    <s v="United States"/>
    <s v="Cincinnati"/>
    <s v="Ohio"/>
    <n v="45231"/>
    <x v="3"/>
    <s v="FUR-FU-10002937"/>
    <x v="0"/>
    <x v="5"/>
    <s v="GE 48&quot; Fluorescent Tube, Cool White Energy Saver, 34 Watts, 30/Box"/>
    <n v="79.384"/>
    <n v="1"/>
    <n v="0.2"/>
    <n v="29.768999999999998"/>
    <n v="2016"/>
    <x v="5"/>
    <s v="Q2"/>
    <n v="0.375"/>
  </r>
  <r>
    <m/>
    <m/>
    <m/>
    <m/>
    <m/>
    <m/>
    <m/>
    <m/>
    <m/>
    <m/>
    <m/>
    <m/>
    <m/>
    <m/>
    <m/>
    <m/>
    <m/>
    <m/>
    <m/>
    <m/>
    <m/>
    <n v="2162"/>
    <s v="CA-2016-101938"/>
    <d v="2016-01-07T00:00:00"/>
    <d v="2016-12-01T00:00:00"/>
    <s v="Standard Class"/>
    <s v="DW-13480"/>
    <x v="108"/>
    <x v="2"/>
    <s v="United States"/>
    <s v="Oakland"/>
    <s v="California"/>
    <n v="94601"/>
    <x v="1"/>
    <s v="OFF-AR-10003696"/>
    <x v="1"/>
    <x v="6"/>
    <s v="Panasonic KP-350BK Electric Pencil Sharpener with Auto Stop"/>
    <n v="34.58"/>
    <n v="1"/>
    <n v="0"/>
    <n v="10.0282"/>
    <n v="2016"/>
    <x v="9"/>
    <s v="Q1"/>
    <n v="0.29000000000000004"/>
  </r>
  <r>
    <m/>
    <m/>
    <m/>
    <m/>
    <m/>
    <m/>
    <m/>
    <m/>
    <m/>
    <m/>
    <m/>
    <m/>
    <m/>
    <m/>
    <m/>
    <m/>
    <m/>
    <m/>
    <m/>
    <m/>
    <m/>
    <n v="2163"/>
    <s v="CA-2017-166296"/>
    <d v="2017-03-13T00:00:00"/>
    <s v="3/19/2017"/>
    <s v="Standard Class"/>
    <s v="KF-16285"/>
    <x v="580"/>
    <x v="2"/>
    <s v="United States"/>
    <s v="Manteca"/>
    <s v="California"/>
    <n v="95336"/>
    <x v="1"/>
    <s v="OFF-PA-10004359"/>
    <x v="1"/>
    <x v="10"/>
    <s v="Multicolor Computer Printout Paper"/>
    <n v="314.55"/>
    <n v="3"/>
    <n v="0"/>
    <n v="150.98400000000001"/>
    <n v="2017"/>
    <x v="10"/>
    <s v="Q1"/>
    <n v="0.48000000000000004"/>
  </r>
  <r>
    <m/>
    <m/>
    <m/>
    <m/>
    <m/>
    <m/>
    <m/>
    <m/>
    <m/>
    <m/>
    <m/>
    <m/>
    <m/>
    <m/>
    <m/>
    <m/>
    <m/>
    <m/>
    <m/>
    <m/>
    <m/>
    <n v="2164"/>
    <s v="CA-2016-154018"/>
    <d v="2016-10-13T00:00:00"/>
    <s v="10/19/2016"/>
    <s v="Standard Class"/>
    <s v="HA-14920"/>
    <x v="66"/>
    <x v="0"/>
    <s v="United States"/>
    <s v="Laredo"/>
    <s v="Texas"/>
    <n v="78041"/>
    <x v="2"/>
    <s v="TEC-AC-10002402"/>
    <x v="2"/>
    <x v="11"/>
    <s v="Razer Kraken PRO Over Ear PC and Music Headset"/>
    <n v="191.976"/>
    <n v="3"/>
    <n v="0.2"/>
    <n v="23.997"/>
    <n v="2016"/>
    <x v="2"/>
    <s v="Q4"/>
    <n v="0.125"/>
  </r>
  <r>
    <m/>
    <m/>
    <m/>
    <m/>
    <m/>
    <m/>
    <m/>
    <m/>
    <m/>
    <m/>
    <m/>
    <m/>
    <m/>
    <m/>
    <m/>
    <m/>
    <m/>
    <m/>
    <m/>
    <m/>
    <m/>
    <n v="2165"/>
    <s v="CA-2016-154018"/>
    <d v="2016-10-13T00:00:00"/>
    <s v="10/19/2016"/>
    <s v="Standard Class"/>
    <s v="HA-14920"/>
    <x v="66"/>
    <x v="0"/>
    <s v="United States"/>
    <s v="Laredo"/>
    <s v="Texas"/>
    <n v="78041"/>
    <x v="2"/>
    <s v="OFF-PA-10000551"/>
    <x v="1"/>
    <x v="10"/>
    <s v="Array Memo Cubes"/>
    <n v="8.2880000000000003"/>
    <n v="2"/>
    <n v="0.2"/>
    <n v="3.0044"/>
    <n v="2016"/>
    <x v="2"/>
    <s v="Q4"/>
    <n v="0.36249999999999999"/>
  </r>
  <r>
    <m/>
    <m/>
    <m/>
    <m/>
    <m/>
    <m/>
    <m/>
    <m/>
    <m/>
    <m/>
    <m/>
    <m/>
    <m/>
    <m/>
    <m/>
    <m/>
    <m/>
    <m/>
    <m/>
    <m/>
    <m/>
    <n v="2166"/>
    <s v="CA-2016-154018"/>
    <d v="2016-10-13T00:00:00"/>
    <s v="10/19/2016"/>
    <s v="Standard Class"/>
    <s v="HA-14920"/>
    <x v="66"/>
    <x v="0"/>
    <s v="United States"/>
    <s v="Laredo"/>
    <s v="Texas"/>
    <n v="78041"/>
    <x v="2"/>
    <s v="FUR-FU-10003394"/>
    <x v="0"/>
    <x v="5"/>
    <s v="Tenex &quot;The Solids&quot; Textured Chair Mats"/>
    <n v="139.91999999999999"/>
    <n v="5"/>
    <n v="0.6"/>
    <n v="-150.41399999999999"/>
    <n v="2016"/>
    <x v="2"/>
    <s v="Q4"/>
    <n v="-1.075"/>
  </r>
  <r>
    <m/>
    <m/>
    <m/>
    <m/>
    <m/>
    <m/>
    <m/>
    <m/>
    <m/>
    <m/>
    <m/>
    <m/>
    <m/>
    <m/>
    <m/>
    <m/>
    <m/>
    <m/>
    <m/>
    <m/>
    <m/>
    <n v="2167"/>
    <s v="CA-2016-154018"/>
    <d v="2016-10-13T00:00:00"/>
    <s v="10/19/2016"/>
    <s v="Standard Class"/>
    <s v="HA-14920"/>
    <x v="66"/>
    <x v="0"/>
    <s v="United States"/>
    <s v="Laredo"/>
    <s v="Texas"/>
    <n v="78041"/>
    <x v="2"/>
    <s v="OFF-AR-10002067"/>
    <x v="1"/>
    <x v="6"/>
    <s v="Newell 334"/>
    <n v="15.872"/>
    <n v="1"/>
    <n v="0.2"/>
    <n v="1.1903999999999999"/>
    <n v="2016"/>
    <x v="2"/>
    <s v="Q4"/>
    <n v="7.4999999999999997E-2"/>
  </r>
  <r>
    <m/>
    <m/>
    <m/>
    <m/>
    <m/>
    <m/>
    <m/>
    <m/>
    <m/>
    <m/>
    <m/>
    <m/>
    <m/>
    <m/>
    <m/>
    <m/>
    <m/>
    <m/>
    <m/>
    <m/>
    <m/>
    <n v="2168"/>
    <s v="CA-2016-154018"/>
    <d v="2016-10-13T00:00:00"/>
    <s v="10/19/2016"/>
    <s v="Standard Class"/>
    <s v="HA-14920"/>
    <x v="66"/>
    <x v="0"/>
    <s v="United States"/>
    <s v="Laredo"/>
    <s v="Texas"/>
    <n v="78041"/>
    <x v="2"/>
    <s v="OFF-BI-10004140"/>
    <x v="1"/>
    <x v="8"/>
    <s v="Avery Non-Stick Binders"/>
    <n v="6.2859999999999996"/>
    <n v="7"/>
    <n v="0.8"/>
    <n v="-11.000500000000001"/>
    <n v="2016"/>
    <x v="2"/>
    <s v="Q4"/>
    <n v="-1.7500000000000002"/>
  </r>
  <r>
    <m/>
    <m/>
    <m/>
    <m/>
    <m/>
    <m/>
    <m/>
    <m/>
    <m/>
    <m/>
    <m/>
    <m/>
    <m/>
    <m/>
    <m/>
    <m/>
    <m/>
    <m/>
    <m/>
    <m/>
    <m/>
    <n v="2169"/>
    <s v="CA-2017-117870"/>
    <d v="2017-01-27T00:00:00"/>
    <s v="1/30/2017"/>
    <s v="Second Class"/>
    <s v="JH-15820"/>
    <x v="581"/>
    <x v="0"/>
    <s v="United States"/>
    <s v="Kent"/>
    <s v="Ohio"/>
    <n v="44240"/>
    <x v="3"/>
    <s v="OFF-AR-10004078"/>
    <x v="1"/>
    <x v="6"/>
    <s v="Newell 312"/>
    <n v="14.016"/>
    <n v="3"/>
    <n v="0.2"/>
    <n v="1.752"/>
    <n v="2017"/>
    <x v="9"/>
    <s v="Q1"/>
    <n v="0.125"/>
  </r>
  <r>
    <m/>
    <m/>
    <m/>
    <m/>
    <m/>
    <m/>
    <m/>
    <m/>
    <m/>
    <m/>
    <m/>
    <m/>
    <m/>
    <m/>
    <m/>
    <m/>
    <m/>
    <m/>
    <m/>
    <m/>
    <m/>
    <n v="2170"/>
    <s v="CA-2017-117870"/>
    <d v="2017-01-27T00:00:00"/>
    <s v="1/30/2017"/>
    <s v="Second Class"/>
    <s v="JH-15820"/>
    <x v="581"/>
    <x v="0"/>
    <s v="United States"/>
    <s v="Kent"/>
    <s v="Ohio"/>
    <n v="44240"/>
    <x v="3"/>
    <s v="TEC-AC-10000927"/>
    <x v="2"/>
    <x v="11"/>
    <s v="Anker Ultrathin Bluetooth Wireless Keyboard Aluminum Cover with Stand "/>
    <n v="71.975999999999999"/>
    <n v="3"/>
    <n v="0.2"/>
    <n v="-8.9969999999999999"/>
    <n v="2017"/>
    <x v="9"/>
    <s v="Q1"/>
    <n v="-0.125"/>
  </r>
  <r>
    <m/>
    <m/>
    <m/>
    <m/>
    <m/>
    <m/>
    <m/>
    <m/>
    <m/>
    <m/>
    <m/>
    <m/>
    <m/>
    <m/>
    <m/>
    <m/>
    <m/>
    <m/>
    <m/>
    <m/>
    <m/>
    <n v="2171"/>
    <s v="CA-2017-117870"/>
    <d v="2017-01-27T00:00:00"/>
    <s v="1/30/2017"/>
    <s v="Second Class"/>
    <s v="JH-15820"/>
    <x v="581"/>
    <x v="0"/>
    <s v="United States"/>
    <s v="Kent"/>
    <s v="Ohio"/>
    <n v="44240"/>
    <x v="3"/>
    <s v="TEC-PH-10003931"/>
    <x v="2"/>
    <x v="7"/>
    <s v="JBL Micro Wireless Portable Bluetooth Speaker"/>
    <n v="107.982"/>
    <n v="3"/>
    <n v="0.4"/>
    <n v="-26.9955"/>
    <n v="2017"/>
    <x v="9"/>
    <s v="Q1"/>
    <n v="-0.25"/>
  </r>
  <r>
    <m/>
    <m/>
    <m/>
    <m/>
    <m/>
    <m/>
    <m/>
    <m/>
    <m/>
    <m/>
    <m/>
    <m/>
    <m/>
    <m/>
    <m/>
    <m/>
    <m/>
    <m/>
    <m/>
    <m/>
    <m/>
    <n v="2172"/>
    <s v="US-2017-137491"/>
    <d v="2017-11-19T00:00:00"/>
    <s v="11/25/2017"/>
    <s v="Standard Class"/>
    <s v="LC-16930"/>
    <x v="18"/>
    <x v="1"/>
    <s v="United States"/>
    <s v="San Angelo"/>
    <s v="Texas"/>
    <n v="76903"/>
    <x v="2"/>
    <s v="FUR-CH-10004675"/>
    <x v="0"/>
    <x v="1"/>
    <s v="Lifetime Advantage Folding Chairs, 4/Carton"/>
    <n v="305.31200000000001"/>
    <n v="2"/>
    <n v="0.3"/>
    <n v="-8.7232000000000003"/>
    <n v="2017"/>
    <x v="0"/>
    <s v="Q4"/>
    <n v="-2.8571428571428571E-2"/>
  </r>
  <r>
    <m/>
    <m/>
    <m/>
    <m/>
    <m/>
    <m/>
    <m/>
    <m/>
    <m/>
    <m/>
    <m/>
    <m/>
    <m/>
    <m/>
    <m/>
    <m/>
    <m/>
    <m/>
    <m/>
    <m/>
    <m/>
    <n v="2173"/>
    <s v="CA-2014-152296"/>
    <d v="2014-08-01T00:00:00"/>
    <d v="2014-03-08T00:00:00"/>
    <s v="First Class"/>
    <s v="IL-15100"/>
    <x v="582"/>
    <x v="0"/>
    <s v="United States"/>
    <s v="San Francisco"/>
    <s v="California"/>
    <n v="94122"/>
    <x v="1"/>
    <s v="OFF-BI-10004506"/>
    <x v="1"/>
    <x v="8"/>
    <s v="Wilson Jones data.warehouse D-Ring Binders with DublLock"/>
    <n v="19.751999999999999"/>
    <n v="3"/>
    <n v="0.2"/>
    <n v="6.9131999999999998"/>
    <n v="2014"/>
    <x v="6"/>
    <s v="Q3"/>
    <n v="0.35000000000000003"/>
  </r>
  <r>
    <m/>
    <m/>
    <m/>
    <m/>
    <m/>
    <m/>
    <m/>
    <m/>
    <m/>
    <m/>
    <m/>
    <m/>
    <m/>
    <m/>
    <m/>
    <m/>
    <m/>
    <m/>
    <m/>
    <m/>
    <m/>
    <n v="2174"/>
    <s v="CA-2016-112025"/>
    <d v="2016-07-30T00:00:00"/>
    <d v="2016-04-08T00:00:00"/>
    <s v="Standard Class"/>
    <s v="LS-16975"/>
    <x v="60"/>
    <x v="2"/>
    <s v="United States"/>
    <s v="Houston"/>
    <s v="Texas"/>
    <n v="77070"/>
    <x v="2"/>
    <s v="OFF-BI-10002353"/>
    <x v="1"/>
    <x v="8"/>
    <s v="GBC VeloBind Cover Sets"/>
    <n v="9.2639999999999993"/>
    <n v="3"/>
    <n v="0.8"/>
    <n v="-13.896000000000001"/>
    <n v="2016"/>
    <x v="7"/>
    <s v="Q3"/>
    <n v="-1.5000000000000002"/>
  </r>
  <r>
    <m/>
    <m/>
    <m/>
    <m/>
    <m/>
    <m/>
    <m/>
    <m/>
    <m/>
    <m/>
    <m/>
    <m/>
    <m/>
    <m/>
    <m/>
    <m/>
    <m/>
    <m/>
    <m/>
    <m/>
    <m/>
    <n v="2175"/>
    <s v="CA-2015-132507"/>
    <d v="2015-07-30T00:00:00"/>
    <d v="2015-03-08T00:00:00"/>
    <s v="Second Class"/>
    <s v="CC-12610"/>
    <x v="566"/>
    <x v="1"/>
    <s v="United States"/>
    <s v="Houston"/>
    <s v="Texas"/>
    <n v="77041"/>
    <x v="2"/>
    <s v="OFF-ST-10000943"/>
    <x v="1"/>
    <x v="4"/>
    <s v="Eldon ProFile File 'N Store Portable File Tub Letter/Legal Size Black"/>
    <n v="61.792000000000002"/>
    <n v="4"/>
    <n v="0.2"/>
    <n v="6.1791999999999998"/>
    <n v="2015"/>
    <x v="7"/>
    <s v="Q3"/>
    <n v="9.9999999999999992E-2"/>
  </r>
  <r>
    <m/>
    <m/>
    <m/>
    <m/>
    <m/>
    <m/>
    <m/>
    <m/>
    <m/>
    <m/>
    <m/>
    <m/>
    <m/>
    <m/>
    <m/>
    <m/>
    <m/>
    <m/>
    <m/>
    <m/>
    <m/>
    <n v="2176"/>
    <s v="CA-2016-125738"/>
    <d v="2016-10-15T00:00:00"/>
    <s v="10/21/2016"/>
    <s v="Standard Class"/>
    <s v="PB-18805"/>
    <x v="583"/>
    <x v="2"/>
    <s v="United States"/>
    <s v="Salt Lake City"/>
    <s v="Utah"/>
    <n v="84106"/>
    <x v="1"/>
    <s v="OFF-PA-10000740"/>
    <x v="1"/>
    <x v="10"/>
    <s v="Xerox 1982"/>
    <n v="45.68"/>
    <n v="2"/>
    <n v="0"/>
    <n v="21.012799999999999"/>
    <n v="2016"/>
    <x v="2"/>
    <s v="Q4"/>
    <n v="0.45999999999999996"/>
  </r>
  <r>
    <m/>
    <m/>
    <m/>
    <m/>
    <m/>
    <m/>
    <m/>
    <m/>
    <m/>
    <m/>
    <m/>
    <m/>
    <m/>
    <m/>
    <m/>
    <m/>
    <m/>
    <m/>
    <m/>
    <m/>
    <m/>
    <n v="2177"/>
    <s v="CA-2016-125738"/>
    <d v="2016-10-15T00:00:00"/>
    <s v="10/21/2016"/>
    <s v="Standard Class"/>
    <s v="PB-18805"/>
    <x v="583"/>
    <x v="2"/>
    <s v="United States"/>
    <s v="Salt Lake City"/>
    <s v="Utah"/>
    <n v="84106"/>
    <x v="1"/>
    <s v="OFF-PA-10003001"/>
    <x v="1"/>
    <x v="10"/>
    <s v="Xerox 1986"/>
    <n v="60.12"/>
    <n v="9"/>
    <n v="0"/>
    <n v="28.857600000000001"/>
    <n v="2016"/>
    <x v="2"/>
    <s v="Q4"/>
    <n v="0.48000000000000004"/>
  </r>
  <r>
    <m/>
    <m/>
    <m/>
    <m/>
    <m/>
    <m/>
    <m/>
    <m/>
    <m/>
    <m/>
    <m/>
    <m/>
    <m/>
    <m/>
    <m/>
    <m/>
    <m/>
    <m/>
    <m/>
    <m/>
    <m/>
    <n v="2178"/>
    <s v="CA-2016-125738"/>
    <d v="2016-10-15T00:00:00"/>
    <s v="10/21/2016"/>
    <s v="Standard Class"/>
    <s v="PB-18805"/>
    <x v="583"/>
    <x v="2"/>
    <s v="United States"/>
    <s v="Salt Lake City"/>
    <s v="Utah"/>
    <n v="84106"/>
    <x v="1"/>
    <s v="OFF-BI-10001628"/>
    <x v="1"/>
    <x v="8"/>
    <s v="Acco Data Flex Cable Posts For Top &amp; Bottom Load Binders, 6&quot; Capacity"/>
    <n v="41.72"/>
    <n v="5"/>
    <n v="0.2"/>
    <n v="13.0375"/>
    <n v="2016"/>
    <x v="2"/>
    <s v="Q4"/>
    <n v="0.3125"/>
  </r>
  <r>
    <m/>
    <m/>
    <m/>
    <m/>
    <m/>
    <m/>
    <m/>
    <m/>
    <m/>
    <m/>
    <m/>
    <m/>
    <m/>
    <m/>
    <m/>
    <m/>
    <m/>
    <m/>
    <m/>
    <m/>
    <m/>
    <n v="2179"/>
    <s v="CA-2016-125738"/>
    <d v="2016-10-15T00:00:00"/>
    <s v="10/21/2016"/>
    <s v="Standard Class"/>
    <s v="PB-18805"/>
    <x v="583"/>
    <x v="2"/>
    <s v="United States"/>
    <s v="Salt Lake City"/>
    <s v="Utah"/>
    <n v="84106"/>
    <x v="1"/>
    <s v="OFF-PA-10001509"/>
    <x v="1"/>
    <x v="10"/>
    <s v="Recycled Desk Saver Line &quot;While You Were Out&quot; Book, 5 1/2&quot; X 4&quot;"/>
    <n v="71.599999999999994"/>
    <n v="8"/>
    <n v="0"/>
    <n v="32.936"/>
    <n v="2016"/>
    <x v="2"/>
    <s v="Q4"/>
    <n v="0.46"/>
  </r>
  <r>
    <m/>
    <m/>
    <m/>
    <m/>
    <m/>
    <m/>
    <m/>
    <m/>
    <m/>
    <m/>
    <m/>
    <m/>
    <m/>
    <m/>
    <m/>
    <m/>
    <m/>
    <m/>
    <m/>
    <m/>
    <m/>
    <n v="2180"/>
    <s v="CA-2016-128818"/>
    <d v="2016-05-07T00:00:00"/>
    <d v="2016-11-05T00:00:00"/>
    <s v="Standard Class"/>
    <s v="CJ-12010"/>
    <x v="170"/>
    <x v="0"/>
    <s v="United States"/>
    <s v="New York City"/>
    <s v="New York"/>
    <n v="10009"/>
    <x v="3"/>
    <s v="OFF-BI-10000309"/>
    <x v="1"/>
    <x v="8"/>
    <s v="GBC Twin Loop Wire Binding Elements, 9/16&quot; Spine, Black"/>
    <n v="85.231999999999999"/>
    <n v="7"/>
    <n v="0.2"/>
    <n v="30.896599999999999"/>
    <n v="2016"/>
    <x v="5"/>
    <s v="Q2"/>
    <n v="0.36249999999999999"/>
  </r>
  <r>
    <m/>
    <m/>
    <m/>
    <m/>
    <m/>
    <m/>
    <m/>
    <m/>
    <m/>
    <m/>
    <m/>
    <m/>
    <m/>
    <m/>
    <m/>
    <m/>
    <m/>
    <m/>
    <m/>
    <m/>
    <m/>
    <n v="2181"/>
    <s v="CA-2016-128818"/>
    <d v="2016-05-07T00:00:00"/>
    <d v="2016-11-05T00:00:00"/>
    <s v="Standard Class"/>
    <s v="CJ-12010"/>
    <x v="170"/>
    <x v="0"/>
    <s v="United States"/>
    <s v="New York City"/>
    <s v="New York"/>
    <n v="10009"/>
    <x v="3"/>
    <s v="OFF-LA-10003923"/>
    <x v="1"/>
    <x v="2"/>
    <s v="Alphabetical Labels for Top Tab Filing"/>
    <n v="44.4"/>
    <n v="3"/>
    <n v="0"/>
    <n v="22.2"/>
    <n v="2016"/>
    <x v="5"/>
    <s v="Q2"/>
    <n v="0.5"/>
  </r>
  <r>
    <m/>
    <m/>
    <m/>
    <m/>
    <m/>
    <m/>
    <m/>
    <m/>
    <m/>
    <m/>
    <m/>
    <m/>
    <m/>
    <m/>
    <m/>
    <m/>
    <m/>
    <m/>
    <m/>
    <m/>
    <m/>
    <n v="2182"/>
    <s v="CA-2016-128818"/>
    <d v="2016-05-07T00:00:00"/>
    <d v="2016-11-05T00:00:00"/>
    <s v="Standard Class"/>
    <s v="CJ-12010"/>
    <x v="170"/>
    <x v="0"/>
    <s v="United States"/>
    <s v="New York City"/>
    <s v="New York"/>
    <n v="10009"/>
    <x v="3"/>
    <s v="FUR-CH-10002084"/>
    <x v="0"/>
    <x v="1"/>
    <s v="Hon Mobius Operator's Chair"/>
    <n v="442.76400000000001"/>
    <n v="4"/>
    <n v="0.1"/>
    <n v="59.035200000000003"/>
    <n v="2016"/>
    <x v="5"/>
    <s v="Q2"/>
    <n v="0.13333333333333333"/>
  </r>
  <r>
    <m/>
    <m/>
    <m/>
    <m/>
    <m/>
    <m/>
    <m/>
    <m/>
    <m/>
    <m/>
    <m/>
    <m/>
    <m/>
    <m/>
    <m/>
    <m/>
    <m/>
    <m/>
    <m/>
    <m/>
    <m/>
    <n v="2183"/>
    <s v="CA-2016-128818"/>
    <d v="2016-05-07T00:00:00"/>
    <d v="2016-11-05T00:00:00"/>
    <s v="Standard Class"/>
    <s v="CJ-12010"/>
    <x v="170"/>
    <x v="0"/>
    <s v="United States"/>
    <s v="New York City"/>
    <s v="New York"/>
    <n v="10009"/>
    <x v="3"/>
    <s v="TEC-MA-10000488"/>
    <x v="2"/>
    <x v="15"/>
    <s v="Bady BDG101FRU Card Printer"/>
    <n v="3999.95"/>
    <n v="5"/>
    <n v="0"/>
    <n v="1159.9855"/>
    <n v="2016"/>
    <x v="5"/>
    <s v="Q2"/>
    <n v="0.29000000000000004"/>
  </r>
  <r>
    <m/>
    <m/>
    <m/>
    <m/>
    <m/>
    <m/>
    <m/>
    <m/>
    <m/>
    <m/>
    <m/>
    <m/>
    <m/>
    <m/>
    <m/>
    <m/>
    <m/>
    <m/>
    <m/>
    <m/>
    <m/>
    <n v="2184"/>
    <s v="CA-2016-128818"/>
    <d v="2016-05-07T00:00:00"/>
    <d v="2016-11-05T00:00:00"/>
    <s v="Standard Class"/>
    <s v="CJ-12010"/>
    <x v="170"/>
    <x v="0"/>
    <s v="United States"/>
    <s v="New York City"/>
    <s v="New York"/>
    <n v="10009"/>
    <x v="3"/>
    <s v="TEC-AC-10001767"/>
    <x v="2"/>
    <x v="11"/>
    <s v="SanDisk Ultra 64 GB MicroSDHC Class 10 Memory Card"/>
    <n v="199.95"/>
    <n v="5"/>
    <n v="0"/>
    <n v="21.994499999999999"/>
    <n v="2016"/>
    <x v="5"/>
    <s v="Q2"/>
    <n v="0.11"/>
  </r>
  <r>
    <m/>
    <m/>
    <m/>
    <m/>
    <m/>
    <m/>
    <m/>
    <m/>
    <m/>
    <m/>
    <m/>
    <m/>
    <m/>
    <m/>
    <m/>
    <m/>
    <m/>
    <m/>
    <m/>
    <m/>
    <m/>
    <n v="2185"/>
    <s v="CA-2016-128818"/>
    <d v="2016-05-07T00:00:00"/>
    <d v="2016-11-05T00:00:00"/>
    <s v="Standard Class"/>
    <s v="CJ-12010"/>
    <x v="170"/>
    <x v="0"/>
    <s v="United States"/>
    <s v="New York City"/>
    <s v="New York"/>
    <n v="10009"/>
    <x v="3"/>
    <s v="FUR-FU-10001940"/>
    <x v="0"/>
    <x v="5"/>
    <s v="Staple-based wall hangings"/>
    <n v="63.68"/>
    <n v="8"/>
    <n v="0"/>
    <n v="28.019200000000001"/>
    <n v="2016"/>
    <x v="5"/>
    <s v="Q2"/>
    <n v="0.44"/>
  </r>
  <r>
    <m/>
    <m/>
    <m/>
    <m/>
    <m/>
    <m/>
    <m/>
    <m/>
    <m/>
    <m/>
    <m/>
    <m/>
    <m/>
    <m/>
    <m/>
    <m/>
    <m/>
    <m/>
    <m/>
    <m/>
    <m/>
    <n v="2186"/>
    <s v="CA-2017-124576"/>
    <d v="2017-08-01T00:00:00"/>
    <d v="2017-04-08T00:00:00"/>
    <s v="Second Class"/>
    <s v="HK-14890"/>
    <x v="96"/>
    <x v="1"/>
    <s v="United States"/>
    <s v="Salinas"/>
    <s v="California"/>
    <n v="93905"/>
    <x v="1"/>
    <s v="OFF-BI-10002735"/>
    <x v="1"/>
    <x v="8"/>
    <s v="GBC Prestige Therm-A-Bind Covers"/>
    <n v="54.896000000000001"/>
    <n v="2"/>
    <n v="0.2"/>
    <n v="18.5274"/>
    <n v="2017"/>
    <x v="6"/>
    <s v="Q3"/>
    <n v="0.33750000000000002"/>
  </r>
  <r>
    <m/>
    <m/>
    <m/>
    <m/>
    <m/>
    <m/>
    <m/>
    <m/>
    <m/>
    <m/>
    <m/>
    <m/>
    <m/>
    <m/>
    <m/>
    <m/>
    <m/>
    <m/>
    <m/>
    <m/>
    <m/>
    <n v="2187"/>
    <s v="CA-2016-101378"/>
    <d v="2016-07-14T00:00:00"/>
    <s v="7/14/2016"/>
    <s v="Same Day"/>
    <s v="RH-19600"/>
    <x v="584"/>
    <x v="0"/>
    <s v="United States"/>
    <s v="Huntsville"/>
    <s v="Alabama"/>
    <n v="35810"/>
    <x v="0"/>
    <s v="TEC-AC-10002345"/>
    <x v="2"/>
    <x v="11"/>
    <s v="HP Standard 104 key PS/2 Keyboard"/>
    <n v="29"/>
    <n v="2"/>
    <n v="0"/>
    <n v="7.25"/>
    <n v="2016"/>
    <x v="7"/>
    <s v="Q3"/>
    <n v="0.25"/>
  </r>
  <r>
    <m/>
    <m/>
    <m/>
    <m/>
    <m/>
    <m/>
    <m/>
    <m/>
    <m/>
    <m/>
    <m/>
    <m/>
    <m/>
    <m/>
    <m/>
    <m/>
    <m/>
    <m/>
    <m/>
    <m/>
    <m/>
    <n v="2188"/>
    <s v="CA-2017-143063"/>
    <d v="2017-08-10T00:00:00"/>
    <s v="8/15/2017"/>
    <s v="Standard Class"/>
    <s v="IL-15100"/>
    <x v="582"/>
    <x v="0"/>
    <s v="United States"/>
    <s v="Columbus"/>
    <s v="Indiana"/>
    <n v="47201"/>
    <x v="2"/>
    <s v="OFF-EN-10003134"/>
    <x v="1"/>
    <x v="12"/>
    <s v="Staple envelope"/>
    <n v="70.08"/>
    <n v="6"/>
    <n v="0"/>
    <n v="35.04"/>
    <n v="2017"/>
    <x v="6"/>
    <s v="Q3"/>
    <n v="0.5"/>
  </r>
  <r>
    <m/>
    <m/>
    <m/>
    <m/>
    <m/>
    <m/>
    <m/>
    <m/>
    <m/>
    <m/>
    <m/>
    <m/>
    <m/>
    <m/>
    <m/>
    <m/>
    <m/>
    <m/>
    <m/>
    <m/>
    <m/>
    <n v="2189"/>
    <s v="CA-2017-143063"/>
    <d v="2017-08-10T00:00:00"/>
    <s v="8/15/2017"/>
    <s v="Standard Class"/>
    <s v="IL-15100"/>
    <x v="582"/>
    <x v="0"/>
    <s v="United States"/>
    <s v="Columbus"/>
    <s v="Indiana"/>
    <n v="47201"/>
    <x v="2"/>
    <s v="FUR-FU-10003708"/>
    <x v="0"/>
    <x v="5"/>
    <s v="Tenex Traditional Chairmats for Medium Pile Carpet, Standard Lip, 36&quot; x 48&quot;"/>
    <n v="121.3"/>
    <n v="2"/>
    <n v="0"/>
    <n v="25.472999999999999"/>
    <n v="2017"/>
    <x v="6"/>
    <s v="Q3"/>
    <n v="0.21"/>
  </r>
  <r>
    <m/>
    <m/>
    <m/>
    <m/>
    <m/>
    <m/>
    <m/>
    <m/>
    <m/>
    <m/>
    <m/>
    <m/>
    <m/>
    <m/>
    <m/>
    <m/>
    <m/>
    <m/>
    <m/>
    <m/>
    <m/>
    <n v="2190"/>
    <s v="CA-2017-143063"/>
    <d v="2017-08-10T00:00:00"/>
    <s v="8/15/2017"/>
    <s v="Standard Class"/>
    <s v="IL-15100"/>
    <x v="582"/>
    <x v="0"/>
    <s v="United States"/>
    <s v="Columbus"/>
    <s v="Indiana"/>
    <n v="47201"/>
    <x v="2"/>
    <s v="TEC-PH-10003645"/>
    <x v="2"/>
    <x v="7"/>
    <s v="Aastra 57i VoIP phone"/>
    <n v="1454.49"/>
    <n v="9"/>
    <n v="0"/>
    <n v="378.16739999999999"/>
    <n v="2017"/>
    <x v="6"/>
    <s v="Q3"/>
    <n v="0.26"/>
  </r>
  <r>
    <m/>
    <m/>
    <m/>
    <m/>
    <m/>
    <m/>
    <m/>
    <m/>
    <m/>
    <m/>
    <m/>
    <m/>
    <m/>
    <m/>
    <m/>
    <m/>
    <m/>
    <m/>
    <m/>
    <m/>
    <m/>
    <n v="2191"/>
    <s v="CA-2016-118913"/>
    <d v="2016-06-25T00:00:00"/>
    <s v="6/29/2016"/>
    <s v="Standard Class"/>
    <s v="AS-10240"/>
    <x v="238"/>
    <x v="0"/>
    <s v="United States"/>
    <s v="Los Angeles"/>
    <s v="California"/>
    <n v="90049"/>
    <x v="1"/>
    <s v="OFF-AP-10000692"/>
    <x v="1"/>
    <x v="9"/>
    <s v="Fellowes Mighty 8 Compact Surge Protector"/>
    <n v="60.81"/>
    <n v="3"/>
    <n v="0"/>
    <n v="17.026800000000001"/>
    <n v="2016"/>
    <x v="1"/>
    <s v="Q2"/>
    <n v="0.28000000000000003"/>
  </r>
  <r>
    <m/>
    <m/>
    <m/>
    <m/>
    <m/>
    <m/>
    <m/>
    <m/>
    <m/>
    <m/>
    <m/>
    <m/>
    <m/>
    <m/>
    <m/>
    <m/>
    <m/>
    <m/>
    <m/>
    <m/>
    <m/>
    <n v="2192"/>
    <s v="CA-2016-128412"/>
    <d v="2016-12-10T00:00:00"/>
    <s v="12/17/2016"/>
    <s v="Standard Class"/>
    <s v="AP-10915"/>
    <x v="275"/>
    <x v="0"/>
    <s v="United States"/>
    <s v="Seattle"/>
    <s v="Washington"/>
    <n v="98105"/>
    <x v="1"/>
    <s v="OFF-BI-10001718"/>
    <x v="1"/>
    <x v="8"/>
    <s v="GBC DocuBind P50 Personal Binding Machine"/>
    <n v="153.55199999999999"/>
    <n v="3"/>
    <n v="0.2"/>
    <n v="51.823799999999999"/>
    <n v="2016"/>
    <x v="4"/>
    <s v="Q4"/>
    <n v="0.33750000000000002"/>
  </r>
  <r>
    <m/>
    <m/>
    <m/>
    <m/>
    <m/>
    <m/>
    <m/>
    <m/>
    <m/>
    <m/>
    <m/>
    <m/>
    <m/>
    <m/>
    <m/>
    <m/>
    <m/>
    <m/>
    <m/>
    <m/>
    <m/>
    <n v="2193"/>
    <s v="CA-2016-128412"/>
    <d v="2016-12-10T00:00:00"/>
    <s v="12/17/2016"/>
    <s v="Standard Class"/>
    <s v="AP-10915"/>
    <x v="275"/>
    <x v="0"/>
    <s v="United States"/>
    <s v="Seattle"/>
    <s v="Washington"/>
    <n v="98105"/>
    <x v="1"/>
    <s v="OFF-AP-10002082"/>
    <x v="1"/>
    <x v="9"/>
    <s v="Holmes HEPA Air Purifier"/>
    <n v="65.34"/>
    <n v="3"/>
    <n v="0"/>
    <n v="22.869"/>
    <n v="2016"/>
    <x v="4"/>
    <s v="Q4"/>
    <n v="0.35"/>
  </r>
  <r>
    <m/>
    <m/>
    <m/>
    <m/>
    <m/>
    <m/>
    <m/>
    <m/>
    <m/>
    <m/>
    <m/>
    <m/>
    <m/>
    <m/>
    <m/>
    <m/>
    <m/>
    <m/>
    <m/>
    <m/>
    <m/>
    <n v="2194"/>
    <s v="CA-2016-128412"/>
    <d v="2016-12-10T00:00:00"/>
    <s v="12/17/2016"/>
    <s v="Standard Class"/>
    <s v="AP-10915"/>
    <x v="275"/>
    <x v="0"/>
    <s v="United States"/>
    <s v="Seattle"/>
    <s v="Washington"/>
    <n v="98105"/>
    <x v="1"/>
    <s v="OFF-PA-10001125"/>
    <x v="1"/>
    <x v="10"/>
    <s v="Xerox 1988"/>
    <n v="123.92"/>
    <n v="4"/>
    <n v="0"/>
    <n v="55.764000000000003"/>
    <n v="2016"/>
    <x v="4"/>
    <s v="Q4"/>
    <n v="0.45"/>
  </r>
  <r>
    <m/>
    <m/>
    <m/>
    <m/>
    <m/>
    <m/>
    <m/>
    <m/>
    <m/>
    <m/>
    <m/>
    <m/>
    <m/>
    <m/>
    <m/>
    <m/>
    <m/>
    <m/>
    <m/>
    <m/>
    <m/>
    <n v="2195"/>
    <s v="CA-2016-128412"/>
    <d v="2016-12-10T00:00:00"/>
    <s v="12/17/2016"/>
    <s v="Standard Class"/>
    <s v="AP-10915"/>
    <x v="275"/>
    <x v="0"/>
    <s v="United States"/>
    <s v="Seattle"/>
    <s v="Washington"/>
    <n v="98105"/>
    <x v="1"/>
    <s v="OFF-AP-10000252"/>
    <x v="1"/>
    <x v="9"/>
    <s v="Harmony HEPA Quiet Air Purifiers"/>
    <n v="35.1"/>
    <n v="3"/>
    <n v="0"/>
    <n v="12.285"/>
    <n v="2016"/>
    <x v="4"/>
    <s v="Q4"/>
    <n v="0.35"/>
  </r>
  <r>
    <m/>
    <m/>
    <m/>
    <m/>
    <m/>
    <m/>
    <m/>
    <m/>
    <m/>
    <m/>
    <m/>
    <m/>
    <m/>
    <m/>
    <m/>
    <m/>
    <m/>
    <m/>
    <m/>
    <m/>
    <m/>
    <n v="2196"/>
    <s v="CA-2016-128412"/>
    <d v="2016-12-10T00:00:00"/>
    <s v="12/17/2016"/>
    <s v="Standard Class"/>
    <s v="AP-10915"/>
    <x v="275"/>
    <x v="0"/>
    <s v="United States"/>
    <s v="Seattle"/>
    <s v="Washington"/>
    <n v="98105"/>
    <x v="1"/>
    <s v="TEC-AC-10003038"/>
    <x v="2"/>
    <x v="11"/>
    <s v="Kingston Digital DataTraveler 16GB USB 2.0"/>
    <n v="44.75"/>
    <n v="5"/>
    <n v="0"/>
    <n v="8.5024999999999995"/>
    <n v="2016"/>
    <x v="4"/>
    <s v="Q4"/>
    <n v="0.19"/>
  </r>
  <r>
    <m/>
    <m/>
    <m/>
    <m/>
    <m/>
    <m/>
    <m/>
    <m/>
    <m/>
    <m/>
    <m/>
    <m/>
    <m/>
    <m/>
    <m/>
    <m/>
    <m/>
    <m/>
    <m/>
    <m/>
    <m/>
    <n v="2197"/>
    <s v="CA-2016-136483"/>
    <d v="2016-12-01T00:00:00"/>
    <d v="2016-06-12T00:00:00"/>
    <s v="Standard Class"/>
    <s v="AG-10390"/>
    <x v="369"/>
    <x v="0"/>
    <s v="United States"/>
    <s v="Knoxville"/>
    <s v="Tennessee"/>
    <n v="37918"/>
    <x v="0"/>
    <s v="OFF-AR-10000940"/>
    <x v="1"/>
    <x v="6"/>
    <s v="Newell 343"/>
    <n v="4.7039999999999997"/>
    <n v="2"/>
    <n v="0.2"/>
    <n v="0.41160000000000002"/>
    <n v="2016"/>
    <x v="4"/>
    <s v="Q4"/>
    <n v="8.7500000000000008E-2"/>
  </r>
  <r>
    <m/>
    <m/>
    <m/>
    <m/>
    <m/>
    <m/>
    <m/>
    <m/>
    <m/>
    <m/>
    <m/>
    <m/>
    <m/>
    <m/>
    <m/>
    <m/>
    <m/>
    <m/>
    <m/>
    <m/>
    <m/>
    <n v="2198"/>
    <s v="CA-2014-163013"/>
    <d v="2014-11-28T00:00:00"/>
    <d v="2014-04-12T00:00:00"/>
    <s v="Standard Class"/>
    <s v="BF-11080"/>
    <x v="569"/>
    <x v="0"/>
    <s v="United States"/>
    <s v="Montgomery"/>
    <s v="Alabama"/>
    <n v="36116"/>
    <x v="0"/>
    <s v="OFF-AR-10001954"/>
    <x v="1"/>
    <x v="6"/>
    <s v="Newell 331"/>
    <n v="14.67"/>
    <n v="3"/>
    <n v="0"/>
    <n v="3.9609000000000001"/>
    <n v="2014"/>
    <x v="0"/>
    <s v="Q4"/>
    <n v="0.27"/>
  </r>
  <r>
    <m/>
    <m/>
    <m/>
    <m/>
    <m/>
    <m/>
    <m/>
    <m/>
    <m/>
    <m/>
    <m/>
    <m/>
    <m/>
    <m/>
    <m/>
    <m/>
    <m/>
    <m/>
    <m/>
    <m/>
    <m/>
    <n v="2199"/>
    <s v="CA-2015-135363"/>
    <d v="2015-03-28T00:00:00"/>
    <d v="2015-02-04T00:00:00"/>
    <s v="Standard Class"/>
    <s v="CK-12205"/>
    <x v="237"/>
    <x v="0"/>
    <s v="United States"/>
    <s v="Philadelphia"/>
    <s v="Pennsylvania"/>
    <n v="19120"/>
    <x v="3"/>
    <s v="OFF-PA-10003177"/>
    <x v="1"/>
    <x v="10"/>
    <s v="Xerox 1999"/>
    <n v="15.552"/>
    <n v="3"/>
    <n v="0.2"/>
    <n v="5.4432"/>
    <n v="2015"/>
    <x v="10"/>
    <s v="Q1"/>
    <n v="0.35000000000000003"/>
  </r>
  <r>
    <m/>
    <m/>
    <m/>
    <m/>
    <m/>
    <m/>
    <m/>
    <m/>
    <m/>
    <m/>
    <m/>
    <m/>
    <m/>
    <m/>
    <m/>
    <m/>
    <m/>
    <m/>
    <m/>
    <m/>
    <m/>
    <n v="2200"/>
    <s v="CA-2015-135363"/>
    <d v="2015-03-28T00:00:00"/>
    <d v="2015-02-04T00:00:00"/>
    <s v="Standard Class"/>
    <s v="CK-12205"/>
    <x v="237"/>
    <x v="0"/>
    <s v="United States"/>
    <s v="Philadelphia"/>
    <s v="Pennsylvania"/>
    <n v="19120"/>
    <x v="3"/>
    <s v="OFF-PA-10000533"/>
    <x v="1"/>
    <x v="10"/>
    <s v="Southworth Parchment Paper &amp; Envelopes"/>
    <n v="5.2320000000000002"/>
    <n v="1"/>
    <n v="0.2"/>
    <n v="1.7003999999999999"/>
    <n v="2015"/>
    <x v="10"/>
    <s v="Q1"/>
    <n v="0.32499999999999996"/>
  </r>
  <r>
    <m/>
    <m/>
    <m/>
    <m/>
    <m/>
    <m/>
    <m/>
    <m/>
    <m/>
    <m/>
    <m/>
    <m/>
    <m/>
    <m/>
    <m/>
    <m/>
    <m/>
    <m/>
    <m/>
    <m/>
    <m/>
    <n v="2201"/>
    <s v="US-2014-165659"/>
    <d v="2014-06-01T00:00:00"/>
    <d v="2014-06-06T00:00:00"/>
    <s v="Standard Class"/>
    <s v="LT-17110"/>
    <x v="299"/>
    <x v="0"/>
    <s v="United States"/>
    <s v="Little Rock"/>
    <s v="Arkansas"/>
    <n v="72209"/>
    <x v="0"/>
    <s v="FUR-FU-10001935"/>
    <x v="0"/>
    <x v="5"/>
    <s v="3M Hangers With Command Adhesive"/>
    <n v="22.2"/>
    <n v="6"/>
    <n v="0"/>
    <n v="9.1020000000000003"/>
    <n v="2014"/>
    <x v="1"/>
    <s v="Q2"/>
    <n v="0.41000000000000003"/>
  </r>
  <r>
    <m/>
    <m/>
    <m/>
    <m/>
    <m/>
    <m/>
    <m/>
    <m/>
    <m/>
    <m/>
    <m/>
    <m/>
    <m/>
    <m/>
    <m/>
    <m/>
    <m/>
    <m/>
    <m/>
    <m/>
    <m/>
    <n v="2202"/>
    <s v="US-2014-165659"/>
    <d v="2014-06-01T00:00:00"/>
    <d v="2014-06-06T00:00:00"/>
    <s v="Standard Class"/>
    <s v="LT-17110"/>
    <x v="299"/>
    <x v="0"/>
    <s v="United States"/>
    <s v="Little Rock"/>
    <s v="Arkansas"/>
    <n v="72209"/>
    <x v="0"/>
    <s v="TEC-PH-10002563"/>
    <x v="2"/>
    <x v="7"/>
    <s v="Adtran 1202752G1"/>
    <n v="881.93"/>
    <n v="7"/>
    <n v="0"/>
    <n v="229.30179999999999"/>
    <n v="2014"/>
    <x v="1"/>
    <s v="Q2"/>
    <n v="0.26"/>
  </r>
  <r>
    <m/>
    <m/>
    <m/>
    <m/>
    <m/>
    <m/>
    <m/>
    <m/>
    <m/>
    <m/>
    <m/>
    <m/>
    <m/>
    <m/>
    <m/>
    <m/>
    <m/>
    <m/>
    <m/>
    <m/>
    <m/>
    <n v="2203"/>
    <s v="CA-2015-138002"/>
    <d v="2015-09-06T00:00:00"/>
    <d v="2015-12-09T00:00:00"/>
    <s v="Standard Class"/>
    <s v="BT-11305"/>
    <x v="457"/>
    <x v="2"/>
    <s v="United States"/>
    <s v="Seattle"/>
    <s v="Washington"/>
    <n v="98103"/>
    <x v="1"/>
    <s v="OFF-BI-10002160"/>
    <x v="1"/>
    <x v="8"/>
    <s v="Acco Hanging Data Binders"/>
    <n v="6.0960000000000001"/>
    <n v="2"/>
    <n v="0.2"/>
    <n v="2.1335999999999999"/>
    <n v="2015"/>
    <x v="8"/>
    <s v="Q3"/>
    <n v="0.35"/>
  </r>
  <r>
    <m/>
    <m/>
    <m/>
    <m/>
    <m/>
    <m/>
    <m/>
    <m/>
    <m/>
    <m/>
    <m/>
    <m/>
    <m/>
    <m/>
    <m/>
    <m/>
    <m/>
    <m/>
    <m/>
    <m/>
    <m/>
    <n v="2204"/>
    <s v="CA-2015-138002"/>
    <d v="2015-09-06T00:00:00"/>
    <d v="2015-12-09T00:00:00"/>
    <s v="Standard Class"/>
    <s v="BT-11305"/>
    <x v="457"/>
    <x v="2"/>
    <s v="United States"/>
    <s v="Seattle"/>
    <s v="Washington"/>
    <n v="98103"/>
    <x v="1"/>
    <s v="FUR-FU-10004748"/>
    <x v="0"/>
    <x v="5"/>
    <s v="Howard Miller 16&quot; Diameter Gallery Wall Clock"/>
    <n v="191.82"/>
    <n v="3"/>
    <n v="0"/>
    <n v="74.809799999999996"/>
    <n v="2015"/>
    <x v="8"/>
    <s v="Q3"/>
    <n v="0.39"/>
  </r>
  <r>
    <m/>
    <m/>
    <m/>
    <m/>
    <m/>
    <m/>
    <m/>
    <m/>
    <m/>
    <m/>
    <m/>
    <m/>
    <m/>
    <m/>
    <m/>
    <m/>
    <m/>
    <m/>
    <m/>
    <m/>
    <m/>
    <n v="2205"/>
    <s v="CA-2015-128860"/>
    <d v="2015-06-29T00:00:00"/>
    <d v="2015-05-07T00:00:00"/>
    <s v="Standard Class"/>
    <s v="SC-20725"/>
    <x v="56"/>
    <x v="0"/>
    <s v="United States"/>
    <s v="Lancaster"/>
    <s v="Pennsylvania"/>
    <n v="17602"/>
    <x v="3"/>
    <s v="FUR-FU-10001473"/>
    <x v="0"/>
    <x v="5"/>
    <s v="Eldon Executive Woodline II Desk Accessories, Mahogany"/>
    <n v="20.103999999999999"/>
    <n v="1"/>
    <n v="0.2"/>
    <n v="1.7591000000000001"/>
    <n v="2015"/>
    <x v="1"/>
    <s v="Q2"/>
    <n v="8.7500000000000008E-2"/>
  </r>
  <r>
    <m/>
    <m/>
    <m/>
    <m/>
    <m/>
    <m/>
    <m/>
    <m/>
    <m/>
    <m/>
    <m/>
    <m/>
    <m/>
    <m/>
    <m/>
    <m/>
    <m/>
    <m/>
    <m/>
    <m/>
    <m/>
    <n v="2206"/>
    <s v="CA-2016-164350"/>
    <d v="2016-09-10T00:00:00"/>
    <d v="2016-12-09T00:00:00"/>
    <s v="Second Class"/>
    <s v="CG-12040"/>
    <x v="344"/>
    <x v="2"/>
    <s v="United States"/>
    <s v="Bristol"/>
    <s v="Tennessee"/>
    <n v="37620"/>
    <x v="0"/>
    <s v="OFF-AR-10000538"/>
    <x v="1"/>
    <x v="6"/>
    <s v="Boston Model 1800 Electric Pencil Sharpener, Gray"/>
    <n v="67.56"/>
    <n v="3"/>
    <n v="0.2"/>
    <n v="8.4450000000000003"/>
    <n v="2016"/>
    <x v="8"/>
    <s v="Q3"/>
    <n v="0.125"/>
  </r>
  <r>
    <m/>
    <m/>
    <m/>
    <m/>
    <m/>
    <m/>
    <m/>
    <m/>
    <m/>
    <m/>
    <m/>
    <m/>
    <m/>
    <m/>
    <m/>
    <m/>
    <m/>
    <m/>
    <m/>
    <m/>
    <m/>
    <n v="2207"/>
    <s v="US-2014-103905"/>
    <d v="2014-07-14T00:00:00"/>
    <s v="7/20/2014"/>
    <s v="Standard Class"/>
    <s v="AW-10930"/>
    <x v="585"/>
    <x v="2"/>
    <s v="United States"/>
    <s v="Aurora"/>
    <s v="Illinois"/>
    <n v="60505"/>
    <x v="2"/>
    <s v="OFF-BI-10001098"/>
    <x v="1"/>
    <x v="8"/>
    <s v="Acco D-Ring Binder w/DublLock"/>
    <n v="29.931999999999999"/>
    <n v="7"/>
    <n v="0.8"/>
    <n v="-46.394599999999997"/>
    <n v="2014"/>
    <x v="7"/>
    <s v="Q3"/>
    <n v="-1.55"/>
  </r>
  <r>
    <m/>
    <m/>
    <m/>
    <m/>
    <m/>
    <m/>
    <m/>
    <m/>
    <m/>
    <m/>
    <m/>
    <m/>
    <m/>
    <m/>
    <m/>
    <m/>
    <m/>
    <m/>
    <m/>
    <m/>
    <m/>
    <n v="2208"/>
    <s v="US-2014-103905"/>
    <d v="2014-07-14T00:00:00"/>
    <s v="7/20/2014"/>
    <s v="Standard Class"/>
    <s v="AW-10930"/>
    <x v="585"/>
    <x v="2"/>
    <s v="United States"/>
    <s v="Aurora"/>
    <s v="Illinois"/>
    <n v="60505"/>
    <x v="2"/>
    <s v="TEC-PH-10001552"/>
    <x v="2"/>
    <x v="7"/>
    <s v="I Need's 3d Hello Kitty Hybrid Silicone Case Cover for HTC One X 4g with 3d Hello Kitty Stylus Pen Green/pink"/>
    <n v="38.271999999999998"/>
    <n v="4"/>
    <n v="0.2"/>
    <n v="3.8271999999999999"/>
    <n v="2014"/>
    <x v="7"/>
    <s v="Q3"/>
    <n v="0.1"/>
  </r>
  <r>
    <m/>
    <m/>
    <m/>
    <m/>
    <m/>
    <m/>
    <m/>
    <m/>
    <m/>
    <m/>
    <m/>
    <m/>
    <m/>
    <m/>
    <m/>
    <m/>
    <m/>
    <m/>
    <m/>
    <m/>
    <m/>
    <n v="2209"/>
    <s v="CA-2015-129854"/>
    <d v="2015-08-22T00:00:00"/>
    <s v="8/26/2015"/>
    <s v="Standard Class"/>
    <s v="RB-19705"/>
    <x v="42"/>
    <x v="2"/>
    <s v="United States"/>
    <s v="New York City"/>
    <s v="New York"/>
    <n v="10009"/>
    <x v="3"/>
    <s v="OFF-AR-10000390"/>
    <x v="1"/>
    <x v="6"/>
    <s v="Newell Chalk Holder"/>
    <n v="16.52"/>
    <n v="4"/>
    <n v="0"/>
    <n v="7.5991999999999997"/>
    <n v="2015"/>
    <x v="6"/>
    <s v="Q3"/>
    <n v="0.46"/>
  </r>
  <r>
    <m/>
    <m/>
    <m/>
    <m/>
    <m/>
    <m/>
    <m/>
    <m/>
    <m/>
    <m/>
    <m/>
    <m/>
    <m/>
    <m/>
    <m/>
    <m/>
    <m/>
    <m/>
    <m/>
    <m/>
    <m/>
    <n v="2210"/>
    <s v="CA-2014-125556"/>
    <d v="2014-11-14T00:00:00"/>
    <s v="11/16/2014"/>
    <s v="Second Class"/>
    <s v="ML-17410"/>
    <x v="586"/>
    <x v="0"/>
    <s v="United States"/>
    <s v="Fairfield"/>
    <s v="Connecticut"/>
    <n v="6824"/>
    <x v="3"/>
    <s v="TEC-PH-10001079"/>
    <x v="2"/>
    <x v="7"/>
    <s v="Polycom SoundPoint Pro SE-225 Corded phone"/>
    <n v="832.93"/>
    <n v="7"/>
    <n v="0"/>
    <n v="233.22040000000001"/>
    <n v="2014"/>
    <x v="0"/>
    <s v="Q4"/>
    <n v="0.28000000000000003"/>
  </r>
  <r>
    <m/>
    <m/>
    <m/>
    <m/>
    <m/>
    <m/>
    <m/>
    <m/>
    <m/>
    <m/>
    <m/>
    <m/>
    <m/>
    <m/>
    <m/>
    <m/>
    <m/>
    <m/>
    <m/>
    <m/>
    <m/>
    <n v="2211"/>
    <s v="CA-2014-125556"/>
    <d v="2014-11-14T00:00:00"/>
    <s v="11/16/2014"/>
    <s v="Second Class"/>
    <s v="ML-17410"/>
    <x v="586"/>
    <x v="0"/>
    <s v="United States"/>
    <s v="Fairfield"/>
    <s v="Connecticut"/>
    <n v="6824"/>
    <x v="3"/>
    <s v="OFF-BI-10003460"/>
    <x v="1"/>
    <x v="8"/>
    <s v="Acco 3-Hole Punch"/>
    <n v="43.8"/>
    <n v="10"/>
    <n v="0"/>
    <n v="21.024000000000001"/>
    <n v="2014"/>
    <x v="0"/>
    <s v="Q4"/>
    <n v="0.48000000000000004"/>
  </r>
  <r>
    <m/>
    <m/>
    <m/>
    <m/>
    <m/>
    <m/>
    <m/>
    <m/>
    <m/>
    <m/>
    <m/>
    <m/>
    <m/>
    <m/>
    <m/>
    <m/>
    <m/>
    <m/>
    <m/>
    <m/>
    <m/>
    <n v="2212"/>
    <s v="CA-2016-162313"/>
    <d v="2016-11-27T00:00:00"/>
    <s v="11/30/2016"/>
    <s v="First Class"/>
    <s v="VB-21745"/>
    <x v="146"/>
    <x v="1"/>
    <s v="United States"/>
    <s v="Lincoln Park"/>
    <s v="Michigan"/>
    <n v="48146"/>
    <x v="2"/>
    <s v="OFF-AP-10003842"/>
    <x v="1"/>
    <x v="9"/>
    <s v="Euro-Pro Shark Turbo Vacuum"/>
    <n v="167.292"/>
    <n v="6"/>
    <n v="0.1"/>
    <n v="29.7408"/>
    <n v="2016"/>
    <x v="0"/>
    <s v="Q4"/>
    <n v="0.17777777777777778"/>
  </r>
  <r>
    <m/>
    <m/>
    <m/>
    <m/>
    <m/>
    <m/>
    <m/>
    <m/>
    <m/>
    <m/>
    <m/>
    <m/>
    <m/>
    <m/>
    <m/>
    <m/>
    <m/>
    <m/>
    <m/>
    <m/>
    <m/>
    <n v="2213"/>
    <s v="CA-2017-107874"/>
    <d v="2017-11-21T00:00:00"/>
    <s v="11/25/2017"/>
    <s v="Standard Class"/>
    <s v="SW-20275"/>
    <x v="349"/>
    <x v="0"/>
    <s v="United States"/>
    <s v="New York City"/>
    <s v="New York"/>
    <n v="10035"/>
    <x v="3"/>
    <s v="FUR-FU-10003535"/>
    <x v="0"/>
    <x v="5"/>
    <s v="Howard Miller Distant Time Traveler Alarm Clock"/>
    <n v="27.42"/>
    <n v="1"/>
    <n v="0"/>
    <n v="11.2422"/>
    <n v="2017"/>
    <x v="0"/>
    <s v="Q4"/>
    <n v="0.41"/>
  </r>
  <r>
    <m/>
    <m/>
    <m/>
    <m/>
    <m/>
    <m/>
    <m/>
    <m/>
    <m/>
    <m/>
    <m/>
    <m/>
    <m/>
    <m/>
    <m/>
    <m/>
    <m/>
    <m/>
    <m/>
    <m/>
    <m/>
    <n v="2214"/>
    <s v="CA-2017-129378"/>
    <d v="2017-10-01T00:00:00"/>
    <d v="2017-02-10T00:00:00"/>
    <s v="First Class"/>
    <s v="NS-18505"/>
    <x v="515"/>
    <x v="0"/>
    <s v="United States"/>
    <s v="San Jose"/>
    <s v="California"/>
    <n v="95123"/>
    <x v="1"/>
    <s v="OFF-BI-10002012"/>
    <x v="1"/>
    <x v="8"/>
    <s v="Wilson Jones Easy Flow II Sheet Lifters"/>
    <n v="1.44"/>
    <n v="1"/>
    <n v="0.2"/>
    <n v="0.504"/>
    <n v="2017"/>
    <x v="2"/>
    <s v="Q4"/>
    <n v="0.35000000000000003"/>
  </r>
  <r>
    <m/>
    <m/>
    <m/>
    <m/>
    <m/>
    <m/>
    <m/>
    <m/>
    <m/>
    <m/>
    <m/>
    <m/>
    <m/>
    <m/>
    <m/>
    <m/>
    <m/>
    <m/>
    <m/>
    <m/>
    <m/>
    <n v="2215"/>
    <s v="CA-2017-129378"/>
    <d v="2017-10-01T00:00:00"/>
    <d v="2017-02-10T00:00:00"/>
    <s v="First Class"/>
    <s v="NS-18505"/>
    <x v="515"/>
    <x v="0"/>
    <s v="United States"/>
    <s v="San Jose"/>
    <s v="California"/>
    <n v="95123"/>
    <x v="1"/>
    <s v="OFF-BI-10001922"/>
    <x v="1"/>
    <x v="8"/>
    <s v="Storex Dura Pro Binders"/>
    <n v="61.776000000000003"/>
    <n v="13"/>
    <n v="0.2"/>
    <n v="20.849399999999999"/>
    <n v="2017"/>
    <x v="2"/>
    <s v="Q4"/>
    <n v="0.33749999999999997"/>
  </r>
  <r>
    <m/>
    <m/>
    <m/>
    <m/>
    <m/>
    <m/>
    <m/>
    <m/>
    <m/>
    <m/>
    <m/>
    <m/>
    <m/>
    <m/>
    <m/>
    <m/>
    <m/>
    <m/>
    <m/>
    <m/>
    <m/>
    <n v="2216"/>
    <s v="CA-2017-129378"/>
    <d v="2017-10-01T00:00:00"/>
    <d v="2017-02-10T00:00:00"/>
    <s v="First Class"/>
    <s v="NS-18505"/>
    <x v="515"/>
    <x v="0"/>
    <s v="United States"/>
    <s v="San Jose"/>
    <s v="California"/>
    <n v="95123"/>
    <x v="1"/>
    <s v="OFF-AP-10000576"/>
    <x v="1"/>
    <x v="9"/>
    <s v="Belkin 325VA UPS Surge Protector, 6'"/>
    <n v="241.96"/>
    <n v="2"/>
    <n v="0"/>
    <n v="60.49"/>
    <n v="2017"/>
    <x v="2"/>
    <s v="Q4"/>
    <n v="0.25"/>
  </r>
  <r>
    <m/>
    <m/>
    <m/>
    <m/>
    <m/>
    <m/>
    <m/>
    <m/>
    <m/>
    <m/>
    <m/>
    <m/>
    <m/>
    <m/>
    <m/>
    <m/>
    <m/>
    <m/>
    <m/>
    <m/>
    <m/>
    <n v="2217"/>
    <s v="CA-2017-129378"/>
    <d v="2017-10-01T00:00:00"/>
    <d v="2017-02-10T00:00:00"/>
    <s v="First Class"/>
    <s v="NS-18505"/>
    <x v="515"/>
    <x v="0"/>
    <s v="United States"/>
    <s v="San Jose"/>
    <s v="California"/>
    <n v="95123"/>
    <x v="1"/>
    <s v="FUR-CH-10000553"/>
    <x v="0"/>
    <x v="1"/>
    <s v="Metal Folding Chairs, Beige, 4/Carton"/>
    <n v="108.608"/>
    <n v="4"/>
    <n v="0.2"/>
    <n v="9.5031999999999996"/>
    <n v="2017"/>
    <x v="2"/>
    <s v="Q4"/>
    <n v="8.7499999999999994E-2"/>
  </r>
  <r>
    <m/>
    <m/>
    <m/>
    <m/>
    <m/>
    <m/>
    <m/>
    <m/>
    <m/>
    <m/>
    <m/>
    <m/>
    <m/>
    <m/>
    <m/>
    <m/>
    <m/>
    <m/>
    <m/>
    <m/>
    <m/>
    <n v="2218"/>
    <s v="CA-2014-151953"/>
    <d v="2014-09-20T00:00:00"/>
    <s v="9/25/2014"/>
    <s v="Standard Class"/>
    <s v="DB-13555"/>
    <x v="587"/>
    <x v="1"/>
    <s v="United States"/>
    <s v="Jacksonville"/>
    <s v="Florida"/>
    <n v="32216"/>
    <x v="0"/>
    <s v="OFF-AR-10003469"/>
    <x v="1"/>
    <x v="6"/>
    <s v="Nontoxic Chalk"/>
    <n v="2.8159999999999998"/>
    <n v="2"/>
    <n v="0.2"/>
    <n v="0.98560000000000003"/>
    <n v="2014"/>
    <x v="8"/>
    <s v="Q3"/>
    <n v="0.35000000000000003"/>
  </r>
  <r>
    <m/>
    <m/>
    <m/>
    <m/>
    <m/>
    <m/>
    <m/>
    <m/>
    <m/>
    <m/>
    <m/>
    <m/>
    <m/>
    <m/>
    <m/>
    <m/>
    <m/>
    <m/>
    <m/>
    <m/>
    <m/>
    <n v="2219"/>
    <s v="CA-2017-130841"/>
    <d v="2017-07-28T00:00:00"/>
    <d v="2017-01-08T00:00:00"/>
    <s v="Standard Class"/>
    <s v="MH-17620"/>
    <x v="588"/>
    <x v="1"/>
    <s v="United States"/>
    <s v="San Francisco"/>
    <s v="California"/>
    <n v="94110"/>
    <x v="1"/>
    <s v="OFF-BI-10000145"/>
    <x v="1"/>
    <x v="8"/>
    <s v="Zipper Ring Binder Pockets"/>
    <n v="9.984"/>
    <n v="4"/>
    <n v="0.2"/>
    <n v="3.6192000000000002"/>
    <n v="2017"/>
    <x v="7"/>
    <s v="Q3"/>
    <n v="0.36250000000000004"/>
  </r>
  <r>
    <m/>
    <m/>
    <m/>
    <m/>
    <m/>
    <m/>
    <m/>
    <m/>
    <m/>
    <m/>
    <m/>
    <m/>
    <m/>
    <m/>
    <m/>
    <m/>
    <m/>
    <m/>
    <m/>
    <m/>
    <m/>
    <n v="2220"/>
    <s v="CA-2017-130841"/>
    <d v="2017-07-28T00:00:00"/>
    <d v="2017-01-08T00:00:00"/>
    <s v="Standard Class"/>
    <s v="MH-17620"/>
    <x v="588"/>
    <x v="1"/>
    <s v="United States"/>
    <s v="San Francisco"/>
    <s v="California"/>
    <n v="94110"/>
    <x v="1"/>
    <s v="OFF-ST-10001580"/>
    <x v="1"/>
    <x v="4"/>
    <s v="Super Decoflex Portable Personal File"/>
    <n v="14.98"/>
    <n v="1"/>
    <n v="0"/>
    <n v="4.1943999999999999"/>
    <n v="2017"/>
    <x v="7"/>
    <s v="Q3"/>
    <n v="0.27999999999999997"/>
  </r>
  <r>
    <m/>
    <m/>
    <m/>
    <m/>
    <m/>
    <m/>
    <m/>
    <m/>
    <m/>
    <m/>
    <m/>
    <m/>
    <m/>
    <m/>
    <m/>
    <m/>
    <m/>
    <m/>
    <m/>
    <m/>
    <m/>
    <n v="2221"/>
    <s v="CA-2017-130841"/>
    <d v="2017-07-28T00:00:00"/>
    <d v="2017-01-08T00:00:00"/>
    <s v="Standard Class"/>
    <s v="MH-17620"/>
    <x v="588"/>
    <x v="1"/>
    <s v="United States"/>
    <s v="San Francisco"/>
    <s v="California"/>
    <n v="94110"/>
    <x v="1"/>
    <s v="TEC-PH-10001817"/>
    <x v="2"/>
    <x v="7"/>
    <s v="Wilson Electronics DB Pro Signal Booster"/>
    <n v="1145.5999999999999"/>
    <n v="4"/>
    <n v="0.2"/>
    <n v="100.24"/>
    <n v="2017"/>
    <x v="7"/>
    <s v="Q3"/>
    <n v="8.7500000000000008E-2"/>
  </r>
  <r>
    <m/>
    <m/>
    <m/>
    <m/>
    <m/>
    <m/>
    <m/>
    <m/>
    <m/>
    <m/>
    <m/>
    <m/>
    <m/>
    <m/>
    <m/>
    <m/>
    <m/>
    <m/>
    <m/>
    <m/>
    <m/>
    <n v="2222"/>
    <s v="CA-2015-131884"/>
    <d v="2015-12-06T00:00:00"/>
    <d v="2015-06-12T00:00:00"/>
    <s v="Same Day"/>
    <s v="DK-13375"/>
    <x v="589"/>
    <x v="0"/>
    <s v="United States"/>
    <s v="Marion"/>
    <s v="Ohio"/>
    <n v="43302"/>
    <x v="3"/>
    <s v="TEC-PH-10001578"/>
    <x v="2"/>
    <x v="7"/>
    <s v="Polycom SoundStation2 EX Conference phone"/>
    <n v="485.94"/>
    <n v="2"/>
    <n v="0.4"/>
    <n v="-89.088999999999999"/>
    <n v="2015"/>
    <x v="4"/>
    <s v="Q4"/>
    <n v="-0.18333333333333332"/>
  </r>
  <r>
    <m/>
    <m/>
    <m/>
    <m/>
    <m/>
    <m/>
    <m/>
    <m/>
    <m/>
    <m/>
    <m/>
    <m/>
    <m/>
    <m/>
    <m/>
    <m/>
    <m/>
    <m/>
    <m/>
    <m/>
    <m/>
    <n v="2223"/>
    <s v="CA-2015-131884"/>
    <d v="2015-12-06T00:00:00"/>
    <d v="2015-06-12T00:00:00"/>
    <s v="Same Day"/>
    <s v="DK-13375"/>
    <x v="589"/>
    <x v="0"/>
    <s v="United States"/>
    <s v="Marion"/>
    <s v="Ohio"/>
    <n v="43302"/>
    <x v="3"/>
    <s v="OFF-AR-10004078"/>
    <x v="1"/>
    <x v="6"/>
    <s v="Newell 312"/>
    <n v="37.375999999999998"/>
    <n v="8"/>
    <n v="0.2"/>
    <n v="4.6719999999999997"/>
    <n v="2015"/>
    <x v="4"/>
    <s v="Q4"/>
    <n v="0.125"/>
  </r>
  <r>
    <m/>
    <m/>
    <m/>
    <m/>
    <m/>
    <m/>
    <m/>
    <m/>
    <m/>
    <m/>
    <m/>
    <m/>
    <m/>
    <m/>
    <m/>
    <m/>
    <m/>
    <m/>
    <m/>
    <m/>
    <m/>
    <n v="2224"/>
    <s v="CA-2015-131884"/>
    <d v="2015-12-06T00:00:00"/>
    <d v="2015-06-12T00:00:00"/>
    <s v="Same Day"/>
    <s v="DK-13375"/>
    <x v="589"/>
    <x v="0"/>
    <s v="United States"/>
    <s v="Marion"/>
    <s v="Ohio"/>
    <n v="43302"/>
    <x v="3"/>
    <s v="FUR-CH-10004860"/>
    <x v="0"/>
    <x v="1"/>
    <s v="Global Low Back Tilter Chair"/>
    <n v="70.686000000000007"/>
    <n v="1"/>
    <n v="0.3"/>
    <n v="-24.235199999999999"/>
    <n v="2015"/>
    <x v="4"/>
    <s v="Q4"/>
    <n v="-0.3428571428571428"/>
  </r>
  <r>
    <m/>
    <m/>
    <m/>
    <m/>
    <m/>
    <m/>
    <m/>
    <m/>
    <m/>
    <m/>
    <m/>
    <m/>
    <m/>
    <m/>
    <m/>
    <m/>
    <m/>
    <m/>
    <m/>
    <m/>
    <m/>
    <n v="2225"/>
    <s v="CA-2017-121909"/>
    <d v="2017-07-31T00:00:00"/>
    <d v="2017-05-08T00:00:00"/>
    <s v="Standard Class"/>
    <s v="EA-14035"/>
    <x v="105"/>
    <x v="1"/>
    <s v="United States"/>
    <s v="Philadelphia"/>
    <s v="Pennsylvania"/>
    <n v="19134"/>
    <x v="3"/>
    <s v="OFF-PA-10003790"/>
    <x v="1"/>
    <x v="10"/>
    <s v="Xerox 1991"/>
    <n v="54.816000000000003"/>
    <n v="3"/>
    <n v="0.2"/>
    <n v="17.815200000000001"/>
    <n v="2017"/>
    <x v="7"/>
    <s v="Q3"/>
    <n v="0.32500000000000001"/>
  </r>
  <r>
    <m/>
    <m/>
    <m/>
    <m/>
    <m/>
    <m/>
    <m/>
    <m/>
    <m/>
    <m/>
    <m/>
    <m/>
    <m/>
    <m/>
    <m/>
    <m/>
    <m/>
    <m/>
    <m/>
    <m/>
    <m/>
    <n v="2226"/>
    <s v="CA-2016-106383"/>
    <d v="2016-03-19T00:00:00"/>
    <s v="3/21/2016"/>
    <s v="Second Class"/>
    <s v="BT-11440"/>
    <x v="590"/>
    <x v="0"/>
    <s v="United States"/>
    <s v="Littleton"/>
    <s v="Colorado"/>
    <n v="80122"/>
    <x v="1"/>
    <s v="FUR-BO-10002202"/>
    <x v="0"/>
    <x v="0"/>
    <s v="Atlantic Metals Mobile 2-Shelf Bookcases, Custom Colors"/>
    <n v="72.293999999999997"/>
    <n v="1"/>
    <n v="0.7"/>
    <n v="-98.8018"/>
    <n v="2016"/>
    <x v="10"/>
    <s v="Q1"/>
    <n v="-1.3666666666666667"/>
  </r>
  <r>
    <m/>
    <m/>
    <m/>
    <m/>
    <m/>
    <m/>
    <m/>
    <m/>
    <m/>
    <m/>
    <m/>
    <m/>
    <m/>
    <m/>
    <m/>
    <m/>
    <m/>
    <m/>
    <m/>
    <m/>
    <m/>
    <n v="2227"/>
    <s v="CA-2017-130771"/>
    <d v="2017-07-29T00:00:00"/>
    <d v="2017-03-08T00:00:00"/>
    <s v="Standard Class"/>
    <s v="LA-16780"/>
    <x v="156"/>
    <x v="1"/>
    <s v="United States"/>
    <s v="Austin"/>
    <s v="Texas"/>
    <n v="78745"/>
    <x v="2"/>
    <s v="OFF-FA-10003059"/>
    <x v="1"/>
    <x v="13"/>
    <s v="Assorted Color Push Pins"/>
    <n v="2.8959999999999999"/>
    <n v="2"/>
    <n v="0.2"/>
    <n v="0.47060000000000002"/>
    <n v="2017"/>
    <x v="7"/>
    <s v="Q3"/>
    <n v="0.16250000000000001"/>
  </r>
  <r>
    <m/>
    <m/>
    <m/>
    <m/>
    <m/>
    <m/>
    <m/>
    <m/>
    <m/>
    <m/>
    <m/>
    <m/>
    <m/>
    <m/>
    <m/>
    <m/>
    <m/>
    <m/>
    <m/>
    <m/>
    <m/>
    <n v="2228"/>
    <s v="CA-2017-130771"/>
    <d v="2017-07-29T00:00:00"/>
    <d v="2017-03-08T00:00:00"/>
    <s v="Standard Class"/>
    <s v="LA-16780"/>
    <x v="156"/>
    <x v="1"/>
    <s v="United States"/>
    <s v="Austin"/>
    <s v="Texas"/>
    <n v="78745"/>
    <x v="2"/>
    <s v="TEC-PH-10002496"/>
    <x v="2"/>
    <x v="7"/>
    <s v="Cisco SPA301"/>
    <n v="124.792"/>
    <n v="1"/>
    <n v="0.2"/>
    <n v="15.599"/>
    <n v="2017"/>
    <x v="7"/>
    <s v="Q3"/>
    <n v="0.125"/>
  </r>
  <r>
    <m/>
    <m/>
    <m/>
    <m/>
    <m/>
    <m/>
    <m/>
    <m/>
    <m/>
    <m/>
    <m/>
    <m/>
    <m/>
    <m/>
    <m/>
    <m/>
    <m/>
    <m/>
    <m/>
    <m/>
    <m/>
    <n v="2229"/>
    <s v="CA-2016-139157"/>
    <d v="2016-10-01T00:00:00"/>
    <d v="2016-05-10T00:00:00"/>
    <s v="Standard Class"/>
    <s v="GM-14680"/>
    <x v="411"/>
    <x v="0"/>
    <s v="United States"/>
    <s v="New York City"/>
    <s v="New York"/>
    <n v="10024"/>
    <x v="3"/>
    <s v="FUR-TA-10003238"/>
    <x v="0"/>
    <x v="3"/>
    <s v="Chromcraft Bull-Nose Wood 48&quot; x 96&quot; Rectangular Conference Tables"/>
    <n v="330.58800000000002"/>
    <n v="1"/>
    <n v="0.4"/>
    <n v="-115.7058"/>
    <n v="2016"/>
    <x v="2"/>
    <s v="Q4"/>
    <n v="-0.35"/>
  </r>
  <r>
    <m/>
    <m/>
    <m/>
    <m/>
    <m/>
    <m/>
    <m/>
    <m/>
    <m/>
    <m/>
    <m/>
    <m/>
    <m/>
    <m/>
    <m/>
    <m/>
    <m/>
    <m/>
    <m/>
    <m/>
    <m/>
    <n v="2230"/>
    <s v="CA-2014-128055"/>
    <d v="2014-03-31T00:00:00"/>
    <d v="2014-05-04T00:00:00"/>
    <s v="Standard Class"/>
    <s v="AA-10315"/>
    <x v="397"/>
    <x v="0"/>
    <s v="United States"/>
    <s v="San Francisco"/>
    <s v="California"/>
    <n v="94122"/>
    <x v="1"/>
    <s v="OFF-BI-10004390"/>
    <x v="1"/>
    <x v="8"/>
    <s v="GBC DocuBind 200 Manual Binding Machine"/>
    <n v="673.56799999999998"/>
    <n v="2"/>
    <n v="0.2"/>
    <n v="252.58799999999999"/>
    <n v="2014"/>
    <x v="10"/>
    <s v="Q1"/>
    <n v="0.375"/>
  </r>
  <r>
    <m/>
    <m/>
    <m/>
    <m/>
    <m/>
    <m/>
    <m/>
    <m/>
    <m/>
    <m/>
    <m/>
    <m/>
    <m/>
    <m/>
    <m/>
    <m/>
    <m/>
    <m/>
    <m/>
    <m/>
    <m/>
    <n v="2231"/>
    <s v="CA-2014-128055"/>
    <d v="2014-03-31T00:00:00"/>
    <d v="2014-05-04T00:00:00"/>
    <s v="Standard Class"/>
    <s v="AA-10315"/>
    <x v="397"/>
    <x v="0"/>
    <s v="United States"/>
    <s v="San Francisco"/>
    <s v="California"/>
    <n v="94122"/>
    <x v="1"/>
    <s v="OFF-AP-10002765"/>
    <x v="1"/>
    <x v="9"/>
    <s v="Fellowes Advanced Computer Series Surge Protectors"/>
    <n v="52.98"/>
    <n v="2"/>
    <n v="0"/>
    <n v="14.8344"/>
    <n v="2014"/>
    <x v="10"/>
    <s v="Q1"/>
    <n v="0.28000000000000003"/>
  </r>
  <r>
    <m/>
    <m/>
    <m/>
    <m/>
    <m/>
    <m/>
    <m/>
    <m/>
    <m/>
    <m/>
    <m/>
    <m/>
    <m/>
    <m/>
    <m/>
    <m/>
    <m/>
    <m/>
    <m/>
    <m/>
    <m/>
    <n v="2232"/>
    <s v="CA-2017-157091"/>
    <d v="2017-06-26T00:00:00"/>
    <d v="2017-01-07T00:00:00"/>
    <s v="Standard Class"/>
    <s v="DB-13405"/>
    <x v="591"/>
    <x v="0"/>
    <s v="United States"/>
    <s v="La Porte"/>
    <s v="Indiana"/>
    <n v="46350"/>
    <x v="2"/>
    <s v="FUR-FU-10000293"/>
    <x v="0"/>
    <x v="5"/>
    <s v="Eldon Antistatic Chair Mats for Low to Medium Pile Carpets"/>
    <n v="526.45000000000005"/>
    <n v="5"/>
    <n v="0"/>
    <n v="31.587"/>
    <n v="2017"/>
    <x v="1"/>
    <s v="Q2"/>
    <n v="0.06"/>
  </r>
  <r>
    <m/>
    <m/>
    <m/>
    <m/>
    <m/>
    <m/>
    <m/>
    <m/>
    <m/>
    <m/>
    <m/>
    <m/>
    <m/>
    <m/>
    <m/>
    <m/>
    <m/>
    <m/>
    <m/>
    <m/>
    <m/>
    <n v="2233"/>
    <s v="CA-2017-132122"/>
    <d v="2017-07-09T00:00:00"/>
    <s v="7/14/2017"/>
    <s v="Standard Class"/>
    <s v="JH-15820"/>
    <x v="581"/>
    <x v="0"/>
    <s v="United States"/>
    <s v="Chicago"/>
    <s v="Illinois"/>
    <n v="60610"/>
    <x v="2"/>
    <s v="OFF-ST-10003692"/>
    <x v="1"/>
    <x v="4"/>
    <s v="Recycled Steel Personal File for Hanging File Folders"/>
    <n v="228.92"/>
    <n v="5"/>
    <n v="0.2"/>
    <n v="14.307499999999999"/>
    <n v="2017"/>
    <x v="7"/>
    <s v="Q3"/>
    <n v="6.25E-2"/>
  </r>
  <r>
    <m/>
    <m/>
    <m/>
    <m/>
    <m/>
    <m/>
    <m/>
    <m/>
    <m/>
    <m/>
    <m/>
    <m/>
    <m/>
    <m/>
    <m/>
    <m/>
    <m/>
    <m/>
    <m/>
    <m/>
    <m/>
    <n v="2234"/>
    <s v="CA-2015-123232"/>
    <d v="2015-12-14T00:00:00"/>
    <s v="12/16/2015"/>
    <s v="Second Class"/>
    <s v="DJ-13630"/>
    <x v="264"/>
    <x v="0"/>
    <s v="United States"/>
    <s v="Portland"/>
    <s v="Oregon"/>
    <n v="97206"/>
    <x v="1"/>
    <s v="TEC-PH-10001051"/>
    <x v="2"/>
    <x v="7"/>
    <s v="HTC One"/>
    <n v="319.96800000000002"/>
    <n v="4"/>
    <n v="0.2"/>
    <n v="35.996400000000001"/>
    <n v="2015"/>
    <x v="4"/>
    <s v="Q4"/>
    <n v="0.1125"/>
  </r>
  <r>
    <m/>
    <m/>
    <m/>
    <m/>
    <m/>
    <m/>
    <m/>
    <m/>
    <m/>
    <m/>
    <m/>
    <m/>
    <m/>
    <m/>
    <m/>
    <m/>
    <m/>
    <m/>
    <m/>
    <m/>
    <m/>
    <n v="2235"/>
    <s v="CA-2017-104066"/>
    <d v="2017-12-05T00:00:00"/>
    <d v="2017-10-12T00:00:00"/>
    <s v="Standard Class"/>
    <s v="QJ-19255"/>
    <x v="425"/>
    <x v="1"/>
    <s v="United States"/>
    <s v="Burlington"/>
    <s v="Vermont"/>
    <n v="5408"/>
    <x v="3"/>
    <s v="TEC-AC-10001013"/>
    <x v="2"/>
    <x v="11"/>
    <s v="Logitech ClearChat Comfort/USB Headset H390"/>
    <n v="205.03"/>
    <n v="7"/>
    <n v="0"/>
    <n v="67.659899999999993"/>
    <n v="2017"/>
    <x v="4"/>
    <s v="Q4"/>
    <n v="0.32999999999999996"/>
  </r>
  <r>
    <m/>
    <m/>
    <m/>
    <m/>
    <m/>
    <m/>
    <m/>
    <m/>
    <m/>
    <m/>
    <m/>
    <m/>
    <m/>
    <m/>
    <m/>
    <m/>
    <m/>
    <m/>
    <m/>
    <m/>
    <m/>
    <n v="2236"/>
    <s v="CA-2015-145849"/>
    <d v="2015-09-15T00:00:00"/>
    <s v="9/17/2015"/>
    <s v="Second Class"/>
    <s v="CT-11995"/>
    <x v="564"/>
    <x v="0"/>
    <s v="United States"/>
    <s v="Indianapolis"/>
    <s v="Indiana"/>
    <n v="46203"/>
    <x v="2"/>
    <s v="OFF-ST-10000025"/>
    <x v="1"/>
    <x v="4"/>
    <s v="Fellowes Stor/Drawer Steel Plus Storage Drawers"/>
    <n v="190.86"/>
    <n v="2"/>
    <n v="0"/>
    <n v="11.451599999999999"/>
    <n v="2015"/>
    <x v="8"/>
    <s v="Q3"/>
    <n v="5.9999999999999991E-2"/>
  </r>
  <r>
    <m/>
    <m/>
    <m/>
    <m/>
    <m/>
    <m/>
    <m/>
    <m/>
    <m/>
    <m/>
    <m/>
    <m/>
    <m/>
    <m/>
    <m/>
    <m/>
    <m/>
    <m/>
    <m/>
    <m/>
    <m/>
    <n v="2237"/>
    <s v="CA-2015-145849"/>
    <d v="2015-09-15T00:00:00"/>
    <s v="9/17/2015"/>
    <s v="Second Class"/>
    <s v="CT-11995"/>
    <x v="564"/>
    <x v="0"/>
    <s v="United States"/>
    <s v="Indianapolis"/>
    <s v="Indiana"/>
    <n v="46203"/>
    <x v="2"/>
    <s v="OFF-AR-10000817"/>
    <x v="1"/>
    <x v="6"/>
    <s v="Manco Dry-Lighter Erasable Highlighter"/>
    <n v="24.32"/>
    <n v="8"/>
    <n v="0"/>
    <n v="8.2688000000000006"/>
    <n v="2015"/>
    <x v="8"/>
    <s v="Q3"/>
    <n v="0.34"/>
  </r>
  <r>
    <m/>
    <m/>
    <m/>
    <m/>
    <m/>
    <m/>
    <m/>
    <m/>
    <m/>
    <m/>
    <m/>
    <m/>
    <m/>
    <m/>
    <m/>
    <m/>
    <m/>
    <m/>
    <m/>
    <m/>
    <m/>
    <n v="2238"/>
    <s v="CA-2016-122322"/>
    <d v="2016-07-15T00:00:00"/>
    <s v="7/21/2016"/>
    <s v="Standard Class"/>
    <s v="RH-19510"/>
    <x v="563"/>
    <x v="2"/>
    <s v="United States"/>
    <s v="Provo"/>
    <s v="Utah"/>
    <n v="84604"/>
    <x v="1"/>
    <s v="OFF-SU-10000952"/>
    <x v="1"/>
    <x v="14"/>
    <s v="Fiskars Home &amp; Office Scissors"/>
    <n v="44.4"/>
    <n v="5"/>
    <n v="0"/>
    <n v="12.432"/>
    <n v="2016"/>
    <x v="7"/>
    <s v="Q3"/>
    <n v="0.28000000000000003"/>
  </r>
  <r>
    <m/>
    <m/>
    <m/>
    <m/>
    <m/>
    <m/>
    <m/>
    <m/>
    <m/>
    <m/>
    <m/>
    <m/>
    <m/>
    <m/>
    <m/>
    <m/>
    <m/>
    <m/>
    <m/>
    <m/>
    <m/>
    <n v="2239"/>
    <s v="CA-2017-166849"/>
    <d v="2017-04-20T00:00:00"/>
    <s v="4/26/2017"/>
    <s v="Standard Class"/>
    <s v="SJ-20125"/>
    <x v="319"/>
    <x v="2"/>
    <s v="United States"/>
    <s v="Chicago"/>
    <s v="Illinois"/>
    <n v="60610"/>
    <x v="2"/>
    <s v="FUR-FU-10004597"/>
    <x v="0"/>
    <x v="5"/>
    <s v="Eldon Cleatmat Chair Mats for Medium Pile Carpets"/>
    <n v="44.4"/>
    <n v="2"/>
    <n v="0.6"/>
    <n v="-52.17"/>
    <n v="2017"/>
    <x v="3"/>
    <s v="Q2"/>
    <n v="-1.175"/>
  </r>
  <r>
    <m/>
    <m/>
    <m/>
    <m/>
    <m/>
    <m/>
    <m/>
    <m/>
    <m/>
    <m/>
    <m/>
    <m/>
    <m/>
    <m/>
    <m/>
    <m/>
    <m/>
    <m/>
    <m/>
    <m/>
    <m/>
    <n v="2240"/>
    <s v="CA-2016-146633"/>
    <d v="2016-11-15T00:00:00"/>
    <s v="11/17/2016"/>
    <s v="Second Class"/>
    <s v="TG-21310"/>
    <x v="592"/>
    <x v="0"/>
    <s v="United States"/>
    <s v="Los Angeles"/>
    <s v="California"/>
    <n v="90049"/>
    <x v="1"/>
    <s v="OFF-BI-10003527"/>
    <x v="1"/>
    <x v="8"/>
    <s v="Fellowes PB500 Electric Punch Plastic Comb Binding Machine with Manual Bind"/>
    <n v="1016.792"/>
    <n v="1"/>
    <n v="0.2"/>
    <n v="381.29700000000003"/>
    <n v="2016"/>
    <x v="0"/>
    <s v="Q4"/>
    <n v="0.375"/>
  </r>
  <r>
    <m/>
    <m/>
    <m/>
    <m/>
    <m/>
    <m/>
    <m/>
    <m/>
    <m/>
    <m/>
    <m/>
    <m/>
    <m/>
    <m/>
    <m/>
    <m/>
    <m/>
    <m/>
    <m/>
    <m/>
    <m/>
    <n v="2241"/>
    <s v="CA-2016-146633"/>
    <d v="2016-11-15T00:00:00"/>
    <s v="11/17/2016"/>
    <s v="Second Class"/>
    <s v="TG-21310"/>
    <x v="592"/>
    <x v="0"/>
    <s v="United States"/>
    <s v="Los Angeles"/>
    <s v="California"/>
    <n v="90049"/>
    <x v="1"/>
    <s v="OFF-BI-10002982"/>
    <x v="1"/>
    <x v="8"/>
    <s v="Avery Self-Adhesive Photo Pockets for Polaroid Photos"/>
    <n v="38.136000000000003"/>
    <n v="7"/>
    <n v="0.2"/>
    <n v="13.3476"/>
    <n v="2016"/>
    <x v="0"/>
    <s v="Q4"/>
    <n v="0.35"/>
  </r>
  <r>
    <m/>
    <m/>
    <m/>
    <m/>
    <m/>
    <m/>
    <m/>
    <m/>
    <m/>
    <m/>
    <m/>
    <m/>
    <m/>
    <m/>
    <m/>
    <m/>
    <m/>
    <m/>
    <m/>
    <m/>
    <m/>
    <n v="2242"/>
    <s v="US-2016-126893"/>
    <d v="2016-11-26T00:00:00"/>
    <d v="2016-01-12T00:00:00"/>
    <s v="Standard Class"/>
    <s v="CT-11995"/>
    <x v="564"/>
    <x v="0"/>
    <s v="United States"/>
    <s v="Philadelphia"/>
    <s v="Pennsylvania"/>
    <n v="19134"/>
    <x v="3"/>
    <s v="TEC-PH-10004165"/>
    <x v="2"/>
    <x v="7"/>
    <s v="Mitel MiVoice 5330e IP Phone"/>
    <n v="494.98200000000003"/>
    <n v="3"/>
    <n v="0.4"/>
    <n v="-115.4958"/>
    <n v="2016"/>
    <x v="0"/>
    <s v="Q4"/>
    <n v="-0.23333333333333334"/>
  </r>
  <r>
    <m/>
    <m/>
    <m/>
    <m/>
    <m/>
    <m/>
    <m/>
    <m/>
    <m/>
    <m/>
    <m/>
    <m/>
    <m/>
    <m/>
    <m/>
    <m/>
    <m/>
    <m/>
    <m/>
    <m/>
    <m/>
    <n v="2243"/>
    <s v="CA-2017-103380"/>
    <d v="2017-11-21T00:00:00"/>
    <s v="11/25/2017"/>
    <s v="Standard Class"/>
    <s v="BF-11005"/>
    <x v="593"/>
    <x v="2"/>
    <s v="United States"/>
    <s v="Pasadena"/>
    <s v="California"/>
    <n v="91104"/>
    <x v="1"/>
    <s v="OFF-ST-10003442"/>
    <x v="1"/>
    <x v="4"/>
    <s v="Eldon Portable Mobile Manager"/>
    <n v="56.56"/>
    <n v="2"/>
    <n v="0"/>
    <n v="15.2712"/>
    <n v="2017"/>
    <x v="0"/>
    <s v="Q4"/>
    <n v="0.27"/>
  </r>
  <r>
    <m/>
    <m/>
    <m/>
    <m/>
    <m/>
    <m/>
    <m/>
    <m/>
    <m/>
    <m/>
    <m/>
    <m/>
    <m/>
    <m/>
    <m/>
    <m/>
    <m/>
    <m/>
    <m/>
    <m/>
    <m/>
    <n v="2244"/>
    <s v="CA-2017-103380"/>
    <d v="2017-11-21T00:00:00"/>
    <s v="11/25/2017"/>
    <s v="Standard Class"/>
    <s v="BF-11005"/>
    <x v="593"/>
    <x v="2"/>
    <s v="United States"/>
    <s v="Pasadena"/>
    <s v="California"/>
    <n v="91104"/>
    <x v="1"/>
    <s v="OFF-AR-10003856"/>
    <x v="1"/>
    <x v="6"/>
    <s v="Newell 344"/>
    <n v="5.56"/>
    <n v="2"/>
    <n v="0"/>
    <n v="1.4456"/>
    <n v="2017"/>
    <x v="0"/>
    <s v="Q4"/>
    <n v="0.26"/>
  </r>
  <r>
    <m/>
    <m/>
    <m/>
    <m/>
    <m/>
    <m/>
    <m/>
    <m/>
    <m/>
    <m/>
    <m/>
    <m/>
    <m/>
    <m/>
    <m/>
    <m/>
    <m/>
    <m/>
    <m/>
    <m/>
    <m/>
    <n v="2245"/>
    <s v="CA-2017-103380"/>
    <d v="2017-11-21T00:00:00"/>
    <s v="11/25/2017"/>
    <s v="Standard Class"/>
    <s v="BF-11005"/>
    <x v="593"/>
    <x v="2"/>
    <s v="United States"/>
    <s v="Pasadena"/>
    <s v="California"/>
    <n v="91104"/>
    <x v="1"/>
    <s v="OFF-FA-10004248"/>
    <x v="1"/>
    <x v="13"/>
    <s v="Advantus T-Pin Paper Clips"/>
    <n v="9.02"/>
    <n v="2"/>
    <n v="0"/>
    <n v="3.5177999999999998"/>
    <n v="2017"/>
    <x v="0"/>
    <s v="Q4"/>
    <n v="0.39"/>
  </r>
  <r>
    <m/>
    <m/>
    <m/>
    <m/>
    <m/>
    <m/>
    <m/>
    <m/>
    <m/>
    <m/>
    <m/>
    <m/>
    <m/>
    <m/>
    <m/>
    <m/>
    <m/>
    <m/>
    <m/>
    <m/>
    <m/>
    <n v="2246"/>
    <s v="CA-2017-103380"/>
    <d v="2017-11-21T00:00:00"/>
    <s v="11/25/2017"/>
    <s v="Standard Class"/>
    <s v="BF-11005"/>
    <x v="593"/>
    <x v="2"/>
    <s v="United States"/>
    <s v="Pasadena"/>
    <s v="California"/>
    <n v="91104"/>
    <x v="1"/>
    <s v="OFF-AP-10001492"/>
    <x v="1"/>
    <x v="9"/>
    <s v="Acco Six-Outlet Power Strip, 4' Cord Length"/>
    <n v="8.6199999999999992"/>
    <n v="1"/>
    <n v="0"/>
    <n v="2.2412000000000001"/>
    <n v="2017"/>
    <x v="0"/>
    <s v="Q4"/>
    <n v="0.26"/>
  </r>
  <r>
    <m/>
    <m/>
    <m/>
    <m/>
    <m/>
    <m/>
    <m/>
    <m/>
    <m/>
    <m/>
    <m/>
    <m/>
    <m/>
    <m/>
    <m/>
    <m/>
    <m/>
    <m/>
    <m/>
    <m/>
    <m/>
    <n v="2247"/>
    <s v="CA-2017-103380"/>
    <d v="2017-11-21T00:00:00"/>
    <s v="11/25/2017"/>
    <s v="Standard Class"/>
    <s v="BF-11005"/>
    <x v="593"/>
    <x v="2"/>
    <s v="United States"/>
    <s v="Pasadena"/>
    <s v="California"/>
    <n v="91104"/>
    <x v="1"/>
    <s v="TEC-PH-10004165"/>
    <x v="2"/>
    <x v="7"/>
    <s v="Mitel MiVoice 5330e IP Phone"/>
    <n v="659.976"/>
    <n v="3"/>
    <n v="0.2"/>
    <n v="49.498199999999997"/>
    <n v="2017"/>
    <x v="0"/>
    <s v="Q4"/>
    <n v="7.4999999999999997E-2"/>
  </r>
  <r>
    <m/>
    <m/>
    <m/>
    <m/>
    <m/>
    <m/>
    <m/>
    <m/>
    <m/>
    <m/>
    <m/>
    <m/>
    <m/>
    <m/>
    <m/>
    <m/>
    <m/>
    <m/>
    <m/>
    <m/>
    <m/>
    <n v="2248"/>
    <s v="CA-2015-116092"/>
    <d v="2015-02-15T00:00:00"/>
    <s v="2/18/2015"/>
    <s v="Second Class"/>
    <s v="JM-16195"/>
    <x v="594"/>
    <x v="0"/>
    <s v="United States"/>
    <s v="Los Angeles"/>
    <s v="California"/>
    <n v="90004"/>
    <x v="1"/>
    <s v="OFF-PA-10004285"/>
    <x v="1"/>
    <x v="10"/>
    <s v="Xerox 1959"/>
    <n v="13.36"/>
    <n v="2"/>
    <n v="0"/>
    <n v="6.4127999999999998"/>
    <n v="2015"/>
    <x v="11"/>
    <s v="Q1"/>
    <n v="0.48"/>
  </r>
  <r>
    <m/>
    <m/>
    <m/>
    <m/>
    <m/>
    <m/>
    <m/>
    <m/>
    <m/>
    <m/>
    <m/>
    <m/>
    <m/>
    <m/>
    <m/>
    <m/>
    <m/>
    <m/>
    <m/>
    <m/>
    <m/>
    <n v="2249"/>
    <s v="CA-2015-116092"/>
    <d v="2015-02-15T00:00:00"/>
    <s v="2/18/2015"/>
    <s v="Second Class"/>
    <s v="JM-16195"/>
    <x v="594"/>
    <x v="0"/>
    <s v="United States"/>
    <s v="Los Angeles"/>
    <s v="California"/>
    <n v="90004"/>
    <x v="1"/>
    <s v="OFF-BI-10001628"/>
    <x v="1"/>
    <x v="8"/>
    <s v="Acco Data Flex Cable Posts For Top &amp; Bottom Load Binders, 6&quot; Capacity"/>
    <n v="41.72"/>
    <n v="5"/>
    <n v="0.2"/>
    <n v="13.0375"/>
    <n v="2015"/>
    <x v="11"/>
    <s v="Q1"/>
    <n v="0.3125"/>
  </r>
  <r>
    <m/>
    <m/>
    <m/>
    <m/>
    <m/>
    <m/>
    <m/>
    <m/>
    <m/>
    <m/>
    <m/>
    <m/>
    <m/>
    <m/>
    <m/>
    <m/>
    <m/>
    <m/>
    <m/>
    <m/>
    <m/>
    <n v="2250"/>
    <s v="CA-2015-116092"/>
    <d v="2015-02-15T00:00:00"/>
    <s v="2/18/2015"/>
    <s v="Second Class"/>
    <s v="JM-16195"/>
    <x v="594"/>
    <x v="0"/>
    <s v="United States"/>
    <s v="Los Angeles"/>
    <s v="California"/>
    <n v="90004"/>
    <x v="1"/>
    <s v="OFF-BI-10000546"/>
    <x v="1"/>
    <x v="8"/>
    <s v="Avery Durable Binders"/>
    <n v="11.52"/>
    <n v="5"/>
    <n v="0.2"/>
    <n v="4.1760000000000002"/>
    <n v="2015"/>
    <x v="11"/>
    <s v="Q1"/>
    <n v="0.36250000000000004"/>
  </r>
  <r>
    <m/>
    <m/>
    <m/>
    <m/>
    <m/>
    <m/>
    <m/>
    <m/>
    <m/>
    <m/>
    <m/>
    <m/>
    <m/>
    <m/>
    <m/>
    <m/>
    <m/>
    <m/>
    <m/>
    <m/>
    <m/>
    <n v="2251"/>
    <s v="CA-2015-116092"/>
    <d v="2015-02-15T00:00:00"/>
    <s v="2/18/2015"/>
    <s v="Second Class"/>
    <s v="JM-16195"/>
    <x v="594"/>
    <x v="0"/>
    <s v="United States"/>
    <s v="Los Angeles"/>
    <s v="California"/>
    <n v="90004"/>
    <x v="1"/>
    <s v="OFF-AP-10001391"/>
    <x v="1"/>
    <x v="9"/>
    <s v="Kensington 6 Outlet MasterPiece HOMEOFFICE Power Control Center"/>
    <n v="541.44000000000005"/>
    <n v="6"/>
    <n v="0"/>
    <n v="157.01759999999999"/>
    <n v="2015"/>
    <x v="11"/>
    <s v="Q1"/>
    <n v="0.28999999999999992"/>
  </r>
  <r>
    <m/>
    <m/>
    <m/>
    <m/>
    <m/>
    <m/>
    <m/>
    <m/>
    <m/>
    <m/>
    <m/>
    <m/>
    <m/>
    <m/>
    <m/>
    <m/>
    <m/>
    <m/>
    <m/>
    <m/>
    <m/>
    <n v="2252"/>
    <s v="CA-2015-116092"/>
    <d v="2015-02-15T00:00:00"/>
    <s v="2/18/2015"/>
    <s v="Second Class"/>
    <s v="JM-16195"/>
    <x v="594"/>
    <x v="0"/>
    <s v="United States"/>
    <s v="Los Angeles"/>
    <s v="California"/>
    <n v="90004"/>
    <x v="1"/>
    <s v="OFF-PA-10000477"/>
    <x v="1"/>
    <x v="10"/>
    <s v="Xerox 22"/>
    <n v="19.440000000000001"/>
    <n v="3"/>
    <n v="0"/>
    <n v="9.3312000000000008"/>
    <n v="2015"/>
    <x v="11"/>
    <s v="Q1"/>
    <n v="0.48000000000000004"/>
  </r>
  <r>
    <m/>
    <m/>
    <m/>
    <m/>
    <m/>
    <m/>
    <m/>
    <m/>
    <m/>
    <m/>
    <m/>
    <m/>
    <m/>
    <m/>
    <m/>
    <m/>
    <m/>
    <m/>
    <m/>
    <m/>
    <m/>
    <n v="2253"/>
    <s v="CA-2016-117849"/>
    <d v="2016-04-15T00:00:00"/>
    <s v="4/17/2016"/>
    <s v="Second Class"/>
    <s v="JK-16120"/>
    <x v="451"/>
    <x v="2"/>
    <s v="United States"/>
    <s v="San Diego"/>
    <s v="California"/>
    <n v="92105"/>
    <x v="1"/>
    <s v="OFF-PA-10004327"/>
    <x v="1"/>
    <x v="10"/>
    <s v="Xerox 1911"/>
    <n v="143.69999999999999"/>
    <n v="3"/>
    <n v="0"/>
    <n v="68.975999999999999"/>
    <n v="2016"/>
    <x v="3"/>
    <s v="Q2"/>
    <n v="0.48000000000000004"/>
  </r>
  <r>
    <m/>
    <m/>
    <m/>
    <m/>
    <m/>
    <m/>
    <m/>
    <m/>
    <m/>
    <m/>
    <m/>
    <m/>
    <m/>
    <m/>
    <m/>
    <m/>
    <m/>
    <m/>
    <m/>
    <m/>
    <m/>
    <n v="2254"/>
    <s v="CA-2015-169201"/>
    <d v="2015-09-28T00:00:00"/>
    <d v="2015-01-10T00:00:00"/>
    <s v="First Class"/>
    <s v="HG-14965"/>
    <x v="428"/>
    <x v="1"/>
    <s v="United States"/>
    <s v="San Francisco"/>
    <s v="California"/>
    <n v="94110"/>
    <x v="1"/>
    <s v="OFF-AP-10000696"/>
    <x v="1"/>
    <x v="9"/>
    <s v="Holmes Odor Grabber"/>
    <n v="43.26"/>
    <n v="3"/>
    <n v="0"/>
    <n v="14.2758"/>
    <n v="2015"/>
    <x v="8"/>
    <s v="Q3"/>
    <n v="0.33"/>
  </r>
  <r>
    <m/>
    <m/>
    <m/>
    <m/>
    <m/>
    <m/>
    <m/>
    <m/>
    <m/>
    <m/>
    <m/>
    <m/>
    <m/>
    <m/>
    <m/>
    <m/>
    <m/>
    <m/>
    <m/>
    <m/>
    <m/>
    <n v="2255"/>
    <s v="CA-2015-169201"/>
    <d v="2015-09-28T00:00:00"/>
    <d v="2015-01-10T00:00:00"/>
    <s v="First Class"/>
    <s v="HG-14965"/>
    <x v="428"/>
    <x v="1"/>
    <s v="United States"/>
    <s v="San Francisco"/>
    <s v="California"/>
    <n v="94110"/>
    <x v="1"/>
    <s v="OFF-AP-10002082"/>
    <x v="1"/>
    <x v="9"/>
    <s v="Holmes HEPA Air Purifier"/>
    <n v="43.56"/>
    <n v="2"/>
    <n v="0"/>
    <n v="15.246"/>
    <n v="2015"/>
    <x v="8"/>
    <s v="Q3"/>
    <n v="0.35"/>
  </r>
  <r>
    <m/>
    <m/>
    <m/>
    <m/>
    <m/>
    <m/>
    <m/>
    <m/>
    <m/>
    <m/>
    <m/>
    <m/>
    <m/>
    <m/>
    <m/>
    <m/>
    <m/>
    <m/>
    <m/>
    <m/>
    <m/>
    <n v="2256"/>
    <s v="CA-2016-164091"/>
    <d v="2016-09-17T00:00:00"/>
    <s v="9/22/2016"/>
    <s v="Standard Class"/>
    <s v="LA-16780"/>
    <x v="156"/>
    <x v="1"/>
    <s v="United States"/>
    <s v="Bangor"/>
    <s v="Maine"/>
    <n v="4401"/>
    <x v="3"/>
    <s v="TEC-PH-10001944"/>
    <x v="2"/>
    <x v="7"/>
    <s v="Wi-Ex zBoost YX540 Cellular Phone Signal Booster"/>
    <n v="437.85"/>
    <n v="3"/>
    <n v="0"/>
    <n v="131.35499999999999"/>
    <n v="2016"/>
    <x v="8"/>
    <s v="Q3"/>
    <n v="0.29999999999999993"/>
  </r>
  <r>
    <m/>
    <m/>
    <m/>
    <m/>
    <m/>
    <m/>
    <m/>
    <m/>
    <m/>
    <m/>
    <m/>
    <m/>
    <m/>
    <m/>
    <m/>
    <m/>
    <m/>
    <m/>
    <m/>
    <m/>
    <m/>
    <n v="2257"/>
    <s v="CA-2016-164091"/>
    <d v="2016-09-17T00:00:00"/>
    <s v="9/22/2016"/>
    <s v="Standard Class"/>
    <s v="LA-16780"/>
    <x v="156"/>
    <x v="1"/>
    <s v="United States"/>
    <s v="Bangor"/>
    <s v="Maine"/>
    <n v="4401"/>
    <x v="3"/>
    <s v="FUR-FU-10004952"/>
    <x v="0"/>
    <x v="5"/>
    <s v="C-Line Cubicle Keepers Polyproplyene Holder w/Velcro Back, 8-1/2x11, 25/Bx"/>
    <n v="109.48"/>
    <n v="2"/>
    <n v="0"/>
    <n v="33.938800000000001"/>
    <n v="2016"/>
    <x v="8"/>
    <s v="Q3"/>
    <n v="0.31"/>
  </r>
  <r>
    <m/>
    <m/>
    <m/>
    <m/>
    <m/>
    <m/>
    <m/>
    <m/>
    <m/>
    <m/>
    <m/>
    <m/>
    <m/>
    <m/>
    <m/>
    <m/>
    <m/>
    <m/>
    <m/>
    <m/>
    <m/>
    <n v="2258"/>
    <s v="CA-2017-105214"/>
    <d v="2017-06-16T00:00:00"/>
    <s v="6/19/2017"/>
    <s v="First Class"/>
    <s v="TS-21610"/>
    <x v="59"/>
    <x v="0"/>
    <s v="United States"/>
    <s v="San Francisco"/>
    <s v="California"/>
    <n v="94122"/>
    <x v="1"/>
    <s v="FUR-CH-10000015"/>
    <x v="0"/>
    <x v="1"/>
    <s v="Hon Multipurpose Stacking Arm Chairs"/>
    <n v="1212.96"/>
    <n v="7"/>
    <n v="0.2"/>
    <n v="90.971999999999994"/>
    <n v="2017"/>
    <x v="1"/>
    <s v="Q2"/>
    <n v="7.4999999999999997E-2"/>
  </r>
  <r>
    <m/>
    <m/>
    <m/>
    <m/>
    <m/>
    <m/>
    <m/>
    <m/>
    <m/>
    <m/>
    <m/>
    <m/>
    <m/>
    <m/>
    <m/>
    <m/>
    <m/>
    <m/>
    <m/>
    <m/>
    <m/>
    <n v="2259"/>
    <s v="CA-2017-105214"/>
    <d v="2017-06-16T00:00:00"/>
    <s v="6/19/2017"/>
    <s v="First Class"/>
    <s v="TS-21610"/>
    <x v="59"/>
    <x v="0"/>
    <s v="United States"/>
    <s v="San Francisco"/>
    <s v="California"/>
    <n v="94122"/>
    <x v="1"/>
    <s v="OFF-PA-10001776"/>
    <x v="1"/>
    <x v="10"/>
    <s v="Wirebound Message Books, Four 2 3/4&quot; x 5&quot; Forms per Page, 600 Sets per Book"/>
    <n v="18.54"/>
    <n v="2"/>
    <n v="0"/>
    <n v="8.7138000000000009"/>
    <n v="2017"/>
    <x v="1"/>
    <s v="Q2"/>
    <n v="0.47000000000000008"/>
  </r>
  <r>
    <m/>
    <m/>
    <m/>
    <m/>
    <m/>
    <m/>
    <m/>
    <m/>
    <m/>
    <m/>
    <m/>
    <m/>
    <m/>
    <m/>
    <m/>
    <m/>
    <m/>
    <m/>
    <m/>
    <m/>
    <m/>
    <n v="2260"/>
    <s v="CA-2015-117611"/>
    <d v="2015-11-08T00:00:00"/>
    <d v="2015-10-11T00:00:00"/>
    <s v="Second Class"/>
    <s v="MZ-17335"/>
    <x v="595"/>
    <x v="2"/>
    <s v="United States"/>
    <s v="San Diego"/>
    <s v="California"/>
    <n v="92024"/>
    <x v="1"/>
    <s v="OFF-FA-10002280"/>
    <x v="1"/>
    <x v="13"/>
    <s v="Advantus Plastic Paper Clips"/>
    <n v="5"/>
    <n v="1"/>
    <n v="0"/>
    <n v="2.4"/>
    <n v="2015"/>
    <x v="0"/>
    <s v="Q4"/>
    <n v="0.48"/>
  </r>
  <r>
    <m/>
    <m/>
    <m/>
    <m/>
    <m/>
    <m/>
    <m/>
    <m/>
    <m/>
    <m/>
    <m/>
    <m/>
    <m/>
    <m/>
    <m/>
    <m/>
    <m/>
    <m/>
    <m/>
    <m/>
    <m/>
    <n v="2261"/>
    <s v="CA-2015-117611"/>
    <d v="2015-11-08T00:00:00"/>
    <d v="2015-10-11T00:00:00"/>
    <s v="Second Class"/>
    <s v="MZ-17335"/>
    <x v="595"/>
    <x v="2"/>
    <s v="United States"/>
    <s v="San Diego"/>
    <s v="California"/>
    <n v="92024"/>
    <x v="1"/>
    <s v="TEC-AC-10002049"/>
    <x v="2"/>
    <x v="11"/>
    <s v="Logitech G19 Programmable Gaming Keyboard"/>
    <n v="371.97"/>
    <n v="3"/>
    <n v="0"/>
    <n v="66.954599999999999"/>
    <n v="2015"/>
    <x v="0"/>
    <s v="Q4"/>
    <n v="0.18"/>
  </r>
  <r>
    <m/>
    <m/>
    <m/>
    <m/>
    <m/>
    <m/>
    <m/>
    <m/>
    <m/>
    <m/>
    <m/>
    <m/>
    <m/>
    <m/>
    <m/>
    <m/>
    <m/>
    <m/>
    <m/>
    <m/>
    <m/>
    <n v="2262"/>
    <s v="US-2015-137960"/>
    <d v="2015-12-18T00:00:00"/>
    <s v="12/18/2015"/>
    <s v="Same Day"/>
    <s v="MW-18220"/>
    <x v="596"/>
    <x v="0"/>
    <s v="United States"/>
    <s v="New York City"/>
    <s v="New York"/>
    <n v="10035"/>
    <x v="3"/>
    <s v="TEC-AC-10002253"/>
    <x v="2"/>
    <x v="11"/>
    <s v="Imation Bio 8GB USB Flash Drive Imation Corp"/>
    <n v="166.24"/>
    <n v="1"/>
    <n v="0"/>
    <n v="24.936"/>
    <n v="2015"/>
    <x v="4"/>
    <s v="Q4"/>
    <n v="0.15"/>
  </r>
  <r>
    <m/>
    <m/>
    <m/>
    <m/>
    <m/>
    <m/>
    <m/>
    <m/>
    <m/>
    <m/>
    <m/>
    <m/>
    <m/>
    <m/>
    <m/>
    <m/>
    <m/>
    <m/>
    <m/>
    <m/>
    <m/>
    <n v="2263"/>
    <s v="CA-2017-122994"/>
    <d v="2017-02-06T00:00:00"/>
    <d v="2017-09-02T00:00:00"/>
    <s v="First Class"/>
    <s v="MV-17485"/>
    <x v="597"/>
    <x v="0"/>
    <s v="United States"/>
    <s v="Arlington"/>
    <s v="Virginia"/>
    <n v="22204"/>
    <x v="0"/>
    <s v="FUR-BO-10004015"/>
    <x v="0"/>
    <x v="0"/>
    <s v="Bush Andora Bookcase, Maple/Graphite Gray Finish"/>
    <n v="359.97"/>
    <n v="3"/>
    <n v="0"/>
    <n v="79.193399999999997"/>
    <n v="2017"/>
    <x v="11"/>
    <s v="Q1"/>
    <n v="0.21999999999999997"/>
  </r>
  <r>
    <m/>
    <m/>
    <m/>
    <m/>
    <m/>
    <m/>
    <m/>
    <m/>
    <m/>
    <m/>
    <m/>
    <m/>
    <m/>
    <m/>
    <m/>
    <m/>
    <m/>
    <m/>
    <m/>
    <m/>
    <m/>
    <n v="2264"/>
    <s v="CA-2016-131065"/>
    <d v="2016-11-14T00:00:00"/>
    <s v="11/16/2016"/>
    <s v="Second Class"/>
    <s v="AA-10375"/>
    <x v="211"/>
    <x v="0"/>
    <s v="United States"/>
    <s v="Atlanta"/>
    <s v="Georgia"/>
    <n v="30318"/>
    <x v="0"/>
    <s v="TEC-AC-10004145"/>
    <x v="2"/>
    <x v="11"/>
    <s v="Logitech diNovo Edge Keyboard"/>
    <n v="499.98"/>
    <n v="2"/>
    <n v="0"/>
    <n v="114.9954"/>
    <n v="2016"/>
    <x v="0"/>
    <s v="Q4"/>
    <n v="0.23"/>
  </r>
  <r>
    <m/>
    <m/>
    <m/>
    <m/>
    <m/>
    <m/>
    <m/>
    <m/>
    <m/>
    <m/>
    <m/>
    <m/>
    <m/>
    <m/>
    <m/>
    <m/>
    <m/>
    <m/>
    <m/>
    <m/>
    <m/>
    <n v="2265"/>
    <s v="CA-2016-131065"/>
    <d v="2016-11-14T00:00:00"/>
    <s v="11/16/2016"/>
    <s v="Second Class"/>
    <s v="AA-10375"/>
    <x v="211"/>
    <x v="0"/>
    <s v="United States"/>
    <s v="Atlanta"/>
    <s v="Georgia"/>
    <n v="30318"/>
    <x v="0"/>
    <s v="OFF-PA-10002479"/>
    <x v="1"/>
    <x v="10"/>
    <s v="Xerox 4200 Series MultiUse Premium Copy Paper (20Lb. and 84 Bright)"/>
    <n v="5.28"/>
    <n v="1"/>
    <n v="0"/>
    <n v="2.3759999999999999"/>
    <n v="2016"/>
    <x v="0"/>
    <s v="Q4"/>
    <n v="0.44999999999999996"/>
  </r>
  <r>
    <m/>
    <m/>
    <m/>
    <m/>
    <m/>
    <m/>
    <m/>
    <m/>
    <m/>
    <m/>
    <m/>
    <m/>
    <m/>
    <m/>
    <m/>
    <m/>
    <m/>
    <m/>
    <m/>
    <m/>
    <m/>
    <n v="2266"/>
    <s v="CA-2016-131065"/>
    <d v="2016-11-14T00:00:00"/>
    <s v="11/16/2016"/>
    <s v="Second Class"/>
    <s v="AA-10375"/>
    <x v="211"/>
    <x v="0"/>
    <s v="United States"/>
    <s v="Atlanta"/>
    <s v="Georgia"/>
    <n v="30318"/>
    <x v="0"/>
    <s v="OFF-BI-10004970"/>
    <x v="1"/>
    <x v="8"/>
    <s v="ACCOHIDE 3-Ring Binder, Blue, 1&quot;"/>
    <n v="8.26"/>
    <n v="2"/>
    <n v="0"/>
    <n v="3.8822000000000001"/>
    <n v="2016"/>
    <x v="0"/>
    <s v="Q4"/>
    <n v="0.47000000000000003"/>
  </r>
  <r>
    <m/>
    <m/>
    <m/>
    <m/>
    <m/>
    <m/>
    <m/>
    <m/>
    <m/>
    <m/>
    <m/>
    <m/>
    <m/>
    <m/>
    <m/>
    <m/>
    <m/>
    <m/>
    <m/>
    <m/>
    <m/>
    <n v="2267"/>
    <s v="CA-2017-149146"/>
    <d v="2017-10-12T00:00:00"/>
    <d v="2017-12-10T00:00:00"/>
    <s v="Same Day"/>
    <s v="SM-20320"/>
    <x v="598"/>
    <x v="2"/>
    <s v="United States"/>
    <s v="Monroe"/>
    <s v="North Carolina"/>
    <n v="28110"/>
    <x v="0"/>
    <s v="OFF-PA-10003919"/>
    <x v="1"/>
    <x v="10"/>
    <s v="Xerox 1989"/>
    <n v="7.968"/>
    <n v="2"/>
    <n v="0.2"/>
    <n v="2.6892"/>
    <n v="2017"/>
    <x v="2"/>
    <s v="Q4"/>
    <n v="0.33750000000000002"/>
  </r>
  <r>
    <m/>
    <m/>
    <m/>
    <m/>
    <m/>
    <m/>
    <m/>
    <m/>
    <m/>
    <m/>
    <m/>
    <m/>
    <m/>
    <m/>
    <m/>
    <m/>
    <m/>
    <m/>
    <m/>
    <m/>
    <m/>
    <n v="2268"/>
    <s v="CA-2017-137470"/>
    <d v="2017-09-17T00:00:00"/>
    <s v="9/17/2017"/>
    <s v="Same Day"/>
    <s v="TP-21415"/>
    <x v="599"/>
    <x v="0"/>
    <s v="United States"/>
    <s v="Seattle"/>
    <s v="Washington"/>
    <n v="98115"/>
    <x v="1"/>
    <s v="OFF-PA-10002001"/>
    <x v="1"/>
    <x v="10"/>
    <s v="Xerox 1984"/>
    <n v="12.96"/>
    <n v="2"/>
    <n v="0"/>
    <n v="6.3503999999999996"/>
    <n v="2017"/>
    <x v="8"/>
    <s v="Q3"/>
    <n v="0.48999999999999994"/>
  </r>
  <r>
    <m/>
    <m/>
    <m/>
    <m/>
    <m/>
    <m/>
    <m/>
    <m/>
    <m/>
    <m/>
    <m/>
    <m/>
    <m/>
    <m/>
    <m/>
    <m/>
    <m/>
    <m/>
    <m/>
    <m/>
    <m/>
    <n v="2269"/>
    <s v="CA-2017-105480"/>
    <d v="2017-12-20T00:00:00"/>
    <s v="12/26/2017"/>
    <s v="Standard Class"/>
    <s v="DK-13225"/>
    <x v="158"/>
    <x v="1"/>
    <s v="United States"/>
    <s v="Rochester"/>
    <s v="New York"/>
    <n v="14609"/>
    <x v="3"/>
    <s v="OFF-PA-10002787"/>
    <x v="1"/>
    <x v="10"/>
    <s v="Xerox 227"/>
    <n v="6.48"/>
    <n v="1"/>
    <n v="0"/>
    <n v="3.1103999999999998"/>
    <n v="2017"/>
    <x v="4"/>
    <s v="Q4"/>
    <n v="0.47999999999999993"/>
  </r>
  <r>
    <m/>
    <m/>
    <m/>
    <m/>
    <m/>
    <m/>
    <m/>
    <m/>
    <m/>
    <m/>
    <m/>
    <m/>
    <m/>
    <m/>
    <m/>
    <m/>
    <m/>
    <m/>
    <m/>
    <m/>
    <m/>
    <n v="2270"/>
    <s v="CA-2017-105480"/>
    <d v="2017-12-20T00:00:00"/>
    <s v="12/26/2017"/>
    <s v="Standard Class"/>
    <s v="DK-13225"/>
    <x v="158"/>
    <x v="1"/>
    <s v="United States"/>
    <s v="Rochester"/>
    <s v="New York"/>
    <n v="14609"/>
    <x v="3"/>
    <s v="OFF-BI-10003291"/>
    <x v="1"/>
    <x v="8"/>
    <s v="Wilson Jones Leather-Like Binders with DublLock Round Rings"/>
    <n v="6.984"/>
    <n v="1"/>
    <n v="0.2"/>
    <n v="2.3571"/>
    <n v="2017"/>
    <x v="4"/>
    <s v="Q4"/>
    <n v="0.33750000000000002"/>
  </r>
  <r>
    <m/>
    <m/>
    <m/>
    <m/>
    <m/>
    <m/>
    <m/>
    <m/>
    <m/>
    <m/>
    <m/>
    <m/>
    <m/>
    <m/>
    <m/>
    <m/>
    <m/>
    <m/>
    <m/>
    <m/>
    <m/>
    <n v="2271"/>
    <s v="CA-2017-164917"/>
    <d v="2017-12-02T00:00:00"/>
    <d v="2017-07-12T00:00:00"/>
    <s v="Standard Class"/>
    <s v="MK-17905"/>
    <x v="149"/>
    <x v="1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  <n v="2017"/>
    <x v="4"/>
    <s v="Q4"/>
    <n v="8.7500000000000008E-2"/>
  </r>
  <r>
    <m/>
    <m/>
    <m/>
    <m/>
    <m/>
    <m/>
    <m/>
    <m/>
    <m/>
    <m/>
    <m/>
    <m/>
    <m/>
    <m/>
    <m/>
    <m/>
    <m/>
    <m/>
    <m/>
    <m/>
    <m/>
    <n v="2272"/>
    <s v="CA-2015-102036"/>
    <d v="2015-09-21T00:00:00"/>
    <s v="9/27/2015"/>
    <s v="Standard Class"/>
    <s v="CS-12130"/>
    <x v="79"/>
    <x v="0"/>
    <s v="United States"/>
    <s v="Seattle"/>
    <s v="Washington"/>
    <n v="98105"/>
    <x v="1"/>
    <s v="OFF-ST-10003123"/>
    <x v="1"/>
    <x v="4"/>
    <s v="Fellowes Bases and Tops For Staxonsteel/High-Stak Systems"/>
    <n v="199.74"/>
    <n v="6"/>
    <n v="0"/>
    <n v="47.937600000000003"/>
    <n v="2015"/>
    <x v="8"/>
    <s v="Q3"/>
    <n v="0.24000000000000002"/>
  </r>
  <r>
    <m/>
    <m/>
    <m/>
    <m/>
    <m/>
    <m/>
    <m/>
    <m/>
    <m/>
    <m/>
    <m/>
    <m/>
    <m/>
    <m/>
    <m/>
    <m/>
    <m/>
    <m/>
    <m/>
    <m/>
    <m/>
    <n v="2273"/>
    <s v="CA-2015-142944"/>
    <d v="2015-03-06T00:00:00"/>
    <d v="2015-11-03T00:00:00"/>
    <s v="Standard Class"/>
    <s v="JL-15850"/>
    <x v="139"/>
    <x v="0"/>
    <s v="United States"/>
    <s v="San Francisco"/>
    <s v="California"/>
    <n v="94122"/>
    <x v="1"/>
    <s v="FUR-FU-10000308"/>
    <x v="0"/>
    <x v="5"/>
    <s v="Deflect-o Glass Clear Studded Chair Mats"/>
    <n v="435.26"/>
    <n v="7"/>
    <n v="0"/>
    <n v="95.757199999999997"/>
    <n v="2015"/>
    <x v="10"/>
    <s v="Q1"/>
    <n v="0.22"/>
  </r>
  <r>
    <m/>
    <m/>
    <m/>
    <m/>
    <m/>
    <m/>
    <m/>
    <m/>
    <m/>
    <m/>
    <m/>
    <m/>
    <m/>
    <m/>
    <m/>
    <m/>
    <m/>
    <m/>
    <m/>
    <m/>
    <m/>
    <n v="2274"/>
    <s v="CA-2015-142944"/>
    <d v="2015-03-06T00:00:00"/>
    <d v="2015-11-03T00:00:00"/>
    <s v="Standard Class"/>
    <s v="JL-15850"/>
    <x v="139"/>
    <x v="0"/>
    <s v="United States"/>
    <s v="San Francisco"/>
    <s v="California"/>
    <n v="94122"/>
    <x v="1"/>
    <s v="TEC-CO-10003763"/>
    <x v="2"/>
    <x v="16"/>
    <s v="Canon PC1060 Personal Laser Copier"/>
    <n v="1119.9839999999999"/>
    <n v="2"/>
    <n v="0.2"/>
    <n v="377.99459999999999"/>
    <n v="2015"/>
    <x v="10"/>
    <s v="Q1"/>
    <n v="0.33750000000000002"/>
  </r>
  <r>
    <m/>
    <m/>
    <m/>
    <m/>
    <m/>
    <m/>
    <m/>
    <m/>
    <m/>
    <m/>
    <m/>
    <m/>
    <m/>
    <m/>
    <m/>
    <m/>
    <m/>
    <m/>
    <m/>
    <m/>
    <m/>
    <n v="2275"/>
    <s v="CA-2014-157882"/>
    <d v="2014-10-03T00:00:00"/>
    <d v="2014-08-10T00:00:00"/>
    <s v="Second Class"/>
    <s v="AR-10405"/>
    <x v="153"/>
    <x v="1"/>
    <s v="United States"/>
    <s v="Los Angeles"/>
    <s v="California"/>
    <n v="90036"/>
    <x v="1"/>
    <s v="FUR-TA-10001866"/>
    <x v="0"/>
    <x v="3"/>
    <s v="Bevis Round Conference Room Tables and Bases"/>
    <n v="143.43199999999999"/>
    <n v="1"/>
    <n v="0.2"/>
    <n v="3.5857999999999999"/>
    <n v="2014"/>
    <x v="2"/>
    <s v="Q4"/>
    <n v="2.5000000000000001E-2"/>
  </r>
  <r>
    <m/>
    <m/>
    <m/>
    <m/>
    <m/>
    <m/>
    <m/>
    <m/>
    <m/>
    <m/>
    <m/>
    <m/>
    <m/>
    <m/>
    <m/>
    <m/>
    <m/>
    <m/>
    <m/>
    <m/>
    <m/>
    <n v="2276"/>
    <s v="CA-2014-157882"/>
    <d v="2014-10-03T00:00:00"/>
    <d v="2014-08-10T00:00:00"/>
    <s v="Second Class"/>
    <s v="AR-10405"/>
    <x v="153"/>
    <x v="1"/>
    <s v="United States"/>
    <s v="Los Angeles"/>
    <s v="California"/>
    <n v="90036"/>
    <x v="1"/>
    <s v="FUR-CH-10002774"/>
    <x v="0"/>
    <x v="1"/>
    <s v="Global Deluxe Stacking Chair, Gray"/>
    <n v="122.352"/>
    <n v="3"/>
    <n v="0.2"/>
    <n v="13.7646"/>
    <n v="2014"/>
    <x v="2"/>
    <s v="Q4"/>
    <n v="0.11249999999999999"/>
  </r>
  <r>
    <m/>
    <m/>
    <m/>
    <m/>
    <m/>
    <m/>
    <m/>
    <m/>
    <m/>
    <m/>
    <m/>
    <m/>
    <m/>
    <m/>
    <m/>
    <m/>
    <m/>
    <m/>
    <m/>
    <m/>
    <m/>
    <n v="2277"/>
    <s v="CA-2014-104283"/>
    <d v="2014-06-27T00:00:00"/>
    <d v="2014-01-07T00:00:00"/>
    <s v="Standard Class"/>
    <s v="LM-17065"/>
    <x v="215"/>
    <x v="0"/>
    <s v="United States"/>
    <s v="Southaven"/>
    <s v="Mississippi"/>
    <n v="38671"/>
    <x v="0"/>
    <s v="OFF-ST-10004337"/>
    <x v="1"/>
    <x v="4"/>
    <s v="SAFCO Commercial Wire Shelving, 72h"/>
    <n v="306.2"/>
    <n v="5"/>
    <n v="0"/>
    <n v="0"/>
    <n v="2014"/>
    <x v="1"/>
    <s v="Q2"/>
    <n v="0"/>
  </r>
  <r>
    <m/>
    <m/>
    <m/>
    <m/>
    <m/>
    <m/>
    <m/>
    <m/>
    <m/>
    <m/>
    <m/>
    <m/>
    <m/>
    <m/>
    <m/>
    <m/>
    <m/>
    <m/>
    <m/>
    <m/>
    <m/>
    <n v="2278"/>
    <s v="CA-2014-104283"/>
    <d v="2014-06-27T00:00:00"/>
    <d v="2014-01-07T00:00:00"/>
    <s v="Standard Class"/>
    <s v="LM-17065"/>
    <x v="215"/>
    <x v="0"/>
    <s v="United States"/>
    <s v="Southaven"/>
    <s v="Mississippi"/>
    <n v="38671"/>
    <x v="0"/>
    <s v="FUR-TA-10001039"/>
    <x v="0"/>
    <x v="3"/>
    <s v="KI Adjustable-Height Table"/>
    <n v="85.98"/>
    <n v="1"/>
    <n v="0"/>
    <n v="22.354800000000001"/>
    <n v="2014"/>
    <x v="1"/>
    <s v="Q2"/>
    <n v="0.26"/>
  </r>
  <r>
    <m/>
    <m/>
    <m/>
    <m/>
    <m/>
    <m/>
    <m/>
    <m/>
    <m/>
    <m/>
    <m/>
    <m/>
    <m/>
    <m/>
    <m/>
    <m/>
    <m/>
    <m/>
    <m/>
    <m/>
    <m/>
    <n v="2279"/>
    <s v="CA-2014-104283"/>
    <d v="2014-06-27T00:00:00"/>
    <d v="2014-01-07T00:00:00"/>
    <s v="Standard Class"/>
    <s v="LM-17065"/>
    <x v="215"/>
    <x v="0"/>
    <s v="United States"/>
    <s v="Southaven"/>
    <s v="Mississippi"/>
    <n v="38671"/>
    <x v="0"/>
    <s v="TEC-AC-10000109"/>
    <x v="2"/>
    <x v="11"/>
    <s v="Sony Micro Vault Click 16 GB USB 2.0 Flash Drive"/>
    <n v="223.96"/>
    <n v="4"/>
    <n v="0"/>
    <n v="53.750399999999999"/>
    <n v="2014"/>
    <x v="1"/>
    <s v="Q2"/>
    <n v="0.24"/>
  </r>
  <r>
    <m/>
    <m/>
    <m/>
    <m/>
    <m/>
    <m/>
    <m/>
    <m/>
    <m/>
    <m/>
    <m/>
    <m/>
    <m/>
    <m/>
    <m/>
    <m/>
    <m/>
    <m/>
    <m/>
    <m/>
    <m/>
    <n v="2280"/>
    <s v="CA-2017-142622"/>
    <d v="2017-10-30T00:00:00"/>
    <d v="2017-02-11T00:00:00"/>
    <s v="First Class"/>
    <s v="JK-15625"/>
    <x v="600"/>
    <x v="0"/>
    <s v="United States"/>
    <s v="Seattle"/>
    <s v="Washington"/>
    <n v="98115"/>
    <x v="1"/>
    <s v="FUR-CH-10003833"/>
    <x v="0"/>
    <x v="1"/>
    <s v="Novimex Fabric Task Chair"/>
    <n v="97.567999999999998"/>
    <n v="2"/>
    <n v="0.2"/>
    <n v="-6.0979999999999999"/>
    <n v="2017"/>
    <x v="2"/>
    <s v="Q4"/>
    <n v="-6.25E-2"/>
  </r>
  <r>
    <m/>
    <m/>
    <m/>
    <m/>
    <m/>
    <m/>
    <m/>
    <m/>
    <m/>
    <m/>
    <m/>
    <m/>
    <m/>
    <m/>
    <m/>
    <m/>
    <m/>
    <m/>
    <m/>
    <m/>
    <m/>
    <n v="2281"/>
    <s v="CA-2017-142622"/>
    <d v="2017-10-30T00:00:00"/>
    <d v="2017-02-11T00:00:00"/>
    <s v="First Class"/>
    <s v="JK-15625"/>
    <x v="600"/>
    <x v="0"/>
    <s v="United States"/>
    <s v="Seattle"/>
    <s v="Washington"/>
    <n v="98115"/>
    <x v="1"/>
    <s v="FUR-CH-10004289"/>
    <x v="0"/>
    <x v="1"/>
    <s v="Global Super Steno Chair"/>
    <n v="614.27200000000005"/>
    <n v="8"/>
    <n v="0.2"/>
    <n v="-23.0352"/>
    <n v="2017"/>
    <x v="2"/>
    <s v="Q4"/>
    <n v="-3.7499999999999999E-2"/>
  </r>
  <r>
    <m/>
    <m/>
    <m/>
    <m/>
    <m/>
    <m/>
    <m/>
    <m/>
    <m/>
    <m/>
    <m/>
    <m/>
    <m/>
    <m/>
    <m/>
    <m/>
    <m/>
    <m/>
    <m/>
    <m/>
    <m/>
    <n v="2282"/>
    <s v="CA-2017-142622"/>
    <d v="2017-10-30T00:00:00"/>
    <d v="2017-02-11T00:00:00"/>
    <s v="First Class"/>
    <s v="JK-15625"/>
    <x v="600"/>
    <x v="0"/>
    <s v="United States"/>
    <s v="Seattle"/>
    <s v="Washington"/>
    <n v="98115"/>
    <x v="1"/>
    <s v="FUR-BO-10004467"/>
    <x v="0"/>
    <x v="0"/>
    <s v="Bestar Classic Bookcase"/>
    <n v="199.98"/>
    <n v="2"/>
    <n v="0"/>
    <n v="37.996200000000002"/>
    <n v="2017"/>
    <x v="2"/>
    <s v="Q4"/>
    <n v="0.19000000000000003"/>
  </r>
  <r>
    <m/>
    <m/>
    <m/>
    <m/>
    <m/>
    <m/>
    <m/>
    <m/>
    <m/>
    <m/>
    <m/>
    <m/>
    <m/>
    <m/>
    <m/>
    <m/>
    <m/>
    <m/>
    <m/>
    <m/>
    <m/>
    <n v="2283"/>
    <s v="CA-2016-132143"/>
    <d v="2016-09-03T00:00:00"/>
    <d v="2016-05-09T00:00:00"/>
    <s v="First Class"/>
    <s v="FM-14215"/>
    <x v="524"/>
    <x v="1"/>
    <s v="United States"/>
    <s v="Middletown"/>
    <s v="Connecticut"/>
    <n v="6457"/>
    <x v="3"/>
    <s v="OFF-PA-10002713"/>
    <x v="1"/>
    <x v="10"/>
    <s v="Adams Phone Message Book, 200 Message Capacity, 8 1/16” x 11”"/>
    <n v="48.16"/>
    <n v="7"/>
    <n v="0"/>
    <n v="22.153600000000001"/>
    <n v="2016"/>
    <x v="8"/>
    <s v="Q3"/>
    <n v="0.46000000000000008"/>
  </r>
  <r>
    <m/>
    <m/>
    <m/>
    <m/>
    <m/>
    <m/>
    <m/>
    <m/>
    <m/>
    <m/>
    <m/>
    <m/>
    <m/>
    <m/>
    <m/>
    <m/>
    <m/>
    <m/>
    <m/>
    <m/>
    <m/>
    <n v="2284"/>
    <s v="CA-2015-153108"/>
    <d v="2015-03-05T00:00:00"/>
    <d v="2015-09-03T00:00:00"/>
    <s v="Standard Class"/>
    <s v="SF-20200"/>
    <x v="227"/>
    <x v="0"/>
    <s v="United States"/>
    <s v="New Castle"/>
    <s v="Indiana"/>
    <n v="47362"/>
    <x v="2"/>
    <s v="TEC-PH-10001552"/>
    <x v="2"/>
    <x v="7"/>
    <s v="I Need's 3d Hello Kitty Hybrid Silicone Case Cover for HTC One X 4g with 3d Hello Kitty Stylus Pen Green/pink"/>
    <n v="23.92"/>
    <n v="2"/>
    <n v="0"/>
    <n v="6.6976000000000004"/>
    <n v="2015"/>
    <x v="10"/>
    <s v="Q1"/>
    <n v="0.27999999999999997"/>
  </r>
  <r>
    <m/>
    <m/>
    <m/>
    <m/>
    <m/>
    <m/>
    <m/>
    <m/>
    <m/>
    <m/>
    <m/>
    <m/>
    <m/>
    <m/>
    <m/>
    <m/>
    <m/>
    <m/>
    <m/>
    <m/>
    <m/>
    <n v="2285"/>
    <s v="CA-2015-153108"/>
    <d v="2015-03-05T00:00:00"/>
    <d v="2015-09-03T00:00:00"/>
    <s v="Standard Class"/>
    <s v="SF-20200"/>
    <x v="227"/>
    <x v="0"/>
    <s v="United States"/>
    <s v="New Castle"/>
    <s v="Indiana"/>
    <n v="47362"/>
    <x v="2"/>
    <s v="OFF-AP-10002222"/>
    <x v="1"/>
    <x v="9"/>
    <s v="Staple holder"/>
    <n v="60.69"/>
    <n v="7"/>
    <n v="0"/>
    <n v="16.386299999999999"/>
    <n v="2015"/>
    <x v="10"/>
    <s v="Q1"/>
    <n v="0.26999999999999996"/>
  </r>
  <r>
    <m/>
    <m/>
    <m/>
    <m/>
    <m/>
    <m/>
    <m/>
    <m/>
    <m/>
    <m/>
    <m/>
    <m/>
    <m/>
    <m/>
    <m/>
    <m/>
    <m/>
    <m/>
    <m/>
    <m/>
    <m/>
    <n v="2286"/>
    <s v="CA-2016-112676"/>
    <d v="2016-05-05T00:00:00"/>
    <d v="2016-08-05T00:00:00"/>
    <s v="First Class"/>
    <s v="PJ-18835"/>
    <x v="601"/>
    <x v="1"/>
    <s v="United States"/>
    <s v="Murfreesboro"/>
    <s v="Tennessee"/>
    <n v="37130"/>
    <x v="0"/>
    <s v="OFF-PA-10003971"/>
    <x v="1"/>
    <x v="10"/>
    <s v="Xerox 1965"/>
    <n v="14.352"/>
    <n v="3"/>
    <n v="0.2"/>
    <n v="5.2026000000000003"/>
    <n v="2016"/>
    <x v="5"/>
    <s v="Q2"/>
    <n v="0.36249999999999999"/>
  </r>
  <r>
    <m/>
    <m/>
    <m/>
    <m/>
    <m/>
    <m/>
    <m/>
    <m/>
    <m/>
    <m/>
    <m/>
    <m/>
    <m/>
    <m/>
    <m/>
    <m/>
    <m/>
    <m/>
    <m/>
    <m/>
    <m/>
    <n v="2287"/>
    <s v="CA-2017-165687"/>
    <d v="2017-11-17T00:00:00"/>
    <s v="11/23/2017"/>
    <s v="Standard Class"/>
    <s v="CS-12355"/>
    <x v="394"/>
    <x v="0"/>
    <s v="United States"/>
    <s v="Salem"/>
    <s v="Virginia"/>
    <n v="24153"/>
    <x v="0"/>
    <s v="OFF-AP-10004036"/>
    <x v="1"/>
    <x v="9"/>
    <s v="Bionaire 99.97% HEPA Air Cleaner"/>
    <n v="35.04"/>
    <n v="2"/>
    <n v="0"/>
    <n v="12.263999999999999"/>
    <n v="2017"/>
    <x v="0"/>
    <s v="Q4"/>
    <n v="0.35"/>
  </r>
  <r>
    <m/>
    <m/>
    <m/>
    <m/>
    <m/>
    <m/>
    <m/>
    <m/>
    <m/>
    <m/>
    <m/>
    <m/>
    <m/>
    <m/>
    <m/>
    <m/>
    <m/>
    <m/>
    <m/>
    <m/>
    <m/>
    <n v="2288"/>
    <s v="US-2017-112928"/>
    <d v="2017-06-01T00:00:00"/>
    <d v="2017-05-06T00:00:00"/>
    <s v="Second Class"/>
    <s v="BB-10990"/>
    <x v="121"/>
    <x v="1"/>
    <s v="United States"/>
    <s v="Toledo"/>
    <s v="Ohio"/>
    <n v="43615"/>
    <x v="3"/>
    <s v="OFF-AP-10002287"/>
    <x v="1"/>
    <x v="9"/>
    <s v="Eureka Sanitaire  Multi-Pro Heavy-Duty Upright, Disposable Bags"/>
    <n v="17.48"/>
    <n v="5"/>
    <n v="0.2"/>
    <n v="1.3109999999999999"/>
    <n v="2017"/>
    <x v="1"/>
    <s v="Q2"/>
    <n v="7.4999999999999997E-2"/>
  </r>
  <r>
    <m/>
    <m/>
    <m/>
    <m/>
    <m/>
    <m/>
    <m/>
    <m/>
    <m/>
    <m/>
    <m/>
    <m/>
    <m/>
    <m/>
    <m/>
    <m/>
    <m/>
    <m/>
    <m/>
    <m/>
    <m/>
    <n v="2289"/>
    <s v="CA-2017-143343"/>
    <d v="2017-06-10T00:00:00"/>
    <s v="6/13/2017"/>
    <s v="First Class"/>
    <s v="BW-11200"/>
    <x v="572"/>
    <x v="0"/>
    <s v="United States"/>
    <s v="Los Angeles"/>
    <s v="California"/>
    <n v="90032"/>
    <x v="1"/>
    <s v="OFF-AR-10002375"/>
    <x v="1"/>
    <x v="6"/>
    <s v="Newell 351"/>
    <n v="16.399999999999999"/>
    <n v="5"/>
    <n v="0"/>
    <n v="4.7560000000000002"/>
    <n v="2017"/>
    <x v="1"/>
    <s v="Q2"/>
    <n v="0.29000000000000004"/>
  </r>
  <r>
    <m/>
    <m/>
    <m/>
    <m/>
    <m/>
    <m/>
    <m/>
    <m/>
    <m/>
    <m/>
    <m/>
    <m/>
    <m/>
    <m/>
    <m/>
    <m/>
    <m/>
    <m/>
    <m/>
    <m/>
    <m/>
    <n v="2290"/>
    <s v="CA-2017-115154"/>
    <d v="2017-01-08T00:00:00"/>
    <d v="2017-11-01T00:00:00"/>
    <s v="First Class"/>
    <s v="RS-19420"/>
    <x v="602"/>
    <x v="1"/>
    <s v="United States"/>
    <s v="Seattle"/>
    <s v="Washington"/>
    <n v="98115"/>
    <x v="1"/>
    <s v="FUR-TA-10001950"/>
    <x v="0"/>
    <x v="3"/>
    <s v="Balt Solid Wood Round Tables"/>
    <n v="892.98"/>
    <n v="2"/>
    <n v="0"/>
    <n v="80.368200000000002"/>
    <n v="2017"/>
    <x v="9"/>
    <s v="Q1"/>
    <n v="0.09"/>
  </r>
  <r>
    <m/>
    <m/>
    <m/>
    <m/>
    <m/>
    <m/>
    <m/>
    <m/>
    <m/>
    <m/>
    <m/>
    <m/>
    <m/>
    <m/>
    <m/>
    <m/>
    <m/>
    <m/>
    <m/>
    <m/>
    <m/>
    <n v="2291"/>
    <s v="CA-2015-149342"/>
    <d v="2015-04-20T00:00:00"/>
    <s v="4/25/2015"/>
    <s v="Standard Class"/>
    <s v="TS-21160"/>
    <x v="378"/>
    <x v="1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  <n v="2015"/>
    <x v="3"/>
    <s v="Q2"/>
    <n v="0.27"/>
  </r>
  <r>
    <m/>
    <m/>
    <m/>
    <m/>
    <m/>
    <m/>
    <m/>
    <m/>
    <m/>
    <m/>
    <m/>
    <m/>
    <m/>
    <m/>
    <m/>
    <m/>
    <m/>
    <m/>
    <m/>
    <m/>
    <m/>
    <n v="2292"/>
    <s v="CA-2015-149342"/>
    <d v="2015-04-20T00:00:00"/>
    <s v="4/25/2015"/>
    <s v="Standard Class"/>
    <s v="TS-21160"/>
    <x v="378"/>
    <x v="1"/>
    <s v="United States"/>
    <s v="Columbus"/>
    <s v="Georgia"/>
    <n v="31907"/>
    <x v="0"/>
    <s v="FUR-FU-10002937"/>
    <x v="0"/>
    <x v="5"/>
    <s v="GE 48&quot; Fluorescent Tube, Cool White Energy Saver, 34 Watts, 30/Box"/>
    <n v="595.38"/>
    <n v="6"/>
    <n v="0"/>
    <n v="297.69"/>
    <n v="2015"/>
    <x v="3"/>
    <s v="Q2"/>
    <n v="0.5"/>
  </r>
  <r>
    <m/>
    <m/>
    <m/>
    <m/>
    <m/>
    <m/>
    <m/>
    <m/>
    <m/>
    <m/>
    <m/>
    <m/>
    <m/>
    <m/>
    <m/>
    <m/>
    <m/>
    <m/>
    <m/>
    <m/>
    <m/>
    <n v="2293"/>
    <s v="CA-2015-149342"/>
    <d v="2015-04-20T00:00:00"/>
    <s v="4/25/2015"/>
    <s v="Standard Class"/>
    <s v="TS-21160"/>
    <x v="378"/>
    <x v="1"/>
    <s v="United States"/>
    <s v="Columbus"/>
    <s v="Georgia"/>
    <n v="31907"/>
    <x v="0"/>
    <s v="OFF-PA-10001166"/>
    <x v="1"/>
    <x v="10"/>
    <s v="Xerox 2"/>
    <n v="12.96"/>
    <n v="2"/>
    <n v="0"/>
    <n v="6.2207999999999997"/>
    <n v="2015"/>
    <x v="3"/>
    <s v="Q2"/>
    <n v="0.47999999999999993"/>
  </r>
  <r>
    <m/>
    <m/>
    <m/>
    <m/>
    <m/>
    <m/>
    <m/>
    <m/>
    <m/>
    <m/>
    <m/>
    <m/>
    <m/>
    <m/>
    <m/>
    <m/>
    <m/>
    <m/>
    <m/>
    <m/>
    <m/>
    <n v="2294"/>
    <s v="CA-2015-130995"/>
    <d v="2015-11-01T00:00:00"/>
    <d v="2015-06-11T00:00:00"/>
    <s v="Standard Class"/>
    <s v="QJ-19255"/>
    <x v="425"/>
    <x v="1"/>
    <s v="United States"/>
    <s v="New York City"/>
    <s v="New York"/>
    <n v="10009"/>
    <x v="3"/>
    <s v="TEC-PH-10000347"/>
    <x v="2"/>
    <x v="7"/>
    <s v="Cush Cases Heavy Duty Rugged Cover Case for Samsung Galaxy S5 - Purple"/>
    <n v="4.95"/>
    <n v="1"/>
    <n v="0"/>
    <n v="1.3365"/>
    <n v="2015"/>
    <x v="0"/>
    <s v="Q4"/>
    <n v="0.27"/>
  </r>
  <r>
    <m/>
    <m/>
    <m/>
    <m/>
    <m/>
    <m/>
    <m/>
    <m/>
    <m/>
    <m/>
    <m/>
    <m/>
    <m/>
    <m/>
    <m/>
    <m/>
    <m/>
    <m/>
    <m/>
    <m/>
    <m/>
    <n v="2295"/>
    <s v="CA-2017-127929"/>
    <d v="2017-12-23T00:00:00"/>
    <s v="12/27/2017"/>
    <s v="Standard Class"/>
    <s v="FM-14215"/>
    <x v="524"/>
    <x v="1"/>
    <s v="United States"/>
    <s v="Middletown"/>
    <s v="Connecticut"/>
    <n v="6457"/>
    <x v="3"/>
    <s v="FUR-FU-10003708"/>
    <x v="0"/>
    <x v="5"/>
    <s v="Tenex Traditional Chairmats for Medium Pile Carpet, Standard Lip, 36&quot; x 48&quot;"/>
    <n v="181.95"/>
    <n v="3"/>
    <n v="0"/>
    <n v="38.209499999999998"/>
    <n v="2017"/>
    <x v="4"/>
    <s v="Q4"/>
    <n v="0.21"/>
  </r>
  <r>
    <m/>
    <m/>
    <m/>
    <m/>
    <m/>
    <m/>
    <m/>
    <m/>
    <m/>
    <m/>
    <m/>
    <m/>
    <m/>
    <m/>
    <m/>
    <m/>
    <m/>
    <m/>
    <m/>
    <m/>
    <m/>
    <n v="2296"/>
    <s v="CA-2015-113145"/>
    <d v="2015-11-01T00:00:00"/>
    <d v="2015-05-11T00:00:00"/>
    <s v="Standard Class"/>
    <s v="VD-21670"/>
    <x v="104"/>
    <x v="0"/>
    <s v="United States"/>
    <s v="New York City"/>
    <s v="New York"/>
    <n v="10011"/>
    <x v="3"/>
    <s v="OFF-PA-10002659"/>
    <x v="1"/>
    <x v="10"/>
    <s v="Avoid Verbal Orders Carbonless Minifold Book"/>
    <n v="13.52"/>
    <n v="4"/>
    <n v="0"/>
    <n v="6.2191999999999998"/>
    <n v="2015"/>
    <x v="0"/>
    <s v="Q4"/>
    <n v="0.46"/>
  </r>
  <r>
    <m/>
    <m/>
    <m/>
    <m/>
    <m/>
    <m/>
    <m/>
    <m/>
    <m/>
    <m/>
    <m/>
    <m/>
    <m/>
    <m/>
    <m/>
    <m/>
    <m/>
    <m/>
    <m/>
    <m/>
    <m/>
    <n v="2297"/>
    <s v="CA-2015-113145"/>
    <d v="2015-11-01T00:00:00"/>
    <d v="2015-05-11T00:00:00"/>
    <s v="Standard Class"/>
    <s v="VD-21670"/>
    <x v="104"/>
    <x v="0"/>
    <s v="United States"/>
    <s v="New York City"/>
    <s v="New York"/>
    <n v="10011"/>
    <x v="3"/>
    <s v="FUR-FU-10000965"/>
    <x v="0"/>
    <x v="5"/>
    <s v="Howard Miller 11-1/2&quot; Diameter Ridgewood Wall Clock"/>
    <n v="259.7"/>
    <n v="5"/>
    <n v="0"/>
    <n v="106.477"/>
    <n v="2015"/>
    <x v="0"/>
    <s v="Q4"/>
    <n v="0.41000000000000003"/>
  </r>
  <r>
    <m/>
    <m/>
    <m/>
    <m/>
    <m/>
    <m/>
    <m/>
    <m/>
    <m/>
    <m/>
    <m/>
    <m/>
    <m/>
    <m/>
    <m/>
    <m/>
    <m/>
    <m/>
    <m/>
    <m/>
    <m/>
    <n v="2298"/>
    <s v="CA-2015-113145"/>
    <d v="2015-11-01T00:00:00"/>
    <d v="2015-05-11T00:00:00"/>
    <s v="Standard Class"/>
    <s v="VD-21670"/>
    <x v="104"/>
    <x v="0"/>
    <s v="United States"/>
    <s v="New York City"/>
    <s v="New York"/>
    <n v="10011"/>
    <x v="3"/>
    <s v="TEC-PH-10001527"/>
    <x v="2"/>
    <x v="7"/>
    <s v="Plantronics MX500i Earset"/>
    <n v="42.95"/>
    <n v="1"/>
    <n v="0"/>
    <n v="1.2885"/>
    <n v="2015"/>
    <x v="0"/>
    <s v="Q4"/>
    <n v="0.03"/>
  </r>
  <r>
    <m/>
    <m/>
    <m/>
    <m/>
    <m/>
    <m/>
    <m/>
    <m/>
    <m/>
    <m/>
    <m/>
    <m/>
    <m/>
    <m/>
    <m/>
    <m/>
    <m/>
    <m/>
    <m/>
    <m/>
    <m/>
    <n v="2299"/>
    <s v="CA-2015-113145"/>
    <d v="2015-11-01T00:00:00"/>
    <d v="2015-05-11T00:00:00"/>
    <s v="Standard Class"/>
    <s v="VD-21670"/>
    <x v="104"/>
    <x v="0"/>
    <s v="United States"/>
    <s v="New York City"/>
    <s v="New York"/>
    <n v="10011"/>
    <x v="3"/>
    <s v="TEC-AC-10001838"/>
    <x v="2"/>
    <x v="11"/>
    <s v="Razer Tiamat Over Ear 7.1 Surround Sound PC Gaming Headset"/>
    <n v="1399.93"/>
    <n v="7"/>
    <n v="0"/>
    <n v="601.96990000000005"/>
    <n v="2015"/>
    <x v="0"/>
    <s v="Q4"/>
    <n v="0.43"/>
  </r>
  <r>
    <m/>
    <m/>
    <m/>
    <m/>
    <m/>
    <m/>
    <m/>
    <m/>
    <m/>
    <m/>
    <m/>
    <m/>
    <m/>
    <m/>
    <m/>
    <m/>
    <m/>
    <m/>
    <m/>
    <m/>
    <m/>
    <n v="2300"/>
    <s v="CA-2015-113145"/>
    <d v="2015-11-01T00:00:00"/>
    <d v="2015-05-11T00:00:00"/>
    <s v="Standard Class"/>
    <s v="VD-21670"/>
    <x v="104"/>
    <x v="0"/>
    <s v="United States"/>
    <s v="New York City"/>
    <s v="New York"/>
    <n v="10011"/>
    <x v="3"/>
    <s v="TEC-PH-10002597"/>
    <x v="2"/>
    <x v="7"/>
    <s v="Xblue XB-1670-86 X16 Small Office Telephone - Titanium"/>
    <n v="503.96"/>
    <n v="4"/>
    <n v="0"/>
    <n v="125.99"/>
    <n v="2015"/>
    <x v="0"/>
    <s v="Q4"/>
    <n v="0.25"/>
  </r>
  <r>
    <m/>
    <m/>
    <m/>
    <m/>
    <m/>
    <m/>
    <m/>
    <m/>
    <m/>
    <m/>
    <m/>
    <m/>
    <m/>
    <m/>
    <m/>
    <m/>
    <m/>
    <m/>
    <m/>
    <m/>
    <m/>
    <n v="2301"/>
    <s v="CA-2014-162362"/>
    <d v="2014-11-14T00:00:00"/>
    <s v="11/18/2014"/>
    <s v="Standard Class"/>
    <s v="JL-15505"/>
    <x v="145"/>
    <x v="0"/>
    <s v="United States"/>
    <s v="Midland"/>
    <s v="Michigan"/>
    <n v="48640"/>
    <x v="2"/>
    <s v="OFF-BI-10000756"/>
    <x v="1"/>
    <x v="8"/>
    <s v="Storex DuraTech Recycled Plastic Frosted Binders"/>
    <n v="12.72"/>
    <n v="3"/>
    <n v="0"/>
    <n v="6.36"/>
    <n v="2014"/>
    <x v="0"/>
    <s v="Q4"/>
    <n v="0.5"/>
  </r>
  <r>
    <m/>
    <m/>
    <m/>
    <m/>
    <m/>
    <m/>
    <m/>
    <m/>
    <m/>
    <m/>
    <m/>
    <m/>
    <m/>
    <m/>
    <m/>
    <m/>
    <m/>
    <m/>
    <m/>
    <m/>
    <m/>
    <n v="2302"/>
    <s v="CA-2014-162362"/>
    <d v="2014-11-14T00:00:00"/>
    <s v="11/18/2014"/>
    <s v="Standard Class"/>
    <s v="JL-15505"/>
    <x v="145"/>
    <x v="0"/>
    <s v="United States"/>
    <s v="Midland"/>
    <s v="Michigan"/>
    <n v="48640"/>
    <x v="2"/>
    <s v="OFF-BI-10000546"/>
    <x v="1"/>
    <x v="8"/>
    <s v="Avery Durable Binders"/>
    <n v="11.52"/>
    <n v="4"/>
    <n v="0"/>
    <n v="5.6448"/>
    <n v="2014"/>
    <x v="0"/>
    <s v="Q4"/>
    <n v="0.49000000000000005"/>
  </r>
  <r>
    <m/>
    <m/>
    <m/>
    <m/>
    <m/>
    <m/>
    <m/>
    <m/>
    <m/>
    <m/>
    <m/>
    <m/>
    <m/>
    <m/>
    <m/>
    <m/>
    <m/>
    <m/>
    <m/>
    <m/>
    <m/>
    <n v="2303"/>
    <s v="CA-2016-106558"/>
    <d v="2016-01-17T00:00:00"/>
    <s v="1/21/2016"/>
    <s v="Standard Class"/>
    <s v="DL-13495"/>
    <x v="393"/>
    <x v="1"/>
    <s v="United States"/>
    <s v="Columbus"/>
    <s v="Georgia"/>
    <n v="31907"/>
    <x v="0"/>
    <s v="TEC-AC-10001142"/>
    <x v="2"/>
    <x v="11"/>
    <s v="First Data FD10 PIN Pad"/>
    <n v="316"/>
    <n v="4"/>
    <n v="0"/>
    <n v="31.6"/>
    <n v="2016"/>
    <x v="9"/>
    <s v="Q1"/>
    <n v="0.1"/>
  </r>
  <r>
    <m/>
    <m/>
    <m/>
    <m/>
    <m/>
    <m/>
    <m/>
    <m/>
    <m/>
    <m/>
    <m/>
    <m/>
    <m/>
    <m/>
    <m/>
    <m/>
    <m/>
    <m/>
    <m/>
    <m/>
    <m/>
    <n v="2304"/>
    <s v="CA-2017-157931"/>
    <d v="2017-09-17T00:00:00"/>
    <s v="9/22/2017"/>
    <s v="Second Class"/>
    <s v="MO-17800"/>
    <x v="246"/>
    <x v="2"/>
    <s v="United States"/>
    <s v="Roswell"/>
    <s v="Georgia"/>
    <n v="30076"/>
    <x v="0"/>
    <s v="FUR-CH-10000785"/>
    <x v="0"/>
    <x v="1"/>
    <s v="Global Ergonomic Managers Chair"/>
    <n v="723.92"/>
    <n v="4"/>
    <n v="0"/>
    <n v="188.2192"/>
    <n v="2017"/>
    <x v="8"/>
    <s v="Q3"/>
    <n v="0.26"/>
  </r>
  <r>
    <m/>
    <m/>
    <m/>
    <m/>
    <m/>
    <m/>
    <m/>
    <m/>
    <m/>
    <m/>
    <m/>
    <m/>
    <m/>
    <m/>
    <m/>
    <m/>
    <m/>
    <m/>
    <m/>
    <m/>
    <m/>
    <n v="2305"/>
    <s v="CA-2017-157931"/>
    <d v="2017-09-17T00:00:00"/>
    <s v="9/22/2017"/>
    <s v="Second Class"/>
    <s v="MO-17800"/>
    <x v="246"/>
    <x v="2"/>
    <s v="United States"/>
    <s v="Roswell"/>
    <s v="Georgia"/>
    <n v="30076"/>
    <x v="0"/>
    <s v="OFF-PA-10000474"/>
    <x v="1"/>
    <x v="10"/>
    <s v="Easy-staple paper"/>
    <n v="106.32"/>
    <n v="3"/>
    <n v="0"/>
    <n v="49.970399999999998"/>
    <n v="2017"/>
    <x v="8"/>
    <s v="Q3"/>
    <n v="0.47000000000000003"/>
  </r>
  <r>
    <m/>
    <m/>
    <m/>
    <m/>
    <m/>
    <m/>
    <m/>
    <m/>
    <m/>
    <m/>
    <m/>
    <m/>
    <m/>
    <m/>
    <m/>
    <m/>
    <m/>
    <m/>
    <m/>
    <m/>
    <m/>
    <n v="2306"/>
    <s v="CA-2016-115574"/>
    <d v="2016-12-23T00:00:00"/>
    <s v="12/24/2016"/>
    <s v="First Class"/>
    <s v="BP-11185"/>
    <x v="130"/>
    <x v="1"/>
    <s v="United States"/>
    <s v="Chicago"/>
    <s v="Illinois"/>
    <n v="60623"/>
    <x v="2"/>
    <s v="FUR-BO-10003441"/>
    <x v="0"/>
    <x v="0"/>
    <s v="Bush Westfield Collection Bookcases, Fully Assembled"/>
    <n v="141.37200000000001"/>
    <n v="2"/>
    <n v="0.3"/>
    <n v="-14.1372"/>
    <n v="2016"/>
    <x v="4"/>
    <s v="Q4"/>
    <n v="-9.9999999999999992E-2"/>
  </r>
  <r>
    <m/>
    <m/>
    <m/>
    <m/>
    <m/>
    <m/>
    <m/>
    <m/>
    <m/>
    <m/>
    <m/>
    <m/>
    <m/>
    <m/>
    <m/>
    <m/>
    <m/>
    <m/>
    <m/>
    <m/>
    <m/>
    <n v="2307"/>
    <s v="CA-2015-160794"/>
    <d v="2015-08-06T00:00:00"/>
    <d v="2015-08-08T00:00:00"/>
    <s v="First Class"/>
    <s v="MS-17980"/>
    <x v="99"/>
    <x v="1"/>
    <s v="United States"/>
    <s v="Houston"/>
    <s v="Texas"/>
    <n v="77041"/>
    <x v="2"/>
    <s v="OFF-PA-10004156"/>
    <x v="1"/>
    <x v="10"/>
    <s v="Xerox 188"/>
    <n v="27.216000000000001"/>
    <n v="3"/>
    <n v="0.2"/>
    <n v="9.8658000000000001"/>
    <n v="2015"/>
    <x v="6"/>
    <s v="Q3"/>
    <n v="0.36249999999999999"/>
  </r>
  <r>
    <m/>
    <m/>
    <m/>
    <m/>
    <m/>
    <m/>
    <m/>
    <m/>
    <m/>
    <m/>
    <m/>
    <m/>
    <m/>
    <m/>
    <m/>
    <m/>
    <m/>
    <m/>
    <m/>
    <m/>
    <m/>
    <n v="2308"/>
    <s v="CA-2017-116225"/>
    <d v="2017-11-05T00:00:00"/>
    <d v="2017-09-11T00:00:00"/>
    <s v="Standard Class"/>
    <s v="SV-20935"/>
    <x v="603"/>
    <x v="0"/>
    <s v="United States"/>
    <s v="New York City"/>
    <s v="New York"/>
    <n v="10009"/>
    <x v="3"/>
    <s v="TEC-AC-10001432"/>
    <x v="2"/>
    <x v="11"/>
    <s v="Enermax Aurora Lite Keyboard"/>
    <n v="390.75"/>
    <n v="5"/>
    <n v="0"/>
    <n v="171.93"/>
    <n v="2017"/>
    <x v="0"/>
    <s v="Q4"/>
    <n v="0.44"/>
  </r>
  <r>
    <m/>
    <m/>
    <m/>
    <m/>
    <m/>
    <m/>
    <m/>
    <m/>
    <m/>
    <m/>
    <m/>
    <m/>
    <m/>
    <m/>
    <m/>
    <m/>
    <m/>
    <m/>
    <m/>
    <m/>
    <m/>
    <n v="2309"/>
    <s v="US-2017-120418"/>
    <d v="2017-06-11T00:00:00"/>
    <d v="2017-12-06T00:00:00"/>
    <s v="First Class"/>
    <s v="BC-11125"/>
    <x v="604"/>
    <x v="2"/>
    <s v="United States"/>
    <s v="Peoria"/>
    <s v="Arizona"/>
    <n v="85345"/>
    <x v="1"/>
    <s v="FUR-CH-10001394"/>
    <x v="0"/>
    <x v="1"/>
    <s v="Global Leather Executive Chair"/>
    <n v="280.79199999999997"/>
    <n v="1"/>
    <n v="0.2"/>
    <n v="35.098999999999997"/>
    <n v="2017"/>
    <x v="1"/>
    <s v="Q2"/>
    <n v="0.125"/>
  </r>
  <r>
    <m/>
    <m/>
    <m/>
    <m/>
    <m/>
    <m/>
    <m/>
    <m/>
    <m/>
    <m/>
    <m/>
    <m/>
    <m/>
    <m/>
    <m/>
    <m/>
    <m/>
    <m/>
    <m/>
    <m/>
    <m/>
    <n v="2310"/>
    <s v="US-2017-120418"/>
    <d v="2017-06-11T00:00:00"/>
    <d v="2017-12-06T00:00:00"/>
    <s v="First Class"/>
    <s v="BC-11125"/>
    <x v="604"/>
    <x v="2"/>
    <s v="United States"/>
    <s v="Peoria"/>
    <s v="Arizona"/>
    <n v="85345"/>
    <x v="1"/>
    <s v="OFF-ST-10002370"/>
    <x v="1"/>
    <x v="4"/>
    <s v="Sortfiler Multipurpose Personal File Organizer, Black"/>
    <n v="68.447999999999993"/>
    <n v="4"/>
    <n v="0.2"/>
    <n v="7.7004000000000001"/>
    <n v="2017"/>
    <x v="1"/>
    <s v="Q2"/>
    <n v="0.11250000000000002"/>
  </r>
  <r>
    <m/>
    <m/>
    <m/>
    <m/>
    <m/>
    <m/>
    <m/>
    <m/>
    <m/>
    <m/>
    <m/>
    <m/>
    <m/>
    <m/>
    <m/>
    <m/>
    <m/>
    <m/>
    <m/>
    <m/>
    <m/>
    <n v="2311"/>
    <s v="US-2017-120418"/>
    <d v="2017-06-11T00:00:00"/>
    <d v="2017-12-06T00:00:00"/>
    <s v="First Class"/>
    <s v="BC-11125"/>
    <x v="604"/>
    <x v="2"/>
    <s v="United States"/>
    <s v="Peoria"/>
    <s v="Arizona"/>
    <n v="85345"/>
    <x v="1"/>
    <s v="OFF-AR-10002956"/>
    <x v="1"/>
    <x v="6"/>
    <s v="Boston 16801 Nautilus Battery Pencil Sharpener"/>
    <n v="88.04"/>
    <n v="5"/>
    <n v="0.2"/>
    <n v="6.6029999999999998"/>
    <n v="2017"/>
    <x v="1"/>
    <s v="Q2"/>
    <n v="7.4999999999999997E-2"/>
  </r>
  <r>
    <m/>
    <m/>
    <m/>
    <m/>
    <m/>
    <m/>
    <m/>
    <m/>
    <m/>
    <m/>
    <m/>
    <m/>
    <m/>
    <m/>
    <m/>
    <m/>
    <m/>
    <m/>
    <m/>
    <m/>
    <m/>
    <n v="2312"/>
    <s v="US-2017-120418"/>
    <d v="2017-06-11T00:00:00"/>
    <d v="2017-12-06T00:00:00"/>
    <s v="First Class"/>
    <s v="BC-11125"/>
    <x v="604"/>
    <x v="2"/>
    <s v="United States"/>
    <s v="Peoria"/>
    <s v="Arizona"/>
    <n v="85345"/>
    <x v="1"/>
    <s v="OFF-AR-10001955"/>
    <x v="1"/>
    <x v="6"/>
    <s v="Newell 319"/>
    <n v="15.872"/>
    <n v="1"/>
    <n v="0.2"/>
    <n v="1.984"/>
    <n v="2017"/>
    <x v="1"/>
    <s v="Q2"/>
    <n v="0.125"/>
  </r>
  <r>
    <m/>
    <m/>
    <m/>
    <m/>
    <m/>
    <m/>
    <m/>
    <m/>
    <m/>
    <m/>
    <m/>
    <m/>
    <m/>
    <m/>
    <m/>
    <m/>
    <m/>
    <m/>
    <m/>
    <m/>
    <m/>
    <n v="2313"/>
    <s v="US-2017-120418"/>
    <d v="2017-06-11T00:00:00"/>
    <d v="2017-12-06T00:00:00"/>
    <s v="First Class"/>
    <s v="BC-11125"/>
    <x v="604"/>
    <x v="2"/>
    <s v="United States"/>
    <s v="Peoria"/>
    <s v="Arizona"/>
    <n v="85345"/>
    <x v="1"/>
    <s v="OFF-ST-10001809"/>
    <x v="1"/>
    <x v="4"/>
    <s v="Fellowes Officeware Wire Shelving"/>
    <n v="215.59200000000001"/>
    <n v="3"/>
    <n v="0.2"/>
    <n v="-48.508200000000002"/>
    <n v="2017"/>
    <x v="1"/>
    <s v="Q2"/>
    <n v="-0.22500000000000001"/>
  </r>
  <r>
    <m/>
    <m/>
    <m/>
    <m/>
    <m/>
    <m/>
    <m/>
    <m/>
    <m/>
    <m/>
    <m/>
    <m/>
    <m/>
    <m/>
    <m/>
    <m/>
    <m/>
    <m/>
    <m/>
    <m/>
    <m/>
    <n v="2314"/>
    <s v="CA-2017-122035"/>
    <d v="2017-07-20T00:00:00"/>
    <s v="7/25/2017"/>
    <s v="Standard Class"/>
    <s v="EM-13825"/>
    <x v="605"/>
    <x v="1"/>
    <s v="United States"/>
    <s v="Sioux Falls"/>
    <s v="South Dakota"/>
    <n v="57103"/>
    <x v="2"/>
    <s v="OFF-LA-10004093"/>
    <x v="1"/>
    <x v="2"/>
    <s v="Avery 486"/>
    <n v="14.62"/>
    <n v="2"/>
    <n v="0"/>
    <n v="6.8714000000000004"/>
    <n v="2017"/>
    <x v="7"/>
    <s v="Q3"/>
    <n v="0.47000000000000003"/>
  </r>
  <r>
    <m/>
    <m/>
    <m/>
    <m/>
    <m/>
    <m/>
    <m/>
    <m/>
    <m/>
    <m/>
    <m/>
    <m/>
    <m/>
    <m/>
    <m/>
    <m/>
    <m/>
    <m/>
    <m/>
    <m/>
    <m/>
    <n v="2315"/>
    <s v="CA-2017-122035"/>
    <d v="2017-07-20T00:00:00"/>
    <s v="7/25/2017"/>
    <s v="Standard Class"/>
    <s v="EM-13825"/>
    <x v="605"/>
    <x v="1"/>
    <s v="United States"/>
    <s v="Sioux Falls"/>
    <s v="South Dakota"/>
    <n v="57103"/>
    <x v="2"/>
    <s v="OFF-AP-10002118"/>
    <x v="1"/>
    <x v="9"/>
    <s v="1.7 Cubic Foot Compact &quot;Cube&quot; Office Refrigerators"/>
    <n v="416.32"/>
    <n v="2"/>
    <n v="0"/>
    <n v="112.4064"/>
    <n v="2017"/>
    <x v="7"/>
    <s v="Q3"/>
    <n v="0.27"/>
  </r>
  <r>
    <m/>
    <m/>
    <m/>
    <m/>
    <m/>
    <m/>
    <m/>
    <m/>
    <m/>
    <m/>
    <m/>
    <m/>
    <m/>
    <m/>
    <m/>
    <m/>
    <m/>
    <m/>
    <m/>
    <m/>
    <m/>
    <n v="2316"/>
    <s v="CA-2017-122035"/>
    <d v="2017-07-20T00:00:00"/>
    <s v="7/25/2017"/>
    <s v="Standard Class"/>
    <s v="EM-13825"/>
    <x v="605"/>
    <x v="1"/>
    <s v="United States"/>
    <s v="Sioux Falls"/>
    <s v="South Dakota"/>
    <n v="57103"/>
    <x v="2"/>
    <s v="OFF-BI-10000404"/>
    <x v="1"/>
    <x v="8"/>
    <s v="Avery Printable Repositionable Plastic Tabs"/>
    <n v="43"/>
    <n v="5"/>
    <n v="0"/>
    <n v="20.21"/>
    <n v="2017"/>
    <x v="7"/>
    <s v="Q3"/>
    <n v="0.47000000000000003"/>
  </r>
  <r>
    <m/>
    <m/>
    <m/>
    <m/>
    <m/>
    <m/>
    <m/>
    <m/>
    <m/>
    <m/>
    <m/>
    <m/>
    <m/>
    <m/>
    <m/>
    <m/>
    <m/>
    <m/>
    <m/>
    <m/>
    <m/>
    <n v="2317"/>
    <s v="CA-2017-122035"/>
    <d v="2017-07-20T00:00:00"/>
    <s v="7/25/2017"/>
    <s v="Standard Class"/>
    <s v="EM-13825"/>
    <x v="605"/>
    <x v="1"/>
    <s v="United States"/>
    <s v="Sioux Falls"/>
    <s v="South Dakota"/>
    <n v="57103"/>
    <x v="2"/>
    <s v="FUR-CH-10003833"/>
    <x v="0"/>
    <x v="1"/>
    <s v="Novimex Fabric Task Chair"/>
    <n v="182.94"/>
    <n v="3"/>
    <n v="0"/>
    <n v="27.440999999999999"/>
    <n v="2017"/>
    <x v="7"/>
    <s v="Q3"/>
    <n v="0.15"/>
  </r>
  <r>
    <m/>
    <m/>
    <m/>
    <m/>
    <m/>
    <m/>
    <m/>
    <m/>
    <m/>
    <m/>
    <m/>
    <m/>
    <m/>
    <m/>
    <m/>
    <m/>
    <m/>
    <m/>
    <m/>
    <m/>
    <m/>
    <n v="2318"/>
    <s v="CA-2017-122035"/>
    <d v="2017-07-20T00:00:00"/>
    <s v="7/25/2017"/>
    <s v="Standard Class"/>
    <s v="EM-13825"/>
    <x v="605"/>
    <x v="1"/>
    <s v="United States"/>
    <s v="Sioux Falls"/>
    <s v="South Dakota"/>
    <n v="57103"/>
    <x v="2"/>
    <s v="OFF-BI-10002072"/>
    <x v="1"/>
    <x v="8"/>
    <s v="Cardinal Slant-D Ring Binders"/>
    <n v="60.83"/>
    <n v="7"/>
    <n v="0"/>
    <n v="30.414999999999999"/>
    <n v="2017"/>
    <x v="7"/>
    <s v="Q3"/>
    <n v="0.5"/>
  </r>
  <r>
    <m/>
    <m/>
    <m/>
    <m/>
    <m/>
    <m/>
    <m/>
    <m/>
    <m/>
    <m/>
    <m/>
    <m/>
    <m/>
    <m/>
    <m/>
    <m/>
    <m/>
    <m/>
    <m/>
    <m/>
    <m/>
    <n v="2319"/>
    <s v="CA-2017-122035"/>
    <d v="2017-07-20T00:00:00"/>
    <s v="7/25/2017"/>
    <s v="Standard Class"/>
    <s v="EM-13825"/>
    <x v="605"/>
    <x v="1"/>
    <s v="United States"/>
    <s v="Sioux Falls"/>
    <s v="South Dakota"/>
    <n v="57103"/>
    <x v="2"/>
    <s v="TEC-AC-10003095"/>
    <x v="2"/>
    <x v="11"/>
    <s v="Logitech G35 7.1-Channel Surround Sound Headset"/>
    <n v="389.97"/>
    <n v="3"/>
    <n v="0"/>
    <n v="132.5898"/>
    <n v="2017"/>
    <x v="7"/>
    <s v="Q3"/>
    <n v="0.33999999999999997"/>
  </r>
  <r>
    <m/>
    <m/>
    <m/>
    <m/>
    <m/>
    <m/>
    <m/>
    <m/>
    <m/>
    <m/>
    <m/>
    <m/>
    <m/>
    <m/>
    <m/>
    <m/>
    <m/>
    <m/>
    <m/>
    <m/>
    <m/>
    <n v="2320"/>
    <s v="CA-2015-117828"/>
    <d v="2015-12-23T00:00:00"/>
    <s v="12/26/2015"/>
    <s v="First Class"/>
    <s v="BD-11500"/>
    <x v="214"/>
    <x v="0"/>
    <s v="United States"/>
    <s v="Richmond"/>
    <s v="Virginia"/>
    <n v="23223"/>
    <x v="0"/>
    <s v="OFF-AP-10001563"/>
    <x v="1"/>
    <x v="9"/>
    <s v="Belkin Premiere Surge Master II 8-outlet surge protector"/>
    <n v="194.32"/>
    <n v="4"/>
    <n v="0"/>
    <n v="56.352800000000002"/>
    <n v="2015"/>
    <x v="4"/>
    <s v="Q4"/>
    <n v="0.29000000000000004"/>
  </r>
  <r>
    <m/>
    <m/>
    <m/>
    <m/>
    <m/>
    <m/>
    <m/>
    <m/>
    <m/>
    <m/>
    <m/>
    <m/>
    <m/>
    <m/>
    <m/>
    <m/>
    <m/>
    <m/>
    <m/>
    <m/>
    <m/>
    <n v="2321"/>
    <s v="CA-2017-165491"/>
    <d v="2017-03-20T00:00:00"/>
    <s v="3/24/2017"/>
    <s v="Standard Class"/>
    <s v="HW-14935"/>
    <x v="304"/>
    <x v="1"/>
    <s v="United States"/>
    <s v="Seattle"/>
    <s v="Washington"/>
    <n v="98115"/>
    <x v="1"/>
    <s v="TEC-AC-10000358"/>
    <x v="2"/>
    <x v="11"/>
    <s v="Imation Secure Drive + Hardware Encrypted USB flash drive - 16 GB"/>
    <n v="265.93"/>
    <n v="7"/>
    <n v="0"/>
    <n v="63.8232"/>
    <n v="2017"/>
    <x v="10"/>
    <s v="Q1"/>
    <n v="0.24"/>
  </r>
  <r>
    <m/>
    <m/>
    <m/>
    <m/>
    <m/>
    <m/>
    <m/>
    <m/>
    <m/>
    <m/>
    <m/>
    <m/>
    <m/>
    <m/>
    <m/>
    <m/>
    <m/>
    <m/>
    <m/>
    <m/>
    <m/>
    <n v="2322"/>
    <s v="CA-2015-109470"/>
    <d v="2015-12-31T00:00:00"/>
    <d v="2016-03-01T00:00:00"/>
    <s v="Second Class"/>
    <s v="KC-16255"/>
    <x v="346"/>
    <x v="1"/>
    <s v="United States"/>
    <s v="Henderson"/>
    <s v="Kentucky"/>
    <n v="42420"/>
    <x v="0"/>
    <s v="OFF-BI-10004492"/>
    <x v="1"/>
    <x v="8"/>
    <s v="Tuf-Vin Binders"/>
    <n v="94.74"/>
    <n v="3"/>
    <n v="0"/>
    <n v="44.527799999999999"/>
    <n v="2015"/>
    <x v="4"/>
    <s v="Q4"/>
    <n v="0.47000000000000003"/>
  </r>
  <r>
    <m/>
    <m/>
    <m/>
    <m/>
    <m/>
    <m/>
    <m/>
    <m/>
    <m/>
    <m/>
    <m/>
    <m/>
    <m/>
    <m/>
    <m/>
    <m/>
    <m/>
    <m/>
    <m/>
    <m/>
    <m/>
    <n v="2323"/>
    <s v="CA-2015-109470"/>
    <d v="2015-12-31T00:00:00"/>
    <d v="2016-03-01T00:00:00"/>
    <s v="Second Class"/>
    <s v="KC-16255"/>
    <x v="346"/>
    <x v="1"/>
    <s v="United States"/>
    <s v="Henderson"/>
    <s v="Kentucky"/>
    <n v="42420"/>
    <x v="0"/>
    <s v="OFF-BI-10001072"/>
    <x v="1"/>
    <x v="8"/>
    <s v="GBC Clear Cover, 8-1/2 x 11, unpunched, 25 covers per pack"/>
    <n v="60.64"/>
    <n v="4"/>
    <n v="0"/>
    <n v="27.894400000000001"/>
    <n v="2015"/>
    <x v="4"/>
    <s v="Q4"/>
    <n v="0.46"/>
  </r>
  <r>
    <m/>
    <m/>
    <m/>
    <m/>
    <m/>
    <m/>
    <m/>
    <m/>
    <m/>
    <m/>
    <m/>
    <m/>
    <m/>
    <m/>
    <m/>
    <m/>
    <m/>
    <m/>
    <m/>
    <m/>
    <m/>
    <n v="2324"/>
    <s v="CA-2015-109470"/>
    <d v="2015-12-31T00:00:00"/>
    <d v="2016-03-01T00:00:00"/>
    <s v="Second Class"/>
    <s v="KC-16255"/>
    <x v="346"/>
    <x v="1"/>
    <s v="United States"/>
    <s v="Henderson"/>
    <s v="Kentucky"/>
    <n v="42420"/>
    <x v="0"/>
    <s v="OFF-BI-10003707"/>
    <x v="1"/>
    <x v="8"/>
    <s v="Aluminum Screw Posts"/>
    <n v="76.3"/>
    <n v="5"/>
    <n v="0"/>
    <n v="38.15"/>
    <n v="2015"/>
    <x v="4"/>
    <s v="Q4"/>
    <n v="0.5"/>
  </r>
  <r>
    <m/>
    <m/>
    <m/>
    <m/>
    <m/>
    <m/>
    <m/>
    <m/>
    <m/>
    <m/>
    <m/>
    <m/>
    <m/>
    <m/>
    <m/>
    <m/>
    <m/>
    <m/>
    <m/>
    <m/>
    <m/>
    <n v="2325"/>
    <s v="CA-2015-109470"/>
    <d v="2015-12-31T00:00:00"/>
    <d v="2016-03-01T00:00:00"/>
    <s v="Second Class"/>
    <s v="KC-16255"/>
    <x v="346"/>
    <x v="1"/>
    <s v="United States"/>
    <s v="Henderson"/>
    <s v="Kentucky"/>
    <n v="42420"/>
    <x v="0"/>
    <s v="OFF-BI-10000977"/>
    <x v="1"/>
    <x v="8"/>
    <s v="Ibico Plastic Spiral Binding Combs"/>
    <n v="364.8"/>
    <n v="12"/>
    <n v="0"/>
    <n v="167.80799999999999"/>
    <n v="2015"/>
    <x v="4"/>
    <s v="Q4"/>
    <n v="0.45999999999999996"/>
  </r>
  <r>
    <m/>
    <m/>
    <m/>
    <m/>
    <m/>
    <m/>
    <m/>
    <m/>
    <m/>
    <m/>
    <m/>
    <m/>
    <m/>
    <m/>
    <m/>
    <m/>
    <m/>
    <m/>
    <m/>
    <m/>
    <m/>
    <n v="2326"/>
    <s v="CA-2015-105102"/>
    <d v="2015-09-15T00:00:00"/>
    <s v="9/19/2015"/>
    <s v="Second Class"/>
    <s v="BM-11575"/>
    <x v="606"/>
    <x v="1"/>
    <s v="United States"/>
    <s v="New York City"/>
    <s v="New York"/>
    <n v="10035"/>
    <x v="3"/>
    <s v="OFF-BI-10002082"/>
    <x v="1"/>
    <x v="8"/>
    <s v="GBC Twin Loop Wire Binding Elements"/>
    <n v="79.872"/>
    <n v="3"/>
    <n v="0.2"/>
    <n v="29.952000000000002"/>
    <n v="2015"/>
    <x v="8"/>
    <s v="Q3"/>
    <n v="0.375"/>
  </r>
  <r>
    <m/>
    <m/>
    <m/>
    <m/>
    <m/>
    <m/>
    <m/>
    <m/>
    <m/>
    <m/>
    <m/>
    <m/>
    <m/>
    <m/>
    <m/>
    <m/>
    <m/>
    <m/>
    <m/>
    <m/>
    <m/>
    <n v="2327"/>
    <s v="CA-2015-105102"/>
    <d v="2015-09-15T00:00:00"/>
    <s v="9/19/2015"/>
    <s v="Second Class"/>
    <s v="BM-11575"/>
    <x v="606"/>
    <x v="1"/>
    <s v="United States"/>
    <s v="New York City"/>
    <s v="New York"/>
    <n v="10035"/>
    <x v="3"/>
    <s v="FUR-BO-10004709"/>
    <x v="0"/>
    <x v="0"/>
    <s v="Bush Westfield Collection Bookcases, Medium Cherry Finish"/>
    <n v="46.384"/>
    <n v="1"/>
    <n v="0.2"/>
    <n v="1.1596"/>
    <n v="2015"/>
    <x v="8"/>
    <s v="Q3"/>
    <n v="2.4999999999999998E-2"/>
  </r>
  <r>
    <m/>
    <m/>
    <m/>
    <m/>
    <m/>
    <m/>
    <m/>
    <m/>
    <m/>
    <m/>
    <m/>
    <m/>
    <m/>
    <m/>
    <m/>
    <m/>
    <m/>
    <m/>
    <m/>
    <m/>
    <m/>
    <n v="2328"/>
    <s v="CA-2015-105102"/>
    <d v="2015-09-15T00:00:00"/>
    <s v="9/19/2015"/>
    <s v="Second Class"/>
    <s v="BM-11575"/>
    <x v="606"/>
    <x v="1"/>
    <s v="United States"/>
    <s v="New York City"/>
    <s v="New York"/>
    <n v="10035"/>
    <x v="3"/>
    <s v="OFF-PA-10002365"/>
    <x v="1"/>
    <x v="10"/>
    <s v="Xerox 1967"/>
    <n v="12.96"/>
    <n v="2"/>
    <n v="0"/>
    <n v="6.2207999999999997"/>
    <n v="2015"/>
    <x v="8"/>
    <s v="Q3"/>
    <n v="0.47999999999999993"/>
  </r>
  <r>
    <m/>
    <m/>
    <m/>
    <m/>
    <m/>
    <m/>
    <m/>
    <m/>
    <m/>
    <m/>
    <m/>
    <m/>
    <m/>
    <m/>
    <m/>
    <m/>
    <m/>
    <m/>
    <m/>
    <m/>
    <m/>
    <n v="2329"/>
    <s v="CA-2017-138422"/>
    <d v="2017-09-23T00:00:00"/>
    <s v="9/26/2017"/>
    <s v="First Class"/>
    <s v="KN-16705"/>
    <x v="607"/>
    <x v="2"/>
    <s v="United States"/>
    <s v="Fort Collins"/>
    <s v="Colorado"/>
    <n v="80525"/>
    <x v="1"/>
    <s v="OFF-EN-10004147"/>
    <x v="1"/>
    <x v="12"/>
    <s v="Wausau Papers Astrobrights Colored Envelopes"/>
    <n v="14.352"/>
    <n v="3"/>
    <n v="0.2"/>
    <n v="5.2026000000000003"/>
    <n v="2017"/>
    <x v="8"/>
    <s v="Q3"/>
    <n v="0.36249999999999999"/>
  </r>
  <r>
    <m/>
    <m/>
    <m/>
    <m/>
    <m/>
    <m/>
    <m/>
    <m/>
    <m/>
    <m/>
    <m/>
    <m/>
    <m/>
    <m/>
    <m/>
    <m/>
    <m/>
    <m/>
    <m/>
    <m/>
    <m/>
    <n v="2330"/>
    <s v="US-2015-147739"/>
    <d v="2015-12-25T00:00:00"/>
    <s v="12/29/2015"/>
    <s v="Standard Class"/>
    <s v="JD-16150"/>
    <x v="251"/>
    <x v="1"/>
    <s v="United States"/>
    <s v="Philadelphia"/>
    <s v="Pennsylvania"/>
    <n v="19140"/>
    <x v="3"/>
    <s v="FUR-FU-10001468"/>
    <x v="0"/>
    <x v="5"/>
    <s v="Tenex Antistatic Computer Chair Mats"/>
    <n v="547.13599999999997"/>
    <n v="4"/>
    <n v="0.2"/>
    <n v="-68.391999999999996"/>
    <n v="2015"/>
    <x v="4"/>
    <s v="Q4"/>
    <n v="-0.125"/>
  </r>
  <r>
    <m/>
    <m/>
    <m/>
    <m/>
    <m/>
    <m/>
    <m/>
    <m/>
    <m/>
    <m/>
    <m/>
    <m/>
    <m/>
    <m/>
    <m/>
    <m/>
    <m/>
    <m/>
    <m/>
    <m/>
    <m/>
    <n v="2331"/>
    <s v="CA-2016-155187"/>
    <d v="2016-09-24T00:00:00"/>
    <s v="9/26/2016"/>
    <s v="Second Class"/>
    <s v="LA-16780"/>
    <x v="156"/>
    <x v="1"/>
    <s v="United States"/>
    <s v="Los Angeles"/>
    <s v="California"/>
    <n v="90004"/>
    <x v="1"/>
    <s v="OFF-ST-10000642"/>
    <x v="1"/>
    <x v="4"/>
    <s v="Tennsco Lockers, Gray"/>
    <n v="41.96"/>
    <n v="2"/>
    <n v="0"/>
    <n v="2.9371999999999998"/>
    <n v="2016"/>
    <x v="8"/>
    <s v="Q3"/>
    <n v="6.9999999999999993E-2"/>
  </r>
  <r>
    <m/>
    <m/>
    <m/>
    <m/>
    <m/>
    <m/>
    <m/>
    <m/>
    <m/>
    <m/>
    <m/>
    <m/>
    <m/>
    <m/>
    <m/>
    <m/>
    <m/>
    <m/>
    <m/>
    <m/>
    <m/>
    <n v="2332"/>
    <s v="CA-2016-155187"/>
    <d v="2016-09-24T00:00:00"/>
    <s v="9/26/2016"/>
    <s v="Second Class"/>
    <s v="LA-16780"/>
    <x v="156"/>
    <x v="1"/>
    <s v="United States"/>
    <s v="Los Angeles"/>
    <s v="California"/>
    <n v="90004"/>
    <x v="1"/>
    <s v="OFF-PA-10000380"/>
    <x v="1"/>
    <x v="10"/>
    <s v="REDIFORM Incoming/Outgoing Call Register, 11&quot; X 8 1/2&quot;, 100 Messages"/>
    <n v="41.7"/>
    <n v="5"/>
    <n v="0"/>
    <n v="20.85"/>
    <n v="2016"/>
    <x v="8"/>
    <s v="Q3"/>
    <n v="0.5"/>
  </r>
  <r>
    <m/>
    <m/>
    <m/>
    <m/>
    <m/>
    <m/>
    <m/>
    <m/>
    <m/>
    <m/>
    <m/>
    <m/>
    <m/>
    <m/>
    <m/>
    <m/>
    <m/>
    <m/>
    <m/>
    <m/>
    <m/>
    <n v="2333"/>
    <s v="CA-2017-169285"/>
    <d v="2017-03-21T00:00:00"/>
    <s v="3/25/2017"/>
    <s v="Standard Class"/>
    <s v="RW-19690"/>
    <x v="355"/>
    <x v="0"/>
    <s v="United States"/>
    <s v="Lafayette"/>
    <s v="Indiana"/>
    <n v="47905"/>
    <x v="2"/>
    <s v="OFF-PA-10004071"/>
    <x v="1"/>
    <x v="10"/>
    <s v="Eaton Premium Continuous-Feed Paper, 25% Cotton, Letter Size, White, 1000 Shts/Box"/>
    <n v="277.39999999999998"/>
    <n v="5"/>
    <n v="0"/>
    <n v="133.15199999999999"/>
    <n v="2017"/>
    <x v="10"/>
    <s v="Q1"/>
    <n v="0.48"/>
  </r>
  <r>
    <m/>
    <m/>
    <m/>
    <m/>
    <m/>
    <m/>
    <m/>
    <m/>
    <m/>
    <m/>
    <m/>
    <m/>
    <m/>
    <m/>
    <m/>
    <m/>
    <m/>
    <m/>
    <m/>
    <m/>
    <m/>
    <n v="2334"/>
    <s v="CA-2017-169285"/>
    <d v="2017-03-21T00:00:00"/>
    <s v="3/25/2017"/>
    <s v="Standard Class"/>
    <s v="RW-19690"/>
    <x v="355"/>
    <x v="0"/>
    <s v="United States"/>
    <s v="Lafayette"/>
    <s v="Indiana"/>
    <n v="47905"/>
    <x v="2"/>
    <s v="OFF-PA-10004971"/>
    <x v="1"/>
    <x v="10"/>
    <s v="Xerox 196"/>
    <n v="5.78"/>
    <n v="1"/>
    <n v="0"/>
    <n v="2.8321999999999998"/>
    <n v="2017"/>
    <x v="10"/>
    <s v="Q1"/>
    <n v="0.48999999999999994"/>
  </r>
  <r>
    <m/>
    <m/>
    <m/>
    <m/>
    <m/>
    <m/>
    <m/>
    <m/>
    <m/>
    <m/>
    <m/>
    <m/>
    <m/>
    <m/>
    <m/>
    <m/>
    <m/>
    <m/>
    <m/>
    <m/>
    <m/>
    <n v="2335"/>
    <s v="CA-2014-140886"/>
    <d v="2014-09-30T00:00:00"/>
    <d v="2014-04-10T00:00:00"/>
    <s v="Standard Class"/>
    <s v="KW-16570"/>
    <x v="608"/>
    <x v="0"/>
    <s v="United States"/>
    <s v="Clarksville"/>
    <s v="Tennessee"/>
    <n v="37042"/>
    <x v="0"/>
    <s v="OFF-AP-10000696"/>
    <x v="1"/>
    <x v="9"/>
    <s v="Holmes Odor Grabber"/>
    <n v="69.215999999999994"/>
    <n v="6"/>
    <n v="0.2"/>
    <n v="11.2476"/>
    <n v="2014"/>
    <x v="8"/>
    <s v="Q3"/>
    <n v="0.16250000000000001"/>
  </r>
  <r>
    <m/>
    <m/>
    <m/>
    <m/>
    <m/>
    <m/>
    <m/>
    <m/>
    <m/>
    <m/>
    <m/>
    <m/>
    <m/>
    <m/>
    <m/>
    <m/>
    <m/>
    <m/>
    <m/>
    <m/>
    <m/>
    <n v="2336"/>
    <s v="CA-2017-152695"/>
    <d v="2017-12-10T00:00:00"/>
    <d v="2017-10-12T00:00:00"/>
    <s v="Same Day"/>
    <s v="CC-12220"/>
    <x v="417"/>
    <x v="0"/>
    <s v="United States"/>
    <s v="Fairfield"/>
    <s v="Connecticut"/>
    <n v="6824"/>
    <x v="3"/>
    <s v="OFF-EN-10004030"/>
    <x v="1"/>
    <x v="12"/>
    <s v="Convenience Packs of Business Envelopes"/>
    <n v="10.86"/>
    <n v="3"/>
    <n v="0"/>
    <n v="5.1041999999999996"/>
    <n v="2017"/>
    <x v="4"/>
    <s v="Q4"/>
    <n v="0.47"/>
  </r>
  <r>
    <m/>
    <m/>
    <m/>
    <m/>
    <m/>
    <m/>
    <m/>
    <m/>
    <m/>
    <m/>
    <m/>
    <m/>
    <m/>
    <m/>
    <m/>
    <m/>
    <m/>
    <m/>
    <m/>
    <m/>
    <m/>
    <n v="2337"/>
    <s v="CA-2017-152695"/>
    <d v="2017-12-10T00:00:00"/>
    <d v="2017-10-12T00:00:00"/>
    <s v="Same Day"/>
    <s v="CC-12220"/>
    <x v="417"/>
    <x v="0"/>
    <s v="United States"/>
    <s v="Fairfield"/>
    <s v="Connecticut"/>
    <n v="6824"/>
    <x v="3"/>
    <s v="OFF-AP-10000026"/>
    <x v="1"/>
    <x v="9"/>
    <s v="Tripp Lite Isotel 6 Outlet Surge Protector with Fax/Modem Protection"/>
    <n v="426.79"/>
    <n v="7"/>
    <n v="0"/>
    <n v="123.76909999999999"/>
    <n v="2017"/>
    <x v="4"/>
    <s v="Q4"/>
    <n v="0.28999999999999998"/>
  </r>
  <r>
    <m/>
    <m/>
    <m/>
    <m/>
    <m/>
    <m/>
    <m/>
    <m/>
    <m/>
    <m/>
    <m/>
    <m/>
    <m/>
    <m/>
    <m/>
    <m/>
    <m/>
    <m/>
    <m/>
    <m/>
    <m/>
    <n v="2338"/>
    <s v="CA-2014-110639"/>
    <d v="2014-08-23T00:00:00"/>
    <s v="8/23/2014"/>
    <s v="Same Day"/>
    <s v="RH-19495"/>
    <x v="302"/>
    <x v="0"/>
    <s v="United States"/>
    <s v="New York City"/>
    <s v="New York"/>
    <n v="10009"/>
    <x v="3"/>
    <s v="OFF-PA-10003936"/>
    <x v="1"/>
    <x v="10"/>
    <s v="Xerox 1994"/>
    <n v="25.92"/>
    <n v="4"/>
    <n v="0"/>
    <n v="12.441599999999999"/>
    <n v="2014"/>
    <x v="6"/>
    <s v="Q3"/>
    <n v="0.47999999999999993"/>
  </r>
  <r>
    <m/>
    <m/>
    <m/>
    <m/>
    <m/>
    <m/>
    <m/>
    <m/>
    <m/>
    <m/>
    <m/>
    <m/>
    <m/>
    <m/>
    <m/>
    <m/>
    <m/>
    <m/>
    <m/>
    <m/>
    <m/>
    <n v="2339"/>
    <s v="CA-2014-110639"/>
    <d v="2014-08-23T00:00:00"/>
    <s v="8/23/2014"/>
    <s v="Same Day"/>
    <s v="RH-19495"/>
    <x v="302"/>
    <x v="0"/>
    <s v="United States"/>
    <s v="New York City"/>
    <s v="New York"/>
    <n v="10009"/>
    <x v="3"/>
    <s v="OFF-PA-10004530"/>
    <x v="1"/>
    <x v="10"/>
    <s v="Personal Creations Ink Jet Cards and Labels"/>
    <n v="45.92"/>
    <n v="4"/>
    <n v="0"/>
    <n v="22.500800000000002"/>
    <n v="2014"/>
    <x v="6"/>
    <s v="Q3"/>
    <n v="0.49"/>
  </r>
  <r>
    <m/>
    <m/>
    <m/>
    <m/>
    <m/>
    <m/>
    <m/>
    <m/>
    <m/>
    <m/>
    <m/>
    <m/>
    <m/>
    <m/>
    <m/>
    <m/>
    <m/>
    <m/>
    <m/>
    <m/>
    <m/>
    <n v="2340"/>
    <s v="CA-2014-121727"/>
    <d v="2014-08-19T00:00:00"/>
    <s v="8/24/2014"/>
    <s v="Standard Class"/>
    <s v="JK-15625"/>
    <x v="600"/>
    <x v="0"/>
    <s v="United States"/>
    <s v="Columbus"/>
    <s v="Ohio"/>
    <n v="43229"/>
    <x v="3"/>
    <s v="OFF-AR-10004930"/>
    <x v="1"/>
    <x v="6"/>
    <s v="Turquoise Lead Holder with Pocket Clip"/>
    <n v="10.72"/>
    <n v="2"/>
    <n v="0.2"/>
    <n v="1.742"/>
    <n v="2014"/>
    <x v="6"/>
    <s v="Q3"/>
    <n v="0.16249999999999998"/>
  </r>
  <r>
    <m/>
    <m/>
    <m/>
    <m/>
    <m/>
    <m/>
    <m/>
    <m/>
    <m/>
    <m/>
    <m/>
    <m/>
    <m/>
    <m/>
    <m/>
    <m/>
    <m/>
    <m/>
    <m/>
    <m/>
    <m/>
    <n v="2341"/>
    <s v="CA-2016-137736"/>
    <d v="2016-11-10T00:00:00"/>
    <s v="11/15/2016"/>
    <s v="Standard Class"/>
    <s v="DC-13285"/>
    <x v="290"/>
    <x v="0"/>
    <s v="United States"/>
    <s v="Warner Robins"/>
    <s v="Georgia"/>
    <n v="31088"/>
    <x v="0"/>
    <s v="OFF-AR-10004999"/>
    <x v="1"/>
    <x v="6"/>
    <s v="Newell 315"/>
    <n v="41.86"/>
    <n v="7"/>
    <n v="0"/>
    <n v="10.465"/>
    <n v="2016"/>
    <x v="0"/>
    <s v="Q4"/>
    <n v="0.25"/>
  </r>
  <r>
    <m/>
    <m/>
    <m/>
    <m/>
    <m/>
    <m/>
    <m/>
    <m/>
    <m/>
    <m/>
    <m/>
    <m/>
    <m/>
    <m/>
    <m/>
    <m/>
    <m/>
    <m/>
    <m/>
    <m/>
    <m/>
    <n v="2342"/>
    <s v="US-2014-143231"/>
    <d v="2014-12-31T00:00:00"/>
    <d v="2015-03-01T00:00:00"/>
    <s v="First Class"/>
    <s v="GM-14455"/>
    <x v="39"/>
    <x v="2"/>
    <s v="United States"/>
    <s v="Franklin"/>
    <s v="Massachusetts"/>
    <n v="2038"/>
    <x v="3"/>
    <s v="FUR-FU-10002501"/>
    <x v="0"/>
    <x v="5"/>
    <s v="Nu-Dell Executive Frame"/>
    <n v="63.2"/>
    <n v="5"/>
    <n v="0"/>
    <n v="23.384"/>
    <n v="2014"/>
    <x v="4"/>
    <s v="Q4"/>
    <n v="0.37"/>
  </r>
  <r>
    <m/>
    <m/>
    <m/>
    <m/>
    <m/>
    <m/>
    <m/>
    <m/>
    <m/>
    <m/>
    <m/>
    <m/>
    <m/>
    <m/>
    <m/>
    <m/>
    <m/>
    <m/>
    <m/>
    <m/>
    <m/>
    <n v="2343"/>
    <s v="US-2014-143231"/>
    <d v="2014-12-31T00:00:00"/>
    <d v="2015-03-01T00:00:00"/>
    <s v="First Class"/>
    <s v="GM-14455"/>
    <x v="39"/>
    <x v="2"/>
    <s v="United States"/>
    <s v="Franklin"/>
    <s v="Massachusetts"/>
    <n v="2038"/>
    <x v="3"/>
    <s v="TEC-AC-10000358"/>
    <x v="2"/>
    <x v="11"/>
    <s v="Imation Secure Drive + Hardware Encrypted USB flash drive - 16 GB"/>
    <n v="113.97"/>
    <n v="3"/>
    <n v="0"/>
    <n v="27.352799999999998"/>
    <n v="2014"/>
    <x v="4"/>
    <s v="Q4"/>
    <n v="0.24"/>
  </r>
  <r>
    <m/>
    <m/>
    <m/>
    <m/>
    <m/>
    <m/>
    <m/>
    <m/>
    <m/>
    <m/>
    <m/>
    <m/>
    <m/>
    <m/>
    <m/>
    <m/>
    <m/>
    <m/>
    <m/>
    <m/>
    <m/>
    <n v="2344"/>
    <s v="US-2014-155894"/>
    <d v="2014-07-26T00:00:00"/>
    <s v="7/30/2014"/>
    <s v="Second Class"/>
    <s v="CL-11890"/>
    <x v="488"/>
    <x v="0"/>
    <s v="United States"/>
    <s v="Chicago"/>
    <s v="Illinois"/>
    <n v="60623"/>
    <x v="2"/>
    <s v="OFF-ST-10004804"/>
    <x v="1"/>
    <x v="4"/>
    <s v="Belkin 19&quot; Vented Equipment Shelf, Black"/>
    <n v="123.55200000000001"/>
    <n v="3"/>
    <n v="0.2"/>
    <n v="-29.343599999999999"/>
    <n v="2014"/>
    <x v="7"/>
    <s v="Q3"/>
    <n v="-0.23749999999999999"/>
  </r>
  <r>
    <m/>
    <m/>
    <m/>
    <m/>
    <m/>
    <m/>
    <m/>
    <m/>
    <m/>
    <m/>
    <m/>
    <m/>
    <m/>
    <m/>
    <m/>
    <m/>
    <m/>
    <m/>
    <m/>
    <m/>
    <m/>
    <n v="2345"/>
    <s v="CA-2016-119025"/>
    <d v="2016-02-22T00:00:00"/>
    <s v="2/28/2016"/>
    <s v="Standard Class"/>
    <s v="PV-18985"/>
    <x v="391"/>
    <x v="2"/>
    <s v="United States"/>
    <s v="Milwaukee"/>
    <s v="Wisconsin"/>
    <n v="53209"/>
    <x v="2"/>
    <s v="OFF-AP-10001205"/>
    <x v="1"/>
    <x v="9"/>
    <s v="Belkin 5 Outlet SurgeMaster Power Centers"/>
    <n v="490.32"/>
    <n v="9"/>
    <n v="0"/>
    <n v="137.28960000000001"/>
    <n v="2016"/>
    <x v="11"/>
    <s v="Q1"/>
    <n v="0.28000000000000003"/>
  </r>
  <r>
    <m/>
    <m/>
    <m/>
    <m/>
    <m/>
    <m/>
    <m/>
    <m/>
    <m/>
    <m/>
    <m/>
    <m/>
    <m/>
    <m/>
    <m/>
    <m/>
    <m/>
    <m/>
    <m/>
    <m/>
    <m/>
    <n v="2346"/>
    <s v="CA-2016-159373"/>
    <d v="2016-03-13T00:00:00"/>
    <s v="3/18/2016"/>
    <s v="Standard Class"/>
    <s v="LT-17110"/>
    <x v="299"/>
    <x v="0"/>
    <s v="United States"/>
    <s v="San Antonio"/>
    <s v="Texas"/>
    <n v="78207"/>
    <x v="2"/>
    <s v="OFF-PA-10000659"/>
    <x v="1"/>
    <x v="10"/>
    <s v="TOPS Carbonless Receipt Book, Four 2-3/4 x 7-1/4 Money Receipts per Page"/>
    <n v="70.08"/>
    <n v="5"/>
    <n v="0.2"/>
    <n v="24.527999999999999"/>
    <n v="2016"/>
    <x v="10"/>
    <s v="Q1"/>
    <n v="0.35"/>
  </r>
  <r>
    <m/>
    <m/>
    <m/>
    <m/>
    <m/>
    <m/>
    <m/>
    <m/>
    <m/>
    <m/>
    <m/>
    <m/>
    <m/>
    <m/>
    <m/>
    <m/>
    <m/>
    <m/>
    <m/>
    <m/>
    <m/>
    <n v="2347"/>
    <s v="CA-2016-159373"/>
    <d v="2016-03-13T00:00:00"/>
    <s v="3/18/2016"/>
    <s v="Standard Class"/>
    <s v="LT-17110"/>
    <x v="299"/>
    <x v="0"/>
    <s v="United States"/>
    <s v="San Antonio"/>
    <s v="Texas"/>
    <n v="78207"/>
    <x v="2"/>
    <s v="OFF-BI-10004141"/>
    <x v="1"/>
    <x v="8"/>
    <s v="Insertable Tab Indexes For Data Binders"/>
    <n v="1.272"/>
    <n v="2"/>
    <n v="0.8"/>
    <n v="-2.1623999999999999"/>
    <n v="2016"/>
    <x v="10"/>
    <s v="Q1"/>
    <n v="-1.7"/>
  </r>
  <r>
    <m/>
    <m/>
    <m/>
    <m/>
    <m/>
    <m/>
    <m/>
    <m/>
    <m/>
    <m/>
    <m/>
    <m/>
    <m/>
    <m/>
    <m/>
    <m/>
    <m/>
    <m/>
    <m/>
    <m/>
    <m/>
    <n v="2348"/>
    <s v="CA-2016-159373"/>
    <d v="2016-03-13T00:00:00"/>
    <s v="3/18/2016"/>
    <s v="Standard Class"/>
    <s v="LT-17110"/>
    <x v="299"/>
    <x v="0"/>
    <s v="United States"/>
    <s v="San Antonio"/>
    <s v="Texas"/>
    <n v="78207"/>
    <x v="2"/>
    <s v="FUR-TA-10004619"/>
    <x v="0"/>
    <x v="3"/>
    <s v="Hon Non-Folding Utility Tables"/>
    <n v="557.58500000000004"/>
    <n v="5"/>
    <n v="0.3"/>
    <n v="0"/>
    <n v="2016"/>
    <x v="10"/>
    <s v="Q1"/>
    <n v="0"/>
  </r>
  <r>
    <m/>
    <m/>
    <m/>
    <m/>
    <m/>
    <m/>
    <m/>
    <m/>
    <m/>
    <m/>
    <m/>
    <m/>
    <m/>
    <m/>
    <m/>
    <m/>
    <m/>
    <m/>
    <m/>
    <m/>
    <m/>
    <n v="2349"/>
    <s v="CA-2017-109701"/>
    <d v="2017-12-02T00:00:00"/>
    <d v="2017-03-12T00:00:00"/>
    <s v="Same Day"/>
    <s v="AM-10360"/>
    <x v="87"/>
    <x v="1"/>
    <s v="United States"/>
    <s v="Los Angeles"/>
    <s v="California"/>
    <n v="90032"/>
    <x v="1"/>
    <s v="OFF-BI-10004187"/>
    <x v="1"/>
    <x v="8"/>
    <s v="3-ring staple pack"/>
    <n v="9.0239999999999991"/>
    <n v="6"/>
    <n v="0.2"/>
    <n v="3.1583999999999999"/>
    <n v="2017"/>
    <x v="4"/>
    <s v="Q4"/>
    <n v="0.35000000000000003"/>
  </r>
  <r>
    <m/>
    <m/>
    <m/>
    <m/>
    <m/>
    <m/>
    <m/>
    <m/>
    <m/>
    <m/>
    <m/>
    <m/>
    <m/>
    <m/>
    <m/>
    <m/>
    <m/>
    <m/>
    <m/>
    <m/>
    <m/>
    <n v="2350"/>
    <s v="CA-2017-109701"/>
    <d v="2017-12-02T00:00:00"/>
    <d v="2017-03-12T00:00:00"/>
    <s v="Same Day"/>
    <s v="AM-10360"/>
    <x v="87"/>
    <x v="1"/>
    <s v="United States"/>
    <s v="Los Angeles"/>
    <s v="California"/>
    <n v="90032"/>
    <x v="1"/>
    <s v="OFF-BI-10000632"/>
    <x v="1"/>
    <x v="8"/>
    <s v="Satellite Sectional Post Binders"/>
    <n v="69.456000000000003"/>
    <n v="2"/>
    <n v="0.2"/>
    <n v="22.5732"/>
    <n v="2017"/>
    <x v="4"/>
    <s v="Q4"/>
    <n v="0.32500000000000001"/>
  </r>
  <r>
    <m/>
    <m/>
    <m/>
    <m/>
    <m/>
    <m/>
    <m/>
    <m/>
    <m/>
    <m/>
    <m/>
    <m/>
    <m/>
    <m/>
    <m/>
    <m/>
    <m/>
    <m/>
    <m/>
    <m/>
    <m/>
    <n v="2351"/>
    <s v="CA-2017-109701"/>
    <d v="2017-12-02T00:00:00"/>
    <d v="2017-03-12T00:00:00"/>
    <s v="Same Day"/>
    <s v="AM-10360"/>
    <x v="87"/>
    <x v="1"/>
    <s v="United States"/>
    <s v="Los Angeles"/>
    <s v="California"/>
    <n v="90032"/>
    <x v="1"/>
    <s v="OFF-PA-10003724"/>
    <x v="1"/>
    <x v="10"/>
    <s v="Wirebound Message Book, 4 per Page"/>
    <n v="10.86"/>
    <n v="2"/>
    <n v="0"/>
    <n v="5.3213999999999997"/>
    <n v="2017"/>
    <x v="4"/>
    <s v="Q4"/>
    <n v="0.49"/>
  </r>
  <r>
    <m/>
    <m/>
    <m/>
    <m/>
    <m/>
    <m/>
    <m/>
    <m/>
    <m/>
    <m/>
    <m/>
    <m/>
    <m/>
    <m/>
    <m/>
    <m/>
    <m/>
    <m/>
    <m/>
    <m/>
    <m/>
    <n v="2352"/>
    <s v="CA-2017-109701"/>
    <d v="2017-12-02T00:00:00"/>
    <d v="2017-03-12T00:00:00"/>
    <s v="Same Day"/>
    <s v="AM-10360"/>
    <x v="87"/>
    <x v="1"/>
    <s v="United States"/>
    <s v="Los Angeles"/>
    <s v="California"/>
    <n v="90032"/>
    <x v="1"/>
    <s v="OFF-AP-10002765"/>
    <x v="1"/>
    <x v="9"/>
    <s v="Fellowes Advanced Computer Series Surge Protectors"/>
    <n v="79.47"/>
    <n v="3"/>
    <n v="0"/>
    <n v="22.2516"/>
    <n v="2017"/>
    <x v="4"/>
    <s v="Q4"/>
    <n v="0.28000000000000003"/>
  </r>
  <r>
    <m/>
    <m/>
    <m/>
    <m/>
    <m/>
    <m/>
    <m/>
    <m/>
    <m/>
    <m/>
    <m/>
    <m/>
    <m/>
    <m/>
    <m/>
    <m/>
    <m/>
    <m/>
    <m/>
    <m/>
    <m/>
    <n v="2353"/>
    <s v="CA-2017-109701"/>
    <d v="2017-12-02T00:00:00"/>
    <d v="2017-03-12T00:00:00"/>
    <s v="Same Day"/>
    <s v="AM-10360"/>
    <x v="87"/>
    <x v="1"/>
    <s v="United States"/>
    <s v="Los Angeles"/>
    <s v="California"/>
    <n v="90032"/>
    <x v="1"/>
    <s v="OFF-AR-10001868"/>
    <x v="1"/>
    <x v="6"/>
    <s v="Prang Dustless Chalk Sticks"/>
    <n v="10.08"/>
    <n v="6"/>
    <n v="0"/>
    <n v="5.04"/>
    <n v="2017"/>
    <x v="4"/>
    <s v="Q4"/>
    <n v="0.5"/>
  </r>
  <r>
    <m/>
    <m/>
    <m/>
    <m/>
    <m/>
    <m/>
    <m/>
    <m/>
    <m/>
    <m/>
    <m/>
    <m/>
    <m/>
    <m/>
    <m/>
    <m/>
    <m/>
    <m/>
    <m/>
    <m/>
    <m/>
    <n v="2354"/>
    <s v="CA-2015-111514"/>
    <d v="2015-08-31T00:00:00"/>
    <d v="2015-02-09T00:00:00"/>
    <s v="First Class"/>
    <s v="SC-20260"/>
    <x v="609"/>
    <x v="1"/>
    <s v="United States"/>
    <s v="San Francisco"/>
    <s v="California"/>
    <n v="94122"/>
    <x v="1"/>
    <s v="FUR-BO-10002545"/>
    <x v="0"/>
    <x v="0"/>
    <s v="Atlantic Metals Mobile 3-Shelf Bookcases, Custom Colors"/>
    <n v="1552.8309999999999"/>
    <n v="7"/>
    <n v="0.15"/>
    <n v="200.9546"/>
    <n v="2015"/>
    <x v="6"/>
    <s v="Q3"/>
    <n v="0.12941176470588237"/>
  </r>
  <r>
    <m/>
    <m/>
    <m/>
    <m/>
    <m/>
    <m/>
    <m/>
    <m/>
    <m/>
    <m/>
    <m/>
    <m/>
    <m/>
    <m/>
    <m/>
    <m/>
    <m/>
    <m/>
    <m/>
    <m/>
    <m/>
    <n v="2355"/>
    <s v="CA-2015-111514"/>
    <d v="2015-08-31T00:00:00"/>
    <d v="2015-02-09T00:00:00"/>
    <s v="First Class"/>
    <s v="SC-20260"/>
    <x v="609"/>
    <x v="1"/>
    <s v="United States"/>
    <s v="San Francisco"/>
    <s v="California"/>
    <n v="94122"/>
    <x v="1"/>
    <s v="OFF-BI-10002735"/>
    <x v="1"/>
    <x v="8"/>
    <s v="GBC Prestige Therm-A-Bind Covers"/>
    <n v="137.24"/>
    <n v="5"/>
    <n v="0.2"/>
    <n v="46.3185"/>
    <n v="2015"/>
    <x v="6"/>
    <s v="Q3"/>
    <n v="0.33749999999999997"/>
  </r>
  <r>
    <m/>
    <m/>
    <m/>
    <m/>
    <m/>
    <m/>
    <m/>
    <m/>
    <m/>
    <m/>
    <m/>
    <m/>
    <m/>
    <m/>
    <m/>
    <m/>
    <m/>
    <m/>
    <m/>
    <m/>
    <m/>
    <n v="2356"/>
    <s v="CA-2015-111514"/>
    <d v="2015-08-31T00:00:00"/>
    <d v="2015-02-09T00:00:00"/>
    <s v="First Class"/>
    <s v="SC-20260"/>
    <x v="609"/>
    <x v="1"/>
    <s v="United States"/>
    <s v="San Francisco"/>
    <s v="California"/>
    <n v="94122"/>
    <x v="1"/>
    <s v="TEC-AC-10004864"/>
    <x v="2"/>
    <x v="11"/>
    <s v="Memorex Micro Travel Drive 32 GB"/>
    <n v="36.51"/>
    <n v="1"/>
    <n v="0"/>
    <n v="15.699299999999999"/>
    <n v="2015"/>
    <x v="6"/>
    <s v="Q3"/>
    <n v="0.43"/>
  </r>
  <r>
    <m/>
    <m/>
    <m/>
    <m/>
    <m/>
    <m/>
    <m/>
    <m/>
    <m/>
    <m/>
    <m/>
    <m/>
    <m/>
    <m/>
    <m/>
    <m/>
    <m/>
    <m/>
    <m/>
    <m/>
    <m/>
    <n v="2357"/>
    <s v="CA-2015-111514"/>
    <d v="2015-08-31T00:00:00"/>
    <d v="2015-02-09T00:00:00"/>
    <s v="First Class"/>
    <s v="SC-20260"/>
    <x v="609"/>
    <x v="1"/>
    <s v="United States"/>
    <s v="San Francisco"/>
    <s v="California"/>
    <n v="94122"/>
    <x v="1"/>
    <s v="TEC-MA-10000597"/>
    <x v="2"/>
    <x v="15"/>
    <s v="Lexmark S315 Color Inkjet Printer"/>
    <n v="239.976"/>
    <n v="3"/>
    <n v="0.2"/>
    <n v="80.991900000000001"/>
    <n v="2015"/>
    <x v="6"/>
    <s v="Q3"/>
    <n v="0.33750000000000002"/>
  </r>
  <r>
    <m/>
    <m/>
    <m/>
    <m/>
    <m/>
    <m/>
    <m/>
    <m/>
    <m/>
    <m/>
    <m/>
    <m/>
    <m/>
    <m/>
    <m/>
    <m/>
    <m/>
    <m/>
    <m/>
    <m/>
    <m/>
    <n v="2358"/>
    <s v="US-2014-148838"/>
    <d v="2014-03-17T00:00:00"/>
    <s v="3/21/2014"/>
    <s v="Standard Class"/>
    <s v="CP-12340"/>
    <x v="291"/>
    <x v="1"/>
    <s v="United States"/>
    <s v="New York City"/>
    <s v="New York"/>
    <n v="10024"/>
    <x v="3"/>
    <s v="FUR-TA-10003473"/>
    <x v="0"/>
    <x v="3"/>
    <s v="Bretford Rectangular Conference Table Tops"/>
    <n v="1579.7460000000001"/>
    <n v="7"/>
    <n v="0.4"/>
    <n v="-447.59469999999999"/>
    <n v="2014"/>
    <x v="10"/>
    <s v="Q1"/>
    <n v="-0.28333333333333333"/>
  </r>
  <r>
    <m/>
    <m/>
    <m/>
    <m/>
    <m/>
    <m/>
    <m/>
    <m/>
    <m/>
    <m/>
    <m/>
    <m/>
    <m/>
    <m/>
    <m/>
    <m/>
    <m/>
    <m/>
    <m/>
    <m/>
    <m/>
    <n v="2359"/>
    <s v="US-2014-148838"/>
    <d v="2014-03-17T00:00:00"/>
    <s v="3/21/2014"/>
    <s v="Standard Class"/>
    <s v="CP-12340"/>
    <x v="291"/>
    <x v="1"/>
    <s v="United States"/>
    <s v="New York City"/>
    <s v="New York"/>
    <n v="10024"/>
    <x v="3"/>
    <s v="FUR-TA-10001950"/>
    <x v="0"/>
    <x v="3"/>
    <s v="Balt Solid Wood Round Tables"/>
    <n v="1071.576"/>
    <n v="4"/>
    <n v="0.4"/>
    <n v="-553.64760000000001"/>
    <n v="2014"/>
    <x v="10"/>
    <s v="Q1"/>
    <n v="-0.51666666666666672"/>
  </r>
  <r>
    <m/>
    <m/>
    <m/>
    <m/>
    <m/>
    <m/>
    <m/>
    <m/>
    <m/>
    <m/>
    <m/>
    <m/>
    <m/>
    <m/>
    <m/>
    <m/>
    <m/>
    <m/>
    <m/>
    <m/>
    <m/>
    <n v="2360"/>
    <s v="US-2014-148838"/>
    <d v="2014-03-17T00:00:00"/>
    <s v="3/21/2014"/>
    <s v="Standard Class"/>
    <s v="CP-12340"/>
    <x v="291"/>
    <x v="1"/>
    <s v="United States"/>
    <s v="New York City"/>
    <s v="New York"/>
    <n v="10024"/>
    <x v="3"/>
    <s v="FUR-TA-10004175"/>
    <x v="0"/>
    <x v="3"/>
    <s v="Hon 30&quot; x 60&quot; Table with Locking Drawer"/>
    <n v="613.90800000000002"/>
    <n v="3"/>
    <n v="0.4"/>
    <n v="-122.7816"/>
    <n v="2014"/>
    <x v="10"/>
    <s v="Q1"/>
    <n v="-0.19999999999999998"/>
  </r>
  <r>
    <m/>
    <m/>
    <m/>
    <m/>
    <m/>
    <m/>
    <m/>
    <m/>
    <m/>
    <m/>
    <m/>
    <m/>
    <m/>
    <m/>
    <m/>
    <m/>
    <m/>
    <m/>
    <m/>
    <m/>
    <m/>
    <n v="2361"/>
    <s v="US-2014-148838"/>
    <d v="2014-03-17T00:00:00"/>
    <s v="3/21/2014"/>
    <s v="Standard Class"/>
    <s v="CP-12340"/>
    <x v="291"/>
    <x v="1"/>
    <s v="United States"/>
    <s v="New York City"/>
    <s v="New York"/>
    <n v="10024"/>
    <x v="3"/>
    <s v="OFF-PA-10002960"/>
    <x v="1"/>
    <x v="10"/>
    <s v="Xerox 1926"/>
    <n v="34.86"/>
    <n v="7"/>
    <n v="0"/>
    <n v="16.3842"/>
    <n v="2014"/>
    <x v="10"/>
    <s v="Q1"/>
    <n v="0.47000000000000003"/>
  </r>
  <r>
    <m/>
    <m/>
    <m/>
    <m/>
    <m/>
    <m/>
    <m/>
    <m/>
    <m/>
    <m/>
    <m/>
    <m/>
    <m/>
    <m/>
    <m/>
    <m/>
    <m/>
    <m/>
    <m/>
    <m/>
    <m/>
    <n v="2362"/>
    <s v="US-2014-148838"/>
    <d v="2014-03-17T00:00:00"/>
    <s v="3/21/2014"/>
    <s v="Standard Class"/>
    <s v="CP-12340"/>
    <x v="291"/>
    <x v="1"/>
    <s v="United States"/>
    <s v="New York City"/>
    <s v="New York"/>
    <n v="10024"/>
    <x v="3"/>
    <s v="OFF-PA-10000919"/>
    <x v="1"/>
    <x v="10"/>
    <s v="Xerox 1918"/>
    <n v="155.04"/>
    <n v="4"/>
    <n v="0"/>
    <n v="75.9696"/>
    <n v="2014"/>
    <x v="10"/>
    <s v="Q1"/>
    <n v="0.49000000000000005"/>
  </r>
  <r>
    <m/>
    <m/>
    <m/>
    <m/>
    <m/>
    <m/>
    <m/>
    <m/>
    <m/>
    <m/>
    <m/>
    <m/>
    <m/>
    <m/>
    <m/>
    <m/>
    <m/>
    <m/>
    <m/>
    <m/>
    <m/>
    <n v="2363"/>
    <s v="CA-2017-136497"/>
    <d v="2017-04-16T00:00:00"/>
    <s v="4/20/2017"/>
    <s v="Standard Class"/>
    <s v="RF-19840"/>
    <x v="167"/>
    <x v="0"/>
    <s v="United States"/>
    <s v="Columbus"/>
    <s v="Ohio"/>
    <n v="43229"/>
    <x v="3"/>
    <s v="OFF-BI-10001553"/>
    <x v="1"/>
    <x v="8"/>
    <s v="SpineVue Locking Slant-D Ring Binders by Cardinal"/>
    <n v="13.71"/>
    <n v="5"/>
    <n v="0.7"/>
    <n v="-10.054"/>
    <n v="2017"/>
    <x v="3"/>
    <s v="Q2"/>
    <n v="-0.73333333333333328"/>
  </r>
  <r>
    <m/>
    <m/>
    <m/>
    <m/>
    <m/>
    <m/>
    <m/>
    <m/>
    <m/>
    <m/>
    <m/>
    <m/>
    <m/>
    <m/>
    <m/>
    <m/>
    <m/>
    <m/>
    <m/>
    <m/>
    <m/>
    <n v="2364"/>
    <s v="US-2016-108637"/>
    <d v="2016-03-13T00:00:00"/>
    <s v="3/18/2016"/>
    <s v="Standard Class"/>
    <s v="AB-10060"/>
    <x v="144"/>
    <x v="2"/>
    <s v="United States"/>
    <s v="Waynesboro"/>
    <s v="Virginia"/>
    <n v="22980"/>
    <x v="0"/>
    <s v="FUR-FU-10004864"/>
    <x v="0"/>
    <x v="5"/>
    <s v="Howard Miller 14-1/2&quot; Diameter Chrome Round Wall Clock"/>
    <n v="127.88"/>
    <n v="2"/>
    <n v="0"/>
    <n v="40.921599999999998"/>
    <n v="2016"/>
    <x v="10"/>
    <s v="Q1"/>
    <n v="0.32"/>
  </r>
  <r>
    <m/>
    <m/>
    <m/>
    <m/>
    <m/>
    <m/>
    <m/>
    <m/>
    <m/>
    <m/>
    <m/>
    <m/>
    <m/>
    <m/>
    <m/>
    <m/>
    <m/>
    <m/>
    <m/>
    <m/>
    <m/>
    <n v="2365"/>
    <s v="US-2016-108637"/>
    <d v="2016-03-13T00:00:00"/>
    <s v="3/18/2016"/>
    <s v="Standard Class"/>
    <s v="AB-10060"/>
    <x v="144"/>
    <x v="2"/>
    <s v="United States"/>
    <s v="Waynesboro"/>
    <s v="Virginia"/>
    <n v="22980"/>
    <x v="0"/>
    <s v="OFF-AP-10004540"/>
    <x v="1"/>
    <x v="9"/>
    <s v="Eureka The Boss Lite 10-Amp Upright Vacuum, Blue"/>
    <n v="160.32"/>
    <n v="2"/>
    <n v="0"/>
    <n v="44.889600000000002"/>
    <n v="2016"/>
    <x v="10"/>
    <s v="Q1"/>
    <n v="0.28000000000000003"/>
  </r>
  <r>
    <m/>
    <m/>
    <m/>
    <m/>
    <m/>
    <m/>
    <m/>
    <m/>
    <m/>
    <m/>
    <m/>
    <m/>
    <m/>
    <m/>
    <m/>
    <m/>
    <m/>
    <m/>
    <m/>
    <m/>
    <m/>
    <n v="2366"/>
    <s v="US-2016-108637"/>
    <d v="2016-03-13T00:00:00"/>
    <s v="3/18/2016"/>
    <s v="Standard Class"/>
    <s v="AB-10060"/>
    <x v="144"/>
    <x v="2"/>
    <s v="United States"/>
    <s v="Waynesboro"/>
    <s v="Virginia"/>
    <n v="22980"/>
    <x v="0"/>
    <s v="OFF-BI-10004965"/>
    <x v="1"/>
    <x v="8"/>
    <s v="Ibico Covers for Plastic or Wire Binding Elements"/>
    <n v="46"/>
    <n v="4"/>
    <n v="0"/>
    <n v="20.7"/>
    <n v="2016"/>
    <x v="10"/>
    <s v="Q1"/>
    <n v="0.45"/>
  </r>
  <r>
    <m/>
    <m/>
    <m/>
    <m/>
    <m/>
    <m/>
    <m/>
    <m/>
    <m/>
    <m/>
    <m/>
    <m/>
    <m/>
    <m/>
    <m/>
    <m/>
    <m/>
    <m/>
    <m/>
    <m/>
    <m/>
    <n v="2367"/>
    <s v="CA-2014-102295"/>
    <d v="2014-11-24T00:00:00"/>
    <s v="11/26/2014"/>
    <s v="Second Class"/>
    <s v="EH-13990"/>
    <x v="552"/>
    <x v="0"/>
    <s v="United States"/>
    <s v="Sacramento"/>
    <s v="California"/>
    <n v="95823"/>
    <x v="1"/>
    <s v="FUR-CH-10001714"/>
    <x v="0"/>
    <x v="1"/>
    <s v="Global Leather &amp; Oak Executive Chair, Burgundy"/>
    <n v="120.712"/>
    <n v="1"/>
    <n v="0.2"/>
    <n v="-18.1068"/>
    <n v="2014"/>
    <x v="0"/>
    <s v="Q4"/>
    <n v="-0.15"/>
  </r>
  <r>
    <m/>
    <m/>
    <m/>
    <m/>
    <m/>
    <m/>
    <m/>
    <m/>
    <m/>
    <m/>
    <m/>
    <m/>
    <m/>
    <m/>
    <m/>
    <m/>
    <m/>
    <m/>
    <m/>
    <m/>
    <m/>
    <n v="2368"/>
    <s v="CA-2017-123659"/>
    <d v="2017-02-10T00:00:00"/>
    <s v="2/13/2017"/>
    <s v="First Class"/>
    <s v="MN-17935"/>
    <x v="438"/>
    <x v="0"/>
    <s v="United States"/>
    <s v="Clinton"/>
    <s v="Maryland"/>
    <n v="20735"/>
    <x v="3"/>
    <s v="OFF-PA-10002464"/>
    <x v="1"/>
    <x v="10"/>
    <s v="HP Office Recycled Paper (20Lb. and 87 Bright)"/>
    <n v="23.12"/>
    <n v="4"/>
    <n v="0"/>
    <n v="11.328799999999999"/>
    <n v="2017"/>
    <x v="11"/>
    <s v="Q1"/>
    <n v="0.48999999999999994"/>
  </r>
  <r>
    <m/>
    <m/>
    <m/>
    <m/>
    <m/>
    <m/>
    <m/>
    <m/>
    <m/>
    <m/>
    <m/>
    <m/>
    <m/>
    <m/>
    <m/>
    <m/>
    <m/>
    <m/>
    <m/>
    <m/>
    <m/>
    <n v="2369"/>
    <s v="US-2016-129469"/>
    <d v="2016-09-23T00:00:00"/>
    <s v="9/27/2016"/>
    <s v="Standard Class"/>
    <s v="KL-16555"/>
    <x v="126"/>
    <x v="1"/>
    <s v="United States"/>
    <s v="Fairfield"/>
    <s v="Ohio"/>
    <n v="45014"/>
    <x v="3"/>
    <s v="FUR-FU-10002298"/>
    <x v="0"/>
    <x v="5"/>
    <s v="Rubbermaid ClusterMat Chairmats, Mat Size- 66&quot; x 60&quot;, Lip 20&quot; x 11&quot; -90 Degree Angle"/>
    <n v="532.70399999999995"/>
    <n v="6"/>
    <n v="0.2"/>
    <n v="-26.635200000000001"/>
    <n v="2016"/>
    <x v="8"/>
    <s v="Q3"/>
    <n v="-5.000000000000001E-2"/>
  </r>
  <r>
    <m/>
    <m/>
    <m/>
    <m/>
    <m/>
    <m/>
    <m/>
    <m/>
    <m/>
    <m/>
    <m/>
    <m/>
    <m/>
    <m/>
    <m/>
    <m/>
    <m/>
    <m/>
    <m/>
    <m/>
    <m/>
    <n v="2370"/>
    <s v="US-2016-129469"/>
    <d v="2016-09-23T00:00:00"/>
    <s v="9/27/2016"/>
    <s v="Standard Class"/>
    <s v="KL-16555"/>
    <x v="126"/>
    <x v="1"/>
    <s v="United States"/>
    <s v="Fairfield"/>
    <s v="Ohio"/>
    <n v="45014"/>
    <x v="3"/>
    <s v="OFF-AR-10000315"/>
    <x v="1"/>
    <x v="6"/>
    <s v="Dixon Ticonderoga Maple Cedar Pencil, #2"/>
    <n v="4.9119999999999999"/>
    <n v="2"/>
    <n v="0.2"/>
    <n v="0.307"/>
    <n v="2016"/>
    <x v="8"/>
    <s v="Q3"/>
    <n v="6.25E-2"/>
  </r>
  <r>
    <m/>
    <m/>
    <m/>
    <m/>
    <m/>
    <m/>
    <m/>
    <m/>
    <m/>
    <m/>
    <m/>
    <m/>
    <m/>
    <m/>
    <m/>
    <m/>
    <m/>
    <m/>
    <m/>
    <m/>
    <m/>
    <n v="2371"/>
    <s v="CA-2017-155152"/>
    <d v="2017-07-07T00:00:00"/>
    <d v="2017-09-07T00:00:00"/>
    <s v="Second Class"/>
    <s v="MP-17965"/>
    <x v="172"/>
    <x v="1"/>
    <s v="United States"/>
    <s v="Warwick"/>
    <s v="Rhode Island"/>
    <n v="2886"/>
    <x v="3"/>
    <s v="TEC-AC-10004353"/>
    <x v="2"/>
    <x v="11"/>
    <s v="Hypercom P1300 Pinpad"/>
    <n v="252"/>
    <n v="4"/>
    <n v="0"/>
    <n v="93.24"/>
    <n v="2017"/>
    <x v="7"/>
    <s v="Q3"/>
    <n v="0.37"/>
  </r>
  <r>
    <m/>
    <m/>
    <m/>
    <m/>
    <m/>
    <m/>
    <m/>
    <m/>
    <m/>
    <m/>
    <m/>
    <m/>
    <m/>
    <m/>
    <m/>
    <m/>
    <m/>
    <m/>
    <m/>
    <m/>
    <m/>
    <n v="2372"/>
    <s v="CA-2016-159940"/>
    <d v="2016-07-07T00:00:00"/>
    <d v="2016-11-07T00:00:00"/>
    <s v="Second Class"/>
    <s v="BF-11020"/>
    <x v="292"/>
    <x v="1"/>
    <s v="United States"/>
    <s v="Aurora"/>
    <s v="Illinois"/>
    <n v="60505"/>
    <x v="2"/>
    <s v="FUR-FU-10004973"/>
    <x v="0"/>
    <x v="5"/>
    <s v="Flat Face Poster Frame"/>
    <n v="60.287999999999997"/>
    <n v="8"/>
    <n v="0.6"/>
    <n v="-27.1296"/>
    <n v="2016"/>
    <x v="7"/>
    <s v="Q3"/>
    <n v="-0.45"/>
  </r>
  <r>
    <m/>
    <m/>
    <m/>
    <m/>
    <m/>
    <m/>
    <m/>
    <m/>
    <m/>
    <m/>
    <m/>
    <m/>
    <m/>
    <m/>
    <m/>
    <m/>
    <m/>
    <m/>
    <m/>
    <m/>
    <m/>
    <n v="2373"/>
    <s v="CA-2016-159940"/>
    <d v="2016-07-07T00:00:00"/>
    <d v="2016-11-07T00:00:00"/>
    <s v="Second Class"/>
    <s v="BF-11020"/>
    <x v="292"/>
    <x v="1"/>
    <s v="United States"/>
    <s v="Aurora"/>
    <s v="Illinois"/>
    <n v="60505"/>
    <x v="2"/>
    <s v="OFF-FA-10000936"/>
    <x v="1"/>
    <x v="13"/>
    <s v="Acco Hot Clips Clips to Go"/>
    <n v="2.6320000000000001"/>
    <n v="1"/>
    <n v="0.2"/>
    <n v="0.82250000000000001"/>
    <n v="2016"/>
    <x v="7"/>
    <s v="Q3"/>
    <n v="0.3125"/>
  </r>
  <r>
    <m/>
    <m/>
    <m/>
    <m/>
    <m/>
    <m/>
    <m/>
    <m/>
    <m/>
    <m/>
    <m/>
    <m/>
    <m/>
    <m/>
    <m/>
    <m/>
    <m/>
    <m/>
    <m/>
    <m/>
    <m/>
    <n v="2374"/>
    <s v="CA-2016-159940"/>
    <d v="2016-07-07T00:00:00"/>
    <d v="2016-11-07T00:00:00"/>
    <s v="Second Class"/>
    <s v="BF-11020"/>
    <x v="292"/>
    <x v="1"/>
    <s v="United States"/>
    <s v="Aurora"/>
    <s v="Illinois"/>
    <n v="60505"/>
    <x v="2"/>
    <s v="OFF-PA-10001609"/>
    <x v="1"/>
    <x v="10"/>
    <s v="Tops Wirebound Message Log Books"/>
    <n v="23.687999999999999"/>
    <n v="9"/>
    <n v="0.2"/>
    <n v="7.6985999999999999"/>
    <n v="2016"/>
    <x v="7"/>
    <s v="Q3"/>
    <n v="0.32500000000000001"/>
  </r>
  <r>
    <m/>
    <m/>
    <m/>
    <m/>
    <m/>
    <m/>
    <m/>
    <m/>
    <m/>
    <m/>
    <m/>
    <m/>
    <m/>
    <m/>
    <m/>
    <m/>
    <m/>
    <m/>
    <m/>
    <m/>
    <m/>
    <n v="2375"/>
    <s v="CA-2016-159940"/>
    <d v="2016-07-07T00:00:00"/>
    <d v="2016-11-07T00:00:00"/>
    <s v="Second Class"/>
    <s v="BF-11020"/>
    <x v="292"/>
    <x v="1"/>
    <s v="United States"/>
    <s v="Aurora"/>
    <s v="Illinois"/>
    <n v="60505"/>
    <x v="2"/>
    <s v="FUR-CH-10000785"/>
    <x v="0"/>
    <x v="1"/>
    <s v="Global Ergonomic Managers Chair"/>
    <n v="253.37200000000001"/>
    <n v="2"/>
    <n v="0.3"/>
    <n v="-14.478400000000001"/>
    <n v="2016"/>
    <x v="7"/>
    <s v="Q3"/>
    <n v="-5.7142857142857141E-2"/>
  </r>
  <r>
    <m/>
    <m/>
    <m/>
    <m/>
    <m/>
    <m/>
    <m/>
    <m/>
    <m/>
    <m/>
    <m/>
    <m/>
    <m/>
    <m/>
    <m/>
    <m/>
    <m/>
    <m/>
    <m/>
    <m/>
    <m/>
    <n v="2376"/>
    <s v="CA-2017-119669"/>
    <d v="2017-01-24T00:00:00"/>
    <s v="1/30/2017"/>
    <s v="Standard Class"/>
    <s v="TP-21130"/>
    <x v="236"/>
    <x v="0"/>
    <s v="United States"/>
    <s v="Smyrna"/>
    <s v="Georgia"/>
    <n v="30080"/>
    <x v="0"/>
    <s v="OFF-FA-10000053"/>
    <x v="1"/>
    <x v="13"/>
    <s v="Revere Boxed Rubber Bands by Revere"/>
    <n v="5.67"/>
    <n v="3"/>
    <n v="0"/>
    <n v="0.1134"/>
    <n v="2017"/>
    <x v="9"/>
    <s v="Q1"/>
    <n v="0.02"/>
  </r>
  <r>
    <m/>
    <m/>
    <m/>
    <m/>
    <m/>
    <m/>
    <m/>
    <m/>
    <m/>
    <m/>
    <m/>
    <m/>
    <m/>
    <m/>
    <m/>
    <m/>
    <m/>
    <m/>
    <m/>
    <m/>
    <m/>
    <n v="2377"/>
    <s v="US-2014-164616"/>
    <d v="2014-08-19T00:00:00"/>
    <s v="8/21/2014"/>
    <s v="Second Class"/>
    <s v="MS-17770"/>
    <x v="474"/>
    <x v="0"/>
    <s v="United States"/>
    <s v="Columbus"/>
    <s v="Ohio"/>
    <n v="43229"/>
    <x v="3"/>
    <s v="OFF-BI-10001718"/>
    <x v="1"/>
    <x v="8"/>
    <s v="GBC DocuBind P50 Personal Binding Machine"/>
    <n v="76.775999999999996"/>
    <n v="4"/>
    <n v="0.7"/>
    <n v="-58.861600000000003"/>
    <n v="2014"/>
    <x v="6"/>
    <s v="Q3"/>
    <n v="-0.76666666666666672"/>
  </r>
  <r>
    <m/>
    <m/>
    <m/>
    <m/>
    <m/>
    <m/>
    <m/>
    <m/>
    <m/>
    <m/>
    <m/>
    <m/>
    <m/>
    <m/>
    <m/>
    <m/>
    <m/>
    <m/>
    <m/>
    <m/>
    <m/>
    <n v="2378"/>
    <s v="US-2014-164616"/>
    <d v="2014-08-19T00:00:00"/>
    <s v="8/21/2014"/>
    <s v="Second Class"/>
    <s v="MS-17770"/>
    <x v="474"/>
    <x v="0"/>
    <s v="United States"/>
    <s v="Columbus"/>
    <s v="Ohio"/>
    <n v="43229"/>
    <x v="3"/>
    <s v="OFF-SU-10004768"/>
    <x v="1"/>
    <x v="14"/>
    <s v="Acme Kleencut Forged Steel Scissors"/>
    <n v="9.1839999999999993"/>
    <n v="2"/>
    <n v="0.2"/>
    <n v="1.1479999999999999"/>
    <n v="2014"/>
    <x v="6"/>
    <s v="Q3"/>
    <n v="0.125"/>
  </r>
  <r>
    <m/>
    <m/>
    <m/>
    <m/>
    <m/>
    <m/>
    <m/>
    <m/>
    <m/>
    <m/>
    <m/>
    <m/>
    <m/>
    <m/>
    <m/>
    <m/>
    <m/>
    <m/>
    <m/>
    <m/>
    <m/>
    <n v="2379"/>
    <s v="CA-2015-148628"/>
    <d v="2015-12-06T00:00:00"/>
    <d v="2015-11-12T00:00:00"/>
    <s v="Standard Class"/>
    <s v="KM-16375"/>
    <x v="454"/>
    <x v="2"/>
    <s v="United States"/>
    <s v="Thousand Oaks"/>
    <s v="California"/>
    <n v="91360"/>
    <x v="1"/>
    <s v="OFF-PA-10003883"/>
    <x v="1"/>
    <x v="10"/>
    <s v="Message Book, Phone, Wirebound Standard Line Memo, 2 3/4&quot; X 5&quot;"/>
    <n v="32.75"/>
    <n v="5"/>
    <n v="0"/>
    <n v="15.065"/>
    <n v="2015"/>
    <x v="4"/>
    <s v="Q4"/>
    <n v="0.45999999999999996"/>
  </r>
  <r>
    <m/>
    <m/>
    <m/>
    <m/>
    <m/>
    <m/>
    <m/>
    <m/>
    <m/>
    <m/>
    <m/>
    <m/>
    <m/>
    <m/>
    <m/>
    <m/>
    <m/>
    <m/>
    <m/>
    <m/>
    <m/>
    <n v="2380"/>
    <s v="CA-2016-118052"/>
    <d v="2016-05-06T00:00:00"/>
    <d v="2016-10-05T00:00:00"/>
    <s v="Standard Class"/>
    <s v="BE-11455"/>
    <x v="534"/>
    <x v="2"/>
    <s v="United States"/>
    <s v="Lorain"/>
    <s v="Ohio"/>
    <n v="44052"/>
    <x v="3"/>
    <s v="OFF-FA-10004248"/>
    <x v="1"/>
    <x v="13"/>
    <s v="Advantus T-Pin Paper Clips"/>
    <n v="7.2160000000000002"/>
    <n v="2"/>
    <n v="0.2"/>
    <n v="1.7138"/>
    <n v="2016"/>
    <x v="5"/>
    <s v="Q2"/>
    <n v="0.23749999999999999"/>
  </r>
  <r>
    <m/>
    <m/>
    <m/>
    <m/>
    <m/>
    <m/>
    <m/>
    <m/>
    <m/>
    <m/>
    <m/>
    <m/>
    <m/>
    <m/>
    <m/>
    <m/>
    <m/>
    <m/>
    <m/>
    <m/>
    <m/>
    <n v="2381"/>
    <s v="CA-2016-118052"/>
    <d v="2016-05-06T00:00:00"/>
    <d v="2016-10-05T00:00:00"/>
    <s v="Standard Class"/>
    <s v="BE-11455"/>
    <x v="534"/>
    <x v="2"/>
    <s v="United States"/>
    <s v="Lorain"/>
    <s v="Ohio"/>
    <n v="44052"/>
    <x v="3"/>
    <s v="OFF-PA-10002581"/>
    <x v="1"/>
    <x v="10"/>
    <s v="Xerox 1951"/>
    <n v="49.567999999999998"/>
    <n v="2"/>
    <n v="0.2"/>
    <n v="15.49"/>
    <n v="2016"/>
    <x v="5"/>
    <s v="Q2"/>
    <n v="0.3125"/>
  </r>
  <r>
    <m/>
    <m/>
    <m/>
    <m/>
    <m/>
    <m/>
    <m/>
    <m/>
    <m/>
    <m/>
    <m/>
    <m/>
    <m/>
    <m/>
    <m/>
    <m/>
    <m/>
    <m/>
    <m/>
    <m/>
    <m/>
    <n v="2382"/>
    <s v="CA-2016-118052"/>
    <d v="2016-05-06T00:00:00"/>
    <d v="2016-10-05T00:00:00"/>
    <s v="Standard Class"/>
    <s v="BE-11455"/>
    <x v="534"/>
    <x v="2"/>
    <s v="United States"/>
    <s v="Lorain"/>
    <s v="Ohio"/>
    <n v="44052"/>
    <x v="3"/>
    <s v="FUR-FU-10004848"/>
    <x v="0"/>
    <x v="5"/>
    <s v="DAX Solid Wood Frames"/>
    <n v="54.712000000000003"/>
    <n v="7"/>
    <n v="0.2"/>
    <n v="11.626300000000001"/>
    <n v="2016"/>
    <x v="5"/>
    <s v="Q2"/>
    <n v="0.21249999999999999"/>
  </r>
  <r>
    <m/>
    <m/>
    <m/>
    <m/>
    <m/>
    <m/>
    <m/>
    <m/>
    <m/>
    <m/>
    <m/>
    <m/>
    <m/>
    <m/>
    <m/>
    <m/>
    <m/>
    <m/>
    <m/>
    <m/>
    <m/>
    <n v="2383"/>
    <s v="US-2017-117534"/>
    <d v="2017-03-25T00:00:00"/>
    <s v="3/26/2017"/>
    <s v="First Class"/>
    <s v="CV-12295"/>
    <x v="610"/>
    <x v="0"/>
    <s v="United States"/>
    <s v="Fresno"/>
    <s v="California"/>
    <n v="93727"/>
    <x v="1"/>
    <s v="OFF-AP-10002403"/>
    <x v="1"/>
    <x v="9"/>
    <s v="Acco Smartsocket Color-Coded Six-Outlet AC Adapter Model Surge Protectors"/>
    <n v="176.04"/>
    <n v="4"/>
    <n v="0"/>
    <n v="45.770400000000002"/>
    <n v="2017"/>
    <x v="10"/>
    <s v="Q1"/>
    <n v="0.26"/>
  </r>
  <r>
    <m/>
    <m/>
    <m/>
    <m/>
    <m/>
    <m/>
    <m/>
    <m/>
    <m/>
    <m/>
    <m/>
    <m/>
    <m/>
    <m/>
    <m/>
    <m/>
    <m/>
    <m/>
    <m/>
    <m/>
    <m/>
    <n v="2384"/>
    <s v="US-2017-117534"/>
    <d v="2017-03-25T00:00:00"/>
    <s v="3/26/2017"/>
    <s v="First Class"/>
    <s v="CV-12295"/>
    <x v="610"/>
    <x v="0"/>
    <s v="United States"/>
    <s v="Fresno"/>
    <s v="California"/>
    <n v="93727"/>
    <x v="1"/>
    <s v="OFF-AR-10003087"/>
    <x v="1"/>
    <x v="6"/>
    <s v="Staples in misc. colors"/>
    <n v="16.02"/>
    <n v="9"/>
    <n v="0"/>
    <n v="4.4855999999999998"/>
    <n v="2017"/>
    <x v="10"/>
    <s v="Q1"/>
    <n v="0.27999999999999997"/>
  </r>
  <r>
    <m/>
    <m/>
    <m/>
    <m/>
    <m/>
    <m/>
    <m/>
    <m/>
    <m/>
    <m/>
    <m/>
    <m/>
    <m/>
    <m/>
    <m/>
    <m/>
    <m/>
    <m/>
    <m/>
    <m/>
    <m/>
    <n v="2385"/>
    <s v="US-2017-117534"/>
    <d v="2017-03-25T00:00:00"/>
    <s v="3/26/2017"/>
    <s v="First Class"/>
    <s v="CV-12295"/>
    <x v="610"/>
    <x v="0"/>
    <s v="United States"/>
    <s v="Fresno"/>
    <s v="California"/>
    <n v="93727"/>
    <x v="1"/>
    <s v="OFF-BI-10002026"/>
    <x v="1"/>
    <x v="8"/>
    <s v="Avery Arch Ring Binders"/>
    <n v="185.92"/>
    <n v="4"/>
    <n v="0.2"/>
    <n v="62.747999999999998"/>
    <n v="2017"/>
    <x v="10"/>
    <s v="Q1"/>
    <n v="0.33750000000000002"/>
  </r>
  <r>
    <m/>
    <m/>
    <m/>
    <m/>
    <m/>
    <m/>
    <m/>
    <m/>
    <m/>
    <m/>
    <m/>
    <m/>
    <m/>
    <m/>
    <m/>
    <m/>
    <m/>
    <m/>
    <m/>
    <m/>
    <m/>
    <n v="2386"/>
    <s v="US-2017-117534"/>
    <d v="2017-03-25T00:00:00"/>
    <s v="3/26/2017"/>
    <s v="First Class"/>
    <s v="CV-12295"/>
    <x v="610"/>
    <x v="0"/>
    <s v="United States"/>
    <s v="Fresno"/>
    <s v="California"/>
    <n v="93727"/>
    <x v="1"/>
    <s v="TEC-PH-10000141"/>
    <x v="2"/>
    <x v="7"/>
    <s v="Clearsounds A400"/>
    <n v="211.16800000000001"/>
    <n v="4"/>
    <n v="0.2"/>
    <n v="15.8376"/>
    <n v="2017"/>
    <x v="10"/>
    <s v="Q1"/>
    <n v="7.4999999999999997E-2"/>
  </r>
  <r>
    <m/>
    <m/>
    <m/>
    <m/>
    <m/>
    <m/>
    <m/>
    <m/>
    <m/>
    <m/>
    <m/>
    <m/>
    <m/>
    <m/>
    <m/>
    <m/>
    <m/>
    <m/>
    <m/>
    <m/>
    <m/>
    <n v="2387"/>
    <s v="US-2017-117534"/>
    <d v="2017-03-25T00:00:00"/>
    <s v="3/26/2017"/>
    <s v="First Class"/>
    <s v="CV-12295"/>
    <x v="610"/>
    <x v="0"/>
    <s v="United States"/>
    <s v="Fresno"/>
    <s v="California"/>
    <n v="93727"/>
    <x v="1"/>
    <s v="TEC-CO-10000971"/>
    <x v="2"/>
    <x v="16"/>
    <s v="Hewlett Packard 310 Color Digital Copier"/>
    <n v="479.98399999999998"/>
    <n v="2"/>
    <n v="0.2"/>
    <n v="59.997999999999998"/>
    <n v="2017"/>
    <x v="10"/>
    <s v="Q1"/>
    <n v="0.125"/>
  </r>
  <r>
    <m/>
    <m/>
    <m/>
    <m/>
    <m/>
    <m/>
    <m/>
    <m/>
    <m/>
    <m/>
    <m/>
    <m/>
    <m/>
    <m/>
    <m/>
    <m/>
    <m/>
    <m/>
    <m/>
    <m/>
    <m/>
    <n v="2388"/>
    <s v="CA-2015-145065"/>
    <d v="2015-12-12T00:00:00"/>
    <s v="12/15/2015"/>
    <s v="First Class"/>
    <s v="DK-13375"/>
    <x v="589"/>
    <x v="0"/>
    <s v="United States"/>
    <s v="San Diego"/>
    <s v="California"/>
    <n v="92105"/>
    <x v="1"/>
    <s v="OFF-FA-10001229"/>
    <x v="1"/>
    <x v="13"/>
    <s v="Staples"/>
    <n v="7.86"/>
    <n v="2"/>
    <n v="0"/>
    <n v="3.6156000000000001"/>
    <n v="2015"/>
    <x v="4"/>
    <s v="Q4"/>
    <n v="0.46"/>
  </r>
  <r>
    <m/>
    <m/>
    <m/>
    <m/>
    <m/>
    <m/>
    <m/>
    <m/>
    <m/>
    <m/>
    <m/>
    <m/>
    <m/>
    <m/>
    <m/>
    <m/>
    <m/>
    <m/>
    <m/>
    <m/>
    <m/>
    <n v="2389"/>
    <s v="CA-2015-145065"/>
    <d v="2015-12-12T00:00:00"/>
    <s v="12/15/2015"/>
    <s v="First Class"/>
    <s v="DK-13375"/>
    <x v="589"/>
    <x v="0"/>
    <s v="United States"/>
    <s v="San Diego"/>
    <s v="California"/>
    <n v="92105"/>
    <x v="1"/>
    <s v="OFF-BI-10002437"/>
    <x v="1"/>
    <x v="8"/>
    <s v="Recycled Premium Regency Composition Covers"/>
    <n v="24.448"/>
    <n v="2"/>
    <n v="0.2"/>
    <n v="8.8623999999999992"/>
    <n v="2015"/>
    <x v="4"/>
    <s v="Q4"/>
    <n v="0.36249999999999993"/>
  </r>
  <r>
    <m/>
    <m/>
    <m/>
    <m/>
    <m/>
    <m/>
    <m/>
    <m/>
    <m/>
    <m/>
    <m/>
    <m/>
    <m/>
    <m/>
    <m/>
    <m/>
    <m/>
    <m/>
    <m/>
    <m/>
    <m/>
    <n v="2390"/>
    <s v="US-2015-127040"/>
    <d v="2015-12-06T00:00:00"/>
    <d v="2015-10-12T00:00:00"/>
    <s v="Standard Class"/>
    <s v="SG-20605"/>
    <x v="611"/>
    <x v="0"/>
    <s v="United States"/>
    <s v="New York City"/>
    <s v="New York"/>
    <n v="10009"/>
    <x v="3"/>
    <s v="OFF-PA-10004255"/>
    <x v="1"/>
    <x v="10"/>
    <s v="Xerox 219"/>
    <n v="6.48"/>
    <n v="1"/>
    <n v="0"/>
    <n v="3.1103999999999998"/>
    <n v="2015"/>
    <x v="4"/>
    <s v="Q4"/>
    <n v="0.47999999999999993"/>
  </r>
  <r>
    <m/>
    <m/>
    <m/>
    <m/>
    <m/>
    <m/>
    <m/>
    <m/>
    <m/>
    <m/>
    <m/>
    <m/>
    <m/>
    <m/>
    <m/>
    <m/>
    <m/>
    <m/>
    <m/>
    <m/>
    <m/>
    <n v="2391"/>
    <s v="US-2015-127040"/>
    <d v="2015-12-06T00:00:00"/>
    <d v="2015-10-12T00:00:00"/>
    <s v="Standard Class"/>
    <s v="SG-20605"/>
    <x v="611"/>
    <x v="0"/>
    <s v="United States"/>
    <s v="New York City"/>
    <s v="New York"/>
    <n v="10009"/>
    <x v="3"/>
    <s v="OFF-PA-10001184"/>
    <x v="1"/>
    <x v="10"/>
    <s v="Xerox 1903"/>
    <n v="41.86"/>
    <n v="7"/>
    <n v="0"/>
    <n v="20.511399999999998"/>
    <n v="2015"/>
    <x v="4"/>
    <s v="Q4"/>
    <n v="0.49"/>
  </r>
  <r>
    <m/>
    <m/>
    <m/>
    <m/>
    <m/>
    <m/>
    <m/>
    <m/>
    <m/>
    <m/>
    <m/>
    <m/>
    <m/>
    <m/>
    <m/>
    <m/>
    <m/>
    <m/>
    <m/>
    <m/>
    <m/>
    <n v="2392"/>
    <s v="US-2015-127040"/>
    <d v="2015-12-06T00:00:00"/>
    <d v="2015-10-12T00:00:00"/>
    <s v="Standard Class"/>
    <s v="SG-20605"/>
    <x v="611"/>
    <x v="0"/>
    <s v="United States"/>
    <s v="New York City"/>
    <s v="New York"/>
    <n v="10009"/>
    <x v="3"/>
    <s v="TEC-AC-10002637"/>
    <x v="2"/>
    <x v="11"/>
    <s v="Logitech VX Revolution Cordless Laser Mouse for Notebooks (Black)"/>
    <n v="1619.91"/>
    <n v="9"/>
    <n v="0"/>
    <n v="97.194599999999994"/>
    <n v="2015"/>
    <x v="4"/>
    <s v="Q4"/>
    <n v="5.9999999999999991E-2"/>
  </r>
  <r>
    <m/>
    <m/>
    <m/>
    <m/>
    <m/>
    <m/>
    <m/>
    <m/>
    <m/>
    <m/>
    <m/>
    <m/>
    <m/>
    <m/>
    <m/>
    <m/>
    <m/>
    <m/>
    <m/>
    <m/>
    <m/>
    <n v="2393"/>
    <s v="US-2015-127040"/>
    <d v="2015-12-06T00:00:00"/>
    <d v="2015-10-12T00:00:00"/>
    <s v="Standard Class"/>
    <s v="SG-20605"/>
    <x v="611"/>
    <x v="0"/>
    <s v="United States"/>
    <s v="New York City"/>
    <s v="New York"/>
    <n v="10009"/>
    <x v="3"/>
    <s v="FUR-FU-10002878"/>
    <x v="0"/>
    <x v="5"/>
    <s v="Seth Thomas 14&quot; Day/Date Wall Clock"/>
    <n v="113.92"/>
    <n v="4"/>
    <n v="0"/>
    <n v="42.150399999999998"/>
    <n v="2015"/>
    <x v="4"/>
    <s v="Q4"/>
    <n v="0.37"/>
  </r>
  <r>
    <m/>
    <m/>
    <m/>
    <m/>
    <m/>
    <m/>
    <m/>
    <m/>
    <m/>
    <m/>
    <m/>
    <m/>
    <m/>
    <m/>
    <m/>
    <m/>
    <m/>
    <m/>
    <m/>
    <m/>
    <m/>
    <n v="2394"/>
    <s v="CA-2016-128111"/>
    <d v="2016-03-17T00:00:00"/>
    <s v="3/23/2016"/>
    <s v="Standard Class"/>
    <s v="CS-12355"/>
    <x v="394"/>
    <x v="0"/>
    <s v="United States"/>
    <s v="Malden"/>
    <s v="Massachusetts"/>
    <n v="2148"/>
    <x v="3"/>
    <s v="OFF-AR-10000588"/>
    <x v="1"/>
    <x v="6"/>
    <s v="Newell 345"/>
    <n v="39.68"/>
    <n v="2"/>
    <n v="0"/>
    <n v="10.316800000000001"/>
    <n v="2016"/>
    <x v="10"/>
    <s v="Q1"/>
    <n v="0.26"/>
  </r>
  <r>
    <m/>
    <m/>
    <m/>
    <m/>
    <m/>
    <m/>
    <m/>
    <m/>
    <m/>
    <m/>
    <m/>
    <m/>
    <m/>
    <m/>
    <m/>
    <m/>
    <m/>
    <m/>
    <m/>
    <m/>
    <m/>
    <n v="2395"/>
    <s v="CA-2015-137897"/>
    <d v="2015-11-14T00:00:00"/>
    <s v="11/19/2015"/>
    <s v="Standard Class"/>
    <s v="PJ-18835"/>
    <x v="601"/>
    <x v="1"/>
    <s v="United States"/>
    <s v="New York City"/>
    <s v="New York"/>
    <n v="10035"/>
    <x v="3"/>
    <s v="TEC-AC-10002217"/>
    <x v="2"/>
    <x v="11"/>
    <s v="Imation Clip USB flash drive - 8 GB"/>
    <n v="37.6"/>
    <n v="2"/>
    <n v="0"/>
    <n v="2.2559999999999998"/>
    <n v="2015"/>
    <x v="0"/>
    <s v="Q4"/>
    <n v="5.9999999999999991E-2"/>
  </r>
  <r>
    <m/>
    <m/>
    <m/>
    <m/>
    <m/>
    <m/>
    <m/>
    <m/>
    <m/>
    <m/>
    <m/>
    <m/>
    <m/>
    <m/>
    <m/>
    <m/>
    <m/>
    <m/>
    <m/>
    <m/>
    <m/>
    <n v="2396"/>
    <s v="CA-2015-137897"/>
    <d v="2015-11-14T00:00:00"/>
    <s v="11/19/2015"/>
    <s v="Standard Class"/>
    <s v="PJ-18835"/>
    <x v="601"/>
    <x v="1"/>
    <s v="United States"/>
    <s v="New York City"/>
    <s v="New York"/>
    <n v="10035"/>
    <x v="3"/>
    <s v="TEC-AC-10001267"/>
    <x v="2"/>
    <x v="11"/>
    <s v="Imation 32GB Pocket Pro USB 3.0 Flash Drive - 32 GB - Black - 1 P ..."/>
    <n v="59.9"/>
    <n v="2"/>
    <n v="0"/>
    <n v="23.96"/>
    <n v="2015"/>
    <x v="0"/>
    <s v="Q4"/>
    <n v="0.4"/>
  </r>
  <r>
    <m/>
    <m/>
    <m/>
    <m/>
    <m/>
    <m/>
    <m/>
    <m/>
    <m/>
    <m/>
    <m/>
    <m/>
    <m/>
    <m/>
    <m/>
    <m/>
    <m/>
    <m/>
    <m/>
    <m/>
    <m/>
    <n v="2397"/>
    <s v="CA-2015-137897"/>
    <d v="2015-11-14T00:00:00"/>
    <s v="11/19/2015"/>
    <s v="Standard Class"/>
    <s v="PJ-18835"/>
    <x v="601"/>
    <x v="1"/>
    <s v="United States"/>
    <s v="New York City"/>
    <s v="New York"/>
    <n v="10035"/>
    <x v="3"/>
    <s v="OFF-PA-10004041"/>
    <x v="1"/>
    <x v="10"/>
    <s v="It's Hot Message Books with Stickers, 2 3/4&quot; x 5&quot;"/>
    <n v="37"/>
    <n v="5"/>
    <n v="0"/>
    <n v="16.649999999999999"/>
    <n v="2015"/>
    <x v="0"/>
    <s v="Q4"/>
    <n v="0.44999999999999996"/>
  </r>
  <r>
    <m/>
    <m/>
    <m/>
    <m/>
    <m/>
    <m/>
    <m/>
    <m/>
    <m/>
    <m/>
    <m/>
    <m/>
    <m/>
    <m/>
    <m/>
    <m/>
    <m/>
    <m/>
    <m/>
    <m/>
    <m/>
    <n v="2398"/>
    <s v="CA-2017-169264"/>
    <d v="2017-08-14T00:00:00"/>
    <s v="8/16/2017"/>
    <s v="Second Class"/>
    <s v="NP-18700"/>
    <x v="413"/>
    <x v="0"/>
    <s v="United States"/>
    <s v="San Francisco"/>
    <s v="California"/>
    <n v="94109"/>
    <x v="1"/>
    <s v="OFF-LA-10001613"/>
    <x v="1"/>
    <x v="2"/>
    <s v="Avery File Folder Labels"/>
    <n v="5.76"/>
    <n v="2"/>
    <n v="0"/>
    <n v="2.8224"/>
    <n v="2017"/>
    <x v="6"/>
    <s v="Q3"/>
    <n v="0.49000000000000005"/>
  </r>
  <r>
    <m/>
    <m/>
    <m/>
    <m/>
    <m/>
    <m/>
    <m/>
    <m/>
    <m/>
    <m/>
    <m/>
    <m/>
    <m/>
    <m/>
    <m/>
    <m/>
    <m/>
    <m/>
    <m/>
    <m/>
    <m/>
    <n v="2399"/>
    <s v="CA-2017-169264"/>
    <d v="2017-08-14T00:00:00"/>
    <s v="8/16/2017"/>
    <s v="Second Class"/>
    <s v="NP-18700"/>
    <x v="413"/>
    <x v="0"/>
    <s v="United States"/>
    <s v="San Francisco"/>
    <s v="California"/>
    <n v="94109"/>
    <x v="1"/>
    <s v="OFF-AR-10000246"/>
    <x v="1"/>
    <x v="6"/>
    <s v="Newell 318"/>
    <n v="16.68"/>
    <n v="6"/>
    <n v="0"/>
    <n v="4.3368000000000002"/>
    <n v="2017"/>
    <x v="6"/>
    <s v="Q3"/>
    <n v="0.26"/>
  </r>
  <r>
    <m/>
    <m/>
    <m/>
    <m/>
    <m/>
    <m/>
    <m/>
    <m/>
    <m/>
    <m/>
    <m/>
    <m/>
    <m/>
    <m/>
    <m/>
    <m/>
    <m/>
    <m/>
    <m/>
    <m/>
    <m/>
    <n v="2400"/>
    <s v="CA-2017-147361"/>
    <d v="2017-09-09T00:00:00"/>
    <s v="9/15/2017"/>
    <s v="Standard Class"/>
    <s v="SB-20290"/>
    <x v="115"/>
    <x v="1"/>
    <s v="United States"/>
    <s v="Florence"/>
    <s v="South Carolina"/>
    <n v="29501"/>
    <x v="0"/>
    <s v="OFF-ST-10001809"/>
    <x v="1"/>
    <x v="4"/>
    <s v="Fellowes Officeware Wire Shelving"/>
    <n v="628.80999999999995"/>
    <n v="7"/>
    <n v="0"/>
    <n v="12.5762"/>
    <n v="2017"/>
    <x v="8"/>
    <s v="Q3"/>
    <n v="0.02"/>
  </r>
  <r>
    <m/>
    <m/>
    <m/>
    <m/>
    <m/>
    <m/>
    <m/>
    <m/>
    <m/>
    <m/>
    <m/>
    <m/>
    <m/>
    <m/>
    <m/>
    <m/>
    <m/>
    <m/>
    <m/>
    <m/>
    <m/>
    <n v="2401"/>
    <s v="CA-2017-147361"/>
    <d v="2017-09-09T00:00:00"/>
    <s v="9/15/2017"/>
    <s v="Standard Class"/>
    <s v="SB-20290"/>
    <x v="115"/>
    <x v="1"/>
    <s v="United States"/>
    <s v="Florence"/>
    <s v="South Carolina"/>
    <n v="29501"/>
    <x v="0"/>
    <s v="OFF-ST-10002214"/>
    <x v="1"/>
    <x v="4"/>
    <s v="X-Rack File for Hanging Folders"/>
    <n v="56.45"/>
    <n v="5"/>
    <n v="0"/>
    <n v="14.677"/>
    <n v="2017"/>
    <x v="8"/>
    <s v="Q3"/>
    <n v="0.25999999999999995"/>
  </r>
  <r>
    <m/>
    <m/>
    <m/>
    <m/>
    <m/>
    <m/>
    <m/>
    <m/>
    <m/>
    <m/>
    <m/>
    <m/>
    <m/>
    <m/>
    <m/>
    <m/>
    <m/>
    <m/>
    <m/>
    <m/>
    <m/>
    <n v="2402"/>
    <s v="CA-2017-145877"/>
    <d v="2017-04-01T00:00:00"/>
    <d v="2017-04-04T00:00:00"/>
    <s v="Second Class"/>
    <s v="AS-10090"/>
    <x v="548"/>
    <x v="0"/>
    <s v="United States"/>
    <s v="Springfield"/>
    <s v="Missouri"/>
    <n v="65807"/>
    <x v="2"/>
    <s v="OFF-ST-10000649"/>
    <x v="1"/>
    <x v="4"/>
    <s v="Hanging Personal Folder File"/>
    <n v="94.2"/>
    <n v="6"/>
    <n v="0"/>
    <n v="23.55"/>
    <n v="2017"/>
    <x v="3"/>
    <s v="Q2"/>
    <n v="0.25"/>
  </r>
  <r>
    <m/>
    <m/>
    <m/>
    <m/>
    <m/>
    <m/>
    <m/>
    <m/>
    <m/>
    <m/>
    <m/>
    <m/>
    <m/>
    <m/>
    <m/>
    <m/>
    <m/>
    <m/>
    <m/>
    <m/>
    <m/>
    <n v="2403"/>
    <s v="CA-2017-145877"/>
    <d v="2017-04-01T00:00:00"/>
    <d v="2017-04-04T00:00:00"/>
    <s v="Second Class"/>
    <s v="AS-10090"/>
    <x v="548"/>
    <x v="0"/>
    <s v="United States"/>
    <s v="Springfield"/>
    <s v="Missouri"/>
    <n v="65807"/>
    <x v="2"/>
    <s v="OFF-EN-10001990"/>
    <x v="1"/>
    <x v="12"/>
    <s v="Staple envelope"/>
    <n v="28.4"/>
    <n v="5"/>
    <n v="0"/>
    <n v="13.348000000000001"/>
    <n v="2017"/>
    <x v="3"/>
    <s v="Q2"/>
    <n v="0.47000000000000003"/>
  </r>
  <r>
    <m/>
    <m/>
    <m/>
    <m/>
    <m/>
    <m/>
    <m/>
    <m/>
    <m/>
    <m/>
    <m/>
    <m/>
    <m/>
    <m/>
    <m/>
    <m/>
    <m/>
    <m/>
    <m/>
    <m/>
    <m/>
    <n v="2404"/>
    <s v="US-2016-110170"/>
    <d v="2016-09-27T00:00:00"/>
    <d v="2016-03-10T00:00:00"/>
    <s v="Standard Class"/>
    <s v="HM-14860"/>
    <x v="447"/>
    <x v="1"/>
    <s v="United States"/>
    <s v="Huntsville"/>
    <s v="Texas"/>
    <n v="77340"/>
    <x v="2"/>
    <s v="FUR-BO-10000780"/>
    <x v="0"/>
    <x v="0"/>
    <s v="O'Sullivan Plantations 2-Door Library in Landvery Oak"/>
    <n v="956.66480000000001"/>
    <n v="7"/>
    <n v="0.32"/>
    <n v="-225.0976"/>
    <n v="2016"/>
    <x v="8"/>
    <s v="Q3"/>
    <n v="-0.23529411764705882"/>
  </r>
  <r>
    <m/>
    <m/>
    <m/>
    <m/>
    <m/>
    <m/>
    <m/>
    <m/>
    <m/>
    <m/>
    <m/>
    <m/>
    <m/>
    <m/>
    <m/>
    <m/>
    <m/>
    <m/>
    <m/>
    <m/>
    <m/>
    <n v="2405"/>
    <s v="CA-2017-108574"/>
    <d v="2017-10-07T00:00:00"/>
    <d v="2017-11-10T00:00:00"/>
    <s v="Standard Class"/>
    <s v="MG-18145"/>
    <x v="207"/>
    <x v="0"/>
    <s v="United States"/>
    <s v="Los Angeles"/>
    <s v="California"/>
    <n v="90045"/>
    <x v="1"/>
    <s v="TEC-AC-10002049"/>
    <x v="2"/>
    <x v="11"/>
    <s v="Logitech G19 Programmable Gaming Keyboard"/>
    <n v="1115.9100000000001"/>
    <n v="9"/>
    <n v="0"/>
    <n v="200.8638"/>
    <n v="2017"/>
    <x v="2"/>
    <s v="Q4"/>
    <n v="0.18"/>
  </r>
  <r>
    <m/>
    <m/>
    <m/>
    <m/>
    <m/>
    <m/>
    <m/>
    <m/>
    <m/>
    <m/>
    <m/>
    <m/>
    <m/>
    <m/>
    <m/>
    <m/>
    <m/>
    <m/>
    <m/>
    <m/>
    <m/>
    <n v="2406"/>
    <s v="CA-2017-108574"/>
    <d v="2017-10-07T00:00:00"/>
    <d v="2017-11-10T00:00:00"/>
    <s v="Standard Class"/>
    <s v="MG-18145"/>
    <x v="207"/>
    <x v="0"/>
    <s v="United States"/>
    <s v="Los Angeles"/>
    <s v="California"/>
    <n v="90045"/>
    <x v="1"/>
    <s v="TEC-PH-10003555"/>
    <x v="2"/>
    <x v="7"/>
    <s v="Motorola HK250 Universal Bluetooth Headset"/>
    <n v="128.744"/>
    <n v="7"/>
    <n v="0.2"/>
    <n v="-28.967400000000001"/>
    <n v="2017"/>
    <x v="2"/>
    <s v="Q4"/>
    <n v="-0.22500000000000001"/>
  </r>
  <r>
    <m/>
    <m/>
    <m/>
    <m/>
    <m/>
    <m/>
    <m/>
    <m/>
    <m/>
    <m/>
    <m/>
    <m/>
    <m/>
    <m/>
    <m/>
    <m/>
    <m/>
    <m/>
    <m/>
    <m/>
    <m/>
    <n v="2407"/>
    <s v="CA-2017-108574"/>
    <d v="2017-10-07T00:00:00"/>
    <d v="2017-11-10T00:00:00"/>
    <s v="Standard Class"/>
    <s v="MG-18145"/>
    <x v="207"/>
    <x v="0"/>
    <s v="United States"/>
    <s v="Los Angeles"/>
    <s v="California"/>
    <n v="90045"/>
    <x v="1"/>
    <s v="TEC-PH-10000702"/>
    <x v="2"/>
    <x v="7"/>
    <s v="Square Credit Card Reader, 4 1/2&quot; x 4 1/2&quot; x 1&quot;, White"/>
    <n v="79.92"/>
    <n v="10"/>
    <n v="0.2"/>
    <n v="26.972999999999999"/>
    <n v="2017"/>
    <x v="2"/>
    <s v="Q4"/>
    <n v="0.33749999999999997"/>
  </r>
  <r>
    <m/>
    <m/>
    <m/>
    <m/>
    <m/>
    <m/>
    <m/>
    <m/>
    <m/>
    <m/>
    <m/>
    <m/>
    <m/>
    <m/>
    <m/>
    <m/>
    <m/>
    <m/>
    <m/>
    <m/>
    <m/>
    <n v="2408"/>
    <s v="CA-2017-144589"/>
    <d v="2017-01-20T00:00:00"/>
    <s v="1/25/2017"/>
    <s v="Standard Class"/>
    <s v="TM-21010"/>
    <x v="612"/>
    <x v="0"/>
    <s v="United States"/>
    <s v="San Francisco"/>
    <s v="California"/>
    <n v="94122"/>
    <x v="1"/>
    <s v="OFF-AR-10003631"/>
    <x v="1"/>
    <x v="6"/>
    <s v="Staples in misc. colors"/>
    <n v="24.2"/>
    <n v="5"/>
    <n v="0"/>
    <n v="7.9859999999999998"/>
    <n v="2017"/>
    <x v="9"/>
    <s v="Q1"/>
    <n v="0.33"/>
  </r>
  <r>
    <m/>
    <m/>
    <m/>
    <m/>
    <m/>
    <m/>
    <m/>
    <m/>
    <m/>
    <m/>
    <m/>
    <m/>
    <m/>
    <m/>
    <m/>
    <m/>
    <m/>
    <m/>
    <m/>
    <m/>
    <m/>
    <n v="2409"/>
    <s v="CA-2017-144589"/>
    <d v="2017-01-20T00:00:00"/>
    <s v="1/25/2017"/>
    <s v="Standard Class"/>
    <s v="TM-21010"/>
    <x v="612"/>
    <x v="0"/>
    <s v="United States"/>
    <s v="San Francisco"/>
    <s v="California"/>
    <n v="94122"/>
    <x v="1"/>
    <s v="TEC-PH-10003072"/>
    <x v="2"/>
    <x v="7"/>
    <s v="Panasonic KX-TG9541B DECT 6.0 Digital 2-Line Expandable Cordless Phone With Digital Answering System"/>
    <n v="359.976"/>
    <n v="3"/>
    <n v="0.2"/>
    <n v="130.4913"/>
    <n v="2017"/>
    <x v="9"/>
    <s v="Q1"/>
    <n v="0.36249999999999999"/>
  </r>
  <r>
    <m/>
    <m/>
    <m/>
    <m/>
    <m/>
    <m/>
    <m/>
    <m/>
    <m/>
    <m/>
    <m/>
    <m/>
    <m/>
    <m/>
    <m/>
    <m/>
    <m/>
    <m/>
    <m/>
    <m/>
    <m/>
    <n v="2410"/>
    <s v="CA-2017-155985"/>
    <d v="2017-03-23T00:00:00"/>
    <s v="3/25/2017"/>
    <s v="First Class"/>
    <s v="BE-11335"/>
    <x v="336"/>
    <x v="2"/>
    <s v="United States"/>
    <s v="San Francisco"/>
    <s v="California"/>
    <n v="94122"/>
    <x v="1"/>
    <s v="FUR-FU-10000758"/>
    <x v="0"/>
    <x v="5"/>
    <s v="DAX Natural Wood-Tone Poster Frame"/>
    <n v="211.84"/>
    <n v="8"/>
    <n v="0"/>
    <n v="76.2624"/>
    <n v="2017"/>
    <x v="10"/>
    <s v="Q1"/>
    <n v="0.36"/>
  </r>
  <r>
    <m/>
    <m/>
    <m/>
    <m/>
    <m/>
    <m/>
    <m/>
    <m/>
    <m/>
    <m/>
    <m/>
    <m/>
    <m/>
    <m/>
    <m/>
    <m/>
    <m/>
    <m/>
    <m/>
    <m/>
    <m/>
    <n v="2411"/>
    <s v="CA-2014-162684"/>
    <d v="2014-08-01T00:00:00"/>
    <d v="2014-06-08T00:00:00"/>
    <s v="Standard Class"/>
    <s v="AS-10630"/>
    <x v="357"/>
    <x v="2"/>
    <s v="United States"/>
    <s v="Philadelphia"/>
    <s v="Pennsylvania"/>
    <n v="19120"/>
    <x v="3"/>
    <s v="OFF-FA-10000992"/>
    <x v="1"/>
    <x v="13"/>
    <s v="Acco Clips to Go Binder Clips, 24 Clips in Two Sizes"/>
    <n v="5.68"/>
    <n v="2"/>
    <n v="0.2"/>
    <n v="1.917"/>
    <n v="2014"/>
    <x v="6"/>
    <s v="Q3"/>
    <n v="0.33750000000000002"/>
  </r>
  <r>
    <m/>
    <m/>
    <m/>
    <m/>
    <m/>
    <m/>
    <m/>
    <m/>
    <m/>
    <m/>
    <m/>
    <m/>
    <m/>
    <m/>
    <m/>
    <m/>
    <m/>
    <m/>
    <m/>
    <m/>
    <m/>
    <n v="2412"/>
    <s v="CA-2015-142041"/>
    <d v="2015-06-07T00:00:00"/>
    <d v="2015-09-06T00:00:00"/>
    <s v="Second Class"/>
    <s v="EM-13810"/>
    <x v="613"/>
    <x v="1"/>
    <s v="United States"/>
    <s v="Los Angeles"/>
    <s v="California"/>
    <n v="90036"/>
    <x v="1"/>
    <s v="OFF-BI-10004187"/>
    <x v="1"/>
    <x v="8"/>
    <s v="3-ring staple pack"/>
    <n v="7.52"/>
    <n v="5"/>
    <n v="0.2"/>
    <n v="2.6320000000000001"/>
    <n v="2015"/>
    <x v="1"/>
    <s v="Q2"/>
    <n v="0.35000000000000003"/>
  </r>
  <r>
    <m/>
    <m/>
    <m/>
    <m/>
    <m/>
    <m/>
    <m/>
    <m/>
    <m/>
    <m/>
    <m/>
    <m/>
    <m/>
    <m/>
    <m/>
    <m/>
    <m/>
    <m/>
    <m/>
    <m/>
    <m/>
    <n v="2413"/>
    <s v="CA-2014-151295"/>
    <d v="2014-11-12T00:00:00"/>
    <s v="11/16/2014"/>
    <s v="Standard Class"/>
    <s v="JA-15970"/>
    <x v="350"/>
    <x v="0"/>
    <s v="United States"/>
    <s v="Los Angeles"/>
    <s v="California"/>
    <n v="90045"/>
    <x v="1"/>
    <s v="OFF-PA-10001947"/>
    <x v="1"/>
    <x v="10"/>
    <s v="Xerox 1974"/>
    <n v="11.96"/>
    <n v="2"/>
    <n v="0"/>
    <n v="5.8604000000000003"/>
    <n v="2014"/>
    <x v="0"/>
    <s v="Q4"/>
    <n v="0.49"/>
  </r>
  <r>
    <m/>
    <m/>
    <m/>
    <m/>
    <m/>
    <m/>
    <m/>
    <m/>
    <m/>
    <m/>
    <m/>
    <m/>
    <m/>
    <m/>
    <m/>
    <m/>
    <m/>
    <m/>
    <m/>
    <m/>
    <m/>
    <n v="2414"/>
    <s v="CA-2014-151295"/>
    <d v="2014-11-12T00:00:00"/>
    <s v="11/16/2014"/>
    <s v="Standard Class"/>
    <s v="JA-15970"/>
    <x v="350"/>
    <x v="0"/>
    <s v="United States"/>
    <s v="Los Angeles"/>
    <s v="California"/>
    <n v="90045"/>
    <x v="1"/>
    <s v="FUR-TA-10002356"/>
    <x v="0"/>
    <x v="3"/>
    <s v="Bevis Boat-Shaped Conference Table"/>
    <n v="629.06399999999996"/>
    <n v="3"/>
    <n v="0.2"/>
    <n v="31.453199999999999"/>
    <n v="2014"/>
    <x v="0"/>
    <s v="Q4"/>
    <n v="0.05"/>
  </r>
  <r>
    <m/>
    <m/>
    <m/>
    <m/>
    <m/>
    <m/>
    <m/>
    <m/>
    <m/>
    <m/>
    <m/>
    <m/>
    <m/>
    <m/>
    <m/>
    <m/>
    <m/>
    <m/>
    <m/>
    <m/>
    <m/>
    <n v="2415"/>
    <s v="CA-2016-156300"/>
    <d v="2016-12-29T00:00:00"/>
    <d v="2017-02-01T00:00:00"/>
    <s v="Standard Class"/>
    <s v="TB-21595"/>
    <x v="180"/>
    <x v="0"/>
    <s v="United States"/>
    <s v="Milwaukee"/>
    <s v="Wisconsin"/>
    <n v="53209"/>
    <x v="2"/>
    <s v="FUR-CH-10001714"/>
    <x v="0"/>
    <x v="1"/>
    <s v="Global Leather &amp; Oak Executive Chair, Burgundy"/>
    <n v="754.45"/>
    <n v="5"/>
    <n v="0"/>
    <n v="60.356000000000002"/>
    <n v="2016"/>
    <x v="4"/>
    <s v="Q4"/>
    <n v="0.08"/>
  </r>
  <r>
    <m/>
    <m/>
    <m/>
    <m/>
    <m/>
    <m/>
    <m/>
    <m/>
    <m/>
    <m/>
    <m/>
    <m/>
    <m/>
    <m/>
    <m/>
    <m/>
    <m/>
    <m/>
    <m/>
    <m/>
    <m/>
    <n v="2416"/>
    <s v="CA-2015-146087"/>
    <d v="2015-07-06T00:00:00"/>
    <d v="2015-11-07T00:00:00"/>
    <s v="Standard Class"/>
    <s v="PP-18955"/>
    <x v="452"/>
    <x v="2"/>
    <s v="United States"/>
    <s v="Holyoke"/>
    <s v="Massachusetts"/>
    <n v="1040"/>
    <x v="3"/>
    <s v="FUR-BO-10002824"/>
    <x v="0"/>
    <x v="0"/>
    <s v="Bush Mission Pointe Library"/>
    <n v="301.95999999999998"/>
    <n v="2"/>
    <n v="0"/>
    <n v="60.392000000000003"/>
    <n v="2015"/>
    <x v="7"/>
    <s v="Q3"/>
    <n v="0.2"/>
  </r>
  <r>
    <m/>
    <m/>
    <m/>
    <m/>
    <m/>
    <m/>
    <m/>
    <m/>
    <m/>
    <m/>
    <m/>
    <m/>
    <m/>
    <m/>
    <m/>
    <m/>
    <m/>
    <m/>
    <m/>
    <m/>
    <m/>
    <n v="2417"/>
    <s v="CA-2017-168655"/>
    <d v="2017-10-12T00:00:00"/>
    <s v="10/18/2017"/>
    <s v="Standard Class"/>
    <s v="ML-18040"/>
    <x v="614"/>
    <x v="1"/>
    <s v="United States"/>
    <s v="Albuquerque"/>
    <s v="New Mexico"/>
    <n v="87105"/>
    <x v="1"/>
    <s v="TEC-AC-10002842"/>
    <x v="2"/>
    <x v="11"/>
    <s v="WD My Passport Ultra 2TB Portable External Hard Drive"/>
    <n v="595"/>
    <n v="5"/>
    <n v="0"/>
    <n v="95.2"/>
    <n v="2017"/>
    <x v="2"/>
    <s v="Q4"/>
    <n v="0.16"/>
  </r>
  <r>
    <m/>
    <m/>
    <m/>
    <m/>
    <m/>
    <m/>
    <m/>
    <m/>
    <m/>
    <m/>
    <m/>
    <m/>
    <m/>
    <m/>
    <m/>
    <m/>
    <m/>
    <m/>
    <m/>
    <m/>
    <m/>
    <n v="2418"/>
    <s v="CA-2017-168655"/>
    <d v="2017-10-12T00:00:00"/>
    <s v="10/18/2017"/>
    <s v="Standard Class"/>
    <s v="ML-18040"/>
    <x v="614"/>
    <x v="1"/>
    <s v="United States"/>
    <s v="Albuquerque"/>
    <s v="New Mexico"/>
    <n v="87105"/>
    <x v="1"/>
    <s v="OFF-BI-10002082"/>
    <x v="1"/>
    <x v="8"/>
    <s v="GBC Twin Loop Wire Binding Elements"/>
    <n v="79.872"/>
    <n v="3"/>
    <n v="0.2"/>
    <n v="29.952000000000002"/>
    <n v="2017"/>
    <x v="2"/>
    <s v="Q4"/>
    <n v="0.375"/>
  </r>
  <r>
    <m/>
    <m/>
    <m/>
    <m/>
    <m/>
    <m/>
    <m/>
    <m/>
    <m/>
    <m/>
    <m/>
    <m/>
    <m/>
    <m/>
    <m/>
    <m/>
    <m/>
    <m/>
    <m/>
    <m/>
    <m/>
    <n v="2419"/>
    <s v="CA-2016-107202"/>
    <d v="2016-05-21T00:00:00"/>
    <s v="5/28/2016"/>
    <s v="Standard Class"/>
    <s v="LC-16930"/>
    <x v="18"/>
    <x v="1"/>
    <s v="United States"/>
    <s v="Sparks"/>
    <s v="Nevada"/>
    <n v="89431"/>
    <x v="1"/>
    <s v="TEC-MA-10000112"/>
    <x v="2"/>
    <x v="15"/>
    <s v="Panasonic KX MB2061 Multifunction Printer"/>
    <n v="2396.4"/>
    <n v="10"/>
    <n v="0.2"/>
    <n v="179.73"/>
    <n v="2016"/>
    <x v="5"/>
    <s v="Q2"/>
    <n v="7.4999999999999997E-2"/>
  </r>
  <r>
    <m/>
    <m/>
    <m/>
    <m/>
    <m/>
    <m/>
    <m/>
    <m/>
    <m/>
    <m/>
    <m/>
    <m/>
    <m/>
    <m/>
    <m/>
    <m/>
    <m/>
    <m/>
    <m/>
    <m/>
    <m/>
    <n v="2420"/>
    <s v="CA-2017-159597"/>
    <d v="2017-11-09T00:00:00"/>
    <s v="11/14/2017"/>
    <s v="Standard Class"/>
    <s v="MC-17590"/>
    <x v="565"/>
    <x v="1"/>
    <s v="United States"/>
    <s v="Coachella"/>
    <s v="California"/>
    <n v="92236"/>
    <x v="1"/>
    <s v="OFF-ST-10002289"/>
    <x v="1"/>
    <x v="4"/>
    <s v="Safco Wire Cube Shelving System, For Use as 4 or 5 14&quot; Cubes, Black"/>
    <n v="63.56"/>
    <n v="2"/>
    <n v="0"/>
    <n v="3.1779999999999999"/>
    <n v="2017"/>
    <x v="0"/>
    <s v="Q4"/>
    <n v="4.9999999999999996E-2"/>
  </r>
  <r>
    <m/>
    <m/>
    <m/>
    <m/>
    <m/>
    <m/>
    <m/>
    <m/>
    <m/>
    <m/>
    <m/>
    <m/>
    <m/>
    <m/>
    <m/>
    <m/>
    <m/>
    <m/>
    <m/>
    <m/>
    <m/>
    <n v="2421"/>
    <s v="CA-2017-159597"/>
    <d v="2017-11-09T00:00:00"/>
    <s v="11/14/2017"/>
    <s v="Standard Class"/>
    <s v="MC-17590"/>
    <x v="565"/>
    <x v="1"/>
    <s v="United States"/>
    <s v="Coachella"/>
    <s v="California"/>
    <n v="92236"/>
    <x v="1"/>
    <s v="TEC-AC-10004171"/>
    <x v="2"/>
    <x v="11"/>
    <s v="Razer Kraken 7.1 Surround Sound Over Ear USB Gaming Headset"/>
    <n v="99.99"/>
    <n v="1"/>
    <n v="0"/>
    <n v="43.995600000000003"/>
    <n v="2017"/>
    <x v="0"/>
    <s v="Q4"/>
    <n v="0.44000000000000006"/>
  </r>
  <r>
    <m/>
    <m/>
    <m/>
    <m/>
    <m/>
    <m/>
    <m/>
    <m/>
    <m/>
    <m/>
    <m/>
    <m/>
    <m/>
    <m/>
    <m/>
    <m/>
    <m/>
    <m/>
    <m/>
    <m/>
    <m/>
    <n v="2422"/>
    <s v="CA-2016-155551"/>
    <d v="2016-04-18T00:00:00"/>
    <s v="4/23/2016"/>
    <s v="Standard Class"/>
    <s v="CR-12580"/>
    <x v="615"/>
    <x v="2"/>
    <s v="United States"/>
    <s v="Elmhurst"/>
    <s v="Illinois"/>
    <n v="60126"/>
    <x v="2"/>
    <s v="OFF-ST-10003656"/>
    <x v="1"/>
    <x v="4"/>
    <s v="Safco Industrial Wire Shelving"/>
    <n v="230.376"/>
    <n v="3"/>
    <n v="0.2"/>
    <n v="-48.954900000000002"/>
    <n v="2016"/>
    <x v="3"/>
    <s v="Q2"/>
    <n v="-0.21249999999999999"/>
  </r>
  <r>
    <m/>
    <m/>
    <m/>
    <m/>
    <m/>
    <m/>
    <m/>
    <m/>
    <m/>
    <m/>
    <m/>
    <m/>
    <m/>
    <m/>
    <m/>
    <m/>
    <m/>
    <m/>
    <m/>
    <m/>
    <m/>
    <n v="2423"/>
    <s v="CA-2016-155551"/>
    <d v="2016-04-18T00:00:00"/>
    <s v="4/23/2016"/>
    <s v="Standard Class"/>
    <s v="CR-12580"/>
    <x v="615"/>
    <x v="2"/>
    <s v="United States"/>
    <s v="Elmhurst"/>
    <s v="Illinois"/>
    <n v="60126"/>
    <x v="2"/>
    <s v="OFF-PA-10001560"/>
    <x v="1"/>
    <x v="10"/>
    <s v="Adams Telephone Message Books, 5 1/4” x 11”"/>
    <n v="9.6639999999999997"/>
    <n v="2"/>
    <n v="0.2"/>
    <n v="3.2616000000000001"/>
    <n v="2016"/>
    <x v="3"/>
    <s v="Q2"/>
    <n v="0.33750000000000002"/>
  </r>
  <r>
    <m/>
    <m/>
    <m/>
    <m/>
    <m/>
    <m/>
    <m/>
    <m/>
    <m/>
    <m/>
    <m/>
    <m/>
    <m/>
    <m/>
    <m/>
    <m/>
    <m/>
    <m/>
    <m/>
    <m/>
    <m/>
    <n v="2424"/>
    <s v="US-2017-147669"/>
    <d v="2017-12-25T00:00:00"/>
    <s v="12/30/2017"/>
    <s v="Standard Class"/>
    <s v="SV-20935"/>
    <x v="603"/>
    <x v="0"/>
    <s v="United States"/>
    <s v="Fairfield"/>
    <s v="Ohio"/>
    <n v="45014"/>
    <x v="3"/>
    <s v="TEC-AC-10002473"/>
    <x v="2"/>
    <x v="11"/>
    <s v="Maxell 4.7GB DVD-R"/>
    <n v="158.928"/>
    <n v="7"/>
    <n v="0.2"/>
    <n v="41.718600000000002"/>
    <n v="2017"/>
    <x v="4"/>
    <s v="Q4"/>
    <n v="0.26250000000000001"/>
  </r>
  <r>
    <m/>
    <m/>
    <m/>
    <m/>
    <m/>
    <m/>
    <m/>
    <m/>
    <m/>
    <m/>
    <m/>
    <m/>
    <m/>
    <m/>
    <m/>
    <m/>
    <m/>
    <m/>
    <m/>
    <m/>
    <m/>
    <n v="2425"/>
    <s v="US-2017-147669"/>
    <d v="2017-12-25T00:00:00"/>
    <s v="12/30/2017"/>
    <s v="Standard Class"/>
    <s v="SV-20935"/>
    <x v="603"/>
    <x v="0"/>
    <s v="United States"/>
    <s v="Fairfield"/>
    <s v="Ohio"/>
    <n v="45014"/>
    <x v="3"/>
    <s v="OFF-BI-10000632"/>
    <x v="1"/>
    <x v="8"/>
    <s v="Satellite Sectional Post Binders"/>
    <n v="13.023"/>
    <n v="1"/>
    <n v="0.7"/>
    <n v="-10.4184"/>
    <n v="2017"/>
    <x v="4"/>
    <s v="Q4"/>
    <n v="-0.8"/>
  </r>
  <r>
    <m/>
    <m/>
    <m/>
    <m/>
    <m/>
    <m/>
    <m/>
    <m/>
    <m/>
    <m/>
    <m/>
    <m/>
    <m/>
    <m/>
    <m/>
    <m/>
    <m/>
    <m/>
    <m/>
    <m/>
    <m/>
    <n v="2426"/>
    <s v="US-2017-147669"/>
    <d v="2017-12-25T00:00:00"/>
    <s v="12/30/2017"/>
    <s v="Standard Class"/>
    <s v="SV-20935"/>
    <x v="603"/>
    <x v="0"/>
    <s v="United States"/>
    <s v="Fairfield"/>
    <s v="Ohio"/>
    <n v="45014"/>
    <x v="3"/>
    <s v="FUR-TA-10002645"/>
    <x v="0"/>
    <x v="3"/>
    <s v="Hon Rectangular Conference Tables"/>
    <n v="273.06"/>
    <n v="2"/>
    <n v="0.4"/>
    <n v="-104.673"/>
    <n v="2017"/>
    <x v="4"/>
    <s v="Q4"/>
    <n v="-0.38333333333333336"/>
  </r>
  <r>
    <m/>
    <m/>
    <m/>
    <m/>
    <m/>
    <m/>
    <m/>
    <m/>
    <m/>
    <m/>
    <m/>
    <m/>
    <m/>
    <m/>
    <m/>
    <m/>
    <m/>
    <m/>
    <m/>
    <m/>
    <m/>
    <n v="2427"/>
    <s v="US-2017-147669"/>
    <d v="2017-12-25T00:00:00"/>
    <s v="12/30/2017"/>
    <s v="Standard Class"/>
    <s v="SV-20935"/>
    <x v="603"/>
    <x v="0"/>
    <s v="United States"/>
    <s v="Fairfield"/>
    <s v="Ohio"/>
    <n v="45014"/>
    <x v="3"/>
    <s v="OFF-FA-10002975"/>
    <x v="1"/>
    <x v="13"/>
    <s v="Staples"/>
    <n v="39.311999999999998"/>
    <n v="13"/>
    <n v="0.2"/>
    <n v="12.776400000000001"/>
    <n v="2017"/>
    <x v="4"/>
    <s v="Q4"/>
    <n v="0.32500000000000001"/>
  </r>
  <r>
    <m/>
    <m/>
    <m/>
    <m/>
    <m/>
    <m/>
    <m/>
    <m/>
    <m/>
    <m/>
    <m/>
    <m/>
    <m/>
    <m/>
    <m/>
    <m/>
    <m/>
    <m/>
    <m/>
    <m/>
    <m/>
    <n v="2428"/>
    <s v="CA-2016-169922"/>
    <d v="2016-06-11T00:00:00"/>
    <s v="6/17/2016"/>
    <s v="Standard Class"/>
    <s v="MZ-17515"/>
    <x v="89"/>
    <x v="1"/>
    <s v="United States"/>
    <s v="Arlington"/>
    <s v="Texas"/>
    <n v="76017"/>
    <x v="2"/>
    <s v="OFF-BI-10003784"/>
    <x v="1"/>
    <x v="8"/>
    <s v="Computer Printout Index Tabs"/>
    <n v="1.3440000000000001"/>
    <n v="4"/>
    <n v="0.8"/>
    <n v="-2.1503999999999999"/>
    <n v="2016"/>
    <x v="1"/>
    <s v="Q2"/>
    <n v="-1.5999999999999999"/>
  </r>
  <r>
    <m/>
    <m/>
    <m/>
    <m/>
    <m/>
    <m/>
    <m/>
    <m/>
    <m/>
    <m/>
    <m/>
    <m/>
    <m/>
    <m/>
    <m/>
    <m/>
    <m/>
    <m/>
    <m/>
    <m/>
    <m/>
    <n v="2429"/>
    <s v="CA-2016-169922"/>
    <d v="2016-06-11T00:00:00"/>
    <s v="6/17/2016"/>
    <s v="Standard Class"/>
    <s v="MZ-17515"/>
    <x v="89"/>
    <x v="1"/>
    <s v="United States"/>
    <s v="Arlington"/>
    <s v="Texas"/>
    <n v="76017"/>
    <x v="2"/>
    <s v="OFF-BI-10001617"/>
    <x v="1"/>
    <x v="8"/>
    <s v="GBC Wire Binding Combs"/>
    <n v="8.2720000000000002"/>
    <n v="4"/>
    <n v="0.8"/>
    <n v="-13.6488"/>
    <n v="2016"/>
    <x v="1"/>
    <s v="Q2"/>
    <n v="-1.65"/>
  </r>
  <r>
    <m/>
    <m/>
    <m/>
    <m/>
    <m/>
    <m/>
    <m/>
    <m/>
    <m/>
    <m/>
    <m/>
    <m/>
    <m/>
    <m/>
    <m/>
    <m/>
    <m/>
    <m/>
    <m/>
    <m/>
    <m/>
    <n v="2430"/>
    <s v="CA-2016-169922"/>
    <d v="2016-06-11T00:00:00"/>
    <s v="6/17/2016"/>
    <s v="Standard Class"/>
    <s v="MZ-17515"/>
    <x v="89"/>
    <x v="1"/>
    <s v="United States"/>
    <s v="Arlington"/>
    <s v="Texas"/>
    <n v="76017"/>
    <x v="2"/>
    <s v="FUR-FU-10004415"/>
    <x v="0"/>
    <x v="5"/>
    <s v="Stacking Tray, Side-Loading, Legal, Smoke"/>
    <n v="12.544"/>
    <n v="7"/>
    <n v="0.6"/>
    <n v="-9.0944000000000003"/>
    <n v="2016"/>
    <x v="1"/>
    <s v="Q2"/>
    <n v="-0.72499999999999998"/>
  </r>
  <r>
    <m/>
    <m/>
    <m/>
    <m/>
    <m/>
    <m/>
    <m/>
    <m/>
    <m/>
    <m/>
    <m/>
    <m/>
    <m/>
    <m/>
    <m/>
    <m/>
    <m/>
    <m/>
    <m/>
    <m/>
    <m/>
    <n v="2431"/>
    <s v="CA-2017-100748"/>
    <d v="2017-05-13T00:00:00"/>
    <s v="5/20/2017"/>
    <s v="Standard Class"/>
    <s v="RB-19795"/>
    <x v="176"/>
    <x v="2"/>
    <s v="United States"/>
    <s v="San Francisco"/>
    <s v="California"/>
    <n v="94110"/>
    <x v="1"/>
    <s v="OFF-LA-10000240"/>
    <x v="1"/>
    <x v="2"/>
    <s v="Self-Adhesive Address Labels for Typewriters by Universal"/>
    <n v="58.48"/>
    <n v="8"/>
    <n v="0"/>
    <n v="27.485600000000002"/>
    <n v="2017"/>
    <x v="5"/>
    <s v="Q2"/>
    <n v="0.47000000000000003"/>
  </r>
  <r>
    <m/>
    <m/>
    <m/>
    <m/>
    <m/>
    <m/>
    <m/>
    <m/>
    <m/>
    <m/>
    <m/>
    <m/>
    <m/>
    <m/>
    <m/>
    <m/>
    <m/>
    <m/>
    <m/>
    <m/>
    <m/>
    <n v="2432"/>
    <s v="CA-2017-129805"/>
    <d v="2017-12-28T00:00:00"/>
    <d v="2018-02-01T00:00:00"/>
    <s v="Standard Class"/>
    <s v="HM-14860"/>
    <x v="447"/>
    <x v="1"/>
    <s v="United States"/>
    <s v="Seattle"/>
    <s v="Washington"/>
    <n v="98103"/>
    <x v="1"/>
    <s v="FUR-FU-10001935"/>
    <x v="0"/>
    <x v="5"/>
    <s v="3M Hangers With Command Adhesive"/>
    <n v="7.4"/>
    <n v="2"/>
    <n v="0"/>
    <n v="3.0339999999999998"/>
    <n v="2017"/>
    <x v="4"/>
    <s v="Q4"/>
    <n v="0.41"/>
  </r>
  <r>
    <m/>
    <m/>
    <m/>
    <m/>
    <m/>
    <m/>
    <m/>
    <m/>
    <m/>
    <m/>
    <m/>
    <m/>
    <m/>
    <m/>
    <m/>
    <m/>
    <m/>
    <m/>
    <m/>
    <m/>
    <m/>
    <n v="2433"/>
    <s v="CA-2014-148586"/>
    <d v="2014-03-25T00:00:00"/>
    <d v="2014-01-04T00:00:00"/>
    <s v="Standard Class"/>
    <s v="AZ-10750"/>
    <x v="616"/>
    <x v="0"/>
    <s v="United States"/>
    <s v="New York City"/>
    <s v="New York"/>
    <n v="10009"/>
    <x v="3"/>
    <s v="FUR-CH-10002439"/>
    <x v="0"/>
    <x v="1"/>
    <s v="Iceberg Nesting Folding Chair, 19w x 6d x 43h"/>
    <n v="366.786"/>
    <n v="7"/>
    <n v="0.1"/>
    <n v="65.206400000000002"/>
    <n v="2014"/>
    <x v="10"/>
    <s v="Q1"/>
    <n v="0.17777777777777778"/>
  </r>
  <r>
    <m/>
    <m/>
    <m/>
    <m/>
    <m/>
    <m/>
    <m/>
    <m/>
    <m/>
    <m/>
    <m/>
    <m/>
    <m/>
    <m/>
    <m/>
    <m/>
    <m/>
    <m/>
    <m/>
    <m/>
    <m/>
    <n v="2434"/>
    <s v="US-2017-112613"/>
    <d v="2017-05-28T00:00:00"/>
    <d v="2017-01-06T00:00:00"/>
    <s v="Standard Class"/>
    <s v="JH-15910"/>
    <x v="101"/>
    <x v="0"/>
    <s v="United States"/>
    <s v="Houston"/>
    <s v="Texas"/>
    <n v="77070"/>
    <x v="2"/>
    <s v="TEC-PH-10001536"/>
    <x v="2"/>
    <x v="7"/>
    <s v="Spigen Samsung Galaxy S5 Case Wallet"/>
    <n v="54.368000000000002"/>
    <n v="4"/>
    <n v="0.2"/>
    <n v="4.0776000000000003"/>
    <n v="2017"/>
    <x v="5"/>
    <s v="Q2"/>
    <n v="7.4999999999999997E-2"/>
  </r>
  <r>
    <m/>
    <m/>
    <m/>
    <m/>
    <m/>
    <m/>
    <m/>
    <m/>
    <m/>
    <m/>
    <m/>
    <m/>
    <m/>
    <m/>
    <m/>
    <m/>
    <m/>
    <m/>
    <m/>
    <m/>
    <m/>
    <n v="2435"/>
    <s v="CA-2015-154746"/>
    <d v="2015-11-14T00:00:00"/>
    <s v="11/17/2015"/>
    <s v="First Class"/>
    <s v="PJ-18835"/>
    <x v="601"/>
    <x v="1"/>
    <s v="United States"/>
    <s v="Springfield"/>
    <s v="Virginia"/>
    <n v="22153"/>
    <x v="0"/>
    <s v="OFF-EN-10001532"/>
    <x v="1"/>
    <x v="12"/>
    <s v="Brown Kraft Recycled Envelopes"/>
    <n v="33.96"/>
    <n v="2"/>
    <n v="0"/>
    <n v="16.98"/>
    <n v="2015"/>
    <x v="0"/>
    <s v="Q4"/>
    <n v="0.5"/>
  </r>
  <r>
    <m/>
    <m/>
    <m/>
    <m/>
    <m/>
    <m/>
    <m/>
    <m/>
    <m/>
    <m/>
    <m/>
    <m/>
    <m/>
    <m/>
    <m/>
    <m/>
    <m/>
    <m/>
    <m/>
    <m/>
    <m/>
    <n v="2436"/>
    <s v="CA-2015-154746"/>
    <d v="2015-11-14T00:00:00"/>
    <s v="11/17/2015"/>
    <s v="First Class"/>
    <s v="PJ-18835"/>
    <x v="601"/>
    <x v="1"/>
    <s v="United States"/>
    <s v="Springfield"/>
    <s v="Virginia"/>
    <n v="22153"/>
    <x v="0"/>
    <s v="OFF-AP-10003057"/>
    <x v="1"/>
    <x v="9"/>
    <s v="Honeywell Enviracaire Portable HEPA Air Cleaner for 16' x 20' Room"/>
    <n v="826.11"/>
    <n v="3"/>
    <n v="0"/>
    <n v="322.18290000000002"/>
    <n v="2015"/>
    <x v="0"/>
    <s v="Q4"/>
    <n v="0.39"/>
  </r>
  <r>
    <m/>
    <m/>
    <m/>
    <m/>
    <m/>
    <m/>
    <m/>
    <m/>
    <m/>
    <m/>
    <m/>
    <m/>
    <m/>
    <m/>
    <m/>
    <m/>
    <m/>
    <m/>
    <m/>
    <m/>
    <m/>
    <n v="2437"/>
    <s v="CA-2017-140053"/>
    <d v="2017-07-03T00:00:00"/>
    <d v="2017-10-07T00:00:00"/>
    <s v="Standard Class"/>
    <s v="CA-12265"/>
    <x v="244"/>
    <x v="0"/>
    <s v="United States"/>
    <s v="Farmington"/>
    <s v="New Mexico"/>
    <n v="87401"/>
    <x v="1"/>
    <s v="FUR-FU-10003708"/>
    <x v="0"/>
    <x v="5"/>
    <s v="Tenex Traditional Chairmats for Medium Pile Carpet, Standard Lip, 36&quot; x 48&quot;"/>
    <n v="545.85"/>
    <n v="9"/>
    <n v="0"/>
    <n v="114.6285"/>
    <n v="2017"/>
    <x v="7"/>
    <s v="Q3"/>
    <n v="0.21"/>
  </r>
  <r>
    <m/>
    <m/>
    <m/>
    <m/>
    <m/>
    <m/>
    <m/>
    <m/>
    <m/>
    <m/>
    <m/>
    <m/>
    <m/>
    <m/>
    <m/>
    <m/>
    <m/>
    <m/>
    <m/>
    <m/>
    <m/>
    <n v="2438"/>
    <s v="CA-2014-164210"/>
    <d v="2014-11-18T00:00:00"/>
    <s v="11/20/2014"/>
    <s v="Second Class"/>
    <s v="PW-19240"/>
    <x v="617"/>
    <x v="0"/>
    <s v="United States"/>
    <s v="Louisville"/>
    <s v="Colorado"/>
    <n v="80027"/>
    <x v="1"/>
    <s v="FUR-TA-10000849"/>
    <x v="0"/>
    <x v="3"/>
    <s v="Bevis Rectangular Conference Tables"/>
    <n v="145.97999999999999"/>
    <n v="2"/>
    <n v="0.5"/>
    <n v="-99.266400000000004"/>
    <n v="2014"/>
    <x v="0"/>
    <s v="Q4"/>
    <n v="-0.68"/>
  </r>
  <r>
    <m/>
    <m/>
    <m/>
    <m/>
    <m/>
    <m/>
    <m/>
    <m/>
    <m/>
    <m/>
    <m/>
    <m/>
    <m/>
    <m/>
    <m/>
    <m/>
    <m/>
    <m/>
    <m/>
    <m/>
    <m/>
    <n v="2439"/>
    <s v="CA-2014-164210"/>
    <d v="2014-11-18T00:00:00"/>
    <s v="11/20/2014"/>
    <s v="Second Class"/>
    <s v="PW-19240"/>
    <x v="617"/>
    <x v="0"/>
    <s v="United States"/>
    <s v="Louisville"/>
    <s v="Colorado"/>
    <n v="80027"/>
    <x v="1"/>
    <s v="OFF-PA-10002259"/>
    <x v="1"/>
    <x v="10"/>
    <s v="Geographics Note Cards, Blank, White, 8 1/2&quot; x 11&quot;"/>
    <n v="35.808"/>
    <n v="4"/>
    <n v="0.2"/>
    <n v="12.5328"/>
    <n v="2014"/>
    <x v="0"/>
    <s v="Q4"/>
    <n v="0.35"/>
  </r>
  <r>
    <m/>
    <m/>
    <m/>
    <m/>
    <m/>
    <m/>
    <m/>
    <m/>
    <m/>
    <m/>
    <m/>
    <m/>
    <m/>
    <m/>
    <m/>
    <m/>
    <m/>
    <m/>
    <m/>
    <m/>
    <m/>
    <n v="2440"/>
    <s v="CA-2017-139948"/>
    <d v="2017-07-17T00:00:00"/>
    <s v="7/22/2017"/>
    <s v="Standard Class"/>
    <s v="SW-20455"/>
    <x v="517"/>
    <x v="0"/>
    <s v="United States"/>
    <s v="Tampa"/>
    <s v="Florida"/>
    <n v="33614"/>
    <x v="0"/>
    <s v="FUR-FU-10002597"/>
    <x v="0"/>
    <x v="5"/>
    <s v="C-Line Magnetic Cubicle Keepers, Clear Polypropylene"/>
    <n v="7.9039999999999999"/>
    <n v="2"/>
    <n v="0.2"/>
    <n v="2.1736"/>
    <n v="2017"/>
    <x v="7"/>
    <s v="Q3"/>
    <n v="0.27500000000000002"/>
  </r>
  <r>
    <m/>
    <m/>
    <m/>
    <m/>
    <m/>
    <m/>
    <m/>
    <m/>
    <m/>
    <m/>
    <m/>
    <m/>
    <m/>
    <m/>
    <m/>
    <m/>
    <m/>
    <m/>
    <m/>
    <m/>
    <m/>
    <n v="2441"/>
    <s v="CA-2016-146934"/>
    <d v="2016-05-22T00:00:00"/>
    <s v="5/27/2016"/>
    <s v="Standard Class"/>
    <s v="AF-10870"/>
    <x v="578"/>
    <x v="0"/>
    <s v="United States"/>
    <s v="Passaic"/>
    <s v="New Jersey"/>
    <n v="7055"/>
    <x v="3"/>
    <s v="TEC-PH-10004614"/>
    <x v="2"/>
    <x v="7"/>
    <s v="AT&amp;T 841000 Phone"/>
    <n v="345"/>
    <n v="5"/>
    <n v="0"/>
    <n v="86.25"/>
    <n v="2016"/>
    <x v="5"/>
    <s v="Q2"/>
    <n v="0.25"/>
  </r>
  <r>
    <m/>
    <m/>
    <m/>
    <m/>
    <m/>
    <m/>
    <m/>
    <m/>
    <m/>
    <m/>
    <m/>
    <m/>
    <m/>
    <m/>
    <m/>
    <m/>
    <m/>
    <m/>
    <m/>
    <m/>
    <m/>
    <n v="2442"/>
    <s v="CA-2016-146934"/>
    <d v="2016-05-22T00:00:00"/>
    <s v="5/27/2016"/>
    <s v="Standard Class"/>
    <s v="AF-10870"/>
    <x v="578"/>
    <x v="0"/>
    <s v="United States"/>
    <s v="Passaic"/>
    <s v="New Jersey"/>
    <n v="7055"/>
    <x v="3"/>
    <s v="FUR-TA-10003748"/>
    <x v="0"/>
    <x v="3"/>
    <s v="Bevis 36 x 72 Conference Tables"/>
    <n v="174.286"/>
    <n v="2"/>
    <n v="0.3"/>
    <n v="-19.918399999999998"/>
    <n v="2016"/>
    <x v="5"/>
    <s v="Q2"/>
    <n v="-0.11428571428571428"/>
  </r>
  <r>
    <m/>
    <m/>
    <m/>
    <m/>
    <m/>
    <m/>
    <m/>
    <m/>
    <m/>
    <m/>
    <m/>
    <m/>
    <m/>
    <m/>
    <m/>
    <m/>
    <m/>
    <m/>
    <m/>
    <m/>
    <m/>
    <n v="2443"/>
    <s v="CA-2016-146934"/>
    <d v="2016-05-22T00:00:00"/>
    <s v="5/27/2016"/>
    <s v="Standard Class"/>
    <s v="AF-10870"/>
    <x v="578"/>
    <x v="0"/>
    <s v="United States"/>
    <s v="Passaic"/>
    <s v="New Jersey"/>
    <n v="7055"/>
    <x v="3"/>
    <s v="OFF-AP-10003217"/>
    <x v="1"/>
    <x v="9"/>
    <s v="Eureka Sanitaire  Commercial Upright"/>
    <n v="662.84"/>
    <n v="4"/>
    <n v="0"/>
    <n v="172.33840000000001"/>
    <n v="2016"/>
    <x v="5"/>
    <s v="Q2"/>
    <n v="0.26"/>
  </r>
  <r>
    <m/>
    <m/>
    <m/>
    <m/>
    <m/>
    <m/>
    <m/>
    <m/>
    <m/>
    <m/>
    <m/>
    <m/>
    <m/>
    <m/>
    <m/>
    <m/>
    <m/>
    <m/>
    <m/>
    <m/>
    <m/>
    <n v="2444"/>
    <s v="CA-2016-146934"/>
    <d v="2016-05-22T00:00:00"/>
    <s v="5/27/2016"/>
    <s v="Standard Class"/>
    <s v="AF-10870"/>
    <x v="578"/>
    <x v="0"/>
    <s v="United States"/>
    <s v="Passaic"/>
    <s v="New Jersey"/>
    <n v="7055"/>
    <x v="3"/>
    <s v="TEC-AC-10002399"/>
    <x v="2"/>
    <x v="11"/>
    <s v="SanDisk Cruzer 32 GB USB Flash Drive"/>
    <n v="95.1"/>
    <n v="5"/>
    <n v="0"/>
    <n v="30.431999999999999"/>
    <n v="2016"/>
    <x v="5"/>
    <s v="Q2"/>
    <n v="0.32"/>
  </r>
  <r>
    <m/>
    <m/>
    <m/>
    <m/>
    <m/>
    <m/>
    <m/>
    <m/>
    <m/>
    <m/>
    <m/>
    <m/>
    <m/>
    <m/>
    <m/>
    <m/>
    <m/>
    <m/>
    <m/>
    <m/>
    <m/>
    <n v="2445"/>
    <s v="CA-2016-146934"/>
    <d v="2016-05-22T00:00:00"/>
    <s v="5/27/2016"/>
    <s v="Standard Class"/>
    <s v="AF-10870"/>
    <x v="578"/>
    <x v="0"/>
    <s v="United States"/>
    <s v="Passaic"/>
    <s v="New Jersey"/>
    <n v="7055"/>
    <x v="3"/>
    <s v="OFF-EN-10002973"/>
    <x v="1"/>
    <x v="12"/>
    <s v="Ampad #10 Peel &amp; Seel Holiday Envelopes"/>
    <n v="26.88"/>
    <n v="6"/>
    <n v="0"/>
    <n v="12.9024"/>
    <n v="2016"/>
    <x v="5"/>
    <s v="Q2"/>
    <n v="0.48000000000000004"/>
  </r>
  <r>
    <m/>
    <m/>
    <m/>
    <m/>
    <m/>
    <m/>
    <m/>
    <m/>
    <m/>
    <m/>
    <m/>
    <m/>
    <m/>
    <m/>
    <m/>
    <m/>
    <m/>
    <m/>
    <m/>
    <m/>
    <m/>
    <n v="2446"/>
    <s v="CA-2016-146934"/>
    <d v="2016-05-22T00:00:00"/>
    <s v="5/27/2016"/>
    <s v="Standard Class"/>
    <s v="AF-10870"/>
    <x v="578"/>
    <x v="0"/>
    <s v="United States"/>
    <s v="Passaic"/>
    <s v="New Jersey"/>
    <n v="7055"/>
    <x v="3"/>
    <s v="TEC-PH-10001336"/>
    <x v="2"/>
    <x v="7"/>
    <s v="Digium D40 VoIP phone"/>
    <n v="257.98"/>
    <n v="2"/>
    <n v="0"/>
    <n v="74.8142"/>
    <n v="2016"/>
    <x v="5"/>
    <s v="Q2"/>
    <n v="0.28999999999999998"/>
  </r>
  <r>
    <m/>
    <m/>
    <m/>
    <m/>
    <m/>
    <m/>
    <m/>
    <m/>
    <m/>
    <m/>
    <m/>
    <m/>
    <m/>
    <m/>
    <m/>
    <m/>
    <m/>
    <m/>
    <m/>
    <m/>
    <m/>
    <n v="2447"/>
    <s v="CA-2015-100573"/>
    <d v="2015-09-25T00:00:00"/>
    <d v="2015-01-10T00:00:00"/>
    <s v="Standard Class"/>
    <s v="AM-10705"/>
    <x v="562"/>
    <x v="0"/>
    <s v="United States"/>
    <s v="Los Angeles"/>
    <s v="California"/>
    <n v="90004"/>
    <x v="1"/>
    <s v="OFF-EN-10000461"/>
    <x v="1"/>
    <x v="12"/>
    <s v="#10- 4 1/8&quot; x 9 1/2&quot; Recycled Envelopes"/>
    <n v="17.48"/>
    <n v="2"/>
    <n v="0"/>
    <n v="8.2156000000000002"/>
    <n v="2015"/>
    <x v="8"/>
    <s v="Q3"/>
    <n v="0.47000000000000003"/>
  </r>
  <r>
    <m/>
    <m/>
    <m/>
    <m/>
    <m/>
    <m/>
    <m/>
    <m/>
    <m/>
    <m/>
    <m/>
    <m/>
    <m/>
    <m/>
    <m/>
    <m/>
    <m/>
    <m/>
    <m/>
    <m/>
    <m/>
    <n v="2448"/>
    <s v="CA-2016-119165"/>
    <d v="2016-10-31T00:00:00"/>
    <d v="2016-06-11T00:00:00"/>
    <s v="Standard Class"/>
    <s v="BD-11320"/>
    <x v="217"/>
    <x v="0"/>
    <s v="United States"/>
    <s v="Philadelphia"/>
    <s v="Pennsylvania"/>
    <n v="19143"/>
    <x v="3"/>
    <s v="FUR-CH-10000988"/>
    <x v="0"/>
    <x v="1"/>
    <s v="Hon Olson Stacker Stools"/>
    <n v="492.83499999999998"/>
    <n v="5"/>
    <n v="0.3"/>
    <n v="-14.081"/>
    <n v="2016"/>
    <x v="2"/>
    <s v="Q4"/>
    <n v="-2.8571428571428571E-2"/>
  </r>
  <r>
    <m/>
    <m/>
    <m/>
    <m/>
    <m/>
    <m/>
    <m/>
    <m/>
    <m/>
    <m/>
    <m/>
    <m/>
    <m/>
    <m/>
    <m/>
    <m/>
    <m/>
    <m/>
    <m/>
    <m/>
    <m/>
    <n v="2449"/>
    <s v="CA-2015-128027"/>
    <d v="2015-09-14T00:00:00"/>
    <s v="9/17/2015"/>
    <s v="Second Class"/>
    <s v="CM-12385"/>
    <x v="200"/>
    <x v="0"/>
    <s v="United States"/>
    <s v="North Charleston"/>
    <s v="South Carolina"/>
    <n v="29406"/>
    <x v="0"/>
    <s v="OFF-ST-10001809"/>
    <x v="1"/>
    <x v="4"/>
    <s v="Fellowes Officeware Wire Shelving"/>
    <n v="269.49"/>
    <n v="3"/>
    <n v="0"/>
    <n v="5.3898000000000001"/>
    <n v="2015"/>
    <x v="8"/>
    <s v="Q3"/>
    <n v="0.02"/>
  </r>
  <r>
    <m/>
    <m/>
    <m/>
    <m/>
    <m/>
    <m/>
    <m/>
    <m/>
    <m/>
    <m/>
    <m/>
    <m/>
    <m/>
    <m/>
    <m/>
    <m/>
    <m/>
    <m/>
    <m/>
    <m/>
    <m/>
    <n v="2450"/>
    <s v="CA-2016-140207"/>
    <d v="2016-11-05T00:00:00"/>
    <d v="2016-10-11T00:00:00"/>
    <s v="Standard Class"/>
    <s v="CS-12400"/>
    <x v="37"/>
    <x v="2"/>
    <s v="United States"/>
    <s v="San Jose"/>
    <s v="California"/>
    <n v="95123"/>
    <x v="1"/>
    <s v="OFF-BI-10003963"/>
    <x v="1"/>
    <x v="8"/>
    <s v="Cardinal Holdit Data Disk Pockets"/>
    <n v="29.12"/>
    <n v="5"/>
    <n v="0.2"/>
    <n v="9.8279999999999994"/>
    <n v="2016"/>
    <x v="0"/>
    <s v="Q4"/>
    <n v="0.33749999999999997"/>
  </r>
  <r>
    <m/>
    <m/>
    <m/>
    <m/>
    <m/>
    <m/>
    <m/>
    <m/>
    <m/>
    <m/>
    <m/>
    <m/>
    <m/>
    <m/>
    <m/>
    <m/>
    <m/>
    <m/>
    <m/>
    <m/>
    <m/>
    <n v="2451"/>
    <s v="CA-2017-140949"/>
    <d v="2017-03-17T00:00:00"/>
    <s v="3/22/2017"/>
    <s v="Second Class"/>
    <s v="DB-13405"/>
    <x v="591"/>
    <x v="0"/>
    <s v="United States"/>
    <s v="New York City"/>
    <s v="New York"/>
    <n v="10011"/>
    <x v="3"/>
    <s v="OFF-LA-10000081"/>
    <x v="1"/>
    <x v="2"/>
    <s v="Avery 496"/>
    <n v="18.75"/>
    <n v="5"/>
    <n v="0"/>
    <n v="9"/>
    <n v="2017"/>
    <x v="10"/>
    <s v="Q1"/>
    <n v="0.48"/>
  </r>
  <r>
    <m/>
    <m/>
    <m/>
    <m/>
    <m/>
    <m/>
    <m/>
    <m/>
    <m/>
    <m/>
    <m/>
    <m/>
    <m/>
    <m/>
    <m/>
    <m/>
    <m/>
    <m/>
    <m/>
    <m/>
    <m/>
    <n v="2452"/>
    <s v="CA-2017-140949"/>
    <d v="2017-03-17T00:00:00"/>
    <s v="3/22/2017"/>
    <s v="Second Class"/>
    <s v="DB-13405"/>
    <x v="591"/>
    <x v="0"/>
    <s v="United States"/>
    <s v="New York City"/>
    <s v="New York"/>
    <n v="10011"/>
    <x v="3"/>
    <s v="TEC-PH-10000149"/>
    <x v="2"/>
    <x v="7"/>
    <s v="Cisco SPA525G2 IP Phone - Wireless"/>
    <n v="119.7"/>
    <n v="6"/>
    <n v="0"/>
    <n v="31.122"/>
    <n v="2017"/>
    <x v="10"/>
    <s v="Q1"/>
    <n v="0.26"/>
  </r>
  <r>
    <m/>
    <m/>
    <m/>
    <m/>
    <m/>
    <m/>
    <m/>
    <m/>
    <m/>
    <m/>
    <m/>
    <m/>
    <m/>
    <m/>
    <m/>
    <m/>
    <m/>
    <m/>
    <m/>
    <m/>
    <m/>
    <n v="2453"/>
    <s v="CA-2017-140949"/>
    <d v="2017-03-17T00:00:00"/>
    <s v="3/22/2017"/>
    <s v="Second Class"/>
    <s v="DB-13405"/>
    <x v="591"/>
    <x v="0"/>
    <s v="United States"/>
    <s v="New York City"/>
    <s v="New York"/>
    <n v="10011"/>
    <x v="3"/>
    <s v="OFF-BI-10000605"/>
    <x v="1"/>
    <x v="8"/>
    <s v="Acco Pressboard Covers with Storage Hooks, 9 1/2&quot; x 11&quot;, Executive Red"/>
    <n v="9.1440000000000001"/>
    <n v="3"/>
    <n v="0.2"/>
    <n v="3.0861000000000001"/>
    <n v="2017"/>
    <x v="10"/>
    <s v="Q1"/>
    <n v="0.33750000000000002"/>
  </r>
  <r>
    <m/>
    <m/>
    <m/>
    <m/>
    <m/>
    <m/>
    <m/>
    <m/>
    <m/>
    <m/>
    <m/>
    <m/>
    <m/>
    <m/>
    <m/>
    <m/>
    <m/>
    <m/>
    <m/>
    <m/>
    <m/>
    <n v="2454"/>
    <s v="CA-2017-140949"/>
    <d v="2017-03-17T00:00:00"/>
    <s v="3/22/2017"/>
    <s v="Second Class"/>
    <s v="DB-13405"/>
    <x v="591"/>
    <x v="0"/>
    <s v="United States"/>
    <s v="New York City"/>
    <s v="New York"/>
    <n v="10011"/>
    <x v="3"/>
    <s v="TEC-AC-10002399"/>
    <x v="2"/>
    <x v="11"/>
    <s v="SanDisk Cruzer 32 GB USB Flash Drive"/>
    <n v="57.06"/>
    <n v="3"/>
    <n v="0"/>
    <n v="18.2592"/>
    <n v="2017"/>
    <x v="10"/>
    <s v="Q1"/>
    <n v="0.32"/>
  </r>
  <r>
    <m/>
    <m/>
    <m/>
    <m/>
    <m/>
    <m/>
    <m/>
    <m/>
    <m/>
    <m/>
    <m/>
    <m/>
    <m/>
    <m/>
    <m/>
    <m/>
    <m/>
    <m/>
    <m/>
    <m/>
    <m/>
    <n v="2455"/>
    <s v="CA-2017-140949"/>
    <d v="2017-03-17T00:00:00"/>
    <s v="3/22/2017"/>
    <s v="Second Class"/>
    <s v="DB-13405"/>
    <x v="591"/>
    <x v="0"/>
    <s v="United States"/>
    <s v="New York City"/>
    <s v="New York"/>
    <n v="10011"/>
    <x v="3"/>
    <s v="TEC-AC-10003038"/>
    <x v="2"/>
    <x v="11"/>
    <s v="Kingston Digital DataTraveler 16GB USB 2.0"/>
    <n v="71.599999999999994"/>
    <n v="8"/>
    <n v="0"/>
    <n v="13.603999999999999"/>
    <n v="2017"/>
    <x v="10"/>
    <s v="Q1"/>
    <n v="0.19"/>
  </r>
  <r>
    <m/>
    <m/>
    <m/>
    <m/>
    <m/>
    <m/>
    <m/>
    <m/>
    <m/>
    <m/>
    <m/>
    <m/>
    <m/>
    <m/>
    <m/>
    <m/>
    <m/>
    <m/>
    <m/>
    <m/>
    <m/>
    <n v="2456"/>
    <s v="CA-2017-140949"/>
    <d v="2017-03-17T00:00:00"/>
    <s v="3/22/2017"/>
    <s v="Second Class"/>
    <s v="DB-13405"/>
    <x v="591"/>
    <x v="0"/>
    <s v="United States"/>
    <s v="New York City"/>
    <s v="New York"/>
    <n v="10011"/>
    <x v="3"/>
    <s v="OFF-ST-10000344"/>
    <x v="1"/>
    <x v="4"/>
    <s v="Neat Ideas Personal Hanging Folder Files, Black"/>
    <n v="107.44"/>
    <n v="8"/>
    <n v="0"/>
    <n v="27.9344"/>
    <n v="2017"/>
    <x v="10"/>
    <s v="Q1"/>
    <n v="0.26"/>
  </r>
  <r>
    <m/>
    <m/>
    <m/>
    <m/>
    <m/>
    <m/>
    <m/>
    <m/>
    <m/>
    <m/>
    <m/>
    <m/>
    <m/>
    <m/>
    <m/>
    <m/>
    <m/>
    <m/>
    <m/>
    <m/>
    <m/>
    <n v="2457"/>
    <s v="CA-2017-140949"/>
    <d v="2017-03-17T00:00:00"/>
    <s v="3/22/2017"/>
    <s v="Second Class"/>
    <s v="DB-13405"/>
    <x v="591"/>
    <x v="0"/>
    <s v="United States"/>
    <s v="New York City"/>
    <s v="New York"/>
    <n v="10011"/>
    <x v="3"/>
    <s v="OFF-LA-10004093"/>
    <x v="1"/>
    <x v="2"/>
    <s v="Avery 486"/>
    <n v="7.31"/>
    <n v="1"/>
    <n v="0"/>
    <n v="3.4357000000000002"/>
    <n v="2017"/>
    <x v="10"/>
    <s v="Q1"/>
    <n v="0.47000000000000003"/>
  </r>
  <r>
    <m/>
    <m/>
    <m/>
    <m/>
    <m/>
    <m/>
    <m/>
    <m/>
    <m/>
    <m/>
    <m/>
    <m/>
    <m/>
    <m/>
    <m/>
    <m/>
    <m/>
    <m/>
    <m/>
    <m/>
    <m/>
    <n v="2458"/>
    <s v="CA-2017-140949"/>
    <d v="2017-03-17T00:00:00"/>
    <s v="3/22/2017"/>
    <s v="Second Class"/>
    <s v="DB-13405"/>
    <x v="591"/>
    <x v="0"/>
    <s v="United States"/>
    <s v="New York City"/>
    <s v="New York"/>
    <n v="10011"/>
    <x v="3"/>
    <s v="OFF-AR-10001683"/>
    <x v="1"/>
    <x v="6"/>
    <s v="Lumber Crayons"/>
    <n v="59.1"/>
    <n v="6"/>
    <n v="0"/>
    <n v="22.457999999999998"/>
    <n v="2017"/>
    <x v="10"/>
    <s v="Q1"/>
    <n v="0.37999999999999995"/>
  </r>
  <r>
    <m/>
    <m/>
    <m/>
    <m/>
    <m/>
    <m/>
    <m/>
    <m/>
    <m/>
    <m/>
    <m/>
    <m/>
    <m/>
    <m/>
    <m/>
    <m/>
    <m/>
    <m/>
    <m/>
    <m/>
    <m/>
    <n v="2459"/>
    <s v="CA-2017-140949"/>
    <d v="2017-03-17T00:00:00"/>
    <s v="3/22/2017"/>
    <s v="Second Class"/>
    <s v="DB-13405"/>
    <x v="591"/>
    <x v="0"/>
    <s v="United States"/>
    <s v="New York City"/>
    <s v="New York"/>
    <n v="10011"/>
    <x v="3"/>
    <s v="OFF-ST-10003455"/>
    <x v="1"/>
    <x v="4"/>
    <s v="Tenex File Box, Personal Filing Tote with Lid, Black"/>
    <n v="46.53"/>
    <n v="3"/>
    <n v="0"/>
    <n v="12.097799999999999"/>
    <n v="2017"/>
    <x v="10"/>
    <s v="Q1"/>
    <n v="0.26"/>
  </r>
  <r>
    <m/>
    <m/>
    <m/>
    <m/>
    <m/>
    <m/>
    <m/>
    <m/>
    <m/>
    <m/>
    <m/>
    <m/>
    <m/>
    <m/>
    <m/>
    <m/>
    <m/>
    <m/>
    <m/>
    <m/>
    <m/>
    <n v="2460"/>
    <s v="CA-2017-138548"/>
    <d v="2017-08-15T00:00:00"/>
    <s v="8/21/2017"/>
    <s v="Standard Class"/>
    <s v="JG-15160"/>
    <x v="506"/>
    <x v="0"/>
    <s v="United States"/>
    <s v="Plainfield"/>
    <s v="New Jersey"/>
    <n v="7060"/>
    <x v="3"/>
    <s v="OFF-AP-10002578"/>
    <x v="1"/>
    <x v="9"/>
    <s v="Fellowes Premier Superior Surge Suppressor, 10-Outlet, With Phone and Remote"/>
    <n v="97.84"/>
    <n v="2"/>
    <n v="0"/>
    <n v="25.438400000000001"/>
    <n v="2017"/>
    <x v="6"/>
    <s v="Q3"/>
    <n v="0.26"/>
  </r>
  <r>
    <m/>
    <m/>
    <m/>
    <m/>
    <m/>
    <m/>
    <m/>
    <m/>
    <m/>
    <m/>
    <m/>
    <m/>
    <m/>
    <m/>
    <m/>
    <m/>
    <m/>
    <m/>
    <m/>
    <m/>
    <m/>
    <n v="2461"/>
    <s v="CA-2015-142419"/>
    <d v="2015-07-11T00:00:00"/>
    <s v="7/13/2015"/>
    <s v="Second Class"/>
    <s v="SC-20380"/>
    <x v="618"/>
    <x v="0"/>
    <s v="United States"/>
    <s v="Seattle"/>
    <s v="Washington"/>
    <n v="98115"/>
    <x v="1"/>
    <s v="OFF-PA-10001763"/>
    <x v="1"/>
    <x v="10"/>
    <s v="Xerox 1896"/>
    <n v="29.97"/>
    <n v="3"/>
    <n v="0"/>
    <n v="13.486499999999999"/>
    <n v="2015"/>
    <x v="7"/>
    <s v="Q3"/>
    <n v="0.45"/>
  </r>
  <r>
    <m/>
    <m/>
    <m/>
    <m/>
    <m/>
    <m/>
    <m/>
    <m/>
    <m/>
    <m/>
    <m/>
    <m/>
    <m/>
    <m/>
    <m/>
    <m/>
    <m/>
    <m/>
    <m/>
    <m/>
    <m/>
    <n v="2462"/>
    <s v="CA-2015-142419"/>
    <d v="2015-07-11T00:00:00"/>
    <s v="7/13/2015"/>
    <s v="Second Class"/>
    <s v="SC-20380"/>
    <x v="618"/>
    <x v="0"/>
    <s v="United States"/>
    <s v="Seattle"/>
    <s v="Washington"/>
    <n v="98115"/>
    <x v="1"/>
    <s v="OFF-BI-10001597"/>
    <x v="1"/>
    <x v="8"/>
    <s v="Wilson Jones Ledger-Size, Piano-Hinge Binder, 2&quot;, Blue"/>
    <n v="98.352000000000004"/>
    <n v="3"/>
    <n v="0.2"/>
    <n v="34.423200000000001"/>
    <n v="2015"/>
    <x v="7"/>
    <s v="Q3"/>
    <n v="0.35"/>
  </r>
  <r>
    <m/>
    <m/>
    <m/>
    <m/>
    <m/>
    <m/>
    <m/>
    <m/>
    <m/>
    <m/>
    <m/>
    <m/>
    <m/>
    <m/>
    <m/>
    <m/>
    <m/>
    <m/>
    <m/>
    <m/>
    <m/>
    <n v="2463"/>
    <s v="CA-2017-148691"/>
    <d v="2017-12-03T00:00:00"/>
    <d v="2017-09-12T00:00:00"/>
    <s v="Standard Class"/>
    <s v="CS-12460"/>
    <x v="427"/>
    <x v="0"/>
    <s v="United States"/>
    <s v="New York City"/>
    <s v="New York"/>
    <n v="10009"/>
    <x v="3"/>
    <s v="OFF-BI-10001524"/>
    <x v="1"/>
    <x v="8"/>
    <s v="GBC Premium Transparent Covers with Diagonal Lined Pattern"/>
    <n v="83.92"/>
    <n v="5"/>
    <n v="0.2"/>
    <n v="29.372"/>
    <n v="2017"/>
    <x v="4"/>
    <s v="Q4"/>
    <n v="0.35"/>
  </r>
  <r>
    <m/>
    <m/>
    <m/>
    <m/>
    <m/>
    <m/>
    <m/>
    <m/>
    <m/>
    <m/>
    <m/>
    <m/>
    <m/>
    <m/>
    <m/>
    <m/>
    <m/>
    <m/>
    <m/>
    <m/>
    <m/>
    <n v="2464"/>
    <s v="CA-2017-148691"/>
    <d v="2017-12-03T00:00:00"/>
    <d v="2017-09-12T00:00:00"/>
    <s v="Standard Class"/>
    <s v="CS-12460"/>
    <x v="427"/>
    <x v="0"/>
    <s v="United States"/>
    <s v="New York City"/>
    <s v="New York"/>
    <n v="10009"/>
    <x v="3"/>
    <s v="OFF-BI-10001553"/>
    <x v="1"/>
    <x v="8"/>
    <s v="SpineVue Locking Slant-D Ring Binders by Cardinal"/>
    <n v="14.624000000000001"/>
    <n v="2"/>
    <n v="0.2"/>
    <n v="5.1184000000000003"/>
    <n v="2017"/>
    <x v="4"/>
    <s v="Q4"/>
    <n v="0.35000000000000003"/>
  </r>
  <r>
    <m/>
    <m/>
    <m/>
    <m/>
    <m/>
    <m/>
    <m/>
    <m/>
    <m/>
    <m/>
    <m/>
    <m/>
    <m/>
    <m/>
    <m/>
    <m/>
    <m/>
    <m/>
    <m/>
    <m/>
    <m/>
    <n v="2465"/>
    <s v="CA-2017-148691"/>
    <d v="2017-12-03T00:00:00"/>
    <d v="2017-09-12T00:00:00"/>
    <s v="Standard Class"/>
    <s v="CS-12460"/>
    <x v="427"/>
    <x v="0"/>
    <s v="United States"/>
    <s v="New York City"/>
    <s v="New York"/>
    <n v="10009"/>
    <x v="3"/>
    <s v="TEC-PH-10000576"/>
    <x v="2"/>
    <x v="7"/>
    <s v="AT&amp;T 1080 Corded phone"/>
    <n v="136.99"/>
    <n v="1"/>
    <n v="0"/>
    <n v="36.987299999999998"/>
    <n v="2017"/>
    <x v="4"/>
    <s v="Q4"/>
    <n v="0.26999999999999996"/>
  </r>
  <r>
    <m/>
    <m/>
    <m/>
    <m/>
    <m/>
    <m/>
    <m/>
    <m/>
    <m/>
    <m/>
    <m/>
    <m/>
    <m/>
    <m/>
    <m/>
    <m/>
    <m/>
    <m/>
    <m/>
    <m/>
    <m/>
    <n v="2466"/>
    <s v="CA-2017-148691"/>
    <d v="2017-12-03T00:00:00"/>
    <d v="2017-09-12T00:00:00"/>
    <s v="Standard Class"/>
    <s v="CS-12460"/>
    <x v="427"/>
    <x v="0"/>
    <s v="United States"/>
    <s v="New York City"/>
    <s v="New York"/>
    <n v="10009"/>
    <x v="3"/>
    <s v="OFF-LA-10001317"/>
    <x v="1"/>
    <x v="2"/>
    <s v="Avery 520"/>
    <n v="3.15"/>
    <n v="1"/>
    <n v="0"/>
    <n v="1.512"/>
    <n v="2017"/>
    <x v="4"/>
    <s v="Q4"/>
    <n v="0.48000000000000004"/>
  </r>
  <r>
    <m/>
    <m/>
    <m/>
    <m/>
    <m/>
    <m/>
    <m/>
    <m/>
    <m/>
    <m/>
    <m/>
    <m/>
    <m/>
    <m/>
    <m/>
    <m/>
    <m/>
    <m/>
    <m/>
    <m/>
    <m/>
    <n v="2467"/>
    <s v="CA-2017-128755"/>
    <d v="2017-05-04T00:00:00"/>
    <d v="2017-08-05T00:00:00"/>
    <s v="Standard Class"/>
    <s v="MK-18160"/>
    <x v="177"/>
    <x v="0"/>
    <s v="United States"/>
    <s v="Newport News"/>
    <s v="Virginia"/>
    <n v="23602"/>
    <x v="0"/>
    <s v="OFF-PA-10000726"/>
    <x v="1"/>
    <x v="10"/>
    <s v="Black Print Carbonless Snap-Off Rapid Letter, 8 1/2&quot; x 7&quot;"/>
    <n v="9.11"/>
    <n v="1"/>
    <n v="0"/>
    <n v="4.0994999999999999"/>
    <n v="2017"/>
    <x v="5"/>
    <s v="Q2"/>
    <n v="0.45"/>
  </r>
  <r>
    <m/>
    <m/>
    <m/>
    <m/>
    <m/>
    <m/>
    <m/>
    <m/>
    <m/>
    <m/>
    <m/>
    <m/>
    <m/>
    <m/>
    <m/>
    <m/>
    <m/>
    <m/>
    <m/>
    <m/>
    <m/>
    <n v="2468"/>
    <s v="CA-2017-128755"/>
    <d v="2017-05-04T00:00:00"/>
    <d v="2017-08-05T00:00:00"/>
    <s v="Standard Class"/>
    <s v="MK-18160"/>
    <x v="177"/>
    <x v="0"/>
    <s v="United States"/>
    <s v="Newport News"/>
    <s v="Virginia"/>
    <n v="23602"/>
    <x v="0"/>
    <s v="OFF-ST-10003306"/>
    <x v="1"/>
    <x v="4"/>
    <s v="Letter Size Cart"/>
    <n v="571.44000000000005"/>
    <n v="4"/>
    <n v="0"/>
    <n v="165.7176"/>
    <n v="2017"/>
    <x v="5"/>
    <s v="Q2"/>
    <n v="0.28999999999999998"/>
  </r>
  <r>
    <m/>
    <m/>
    <m/>
    <m/>
    <m/>
    <m/>
    <m/>
    <m/>
    <m/>
    <m/>
    <m/>
    <m/>
    <m/>
    <m/>
    <m/>
    <m/>
    <m/>
    <m/>
    <m/>
    <m/>
    <m/>
    <n v="2469"/>
    <s v="CA-2017-128755"/>
    <d v="2017-05-04T00:00:00"/>
    <d v="2017-08-05T00:00:00"/>
    <s v="Standard Class"/>
    <s v="MK-18160"/>
    <x v="177"/>
    <x v="0"/>
    <s v="United States"/>
    <s v="Newport News"/>
    <s v="Virginia"/>
    <n v="23602"/>
    <x v="0"/>
    <s v="OFF-PA-10004983"/>
    <x v="1"/>
    <x v="10"/>
    <s v="Xerox 23"/>
    <n v="32.4"/>
    <n v="5"/>
    <n v="0"/>
    <n v="15.552"/>
    <n v="2017"/>
    <x v="5"/>
    <s v="Q2"/>
    <n v="0.48"/>
  </r>
  <r>
    <m/>
    <m/>
    <m/>
    <m/>
    <m/>
    <m/>
    <m/>
    <m/>
    <m/>
    <m/>
    <m/>
    <m/>
    <m/>
    <m/>
    <m/>
    <m/>
    <m/>
    <m/>
    <m/>
    <m/>
    <m/>
    <n v="2470"/>
    <s v="CA-2017-128755"/>
    <d v="2017-05-04T00:00:00"/>
    <d v="2017-08-05T00:00:00"/>
    <s v="Standard Class"/>
    <s v="MK-18160"/>
    <x v="177"/>
    <x v="0"/>
    <s v="United States"/>
    <s v="Newport News"/>
    <s v="Virginia"/>
    <n v="23602"/>
    <x v="0"/>
    <s v="OFF-ST-10001291"/>
    <x v="1"/>
    <x v="4"/>
    <s v="Tenex Personal Self-Stacking Standard File Box, Black/Gray"/>
    <n v="16.91"/>
    <n v="1"/>
    <n v="0"/>
    <n v="4.5656999999999996"/>
    <n v="2017"/>
    <x v="5"/>
    <s v="Q2"/>
    <n v="0.26999999999999996"/>
  </r>
  <r>
    <m/>
    <m/>
    <m/>
    <m/>
    <m/>
    <m/>
    <m/>
    <m/>
    <m/>
    <m/>
    <m/>
    <m/>
    <m/>
    <m/>
    <m/>
    <m/>
    <m/>
    <m/>
    <m/>
    <m/>
    <m/>
    <n v="2471"/>
    <s v="US-2016-135923"/>
    <d v="2016-01-22T00:00:00"/>
    <s v="1/28/2016"/>
    <s v="Standard Class"/>
    <s v="CM-11935"/>
    <x v="619"/>
    <x v="0"/>
    <s v="United States"/>
    <s v="Fayetteville"/>
    <s v="North Carolina"/>
    <n v="28314"/>
    <x v="0"/>
    <s v="FUR-FU-10002107"/>
    <x v="0"/>
    <x v="5"/>
    <s v="Eldon Pizzaz Desk Accessories"/>
    <n v="14.272"/>
    <n v="8"/>
    <n v="0.2"/>
    <n v="4.2816000000000001"/>
    <n v="2016"/>
    <x v="9"/>
    <s v="Q1"/>
    <n v="0.3"/>
  </r>
  <r>
    <m/>
    <m/>
    <m/>
    <m/>
    <m/>
    <m/>
    <m/>
    <m/>
    <m/>
    <m/>
    <m/>
    <m/>
    <m/>
    <m/>
    <m/>
    <m/>
    <m/>
    <m/>
    <m/>
    <m/>
    <m/>
    <n v="2472"/>
    <s v="US-2016-135923"/>
    <d v="2016-01-22T00:00:00"/>
    <s v="1/28/2016"/>
    <s v="Standard Class"/>
    <s v="CM-11935"/>
    <x v="619"/>
    <x v="0"/>
    <s v="United States"/>
    <s v="Fayetteville"/>
    <s v="North Carolina"/>
    <n v="28314"/>
    <x v="0"/>
    <s v="FUR-BO-10002213"/>
    <x v="0"/>
    <x v="0"/>
    <s v="Sauder Forest Hills Library, Woodland Oak Finish"/>
    <n v="451.13600000000002"/>
    <n v="4"/>
    <n v="0.2"/>
    <n v="-67.670400000000001"/>
    <n v="2016"/>
    <x v="9"/>
    <s v="Q1"/>
    <n v="-0.15"/>
  </r>
  <r>
    <m/>
    <m/>
    <m/>
    <m/>
    <m/>
    <m/>
    <m/>
    <m/>
    <m/>
    <m/>
    <m/>
    <m/>
    <m/>
    <m/>
    <m/>
    <m/>
    <m/>
    <m/>
    <m/>
    <m/>
    <m/>
    <n v="2473"/>
    <s v="US-2016-135923"/>
    <d v="2016-01-22T00:00:00"/>
    <s v="1/28/2016"/>
    <s v="Standard Class"/>
    <s v="CM-11935"/>
    <x v="619"/>
    <x v="0"/>
    <s v="United States"/>
    <s v="Fayetteville"/>
    <s v="North Carolina"/>
    <n v="28314"/>
    <x v="0"/>
    <s v="OFF-AP-10000692"/>
    <x v="1"/>
    <x v="9"/>
    <s v="Fellowes Mighty 8 Compact Surge Protector"/>
    <n v="64.864000000000004"/>
    <n v="4"/>
    <n v="0.2"/>
    <n v="6.4863999999999997"/>
    <n v="2016"/>
    <x v="9"/>
    <s v="Q1"/>
    <n v="9.9999999999999992E-2"/>
  </r>
  <r>
    <m/>
    <m/>
    <m/>
    <m/>
    <m/>
    <m/>
    <m/>
    <m/>
    <m/>
    <m/>
    <m/>
    <m/>
    <m/>
    <m/>
    <m/>
    <m/>
    <m/>
    <m/>
    <m/>
    <m/>
    <m/>
    <n v="2474"/>
    <s v="CA-2016-114972"/>
    <d v="2016-11-03T00:00:00"/>
    <d v="2016-06-11T00:00:00"/>
    <s v="First Class"/>
    <s v="PF-19225"/>
    <x v="418"/>
    <x v="0"/>
    <s v="United States"/>
    <s v="Los Angeles"/>
    <s v="California"/>
    <n v="90032"/>
    <x v="1"/>
    <s v="FUR-CH-10001190"/>
    <x v="0"/>
    <x v="1"/>
    <s v="Global Deluxe High-Back Office Chair in Storm"/>
    <n v="217.584"/>
    <n v="2"/>
    <n v="0.2"/>
    <n v="-29.9178"/>
    <n v="2016"/>
    <x v="0"/>
    <s v="Q4"/>
    <n v="-0.13749999999999998"/>
  </r>
  <r>
    <m/>
    <m/>
    <m/>
    <m/>
    <m/>
    <m/>
    <m/>
    <m/>
    <m/>
    <m/>
    <m/>
    <m/>
    <m/>
    <m/>
    <m/>
    <m/>
    <m/>
    <m/>
    <m/>
    <m/>
    <m/>
    <n v="2475"/>
    <s v="CA-2016-114972"/>
    <d v="2016-11-03T00:00:00"/>
    <d v="2016-06-11T00:00:00"/>
    <s v="First Class"/>
    <s v="PF-19225"/>
    <x v="418"/>
    <x v="0"/>
    <s v="United States"/>
    <s v="Los Angeles"/>
    <s v="California"/>
    <n v="90032"/>
    <x v="1"/>
    <s v="TEC-AC-10000682"/>
    <x v="2"/>
    <x v="11"/>
    <s v="Kensington K72356US Mouse-in-a-Box USB Desktop Mouse"/>
    <n v="82.95"/>
    <n v="5"/>
    <n v="0"/>
    <n v="29.032499999999999"/>
    <n v="2016"/>
    <x v="0"/>
    <s v="Q4"/>
    <n v="0.35"/>
  </r>
  <r>
    <m/>
    <m/>
    <m/>
    <m/>
    <m/>
    <m/>
    <m/>
    <m/>
    <m/>
    <m/>
    <m/>
    <m/>
    <m/>
    <m/>
    <m/>
    <m/>
    <m/>
    <m/>
    <m/>
    <m/>
    <m/>
    <n v="2476"/>
    <s v="CA-2016-114972"/>
    <d v="2016-11-03T00:00:00"/>
    <d v="2016-06-11T00:00:00"/>
    <s v="First Class"/>
    <s v="PF-19225"/>
    <x v="418"/>
    <x v="0"/>
    <s v="United States"/>
    <s v="Los Angeles"/>
    <s v="California"/>
    <n v="90032"/>
    <x v="1"/>
    <s v="OFF-LA-10004545"/>
    <x v="1"/>
    <x v="2"/>
    <s v="Avery 50"/>
    <n v="87.71"/>
    <n v="7"/>
    <n v="0"/>
    <n v="41.223700000000001"/>
    <n v="2016"/>
    <x v="0"/>
    <s v="Q4"/>
    <n v="0.47000000000000003"/>
  </r>
  <r>
    <m/>
    <m/>
    <m/>
    <m/>
    <m/>
    <m/>
    <m/>
    <m/>
    <m/>
    <m/>
    <m/>
    <m/>
    <m/>
    <m/>
    <m/>
    <m/>
    <m/>
    <m/>
    <m/>
    <m/>
    <m/>
    <n v="2477"/>
    <s v="CA-2016-114972"/>
    <d v="2016-11-03T00:00:00"/>
    <d v="2016-06-11T00:00:00"/>
    <s v="First Class"/>
    <s v="PF-19225"/>
    <x v="418"/>
    <x v="0"/>
    <s v="United States"/>
    <s v="Los Angeles"/>
    <s v="California"/>
    <n v="90032"/>
    <x v="1"/>
    <s v="OFF-AP-10003057"/>
    <x v="1"/>
    <x v="9"/>
    <s v="Honeywell Enviracaire Portable HEPA Air Cleaner for 16' x 20' Room"/>
    <n v="1101.48"/>
    <n v="4"/>
    <n v="0"/>
    <n v="429.5772"/>
    <n v="2016"/>
    <x v="0"/>
    <s v="Q4"/>
    <n v="0.39"/>
  </r>
  <r>
    <m/>
    <m/>
    <m/>
    <m/>
    <m/>
    <m/>
    <m/>
    <m/>
    <m/>
    <m/>
    <m/>
    <m/>
    <m/>
    <m/>
    <m/>
    <m/>
    <m/>
    <m/>
    <m/>
    <m/>
    <m/>
    <n v="2478"/>
    <s v="CA-2017-102750"/>
    <d v="2017-09-04T00:00:00"/>
    <d v="2017-08-09T00:00:00"/>
    <s v="Second Class"/>
    <s v="GM-14695"/>
    <x v="620"/>
    <x v="1"/>
    <s v="United States"/>
    <s v="Los Angeles"/>
    <s v="California"/>
    <n v="90036"/>
    <x v="1"/>
    <s v="FUR-TA-10000198"/>
    <x v="0"/>
    <x v="3"/>
    <s v="Chromcraft Bull-Nose Wood Oval Conference Tables &amp; Bases"/>
    <n v="1322.3520000000001"/>
    <n v="3"/>
    <n v="0.2"/>
    <n v="-99.176400000000001"/>
    <n v="2017"/>
    <x v="8"/>
    <s v="Q3"/>
    <n v="-7.4999999999999997E-2"/>
  </r>
  <r>
    <m/>
    <m/>
    <m/>
    <m/>
    <m/>
    <m/>
    <m/>
    <m/>
    <m/>
    <m/>
    <m/>
    <m/>
    <m/>
    <m/>
    <m/>
    <m/>
    <m/>
    <m/>
    <m/>
    <m/>
    <m/>
    <n v="2479"/>
    <s v="CA-2014-145212"/>
    <d v="2014-09-13T00:00:00"/>
    <s v="9/19/2014"/>
    <s v="Standard Class"/>
    <s v="DC-12850"/>
    <x v="419"/>
    <x v="0"/>
    <s v="United States"/>
    <s v="New York City"/>
    <s v="New York"/>
    <n v="10011"/>
    <x v="3"/>
    <s v="OFF-AR-10002833"/>
    <x v="1"/>
    <x v="6"/>
    <s v="Newell 322"/>
    <n v="5.46"/>
    <n v="3"/>
    <n v="0"/>
    <n v="1.4742"/>
    <n v="2014"/>
    <x v="8"/>
    <s v="Q3"/>
    <n v="0.27"/>
  </r>
  <r>
    <m/>
    <m/>
    <m/>
    <m/>
    <m/>
    <m/>
    <m/>
    <m/>
    <m/>
    <m/>
    <m/>
    <m/>
    <m/>
    <m/>
    <m/>
    <m/>
    <m/>
    <m/>
    <m/>
    <m/>
    <m/>
    <n v="2480"/>
    <s v="CA-2017-141992"/>
    <d v="2017-06-19T00:00:00"/>
    <s v="6/25/2017"/>
    <s v="Standard Class"/>
    <s v="FO-14305"/>
    <x v="383"/>
    <x v="0"/>
    <s v="United States"/>
    <s v="Dallas"/>
    <s v="Texas"/>
    <n v="75220"/>
    <x v="2"/>
    <s v="OFF-SU-10002557"/>
    <x v="1"/>
    <x v="14"/>
    <s v="Fiskars Spring-Action Scissors"/>
    <n v="11.183999999999999"/>
    <n v="1"/>
    <n v="0.2"/>
    <n v="0.83879999999999999"/>
    <n v="2017"/>
    <x v="1"/>
    <s v="Q2"/>
    <n v="7.4999999999999997E-2"/>
  </r>
  <r>
    <m/>
    <m/>
    <m/>
    <m/>
    <m/>
    <m/>
    <m/>
    <m/>
    <m/>
    <m/>
    <m/>
    <m/>
    <m/>
    <m/>
    <m/>
    <m/>
    <m/>
    <m/>
    <m/>
    <m/>
    <m/>
    <n v="2481"/>
    <s v="CA-2017-141992"/>
    <d v="2017-06-19T00:00:00"/>
    <s v="6/25/2017"/>
    <s v="Standard Class"/>
    <s v="FO-14305"/>
    <x v="383"/>
    <x v="0"/>
    <s v="United States"/>
    <s v="Dallas"/>
    <s v="Texas"/>
    <n v="75220"/>
    <x v="2"/>
    <s v="OFF-ST-10003656"/>
    <x v="1"/>
    <x v="4"/>
    <s v="Safco Industrial Wire Shelving"/>
    <n v="153.584"/>
    <n v="2"/>
    <n v="0.2"/>
    <n v="-32.636600000000001"/>
    <n v="2017"/>
    <x v="1"/>
    <s v="Q2"/>
    <n v="-0.21249999999999999"/>
  </r>
  <r>
    <m/>
    <m/>
    <m/>
    <m/>
    <m/>
    <m/>
    <m/>
    <m/>
    <m/>
    <m/>
    <m/>
    <m/>
    <m/>
    <m/>
    <m/>
    <m/>
    <m/>
    <m/>
    <m/>
    <m/>
    <m/>
    <n v="2482"/>
    <s v="CA-2017-147956"/>
    <d v="2017-12-24T00:00:00"/>
    <s v="12/31/2017"/>
    <s v="Standard Class"/>
    <s v="AH-10210"/>
    <x v="117"/>
    <x v="0"/>
    <s v="United States"/>
    <s v="Seattle"/>
    <s v="Washington"/>
    <n v="98105"/>
    <x v="1"/>
    <s v="OFF-ST-10001097"/>
    <x v="1"/>
    <x v="4"/>
    <s v="Office Impressions Heavy Duty Welded Shelving &amp; Multimedia Storage Drawers"/>
    <n v="1003.62"/>
    <n v="6"/>
    <n v="0"/>
    <n v="0"/>
    <n v="2017"/>
    <x v="4"/>
    <s v="Q4"/>
    <n v="0"/>
  </r>
  <r>
    <m/>
    <m/>
    <m/>
    <m/>
    <m/>
    <m/>
    <m/>
    <m/>
    <m/>
    <m/>
    <m/>
    <m/>
    <m/>
    <m/>
    <m/>
    <m/>
    <m/>
    <m/>
    <m/>
    <m/>
    <m/>
    <n v="2483"/>
    <s v="CA-2017-126067"/>
    <d v="2017-08-28T00:00:00"/>
    <d v="2017-03-09T00:00:00"/>
    <s v="Standard Class"/>
    <s v="KN-16705"/>
    <x v="607"/>
    <x v="2"/>
    <s v="United States"/>
    <s v="Seattle"/>
    <s v="Washington"/>
    <n v="98105"/>
    <x v="1"/>
    <s v="TEC-PH-10000912"/>
    <x v="2"/>
    <x v="7"/>
    <s v="Anker 24W Portable Micro USB Car Charger"/>
    <n v="35.167999999999999"/>
    <n v="4"/>
    <n v="0.2"/>
    <n v="11.429600000000001"/>
    <n v="2017"/>
    <x v="6"/>
    <s v="Q3"/>
    <n v="0.32500000000000001"/>
  </r>
  <r>
    <m/>
    <m/>
    <m/>
    <m/>
    <m/>
    <m/>
    <m/>
    <m/>
    <m/>
    <m/>
    <m/>
    <m/>
    <m/>
    <m/>
    <m/>
    <m/>
    <m/>
    <m/>
    <m/>
    <m/>
    <m/>
    <n v="2484"/>
    <s v="CA-2017-126067"/>
    <d v="2017-08-28T00:00:00"/>
    <d v="2017-03-09T00:00:00"/>
    <s v="Standard Class"/>
    <s v="KN-16705"/>
    <x v="607"/>
    <x v="2"/>
    <s v="United States"/>
    <s v="Seattle"/>
    <s v="Washington"/>
    <n v="98105"/>
    <x v="1"/>
    <s v="FUR-TA-10000617"/>
    <x v="0"/>
    <x v="3"/>
    <s v="Hon Practical Foundations 30 x 60 Training Table, Light Gray/Charcoal"/>
    <n v="1137.75"/>
    <n v="5"/>
    <n v="0"/>
    <n v="250.30500000000001"/>
    <n v="2017"/>
    <x v="6"/>
    <s v="Q3"/>
    <n v="0.22"/>
  </r>
  <r>
    <m/>
    <m/>
    <m/>
    <m/>
    <m/>
    <m/>
    <m/>
    <m/>
    <m/>
    <m/>
    <m/>
    <m/>
    <m/>
    <m/>
    <m/>
    <m/>
    <m/>
    <m/>
    <m/>
    <m/>
    <m/>
    <n v="2485"/>
    <s v="CA-2017-126067"/>
    <d v="2017-08-28T00:00:00"/>
    <d v="2017-03-09T00:00:00"/>
    <s v="Standard Class"/>
    <s v="KN-16705"/>
    <x v="607"/>
    <x v="2"/>
    <s v="United States"/>
    <s v="Seattle"/>
    <s v="Washington"/>
    <n v="98105"/>
    <x v="1"/>
    <s v="OFF-BI-10001658"/>
    <x v="1"/>
    <x v="8"/>
    <s v="GBC Standard Therm-A-Bind Covers"/>
    <n v="99.68"/>
    <n v="5"/>
    <n v="0.2"/>
    <n v="32.396000000000001"/>
    <n v="2017"/>
    <x v="6"/>
    <s v="Q3"/>
    <n v="0.32500000000000001"/>
  </r>
  <r>
    <m/>
    <m/>
    <m/>
    <m/>
    <m/>
    <m/>
    <m/>
    <m/>
    <m/>
    <m/>
    <m/>
    <m/>
    <m/>
    <m/>
    <m/>
    <m/>
    <m/>
    <m/>
    <m/>
    <m/>
    <m/>
    <n v="2486"/>
    <s v="CA-2017-126067"/>
    <d v="2017-08-28T00:00:00"/>
    <d v="2017-03-09T00:00:00"/>
    <s v="Standard Class"/>
    <s v="KN-16705"/>
    <x v="607"/>
    <x v="2"/>
    <s v="United States"/>
    <s v="Seattle"/>
    <s v="Washington"/>
    <n v="98105"/>
    <x v="1"/>
    <s v="OFF-AR-10003856"/>
    <x v="1"/>
    <x v="6"/>
    <s v="Newell 344"/>
    <n v="5.56"/>
    <n v="2"/>
    <n v="0"/>
    <n v="1.4456"/>
    <n v="2017"/>
    <x v="6"/>
    <s v="Q3"/>
    <n v="0.26"/>
  </r>
  <r>
    <m/>
    <m/>
    <m/>
    <m/>
    <m/>
    <m/>
    <m/>
    <m/>
    <m/>
    <m/>
    <m/>
    <m/>
    <m/>
    <m/>
    <m/>
    <m/>
    <m/>
    <m/>
    <m/>
    <m/>
    <m/>
    <n v="2487"/>
    <s v="CA-2015-104514"/>
    <d v="2015-01-02T00:00:00"/>
    <d v="2015-04-01T00:00:00"/>
    <s v="Second Class"/>
    <s v="CB-12535"/>
    <x v="118"/>
    <x v="1"/>
    <s v="United States"/>
    <s v="Newark"/>
    <s v="Delaware"/>
    <n v="19711"/>
    <x v="3"/>
    <s v="OFF-ST-10001837"/>
    <x v="1"/>
    <x v="4"/>
    <s v="SAFCO Mobile Desk Side File, Wire Frame"/>
    <n v="85.52"/>
    <n v="2"/>
    <n v="0"/>
    <n v="22.235199999999999"/>
    <n v="2015"/>
    <x v="9"/>
    <s v="Q1"/>
    <n v="0.26"/>
  </r>
  <r>
    <m/>
    <m/>
    <m/>
    <m/>
    <m/>
    <m/>
    <m/>
    <m/>
    <m/>
    <m/>
    <m/>
    <m/>
    <m/>
    <m/>
    <m/>
    <m/>
    <m/>
    <m/>
    <m/>
    <m/>
    <m/>
    <n v="2488"/>
    <s v="CA-2015-104514"/>
    <d v="2015-01-02T00:00:00"/>
    <d v="2015-04-01T00:00:00"/>
    <s v="Second Class"/>
    <s v="CB-12535"/>
    <x v="118"/>
    <x v="1"/>
    <s v="United States"/>
    <s v="Newark"/>
    <s v="Delaware"/>
    <n v="19711"/>
    <x v="3"/>
    <s v="OFF-AR-10001473"/>
    <x v="1"/>
    <x v="6"/>
    <s v="Newell 313"/>
    <n v="9.84"/>
    <n v="3"/>
    <n v="0"/>
    <n v="2.6568000000000001"/>
    <n v="2015"/>
    <x v="9"/>
    <s v="Q1"/>
    <n v="0.27"/>
  </r>
  <r>
    <m/>
    <m/>
    <m/>
    <m/>
    <m/>
    <m/>
    <m/>
    <m/>
    <m/>
    <m/>
    <m/>
    <m/>
    <m/>
    <m/>
    <m/>
    <m/>
    <m/>
    <m/>
    <m/>
    <m/>
    <m/>
    <n v="2489"/>
    <s v="CA-2015-104514"/>
    <d v="2015-01-02T00:00:00"/>
    <d v="2015-04-01T00:00:00"/>
    <s v="Second Class"/>
    <s v="CB-12535"/>
    <x v="118"/>
    <x v="1"/>
    <s v="United States"/>
    <s v="Newark"/>
    <s v="Delaware"/>
    <n v="19711"/>
    <x v="3"/>
    <s v="OFF-PA-10004285"/>
    <x v="1"/>
    <x v="10"/>
    <s v="Xerox 1959"/>
    <n v="20.04"/>
    <n v="3"/>
    <n v="0"/>
    <n v="9.6191999999999993"/>
    <n v="2015"/>
    <x v="9"/>
    <s v="Q1"/>
    <n v="0.48"/>
  </r>
  <r>
    <m/>
    <m/>
    <m/>
    <m/>
    <m/>
    <m/>
    <m/>
    <m/>
    <m/>
    <m/>
    <m/>
    <m/>
    <m/>
    <m/>
    <m/>
    <m/>
    <m/>
    <m/>
    <m/>
    <m/>
    <m/>
    <n v="2490"/>
    <s v="CA-2015-141040"/>
    <d v="2015-10-09T00:00:00"/>
    <s v="10/13/2015"/>
    <s v="Second Class"/>
    <s v="TB-21250"/>
    <x v="621"/>
    <x v="0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  <n v="2015"/>
    <x v="2"/>
    <s v="Q4"/>
    <n v="0.48"/>
  </r>
  <r>
    <m/>
    <m/>
    <m/>
    <m/>
    <m/>
    <m/>
    <m/>
    <m/>
    <m/>
    <m/>
    <m/>
    <m/>
    <m/>
    <m/>
    <m/>
    <m/>
    <m/>
    <m/>
    <m/>
    <m/>
    <m/>
    <n v="2491"/>
    <s v="CA-2015-141040"/>
    <d v="2015-10-09T00:00:00"/>
    <s v="10/13/2015"/>
    <s v="Second Class"/>
    <s v="TB-21250"/>
    <x v="621"/>
    <x v="0"/>
    <s v="United States"/>
    <s v="New York City"/>
    <s v="New York"/>
    <n v="10024"/>
    <x v="3"/>
    <s v="OFF-PA-10002245"/>
    <x v="1"/>
    <x v="10"/>
    <s v="Xerox 1895"/>
    <n v="23.92"/>
    <n v="4"/>
    <n v="0"/>
    <n v="10.763999999999999"/>
    <n v="2015"/>
    <x v="2"/>
    <s v="Q4"/>
    <n v="0.44999999999999996"/>
  </r>
  <r>
    <m/>
    <m/>
    <m/>
    <m/>
    <m/>
    <m/>
    <m/>
    <m/>
    <m/>
    <m/>
    <m/>
    <m/>
    <m/>
    <m/>
    <m/>
    <m/>
    <m/>
    <m/>
    <m/>
    <m/>
    <m/>
    <n v="2492"/>
    <s v="CA-2014-113579"/>
    <d v="2014-12-13T00:00:00"/>
    <s v="12/15/2014"/>
    <s v="Second Class"/>
    <s v="KD-16345"/>
    <x v="44"/>
    <x v="0"/>
    <s v="United States"/>
    <s v="Los Angeles"/>
    <s v="California"/>
    <n v="90049"/>
    <x v="1"/>
    <s v="OFF-PA-10001457"/>
    <x v="1"/>
    <x v="10"/>
    <s v="White GlueTop Scratch Pads"/>
    <n v="90.24"/>
    <n v="6"/>
    <n v="0"/>
    <n v="41.510399999999997"/>
    <n v="2014"/>
    <x v="4"/>
    <s v="Q4"/>
    <n v="0.46"/>
  </r>
  <r>
    <m/>
    <m/>
    <m/>
    <m/>
    <m/>
    <m/>
    <m/>
    <m/>
    <m/>
    <m/>
    <m/>
    <m/>
    <m/>
    <m/>
    <m/>
    <m/>
    <m/>
    <m/>
    <m/>
    <m/>
    <m/>
    <n v="2493"/>
    <s v="CA-2014-144624"/>
    <d v="2014-11-19T00:00:00"/>
    <s v="11/23/2014"/>
    <s v="Standard Class"/>
    <s v="JM-15865"/>
    <x v="622"/>
    <x v="0"/>
    <s v="United States"/>
    <s v="Jamestown"/>
    <s v="New York"/>
    <n v="14701"/>
    <x v="3"/>
    <s v="TEC-PH-10002885"/>
    <x v="2"/>
    <x v="7"/>
    <s v="Apple iPhone 5"/>
    <n v="4548.8100000000004"/>
    <n v="7"/>
    <n v="0"/>
    <n v="1228.1786999999999"/>
    <n v="2014"/>
    <x v="0"/>
    <s v="Q4"/>
    <n v="0.26999999999999996"/>
  </r>
  <r>
    <m/>
    <m/>
    <m/>
    <m/>
    <m/>
    <m/>
    <m/>
    <m/>
    <m/>
    <m/>
    <m/>
    <m/>
    <m/>
    <m/>
    <m/>
    <m/>
    <m/>
    <m/>
    <m/>
    <m/>
    <m/>
    <n v="2494"/>
    <s v="CA-2016-146206"/>
    <d v="2016-09-10T00:00:00"/>
    <s v="9/14/2016"/>
    <s v="Second Class"/>
    <s v="KT-16480"/>
    <x v="409"/>
    <x v="0"/>
    <s v="United States"/>
    <s v="Houston"/>
    <s v="Texas"/>
    <n v="77095"/>
    <x v="2"/>
    <s v="FUR-TA-10004086"/>
    <x v="0"/>
    <x v="3"/>
    <s v="KI Adjustable-Height Table"/>
    <n v="300.93"/>
    <n v="5"/>
    <n v="0.3"/>
    <n v="-34.392000000000003"/>
    <n v="2016"/>
    <x v="8"/>
    <s v="Q3"/>
    <n v="-0.1142857142857143"/>
  </r>
  <r>
    <m/>
    <m/>
    <m/>
    <m/>
    <m/>
    <m/>
    <m/>
    <m/>
    <m/>
    <m/>
    <m/>
    <m/>
    <m/>
    <m/>
    <m/>
    <m/>
    <m/>
    <m/>
    <m/>
    <m/>
    <m/>
    <n v="2495"/>
    <s v="CA-2016-146206"/>
    <d v="2016-09-10T00:00:00"/>
    <s v="9/14/2016"/>
    <s v="Second Class"/>
    <s v="KT-16480"/>
    <x v="409"/>
    <x v="0"/>
    <s v="United States"/>
    <s v="Houston"/>
    <s v="Texas"/>
    <n v="77095"/>
    <x v="2"/>
    <s v="TEC-PH-10000895"/>
    <x v="2"/>
    <x v="7"/>
    <s v="Polycom VVX 310 VoIP phone"/>
    <n v="719.96"/>
    <n v="5"/>
    <n v="0.2"/>
    <n v="53.997"/>
    <n v="2016"/>
    <x v="8"/>
    <s v="Q3"/>
    <n v="7.4999999999999997E-2"/>
  </r>
  <r>
    <m/>
    <m/>
    <m/>
    <m/>
    <m/>
    <m/>
    <m/>
    <m/>
    <m/>
    <m/>
    <m/>
    <m/>
    <m/>
    <m/>
    <m/>
    <m/>
    <m/>
    <m/>
    <m/>
    <m/>
    <m/>
    <n v="2496"/>
    <s v="CA-2014-136644"/>
    <d v="2014-06-16T00:00:00"/>
    <s v="6/22/2014"/>
    <s v="Standard Class"/>
    <s v="SC-20575"/>
    <x v="623"/>
    <x v="0"/>
    <s v="United States"/>
    <s v="Mishawaka"/>
    <s v="Indiana"/>
    <n v="46544"/>
    <x v="2"/>
    <s v="FUR-CH-10000225"/>
    <x v="0"/>
    <x v="1"/>
    <s v="Global Geo Office Task Chair, Gray"/>
    <n v="647.84"/>
    <n v="8"/>
    <n v="0"/>
    <n v="32.392000000000003"/>
    <n v="2014"/>
    <x v="1"/>
    <s v="Q2"/>
    <n v="0.05"/>
  </r>
  <r>
    <m/>
    <m/>
    <m/>
    <m/>
    <m/>
    <m/>
    <m/>
    <m/>
    <m/>
    <m/>
    <m/>
    <m/>
    <m/>
    <m/>
    <m/>
    <m/>
    <m/>
    <m/>
    <m/>
    <m/>
    <m/>
    <n v="2497"/>
    <s v="CA-2015-122371"/>
    <d v="2015-09-26T00:00:00"/>
    <d v="2015-01-10T00:00:00"/>
    <s v="Standard Class"/>
    <s v="BS-11800"/>
    <x v="354"/>
    <x v="2"/>
    <s v="United States"/>
    <s v="San Diego"/>
    <s v="California"/>
    <n v="92037"/>
    <x v="1"/>
    <s v="OFF-ST-10002370"/>
    <x v="1"/>
    <x v="4"/>
    <s v="Sortfiler Multipurpose Personal File Organizer, Black"/>
    <n v="64.17"/>
    <n v="3"/>
    <n v="0"/>
    <n v="18.609300000000001"/>
    <n v="2015"/>
    <x v="8"/>
    <s v="Q3"/>
    <n v="0.29000000000000004"/>
  </r>
  <r>
    <m/>
    <m/>
    <m/>
    <m/>
    <m/>
    <m/>
    <m/>
    <m/>
    <m/>
    <m/>
    <m/>
    <m/>
    <m/>
    <m/>
    <m/>
    <m/>
    <m/>
    <m/>
    <m/>
    <m/>
    <m/>
    <n v="2498"/>
    <s v="CA-2015-122371"/>
    <d v="2015-09-26T00:00:00"/>
    <d v="2015-01-10T00:00:00"/>
    <s v="Standard Class"/>
    <s v="BS-11800"/>
    <x v="354"/>
    <x v="2"/>
    <s v="United States"/>
    <s v="San Diego"/>
    <s v="California"/>
    <n v="92037"/>
    <x v="1"/>
    <s v="OFF-EN-10000056"/>
    <x v="1"/>
    <x v="12"/>
    <s v="Cameo Buff Policy Envelopes"/>
    <n v="124.46"/>
    <n v="2"/>
    <n v="0"/>
    <n v="58.496200000000002"/>
    <n v="2015"/>
    <x v="8"/>
    <s v="Q3"/>
    <n v="0.47000000000000003"/>
  </r>
  <r>
    <m/>
    <m/>
    <m/>
    <m/>
    <m/>
    <m/>
    <m/>
    <m/>
    <m/>
    <m/>
    <m/>
    <m/>
    <m/>
    <m/>
    <m/>
    <m/>
    <m/>
    <m/>
    <m/>
    <m/>
    <m/>
    <n v="2499"/>
    <s v="CA-2016-126935"/>
    <d v="2016-05-19T00:00:00"/>
    <s v="5/24/2016"/>
    <s v="Standard Class"/>
    <s v="BT-11395"/>
    <x v="387"/>
    <x v="1"/>
    <s v="United States"/>
    <s v="San Francisco"/>
    <s v="California"/>
    <n v="94109"/>
    <x v="1"/>
    <s v="OFF-BI-10004817"/>
    <x v="1"/>
    <x v="8"/>
    <s v="GBC Personal VeloBind Strips"/>
    <n v="9.5839999999999996"/>
    <n v="1"/>
    <n v="0.2"/>
    <n v="3.3544"/>
    <n v="2016"/>
    <x v="5"/>
    <s v="Q2"/>
    <n v="0.35000000000000003"/>
  </r>
  <r>
    <m/>
    <m/>
    <m/>
    <m/>
    <m/>
    <m/>
    <m/>
    <m/>
    <m/>
    <m/>
    <m/>
    <m/>
    <m/>
    <m/>
    <m/>
    <m/>
    <m/>
    <m/>
    <m/>
    <m/>
    <m/>
    <n v="2500"/>
    <s v="US-2017-133781"/>
    <d v="2017-06-22T00:00:00"/>
    <s v="6/23/2017"/>
    <s v="First Class"/>
    <s v="DC-12850"/>
    <x v="419"/>
    <x v="0"/>
    <s v="United States"/>
    <s v="Miami"/>
    <s v="Florida"/>
    <n v="33178"/>
    <x v="0"/>
    <s v="OFF-EN-10004483"/>
    <x v="1"/>
    <x v="12"/>
    <s v="#10 White Business Envelopes,4 1/8 x 9 1/2"/>
    <n v="37.607999999999997"/>
    <n v="3"/>
    <n v="0.2"/>
    <n v="12.6927"/>
    <n v="2017"/>
    <x v="1"/>
    <s v="Q2"/>
    <n v="0.33750000000000002"/>
  </r>
  <r>
    <m/>
    <m/>
    <m/>
    <m/>
    <m/>
    <m/>
    <m/>
    <m/>
    <m/>
    <m/>
    <m/>
    <m/>
    <m/>
    <m/>
    <m/>
    <m/>
    <m/>
    <m/>
    <m/>
    <m/>
    <m/>
    <n v="2501"/>
    <s v="CA-2017-131618"/>
    <d v="2017-06-17T00:00:00"/>
    <s v="6/20/2017"/>
    <s v="First Class"/>
    <s v="LS-17200"/>
    <x v="624"/>
    <x v="1"/>
    <s v="United States"/>
    <s v="Skokie"/>
    <s v="Illinois"/>
    <n v="60076"/>
    <x v="2"/>
    <s v="OFF-PA-10001892"/>
    <x v="1"/>
    <x v="10"/>
    <s v="Rediform Wirebound &quot;Phone Memo&quot; Message Book, 11 x 5-3/4"/>
    <n v="12.224"/>
    <n v="2"/>
    <n v="0.2"/>
    <n v="4.4311999999999996"/>
    <n v="2017"/>
    <x v="1"/>
    <s v="Q2"/>
    <n v="0.36249999999999993"/>
  </r>
  <r>
    <m/>
    <m/>
    <m/>
    <m/>
    <m/>
    <m/>
    <m/>
    <m/>
    <m/>
    <m/>
    <m/>
    <m/>
    <m/>
    <m/>
    <m/>
    <m/>
    <m/>
    <m/>
    <m/>
    <m/>
    <m/>
    <n v="2502"/>
    <s v="CA-2017-131618"/>
    <d v="2017-06-17T00:00:00"/>
    <s v="6/20/2017"/>
    <s v="First Class"/>
    <s v="LS-17200"/>
    <x v="624"/>
    <x v="1"/>
    <s v="United States"/>
    <s v="Skokie"/>
    <s v="Illinois"/>
    <n v="60076"/>
    <x v="2"/>
    <s v="OFF-BI-10000546"/>
    <x v="1"/>
    <x v="8"/>
    <s v="Avery Durable Binders"/>
    <n v="2.3039999999999998"/>
    <n v="4"/>
    <n v="0.8"/>
    <n v="-3.5712000000000002"/>
    <n v="2017"/>
    <x v="1"/>
    <s v="Q2"/>
    <n v="-1.5500000000000003"/>
  </r>
  <r>
    <m/>
    <m/>
    <m/>
    <m/>
    <m/>
    <m/>
    <m/>
    <m/>
    <m/>
    <m/>
    <m/>
    <m/>
    <m/>
    <m/>
    <m/>
    <m/>
    <m/>
    <m/>
    <m/>
    <m/>
    <m/>
    <n v="2503"/>
    <s v="CA-2017-131618"/>
    <d v="2017-06-17T00:00:00"/>
    <s v="6/20/2017"/>
    <s v="First Class"/>
    <s v="LS-17200"/>
    <x v="624"/>
    <x v="1"/>
    <s v="United States"/>
    <s v="Skokie"/>
    <s v="Illinois"/>
    <n v="60076"/>
    <x v="2"/>
    <s v="OFF-BI-10001294"/>
    <x v="1"/>
    <x v="8"/>
    <s v="Fellowes Binding Cases"/>
    <n v="9.36"/>
    <n v="4"/>
    <n v="0.8"/>
    <n v="-16.38"/>
    <n v="2017"/>
    <x v="1"/>
    <s v="Q2"/>
    <n v="-1.75"/>
  </r>
  <r>
    <m/>
    <m/>
    <m/>
    <m/>
    <m/>
    <m/>
    <m/>
    <m/>
    <m/>
    <m/>
    <m/>
    <m/>
    <m/>
    <m/>
    <m/>
    <m/>
    <m/>
    <m/>
    <m/>
    <m/>
    <m/>
    <n v="2504"/>
    <s v="CA-2016-149482"/>
    <d v="2016-11-14T00:00:00"/>
    <s v="11/19/2016"/>
    <s v="Standard Class"/>
    <s v="RR-19315"/>
    <x v="625"/>
    <x v="0"/>
    <s v="United States"/>
    <s v="San Francisco"/>
    <s v="California"/>
    <n v="94110"/>
    <x v="1"/>
    <s v="OFF-LA-10000248"/>
    <x v="1"/>
    <x v="2"/>
    <s v="Avery 52"/>
    <n v="7.38"/>
    <n v="2"/>
    <n v="0"/>
    <n v="3.4685999999999999"/>
    <n v="2016"/>
    <x v="0"/>
    <s v="Q4"/>
    <n v="0.47"/>
  </r>
  <r>
    <m/>
    <m/>
    <m/>
    <m/>
    <m/>
    <m/>
    <m/>
    <m/>
    <m/>
    <m/>
    <m/>
    <m/>
    <m/>
    <m/>
    <m/>
    <m/>
    <m/>
    <m/>
    <m/>
    <m/>
    <m/>
    <n v="2505"/>
    <s v="CA-2014-143917"/>
    <d v="2014-07-25T00:00:00"/>
    <s v="7/27/2014"/>
    <s v="Second Class"/>
    <s v="KL-16645"/>
    <x v="107"/>
    <x v="0"/>
    <s v="United States"/>
    <s v="San Francisco"/>
    <s v="California"/>
    <n v="94122"/>
    <x v="1"/>
    <s v="OFF-ST-10001228"/>
    <x v="1"/>
    <x v="4"/>
    <s v="Fellowes Personal Hanging Folder Files, Navy"/>
    <n v="53.72"/>
    <n v="4"/>
    <n v="0"/>
    <n v="15.041600000000001"/>
    <n v="2014"/>
    <x v="7"/>
    <s v="Q3"/>
    <n v="0.28000000000000003"/>
  </r>
  <r>
    <m/>
    <m/>
    <m/>
    <m/>
    <m/>
    <m/>
    <m/>
    <m/>
    <m/>
    <m/>
    <m/>
    <m/>
    <m/>
    <m/>
    <m/>
    <m/>
    <m/>
    <m/>
    <m/>
    <m/>
    <m/>
    <n v="2506"/>
    <s v="CA-2014-143917"/>
    <d v="2014-07-25T00:00:00"/>
    <s v="7/27/2014"/>
    <s v="Second Class"/>
    <s v="KL-16645"/>
    <x v="107"/>
    <x v="0"/>
    <s v="United States"/>
    <s v="San Francisco"/>
    <s v="California"/>
    <n v="94122"/>
    <x v="1"/>
    <s v="OFF-SU-10000151"/>
    <x v="1"/>
    <x v="14"/>
    <s v="High Speed Automatic Electric Letter Opener"/>
    <n v="8187.65"/>
    <n v="5"/>
    <n v="0"/>
    <n v="327.50599999999997"/>
    <n v="2014"/>
    <x v="7"/>
    <s v="Q3"/>
    <n v="0.04"/>
  </r>
  <r>
    <m/>
    <m/>
    <m/>
    <m/>
    <m/>
    <m/>
    <m/>
    <m/>
    <m/>
    <m/>
    <m/>
    <m/>
    <m/>
    <m/>
    <m/>
    <m/>
    <m/>
    <m/>
    <m/>
    <m/>
    <m/>
    <n v="2507"/>
    <s v="CA-2014-143917"/>
    <d v="2014-07-25T00:00:00"/>
    <s v="7/27/2014"/>
    <s v="Second Class"/>
    <s v="KL-16645"/>
    <x v="107"/>
    <x v="0"/>
    <s v="United States"/>
    <s v="San Francisco"/>
    <s v="California"/>
    <n v="94122"/>
    <x v="1"/>
    <s v="FUR-FU-10004351"/>
    <x v="0"/>
    <x v="5"/>
    <s v="Staple-based wall hangings"/>
    <n v="77.92"/>
    <n v="8"/>
    <n v="0"/>
    <n v="34.284799999999997"/>
    <n v="2014"/>
    <x v="7"/>
    <s v="Q3"/>
    <n v="0.43999999999999995"/>
  </r>
  <r>
    <m/>
    <m/>
    <m/>
    <m/>
    <m/>
    <m/>
    <m/>
    <m/>
    <m/>
    <m/>
    <m/>
    <m/>
    <m/>
    <m/>
    <m/>
    <m/>
    <m/>
    <m/>
    <m/>
    <m/>
    <m/>
    <n v="2508"/>
    <s v="CA-2015-120397"/>
    <d v="2015-07-02T00:00:00"/>
    <d v="2015-02-07T00:00:00"/>
    <s v="Same Day"/>
    <s v="RB-19435"/>
    <x v="579"/>
    <x v="0"/>
    <s v="United States"/>
    <s v="Houston"/>
    <s v="Texas"/>
    <n v="77070"/>
    <x v="2"/>
    <s v="OFF-AP-10001293"/>
    <x v="1"/>
    <x v="9"/>
    <s v="Belkin 8 Outlet Surge Protector"/>
    <n v="32.783999999999999"/>
    <n v="4"/>
    <n v="0.8"/>
    <n v="-85.238399999999999"/>
    <n v="2015"/>
    <x v="7"/>
    <s v="Q3"/>
    <n v="-2.6"/>
  </r>
  <r>
    <m/>
    <m/>
    <m/>
    <m/>
    <m/>
    <m/>
    <m/>
    <m/>
    <m/>
    <m/>
    <m/>
    <m/>
    <m/>
    <m/>
    <m/>
    <m/>
    <m/>
    <m/>
    <m/>
    <m/>
    <m/>
    <n v="2509"/>
    <s v="CA-2017-163902"/>
    <d v="2017-03-02T00:00:00"/>
    <d v="2017-08-03T00:00:00"/>
    <s v="Standard Class"/>
    <s v="MY-17380"/>
    <x v="199"/>
    <x v="1"/>
    <s v="United States"/>
    <s v="Los Angeles"/>
    <s v="California"/>
    <n v="90045"/>
    <x v="1"/>
    <s v="TEC-PH-10000675"/>
    <x v="2"/>
    <x v="7"/>
    <s v="Panasonic KX TS3282B Corded phone"/>
    <n v="196.77600000000001"/>
    <n v="3"/>
    <n v="0.2"/>
    <n v="14.7582"/>
    <n v="2017"/>
    <x v="10"/>
    <s v="Q1"/>
    <n v="7.4999999999999997E-2"/>
  </r>
  <r>
    <m/>
    <m/>
    <m/>
    <m/>
    <m/>
    <m/>
    <m/>
    <m/>
    <m/>
    <m/>
    <m/>
    <m/>
    <m/>
    <m/>
    <m/>
    <m/>
    <m/>
    <m/>
    <m/>
    <m/>
    <m/>
    <n v="2510"/>
    <s v="CA-2017-163902"/>
    <d v="2017-03-02T00:00:00"/>
    <d v="2017-08-03T00:00:00"/>
    <s v="Standard Class"/>
    <s v="MY-17380"/>
    <x v="199"/>
    <x v="1"/>
    <s v="United States"/>
    <s v="Los Angeles"/>
    <s v="California"/>
    <n v="90045"/>
    <x v="1"/>
    <s v="TEC-AC-10000580"/>
    <x v="2"/>
    <x v="11"/>
    <s v="Logitech G13 Programmable Gameboard with LCD Display"/>
    <n v="479.94"/>
    <n v="6"/>
    <n v="0"/>
    <n v="52.793399999999998"/>
    <n v="2017"/>
    <x v="10"/>
    <s v="Q1"/>
    <n v="0.11"/>
  </r>
  <r>
    <m/>
    <m/>
    <m/>
    <m/>
    <m/>
    <m/>
    <m/>
    <m/>
    <m/>
    <m/>
    <m/>
    <m/>
    <m/>
    <m/>
    <m/>
    <m/>
    <m/>
    <m/>
    <m/>
    <m/>
    <m/>
    <n v="2511"/>
    <s v="CA-2016-136812"/>
    <d v="2016-11-18T00:00:00"/>
    <s v="11/23/2016"/>
    <s v="Standard Class"/>
    <s v="AW-10930"/>
    <x v="585"/>
    <x v="2"/>
    <s v="United States"/>
    <s v="Oklahoma City"/>
    <s v="Oklahoma"/>
    <n v="73120"/>
    <x v="2"/>
    <s v="OFF-ST-10003470"/>
    <x v="1"/>
    <x v="4"/>
    <s v="Tennsco Snap-Together Open Shelving Units, Starter Sets and Add-On Units"/>
    <n v="1117.92"/>
    <n v="4"/>
    <n v="0"/>
    <n v="55.896000000000001"/>
    <n v="2016"/>
    <x v="0"/>
    <s v="Q4"/>
    <n v="4.9999999999999996E-2"/>
  </r>
  <r>
    <m/>
    <m/>
    <m/>
    <m/>
    <m/>
    <m/>
    <m/>
    <m/>
    <m/>
    <m/>
    <m/>
    <m/>
    <m/>
    <m/>
    <m/>
    <m/>
    <m/>
    <m/>
    <m/>
    <m/>
    <m/>
    <n v="2512"/>
    <s v="CA-2015-102722"/>
    <d v="2015-04-18T00:00:00"/>
    <s v="4/19/2015"/>
    <s v="First Class"/>
    <s v="KW-16570"/>
    <x v="608"/>
    <x v="0"/>
    <s v="United States"/>
    <s v="Monroe"/>
    <s v="Louisiana"/>
    <n v="71203"/>
    <x v="0"/>
    <s v="TEC-AC-10003116"/>
    <x v="2"/>
    <x v="11"/>
    <s v="Memorex Froggy Flash Drive 8 GB"/>
    <n v="106.5"/>
    <n v="6"/>
    <n v="0"/>
    <n v="41.534999999999997"/>
    <n v="2015"/>
    <x v="3"/>
    <s v="Q2"/>
    <n v="0.38999999999999996"/>
  </r>
  <r>
    <m/>
    <m/>
    <m/>
    <m/>
    <m/>
    <m/>
    <m/>
    <m/>
    <m/>
    <m/>
    <m/>
    <m/>
    <m/>
    <m/>
    <m/>
    <m/>
    <m/>
    <m/>
    <m/>
    <m/>
    <m/>
    <n v="2513"/>
    <s v="CA-2017-155089"/>
    <d v="2017-12-02T00:00:00"/>
    <d v="2017-06-12T00:00:00"/>
    <s v="Standard Class"/>
    <s v="DB-12910"/>
    <x v="626"/>
    <x v="2"/>
    <s v="United States"/>
    <s v="Tampa"/>
    <s v="Florida"/>
    <n v="33614"/>
    <x v="0"/>
    <s v="OFF-BI-10002429"/>
    <x v="1"/>
    <x v="8"/>
    <s v="Premier Elliptical Ring Binder, Black"/>
    <n v="45.66"/>
    <n v="5"/>
    <n v="0.7"/>
    <n v="-33.484000000000002"/>
    <n v="2017"/>
    <x v="4"/>
    <s v="Q4"/>
    <n v="-0.73333333333333339"/>
  </r>
  <r>
    <m/>
    <m/>
    <m/>
    <m/>
    <m/>
    <m/>
    <m/>
    <m/>
    <m/>
    <m/>
    <m/>
    <m/>
    <m/>
    <m/>
    <m/>
    <m/>
    <m/>
    <m/>
    <m/>
    <m/>
    <m/>
    <n v="2514"/>
    <s v="CA-2016-124506"/>
    <d v="2016-11-11T00:00:00"/>
    <s v="11/17/2016"/>
    <s v="Standard Class"/>
    <s v="BB-11545"/>
    <x v="179"/>
    <x v="1"/>
    <s v="United States"/>
    <s v="Chicago"/>
    <s v="Illinois"/>
    <n v="60623"/>
    <x v="2"/>
    <s v="TEC-AC-10003280"/>
    <x v="2"/>
    <x v="11"/>
    <s v="Belkin F8E887 USB Wired Ergonomic Keyboard"/>
    <n v="95.968000000000004"/>
    <n v="4"/>
    <n v="0.2"/>
    <n v="1.1996"/>
    <n v="2016"/>
    <x v="0"/>
    <s v="Q4"/>
    <n v="1.2499999999999999E-2"/>
  </r>
  <r>
    <m/>
    <m/>
    <m/>
    <m/>
    <m/>
    <m/>
    <m/>
    <m/>
    <m/>
    <m/>
    <m/>
    <m/>
    <m/>
    <m/>
    <m/>
    <m/>
    <m/>
    <m/>
    <m/>
    <m/>
    <m/>
    <n v="2515"/>
    <s v="CA-2016-124506"/>
    <d v="2016-11-11T00:00:00"/>
    <s v="11/17/2016"/>
    <s v="Standard Class"/>
    <s v="BB-11545"/>
    <x v="179"/>
    <x v="1"/>
    <s v="United States"/>
    <s v="Chicago"/>
    <s v="Illinois"/>
    <n v="60623"/>
    <x v="2"/>
    <s v="FUR-CH-10004540"/>
    <x v="0"/>
    <x v="1"/>
    <s v="Global Chrome Stack Chair"/>
    <n v="47.991999999999997"/>
    <n v="2"/>
    <n v="0.3"/>
    <n v="-2.0568"/>
    <n v="2016"/>
    <x v="0"/>
    <s v="Q4"/>
    <n v="-4.2857142857142858E-2"/>
  </r>
  <r>
    <m/>
    <m/>
    <m/>
    <m/>
    <m/>
    <m/>
    <m/>
    <m/>
    <m/>
    <m/>
    <m/>
    <m/>
    <m/>
    <m/>
    <m/>
    <m/>
    <m/>
    <m/>
    <m/>
    <m/>
    <m/>
    <n v="2516"/>
    <s v="CA-2014-106572"/>
    <d v="2014-09-05T00:00:00"/>
    <d v="2014-10-09T00:00:00"/>
    <s v="Standard Class"/>
    <s v="NP-18700"/>
    <x v="413"/>
    <x v="0"/>
    <s v="United States"/>
    <s v="Bowling Green"/>
    <s v="Ohio"/>
    <n v="43402"/>
    <x v="3"/>
    <s v="OFF-ST-10000585"/>
    <x v="1"/>
    <x v="4"/>
    <s v="Economy Rollaway Files"/>
    <n v="264.32"/>
    <n v="2"/>
    <n v="0.2"/>
    <n v="19.824000000000002"/>
    <n v="2014"/>
    <x v="8"/>
    <s v="Q3"/>
    <n v="7.5000000000000011E-2"/>
  </r>
  <r>
    <m/>
    <m/>
    <m/>
    <m/>
    <m/>
    <m/>
    <m/>
    <m/>
    <m/>
    <m/>
    <m/>
    <m/>
    <m/>
    <m/>
    <m/>
    <m/>
    <m/>
    <m/>
    <m/>
    <m/>
    <m/>
    <n v="2517"/>
    <s v="CA-2014-128888"/>
    <d v="2014-11-15T00:00:00"/>
    <s v="11/22/2014"/>
    <s v="Standard Class"/>
    <s v="PB-19105"/>
    <x v="287"/>
    <x v="0"/>
    <s v="United States"/>
    <s v="Houston"/>
    <s v="Texas"/>
    <n v="77095"/>
    <x v="2"/>
    <s v="OFF-EN-10003001"/>
    <x v="1"/>
    <x v="12"/>
    <s v="Ames Color-File Green Diamond Border X-ray Mailers"/>
    <n v="604.65599999999995"/>
    <n v="9"/>
    <n v="0.2"/>
    <n v="204.07140000000001"/>
    <n v="2014"/>
    <x v="0"/>
    <s v="Q4"/>
    <n v="0.33750000000000002"/>
  </r>
  <r>
    <m/>
    <m/>
    <m/>
    <m/>
    <m/>
    <m/>
    <m/>
    <m/>
    <m/>
    <m/>
    <m/>
    <m/>
    <m/>
    <m/>
    <m/>
    <m/>
    <m/>
    <m/>
    <m/>
    <m/>
    <m/>
    <n v="2518"/>
    <s v="CA-2017-123134"/>
    <d v="2017-05-02T00:00:00"/>
    <d v="2017-07-05T00:00:00"/>
    <s v="Standard Class"/>
    <s v="DW-13585"/>
    <x v="61"/>
    <x v="1"/>
    <s v="United States"/>
    <s v="Westfield"/>
    <s v="New Jersey"/>
    <n v="7090"/>
    <x v="3"/>
    <s v="FUR-FU-10003975"/>
    <x v="0"/>
    <x v="5"/>
    <s v="Eldon Advantage Chair Mats for Low to Medium Pile Carpets"/>
    <n v="129.93"/>
    <n v="3"/>
    <n v="0"/>
    <n v="12.993"/>
    <n v="2017"/>
    <x v="5"/>
    <s v="Q2"/>
    <n v="9.9999999999999992E-2"/>
  </r>
  <r>
    <m/>
    <m/>
    <m/>
    <m/>
    <m/>
    <m/>
    <m/>
    <m/>
    <m/>
    <m/>
    <m/>
    <m/>
    <m/>
    <m/>
    <m/>
    <m/>
    <m/>
    <m/>
    <m/>
    <m/>
    <m/>
    <n v="2519"/>
    <s v="CA-2016-124352"/>
    <d v="2016-10-15T00:00:00"/>
    <s v="10/21/2016"/>
    <s v="Standard Class"/>
    <s v="CD-12790"/>
    <x v="522"/>
    <x v="2"/>
    <s v="United States"/>
    <s v="Oklahoma City"/>
    <s v="Oklahoma"/>
    <n v="73120"/>
    <x v="2"/>
    <s v="OFF-LA-10004559"/>
    <x v="1"/>
    <x v="2"/>
    <s v="Avery 49"/>
    <n v="20.16"/>
    <n v="7"/>
    <n v="0"/>
    <n v="9.8783999999999992"/>
    <n v="2016"/>
    <x v="2"/>
    <s v="Q4"/>
    <n v="0.48999999999999994"/>
  </r>
  <r>
    <m/>
    <m/>
    <m/>
    <m/>
    <m/>
    <m/>
    <m/>
    <m/>
    <m/>
    <m/>
    <m/>
    <m/>
    <m/>
    <m/>
    <m/>
    <m/>
    <m/>
    <m/>
    <m/>
    <m/>
    <m/>
    <n v="2520"/>
    <s v="CA-2016-124352"/>
    <d v="2016-10-15T00:00:00"/>
    <s v="10/21/2016"/>
    <s v="Standard Class"/>
    <s v="CD-12790"/>
    <x v="522"/>
    <x v="2"/>
    <s v="United States"/>
    <s v="Oklahoma City"/>
    <s v="Oklahoma"/>
    <n v="73120"/>
    <x v="2"/>
    <s v="OFF-LA-10003223"/>
    <x v="1"/>
    <x v="2"/>
    <s v="Avery 508"/>
    <n v="29.46"/>
    <n v="6"/>
    <n v="0"/>
    <n v="14.4354"/>
    <n v="2016"/>
    <x v="2"/>
    <s v="Q4"/>
    <n v="0.49"/>
  </r>
  <r>
    <m/>
    <m/>
    <m/>
    <m/>
    <m/>
    <m/>
    <m/>
    <m/>
    <m/>
    <m/>
    <m/>
    <m/>
    <m/>
    <m/>
    <m/>
    <m/>
    <m/>
    <m/>
    <m/>
    <m/>
    <m/>
    <n v="2521"/>
    <s v="CA-2016-124352"/>
    <d v="2016-10-15T00:00:00"/>
    <s v="10/21/2016"/>
    <s v="Standard Class"/>
    <s v="CD-12790"/>
    <x v="522"/>
    <x v="2"/>
    <s v="United States"/>
    <s v="Oklahoma City"/>
    <s v="Oklahoma"/>
    <n v="73120"/>
    <x v="2"/>
    <s v="OFF-AP-10002651"/>
    <x v="1"/>
    <x v="9"/>
    <s v="Hoover Upright Vacuum With Dirt Cup"/>
    <n v="868.59"/>
    <n v="3"/>
    <n v="0"/>
    <n v="251.89109999999999"/>
    <n v="2016"/>
    <x v="2"/>
    <s v="Q4"/>
    <n v="0.28999999999999998"/>
  </r>
  <r>
    <m/>
    <m/>
    <m/>
    <m/>
    <m/>
    <m/>
    <m/>
    <m/>
    <m/>
    <m/>
    <m/>
    <m/>
    <m/>
    <m/>
    <m/>
    <m/>
    <m/>
    <m/>
    <m/>
    <m/>
    <m/>
    <n v="2522"/>
    <s v="CA-2016-124352"/>
    <d v="2016-10-15T00:00:00"/>
    <s v="10/21/2016"/>
    <s v="Standard Class"/>
    <s v="CD-12790"/>
    <x v="522"/>
    <x v="2"/>
    <s v="United States"/>
    <s v="Oklahoma City"/>
    <s v="Oklahoma"/>
    <n v="73120"/>
    <x v="2"/>
    <s v="OFF-PA-10003177"/>
    <x v="1"/>
    <x v="10"/>
    <s v="Xerox 1999"/>
    <n v="12.96"/>
    <n v="2"/>
    <n v="0"/>
    <n v="6.2207999999999997"/>
    <n v="2016"/>
    <x v="2"/>
    <s v="Q4"/>
    <n v="0.47999999999999993"/>
  </r>
  <r>
    <m/>
    <m/>
    <m/>
    <m/>
    <m/>
    <m/>
    <m/>
    <m/>
    <m/>
    <m/>
    <m/>
    <m/>
    <m/>
    <m/>
    <m/>
    <m/>
    <m/>
    <m/>
    <m/>
    <m/>
    <m/>
    <n v="2523"/>
    <s v="CA-2016-124352"/>
    <d v="2016-10-15T00:00:00"/>
    <s v="10/21/2016"/>
    <s v="Standard Class"/>
    <s v="CD-12790"/>
    <x v="522"/>
    <x v="2"/>
    <s v="United States"/>
    <s v="Oklahoma City"/>
    <s v="Oklahoma"/>
    <n v="73120"/>
    <x v="2"/>
    <s v="TEC-PH-10003442"/>
    <x v="2"/>
    <x v="7"/>
    <s v="Samsung Replacement EH64AVFWE Premium Headset"/>
    <n v="5.5"/>
    <n v="1"/>
    <n v="0"/>
    <n v="1.375"/>
    <n v="2016"/>
    <x v="2"/>
    <s v="Q4"/>
    <n v="0.25"/>
  </r>
  <r>
    <m/>
    <m/>
    <m/>
    <m/>
    <m/>
    <m/>
    <m/>
    <m/>
    <m/>
    <m/>
    <m/>
    <m/>
    <m/>
    <m/>
    <m/>
    <m/>
    <m/>
    <m/>
    <m/>
    <m/>
    <m/>
    <n v="2524"/>
    <s v="CA-2016-124352"/>
    <d v="2016-10-15T00:00:00"/>
    <s v="10/21/2016"/>
    <s v="Standard Class"/>
    <s v="CD-12790"/>
    <x v="522"/>
    <x v="2"/>
    <s v="United States"/>
    <s v="Oklahoma City"/>
    <s v="Oklahoma"/>
    <n v="73120"/>
    <x v="2"/>
    <s v="OFF-BI-10000977"/>
    <x v="1"/>
    <x v="8"/>
    <s v="Ibico Plastic Spiral Binding Combs"/>
    <n v="121.6"/>
    <n v="4"/>
    <n v="0"/>
    <n v="55.936"/>
    <n v="2016"/>
    <x v="2"/>
    <s v="Q4"/>
    <n v="0.46"/>
  </r>
  <r>
    <m/>
    <m/>
    <m/>
    <m/>
    <m/>
    <m/>
    <m/>
    <m/>
    <m/>
    <m/>
    <m/>
    <m/>
    <m/>
    <m/>
    <m/>
    <m/>
    <m/>
    <m/>
    <m/>
    <m/>
    <m/>
    <n v="2525"/>
    <s v="CA-2015-124541"/>
    <d v="2015-04-06T00:00:00"/>
    <d v="2015-10-04T00:00:00"/>
    <s v="Standard Class"/>
    <s v="TT-21220"/>
    <x v="627"/>
    <x v="0"/>
    <s v="United States"/>
    <s v="Houston"/>
    <s v="Texas"/>
    <n v="77041"/>
    <x v="2"/>
    <s v="OFF-AR-10004078"/>
    <x v="1"/>
    <x v="6"/>
    <s v="Newell 312"/>
    <n v="42.048000000000002"/>
    <n v="9"/>
    <n v="0.2"/>
    <n v="5.2560000000000002"/>
    <n v="2015"/>
    <x v="3"/>
    <s v="Q2"/>
    <n v="0.125"/>
  </r>
  <r>
    <m/>
    <m/>
    <m/>
    <m/>
    <m/>
    <m/>
    <m/>
    <m/>
    <m/>
    <m/>
    <m/>
    <m/>
    <m/>
    <m/>
    <m/>
    <m/>
    <m/>
    <m/>
    <m/>
    <m/>
    <m/>
    <n v="2526"/>
    <s v="CA-2015-124541"/>
    <d v="2015-04-06T00:00:00"/>
    <d v="2015-10-04T00:00:00"/>
    <s v="Standard Class"/>
    <s v="TT-21220"/>
    <x v="627"/>
    <x v="0"/>
    <s v="United States"/>
    <s v="Houston"/>
    <s v="Texas"/>
    <n v="77041"/>
    <x v="2"/>
    <s v="TEC-AC-10002550"/>
    <x v="2"/>
    <x v="11"/>
    <s v="Maxell 4.7GB DVD-RW 3/Pack"/>
    <n v="25.488"/>
    <n v="2"/>
    <n v="0.2"/>
    <n v="4.4603999999999999"/>
    <n v="2015"/>
    <x v="3"/>
    <s v="Q2"/>
    <n v="0.17499999999999999"/>
  </r>
  <r>
    <m/>
    <m/>
    <m/>
    <m/>
    <m/>
    <m/>
    <m/>
    <m/>
    <m/>
    <m/>
    <m/>
    <m/>
    <m/>
    <m/>
    <m/>
    <m/>
    <m/>
    <m/>
    <m/>
    <m/>
    <m/>
    <n v="2527"/>
    <s v="CA-2015-124541"/>
    <d v="2015-04-06T00:00:00"/>
    <d v="2015-10-04T00:00:00"/>
    <s v="Standard Class"/>
    <s v="TT-21220"/>
    <x v="627"/>
    <x v="0"/>
    <s v="United States"/>
    <s v="Houston"/>
    <s v="Texas"/>
    <n v="77041"/>
    <x v="2"/>
    <s v="OFF-BI-10004965"/>
    <x v="1"/>
    <x v="8"/>
    <s v="Ibico Covers for Plastic or Wire Binding Elements"/>
    <n v="6.9"/>
    <n v="3"/>
    <n v="0.8"/>
    <n v="-12.074999999999999"/>
    <n v="2015"/>
    <x v="3"/>
    <s v="Q2"/>
    <n v="-1.7499999999999998"/>
  </r>
  <r>
    <m/>
    <m/>
    <m/>
    <m/>
    <m/>
    <m/>
    <m/>
    <m/>
    <m/>
    <m/>
    <m/>
    <m/>
    <m/>
    <m/>
    <m/>
    <m/>
    <m/>
    <m/>
    <m/>
    <m/>
    <m/>
    <n v="2528"/>
    <s v="CA-2015-124541"/>
    <d v="2015-04-06T00:00:00"/>
    <d v="2015-10-04T00:00:00"/>
    <s v="Standard Class"/>
    <s v="TT-21220"/>
    <x v="627"/>
    <x v="0"/>
    <s v="United States"/>
    <s v="Houston"/>
    <s v="Texas"/>
    <n v="77041"/>
    <x v="2"/>
    <s v="OFF-BI-10004209"/>
    <x v="1"/>
    <x v="8"/>
    <s v="Fellowes Twister Kit, Gray/Clear, 3/pkg"/>
    <n v="9.6479999999999997"/>
    <n v="6"/>
    <n v="0.8"/>
    <n v="-16.884"/>
    <n v="2015"/>
    <x v="3"/>
    <s v="Q2"/>
    <n v="-1.75"/>
  </r>
  <r>
    <m/>
    <m/>
    <m/>
    <m/>
    <m/>
    <m/>
    <m/>
    <m/>
    <m/>
    <m/>
    <m/>
    <m/>
    <m/>
    <m/>
    <m/>
    <m/>
    <m/>
    <m/>
    <m/>
    <m/>
    <m/>
    <n v="2529"/>
    <s v="CA-2015-124541"/>
    <d v="2015-04-06T00:00:00"/>
    <d v="2015-10-04T00:00:00"/>
    <s v="Standard Class"/>
    <s v="TT-21220"/>
    <x v="627"/>
    <x v="0"/>
    <s v="United States"/>
    <s v="Houston"/>
    <s v="Texas"/>
    <n v="77041"/>
    <x v="2"/>
    <s v="OFF-PA-10001526"/>
    <x v="1"/>
    <x v="10"/>
    <s v="Xerox 1949"/>
    <n v="7.968"/>
    <n v="2"/>
    <n v="0.2"/>
    <n v="2.8883999999999999"/>
    <n v="2015"/>
    <x v="3"/>
    <s v="Q2"/>
    <n v="0.36249999999999999"/>
  </r>
  <r>
    <m/>
    <m/>
    <m/>
    <m/>
    <m/>
    <m/>
    <m/>
    <m/>
    <m/>
    <m/>
    <m/>
    <m/>
    <m/>
    <m/>
    <m/>
    <m/>
    <m/>
    <m/>
    <m/>
    <m/>
    <m/>
    <n v="2530"/>
    <s v="CA-2014-108707"/>
    <d v="2014-10-24T00:00:00"/>
    <s v="10/29/2014"/>
    <s v="Standard Class"/>
    <s v="DB-12910"/>
    <x v="626"/>
    <x v="2"/>
    <s v="United States"/>
    <s v="Fort Lauderdale"/>
    <s v="Florida"/>
    <n v="33311"/>
    <x v="0"/>
    <s v="OFF-PA-10000788"/>
    <x v="1"/>
    <x v="10"/>
    <s v="Xerox 210"/>
    <n v="10.368"/>
    <n v="2"/>
    <n v="0.2"/>
    <n v="3.6288"/>
    <n v="2014"/>
    <x v="2"/>
    <s v="Q4"/>
    <n v="0.35"/>
  </r>
  <r>
    <m/>
    <m/>
    <m/>
    <m/>
    <m/>
    <m/>
    <m/>
    <m/>
    <m/>
    <m/>
    <m/>
    <m/>
    <m/>
    <m/>
    <m/>
    <m/>
    <m/>
    <m/>
    <m/>
    <m/>
    <m/>
    <n v="2531"/>
    <s v="CA-2014-111500"/>
    <d v="2014-08-17T00:00:00"/>
    <s v="8/21/2014"/>
    <s v="Standard Class"/>
    <s v="DJ-13510"/>
    <x v="137"/>
    <x v="1"/>
    <s v="United States"/>
    <s v="Little Rock"/>
    <s v="Arkansas"/>
    <n v="72209"/>
    <x v="0"/>
    <s v="OFF-PA-10000595"/>
    <x v="1"/>
    <x v="10"/>
    <s v="Xerox 1929"/>
    <n v="114.2"/>
    <n v="5"/>
    <n v="0"/>
    <n v="52.531999999999996"/>
    <n v="2014"/>
    <x v="6"/>
    <s v="Q3"/>
    <n v="0.45999999999999996"/>
  </r>
  <r>
    <m/>
    <m/>
    <m/>
    <m/>
    <m/>
    <m/>
    <m/>
    <m/>
    <m/>
    <m/>
    <m/>
    <m/>
    <m/>
    <m/>
    <m/>
    <m/>
    <m/>
    <m/>
    <m/>
    <m/>
    <m/>
    <n v="2532"/>
    <s v="CA-2014-111500"/>
    <d v="2014-08-17T00:00:00"/>
    <s v="8/21/2014"/>
    <s v="Standard Class"/>
    <s v="DJ-13510"/>
    <x v="137"/>
    <x v="1"/>
    <s v="United States"/>
    <s v="Little Rock"/>
    <s v="Arkansas"/>
    <n v="72209"/>
    <x v="0"/>
    <s v="OFF-BI-10000829"/>
    <x v="1"/>
    <x v="8"/>
    <s v="Avery Non-Stick Binders"/>
    <n v="17.96"/>
    <n v="4"/>
    <n v="0"/>
    <n v="8.2615999999999996"/>
    <n v="2014"/>
    <x v="6"/>
    <s v="Q3"/>
    <n v="0.45999999999999996"/>
  </r>
  <r>
    <m/>
    <m/>
    <m/>
    <m/>
    <m/>
    <m/>
    <m/>
    <m/>
    <m/>
    <m/>
    <m/>
    <m/>
    <m/>
    <m/>
    <m/>
    <m/>
    <m/>
    <m/>
    <m/>
    <m/>
    <m/>
    <n v="2533"/>
    <s v="CA-2014-111500"/>
    <d v="2014-08-17T00:00:00"/>
    <s v="8/21/2014"/>
    <s v="Standard Class"/>
    <s v="DJ-13510"/>
    <x v="137"/>
    <x v="1"/>
    <s v="United States"/>
    <s v="Little Rock"/>
    <s v="Arkansas"/>
    <n v="72209"/>
    <x v="0"/>
    <s v="OFF-FA-10002676"/>
    <x v="1"/>
    <x v="13"/>
    <s v="Colored Push Pins"/>
    <n v="12.67"/>
    <n v="7"/>
    <n v="0"/>
    <n v="4.5612000000000004"/>
    <n v="2014"/>
    <x v="6"/>
    <s v="Q3"/>
    <n v="0.36000000000000004"/>
  </r>
  <r>
    <m/>
    <m/>
    <m/>
    <m/>
    <m/>
    <m/>
    <m/>
    <m/>
    <m/>
    <m/>
    <m/>
    <m/>
    <m/>
    <m/>
    <m/>
    <m/>
    <m/>
    <m/>
    <m/>
    <m/>
    <m/>
    <n v="2534"/>
    <s v="CA-2014-111500"/>
    <d v="2014-08-17T00:00:00"/>
    <s v="8/21/2014"/>
    <s v="Standard Class"/>
    <s v="DJ-13510"/>
    <x v="137"/>
    <x v="1"/>
    <s v="United States"/>
    <s v="Little Rock"/>
    <s v="Arkansas"/>
    <n v="72209"/>
    <x v="0"/>
    <s v="TEC-AC-10000844"/>
    <x v="2"/>
    <x v="11"/>
    <s v="Logitech Gaming G510s - Keyboard"/>
    <n v="339.96"/>
    <n v="4"/>
    <n v="0"/>
    <n v="122.3856"/>
    <n v="2014"/>
    <x v="6"/>
    <s v="Q3"/>
    <n v="0.36"/>
  </r>
  <r>
    <m/>
    <m/>
    <m/>
    <m/>
    <m/>
    <m/>
    <m/>
    <m/>
    <m/>
    <m/>
    <m/>
    <m/>
    <m/>
    <m/>
    <m/>
    <m/>
    <m/>
    <m/>
    <m/>
    <m/>
    <m/>
    <n v="2535"/>
    <s v="US-2017-117723"/>
    <d v="2017-08-15T00:00:00"/>
    <s v="8/18/2017"/>
    <s v="Second Class"/>
    <s v="DL-13495"/>
    <x v="393"/>
    <x v="1"/>
    <s v="United States"/>
    <s v="Philadelphia"/>
    <s v="Pennsylvania"/>
    <n v="19120"/>
    <x v="3"/>
    <s v="OFF-ST-10004459"/>
    <x v="1"/>
    <x v="4"/>
    <s v="Tennsco Single-Tier Lockers"/>
    <n v="1801.6320000000001"/>
    <n v="6"/>
    <n v="0.2"/>
    <n v="-337.80599999999998"/>
    <n v="2017"/>
    <x v="6"/>
    <s v="Q3"/>
    <n v="-0.18749999999999997"/>
  </r>
  <r>
    <m/>
    <m/>
    <m/>
    <m/>
    <m/>
    <m/>
    <m/>
    <m/>
    <m/>
    <m/>
    <m/>
    <m/>
    <m/>
    <m/>
    <m/>
    <m/>
    <m/>
    <m/>
    <m/>
    <m/>
    <m/>
    <n v="2536"/>
    <s v="CA-2015-143238"/>
    <d v="2015-09-06T00:00:00"/>
    <d v="2015-08-09T00:00:00"/>
    <s v="First Class"/>
    <s v="LO-17170"/>
    <x v="628"/>
    <x v="1"/>
    <s v="United States"/>
    <s v="La Quinta"/>
    <s v="California"/>
    <n v="92253"/>
    <x v="1"/>
    <s v="TEC-AC-10003499"/>
    <x v="2"/>
    <x v="11"/>
    <s v="Memorex Mini Travel Drive 8 GB USB 2.0 Flash Drive"/>
    <n v="46.32"/>
    <n v="4"/>
    <n v="0"/>
    <n v="18.064800000000002"/>
    <n v="2015"/>
    <x v="8"/>
    <s v="Q3"/>
    <n v="0.39"/>
  </r>
  <r>
    <m/>
    <m/>
    <m/>
    <m/>
    <m/>
    <m/>
    <m/>
    <m/>
    <m/>
    <m/>
    <m/>
    <m/>
    <m/>
    <m/>
    <m/>
    <m/>
    <m/>
    <m/>
    <m/>
    <m/>
    <m/>
    <n v="2537"/>
    <s v="CA-2015-168746"/>
    <d v="2015-01-27T00:00:00"/>
    <s v="1/29/2015"/>
    <s v="Second Class"/>
    <s v="SV-20365"/>
    <x v="277"/>
    <x v="0"/>
    <s v="United States"/>
    <s v="Cleveland"/>
    <s v="Ohio"/>
    <n v="44105"/>
    <x v="3"/>
    <s v="FUR-CH-10000513"/>
    <x v="0"/>
    <x v="1"/>
    <s v="High-Back Leather Manager's Chair"/>
    <n v="181.98599999999999"/>
    <n v="2"/>
    <n v="0.3"/>
    <n v="-54.595799999999997"/>
    <n v="2015"/>
    <x v="9"/>
    <s v="Q1"/>
    <n v="-0.3"/>
  </r>
  <r>
    <m/>
    <m/>
    <m/>
    <m/>
    <m/>
    <m/>
    <m/>
    <m/>
    <m/>
    <m/>
    <m/>
    <m/>
    <m/>
    <m/>
    <m/>
    <m/>
    <m/>
    <m/>
    <m/>
    <m/>
    <m/>
    <n v="2538"/>
    <s v="CA-2015-168746"/>
    <d v="2015-01-27T00:00:00"/>
    <s v="1/29/2015"/>
    <s v="Second Class"/>
    <s v="SV-20365"/>
    <x v="277"/>
    <x v="0"/>
    <s v="United States"/>
    <s v="Cleveland"/>
    <s v="Ohio"/>
    <n v="44105"/>
    <x v="3"/>
    <s v="TEC-PH-10000895"/>
    <x v="2"/>
    <x v="7"/>
    <s v="Polycom VVX 310 VoIP phone"/>
    <n v="431.976"/>
    <n v="4"/>
    <n v="0.4"/>
    <n v="-100.7944"/>
    <n v="2015"/>
    <x v="9"/>
    <s v="Q1"/>
    <n v="-0.23333333333333334"/>
  </r>
  <r>
    <m/>
    <m/>
    <m/>
    <m/>
    <m/>
    <m/>
    <m/>
    <m/>
    <m/>
    <m/>
    <m/>
    <m/>
    <m/>
    <m/>
    <m/>
    <m/>
    <m/>
    <m/>
    <m/>
    <m/>
    <m/>
    <n v="2539"/>
    <s v="CA-2015-168746"/>
    <d v="2015-01-27T00:00:00"/>
    <s v="1/29/2015"/>
    <s v="Second Class"/>
    <s v="SV-20365"/>
    <x v="277"/>
    <x v="0"/>
    <s v="United States"/>
    <s v="Cleveland"/>
    <s v="Ohio"/>
    <n v="44105"/>
    <x v="3"/>
    <s v="TEC-PH-10002555"/>
    <x v="2"/>
    <x v="7"/>
    <s v="Nortel Meridian M5316 Digital phone"/>
    <n v="155.37"/>
    <n v="1"/>
    <n v="0.4"/>
    <n v="-36.253"/>
    <n v="2015"/>
    <x v="9"/>
    <s v="Q1"/>
    <n v="-0.23333333333333334"/>
  </r>
  <r>
    <m/>
    <m/>
    <m/>
    <m/>
    <m/>
    <m/>
    <m/>
    <m/>
    <m/>
    <m/>
    <m/>
    <m/>
    <m/>
    <m/>
    <m/>
    <m/>
    <m/>
    <m/>
    <m/>
    <m/>
    <m/>
    <n v="2540"/>
    <s v="CA-2015-113404"/>
    <d v="2015-07-16T00:00:00"/>
    <s v="7/16/2015"/>
    <s v="Same Day"/>
    <s v="EM-13810"/>
    <x v="613"/>
    <x v="1"/>
    <s v="United States"/>
    <s v="San Francisco"/>
    <s v="California"/>
    <n v="94122"/>
    <x v="1"/>
    <s v="FUR-CH-10003312"/>
    <x v="0"/>
    <x v="1"/>
    <s v="Hon 2090 “Pillow Soft” Series Mid Back Swivel/Tilt Chairs"/>
    <n v="1348.704"/>
    <n v="6"/>
    <n v="0.2"/>
    <n v="-219.1644"/>
    <n v="2015"/>
    <x v="7"/>
    <s v="Q3"/>
    <n v="-0.16250000000000001"/>
  </r>
  <r>
    <m/>
    <m/>
    <m/>
    <m/>
    <m/>
    <m/>
    <m/>
    <m/>
    <m/>
    <m/>
    <m/>
    <m/>
    <m/>
    <m/>
    <m/>
    <m/>
    <m/>
    <m/>
    <m/>
    <m/>
    <m/>
    <n v="2541"/>
    <s v="CA-2015-113404"/>
    <d v="2015-07-16T00:00:00"/>
    <s v="7/16/2015"/>
    <s v="Same Day"/>
    <s v="EM-13810"/>
    <x v="613"/>
    <x v="1"/>
    <s v="United States"/>
    <s v="San Francisco"/>
    <s v="California"/>
    <n v="94122"/>
    <x v="1"/>
    <s v="FUR-CH-10004086"/>
    <x v="0"/>
    <x v="1"/>
    <s v="Hon 4070 Series Pagoda Armless Upholstered Stacking Chairs"/>
    <n v="700.15200000000004"/>
    <n v="3"/>
    <n v="0.2"/>
    <n v="78.767099999999999"/>
    <n v="2015"/>
    <x v="7"/>
    <s v="Q3"/>
    <n v="0.11249999999999999"/>
  </r>
  <r>
    <m/>
    <m/>
    <m/>
    <m/>
    <m/>
    <m/>
    <m/>
    <m/>
    <m/>
    <m/>
    <m/>
    <m/>
    <m/>
    <m/>
    <m/>
    <m/>
    <m/>
    <m/>
    <m/>
    <m/>
    <m/>
    <n v="2542"/>
    <s v="CA-2016-144792"/>
    <d v="2016-04-30T00:00:00"/>
    <d v="2016-04-05T00:00:00"/>
    <s v="Standard Class"/>
    <s v="KD-16615"/>
    <x v="629"/>
    <x v="1"/>
    <s v="United States"/>
    <s v="Scottsdale"/>
    <s v="Arizona"/>
    <n v="85254"/>
    <x v="1"/>
    <s v="FUR-FU-10002759"/>
    <x v="0"/>
    <x v="5"/>
    <s v="12-1/2 Diameter Round Wall Clock"/>
    <n v="111.88800000000001"/>
    <n v="7"/>
    <n v="0.2"/>
    <n v="22.377600000000001"/>
    <n v="2016"/>
    <x v="3"/>
    <s v="Q2"/>
    <n v="0.2"/>
  </r>
  <r>
    <m/>
    <m/>
    <m/>
    <m/>
    <m/>
    <m/>
    <m/>
    <m/>
    <m/>
    <m/>
    <m/>
    <m/>
    <m/>
    <m/>
    <m/>
    <m/>
    <m/>
    <m/>
    <m/>
    <m/>
    <m/>
    <n v="2543"/>
    <s v="CA-2014-164385"/>
    <d v="2014-09-26T00:00:00"/>
    <d v="2014-01-10T00:00:00"/>
    <s v="Second Class"/>
    <s v="NB-18580"/>
    <x v="630"/>
    <x v="1"/>
    <s v="United States"/>
    <s v="Philadelphia"/>
    <s v="Pennsylvania"/>
    <n v="19134"/>
    <x v="3"/>
    <s v="OFF-AP-10002191"/>
    <x v="1"/>
    <x v="9"/>
    <s v="Belkin 8 Outlet SurgeMaster II Gold Surge Protector"/>
    <n v="143.952"/>
    <n v="3"/>
    <n v="0.2"/>
    <n v="14.395200000000001"/>
    <n v="2014"/>
    <x v="8"/>
    <s v="Q3"/>
    <n v="0.1"/>
  </r>
  <r>
    <m/>
    <m/>
    <m/>
    <m/>
    <m/>
    <m/>
    <m/>
    <m/>
    <m/>
    <m/>
    <m/>
    <m/>
    <m/>
    <m/>
    <m/>
    <m/>
    <m/>
    <m/>
    <m/>
    <m/>
    <m/>
    <n v="2544"/>
    <s v="US-2016-114174"/>
    <d v="2016-09-08T00:00:00"/>
    <s v="9/14/2016"/>
    <s v="Standard Class"/>
    <s v="AP-10720"/>
    <x v="399"/>
    <x v="2"/>
    <s v="United States"/>
    <s v="Malden"/>
    <s v="Massachusetts"/>
    <n v="2148"/>
    <x v="3"/>
    <s v="FUR-BO-10003450"/>
    <x v="0"/>
    <x v="0"/>
    <s v="Bush Westfield Collection Bookcases, Dark Cherry Finish"/>
    <n v="173.94"/>
    <n v="3"/>
    <n v="0"/>
    <n v="13.9152"/>
    <n v="2016"/>
    <x v="8"/>
    <s v="Q3"/>
    <n v="0.08"/>
  </r>
  <r>
    <m/>
    <m/>
    <m/>
    <m/>
    <m/>
    <m/>
    <m/>
    <m/>
    <m/>
    <m/>
    <m/>
    <m/>
    <m/>
    <m/>
    <m/>
    <m/>
    <m/>
    <m/>
    <m/>
    <m/>
    <m/>
    <n v="2545"/>
    <s v="US-2016-114174"/>
    <d v="2016-09-08T00:00:00"/>
    <s v="9/14/2016"/>
    <s v="Standard Class"/>
    <s v="AP-10720"/>
    <x v="399"/>
    <x v="2"/>
    <s v="United States"/>
    <s v="Malden"/>
    <s v="Massachusetts"/>
    <n v="2148"/>
    <x v="3"/>
    <s v="OFF-LA-10000248"/>
    <x v="1"/>
    <x v="2"/>
    <s v="Avery 52"/>
    <n v="14.76"/>
    <n v="4"/>
    <n v="0"/>
    <n v="6.9371999999999998"/>
    <n v="2016"/>
    <x v="8"/>
    <s v="Q3"/>
    <n v="0.47"/>
  </r>
  <r>
    <m/>
    <m/>
    <m/>
    <m/>
    <m/>
    <m/>
    <m/>
    <m/>
    <m/>
    <m/>
    <m/>
    <m/>
    <m/>
    <m/>
    <m/>
    <m/>
    <m/>
    <m/>
    <m/>
    <m/>
    <m/>
    <n v="2546"/>
    <s v="CA-2017-108070"/>
    <d v="2017-04-16T00:00:00"/>
    <s v="4/20/2017"/>
    <s v="Standard Class"/>
    <s v="JE-15745"/>
    <x v="32"/>
    <x v="0"/>
    <s v="United States"/>
    <s v="San Jose"/>
    <s v="California"/>
    <n v="95123"/>
    <x v="1"/>
    <s v="OFF-ST-10004804"/>
    <x v="1"/>
    <x v="4"/>
    <s v="Belkin 19&quot; Vented Equipment Shelf, Black"/>
    <n v="205.92"/>
    <n v="4"/>
    <n v="0"/>
    <n v="2.0592000000000001"/>
    <n v="2017"/>
    <x v="3"/>
    <s v="Q2"/>
    <n v="1.0000000000000002E-2"/>
  </r>
  <r>
    <m/>
    <m/>
    <m/>
    <m/>
    <m/>
    <m/>
    <m/>
    <m/>
    <m/>
    <m/>
    <m/>
    <m/>
    <m/>
    <m/>
    <m/>
    <m/>
    <m/>
    <m/>
    <m/>
    <m/>
    <m/>
    <n v="2547"/>
    <s v="CA-2017-108070"/>
    <d v="2017-04-16T00:00:00"/>
    <s v="4/20/2017"/>
    <s v="Standard Class"/>
    <s v="JE-15745"/>
    <x v="32"/>
    <x v="0"/>
    <s v="United States"/>
    <s v="San Jose"/>
    <s v="California"/>
    <n v="95123"/>
    <x v="1"/>
    <s v="FUR-BO-10001337"/>
    <x v="0"/>
    <x v="0"/>
    <s v="O'Sullivan Living Dimensions 2-Shelf Bookcases"/>
    <n v="102.833"/>
    <n v="1"/>
    <n v="0.15"/>
    <n v="-6.0490000000000004"/>
    <n v="2017"/>
    <x v="3"/>
    <s v="Q2"/>
    <n v="-5.8823529411764712E-2"/>
  </r>
  <r>
    <m/>
    <m/>
    <m/>
    <m/>
    <m/>
    <m/>
    <m/>
    <m/>
    <m/>
    <m/>
    <m/>
    <m/>
    <m/>
    <m/>
    <m/>
    <m/>
    <m/>
    <m/>
    <m/>
    <m/>
    <m/>
    <n v="2548"/>
    <s v="US-2015-128090"/>
    <d v="2015-08-16T00:00:00"/>
    <s v="8/22/2015"/>
    <s v="Standard Class"/>
    <s v="JM-15865"/>
    <x v="622"/>
    <x v="0"/>
    <s v="United States"/>
    <s v="Phoenix"/>
    <s v="Arizona"/>
    <n v="85023"/>
    <x v="1"/>
    <s v="OFF-AR-10002255"/>
    <x v="1"/>
    <x v="6"/>
    <s v="Newell 346"/>
    <n v="2.3039999999999998"/>
    <n v="1"/>
    <n v="0.2"/>
    <n v="0.25919999999999999"/>
    <n v="2015"/>
    <x v="6"/>
    <s v="Q3"/>
    <n v="0.1125"/>
  </r>
  <r>
    <m/>
    <m/>
    <m/>
    <m/>
    <m/>
    <m/>
    <m/>
    <m/>
    <m/>
    <m/>
    <m/>
    <m/>
    <m/>
    <m/>
    <m/>
    <m/>
    <m/>
    <m/>
    <m/>
    <m/>
    <m/>
    <n v="2549"/>
    <s v="US-2015-128090"/>
    <d v="2015-08-16T00:00:00"/>
    <s v="8/22/2015"/>
    <s v="Standard Class"/>
    <s v="JM-15865"/>
    <x v="622"/>
    <x v="0"/>
    <s v="United States"/>
    <s v="Phoenix"/>
    <s v="Arizona"/>
    <n v="85023"/>
    <x v="1"/>
    <s v="TEC-PH-10002624"/>
    <x v="2"/>
    <x v="7"/>
    <s v="Samsung Galaxy S4 Mini"/>
    <n v="1879.96"/>
    <n v="5"/>
    <n v="0.2"/>
    <n v="211.49549999999999"/>
    <n v="2015"/>
    <x v="6"/>
    <s v="Q3"/>
    <n v="0.11249999999999999"/>
  </r>
  <r>
    <m/>
    <m/>
    <m/>
    <m/>
    <m/>
    <m/>
    <m/>
    <m/>
    <m/>
    <m/>
    <m/>
    <m/>
    <m/>
    <m/>
    <m/>
    <m/>
    <m/>
    <m/>
    <m/>
    <m/>
    <m/>
    <n v="2550"/>
    <s v="US-2015-128090"/>
    <d v="2015-08-16T00:00:00"/>
    <s v="8/22/2015"/>
    <s v="Standard Class"/>
    <s v="JM-15865"/>
    <x v="622"/>
    <x v="0"/>
    <s v="United States"/>
    <s v="Phoenix"/>
    <s v="Arizona"/>
    <n v="85023"/>
    <x v="1"/>
    <s v="OFF-PA-10001878"/>
    <x v="1"/>
    <x v="10"/>
    <s v="Xerox 1891"/>
    <n v="313.024"/>
    <n v="8"/>
    <n v="0.2"/>
    <n v="105.6456"/>
    <n v="2015"/>
    <x v="6"/>
    <s v="Q3"/>
    <n v="0.33750000000000002"/>
  </r>
  <r>
    <m/>
    <m/>
    <m/>
    <m/>
    <m/>
    <m/>
    <m/>
    <m/>
    <m/>
    <m/>
    <m/>
    <m/>
    <m/>
    <m/>
    <m/>
    <m/>
    <m/>
    <m/>
    <m/>
    <m/>
    <m/>
    <n v="2551"/>
    <s v="US-2015-128090"/>
    <d v="2015-08-16T00:00:00"/>
    <s v="8/22/2015"/>
    <s v="Standard Class"/>
    <s v="JM-15865"/>
    <x v="622"/>
    <x v="0"/>
    <s v="United States"/>
    <s v="Phoenix"/>
    <s v="Arizona"/>
    <n v="85023"/>
    <x v="1"/>
    <s v="OFF-LA-10000452"/>
    <x v="1"/>
    <x v="2"/>
    <s v="Avery 488"/>
    <n v="5.04"/>
    <n v="2"/>
    <n v="0.2"/>
    <n v="1.764"/>
    <n v="2015"/>
    <x v="6"/>
    <s v="Q3"/>
    <n v="0.35"/>
  </r>
  <r>
    <m/>
    <m/>
    <m/>
    <m/>
    <m/>
    <m/>
    <m/>
    <m/>
    <m/>
    <m/>
    <m/>
    <m/>
    <m/>
    <m/>
    <m/>
    <m/>
    <m/>
    <m/>
    <m/>
    <m/>
    <m/>
    <n v="2552"/>
    <s v="CA-2017-101042"/>
    <d v="2017-11-19T00:00:00"/>
    <s v="11/23/2017"/>
    <s v="Standard Class"/>
    <s v="AB-10105"/>
    <x v="455"/>
    <x v="0"/>
    <s v="United States"/>
    <s v="Henderson"/>
    <s v="Kentucky"/>
    <n v="42420"/>
    <x v="0"/>
    <s v="FUR-FU-10004665"/>
    <x v="0"/>
    <x v="5"/>
    <s v="3M Polarizing Task Lamp with Clamp Arm, Light Gray"/>
    <n v="821.88"/>
    <n v="6"/>
    <n v="0"/>
    <n v="213.68879999999999"/>
    <n v="2017"/>
    <x v="0"/>
    <s v="Q4"/>
    <n v="0.26"/>
  </r>
  <r>
    <m/>
    <m/>
    <m/>
    <m/>
    <m/>
    <m/>
    <m/>
    <m/>
    <m/>
    <m/>
    <m/>
    <m/>
    <m/>
    <m/>
    <m/>
    <m/>
    <m/>
    <m/>
    <m/>
    <m/>
    <m/>
    <n v="2553"/>
    <s v="CA-2017-101042"/>
    <d v="2017-11-19T00:00:00"/>
    <s v="11/23/2017"/>
    <s v="Standard Class"/>
    <s v="AB-10105"/>
    <x v="455"/>
    <x v="0"/>
    <s v="United States"/>
    <s v="Henderson"/>
    <s v="Kentucky"/>
    <n v="42420"/>
    <x v="0"/>
    <s v="OFF-BI-10000088"/>
    <x v="1"/>
    <x v="8"/>
    <s v="GBC Imprintable Covers"/>
    <n v="21.96"/>
    <n v="2"/>
    <n v="0"/>
    <n v="10.760400000000001"/>
    <n v="2017"/>
    <x v="0"/>
    <s v="Q4"/>
    <n v="0.49"/>
  </r>
  <r>
    <m/>
    <m/>
    <m/>
    <m/>
    <m/>
    <m/>
    <m/>
    <m/>
    <m/>
    <m/>
    <m/>
    <m/>
    <m/>
    <m/>
    <m/>
    <m/>
    <m/>
    <m/>
    <m/>
    <m/>
    <m/>
    <n v="2554"/>
    <s v="CA-2016-155439"/>
    <d v="2016-09-14T00:00:00"/>
    <s v="9/18/2016"/>
    <s v="Standard Class"/>
    <s v="PN-18775"/>
    <x v="43"/>
    <x v="2"/>
    <s v="United States"/>
    <s v="Columbia"/>
    <s v="South Carolina"/>
    <n v="29203"/>
    <x v="0"/>
    <s v="OFF-PA-10000029"/>
    <x v="1"/>
    <x v="10"/>
    <s v="Xerox 224"/>
    <n v="25.92"/>
    <n v="4"/>
    <n v="0"/>
    <n v="12.441599999999999"/>
    <n v="2016"/>
    <x v="8"/>
    <s v="Q3"/>
    <n v="0.47999999999999993"/>
  </r>
  <r>
    <m/>
    <m/>
    <m/>
    <m/>
    <m/>
    <m/>
    <m/>
    <m/>
    <m/>
    <m/>
    <m/>
    <m/>
    <m/>
    <m/>
    <m/>
    <m/>
    <m/>
    <m/>
    <m/>
    <m/>
    <m/>
    <n v="2555"/>
    <s v="CA-2016-118626"/>
    <d v="2016-08-15T00:00:00"/>
    <s v="8/20/2016"/>
    <s v="Standard Class"/>
    <s v="JC-15775"/>
    <x v="547"/>
    <x v="0"/>
    <s v="United States"/>
    <s v="Tallahassee"/>
    <s v="Florida"/>
    <n v="32303"/>
    <x v="0"/>
    <s v="TEC-PH-10000369"/>
    <x v="2"/>
    <x v="7"/>
    <s v="HTC One Mini"/>
    <n v="705.54399999999998"/>
    <n v="7"/>
    <n v="0.2"/>
    <n v="70.554400000000001"/>
    <n v="2016"/>
    <x v="6"/>
    <s v="Q3"/>
    <n v="0.1"/>
  </r>
  <r>
    <m/>
    <m/>
    <m/>
    <m/>
    <m/>
    <m/>
    <m/>
    <m/>
    <m/>
    <m/>
    <m/>
    <m/>
    <m/>
    <m/>
    <m/>
    <m/>
    <m/>
    <m/>
    <m/>
    <m/>
    <m/>
    <n v="2556"/>
    <s v="CA-2015-111458"/>
    <d v="2015-09-26T00:00:00"/>
    <s v="9/30/2015"/>
    <s v="Standard Class"/>
    <s v="PF-19165"/>
    <x v="58"/>
    <x v="0"/>
    <s v="United States"/>
    <s v="New York City"/>
    <s v="New York"/>
    <n v="10035"/>
    <x v="3"/>
    <s v="TEC-AC-10001590"/>
    <x v="2"/>
    <x v="11"/>
    <s v="Dell Slim USB Multimedia Keyboard"/>
    <n v="50"/>
    <n v="2"/>
    <n v="0"/>
    <n v="12"/>
    <n v="2015"/>
    <x v="8"/>
    <s v="Q3"/>
    <n v="0.24"/>
  </r>
  <r>
    <m/>
    <m/>
    <m/>
    <m/>
    <m/>
    <m/>
    <m/>
    <m/>
    <m/>
    <m/>
    <m/>
    <m/>
    <m/>
    <m/>
    <m/>
    <m/>
    <m/>
    <m/>
    <m/>
    <m/>
    <m/>
    <n v="2557"/>
    <s v="US-2016-126844"/>
    <d v="2016-10-08T00:00:00"/>
    <s v="10/14/2016"/>
    <s v="Standard Class"/>
    <s v="BW-11110"/>
    <x v="308"/>
    <x v="1"/>
    <s v="United States"/>
    <s v="Houston"/>
    <s v="Texas"/>
    <n v="77070"/>
    <x v="2"/>
    <s v="FUR-FU-10004909"/>
    <x v="0"/>
    <x v="5"/>
    <s v="Contemporary Wood/Metal Frame"/>
    <n v="51.712000000000003"/>
    <n v="8"/>
    <n v="0.6"/>
    <n v="-32.32"/>
    <n v="2016"/>
    <x v="2"/>
    <s v="Q4"/>
    <n v="-0.625"/>
  </r>
  <r>
    <m/>
    <m/>
    <m/>
    <m/>
    <m/>
    <m/>
    <m/>
    <m/>
    <m/>
    <m/>
    <m/>
    <m/>
    <m/>
    <m/>
    <m/>
    <m/>
    <m/>
    <m/>
    <m/>
    <m/>
    <m/>
    <n v="2558"/>
    <s v="US-2015-112508"/>
    <d v="2015-03-24T00:00:00"/>
    <s v="3/30/2015"/>
    <s v="Standard Class"/>
    <s v="BP-11185"/>
    <x v="130"/>
    <x v="1"/>
    <s v="United States"/>
    <s v="Coral Springs"/>
    <s v="Florida"/>
    <n v="33065"/>
    <x v="0"/>
    <s v="OFF-AP-10002287"/>
    <x v="1"/>
    <x v="9"/>
    <s v="Eureka Sanitaire  Multi-Pro Heavy-Duty Upright, Disposable Bags"/>
    <n v="6.992"/>
    <n v="2"/>
    <n v="0.2"/>
    <n v="0.52439999999999998"/>
    <n v="2015"/>
    <x v="10"/>
    <s v="Q1"/>
    <n v="7.4999999999999997E-2"/>
  </r>
  <r>
    <m/>
    <m/>
    <m/>
    <m/>
    <m/>
    <m/>
    <m/>
    <m/>
    <m/>
    <m/>
    <m/>
    <m/>
    <m/>
    <m/>
    <m/>
    <m/>
    <m/>
    <m/>
    <m/>
    <m/>
    <m/>
    <n v="2559"/>
    <s v="CA-2015-147788"/>
    <d v="2015-05-31T00:00:00"/>
    <d v="2015-04-06T00:00:00"/>
    <s v="Standard Class"/>
    <s v="TM-21010"/>
    <x v="612"/>
    <x v="0"/>
    <s v="United States"/>
    <s v="Orem"/>
    <s v="Utah"/>
    <n v="84057"/>
    <x v="1"/>
    <s v="FUR-BO-10004357"/>
    <x v="0"/>
    <x v="0"/>
    <s v="O'Sullivan Living Dimensions 3-Shelf Bookcases"/>
    <n v="1406.86"/>
    <n v="7"/>
    <n v="0"/>
    <n v="140.68600000000001"/>
    <n v="2015"/>
    <x v="5"/>
    <s v="Q2"/>
    <n v="0.1"/>
  </r>
  <r>
    <m/>
    <m/>
    <m/>
    <m/>
    <m/>
    <m/>
    <m/>
    <m/>
    <m/>
    <m/>
    <m/>
    <m/>
    <m/>
    <m/>
    <m/>
    <m/>
    <m/>
    <m/>
    <m/>
    <m/>
    <m/>
    <n v="2560"/>
    <s v="CA-2015-147788"/>
    <d v="2015-05-31T00:00:00"/>
    <d v="2015-04-06T00:00:00"/>
    <s v="Standard Class"/>
    <s v="TM-21010"/>
    <x v="612"/>
    <x v="0"/>
    <s v="United States"/>
    <s v="Orem"/>
    <s v="Utah"/>
    <n v="84057"/>
    <x v="1"/>
    <s v="OFF-LA-10003766"/>
    <x v="1"/>
    <x v="2"/>
    <s v="Self-Adhesive Removable Labels"/>
    <n v="15.75"/>
    <n v="5"/>
    <n v="0"/>
    <n v="7.56"/>
    <n v="2015"/>
    <x v="5"/>
    <s v="Q2"/>
    <n v="0.48"/>
  </r>
  <r>
    <m/>
    <m/>
    <m/>
    <m/>
    <m/>
    <m/>
    <m/>
    <m/>
    <m/>
    <m/>
    <m/>
    <m/>
    <m/>
    <m/>
    <m/>
    <m/>
    <m/>
    <m/>
    <m/>
    <m/>
    <m/>
    <n v="2561"/>
    <s v="CA-2015-147788"/>
    <d v="2015-05-31T00:00:00"/>
    <d v="2015-04-06T00:00:00"/>
    <s v="Standard Class"/>
    <s v="TM-21010"/>
    <x v="612"/>
    <x v="0"/>
    <s v="United States"/>
    <s v="Orem"/>
    <s v="Utah"/>
    <n v="84057"/>
    <x v="1"/>
    <s v="OFF-ST-10000046"/>
    <x v="1"/>
    <x v="4"/>
    <s v="Fellowes Super Stor/Drawer Files"/>
    <n v="323.10000000000002"/>
    <n v="2"/>
    <n v="0"/>
    <n v="61.389000000000003"/>
    <n v="2015"/>
    <x v="5"/>
    <s v="Q2"/>
    <n v="0.19"/>
  </r>
  <r>
    <m/>
    <m/>
    <m/>
    <m/>
    <m/>
    <m/>
    <m/>
    <m/>
    <m/>
    <m/>
    <m/>
    <m/>
    <m/>
    <m/>
    <m/>
    <m/>
    <m/>
    <m/>
    <m/>
    <m/>
    <m/>
    <n v="2562"/>
    <s v="CA-2015-144288"/>
    <d v="2015-12-25T00:00:00"/>
    <s v="12/31/2015"/>
    <s v="Standard Class"/>
    <s v="MB-17305"/>
    <x v="93"/>
    <x v="0"/>
    <s v="United States"/>
    <s v="Nashville"/>
    <s v="Tennessee"/>
    <n v="37211"/>
    <x v="0"/>
    <s v="OFF-LA-10003190"/>
    <x v="1"/>
    <x v="2"/>
    <s v="Avery 474"/>
    <n v="9.2159999999999993"/>
    <n v="4"/>
    <n v="0.2"/>
    <n v="3.3408000000000002"/>
    <n v="2015"/>
    <x v="4"/>
    <s v="Q4"/>
    <n v="0.36250000000000004"/>
  </r>
  <r>
    <m/>
    <m/>
    <m/>
    <m/>
    <m/>
    <m/>
    <m/>
    <m/>
    <m/>
    <m/>
    <m/>
    <m/>
    <m/>
    <m/>
    <m/>
    <m/>
    <m/>
    <m/>
    <m/>
    <m/>
    <m/>
    <n v="2563"/>
    <s v="CA-2015-144288"/>
    <d v="2015-12-25T00:00:00"/>
    <s v="12/31/2015"/>
    <s v="Standard Class"/>
    <s v="MB-17305"/>
    <x v="93"/>
    <x v="0"/>
    <s v="United States"/>
    <s v="Nashville"/>
    <s v="Tennessee"/>
    <n v="37211"/>
    <x v="0"/>
    <s v="OFF-PA-10002787"/>
    <x v="1"/>
    <x v="10"/>
    <s v="Xerox 227"/>
    <n v="10.368"/>
    <n v="2"/>
    <n v="0.2"/>
    <n v="3.6288"/>
    <n v="2015"/>
    <x v="4"/>
    <s v="Q4"/>
    <n v="0.35"/>
  </r>
  <r>
    <m/>
    <m/>
    <m/>
    <m/>
    <m/>
    <m/>
    <m/>
    <m/>
    <m/>
    <m/>
    <m/>
    <m/>
    <m/>
    <m/>
    <m/>
    <m/>
    <m/>
    <m/>
    <m/>
    <m/>
    <m/>
    <n v="2564"/>
    <s v="CA-2015-110632"/>
    <d v="2015-03-17T00:00:00"/>
    <s v="3/22/2015"/>
    <s v="Second Class"/>
    <s v="HR-14830"/>
    <x v="403"/>
    <x v="1"/>
    <s v="United States"/>
    <s v="New York City"/>
    <s v="New York"/>
    <n v="10009"/>
    <x v="3"/>
    <s v="TEC-AC-10000387"/>
    <x v="2"/>
    <x v="11"/>
    <s v="KeyTronic KT800P2 - Keyboard - Black"/>
    <n v="15.02"/>
    <n v="1"/>
    <n v="0"/>
    <n v="2.7035999999999998"/>
    <n v="2015"/>
    <x v="10"/>
    <s v="Q1"/>
    <n v="0.18"/>
  </r>
  <r>
    <m/>
    <m/>
    <m/>
    <m/>
    <m/>
    <m/>
    <m/>
    <m/>
    <m/>
    <m/>
    <m/>
    <m/>
    <m/>
    <m/>
    <m/>
    <m/>
    <m/>
    <m/>
    <m/>
    <m/>
    <m/>
    <n v="2565"/>
    <s v="CA-2015-110632"/>
    <d v="2015-03-17T00:00:00"/>
    <s v="3/22/2015"/>
    <s v="Second Class"/>
    <s v="HR-14830"/>
    <x v="403"/>
    <x v="1"/>
    <s v="United States"/>
    <s v="New York City"/>
    <s v="New York"/>
    <n v="10009"/>
    <x v="3"/>
    <s v="OFF-ST-10001291"/>
    <x v="1"/>
    <x v="4"/>
    <s v="Tenex Personal Self-Stacking Standard File Box, Black/Gray"/>
    <n v="33.82"/>
    <n v="2"/>
    <n v="0"/>
    <n v="9.1313999999999993"/>
    <n v="2015"/>
    <x v="10"/>
    <s v="Q1"/>
    <n v="0.26999999999999996"/>
  </r>
  <r>
    <m/>
    <m/>
    <m/>
    <m/>
    <m/>
    <m/>
    <m/>
    <m/>
    <m/>
    <m/>
    <m/>
    <m/>
    <m/>
    <m/>
    <m/>
    <m/>
    <m/>
    <m/>
    <m/>
    <m/>
    <m/>
    <n v="2566"/>
    <s v="CA-2017-109589"/>
    <d v="2017-12-21T00:00:00"/>
    <s v="12/24/2017"/>
    <s v="First Class"/>
    <s v="BD-11635"/>
    <x v="631"/>
    <x v="0"/>
    <s v="United States"/>
    <s v="Bowling Green"/>
    <s v="Kentucky"/>
    <n v="42104"/>
    <x v="0"/>
    <s v="TEC-AC-10003116"/>
    <x v="2"/>
    <x v="11"/>
    <s v="Memorex Froggy Flash Drive 8 GB"/>
    <n v="71"/>
    <n v="4"/>
    <n v="0"/>
    <n v="27.69"/>
    <n v="2017"/>
    <x v="4"/>
    <s v="Q4"/>
    <n v="0.39"/>
  </r>
  <r>
    <m/>
    <m/>
    <m/>
    <m/>
    <m/>
    <m/>
    <m/>
    <m/>
    <m/>
    <m/>
    <m/>
    <m/>
    <m/>
    <m/>
    <m/>
    <m/>
    <m/>
    <m/>
    <m/>
    <m/>
    <m/>
    <n v="2567"/>
    <s v="CA-2017-123967"/>
    <d v="2017-11-01T00:00:00"/>
    <d v="2017-03-11T00:00:00"/>
    <s v="Second Class"/>
    <s v="SF-20200"/>
    <x v="227"/>
    <x v="0"/>
    <s v="United States"/>
    <s v="Bellingham"/>
    <s v="Washington"/>
    <n v="98226"/>
    <x v="1"/>
    <s v="OFF-BI-10001308"/>
    <x v="1"/>
    <x v="8"/>
    <s v="GBC Standard Plastic Binding Systems' Combs"/>
    <n v="25.12"/>
    <n v="5"/>
    <n v="0.2"/>
    <n v="7.85"/>
    <n v="2017"/>
    <x v="0"/>
    <s v="Q4"/>
    <n v="0.3125"/>
  </r>
  <r>
    <m/>
    <m/>
    <m/>
    <m/>
    <m/>
    <m/>
    <m/>
    <m/>
    <m/>
    <m/>
    <m/>
    <m/>
    <m/>
    <m/>
    <m/>
    <m/>
    <m/>
    <m/>
    <m/>
    <m/>
    <m/>
    <n v="2568"/>
    <s v="CA-2017-123967"/>
    <d v="2017-11-01T00:00:00"/>
    <d v="2017-03-11T00:00:00"/>
    <s v="Second Class"/>
    <s v="SF-20200"/>
    <x v="227"/>
    <x v="0"/>
    <s v="United States"/>
    <s v="Bellingham"/>
    <s v="Washington"/>
    <n v="98226"/>
    <x v="1"/>
    <s v="FUR-TA-10003954"/>
    <x v="0"/>
    <x v="3"/>
    <s v="Hon 94000 Series Round Tables"/>
    <n v="2665.62"/>
    <n v="9"/>
    <n v="0"/>
    <n v="239.9058"/>
    <n v="2017"/>
    <x v="0"/>
    <s v="Q4"/>
    <n v="0.09"/>
  </r>
  <r>
    <m/>
    <m/>
    <m/>
    <m/>
    <m/>
    <m/>
    <m/>
    <m/>
    <m/>
    <m/>
    <m/>
    <m/>
    <m/>
    <m/>
    <m/>
    <m/>
    <m/>
    <m/>
    <m/>
    <m/>
    <m/>
    <n v="2569"/>
    <s v="CA-2017-148929"/>
    <d v="2017-09-07T00:00:00"/>
    <d v="2017-11-09T00:00:00"/>
    <s v="Standard Class"/>
    <s v="SP-20620"/>
    <x v="407"/>
    <x v="1"/>
    <s v="United States"/>
    <s v="New York City"/>
    <s v="New York"/>
    <n v="10011"/>
    <x v="3"/>
    <s v="OFF-ST-10003282"/>
    <x v="1"/>
    <x v="4"/>
    <s v="Advantus 10-Drawer Portable Organizer, Chrome Metal Frame, Smoke Drawers"/>
    <n v="478.08"/>
    <n v="8"/>
    <n v="0"/>
    <n v="133.86240000000001"/>
    <n v="2017"/>
    <x v="8"/>
    <s v="Q3"/>
    <n v="0.28000000000000003"/>
  </r>
  <r>
    <m/>
    <m/>
    <m/>
    <m/>
    <m/>
    <m/>
    <m/>
    <m/>
    <m/>
    <m/>
    <m/>
    <m/>
    <m/>
    <m/>
    <m/>
    <m/>
    <m/>
    <m/>
    <m/>
    <m/>
    <m/>
    <n v="2570"/>
    <s v="CA-2017-134404"/>
    <d v="2017-12-27T00:00:00"/>
    <s v="12/27/2017"/>
    <s v="Same Day"/>
    <s v="DR-12880"/>
    <x v="112"/>
    <x v="1"/>
    <s v="United States"/>
    <s v="Newark"/>
    <s v="Ohio"/>
    <n v="43055"/>
    <x v="3"/>
    <s v="TEC-PH-10000576"/>
    <x v="2"/>
    <x v="7"/>
    <s v="AT&amp;T 1080 Corded phone"/>
    <n v="164.38800000000001"/>
    <n v="2"/>
    <n v="0.4"/>
    <n v="-35.617400000000004"/>
    <n v="2017"/>
    <x v="4"/>
    <s v="Q4"/>
    <n v="-0.21666666666666667"/>
  </r>
  <r>
    <m/>
    <m/>
    <m/>
    <m/>
    <m/>
    <m/>
    <m/>
    <m/>
    <m/>
    <m/>
    <m/>
    <m/>
    <m/>
    <m/>
    <m/>
    <m/>
    <m/>
    <m/>
    <m/>
    <m/>
    <m/>
    <n v="2571"/>
    <s v="CA-2017-134404"/>
    <d v="2017-12-27T00:00:00"/>
    <s v="12/27/2017"/>
    <s v="Same Day"/>
    <s v="DR-12880"/>
    <x v="112"/>
    <x v="1"/>
    <s v="United States"/>
    <s v="Newark"/>
    <s v="Ohio"/>
    <n v="43055"/>
    <x v="3"/>
    <s v="OFF-AR-10004441"/>
    <x v="1"/>
    <x v="6"/>
    <s v="BIC Brite Liner Highlighters"/>
    <n v="13.247999999999999"/>
    <n v="4"/>
    <n v="0.2"/>
    <n v="3.6432000000000002"/>
    <n v="2017"/>
    <x v="4"/>
    <s v="Q4"/>
    <n v="0.27500000000000002"/>
  </r>
  <r>
    <m/>
    <m/>
    <m/>
    <m/>
    <m/>
    <m/>
    <m/>
    <m/>
    <m/>
    <m/>
    <m/>
    <m/>
    <m/>
    <m/>
    <m/>
    <m/>
    <m/>
    <m/>
    <m/>
    <m/>
    <m/>
    <n v="2572"/>
    <s v="CA-2017-109778"/>
    <d v="2017-07-16T00:00:00"/>
    <s v="7/21/2017"/>
    <s v="Standard Class"/>
    <s v="VM-21685"/>
    <x v="91"/>
    <x v="2"/>
    <s v="United States"/>
    <s v="Woodstock"/>
    <s v="Illinois"/>
    <n v="60098"/>
    <x v="2"/>
    <s v="OFF-AR-10003759"/>
    <x v="1"/>
    <x v="6"/>
    <s v="Crayola Anti Dust Chalk, 12/Pack"/>
    <n v="2.9119999999999999"/>
    <n v="2"/>
    <n v="0.2"/>
    <n v="0.91"/>
    <n v="2017"/>
    <x v="7"/>
    <s v="Q3"/>
    <n v="0.3125"/>
  </r>
  <r>
    <m/>
    <m/>
    <m/>
    <m/>
    <m/>
    <m/>
    <m/>
    <m/>
    <m/>
    <m/>
    <m/>
    <m/>
    <m/>
    <m/>
    <m/>
    <m/>
    <m/>
    <m/>
    <m/>
    <m/>
    <m/>
    <n v="2573"/>
    <s v="CA-2016-155845"/>
    <d v="2016-08-12T00:00:00"/>
    <s v="8/15/2016"/>
    <s v="Second Class"/>
    <s v="CM-12235"/>
    <x v="632"/>
    <x v="0"/>
    <s v="United States"/>
    <s v="Carrollton"/>
    <s v="Texas"/>
    <n v="75007"/>
    <x v="2"/>
    <s v="TEC-AC-10004145"/>
    <x v="2"/>
    <x v="11"/>
    <s v="Logitech diNovo Edge Keyboard"/>
    <n v="1399.944"/>
    <n v="7"/>
    <n v="0.2"/>
    <n v="52.497900000000001"/>
    <n v="2016"/>
    <x v="6"/>
    <s v="Q3"/>
    <n v="3.7499999999999999E-2"/>
  </r>
  <r>
    <m/>
    <m/>
    <m/>
    <m/>
    <m/>
    <m/>
    <m/>
    <m/>
    <m/>
    <m/>
    <m/>
    <m/>
    <m/>
    <m/>
    <m/>
    <m/>
    <m/>
    <m/>
    <m/>
    <m/>
    <m/>
    <n v="2574"/>
    <s v="CA-2017-145128"/>
    <d v="2017-07-09T00:00:00"/>
    <s v="7/14/2017"/>
    <s v="Standard Class"/>
    <s v="SM-20320"/>
    <x v="598"/>
    <x v="2"/>
    <s v="United States"/>
    <s v="Lafayette"/>
    <s v="Indiana"/>
    <n v="47905"/>
    <x v="2"/>
    <s v="FUR-FU-10000293"/>
    <x v="0"/>
    <x v="5"/>
    <s v="Eldon Antistatic Chair Mats for Low to Medium Pile Carpets"/>
    <n v="526.45000000000005"/>
    <n v="5"/>
    <n v="0"/>
    <n v="31.587"/>
    <n v="2017"/>
    <x v="7"/>
    <s v="Q3"/>
    <n v="0.06"/>
  </r>
  <r>
    <m/>
    <m/>
    <m/>
    <m/>
    <m/>
    <m/>
    <m/>
    <m/>
    <m/>
    <m/>
    <m/>
    <m/>
    <m/>
    <m/>
    <m/>
    <m/>
    <m/>
    <m/>
    <m/>
    <m/>
    <m/>
    <n v="2575"/>
    <s v="CA-2014-129091"/>
    <d v="2014-11-22T00:00:00"/>
    <s v="11/27/2014"/>
    <s v="Standard Class"/>
    <s v="RA-19885"/>
    <x v="19"/>
    <x v="1"/>
    <s v="United States"/>
    <s v="Columbus"/>
    <s v="Georgia"/>
    <n v="31907"/>
    <x v="0"/>
    <s v="OFF-EN-10004955"/>
    <x v="1"/>
    <x v="12"/>
    <s v="Fashion Color Clasp Envelopes"/>
    <n v="16.23"/>
    <n v="3"/>
    <n v="0"/>
    <n v="7.9527000000000001"/>
    <n v="2014"/>
    <x v="0"/>
    <s v="Q4"/>
    <n v="0.49"/>
  </r>
  <r>
    <m/>
    <m/>
    <m/>
    <m/>
    <m/>
    <m/>
    <m/>
    <m/>
    <m/>
    <m/>
    <m/>
    <m/>
    <m/>
    <m/>
    <m/>
    <m/>
    <m/>
    <m/>
    <m/>
    <m/>
    <m/>
    <n v="2576"/>
    <s v="CA-2014-129091"/>
    <d v="2014-11-22T00:00:00"/>
    <s v="11/27/2014"/>
    <s v="Standard Class"/>
    <s v="RA-19885"/>
    <x v="19"/>
    <x v="1"/>
    <s v="United States"/>
    <s v="Columbus"/>
    <s v="Georgia"/>
    <n v="31907"/>
    <x v="0"/>
    <s v="OFF-BI-10001071"/>
    <x v="1"/>
    <x v="8"/>
    <s v="GBC ProClick Punch Binding System"/>
    <n v="319.89999999999998"/>
    <n v="5"/>
    <n v="0"/>
    <n v="156.751"/>
    <n v="2014"/>
    <x v="0"/>
    <s v="Q4"/>
    <n v="0.49000000000000005"/>
  </r>
  <r>
    <m/>
    <m/>
    <m/>
    <m/>
    <m/>
    <m/>
    <m/>
    <m/>
    <m/>
    <m/>
    <m/>
    <m/>
    <m/>
    <m/>
    <m/>
    <m/>
    <m/>
    <m/>
    <m/>
    <m/>
    <m/>
    <n v="2577"/>
    <s v="CA-2014-129091"/>
    <d v="2014-11-22T00:00:00"/>
    <s v="11/27/2014"/>
    <s v="Standard Class"/>
    <s v="RA-19885"/>
    <x v="19"/>
    <x v="1"/>
    <s v="United States"/>
    <s v="Columbus"/>
    <s v="Georgia"/>
    <n v="31907"/>
    <x v="0"/>
    <s v="OFF-EN-10001990"/>
    <x v="1"/>
    <x v="12"/>
    <s v="Staple envelope"/>
    <n v="11.36"/>
    <n v="2"/>
    <n v="0"/>
    <n v="5.3391999999999999"/>
    <n v="2014"/>
    <x v="0"/>
    <s v="Q4"/>
    <n v="0.47000000000000003"/>
  </r>
  <r>
    <m/>
    <m/>
    <m/>
    <m/>
    <m/>
    <m/>
    <m/>
    <m/>
    <m/>
    <m/>
    <m/>
    <m/>
    <m/>
    <m/>
    <m/>
    <m/>
    <m/>
    <m/>
    <m/>
    <m/>
    <m/>
    <n v="2578"/>
    <s v="CA-2014-129091"/>
    <d v="2014-11-22T00:00:00"/>
    <s v="11/27/2014"/>
    <s v="Standard Class"/>
    <s v="RA-19885"/>
    <x v="19"/>
    <x v="1"/>
    <s v="United States"/>
    <s v="Columbus"/>
    <s v="Georgia"/>
    <n v="31907"/>
    <x v="0"/>
    <s v="OFF-AP-10002734"/>
    <x v="1"/>
    <x v="9"/>
    <s v="Holmes Harmony HEPA Air Purifier for 17 x 20 Room"/>
    <n v="675.12"/>
    <n v="3"/>
    <n v="0"/>
    <n v="290.30160000000001"/>
    <n v="2014"/>
    <x v="0"/>
    <s v="Q4"/>
    <n v="0.43"/>
  </r>
  <r>
    <m/>
    <m/>
    <m/>
    <m/>
    <m/>
    <m/>
    <m/>
    <m/>
    <m/>
    <m/>
    <m/>
    <m/>
    <m/>
    <m/>
    <m/>
    <m/>
    <m/>
    <m/>
    <m/>
    <m/>
    <m/>
    <n v="2579"/>
    <s v="US-2014-155502"/>
    <d v="2014-01-26T00:00:00"/>
    <s v="1/31/2014"/>
    <s v="Standard Class"/>
    <s v="SD-20485"/>
    <x v="174"/>
    <x v="2"/>
    <s v="United States"/>
    <s v="Alexandria"/>
    <s v="Virginia"/>
    <n v="22304"/>
    <x v="0"/>
    <s v="FUR-FU-10004587"/>
    <x v="0"/>
    <x v="5"/>
    <s v="GE General Use Halogen Bulbs, 100 Watts, 1 Bulb per Pack"/>
    <n v="62.82"/>
    <n v="3"/>
    <n v="0"/>
    <n v="30.7818"/>
    <n v="2014"/>
    <x v="9"/>
    <s v="Q1"/>
    <n v="0.49"/>
  </r>
  <r>
    <m/>
    <m/>
    <m/>
    <m/>
    <m/>
    <m/>
    <m/>
    <m/>
    <m/>
    <m/>
    <m/>
    <m/>
    <m/>
    <m/>
    <m/>
    <m/>
    <m/>
    <m/>
    <m/>
    <m/>
    <m/>
    <n v="2580"/>
    <s v="US-2014-155502"/>
    <d v="2014-01-26T00:00:00"/>
    <s v="1/31/2014"/>
    <s v="Standard Class"/>
    <s v="SD-20485"/>
    <x v="174"/>
    <x v="2"/>
    <s v="United States"/>
    <s v="Alexandria"/>
    <s v="Virginia"/>
    <n v="22304"/>
    <x v="0"/>
    <s v="OFF-ST-10004337"/>
    <x v="1"/>
    <x v="4"/>
    <s v="SAFCO Commercial Wire Shelving, 72h"/>
    <n v="489.92"/>
    <n v="8"/>
    <n v="0"/>
    <n v="0"/>
    <n v="2014"/>
    <x v="9"/>
    <s v="Q1"/>
    <n v="0"/>
  </r>
  <r>
    <m/>
    <m/>
    <m/>
    <m/>
    <m/>
    <m/>
    <m/>
    <m/>
    <m/>
    <m/>
    <m/>
    <m/>
    <m/>
    <m/>
    <m/>
    <m/>
    <m/>
    <m/>
    <m/>
    <m/>
    <m/>
    <n v="2581"/>
    <s v="US-2014-155502"/>
    <d v="2014-01-26T00:00:00"/>
    <s v="1/31/2014"/>
    <s v="Standard Class"/>
    <s v="SD-20485"/>
    <x v="174"/>
    <x v="2"/>
    <s v="United States"/>
    <s v="Alexandria"/>
    <s v="Virginia"/>
    <n v="22304"/>
    <x v="0"/>
    <s v="OFF-PA-10003072"/>
    <x v="1"/>
    <x v="10"/>
    <s v="Eureka Recycled Copy Paper 8 1/2&quot; x 11&quot;, Ream"/>
    <n v="19.440000000000001"/>
    <n v="3"/>
    <n v="0"/>
    <n v="9.3312000000000008"/>
    <n v="2014"/>
    <x v="9"/>
    <s v="Q1"/>
    <n v="0.48000000000000004"/>
  </r>
  <r>
    <m/>
    <m/>
    <m/>
    <m/>
    <m/>
    <m/>
    <m/>
    <m/>
    <m/>
    <m/>
    <m/>
    <m/>
    <m/>
    <m/>
    <m/>
    <m/>
    <m/>
    <m/>
    <m/>
    <m/>
    <m/>
    <n v="2582"/>
    <s v="US-2014-155502"/>
    <d v="2014-01-26T00:00:00"/>
    <s v="1/31/2014"/>
    <s v="Standard Class"/>
    <s v="SD-20485"/>
    <x v="174"/>
    <x v="2"/>
    <s v="United States"/>
    <s v="Alexandria"/>
    <s v="Virginia"/>
    <n v="22304"/>
    <x v="0"/>
    <s v="OFF-PA-10000380"/>
    <x v="1"/>
    <x v="10"/>
    <s v="REDIFORM Incoming/Outgoing Call Register, 11&quot; X 8 1/2&quot;, 100 Messages"/>
    <n v="16.68"/>
    <n v="2"/>
    <n v="0"/>
    <n v="8.34"/>
    <n v="2014"/>
    <x v="9"/>
    <s v="Q1"/>
    <n v="0.5"/>
  </r>
  <r>
    <m/>
    <m/>
    <m/>
    <m/>
    <m/>
    <m/>
    <m/>
    <m/>
    <m/>
    <m/>
    <m/>
    <m/>
    <m/>
    <m/>
    <m/>
    <m/>
    <m/>
    <m/>
    <m/>
    <m/>
    <m/>
    <n v="2583"/>
    <s v="US-2014-155502"/>
    <d v="2014-01-26T00:00:00"/>
    <s v="1/31/2014"/>
    <s v="Standard Class"/>
    <s v="SD-20485"/>
    <x v="174"/>
    <x v="2"/>
    <s v="United States"/>
    <s v="Alexandria"/>
    <s v="Virginia"/>
    <n v="22304"/>
    <x v="0"/>
    <s v="TEC-PH-10004833"/>
    <x v="2"/>
    <x v="7"/>
    <s v="Macally Suction Cup Mount"/>
    <n v="155.35"/>
    <n v="13"/>
    <n v="0"/>
    <n v="0"/>
    <n v="2014"/>
    <x v="9"/>
    <s v="Q1"/>
    <n v="0"/>
  </r>
  <r>
    <m/>
    <m/>
    <m/>
    <m/>
    <m/>
    <m/>
    <m/>
    <m/>
    <m/>
    <m/>
    <m/>
    <m/>
    <m/>
    <m/>
    <m/>
    <m/>
    <m/>
    <m/>
    <m/>
    <m/>
    <m/>
    <n v="2584"/>
    <s v="US-2014-155502"/>
    <d v="2014-01-26T00:00:00"/>
    <s v="1/31/2014"/>
    <s v="Standard Class"/>
    <s v="SD-20485"/>
    <x v="174"/>
    <x v="2"/>
    <s v="United States"/>
    <s v="Alexandria"/>
    <s v="Virginia"/>
    <n v="22304"/>
    <x v="0"/>
    <s v="FUR-FU-10001847"/>
    <x v="0"/>
    <x v="5"/>
    <s v="Eldon Image Series Black Desk Accessories"/>
    <n v="12.42"/>
    <n v="3"/>
    <n v="0"/>
    <n v="4.4711999999999996"/>
    <n v="2014"/>
    <x v="9"/>
    <s v="Q1"/>
    <n v="0.36"/>
  </r>
  <r>
    <m/>
    <m/>
    <m/>
    <m/>
    <m/>
    <m/>
    <m/>
    <m/>
    <m/>
    <m/>
    <m/>
    <m/>
    <m/>
    <m/>
    <m/>
    <m/>
    <m/>
    <m/>
    <m/>
    <m/>
    <m/>
    <n v="2585"/>
    <s v="US-2014-155502"/>
    <d v="2014-01-26T00:00:00"/>
    <s v="1/31/2014"/>
    <s v="Standard Class"/>
    <s v="SD-20485"/>
    <x v="174"/>
    <x v="2"/>
    <s v="United States"/>
    <s v="Alexandria"/>
    <s v="Virginia"/>
    <n v="22304"/>
    <x v="0"/>
    <s v="TEC-PH-10002103"/>
    <x v="2"/>
    <x v="7"/>
    <s v="Jabra SPEAK 410"/>
    <n v="187.98"/>
    <n v="2"/>
    <n v="0"/>
    <n v="52.634399999999999"/>
    <n v="2014"/>
    <x v="9"/>
    <s v="Q1"/>
    <n v="0.28000000000000003"/>
  </r>
  <r>
    <m/>
    <m/>
    <m/>
    <m/>
    <m/>
    <m/>
    <m/>
    <m/>
    <m/>
    <m/>
    <m/>
    <m/>
    <m/>
    <m/>
    <m/>
    <m/>
    <m/>
    <m/>
    <m/>
    <m/>
    <m/>
    <n v="2586"/>
    <s v="CA-2015-121041"/>
    <d v="2015-11-03T00:00:00"/>
    <d v="2015-10-11T00:00:00"/>
    <s v="Standard Class"/>
    <s v="CS-12250"/>
    <x v="294"/>
    <x v="1"/>
    <s v="United States"/>
    <s v="Haltom City"/>
    <s v="Texas"/>
    <n v="76117"/>
    <x v="2"/>
    <s v="OFF-EN-10001137"/>
    <x v="1"/>
    <x v="12"/>
    <s v="#10 Gummed Flap White Envelopes, 100/Box"/>
    <n v="6.6079999999999997"/>
    <n v="2"/>
    <n v="0.2"/>
    <n v="2.1476000000000002"/>
    <n v="2015"/>
    <x v="0"/>
    <s v="Q4"/>
    <n v="0.32500000000000007"/>
  </r>
  <r>
    <m/>
    <m/>
    <m/>
    <m/>
    <m/>
    <m/>
    <m/>
    <m/>
    <m/>
    <m/>
    <m/>
    <m/>
    <m/>
    <m/>
    <m/>
    <m/>
    <m/>
    <m/>
    <m/>
    <m/>
    <m/>
    <n v="2587"/>
    <s v="CA-2017-131695"/>
    <d v="2017-06-30T00:00:00"/>
    <d v="2017-06-07T00:00:00"/>
    <s v="Standard Class"/>
    <s v="RA-19285"/>
    <x v="267"/>
    <x v="0"/>
    <s v="United States"/>
    <s v="New York City"/>
    <s v="New York"/>
    <n v="10024"/>
    <x v="3"/>
    <s v="OFF-ST-10001476"/>
    <x v="1"/>
    <x v="4"/>
    <s v="Steel Personal Filing/Posting Tote"/>
    <n v="248.57"/>
    <n v="7"/>
    <n v="0"/>
    <n v="67.113900000000001"/>
    <n v="2017"/>
    <x v="1"/>
    <s v="Q2"/>
    <n v="0.27"/>
  </r>
  <r>
    <m/>
    <m/>
    <m/>
    <m/>
    <m/>
    <m/>
    <m/>
    <m/>
    <m/>
    <m/>
    <m/>
    <m/>
    <m/>
    <m/>
    <m/>
    <m/>
    <m/>
    <m/>
    <m/>
    <m/>
    <m/>
    <n v="2588"/>
    <s v="CA-2017-131695"/>
    <d v="2017-06-30T00:00:00"/>
    <d v="2017-06-07T00:00:00"/>
    <s v="Standard Class"/>
    <s v="RA-19285"/>
    <x v="267"/>
    <x v="0"/>
    <s v="United States"/>
    <s v="New York City"/>
    <s v="New York"/>
    <n v="10024"/>
    <x v="3"/>
    <s v="FUR-FU-10002045"/>
    <x v="0"/>
    <x v="5"/>
    <s v="Executive Impressions 14&quot;"/>
    <n v="22.23"/>
    <n v="1"/>
    <n v="0"/>
    <n v="9.7812000000000001"/>
    <n v="2017"/>
    <x v="1"/>
    <s v="Q2"/>
    <n v="0.44"/>
  </r>
  <r>
    <m/>
    <m/>
    <m/>
    <m/>
    <m/>
    <m/>
    <m/>
    <m/>
    <m/>
    <m/>
    <m/>
    <m/>
    <m/>
    <m/>
    <m/>
    <m/>
    <m/>
    <m/>
    <m/>
    <m/>
    <m/>
    <n v="2589"/>
    <s v="CA-2016-137729"/>
    <d v="2016-05-05T00:00:00"/>
    <d v="2016-09-05T00:00:00"/>
    <s v="Standard Class"/>
    <s v="BF-11005"/>
    <x v="593"/>
    <x v="2"/>
    <s v="United States"/>
    <s v="Los Angeles"/>
    <s v="California"/>
    <n v="90004"/>
    <x v="1"/>
    <s v="OFF-ST-10001505"/>
    <x v="1"/>
    <x v="4"/>
    <s v="Perma STOR-ALL Hanging File Box, 13 1/8&quot;W x 12 1/4&quot;D x 10 1/2&quot;H"/>
    <n v="5.98"/>
    <n v="1"/>
    <n v="0"/>
    <n v="1.0165999999999999"/>
    <n v="2016"/>
    <x v="5"/>
    <s v="Q2"/>
    <n v="0.16999999999999998"/>
  </r>
  <r>
    <m/>
    <m/>
    <m/>
    <m/>
    <m/>
    <m/>
    <m/>
    <m/>
    <m/>
    <m/>
    <m/>
    <m/>
    <m/>
    <m/>
    <m/>
    <m/>
    <m/>
    <m/>
    <m/>
    <m/>
    <m/>
    <n v="2590"/>
    <s v="CA-2016-137729"/>
    <d v="2016-05-05T00:00:00"/>
    <d v="2016-09-05T00:00:00"/>
    <s v="Standard Class"/>
    <s v="BF-11005"/>
    <x v="593"/>
    <x v="2"/>
    <s v="United States"/>
    <s v="Los Angeles"/>
    <s v="California"/>
    <n v="90004"/>
    <x v="1"/>
    <s v="TEC-PH-10001433"/>
    <x v="2"/>
    <x v="7"/>
    <s v="Cisco Small Business SPA 502G VoIP phone"/>
    <n v="246.16800000000001"/>
    <n v="3"/>
    <n v="0.2"/>
    <n v="21.5397"/>
    <n v="2016"/>
    <x v="5"/>
    <s v="Q2"/>
    <n v="8.7499999999999994E-2"/>
  </r>
  <r>
    <m/>
    <m/>
    <m/>
    <m/>
    <m/>
    <m/>
    <m/>
    <m/>
    <m/>
    <m/>
    <m/>
    <m/>
    <m/>
    <m/>
    <m/>
    <m/>
    <m/>
    <m/>
    <m/>
    <m/>
    <m/>
    <n v="2591"/>
    <s v="US-2016-115455"/>
    <d v="2016-09-08T00:00:00"/>
    <s v="9/14/2016"/>
    <s v="Standard Class"/>
    <s v="SE-20110"/>
    <x v="339"/>
    <x v="0"/>
    <s v="United States"/>
    <s v="Wheeling"/>
    <s v="Illinois"/>
    <n v="60090"/>
    <x v="2"/>
    <s v="FUR-FU-10004671"/>
    <x v="0"/>
    <x v="5"/>
    <s v="Executive Impressions 12&quot; Wall Clock"/>
    <n v="14.135999999999999"/>
    <n v="2"/>
    <n v="0.6"/>
    <n v="-7.7747999999999999"/>
    <n v="2016"/>
    <x v="8"/>
    <s v="Q3"/>
    <n v="-0.55000000000000004"/>
  </r>
  <r>
    <m/>
    <m/>
    <m/>
    <m/>
    <m/>
    <m/>
    <m/>
    <m/>
    <m/>
    <m/>
    <m/>
    <m/>
    <m/>
    <m/>
    <m/>
    <m/>
    <m/>
    <m/>
    <m/>
    <m/>
    <m/>
    <n v="2592"/>
    <s v="US-2016-115455"/>
    <d v="2016-09-08T00:00:00"/>
    <s v="9/14/2016"/>
    <s v="Standard Class"/>
    <s v="SE-20110"/>
    <x v="339"/>
    <x v="0"/>
    <s v="United States"/>
    <s v="Wheeling"/>
    <s v="Illinois"/>
    <n v="60090"/>
    <x v="2"/>
    <s v="FUR-TA-10003569"/>
    <x v="0"/>
    <x v="3"/>
    <s v="Bretford CR8500 Series Meeting Room Furniture"/>
    <n v="601.47"/>
    <n v="3"/>
    <n v="0.5"/>
    <n v="-300.73500000000001"/>
    <n v="2016"/>
    <x v="8"/>
    <s v="Q3"/>
    <n v="-0.5"/>
  </r>
  <r>
    <m/>
    <m/>
    <m/>
    <m/>
    <m/>
    <m/>
    <m/>
    <m/>
    <m/>
    <m/>
    <m/>
    <m/>
    <m/>
    <m/>
    <m/>
    <m/>
    <m/>
    <m/>
    <m/>
    <m/>
    <m/>
    <n v="2593"/>
    <s v="CA-2017-128300"/>
    <d v="2017-11-24T00:00:00"/>
    <s v="11/26/2017"/>
    <s v="Second Class"/>
    <s v="RS-19765"/>
    <x v="276"/>
    <x v="1"/>
    <s v="United States"/>
    <s v="Summerville"/>
    <s v="South Carolina"/>
    <n v="29483"/>
    <x v="0"/>
    <s v="TEC-PH-10002807"/>
    <x v="2"/>
    <x v="7"/>
    <s v="Motorla HX550 Universal Bluetooth Headset"/>
    <n v="79.099999999999994"/>
    <n v="2"/>
    <n v="0"/>
    <n v="39.549999999999997"/>
    <n v="2017"/>
    <x v="0"/>
    <s v="Q4"/>
    <n v="0.5"/>
  </r>
  <r>
    <m/>
    <m/>
    <m/>
    <m/>
    <m/>
    <m/>
    <m/>
    <m/>
    <m/>
    <m/>
    <m/>
    <m/>
    <m/>
    <m/>
    <m/>
    <m/>
    <m/>
    <m/>
    <m/>
    <m/>
    <m/>
    <n v="2594"/>
    <s v="CA-2017-128300"/>
    <d v="2017-11-24T00:00:00"/>
    <s v="11/26/2017"/>
    <s v="Second Class"/>
    <s v="RS-19765"/>
    <x v="276"/>
    <x v="1"/>
    <s v="United States"/>
    <s v="Summerville"/>
    <s v="South Carolina"/>
    <n v="29483"/>
    <x v="0"/>
    <s v="OFF-BI-10001597"/>
    <x v="1"/>
    <x v="8"/>
    <s v="Wilson Jones Ledger-Size, Piano-Hinge Binder, 2&quot;, Blue"/>
    <n v="327.84"/>
    <n v="8"/>
    <n v="0"/>
    <n v="157.36320000000001"/>
    <n v="2017"/>
    <x v="0"/>
    <s v="Q4"/>
    <n v="0.48000000000000004"/>
  </r>
  <r>
    <m/>
    <m/>
    <m/>
    <m/>
    <m/>
    <m/>
    <m/>
    <m/>
    <m/>
    <m/>
    <m/>
    <m/>
    <m/>
    <m/>
    <m/>
    <m/>
    <m/>
    <m/>
    <m/>
    <m/>
    <m/>
    <n v="2595"/>
    <s v="CA-2017-149048"/>
    <d v="2017-05-13T00:00:00"/>
    <s v="5/17/2017"/>
    <s v="Standard Class"/>
    <s v="BM-11650"/>
    <x v="312"/>
    <x v="1"/>
    <s v="United States"/>
    <s v="Columbus"/>
    <s v="Indiana"/>
    <n v="47201"/>
    <x v="2"/>
    <s v="OFF-EN-10003296"/>
    <x v="1"/>
    <x v="12"/>
    <s v="Tyvek Side-Opening Peel &amp; Seel Expanding Envelopes"/>
    <n v="180.96"/>
    <n v="2"/>
    <n v="0"/>
    <n v="81.432000000000002"/>
    <n v="2017"/>
    <x v="5"/>
    <s v="Q2"/>
    <n v="0.45"/>
  </r>
  <r>
    <m/>
    <m/>
    <m/>
    <m/>
    <m/>
    <m/>
    <m/>
    <m/>
    <m/>
    <m/>
    <m/>
    <m/>
    <m/>
    <m/>
    <m/>
    <m/>
    <m/>
    <m/>
    <m/>
    <m/>
    <m/>
    <n v="2596"/>
    <s v="CA-2017-149048"/>
    <d v="2017-05-13T00:00:00"/>
    <s v="5/17/2017"/>
    <s v="Standard Class"/>
    <s v="BM-11650"/>
    <x v="312"/>
    <x v="1"/>
    <s v="United States"/>
    <s v="Columbus"/>
    <s v="Indiana"/>
    <n v="47201"/>
    <x v="2"/>
    <s v="OFF-BI-10004632"/>
    <x v="1"/>
    <x v="8"/>
    <s v="Ibico Hi-Tech Manual Binding System"/>
    <n v="914.97"/>
    <n v="3"/>
    <n v="0"/>
    <n v="411.73649999999998"/>
    <n v="2017"/>
    <x v="5"/>
    <s v="Q2"/>
    <n v="0.44999999999999996"/>
  </r>
  <r>
    <m/>
    <m/>
    <m/>
    <m/>
    <m/>
    <m/>
    <m/>
    <m/>
    <m/>
    <m/>
    <m/>
    <m/>
    <m/>
    <m/>
    <m/>
    <m/>
    <m/>
    <m/>
    <m/>
    <m/>
    <m/>
    <n v="2597"/>
    <s v="CA-2017-149048"/>
    <d v="2017-05-13T00:00:00"/>
    <s v="5/17/2017"/>
    <s v="Standard Class"/>
    <s v="BM-11650"/>
    <x v="312"/>
    <x v="1"/>
    <s v="United States"/>
    <s v="Columbus"/>
    <s v="Indiana"/>
    <n v="47201"/>
    <x v="2"/>
    <s v="TEC-PH-10002310"/>
    <x v="2"/>
    <x v="7"/>
    <s v="Plantronics Calisto P620-M USB Wireless Speakerphone System"/>
    <n v="587.97"/>
    <n v="3"/>
    <n v="0"/>
    <n v="158.75190000000001"/>
    <n v="2017"/>
    <x v="5"/>
    <s v="Q2"/>
    <n v="0.27"/>
  </r>
  <r>
    <m/>
    <m/>
    <m/>
    <m/>
    <m/>
    <m/>
    <m/>
    <m/>
    <m/>
    <m/>
    <m/>
    <m/>
    <m/>
    <m/>
    <m/>
    <m/>
    <m/>
    <m/>
    <m/>
    <m/>
    <m/>
    <n v="2598"/>
    <s v="CA-2017-149048"/>
    <d v="2017-05-13T00:00:00"/>
    <s v="5/17/2017"/>
    <s v="Standard Class"/>
    <s v="BM-11650"/>
    <x v="312"/>
    <x v="1"/>
    <s v="United States"/>
    <s v="Columbus"/>
    <s v="Indiana"/>
    <n v="47201"/>
    <x v="2"/>
    <s v="OFF-ST-10000078"/>
    <x v="1"/>
    <x v="4"/>
    <s v="Tennsco 6- and 18-Compartment Lockers"/>
    <n v="530.34"/>
    <n v="2"/>
    <n v="0"/>
    <n v="95.461200000000005"/>
    <n v="2017"/>
    <x v="5"/>
    <s v="Q2"/>
    <n v="0.18"/>
  </r>
  <r>
    <m/>
    <m/>
    <m/>
    <m/>
    <m/>
    <m/>
    <m/>
    <m/>
    <m/>
    <m/>
    <m/>
    <m/>
    <m/>
    <m/>
    <m/>
    <m/>
    <m/>
    <m/>
    <m/>
    <m/>
    <m/>
    <n v="2599"/>
    <s v="CA-2017-149048"/>
    <d v="2017-05-13T00:00:00"/>
    <s v="5/17/2017"/>
    <s v="Standard Class"/>
    <s v="BM-11650"/>
    <x v="312"/>
    <x v="1"/>
    <s v="United States"/>
    <s v="Columbus"/>
    <s v="Indiana"/>
    <n v="47201"/>
    <x v="2"/>
    <s v="OFF-PA-10001752"/>
    <x v="1"/>
    <x v="10"/>
    <s v="Hammermill CopyPlus Copy Paper (20Lb. and 84 Bright)"/>
    <n v="14.94"/>
    <n v="3"/>
    <n v="0"/>
    <n v="7.3205999999999998"/>
    <n v="2017"/>
    <x v="5"/>
    <s v="Q2"/>
    <n v="0.49"/>
  </r>
  <r>
    <m/>
    <m/>
    <m/>
    <m/>
    <m/>
    <m/>
    <m/>
    <m/>
    <m/>
    <m/>
    <m/>
    <m/>
    <m/>
    <m/>
    <m/>
    <m/>
    <m/>
    <m/>
    <m/>
    <m/>
    <m/>
    <n v="2600"/>
    <s v="CA-2017-108553"/>
    <d v="2017-04-23T00:00:00"/>
    <s v="4/29/2017"/>
    <s v="Standard Class"/>
    <s v="SK-19990"/>
    <x v="85"/>
    <x v="0"/>
    <s v="United States"/>
    <s v="New York City"/>
    <s v="New York"/>
    <n v="10024"/>
    <x v="3"/>
    <s v="OFF-AP-10000026"/>
    <x v="1"/>
    <x v="9"/>
    <s v="Tripp Lite Isotel 6 Outlet Surge Protector with Fax/Modem Protection"/>
    <n v="121.94"/>
    <n v="2"/>
    <n v="0"/>
    <n v="35.3626"/>
    <n v="2017"/>
    <x v="3"/>
    <s v="Q2"/>
    <n v="0.29000000000000004"/>
  </r>
  <r>
    <m/>
    <m/>
    <m/>
    <m/>
    <m/>
    <m/>
    <m/>
    <m/>
    <m/>
    <m/>
    <m/>
    <m/>
    <m/>
    <m/>
    <m/>
    <m/>
    <m/>
    <m/>
    <m/>
    <m/>
    <m/>
    <n v="2601"/>
    <s v="CA-2017-108553"/>
    <d v="2017-04-23T00:00:00"/>
    <s v="4/29/2017"/>
    <s v="Standard Class"/>
    <s v="SK-19990"/>
    <x v="85"/>
    <x v="0"/>
    <s v="United States"/>
    <s v="New York City"/>
    <s v="New York"/>
    <n v="10024"/>
    <x v="3"/>
    <s v="OFF-SU-10002573"/>
    <x v="1"/>
    <x v="14"/>
    <s v="Acme 10&quot; Easy Grip Assistive Scissors"/>
    <n v="122.71"/>
    <n v="7"/>
    <n v="0"/>
    <n v="36.813000000000002"/>
    <n v="2017"/>
    <x v="3"/>
    <s v="Q2"/>
    <n v="0.30000000000000004"/>
  </r>
  <r>
    <m/>
    <m/>
    <m/>
    <m/>
    <m/>
    <m/>
    <m/>
    <m/>
    <m/>
    <m/>
    <m/>
    <m/>
    <m/>
    <m/>
    <m/>
    <m/>
    <m/>
    <m/>
    <m/>
    <m/>
    <m/>
    <n v="2602"/>
    <s v="CA-2016-165848"/>
    <d v="2016-06-04T00:00:00"/>
    <d v="2016-04-06T00:00:00"/>
    <s v="Same Day"/>
    <s v="EN-13780"/>
    <x v="633"/>
    <x v="0"/>
    <s v="United States"/>
    <s v="New York City"/>
    <s v="New York"/>
    <n v="10035"/>
    <x v="3"/>
    <s v="OFF-PA-10000349"/>
    <x v="1"/>
    <x v="10"/>
    <s v="Easy-staple paper"/>
    <n v="14.94"/>
    <n v="3"/>
    <n v="0"/>
    <n v="7.0217999999999998"/>
    <n v="2016"/>
    <x v="1"/>
    <s v="Q2"/>
    <n v="0.47000000000000003"/>
  </r>
  <r>
    <m/>
    <m/>
    <m/>
    <m/>
    <m/>
    <m/>
    <m/>
    <m/>
    <m/>
    <m/>
    <m/>
    <m/>
    <m/>
    <m/>
    <m/>
    <m/>
    <m/>
    <m/>
    <m/>
    <m/>
    <m/>
    <n v="2603"/>
    <s v="CA-2016-165848"/>
    <d v="2016-06-04T00:00:00"/>
    <d v="2016-04-06T00:00:00"/>
    <s v="Same Day"/>
    <s v="EN-13780"/>
    <x v="633"/>
    <x v="0"/>
    <s v="United States"/>
    <s v="New York City"/>
    <s v="New York"/>
    <n v="10035"/>
    <x v="3"/>
    <s v="TEC-MA-10003356"/>
    <x v="2"/>
    <x v="15"/>
    <s v="Panasonic KX MC6040 Color Laser Multifunction Printer"/>
    <n v="1349.85"/>
    <n v="3"/>
    <n v="0"/>
    <n v="364.45949999999999"/>
    <n v="2016"/>
    <x v="1"/>
    <s v="Q2"/>
    <n v="0.27"/>
  </r>
  <r>
    <m/>
    <m/>
    <m/>
    <m/>
    <m/>
    <m/>
    <m/>
    <m/>
    <m/>
    <m/>
    <m/>
    <m/>
    <m/>
    <m/>
    <m/>
    <m/>
    <m/>
    <m/>
    <m/>
    <m/>
    <m/>
    <n v="2604"/>
    <s v="CA-2016-165848"/>
    <d v="2016-06-04T00:00:00"/>
    <d v="2016-04-06T00:00:00"/>
    <s v="Same Day"/>
    <s v="EN-13780"/>
    <x v="633"/>
    <x v="0"/>
    <s v="United States"/>
    <s v="New York City"/>
    <s v="New York"/>
    <n v="10035"/>
    <x v="3"/>
    <s v="FUR-BO-10000362"/>
    <x v="0"/>
    <x v="0"/>
    <s v="Sauder Inglewood Library Bookcases"/>
    <n v="136.78399999999999"/>
    <n v="1"/>
    <n v="0.2"/>
    <n v="5.1294000000000004"/>
    <n v="2016"/>
    <x v="1"/>
    <s v="Q2"/>
    <n v="3.7500000000000006E-2"/>
  </r>
  <r>
    <m/>
    <m/>
    <m/>
    <m/>
    <m/>
    <m/>
    <m/>
    <m/>
    <m/>
    <m/>
    <m/>
    <m/>
    <m/>
    <m/>
    <m/>
    <m/>
    <m/>
    <m/>
    <m/>
    <m/>
    <m/>
    <n v="2605"/>
    <s v="CA-2016-165848"/>
    <d v="2016-06-04T00:00:00"/>
    <d v="2016-04-06T00:00:00"/>
    <s v="Same Day"/>
    <s v="EN-13780"/>
    <x v="633"/>
    <x v="0"/>
    <s v="United States"/>
    <s v="New York City"/>
    <s v="New York"/>
    <n v="10035"/>
    <x v="3"/>
    <s v="FUR-FU-10003878"/>
    <x v="0"/>
    <x v="5"/>
    <s v="Linden 10&quot; Round Wall Clock, Black"/>
    <n v="61.12"/>
    <n v="4"/>
    <n v="0"/>
    <n v="20.780799999999999"/>
    <n v="2016"/>
    <x v="1"/>
    <s v="Q2"/>
    <n v="0.34"/>
  </r>
  <r>
    <m/>
    <m/>
    <m/>
    <m/>
    <m/>
    <m/>
    <m/>
    <m/>
    <m/>
    <m/>
    <m/>
    <m/>
    <m/>
    <m/>
    <m/>
    <m/>
    <m/>
    <m/>
    <m/>
    <m/>
    <m/>
    <n v="2606"/>
    <s v="CA-2014-112718"/>
    <d v="2014-12-16T00:00:00"/>
    <s v="12/21/2014"/>
    <s v="Standard Class"/>
    <s v="KN-16450"/>
    <x v="634"/>
    <x v="1"/>
    <s v="United States"/>
    <s v="Jacksonville"/>
    <s v="Florida"/>
    <n v="32216"/>
    <x v="0"/>
    <s v="OFF-BI-10000591"/>
    <x v="1"/>
    <x v="8"/>
    <s v="Avery Binder Labels"/>
    <n v="1.167"/>
    <n v="1"/>
    <n v="0.7"/>
    <n v="-0.85580000000000001"/>
    <n v="2014"/>
    <x v="4"/>
    <s v="Q4"/>
    <n v="-0.73333333333333328"/>
  </r>
  <r>
    <m/>
    <m/>
    <m/>
    <m/>
    <m/>
    <m/>
    <m/>
    <m/>
    <m/>
    <m/>
    <m/>
    <m/>
    <m/>
    <m/>
    <m/>
    <m/>
    <m/>
    <m/>
    <m/>
    <m/>
    <m/>
    <n v="2607"/>
    <s v="CA-2016-154053"/>
    <d v="2016-03-04T00:00:00"/>
    <d v="2016-10-03T00:00:00"/>
    <s v="Standard Class"/>
    <s v="MG-17890"/>
    <x v="450"/>
    <x v="2"/>
    <s v="United States"/>
    <s v="San Diego"/>
    <s v="California"/>
    <n v="92024"/>
    <x v="1"/>
    <s v="OFF-AR-10003727"/>
    <x v="1"/>
    <x v="6"/>
    <s v="Berol Giant Pencil Sharpener"/>
    <n v="16.989999999999998"/>
    <n v="1"/>
    <n v="0"/>
    <n v="4.9271000000000003"/>
    <n v="2016"/>
    <x v="10"/>
    <s v="Q1"/>
    <n v="0.29000000000000004"/>
  </r>
  <r>
    <m/>
    <m/>
    <m/>
    <m/>
    <m/>
    <m/>
    <m/>
    <m/>
    <m/>
    <m/>
    <m/>
    <m/>
    <m/>
    <m/>
    <m/>
    <m/>
    <m/>
    <m/>
    <m/>
    <m/>
    <m/>
    <n v="2608"/>
    <s v="CA-2014-127446"/>
    <d v="2014-11-25T00:00:00"/>
    <s v="11/30/2014"/>
    <s v="Standard Class"/>
    <s v="MC-17590"/>
    <x v="565"/>
    <x v="1"/>
    <s v="United States"/>
    <s v="Arlington"/>
    <s v="Texas"/>
    <n v="76017"/>
    <x v="2"/>
    <s v="TEC-AC-10001635"/>
    <x v="2"/>
    <x v="11"/>
    <s v="KeyTronic KT400U2 - Keyboard - Black"/>
    <n v="24.672000000000001"/>
    <n v="3"/>
    <n v="0.2"/>
    <n v="0"/>
    <n v="2014"/>
    <x v="0"/>
    <s v="Q4"/>
    <n v="0"/>
  </r>
  <r>
    <m/>
    <m/>
    <m/>
    <m/>
    <m/>
    <m/>
    <m/>
    <m/>
    <m/>
    <m/>
    <m/>
    <m/>
    <m/>
    <m/>
    <m/>
    <m/>
    <m/>
    <m/>
    <m/>
    <m/>
    <m/>
    <n v="2609"/>
    <s v="CA-2014-127446"/>
    <d v="2014-11-25T00:00:00"/>
    <s v="11/30/2014"/>
    <s v="Standard Class"/>
    <s v="MC-17590"/>
    <x v="565"/>
    <x v="1"/>
    <s v="United States"/>
    <s v="Arlington"/>
    <s v="Texas"/>
    <n v="76017"/>
    <x v="2"/>
    <s v="OFF-LA-10001317"/>
    <x v="1"/>
    <x v="2"/>
    <s v="Avery 520"/>
    <n v="2.52"/>
    <n v="1"/>
    <n v="0.2"/>
    <n v="0.88200000000000001"/>
    <n v="2014"/>
    <x v="0"/>
    <s v="Q4"/>
    <n v="0.35"/>
  </r>
  <r>
    <m/>
    <m/>
    <m/>
    <m/>
    <m/>
    <m/>
    <m/>
    <m/>
    <m/>
    <m/>
    <m/>
    <m/>
    <m/>
    <m/>
    <m/>
    <m/>
    <m/>
    <m/>
    <m/>
    <m/>
    <m/>
    <n v="2610"/>
    <s v="CA-2014-127446"/>
    <d v="2014-11-25T00:00:00"/>
    <s v="11/30/2014"/>
    <s v="Standard Class"/>
    <s v="MC-17590"/>
    <x v="565"/>
    <x v="1"/>
    <s v="United States"/>
    <s v="Arlington"/>
    <s v="Texas"/>
    <n v="76017"/>
    <x v="2"/>
    <s v="FUR-TA-10000577"/>
    <x v="0"/>
    <x v="3"/>
    <s v="Bretford CR4500 Series Slim Rectangular Table"/>
    <n v="1218.7349999999999"/>
    <n v="5"/>
    <n v="0.3"/>
    <n v="-121.87350000000001"/>
    <n v="2014"/>
    <x v="0"/>
    <s v="Q4"/>
    <n v="-0.10000000000000002"/>
  </r>
  <r>
    <m/>
    <m/>
    <m/>
    <m/>
    <m/>
    <m/>
    <m/>
    <m/>
    <m/>
    <m/>
    <m/>
    <m/>
    <m/>
    <m/>
    <m/>
    <m/>
    <m/>
    <m/>
    <m/>
    <m/>
    <m/>
    <n v="2611"/>
    <s v="CA-2014-127446"/>
    <d v="2014-11-25T00:00:00"/>
    <s v="11/30/2014"/>
    <s v="Standard Class"/>
    <s v="MC-17590"/>
    <x v="565"/>
    <x v="1"/>
    <s v="United States"/>
    <s v="Arlington"/>
    <s v="Texas"/>
    <n v="76017"/>
    <x v="2"/>
    <s v="OFF-LA-10000248"/>
    <x v="1"/>
    <x v="2"/>
    <s v="Avery 52"/>
    <n v="5.9039999999999999"/>
    <n v="2"/>
    <n v="0.2"/>
    <n v="1.9925999999999999"/>
    <n v="2014"/>
    <x v="0"/>
    <s v="Q4"/>
    <n v="0.33749999999999997"/>
  </r>
  <r>
    <m/>
    <m/>
    <m/>
    <m/>
    <m/>
    <m/>
    <m/>
    <m/>
    <m/>
    <m/>
    <m/>
    <m/>
    <m/>
    <m/>
    <m/>
    <m/>
    <m/>
    <m/>
    <m/>
    <m/>
    <m/>
    <n v="2612"/>
    <s v="CA-2014-127446"/>
    <d v="2014-11-25T00:00:00"/>
    <s v="11/30/2014"/>
    <s v="Standard Class"/>
    <s v="MC-17590"/>
    <x v="565"/>
    <x v="1"/>
    <s v="United States"/>
    <s v="Arlington"/>
    <s v="Texas"/>
    <n v="76017"/>
    <x v="2"/>
    <s v="OFF-PA-10000955"/>
    <x v="1"/>
    <x v="10"/>
    <s v="Southworth 25% Cotton Granite Paper &amp; Envelopes"/>
    <n v="15.696"/>
    <n v="3"/>
    <n v="0.2"/>
    <n v="5.1012000000000004"/>
    <n v="2014"/>
    <x v="0"/>
    <s v="Q4"/>
    <n v="0.32500000000000001"/>
  </r>
  <r>
    <m/>
    <m/>
    <m/>
    <m/>
    <m/>
    <m/>
    <m/>
    <m/>
    <m/>
    <m/>
    <m/>
    <m/>
    <m/>
    <m/>
    <m/>
    <m/>
    <m/>
    <m/>
    <m/>
    <m/>
    <m/>
    <n v="2613"/>
    <s v="CA-2014-127446"/>
    <d v="2014-11-25T00:00:00"/>
    <s v="11/30/2014"/>
    <s v="Standard Class"/>
    <s v="MC-17590"/>
    <x v="565"/>
    <x v="1"/>
    <s v="United States"/>
    <s v="Arlington"/>
    <s v="Texas"/>
    <n v="76017"/>
    <x v="2"/>
    <s v="FUR-FU-10000221"/>
    <x v="0"/>
    <x v="5"/>
    <s v="Master Caster Door Stop, Brown"/>
    <n v="6.0960000000000001"/>
    <n v="3"/>
    <n v="0.6"/>
    <n v="-3.9624000000000001"/>
    <n v="2014"/>
    <x v="0"/>
    <s v="Q4"/>
    <n v="-0.65"/>
  </r>
  <r>
    <m/>
    <m/>
    <m/>
    <m/>
    <m/>
    <m/>
    <m/>
    <m/>
    <m/>
    <m/>
    <m/>
    <m/>
    <m/>
    <m/>
    <m/>
    <m/>
    <m/>
    <m/>
    <m/>
    <m/>
    <m/>
    <n v="2614"/>
    <s v="CA-2016-137204"/>
    <d v="2016-04-28T00:00:00"/>
    <d v="2016-05-05T00:00:00"/>
    <s v="Standard Class"/>
    <s v="BO-11350"/>
    <x v="635"/>
    <x v="1"/>
    <s v="United States"/>
    <s v="Los Angeles"/>
    <s v="California"/>
    <n v="90045"/>
    <x v="1"/>
    <s v="FUR-CH-10002304"/>
    <x v="0"/>
    <x v="1"/>
    <s v="Global Stack Chair without Arms, Black"/>
    <n v="41.567999999999998"/>
    <n v="2"/>
    <n v="0.2"/>
    <n v="2.5979999999999999"/>
    <n v="2016"/>
    <x v="3"/>
    <s v="Q2"/>
    <n v="6.25E-2"/>
  </r>
  <r>
    <m/>
    <m/>
    <m/>
    <m/>
    <m/>
    <m/>
    <m/>
    <m/>
    <m/>
    <m/>
    <m/>
    <m/>
    <m/>
    <m/>
    <m/>
    <m/>
    <m/>
    <m/>
    <m/>
    <m/>
    <m/>
    <n v="2615"/>
    <s v="CA-2014-147298"/>
    <d v="2014-04-26T00:00:00"/>
    <d v="2014-03-05T00:00:00"/>
    <s v="Standard Class"/>
    <s v="AG-10300"/>
    <x v="636"/>
    <x v="1"/>
    <s v="United States"/>
    <s v="Los Angeles"/>
    <s v="California"/>
    <n v="90049"/>
    <x v="1"/>
    <s v="FUR-CH-10004886"/>
    <x v="0"/>
    <x v="1"/>
    <s v="Bevis Steel Folding Chairs"/>
    <n v="230.28"/>
    <n v="3"/>
    <n v="0.2"/>
    <n v="23.027999999999999"/>
    <n v="2014"/>
    <x v="3"/>
    <s v="Q2"/>
    <n v="9.9999999999999992E-2"/>
  </r>
  <r>
    <m/>
    <m/>
    <m/>
    <m/>
    <m/>
    <m/>
    <m/>
    <m/>
    <m/>
    <m/>
    <m/>
    <m/>
    <m/>
    <m/>
    <m/>
    <m/>
    <m/>
    <m/>
    <m/>
    <m/>
    <m/>
    <n v="2616"/>
    <s v="CA-2014-147298"/>
    <d v="2014-04-26T00:00:00"/>
    <d v="2014-03-05T00:00:00"/>
    <s v="Standard Class"/>
    <s v="AG-10300"/>
    <x v="636"/>
    <x v="1"/>
    <s v="United States"/>
    <s v="Los Angeles"/>
    <s v="California"/>
    <n v="90049"/>
    <x v="1"/>
    <s v="OFF-BI-10001525"/>
    <x v="1"/>
    <x v="8"/>
    <s v="Acco Pressboard Covers with Storage Hooks, 14 7/8&quot; x 11&quot;, Executive Red"/>
    <n v="18.288"/>
    <n v="6"/>
    <n v="0.2"/>
    <n v="5.7149999999999999"/>
    <n v="2014"/>
    <x v="3"/>
    <s v="Q2"/>
    <n v="0.3125"/>
  </r>
  <r>
    <m/>
    <m/>
    <m/>
    <m/>
    <m/>
    <m/>
    <m/>
    <m/>
    <m/>
    <m/>
    <m/>
    <m/>
    <m/>
    <m/>
    <m/>
    <m/>
    <m/>
    <m/>
    <m/>
    <m/>
    <m/>
    <n v="2617"/>
    <s v="CA-2017-147942"/>
    <d v="2017-04-01T00:00:00"/>
    <d v="2017-05-04T00:00:00"/>
    <s v="Standard Class"/>
    <s v="MS-17365"/>
    <x v="333"/>
    <x v="0"/>
    <s v="United States"/>
    <s v="San Francisco"/>
    <s v="California"/>
    <n v="94110"/>
    <x v="1"/>
    <s v="OFF-LA-10003663"/>
    <x v="1"/>
    <x v="2"/>
    <s v="Avery 498"/>
    <n v="5.78"/>
    <n v="2"/>
    <n v="0"/>
    <n v="2.7166000000000001"/>
    <n v="2017"/>
    <x v="3"/>
    <s v="Q2"/>
    <n v="0.47000000000000003"/>
  </r>
  <r>
    <m/>
    <m/>
    <m/>
    <m/>
    <m/>
    <m/>
    <m/>
    <m/>
    <m/>
    <m/>
    <m/>
    <m/>
    <m/>
    <m/>
    <m/>
    <m/>
    <m/>
    <m/>
    <m/>
    <m/>
    <m/>
    <n v="2618"/>
    <s v="CA-2017-147942"/>
    <d v="2017-04-01T00:00:00"/>
    <d v="2017-05-04T00:00:00"/>
    <s v="Standard Class"/>
    <s v="MS-17365"/>
    <x v="333"/>
    <x v="0"/>
    <s v="United States"/>
    <s v="San Francisco"/>
    <s v="California"/>
    <n v="94110"/>
    <x v="1"/>
    <s v="OFF-BI-10001294"/>
    <x v="1"/>
    <x v="8"/>
    <s v="Fellowes Binding Cases"/>
    <n v="121.68"/>
    <n v="13"/>
    <n v="0.2"/>
    <n v="38.024999999999999"/>
    <n v="2017"/>
    <x v="3"/>
    <s v="Q2"/>
    <n v="0.31249999999999994"/>
  </r>
  <r>
    <m/>
    <m/>
    <m/>
    <m/>
    <m/>
    <m/>
    <m/>
    <m/>
    <m/>
    <m/>
    <m/>
    <m/>
    <m/>
    <m/>
    <m/>
    <m/>
    <m/>
    <m/>
    <m/>
    <m/>
    <m/>
    <n v="2619"/>
    <s v="CA-2017-115931"/>
    <d v="2017-12-22T00:00:00"/>
    <s v="12/26/2017"/>
    <s v="Standard Class"/>
    <s v="JM-15655"/>
    <x v="487"/>
    <x v="1"/>
    <s v="United States"/>
    <s v="Carlsbad"/>
    <s v="New Mexico"/>
    <n v="88220"/>
    <x v="1"/>
    <s v="OFF-AR-10000369"/>
    <x v="1"/>
    <x v="6"/>
    <s v="Design Ebony Sketching Pencil"/>
    <n v="4.17"/>
    <n v="3"/>
    <n v="0"/>
    <n v="1.0842000000000001"/>
    <n v="2017"/>
    <x v="4"/>
    <s v="Q4"/>
    <n v="0.26"/>
  </r>
  <r>
    <m/>
    <m/>
    <m/>
    <m/>
    <m/>
    <m/>
    <m/>
    <m/>
    <m/>
    <m/>
    <m/>
    <m/>
    <m/>
    <m/>
    <m/>
    <m/>
    <m/>
    <m/>
    <m/>
    <m/>
    <m/>
    <n v="2620"/>
    <s v="CA-2017-115931"/>
    <d v="2017-12-22T00:00:00"/>
    <s v="12/26/2017"/>
    <s v="Standard Class"/>
    <s v="JM-15655"/>
    <x v="487"/>
    <x v="1"/>
    <s v="United States"/>
    <s v="Carlsbad"/>
    <s v="New Mexico"/>
    <n v="88220"/>
    <x v="1"/>
    <s v="TEC-PH-10001300"/>
    <x v="2"/>
    <x v="7"/>
    <s v="iKross Bluetooth Portable Keyboard + Cell Phone Stand Holder + Brush for Apple iPhone 5S 5C 5, 4S 4"/>
    <n v="67.040000000000006"/>
    <n v="4"/>
    <n v="0.2"/>
    <n v="6.7039999999999997"/>
    <n v="2017"/>
    <x v="4"/>
    <s v="Q4"/>
    <n v="9.9999999999999992E-2"/>
  </r>
  <r>
    <m/>
    <m/>
    <m/>
    <m/>
    <m/>
    <m/>
    <m/>
    <m/>
    <m/>
    <m/>
    <m/>
    <m/>
    <m/>
    <m/>
    <m/>
    <m/>
    <m/>
    <m/>
    <m/>
    <m/>
    <m/>
    <n v="2621"/>
    <s v="CA-2017-115931"/>
    <d v="2017-12-22T00:00:00"/>
    <s v="12/26/2017"/>
    <s v="Standard Class"/>
    <s v="JM-15655"/>
    <x v="487"/>
    <x v="1"/>
    <s v="United States"/>
    <s v="Carlsbad"/>
    <s v="New Mexico"/>
    <n v="88220"/>
    <x v="1"/>
    <s v="OFF-ST-10000876"/>
    <x v="1"/>
    <x v="4"/>
    <s v="Eldon Simplefile Box Office"/>
    <n v="37.32"/>
    <n v="3"/>
    <n v="0"/>
    <n v="10.4496"/>
    <n v="2017"/>
    <x v="4"/>
    <s v="Q4"/>
    <n v="0.28000000000000003"/>
  </r>
  <r>
    <m/>
    <m/>
    <m/>
    <m/>
    <m/>
    <m/>
    <m/>
    <m/>
    <m/>
    <m/>
    <m/>
    <m/>
    <m/>
    <m/>
    <m/>
    <m/>
    <m/>
    <m/>
    <m/>
    <m/>
    <m/>
    <n v="2622"/>
    <s v="CA-2017-115931"/>
    <d v="2017-12-22T00:00:00"/>
    <s v="12/26/2017"/>
    <s v="Standard Class"/>
    <s v="JM-15655"/>
    <x v="487"/>
    <x v="1"/>
    <s v="United States"/>
    <s v="Carlsbad"/>
    <s v="New Mexico"/>
    <n v="88220"/>
    <x v="1"/>
    <s v="OFF-LA-10001404"/>
    <x v="1"/>
    <x v="2"/>
    <s v="Avery 517"/>
    <n v="18.45"/>
    <n v="5"/>
    <n v="0"/>
    <n v="8.6715"/>
    <n v="2017"/>
    <x v="4"/>
    <s v="Q4"/>
    <n v="0.47000000000000003"/>
  </r>
  <r>
    <m/>
    <m/>
    <m/>
    <m/>
    <m/>
    <m/>
    <m/>
    <m/>
    <m/>
    <m/>
    <m/>
    <m/>
    <m/>
    <m/>
    <m/>
    <m/>
    <m/>
    <m/>
    <m/>
    <m/>
    <m/>
    <n v="2623"/>
    <s v="CA-2014-164861"/>
    <d v="2014-12-03T00:00:00"/>
    <d v="2014-06-12T00:00:00"/>
    <s v="Second Class"/>
    <s v="MC-17635"/>
    <x v="637"/>
    <x v="1"/>
    <s v="United States"/>
    <s v="Saint Louis"/>
    <s v="Missouri"/>
    <n v="63116"/>
    <x v="2"/>
    <s v="OFF-PA-10001972"/>
    <x v="1"/>
    <x v="10"/>
    <s v="Xerox 214"/>
    <n v="25.92"/>
    <n v="4"/>
    <n v="0"/>
    <n v="12.441599999999999"/>
    <n v="2014"/>
    <x v="4"/>
    <s v="Q4"/>
    <n v="0.47999999999999993"/>
  </r>
  <r>
    <m/>
    <m/>
    <m/>
    <m/>
    <m/>
    <m/>
    <m/>
    <m/>
    <m/>
    <m/>
    <m/>
    <m/>
    <m/>
    <m/>
    <m/>
    <m/>
    <m/>
    <m/>
    <m/>
    <m/>
    <m/>
    <n v="2624"/>
    <s v="CA-2017-127180"/>
    <d v="2017-10-22T00:00:00"/>
    <s v="10/24/2017"/>
    <s v="First Class"/>
    <s v="TA-21385"/>
    <x v="638"/>
    <x v="2"/>
    <s v="United States"/>
    <s v="New York City"/>
    <s v="New York"/>
    <n v="10024"/>
    <x v="3"/>
    <s v="TEC-CO-10004722"/>
    <x v="2"/>
    <x v="16"/>
    <s v="Canon imageCLASS 2200 Advanced Copier"/>
    <n v="11199.968000000001"/>
    <n v="4"/>
    <n v="0.2"/>
    <n v="3919.9888000000001"/>
    <n v="2017"/>
    <x v="2"/>
    <s v="Q4"/>
    <n v="0.35"/>
  </r>
  <r>
    <m/>
    <m/>
    <m/>
    <m/>
    <m/>
    <m/>
    <m/>
    <m/>
    <m/>
    <m/>
    <m/>
    <m/>
    <m/>
    <m/>
    <m/>
    <m/>
    <m/>
    <m/>
    <m/>
    <m/>
    <m/>
    <n v="2625"/>
    <s v="CA-2017-127180"/>
    <d v="2017-10-22T00:00:00"/>
    <s v="10/24/2017"/>
    <s v="First Class"/>
    <s v="TA-21385"/>
    <x v="638"/>
    <x v="2"/>
    <s v="United States"/>
    <s v="New York City"/>
    <s v="New York"/>
    <n v="10024"/>
    <x v="3"/>
    <s v="TEC-PH-10001494"/>
    <x v="2"/>
    <x v="7"/>
    <s v="Polycom CX600 IP Phone VoIP phone"/>
    <n v="2399.6"/>
    <n v="8"/>
    <n v="0"/>
    <n v="647.89200000000005"/>
    <n v="2017"/>
    <x v="2"/>
    <s v="Q4"/>
    <n v="0.27"/>
  </r>
  <r>
    <m/>
    <m/>
    <m/>
    <m/>
    <m/>
    <m/>
    <m/>
    <m/>
    <m/>
    <m/>
    <m/>
    <m/>
    <m/>
    <m/>
    <m/>
    <m/>
    <m/>
    <m/>
    <m/>
    <m/>
    <m/>
    <n v="2626"/>
    <s v="CA-2017-127180"/>
    <d v="2017-10-22T00:00:00"/>
    <s v="10/24/2017"/>
    <s v="First Class"/>
    <s v="TA-21385"/>
    <x v="638"/>
    <x v="2"/>
    <s v="United States"/>
    <s v="New York City"/>
    <s v="New York"/>
    <n v="10024"/>
    <x v="3"/>
    <s v="OFF-EN-10002500"/>
    <x v="1"/>
    <x v="12"/>
    <s v="Globe Weis Peel &amp; Seel First Class Envelopes"/>
    <n v="63.9"/>
    <n v="5"/>
    <n v="0"/>
    <n v="28.754999999999999"/>
    <n v="2017"/>
    <x v="2"/>
    <s v="Q4"/>
    <n v="0.45"/>
  </r>
  <r>
    <m/>
    <m/>
    <m/>
    <m/>
    <m/>
    <m/>
    <m/>
    <m/>
    <m/>
    <m/>
    <m/>
    <m/>
    <m/>
    <m/>
    <m/>
    <m/>
    <m/>
    <m/>
    <m/>
    <m/>
    <m/>
    <n v="2627"/>
    <s v="CA-2017-127180"/>
    <d v="2017-10-22T00:00:00"/>
    <s v="10/24/2017"/>
    <s v="First Class"/>
    <s v="TA-21385"/>
    <x v="638"/>
    <x v="2"/>
    <s v="United States"/>
    <s v="New York City"/>
    <s v="New York"/>
    <n v="10024"/>
    <x v="3"/>
    <s v="TEC-PH-10003800"/>
    <x v="2"/>
    <x v="7"/>
    <s v="i.Sound Portable Power - 8000 mAh"/>
    <n v="52.99"/>
    <n v="1"/>
    <n v="0"/>
    <n v="0.52990000000000004"/>
    <n v="2017"/>
    <x v="2"/>
    <s v="Q4"/>
    <n v="0.01"/>
  </r>
  <r>
    <m/>
    <m/>
    <m/>
    <m/>
    <m/>
    <m/>
    <m/>
    <m/>
    <m/>
    <m/>
    <m/>
    <m/>
    <m/>
    <m/>
    <m/>
    <m/>
    <m/>
    <m/>
    <m/>
    <m/>
    <m/>
    <n v="2628"/>
    <s v="US-2017-165344"/>
    <d v="2017-11-13T00:00:00"/>
    <s v="11/15/2017"/>
    <s v="First Class"/>
    <s v="SB-20290"/>
    <x v="115"/>
    <x v="1"/>
    <s v="United States"/>
    <s v="Springfield"/>
    <s v="Ohio"/>
    <n v="45503"/>
    <x v="3"/>
    <s v="TEC-AC-10002399"/>
    <x v="2"/>
    <x v="11"/>
    <s v="SanDisk Cruzer 32 GB USB Flash Drive"/>
    <n v="60.863999999999997"/>
    <n v="4"/>
    <n v="0.2"/>
    <n v="9.1295999999999999"/>
    <n v="2017"/>
    <x v="0"/>
    <s v="Q4"/>
    <n v="0.15"/>
  </r>
  <r>
    <m/>
    <m/>
    <m/>
    <m/>
    <m/>
    <m/>
    <m/>
    <m/>
    <m/>
    <m/>
    <m/>
    <m/>
    <m/>
    <m/>
    <m/>
    <m/>
    <m/>
    <m/>
    <m/>
    <m/>
    <m/>
    <n v="2629"/>
    <s v="US-2017-165344"/>
    <d v="2017-11-13T00:00:00"/>
    <s v="11/15/2017"/>
    <s v="First Class"/>
    <s v="SB-20290"/>
    <x v="115"/>
    <x v="1"/>
    <s v="United States"/>
    <s v="Springfield"/>
    <s v="Ohio"/>
    <n v="45503"/>
    <x v="3"/>
    <s v="TEC-MA-10002210"/>
    <x v="2"/>
    <x v="15"/>
    <s v="Epson TM-T88V Direct Thermal Printer - Monochrome - Desktop"/>
    <n v="652.995"/>
    <n v="7"/>
    <n v="0.7"/>
    <n v="-935.95950000000005"/>
    <n v="2017"/>
    <x v="0"/>
    <s v="Q4"/>
    <n v="-1.4333333333333333"/>
  </r>
  <r>
    <m/>
    <m/>
    <m/>
    <m/>
    <m/>
    <m/>
    <m/>
    <m/>
    <m/>
    <m/>
    <m/>
    <m/>
    <m/>
    <m/>
    <m/>
    <m/>
    <m/>
    <m/>
    <m/>
    <m/>
    <m/>
    <n v="2630"/>
    <s v="US-2017-165344"/>
    <d v="2017-11-13T00:00:00"/>
    <s v="11/15/2017"/>
    <s v="First Class"/>
    <s v="SB-20290"/>
    <x v="115"/>
    <x v="1"/>
    <s v="United States"/>
    <s v="Springfield"/>
    <s v="Ohio"/>
    <n v="45503"/>
    <x v="3"/>
    <s v="OFF-BI-10003196"/>
    <x v="1"/>
    <x v="8"/>
    <s v="Accohide Poly Flexible Ring Binders"/>
    <n v="11.22"/>
    <n v="10"/>
    <n v="0.7"/>
    <n v="-7.48"/>
    <n v="2017"/>
    <x v="0"/>
    <s v="Q4"/>
    <n v="-0.66666666666666663"/>
  </r>
  <r>
    <m/>
    <m/>
    <m/>
    <m/>
    <m/>
    <m/>
    <m/>
    <m/>
    <m/>
    <m/>
    <m/>
    <m/>
    <m/>
    <m/>
    <m/>
    <m/>
    <m/>
    <m/>
    <m/>
    <m/>
    <m/>
    <n v="2631"/>
    <s v="CA-2015-168186"/>
    <d v="2015-09-10T00:00:00"/>
    <s v="9/15/2015"/>
    <s v="Standard Class"/>
    <s v="AB-10150"/>
    <x v="492"/>
    <x v="0"/>
    <s v="United States"/>
    <s v="Tulsa"/>
    <s v="Oklahoma"/>
    <n v="74133"/>
    <x v="2"/>
    <s v="OFF-PA-10000477"/>
    <x v="1"/>
    <x v="10"/>
    <s v="Xerox 1952"/>
    <n v="14.94"/>
    <n v="3"/>
    <n v="0"/>
    <n v="7.0217999999999998"/>
    <n v="2015"/>
    <x v="8"/>
    <s v="Q3"/>
    <n v="0.47000000000000003"/>
  </r>
  <r>
    <m/>
    <m/>
    <m/>
    <m/>
    <m/>
    <m/>
    <m/>
    <m/>
    <m/>
    <m/>
    <m/>
    <m/>
    <m/>
    <m/>
    <m/>
    <m/>
    <m/>
    <m/>
    <m/>
    <m/>
    <m/>
    <n v="2632"/>
    <s v="US-2017-110604"/>
    <d v="2017-05-15T00:00:00"/>
    <s v="5/20/2017"/>
    <s v="Standard Class"/>
    <s v="JF-15295"/>
    <x v="639"/>
    <x v="0"/>
    <s v="United States"/>
    <s v="Seattle"/>
    <s v="Washington"/>
    <n v="98103"/>
    <x v="1"/>
    <s v="FUR-FU-10000076"/>
    <x v="0"/>
    <x v="5"/>
    <s v="24-Hour Round Wall Clock"/>
    <n v="39.96"/>
    <n v="2"/>
    <n v="0"/>
    <n v="17.1828"/>
    <n v="2017"/>
    <x v="5"/>
    <s v="Q2"/>
    <n v="0.43"/>
  </r>
  <r>
    <m/>
    <m/>
    <m/>
    <m/>
    <m/>
    <m/>
    <m/>
    <m/>
    <m/>
    <m/>
    <m/>
    <m/>
    <m/>
    <m/>
    <m/>
    <m/>
    <m/>
    <m/>
    <m/>
    <m/>
    <m/>
    <n v="2633"/>
    <s v="US-2017-110604"/>
    <d v="2017-05-15T00:00:00"/>
    <s v="5/20/2017"/>
    <s v="Standard Class"/>
    <s v="JF-15295"/>
    <x v="639"/>
    <x v="0"/>
    <s v="United States"/>
    <s v="Seattle"/>
    <s v="Washington"/>
    <n v="98103"/>
    <x v="1"/>
    <s v="FUR-CH-10002017"/>
    <x v="0"/>
    <x v="1"/>
    <s v="SAFCO Optional Arm Kit for Workspace Cribbage Stacking Chair"/>
    <n v="42.624000000000002"/>
    <n v="2"/>
    <n v="0.2"/>
    <n v="4.2624000000000004"/>
    <n v="2017"/>
    <x v="5"/>
    <s v="Q2"/>
    <n v="0.1"/>
  </r>
  <r>
    <m/>
    <m/>
    <m/>
    <m/>
    <m/>
    <m/>
    <m/>
    <m/>
    <m/>
    <m/>
    <m/>
    <m/>
    <m/>
    <m/>
    <m/>
    <m/>
    <m/>
    <m/>
    <m/>
    <m/>
    <m/>
    <n v="2634"/>
    <s v="US-2017-110604"/>
    <d v="2017-05-15T00:00:00"/>
    <s v="5/20/2017"/>
    <s v="Standard Class"/>
    <s v="JF-15295"/>
    <x v="639"/>
    <x v="0"/>
    <s v="United States"/>
    <s v="Seattle"/>
    <s v="Washington"/>
    <n v="98103"/>
    <x v="1"/>
    <s v="FUR-CH-10004287"/>
    <x v="0"/>
    <x v="1"/>
    <s v="SAFCO Arco Folding Chair"/>
    <n v="220.96"/>
    <n v="1"/>
    <n v="0.2"/>
    <n v="24.858000000000001"/>
    <n v="2017"/>
    <x v="5"/>
    <s v="Q2"/>
    <n v="0.1125"/>
  </r>
  <r>
    <m/>
    <m/>
    <m/>
    <m/>
    <m/>
    <m/>
    <m/>
    <m/>
    <m/>
    <m/>
    <m/>
    <m/>
    <m/>
    <m/>
    <m/>
    <m/>
    <m/>
    <m/>
    <m/>
    <m/>
    <m/>
    <n v="2635"/>
    <s v="CA-2015-116750"/>
    <d v="2015-07-05T00:00:00"/>
    <d v="2015-10-07T00:00:00"/>
    <s v="Second Class"/>
    <s v="BF-10975"/>
    <x v="541"/>
    <x v="1"/>
    <s v="United States"/>
    <s v="Fayetteville"/>
    <s v="North Carolina"/>
    <n v="28314"/>
    <x v="0"/>
    <s v="FUR-FU-10003829"/>
    <x v="0"/>
    <x v="5"/>
    <s v="Stackable Trays"/>
    <n v="4.9279999999999999"/>
    <n v="2"/>
    <n v="0.2"/>
    <n v="0.73919999999999997"/>
    <n v="2015"/>
    <x v="7"/>
    <s v="Q3"/>
    <n v="0.15"/>
  </r>
  <r>
    <m/>
    <m/>
    <m/>
    <m/>
    <m/>
    <m/>
    <m/>
    <m/>
    <m/>
    <m/>
    <m/>
    <m/>
    <m/>
    <m/>
    <m/>
    <m/>
    <m/>
    <m/>
    <m/>
    <m/>
    <m/>
    <n v="2636"/>
    <s v="CA-2015-116750"/>
    <d v="2015-07-05T00:00:00"/>
    <d v="2015-10-07T00:00:00"/>
    <s v="Second Class"/>
    <s v="BF-10975"/>
    <x v="541"/>
    <x v="1"/>
    <s v="United States"/>
    <s v="Fayetteville"/>
    <s v="North Carolina"/>
    <n v="28314"/>
    <x v="0"/>
    <s v="OFF-BI-10004728"/>
    <x v="1"/>
    <x v="8"/>
    <s v="Wilson Jones Turn Tabs Binder Tool for Ring Binders"/>
    <n v="7.23"/>
    <n v="5"/>
    <n v="0.7"/>
    <n v="-5.7839999999999998"/>
    <n v="2015"/>
    <x v="7"/>
    <s v="Q3"/>
    <n v="-0.79999999999999993"/>
  </r>
  <r>
    <m/>
    <m/>
    <m/>
    <m/>
    <m/>
    <m/>
    <m/>
    <m/>
    <m/>
    <m/>
    <m/>
    <m/>
    <m/>
    <m/>
    <m/>
    <m/>
    <m/>
    <m/>
    <m/>
    <m/>
    <m/>
    <n v="2637"/>
    <s v="CA-2015-162369"/>
    <d v="2015-08-15T00:00:00"/>
    <s v="8/19/2015"/>
    <s v="Standard Class"/>
    <s v="TT-21265"/>
    <x v="640"/>
    <x v="1"/>
    <s v="United States"/>
    <s v="Los Angeles"/>
    <s v="California"/>
    <n v="90045"/>
    <x v="1"/>
    <s v="OFF-ST-10000046"/>
    <x v="1"/>
    <x v="4"/>
    <s v="Fellowes Super Stor/Drawer Files"/>
    <n v="323.10000000000002"/>
    <n v="2"/>
    <n v="0"/>
    <n v="61.389000000000003"/>
    <n v="2015"/>
    <x v="6"/>
    <s v="Q3"/>
    <n v="0.19"/>
  </r>
  <r>
    <m/>
    <m/>
    <m/>
    <m/>
    <m/>
    <m/>
    <m/>
    <m/>
    <m/>
    <m/>
    <m/>
    <m/>
    <m/>
    <m/>
    <m/>
    <m/>
    <m/>
    <m/>
    <m/>
    <m/>
    <m/>
    <n v="2638"/>
    <s v="CA-2017-108441"/>
    <d v="2017-06-12T00:00:00"/>
    <s v="6/18/2017"/>
    <s v="Standard Class"/>
    <s v="SB-20170"/>
    <x v="641"/>
    <x v="0"/>
    <s v="United States"/>
    <s v="New York City"/>
    <s v="New York"/>
    <n v="10035"/>
    <x v="3"/>
    <s v="OFF-PA-10000697"/>
    <x v="1"/>
    <x v="10"/>
    <s v="TOPS Voice Message Log Book, Flash Format"/>
    <n v="19.04"/>
    <n v="4"/>
    <n v="0"/>
    <n v="9.3295999999999992"/>
    <n v="2017"/>
    <x v="1"/>
    <s v="Q2"/>
    <n v="0.49"/>
  </r>
  <r>
    <m/>
    <m/>
    <m/>
    <m/>
    <m/>
    <m/>
    <m/>
    <m/>
    <m/>
    <m/>
    <m/>
    <m/>
    <m/>
    <m/>
    <m/>
    <m/>
    <m/>
    <m/>
    <m/>
    <m/>
    <m/>
    <n v="2639"/>
    <s v="CA-2017-108441"/>
    <d v="2017-06-12T00:00:00"/>
    <s v="6/18/2017"/>
    <s v="Standard Class"/>
    <s v="SB-20170"/>
    <x v="641"/>
    <x v="0"/>
    <s v="United States"/>
    <s v="New York City"/>
    <s v="New York"/>
    <n v="10035"/>
    <x v="3"/>
    <s v="OFF-BI-10000848"/>
    <x v="1"/>
    <x v="8"/>
    <s v="Angle-D Ring Binders"/>
    <n v="13.128"/>
    <n v="3"/>
    <n v="0.2"/>
    <n v="4.2666000000000004"/>
    <n v="2017"/>
    <x v="1"/>
    <s v="Q2"/>
    <n v="0.32500000000000001"/>
  </r>
  <r>
    <m/>
    <m/>
    <m/>
    <m/>
    <m/>
    <m/>
    <m/>
    <m/>
    <m/>
    <m/>
    <m/>
    <m/>
    <m/>
    <m/>
    <m/>
    <m/>
    <m/>
    <m/>
    <m/>
    <m/>
    <m/>
    <n v="2640"/>
    <s v="CA-2017-108441"/>
    <d v="2017-06-12T00:00:00"/>
    <s v="6/18/2017"/>
    <s v="Standard Class"/>
    <s v="SB-20170"/>
    <x v="641"/>
    <x v="0"/>
    <s v="United States"/>
    <s v="New York City"/>
    <s v="New York"/>
    <n v="10035"/>
    <x v="3"/>
    <s v="OFF-AR-10004691"/>
    <x v="1"/>
    <x v="6"/>
    <s v="Boston 1730 StandUp Electric Pencil Sharpener"/>
    <n v="64.14"/>
    <n v="3"/>
    <n v="0"/>
    <n v="16.676400000000001"/>
    <n v="2017"/>
    <x v="1"/>
    <s v="Q2"/>
    <n v="0.26"/>
  </r>
  <r>
    <m/>
    <m/>
    <m/>
    <m/>
    <m/>
    <m/>
    <m/>
    <m/>
    <m/>
    <m/>
    <m/>
    <m/>
    <m/>
    <m/>
    <m/>
    <m/>
    <m/>
    <m/>
    <m/>
    <m/>
    <m/>
    <n v="2641"/>
    <s v="CA-2017-108441"/>
    <d v="2017-06-12T00:00:00"/>
    <s v="6/18/2017"/>
    <s v="Standard Class"/>
    <s v="SB-20170"/>
    <x v="641"/>
    <x v="0"/>
    <s v="United States"/>
    <s v="New York City"/>
    <s v="New York"/>
    <n v="10035"/>
    <x v="3"/>
    <s v="FUR-CH-10000595"/>
    <x v="0"/>
    <x v="1"/>
    <s v="Safco Contoured Stacking Chairs"/>
    <n v="858.24"/>
    <n v="4"/>
    <n v="0.1"/>
    <n v="143.04"/>
    <n v="2017"/>
    <x v="1"/>
    <s v="Q2"/>
    <n v="0.16666666666666666"/>
  </r>
  <r>
    <m/>
    <m/>
    <m/>
    <m/>
    <m/>
    <m/>
    <m/>
    <m/>
    <m/>
    <m/>
    <m/>
    <m/>
    <m/>
    <m/>
    <m/>
    <m/>
    <m/>
    <m/>
    <m/>
    <m/>
    <m/>
    <n v="2642"/>
    <s v="CA-2015-169740"/>
    <d v="2015-02-20T00:00:00"/>
    <s v="2/25/2015"/>
    <s v="Standard Class"/>
    <s v="LM-17065"/>
    <x v="215"/>
    <x v="0"/>
    <s v="United States"/>
    <s v="Hot Springs"/>
    <s v="Arkansas"/>
    <n v="71901"/>
    <x v="0"/>
    <s v="TEC-AC-10000927"/>
    <x v="2"/>
    <x v="11"/>
    <s v="Anker Ultrathin Bluetooth Wireless Keyboard Aluminum Cover with Stand "/>
    <n v="29.99"/>
    <n v="1"/>
    <n v="0"/>
    <n v="2.9990000000000001"/>
    <n v="2015"/>
    <x v="11"/>
    <s v="Q1"/>
    <n v="0.1"/>
  </r>
  <r>
    <m/>
    <m/>
    <m/>
    <m/>
    <m/>
    <m/>
    <m/>
    <m/>
    <m/>
    <m/>
    <m/>
    <m/>
    <m/>
    <m/>
    <m/>
    <m/>
    <m/>
    <m/>
    <m/>
    <m/>
    <m/>
    <n v="2643"/>
    <s v="CA-2016-124051"/>
    <d v="2016-12-29T00:00:00"/>
    <s v="12/30/2016"/>
    <s v="First Class"/>
    <s v="KA-16525"/>
    <x v="567"/>
    <x v="0"/>
    <s v="United States"/>
    <s v="Aurora"/>
    <s v="Illinois"/>
    <n v="60505"/>
    <x v="2"/>
    <s v="OFF-PA-10001289"/>
    <x v="1"/>
    <x v="10"/>
    <s v="White Computer Printout Paper by Universal"/>
    <n v="186.048"/>
    <n v="6"/>
    <n v="0.2"/>
    <n v="67.442400000000006"/>
    <n v="2016"/>
    <x v="4"/>
    <s v="Q4"/>
    <n v="0.36250000000000004"/>
  </r>
  <r>
    <m/>
    <m/>
    <m/>
    <m/>
    <m/>
    <m/>
    <m/>
    <m/>
    <m/>
    <m/>
    <m/>
    <m/>
    <m/>
    <m/>
    <m/>
    <m/>
    <m/>
    <m/>
    <m/>
    <m/>
    <m/>
    <n v="2644"/>
    <s v="CA-2016-149111"/>
    <d v="2016-04-17T00:00:00"/>
    <s v="4/21/2016"/>
    <s v="Second Class"/>
    <s v="BF-11170"/>
    <x v="408"/>
    <x v="2"/>
    <s v="United States"/>
    <s v="Raleigh"/>
    <s v="North Carolina"/>
    <n v="27604"/>
    <x v="0"/>
    <s v="TEC-PH-10003092"/>
    <x v="2"/>
    <x v="7"/>
    <s v="Motorola L804"/>
    <n v="36.792000000000002"/>
    <n v="1"/>
    <n v="0.2"/>
    <n v="4.1391"/>
    <n v="2016"/>
    <x v="3"/>
    <s v="Q2"/>
    <n v="0.11249999999999999"/>
  </r>
  <r>
    <m/>
    <m/>
    <m/>
    <m/>
    <m/>
    <m/>
    <m/>
    <m/>
    <m/>
    <m/>
    <m/>
    <m/>
    <m/>
    <m/>
    <m/>
    <m/>
    <m/>
    <m/>
    <m/>
    <m/>
    <m/>
    <n v="2645"/>
    <s v="CA-2016-149111"/>
    <d v="2016-04-17T00:00:00"/>
    <s v="4/21/2016"/>
    <s v="Second Class"/>
    <s v="BF-11170"/>
    <x v="408"/>
    <x v="2"/>
    <s v="United States"/>
    <s v="Raleigh"/>
    <s v="North Carolina"/>
    <n v="27604"/>
    <x v="0"/>
    <s v="FUR-FU-10000206"/>
    <x v="0"/>
    <x v="5"/>
    <s v="GE General Purpose, Extra Long Life, Showcase &amp; Floodlight Incandescent Bulbs"/>
    <n v="18.623999999999999"/>
    <n v="8"/>
    <n v="0.2"/>
    <n v="6.2855999999999996"/>
    <n v="2016"/>
    <x v="3"/>
    <s v="Q2"/>
    <n v="0.33750000000000002"/>
  </r>
  <r>
    <m/>
    <m/>
    <m/>
    <m/>
    <m/>
    <m/>
    <m/>
    <m/>
    <m/>
    <m/>
    <m/>
    <m/>
    <m/>
    <m/>
    <m/>
    <m/>
    <m/>
    <m/>
    <m/>
    <m/>
    <m/>
    <n v="2646"/>
    <s v="CA-2014-131002"/>
    <d v="2014-09-07T00:00:00"/>
    <d v="2014-12-09T00:00:00"/>
    <s v="Second Class"/>
    <s v="TB-21400"/>
    <x v="483"/>
    <x v="0"/>
    <s v="United States"/>
    <s v="Tulsa"/>
    <s v="Oklahoma"/>
    <n v="74133"/>
    <x v="2"/>
    <s v="FUR-FU-10004270"/>
    <x v="0"/>
    <x v="5"/>
    <s v="Executive Impressions 13&quot; Clairmont Wall Clock"/>
    <n v="57.69"/>
    <n v="3"/>
    <n v="0"/>
    <n v="23.652899999999999"/>
    <n v="2014"/>
    <x v="8"/>
    <s v="Q3"/>
    <n v="0.41"/>
  </r>
  <r>
    <m/>
    <m/>
    <m/>
    <m/>
    <m/>
    <m/>
    <m/>
    <m/>
    <m/>
    <m/>
    <m/>
    <m/>
    <m/>
    <m/>
    <m/>
    <m/>
    <m/>
    <m/>
    <m/>
    <m/>
    <m/>
    <n v="2647"/>
    <s v="CA-2014-131002"/>
    <d v="2014-09-07T00:00:00"/>
    <d v="2014-12-09T00:00:00"/>
    <s v="Second Class"/>
    <s v="TB-21400"/>
    <x v="483"/>
    <x v="0"/>
    <s v="United States"/>
    <s v="Tulsa"/>
    <s v="Oklahoma"/>
    <n v="74133"/>
    <x v="2"/>
    <s v="OFF-BI-10000948"/>
    <x v="1"/>
    <x v="8"/>
    <s v="GBC Laser Imprintable Binding System Covers, Desert Sand"/>
    <n v="42.81"/>
    <n v="3"/>
    <n v="0"/>
    <n v="20.120699999999999"/>
    <n v="2014"/>
    <x v="8"/>
    <s v="Q3"/>
    <n v="0.47"/>
  </r>
  <r>
    <m/>
    <m/>
    <m/>
    <m/>
    <m/>
    <m/>
    <m/>
    <m/>
    <m/>
    <m/>
    <m/>
    <m/>
    <m/>
    <m/>
    <m/>
    <m/>
    <m/>
    <m/>
    <m/>
    <m/>
    <m/>
    <n v="2648"/>
    <s v="CA-2014-131002"/>
    <d v="2014-09-07T00:00:00"/>
    <d v="2014-12-09T00:00:00"/>
    <s v="Second Class"/>
    <s v="TB-21400"/>
    <x v="483"/>
    <x v="0"/>
    <s v="United States"/>
    <s v="Tulsa"/>
    <s v="Oklahoma"/>
    <n v="74133"/>
    <x v="2"/>
    <s v="OFF-PA-10000223"/>
    <x v="1"/>
    <x v="10"/>
    <s v="Xerox 2000"/>
    <n v="12.96"/>
    <n v="2"/>
    <n v="0"/>
    <n v="6.2207999999999997"/>
    <n v="2014"/>
    <x v="8"/>
    <s v="Q3"/>
    <n v="0.47999999999999993"/>
  </r>
  <r>
    <m/>
    <m/>
    <m/>
    <m/>
    <m/>
    <m/>
    <m/>
    <m/>
    <m/>
    <m/>
    <m/>
    <m/>
    <m/>
    <m/>
    <m/>
    <m/>
    <m/>
    <m/>
    <m/>
    <m/>
    <m/>
    <n v="2649"/>
    <s v="CA-2014-131002"/>
    <d v="2014-09-07T00:00:00"/>
    <d v="2014-12-09T00:00:00"/>
    <s v="Second Class"/>
    <s v="TB-21400"/>
    <x v="483"/>
    <x v="0"/>
    <s v="United States"/>
    <s v="Tulsa"/>
    <s v="Oklahoma"/>
    <n v="74133"/>
    <x v="2"/>
    <s v="FUR-FU-10004665"/>
    <x v="0"/>
    <x v="5"/>
    <s v="3M Polarizing Task Lamp with Clamp Arm, Light Gray"/>
    <n v="821.88"/>
    <n v="6"/>
    <n v="0"/>
    <n v="213.68879999999999"/>
    <n v="2014"/>
    <x v="8"/>
    <s v="Q3"/>
    <n v="0.26"/>
  </r>
  <r>
    <m/>
    <m/>
    <m/>
    <m/>
    <m/>
    <m/>
    <m/>
    <m/>
    <m/>
    <m/>
    <m/>
    <m/>
    <m/>
    <m/>
    <m/>
    <m/>
    <m/>
    <m/>
    <m/>
    <m/>
    <m/>
    <n v="2650"/>
    <s v="CA-2014-131002"/>
    <d v="2014-09-07T00:00:00"/>
    <d v="2014-12-09T00:00:00"/>
    <s v="Second Class"/>
    <s v="TB-21400"/>
    <x v="483"/>
    <x v="0"/>
    <s v="United States"/>
    <s v="Tulsa"/>
    <s v="Oklahoma"/>
    <n v="74133"/>
    <x v="2"/>
    <s v="TEC-PH-10000215"/>
    <x v="2"/>
    <x v="7"/>
    <s v="Plantronics Cordless Phone Headset with In-line Volume - M214C"/>
    <n v="104.85"/>
    <n v="3"/>
    <n v="0"/>
    <n v="28.3095"/>
    <n v="2014"/>
    <x v="8"/>
    <s v="Q3"/>
    <n v="0.27"/>
  </r>
  <r>
    <m/>
    <m/>
    <m/>
    <m/>
    <m/>
    <m/>
    <m/>
    <m/>
    <m/>
    <m/>
    <m/>
    <m/>
    <m/>
    <m/>
    <m/>
    <m/>
    <m/>
    <m/>
    <m/>
    <m/>
    <m/>
    <n v="2651"/>
    <s v="US-2016-146794"/>
    <d v="2016-09-26T00:00:00"/>
    <d v="2016-01-10T00:00:00"/>
    <s v="Standard Class"/>
    <s v="SH-19975"/>
    <x v="64"/>
    <x v="1"/>
    <s v="United States"/>
    <s v="Hesperia"/>
    <s v="California"/>
    <n v="92345"/>
    <x v="1"/>
    <s v="FUR-BO-10004467"/>
    <x v="0"/>
    <x v="0"/>
    <s v="Bestar Classic Bookcase"/>
    <n v="424.95749999999998"/>
    <n v="5"/>
    <n v="0.15"/>
    <n v="19.998000000000001"/>
    <n v="2016"/>
    <x v="8"/>
    <s v="Q3"/>
    <n v="4.7058823529411771E-2"/>
  </r>
  <r>
    <m/>
    <m/>
    <m/>
    <m/>
    <m/>
    <m/>
    <m/>
    <m/>
    <m/>
    <m/>
    <m/>
    <m/>
    <m/>
    <m/>
    <m/>
    <m/>
    <m/>
    <m/>
    <m/>
    <m/>
    <m/>
    <n v="2652"/>
    <s v="CA-2017-112515"/>
    <d v="2017-09-17T00:00:00"/>
    <s v="9/21/2017"/>
    <s v="Second Class"/>
    <s v="AS-10225"/>
    <x v="127"/>
    <x v="1"/>
    <s v="United States"/>
    <s v="Provo"/>
    <s v="Utah"/>
    <n v="84604"/>
    <x v="1"/>
    <s v="OFF-BI-10000829"/>
    <x v="1"/>
    <x v="8"/>
    <s v="Avery Non-Stick Binders"/>
    <n v="10.776"/>
    <n v="3"/>
    <n v="0.2"/>
    <n v="3.5022000000000002"/>
    <n v="2017"/>
    <x v="8"/>
    <s v="Q3"/>
    <n v="0.32500000000000001"/>
  </r>
  <r>
    <m/>
    <m/>
    <m/>
    <m/>
    <m/>
    <m/>
    <m/>
    <m/>
    <m/>
    <m/>
    <m/>
    <m/>
    <m/>
    <m/>
    <m/>
    <m/>
    <m/>
    <m/>
    <m/>
    <m/>
    <m/>
    <n v="2653"/>
    <s v="CA-2017-112515"/>
    <d v="2017-09-17T00:00:00"/>
    <s v="9/21/2017"/>
    <s v="Second Class"/>
    <s v="AS-10225"/>
    <x v="127"/>
    <x v="1"/>
    <s v="United States"/>
    <s v="Provo"/>
    <s v="Utah"/>
    <n v="84604"/>
    <x v="1"/>
    <s v="OFF-BI-10003712"/>
    <x v="1"/>
    <x v="8"/>
    <s v="Acco Pressboard Covers with Storage Hooks, 14 7/8&quot; x 11&quot;, Light Blue"/>
    <n v="11.784000000000001"/>
    <n v="3"/>
    <n v="0.2"/>
    <n v="4.2717000000000001"/>
    <n v="2017"/>
    <x v="8"/>
    <s v="Q3"/>
    <n v="0.36249999999999999"/>
  </r>
  <r>
    <m/>
    <m/>
    <m/>
    <m/>
    <m/>
    <m/>
    <m/>
    <m/>
    <m/>
    <m/>
    <m/>
    <m/>
    <m/>
    <m/>
    <m/>
    <m/>
    <m/>
    <m/>
    <m/>
    <m/>
    <m/>
    <n v="2654"/>
    <s v="CA-2017-112515"/>
    <d v="2017-09-17T00:00:00"/>
    <s v="9/21/2017"/>
    <s v="Second Class"/>
    <s v="AS-10225"/>
    <x v="127"/>
    <x v="1"/>
    <s v="United States"/>
    <s v="Provo"/>
    <s v="Utah"/>
    <n v="84604"/>
    <x v="1"/>
    <s v="OFF-PA-10000062"/>
    <x v="1"/>
    <x v="10"/>
    <s v="Green Bar Computer Printout Paper"/>
    <n v="164.88"/>
    <n v="3"/>
    <n v="0"/>
    <n v="80.791200000000003"/>
    <n v="2017"/>
    <x v="8"/>
    <s v="Q3"/>
    <n v="0.49000000000000005"/>
  </r>
  <r>
    <m/>
    <m/>
    <m/>
    <m/>
    <m/>
    <m/>
    <m/>
    <m/>
    <m/>
    <m/>
    <m/>
    <m/>
    <m/>
    <m/>
    <m/>
    <m/>
    <m/>
    <m/>
    <m/>
    <m/>
    <m/>
    <n v="2655"/>
    <s v="CA-2017-112515"/>
    <d v="2017-09-17T00:00:00"/>
    <s v="9/21/2017"/>
    <s v="Second Class"/>
    <s v="AS-10225"/>
    <x v="127"/>
    <x v="1"/>
    <s v="United States"/>
    <s v="Provo"/>
    <s v="Utah"/>
    <n v="84604"/>
    <x v="1"/>
    <s v="FUR-BO-10003404"/>
    <x v="0"/>
    <x v="0"/>
    <s v="Global Adaptabilites Bookcase, Cherry/Storm Gray Finish"/>
    <n v="1292.94"/>
    <n v="3"/>
    <n v="0"/>
    <n v="77.576400000000007"/>
    <n v="2017"/>
    <x v="8"/>
    <s v="Q3"/>
    <n v="6.0000000000000005E-2"/>
  </r>
  <r>
    <m/>
    <m/>
    <m/>
    <m/>
    <m/>
    <m/>
    <m/>
    <m/>
    <m/>
    <m/>
    <m/>
    <m/>
    <m/>
    <m/>
    <m/>
    <m/>
    <m/>
    <m/>
    <m/>
    <m/>
    <m/>
    <n v="2656"/>
    <s v="CA-2017-112515"/>
    <d v="2017-09-17T00:00:00"/>
    <s v="9/21/2017"/>
    <s v="Second Class"/>
    <s v="AS-10225"/>
    <x v="127"/>
    <x v="1"/>
    <s v="United States"/>
    <s v="Provo"/>
    <s v="Utah"/>
    <n v="84604"/>
    <x v="1"/>
    <s v="OFF-BI-10004233"/>
    <x v="1"/>
    <x v="8"/>
    <s v="GBC Pre-Punched Binding Paper, Plastic, White, 8-1/2&quot; x 11&quot;"/>
    <n v="25.584"/>
    <n v="2"/>
    <n v="0.2"/>
    <n v="8.9543999999999997"/>
    <n v="2017"/>
    <x v="8"/>
    <s v="Q3"/>
    <n v="0.35"/>
  </r>
  <r>
    <m/>
    <m/>
    <m/>
    <m/>
    <m/>
    <m/>
    <m/>
    <m/>
    <m/>
    <m/>
    <m/>
    <m/>
    <m/>
    <m/>
    <m/>
    <m/>
    <m/>
    <m/>
    <m/>
    <m/>
    <m/>
    <n v="2657"/>
    <s v="CA-2017-112515"/>
    <d v="2017-09-17T00:00:00"/>
    <s v="9/21/2017"/>
    <s v="Second Class"/>
    <s v="AS-10225"/>
    <x v="127"/>
    <x v="1"/>
    <s v="United States"/>
    <s v="Provo"/>
    <s v="Utah"/>
    <n v="84604"/>
    <x v="1"/>
    <s v="OFF-ST-10001272"/>
    <x v="1"/>
    <x v="4"/>
    <s v="Mini 13-1/2 Capacity Data Binder Rack, Pearl"/>
    <n v="261.74"/>
    <n v="2"/>
    <n v="0"/>
    <n v="65.435000000000002"/>
    <n v="2017"/>
    <x v="8"/>
    <s v="Q3"/>
    <n v="0.25"/>
  </r>
  <r>
    <m/>
    <m/>
    <m/>
    <m/>
    <m/>
    <m/>
    <m/>
    <m/>
    <m/>
    <m/>
    <m/>
    <m/>
    <m/>
    <m/>
    <m/>
    <m/>
    <m/>
    <m/>
    <m/>
    <m/>
    <m/>
    <n v="2658"/>
    <s v="CA-2017-112515"/>
    <d v="2017-09-17T00:00:00"/>
    <s v="9/21/2017"/>
    <s v="Second Class"/>
    <s v="AS-10225"/>
    <x v="127"/>
    <x v="1"/>
    <s v="United States"/>
    <s v="Provo"/>
    <s v="Utah"/>
    <n v="84604"/>
    <x v="1"/>
    <s v="OFF-LA-10001175"/>
    <x v="1"/>
    <x v="2"/>
    <s v="Avery 514"/>
    <n v="14.4"/>
    <n v="5"/>
    <n v="0"/>
    <n v="7.056"/>
    <n v="2017"/>
    <x v="8"/>
    <s v="Q3"/>
    <n v="0.49"/>
  </r>
  <r>
    <m/>
    <m/>
    <m/>
    <m/>
    <m/>
    <m/>
    <m/>
    <m/>
    <m/>
    <m/>
    <m/>
    <m/>
    <m/>
    <m/>
    <m/>
    <m/>
    <m/>
    <m/>
    <m/>
    <m/>
    <m/>
    <n v="2659"/>
    <s v="CA-2016-150343"/>
    <d v="2016-08-16T00:00:00"/>
    <s v="8/20/2016"/>
    <s v="Standard Class"/>
    <s v="PK-19075"/>
    <x v="7"/>
    <x v="0"/>
    <s v="United States"/>
    <s v="San Francisco"/>
    <s v="California"/>
    <n v="94110"/>
    <x v="1"/>
    <s v="OFF-EN-10004030"/>
    <x v="1"/>
    <x v="12"/>
    <s v="Convenience Packs of Business Envelopes"/>
    <n v="10.86"/>
    <n v="3"/>
    <n v="0"/>
    <n v="5.1041999999999996"/>
    <n v="2016"/>
    <x v="6"/>
    <s v="Q3"/>
    <n v="0.47"/>
  </r>
  <r>
    <m/>
    <m/>
    <m/>
    <m/>
    <m/>
    <m/>
    <m/>
    <m/>
    <m/>
    <m/>
    <m/>
    <m/>
    <m/>
    <m/>
    <m/>
    <m/>
    <m/>
    <m/>
    <m/>
    <m/>
    <m/>
    <n v="2660"/>
    <s v="CA-2015-135538"/>
    <d v="2015-12-24T00:00:00"/>
    <s v="12/28/2015"/>
    <s v="Standard Class"/>
    <s v="HR-14830"/>
    <x v="403"/>
    <x v="1"/>
    <s v="United States"/>
    <s v="Gilbert"/>
    <s v="Arizona"/>
    <n v="85234"/>
    <x v="1"/>
    <s v="FUR-CH-10004287"/>
    <x v="0"/>
    <x v="1"/>
    <s v="SAFCO Arco Folding Chair"/>
    <n v="883.84"/>
    <n v="4"/>
    <n v="0.2"/>
    <n v="99.432000000000002"/>
    <n v="2015"/>
    <x v="4"/>
    <s v="Q4"/>
    <n v="0.1125"/>
  </r>
  <r>
    <m/>
    <m/>
    <m/>
    <m/>
    <m/>
    <m/>
    <m/>
    <m/>
    <m/>
    <m/>
    <m/>
    <m/>
    <m/>
    <m/>
    <m/>
    <m/>
    <m/>
    <m/>
    <m/>
    <m/>
    <m/>
    <n v="2661"/>
    <s v="CA-2017-123372"/>
    <d v="2017-11-28T00:00:00"/>
    <d v="2017-02-12T00:00:00"/>
    <s v="Standard Class"/>
    <s v="DG-13300"/>
    <x v="375"/>
    <x v="1"/>
    <s v="United States"/>
    <s v="New York City"/>
    <s v="New York"/>
    <n v="10035"/>
    <x v="3"/>
    <s v="TEC-PH-10002834"/>
    <x v="2"/>
    <x v="7"/>
    <s v="Google Nexus 5"/>
    <n v="1979.89"/>
    <n v="11"/>
    <n v="0"/>
    <n v="494.97250000000003"/>
    <n v="2017"/>
    <x v="0"/>
    <s v="Q4"/>
    <n v="0.25"/>
  </r>
  <r>
    <m/>
    <m/>
    <m/>
    <m/>
    <m/>
    <m/>
    <m/>
    <m/>
    <m/>
    <m/>
    <m/>
    <m/>
    <m/>
    <m/>
    <m/>
    <m/>
    <m/>
    <m/>
    <m/>
    <m/>
    <m/>
    <n v="2662"/>
    <s v="CA-2017-123372"/>
    <d v="2017-11-28T00:00:00"/>
    <d v="2017-02-12T00:00:00"/>
    <s v="Standard Class"/>
    <s v="DG-13300"/>
    <x v="375"/>
    <x v="1"/>
    <s v="United States"/>
    <s v="New York City"/>
    <s v="New York"/>
    <n v="10035"/>
    <x v="3"/>
    <s v="OFF-EN-10003055"/>
    <x v="1"/>
    <x v="12"/>
    <s v="Blue String-Tie &amp; Button Interoffice Envelopes, 10 x 13"/>
    <n v="79.959999999999994"/>
    <n v="2"/>
    <n v="0"/>
    <n v="35.981999999999999"/>
    <n v="2017"/>
    <x v="0"/>
    <s v="Q4"/>
    <n v="0.45"/>
  </r>
  <r>
    <m/>
    <m/>
    <m/>
    <m/>
    <m/>
    <m/>
    <m/>
    <m/>
    <m/>
    <m/>
    <m/>
    <m/>
    <m/>
    <m/>
    <m/>
    <m/>
    <m/>
    <m/>
    <m/>
    <m/>
    <m/>
    <n v="2663"/>
    <s v="CA-2017-159604"/>
    <d v="2017-04-14T00:00:00"/>
    <s v="4/15/2017"/>
    <s v="First Class"/>
    <s v="CL-12700"/>
    <x v="642"/>
    <x v="2"/>
    <s v="United States"/>
    <s v="Springfield"/>
    <s v="Missouri"/>
    <n v="65807"/>
    <x v="2"/>
    <s v="OFF-BI-10003460"/>
    <x v="1"/>
    <x v="8"/>
    <s v="Acco 3-Hole Punch"/>
    <n v="8.76"/>
    <n v="2"/>
    <n v="0"/>
    <n v="4.2047999999999996"/>
    <n v="2017"/>
    <x v="3"/>
    <s v="Q2"/>
    <n v="0.48"/>
  </r>
  <r>
    <m/>
    <m/>
    <m/>
    <m/>
    <m/>
    <m/>
    <m/>
    <m/>
    <m/>
    <m/>
    <m/>
    <m/>
    <m/>
    <m/>
    <m/>
    <m/>
    <m/>
    <m/>
    <m/>
    <m/>
    <m/>
    <n v="2664"/>
    <s v="CA-2016-164784"/>
    <d v="2016-05-01T00:00:00"/>
    <d v="2016-04-05T00:00:00"/>
    <s v="First Class"/>
    <s v="HF-14995"/>
    <x v="520"/>
    <x v="0"/>
    <s v="United States"/>
    <s v="Memphis"/>
    <s v="Tennessee"/>
    <n v="38109"/>
    <x v="0"/>
    <s v="OFF-LA-10001569"/>
    <x v="1"/>
    <x v="2"/>
    <s v="Avery 499"/>
    <n v="3.984"/>
    <n v="1"/>
    <n v="0.2"/>
    <n v="1.2948"/>
    <n v="2016"/>
    <x v="5"/>
    <s v="Q2"/>
    <n v="0.32500000000000001"/>
  </r>
  <r>
    <m/>
    <m/>
    <m/>
    <m/>
    <m/>
    <m/>
    <m/>
    <m/>
    <m/>
    <m/>
    <m/>
    <m/>
    <m/>
    <m/>
    <m/>
    <m/>
    <m/>
    <m/>
    <m/>
    <m/>
    <m/>
    <n v="2665"/>
    <s v="CA-2016-164784"/>
    <d v="2016-05-01T00:00:00"/>
    <d v="2016-04-05T00:00:00"/>
    <s v="First Class"/>
    <s v="HF-14995"/>
    <x v="520"/>
    <x v="0"/>
    <s v="United States"/>
    <s v="Memphis"/>
    <s v="Tennessee"/>
    <n v="38109"/>
    <x v="0"/>
    <s v="FUR-TA-10004534"/>
    <x v="0"/>
    <x v="3"/>
    <s v="Bevis 44 x 96 Conference Tables"/>
    <n v="370.62"/>
    <n v="3"/>
    <n v="0.4"/>
    <n v="-142.071"/>
    <n v="2016"/>
    <x v="5"/>
    <s v="Q2"/>
    <n v="-0.3833333333333333"/>
  </r>
  <r>
    <m/>
    <m/>
    <m/>
    <m/>
    <m/>
    <m/>
    <m/>
    <m/>
    <m/>
    <m/>
    <m/>
    <m/>
    <m/>
    <m/>
    <m/>
    <m/>
    <m/>
    <m/>
    <m/>
    <m/>
    <m/>
    <n v="2666"/>
    <s v="CA-2016-164784"/>
    <d v="2016-05-01T00:00:00"/>
    <d v="2016-04-05T00:00:00"/>
    <s v="First Class"/>
    <s v="HF-14995"/>
    <x v="520"/>
    <x v="0"/>
    <s v="United States"/>
    <s v="Memphis"/>
    <s v="Tennessee"/>
    <n v="38109"/>
    <x v="0"/>
    <s v="OFF-BI-10002954"/>
    <x v="1"/>
    <x v="8"/>
    <s v="Newell 3-Hole Punched Plastic Slotted Magazine Holders for Binders"/>
    <n v="2.742"/>
    <n v="2"/>
    <n v="0.7"/>
    <n v="-2.0108000000000001"/>
    <n v="2016"/>
    <x v="5"/>
    <s v="Q2"/>
    <n v="-0.73333333333333339"/>
  </r>
  <r>
    <m/>
    <m/>
    <m/>
    <m/>
    <m/>
    <m/>
    <m/>
    <m/>
    <m/>
    <m/>
    <m/>
    <m/>
    <m/>
    <m/>
    <m/>
    <m/>
    <m/>
    <m/>
    <m/>
    <m/>
    <m/>
    <n v="2667"/>
    <s v="CA-2016-111794"/>
    <d v="2016-10-01T00:00:00"/>
    <d v="2016-01-10T00:00:00"/>
    <s v="Same Day"/>
    <s v="HG-15025"/>
    <x v="643"/>
    <x v="0"/>
    <s v="United States"/>
    <s v="Amarillo"/>
    <s v="Texas"/>
    <n v="79109"/>
    <x v="2"/>
    <s v="TEC-AC-10003832"/>
    <x v="2"/>
    <x v="11"/>
    <s v="Imation 16GB Mini TravelDrive USB 2.0 Flash Drive"/>
    <n v="79.512"/>
    <n v="3"/>
    <n v="0.2"/>
    <n v="20.8719"/>
    <n v="2016"/>
    <x v="2"/>
    <s v="Q4"/>
    <n v="0.26250000000000001"/>
  </r>
  <r>
    <m/>
    <m/>
    <m/>
    <m/>
    <m/>
    <m/>
    <m/>
    <m/>
    <m/>
    <m/>
    <m/>
    <m/>
    <m/>
    <m/>
    <m/>
    <m/>
    <m/>
    <m/>
    <m/>
    <m/>
    <m/>
    <n v="2668"/>
    <s v="CA-2016-111794"/>
    <d v="2016-10-01T00:00:00"/>
    <d v="2016-01-10T00:00:00"/>
    <s v="Same Day"/>
    <s v="HG-15025"/>
    <x v="643"/>
    <x v="0"/>
    <s v="United States"/>
    <s v="Amarillo"/>
    <s v="Texas"/>
    <n v="79109"/>
    <x v="2"/>
    <s v="OFF-PA-10000474"/>
    <x v="1"/>
    <x v="10"/>
    <s v="Easy-staple paper"/>
    <n v="28.352"/>
    <n v="1"/>
    <n v="0.2"/>
    <n v="9.5687999999999995"/>
    <n v="2016"/>
    <x v="2"/>
    <s v="Q4"/>
    <n v="0.33749999999999997"/>
  </r>
  <r>
    <m/>
    <m/>
    <m/>
    <m/>
    <m/>
    <m/>
    <m/>
    <m/>
    <m/>
    <m/>
    <m/>
    <m/>
    <m/>
    <m/>
    <m/>
    <m/>
    <m/>
    <m/>
    <m/>
    <m/>
    <m/>
    <n v="2669"/>
    <s v="US-2015-139759"/>
    <d v="2015-08-25T00:00:00"/>
    <s v="8/30/2015"/>
    <s v="Standard Class"/>
    <s v="NL-18310"/>
    <x v="644"/>
    <x v="2"/>
    <s v="United States"/>
    <s v="Los Angeles"/>
    <s v="California"/>
    <n v="90045"/>
    <x v="1"/>
    <s v="FUR-CH-10002774"/>
    <x v="0"/>
    <x v="1"/>
    <s v="Global Deluxe Stacking Chair, Gray"/>
    <n v="40.783999999999999"/>
    <n v="1"/>
    <n v="0.2"/>
    <n v="4.5881999999999996"/>
    <n v="2015"/>
    <x v="6"/>
    <s v="Q3"/>
    <n v="0.11249999999999999"/>
  </r>
  <r>
    <m/>
    <m/>
    <m/>
    <m/>
    <m/>
    <m/>
    <m/>
    <m/>
    <m/>
    <m/>
    <m/>
    <m/>
    <m/>
    <m/>
    <m/>
    <m/>
    <m/>
    <m/>
    <m/>
    <m/>
    <m/>
    <n v="2670"/>
    <s v="US-2015-139759"/>
    <d v="2015-08-25T00:00:00"/>
    <s v="8/30/2015"/>
    <s v="Standard Class"/>
    <s v="NL-18310"/>
    <x v="644"/>
    <x v="2"/>
    <s v="United States"/>
    <s v="Los Angeles"/>
    <s v="California"/>
    <n v="90045"/>
    <x v="1"/>
    <s v="OFF-AP-10002765"/>
    <x v="1"/>
    <x v="9"/>
    <s v="Fellowes Advanced Computer Series Surge Protectors"/>
    <n v="105.96"/>
    <n v="4"/>
    <n v="0"/>
    <n v="29.668800000000001"/>
    <n v="2015"/>
    <x v="6"/>
    <s v="Q3"/>
    <n v="0.28000000000000003"/>
  </r>
  <r>
    <m/>
    <m/>
    <m/>
    <m/>
    <m/>
    <m/>
    <m/>
    <m/>
    <m/>
    <m/>
    <m/>
    <m/>
    <m/>
    <m/>
    <m/>
    <m/>
    <m/>
    <m/>
    <m/>
    <m/>
    <m/>
    <n v="2671"/>
    <s v="CA-2014-126403"/>
    <d v="2014-09-09T00:00:00"/>
    <d v="2014-12-09T00:00:00"/>
    <s v="Second Class"/>
    <s v="RR-19525"/>
    <x v="645"/>
    <x v="1"/>
    <s v="United States"/>
    <s v="Lowell"/>
    <s v="Massachusetts"/>
    <n v="1852"/>
    <x v="3"/>
    <s v="OFF-PA-10001144"/>
    <x v="1"/>
    <x v="10"/>
    <s v="Xerox 1913"/>
    <n v="166.44"/>
    <n v="3"/>
    <n v="0"/>
    <n v="79.891199999999998"/>
    <n v="2014"/>
    <x v="8"/>
    <s v="Q3"/>
    <n v="0.48"/>
  </r>
  <r>
    <m/>
    <m/>
    <m/>
    <m/>
    <m/>
    <m/>
    <m/>
    <m/>
    <m/>
    <m/>
    <m/>
    <m/>
    <m/>
    <m/>
    <m/>
    <m/>
    <m/>
    <m/>
    <m/>
    <m/>
    <m/>
    <n v="2672"/>
    <s v="CA-2014-126403"/>
    <d v="2014-09-09T00:00:00"/>
    <d v="2014-12-09T00:00:00"/>
    <s v="Second Class"/>
    <s v="RR-19525"/>
    <x v="645"/>
    <x v="1"/>
    <s v="United States"/>
    <s v="Lowell"/>
    <s v="Massachusetts"/>
    <n v="1852"/>
    <x v="3"/>
    <s v="FUR-CH-10003761"/>
    <x v="0"/>
    <x v="1"/>
    <s v="Global Italian Leather Office Chair"/>
    <n v="785.88"/>
    <n v="6"/>
    <n v="0"/>
    <n v="212.1876"/>
    <n v="2014"/>
    <x v="8"/>
    <s v="Q3"/>
    <n v="0.27"/>
  </r>
  <r>
    <m/>
    <m/>
    <m/>
    <m/>
    <m/>
    <m/>
    <m/>
    <m/>
    <m/>
    <m/>
    <m/>
    <m/>
    <m/>
    <m/>
    <m/>
    <m/>
    <m/>
    <m/>
    <m/>
    <m/>
    <m/>
    <n v="2673"/>
    <s v="CA-2014-126403"/>
    <d v="2014-09-09T00:00:00"/>
    <d v="2014-12-09T00:00:00"/>
    <s v="Second Class"/>
    <s v="RR-19525"/>
    <x v="645"/>
    <x v="1"/>
    <s v="United States"/>
    <s v="Lowell"/>
    <s v="Massachusetts"/>
    <n v="1852"/>
    <x v="3"/>
    <s v="OFF-PA-10004665"/>
    <x v="1"/>
    <x v="10"/>
    <s v="Advantus Motivational Note Cards"/>
    <n v="26.2"/>
    <n v="2"/>
    <n v="0"/>
    <n v="12.837999999999999"/>
    <n v="2014"/>
    <x v="8"/>
    <s v="Q3"/>
    <n v="0.49"/>
  </r>
  <r>
    <m/>
    <m/>
    <m/>
    <m/>
    <m/>
    <m/>
    <m/>
    <m/>
    <m/>
    <m/>
    <m/>
    <m/>
    <m/>
    <m/>
    <m/>
    <m/>
    <m/>
    <m/>
    <m/>
    <m/>
    <m/>
    <n v="2674"/>
    <s v="CA-2014-126403"/>
    <d v="2014-09-09T00:00:00"/>
    <d v="2014-12-09T00:00:00"/>
    <s v="Second Class"/>
    <s v="RR-19525"/>
    <x v="645"/>
    <x v="1"/>
    <s v="United States"/>
    <s v="Lowell"/>
    <s v="Massachusetts"/>
    <n v="1852"/>
    <x v="3"/>
    <s v="OFF-ST-10000078"/>
    <x v="1"/>
    <x v="4"/>
    <s v="Tennsco 6- and 18-Compartment Lockers"/>
    <n v="1325.85"/>
    <n v="5"/>
    <n v="0"/>
    <n v="238.65299999999999"/>
    <n v="2014"/>
    <x v="8"/>
    <s v="Q3"/>
    <n v="0.18"/>
  </r>
  <r>
    <m/>
    <m/>
    <m/>
    <m/>
    <m/>
    <m/>
    <m/>
    <m/>
    <m/>
    <m/>
    <m/>
    <m/>
    <m/>
    <m/>
    <m/>
    <m/>
    <m/>
    <m/>
    <m/>
    <m/>
    <m/>
    <n v="2675"/>
    <s v="CA-2017-136875"/>
    <d v="2017-12-03T00:00:00"/>
    <d v="2017-03-12T00:00:00"/>
    <s v="Same Day"/>
    <s v="TC-21295"/>
    <x v="646"/>
    <x v="0"/>
    <s v="United States"/>
    <s v="San Diego"/>
    <s v="California"/>
    <n v="92024"/>
    <x v="1"/>
    <s v="OFF-PA-10000357"/>
    <x v="1"/>
    <x v="10"/>
    <s v="Xerox 1888"/>
    <n v="166.44"/>
    <n v="3"/>
    <n v="0"/>
    <n v="79.891199999999998"/>
    <n v="2017"/>
    <x v="4"/>
    <s v="Q4"/>
    <n v="0.48"/>
  </r>
  <r>
    <m/>
    <m/>
    <m/>
    <m/>
    <m/>
    <m/>
    <m/>
    <m/>
    <m/>
    <m/>
    <m/>
    <m/>
    <m/>
    <m/>
    <m/>
    <m/>
    <m/>
    <m/>
    <m/>
    <m/>
    <m/>
    <n v="2676"/>
    <s v="CA-2017-132185"/>
    <d v="2017-11-27T00:00:00"/>
    <d v="2017-02-12T00:00:00"/>
    <s v="Standard Class"/>
    <s v="DB-13615"/>
    <x v="140"/>
    <x v="0"/>
    <s v="United States"/>
    <s v="Asheville"/>
    <s v="North Carolina"/>
    <n v="28806"/>
    <x v="0"/>
    <s v="OFF-AR-10000422"/>
    <x v="1"/>
    <x v="6"/>
    <s v="Pencil and Crayon Sharpener"/>
    <n v="8.76"/>
    <n v="5"/>
    <n v="0.2"/>
    <n v="0.76649999999999996"/>
    <n v="2017"/>
    <x v="0"/>
    <s v="Q4"/>
    <n v="8.7499999999999994E-2"/>
  </r>
  <r>
    <m/>
    <m/>
    <m/>
    <m/>
    <m/>
    <m/>
    <m/>
    <m/>
    <m/>
    <m/>
    <m/>
    <m/>
    <m/>
    <m/>
    <m/>
    <m/>
    <m/>
    <m/>
    <m/>
    <m/>
    <m/>
    <n v="2677"/>
    <s v="CA-2017-132185"/>
    <d v="2017-11-27T00:00:00"/>
    <d v="2017-02-12T00:00:00"/>
    <s v="Standard Class"/>
    <s v="DB-13615"/>
    <x v="140"/>
    <x v="0"/>
    <s v="United States"/>
    <s v="Asheville"/>
    <s v="North Carolina"/>
    <n v="28806"/>
    <x v="0"/>
    <s v="OFF-AP-10001205"/>
    <x v="1"/>
    <x v="9"/>
    <s v="Belkin 5 Outlet SurgeMaster Power Centers"/>
    <n v="43.584000000000003"/>
    <n v="1"/>
    <n v="0.2"/>
    <n v="4.3583999999999996"/>
    <n v="2017"/>
    <x v="0"/>
    <s v="Q4"/>
    <n v="9.9999999999999978E-2"/>
  </r>
  <r>
    <m/>
    <m/>
    <m/>
    <m/>
    <m/>
    <m/>
    <m/>
    <m/>
    <m/>
    <m/>
    <m/>
    <m/>
    <m/>
    <m/>
    <m/>
    <m/>
    <m/>
    <m/>
    <m/>
    <m/>
    <m/>
    <n v="2678"/>
    <s v="US-2014-160780"/>
    <d v="2014-06-21T00:00:00"/>
    <s v="6/21/2014"/>
    <s v="Same Day"/>
    <s v="SV-20785"/>
    <x v="647"/>
    <x v="0"/>
    <s v="United States"/>
    <s v="Pueblo"/>
    <s v="Colorado"/>
    <n v="81001"/>
    <x v="1"/>
    <s v="OFF-BI-10001116"/>
    <x v="1"/>
    <x v="8"/>
    <s v="Wilson Jones 1&quot; Hanging DublLock Ring Binders"/>
    <n v="11.087999999999999"/>
    <n v="7"/>
    <n v="0.7"/>
    <n v="-8.1311999999999998"/>
    <n v="2014"/>
    <x v="1"/>
    <s v="Q2"/>
    <n v="-0.73333333333333339"/>
  </r>
  <r>
    <m/>
    <m/>
    <m/>
    <m/>
    <m/>
    <m/>
    <m/>
    <m/>
    <m/>
    <m/>
    <m/>
    <m/>
    <m/>
    <m/>
    <m/>
    <m/>
    <m/>
    <m/>
    <m/>
    <m/>
    <m/>
    <n v="2679"/>
    <s v="US-2014-160780"/>
    <d v="2014-06-21T00:00:00"/>
    <s v="6/21/2014"/>
    <s v="Same Day"/>
    <s v="SV-20785"/>
    <x v="647"/>
    <x v="0"/>
    <s v="United States"/>
    <s v="Pueblo"/>
    <s v="Colorado"/>
    <n v="81001"/>
    <x v="1"/>
    <s v="OFF-BI-10002931"/>
    <x v="1"/>
    <x v="8"/>
    <s v="Avery Trapezoid Extra Heavy Duty 4&quot; Binders"/>
    <n v="25.164000000000001"/>
    <n v="2"/>
    <n v="0.7"/>
    <n v="-16.776"/>
    <n v="2014"/>
    <x v="1"/>
    <s v="Q2"/>
    <n v="-0.66666666666666663"/>
  </r>
  <r>
    <m/>
    <m/>
    <m/>
    <m/>
    <m/>
    <m/>
    <m/>
    <m/>
    <m/>
    <m/>
    <m/>
    <m/>
    <m/>
    <m/>
    <m/>
    <m/>
    <m/>
    <m/>
    <m/>
    <m/>
    <m/>
    <n v="2680"/>
    <s v="CA-2017-127026"/>
    <d v="2017-01-21T00:00:00"/>
    <s v="1/27/2017"/>
    <s v="Standard Class"/>
    <s v="MH-18115"/>
    <x v="414"/>
    <x v="2"/>
    <s v="United States"/>
    <s v="Jackson"/>
    <s v="Michigan"/>
    <n v="49201"/>
    <x v="2"/>
    <s v="OFF-BI-10000546"/>
    <x v="1"/>
    <x v="8"/>
    <s v="Avery Durable Binders"/>
    <n v="14.4"/>
    <n v="5"/>
    <n v="0"/>
    <n v="7.056"/>
    <n v="2017"/>
    <x v="9"/>
    <s v="Q1"/>
    <n v="0.49"/>
  </r>
  <r>
    <m/>
    <m/>
    <m/>
    <m/>
    <m/>
    <m/>
    <m/>
    <m/>
    <m/>
    <m/>
    <m/>
    <m/>
    <m/>
    <m/>
    <m/>
    <m/>
    <m/>
    <m/>
    <m/>
    <m/>
    <m/>
    <n v="2681"/>
    <s v="CA-2017-127026"/>
    <d v="2017-01-21T00:00:00"/>
    <s v="1/27/2017"/>
    <s v="Standard Class"/>
    <s v="MH-18115"/>
    <x v="414"/>
    <x v="2"/>
    <s v="United States"/>
    <s v="Jackson"/>
    <s v="Michigan"/>
    <n v="49201"/>
    <x v="2"/>
    <s v="TEC-AC-10002049"/>
    <x v="2"/>
    <x v="11"/>
    <s v="Logitech G19 Programmable Gaming Keyboard"/>
    <n v="619.95000000000005"/>
    <n v="5"/>
    <n v="0"/>
    <n v="111.59099999999999"/>
    <n v="2017"/>
    <x v="9"/>
    <s v="Q1"/>
    <n v="0.17999999999999997"/>
  </r>
  <r>
    <m/>
    <m/>
    <m/>
    <m/>
    <m/>
    <m/>
    <m/>
    <m/>
    <m/>
    <m/>
    <m/>
    <m/>
    <m/>
    <m/>
    <m/>
    <m/>
    <m/>
    <m/>
    <m/>
    <m/>
    <m/>
    <n v="2682"/>
    <s v="CA-2017-127026"/>
    <d v="2017-01-21T00:00:00"/>
    <s v="1/27/2017"/>
    <s v="Standard Class"/>
    <s v="MH-18115"/>
    <x v="414"/>
    <x v="2"/>
    <s v="United States"/>
    <s v="Jackson"/>
    <s v="Michigan"/>
    <n v="49201"/>
    <x v="2"/>
    <s v="OFF-BI-10001196"/>
    <x v="1"/>
    <x v="8"/>
    <s v="Avery Flip-Chart Easel Binder, Black"/>
    <n v="89.52"/>
    <n v="4"/>
    <n v="0"/>
    <n v="42.074399999999997"/>
    <n v="2017"/>
    <x v="9"/>
    <s v="Q1"/>
    <n v="0.47"/>
  </r>
  <r>
    <m/>
    <m/>
    <m/>
    <m/>
    <m/>
    <m/>
    <m/>
    <m/>
    <m/>
    <m/>
    <m/>
    <m/>
    <m/>
    <m/>
    <m/>
    <m/>
    <m/>
    <m/>
    <m/>
    <m/>
    <m/>
    <n v="2683"/>
    <s v="CA-2017-127026"/>
    <d v="2017-01-21T00:00:00"/>
    <s v="1/27/2017"/>
    <s v="Standard Class"/>
    <s v="MH-18115"/>
    <x v="414"/>
    <x v="2"/>
    <s v="United States"/>
    <s v="Jackson"/>
    <s v="Michigan"/>
    <n v="49201"/>
    <x v="2"/>
    <s v="TEC-MA-10002981"/>
    <x v="2"/>
    <x v="15"/>
    <s v="I.R.I.S IRISCard Anywhere 5 Card Scanner"/>
    <n v="350.97300000000001"/>
    <n v="3"/>
    <n v="0.1"/>
    <n v="152.0883"/>
    <n v="2017"/>
    <x v="9"/>
    <s v="Q1"/>
    <n v="0.43333333333333335"/>
  </r>
  <r>
    <m/>
    <m/>
    <m/>
    <m/>
    <m/>
    <m/>
    <m/>
    <m/>
    <m/>
    <m/>
    <m/>
    <m/>
    <m/>
    <m/>
    <m/>
    <m/>
    <m/>
    <m/>
    <m/>
    <m/>
    <m/>
    <n v="2684"/>
    <s v="CA-2017-127026"/>
    <d v="2017-01-21T00:00:00"/>
    <s v="1/27/2017"/>
    <s v="Standard Class"/>
    <s v="MH-18115"/>
    <x v="414"/>
    <x v="2"/>
    <s v="United States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n v="164.99"/>
    <n v="1"/>
    <n v="0"/>
    <n v="49.497"/>
    <n v="2017"/>
    <x v="9"/>
    <s v="Q1"/>
    <n v="0.3"/>
  </r>
  <r>
    <m/>
    <m/>
    <m/>
    <m/>
    <m/>
    <m/>
    <m/>
    <m/>
    <m/>
    <m/>
    <m/>
    <m/>
    <m/>
    <m/>
    <m/>
    <m/>
    <m/>
    <m/>
    <m/>
    <m/>
    <m/>
    <n v="2685"/>
    <s v="CA-2017-137085"/>
    <d v="2017-06-29T00:00:00"/>
    <d v="2017-06-07T00:00:00"/>
    <s v="Standard Class"/>
    <s v="CT-11995"/>
    <x v="564"/>
    <x v="0"/>
    <s v="United States"/>
    <s v="Los Angeles"/>
    <s v="California"/>
    <n v="90004"/>
    <x v="1"/>
    <s v="OFF-BI-10000632"/>
    <x v="1"/>
    <x v="8"/>
    <s v="Satellite Sectional Post Binders"/>
    <n v="312.55200000000002"/>
    <n v="9"/>
    <n v="0.2"/>
    <n v="101.57940000000001"/>
    <n v="2017"/>
    <x v="1"/>
    <s v="Q2"/>
    <n v="0.32500000000000001"/>
  </r>
  <r>
    <m/>
    <m/>
    <m/>
    <m/>
    <m/>
    <m/>
    <m/>
    <m/>
    <m/>
    <m/>
    <m/>
    <m/>
    <m/>
    <m/>
    <m/>
    <m/>
    <m/>
    <m/>
    <m/>
    <m/>
    <m/>
    <n v="2686"/>
    <s v="CA-2016-133123"/>
    <d v="2016-09-06T00:00:00"/>
    <d v="2016-11-09T00:00:00"/>
    <s v="Standard Class"/>
    <s v="KB-16315"/>
    <x v="41"/>
    <x v="0"/>
    <s v="United States"/>
    <s v="Thomasville"/>
    <s v="North Carolina"/>
    <n v="27360"/>
    <x v="0"/>
    <s v="OFF-EN-10003055"/>
    <x v="1"/>
    <x v="12"/>
    <s v="Blue String-Tie &amp; Button Interoffice Envelopes, 10 x 13"/>
    <n v="95.951999999999998"/>
    <n v="3"/>
    <n v="0.2"/>
    <n v="29.984999999999999"/>
    <n v="2016"/>
    <x v="8"/>
    <s v="Q3"/>
    <n v="0.3125"/>
  </r>
  <r>
    <m/>
    <m/>
    <m/>
    <m/>
    <m/>
    <m/>
    <m/>
    <m/>
    <m/>
    <m/>
    <m/>
    <m/>
    <m/>
    <m/>
    <m/>
    <m/>
    <m/>
    <m/>
    <m/>
    <m/>
    <m/>
    <n v="2687"/>
    <s v="CA-2016-133123"/>
    <d v="2016-09-06T00:00:00"/>
    <d v="2016-11-09T00:00:00"/>
    <s v="Standard Class"/>
    <s v="KB-16315"/>
    <x v="41"/>
    <x v="0"/>
    <s v="United States"/>
    <s v="Thomasville"/>
    <s v="North Carolina"/>
    <n v="27360"/>
    <x v="0"/>
    <s v="OFF-BI-10001031"/>
    <x v="1"/>
    <x v="8"/>
    <s v="Pressboard Data Binders by Wilson Jones"/>
    <n v="3.2040000000000002"/>
    <n v="2"/>
    <n v="0.7"/>
    <n v="-2.4563999999999999"/>
    <n v="2016"/>
    <x v="8"/>
    <s v="Q3"/>
    <n v="-0.76666666666666661"/>
  </r>
  <r>
    <m/>
    <m/>
    <m/>
    <m/>
    <m/>
    <m/>
    <m/>
    <m/>
    <m/>
    <m/>
    <m/>
    <m/>
    <m/>
    <m/>
    <m/>
    <m/>
    <m/>
    <m/>
    <m/>
    <m/>
    <m/>
    <n v="2688"/>
    <s v="US-2016-128195"/>
    <d v="2016-08-04T00:00:00"/>
    <d v="2016-05-08T00:00:00"/>
    <s v="First Class"/>
    <s v="RA-19285"/>
    <x v="267"/>
    <x v="0"/>
    <s v="United States"/>
    <s v="Peoria"/>
    <s v="Illinois"/>
    <n v="61604"/>
    <x v="2"/>
    <s v="OFF-BI-10002003"/>
    <x v="1"/>
    <x v="8"/>
    <s v="Ibico Presentation Index for Binding Systems"/>
    <n v="3.98"/>
    <n v="5"/>
    <n v="0.8"/>
    <n v="-6.5670000000000002"/>
    <n v="2016"/>
    <x v="6"/>
    <s v="Q3"/>
    <n v="-1.6500000000000001"/>
  </r>
  <r>
    <m/>
    <m/>
    <m/>
    <m/>
    <m/>
    <m/>
    <m/>
    <m/>
    <m/>
    <m/>
    <m/>
    <m/>
    <m/>
    <m/>
    <m/>
    <m/>
    <m/>
    <m/>
    <m/>
    <m/>
    <m/>
    <n v="2689"/>
    <s v="CA-2015-153220"/>
    <d v="2015-11-12T00:00:00"/>
    <s v="11/14/2015"/>
    <s v="First Class"/>
    <s v="YC-21895"/>
    <x v="289"/>
    <x v="1"/>
    <s v="United States"/>
    <s v="Los Angeles"/>
    <s v="California"/>
    <n v="90032"/>
    <x v="1"/>
    <s v="OFF-PA-10003016"/>
    <x v="1"/>
    <x v="10"/>
    <s v="Adams &quot;While You Were Out&quot; Message Pads"/>
    <n v="15.7"/>
    <n v="5"/>
    <n v="0"/>
    <n v="7.0650000000000004"/>
    <n v="2015"/>
    <x v="0"/>
    <s v="Q4"/>
    <n v="0.45000000000000007"/>
  </r>
  <r>
    <m/>
    <m/>
    <m/>
    <m/>
    <m/>
    <m/>
    <m/>
    <m/>
    <m/>
    <m/>
    <m/>
    <m/>
    <m/>
    <m/>
    <m/>
    <m/>
    <m/>
    <m/>
    <m/>
    <m/>
    <m/>
    <n v="2690"/>
    <s v="CA-2014-123064"/>
    <d v="2014-06-30T00:00:00"/>
    <d v="2014-02-07T00:00:00"/>
    <s v="First Class"/>
    <s v="RA-19915"/>
    <x v="154"/>
    <x v="0"/>
    <s v="United States"/>
    <s v="Chicago"/>
    <s v="Illinois"/>
    <n v="60653"/>
    <x v="2"/>
    <s v="OFF-AR-10004582"/>
    <x v="1"/>
    <x v="6"/>
    <s v="BIC Brite Liner Grip Highlighters"/>
    <n v="5.2480000000000002"/>
    <n v="4"/>
    <n v="0.2"/>
    <n v="1.64"/>
    <n v="2014"/>
    <x v="1"/>
    <s v="Q2"/>
    <n v="0.31249999999999994"/>
  </r>
  <r>
    <m/>
    <m/>
    <m/>
    <m/>
    <m/>
    <m/>
    <m/>
    <m/>
    <m/>
    <m/>
    <m/>
    <m/>
    <m/>
    <m/>
    <m/>
    <m/>
    <m/>
    <m/>
    <m/>
    <m/>
    <m/>
    <n v="2691"/>
    <s v="CA-2017-156412"/>
    <d v="2017-12-04T00:00:00"/>
    <d v="2017-08-12T00:00:00"/>
    <s v="Standard Class"/>
    <s v="CM-12160"/>
    <x v="380"/>
    <x v="0"/>
    <s v="United States"/>
    <s v="Philadelphia"/>
    <s v="Pennsylvania"/>
    <n v="19134"/>
    <x v="3"/>
    <s v="OFF-BI-10004364"/>
    <x v="1"/>
    <x v="8"/>
    <s v="Storex Dura Pro Binders"/>
    <n v="5.3460000000000001"/>
    <n v="3"/>
    <n v="0.7"/>
    <n v="-4.4550000000000001"/>
    <n v="2017"/>
    <x v="4"/>
    <s v="Q4"/>
    <n v="-0.83333333333333337"/>
  </r>
  <r>
    <m/>
    <m/>
    <m/>
    <m/>
    <m/>
    <m/>
    <m/>
    <m/>
    <m/>
    <m/>
    <m/>
    <m/>
    <m/>
    <m/>
    <m/>
    <m/>
    <m/>
    <m/>
    <m/>
    <m/>
    <m/>
    <n v="2692"/>
    <s v="US-2016-144211"/>
    <d v="2016-08-28T00:00:00"/>
    <d v="2016-02-09T00:00:00"/>
    <s v="Standard Class"/>
    <s v="CS-12130"/>
    <x v="79"/>
    <x v="0"/>
    <s v="United States"/>
    <s v="Englewood"/>
    <s v="Colorado"/>
    <n v="80112"/>
    <x v="1"/>
    <s v="OFF-PA-10002246"/>
    <x v="1"/>
    <x v="10"/>
    <s v="Wirebound Four 2-3/4 x 5 Forms per Page, 400 Sets per Book"/>
    <n v="15.48"/>
    <n v="3"/>
    <n v="0.2"/>
    <n v="5.6115000000000004"/>
    <n v="2016"/>
    <x v="6"/>
    <s v="Q3"/>
    <n v="0.36249999999999999"/>
  </r>
  <r>
    <m/>
    <m/>
    <m/>
    <m/>
    <m/>
    <m/>
    <m/>
    <m/>
    <m/>
    <m/>
    <m/>
    <m/>
    <m/>
    <m/>
    <m/>
    <m/>
    <m/>
    <m/>
    <m/>
    <m/>
    <m/>
    <n v="2693"/>
    <s v="US-2016-144211"/>
    <d v="2016-08-28T00:00:00"/>
    <d v="2016-02-09T00:00:00"/>
    <s v="Standard Class"/>
    <s v="CS-12130"/>
    <x v="79"/>
    <x v="0"/>
    <s v="United States"/>
    <s v="Englewood"/>
    <s v="Colorado"/>
    <n v="80112"/>
    <x v="1"/>
    <s v="TEC-PH-10002890"/>
    <x v="2"/>
    <x v="7"/>
    <s v="AT&amp;T 17929 Lendline Telephone"/>
    <n v="108.57599999999999"/>
    <n v="3"/>
    <n v="0.2"/>
    <n v="8.1432000000000002"/>
    <n v="2016"/>
    <x v="6"/>
    <s v="Q3"/>
    <n v="7.5000000000000011E-2"/>
  </r>
  <r>
    <m/>
    <m/>
    <m/>
    <m/>
    <m/>
    <m/>
    <m/>
    <m/>
    <m/>
    <m/>
    <m/>
    <m/>
    <m/>
    <m/>
    <m/>
    <m/>
    <m/>
    <m/>
    <m/>
    <m/>
    <m/>
    <n v="2694"/>
    <s v="CA-2016-138079"/>
    <d v="2016-01-22T00:00:00"/>
    <s v="1/28/2016"/>
    <s v="Standard Class"/>
    <s v="AJ-10795"/>
    <x v="295"/>
    <x v="1"/>
    <s v="United States"/>
    <s v="Seattle"/>
    <s v="Washington"/>
    <n v="98115"/>
    <x v="1"/>
    <s v="FUR-FU-10001475"/>
    <x v="0"/>
    <x v="5"/>
    <s v="Contract Clock, 14&quot;, Brown"/>
    <n v="109.9"/>
    <n v="5"/>
    <n v="0"/>
    <n v="37.366"/>
    <n v="2016"/>
    <x v="9"/>
    <s v="Q1"/>
    <n v="0.33999999999999997"/>
  </r>
  <r>
    <m/>
    <m/>
    <m/>
    <m/>
    <m/>
    <m/>
    <m/>
    <m/>
    <m/>
    <m/>
    <m/>
    <m/>
    <m/>
    <m/>
    <m/>
    <m/>
    <m/>
    <m/>
    <m/>
    <m/>
    <m/>
    <n v="2695"/>
    <s v="CA-2014-143182"/>
    <d v="2014-10-15T00:00:00"/>
    <s v="10/20/2014"/>
    <s v="Standard Class"/>
    <s v="DL-12865"/>
    <x v="297"/>
    <x v="0"/>
    <s v="United States"/>
    <s v="Hialeah"/>
    <s v="Florida"/>
    <n v="33012"/>
    <x v="0"/>
    <s v="FUR-FU-10004270"/>
    <x v="0"/>
    <x v="5"/>
    <s v="Executive Impressions 13&quot; Clairmont Wall Clock"/>
    <n v="15.384"/>
    <n v="1"/>
    <n v="0.2"/>
    <n v="4.0382999999999996"/>
    <n v="2014"/>
    <x v="2"/>
    <s v="Q4"/>
    <n v="0.26249999999999996"/>
  </r>
  <r>
    <m/>
    <m/>
    <m/>
    <m/>
    <m/>
    <m/>
    <m/>
    <m/>
    <m/>
    <m/>
    <m/>
    <m/>
    <m/>
    <m/>
    <m/>
    <m/>
    <m/>
    <m/>
    <m/>
    <m/>
    <m/>
    <n v="2696"/>
    <s v="CA-2016-161662"/>
    <d v="2016-02-07T00:00:00"/>
    <d v="2016-09-02T00:00:00"/>
    <s v="First Class"/>
    <s v="BE-11410"/>
    <x v="648"/>
    <x v="0"/>
    <s v="United States"/>
    <s v="Lancaster"/>
    <s v="Ohio"/>
    <n v="43130"/>
    <x v="3"/>
    <s v="OFF-PA-10003465"/>
    <x v="1"/>
    <x v="10"/>
    <s v="Xerox 1912"/>
    <n v="30.352"/>
    <n v="2"/>
    <n v="0.2"/>
    <n v="10.623200000000001"/>
    <n v="2016"/>
    <x v="11"/>
    <s v="Q1"/>
    <n v="0.35000000000000003"/>
  </r>
  <r>
    <m/>
    <m/>
    <m/>
    <m/>
    <m/>
    <m/>
    <m/>
    <m/>
    <m/>
    <m/>
    <m/>
    <m/>
    <m/>
    <m/>
    <m/>
    <m/>
    <m/>
    <m/>
    <m/>
    <m/>
    <m/>
    <n v="2697"/>
    <s v="CA-2014-145317"/>
    <d v="2014-03-18T00:00:00"/>
    <s v="3/23/2014"/>
    <s v="Standard Class"/>
    <s v="SM-20320"/>
    <x v="598"/>
    <x v="2"/>
    <s v="United States"/>
    <s v="Jacksonville"/>
    <s v="Florida"/>
    <n v="32216"/>
    <x v="0"/>
    <s v="TEC-MA-10003626"/>
    <x v="2"/>
    <x v="15"/>
    <s v="Hewlett-Packard Deskjet 6540 Color Inkjet Printer"/>
    <n v="821.3"/>
    <n v="4"/>
    <n v="0.5"/>
    <n v="-16.425999999999998"/>
    <n v="2014"/>
    <x v="10"/>
    <s v="Q1"/>
    <n v="-0.02"/>
  </r>
  <r>
    <m/>
    <m/>
    <m/>
    <m/>
    <m/>
    <m/>
    <m/>
    <m/>
    <m/>
    <m/>
    <m/>
    <m/>
    <m/>
    <m/>
    <m/>
    <m/>
    <m/>
    <m/>
    <m/>
    <m/>
    <m/>
    <n v="2698"/>
    <s v="CA-2014-145317"/>
    <d v="2014-03-18T00:00:00"/>
    <s v="3/23/2014"/>
    <s v="Standard Class"/>
    <s v="SM-20320"/>
    <x v="598"/>
    <x v="2"/>
    <s v="United States"/>
    <s v="Jacksonville"/>
    <s v="Florida"/>
    <n v="32216"/>
    <x v="0"/>
    <s v="TEC-MA-10002412"/>
    <x v="2"/>
    <x v="15"/>
    <s v="Cisco TelePresence System EX90 Videoconferencing Unit"/>
    <n v="22638.48"/>
    <n v="6"/>
    <n v="0.5"/>
    <n v="-1811.0784000000001"/>
    <n v="2014"/>
    <x v="10"/>
    <s v="Q1"/>
    <n v="-0.08"/>
  </r>
  <r>
    <m/>
    <m/>
    <m/>
    <m/>
    <m/>
    <m/>
    <m/>
    <m/>
    <m/>
    <m/>
    <m/>
    <m/>
    <m/>
    <m/>
    <m/>
    <m/>
    <m/>
    <m/>
    <m/>
    <m/>
    <m/>
    <n v="2699"/>
    <s v="CA-2014-145317"/>
    <d v="2014-03-18T00:00:00"/>
    <s v="3/23/2014"/>
    <s v="Standard Class"/>
    <s v="SM-20320"/>
    <x v="598"/>
    <x v="2"/>
    <s v="United States"/>
    <s v="Jacksonville"/>
    <s v="Florida"/>
    <n v="32216"/>
    <x v="0"/>
    <s v="OFF-PA-10001804"/>
    <x v="1"/>
    <x v="10"/>
    <s v="Xerox 195"/>
    <n v="21.376000000000001"/>
    <n v="4"/>
    <n v="0.2"/>
    <n v="7.4816000000000003"/>
    <n v="2014"/>
    <x v="10"/>
    <s v="Q1"/>
    <n v="0.35"/>
  </r>
  <r>
    <m/>
    <m/>
    <m/>
    <m/>
    <m/>
    <m/>
    <m/>
    <m/>
    <m/>
    <m/>
    <m/>
    <m/>
    <m/>
    <m/>
    <m/>
    <m/>
    <m/>
    <m/>
    <m/>
    <m/>
    <m/>
    <n v="2700"/>
    <s v="CA-2014-145317"/>
    <d v="2014-03-18T00:00:00"/>
    <s v="3/23/2014"/>
    <s v="Standard Class"/>
    <s v="SM-20320"/>
    <x v="598"/>
    <x v="2"/>
    <s v="United States"/>
    <s v="Jacksonville"/>
    <s v="Florida"/>
    <n v="32216"/>
    <x v="0"/>
    <s v="OFF-AR-10003183"/>
    <x v="1"/>
    <x v="6"/>
    <s v="Avery Fluorescent Highlighter Four-Color Set"/>
    <n v="8.016"/>
    <n v="3"/>
    <n v="0.2"/>
    <n v="1.002"/>
    <n v="2014"/>
    <x v="10"/>
    <s v="Q1"/>
    <n v="0.125"/>
  </r>
  <r>
    <m/>
    <m/>
    <m/>
    <m/>
    <m/>
    <m/>
    <m/>
    <m/>
    <m/>
    <m/>
    <m/>
    <m/>
    <m/>
    <m/>
    <m/>
    <m/>
    <m/>
    <m/>
    <m/>
    <m/>
    <m/>
    <n v="2701"/>
    <s v="CA-2014-145317"/>
    <d v="2014-03-18T00:00:00"/>
    <s v="3/23/2014"/>
    <s v="Standard Class"/>
    <s v="SM-20320"/>
    <x v="598"/>
    <x v="2"/>
    <s v="United States"/>
    <s v="Jacksonville"/>
    <s v="Florida"/>
    <n v="32216"/>
    <x v="0"/>
    <s v="FUR-FU-10004270"/>
    <x v="0"/>
    <x v="5"/>
    <s v="Executive Impressions 13&quot; Clairmont Wall Clock"/>
    <n v="30.768000000000001"/>
    <n v="2"/>
    <n v="0.2"/>
    <n v="8.0765999999999991"/>
    <n v="2014"/>
    <x v="10"/>
    <s v="Q1"/>
    <n v="0.26249999999999996"/>
  </r>
  <r>
    <m/>
    <m/>
    <m/>
    <m/>
    <m/>
    <m/>
    <m/>
    <m/>
    <m/>
    <m/>
    <m/>
    <m/>
    <m/>
    <m/>
    <m/>
    <m/>
    <m/>
    <m/>
    <m/>
    <m/>
    <m/>
    <n v="2702"/>
    <s v="CA-2014-145317"/>
    <d v="2014-03-18T00:00:00"/>
    <s v="3/23/2014"/>
    <s v="Standard Class"/>
    <s v="SM-20320"/>
    <x v="598"/>
    <x v="2"/>
    <s v="United States"/>
    <s v="Jacksonville"/>
    <s v="Florida"/>
    <n v="32216"/>
    <x v="0"/>
    <s v="OFF-FA-10003112"/>
    <x v="1"/>
    <x v="13"/>
    <s v="Staples"/>
    <n v="18.936"/>
    <n v="3"/>
    <n v="0.2"/>
    <n v="5.9175000000000004"/>
    <n v="2014"/>
    <x v="10"/>
    <s v="Q1"/>
    <n v="0.3125"/>
  </r>
  <r>
    <m/>
    <m/>
    <m/>
    <m/>
    <m/>
    <m/>
    <m/>
    <m/>
    <m/>
    <m/>
    <m/>
    <m/>
    <m/>
    <m/>
    <m/>
    <m/>
    <m/>
    <m/>
    <m/>
    <m/>
    <m/>
    <n v="2703"/>
    <s v="CA-2014-145317"/>
    <d v="2014-03-18T00:00:00"/>
    <s v="3/23/2014"/>
    <s v="Standard Class"/>
    <s v="SM-20320"/>
    <x v="598"/>
    <x v="2"/>
    <s v="United States"/>
    <s v="Jacksonville"/>
    <s v="Florida"/>
    <n v="32216"/>
    <x v="0"/>
    <s v="FUR-FU-10001986"/>
    <x v="0"/>
    <x v="5"/>
    <s v="Dana Fluorescent Magnifying Lamp, White, 36&quot;"/>
    <n v="122.352"/>
    <n v="3"/>
    <n v="0.2"/>
    <n v="15.294"/>
    <n v="2014"/>
    <x v="10"/>
    <s v="Q1"/>
    <n v="0.125"/>
  </r>
  <r>
    <m/>
    <m/>
    <m/>
    <m/>
    <m/>
    <m/>
    <m/>
    <m/>
    <m/>
    <m/>
    <m/>
    <m/>
    <m/>
    <m/>
    <m/>
    <m/>
    <m/>
    <m/>
    <m/>
    <m/>
    <m/>
    <n v="2704"/>
    <s v="CA-2014-143413"/>
    <d v="2014-05-24T00:00:00"/>
    <s v="5/30/2014"/>
    <s v="Standard Class"/>
    <s v="RP-19390"/>
    <x v="261"/>
    <x v="0"/>
    <s v="United States"/>
    <s v="Baltimore"/>
    <s v="Maryland"/>
    <n v="21215"/>
    <x v="3"/>
    <s v="OFF-PA-10002319"/>
    <x v="1"/>
    <x v="10"/>
    <s v="Xerox 1944"/>
    <n v="116.28"/>
    <n v="3"/>
    <n v="0"/>
    <n v="56.977200000000003"/>
    <n v="2014"/>
    <x v="5"/>
    <s v="Q2"/>
    <n v="0.49000000000000005"/>
  </r>
  <r>
    <m/>
    <m/>
    <m/>
    <m/>
    <m/>
    <m/>
    <m/>
    <m/>
    <m/>
    <m/>
    <m/>
    <m/>
    <m/>
    <m/>
    <m/>
    <m/>
    <m/>
    <m/>
    <m/>
    <m/>
    <m/>
    <n v="2705"/>
    <s v="CA-2017-156818"/>
    <d v="2017-07-11T00:00:00"/>
    <s v="7/13/2017"/>
    <s v="Second Class"/>
    <s v="JD-16015"/>
    <x v="557"/>
    <x v="0"/>
    <s v="United States"/>
    <s v="New York City"/>
    <s v="New York"/>
    <n v="10009"/>
    <x v="3"/>
    <s v="TEC-AC-10002323"/>
    <x v="2"/>
    <x v="11"/>
    <s v="SanDisk Ultra 32 GB MicroSDHC Class 10 Memory Card"/>
    <n v="132.6"/>
    <n v="6"/>
    <n v="0"/>
    <n v="17.238"/>
    <n v="2017"/>
    <x v="7"/>
    <s v="Q3"/>
    <n v="0.13"/>
  </r>
  <r>
    <m/>
    <m/>
    <m/>
    <m/>
    <m/>
    <m/>
    <m/>
    <m/>
    <m/>
    <m/>
    <m/>
    <m/>
    <m/>
    <m/>
    <m/>
    <m/>
    <m/>
    <m/>
    <m/>
    <m/>
    <m/>
    <n v="2706"/>
    <s v="CA-2017-155873"/>
    <d v="2017-06-16T00:00:00"/>
    <s v="6/21/2017"/>
    <s v="Standard Class"/>
    <s v="AB-10255"/>
    <x v="437"/>
    <x v="2"/>
    <s v="United States"/>
    <s v="Carlsbad"/>
    <s v="New Mexico"/>
    <n v="88220"/>
    <x v="1"/>
    <s v="OFF-SU-10001165"/>
    <x v="1"/>
    <x v="14"/>
    <s v="Acme Elite Stainless Steel Scissors"/>
    <n v="16.68"/>
    <n v="2"/>
    <n v="0"/>
    <n v="4.3368000000000002"/>
    <n v="2017"/>
    <x v="1"/>
    <s v="Q2"/>
    <n v="0.26"/>
  </r>
  <r>
    <m/>
    <m/>
    <m/>
    <m/>
    <m/>
    <m/>
    <m/>
    <m/>
    <m/>
    <m/>
    <m/>
    <m/>
    <m/>
    <m/>
    <m/>
    <m/>
    <m/>
    <m/>
    <m/>
    <m/>
    <m/>
    <n v="2707"/>
    <s v="CA-2017-155873"/>
    <d v="2017-06-16T00:00:00"/>
    <s v="6/21/2017"/>
    <s v="Standard Class"/>
    <s v="AB-10255"/>
    <x v="437"/>
    <x v="2"/>
    <s v="United States"/>
    <s v="Carlsbad"/>
    <s v="New Mexico"/>
    <n v="88220"/>
    <x v="1"/>
    <s v="OFF-PA-10001246"/>
    <x v="1"/>
    <x v="10"/>
    <s v="Xerox 215"/>
    <n v="19.440000000000001"/>
    <n v="3"/>
    <n v="0"/>
    <n v="9.3312000000000008"/>
    <n v="2017"/>
    <x v="1"/>
    <s v="Q2"/>
    <n v="0.48000000000000004"/>
  </r>
  <r>
    <m/>
    <m/>
    <m/>
    <m/>
    <m/>
    <m/>
    <m/>
    <m/>
    <m/>
    <m/>
    <m/>
    <m/>
    <m/>
    <m/>
    <m/>
    <m/>
    <m/>
    <m/>
    <m/>
    <m/>
    <m/>
    <n v="2708"/>
    <s v="CA-2017-155873"/>
    <d v="2017-06-16T00:00:00"/>
    <s v="6/21/2017"/>
    <s v="Standard Class"/>
    <s v="AB-10255"/>
    <x v="437"/>
    <x v="2"/>
    <s v="United States"/>
    <s v="Carlsbad"/>
    <s v="New Mexico"/>
    <n v="88220"/>
    <x v="1"/>
    <s v="OFF-PA-10001815"/>
    <x v="1"/>
    <x v="10"/>
    <s v="Xerox 1885"/>
    <n v="192.16"/>
    <n v="4"/>
    <n v="0"/>
    <n v="92.236800000000002"/>
    <n v="2017"/>
    <x v="1"/>
    <s v="Q2"/>
    <n v="0.48000000000000004"/>
  </r>
  <r>
    <m/>
    <m/>
    <m/>
    <m/>
    <m/>
    <m/>
    <m/>
    <m/>
    <m/>
    <m/>
    <m/>
    <m/>
    <m/>
    <m/>
    <m/>
    <m/>
    <m/>
    <m/>
    <m/>
    <m/>
    <m/>
    <n v="2709"/>
    <s v="CA-2015-121797"/>
    <d v="2015-01-30T00:00:00"/>
    <d v="2015-06-02T00:00:00"/>
    <s v="Standard Class"/>
    <s v="CC-12145"/>
    <x v="230"/>
    <x v="0"/>
    <s v="United States"/>
    <s v="Los Angeles"/>
    <s v="California"/>
    <n v="90049"/>
    <x v="1"/>
    <s v="FUR-FU-10001876"/>
    <x v="0"/>
    <x v="5"/>
    <s v="Computer Room Manger, 14&quot;"/>
    <n v="227.36"/>
    <n v="7"/>
    <n v="0"/>
    <n v="81.849599999999995"/>
    <n v="2015"/>
    <x v="9"/>
    <s v="Q1"/>
    <n v="0.35999999999999993"/>
  </r>
  <r>
    <m/>
    <m/>
    <m/>
    <m/>
    <m/>
    <m/>
    <m/>
    <m/>
    <m/>
    <m/>
    <m/>
    <m/>
    <m/>
    <m/>
    <m/>
    <m/>
    <m/>
    <m/>
    <m/>
    <m/>
    <m/>
    <n v="2710"/>
    <s v="CA-2015-121797"/>
    <d v="2015-01-30T00:00:00"/>
    <d v="2015-06-02T00:00:00"/>
    <s v="Standard Class"/>
    <s v="CC-12145"/>
    <x v="230"/>
    <x v="0"/>
    <s v="United States"/>
    <s v="Los Angeles"/>
    <s v="California"/>
    <n v="90049"/>
    <x v="1"/>
    <s v="TEC-MA-10000488"/>
    <x v="2"/>
    <x v="15"/>
    <s v="Bady BDG101FRU Card Printer"/>
    <n v="1919.9760000000001"/>
    <n v="3"/>
    <n v="0.2"/>
    <n v="215.9973"/>
    <n v="2015"/>
    <x v="9"/>
    <s v="Q1"/>
    <n v="0.11249999999999999"/>
  </r>
  <r>
    <m/>
    <m/>
    <m/>
    <m/>
    <m/>
    <m/>
    <m/>
    <m/>
    <m/>
    <m/>
    <m/>
    <m/>
    <m/>
    <m/>
    <m/>
    <m/>
    <m/>
    <m/>
    <m/>
    <m/>
    <m/>
    <n v="2711"/>
    <s v="US-2015-120572"/>
    <d v="2015-12-11T00:00:00"/>
    <s v="12/15/2015"/>
    <s v="Standard Class"/>
    <s v="GH-14425"/>
    <x v="485"/>
    <x v="0"/>
    <s v="United States"/>
    <s v="Jacksonville"/>
    <s v="Florida"/>
    <n v="32216"/>
    <x v="0"/>
    <s v="OFF-BI-10001098"/>
    <x v="1"/>
    <x v="8"/>
    <s v="Acco D-Ring Binder w/DublLock"/>
    <n v="12.827999999999999"/>
    <n v="2"/>
    <n v="0.7"/>
    <n v="-8.9795999999999996"/>
    <n v="2015"/>
    <x v="4"/>
    <s v="Q4"/>
    <n v="-0.7"/>
  </r>
  <r>
    <m/>
    <m/>
    <m/>
    <m/>
    <m/>
    <m/>
    <m/>
    <m/>
    <m/>
    <m/>
    <m/>
    <m/>
    <m/>
    <m/>
    <m/>
    <m/>
    <m/>
    <m/>
    <m/>
    <m/>
    <m/>
    <n v="2712"/>
    <s v="CA-2017-132430"/>
    <d v="2017-10-09T00:00:00"/>
    <d v="2017-11-10T00:00:00"/>
    <s v="First Class"/>
    <s v="CP-12085"/>
    <x v="434"/>
    <x v="1"/>
    <s v="United States"/>
    <s v="Lakewood"/>
    <s v="Ohio"/>
    <n v="44107"/>
    <x v="3"/>
    <s v="FUR-FU-10003577"/>
    <x v="0"/>
    <x v="5"/>
    <s v="Nu-Dell Leatherette Frames"/>
    <n v="45.887999999999998"/>
    <n v="4"/>
    <n v="0.2"/>
    <n v="9.1776"/>
    <n v="2017"/>
    <x v="2"/>
    <s v="Q4"/>
    <n v="0.2"/>
  </r>
  <r>
    <m/>
    <m/>
    <m/>
    <m/>
    <m/>
    <m/>
    <m/>
    <m/>
    <m/>
    <m/>
    <m/>
    <m/>
    <m/>
    <m/>
    <m/>
    <m/>
    <m/>
    <m/>
    <m/>
    <m/>
    <m/>
    <n v="2713"/>
    <s v="CA-2017-146031"/>
    <d v="2017-07-29T00:00:00"/>
    <d v="2017-01-08T00:00:00"/>
    <s v="Second Class"/>
    <s v="GM-14440"/>
    <x v="306"/>
    <x v="0"/>
    <s v="United States"/>
    <s v="Troy"/>
    <s v="New York"/>
    <n v="12180"/>
    <x v="3"/>
    <s v="OFF-AR-10002656"/>
    <x v="1"/>
    <x v="6"/>
    <s v="Sanford Liquid Accent Highlighters"/>
    <n v="60.12"/>
    <n v="9"/>
    <n v="0"/>
    <n v="22.244399999999999"/>
    <n v="2017"/>
    <x v="7"/>
    <s v="Q3"/>
    <n v="0.37"/>
  </r>
  <r>
    <m/>
    <m/>
    <m/>
    <m/>
    <m/>
    <m/>
    <m/>
    <m/>
    <m/>
    <m/>
    <m/>
    <m/>
    <m/>
    <m/>
    <m/>
    <m/>
    <m/>
    <m/>
    <m/>
    <m/>
    <m/>
    <n v="2714"/>
    <s v="CA-2014-110100"/>
    <d v="2014-04-25T00:00:00"/>
    <s v="4/29/2014"/>
    <s v="Standard Class"/>
    <s v="LC-16885"/>
    <x v="62"/>
    <x v="0"/>
    <s v="United States"/>
    <s v="Wilmington"/>
    <s v="North Carolina"/>
    <n v="28403"/>
    <x v="0"/>
    <s v="TEC-PH-10004531"/>
    <x v="2"/>
    <x v="7"/>
    <s v="AT&amp;T CL2909"/>
    <n v="302.37599999999998"/>
    <n v="3"/>
    <n v="0.2"/>
    <n v="37.796999999999997"/>
    <n v="2014"/>
    <x v="3"/>
    <s v="Q2"/>
    <n v="0.125"/>
  </r>
  <r>
    <m/>
    <m/>
    <m/>
    <m/>
    <m/>
    <m/>
    <m/>
    <m/>
    <m/>
    <m/>
    <m/>
    <m/>
    <m/>
    <m/>
    <m/>
    <m/>
    <m/>
    <m/>
    <m/>
    <m/>
    <m/>
    <n v="2715"/>
    <s v="CA-2015-103723"/>
    <d v="2015-12-01T00:00:00"/>
    <d v="2015-06-12T00:00:00"/>
    <s v="Standard Class"/>
    <s v="BT-11305"/>
    <x v="457"/>
    <x v="2"/>
    <s v="United States"/>
    <s v="Seattle"/>
    <s v="Washington"/>
    <n v="98105"/>
    <x v="1"/>
    <s v="OFF-AR-10003251"/>
    <x v="1"/>
    <x v="6"/>
    <s v="Prang Drawing Pencil Set"/>
    <n v="13.9"/>
    <n v="5"/>
    <n v="0"/>
    <n v="5.56"/>
    <n v="2015"/>
    <x v="4"/>
    <s v="Q4"/>
    <n v="0.39999999999999997"/>
  </r>
  <r>
    <m/>
    <m/>
    <m/>
    <m/>
    <m/>
    <m/>
    <m/>
    <m/>
    <m/>
    <m/>
    <m/>
    <m/>
    <m/>
    <m/>
    <m/>
    <m/>
    <m/>
    <m/>
    <m/>
    <m/>
    <m/>
    <n v="2716"/>
    <s v="CA-2014-127187"/>
    <d v="2014-12-04T00:00:00"/>
    <d v="2014-08-12T00:00:00"/>
    <s v="Standard Class"/>
    <s v="CP-12085"/>
    <x v="434"/>
    <x v="1"/>
    <s v="United States"/>
    <s v="New York City"/>
    <s v="New York"/>
    <n v="10024"/>
    <x v="3"/>
    <s v="TEC-PH-10000673"/>
    <x v="2"/>
    <x v="7"/>
    <s v="Plantronics Voyager Pro HD - Bluetooth Headset"/>
    <n v="129.97999999999999"/>
    <n v="2"/>
    <n v="0"/>
    <n v="62.3904"/>
    <n v="2014"/>
    <x v="4"/>
    <s v="Q4"/>
    <n v="0.48000000000000004"/>
  </r>
  <r>
    <m/>
    <m/>
    <m/>
    <m/>
    <m/>
    <m/>
    <m/>
    <m/>
    <m/>
    <m/>
    <m/>
    <m/>
    <m/>
    <m/>
    <m/>
    <m/>
    <m/>
    <m/>
    <m/>
    <m/>
    <m/>
    <n v="2717"/>
    <s v="CA-2017-128475"/>
    <d v="2017-08-26T00:00:00"/>
    <d v="2017-01-09T00:00:00"/>
    <s v="Standard Class"/>
    <s v="SC-20680"/>
    <x v="649"/>
    <x v="2"/>
    <s v="United States"/>
    <s v="Columbus"/>
    <s v="Georgia"/>
    <n v="31907"/>
    <x v="0"/>
    <s v="TEC-AC-10000158"/>
    <x v="2"/>
    <x v="11"/>
    <s v="Sony 64GB Class 10 Micro SDHC R40 Memory Card"/>
    <n v="71.98"/>
    <n v="2"/>
    <n v="0"/>
    <n v="15.1158"/>
    <n v="2017"/>
    <x v="6"/>
    <s v="Q3"/>
    <n v="0.21"/>
  </r>
  <r>
    <m/>
    <m/>
    <m/>
    <m/>
    <m/>
    <m/>
    <m/>
    <m/>
    <m/>
    <m/>
    <m/>
    <m/>
    <m/>
    <m/>
    <m/>
    <m/>
    <m/>
    <m/>
    <m/>
    <m/>
    <m/>
    <n v="2718"/>
    <s v="CA-2014-100006"/>
    <d v="2014-09-07T00:00:00"/>
    <s v="9/13/2014"/>
    <s v="Standard Class"/>
    <s v="DK-13375"/>
    <x v="589"/>
    <x v="0"/>
    <s v="United States"/>
    <s v="New York City"/>
    <s v="New York"/>
    <n v="10024"/>
    <x v="3"/>
    <s v="TEC-PH-10002075"/>
    <x v="2"/>
    <x v="7"/>
    <s v="AT&amp;T EL51110 DECT"/>
    <n v="377.97"/>
    <n v="3"/>
    <n v="0"/>
    <n v="109.6113"/>
    <n v="2014"/>
    <x v="8"/>
    <s v="Q3"/>
    <n v="0.28999999999999998"/>
  </r>
  <r>
    <m/>
    <m/>
    <m/>
    <m/>
    <m/>
    <m/>
    <m/>
    <m/>
    <m/>
    <m/>
    <m/>
    <m/>
    <m/>
    <m/>
    <m/>
    <m/>
    <m/>
    <m/>
    <m/>
    <m/>
    <m/>
    <n v="2719"/>
    <s v="CA-2017-144827"/>
    <d v="2017-12-21T00:00:00"/>
    <s v="12/27/2017"/>
    <s v="Standard Class"/>
    <s v="SE-20110"/>
    <x v="339"/>
    <x v="0"/>
    <s v="United States"/>
    <s v="Costa Mesa"/>
    <s v="California"/>
    <n v="92627"/>
    <x v="1"/>
    <s v="OFF-ST-10004340"/>
    <x v="1"/>
    <x v="4"/>
    <s v="Fellowes Mobile File Cart, Black"/>
    <n v="124.36"/>
    <n v="2"/>
    <n v="0"/>
    <n v="33.577199999999998"/>
    <n v="2017"/>
    <x v="4"/>
    <s v="Q4"/>
    <n v="0.26999999999999996"/>
  </r>
  <r>
    <m/>
    <m/>
    <m/>
    <m/>
    <m/>
    <m/>
    <m/>
    <m/>
    <m/>
    <m/>
    <m/>
    <m/>
    <m/>
    <m/>
    <m/>
    <m/>
    <m/>
    <m/>
    <m/>
    <m/>
    <m/>
    <n v="2720"/>
    <s v="CA-2014-110030"/>
    <d v="2014-12-06T00:00:00"/>
    <d v="2014-08-12T00:00:00"/>
    <s v="Second Class"/>
    <s v="LF-17185"/>
    <x v="166"/>
    <x v="0"/>
    <s v="United States"/>
    <s v="Houston"/>
    <s v="Texas"/>
    <n v="77095"/>
    <x v="2"/>
    <s v="FUR-FU-10002759"/>
    <x v="0"/>
    <x v="5"/>
    <s v="12-1/2 Diameter Round Wall Clock"/>
    <n v="23.975999999999999"/>
    <n v="3"/>
    <n v="0.6"/>
    <n v="-14.3856"/>
    <n v="2014"/>
    <x v="4"/>
    <s v="Q4"/>
    <n v="-0.6"/>
  </r>
  <r>
    <m/>
    <m/>
    <m/>
    <m/>
    <m/>
    <m/>
    <m/>
    <m/>
    <m/>
    <m/>
    <m/>
    <m/>
    <m/>
    <m/>
    <m/>
    <m/>
    <m/>
    <m/>
    <m/>
    <m/>
    <m/>
    <n v="2721"/>
    <s v="CA-2014-121286"/>
    <d v="2014-11-04T00:00:00"/>
    <d v="2014-08-11T00:00:00"/>
    <s v="Second Class"/>
    <s v="ON-18715"/>
    <x v="21"/>
    <x v="1"/>
    <s v="United States"/>
    <s v="Cary"/>
    <s v="North Carolina"/>
    <n v="27511"/>
    <x v="0"/>
    <s v="OFF-FA-10000585"/>
    <x v="1"/>
    <x v="13"/>
    <s v="OIC Bulk Pack Metal Binder Clips"/>
    <n v="8.3759999999999994"/>
    <n v="3"/>
    <n v="0.2"/>
    <n v="2.7222"/>
    <n v="2014"/>
    <x v="0"/>
    <s v="Q4"/>
    <n v="0.32500000000000001"/>
  </r>
  <r>
    <m/>
    <m/>
    <m/>
    <m/>
    <m/>
    <m/>
    <m/>
    <m/>
    <m/>
    <m/>
    <m/>
    <m/>
    <m/>
    <m/>
    <m/>
    <m/>
    <m/>
    <m/>
    <m/>
    <m/>
    <m/>
    <n v="2722"/>
    <s v="CA-2014-121286"/>
    <d v="2014-11-04T00:00:00"/>
    <d v="2014-08-11T00:00:00"/>
    <s v="Second Class"/>
    <s v="ON-18715"/>
    <x v="21"/>
    <x v="1"/>
    <s v="United States"/>
    <s v="Cary"/>
    <s v="North Carolina"/>
    <n v="27511"/>
    <x v="0"/>
    <s v="OFF-AP-10004859"/>
    <x v="1"/>
    <x v="9"/>
    <s v="Acco 6 Outlet Guardian Premium Surge Suppressor"/>
    <n v="58.24"/>
    <n v="5"/>
    <n v="0.2"/>
    <n v="5.0960000000000001"/>
    <n v="2014"/>
    <x v="0"/>
    <s v="Q4"/>
    <n v="8.7499999999999994E-2"/>
  </r>
  <r>
    <m/>
    <m/>
    <m/>
    <m/>
    <m/>
    <m/>
    <m/>
    <m/>
    <m/>
    <m/>
    <m/>
    <m/>
    <m/>
    <m/>
    <m/>
    <m/>
    <m/>
    <m/>
    <m/>
    <m/>
    <m/>
    <n v="2723"/>
    <s v="CA-2016-164735"/>
    <d v="2016-04-14T00:00:00"/>
    <s v="4/19/2016"/>
    <s v="Second Class"/>
    <s v="TB-21400"/>
    <x v="483"/>
    <x v="0"/>
    <s v="United States"/>
    <s v="Alexandria"/>
    <s v="Virginia"/>
    <n v="22304"/>
    <x v="0"/>
    <s v="OFF-ST-10001558"/>
    <x v="1"/>
    <x v="4"/>
    <s v="Acco Perma 4000 Stacking Storage Drawers"/>
    <n v="81.2"/>
    <n v="5"/>
    <n v="0"/>
    <n v="12.18"/>
    <n v="2016"/>
    <x v="3"/>
    <s v="Q2"/>
    <n v="0.15"/>
  </r>
  <r>
    <m/>
    <m/>
    <m/>
    <m/>
    <m/>
    <m/>
    <m/>
    <m/>
    <m/>
    <m/>
    <m/>
    <m/>
    <m/>
    <m/>
    <m/>
    <m/>
    <m/>
    <m/>
    <m/>
    <m/>
    <m/>
    <n v="2724"/>
    <s v="CA-2014-153479"/>
    <d v="2014-10-04T00:00:00"/>
    <d v="2014-08-10T00:00:00"/>
    <s v="Standard Class"/>
    <s v="DF-13135"/>
    <x v="650"/>
    <x v="0"/>
    <s v="United States"/>
    <s v="Vallejo"/>
    <s v="California"/>
    <n v="94591"/>
    <x v="1"/>
    <s v="OFF-LA-10004689"/>
    <x v="1"/>
    <x v="2"/>
    <s v="Avery 512"/>
    <n v="14.45"/>
    <n v="5"/>
    <n v="0"/>
    <n v="6.7915000000000001"/>
    <n v="2014"/>
    <x v="2"/>
    <s v="Q4"/>
    <n v="0.47000000000000003"/>
  </r>
  <r>
    <m/>
    <m/>
    <m/>
    <m/>
    <m/>
    <m/>
    <m/>
    <m/>
    <m/>
    <m/>
    <m/>
    <m/>
    <m/>
    <m/>
    <m/>
    <m/>
    <m/>
    <m/>
    <m/>
    <m/>
    <m/>
    <n v="2725"/>
    <s v="CA-2014-153479"/>
    <d v="2014-10-04T00:00:00"/>
    <d v="2014-08-10T00:00:00"/>
    <s v="Standard Class"/>
    <s v="DF-13135"/>
    <x v="650"/>
    <x v="0"/>
    <s v="United States"/>
    <s v="Vallejo"/>
    <s v="California"/>
    <n v="94591"/>
    <x v="1"/>
    <s v="OFF-BI-10002867"/>
    <x v="1"/>
    <x v="8"/>
    <s v="GBC Recycled Regency Composition Covers"/>
    <n v="95.647999999999996"/>
    <n v="2"/>
    <n v="0.2"/>
    <n v="31.085599999999999"/>
    <n v="2014"/>
    <x v="2"/>
    <s v="Q4"/>
    <n v="0.32500000000000001"/>
  </r>
  <r>
    <m/>
    <m/>
    <m/>
    <m/>
    <m/>
    <m/>
    <m/>
    <m/>
    <m/>
    <m/>
    <m/>
    <m/>
    <m/>
    <m/>
    <m/>
    <m/>
    <m/>
    <m/>
    <m/>
    <m/>
    <m/>
    <n v="2726"/>
    <s v="CA-2017-149888"/>
    <d v="2017-11-07T00:00:00"/>
    <s v="11/13/2017"/>
    <s v="Standard Class"/>
    <s v="EP-13915"/>
    <x v="212"/>
    <x v="0"/>
    <s v="United States"/>
    <s v="Philadelphia"/>
    <s v="Pennsylvania"/>
    <n v="19120"/>
    <x v="3"/>
    <s v="TEC-PH-10003811"/>
    <x v="2"/>
    <x v="7"/>
    <s v="Jabra Supreme Plus Driver Edition Headset"/>
    <n v="359.97"/>
    <n v="5"/>
    <n v="0.4"/>
    <n v="-71.994"/>
    <n v="2017"/>
    <x v="0"/>
    <s v="Q4"/>
    <n v="-0.19999999999999998"/>
  </r>
  <r>
    <m/>
    <m/>
    <m/>
    <m/>
    <m/>
    <m/>
    <m/>
    <m/>
    <m/>
    <m/>
    <m/>
    <m/>
    <m/>
    <m/>
    <m/>
    <m/>
    <m/>
    <m/>
    <m/>
    <m/>
    <m/>
    <n v="2727"/>
    <s v="CA-2017-149888"/>
    <d v="2017-11-07T00:00:00"/>
    <s v="11/13/2017"/>
    <s v="Standard Class"/>
    <s v="EP-13915"/>
    <x v="212"/>
    <x v="0"/>
    <s v="United States"/>
    <s v="Philadelphia"/>
    <s v="Pennsylvania"/>
    <n v="19120"/>
    <x v="3"/>
    <s v="FUR-TA-10000849"/>
    <x v="0"/>
    <x v="3"/>
    <s v="Bevis Rectangular Conference Tables"/>
    <n v="350.35199999999998"/>
    <n v="4"/>
    <n v="0.4"/>
    <n v="-140.14080000000001"/>
    <n v="2017"/>
    <x v="0"/>
    <s v="Q4"/>
    <n v="-0.40000000000000008"/>
  </r>
  <r>
    <m/>
    <m/>
    <m/>
    <m/>
    <m/>
    <m/>
    <m/>
    <m/>
    <m/>
    <m/>
    <m/>
    <m/>
    <m/>
    <m/>
    <m/>
    <m/>
    <m/>
    <m/>
    <m/>
    <m/>
    <m/>
    <n v="2728"/>
    <s v="CA-2017-119193"/>
    <d v="2017-12-22T00:00:00"/>
    <s v="12/24/2017"/>
    <s v="First Class"/>
    <s v="SK-19990"/>
    <x v="85"/>
    <x v="0"/>
    <s v="United States"/>
    <s v="Toledo"/>
    <s v="Ohio"/>
    <n v="43615"/>
    <x v="3"/>
    <s v="OFF-BI-10000848"/>
    <x v="1"/>
    <x v="8"/>
    <s v="Angle-D Ring Binders"/>
    <n v="1.641"/>
    <n v="1"/>
    <n v="0.7"/>
    <n v="-1.3128"/>
    <n v="2017"/>
    <x v="4"/>
    <s v="Q4"/>
    <n v="-0.79999999999999993"/>
  </r>
  <r>
    <m/>
    <m/>
    <m/>
    <m/>
    <m/>
    <m/>
    <m/>
    <m/>
    <m/>
    <m/>
    <m/>
    <m/>
    <m/>
    <m/>
    <m/>
    <m/>
    <m/>
    <m/>
    <m/>
    <m/>
    <m/>
    <n v="2729"/>
    <s v="CA-2017-119193"/>
    <d v="2017-12-22T00:00:00"/>
    <s v="12/24/2017"/>
    <s v="First Class"/>
    <s v="SK-19990"/>
    <x v="85"/>
    <x v="0"/>
    <s v="United States"/>
    <s v="Toledo"/>
    <s v="Ohio"/>
    <n v="43615"/>
    <x v="3"/>
    <s v="TEC-PH-10003072"/>
    <x v="2"/>
    <x v="7"/>
    <s v="Panasonic KX-TG9541B DECT 6.0 Digital 2-Line Expandable Cordless Phone With Digital Answering System"/>
    <n v="629.95799999999997"/>
    <n v="7"/>
    <n v="0.4"/>
    <n v="94.493700000000004"/>
    <n v="2017"/>
    <x v="4"/>
    <s v="Q4"/>
    <n v="0.15000000000000002"/>
  </r>
  <r>
    <m/>
    <m/>
    <m/>
    <m/>
    <m/>
    <m/>
    <m/>
    <m/>
    <m/>
    <m/>
    <m/>
    <m/>
    <m/>
    <m/>
    <m/>
    <m/>
    <m/>
    <m/>
    <m/>
    <m/>
    <m/>
    <n v="2730"/>
    <s v="CA-2017-104801"/>
    <d v="2017-02-13T00:00:00"/>
    <s v="2/19/2017"/>
    <s v="Standard Class"/>
    <s v="FH-14350"/>
    <x v="651"/>
    <x v="0"/>
    <s v="United States"/>
    <s v="Seattle"/>
    <s v="Washington"/>
    <n v="98105"/>
    <x v="1"/>
    <s v="OFF-AR-10001547"/>
    <x v="1"/>
    <x v="6"/>
    <s v="Newell 311"/>
    <n v="6.63"/>
    <n v="3"/>
    <n v="0"/>
    <n v="1.7901"/>
    <n v="2017"/>
    <x v="11"/>
    <s v="Q1"/>
    <n v="0.27"/>
  </r>
  <r>
    <m/>
    <m/>
    <m/>
    <m/>
    <m/>
    <m/>
    <m/>
    <m/>
    <m/>
    <m/>
    <m/>
    <m/>
    <m/>
    <m/>
    <m/>
    <m/>
    <m/>
    <m/>
    <m/>
    <m/>
    <m/>
    <n v="2731"/>
    <s v="CA-2017-104801"/>
    <d v="2017-02-13T00:00:00"/>
    <s v="2/19/2017"/>
    <s v="Standard Class"/>
    <s v="FH-14350"/>
    <x v="651"/>
    <x v="0"/>
    <s v="United States"/>
    <s v="Seattle"/>
    <s v="Washington"/>
    <n v="98105"/>
    <x v="1"/>
    <s v="TEC-AC-10001838"/>
    <x v="2"/>
    <x v="11"/>
    <s v="Razer Tiamat Over Ear 7.1 Surround Sound PC Gaming Headset"/>
    <n v="799.96"/>
    <n v="4"/>
    <n v="0"/>
    <n v="343.9828"/>
    <n v="2017"/>
    <x v="11"/>
    <s v="Q1"/>
    <n v="0.43"/>
  </r>
  <r>
    <m/>
    <m/>
    <m/>
    <m/>
    <m/>
    <m/>
    <m/>
    <m/>
    <m/>
    <m/>
    <m/>
    <m/>
    <m/>
    <m/>
    <m/>
    <m/>
    <m/>
    <m/>
    <m/>
    <m/>
    <m/>
    <n v="2732"/>
    <s v="CA-2017-104801"/>
    <d v="2017-02-13T00:00:00"/>
    <s v="2/19/2017"/>
    <s v="Standard Class"/>
    <s v="FH-14350"/>
    <x v="651"/>
    <x v="0"/>
    <s v="United States"/>
    <s v="Seattle"/>
    <s v="Washington"/>
    <n v="98105"/>
    <x v="1"/>
    <s v="FUR-FU-10004017"/>
    <x v="0"/>
    <x v="5"/>
    <s v="Tenex Contemporary Contur Chairmats for Low and Medium Pile Carpet, Computer, 39&quot; x 49&quot;"/>
    <n v="107.53"/>
    <n v="1"/>
    <n v="0"/>
    <n v="21.506"/>
    <n v="2017"/>
    <x v="11"/>
    <s v="Q1"/>
    <n v="0.2"/>
  </r>
  <r>
    <m/>
    <m/>
    <m/>
    <m/>
    <m/>
    <m/>
    <m/>
    <m/>
    <m/>
    <m/>
    <m/>
    <m/>
    <m/>
    <m/>
    <m/>
    <m/>
    <m/>
    <m/>
    <m/>
    <m/>
    <m/>
    <n v="2733"/>
    <s v="CA-2014-107594"/>
    <d v="2014-07-02T00:00:00"/>
    <d v="2014-06-07T00:00:00"/>
    <s v="Standard Class"/>
    <s v="EH-13945"/>
    <x v="13"/>
    <x v="0"/>
    <s v="United States"/>
    <s v="Plainfield"/>
    <s v="New Jersey"/>
    <n v="7060"/>
    <x v="3"/>
    <s v="TEC-PH-10002923"/>
    <x v="2"/>
    <x v="7"/>
    <s v="Logitech B530 USB Headset - headset - Full size, Binaural"/>
    <n v="73.98"/>
    <n v="2"/>
    <n v="0"/>
    <n v="19.974599999999999"/>
    <n v="2014"/>
    <x v="7"/>
    <s v="Q3"/>
    <n v="0.26999999999999996"/>
  </r>
  <r>
    <m/>
    <m/>
    <m/>
    <m/>
    <m/>
    <m/>
    <m/>
    <m/>
    <m/>
    <m/>
    <m/>
    <m/>
    <m/>
    <m/>
    <m/>
    <m/>
    <m/>
    <m/>
    <m/>
    <m/>
    <m/>
    <n v="2734"/>
    <s v="CA-2014-107594"/>
    <d v="2014-07-02T00:00:00"/>
    <d v="2014-06-07T00:00:00"/>
    <s v="Standard Class"/>
    <s v="EH-13945"/>
    <x v="13"/>
    <x v="0"/>
    <s v="United States"/>
    <s v="Plainfield"/>
    <s v="New Jersey"/>
    <n v="7060"/>
    <x v="3"/>
    <s v="OFF-AR-10000716"/>
    <x v="1"/>
    <x v="6"/>
    <s v="DIXON Ticonderoga Erasable Checking Pencils"/>
    <n v="5.58"/>
    <n v="1"/>
    <n v="0"/>
    <n v="2.1762000000000001"/>
    <n v="2014"/>
    <x v="7"/>
    <s v="Q3"/>
    <n v="0.39"/>
  </r>
  <r>
    <m/>
    <m/>
    <m/>
    <m/>
    <m/>
    <m/>
    <m/>
    <m/>
    <m/>
    <m/>
    <m/>
    <m/>
    <m/>
    <m/>
    <m/>
    <m/>
    <m/>
    <m/>
    <m/>
    <m/>
    <m/>
    <n v="2735"/>
    <s v="CA-2015-129770"/>
    <d v="2015-02-21T00:00:00"/>
    <s v="2/23/2015"/>
    <s v="Second Class"/>
    <s v="JE-15715"/>
    <x v="555"/>
    <x v="0"/>
    <s v="United States"/>
    <s v="Las Cruces"/>
    <s v="New Mexico"/>
    <n v="88001"/>
    <x v="1"/>
    <s v="OFF-PA-10000249"/>
    <x v="1"/>
    <x v="10"/>
    <s v="Easy-staple paper"/>
    <n v="49.12"/>
    <n v="4"/>
    <n v="0"/>
    <n v="23.086400000000001"/>
    <n v="2015"/>
    <x v="11"/>
    <s v="Q1"/>
    <n v="0.47000000000000003"/>
  </r>
  <r>
    <m/>
    <m/>
    <m/>
    <m/>
    <m/>
    <m/>
    <m/>
    <m/>
    <m/>
    <m/>
    <m/>
    <m/>
    <m/>
    <m/>
    <m/>
    <m/>
    <m/>
    <m/>
    <m/>
    <m/>
    <m/>
    <n v="2736"/>
    <s v="CA-2015-115798"/>
    <d v="2015-11-13T00:00:00"/>
    <s v="11/19/2015"/>
    <s v="Standard Class"/>
    <s v="KL-16645"/>
    <x v="107"/>
    <x v="0"/>
    <s v="United States"/>
    <s v="Newark"/>
    <s v="Delaware"/>
    <n v="19711"/>
    <x v="3"/>
    <s v="TEC-PH-10003691"/>
    <x v="2"/>
    <x v="7"/>
    <s v="BlackBerry Q10"/>
    <n v="377.97"/>
    <n v="3"/>
    <n v="0"/>
    <n v="94.492500000000007"/>
    <n v="2015"/>
    <x v="0"/>
    <s v="Q4"/>
    <n v="0.25"/>
  </r>
  <r>
    <m/>
    <m/>
    <m/>
    <m/>
    <m/>
    <m/>
    <m/>
    <m/>
    <m/>
    <m/>
    <m/>
    <m/>
    <m/>
    <m/>
    <m/>
    <m/>
    <m/>
    <m/>
    <m/>
    <m/>
    <m/>
    <n v="2737"/>
    <s v="CA-2015-115798"/>
    <d v="2015-11-13T00:00:00"/>
    <s v="11/19/2015"/>
    <s v="Standard Class"/>
    <s v="KL-16645"/>
    <x v="107"/>
    <x v="0"/>
    <s v="United States"/>
    <s v="Newark"/>
    <s v="Delaware"/>
    <n v="19711"/>
    <x v="3"/>
    <s v="OFF-PA-10001560"/>
    <x v="1"/>
    <x v="10"/>
    <s v="Adams Telephone Message Books, 5 1/4” x 11”"/>
    <n v="42.28"/>
    <n v="7"/>
    <n v="0"/>
    <n v="19.871600000000001"/>
    <n v="2015"/>
    <x v="0"/>
    <s v="Q4"/>
    <n v="0.47000000000000003"/>
  </r>
  <r>
    <m/>
    <m/>
    <m/>
    <m/>
    <m/>
    <m/>
    <m/>
    <m/>
    <m/>
    <m/>
    <m/>
    <m/>
    <m/>
    <m/>
    <m/>
    <m/>
    <m/>
    <m/>
    <m/>
    <m/>
    <m/>
    <n v="2738"/>
    <s v="CA-2015-115798"/>
    <d v="2015-11-13T00:00:00"/>
    <s v="11/19/2015"/>
    <s v="Standard Class"/>
    <s v="KL-16645"/>
    <x v="107"/>
    <x v="0"/>
    <s v="United States"/>
    <s v="Newark"/>
    <s v="Delaware"/>
    <n v="19711"/>
    <x v="3"/>
    <s v="FUR-BO-10004467"/>
    <x v="0"/>
    <x v="0"/>
    <s v="Bestar Classic Bookcase"/>
    <n v="299.97000000000003"/>
    <n v="3"/>
    <n v="0"/>
    <n v="56.994300000000003"/>
    <n v="2015"/>
    <x v="0"/>
    <s v="Q4"/>
    <n v="0.19"/>
  </r>
  <r>
    <m/>
    <m/>
    <m/>
    <m/>
    <m/>
    <m/>
    <m/>
    <m/>
    <m/>
    <m/>
    <m/>
    <m/>
    <m/>
    <m/>
    <m/>
    <m/>
    <m/>
    <m/>
    <m/>
    <m/>
    <m/>
    <n v="2739"/>
    <s v="CA-2015-115798"/>
    <d v="2015-11-13T00:00:00"/>
    <s v="11/19/2015"/>
    <s v="Standard Class"/>
    <s v="KL-16645"/>
    <x v="107"/>
    <x v="0"/>
    <s v="United States"/>
    <s v="Newark"/>
    <s v="Delaware"/>
    <n v="19711"/>
    <x v="3"/>
    <s v="TEC-PH-10001819"/>
    <x v="2"/>
    <x v="7"/>
    <s v="Innergie mMini Combo Duo USB Travel Charging Kit"/>
    <n v="89.98"/>
    <n v="2"/>
    <n v="0"/>
    <n v="43.190399999999997"/>
    <n v="2015"/>
    <x v="0"/>
    <s v="Q4"/>
    <n v="0.47999999999999993"/>
  </r>
  <r>
    <m/>
    <m/>
    <m/>
    <m/>
    <m/>
    <m/>
    <m/>
    <m/>
    <m/>
    <m/>
    <m/>
    <m/>
    <m/>
    <m/>
    <m/>
    <m/>
    <m/>
    <m/>
    <m/>
    <m/>
    <m/>
    <n v="2740"/>
    <s v="CA-2017-122707"/>
    <d v="2017-04-16T00:00:00"/>
    <s v="4/18/2017"/>
    <s v="First Class"/>
    <s v="EB-13750"/>
    <x v="494"/>
    <x v="1"/>
    <s v="United States"/>
    <s v="Hoover"/>
    <s v="Alabama"/>
    <n v="35244"/>
    <x v="0"/>
    <s v="OFF-SU-10000157"/>
    <x v="1"/>
    <x v="14"/>
    <s v="Compact Automatic Electric Letter Opener"/>
    <n v="477.24"/>
    <n v="4"/>
    <n v="0"/>
    <n v="9.5448000000000004"/>
    <n v="2017"/>
    <x v="3"/>
    <s v="Q2"/>
    <n v="0.02"/>
  </r>
  <r>
    <m/>
    <m/>
    <m/>
    <m/>
    <m/>
    <m/>
    <m/>
    <m/>
    <m/>
    <m/>
    <m/>
    <m/>
    <m/>
    <m/>
    <m/>
    <m/>
    <m/>
    <m/>
    <m/>
    <m/>
    <m/>
    <n v="2741"/>
    <s v="CA-2017-122707"/>
    <d v="2017-04-16T00:00:00"/>
    <s v="4/18/2017"/>
    <s v="First Class"/>
    <s v="EB-13750"/>
    <x v="494"/>
    <x v="1"/>
    <s v="United States"/>
    <s v="Hoover"/>
    <s v="Alabama"/>
    <n v="35244"/>
    <x v="0"/>
    <s v="TEC-AC-10004227"/>
    <x v="2"/>
    <x v="11"/>
    <s v="SanDisk Ultra 16 GB MicroSDHC Class 10 Memory Card"/>
    <n v="25.98"/>
    <n v="2"/>
    <n v="0"/>
    <n v="1.5588"/>
    <n v="2017"/>
    <x v="3"/>
    <s v="Q2"/>
    <n v="0.06"/>
  </r>
  <r>
    <m/>
    <m/>
    <m/>
    <m/>
    <m/>
    <m/>
    <m/>
    <m/>
    <m/>
    <m/>
    <m/>
    <m/>
    <m/>
    <m/>
    <m/>
    <m/>
    <m/>
    <m/>
    <m/>
    <m/>
    <m/>
    <n v="2742"/>
    <s v="CA-2016-165015"/>
    <d v="2016-02-25T00:00:00"/>
    <s v="2/27/2016"/>
    <s v="Second Class"/>
    <s v="BD-11725"/>
    <x v="232"/>
    <x v="0"/>
    <s v="United States"/>
    <s v="Newark"/>
    <s v="Ohio"/>
    <n v="43055"/>
    <x v="3"/>
    <s v="OFF-EN-10003134"/>
    <x v="1"/>
    <x v="12"/>
    <s v="Staple envelope"/>
    <n v="46.72"/>
    <n v="5"/>
    <n v="0.2"/>
    <n v="17.52"/>
    <n v="2016"/>
    <x v="11"/>
    <s v="Q1"/>
    <n v="0.375"/>
  </r>
  <r>
    <m/>
    <m/>
    <m/>
    <m/>
    <m/>
    <m/>
    <m/>
    <m/>
    <m/>
    <m/>
    <m/>
    <m/>
    <m/>
    <m/>
    <m/>
    <m/>
    <m/>
    <m/>
    <m/>
    <m/>
    <m/>
    <n v="2743"/>
    <s v="CA-2014-149244"/>
    <d v="2014-11-04T00:00:00"/>
    <d v="2014-08-11T00:00:00"/>
    <s v="Standard Class"/>
    <s v="MS-17530"/>
    <x v="652"/>
    <x v="0"/>
    <s v="United States"/>
    <s v="San Diego"/>
    <s v="California"/>
    <n v="92037"/>
    <x v="1"/>
    <s v="FUR-FU-10004671"/>
    <x v="0"/>
    <x v="5"/>
    <s v="Executive Impressions 12&quot; Wall Clock"/>
    <n v="35.340000000000003"/>
    <n v="2"/>
    <n v="0"/>
    <n v="13.4292"/>
    <n v="2014"/>
    <x v="0"/>
    <s v="Q4"/>
    <n v="0.37999999999999995"/>
  </r>
  <r>
    <m/>
    <m/>
    <m/>
    <m/>
    <m/>
    <m/>
    <m/>
    <m/>
    <m/>
    <m/>
    <m/>
    <m/>
    <m/>
    <m/>
    <m/>
    <m/>
    <m/>
    <m/>
    <m/>
    <m/>
    <m/>
    <n v="2744"/>
    <s v="CA-2015-140144"/>
    <d v="2015-06-20T00:00:00"/>
    <s v="6/25/2015"/>
    <s v="Second Class"/>
    <s v="SC-20770"/>
    <x v="34"/>
    <x v="1"/>
    <s v="United States"/>
    <s v="San Francisco"/>
    <s v="California"/>
    <n v="94122"/>
    <x v="1"/>
    <s v="FUR-FU-10002253"/>
    <x v="0"/>
    <x v="5"/>
    <s v="Howard Miller 13&quot; Diameter Pewter Finish Round Wall Clock"/>
    <n v="257.64"/>
    <n v="6"/>
    <n v="0"/>
    <n v="100.4796"/>
    <n v="2015"/>
    <x v="1"/>
    <s v="Q2"/>
    <n v="0.39"/>
  </r>
  <r>
    <m/>
    <m/>
    <m/>
    <m/>
    <m/>
    <m/>
    <m/>
    <m/>
    <m/>
    <m/>
    <m/>
    <m/>
    <m/>
    <m/>
    <m/>
    <m/>
    <m/>
    <m/>
    <m/>
    <m/>
    <m/>
    <n v="2745"/>
    <s v="CA-2015-140144"/>
    <d v="2015-06-20T00:00:00"/>
    <s v="6/25/2015"/>
    <s v="Second Class"/>
    <s v="SC-20770"/>
    <x v="34"/>
    <x v="1"/>
    <s v="United States"/>
    <s v="San Francisco"/>
    <s v="California"/>
    <n v="94122"/>
    <x v="1"/>
    <s v="TEC-PH-10002726"/>
    <x v="2"/>
    <x v="7"/>
    <s v="netTALK DUO VoIP Telephone Service"/>
    <n v="125.976"/>
    <n v="3"/>
    <n v="0.2"/>
    <n v="47.241"/>
    <n v="2015"/>
    <x v="1"/>
    <s v="Q2"/>
    <n v="0.375"/>
  </r>
  <r>
    <m/>
    <m/>
    <m/>
    <m/>
    <m/>
    <m/>
    <m/>
    <m/>
    <m/>
    <m/>
    <m/>
    <m/>
    <m/>
    <m/>
    <m/>
    <m/>
    <m/>
    <m/>
    <m/>
    <m/>
    <m/>
    <n v="2746"/>
    <s v="CA-2017-163321"/>
    <d v="2017-08-07T00:00:00"/>
    <d v="2017-11-08T00:00:00"/>
    <s v="Second Class"/>
    <s v="FM-14380"/>
    <x v="248"/>
    <x v="0"/>
    <s v="United States"/>
    <s v="Jacksonville"/>
    <s v="North Carolina"/>
    <n v="28540"/>
    <x v="0"/>
    <s v="TEC-AC-10004571"/>
    <x v="2"/>
    <x v="11"/>
    <s v="Logitech G700s Rechargeable Gaming Mouse"/>
    <n v="79.992000000000004"/>
    <n v="1"/>
    <n v="0.2"/>
    <n v="21.997800000000002"/>
    <n v="2017"/>
    <x v="6"/>
    <s v="Q3"/>
    <n v="0.27500000000000002"/>
  </r>
  <r>
    <m/>
    <m/>
    <m/>
    <m/>
    <m/>
    <m/>
    <m/>
    <m/>
    <m/>
    <m/>
    <m/>
    <m/>
    <m/>
    <m/>
    <m/>
    <m/>
    <m/>
    <m/>
    <m/>
    <m/>
    <m/>
    <n v="2747"/>
    <s v="CA-2014-155887"/>
    <d v="2014-05-12T00:00:00"/>
    <s v="5/17/2014"/>
    <s v="Standard Class"/>
    <s v="KT-16480"/>
    <x v="409"/>
    <x v="0"/>
    <s v="United States"/>
    <s v="Franklin"/>
    <s v="Massachusetts"/>
    <n v="2038"/>
    <x v="3"/>
    <s v="FUR-TA-10002228"/>
    <x v="0"/>
    <x v="3"/>
    <s v="Bevis Traditional Conference Table Top, Plinth Base"/>
    <n v="700.05600000000004"/>
    <n v="3"/>
    <n v="0.3"/>
    <n v="-130.0104"/>
    <n v="2014"/>
    <x v="5"/>
    <s v="Q2"/>
    <n v="-0.18571428571428572"/>
  </r>
  <r>
    <m/>
    <m/>
    <m/>
    <m/>
    <m/>
    <m/>
    <m/>
    <m/>
    <m/>
    <m/>
    <m/>
    <m/>
    <m/>
    <m/>
    <m/>
    <m/>
    <m/>
    <m/>
    <m/>
    <m/>
    <m/>
    <n v="2748"/>
    <s v="US-2015-165449"/>
    <d v="2015-11-22T00:00:00"/>
    <s v="11/26/2015"/>
    <s v="Standard Class"/>
    <s v="AP-10720"/>
    <x v="399"/>
    <x v="2"/>
    <s v="United States"/>
    <s v="Frisco"/>
    <s v="Texas"/>
    <n v="75034"/>
    <x v="2"/>
    <s v="TEC-AC-10004127"/>
    <x v="2"/>
    <x v="11"/>
    <s v="SanDisk Cruzer 8 GB USB Flash Drive"/>
    <n v="27.167999999999999"/>
    <n v="4"/>
    <n v="0.2"/>
    <n v="-1.3584000000000001"/>
    <n v="2015"/>
    <x v="0"/>
    <s v="Q4"/>
    <n v="-0.05"/>
  </r>
  <r>
    <m/>
    <m/>
    <m/>
    <m/>
    <m/>
    <m/>
    <m/>
    <m/>
    <m/>
    <m/>
    <m/>
    <m/>
    <m/>
    <m/>
    <m/>
    <m/>
    <m/>
    <m/>
    <m/>
    <m/>
    <m/>
    <n v="2749"/>
    <s v="CA-2015-110247"/>
    <d v="2015-12-04T00:00:00"/>
    <d v="2015-08-12T00:00:00"/>
    <s v="Standard Class"/>
    <s v="RH-19555"/>
    <x v="653"/>
    <x v="0"/>
    <s v="United States"/>
    <s v="Tallahassee"/>
    <s v="Florida"/>
    <n v="32303"/>
    <x v="0"/>
    <s v="OFF-BI-10001553"/>
    <x v="1"/>
    <x v="8"/>
    <s v="SpineVue Locking Slant-D Ring Binders by Cardinal"/>
    <n v="8.2260000000000009"/>
    <n v="3"/>
    <n v="0.7"/>
    <n v="-6.0324"/>
    <n v="2015"/>
    <x v="4"/>
    <s v="Q4"/>
    <n v="-0.73333333333333328"/>
  </r>
  <r>
    <m/>
    <m/>
    <m/>
    <m/>
    <m/>
    <m/>
    <m/>
    <m/>
    <m/>
    <m/>
    <m/>
    <m/>
    <m/>
    <m/>
    <m/>
    <m/>
    <m/>
    <m/>
    <m/>
    <m/>
    <m/>
    <n v="2750"/>
    <s v="US-2014-141257"/>
    <d v="2014-06-08T00:00:00"/>
    <s v="6/14/2014"/>
    <s v="Standard Class"/>
    <s v="CS-11950"/>
    <x v="229"/>
    <x v="0"/>
    <s v="United States"/>
    <s v="Seattle"/>
    <s v="Washington"/>
    <n v="98115"/>
    <x v="1"/>
    <s v="FUR-CH-10002758"/>
    <x v="0"/>
    <x v="1"/>
    <s v="Hon Deluxe Fabric Upholstered Stacking Chairs, Squared Back"/>
    <n v="585.55200000000002"/>
    <n v="3"/>
    <n v="0.2"/>
    <n v="73.194000000000003"/>
    <n v="2014"/>
    <x v="1"/>
    <s v="Q2"/>
    <n v="0.125"/>
  </r>
  <r>
    <m/>
    <m/>
    <m/>
    <m/>
    <m/>
    <m/>
    <m/>
    <m/>
    <m/>
    <m/>
    <m/>
    <m/>
    <m/>
    <m/>
    <m/>
    <m/>
    <m/>
    <m/>
    <m/>
    <m/>
    <m/>
    <n v="2751"/>
    <s v="CA-2014-154669"/>
    <d v="2014-08-08T00:00:00"/>
    <d v="2014-11-08T00:00:00"/>
    <s v="Second Class"/>
    <s v="TM-21010"/>
    <x v="612"/>
    <x v="0"/>
    <s v="United States"/>
    <s v="Vacaville"/>
    <s v="California"/>
    <n v="95687"/>
    <x v="1"/>
    <s v="OFF-ST-10000532"/>
    <x v="1"/>
    <x v="4"/>
    <s v="Advantus Rolling Drawer Organizers"/>
    <n v="423.28"/>
    <n v="11"/>
    <n v="0"/>
    <n v="110.0528"/>
    <n v="2014"/>
    <x v="6"/>
    <s v="Q3"/>
    <n v="0.26"/>
  </r>
  <r>
    <m/>
    <m/>
    <m/>
    <m/>
    <m/>
    <m/>
    <m/>
    <m/>
    <m/>
    <m/>
    <m/>
    <m/>
    <m/>
    <m/>
    <m/>
    <m/>
    <m/>
    <m/>
    <m/>
    <m/>
    <m/>
    <n v="2752"/>
    <s v="CA-2014-158029"/>
    <d v="2014-05-26T00:00:00"/>
    <s v="5/30/2014"/>
    <s v="Standard Class"/>
    <s v="HF-14995"/>
    <x v="520"/>
    <x v="0"/>
    <s v="United States"/>
    <s v="Los Angeles"/>
    <s v="California"/>
    <n v="90008"/>
    <x v="1"/>
    <s v="FUR-CH-10000988"/>
    <x v="0"/>
    <x v="1"/>
    <s v="Hon Olson Stacker Stools"/>
    <n v="225.29599999999999"/>
    <n v="2"/>
    <n v="0.2"/>
    <n v="22.529599999999999"/>
    <n v="2014"/>
    <x v="5"/>
    <s v="Q2"/>
    <n v="9.9999999999999992E-2"/>
  </r>
  <r>
    <m/>
    <m/>
    <m/>
    <m/>
    <m/>
    <m/>
    <m/>
    <m/>
    <m/>
    <m/>
    <m/>
    <m/>
    <m/>
    <m/>
    <m/>
    <m/>
    <m/>
    <m/>
    <m/>
    <m/>
    <m/>
    <n v="2753"/>
    <s v="CA-2015-155306"/>
    <d v="2015-04-17T00:00:00"/>
    <s v="4/21/2015"/>
    <s v="Standard Class"/>
    <s v="GA-14515"/>
    <x v="654"/>
    <x v="0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  <n v="2015"/>
    <x v="3"/>
    <s v="Q2"/>
    <n v="0.40000000000000008"/>
  </r>
  <r>
    <m/>
    <m/>
    <m/>
    <m/>
    <m/>
    <m/>
    <m/>
    <m/>
    <m/>
    <m/>
    <m/>
    <m/>
    <m/>
    <m/>
    <m/>
    <m/>
    <m/>
    <m/>
    <m/>
    <m/>
    <m/>
    <n v="2754"/>
    <s v="CA-2015-155306"/>
    <d v="2015-04-17T00:00:00"/>
    <s v="4/21/2015"/>
    <s v="Standard Class"/>
    <s v="GA-14515"/>
    <x v="654"/>
    <x v="0"/>
    <s v="United States"/>
    <s v="San Francisco"/>
    <s v="California"/>
    <n v="94122"/>
    <x v="1"/>
    <s v="TEC-AC-10003174"/>
    <x v="2"/>
    <x v="11"/>
    <s v="Plantronics S12 Corded Telephone Headset System"/>
    <n v="323.37"/>
    <n v="3"/>
    <n v="0"/>
    <n v="129.34800000000001"/>
    <n v="2015"/>
    <x v="3"/>
    <s v="Q2"/>
    <n v="0.4"/>
  </r>
  <r>
    <m/>
    <m/>
    <m/>
    <m/>
    <m/>
    <m/>
    <m/>
    <m/>
    <m/>
    <m/>
    <m/>
    <m/>
    <m/>
    <m/>
    <m/>
    <m/>
    <m/>
    <m/>
    <m/>
    <m/>
    <m/>
    <n v="2755"/>
    <s v="CA-2015-155306"/>
    <d v="2015-04-17T00:00:00"/>
    <s v="4/21/2015"/>
    <s v="Standard Class"/>
    <s v="GA-14515"/>
    <x v="654"/>
    <x v="0"/>
    <s v="United States"/>
    <s v="San Francisco"/>
    <s v="California"/>
    <n v="94122"/>
    <x v="1"/>
    <s v="TEC-PH-10002310"/>
    <x v="2"/>
    <x v="7"/>
    <s v="Plantronics Calisto P620-M USB Wireless Speakerphone System"/>
    <n v="783.96"/>
    <n v="5"/>
    <n v="0.2"/>
    <n v="68.596500000000006"/>
    <n v="2015"/>
    <x v="3"/>
    <s v="Q2"/>
    <n v="8.7500000000000008E-2"/>
  </r>
  <r>
    <m/>
    <m/>
    <m/>
    <m/>
    <m/>
    <m/>
    <m/>
    <m/>
    <m/>
    <m/>
    <m/>
    <m/>
    <m/>
    <m/>
    <m/>
    <m/>
    <m/>
    <m/>
    <m/>
    <m/>
    <m/>
    <n v="2756"/>
    <s v="CA-2015-155306"/>
    <d v="2015-04-17T00:00:00"/>
    <s v="4/21/2015"/>
    <s v="Standard Class"/>
    <s v="GA-14515"/>
    <x v="654"/>
    <x v="0"/>
    <s v="United States"/>
    <s v="San Francisco"/>
    <s v="California"/>
    <n v="94122"/>
    <x v="1"/>
    <s v="OFF-AP-10002651"/>
    <x v="1"/>
    <x v="9"/>
    <s v="Hoover Upright Vacuum With Dirt Cup"/>
    <n v="1447.65"/>
    <n v="5"/>
    <n v="0"/>
    <n v="419.81849999999997"/>
    <n v="2015"/>
    <x v="3"/>
    <s v="Q2"/>
    <n v="0.28999999999999998"/>
  </r>
  <r>
    <m/>
    <m/>
    <m/>
    <m/>
    <m/>
    <m/>
    <m/>
    <m/>
    <m/>
    <m/>
    <m/>
    <m/>
    <m/>
    <m/>
    <m/>
    <m/>
    <m/>
    <m/>
    <m/>
    <m/>
    <m/>
    <n v="2757"/>
    <s v="CA-2015-155306"/>
    <d v="2015-04-17T00:00:00"/>
    <s v="4/21/2015"/>
    <s v="Standard Class"/>
    <s v="GA-14515"/>
    <x v="654"/>
    <x v="0"/>
    <s v="United States"/>
    <s v="San Francisco"/>
    <s v="California"/>
    <n v="94122"/>
    <x v="1"/>
    <s v="OFF-PA-10001184"/>
    <x v="1"/>
    <x v="10"/>
    <s v="Xerox 1903"/>
    <n v="11.96"/>
    <n v="2"/>
    <n v="0"/>
    <n v="5.8604000000000003"/>
    <n v="2015"/>
    <x v="3"/>
    <s v="Q2"/>
    <n v="0.49"/>
  </r>
  <r>
    <m/>
    <m/>
    <m/>
    <m/>
    <m/>
    <m/>
    <m/>
    <m/>
    <m/>
    <m/>
    <m/>
    <m/>
    <m/>
    <m/>
    <m/>
    <m/>
    <m/>
    <m/>
    <m/>
    <m/>
    <m/>
    <n v="2758"/>
    <s v="CA-2016-127775"/>
    <d v="2016-06-11T00:00:00"/>
    <s v="6/13/2016"/>
    <s v="Second Class"/>
    <s v="ES-14020"/>
    <x v="301"/>
    <x v="0"/>
    <s v="United States"/>
    <s v="New York City"/>
    <s v="New York"/>
    <n v="10035"/>
    <x v="3"/>
    <s v="TEC-AC-10002402"/>
    <x v="2"/>
    <x v="11"/>
    <s v="Razer Kraken PRO Over Ear PC and Music Headset"/>
    <n v="239.97"/>
    <n v="3"/>
    <n v="0"/>
    <n v="71.991"/>
    <n v="2016"/>
    <x v="1"/>
    <s v="Q2"/>
    <n v="0.3"/>
  </r>
  <r>
    <m/>
    <m/>
    <m/>
    <m/>
    <m/>
    <m/>
    <m/>
    <m/>
    <m/>
    <m/>
    <m/>
    <m/>
    <m/>
    <m/>
    <m/>
    <m/>
    <m/>
    <m/>
    <m/>
    <m/>
    <m/>
    <n v="2759"/>
    <s v="CA-2016-146171"/>
    <d v="2016-03-11T00:00:00"/>
    <s v="3/15/2016"/>
    <s v="Standard Class"/>
    <s v="JP-16135"/>
    <x v="655"/>
    <x v="2"/>
    <s v="United States"/>
    <s v="Columbus"/>
    <s v="Georgia"/>
    <n v="31907"/>
    <x v="0"/>
    <s v="FUR-FU-10004270"/>
    <x v="0"/>
    <x v="5"/>
    <s v="Executive Impressions 13&quot; Clairmont Wall Clock"/>
    <n v="76.92"/>
    <n v="4"/>
    <n v="0"/>
    <n v="31.537199999999999"/>
    <n v="2016"/>
    <x v="10"/>
    <s v="Q1"/>
    <n v="0.41"/>
  </r>
  <r>
    <m/>
    <m/>
    <m/>
    <m/>
    <m/>
    <m/>
    <m/>
    <m/>
    <m/>
    <m/>
    <m/>
    <m/>
    <m/>
    <m/>
    <m/>
    <m/>
    <m/>
    <m/>
    <m/>
    <m/>
    <m/>
    <n v="2760"/>
    <s v="CA-2016-146171"/>
    <d v="2016-03-11T00:00:00"/>
    <s v="3/15/2016"/>
    <s v="Standard Class"/>
    <s v="JP-16135"/>
    <x v="655"/>
    <x v="2"/>
    <s v="United States"/>
    <s v="Columbus"/>
    <s v="Georgia"/>
    <n v="31907"/>
    <x v="0"/>
    <s v="OFF-ST-10001526"/>
    <x v="1"/>
    <x v="4"/>
    <s v="Iceberg Mobile Mega Data/Printer Cart "/>
    <n v="481.32"/>
    <n v="4"/>
    <n v="0"/>
    <n v="125.14319999999999"/>
    <n v="2016"/>
    <x v="10"/>
    <s v="Q1"/>
    <n v="0.26"/>
  </r>
  <r>
    <m/>
    <m/>
    <m/>
    <m/>
    <m/>
    <m/>
    <m/>
    <m/>
    <m/>
    <m/>
    <m/>
    <m/>
    <m/>
    <m/>
    <m/>
    <m/>
    <m/>
    <m/>
    <m/>
    <m/>
    <m/>
    <n v="2761"/>
    <s v="CA-2014-129574"/>
    <d v="2014-05-26T00:00:00"/>
    <s v="5/29/2014"/>
    <s v="First Class"/>
    <s v="Dp-13240"/>
    <x v="656"/>
    <x v="2"/>
    <s v="United States"/>
    <s v="Murray"/>
    <s v="Utah"/>
    <n v="84107"/>
    <x v="1"/>
    <s v="OFF-PA-10002893"/>
    <x v="1"/>
    <x v="10"/>
    <s v="Wirebound Service Call Books, 5 1/2&quot; x 4&quot;"/>
    <n v="48.4"/>
    <n v="5"/>
    <n v="0"/>
    <n v="23.231999999999999"/>
    <n v="2014"/>
    <x v="5"/>
    <s v="Q2"/>
    <n v="0.48"/>
  </r>
  <r>
    <m/>
    <m/>
    <m/>
    <m/>
    <m/>
    <m/>
    <m/>
    <m/>
    <m/>
    <m/>
    <m/>
    <m/>
    <m/>
    <m/>
    <m/>
    <m/>
    <m/>
    <m/>
    <m/>
    <m/>
    <m/>
    <n v="2762"/>
    <s v="CA-2017-126536"/>
    <d v="2017-10-12T00:00:00"/>
    <s v="10/14/2017"/>
    <s v="First Class"/>
    <s v="NK-18490"/>
    <x v="71"/>
    <x v="2"/>
    <s v="United States"/>
    <s v="San Francisco"/>
    <s v="California"/>
    <n v="94110"/>
    <x v="1"/>
    <s v="TEC-AC-10003709"/>
    <x v="2"/>
    <x v="11"/>
    <s v="Maxell 4.7GB DVD-R 5/Pack"/>
    <n v="0.99"/>
    <n v="1"/>
    <n v="0"/>
    <n v="0.43559999999999999"/>
    <n v="2017"/>
    <x v="2"/>
    <s v="Q4"/>
    <n v="0.44"/>
  </r>
  <r>
    <m/>
    <m/>
    <m/>
    <m/>
    <m/>
    <m/>
    <m/>
    <m/>
    <m/>
    <m/>
    <m/>
    <m/>
    <m/>
    <m/>
    <m/>
    <m/>
    <m/>
    <m/>
    <m/>
    <m/>
    <m/>
    <n v="2763"/>
    <s v="CA-2017-126536"/>
    <d v="2017-10-12T00:00:00"/>
    <s v="10/14/2017"/>
    <s v="First Class"/>
    <s v="NK-18490"/>
    <x v="71"/>
    <x v="2"/>
    <s v="United States"/>
    <s v="San Francisco"/>
    <s v="California"/>
    <n v="94110"/>
    <x v="1"/>
    <s v="OFF-BI-10001191"/>
    <x v="1"/>
    <x v="8"/>
    <s v="Canvas Sectional Post Binders"/>
    <n v="101.84"/>
    <n v="5"/>
    <n v="0.2"/>
    <n v="36.917000000000002"/>
    <n v="2017"/>
    <x v="2"/>
    <s v="Q4"/>
    <n v="0.36249999999999999"/>
  </r>
  <r>
    <m/>
    <m/>
    <m/>
    <m/>
    <m/>
    <m/>
    <m/>
    <m/>
    <m/>
    <m/>
    <m/>
    <m/>
    <m/>
    <m/>
    <m/>
    <m/>
    <m/>
    <m/>
    <m/>
    <m/>
    <m/>
    <n v="2764"/>
    <s v="CA-2017-165757"/>
    <d v="2017-06-22T00:00:00"/>
    <s v="6/28/2017"/>
    <s v="Standard Class"/>
    <s v="PL-18925"/>
    <x v="484"/>
    <x v="2"/>
    <s v="United States"/>
    <s v="Philadelphia"/>
    <s v="Pennsylvania"/>
    <n v="19140"/>
    <x v="3"/>
    <s v="OFF-BI-10003166"/>
    <x v="1"/>
    <x v="8"/>
    <s v="GBC Plasticlear Binding Covers"/>
    <n v="10.332000000000001"/>
    <n v="3"/>
    <n v="0.7"/>
    <n v="-7.5768000000000004"/>
    <n v="2017"/>
    <x v="1"/>
    <s v="Q2"/>
    <n v="-0.73333333333333328"/>
  </r>
  <r>
    <m/>
    <m/>
    <m/>
    <m/>
    <m/>
    <m/>
    <m/>
    <m/>
    <m/>
    <m/>
    <m/>
    <m/>
    <m/>
    <m/>
    <m/>
    <m/>
    <m/>
    <m/>
    <m/>
    <m/>
    <m/>
    <n v="2765"/>
    <s v="CA-2017-165757"/>
    <d v="2017-06-22T00:00:00"/>
    <s v="6/28/2017"/>
    <s v="Standard Class"/>
    <s v="PL-18925"/>
    <x v="484"/>
    <x v="2"/>
    <s v="United States"/>
    <s v="Philadelphia"/>
    <s v="Pennsylvania"/>
    <n v="19140"/>
    <x v="3"/>
    <s v="OFF-BI-10003982"/>
    <x v="1"/>
    <x v="8"/>
    <s v="Wilson Jones Century Plastic Molded Ring Binders"/>
    <n v="31.155000000000001"/>
    <n v="5"/>
    <n v="0.7"/>
    <n v="-23.8855"/>
    <n v="2017"/>
    <x v="1"/>
    <s v="Q2"/>
    <n v="-0.76666666666666661"/>
  </r>
  <r>
    <m/>
    <m/>
    <m/>
    <m/>
    <m/>
    <m/>
    <m/>
    <m/>
    <m/>
    <m/>
    <m/>
    <m/>
    <m/>
    <m/>
    <m/>
    <m/>
    <m/>
    <m/>
    <m/>
    <m/>
    <m/>
    <n v="2766"/>
    <s v="CA-2017-165757"/>
    <d v="2017-06-22T00:00:00"/>
    <s v="6/28/2017"/>
    <s v="Standard Class"/>
    <s v="PL-18925"/>
    <x v="484"/>
    <x v="2"/>
    <s v="United States"/>
    <s v="Philadelphia"/>
    <s v="Pennsylvania"/>
    <n v="19140"/>
    <x v="3"/>
    <s v="OFF-ST-10004835"/>
    <x v="1"/>
    <x v="4"/>
    <s v="Plastic Stacking Crates &amp; Casters"/>
    <n v="8.9280000000000008"/>
    <n v="2"/>
    <n v="0.2"/>
    <n v="0.66959999999999997"/>
    <n v="2017"/>
    <x v="1"/>
    <s v="Q2"/>
    <n v="7.4999999999999983E-2"/>
  </r>
  <r>
    <m/>
    <m/>
    <m/>
    <m/>
    <m/>
    <m/>
    <m/>
    <m/>
    <m/>
    <m/>
    <m/>
    <m/>
    <m/>
    <m/>
    <m/>
    <m/>
    <m/>
    <m/>
    <m/>
    <m/>
    <m/>
    <n v="2767"/>
    <s v="CA-2017-167752"/>
    <d v="2017-01-15T00:00:00"/>
    <s v="1/18/2017"/>
    <s v="First Class"/>
    <s v="RW-19690"/>
    <x v="355"/>
    <x v="0"/>
    <s v="United States"/>
    <s v="Philadelphia"/>
    <s v="Pennsylvania"/>
    <n v="19134"/>
    <x v="3"/>
    <s v="OFF-AP-10000159"/>
    <x v="1"/>
    <x v="9"/>
    <s v="Belkin F9M820V08 8 Outlet Surge"/>
    <n v="34.384"/>
    <n v="1"/>
    <n v="0.2"/>
    <n v="3.8681999999999999"/>
    <n v="2017"/>
    <x v="9"/>
    <s v="Q1"/>
    <n v="0.11249999999999999"/>
  </r>
  <r>
    <m/>
    <m/>
    <m/>
    <m/>
    <m/>
    <m/>
    <m/>
    <m/>
    <m/>
    <m/>
    <m/>
    <m/>
    <m/>
    <m/>
    <m/>
    <m/>
    <m/>
    <m/>
    <m/>
    <m/>
    <m/>
    <n v="2768"/>
    <s v="CA-2017-167752"/>
    <d v="2017-01-15T00:00:00"/>
    <s v="1/18/2017"/>
    <s v="First Class"/>
    <s v="RW-19690"/>
    <x v="355"/>
    <x v="0"/>
    <s v="United States"/>
    <s v="Philadelphia"/>
    <s v="Pennsylvania"/>
    <n v="19134"/>
    <x v="3"/>
    <s v="OFF-AP-10002945"/>
    <x v="1"/>
    <x v="9"/>
    <s v="Honeywell Enviracaire Portable HEPA Air Cleaner for 17' x 22' Room"/>
    <n v="1924.16"/>
    <n v="8"/>
    <n v="0.2"/>
    <n v="312.67599999999999"/>
    <n v="2017"/>
    <x v="9"/>
    <s v="Q1"/>
    <n v="0.16249999999999998"/>
  </r>
  <r>
    <m/>
    <m/>
    <m/>
    <m/>
    <m/>
    <m/>
    <m/>
    <m/>
    <m/>
    <m/>
    <m/>
    <m/>
    <m/>
    <m/>
    <m/>
    <m/>
    <m/>
    <m/>
    <m/>
    <m/>
    <m/>
    <n v="2769"/>
    <s v="US-2015-122140"/>
    <d v="2015-04-02T00:00:00"/>
    <d v="2015-07-04T00:00:00"/>
    <s v="Standard Class"/>
    <s v="MO-17950"/>
    <x v="657"/>
    <x v="0"/>
    <s v="United States"/>
    <s v="Dallas"/>
    <s v="Texas"/>
    <n v="75220"/>
    <x v="2"/>
    <s v="OFF-AP-10001242"/>
    <x v="1"/>
    <x v="9"/>
    <s v="APC 7 Outlet Network SurgeArrest Surge Protector"/>
    <n v="32.192"/>
    <n v="2"/>
    <n v="0.8"/>
    <n v="-80.48"/>
    <n v="2015"/>
    <x v="3"/>
    <s v="Q2"/>
    <n v="-2.5"/>
  </r>
  <r>
    <m/>
    <m/>
    <m/>
    <m/>
    <m/>
    <m/>
    <m/>
    <m/>
    <m/>
    <m/>
    <m/>
    <m/>
    <m/>
    <m/>
    <m/>
    <m/>
    <m/>
    <m/>
    <m/>
    <m/>
    <m/>
    <n v="2770"/>
    <s v="US-2015-122140"/>
    <d v="2015-04-02T00:00:00"/>
    <d v="2015-07-04T00:00:00"/>
    <s v="Standard Class"/>
    <s v="MO-17950"/>
    <x v="657"/>
    <x v="0"/>
    <s v="United States"/>
    <s v="Dallas"/>
    <s v="Texas"/>
    <n v="75220"/>
    <x v="2"/>
    <s v="TEC-AC-10003038"/>
    <x v="2"/>
    <x v="11"/>
    <s v="Kingston Digital DataTraveler 16GB USB 2.0"/>
    <n v="50.12"/>
    <n v="7"/>
    <n v="0.2"/>
    <n v="-0.62649999999999995"/>
    <n v="2015"/>
    <x v="3"/>
    <s v="Q2"/>
    <n v="-1.2499999999999999E-2"/>
  </r>
  <r>
    <m/>
    <m/>
    <m/>
    <m/>
    <m/>
    <m/>
    <m/>
    <m/>
    <m/>
    <m/>
    <m/>
    <m/>
    <m/>
    <m/>
    <m/>
    <m/>
    <m/>
    <m/>
    <m/>
    <m/>
    <m/>
    <n v="2771"/>
    <s v="US-2015-122140"/>
    <d v="2015-04-02T00:00:00"/>
    <d v="2015-07-04T00:00:00"/>
    <s v="Standard Class"/>
    <s v="MO-17950"/>
    <x v="657"/>
    <x v="0"/>
    <s v="United States"/>
    <s v="Dallas"/>
    <s v="Texas"/>
    <n v="75220"/>
    <x v="2"/>
    <s v="TEC-AC-10003289"/>
    <x v="2"/>
    <x v="11"/>
    <s v="Anker Ultra-Slim Mini Bluetooth 3.0 Wireless Keyboard"/>
    <n v="47.975999999999999"/>
    <n v="3"/>
    <n v="0.2"/>
    <n v="1.7990999999999999"/>
    <n v="2015"/>
    <x v="3"/>
    <s v="Q2"/>
    <n v="3.7499999999999999E-2"/>
  </r>
  <r>
    <m/>
    <m/>
    <m/>
    <m/>
    <m/>
    <m/>
    <m/>
    <m/>
    <m/>
    <m/>
    <m/>
    <m/>
    <m/>
    <m/>
    <m/>
    <m/>
    <m/>
    <m/>
    <m/>
    <m/>
    <m/>
    <n v="2772"/>
    <s v="CA-2016-163986"/>
    <d v="2016-09-03T00:00:00"/>
    <d v="2016-10-09T00:00:00"/>
    <s v="Standard Class"/>
    <s v="JJ-15445"/>
    <x v="370"/>
    <x v="0"/>
    <s v="United States"/>
    <s v="Waukesha"/>
    <s v="Wisconsin"/>
    <n v="53186"/>
    <x v="2"/>
    <s v="OFF-ST-10000918"/>
    <x v="1"/>
    <x v="4"/>
    <s v="Crate-A-Files"/>
    <n v="54.5"/>
    <n v="5"/>
    <n v="0"/>
    <n v="14.17"/>
    <n v="2016"/>
    <x v="8"/>
    <s v="Q3"/>
    <n v="0.26"/>
  </r>
  <r>
    <m/>
    <m/>
    <m/>
    <m/>
    <m/>
    <m/>
    <m/>
    <m/>
    <m/>
    <m/>
    <m/>
    <m/>
    <m/>
    <m/>
    <m/>
    <m/>
    <m/>
    <m/>
    <m/>
    <m/>
    <m/>
    <n v="2773"/>
    <s v="CA-2017-158967"/>
    <d v="2017-12-10T00:00:00"/>
    <d v="2017-12-12T00:00:00"/>
    <s v="First Class"/>
    <s v="BT-11680"/>
    <x v="537"/>
    <x v="0"/>
    <s v="United States"/>
    <s v="Fort Lauderdale"/>
    <s v="Florida"/>
    <n v="33311"/>
    <x v="0"/>
    <s v="FUR-FU-10001940"/>
    <x v="0"/>
    <x v="5"/>
    <s v="Staple-based wall hangings"/>
    <n v="19.103999999999999"/>
    <n v="3"/>
    <n v="0.2"/>
    <n v="5.7312000000000003"/>
    <n v="2017"/>
    <x v="4"/>
    <s v="Q4"/>
    <n v="0.30000000000000004"/>
  </r>
  <r>
    <m/>
    <m/>
    <m/>
    <m/>
    <m/>
    <m/>
    <m/>
    <m/>
    <m/>
    <m/>
    <m/>
    <m/>
    <m/>
    <m/>
    <m/>
    <m/>
    <m/>
    <m/>
    <m/>
    <m/>
    <m/>
    <n v="2774"/>
    <s v="CA-2016-131576"/>
    <d v="2016-11-22T00:00:00"/>
    <s v="11/26/2016"/>
    <s v="Standard Class"/>
    <s v="RD-19585"/>
    <x v="361"/>
    <x v="0"/>
    <s v="United States"/>
    <s v="Detroit"/>
    <s v="Michigan"/>
    <n v="48205"/>
    <x v="2"/>
    <s v="OFF-BI-10002852"/>
    <x v="1"/>
    <x v="8"/>
    <s v="Ibico Standard Transparent Covers"/>
    <n v="49.44"/>
    <n v="3"/>
    <n v="0"/>
    <n v="24.2256"/>
    <n v="2016"/>
    <x v="0"/>
    <s v="Q4"/>
    <n v="0.49000000000000005"/>
  </r>
  <r>
    <m/>
    <m/>
    <m/>
    <m/>
    <m/>
    <m/>
    <m/>
    <m/>
    <m/>
    <m/>
    <m/>
    <m/>
    <m/>
    <m/>
    <m/>
    <m/>
    <m/>
    <m/>
    <m/>
    <m/>
    <m/>
    <n v="2775"/>
    <s v="CA-2017-143455"/>
    <d v="2017-11-11T00:00:00"/>
    <s v="11/18/2017"/>
    <s v="Standard Class"/>
    <s v="ML-17755"/>
    <x v="529"/>
    <x v="2"/>
    <s v="United States"/>
    <s v="Springfield"/>
    <s v="Ohio"/>
    <n v="45503"/>
    <x v="3"/>
    <s v="OFF-PA-10004451"/>
    <x v="1"/>
    <x v="10"/>
    <s v="Xerox 222"/>
    <n v="10.368"/>
    <n v="2"/>
    <n v="0.2"/>
    <n v="3.6288"/>
    <n v="2017"/>
    <x v="0"/>
    <s v="Q4"/>
    <n v="0.35"/>
  </r>
  <r>
    <m/>
    <m/>
    <m/>
    <m/>
    <m/>
    <m/>
    <m/>
    <m/>
    <m/>
    <m/>
    <m/>
    <m/>
    <m/>
    <m/>
    <m/>
    <m/>
    <m/>
    <m/>
    <m/>
    <m/>
    <m/>
    <n v="2776"/>
    <s v="CA-2016-144729"/>
    <d v="2016-10-21T00:00:00"/>
    <s v="10/25/2016"/>
    <s v="Standard Class"/>
    <s v="JE-15745"/>
    <x v="32"/>
    <x v="0"/>
    <s v="United States"/>
    <s v="San Diego"/>
    <s v="California"/>
    <n v="92037"/>
    <x v="1"/>
    <s v="OFF-ST-10004804"/>
    <x v="1"/>
    <x v="4"/>
    <s v="Belkin 19&quot; Vented Equipment Shelf, Black"/>
    <n v="154.44"/>
    <n v="3"/>
    <n v="0"/>
    <n v="1.5444"/>
    <n v="2016"/>
    <x v="2"/>
    <s v="Q4"/>
    <n v="0.01"/>
  </r>
  <r>
    <m/>
    <m/>
    <m/>
    <m/>
    <m/>
    <m/>
    <m/>
    <m/>
    <m/>
    <m/>
    <m/>
    <m/>
    <m/>
    <m/>
    <m/>
    <m/>
    <m/>
    <m/>
    <m/>
    <m/>
    <m/>
    <n v="2777"/>
    <s v="CA-2015-127019"/>
    <d v="2015-12-21T00:00:00"/>
    <s v="12/25/2015"/>
    <s v="Standard Class"/>
    <s v="ER-13855"/>
    <x v="45"/>
    <x v="1"/>
    <s v="United States"/>
    <s v="Colorado Springs"/>
    <s v="Colorado"/>
    <n v="80906"/>
    <x v="1"/>
    <s v="OFF-AP-10003971"/>
    <x v="1"/>
    <x v="9"/>
    <s v="Belkin 6 Outlet Metallic Surge Strip"/>
    <n v="60.984000000000002"/>
    <n v="7"/>
    <n v="0.2"/>
    <n v="4.5738000000000003"/>
    <n v="2015"/>
    <x v="4"/>
    <s v="Q4"/>
    <n v="7.4999999999999997E-2"/>
  </r>
  <r>
    <m/>
    <m/>
    <m/>
    <m/>
    <m/>
    <m/>
    <m/>
    <m/>
    <m/>
    <m/>
    <m/>
    <m/>
    <m/>
    <m/>
    <m/>
    <m/>
    <m/>
    <m/>
    <m/>
    <m/>
    <m/>
    <n v="2778"/>
    <s v="CA-2015-138534"/>
    <d v="2015-07-17T00:00:00"/>
    <s v="7/19/2015"/>
    <s v="Second Class"/>
    <s v="JM-15535"/>
    <x v="341"/>
    <x v="0"/>
    <s v="United States"/>
    <s v="Bakersfield"/>
    <s v="California"/>
    <n v="93309"/>
    <x v="1"/>
    <s v="FUR-BO-10003159"/>
    <x v="0"/>
    <x v="0"/>
    <s v="Sauder Camden County Collection Libraries, Planked Cherry Finish"/>
    <n v="195.46600000000001"/>
    <n v="2"/>
    <n v="0.15"/>
    <n v="-13.797599999999999"/>
    <n v="2015"/>
    <x v="7"/>
    <s v="Q3"/>
    <n v="-7.0588235294117646E-2"/>
  </r>
  <r>
    <m/>
    <m/>
    <m/>
    <m/>
    <m/>
    <m/>
    <m/>
    <m/>
    <m/>
    <m/>
    <m/>
    <m/>
    <m/>
    <m/>
    <m/>
    <m/>
    <m/>
    <m/>
    <m/>
    <m/>
    <m/>
    <n v="2779"/>
    <s v="CA-2017-108322"/>
    <d v="2017-04-30T00:00:00"/>
    <d v="2017-05-05T00:00:00"/>
    <s v="Standard Class"/>
    <s v="SS-20140"/>
    <x v="164"/>
    <x v="1"/>
    <s v="United States"/>
    <s v="Pompano Beach"/>
    <s v="Florida"/>
    <n v="33068"/>
    <x v="0"/>
    <s v="FUR-FU-10001935"/>
    <x v="0"/>
    <x v="5"/>
    <s v="3M Hangers With Command Adhesive"/>
    <n v="23.68"/>
    <n v="8"/>
    <n v="0.2"/>
    <n v="6.2160000000000002"/>
    <n v="2017"/>
    <x v="3"/>
    <s v="Q2"/>
    <n v="0.26250000000000001"/>
  </r>
  <r>
    <m/>
    <m/>
    <m/>
    <m/>
    <m/>
    <m/>
    <m/>
    <m/>
    <m/>
    <m/>
    <m/>
    <m/>
    <m/>
    <m/>
    <m/>
    <m/>
    <m/>
    <m/>
    <m/>
    <m/>
    <m/>
    <n v="2780"/>
    <s v="CA-2017-108322"/>
    <d v="2017-04-30T00:00:00"/>
    <d v="2017-05-05T00:00:00"/>
    <s v="Standard Class"/>
    <s v="SS-20140"/>
    <x v="164"/>
    <x v="1"/>
    <s v="United States"/>
    <s v="Pompano Beach"/>
    <s v="Florida"/>
    <n v="33068"/>
    <x v="0"/>
    <s v="TEC-AC-10003433"/>
    <x v="2"/>
    <x v="11"/>
    <s v="Maxell 4.7GB DVD+R 5/Pack"/>
    <n v="2.3759999999999999"/>
    <n v="3"/>
    <n v="0.2"/>
    <n v="0.74250000000000005"/>
    <n v="2017"/>
    <x v="3"/>
    <s v="Q2"/>
    <n v="0.31250000000000006"/>
  </r>
  <r>
    <m/>
    <m/>
    <m/>
    <m/>
    <m/>
    <m/>
    <m/>
    <m/>
    <m/>
    <m/>
    <m/>
    <m/>
    <m/>
    <m/>
    <m/>
    <m/>
    <m/>
    <m/>
    <m/>
    <m/>
    <m/>
    <n v="2781"/>
    <s v="CA-2017-167668"/>
    <d v="2017-05-06T00:00:00"/>
    <d v="2017-08-05T00:00:00"/>
    <s v="First Class"/>
    <s v="TC-21295"/>
    <x v="646"/>
    <x v="0"/>
    <s v="United States"/>
    <s v="New York City"/>
    <s v="New York"/>
    <n v="10035"/>
    <x v="3"/>
    <s v="OFF-LA-10004544"/>
    <x v="1"/>
    <x v="2"/>
    <s v="Avery 505"/>
    <n v="59.2"/>
    <n v="4"/>
    <n v="0"/>
    <n v="29.6"/>
    <n v="2017"/>
    <x v="5"/>
    <s v="Q2"/>
    <n v="0.5"/>
  </r>
  <r>
    <m/>
    <m/>
    <m/>
    <m/>
    <m/>
    <m/>
    <m/>
    <m/>
    <m/>
    <m/>
    <m/>
    <m/>
    <m/>
    <m/>
    <m/>
    <m/>
    <m/>
    <m/>
    <m/>
    <m/>
    <m/>
    <n v="2782"/>
    <s v="CA-2017-146724"/>
    <d v="2017-11-20T00:00:00"/>
    <s v="11/27/2017"/>
    <s v="Standard Class"/>
    <s v="HG-15025"/>
    <x v="643"/>
    <x v="0"/>
    <s v="United States"/>
    <s v="Lakeville"/>
    <s v="Minnesota"/>
    <n v="55044"/>
    <x v="2"/>
    <s v="OFF-AR-10001026"/>
    <x v="1"/>
    <x v="6"/>
    <s v="Sanford Uni-Blazer View Highlighters, Chisel Tip, Yellow"/>
    <n v="22"/>
    <n v="10"/>
    <n v="0"/>
    <n v="9.68"/>
    <n v="2017"/>
    <x v="0"/>
    <s v="Q4"/>
    <n v="0.44"/>
  </r>
  <r>
    <m/>
    <m/>
    <m/>
    <m/>
    <m/>
    <m/>
    <m/>
    <m/>
    <m/>
    <m/>
    <m/>
    <m/>
    <m/>
    <m/>
    <m/>
    <m/>
    <m/>
    <m/>
    <m/>
    <m/>
    <m/>
    <n v="2783"/>
    <s v="CA-2016-139878"/>
    <d v="2016-11-11T00:00:00"/>
    <s v="11/16/2016"/>
    <s v="Standard Class"/>
    <s v="LD-17005"/>
    <x v="436"/>
    <x v="0"/>
    <s v="United States"/>
    <s v="Detroit"/>
    <s v="Michigan"/>
    <n v="48234"/>
    <x v="2"/>
    <s v="TEC-PH-10001336"/>
    <x v="2"/>
    <x v="7"/>
    <s v="Digium D40 VoIP phone"/>
    <n v="257.98"/>
    <n v="2"/>
    <n v="0"/>
    <n v="74.8142"/>
    <n v="2016"/>
    <x v="0"/>
    <s v="Q4"/>
    <n v="0.28999999999999998"/>
  </r>
  <r>
    <m/>
    <m/>
    <m/>
    <m/>
    <m/>
    <m/>
    <m/>
    <m/>
    <m/>
    <m/>
    <m/>
    <m/>
    <m/>
    <m/>
    <m/>
    <m/>
    <m/>
    <m/>
    <m/>
    <m/>
    <m/>
    <n v="2784"/>
    <s v="US-2016-106677"/>
    <d v="2016-11-05T00:00:00"/>
    <d v="2016-10-11T00:00:00"/>
    <s v="Standard Class"/>
    <s v="AS-10285"/>
    <x v="155"/>
    <x v="1"/>
    <s v="United States"/>
    <s v="Philadelphia"/>
    <s v="Pennsylvania"/>
    <n v="19134"/>
    <x v="3"/>
    <s v="TEC-PH-10003187"/>
    <x v="2"/>
    <x v="7"/>
    <s v="Anker Astro Mini 3000mAh Ultra-Compact Portable Charger"/>
    <n v="23.988"/>
    <n v="2"/>
    <n v="0.4"/>
    <n v="-15.992000000000001"/>
    <n v="2016"/>
    <x v="0"/>
    <s v="Q4"/>
    <n v="-0.66666666666666674"/>
  </r>
  <r>
    <m/>
    <m/>
    <m/>
    <m/>
    <m/>
    <m/>
    <m/>
    <m/>
    <m/>
    <m/>
    <m/>
    <m/>
    <m/>
    <m/>
    <m/>
    <m/>
    <m/>
    <m/>
    <m/>
    <m/>
    <m/>
    <n v="2785"/>
    <s v="CA-2016-116974"/>
    <d v="2016-10-09T00:00:00"/>
    <s v="10/15/2016"/>
    <s v="Standard Class"/>
    <s v="MP-17965"/>
    <x v="172"/>
    <x v="1"/>
    <s v="United States"/>
    <s v="Troy"/>
    <s v="Ohio"/>
    <n v="45373"/>
    <x v="3"/>
    <s v="TEC-PH-10004897"/>
    <x v="2"/>
    <x v="7"/>
    <s v="Mediabridge Sport Armband iPhone 5s"/>
    <n v="23.975999999999999"/>
    <n v="4"/>
    <n v="0.4"/>
    <n v="-15.5844"/>
    <n v="2016"/>
    <x v="2"/>
    <s v="Q4"/>
    <n v="-0.65"/>
  </r>
  <r>
    <m/>
    <m/>
    <m/>
    <m/>
    <m/>
    <m/>
    <m/>
    <m/>
    <m/>
    <m/>
    <m/>
    <m/>
    <m/>
    <m/>
    <m/>
    <m/>
    <m/>
    <m/>
    <m/>
    <m/>
    <m/>
    <n v="2786"/>
    <s v="CA-2015-149972"/>
    <d v="2015-09-21T00:00:00"/>
    <s v="9/23/2015"/>
    <s v="First Class"/>
    <s v="CD-12790"/>
    <x v="522"/>
    <x v="2"/>
    <s v="United States"/>
    <s v="Los Angeles"/>
    <s v="California"/>
    <n v="90036"/>
    <x v="1"/>
    <s v="FUR-CH-10004997"/>
    <x v="0"/>
    <x v="1"/>
    <s v="Hon Every-Day Series Multi-Task Chairs"/>
    <n v="601.53599999999994"/>
    <n v="4"/>
    <n v="0.2"/>
    <n v="0"/>
    <n v="2015"/>
    <x v="8"/>
    <s v="Q3"/>
    <n v="0"/>
  </r>
  <r>
    <m/>
    <m/>
    <m/>
    <m/>
    <m/>
    <m/>
    <m/>
    <m/>
    <m/>
    <m/>
    <m/>
    <m/>
    <m/>
    <m/>
    <m/>
    <m/>
    <m/>
    <m/>
    <m/>
    <m/>
    <m/>
    <n v="2787"/>
    <s v="CA-2015-149972"/>
    <d v="2015-09-21T00:00:00"/>
    <s v="9/23/2015"/>
    <s v="First Class"/>
    <s v="CD-12790"/>
    <x v="522"/>
    <x v="2"/>
    <s v="United States"/>
    <s v="Los Angeles"/>
    <s v="California"/>
    <n v="90036"/>
    <x v="1"/>
    <s v="OFF-FA-10002763"/>
    <x v="1"/>
    <x v="13"/>
    <s v="Advantus Map Pennant Flags and Round Head Tacks"/>
    <n v="7.9"/>
    <n v="2"/>
    <n v="0"/>
    <n v="2.528"/>
    <n v="2015"/>
    <x v="8"/>
    <s v="Q3"/>
    <n v="0.32"/>
  </r>
  <r>
    <m/>
    <m/>
    <m/>
    <m/>
    <m/>
    <m/>
    <m/>
    <m/>
    <m/>
    <m/>
    <m/>
    <m/>
    <m/>
    <m/>
    <m/>
    <m/>
    <m/>
    <m/>
    <m/>
    <m/>
    <m/>
    <n v="2788"/>
    <s v="US-2014-117744"/>
    <d v="2014-12-02T00:00:00"/>
    <d v="2014-06-12T00:00:00"/>
    <s v="Standard Class"/>
    <s v="MD-17860"/>
    <x v="550"/>
    <x v="1"/>
    <s v="United States"/>
    <s v="Corpus Christi"/>
    <s v="Texas"/>
    <n v="78415"/>
    <x v="2"/>
    <s v="FUR-FU-10001588"/>
    <x v="0"/>
    <x v="5"/>
    <s v="Deflect-o SuperTray Unbreakable Stackable Tray, Letter, Black"/>
    <n v="58.36"/>
    <n v="5"/>
    <n v="0.6"/>
    <n v="-24.803000000000001"/>
    <n v="2014"/>
    <x v="4"/>
    <s v="Q4"/>
    <n v="-0.42500000000000004"/>
  </r>
  <r>
    <m/>
    <m/>
    <m/>
    <m/>
    <m/>
    <m/>
    <m/>
    <m/>
    <m/>
    <m/>
    <m/>
    <m/>
    <m/>
    <m/>
    <m/>
    <m/>
    <m/>
    <m/>
    <m/>
    <m/>
    <m/>
    <n v="2789"/>
    <s v="US-2014-117744"/>
    <d v="2014-12-02T00:00:00"/>
    <d v="2014-06-12T00:00:00"/>
    <s v="Standard Class"/>
    <s v="MD-17860"/>
    <x v="550"/>
    <x v="1"/>
    <s v="United States"/>
    <s v="Corpus Christi"/>
    <s v="Texas"/>
    <n v="78415"/>
    <x v="2"/>
    <s v="OFF-AR-10000940"/>
    <x v="1"/>
    <x v="6"/>
    <s v="Newell 343"/>
    <n v="16.463999999999999"/>
    <n v="7"/>
    <n v="0.2"/>
    <n v="1.4406000000000001"/>
    <n v="2014"/>
    <x v="4"/>
    <s v="Q4"/>
    <n v="8.7500000000000008E-2"/>
  </r>
  <r>
    <m/>
    <m/>
    <m/>
    <m/>
    <m/>
    <m/>
    <m/>
    <m/>
    <m/>
    <m/>
    <m/>
    <m/>
    <m/>
    <m/>
    <m/>
    <m/>
    <m/>
    <m/>
    <m/>
    <m/>
    <m/>
    <n v="2790"/>
    <s v="US-2014-117744"/>
    <d v="2014-12-02T00:00:00"/>
    <d v="2014-06-12T00:00:00"/>
    <s v="Standard Class"/>
    <s v="MD-17860"/>
    <x v="550"/>
    <x v="1"/>
    <s v="United States"/>
    <s v="Corpus Christi"/>
    <s v="Texas"/>
    <n v="78415"/>
    <x v="2"/>
    <s v="FUR-FU-10002759"/>
    <x v="0"/>
    <x v="5"/>
    <s v="12-1/2 Diameter Round Wall Clock"/>
    <n v="39.96"/>
    <n v="5"/>
    <n v="0.6"/>
    <n v="-23.975999999999999"/>
    <n v="2014"/>
    <x v="4"/>
    <s v="Q4"/>
    <n v="-0.6"/>
  </r>
  <r>
    <m/>
    <m/>
    <m/>
    <m/>
    <m/>
    <m/>
    <m/>
    <m/>
    <m/>
    <m/>
    <m/>
    <m/>
    <m/>
    <m/>
    <m/>
    <m/>
    <m/>
    <m/>
    <m/>
    <m/>
    <m/>
    <n v="2791"/>
    <s v="CA-2014-125514"/>
    <d v="2014-09-21T00:00:00"/>
    <s v="9/22/2014"/>
    <s v="First Class"/>
    <s v="BM-11650"/>
    <x v="312"/>
    <x v="1"/>
    <s v="United States"/>
    <s v="Omaha"/>
    <s v="Nebraska"/>
    <n v="68104"/>
    <x v="2"/>
    <s v="OFF-AP-10000358"/>
    <x v="1"/>
    <x v="9"/>
    <s v="Fellowes Basic Home/Office Series Surge Protectors"/>
    <n v="25.96"/>
    <n v="2"/>
    <n v="0"/>
    <n v="7.5284000000000004"/>
    <n v="2014"/>
    <x v="8"/>
    <s v="Q3"/>
    <n v="0.28999999999999998"/>
  </r>
  <r>
    <m/>
    <m/>
    <m/>
    <m/>
    <m/>
    <m/>
    <m/>
    <m/>
    <m/>
    <m/>
    <m/>
    <m/>
    <m/>
    <m/>
    <m/>
    <m/>
    <m/>
    <m/>
    <m/>
    <m/>
    <m/>
    <n v="2792"/>
    <s v="CA-2014-125514"/>
    <d v="2014-09-21T00:00:00"/>
    <s v="9/22/2014"/>
    <s v="First Class"/>
    <s v="BM-11650"/>
    <x v="312"/>
    <x v="1"/>
    <s v="United States"/>
    <s v="Omaha"/>
    <s v="Nebraska"/>
    <n v="68104"/>
    <x v="2"/>
    <s v="OFF-AP-10003281"/>
    <x v="1"/>
    <x v="9"/>
    <s v="Acco 6 Outlet Guardian Standard Surge Suppressor"/>
    <n v="36.270000000000003"/>
    <n v="3"/>
    <n v="0"/>
    <n v="10.881"/>
    <n v="2014"/>
    <x v="8"/>
    <s v="Q3"/>
    <n v="0.3"/>
  </r>
  <r>
    <m/>
    <m/>
    <m/>
    <m/>
    <m/>
    <m/>
    <m/>
    <m/>
    <m/>
    <m/>
    <m/>
    <m/>
    <m/>
    <m/>
    <m/>
    <m/>
    <m/>
    <m/>
    <m/>
    <m/>
    <m/>
    <n v="2793"/>
    <s v="CA-2014-125514"/>
    <d v="2014-09-21T00:00:00"/>
    <s v="9/22/2014"/>
    <s v="First Class"/>
    <s v="BM-11650"/>
    <x v="312"/>
    <x v="1"/>
    <s v="United States"/>
    <s v="Omaha"/>
    <s v="Nebraska"/>
    <n v="68104"/>
    <x v="2"/>
    <s v="OFF-PA-10000029"/>
    <x v="1"/>
    <x v="10"/>
    <s v="Xerox 224"/>
    <n v="6.48"/>
    <n v="1"/>
    <n v="0"/>
    <n v="3.1103999999999998"/>
    <n v="2014"/>
    <x v="8"/>
    <s v="Q3"/>
    <n v="0.47999999999999993"/>
  </r>
  <r>
    <m/>
    <m/>
    <m/>
    <m/>
    <m/>
    <m/>
    <m/>
    <m/>
    <m/>
    <m/>
    <m/>
    <m/>
    <m/>
    <m/>
    <m/>
    <m/>
    <m/>
    <m/>
    <m/>
    <m/>
    <m/>
    <n v="2794"/>
    <s v="CA-2014-154599"/>
    <d v="2014-04-12T00:00:00"/>
    <s v="4/17/2014"/>
    <s v="Standard Class"/>
    <s v="KN-16450"/>
    <x v="634"/>
    <x v="1"/>
    <s v="United States"/>
    <s v="Redondo Beach"/>
    <s v="California"/>
    <n v="90278"/>
    <x v="1"/>
    <s v="TEC-PH-10001557"/>
    <x v="2"/>
    <x v="7"/>
    <s v="Pyle PMP37LED"/>
    <n v="1075.088"/>
    <n v="14"/>
    <n v="0.2"/>
    <n v="94.0702"/>
    <n v="2014"/>
    <x v="3"/>
    <s v="Q2"/>
    <n v="8.7500000000000008E-2"/>
  </r>
  <r>
    <m/>
    <m/>
    <m/>
    <m/>
    <m/>
    <m/>
    <m/>
    <m/>
    <m/>
    <m/>
    <m/>
    <m/>
    <m/>
    <m/>
    <m/>
    <m/>
    <m/>
    <m/>
    <m/>
    <m/>
    <m/>
    <n v="2795"/>
    <s v="CA-2014-154599"/>
    <d v="2014-04-12T00:00:00"/>
    <s v="4/17/2014"/>
    <s v="Standard Class"/>
    <s v="KN-16450"/>
    <x v="634"/>
    <x v="1"/>
    <s v="United States"/>
    <s v="Redondo Beach"/>
    <s v="California"/>
    <n v="90278"/>
    <x v="1"/>
    <s v="TEC-PH-10000576"/>
    <x v="2"/>
    <x v="7"/>
    <s v="AT&amp;T 1080 Corded phone"/>
    <n v="438.36799999999999"/>
    <n v="4"/>
    <n v="0.2"/>
    <n v="38.357199999999999"/>
    <n v="2014"/>
    <x v="3"/>
    <s v="Q2"/>
    <n v="8.7499999999999994E-2"/>
  </r>
  <r>
    <m/>
    <m/>
    <m/>
    <m/>
    <m/>
    <m/>
    <m/>
    <m/>
    <m/>
    <m/>
    <m/>
    <m/>
    <m/>
    <m/>
    <m/>
    <m/>
    <m/>
    <m/>
    <m/>
    <m/>
    <m/>
    <n v="2796"/>
    <s v="CA-2014-154599"/>
    <d v="2014-04-12T00:00:00"/>
    <s v="4/17/2014"/>
    <s v="Standard Class"/>
    <s v="KN-16450"/>
    <x v="634"/>
    <x v="1"/>
    <s v="United States"/>
    <s v="Redondo Beach"/>
    <s v="California"/>
    <n v="90278"/>
    <x v="1"/>
    <s v="OFF-BI-10002764"/>
    <x v="1"/>
    <x v="8"/>
    <s v="Recycled Pressboard Report Cover with Reinforced Top Hinge"/>
    <n v="18.088000000000001"/>
    <n v="7"/>
    <n v="0.2"/>
    <n v="6.5568999999999997"/>
    <n v="2014"/>
    <x v="3"/>
    <s v="Q2"/>
    <n v="0.36249999999999999"/>
  </r>
  <r>
    <m/>
    <m/>
    <m/>
    <m/>
    <m/>
    <m/>
    <m/>
    <m/>
    <m/>
    <m/>
    <m/>
    <m/>
    <m/>
    <m/>
    <m/>
    <m/>
    <m/>
    <m/>
    <m/>
    <m/>
    <m/>
    <n v="2797"/>
    <s v="CA-2014-154599"/>
    <d v="2014-04-12T00:00:00"/>
    <s v="4/17/2014"/>
    <s v="Standard Class"/>
    <s v="KN-16450"/>
    <x v="634"/>
    <x v="1"/>
    <s v="United States"/>
    <s v="Redondo Beach"/>
    <s v="California"/>
    <n v="90278"/>
    <x v="1"/>
    <s v="FUR-BO-10001337"/>
    <x v="0"/>
    <x v="0"/>
    <s v="O'Sullivan Living Dimensions 2-Shelf Bookcases"/>
    <n v="308.49900000000002"/>
    <n v="3"/>
    <n v="0.15"/>
    <n v="-18.146999999999998"/>
    <n v="2014"/>
    <x v="3"/>
    <s v="Q2"/>
    <n v="-5.8823529411764698E-2"/>
  </r>
  <r>
    <m/>
    <m/>
    <m/>
    <m/>
    <m/>
    <m/>
    <m/>
    <m/>
    <m/>
    <m/>
    <m/>
    <m/>
    <m/>
    <m/>
    <m/>
    <m/>
    <m/>
    <m/>
    <m/>
    <m/>
    <m/>
    <n v="2798"/>
    <s v="CA-2017-158743"/>
    <d v="2017-10-20T00:00:00"/>
    <s v="10/27/2017"/>
    <s v="Standard Class"/>
    <s v="IG-15085"/>
    <x v="490"/>
    <x v="0"/>
    <s v="United States"/>
    <s v="Little Rock"/>
    <s v="Arkansas"/>
    <n v="72209"/>
    <x v="0"/>
    <s v="OFF-AR-10002257"/>
    <x v="1"/>
    <x v="6"/>
    <s v="Eldon Spacemaker Box, Quick-Snap Lid, Clear"/>
    <n v="13.36"/>
    <n v="4"/>
    <n v="0"/>
    <n v="4.1416000000000004"/>
    <n v="2017"/>
    <x v="2"/>
    <s v="Q4"/>
    <n v="0.31000000000000005"/>
  </r>
  <r>
    <m/>
    <m/>
    <m/>
    <m/>
    <m/>
    <m/>
    <m/>
    <m/>
    <m/>
    <m/>
    <m/>
    <m/>
    <m/>
    <m/>
    <m/>
    <m/>
    <m/>
    <m/>
    <m/>
    <m/>
    <m/>
    <n v="2799"/>
    <s v="CA-2017-158743"/>
    <d v="2017-10-20T00:00:00"/>
    <s v="10/27/2017"/>
    <s v="Standard Class"/>
    <s v="IG-15085"/>
    <x v="490"/>
    <x v="0"/>
    <s v="United States"/>
    <s v="Little Rock"/>
    <s v="Arkansas"/>
    <n v="72209"/>
    <x v="0"/>
    <s v="OFF-PA-10001019"/>
    <x v="1"/>
    <x v="10"/>
    <s v="Xerox 1884"/>
    <n v="39.96"/>
    <n v="2"/>
    <n v="0"/>
    <n v="18.781199999999998"/>
    <n v="2017"/>
    <x v="2"/>
    <s v="Q4"/>
    <n v="0.47"/>
  </r>
  <r>
    <m/>
    <m/>
    <m/>
    <m/>
    <m/>
    <m/>
    <m/>
    <m/>
    <m/>
    <m/>
    <m/>
    <m/>
    <m/>
    <m/>
    <m/>
    <m/>
    <m/>
    <m/>
    <m/>
    <m/>
    <m/>
    <n v="2800"/>
    <s v="CA-2017-158743"/>
    <d v="2017-10-20T00:00:00"/>
    <s v="10/27/2017"/>
    <s v="Standard Class"/>
    <s v="IG-15085"/>
    <x v="490"/>
    <x v="0"/>
    <s v="United States"/>
    <s v="Little Rock"/>
    <s v="Arkansas"/>
    <n v="72209"/>
    <x v="0"/>
    <s v="OFF-BI-10003364"/>
    <x v="1"/>
    <x v="8"/>
    <s v="Binding Machine Supplies"/>
    <n v="145.85"/>
    <n v="5"/>
    <n v="0"/>
    <n v="70.007999999999996"/>
    <n v="2017"/>
    <x v="2"/>
    <s v="Q4"/>
    <n v="0.48"/>
  </r>
  <r>
    <m/>
    <m/>
    <m/>
    <m/>
    <m/>
    <m/>
    <m/>
    <m/>
    <m/>
    <m/>
    <m/>
    <m/>
    <m/>
    <m/>
    <m/>
    <m/>
    <m/>
    <m/>
    <m/>
    <m/>
    <m/>
    <n v="2801"/>
    <s v="CA-2016-153318"/>
    <d v="2016-10-25T00:00:00"/>
    <s v="10/28/2016"/>
    <s v="First Class"/>
    <s v="JS-15595"/>
    <x v="329"/>
    <x v="1"/>
    <s v="United States"/>
    <s v="Miami"/>
    <s v="Florida"/>
    <n v="33180"/>
    <x v="0"/>
    <s v="TEC-PH-10000984"/>
    <x v="2"/>
    <x v="7"/>
    <s v="Panasonic KX-TG9471B"/>
    <n v="783.96"/>
    <n v="5"/>
    <n v="0.2"/>
    <n v="78.396000000000001"/>
    <n v="2016"/>
    <x v="2"/>
    <s v="Q4"/>
    <n v="9.9999999999999992E-2"/>
  </r>
  <r>
    <m/>
    <m/>
    <m/>
    <m/>
    <m/>
    <m/>
    <m/>
    <m/>
    <m/>
    <m/>
    <m/>
    <m/>
    <m/>
    <m/>
    <m/>
    <m/>
    <m/>
    <m/>
    <m/>
    <m/>
    <m/>
    <n v="2802"/>
    <s v="US-2015-110163"/>
    <d v="2015-11-01T00:00:00"/>
    <d v="2015-04-11T00:00:00"/>
    <s v="First Class"/>
    <s v="GA-14725"/>
    <x v="315"/>
    <x v="0"/>
    <s v="United States"/>
    <s v="Salem"/>
    <s v="Oregon"/>
    <n v="97301"/>
    <x v="1"/>
    <s v="OFF-AR-10001683"/>
    <x v="1"/>
    <x v="6"/>
    <s v="Lumber Crayons"/>
    <n v="7.88"/>
    <n v="1"/>
    <n v="0.2"/>
    <n v="1.7729999999999999"/>
    <n v="2015"/>
    <x v="0"/>
    <s v="Q4"/>
    <n v="0.22499999999999998"/>
  </r>
  <r>
    <m/>
    <m/>
    <m/>
    <m/>
    <m/>
    <m/>
    <m/>
    <m/>
    <m/>
    <m/>
    <m/>
    <m/>
    <m/>
    <m/>
    <m/>
    <m/>
    <m/>
    <m/>
    <m/>
    <m/>
    <m/>
    <n v="2803"/>
    <s v="CA-2017-143329"/>
    <d v="2017-11-03T00:00:00"/>
    <d v="2017-08-11T00:00:00"/>
    <s v="Standard Class"/>
    <s v="DL-13330"/>
    <x v="658"/>
    <x v="0"/>
    <s v="United States"/>
    <s v="Las Cruces"/>
    <s v="New Mexico"/>
    <n v="88001"/>
    <x v="1"/>
    <s v="FUR-FU-10000629"/>
    <x v="0"/>
    <x v="5"/>
    <s v="9-3/4 Diameter Round Wall Clock"/>
    <n v="41.37"/>
    <n v="3"/>
    <n v="0"/>
    <n v="17.375399999999999"/>
    <n v="2017"/>
    <x v="0"/>
    <s v="Q4"/>
    <n v="0.42"/>
  </r>
  <r>
    <m/>
    <m/>
    <m/>
    <m/>
    <m/>
    <m/>
    <m/>
    <m/>
    <m/>
    <m/>
    <m/>
    <m/>
    <m/>
    <m/>
    <m/>
    <m/>
    <m/>
    <m/>
    <m/>
    <m/>
    <m/>
    <n v="2804"/>
    <s v="CA-2015-159380"/>
    <d v="2015-05-12T00:00:00"/>
    <s v="5/16/2015"/>
    <s v="Standard Class"/>
    <s v="CS-12505"/>
    <x v="473"/>
    <x v="0"/>
    <s v="United States"/>
    <s v="San Francisco"/>
    <s v="California"/>
    <n v="94122"/>
    <x v="1"/>
    <s v="OFF-PA-10003893"/>
    <x v="1"/>
    <x v="10"/>
    <s v="Xerox 1962"/>
    <n v="12.84"/>
    <n v="3"/>
    <n v="0"/>
    <n v="5.7779999999999996"/>
    <n v="2015"/>
    <x v="5"/>
    <s v="Q2"/>
    <n v="0.44999999999999996"/>
  </r>
  <r>
    <m/>
    <m/>
    <m/>
    <m/>
    <m/>
    <m/>
    <m/>
    <m/>
    <m/>
    <m/>
    <m/>
    <m/>
    <m/>
    <m/>
    <m/>
    <m/>
    <m/>
    <m/>
    <m/>
    <m/>
    <m/>
    <n v="2805"/>
    <s v="CA-2015-159380"/>
    <d v="2015-05-12T00:00:00"/>
    <s v="5/16/2015"/>
    <s v="Standard Class"/>
    <s v="CS-12505"/>
    <x v="473"/>
    <x v="0"/>
    <s v="United States"/>
    <s v="San Francisco"/>
    <s v="California"/>
    <n v="94122"/>
    <x v="1"/>
    <s v="OFF-PA-10004239"/>
    <x v="1"/>
    <x v="10"/>
    <s v="Xerox 1953"/>
    <n v="25.68"/>
    <n v="6"/>
    <n v="0"/>
    <n v="11.555999999999999"/>
    <n v="2015"/>
    <x v="5"/>
    <s v="Q2"/>
    <n v="0.44999999999999996"/>
  </r>
  <r>
    <m/>
    <m/>
    <m/>
    <m/>
    <m/>
    <m/>
    <m/>
    <m/>
    <m/>
    <m/>
    <m/>
    <m/>
    <m/>
    <m/>
    <m/>
    <m/>
    <m/>
    <m/>
    <m/>
    <m/>
    <m/>
    <n v="2806"/>
    <s v="CA-2015-122623"/>
    <d v="2015-09-07T00:00:00"/>
    <d v="2015-11-09T00:00:00"/>
    <s v="Standard Class"/>
    <s v="CC-12145"/>
    <x v="230"/>
    <x v="0"/>
    <s v="United States"/>
    <s v="El Paso"/>
    <s v="Texas"/>
    <n v="79907"/>
    <x v="2"/>
    <s v="FUR-CH-10000553"/>
    <x v="0"/>
    <x v="1"/>
    <s v="Metal Folding Chairs, Beige, 4/Carton"/>
    <n v="47.515999999999998"/>
    <n v="2"/>
    <n v="0.3"/>
    <n v="-2.0364"/>
    <n v="2015"/>
    <x v="8"/>
    <s v="Q3"/>
    <n v="-4.2857142857142858E-2"/>
  </r>
  <r>
    <m/>
    <m/>
    <m/>
    <m/>
    <m/>
    <m/>
    <m/>
    <m/>
    <m/>
    <m/>
    <m/>
    <m/>
    <m/>
    <m/>
    <m/>
    <m/>
    <m/>
    <m/>
    <m/>
    <m/>
    <m/>
    <n v="2807"/>
    <s v="CA-2015-148635"/>
    <d v="2015-07-25T00:00:00"/>
    <s v="7/27/2015"/>
    <s v="Second Class"/>
    <s v="MH-18025"/>
    <x v="659"/>
    <x v="0"/>
    <s v="United States"/>
    <s v="Seattle"/>
    <s v="Washington"/>
    <n v="98115"/>
    <x v="1"/>
    <s v="OFF-FA-10004395"/>
    <x v="1"/>
    <x v="13"/>
    <s v="Plymouth Boxed Rubber Bands by Plymouth"/>
    <n v="9.42"/>
    <n v="2"/>
    <n v="0"/>
    <n v="0.47099999999999997"/>
    <n v="2015"/>
    <x v="7"/>
    <s v="Q3"/>
    <n v="4.9999999999999996E-2"/>
  </r>
  <r>
    <m/>
    <m/>
    <m/>
    <m/>
    <m/>
    <m/>
    <m/>
    <m/>
    <m/>
    <m/>
    <m/>
    <m/>
    <m/>
    <m/>
    <m/>
    <m/>
    <m/>
    <m/>
    <m/>
    <m/>
    <m/>
    <n v="2808"/>
    <s v="CA-2015-148635"/>
    <d v="2015-07-25T00:00:00"/>
    <s v="7/27/2015"/>
    <s v="Second Class"/>
    <s v="MH-18025"/>
    <x v="659"/>
    <x v="0"/>
    <s v="United States"/>
    <s v="Seattle"/>
    <s v="Washington"/>
    <n v="98115"/>
    <x v="1"/>
    <s v="OFF-PA-10004782"/>
    <x v="1"/>
    <x v="10"/>
    <s v="Xerox 228"/>
    <n v="12.96"/>
    <n v="2"/>
    <n v="0"/>
    <n v="6.2207999999999997"/>
    <n v="2015"/>
    <x v="7"/>
    <s v="Q3"/>
    <n v="0.47999999999999993"/>
  </r>
  <r>
    <m/>
    <m/>
    <m/>
    <m/>
    <m/>
    <m/>
    <m/>
    <m/>
    <m/>
    <m/>
    <m/>
    <m/>
    <m/>
    <m/>
    <m/>
    <m/>
    <m/>
    <m/>
    <m/>
    <m/>
    <m/>
    <n v="2809"/>
    <s v="CA-2015-148635"/>
    <d v="2015-07-25T00:00:00"/>
    <s v="7/27/2015"/>
    <s v="Second Class"/>
    <s v="MH-18025"/>
    <x v="659"/>
    <x v="0"/>
    <s v="United States"/>
    <s v="Seattle"/>
    <s v="Washington"/>
    <n v="98115"/>
    <x v="1"/>
    <s v="FUR-BO-10002213"/>
    <x v="0"/>
    <x v="0"/>
    <s v="Sauder Forest Hills Library, Woodland Oak Finish"/>
    <n v="704.9"/>
    <n v="5"/>
    <n v="0"/>
    <n v="56.392000000000003"/>
    <n v="2015"/>
    <x v="7"/>
    <s v="Q3"/>
    <n v="0.08"/>
  </r>
  <r>
    <m/>
    <m/>
    <m/>
    <m/>
    <m/>
    <m/>
    <m/>
    <m/>
    <m/>
    <m/>
    <m/>
    <m/>
    <m/>
    <m/>
    <m/>
    <m/>
    <m/>
    <m/>
    <m/>
    <m/>
    <m/>
    <n v="2810"/>
    <s v="CA-2015-148635"/>
    <d v="2015-07-25T00:00:00"/>
    <s v="7/27/2015"/>
    <s v="Second Class"/>
    <s v="MH-18025"/>
    <x v="659"/>
    <x v="0"/>
    <s v="United States"/>
    <s v="Seattle"/>
    <s v="Washington"/>
    <n v="98115"/>
    <x v="1"/>
    <s v="FUR-CH-10001854"/>
    <x v="0"/>
    <x v="1"/>
    <s v="Office Star - Professional Matrix Back Chair with 2-to-1 Synchro Tilt and Mesh Fabric Seat"/>
    <n v="561.56799999999998"/>
    <n v="2"/>
    <n v="0.2"/>
    <n v="28.078399999999998"/>
    <n v="2015"/>
    <x v="7"/>
    <s v="Q3"/>
    <n v="4.9999999999999996E-2"/>
  </r>
  <r>
    <m/>
    <m/>
    <m/>
    <m/>
    <m/>
    <m/>
    <m/>
    <m/>
    <m/>
    <m/>
    <m/>
    <m/>
    <m/>
    <m/>
    <m/>
    <m/>
    <m/>
    <m/>
    <m/>
    <m/>
    <m/>
    <n v="2811"/>
    <s v="CA-2015-135685"/>
    <d v="2015-11-16T00:00:00"/>
    <s v="11/18/2015"/>
    <s v="Second Class"/>
    <s v="MP-18175"/>
    <x v="486"/>
    <x v="2"/>
    <s v="United States"/>
    <s v="Milwaukee"/>
    <s v="Wisconsin"/>
    <n v="53209"/>
    <x v="2"/>
    <s v="OFF-PA-10000157"/>
    <x v="1"/>
    <x v="10"/>
    <s v="Xerox 191"/>
    <n v="179.82"/>
    <n v="9"/>
    <n v="0"/>
    <n v="84.5154"/>
    <n v="2015"/>
    <x v="0"/>
    <s v="Q4"/>
    <n v="0.47000000000000003"/>
  </r>
  <r>
    <m/>
    <m/>
    <m/>
    <m/>
    <m/>
    <m/>
    <m/>
    <m/>
    <m/>
    <m/>
    <m/>
    <m/>
    <m/>
    <m/>
    <m/>
    <m/>
    <m/>
    <m/>
    <m/>
    <m/>
    <m/>
    <n v="2812"/>
    <s v="CA-2015-135685"/>
    <d v="2015-11-16T00:00:00"/>
    <s v="11/18/2015"/>
    <s v="Second Class"/>
    <s v="MP-18175"/>
    <x v="486"/>
    <x v="2"/>
    <s v="United States"/>
    <s v="Milwaukee"/>
    <s v="Wisconsin"/>
    <n v="53209"/>
    <x v="2"/>
    <s v="FUR-FU-10001185"/>
    <x v="0"/>
    <x v="5"/>
    <s v="Advantus Employee of the Month Certificate Frame, 11 x 13-1/2"/>
    <n v="185.58"/>
    <n v="6"/>
    <n v="0"/>
    <n v="76.087800000000001"/>
    <n v="2015"/>
    <x v="0"/>
    <s v="Q4"/>
    <n v="0.41"/>
  </r>
  <r>
    <m/>
    <m/>
    <m/>
    <m/>
    <m/>
    <m/>
    <m/>
    <m/>
    <m/>
    <m/>
    <m/>
    <m/>
    <m/>
    <m/>
    <m/>
    <m/>
    <m/>
    <m/>
    <m/>
    <m/>
    <m/>
    <n v="2813"/>
    <s v="CA-2015-135685"/>
    <d v="2015-11-16T00:00:00"/>
    <s v="11/18/2015"/>
    <s v="Second Class"/>
    <s v="MP-18175"/>
    <x v="486"/>
    <x v="2"/>
    <s v="United States"/>
    <s v="Milwaukee"/>
    <s v="Wisconsin"/>
    <n v="53209"/>
    <x v="2"/>
    <s v="FUR-TA-10001520"/>
    <x v="0"/>
    <x v="3"/>
    <s v="Lesro Sheffield Collection Coffee Table, End Table, Center Table, Corner Table"/>
    <n v="214.11"/>
    <n v="3"/>
    <n v="0"/>
    <n v="36.398699999999998"/>
    <n v="2015"/>
    <x v="0"/>
    <s v="Q4"/>
    <n v="0.16999999999999998"/>
  </r>
  <r>
    <m/>
    <m/>
    <m/>
    <m/>
    <m/>
    <m/>
    <m/>
    <m/>
    <m/>
    <m/>
    <m/>
    <m/>
    <m/>
    <m/>
    <m/>
    <m/>
    <m/>
    <m/>
    <m/>
    <m/>
    <m/>
    <n v="2814"/>
    <s v="CA-2015-135685"/>
    <d v="2015-11-16T00:00:00"/>
    <s v="11/18/2015"/>
    <s v="Second Class"/>
    <s v="MP-18175"/>
    <x v="486"/>
    <x v="2"/>
    <s v="United States"/>
    <s v="Milwaukee"/>
    <s v="Wisconsin"/>
    <n v="53209"/>
    <x v="2"/>
    <s v="TEC-AC-10004145"/>
    <x v="2"/>
    <x v="11"/>
    <s v="Logitech diNovo Edge Keyboard"/>
    <n v="999.96"/>
    <n v="4"/>
    <n v="0"/>
    <n v="229.99080000000001"/>
    <n v="2015"/>
    <x v="0"/>
    <s v="Q4"/>
    <n v="0.23"/>
  </r>
  <r>
    <m/>
    <m/>
    <m/>
    <m/>
    <m/>
    <m/>
    <m/>
    <m/>
    <m/>
    <m/>
    <m/>
    <m/>
    <m/>
    <m/>
    <m/>
    <m/>
    <m/>
    <m/>
    <m/>
    <m/>
    <m/>
    <n v="2815"/>
    <s v="CA-2015-135685"/>
    <d v="2015-11-16T00:00:00"/>
    <s v="11/18/2015"/>
    <s v="Second Class"/>
    <s v="MP-18175"/>
    <x v="486"/>
    <x v="2"/>
    <s v="United States"/>
    <s v="Milwaukee"/>
    <s v="Wisconsin"/>
    <n v="53209"/>
    <x v="2"/>
    <s v="FUR-TA-10000688"/>
    <x v="0"/>
    <x v="3"/>
    <s v="Chromcraft Bull-Nose Wood Round Conference Table Top, Wood Base"/>
    <n v="653.54999999999995"/>
    <n v="3"/>
    <n v="0"/>
    <n v="111.1035"/>
    <n v="2015"/>
    <x v="0"/>
    <s v="Q4"/>
    <n v="0.17"/>
  </r>
  <r>
    <m/>
    <m/>
    <m/>
    <m/>
    <m/>
    <m/>
    <m/>
    <m/>
    <m/>
    <m/>
    <m/>
    <m/>
    <m/>
    <m/>
    <m/>
    <m/>
    <m/>
    <m/>
    <m/>
    <m/>
    <m/>
    <n v="2816"/>
    <s v="CA-2015-104626"/>
    <d v="2015-09-01T00:00:00"/>
    <d v="2015-08-09T00:00:00"/>
    <s v="Standard Class"/>
    <s v="DR-12940"/>
    <x v="660"/>
    <x v="2"/>
    <s v="United States"/>
    <s v="Franklin"/>
    <s v="Massachusetts"/>
    <n v="2038"/>
    <x v="3"/>
    <s v="OFF-BI-10001510"/>
    <x v="1"/>
    <x v="8"/>
    <s v="Deluxe Heavy-Duty Vinyl Round Ring Binder"/>
    <n v="114.6"/>
    <n v="5"/>
    <n v="0"/>
    <n v="51.57"/>
    <n v="2015"/>
    <x v="8"/>
    <s v="Q3"/>
    <n v="0.45"/>
  </r>
  <r>
    <m/>
    <m/>
    <m/>
    <m/>
    <m/>
    <m/>
    <m/>
    <m/>
    <m/>
    <m/>
    <m/>
    <m/>
    <m/>
    <m/>
    <m/>
    <m/>
    <m/>
    <m/>
    <m/>
    <m/>
    <m/>
    <n v="2817"/>
    <s v="CA-2015-104626"/>
    <d v="2015-09-01T00:00:00"/>
    <d v="2015-08-09T00:00:00"/>
    <s v="Standard Class"/>
    <s v="DR-12940"/>
    <x v="660"/>
    <x v="2"/>
    <s v="United States"/>
    <s v="Franklin"/>
    <s v="Massachusetts"/>
    <n v="2038"/>
    <x v="3"/>
    <s v="FUR-CH-10003817"/>
    <x v="0"/>
    <x v="1"/>
    <s v="Global Value Steno Chair, Gray"/>
    <n v="60.74"/>
    <n v="1"/>
    <n v="0"/>
    <n v="15.185"/>
    <n v="2015"/>
    <x v="8"/>
    <s v="Q3"/>
    <n v="0.25"/>
  </r>
  <r>
    <m/>
    <m/>
    <m/>
    <m/>
    <m/>
    <m/>
    <m/>
    <m/>
    <m/>
    <m/>
    <m/>
    <m/>
    <m/>
    <m/>
    <m/>
    <m/>
    <m/>
    <m/>
    <m/>
    <m/>
    <m/>
    <n v="2818"/>
    <s v="CA-2015-104626"/>
    <d v="2015-09-01T00:00:00"/>
    <d v="2015-08-09T00:00:00"/>
    <s v="Standard Class"/>
    <s v="DR-12940"/>
    <x v="660"/>
    <x v="2"/>
    <s v="United States"/>
    <s v="Franklin"/>
    <s v="Massachusetts"/>
    <n v="2038"/>
    <x v="3"/>
    <s v="FUR-FU-10000308"/>
    <x v="0"/>
    <x v="5"/>
    <s v="Deflect-o Glass Clear Studded Chair Mats"/>
    <n v="124.36"/>
    <n v="2"/>
    <n v="0"/>
    <n v="27.359200000000001"/>
    <n v="2015"/>
    <x v="8"/>
    <s v="Q3"/>
    <n v="0.22"/>
  </r>
  <r>
    <m/>
    <m/>
    <m/>
    <m/>
    <m/>
    <m/>
    <m/>
    <m/>
    <m/>
    <m/>
    <m/>
    <m/>
    <m/>
    <m/>
    <m/>
    <m/>
    <m/>
    <m/>
    <m/>
    <m/>
    <m/>
    <n v="2819"/>
    <s v="CA-2015-104626"/>
    <d v="2015-09-01T00:00:00"/>
    <d v="2015-08-09T00:00:00"/>
    <s v="Standard Class"/>
    <s v="DR-12940"/>
    <x v="660"/>
    <x v="2"/>
    <s v="United States"/>
    <s v="Franklin"/>
    <s v="Massachusetts"/>
    <n v="2038"/>
    <x v="3"/>
    <s v="OFF-ST-10003208"/>
    <x v="1"/>
    <x v="4"/>
    <s v="Adjustable Depth Letter/Legal Cart"/>
    <n v="1088.76"/>
    <n v="6"/>
    <n v="0"/>
    <n v="315.74040000000002"/>
    <n v="2015"/>
    <x v="8"/>
    <s v="Q3"/>
    <n v="0.29000000000000004"/>
  </r>
  <r>
    <m/>
    <m/>
    <m/>
    <m/>
    <m/>
    <m/>
    <m/>
    <m/>
    <m/>
    <m/>
    <m/>
    <m/>
    <m/>
    <m/>
    <m/>
    <m/>
    <m/>
    <m/>
    <m/>
    <m/>
    <m/>
    <n v="2820"/>
    <s v="CA-2016-160500"/>
    <d v="2016-05-05T00:00:00"/>
    <d v="2016-08-05T00:00:00"/>
    <s v="First Class"/>
    <s v="DM-13015"/>
    <x v="661"/>
    <x v="0"/>
    <s v="United States"/>
    <s v="Encinitas"/>
    <s v="California"/>
    <n v="92024"/>
    <x v="1"/>
    <s v="OFF-BI-10003784"/>
    <x v="1"/>
    <x v="8"/>
    <s v="Computer Printout Index Tabs"/>
    <n v="6.72"/>
    <n v="5"/>
    <n v="0.2"/>
    <n v="2.3519999999999999"/>
    <n v="2016"/>
    <x v="5"/>
    <s v="Q2"/>
    <n v="0.35"/>
  </r>
  <r>
    <m/>
    <m/>
    <m/>
    <m/>
    <m/>
    <m/>
    <m/>
    <m/>
    <m/>
    <m/>
    <m/>
    <m/>
    <m/>
    <m/>
    <m/>
    <m/>
    <m/>
    <m/>
    <m/>
    <m/>
    <m/>
    <n v="2821"/>
    <s v="CA-2016-160500"/>
    <d v="2016-05-05T00:00:00"/>
    <d v="2016-08-05T00:00:00"/>
    <s v="First Class"/>
    <s v="DM-13015"/>
    <x v="661"/>
    <x v="0"/>
    <s v="United States"/>
    <s v="Encinitas"/>
    <s v="California"/>
    <n v="92024"/>
    <x v="1"/>
    <s v="FUR-TA-10003748"/>
    <x v="0"/>
    <x v="3"/>
    <s v="Bevis 36 x 72 Conference Tables"/>
    <n v="298.77600000000001"/>
    <n v="3"/>
    <n v="0.2"/>
    <n v="7.4694000000000003"/>
    <n v="2016"/>
    <x v="5"/>
    <s v="Q2"/>
    <n v="2.5000000000000001E-2"/>
  </r>
  <r>
    <m/>
    <m/>
    <m/>
    <m/>
    <m/>
    <m/>
    <m/>
    <m/>
    <m/>
    <m/>
    <m/>
    <m/>
    <m/>
    <m/>
    <m/>
    <m/>
    <m/>
    <m/>
    <m/>
    <m/>
    <m/>
    <n v="2822"/>
    <s v="CA-2017-100202"/>
    <d v="2016-12-31T00:00:00"/>
    <d v="2017-05-01T00:00:00"/>
    <s v="Standard Class"/>
    <s v="BD-11620"/>
    <x v="379"/>
    <x v="0"/>
    <s v="United States"/>
    <s v="Anaheim"/>
    <s v="California"/>
    <n v="92804"/>
    <x v="1"/>
    <s v="TEC-PH-10002563"/>
    <x v="2"/>
    <x v="7"/>
    <s v="Adtran 1202752G1"/>
    <n v="302.37599999999998"/>
    <n v="3"/>
    <n v="0.2"/>
    <n v="22.6782"/>
    <n v="2016"/>
    <x v="4"/>
    <s v="Q4"/>
    <n v="7.5000000000000011E-2"/>
  </r>
  <r>
    <m/>
    <m/>
    <m/>
    <m/>
    <m/>
    <m/>
    <m/>
    <m/>
    <m/>
    <m/>
    <m/>
    <m/>
    <m/>
    <m/>
    <m/>
    <m/>
    <m/>
    <m/>
    <m/>
    <m/>
    <m/>
    <n v="2823"/>
    <s v="CA-2017-131016"/>
    <d v="2017-09-18T00:00:00"/>
    <s v="9/20/2017"/>
    <s v="First Class"/>
    <s v="DC-12850"/>
    <x v="419"/>
    <x v="0"/>
    <s v="United States"/>
    <s v="Arlington"/>
    <s v="Texas"/>
    <n v="76017"/>
    <x v="2"/>
    <s v="OFF-AR-10000122"/>
    <x v="1"/>
    <x v="6"/>
    <s v="Newell 314"/>
    <n v="8.9280000000000008"/>
    <n v="2"/>
    <n v="0.2"/>
    <n v="0.55800000000000005"/>
    <n v="2017"/>
    <x v="8"/>
    <s v="Q3"/>
    <n v="6.25E-2"/>
  </r>
  <r>
    <m/>
    <m/>
    <m/>
    <m/>
    <m/>
    <m/>
    <m/>
    <m/>
    <m/>
    <m/>
    <m/>
    <m/>
    <m/>
    <m/>
    <m/>
    <m/>
    <m/>
    <m/>
    <m/>
    <m/>
    <m/>
    <n v="2824"/>
    <s v="CA-2017-131016"/>
    <d v="2017-09-18T00:00:00"/>
    <s v="9/20/2017"/>
    <s v="First Class"/>
    <s v="DC-12850"/>
    <x v="419"/>
    <x v="0"/>
    <s v="United States"/>
    <s v="Arlington"/>
    <s v="Texas"/>
    <n v="76017"/>
    <x v="2"/>
    <s v="OFF-ST-10000352"/>
    <x v="1"/>
    <x v="4"/>
    <s v="Acco Perma 2700 Stacking Storage Drawers"/>
    <n v="47.584000000000003"/>
    <n v="2"/>
    <n v="0.2"/>
    <n v="-2.9740000000000002"/>
    <n v="2017"/>
    <x v="8"/>
    <s v="Q3"/>
    <n v="-6.25E-2"/>
  </r>
  <r>
    <m/>
    <m/>
    <m/>
    <m/>
    <m/>
    <m/>
    <m/>
    <m/>
    <m/>
    <m/>
    <m/>
    <m/>
    <m/>
    <m/>
    <m/>
    <m/>
    <m/>
    <m/>
    <m/>
    <m/>
    <m/>
    <n v="2825"/>
    <s v="US-2014-112914"/>
    <d v="2014-09-25T00:00:00"/>
    <s v="9/30/2014"/>
    <s v="Standard Class"/>
    <s v="MT-18070"/>
    <x v="192"/>
    <x v="2"/>
    <s v="United States"/>
    <s v="Houston"/>
    <s v="Texas"/>
    <n v="77041"/>
    <x v="2"/>
    <s v="OFF-PA-10003270"/>
    <x v="1"/>
    <x v="10"/>
    <s v="Xerox 1954"/>
    <n v="33.792000000000002"/>
    <n v="8"/>
    <n v="0.2"/>
    <n v="10.56"/>
    <n v="2014"/>
    <x v="8"/>
    <s v="Q3"/>
    <n v="0.3125"/>
  </r>
  <r>
    <m/>
    <m/>
    <m/>
    <m/>
    <m/>
    <m/>
    <m/>
    <m/>
    <m/>
    <m/>
    <m/>
    <m/>
    <m/>
    <m/>
    <m/>
    <m/>
    <m/>
    <m/>
    <m/>
    <m/>
    <m/>
    <n v="2826"/>
    <s v="US-2014-112914"/>
    <d v="2014-09-25T00:00:00"/>
    <s v="9/30/2014"/>
    <s v="Standard Class"/>
    <s v="MT-18070"/>
    <x v="192"/>
    <x v="2"/>
    <s v="United States"/>
    <s v="Houston"/>
    <s v="Texas"/>
    <n v="77041"/>
    <x v="2"/>
    <s v="FUR-BO-10003272"/>
    <x v="0"/>
    <x v="0"/>
    <s v="O'Sullivan Living Dimensions 5-Shelf Bookcases"/>
    <n v="300.53280000000001"/>
    <n v="2"/>
    <n v="0.32"/>
    <n v="-97.231200000000001"/>
    <n v="2014"/>
    <x v="8"/>
    <s v="Q3"/>
    <n v="-0.3235294117647059"/>
  </r>
  <r>
    <m/>
    <m/>
    <m/>
    <m/>
    <m/>
    <m/>
    <m/>
    <m/>
    <m/>
    <m/>
    <m/>
    <m/>
    <m/>
    <m/>
    <m/>
    <m/>
    <m/>
    <m/>
    <m/>
    <m/>
    <m/>
    <n v="2827"/>
    <s v="US-2014-112914"/>
    <d v="2014-09-25T00:00:00"/>
    <s v="9/30/2014"/>
    <s v="Standard Class"/>
    <s v="MT-18070"/>
    <x v="192"/>
    <x v="2"/>
    <s v="United States"/>
    <s v="Houston"/>
    <s v="Texas"/>
    <n v="77041"/>
    <x v="2"/>
    <s v="OFF-BI-10002982"/>
    <x v="1"/>
    <x v="8"/>
    <s v="Avery Self-Adhesive Photo Pockets for Polaroid Photos"/>
    <n v="2.7240000000000002"/>
    <n v="2"/>
    <n v="0.8"/>
    <n v="-4.3583999999999996"/>
    <n v="2014"/>
    <x v="8"/>
    <s v="Q3"/>
    <n v="-1.5999999999999996"/>
  </r>
  <r>
    <m/>
    <m/>
    <m/>
    <m/>
    <m/>
    <m/>
    <m/>
    <m/>
    <m/>
    <m/>
    <m/>
    <m/>
    <m/>
    <m/>
    <m/>
    <m/>
    <m/>
    <m/>
    <m/>
    <m/>
    <m/>
    <n v="2828"/>
    <s v="US-2014-112914"/>
    <d v="2014-09-25T00:00:00"/>
    <s v="9/30/2014"/>
    <s v="Standard Class"/>
    <s v="MT-18070"/>
    <x v="192"/>
    <x v="2"/>
    <s v="United States"/>
    <s v="Houston"/>
    <s v="Texas"/>
    <n v="77041"/>
    <x v="2"/>
    <s v="OFF-EN-10001509"/>
    <x v="1"/>
    <x v="12"/>
    <s v="Poly String Tie Envelopes"/>
    <n v="3.2639999999999998"/>
    <n v="2"/>
    <n v="0.2"/>
    <n v="1.1015999999999999"/>
    <n v="2014"/>
    <x v="8"/>
    <s v="Q3"/>
    <n v="0.33750000000000002"/>
  </r>
  <r>
    <m/>
    <m/>
    <m/>
    <m/>
    <m/>
    <m/>
    <m/>
    <m/>
    <m/>
    <m/>
    <m/>
    <m/>
    <m/>
    <m/>
    <m/>
    <m/>
    <m/>
    <m/>
    <m/>
    <m/>
    <m/>
    <n v="2829"/>
    <s v="CA-2016-124149"/>
    <d v="2016-04-23T00:00:00"/>
    <s v="4/26/2016"/>
    <s v="First Class"/>
    <s v="MJ-17740"/>
    <x v="77"/>
    <x v="0"/>
    <s v="United States"/>
    <s v="Lancaster"/>
    <s v="Ohio"/>
    <n v="43130"/>
    <x v="3"/>
    <s v="OFF-PA-10002421"/>
    <x v="1"/>
    <x v="10"/>
    <s v="Embossed Ink Jet Note Cards"/>
    <n v="108.336"/>
    <n v="6"/>
    <n v="0.2"/>
    <n v="37.9176"/>
    <n v="2016"/>
    <x v="3"/>
    <s v="Q2"/>
    <n v="0.35000000000000003"/>
  </r>
  <r>
    <m/>
    <m/>
    <m/>
    <m/>
    <m/>
    <m/>
    <m/>
    <m/>
    <m/>
    <m/>
    <m/>
    <m/>
    <m/>
    <m/>
    <m/>
    <m/>
    <m/>
    <m/>
    <m/>
    <m/>
    <m/>
    <n v="2830"/>
    <s v="CA-2016-124149"/>
    <d v="2016-04-23T00:00:00"/>
    <s v="4/26/2016"/>
    <s v="First Class"/>
    <s v="MJ-17740"/>
    <x v="77"/>
    <x v="0"/>
    <s v="United States"/>
    <s v="Lancaster"/>
    <s v="Ohio"/>
    <n v="43130"/>
    <x v="3"/>
    <s v="OFF-ST-10000760"/>
    <x v="1"/>
    <x v="4"/>
    <s v="Eldon Fold 'N Roll Cart System"/>
    <n v="55.92"/>
    <n v="5"/>
    <n v="0.2"/>
    <n v="6.2910000000000004"/>
    <n v="2016"/>
    <x v="3"/>
    <s v="Q2"/>
    <n v="0.1125"/>
  </r>
  <r>
    <m/>
    <m/>
    <m/>
    <m/>
    <m/>
    <m/>
    <m/>
    <m/>
    <m/>
    <m/>
    <m/>
    <m/>
    <m/>
    <m/>
    <m/>
    <m/>
    <m/>
    <m/>
    <m/>
    <m/>
    <m/>
    <n v="2831"/>
    <s v="CA-2016-124149"/>
    <d v="2016-04-23T00:00:00"/>
    <s v="4/26/2016"/>
    <s v="First Class"/>
    <s v="MJ-17740"/>
    <x v="77"/>
    <x v="0"/>
    <s v="United States"/>
    <s v="Lancaster"/>
    <s v="Ohio"/>
    <n v="43130"/>
    <x v="3"/>
    <s v="OFF-PA-10002923"/>
    <x v="1"/>
    <x v="10"/>
    <s v="Xerox 1942"/>
    <n v="78.304000000000002"/>
    <n v="2"/>
    <n v="0.2"/>
    <n v="29.364000000000001"/>
    <n v="2016"/>
    <x v="3"/>
    <s v="Q2"/>
    <n v="0.375"/>
  </r>
  <r>
    <m/>
    <m/>
    <m/>
    <m/>
    <m/>
    <m/>
    <m/>
    <m/>
    <m/>
    <m/>
    <m/>
    <m/>
    <m/>
    <m/>
    <m/>
    <m/>
    <m/>
    <m/>
    <m/>
    <m/>
    <m/>
    <n v="2832"/>
    <s v="CA-2014-148915"/>
    <d v="2014-11-01T00:00:00"/>
    <d v="2014-05-11T00:00:00"/>
    <s v="Standard Class"/>
    <s v="ND-18370"/>
    <x v="444"/>
    <x v="0"/>
    <s v="United States"/>
    <s v="Portland"/>
    <s v="Oregon"/>
    <n v="97206"/>
    <x v="1"/>
    <s v="OFF-ST-10001128"/>
    <x v="1"/>
    <x v="4"/>
    <s v="Carina Mini System Audio Rack, Model AR050B"/>
    <n v="443.92"/>
    <n v="5"/>
    <n v="0.2"/>
    <n v="-94.332999999999998"/>
    <n v="2014"/>
    <x v="0"/>
    <s v="Q4"/>
    <n v="-0.21249999999999999"/>
  </r>
  <r>
    <m/>
    <m/>
    <m/>
    <m/>
    <m/>
    <m/>
    <m/>
    <m/>
    <m/>
    <m/>
    <m/>
    <m/>
    <m/>
    <m/>
    <m/>
    <m/>
    <m/>
    <m/>
    <m/>
    <m/>
    <m/>
    <n v="2833"/>
    <s v="CA-2014-148915"/>
    <d v="2014-11-01T00:00:00"/>
    <d v="2014-05-11T00:00:00"/>
    <s v="Standard Class"/>
    <s v="ND-18370"/>
    <x v="444"/>
    <x v="0"/>
    <s v="United States"/>
    <s v="Portland"/>
    <s v="Oregon"/>
    <n v="97206"/>
    <x v="1"/>
    <s v="TEC-PH-10000673"/>
    <x v="2"/>
    <x v="7"/>
    <s v="Plantronics Voyager Pro HD - Bluetooth Headset"/>
    <n v="155.976"/>
    <n v="3"/>
    <n v="0.2"/>
    <n v="54.5916"/>
    <n v="2014"/>
    <x v="0"/>
    <s v="Q4"/>
    <n v="0.35"/>
  </r>
  <r>
    <m/>
    <m/>
    <m/>
    <m/>
    <m/>
    <m/>
    <m/>
    <m/>
    <m/>
    <m/>
    <m/>
    <m/>
    <m/>
    <m/>
    <m/>
    <m/>
    <m/>
    <m/>
    <m/>
    <m/>
    <m/>
    <n v="2834"/>
    <s v="CA-2017-134649"/>
    <d v="2017-01-26T00:00:00"/>
    <s v="1/31/2017"/>
    <s v="Second Class"/>
    <s v="CA-11965"/>
    <x v="662"/>
    <x v="1"/>
    <s v="United States"/>
    <s v="Hoover"/>
    <s v="Alabama"/>
    <n v="35244"/>
    <x v="0"/>
    <s v="OFF-AR-10001547"/>
    <x v="1"/>
    <x v="6"/>
    <s v="Newell 311"/>
    <n v="15.47"/>
    <n v="7"/>
    <n v="0"/>
    <n v="4.1768999999999998"/>
    <n v="2017"/>
    <x v="9"/>
    <s v="Q1"/>
    <n v="0.26999999999999996"/>
  </r>
  <r>
    <m/>
    <m/>
    <m/>
    <m/>
    <m/>
    <m/>
    <m/>
    <m/>
    <m/>
    <m/>
    <m/>
    <m/>
    <m/>
    <m/>
    <m/>
    <m/>
    <m/>
    <m/>
    <m/>
    <m/>
    <m/>
    <n v="2835"/>
    <s v="CA-2017-134649"/>
    <d v="2017-01-26T00:00:00"/>
    <s v="1/31/2017"/>
    <s v="Second Class"/>
    <s v="CA-11965"/>
    <x v="662"/>
    <x v="1"/>
    <s v="United States"/>
    <s v="Hoover"/>
    <s v="Alabama"/>
    <n v="35244"/>
    <x v="0"/>
    <s v="OFF-BI-10001890"/>
    <x v="1"/>
    <x v="8"/>
    <s v="Avery Poly Binder Pockets"/>
    <n v="7.16"/>
    <n v="2"/>
    <n v="0"/>
    <n v="3.4367999999999999"/>
    <n v="2017"/>
    <x v="9"/>
    <s v="Q1"/>
    <n v="0.48"/>
  </r>
  <r>
    <m/>
    <m/>
    <m/>
    <m/>
    <m/>
    <m/>
    <m/>
    <m/>
    <m/>
    <m/>
    <m/>
    <m/>
    <m/>
    <m/>
    <m/>
    <m/>
    <m/>
    <m/>
    <m/>
    <m/>
    <m/>
    <n v="2836"/>
    <s v="CA-2017-110842"/>
    <d v="2017-11-11T00:00:00"/>
    <s v="11/16/2017"/>
    <s v="Standard Class"/>
    <s v="GA-14725"/>
    <x v="315"/>
    <x v="0"/>
    <s v="United States"/>
    <s v="Los Angeles"/>
    <s v="California"/>
    <n v="90036"/>
    <x v="1"/>
    <s v="OFF-AP-10003971"/>
    <x v="1"/>
    <x v="9"/>
    <s v="Belkin 6 Outlet Metallic Surge Strip"/>
    <n v="10.89"/>
    <n v="1"/>
    <n v="0"/>
    <n v="2.8313999999999999"/>
    <n v="2017"/>
    <x v="0"/>
    <s v="Q4"/>
    <n v="0.25999999999999995"/>
  </r>
  <r>
    <m/>
    <m/>
    <m/>
    <m/>
    <m/>
    <m/>
    <m/>
    <m/>
    <m/>
    <m/>
    <m/>
    <m/>
    <m/>
    <m/>
    <m/>
    <m/>
    <m/>
    <m/>
    <m/>
    <m/>
    <m/>
    <n v="2837"/>
    <s v="CA-2017-110842"/>
    <d v="2017-11-11T00:00:00"/>
    <s v="11/16/2017"/>
    <s v="Standard Class"/>
    <s v="GA-14725"/>
    <x v="315"/>
    <x v="0"/>
    <s v="United States"/>
    <s v="Los Angeles"/>
    <s v="California"/>
    <n v="90036"/>
    <x v="1"/>
    <s v="OFF-PA-10000520"/>
    <x v="1"/>
    <x v="10"/>
    <s v="Xerox 201"/>
    <n v="19.440000000000001"/>
    <n v="3"/>
    <n v="0"/>
    <n v="9.3312000000000008"/>
    <n v="2017"/>
    <x v="0"/>
    <s v="Q4"/>
    <n v="0.48000000000000004"/>
  </r>
  <r>
    <m/>
    <m/>
    <m/>
    <m/>
    <m/>
    <m/>
    <m/>
    <m/>
    <m/>
    <m/>
    <m/>
    <m/>
    <m/>
    <m/>
    <m/>
    <m/>
    <m/>
    <m/>
    <m/>
    <m/>
    <m/>
    <n v="2838"/>
    <s v="CA-2017-110842"/>
    <d v="2017-11-11T00:00:00"/>
    <s v="11/16/2017"/>
    <s v="Standard Class"/>
    <s v="GA-14725"/>
    <x v="315"/>
    <x v="0"/>
    <s v="United States"/>
    <s v="Los Angeles"/>
    <s v="California"/>
    <n v="90036"/>
    <x v="1"/>
    <s v="OFF-BI-10000977"/>
    <x v="1"/>
    <x v="8"/>
    <s v="Ibico Plastic Spiral Binding Combs"/>
    <n v="121.6"/>
    <n v="5"/>
    <n v="0.2"/>
    <n v="39.520000000000003"/>
    <n v="2017"/>
    <x v="0"/>
    <s v="Q4"/>
    <n v="0.32500000000000007"/>
  </r>
  <r>
    <m/>
    <m/>
    <m/>
    <m/>
    <m/>
    <m/>
    <m/>
    <m/>
    <m/>
    <m/>
    <m/>
    <m/>
    <m/>
    <m/>
    <m/>
    <m/>
    <m/>
    <m/>
    <m/>
    <m/>
    <m/>
    <n v="2839"/>
    <s v="CA-2016-147368"/>
    <d v="2016-06-09T00:00:00"/>
    <d v="2016-12-06T00:00:00"/>
    <s v="First Class"/>
    <s v="TC-21295"/>
    <x v="646"/>
    <x v="0"/>
    <s v="United States"/>
    <s v="Tallahassee"/>
    <s v="Florida"/>
    <n v="32303"/>
    <x v="0"/>
    <s v="TEC-MA-10002178"/>
    <x v="2"/>
    <x v="15"/>
    <s v="Cisco CP-7937G Unified IP Conference Station Phone"/>
    <n v="695.7"/>
    <n v="2"/>
    <n v="0.5"/>
    <n v="-27.827999999999999"/>
    <n v="2016"/>
    <x v="1"/>
    <s v="Q2"/>
    <n v="-3.9999999999999994E-2"/>
  </r>
  <r>
    <m/>
    <m/>
    <m/>
    <m/>
    <m/>
    <m/>
    <m/>
    <m/>
    <m/>
    <m/>
    <m/>
    <m/>
    <m/>
    <m/>
    <m/>
    <m/>
    <m/>
    <m/>
    <m/>
    <m/>
    <m/>
    <n v="2840"/>
    <s v="US-2015-104185"/>
    <d v="2015-09-03T00:00:00"/>
    <d v="2015-08-09T00:00:00"/>
    <s v="Second Class"/>
    <s v="JB-15400"/>
    <x v="80"/>
    <x v="1"/>
    <s v="United States"/>
    <s v="New York City"/>
    <s v="New York"/>
    <n v="10009"/>
    <x v="3"/>
    <s v="OFF-ST-10001526"/>
    <x v="1"/>
    <x v="4"/>
    <s v="Iceberg Mobile Mega Data/Printer Cart "/>
    <n v="120.33"/>
    <n v="1"/>
    <n v="0"/>
    <n v="31.285799999999998"/>
    <n v="2015"/>
    <x v="8"/>
    <s v="Q3"/>
    <n v="0.26"/>
  </r>
  <r>
    <m/>
    <m/>
    <m/>
    <m/>
    <m/>
    <m/>
    <m/>
    <m/>
    <m/>
    <m/>
    <m/>
    <m/>
    <m/>
    <m/>
    <m/>
    <m/>
    <m/>
    <m/>
    <m/>
    <m/>
    <m/>
    <n v="2841"/>
    <s v="US-2014-125521"/>
    <d v="2014-03-14T00:00:00"/>
    <s v="3/19/2014"/>
    <s v="Standard Class"/>
    <s v="CK-12325"/>
    <x v="278"/>
    <x v="2"/>
    <s v="United States"/>
    <s v="Chesapeake"/>
    <s v="Virginia"/>
    <n v="23320"/>
    <x v="0"/>
    <s v="FUR-CH-10003379"/>
    <x v="0"/>
    <x v="1"/>
    <s v="Global Commerce Series High-Back Swivel/Tilt Chairs"/>
    <n v="1139.92"/>
    <n v="4"/>
    <n v="0"/>
    <n v="284.98"/>
    <n v="2014"/>
    <x v="10"/>
    <s v="Q1"/>
    <n v="0.25"/>
  </r>
  <r>
    <m/>
    <m/>
    <m/>
    <m/>
    <m/>
    <m/>
    <m/>
    <m/>
    <m/>
    <m/>
    <m/>
    <m/>
    <m/>
    <m/>
    <m/>
    <m/>
    <m/>
    <m/>
    <m/>
    <m/>
    <m/>
    <n v="2842"/>
    <s v="US-2017-135062"/>
    <d v="2017-08-31T00:00:00"/>
    <d v="2017-04-09T00:00:00"/>
    <s v="Second Class"/>
    <s v="RL-19615"/>
    <x v="210"/>
    <x v="0"/>
    <s v="United States"/>
    <s v="Fayetteville"/>
    <s v="North Carolina"/>
    <n v="28314"/>
    <x v="0"/>
    <s v="OFF-PA-10000100"/>
    <x v="1"/>
    <x v="10"/>
    <s v="Xerox 1945"/>
    <n v="229.54400000000001"/>
    <n v="7"/>
    <n v="0.2"/>
    <n v="83.209699999999998"/>
    <n v="2017"/>
    <x v="6"/>
    <s v="Q3"/>
    <n v="0.36249999999999999"/>
  </r>
  <r>
    <m/>
    <m/>
    <m/>
    <m/>
    <m/>
    <m/>
    <m/>
    <m/>
    <m/>
    <m/>
    <m/>
    <m/>
    <m/>
    <m/>
    <m/>
    <m/>
    <m/>
    <m/>
    <m/>
    <m/>
    <m/>
    <n v="2843"/>
    <s v="CA-2017-135650"/>
    <d v="2017-03-23T00:00:00"/>
    <s v="3/27/2017"/>
    <s v="Standard Class"/>
    <s v="AC-10660"/>
    <x v="663"/>
    <x v="0"/>
    <s v="United States"/>
    <s v="Huntsville"/>
    <s v="Texas"/>
    <n v="77340"/>
    <x v="2"/>
    <s v="OFF-ST-10001809"/>
    <x v="1"/>
    <x v="4"/>
    <s v="Fellowes Officeware Wire Shelving"/>
    <n v="143.72800000000001"/>
    <n v="2"/>
    <n v="0.2"/>
    <n v="-32.338799999999999"/>
    <n v="2017"/>
    <x v="10"/>
    <s v="Q1"/>
    <n v="-0.22499999999999998"/>
  </r>
  <r>
    <m/>
    <m/>
    <m/>
    <m/>
    <m/>
    <m/>
    <m/>
    <m/>
    <m/>
    <m/>
    <m/>
    <m/>
    <m/>
    <m/>
    <m/>
    <m/>
    <m/>
    <m/>
    <m/>
    <m/>
    <m/>
    <n v="2844"/>
    <s v="CA-2017-112865"/>
    <d v="2017-05-18T00:00:00"/>
    <s v="5/22/2017"/>
    <s v="Standard Class"/>
    <s v="BH-11710"/>
    <x v="3"/>
    <x v="0"/>
    <s v="United States"/>
    <s v="Philadelphia"/>
    <s v="Pennsylvania"/>
    <n v="19140"/>
    <x v="3"/>
    <s v="TEC-AC-10000387"/>
    <x v="2"/>
    <x v="11"/>
    <s v="KeyTronic KT800P2 - Keyboard - Black"/>
    <n v="36.048000000000002"/>
    <n v="3"/>
    <n v="0.2"/>
    <n v="-0.9012"/>
    <n v="2017"/>
    <x v="5"/>
    <s v="Q2"/>
    <n v="-2.4999999999999998E-2"/>
  </r>
  <r>
    <m/>
    <m/>
    <m/>
    <m/>
    <m/>
    <m/>
    <m/>
    <m/>
    <m/>
    <m/>
    <m/>
    <m/>
    <m/>
    <m/>
    <m/>
    <m/>
    <m/>
    <m/>
    <m/>
    <m/>
    <m/>
    <n v="2845"/>
    <s v="US-2016-162852"/>
    <d v="2016-12-27T00:00:00"/>
    <s v="12/31/2016"/>
    <s v="Standard Class"/>
    <s v="BG-11695"/>
    <x v="410"/>
    <x v="1"/>
    <s v="United States"/>
    <s v="Woodstock"/>
    <s v="Illinois"/>
    <n v="60098"/>
    <x v="2"/>
    <s v="FUR-CH-10004853"/>
    <x v="0"/>
    <x v="1"/>
    <s v="Global Manager's Adjustable Task Chair, Storm"/>
    <n v="845.48800000000006"/>
    <n v="8"/>
    <n v="0.3"/>
    <n v="-12.0784"/>
    <n v="2016"/>
    <x v="4"/>
    <s v="Q4"/>
    <n v="-1.4285714285714285E-2"/>
  </r>
  <r>
    <m/>
    <m/>
    <m/>
    <m/>
    <m/>
    <m/>
    <m/>
    <m/>
    <m/>
    <m/>
    <m/>
    <m/>
    <m/>
    <m/>
    <m/>
    <m/>
    <m/>
    <m/>
    <m/>
    <m/>
    <m/>
    <n v="2846"/>
    <s v="CA-2017-138163"/>
    <d v="2017-11-17T00:00:00"/>
    <s v="11/20/2017"/>
    <s v="First Class"/>
    <s v="XP-21865"/>
    <x v="190"/>
    <x v="0"/>
    <s v="United States"/>
    <s v="Everett"/>
    <s v="Massachusetts"/>
    <n v="2149"/>
    <x v="3"/>
    <s v="OFF-AR-10001958"/>
    <x v="1"/>
    <x v="6"/>
    <s v="Stanley Bostitch Contemporary Electric Pencil Sharpeners"/>
    <n v="50.94"/>
    <n v="3"/>
    <n v="0"/>
    <n v="14.263199999999999"/>
    <n v="2017"/>
    <x v="0"/>
    <s v="Q4"/>
    <n v="0.28000000000000003"/>
  </r>
  <r>
    <m/>
    <m/>
    <m/>
    <m/>
    <m/>
    <m/>
    <m/>
    <m/>
    <m/>
    <m/>
    <m/>
    <m/>
    <m/>
    <m/>
    <m/>
    <m/>
    <m/>
    <m/>
    <m/>
    <m/>
    <m/>
    <n v="2847"/>
    <s v="CA-2017-152093"/>
    <d v="2017-09-10T00:00:00"/>
    <s v="9/15/2017"/>
    <s v="Standard Class"/>
    <s v="SN-20560"/>
    <x v="381"/>
    <x v="2"/>
    <s v="United States"/>
    <s v="Chicago"/>
    <s v="Illinois"/>
    <n v="60653"/>
    <x v="2"/>
    <s v="OFF-BI-10003527"/>
    <x v="1"/>
    <x v="8"/>
    <s v="Fellowes PB500 Electric Punch Plastic Comb Binding Machine with Manual Bind"/>
    <n v="762.59400000000005"/>
    <n v="3"/>
    <n v="0.8"/>
    <n v="-1143.8910000000001"/>
    <n v="2017"/>
    <x v="8"/>
    <s v="Q3"/>
    <n v="-1.5"/>
  </r>
  <r>
    <m/>
    <m/>
    <m/>
    <m/>
    <m/>
    <m/>
    <m/>
    <m/>
    <m/>
    <m/>
    <m/>
    <m/>
    <m/>
    <m/>
    <m/>
    <m/>
    <m/>
    <m/>
    <m/>
    <m/>
    <m/>
    <n v="2848"/>
    <s v="CA-2017-157854"/>
    <d v="2017-04-08T00:00:00"/>
    <s v="4/15/2017"/>
    <s v="Standard Class"/>
    <s v="DM-13345"/>
    <x v="664"/>
    <x v="1"/>
    <s v="United States"/>
    <s v="Roswell"/>
    <s v="Georgia"/>
    <n v="30076"/>
    <x v="0"/>
    <s v="FUR-FU-10003832"/>
    <x v="0"/>
    <x v="5"/>
    <s v="Eldon Expressions Punched Metal &amp; Wood Desk Accessories, Black &amp; Cherry"/>
    <n v="56.28"/>
    <n v="6"/>
    <n v="0"/>
    <n v="15.7584"/>
    <n v="2017"/>
    <x v="3"/>
    <s v="Q2"/>
    <n v="0.27999999999999997"/>
  </r>
  <r>
    <m/>
    <m/>
    <m/>
    <m/>
    <m/>
    <m/>
    <m/>
    <m/>
    <m/>
    <m/>
    <m/>
    <m/>
    <m/>
    <m/>
    <m/>
    <m/>
    <m/>
    <m/>
    <m/>
    <m/>
    <m/>
    <n v="2849"/>
    <s v="CA-2017-157854"/>
    <d v="2017-04-08T00:00:00"/>
    <s v="4/15/2017"/>
    <s v="Standard Class"/>
    <s v="DM-13345"/>
    <x v="664"/>
    <x v="1"/>
    <s v="United States"/>
    <s v="Roswell"/>
    <s v="Georgia"/>
    <n v="30076"/>
    <x v="0"/>
    <s v="OFF-BI-10001359"/>
    <x v="1"/>
    <x v="8"/>
    <s v="GBC DocuBind TL300 Electric Binding System"/>
    <n v="2690.97"/>
    <n v="3"/>
    <n v="0"/>
    <n v="1264.7559000000001"/>
    <n v="2017"/>
    <x v="3"/>
    <s v="Q2"/>
    <n v="0.47000000000000008"/>
  </r>
  <r>
    <m/>
    <m/>
    <m/>
    <m/>
    <m/>
    <m/>
    <m/>
    <m/>
    <m/>
    <m/>
    <m/>
    <m/>
    <m/>
    <m/>
    <m/>
    <m/>
    <m/>
    <m/>
    <m/>
    <m/>
    <m/>
    <n v="2850"/>
    <s v="CA-2016-123617"/>
    <d v="2016-11-28T00:00:00"/>
    <d v="2016-03-12T00:00:00"/>
    <s v="Standard Class"/>
    <s v="AJ-10780"/>
    <x v="321"/>
    <x v="1"/>
    <s v="United States"/>
    <s v="Palm Coast"/>
    <s v="Florida"/>
    <n v="32137"/>
    <x v="0"/>
    <s v="OFF-BI-10002976"/>
    <x v="1"/>
    <x v="8"/>
    <s v="ACCOHIDE Binder by Acco"/>
    <n v="7.4340000000000002"/>
    <n v="6"/>
    <n v="0.7"/>
    <n v="-5.6993999999999998"/>
    <n v="2016"/>
    <x v="0"/>
    <s v="Q4"/>
    <n v="-0.76666666666666661"/>
  </r>
  <r>
    <m/>
    <m/>
    <m/>
    <m/>
    <m/>
    <m/>
    <m/>
    <m/>
    <m/>
    <m/>
    <m/>
    <m/>
    <m/>
    <m/>
    <m/>
    <m/>
    <m/>
    <m/>
    <m/>
    <m/>
    <m/>
    <n v="2851"/>
    <s v="US-2016-128293"/>
    <d v="2016-06-02T00:00:00"/>
    <d v="2016-05-06T00:00:00"/>
    <s v="First Class"/>
    <s v="KC-16255"/>
    <x v="346"/>
    <x v="1"/>
    <s v="United States"/>
    <s v="Philadelphia"/>
    <s v="Pennsylvania"/>
    <n v="19120"/>
    <x v="3"/>
    <s v="OFF-ST-10000736"/>
    <x v="1"/>
    <x v="4"/>
    <s v="Carina Double Wide Media Storage Towers in Natural &amp; Black"/>
    <n v="64.784000000000006"/>
    <n v="1"/>
    <n v="0.2"/>
    <n v="-12.956799999999999"/>
    <n v="2016"/>
    <x v="1"/>
    <s v="Q2"/>
    <n v="-0.19999999999999998"/>
  </r>
  <r>
    <m/>
    <m/>
    <m/>
    <m/>
    <m/>
    <m/>
    <m/>
    <m/>
    <m/>
    <m/>
    <m/>
    <m/>
    <m/>
    <m/>
    <m/>
    <m/>
    <m/>
    <m/>
    <m/>
    <m/>
    <m/>
    <n v="2852"/>
    <s v="CA-2017-107342"/>
    <d v="2017-12-17T00:00:00"/>
    <s v="12/22/2017"/>
    <s v="Standard Class"/>
    <s v="VF-21715"/>
    <x v="665"/>
    <x v="2"/>
    <s v="United States"/>
    <s v="Columbus"/>
    <s v="Indiana"/>
    <n v="47201"/>
    <x v="2"/>
    <s v="OFF-PA-10001745"/>
    <x v="1"/>
    <x v="10"/>
    <s v="Wirebound Message Books, 2 7/8&quot; x 5&quot;, 3 Forms per Page"/>
    <n v="28.16"/>
    <n v="4"/>
    <n v="0"/>
    <n v="13.235200000000001"/>
    <n v="2017"/>
    <x v="4"/>
    <s v="Q4"/>
    <n v="0.47000000000000003"/>
  </r>
  <r>
    <m/>
    <m/>
    <m/>
    <m/>
    <m/>
    <m/>
    <m/>
    <m/>
    <m/>
    <m/>
    <m/>
    <m/>
    <m/>
    <m/>
    <m/>
    <m/>
    <m/>
    <m/>
    <m/>
    <m/>
    <m/>
    <n v="2853"/>
    <s v="CA-2016-136371"/>
    <d v="2016-03-19T00:00:00"/>
    <s v="3/21/2016"/>
    <s v="Second Class"/>
    <s v="SV-20935"/>
    <x v="603"/>
    <x v="0"/>
    <s v="United States"/>
    <s v="Oceanside"/>
    <s v="New York"/>
    <n v="11572"/>
    <x v="3"/>
    <s v="FUR-FU-10000409"/>
    <x v="0"/>
    <x v="5"/>
    <s v="GE 4 Foot Flourescent Tube, 40 Watt"/>
    <n v="14.98"/>
    <n v="1"/>
    <n v="0"/>
    <n v="6.8907999999999996"/>
    <n v="2016"/>
    <x v="10"/>
    <s v="Q1"/>
    <n v="0.45999999999999996"/>
  </r>
  <r>
    <m/>
    <m/>
    <m/>
    <m/>
    <m/>
    <m/>
    <m/>
    <m/>
    <m/>
    <m/>
    <m/>
    <m/>
    <m/>
    <m/>
    <m/>
    <m/>
    <m/>
    <m/>
    <m/>
    <m/>
    <m/>
    <n v="2854"/>
    <s v="CA-2016-136371"/>
    <d v="2016-03-19T00:00:00"/>
    <s v="3/21/2016"/>
    <s v="Second Class"/>
    <s v="SV-20935"/>
    <x v="603"/>
    <x v="0"/>
    <s v="United States"/>
    <s v="Oceanside"/>
    <s v="New York"/>
    <n v="11572"/>
    <x v="3"/>
    <s v="FUR-FU-10000221"/>
    <x v="0"/>
    <x v="5"/>
    <s v="Master Caster Door Stop, Brown"/>
    <n v="20.32"/>
    <n v="4"/>
    <n v="0"/>
    <n v="6.9088000000000003"/>
    <n v="2016"/>
    <x v="10"/>
    <s v="Q1"/>
    <n v="0.34"/>
  </r>
  <r>
    <m/>
    <m/>
    <m/>
    <m/>
    <m/>
    <m/>
    <m/>
    <m/>
    <m/>
    <m/>
    <m/>
    <m/>
    <m/>
    <m/>
    <m/>
    <m/>
    <m/>
    <m/>
    <m/>
    <m/>
    <m/>
    <n v="2855"/>
    <s v="CA-2017-137344"/>
    <d v="2017-08-20T00:00:00"/>
    <s v="8/20/2017"/>
    <s v="Same Day"/>
    <s v="EM-13810"/>
    <x v="613"/>
    <x v="1"/>
    <s v="United States"/>
    <s v="Franklin"/>
    <s v="Massachusetts"/>
    <n v="2038"/>
    <x v="3"/>
    <s v="OFF-ST-10000344"/>
    <x v="1"/>
    <x v="4"/>
    <s v="Neat Ideas Personal Hanging Folder Files, Black"/>
    <n v="40.29"/>
    <n v="3"/>
    <n v="0"/>
    <n v="10.4754"/>
    <n v="2017"/>
    <x v="6"/>
    <s v="Q3"/>
    <n v="0.26"/>
  </r>
  <r>
    <m/>
    <m/>
    <m/>
    <m/>
    <m/>
    <m/>
    <m/>
    <m/>
    <m/>
    <m/>
    <m/>
    <m/>
    <m/>
    <m/>
    <m/>
    <m/>
    <m/>
    <m/>
    <m/>
    <m/>
    <m/>
    <n v="2856"/>
    <s v="CA-2017-169810"/>
    <d v="2017-07-25T00:00:00"/>
    <s v="7/31/2017"/>
    <s v="Standard Class"/>
    <s v="RB-19360"/>
    <x v="181"/>
    <x v="0"/>
    <s v="United States"/>
    <s v="Sioux Falls"/>
    <s v="South Dakota"/>
    <n v="57103"/>
    <x v="2"/>
    <s v="OFF-LA-10003663"/>
    <x v="1"/>
    <x v="2"/>
    <s v="Avery 498"/>
    <n v="20.23"/>
    <n v="7"/>
    <n v="0"/>
    <n v="9.5081000000000007"/>
    <n v="2017"/>
    <x v="7"/>
    <s v="Q3"/>
    <n v="0.47000000000000003"/>
  </r>
  <r>
    <m/>
    <m/>
    <m/>
    <m/>
    <m/>
    <m/>
    <m/>
    <m/>
    <m/>
    <m/>
    <m/>
    <m/>
    <m/>
    <m/>
    <m/>
    <m/>
    <m/>
    <m/>
    <m/>
    <m/>
    <m/>
    <n v="2857"/>
    <s v="CA-2016-128594"/>
    <d v="2016-08-26T00:00:00"/>
    <s v="8/29/2016"/>
    <s v="First Class"/>
    <s v="DJ-13510"/>
    <x v="137"/>
    <x v="1"/>
    <s v="United States"/>
    <s v="San Diego"/>
    <s v="California"/>
    <n v="92037"/>
    <x v="1"/>
    <s v="FUR-CH-10001215"/>
    <x v="0"/>
    <x v="1"/>
    <s v="Global Troy Executive Leather Low-Back Tilter"/>
    <n v="1603.136"/>
    <n v="4"/>
    <n v="0.2"/>
    <n v="100.196"/>
    <n v="2016"/>
    <x v="6"/>
    <s v="Q3"/>
    <n v="6.25E-2"/>
  </r>
  <r>
    <m/>
    <m/>
    <m/>
    <m/>
    <m/>
    <m/>
    <m/>
    <m/>
    <m/>
    <m/>
    <m/>
    <m/>
    <m/>
    <m/>
    <m/>
    <m/>
    <m/>
    <m/>
    <m/>
    <m/>
    <m/>
    <n v="2858"/>
    <s v="CA-2016-154690"/>
    <d v="2016-08-15T00:00:00"/>
    <s v="8/17/2016"/>
    <s v="Second Class"/>
    <s v="CC-12370"/>
    <x v="666"/>
    <x v="0"/>
    <s v="United States"/>
    <s v="Fayetteville"/>
    <s v="North Carolina"/>
    <n v="28314"/>
    <x v="0"/>
    <s v="FUR-CH-10000988"/>
    <x v="0"/>
    <x v="1"/>
    <s v="Hon Olson Stacker Stools"/>
    <n v="225.29599999999999"/>
    <n v="2"/>
    <n v="0.2"/>
    <n v="22.529599999999999"/>
    <n v="2016"/>
    <x v="6"/>
    <s v="Q3"/>
    <n v="9.9999999999999992E-2"/>
  </r>
  <r>
    <m/>
    <m/>
    <m/>
    <m/>
    <m/>
    <m/>
    <m/>
    <m/>
    <m/>
    <m/>
    <m/>
    <m/>
    <m/>
    <m/>
    <m/>
    <m/>
    <m/>
    <m/>
    <m/>
    <m/>
    <m/>
    <n v="2859"/>
    <s v="CA-2017-138975"/>
    <d v="2017-05-19T00:00:00"/>
    <s v="5/23/2017"/>
    <s v="Standard Class"/>
    <s v="SC-20380"/>
    <x v="618"/>
    <x v="0"/>
    <s v="United States"/>
    <s v="Atlanta"/>
    <s v="Georgia"/>
    <n v="30318"/>
    <x v="0"/>
    <s v="TEC-AC-10003441"/>
    <x v="2"/>
    <x v="11"/>
    <s v="Kingston Digital DataTraveler 32GB USB 2.0"/>
    <n v="67.8"/>
    <n v="4"/>
    <n v="0"/>
    <n v="4.0679999999999996"/>
    <n v="2017"/>
    <x v="5"/>
    <s v="Q2"/>
    <n v="0.06"/>
  </r>
  <r>
    <m/>
    <m/>
    <m/>
    <m/>
    <m/>
    <m/>
    <m/>
    <m/>
    <m/>
    <m/>
    <m/>
    <m/>
    <m/>
    <m/>
    <m/>
    <m/>
    <m/>
    <m/>
    <m/>
    <m/>
    <m/>
    <n v="2860"/>
    <s v="CA-2017-138975"/>
    <d v="2017-05-19T00:00:00"/>
    <s v="5/23/2017"/>
    <s v="Standard Class"/>
    <s v="SC-20380"/>
    <x v="618"/>
    <x v="0"/>
    <s v="United States"/>
    <s v="Atlanta"/>
    <s v="Georgia"/>
    <n v="30318"/>
    <x v="0"/>
    <s v="TEC-PH-10004389"/>
    <x v="2"/>
    <x v="7"/>
    <s v="Nokia Lumia 925"/>
    <n v="377.97"/>
    <n v="3"/>
    <n v="0"/>
    <n v="98.272199999999998"/>
    <n v="2017"/>
    <x v="5"/>
    <s v="Q2"/>
    <n v="0.25999999999999995"/>
  </r>
  <r>
    <m/>
    <m/>
    <m/>
    <m/>
    <m/>
    <m/>
    <m/>
    <m/>
    <m/>
    <m/>
    <m/>
    <m/>
    <m/>
    <m/>
    <m/>
    <m/>
    <m/>
    <m/>
    <m/>
    <m/>
    <m/>
    <n v="2861"/>
    <s v="CA-2017-138975"/>
    <d v="2017-05-19T00:00:00"/>
    <s v="5/23/2017"/>
    <s v="Standard Class"/>
    <s v="SC-20380"/>
    <x v="618"/>
    <x v="0"/>
    <s v="United States"/>
    <s v="Atlanta"/>
    <s v="Georgia"/>
    <n v="30318"/>
    <x v="0"/>
    <s v="FUR-BO-10004695"/>
    <x v="0"/>
    <x v="0"/>
    <s v="O'Sullivan 2-Door Barrister Bookcase in Odessa Pine"/>
    <n v="1628.82"/>
    <n v="9"/>
    <n v="0"/>
    <n v="374.62860000000001"/>
    <n v="2017"/>
    <x v="5"/>
    <s v="Q2"/>
    <n v="0.23"/>
  </r>
  <r>
    <m/>
    <m/>
    <m/>
    <m/>
    <m/>
    <m/>
    <m/>
    <m/>
    <m/>
    <m/>
    <m/>
    <m/>
    <m/>
    <m/>
    <m/>
    <m/>
    <m/>
    <m/>
    <m/>
    <m/>
    <m/>
    <n v="2862"/>
    <s v="CA-2017-138975"/>
    <d v="2017-05-19T00:00:00"/>
    <s v="5/23/2017"/>
    <s v="Standard Class"/>
    <s v="SC-20380"/>
    <x v="618"/>
    <x v="0"/>
    <s v="United States"/>
    <s v="Atlanta"/>
    <s v="Georgia"/>
    <n v="30318"/>
    <x v="0"/>
    <s v="OFF-PA-10000100"/>
    <x v="1"/>
    <x v="10"/>
    <s v="Xerox 1945"/>
    <n v="286.93"/>
    <n v="7"/>
    <n v="0"/>
    <n v="140.59569999999999"/>
    <n v="2017"/>
    <x v="5"/>
    <s v="Q2"/>
    <n v="0.49"/>
  </r>
  <r>
    <m/>
    <m/>
    <m/>
    <m/>
    <m/>
    <m/>
    <m/>
    <m/>
    <m/>
    <m/>
    <m/>
    <m/>
    <m/>
    <m/>
    <m/>
    <m/>
    <m/>
    <m/>
    <m/>
    <m/>
    <m/>
    <n v="2863"/>
    <s v="CA-2017-106537"/>
    <d v="2017-08-12T00:00:00"/>
    <s v="8/17/2017"/>
    <s v="Standard Class"/>
    <s v="RH-19495"/>
    <x v="302"/>
    <x v="0"/>
    <s v="United States"/>
    <s v="Orlando"/>
    <s v="Florida"/>
    <n v="32839"/>
    <x v="0"/>
    <s v="OFF-PA-10000223"/>
    <x v="1"/>
    <x v="10"/>
    <s v="Xerox 2000"/>
    <n v="20.736000000000001"/>
    <n v="4"/>
    <n v="0.2"/>
    <n v="7.2576000000000001"/>
    <n v="2017"/>
    <x v="6"/>
    <s v="Q3"/>
    <n v="0.35"/>
  </r>
  <r>
    <m/>
    <m/>
    <m/>
    <m/>
    <m/>
    <m/>
    <m/>
    <m/>
    <m/>
    <m/>
    <m/>
    <m/>
    <m/>
    <m/>
    <m/>
    <m/>
    <m/>
    <m/>
    <m/>
    <m/>
    <m/>
    <n v="2864"/>
    <s v="US-2017-103828"/>
    <d v="2017-08-13T00:00:00"/>
    <s v="8/13/2017"/>
    <s v="Same Day"/>
    <s v="JK-15370"/>
    <x v="271"/>
    <x v="0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  <n v="2017"/>
    <x v="6"/>
    <s v="Q3"/>
    <n v="0.26999999999999996"/>
  </r>
  <r>
    <m/>
    <m/>
    <m/>
    <m/>
    <m/>
    <m/>
    <m/>
    <m/>
    <m/>
    <m/>
    <m/>
    <m/>
    <m/>
    <m/>
    <m/>
    <m/>
    <m/>
    <m/>
    <m/>
    <m/>
    <m/>
    <n v="2865"/>
    <s v="US-2017-103828"/>
    <d v="2017-08-13T00:00:00"/>
    <s v="8/13/2017"/>
    <s v="Same Day"/>
    <s v="JK-15370"/>
    <x v="271"/>
    <x v="0"/>
    <s v="United States"/>
    <s v="San Francisco"/>
    <s v="California"/>
    <n v="94122"/>
    <x v="1"/>
    <s v="OFF-AP-10004249"/>
    <x v="1"/>
    <x v="9"/>
    <s v="Staple holder"/>
    <n v="83.79"/>
    <n v="7"/>
    <n v="0"/>
    <n v="22.6233"/>
    <n v="2017"/>
    <x v="6"/>
    <s v="Q3"/>
    <n v="0.26999999999999996"/>
  </r>
  <r>
    <m/>
    <m/>
    <m/>
    <m/>
    <m/>
    <m/>
    <m/>
    <m/>
    <m/>
    <m/>
    <m/>
    <m/>
    <m/>
    <m/>
    <m/>
    <m/>
    <m/>
    <m/>
    <m/>
    <m/>
    <m/>
    <n v="2866"/>
    <s v="US-2017-103828"/>
    <d v="2017-08-13T00:00:00"/>
    <s v="8/13/2017"/>
    <s v="Same Day"/>
    <s v="JK-15370"/>
    <x v="271"/>
    <x v="0"/>
    <s v="United States"/>
    <s v="San Francisco"/>
    <s v="California"/>
    <n v="94122"/>
    <x v="1"/>
    <s v="OFF-AR-10000588"/>
    <x v="1"/>
    <x v="6"/>
    <s v="Newell 345"/>
    <n v="59.52"/>
    <n v="3"/>
    <n v="0"/>
    <n v="15.475199999999999"/>
    <n v="2017"/>
    <x v="6"/>
    <s v="Q3"/>
    <n v="0.25999999999999995"/>
  </r>
  <r>
    <m/>
    <m/>
    <m/>
    <m/>
    <m/>
    <m/>
    <m/>
    <m/>
    <m/>
    <m/>
    <m/>
    <m/>
    <m/>
    <m/>
    <m/>
    <m/>
    <m/>
    <m/>
    <m/>
    <m/>
    <m/>
    <n v="2867"/>
    <s v="US-2017-103828"/>
    <d v="2017-08-13T00:00:00"/>
    <s v="8/13/2017"/>
    <s v="Same Day"/>
    <s v="JK-15370"/>
    <x v="271"/>
    <x v="0"/>
    <s v="United States"/>
    <s v="San Francisco"/>
    <s v="California"/>
    <n v="94122"/>
    <x v="1"/>
    <s v="OFF-SU-10000946"/>
    <x v="1"/>
    <x v="14"/>
    <s v="Staple remover"/>
    <n v="31.92"/>
    <n v="4"/>
    <n v="0"/>
    <n v="9.2568000000000001"/>
    <n v="2017"/>
    <x v="6"/>
    <s v="Q3"/>
    <n v="0.28999999999999998"/>
  </r>
  <r>
    <m/>
    <m/>
    <m/>
    <m/>
    <m/>
    <m/>
    <m/>
    <m/>
    <m/>
    <m/>
    <m/>
    <m/>
    <m/>
    <m/>
    <m/>
    <m/>
    <m/>
    <m/>
    <m/>
    <m/>
    <m/>
    <n v="2868"/>
    <s v="CA-2016-115588"/>
    <d v="2016-11-10T00:00:00"/>
    <d v="2016-12-11T00:00:00"/>
    <s v="Second Class"/>
    <s v="AF-10885"/>
    <x v="314"/>
    <x v="0"/>
    <s v="United States"/>
    <s v="Toledo"/>
    <s v="Ohio"/>
    <n v="43615"/>
    <x v="3"/>
    <s v="OFF-SU-10001225"/>
    <x v="1"/>
    <x v="14"/>
    <s v="Staple remover"/>
    <n v="14.72"/>
    <n v="5"/>
    <n v="0.2"/>
    <n v="-3.3119999999999998"/>
    <n v="2016"/>
    <x v="0"/>
    <s v="Q4"/>
    <n v="-0.22499999999999998"/>
  </r>
  <r>
    <m/>
    <m/>
    <m/>
    <m/>
    <m/>
    <m/>
    <m/>
    <m/>
    <m/>
    <m/>
    <m/>
    <m/>
    <m/>
    <m/>
    <m/>
    <m/>
    <m/>
    <m/>
    <m/>
    <m/>
    <m/>
    <n v="2869"/>
    <s v="CA-2016-115588"/>
    <d v="2016-11-10T00:00:00"/>
    <d v="2016-12-11T00:00:00"/>
    <s v="Second Class"/>
    <s v="AF-10885"/>
    <x v="314"/>
    <x v="0"/>
    <s v="United States"/>
    <s v="Toledo"/>
    <s v="Ohio"/>
    <n v="43615"/>
    <x v="3"/>
    <s v="OFF-ST-10001558"/>
    <x v="1"/>
    <x v="4"/>
    <s v="Acco Perma 4000 Stacking Storage Drawers"/>
    <n v="38.975999999999999"/>
    <n v="3"/>
    <n v="0.2"/>
    <n v="-2.4359999999999999"/>
    <n v="2016"/>
    <x v="0"/>
    <s v="Q4"/>
    <n v="-6.25E-2"/>
  </r>
  <r>
    <m/>
    <m/>
    <m/>
    <m/>
    <m/>
    <m/>
    <m/>
    <m/>
    <m/>
    <m/>
    <m/>
    <m/>
    <m/>
    <m/>
    <m/>
    <m/>
    <m/>
    <m/>
    <m/>
    <m/>
    <m/>
    <n v="2870"/>
    <s v="CA-2017-143861"/>
    <d v="2017-06-12T00:00:00"/>
    <s v="6/19/2017"/>
    <s v="Standard Class"/>
    <s v="LC-16885"/>
    <x v="62"/>
    <x v="0"/>
    <s v="United States"/>
    <s v="Saint Petersburg"/>
    <s v="Florida"/>
    <n v="33710"/>
    <x v="0"/>
    <s v="FUR-FU-10001546"/>
    <x v="0"/>
    <x v="5"/>
    <s v="Dana Swing-Arm Lamps"/>
    <n v="17.088000000000001"/>
    <n v="2"/>
    <n v="0.2"/>
    <n v="1.0680000000000001"/>
    <n v="2017"/>
    <x v="1"/>
    <s v="Q2"/>
    <n v="6.25E-2"/>
  </r>
  <r>
    <m/>
    <m/>
    <m/>
    <m/>
    <m/>
    <m/>
    <m/>
    <m/>
    <m/>
    <m/>
    <m/>
    <m/>
    <m/>
    <m/>
    <m/>
    <m/>
    <m/>
    <m/>
    <m/>
    <m/>
    <m/>
    <n v="2871"/>
    <s v="CA-2014-148040"/>
    <d v="2014-03-22T00:00:00"/>
    <s v="3/26/2014"/>
    <s v="Standard Class"/>
    <s v="BF-11275"/>
    <x v="667"/>
    <x v="1"/>
    <s v="United States"/>
    <s v="Tucson"/>
    <s v="Arizona"/>
    <n v="85705"/>
    <x v="1"/>
    <s v="OFF-PA-10002581"/>
    <x v="1"/>
    <x v="10"/>
    <s v="Xerox 1951"/>
    <n v="74.352000000000004"/>
    <n v="3"/>
    <n v="0.2"/>
    <n v="23.234999999999999"/>
    <n v="2014"/>
    <x v="10"/>
    <s v="Q1"/>
    <n v="0.3125"/>
  </r>
  <r>
    <m/>
    <m/>
    <m/>
    <m/>
    <m/>
    <m/>
    <m/>
    <m/>
    <m/>
    <m/>
    <m/>
    <m/>
    <m/>
    <m/>
    <m/>
    <m/>
    <m/>
    <m/>
    <m/>
    <m/>
    <m/>
    <n v="2872"/>
    <s v="CA-2014-148040"/>
    <d v="2014-03-22T00:00:00"/>
    <s v="3/26/2014"/>
    <s v="Standard Class"/>
    <s v="BF-11275"/>
    <x v="667"/>
    <x v="1"/>
    <s v="United States"/>
    <s v="Tucson"/>
    <s v="Arizona"/>
    <n v="85705"/>
    <x v="1"/>
    <s v="FUR-CH-10001482"/>
    <x v="0"/>
    <x v="1"/>
    <s v="Office Star - Mesh Screen back chair with Vinyl seat"/>
    <n v="314.35199999999998"/>
    <n v="3"/>
    <n v="0.2"/>
    <n v="-35.364600000000003"/>
    <n v="2014"/>
    <x v="10"/>
    <s v="Q1"/>
    <n v="-0.11250000000000002"/>
  </r>
  <r>
    <m/>
    <m/>
    <m/>
    <m/>
    <m/>
    <m/>
    <m/>
    <m/>
    <m/>
    <m/>
    <m/>
    <m/>
    <m/>
    <m/>
    <m/>
    <m/>
    <m/>
    <m/>
    <m/>
    <m/>
    <m/>
    <n v="2873"/>
    <s v="CA-2017-135167"/>
    <d v="2017-06-15T00:00:00"/>
    <s v="6/20/2017"/>
    <s v="Standard Class"/>
    <s v="SC-20800"/>
    <x v="561"/>
    <x v="0"/>
    <s v="United States"/>
    <s v="Los Angeles"/>
    <s v="California"/>
    <n v="90036"/>
    <x v="1"/>
    <s v="OFF-AR-10002399"/>
    <x v="1"/>
    <x v="6"/>
    <s v="Dixon Prang Watercolor Pencils, 10-Color Set with Brush"/>
    <n v="4.26"/>
    <n v="1"/>
    <n v="0"/>
    <n v="1.7465999999999999"/>
    <n v="2017"/>
    <x v="1"/>
    <s v="Q2"/>
    <n v="0.41000000000000003"/>
  </r>
  <r>
    <m/>
    <m/>
    <m/>
    <m/>
    <m/>
    <m/>
    <m/>
    <m/>
    <m/>
    <m/>
    <m/>
    <m/>
    <m/>
    <m/>
    <m/>
    <m/>
    <m/>
    <m/>
    <m/>
    <m/>
    <m/>
    <n v="2874"/>
    <s v="CA-2017-137022"/>
    <d v="2017-11-16T00:00:00"/>
    <s v="11/22/2017"/>
    <s v="Standard Class"/>
    <s v="SW-20275"/>
    <x v="349"/>
    <x v="0"/>
    <s v="United States"/>
    <s v="San Diego"/>
    <s v="California"/>
    <n v="92105"/>
    <x v="1"/>
    <s v="OFF-ST-10001963"/>
    <x v="1"/>
    <x v="4"/>
    <s v="Tennsco Regal Shelving Units"/>
    <n v="811.28"/>
    <n v="8"/>
    <n v="0"/>
    <n v="24.3384"/>
    <n v="2017"/>
    <x v="0"/>
    <s v="Q4"/>
    <n v="3.0000000000000002E-2"/>
  </r>
  <r>
    <m/>
    <m/>
    <m/>
    <m/>
    <m/>
    <m/>
    <m/>
    <m/>
    <m/>
    <m/>
    <m/>
    <m/>
    <m/>
    <m/>
    <m/>
    <m/>
    <m/>
    <m/>
    <m/>
    <m/>
    <m/>
    <n v="2875"/>
    <s v="US-2017-102638"/>
    <d v="2017-12-29T00:00:00"/>
    <s v="12/31/2017"/>
    <s v="First Class"/>
    <s v="MC-17845"/>
    <x v="266"/>
    <x v="0"/>
    <s v="United States"/>
    <s v="New York City"/>
    <s v="New York"/>
    <n v="10035"/>
    <x v="3"/>
    <s v="OFF-FA-10002988"/>
    <x v="1"/>
    <x v="13"/>
    <s v="Ideal Clamps"/>
    <n v="6.03"/>
    <n v="3"/>
    <n v="0"/>
    <n v="2.9546999999999999"/>
    <n v="2017"/>
    <x v="4"/>
    <s v="Q4"/>
    <n v="0.48999999999999994"/>
  </r>
  <r>
    <m/>
    <m/>
    <m/>
    <m/>
    <m/>
    <m/>
    <m/>
    <m/>
    <m/>
    <m/>
    <m/>
    <m/>
    <m/>
    <m/>
    <m/>
    <m/>
    <m/>
    <m/>
    <m/>
    <m/>
    <m/>
    <n v="2876"/>
    <s v="US-2016-167339"/>
    <d v="2016-01-21T00:00:00"/>
    <s v="1/23/2016"/>
    <s v="Second Class"/>
    <s v="TD-20995"/>
    <x v="143"/>
    <x v="0"/>
    <s v="United States"/>
    <s v="San Diego"/>
    <s v="California"/>
    <n v="92037"/>
    <x v="1"/>
    <s v="FUR-CH-10004289"/>
    <x v="0"/>
    <x v="1"/>
    <s v="Global Super Steno Chair"/>
    <n v="153.56800000000001"/>
    <n v="2"/>
    <n v="0.2"/>
    <n v="-5.7587999999999999"/>
    <n v="2016"/>
    <x v="9"/>
    <s v="Q1"/>
    <n v="-3.7499999999999999E-2"/>
  </r>
  <r>
    <m/>
    <m/>
    <m/>
    <m/>
    <m/>
    <m/>
    <m/>
    <m/>
    <m/>
    <m/>
    <m/>
    <m/>
    <m/>
    <m/>
    <m/>
    <m/>
    <m/>
    <m/>
    <m/>
    <m/>
    <m/>
    <n v="2877"/>
    <s v="US-2016-167339"/>
    <d v="2016-01-21T00:00:00"/>
    <s v="1/23/2016"/>
    <s v="Second Class"/>
    <s v="TD-20995"/>
    <x v="143"/>
    <x v="0"/>
    <s v="United States"/>
    <s v="San Diego"/>
    <s v="California"/>
    <n v="92037"/>
    <x v="1"/>
    <s v="FUR-CH-10000785"/>
    <x v="0"/>
    <x v="1"/>
    <s v="Global Ergonomic Managers Chair"/>
    <n v="1013.4880000000001"/>
    <n v="7"/>
    <n v="0.2"/>
    <n v="76.011600000000001"/>
    <n v="2016"/>
    <x v="9"/>
    <s v="Q1"/>
    <n v="7.4999999999999997E-2"/>
  </r>
  <r>
    <m/>
    <m/>
    <m/>
    <m/>
    <m/>
    <m/>
    <m/>
    <m/>
    <m/>
    <m/>
    <m/>
    <m/>
    <m/>
    <m/>
    <m/>
    <m/>
    <m/>
    <m/>
    <m/>
    <m/>
    <m/>
    <n v="2878"/>
    <s v="CA-2016-152072"/>
    <d v="2016-01-15T00:00:00"/>
    <s v="1/19/2016"/>
    <s v="Standard Class"/>
    <s v="Dp-13240"/>
    <x v="656"/>
    <x v="2"/>
    <s v="United States"/>
    <s v="Westfield"/>
    <s v="New Jersey"/>
    <n v="7090"/>
    <x v="3"/>
    <s v="OFF-EN-10003040"/>
    <x v="1"/>
    <x v="12"/>
    <s v="Quality Park Security Envelopes"/>
    <n v="52.34"/>
    <n v="2"/>
    <n v="0"/>
    <n v="24.599799999999998"/>
    <n v="2016"/>
    <x v="9"/>
    <s v="Q1"/>
    <n v="0.46999999999999992"/>
  </r>
  <r>
    <m/>
    <m/>
    <m/>
    <m/>
    <m/>
    <m/>
    <m/>
    <m/>
    <m/>
    <m/>
    <m/>
    <m/>
    <m/>
    <m/>
    <m/>
    <m/>
    <m/>
    <m/>
    <m/>
    <m/>
    <m/>
    <n v="2879"/>
    <s v="CA-2016-152072"/>
    <d v="2016-01-15T00:00:00"/>
    <s v="1/19/2016"/>
    <s v="Standard Class"/>
    <s v="Dp-13240"/>
    <x v="656"/>
    <x v="2"/>
    <s v="United States"/>
    <s v="Westfield"/>
    <s v="New Jersey"/>
    <n v="7090"/>
    <x v="3"/>
    <s v="OFF-AR-10001573"/>
    <x v="1"/>
    <x v="6"/>
    <s v="American Pencil"/>
    <n v="4.66"/>
    <n v="2"/>
    <n v="0"/>
    <n v="1.3513999999999999"/>
    <n v="2016"/>
    <x v="9"/>
    <s v="Q1"/>
    <n v="0.28999999999999998"/>
  </r>
  <r>
    <m/>
    <m/>
    <m/>
    <m/>
    <m/>
    <m/>
    <m/>
    <m/>
    <m/>
    <m/>
    <m/>
    <m/>
    <m/>
    <m/>
    <m/>
    <m/>
    <m/>
    <m/>
    <m/>
    <m/>
    <m/>
    <n v="2880"/>
    <s v="CA-2016-152072"/>
    <d v="2016-01-15T00:00:00"/>
    <s v="1/19/2016"/>
    <s v="Standard Class"/>
    <s v="Dp-13240"/>
    <x v="656"/>
    <x v="2"/>
    <s v="United States"/>
    <s v="Westfield"/>
    <s v="New Jersey"/>
    <n v="7090"/>
    <x v="3"/>
    <s v="TEC-AC-10000844"/>
    <x v="2"/>
    <x v="11"/>
    <s v="Logitech Gaming G510s - Keyboard"/>
    <n v="254.97"/>
    <n v="3"/>
    <n v="0"/>
    <n v="91.789199999999994"/>
    <n v="2016"/>
    <x v="9"/>
    <s v="Q1"/>
    <n v="0.36"/>
  </r>
  <r>
    <m/>
    <m/>
    <m/>
    <m/>
    <m/>
    <m/>
    <m/>
    <m/>
    <m/>
    <m/>
    <m/>
    <m/>
    <m/>
    <m/>
    <m/>
    <m/>
    <m/>
    <m/>
    <m/>
    <m/>
    <m/>
    <n v="2881"/>
    <s v="CA-2016-102932"/>
    <d v="2016-09-19T00:00:00"/>
    <s v="9/23/2016"/>
    <s v="Second Class"/>
    <s v="SD-20485"/>
    <x v="174"/>
    <x v="2"/>
    <s v="United States"/>
    <s v="Orange"/>
    <s v="New Jersey"/>
    <n v="7050"/>
    <x v="3"/>
    <s v="OFF-BI-10000756"/>
    <x v="1"/>
    <x v="8"/>
    <s v="Storex DuraTech Recycled Plastic Frosted Binders"/>
    <n v="25.44"/>
    <n v="6"/>
    <n v="0"/>
    <n v="12.72"/>
    <n v="2016"/>
    <x v="8"/>
    <s v="Q3"/>
    <n v="0.5"/>
  </r>
  <r>
    <m/>
    <m/>
    <m/>
    <m/>
    <m/>
    <m/>
    <m/>
    <m/>
    <m/>
    <m/>
    <m/>
    <m/>
    <m/>
    <m/>
    <m/>
    <m/>
    <m/>
    <m/>
    <m/>
    <m/>
    <m/>
    <n v="2882"/>
    <s v="CA-2016-102932"/>
    <d v="2016-09-19T00:00:00"/>
    <s v="9/23/2016"/>
    <s v="Second Class"/>
    <s v="SD-20485"/>
    <x v="174"/>
    <x v="2"/>
    <s v="United States"/>
    <s v="Orange"/>
    <s v="New Jersey"/>
    <n v="7050"/>
    <x v="3"/>
    <s v="OFF-SU-10000381"/>
    <x v="1"/>
    <x v="14"/>
    <s v="Acme Forged Steel Scissors with Black Enamel Handles"/>
    <n v="27.93"/>
    <n v="3"/>
    <n v="0"/>
    <n v="8.0997000000000003"/>
    <n v="2016"/>
    <x v="8"/>
    <s v="Q3"/>
    <n v="0.29000000000000004"/>
  </r>
  <r>
    <m/>
    <m/>
    <m/>
    <m/>
    <m/>
    <m/>
    <m/>
    <m/>
    <m/>
    <m/>
    <m/>
    <m/>
    <m/>
    <m/>
    <m/>
    <m/>
    <m/>
    <m/>
    <m/>
    <m/>
    <m/>
    <n v="2883"/>
    <s v="CA-2014-165540"/>
    <d v="2014-02-21T00:00:00"/>
    <s v="2/25/2014"/>
    <s v="Standard Class"/>
    <s v="TM-21010"/>
    <x v="612"/>
    <x v="0"/>
    <s v="United States"/>
    <s v="Woodstock"/>
    <s v="Illinois"/>
    <n v="60098"/>
    <x v="2"/>
    <s v="OFF-BI-10004094"/>
    <x v="1"/>
    <x v="8"/>
    <s v="GBC Standard Plastic Binding Systems Combs"/>
    <n v="8.85"/>
    <n v="5"/>
    <n v="0.8"/>
    <n v="-13.717499999999999"/>
    <n v="2014"/>
    <x v="11"/>
    <s v="Q1"/>
    <n v="-1.55"/>
  </r>
  <r>
    <m/>
    <m/>
    <m/>
    <m/>
    <m/>
    <m/>
    <m/>
    <m/>
    <m/>
    <m/>
    <m/>
    <m/>
    <m/>
    <m/>
    <m/>
    <m/>
    <m/>
    <m/>
    <m/>
    <m/>
    <m/>
    <n v="2884"/>
    <s v="CA-2016-130799"/>
    <d v="2016-11-11T00:00:00"/>
    <s v="11/16/2016"/>
    <s v="Second Class"/>
    <s v="BK-11260"/>
    <x v="318"/>
    <x v="0"/>
    <s v="United States"/>
    <s v="San Francisco"/>
    <s v="California"/>
    <n v="94110"/>
    <x v="1"/>
    <s v="FUR-FU-10001852"/>
    <x v="0"/>
    <x v="5"/>
    <s v="Eldon Regeneration Recycled Desk Accessories, Smoke"/>
    <n v="6.96"/>
    <n v="4"/>
    <n v="0"/>
    <n v="2.2271999999999998"/>
    <n v="2016"/>
    <x v="0"/>
    <s v="Q4"/>
    <n v="0.32"/>
  </r>
  <r>
    <m/>
    <m/>
    <m/>
    <m/>
    <m/>
    <m/>
    <m/>
    <m/>
    <m/>
    <m/>
    <m/>
    <m/>
    <m/>
    <m/>
    <m/>
    <m/>
    <m/>
    <m/>
    <m/>
    <m/>
    <m/>
    <n v="2885"/>
    <s v="CA-2016-164483"/>
    <d v="2016-01-30T00:00:00"/>
    <d v="2016-03-02T00:00:00"/>
    <s v="Standard Class"/>
    <s v="JF-15490"/>
    <x v="223"/>
    <x v="0"/>
    <s v="United States"/>
    <s v="San Francisco"/>
    <s v="California"/>
    <n v="94122"/>
    <x v="1"/>
    <s v="OFF-BI-10000014"/>
    <x v="1"/>
    <x v="8"/>
    <s v="Heavy-Duty E-Z-D Binders"/>
    <n v="17.456"/>
    <n v="2"/>
    <n v="0.2"/>
    <n v="5.8914"/>
    <n v="2016"/>
    <x v="9"/>
    <s v="Q1"/>
    <n v="0.33750000000000002"/>
  </r>
  <r>
    <m/>
    <m/>
    <m/>
    <m/>
    <m/>
    <m/>
    <m/>
    <m/>
    <m/>
    <m/>
    <m/>
    <m/>
    <m/>
    <m/>
    <m/>
    <m/>
    <m/>
    <m/>
    <m/>
    <m/>
    <m/>
    <n v="2886"/>
    <s v="US-2016-159856"/>
    <d v="2016-10-18T00:00:00"/>
    <s v="10/22/2016"/>
    <s v="Standard Class"/>
    <s v="EP-13915"/>
    <x v="212"/>
    <x v="0"/>
    <s v="United States"/>
    <s v="Tempe"/>
    <s v="Arizona"/>
    <n v="85281"/>
    <x v="1"/>
    <s v="FUR-CH-10003396"/>
    <x v="0"/>
    <x v="1"/>
    <s v="Global Deluxe Steno Chair"/>
    <n v="307.92"/>
    <n v="5"/>
    <n v="0.2"/>
    <n v="-34.640999999999998"/>
    <n v="2016"/>
    <x v="2"/>
    <s v="Q4"/>
    <n v="-0.11249999999999999"/>
  </r>
  <r>
    <m/>
    <m/>
    <m/>
    <m/>
    <m/>
    <m/>
    <m/>
    <m/>
    <m/>
    <m/>
    <m/>
    <m/>
    <m/>
    <m/>
    <m/>
    <m/>
    <m/>
    <m/>
    <m/>
    <m/>
    <m/>
    <n v="2887"/>
    <s v="CA-2017-102099"/>
    <d v="2017-12-18T00:00:00"/>
    <s v="12/19/2017"/>
    <s v="First Class"/>
    <s v="EP-13915"/>
    <x v="212"/>
    <x v="0"/>
    <s v="United States"/>
    <s v="Los Angeles"/>
    <s v="California"/>
    <n v="90008"/>
    <x v="1"/>
    <s v="OFF-AR-10003811"/>
    <x v="1"/>
    <x v="6"/>
    <s v="Newell 327"/>
    <n v="6.63"/>
    <n v="3"/>
    <n v="0"/>
    <n v="1.7901"/>
    <n v="2017"/>
    <x v="4"/>
    <s v="Q4"/>
    <n v="0.27"/>
  </r>
  <r>
    <m/>
    <m/>
    <m/>
    <m/>
    <m/>
    <m/>
    <m/>
    <m/>
    <m/>
    <m/>
    <m/>
    <m/>
    <m/>
    <m/>
    <m/>
    <m/>
    <m/>
    <m/>
    <m/>
    <m/>
    <m/>
    <n v="2888"/>
    <s v="CA-2017-102099"/>
    <d v="2017-12-18T00:00:00"/>
    <s v="12/19/2017"/>
    <s v="First Class"/>
    <s v="EP-13915"/>
    <x v="212"/>
    <x v="0"/>
    <s v="United States"/>
    <s v="Los Angeles"/>
    <s v="California"/>
    <n v="90008"/>
    <x v="1"/>
    <s v="OFF-PA-10003172"/>
    <x v="1"/>
    <x v="10"/>
    <s v="Xerox 1996"/>
    <n v="12.96"/>
    <n v="2"/>
    <n v="0"/>
    <n v="6.2207999999999997"/>
    <n v="2017"/>
    <x v="4"/>
    <s v="Q4"/>
    <n v="0.47999999999999993"/>
  </r>
  <r>
    <m/>
    <m/>
    <m/>
    <m/>
    <m/>
    <m/>
    <m/>
    <m/>
    <m/>
    <m/>
    <m/>
    <m/>
    <m/>
    <m/>
    <m/>
    <m/>
    <m/>
    <m/>
    <m/>
    <m/>
    <m/>
    <n v="2889"/>
    <s v="CA-2017-102099"/>
    <d v="2017-12-18T00:00:00"/>
    <s v="12/19/2017"/>
    <s v="First Class"/>
    <s v="EP-13915"/>
    <x v="212"/>
    <x v="0"/>
    <s v="United States"/>
    <s v="Los Angeles"/>
    <s v="California"/>
    <n v="90008"/>
    <x v="1"/>
    <s v="OFF-PA-10000289"/>
    <x v="1"/>
    <x v="10"/>
    <s v="Xerox 213"/>
    <n v="32.4"/>
    <n v="5"/>
    <n v="0"/>
    <n v="15.552"/>
    <n v="2017"/>
    <x v="4"/>
    <s v="Q4"/>
    <n v="0.48"/>
  </r>
  <r>
    <m/>
    <m/>
    <m/>
    <m/>
    <m/>
    <m/>
    <m/>
    <m/>
    <m/>
    <m/>
    <m/>
    <m/>
    <m/>
    <m/>
    <m/>
    <m/>
    <m/>
    <m/>
    <m/>
    <m/>
    <m/>
    <n v="2890"/>
    <s v="CA-2017-164049"/>
    <d v="2017-11-02T00:00:00"/>
    <d v="2017-06-11T00:00:00"/>
    <s v="Standard Class"/>
    <s v="KH-16630"/>
    <x v="175"/>
    <x v="1"/>
    <s v="United States"/>
    <s v="Seattle"/>
    <s v="Washington"/>
    <n v="98105"/>
    <x v="1"/>
    <s v="OFF-PA-10000791"/>
    <x v="1"/>
    <x v="10"/>
    <s v="Wirebound Message Books, Four 2 3/4 x 5 Forms per Page, 200 Sets per Book"/>
    <n v="23.85"/>
    <n v="5"/>
    <n v="0"/>
    <n v="10.7325"/>
    <n v="2017"/>
    <x v="0"/>
    <s v="Q4"/>
    <n v="0.44999999999999996"/>
  </r>
  <r>
    <m/>
    <m/>
    <m/>
    <m/>
    <m/>
    <m/>
    <m/>
    <m/>
    <m/>
    <m/>
    <m/>
    <m/>
    <m/>
    <m/>
    <m/>
    <m/>
    <m/>
    <m/>
    <m/>
    <m/>
    <m/>
    <n v="2891"/>
    <s v="CA-2014-142727"/>
    <d v="2014-04-29T00:00:00"/>
    <d v="2014-01-05T00:00:00"/>
    <s v="Second Class"/>
    <s v="HG-14845"/>
    <x v="668"/>
    <x v="0"/>
    <s v="United States"/>
    <s v="Lake Charles"/>
    <s v="Louisiana"/>
    <n v="70601"/>
    <x v="0"/>
    <s v="FUR-CH-10002304"/>
    <x v="0"/>
    <x v="1"/>
    <s v="Global Stack Chair without Arms, Black"/>
    <n v="51.96"/>
    <n v="2"/>
    <n v="0"/>
    <n v="12.99"/>
    <n v="2014"/>
    <x v="3"/>
    <s v="Q2"/>
    <n v="0.25"/>
  </r>
  <r>
    <m/>
    <m/>
    <m/>
    <m/>
    <m/>
    <m/>
    <m/>
    <m/>
    <m/>
    <m/>
    <m/>
    <m/>
    <m/>
    <m/>
    <m/>
    <m/>
    <m/>
    <m/>
    <m/>
    <m/>
    <m/>
    <n v="2892"/>
    <s v="CA-2014-142727"/>
    <d v="2014-04-29T00:00:00"/>
    <d v="2014-01-05T00:00:00"/>
    <s v="Second Class"/>
    <s v="HG-14845"/>
    <x v="668"/>
    <x v="0"/>
    <s v="United States"/>
    <s v="Lake Charles"/>
    <s v="Louisiana"/>
    <n v="70601"/>
    <x v="0"/>
    <s v="OFF-BI-10000136"/>
    <x v="1"/>
    <x v="8"/>
    <s v="Avery Non-Stick Heavy Duty View Round Locking Ring Binders"/>
    <n v="17.940000000000001"/>
    <n v="3"/>
    <n v="0"/>
    <n v="8.6112000000000002"/>
    <n v="2014"/>
    <x v="3"/>
    <s v="Q2"/>
    <n v="0.48"/>
  </r>
  <r>
    <m/>
    <m/>
    <m/>
    <m/>
    <m/>
    <m/>
    <m/>
    <m/>
    <m/>
    <m/>
    <m/>
    <m/>
    <m/>
    <m/>
    <m/>
    <m/>
    <m/>
    <m/>
    <m/>
    <m/>
    <m/>
    <n v="2893"/>
    <s v="CA-2017-139913"/>
    <d v="2017-10-23T00:00:00"/>
    <s v="10/29/2017"/>
    <s v="Standard Class"/>
    <s v="JC-16105"/>
    <x v="36"/>
    <x v="1"/>
    <s v="United States"/>
    <s v="Rochester"/>
    <s v="New York"/>
    <n v="14609"/>
    <x v="3"/>
    <s v="OFF-PA-10003739"/>
    <x v="1"/>
    <x v="10"/>
    <s v="Xerox 1969"/>
    <n v="11.56"/>
    <n v="2"/>
    <n v="0"/>
    <n v="5.6643999999999997"/>
    <n v="2017"/>
    <x v="2"/>
    <s v="Q4"/>
    <n v="0.48999999999999994"/>
  </r>
  <r>
    <m/>
    <m/>
    <m/>
    <m/>
    <m/>
    <m/>
    <m/>
    <m/>
    <m/>
    <m/>
    <m/>
    <m/>
    <m/>
    <m/>
    <m/>
    <m/>
    <m/>
    <m/>
    <m/>
    <m/>
    <m/>
    <n v="2894"/>
    <s v="CA-2017-139913"/>
    <d v="2017-10-23T00:00:00"/>
    <s v="10/29/2017"/>
    <s v="Standard Class"/>
    <s v="JC-16105"/>
    <x v="36"/>
    <x v="1"/>
    <s v="United States"/>
    <s v="Rochester"/>
    <s v="New York"/>
    <n v="14609"/>
    <x v="3"/>
    <s v="OFF-PA-10002479"/>
    <x v="1"/>
    <x v="10"/>
    <s v="Xerox 4200 Series MultiUse Premium Copy Paper (20Lb. and 84 Bright)"/>
    <n v="26.4"/>
    <n v="5"/>
    <n v="0"/>
    <n v="11.88"/>
    <n v="2017"/>
    <x v="2"/>
    <s v="Q4"/>
    <n v="0.45000000000000007"/>
  </r>
  <r>
    <m/>
    <m/>
    <m/>
    <m/>
    <m/>
    <m/>
    <m/>
    <m/>
    <m/>
    <m/>
    <m/>
    <m/>
    <m/>
    <m/>
    <m/>
    <m/>
    <m/>
    <m/>
    <m/>
    <m/>
    <m/>
    <n v="2895"/>
    <s v="CA-2017-139913"/>
    <d v="2017-10-23T00:00:00"/>
    <s v="10/29/2017"/>
    <s v="Standard Class"/>
    <s v="JC-16105"/>
    <x v="36"/>
    <x v="1"/>
    <s v="United States"/>
    <s v="Rochester"/>
    <s v="New York"/>
    <n v="14609"/>
    <x v="3"/>
    <s v="FUR-FU-10000771"/>
    <x v="0"/>
    <x v="5"/>
    <s v="Eldon 200 Class Desk Accessories, Smoke"/>
    <n v="69.08"/>
    <n v="11"/>
    <n v="0"/>
    <n v="29.0136"/>
    <n v="2017"/>
    <x v="2"/>
    <s v="Q4"/>
    <n v="0.42000000000000004"/>
  </r>
  <r>
    <m/>
    <m/>
    <m/>
    <m/>
    <m/>
    <m/>
    <m/>
    <m/>
    <m/>
    <m/>
    <m/>
    <m/>
    <m/>
    <m/>
    <m/>
    <m/>
    <m/>
    <m/>
    <m/>
    <m/>
    <m/>
    <n v="2896"/>
    <s v="CA-2017-139913"/>
    <d v="2017-10-23T00:00:00"/>
    <s v="10/29/2017"/>
    <s v="Standard Class"/>
    <s v="JC-16105"/>
    <x v="36"/>
    <x v="1"/>
    <s v="United States"/>
    <s v="Rochester"/>
    <s v="New York"/>
    <n v="14609"/>
    <x v="3"/>
    <s v="TEC-PH-10001552"/>
    <x v="2"/>
    <x v="7"/>
    <s v="I Need's 3d Hello Kitty Hybrid Silicone Case Cover for HTC One X 4g with 3d Hello Kitty Stylus Pen Green/pink"/>
    <n v="35.880000000000003"/>
    <n v="3"/>
    <n v="0"/>
    <n v="10.0464"/>
    <n v="2017"/>
    <x v="2"/>
    <s v="Q4"/>
    <n v="0.27999999999999997"/>
  </r>
  <r>
    <m/>
    <m/>
    <m/>
    <m/>
    <m/>
    <m/>
    <m/>
    <m/>
    <m/>
    <m/>
    <m/>
    <m/>
    <m/>
    <m/>
    <m/>
    <m/>
    <m/>
    <m/>
    <m/>
    <m/>
    <m/>
    <n v="2897"/>
    <s v="CA-2014-169033"/>
    <d v="2014-03-30T00:00:00"/>
    <d v="2014-03-04T00:00:00"/>
    <s v="Standard Class"/>
    <s v="KM-16720"/>
    <x v="27"/>
    <x v="0"/>
    <s v="United States"/>
    <s v="Long Beach"/>
    <s v="New York"/>
    <n v="11561"/>
    <x v="3"/>
    <s v="OFF-AR-10001915"/>
    <x v="1"/>
    <x v="6"/>
    <s v="Peel-Off China Markers"/>
    <n v="49.65"/>
    <n v="5"/>
    <n v="0"/>
    <n v="20.853000000000002"/>
    <n v="2014"/>
    <x v="10"/>
    <s v="Q1"/>
    <n v="0.42000000000000004"/>
  </r>
  <r>
    <m/>
    <m/>
    <m/>
    <m/>
    <m/>
    <m/>
    <m/>
    <m/>
    <m/>
    <m/>
    <m/>
    <m/>
    <m/>
    <m/>
    <m/>
    <m/>
    <m/>
    <m/>
    <m/>
    <m/>
    <m/>
    <n v="2898"/>
    <s v="US-2016-164630"/>
    <d v="2016-01-04T00:00:00"/>
    <d v="2016-09-01T00:00:00"/>
    <s v="Standard Class"/>
    <s v="EB-13975"/>
    <x v="424"/>
    <x v="1"/>
    <s v="United States"/>
    <s v="Charlotte"/>
    <s v="North Carolina"/>
    <n v="28205"/>
    <x v="0"/>
    <s v="TEC-CO-10000971"/>
    <x v="2"/>
    <x v="16"/>
    <s v="Hewlett Packard 310 Color Digital Copier"/>
    <n v="959.96799999999996"/>
    <n v="4"/>
    <n v="0.2"/>
    <n v="119.996"/>
    <n v="2016"/>
    <x v="9"/>
    <s v="Q1"/>
    <n v="0.125"/>
  </r>
  <r>
    <m/>
    <m/>
    <m/>
    <m/>
    <m/>
    <m/>
    <m/>
    <m/>
    <m/>
    <m/>
    <m/>
    <m/>
    <m/>
    <m/>
    <m/>
    <m/>
    <m/>
    <m/>
    <m/>
    <m/>
    <m/>
    <n v="2899"/>
    <s v="US-2015-114839"/>
    <d v="2015-04-26T00:00:00"/>
    <s v="4/30/2015"/>
    <s v="Standard Class"/>
    <s v="PW-19240"/>
    <x v="617"/>
    <x v="0"/>
    <s v="United States"/>
    <s v="Houston"/>
    <s v="Texas"/>
    <n v="77036"/>
    <x v="2"/>
    <s v="FUR-CH-10004086"/>
    <x v="0"/>
    <x v="1"/>
    <s v="Hon 4070 Series Pagoda Armless Upholstered Stacking Chairs"/>
    <n v="408.42200000000003"/>
    <n v="2"/>
    <n v="0.3"/>
    <n v="-5.8346"/>
    <n v="2015"/>
    <x v="3"/>
    <s v="Q2"/>
    <n v="-1.4285714285714285E-2"/>
  </r>
  <r>
    <m/>
    <m/>
    <m/>
    <m/>
    <m/>
    <m/>
    <m/>
    <m/>
    <m/>
    <m/>
    <m/>
    <m/>
    <m/>
    <m/>
    <m/>
    <m/>
    <m/>
    <m/>
    <m/>
    <m/>
    <m/>
    <n v="2900"/>
    <s v="CA-2015-166464"/>
    <d v="2015-09-12T00:00:00"/>
    <s v="9/17/2015"/>
    <s v="Standard Class"/>
    <s v="PG-18895"/>
    <x v="38"/>
    <x v="0"/>
    <s v="United States"/>
    <s v="New York City"/>
    <s v="New York"/>
    <n v="10035"/>
    <x v="3"/>
    <s v="TEC-CO-10000971"/>
    <x v="2"/>
    <x v="16"/>
    <s v="Hewlett Packard 310 Color Digital Copier"/>
    <n v="479.98399999999998"/>
    <n v="2"/>
    <n v="0.2"/>
    <n v="59.997999999999998"/>
    <n v="2015"/>
    <x v="8"/>
    <s v="Q3"/>
    <n v="0.125"/>
  </r>
  <r>
    <m/>
    <m/>
    <m/>
    <m/>
    <m/>
    <m/>
    <m/>
    <m/>
    <m/>
    <m/>
    <m/>
    <m/>
    <m/>
    <m/>
    <m/>
    <m/>
    <m/>
    <m/>
    <m/>
    <m/>
    <m/>
    <n v="2901"/>
    <s v="CA-2015-166464"/>
    <d v="2015-09-12T00:00:00"/>
    <s v="9/17/2015"/>
    <s v="Standard Class"/>
    <s v="PG-18895"/>
    <x v="38"/>
    <x v="0"/>
    <s v="United States"/>
    <s v="New York City"/>
    <s v="New York"/>
    <n v="10035"/>
    <x v="3"/>
    <s v="OFF-LA-10001317"/>
    <x v="1"/>
    <x v="2"/>
    <s v="Avery 520"/>
    <n v="12.6"/>
    <n v="4"/>
    <n v="0"/>
    <n v="6.048"/>
    <n v="2015"/>
    <x v="8"/>
    <s v="Q3"/>
    <n v="0.48000000000000004"/>
  </r>
  <r>
    <m/>
    <m/>
    <m/>
    <m/>
    <m/>
    <m/>
    <m/>
    <m/>
    <m/>
    <m/>
    <m/>
    <m/>
    <m/>
    <m/>
    <m/>
    <m/>
    <m/>
    <m/>
    <m/>
    <m/>
    <m/>
    <n v="2902"/>
    <s v="CA-2017-124898"/>
    <d v="2017-09-11T00:00:00"/>
    <s v="9/15/2017"/>
    <s v="Standard Class"/>
    <s v="DB-12910"/>
    <x v="626"/>
    <x v="2"/>
    <s v="United States"/>
    <s v="Columbus"/>
    <s v="Georgia"/>
    <n v="31907"/>
    <x v="0"/>
    <s v="OFF-PA-10003656"/>
    <x v="1"/>
    <x v="10"/>
    <s v="Xerox 1935"/>
    <n v="184.66"/>
    <n v="7"/>
    <n v="0"/>
    <n v="84.943600000000004"/>
    <n v="2017"/>
    <x v="8"/>
    <s v="Q3"/>
    <n v="0.46"/>
  </r>
  <r>
    <m/>
    <m/>
    <m/>
    <m/>
    <m/>
    <m/>
    <m/>
    <m/>
    <m/>
    <m/>
    <m/>
    <m/>
    <m/>
    <m/>
    <m/>
    <m/>
    <m/>
    <m/>
    <m/>
    <m/>
    <m/>
    <n v="2903"/>
    <s v="CA-2016-164035"/>
    <d v="2016-06-12T00:00:00"/>
    <s v="6/17/2016"/>
    <s v="Standard Class"/>
    <s v="CR-12730"/>
    <x v="257"/>
    <x v="0"/>
    <s v="United States"/>
    <s v="Chicago"/>
    <s v="Illinois"/>
    <n v="60610"/>
    <x v="2"/>
    <s v="OFF-PA-10002160"/>
    <x v="1"/>
    <x v="10"/>
    <s v="Xerox 1978"/>
    <n v="23.12"/>
    <n v="5"/>
    <n v="0.2"/>
    <n v="8.3810000000000002"/>
    <n v="2016"/>
    <x v="1"/>
    <s v="Q2"/>
    <n v="0.36249999999999999"/>
  </r>
  <r>
    <m/>
    <m/>
    <m/>
    <m/>
    <m/>
    <m/>
    <m/>
    <m/>
    <m/>
    <m/>
    <m/>
    <m/>
    <m/>
    <m/>
    <m/>
    <m/>
    <m/>
    <m/>
    <m/>
    <m/>
    <m/>
    <n v="2904"/>
    <s v="CA-2016-153577"/>
    <d v="2016-06-27T00:00:00"/>
    <d v="2016-01-07T00:00:00"/>
    <s v="Standard Class"/>
    <s v="KH-16330"/>
    <x v="542"/>
    <x v="1"/>
    <s v="United States"/>
    <s v="Highland Park"/>
    <s v="Illinois"/>
    <n v="60035"/>
    <x v="2"/>
    <s v="OFF-PA-10000575"/>
    <x v="1"/>
    <x v="10"/>
    <s v="Wirebound Message Books, Four 2 3/4 x 5 White Forms per Page"/>
    <n v="37.463999999999999"/>
    <n v="7"/>
    <n v="0.2"/>
    <n v="12.175800000000001"/>
    <n v="2016"/>
    <x v="1"/>
    <s v="Q2"/>
    <n v="0.32500000000000001"/>
  </r>
  <r>
    <m/>
    <m/>
    <m/>
    <m/>
    <m/>
    <m/>
    <m/>
    <m/>
    <m/>
    <m/>
    <m/>
    <m/>
    <m/>
    <m/>
    <m/>
    <m/>
    <m/>
    <m/>
    <m/>
    <m/>
    <m/>
    <n v="2905"/>
    <s v="CA-2016-153577"/>
    <d v="2016-06-27T00:00:00"/>
    <d v="2016-01-07T00:00:00"/>
    <s v="Standard Class"/>
    <s v="KH-16330"/>
    <x v="542"/>
    <x v="1"/>
    <s v="United States"/>
    <s v="Highland Park"/>
    <s v="Illinois"/>
    <n v="60035"/>
    <x v="2"/>
    <s v="FUR-CH-10003981"/>
    <x v="0"/>
    <x v="1"/>
    <s v="Global Commerce Series Low-Back Swivel/Tilt Chairs"/>
    <n v="539.65800000000002"/>
    <n v="3"/>
    <n v="0.3"/>
    <n v="-7.7093999999999996"/>
    <n v="2016"/>
    <x v="1"/>
    <s v="Q2"/>
    <n v="-1.4285714285714285E-2"/>
  </r>
  <r>
    <m/>
    <m/>
    <m/>
    <m/>
    <m/>
    <m/>
    <m/>
    <m/>
    <m/>
    <m/>
    <m/>
    <m/>
    <m/>
    <m/>
    <m/>
    <m/>
    <m/>
    <m/>
    <m/>
    <m/>
    <m/>
    <n v="2906"/>
    <s v="CA-2014-127586"/>
    <d v="2014-09-26T00:00:00"/>
    <s v="9/30/2014"/>
    <s v="Standard Class"/>
    <s v="CS-12400"/>
    <x v="37"/>
    <x v="2"/>
    <s v="United States"/>
    <s v="Seattle"/>
    <s v="Washington"/>
    <n v="98115"/>
    <x v="1"/>
    <s v="OFF-ST-10002615"/>
    <x v="1"/>
    <x v="4"/>
    <s v="Dual Level, Single-Width Filing Carts"/>
    <n v="310.12"/>
    <n v="2"/>
    <n v="0"/>
    <n v="80.631200000000007"/>
    <n v="2014"/>
    <x v="8"/>
    <s v="Q3"/>
    <n v="0.26"/>
  </r>
  <r>
    <m/>
    <m/>
    <m/>
    <m/>
    <m/>
    <m/>
    <m/>
    <m/>
    <m/>
    <m/>
    <m/>
    <m/>
    <m/>
    <m/>
    <m/>
    <m/>
    <m/>
    <m/>
    <m/>
    <m/>
    <m/>
    <n v="2907"/>
    <s v="CA-2017-121615"/>
    <d v="2017-11-03T00:00:00"/>
    <d v="2017-09-11T00:00:00"/>
    <s v="Standard Class"/>
    <s v="DL-12925"/>
    <x v="351"/>
    <x v="0"/>
    <s v="United States"/>
    <s v="Eagan"/>
    <s v="Minnesota"/>
    <n v="55122"/>
    <x v="2"/>
    <s v="OFF-PA-10000327"/>
    <x v="1"/>
    <x v="10"/>
    <s v="Xerox 1971"/>
    <n v="8.56"/>
    <n v="2"/>
    <n v="0"/>
    <n v="3.8519999999999999"/>
    <n v="2017"/>
    <x v="0"/>
    <s v="Q4"/>
    <n v="0.44999999999999996"/>
  </r>
  <r>
    <m/>
    <m/>
    <m/>
    <m/>
    <m/>
    <m/>
    <m/>
    <m/>
    <m/>
    <m/>
    <m/>
    <m/>
    <m/>
    <m/>
    <m/>
    <m/>
    <m/>
    <m/>
    <m/>
    <m/>
    <m/>
    <n v="2908"/>
    <s v="CA-2017-121615"/>
    <d v="2017-11-03T00:00:00"/>
    <d v="2017-09-11T00:00:00"/>
    <s v="Standard Class"/>
    <s v="DL-12925"/>
    <x v="351"/>
    <x v="0"/>
    <s v="United States"/>
    <s v="Eagan"/>
    <s v="Minnesota"/>
    <n v="55122"/>
    <x v="2"/>
    <s v="OFF-ST-10001325"/>
    <x v="1"/>
    <x v="4"/>
    <s v="Sterilite Officeware Hinged File Box"/>
    <n v="52.4"/>
    <n v="5"/>
    <n v="0"/>
    <n v="14.148"/>
    <n v="2017"/>
    <x v="0"/>
    <s v="Q4"/>
    <n v="0.27"/>
  </r>
  <r>
    <m/>
    <m/>
    <m/>
    <m/>
    <m/>
    <m/>
    <m/>
    <m/>
    <m/>
    <m/>
    <m/>
    <m/>
    <m/>
    <m/>
    <m/>
    <m/>
    <m/>
    <m/>
    <m/>
    <m/>
    <m/>
    <n v="2909"/>
    <s v="CA-2017-121615"/>
    <d v="2017-11-03T00:00:00"/>
    <d v="2017-09-11T00:00:00"/>
    <s v="Standard Class"/>
    <s v="DL-12925"/>
    <x v="351"/>
    <x v="0"/>
    <s v="United States"/>
    <s v="Eagan"/>
    <s v="Minnesota"/>
    <n v="55122"/>
    <x v="2"/>
    <s v="OFF-LA-10001771"/>
    <x v="1"/>
    <x v="2"/>
    <s v="Avery 513"/>
    <n v="14.94"/>
    <n v="3"/>
    <n v="0"/>
    <n v="6.8723999999999998"/>
    <n v="2017"/>
    <x v="0"/>
    <s v="Q4"/>
    <n v="0.46"/>
  </r>
  <r>
    <m/>
    <m/>
    <m/>
    <m/>
    <m/>
    <m/>
    <m/>
    <m/>
    <m/>
    <m/>
    <m/>
    <m/>
    <m/>
    <m/>
    <m/>
    <m/>
    <m/>
    <m/>
    <m/>
    <m/>
    <m/>
    <n v="2910"/>
    <s v="CA-2017-166415"/>
    <d v="2017-02-19T00:00:00"/>
    <s v="2/23/2017"/>
    <s v="Standard Class"/>
    <s v="ME-17725"/>
    <x v="250"/>
    <x v="0"/>
    <s v="United States"/>
    <s v="Seattle"/>
    <s v="Washington"/>
    <n v="98103"/>
    <x v="1"/>
    <s v="OFF-FA-10004968"/>
    <x v="1"/>
    <x v="13"/>
    <s v="Rubber Band Ball"/>
    <n v="11.22"/>
    <n v="3"/>
    <n v="0"/>
    <n v="0.22439999999999999"/>
    <n v="2017"/>
    <x v="11"/>
    <s v="Q1"/>
    <n v="1.9999999999999997E-2"/>
  </r>
  <r>
    <m/>
    <m/>
    <m/>
    <m/>
    <m/>
    <m/>
    <m/>
    <m/>
    <m/>
    <m/>
    <m/>
    <m/>
    <m/>
    <m/>
    <m/>
    <m/>
    <m/>
    <m/>
    <m/>
    <m/>
    <m/>
    <n v="2911"/>
    <s v="CA-2015-118444"/>
    <d v="2015-11-05T00:00:00"/>
    <d v="2015-09-11T00:00:00"/>
    <s v="Standard Class"/>
    <s v="VD-21670"/>
    <x v="104"/>
    <x v="0"/>
    <s v="United States"/>
    <s v="Coral Springs"/>
    <s v="Florida"/>
    <n v="33065"/>
    <x v="0"/>
    <s v="OFF-AP-10000576"/>
    <x v="1"/>
    <x v="9"/>
    <s v="Belkin 325VA UPS Surge Protector, 6'"/>
    <n v="387.13600000000002"/>
    <n v="4"/>
    <n v="0.2"/>
    <n v="24.196000000000002"/>
    <n v="2015"/>
    <x v="0"/>
    <s v="Q4"/>
    <n v="6.25E-2"/>
  </r>
  <r>
    <m/>
    <m/>
    <m/>
    <m/>
    <m/>
    <m/>
    <m/>
    <m/>
    <m/>
    <m/>
    <m/>
    <m/>
    <m/>
    <m/>
    <m/>
    <m/>
    <m/>
    <m/>
    <m/>
    <m/>
    <m/>
    <n v="2912"/>
    <s v="CA-2014-113929"/>
    <d v="2014-06-16T00:00:00"/>
    <s v="6/21/2014"/>
    <s v="Standard Class"/>
    <s v="CK-12205"/>
    <x v="237"/>
    <x v="0"/>
    <s v="United States"/>
    <s v="Hempstead"/>
    <s v="New York"/>
    <n v="11550"/>
    <x v="3"/>
    <s v="OFF-EN-10003286"/>
    <x v="1"/>
    <x v="12"/>
    <s v="Staple envelope"/>
    <n v="41.4"/>
    <n v="5"/>
    <n v="0"/>
    <n v="19.457999999999998"/>
    <n v="2014"/>
    <x v="1"/>
    <s v="Q2"/>
    <n v="0.47"/>
  </r>
  <r>
    <m/>
    <m/>
    <m/>
    <m/>
    <m/>
    <m/>
    <m/>
    <m/>
    <m/>
    <m/>
    <m/>
    <m/>
    <m/>
    <m/>
    <m/>
    <m/>
    <m/>
    <m/>
    <m/>
    <m/>
    <m/>
    <n v="2913"/>
    <s v="CA-2014-113929"/>
    <d v="2014-06-16T00:00:00"/>
    <s v="6/21/2014"/>
    <s v="Standard Class"/>
    <s v="CK-12205"/>
    <x v="237"/>
    <x v="0"/>
    <s v="United States"/>
    <s v="Hempstead"/>
    <s v="New York"/>
    <n v="11550"/>
    <x v="3"/>
    <s v="OFF-AR-10003772"/>
    <x v="1"/>
    <x v="6"/>
    <s v="Boston 16750 Black Compact Battery Pencil Sharpener"/>
    <n v="35"/>
    <n v="4"/>
    <n v="0"/>
    <n v="10.5"/>
    <n v="2014"/>
    <x v="1"/>
    <s v="Q2"/>
    <n v="0.3"/>
  </r>
  <r>
    <m/>
    <m/>
    <m/>
    <m/>
    <m/>
    <m/>
    <m/>
    <m/>
    <m/>
    <m/>
    <m/>
    <m/>
    <m/>
    <m/>
    <m/>
    <m/>
    <m/>
    <m/>
    <m/>
    <m/>
    <m/>
    <n v="2914"/>
    <s v="CA-2014-113929"/>
    <d v="2014-06-16T00:00:00"/>
    <s v="6/21/2014"/>
    <s v="Standard Class"/>
    <s v="CK-12205"/>
    <x v="237"/>
    <x v="0"/>
    <s v="United States"/>
    <s v="Hempstead"/>
    <s v="New York"/>
    <n v="11550"/>
    <x v="3"/>
    <s v="OFF-BI-10002852"/>
    <x v="1"/>
    <x v="8"/>
    <s v="Ibico Standard Transparent Covers"/>
    <n v="39.552"/>
    <n v="3"/>
    <n v="0.2"/>
    <n v="14.3376"/>
    <n v="2014"/>
    <x v="1"/>
    <s v="Q2"/>
    <n v="0.36249999999999999"/>
  </r>
  <r>
    <m/>
    <m/>
    <m/>
    <m/>
    <m/>
    <m/>
    <m/>
    <m/>
    <m/>
    <m/>
    <m/>
    <m/>
    <m/>
    <m/>
    <m/>
    <m/>
    <m/>
    <m/>
    <m/>
    <m/>
    <m/>
    <n v="2915"/>
    <s v="CA-2015-134747"/>
    <d v="2015-10-12T00:00:00"/>
    <s v="10/17/2015"/>
    <s v="Second Class"/>
    <s v="DL-12925"/>
    <x v="351"/>
    <x v="0"/>
    <s v="United States"/>
    <s v="Noblesville"/>
    <s v="Indiana"/>
    <n v="46060"/>
    <x v="2"/>
    <s v="TEC-PH-10002890"/>
    <x v="2"/>
    <x v="7"/>
    <s v="AT&amp;T 17929 Lendline Telephone"/>
    <n v="135.72"/>
    <n v="3"/>
    <n v="0"/>
    <n v="35.287199999999999"/>
    <n v="2015"/>
    <x v="2"/>
    <s v="Q4"/>
    <n v="0.26"/>
  </r>
  <r>
    <m/>
    <m/>
    <m/>
    <m/>
    <m/>
    <m/>
    <m/>
    <m/>
    <m/>
    <m/>
    <m/>
    <m/>
    <m/>
    <m/>
    <m/>
    <m/>
    <m/>
    <m/>
    <m/>
    <m/>
    <m/>
    <n v="2916"/>
    <s v="CA-2015-134747"/>
    <d v="2015-10-12T00:00:00"/>
    <s v="10/17/2015"/>
    <s v="Second Class"/>
    <s v="DL-12925"/>
    <x v="351"/>
    <x v="0"/>
    <s v="United States"/>
    <s v="Noblesville"/>
    <s v="Indiana"/>
    <n v="46060"/>
    <x v="2"/>
    <s v="OFF-BI-10001308"/>
    <x v="1"/>
    <x v="8"/>
    <s v="GBC Standard Plastic Binding Systems' Combs"/>
    <n v="12.56"/>
    <n v="2"/>
    <n v="0"/>
    <n v="5.6520000000000001"/>
    <n v="2015"/>
    <x v="2"/>
    <s v="Q4"/>
    <n v="0.45"/>
  </r>
  <r>
    <m/>
    <m/>
    <m/>
    <m/>
    <m/>
    <m/>
    <m/>
    <m/>
    <m/>
    <m/>
    <m/>
    <m/>
    <m/>
    <m/>
    <m/>
    <m/>
    <m/>
    <m/>
    <m/>
    <m/>
    <m/>
    <n v="2917"/>
    <s v="CA-2015-134747"/>
    <d v="2015-10-12T00:00:00"/>
    <s v="10/17/2015"/>
    <s v="Second Class"/>
    <s v="DL-12925"/>
    <x v="351"/>
    <x v="0"/>
    <s v="United States"/>
    <s v="Noblesville"/>
    <s v="Indiana"/>
    <n v="46060"/>
    <x v="2"/>
    <s v="TEC-PH-10001750"/>
    <x v="2"/>
    <x v="7"/>
    <s v="Samsung Rugby III"/>
    <n v="263.95999999999998"/>
    <n v="4"/>
    <n v="0"/>
    <n v="71.269199999999998"/>
    <n v="2015"/>
    <x v="2"/>
    <s v="Q4"/>
    <n v="0.27"/>
  </r>
  <r>
    <m/>
    <m/>
    <m/>
    <m/>
    <m/>
    <m/>
    <m/>
    <m/>
    <m/>
    <m/>
    <m/>
    <m/>
    <m/>
    <m/>
    <m/>
    <m/>
    <m/>
    <m/>
    <m/>
    <m/>
    <m/>
    <n v="2918"/>
    <s v="CA-2017-155047"/>
    <d v="2017-08-27T00:00:00"/>
    <s v="8/30/2017"/>
    <s v="First Class"/>
    <s v="SE-20110"/>
    <x v="339"/>
    <x v="0"/>
    <s v="United States"/>
    <s v="Dallas"/>
    <s v="Texas"/>
    <n v="75220"/>
    <x v="2"/>
    <s v="OFF-AR-10003338"/>
    <x v="1"/>
    <x v="6"/>
    <s v="Eberhard Faber 3 1/2&quot; Golf Pencils"/>
    <n v="5.952"/>
    <n v="1"/>
    <n v="0.2"/>
    <n v="0.372"/>
    <n v="2017"/>
    <x v="6"/>
    <s v="Q3"/>
    <n v="6.25E-2"/>
  </r>
  <r>
    <m/>
    <m/>
    <m/>
    <m/>
    <m/>
    <m/>
    <m/>
    <m/>
    <m/>
    <m/>
    <m/>
    <m/>
    <m/>
    <m/>
    <m/>
    <m/>
    <m/>
    <m/>
    <m/>
    <m/>
    <m/>
    <n v="2919"/>
    <s v="CA-2016-160129"/>
    <d v="2016-11-23T00:00:00"/>
    <s v="11/23/2016"/>
    <s v="Same Day"/>
    <s v="LS-17200"/>
    <x v="624"/>
    <x v="1"/>
    <s v="United States"/>
    <s v="Philadelphia"/>
    <s v="Pennsylvania"/>
    <n v="19140"/>
    <x v="3"/>
    <s v="OFF-FA-10002763"/>
    <x v="1"/>
    <x v="13"/>
    <s v="Advantus Map Pennant Flags and Round Head Tacks"/>
    <n v="15.8"/>
    <n v="5"/>
    <n v="0.2"/>
    <n v="2.37"/>
    <n v="2016"/>
    <x v="0"/>
    <s v="Q4"/>
    <n v="0.15"/>
  </r>
  <r>
    <m/>
    <m/>
    <m/>
    <m/>
    <m/>
    <m/>
    <m/>
    <m/>
    <m/>
    <m/>
    <m/>
    <m/>
    <m/>
    <m/>
    <m/>
    <m/>
    <m/>
    <m/>
    <m/>
    <m/>
    <m/>
    <n v="2920"/>
    <s v="CA-2016-160129"/>
    <d v="2016-11-23T00:00:00"/>
    <s v="11/23/2016"/>
    <s v="Same Day"/>
    <s v="LS-17200"/>
    <x v="624"/>
    <x v="1"/>
    <s v="United States"/>
    <s v="Philadelphia"/>
    <s v="Pennsylvania"/>
    <n v="19140"/>
    <x v="3"/>
    <s v="FUR-FU-10002088"/>
    <x v="0"/>
    <x v="5"/>
    <s v="Nu-Dell Float Frame 11 x 14 1/2"/>
    <n v="14.368"/>
    <n v="2"/>
    <n v="0.2"/>
    <n v="3.9512"/>
    <n v="2016"/>
    <x v="0"/>
    <s v="Q4"/>
    <n v="0.27500000000000002"/>
  </r>
  <r>
    <m/>
    <m/>
    <m/>
    <m/>
    <m/>
    <m/>
    <m/>
    <m/>
    <m/>
    <m/>
    <m/>
    <m/>
    <m/>
    <m/>
    <m/>
    <m/>
    <m/>
    <m/>
    <m/>
    <m/>
    <m/>
    <n v="2921"/>
    <s v="CA-2016-160129"/>
    <d v="2016-11-23T00:00:00"/>
    <s v="11/23/2016"/>
    <s v="Same Day"/>
    <s v="LS-17200"/>
    <x v="624"/>
    <x v="1"/>
    <s v="United States"/>
    <s v="Philadelphia"/>
    <s v="Pennsylvania"/>
    <n v="19140"/>
    <x v="3"/>
    <s v="FUR-FU-10003976"/>
    <x v="0"/>
    <x v="5"/>
    <s v="DAX Executive Solid Wood Document Frame, Desktop or Hang, Mahogany, 5 x 7"/>
    <n v="70.447999999999993"/>
    <n v="7"/>
    <n v="0.2"/>
    <n v="12.3284"/>
    <n v="2016"/>
    <x v="0"/>
    <s v="Q4"/>
    <n v="0.17500000000000002"/>
  </r>
  <r>
    <m/>
    <m/>
    <m/>
    <m/>
    <m/>
    <m/>
    <m/>
    <m/>
    <m/>
    <m/>
    <m/>
    <m/>
    <m/>
    <m/>
    <m/>
    <m/>
    <m/>
    <m/>
    <m/>
    <m/>
    <m/>
    <n v="2922"/>
    <s v="CA-2017-164329"/>
    <d v="2017-01-30T00:00:00"/>
    <s v="1/30/2017"/>
    <s v="Same Day"/>
    <s v="MM-17920"/>
    <x v="462"/>
    <x v="0"/>
    <s v="United States"/>
    <s v="San Francisco"/>
    <s v="California"/>
    <n v="94109"/>
    <x v="1"/>
    <s v="OFF-ST-10001511"/>
    <x v="1"/>
    <x v="4"/>
    <s v="Space Solutions Commercial Steel Shelving"/>
    <n v="129.30000000000001"/>
    <n v="2"/>
    <n v="0"/>
    <n v="6.4649999999999999"/>
    <n v="2017"/>
    <x v="9"/>
    <s v="Q1"/>
    <n v="4.9999999999999996E-2"/>
  </r>
  <r>
    <m/>
    <m/>
    <m/>
    <m/>
    <m/>
    <m/>
    <m/>
    <m/>
    <m/>
    <m/>
    <m/>
    <m/>
    <m/>
    <m/>
    <m/>
    <m/>
    <m/>
    <m/>
    <m/>
    <m/>
    <m/>
    <n v="2923"/>
    <s v="US-2015-141453"/>
    <d v="2015-11-30T00:00:00"/>
    <d v="2015-03-12T00:00:00"/>
    <s v="Second Class"/>
    <s v="DB-13270"/>
    <x v="489"/>
    <x v="2"/>
    <s v="United States"/>
    <s v="Austin"/>
    <s v="Texas"/>
    <n v="78745"/>
    <x v="2"/>
    <s v="OFF-BI-10000301"/>
    <x v="1"/>
    <x v="8"/>
    <s v="GBC Instant Report Kit"/>
    <n v="3.8820000000000001"/>
    <n v="3"/>
    <n v="0.8"/>
    <n v="-5.8230000000000004"/>
    <n v="2015"/>
    <x v="0"/>
    <s v="Q4"/>
    <n v="-1.5"/>
  </r>
  <r>
    <m/>
    <m/>
    <m/>
    <m/>
    <m/>
    <m/>
    <m/>
    <m/>
    <m/>
    <m/>
    <m/>
    <m/>
    <m/>
    <m/>
    <m/>
    <m/>
    <m/>
    <m/>
    <m/>
    <m/>
    <m/>
    <n v="2924"/>
    <s v="CA-2014-156993"/>
    <d v="2014-06-28T00:00:00"/>
    <d v="2014-04-07T00:00:00"/>
    <s v="Standard Class"/>
    <s v="RW-19630"/>
    <x v="338"/>
    <x v="1"/>
    <s v="United States"/>
    <s v="Detroit"/>
    <s v="Michigan"/>
    <n v="48234"/>
    <x v="2"/>
    <s v="OFF-FA-10003495"/>
    <x v="1"/>
    <x v="13"/>
    <s v="Staples"/>
    <n v="6.08"/>
    <n v="1"/>
    <n v="0"/>
    <n v="3.04"/>
    <n v="2014"/>
    <x v="1"/>
    <s v="Q2"/>
    <n v="0.5"/>
  </r>
  <r>
    <m/>
    <m/>
    <m/>
    <m/>
    <m/>
    <m/>
    <m/>
    <m/>
    <m/>
    <m/>
    <m/>
    <m/>
    <m/>
    <m/>
    <m/>
    <m/>
    <m/>
    <m/>
    <m/>
    <m/>
    <m/>
    <n v="2925"/>
    <s v="CA-2014-157721"/>
    <d v="2014-09-02T00:00:00"/>
    <d v="2014-05-09T00:00:00"/>
    <s v="First Class"/>
    <s v="JM-16195"/>
    <x v="594"/>
    <x v="0"/>
    <s v="United States"/>
    <s v="Watertown"/>
    <s v="New York"/>
    <n v="13601"/>
    <x v="3"/>
    <s v="OFF-AP-10001303"/>
    <x v="1"/>
    <x v="9"/>
    <s v="Holmes Cool Mist Humidifier for the Whole House with 8-Gallon Output per Day, Extended Life Filter"/>
    <n v="19.899999999999999"/>
    <n v="1"/>
    <n v="0"/>
    <n v="8.9550000000000001"/>
    <n v="2014"/>
    <x v="8"/>
    <s v="Q3"/>
    <n v="0.45"/>
  </r>
  <r>
    <m/>
    <m/>
    <m/>
    <m/>
    <m/>
    <m/>
    <m/>
    <m/>
    <m/>
    <m/>
    <m/>
    <m/>
    <m/>
    <m/>
    <m/>
    <m/>
    <m/>
    <m/>
    <m/>
    <m/>
    <m/>
    <n v="2926"/>
    <s v="CA-2014-157721"/>
    <d v="2014-09-02T00:00:00"/>
    <d v="2014-05-09T00:00:00"/>
    <s v="First Class"/>
    <s v="JM-16195"/>
    <x v="594"/>
    <x v="0"/>
    <s v="United States"/>
    <s v="Watertown"/>
    <s v="New York"/>
    <n v="13601"/>
    <x v="3"/>
    <s v="FUR-FU-10002116"/>
    <x v="0"/>
    <x v="5"/>
    <s v="Tenex Carpeted, Granite-Look or Clear Contemporary Contour Shape Chair Mats"/>
    <n v="70.709999999999994"/>
    <n v="1"/>
    <n v="0"/>
    <n v="4.9497"/>
    <n v="2014"/>
    <x v="8"/>
    <s v="Q3"/>
    <n v="7.0000000000000007E-2"/>
  </r>
  <r>
    <m/>
    <m/>
    <m/>
    <m/>
    <m/>
    <m/>
    <m/>
    <m/>
    <m/>
    <m/>
    <m/>
    <m/>
    <m/>
    <m/>
    <m/>
    <m/>
    <m/>
    <m/>
    <m/>
    <m/>
    <m/>
    <n v="2927"/>
    <s v="CA-2017-128629"/>
    <d v="2017-07-10T00:00:00"/>
    <s v="7/14/2017"/>
    <s v="Second Class"/>
    <s v="BP-11155"/>
    <x v="669"/>
    <x v="0"/>
    <s v="United States"/>
    <s v="Columbus"/>
    <s v="Georgia"/>
    <n v="31907"/>
    <x v="0"/>
    <s v="FUR-FU-10000771"/>
    <x v="0"/>
    <x v="5"/>
    <s v="Eldon 200 Class Desk Accessories, Smoke"/>
    <n v="18.84"/>
    <n v="3"/>
    <n v="0"/>
    <n v="7.9127999999999998"/>
    <n v="2017"/>
    <x v="7"/>
    <s v="Q3"/>
    <n v="0.42"/>
  </r>
  <r>
    <m/>
    <m/>
    <m/>
    <m/>
    <m/>
    <m/>
    <m/>
    <m/>
    <m/>
    <m/>
    <m/>
    <m/>
    <m/>
    <m/>
    <m/>
    <m/>
    <m/>
    <m/>
    <m/>
    <m/>
    <m/>
    <n v="2928"/>
    <s v="CA-2017-158106"/>
    <d v="2017-06-04T00:00:00"/>
    <d v="2017-10-06T00:00:00"/>
    <s v="Standard Class"/>
    <s v="CT-11995"/>
    <x v="564"/>
    <x v="0"/>
    <s v="United States"/>
    <s v="Apple Valley"/>
    <s v="Minnesota"/>
    <n v="55124"/>
    <x v="2"/>
    <s v="OFF-AR-10002255"/>
    <x v="1"/>
    <x v="6"/>
    <s v="Newell 346"/>
    <n v="8.64"/>
    <n v="3"/>
    <n v="0"/>
    <n v="2.5055999999999998"/>
    <n v="2017"/>
    <x v="1"/>
    <s v="Q2"/>
    <n v="0.28999999999999998"/>
  </r>
  <r>
    <m/>
    <m/>
    <m/>
    <m/>
    <m/>
    <m/>
    <m/>
    <m/>
    <m/>
    <m/>
    <m/>
    <m/>
    <m/>
    <m/>
    <m/>
    <m/>
    <m/>
    <m/>
    <m/>
    <m/>
    <m/>
    <n v="2929"/>
    <s v="US-2017-120390"/>
    <d v="2017-10-19T00:00:00"/>
    <s v="10/26/2017"/>
    <s v="Standard Class"/>
    <s v="TH-21550"/>
    <x v="274"/>
    <x v="2"/>
    <s v="United States"/>
    <s v="Burlington"/>
    <s v="North Carolina"/>
    <n v="27217"/>
    <x v="0"/>
    <s v="OFF-BI-10004995"/>
    <x v="1"/>
    <x v="8"/>
    <s v="GBC DocuBind P400 Electric Binding System"/>
    <n v="1633.1880000000001"/>
    <n v="4"/>
    <n v="0.7"/>
    <n v="-1306.5504000000001"/>
    <n v="2017"/>
    <x v="2"/>
    <s v="Q4"/>
    <n v="-0.8"/>
  </r>
  <r>
    <m/>
    <m/>
    <m/>
    <m/>
    <m/>
    <m/>
    <m/>
    <m/>
    <m/>
    <m/>
    <m/>
    <m/>
    <m/>
    <m/>
    <m/>
    <m/>
    <m/>
    <m/>
    <m/>
    <m/>
    <m/>
    <n v="2930"/>
    <s v="CA-2017-143434"/>
    <d v="2017-11-18T00:00:00"/>
    <s v="11/24/2017"/>
    <s v="Standard Class"/>
    <s v="ME-17320"/>
    <x v="467"/>
    <x v="2"/>
    <s v="United States"/>
    <s v="Saginaw"/>
    <s v="Michigan"/>
    <n v="48601"/>
    <x v="2"/>
    <s v="FUR-FU-10002597"/>
    <x v="0"/>
    <x v="5"/>
    <s v="C-Line Magnetic Cubicle Keepers, Clear Polypropylene"/>
    <n v="19.760000000000002"/>
    <n v="4"/>
    <n v="0"/>
    <n v="8.2992000000000008"/>
    <n v="2017"/>
    <x v="0"/>
    <s v="Q4"/>
    <n v="0.42"/>
  </r>
  <r>
    <m/>
    <m/>
    <m/>
    <m/>
    <m/>
    <m/>
    <m/>
    <m/>
    <m/>
    <m/>
    <m/>
    <m/>
    <m/>
    <m/>
    <m/>
    <m/>
    <m/>
    <m/>
    <m/>
    <m/>
    <m/>
    <n v="2931"/>
    <s v="CA-2015-168564"/>
    <d v="2015-08-08T00:00:00"/>
    <d v="2015-08-08T00:00:00"/>
    <s v="Same Day"/>
    <s v="TT-21220"/>
    <x v="627"/>
    <x v="0"/>
    <s v="United States"/>
    <s v="San Francisco"/>
    <s v="California"/>
    <n v="94109"/>
    <x v="1"/>
    <s v="OFF-BI-10004970"/>
    <x v="1"/>
    <x v="8"/>
    <s v="ACCOHIDE 3-Ring Binder, Blue, 1&quot;"/>
    <n v="6.6079999999999997"/>
    <n v="2"/>
    <n v="0.2"/>
    <n v="2.2302"/>
    <n v="2015"/>
    <x v="6"/>
    <s v="Q3"/>
    <n v="0.33750000000000002"/>
  </r>
  <r>
    <m/>
    <m/>
    <m/>
    <m/>
    <m/>
    <m/>
    <m/>
    <m/>
    <m/>
    <m/>
    <m/>
    <m/>
    <m/>
    <m/>
    <m/>
    <m/>
    <m/>
    <m/>
    <m/>
    <m/>
    <m/>
    <n v="2932"/>
    <s v="CA-2015-168564"/>
    <d v="2015-08-08T00:00:00"/>
    <d v="2015-08-08T00:00:00"/>
    <s v="Same Day"/>
    <s v="TT-21220"/>
    <x v="627"/>
    <x v="0"/>
    <s v="United States"/>
    <s v="San Francisco"/>
    <s v="California"/>
    <n v="94109"/>
    <x v="1"/>
    <s v="OFF-BI-10002557"/>
    <x v="1"/>
    <x v="8"/>
    <s v="Presstex Flexible Ring Binders"/>
    <n v="7.28"/>
    <n v="2"/>
    <n v="0.2"/>
    <n v="2.73"/>
    <n v="2015"/>
    <x v="6"/>
    <s v="Q3"/>
    <n v="0.375"/>
  </r>
  <r>
    <m/>
    <m/>
    <m/>
    <m/>
    <m/>
    <m/>
    <m/>
    <m/>
    <m/>
    <m/>
    <m/>
    <m/>
    <m/>
    <m/>
    <m/>
    <m/>
    <m/>
    <m/>
    <m/>
    <m/>
    <m/>
    <n v="2933"/>
    <s v="CA-2015-168564"/>
    <d v="2015-08-08T00:00:00"/>
    <d v="2015-08-08T00:00:00"/>
    <s v="Same Day"/>
    <s v="TT-21220"/>
    <x v="627"/>
    <x v="0"/>
    <s v="United States"/>
    <s v="San Francisco"/>
    <s v="California"/>
    <n v="94109"/>
    <x v="1"/>
    <s v="FUR-CH-10000785"/>
    <x v="0"/>
    <x v="1"/>
    <s v="Global Ergonomic Managers Chair"/>
    <n v="144.78399999999999"/>
    <n v="1"/>
    <n v="0.2"/>
    <n v="10.8588"/>
    <n v="2015"/>
    <x v="6"/>
    <s v="Q3"/>
    <n v="7.5000000000000011E-2"/>
  </r>
  <r>
    <m/>
    <m/>
    <m/>
    <m/>
    <m/>
    <m/>
    <m/>
    <m/>
    <m/>
    <m/>
    <m/>
    <m/>
    <m/>
    <m/>
    <m/>
    <m/>
    <m/>
    <m/>
    <m/>
    <m/>
    <m/>
    <n v="2934"/>
    <s v="US-2016-169040"/>
    <d v="2016-12-06T00:00:00"/>
    <d v="2016-12-12T00:00:00"/>
    <s v="Standard Class"/>
    <s v="GT-14710"/>
    <x v="218"/>
    <x v="0"/>
    <s v="United States"/>
    <s v="Seattle"/>
    <s v="Washington"/>
    <n v="98105"/>
    <x v="1"/>
    <s v="TEC-PH-10002310"/>
    <x v="2"/>
    <x v="7"/>
    <s v="Plantronics Calisto P620-M USB Wireless Speakerphone System"/>
    <n v="156.792"/>
    <n v="1"/>
    <n v="0.2"/>
    <n v="13.7193"/>
    <n v="2016"/>
    <x v="4"/>
    <s v="Q4"/>
    <n v="8.7500000000000008E-2"/>
  </r>
  <r>
    <m/>
    <m/>
    <m/>
    <m/>
    <m/>
    <m/>
    <m/>
    <m/>
    <m/>
    <m/>
    <m/>
    <m/>
    <m/>
    <m/>
    <m/>
    <m/>
    <m/>
    <m/>
    <m/>
    <m/>
    <m/>
    <n v="2935"/>
    <s v="US-2016-169040"/>
    <d v="2016-12-06T00:00:00"/>
    <d v="2016-12-12T00:00:00"/>
    <s v="Standard Class"/>
    <s v="GT-14710"/>
    <x v="218"/>
    <x v="0"/>
    <s v="United States"/>
    <s v="Seattle"/>
    <s v="Washington"/>
    <n v="98105"/>
    <x v="1"/>
    <s v="TEC-PH-10002834"/>
    <x v="2"/>
    <x v="7"/>
    <s v="Google Nexus 5"/>
    <n v="431.976"/>
    <n v="3"/>
    <n v="0.2"/>
    <n v="26.9985"/>
    <n v="2016"/>
    <x v="4"/>
    <s v="Q4"/>
    <n v="6.25E-2"/>
  </r>
  <r>
    <m/>
    <m/>
    <m/>
    <m/>
    <m/>
    <m/>
    <m/>
    <m/>
    <m/>
    <m/>
    <m/>
    <m/>
    <m/>
    <m/>
    <m/>
    <m/>
    <m/>
    <m/>
    <m/>
    <m/>
    <m/>
    <n v="2936"/>
    <s v="US-2016-169040"/>
    <d v="2016-12-06T00:00:00"/>
    <d v="2016-12-12T00:00:00"/>
    <s v="Standard Class"/>
    <s v="GT-14710"/>
    <x v="218"/>
    <x v="0"/>
    <s v="United States"/>
    <s v="Seattle"/>
    <s v="Washington"/>
    <n v="98105"/>
    <x v="1"/>
    <s v="OFF-EN-10000927"/>
    <x v="1"/>
    <x v="12"/>
    <s v="Jet-Pak Recycled Peel 'N' Seal Padded Mailers"/>
    <n v="35.89"/>
    <n v="1"/>
    <n v="0"/>
    <n v="16.150500000000001"/>
    <n v="2016"/>
    <x v="4"/>
    <s v="Q4"/>
    <n v="0.45"/>
  </r>
  <r>
    <m/>
    <m/>
    <m/>
    <m/>
    <m/>
    <m/>
    <m/>
    <m/>
    <m/>
    <m/>
    <m/>
    <m/>
    <m/>
    <m/>
    <m/>
    <m/>
    <m/>
    <m/>
    <m/>
    <m/>
    <m/>
    <n v="2937"/>
    <s v="US-2016-169040"/>
    <d v="2016-12-06T00:00:00"/>
    <d v="2016-12-12T00:00:00"/>
    <s v="Standard Class"/>
    <s v="GT-14710"/>
    <x v="218"/>
    <x v="0"/>
    <s v="United States"/>
    <s v="Seattle"/>
    <s v="Washington"/>
    <n v="98105"/>
    <x v="1"/>
    <s v="OFF-BI-10001636"/>
    <x v="1"/>
    <x v="8"/>
    <s v="Ibico Plastic and Wire Spiral Binding Combs"/>
    <n v="47.207999999999998"/>
    <n v="7"/>
    <n v="0.2"/>
    <n v="15.342599999999999"/>
    <n v="2016"/>
    <x v="4"/>
    <s v="Q4"/>
    <n v="0.32500000000000001"/>
  </r>
  <r>
    <m/>
    <m/>
    <m/>
    <m/>
    <m/>
    <m/>
    <m/>
    <m/>
    <m/>
    <m/>
    <m/>
    <m/>
    <m/>
    <m/>
    <m/>
    <m/>
    <m/>
    <m/>
    <m/>
    <m/>
    <m/>
    <n v="2938"/>
    <s v="US-2016-169040"/>
    <d v="2016-12-06T00:00:00"/>
    <d v="2016-12-12T00:00:00"/>
    <s v="Standard Class"/>
    <s v="GT-14710"/>
    <x v="218"/>
    <x v="0"/>
    <s v="United States"/>
    <s v="Seattle"/>
    <s v="Washington"/>
    <n v="98105"/>
    <x v="1"/>
    <s v="OFF-PA-10001736"/>
    <x v="1"/>
    <x v="10"/>
    <s v="Xerox 1880"/>
    <n v="248.08"/>
    <n v="7"/>
    <n v="0"/>
    <n v="116.5976"/>
    <n v="2016"/>
    <x v="4"/>
    <s v="Q4"/>
    <n v="0.47"/>
  </r>
  <r>
    <m/>
    <m/>
    <m/>
    <m/>
    <m/>
    <m/>
    <m/>
    <m/>
    <m/>
    <m/>
    <m/>
    <m/>
    <m/>
    <m/>
    <m/>
    <m/>
    <m/>
    <m/>
    <m/>
    <m/>
    <m/>
    <n v="2939"/>
    <s v="US-2016-169040"/>
    <d v="2016-12-06T00:00:00"/>
    <d v="2016-12-12T00:00:00"/>
    <s v="Standard Class"/>
    <s v="GT-14710"/>
    <x v="218"/>
    <x v="0"/>
    <s v="United States"/>
    <s v="Seattle"/>
    <s v="Washington"/>
    <n v="98105"/>
    <x v="1"/>
    <s v="OFF-PA-10000482"/>
    <x v="1"/>
    <x v="10"/>
    <s v="Snap-A-Way Black Print Carbonless Ruled Speed Letter, Triplicate"/>
    <n v="189.7"/>
    <n v="5"/>
    <n v="0"/>
    <n v="89.159000000000006"/>
    <n v="2016"/>
    <x v="4"/>
    <s v="Q4"/>
    <n v="0.47000000000000008"/>
  </r>
  <r>
    <m/>
    <m/>
    <m/>
    <m/>
    <m/>
    <m/>
    <m/>
    <m/>
    <m/>
    <m/>
    <m/>
    <m/>
    <m/>
    <m/>
    <m/>
    <m/>
    <m/>
    <m/>
    <m/>
    <m/>
    <m/>
    <n v="2940"/>
    <s v="US-2016-169040"/>
    <d v="2016-12-06T00:00:00"/>
    <d v="2016-12-12T00:00:00"/>
    <s v="Standard Class"/>
    <s v="GT-14710"/>
    <x v="218"/>
    <x v="0"/>
    <s v="United States"/>
    <s v="Seattle"/>
    <s v="Washington"/>
    <n v="98105"/>
    <x v="1"/>
    <s v="OFF-BI-10001658"/>
    <x v="1"/>
    <x v="8"/>
    <s v="GBC Standard Therm-A-Bind Covers"/>
    <n v="59.808"/>
    <n v="3"/>
    <n v="0.2"/>
    <n v="19.4376"/>
    <n v="2016"/>
    <x v="4"/>
    <s v="Q4"/>
    <n v="0.32500000000000001"/>
  </r>
  <r>
    <m/>
    <m/>
    <m/>
    <m/>
    <m/>
    <m/>
    <m/>
    <m/>
    <m/>
    <m/>
    <m/>
    <m/>
    <m/>
    <m/>
    <m/>
    <m/>
    <m/>
    <m/>
    <m/>
    <m/>
    <m/>
    <n v="2941"/>
    <s v="CA-2017-155880"/>
    <d v="2017-03-25T00:00:00"/>
    <s v="3/31/2017"/>
    <s v="Standard Class"/>
    <s v="JD-16150"/>
    <x v="251"/>
    <x v="1"/>
    <s v="United States"/>
    <s v="Milwaukee"/>
    <s v="Wisconsin"/>
    <n v="53209"/>
    <x v="2"/>
    <s v="FUR-CH-10000422"/>
    <x v="0"/>
    <x v="1"/>
    <s v="Global Highback Leather Tilter in Burgundy"/>
    <n v="90.99"/>
    <n v="1"/>
    <n v="0"/>
    <n v="14.558400000000001"/>
    <n v="2017"/>
    <x v="10"/>
    <s v="Q1"/>
    <n v="0.16"/>
  </r>
  <r>
    <m/>
    <m/>
    <m/>
    <m/>
    <m/>
    <m/>
    <m/>
    <m/>
    <m/>
    <m/>
    <m/>
    <m/>
    <m/>
    <m/>
    <m/>
    <m/>
    <m/>
    <m/>
    <m/>
    <m/>
    <m/>
    <n v="2942"/>
    <s v="CA-2017-155880"/>
    <d v="2017-03-25T00:00:00"/>
    <s v="3/31/2017"/>
    <s v="Standard Class"/>
    <s v="JD-16150"/>
    <x v="251"/>
    <x v="1"/>
    <s v="United States"/>
    <s v="Milwaukee"/>
    <s v="Wisconsin"/>
    <n v="53209"/>
    <x v="2"/>
    <s v="FUR-CH-10004675"/>
    <x v="0"/>
    <x v="1"/>
    <s v="Lifetime Advantage Folding Chairs, 4/Carton"/>
    <n v="1526.56"/>
    <n v="7"/>
    <n v="0"/>
    <n v="427.43680000000001"/>
    <n v="2017"/>
    <x v="10"/>
    <s v="Q1"/>
    <n v="0.28000000000000003"/>
  </r>
  <r>
    <m/>
    <m/>
    <m/>
    <m/>
    <m/>
    <m/>
    <m/>
    <m/>
    <m/>
    <m/>
    <m/>
    <m/>
    <m/>
    <m/>
    <m/>
    <m/>
    <m/>
    <m/>
    <m/>
    <m/>
    <m/>
    <n v="2943"/>
    <s v="CA-2017-155880"/>
    <d v="2017-03-25T00:00:00"/>
    <s v="3/31/2017"/>
    <s v="Standard Class"/>
    <s v="JD-16150"/>
    <x v="251"/>
    <x v="1"/>
    <s v="United States"/>
    <s v="Milwaukee"/>
    <s v="Wisconsin"/>
    <n v="53209"/>
    <x v="2"/>
    <s v="FUR-CH-10002880"/>
    <x v="0"/>
    <x v="1"/>
    <s v="Global High-Back Leather Tilter, Burgundy"/>
    <n v="368.97"/>
    <n v="3"/>
    <n v="0"/>
    <n v="40.5867"/>
    <n v="2017"/>
    <x v="10"/>
    <s v="Q1"/>
    <n v="0.10999999999999999"/>
  </r>
  <r>
    <m/>
    <m/>
    <m/>
    <m/>
    <m/>
    <m/>
    <m/>
    <m/>
    <m/>
    <m/>
    <m/>
    <m/>
    <m/>
    <m/>
    <m/>
    <m/>
    <m/>
    <m/>
    <m/>
    <m/>
    <m/>
    <n v="2944"/>
    <s v="CA-2017-126242"/>
    <d v="2017-11-19T00:00:00"/>
    <s v="11/24/2017"/>
    <s v="Standard Class"/>
    <s v="MC-18100"/>
    <x v="498"/>
    <x v="0"/>
    <s v="United States"/>
    <s v="Los Angeles"/>
    <s v="California"/>
    <n v="90049"/>
    <x v="1"/>
    <s v="OFF-ST-10000675"/>
    <x v="1"/>
    <x v="4"/>
    <s v="File Shuttle II and Handi-File, Black"/>
    <n v="305.01"/>
    <n v="9"/>
    <n v="0"/>
    <n v="76.252499999999998"/>
    <n v="2017"/>
    <x v="0"/>
    <s v="Q4"/>
    <n v="0.25"/>
  </r>
  <r>
    <m/>
    <m/>
    <m/>
    <m/>
    <m/>
    <m/>
    <m/>
    <m/>
    <m/>
    <m/>
    <m/>
    <m/>
    <m/>
    <m/>
    <m/>
    <m/>
    <m/>
    <m/>
    <m/>
    <m/>
    <m/>
    <n v="2945"/>
    <s v="CA-2017-126242"/>
    <d v="2017-11-19T00:00:00"/>
    <s v="11/24/2017"/>
    <s v="Standard Class"/>
    <s v="MC-18100"/>
    <x v="498"/>
    <x v="0"/>
    <s v="United States"/>
    <s v="Los Angeles"/>
    <s v="California"/>
    <n v="90049"/>
    <x v="1"/>
    <s v="FUR-FU-10002685"/>
    <x v="0"/>
    <x v="5"/>
    <s v="Executive Impressions 13-1/2&quot; Indoor/Outdoor Wall Clock"/>
    <n v="18.7"/>
    <n v="1"/>
    <n v="0"/>
    <n v="7.1059999999999999"/>
    <n v="2017"/>
    <x v="0"/>
    <s v="Q4"/>
    <n v="0.38"/>
  </r>
  <r>
    <m/>
    <m/>
    <m/>
    <m/>
    <m/>
    <m/>
    <m/>
    <m/>
    <m/>
    <m/>
    <m/>
    <m/>
    <m/>
    <m/>
    <m/>
    <m/>
    <m/>
    <m/>
    <m/>
    <m/>
    <m/>
    <n v="2946"/>
    <s v="CA-2016-166443"/>
    <d v="2016-11-04T00:00:00"/>
    <d v="2016-05-11T00:00:00"/>
    <s v="First Class"/>
    <s v="LH-17020"/>
    <x v="293"/>
    <x v="0"/>
    <s v="United States"/>
    <s v="San Francisco"/>
    <s v="California"/>
    <n v="94122"/>
    <x v="1"/>
    <s v="FUR-FU-10004020"/>
    <x v="0"/>
    <x v="5"/>
    <s v="Advantus Panel Wall Acrylic Frame"/>
    <n v="38.29"/>
    <n v="7"/>
    <n v="0"/>
    <n v="16.464700000000001"/>
    <n v="2016"/>
    <x v="0"/>
    <s v="Q4"/>
    <n v="0.43000000000000005"/>
  </r>
  <r>
    <m/>
    <m/>
    <m/>
    <m/>
    <m/>
    <m/>
    <m/>
    <m/>
    <m/>
    <m/>
    <m/>
    <m/>
    <m/>
    <m/>
    <m/>
    <m/>
    <m/>
    <m/>
    <m/>
    <m/>
    <m/>
    <n v="2947"/>
    <s v="CA-2017-169859"/>
    <d v="2017-12-14T00:00:00"/>
    <s v="12/18/2017"/>
    <s v="Standard Class"/>
    <s v="MP-18175"/>
    <x v="486"/>
    <x v="2"/>
    <s v="United States"/>
    <s v="San Diego"/>
    <s v="California"/>
    <n v="92024"/>
    <x v="1"/>
    <s v="FUR-FU-10004963"/>
    <x v="0"/>
    <x v="5"/>
    <s v="Eldon 400 Class Desk Accessories, Black Carbon"/>
    <n v="26.25"/>
    <n v="3"/>
    <n v="0"/>
    <n v="11.025"/>
    <n v="2017"/>
    <x v="4"/>
    <s v="Q4"/>
    <n v="0.42000000000000004"/>
  </r>
  <r>
    <m/>
    <m/>
    <m/>
    <m/>
    <m/>
    <m/>
    <m/>
    <m/>
    <m/>
    <m/>
    <m/>
    <m/>
    <m/>
    <m/>
    <m/>
    <m/>
    <m/>
    <m/>
    <m/>
    <m/>
    <m/>
    <n v="2948"/>
    <s v="CA-2017-169859"/>
    <d v="2017-12-14T00:00:00"/>
    <s v="12/18/2017"/>
    <s v="Standard Class"/>
    <s v="MP-18175"/>
    <x v="486"/>
    <x v="2"/>
    <s v="United States"/>
    <s v="San Diego"/>
    <s v="California"/>
    <n v="92024"/>
    <x v="1"/>
    <s v="OFF-BI-10000174"/>
    <x v="1"/>
    <x v="8"/>
    <s v="Wilson Jones Clip &amp; Carry Folder Binder Tool for Ring Binders, Clear"/>
    <n v="64.959999999999994"/>
    <n v="14"/>
    <n v="0.2"/>
    <n v="22.736000000000001"/>
    <n v="2017"/>
    <x v="4"/>
    <s v="Q4"/>
    <n v="0.35000000000000003"/>
  </r>
  <r>
    <m/>
    <m/>
    <m/>
    <m/>
    <m/>
    <m/>
    <m/>
    <m/>
    <m/>
    <m/>
    <m/>
    <m/>
    <m/>
    <m/>
    <m/>
    <m/>
    <m/>
    <m/>
    <m/>
    <m/>
    <m/>
    <n v="2949"/>
    <s v="CA-2017-169859"/>
    <d v="2017-12-14T00:00:00"/>
    <s v="12/18/2017"/>
    <s v="Standard Class"/>
    <s v="MP-18175"/>
    <x v="486"/>
    <x v="2"/>
    <s v="United States"/>
    <s v="San Diego"/>
    <s v="California"/>
    <n v="92024"/>
    <x v="1"/>
    <s v="OFF-EN-10000461"/>
    <x v="1"/>
    <x v="12"/>
    <s v="#10- 4 1/8&quot; x 9 1/2&quot; Recycled Envelopes"/>
    <n v="43.7"/>
    <n v="5"/>
    <n v="0"/>
    <n v="20.539000000000001"/>
    <n v="2017"/>
    <x v="4"/>
    <s v="Q4"/>
    <n v="0.47000000000000003"/>
  </r>
  <r>
    <m/>
    <m/>
    <m/>
    <m/>
    <m/>
    <m/>
    <m/>
    <m/>
    <m/>
    <m/>
    <m/>
    <m/>
    <m/>
    <m/>
    <m/>
    <m/>
    <m/>
    <m/>
    <m/>
    <m/>
    <m/>
    <n v="2950"/>
    <s v="CA-2017-134915"/>
    <d v="2017-11-12T00:00:00"/>
    <d v="2017-12-11T00:00:00"/>
    <s v="Same Day"/>
    <s v="EM-14140"/>
    <x v="670"/>
    <x v="2"/>
    <s v="United States"/>
    <s v="Glendale"/>
    <s v="Arizona"/>
    <n v="85301"/>
    <x v="1"/>
    <s v="TEC-AC-10001266"/>
    <x v="2"/>
    <x v="11"/>
    <s v="Memorex Micro Travel Drive 8 GB"/>
    <n v="41.6"/>
    <n v="4"/>
    <n v="0.2"/>
    <n v="13"/>
    <n v="2017"/>
    <x v="0"/>
    <s v="Q4"/>
    <n v="0.3125"/>
  </r>
  <r>
    <m/>
    <m/>
    <m/>
    <m/>
    <m/>
    <m/>
    <m/>
    <m/>
    <m/>
    <m/>
    <m/>
    <m/>
    <m/>
    <m/>
    <m/>
    <m/>
    <m/>
    <m/>
    <m/>
    <m/>
    <m/>
    <n v="2951"/>
    <s v="CA-2017-134915"/>
    <d v="2017-11-12T00:00:00"/>
    <d v="2017-12-11T00:00:00"/>
    <s v="Same Day"/>
    <s v="EM-14140"/>
    <x v="670"/>
    <x v="2"/>
    <s v="United States"/>
    <s v="Glendale"/>
    <s v="Arizona"/>
    <n v="85301"/>
    <x v="1"/>
    <s v="OFF-PA-10002160"/>
    <x v="1"/>
    <x v="10"/>
    <s v="Xerox 1978"/>
    <n v="23.12"/>
    <n v="5"/>
    <n v="0.2"/>
    <n v="8.3810000000000002"/>
    <n v="2017"/>
    <x v="0"/>
    <s v="Q4"/>
    <n v="0.36249999999999999"/>
  </r>
  <r>
    <m/>
    <m/>
    <m/>
    <m/>
    <m/>
    <m/>
    <m/>
    <m/>
    <m/>
    <m/>
    <m/>
    <m/>
    <m/>
    <m/>
    <m/>
    <m/>
    <m/>
    <m/>
    <m/>
    <m/>
    <m/>
    <n v="2952"/>
    <s v="CA-2017-134915"/>
    <d v="2017-11-12T00:00:00"/>
    <d v="2017-12-11T00:00:00"/>
    <s v="Same Day"/>
    <s v="EM-14140"/>
    <x v="670"/>
    <x v="2"/>
    <s v="United States"/>
    <s v="Glendale"/>
    <s v="Arizona"/>
    <n v="85301"/>
    <x v="1"/>
    <s v="FUR-CH-10004875"/>
    <x v="0"/>
    <x v="1"/>
    <s v="Harbour Creations 67200 Series Stacking Chairs"/>
    <n v="113.88800000000001"/>
    <n v="2"/>
    <n v="0.2"/>
    <n v="9.9651999999999994"/>
    <n v="2017"/>
    <x v="0"/>
    <s v="Q4"/>
    <n v="8.7499999999999994E-2"/>
  </r>
  <r>
    <m/>
    <m/>
    <m/>
    <m/>
    <m/>
    <m/>
    <m/>
    <m/>
    <m/>
    <m/>
    <m/>
    <m/>
    <m/>
    <m/>
    <m/>
    <m/>
    <m/>
    <m/>
    <m/>
    <m/>
    <m/>
    <n v="2953"/>
    <s v="CA-2017-134915"/>
    <d v="2017-11-12T00:00:00"/>
    <d v="2017-12-11T00:00:00"/>
    <s v="Same Day"/>
    <s v="EM-14140"/>
    <x v="670"/>
    <x v="2"/>
    <s v="United States"/>
    <s v="Glendale"/>
    <s v="Arizona"/>
    <n v="85301"/>
    <x v="1"/>
    <s v="FUR-FU-10000305"/>
    <x v="0"/>
    <x v="5"/>
    <s v="Tenex V2T-RE Standard Weight Series Chair Mat, 45&quot; x 53&quot;, Lip 25&quot; x 12&quot;"/>
    <n v="113.568"/>
    <n v="2"/>
    <n v="0.2"/>
    <n v="-5.6783999999999999"/>
    <n v="2017"/>
    <x v="0"/>
    <s v="Q4"/>
    <n v="-0.05"/>
  </r>
  <r>
    <m/>
    <m/>
    <m/>
    <m/>
    <m/>
    <m/>
    <m/>
    <m/>
    <m/>
    <m/>
    <m/>
    <m/>
    <m/>
    <m/>
    <m/>
    <m/>
    <m/>
    <m/>
    <m/>
    <m/>
    <m/>
    <n v="2954"/>
    <s v="CA-2017-134915"/>
    <d v="2017-11-12T00:00:00"/>
    <d v="2017-12-11T00:00:00"/>
    <s v="Same Day"/>
    <s v="EM-14140"/>
    <x v="670"/>
    <x v="2"/>
    <s v="United States"/>
    <s v="Glendale"/>
    <s v="Arizona"/>
    <n v="85301"/>
    <x v="1"/>
    <s v="TEC-PH-10000347"/>
    <x v="2"/>
    <x v="7"/>
    <s v="Cush Cases Heavy Duty Rugged Cover Case for Samsung Galaxy S5 - Purple"/>
    <n v="7.92"/>
    <n v="2"/>
    <n v="0.2"/>
    <n v="0.69299999999999995"/>
    <n v="2017"/>
    <x v="0"/>
    <s v="Q4"/>
    <n v="8.7499999999999994E-2"/>
  </r>
  <r>
    <m/>
    <m/>
    <m/>
    <m/>
    <m/>
    <m/>
    <m/>
    <m/>
    <m/>
    <m/>
    <m/>
    <m/>
    <m/>
    <m/>
    <m/>
    <m/>
    <m/>
    <m/>
    <m/>
    <m/>
    <m/>
    <n v="2955"/>
    <s v="CA-2017-134915"/>
    <d v="2017-11-12T00:00:00"/>
    <d v="2017-12-11T00:00:00"/>
    <s v="Same Day"/>
    <s v="EM-14140"/>
    <x v="670"/>
    <x v="2"/>
    <s v="United States"/>
    <s v="Glendale"/>
    <s v="Arizona"/>
    <n v="85301"/>
    <x v="1"/>
    <s v="TEC-PH-10001459"/>
    <x v="2"/>
    <x v="7"/>
    <s v="Samsung Galaxy Mega 6.3"/>
    <n v="671.98400000000004"/>
    <n v="2"/>
    <n v="0.2"/>
    <n v="50.398800000000001"/>
    <n v="2017"/>
    <x v="0"/>
    <s v="Q4"/>
    <n v="7.4999999999999997E-2"/>
  </r>
  <r>
    <m/>
    <m/>
    <m/>
    <m/>
    <m/>
    <m/>
    <m/>
    <m/>
    <m/>
    <m/>
    <m/>
    <m/>
    <m/>
    <m/>
    <m/>
    <m/>
    <m/>
    <m/>
    <m/>
    <m/>
    <m/>
    <n v="2956"/>
    <s v="CA-2016-153353"/>
    <d v="2016-08-18T00:00:00"/>
    <s v="8/24/2016"/>
    <s v="Standard Class"/>
    <s v="GG-14650"/>
    <x v="55"/>
    <x v="1"/>
    <s v="United States"/>
    <s v="New York City"/>
    <s v="New York"/>
    <n v="10035"/>
    <x v="3"/>
    <s v="TEC-PH-10000439"/>
    <x v="2"/>
    <x v="7"/>
    <s v="GE DSL Phone Line Filter"/>
    <n v="39.99"/>
    <n v="1"/>
    <n v="0"/>
    <n v="11.597099999999999"/>
    <n v="2016"/>
    <x v="6"/>
    <s v="Q3"/>
    <n v="0.28999999999999998"/>
  </r>
  <r>
    <m/>
    <m/>
    <m/>
    <m/>
    <m/>
    <m/>
    <m/>
    <m/>
    <m/>
    <m/>
    <m/>
    <m/>
    <m/>
    <m/>
    <m/>
    <m/>
    <m/>
    <m/>
    <m/>
    <m/>
    <m/>
    <n v="2957"/>
    <s v="CA-2017-123638"/>
    <d v="2017-06-27T00:00:00"/>
    <d v="2017-04-07T00:00:00"/>
    <s v="Standard Class"/>
    <s v="MA-17995"/>
    <x v="671"/>
    <x v="2"/>
    <s v="United States"/>
    <s v="Watertown"/>
    <s v="New York"/>
    <n v="13601"/>
    <x v="3"/>
    <s v="FUR-CH-10002647"/>
    <x v="0"/>
    <x v="1"/>
    <s v="Situations Contoured Folding Chairs, 4/Set"/>
    <n v="191.64599999999999"/>
    <n v="3"/>
    <n v="0.1"/>
    <n v="31.940999999999999"/>
    <n v="2017"/>
    <x v="1"/>
    <s v="Q2"/>
    <n v="0.16666666666666669"/>
  </r>
  <r>
    <m/>
    <m/>
    <m/>
    <m/>
    <m/>
    <m/>
    <m/>
    <m/>
    <m/>
    <m/>
    <m/>
    <m/>
    <m/>
    <m/>
    <m/>
    <m/>
    <m/>
    <m/>
    <m/>
    <m/>
    <m/>
    <n v="2958"/>
    <s v="CA-2017-168900"/>
    <d v="2017-05-04T00:00:00"/>
    <d v="2017-09-05T00:00:00"/>
    <s v="Standard Class"/>
    <s v="SH-20395"/>
    <x v="129"/>
    <x v="0"/>
    <s v="United States"/>
    <s v="Springfield"/>
    <s v="Ohio"/>
    <n v="45503"/>
    <x v="3"/>
    <s v="OFF-BI-10003910"/>
    <x v="1"/>
    <x v="8"/>
    <s v="DXL Angle-View Binders with Locking Rings by Samsill"/>
    <n v="2.3130000000000002"/>
    <n v="1"/>
    <n v="0.7"/>
    <n v="-1.9275"/>
    <n v="2017"/>
    <x v="5"/>
    <s v="Q2"/>
    <n v="-0.83333333333333326"/>
  </r>
  <r>
    <m/>
    <m/>
    <m/>
    <m/>
    <m/>
    <m/>
    <m/>
    <m/>
    <m/>
    <m/>
    <m/>
    <m/>
    <m/>
    <m/>
    <m/>
    <m/>
    <m/>
    <m/>
    <m/>
    <m/>
    <m/>
    <n v="2959"/>
    <s v="CA-2015-158456"/>
    <d v="2015-12-24T00:00:00"/>
    <s v="12/29/2015"/>
    <s v="Standard Class"/>
    <s v="KT-16465"/>
    <x v="446"/>
    <x v="0"/>
    <s v="United States"/>
    <s v="Los Angeles"/>
    <s v="California"/>
    <n v="90032"/>
    <x v="1"/>
    <s v="OFF-BI-10001097"/>
    <x v="1"/>
    <x v="8"/>
    <s v="Avery Hole Reinforcements"/>
    <n v="19.936"/>
    <n v="4"/>
    <n v="0.2"/>
    <n v="7.2267999999999999"/>
    <n v="2015"/>
    <x v="4"/>
    <s v="Q4"/>
    <n v="0.36249999999999999"/>
  </r>
  <r>
    <m/>
    <m/>
    <m/>
    <m/>
    <m/>
    <m/>
    <m/>
    <m/>
    <m/>
    <m/>
    <m/>
    <m/>
    <m/>
    <m/>
    <m/>
    <m/>
    <m/>
    <m/>
    <m/>
    <m/>
    <m/>
    <n v="2960"/>
    <s v="CA-2015-158456"/>
    <d v="2015-12-24T00:00:00"/>
    <s v="12/29/2015"/>
    <s v="Standard Class"/>
    <s v="KT-16465"/>
    <x v="446"/>
    <x v="0"/>
    <s v="United States"/>
    <s v="Los Angeles"/>
    <s v="California"/>
    <n v="90032"/>
    <x v="1"/>
    <s v="OFF-FA-10004854"/>
    <x v="1"/>
    <x v="13"/>
    <s v="Vinyl Coated Wire Paper Clips in Organizer Box, 800/Box"/>
    <n v="45.92"/>
    <n v="4"/>
    <n v="0"/>
    <n v="21.5824"/>
    <n v="2015"/>
    <x v="4"/>
    <s v="Q4"/>
    <n v="0.47"/>
  </r>
  <r>
    <m/>
    <m/>
    <m/>
    <m/>
    <m/>
    <m/>
    <m/>
    <m/>
    <m/>
    <m/>
    <m/>
    <m/>
    <m/>
    <m/>
    <m/>
    <m/>
    <m/>
    <m/>
    <m/>
    <m/>
    <m/>
    <n v="2961"/>
    <s v="CA-2017-143665"/>
    <d v="2017-04-26T00:00:00"/>
    <d v="2017-01-05T00:00:00"/>
    <s v="Standard Class"/>
    <s v="PO-19180"/>
    <x v="178"/>
    <x v="2"/>
    <s v="United States"/>
    <s v="Seattle"/>
    <s v="Washington"/>
    <n v="98115"/>
    <x v="1"/>
    <s v="OFF-PA-10003673"/>
    <x v="1"/>
    <x v="10"/>
    <s v="Strathmore Photo Mount Cards"/>
    <n v="20.34"/>
    <n v="3"/>
    <n v="0"/>
    <n v="9.3564000000000007"/>
    <n v="2017"/>
    <x v="3"/>
    <s v="Q2"/>
    <n v="0.46"/>
  </r>
  <r>
    <m/>
    <m/>
    <m/>
    <m/>
    <m/>
    <m/>
    <m/>
    <m/>
    <m/>
    <m/>
    <m/>
    <m/>
    <m/>
    <m/>
    <m/>
    <m/>
    <m/>
    <m/>
    <m/>
    <m/>
    <m/>
    <n v="2962"/>
    <s v="CA-2017-143665"/>
    <d v="2017-04-26T00:00:00"/>
    <d v="2017-01-05T00:00:00"/>
    <s v="Standard Class"/>
    <s v="PO-19180"/>
    <x v="178"/>
    <x v="2"/>
    <s v="United States"/>
    <s v="Seattle"/>
    <s v="Washington"/>
    <n v="98115"/>
    <x v="1"/>
    <s v="OFF-LA-10002034"/>
    <x v="1"/>
    <x v="2"/>
    <s v="Avery 478"/>
    <n v="39.28"/>
    <n v="8"/>
    <n v="0"/>
    <n v="19.247199999999999"/>
    <n v="2017"/>
    <x v="3"/>
    <s v="Q2"/>
    <n v="0.49"/>
  </r>
  <r>
    <m/>
    <m/>
    <m/>
    <m/>
    <m/>
    <m/>
    <m/>
    <m/>
    <m/>
    <m/>
    <m/>
    <m/>
    <m/>
    <m/>
    <m/>
    <m/>
    <m/>
    <m/>
    <m/>
    <m/>
    <m/>
    <n v="2963"/>
    <s v="CA-2017-137428"/>
    <d v="2017-12-16T00:00:00"/>
    <s v="12/21/2017"/>
    <s v="Second Class"/>
    <s v="AY-10555"/>
    <x v="672"/>
    <x v="1"/>
    <s v="United States"/>
    <s v="Oceanside"/>
    <s v="California"/>
    <n v="92054"/>
    <x v="1"/>
    <s v="FUR-CH-10002774"/>
    <x v="0"/>
    <x v="1"/>
    <s v="Global Deluxe Stacking Chair, Gray"/>
    <n v="81.567999999999998"/>
    <n v="2"/>
    <n v="0.2"/>
    <n v="9.1763999999999992"/>
    <n v="2017"/>
    <x v="4"/>
    <s v="Q4"/>
    <n v="0.11249999999999999"/>
  </r>
  <r>
    <m/>
    <m/>
    <m/>
    <m/>
    <m/>
    <m/>
    <m/>
    <m/>
    <m/>
    <m/>
    <m/>
    <m/>
    <m/>
    <m/>
    <m/>
    <m/>
    <m/>
    <m/>
    <m/>
    <m/>
    <m/>
    <n v="2964"/>
    <s v="CA-2017-137428"/>
    <d v="2017-12-16T00:00:00"/>
    <s v="12/21/2017"/>
    <s v="Second Class"/>
    <s v="AY-10555"/>
    <x v="672"/>
    <x v="1"/>
    <s v="United States"/>
    <s v="Oceanside"/>
    <s v="California"/>
    <n v="92054"/>
    <x v="1"/>
    <s v="FUR-CH-10003817"/>
    <x v="0"/>
    <x v="1"/>
    <s v="Global Value Steno Chair, Gray"/>
    <n v="97.183999999999997"/>
    <n v="2"/>
    <n v="0.2"/>
    <n v="6.0739999999999998"/>
    <n v="2017"/>
    <x v="4"/>
    <s v="Q4"/>
    <n v="6.25E-2"/>
  </r>
  <r>
    <m/>
    <m/>
    <m/>
    <m/>
    <m/>
    <m/>
    <m/>
    <m/>
    <m/>
    <m/>
    <m/>
    <m/>
    <m/>
    <m/>
    <m/>
    <m/>
    <m/>
    <m/>
    <m/>
    <m/>
    <m/>
    <n v="2965"/>
    <s v="CA-2017-137428"/>
    <d v="2017-12-16T00:00:00"/>
    <s v="12/21/2017"/>
    <s v="Second Class"/>
    <s v="AY-10555"/>
    <x v="672"/>
    <x v="1"/>
    <s v="United States"/>
    <s v="Oceanside"/>
    <s v="California"/>
    <n v="92054"/>
    <x v="1"/>
    <s v="OFF-BI-10002949"/>
    <x v="1"/>
    <x v="8"/>
    <s v="Prestige Round Ring Binders"/>
    <n v="24.32"/>
    <n v="5"/>
    <n v="0.2"/>
    <n v="8.2080000000000002"/>
    <n v="2017"/>
    <x v="4"/>
    <s v="Q4"/>
    <n v="0.33750000000000002"/>
  </r>
  <r>
    <m/>
    <m/>
    <m/>
    <m/>
    <m/>
    <m/>
    <m/>
    <m/>
    <m/>
    <m/>
    <m/>
    <m/>
    <m/>
    <m/>
    <m/>
    <m/>
    <m/>
    <m/>
    <m/>
    <m/>
    <m/>
    <n v="2966"/>
    <s v="CA-2017-137428"/>
    <d v="2017-12-16T00:00:00"/>
    <s v="12/21/2017"/>
    <s v="Second Class"/>
    <s v="AY-10555"/>
    <x v="672"/>
    <x v="1"/>
    <s v="United States"/>
    <s v="Oceanside"/>
    <s v="California"/>
    <n v="92054"/>
    <x v="1"/>
    <s v="FUR-FU-10002445"/>
    <x v="0"/>
    <x v="5"/>
    <s v="DAX Two-Tone Rosewood/Black Document Frame, Desktop, 5 x 7"/>
    <n v="18.96"/>
    <n v="2"/>
    <n v="0"/>
    <n v="7.5839999999999996"/>
    <n v="2017"/>
    <x v="4"/>
    <s v="Q4"/>
    <n v="0.39999999999999997"/>
  </r>
  <r>
    <m/>
    <m/>
    <m/>
    <m/>
    <m/>
    <m/>
    <m/>
    <m/>
    <m/>
    <m/>
    <m/>
    <m/>
    <m/>
    <m/>
    <m/>
    <m/>
    <m/>
    <m/>
    <m/>
    <m/>
    <m/>
    <n v="2967"/>
    <s v="CA-2014-162866"/>
    <d v="2014-12-27T00:00:00"/>
    <s v="12/31/2014"/>
    <s v="Standard Class"/>
    <s v="Co-12640"/>
    <x v="476"/>
    <x v="0"/>
    <s v="United States"/>
    <s v="Skokie"/>
    <s v="Illinois"/>
    <n v="60076"/>
    <x v="2"/>
    <s v="FUR-FU-10001473"/>
    <x v="0"/>
    <x v="5"/>
    <s v="DAX Wood Document Frame"/>
    <n v="32.951999999999998"/>
    <n v="6"/>
    <n v="0.6"/>
    <n v="-19.7712"/>
    <n v="2014"/>
    <x v="4"/>
    <s v="Q4"/>
    <n v="-0.60000000000000009"/>
  </r>
  <r>
    <m/>
    <m/>
    <m/>
    <m/>
    <m/>
    <m/>
    <m/>
    <m/>
    <m/>
    <m/>
    <m/>
    <m/>
    <m/>
    <m/>
    <m/>
    <m/>
    <m/>
    <m/>
    <m/>
    <m/>
    <m/>
    <n v="2968"/>
    <s v="CA-2014-162866"/>
    <d v="2014-12-27T00:00:00"/>
    <s v="12/31/2014"/>
    <s v="Standard Class"/>
    <s v="Co-12640"/>
    <x v="476"/>
    <x v="0"/>
    <s v="United States"/>
    <s v="Skokie"/>
    <s v="Illinois"/>
    <n v="60076"/>
    <x v="2"/>
    <s v="OFF-ST-10002562"/>
    <x v="1"/>
    <x v="4"/>
    <s v="Staple magnet"/>
    <n v="30.015999999999998"/>
    <n v="4"/>
    <n v="0.2"/>
    <n v="3.0015999999999998"/>
    <n v="2014"/>
    <x v="4"/>
    <s v="Q4"/>
    <n v="0.1"/>
  </r>
  <r>
    <m/>
    <m/>
    <m/>
    <m/>
    <m/>
    <m/>
    <m/>
    <m/>
    <m/>
    <m/>
    <m/>
    <m/>
    <m/>
    <m/>
    <m/>
    <m/>
    <m/>
    <m/>
    <m/>
    <m/>
    <m/>
    <n v="2969"/>
    <s v="CA-2017-167941"/>
    <d v="2017-11-06T00:00:00"/>
    <d v="2017-09-11T00:00:00"/>
    <s v="Second Class"/>
    <s v="JF-15565"/>
    <x v="535"/>
    <x v="0"/>
    <s v="United States"/>
    <s v="Fayetteville"/>
    <s v="North Carolina"/>
    <n v="28314"/>
    <x v="0"/>
    <s v="OFF-AP-10002118"/>
    <x v="1"/>
    <x v="9"/>
    <s v="1.7 Cubic Foot Compact &quot;Cube&quot; Office Refrigerators"/>
    <n v="499.584"/>
    <n v="3"/>
    <n v="0.2"/>
    <n v="43.7136"/>
    <n v="2017"/>
    <x v="0"/>
    <s v="Q4"/>
    <n v="8.7499999999999994E-2"/>
  </r>
  <r>
    <m/>
    <m/>
    <m/>
    <m/>
    <m/>
    <m/>
    <m/>
    <m/>
    <m/>
    <m/>
    <m/>
    <m/>
    <m/>
    <m/>
    <m/>
    <m/>
    <m/>
    <m/>
    <m/>
    <m/>
    <m/>
    <n v="2970"/>
    <s v="CA-2017-167941"/>
    <d v="2017-11-06T00:00:00"/>
    <d v="2017-09-11T00:00:00"/>
    <s v="Second Class"/>
    <s v="JF-15565"/>
    <x v="535"/>
    <x v="0"/>
    <s v="United States"/>
    <s v="Fayetteville"/>
    <s v="North Carolina"/>
    <n v="28314"/>
    <x v="0"/>
    <s v="OFF-PA-10001800"/>
    <x v="1"/>
    <x v="10"/>
    <s v="Xerox 220"/>
    <n v="31.103999999999999"/>
    <n v="6"/>
    <n v="0.2"/>
    <n v="10.8864"/>
    <n v="2017"/>
    <x v="0"/>
    <s v="Q4"/>
    <n v="0.35000000000000003"/>
  </r>
  <r>
    <m/>
    <m/>
    <m/>
    <m/>
    <m/>
    <m/>
    <m/>
    <m/>
    <m/>
    <m/>
    <m/>
    <m/>
    <m/>
    <m/>
    <m/>
    <m/>
    <m/>
    <m/>
    <m/>
    <m/>
    <m/>
    <n v="2971"/>
    <s v="CA-2017-167941"/>
    <d v="2017-11-06T00:00:00"/>
    <d v="2017-09-11T00:00:00"/>
    <s v="Second Class"/>
    <s v="JF-15565"/>
    <x v="535"/>
    <x v="0"/>
    <s v="United States"/>
    <s v="Fayetteville"/>
    <s v="North Carolina"/>
    <n v="28314"/>
    <x v="0"/>
    <s v="OFF-BI-10002827"/>
    <x v="1"/>
    <x v="8"/>
    <s v="Avery Durable Poly Binders"/>
    <n v="13.272"/>
    <n v="8"/>
    <n v="0.7"/>
    <n v="-10.617599999999999"/>
    <n v="2017"/>
    <x v="0"/>
    <s v="Q4"/>
    <n v="-0.79999999999999993"/>
  </r>
  <r>
    <m/>
    <m/>
    <m/>
    <m/>
    <m/>
    <m/>
    <m/>
    <m/>
    <m/>
    <m/>
    <m/>
    <m/>
    <m/>
    <m/>
    <m/>
    <m/>
    <m/>
    <m/>
    <m/>
    <m/>
    <m/>
    <n v="2972"/>
    <s v="CA-2017-167941"/>
    <d v="2017-11-06T00:00:00"/>
    <d v="2017-09-11T00:00:00"/>
    <s v="Second Class"/>
    <s v="JF-15565"/>
    <x v="535"/>
    <x v="0"/>
    <s v="United States"/>
    <s v="Fayetteville"/>
    <s v="North Carolina"/>
    <n v="28314"/>
    <x v="0"/>
    <s v="FUR-FU-10004671"/>
    <x v="0"/>
    <x v="5"/>
    <s v="Executive Impressions 12&quot; Wall Clock"/>
    <n v="28.271999999999998"/>
    <n v="2"/>
    <n v="0.2"/>
    <n v="6.3612000000000002"/>
    <n v="2017"/>
    <x v="0"/>
    <s v="Q4"/>
    <n v="0.22500000000000001"/>
  </r>
  <r>
    <m/>
    <m/>
    <m/>
    <m/>
    <m/>
    <m/>
    <m/>
    <m/>
    <m/>
    <m/>
    <m/>
    <m/>
    <m/>
    <m/>
    <m/>
    <m/>
    <m/>
    <m/>
    <m/>
    <m/>
    <m/>
    <n v="2973"/>
    <s v="CA-2017-167941"/>
    <d v="2017-11-06T00:00:00"/>
    <d v="2017-09-11T00:00:00"/>
    <s v="Second Class"/>
    <s v="JF-15565"/>
    <x v="535"/>
    <x v="0"/>
    <s v="United States"/>
    <s v="Fayetteville"/>
    <s v="North Carolina"/>
    <n v="28314"/>
    <x v="0"/>
    <s v="OFF-ST-10000736"/>
    <x v="1"/>
    <x v="4"/>
    <s v="Carina Double Wide Media Storage Towers in Natural &amp; Black"/>
    <n v="259.13600000000002"/>
    <n v="4"/>
    <n v="0.2"/>
    <n v="-51.827199999999998"/>
    <n v="2017"/>
    <x v="0"/>
    <s v="Q4"/>
    <n v="-0.19999999999999998"/>
  </r>
  <r>
    <m/>
    <m/>
    <m/>
    <m/>
    <m/>
    <m/>
    <m/>
    <m/>
    <m/>
    <m/>
    <m/>
    <m/>
    <m/>
    <m/>
    <m/>
    <m/>
    <m/>
    <m/>
    <m/>
    <m/>
    <m/>
    <n v="2974"/>
    <s v="CA-2017-111808"/>
    <d v="2017-12-16T00:00:00"/>
    <s v="12/20/2017"/>
    <s v="Standard Class"/>
    <s v="AR-10510"/>
    <x v="239"/>
    <x v="0"/>
    <s v="United States"/>
    <s v="Tulsa"/>
    <s v="Oklahoma"/>
    <n v="74133"/>
    <x v="2"/>
    <s v="OFF-BI-10004656"/>
    <x v="1"/>
    <x v="8"/>
    <s v="Peel &amp; Stick Add-On Corner Pockets"/>
    <n v="10.8"/>
    <n v="5"/>
    <n v="0"/>
    <n v="5.1840000000000002"/>
    <n v="2017"/>
    <x v="4"/>
    <s v="Q4"/>
    <n v="0.48"/>
  </r>
  <r>
    <m/>
    <m/>
    <m/>
    <m/>
    <m/>
    <m/>
    <m/>
    <m/>
    <m/>
    <m/>
    <m/>
    <m/>
    <m/>
    <m/>
    <m/>
    <m/>
    <m/>
    <m/>
    <m/>
    <m/>
    <m/>
    <n v="2975"/>
    <s v="CA-2015-137512"/>
    <d v="2015-05-07T00:00:00"/>
    <d v="2015-12-05T00:00:00"/>
    <s v="Standard Class"/>
    <s v="AG-10675"/>
    <x v="165"/>
    <x v="0"/>
    <s v="United States"/>
    <s v="Allen"/>
    <s v="Texas"/>
    <n v="75002"/>
    <x v="2"/>
    <s v="FUR-TA-10001095"/>
    <x v="0"/>
    <x v="3"/>
    <s v="Chromcraft Round Conference Tables"/>
    <n v="244.006"/>
    <n v="2"/>
    <n v="0.3"/>
    <n v="-31.372199999999999"/>
    <n v="2015"/>
    <x v="5"/>
    <s v="Q2"/>
    <n v="-0.12857142857142856"/>
  </r>
  <r>
    <m/>
    <m/>
    <m/>
    <m/>
    <m/>
    <m/>
    <m/>
    <m/>
    <m/>
    <m/>
    <m/>
    <m/>
    <m/>
    <m/>
    <m/>
    <m/>
    <m/>
    <m/>
    <m/>
    <m/>
    <m/>
    <n v="2976"/>
    <s v="CA-2015-137512"/>
    <d v="2015-05-07T00:00:00"/>
    <d v="2015-12-05T00:00:00"/>
    <s v="Standard Class"/>
    <s v="AG-10675"/>
    <x v="165"/>
    <x v="0"/>
    <s v="United States"/>
    <s v="Allen"/>
    <s v="Texas"/>
    <n v="75002"/>
    <x v="2"/>
    <s v="OFF-PA-10000213"/>
    <x v="1"/>
    <x v="10"/>
    <s v="Xerox 198"/>
    <n v="15.936"/>
    <n v="4"/>
    <n v="0.2"/>
    <n v="5.3784000000000001"/>
    <n v="2015"/>
    <x v="5"/>
    <s v="Q2"/>
    <n v="0.33750000000000002"/>
  </r>
  <r>
    <m/>
    <m/>
    <m/>
    <m/>
    <m/>
    <m/>
    <m/>
    <m/>
    <m/>
    <m/>
    <m/>
    <m/>
    <m/>
    <m/>
    <m/>
    <m/>
    <m/>
    <m/>
    <m/>
    <m/>
    <m/>
    <n v="2977"/>
    <s v="CA-2017-139773"/>
    <d v="2017-12-04T00:00:00"/>
    <d v="2017-04-12T00:00:00"/>
    <s v="Same Day"/>
    <s v="DV-13045"/>
    <x v="1"/>
    <x v="1"/>
    <s v="United States"/>
    <s v="Philadelphia"/>
    <s v="Pennsylvania"/>
    <n v="19143"/>
    <x v="3"/>
    <s v="FUR-CH-10001797"/>
    <x v="0"/>
    <x v="1"/>
    <s v="Safco Chair Connectors, 6/Carton"/>
    <n v="188.55199999999999"/>
    <n v="7"/>
    <n v="0.3"/>
    <n v="-2.6936"/>
    <n v="2017"/>
    <x v="4"/>
    <s v="Q4"/>
    <n v="-1.4285714285714287E-2"/>
  </r>
  <r>
    <m/>
    <m/>
    <m/>
    <m/>
    <m/>
    <m/>
    <m/>
    <m/>
    <m/>
    <m/>
    <m/>
    <m/>
    <m/>
    <m/>
    <m/>
    <m/>
    <m/>
    <m/>
    <m/>
    <m/>
    <m/>
    <n v="2978"/>
    <s v="CA-2017-134607"/>
    <d v="2017-10-03T00:00:00"/>
    <d v="2017-08-10T00:00:00"/>
    <s v="Second Class"/>
    <s v="HL-15040"/>
    <x v="332"/>
    <x v="0"/>
    <s v="United States"/>
    <s v="Rochester"/>
    <s v="New York"/>
    <n v="14609"/>
    <x v="3"/>
    <s v="OFF-ST-10002214"/>
    <x v="1"/>
    <x v="4"/>
    <s v="X-Rack File for Hanging Folders"/>
    <n v="22.58"/>
    <n v="2"/>
    <n v="0"/>
    <n v="5.8708"/>
    <n v="2017"/>
    <x v="2"/>
    <s v="Q4"/>
    <n v="0.26"/>
  </r>
  <r>
    <m/>
    <m/>
    <m/>
    <m/>
    <m/>
    <m/>
    <m/>
    <m/>
    <m/>
    <m/>
    <m/>
    <m/>
    <m/>
    <m/>
    <m/>
    <m/>
    <m/>
    <m/>
    <m/>
    <m/>
    <m/>
    <n v="2979"/>
    <s v="CA-2014-109232"/>
    <d v="2014-01-13T00:00:00"/>
    <s v="1/16/2014"/>
    <s v="Second Class"/>
    <s v="ND-18370"/>
    <x v="444"/>
    <x v="0"/>
    <s v="United States"/>
    <s v="Mount Pleasant"/>
    <s v="South Carolina"/>
    <n v="29464"/>
    <x v="0"/>
    <s v="FUR-CH-10000422"/>
    <x v="0"/>
    <x v="1"/>
    <s v="Global Highback Leather Tilter in Burgundy"/>
    <n v="545.94000000000005"/>
    <n v="6"/>
    <n v="0"/>
    <n v="87.350399999999993"/>
    <n v="2014"/>
    <x v="9"/>
    <s v="Q1"/>
    <n v="0.15999999999999998"/>
  </r>
  <r>
    <m/>
    <m/>
    <m/>
    <m/>
    <m/>
    <m/>
    <m/>
    <m/>
    <m/>
    <m/>
    <m/>
    <m/>
    <m/>
    <m/>
    <m/>
    <m/>
    <m/>
    <m/>
    <m/>
    <m/>
    <m/>
    <n v="2980"/>
    <s v="CA-2015-139850"/>
    <d v="2015-06-12T00:00:00"/>
    <s v="6/17/2015"/>
    <s v="Standard Class"/>
    <s v="GB-14575"/>
    <x v="673"/>
    <x v="0"/>
    <s v="United States"/>
    <s v="Philadelphia"/>
    <s v="Pennsylvania"/>
    <n v="19134"/>
    <x v="3"/>
    <s v="OFF-PA-10003848"/>
    <x v="1"/>
    <x v="10"/>
    <s v="Xerox 1997"/>
    <n v="20.736000000000001"/>
    <n v="4"/>
    <n v="0.2"/>
    <n v="7.2576000000000001"/>
    <n v="2015"/>
    <x v="1"/>
    <s v="Q2"/>
    <n v="0.35"/>
  </r>
  <r>
    <m/>
    <m/>
    <m/>
    <m/>
    <m/>
    <m/>
    <m/>
    <m/>
    <m/>
    <m/>
    <m/>
    <m/>
    <m/>
    <m/>
    <m/>
    <m/>
    <m/>
    <m/>
    <m/>
    <m/>
    <m/>
    <n v="2981"/>
    <s v="CA-2015-139850"/>
    <d v="2015-06-12T00:00:00"/>
    <s v="6/17/2015"/>
    <s v="Standard Class"/>
    <s v="GB-14575"/>
    <x v="673"/>
    <x v="0"/>
    <s v="United States"/>
    <s v="Philadelphia"/>
    <s v="Pennsylvania"/>
    <n v="19134"/>
    <x v="3"/>
    <s v="FUR-FU-10003623"/>
    <x v="0"/>
    <x v="5"/>
    <s v="DataProducts Ampli Magnifier Task Lamp, Black,"/>
    <n v="43.295999999999999"/>
    <n v="2"/>
    <n v="0.2"/>
    <n v="4.3296000000000001"/>
    <n v="2015"/>
    <x v="1"/>
    <s v="Q2"/>
    <n v="0.1"/>
  </r>
  <r>
    <m/>
    <m/>
    <m/>
    <m/>
    <m/>
    <m/>
    <m/>
    <m/>
    <m/>
    <m/>
    <m/>
    <m/>
    <m/>
    <m/>
    <m/>
    <m/>
    <m/>
    <m/>
    <m/>
    <m/>
    <m/>
    <n v="2982"/>
    <s v="CA-2014-131310"/>
    <d v="2014-07-12T00:00:00"/>
    <s v="7/18/2014"/>
    <s v="Standard Class"/>
    <s v="CL-12565"/>
    <x v="52"/>
    <x v="0"/>
    <s v="United States"/>
    <s v="Seattle"/>
    <s v="Washington"/>
    <n v="98115"/>
    <x v="1"/>
    <s v="FUR-CH-10001797"/>
    <x v="0"/>
    <x v="1"/>
    <s v="Safco Chair Connectors, 6/Carton"/>
    <n v="123.136"/>
    <n v="4"/>
    <n v="0.2"/>
    <n v="13.8528"/>
    <n v="2014"/>
    <x v="7"/>
    <s v="Q3"/>
    <n v="0.1125"/>
  </r>
  <r>
    <m/>
    <m/>
    <m/>
    <m/>
    <m/>
    <m/>
    <m/>
    <m/>
    <m/>
    <m/>
    <m/>
    <m/>
    <m/>
    <m/>
    <m/>
    <m/>
    <m/>
    <m/>
    <m/>
    <m/>
    <m/>
    <n v="2983"/>
    <s v="CA-2014-131310"/>
    <d v="2014-07-12T00:00:00"/>
    <s v="7/18/2014"/>
    <s v="Standard Class"/>
    <s v="CL-12565"/>
    <x v="52"/>
    <x v="0"/>
    <s v="United States"/>
    <s v="Seattle"/>
    <s v="Washington"/>
    <n v="98115"/>
    <x v="1"/>
    <s v="OFF-BI-10003094"/>
    <x v="1"/>
    <x v="8"/>
    <s v="Self-Adhesive Ring Binder Labels"/>
    <n v="11.263999999999999"/>
    <n v="4"/>
    <n v="0.2"/>
    <n v="3.8016000000000001"/>
    <n v="2014"/>
    <x v="7"/>
    <s v="Q3"/>
    <n v="0.33750000000000002"/>
  </r>
  <r>
    <m/>
    <m/>
    <m/>
    <m/>
    <m/>
    <m/>
    <m/>
    <m/>
    <m/>
    <m/>
    <m/>
    <m/>
    <m/>
    <m/>
    <m/>
    <m/>
    <m/>
    <m/>
    <m/>
    <m/>
    <m/>
    <n v="2984"/>
    <s v="US-2014-112872"/>
    <d v="2014-12-06T00:00:00"/>
    <d v="2014-11-12T00:00:00"/>
    <s v="Second Class"/>
    <s v="RC-19960"/>
    <x v="53"/>
    <x v="0"/>
    <s v="United States"/>
    <s v="Springfield"/>
    <s v="Oregon"/>
    <n v="97477"/>
    <x v="1"/>
    <s v="OFF-ST-10002205"/>
    <x v="1"/>
    <x v="4"/>
    <s v="File Shuttle I and Handi-File"/>
    <n v="53.423999999999999"/>
    <n v="3"/>
    <n v="0.2"/>
    <n v="4.6745999999999999"/>
    <n v="2014"/>
    <x v="4"/>
    <s v="Q4"/>
    <n v="8.7499999999999994E-2"/>
  </r>
  <r>
    <m/>
    <m/>
    <m/>
    <m/>
    <m/>
    <m/>
    <m/>
    <m/>
    <m/>
    <m/>
    <m/>
    <m/>
    <m/>
    <m/>
    <m/>
    <m/>
    <m/>
    <m/>
    <m/>
    <m/>
    <m/>
    <n v="2985"/>
    <s v="US-2014-112872"/>
    <d v="2014-12-06T00:00:00"/>
    <d v="2014-11-12T00:00:00"/>
    <s v="Second Class"/>
    <s v="RC-19960"/>
    <x v="53"/>
    <x v="0"/>
    <s v="United States"/>
    <s v="Springfield"/>
    <s v="Oregon"/>
    <n v="97477"/>
    <x v="1"/>
    <s v="FUR-TA-10003238"/>
    <x v="0"/>
    <x v="3"/>
    <s v="Chromcraft Bull-Nose Wood 48&quot; x 96&quot; Rectangular Conference Tables"/>
    <n v="275.49"/>
    <n v="1"/>
    <n v="0.5"/>
    <n v="-170.8038"/>
    <n v="2014"/>
    <x v="4"/>
    <s v="Q4"/>
    <n v="-0.62"/>
  </r>
  <r>
    <m/>
    <m/>
    <m/>
    <m/>
    <m/>
    <m/>
    <m/>
    <m/>
    <m/>
    <m/>
    <m/>
    <m/>
    <m/>
    <m/>
    <m/>
    <m/>
    <m/>
    <m/>
    <m/>
    <m/>
    <m/>
    <n v="2986"/>
    <s v="CA-2016-139269"/>
    <d v="2016-05-25T00:00:00"/>
    <s v="5/30/2016"/>
    <s v="Standard Class"/>
    <s v="JB-16045"/>
    <x v="674"/>
    <x v="2"/>
    <s v="United States"/>
    <s v="Columbus"/>
    <s v="Georgia"/>
    <n v="31907"/>
    <x v="0"/>
    <s v="FUR-FU-10000755"/>
    <x v="0"/>
    <x v="5"/>
    <s v="Eldon Expressions Mahogany Wood Desk Collection"/>
    <n v="24.96"/>
    <n v="4"/>
    <n v="0"/>
    <n v="6.24"/>
    <n v="2016"/>
    <x v="5"/>
    <s v="Q2"/>
    <n v="0.25"/>
  </r>
  <r>
    <m/>
    <m/>
    <m/>
    <m/>
    <m/>
    <m/>
    <m/>
    <m/>
    <m/>
    <m/>
    <m/>
    <m/>
    <m/>
    <m/>
    <m/>
    <m/>
    <m/>
    <m/>
    <m/>
    <m/>
    <m/>
    <n v="2987"/>
    <s v="CA-2016-139269"/>
    <d v="2016-05-25T00:00:00"/>
    <s v="5/30/2016"/>
    <s v="Standard Class"/>
    <s v="JB-16045"/>
    <x v="674"/>
    <x v="2"/>
    <s v="United States"/>
    <s v="Columbus"/>
    <s v="Georgia"/>
    <n v="31907"/>
    <x v="0"/>
    <s v="OFF-PA-10002893"/>
    <x v="1"/>
    <x v="10"/>
    <s v="Wirebound Service Call Books, 5 1/2&quot; x 4&quot;"/>
    <n v="19.36"/>
    <n v="2"/>
    <n v="0"/>
    <n v="9.2927999999999997"/>
    <n v="2016"/>
    <x v="5"/>
    <s v="Q2"/>
    <n v="0.48"/>
  </r>
  <r>
    <m/>
    <m/>
    <m/>
    <m/>
    <m/>
    <m/>
    <m/>
    <m/>
    <m/>
    <m/>
    <m/>
    <m/>
    <m/>
    <m/>
    <m/>
    <m/>
    <m/>
    <m/>
    <m/>
    <m/>
    <m/>
    <n v="2988"/>
    <s v="CA-2016-139269"/>
    <d v="2016-05-25T00:00:00"/>
    <s v="5/30/2016"/>
    <s v="Standard Class"/>
    <s v="JB-16045"/>
    <x v="674"/>
    <x v="2"/>
    <s v="United States"/>
    <s v="Columbus"/>
    <s v="Georgia"/>
    <n v="31907"/>
    <x v="0"/>
    <s v="OFF-ST-10000689"/>
    <x v="1"/>
    <x v="4"/>
    <s v="Fellowes Strictly Business Drawer File, Letter/Legal Size"/>
    <n v="1267.6500000000001"/>
    <n v="9"/>
    <n v="0"/>
    <n v="152.11799999999999"/>
    <n v="2016"/>
    <x v="5"/>
    <s v="Q2"/>
    <n v="0.11999999999999998"/>
  </r>
  <r>
    <m/>
    <m/>
    <m/>
    <m/>
    <m/>
    <m/>
    <m/>
    <m/>
    <m/>
    <m/>
    <m/>
    <m/>
    <m/>
    <m/>
    <m/>
    <m/>
    <m/>
    <m/>
    <m/>
    <m/>
    <m/>
    <n v="2989"/>
    <s v="CA-2016-139010"/>
    <d v="2016-02-21T00:00:00"/>
    <s v="2/26/2016"/>
    <s v="Second Class"/>
    <s v="MC-17635"/>
    <x v="637"/>
    <x v="1"/>
    <s v="United States"/>
    <s v="Los Angeles"/>
    <s v="California"/>
    <n v="90032"/>
    <x v="1"/>
    <s v="TEC-AC-10004227"/>
    <x v="2"/>
    <x v="11"/>
    <s v="SanDisk Ultra 16 GB MicroSDHC Class 10 Memory Card"/>
    <n v="12.99"/>
    <n v="1"/>
    <n v="0"/>
    <n v="0.77939999999999998"/>
    <n v="2016"/>
    <x v="11"/>
    <s v="Q1"/>
    <n v="0.06"/>
  </r>
  <r>
    <m/>
    <m/>
    <m/>
    <m/>
    <m/>
    <m/>
    <m/>
    <m/>
    <m/>
    <m/>
    <m/>
    <m/>
    <m/>
    <m/>
    <m/>
    <m/>
    <m/>
    <m/>
    <m/>
    <m/>
    <m/>
    <n v="2990"/>
    <s v="CA-2016-139010"/>
    <d v="2016-02-21T00:00:00"/>
    <s v="2/26/2016"/>
    <s v="Second Class"/>
    <s v="MC-17635"/>
    <x v="637"/>
    <x v="1"/>
    <s v="United States"/>
    <s v="Los Angeles"/>
    <s v="California"/>
    <n v="90032"/>
    <x v="1"/>
    <s v="OFF-BI-10000174"/>
    <x v="1"/>
    <x v="8"/>
    <s v="Wilson Jones Clip &amp; Carry Folder Binder Tool for Ring Binders, Clear"/>
    <n v="18.559999999999999"/>
    <n v="4"/>
    <n v="0.2"/>
    <n v="6.4960000000000004"/>
    <n v="2016"/>
    <x v="11"/>
    <s v="Q1"/>
    <n v="0.35000000000000003"/>
  </r>
  <r>
    <m/>
    <m/>
    <m/>
    <m/>
    <m/>
    <m/>
    <m/>
    <m/>
    <m/>
    <m/>
    <m/>
    <m/>
    <m/>
    <m/>
    <m/>
    <m/>
    <m/>
    <m/>
    <m/>
    <m/>
    <m/>
    <n v="2991"/>
    <s v="CA-2016-139010"/>
    <d v="2016-02-21T00:00:00"/>
    <s v="2/26/2016"/>
    <s v="Second Class"/>
    <s v="MC-17635"/>
    <x v="637"/>
    <x v="1"/>
    <s v="United States"/>
    <s v="Los Angeles"/>
    <s v="California"/>
    <n v="90032"/>
    <x v="1"/>
    <s v="OFF-ST-10001809"/>
    <x v="1"/>
    <x v="4"/>
    <s v="Fellowes Officeware Wire Shelving"/>
    <n v="449.15"/>
    <n v="5"/>
    <n v="0"/>
    <n v="8.9830000000000005"/>
    <n v="2016"/>
    <x v="11"/>
    <s v="Q1"/>
    <n v="2.0000000000000004E-2"/>
  </r>
  <r>
    <m/>
    <m/>
    <m/>
    <m/>
    <m/>
    <m/>
    <m/>
    <m/>
    <m/>
    <m/>
    <m/>
    <m/>
    <m/>
    <m/>
    <m/>
    <m/>
    <m/>
    <m/>
    <m/>
    <m/>
    <m/>
    <n v="2992"/>
    <s v="CA-2016-139010"/>
    <d v="2016-02-21T00:00:00"/>
    <s v="2/26/2016"/>
    <s v="Second Class"/>
    <s v="MC-17635"/>
    <x v="637"/>
    <x v="1"/>
    <s v="United States"/>
    <s v="Los Angeles"/>
    <s v="California"/>
    <n v="90032"/>
    <x v="1"/>
    <s v="OFF-BI-10002309"/>
    <x v="1"/>
    <x v="8"/>
    <s v="Avery Heavy-Duty EZD  Binder With Locking Rings"/>
    <n v="31.248000000000001"/>
    <n v="7"/>
    <n v="0.2"/>
    <n v="10.9368"/>
    <n v="2016"/>
    <x v="11"/>
    <s v="Q1"/>
    <n v="0.35"/>
  </r>
  <r>
    <m/>
    <m/>
    <m/>
    <m/>
    <m/>
    <m/>
    <m/>
    <m/>
    <m/>
    <m/>
    <m/>
    <m/>
    <m/>
    <m/>
    <m/>
    <m/>
    <m/>
    <m/>
    <m/>
    <m/>
    <m/>
    <n v="2993"/>
    <s v="CA-2016-134376"/>
    <d v="2016-10-02T00:00:00"/>
    <d v="2016-06-10T00:00:00"/>
    <s v="Standard Class"/>
    <s v="TT-21265"/>
    <x v="640"/>
    <x v="1"/>
    <s v="United States"/>
    <s v="New York City"/>
    <s v="New York"/>
    <n v="10024"/>
    <x v="3"/>
    <s v="OFF-AP-10004532"/>
    <x v="1"/>
    <x v="9"/>
    <s v="Kensington 6 Outlet Guardian Standard Surge Protector"/>
    <n v="61.44"/>
    <n v="3"/>
    <n v="0"/>
    <n v="16.588799999999999"/>
    <n v="2016"/>
    <x v="2"/>
    <s v="Q4"/>
    <n v="0.27"/>
  </r>
  <r>
    <m/>
    <m/>
    <m/>
    <m/>
    <m/>
    <m/>
    <m/>
    <m/>
    <m/>
    <m/>
    <m/>
    <m/>
    <m/>
    <m/>
    <m/>
    <m/>
    <m/>
    <m/>
    <m/>
    <m/>
    <m/>
    <n v="2994"/>
    <s v="CA-2017-147291"/>
    <d v="2017-03-11T00:00:00"/>
    <s v="3/17/2017"/>
    <s v="Standard Class"/>
    <s v="MJ-17740"/>
    <x v="77"/>
    <x v="0"/>
    <s v="United States"/>
    <s v="Detroit"/>
    <s v="Michigan"/>
    <n v="48227"/>
    <x v="2"/>
    <s v="OFF-BI-10003091"/>
    <x v="1"/>
    <x v="8"/>
    <s v="GBC DocuBind TL200 Manual Binding Machine"/>
    <n v="895.92"/>
    <n v="4"/>
    <n v="0"/>
    <n v="421.08240000000001"/>
    <n v="2017"/>
    <x v="10"/>
    <s v="Q1"/>
    <n v="0.47000000000000003"/>
  </r>
  <r>
    <m/>
    <m/>
    <m/>
    <m/>
    <m/>
    <m/>
    <m/>
    <m/>
    <m/>
    <m/>
    <m/>
    <m/>
    <m/>
    <m/>
    <m/>
    <m/>
    <m/>
    <m/>
    <m/>
    <m/>
    <m/>
    <n v="2995"/>
    <s v="CA-2016-112893"/>
    <d v="2016-09-09T00:00:00"/>
    <s v="9/13/2016"/>
    <s v="Second Class"/>
    <s v="AT-10735"/>
    <x v="247"/>
    <x v="0"/>
    <s v="United States"/>
    <s v="Stockton"/>
    <s v="California"/>
    <n v="95207"/>
    <x v="1"/>
    <s v="OFF-BI-10004654"/>
    <x v="1"/>
    <x v="8"/>
    <s v="VariCap6 Expandable Binder"/>
    <n v="55.36"/>
    <n v="4"/>
    <n v="0.2"/>
    <n v="18.684000000000001"/>
    <n v="2016"/>
    <x v="8"/>
    <s v="Q3"/>
    <n v="0.33750000000000002"/>
  </r>
  <r>
    <m/>
    <m/>
    <m/>
    <m/>
    <m/>
    <m/>
    <m/>
    <m/>
    <m/>
    <m/>
    <m/>
    <m/>
    <m/>
    <m/>
    <m/>
    <m/>
    <m/>
    <m/>
    <m/>
    <m/>
    <m/>
    <n v="2996"/>
    <s v="US-2014-150532"/>
    <d v="2014-07-14T00:00:00"/>
    <s v="7/21/2014"/>
    <s v="Standard Class"/>
    <s v="PB-19150"/>
    <x v="171"/>
    <x v="0"/>
    <s v="United States"/>
    <s v="Phoenix"/>
    <s v="Arizona"/>
    <n v="85023"/>
    <x v="1"/>
    <s v="OFF-ST-10000760"/>
    <x v="1"/>
    <x v="4"/>
    <s v="Eldon Fold 'N Roll Cart System"/>
    <n v="55.92"/>
    <n v="5"/>
    <n v="0.2"/>
    <n v="6.2910000000000004"/>
    <n v="2014"/>
    <x v="7"/>
    <s v="Q3"/>
    <n v="0.1125"/>
  </r>
  <r>
    <m/>
    <m/>
    <m/>
    <m/>
    <m/>
    <m/>
    <m/>
    <m/>
    <m/>
    <m/>
    <m/>
    <m/>
    <m/>
    <m/>
    <m/>
    <m/>
    <m/>
    <m/>
    <m/>
    <m/>
    <m/>
    <n v="2997"/>
    <s v="CA-2014-138317"/>
    <d v="2014-06-21T00:00:00"/>
    <s v="6/25/2014"/>
    <s v="Standard Class"/>
    <s v="NW-18400"/>
    <x v="508"/>
    <x v="0"/>
    <s v="United States"/>
    <s v="Philadelphia"/>
    <s v="Pennsylvania"/>
    <n v="19120"/>
    <x v="3"/>
    <s v="OFF-EN-10001539"/>
    <x v="1"/>
    <x v="12"/>
    <s v="Staple envelope"/>
    <n v="24.896000000000001"/>
    <n v="4"/>
    <n v="0.2"/>
    <n v="8.4024000000000001"/>
    <n v="2014"/>
    <x v="1"/>
    <s v="Q2"/>
    <n v="0.33749999999999997"/>
  </r>
  <r>
    <m/>
    <m/>
    <m/>
    <m/>
    <m/>
    <m/>
    <m/>
    <m/>
    <m/>
    <m/>
    <m/>
    <m/>
    <m/>
    <m/>
    <m/>
    <m/>
    <m/>
    <m/>
    <m/>
    <m/>
    <m/>
    <n v="2998"/>
    <s v="CA-2014-138317"/>
    <d v="2014-06-21T00:00:00"/>
    <s v="6/25/2014"/>
    <s v="Standard Class"/>
    <s v="NW-18400"/>
    <x v="508"/>
    <x v="0"/>
    <s v="United States"/>
    <s v="Philadelphia"/>
    <s v="Pennsylvania"/>
    <n v="19120"/>
    <x v="3"/>
    <s v="FUR-FU-10000550"/>
    <x v="0"/>
    <x v="5"/>
    <s v="Stacking Trays by OIC"/>
    <n v="3.984"/>
    <n v="1"/>
    <n v="0.2"/>
    <n v="0.64739999999999998"/>
    <n v="2014"/>
    <x v="1"/>
    <s v="Q2"/>
    <n v="0.16250000000000001"/>
  </r>
  <r>
    <m/>
    <m/>
    <m/>
    <m/>
    <m/>
    <m/>
    <m/>
    <m/>
    <m/>
    <m/>
    <m/>
    <m/>
    <m/>
    <m/>
    <m/>
    <m/>
    <m/>
    <m/>
    <m/>
    <m/>
    <m/>
    <n v="2999"/>
    <s v="CA-2014-138317"/>
    <d v="2014-06-21T00:00:00"/>
    <s v="6/25/2014"/>
    <s v="Standard Class"/>
    <s v="NW-18400"/>
    <x v="508"/>
    <x v="0"/>
    <s v="United States"/>
    <s v="Philadelphia"/>
    <s v="Pennsylvania"/>
    <n v="19120"/>
    <x v="3"/>
    <s v="TEC-AC-10003628"/>
    <x v="2"/>
    <x v="11"/>
    <s v="Logitech 910-002974 M325 Wireless Mouse for Web Scrolling"/>
    <n v="95.968000000000004"/>
    <n v="4"/>
    <n v="0.2"/>
    <n v="28.790400000000002"/>
    <n v="2014"/>
    <x v="1"/>
    <s v="Q2"/>
    <n v="0.3"/>
  </r>
  <r>
    <m/>
    <m/>
    <m/>
    <m/>
    <m/>
    <m/>
    <m/>
    <m/>
    <m/>
    <m/>
    <m/>
    <m/>
    <m/>
    <m/>
    <m/>
    <m/>
    <m/>
    <m/>
    <m/>
    <m/>
    <m/>
    <n v="3000"/>
    <s v="CA-2014-138317"/>
    <d v="2014-06-21T00:00:00"/>
    <s v="6/25/2014"/>
    <s v="Standard Class"/>
    <s v="NW-18400"/>
    <x v="508"/>
    <x v="0"/>
    <s v="United States"/>
    <s v="Philadelphia"/>
    <s v="Pennsylvania"/>
    <n v="19120"/>
    <x v="3"/>
    <s v="TEC-MA-10004521"/>
    <x v="2"/>
    <x v="15"/>
    <s v="Epson Perfection V600 Photo Scanner"/>
    <n v="206.99100000000001"/>
    <n v="3"/>
    <n v="0.7"/>
    <n v="-172.49250000000001"/>
    <n v="2014"/>
    <x v="1"/>
    <s v="Q2"/>
    <n v="-0.83333333333333326"/>
  </r>
  <r>
    <m/>
    <m/>
    <m/>
    <m/>
    <m/>
    <m/>
    <m/>
    <m/>
    <m/>
    <m/>
    <m/>
    <m/>
    <m/>
    <m/>
    <m/>
    <m/>
    <m/>
    <m/>
    <m/>
    <m/>
    <m/>
    <n v="3001"/>
    <s v="CA-2014-138317"/>
    <d v="2014-06-21T00:00:00"/>
    <s v="6/25/2014"/>
    <s v="Standard Class"/>
    <s v="NW-18400"/>
    <x v="508"/>
    <x v="0"/>
    <s v="United States"/>
    <s v="Philadelphia"/>
    <s v="Pennsylvania"/>
    <n v="19120"/>
    <x v="3"/>
    <s v="OFF-AP-10003860"/>
    <x v="1"/>
    <x v="9"/>
    <s v="Fellowes Advanced 8 Outlet Surge Suppressor with Phone/Fax Protection"/>
    <n v="44.415999999999997"/>
    <n v="2"/>
    <n v="0.2"/>
    <n v="3.8864000000000001"/>
    <n v="2014"/>
    <x v="1"/>
    <s v="Q2"/>
    <n v="8.7500000000000008E-2"/>
  </r>
  <r>
    <m/>
    <m/>
    <m/>
    <m/>
    <m/>
    <m/>
    <m/>
    <m/>
    <m/>
    <m/>
    <m/>
    <m/>
    <m/>
    <m/>
    <m/>
    <m/>
    <m/>
    <m/>
    <m/>
    <m/>
    <m/>
    <n v="3002"/>
    <s v="CA-2014-138317"/>
    <d v="2014-06-21T00:00:00"/>
    <s v="6/25/2014"/>
    <s v="Standard Class"/>
    <s v="NW-18400"/>
    <x v="508"/>
    <x v="0"/>
    <s v="United States"/>
    <s v="Philadelphia"/>
    <s v="Pennsylvania"/>
    <n v="19120"/>
    <x v="3"/>
    <s v="OFF-BI-10000069"/>
    <x v="1"/>
    <x v="8"/>
    <s v="GBC Prepunched Paper, 19-Hole, for Binding Systems, 24-lb"/>
    <n v="9.0060000000000002"/>
    <n v="2"/>
    <n v="0.7"/>
    <n v="-7.2047999999999996"/>
    <n v="2014"/>
    <x v="1"/>
    <s v="Q2"/>
    <n v="-0.79999999999999993"/>
  </r>
  <r>
    <m/>
    <m/>
    <m/>
    <m/>
    <m/>
    <m/>
    <m/>
    <m/>
    <m/>
    <m/>
    <m/>
    <m/>
    <m/>
    <m/>
    <m/>
    <m/>
    <m/>
    <m/>
    <m/>
    <m/>
    <m/>
    <n v="3003"/>
    <s v="CA-2015-130610"/>
    <d v="2015-07-05T00:00:00"/>
    <d v="2015-10-07T00:00:00"/>
    <s v="Standard Class"/>
    <s v="VP-21730"/>
    <x v="163"/>
    <x v="2"/>
    <s v="United States"/>
    <s v="Sterling Heights"/>
    <s v="Michigan"/>
    <n v="48310"/>
    <x v="2"/>
    <s v="OFF-BI-10003655"/>
    <x v="1"/>
    <x v="8"/>
    <s v="Durable Pressboard Binders"/>
    <n v="19"/>
    <n v="5"/>
    <n v="0"/>
    <n v="8.93"/>
    <n v="2015"/>
    <x v="7"/>
    <s v="Q3"/>
    <n v="0.47"/>
  </r>
  <r>
    <m/>
    <m/>
    <m/>
    <m/>
    <m/>
    <m/>
    <m/>
    <m/>
    <m/>
    <m/>
    <m/>
    <m/>
    <m/>
    <m/>
    <m/>
    <m/>
    <m/>
    <m/>
    <m/>
    <m/>
    <m/>
    <n v="3004"/>
    <s v="CA-2017-104381"/>
    <d v="2017-12-16T00:00:00"/>
    <s v="12/23/2017"/>
    <s v="Standard Class"/>
    <s v="RD-19810"/>
    <x v="279"/>
    <x v="2"/>
    <s v="United States"/>
    <s v="Rochester"/>
    <s v="New York"/>
    <n v="14609"/>
    <x v="3"/>
    <s v="OFF-BI-10001628"/>
    <x v="1"/>
    <x v="8"/>
    <s v="Acco Data Flex Cable Posts For Top &amp; Bottom Load Binders, 6&quot; Capacity"/>
    <n v="33.375999999999998"/>
    <n v="4"/>
    <n v="0.2"/>
    <n v="10.43"/>
    <n v="2017"/>
    <x v="4"/>
    <s v="Q4"/>
    <n v="0.3125"/>
  </r>
  <r>
    <m/>
    <m/>
    <m/>
    <m/>
    <m/>
    <m/>
    <m/>
    <m/>
    <m/>
    <m/>
    <m/>
    <m/>
    <m/>
    <m/>
    <m/>
    <m/>
    <m/>
    <m/>
    <m/>
    <m/>
    <m/>
    <n v="3005"/>
    <s v="CA-2016-131499"/>
    <d v="2016-09-08T00:00:00"/>
    <d v="2016-10-09T00:00:00"/>
    <s v="First Class"/>
    <s v="MG-17875"/>
    <x v="675"/>
    <x v="2"/>
    <s v="United States"/>
    <s v="New York City"/>
    <s v="New York"/>
    <n v="10011"/>
    <x v="3"/>
    <s v="OFF-AP-10003779"/>
    <x v="1"/>
    <x v="9"/>
    <s v="Kensington 7 Outlet MasterPiece Power Center with Fax/Phone Line Protection"/>
    <n v="207.48"/>
    <n v="1"/>
    <n v="0"/>
    <n v="62.244"/>
    <n v="2016"/>
    <x v="8"/>
    <s v="Q3"/>
    <n v="0.3"/>
  </r>
  <r>
    <m/>
    <m/>
    <m/>
    <m/>
    <m/>
    <m/>
    <m/>
    <m/>
    <m/>
    <m/>
    <m/>
    <m/>
    <m/>
    <m/>
    <m/>
    <m/>
    <m/>
    <m/>
    <m/>
    <m/>
    <m/>
    <n v="3006"/>
    <s v="CA-2014-148761"/>
    <d v="2014-05-17T00:00:00"/>
    <s v="5/21/2014"/>
    <s v="Standard Class"/>
    <s v="PA-19060"/>
    <x v="50"/>
    <x v="2"/>
    <s v="United States"/>
    <s v="Eau Claire"/>
    <s v="Wisconsin"/>
    <n v="54703"/>
    <x v="2"/>
    <s v="OFF-BI-10000666"/>
    <x v="1"/>
    <x v="8"/>
    <s v="Surelock Post Binders"/>
    <n v="91.68"/>
    <n v="3"/>
    <n v="0"/>
    <n v="45.84"/>
    <n v="2014"/>
    <x v="5"/>
    <s v="Q2"/>
    <n v="0.5"/>
  </r>
  <r>
    <m/>
    <m/>
    <m/>
    <m/>
    <m/>
    <m/>
    <m/>
    <m/>
    <m/>
    <m/>
    <m/>
    <m/>
    <m/>
    <m/>
    <m/>
    <m/>
    <m/>
    <m/>
    <m/>
    <m/>
    <m/>
    <n v="3007"/>
    <s v="CA-2017-116519"/>
    <d v="2017-10-13T00:00:00"/>
    <s v="10/15/2017"/>
    <s v="First Class"/>
    <s v="CR-12730"/>
    <x v="257"/>
    <x v="0"/>
    <s v="United States"/>
    <s v="New York City"/>
    <s v="New York"/>
    <n v="10009"/>
    <x v="3"/>
    <s v="OFF-AP-10000828"/>
    <x v="1"/>
    <x v="9"/>
    <s v="Avanti 4.4 Cu. Ft. Refrigerator"/>
    <n v="904.9"/>
    <n v="5"/>
    <n v="0"/>
    <n v="253.37200000000001"/>
    <n v="2017"/>
    <x v="2"/>
    <s v="Q4"/>
    <n v="0.28000000000000003"/>
  </r>
  <r>
    <m/>
    <m/>
    <m/>
    <m/>
    <m/>
    <m/>
    <m/>
    <m/>
    <m/>
    <m/>
    <m/>
    <m/>
    <m/>
    <m/>
    <m/>
    <m/>
    <m/>
    <m/>
    <m/>
    <m/>
    <m/>
    <n v="3008"/>
    <s v="CA-2014-130729"/>
    <d v="2014-10-24T00:00:00"/>
    <s v="10/29/2014"/>
    <s v="Standard Class"/>
    <s v="AA-10375"/>
    <x v="211"/>
    <x v="0"/>
    <s v="United States"/>
    <s v="Rancho Cucamonga"/>
    <s v="California"/>
    <n v="91730"/>
    <x v="1"/>
    <s v="OFF-BI-10002706"/>
    <x v="1"/>
    <x v="8"/>
    <s v="Avery Premier Heavy-Duty Binder with Round Locking Rings"/>
    <n v="34.271999999999998"/>
    <n v="3"/>
    <n v="0.2"/>
    <n v="11.138400000000001"/>
    <n v="2014"/>
    <x v="2"/>
    <s v="Q4"/>
    <n v="0.32500000000000001"/>
  </r>
  <r>
    <m/>
    <m/>
    <m/>
    <m/>
    <m/>
    <m/>
    <m/>
    <m/>
    <m/>
    <m/>
    <m/>
    <m/>
    <m/>
    <m/>
    <m/>
    <m/>
    <m/>
    <m/>
    <m/>
    <m/>
    <m/>
    <n v="3009"/>
    <s v="CA-2016-124772"/>
    <d v="2016-12-05T00:00:00"/>
    <d v="2016-06-12T00:00:00"/>
    <s v="First Class"/>
    <s v="JG-15160"/>
    <x v="506"/>
    <x v="0"/>
    <s v="United States"/>
    <s v="Murray"/>
    <s v="Kentucky"/>
    <n v="42071"/>
    <x v="0"/>
    <s v="FUR-FU-10004748"/>
    <x v="0"/>
    <x v="5"/>
    <s v="Howard Miller 16&quot; Diameter Gallery Wall Clock"/>
    <n v="191.82"/>
    <n v="3"/>
    <n v="0"/>
    <n v="74.809799999999996"/>
    <n v="2016"/>
    <x v="4"/>
    <s v="Q4"/>
    <n v="0.39"/>
  </r>
  <r>
    <m/>
    <m/>
    <m/>
    <m/>
    <m/>
    <m/>
    <m/>
    <m/>
    <m/>
    <m/>
    <m/>
    <m/>
    <m/>
    <m/>
    <m/>
    <m/>
    <m/>
    <m/>
    <m/>
    <m/>
    <m/>
    <n v="3010"/>
    <s v="CA-2016-115525"/>
    <d v="2016-07-25T00:00:00"/>
    <s v="7/29/2016"/>
    <s v="Standard Class"/>
    <s v="RR-19525"/>
    <x v="645"/>
    <x v="1"/>
    <s v="United States"/>
    <s v="Toledo"/>
    <s v="Ohio"/>
    <n v="43615"/>
    <x v="3"/>
    <s v="OFF-AP-10000026"/>
    <x v="1"/>
    <x v="9"/>
    <s v="Tripp Lite Isotel 6 Outlet Surge Protector with Fax/Modem Protection"/>
    <n v="243.88"/>
    <n v="5"/>
    <n v="0.2"/>
    <n v="27.436499999999999"/>
    <n v="2016"/>
    <x v="7"/>
    <s v="Q3"/>
    <n v="0.1125"/>
  </r>
  <r>
    <m/>
    <m/>
    <m/>
    <m/>
    <m/>
    <m/>
    <m/>
    <m/>
    <m/>
    <m/>
    <m/>
    <m/>
    <m/>
    <m/>
    <m/>
    <m/>
    <m/>
    <m/>
    <m/>
    <m/>
    <m/>
    <n v="3011"/>
    <s v="CA-2017-134845"/>
    <d v="2017-04-17T00:00:00"/>
    <s v="4/23/2017"/>
    <s v="Standard Class"/>
    <s v="SR-20425"/>
    <x v="676"/>
    <x v="2"/>
    <s v="United States"/>
    <s v="Louisville"/>
    <s v="Colorado"/>
    <n v="80027"/>
    <x v="1"/>
    <s v="OFF-BI-10000773"/>
    <x v="1"/>
    <x v="8"/>
    <s v="Insertable Tab Post Binder Dividers"/>
    <n v="12.03"/>
    <n v="5"/>
    <n v="0.7"/>
    <n v="-9.2230000000000008"/>
    <n v="2017"/>
    <x v="3"/>
    <s v="Q2"/>
    <n v="-0.76666666666666672"/>
  </r>
  <r>
    <m/>
    <m/>
    <m/>
    <m/>
    <m/>
    <m/>
    <m/>
    <m/>
    <m/>
    <m/>
    <m/>
    <m/>
    <m/>
    <m/>
    <m/>
    <m/>
    <m/>
    <m/>
    <m/>
    <m/>
    <m/>
    <n v="3012"/>
    <s v="CA-2017-134845"/>
    <d v="2017-04-17T00:00:00"/>
    <s v="4/23/2017"/>
    <s v="Standard Class"/>
    <s v="SR-20425"/>
    <x v="676"/>
    <x v="2"/>
    <s v="United States"/>
    <s v="Louisville"/>
    <s v="Colorado"/>
    <n v="80027"/>
    <x v="1"/>
    <s v="TEC-MA-10000822"/>
    <x v="2"/>
    <x v="15"/>
    <s v="Lexmark MX611dhe Monochrome Laser Printer"/>
    <n v="2549.9850000000001"/>
    <n v="5"/>
    <n v="0.7"/>
    <n v="-3399.98"/>
    <n v="2017"/>
    <x v="3"/>
    <s v="Q2"/>
    <n v="-1.3333333333333333"/>
  </r>
  <r>
    <m/>
    <m/>
    <m/>
    <m/>
    <m/>
    <m/>
    <m/>
    <m/>
    <m/>
    <m/>
    <m/>
    <m/>
    <m/>
    <m/>
    <m/>
    <m/>
    <m/>
    <m/>
    <m/>
    <m/>
    <m/>
    <n v="3013"/>
    <s v="CA-2017-134845"/>
    <d v="2017-04-17T00:00:00"/>
    <s v="4/23/2017"/>
    <s v="Standard Class"/>
    <s v="SR-20425"/>
    <x v="676"/>
    <x v="2"/>
    <s v="United States"/>
    <s v="Louisville"/>
    <s v="Colorado"/>
    <n v="80027"/>
    <x v="1"/>
    <s v="OFF-BI-10001543"/>
    <x v="1"/>
    <x v="8"/>
    <s v="GBC VeloBinder Manual Binding System"/>
    <n v="21.594000000000001"/>
    <n v="2"/>
    <n v="0.7"/>
    <n v="-15.835599999999999"/>
    <n v="2017"/>
    <x v="3"/>
    <s v="Q2"/>
    <n v="-0.73333333333333328"/>
  </r>
  <r>
    <m/>
    <m/>
    <m/>
    <m/>
    <m/>
    <m/>
    <m/>
    <m/>
    <m/>
    <m/>
    <m/>
    <m/>
    <m/>
    <m/>
    <m/>
    <m/>
    <m/>
    <m/>
    <m/>
    <m/>
    <m/>
    <n v="3014"/>
    <s v="CA-2017-134845"/>
    <d v="2017-04-17T00:00:00"/>
    <s v="4/23/2017"/>
    <s v="Standard Class"/>
    <s v="SR-20425"/>
    <x v="676"/>
    <x v="2"/>
    <s v="United States"/>
    <s v="Louisville"/>
    <s v="Colorado"/>
    <n v="80027"/>
    <x v="1"/>
    <s v="OFF-BI-10003355"/>
    <x v="1"/>
    <x v="8"/>
    <s v="Cardinal Holdit Business Card Pockets"/>
    <n v="8.9640000000000004"/>
    <n v="6"/>
    <n v="0.7"/>
    <n v="-6.5735999999999999"/>
    <n v="2017"/>
    <x v="3"/>
    <s v="Q2"/>
    <n v="-0.73333333333333328"/>
  </r>
  <r>
    <m/>
    <m/>
    <m/>
    <m/>
    <m/>
    <m/>
    <m/>
    <m/>
    <m/>
    <m/>
    <m/>
    <m/>
    <m/>
    <m/>
    <m/>
    <m/>
    <m/>
    <m/>
    <m/>
    <m/>
    <m/>
    <n v="3015"/>
    <s v="CA-2017-134845"/>
    <d v="2017-04-17T00:00:00"/>
    <s v="4/23/2017"/>
    <s v="Standard Class"/>
    <s v="SR-20425"/>
    <x v="676"/>
    <x v="2"/>
    <s v="United States"/>
    <s v="Louisville"/>
    <s v="Colorado"/>
    <n v="80027"/>
    <x v="1"/>
    <s v="OFF-PA-10002005"/>
    <x v="1"/>
    <x v="10"/>
    <s v="Xerox 225"/>
    <n v="20.736000000000001"/>
    <n v="4"/>
    <n v="0.2"/>
    <n v="7.2576000000000001"/>
    <n v="2017"/>
    <x v="3"/>
    <s v="Q2"/>
    <n v="0.35"/>
  </r>
  <r>
    <m/>
    <m/>
    <m/>
    <m/>
    <m/>
    <m/>
    <m/>
    <m/>
    <m/>
    <m/>
    <m/>
    <m/>
    <m/>
    <m/>
    <m/>
    <m/>
    <m/>
    <m/>
    <m/>
    <m/>
    <m/>
    <n v="3016"/>
    <s v="US-2015-138919"/>
    <d v="2015-09-17T00:00:00"/>
    <s v="9/21/2015"/>
    <s v="Standard Class"/>
    <s v="LS-16975"/>
    <x v="60"/>
    <x v="2"/>
    <s v="United States"/>
    <s v="New York City"/>
    <s v="New York"/>
    <n v="10035"/>
    <x v="3"/>
    <s v="FUR-TA-10004154"/>
    <x v="0"/>
    <x v="3"/>
    <s v="Riverside Furniture Oval Coffee Table, Oval End Table, End Table with Drawer"/>
    <n v="344.22"/>
    <n v="2"/>
    <n v="0.4"/>
    <n v="-103.26600000000001"/>
    <n v="2015"/>
    <x v="8"/>
    <s v="Q3"/>
    <n v="-0.3"/>
  </r>
  <r>
    <m/>
    <m/>
    <m/>
    <m/>
    <m/>
    <m/>
    <m/>
    <m/>
    <m/>
    <m/>
    <m/>
    <m/>
    <m/>
    <m/>
    <m/>
    <m/>
    <m/>
    <m/>
    <m/>
    <m/>
    <m/>
    <n v="3017"/>
    <s v="US-2016-160528"/>
    <d v="2016-08-23T00:00:00"/>
    <s v="8/30/2016"/>
    <s v="Standard Class"/>
    <s v="MH-18115"/>
    <x v="414"/>
    <x v="2"/>
    <s v="United States"/>
    <s v="Pharr"/>
    <s v="Texas"/>
    <n v="78577"/>
    <x v="2"/>
    <s v="OFF-ST-10002743"/>
    <x v="1"/>
    <x v="4"/>
    <s v="SAFCO Boltless Steel Shelving"/>
    <n v="727.29600000000005"/>
    <n v="8"/>
    <n v="0.2"/>
    <n v="-172.7328"/>
    <n v="2016"/>
    <x v="6"/>
    <s v="Q3"/>
    <n v="-0.23749999999999999"/>
  </r>
  <r>
    <m/>
    <m/>
    <m/>
    <m/>
    <m/>
    <m/>
    <m/>
    <m/>
    <m/>
    <m/>
    <m/>
    <m/>
    <m/>
    <m/>
    <m/>
    <m/>
    <m/>
    <m/>
    <m/>
    <m/>
    <m/>
    <n v="3018"/>
    <s v="US-2016-160528"/>
    <d v="2016-08-23T00:00:00"/>
    <s v="8/30/2016"/>
    <s v="Standard Class"/>
    <s v="MH-18115"/>
    <x v="414"/>
    <x v="2"/>
    <s v="United States"/>
    <s v="Pharr"/>
    <s v="Texas"/>
    <n v="78577"/>
    <x v="2"/>
    <s v="FUR-FU-10004973"/>
    <x v="0"/>
    <x v="5"/>
    <s v="Flat Face Poster Frame"/>
    <n v="22.608000000000001"/>
    <n v="3"/>
    <n v="0.6"/>
    <n v="-10.1736"/>
    <n v="2016"/>
    <x v="6"/>
    <s v="Q3"/>
    <n v="-0.45"/>
  </r>
  <r>
    <m/>
    <m/>
    <m/>
    <m/>
    <m/>
    <m/>
    <m/>
    <m/>
    <m/>
    <m/>
    <m/>
    <m/>
    <m/>
    <m/>
    <m/>
    <m/>
    <m/>
    <m/>
    <m/>
    <m/>
    <m/>
    <n v="3019"/>
    <s v="US-2016-160528"/>
    <d v="2016-08-23T00:00:00"/>
    <s v="8/30/2016"/>
    <s v="Standard Class"/>
    <s v="MH-18115"/>
    <x v="414"/>
    <x v="2"/>
    <s v="United States"/>
    <s v="Pharr"/>
    <s v="Texas"/>
    <n v="78577"/>
    <x v="2"/>
    <s v="TEC-AC-10002842"/>
    <x v="2"/>
    <x v="11"/>
    <s v="WD My Passport Ultra 2TB Portable External Hard Drive"/>
    <n v="666.4"/>
    <n v="7"/>
    <n v="0.2"/>
    <n v="-33.32"/>
    <n v="2016"/>
    <x v="6"/>
    <s v="Q3"/>
    <n v="-0.05"/>
  </r>
  <r>
    <m/>
    <m/>
    <m/>
    <m/>
    <m/>
    <m/>
    <m/>
    <m/>
    <m/>
    <m/>
    <m/>
    <m/>
    <m/>
    <m/>
    <m/>
    <m/>
    <m/>
    <m/>
    <m/>
    <m/>
    <m/>
    <n v="3020"/>
    <s v="CA-2015-123568"/>
    <d v="2015-11-08T00:00:00"/>
    <s v="11/14/2015"/>
    <s v="Standard Class"/>
    <s v="SC-20095"/>
    <x v="183"/>
    <x v="0"/>
    <s v="United States"/>
    <s v="West Jordan"/>
    <s v="Utah"/>
    <n v="84084"/>
    <x v="1"/>
    <s v="OFF-FA-10002701"/>
    <x v="1"/>
    <x v="13"/>
    <s v="Alliance Rubber Bands"/>
    <n v="5.04"/>
    <n v="3"/>
    <n v="0"/>
    <n v="0.2016"/>
    <n v="2015"/>
    <x v="0"/>
    <s v="Q4"/>
    <n v="0.04"/>
  </r>
  <r>
    <m/>
    <m/>
    <m/>
    <m/>
    <m/>
    <m/>
    <m/>
    <m/>
    <m/>
    <m/>
    <m/>
    <m/>
    <m/>
    <m/>
    <m/>
    <m/>
    <m/>
    <m/>
    <m/>
    <m/>
    <m/>
    <n v="3021"/>
    <s v="CA-2015-123568"/>
    <d v="2015-11-08T00:00:00"/>
    <s v="11/14/2015"/>
    <s v="Standard Class"/>
    <s v="SC-20095"/>
    <x v="183"/>
    <x v="0"/>
    <s v="United States"/>
    <s v="West Jordan"/>
    <s v="Utah"/>
    <n v="84084"/>
    <x v="1"/>
    <s v="OFF-PA-10001125"/>
    <x v="1"/>
    <x v="10"/>
    <s v="Xerox 1988"/>
    <n v="92.94"/>
    <n v="3"/>
    <n v="0"/>
    <n v="41.823"/>
    <n v="2015"/>
    <x v="0"/>
    <s v="Q4"/>
    <n v="0.45"/>
  </r>
  <r>
    <m/>
    <m/>
    <m/>
    <m/>
    <m/>
    <m/>
    <m/>
    <m/>
    <m/>
    <m/>
    <m/>
    <m/>
    <m/>
    <m/>
    <m/>
    <m/>
    <m/>
    <m/>
    <m/>
    <m/>
    <m/>
    <n v="3022"/>
    <s v="CA-2015-123568"/>
    <d v="2015-11-08T00:00:00"/>
    <s v="11/14/2015"/>
    <s v="Standard Class"/>
    <s v="SC-20095"/>
    <x v="183"/>
    <x v="0"/>
    <s v="United States"/>
    <s v="West Jordan"/>
    <s v="Utah"/>
    <n v="84084"/>
    <x v="1"/>
    <s v="FUR-FU-10004090"/>
    <x v="0"/>
    <x v="5"/>
    <s v="Executive Impressions 14&quot; Contract Wall Clock"/>
    <n v="66.69"/>
    <n v="3"/>
    <n v="0"/>
    <n v="22.0077"/>
    <n v="2015"/>
    <x v="0"/>
    <s v="Q4"/>
    <n v="0.33"/>
  </r>
  <r>
    <m/>
    <m/>
    <m/>
    <m/>
    <m/>
    <m/>
    <m/>
    <m/>
    <m/>
    <m/>
    <m/>
    <m/>
    <m/>
    <m/>
    <m/>
    <m/>
    <m/>
    <m/>
    <m/>
    <m/>
    <m/>
    <n v="3023"/>
    <s v="CA-2015-123568"/>
    <d v="2015-11-08T00:00:00"/>
    <s v="11/14/2015"/>
    <s v="Standard Class"/>
    <s v="SC-20095"/>
    <x v="183"/>
    <x v="0"/>
    <s v="United States"/>
    <s v="West Jordan"/>
    <s v="Utah"/>
    <n v="84084"/>
    <x v="1"/>
    <s v="OFF-BI-10001510"/>
    <x v="1"/>
    <x v="8"/>
    <s v="Deluxe Heavy-Duty Vinyl Round Ring Binder"/>
    <n v="91.68"/>
    <n v="5"/>
    <n v="0.2"/>
    <n v="28.65"/>
    <n v="2015"/>
    <x v="0"/>
    <s v="Q4"/>
    <n v="0.31249999999999994"/>
  </r>
  <r>
    <m/>
    <m/>
    <m/>
    <m/>
    <m/>
    <m/>
    <m/>
    <m/>
    <m/>
    <m/>
    <m/>
    <m/>
    <m/>
    <m/>
    <m/>
    <m/>
    <m/>
    <m/>
    <m/>
    <m/>
    <m/>
    <n v="3024"/>
    <s v="CA-2017-124674"/>
    <d v="2017-11-17T00:00:00"/>
    <s v="11/23/2017"/>
    <s v="Standard Class"/>
    <s v="JB-16000"/>
    <x v="677"/>
    <x v="0"/>
    <s v="United States"/>
    <s v="Brownsville"/>
    <s v="Texas"/>
    <n v="78521"/>
    <x v="2"/>
    <s v="FUR-BO-10002202"/>
    <x v="0"/>
    <x v="0"/>
    <s v="Atlantic Metals Mobile 2-Shelf Bookcases, Custom Colors"/>
    <n v="327.7328"/>
    <n v="2"/>
    <n v="0.32"/>
    <n v="-14.4588"/>
    <n v="2017"/>
    <x v="0"/>
    <s v="Q4"/>
    <n v="-4.4117647058823532E-2"/>
  </r>
  <r>
    <m/>
    <m/>
    <m/>
    <m/>
    <m/>
    <m/>
    <m/>
    <m/>
    <m/>
    <m/>
    <m/>
    <m/>
    <m/>
    <m/>
    <m/>
    <m/>
    <m/>
    <m/>
    <m/>
    <m/>
    <m/>
    <n v="3025"/>
    <s v="CA-2015-164441"/>
    <d v="2015-11-08T00:00:00"/>
    <s v="11/13/2015"/>
    <s v="Standard Class"/>
    <s v="AC-10450"/>
    <x v="549"/>
    <x v="0"/>
    <s v="United States"/>
    <s v="New York City"/>
    <s v="New York"/>
    <n v="10011"/>
    <x v="3"/>
    <s v="OFF-BI-10001922"/>
    <x v="1"/>
    <x v="8"/>
    <s v="Storex Dura Pro Binders"/>
    <n v="52.271999999999998"/>
    <n v="11"/>
    <n v="0.2"/>
    <n v="17.6418"/>
    <n v="2015"/>
    <x v="0"/>
    <s v="Q4"/>
    <n v="0.33750000000000002"/>
  </r>
  <r>
    <m/>
    <m/>
    <m/>
    <m/>
    <m/>
    <m/>
    <m/>
    <m/>
    <m/>
    <m/>
    <m/>
    <m/>
    <m/>
    <m/>
    <m/>
    <m/>
    <m/>
    <m/>
    <m/>
    <m/>
    <m/>
    <n v="3026"/>
    <s v="CA-2015-164441"/>
    <d v="2015-11-08T00:00:00"/>
    <s v="11/13/2015"/>
    <s v="Standard Class"/>
    <s v="AC-10450"/>
    <x v="549"/>
    <x v="0"/>
    <s v="United States"/>
    <s v="New York City"/>
    <s v="New York"/>
    <n v="10011"/>
    <x v="3"/>
    <s v="OFF-PA-10001667"/>
    <x v="1"/>
    <x v="10"/>
    <s v="Great White Multi-Use Recycled Paper (20Lb. and 84 Bright)"/>
    <n v="17.940000000000001"/>
    <n v="3"/>
    <n v="0"/>
    <n v="8.0730000000000004"/>
    <n v="2015"/>
    <x v="0"/>
    <s v="Q4"/>
    <n v="0.45"/>
  </r>
  <r>
    <m/>
    <m/>
    <m/>
    <m/>
    <m/>
    <m/>
    <m/>
    <m/>
    <m/>
    <m/>
    <m/>
    <m/>
    <m/>
    <m/>
    <m/>
    <m/>
    <m/>
    <m/>
    <m/>
    <m/>
    <m/>
    <n v="3027"/>
    <s v="CA-2017-169054"/>
    <d v="2017-04-22T00:00:00"/>
    <s v="4/26/2017"/>
    <s v="Standard Class"/>
    <s v="MO-17800"/>
    <x v="246"/>
    <x v="2"/>
    <s v="United States"/>
    <s v="Philadelphia"/>
    <s v="Pennsylvania"/>
    <n v="19140"/>
    <x v="3"/>
    <s v="FUR-FU-10001488"/>
    <x v="0"/>
    <x v="5"/>
    <s v="Tenex 46&quot; x 60&quot; Computer Anti-Static Chairmat, Rectangular Shaped"/>
    <n v="254.352"/>
    <n v="3"/>
    <n v="0.2"/>
    <n v="0"/>
    <n v="2017"/>
    <x v="3"/>
    <s v="Q2"/>
    <n v="0"/>
  </r>
  <r>
    <m/>
    <m/>
    <m/>
    <m/>
    <m/>
    <m/>
    <m/>
    <m/>
    <m/>
    <m/>
    <m/>
    <m/>
    <m/>
    <m/>
    <m/>
    <m/>
    <m/>
    <m/>
    <m/>
    <m/>
    <m/>
    <n v="3028"/>
    <s v="CA-2014-106719"/>
    <d v="2014-08-24T00:00:00"/>
    <s v="8/24/2014"/>
    <s v="Same Day"/>
    <s v="RB-19645"/>
    <x v="516"/>
    <x v="1"/>
    <s v="United States"/>
    <s v="Billings"/>
    <s v="Montana"/>
    <n v="59102"/>
    <x v="1"/>
    <s v="OFF-BI-10002799"/>
    <x v="1"/>
    <x v="8"/>
    <s v="SlimView Poly Binder, 3/8&quot;"/>
    <n v="8.2880000000000003"/>
    <n v="2"/>
    <n v="0.2"/>
    <n v="2.6936"/>
    <n v="2014"/>
    <x v="6"/>
    <s v="Q3"/>
    <n v="0.32500000000000001"/>
  </r>
  <r>
    <m/>
    <m/>
    <m/>
    <m/>
    <m/>
    <m/>
    <m/>
    <m/>
    <m/>
    <m/>
    <m/>
    <m/>
    <m/>
    <m/>
    <m/>
    <m/>
    <m/>
    <m/>
    <m/>
    <m/>
    <m/>
    <n v="3029"/>
    <s v="CA-2017-116855"/>
    <d v="2017-12-17T00:00:00"/>
    <s v="12/21/2017"/>
    <s v="Standard Class"/>
    <s v="AI-10855"/>
    <x v="482"/>
    <x v="0"/>
    <s v="United States"/>
    <s v="Chesapeake"/>
    <s v="Virginia"/>
    <n v="23320"/>
    <x v="0"/>
    <s v="FUR-CH-10003846"/>
    <x v="0"/>
    <x v="1"/>
    <s v="Hon Valutask Swivel Chairs"/>
    <n v="504.9"/>
    <n v="5"/>
    <n v="0"/>
    <n v="80.784000000000006"/>
    <n v="2017"/>
    <x v="4"/>
    <s v="Q4"/>
    <n v="0.16000000000000003"/>
  </r>
  <r>
    <m/>
    <m/>
    <m/>
    <m/>
    <m/>
    <m/>
    <m/>
    <m/>
    <m/>
    <m/>
    <m/>
    <m/>
    <m/>
    <m/>
    <m/>
    <m/>
    <m/>
    <m/>
    <m/>
    <m/>
    <m/>
    <n v="3030"/>
    <s v="US-2016-164189"/>
    <d v="2016-03-24T00:00:00"/>
    <s v="3/28/2016"/>
    <s v="Standard Class"/>
    <s v="DR-12880"/>
    <x v="112"/>
    <x v="1"/>
    <s v="United States"/>
    <s v="Gresham"/>
    <s v="Oregon"/>
    <n v="97030"/>
    <x v="1"/>
    <s v="TEC-PH-10003691"/>
    <x v="2"/>
    <x v="7"/>
    <s v="BlackBerry Q10"/>
    <n v="403.16800000000001"/>
    <n v="4"/>
    <n v="0.2"/>
    <n v="25.198"/>
    <n v="2016"/>
    <x v="10"/>
    <s v="Q1"/>
    <n v="6.25E-2"/>
  </r>
  <r>
    <m/>
    <m/>
    <m/>
    <m/>
    <m/>
    <m/>
    <m/>
    <m/>
    <m/>
    <m/>
    <m/>
    <m/>
    <m/>
    <m/>
    <m/>
    <m/>
    <m/>
    <m/>
    <m/>
    <m/>
    <m/>
    <n v="3031"/>
    <s v="CA-2015-168480"/>
    <d v="2015-09-21T00:00:00"/>
    <s v="9/27/2015"/>
    <s v="Standard Class"/>
    <s v="DM-12955"/>
    <x v="678"/>
    <x v="1"/>
    <s v="United States"/>
    <s v="Lincoln Park"/>
    <s v="Michigan"/>
    <n v="48146"/>
    <x v="2"/>
    <s v="FUR-BO-10000468"/>
    <x v="0"/>
    <x v="0"/>
    <s v="O'Sullivan 2-Shelf Heavy-Duty Bookcases"/>
    <n v="194.32"/>
    <n v="4"/>
    <n v="0"/>
    <n v="31.091200000000001"/>
    <n v="2015"/>
    <x v="8"/>
    <s v="Q3"/>
    <n v="0.16"/>
  </r>
  <r>
    <m/>
    <m/>
    <m/>
    <m/>
    <m/>
    <m/>
    <m/>
    <m/>
    <m/>
    <m/>
    <m/>
    <m/>
    <m/>
    <m/>
    <m/>
    <m/>
    <m/>
    <m/>
    <m/>
    <m/>
    <m/>
    <n v="3032"/>
    <s v="CA-2015-168480"/>
    <d v="2015-09-21T00:00:00"/>
    <s v="9/27/2015"/>
    <s v="Standard Class"/>
    <s v="DM-12955"/>
    <x v="678"/>
    <x v="1"/>
    <s v="United States"/>
    <s v="Lincoln Park"/>
    <s v="Michigan"/>
    <n v="48146"/>
    <x v="2"/>
    <s v="OFF-AR-10001044"/>
    <x v="1"/>
    <x v="6"/>
    <s v="BOSTON Ranger #55 Pencil Sharpener, Black"/>
    <n v="25.99"/>
    <n v="1"/>
    <n v="0"/>
    <n v="7.5370999999999997"/>
    <n v="2015"/>
    <x v="8"/>
    <s v="Q3"/>
    <n v="0.28999999999999998"/>
  </r>
  <r>
    <m/>
    <m/>
    <m/>
    <m/>
    <m/>
    <m/>
    <m/>
    <m/>
    <m/>
    <m/>
    <m/>
    <m/>
    <m/>
    <m/>
    <m/>
    <m/>
    <m/>
    <m/>
    <m/>
    <m/>
    <m/>
    <n v="3033"/>
    <s v="US-2016-114293"/>
    <d v="2016-11-21T00:00:00"/>
    <s v="11/26/2016"/>
    <s v="Standard Class"/>
    <s v="JH-16180"/>
    <x v="423"/>
    <x v="0"/>
    <s v="United States"/>
    <s v="Gresham"/>
    <s v="Oregon"/>
    <n v="97030"/>
    <x v="1"/>
    <s v="FUR-CH-10003833"/>
    <x v="0"/>
    <x v="1"/>
    <s v="Novimex Fabric Task Chair"/>
    <n v="195.136"/>
    <n v="4"/>
    <n v="0.2"/>
    <n v="-12.196"/>
    <n v="2016"/>
    <x v="0"/>
    <s v="Q4"/>
    <n v="-6.25E-2"/>
  </r>
  <r>
    <m/>
    <m/>
    <m/>
    <m/>
    <m/>
    <m/>
    <m/>
    <m/>
    <m/>
    <m/>
    <m/>
    <m/>
    <m/>
    <m/>
    <m/>
    <m/>
    <m/>
    <m/>
    <m/>
    <m/>
    <m/>
    <n v="3034"/>
    <s v="CA-2017-134173"/>
    <d v="2017-09-16T00:00:00"/>
    <s v="9/21/2017"/>
    <s v="Standard Class"/>
    <s v="AB-10060"/>
    <x v="144"/>
    <x v="2"/>
    <s v="United States"/>
    <s v="Philadelphia"/>
    <s v="Pennsylvania"/>
    <n v="19143"/>
    <x v="3"/>
    <s v="OFF-PA-10004355"/>
    <x v="1"/>
    <x v="10"/>
    <s v="Xerox 231"/>
    <n v="20.736000000000001"/>
    <n v="4"/>
    <n v="0.2"/>
    <n v="7.2576000000000001"/>
    <n v="2017"/>
    <x v="8"/>
    <s v="Q3"/>
    <n v="0.35"/>
  </r>
  <r>
    <m/>
    <m/>
    <m/>
    <m/>
    <m/>
    <m/>
    <m/>
    <m/>
    <m/>
    <m/>
    <m/>
    <m/>
    <m/>
    <m/>
    <m/>
    <m/>
    <m/>
    <m/>
    <m/>
    <m/>
    <m/>
    <n v="3035"/>
    <s v="US-2015-123960"/>
    <d v="2015-06-11T00:00:00"/>
    <s v="6/16/2015"/>
    <s v="Standard Class"/>
    <s v="BD-11605"/>
    <x v="205"/>
    <x v="0"/>
    <s v="United States"/>
    <s v="Monroe"/>
    <s v="Louisiana"/>
    <n v="71203"/>
    <x v="0"/>
    <s v="TEC-AC-10003038"/>
    <x v="2"/>
    <x v="11"/>
    <s v="Kingston Digital DataTraveler 16GB USB 2.0"/>
    <n v="53.7"/>
    <n v="6"/>
    <n v="0"/>
    <n v="10.202999999999999"/>
    <n v="2015"/>
    <x v="1"/>
    <s v="Q2"/>
    <n v="0.18999999999999997"/>
  </r>
  <r>
    <m/>
    <m/>
    <m/>
    <m/>
    <m/>
    <m/>
    <m/>
    <m/>
    <m/>
    <m/>
    <m/>
    <m/>
    <m/>
    <m/>
    <m/>
    <m/>
    <m/>
    <m/>
    <m/>
    <m/>
    <m/>
    <n v="3036"/>
    <s v="US-2015-123960"/>
    <d v="2015-06-11T00:00:00"/>
    <s v="6/16/2015"/>
    <s v="Standard Class"/>
    <s v="BD-11605"/>
    <x v="205"/>
    <x v="0"/>
    <s v="United States"/>
    <s v="Monroe"/>
    <s v="Louisiana"/>
    <n v="71203"/>
    <x v="0"/>
    <s v="OFF-BI-10002799"/>
    <x v="1"/>
    <x v="8"/>
    <s v="SlimView Poly Binder, 3/8&quot;"/>
    <n v="36.26"/>
    <n v="7"/>
    <n v="0"/>
    <n v="16.679600000000001"/>
    <n v="2015"/>
    <x v="1"/>
    <s v="Q2"/>
    <n v="0.46"/>
  </r>
  <r>
    <m/>
    <m/>
    <m/>
    <m/>
    <m/>
    <m/>
    <m/>
    <m/>
    <m/>
    <m/>
    <m/>
    <m/>
    <m/>
    <m/>
    <m/>
    <m/>
    <m/>
    <m/>
    <m/>
    <m/>
    <m/>
    <n v="3037"/>
    <s v="US-2015-123960"/>
    <d v="2015-06-11T00:00:00"/>
    <s v="6/16/2015"/>
    <s v="Standard Class"/>
    <s v="BD-11605"/>
    <x v="205"/>
    <x v="0"/>
    <s v="United States"/>
    <s v="Monroe"/>
    <s v="Louisiana"/>
    <n v="71203"/>
    <x v="0"/>
    <s v="OFF-AR-10003582"/>
    <x v="1"/>
    <x v="6"/>
    <s v="Boston Electric Pencil Sharpener, Model 1818, Charcoal Black"/>
    <n v="56.3"/>
    <n v="2"/>
    <n v="0"/>
    <n v="15.763999999999999"/>
    <n v="2015"/>
    <x v="1"/>
    <s v="Q2"/>
    <n v="0.28000000000000003"/>
  </r>
  <r>
    <m/>
    <m/>
    <m/>
    <m/>
    <m/>
    <m/>
    <m/>
    <m/>
    <m/>
    <m/>
    <m/>
    <m/>
    <m/>
    <m/>
    <m/>
    <m/>
    <m/>
    <m/>
    <m/>
    <m/>
    <m/>
    <n v="3038"/>
    <s v="US-2015-123960"/>
    <d v="2015-06-11T00:00:00"/>
    <s v="6/16/2015"/>
    <s v="Standard Class"/>
    <s v="BD-11605"/>
    <x v="205"/>
    <x v="0"/>
    <s v="United States"/>
    <s v="Monroe"/>
    <s v="Louisiana"/>
    <n v="71203"/>
    <x v="0"/>
    <s v="OFF-PA-10004451"/>
    <x v="1"/>
    <x v="10"/>
    <s v="Xerox 222"/>
    <n v="32.4"/>
    <n v="5"/>
    <n v="0"/>
    <n v="15.552"/>
    <n v="2015"/>
    <x v="1"/>
    <s v="Q2"/>
    <n v="0.48"/>
  </r>
  <r>
    <m/>
    <m/>
    <m/>
    <m/>
    <m/>
    <m/>
    <m/>
    <m/>
    <m/>
    <m/>
    <m/>
    <m/>
    <m/>
    <m/>
    <m/>
    <m/>
    <m/>
    <m/>
    <m/>
    <m/>
    <m/>
    <n v="3039"/>
    <s v="US-2015-123960"/>
    <d v="2015-06-11T00:00:00"/>
    <s v="6/16/2015"/>
    <s v="Standard Class"/>
    <s v="BD-11605"/>
    <x v="205"/>
    <x v="0"/>
    <s v="United States"/>
    <s v="Monroe"/>
    <s v="Louisiana"/>
    <n v="71203"/>
    <x v="0"/>
    <s v="FUR-FU-10004666"/>
    <x v="0"/>
    <x v="5"/>
    <s v="DAX Clear Channel Poster Frame"/>
    <n v="29.16"/>
    <n v="2"/>
    <n v="0"/>
    <n v="10.789199999999999"/>
    <n v="2015"/>
    <x v="1"/>
    <s v="Q2"/>
    <n v="0.37"/>
  </r>
  <r>
    <m/>
    <m/>
    <m/>
    <m/>
    <m/>
    <m/>
    <m/>
    <m/>
    <m/>
    <m/>
    <m/>
    <m/>
    <m/>
    <m/>
    <m/>
    <m/>
    <m/>
    <m/>
    <m/>
    <m/>
    <m/>
    <n v="3040"/>
    <s v="CA-2017-101749"/>
    <d v="2017-10-03T00:00:00"/>
    <d v="2017-08-10T00:00:00"/>
    <s v="Standard Class"/>
    <s v="AS-10045"/>
    <x v="442"/>
    <x v="1"/>
    <s v="United States"/>
    <s v="Pasadena"/>
    <s v="California"/>
    <n v="91104"/>
    <x v="1"/>
    <s v="FUR-TA-10001520"/>
    <x v="0"/>
    <x v="3"/>
    <s v="Lesro Sheffield Collection Coffee Table, End Table, Center Table, Corner Table"/>
    <n v="171.28800000000001"/>
    <n v="3"/>
    <n v="0.2"/>
    <n v="-6.4233000000000002"/>
    <n v="2017"/>
    <x v="2"/>
    <s v="Q4"/>
    <n v="-3.7499999999999999E-2"/>
  </r>
  <r>
    <m/>
    <m/>
    <m/>
    <m/>
    <m/>
    <m/>
    <m/>
    <m/>
    <m/>
    <m/>
    <m/>
    <m/>
    <m/>
    <m/>
    <m/>
    <m/>
    <m/>
    <m/>
    <m/>
    <m/>
    <m/>
    <n v="3041"/>
    <s v="US-2016-147991"/>
    <d v="2016-05-05T00:00:00"/>
    <d v="2016-09-05T00:00:00"/>
    <s v="Standard Class"/>
    <s v="ZD-21925"/>
    <x v="9"/>
    <x v="0"/>
    <s v="United States"/>
    <s v="Chattanooga"/>
    <s v="Tennessee"/>
    <n v="37421"/>
    <x v="0"/>
    <s v="FUR-FU-10004270"/>
    <x v="0"/>
    <x v="5"/>
    <s v="Eldon Image Series Desk Accessories, Burgundy"/>
    <n v="16.72"/>
    <n v="5"/>
    <n v="0.2"/>
    <n v="3.3439999999999999"/>
    <n v="2016"/>
    <x v="5"/>
    <s v="Q2"/>
    <n v="0.2"/>
  </r>
  <r>
    <m/>
    <m/>
    <m/>
    <m/>
    <m/>
    <m/>
    <m/>
    <m/>
    <m/>
    <m/>
    <m/>
    <m/>
    <m/>
    <m/>
    <m/>
    <m/>
    <m/>
    <m/>
    <m/>
    <m/>
    <m/>
    <n v="3042"/>
    <s v="CA-2017-149559"/>
    <d v="2017-09-11T00:00:00"/>
    <d v="2017-12-09T00:00:00"/>
    <s v="Same Day"/>
    <s v="KF-16285"/>
    <x v="580"/>
    <x v="2"/>
    <s v="United States"/>
    <s v="Long Beach"/>
    <s v="California"/>
    <n v="90805"/>
    <x v="1"/>
    <s v="OFF-PA-10003172"/>
    <x v="1"/>
    <x v="10"/>
    <s v="Xerox 1996"/>
    <n v="12.96"/>
    <n v="2"/>
    <n v="0"/>
    <n v="6.2207999999999997"/>
    <n v="2017"/>
    <x v="8"/>
    <s v="Q3"/>
    <n v="0.47999999999999993"/>
  </r>
  <r>
    <m/>
    <m/>
    <m/>
    <m/>
    <m/>
    <m/>
    <m/>
    <m/>
    <m/>
    <m/>
    <m/>
    <m/>
    <m/>
    <m/>
    <m/>
    <m/>
    <m/>
    <m/>
    <m/>
    <m/>
    <m/>
    <n v="3043"/>
    <s v="CA-2017-149559"/>
    <d v="2017-09-11T00:00:00"/>
    <d v="2017-12-09T00:00:00"/>
    <s v="Same Day"/>
    <s v="KF-16285"/>
    <x v="580"/>
    <x v="2"/>
    <s v="United States"/>
    <s v="Long Beach"/>
    <s v="California"/>
    <n v="90805"/>
    <x v="1"/>
    <s v="OFF-EN-10002312"/>
    <x v="1"/>
    <x v="12"/>
    <s v="#10 Self-Seal White Envelopes"/>
    <n v="22.18"/>
    <n v="2"/>
    <n v="0"/>
    <n v="10.8682"/>
    <n v="2017"/>
    <x v="8"/>
    <s v="Q3"/>
    <n v="0.49"/>
  </r>
  <r>
    <m/>
    <m/>
    <m/>
    <m/>
    <m/>
    <m/>
    <m/>
    <m/>
    <m/>
    <m/>
    <m/>
    <m/>
    <m/>
    <m/>
    <m/>
    <m/>
    <m/>
    <m/>
    <m/>
    <m/>
    <m/>
    <n v="3044"/>
    <s v="CA-2017-149559"/>
    <d v="2017-09-11T00:00:00"/>
    <d v="2017-12-09T00:00:00"/>
    <s v="Same Day"/>
    <s v="KF-16285"/>
    <x v="580"/>
    <x v="2"/>
    <s v="United States"/>
    <s v="Long Beach"/>
    <s v="California"/>
    <n v="90805"/>
    <x v="1"/>
    <s v="FUR-CH-10002320"/>
    <x v="0"/>
    <x v="1"/>
    <s v="Hon Pagoda Stacking Chairs"/>
    <n v="2054.2719999999999"/>
    <n v="8"/>
    <n v="0.2"/>
    <n v="256.78399999999999"/>
    <n v="2017"/>
    <x v="8"/>
    <s v="Q3"/>
    <n v="0.125"/>
  </r>
  <r>
    <m/>
    <m/>
    <m/>
    <m/>
    <m/>
    <m/>
    <m/>
    <m/>
    <m/>
    <m/>
    <m/>
    <m/>
    <m/>
    <m/>
    <m/>
    <m/>
    <m/>
    <m/>
    <m/>
    <m/>
    <m/>
    <n v="3045"/>
    <s v="CA-2015-135174"/>
    <d v="2015-04-30T00:00:00"/>
    <d v="2015-02-05T00:00:00"/>
    <s v="Second Class"/>
    <s v="BP-11230"/>
    <x v="546"/>
    <x v="0"/>
    <s v="United States"/>
    <s v="Troy"/>
    <s v="Ohio"/>
    <n v="45373"/>
    <x v="3"/>
    <s v="TEC-PH-10001530"/>
    <x v="2"/>
    <x v="7"/>
    <s v="Cisco Unified IP Phone 7945G VoIP phone"/>
    <n v="1022.97"/>
    <n v="5"/>
    <n v="0.4"/>
    <n v="-255.74250000000001"/>
    <n v="2015"/>
    <x v="3"/>
    <s v="Q2"/>
    <n v="-0.25"/>
  </r>
  <r>
    <m/>
    <m/>
    <m/>
    <m/>
    <m/>
    <m/>
    <m/>
    <m/>
    <m/>
    <m/>
    <m/>
    <m/>
    <m/>
    <m/>
    <m/>
    <m/>
    <m/>
    <m/>
    <m/>
    <m/>
    <m/>
    <n v="3046"/>
    <s v="CA-2017-125290"/>
    <d v="2017-11-06T00:00:00"/>
    <d v="2017-10-11T00:00:00"/>
    <s v="Second Class"/>
    <s v="CC-12430"/>
    <x v="254"/>
    <x v="2"/>
    <s v="United States"/>
    <s v="Minneapolis"/>
    <s v="Minnesota"/>
    <n v="55407"/>
    <x v="2"/>
    <s v="OFF-AR-10001216"/>
    <x v="1"/>
    <x v="6"/>
    <s v="Newell 339"/>
    <n v="13.9"/>
    <n v="5"/>
    <n v="0"/>
    <n v="3.6139999999999999"/>
    <n v="2017"/>
    <x v="0"/>
    <s v="Q4"/>
    <n v="0.26"/>
  </r>
  <r>
    <m/>
    <m/>
    <m/>
    <m/>
    <m/>
    <m/>
    <m/>
    <m/>
    <m/>
    <m/>
    <m/>
    <m/>
    <m/>
    <m/>
    <m/>
    <m/>
    <m/>
    <m/>
    <m/>
    <m/>
    <m/>
    <n v="3047"/>
    <s v="CA-2017-125290"/>
    <d v="2017-11-06T00:00:00"/>
    <d v="2017-10-11T00:00:00"/>
    <s v="Second Class"/>
    <s v="CC-12430"/>
    <x v="254"/>
    <x v="2"/>
    <s v="United States"/>
    <s v="Minneapolis"/>
    <s v="Minnesota"/>
    <n v="55407"/>
    <x v="2"/>
    <s v="OFF-PA-10003127"/>
    <x v="1"/>
    <x v="10"/>
    <s v="Easy-staple paper"/>
    <n v="26.38"/>
    <n v="1"/>
    <n v="0"/>
    <n v="12.1348"/>
    <n v="2017"/>
    <x v="0"/>
    <s v="Q4"/>
    <n v="0.46"/>
  </r>
  <r>
    <m/>
    <m/>
    <m/>
    <m/>
    <m/>
    <m/>
    <m/>
    <m/>
    <m/>
    <m/>
    <m/>
    <m/>
    <m/>
    <m/>
    <m/>
    <m/>
    <m/>
    <m/>
    <m/>
    <m/>
    <m/>
    <n v="3048"/>
    <s v="CA-2014-137351"/>
    <d v="2014-09-30T00:00:00"/>
    <d v="2014-04-10T00:00:00"/>
    <s v="Standard Class"/>
    <s v="DB-13615"/>
    <x v="140"/>
    <x v="0"/>
    <s v="United States"/>
    <s v="Seattle"/>
    <s v="Washington"/>
    <n v="98105"/>
    <x v="1"/>
    <s v="OFF-BI-10003910"/>
    <x v="1"/>
    <x v="8"/>
    <s v="DXL Angle-View Binders with Locking Rings by Samsill"/>
    <n v="43.176000000000002"/>
    <n v="7"/>
    <n v="0.2"/>
    <n v="13.4925"/>
    <n v="2014"/>
    <x v="8"/>
    <s v="Q3"/>
    <n v="0.3125"/>
  </r>
  <r>
    <m/>
    <m/>
    <m/>
    <m/>
    <m/>
    <m/>
    <m/>
    <m/>
    <m/>
    <m/>
    <m/>
    <m/>
    <m/>
    <m/>
    <m/>
    <m/>
    <m/>
    <m/>
    <m/>
    <m/>
    <m/>
    <n v="3049"/>
    <s v="CA-2017-121419"/>
    <d v="2017-04-02T00:00:00"/>
    <d v="2017-04-04T00:00:00"/>
    <s v="First Class"/>
    <s v="TC-21475"/>
    <x v="679"/>
    <x v="2"/>
    <s v="United States"/>
    <s v="Columbus"/>
    <s v="Georgia"/>
    <n v="31907"/>
    <x v="0"/>
    <s v="FUR-TA-10004534"/>
    <x v="0"/>
    <x v="3"/>
    <s v="Bevis 44 x 96 Conference Tables"/>
    <n v="411.8"/>
    <n v="2"/>
    <n v="0"/>
    <n v="70.006"/>
    <n v="2017"/>
    <x v="3"/>
    <s v="Q2"/>
    <n v="0.16999999999999998"/>
  </r>
  <r>
    <m/>
    <m/>
    <m/>
    <m/>
    <m/>
    <m/>
    <m/>
    <m/>
    <m/>
    <m/>
    <m/>
    <m/>
    <m/>
    <m/>
    <m/>
    <m/>
    <m/>
    <m/>
    <m/>
    <m/>
    <m/>
    <n v="3050"/>
    <s v="CA-2017-121419"/>
    <d v="2017-04-02T00:00:00"/>
    <d v="2017-04-04T00:00:00"/>
    <s v="First Class"/>
    <s v="TC-21475"/>
    <x v="679"/>
    <x v="2"/>
    <s v="United States"/>
    <s v="Columbus"/>
    <s v="Georgia"/>
    <n v="31907"/>
    <x v="0"/>
    <s v="TEC-AC-10000892"/>
    <x v="2"/>
    <x v="11"/>
    <s v="NETGEAR N750 Dual Band Wi-Fi Gigabit Router"/>
    <n v="360"/>
    <n v="4"/>
    <n v="0"/>
    <n v="129.6"/>
    <n v="2017"/>
    <x v="3"/>
    <s v="Q2"/>
    <n v="0.36"/>
  </r>
  <r>
    <m/>
    <m/>
    <m/>
    <m/>
    <m/>
    <m/>
    <m/>
    <m/>
    <m/>
    <m/>
    <m/>
    <m/>
    <m/>
    <m/>
    <m/>
    <m/>
    <m/>
    <m/>
    <m/>
    <m/>
    <m/>
    <n v="3051"/>
    <s v="US-2017-148054"/>
    <d v="2017-10-06T00:00:00"/>
    <d v="2017-11-10T00:00:00"/>
    <s v="Standard Class"/>
    <s v="NZ-18565"/>
    <x v="125"/>
    <x v="2"/>
    <s v="United States"/>
    <s v="Meridian"/>
    <s v="Idaho"/>
    <n v="83642"/>
    <x v="1"/>
    <s v="FUR-FU-10003247"/>
    <x v="0"/>
    <x v="5"/>
    <s v="36X48 HARDFLOOR CHAIRMAT"/>
    <n v="41.96"/>
    <n v="2"/>
    <n v="0"/>
    <n v="2.9371999999999998"/>
    <n v="2017"/>
    <x v="2"/>
    <s v="Q4"/>
    <n v="6.9999999999999993E-2"/>
  </r>
  <r>
    <m/>
    <m/>
    <m/>
    <m/>
    <m/>
    <m/>
    <m/>
    <m/>
    <m/>
    <m/>
    <m/>
    <m/>
    <m/>
    <m/>
    <m/>
    <m/>
    <m/>
    <m/>
    <m/>
    <m/>
    <m/>
    <n v="3052"/>
    <s v="US-2017-148054"/>
    <d v="2017-10-06T00:00:00"/>
    <d v="2017-11-10T00:00:00"/>
    <s v="Standard Class"/>
    <s v="NZ-18565"/>
    <x v="125"/>
    <x v="2"/>
    <s v="United States"/>
    <s v="Meridian"/>
    <s v="Idaho"/>
    <n v="83642"/>
    <x v="1"/>
    <s v="OFF-AP-10004336"/>
    <x v="1"/>
    <x v="9"/>
    <s v="Conquest 14 Commercial Heavy-Duty Upright Vacuum, Collection System, Accessory Kit"/>
    <n v="227.84"/>
    <n v="4"/>
    <n v="0"/>
    <n v="66.073599999999999"/>
    <n v="2017"/>
    <x v="2"/>
    <s v="Q4"/>
    <n v="0.28999999999999998"/>
  </r>
  <r>
    <m/>
    <m/>
    <m/>
    <m/>
    <m/>
    <m/>
    <m/>
    <m/>
    <m/>
    <m/>
    <m/>
    <m/>
    <m/>
    <m/>
    <m/>
    <m/>
    <m/>
    <m/>
    <m/>
    <m/>
    <m/>
    <n v="3053"/>
    <s v="US-2017-148054"/>
    <d v="2017-10-06T00:00:00"/>
    <d v="2017-11-10T00:00:00"/>
    <s v="Standard Class"/>
    <s v="NZ-18565"/>
    <x v="125"/>
    <x v="2"/>
    <s v="United States"/>
    <s v="Meridian"/>
    <s v="Idaho"/>
    <n v="83642"/>
    <x v="1"/>
    <s v="OFF-PA-10001295"/>
    <x v="1"/>
    <x v="10"/>
    <s v="Computer Printout Paper with Letter-Trim Perforations"/>
    <n v="37.94"/>
    <n v="2"/>
    <n v="0"/>
    <n v="18.211200000000002"/>
    <n v="2017"/>
    <x v="2"/>
    <s v="Q4"/>
    <n v="0.48000000000000009"/>
  </r>
  <r>
    <m/>
    <m/>
    <m/>
    <m/>
    <m/>
    <m/>
    <m/>
    <m/>
    <m/>
    <m/>
    <m/>
    <m/>
    <m/>
    <m/>
    <m/>
    <m/>
    <m/>
    <m/>
    <m/>
    <m/>
    <m/>
    <n v="3054"/>
    <s v="CA-2016-128517"/>
    <d v="2016-04-09T00:00:00"/>
    <s v="4/14/2016"/>
    <s v="Second Class"/>
    <s v="SW-20350"/>
    <x v="680"/>
    <x v="2"/>
    <s v="United States"/>
    <s v="Detroit"/>
    <s v="Michigan"/>
    <n v="48227"/>
    <x v="2"/>
    <s v="TEC-PH-10002555"/>
    <x v="2"/>
    <x v="7"/>
    <s v="Nortel Meridian M5316 Digital phone"/>
    <n v="517.9"/>
    <n v="2"/>
    <n v="0"/>
    <n v="134.654"/>
    <n v="2016"/>
    <x v="3"/>
    <s v="Q2"/>
    <n v="0.26"/>
  </r>
  <r>
    <m/>
    <m/>
    <m/>
    <m/>
    <m/>
    <m/>
    <m/>
    <m/>
    <m/>
    <m/>
    <m/>
    <m/>
    <m/>
    <m/>
    <m/>
    <m/>
    <m/>
    <m/>
    <m/>
    <m/>
    <m/>
    <n v="3055"/>
    <s v="CA-2016-128517"/>
    <d v="2016-04-09T00:00:00"/>
    <s v="4/14/2016"/>
    <s v="Second Class"/>
    <s v="SW-20350"/>
    <x v="680"/>
    <x v="2"/>
    <s v="United States"/>
    <s v="Detroit"/>
    <s v="Michigan"/>
    <n v="48227"/>
    <x v="2"/>
    <s v="OFF-BI-10000831"/>
    <x v="1"/>
    <x v="8"/>
    <s v="Storex Flexible Poly Binders with Double Pockets"/>
    <n v="5.28"/>
    <n v="2"/>
    <n v="0"/>
    <n v="2.4287999999999998"/>
    <n v="2016"/>
    <x v="3"/>
    <s v="Q2"/>
    <n v="0.45999999999999996"/>
  </r>
  <r>
    <m/>
    <m/>
    <m/>
    <m/>
    <m/>
    <m/>
    <m/>
    <m/>
    <m/>
    <m/>
    <m/>
    <m/>
    <m/>
    <m/>
    <m/>
    <m/>
    <m/>
    <m/>
    <m/>
    <m/>
    <m/>
    <n v="3056"/>
    <s v="US-2015-100377"/>
    <d v="2015-08-28T00:00:00"/>
    <d v="2015-01-09T00:00:00"/>
    <s v="Standard Class"/>
    <s v="TS-21370"/>
    <x v="477"/>
    <x v="1"/>
    <s v="United States"/>
    <s v="Chicago"/>
    <s v="Illinois"/>
    <n v="60623"/>
    <x v="2"/>
    <s v="TEC-CO-10001046"/>
    <x v="2"/>
    <x v="16"/>
    <s v="Canon Imageclass D680 Copier / Fax"/>
    <n v="2799.96"/>
    <n v="5"/>
    <n v="0.2"/>
    <n v="874.98749999999995"/>
    <n v="2015"/>
    <x v="6"/>
    <s v="Q3"/>
    <n v="0.3125"/>
  </r>
  <r>
    <m/>
    <m/>
    <m/>
    <m/>
    <m/>
    <m/>
    <m/>
    <m/>
    <m/>
    <m/>
    <m/>
    <m/>
    <m/>
    <m/>
    <m/>
    <m/>
    <m/>
    <m/>
    <m/>
    <m/>
    <m/>
    <n v="3057"/>
    <s v="CA-2017-131492"/>
    <d v="2017-10-19T00:00:00"/>
    <s v="10/24/2017"/>
    <s v="Second Class"/>
    <s v="HH-15010"/>
    <x v="511"/>
    <x v="1"/>
    <s v="United States"/>
    <s v="San Francisco"/>
    <s v="California"/>
    <n v="94110"/>
    <x v="1"/>
    <s v="OFF-EN-10002973"/>
    <x v="1"/>
    <x v="12"/>
    <s v="Ampad #10 Peel &amp; Seel Holiday Envelopes"/>
    <n v="8.9600000000000009"/>
    <n v="2"/>
    <n v="0"/>
    <n v="4.3007999999999997"/>
    <n v="2017"/>
    <x v="2"/>
    <s v="Q4"/>
    <n v="0.47999999999999993"/>
  </r>
  <r>
    <m/>
    <m/>
    <m/>
    <m/>
    <m/>
    <m/>
    <m/>
    <m/>
    <m/>
    <m/>
    <m/>
    <m/>
    <m/>
    <m/>
    <m/>
    <m/>
    <m/>
    <m/>
    <m/>
    <m/>
    <m/>
    <n v="3058"/>
    <s v="CA-2017-131492"/>
    <d v="2017-10-19T00:00:00"/>
    <s v="10/24/2017"/>
    <s v="Second Class"/>
    <s v="HH-15010"/>
    <x v="511"/>
    <x v="1"/>
    <s v="United States"/>
    <s v="San Francisco"/>
    <s v="California"/>
    <n v="94110"/>
    <x v="1"/>
    <s v="OFF-LA-10001641"/>
    <x v="1"/>
    <x v="2"/>
    <s v="Avery 518"/>
    <n v="31.5"/>
    <n v="10"/>
    <n v="0"/>
    <n v="15.12"/>
    <n v="2017"/>
    <x v="2"/>
    <s v="Q4"/>
    <n v="0.48"/>
  </r>
  <r>
    <m/>
    <m/>
    <m/>
    <m/>
    <m/>
    <m/>
    <m/>
    <m/>
    <m/>
    <m/>
    <m/>
    <m/>
    <m/>
    <m/>
    <m/>
    <m/>
    <m/>
    <m/>
    <m/>
    <m/>
    <m/>
    <n v="3059"/>
    <s v="CA-2017-131492"/>
    <d v="2017-10-19T00:00:00"/>
    <s v="10/24/2017"/>
    <s v="Second Class"/>
    <s v="HH-15010"/>
    <x v="511"/>
    <x v="1"/>
    <s v="United States"/>
    <s v="San Francisco"/>
    <s v="California"/>
    <n v="94110"/>
    <x v="1"/>
    <s v="FUR-FU-10003878"/>
    <x v="0"/>
    <x v="5"/>
    <s v="Linden 10&quot; Round Wall Clock, Black"/>
    <n v="30.56"/>
    <n v="2"/>
    <n v="0"/>
    <n v="10.3904"/>
    <n v="2017"/>
    <x v="2"/>
    <s v="Q4"/>
    <n v="0.34"/>
  </r>
  <r>
    <m/>
    <m/>
    <m/>
    <m/>
    <m/>
    <m/>
    <m/>
    <m/>
    <m/>
    <m/>
    <m/>
    <m/>
    <m/>
    <m/>
    <m/>
    <m/>
    <m/>
    <m/>
    <m/>
    <m/>
    <m/>
    <n v="3060"/>
    <s v="CA-2017-131492"/>
    <d v="2017-10-19T00:00:00"/>
    <s v="10/24/2017"/>
    <s v="Second Class"/>
    <s v="HH-15010"/>
    <x v="511"/>
    <x v="1"/>
    <s v="United States"/>
    <s v="San Francisco"/>
    <s v="California"/>
    <n v="94110"/>
    <x v="1"/>
    <s v="FUR-TA-10003837"/>
    <x v="0"/>
    <x v="3"/>
    <s v="Anderson Hickey Conga Table Tops &amp; Accessories"/>
    <n v="24.367999999999999"/>
    <n v="2"/>
    <n v="0.2"/>
    <n v="-3.3506"/>
    <n v="2017"/>
    <x v="2"/>
    <s v="Q4"/>
    <n v="-0.13750000000000001"/>
  </r>
  <r>
    <m/>
    <m/>
    <m/>
    <m/>
    <m/>
    <m/>
    <m/>
    <m/>
    <m/>
    <m/>
    <m/>
    <m/>
    <m/>
    <m/>
    <m/>
    <m/>
    <m/>
    <m/>
    <m/>
    <m/>
    <m/>
    <n v="3061"/>
    <s v="CA-2016-144554"/>
    <d v="2016-11-07T00:00:00"/>
    <d v="2016-12-11T00:00:00"/>
    <s v="Standard Class"/>
    <s v="DM-13345"/>
    <x v="664"/>
    <x v="1"/>
    <s v="United States"/>
    <s v="Newark"/>
    <s v="Ohio"/>
    <n v="43055"/>
    <x v="3"/>
    <s v="TEC-AC-10002800"/>
    <x v="2"/>
    <x v="11"/>
    <s v="Plantronics Audio 478 Stereo USB Headset"/>
    <n v="119.976"/>
    <n v="3"/>
    <n v="0.2"/>
    <n v="22.4955"/>
    <n v="2016"/>
    <x v="0"/>
    <s v="Q4"/>
    <n v="0.1875"/>
  </r>
  <r>
    <m/>
    <m/>
    <m/>
    <m/>
    <m/>
    <m/>
    <m/>
    <m/>
    <m/>
    <m/>
    <m/>
    <m/>
    <m/>
    <m/>
    <m/>
    <m/>
    <m/>
    <m/>
    <m/>
    <m/>
    <m/>
    <n v="3062"/>
    <s v="CA-2017-127621"/>
    <d v="2017-03-03T00:00:00"/>
    <d v="2017-07-03T00:00:00"/>
    <s v="Standard Class"/>
    <s v="RE-19450"/>
    <x v="681"/>
    <x v="0"/>
    <s v="United States"/>
    <s v="Dallas"/>
    <s v="Texas"/>
    <n v="75081"/>
    <x v="2"/>
    <s v="OFF-PA-10001307"/>
    <x v="1"/>
    <x v="10"/>
    <s v="Important Message Pads, 50 4-1/4 x 5-1/2 Forms per Pad"/>
    <n v="26.88"/>
    <n v="8"/>
    <n v="0.2"/>
    <n v="9.7439999999999998"/>
    <n v="2017"/>
    <x v="10"/>
    <s v="Q1"/>
    <n v="0.36249999999999999"/>
  </r>
  <r>
    <m/>
    <m/>
    <m/>
    <m/>
    <m/>
    <m/>
    <m/>
    <m/>
    <m/>
    <m/>
    <m/>
    <m/>
    <m/>
    <m/>
    <m/>
    <m/>
    <m/>
    <m/>
    <m/>
    <m/>
    <m/>
    <n v="3063"/>
    <s v="CA-2015-145184"/>
    <d v="2015-11-27T00:00:00"/>
    <s v="11/29/2015"/>
    <s v="First Class"/>
    <s v="JD-16150"/>
    <x v="251"/>
    <x v="1"/>
    <s v="United States"/>
    <s v="Newark"/>
    <s v="Delaware"/>
    <n v="19711"/>
    <x v="3"/>
    <s v="TEC-PH-10002350"/>
    <x v="2"/>
    <x v="7"/>
    <s v="Apple EarPods with Remote and Mic"/>
    <n v="83.97"/>
    <n v="3"/>
    <n v="0"/>
    <n v="23.511600000000001"/>
    <n v="2015"/>
    <x v="0"/>
    <s v="Q4"/>
    <n v="0.28000000000000003"/>
  </r>
  <r>
    <m/>
    <m/>
    <m/>
    <m/>
    <m/>
    <m/>
    <m/>
    <m/>
    <m/>
    <m/>
    <m/>
    <m/>
    <m/>
    <m/>
    <m/>
    <m/>
    <m/>
    <m/>
    <m/>
    <m/>
    <m/>
    <n v="3064"/>
    <s v="CA-2015-145184"/>
    <d v="2015-11-27T00:00:00"/>
    <s v="11/29/2015"/>
    <s v="First Class"/>
    <s v="JD-16150"/>
    <x v="251"/>
    <x v="1"/>
    <s v="United States"/>
    <s v="Newark"/>
    <s v="Delaware"/>
    <n v="19711"/>
    <x v="3"/>
    <s v="TEC-AC-10000397"/>
    <x v="2"/>
    <x v="11"/>
    <s v="Perixx PERIBOARD-512B, Ergonomic Split Keyboard"/>
    <n v="104.97"/>
    <n v="3"/>
    <n v="0"/>
    <n v="7.3479000000000001"/>
    <n v="2015"/>
    <x v="0"/>
    <s v="Q4"/>
    <n v="7.0000000000000007E-2"/>
  </r>
  <r>
    <m/>
    <m/>
    <m/>
    <m/>
    <m/>
    <m/>
    <m/>
    <m/>
    <m/>
    <m/>
    <m/>
    <m/>
    <m/>
    <m/>
    <m/>
    <m/>
    <m/>
    <m/>
    <m/>
    <m/>
    <m/>
    <n v="3065"/>
    <s v="CA-2017-106859"/>
    <d v="2017-03-13T00:00:00"/>
    <s v="3/18/2017"/>
    <s v="Second Class"/>
    <s v="BF-11215"/>
    <x v="682"/>
    <x v="2"/>
    <s v="United States"/>
    <s v="Albuquerque"/>
    <s v="New Mexico"/>
    <n v="87105"/>
    <x v="1"/>
    <s v="OFF-ST-10000615"/>
    <x v="1"/>
    <x v="4"/>
    <s v="SimpliFile Personal File, Black Granite, 15w x 6-15/16d x 11-1/4h"/>
    <n v="90.8"/>
    <n v="8"/>
    <n v="0"/>
    <n v="25.423999999999999"/>
    <n v="2017"/>
    <x v="10"/>
    <s v="Q1"/>
    <n v="0.28000000000000003"/>
  </r>
  <r>
    <m/>
    <m/>
    <m/>
    <m/>
    <m/>
    <m/>
    <m/>
    <m/>
    <m/>
    <m/>
    <m/>
    <m/>
    <m/>
    <m/>
    <m/>
    <m/>
    <m/>
    <m/>
    <m/>
    <m/>
    <m/>
    <n v="3066"/>
    <s v="CA-2017-106859"/>
    <d v="2017-03-13T00:00:00"/>
    <s v="3/18/2017"/>
    <s v="Second Class"/>
    <s v="BF-11215"/>
    <x v="682"/>
    <x v="2"/>
    <s v="United States"/>
    <s v="Albuquerque"/>
    <s v="New Mexico"/>
    <n v="87105"/>
    <x v="1"/>
    <s v="TEC-PH-10004531"/>
    <x v="2"/>
    <x v="7"/>
    <s v="OtterBox Commuter Series Case - iPhone 5 &amp; 5s"/>
    <n v="140.73599999999999"/>
    <n v="8"/>
    <n v="0.2"/>
    <n v="49.257599999999996"/>
    <n v="2017"/>
    <x v="10"/>
    <s v="Q1"/>
    <n v="0.35"/>
  </r>
  <r>
    <m/>
    <m/>
    <m/>
    <m/>
    <m/>
    <m/>
    <m/>
    <m/>
    <m/>
    <m/>
    <m/>
    <m/>
    <m/>
    <m/>
    <m/>
    <m/>
    <m/>
    <m/>
    <m/>
    <m/>
    <m/>
    <n v="3067"/>
    <s v="CA-2017-106859"/>
    <d v="2017-03-13T00:00:00"/>
    <s v="3/18/2017"/>
    <s v="Second Class"/>
    <s v="BF-11215"/>
    <x v="682"/>
    <x v="2"/>
    <s v="United States"/>
    <s v="Albuquerque"/>
    <s v="New Mexico"/>
    <n v="87105"/>
    <x v="1"/>
    <s v="TEC-AC-10004001"/>
    <x v="2"/>
    <x v="11"/>
    <s v="Logitech Wireless Headset H600 Over-The-Head Design"/>
    <n v="214.95"/>
    <n v="5"/>
    <n v="0"/>
    <n v="88.129499999999993"/>
    <n v="2017"/>
    <x v="10"/>
    <s v="Q1"/>
    <n v="0.41"/>
  </r>
  <r>
    <m/>
    <m/>
    <m/>
    <m/>
    <m/>
    <m/>
    <m/>
    <m/>
    <m/>
    <m/>
    <m/>
    <m/>
    <m/>
    <m/>
    <m/>
    <m/>
    <m/>
    <m/>
    <m/>
    <m/>
    <m/>
    <n v="3068"/>
    <s v="CA-2017-106859"/>
    <d v="2017-03-13T00:00:00"/>
    <s v="3/18/2017"/>
    <s v="Second Class"/>
    <s v="BF-11215"/>
    <x v="682"/>
    <x v="2"/>
    <s v="United States"/>
    <s v="Albuquerque"/>
    <s v="New Mexico"/>
    <n v="87105"/>
    <x v="1"/>
    <s v="OFF-PA-10001534"/>
    <x v="1"/>
    <x v="10"/>
    <s v="Xerox 230"/>
    <n v="45.36"/>
    <n v="7"/>
    <n v="0"/>
    <n v="21.7728"/>
    <n v="2017"/>
    <x v="10"/>
    <s v="Q1"/>
    <n v="0.48"/>
  </r>
  <r>
    <m/>
    <m/>
    <m/>
    <m/>
    <m/>
    <m/>
    <m/>
    <m/>
    <m/>
    <m/>
    <m/>
    <m/>
    <m/>
    <m/>
    <m/>
    <m/>
    <m/>
    <m/>
    <m/>
    <m/>
    <m/>
    <n v="3069"/>
    <s v="CA-2017-106859"/>
    <d v="2017-03-13T00:00:00"/>
    <s v="3/18/2017"/>
    <s v="Second Class"/>
    <s v="BF-11215"/>
    <x v="682"/>
    <x v="2"/>
    <s v="United States"/>
    <s v="Albuquerque"/>
    <s v="New Mexico"/>
    <n v="87105"/>
    <x v="1"/>
    <s v="OFF-PA-10001815"/>
    <x v="1"/>
    <x v="10"/>
    <s v="Xerox 1885"/>
    <n v="288.24"/>
    <n v="6"/>
    <n v="0"/>
    <n v="138.3552"/>
    <n v="2017"/>
    <x v="10"/>
    <s v="Q1"/>
    <n v="0.48"/>
  </r>
  <r>
    <m/>
    <m/>
    <m/>
    <m/>
    <m/>
    <m/>
    <m/>
    <m/>
    <m/>
    <m/>
    <m/>
    <m/>
    <m/>
    <m/>
    <m/>
    <m/>
    <m/>
    <m/>
    <m/>
    <m/>
    <m/>
    <n v="3070"/>
    <s v="US-2017-120089"/>
    <d v="2017-11-30T00:00:00"/>
    <s v="11/30/2017"/>
    <s v="Same Day"/>
    <s v="ML-17755"/>
    <x v="529"/>
    <x v="2"/>
    <s v="United States"/>
    <s v="Toledo"/>
    <s v="Ohio"/>
    <n v="43615"/>
    <x v="3"/>
    <s v="OFF-AP-10003779"/>
    <x v="1"/>
    <x v="9"/>
    <s v="Kensington 7 Outlet MasterPiece Power Center with Fax/Phone Line Protection"/>
    <n v="663.93600000000004"/>
    <n v="4"/>
    <n v="0.2"/>
    <n v="82.992000000000004"/>
    <n v="2017"/>
    <x v="0"/>
    <s v="Q4"/>
    <n v="0.125"/>
  </r>
  <r>
    <m/>
    <m/>
    <m/>
    <m/>
    <m/>
    <m/>
    <m/>
    <m/>
    <m/>
    <m/>
    <m/>
    <m/>
    <m/>
    <m/>
    <m/>
    <m/>
    <m/>
    <m/>
    <m/>
    <m/>
    <m/>
    <n v="3071"/>
    <s v="CA-2014-119375"/>
    <d v="2014-11-17T00:00:00"/>
    <s v="11/22/2014"/>
    <s v="Standard Class"/>
    <s v="YC-21895"/>
    <x v="289"/>
    <x v="1"/>
    <s v="United States"/>
    <s v="Newark"/>
    <s v="Delaware"/>
    <n v="19711"/>
    <x v="3"/>
    <s v="OFF-ST-10002011"/>
    <x v="1"/>
    <x v="4"/>
    <s v="Smead Adjustable Mobile File Trolley with Lockable Top"/>
    <n v="2934.33"/>
    <n v="7"/>
    <n v="0"/>
    <n v="792.26909999999998"/>
    <n v="2014"/>
    <x v="0"/>
    <s v="Q4"/>
    <n v="0.27"/>
  </r>
  <r>
    <m/>
    <m/>
    <m/>
    <m/>
    <m/>
    <m/>
    <m/>
    <m/>
    <m/>
    <m/>
    <m/>
    <m/>
    <m/>
    <m/>
    <m/>
    <m/>
    <m/>
    <m/>
    <m/>
    <m/>
    <m/>
    <n v="3072"/>
    <s v="CA-2014-119375"/>
    <d v="2014-11-17T00:00:00"/>
    <s v="11/22/2014"/>
    <s v="Standard Class"/>
    <s v="YC-21895"/>
    <x v="289"/>
    <x v="1"/>
    <s v="United States"/>
    <s v="Newark"/>
    <s v="Delaware"/>
    <n v="19711"/>
    <x v="3"/>
    <s v="FUR-FU-10002379"/>
    <x v="0"/>
    <x v="5"/>
    <s v="Eldon Econocleat Chair Mats for Low Pile Carpets"/>
    <n v="124.41"/>
    <n v="3"/>
    <n v="0"/>
    <n v="14.9292"/>
    <n v="2014"/>
    <x v="0"/>
    <s v="Q4"/>
    <n v="0.12"/>
  </r>
  <r>
    <m/>
    <m/>
    <m/>
    <m/>
    <m/>
    <m/>
    <m/>
    <m/>
    <m/>
    <m/>
    <m/>
    <m/>
    <m/>
    <m/>
    <m/>
    <m/>
    <m/>
    <m/>
    <m/>
    <m/>
    <m/>
    <n v="3073"/>
    <s v="CA-2014-119375"/>
    <d v="2014-11-17T00:00:00"/>
    <s v="11/22/2014"/>
    <s v="Standard Class"/>
    <s v="YC-21895"/>
    <x v="289"/>
    <x v="1"/>
    <s v="United States"/>
    <s v="Newark"/>
    <s v="Delaware"/>
    <n v="19711"/>
    <x v="3"/>
    <s v="OFF-AR-10003752"/>
    <x v="1"/>
    <x v="6"/>
    <s v="Deluxe Chalkboard Eraser Cleaner"/>
    <n v="57.75"/>
    <n v="5"/>
    <n v="0"/>
    <n v="26.565000000000001"/>
    <n v="2014"/>
    <x v="0"/>
    <s v="Q4"/>
    <n v="0.46"/>
  </r>
  <r>
    <m/>
    <m/>
    <m/>
    <m/>
    <m/>
    <m/>
    <m/>
    <m/>
    <m/>
    <m/>
    <m/>
    <m/>
    <m/>
    <m/>
    <m/>
    <m/>
    <m/>
    <m/>
    <m/>
    <m/>
    <m/>
    <n v="3074"/>
    <s v="CA-2016-125206"/>
    <d v="2016-01-03T00:00:00"/>
    <d v="2016-05-01T00:00:00"/>
    <s v="First Class"/>
    <s v="LR-16915"/>
    <x v="235"/>
    <x v="0"/>
    <s v="United States"/>
    <s v="Los Angeles"/>
    <s v="California"/>
    <n v="90045"/>
    <x v="1"/>
    <s v="OFF-ST-10003692"/>
    <x v="1"/>
    <x v="4"/>
    <s v="Recycled Steel Personal File for Hanging File Folders"/>
    <n v="114.46"/>
    <n v="2"/>
    <n v="0"/>
    <n v="28.614999999999998"/>
    <n v="2016"/>
    <x v="9"/>
    <s v="Q1"/>
    <n v="0.25"/>
  </r>
  <r>
    <m/>
    <m/>
    <m/>
    <m/>
    <m/>
    <m/>
    <m/>
    <m/>
    <m/>
    <m/>
    <m/>
    <m/>
    <m/>
    <m/>
    <m/>
    <m/>
    <m/>
    <m/>
    <m/>
    <m/>
    <m/>
    <n v="3075"/>
    <s v="CA-2015-126137"/>
    <d v="2015-10-03T00:00:00"/>
    <d v="2015-08-10T00:00:00"/>
    <s v="Standard Class"/>
    <s v="BS-11755"/>
    <x v="94"/>
    <x v="0"/>
    <s v="United States"/>
    <s v="Los Angeles"/>
    <s v="California"/>
    <n v="90032"/>
    <x v="1"/>
    <s v="FUR-BO-10004409"/>
    <x v="0"/>
    <x v="0"/>
    <s v="Safco Value Mate Series Steel Bookcases, Baked Enamel Finish on Steel, Gray"/>
    <n v="120.666"/>
    <n v="2"/>
    <n v="0.15"/>
    <n v="18.454799999999999"/>
    <n v="2015"/>
    <x v="2"/>
    <s v="Q4"/>
    <n v="0.15294117647058822"/>
  </r>
  <r>
    <m/>
    <m/>
    <m/>
    <m/>
    <m/>
    <m/>
    <m/>
    <m/>
    <m/>
    <m/>
    <m/>
    <m/>
    <m/>
    <m/>
    <m/>
    <m/>
    <m/>
    <m/>
    <m/>
    <m/>
    <m/>
    <n v="3076"/>
    <s v="CA-2014-143903"/>
    <d v="2014-07-20T00:00:00"/>
    <s v="7/24/2014"/>
    <s v="Standard Class"/>
    <s v="KM-16375"/>
    <x v="454"/>
    <x v="2"/>
    <s v="United States"/>
    <s v="Dallas"/>
    <s v="Texas"/>
    <n v="75217"/>
    <x v="2"/>
    <s v="OFF-ST-10003306"/>
    <x v="1"/>
    <x v="4"/>
    <s v="Letter Size Cart"/>
    <n v="342.86399999999998"/>
    <n v="3"/>
    <n v="0.2"/>
    <n v="38.572200000000002"/>
    <n v="2014"/>
    <x v="7"/>
    <s v="Q3"/>
    <n v="0.11250000000000002"/>
  </r>
  <r>
    <m/>
    <m/>
    <m/>
    <m/>
    <m/>
    <m/>
    <m/>
    <m/>
    <m/>
    <m/>
    <m/>
    <m/>
    <m/>
    <m/>
    <m/>
    <m/>
    <m/>
    <m/>
    <m/>
    <m/>
    <m/>
    <n v="3077"/>
    <s v="CA-2014-143903"/>
    <d v="2014-07-20T00:00:00"/>
    <s v="7/24/2014"/>
    <s v="Standard Class"/>
    <s v="KM-16375"/>
    <x v="454"/>
    <x v="2"/>
    <s v="United States"/>
    <s v="Dallas"/>
    <s v="Texas"/>
    <n v="75217"/>
    <x v="2"/>
    <s v="FUR-FU-10003724"/>
    <x v="0"/>
    <x v="5"/>
    <s v="Westinghouse Clip-On Gooseneck Lamps"/>
    <n v="16.739999999999998"/>
    <n v="5"/>
    <n v="0.6"/>
    <n v="-14.228999999999999"/>
    <n v="2014"/>
    <x v="7"/>
    <s v="Q3"/>
    <n v="-0.85"/>
  </r>
  <r>
    <m/>
    <m/>
    <m/>
    <m/>
    <m/>
    <m/>
    <m/>
    <m/>
    <m/>
    <m/>
    <m/>
    <m/>
    <m/>
    <m/>
    <m/>
    <m/>
    <m/>
    <m/>
    <m/>
    <m/>
    <m/>
    <n v="3078"/>
    <s v="CA-2014-143903"/>
    <d v="2014-07-20T00:00:00"/>
    <s v="7/24/2014"/>
    <s v="Standard Class"/>
    <s v="KM-16375"/>
    <x v="454"/>
    <x v="2"/>
    <s v="United States"/>
    <s v="Dallas"/>
    <s v="Texas"/>
    <n v="75217"/>
    <x v="2"/>
    <s v="FUR-CH-10002024"/>
    <x v="0"/>
    <x v="1"/>
    <s v="HON 5400 Series Task Chairs for Big and Tall"/>
    <n v="981.37199999999996"/>
    <n v="2"/>
    <n v="0.3"/>
    <n v="-140.196"/>
    <n v="2014"/>
    <x v="7"/>
    <s v="Q3"/>
    <n v="-0.14285714285714285"/>
  </r>
  <r>
    <m/>
    <m/>
    <m/>
    <m/>
    <m/>
    <m/>
    <m/>
    <m/>
    <m/>
    <m/>
    <m/>
    <m/>
    <m/>
    <m/>
    <m/>
    <m/>
    <m/>
    <m/>
    <m/>
    <m/>
    <m/>
    <n v="3079"/>
    <s v="CA-2014-104780"/>
    <d v="2014-05-21T00:00:00"/>
    <s v="5/25/2014"/>
    <s v="Standard Class"/>
    <s v="BT-11530"/>
    <x v="404"/>
    <x v="2"/>
    <s v="United States"/>
    <s v="San Diego"/>
    <s v="California"/>
    <n v="92037"/>
    <x v="1"/>
    <s v="OFF-AR-10003514"/>
    <x v="1"/>
    <x v="6"/>
    <s v="4009 Highlighters by Sanford"/>
    <n v="31.84"/>
    <n v="8"/>
    <n v="0"/>
    <n v="10.507199999999999"/>
    <n v="2014"/>
    <x v="5"/>
    <s v="Q2"/>
    <n v="0.32999999999999996"/>
  </r>
  <r>
    <m/>
    <m/>
    <m/>
    <m/>
    <m/>
    <m/>
    <m/>
    <m/>
    <m/>
    <m/>
    <m/>
    <m/>
    <m/>
    <m/>
    <m/>
    <m/>
    <m/>
    <m/>
    <m/>
    <m/>
    <m/>
    <n v="3080"/>
    <s v="CA-2017-101182"/>
    <d v="2017-09-04T00:00:00"/>
    <d v="2017-05-09T00:00:00"/>
    <s v="First Class"/>
    <s v="KB-16405"/>
    <x v="683"/>
    <x v="2"/>
    <s v="United States"/>
    <s v="Apple Valley"/>
    <s v="California"/>
    <n v="92307"/>
    <x v="1"/>
    <s v="OFF-PA-10001800"/>
    <x v="1"/>
    <x v="10"/>
    <s v="Xerox 220"/>
    <n v="12.96"/>
    <n v="2"/>
    <n v="0"/>
    <n v="6.2207999999999997"/>
    <n v="2017"/>
    <x v="8"/>
    <s v="Q3"/>
    <n v="0.47999999999999993"/>
  </r>
  <r>
    <m/>
    <m/>
    <m/>
    <m/>
    <m/>
    <m/>
    <m/>
    <m/>
    <m/>
    <m/>
    <m/>
    <m/>
    <m/>
    <m/>
    <m/>
    <m/>
    <m/>
    <m/>
    <m/>
    <m/>
    <m/>
    <n v="3081"/>
    <s v="CA-2017-101182"/>
    <d v="2017-09-04T00:00:00"/>
    <d v="2017-05-09T00:00:00"/>
    <s v="First Class"/>
    <s v="KB-16405"/>
    <x v="683"/>
    <x v="2"/>
    <s v="United States"/>
    <s v="Apple Valley"/>
    <s v="California"/>
    <n v="92307"/>
    <x v="1"/>
    <s v="TEC-PH-10003589"/>
    <x v="2"/>
    <x v="7"/>
    <s v="invisibleSHIELD by ZAGG Smudge-Free Screen Protector"/>
    <n v="43.176000000000002"/>
    <n v="3"/>
    <n v="0.2"/>
    <n v="15.111599999999999"/>
    <n v="2017"/>
    <x v="8"/>
    <s v="Q3"/>
    <n v="0.35"/>
  </r>
  <r>
    <m/>
    <m/>
    <m/>
    <m/>
    <m/>
    <m/>
    <m/>
    <m/>
    <m/>
    <m/>
    <m/>
    <m/>
    <m/>
    <m/>
    <m/>
    <m/>
    <m/>
    <m/>
    <m/>
    <m/>
    <m/>
    <n v="3082"/>
    <s v="US-2017-132297"/>
    <d v="2017-05-27T00:00:00"/>
    <d v="2017-02-06T00:00:00"/>
    <s v="Standard Class"/>
    <s v="DW-13480"/>
    <x v="108"/>
    <x v="2"/>
    <s v="United States"/>
    <s v="Louisville"/>
    <s v="Kentucky"/>
    <n v="40214"/>
    <x v="0"/>
    <s v="OFF-BI-10003364"/>
    <x v="1"/>
    <x v="8"/>
    <s v="Binding Machine Supplies"/>
    <n v="58.34"/>
    <n v="2"/>
    <n v="0"/>
    <n v="28.0032"/>
    <n v="2017"/>
    <x v="5"/>
    <s v="Q2"/>
    <n v="0.48"/>
  </r>
  <r>
    <m/>
    <m/>
    <m/>
    <m/>
    <m/>
    <m/>
    <m/>
    <m/>
    <m/>
    <m/>
    <m/>
    <m/>
    <m/>
    <m/>
    <m/>
    <m/>
    <m/>
    <m/>
    <m/>
    <m/>
    <m/>
    <n v="3083"/>
    <s v="US-2017-132297"/>
    <d v="2017-05-27T00:00:00"/>
    <d v="2017-02-06T00:00:00"/>
    <s v="Standard Class"/>
    <s v="DW-13480"/>
    <x v="108"/>
    <x v="2"/>
    <s v="United States"/>
    <s v="Louisville"/>
    <s v="Kentucky"/>
    <n v="40214"/>
    <x v="0"/>
    <s v="TEC-PH-10002834"/>
    <x v="2"/>
    <x v="7"/>
    <s v="Google Nexus 5"/>
    <n v="539.97"/>
    <n v="3"/>
    <n v="0"/>
    <n v="134.99250000000001"/>
    <n v="2017"/>
    <x v="5"/>
    <s v="Q2"/>
    <n v="0.25"/>
  </r>
  <r>
    <m/>
    <m/>
    <m/>
    <m/>
    <m/>
    <m/>
    <m/>
    <m/>
    <m/>
    <m/>
    <m/>
    <m/>
    <m/>
    <m/>
    <m/>
    <m/>
    <m/>
    <m/>
    <m/>
    <m/>
    <m/>
    <n v="3084"/>
    <s v="CA-2014-100328"/>
    <d v="2014-01-28T00:00:00"/>
    <d v="2014-03-02T00:00:00"/>
    <s v="Standard Class"/>
    <s v="JC-15340"/>
    <x v="209"/>
    <x v="0"/>
    <s v="United States"/>
    <s v="New York City"/>
    <s v="New York"/>
    <n v="10024"/>
    <x v="3"/>
    <s v="OFF-BI-10000343"/>
    <x v="1"/>
    <x v="8"/>
    <s v="Pressboard Covers with Storage Hooks, 9 1/2&quot; x 11&quot;, Light Blue"/>
    <n v="3.9279999999999999"/>
    <n v="1"/>
    <n v="0.2"/>
    <n v="1.3257000000000001"/>
    <n v="2014"/>
    <x v="9"/>
    <s v="Q1"/>
    <n v="0.33750000000000002"/>
  </r>
  <r>
    <m/>
    <m/>
    <m/>
    <m/>
    <m/>
    <m/>
    <m/>
    <m/>
    <m/>
    <m/>
    <m/>
    <m/>
    <m/>
    <m/>
    <m/>
    <m/>
    <m/>
    <m/>
    <m/>
    <m/>
    <m/>
    <n v="3085"/>
    <s v="CA-2017-118773"/>
    <d v="2017-02-09T00:00:00"/>
    <s v="2/14/2017"/>
    <s v="Standard Class"/>
    <s v="TP-21415"/>
    <x v="599"/>
    <x v="0"/>
    <s v="United States"/>
    <s v="Houston"/>
    <s v="Texas"/>
    <n v="77070"/>
    <x v="2"/>
    <s v="OFF-BI-10004584"/>
    <x v="1"/>
    <x v="8"/>
    <s v="GBC ProClick 150 Presentation Binding System"/>
    <n v="252.78399999999999"/>
    <n v="4"/>
    <n v="0.8"/>
    <n v="-417.09359999999998"/>
    <n v="2017"/>
    <x v="11"/>
    <s v="Q1"/>
    <n v="-1.65"/>
  </r>
  <r>
    <m/>
    <m/>
    <m/>
    <m/>
    <m/>
    <m/>
    <m/>
    <m/>
    <m/>
    <m/>
    <m/>
    <m/>
    <m/>
    <m/>
    <m/>
    <m/>
    <m/>
    <m/>
    <m/>
    <m/>
    <m/>
    <n v="3086"/>
    <s v="CA-2017-118773"/>
    <d v="2017-02-09T00:00:00"/>
    <s v="2/14/2017"/>
    <s v="Standard Class"/>
    <s v="TP-21415"/>
    <x v="599"/>
    <x v="0"/>
    <s v="United States"/>
    <s v="Houston"/>
    <s v="Texas"/>
    <n v="77070"/>
    <x v="2"/>
    <s v="TEC-AC-10002402"/>
    <x v="2"/>
    <x v="11"/>
    <s v="Razer Kraken PRO Over Ear PC and Music Headset"/>
    <n v="127.98399999999999"/>
    <n v="2"/>
    <n v="0.2"/>
    <n v="15.997999999999999"/>
    <n v="2017"/>
    <x v="11"/>
    <s v="Q1"/>
    <n v="0.125"/>
  </r>
  <r>
    <m/>
    <m/>
    <m/>
    <m/>
    <m/>
    <m/>
    <m/>
    <m/>
    <m/>
    <m/>
    <m/>
    <m/>
    <m/>
    <m/>
    <m/>
    <m/>
    <m/>
    <m/>
    <m/>
    <m/>
    <m/>
    <n v="3087"/>
    <s v="CA-2017-118773"/>
    <d v="2017-02-09T00:00:00"/>
    <s v="2/14/2017"/>
    <s v="Standard Class"/>
    <s v="TP-21415"/>
    <x v="599"/>
    <x v="0"/>
    <s v="United States"/>
    <s v="Houston"/>
    <s v="Texas"/>
    <n v="77070"/>
    <x v="2"/>
    <s v="FUR-FU-10000550"/>
    <x v="0"/>
    <x v="5"/>
    <s v="Stacking Trays by OIC"/>
    <n v="3.984"/>
    <n v="2"/>
    <n v="0.6"/>
    <n v="-2.6892"/>
    <n v="2017"/>
    <x v="11"/>
    <s v="Q1"/>
    <n v="-0.67500000000000004"/>
  </r>
  <r>
    <m/>
    <m/>
    <m/>
    <m/>
    <m/>
    <m/>
    <m/>
    <m/>
    <m/>
    <m/>
    <m/>
    <m/>
    <m/>
    <m/>
    <m/>
    <m/>
    <m/>
    <m/>
    <m/>
    <m/>
    <m/>
    <n v="3088"/>
    <s v="CA-2017-118773"/>
    <d v="2017-02-09T00:00:00"/>
    <s v="2/14/2017"/>
    <s v="Standard Class"/>
    <s v="TP-21415"/>
    <x v="599"/>
    <x v="0"/>
    <s v="United States"/>
    <s v="Houston"/>
    <s v="Texas"/>
    <n v="77070"/>
    <x v="2"/>
    <s v="OFF-AP-10000055"/>
    <x v="1"/>
    <x v="9"/>
    <s v="Belkin F9S820V06 8 Outlet Surge"/>
    <n v="12.992000000000001"/>
    <n v="2"/>
    <n v="0.8"/>
    <n v="-32.479999999999997"/>
    <n v="2017"/>
    <x v="11"/>
    <s v="Q1"/>
    <n v="-2.4999999999999996"/>
  </r>
  <r>
    <m/>
    <m/>
    <m/>
    <m/>
    <m/>
    <m/>
    <m/>
    <m/>
    <m/>
    <m/>
    <m/>
    <m/>
    <m/>
    <m/>
    <m/>
    <m/>
    <m/>
    <m/>
    <m/>
    <m/>
    <m/>
    <n v="3089"/>
    <s v="US-2017-159205"/>
    <d v="2017-03-31T00:00:00"/>
    <d v="2017-02-04T00:00:00"/>
    <s v="Second Class"/>
    <s v="DB-12910"/>
    <x v="626"/>
    <x v="2"/>
    <s v="United States"/>
    <s v="Henderson"/>
    <s v="Kentucky"/>
    <n v="42420"/>
    <x v="0"/>
    <s v="FUR-FU-10001591"/>
    <x v="0"/>
    <x v="5"/>
    <s v="Advantus Panel Wall Certificate Holder - 8.5x11"/>
    <n v="61"/>
    <n v="5"/>
    <n v="0"/>
    <n v="25.62"/>
    <n v="2017"/>
    <x v="10"/>
    <s v="Q1"/>
    <n v="0.42000000000000004"/>
  </r>
  <r>
    <m/>
    <m/>
    <m/>
    <m/>
    <m/>
    <m/>
    <m/>
    <m/>
    <m/>
    <m/>
    <m/>
    <m/>
    <m/>
    <m/>
    <m/>
    <m/>
    <m/>
    <m/>
    <m/>
    <m/>
    <m/>
    <n v="3090"/>
    <s v="US-2017-159205"/>
    <d v="2017-03-31T00:00:00"/>
    <d v="2017-02-04T00:00:00"/>
    <s v="Second Class"/>
    <s v="DB-12910"/>
    <x v="626"/>
    <x v="2"/>
    <s v="United States"/>
    <s v="Henderson"/>
    <s v="Kentucky"/>
    <n v="42420"/>
    <x v="0"/>
    <s v="TEC-PH-10000526"/>
    <x v="2"/>
    <x v="7"/>
    <s v="Vtech CS6719"/>
    <n v="671.93"/>
    <n v="7"/>
    <n v="0"/>
    <n v="188.1404"/>
    <n v="2017"/>
    <x v="10"/>
    <s v="Q1"/>
    <n v="0.28000000000000003"/>
  </r>
  <r>
    <m/>
    <m/>
    <m/>
    <m/>
    <m/>
    <m/>
    <m/>
    <m/>
    <m/>
    <m/>
    <m/>
    <m/>
    <m/>
    <m/>
    <m/>
    <m/>
    <m/>
    <m/>
    <m/>
    <m/>
    <m/>
    <n v="3091"/>
    <s v="CA-2016-112123"/>
    <d v="2016-03-03T00:00:00"/>
    <d v="2016-08-03T00:00:00"/>
    <s v="Standard Class"/>
    <s v="BH-11710"/>
    <x v="3"/>
    <x v="0"/>
    <s v="United States"/>
    <s v="Newark"/>
    <s v="Delaware"/>
    <n v="19711"/>
    <x v="3"/>
    <s v="OFF-BI-10001071"/>
    <x v="1"/>
    <x v="8"/>
    <s v="GBC ProClick Punch Binding System"/>
    <n v="447.86"/>
    <n v="7"/>
    <n v="0"/>
    <n v="219.45140000000001"/>
    <n v="2016"/>
    <x v="10"/>
    <s v="Q1"/>
    <n v="0.49"/>
  </r>
  <r>
    <m/>
    <m/>
    <m/>
    <m/>
    <m/>
    <m/>
    <m/>
    <m/>
    <m/>
    <m/>
    <m/>
    <m/>
    <m/>
    <m/>
    <m/>
    <m/>
    <m/>
    <m/>
    <m/>
    <m/>
    <m/>
    <n v="3092"/>
    <s v="CA-2016-112123"/>
    <d v="2016-03-03T00:00:00"/>
    <d v="2016-08-03T00:00:00"/>
    <s v="Standard Class"/>
    <s v="BH-11710"/>
    <x v="3"/>
    <x v="0"/>
    <s v="United States"/>
    <s v="Newark"/>
    <s v="Delaware"/>
    <n v="19711"/>
    <x v="3"/>
    <s v="TEC-PH-10001557"/>
    <x v="2"/>
    <x v="7"/>
    <s v="Pyle PMP37LED"/>
    <n v="479.95"/>
    <n v="5"/>
    <n v="0"/>
    <n v="129.5865"/>
    <n v="2016"/>
    <x v="10"/>
    <s v="Q1"/>
    <n v="0.27"/>
  </r>
  <r>
    <m/>
    <m/>
    <m/>
    <m/>
    <m/>
    <m/>
    <m/>
    <m/>
    <m/>
    <m/>
    <m/>
    <m/>
    <m/>
    <m/>
    <m/>
    <m/>
    <m/>
    <m/>
    <m/>
    <m/>
    <m/>
    <n v="3093"/>
    <s v="CA-2016-112123"/>
    <d v="2016-03-03T00:00:00"/>
    <d v="2016-08-03T00:00:00"/>
    <s v="Standard Class"/>
    <s v="BH-11710"/>
    <x v="3"/>
    <x v="0"/>
    <s v="United States"/>
    <s v="Newark"/>
    <s v="Delaware"/>
    <n v="19711"/>
    <x v="3"/>
    <s v="OFF-PA-10001977"/>
    <x v="1"/>
    <x v="10"/>
    <s v="Xerox 194"/>
    <n v="166.44"/>
    <n v="3"/>
    <n v="0"/>
    <n v="79.891199999999998"/>
    <n v="2016"/>
    <x v="10"/>
    <s v="Q1"/>
    <n v="0.48"/>
  </r>
  <r>
    <m/>
    <m/>
    <m/>
    <m/>
    <m/>
    <m/>
    <m/>
    <m/>
    <m/>
    <m/>
    <m/>
    <m/>
    <m/>
    <m/>
    <m/>
    <m/>
    <m/>
    <m/>
    <m/>
    <m/>
    <m/>
    <n v="3094"/>
    <s v="CA-2015-114468"/>
    <d v="2015-08-23T00:00:00"/>
    <s v="8/23/2015"/>
    <s v="Same Day"/>
    <s v="TD-20995"/>
    <x v="143"/>
    <x v="0"/>
    <s v="United States"/>
    <s v="Bolingbrook"/>
    <s v="Illinois"/>
    <n v="60440"/>
    <x v="2"/>
    <s v="OFF-SU-10004231"/>
    <x v="1"/>
    <x v="14"/>
    <s v="Acme Tagit Stainless Steel Antibacterial Scissors"/>
    <n v="31.68"/>
    <n v="4"/>
    <n v="0.2"/>
    <n v="2.7719999999999998"/>
    <n v="2015"/>
    <x v="6"/>
    <s v="Q3"/>
    <n v="8.7499999999999994E-2"/>
  </r>
  <r>
    <m/>
    <m/>
    <m/>
    <m/>
    <m/>
    <m/>
    <m/>
    <m/>
    <m/>
    <m/>
    <m/>
    <m/>
    <m/>
    <m/>
    <m/>
    <m/>
    <m/>
    <m/>
    <m/>
    <m/>
    <m/>
    <n v="3095"/>
    <s v="CA-2015-114468"/>
    <d v="2015-08-23T00:00:00"/>
    <s v="8/23/2015"/>
    <s v="Same Day"/>
    <s v="TD-20995"/>
    <x v="143"/>
    <x v="0"/>
    <s v="United States"/>
    <s v="Bolingbrook"/>
    <s v="Illinois"/>
    <n v="60440"/>
    <x v="2"/>
    <s v="OFF-PA-10000809"/>
    <x v="1"/>
    <x v="10"/>
    <s v="Xerox 206"/>
    <n v="10.368"/>
    <n v="2"/>
    <n v="0.2"/>
    <n v="3.6288"/>
    <n v="2015"/>
    <x v="6"/>
    <s v="Q3"/>
    <n v="0.35"/>
  </r>
  <r>
    <m/>
    <m/>
    <m/>
    <m/>
    <m/>
    <m/>
    <m/>
    <m/>
    <m/>
    <m/>
    <m/>
    <m/>
    <m/>
    <m/>
    <m/>
    <m/>
    <m/>
    <m/>
    <m/>
    <m/>
    <m/>
    <n v="3096"/>
    <s v="CA-2015-114468"/>
    <d v="2015-08-23T00:00:00"/>
    <s v="8/23/2015"/>
    <s v="Same Day"/>
    <s v="TD-20995"/>
    <x v="143"/>
    <x v="0"/>
    <s v="United States"/>
    <s v="Bolingbrook"/>
    <s v="Illinois"/>
    <n v="60440"/>
    <x v="2"/>
    <s v="OFF-FA-10003021"/>
    <x v="1"/>
    <x v="13"/>
    <s v="Staples"/>
    <n v="12.032"/>
    <n v="8"/>
    <n v="0.2"/>
    <n v="2.2559999999999998"/>
    <n v="2015"/>
    <x v="6"/>
    <s v="Q3"/>
    <n v="0.18749999999999997"/>
  </r>
  <r>
    <m/>
    <m/>
    <m/>
    <m/>
    <m/>
    <m/>
    <m/>
    <m/>
    <m/>
    <m/>
    <m/>
    <m/>
    <m/>
    <m/>
    <m/>
    <m/>
    <m/>
    <m/>
    <m/>
    <m/>
    <m/>
    <n v="3097"/>
    <s v="CA-2015-114468"/>
    <d v="2015-08-23T00:00:00"/>
    <s v="8/23/2015"/>
    <s v="Same Day"/>
    <s v="TD-20995"/>
    <x v="143"/>
    <x v="0"/>
    <s v="United States"/>
    <s v="Bolingbrook"/>
    <s v="Illinois"/>
    <n v="60440"/>
    <x v="2"/>
    <s v="OFF-AP-10000696"/>
    <x v="1"/>
    <x v="9"/>
    <s v="Holmes Odor Grabber"/>
    <n v="5.7679999999999998"/>
    <n v="2"/>
    <n v="0.8"/>
    <n v="-13.5548"/>
    <n v="2015"/>
    <x v="6"/>
    <s v="Q3"/>
    <n v="-2.35"/>
  </r>
  <r>
    <m/>
    <m/>
    <m/>
    <m/>
    <m/>
    <m/>
    <m/>
    <m/>
    <m/>
    <m/>
    <m/>
    <m/>
    <m/>
    <m/>
    <m/>
    <m/>
    <m/>
    <m/>
    <m/>
    <m/>
    <m/>
    <n v="3098"/>
    <s v="CA-2017-135692"/>
    <d v="2017-04-27T00:00:00"/>
    <d v="2017-01-05T00:00:00"/>
    <s v="Standard Class"/>
    <s v="CV-12805"/>
    <x v="51"/>
    <x v="1"/>
    <s v="United States"/>
    <s v="Fort Worth"/>
    <s v="Texas"/>
    <n v="76106"/>
    <x v="2"/>
    <s v="OFF-LA-10001158"/>
    <x v="1"/>
    <x v="2"/>
    <s v="Avery Address/Shipping Labels for Typewriters, 4&quot; x 2&quot;"/>
    <n v="33.119999999999997"/>
    <n v="4"/>
    <n v="0.2"/>
    <n v="11.592000000000001"/>
    <n v="2017"/>
    <x v="3"/>
    <s v="Q2"/>
    <n v="0.35000000000000003"/>
  </r>
  <r>
    <m/>
    <m/>
    <m/>
    <m/>
    <m/>
    <m/>
    <m/>
    <m/>
    <m/>
    <m/>
    <m/>
    <m/>
    <m/>
    <m/>
    <m/>
    <m/>
    <m/>
    <m/>
    <m/>
    <m/>
    <m/>
    <n v="3099"/>
    <s v="CA-2017-135692"/>
    <d v="2017-04-27T00:00:00"/>
    <d v="2017-01-05T00:00:00"/>
    <s v="Standard Class"/>
    <s v="CV-12805"/>
    <x v="51"/>
    <x v="1"/>
    <s v="United States"/>
    <s v="Fort Worth"/>
    <s v="Texas"/>
    <n v="76106"/>
    <x v="2"/>
    <s v="FUR-BO-10002268"/>
    <x v="0"/>
    <x v="0"/>
    <s v="Sauder Barrister Bookcases"/>
    <n v="220.26560000000001"/>
    <n v="4"/>
    <n v="0.32"/>
    <n v="-42.1096"/>
    <n v="2017"/>
    <x v="3"/>
    <s v="Q2"/>
    <n v="-0.19117647058823528"/>
  </r>
  <r>
    <m/>
    <m/>
    <m/>
    <m/>
    <m/>
    <m/>
    <m/>
    <m/>
    <m/>
    <m/>
    <m/>
    <m/>
    <m/>
    <m/>
    <m/>
    <m/>
    <m/>
    <m/>
    <m/>
    <m/>
    <m/>
    <n v="3100"/>
    <s v="CA-2017-131233"/>
    <d v="2017-04-14T00:00:00"/>
    <s v="4/19/2017"/>
    <s v="Standard Class"/>
    <s v="CS-12355"/>
    <x v="394"/>
    <x v="0"/>
    <s v="United States"/>
    <s v="New York City"/>
    <s v="New York"/>
    <n v="10024"/>
    <x v="3"/>
    <s v="OFF-BI-10000829"/>
    <x v="1"/>
    <x v="8"/>
    <s v="Avery Non-Stick Binders"/>
    <n v="10.776"/>
    <n v="3"/>
    <n v="0.2"/>
    <n v="3.5022000000000002"/>
    <n v="2017"/>
    <x v="3"/>
    <s v="Q2"/>
    <n v="0.32500000000000001"/>
  </r>
  <r>
    <m/>
    <m/>
    <m/>
    <m/>
    <m/>
    <m/>
    <m/>
    <m/>
    <m/>
    <m/>
    <m/>
    <m/>
    <m/>
    <m/>
    <m/>
    <m/>
    <m/>
    <m/>
    <m/>
    <m/>
    <m/>
    <n v="3101"/>
    <s v="CA-2017-131233"/>
    <d v="2017-04-14T00:00:00"/>
    <s v="4/19/2017"/>
    <s v="Standard Class"/>
    <s v="CS-12355"/>
    <x v="394"/>
    <x v="0"/>
    <s v="United States"/>
    <s v="New York City"/>
    <s v="New York"/>
    <n v="10024"/>
    <x v="3"/>
    <s v="FUR-BO-10003441"/>
    <x v="0"/>
    <x v="0"/>
    <s v="Bush Westfield Collection Bookcases, Fully Assembled"/>
    <n v="242.352"/>
    <n v="3"/>
    <n v="0.2"/>
    <n v="9.0882000000000005"/>
    <n v="2017"/>
    <x v="3"/>
    <s v="Q2"/>
    <n v="3.7499999999999999E-2"/>
  </r>
  <r>
    <m/>
    <m/>
    <m/>
    <m/>
    <m/>
    <m/>
    <m/>
    <m/>
    <m/>
    <m/>
    <m/>
    <m/>
    <m/>
    <m/>
    <m/>
    <m/>
    <m/>
    <m/>
    <m/>
    <m/>
    <m/>
    <n v="3102"/>
    <s v="CA-2017-119578"/>
    <d v="2017-12-22T00:00:00"/>
    <s v="12/27/2017"/>
    <s v="Second Class"/>
    <s v="JG-15310"/>
    <x v="684"/>
    <x v="1"/>
    <s v="United States"/>
    <s v="Providence"/>
    <s v="Rhode Island"/>
    <n v="2908"/>
    <x v="3"/>
    <s v="OFF-SU-10003505"/>
    <x v="1"/>
    <x v="14"/>
    <s v="Premier Electric Letter Opener"/>
    <n v="695.16"/>
    <n v="6"/>
    <n v="0"/>
    <n v="34.758000000000003"/>
    <n v="2017"/>
    <x v="4"/>
    <s v="Q4"/>
    <n v="0.05"/>
  </r>
  <r>
    <m/>
    <m/>
    <m/>
    <m/>
    <m/>
    <m/>
    <m/>
    <m/>
    <m/>
    <m/>
    <m/>
    <m/>
    <m/>
    <m/>
    <m/>
    <m/>
    <m/>
    <m/>
    <m/>
    <m/>
    <m/>
    <n v="3103"/>
    <s v="CA-2017-119578"/>
    <d v="2017-12-22T00:00:00"/>
    <s v="12/27/2017"/>
    <s v="Second Class"/>
    <s v="JG-15310"/>
    <x v="684"/>
    <x v="1"/>
    <s v="United States"/>
    <s v="Providence"/>
    <s v="Rhode Island"/>
    <n v="2908"/>
    <x v="3"/>
    <s v="FUR-BO-10003660"/>
    <x v="0"/>
    <x v="0"/>
    <s v="Bush Cubix Collection Bookcases, Fully Assembled"/>
    <n v="220.98"/>
    <n v="1"/>
    <n v="0"/>
    <n v="50.825400000000002"/>
    <n v="2017"/>
    <x v="4"/>
    <s v="Q4"/>
    <n v="0.23"/>
  </r>
  <r>
    <m/>
    <m/>
    <m/>
    <m/>
    <m/>
    <m/>
    <m/>
    <m/>
    <m/>
    <m/>
    <m/>
    <m/>
    <m/>
    <m/>
    <m/>
    <m/>
    <m/>
    <m/>
    <m/>
    <m/>
    <m/>
    <n v="3104"/>
    <s v="CA-2016-124562"/>
    <d v="2016-12-08T00:00:00"/>
    <d v="2016-12-12T00:00:00"/>
    <s v="Standard Class"/>
    <s v="JP-16135"/>
    <x v="655"/>
    <x v="2"/>
    <s v="United States"/>
    <s v="Columbus"/>
    <s v="Ohio"/>
    <n v="43229"/>
    <x v="3"/>
    <s v="OFF-BI-10001267"/>
    <x v="1"/>
    <x v="8"/>
    <s v="Universal Recycled Hanging Pressboard Report Binders, Letter Size"/>
    <n v="12.957000000000001"/>
    <n v="7"/>
    <n v="0.7"/>
    <n v="-9.5017999999999994"/>
    <n v="2016"/>
    <x v="4"/>
    <s v="Q4"/>
    <n v="-0.73333333333333328"/>
  </r>
  <r>
    <m/>
    <m/>
    <m/>
    <m/>
    <m/>
    <m/>
    <m/>
    <m/>
    <m/>
    <m/>
    <m/>
    <m/>
    <m/>
    <m/>
    <m/>
    <m/>
    <m/>
    <m/>
    <m/>
    <m/>
    <m/>
    <n v="3105"/>
    <s v="US-2017-140074"/>
    <d v="2017-03-23T00:00:00"/>
    <s v="3/29/2017"/>
    <s v="Standard Class"/>
    <s v="EC-14050"/>
    <x v="685"/>
    <x v="0"/>
    <s v="United States"/>
    <s v="New York City"/>
    <s v="New York"/>
    <n v="10024"/>
    <x v="3"/>
    <s v="OFF-PA-10002741"/>
    <x v="1"/>
    <x v="10"/>
    <s v="Xerox 1980"/>
    <n v="25.68"/>
    <n v="6"/>
    <n v="0"/>
    <n v="11.555999999999999"/>
    <n v="2017"/>
    <x v="10"/>
    <s v="Q1"/>
    <n v="0.44999999999999996"/>
  </r>
  <r>
    <m/>
    <m/>
    <m/>
    <m/>
    <m/>
    <m/>
    <m/>
    <m/>
    <m/>
    <m/>
    <m/>
    <m/>
    <m/>
    <m/>
    <m/>
    <m/>
    <m/>
    <m/>
    <m/>
    <m/>
    <m/>
    <n v="3106"/>
    <s v="CA-2016-103037"/>
    <d v="2016-07-25T00:00:00"/>
    <s v="7/29/2016"/>
    <s v="Standard Class"/>
    <s v="KH-16630"/>
    <x v="175"/>
    <x v="1"/>
    <s v="United States"/>
    <s v="Houston"/>
    <s v="Texas"/>
    <n v="77070"/>
    <x v="2"/>
    <s v="OFF-LA-10004345"/>
    <x v="1"/>
    <x v="2"/>
    <s v="Avery 493"/>
    <n v="15.712"/>
    <n v="4"/>
    <n v="0.2"/>
    <n v="5.6955999999999998"/>
    <n v="2016"/>
    <x v="7"/>
    <s v="Q3"/>
    <n v="0.36249999999999999"/>
  </r>
  <r>
    <m/>
    <m/>
    <m/>
    <m/>
    <m/>
    <m/>
    <m/>
    <m/>
    <m/>
    <m/>
    <m/>
    <m/>
    <m/>
    <m/>
    <m/>
    <m/>
    <m/>
    <m/>
    <m/>
    <m/>
    <m/>
    <n v="3107"/>
    <s v="CA-2017-127460"/>
    <d v="2017-07-10T00:00:00"/>
    <s v="7/14/2017"/>
    <s v="Standard Class"/>
    <s v="FG-14260"/>
    <x v="435"/>
    <x v="2"/>
    <s v="United States"/>
    <s v="Aurora"/>
    <s v="Illinois"/>
    <n v="60505"/>
    <x v="2"/>
    <s v="OFF-ST-10004340"/>
    <x v="1"/>
    <x v="4"/>
    <s v="Fellowes Mobile File Cart, Black"/>
    <n v="298.464"/>
    <n v="6"/>
    <n v="0.2"/>
    <n v="26.115600000000001"/>
    <n v="2017"/>
    <x v="7"/>
    <s v="Q3"/>
    <n v="8.7500000000000008E-2"/>
  </r>
  <r>
    <m/>
    <m/>
    <m/>
    <m/>
    <m/>
    <m/>
    <m/>
    <m/>
    <m/>
    <m/>
    <m/>
    <m/>
    <m/>
    <m/>
    <m/>
    <m/>
    <m/>
    <m/>
    <m/>
    <m/>
    <m/>
    <n v="3108"/>
    <s v="CA-2016-121671"/>
    <d v="2016-07-17T00:00:00"/>
    <s v="7/22/2016"/>
    <s v="Standard Class"/>
    <s v="AA-10480"/>
    <x v="4"/>
    <x v="0"/>
    <s v="United States"/>
    <s v="Springfield"/>
    <s v="Missouri"/>
    <n v="65807"/>
    <x v="2"/>
    <s v="OFF-PA-10001471"/>
    <x v="1"/>
    <x v="10"/>
    <s v="Strathmore Photo Frame Cards"/>
    <n v="21.93"/>
    <n v="3"/>
    <n v="0"/>
    <n v="10.0878"/>
    <n v="2016"/>
    <x v="7"/>
    <s v="Q3"/>
    <n v="0.45999999999999996"/>
  </r>
  <r>
    <m/>
    <m/>
    <m/>
    <m/>
    <m/>
    <m/>
    <m/>
    <m/>
    <m/>
    <m/>
    <m/>
    <m/>
    <m/>
    <m/>
    <m/>
    <m/>
    <m/>
    <m/>
    <m/>
    <m/>
    <m/>
    <n v="3109"/>
    <s v="CA-2016-121671"/>
    <d v="2016-07-17T00:00:00"/>
    <s v="7/22/2016"/>
    <s v="Standard Class"/>
    <s v="AA-10480"/>
    <x v="4"/>
    <x v="0"/>
    <s v="United States"/>
    <s v="Springfield"/>
    <s v="Missouri"/>
    <n v="65807"/>
    <x v="2"/>
    <s v="OFF-ST-10002344"/>
    <x v="1"/>
    <x v="4"/>
    <s v="Carina 42&quot;Hx23 3/4&quot;W Media Storage Unit"/>
    <n v="242.94"/>
    <n v="3"/>
    <n v="0"/>
    <n v="4.8587999999999996"/>
    <n v="2016"/>
    <x v="7"/>
    <s v="Q3"/>
    <n v="1.9999999999999997E-2"/>
  </r>
  <r>
    <m/>
    <m/>
    <m/>
    <m/>
    <m/>
    <m/>
    <m/>
    <m/>
    <m/>
    <m/>
    <m/>
    <m/>
    <m/>
    <m/>
    <m/>
    <m/>
    <m/>
    <m/>
    <m/>
    <m/>
    <m/>
    <n v="3110"/>
    <s v="CA-2016-121671"/>
    <d v="2016-07-17T00:00:00"/>
    <s v="7/22/2016"/>
    <s v="Standard Class"/>
    <s v="AA-10480"/>
    <x v="4"/>
    <x v="0"/>
    <s v="United States"/>
    <s v="Springfield"/>
    <s v="Missouri"/>
    <n v="65807"/>
    <x v="2"/>
    <s v="OFF-PA-10001892"/>
    <x v="1"/>
    <x v="10"/>
    <s v="Rediform Wirebound &quot;Phone Memo&quot; Message Book, 11 x 5-3/4"/>
    <n v="7.64"/>
    <n v="1"/>
    <n v="0"/>
    <n v="3.7435999999999998"/>
    <n v="2016"/>
    <x v="7"/>
    <s v="Q3"/>
    <n v="0.49"/>
  </r>
  <r>
    <m/>
    <m/>
    <m/>
    <m/>
    <m/>
    <m/>
    <m/>
    <m/>
    <m/>
    <m/>
    <m/>
    <m/>
    <m/>
    <m/>
    <m/>
    <m/>
    <m/>
    <m/>
    <m/>
    <m/>
    <m/>
    <n v="3111"/>
    <s v="CA-2016-121671"/>
    <d v="2016-07-17T00:00:00"/>
    <s v="7/22/2016"/>
    <s v="Standard Class"/>
    <s v="AA-10480"/>
    <x v="4"/>
    <x v="0"/>
    <s v="United States"/>
    <s v="Springfield"/>
    <s v="Missouri"/>
    <n v="65807"/>
    <x v="2"/>
    <s v="OFF-PA-10001934"/>
    <x v="1"/>
    <x v="10"/>
    <s v="Xerox 1993"/>
    <n v="51.84"/>
    <n v="8"/>
    <n v="0"/>
    <n v="25.401599999999998"/>
    <n v="2016"/>
    <x v="7"/>
    <s v="Q3"/>
    <n v="0.48999999999999994"/>
  </r>
  <r>
    <m/>
    <m/>
    <m/>
    <m/>
    <m/>
    <m/>
    <m/>
    <m/>
    <m/>
    <m/>
    <m/>
    <m/>
    <m/>
    <m/>
    <m/>
    <m/>
    <m/>
    <m/>
    <m/>
    <m/>
    <m/>
    <n v="3112"/>
    <s v="CA-2016-121671"/>
    <d v="2016-07-17T00:00:00"/>
    <s v="7/22/2016"/>
    <s v="Standard Class"/>
    <s v="AA-10480"/>
    <x v="4"/>
    <x v="0"/>
    <s v="United States"/>
    <s v="Springfield"/>
    <s v="Missouri"/>
    <n v="65807"/>
    <x v="2"/>
    <s v="OFF-ST-10000078"/>
    <x v="1"/>
    <x v="4"/>
    <s v="Tennsco 6- and 18-Compartment Lockers"/>
    <n v="265.17"/>
    <n v="1"/>
    <n v="0"/>
    <n v="47.730600000000003"/>
    <n v="2016"/>
    <x v="7"/>
    <s v="Q3"/>
    <n v="0.18"/>
  </r>
  <r>
    <m/>
    <m/>
    <m/>
    <m/>
    <m/>
    <m/>
    <m/>
    <m/>
    <m/>
    <m/>
    <m/>
    <m/>
    <m/>
    <m/>
    <m/>
    <m/>
    <m/>
    <m/>
    <m/>
    <m/>
    <m/>
    <n v="3113"/>
    <s v="CA-2016-150350"/>
    <d v="2016-08-23T00:00:00"/>
    <s v="8/30/2016"/>
    <s v="Standard Class"/>
    <s v="MS-17770"/>
    <x v="474"/>
    <x v="0"/>
    <s v="United States"/>
    <s v="Seattle"/>
    <s v="Washington"/>
    <n v="98105"/>
    <x v="1"/>
    <s v="TEC-MA-10001972"/>
    <x v="2"/>
    <x v="15"/>
    <s v="Okidata C331dn Printer"/>
    <n v="837.6"/>
    <n v="3"/>
    <n v="0.2"/>
    <n v="62.82"/>
    <n v="2016"/>
    <x v="6"/>
    <s v="Q3"/>
    <n v="7.4999999999999997E-2"/>
  </r>
  <r>
    <m/>
    <m/>
    <m/>
    <m/>
    <m/>
    <m/>
    <m/>
    <m/>
    <m/>
    <m/>
    <m/>
    <m/>
    <m/>
    <m/>
    <m/>
    <m/>
    <m/>
    <m/>
    <m/>
    <m/>
    <m/>
    <n v="3114"/>
    <s v="CA-2016-150350"/>
    <d v="2016-08-23T00:00:00"/>
    <s v="8/30/2016"/>
    <s v="Standard Class"/>
    <s v="MS-17770"/>
    <x v="474"/>
    <x v="0"/>
    <s v="United States"/>
    <s v="Seattle"/>
    <s v="Washington"/>
    <n v="98105"/>
    <x v="1"/>
    <s v="OFF-EN-10002504"/>
    <x v="1"/>
    <x v="12"/>
    <s v="Tyvek  Top-Opening Peel &amp; Seel Envelopes, Plain White"/>
    <n v="135.9"/>
    <n v="5"/>
    <n v="0"/>
    <n v="63.872999999999998"/>
    <n v="2016"/>
    <x v="6"/>
    <s v="Q3"/>
    <n v="0.47"/>
  </r>
  <r>
    <m/>
    <m/>
    <m/>
    <m/>
    <m/>
    <m/>
    <m/>
    <m/>
    <m/>
    <m/>
    <m/>
    <m/>
    <m/>
    <m/>
    <m/>
    <m/>
    <m/>
    <m/>
    <m/>
    <m/>
    <m/>
    <n v="3115"/>
    <s v="CA-2016-150350"/>
    <d v="2016-08-23T00:00:00"/>
    <s v="8/30/2016"/>
    <s v="Standard Class"/>
    <s v="MS-17770"/>
    <x v="474"/>
    <x v="0"/>
    <s v="United States"/>
    <s v="Seattle"/>
    <s v="Washington"/>
    <n v="98105"/>
    <x v="1"/>
    <s v="OFF-PA-10002160"/>
    <x v="1"/>
    <x v="10"/>
    <s v="Xerox 1978"/>
    <n v="34.68"/>
    <n v="6"/>
    <n v="0"/>
    <n v="16.993200000000002"/>
    <n v="2016"/>
    <x v="6"/>
    <s v="Q3"/>
    <n v="0.49000000000000005"/>
  </r>
  <r>
    <m/>
    <m/>
    <m/>
    <m/>
    <m/>
    <m/>
    <m/>
    <m/>
    <m/>
    <m/>
    <m/>
    <m/>
    <m/>
    <m/>
    <m/>
    <m/>
    <m/>
    <m/>
    <m/>
    <m/>
    <m/>
    <n v="3116"/>
    <s v="CA-2016-150350"/>
    <d v="2016-08-23T00:00:00"/>
    <s v="8/30/2016"/>
    <s v="Standard Class"/>
    <s v="MS-17770"/>
    <x v="474"/>
    <x v="0"/>
    <s v="United States"/>
    <s v="Seattle"/>
    <s v="Washington"/>
    <n v="98105"/>
    <x v="1"/>
    <s v="FUR-CH-10001973"/>
    <x v="0"/>
    <x v="1"/>
    <s v="Office Star Flex Back Scooter Chair with White Frame"/>
    <n v="532.70399999999995"/>
    <n v="6"/>
    <n v="0.2"/>
    <n v="-39.952800000000003"/>
    <n v="2016"/>
    <x v="6"/>
    <s v="Q3"/>
    <n v="-7.5000000000000011E-2"/>
  </r>
  <r>
    <m/>
    <m/>
    <m/>
    <m/>
    <m/>
    <m/>
    <m/>
    <m/>
    <m/>
    <m/>
    <m/>
    <m/>
    <m/>
    <m/>
    <m/>
    <m/>
    <m/>
    <m/>
    <m/>
    <m/>
    <m/>
    <n v="3117"/>
    <s v="CA-2016-150350"/>
    <d v="2016-08-23T00:00:00"/>
    <s v="8/30/2016"/>
    <s v="Standard Class"/>
    <s v="MS-17770"/>
    <x v="474"/>
    <x v="0"/>
    <s v="United States"/>
    <s v="Seattle"/>
    <s v="Washington"/>
    <n v="98105"/>
    <x v="1"/>
    <s v="OFF-AP-10001492"/>
    <x v="1"/>
    <x v="9"/>
    <s v="Acco Six-Outlet Power Strip, 4' Cord Length"/>
    <n v="43.1"/>
    <n v="5"/>
    <n v="0"/>
    <n v="11.206"/>
    <n v="2016"/>
    <x v="6"/>
    <s v="Q3"/>
    <n v="0.25999999999999995"/>
  </r>
  <r>
    <m/>
    <m/>
    <m/>
    <m/>
    <m/>
    <m/>
    <m/>
    <m/>
    <m/>
    <m/>
    <m/>
    <m/>
    <m/>
    <m/>
    <m/>
    <m/>
    <m/>
    <m/>
    <m/>
    <m/>
    <m/>
    <n v="3118"/>
    <s v="CA-2016-150350"/>
    <d v="2016-08-23T00:00:00"/>
    <s v="8/30/2016"/>
    <s v="Standard Class"/>
    <s v="MS-17770"/>
    <x v="474"/>
    <x v="0"/>
    <s v="United States"/>
    <s v="Seattle"/>
    <s v="Washington"/>
    <n v="98105"/>
    <x v="1"/>
    <s v="OFF-SU-10002189"/>
    <x v="1"/>
    <x v="14"/>
    <s v="Acme Rosewood Handle Letter Opener"/>
    <n v="15.88"/>
    <n v="4"/>
    <n v="0"/>
    <n v="0.1588"/>
    <n v="2016"/>
    <x v="6"/>
    <s v="Q3"/>
    <n v="9.9999999999999985E-3"/>
  </r>
  <r>
    <m/>
    <m/>
    <m/>
    <m/>
    <m/>
    <m/>
    <m/>
    <m/>
    <m/>
    <m/>
    <m/>
    <m/>
    <m/>
    <m/>
    <m/>
    <m/>
    <m/>
    <m/>
    <m/>
    <m/>
    <m/>
    <n v="3119"/>
    <s v="CA-2015-121720"/>
    <d v="2015-06-11T00:00:00"/>
    <d v="2015-12-06T00:00:00"/>
    <s v="First Class"/>
    <s v="JE-15610"/>
    <x v="531"/>
    <x v="1"/>
    <s v="United States"/>
    <s v="Lakeland"/>
    <s v="Florida"/>
    <n v="33801"/>
    <x v="0"/>
    <s v="FUR-CH-10003312"/>
    <x v="0"/>
    <x v="1"/>
    <s v="Hon 2090 “Pillow Soft” Series Mid Back Swivel/Tilt Chairs"/>
    <n v="1123.92"/>
    <n v="5"/>
    <n v="0.2"/>
    <n v="-182.637"/>
    <n v="2015"/>
    <x v="1"/>
    <s v="Q2"/>
    <n v="-0.16249999999999998"/>
  </r>
  <r>
    <m/>
    <m/>
    <m/>
    <m/>
    <m/>
    <m/>
    <m/>
    <m/>
    <m/>
    <m/>
    <m/>
    <m/>
    <m/>
    <m/>
    <m/>
    <m/>
    <m/>
    <m/>
    <m/>
    <m/>
    <m/>
    <n v="3120"/>
    <s v="CA-2015-121720"/>
    <d v="2015-06-11T00:00:00"/>
    <d v="2015-12-06T00:00:00"/>
    <s v="First Class"/>
    <s v="JE-15610"/>
    <x v="531"/>
    <x v="1"/>
    <s v="United States"/>
    <s v="Lakeland"/>
    <s v="Florida"/>
    <n v="33801"/>
    <x v="0"/>
    <s v="TEC-PH-10002496"/>
    <x v="2"/>
    <x v="7"/>
    <s v="Cisco SPA301"/>
    <n v="249.584"/>
    <n v="2"/>
    <n v="0.2"/>
    <n v="31.198"/>
    <n v="2015"/>
    <x v="1"/>
    <s v="Q2"/>
    <n v="0.125"/>
  </r>
  <r>
    <m/>
    <m/>
    <m/>
    <m/>
    <m/>
    <m/>
    <m/>
    <m/>
    <m/>
    <m/>
    <m/>
    <m/>
    <m/>
    <m/>
    <m/>
    <m/>
    <m/>
    <m/>
    <m/>
    <m/>
    <m/>
    <n v="3121"/>
    <s v="CA-2015-121720"/>
    <d v="2015-06-11T00:00:00"/>
    <d v="2015-12-06T00:00:00"/>
    <s v="First Class"/>
    <s v="JE-15610"/>
    <x v="531"/>
    <x v="1"/>
    <s v="United States"/>
    <s v="Lakeland"/>
    <s v="Florida"/>
    <n v="33801"/>
    <x v="0"/>
    <s v="FUR-FU-10003464"/>
    <x v="0"/>
    <x v="5"/>
    <s v="Seth Thomas 8 1/2&quot; Cubicle Clock"/>
    <n v="48.671999999999997"/>
    <n v="3"/>
    <n v="0.2"/>
    <n v="7.3007999999999997"/>
    <n v="2015"/>
    <x v="1"/>
    <s v="Q2"/>
    <n v="0.15"/>
  </r>
  <r>
    <m/>
    <m/>
    <m/>
    <m/>
    <m/>
    <m/>
    <m/>
    <m/>
    <m/>
    <m/>
    <m/>
    <m/>
    <m/>
    <m/>
    <m/>
    <m/>
    <m/>
    <m/>
    <m/>
    <m/>
    <m/>
    <n v="3122"/>
    <s v="CA-2015-121720"/>
    <d v="2015-06-11T00:00:00"/>
    <d v="2015-12-06T00:00:00"/>
    <s v="First Class"/>
    <s v="JE-15610"/>
    <x v="531"/>
    <x v="1"/>
    <s v="United States"/>
    <s v="Lakeland"/>
    <s v="Florida"/>
    <n v="33801"/>
    <x v="0"/>
    <s v="OFF-AR-10000380"/>
    <x v="1"/>
    <x v="6"/>
    <s v="Hunt PowerHouse Electric Pencil Sharpener, Blue"/>
    <n v="60.768000000000001"/>
    <n v="2"/>
    <n v="0.2"/>
    <n v="7.5960000000000001"/>
    <n v="2015"/>
    <x v="1"/>
    <s v="Q2"/>
    <n v="0.125"/>
  </r>
  <r>
    <m/>
    <m/>
    <m/>
    <m/>
    <m/>
    <m/>
    <m/>
    <m/>
    <m/>
    <m/>
    <m/>
    <m/>
    <m/>
    <m/>
    <m/>
    <m/>
    <m/>
    <m/>
    <m/>
    <m/>
    <m/>
    <n v="3123"/>
    <s v="CA-2015-121720"/>
    <d v="2015-06-11T00:00:00"/>
    <d v="2015-12-06T00:00:00"/>
    <s v="First Class"/>
    <s v="JE-15610"/>
    <x v="531"/>
    <x v="1"/>
    <s v="United States"/>
    <s v="Lakeland"/>
    <s v="Florida"/>
    <n v="33801"/>
    <x v="0"/>
    <s v="OFF-BI-10004593"/>
    <x v="1"/>
    <x v="8"/>
    <s v="Ibico Laser Imprintable Binding System Covers"/>
    <n v="78.599999999999994"/>
    <n v="5"/>
    <n v="0.7"/>
    <n v="-62.88"/>
    <n v="2015"/>
    <x v="1"/>
    <s v="Q2"/>
    <n v="-0.8"/>
  </r>
  <r>
    <m/>
    <m/>
    <m/>
    <m/>
    <m/>
    <m/>
    <m/>
    <m/>
    <m/>
    <m/>
    <m/>
    <m/>
    <m/>
    <m/>
    <m/>
    <m/>
    <m/>
    <m/>
    <m/>
    <m/>
    <m/>
    <n v="3124"/>
    <s v="CA-2015-121720"/>
    <d v="2015-06-11T00:00:00"/>
    <d v="2015-12-06T00:00:00"/>
    <s v="First Class"/>
    <s v="JE-15610"/>
    <x v="531"/>
    <x v="1"/>
    <s v="United States"/>
    <s v="Lakeland"/>
    <s v="Florida"/>
    <n v="33801"/>
    <x v="0"/>
    <s v="OFF-BI-10001308"/>
    <x v="1"/>
    <x v="8"/>
    <s v="GBC Standard Plastic Binding Systems' Combs"/>
    <n v="3.7679999999999998"/>
    <n v="2"/>
    <n v="0.7"/>
    <n v="-3.14"/>
    <n v="2015"/>
    <x v="1"/>
    <s v="Q2"/>
    <n v="-0.83333333333333337"/>
  </r>
  <r>
    <m/>
    <m/>
    <m/>
    <m/>
    <m/>
    <m/>
    <m/>
    <m/>
    <m/>
    <m/>
    <m/>
    <m/>
    <m/>
    <m/>
    <m/>
    <m/>
    <m/>
    <m/>
    <m/>
    <m/>
    <m/>
    <n v="3125"/>
    <s v="CA-2015-121720"/>
    <d v="2015-06-11T00:00:00"/>
    <d v="2015-12-06T00:00:00"/>
    <s v="First Class"/>
    <s v="JE-15610"/>
    <x v="531"/>
    <x v="1"/>
    <s v="United States"/>
    <s v="Lakeland"/>
    <s v="Florida"/>
    <n v="33801"/>
    <x v="0"/>
    <s v="OFF-ST-10001780"/>
    <x v="1"/>
    <x v="4"/>
    <s v="Tennsco 16-Compartment Lockers with Coat Rack"/>
    <n v="1036.624"/>
    <n v="2"/>
    <n v="0.2"/>
    <n v="51.831200000000003"/>
    <n v="2015"/>
    <x v="1"/>
    <s v="Q2"/>
    <n v="0.05"/>
  </r>
  <r>
    <m/>
    <m/>
    <m/>
    <m/>
    <m/>
    <m/>
    <m/>
    <m/>
    <m/>
    <m/>
    <m/>
    <m/>
    <m/>
    <m/>
    <m/>
    <m/>
    <m/>
    <m/>
    <m/>
    <m/>
    <m/>
    <n v="3126"/>
    <s v="CA-2015-121720"/>
    <d v="2015-06-11T00:00:00"/>
    <d v="2015-12-06T00:00:00"/>
    <s v="First Class"/>
    <s v="JE-15610"/>
    <x v="531"/>
    <x v="1"/>
    <s v="United States"/>
    <s v="Lakeland"/>
    <s v="Florida"/>
    <n v="33801"/>
    <x v="0"/>
    <s v="OFF-ST-10003816"/>
    <x v="1"/>
    <x v="4"/>
    <s v="Fellowes High-Stak Drawer Files"/>
    <n v="563.80799999999999"/>
    <n v="4"/>
    <n v="0.2"/>
    <n v="21.142800000000001"/>
    <n v="2015"/>
    <x v="1"/>
    <s v="Q2"/>
    <n v="3.7500000000000006E-2"/>
  </r>
  <r>
    <m/>
    <m/>
    <m/>
    <m/>
    <m/>
    <m/>
    <m/>
    <m/>
    <m/>
    <m/>
    <m/>
    <m/>
    <m/>
    <m/>
    <m/>
    <m/>
    <m/>
    <m/>
    <m/>
    <m/>
    <m/>
    <n v="3127"/>
    <s v="CA-2017-149895"/>
    <d v="2017-09-08T00:00:00"/>
    <d v="2017-12-09T00:00:00"/>
    <s v="Standard Class"/>
    <s v="EB-14110"/>
    <x v="686"/>
    <x v="0"/>
    <s v="United States"/>
    <s v="Philadelphia"/>
    <s v="Pennsylvania"/>
    <n v="19134"/>
    <x v="3"/>
    <s v="TEC-PH-10002200"/>
    <x v="2"/>
    <x v="7"/>
    <s v="Aastra 6757i CT Wireless VoIP phone"/>
    <n v="258.52800000000002"/>
    <n v="2"/>
    <n v="0.4"/>
    <n v="-47.396799999999999"/>
    <n v="2017"/>
    <x v="8"/>
    <s v="Q3"/>
    <n v="-0.18333333333333332"/>
  </r>
  <r>
    <m/>
    <m/>
    <m/>
    <m/>
    <m/>
    <m/>
    <m/>
    <m/>
    <m/>
    <m/>
    <m/>
    <m/>
    <m/>
    <m/>
    <m/>
    <m/>
    <m/>
    <m/>
    <m/>
    <m/>
    <m/>
    <n v="3128"/>
    <s v="CA-2017-147564"/>
    <d v="2017-10-02T00:00:00"/>
    <d v="2017-06-10T00:00:00"/>
    <s v="Standard Class"/>
    <s v="BP-11155"/>
    <x v="669"/>
    <x v="0"/>
    <s v="United States"/>
    <s v="New York City"/>
    <s v="New York"/>
    <n v="10011"/>
    <x v="3"/>
    <s v="OFF-PA-10004438"/>
    <x v="1"/>
    <x v="10"/>
    <s v="Xerox 1907"/>
    <n v="49.12"/>
    <n v="4"/>
    <n v="0"/>
    <n v="23.086400000000001"/>
    <n v="2017"/>
    <x v="2"/>
    <s v="Q4"/>
    <n v="0.47000000000000003"/>
  </r>
  <r>
    <m/>
    <m/>
    <m/>
    <m/>
    <m/>
    <m/>
    <m/>
    <m/>
    <m/>
    <m/>
    <m/>
    <m/>
    <m/>
    <m/>
    <m/>
    <m/>
    <m/>
    <m/>
    <m/>
    <m/>
    <m/>
    <n v="3129"/>
    <s v="CA-2014-136399"/>
    <d v="2014-12-16T00:00:00"/>
    <s v="12/17/2014"/>
    <s v="First Class"/>
    <s v="CC-12100"/>
    <x v="385"/>
    <x v="2"/>
    <s v="United States"/>
    <s v="Los Angeles"/>
    <s v="California"/>
    <n v="90049"/>
    <x v="1"/>
    <s v="FUR-FU-10004090"/>
    <x v="0"/>
    <x v="5"/>
    <s v="Executive Impressions 14&quot; Contract Wall Clock"/>
    <n v="44.46"/>
    <n v="2"/>
    <n v="0"/>
    <n v="14.671799999999999"/>
    <n v="2014"/>
    <x v="4"/>
    <s v="Q4"/>
    <n v="0.32999999999999996"/>
  </r>
  <r>
    <m/>
    <m/>
    <m/>
    <m/>
    <m/>
    <m/>
    <m/>
    <m/>
    <m/>
    <m/>
    <m/>
    <m/>
    <m/>
    <m/>
    <m/>
    <m/>
    <m/>
    <m/>
    <m/>
    <m/>
    <m/>
    <n v="3130"/>
    <s v="CA-2014-136399"/>
    <d v="2014-12-16T00:00:00"/>
    <s v="12/17/2014"/>
    <s v="First Class"/>
    <s v="CC-12100"/>
    <x v="385"/>
    <x v="2"/>
    <s v="United States"/>
    <s v="Los Angeles"/>
    <s v="California"/>
    <n v="90049"/>
    <x v="1"/>
    <s v="FUR-CH-10002602"/>
    <x v="0"/>
    <x v="1"/>
    <s v="DMI Arturo Collection Mission-style Design Wood Chair"/>
    <n v="241.56800000000001"/>
    <n v="2"/>
    <n v="0.2"/>
    <n v="18.117599999999999"/>
    <n v="2014"/>
    <x v="4"/>
    <s v="Q4"/>
    <n v="7.4999999999999997E-2"/>
  </r>
  <r>
    <m/>
    <m/>
    <m/>
    <m/>
    <m/>
    <m/>
    <m/>
    <m/>
    <m/>
    <m/>
    <m/>
    <m/>
    <m/>
    <m/>
    <m/>
    <m/>
    <m/>
    <m/>
    <m/>
    <m/>
    <m/>
    <n v="3131"/>
    <s v="CA-2014-136399"/>
    <d v="2014-12-16T00:00:00"/>
    <s v="12/17/2014"/>
    <s v="First Class"/>
    <s v="CC-12100"/>
    <x v="385"/>
    <x v="2"/>
    <s v="United States"/>
    <s v="Los Angeles"/>
    <s v="California"/>
    <n v="90049"/>
    <x v="1"/>
    <s v="TEC-AC-10001142"/>
    <x v="2"/>
    <x v="11"/>
    <s v="First Data FD10 PIN Pad"/>
    <n v="395"/>
    <n v="5"/>
    <n v="0"/>
    <n v="39.5"/>
    <n v="2014"/>
    <x v="4"/>
    <s v="Q4"/>
    <n v="0.1"/>
  </r>
  <r>
    <m/>
    <m/>
    <m/>
    <m/>
    <m/>
    <m/>
    <m/>
    <m/>
    <m/>
    <m/>
    <m/>
    <m/>
    <m/>
    <m/>
    <m/>
    <m/>
    <m/>
    <m/>
    <m/>
    <m/>
    <m/>
    <n v="3132"/>
    <s v="CA-2014-136399"/>
    <d v="2014-12-16T00:00:00"/>
    <s v="12/17/2014"/>
    <s v="First Class"/>
    <s v="CC-12100"/>
    <x v="385"/>
    <x v="2"/>
    <s v="United States"/>
    <s v="Los Angeles"/>
    <s v="California"/>
    <n v="90049"/>
    <x v="1"/>
    <s v="TEC-PH-10004977"/>
    <x v="2"/>
    <x v="7"/>
    <s v="GE 30524EE4"/>
    <n v="627.16800000000001"/>
    <n v="4"/>
    <n v="0.2"/>
    <n v="70.556399999999996"/>
    <n v="2014"/>
    <x v="4"/>
    <s v="Q4"/>
    <n v="0.11249999999999999"/>
  </r>
  <r>
    <m/>
    <m/>
    <m/>
    <m/>
    <m/>
    <m/>
    <m/>
    <m/>
    <m/>
    <m/>
    <m/>
    <m/>
    <m/>
    <m/>
    <m/>
    <m/>
    <m/>
    <m/>
    <m/>
    <m/>
    <m/>
    <n v="3133"/>
    <s v="CA-2014-107916"/>
    <d v="2014-08-24T00:00:00"/>
    <s v="8/26/2014"/>
    <s v="First Class"/>
    <s v="JP-15460"/>
    <x v="687"/>
    <x v="1"/>
    <s v="United States"/>
    <s v="Oceanside"/>
    <s v="New York"/>
    <n v="11572"/>
    <x v="3"/>
    <s v="FUR-FU-10004586"/>
    <x v="0"/>
    <x v="5"/>
    <s v="G.E. Longer-Life Indoor Recessed Floodlight Bulbs"/>
    <n v="13.28"/>
    <n v="2"/>
    <n v="0"/>
    <n v="6.3743999999999996"/>
    <n v="2014"/>
    <x v="6"/>
    <s v="Q3"/>
    <n v="0.48"/>
  </r>
  <r>
    <m/>
    <m/>
    <m/>
    <m/>
    <m/>
    <m/>
    <m/>
    <m/>
    <m/>
    <m/>
    <m/>
    <m/>
    <m/>
    <m/>
    <m/>
    <m/>
    <m/>
    <m/>
    <m/>
    <m/>
    <m/>
    <n v="3134"/>
    <s v="CA-2014-107916"/>
    <d v="2014-08-24T00:00:00"/>
    <s v="8/26/2014"/>
    <s v="First Class"/>
    <s v="JP-15460"/>
    <x v="687"/>
    <x v="1"/>
    <s v="United States"/>
    <s v="Oceanside"/>
    <s v="New York"/>
    <n v="11572"/>
    <x v="3"/>
    <s v="OFF-BI-10001116"/>
    <x v="1"/>
    <x v="8"/>
    <s v="Wilson Jones 1&quot; Hanging DublLock Ring Binders"/>
    <n v="12.672000000000001"/>
    <n v="3"/>
    <n v="0.2"/>
    <n v="4.4352"/>
    <n v="2014"/>
    <x v="6"/>
    <s v="Q3"/>
    <n v="0.35"/>
  </r>
  <r>
    <m/>
    <m/>
    <m/>
    <m/>
    <m/>
    <m/>
    <m/>
    <m/>
    <m/>
    <m/>
    <m/>
    <m/>
    <m/>
    <m/>
    <m/>
    <m/>
    <m/>
    <m/>
    <m/>
    <m/>
    <m/>
    <n v="3135"/>
    <s v="CA-2017-164168"/>
    <d v="2017-11-12T00:00:00"/>
    <s v="11/18/2017"/>
    <s v="Standard Class"/>
    <s v="LS-16975"/>
    <x v="60"/>
    <x v="2"/>
    <s v="United States"/>
    <s v="Dallas"/>
    <s v="Texas"/>
    <n v="75081"/>
    <x v="2"/>
    <s v="OFF-BI-10000666"/>
    <x v="1"/>
    <x v="8"/>
    <s v="Surelock Post Binders"/>
    <n v="30.56"/>
    <n v="5"/>
    <n v="0.8"/>
    <n v="-45.84"/>
    <n v="2017"/>
    <x v="0"/>
    <s v="Q4"/>
    <n v="-1.5000000000000002"/>
  </r>
  <r>
    <m/>
    <m/>
    <m/>
    <m/>
    <m/>
    <m/>
    <m/>
    <m/>
    <m/>
    <m/>
    <m/>
    <m/>
    <m/>
    <m/>
    <m/>
    <m/>
    <m/>
    <m/>
    <m/>
    <m/>
    <m/>
    <n v="3136"/>
    <s v="CA-2017-164168"/>
    <d v="2017-11-12T00:00:00"/>
    <s v="11/18/2017"/>
    <s v="Standard Class"/>
    <s v="LS-16975"/>
    <x v="60"/>
    <x v="2"/>
    <s v="United States"/>
    <s v="Dallas"/>
    <s v="Texas"/>
    <n v="75081"/>
    <x v="2"/>
    <s v="OFF-ST-10002583"/>
    <x v="1"/>
    <x v="4"/>
    <s v="Fellowes Neat Ideas Storage Cubes"/>
    <n v="77.951999999999998"/>
    <n v="3"/>
    <n v="0.2"/>
    <n v="-15.590400000000001"/>
    <n v="2017"/>
    <x v="0"/>
    <s v="Q4"/>
    <n v="-0.2"/>
  </r>
  <r>
    <m/>
    <m/>
    <m/>
    <m/>
    <m/>
    <m/>
    <m/>
    <m/>
    <m/>
    <m/>
    <m/>
    <m/>
    <m/>
    <m/>
    <m/>
    <m/>
    <m/>
    <m/>
    <m/>
    <m/>
    <m/>
    <n v="3137"/>
    <s v="CA-2017-164168"/>
    <d v="2017-11-12T00:00:00"/>
    <s v="11/18/2017"/>
    <s v="Standard Class"/>
    <s v="LS-16975"/>
    <x v="60"/>
    <x v="2"/>
    <s v="United States"/>
    <s v="Dallas"/>
    <s v="Texas"/>
    <n v="75081"/>
    <x v="2"/>
    <s v="TEC-PH-10004908"/>
    <x v="2"/>
    <x v="7"/>
    <s v="Panasonic KX TS3282W Corded phone"/>
    <n v="67.992000000000004"/>
    <n v="1"/>
    <n v="0.2"/>
    <n v="8.4990000000000006"/>
    <n v="2017"/>
    <x v="0"/>
    <s v="Q4"/>
    <n v="0.125"/>
  </r>
  <r>
    <m/>
    <m/>
    <m/>
    <m/>
    <m/>
    <m/>
    <m/>
    <m/>
    <m/>
    <m/>
    <m/>
    <m/>
    <m/>
    <m/>
    <m/>
    <m/>
    <m/>
    <m/>
    <m/>
    <m/>
    <m/>
    <n v="3138"/>
    <s v="CA-2017-164168"/>
    <d v="2017-11-12T00:00:00"/>
    <s v="11/18/2017"/>
    <s v="Standard Class"/>
    <s v="LS-16975"/>
    <x v="60"/>
    <x v="2"/>
    <s v="United States"/>
    <s v="Dallas"/>
    <s v="Texas"/>
    <n v="75081"/>
    <x v="2"/>
    <s v="OFF-EN-10001219"/>
    <x v="1"/>
    <x v="12"/>
    <s v="#10- 4 1/8&quot; x 9 1/2&quot; Security-Tint Envelopes"/>
    <n v="12.224"/>
    <n v="2"/>
    <n v="0.2"/>
    <n v="4.4311999999999996"/>
    <n v="2017"/>
    <x v="0"/>
    <s v="Q4"/>
    <n v="0.36249999999999993"/>
  </r>
  <r>
    <m/>
    <m/>
    <m/>
    <m/>
    <m/>
    <m/>
    <m/>
    <m/>
    <m/>
    <m/>
    <m/>
    <m/>
    <m/>
    <m/>
    <m/>
    <m/>
    <m/>
    <m/>
    <m/>
    <m/>
    <m/>
    <n v="3139"/>
    <s v="CA-2017-164168"/>
    <d v="2017-11-12T00:00:00"/>
    <s v="11/18/2017"/>
    <s v="Standard Class"/>
    <s v="LS-16975"/>
    <x v="60"/>
    <x v="2"/>
    <s v="United States"/>
    <s v="Dallas"/>
    <s v="Texas"/>
    <n v="75081"/>
    <x v="2"/>
    <s v="TEC-AC-10004568"/>
    <x v="2"/>
    <x v="11"/>
    <s v="Maxell LTO Ultrium - 800 GB"/>
    <n v="44.783999999999999"/>
    <n v="2"/>
    <n v="0.2"/>
    <n v="-0.55979999999999996"/>
    <n v="2017"/>
    <x v="0"/>
    <s v="Q4"/>
    <n v="-1.2499999999999999E-2"/>
  </r>
  <r>
    <m/>
    <m/>
    <m/>
    <m/>
    <m/>
    <m/>
    <m/>
    <m/>
    <m/>
    <m/>
    <m/>
    <m/>
    <m/>
    <m/>
    <m/>
    <m/>
    <m/>
    <m/>
    <m/>
    <m/>
    <m/>
    <n v="3140"/>
    <s v="CA-2017-164168"/>
    <d v="2017-11-12T00:00:00"/>
    <s v="11/18/2017"/>
    <s v="Standard Class"/>
    <s v="LS-16975"/>
    <x v="60"/>
    <x v="2"/>
    <s v="United States"/>
    <s v="Dallas"/>
    <s v="Texas"/>
    <n v="75081"/>
    <x v="2"/>
    <s v="FUR-FU-10001756"/>
    <x v="0"/>
    <x v="5"/>
    <s v="Eldon Expressions Desk Accessory, Wood Photo Frame, Mahogany"/>
    <n v="22.847999999999999"/>
    <n v="3"/>
    <n v="0.6"/>
    <n v="-17.7072"/>
    <n v="2017"/>
    <x v="0"/>
    <s v="Q4"/>
    <n v="-0.77500000000000002"/>
  </r>
  <r>
    <m/>
    <m/>
    <m/>
    <m/>
    <m/>
    <m/>
    <m/>
    <m/>
    <m/>
    <m/>
    <m/>
    <m/>
    <m/>
    <m/>
    <m/>
    <m/>
    <m/>
    <m/>
    <m/>
    <m/>
    <m/>
    <n v="3141"/>
    <s v="CA-2015-112557"/>
    <d v="2015-04-25T00:00:00"/>
    <s v="4/28/2015"/>
    <s v="First Class"/>
    <s v="JL-15850"/>
    <x v="139"/>
    <x v="0"/>
    <s v="United States"/>
    <s v="New York City"/>
    <s v="New York"/>
    <n v="10035"/>
    <x v="3"/>
    <s v="OFF-AP-10002311"/>
    <x v="1"/>
    <x v="9"/>
    <s v="Holmes Replacement Filter for HEPA Air Cleaner, Very Large Room, HEPA Filter"/>
    <n v="206.43"/>
    <n v="3"/>
    <n v="0"/>
    <n v="90.8292"/>
    <n v="2015"/>
    <x v="3"/>
    <s v="Q2"/>
    <n v="0.44"/>
  </r>
  <r>
    <m/>
    <m/>
    <m/>
    <m/>
    <m/>
    <m/>
    <m/>
    <m/>
    <m/>
    <m/>
    <m/>
    <m/>
    <m/>
    <m/>
    <m/>
    <m/>
    <m/>
    <m/>
    <m/>
    <m/>
    <m/>
    <n v="3142"/>
    <s v="US-2014-122959"/>
    <d v="2014-12-12T00:00:00"/>
    <d v="2014-12-12T00:00:00"/>
    <s v="Same Day"/>
    <s v="CY-12745"/>
    <x v="388"/>
    <x v="1"/>
    <s v="United States"/>
    <s v="San Antonio"/>
    <s v="Texas"/>
    <n v="78207"/>
    <x v="2"/>
    <s v="OFF-BI-10003650"/>
    <x v="1"/>
    <x v="8"/>
    <s v="GBC DocuBind 300 Electric Binding Machine"/>
    <n v="210.392"/>
    <n v="2"/>
    <n v="0.8"/>
    <n v="-336.62720000000002"/>
    <n v="2014"/>
    <x v="4"/>
    <s v="Q4"/>
    <n v="-1.6"/>
  </r>
  <r>
    <m/>
    <m/>
    <m/>
    <m/>
    <m/>
    <m/>
    <m/>
    <m/>
    <m/>
    <m/>
    <m/>
    <m/>
    <m/>
    <m/>
    <m/>
    <m/>
    <m/>
    <m/>
    <m/>
    <m/>
    <m/>
    <n v="3143"/>
    <s v="CA-2017-162572"/>
    <d v="2017-09-25T00:00:00"/>
    <s v="9/27/2017"/>
    <s v="Second Class"/>
    <s v="RB-19360"/>
    <x v="181"/>
    <x v="0"/>
    <s v="United States"/>
    <s v="Cincinnati"/>
    <s v="Ohio"/>
    <n v="45231"/>
    <x v="3"/>
    <s v="TEC-AC-10003628"/>
    <x v="2"/>
    <x v="11"/>
    <s v="Logitech 910-002974 M325 Wireless Mouse for Web Scrolling"/>
    <n v="119.96"/>
    <n v="5"/>
    <n v="0.2"/>
    <n v="35.988"/>
    <n v="2017"/>
    <x v="8"/>
    <s v="Q3"/>
    <n v="0.3"/>
  </r>
  <r>
    <m/>
    <m/>
    <m/>
    <m/>
    <m/>
    <m/>
    <m/>
    <m/>
    <m/>
    <m/>
    <m/>
    <m/>
    <m/>
    <m/>
    <m/>
    <m/>
    <m/>
    <m/>
    <m/>
    <m/>
    <m/>
    <n v="3144"/>
    <s v="CA-2017-162572"/>
    <d v="2017-09-25T00:00:00"/>
    <s v="9/27/2017"/>
    <s v="Second Class"/>
    <s v="RB-19360"/>
    <x v="181"/>
    <x v="0"/>
    <s v="United States"/>
    <s v="Cincinnati"/>
    <s v="Ohio"/>
    <n v="45231"/>
    <x v="3"/>
    <s v="OFF-AR-10001547"/>
    <x v="1"/>
    <x v="6"/>
    <s v="Newell 311"/>
    <n v="10.608000000000001"/>
    <n v="6"/>
    <n v="0.2"/>
    <n v="0.92820000000000003"/>
    <n v="2017"/>
    <x v="8"/>
    <s v="Q3"/>
    <n v="8.7499999999999994E-2"/>
  </r>
  <r>
    <m/>
    <m/>
    <m/>
    <m/>
    <m/>
    <m/>
    <m/>
    <m/>
    <m/>
    <m/>
    <m/>
    <m/>
    <m/>
    <m/>
    <m/>
    <m/>
    <m/>
    <m/>
    <m/>
    <m/>
    <m/>
    <n v="3145"/>
    <s v="US-2016-148110"/>
    <d v="2016-09-05T00:00:00"/>
    <d v="2016-11-09T00:00:00"/>
    <s v="Standard Class"/>
    <s v="AR-10825"/>
    <x v="255"/>
    <x v="1"/>
    <s v="United States"/>
    <s v="Austin"/>
    <s v="Texas"/>
    <n v="78745"/>
    <x v="2"/>
    <s v="FUR-CH-10002647"/>
    <x v="0"/>
    <x v="1"/>
    <s v="Situations Contoured Folding Chairs, 4/Set"/>
    <n v="347.80200000000002"/>
    <n v="7"/>
    <n v="0.3"/>
    <n v="-24.843"/>
    <n v="2016"/>
    <x v="8"/>
    <s v="Q3"/>
    <n v="-7.1428571428571425E-2"/>
  </r>
  <r>
    <m/>
    <m/>
    <m/>
    <m/>
    <m/>
    <m/>
    <m/>
    <m/>
    <m/>
    <m/>
    <m/>
    <m/>
    <m/>
    <m/>
    <m/>
    <m/>
    <m/>
    <m/>
    <m/>
    <m/>
    <m/>
    <n v="3146"/>
    <s v="CA-2017-131828"/>
    <d v="2017-02-11T00:00:00"/>
    <s v="2/13/2017"/>
    <s v="Second Class"/>
    <s v="CS-11845"/>
    <x v="688"/>
    <x v="1"/>
    <s v="United States"/>
    <s v="Seattle"/>
    <s v="Washington"/>
    <n v="98105"/>
    <x v="1"/>
    <s v="FUR-CH-10004495"/>
    <x v="0"/>
    <x v="1"/>
    <s v="Global Leather and Oak Executive Chair, Black"/>
    <n v="963.13599999999997"/>
    <n v="4"/>
    <n v="0.2"/>
    <n v="108.3528"/>
    <n v="2017"/>
    <x v="11"/>
    <s v="Q1"/>
    <n v="0.1125"/>
  </r>
  <r>
    <m/>
    <m/>
    <m/>
    <m/>
    <m/>
    <m/>
    <m/>
    <m/>
    <m/>
    <m/>
    <m/>
    <m/>
    <m/>
    <m/>
    <m/>
    <m/>
    <m/>
    <m/>
    <m/>
    <m/>
    <m/>
    <n v="3147"/>
    <s v="CA-2017-131828"/>
    <d v="2017-02-11T00:00:00"/>
    <s v="2/13/2017"/>
    <s v="Second Class"/>
    <s v="CS-11845"/>
    <x v="688"/>
    <x v="1"/>
    <s v="United States"/>
    <s v="Seattle"/>
    <s v="Washington"/>
    <n v="98105"/>
    <x v="1"/>
    <s v="TEC-PH-10002923"/>
    <x v="2"/>
    <x v="7"/>
    <s v="Logitech B530 USB Headset - headset - Full size, Binaural"/>
    <n v="88.775999999999996"/>
    <n v="3"/>
    <n v="0.2"/>
    <n v="7.7679"/>
    <n v="2017"/>
    <x v="11"/>
    <s v="Q1"/>
    <n v="8.7500000000000008E-2"/>
  </r>
  <r>
    <m/>
    <m/>
    <m/>
    <m/>
    <m/>
    <m/>
    <m/>
    <m/>
    <m/>
    <m/>
    <m/>
    <m/>
    <m/>
    <m/>
    <m/>
    <m/>
    <m/>
    <m/>
    <m/>
    <m/>
    <m/>
    <n v="3148"/>
    <s v="CA-2014-109218"/>
    <d v="2014-06-30T00:00:00"/>
    <d v="2014-03-07T00:00:00"/>
    <s v="Second Class"/>
    <s v="AR-10825"/>
    <x v="255"/>
    <x v="1"/>
    <s v="United States"/>
    <s v="Los Angeles"/>
    <s v="California"/>
    <n v="90004"/>
    <x v="1"/>
    <s v="OFF-AR-10001374"/>
    <x v="1"/>
    <x v="6"/>
    <s v="BIC Brite Liner Highlighters, Chisel Tip"/>
    <n v="32.4"/>
    <n v="5"/>
    <n v="0"/>
    <n v="10.368"/>
    <n v="2014"/>
    <x v="1"/>
    <s v="Q2"/>
    <n v="0.32"/>
  </r>
  <r>
    <m/>
    <m/>
    <m/>
    <m/>
    <m/>
    <m/>
    <m/>
    <m/>
    <m/>
    <m/>
    <m/>
    <m/>
    <m/>
    <m/>
    <m/>
    <m/>
    <m/>
    <m/>
    <m/>
    <m/>
    <m/>
    <n v="3149"/>
    <s v="CA-2016-120558"/>
    <d v="2016-06-07T00:00:00"/>
    <d v="2016-10-06T00:00:00"/>
    <s v="First Class"/>
    <s v="RD-19810"/>
    <x v="279"/>
    <x v="2"/>
    <s v="United States"/>
    <s v="New York City"/>
    <s v="New York"/>
    <n v="10035"/>
    <x v="3"/>
    <s v="OFF-PA-10003441"/>
    <x v="1"/>
    <x v="10"/>
    <s v="Xerox 226"/>
    <n v="32.4"/>
    <n v="5"/>
    <n v="0"/>
    <n v="15.552"/>
    <n v="2016"/>
    <x v="1"/>
    <s v="Q2"/>
    <n v="0.48"/>
  </r>
  <r>
    <m/>
    <m/>
    <m/>
    <m/>
    <m/>
    <m/>
    <m/>
    <m/>
    <m/>
    <m/>
    <m/>
    <m/>
    <m/>
    <m/>
    <m/>
    <m/>
    <m/>
    <m/>
    <m/>
    <m/>
    <m/>
    <n v="3150"/>
    <s v="US-2014-109036"/>
    <d v="2014-12-20T00:00:00"/>
    <s v="12/25/2014"/>
    <s v="Standard Class"/>
    <s v="KH-16510"/>
    <x v="168"/>
    <x v="0"/>
    <s v="United States"/>
    <s v="Seattle"/>
    <s v="Washington"/>
    <n v="98103"/>
    <x v="1"/>
    <s v="OFF-LA-10002043"/>
    <x v="1"/>
    <x v="2"/>
    <s v="Avery 489"/>
    <n v="31.05"/>
    <n v="3"/>
    <n v="0"/>
    <n v="14.904"/>
    <n v="2014"/>
    <x v="4"/>
    <s v="Q4"/>
    <n v="0.48"/>
  </r>
  <r>
    <m/>
    <m/>
    <m/>
    <m/>
    <m/>
    <m/>
    <m/>
    <m/>
    <m/>
    <m/>
    <m/>
    <m/>
    <m/>
    <m/>
    <m/>
    <m/>
    <m/>
    <m/>
    <m/>
    <m/>
    <m/>
    <n v="3151"/>
    <s v="CA-2015-147830"/>
    <d v="2015-12-15T00:00:00"/>
    <s v="12/18/2015"/>
    <s v="First Class"/>
    <s v="NF-18385"/>
    <x v="173"/>
    <x v="0"/>
    <s v="United States"/>
    <s v="Newark"/>
    <s v="Ohio"/>
    <n v="43055"/>
    <x v="3"/>
    <s v="TEC-AC-10002049"/>
    <x v="2"/>
    <x v="11"/>
    <s v="Plantronics Savi W720 Multi-Device Wireless Headset System"/>
    <n v="2025.36"/>
    <n v="6"/>
    <n v="0.2"/>
    <n v="607.60799999999995"/>
    <n v="2015"/>
    <x v="4"/>
    <s v="Q4"/>
    <n v="0.3"/>
  </r>
  <r>
    <m/>
    <m/>
    <m/>
    <m/>
    <m/>
    <m/>
    <m/>
    <m/>
    <m/>
    <m/>
    <m/>
    <m/>
    <m/>
    <m/>
    <m/>
    <m/>
    <m/>
    <m/>
    <m/>
    <m/>
    <m/>
    <n v="3152"/>
    <s v="CA-2015-147830"/>
    <d v="2015-12-15T00:00:00"/>
    <s v="12/18/2015"/>
    <s v="First Class"/>
    <s v="NF-18385"/>
    <x v="173"/>
    <x v="0"/>
    <s v="United States"/>
    <s v="Newark"/>
    <s v="Ohio"/>
    <n v="43055"/>
    <x v="3"/>
    <s v="TEC-MA-10000418"/>
    <x v="2"/>
    <x v="15"/>
    <s v="Cubify CubeX 3D Printer Double Head Print"/>
    <n v="1799.9939999999999"/>
    <n v="2"/>
    <n v="0.7"/>
    <n v="-2639.9911999999999"/>
    <n v="2015"/>
    <x v="4"/>
    <s v="Q4"/>
    <n v="-1.4666666666666668"/>
  </r>
  <r>
    <m/>
    <m/>
    <m/>
    <m/>
    <m/>
    <m/>
    <m/>
    <m/>
    <m/>
    <m/>
    <m/>
    <m/>
    <m/>
    <m/>
    <m/>
    <m/>
    <m/>
    <m/>
    <m/>
    <m/>
    <m/>
    <n v="3153"/>
    <s v="CA-2015-147830"/>
    <d v="2015-12-15T00:00:00"/>
    <s v="12/18/2015"/>
    <s v="First Class"/>
    <s v="NF-18385"/>
    <x v="173"/>
    <x v="0"/>
    <s v="United States"/>
    <s v="Newark"/>
    <s v="Ohio"/>
    <n v="43055"/>
    <x v="3"/>
    <s v="TEC-PH-10004908"/>
    <x v="2"/>
    <x v="7"/>
    <s v="Panasonic KX TS3282W Corded phone"/>
    <n v="101.988"/>
    <n v="2"/>
    <n v="0.4"/>
    <n v="-16.998000000000001"/>
    <n v="2015"/>
    <x v="4"/>
    <s v="Q4"/>
    <n v="-0.16666666666666669"/>
  </r>
  <r>
    <m/>
    <m/>
    <m/>
    <m/>
    <m/>
    <m/>
    <m/>
    <m/>
    <m/>
    <m/>
    <m/>
    <m/>
    <m/>
    <m/>
    <m/>
    <m/>
    <m/>
    <m/>
    <m/>
    <m/>
    <m/>
    <n v="3154"/>
    <s v="CA-2015-147830"/>
    <d v="2015-12-15T00:00:00"/>
    <s v="12/18/2015"/>
    <s v="First Class"/>
    <s v="NF-18385"/>
    <x v="173"/>
    <x v="0"/>
    <s v="United States"/>
    <s v="Newark"/>
    <s v="Ohio"/>
    <n v="43055"/>
    <x v="3"/>
    <s v="FUR-FU-10004091"/>
    <x v="0"/>
    <x v="5"/>
    <s v="Howard Miller 13&quot; Diameter Goldtone Round Wall Clock"/>
    <n v="262.86399999999998"/>
    <n v="7"/>
    <n v="0.2"/>
    <n v="69.001800000000003"/>
    <n v="2015"/>
    <x v="4"/>
    <s v="Q4"/>
    <n v="0.26250000000000001"/>
  </r>
  <r>
    <m/>
    <m/>
    <m/>
    <m/>
    <m/>
    <m/>
    <m/>
    <m/>
    <m/>
    <m/>
    <m/>
    <m/>
    <m/>
    <m/>
    <m/>
    <m/>
    <m/>
    <m/>
    <m/>
    <m/>
    <m/>
    <n v="3155"/>
    <s v="CA-2017-150497"/>
    <d v="2017-07-20T00:00:00"/>
    <s v="7/24/2017"/>
    <s v="Standard Class"/>
    <s v="SM-20950"/>
    <x v="416"/>
    <x v="1"/>
    <s v="United States"/>
    <s v="Maple Grove"/>
    <s v="Minnesota"/>
    <n v="55369"/>
    <x v="2"/>
    <s v="OFF-BI-10004600"/>
    <x v="1"/>
    <x v="8"/>
    <s v="Ibico Ibimaster 300 Manual Binding System"/>
    <n v="735.98"/>
    <n v="2"/>
    <n v="0"/>
    <n v="331.19099999999997"/>
    <n v="2017"/>
    <x v="7"/>
    <s v="Q3"/>
    <n v="0.44999999999999996"/>
  </r>
  <r>
    <m/>
    <m/>
    <m/>
    <m/>
    <m/>
    <m/>
    <m/>
    <m/>
    <m/>
    <m/>
    <m/>
    <m/>
    <m/>
    <m/>
    <m/>
    <m/>
    <m/>
    <m/>
    <m/>
    <m/>
    <m/>
    <n v="3156"/>
    <s v="CA-2014-128986"/>
    <d v="2014-08-03T00:00:00"/>
    <d v="2014-05-08T00:00:00"/>
    <s v="Second Class"/>
    <s v="GH-14410"/>
    <x v="689"/>
    <x v="2"/>
    <s v="United States"/>
    <s v="Glendale"/>
    <s v="Arizona"/>
    <n v="85301"/>
    <x v="1"/>
    <s v="OFF-PA-10001289"/>
    <x v="1"/>
    <x v="10"/>
    <s v="White Computer Printout Paper by Universal"/>
    <n v="93.024000000000001"/>
    <n v="3"/>
    <n v="0.2"/>
    <n v="33.721200000000003"/>
    <n v="2014"/>
    <x v="6"/>
    <s v="Q3"/>
    <n v="0.36250000000000004"/>
  </r>
  <r>
    <m/>
    <m/>
    <m/>
    <m/>
    <m/>
    <m/>
    <m/>
    <m/>
    <m/>
    <m/>
    <m/>
    <m/>
    <m/>
    <m/>
    <m/>
    <m/>
    <m/>
    <m/>
    <m/>
    <m/>
    <m/>
    <n v="3157"/>
    <s v="CA-2015-139584"/>
    <d v="2015-08-24T00:00:00"/>
    <s v="8/28/2015"/>
    <s v="Standard Class"/>
    <s v="EM-13810"/>
    <x v="613"/>
    <x v="1"/>
    <s v="United States"/>
    <s v="New York City"/>
    <s v="New York"/>
    <n v="10009"/>
    <x v="3"/>
    <s v="FUR-TA-10001539"/>
    <x v="0"/>
    <x v="3"/>
    <s v="Chromcraft Rectangular Conference Tables"/>
    <n v="284.36399999999998"/>
    <n v="2"/>
    <n v="0.4"/>
    <n v="-75.830399999999997"/>
    <n v="2015"/>
    <x v="6"/>
    <s v="Q3"/>
    <n v="-0.26666666666666666"/>
  </r>
  <r>
    <m/>
    <m/>
    <m/>
    <m/>
    <m/>
    <m/>
    <m/>
    <m/>
    <m/>
    <m/>
    <m/>
    <m/>
    <m/>
    <m/>
    <m/>
    <m/>
    <m/>
    <m/>
    <m/>
    <m/>
    <m/>
    <n v="3158"/>
    <s v="CA-2015-139584"/>
    <d v="2015-08-24T00:00:00"/>
    <s v="8/28/2015"/>
    <s v="Standard Class"/>
    <s v="EM-13810"/>
    <x v="613"/>
    <x v="1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  <n v="2015"/>
    <x v="6"/>
    <s v="Q3"/>
    <n v="0.44999999999999996"/>
  </r>
  <r>
    <m/>
    <m/>
    <m/>
    <m/>
    <m/>
    <m/>
    <m/>
    <m/>
    <m/>
    <m/>
    <m/>
    <m/>
    <m/>
    <m/>
    <m/>
    <m/>
    <m/>
    <m/>
    <m/>
    <m/>
    <m/>
    <n v="3159"/>
    <s v="US-2016-162677"/>
    <d v="2016-03-26T00:00:00"/>
    <s v="3/27/2016"/>
    <s v="First Class"/>
    <s v="DB-13210"/>
    <x v="203"/>
    <x v="0"/>
    <s v="United States"/>
    <s v="Jacksonville"/>
    <s v="North Carolina"/>
    <n v="28540"/>
    <x v="0"/>
    <s v="OFF-ST-10001291"/>
    <x v="1"/>
    <x v="4"/>
    <s v="Tenex Personal Self-Stacking Standard File Box, Black/Gray"/>
    <n v="67.64"/>
    <n v="5"/>
    <n v="0.2"/>
    <n v="5.9184999999999999"/>
    <n v="2016"/>
    <x v="10"/>
    <s v="Q1"/>
    <n v="8.7499999999999994E-2"/>
  </r>
  <r>
    <m/>
    <m/>
    <m/>
    <m/>
    <m/>
    <m/>
    <m/>
    <m/>
    <m/>
    <m/>
    <m/>
    <m/>
    <m/>
    <m/>
    <m/>
    <m/>
    <m/>
    <m/>
    <m/>
    <m/>
    <m/>
    <n v="3160"/>
    <s v="US-2016-162677"/>
    <d v="2016-03-26T00:00:00"/>
    <s v="3/27/2016"/>
    <s v="First Class"/>
    <s v="DB-13210"/>
    <x v="203"/>
    <x v="0"/>
    <s v="United States"/>
    <s v="Jacksonville"/>
    <s v="North Carolina"/>
    <n v="28540"/>
    <x v="0"/>
    <s v="TEC-AC-10001314"/>
    <x v="2"/>
    <x v="11"/>
    <s v="Case Logic 2.4GHz Wireless Keyboard"/>
    <n v="119.976"/>
    <n v="3"/>
    <n v="0.2"/>
    <n v="-17.996400000000001"/>
    <n v="2016"/>
    <x v="10"/>
    <s v="Q1"/>
    <n v="-0.15000000000000002"/>
  </r>
  <r>
    <m/>
    <m/>
    <m/>
    <m/>
    <m/>
    <m/>
    <m/>
    <m/>
    <m/>
    <m/>
    <m/>
    <m/>
    <m/>
    <m/>
    <m/>
    <m/>
    <m/>
    <m/>
    <m/>
    <m/>
    <m/>
    <n v="3161"/>
    <s v="US-2014-150924"/>
    <d v="2014-09-12T00:00:00"/>
    <s v="9/16/2014"/>
    <s v="Second Class"/>
    <s v="PT-19090"/>
    <x v="690"/>
    <x v="0"/>
    <s v="United States"/>
    <s v="Houston"/>
    <s v="Texas"/>
    <n v="77070"/>
    <x v="2"/>
    <s v="OFF-BI-10004040"/>
    <x v="1"/>
    <x v="8"/>
    <s v="Wilson Jones Impact Binders"/>
    <n v="5.18"/>
    <n v="5"/>
    <n v="0.8"/>
    <n v="-8.0289999999999999"/>
    <n v="2014"/>
    <x v="8"/>
    <s v="Q3"/>
    <n v="-1.55"/>
  </r>
  <r>
    <m/>
    <m/>
    <m/>
    <m/>
    <m/>
    <m/>
    <m/>
    <m/>
    <m/>
    <m/>
    <m/>
    <m/>
    <m/>
    <m/>
    <m/>
    <m/>
    <m/>
    <m/>
    <m/>
    <m/>
    <m/>
    <n v="3162"/>
    <s v="CA-2014-153969"/>
    <d v="2014-09-21T00:00:00"/>
    <s v="9/25/2014"/>
    <s v="Standard Class"/>
    <s v="HF-14995"/>
    <x v="520"/>
    <x v="0"/>
    <s v="United States"/>
    <s v="San Francisco"/>
    <s v="California"/>
    <n v="94109"/>
    <x v="1"/>
    <s v="OFF-EN-10001539"/>
    <x v="1"/>
    <x v="12"/>
    <s v="Staple envelope"/>
    <n v="15.56"/>
    <n v="2"/>
    <n v="0"/>
    <n v="7.3132000000000001"/>
    <n v="2014"/>
    <x v="8"/>
    <s v="Q3"/>
    <n v="0.47"/>
  </r>
  <r>
    <m/>
    <m/>
    <m/>
    <m/>
    <m/>
    <m/>
    <m/>
    <m/>
    <m/>
    <m/>
    <m/>
    <m/>
    <m/>
    <m/>
    <m/>
    <m/>
    <m/>
    <m/>
    <m/>
    <m/>
    <m/>
    <n v="3163"/>
    <s v="CA-2014-153969"/>
    <d v="2014-09-21T00:00:00"/>
    <s v="9/25/2014"/>
    <s v="Standard Class"/>
    <s v="HF-14995"/>
    <x v="520"/>
    <x v="0"/>
    <s v="United States"/>
    <s v="San Francisco"/>
    <s v="California"/>
    <n v="94109"/>
    <x v="1"/>
    <s v="OFF-EN-10004483"/>
    <x v="1"/>
    <x v="12"/>
    <s v="#10 White Business Envelopes,4 1/8 x 9 1/2"/>
    <n v="78.349999999999994"/>
    <n v="5"/>
    <n v="0"/>
    <n v="36.8245"/>
    <n v="2014"/>
    <x v="8"/>
    <s v="Q3"/>
    <n v="0.47000000000000003"/>
  </r>
  <r>
    <m/>
    <m/>
    <m/>
    <m/>
    <m/>
    <m/>
    <m/>
    <m/>
    <m/>
    <m/>
    <m/>
    <m/>
    <m/>
    <m/>
    <m/>
    <m/>
    <m/>
    <m/>
    <m/>
    <m/>
    <m/>
    <n v="3164"/>
    <s v="CA-2014-153969"/>
    <d v="2014-09-21T00:00:00"/>
    <s v="9/25/2014"/>
    <s v="Standard Class"/>
    <s v="HF-14995"/>
    <x v="520"/>
    <x v="0"/>
    <s v="United States"/>
    <s v="San Francisco"/>
    <s v="California"/>
    <n v="94109"/>
    <x v="1"/>
    <s v="OFF-AR-10001615"/>
    <x v="1"/>
    <x v="6"/>
    <s v="Newell 34"/>
    <n v="59.52"/>
    <n v="3"/>
    <n v="0"/>
    <n v="15.475199999999999"/>
    <n v="2014"/>
    <x v="8"/>
    <s v="Q3"/>
    <n v="0.25999999999999995"/>
  </r>
  <r>
    <m/>
    <m/>
    <m/>
    <m/>
    <m/>
    <m/>
    <m/>
    <m/>
    <m/>
    <m/>
    <m/>
    <m/>
    <m/>
    <m/>
    <m/>
    <m/>
    <m/>
    <m/>
    <m/>
    <m/>
    <m/>
    <n v="3165"/>
    <s v="CA-2014-153969"/>
    <d v="2014-09-21T00:00:00"/>
    <s v="9/25/2014"/>
    <s v="Standard Class"/>
    <s v="HF-14995"/>
    <x v="520"/>
    <x v="0"/>
    <s v="United States"/>
    <s v="San Francisco"/>
    <s v="California"/>
    <n v="94109"/>
    <x v="1"/>
    <s v="OFF-PA-10000327"/>
    <x v="1"/>
    <x v="10"/>
    <s v="Xerox 1971"/>
    <n v="38.520000000000003"/>
    <n v="9"/>
    <n v="0"/>
    <n v="17.334"/>
    <n v="2014"/>
    <x v="8"/>
    <s v="Q3"/>
    <n v="0.44999999999999996"/>
  </r>
  <r>
    <m/>
    <m/>
    <m/>
    <m/>
    <m/>
    <m/>
    <m/>
    <m/>
    <m/>
    <m/>
    <m/>
    <m/>
    <m/>
    <m/>
    <m/>
    <m/>
    <m/>
    <m/>
    <m/>
    <m/>
    <m/>
    <n v="3166"/>
    <s v="CA-2014-153969"/>
    <d v="2014-09-21T00:00:00"/>
    <s v="9/25/2014"/>
    <s v="Standard Class"/>
    <s v="HF-14995"/>
    <x v="520"/>
    <x v="0"/>
    <s v="United States"/>
    <s v="San Francisco"/>
    <s v="California"/>
    <n v="94109"/>
    <x v="1"/>
    <s v="TEC-PH-10001299"/>
    <x v="2"/>
    <x v="7"/>
    <s v="Polycom CX300 Desktop Phone USB VoIP phone"/>
    <n v="239.98400000000001"/>
    <n v="2"/>
    <n v="0.2"/>
    <n v="23.9984"/>
    <n v="2014"/>
    <x v="8"/>
    <s v="Q3"/>
    <n v="9.9999999999999992E-2"/>
  </r>
  <r>
    <m/>
    <m/>
    <m/>
    <m/>
    <m/>
    <m/>
    <m/>
    <m/>
    <m/>
    <m/>
    <m/>
    <m/>
    <m/>
    <m/>
    <m/>
    <m/>
    <m/>
    <m/>
    <m/>
    <m/>
    <m/>
    <n v="3167"/>
    <s v="CA-2014-153969"/>
    <d v="2014-09-21T00:00:00"/>
    <s v="9/25/2014"/>
    <s v="Standard Class"/>
    <s v="HF-14995"/>
    <x v="520"/>
    <x v="0"/>
    <s v="United States"/>
    <s v="San Francisco"/>
    <s v="California"/>
    <n v="94109"/>
    <x v="1"/>
    <s v="OFF-PA-10002246"/>
    <x v="1"/>
    <x v="10"/>
    <s v="Wirebound Four 2-3/4 x 5 Forms per Page, 400 Sets per Book"/>
    <n v="19.350000000000001"/>
    <n v="3"/>
    <n v="0"/>
    <n v="9.4815000000000005"/>
    <n v="2014"/>
    <x v="8"/>
    <s v="Q3"/>
    <n v="0.49"/>
  </r>
  <r>
    <m/>
    <m/>
    <m/>
    <m/>
    <m/>
    <m/>
    <m/>
    <m/>
    <m/>
    <m/>
    <m/>
    <m/>
    <m/>
    <m/>
    <m/>
    <m/>
    <m/>
    <m/>
    <m/>
    <m/>
    <m/>
    <n v="3168"/>
    <s v="CA-2016-146682"/>
    <d v="2016-10-29T00:00:00"/>
    <s v="10/31/2016"/>
    <s v="First Class"/>
    <s v="KW-16435"/>
    <x v="147"/>
    <x v="0"/>
    <s v="United States"/>
    <s v="Lansing"/>
    <s v="Michigan"/>
    <n v="48911"/>
    <x v="2"/>
    <s v="FUR-FU-10002671"/>
    <x v="0"/>
    <x v="5"/>
    <s v="Electrix 20W Halogen Replacement Bulb for Zoom-In Desk Lamp"/>
    <n v="67"/>
    <n v="5"/>
    <n v="0"/>
    <n v="32.159999999999997"/>
    <n v="2016"/>
    <x v="2"/>
    <s v="Q4"/>
    <n v="0.47999999999999993"/>
  </r>
  <r>
    <m/>
    <m/>
    <m/>
    <m/>
    <m/>
    <m/>
    <m/>
    <m/>
    <m/>
    <m/>
    <m/>
    <m/>
    <m/>
    <m/>
    <m/>
    <m/>
    <m/>
    <m/>
    <m/>
    <m/>
    <m/>
    <n v="3169"/>
    <s v="CA-2016-138695"/>
    <d v="2016-05-28T00:00:00"/>
    <d v="2016-03-06T00:00:00"/>
    <s v="Standard Class"/>
    <s v="KC-16675"/>
    <x v="169"/>
    <x v="1"/>
    <s v="United States"/>
    <s v="Tallahassee"/>
    <s v="Florida"/>
    <n v="32303"/>
    <x v="0"/>
    <s v="FUR-CH-10003833"/>
    <x v="0"/>
    <x v="1"/>
    <s v="Novimex Fabric Task Chair"/>
    <n v="390.27199999999999"/>
    <n v="8"/>
    <n v="0.2"/>
    <n v="-24.391999999999999"/>
    <n v="2016"/>
    <x v="5"/>
    <s v="Q2"/>
    <n v="-6.25E-2"/>
  </r>
  <r>
    <m/>
    <m/>
    <m/>
    <m/>
    <m/>
    <m/>
    <m/>
    <m/>
    <m/>
    <m/>
    <m/>
    <m/>
    <m/>
    <m/>
    <m/>
    <m/>
    <m/>
    <m/>
    <m/>
    <m/>
    <m/>
    <n v="3170"/>
    <s v="CA-2016-138695"/>
    <d v="2016-05-28T00:00:00"/>
    <d v="2016-03-06T00:00:00"/>
    <s v="Standard Class"/>
    <s v="KC-16675"/>
    <x v="169"/>
    <x v="1"/>
    <s v="United States"/>
    <s v="Tallahassee"/>
    <s v="Florida"/>
    <n v="32303"/>
    <x v="0"/>
    <s v="OFF-PA-10001667"/>
    <x v="1"/>
    <x v="10"/>
    <s v="Great White Multi-Use Recycled Paper (20Lb. and 84 Bright)"/>
    <n v="62.192"/>
    <n v="13"/>
    <n v="0.2"/>
    <n v="19.434999999999999"/>
    <n v="2016"/>
    <x v="5"/>
    <s v="Q2"/>
    <n v="0.3125"/>
  </r>
  <r>
    <m/>
    <m/>
    <m/>
    <m/>
    <m/>
    <m/>
    <m/>
    <m/>
    <m/>
    <m/>
    <m/>
    <m/>
    <m/>
    <m/>
    <m/>
    <m/>
    <m/>
    <m/>
    <m/>
    <m/>
    <m/>
    <n v="3171"/>
    <s v="CA-2017-107461"/>
    <d v="2017-12-21T00:00:00"/>
    <s v="12/26/2017"/>
    <s v="Second Class"/>
    <s v="PK-19075"/>
    <x v="7"/>
    <x v="0"/>
    <s v="United States"/>
    <s v="Columbia"/>
    <s v="South Carolina"/>
    <n v="29203"/>
    <x v="0"/>
    <s v="OFF-BI-10002003"/>
    <x v="1"/>
    <x v="8"/>
    <s v="Ibico Presentation Index for Binding Systems"/>
    <n v="23.88"/>
    <n v="6"/>
    <n v="0"/>
    <n v="11.223599999999999"/>
    <n v="2017"/>
    <x v="4"/>
    <s v="Q4"/>
    <n v="0.47"/>
  </r>
  <r>
    <m/>
    <m/>
    <m/>
    <m/>
    <m/>
    <m/>
    <m/>
    <m/>
    <m/>
    <m/>
    <m/>
    <m/>
    <m/>
    <m/>
    <m/>
    <m/>
    <m/>
    <m/>
    <m/>
    <m/>
    <m/>
    <n v="3172"/>
    <s v="US-2016-133879"/>
    <d v="2016-03-21T00:00:00"/>
    <s v="3/28/2016"/>
    <s v="Standard Class"/>
    <s v="KT-16465"/>
    <x v="446"/>
    <x v="0"/>
    <s v="United States"/>
    <s v="Chicago"/>
    <s v="Illinois"/>
    <n v="60623"/>
    <x v="2"/>
    <s v="OFF-BI-10004465"/>
    <x v="1"/>
    <x v="8"/>
    <s v="Avery Durable Slant Ring Binders"/>
    <n v="3.1680000000000001"/>
    <n v="2"/>
    <n v="0.8"/>
    <n v="-4.7519999999999998"/>
    <n v="2016"/>
    <x v="10"/>
    <s v="Q1"/>
    <n v="-1.4999999999999998"/>
  </r>
  <r>
    <m/>
    <m/>
    <m/>
    <m/>
    <m/>
    <m/>
    <m/>
    <m/>
    <m/>
    <m/>
    <m/>
    <m/>
    <m/>
    <m/>
    <m/>
    <m/>
    <m/>
    <m/>
    <m/>
    <m/>
    <m/>
    <n v="3173"/>
    <s v="US-2016-133879"/>
    <d v="2016-03-21T00:00:00"/>
    <s v="3/28/2016"/>
    <s v="Standard Class"/>
    <s v="KT-16465"/>
    <x v="446"/>
    <x v="0"/>
    <s v="United States"/>
    <s v="Chicago"/>
    <s v="Illinois"/>
    <n v="60623"/>
    <x v="2"/>
    <s v="FUR-CH-10000665"/>
    <x v="0"/>
    <x v="1"/>
    <s v="Global Airflow Leather Mesh Back Chair, Black"/>
    <n v="528.42999999999995"/>
    <n v="5"/>
    <n v="0.3"/>
    <n v="0"/>
    <n v="2016"/>
    <x v="10"/>
    <s v="Q1"/>
    <n v="0"/>
  </r>
  <r>
    <m/>
    <m/>
    <m/>
    <m/>
    <m/>
    <m/>
    <m/>
    <m/>
    <m/>
    <m/>
    <m/>
    <m/>
    <m/>
    <m/>
    <m/>
    <m/>
    <m/>
    <m/>
    <m/>
    <m/>
    <m/>
    <n v="3174"/>
    <s v="US-2016-133879"/>
    <d v="2016-03-21T00:00:00"/>
    <s v="3/28/2016"/>
    <s v="Standard Class"/>
    <s v="KT-16465"/>
    <x v="446"/>
    <x v="0"/>
    <s v="United States"/>
    <s v="Chicago"/>
    <s v="Illinois"/>
    <n v="60623"/>
    <x v="2"/>
    <s v="OFF-AR-10004956"/>
    <x v="1"/>
    <x v="6"/>
    <s v="Newell 33"/>
    <n v="13.391999999999999"/>
    <n v="3"/>
    <n v="0.2"/>
    <n v="1.5065999999999999"/>
    <n v="2016"/>
    <x v="10"/>
    <s v="Q1"/>
    <n v="0.1125"/>
  </r>
  <r>
    <m/>
    <m/>
    <m/>
    <m/>
    <m/>
    <m/>
    <m/>
    <m/>
    <m/>
    <m/>
    <m/>
    <m/>
    <m/>
    <m/>
    <m/>
    <m/>
    <m/>
    <m/>
    <m/>
    <m/>
    <m/>
    <n v="3175"/>
    <s v="CA-2017-157483"/>
    <d v="2017-11-11T00:00:00"/>
    <s v="11/18/2017"/>
    <s v="Standard Class"/>
    <s v="EP-13915"/>
    <x v="212"/>
    <x v="0"/>
    <s v="United States"/>
    <s v="Detroit"/>
    <s v="Michigan"/>
    <n v="48227"/>
    <x v="2"/>
    <s v="OFF-AR-10004260"/>
    <x v="1"/>
    <x v="6"/>
    <s v="Boston 1799 Powerhouse Electric Pencil Sharpener"/>
    <n v="181.86"/>
    <n v="7"/>
    <n v="0"/>
    <n v="50.9208"/>
    <n v="2017"/>
    <x v="0"/>
    <s v="Q4"/>
    <n v="0.27999999999999997"/>
  </r>
  <r>
    <m/>
    <m/>
    <m/>
    <m/>
    <m/>
    <m/>
    <m/>
    <m/>
    <m/>
    <m/>
    <m/>
    <m/>
    <m/>
    <m/>
    <m/>
    <m/>
    <m/>
    <m/>
    <m/>
    <m/>
    <m/>
    <n v="3176"/>
    <s v="US-2017-132059"/>
    <d v="2017-09-23T00:00:00"/>
    <s v="9/29/2017"/>
    <s v="Standard Class"/>
    <s v="AP-10915"/>
    <x v="275"/>
    <x v="0"/>
    <s v="United States"/>
    <s v="Fort Collins"/>
    <s v="Colorado"/>
    <n v="80525"/>
    <x v="1"/>
    <s v="FUR-BO-10001811"/>
    <x v="0"/>
    <x v="0"/>
    <s v="Atlantic Metals Mobile 5-Shelf Bookcases, Custom Colors"/>
    <n v="180.58799999999999"/>
    <n v="2"/>
    <n v="0.7"/>
    <n v="-240.78399999999999"/>
    <n v="2017"/>
    <x v="8"/>
    <s v="Q3"/>
    <n v="-1.3333333333333333"/>
  </r>
  <r>
    <m/>
    <m/>
    <m/>
    <m/>
    <m/>
    <m/>
    <m/>
    <m/>
    <m/>
    <m/>
    <m/>
    <m/>
    <m/>
    <m/>
    <m/>
    <m/>
    <m/>
    <m/>
    <m/>
    <m/>
    <m/>
    <n v="3177"/>
    <s v="US-2017-132059"/>
    <d v="2017-09-23T00:00:00"/>
    <s v="9/29/2017"/>
    <s v="Standard Class"/>
    <s v="AP-10915"/>
    <x v="275"/>
    <x v="0"/>
    <s v="United States"/>
    <s v="Fort Collins"/>
    <s v="Colorado"/>
    <n v="80525"/>
    <x v="1"/>
    <s v="TEC-AC-10003280"/>
    <x v="2"/>
    <x v="11"/>
    <s v="Belkin F8E887 USB Wired Ergonomic Keyboard"/>
    <n v="47.984000000000002"/>
    <n v="2"/>
    <n v="0.2"/>
    <n v="0.5998"/>
    <n v="2017"/>
    <x v="8"/>
    <s v="Q3"/>
    <n v="1.2499999999999999E-2"/>
  </r>
  <r>
    <m/>
    <m/>
    <m/>
    <m/>
    <m/>
    <m/>
    <m/>
    <m/>
    <m/>
    <m/>
    <m/>
    <m/>
    <m/>
    <m/>
    <m/>
    <m/>
    <m/>
    <m/>
    <m/>
    <m/>
    <m/>
    <n v="3178"/>
    <s v="CA-2017-122280"/>
    <d v="2017-09-10T00:00:00"/>
    <d v="2017-10-09T00:00:00"/>
    <s v="Same Day"/>
    <s v="SH-20395"/>
    <x v="129"/>
    <x v="0"/>
    <s v="United States"/>
    <s v="New York City"/>
    <s v="New York"/>
    <n v="10024"/>
    <x v="3"/>
    <s v="OFF-PA-10004911"/>
    <x v="1"/>
    <x v="10"/>
    <s v="Rediform S.O.S. 1-Up Phone Message Bk, 4-1/4x3-1/16 Bk, 1 Form/Pg, 40 Messages/Bk, 3/Pk"/>
    <n v="18.760000000000002"/>
    <n v="2"/>
    <n v="0"/>
    <n v="9.0047999999999995"/>
    <n v="2017"/>
    <x v="8"/>
    <s v="Q3"/>
    <n v="0.47999999999999993"/>
  </r>
  <r>
    <m/>
    <m/>
    <m/>
    <m/>
    <m/>
    <m/>
    <m/>
    <m/>
    <m/>
    <m/>
    <m/>
    <m/>
    <m/>
    <m/>
    <m/>
    <m/>
    <m/>
    <m/>
    <m/>
    <m/>
    <m/>
    <n v="3179"/>
    <s v="CA-2017-105235"/>
    <d v="2017-12-05T00:00:00"/>
    <d v="2017-11-12T00:00:00"/>
    <s v="Standard Class"/>
    <s v="SM-20950"/>
    <x v="416"/>
    <x v="1"/>
    <s v="United States"/>
    <s v="New York City"/>
    <s v="New York"/>
    <n v="10011"/>
    <x v="3"/>
    <s v="FUR-FU-10001487"/>
    <x v="0"/>
    <x v="5"/>
    <s v="Eldon Expressions Wood and Plastic Desk Accessories, Cherry Wood"/>
    <n v="20.94"/>
    <n v="3"/>
    <n v="0"/>
    <n v="6.0726000000000004"/>
    <n v="2017"/>
    <x v="4"/>
    <s v="Q4"/>
    <n v="0.28999999999999998"/>
  </r>
  <r>
    <m/>
    <m/>
    <m/>
    <m/>
    <m/>
    <m/>
    <m/>
    <m/>
    <m/>
    <m/>
    <m/>
    <m/>
    <m/>
    <m/>
    <m/>
    <m/>
    <m/>
    <m/>
    <m/>
    <m/>
    <m/>
    <n v="3180"/>
    <s v="CA-2017-105235"/>
    <d v="2017-12-05T00:00:00"/>
    <d v="2017-11-12T00:00:00"/>
    <s v="Standard Class"/>
    <s v="SM-20950"/>
    <x v="416"/>
    <x v="1"/>
    <s v="United States"/>
    <s v="New York City"/>
    <s v="New York"/>
    <n v="10011"/>
    <x v="3"/>
    <s v="FUR-FU-10000521"/>
    <x v="0"/>
    <x v="5"/>
    <s v="Seth Thomas 14&quot; Putty-Colored Wall Clock"/>
    <n v="58.68"/>
    <n v="2"/>
    <n v="0"/>
    <n v="18.190799999999999"/>
    <n v="2017"/>
    <x v="4"/>
    <s v="Q4"/>
    <n v="0.31"/>
  </r>
  <r>
    <m/>
    <m/>
    <m/>
    <m/>
    <m/>
    <m/>
    <m/>
    <m/>
    <m/>
    <m/>
    <m/>
    <m/>
    <m/>
    <m/>
    <m/>
    <m/>
    <m/>
    <m/>
    <m/>
    <m/>
    <m/>
    <n v="3181"/>
    <s v="CA-2017-105235"/>
    <d v="2017-12-05T00:00:00"/>
    <d v="2017-11-12T00:00:00"/>
    <s v="Standard Class"/>
    <s v="SM-20950"/>
    <x v="416"/>
    <x v="1"/>
    <s v="United States"/>
    <s v="New York City"/>
    <s v="New York"/>
    <n v="10011"/>
    <x v="3"/>
    <s v="OFF-AP-10001271"/>
    <x v="1"/>
    <x v="9"/>
    <s v="Eureka The Boss Cordless Rechargeable Stick Vac"/>
    <n v="254.9"/>
    <n v="5"/>
    <n v="0"/>
    <n v="68.822999999999993"/>
    <n v="2017"/>
    <x v="4"/>
    <s v="Q4"/>
    <n v="0.26999999999999996"/>
  </r>
  <r>
    <m/>
    <m/>
    <m/>
    <m/>
    <m/>
    <m/>
    <m/>
    <m/>
    <m/>
    <m/>
    <m/>
    <m/>
    <m/>
    <m/>
    <m/>
    <m/>
    <m/>
    <m/>
    <m/>
    <m/>
    <m/>
    <n v="3182"/>
    <s v="CA-2017-152912"/>
    <d v="2017-11-09T00:00:00"/>
    <d v="2017-12-11T00:00:00"/>
    <s v="Second Class"/>
    <s v="BM-11650"/>
    <x v="312"/>
    <x v="1"/>
    <s v="United States"/>
    <s v="Columbia"/>
    <s v="Maryland"/>
    <n v="21044"/>
    <x v="3"/>
    <s v="OFF-BI-10004728"/>
    <x v="1"/>
    <x v="8"/>
    <s v="Wilson Jones Turn Tabs Binder Tool for Ring Binders"/>
    <n v="9.64"/>
    <n v="2"/>
    <n v="0"/>
    <n v="4.4344000000000001"/>
    <n v="2017"/>
    <x v="0"/>
    <s v="Q4"/>
    <n v="0.45999999999999996"/>
  </r>
  <r>
    <m/>
    <m/>
    <m/>
    <m/>
    <m/>
    <m/>
    <m/>
    <m/>
    <m/>
    <m/>
    <m/>
    <m/>
    <m/>
    <m/>
    <m/>
    <m/>
    <m/>
    <m/>
    <m/>
    <m/>
    <m/>
    <n v="3183"/>
    <s v="CA-2017-152912"/>
    <d v="2017-11-09T00:00:00"/>
    <d v="2017-12-11T00:00:00"/>
    <s v="Second Class"/>
    <s v="BM-11650"/>
    <x v="312"/>
    <x v="1"/>
    <s v="United States"/>
    <s v="Columbia"/>
    <s v="Maryland"/>
    <n v="21044"/>
    <x v="3"/>
    <s v="TEC-AC-10004666"/>
    <x v="2"/>
    <x v="11"/>
    <s v="Maxell iVDR EX 500GB Cartridge"/>
    <n v="826.62"/>
    <n v="3"/>
    <n v="0"/>
    <n v="355.44659999999999"/>
    <n v="2017"/>
    <x v="0"/>
    <s v="Q4"/>
    <n v="0.43"/>
  </r>
  <r>
    <m/>
    <m/>
    <m/>
    <m/>
    <m/>
    <m/>
    <m/>
    <m/>
    <m/>
    <m/>
    <m/>
    <m/>
    <m/>
    <m/>
    <m/>
    <m/>
    <m/>
    <m/>
    <m/>
    <m/>
    <m/>
    <n v="3184"/>
    <s v="CA-2017-152912"/>
    <d v="2017-11-09T00:00:00"/>
    <d v="2017-12-11T00:00:00"/>
    <s v="Second Class"/>
    <s v="BM-11650"/>
    <x v="312"/>
    <x v="1"/>
    <s v="United States"/>
    <s v="Columbia"/>
    <s v="Maryland"/>
    <n v="21044"/>
    <x v="3"/>
    <s v="OFF-ST-10003208"/>
    <x v="1"/>
    <x v="4"/>
    <s v="Adjustable Depth Letter/Legal Cart"/>
    <n v="1633.14"/>
    <n v="9"/>
    <n v="0"/>
    <n v="473.61059999999998"/>
    <n v="2017"/>
    <x v="0"/>
    <s v="Q4"/>
    <n v="0.28999999999999998"/>
  </r>
  <r>
    <m/>
    <m/>
    <m/>
    <m/>
    <m/>
    <m/>
    <m/>
    <m/>
    <m/>
    <m/>
    <m/>
    <m/>
    <m/>
    <m/>
    <m/>
    <m/>
    <m/>
    <m/>
    <m/>
    <m/>
    <m/>
    <n v="3185"/>
    <s v="CA-2017-152912"/>
    <d v="2017-11-09T00:00:00"/>
    <d v="2017-12-11T00:00:00"/>
    <s v="Second Class"/>
    <s v="BM-11650"/>
    <x v="312"/>
    <x v="1"/>
    <s v="United States"/>
    <s v="Columbia"/>
    <s v="Maryland"/>
    <n v="21044"/>
    <x v="3"/>
    <s v="OFF-ST-10003208"/>
    <x v="1"/>
    <x v="4"/>
    <s v="Adjustable Depth Letter/Legal Cart"/>
    <n v="544.38"/>
    <n v="3"/>
    <n v="0"/>
    <n v="157.87020000000001"/>
    <n v="2017"/>
    <x v="0"/>
    <s v="Q4"/>
    <n v="0.29000000000000004"/>
  </r>
  <r>
    <m/>
    <m/>
    <m/>
    <m/>
    <m/>
    <m/>
    <m/>
    <m/>
    <m/>
    <m/>
    <m/>
    <m/>
    <m/>
    <m/>
    <m/>
    <m/>
    <m/>
    <m/>
    <m/>
    <m/>
    <m/>
    <n v="3186"/>
    <s v="CA-2014-123498"/>
    <d v="2014-11-07T00:00:00"/>
    <d v="2014-09-11T00:00:00"/>
    <s v="First Class"/>
    <s v="TC-20980"/>
    <x v="568"/>
    <x v="1"/>
    <s v="United States"/>
    <s v="Houston"/>
    <s v="Texas"/>
    <n v="77041"/>
    <x v="2"/>
    <s v="OFF-BI-10000632"/>
    <x v="1"/>
    <x v="8"/>
    <s v="Satellite Sectional Post Binders"/>
    <n v="26.045999999999999"/>
    <n v="3"/>
    <n v="0.8"/>
    <n v="-44.278199999999998"/>
    <n v="2014"/>
    <x v="0"/>
    <s v="Q4"/>
    <n v="-1.7"/>
  </r>
  <r>
    <m/>
    <m/>
    <m/>
    <m/>
    <m/>
    <m/>
    <m/>
    <m/>
    <m/>
    <m/>
    <m/>
    <m/>
    <m/>
    <m/>
    <m/>
    <m/>
    <m/>
    <m/>
    <m/>
    <m/>
    <m/>
    <n v="3187"/>
    <s v="CA-2014-123498"/>
    <d v="2014-11-07T00:00:00"/>
    <d v="2014-09-11T00:00:00"/>
    <s v="First Class"/>
    <s v="TC-20980"/>
    <x v="568"/>
    <x v="1"/>
    <s v="United States"/>
    <s v="Houston"/>
    <s v="Texas"/>
    <n v="77041"/>
    <x v="2"/>
    <s v="OFF-EN-10004773"/>
    <x v="1"/>
    <x v="12"/>
    <s v="Staple envelope"/>
    <n v="74.352000000000004"/>
    <n v="3"/>
    <n v="0.2"/>
    <n v="26.9526"/>
    <n v="2014"/>
    <x v="0"/>
    <s v="Q4"/>
    <n v="0.36249999999999999"/>
  </r>
  <r>
    <m/>
    <m/>
    <m/>
    <m/>
    <m/>
    <m/>
    <m/>
    <m/>
    <m/>
    <m/>
    <m/>
    <m/>
    <m/>
    <m/>
    <m/>
    <m/>
    <m/>
    <m/>
    <m/>
    <m/>
    <m/>
    <n v="3188"/>
    <s v="CA-2017-159352"/>
    <d v="2017-03-12T00:00:00"/>
    <s v="3/17/2017"/>
    <s v="Standard Class"/>
    <s v="KB-16585"/>
    <x v="10"/>
    <x v="1"/>
    <s v="United States"/>
    <s v="Lowell"/>
    <s v="Massachusetts"/>
    <n v="1852"/>
    <x v="3"/>
    <s v="TEC-PH-10004700"/>
    <x v="2"/>
    <x v="7"/>
    <s v="PowerGen Dual USB Car Charger"/>
    <n v="69.930000000000007"/>
    <n v="7"/>
    <n v="0"/>
    <n v="32.1678"/>
    <n v="2017"/>
    <x v="10"/>
    <s v="Q1"/>
    <n v="0.45999999999999996"/>
  </r>
  <r>
    <m/>
    <m/>
    <m/>
    <m/>
    <m/>
    <m/>
    <m/>
    <m/>
    <m/>
    <m/>
    <m/>
    <m/>
    <m/>
    <m/>
    <m/>
    <m/>
    <m/>
    <m/>
    <m/>
    <m/>
    <m/>
    <n v="3189"/>
    <s v="US-2017-146416"/>
    <d v="2017-10-20T00:00:00"/>
    <s v="10/22/2017"/>
    <s v="Second Class"/>
    <s v="JE-16165"/>
    <x v="68"/>
    <x v="1"/>
    <s v="United States"/>
    <s v="Woodland"/>
    <s v="California"/>
    <n v="95695"/>
    <x v="1"/>
    <s v="OFF-LA-10003714"/>
    <x v="1"/>
    <x v="2"/>
    <s v="Avery 510"/>
    <n v="3.75"/>
    <n v="1"/>
    <n v="0"/>
    <n v="1.8"/>
    <n v="2017"/>
    <x v="2"/>
    <s v="Q4"/>
    <n v="0.48000000000000004"/>
  </r>
  <r>
    <m/>
    <m/>
    <m/>
    <m/>
    <m/>
    <m/>
    <m/>
    <m/>
    <m/>
    <m/>
    <m/>
    <m/>
    <m/>
    <m/>
    <m/>
    <m/>
    <m/>
    <m/>
    <m/>
    <m/>
    <m/>
    <n v="3190"/>
    <s v="US-2017-146416"/>
    <d v="2017-10-20T00:00:00"/>
    <s v="10/22/2017"/>
    <s v="Second Class"/>
    <s v="JE-16165"/>
    <x v="68"/>
    <x v="1"/>
    <s v="United States"/>
    <s v="Woodland"/>
    <s v="California"/>
    <n v="95695"/>
    <x v="1"/>
    <s v="OFF-BI-10001787"/>
    <x v="1"/>
    <x v="8"/>
    <s v="Wilson Jones Four-Pocket Poly Binders"/>
    <n v="20.928000000000001"/>
    <n v="4"/>
    <n v="0.2"/>
    <n v="7.5864000000000003"/>
    <n v="2017"/>
    <x v="2"/>
    <s v="Q4"/>
    <n v="0.36249999999999999"/>
  </r>
  <r>
    <m/>
    <m/>
    <m/>
    <m/>
    <m/>
    <m/>
    <m/>
    <m/>
    <m/>
    <m/>
    <m/>
    <m/>
    <m/>
    <m/>
    <m/>
    <m/>
    <m/>
    <m/>
    <m/>
    <m/>
    <m/>
    <n v="3191"/>
    <s v="US-2015-163783"/>
    <d v="2015-12-27T00:00:00"/>
    <d v="2016-01-01T00:00:00"/>
    <s v="Standard Class"/>
    <s v="DR-12940"/>
    <x v="660"/>
    <x v="2"/>
    <s v="United States"/>
    <s v="Chicago"/>
    <s v="Illinois"/>
    <n v="60610"/>
    <x v="2"/>
    <s v="OFF-ST-10002957"/>
    <x v="1"/>
    <x v="4"/>
    <s v="Sterilite Show Offs Storage Containers"/>
    <n v="12.672000000000001"/>
    <n v="3"/>
    <n v="0.2"/>
    <n v="-3.1680000000000001"/>
    <n v="2015"/>
    <x v="4"/>
    <s v="Q4"/>
    <n v="-0.25"/>
  </r>
  <r>
    <m/>
    <m/>
    <m/>
    <m/>
    <m/>
    <m/>
    <m/>
    <m/>
    <m/>
    <m/>
    <m/>
    <m/>
    <m/>
    <m/>
    <m/>
    <m/>
    <m/>
    <m/>
    <m/>
    <m/>
    <m/>
    <n v="3192"/>
    <s v="CA-2017-123981"/>
    <d v="2017-10-02T00:00:00"/>
    <d v="2017-08-10T00:00:00"/>
    <s v="Standard Class"/>
    <s v="RW-19630"/>
    <x v="338"/>
    <x v="1"/>
    <s v="United States"/>
    <s v="New York City"/>
    <s v="New York"/>
    <n v="10035"/>
    <x v="3"/>
    <s v="TEC-PH-10002115"/>
    <x v="2"/>
    <x v="7"/>
    <s v="Plantronics 81402"/>
    <n v="65.989999999999995"/>
    <n v="1"/>
    <n v="0"/>
    <n v="17.157399999999999"/>
    <n v="2017"/>
    <x v="2"/>
    <s v="Q4"/>
    <n v="0.26"/>
  </r>
  <r>
    <m/>
    <m/>
    <m/>
    <m/>
    <m/>
    <m/>
    <m/>
    <m/>
    <m/>
    <m/>
    <m/>
    <m/>
    <m/>
    <m/>
    <m/>
    <m/>
    <m/>
    <m/>
    <m/>
    <m/>
    <m/>
    <n v="3193"/>
    <s v="CA-2017-158953"/>
    <d v="2017-06-04T00:00:00"/>
    <d v="2017-08-06T00:00:00"/>
    <s v="Standard Class"/>
    <s v="ML-18040"/>
    <x v="614"/>
    <x v="1"/>
    <s v="United States"/>
    <s v="Missouri City"/>
    <s v="Texas"/>
    <n v="77489"/>
    <x v="2"/>
    <s v="OFF-BI-10002557"/>
    <x v="1"/>
    <x v="8"/>
    <s v="Presstex Flexible Ring Binders"/>
    <n v="6.37"/>
    <n v="7"/>
    <n v="0.8"/>
    <n v="-9.5549999999999997"/>
    <n v="2017"/>
    <x v="1"/>
    <s v="Q2"/>
    <n v="-1.5"/>
  </r>
  <r>
    <m/>
    <m/>
    <m/>
    <m/>
    <m/>
    <m/>
    <m/>
    <m/>
    <m/>
    <m/>
    <m/>
    <m/>
    <m/>
    <m/>
    <m/>
    <m/>
    <m/>
    <m/>
    <m/>
    <m/>
    <m/>
    <n v="3194"/>
    <s v="CA-2014-165428"/>
    <d v="2014-09-01T00:00:00"/>
    <d v="2014-04-09T00:00:00"/>
    <s v="First Class"/>
    <s v="JL-15130"/>
    <x v="691"/>
    <x v="0"/>
    <s v="United States"/>
    <s v="Houston"/>
    <s v="Texas"/>
    <n v="77036"/>
    <x v="2"/>
    <s v="OFF-BI-10002949"/>
    <x v="1"/>
    <x v="8"/>
    <s v="Prestige Round Ring Binders"/>
    <n v="3.6480000000000001"/>
    <n v="3"/>
    <n v="0.8"/>
    <n v="-6.0191999999999997"/>
    <n v="2014"/>
    <x v="8"/>
    <s v="Q3"/>
    <n v="-1.65"/>
  </r>
  <r>
    <m/>
    <m/>
    <m/>
    <m/>
    <m/>
    <m/>
    <m/>
    <m/>
    <m/>
    <m/>
    <m/>
    <m/>
    <m/>
    <m/>
    <m/>
    <m/>
    <m/>
    <m/>
    <m/>
    <m/>
    <m/>
    <n v="3195"/>
    <s v="CA-2014-165428"/>
    <d v="2014-09-01T00:00:00"/>
    <d v="2014-04-09T00:00:00"/>
    <s v="First Class"/>
    <s v="JL-15130"/>
    <x v="691"/>
    <x v="0"/>
    <s v="United States"/>
    <s v="Houston"/>
    <s v="Texas"/>
    <n v="77036"/>
    <x v="2"/>
    <s v="OFF-PA-10004100"/>
    <x v="1"/>
    <x v="10"/>
    <s v="Xerox 216"/>
    <n v="31.103999999999999"/>
    <n v="6"/>
    <n v="0.2"/>
    <n v="10.8864"/>
    <n v="2014"/>
    <x v="8"/>
    <s v="Q3"/>
    <n v="0.35000000000000003"/>
  </r>
  <r>
    <m/>
    <m/>
    <m/>
    <m/>
    <m/>
    <m/>
    <m/>
    <m/>
    <m/>
    <m/>
    <m/>
    <m/>
    <m/>
    <m/>
    <m/>
    <m/>
    <m/>
    <m/>
    <m/>
    <m/>
    <m/>
    <n v="3196"/>
    <s v="CA-2016-169026"/>
    <d v="2016-08-08T00:00:00"/>
    <s v="8/13/2016"/>
    <s v="Standard Class"/>
    <s v="CM-12655"/>
    <x v="475"/>
    <x v="2"/>
    <s v="United States"/>
    <s v="Jackson"/>
    <s v="Mississippi"/>
    <n v="39212"/>
    <x v="0"/>
    <s v="OFF-FA-10001883"/>
    <x v="1"/>
    <x v="13"/>
    <s v="Alliance Super-Size Bands, Assorted Sizes"/>
    <n v="23.34"/>
    <n v="3"/>
    <n v="0"/>
    <n v="0.2334"/>
    <n v="2016"/>
    <x v="6"/>
    <s v="Q3"/>
    <n v="0.01"/>
  </r>
  <r>
    <m/>
    <m/>
    <m/>
    <m/>
    <m/>
    <m/>
    <m/>
    <m/>
    <m/>
    <m/>
    <m/>
    <m/>
    <m/>
    <m/>
    <m/>
    <m/>
    <m/>
    <m/>
    <m/>
    <m/>
    <m/>
    <n v="3197"/>
    <s v="CA-2017-109750"/>
    <d v="2017-07-22T00:00:00"/>
    <s v="7/28/2017"/>
    <s v="Standard Class"/>
    <s v="FH-14365"/>
    <x v="92"/>
    <x v="1"/>
    <s v="United States"/>
    <s v="New York City"/>
    <s v="New York"/>
    <n v="10009"/>
    <x v="3"/>
    <s v="TEC-PH-10000702"/>
    <x v="2"/>
    <x v="7"/>
    <s v="Square Credit Card Reader, 4 1/2&quot; x 4 1/2&quot; x 1&quot;, White"/>
    <n v="29.97"/>
    <n v="3"/>
    <n v="0"/>
    <n v="14.085900000000001"/>
    <n v="2017"/>
    <x v="7"/>
    <s v="Q3"/>
    <n v="0.47000000000000003"/>
  </r>
  <r>
    <m/>
    <m/>
    <m/>
    <m/>
    <m/>
    <m/>
    <m/>
    <m/>
    <m/>
    <m/>
    <m/>
    <m/>
    <m/>
    <m/>
    <m/>
    <m/>
    <m/>
    <m/>
    <m/>
    <m/>
    <m/>
    <n v="3198"/>
    <s v="CA-2015-149384"/>
    <d v="2015-07-10T00:00:00"/>
    <d v="2015-10-07T00:00:00"/>
    <s v="Same Day"/>
    <s v="EH-13945"/>
    <x v="13"/>
    <x v="0"/>
    <s v="United States"/>
    <s v="Tempe"/>
    <s v="Arizona"/>
    <n v="85281"/>
    <x v="1"/>
    <s v="OFF-BI-10003196"/>
    <x v="1"/>
    <x v="8"/>
    <s v="Accohide Poly Flexible Ring Binders"/>
    <n v="3.3660000000000001"/>
    <n v="3"/>
    <n v="0.7"/>
    <n v="-2.2440000000000002"/>
    <n v="2015"/>
    <x v="7"/>
    <s v="Q3"/>
    <n v="-0.66666666666666674"/>
  </r>
  <r>
    <m/>
    <m/>
    <m/>
    <m/>
    <m/>
    <m/>
    <m/>
    <m/>
    <m/>
    <m/>
    <m/>
    <m/>
    <m/>
    <m/>
    <m/>
    <m/>
    <m/>
    <m/>
    <m/>
    <m/>
    <m/>
    <n v="3199"/>
    <s v="CA-2014-131527"/>
    <d v="2014-12-01T00:00:00"/>
    <d v="2014-07-12T00:00:00"/>
    <s v="Standard Class"/>
    <s v="TB-21280"/>
    <x v="509"/>
    <x v="0"/>
    <s v="United States"/>
    <s v="Jacksonville"/>
    <s v="North Carolina"/>
    <n v="28540"/>
    <x v="0"/>
    <s v="TEC-PH-10001644"/>
    <x v="2"/>
    <x v="7"/>
    <s v="BlueLounge Milo Smartphone Stand, White/Metallic"/>
    <n v="95.968000000000004"/>
    <n v="4"/>
    <n v="0.2"/>
    <n v="9.5968"/>
    <n v="2014"/>
    <x v="4"/>
    <s v="Q4"/>
    <n v="9.9999999999999992E-2"/>
  </r>
  <r>
    <m/>
    <m/>
    <m/>
    <m/>
    <m/>
    <m/>
    <m/>
    <m/>
    <m/>
    <m/>
    <m/>
    <m/>
    <m/>
    <m/>
    <m/>
    <m/>
    <m/>
    <m/>
    <m/>
    <m/>
    <m/>
    <n v="3200"/>
    <s v="CA-2017-164000"/>
    <d v="2017-12-18T00:00:00"/>
    <s v="12/22/2017"/>
    <s v="Standard Class"/>
    <s v="AH-10030"/>
    <x v="692"/>
    <x v="1"/>
    <s v="United States"/>
    <s v="Philadelphia"/>
    <s v="Pennsylvania"/>
    <n v="19134"/>
    <x v="3"/>
    <s v="OFF-AR-10003183"/>
    <x v="1"/>
    <x v="6"/>
    <s v="Avery Fluorescent Highlighter Four-Color Set"/>
    <n v="18.704000000000001"/>
    <n v="7"/>
    <n v="0.2"/>
    <n v="2.3380000000000001"/>
    <n v="2017"/>
    <x v="4"/>
    <s v="Q4"/>
    <n v="0.125"/>
  </r>
  <r>
    <m/>
    <m/>
    <m/>
    <m/>
    <m/>
    <m/>
    <m/>
    <m/>
    <m/>
    <m/>
    <m/>
    <m/>
    <m/>
    <m/>
    <m/>
    <m/>
    <m/>
    <m/>
    <m/>
    <m/>
    <m/>
    <n v="3201"/>
    <s v="CA-2014-164224"/>
    <d v="2014-05-18T00:00:00"/>
    <s v="5/20/2014"/>
    <s v="Second Class"/>
    <s v="TT-21070"/>
    <x v="74"/>
    <x v="0"/>
    <s v="United States"/>
    <s v="Akron"/>
    <s v="Ohio"/>
    <n v="44312"/>
    <x v="3"/>
    <s v="FUR-FU-10000308"/>
    <x v="0"/>
    <x v="5"/>
    <s v="Deflect-o Glass Clear Studded Chair Mats"/>
    <n v="149.232"/>
    <n v="3"/>
    <n v="0.2"/>
    <n v="3.7307999999999999"/>
    <n v="2014"/>
    <x v="5"/>
    <s v="Q2"/>
    <n v="2.4999999999999998E-2"/>
  </r>
  <r>
    <m/>
    <m/>
    <m/>
    <m/>
    <m/>
    <m/>
    <m/>
    <m/>
    <m/>
    <m/>
    <m/>
    <m/>
    <m/>
    <m/>
    <m/>
    <m/>
    <m/>
    <m/>
    <m/>
    <m/>
    <m/>
    <n v="3202"/>
    <s v="CA-2014-164224"/>
    <d v="2014-05-18T00:00:00"/>
    <s v="5/20/2014"/>
    <s v="Second Class"/>
    <s v="TT-21070"/>
    <x v="74"/>
    <x v="0"/>
    <s v="United States"/>
    <s v="Akron"/>
    <s v="Ohio"/>
    <n v="44312"/>
    <x v="3"/>
    <s v="OFF-PA-10001526"/>
    <x v="1"/>
    <x v="10"/>
    <s v="Xerox 1949"/>
    <n v="15.936"/>
    <n v="4"/>
    <n v="0.2"/>
    <n v="5.7767999999999997"/>
    <n v="2014"/>
    <x v="5"/>
    <s v="Q2"/>
    <n v="0.36249999999999999"/>
  </r>
  <r>
    <m/>
    <m/>
    <m/>
    <m/>
    <m/>
    <m/>
    <m/>
    <m/>
    <m/>
    <m/>
    <m/>
    <m/>
    <m/>
    <m/>
    <m/>
    <m/>
    <m/>
    <m/>
    <m/>
    <m/>
    <m/>
    <n v="3203"/>
    <s v="CA-2014-158372"/>
    <d v="2014-11-10T00:00:00"/>
    <s v="11/16/2014"/>
    <s v="Standard Class"/>
    <s v="RD-19900"/>
    <x v="76"/>
    <x v="0"/>
    <s v="United States"/>
    <s v="San Diego"/>
    <s v="California"/>
    <n v="92037"/>
    <x v="1"/>
    <s v="TEC-PH-10002103"/>
    <x v="2"/>
    <x v="7"/>
    <s v="Jabra SPEAK 410"/>
    <n v="601.53599999999994"/>
    <n v="8"/>
    <n v="0.2"/>
    <n v="60.153599999999997"/>
    <n v="2014"/>
    <x v="0"/>
    <s v="Q4"/>
    <n v="0.1"/>
  </r>
  <r>
    <m/>
    <m/>
    <m/>
    <m/>
    <m/>
    <m/>
    <m/>
    <m/>
    <m/>
    <m/>
    <m/>
    <m/>
    <m/>
    <m/>
    <m/>
    <m/>
    <m/>
    <m/>
    <m/>
    <m/>
    <m/>
    <n v="3204"/>
    <s v="CA-2014-158372"/>
    <d v="2014-11-10T00:00:00"/>
    <s v="11/16/2014"/>
    <s v="Standard Class"/>
    <s v="RD-19900"/>
    <x v="76"/>
    <x v="0"/>
    <s v="United States"/>
    <s v="San Diego"/>
    <s v="California"/>
    <n v="92037"/>
    <x v="1"/>
    <s v="TEC-AC-10004209"/>
    <x v="2"/>
    <x v="11"/>
    <s v="Memorex Froggy Flash Drive 4 GB"/>
    <n v="10.99"/>
    <n v="1"/>
    <n v="0"/>
    <n v="4.2861000000000002"/>
    <n v="2014"/>
    <x v="0"/>
    <s v="Q4"/>
    <n v="0.39"/>
  </r>
  <r>
    <m/>
    <m/>
    <m/>
    <m/>
    <m/>
    <m/>
    <m/>
    <m/>
    <m/>
    <m/>
    <m/>
    <m/>
    <m/>
    <m/>
    <m/>
    <m/>
    <m/>
    <m/>
    <m/>
    <m/>
    <m/>
    <n v="3205"/>
    <s v="CA-2014-158372"/>
    <d v="2014-11-10T00:00:00"/>
    <s v="11/16/2014"/>
    <s v="Standard Class"/>
    <s v="RD-19900"/>
    <x v="76"/>
    <x v="0"/>
    <s v="United States"/>
    <s v="San Diego"/>
    <s v="California"/>
    <n v="92037"/>
    <x v="1"/>
    <s v="FUR-FU-10000397"/>
    <x v="0"/>
    <x v="5"/>
    <s v="Luxo Economy Swing Arm Lamp"/>
    <n v="39.880000000000003"/>
    <n v="2"/>
    <n v="0"/>
    <n v="11.166399999999999"/>
    <n v="2014"/>
    <x v="0"/>
    <s v="Q4"/>
    <n v="0.27999999999999997"/>
  </r>
  <r>
    <m/>
    <m/>
    <m/>
    <m/>
    <m/>
    <m/>
    <m/>
    <m/>
    <m/>
    <m/>
    <m/>
    <m/>
    <m/>
    <m/>
    <m/>
    <m/>
    <m/>
    <m/>
    <m/>
    <m/>
    <m/>
    <n v="3206"/>
    <s v="CA-2014-158372"/>
    <d v="2014-11-10T00:00:00"/>
    <s v="11/16/2014"/>
    <s v="Standard Class"/>
    <s v="RD-19900"/>
    <x v="76"/>
    <x v="0"/>
    <s v="United States"/>
    <s v="San Diego"/>
    <s v="California"/>
    <n v="92037"/>
    <x v="1"/>
    <s v="OFF-PA-10002137"/>
    <x v="1"/>
    <x v="10"/>
    <s v="Southworth 100% Résumé Paper, 24lb."/>
    <n v="62.24"/>
    <n v="8"/>
    <n v="0"/>
    <n v="28.007999999999999"/>
    <n v="2014"/>
    <x v="0"/>
    <s v="Q4"/>
    <n v="0.44999999999999996"/>
  </r>
  <r>
    <m/>
    <m/>
    <m/>
    <m/>
    <m/>
    <m/>
    <m/>
    <m/>
    <m/>
    <m/>
    <m/>
    <m/>
    <m/>
    <m/>
    <m/>
    <m/>
    <m/>
    <m/>
    <m/>
    <m/>
    <m/>
    <n v="3207"/>
    <s v="CA-2014-158372"/>
    <d v="2014-11-10T00:00:00"/>
    <s v="11/16/2014"/>
    <s v="Standard Class"/>
    <s v="RD-19900"/>
    <x v="76"/>
    <x v="0"/>
    <s v="United States"/>
    <s v="San Diego"/>
    <s v="California"/>
    <n v="92037"/>
    <x v="1"/>
    <s v="FUR-FU-10001867"/>
    <x v="0"/>
    <x v="5"/>
    <s v="Eldon Expressions Punched Metal &amp; Wood Desk Accessories, Pewter &amp; Cherry"/>
    <n v="53.2"/>
    <n v="5"/>
    <n v="0"/>
    <n v="14.896000000000001"/>
    <n v="2014"/>
    <x v="0"/>
    <s v="Q4"/>
    <n v="0.28000000000000003"/>
  </r>
  <r>
    <m/>
    <m/>
    <m/>
    <m/>
    <m/>
    <m/>
    <m/>
    <m/>
    <m/>
    <m/>
    <m/>
    <m/>
    <m/>
    <m/>
    <m/>
    <m/>
    <m/>
    <m/>
    <m/>
    <m/>
    <m/>
    <n v="3208"/>
    <s v="CA-2014-158372"/>
    <d v="2014-11-10T00:00:00"/>
    <s v="11/16/2014"/>
    <s v="Standard Class"/>
    <s v="RD-19900"/>
    <x v="76"/>
    <x v="0"/>
    <s v="United States"/>
    <s v="San Diego"/>
    <s v="California"/>
    <n v="92037"/>
    <x v="1"/>
    <s v="OFF-LA-10000407"/>
    <x v="1"/>
    <x v="2"/>
    <s v="Avery White Multi-Purpose Labels"/>
    <n v="39.840000000000003"/>
    <n v="8"/>
    <n v="0"/>
    <n v="18.3264"/>
    <n v="2014"/>
    <x v="0"/>
    <s v="Q4"/>
    <n v="0.45999999999999996"/>
  </r>
  <r>
    <m/>
    <m/>
    <m/>
    <m/>
    <m/>
    <m/>
    <m/>
    <m/>
    <m/>
    <m/>
    <m/>
    <m/>
    <m/>
    <m/>
    <m/>
    <m/>
    <m/>
    <m/>
    <m/>
    <m/>
    <m/>
    <n v="3209"/>
    <s v="CA-2016-108882"/>
    <d v="2016-01-09T00:00:00"/>
    <s v="1/15/2016"/>
    <s v="Standard Class"/>
    <s v="LA-16780"/>
    <x v="156"/>
    <x v="1"/>
    <s v="United States"/>
    <s v="Fresno"/>
    <s v="California"/>
    <n v="93727"/>
    <x v="1"/>
    <s v="TEC-AC-10000420"/>
    <x v="2"/>
    <x v="11"/>
    <s v="Logitech G500s Laser Gaming Mouse with Adjustable Weight Tuning"/>
    <n v="349.95"/>
    <n v="5"/>
    <n v="0"/>
    <n v="118.983"/>
    <n v="2016"/>
    <x v="9"/>
    <s v="Q1"/>
    <n v="0.34"/>
  </r>
  <r>
    <m/>
    <m/>
    <m/>
    <m/>
    <m/>
    <m/>
    <m/>
    <m/>
    <m/>
    <m/>
    <m/>
    <m/>
    <m/>
    <m/>
    <m/>
    <m/>
    <m/>
    <m/>
    <m/>
    <m/>
    <m/>
    <n v="3210"/>
    <s v="CA-2016-108882"/>
    <d v="2016-01-09T00:00:00"/>
    <s v="1/15/2016"/>
    <s v="Standard Class"/>
    <s v="LA-16780"/>
    <x v="156"/>
    <x v="1"/>
    <s v="United States"/>
    <s v="Fresno"/>
    <s v="California"/>
    <n v="93727"/>
    <x v="1"/>
    <s v="TEC-PH-10002726"/>
    <x v="2"/>
    <x v="7"/>
    <s v="netTALK DUO VoIP Telephone Service"/>
    <n v="377.928"/>
    <n v="9"/>
    <n v="0.2"/>
    <n v="141.72300000000001"/>
    <n v="2016"/>
    <x v="9"/>
    <s v="Q1"/>
    <n v="0.37500000000000006"/>
  </r>
  <r>
    <m/>
    <m/>
    <m/>
    <m/>
    <m/>
    <m/>
    <m/>
    <m/>
    <m/>
    <m/>
    <m/>
    <m/>
    <m/>
    <m/>
    <m/>
    <m/>
    <m/>
    <m/>
    <m/>
    <m/>
    <m/>
    <n v="3211"/>
    <s v="US-2017-108245"/>
    <d v="2017-09-22T00:00:00"/>
    <s v="9/27/2017"/>
    <s v="Standard Class"/>
    <s v="SH-19975"/>
    <x v="64"/>
    <x v="1"/>
    <s v="United States"/>
    <s v="Pearland"/>
    <s v="Texas"/>
    <n v="77581"/>
    <x v="2"/>
    <s v="OFF-EN-10001415"/>
    <x v="1"/>
    <x v="12"/>
    <s v="Staple envelope"/>
    <n v="13.391999999999999"/>
    <n v="3"/>
    <n v="0.2"/>
    <n v="5.0220000000000002"/>
    <n v="2017"/>
    <x v="8"/>
    <s v="Q3"/>
    <n v="0.37500000000000006"/>
  </r>
  <r>
    <m/>
    <m/>
    <m/>
    <m/>
    <m/>
    <m/>
    <m/>
    <m/>
    <m/>
    <m/>
    <m/>
    <m/>
    <m/>
    <m/>
    <m/>
    <m/>
    <m/>
    <m/>
    <m/>
    <m/>
    <m/>
    <n v="3212"/>
    <s v="US-2017-108245"/>
    <d v="2017-09-22T00:00:00"/>
    <s v="9/27/2017"/>
    <s v="Standard Class"/>
    <s v="SH-19975"/>
    <x v="64"/>
    <x v="1"/>
    <s v="United States"/>
    <s v="Pearland"/>
    <s v="Texas"/>
    <n v="77581"/>
    <x v="2"/>
    <s v="OFF-BI-10000773"/>
    <x v="1"/>
    <x v="8"/>
    <s v="Insertable Tab Post Binder Dividers"/>
    <n v="11.228"/>
    <n v="7"/>
    <n v="0.8"/>
    <n v="-18.526199999999999"/>
    <n v="2017"/>
    <x v="8"/>
    <s v="Q3"/>
    <n v="-1.65"/>
  </r>
  <r>
    <m/>
    <m/>
    <m/>
    <m/>
    <m/>
    <m/>
    <m/>
    <m/>
    <m/>
    <m/>
    <m/>
    <m/>
    <m/>
    <m/>
    <m/>
    <m/>
    <m/>
    <m/>
    <m/>
    <m/>
    <m/>
    <n v="3213"/>
    <s v="CA-2014-142314"/>
    <d v="2014-12-23T00:00:00"/>
    <s v="12/28/2014"/>
    <s v="Standard Class"/>
    <s v="SF-20200"/>
    <x v="227"/>
    <x v="0"/>
    <s v="United States"/>
    <s v="Richmond"/>
    <s v="Indiana"/>
    <n v="47374"/>
    <x v="2"/>
    <s v="OFF-AP-10002350"/>
    <x v="1"/>
    <x v="9"/>
    <s v="Belkin F9H710-06 7 Outlet SurgeMaster Surge Protector"/>
    <n v="207.24"/>
    <n v="11"/>
    <n v="0"/>
    <n v="58.027200000000001"/>
    <n v="2014"/>
    <x v="4"/>
    <s v="Q4"/>
    <n v="0.27999999999999997"/>
  </r>
  <r>
    <m/>
    <m/>
    <m/>
    <m/>
    <m/>
    <m/>
    <m/>
    <m/>
    <m/>
    <m/>
    <m/>
    <m/>
    <m/>
    <m/>
    <m/>
    <m/>
    <m/>
    <m/>
    <m/>
    <m/>
    <m/>
    <n v="3214"/>
    <s v="CA-2016-132409"/>
    <d v="2016-05-26T00:00:00"/>
    <d v="2016-01-06T00:00:00"/>
    <s v="Standard Class"/>
    <s v="TH-21235"/>
    <x v="260"/>
    <x v="1"/>
    <s v="United States"/>
    <s v="Philadelphia"/>
    <s v="Pennsylvania"/>
    <n v="19134"/>
    <x v="3"/>
    <s v="OFF-AR-10001919"/>
    <x v="1"/>
    <x v="6"/>
    <s v="OIC #2 Pencils, Medium Soft"/>
    <n v="1.504"/>
    <n v="1"/>
    <n v="0.2"/>
    <n v="0.16919999999999999"/>
    <n v="2016"/>
    <x v="5"/>
    <s v="Q2"/>
    <n v="0.11249999999999999"/>
  </r>
  <r>
    <m/>
    <m/>
    <m/>
    <m/>
    <m/>
    <m/>
    <m/>
    <m/>
    <m/>
    <m/>
    <m/>
    <m/>
    <m/>
    <m/>
    <m/>
    <m/>
    <m/>
    <m/>
    <m/>
    <m/>
    <m/>
    <n v="3215"/>
    <s v="CA-2016-132409"/>
    <d v="2016-05-26T00:00:00"/>
    <d v="2016-01-06T00:00:00"/>
    <s v="Standard Class"/>
    <s v="TH-21235"/>
    <x v="260"/>
    <x v="1"/>
    <s v="United States"/>
    <s v="Philadelphia"/>
    <s v="Pennsylvania"/>
    <n v="19134"/>
    <x v="3"/>
    <s v="OFF-AP-10002082"/>
    <x v="1"/>
    <x v="9"/>
    <s v="Holmes HEPA Air Purifier"/>
    <n v="34.847999999999999"/>
    <n v="2"/>
    <n v="0.2"/>
    <n v="6.5339999999999998"/>
    <n v="2016"/>
    <x v="5"/>
    <s v="Q2"/>
    <n v="0.1875"/>
  </r>
  <r>
    <m/>
    <m/>
    <m/>
    <m/>
    <m/>
    <m/>
    <m/>
    <m/>
    <m/>
    <m/>
    <m/>
    <m/>
    <m/>
    <m/>
    <m/>
    <m/>
    <m/>
    <m/>
    <m/>
    <m/>
    <m/>
    <n v="3216"/>
    <s v="CA-2017-150189"/>
    <d v="2017-07-08T00:00:00"/>
    <d v="2017-10-07T00:00:00"/>
    <s v="First Class"/>
    <s v="VG-21790"/>
    <x v="364"/>
    <x v="0"/>
    <s v="United States"/>
    <s v="San Mateo"/>
    <s v="California"/>
    <n v="94403"/>
    <x v="1"/>
    <s v="OFF-LA-10002762"/>
    <x v="1"/>
    <x v="2"/>
    <s v="Avery 485"/>
    <n v="75.180000000000007"/>
    <n v="6"/>
    <n v="0"/>
    <n v="35.334600000000002"/>
    <n v="2017"/>
    <x v="7"/>
    <s v="Q3"/>
    <n v="0.47"/>
  </r>
  <r>
    <m/>
    <m/>
    <m/>
    <m/>
    <m/>
    <m/>
    <m/>
    <m/>
    <m/>
    <m/>
    <m/>
    <m/>
    <m/>
    <m/>
    <m/>
    <m/>
    <m/>
    <m/>
    <m/>
    <m/>
    <m/>
    <n v="3217"/>
    <s v="CA-2014-114433"/>
    <d v="2014-05-13T00:00:00"/>
    <s v="5/17/2014"/>
    <s v="Standard Class"/>
    <s v="NP-18325"/>
    <x v="268"/>
    <x v="0"/>
    <s v="United States"/>
    <s v="Oakland"/>
    <s v="California"/>
    <n v="94601"/>
    <x v="1"/>
    <s v="TEC-AC-10002800"/>
    <x v="2"/>
    <x v="11"/>
    <s v="Plantronics Audio 478 Stereo USB Headset"/>
    <n v="149.97"/>
    <n v="3"/>
    <n v="0"/>
    <n v="52.4895"/>
    <n v="2014"/>
    <x v="5"/>
    <s v="Q2"/>
    <n v="0.35"/>
  </r>
  <r>
    <m/>
    <m/>
    <m/>
    <m/>
    <m/>
    <m/>
    <m/>
    <m/>
    <m/>
    <m/>
    <m/>
    <m/>
    <m/>
    <m/>
    <m/>
    <m/>
    <m/>
    <m/>
    <m/>
    <m/>
    <m/>
    <n v="3218"/>
    <s v="CA-2017-104640"/>
    <d v="2017-11-10T00:00:00"/>
    <s v="11/16/2017"/>
    <s v="Standard Class"/>
    <s v="FH-14275"/>
    <x v="395"/>
    <x v="1"/>
    <s v="United States"/>
    <s v="New York City"/>
    <s v="New York"/>
    <n v="10024"/>
    <x v="3"/>
    <s v="OFF-BI-10003925"/>
    <x v="1"/>
    <x v="8"/>
    <s v="Fellowes PB300 Plastic Comb Binding Machine"/>
    <n v="931.17600000000004"/>
    <n v="3"/>
    <n v="0.2"/>
    <n v="314.27190000000002"/>
    <n v="2017"/>
    <x v="0"/>
    <s v="Q4"/>
    <n v="0.33750000000000002"/>
  </r>
  <r>
    <m/>
    <m/>
    <m/>
    <m/>
    <m/>
    <m/>
    <m/>
    <m/>
    <m/>
    <m/>
    <m/>
    <m/>
    <m/>
    <m/>
    <m/>
    <m/>
    <m/>
    <m/>
    <m/>
    <m/>
    <m/>
    <n v="3219"/>
    <s v="CA-2017-104640"/>
    <d v="2017-11-10T00:00:00"/>
    <s v="11/16/2017"/>
    <s v="Standard Class"/>
    <s v="FH-14275"/>
    <x v="395"/>
    <x v="1"/>
    <s v="United States"/>
    <s v="New York City"/>
    <s v="New York"/>
    <n v="10024"/>
    <x v="3"/>
    <s v="TEC-PH-10002200"/>
    <x v="2"/>
    <x v="7"/>
    <s v="Aastra 6757i CT Wireless VoIP phone"/>
    <n v="430.88"/>
    <n v="2"/>
    <n v="0"/>
    <n v="124.9552"/>
    <n v="2017"/>
    <x v="0"/>
    <s v="Q4"/>
    <n v="0.29000000000000004"/>
  </r>
  <r>
    <m/>
    <m/>
    <m/>
    <m/>
    <m/>
    <m/>
    <m/>
    <m/>
    <m/>
    <m/>
    <m/>
    <m/>
    <m/>
    <m/>
    <m/>
    <m/>
    <m/>
    <m/>
    <m/>
    <m/>
    <m/>
    <n v="3220"/>
    <s v="US-2015-137008"/>
    <d v="2015-10-02T00:00:00"/>
    <d v="2015-08-10T00:00:00"/>
    <s v="Standard Class"/>
    <s v="JP-15460"/>
    <x v="687"/>
    <x v="1"/>
    <s v="United States"/>
    <s v="Lakewood"/>
    <s v="New Jersey"/>
    <n v="8701"/>
    <x v="3"/>
    <s v="OFF-PA-10001295"/>
    <x v="1"/>
    <x v="10"/>
    <s v="Computer Printout Paper with Letter-Trim Perforations"/>
    <n v="94.85"/>
    <n v="5"/>
    <n v="0"/>
    <n v="45.527999999999999"/>
    <n v="2015"/>
    <x v="2"/>
    <s v="Q4"/>
    <n v="0.48000000000000004"/>
  </r>
  <r>
    <m/>
    <m/>
    <m/>
    <m/>
    <m/>
    <m/>
    <m/>
    <m/>
    <m/>
    <m/>
    <m/>
    <m/>
    <m/>
    <m/>
    <m/>
    <m/>
    <m/>
    <m/>
    <m/>
    <m/>
    <m/>
    <n v="3221"/>
    <s v="US-2015-137008"/>
    <d v="2015-10-02T00:00:00"/>
    <d v="2015-08-10T00:00:00"/>
    <s v="Standard Class"/>
    <s v="JP-15460"/>
    <x v="687"/>
    <x v="1"/>
    <s v="United States"/>
    <s v="Lakewood"/>
    <s v="New Jersey"/>
    <n v="8701"/>
    <x v="3"/>
    <s v="OFF-EN-10002500"/>
    <x v="1"/>
    <x v="12"/>
    <s v="Globe Weis Peel &amp; Seel First Class Envelopes"/>
    <n v="51.12"/>
    <n v="4"/>
    <n v="0"/>
    <n v="23.004000000000001"/>
    <n v="2015"/>
    <x v="2"/>
    <s v="Q4"/>
    <n v="0.45000000000000007"/>
  </r>
  <r>
    <m/>
    <m/>
    <m/>
    <m/>
    <m/>
    <m/>
    <m/>
    <m/>
    <m/>
    <m/>
    <m/>
    <m/>
    <m/>
    <m/>
    <m/>
    <m/>
    <m/>
    <m/>
    <m/>
    <m/>
    <m/>
    <n v="3222"/>
    <s v="US-2015-137008"/>
    <d v="2015-10-02T00:00:00"/>
    <d v="2015-08-10T00:00:00"/>
    <s v="Standard Class"/>
    <s v="JP-15460"/>
    <x v="687"/>
    <x v="1"/>
    <s v="United States"/>
    <s v="Lakewood"/>
    <s v="New Jersey"/>
    <n v="8701"/>
    <x v="3"/>
    <s v="TEC-AC-10000892"/>
    <x v="2"/>
    <x v="11"/>
    <s v="NETGEAR N750 Dual Band Wi-Fi Gigabit Router"/>
    <n v="90"/>
    <n v="1"/>
    <n v="0"/>
    <n v="32.4"/>
    <n v="2015"/>
    <x v="2"/>
    <s v="Q4"/>
    <n v="0.36"/>
  </r>
  <r>
    <m/>
    <m/>
    <m/>
    <m/>
    <m/>
    <m/>
    <m/>
    <m/>
    <m/>
    <m/>
    <m/>
    <m/>
    <m/>
    <m/>
    <m/>
    <m/>
    <m/>
    <m/>
    <m/>
    <m/>
    <m/>
    <n v="3223"/>
    <s v="CA-2014-108189"/>
    <d v="2014-10-02T00:00:00"/>
    <d v="2014-05-10T00:00:00"/>
    <s v="First Class"/>
    <s v="ES-14080"/>
    <x v="20"/>
    <x v="1"/>
    <s v="United States"/>
    <s v="Tempe"/>
    <s v="Arizona"/>
    <n v="85281"/>
    <x v="1"/>
    <s v="OFF-PA-10001838"/>
    <x v="1"/>
    <x v="10"/>
    <s v="Adams Telephone Message Book W/Dividers/Space For Phone Numbers, 5 1/4&quot;X8 1/2&quot;, 300/Messages"/>
    <n v="9.4079999999999995"/>
    <n v="2"/>
    <n v="0.2"/>
    <n v="3.4104000000000001"/>
    <n v="2014"/>
    <x v="2"/>
    <s v="Q4"/>
    <n v="0.36250000000000004"/>
  </r>
  <r>
    <m/>
    <m/>
    <m/>
    <m/>
    <m/>
    <m/>
    <m/>
    <m/>
    <m/>
    <m/>
    <m/>
    <m/>
    <m/>
    <m/>
    <m/>
    <m/>
    <m/>
    <m/>
    <m/>
    <m/>
    <m/>
    <n v="3224"/>
    <s v="CA-2014-108189"/>
    <d v="2014-10-02T00:00:00"/>
    <d v="2014-05-10T00:00:00"/>
    <s v="First Class"/>
    <s v="ES-14080"/>
    <x v="20"/>
    <x v="1"/>
    <s v="United States"/>
    <s v="Tempe"/>
    <s v="Arizona"/>
    <n v="85281"/>
    <x v="1"/>
    <s v="OFF-FA-10000735"/>
    <x v="1"/>
    <x v="13"/>
    <s v="Staples"/>
    <n v="4.6719999999999997"/>
    <n v="2"/>
    <n v="0.2"/>
    <n v="1.46"/>
    <n v="2014"/>
    <x v="2"/>
    <s v="Q4"/>
    <n v="0.3125"/>
  </r>
  <r>
    <m/>
    <m/>
    <m/>
    <m/>
    <m/>
    <m/>
    <m/>
    <m/>
    <m/>
    <m/>
    <m/>
    <m/>
    <m/>
    <m/>
    <m/>
    <m/>
    <m/>
    <m/>
    <m/>
    <m/>
    <m/>
    <n v="3225"/>
    <s v="CA-2014-108189"/>
    <d v="2014-10-02T00:00:00"/>
    <d v="2014-05-10T00:00:00"/>
    <s v="First Class"/>
    <s v="ES-14080"/>
    <x v="20"/>
    <x v="1"/>
    <s v="United States"/>
    <s v="Tempe"/>
    <s v="Arizona"/>
    <n v="85281"/>
    <x v="1"/>
    <s v="TEC-PH-10001760"/>
    <x v="2"/>
    <x v="7"/>
    <s v="Bose SoundLink Bluetooth Speaker"/>
    <n v="318.39999999999998"/>
    <n v="2"/>
    <n v="0.2"/>
    <n v="107.46"/>
    <n v="2014"/>
    <x v="2"/>
    <s v="Q4"/>
    <n v="0.33750000000000002"/>
  </r>
  <r>
    <m/>
    <m/>
    <m/>
    <m/>
    <m/>
    <m/>
    <m/>
    <m/>
    <m/>
    <m/>
    <m/>
    <m/>
    <m/>
    <m/>
    <m/>
    <m/>
    <m/>
    <m/>
    <m/>
    <m/>
    <m/>
    <n v="3226"/>
    <s v="CA-2014-108189"/>
    <d v="2014-10-02T00:00:00"/>
    <d v="2014-05-10T00:00:00"/>
    <s v="First Class"/>
    <s v="ES-14080"/>
    <x v="20"/>
    <x v="1"/>
    <s v="United States"/>
    <s v="Tempe"/>
    <s v="Arizona"/>
    <n v="85281"/>
    <x v="1"/>
    <s v="OFF-EN-10004846"/>
    <x v="1"/>
    <x v="12"/>
    <s v="Letter or Legal Size Expandable Poly String Tie Envelopes"/>
    <n v="12.768000000000001"/>
    <n v="6"/>
    <n v="0.2"/>
    <n v="4.6284000000000001"/>
    <n v="2014"/>
    <x v="2"/>
    <s v="Q4"/>
    <n v="0.36249999999999999"/>
  </r>
  <r>
    <m/>
    <m/>
    <m/>
    <m/>
    <m/>
    <m/>
    <m/>
    <m/>
    <m/>
    <m/>
    <m/>
    <m/>
    <m/>
    <m/>
    <m/>
    <m/>
    <m/>
    <m/>
    <m/>
    <m/>
    <m/>
    <n v="3227"/>
    <s v="CA-2014-108189"/>
    <d v="2014-10-02T00:00:00"/>
    <d v="2014-05-10T00:00:00"/>
    <s v="First Class"/>
    <s v="ES-14080"/>
    <x v="20"/>
    <x v="1"/>
    <s v="United States"/>
    <s v="Tempe"/>
    <s v="Arizona"/>
    <n v="85281"/>
    <x v="1"/>
    <s v="OFF-SU-10003567"/>
    <x v="1"/>
    <x v="14"/>
    <s v="Stiletto Hand Letter Openers"/>
    <n v="15.36"/>
    <n v="2"/>
    <n v="0.2"/>
    <n v="-3.2639999999999998"/>
    <n v="2014"/>
    <x v="2"/>
    <s v="Q4"/>
    <n v="-0.21249999999999999"/>
  </r>
  <r>
    <m/>
    <m/>
    <m/>
    <m/>
    <m/>
    <m/>
    <m/>
    <m/>
    <m/>
    <m/>
    <m/>
    <m/>
    <m/>
    <m/>
    <m/>
    <m/>
    <m/>
    <m/>
    <m/>
    <m/>
    <m/>
    <n v="3228"/>
    <s v="CA-2014-108189"/>
    <d v="2014-10-02T00:00:00"/>
    <d v="2014-05-10T00:00:00"/>
    <s v="First Class"/>
    <s v="ES-14080"/>
    <x v="20"/>
    <x v="1"/>
    <s v="United States"/>
    <s v="Tempe"/>
    <s v="Arizona"/>
    <n v="85281"/>
    <x v="1"/>
    <s v="TEC-PH-10001557"/>
    <x v="2"/>
    <x v="7"/>
    <s v="Pyle PMP37LED"/>
    <n v="230.376"/>
    <n v="3"/>
    <n v="0.2"/>
    <n v="20.157900000000001"/>
    <n v="2014"/>
    <x v="2"/>
    <s v="Q4"/>
    <n v="8.7500000000000008E-2"/>
  </r>
  <r>
    <m/>
    <m/>
    <m/>
    <m/>
    <m/>
    <m/>
    <m/>
    <m/>
    <m/>
    <m/>
    <m/>
    <m/>
    <m/>
    <m/>
    <m/>
    <m/>
    <m/>
    <m/>
    <m/>
    <m/>
    <m/>
    <n v="3229"/>
    <s v="CA-2014-108189"/>
    <d v="2014-10-02T00:00:00"/>
    <d v="2014-05-10T00:00:00"/>
    <s v="First Class"/>
    <s v="ES-14080"/>
    <x v="20"/>
    <x v="1"/>
    <s v="United States"/>
    <s v="Tempe"/>
    <s v="Arizona"/>
    <n v="85281"/>
    <x v="1"/>
    <s v="TEC-AC-10003038"/>
    <x v="2"/>
    <x v="11"/>
    <s v="Kingston Digital DataTraveler 16GB USB 2.0"/>
    <n v="7.16"/>
    <n v="1"/>
    <n v="0.2"/>
    <n v="-8.9499999999999996E-2"/>
    <n v="2014"/>
    <x v="2"/>
    <s v="Q4"/>
    <n v="-1.2499999999999999E-2"/>
  </r>
  <r>
    <m/>
    <m/>
    <m/>
    <m/>
    <m/>
    <m/>
    <m/>
    <m/>
    <m/>
    <m/>
    <m/>
    <m/>
    <m/>
    <m/>
    <m/>
    <m/>
    <m/>
    <m/>
    <m/>
    <m/>
    <m/>
    <n v="3230"/>
    <s v="CA-2014-154641"/>
    <d v="2014-08-11T00:00:00"/>
    <s v="8/16/2014"/>
    <s v="Standard Class"/>
    <s v="KL-16645"/>
    <x v="107"/>
    <x v="0"/>
    <s v="United States"/>
    <s v="New York City"/>
    <s v="New York"/>
    <n v="10035"/>
    <x v="3"/>
    <s v="OFF-ST-10004459"/>
    <x v="1"/>
    <x v="4"/>
    <s v="Tennsco Single-Tier Lockers"/>
    <n v="375.34"/>
    <n v="1"/>
    <n v="0"/>
    <n v="18.766999999999999"/>
    <n v="2014"/>
    <x v="6"/>
    <s v="Q3"/>
    <n v="0.05"/>
  </r>
  <r>
    <m/>
    <m/>
    <m/>
    <m/>
    <m/>
    <m/>
    <m/>
    <m/>
    <m/>
    <m/>
    <m/>
    <m/>
    <m/>
    <m/>
    <m/>
    <m/>
    <m/>
    <m/>
    <m/>
    <m/>
    <m/>
    <n v="3231"/>
    <s v="CA-2017-131625"/>
    <d v="2017-09-01T00:00:00"/>
    <d v="2017-05-09T00:00:00"/>
    <s v="Second Class"/>
    <s v="BN-11515"/>
    <x v="202"/>
    <x v="0"/>
    <s v="United States"/>
    <s v="New York City"/>
    <s v="New York"/>
    <n v="10009"/>
    <x v="3"/>
    <s v="FUR-FU-10004960"/>
    <x v="0"/>
    <x v="5"/>
    <s v="Seth Thomas 12&quot; Clock w/ Goldtone Case"/>
    <n v="114.9"/>
    <n v="5"/>
    <n v="0"/>
    <n v="39.066000000000003"/>
    <n v="2017"/>
    <x v="8"/>
    <s v="Q3"/>
    <n v="0.34"/>
  </r>
  <r>
    <m/>
    <m/>
    <m/>
    <m/>
    <m/>
    <m/>
    <m/>
    <m/>
    <m/>
    <m/>
    <m/>
    <m/>
    <m/>
    <m/>
    <m/>
    <m/>
    <m/>
    <m/>
    <m/>
    <m/>
    <m/>
    <n v="3232"/>
    <s v="US-2017-156356"/>
    <d v="2017-04-16T00:00:00"/>
    <s v="4/22/2017"/>
    <s v="Standard Class"/>
    <s v="ND-18370"/>
    <x v="444"/>
    <x v="0"/>
    <s v="United States"/>
    <s v="Houston"/>
    <s v="Texas"/>
    <n v="77095"/>
    <x v="2"/>
    <s v="OFF-BI-10000632"/>
    <x v="1"/>
    <x v="8"/>
    <s v="Satellite Sectional Post Binders"/>
    <n v="26.045999999999999"/>
    <n v="3"/>
    <n v="0.8"/>
    <n v="-44.278199999999998"/>
    <n v="2017"/>
    <x v="3"/>
    <s v="Q2"/>
    <n v="-1.7"/>
  </r>
  <r>
    <m/>
    <m/>
    <m/>
    <m/>
    <m/>
    <m/>
    <m/>
    <m/>
    <m/>
    <m/>
    <m/>
    <m/>
    <m/>
    <m/>
    <m/>
    <m/>
    <m/>
    <m/>
    <m/>
    <m/>
    <m/>
    <n v="3233"/>
    <s v="US-2017-156356"/>
    <d v="2017-04-16T00:00:00"/>
    <s v="4/22/2017"/>
    <s v="Standard Class"/>
    <s v="ND-18370"/>
    <x v="444"/>
    <x v="0"/>
    <s v="United States"/>
    <s v="Houston"/>
    <s v="Texas"/>
    <n v="77095"/>
    <x v="2"/>
    <s v="OFF-BI-10001107"/>
    <x v="1"/>
    <x v="8"/>
    <s v="GBC White Gloss Covers, Plain Front"/>
    <n v="2.8959999999999999"/>
    <n v="1"/>
    <n v="0.8"/>
    <n v="-4.7784000000000004"/>
    <n v="2017"/>
    <x v="3"/>
    <s v="Q2"/>
    <n v="-1.6500000000000001"/>
  </r>
  <r>
    <m/>
    <m/>
    <m/>
    <m/>
    <m/>
    <m/>
    <m/>
    <m/>
    <m/>
    <m/>
    <m/>
    <m/>
    <m/>
    <m/>
    <m/>
    <m/>
    <m/>
    <m/>
    <m/>
    <m/>
    <m/>
    <n v="3234"/>
    <s v="US-2017-156356"/>
    <d v="2017-04-16T00:00:00"/>
    <s v="4/22/2017"/>
    <s v="Standard Class"/>
    <s v="ND-18370"/>
    <x v="444"/>
    <x v="0"/>
    <s v="United States"/>
    <s v="Houston"/>
    <s v="Texas"/>
    <n v="77095"/>
    <x v="2"/>
    <s v="OFF-ST-10002301"/>
    <x v="1"/>
    <x v="4"/>
    <s v="Tennsco Commercial Shelving"/>
    <n v="32.543999999999997"/>
    <n v="2"/>
    <n v="0.2"/>
    <n v="-7.7291999999999996"/>
    <n v="2017"/>
    <x v="3"/>
    <s v="Q2"/>
    <n v="-0.23750000000000002"/>
  </r>
  <r>
    <m/>
    <m/>
    <m/>
    <m/>
    <m/>
    <m/>
    <m/>
    <m/>
    <m/>
    <m/>
    <m/>
    <m/>
    <m/>
    <m/>
    <m/>
    <m/>
    <m/>
    <m/>
    <m/>
    <m/>
    <m/>
    <n v="3235"/>
    <s v="CA-2016-138933"/>
    <d v="2016-04-24T00:00:00"/>
    <s v="4/27/2016"/>
    <s v="First Class"/>
    <s v="JL-15130"/>
    <x v="691"/>
    <x v="0"/>
    <s v="United States"/>
    <s v="Riverside"/>
    <s v="California"/>
    <n v="92503"/>
    <x v="1"/>
    <s v="OFF-BI-10003355"/>
    <x v="1"/>
    <x v="8"/>
    <s v="Cardinal Holdit Business Card Pockets"/>
    <n v="3.984"/>
    <n v="1"/>
    <n v="0.2"/>
    <n v="1.3944000000000001"/>
    <n v="2016"/>
    <x v="3"/>
    <s v="Q2"/>
    <n v="0.35000000000000003"/>
  </r>
  <r>
    <m/>
    <m/>
    <m/>
    <m/>
    <m/>
    <m/>
    <m/>
    <m/>
    <m/>
    <m/>
    <m/>
    <m/>
    <m/>
    <m/>
    <m/>
    <m/>
    <m/>
    <m/>
    <m/>
    <m/>
    <m/>
    <n v="3236"/>
    <s v="CA-2016-140746"/>
    <d v="2016-01-15T00:00:00"/>
    <s v="1/15/2016"/>
    <s v="Same Day"/>
    <s v="RC-19825"/>
    <x v="116"/>
    <x v="0"/>
    <s v="United States"/>
    <s v="Fairfield"/>
    <s v="Connecticut"/>
    <n v="6824"/>
    <x v="3"/>
    <s v="FUR-TA-10002903"/>
    <x v="0"/>
    <x v="3"/>
    <s v="Bevis Round Bullnose 29&quot; High Table Top"/>
    <n v="181.797"/>
    <n v="1"/>
    <n v="0.3"/>
    <n v="-15.582599999999999"/>
    <n v="2016"/>
    <x v="9"/>
    <s v="Q1"/>
    <n v="-8.5714285714285715E-2"/>
  </r>
  <r>
    <m/>
    <m/>
    <m/>
    <m/>
    <m/>
    <m/>
    <m/>
    <m/>
    <m/>
    <m/>
    <m/>
    <m/>
    <m/>
    <m/>
    <m/>
    <m/>
    <m/>
    <m/>
    <m/>
    <m/>
    <m/>
    <n v="3237"/>
    <s v="CA-2016-146836"/>
    <d v="2016-05-02T00:00:00"/>
    <d v="2016-02-05T00:00:00"/>
    <s v="Same Day"/>
    <s v="CC-12475"/>
    <x v="693"/>
    <x v="0"/>
    <s v="United States"/>
    <s v="New York City"/>
    <s v="New York"/>
    <n v="10024"/>
    <x v="3"/>
    <s v="OFF-ST-10001580"/>
    <x v="1"/>
    <x v="4"/>
    <s v="Super Decoflex Portable Personal File"/>
    <n v="44.94"/>
    <n v="3"/>
    <n v="0"/>
    <n v="12.5832"/>
    <n v="2016"/>
    <x v="5"/>
    <s v="Q2"/>
    <n v="0.28000000000000003"/>
  </r>
  <r>
    <m/>
    <m/>
    <m/>
    <m/>
    <m/>
    <m/>
    <m/>
    <m/>
    <m/>
    <m/>
    <m/>
    <m/>
    <m/>
    <m/>
    <m/>
    <m/>
    <m/>
    <m/>
    <m/>
    <m/>
    <m/>
    <n v="3238"/>
    <s v="CA-2016-146836"/>
    <d v="2016-05-02T00:00:00"/>
    <d v="2016-02-05T00:00:00"/>
    <s v="Same Day"/>
    <s v="CC-12475"/>
    <x v="693"/>
    <x v="0"/>
    <s v="United States"/>
    <s v="New York City"/>
    <s v="New York"/>
    <n v="10024"/>
    <x v="3"/>
    <s v="OFF-BI-10000315"/>
    <x v="1"/>
    <x v="8"/>
    <s v="Poly Designer Cover &amp; Back"/>
    <n v="45.576000000000001"/>
    <n v="3"/>
    <n v="0.2"/>
    <n v="15.951599999999999"/>
    <n v="2016"/>
    <x v="5"/>
    <s v="Q2"/>
    <n v="0.35"/>
  </r>
  <r>
    <m/>
    <m/>
    <m/>
    <m/>
    <m/>
    <m/>
    <m/>
    <m/>
    <m/>
    <m/>
    <m/>
    <m/>
    <m/>
    <m/>
    <m/>
    <m/>
    <m/>
    <m/>
    <m/>
    <m/>
    <m/>
    <n v="3239"/>
    <s v="US-2016-127971"/>
    <d v="2016-11-20T00:00:00"/>
    <s v="11/27/2016"/>
    <s v="Standard Class"/>
    <s v="DW-13195"/>
    <x v="694"/>
    <x v="1"/>
    <s v="United States"/>
    <s v="Houston"/>
    <s v="Texas"/>
    <n v="77095"/>
    <x v="2"/>
    <s v="FUR-CH-10003774"/>
    <x v="0"/>
    <x v="1"/>
    <s v="Global Wood Trimmed Manager's Task Chair, Khaki"/>
    <n v="318.43"/>
    <n v="5"/>
    <n v="0.3"/>
    <n v="-77.332999999999998"/>
    <n v="2016"/>
    <x v="0"/>
    <s v="Q4"/>
    <n v="-0.24285714285714285"/>
  </r>
  <r>
    <m/>
    <m/>
    <m/>
    <m/>
    <m/>
    <m/>
    <m/>
    <m/>
    <m/>
    <m/>
    <m/>
    <m/>
    <m/>
    <m/>
    <m/>
    <m/>
    <m/>
    <m/>
    <m/>
    <m/>
    <m/>
    <n v="3240"/>
    <s v="US-2016-127971"/>
    <d v="2016-11-20T00:00:00"/>
    <s v="11/27/2016"/>
    <s v="Standard Class"/>
    <s v="DW-13195"/>
    <x v="694"/>
    <x v="1"/>
    <s v="United States"/>
    <s v="Houston"/>
    <s v="Texas"/>
    <n v="77095"/>
    <x v="2"/>
    <s v="TEC-PH-10003095"/>
    <x v="2"/>
    <x v="7"/>
    <s v="Samsung HM1900 Bluetooth Headset"/>
    <n v="122.92"/>
    <n v="7"/>
    <n v="0.2"/>
    <n v="46.094999999999999"/>
    <n v="2016"/>
    <x v="0"/>
    <s v="Q4"/>
    <n v="0.375"/>
  </r>
  <r>
    <m/>
    <m/>
    <m/>
    <m/>
    <m/>
    <m/>
    <m/>
    <m/>
    <m/>
    <m/>
    <m/>
    <m/>
    <m/>
    <m/>
    <m/>
    <m/>
    <m/>
    <m/>
    <m/>
    <m/>
    <m/>
    <n v="3241"/>
    <s v="US-2016-127971"/>
    <d v="2016-11-20T00:00:00"/>
    <s v="11/27/2016"/>
    <s v="Standard Class"/>
    <s v="DW-13195"/>
    <x v="694"/>
    <x v="1"/>
    <s v="United States"/>
    <s v="Houston"/>
    <s v="Texas"/>
    <n v="77095"/>
    <x v="2"/>
    <s v="FUR-FU-10000023"/>
    <x v="0"/>
    <x v="5"/>
    <s v="Eldon Wave Desk Accessories"/>
    <n v="7.0679999999999996"/>
    <n v="3"/>
    <n v="0.6"/>
    <n v="-2.8271999999999999"/>
    <n v="2016"/>
    <x v="0"/>
    <s v="Q4"/>
    <n v="-0.4"/>
  </r>
  <r>
    <m/>
    <m/>
    <m/>
    <m/>
    <m/>
    <m/>
    <m/>
    <m/>
    <m/>
    <m/>
    <m/>
    <m/>
    <m/>
    <m/>
    <m/>
    <m/>
    <m/>
    <m/>
    <m/>
    <m/>
    <m/>
    <n v="3242"/>
    <s v="US-2016-140809"/>
    <d v="2016-02-01T00:00:00"/>
    <d v="2016-03-02T00:00:00"/>
    <s v="First Class"/>
    <s v="CK-12760"/>
    <x v="316"/>
    <x v="1"/>
    <s v="United States"/>
    <s v="Arlington"/>
    <s v="Virginia"/>
    <n v="22204"/>
    <x v="0"/>
    <s v="OFF-ST-10002214"/>
    <x v="1"/>
    <x v="4"/>
    <s v="X-Rack File for Hanging Folders"/>
    <n v="56.45"/>
    <n v="5"/>
    <n v="0"/>
    <n v="14.677"/>
    <n v="2016"/>
    <x v="11"/>
    <s v="Q1"/>
    <n v="0.25999999999999995"/>
  </r>
  <r>
    <m/>
    <m/>
    <m/>
    <m/>
    <m/>
    <m/>
    <m/>
    <m/>
    <m/>
    <m/>
    <m/>
    <m/>
    <m/>
    <m/>
    <m/>
    <m/>
    <m/>
    <m/>
    <m/>
    <m/>
    <m/>
    <n v="3243"/>
    <s v="CA-2017-114524"/>
    <d v="2017-03-31T00:00:00"/>
    <d v="2017-05-04T00:00:00"/>
    <s v="Second Class"/>
    <s v="EG-13900"/>
    <x v="283"/>
    <x v="0"/>
    <s v="United States"/>
    <s v="Chicago"/>
    <s v="Illinois"/>
    <n v="60623"/>
    <x v="2"/>
    <s v="OFF-BI-10002799"/>
    <x v="1"/>
    <x v="8"/>
    <s v="SlimView Poly Binder, 3/8&quot;"/>
    <n v="13.468"/>
    <n v="13"/>
    <n v="0.8"/>
    <n v="-22.895600000000002"/>
    <n v="2017"/>
    <x v="10"/>
    <s v="Q1"/>
    <n v="-1.7000000000000002"/>
  </r>
  <r>
    <m/>
    <m/>
    <m/>
    <m/>
    <m/>
    <m/>
    <m/>
    <m/>
    <m/>
    <m/>
    <m/>
    <m/>
    <m/>
    <m/>
    <m/>
    <m/>
    <m/>
    <m/>
    <m/>
    <m/>
    <m/>
    <n v="3244"/>
    <s v="CA-2017-113355"/>
    <d v="2017-12-01T00:00:00"/>
    <d v="2017-05-12T00:00:00"/>
    <s v="Standard Class"/>
    <s v="SJ-20215"/>
    <x v="695"/>
    <x v="0"/>
    <s v="United States"/>
    <s v="Grand Prairie"/>
    <s v="Texas"/>
    <n v="75051"/>
    <x v="2"/>
    <s v="TEC-PH-10004912"/>
    <x v="2"/>
    <x v="7"/>
    <s v="Cisco SPA112 2 Port Phone Adapter"/>
    <n v="219.8"/>
    <n v="5"/>
    <n v="0.2"/>
    <n v="24.727499999999999"/>
    <n v="2017"/>
    <x v="4"/>
    <s v="Q4"/>
    <n v="0.11249999999999999"/>
  </r>
  <r>
    <m/>
    <m/>
    <m/>
    <m/>
    <m/>
    <m/>
    <m/>
    <m/>
    <m/>
    <m/>
    <m/>
    <m/>
    <m/>
    <m/>
    <m/>
    <m/>
    <m/>
    <m/>
    <m/>
    <m/>
    <m/>
    <n v="3245"/>
    <s v="CA-2017-113355"/>
    <d v="2017-12-01T00:00:00"/>
    <d v="2017-05-12T00:00:00"/>
    <s v="Standard Class"/>
    <s v="SJ-20215"/>
    <x v="695"/>
    <x v="0"/>
    <s v="United States"/>
    <s v="Grand Prairie"/>
    <s v="Texas"/>
    <n v="75051"/>
    <x v="2"/>
    <s v="FUR-CH-10002602"/>
    <x v="0"/>
    <x v="1"/>
    <s v="DMI Arturo Collection Mission-style Design Wood Chair"/>
    <n v="317.05799999999999"/>
    <n v="3"/>
    <n v="0.3"/>
    <n v="-18.117599999999999"/>
    <n v="2017"/>
    <x v="4"/>
    <s v="Q4"/>
    <n v="-5.7142857142857141E-2"/>
  </r>
  <r>
    <m/>
    <m/>
    <m/>
    <m/>
    <m/>
    <m/>
    <m/>
    <m/>
    <m/>
    <m/>
    <m/>
    <m/>
    <m/>
    <m/>
    <m/>
    <m/>
    <m/>
    <m/>
    <m/>
    <m/>
    <m/>
    <n v="3246"/>
    <s v="US-2017-140907"/>
    <d v="2017-12-10T00:00:00"/>
    <d v="2017-12-12T00:00:00"/>
    <s v="Second Class"/>
    <s v="BP-11185"/>
    <x v="130"/>
    <x v="1"/>
    <s v="United States"/>
    <s v="Seattle"/>
    <s v="Washington"/>
    <n v="98103"/>
    <x v="1"/>
    <s v="TEC-AC-10004510"/>
    <x v="2"/>
    <x v="11"/>
    <s v="Logitech Desktop MK120 Mouse and keyboard Combo"/>
    <n v="49.08"/>
    <n v="3"/>
    <n v="0"/>
    <n v="4.9080000000000004"/>
    <n v="2017"/>
    <x v="4"/>
    <s v="Q4"/>
    <n v="0.1"/>
  </r>
  <r>
    <m/>
    <m/>
    <m/>
    <m/>
    <m/>
    <m/>
    <m/>
    <m/>
    <m/>
    <m/>
    <m/>
    <m/>
    <m/>
    <m/>
    <m/>
    <m/>
    <m/>
    <m/>
    <m/>
    <m/>
    <m/>
    <n v="3247"/>
    <s v="US-2017-140907"/>
    <d v="2017-12-10T00:00:00"/>
    <d v="2017-12-12T00:00:00"/>
    <s v="Second Class"/>
    <s v="BP-11185"/>
    <x v="130"/>
    <x v="1"/>
    <s v="United States"/>
    <s v="Seattle"/>
    <s v="Washington"/>
    <n v="98103"/>
    <x v="1"/>
    <s v="OFF-ST-10000060"/>
    <x v="1"/>
    <x v="4"/>
    <s v="Fellowes Bankers Box Staxonsteel Drawer File/Stacking System"/>
    <n v="324.89999999999998"/>
    <n v="5"/>
    <n v="0"/>
    <n v="38.988"/>
    <n v="2017"/>
    <x v="4"/>
    <s v="Q4"/>
    <n v="0.12000000000000001"/>
  </r>
  <r>
    <m/>
    <m/>
    <m/>
    <m/>
    <m/>
    <m/>
    <m/>
    <m/>
    <m/>
    <m/>
    <m/>
    <m/>
    <m/>
    <m/>
    <m/>
    <m/>
    <m/>
    <m/>
    <m/>
    <m/>
    <m/>
    <n v="3248"/>
    <s v="US-2017-140907"/>
    <d v="2017-12-10T00:00:00"/>
    <d v="2017-12-12T00:00:00"/>
    <s v="Second Class"/>
    <s v="BP-11185"/>
    <x v="130"/>
    <x v="1"/>
    <s v="United States"/>
    <s v="Seattle"/>
    <s v="Washington"/>
    <n v="98103"/>
    <x v="1"/>
    <s v="OFF-AR-10000799"/>
    <x v="1"/>
    <x v="6"/>
    <s v="Col-Erase Pencils with Erasers"/>
    <n v="18.239999999999998"/>
    <n v="3"/>
    <n v="0"/>
    <n v="5.2896000000000001"/>
    <n v="2017"/>
    <x v="4"/>
    <s v="Q4"/>
    <n v="0.29000000000000004"/>
  </r>
  <r>
    <m/>
    <m/>
    <m/>
    <m/>
    <m/>
    <m/>
    <m/>
    <m/>
    <m/>
    <m/>
    <m/>
    <m/>
    <m/>
    <m/>
    <m/>
    <m/>
    <m/>
    <m/>
    <m/>
    <m/>
    <m/>
    <n v="3249"/>
    <s v="CA-2016-159730"/>
    <d v="2016-09-17T00:00:00"/>
    <s v="9/21/2016"/>
    <s v="Standard Class"/>
    <s v="SJ-20125"/>
    <x v="319"/>
    <x v="2"/>
    <s v="United States"/>
    <s v="Seattle"/>
    <s v="Washington"/>
    <n v="98103"/>
    <x v="1"/>
    <s v="FUR-CH-10004875"/>
    <x v="0"/>
    <x v="1"/>
    <s v="Harbour Creations 67200 Series Stacking Chairs"/>
    <n v="113.88800000000001"/>
    <n v="2"/>
    <n v="0.2"/>
    <n v="9.9651999999999994"/>
    <n v="2016"/>
    <x v="8"/>
    <s v="Q3"/>
    <n v="8.7499999999999994E-2"/>
  </r>
  <r>
    <m/>
    <m/>
    <m/>
    <m/>
    <m/>
    <m/>
    <m/>
    <m/>
    <m/>
    <m/>
    <m/>
    <m/>
    <m/>
    <m/>
    <m/>
    <m/>
    <m/>
    <m/>
    <m/>
    <m/>
    <m/>
    <n v="3250"/>
    <s v="CA-2016-159730"/>
    <d v="2016-09-17T00:00:00"/>
    <s v="9/21/2016"/>
    <s v="Standard Class"/>
    <s v="SJ-20125"/>
    <x v="319"/>
    <x v="2"/>
    <s v="United States"/>
    <s v="Seattle"/>
    <s v="Washington"/>
    <n v="98103"/>
    <x v="1"/>
    <s v="TEC-PH-10002085"/>
    <x v="2"/>
    <x v="7"/>
    <s v="Clarity 53712"/>
    <n v="105.584"/>
    <n v="2"/>
    <n v="0.2"/>
    <n v="7.9188000000000001"/>
    <n v="2016"/>
    <x v="8"/>
    <s v="Q3"/>
    <n v="7.4999999999999997E-2"/>
  </r>
  <r>
    <m/>
    <m/>
    <m/>
    <m/>
    <m/>
    <m/>
    <m/>
    <m/>
    <m/>
    <m/>
    <m/>
    <m/>
    <m/>
    <m/>
    <m/>
    <m/>
    <m/>
    <m/>
    <m/>
    <m/>
    <m/>
    <n v="3251"/>
    <s v="CA-2016-157868"/>
    <d v="2016-12-23T00:00:00"/>
    <s v="12/29/2016"/>
    <s v="Standard Class"/>
    <s v="MC-17590"/>
    <x v="565"/>
    <x v="1"/>
    <s v="United States"/>
    <s v="Grand Rapids"/>
    <s v="Michigan"/>
    <n v="49505"/>
    <x v="2"/>
    <s v="OFF-FA-10000992"/>
    <x v="1"/>
    <x v="13"/>
    <s v="Acco Clips to Go Binder Clips, 24 Clips in Two Sizes"/>
    <n v="24.85"/>
    <n v="7"/>
    <n v="0"/>
    <n v="11.679500000000001"/>
    <n v="2016"/>
    <x v="4"/>
    <s v="Q4"/>
    <n v="0.47000000000000003"/>
  </r>
  <r>
    <m/>
    <m/>
    <m/>
    <m/>
    <m/>
    <m/>
    <m/>
    <m/>
    <m/>
    <m/>
    <m/>
    <m/>
    <m/>
    <m/>
    <m/>
    <m/>
    <m/>
    <m/>
    <m/>
    <m/>
    <m/>
    <n v="3252"/>
    <s v="CA-2017-119389"/>
    <d v="2017-04-17T00:00:00"/>
    <s v="4/19/2017"/>
    <s v="First Class"/>
    <s v="BG-11740"/>
    <x v="696"/>
    <x v="0"/>
    <s v="United States"/>
    <s v="Philadelphia"/>
    <s v="Pennsylvania"/>
    <n v="19120"/>
    <x v="3"/>
    <s v="FUR-FU-10001473"/>
    <x v="0"/>
    <x v="5"/>
    <s v="Eldon Executive Woodline II Desk Accessories, Mahogany"/>
    <n v="60.311999999999998"/>
    <n v="3"/>
    <n v="0.2"/>
    <n v="5.2773000000000003"/>
    <n v="2017"/>
    <x v="3"/>
    <s v="Q2"/>
    <n v="8.7500000000000008E-2"/>
  </r>
  <r>
    <m/>
    <m/>
    <m/>
    <m/>
    <m/>
    <m/>
    <m/>
    <m/>
    <m/>
    <m/>
    <m/>
    <m/>
    <m/>
    <m/>
    <m/>
    <m/>
    <m/>
    <m/>
    <m/>
    <m/>
    <m/>
    <n v="3253"/>
    <s v="CA-2017-110373"/>
    <d v="2017-10-27T00:00:00"/>
    <s v="10/30/2017"/>
    <s v="Second Class"/>
    <s v="MA-17560"/>
    <x v="15"/>
    <x v="2"/>
    <s v="United States"/>
    <s v="Chicago"/>
    <s v="Illinois"/>
    <n v="60610"/>
    <x v="2"/>
    <s v="OFF-AR-10003045"/>
    <x v="1"/>
    <x v="6"/>
    <s v="Prang Colored Pencils"/>
    <n v="7.056"/>
    <n v="3"/>
    <n v="0.2"/>
    <n v="2.2050000000000001"/>
    <n v="2017"/>
    <x v="2"/>
    <s v="Q4"/>
    <n v="0.3125"/>
  </r>
  <r>
    <m/>
    <m/>
    <m/>
    <m/>
    <m/>
    <m/>
    <m/>
    <m/>
    <m/>
    <m/>
    <m/>
    <m/>
    <m/>
    <m/>
    <m/>
    <m/>
    <m/>
    <m/>
    <m/>
    <m/>
    <m/>
    <n v="3254"/>
    <s v="CA-2017-110373"/>
    <d v="2017-10-27T00:00:00"/>
    <s v="10/30/2017"/>
    <s v="Second Class"/>
    <s v="MA-17560"/>
    <x v="15"/>
    <x v="2"/>
    <s v="United States"/>
    <s v="Chicago"/>
    <s v="Illinois"/>
    <n v="60610"/>
    <x v="2"/>
    <s v="TEC-PH-10001536"/>
    <x v="2"/>
    <x v="7"/>
    <s v="Spigen Samsung Galaxy S5 Case Wallet"/>
    <n v="27.184000000000001"/>
    <n v="2"/>
    <n v="0.2"/>
    <n v="2.0388000000000002"/>
    <n v="2017"/>
    <x v="2"/>
    <s v="Q4"/>
    <n v="7.4999999999999997E-2"/>
  </r>
  <r>
    <m/>
    <m/>
    <m/>
    <m/>
    <m/>
    <m/>
    <m/>
    <m/>
    <m/>
    <m/>
    <m/>
    <m/>
    <m/>
    <m/>
    <m/>
    <m/>
    <m/>
    <m/>
    <m/>
    <m/>
    <m/>
    <n v="3255"/>
    <s v="CA-2016-155474"/>
    <d v="2016-07-08T00:00:00"/>
    <s v="7/14/2016"/>
    <s v="Standard Class"/>
    <s v="CC-12220"/>
    <x v="417"/>
    <x v="0"/>
    <s v="United States"/>
    <s v="Seattle"/>
    <s v="Washington"/>
    <n v="98105"/>
    <x v="1"/>
    <s v="TEC-PH-10001580"/>
    <x v="2"/>
    <x v="7"/>
    <s v="Logitech Mobile Speakerphone P710e - speaker phone"/>
    <n v="107.98399999999999"/>
    <n v="1"/>
    <n v="0.2"/>
    <n v="9.4486000000000008"/>
    <n v="2016"/>
    <x v="7"/>
    <s v="Q3"/>
    <n v="8.7500000000000008E-2"/>
  </r>
  <r>
    <m/>
    <m/>
    <m/>
    <m/>
    <m/>
    <m/>
    <m/>
    <m/>
    <m/>
    <m/>
    <m/>
    <m/>
    <m/>
    <m/>
    <m/>
    <m/>
    <m/>
    <m/>
    <m/>
    <m/>
    <m/>
    <n v="3256"/>
    <s v="CA-2016-155474"/>
    <d v="2016-07-08T00:00:00"/>
    <s v="7/14/2016"/>
    <s v="Standard Class"/>
    <s v="CC-12220"/>
    <x v="417"/>
    <x v="0"/>
    <s v="United States"/>
    <s v="Seattle"/>
    <s v="Washington"/>
    <n v="98105"/>
    <x v="1"/>
    <s v="OFF-BI-10004209"/>
    <x v="1"/>
    <x v="8"/>
    <s v="Fellowes Twister Kit, Gray/Clear, 3/pkg"/>
    <n v="19.295999999999999"/>
    <n v="3"/>
    <n v="0.2"/>
    <n v="6.03"/>
    <n v="2016"/>
    <x v="7"/>
    <s v="Q3"/>
    <n v="0.3125"/>
  </r>
  <r>
    <m/>
    <m/>
    <m/>
    <m/>
    <m/>
    <m/>
    <m/>
    <m/>
    <m/>
    <m/>
    <m/>
    <m/>
    <m/>
    <m/>
    <m/>
    <m/>
    <m/>
    <m/>
    <m/>
    <m/>
    <m/>
    <n v="3257"/>
    <s v="CA-2015-155453"/>
    <d v="2015-08-09T00:00:00"/>
    <s v="8/14/2015"/>
    <s v="Standard Class"/>
    <s v="RA-19885"/>
    <x v="19"/>
    <x v="1"/>
    <s v="United States"/>
    <s v="Jacksonville"/>
    <s v="Florida"/>
    <n v="32216"/>
    <x v="0"/>
    <s v="OFF-LA-10001613"/>
    <x v="1"/>
    <x v="2"/>
    <s v="Avery File Folder Labels"/>
    <n v="4.6079999999999997"/>
    <n v="2"/>
    <n v="0.2"/>
    <n v="1.6704000000000001"/>
    <n v="2015"/>
    <x v="6"/>
    <s v="Q3"/>
    <n v="0.36250000000000004"/>
  </r>
  <r>
    <m/>
    <m/>
    <m/>
    <m/>
    <m/>
    <m/>
    <m/>
    <m/>
    <m/>
    <m/>
    <m/>
    <m/>
    <m/>
    <m/>
    <m/>
    <m/>
    <m/>
    <m/>
    <m/>
    <m/>
    <m/>
    <n v="3258"/>
    <s v="US-2016-161844"/>
    <d v="2016-12-09T00:00:00"/>
    <s v="12/14/2016"/>
    <s v="Second Class"/>
    <s v="DK-12835"/>
    <x v="460"/>
    <x v="1"/>
    <s v="United States"/>
    <s v="Franklin"/>
    <s v="Tennessee"/>
    <n v="37064"/>
    <x v="0"/>
    <s v="FUR-TA-10001676"/>
    <x v="0"/>
    <x v="3"/>
    <s v="Hon 61000 Series Interactive Training Tables"/>
    <n v="79.974000000000004"/>
    <n v="3"/>
    <n v="0.4"/>
    <n v="-29.323799999999999"/>
    <n v="2016"/>
    <x v="4"/>
    <s v="Q4"/>
    <n v="-0.36666666666666664"/>
  </r>
  <r>
    <m/>
    <m/>
    <m/>
    <m/>
    <m/>
    <m/>
    <m/>
    <m/>
    <m/>
    <m/>
    <m/>
    <m/>
    <m/>
    <m/>
    <m/>
    <m/>
    <m/>
    <m/>
    <m/>
    <m/>
    <m/>
    <n v="3259"/>
    <s v="US-2016-161844"/>
    <d v="2016-12-09T00:00:00"/>
    <s v="12/14/2016"/>
    <s v="Second Class"/>
    <s v="DK-12835"/>
    <x v="460"/>
    <x v="1"/>
    <s v="United States"/>
    <s v="Franklin"/>
    <s v="Tennessee"/>
    <n v="37064"/>
    <x v="0"/>
    <s v="OFF-BI-10003712"/>
    <x v="1"/>
    <x v="8"/>
    <s v="Acco Pressboard Covers with Storage Hooks, 14 7/8&quot; x 11&quot;, Light Blue"/>
    <n v="2.9460000000000002"/>
    <n v="2"/>
    <n v="0.7"/>
    <n v="-2.0621999999999998"/>
    <n v="2016"/>
    <x v="4"/>
    <s v="Q4"/>
    <n v="-0.69999999999999984"/>
  </r>
  <r>
    <m/>
    <m/>
    <m/>
    <m/>
    <m/>
    <m/>
    <m/>
    <m/>
    <m/>
    <m/>
    <m/>
    <m/>
    <m/>
    <m/>
    <m/>
    <m/>
    <m/>
    <m/>
    <m/>
    <m/>
    <m/>
    <n v="3260"/>
    <s v="US-2016-162103"/>
    <d v="2016-11-13T00:00:00"/>
    <s v="11/17/2016"/>
    <s v="Standard Class"/>
    <s v="LB-16795"/>
    <x v="697"/>
    <x v="2"/>
    <s v="United States"/>
    <s v="Highland Park"/>
    <s v="Illinois"/>
    <n v="60035"/>
    <x v="2"/>
    <s v="OFF-BI-10000285"/>
    <x v="1"/>
    <x v="8"/>
    <s v="XtraLife ClearVue Slant-D Ring Binders by Cardinal"/>
    <n v="3.1360000000000001"/>
    <n v="2"/>
    <n v="0.8"/>
    <n v="-4.7039999999999997"/>
    <n v="2016"/>
    <x v="0"/>
    <s v="Q4"/>
    <n v="-1.4999999999999998"/>
  </r>
  <r>
    <m/>
    <m/>
    <m/>
    <m/>
    <m/>
    <m/>
    <m/>
    <m/>
    <m/>
    <m/>
    <m/>
    <m/>
    <m/>
    <m/>
    <m/>
    <m/>
    <m/>
    <m/>
    <m/>
    <m/>
    <m/>
    <n v="3261"/>
    <s v="CA-2014-151554"/>
    <d v="2014-11-14T00:00:00"/>
    <s v="11/15/2014"/>
    <s v="First Class"/>
    <s v="CM-11815"/>
    <x v="698"/>
    <x v="1"/>
    <s v="United States"/>
    <s v="Pasadena"/>
    <s v="Texas"/>
    <n v="77506"/>
    <x v="2"/>
    <s v="OFF-PA-10004609"/>
    <x v="1"/>
    <x v="10"/>
    <s v="Xerox 221"/>
    <n v="20.736000000000001"/>
    <n v="4"/>
    <n v="0.2"/>
    <n v="7.2576000000000001"/>
    <n v="2014"/>
    <x v="0"/>
    <s v="Q4"/>
    <n v="0.35"/>
  </r>
  <r>
    <m/>
    <m/>
    <m/>
    <m/>
    <m/>
    <m/>
    <m/>
    <m/>
    <m/>
    <m/>
    <m/>
    <m/>
    <m/>
    <m/>
    <m/>
    <m/>
    <m/>
    <m/>
    <m/>
    <m/>
    <m/>
    <n v="3262"/>
    <s v="CA-2014-140662"/>
    <d v="2014-11-17T00:00:00"/>
    <s v="11/19/2014"/>
    <s v="First Class"/>
    <s v="TS-21205"/>
    <x v="131"/>
    <x v="1"/>
    <s v="United States"/>
    <s v="San Francisco"/>
    <s v="California"/>
    <n v="94109"/>
    <x v="1"/>
    <s v="TEC-AC-10001314"/>
    <x v="2"/>
    <x v="11"/>
    <s v="Case Logic 2.4GHz Wireless Keyboard"/>
    <n v="99.98"/>
    <n v="2"/>
    <n v="0"/>
    <n v="7.9984000000000002"/>
    <n v="2014"/>
    <x v="0"/>
    <s v="Q4"/>
    <n v="0.08"/>
  </r>
  <r>
    <m/>
    <m/>
    <m/>
    <m/>
    <m/>
    <m/>
    <m/>
    <m/>
    <m/>
    <m/>
    <m/>
    <m/>
    <m/>
    <m/>
    <m/>
    <m/>
    <m/>
    <m/>
    <m/>
    <m/>
    <m/>
    <n v="3263"/>
    <s v="CA-2014-140662"/>
    <d v="2014-11-17T00:00:00"/>
    <s v="11/19/2014"/>
    <s v="First Class"/>
    <s v="TS-21205"/>
    <x v="131"/>
    <x v="1"/>
    <s v="United States"/>
    <s v="San Francisco"/>
    <s v="California"/>
    <n v="94109"/>
    <x v="1"/>
    <s v="OFF-PA-10003395"/>
    <x v="1"/>
    <x v="10"/>
    <s v="Xerox 1941"/>
    <n v="733.95"/>
    <n v="7"/>
    <n v="0"/>
    <n v="352.29599999999999"/>
    <n v="2014"/>
    <x v="0"/>
    <s v="Q4"/>
    <n v="0.48"/>
  </r>
  <r>
    <m/>
    <m/>
    <m/>
    <m/>
    <m/>
    <m/>
    <m/>
    <m/>
    <m/>
    <m/>
    <m/>
    <m/>
    <m/>
    <m/>
    <m/>
    <m/>
    <m/>
    <m/>
    <m/>
    <m/>
    <m/>
    <n v="3264"/>
    <s v="CA-2014-140662"/>
    <d v="2014-11-17T00:00:00"/>
    <s v="11/19/2014"/>
    <s v="First Class"/>
    <s v="TS-21205"/>
    <x v="131"/>
    <x v="1"/>
    <s v="United States"/>
    <s v="San Francisco"/>
    <s v="California"/>
    <n v="94109"/>
    <x v="1"/>
    <s v="OFF-AP-10001242"/>
    <x v="1"/>
    <x v="9"/>
    <s v="APC 7 Outlet Network SurgeArrest Surge Protector"/>
    <n v="241.44"/>
    <n v="3"/>
    <n v="0"/>
    <n v="72.432000000000002"/>
    <n v="2014"/>
    <x v="0"/>
    <s v="Q4"/>
    <n v="0.3"/>
  </r>
  <r>
    <m/>
    <m/>
    <m/>
    <m/>
    <m/>
    <m/>
    <m/>
    <m/>
    <m/>
    <m/>
    <m/>
    <m/>
    <m/>
    <m/>
    <m/>
    <m/>
    <m/>
    <m/>
    <m/>
    <m/>
    <m/>
    <n v="3265"/>
    <s v="CA-2016-122518"/>
    <d v="2016-03-04T00:00:00"/>
    <d v="2016-08-03T00:00:00"/>
    <s v="Second Class"/>
    <s v="RF-19345"/>
    <x v="575"/>
    <x v="1"/>
    <s v="United States"/>
    <s v="Miami"/>
    <s v="Florida"/>
    <n v="33180"/>
    <x v="0"/>
    <s v="OFF-LA-10001641"/>
    <x v="1"/>
    <x v="2"/>
    <s v="Avery 518"/>
    <n v="10.08"/>
    <n v="4"/>
    <n v="0.2"/>
    <n v="3.528"/>
    <n v="2016"/>
    <x v="10"/>
    <s v="Q1"/>
    <n v="0.35"/>
  </r>
  <r>
    <m/>
    <m/>
    <m/>
    <m/>
    <m/>
    <m/>
    <m/>
    <m/>
    <m/>
    <m/>
    <m/>
    <m/>
    <m/>
    <m/>
    <m/>
    <m/>
    <m/>
    <m/>
    <m/>
    <m/>
    <m/>
    <n v="3266"/>
    <s v="US-2014-126571"/>
    <d v="2014-10-11T00:00:00"/>
    <s v="10/15/2014"/>
    <s v="Standard Class"/>
    <s v="JF-15565"/>
    <x v="535"/>
    <x v="0"/>
    <s v="United States"/>
    <s v="Philadelphia"/>
    <s v="Pennsylvania"/>
    <n v="19120"/>
    <x v="3"/>
    <s v="OFF-ST-10003816"/>
    <x v="1"/>
    <x v="4"/>
    <s v="Fellowes High-Stak Drawer Files"/>
    <n v="281.904"/>
    <n v="2"/>
    <n v="0.2"/>
    <n v="10.571400000000001"/>
    <n v="2014"/>
    <x v="2"/>
    <s v="Q4"/>
    <n v="3.7500000000000006E-2"/>
  </r>
  <r>
    <m/>
    <m/>
    <m/>
    <m/>
    <m/>
    <m/>
    <m/>
    <m/>
    <m/>
    <m/>
    <m/>
    <m/>
    <m/>
    <m/>
    <m/>
    <m/>
    <m/>
    <m/>
    <m/>
    <m/>
    <m/>
    <n v="3267"/>
    <s v="US-2014-126571"/>
    <d v="2014-10-11T00:00:00"/>
    <s v="10/15/2014"/>
    <s v="Standard Class"/>
    <s v="JF-15565"/>
    <x v="535"/>
    <x v="0"/>
    <s v="United States"/>
    <s v="Philadelphia"/>
    <s v="Pennsylvania"/>
    <n v="19120"/>
    <x v="3"/>
    <s v="OFF-EN-10002230"/>
    <x v="1"/>
    <x v="12"/>
    <s v="Airmail Envelopes"/>
    <n v="201.43199999999999"/>
    <n v="3"/>
    <n v="0.2"/>
    <n v="67.9833"/>
    <n v="2014"/>
    <x v="2"/>
    <s v="Q4"/>
    <n v="0.33750000000000002"/>
  </r>
  <r>
    <m/>
    <m/>
    <m/>
    <m/>
    <m/>
    <m/>
    <m/>
    <m/>
    <m/>
    <m/>
    <m/>
    <m/>
    <m/>
    <m/>
    <m/>
    <m/>
    <m/>
    <m/>
    <m/>
    <m/>
    <m/>
    <n v="3268"/>
    <s v="CA-2014-143840"/>
    <d v="2014-05-22T00:00:00"/>
    <s v="5/29/2014"/>
    <s v="Standard Class"/>
    <s v="EH-14185"/>
    <x v="699"/>
    <x v="0"/>
    <s v="United States"/>
    <s v="Decatur"/>
    <s v="Alabama"/>
    <n v="35601"/>
    <x v="0"/>
    <s v="TEC-PH-10002660"/>
    <x v="2"/>
    <x v="7"/>
    <s v="Nortel Networks T7316 E Nt8 B27"/>
    <n v="135.97999999999999"/>
    <n v="2"/>
    <n v="0"/>
    <n v="33.994999999999997"/>
    <n v="2014"/>
    <x v="5"/>
    <s v="Q2"/>
    <n v="0.25"/>
  </r>
  <r>
    <m/>
    <m/>
    <m/>
    <m/>
    <m/>
    <m/>
    <m/>
    <m/>
    <m/>
    <m/>
    <m/>
    <m/>
    <m/>
    <m/>
    <m/>
    <m/>
    <m/>
    <m/>
    <m/>
    <m/>
    <m/>
    <n v="3269"/>
    <s v="CA-2014-143840"/>
    <d v="2014-05-22T00:00:00"/>
    <s v="5/29/2014"/>
    <s v="Standard Class"/>
    <s v="EH-14185"/>
    <x v="699"/>
    <x v="0"/>
    <s v="United States"/>
    <s v="Decatur"/>
    <s v="Alabama"/>
    <n v="35601"/>
    <x v="0"/>
    <s v="TEC-PH-10003171"/>
    <x v="2"/>
    <x v="7"/>
    <s v="Plantronics Encore H101 Dual Earpieces Headset"/>
    <n v="44.95"/>
    <n v="1"/>
    <n v="0"/>
    <n v="12.586"/>
    <n v="2014"/>
    <x v="5"/>
    <s v="Q2"/>
    <n v="0.27999999999999997"/>
  </r>
  <r>
    <m/>
    <m/>
    <m/>
    <m/>
    <m/>
    <m/>
    <m/>
    <m/>
    <m/>
    <m/>
    <m/>
    <m/>
    <m/>
    <m/>
    <m/>
    <m/>
    <m/>
    <m/>
    <m/>
    <m/>
    <m/>
    <n v="3270"/>
    <s v="CA-2014-115980"/>
    <d v="2014-07-15T00:00:00"/>
    <s v="7/19/2014"/>
    <s v="Standard Class"/>
    <s v="VW-21775"/>
    <x v="100"/>
    <x v="1"/>
    <s v="United States"/>
    <s v="Sioux Falls"/>
    <s v="South Dakota"/>
    <n v="57103"/>
    <x v="2"/>
    <s v="TEC-AC-10003709"/>
    <x v="2"/>
    <x v="11"/>
    <s v="Maxell 4.7GB DVD-R 5/Pack"/>
    <n v="2.97"/>
    <n v="3"/>
    <n v="0"/>
    <n v="1.3068"/>
    <n v="2014"/>
    <x v="7"/>
    <s v="Q3"/>
    <n v="0.43999999999999995"/>
  </r>
  <r>
    <m/>
    <m/>
    <m/>
    <m/>
    <m/>
    <m/>
    <m/>
    <m/>
    <m/>
    <m/>
    <m/>
    <m/>
    <m/>
    <m/>
    <m/>
    <m/>
    <m/>
    <m/>
    <m/>
    <m/>
    <m/>
    <n v="3271"/>
    <s v="CA-2014-115980"/>
    <d v="2014-07-15T00:00:00"/>
    <s v="7/19/2014"/>
    <s v="Standard Class"/>
    <s v="VW-21775"/>
    <x v="100"/>
    <x v="1"/>
    <s v="United States"/>
    <s v="Sioux Falls"/>
    <s v="South Dakota"/>
    <n v="57103"/>
    <x v="2"/>
    <s v="OFF-FA-10000304"/>
    <x v="1"/>
    <x v="13"/>
    <s v="Advantus Push Pins"/>
    <n v="6.54"/>
    <n v="3"/>
    <n v="0"/>
    <n v="2.6814"/>
    <n v="2014"/>
    <x v="7"/>
    <s v="Q3"/>
    <n v="0.41"/>
  </r>
  <r>
    <m/>
    <m/>
    <m/>
    <m/>
    <m/>
    <m/>
    <m/>
    <m/>
    <m/>
    <m/>
    <m/>
    <m/>
    <m/>
    <m/>
    <m/>
    <m/>
    <m/>
    <m/>
    <m/>
    <m/>
    <m/>
    <n v="3272"/>
    <s v="CA-2015-155145"/>
    <d v="2015-12-27T00:00:00"/>
    <s v="12/29/2015"/>
    <s v="Second Class"/>
    <s v="KN-16450"/>
    <x v="634"/>
    <x v="1"/>
    <s v="United States"/>
    <s v="Visalia"/>
    <s v="California"/>
    <n v="93277"/>
    <x v="1"/>
    <s v="TEC-AC-10003709"/>
    <x v="2"/>
    <x v="11"/>
    <s v="Maxell 4.7GB DVD-R 5/Pack"/>
    <n v="7.92"/>
    <n v="8"/>
    <n v="0"/>
    <n v="3.4847999999999999"/>
    <n v="2015"/>
    <x v="4"/>
    <s v="Q4"/>
    <n v="0.44"/>
  </r>
  <r>
    <m/>
    <m/>
    <m/>
    <m/>
    <m/>
    <m/>
    <m/>
    <m/>
    <m/>
    <m/>
    <m/>
    <m/>
    <m/>
    <m/>
    <m/>
    <m/>
    <m/>
    <m/>
    <m/>
    <m/>
    <m/>
    <n v="3273"/>
    <s v="CA-2015-146038"/>
    <d v="2015-02-09T00:00:00"/>
    <s v="2/16/2015"/>
    <s v="Standard Class"/>
    <s v="SJ-20215"/>
    <x v="695"/>
    <x v="0"/>
    <s v="United States"/>
    <s v="Los Angeles"/>
    <s v="California"/>
    <n v="90049"/>
    <x v="1"/>
    <s v="FUR-CH-10002774"/>
    <x v="0"/>
    <x v="1"/>
    <s v="Global Deluxe Stacking Chair, Gray"/>
    <n v="203.92"/>
    <n v="5"/>
    <n v="0.2"/>
    <n v="22.940999999999999"/>
    <n v="2015"/>
    <x v="11"/>
    <s v="Q1"/>
    <n v="0.1125"/>
  </r>
  <r>
    <m/>
    <m/>
    <m/>
    <m/>
    <m/>
    <m/>
    <m/>
    <m/>
    <m/>
    <m/>
    <m/>
    <m/>
    <m/>
    <m/>
    <m/>
    <m/>
    <m/>
    <m/>
    <m/>
    <m/>
    <m/>
    <n v="3274"/>
    <s v="CA-2017-133865"/>
    <d v="2017-05-08T00:00:00"/>
    <d v="2017-12-05T00:00:00"/>
    <s v="Standard Class"/>
    <s v="PS-19045"/>
    <x v="390"/>
    <x v="2"/>
    <s v="United States"/>
    <s v="Los Angeles"/>
    <s v="California"/>
    <n v="90032"/>
    <x v="1"/>
    <s v="TEC-CO-10001046"/>
    <x v="2"/>
    <x v="16"/>
    <s v="Canon Imageclass D680 Copier / Fax"/>
    <n v="3359.9520000000002"/>
    <n v="6"/>
    <n v="0.2"/>
    <n v="1049.9849999999999"/>
    <n v="2017"/>
    <x v="5"/>
    <s v="Q2"/>
    <n v="0.31249999999999994"/>
  </r>
  <r>
    <m/>
    <m/>
    <m/>
    <m/>
    <m/>
    <m/>
    <m/>
    <m/>
    <m/>
    <m/>
    <m/>
    <m/>
    <m/>
    <m/>
    <m/>
    <m/>
    <m/>
    <m/>
    <m/>
    <m/>
    <m/>
    <n v="3275"/>
    <s v="CA-2017-116358"/>
    <d v="2017-11-02T00:00:00"/>
    <d v="2017-06-11T00:00:00"/>
    <s v="Standard Class"/>
    <s v="KM-16225"/>
    <x v="366"/>
    <x v="1"/>
    <s v="United States"/>
    <s v="Overland Park"/>
    <s v="Kansas"/>
    <n v="66212"/>
    <x v="2"/>
    <s v="OFF-FA-10003495"/>
    <x v="1"/>
    <x v="13"/>
    <s v="Staples"/>
    <n v="18.239999999999998"/>
    <n v="3"/>
    <n v="0"/>
    <n v="9.1199999999999992"/>
    <n v="2017"/>
    <x v="0"/>
    <s v="Q4"/>
    <n v="0.5"/>
  </r>
  <r>
    <m/>
    <m/>
    <m/>
    <m/>
    <m/>
    <m/>
    <m/>
    <m/>
    <m/>
    <m/>
    <m/>
    <m/>
    <m/>
    <m/>
    <m/>
    <m/>
    <m/>
    <m/>
    <m/>
    <m/>
    <m/>
    <n v="3276"/>
    <s v="CA-2017-116358"/>
    <d v="2017-11-02T00:00:00"/>
    <d v="2017-06-11T00:00:00"/>
    <s v="Standard Class"/>
    <s v="KM-16225"/>
    <x v="366"/>
    <x v="1"/>
    <s v="United States"/>
    <s v="Overland Park"/>
    <s v="Kansas"/>
    <n v="66212"/>
    <x v="2"/>
    <s v="OFF-AR-10004685"/>
    <x v="1"/>
    <x v="6"/>
    <s v="Binney &amp; Smith Crayola Metallic Colored Pencils, 8-Color Set"/>
    <n v="27.78"/>
    <n v="6"/>
    <n v="0"/>
    <n v="9.1674000000000007"/>
    <n v="2017"/>
    <x v="0"/>
    <s v="Q4"/>
    <n v="0.33"/>
  </r>
  <r>
    <m/>
    <m/>
    <m/>
    <m/>
    <m/>
    <m/>
    <m/>
    <m/>
    <m/>
    <m/>
    <m/>
    <m/>
    <m/>
    <m/>
    <m/>
    <m/>
    <m/>
    <m/>
    <m/>
    <m/>
    <m/>
    <n v="3277"/>
    <s v="CA-2014-102988"/>
    <d v="2014-04-05T00:00:00"/>
    <d v="2014-09-04T00:00:00"/>
    <s v="Second Class"/>
    <s v="GM-14695"/>
    <x v="620"/>
    <x v="1"/>
    <s v="United States"/>
    <s v="Alexandria"/>
    <s v="Virginia"/>
    <n v="22304"/>
    <x v="0"/>
    <s v="OFF-AR-10004757"/>
    <x v="1"/>
    <x v="6"/>
    <s v="Crayola Colored Pencils"/>
    <n v="22.96"/>
    <n v="7"/>
    <n v="0"/>
    <n v="7.5768000000000004"/>
    <n v="2014"/>
    <x v="3"/>
    <s v="Q2"/>
    <n v="0.33"/>
  </r>
  <r>
    <m/>
    <m/>
    <m/>
    <m/>
    <m/>
    <m/>
    <m/>
    <m/>
    <m/>
    <m/>
    <m/>
    <m/>
    <m/>
    <m/>
    <m/>
    <m/>
    <m/>
    <m/>
    <m/>
    <m/>
    <m/>
    <n v="3278"/>
    <s v="CA-2014-102988"/>
    <d v="2014-04-05T00:00:00"/>
    <d v="2014-09-04T00:00:00"/>
    <s v="Second Class"/>
    <s v="GM-14695"/>
    <x v="620"/>
    <x v="1"/>
    <s v="United States"/>
    <s v="Alexandria"/>
    <s v="Virginia"/>
    <n v="22304"/>
    <x v="0"/>
    <s v="TEC-PH-10001615"/>
    <x v="2"/>
    <x v="7"/>
    <s v="AT&amp;T CL82213"/>
    <n v="28.99"/>
    <n v="1"/>
    <n v="0"/>
    <n v="8.4070999999999998"/>
    <n v="2014"/>
    <x v="3"/>
    <s v="Q2"/>
    <n v="0.29000000000000004"/>
  </r>
  <r>
    <m/>
    <m/>
    <m/>
    <m/>
    <m/>
    <m/>
    <m/>
    <m/>
    <m/>
    <m/>
    <m/>
    <m/>
    <m/>
    <m/>
    <m/>
    <m/>
    <m/>
    <m/>
    <m/>
    <m/>
    <m/>
    <n v="3279"/>
    <s v="CA-2014-102988"/>
    <d v="2014-04-05T00:00:00"/>
    <d v="2014-09-04T00:00:00"/>
    <s v="Second Class"/>
    <s v="GM-14695"/>
    <x v="620"/>
    <x v="1"/>
    <s v="United States"/>
    <s v="Alexandria"/>
    <s v="Virginia"/>
    <n v="22304"/>
    <x v="0"/>
    <s v="OFF-PA-10003349"/>
    <x v="1"/>
    <x v="10"/>
    <s v="Xerox 1957"/>
    <n v="12.96"/>
    <n v="2"/>
    <n v="0"/>
    <n v="6.3503999999999996"/>
    <n v="2014"/>
    <x v="3"/>
    <s v="Q2"/>
    <n v="0.48999999999999994"/>
  </r>
  <r>
    <m/>
    <m/>
    <m/>
    <m/>
    <m/>
    <m/>
    <m/>
    <m/>
    <m/>
    <m/>
    <m/>
    <m/>
    <m/>
    <m/>
    <m/>
    <m/>
    <m/>
    <m/>
    <m/>
    <m/>
    <m/>
    <n v="3280"/>
    <s v="CA-2014-102988"/>
    <d v="2014-04-05T00:00:00"/>
    <d v="2014-09-04T00:00:00"/>
    <s v="Second Class"/>
    <s v="GM-14695"/>
    <x v="620"/>
    <x v="1"/>
    <s v="United States"/>
    <s v="Alexandria"/>
    <s v="Virginia"/>
    <n v="22304"/>
    <x v="0"/>
    <s v="OFF-AR-10000127"/>
    <x v="1"/>
    <x v="6"/>
    <s v="Newell 321"/>
    <n v="22.96"/>
    <n v="7"/>
    <n v="0"/>
    <n v="6.6584000000000003"/>
    <n v="2014"/>
    <x v="3"/>
    <s v="Q2"/>
    <n v="0.28999999999999998"/>
  </r>
  <r>
    <m/>
    <m/>
    <m/>
    <m/>
    <m/>
    <m/>
    <m/>
    <m/>
    <m/>
    <m/>
    <m/>
    <m/>
    <m/>
    <m/>
    <m/>
    <m/>
    <m/>
    <m/>
    <m/>
    <m/>
    <m/>
    <n v="3281"/>
    <s v="CA-2014-102988"/>
    <d v="2014-04-05T00:00:00"/>
    <d v="2014-09-04T00:00:00"/>
    <s v="Second Class"/>
    <s v="GM-14695"/>
    <x v="620"/>
    <x v="1"/>
    <s v="United States"/>
    <s v="Alexandria"/>
    <s v="Virginia"/>
    <n v="22304"/>
    <x v="0"/>
    <s v="OFF-SU-10002881"/>
    <x v="1"/>
    <x v="14"/>
    <s v="Martin Yale Chadless Opener Electric Letter Opener"/>
    <n v="4164.05"/>
    <n v="5"/>
    <n v="0"/>
    <n v="83.281000000000006"/>
    <n v="2014"/>
    <x v="3"/>
    <s v="Q2"/>
    <n v="0.02"/>
  </r>
  <r>
    <m/>
    <m/>
    <m/>
    <m/>
    <m/>
    <m/>
    <m/>
    <m/>
    <m/>
    <m/>
    <m/>
    <m/>
    <m/>
    <m/>
    <m/>
    <m/>
    <m/>
    <m/>
    <m/>
    <m/>
    <m/>
    <n v="3282"/>
    <s v="US-2014-117170"/>
    <d v="2014-09-17T00:00:00"/>
    <s v="9/24/2014"/>
    <s v="Standard Class"/>
    <s v="KT-16465"/>
    <x v="446"/>
    <x v="0"/>
    <s v="United States"/>
    <s v="Raleigh"/>
    <s v="North Carolina"/>
    <n v="27604"/>
    <x v="0"/>
    <s v="TEC-AC-10001109"/>
    <x v="2"/>
    <x v="11"/>
    <s v="Logitech Trackman Marble Mouse"/>
    <n v="47.984000000000002"/>
    <n v="2"/>
    <n v="0.2"/>
    <n v="13.195600000000001"/>
    <n v="2014"/>
    <x v="8"/>
    <s v="Q3"/>
    <n v="0.27500000000000002"/>
  </r>
  <r>
    <m/>
    <m/>
    <m/>
    <m/>
    <m/>
    <m/>
    <m/>
    <m/>
    <m/>
    <m/>
    <m/>
    <m/>
    <m/>
    <m/>
    <m/>
    <m/>
    <m/>
    <m/>
    <m/>
    <m/>
    <m/>
    <n v="3283"/>
    <s v="US-2014-117170"/>
    <d v="2014-09-17T00:00:00"/>
    <s v="9/24/2014"/>
    <s v="Standard Class"/>
    <s v="KT-16465"/>
    <x v="446"/>
    <x v="0"/>
    <s v="United States"/>
    <s v="Raleigh"/>
    <s v="North Carolina"/>
    <n v="27604"/>
    <x v="0"/>
    <s v="OFF-PA-10000682"/>
    <x v="1"/>
    <x v="10"/>
    <s v="Xerox 1924"/>
    <n v="4.6239999999999997"/>
    <n v="1"/>
    <n v="0.2"/>
    <n v="1.6761999999999999"/>
    <n v="2014"/>
    <x v="8"/>
    <s v="Q3"/>
    <n v="0.36249999999999999"/>
  </r>
  <r>
    <m/>
    <m/>
    <m/>
    <m/>
    <m/>
    <m/>
    <m/>
    <m/>
    <m/>
    <m/>
    <m/>
    <m/>
    <m/>
    <m/>
    <m/>
    <m/>
    <m/>
    <m/>
    <m/>
    <m/>
    <m/>
    <n v="3284"/>
    <s v="CA-2014-159478"/>
    <d v="2014-09-30T00:00:00"/>
    <d v="2014-06-10T00:00:00"/>
    <s v="Standard Class"/>
    <s v="MH-17785"/>
    <x v="186"/>
    <x v="1"/>
    <s v="United States"/>
    <s v="New York City"/>
    <s v="New York"/>
    <n v="10035"/>
    <x v="3"/>
    <s v="FUR-FU-10000221"/>
    <x v="0"/>
    <x v="5"/>
    <s v="Master Caster Door Stop, Brown"/>
    <n v="15.24"/>
    <n v="3"/>
    <n v="0"/>
    <n v="5.1816000000000004"/>
    <n v="2014"/>
    <x v="8"/>
    <s v="Q3"/>
    <n v="0.34"/>
  </r>
  <r>
    <m/>
    <m/>
    <m/>
    <m/>
    <m/>
    <m/>
    <m/>
    <m/>
    <m/>
    <m/>
    <m/>
    <m/>
    <m/>
    <m/>
    <m/>
    <m/>
    <m/>
    <m/>
    <m/>
    <m/>
    <m/>
    <n v="3285"/>
    <s v="CA-2014-103702"/>
    <d v="2014-09-12T00:00:00"/>
    <s v="9/17/2014"/>
    <s v="Standard Class"/>
    <s v="AF-10885"/>
    <x v="314"/>
    <x v="0"/>
    <s v="United States"/>
    <s v="Fairfield"/>
    <s v="Ohio"/>
    <n v="45014"/>
    <x v="3"/>
    <s v="OFF-BI-10002429"/>
    <x v="1"/>
    <x v="8"/>
    <s v="Premier Elliptical Ring Binder, Black"/>
    <n v="63.923999999999999"/>
    <n v="7"/>
    <n v="0.7"/>
    <n v="-46.877600000000001"/>
    <n v="2014"/>
    <x v="8"/>
    <s v="Q3"/>
    <n v="-0.73333333333333339"/>
  </r>
  <r>
    <m/>
    <m/>
    <m/>
    <m/>
    <m/>
    <m/>
    <m/>
    <m/>
    <m/>
    <m/>
    <m/>
    <m/>
    <m/>
    <m/>
    <m/>
    <m/>
    <m/>
    <m/>
    <m/>
    <m/>
    <m/>
    <n v="3286"/>
    <s v="CA-2017-150525"/>
    <d v="2017-02-20T00:00:00"/>
    <s v="2/25/2017"/>
    <s v="Standard Class"/>
    <s v="JP-16135"/>
    <x v="655"/>
    <x v="2"/>
    <s v="United States"/>
    <s v="Muskogee"/>
    <s v="Oklahoma"/>
    <n v="74403"/>
    <x v="2"/>
    <s v="OFF-AR-10002375"/>
    <x v="1"/>
    <x v="6"/>
    <s v="Newell 351"/>
    <n v="6.56"/>
    <n v="2"/>
    <n v="0"/>
    <n v="1.9024000000000001"/>
    <n v="2017"/>
    <x v="11"/>
    <s v="Q1"/>
    <n v="0.29000000000000004"/>
  </r>
  <r>
    <m/>
    <m/>
    <m/>
    <m/>
    <m/>
    <m/>
    <m/>
    <m/>
    <m/>
    <m/>
    <m/>
    <m/>
    <m/>
    <m/>
    <m/>
    <m/>
    <m/>
    <m/>
    <m/>
    <m/>
    <m/>
    <n v="3287"/>
    <s v="CA-2017-150525"/>
    <d v="2017-02-20T00:00:00"/>
    <s v="2/25/2017"/>
    <s v="Standard Class"/>
    <s v="JP-16135"/>
    <x v="655"/>
    <x v="2"/>
    <s v="United States"/>
    <s v="Muskogee"/>
    <s v="Oklahoma"/>
    <n v="74403"/>
    <x v="2"/>
    <s v="OFF-AP-10000595"/>
    <x v="1"/>
    <x v="9"/>
    <s v="Disposable Triple-Filter Dust Bags"/>
    <n v="13.11"/>
    <n v="3"/>
    <n v="0"/>
    <n v="3.4085999999999999"/>
    <n v="2017"/>
    <x v="11"/>
    <s v="Q1"/>
    <n v="0.26"/>
  </r>
  <r>
    <m/>
    <m/>
    <m/>
    <m/>
    <m/>
    <m/>
    <m/>
    <m/>
    <m/>
    <m/>
    <m/>
    <m/>
    <m/>
    <m/>
    <m/>
    <m/>
    <m/>
    <m/>
    <m/>
    <m/>
    <m/>
    <n v="3288"/>
    <s v="CA-2015-157770"/>
    <d v="2015-12-13T00:00:00"/>
    <s v="12/15/2015"/>
    <s v="First Class"/>
    <s v="RD-19585"/>
    <x v="361"/>
    <x v="0"/>
    <s v="United States"/>
    <s v="Temecula"/>
    <s v="California"/>
    <n v="92592"/>
    <x v="1"/>
    <s v="TEC-PH-10001530"/>
    <x v="2"/>
    <x v="7"/>
    <s v="Plantronics Voyager Pro Legend"/>
    <n v="494.37599999999998"/>
    <n v="3"/>
    <n v="0.2"/>
    <n v="49.437600000000003"/>
    <n v="2015"/>
    <x v="4"/>
    <s v="Q4"/>
    <n v="0.1"/>
  </r>
  <r>
    <m/>
    <m/>
    <m/>
    <m/>
    <m/>
    <m/>
    <m/>
    <m/>
    <m/>
    <m/>
    <m/>
    <m/>
    <m/>
    <m/>
    <m/>
    <m/>
    <m/>
    <m/>
    <m/>
    <m/>
    <m/>
    <n v="3289"/>
    <s v="CA-2015-157770"/>
    <d v="2015-12-13T00:00:00"/>
    <s v="12/15/2015"/>
    <s v="First Class"/>
    <s v="RD-19585"/>
    <x v="361"/>
    <x v="0"/>
    <s v="United States"/>
    <s v="Temecula"/>
    <s v="California"/>
    <n v="92592"/>
    <x v="1"/>
    <s v="OFF-BI-10000050"/>
    <x v="1"/>
    <x v="8"/>
    <s v="Angle-D Binders with Locking Rings, Label Holders"/>
    <n v="29.2"/>
    <n v="5"/>
    <n v="0.2"/>
    <n v="9.8550000000000004"/>
    <n v="2015"/>
    <x v="4"/>
    <s v="Q4"/>
    <n v="0.33750000000000002"/>
  </r>
  <r>
    <m/>
    <m/>
    <m/>
    <m/>
    <m/>
    <m/>
    <m/>
    <m/>
    <m/>
    <m/>
    <m/>
    <m/>
    <m/>
    <m/>
    <m/>
    <m/>
    <m/>
    <m/>
    <m/>
    <m/>
    <m/>
    <n v="3290"/>
    <s v="CA-2015-157770"/>
    <d v="2015-12-13T00:00:00"/>
    <s v="12/15/2015"/>
    <s v="First Class"/>
    <s v="RD-19585"/>
    <x v="361"/>
    <x v="0"/>
    <s v="United States"/>
    <s v="Temecula"/>
    <s v="California"/>
    <n v="92592"/>
    <x v="1"/>
    <s v="TEC-AC-10001552"/>
    <x v="2"/>
    <x v="11"/>
    <s v="Logitech K350 2.4Ghz Wireless Keyboard"/>
    <n v="248.85"/>
    <n v="5"/>
    <n v="0"/>
    <n v="27.3735"/>
    <n v="2015"/>
    <x v="4"/>
    <s v="Q4"/>
    <n v="0.11"/>
  </r>
  <r>
    <m/>
    <m/>
    <m/>
    <m/>
    <m/>
    <m/>
    <m/>
    <m/>
    <m/>
    <m/>
    <m/>
    <m/>
    <m/>
    <m/>
    <m/>
    <m/>
    <m/>
    <m/>
    <m/>
    <m/>
    <m/>
    <n v="3291"/>
    <s v="CA-2015-157770"/>
    <d v="2015-12-13T00:00:00"/>
    <s v="12/15/2015"/>
    <s v="First Class"/>
    <s v="RD-19585"/>
    <x v="361"/>
    <x v="0"/>
    <s v="United States"/>
    <s v="Temecula"/>
    <s v="California"/>
    <n v="92592"/>
    <x v="1"/>
    <s v="TEC-AC-10003399"/>
    <x v="2"/>
    <x v="11"/>
    <s v="Memorex Mini Travel Drive 64 GB USB 2.0 Flash Drive"/>
    <n v="36.24"/>
    <n v="1"/>
    <n v="0"/>
    <n v="15.220800000000001"/>
    <n v="2015"/>
    <x v="4"/>
    <s v="Q4"/>
    <n v="0.42"/>
  </r>
  <r>
    <m/>
    <m/>
    <m/>
    <m/>
    <m/>
    <m/>
    <m/>
    <m/>
    <m/>
    <m/>
    <m/>
    <m/>
    <m/>
    <m/>
    <m/>
    <m/>
    <m/>
    <m/>
    <m/>
    <m/>
    <m/>
    <n v="3292"/>
    <s v="CA-2016-167290"/>
    <d v="2016-10-30T00:00:00"/>
    <d v="2016-04-11T00:00:00"/>
    <s v="Standard Class"/>
    <s v="JF-15295"/>
    <x v="639"/>
    <x v="0"/>
    <s v="United States"/>
    <s v="Sterling Heights"/>
    <s v="Michigan"/>
    <n v="48310"/>
    <x v="2"/>
    <s v="OFF-AR-10004078"/>
    <x v="1"/>
    <x v="6"/>
    <s v="Newell 312"/>
    <n v="11.68"/>
    <n v="2"/>
    <n v="0"/>
    <n v="3.504"/>
    <n v="2016"/>
    <x v="2"/>
    <s v="Q4"/>
    <n v="0.3"/>
  </r>
  <r>
    <m/>
    <m/>
    <m/>
    <m/>
    <m/>
    <m/>
    <m/>
    <m/>
    <m/>
    <m/>
    <m/>
    <m/>
    <m/>
    <m/>
    <m/>
    <m/>
    <m/>
    <m/>
    <m/>
    <m/>
    <m/>
    <n v="3293"/>
    <s v="CA-2014-106264"/>
    <d v="2014-12-26T00:00:00"/>
    <s v="12/30/2014"/>
    <s v="Standard Class"/>
    <s v="CK-12595"/>
    <x v="242"/>
    <x v="0"/>
    <s v="United States"/>
    <s v="San Diego"/>
    <s v="California"/>
    <n v="92024"/>
    <x v="1"/>
    <s v="OFF-SU-10002189"/>
    <x v="1"/>
    <x v="14"/>
    <s v="Acme Rosewood Handle Letter Opener"/>
    <n v="11.91"/>
    <n v="3"/>
    <n v="0"/>
    <n v="0.1191"/>
    <n v="2014"/>
    <x v="4"/>
    <s v="Q4"/>
    <n v="0.01"/>
  </r>
  <r>
    <m/>
    <m/>
    <m/>
    <m/>
    <m/>
    <m/>
    <m/>
    <m/>
    <m/>
    <m/>
    <m/>
    <m/>
    <m/>
    <m/>
    <m/>
    <m/>
    <m/>
    <m/>
    <m/>
    <m/>
    <m/>
    <n v="3294"/>
    <s v="CA-2014-106264"/>
    <d v="2014-12-26T00:00:00"/>
    <s v="12/30/2014"/>
    <s v="Standard Class"/>
    <s v="CK-12595"/>
    <x v="242"/>
    <x v="0"/>
    <s v="United States"/>
    <s v="San Diego"/>
    <s v="California"/>
    <n v="92024"/>
    <x v="1"/>
    <s v="FUR-FU-10001852"/>
    <x v="0"/>
    <x v="5"/>
    <s v="Eldon Regeneration Recycled Desk Accessories, Smoke"/>
    <n v="3.48"/>
    <n v="2"/>
    <n v="0"/>
    <n v="1.1135999999999999"/>
    <n v="2014"/>
    <x v="4"/>
    <s v="Q4"/>
    <n v="0.32"/>
  </r>
  <r>
    <m/>
    <m/>
    <m/>
    <m/>
    <m/>
    <m/>
    <m/>
    <m/>
    <m/>
    <m/>
    <m/>
    <m/>
    <m/>
    <m/>
    <m/>
    <m/>
    <m/>
    <m/>
    <m/>
    <m/>
    <m/>
    <n v="3295"/>
    <s v="CA-2014-138023"/>
    <d v="2014-08-15T00:00:00"/>
    <s v="8/18/2014"/>
    <s v="First Class"/>
    <s v="KH-16510"/>
    <x v="168"/>
    <x v="0"/>
    <s v="United States"/>
    <s v="Dallas"/>
    <s v="Texas"/>
    <n v="75081"/>
    <x v="2"/>
    <s v="OFF-BI-10003638"/>
    <x v="1"/>
    <x v="8"/>
    <s v="GBC Durable Plastic Covers"/>
    <n v="30.96"/>
    <n v="8"/>
    <n v="0.8"/>
    <n v="-52.631999999999998"/>
    <n v="2014"/>
    <x v="6"/>
    <s v="Q3"/>
    <n v="-1.7"/>
  </r>
  <r>
    <m/>
    <m/>
    <m/>
    <m/>
    <m/>
    <m/>
    <m/>
    <m/>
    <m/>
    <m/>
    <m/>
    <m/>
    <m/>
    <m/>
    <m/>
    <m/>
    <m/>
    <m/>
    <m/>
    <m/>
    <m/>
    <n v="3296"/>
    <s v="CA-2017-113418"/>
    <d v="2017-10-01T00:00:00"/>
    <d v="2017-03-10T00:00:00"/>
    <s v="First Class"/>
    <s v="CM-12655"/>
    <x v="475"/>
    <x v="2"/>
    <s v="United States"/>
    <s v="New York City"/>
    <s v="New York"/>
    <n v="10035"/>
    <x v="3"/>
    <s v="TEC-MA-10002428"/>
    <x v="2"/>
    <x v="15"/>
    <s v="Fellowes Powershred HS-440 4-Sheet High Security Shredder"/>
    <n v="1704.89"/>
    <n v="11"/>
    <n v="0"/>
    <n v="767.20050000000003"/>
    <n v="2017"/>
    <x v="2"/>
    <s v="Q4"/>
    <n v="0.45"/>
  </r>
  <r>
    <m/>
    <m/>
    <m/>
    <m/>
    <m/>
    <m/>
    <m/>
    <m/>
    <m/>
    <m/>
    <m/>
    <m/>
    <m/>
    <m/>
    <m/>
    <m/>
    <m/>
    <m/>
    <m/>
    <m/>
    <m/>
    <n v="3297"/>
    <s v="US-2015-110569"/>
    <d v="2015-05-23T00:00:00"/>
    <s v="5/30/2015"/>
    <s v="Standard Class"/>
    <s v="EB-13870"/>
    <x v="12"/>
    <x v="0"/>
    <s v="United States"/>
    <s v="Phoenix"/>
    <s v="Arizona"/>
    <n v="85023"/>
    <x v="1"/>
    <s v="OFF-BI-10001036"/>
    <x v="1"/>
    <x v="8"/>
    <s v="Cardinal EasyOpen D-Ring Binders"/>
    <n v="19.193999999999999"/>
    <n v="7"/>
    <n v="0.7"/>
    <n v="-12.795999999999999"/>
    <n v="2015"/>
    <x v="5"/>
    <s v="Q2"/>
    <n v="-0.66666666666666663"/>
  </r>
  <r>
    <m/>
    <m/>
    <m/>
    <m/>
    <m/>
    <m/>
    <m/>
    <m/>
    <m/>
    <m/>
    <m/>
    <m/>
    <m/>
    <m/>
    <m/>
    <m/>
    <m/>
    <m/>
    <m/>
    <m/>
    <m/>
    <n v="3298"/>
    <s v="US-2015-110569"/>
    <d v="2015-05-23T00:00:00"/>
    <s v="5/30/2015"/>
    <s v="Standard Class"/>
    <s v="EB-13870"/>
    <x v="12"/>
    <x v="0"/>
    <s v="United States"/>
    <s v="Phoenix"/>
    <s v="Arizona"/>
    <n v="85023"/>
    <x v="1"/>
    <s v="OFF-AP-10004708"/>
    <x v="1"/>
    <x v="9"/>
    <s v="Fellowes Superior 10 Outlet Split Surge Protector"/>
    <n v="121.792"/>
    <n v="4"/>
    <n v="0.2"/>
    <n v="13.701599999999999"/>
    <n v="2015"/>
    <x v="5"/>
    <s v="Q2"/>
    <n v="0.11249999999999999"/>
  </r>
  <r>
    <m/>
    <m/>
    <m/>
    <m/>
    <m/>
    <m/>
    <m/>
    <m/>
    <m/>
    <m/>
    <m/>
    <m/>
    <m/>
    <m/>
    <m/>
    <m/>
    <m/>
    <m/>
    <m/>
    <m/>
    <m/>
    <n v="3299"/>
    <s v="CA-2017-136308"/>
    <d v="2017-11-16T00:00:00"/>
    <s v="11/16/2017"/>
    <s v="Same Day"/>
    <s v="MW-18235"/>
    <x v="360"/>
    <x v="1"/>
    <s v="United States"/>
    <s v="San Francisco"/>
    <s v="California"/>
    <n v="94122"/>
    <x v="1"/>
    <s v="TEC-MA-10000488"/>
    <x v="2"/>
    <x v="15"/>
    <s v="Bady BDG101FRU Card Printer"/>
    <n v="1919.9760000000001"/>
    <n v="3"/>
    <n v="0.2"/>
    <n v="215.9973"/>
    <n v="2017"/>
    <x v="0"/>
    <s v="Q4"/>
    <n v="0.11249999999999999"/>
  </r>
  <r>
    <m/>
    <m/>
    <m/>
    <m/>
    <m/>
    <m/>
    <m/>
    <m/>
    <m/>
    <m/>
    <m/>
    <m/>
    <m/>
    <m/>
    <m/>
    <m/>
    <m/>
    <m/>
    <m/>
    <m/>
    <m/>
    <n v="3300"/>
    <s v="US-2014-159926"/>
    <d v="2014-11-18T00:00:00"/>
    <s v="11/22/2014"/>
    <s v="Standard Class"/>
    <s v="CS-11950"/>
    <x v="229"/>
    <x v="0"/>
    <s v="United States"/>
    <s v="Philadelphia"/>
    <s v="Pennsylvania"/>
    <n v="19140"/>
    <x v="3"/>
    <s v="OFF-BI-10003656"/>
    <x v="1"/>
    <x v="8"/>
    <s v="Fellowes PB200 Plastic Comb Binding Machine"/>
    <n v="50.997"/>
    <n v="1"/>
    <n v="0.7"/>
    <n v="-40.797600000000003"/>
    <n v="2014"/>
    <x v="0"/>
    <s v="Q4"/>
    <n v="-0.8"/>
  </r>
  <r>
    <m/>
    <m/>
    <m/>
    <m/>
    <m/>
    <m/>
    <m/>
    <m/>
    <m/>
    <m/>
    <m/>
    <m/>
    <m/>
    <m/>
    <m/>
    <m/>
    <m/>
    <m/>
    <m/>
    <m/>
    <m/>
    <n v="3301"/>
    <s v="US-2014-159926"/>
    <d v="2014-11-18T00:00:00"/>
    <s v="11/22/2014"/>
    <s v="Standard Class"/>
    <s v="CS-11950"/>
    <x v="229"/>
    <x v="0"/>
    <s v="United States"/>
    <s v="Philadelphia"/>
    <s v="Pennsylvania"/>
    <n v="19140"/>
    <x v="3"/>
    <s v="OFF-ST-10003656"/>
    <x v="1"/>
    <x v="4"/>
    <s v="Safco Industrial Wire Shelving"/>
    <n v="76.792000000000002"/>
    <n v="1"/>
    <n v="0.2"/>
    <n v="-16.318300000000001"/>
    <n v="2014"/>
    <x v="0"/>
    <s v="Q4"/>
    <n v="-0.21249999999999999"/>
  </r>
  <r>
    <m/>
    <m/>
    <m/>
    <m/>
    <m/>
    <m/>
    <m/>
    <m/>
    <m/>
    <m/>
    <m/>
    <m/>
    <m/>
    <m/>
    <m/>
    <m/>
    <m/>
    <m/>
    <m/>
    <m/>
    <m/>
    <n v="3302"/>
    <s v="US-2014-159926"/>
    <d v="2014-11-18T00:00:00"/>
    <s v="11/22/2014"/>
    <s v="Standard Class"/>
    <s v="CS-11950"/>
    <x v="229"/>
    <x v="0"/>
    <s v="United States"/>
    <s v="Philadelphia"/>
    <s v="Pennsylvania"/>
    <n v="19140"/>
    <x v="3"/>
    <s v="TEC-PH-10001128"/>
    <x v="2"/>
    <x v="7"/>
    <s v="Motorola Droid Maxx"/>
    <n v="539.96400000000006"/>
    <n v="6"/>
    <n v="0.4"/>
    <n v="-107.9928"/>
    <n v="2014"/>
    <x v="0"/>
    <s v="Q4"/>
    <n v="-0.19999999999999998"/>
  </r>
  <r>
    <m/>
    <m/>
    <m/>
    <m/>
    <m/>
    <m/>
    <m/>
    <m/>
    <m/>
    <m/>
    <m/>
    <m/>
    <m/>
    <m/>
    <m/>
    <m/>
    <m/>
    <m/>
    <m/>
    <m/>
    <m/>
    <n v="3303"/>
    <s v="US-2014-159926"/>
    <d v="2014-11-18T00:00:00"/>
    <s v="11/22/2014"/>
    <s v="Standard Class"/>
    <s v="CS-11950"/>
    <x v="229"/>
    <x v="0"/>
    <s v="United States"/>
    <s v="Philadelphia"/>
    <s v="Pennsylvania"/>
    <n v="19140"/>
    <x v="3"/>
    <s v="FUR-FU-10001473"/>
    <x v="0"/>
    <x v="5"/>
    <s v="Eldon Executive Woodline II Desk Accessories, Mahogany"/>
    <n v="60.311999999999998"/>
    <n v="3"/>
    <n v="0.2"/>
    <n v="5.2773000000000003"/>
    <n v="2014"/>
    <x v="0"/>
    <s v="Q4"/>
    <n v="8.7500000000000008E-2"/>
  </r>
  <r>
    <m/>
    <m/>
    <m/>
    <m/>
    <m/>
    <m/>
    <m/>
    <m/>
    <m/>
    <m/>
    <m/>
    <m/>
    <m/>
    <m/>
    <m/>
    <m/>
    <m/>
    <m/>
    <m/>
    <m/>
    <m/>
    <n v="3304"/>
    <s v="US-2014-159926"/>
    <d v="2014-11-18T00:00:00"/>
    <s v="11/22/2014"/>
    <s v="Standard Class"/>
    <s v="CS-11950"/>
    <x v="229"/>
    <x v="0"/>
    <s v="United States"/>
    <s v="Philadelphia"/>
    <s v="Pennsylvania"/>
    <n v="19140"/>
    <x v="3"/>
    <s v="OFF-BI-10004656"/>
    <x v="1"/>
    <x v="8"/>
    <s v="Peel &amp; Stick Add-On Corner Pockets"/>
    <n v="1.944"/>
    <n v="3"/>
    <n v="0.7"/>
    <n v="-1.4256"/>
    <n v="2014"/>
    <x v="0"/>
    <s v="Q4"/>
    <n v="-0.73333333333333339"/>
  </r>
  <r>
    <m/>
    <m/>
    <m/>
    <m/>
    <m/>
    <m/>
    <m/>
    <m/>
    <m/>
    <m/>
    <m/>
    <m/>
    <m/>
    <m/>
    <m/>
    <m/>
    <m/>
    <m/>
    <m/>
    <m/>
    <m/>
    <n v="3305"/>
    <s v="CA-2014-104738"/>
    <d v="2014-12-30T00:00:00"/>
    <d v="2015-01-01T00:00:00"/>
    <s v="Second Class"/>
    <s v="SP-20620"/>
    <x v="407"/>
    <x v="1"/>
    <s v="United States"/>
    <s v="Laredo"/>
    <s v="Texas"/>
    <n v="78041"/>
    <x v="2"/>
    <s v="OFF-EN-10004955"/>
    <x v="1"/>
    <x v="12"/>
    <s v="Fashion Color Clasp Envelopes"/>
    <n v="12.984"/>
    <n v="3"/>
    <n v="0.2"/>
    <n v="4.7066999999999997"/>
    <n v="2014"/>
    <x v="4"/>
    <s v="Q4"/>
    <n v="0.36249999999999999"/>
  </r>
  <r>
    <m/>
    <m/>
    <m/>
    <m/>
    <m/>
    <m/>
    <m/>
    <m/>
    <m/>
    <m/>
    <m/>
    <m/>
    <m/>
    <m/>
    <m/>
    <m/>
    <m/>
    <m/>
    <m/>
    <m/>
    <m/>
    <n v="3306"/>
    <s v="CA-2014-104738"/>
    <d v="2014-12-30T00:00:00"/>
    <d v="2015-01-01T00:00:00"/>
    <s v="Second Class"/>
    <s v="SP-20620"/>
    <x v="407"/>
    <x v="1"/>
    <s v="United States"/>
    <s v="Laredo"/>
    <s v="Texas"/>
    <n v="78041"/>
    <x v="2"/>
    <s v="TEC-PH-10002468"/>
    <x v="2"/>
    <x v="7"/>
    <s v="Plantronics CS 50-USB - headset - Convertible, Monaural"/>
    <n v="217.584"/>
    <n v="2"/>
    <n v="0.2"/>
    <n v="19.038599999999999"/>
    <n v="2014"/>
    <x v="4"/>
    <s v="Q4"/>
    <n v="8.7499999999999994E-2"/>
  </r>
  <r>
    <m/>
    <m/>
    <m/>
    <m/>
    <m/>
    <m/>
    <m/>
    <m/>
    <m/>
    <m/>
    <m/>
    <m/>
    <m/>
    <m/>
    <m/>
    <m/>
    <m/>
    <m/>
    <m/>
    <m/>
    <m/>
    <n v="3307"/>
    <s v="CA-2014-104738"/>
    <d v="2014-12-30T00:00:00"/>
    <d v="2015-01-01T00:00:00"/>
    <s v="Second Class"/>
    <s v="SP-20620"/>
    <x v="407"/>
    <x v="1"/>
    <s v="United States"/>
    <s v="Laredo"/>
    <s v="Texas"/>
    <n v="78041"/>
    <x v="2"/>
    <s v="TEC-PH-10000576"/>
    <x v="2"/>
    <x v="7"/>
    <s v="AT&amp;T 1080 Corded phone"/>
    <n v="328.77600000000001"/>
    <n v="3"/>
    <n v="0.2"/>
    <n v="28.767900000000001"/>
    <n v="2014"/>
    <x v="4"/>
    <s v="Q4"/>
    <n v="8.7499999999999994E-2"/>
  </r>
  <r>
    <m/>
    <m/>
    <m/>
    <m/>
    <m/>
    <m/>
    <m/>
    <m/>
    <m/>
    <m/>
    <m/>
    <m/>
    <m/>
    <m/>
    <m/>
    <m/>
    <m/>
    <m/>
    <m/>
    <m/>
    <m/>
    <n v="3308"/>
    <s v="CA-2014-104738"/>
    <d v="2014-12-30T00:00:00"/>
    <d v="2015-01-01T00:00:00"/>
    <s v="Second Class"/>
    <s v="SP-20620"/>
    <x v="407"/>
    <x v="1"/>
    <s v="United States"/>
    <s v="Laredo"/>
    <s v="Texas"/>
    <n v="78041"/>
    <x v="2"/>
    <s v="OFF-BI-10002160"/>
    <x v="1"/>
    <x v="8"/>
    <s v="Acco Hanging Data Binders"/>
    <n v="2.286"/>
    <n v="3"/>
    <n v="0.8"/>
    <n v="-3.6576"/>
    <n v="2014"/>
    <x v="4"/>
    <s v="Q4"/>
    <n v="-1.5999999999999999"/>
  </r>
  <r>
    <m/>
    <m/>
    <m/>
    <m/>
    <m/>
    <m/>
    <m/>
    <m/>
    <m/>
    <m/>
    <m/>
    <m/>
    <m/>
    <m/>
    <m/>
    <m/>
    <m/>
    <m/>
    <m/>
    <m/>
    <m/>
    <n v="3309"/>
    <s v="CA-2014-104738"/>
    <d v="2014-12-30T00:00:00"/>
    <d v="2015-01-01T00:00:00"/>
    <s v="Second Class"/>
    <s v="SP-20620"/>
    <x v="407"/>
    <x v="1"/>
    <s v="United States"/>
    <s v="Laredo"/>
    <s v="Texas"/>
    <n v="78041"/>
    <x v="2"/>
    <s v="TEC-AC-10003628"/>
    <x v="2"/>
    <x v="11"/>
    <s v="Logitech 910-002974 M325 Wireless Mouse for Web Scrolling"/>
    <n v="47.984000000000002"/>
    <n v="2"/>
    <n v="0.2"/>
    <n v="14.395200000000001"/>
    <n v="2014"/>
    <x v="4"/>
    <s v="Q4"/>
    <n v="0.3"/>
  </r>
  <r>
    <m/>
    <m/>
    <m/>
    <m/>
    <m/>
    <m/>
    <m/>
    <m/>
    <m/>
    <m/>
    <m/>
    <m/>
    <m/>
    <m/>
    <m/>
    <m/>
    <m/>
    <m/>
    <m/>
    <m/>
    <m/>
    <n v="3310"/>
    <s v="CA-2015-144386"/>
    <d v="2015-11-05T00:00:00"/>
    <d v="2015-11-11T00:00:00"/>
    <s v="Standard Class"/>
    <s v="GT-14635"/>
    <x v="265"/>
    <x v="1"/>
    <s v="United States"/>
    <s v="New York City"/>
    <s v="New York"/>
    <n v="10009"/>
    <x v="3"/>
    <s v="OFF-BI-10001116"/>
    <x v="1"/>
    <x v="8"/>
    <s v="Wilson Jones 1&quot; Hanging DublLock Ring Binders"/>
    <n v="25.344000000000001"/>
    <n v="6"/>
    <n v="0.2"/>
    <n v="8.8704000000000001"/>
    <n v="2015"/>
    <x v="0"/>
    <s v="Q4"/>
    <n v="0.35"/>
  </r>
  <r>
    <m/>
    <m/>
    <m/>
    <m/>
    <m/>
    <m/>
    <m/>
    <m/>
    <m/>
    <m/>
    <m/>
    <m/>
    <m/>
    <m/>
    <m/>
    <m/>
    <m/>
    <m/>
    <m/>
    <m/>
    <m/>
    <n v="3311"/>
    <s v="CA-2016-111416"/>
    <d v="2016-09-17T00:00:00"/>
    <s v="9/22/2016"/>
    <s v="Standard Class"/>
    <s v="LW-17215"/>
    <x v="560"/>
    <x v="0"/>
    <s v="United States"/>
    <s v="New York City"/>
    <s v="New York"/>
    <n v="10035"/>
    <x v="3"/>
    <s v="OFF-BI-10002026"/>
    <x v="1"/>
    <x v="8"/>
    <s v="Avery Arch Ring Binders"/>
    <n v="232.4"/>
    <n v="5"/>
    <n v="0.2"/>
    <n v="78.435000000000002"/>
    <n v="2016"/>
    <x v="8"/>
    <s v="Q3"/>
    <n v="0.33750000000000002"/>
  </r>
  <r>
    <m/>
    <m/>
    <m/>
    <m/>
    <m/>
    <m/>
    <m/>
    <m/>
    <m/>
    <m/>
    <m/>
    <m/>
    <m/>
    <m/>
    <m/>
    <m/>
    <m/>
    <m/>
    <m/>
    <m/>
    <m/>
    <n v="3312"/>
    <s v="CA-2016-162747"/>
    <d v="2016-03-20T00:00:00"/>
    <s v="3/25/2016"/>
    <s v="Second Class"/>
    <s v="AH-10030"/>
    <x v="692"/>
    <x v="1"/>
    <s v="United States"/>
    <s v="Gulfport"/>
    <s v="Mississippi"/>
    <n v="39503"/>
    <x v="0"/>
    <s v="FUR-FU-10003691"/>
    <x v="0"/>
    <x v="5"/>
    <s v="Eldon Image Series Desk Accessories, Ebony"/>
    <n v="86.45"/>
    <n v="7"/>
    <n v="0"/>
    <n v="38.037999999999997"/>
    <n v="2016"/>
    <x v="10"/>
    <s v="Q1"/>
    <n v="0.43999999999999995"/>
  </r>
  <r>
    <m/>
    <m/>
    <m/>
    <m/>
    <m/>
    <m/>
    <m/>
    <m/>
    <m/>
    <m/>
    <m/>
    <m/>
    <m/>
    <m/>
    <m/>
    <m/>
    <m/>
    <m/>
    <m/>
    <m/>
    <m/>
    <n v="3313"/>
    <s v="US-2014-133130"/>
    <d v="2014-09-27T00:00:00"/>
    <d v="2014-01-10T00:00:00"/>
    <s v="Standard Class"/>
    <s v="TH-21100"/>
    <x v="513"/>
    <x v="0"/>
    <s v="United States"/>
    <s v="San Diego"/>
    <s v="California"/>
    <n v="92037"/>
    <x v="1"/>
    <s v="FUR-CH-10002602"/>
    <x v="0"/>
    <x v="1"/>
    <s v="DMI Arturo Collection Mission-style Design Wood Chair"/>
    <n v="603.91999999999996"/>
    <n v="5"/>
    <n v="0.2"/>
    <n v="45.293999999999997"/>
    <n v="2014"/>
    <x v="8"/>
    <s v="Q3"/>
    <n v="7.4999999999999997E-2"/>
  </r>
  <r>
    <m/>
    <m/>
    <m/>
    <m/>
    <m/>
    <m/>
    <m/>
    <m/>
    <m/>
    <m/>
    <m/>
    <m/>
    <m/>
    <m/>
    <m/>
    <m/>
    <m/>
    <m/>
    <m/>
    <m/>
    <m/>
    <n v="3314"/>
    <s v="US-2014-133130"/>
    <d v="2014-09-27T00:00:00"/>
    <d v="2014-01-10T00:00:00"/>
    <s v="Standard Class"/>
    <s v="TH-21100"/>
    <x v="513"/>
    <x v="0"/>
    <s v="United States"/>
    <s v="San Diego"/>
    <s v="California"/>
    <n v="92037"/>
    <x v="1"/>
    <s v="OFF-PA-10000675"/>
    <x v="1"/>
    <x v="10"/>
    <s v="Xerox 1919"/>
    <n v="81.98"/>
    <n v="2"/>
    <n v="0"/>
    <n v="40.170200000000001"/>
    <n v="2014"/>
    <x v="8"/>
    <s v="Q3"/>
    <n v="0.49"/>
  </r>
  <r>
    <m/>
    <m/>
    <m/>
    <m/>
    <m/>
    <m/>
    <m/>
    <m/>
    <m/>
    <m/>
    <m/>
    <m/>
    <m/>
    <m/>
    <m/>
    <m/>
    <m/>
    <m/>
    <m/>
    <m/>
    <m/>
    <n v="3315"/>
    <s v="CA-2017-169978"/>
    <d v="2017-12-24T00:00:00"/>
    <s v="12/28/2017"/>
    <s v="Standard Class"/>
    <s v="HG-15025"/>
    <x v="643"/>
    <x v="0"/>
    <s v="United States"/>
    <s v="Oceanside"/>
    <s v="New York"/>
    <n v="11572"/>
    <x v="3"/>
    <s v="FUR-CH-10002602"/>
    <x v="0"/>
    <x v="1"/>
    <s v="DMI Arturo Collection Mission-style Design Wood Chair"/>
    <n v="271.76400000000001"/>
    <n v="2"/>
    <n v="0.1"/>
    <n v="48.313600000000001"/>
    <n v="2017"/>
    <x v="4"/>
    <s v="Q4"/>
    <n v="0.17777777777777778"/>
  </r>
  <r>
    <m/>
    <m/>
    <m/>
    <m/>
    <m/>
    <m/>
    <m/>
    <m/>
    <m/>
    <m/>
    <m/>
    <m/>
    <m/>
    <m/>
    <m/>
    <m/>
    <m/>
    <m/>
    <m/>
    <m/>
    <m/>
    <n v="3316"/>
    <s v="CA-2017-169978"/>
    <d v="2017-12-24T00:00:00"/>
    <s v="12/28/2017"/>
    <s v="Standard Class"/>
    <s v="HG-15025"/>
    <x v="643"/>
    <x v="0"/>
    <s v="United States"/>
    <s v="Oceanside"/>
    <s v="New York"/>
    <n v="11572"/>
    <x v="3"/>
    <s v="OFF-BI-10001900"/>
    <x v="1"/>
    <x v="8"/>
    <s v="DXL Angle-View Binders with Locking Rings, Black"/>
    <n v="14.375999999999999"/>
    <n v="3"/>
    <n v="0.2"/>
    <n v="4.8518999999999997"/>
    <n v="2017"/>
    <x v="4"/>
    <s v="Q4"/>
    <n v="0.33749999999999997"/>
  </r>
  <r>
    <m/>
    <m/>
    <m/>
    <m/>
    <m/>
    <m/>
    <m/>
    <m/>
    <m/>
    <m/>
    <m/>
    <m/>
    <m/>
    <m/>
    <m/>
    <m/>
    <m/>
    <m/>
    <m/>
    <m/>
    <m/>
    <n v="3317"/>
    <s v="CA-2017-161739"/>
    <d v="2017-11-10T00:00:00"/>
    <s v="11/15/2017"/>
    <s v="Second Class"/>
    <s v="EB-13750"/>
    <x v="494"/>
    <x v="1"/>
    <s v="United States"/>
    <s v="Round Rock"/>
    <s v="Texas"/>
    <n v="78664"/>
    <x v="2"/>
    <s v="FUR-FU-10001468"/>
    <x v="0"/>
    <x v="5"/>
    <s v="Tenex Antistatic Computer Chair Mats"/>
    <n v="341.96"/>
    <n v="5"/>
    <n v="0.6"/>
    <n v="-427.45"/>
    <n v="2017"/>
    <x v="0"/>
    <s v="Q4"/>
    <n v="-1.25"/>
  </r>
  <r>
    <m/>
    <m/>
    <m/>
    <m/>
    <m/>
    <m/>
    <m/>
    <m/>
    <m/>
    <m/>
    <m/>
    <m/>
    <m/>
    <m/>
    <m/>
    <m/>
    <m/>
    <m/>
    <m/>
    <m/>
    <m/>
    <n v="3318"/>
    <s v="CA-2015-165057"/>
    <d v="2015-09-11T00:00:00"/>
    <s v="9/15/2015"/>
    <s v="Standard Class"/>
    <s v="SC-20725"/>
    <x v="56"/>
    <x v="0"/>
    <s v="United States"/>
    <s v="Redlands"/>
    <s v="California"/>
    <n v="92374"/>
    <x v="1"/>
    <s v="OFF-AR-10004648"/>
    <x v="1"/>
    <x v="6"/>
    <s v="Boston 19500 Mighty Mite Electric Pencil Sharpener"/>
    <n v="181.35"/>
    <n v="9"/>
    <n v="0"/>
    <n v="48.964500000000001"/>
    <n v="2015"/>
    <x v="8"/>
    <s v="Q3"/>
    <n v="0.27"/>
  </r>
  <r>
    <m/>
    <m/>
    <m/>
    <m/>
    <m/>
    <m/>
    <m/>
    <m/>
    <m/>
    <m/>
    <m/>
    <m/>
    <m/>
    <m/>
    <m/>
    <m/>
    <m/>
    <m/>
    <m/>
    <m/>
    <m/>
    <n v="3319"/>
    <s v="CA-2015-165057"/>
    <d v="2015-09-11T00:00:00"/>
    <s v="9/15/2015"/>
    <s v="Standard Class"/>
    <s v="SC-20725"/>
    <x v="56"/>
    <x v="0"/>
    <s v="United States"/>
    <s v="Redlands"/>
    <s v="California"/>
    <n v="92374"/>
    <x v="1"/>
    <s v="OFF-LA-10003190"/>
    <x v="1"/>
    <x v="2"/>
    <s v="Avery 474"/>
    <n v="8.64"/>
    <n v="3"/>
    <n v="0"/>
    <n v="4.2336"/>
    <n v="2015"/>
    <x v="8"/>
    <s v="Q3"/>
    <n v="0.49"/>
  </r>
  <r>
    <m/>
    <m/>
    <m/>
    <m/>
    <m/>
    <m/>
    <m/>
    <m/>
    <m/>
    <m/>
    <m/>
    <m/>
    <m/>
    <m/>
    <m/>
    <m/>
    <m/>
    <m/>
    <m/>
    <m/>
    <m/>
    <n v="3320"/>
    <s v="CA-2014-134551"/>
    <d v="2014-12-20T00:00:00"/>
    <s v="12/25/2014"/>
    <s v="Standard Class"/>
    <s v="TS-21505"/>
    <x v="700"/>
    <x v="0"/>
    <s v="United States"/>
    <s v="Columbia"/>
    <s v="Tennessee"/>
    <n v="38401"/>
    <x v="0"/>
    <s v="OFF-AP-10004868"/>
    <x v="1"/>
    <x v="9"/>
    <s v="Hoover Commercial Soft Guard Upright Vacuum And Disposable Filtration Bags"/>
    <n v="43.512"/>
    <n v="7"/>
    <n v="0.2"/>
    <n v="3.8073000000000001"/>
    <n v="2014"/>
    <x v="4"/>
    <s v="Q4"/>
    <n v="8.7500000000000008E-2"/>
  </r>
  <r>
    <m/>
    <m/>
    <m/>
    <m/>
    <m/>
    <m/>
    <m/>
    <m/>
    <m/>
    <m/>
    <m/>
    <m/>
    <m/>
    <m/>
    <m/>
    <m/>
    <m/>
    <m/>
    <m/>
    <m/>
    <m/>
    <n v="3321"/>
    <s v="CA-2014-134551"/>
    <d v="2014-12-20T00:00:00"/>
    <s v="12/25/2014"/>
    <s v="Standard Class"/>
    <s v="TS-21505"/>
    <x v="700"/>
    <x v="0"/>
    <s v="United States"/>
    <s v="Columbia"/>
    <s v="Tennessee"/>
    <n v="38401"/>
    <x v="0"/>
    <s v="FUR-CH-10004287"/>
    <x v="0"/>
    <x v="1"/>
    <s v="SAFCO Arco Folding Chair"/>
    <n v="662.88"/>
    <n v="3"/>
    <n v="0.2"/>
    <n v="74.573999999999998"/>
    <n v="2014"/>
    <x v="4"/>
    <s v="Q4"/>
    <n v="0.1125"/>
  </r>
  <r>
    <m/>
    <m/>
    <m/>
    <m/>
    <m/>
    <m/>
    <m/>
    <m/>
    <m/>
    <m/>
    <m/>
    <m/>
    <m/>
    <m/>
    <m/>
    <m/>
    <m/>
    <m/>
    <m/>
    <m/>
    <m/>
    <n v="3322"/>
    <s v="CA-2014-134551"/>
    <d v="2014-12-20T00:00:00"/>
    <s v="12/25/2014"/>
    <s v="Standard Class"/>
    <s v="TS-21505"/>
    <x v="700"/>
    <x v="0"/>
    <s v="United States"/>
    <s v="Columbia"/>
    <s v="Tennessee"/>
    <n v="38401"/>
    <x v="0"/>
    <s v="OFF-PA-10002689"/>
    <x v="1"/>
    <x v="10"/>
    <s v="Weyerhaeuser First Choice Laser/Copy Paper (20Lb. and 88 Bright)"/>
    <n v="25.92"/>
    <n v="5"/>
    <n v="0.2"/>
    <n v="9.0719999999999992"/>
    <n v="2014"/>
    <x v="4"/>
    <s v="Q4"/>
    <n v="0.34999999999999992"/>
  </r>
  <r>
    <m/>
    <m/>
    <m/>
    <m/>
    <m/>
    <m/>
    <m/>
    <m/>
    <m/>
    <m/>
    <m/>
    <m/>
    <m/>
    <m/>
    <m/>
    <m/>
    <m/>
    <m/>
    <m/>
    <m/>
    <m/>
    <n v="3323"/>
    <s v="CA-2015-120810"/>
    <d v="2015-07-23T00:00:00"/>
    <s v="7/27/2015"/>
    <s v="Standard Class"/>
    <s v="TH-21550"/>
    <x v="274"/>
    <x v="2"/>
    <s v="United States"/>
    <s v="New York City"/>
    <s v="New York"/>
    <n v="10009"/>
    <x v="3"/>
    <s v="OFF-AP-10002892"/>
    <x v="1"/>
    <x v="9"/>
    <s v="Belkin F5C206VTEL 6 Outlet Surge"/>
    <n v="68.94"/>
    <n v="3"/>
    <n v="0"/>
    <n v="20.681999999999999"/>
    <n v="2015"/>
    <x v="7"/>
    <s v="Q3"/>
    <n v="0.3"/>
  </r>
  <r>
    <m/>
    <m/>
    <m/>
    <m/>
    <m/>
    <m/>
    <m/>
    <m/>
    <m/>
    <m/>
    <m/>
    <m/>
    <m/>
    <m/>
    <m/>
    <m/>
    <m/>
    <m/>
    <m/>
    <m/>
    <m/>
    <n v="3324"/>
    <s v="CA-2015-120810"/>
    <d v="2015-07-23T00:00:00"/>
    <s v="7/27/2015"/>
    <s v="Standard Class"/>
    <s v="TH-21550"/>
    <x v="274"/>
    <x v="2"/>
    <s v="United States"/>
    <s v="New York City"/>
    <s v="New York"/>
    <n v="10009"/>
    <x v="3"/>
    <s v="FUR-FU-10002253"/>
    <x v="0"/>
    <x v="5"/>
    <s v="Howard Miller 13&quot; Diameter Pewter Finish Round Wall Clock"/>
    <n v="128.82"/>
    <n v="3"/>
    <n v="0"/>
    <n v="50.239800000000002"/>
    <n v="2015"/>
    <x v="7"/>
    <s v="Q3"/>
    <n v="0.39"/>
  </r>
  <r>
    <m/>
    <m/>
    <m/>
    <m/>
    <m/>
    <m/>
    <m/>
    <m/>
    <m/>
    <m/>
    <m/>
    <m/>
    <m/>
    <m/>
    <m/>
    <m/>
    <m/>
    <m/>
    <m/>
    <m/>
    <m/>
    <n v="3325"/>
    <s v="CA-2014-165309"/>
    <d v="2014-11-11T00:00:00"/>
    <s v="11/15/2014"/>
    <s v="Standard Class"/>
    <s v="KD-16270"/>
    <x v="30"/>
    <x v="0"/>
    <s v="United States"/>
    <s v="Houston"/>
    <s v="Texas"/>
    <n v="77095"/>
    <x v="2"/>
    <s v="OFF-BI-10001359"/>
    <x v="1"/>
    <x v="8"/>
    <s v="GBC DocuBind TL300 Electric Binding System"/>
    <n v="896.99"/>
    <n v="5"/>
    <n v="0.8"/>
    <n v="-1480.0335"/>
    <n v="2014"/>
    <x v="0"/>
    <s v="Q4"/>
    <n v="-1.65"/>
  </r>
  <r>
    <m/>
    <m/>
    <m/>
    <m/>
    <m/>
    <m/>
    <m/>
    <m/>
    <m/>
    <m/>
    <m/>
    <m/>
    <m/>
    <m/>
    <m/>
    <m/>
    <m/>
    <m/>
    <m/>
    <m/>
    <m/>
    <n v="3326"/>
    <s v="CA-2014-165309"/>
    <d v="2014-11-11T00:00:00"/>
    <s v="11/15/2014"/>
    <s v="Standard Class"/>
    <s v="KD-16270"/>
    <x v="30"/>
    <x v="0"/>
    <s v="United States"/>
    <s v="Houston"/>
    <s v="Texas"/>
    <n v="77095"/>
    <x v="2"/>
    <s v="OFF-BI-10001267"/>
    <x v="1"/>
    <x v="8"/>
    <s v="Universal Recycled Hanging Pressboard Report Binders, Letter Size"/>
    <n v="1.234"/>
    <n v="1"/>
    <n v="0.8"/>
    <n v="-1.9743999999999999"/>
    <n v="2014"/>
    <x v="0"/>
    <s v="Q4"/>
    <n v="-1.5999999999999999"/>
  </r>
  <r>
    <m/>
    <m/>
    <m/>
    <m/>
    <m/>
    <m/>
    <m/>
    <m/>
    <m/>
    <m/>
    <m/>
    <m/>
    <m/>
    <m/>
    <m/>
    <m/>
    <m/>
    <m/>
    <m/>
    <m/>
    <m/>
    <n v="3327"/>
    <s v="CA-2014-165309"/>
    <d v="2014-11-11T00:00:00"/>
    <s v="11/15/2014"/>
    <s v="Standard Class"/>
    <s v="KD-16270"/>
    <x v="30"/>
    <x v="0"/>
    <s v="United States"/>
    <s v="Houston"/>
    <s v="Texas"/>
    <n v="77095"/>
    <x v="2"/>
    <s v="OFF-AR-10003582"/>
    <x v="1"/>
    <x v="6"/>
    <s v="Boston Electric Pencil Sharpener, Model 1818, Charcoal Black"/>
    <n v="67.56"/>
    <n v="3"/>
    <n v="0.2"/>
    <n v="6.7560000000000002"/>
    <n v="2014"/>
    <x v="0"/>
    <s v="Q4"/>
    <n v="0.1"/>
  </r>
  <r>
    <m/>
    <m/>
    <m/>
    <m/>
    <m/>
    <m/>
    <m/>
    <m/>
    <m/>
    <m/>
    <m/>
    <m/>
    <m/>
    <m/>
    <m/>
    <m/>
    <m/>
    <m/>
    <m/>
    <m/>
    <m/>
    <n v="3328"/>
    <s v="CA-2014-165309"/>
    <d v="2014-11-11T00:00:00"/>
    <s v="11/15/2014"/>
    <s v="Standard Class"/>
    <s v="KD-16270"/>
    <x v="30"/>
    <x v="0"/>
    <s v="United States"/>
    <s v="Houston"/>
    <s v="Texas"/>
    <n v="77095"/>
    <x v="2"/>
    <s v="OFF-PA-10003724"/>
    <x v="1"/>
    <x v="10"/>
    <s v="Wirebound Message Book, 4 per Page"/>
    <n v="21.72"/>
    <n v="5"/>
    <n v="0.2"/>
    <n v="7.8734999999999999"/>
    <n v="2014"/>
    <x v="0"/>
    <s v="Q4"/>
    <n v="0.36249999999999999"/>
  </r>
  <r>
    <m/>
    <m/>
    <m/>
    <m/>
    <m/>
    <m/>
    <m/>
    <m/>
    <m/>
    <m/>
    <m/>
    <m/>
    <m/>
    <m/>
    <m/>
    <m/>
    <m/>
    <m/>
    <m/>
    <m/>
    <m/>
    <n v="3329"/>
    <s v="CA-2014-165309"/>
    <d v="2014-11-11T00:00:00"/>
    <s v="11/15/2014"/>
    <s v="Standard Class"/>
    <s v="KD-16270"/>
    <x v="30"/>
    <x v="0"/>
    <s v="United States"/>
    <s v="Houston"/>
    <s v="Texas"/>
    <n v="77095"/>
    <x v="2"/>
    <s v="OFF-PA-10001033"/>
    <x v="1"/>
    <x v="10"/>
    <s v="Xerox 1893"/>
    <n v="262.33600000000001"/>
    <n v="8"/>
    <n v="0.2"/>
    <n v="95.096800000000002"/>
    <n v="2014"/>
    <x v="0"/>
    <s v="Q4"/>
    <n v="0.36249999999999999"/>
  </r>
  <r>
    <m/>
    <m/>
    <m/>
    <m/>
    <m/>
    <m/>
    <m/>
    <m/>
    <m/>
    <m/>
    <m/>
    <m/>
    <m/>
    <m/>
    <m/>
    <m/>
    <m/>
    <m/>
    <m/>
    <m/>
    <m/>
    <n v="3330"/>
    <s v="CA-2014-165309"/>
    <d v="2014-11-11T00:00:00"/>
    <s v="11/15/2014"/>
    <s v="Standard Class"/>
    <s v="KD-16270"/>
    <x v="30"/>
    <x v="0"/>
    <s v="United States"/>
    <s v="Houston"/>
    <s v="Texas"/>
    <n v="77095"/>
    <x v="2"/>
    <s v="TEC-PH-10003505"/>
    <x v="2"/>
    <x v="7"/>
    <s v="Geemarc AmpliPOWER60"/>
    <n v="148.47999999999999"/>
    <n v="2"/>
    <n v="0.2"/>
    <n v="16.704000000000001"/>
    <n v="2014"/>
    <x v="0"/>
    <s v="Q4"/>
    <n v="0.11250000000000002"/>
  </r>
  <r>
    <m/>
    <m/>
    <m/>
    <m/>
    <m/>
    <m/>
    <m/>
    <m/>
    <m/>
    <m/>
    <m/>
    <m/>
    <m/>
    <m/>
    <m/>
    <m/>
    <m/>
    <m/>
    <m/>
    <m/>
    <m/>
    <n v="3331"/>
    <s v="CA-2014-165309"/>
    <d v="2014-11-11T00:00:00"/>
    <s v="11/15/2014"/>
    <s v="Standard Class"/>
    <s v="KD-16270"/>
    <x v="30"/>
    <x v="0"/>
    <s v="United States"/>
    <s v="Houston"/>
    <s v="Texas"/>
    <n v="77095"/>
    <x v="2"/>
    <s v="TEC-PH-10004959"/>
    <x v="2"/>
    <x v="7"/>
    <s v="Classic Ivory Antique Telephone ZL1810"/>
    <n v="241.17599999999999"/>
    <n v="3"/>
    <n v="0.2"/>
    <n v="15.073499999999999"/>
    <n v="2014"/>
    <x v="0"/>
    <s v="Q4"/>
    <n v="6.25E-2"/>
  </r>
  <r>
    <m/>
    <m/>
    <m/>
    <m/>
    <m/>
    <m/>
    <m/>
    <m/>
    <m/>
    <m/>
    <m/>
    <m/>
    <m/>
    <m/>
    <m/>
    <m/>
    <m/>
    <m/>
    <m/>
    <m/>
    <m/>
    <n v="3332"/>
    <s v="CA-2017-122595"/>
    <d v="2017-12-14T00:00:00"/>
    <s v="12/20/2017"/>
    <s v="Standard Class"/>
    <s v="GM-14455"/>
    <x v="39"/>
    <x v="2"/>
    <s v="United States"/>
    <s v="Chicago"/>
    <s v="Illinois"/>
    <n v="60653"/>
    <x v="2"/>
    <s v="TEC-AC-10000474"/>
    <x v="2"/>
    <x v="11"/>
    <s v="Kensington Expert Mouse Optical USB Trackball for PC or Mac"/>
    <n v="227.976"/>
    <n v="3"/>
    <n v="0.2"/>
    <n v="28.497"/>
    <n v="2017"/>
    <x v="4"/>
    <s v="Q4"/>
    <n v="0.125"/>
  </r>
  <r>
    <m/>
    <m/>
    <m/>
    <m/>
    <m/>
    <m/>
    <m/>
    <m/>
    <m/>
    <m/>
    <m/>
    <m/>
    <m/>
    <m/>
    <m/>
    <m/>
    <m/>
    <m/>
    <m/>
    <m/>
    <m/>
    <n v="3333"/>
    <s v="CA-2017-122595"/>
    <d v="2017-12-14T00:00:00"/>
    <s v="12/20/2017"/>
    <s v="Standard Class"/>
    <s v="GM-14455"/>
    <x v="39"/>
    <x v="2"/>
    <s v="United States"/>
    <s v="Chicago"/>
    <s v="Illinois"/>
    <n v="60653"/>
    <x v="2"/>
    <s v="TEC-PH-10003095"/>
    <x v="2"/>
    <x v="7"/>
    <s v="Samsung HM1900 Bluetooth Headset"/>
    <n v="52.68"/>
    <n v="3"/>
    <n v="0.2"/>
    <n v="19.754999999999999"/>
    <n v="2017"/>
    <x v="4"/>
    <s v="Q4"/>
    <n v="0.375"/>
  </r>
  <r>
    <m/>
    <m/>
    <m/>
    <m/>
    <m/>
    <m/>
    <m/>
    <m/>
    <m/>
    <m/>
    <m/>
    <m/>
    <m/>
    <m/>
    <m/>
    <m/>
    <m/>
    <m/>
    <m/>
    <m/>
    <m/>
    <n v="3334"/>
    <s v="CA-2017-122595"/>
    <d v="2017-12-14T00:00:00"/>
    <s v="12/20/2017"/>
    <s v="Standard Class"/>
    <s v="GM-14455"/>
    <x v="39"/>
    <x v="2"/>
    <s v="United States"/>
    <s v="Chicago"/>
    <s v="Illinois"/>
    <n v="60653"/>
    <x v="2"/>
    <s v="FUR-FU-10002963"/>
    <x v="0"/>
    <x v="5"/>
    <s v="Master Caster Door Stop, Gray"/>
    <n v="2.032"/>
    <n v="1"/>
    <n v="0.6"/>
    <n v="-1.3208"/>
    <n v="2017"/>
    <x v="4"/>
    <s v="Q4"/>
    <n v="-0.65"/>
  </r>
  <r>
    <m/>
    <m/>
    <m/>
    <m/>
    <m/>
    <m/>
    <m/>
    <m/>
    <m/>
    <m/>
    <m/>
    <m/>
    <m/>
    <m/>
    <m/>
    <m/>
    <m/>
    <m/>
    <m/>
    <m/>
    <m/>
    <n v="3335"/>
    <s v="US-2017-109253"/>
    <d v="2017-08-21T00:00:00"/>
    <s v="8/22/2017"/>
    <s v="First Class"/>
    <s v="PR-18880"/>
    <x v="701"/>
    <x v="0"/>
    <s v="United States"/>
    <s v="Oakland"/>
    <s v="California"/>
    <n v="94601"/>
    <x v="1"/>
    <s v="OFF-AR-10000203"/>
    <x v="1"/>
    <x v="6"/>
    <s v="Newell 336"/>
    <n v="17.12"/>
    <n v="4"/>
    <n v="0"/>
    <n v="4.9648000000000003"/>
    <n v="2017"/>
    <x v="6"/>
    <s v="Q3"/>
    <n v="0.28999999999999998"/>
  </r>
  <r>
    <m/>
    <m/>
    <m/>
    <m/>
    <m/>
    <m/>
    <m/>
    <m/>
    <m/>
    <m/>
    <m/>
    <m/>
    <m/>
    <m/>
    <m/>
    <m/>
    <m/>
    <m/>
    <m/>
    <m/>
    <m/>
    <n v="3336"/>
    <s v="US-2017-109253"/>
    <d v="2017-08-21T00:00:00"/>
    <s v="8/22/2017"/>
    <s v="First Class"/>
    <s v="PR-18880"/>
    <x v="701"/>
    <x v="0"/>
    <s v="United States"/>
    <s v="Oakland"/>
    <s v="California"/>
    <n v="94601"/>
    <x v="1"/>
    <s v="TEC-PH-10004667"/>
    <x v="2"/>
    <x v="7"/>
    <s v="Cisco 8x8 Inc. 6753i IP Business Phone System"/>
    <n v="431.96800000000002"/>
    <n v="4"/>
    <n v="0.2"/>
    <n v="37.797199999999997"/>
    <n v="2017"/>
    <x v="6"/>
    <s v="Q3"/>
    <n v="8.7499999999999994E-2"/>
  </r>
  <r>
    <m/>
    <m/>
    <m/>
    <m/>
    <m/>
    <m/>
    <m/>
    <m/>
    <m/>
    <m/>
    <m/>
    <m/>
    <m/>
    <m/>
    <m/>
    <m/>
    <m/>
    <m/>
    <m/>
    <m/>
    <m/>
    <n v="3337"/>
    <s v="US-2017-109253"/>
    <d v="2017-08-21T00:00:00"/>
    <s v="8/22/2017"/>
    <s v="First Class"/>
    <s v="PR-18880"/>
    <x v="701"/>
    <x v="0"/>
    <s v="United States"/>
    <s v="Oakland"/>
    <s v="California"/>
    <n v="94601"/>
    <x v="1"/>
    <s v="FUR-FU-10000193"/>
    <x v="0"/>
    <x v="5"/>
    <s v="Tenex Chairmats For Use with Hard Floors"/>
    <n v="129.91999999999999"/>
    <n v="4"/>
    <n v="0"/>
    <n v="10.393599999999999"/>
    <n v="2017"/>
    <x v="6"/>
    <s v="Q3"/>
    <n v="0.08"/>
  </r>
  <r>
    <m/>
    <m/>
    <m/>
    <m/>
    <m/>
    <m/>
    <m/>
    <m/>
    <m/>
    <m/>
    <m/>
    <m/>
    <m/>
    <m/>
    <m/>
    <m/>
    <m/>
    <m/>
    <m/>
    <m/>
    <m/>
    <n v="3338"/>
    <s v="US-2017-109253"/>
    <d v="2017-08-21T00:00:00"/>
    <s v="8/22/2017"/>
    <s v="First Class"/>
    <s v="PR-18880"/>
    <x v="701"/>
    <x v="0"/>
    <s v="United States"/>
    <s v="Oakland"/>
    <s v="California"/>
    <n v="94601"/>
    <x v="1"/>
    <s v="FUR-TA-10001539"/>
    <x v="0"/>
    <x v="3"/>
    <s v="Chromcraft Rectangular Conference Tables"/>
    <n v="568.72799999999995"/>
    <n v="3"/>
    <n v="0.2"/>
    <n v="28.436399999999999"/>
    <n v="2017"/>
    <x v="6"/>
    <s v="Q3"/>
    <n v="0.05"/>
  </r>
  <r>
    <m/>
    <m/>
    <m/>
    <m/>
    <m/>
    <m/>
    <m/>
    <m/>
    <m/>
    <m/>
    <m/>
    <m/>
    <m/>
    <m/>
    <m/>
    <m/>
    <m/>
    <m/>
    <m/>
    <m/>
    <m/>
    <n v="3339"/>
    <s v="US-2017-109253"/>
    <d v="2017-08-21T00:00:00"/>
    <s v="8/22/2017"/>
    <s v="First Class"/>
    <s v="PR-18880"/>
    <x v="701"/>
    <x v="0"/>
    <s v="United States"/>
    <s v="Oakland"/>
    <s v="California"/>
    <n v="94601"/>
    <x v="1"/>
    <s v="OFF-BI-10000962"/>
    <x v="1"/>
    <x v="8"/>
    <s v="Acco Flexible ACCOHIDE Square Ring Data Binder, Dark Blue, 11 1/2&quot; X 14&quot; 7/8&quot;"/>
    <n v="117.14400000000001"/>
    <n v="9"/>
    <n v="0.2"/>
    <n v="42.464700000000001"/>
    <n v="2017"/>
    <x v="6"/>
    <s v="Q3"/>
    <n v="0.36249999999999999"/>
  </r>
  <r>
    <m/>
    <m/>
    <m/>
    <m/>
    <m/>
    <m/>
    <m/>
    <m/>
    <m/>
    <m/>
    <m/>
    <m/>
    <m/>
    <m/>
    <m/>
    <m/>
    <m/>
    <m/>
    <m/>
    <m/>
    <m/>
    <n v="3340"/>
    <s v="US-2017-109253"/>
    <d v="2017-08-21T00:00:00"/>
    <s v="8/22/2017"/>
    <s v="First Class"/>
    <s v="PR-18880"/>
    <x v="701"/>
    <x v="0"/>
    <s v="United States"/>
    <s v="Oakland"/>
    <s v="California"/>
    <n v="94601"/>
    <x v="1"/>
    <s v="OFF-AP-10002867"/>
    <x v="1"/>
    <x v="9"/>
    <s v="Fellowes Command Center 5-outlet power strip"/>
    <n v="203.52"/>
    <n v="3"/>
    <n v="0"/>
    <n v="54.950400000000002"/>
    <n v="2017"/>
    <x v="6"/>
    <s v="Q3"/>
    <n v="0.27"/>
  </r>
  <r>
    <m/>
    <m/>
    <m/>
    <m/>
    <m/>
    <m/>
    <m/>
    <m/>
    <m/>
    <m/>
    <m/>
    <m/>
    <m/>
    <m/>
    <m/>
    <m/>
    <m/>
    <m/>
    <m/>
    <m/>
    <m/>
    <n v="3341"/>
    <s v="US-2017-109253"/>
    <d v="2017-08-21T00:00:00"/>
    <s v="8/22/2017"/>
    <s v="First Class"/>
    <s v="PR-18880"/>
    <x v="701"/>
    <x v="0"/>
    <s v="United States"/>
    <s v="Oakland"/>
    <s v="California"/>
    <n v="94601"/>
    <x v="1"/>
    <s v="OFF-LA-10001158"/>
    <x v="1"/>
    <x v="2"/>
    <s v="Avery Address/Shipping Labels for Typewriters, 4&quot; x 2&quot;"/>
    <n v="51.75"/>
    <n v="5"/>
    <n v="0"/>
    <n v="24.84"/>
    <n v="2017"/>
    <x v="6"/>
    <s v="Q3"/>
    <n v="0.48"/>
  </r>
  <r>
    <m/>
    <m/>
    <m/>
    <m/>
    <m/>
    <m/>
    <m/>
    <m/>
    <m/>
    <m/>
    <m/>
    <m/>
    <m/>
    <m/>
    <m/>
    <m/>
    <m/>
    <m/>
    <m/>
    <m/>
    <m/>
    <n v="3342"/>
    <s v="CA-2016-145982"/>
    <d v="2016-08-27T00:00:00"/>
    <d v="2016-01-09T00:00:00"/>
    <s v="Second Class"/>
    <s v="TB-21055"/>
    <x v="26"/>
    <x v="0"/>
    <s v="United States"/>
    <s v="Quincy"/>
    <s v="Massachusetts"/>
    <n v="2169"/>
    <x v="3"/>
    <s v="OFF-PA-10000675"/>
    <x v="1"/>
    <x v="10"/>
    <s v="Xerox 1919"/>
    <n v="122.97"/>
    <n v="3"/>
    <n v="0"/>
    <n v="60.255299999999998"/>
    <n v="2016"/>
    <x v="6"/>
    <s v="Q3"/>
    <n v="0.49"/>
  </r>
  <r>
    <m/>
    <m/>
    <m/>
    <m/>
    <m/>
    <m/>
    <m/>
    <m/>
    <m/>
    <m/>
    <m/>
    <m/>
    <m/>
    <m/>
    <m/>
    <m/>
    <m/>
    <m/>
    <m/>
    <m/>
    <m/>
    <n v="3343"/>
    <s v="CA-2016-145982"/>
    <d v="2016-08-27T00:00:00"/>
    <d v="2016-01-09T00:00:00"/>
    <s v="Second Class"/>
    <s v="TB-21055"/>
    <x v="26"/>
    <x v="0"/>
    <s v="United States"/>
    <s v="Quincy"/>
    <s v="Massachusetts"/>
    <n v="2169"/>
    <x v="3"/>
    <s v="FUR-TA-10001307"/>
    <x v="0"/>
    <x v="3"/>
    <s v="SAFCO PlanMaster Heigh-Adjustable Drafting Table Base, 43w x 30d x 30-37h, Black"/>
    <n v="244.61500000000001"/>
    <n v="1"/>
    <n v="0.3"/>
    <n v="20.966999999999999"/>
    <n v="2016"/>
    <x v="6"/>
    <s v="Q3"/>
    <n v="8.5714285714285701E-2"/>
  </r>
  <r>
    <m/>
    <m/>
    <m/>
    <m/>
    <m/>
    <m/>
    <m/>
    <m/>
    <m/>
    <m/>
    <m/>
    <m/>
    <m/>
    <m/>
    <m/>
    <m/>
    <m/>
    <m/>
    <m/>
    <m/>
    <m/>
    <n v="3344"/>
    <s v="CA-2016-145982"/>
    <d v="2016-08-27T00:00:00"/>
    <d v="2016-01-09T00:00:00"/>
    <s v="Second Class"/>
    <s v="TB-21055"/>
    <x v="26"/>
    <x v="0"/>
    <s v="United States"/>
    <s v="Quincy"/>
    <s v="Massachusetts"/>
    <n v="2169"/>
    <x v="3"/>
    <s v="TEC-PH-10000011"/>
    <x v="2"/>
    <x v="7"/>
    <s v="PureGear Roll-On Screen Protector"/>
    <n v="59.97"/>
    <n v="3"/>
    <n v="0"/>
    <n v="28.785599999999999"/>
    <n v="2016"/>
    <x v="6"/>
    <s v="Q3"/>
    <n v="0.48"/>
  </r>
  <r>
    <m/>
    <m/>
    <m/>
    <m/>
    <m/>
    <m/>
    <m/>
    <m/>
    <m/>
    <m/>
    <m/>
    <m/>
    <m/>
    <m/>
    <m/>
    <m/>
    <m/>
    <m/>
    <m/>
    <m/>
    <m/>
    <n v="3345"/>
    <s v="CA-2016-145982"/>
    <d v="2016-08-27T00:00:00"/>
    <d v="2016-01-09T00:00:00"/>
    <s v="Second Class"/>
    <s v="TB-21055"/>
    <x v="26"/>
    <x v="0"/>
    <s v="United States"/>
    <s v="Quincy"/>
    <s v="Massachusetts"/>
    <n v="2169"/>
    <x v="3"/>
    <s v="OFF-PA-10002666"/>
    <x v="1"/>
    <x v="10"/>
    <s v="Southworth 25% Cotton Linen-Finish Paper &amp; Envelopes"/>
    <n v="81.540000000000006"/>
    <n v="9"/>
    <n v="0"/>
    <n v="36.692999999999998"/>
    <n v="2016"/>
    <x v="6"/>
    <s v="Q3"/>
    <n v="0.44999999999999996"/>
  </r>
  <r>
    <m/>
    <m/>
    <m/>
    <m/>
    <m/>
    <m/>
    <m/>
    <m/>
    <m/>
    <m/>
    <m/>
    <m/>
    <m/>
    <m/>
    <m/>
    <m/>
    <m/>
    <m/>
    <m/>
    <m/>
    <m/>
    <n v="3346"/>
    <s v="CA-2016-145982"/>
    <d v="2016-08-27T00:00:00"/>
    <d v="2016-01-09T00:00:00"/>
    <s v="Second Class"/>
    <s v="TB-21055"/>
    <x v="26"/>
    <x v="0"/>
    <s v="United States"/>
    <s v="Quincy"/>
    <s v="Massachusetts"/>
    <n v="2169"/>
    <x v="3"/>
    <s v="OFF-FA-10000735"/>
    <x v="1"/>
    <x v="13"/>
    <s v="Staples"/>
    <n v="11.68"/>
    <n v="4"/>
    <n v="0"/>
    <n v="5.2560000000000002"/>
    <n v="2016"/>
    <x v="6"/>
    <s v="Q3"/>
    <n v="0.45"/>
  </r>
  <r>
    <m/>
    <m/>
    <m/>
    <m/>
    <m/>
    <m/>
    <m/>
    <m/>
    <m/>
    <m/>
    <m/>
    <m/>
    <m/>
    <m/>
    <m/>
    <m/>
    <m/>
    <m/>
    <m/>
    <m/>
    <m/>
    <n v="3347"/>
    <s v="CA-2016-145982"/>
    <d v="2016-08-27T00:00:00"/>
    <d v="2016-01-09T00:00:00"/>
    <s v="Second Class"/>
    <s v="TB-21055"/>
    <x v="26"/>
    <x v="0"/>
    <s v="United States"/>
    <s v="Quincy"/>
    <s v="Massachusetts"/>
    <n v="2169"/>
    <x v="3"/>
    <s v="OFF-BI-10000174"/>
    <x v="1"/>
    <x v="8"/>
    <s v="Wilson Jones Clip &amp; Carry Folder Binder Tool for Ring Binders, Clear"/>
    <n v="29"/>
    <n v="5"/>
    <n v="0"/>
    <n v="13.92"/>
    <n v="2016"/>
    <x v="6"/>
    <s v="Q3"/>
    <n v="0.48"/>
  </r>
  <r>
    <m/>
    <m/>
    <m/>
    <m/>
    <m/>
    <m/>
    <m/>
    <m/>
    <m/>
    <m/>
    <m/>
    <m/>
    <m/>
    <m/>
    <m/>
    <m/>
    <m/>
    <m/>
    <m/>
    <m/>
    <m/>
    <n v="3348"/>
    <s v="CA-2015-112014"/>
    <d v="2015-08-13T00:00:00"/>
    <s v="8/20/2015"/>
    <s v="Standard Class"/>
    <s v="ON-18715"/>
    <x v="21"/>
    <x v="1"/>
    <s v="United States"/>
    <s v="Yucaipa"/>
    <s v="California"/>
    <n v="92399"/>
    <x v="1"/>
    <s v="OFF-AR-10003156"/>
    <x v="1"/>
    <x v="6"/>
    <s v="50 Colored Long Pencils"/>
    <n v="50.8"/>
    <n v="5"/>
    <n v="0"/>
    <n v="13.208"/>
    <n v="2015"/>
    <x v="6"/>
    <s v="Q3"/>
    <n v="0.26"/>
  </r>
  <r>
    <m/>
    <m/>
    <m/>
    <m/>
    <m/>
    <m/>
    <m/>
    <m/>
    <m/>
    <m/>
    <m/>
    <m/>
    <m/>
    <m/>
    <m/>
    <m/>
    <m/>
    <m/>
    <m/>
    <m/>
    <m/>
    <n v="3349"/>
    <s v="CA-2017-154732"/>
    <d v="2017-11-05T00:00:00"/>
    <d v="2017-07-11T00:00:00"/>
    <s v="First Class"/>
    <s v="AH-10195"/>
    <x v="124"/>
    <x v="1"/>
    <s v="United States"/>
    <s v="Chicago"/>
    <s v="Illinois"/>
    <n v="60623"/>
    <x v="2"/>
    <s v="OFF-BI-10000474"/>
    <x v="1"/>
    <x v="8"/>
    <s v="Avery Recycled Flexi-View Covers for Binding Systems"/>
    <n v="16.03"/>
    <n v="5"/>
    <n v="0.8"/>
    <n v="-25.648"/>
    <n v="2017"/>
    <x v="0"/>
    <s v="Q4"/>
    <n v="-1.5999999999999999"/>
  </r>
  <r>
    <m/>
    <m/>
    <m/>
    <m/>
    <m/>
    <m/>
    <m/>
    <m/>
    <m/>
    <m/>
    <m/>
    <m/>
    <m/>
    <m/>
    <m/>
    <m/>
    <m/>
    <m/>
    <m/>
    <m/>
    <m/>
    <n v="3350"/>
    <s v="US-2016-157308"/>
    <d v="2016-08-17T00:00:00"/>
    <s v="8/21/2016"/>
    <s v="Standard Class"/>
    <s v="NM-18520"/>
    <x v="392"/>
    <x v="0"/>
    <s v="United States"/>
    <s v="Seattle"/>
    <s v="Washington"/>
    <n v="98105"/>
    <x v="1"/>
    <s v="OFF-BI-10003712"/>
    <x v="1"/>
    <x v="8"/>
    <s v="Acco Pressboard Covers with Storage Hooks, 14 7/8&quot; x 11&quot;, Light Blue"/>
    <n v="15.712"/>
    <n v="4"/>
    <n v="0.2"/>
    <n v="5.6955999999999998"/>
    <n v="2016"/>
    <x v="6"/>
    <s v="Q3"/>
    <n v="0.36249999999999999"/>
  </r>
  <r>
    <m/>
    <m/>
    <m/>
    <m/>
    <m/>
    <m/>
    <m/>
    <m/>
    <m/>
    <m/>
    <m/>
    <m/>
    <m/>
    <m/>
    <m/>
    <m/>
    <m/>
    <m/>
    <m/>
    <m/>
    <m/>
    <n v="3351"/>
    <s v="CA-2016-147536"/>
    <d v="2016-12-26T00:00:00"/>
    <s v="12/31/2016"/>
    <s v="Standard Class"/>
    <s v="AR-10510"/>
    <x v="239"/>
    <x v="0"/>
    <s v="United States"/>
    <s v="New York City"/>
    <s v="New York"/>
    <n v="10024"/>
    <x v="3"/>
    <s v="TEC-AC-10003280"/>
    <x v="2"/>
    <x v="11"/>
    <s v="Belkin F8E887 USB Wired Ergonomic Keyboard"/>
    <n v="89.97"/>
    <n v="3"/>
    <n v="0"/>
    <n v="18.893699999999999"/>
    <n v="2016"/>
    <x v="4"/>
    <s v="Q4"/>
    <n v="0.21"/>
  </r>
  <r>
    <m/>
    <m/>
    <m/>
    <m/>
    <m/>
    <m/>
    <m/>
    <m/>
    <m/>
    <m/>
    <m/>
    <m/>
    <m/>
    <m/>
    <m/>
    <m/>
    <m/>
    <m/>
    <m/>
    <m/>
    <m/>
    <n v="3352"/>
    <s v="US-2014-134733"/>
    <d v="2014-09-23T00:00:00"/>
    <s v="9/28/2014"/>
    <s v="Standard Class"/>
    <s v="BM-11650"/>
    <x v="312"/>
    <x v="1"/>
    <s v="United States"/>
    <s v="San Diego"/>
    <s v="California"/>
    <n v="92037"/>
    <x v="1"/>
    <s v="FUR-BO-10002916"/>
    <x v="0"/>
    <x v="0"/>
    <s v="Rush Hierlooms Collection 1&quot; Thick Stackable Bookcases"/>
    <n v="435.99900000000002"/>
    <n v="3"/>
    <n v="0.15"/>
    <n v="20.517600000000002"/>
    <n v="2014"/>
    <x v="8"/>
    <s v="Q3"/>
    <n v="4.7058823529411764E-2"/>
  </r>
  <r>
    <m/>
    <m/>
    <m/>
    <m/>
    <m/>
    <m/>
    <m/>
    <m/>
    <m/>
    <m/>
    <m/>
    <m/>
    <m/>
    <m/>
    <m/>
    <m/>
    <m/>
    <m/>
    <m/>
    <m/>
    <m/>
    <n v="3353"/>
    <s v="US-2014-134733"/>
    <d v="2014-09-23T00:00:00"/>
    <s v="9/28/2014"/>
    <s v="Standard Class"/>
    <s v="BM-11650"/>
    <x v="312"/>
    <x v="1"/>
    <s v="United States"/>
    <s v="San Diego"/>
    <s v="California"/>
    <n v="92037"/>
    <x v="1"/>
    <s v="TEC-PH-10002726"/>
    <x v="2"/>
    <x v="7"/>
    <s v="netTALK DUO VoIP Telephone Service"/>
    <n v="83.983999999999995"/>
    <n v="2"/>
    <n v="0.2"/>
    <n v="31.494"/>
    <n v="2014"/>
    <x v="8"/>
    <s v="Q3"/>
    <n v="0.375"/>
  </r>
  <r>
    <m/>
    <m/>
    <m/>
    <m/>
    <m/>
    <m/>
    <m/>
    <m/>
    <m/>
    <m/>
    <m/>
    <m/>
    <m/>
    <m/>
    <m/>
    <m/>
    <m/>
    <m/>
    <m/>
    <m/>
    <m/>
    <n v="3354"/>
    <s v="US-2014-150434"/>
    <d v="2014-07-19T00:00:00"/>
    <s v="7/24/2014"/>
    <s v="Standard Class"/>
    <s v="CA-12310"/>
    <x v="119"/>
    <x v="1"/>
    <s v="United States"/>
    <s v="Bristol"/>
    <s v="Connecticut"/>
    <n v="6010"/>
    <x v="3"/>
    <s v="TEC-PH-10000895"/>
    <x v="2"/>
    <x v="7"/>
    <s v="Polycom VVX 310 VoIP phone"/>
    <n v="359.98"/>
    <n v="2"/>
    <n v="0"/>
    <n v="93.594800000000006"/>
    <n v="2014"/>
    <x v="7"/>
    <s v="Q3"/>
    <n v="0.26"/>
  </r>
  <r>
    <m/>
    <m/>
    <m/>
    <m/>
    <m/>
    <m/>
    <m/>
    <m/>
    <m/>
    <m/>
    <m/>
    <m/>
    <m/>
    <m/>
    <m/>
    <m/>
    <m/>
    <m/>
    <m/>
    <m/>
    <m/>
    <n v="3355"/>
    <s v="US-2014-150434"/>
    <d v="2014-07-19T00:00:00"/>
    <s v="7/24/2014"/>
    <s v="Standard Class"/>
    <s v="CA-12310"/>
    <x v="119"/>
    <x v="1"/>
    <s v="United States"/>
    <s v="Bristol"/>
    <s v="Connecticut"/>
    <n v="6010"/>
    <x v="3"/>
    <s v="FUR-TA-10004152"/>
    <x v="0"/>
    <x v="3"/>
    <s v="Barricks 18&quot; x 48&quot; Non-Folding Utility Table with Bottom Storage Shelf"/>
    <n v="70.56"/>
    <n v="1"/>
    <n v="0.3"/>
    <n v="-4.032"/>
    <n v="2014"/>
    <x v="7"/>
    <s v="Q3"/>
    <n v="-5.7142857142857141E-2"/>
  </r>
  <r>
    <m/>
    <m/>
    <m/>
    <m/>
    <m/>
    <m/>
    <m/>
    <m/>
    <m/>
    <m/>
    <m/>
    <m/>
    <m/>
    <m/>
    <m/>
    <m/>
    <m/>
    <m/>
    <m/>
    <m/>
    <m/>
    <n v="3356"/>
    <s v="US-2014-150434"/>
    <d v="2014-07-19T00:00:00"/>
    <s v="7/24/2014"/>
    <s v="Standard Class"/>
    <s v="CA-12310"/>
    <x v="119"/>
    <x v="1"/>
    <s v="United States"/>
    <s v="Bristol"/>
    <s v="Connecticut"/>
    <n v="6010"/>
    <x v="3"/>
    <s v="OFF-BI-10003694"/>
    <x v="1"/>
    <x v="8"/>
    <s v="Avery 3 1/2&quot; Diskette Storage Pages, 10/Pack"/>
    <n v="20.88"/>
    <n v="2"/>
    <n v="0"/>
    <n v="9.6047999999999991"/>
    <n v="2014"/>
    <x v="7"/>
    <s v="Q3"/>
    <n v="0.45999999999999996"/>
  </r>
  <r>
    <m/>
    <m/>
    <m/>
    <m/>
    <m/>
    <m/>
    <m/>
    <m/>
    <m/>
    <m/>
    <m/>
    <m/>
    <m/>
    <m/>
    <m/>
    <m/>
    <m/>
    <m/>
    <m/>
    <m/>
    <m/>
    <n v="3357"/>
    <s v="US-2014-150434"/>
    <d v="2014-07-19T00:00:00"/>
    <s v="7/24/2014"/>
    <s v="Standard Class"/>
    <s v="CA-12310"/>
    <x v="119"/>
    <x v="1"/>
    <s v="United States"/>
    <s v="Bristol"/>
    <s v="Connecticut"/>
    <n v="6010"/>
    <x v="3"/>
    <s v="OFF-BI-10002160"/>
    <x v="1"/>
    <x v="8"/>
    <s v="Acco Hanging Data Binders"/>
    <n v="3.81"/>
    <n v="1"/>
    <n v="0"/>
    <n v="1.8288"/>
    <n v="2014"/>
    <x v="7"/>
    <s v="Q3"/>
    <n v="0.48"/>
  </r>
  <r>
    <m/>
    <m/>
    <m/>
    <m/>
    <m/>
    <m/>
    <m/>
    <m/>
    <m/>
    <m/>
    <m/>
    <m/>
    <m/>
    <m/>
    <m/>
    <m/>
    <m/>
    <m/>
    <m/>
    <m/>
    <m/>
    <n v="3358"/>
    <s v="CA-2017-100335"/>
    <d v="2017-09-07T00:00:00"/>
    <s v="9/13/2017"/>
    <s v="Standard Class"/>
    <s v="NF-18595"/>
    <x v="376"/>
    <x v="2"/>
    <s v="United States"/>
    <s v="Chicago"/>
    <s v="Illinois"/>
    <n v="60610"/>
    <x v="2"/>
    <s v="OFF-PA-10001685"/>
    <x v="1"/>
    <x v="10"/>
    <s v="Easy-staple paper"/>
    <n v="73.007999999999996"/>
    <n v="9"/>
    <n v="0.2"/>
    <n v="26.465399999999999"/>
    <n v="2017"/>
    <x v="8"/>
    <s v="Q3"/>
    <n v="0.36249999999999999"/>
  </r>
  <r>
    <m/>
    <m/>
    <m/>
    <m/>
    <m/>
    <m/>
    <m/>
    <m/>
    <m/>
    <m/>
    <m/>
    <m/>
    <m/>
    <m/>
    <m/>
    <m/>
    <m/>
    <m/>
    <m/>
    <m/>
    <m/>
    <n v="3359"/>
    <s v="CA-2016-139234"/>
    <d v="2016-05-06T00:00:00"/>
    <d v="2016-10-05T00:00:00"/>
    <s v="Standard Class"/>
    <s v="AF-10870"/>
    <x v="578"/>
    <x v="0"/>
    <s v="United States"/>
    <s v="Chicago"/>
    <s v="Illinois"/>
    <n v="60610"/>
    <x v="2"/>
    <s v="OFF-BI-10000773"/>
    <x v="1"/>
    <x v="8"/>
    <s v="Insertable Tab Post Binder Dividers"/>
    <n v="3.2080000000000002"/>
    <n v="2"/>
    <n v="0.8"/>
    <n v="-5.2931999999999997"/>
    <n v="2016"/>
    <x v="5"/>
    <s v="Q2"/>
    <n v="-1.65"/>
  </r>
  <r>
    <m/>
    <m/>
    <m/>
    <m/>
    <m/>
    <m/>
    <m/>
    <m/>
    <m/>
    <m/>
    <m/>
    <m/>
    <m/>
    <m/>
    <m/>
    <m/>
    <m/>
    <m/>
    <m/>
    <m/>
    <m/>
    <n v="3360"/>
    <s v="CA-2016-139234"/>
    <d v="2016-05-06T00:00:00"/>
    <d v="2016-10-05T00:00:00"/>
    <s v="Standard Class"/>
    <s v="AF-10870"/>
    <x v="578"/>
    <x v="0"/>
    <s v="United States"/>
    <s v="Chicago"/>
    <s v="Illinois"/>
    <n v="60610"/>
    <x v="2"/>
    <s v="TEC-AC-10004510"/>
    <x v="2"/>
    <x v="11"/>
    <s v="Logitech Desktop MK120 Mouse and keyboard Combo"/>
    <n v="26.175999999999998"/>
    <n v="2"/>
    <n v="0.2"/>
    <n v="-3.2719999999999998"/>
    <n v="2016"/>
    <x v="5"/>
    <s v="Q2"/>
    <n v="-0.125"/>
  </r>
  <r>
    <m/>
    <m/>
    <m/>
    <m/>
    <m/>
    <m/>
    <m/>
    <m/>
    <m/>
    <m/>
    <m/>
    <m/>
    <m/>
    <m/>
    <m/>
    <m/>
    <m/>
    <m/>
    <m/>
    <m/>
    <m/>
    <n v="3361"/>
    <s v="US-2015-142020"/>
    <d v="2015-06-04T00:00:00"/>
    <d v="2015-08-06T00:00:00"/>
    <s v="Second Class"/>
    <s v="TC-21535"/>
    <x v="426"/>
    <x v="2"/>
    <s v="United States"/>
    <s v="New York City"/>
    <s v="New York"/>
    <n v="10024"/>
    <x v="3"/>
    <s v="OFF-PA-10004569"/>
    <x v="1"/>
    <x v="10"/>
    <s v="Wirebound Message Books, Two 4 1/4&quot; x 5&quot; Forms per Page"/>
    <n v="30.44"/>
    <n v="4"/>
    <n v="0"/>
    <n v="14.306800000000001"/>
    <n v="2015"/>
    <x v="1"/>
    <s v="Q2"/>
    <n v="0.47000000000000003"/>
  </r>
  <r>
    <m/>
    <m/>
    <m/>
    <m/>
    <m/>
    <m/>
    <m/>
    <m/>
    <m/>
    <m/>
    <m/>
    <m/>
    <m/>
    <m/>
    <m/>
    <m/>
    <m/>
    <m/>
    <m/>
    <m/>
    <m/>
    <n v="3362"/>
    <s v="US-2015-142020"/>
    <d v="2015-06-04T00:00:00"/>
    <d v="2015-08-06T00:00:00"/>
    <s v="Second Class"/>
    <s v="TC-21535"/>
    <x v="426"/>
    <x v="2"/>
    <s v="United States"/>
    <s v="New York City"/>
    <s v="New York"/>
    <n v="10024"/>
    <x v="3"/>
    <s v="FUR-FU-10000672"/>
    <x v="0"/>
    <x v="5"/>
    <s v="Executive Impressions 10&quot; Spectator Wall Clock"/>
    <n v="35.28"/>
    <n v="3"/>
    <n v="0"/>
    <n v="11.995200000000001"/>
    <n v="2015"/>
    <x v="1"/>
    <s v="Q2"/>
    <n v="0.34"/>
  </r>
  <r>
    <m/>
    <m/>
    <m/>
    <m/>
    <m/>
    <m/>
    <m/>
    <m/>
    <m/>
    <m/>
    <m/>
    <m/>
    <m/>
    <m/>
    <m/>
    <m/>
    <m/>
    <m/>
    <m/>
    <m/>
    <m/>
    <n v="3363"/>
    <s v="CA-2015-139962"/>
    <d v="2015-12-13T00:00:00"/>
    <s v="12/20/2015"/>
    <s v="Standard Class"/>
    <s v="Dp-13240"/>
    <x v="656"/>
    <x v="2"/>
    <s v="United States"/>
    <s v="Revere"/>
    <s v="Massachusetts"/>
    <n v="2151"/>
    <x v="3"/>
    <s v="OFF-PA-10004451"/>
    <x v="1"/>
    <x v="10"/>
    <s v="Xerox 222"/>
    <n v="19.440000000000001"/>
    <n v="3"/>
    <n v="0"/>
    <n v="9.3312000000000008"/>
    <n v="2015"/>
    <x v="4"/>
    <s v="Q4"/>
    <n v="0.48000000000000004"/>
  </r>
  <r>
    <m/>
    <m/>
    <m/>
    <m/>
    <m/>
    <m/>
    <m/>
    <m/>
    <m/>
    <m/>
    <m/>
    <m/>
    <m/>
    <m/>
    <m/>
    <m/>
    <m/>
    <m/>
    <m/>
    <m/>
    <m/>
    <n v="3364"/>
    <s v="CA-2015-139962"/>
    <d v="2015-12-13T00:00:00"/>
    <s v="12/20/2015"/>
    <s v="Standard Class"/>
    <s v="Dp-13240"/>
    <x v="656"/>
    <x v="2"/>
    <s v="United States"/>
    <s v="Revere"/>
    <s v="Massachusetts"/>
    <n v="2151"/>
    <x v="3"/>
    <s v="OFF-BI-10004738"/>
    <x v="1"/>
    <x v="8"/>
    <s v="Flexible Leather- Look Classic Collection Ring Binder"/>
    <n v="37.880000000000003"/>
    <n v="2"/>
    <n v="0"/>
    <n v="18.940000000000001"/>
    <n v="2015"/>
    <x v="4"/>
    <s v="Q4"/>
    <n v="0.5"/>
  </r>
  <r>
    <m/>
    <m/>
    <m/>
    <m/>
    <m/>
    <m/>
    <m/>
    <m/>
    <m/>
    <m/>
    <m/>
    <m/>
    <m/>
    <m/>
    <m/>
    <m/>
    <m/>
    <m/>
    <m/>
    <m/>
    <m/>
    <n v="3365"/>
    <s v="CA-2016-130050"/>
    <d v="2016-07-16T00:00:00"/>
    <s v="7/18/2016"/>
    <s v="Second Class"/>
    <s v="MC-17425"/>
    <x v="466"/>
    <x v="1"/>
    <s v="United States"/>
    <s v="Houston"/>
    <s v="Texas"/>
    <n v="77036"/>
    <x v="2"/>
    <s v="FUR-FU-10001940"/>
    <x v="0"/>
    <x v="5"/>
    <s v="Staple-based wall hangings"/>
    <n v="9.5519999999999996"/>
    <n v="3"/>
    <n v="0.6"/>
    <n v="-3.8208000000000002"/>
    <n v="2016"/>
    <x v="7"/>
    <s v="Q3"/>
    <n v="-0.4"/>
  </r>
  <r>
    <m/>
    <m/>
    <m/>
    <m/>
    <m/>
    <m/>
    <m/>
    <m/>
    <m/>
    <m/>
    <m/>
    <m/>
    <m/>
    <m/>
    <m/>
    <m/>
    <m/>
    <m/>
    <m/>
    <m/>
    <m/>
    <n v="3366"/>
    <s v="CA-2014-115161"/>
    <d v="2014-01-31T00:00:00"/>
    <d v="2014-02-02T00:00:00"/>
    <s v="First Class"/>
    <s v="LC-17050"/>
    <x v="702"/>
    <x v="0"/>
    <s v="United States"/>
    <s v="Mission Viejo"/>
    <s v="California"/>
    <n v="92691"/>
    <x v="1"/>
    <s v="FUR-BO-10003966"/>
    <x v="0"/>
    <x v="0"/>
    <s v="Sauder Facets Collection Library, Sky Alder Finish"/>
    <n v="290.666"/>
    <n v="2"/>
    <n v="0.15"/>
    <n v="3.4196"/>
    <n v="2014"/>
    <x v="9"/>
    <s v="Q1"/>
    <n v="1.1764705882352941E-2"/>
  </r>
  <r>
    <m/>
    <m/>
    <m/>
    <m/>
    <m/>
    <m/>
    <m/>
    <m/>
    <m/>
    <m/>
    <m/>
    <m/>
    <m/>
    <m/>
    <m/>
    <m/>
    <m/>
    <m/>
    <m/>
    <m/>
    <m/>
    <n v="3367"/>
    <s v="CA-2014-165379"/>
    <d v="2014-07-09T00:00:00"/>
    <s v="7/15/2014"/>
    <s v="Standard Class"/>
    <s v="BM-11650"/>
    <x v="312"/>
    <x v="1"/>
    <s v="United States"/>
    <s v="Dallas"/>
    <s v="Texas"/>
    <n v="75217"/>
    <x v="2"/>
    <s v="OFF-PA-10003072"/>
    <x v="1"/>
    <x v="10"/>
    <s v="Eureka Recycled Copy Paper 8 1/2&quot; x 11&quot;, Ream"/>
    <n v="10.368"/>
    <n v="2"/>
    <n v="0.2"/>
    <n v="3.6288"/>
    <n v="2014"/>
    <x v="7"/>
    <s v="Q3"/>
    <n v="0.35"/>
  </r>
  <r>
    <m/>
    <m/>
    <m/>
    <m/>
    <m/>
    <m/>
    <m/>
    <m/>
    <m/>
    <m/>
    <m/>
    <m/>
    <m/>
    <m/>
    <m/>
    <m/>
    <m/>
    <m/>
    <m/>
    <m/>
    <m/>
    <n v="3368"/>
    <s v="CA-2014-165379"/>
    <d v="2014-07-09T00:00:00"/>
    <s v="7/15/2014"/>
    <s v="Standard Class"/>
    <s v="BM-11650"/>
    <x v="312"/>
    <x v="1"/>
    <s v="United States"/>
    <s v="Dallas"/>
    <s v="Texas"/>
    <n v="75217"/>
    <x v="2"/>
    <s v="OFF-PA-10002245"/>
    <x v="1"/>
    <x v="10"/>
    <s v="Xerox 1895"/>
    <n v="14.352"/>
    <n v="3"/>
    <n v="0.2"/>
    <n v="4.4850000000000003"/>
    <n v="2014"/>
    <x v="7"/>
    <s v="Q3"/>
    <n v="0.3125"/>
  </r>
  <r>
    <m/>
    <m/>
    <m/>
    <m/>
    <m/>
    <m/>
    <m/>
    <m/>
    <m/>
    <m/>
    <m/>
    <m/>
    <m/>
    <m/>
    <m/>
    <m/>
    <m/>
    <m/>
    <m/>
    <m/>
    <m/>
    <n v="3369"/>
    <s v="CA-2015-115511"/>
    <d v="2015-11-21T00:00:00"/>
    <s v="11/25/2015"/>
    <s v="Standard Class"/>
    <s v="NW-18400"/>
    <x v="508"/>
    <x v="0"/>
    <s v="United States"/>
    <s v="Las Vegas"/>
    <s v="Nevada"/>
    <n v="89115"/>
    <x v="1"/>
    <s v="FUR-BO-10002598"/>
    <x v="0"/>
    <x v="0"/>
    <s v="Hon Metal Bookcases, Putty"/>
    <n v="141.96"/>
    <n v="2"/>
    <n v="0"/>
    <n v="41.168399999999998"/>
    <n v="2015"/>
    <x v="0"/>
    <s v="Q4"/>
    <n v="0.28999999999999998"/>
  </r>
  <r>
    <m/>
    <m/>
    <m/>
    <m/>
    <m/>
    <m/>
    <m/>
    <m/>
    <m/>
    <m/>
    <m/>
    <m/>
    <m/>
    <m/>
    <m/>
    <m/>
    <m/>
    <m/>
    <m/>
    <m/>
    <m/>
    <n v="3370"/>
    <s v="CA-2015-115511"/>
    <d v="2015-11-21T00:00:00"/>
    <s v="11/25/2015"/>
    <s v="Standard Class"/>
    <s v="NW-18400"/>
    <x v="508"/>
    <x v="0"/>
    <s v="United States"/>
    <s v="Las Vegas"/>
    <s v="Nevada"/>
    <n v="89115"/>
    <x v="1"/>
    <s v="OFF-BI-10002225"/>
    <x v="1"/>
    <x v="8"/>
    <s v="Square Ring Data Binders, Rigid 75 Pt. Covers, 11&quot; x 14-7/8&quot;"/>
    <n v="66.048000000000002"/>
    <n v="4"/>
    <n v="0.2"/>
    <n v="23.116800000000001"/>
    <n v="2015"/>
    <x v="0"/>
    <s v="Q4"/>
    <n v="0.35000000000000003"/>
  </r>
  <r>
    <m/>
    <m/>
    <m/>
    <m/>
    <m/>
    <m/>
    <m/>
    <m/>
    <m/>
    <m/>
    <m/>
    <m/>
    <m/>
    <m/>
    <m/>
    <m/>
    <m/>
    <m/>
    <m/>
    <m/>
    <m/>
    <n v="3371"/>
    <s v="CA-2016-134887"/>
    <d v="2016-03-25T00:00:00"/>
    <s v="3/25/2016"/>
    <s v="Same Day"/>
    <s v="TB-21280"/>
    <x v="509"/>
    <x v="0"/>
    <s v="United States"/>
    <s v="Norman"/>
    <s v="Oklahoma"/>
    <n v="73071"/>
    <x v="2"/>
    <s v="TEC-AC-10003832"/>
    <x v="2"/>
    <x v="11"/>
    <s v="Logitech P710e Mobile Speakerphone"/>
    <n v="1287.45"/>
    <n v="5"/>
    <n v="0"/>
    <n v="244.6155"/>
    <n v="2016"/>
    <x v="10"/>
    <s v="Q1"/>
    <n v="0.19"/>
  </r>
  <r>
    <m/>
    <m/>
    <m/>
    <m/>
    <m/>
    <m/>
    <m/>
    <m/>
    <m/>
    <m/>
    <m/>
    <m/>
    <m/>
    <m/>
    <m/>
    <m/>
    <m/>
    <m/>
    <m/>
    <m/>
    <m/>
    <n v="3372"/>
    <s v="CA-2017-123778"/>
    <d v="2017-09-23T00:00:00"/>
    <s v="9/30/2017"/>
    <s v="Standard Class"/>
    <s v="BS-11755"/>
    <x v="94"/>
    <x v="0"/>
    <s v="United States"/>
    <s v="San Francisco"/>
    <s v="California"/>
    <n v="94122"/>
    <x v="1"/>
    <s v="OFF-BI-10000822"/>
    <x v="1"/>
    <x v="8"/>
    <s v="Acco PRESSTEX Data Binder with Storage Hooks, Light Blue, 9 1/2&quot; X 11&quot;"/>
    <n v="25.824000000000002"/>
    <n v="6"/>
    <n v="0.2"/>
    <n v="9.0383999999999993"/>
    <n v="2017"/>
    <x v="8"/>
    <s v="Q3"/>
    <n v="0.35"/>
  </r>
  <r>
    <m/>
    <m/>
    <m/>
    <m/>
    <m/>
    <m/>
    <m/>
    <m/>
    <m/>
    <m/>
    <m/>
    <m/>
    <m/>
    <m/>
    <m/>
    <m/>
    <m/>
    <m/>
    <m/>
    <m/>
    <m/>
    <n v="3373"/>
    <s v="CA-2017-123778"/>
    <d v="2017-09-23T00:00:00"/>
    <s v="9/30/2017"/>
    <s v="Standard Class"/>
    <s v="BS-11755"/>
    <x v="94"/>
    <x v="0"/>
    <s v="United States"/>
    <s v="San Francisco"/>
    <s v="California"/>
    <n v="94122"/>
    <x v="1"/>
    <s v="OFF-AP-10001242"/>
    <x v="1"/>
    <x v="9"/>
    <s v="APC 7 Outlet Network SurgeArrest Surge Protector"/>
    <n v="160.96"/>
    <n v="2"/>
    <n v="0"/>
    <n v="48.287999999999997"/>
    <n v="2017"/>
    <x v="8"/>
    <s v="Q3"/>
    <n v="0.3"/>
  </r>
  <r>
    <m/>
    <m/>
    <m/>
    <m/>
    <m/>
    <m/>
    <m/>
    <m/>
    <m/>
    <m/>
    <m/>
    <m/>
    <m/>
    <m/>
    <m/>
    <m/>
    <m/>
    <m/>
    <m/>
    <m/>
    <m/>
    <n v="3374"/>
    <s v="CA-2015-161718"/>
    <d v="2015-12-04T00:00:00"/>
    <d v="2015-10-12T00:00:00"/>
    <s v="Standard Class"/>
    <s v="SO-20335"/>
    <x v="2"/>
    <x v="0"/>
    <s v="United States"/>
    <s v="Hempstead"/>
    <s v="New York"/>
    <n v="11550"/>
    <x v="3"/>
    <s v="FUR-FU-10002445"/>
    <x v="0"/>
    <x v="5"/>
    <s v="DAX Two-Tone Rosewood/Black Document Frame, Desktop, 5 x 7"/>
    <n v="28.44"/>
    <n v="3"/>
    <n v="0"/>
    <n v="11.375999999999999"/>
    <n v="2015"/>
    <x v="4"/>
    <s v="Q4"/>
    <n v="0.39999999999999997"/>
  </r>
  <r>
    <m/>
    <m/>
    <m/>
    <m/>
    <m/>
    <m/>
    <m/>
    <m/>
    <m/>
    <m/>
    <m/>
    <m/>
    <m/>
    <m/>
    <m/>
    <m/>
    <m/>
    <m/>
    <m/>
    <m/>
    <m/>
    <n v="3375"/>
    <s v="CA-2015-161718"/>
    <d v="2015-12-04T00:00:00"/>
    <d v="2015-10-12T00:00:00"/>
    <s v="Standard Class"/>
    <s v="SO-20335"/>
    <x v="2"/>
    <x v="0"/>
    <s v="United States"/>
    <s v="Hempstead"/>
    <s v="New York"/>
    <n v="11550"/>
    <x v="3"/>
    <s v="FUR-CH-10002372"/>
    <x v="0"/>
    <x v="1"/>
    <s v="Office Star - Ergonomically Designed Knee Chair"/>
    <n v="364.41"/>
    <n v="5"/>
    <n v="0.1"/>
    <n v="8.0980000000000008"/>
    <n v="2015"/>
    <x v="4"/>
    <s v="Q4"/>
    <n v="2.2222222222222223E-2"/>
  </r>
  <r>
    <m/>
    <m/>
    <m/>
    <m/>
    <m/>
    <m/>
    <m/>
    <m/>
    <m/>
    <m/>
    <m/>
    <m/>
    <m/>
    <m/>
    <m/>
    <m/>
    <m/>
    <m/>
    <m/>
    <m/>
    <m/>
    <n v="3376"/>
    <s v="CA-2015-161718"/>
    <d v="2015-12-04T00:00:00"/>
    <d v="2015-10-12T00:00:00"/>
    <s v="Standard Class"/>
    <s v="SO-20335"/>
    <x v="2"/>
    <x v="0"/>
    <s v="United States"/>
    <s v="Hempstead"/>
    <s v="New York"/>
    <n v="11550"/>
    <x v="3"/>
    <s v="TEC-PH-10000376"/>
    <x v="2"/>
    <x v="7"/>
    <s v="Square Credit Card Reader"/>
    <n v="39.96"/>
    <n v="4"/>
    <n v="0"/>
    <n v="10.3896"/>
    <n v="2015"/>
    <x v="4"/>
    <s v="Q4"/>
    <n v="0.26"/>
  </r>
  <r>
    <m/>
    <m/>
    <m/>
    <m/>
    <m/>
    <m/>
    <m/>
    <m/>
    <m/>
    <m/>
    <m/>
    <m/>
    <m/>
    <m/>
    <m/>
    <m/>
    <m/>
    <m/>
    <m/>
    <m/>
    <m/>
    <n v="3377"/>
    <s v="CA-2015-161718"/>
    <d v="2015-12-04T00:00:00"/>
    <d v="2015-10-12T00:00:00"/>
    <s v="Standard Class"/>
    <s v="SO-20335"/>
    <x v="2"/>
    <x v="0"/>
    <s v="United States"/>
    <s v="Hempstead"/>
    <s v="New York"/>
    <n v="11550"/>
    <x v="3"/>
    <s v="FUR-CH-10002965"/>
    <x v="0"/>
    <x v="1"/>
    <s v="Global Leather Highback Executive Chair with Pneumatic Height Adjustment, Black"/>
    <n v="361.76400000000001"/>
    <n v="2"/>
    <n v="0.1"/>
    <n v="68.333200000000005"/>
    <n v="2015"/>
    <x v="4"/>
    <s v="Q4"/>
    <n v="0.18888888888888888"/>
  </r>
  <r>
    <m/>
    <m/>
    <m/>
    <m/>
    <m/>
    <m/>
    <m/>
    <m/>
    <m/>
    <m/>
    <m/>
    <m/>
    <m/>
    <m/>
    <m/>
    <m/>
    <m/>
    <m/>
    <m/>
    <m/>
    <m/>
    <n v="3378"/>
    <s v="CA-2016-100671"/>
    <d v="2016-11-01T00:00:00"/>
    <d v="2016-04-11T00:00:00"/>
    <s v="First Class"/>
    <s v="CS-12490"/>
    <x v="703"/>
    <x v="1"/>
    <s v="United States"/>
    <s v="Conroe"/>
    <s v="Texas"/>
    <n v="77301"/>
    <x v="2"/>
    <s v="OFF-ST-10004950"/>
    <x v="1"/>
    <x v="4"/>
    <s v="Tenex Personal Filing Tote With Secure Closure Lid, Black/Frost"/>
    <n v="111.672"/>
    <n v="9"/>
    <n v="0.2"/>
    <n v="6.9794999999999998"/>
    <n v="2016"/>
    <x v="0"/>
    <s v="Q4"/>
    <n v="6.25E-2"/>
  </r>
  <r>
    <m/>
    <m/>
    <m/>
    <m/>
    <m/>
    <m/>
    <m/>
    <m/>
    <m/>
    <m/>
    <m/>
    <m/>
    <m/>
    <m/>
    <m/>
    <m/>
    <m/>
    <m/>
    <m/>
    <m/>
    <m/>
    <n v="3379"/>
    <s v="CA-2017-142867"/>
    <d v="2017-03-17T00:00:00"/>
    <s v="3/21/2017"/>
    <s v="Standard Class"/>
    <s v="PO-19180"/>
    <x v="178"/>
    <x v="2"/>
    <s v="United States"/>
    <s v="Houston"/>
    <s v="Texas"/>
    <n v="77095"/>
    <x v="2"/>
    <s v="OFF-BI-10003166"/>
    <x v="1"/>
    <x v="8"/>
    <s v="GBC Plasticlear Binding Covers"/>
    <n v="13.776"/>
    <n v="6"/>
    <n v="0.8"/>
    <n v="-22.041599999999999"/>
    <n v="2017"/>
    <x v="10"/>
    <s v="Q1"/>
    <n v="-1.5999999999999999"/>
  </r>
  <r>
    <m/>
    <m/>
    <m/>
    <m/>
    <m/>
    <m/>
    <m/>
    <m/>
    <m/>
    <m/>
    <m/>
    <m/>
    <m/>
    <m/>
    <m/>
    <m/>
    <m/>
    <m/>
    <m/>
    <m/>
    <m/>
    <n v="3380"/>
    <s v="CA-2017-142867"/>
    <d v="2017-03-17T00:00:00"/>
    <s v="3/21/2017"/>
    <s v="Standard Class"/>
    <s v="PO-19180"/>
    <x v="178"/>
    <x v="2"/>
    <s v="United States"/>
    <s v="Houston"/>
    <s v="Texas"/>
    <n v="77095"/>
    <x v="2"/>
    <s v="OFF-PA-10004610"/>
    <x v="1"/>
    <x v="10"/>
    <s v="Xerox 1900"/>
    <n v="10.272"/>
    <n v="3"/>
    <n v="0.2"/>
    <n v="3.21"/>
    <n v="2017"/>
    <x v="10"/>
    <s v="Q1"/>
    <n v="0.3125"/>
  </r>
  <r>
    <m/>
    <m/>
    <m/>
    <m/>
    <m/>
    <m/>
    <m/>
    <m/>
    <m/>
    <m/>
    <m/>
    <m/>
    <m/>
    <m/>
    <m/>
    <m/>
    <m/>
    <m/>
    <m/>
    <m/>
    <m/>
    <n v="3381"/>
    <s v="CA-2017-103156"/>
    <d v="2017-11-23T00:00:00"/>
    <s v="11/24/2017"/>
    <s v="First Class"/>
    <s v="TD-20995"/>
    <x v="143"/>
    <x v="0"/>
    <s v="United States"/>
    <s v="Philadelphia"/>
    <s v="Pennsylvania"/>
    <n v="19120"/>
    <x v="3"/>
    <s v="FUR-FU-10000320"/>
    <x v="0"/>
    <x v="5"/>
    <s v="OIC Stacking Trays"/>
    <n v="24.047999999999998"/>
    <n v="9"/>
    <n v="0.2"/>
    <n v="7.2144000000000004"/>
    <n v="2017"/>
    <x v="0"/>
    <s v="Q4"/>
    <n v="0.30000000000000004"/>
  </r>
  <r>
    <m/>
    <m/>
    <m/>
    <m/>
    <m/>
    <m/>
    <m/>
    <m/>
    <m/>
    <m/>
    <m/>
    <m/>
    <m/>
    <m/>
    <m/>
    <m/>
    <m/>
    <m/>
    <m/>
    <m/>
    <m/>
    <n v="3382"/>
    <s v="US-2017-162208"/>
    <d v="2017-08-27T00:00:00"/>
    <s v="8/30/2017"/>
    <s v="First Class"/>
    <s v="SP-20620"/>
    <x v="407"/>
    <x v="1"/>
    <s v="United States"/>
    <s v="Tampa"/>
    <s v="Florida"/>
    <n v="33614"/>
    <x v="0"/>
    <s v="OFF-EN-10004030"/>
    <x v="1"/>
    <x v="12"/>
    <s v="Convenience Packs of Business Envelopes"/>
    <n v="2.8959999999999999"/>
    <n v="1"/>
    <n v="0.2"/>
    <n v="0.97740000000000005"/>
    <n v="2017"/>
    <x v="6"/>
    <s v="Q3"/>
    <n v="0.33750000000000002"/>
  </r>
  <r>
    <m/>
    <m/>
    <m/>
    <m/>
    <m/>
    <m/>
    <m/>
    <m/>
    <m/>
    <m/>
    <m/>
    <m/>
    <m/>
    <m/>
    <m/>
    <m/>
    <m/>
    <m/>
    <m/>
    <m/>
    <m/>
    <n v="3383"/>
    <s v="CA-2015-130659"/>
    <d v="2015-12-04T00:00:00"/>
    <d v="2015-09-12T00:00:00"/>
    <s v="Second Class"/>
    <s v="MS-17365"/>
    <x v="333"/>
    <x v="0"/>
    <s v="United States"/>
    <s v="New York City"/>
    <s v="New York"/>
    <n v="10035"/>
    <x v="3"/>
    <s v="OFF-EN-10004147"/>
    <x v="1"/>
    <x v="12"/>
    <s v="Wausau Papers Astrobrights Colored Envelopes"/>
    <n v="17.940000000000001"/>
    <n v="3"/>
    <n v="0"/>
    <n v="8.7905999999999995"/>
    <n v="2015"/>
    <x v="4"/>
    <s v="Q4"/>
    <n v="0.48999999999999994"/>
  </r>
  <r>
    <m/>
    <m/>
    <m/>
    <m/>
    <m/>
    <m/>
    <m/>
    <m/>
    <m/>
    <m/>
    <m/>
    <m/>
    <m/>
    <m/>
    <m/>
    <m/>
    <m/>
    <m/>
    <m/>
    <m/>
    <m/>
    <n v="3384"/>
    <s v="CA-2015-130659"/>
    <d v="2015-12-04T00:00:00"/>
    <d v="2015-09-12T00:00:00"/>
    <s v="Second Class"/>
    <s v="MS-17365"/>
    <x v="333"/>
    <x v="0"/>
    <s v="United States"/>
    <s v="New York City"/>
    <s v="New York"/>
    <n v="10035"/>
    <x v="3"/>
    <s v="FUR-CH-10003535"/>
    <x v="0"/>
    <x v="1"/>
    <s v="Global Armless Task Chair, Royal Blue"/>
    <n v="384.17399999999998"/>
    <n v="7"/>
    <n v="0.1"/>
    <n v="29.880199999999999"/>
    <n v="2015"/>
    <x v="4"/>
    <s v="Q4"/>
    <n v="7.7777777777777779E-2"/>
  </r>
  <r>
    <m/>
    <m/>
    <m/>
    <m/>
    <m/>
    <m/>
    <m/>
    <m/>
    <m/>
    <m/>
    <m/>
    <m/>
    <m/>
    <m/>
    <m/>
    <m/>
    <m/>
    <m/>
    <m/>
    <m/>
    <m/>
    <n v="3385"/>
    <s v="CA-2015-130659"/>
    <d v="2015-12-04T00:00:00"/>
    <d v="2015-09-12T00:00:00"/>
    <s v="Second Class"/>
    <s v="MS-17365"/>
    <x v="333"/>
    <x v="0"/>
    <s v="United States"/>
    <s v="New York City"/>
    <s v="New York"/>
    <n v="10035"/>
    <x v="3"/>
    <s v="TEC-PH-10004586"/>
    <x v="2"/>
    <x v="7"/>
    <s v="Wilson SignalBoost 841262 DB PRO Amplifier Kit"/>
    <n v="1799.75"/>
    <n v="5"/>
    <n v="0"/>
    <n v="539.92499999999995"/>
    <n v="2015"/>
    <x v="4"/>
    <s v="Q4"/>
    <n v="0.3"/>
  </r>
  <r>
    <m/>
    <m/>
    <m/>
    <m/>
    <m/>
    <m/>
    <m/>
    <m/>
    <m/>
    <m/>
    <m/>
    <m/>
    <m/>
    <m/>
    <m/>
    <m/>
    <m/>
    <m/>
    <m/>
    <m/>
    <m/>
    <n v="3386"/>
    <s v="CA-2017-148404"/>
    <d v="2017-10-07T00:00:00"/>
    <d v="2017-11-10T00:00:00"/>
    <s v="Standard Class"/>
    <s v="Dp-13240"/>
    <x v="656"/>
    <x v="2"/>
    <s v="United States"/>
    <s v="Charlotte"/>
    <s v="North Carolina"/>
    <n v="28205"/>
    <x v="0"/>
    <s v="OFF-ST-10003208"/>
    <x v="1"/>
    <x v="4"/>
    <s v="Adjustable Depth Letter/Legal Cart"/>
    <n v="580.67200000000003"/>
    <n v="4"/>
    <n v="0.2"/>
    <n v="65.325599999999994"/>
    <n v="2017"/>
    <x v="2"/>
    <s v="Q4"/>
    <n v="0.11249999999999999"/>
  </r>
  <r>
    <m/>
    <m/>
    <m/>
    <m/>
    <m/>
    <m/>
    <m/>
    <m/>
    <m/>
    <m/>
    <m/>
    <m/>
    <m/>
    <m/>
    <m/>
    <m/>
    <m/>
    <m/>
    <m/>
    <m/>
    <m/>
    <n v="3387"/>
    <s v="CA-2017-148404"/>
    <d v="2017-10-07T00:00:00"/>
    <d v="2017-11-10T00:00:00"/>
    <s v="Standard Class"/>
    <s v="Dp-13240"/>
    <x v="656"/>
    <x v="2"/>
    <s v="United States"/>
    <s v="Charlotte"/>
    <s v="North Carolina"/>
    <n v="28205"/>
    <x v="0"/>
    <s v="OFF-FA-10003112"/>
    <x v="1"/>
    <x v="13"/>
    <s v="Staples"/>
    <n v="18.936"/>
    <n v="3"/>
    <n v="0.2"/>
    <n v="5.9175000000000004"/>
    <n v="2017"/>
    <x v="2"/>
    <s v="Q4"/>
    <n v="0.3125"/>
  </r>
  <r>
    <m/>
    <m/>
    <m/>
    <m/>
    <m/>
    <m/>
    <m/>
    <m/>
    <m/>
    <m/>
    <m/>
    <m/>
    <m/>
    <m/>
    <m/>
    <m/>
    <m/>
    <m/>
    <m/>
    <m/>
    <m/>
    <n v="3388"/>
    <s v="CA-2017-148404"/>
    <d v="2017-10-07T00:00:00"/>
    <d v="2017-11-10T00:00:00"/>
    <s v="Standard Class"/>
    <s v="Dp-13240"/>
    <x v="656"/>
    <x v="2"/>
    <s v="United States"/>
    <s v="Charlotte"/>
    <s v="North Carolina"/>
    <n v="28205"/>
    <x v="0"/>
    <s v="TEC-PH-10004447"/>
    <x v="2"/>
    <x v="7"/>
    <s v="Toshiba IPT2010-SD IP Telephone"/>
    <n v="222.38399999999999"/>
    <n v="2"/>
    <n v="0.2"/>
    <n v="16.678799999999999"/>
    <n v="2017"/>
    <x v="2"/>
    <s v="Q4"/>
    <n v="7.4999999999999997E-2"/>
  </r>
  <r>
    <m/>
    <m/>
    <m/>
    <m/>
    <m/>
    <m/>
    <m/>
    <m/>
    <m/>
    <m/>
    <m/>
    <m/>
    <m/>
    <m/>
    <m/>
    <m/>
    <m/>
    <m/>
    <m/>
    <m/>
    <m/>
    <n v="3389"/>
    <s v="CA-2017-148404"/>
    <d v="2017-10-07T00:00:00"/>
    <d v="2017-11-10T00:00:00"/>
    <s v="Standard Class"/>
    <s v="Dp-13240"/>
    <x v="656"/>
    <x v="2"/>
    <s v="United States"/>
    <s v="Charlotte"/>
    <s v="North Carolina"/>
    <n v="28205"/>
    <x v="0"/>
    <s v="OFF-BI-10002854"/>
    <x v="1"/>
    <x v="8"/>
    <s v="Performers Binder/Pad Holder, Black"/>
    <n v="50.454000000000001"/>
    <n v="6"/>
    <n v="0.7"/>
    <n v="-33.636000000000003"/>
    <n v="2017"/>
    <x v="2"/>
    <s v="Q4"/>
    <n v="-0.66666666666666674"/>
  </r>
  <r>
    <m/>
    <m/>
    <m/>
    <m/>
    <m/>
    <m/>
    <m/>
    <m/>
    <m/>
    <m/>
    <m/>
    <m/>
    <m/>
    <m/>
    <m/>
    <m/>
    <m/>
    <m/>
    <m/>
    <m/>
    <m/>
    <n v="3390"/>
    <s v="CA-2017-148404"/>
    <d v="2017-10-07T00:00:00"/>
    <d v="2017-11-10T00:00:00"/>
    <s v="Standard Class"/>
    <s v="Dp-13240"/>
    <x v="656"/>
    <x v="2"/>
    <s v="United States"/>
    <s v="Charlotte"/>
    <s v="North Carolina"/>
    <n v="28205"/>
    <x v="0"/>
    <s v="FUR-TA-10001039"/>
    <x v="0"/>
    <x v="3"/>
    <s v="KI Adjustable-Height Table"/>
    <n v="154.76400000000001"/>
    <n v="3"/>
    <n v="0.4"/>
    <n v="-36.111600000000003"/>
    <n v="2017"/>
    <x v="2"/>
    <s v="Q4"/>
    <n v="-0.23333333333333334"/>
  </r>
  <r>
    <m/>
    <m/>
    <m/>
    <m/>
    <m/>
    <m/>
    <m/>
    <m/>
    <m/>
    <m/>
    <m/>
    <m/>
    <m/>
    <m/>
    <m/>
    <m/>
    <m/>
    <m/>
    <m/>
    <m/>
    <m/>
    <n v="3391"/>
    <s v="CA-2017-101077"/>
    <d v="2017-03-25T00:00:00"/>
    <s v="3/30/2017"/>
    <s v="Second Class"/>
    <s v="DB-13660"/>
    <x v="551"/>
    <x v="0"/>
    <s v="United States"/>
    <s v="Dallas"/>
    <s v="Texas"/>
    <n v="75081"/>
    <x v="2"/>
    <s v="OFF-PA-10004239"/>
    <x v="1"/>
    <x v="10"/>
    <s v="Xerox 1953"/>
    <n v="6.8479999999999999"/>
    <n v="2"/>
    <n v="0.2"/>
    <n v="2.14"/>
    <n v="2017"/>
    <x v="10"/>
    <s v="Q1"/>
    <n v="0.3125"/>
  </r>
  <r>
    <m/>
    <m/>
    <m/>
    <m/>
    <m/>
    <m/>
    <m/>
    <m/>
    <m/>
    <m/>
    <m/>
    <m/>
    <m/>
    <m/>
    <m/>
    <m/>
    <m/>
    <m/>
    <m/>
    <m/>
    <m/>
    <n v="3392"/>
    <s v="CA-2014-166471"/>
    <d v="2014-08-09T00:00:00"/>
    <s v="8/13/2014"/>
    <s v="Standard Class"/>
    <s v="MG-17650"/>
    <x v="377"/>
    <x v="2"/>
    <s v="United States"/>
    <s v="Seattle"/>
    <s v="Washington"/>
    <n v="98103"/>
    <x v="1"/>
    <s v="TEC-PH-10001530"/>
    <x v="2"/>
    <x v="7"/>
    <s v="Cisco Unified IP Phone 7945G VoIP phone"/>
    <n v="1091.1679999999999"/>
    <n v="4"/>
    <n v="0.2"/>
    <n v="68.197999999999993"/>
    <n v="2014"/>
    <x v="6"/>
    <s v="Q3"/>
    <n v="6.25E-2"/>
  </r>
  <r>
    <m/>
    <m/>
    <m/>
    <m/>
    <m/>
    <m/>
    <m/>
    <m/>
    <m/>
    <m/>
    <m/>
    <m/>
    <m/>
    <m/>
    <m/>
    <m/>
    <m/>
    <m/>
    <m/>
    <m/>
    <m/>
    <n v="3393"/>
    <s v="CA-2014-166471"/>
    <d v="2014-08-09T00:00:00"/>
    <s v="8/13/2014"/>
    <s v="Standard Class"/>
    <s v="MG-17650"/>
    <x v="377"/>
    <x v="2"/>
    <s v="United States"/>
    <s v="Seattle"/>
    <s v="Washington"/>
    <n v="98103"/>
    <x v="1"/>
    <s v="TEC-PH-10000038"/>
    <x v="2"/>
    <x v="7"/>
    <s v="Jawbone MINI JAMBOX Wireless Bluetooth Speaker"/>
    <n v="219.16800000000001"/>
    <n v="2"/>
    <n v="0.2"/>
    <n v="-43.833599999999997"/>
    <n v="2014"/>
    <x v="6"/>
    <s v="Q3"/>
    <n v="-0.19999999999999998"/>
  </r>
  <r>
    <m/>
    <m/>
    <m/>
    <m/>
    <m/>
    <m/>
    <m/>
    <m/>
    <m/>
    <m/>
    <m/>
    <m/>
    <m/>
    <m/>
    <m/>
    <m/>
    <m/>
    <m/>
    <m/>
    <m/>
    <m/>
    <n v="3394"/>
    <s v="CA-2014-105340"/>
    <d v="2014-11-22T00:00:00"/>
    <s v="11/25/2014"/>
    <s v="First Class"/>
    <s v="EH-14185"/>
    <x v="699"/>
    <x v="0"/>
    <s v="United States"/>
    <s v="Pasadena"/>
    <s v="Texas"/>
    <n v="77506"/>
    <x v="2"/>
    <s v="OFF-BI-10001765"/>
    <x v="1"/>
    <x v="8"/>
    <s v="Wilson Jones Heavy-Duty Casebound Ring Binders with Metal Hinges"/>
    <n v="6.9279999999999999"/>
    <n v="1"/>
    <n v="0.8"/>
    <n v="-11.0848"/>
    <n v="2014"/>
    <x v="0"/>
    <s v="Q4"/>
    <n v="-1.5999999999999999"/>
  </r>
  <r>
    <m/>
    <m/>
    <m/>
    <m/>
    <m/>
    <m/>
    <m/>
    <m/>
    <m/>
    <m/>
    <m/>
    <m/>
    <m/>
    <m/>
    <m/>
    <m/>
    <m/>
    <m/>
    <m/>
    <m/>
    <m/>
    <n v="3395"/>
    <s v="US-2017-131583"/>
    <d v="2017-06-10T00:00:00"/>
    <d v="2017-10-06T00:00:00"/>
    <s v="Same Day"/>
    <s v="CL-11890"/>
    <x v="488"/>
    <x v="0"/>
    <s v="United States"/>
    <s v="Philadelphia"/>
    <s v="Pennsylvania"/>
    <n v="19143"/>
    <x v="3"/>
    <s v="OFF-PA-10000380"/>
    <x v="1"/>
    <x v="10"/>
    <s v="REDIFORM Incoming/Outgoing Call Register, 11&quot; X 8 1/2&quot;, 100 Messages"/>
    <n v="40.031999999999996"/>
    <n v="6"/>
    <n v="0.2"/>
    <n v="15.012"/>
    <n v="2017"/>
    <x v="1"/>
    <s v="Q2"/>
    <n v="0.37500000000000006"/>
  </r>
  <r>
    <m/>
    <m/>
    <m/>
    <m/>
    <m/>
    <m/>
    <m/>
    <m/>
    <m/>
    <m/>
    <m/>
    <m/>
    <m/>
    <m/>
    <m/>
    <m/>
    <m/>
    <m/>
    <m/>
    <m/>
    <m/>
    <n v="3396"/>
    <s v="US-2017-148362"/>
    <d v="2017-07-01T00:00:00"/>
    <d v="2017-08-07T00:00:00"/>
    <s v="Standard Class"/>
    <s v="KF-16285"/>
    <x v="580"/>
    <x v="2"/>
    <s v="United States"/>
    <s v="Indianapolis"/>
    <s v="Indiana"/>
    <n v="46203"/>
    <x v="2"/>
    <s v="OFF-ST-10001128"/>
    <x v="1"/>
    <x v="4"/>
    <s v="Carina Mini System Audio Rack, Model AR050B"/>
    <n v="443.92"/>
    <n v="4"/>
    <n v="0"/>
    <n v="13.317600000000001"/>
    <n v="2017"/>
    <x v="7"/>
    <s v="Q3"/>
    <n v="0.03"/>
  </r>
  <r>
    <m/>
    <m/>
    <m/>
    <m/>
    <m/>
    <m/>
    <m/>
    <m/>
    <m/>
    <m/>
    <m/>
    <m/>
    <m/>
    <m/>
    <m/>
    <m/>
    <m/>
    <m/>
    <m/>
    <m/>
    <m/>
    <n v="3397"/>
    <s v="US-2017-148362"/>
    <d v="2017-07-01T00:00:00"/>
    <d v="2017-08-07T00:00:00"/>
    <s v="Standard Class"/>
    <s v="KF-16285"/>
    <x v="580"/>
    <x v="2"/>
    <s v="United States"/>
    <s v="Indianapolis"/>
    <s v="Indiana"/>
    <n v="46203"/>
    <x v="2"/>
    <s v="OFF-BI-10003656"/>
    <x v="1"/>
    <x v="8"/>
    <s v="Fellowes PB200 Plastic Comb Binding Machine"/>
    <n v="169.99"/>
    <n v="1"/>
    <n v="0"/>
    <n v="78.195400000000006"/>
    <n v="2017"/>
    <x v="7"/>
    <s v="Q3"/>
    <n v="0.46"/>
  </r>
  <r>
    <m/>
    <m/>
    <m/>
    <m/>
    <m/>
    <m/>
    <m/>
    <m/>
    <m/>
    <m/>
    <m/>
    <m/>
    <m/>
    <m/>
    <m/>
    <m/>
    <m/>
    <m/>
    <m/>
    <m/>
    <m/>
    <n v="3398"/>
    <s v="US-2017-148362"/>
    <d v="2017-07-01T00:00:00"/>
    <d v="2017-08-07T00:00:00"/>
    <s v="Standard Class"/>
    <s v="KF-16285"/>
    <x v="580"/>
    <x v="2"/>
    <s v="United States"/>
    <s v="Indianapolis"/>
    <s v="Indiana"/>
    <n v="46203"/>
    <x v="2"/>
    <s v="OFF-PA-10003441"/>
    <x v="1"/>
    <x v="10"/>
    <s v="Xerox 226"/>
    <n v="25.92"/>
    <n v="4"/>
    <n v="0"/>
    <n v="12.441599999999999"/>
    <n v="2017"/>
    <x v="7"/>
    <s v="Q3"/>
    <n v="0.47999999999999993"/>
  </r>
  <r>
    <m/>
    <m/>
    <m/>
    <m/>
    <m/>
    <m/>
    <m/>
    <m/>
    <m/>
    <m/>
    <m/>
    <m/>
    <m/>
    <m/>
    <m/>
    <m/>
    <m/>
    <m/>
    <m/>
    <m/>
    <m/>
    <n v="3399"/>
    <s v="CA-2014-102274"/>
    <d v="2014-11-21T00:00:00"/>
    <s v="11/26/2014"/>
    <s v="Standard Class"/>
    <s v="DH-13075"/>
    <x v="704"/>
    <x v="1"/>
    <s v="United States"/>
    <s v="Richmond"/>
    <s v="Kentucky"/>
    <n v="40475"/>
    <x v="0"/>
    <s v="TEC-PH-10002923"/>
    <x v="2"/>
    <x v="7"/>
    <s v="Logitech B530 USB Headset - headset - Full size, Binaural"/>
    <n v="36.99"/>
    <n v="1"/>
    <n v="0"/>
    <n v="9.9872999999999994"/>
    <n v="2014"/>
    <x v="0"/>
    <s v="Q4"/>
    <n v="0.26999999999999996"/>
  </r>
  <r>
    <m/>
    <m/>
    <m/>
    <m/>
    <m/>
    <m/>
    <m/>
    <m/>
    <m/>
    <m/>
    <m/>
    <m/>
    <m/>
    <m/>
    <m/>
    <m/>
    <m/>
    <m/>
    <m/>
    <m/>
    <m/>
    <n v="3400"/>
    <s v="CA-2014-102274"/>
    <d v="2014-11-21T00:00:00"/>
    <s v="11/26/2014"/>
    <s v="Standard Class"/>
    <s v="DH-13075"/>
    <x v="704"/>
    <x v="1"/>
    <s v="United States"/>
    <s v="Richmond"/>
    <s v="Kentucky"/>
    <n v="40475"/>
    <x v="0"/>
    <s v="OFF-PA-10004359"/>
    <x v="1"/>
    <x v="10"/>
    <s v="Multicolor Computer Printout Paper"/>
    <n v="629.1"/>
    <n v="6"/>
    <n v="0"/>
    <n v="301.96800000000002"/>
    <n v="2014"/>
    <x v="0"/>
    <s v="Q4"/>
    <n v="0.48000000000000004"/>
  </r>
  <r>
    <m/>
    <m/>
    <m/>
    <m/>
    <m/>
    <m/>
    <m/>
    <m/>
    <m/>
    <m/>
    <m/>
    <m/>
    <m/>
    <m/>
    <m/>
    <m/>
    <m/>
    <m/>
    <m/>
    <m/>
    <m/>
    <n v="3401"/>
    <s v="CA-2014-102274"/>
    <d v="2014-11-21T00:00:00"/>
    <s v="11/26/2014"/>
    <s v="Standard Class"/>
    <s v="DH-13075"/>
    <x v="704"/>
    <x v="1"/>
    <s v="United States"/>
    <s v="Richmond"/>
    <s v="Kentucky"/>
    <n v="40475"/>
    <x v="0"/>
    <s v="OFF-ST-10001511"/>
    <x v="1"/>
    <x v="4"/>
    <s v="Space Solutions Commercial Steel Shelving"/>
    <n v="193.95"/>
    <n v="3"/>
    <n v="0"/>
    <n v="9.6974999999999998"/>
    <n v="2014"/>
    <x v="0"/>
    <s v="Q4"/>
    <n v="0.05"/>
  </r>
  <r>
    <m/>
    <m/>
    <m/>
    <m/>
    <m/>
    <m/>
    <m/>
    <m/>
    <m/>
    <m/>
    <m/>
    <m/>
    <m/>
    <m/>
    <m/>
    <m/>
    <m/>
    <m/>
    <m/>
    <m/>
    <m/>
    <n v="3402"/>
    <s v="CA-2014-102274"/>
    <d v="2014-11-21T00:00:00"/>
    <s v="11/26/2014"/>
    <s v="Standard Class"/>
    <s v="DH-13075"/>
    <x v="704"/>
    <x v="1"/>
    <s v="United States"/>
    <s v="Richmond"/>
    <s v="Kentucky"/>
    <n v="40475"/>
    <x v="0"/>
    <s v="OFF-AR-10002833"/>
    <x v="1"/>
    <x v="6"/>
    <s v="Newell 322"/>
    <n v="5.46"/>
    <n v="3"/>
    <n v="0"/>
    <n v="1.4742"/>
    <n v="2014"/>
    <x v="0"/>
    <s v="Q4"/>
    <n v="0.27"/>
  </r>
  <r>
    <m/>
    <m/>
    <m/>
    <m/>
    <m/>
    <m/>
    <m/>
    <m/>
    <m/>
    <m/>
    <m/>
    <m/>
    <m/>
    <m/>
    <m/>
    <m/>
    <m/>
    <m/>
    <m/>
    <m/>
    <m/>
    <n v="3403"/>
    <s v="CA-2015-129700"/>
    <d v="2015-05-04T00:00:00"/>
    <d v="2015-05-05T00:00:00"/>
    <s v="First Class"/>
    <s v="LA-16780"/>
    <x v="156"/>
    <x v="1"/>
    <s v="United States"/>
    <s v="Tinley Park"/>
    <s v="Illinois"/>
    <n v="60477"/>
    <x v="2"/>
    <s v="FUR-FU-10001940"/>
    <x v="0"/>
    <x v="5"/>
    <s v="Staple-based wall hangings"/>
    <n v="22.288"/>
    <n v="7"/>
    <n v="0.6"/>
    <n v="-8.9152000000000005"/>
    <n v="2015"/>
    <x v="5"/>
    <s v="Q2"/>
    <n v="-0.4"/>
  </r>
  <r>
    <m/>
    <m/>
    <m/>
    <m/>
    <m/>
    <m/>
    <m/>
    <m/>
    <m/>
    <m/>
    <m/>
    <m/>
    <m/>
    <m/>
    <m/>
    <m/>
    <m/>
    <m/>
    <m/>
    <m/>
    <m/>
    <n v="3404"/>
    <s v="CA-2017-168739"/>
    <d v="2017-05-29T00:00:00"/>
    <d v="2017-05-06T00:00:00"/>
    <s v="Standard Class"/>
    <s v="HZ-14950"/>
    <x v="521"/>
    <x v="0"/>
    <s v="United States"/>
    <s v="Houston"/>
    <s v="Texas"/>
    <n v="77095"/>
    <x v="2"/>
    <s v="FUR-FU-10003919"/>
    <x v="0"/>
    <x v="5"/>
    <s v="Eldon Executive Woodline II Cherry Finish Desk Accessories"/>
    <n v="65.424000000000007"/>
    <n v="4"/>
    <n v="0.6"/>
    <n v="-52.339199999999998"/>
    <n v="2017"/>
    <x v="5"/>
    <s v="Q2"/>
    <n v="-0.79999999999999993"/>
  </r>
  <r>
    <m/>
    <m/>
    <m/>
    <m/>
    <m/>
    <m/>
    <m/>
    <m/>
    <m/>
    <m/>
    <m/>
    <m/>
    <m/>
    <m/>
    <m/>
    <m/>
    <m/>
    <m/>
    <m/>
    <m/>
    <m/>
    <n v="3405"/>
    <s v="CA-2015-152527"/>
    <d v="2015-10-17T00:00:00"/>
    <s v="10/17/2015"/>
    <s v="Same Day"/>
    <s v="CM-12190"/>
    <x v="496"/>
    <x v="0"/>
    <s v="United States"/>
    <s v="Los Angeles"/>
    <s v="California"/>
    <n v="90004"/>
    <x v="1"/>
    <s v="OFF-ST-10003479"/>
    <x v="1"/>
    <x v="4"/>
    <s v="Eldon Base for stackable storage shelf, platinum"/>
    <n v="77.88"/>
    <n v="2"/>
    <n v="0"/>
    <n v="3.8940000000000001"/>
    <n v="2015"/>
    <x v="2"/>
    <s v="Q4"/>
    <n v="0.05"/>
  </r>
  <r>
    <m/>
    <m/>
    <m/>
    <m/>
    <m/>
    <m/>
    <m/>
    <m/>
    <m/>
    <m/>
    <m/>
    <m/>
    <m/>
    <m/>
    <m/>
    <m/>
    <m/>
    <m/>
    <m/>
    <m/>
    <m/>
    <n v="3406"/>
    <s v="US-2014-150119"/>
    <d v="2014-04-23T00:00:00"/>
    <s v="4/27/2014"/>
    <s v="Standard Class"/>
    <s v="LB-16795"/>
    <x v="697"/>
    <x v="2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  <n v="2014"/>
    <x v="3"/>
    <s v="Q2"/>
    <n v="-4.2857142857142858E-2"/>
  </r>
  <r>
    <m/>
    <m/>
    <m/>
    <m/>
    <m/>
    <m/>
    <m/>
    <m/>
    <m/>
    <m/>
    <m/>
    <m/>
    <m/>
    <m/>
    <m/>
    <m/>
    <m/>
    <m/>
    <m/>
    <m/>
    <m/>
    <n v="3407"/>
    <s v="US-2014-150119"/>
    <d v="2014-04-23T00:00:00"/>
    <s v="4/27/2014"/>
    <s v="Standard Class"/>
    <s v="LB-16795"/>
    <x v="697"/>
    <x v="2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  <n v="2014"/>
    <x v="3"/>
    <s v="Q2"/>
    <n v="-4.2857142857142858E-2"/>
  </r>
  <r>
    <m/>
    <m/>
    <m/>
    <m/>
    <m/>
    <m/>
    <m/>
    <m/>
    <m/>
    <m/>
    <m/>
    <m/>
    <m/>
    <m/>
    <m/>
    <m/>
    <m/>
    <m/>
    <m/>
    <m/>
    <m/>
    <n v="3408"/>
    <s v="US-2014-150119"/>
    <d v="2014-04-23T00:00:00"/>
    <s v="4/27/2014"/>
    <s v="Standard Class"/>
    <s v="LB-16795"/>
    <x v="697"/>
    <x v="2"/>
    <s v="United States"/>
    <s v="Columbus"/>
    <s v="Ohio"/>
    <n v="43229"/>
    <x v="3"/>
    <s v="OFF-BI-10000145"/>
    <x v="1"/>
    <x v="8"/>
    <s v="Zipper Ring Binder Pockets"/>
    <n v="7.4880000000000004"/>
    <n v="8"/>
    <n v="0.7"/>
    <n v="-5.2416"/>
    <n v="2014"/>
    <x v="3"/>
    <s v="Q2"/>
    <n v="-0.7"/>
  </r>
  <r>
    <m/>
    <m/>
    <m/>
    <m/>
    <m/>
    <m/>
    <m/>
    <m/>
    <m/>
    <m/>
    <m/>
    <m/>
    <m/>
    <m/>
    <m/>
    <m/>
    <m/>
    <m/>
    <m/>
    <m/>
    <m/>
    <n v="3409"/>
    <s v="US-2014-150119"/>
    <d v="2014-04-23T00:00:00"/>
    <s v="4/27/2014"/>
    <s v="Standard Class"/>
    <s v="LB-16795"/>
    <x v="697"/>
    <x v="2"/>
    <s v="United States"/>
    <s v="Columbus"/>
    <s v="Ohio"/>
    <n v="43229"/>
    <x v="3"/>
    <s v="FUR-FU-10002191"/>
    <x v="0"/>
    <x v="5"/>
    <s v="G.E. Halogen Desk Lamp Bulbs"/>
    <n v="22.335999999999999"/>
    <n v="4"/>
    <n v="0.2"/>
    <n v="7.8175999999999997"/>
    <n v="2014"/>
    <x v="3"/>
    <s v="Q2"/>
    <n v="0.35000000000000003"/>
  </r>
  <r>
    <m/>
    <m/>
    <m/>
    <m/>
    <m/>
    <m/>
    <m/>
    <m/>
    <m/>
    <m/>
    <m/>
    <m/>
    <m/>
    <m/>
    <m/>
    <m/>
    <m/>
    <m/>
    <m/>
    <m/>
    <m/>
    <n v="3410"/>
    <s v="US-2017-150847"/>
    <d v="2017-04-30T00:00:00"/>
    <d v="2017-06-05T00:00:00"/>
    <s v="Standard Class"/>
    <s v="JF-15490"/>
    <x v="223"/>
    <x v="0"/>
    <s v="United States"/>
    <s v="Columbus"/>
    <s v="Ohio"/>
    <n v="43229"/>
    <x v="3"/>
    <s v="OFF-PA-10004451"/>
    <x v="1"/>
    <x v="10"/>
    <s v="Xerox 222"/>
    <n v="10.368"/>
    <n v="2"/>
    <n v="0.2"/>
    <n v="3.6288"/>
    <n v="2017"/>
    <x v="3"/>
    <s v="Q2"/>
    <n v="0.35"/>
  </r>
  <r>
    <m/>
    <m/>
    <m/>
    <m/>
    <m/>
    <m/>
    <m/>
    <m/>
    <m/>
    <m/>
    <m/>
    <m/>
    <m/>
    <m/>
    <m/>
    <m/>
    <m/>
    <m/>
    <m/>
    <m/>
    <m/>
    <n v="3411"/>
    <s v="CA-2016-100244"/>
    <d v="2016-09-20T00:00:00"/>
    <s v="9/24/2016"/>
    <s v="Standard Class"/>
    <s v="GM-14695"/>
    <x v="620"/>
    <x v="1"/>
    <s v="United States"/>
    <s v="San Francisco"/>
    <s v="California"/>
    <n v="94122"/>
    <x v="1"/>
    <s v="OFF-PA-10001471"/>
    <x v="1"/>
    <x v="10"/>
    <s v="Strathmore Photo Frame Cards"/>
    <n v="65.790000000000006"/>
    <n v="9"/>
    <n v="0"/>
    <n v="30.263400000000001"/>
    <n v="2016"/>
    <x v="8"/>
    <s v="Q3"/>
    <n v="0.45999999999999996"/>
  </r>
  <r>
    <m/>
    <m/>
    <m/>
    <m/>
    <m/>
    <m/>
    <m/>
    <m/>
    <m/>
    <m/>
    <m/>
    <m/>
    <m/>
    <m/>
    <m/>
    <m/>
    <m/>
    <m/>
    <m/>
    <m/>
    <m/>
    <n v="3412"/>
    <s v="CA-2016-100244"/>
    <d v="2016-09-20T00:00:00"/>
    <s v="9/24/2016"/>
    <s v="Standard Class"/>
    <s v="GM-14695"/>
    <x v="620"/>
    <x v="1"/>
    <s v="United States"/>
    <s v="San Francisco"/>
    <s v="California"/>
    <n v="94122"/>
    <x v="1"/>
    <s v="OFF-BI-10003656"/>
    <x v="1"/>
    <x v="8"/>
    <s v="Fellowes PB200 Plastic Comb Binding Machine"/>
    <n v="271.98399999999998"/>
    <n v="2"/>
    <n v="0.2"/>
    <n v="88.394800000000004"/>
    <n v="2016"/>
    <x v="8"/>
    <s v="Q3"/>
    <n v="0.32500000000000001"/>
  </r>
  <r>
    <m/>
    <m/>
    <m/>
    <m/>
    <m/>
    <m/>
    <m/>
    <m/>
    <m/>
    <m/>
    <m/>
    <m/>
    <m/>
    <m/>
    <m/>
    <m/>
    <m/>
    <m/>
    <m/>
    <m/>
    <m/>
    <n v="3413"/>
    <s v="CA-2016-100244"/>
    <d v="2016-09-20T00:00:00"/>
    <s v="9/24/2016"/>
    <s v="Standard Class"/>
    <s v="GM-14695"/>
    <x v="620"/>
    <x v="1"/>
    <s v="United States"/>
    <s v="San Francisco"/>
    <s v="California"/>
    <n v="94122"/>
    <x v="1"/>
    <s v="OFF-AR-10000940"/>
    <x v="1"/>
    <x v="6"/>
    <s v="Newell 343"/>
    <n v="11.76"/>
    <n v="4"/>
    <n v="0"/>
    <n v="3.1751999999999998"/>
    <n v="2016"/>
    <x v="8"/>
    <s v="Q3"/>
    <n v="0.26999999999999996"/>
  </r>
  <r>
    <m/>
    <m/>
    <m/>
    <m/>
    <m/>
    <m/>
    <m/>
    <m/>
    <m/>
    <m/>
    <m/>
    <m/>
    <m/>
    <m/>
    <m/>
    <m/>
    <m/>
    <m/>
    <m/>
    <m/>
    <m/>
    <n v="3414"/>
    <s v="CA-2016-100244"/>
    <d v="2016-09-20T00:00:00"/>
    <s v="9/24/2016"/>
    <s v="Standard Class"/>
    <s v="GM-14695"/>
    <x v="620"/>
    <x v="1"/>
    <s v="United States"/>
    <s v="San Francisco"/>
    <s v="California"/>
    <n v="94122"/>
    <x v="1"/>
    <s v="OFF-PA-10002319"/>
    <x v="1"/>
    <x v="10"/>
    <s v="Xerox 1944"/>
    <n v="77.52"/>
    <n v="2"/>
    <n v="0"/>
    <n v="37.9848"/>
    <n v="2016"/>
    <x v="8"/>
    <s v="Q3"/>
    <n v="0.49000000000000005"/>
  </r>
  <r>
    <m/>
    <m/>
    <m/>
    <m/>
    <m/>
    <m/>
    <m/>
    <m/>
    <m/>
    <m/>
    <m/>
    <m/>
    <m/>
    <m/>
    <m/>
    <m/>
    <m/>
    <m/>
    <m/>
    <m/>
    <m/>
    <n v="3415"/>
    <s v="CA-2016-100244"/>
    <d v="2016-09-20T00:00:00"/>
    <s v="9/24/2016"/>
    <s v="Standard Class"/>
    <s v="GM-14695"/>
    <x v="620"/>
    <x v="1"/>
    <s v="United States"/>
    <s v="San Francisco"/>
    <s v="California"/>
    <n v="94122"/>
    <x v="1"/>
    <s v="OFF-BI-10000977"/>
    <x v="1"/>
    <x v="8"/>
    <s v="Ibico Plastic Spiral Binding Combs"/>
    <n v="48.64"/>
    <n v="2"/>
    <n v="0.2"/>
    <n v="15.808"/>
    <n v="2016"/>
    <x v="8"/>
    <s v="Q3"/>
    <n v="0.32500000000000001"/>
  </r>
  <r>
    <m/>
    <m/>
    <m/>
    <m/>
    <m/>
    <m/>
    <m/>
    <m/>
    <m/>
    <m/>
    <m/>
    <m/>
    <m/>
    <m/>
    <m/>
    <m/>
    <m/>
    <m/>
    <m/>
    <m/>
    <m/>
    <n v="3416"/>
    <s v="CA-2016-116540"/>
    <d v="2016-09-02T00:00:00"/>
    <d v="2016-02-09T00:00:00"/>
    <s v="Same Day"/>
    <s v="SS-20590"/>
    <x v="196"/>
    <x v="0"/>
    <s v="United States"/>
    <s v="Madison"/>
    <s v="Wisconsin"/>
    <n v="53711"/>
    <x v="2"/>
    <s v="OFF-FA-10002676"/>
    <x v="1"/>
    <x v="13"/>
    <s v="Colored Push Pins"/>
    <n v="1.81"/>
    <n v="1"/>
    <n v="0"/>
    <n v="0.65159999999999996"/>
    <n v="2016"/>
    <x v="8"/>
    <s v="Q3"/>
    <n v="0.36"/>
  </r>
  <r>
    <m/>
    <m/>
    <m/>
    <m/>
    <m/>
    <m/>
    <m/>
    <m/>
    <m/>
    <m/>
    <m/>
    <m/>
    <m/>
    <m/>
    <m/>
    <m/>
    <m/>
    <m/>
    <m/>
    <m/>
    <m/>
    <n v="3417"/>
    <s v="CA-2016-116540"/>
    <d v="2016-09-02T00:00:00"/>
    <d v="2016-02-09T00:00:00"/>
    <s v="Same Day"/>
    <s v="SS-20590"/>
    <x v="196"/>
    <x v="0"/>
    <s v="United States"/>
    <s v="Madison"/>
    <s v="Wisconsin"/>
    <n v="53711"/>
    <x v="2"/>
    <s v="OFF-BI-10004970"/>
    <x v="1"/>
    <x v="8"/>
    <s v="ACCOHIDE 3-Ring Binder, Blue, 1&quot;"/>
    <n v="8.26"/>
    <n v="2"/>
    <n v="0"/>
    <n v="3.8822000000000001"/>
    <n v="2016"/>
    <x v="8"/>
    <s v="Q3"/>
    <n v="0.47000000000000003"/>
  </r>
  <r>
    <m/>
    <m/>
    <m/>
    <m/>
    <m/>
    <m/>
    <m/>
    <m/>
    <m/>
    <m/>
    <m/>
    <m/>
    <m/>
    <m/>
    <m/>
    <m/>
    <m/>
    <m/>
    <m/>
    <m/>
    <m/>
    <n v="3418"/>
    <s v="CA-2015-151841"/>
    <d v="2015-04-27T00:00:00"/>
    <d v="2015-02-05T00:00:00"/>
    <s v="Standard Class"/>
    <s v="TC-21475"/>
    <x v="679"/>
    <x v="2"/>
    <s v="United States"/>
    <s v="Aurora"/>
    <s v="Colorado"/>
    <n v="80013"/>
    <x v="1"/>
    <s v="OFF-AP-10003971"/>
    <x v="1"/>
    <x v="9"/>
    <s v="Belkin 6 Outlet Metallic Surge Strip"/>
    <n v="43.56"/>
    <n v="5"/>
    <n v="0.2"/>
    <n v="3.2669999999999999"/>
    <n v="2015"/>
    <x v="3"/>
    <s v="Q2"/>
    <n v="7.4999999999999997E-2"/>
  </r>
  <r>
    <m/>
    <m/>
    <m/>
    <m/>
    <m/>
    <m/>
    <m/>
    <m/>
    <m/>
    <m/>
    <m/>
    <m/>
    <m/>
    <m/>
    <m/>
    <m/>
    <m/>
    <m/>
    <m/>
    <m/>
    <m/>
    <n v="3419"/>
    <s v="CA-2015-151841"/>
    <d v="2015-04-27T00:00:00"/>
    <d v="2015-02-05T00:00:00"/>
    <s v="Standard Class"/>
    <s v="TC-21475"/>
    <x v="679"/>
    <x v="2"/>
    <s v="United States"/>
    <s v="Aurora"/>
    <s v="Colorado"/>
    <n v="80013"/>
    <x v="1"/>
    <s v="OFF-SU-10001574"/>
    <x v="1"/>
    <x v="14"/>
    <s v="Acme Value Line Scissors"/>
    <n v="5.84"/>
    <n v="2"/>
    <n v="0.2"/>
    <n v="0.73"/>
    <n v="2015"/>
    <x v="3"/>
    <s v="Q2"/>
    <n v="0.125"/>
  </r>
  <r>
    <m/>
    <m/>
    <m/>
    <m/>
    <m/>
    <m/>
    <m/>
    <m/>
    <m/>
    <m/>
    <m/>
    <m/>
    <m/>
    <m/>
    <m/>
    <m/>
    <m/>
    <m/>
    <m/>
    <m/>
    <m/>
    <n v="3420"/>
    <s v="CA-2015-150791"/>
    <d v="2015-09-06T00:00:00"/>
    <s v="9/13/2015"/>
    <s v="Standard Class"/>
    <s v="CC-12430"/>
    <x v="254"/>
    <x v="2"/>
    <s v="United States"/>
    <s v="New York City"/>
    <s v="New York"/>
    <n v="10024"/>
    <x v="3"/>
    <s v="FUR-CH-10000665"/>
    <x v="0"/>
    <x v="1"/>
    <s v="Global Airflow Leather Mesh Back Chair, Black"/>
    <n v="271.76400000000001"/>
    <n v="2"/>
    <n v="0.1"/>
    <n v="60.392000000000003"/>
    <n v="2015"/>
    <x v="8"/>
    <s v="Q3"/>
    <n v="0.22222222222222224"/>
  </r>
  <r>
    <m/>
    <m/>
    <m/>
    <m/>
    <m/>
    <m/>
    <m/>
    <m/>
    <m/>
    <m/>
    <m/>
    <m/>
    <m/>
    <m/>
    <m/>
    <m/>
    <m/>
    <m/>
    <m/>
    <m/>
    <m/>
    <n v="3421"/>
    <s v="CA-2016-134803"/>
    <d v="2016-05-28T00:00:00"/>
    <d v="2016-03-06T00:00:00"/>
    <s v="Standard Class"/>
    <s v="CL-12565"/>
    <x v="52"/>
    <x v="0"/>
    <s v="United States"/>
    <s v="Los Angeles"/>
    <s v="California"/>
    <n v="90004"/>
    <x v="1"/>
    <s v="OFF-AP-10000891"/>
    <x v="1"/>
    <x v="9"/>
    <s v="Kensington 7 Outlet MasterPiece HOMEOFFICE Power Control Center"/>
    <n v="262.24"/>
    <n v="2"/>
    <n v="0"/>
    <n v="78.671999999999997"/>
    <n v="2016"/>
    <x v="5"/>
    <s v="Q2"/>
    <n v="0.3"/>
  </r>
  <r>
    <m/>
    <m/>
    <m/>
    <m/>
    <m/>
    <m/>
    <m/>
    <m/>
    <m/>
    <m/>
    <m/>
    <m/>
    <m/>
    <m/>
    <m/>
    <m/>
    <m/>
    <m/>
    <m/>
    <m/>
    <m/>
    <n v="3422"/>
    <s v="CA-2016-134803"/>
    <d v="2016-05-28T00:00:00"/>
    <d v="2016-03-06T00:00:00"/>
    <s v="Standard Class"/>
    <s v="CL-12565"/>
    <x v="52"/>
    <x v="0"/>
    <s v="United States"/>
    <s v="Los Angeles"/>
    <s v="California"/>
    <n v="90004"/>
    <x v="1"/>
    <s v="OFF-PA-10003790"/>
    <x v="1"/>
    <x v="10"/>
    <s v="Xerox 1991"/>
    <n v="182.72"/>
    <n v="8"/>
    <n v="0"/>
    <n v="84.051199999999994"/>
    <n v="2016"/>
    <x v="5"/>
    <s v="Q2"/>
    <n v="0.45999999999999996"/>
  </r>
  <r>
    <m/>
    <m/>
    <m/>
    <m/>
    <m/>
    <m/>
    <m/>
    <m/>
    <m/>
    <m/>
    <m/>
    <m/>
    <m/>
    <m/>
    <m/>
    <m/>
    <m/>
    <m/>
    <m/>
    <m/>
    <m/>
    <n v="3423"/>
    <s v="CA-2016-134803"/>
    <d v="2016-05-28T00:00:00"/>
    <d v="2016-03-06T00:00:00"/>
    <s v="Standard Class"/>
    <s v="CL-12565"/>
    <x v="52"/>
    <x v="0"/>
    <s v="United States"/>
    <s v="Los Angeles"/>
    <s v="California"/>
    <n v="90004"/>
    <x v="1"/>
    <s v="TEC-AC-10002217"/>
    <x v="2"/>
    <x v="11"/>
    <s v="Imation Clip USB flash drive - 8 GB"/>
    <n v="131.6"/>
    <n v="7"/>
    <n v="0"/>
    <n v="7.8959999999999999"/>
    <n v="2016"/>
    <x v="5"/>
    <s v="Q2"/>
    <n v="6.0000000000000005E-2"/>
  </r>
  <r>
    <m/>
    <m/>
    <m/>
    <m/>
    <m/>
    <m/>
    <m/>
    <m/>
    <m/>
    <m/>
    <m/>
    <m/>
    <m/>
    <m/>
    <m/>
    <m/>
    <m/>
    <m/>
    <m/>
    <m/>
    <m/>
    <n v="3424"/>
    <s v="CA-2016-134803"/>
    <d v="2016-05-28T00:00:00"/>
    <d v="2016-03-06T00:00:00"/>
    <s v="Standard Class"/>
    <s v="CL-12565"/>
    <x v="52"/>
    <x v="0"/>
    <s v="United States"/>
    <s v="Los Angeles"/>
    <s v="California"/>
    <n v="90004"/>
    <x v="1"/>
    <s v="OFF-BI-10002215"/>
    <x v="1"/>
    <x v="8"/>
    <s v="Wilson Jones Hanging View Binder, White, 1&quot;"/>
    <n v="22.72"/>
    <n v="4"/>
    <n v="0.2"/>
    <n v="7.3840000000000003"/>
    <n v="2016"/>
    <x v="5"/>
    <s v="Q2"/>
    <n v="0.32500000000000001"/>
  </r>
  <r>
    <m/>
    <m/>
    <m/>
    <m/>
    <m/>
    <m/>
    <m/>
    <m/>
    <m/>
    <m/>
    <m/>
    <m/>
    <m/>
    <m/>
    <m/>
    <m/>
    <m/>
    <m/>
    <m/>
    <m/>
    <m/>
    <n v="3425"/>
    <s v="CA-2016-134803"/>
    <d v="2016-05-28T00:00:00"/>
    <d v="2016-03-06T00:00:00"/>
    <s v="Standard Class"/>
    <s v="CL-12565"/>
    <x v="52"/>
    <x v="0"/>
    <s v="United States"/>
    <s v="Los Angeles"/>
    <s v="California"/>
    <n v="90004"/>
    <x v="1"/>
    <s v="TEC-MA-10001972"/>
    <x v="2"/>
    <x v="15"/>
    <s v="Okidata C331dn Printer"/>
    <n v="558.4"/>
    <n v="2"/>
    <n v="0.2"/>
    <n v="41.88"/>
    <n v="2016"/>
    <x v="5"/>
    <s v="Q2"/>
    <n v="7.5000000000000011E-2"/>
  </r>
  <r>
    <m/>
    <m/>
    <m/>
    <m/>
    <m/>
    <m/>
    <m/>
    <m/>
    <m/>
    <m/>
    <m/>
    <m/>
    <m/>
    <m/>
    <m/>
    <m/>
    <m/>
    <m/>
    <m/>
    <m/>
    <m/>
    <n v="3426"/>
    <s v="CA-2015-153381"/>
    <d v="2015-09-24T00:00:00"/>
    <s v="9/28/2015"/>
    <s v="Standard Class"/>
    <s v="DE-13255"/>
    <x v="368"/>
    <x v="2"/>
    <s v="United States"/>
    <s v="Dubuque"/>
    <s v="Iowa"/>
    <n v="52001"/>
    <x v="2"/>
    <s v="OFF-BI-10001525"/>
    <x v="1"/>
    <x v="8"/>
    <s v="Acco Pressboard Covers with Storage Hooks, 14 7/8&quot; x 11&quot;, Executive Red"/>
    <n v="15.24"/>
    <n v="4"/>
    <n v="0"/>
    <n v="6.8579999999999997"/>
    <n v="2015"/>
    <x v="8"/>
    <s v="Q3"/>
    <n v="0.44999999999999996"/>
  </r>
  <r>
    <m/>
    <m/>
    <m/>
    <m/>
    <m/>
    <m/>
    <m/>
    <m/>
    <m/>
    <m/>
    <m/>
    <m/>
    <m/>
    <m/>
    <m/>
    <m/>
    <m/>
    <m/>
    <m/>
    <m/>
    <m/>
    <n v="3427"/>
    <s v="CA-2015-153381"/>
    <d v="2015-09-24T00:00:00"/>
    <s v="9/28/2015"/>
    <s v="Standard Class"/>
    <s v="DE-13255"/>
    <x v="368"/>
    <x v="2"/>
    <s v="United States"/>
    <s v="Dubuque"/>
    <s v="Iowa"/>
    <n v="52001"/>
    <x v="2"/>
    <s v="FUR-CH-10000988"/>
    <x v="0"/>
    <x v="1"/>
    <s v="Hon Olson Stacker Stools"/>
    <n v="1408.1"/>
    <n v="10"/>
    <n v="0"/>
    <n v="394.26799999999997"/>
    <n v="2015"/>
    <x v="8"/>
    <s v="Q3"/>
    <n v="0.27999999999999997"/>
  </r>
  <r>
    <m/>
    <m/>
    <m/>
    <m/>
    <m/>
    <m/>
    <m/>
    <m/>
    <m/>
    <m/>
    <m/>
    <m/>
    <m/>
    <m/>
    <m/>
    <m/>
    <m/>
    <m/>
    <m/>
    <m/>
    <m/>
    <n v="3428"/>
    <s v="US-2017-111024"/>
    <d v="2017-07-03T00:00:00"/>
    <d v="2017-06-07T00:00:00"/>
    <s v="Second Class"/>
    <s v="SZ-20035"/>
    <x v="449"/>
    <x v="2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  <n v="2017"/>
    <x v="7"/>
    <s v="Q3"/>
    <n v="0.33749999999999997"/>
  </r>
  <r>
    <m/>
    <m/>
    <m/>
    <m/>
    <m/>
    <m/>
    <m/>
    <m/>
    <m/>
    <m/>
    <m/>
    <m/>
    <m/>
    <m/>
    <m/>
    <m/>
    <m/>
    <m/>
    <m/>
    <m/>
    <m/>
    <n v="3429"/>
    <s v="US-2017-111024"/>
    <d v="2017-07-03T00:00:00"/>
    <d v="2017-06-07T00:00:00"/>
    <s v="Second Class"/>
    <s v="SZ-20035"/>
    <x v="449"/>
    <x v="2"/>
    <s v="United States"/>
    <s v="Lancaster"/>
    <s v="Ohio"/>
    <n v="43130"/>
    <x v="3"/>
    <s v="FUR-TA-10002041"/>
    <x v="0"/>
    <x v="3"/>
    <s v="Bevis Round Conference Table Top, X-Base"/>
    <n v="215.148"/>
    <n v="2"/>
    <n v="0.4"/>
    <n v="-103.98820000000001"/>
    <n v="2017"/>
    <x v="7"/>
    <s v="Q3"/>
    <n v="-0.48333333333333339"/>
  </r>
  <r>
    <m/>
    <m/>
    <m/>
    <m/>
    <m/>
    <m/>
    <m/>
    <m/>
    <m/>
    <m/>
    <m/>
    <m/>
    <m/>
    <m/>
    <m/>
    <m/>
    <m/>
    <m/>
    <m/>
    <m/>
    <m/>
    <n v="3430"/>
    <s v="US-2017-111024"/>
    <d v="2017-07-03T00:00:00"/>
    <d v="2017-06-07T00:00:00"/>
    <s v="Second Class"/>
    <s v="SZ-20035"/>
    <x v="449"/>
    <x v="2"/>
    <s v="United States"/>
    <s v="Lancaster"/>
    <s v="Ohio"/>
    <n v="43130"/>
    <x v="3"/>
    <s v="OFF-PA-10002246"/>
    <x v="1"/>
    <x v="10"/>
    <s v="Wirebound Four 2-3/4 x 5 Forms per Page, 400 Sets per Book"/>
    <n v="30.96"/>
    <n v="6"/>
    <n v="0.2"/>
    <n v="11.223000000000001"/>
    <n v="2017"/>
    <x v="7"/>
    <s v="Q3"/>
    <n v="0.36249999999999999"/>
  </r>
  <r>
    <m/>
    <m/>
    <m/>
    <m/>
    <m/>
    <m/>
    <m/>
    <m/>
    <m/>
    <m/>
    <m/>
    <m/>
    <m/>
    <m/>
    <m/>
    <m/>
    <m/>
    <m/>
    <m/>
    <m/>
    <m/>
    <n v="3431"/>
    <s v="CA-2017-148264"/>
    <d v="2017-12-08T00:00:00"/>
    <d v="2017-09-12T00:00:00"/>
    <s v="First Class"/>
    <s v="LF-17185"/>
    <x v="166"/>
    <x v="0"/>
    <s v="United States"/>
    <s v="Inglewood"/>
    <s v="California"/>
    <n v="90301"/>
    <x v="1"/>
    <s v="OFF-ST-10003327"/>
    <x v="1"/>
    <x v="4"/>
    <s v="Akro-Mils 12-Gallon Tote"/>
    <n v="29.79"/>
    <n v="3"/>
    <n v="0"/>
    <n v="8.6390999999999991"/>
    <n v="2017"/>
    <x v="4"/>
    <s v="Q4"/>
    <n v="0.28999999999999998"/>
  </r>
  <r>
    <m/>
    <m/>
    <m/>
    <m/>
    <m/>
    <m/>
    <m/>
    <m/>
    <m/>
    <m/>
    <m/>
    <m/>
    <m/>
    <m/>
    <m/>
    <m/>
    <m/>
    <m/>
    <m/>
    <m/>
    <m/>
    <n v="3432"/>
    <s v="CA-2017-148264"/>
    <d v="2017-12-08T00:00:00"/>
    <d v="2017-09-12T00:00:00"/>
    <s v="First Class"/>
    <s v="LF-17185"/>
    <x v="166"/>
    <x v="0"/>
    <s v="United States"/>
    <s v="Inglewood"/>
    <s v="California"/>
    <n v="90301"/>
    <x v="1"/>
    <s v="FUR-FU-10002703"/>
    <x v="0"/>
    <x v="5"/>
    <s v="Tenex Traditional Chairmats for Hard Floors, Average Lip, 36&quot; x 48&quot;"/>
    <n v="128.9"/>
    <n v="2"/>
    <n v="0"/>
    <n v="15.468"/>
    <n v="2017"/>
    <x v="4"/>
    <s v="Q4"/>
    <n v="0.12"/>
  </r>
  <r>
    <m/>
    <m/>
    <m/>
    <m/>
    <m/>
    <m/>
    <m/>
    <m/>
    <m/>
    <m/>
    <m/>
    <m/>
    <m/>
    <m/>
    <m/>
    <m/>
    <m/>
    <m/>
    <m/>
    <m/>
    <m/>
    <n v="3433"/>
    <s v="CA-2017-148264"/>
    <d v="2017-12-08T00:00:00"/>
    <d v="2017-09-12T00:00:00"/>
    <s v="First Class"/>
    <s v="LF-17185"/>
    <x v="166"/>
    <x v="0"/>
    <s v="United States"/>
    <s v="Inglewood"/>
    <s v="California"/>
    <n v="90301"/>
    <x v="1"/>
    <s v="OFF-PA-10003651"/>
    <x v="1"/>
    <x v="10"/>
    <s v="Xerox 1968"/>
    <n v="60.12"/>
    <n v="9"/>
    <n v="0"/>
    <n v="28.857600000000001"/>
    <n v="2017"/>
    <x v="4"/>
    <s v="Q4"/>
    <n v="0.48000000000000004"/>
  </r>
  <r>
    <m/>
    <m/>
    <m/>
    <m/>
    <m/>
    <m/>
    <m/>
    <m/>
    <m/>
    <m/>
    <m/>
    <m/>
    <m/>
    <m/>
    <m/>
    <m/>
    <m/>
    <m/>
    <m/>
    <m/>
    <m/>
    <n v="3434"/>
    <s v="CA-2017-131212"/>
    <d v="2017-12-05T00:00:00"/>
    <d v="2017-09-12T00:00:00"/>
    <s v="Standard Class"/>
    <s v="AB-10165"/>
    <x v="269"/>
    <x v="0"/>
    <s v="United States"/>
    <s v="Bellevue"/>
    <s v="Washington"/>
    <n v="98006"/>
    <x v="1"/>
    <s v="OFF-BI-10001617"/>
    <x v="1"/>
    <x v="8"/>
    <s v="GBC Wire Binding Combs"/>
    <n v="24.815999999999999"/>
    <n v="3"/>
    <n v="0.2"/>
    <n v="8.3754000000000008"/>
    <n v="2017"/>
    <x v="4"/>
    <s v="Q4"/>
    <n v="0.33750000000000002"/>
  </r>
  <r>
    <m/>
    <m/>
    <m/>
    <m/>
    <m/>
    <m/>
    <m/>
    <m/>
    <m/>
    <m/>
    <m/>
    <m/>
    <m/>
    <m/>
    <m/>
    <m/>
    <m/>
    <m/>
    <m/>
    <m/>
    <m/>
    <n v="3435"/>
    <s v="CA-2017-131212"/>
    <d v="2017-12-05T00:00:00"/>
    <d v="2017-09-12T00:00:00"/>
    <s v="Standard Class"/>
    <s v="AB-10165"/>
    <x v="269"/>
    <x v="0"/>
    <s v="United States"/>
    <s v="Bellevue"/>
    <s v="Washington"/>
    <n v="98006"/>
    <x v="1"/>
    <s v="OFF-BI-10000145"/>
    <x v="1"/>
    <x v="8"/>
    <s v="Zipper Ring Binder Pockets"/>
    <n v="14.976000000000001"/>
    <n v="6"/>
    <n v="0.2"/>
    <n v="5.4287999999999998"/>
    <n v="2017"/>
    <x v="4"/>
    <s v="Q4"/>
    <n v="0.36249999999999999"/>
  </r>
  <r>
    <m/>
    <m/>
    <m/>
    <m/>
    <m/>
    <m/>
    <m/>
    <m/>
    <m/>
    <m/>
    <m/>
    <m/>
    <m/>
    <m/>
    <m/>
    <m/>
    <m/>
    <m/>
    <m/>
    <m/>
    <m/>
    <n v="3436"/>
    <s v="US-2015-100531"/>
    <d v="2015-09-27T00:00:00"/>
    <s v="9/29/2015"/>
    <s v="First Class"/>
    <s v="NM-18520"/>
    <x v="392"/>
    <x v="0"/>
    <s v="United States"/>
    <s v="Chicago"/>
    <s v="Illinois"/>
    <n v="60610"/>
    <x v="2"/>
    <s v="OFF-BI-10001670"/>
    <x v="1"/>
    <x v="8"/>
    <s v="Vinyl Sectional Post Binders"/>
    <n v="15.08"/>
    <n v="2"/>
    <n v="0.8"/>
    <n v="-22.62"/>
    <n v="2015"/>
    <x v="8"/>
    <s v="Q3"/>
    <n v="-1.5"/>
  </r>
  <r>
    <m/>
    <m/>
    <m/>
    <m/>
    <m/>
    <m/>
    <m/>
    <m/>
    <m/>
    <m/>
    <m/>
    <m/>
    <m/>
    <m/>
    <m/>
    <m/>
    <m/>
    <m/>
    <m/>
    <m/>
    <m/>
    <n v="3437"/>
    <s v="US-2015-100531"/>
    <d v="2015-09-27T00:00:00"/>
    <s v="9/29/2015"/>
    <s v="First Class"/>
    <s v="NM-18520"/>
    <x v="392"/>
    <x v="0"/>
    <s v="United States"/>
    <s v="Chicago"/>
    <s v="Illinois"/>
    <n v="60610"/>
    <x v="2"/>
    <s v="FUR-FU-10003849"/>
    <x v="0"/>
    <x v="5"/>
    <s v="DAX Metal Frame, Desktop, Stepped-Edge"/>
    <n v="24.288"/>
    <n v="3"/>
    <n v="0.6"/>
    <n v="-12.751200000000001"/>
    <n v="2015"/>
    <x v="8"/>
    <s v="Q3"/>
    <n v="-0.52500000000000002"/>
  </r>
  <r>
    <m/>
    <m/>
    <m/>
    <m/>
    <m/>
    <m/>
    <m/>
    <m/>
    <m/>
    <m/>
    <m/>
    <m/>
    <m/>
    <m/>
    <m/>
    <m/>
    <m/>
    <m/>
    <m/>
    <m/>
    <m/>
    <n v="3438"/>
    <s v="CA-2017-152583"/>
    <d v="2017-10-30T00:00:00"/>
    <s v="10/30/2017"/>
    <s v="Same Day"/>
    <s v="RA-19945"/>
    <x v="362"/>
    <x v="0"/>
    <s v="United States"/>
    <s v="Dallas"/>
    <s v="Texas"/>
    <n v="75217"/>
    <x v="2"/>
    <s v="FUR-FU-10003849"/>
    <x v="0"/>
    <x v="5"/>
    <s v="DAX Metal Frame, Desktop, Stepped-Edge"/>
    <n v="16.192"/>
    <n v="2"/>
    <n v="0.6"/>
    <n v="-8.5007999999999999"/>
    <n v="2017"/>
    <x v="2"/>
    <s v="Q4"/>
    <n v="-0.52500000000000002"/>
  </r>
  <r>
    <m/>
    <m/>
    <m/>
    <m/>
    <m/>
    <m/>
    <m/>
    <m/>
    <m/>
    <m/>
    <m/>
    <m/>
    <m/>
    <m/>
    <m/>
    <m/>
    <m/>
    <m/>
    <m/>
    <m/>
    <m/>
    <n v="3439"/>
    <s v="CA-2017-152583"/>
    <d v="2017-10-30T00:00:00"/>
    <s v="10/30/2017"/>
    <s v="Same Day"/>
    <s v="RA-19945"/>
    <x v="362"/>
    <x v="0"/>
    <s v="United States"/>
    <s v="Dallas"/>
    <s v="Texas"/>
    <n v="75217"/>
    <x v="2"/>
    <s v="FUR-TA-10002041"/>
    <x v="0"/>
    <x v="3"/>
    <s v="Bevis Round Conference Table Top, X-Base"/>
    <n v="251.006"/>
    <n v="2"/>
    <n v="0.3"/>
    <n v="-68.130200000000002"/>
    <n v="2017"/>
    <x v="2"/>
    <s v="Q4"/>
    <n v="-0.27142857142857146"/>
  </r>
  <r>
    <m/>
    <m/>
    <m/>
    <m/>
    <m/>
    <m/>
    <m/>
    <m/>
    <m/>
    <m/>
    <m/>
    <m/>
    <m/>
    <m/>
    <m/>
    <m/>
    <m/>
    <m/>
    <m/>
    <m/>
    <m/>
    <n v="3440"/>
    <s v="CA-2017-152583"/>
    <d v="2017-10-30T00:00:00"/>
    <s v="10/30/2017"/>
    <s v="Same Day"/>
    <s v="RA-19945"/>
    <x v="362"/>
    <x v="0"/>
    <s v="United States"/>
    <s v="Dallas"/>
    <s v="Texas"/>
    <n v="75217"/>
    <x v="2"/>
    <s v="OFF-ST-10002214"/>
    <x v="1"/>
    <x v="4"/>
    <s v="X-Rack File for Hanging Folders"/>
    <n v="54.192"/>
    <n v="6"/>
    <n v="0.2"/>
    <n v="4.0644"/>
    <n v="2017"/>
    <x v="2"/>
    <s v="Q4"/>
    <n v="7.4999999999999997E-2"/>
  </r>
  <r>
    <m/>
    <m/>
    <m/>
    <m/>
    <m/>
    <m/>
    <m/>
    <m/>
    <m/>
    <m/>
    <m/>
    <m/>
    <m/>
    <m/>
    <m/>
    <m/>
    <m/>
    <m/>
    <m/>
    <m/>
    <m/>
    <n v="3441"/>
    <s v="CA-2015-144099"/>
    <d v="2015-11-29T00:00:00"/>
    <s v="11/30/2015"/>
    <s v="Same Day"/>
    <s v="PO-19195"/>
    <x v="285"/>
    <x v="2"/>
    <s v="United States"/>
    <s v="San Francisco"/>
    <s v="California"/>
    <n v="94122"/>
    <x v="1"/>
    <s v="OFF-BI-10001078"/>
    <x v="1"/>
    <x v="8"/>
    <s v="Acco PRESSTEX Data Binder with Storage Hooks, Dark Blue, 14 7/8&quot; X 11&quot;"/>
    <n v="4.3040000000000003"/>
    <n v="1"/>
    <n v="0.2"/>
    <n v="1.5602"/>
    <n v="2015"/>
    <x v="0"/>
    <s v="Q4"/>
    <n v="0.36249999999999999"/>
  </r>
  <r>
    <m/>
    <m/>
    <m/>
    <m/>
    <m/>
    <m/>
    <m/>
    <m/>
    <m/>
    <m/>
    <m/>
    <m/>
    <m/>
    <m/>
    <m/>
    <m/>
    <m/>
    <m/>
    <m/>
    <m/>
    <m/>
    <n v="3442"/>
    <s v="CA-2014-158337"/>
    <d v="2014-03-11T00:00:00"/>
    <s v="3/14/2014"/>
    <s v="Second Class"/>
    <s v="KA-16525"/>
    <x v="567"/>
    <x v="0"/>
    <s v="United States"/>
    <s v="New York City"/>
    <s v="New York"/>
    <n v="10024"/>
    <x v="3"/>
    <s v="OFF-PA-10002137"/>
    <x v="1"/>
    <x v="10"/>
    <s v="Southworth 100% Résumé Paper, 24lb."/>
    <n v="108.92"/>
    <n v="14"/>
    <n v="0"/>
    <n v="49.014000000000003"/>
    <n v="2014"/>
    <x v="10"/>
    <s v="Q1"/>
    <n v="0.45"/>
  </r>
  <r>
    <m/>
    <m/>
    <m/>
    <m/>
    <m/>
    <m/>
    <m/>
    <m/>
    <m/>
    <m/>
    <m/>
    <m/>
    <m/>
    <m/>
    <m/>
    <m/>
    <m/>
    <m/>
    <m/>
    <m/>
    <m/>
    <n v="3443"/>
    <s v="CA-2017-168858"/>
    <d v="2017-11-19T00:00:00"/>
    <s v="11/23/2017"/>
    <s v="Standard Class"/>
    <s v="JD-16150"/>
    <x v="251"/>
    <x v="1"/>
    <s v="United States"/>
    <s v="New York City"/>
    <s v="New York"/>
    <n v="10011"/>
    <x v="3"/>
    <s v="OFF-EN-10001415"/>
    <x v="1"/>
    <x v="12"/>
    <s v="Staple envelope"/>
    <n v="16.739999999999998"/>
    <n v="3"/>
    <n v="0"/>
    <n v="8.3699999999999992"/>
    <n v="2017"/>
    <x v="0"/>
    <s v="Q4"/>
    <n v="0.5"/>
  </r>
  <r>
    <m/>
    <m/>
    <m/>
    <m/>
    <m/>
    <m/>
    <m/>
    <m/>
    <m/>
    <m/>
    <m/>
    <m/>
    <m/>
    <m/>
    <m/>
    <m/>
    <m/>
    <m/>
    <m/>
    <m/>
    <m/>
    <n v="3444"/>
    <s v="CA-2017-168858"/>
    <d v="2017-11-19T00:00:00"/>
    <s v="11/23/2017"/>
    <s v="Standard Class"/>
    <s v="JD-16150"/>
    <x v="251"/>
    <x v="1"/>
    <s v="United States"/>
    <s v="New York City"/>
    <s v="New York"/>
    <n v="10011"/>
    <x v="3"/>
    <s v="OFF-AP-10003849"/>
    <x v="1"/>
    <x v="9"/>
    <s v="Hoover Shoulder Vac Commercial Portable Vacuum"/>
    <n v="2504.7399999999998"/>
    <n v="7"/>
    <n v="0"/>
    <n v="626.18499999999995"/>
    <n v="2017"/>
    <x v="0"/>
    <s v="Q4"/>
    <n v="0.25"/>
  </r>
  <r>
    <m/>
    <m/>
    <m/>
    <m/>
    <m/>
    <m/>
    <m/>
    <m/>
    <m/>
    <m/>
    <m/>
    <m/>
    <m/>
    <m/>
    <m/>
    <m/>
    <m/>
    <m/>
    <m/>
    <m/>
    <m/>
    <n v="3445"/>
    <s v="CA-2016-116344"/>
    <d v="2016-07-29T00:00:00"/>
    <d v="2016-02-08T00:00:00"/>
    <s v="Standard Class"/>
    <s v="JO-15145"/>
    <x v="705"/>
    <x v="1"/>
    <s v="United States"/>
    <s v="Philadelphia"/>
    <s v="Pennsylvania"/>
    <n v="19140"/>
    <x v="3"/>
    <s v="OFF-ST-10001713"/>
    <x v="1"/>
    <x v="4"/>
    <s v="Gould Plastics 9-Pocket Panel Bin, 18-3/8w x 5-1/4d x 20-1/2h, Black"/>
    <n v="84.784000000000006"/>
    <n v="2"/>
    <n v="0.2"/>
    <n v="-16.956800000000001"/>
    <n v="2016"/>
    <x v="7"/>
    <s v="Q3"/>
    <n v="-0.2"/>
  </r>
  <r>
    <m/>
    <m/>
    <m/>
    <m/>
    <m/>
    <m/>
    <m/>
    <m/>
    <m/>
    <m/>
    <m/>
    <m/>
    <m/>
    <m/>
    <m/>
    <m/>
    <m/>
    <m/>
    <m/>
    <m/>
    <m/>
    <n v="3446"/>
    <s v="CA-2015-131779"/>
    <d v="2015-06-12T00:00:00"/>
    <s v="6/17/2015"/>
    <s v="Standard Class"/>
    <s v="LE-16810"/>
    <x v="97"/>
    <x v="0"/>
    <s v="United States"/>
    <s v="Newark"/>
    <s v="Delaware"/>
    <n v="19711"/>
    <x v="3"/>
    <s v="OFF-ST-10001505"/>
    <x v="1"/>
    <x v="4"/>
    <s v="Perma STOR-ALL Hanging File Box, 13 1/8&quot;W x 12 1/4&quot;D x 10 1/2&quot;H"/>
    <n v="29.9"/>
    <n v="5"/>
    <n v="0"/>
    <n v="5.0830000000000002"/>
    <n v="2015"/>
    <x v="1"/>
    <s v="Q2"/>
    <n v="0.17"/>
  </r>
  <r>
    <m/>
    <m/>
    <m/>
    <m/>
    <m/>
    <m/>
    <m/>
    <m/>
    <m/>
    <m/>
    <m/>
    <m/>
    <m/>
    <m/>
    <m/>
    <m/>
    <m/>
    <m/>
    <m/>
    <m/>
    <m/>
    <n v="3447"/>
    <s v="CA-2016-158869"/>
    <d v="2016-08-06T00:00:00"/>
    <d v="2016-07-08T00:00:00"/>
    <s v="First Class"/>
    <s v="AH-10690"/>
    <x v="706"/>
    <x v="1"/>
    <s v="United States"/>
    <s v="New York City"/>
    <s v="New York"/>
    <n v="10024"/>
    <x v="3"/>
    <s v="OFF-PA-10000474"/>
    <x v="1"/>
    <x v="10"/>
    <s v="Easy-staple paper"/>
    <n v="70.88"/>
    <n v="2"/>
    <n v="0"/>
    <n v="33.313600000000001"/>
    <n v="2016"/>
    <x v="6"/>
    <s v="Q3"/>
    <n v="0.47000000000000003"/>
  </r>
  <r>
    <m/>
    <m/>
    <m/>
    <m/>
    <m/>
    <m/>
    <m/>
    <m/>
    <m/>
    <m/>
    <m/>
    <m/>
    <m/>
    <m/>
    <m/>
    <m/>
    <m/>
    <m/>
    <m/>
    <m/>
    <m/>
    <n v="3448"/>
    <s v="CA-2017-102554"/>
    <d v="2017-06-11T00:00:00"/>
    <s v="6/15/2017"/>
    <s v="Standard Class"/>
    <s v="KN-16705"/>
    <x v="607"/>
    <x v="2"/>
    <s v="United States"/>
    <s v="Auburn"/>
    <s v="Alabama"/>
    <n v="36830"/>
    <x v="0"/>
    <s v="OFF-AR-10001919"/>
    <x v="1"/>
    <x v="6"/>
    <s v="OIC #2 Pencils, Medium Soft"/>
    <n v="3.76"/>
    <n v="2"/>
    <n v="0"/>
    <n v="1.0904"/>
    <n v="2017"/>
    <x v="1"/>
    <s v="Q2"/>
    <n v="0.29000000000000004"/>
  </r>
  <r>
    <m/>
    <m/>
    <m/>
    <m/>
    <m/>
    <m/>
    <m/>
    <m/>
    <m/>
    <m/>
    <m/>
    <m/>
    <m/>
    <m/>
    <m/>
    <m/>
    <m/>
    <m/>
    <m/>
    <m/>
    <m/>
    <n v="3449"/>
    <s v="CA-2016-162614"/>
    <d v="2016-10-07T00:00:00"/>
    <s v="10/13/2016"/>
    <s v="Standard Class"/>
    <s v="TB-21250"/>
    <x v="621"/>
    <x v="0"/>
    <s v="United States"/>
    <s v="Los Angeles"/>
    <s v="California"/>
    <n v="90049"/>
    <x v="1"/>
    <s v="OFF-BI-10004001"/>
    <x v="1"/>
    <x v="8"/>
    <s v="GBC Recycled VeloBinder Covers"/>
    <n v="27.263999999999999"/>
    <n v="2"/>
    <n v="0.2"/>
    <n v="8.8607999999999993"/>
    <n v="2016"/>
    <x v="2"/>
    <s v="Q4"/>
    <n v="0.32500000000000001"/>
  </r>
  <r>
    <m/>
    <m/>
    <m/>
    <m/>
    <m/>
    <m/>
    <m/>
    <m/>
    <m/>
    <m/>
    <m/>
    <m/>
    <m/>
    <m/>
    <m/>
    <m/>
    <m/>
    <m/>
    <m/>
    <m/>
    <m/>
    <n v="3450"/>
    <s v="CA-2014-168592"/>
    <d v="2014-09-08T00:00:00"/>
    <s v="9/14/2014"/>
    <s v="Standard Class"/>
    <s v="DP-13390"/>
    <x v="503"/>
    <x v="2"/>
    <s v="United States"/>
    <s v="San Francisco"/>
    <s v="California"/>
    <n v="94110"/>
    <x v="1"/>
    <s v="OFF-AP-10004785"/>
    <x v="1"/>
    <x v="9"/>
    <s v="Holmes Replacement Filter for HEPA Air Cleaner, Medium Room"/>
    <n v="56.65"/>
    <n v="5"/>
    <n v="0"/>
    <n v="24.359500000000001"/>
    <n v="2014"/>
    <x v="8"/>
    <s v="Q3"/>
    <n v="0.43000000000000005"/>
  </r>
  <r>
    <m/>
    <m/>
    <m/>
    <m/>
    <m/>
    <m/>
    <m/>
    <m/>
    <m/>
    <m/>
    <m/>
    <m/>
    <m/>
    <m/>
    <m/>
    <m/>
    <m/>
    <m/>
    <m/>
    <m/>
    <m/>
    <n v="3451"/>
    <s v="CA-2014-168592"/>
    <d v="2014-09-08T00:00:00"/>
    <s v="9/14/2014"/>
    <s v="Standard Class"/>
    <s v="DP-13390"/>
    <x v="503"/>
    <x v="2"/>
    <s v="United States"/>
    <s v="San Francisco"/>
    <s v="California"/>
    <n v="94110"/>
    <x v="1"/>
    <s v="OFF-ST-10002406"/>
    <x v="1"/>
    <x v="4"/>
    <s v="Pizazz Global Quick File"/>
    <n v="14.97"/>
    <n v="1"/>
    <n v="0"/>
    <n v="4.1916000000000002"/>
    <n v="2014"/>
    <x v="8"/>
    <s v="Q3"/>
    <n v="0.28000000000000003"/>
  </r>
  <r>
    <m/>
    <m/>
    <m/>
    <m/>
    <m/>
    <m/>
    <m/>
    <m/>
    <m/>
    <m/>
    <m/>
    <m/>
    <m/>
    <m/>
    <m/>
    <m/>
    <m/>
    <m/>
    <m/>
    <m/>
    <m/>
    <n v="3452"/>
    <s v="CA-2014-168592"/>
    <d v="2014-09-08T00:00:00"/>
    <s v="9/14/2014"/>
    <s v="Standard Class"/>
    <s v="DP-13390"/>
    <x v="503"/>
    <x v="2"/>
    <s v="United States"/>
    <s v="San Francisco"/>
    <s v="California"/>
    <n v="94110"/>
    <x v="1"/>
    <s v="OFF-FA-10002988"/>
    <x v="1"/>
    <x v="13"/>
    <s v="Ideal Clamps"/>
    <n v="4.0199999999999996"/>
    <n v="2"/>
    <n v="0"/>
    <n v="1.9698"/>
    <n v="2014"/>
    <x v="8"/>
    <s v="Q3"/>
    <n v="0.49000000000000005"/>
  </r>
  <r>
    <m/>
    <m/>
    <m/>
    <m/>
    <m/>
    <m/>
    <m/>
    <m/>
    <m/>
    <m/>
    <m/>
    <m/>
    <m/>
    <m/>
    <m/>
    <m/>
    <m/>
    <m/>
    <m/>
    <m/>
    <m/>
    <n v="3453"/>
    <s v="CA-2014-157609"/>
    <d v="2014-03-16T00:00:00"/>
    <s v="3/21/2014"/>
    <s v="Second Class"/>
    <s v="KN-16705"/>
    <x v="607"/>
    <x v="2"/>
    <s v="United States"/>
    <s v="Raleigh"/>
    <s v="North Carolina"/>
    <n v="27604"/>
    <x v="0"/>
    <s v="TEC-PH-10002415"/>
    <x v="2"/>
    <x v="7"/>
    <s v="Polycom VoiceStation 500 Conference phone"/>
    <n v="471.92"/>
    <n v="2"/>
    <n v="0.2"/>
    <n v="29.495000000000001"/>
    <n v="2014"/>
    <x v="10"/>
    <s v="Q1"/>
    <n v="6.25E-2"/>
  </r>
  <r>
    <m/>
    <m/>
    <m/>
    <m/>
    <m/>
    <m/>
    <m/>
    <m/>
    <m/>
    <m/>
    <m/>
    <m/>
    <m/>
    <m/>
    <m/>
    <m/>
    <m/>
    <m/>
    <m/>
    <m/>
    <m/>
    <n v="3454"/>
    <s v="CA-2015-153325"/>
    <d v="2015-03-01T00:00:00"/>
    <d v="2015-02-03T00:00:00"/>
    <s v="Second Class"/>
    <s v="ST-20530"/>
    <x v="461"/>
    <x v="0"/>
    <s v="United States"/>
    <s v="Macon"/>
    <s v="Georgia"/>
    <n v="31204"/>
    <x v="0"/>
    <s v="OFF-BI-10004236"/>
    <x v="1"/>
    <x v="8"/>
    <s v="XtraLife ClearVue Slant-D Ring Binder, White, 3&quot;"/>
    <n v="58.72"/>
    <n v="4"/>
    <n v="0"/>
    <n v="27.011199999999999"/>
    <n v="2015"/>
    <x v="10"/>
    <s v="Q1"/>
    <n v="0.45999999999999996"/>
  </r>
  <r>
    <m/>
    <m/>
    <m/>
    <m/>
    <m/>
    <m/>
    <m/>
    <m/>
    <m/>
    <m/>
    <m/>
    <m/>
    <m/>
    <m/>
    <m/>
    <m/>
    <m/>
    <m/>
    <m/>
    <m/>
    <m/>
    <n v="3455"/>
    <s v="CA-2015-153626"/>
    <d v="2015-07-09T00:00:00"/>
    <s v="7/14/2015"/>
    <s v="Standard Class"/>
    <s v="EB-13870"/>
    <x v="12"/>
    <x v="0"/>
    <s v="United States"/>
    <s v="Nashville"/>
    <s v="Tennessee"/>
    <n v="37211"/>
    <x v="0"/>
    <s v="OFF-AR-10000657"/>
    <x v="1"/>
    <x v="6"/>
    <s v="Binney &amp; Smith inkTank Desk Highlighter, Chisel Tip, Yellow, 12/Box"/>
    <n v="5.16"/>
    <n v="3"/>
    <n v="0.2"/>
    <n v="0.83850000000000002"/>
    <n v="2015"/>
    <x v="7"/>
    <s v="Q3"/>
    <n v="0.16250000000000001"/>
  </r>
  <r>
    <m/>
    <m/>
    <m/>
    <m/>
    <m/>
    <m/>
    <m/>
    <m/>
    <m/>
    <m/>
    <m/>
    <m/>
    <m/>
    <m/>
    <m/>
    <m/>
    <m/>
    <m/>
    <m/>
    <m/>
    <m/>
    <n v="3456"/>
    <s v="CA-2016-166485"/>
    <d v="2016-02-20T00:00:00"/>
    <s v="2/27/2016"/>
    <s v="Standard Class"/>
    <s v="AH-10210"/>
    <x v="117"/>
    <x v="0"/>
    <s v="United States"/>
    <s v="Nashville"/>
    <s v="Tennessee"/>
    <n v="37211"/>
    <x v="0"/>
    <s v="OFF-PA-10004996"/>
    <x v="1"/>
    <x v="10"/>
    <s v="Speediset Carbonless Redi-Letter 7&quot; x 8 1/2&quot;"/>
    <n v="16.495999999999999"/>
    <n v="2"/>
    <n v="0.2"/>
    <n v="5.5674000000000001"/>
    <n v="2016"/>
    <x v="11"/>
    <s v="Q1"/>
    <n v="0.33750000000000002"/>
  </r>
  <r>
    <m/>
    <m/>
    <m/>
    <m/>
    <m/>
    <m/>
    <m/>
    <m/>
    <m/>
    <m/>
    <m/>
    <m/>
    <m/>
    <m/>
    <m/>
    <m/>
    <m/>
    <m/>
    <m/>
    <m/>
    <m/>
    <n v="3457"/>
    <s v="CA-2017-136448"/>
    <d v="2017-09-16T00:00:00"/>
    <s v="9/18/2017"/>
    <s v="First Class"/>
    <s v="AS-10090"/>
    <x v="548"/>
    <x v="0"/>
    <s v="United States"/>
    <s v="Philadelphia"/>
    <s v="Pennsylvania"/>
    <n v="19143"/>
    <x v="3"/>
    <s v="TEC-AC-10001109"/>
    <x v="2"/>
    <x v="11"/>
    <s v="Logitech Trackman Marble Mouse"/>
    <n v="71.975999999999999"/>
    <n v="3"/>
    <n v="0.2"/>
    <n v="19.793399999999998"/>
    <n v="2017"/>
    <x v="8"/>
    <s v="Q3"/>
    <n v="0.27499999999999997"/>
  </r>
  <r>
    <m/>
    <m/>
    <m/>
    <m/>
    <m/>
    <m/>
    <m/>
    <m/>
    <m/>
    <m/>
    <m/>
    <m/>
    <m/>
    <m/>
    <m/>
    <m/>
    <m/>
    <m/>
    <m/>
    <m/>
    <m/>
    <n v="3458"/>
    <s v="CA-2017-136448"/>
    <d v="2017-09-16T00:00:00"/>
    <s v="9/18/2017"/>
    <s v="First Class"/>
    <s v="AS-10090"/>
    <x v="548"/>
    <x v="0"/>
    <s v="United States"/>
    <s v="Philadelphia"/>
    <s v="Pennsylvania"/>
    <n v="19143"/>
    <x v="3"/>
    <s v="FUR-FU-10003832"/>
    <x v="0"/>
    <x v="5"/>
    <s v="Eldon Expressions Punched Metal &amp; Wood Desk Accessories, Black &amp; Cherry"/>
    <n v="22.512"/>
    <n v="3"/>
    <n v="0.2"/>
    <n v="2.2511999999999999"/>
    <n v="2017"/>
    <x v="8"/>
    <s v="Q3"/>
    <n v="9.9999999999999992E-2"/>
  </r>
  <r>
    <m/>
    <m/>
    <m/>
    <m/>
    <m/>
    <m/>
    <m/>
    <m/>
    <m/>
    <m/>
    <m/>
    <m/>
    <m/>
    <m/>
    <m/>
    <m/>
    <m/>
    <m/>
    <m/>
    <m/>
    <m/>
    <n v="3459"/>
    <s v="CA-2017-136448"/>
    <d v="2017-09-16T00:00:00"/>
    <s v="9/18/2017"/>
    <s v="First Class"/>
    <s v="AS-10090"/>
    <x v="548"/>
    <x v="0"/>
    <s v="United States"/>
    <s v="Philadelphia"/>
    <s v="Pennsylvania"/>
    <n v="19143"/>
    <x v="3"/>
    <s v="OFF-BI-10002393"/>
    <x v="1"/>
    <x v="8"/>
    <s v="Binder Posts"/>
    <n v="3.444"/>
    <n v="2"/>
    <n v="0.7"/>
    <n v="-2.7551999999999999"/>
    <n v="2017"/>
    <x v="8"/>
    <s v="Q3"/>
    <n v="-0.79999999999999993"/>
  </r>
  <r>
    <m/>
    <m/>
    <m/>
    <m/>
    <m/>
    <m/>
    <m/>
    <m/>
    <m/>
    <m/>
    <m/>
    <m/>
    <m/>
    <m/>
    <m/>
    <m/>
    <m/>
    <m/>
    <m/>
    <m/>
    <m/>
    <n v="3460"/>
    <s v="CA-2017-136448"/>
    <d v="2017-09-16T00:00:00"/>
    <s v="9/18/2017"/>
    <s v="First Class"/>
    <s v="AS-10090"/>
    <x v="548"/>
    <x v="0"/>
    <s v="United States"/>
    <s v="Philadelphia"/>
    <s v="Pennsylvania"/>
    <n v="19143"/>
    <x v="3"/>
    <s v="OFF-BI-10001359"/>
    <x v="1"/>
    <x v="8"/>
    <s v="GBC DocuBind TL300 Electric Binding System"/>
    <n v="538.19399999999996"/>
    <n v="2"/>
    <n v="0.7"/>
    <n v="-412.61540000000002"/>
    <n v="2017"/>
    <x v="8"/>
    <s v="Q3"/>
    <n v="-0.76666666666666672"/>
  </r>
  <r>
    <m/>
    <m/>
    <m/>
    <m/>
    <m/>
    <m/>
    <m/>
    <m/>
    <m/>
    <m/>
    <m/>
    <m/>
    <m/>
    <m/>
    <m/>
    <m/>
    <m/>
    <m/>
    <m/>
    <m/>
    <m/>
    <n v="3461"/>
    <s v="CA-2017-136448"/>
    <d v="2017-09-16T00:00:00"/>
    <s v="9/18/2017"/>
    <s v="First Class"/>
    <s v="AS-10090"/>
    <x v="548"/>
    <x v="0"/>
    <s v="United States"/>
    <s v="Philadelphia"/>
    <s v="Pennsylvania"/>
    <n v="19143"/>
    <x v="3"/>
    <s v="TEC-AC-10003628"/>
    <x v="2"/>
    <x v="11"/>
    <s v="Logitech 910-002974 M325 Wireless Mouse for Web Scrolling"/>
    <n v="47.984000000000002"/>
    <n v="2"/>
    <n v="0.2"/>
    <n v="14.395200000000001"/>
    <n v="2017"/>
    <x v="8"/>
    <s v="Q3"/>
    <n v="0.3"/>
  </r>
  <r>
    <m/>
    <m/>
    <m/>
    <m/>
    <m/>
    <m/>
    <m/>
    <m/>
    <m/>
    <m/>
    <m/>
    <m/>
    <m/>
    <m/>
    <m/>
    <m/>
    <m/>
    <m/>
    <m/>
    <m/>
    <m/>
    <n v="3462"/>
    <s v="CA-2017-114258"/>
    <d v="2017-11-05T00:00:00"/>
    <d v="2017-10-11T00:00:00"/>
    <s v="Second Class"/>
    <s v="EM-13825"/>
    <x v="605"/>
    <x v="1"/>
    <s v="United States"/>
    <s v="Dallas"/>
    <s v="Texas"/>
    <n v="75081"/>
    <x v="2"/>
    <s v="TEC-PH-10003012"/>
    <x v="2"/>
    <x v="7"/>
    <s v="Nortel Meridian M3904 Professional Digital phone"/>
    <n v="492.76799999999997"/>
    <n v="4"/>
    <n v="0.2"/>
    <n v="55.436399999999999"/>
    <n v="2017"/>
    <x v="0"/>
    <s v="Q4"/>
    <n v="0.1125"/>
  </r>
  <r>
    <m/>
    <m/>
    <m/>
    <m/>
    <m/>
    <m/>
    <m/>
    <m/>
    <m/>
    <m/>
    <m/>
    <m/>
    <m/>
    <m/>
    <m/>
    <m/>
    <m/>
    <m/>
    <m/>
    <m/>
    <m/>
    <n v="3463"/>
    <s v="CA-2015-152611"/>
    <d v="2015-02-20T00:00:00"/>
    <s v="2/23/2015"/>
    <s v="Second Class"/>
    <s v="KA-16525"/>
    <x v="567"/>
    <x v="0"/>
    <s v="United States"/>
    <s v="Perth Amboy"/>
    <s v="New Jersey"/>
    <n v="8861"/>
    <x v="3"/>
    <s v="OFF-AR-10003903"/>
    <x v="1"/>
    <x v="6"/>
    <s v="Sanford 52201 APSCO Electric Pencil Sharpener"/>
    <n v="286.79000000000002"/>
    <n v="7"/>
    <n v="0"/>
    <n v="74.565399999999997"/>
    <n v="2015"/>
    <x v="11"/>
    <s v="Q1"/>
    <n v="0.25999999999999995"/>
  </r>
  <r>
    <m/>
    <m/>
    <m/>
    <m/>
    <m/>
    <m/>
    <m/>
    <m/>
    <m/>
    <m/>
    <m/>
    <m/>
    <m/>
    <m/>
    <m/>
    <m/>
    <m/>
    <m/>
    <m/>
    <m/>
    <m/>
    <n v="3464"/>
    <s v="CA-2016-165470"/>
    <d v="2016-11-25T00:00:00"/>
    <s v="11/30/2016"/>
    <s v="Standard Class"/>
    <s v="HJ-14875"/>
    <x v="707"/>
    <x v="2"/>
    <s v="United States"/>
    <s v="Jacksonville"/>
    <s v="Florida"/>
    <n v="32216"/>
    <x v="0"/>
    <s v="OFF-PA-10004675"/>
    <x v="1"/>
    <x v="10"/>
    <s v="Telephone Message Books with Fax/Mobile Section, 5 1/2&quot; x 3 3/16&quot;"/>
    <n v="5.08"/>
    <n v="1"/>
    <n v="0.2"/>
    <n v="1.651"/>
    <n v="2016"/>
    <x v="0"/>
    <s v="Q4"/>
    <n v="0.32500000000000001"/>
  </r>
  <r>
    <m/>
    <m/>
    <m/>
    <m/>
    <m/>
    <m/>
    <m/>
    <m/>
    <m/>
    <m/>
    <m/>
    <m/>
    <m/>
    <m/>
    <m/>
    <m/>
    <m/>
    <m/>
    <m/>
    <m/>
    <m/>
    <n v="3465"/>
    <s v="CA-2017-128699"/>
    <d v="2017-12-03T00:00:00"/>
    <d v="2017-05-12T00:00:00"/>
    <s v="Second Class"/>
    <s v="ND-18370"/>
    <x v="444"/>
    <x v="0"/>
    <s v="United States"/>
    <s v="Jacksonville"/>
    <s v="Florida"/>
    <n v="32216"/>
    <x v="0"/>
    <s v="TEC-AC-10001990"/>
    <x v="2"/>
    <x v="11"/>
    <s v="Kensington Orbit Wireless Mobile Trackball for PC and Mac"/>
    <n v="47.991999999999997"/>
    <n v="1"/>
    <n v="0.2"/>
    <n v="7.1988000000000003"/>
    <n v="2017"/>
    <x v="4"/>
    <s v="Q4"/>
    <n v="0.15000000000000002"/>
  </r>
  <r>
    <m/>
    <m/>
    <m/>
    <m/>
    <m/>
    <m/>
    <m/>
    <m/>
    <m/>
    <m/>
    <m/>
    <m/>
    <m/>
    <m/>
    <m/>
    <m/>
    <m/>
    <m/>
    <m/>
    <m/>
    <m/>
    <n v="3466"/>
    <s v="US-2015-147242"/>
    <d v="2015-09-10T00:00:00"/>
    <s v="9/14/2015"/>
    <s v="Standard Class"/>
    <s v="EH-13765"/>
    <x v="553"/>
    <x v="1"/>
    <s v="United States"/>
    <s v="Revere"/>
    <s v="Massachusetts"/>
    <n v="2151"/>
    <x v="3"/>
    <s v="OFF-AP-10003842"/>
    <x v="1"/>
    <x v="9"/>
    <s v="Euro-Pro Shark Turbo Vacuum"/>
    <n v="61.96"/>
    <n v="2"/>
    <n v="0"/>
    <n v="16.1096"/>
    <n v="2015"/>
    <x v="8"/>
    <s v="Q3"/>
    <n v="0.26"/>
  </r>
  <r>
    <m/>
    <m/>
    <m/>
    <m/>
    <m/>
    <m/>
    <m/>
    <m/>
    <m/>
    <m/>
    <m/>
    <m/>
    <m/>
    <m/>
    <m/>
    <m/>
    <m/>
    <m/>
    <m/>
    <m/>
    <m/>
    <n v="3467"/>
    <s v="US-2015-147242"/>
    <d v="2015-09-10T00:00:00"/>
    <s v="9/14/2015"/>
    <s v="Standard Class"/>
    <s v="EH-13765"/>
    <x v="553"/>
    <x v="1"/>
    <s v="United States"/>
    <s v="Revere"/>
    <s v="Massachusetts"/>
    <n v="2151"/>
    <x v="3"/>
    <s v="FUR-BO-10004695"/>
    <x v="0"/>
    <x v="0"/>
    <s v="O'Sullivan 2-Door Barrister Bookcase in Odessa Pine"/>
    <n v="361.96"/>
    <n v="2"/>
    <n v="0"/>
    <n v="83.250799999999998"/>
    <n v="2015"/>
    <x v="8"/>
    <s v="Q3"/>
    <n v="0.23"/>
  </r>
  <r>
    <m/>
    <m/>
    <m/>
    <m/>
    <m/>
    <m/>
    <m/>
    <m/>
    <m/>
    <m/>
    <m/>
    <m/>
    <m/>
    <m/>
    <m/>
    <m/>
    <m/>
    <m/>
    <m/>
    <m/>
    <m/>
    <n v="3468"/>
    <s v="US-2015-147242"/>
    <d v="2015-09-10T00:00:00"/>
    <s v="9/14/2015"/>
    <s v="Standard Class"/>
    <s v="EH-13765"/>
    <x v="553"/>
    <x v="1"/>
    <s v="United States"/>
    <s v="Revere"/>
    <s v="Massachusetts"/>
    <n v="2151"/>
    <x v="3"/>
    <s v="OFF-PA-10003039"/>
    <x v="1"/>
    <x v="10"/>
    <s v="Xerox 1960"/>
    <n v="278.82"/>
    <n v="9"/>
    <n v="0"/>
    <n v="125.46899999999999"/>
    <n v="2015"/>
    <x v="8"/>
    <s v="Q3"/>
    <n v="0.45"/>
  </r>
  <r>
    <m/>
    <m/>
    <m/>
    <m/>
    <m/>
    <m/>
    <m/>
    <m/>
    <m/>
    <m/>
    <m/>
    <m/>
    <m/>
    <m/>
    <m/>
    <m/>
    <m/>
    <m/>
    <m/>
    <m/>
    <m/>
    <n v="3469"/>
    <s v="CA-2016-146143"/>
    <d v="2016-12-14T00:00:00"/>
    <s v="12/19/2016"/>
    <s v="Standard Class"/>
    <s v="MC-17845"/>
    <x v="266"/>
    <x v="0"/>
    <s v="United States"/>
    <s v="Jackson"/>
    <s v="Mississippi"/>
    <n v="39212"/>
    <x v="0"/>
    <s v="FUR-FU-10002045"/>
    <x v="0"/>
    <x v="5"/>
    <s v="Executive Impressions 14&quot;"/>
    <n v="133.38"/>
    <n v="6"/>
    <n v="0"/>
    <n v="58.687199999999997"/>
    <n v="2016"/>
    <x v="4"/>
    <s v="Q4"/>
    <n v="0.44"/>
  </r>
  <r>
    <m/>
    <m/>
    <m/>
    <m/>
    <m/>
    <m/>
    <m/>
    <m/>
    <m/>
    <m/>
    <m/>
    <m/>
    <m/>
    <m/>
    <m/>
    <m/>
    <m/>
    <m/>
    <m/>
    <m/>
    <m/>
    <n v="3470"/>
    <s v="CA-2015-100888"/>
    <d v="2015-04-06T00:00:00"/>
    <d v="2015-10-04T00:00:00"/>
    <s v="Standard Class"/>
    <s v="MH-17455"/>
    <x v="708"/>
    <x v="0"/>
    <s v="United States"/>
    <s v="Jacksonville"/>
    <s v="North Carolina"/>
    <n v="28540"/>
    <x v="0"/>
    <s v="OFF-PA-10001019"/>
    <x v="1"/>
    <x v="10"/>
    <s v="Xerox 1884"/>
    <n v="47.951999999999998"/>
    <n v="3"/>
    <n v="0.2"/>
    <n v="16.183800000000002"/>
    <n v="2015"/>
    <x v="3"/>
    <s v="Q2"/>
    <n v="0.33750000000000002"/>
  </r>
  <r>
    <m/>
    <m/>
    <m/>
    <m/>
    <m/>
    <m/>
    <m/>
    <m/>
    <m/>
    <m/>
    <m/>
    <m/>
    <m/>
    <m/>
    <m/>
    <m/>
    <m/>
    <m/>
    <m/>
    <m/>
    <m/>
    <n v="3471"/>
    <s v="US-2016-150035"/>
    <d v="2016-12-01T00:00:00"/>
    <d v="2016-05-12T00:00:00"/>
    <s v="Standard Class"/>
    <s v="CL-11890"/>
    <x v="488"/>
    <x v="0"/>
    <s v="United States"/>
    <s v="San Francisco"/>
    <s v="California"/>
    <n v="94122"/>
    <x v="1"/>
    <s v="FUR-FU-10003724"/>
    <x v="0"/>
    <x v="5"/>
    <s v="Westinghouse Clip-On Gooseneck Lamps"/>
    <n v="16.739999999999998"/>
    <n v="2"/>
    <n v="0"/>
    <n v="4.3524000000000003"/>
    <n v="2016"/>
    <x v="4"/>
    <s v="Q4"/>
    <n v="0.26000000000000006"/>
  </r>
  <r>
    <m/>
    <m/>
    <m/>
    <m/>
    <m/>
    <m/>
    <m/>
    <m/>
    <m/>
    <m/>
    <m/>
    <m/>
    <m/>
    <m/>
    <m/>
    <m/>
    <m/>
    <m/>
    <m/>
    <m/>
    <m/>
    <n v="3472"/>
    <s v="CA-2017-122644"/>
    <d v="2017-11-12T00:00:00"/>
    <s v="11/17/2017"/>
    <s v="Standard Class"/>
    <s v="SF-20965"/>
    <x v="245"/>
    <x v="1"/>
    <s v="United States"/>
    <s v="Columbus"/>
    <s v="Ohio"/>
    <n v="43229"/>
    <x v="3"/>
    <s v="OFF-PA-10003673"/>
    <x v="1"/>
    <x v="10"/>
    <s v="Strathmore Photo Mount Cards"/>
    <n v="10.848000000000001"/>
    <n v="2"/>
    <n v="0.2"/>
    <n v="3.5255999999999998"/>
    <n v="2017"/>
    <x v="0"/>
    <s v="Q4"/>
    <n v="0.32499999999999996"/>
  </r>
  <r>
    <m/>
    <m/>
    <m/>
    <m/>
    <m/>
    <m/>
    <m/>
    <m/>
    <m/>
    <m/>
    <m/>
    <m/>
    <m/>
    <m/>
    <m/>
    <m/>
    <m/>
    <m/>
    <m/>
    <m/>
    <m/>
    <n v="3473"/>
    <s v="CA-2017-122644"/>
    <d v="2017-11-12T00:00:00"/>
    <s v="11/17/2017"/>
    <s v="Standard Class"/>
    <s v="SF-20965"/>
    <x v="245"/>
    <x v="1"/>
    <s v="United States"/>
    <s v="Columbus"/>
    <s v="Ohio"/>
    <n v="43229"/>
    <x v="3"/>
    <s v="TEC-AC-10003614"/>
    <x v="2"/>
    <x v="11"/>
    <s v="Verbatim 25 GB 6x Blu-ray Single Layer Recordable Disc, 10/Pack"/>
    <n v="18.544"/>
    <n v="2"/>
    <n v="0.2"/>
    <n v="3.0133999999999999"/>
    <n v="2017"/>
    <x v="0"/>
    <s v="Q4"/>
    <n v="0.16249999999999998"/>
  </r>
  <r>
    <m/>
    <m/>
    <m/>
    <m/>
    <m/>
    <m/>
    <m/>
    <m/>
    <m/>
    <m/>
    <m/>
    <m/>
    <m/>
    <m/>
    <m/>
    <m/>
    <m/>
    <m/>
    <m/>
    <m/>
    <m/>
    <n v="3474"/>
    <s v="CA-2017-111815"/>
    <d v="2017-03-03T00:00:00"/>
    <d v="2017-10-03T00:00:00"/>
    <s v="Standard Class"/>
    <s v="EP-13915"/>
    <x v="212"/>
    <x v="0"/>
    <s v="United States"/>
    <s v="Dearborn Heights"/>
    <s v="Michigan"/>
    <n v="48127"/>
    <x v="2"/>
    <s v="FUR-CH-10000785"/>
    <x v="0"/>
    <x v="1"/>
    <s v="Global Ergonomic Managers Chair"/>
    <n v="180.98"/>
    <n v="1"/>
    <n v="0"/>
    <n v="47.0548"/>
    <n v="2017"/>
    <x v="10"/>
    <s v="Q1"/>
    <n v="0.26"/>
  </r>
  <r>
    <m/>
    <m/>
    <m/>
    <m/>
    <m/>
    <m/>
    <m/>
    <m/>
    <m/>
    <m/>
    <m/>
    <m/>
    <m/>
    <m/>
    <m/>
    <m/>
    <m/>
    <m/>
    <m/>
    <m/>
    <m/>
    <n v="3475"/>
    <s v="CA-2017-111815"/>
    <d v="2017-03-03T00:00:00"/>
    <d v="2017-10-03T00:00:00"/>
    <s v="Standard Class"/>
    <s v="EP-13915"/>
    <x v="212"/>
    <x v="0"/>
    <s v="United States"/>
    <s v="Dearborn Heights"/>
    <s v="Michigan"/>
    <n v="48127"/>
    <x v="2"/>
    <s v="TEC-AC-10002926"/>
    <x v="2"/>
    <x v="11"/>
    <s v="Logitech Wireless Marathon Mouse M705"/>
    <n v="99.98"/>
    <n v="2"/>
    <n v="0"/>
    <n v="42.991399999999999"/>
    <n v="2017"/>
    <x v="10"/>
    <s v="Q1"/>
    <n v="0.43"/>
  </r>
  <r>
    <m/>
    <m/>
    <m/>
    <m/>
    <m/>
    <m/>
    <m/>
    <m/>
    <m/>
    <m/>
    <m/>
    <m/>
    <m/>
    <m/>
    <m/>
    <m/>
    <m/>
    <m/>
    <m/>
    <m/>
    <m/>
    <n v="3476"/>
    <s v="CA-2016-144911"/>
    <d v="2016-11-27T00:00:00"/>
    <s v="11/30/2016"/>
    <s v="First Class"/>
    <s v="RW-19630"/>
    <x v="338"/>
    <x v="1"/>
    <s v="United States"/>
    <s v="Overland Park"/>
    <s v="Kansas"/>
    <n v="66212"/>
    <x v="2"/>
    <s v="TEC-AC-10004633"/>
    <x v="2"/>
    <x v="11"/>
    <s v="Verbatim 25 GB 6x Blu-ray Single Layer Recordable Disc, 3/Pack"/>
    <n v="34.950000000000003"/>
    <n v="5"/>
    <n v="0"/>
    <n v="15.378"/>
    <n v="2016"/>
    <x v="0"/>
    <s v="Q4"/>
    <n v="0.43999999999999995"/>
  </r>
  <r>
    <m/>
    <m/>
    <m/>
    <m/>
    <m/>
    <m/>
    <m/>
    <m/>
    <m/>
    <m/>
    <m/>
    <m/>
    <m/>
    <m/>
    <m/>
    <m/>
    <m/>
    <m/>
    <m/>
    <m/>
    <m/>
    <n v="3477"/>
    <s v="CA-2016-144911"/>
    <d v="2016-11-27T00:00:00"/>
    <s v="11/30/2016"/>
    <s v="First Class"/>
    <s v="RW-19630"/>
    <x v="338"/>
    <x v="1"/>
    <s v="United States"/>
    <s v="Overland Park"/>
    <s v="Kansas"/>
    <n v="66212"/>
    <x v="2"/>
    <s v="OFF-BI-10000977"/>
    <x v="1"/>
    <x v="8"/>
    <s v="Ibico Plastic Spiral Binding Combs"/>
    <n v="152"/>
    <n v="5"/>
    <n v="0"/>
    <n v="69.92"/>
    <n v="2016"/>
    <x v="0"/>
    <s v="Q4"/>
    <n v="0.46"/>
  </r>
  <r>
    <m/>
    <m/>
    <m/>
    <m/>
    <m/>
    <m/>
    <m/>
    <m/>
    <m/>
    <m/>
    <m/>
    <m/>
    <m/>
    <m/>
    <m/>
    <m/>
    <m/>
    <m/>
    <m/>
    <m/>
    <m/>
    <n v="3478"/>
    <s v="CA-2014-143385"/>
    <d v="2014-08-31T00:00:00"/>
    <d v="2014-05-09T00:00:00"/>
    <s v="Standard Class"/>
    <s v="SJ-20500"/>
    <x v="81"/>
    <x v="0"/>
    <s v="United States"/>
    <s v="Santa Fe"/>
    <s v="New Mexico"/>
    <n v="87505"/>
    <x v="1"/>
    <s v="TEC-AC-10001635"/>
    <x v="2"/>
    <x v="11"/>
    <s v="KeyTronic KT400U2 - Keyboard - Black"/>
    <n v="92.52"/>
    <n v="9"/>
    <n v="0"/>
    <n v="18.504000000000001"/>
    <n v="2014"/>
    <x v="6"/>
    <s v="Q3"/>
    <n v="0.2"/>
  </r>
  <r>
    <m/>
    <m/>
    <m/>
    <m/>
    <m/>
    <m/>
    <m/>
    <m/>
    <m/>
    <m/>
    <m/>
    <m/>
    <m/>
    <m/>
    <m/>
    <m/>
    <m/>
    <m/>
    <m/>
    <m/>
    <m/>
    <n v="3479"/>
    <s v="CA-2016-131289"/>
    <d v="2016-12-08T00:00:00"/>
    <s v="12/14/2016"/>
    <s v="Standard Class"/>
    <s v="SP-20620"/>
    <x v="407"/>
    <x v="1"/>
    <s v="United States"/>
    <s v="San Francisco"/>
    <s v="California"/>
    <n v="94110"/>
    <x v="1"/>
    <s v="OFF-AR-10003056"/>
    <x v="1"/>
    <x v="6"/>
    <s v="Newell 341"/>
    <n v="8.56"/>
    <n v="2"/>
    <n v="0"/>
    <n v="2.4824000000000002"/>
    <n v="2016"/>
    <x v="4"/>
    <s v="Q4"/>
    <n v="0.28999999999999998"/>
  </r>
  <r>
    <m/>
    <m/>
    <m/>
    <m/>
    <m/>
    <m/>
    <m/>
    <m/>
    <m/>
    <m/>
    <m/>
    <m/>
    <m/>
    <m/>
    <m/>
    <m/>
    <m/>
    <m/>
    <m/>
    <m/>
    <m/>
    <n v="3480"/>
    <s v="CA-2016-131289"/>
    <d v="2016-12-08T00:00:00"/>
    <s v="12/14/2016"/>
    <s v="Standard Class"/>
    <s v="SP-20620"/>
    <x v="407"/>
    <x v="1"/>
    <s v="United States"/>
    <s v="San Francisco"/>
    <s v="California"/>
    <n v="94110"/>
    <x v="1"/>
    <s v="OFF-PA-10003363"/>
    <x v="1"/>
    <x v="10"/>
    <s v="Xerox 204"/>
    <n v="45.36"/>
    <n v="7"/>
    <n v="0"/>
    <n v="21.7728"/>
    <n v="2016"/>
    <x v="4"/>
    <s v="Q4"/>
    <n v="0.48"/>
  </r>
  <r>
    <m/>
    <m/>
    <m/>
    <m/>
    <m/>
    <m/>
    <m/>
    <m/>
    <m/>
    <m/>
    <m/>
    <m/>
    <m/>
    <m/>
    <m/>
    <m/>
    <m/>
    <m/>
    <m/>
    <m/>
    <m/>
    <n v="3481"/>
    <s v="CA-2016-131289"/>
    <d v="2016-12-08T00:00:00"/>
    <s v="12/14/2016"/>
    <s v="Standard Class"/>
    <s v="SP-20620"/>
    <x v="407"/>
    <x v="1"/>
    <s v="United States"/>
    <s v="San Francisco"/>
    <s v="California"/>
    <n v="94110"/>
    <x v="1"/>
    <s v="FUR-TA-10003954"/>
    <x v="0"/>
    <x v="3"/>
    <s v="Hon 94000 Series Round Tables"/>
    <n v="1421.664"/>
    <n v="6"/>
    <n v="0.2"/>
    <n v="-195.47880000000001"/>
    <n v="2016"/>
    <x v="4"/>
    <s v="Q4"/>
    <n v="-0.13750000000000001"/>
  </r>
  <r>
    <m/>
    <m/>
    <m/>
    <m/>
    <m/>
    <m/>
    <m/>
    <m/>
    <m/>
    <m/>
    <m/>
    <m/>
    <m/>
    <m/>
    <m/>
    <m/>
    <m/>
    <m/>
    <m/>
    <m/>
    <m/>
    <n v="3482"/>
    <s v="CA-2014-124023"/>
    <d v="2014-04-07T00:00:00"/>
    <d v="2014-10-04T00:00:00"/>
    <s v="First Class"/>
    <s v="PJ-19015"/>
    <x v="307"/>
    <x v="0"/>
    <s v="United States"/>
    <s v="Mobile"/>
    <s v="Alabama"/>
    <n v="36608"/>
    <x v="0"/>
    <s v="FUR-FU-10004415"/>
    <x v="0"/>
    <x v="5"/>
    <s v="Stacking Tray, Side-Loading, Legal, Smoke"/>
    <n v="8.9600000000000009"/>
    <n v="2"/>
    <n v="0"/>
    <n v="2.7776000000000001"/>
    <n v="2014"/>
    <x v="3"/>
    <s v="Q2"/>
    <n v="0.31"/>
  </r>
  <r>
    <m/>
    <m/>
    <m/>
    <m/>
    <m/>
    <m/>
    <m/>
    <m/>
    <m/>
    <m/>
    <m/>
    <m/>
    <m/>
    <m/>
    <m/>
    <m/>
    <m/>
    <m/>
    <m/>
    <m/>
    <m/>
    <n v="3483"/>
    <s v="CA-2014-124688"/>
    <d v="2014-08-27T00:00:00"/>
    <s v="8/29/2014"/>
    <s v="First Class"/>
    <s v="CC-12610"/>
    <x v="566"/>
    <x v="1"/>
    <s v="United States"/>
    <s v="Springfield"/>
    <s v="Virginia"/>
    <n v="22153"/>
    <x v="0"/>
    <s v="TEC-PH-10000455"/>
    <x v="2"/>
    <x v="7"/>
    <s v="GE 30522EE2"/>
    <n v="579.95000000000005"/>
    <n v="5"/>
    <n v="0"/>
    <n v="168.18549999999999"/>
    <n v="2014"/>
    <x v="6"/>
    <s v="Q3"/>
    <n v="0.28999999999999998"/>
  </r>
  <r>
    <m/>
    <m/>
    <m/>
    <m/>
    <m/>
    <m/>
    <m/>
    <m/>
    <m/>
    <m/>
    <m/>
    <m/>
    <m/>
    <m/>
    <m/>
    <m/>
    <m/>
    <m/>
    <m/>
    <m/>
    <m/>
    <n v="3484"/>
    <s v="CA-2014-124688"/>
    <d v="2014-08-27T00:00:00"/>
    <s v="8/29/2014"/>
    <s v="First Class"/>
    <s v="CC-12610"/>
    <x v="566"/>
    <x v="1"/>
    <s v="United States"/>
    <s v="Springfield"/>
    <s v="Virginia"/>
    <n v="22153"/>
    <x v="0"/>
    <s v="FUR-FU-10002456"/>
    <x v="0"/>
    <x v="5"/>
    <s v="Master Caster Door Stop, Large Neon Orange"/>
    <n v="29.12"/>
    <n v="4"/>
    <n v="0"/>
    <n v="12.521599999999999"/>
    <n v="2014"/>
    <x v="6"/>
    <s v="Q3"/>
    <n v="0.42999999999999994"/>
  </r>
  <r>
    <m/>
    <m/>
    <m/>
    <m/>
    <m/>
    <m/>
    <m/>
    <m/>
    <m/>
    <m/>
    <m/>
    <m/>
    <m/>
    <m/>
    <m/>
    <m/>
    <m/>
    <m/>
    <m/>
    <m/>
    <m/>
    <n v="3485"/>
    <s v="CA-2014-124688"/>
    <d v="2014-08-27T00:00:00"/>
    <s v="8/29/2014"/>
    <s v="First Class"/>
    <s v="CC-12610"/>
    <x v="566"/>
    <x v="1"/>
    <s v="United States"/>
    <s v="Springfield"/>
    <s v="Virginia"/>
    <n v="22153"/>
    <x v="0"/>
    <s v="FUR-TA-10003569"/>
    <x v="0"/>
    <x v="3"/>
    <s v="Bretford CR8500 Series Meeting Room Furniture"/>
    <n v="1202.94"/>
    <n v="3"/>
    <n v="0"/>
    <n v="300.73500000000001"/>
    <n v="2014"/>
    <x v="6"/>
    <s v="Q3"/>
    <n v="0.25"/>
  </r>
  <r>
    <m/>
    <m/>
    <m/>
    <m/>
    <m/>
    <m/>
    <m/>
    <m/>
    <m/>
    <m/>
    <m/>
    <m/>
    <m/>
    <m/>
    <m/>
    <m/>
    <m/>
    <m/>
    <m/>
    <m/>
    <m/>
    <n v="3486"/>
    <s v="CA-2016-151169"/>
    <d v="2016-10-21T00:00:00"/>
    <s v="10/26/2016"/>
    <s v="Standard Class"/>
    <s v="MY-18295"/>
    <x v="501"/>
    <x v="1"/>
    <s v="United States"/>
    <s v="Newark"/>
    <s v="Delaware"/>
    <n v="19711"/>
    <x v="3"/>
    <s v="OFF-BI-10002813"/>
    <x v="1"/>
    <x v="8"/>
    <s v="Avery Reinforcements for Hole-Punch Pages"/>
    <n v="7.92"/>
    <n v="4"/>
    <n v="0"/>
    <n v="3.5640000000000001"/>
    <n v="2016"/>
    <x v="2"/>
    <s v="Q4"/>
    <n v="0.45"/>
  </r>
  <r>
    <m/>
    <m/>
    <m/>
    <m/>
    <m/>
    <m/>
    <m/>
    <m/>
    <m/>
    <m/>
    <m/>
    <m/>
    <m/>
    <m/>
    <m/>
    <m/>
    <m/>
    <m/>
    <m/>
    <m/>
    <m/>
    <n v="3487"/>
    <s v="US-2016-134761"/>
    <d v="2016-11-30T00:00:00"/>
    <s v="11/30/2016"/>
    <s v="Same Day"/>
    <s v="DB-13210"/>
    <x v="203"/>
    <x v="0"/>
    <s v="United States"/>
    <s v="Hickory"/>
    <s v="North Carolina"/>
    <n v="28601"/>
    <x v="0"/>
    <s v="TEC-PH-10002890"/>
    <x v="2"/>
    <x v="7"/>
    <s v="AT&amp;T 17929 Lendline Telephone"/>
    <n v="36.192"/>
    <n v="1"/>
    <n v="0.2"/>
    <n v="2.7143999999999999"/>
    <n v="2016"/>
    <x v="0"/>
    <s v="Q4"/>
    <n v="7.4999999999999997E-2"/>
  </r>
  <r>
    <m/>
    <m/>
    <m/>
    <m/>
    <m/>
    <m/>
    <m/>
    <m/>
    <m/>
    <m/>
    <m/>
    <m/>
    <m/>
    <m/>
    <m/>
    <m/>
    <m/>
    <m/>
    <m/>
    <m/>
    <m/>
    <n v="3488"/>
    <s v="CA-2017-120705"/>
    <d v="2017-09-05T00:00:00"/>
    <d v="2017-11-09T00:00:00"/>
    <s v="Standard Class"/>
    <s v="MG-17875"/>
    <x v="675"/>
    <x v="2"/>
    <s v="United States"/>
    <s v="Fort Lauderdale"/>
    <s v="Florida"/>
    <n v="33311"/>
    <x v="0"/>
    <s v="OFF-ST-10001522"/>
    <x v="1"/>
    <x v="4"/>
    <s v="Gould Plastics 18-Pocket Panel Bin, 34w x 5-1/4d x 20-1/2h"/>
    <n v="147.184"/>
    <n v="2"/>
    <n v="0.2"/>
    <n v="-29.436800000000002"/>
    <n v="2017"/>
    <x v="8"/>
    <s v="Q3"/>
    <n v="-0.2"/>
  </r>
  <r>
    <m/>
    <m/>
    <m/>
    <m/>
    <m/>
    <m/>
    <m/>
    <m/>
    <m/>
    <m/>
    <m/>
    <m/>
    <m/>
    <m/>
    <m/>
    <m/>
    <m/>
    <m/>
    <m/>
    <m/>
    <m/>
    <n v="3489"/>
    <s v="CA-2015-157322"/>
    <d v="2015-07-02T00:00:00"/>
    <d v="2015-06-07T00:00:00"/>
    <s v="Standard Class"/>
    <s v="RH-19600"/>
    <x v="584"/>
    <x v="0"/>
    <s v="United States"/>
    <s v="Carol Stream"/>
    <s v="Illinois"/>
    <n v="60188"/>
    <x v="2"/>
    <s v="FUR-CH-10004086"/>
    <x v="0"/>
    <x v="1"/>
    <s v="Hon 4070 Series Pagoda Armless Upholstered Stacking Chairs"/>
    <n v="408.42200000000003"/>
    <n v="2"/>
    <n v="0.3"/>
    <n v="-5.8346"/>
    <n v="2015"/>
    <x v="7"/>
    <s v="Q3"/>
    <n v="-1.4285714285714285E-2"/>
  </r>
  <r>
    <m/>
    <m/>
    <m/>
    <m/>
    <m/>
    <m/>
    <m/>
    <m/>
    <m/>
    <m/>
    <m/>
    <m/>
    <m/>
    <m/>
    <m/>
    <m/>
    <m/>
    <m/>
    <m/>
    <m/>
    <m/>
    <n v="3490"/>
    <s v="CA-2015-157322"/>
    <d v="2015-07-02T00:00:00"/>
    <d v="2015-06-07T00:00:00"/>
    <s v="Standard Class"/>
    <s v="RH-19600"/>
    <x v="584"/>
    <x v="0"/>
    <s v="United States"/>
    <s v="Carol Stream"/>
    <s v="Illinois"/>
    <n v="60188"/>
    <x v="2"/>
    <s v="FUR-CH-10003774"/>
    <x v="0"/>
    <x v="1"/>
    <s v="Global Wood Trimmed Manager's Task Chair, Khaki"/>
    <n v="382.11599999999999"/>
    <n v="6"/>
    <n v="0.3"/>
    <n v="-92.799599999999998"/>
    <n v="2015"/>
    <x v="7"/>
    <s v="Q3"/>
    <n v="-0.24285714285714285"/>
  </r>
  <r>
    <m/>
    <m/>
    <m/>
    <m/>
    <m/>
    <m/>
    <m/>
    <m/>
    <m/>
    <m/>
    <m/>
    <m/>
    <m/>
    <m/>
    <m/>
    <m/>
    <m/>
    <m/>
    <m/>
    <m/>
    <m/>
    <n v="3491"/>
    <s v="CA-2015-157322"/>
    <d v="2015-07-02T00:00:00"/>
    <d v="2015-06-07T00:00:00"/>
    <s v="Standard Class"/>
    <s v="RH-19600"/>
    <x v="584"/>
    <x v="0"/>
    <s v="United States"/>
    <s v="Carol Stream"/>
    <s v="Illinois"/>
    <n v="60188"/>
    <x v="2"/>
    <s v="OFF-ST-10004507"/>
    <x v="1"/>
    <x v="4"/>
    <s v="Advantus Rolling Storage Box"/>
    <n v="68.599999999999994"/>
    <n v="5"/>
    <n v="0.2"/>
    <n v="6.0025000000000004"/>
    <n v="2015"/>
    <x v="7"/>
    <s v="Q3"/>
    <n v="8.7500000000000008E-2"/>
  </r>
  <r>
    <m/>
    <m/>
    <m/>
    <m/>
    <m/>
    <m/>
    <m/>
    <m/>
    <m/>
    <m/>
    <m/>
    <m/>
    <m/>
    <m/>
    <m/>
    <m/>
    <m/>
    <m/>
    <m/>
    <m/>
    <m/>
    <n v="3492"/>
    <s v="CA-2015-157322"/>
    <d v="2015-07-02T00:00:00"/>
    <d v="2015-06-07T00:00:00"/>
    <s v="Standard Class"/>
    <s v="RH-19600"/>
    <x v="584"/>
    <x v="0"/>
    <s v="United States"/>
    <s v="Carol Stream"/>
    <s v="Illinois"/>
    <n v="60188"/>
    <x v="2"/>
    <s v="OFF-ST-10003208"/>
    <x v="1"/>
    <x v="4"/>
    <s v="Adjustable Depth Letter/Legal Cart"/>
    <n v="435.50400000000002"/>
    <n v="3"/>
    <n v="0.2"/>
    <n v="48.994199999999999"/>
    <n v="2015"/>
    <x v="7"/>
    <s v="Q3"/>
    <n v="0.11249999999999999"/>
  </r>
  <r>
    <m/>
    <m/>
    <m/>
    <m/>
    <m/>
    <m/>
    <m/>
    <m/>
    <m/>
    <m/>
    <m/>
    <m/>
    <m/>
    <m/>
    <m/>
    <m/>
    <m/>
    <m/>
    <m/>
    <m/>
    <m/>
    <n v="3493"/>
    <s v="CA-2015-157322"/>
    <d v="2015-07-02T00:00:00"/>
    <d v="2015-06-07T00:00:00"/>
    <s v="Standard Class"/>
    <s v="RH-19600"/>
    <x v="584"/>
    <x v="0"/>
    <s v="United States"/>
    <s v="Carol Stream"/>
    <s v="Illinois"/>
    <n v="60188"/>
    <x v="2"/>
    <s v="OFF-PA-10000659"/>
    <x v="1"/>
    <x v="10"/>
    <s v="Adams Phone Message Book, Professional, 400 Message Capacity, 5 3/6” x 11”"/>
    <n v="11.167999999999999"/>
    <n v="2"/>
    <n v="0.2"/>
    <n v="3.7692000000000001"/>
    <n v="2015"/>
    <x v="7"/>
    <s v="Q3"/>
    <n v="0.33750000000000002"/>
  </r>
  <r>
    <m/>
    <m/>
    <m/>
    <m/>
    <m/>
    <m/>
    <m/>
    <m/>
    <m/>
    <m/>
    <m/>
    <m/>
    <m/>
    <m/>
    <m/>
    <m/>
    <m/>
    <m/>
    <m/>
    <m/>
    <m/>
    <n v="3494"/>
    <s v="CA-2017-142034"/>
    <d v="2017-09-24T00:00:00"/>
    <s v="9/28/2017"/>
    <s v="Standard Class"/>
    <s v="KB-16240"/>
    <x v="208"/>
    <x v="1"/>
    <s v="United States"/>
    <s v="Saint Cloud"/>
    <s v="Minnesota"/>
    <n v="56301"/>
    <x v="2"/>
    <s v="TEC-AC-10002305"/>
    <x v="2"/>
    <x v="11"/>
    <s v="KeyTronic E03601U1 - Keyboard - Beige"/>
    <n v="72"/>
    <n v="4"/>
    <n v="0"/>
    <n v="12.96"/>
    <n v="2017"/>
    <x v="8"/>
    <s v="Q3"/>
    <n v="0.18000000000000002"/>
  </r>
  <r>
    <m/>
    <m/>
    <m/>
    <m/>
    <m/>
    <m/>
    <m/>
    <m/>
    <m/>
    <m/>
    <m/>
    <m/>
    <m/>
    <m/>
    <m/>
    <m/>
    <m/>
    <m/>
    <m/>
    <m/>
    <m/>
    <n v="3495"/>
    <s v="CA-2017-142034"/>
    <d v="2017-09-24T00:00:00"/>
    <s v="9/28/2017"/>
    <s v="Standard Class"/>
    <s v="KB-16240"/>
    <x v="208"/>
    <x v="1"/>
    <s v="United States"/>
    <s v="Saint Cloud"/>
    <s v="Minnesota"/>
    <n v="56301"/>
    <x v="2"/>
    <s v="TEC-AC-10000990"/>
    <x v="2"/>
    <x v="11"/>
    <s v="Imation Bio 2GB USB Flash Drive Imation Corp"/>
    <n v="655.9"/>
    <n v="5"/>
    <n v="0"/>
    <n v="275.47800000000001"/>
    <n v="2017"/>
    <x v="8"/>
    <s v="Q3"/>
    <n v="0.42000000000000004"/>
  </r>
  <r>
    <m/>
    <m/>
    <m/>
    <m/>
    <m/>
    <m/>
    <m/>
    <m/>
    <m/>
    <m/>
    <m/>
    <m/>
    <m/>
    <m/>
    <m/>
    <m/>
    <m/>
    <m/>
    <m/>
    <m/>
    <m/>
    <n v="3496"/>
    <s v="CA-2017-142034"/>
    <d v="2017-09-24T00:00:00"/>
    <s v="9/28/2017"/>
    <s v="Standard Class"/>
    <s v="KB-16240"/>
    <x v="208"/>
    <x v="1"/>
    <s v="United States"/>
    <s v="Saint Cloud"/>
    <s v="Minnesota"/>
    <n v="56301"/>
    <x v="2"/>
    <s v="FUR-CH-10000665"/>
    <x v="0"/>
    <x v="1"/>
    <s v="Global Airflow Leather Mesh Back Chair, Black"/>
    <n v="603.91999999999996"/>
    <n v="4"/>
    <n v="0"/>
    <n v="181.17599999999999"/>
    <n v="2017"/>
    <x v="8"/>
    <s v="Q3"/>
    <n v="0.3"/>
  </r>
  <r>
    <m/>
    <m/>
    <m/>
    <m/>
    <m/>
    <m/>
    <m/>
    <m/>
    <m/>
    <m/>
    <m/>
    <m/>
    <m/>
    <m/>
    <m/>
    <m/>
    <m/>
    <m/>
    <m/>
    <m/>
    <m/>
    <n v="3497"/>
    <s v="CA-2016-107328"/>
    <d v="2016-08-08T00:00:00"/>
    <s v="8/15/2016"/>
    <s v="Standard Class"/>
    <s v="CA-12055"/>
    <x v="402"/>
    <x v="2"/>
    <s v="United States"/>
    <s v="Los Angeles"/>
    <s v="California"/>
    <n v="90036"/>
    <x v="1"/>
    <s v="FUR-TA-10001932"/>
    <x v="0"/>
    <x v="3"/>
    <s v="Chromcraft 48&quot; x 96&quot; Racetrack Double Pedestal Table"/>
    <n v="513.024"/>
    <n v="2"/>
    <n v="0.2"/>
    <n v="12.8256"/>
    <n v="2016"/>
    <x v="6"/>
    <s v="Q3"/>
    <n v="2.4999999999999998E-2"/>
  </r>
  <r>
    <m/>
    <m/>
    <m/>
    <m/>
    <m/>
    <m/>
    <m/>
    <m/>
    <m/>
    <m/>
    <m/>
    <m/>
    <m/>
    <m/>
    <m/>
    <m/>
    <m/>
    <m/>
    <m/>
    <m/>
    <m/>
    <n v="3498"/>
    <s v="CA-2016-107328"/>
    <d v="2016-08-08T00:00:00"/>
    <s v="8/15/2016"/>
    <s v="Standard Class"/>
    <s v="CA-12055"/>
    <x v="402"/>
    <x v="2"/>
    <s v="United States"/>
    <s v="Los Angeles"/>
    <s v="California"/>
    <n v="90036"/>
    <x v="1"/>
    <s v="OFF-AP-10004487"/>
    <x v="1"/>
    <x v="9"/>
    <s v="Kensington 4 Outlet MasterPiece Compact Power Control Center"/>
    <n v="487.92"/>
    <n v="6"/>
    <n v="0"/>
    <n v="136.61760000000001"/>
    <n v="2016"/>
    <x v="6"/>
    <s v="Q3"/>
    <n v="0.28000000000000003"/>
  </r>
  <r>
    <m/>
    <m/>
    <m/>
    <m/>
    <m/>
    <m/>
    <m/>
    <m/>
    <m/>
    <m/>
    <m/>
    <m/>
    <m/>
    <m/>
    <m/>
    <m/>
    <m/>
    <m/>
    <m/>
    <m/>
    <m/>
    <n v="3499"/>
    <s v="CA-2016-107328"/>
    <d v="2016-08-08T00:00:00"/>
    <s v="8/15/2016"/>
    <s v="Standard Class"/>
    <s v="CA-12055"/>
    <x v="402"/>
    <x v="2"/>
    <s v="United States"/>
    <s v="Los Angeles"/>
    <s v="California"/>
    <n v="90036"/>
    <x v="1"/>
    <s v="OFF-BI-10002160"/>
    <x v="1"/>
    <x v="8"/>
    <s v="Acco Hanging Data Binders"/>
    <n v="15.24"/>
    <n v="5"/>
    <n v="0.2"/>
    <n v="5.3339999999999996"/>
    <n v="2016"/>
    <x v="6"/>
    <s v="Q3"/>
    <n v="0.35"/>
  </r>
  <r>
    <m/>
    <m/>
    <m/>
    <m/>
    <m/>
    <m/>
    <m/>
    <m/>
    <m/>
    <m/>
    <m/>
    <m/>
    <m/>
    <m/>
    <m/>
    <m/>
    <m/>
    <m/>
    <m/>
    <m/>
    <m/>
    <n v="3500"/>
    <s v="CA-2016-108616"/>
    <d v="2016-09-29T00:00:00"/>
    <d v="2016-03-10T00:00:00"/>
    <s v="Standard Class"/>
    <s v="JK-15730"/>
    <x v="300"/>
    <x v="0"/>
    <s v="United States"/>
    <s v="Mobile"/>
    <s v="Alabama"/>
    <n v="36608"/>
    <x v="0"/>
    <s v="TEC-AC-10000420"/>
    <x v="2"/>
    <x v="11"/>
    <s v="Logitech G500s Laser Gaming Mouse with Adjustable Weight Tuning"/>
    <n v="209.97"/>
    <n v="3"/>
    <n v="0"/>
    <n v="71.389799999999994"/>
    <n v="2016"/>
    <x v="8"/>
    <s v="Q3"/>
    <n v="0.33999999999999997"/>
  </r>
  <r>
    <m/>
    <m/>
    <m/>
    <m/>
    <m/>
    <m/>
    <m/>
    <m/>
    <m/>
    <m/>
    <m/>
    <m/>
    <m/>
    <m/>
    <m/>
    <m/>
    <m/>
    <m/>
    <m/>
    <m/>
    <m/>
    <n v="3501"/>
    <s v="CA-2016-108616"/>
    <d v="2016-09-29T00:00:00"/>
    <d v="2016-03-10T00:00:00"/>
    <s v="Standard Class"/>
    <s v="JK-15730"/>
    <x v="300"/>
    <x v="0"/>
    <s v="United States"/>
    <s v="Mobile"/>
    <s v="Alabama"/>
    <n v="36608"/>
    <x v="0"/>
    <s v="OFF-BI-10001989"/>
    <x v="1"/>
    <x v="8"/>
    <s v="Premium Transparent Presentation Covers by GBC"/>
    <n v="62.94"/>
    <n v="3"/>
    <n v="0"/>
    <n v="30.211200000000002"/>
    <n v="2016"/>
    <x v="8"/>
    <s v="Q3"/>
    <n v="0.48000000000000004"/>
  </r>
  <r>
    <m/>
    <m/>
    <m/>
    <m/>
    <m/>
    <m/>
    <m/>
    <m/>
    <m/>
    <m/>
    <m/>
    <m/>
    <m/>
    <m/>
    <m/>
    <m/>
    <m/>
    <m/>
    <m/>
    <m/>
    <m/>
    <n v="3502"/>
    <s v="CA-2016-108616"/>
    <d v="2016-09-29T00:00:00"/>
    <d v="2016-03-10T00:00:00"/>
    <s v="Standard Class"/>
    <s v="JK-15730"/>
    <x v="300"/>
    <x v="0"/>
    <s v="United States"/>
    <s v="Mobile"/>
    <s v="Alabama"/>
    <n v="36608"/>
    <x v="0"/>
    <s v="OFF-AR-10001149"/>
    <x v="1"/>
    <x v="6"/>
    <s v="Sanford Colorific Colored Pencils, 12/Box"/>
    <n v="25.92"/>
    <n v="9"/>
    <n v="0"/>
    <n v="7.7759999999999998"/>
    <n v="2016"/>
    <x v="8"/>
    <s v="Q3"/>
    <n v="0.3"/>
  </r>
  <r>
    <m/>
    <m/>
    <m/>
    <m/>
    <m/>
    <m/>
    <m/>
    <m/>
    <m/>
    <m/>
    <m/>
    <m/>
    <m/>
    <m/>
    <m/>
    <m/>
    <m/>
    <m/>
    <m/>
    <m/>
    <m/>
    <n v="3503"/>
    <s v="CA-2017-125115"/>
    <d v="2017-04-10T00:00:00"/>
    <d v="2017-10-04T00:00:00"/>
    <s v="Same Day"/>
    <s v="RD-19930"/>
    <x v="709"/>
    <x v="0"/>
    <s v="United States"/>
    <s v="Austin"/>
    <s v="Texas"/>
    <n v="78745"/>
    <x v="2"/>
    <s v="OFF-PA-10004101"/>
    <x v="1"/>
    <x v="10"/>
    <s v="Xerox 1894"/>
    <n v="10.368"/>
    <n v="2"/>
    <n v="0.2"/>
    <n v="3.6288"/>
    <n v="2017"/>
    <x v="3"/>
    <s v="Q2"/>
    <n v="0.35"/>
  </r>
  <r>
    <m/>
    <m/>
    <m/>
    <m/>
    <m/>
    <m/>
    <m/>
    <m/>
    <m/>
    <m/>
    <m/>
    <m/>
    <m/>
    <m/>
    <m/>
    <m/>
    <m/>
    <m/>
    <m/>
    <m/>
    <m/>
    <n v="3504"/>
    <s v="CA-2017-125115"/>
    <d v="2017-04-10T00:00:00"/>
    <d v="2017-10-04T00:00:00"/>
    <s v="Same Day"/>
    <s v="RD-19930"/>
    <x v="709"/>
    <x v="0"/>
    <s v="United States"/>
    <s v="Austin"/>
    <s v="Texas"/>
    <n v="78745"/>
    <x v="2"/>
    <s v="TEC-AC-10001714"/>
    <x v="2"/>
    <x v="11"/>
    <s v="Logitech MX Performance Wireless Mouse"/>
    <n v="95.736000000000004"/>
    <n v="3"/>
    <n v="0.2"/>
    <n v="20.343900000000001"/>
    <n v="2017"/>
    <x v="3"/>
    <s v="Q2"/>
    <n v="0.21249999999999999"/>
  </r>
  <r>
    <m/>
    <m/>
    <m/>
    <m/>
    <m/>
    <m/>
    <m/>
    <m/>
    <m/>
    <m/>
    <m/>
    <m/>
    <m/>
    <m/>
    <m/>
    <m/>
    <m/>
    <m/>
    <m/>
    <m/>
    <m/>
    <n v="3505"/>
    <s v="CA-2016-150945"/>
    <d v="2016-12-18T00:00:00"/>
    <s v="12/20/2016"/>
    <s v="Second Class"/>
    <s v="JK-16120"/>
    <x v="451"/>
    <x v="2"/>
    <s v="United States"/>
    <s v="New York City"/>
    <s v="New York"/>
    <n v="10009"/>
    <x v="3"/>
    <s v="OFF-ST-10003716"/>
    <x v="1"/>
    <x v="4"/>
    <s v="Tennsco Double-Tier Lockers"/>
    <n v="900.08"/>
    <n v="4"/>
    <n v="0"/>
    <n v="117.0104"/>
    <n v="2016"/>
    <x v="4"/>
    <s v="Q4"/>
    <n v="0.13"/>
  </r>
  <r>
    <m/>
    <m/>
    <m/>
    <m/>
    <m/>
    <m/>
    <m/>
    <m/>
    <m/>
    <m/>
    <m/>
    <m/>
    <m/>
    <m/>
    <m/>
    <m/>
    <m/>
    <m/>
    <m/>
    <m/>
    <m/>
    <n v="3506"/>
    <s v="CA-2014-166863"/>
    <d v="2014-06-20T00:00:00"/>
    <s v="6/24/2014"/>
    <s v="Standard Class"/>
    <s v="SC-20020"/>
    <x v="710"/>
    <x v="0"/>
    <s v="United States"/>
    <s v="Plano"/>
    <s v="Texas"/>
    <n v="75023"/>
    <x v="2"/>
    <s v="TEC-PH-10000369"/>
    <x v="2"/>
    <x v="7"/>
    <s v="HTC One Mini"/>
    <n v="201.584"/>
    <n v="2"/>
    <n v="0.2"/>
    <n v="20.1584"/>
    <n v="2014"/>
    <x v="1"/>
    <s v="Q2"/>
    <n v="0.1"/>
  </r>
  <r>
    <m/>
    <m/>
    <m/>
    <m/>
    <m/>
    <m/>
    <m/>
    <m/>
    <m/>
    <m/>
    <m/>
    <m/>
    <m/>
    <m/>
    <m/>
    <m/>
    <m/>
    <m/>
    <m/>
    <m/>
    <m/>
    <n v="3507"/>
    <s v="CA-2014-166863"/>
    <d v="2014-06-20T00:00:00"/>
    <s v="6/24/2014"/>
    <s v="Standard Class"/>
    <s v="SC-20020"/>
    <x v="710"/>
    <x v="0"/>
    <s v="United States"/>
    <s v="Plano"/>
    <s v="Texas"/>
    <n v="75023"/>
    <x v="2"/>
    <s v="OFF-BI-10000756"/>
    <x v="1"/>
    <x v="8"/>
    <s v="Storex DuraTech Recycled Plastic Frosted Binders"/>
    <n v="3.3919999999999999"/>
    <n v="4"/>
    <n v="0.8"/>
    <n v="-5.0880000000000001"/>
    <n v="2014"/>
    <x v="1"/>
    <s v="Q2"/>
    <n v="-1.5"/>
  </r>
  <r>
    <m/>
    <m/>
    <m/>
    <m/>
    <m/>
    <m/>
    <m/>
    <m/>
    <m/>
    <m/>
    <m/>
    <m/>
    <m/>
    <m/>
    <m/>
    <m/>
    <m/>
    <m/>
    <m/>
    <m/>
    <m/>
    <n v="3508"/>
    <s v="CA-2014-166863"/>
    <d v="2014-06-20T00:00:00"/>
    <s v="6/24/2014"/>
    <s v="Standard Class"/>
    <s v="SC-20020"/>
    <x v="710"/>
    <x v="0"/>
    <s v="United States"/>
    <s v="Plano"/>
    <s v="Texas"/>
    <n v="75023"/>
    <x v="2"/>
    <s v="FUR-BO-10001608"/>
    <x v="0"/>
    <x v="0"/>
    <s v="Hon Metal Bookcases, Black"/>
    <n v="193.06559999999999"/>
    <n v="4"/>
    <n v="0.32"/>
    <n v="-19.874400000000001"/>
    <n v="2014"/>
    <x v="1"/>
    <s v="Q2"/>
    <n v="-0.10294117647058824"/>
  </r>
  <r>
    <m/>
    <m/>
    <m/>
    <m/>
    <m/>
    <m/>
    <m/>
    <m/>
    <m/>
    <m/>
    <m/>
    <m/>
    <m/>
    <m/>
    <m/>
    <m/>
    <m/>
    <m/>
    <m/>
    <m/>
    <m/>
    <n v="3509"/>
    <s v="CA-2014-166863"/>
    <d v="2014-06-20T00:00:00"/>
    <s v="6/24/2014"/>
    <s v="Standard Class"/>
    <s v="SC-20020"/>
    <x v="710"/>
    <x v="0"/>
    <s v="United States"/>
    <s v="Plano"/>
    <s v="Texas"/>
    <n v="75023"/>
    <x v="2"/>
    <s v="OFF-PA-10001166"/>
    <x v="1"/>
    <x v="10"/>
    <s v="Xerox 2"/>
    <n v="15.552"/>
    <n v="3"/>
    <n v="0.2"/>
    <n v="5.4432"/>
    <n v="2014"/>
    <x v="1"/>
    <s v="Q2"/>
    <n v="0.35000000000000003"/>
  </r>
  <r>
    <m/>
    <m/>
    <m/>
    <m/>
    <m/>
    <m/>
    <m/>
    <m/>
    <m/>
    <m/>
    <m/>
    <m/>
    <m/>
    <m/>
    <m/>
    <m/>
    <m/>
    <m/>
    <m/>
    <m/>
    <m/>
    <n v="3510"/>
    <s v="CA-2014-166863"/>
    <d v="2014-06-20T00:00:00"/>
    <s v="6/24/2014"/>
    <s v="Standard Class"/>
    <s v="SC-20020"/>
    <x v="710"/>
    <x v="0"/>
    <s v="United States"/>
    <s v="Plano"/>
    <s v="Texas"/>
    <n v="75023"/>
    <x v="2"/>
    <s v="OFF-PA-10000587"/>
    <x v="1"/>
    <x v="10"/>
    <s v="Array Parchment Paper, Assorted Colors"/>
    <n v="11.648"/>
    <n v="2"/>
    <n v="0.2"/>
    <n v="4.0768000000000004"/>
    <n v="2014"/>
    <x v="1"/>
    <s v="Q2"/>
    <n v="0.35000000000000003"/>
  </r>
  <r>
    <m/>
    <m/>
    <m/>
    <m/>
    <m/>
    <m/>
    <m/>
    <m/>
    <m/>
    <m/>
    <m/>
    <m/>
    <m/>
    <m/>
    <m/>
    <m/>
    <m/>
    <m/>
    <m/>
    <m/>
    <m/>
    <n v="3511"/>
    <s v="CA-2014-166863"/>
    <d v="2014-06-20T00:00:00"/>
    <s v="6/24/2014"/>
    <s v="Standard Class"/>
    <s v="SC-20020"/>
    <x v="710"/>
    <x v="0"/>
    <s v="United States"/>
    <s v="Plano"/>
    <s v="Texas"/>
    <n v="75023"/>
    <x v="2"/>
    <s v="TEC-MA-10001972"/>
    <x v="2"/>
    <x v="15"/>
    <s v="Okidata C331dn Printer"/>
    <n v="418.8"/>
    <n v="2"/>
    <n v="0.4"/>
    <n v="-97.72"/>
    <n v="2014"/>
    <x v="1"/>
    <s v="Q2"/>
    <n v="-0.23333333333333334"/>
  </r>
  <r>
    <m/>
    <m/>
    <m/>
    <m/>
    <m/>
    <m/>
    <m/>
    <m/>
    <m/>
    <m/>
    <m/>
    <m/>
    <m/>
    <m/>
    <m/>
    <m/>
    <m/>
    <m/>
    <m/>
    <m/>
    <m/>
    <n v="3512"/>
    <s v="CA-2014-166863"/>
    <d v="2014-06-20T00:00:00"/>
    <s v="6/24/2014"/>
    <s v="Standard Class"/>
    <s v="SC-20020"/>
    <x v="710"/>
    <x v="0"/>
    <s v="United States"/>
    <s v="Plano"/>
    <s v="Texas"/>
    <n v="75023"/>
    <x v="2"/>
    <s v="OFF-ST-10004123"/>
    <x v="1"/>
    <x v="4"/>
    <s v="Safco Industrial Wire Shelving System"/>
    <n v="509.488"/>
    <n v="7"/>
    <n v="0.2"/>
    <n v="-127.372"/>
    <n v="2014"/>
    <x v="1"/>
    <s v="Q2"/>
    <n v="-0.25"/>
  </r>
  <r>
    <m/>
    <m/>
    <m/>
    <m/>
    <m/>
    <m/>
    <m/>
    <m/>
    <m/>
    <m/>
    <m/>
    <m/>
    <m/>
    <m/>
    <m/>
    <m/>
    <m/>
    <m/>
    <m/>
    <m/>
    <m/>
    <n v="3513"/>
    <s v="CA-2017-140326"/>
    <d v="2017-09-04T00:00:00"/>
    <d v="2017-06-09T00:00:00"/>
    <s v="First Class"/>
    <s v="HW-14935"/>
    <x v="304"/>
    <x v="1"/>
    <s v="United States"/>
    <s v="Chicago"/>
    <s v="Illinois"/>
    <n v="60653"/>
    <x v="2"/>
    <s v="FUR-BO-10000112"/>
    <x v="0"/>
    <x v="0"/>
    <s v="Bush Birmingham Collection Bookcase, Dark Cherry"/>
    <n v="825.17399999999998"/>
    <n v="9"/>
    <n v="0.3"/>
    <n v="-117.88200000000001"/>
    <n v="2017"/>
    <x v="8"/>
    <s v="Q3"/>
    <n v="-0.14285714285714288"/>
  </r>
  <r>
    <m/>
    <m/>
    <m/>
    <m/>
    <m/>
    <m/>
    <m/>
    <m/>
    <m/>
    <m/>
    <m/>
    <m/>
    <m/>
    <m/>
    <m/>
    <m/>
    <m/>
    <m/>
    <m/>
    <m/>
    <m/>
    <n v="3514"/>
    <s v="CA-2017-140326"/>
    <d v="2017-09-04T00:00:00"/>
    <d v="2017-06-09T00:00:00"/>
    <s v="First Class"/>
    <s v="HW-14935"/>
    <x v="304"/>
    <x v="1"/>
    <s v="United States"/>
    <s v="Chicago"/>
    <s v="Illinois"/>
    <n v="60653"/>
    <x v="2"/>
    <s v="OFF-PA-10004041"/>
    <x v="1"/>
    <x v="10"/>
    <s v="It's Hot Message Books with Stickers, 2 3/4&quot; x 5&quot;"/>
    <n v="17.760000000000002"/>
    <n v="3"/>
    <n v="0.2"/>
    <n v="5.55"/>
    <n v="2017"/>
    <x v="8"/>
    <s v="Q3"/>
    <n v="0.31249999999999994"/>
  </r>
  <r>
    <m/>
    <m/>
    <m/>
    <m/>
    <m/>
    <m/>
    <m/>
    <m/>
    <m/>
    <m/>
    <m/>
    <m/>
    <m/>
    <m/>
    <m/>
    <m/>
    <m/>
    <m/>
    <m/>
    <m/>
    <m/>
    <n v="3515"/>
    <s v="CA-2017-140326"/>
    <d v="2017-09-04T00:00:00"/>
    <d v="2017-06-09T00:00:00"/>
    <s v="First Class"/>
    <s v="HW-14935"/>
    <x v="304"/>
    <x v="1"/>
    <s v="United States"/>
    <s v="Chicago"/>
    <s v="Illinois"/>
    <n v="60653"/>
    <x v="2"/>
    <s v="OFF-AR-10001149"/>
    <x v="1"/>
    <x v="6"/>
    <s v="Sanford Colorific Colored Pencils, 12/Box"/>
    <n v="6.9119999999999999"/>
    <n v="3"/>
    <n v="0.2"/>
    <n v="0.86399999999999999"/>
    <n v="2017"/>
    <x v="8"/>
    <s v="Q3"/>
    <n v="0.125"/>
  </r>
  <r>
    <m/>
    <m/>
    <m/>
    <m/>
    <m/>
    <m/>
    <m/>
    <m/>
    <m/>
    <m/>
    <m/>
    <m/>
    <m/>
    <m/>
    <m/>
    <m/>
    <m/>
    <m/>
    <m/>
    <m/>
    <m/>
    <n v="3516"/>
    <s v="CA-2016-168536"/>
    <d v="2016-12-20T00:00:00"/>
    <s v="12/24/2016"/>
    <s v="Standard Class"/>
    <s v="SC-20800"/>
    <x v="561"/>
    <x v="0"/>
    <s v="United States"/>
    <s v="Jackson"/>
    <s v="Mississippi"/>
    <n v="39212"/>
    <x v="0"/>
    <s v="TEC-AC-10002323"/>
    <x v="2"/>
    <x v="11"/>
    <s v="SanDisk Ultra 32 GB MicroSDHC Class 10 Memory Card"/>
    <n v="66.3"/>
    <n v="3"/>
    <n v="0"/>
    <n v="8.6189999999999998"/>
    <n v="2016"/>
    <x v="4"/>
    <s v="Q4"/>
    <n v="0.13"/>
  </r>
  <r>
    <m/>
    <m/>
    <m/>
    <m/>
    <m/>
    <m/>
    <m/>
    <m/>
    <m/>
    <m/>
    <m/>
    <m/>
    <m/>
    <m/>
    <m/>
    <m/>
    <m/>
    <m/>
    <m/>
    <m/>
    <m/>
    <n v="3517"/>
    <s v="US-2016-113649"/>
    <d v="2016-08-09T00:00:00"/>
    <d v="2016-12-08T00:00:00"/>
    <s v="First Class"/>
    <s v="HA-14920"/>
    <x v="66"/>
    <x v="0"/>
    <s v="United States"/>
    <s v="Fayetteville"/>
    <s v="North Carolina"/>
    <n v="28314"/>
    <x v="0"/>
    <s v="OFF-PA-10000130"/>
    <x v="1"/>
    <x v="10"/>
    <s v="Xerox 199"/>
    <n v="30.815999999999999"/>
    <n v="9"/>
    <n v="0.2"/>
    <n v="9.6300000000000008"/>
    <n v="2016"/>
    <x v="6"/>
    <s v="Q3"/>
    <n v="0.31250000000000006"/>
  </r>
  <r>
    <m/>
    <m/>
    <m/>
    <m/>
    <m/>
    <m/>
    <m/>
    <m/>
    <m/>
    <m/>
    <m/>
    <m/>
    <m/>
    <m/>
    <m/>
    <m/>
    <m/>
    <m/>
    <m/>
    <m/>
    <m/>
    <n v="3518"/>
    <s v="US-2016-113649"/>
    <d v="2016-08-09T00:00:00"/>
    <d v="2016-12-08T00:00:00"/>
    <s v="First Class"/>
    <s v="HA-14920"/>
    <x v="66"/>
    <x v="0"/>
    <s v="United States"/>
    <s v="Fayetteville"/>
    <s v="North Carolina"/>
    <n v="28314"/>
    <x v="0"/>
    <s v="TEC-PH-10002350"/>
    <x v="2"/>
    <x v="7"/>
    <s v="Apple EarPods with Remote and Mic"/>
    <n v="44.783999999999999"/>
    <n v="2"/>
    <n v="0.2"/>
    <n v="4.4783999999999997"/>
    <n v="2016"/>
    <x v="6"/>
    <s v="Q3"/>
    <n v="9.9999999999999992E-2"/>
  </r>
  <r>
    <m/>
    <m/>
    <m/>
    <m/>
    <m/>
    <m/>
    <m/>
    <m/>
    <m/>
    <m/>
    <m/>
    <m/>
    <m/>
    <m/>
    <m/>
    <m/>
    <m/>
    <m/>
    <m/>
    <m/>
    <m/>
    <n v="3519"/>
    <s v="US-2016-113649"/>
    <d v="2016-08-09T00:00:00"/>
    <d v="2016-12-08T00:00:00"/>
    <s v="First Class"/>
    <s v="HA-14920"/>
    <x v="66"/>
    <x v="0"/>
    <s v="United States"/>
    <s v="Fayetteville"/>
    <s v="North Carolina"/>
    <n v="28314"/>
    <x v="0"/>
    <s v="OFF-AP-10002518"/>
    <x v="1"/>
    <x v="9"/>
    <s v="Kensington 7 Outlet MasterPiece Power Center"/>
    <n v="569.53599999999994"/>
    <n v="4"/>
    <n v="0.2"/>
    <n v="64.072800000000001"/>
    <n v="2016"/>
    <x v="6"/>
    <s v="Q3"/>
    <n v="0.11250000000000002"/>
  </r>
  <r>
    <m/>
    <m/>
    <m/>
    <m/>
    <m/>
    <m/>
    <m/>
    <m/>
    <m/>
    <m/>
    <m/>
    <m/>
    <m/>
    <m/>
    <m/>
    <m/>
    <m/>
    <m/>
    <m/>
    <m/>
    <m/>
    <n v="3520"/>
    <s v="CA-2015-124975"/>
    <d v="2015-06-22T00:00:00"/>
    <s v="6/25/2015"/>
    <s v="First Class"/>
    <s v="MG-17875"/>
    <x v="675"/>
    <x v="2"/>
    <s v="United States"/>
    <s v="Aurora"/>
    <s v="Illinois"/>
    <n v="60505"/>
    <x v="2"/>
    <s v="FUR-TA-10002645"/>
    <x v="0"/>
    <x v="3"/>
    <s v="Hon Rectangular Conference Tables"/>
    <n v="796.42499999999995"/>
    <n v="7"/>
    <n v="0.5"/>
    <n v="-525.64049999999997"/>
    <n v="2015"/>
    <x v="1"/>
    <s v="Q2"/>
    <n v="-0.66"/>
  </r>
  <r>
    <m/>
    <m/>
    <m/>
    <m/>
    <m/>
    <m/>
    <m/>
    <m/>
    <m/>
    <m/>
    <m/>
    <m/>
    <m/>
    <m/>
    <m/>
    <m/>
    <m/>
    <m/>
    <m/>
    <m/>
    <m/>
    <n v="3521"/>
    <s v="CA-2015-168767"/>
    <d v="2015-04-10T00:00:00"/>
    <s v="4/15/2015"/>
    <s v="Standard Class"/>
    <s v="DM-12955"/>
    <x v="678"/>
    <x v="1"/>
    <s v="United States"/>
    <s v="Sacramento"/>
    <s v="California"/>
    <n v="95823"/>
    <x v="1"/>
    <s v="OFF-BI-10000773"/>
    <x v="1"/>
    <x v="8"/>
    <s v="Insertable Tab Post Binder Dividers"/>
    <n v="12.832000000000001"/>
    <n v="2"/>
    <n v="0.2"/>
    <n v="4.3308"/>
    <n v="2015"/>
    <x v="3"/>
    <s v="Q2"/>
    <n v="0.33749999999999997"/>
  </r>
  <r>
    <m/>
    <m/>
    <m/>
    <m/>
    <m/>
    <m/>
    <m/>
    <m/>
    <m/>
    <m/>
    <m/>
    <m/>
    <m/>
    <m/>
    <m/>
    <m/>
    <m/>
    <m/>
    <m/>
    <m/>
    <m/>
    <n v="3522"/>
    <s v="CA-2016-114482"/>
    <d v="2016-11-21T00:00:00"/>
    <s v="11/25/2016"/>
    <s v="Second Class"/>
    <s v="DM-13345"/>
    <x v="664"/>
    <x v="1"/>
    <s v="United States"/>
    <s v="Des Moines"/>
    <s v="Iowa"/>
    <n v="50315"/>
    <x v="2"/>
    <s v="OFF-PA-10003845"/>
    <x v="1"/>
    <x v="10"/>
    <s v="Xerox 1987"/>
    <n v="40.46"/>
    <n v="7"/>
    <n v="0"/>
    <n v="19.825399999999998"/>
    <n v="2016"/>
    <x v="0"/>
    <s v="Q4"/>
    <n v="0.48999999999999994"/>
  </r>
  <r>
    <m/>
    <m/>
    <m/>
    <m/>
    <m/>
    <m/>
    <m/>
    <m/>
    <m/>
    <m/>
    <m/>
    <m/>
    <m/>
    <m/>
    <m/>
    <m/>
    <m/>
    <m/>
    <m/>
    <m/>
    <m/>
    <n v="3523"/>
    <s v="CA-2016-114482"/>
    <d v="2016-11-21T00:00:00"/>
    <s v="11/25/2016"/>
    <s v="Second Class"/>
    <s v="DM-13345"/>
    <x v="664"/>
    <x v="1"/>
    <s v="United States"/>
    <s v="Des Moines"/>
    <s v="Iowa"/>
    <n v="50315"/>
    <x v="2"/>
    <s v="TEC-PH-10001580"/>
    <x v="2"/>
    <x v="7"/>
    <s v="Logitech Mobile Speakerphone P710e - speaker phone"/>
    <n v="404.94"/>
    <n v="3"/>
    <n v="0"/>
    <n v="109.3338"/>
    <n v="2016"/>
    <x v="0"/>
    <s v="Q4"/>
    <n v="0.27"/>
  </r>
  <r>
    <m/>
    <m/>
    <m/>
    <m/>
    <m/>
    <m/>
    <m/>
    <m/>
    <m/>
    <m/>
    <m/>
    <m/>
    <m/>
    <m/>
    <m/>
    <m/>
    <m/>
    <m/>
    <m/>
    <m/>
    <m/>
    <n v="3524"/>
    <s v="CA-2016-137673"/>
    <d v="2016-09-05T00:00:00"/>
    <d v="2016-10-09T00:00:00"/>
    <s v="Standard Class"/>
    <s v="ML-17395"/>
    <x v="504"/>
    <x v="1"/>
    <s v="United States"/>
    <s v="San Diego"/>
    <s v="California"/>
    <n v="92105"/>
    <x v="1"/>
    <s v="TEC-AC-10002345"/>
    <x v="2"/>
    <x v="11"/>
    <s v="HP Standard 104 key PS/2 Keyboard"/>
    <n v="116"/>
    <n v="8"/>
    <n v="0"/>
    <n v="29"/>
    <n v="2016"/>
    <x v="8"/>
    <s v="Q3"/>
    <n v="0.25"/>
  </r>
  <r>
    <m/>
    <m/>
    <m/>
    <m/>
    <m/>
    <m/>
    <m/>
    <m/>
    <m/>
    <m/>
    <m/>
    <m/>
    <m/>
    <m/>
    <m/>
    <m/>
    <m/>
    <m/>
    <m/>
    <m/>
    <m/>
    <n v="3525"/>
    <s v="CA-2016-132731"/>
    <d v="2016-11-24T00:00:00"/>
    <s v="11/28/2016"/>
    <s v="Standard Class"/>
    <s v="GA-14515"/>
    <x v="654"/>
    <x v="0"/>
    <s v="United States"/>
    <s v="Dallas"/>
    <s v="Texas"/>
    <n v="75081"/>
    <x v="2"/>
    <s v="TEC-PH-10004120"/>
    <x v="2"/>
    <x v="7"/>
    <s v="AT&amp;T 1080 Phone"/>
    <n v="657.55200000000002"/>
    <n v="6"/>
    <n v="0.2"/>
    <n v="49.316400000000002"/>
    <n v="2016"/>
    <x v="0"/>
    <s v="Q4"/>
    <n v="7.4999999999999997E-2"/>
  </r>
  <r>
    <m/>
    <m/>
    <m/>
    <m/>
    <m/>
    <m/>
    <m/>
    <m/>
    <m/>
    <m/>
    <m/>
    <m/>
    <m/>
    <m/>
    <m/>
    <m/>
    <m/>
    <m/>
    <m/>
    <m/>
    <m/>
    <n v="3526"/>
    <s v="CA-2017-148922"/>
    <d v="2017-12-10T00:00:00"/>
    <s v="12/15/2017"/>
    <s v="Second Class"/>
    <s v="SU-20665"/>
    <x v="711"/>
    <x v="2"/>
    <s v="United States"/>
    <s v="Jackson"/>
    <s v="Mississippi"/>
    <n v="39212"/>
    <x v="0"/>
    <s v="TEC-AC-10001838"/>
    <x v="2"/>
    <x v="11"/>
    <s v="Razer Tiamat Over Ear 7.1 Surround Sound PC Gaming Headset"/>
    <n v="599.97"/>
    <n v="3"/>
    <n v="0"/>
    <n v="257.9871"/>
    <n v="2017"/>
    <x v="4"/>
    <s v="Q4"/>
    <n v="0.43"/>
  </r>
  <r>
    <m/>
    <m/>
    <m/>
    <m/>
    <m/>
    <m/>
    <m/>
    <m/>
    <m/>
    <m/>
    <m/>
    <m/>
    <m/>
    <m/>
    <m/>
    <m/>
    <m/>
    <m/>
    <m/>
    <m/>
    <m/>
    <n v="3527"/>
    <s v="CA-2017-148922"/>
    <d v="2017-12-10T00:00:00"/>
    <s v="12/15/2017"/>
    <s v="Second Class"/>
    <s v="SU-20665"/>
    <x v="711"/>
    <x v="2"/>
    <s v="United States"/>
    <s v="Jackson"/>
    <s v="Mississippi"/>
    <n v="39212"/>
    <x v="0"/>
    <s v="TEC-PH-10000148"/>
    <x v="2"/>
    <x v="7"/>
    <s v="Cyber Acoustics AC-202b Speech Recognition Stereo Headset"/>
    <n v="38.97"/>
    <n v="3"/>
    <n v="0"/>
    <n v="0.77939999999999998"/>
    <n v="2017"/>
    <x v="4"/>
    <s v="Q4"/>
    <n v="0.02"/>
  </r>
  <r>
    <m/>
    <m/>
    <m/>
    <m/>
    <m/>
    <m/>
    <m/>
    <m/>
    <m/>
    <m/>
    <m/>
    <m/>
    <m/>
    <m/>
    <m/>
    <m/>
    <m/>
    <m/>
    <m/>
    <m/>
    <m/>
    <n v="3528"/>
    <s v="CA-2017-148922"/>
    <d v="2017-12-10T00:00:00"/>
    <s v="12/15/2017"/>
    <s v="Second Class"/>
    <s v="SU-20665"/>
    <x v="711"/>
    <x v="2"/>
    <s v="United States"/>
    <s v="Jackson"/>
    <s v="Mississippi"/>
    <n v="39212"/>
    <x v="0"/>
    <s v="OFF-BI-10003476"/>
    <x v="1"/>
    <x v="8"/>
    <s v="Avery Metallic Poly Binders"/>
    <n v="45.84"/>
    <n v="8"/>
    <n v="0"/>
    <n v="22.0032"/>
    <n v="2017"/>
    <x v="4"/>
    <s v="Q4"/>
    <n v="0.48"/>
  </r>
  <r>
    <m/>
    <m/>
    <m/>
    <m/>
    <m/>
    <m/>
    <m/>
    <m/>
    <m/>
    <m/>
    <m/>
    <m/>
    <m/>
    <m/>
    <m/>
    <m/>
    <m/>
    <m/>
    <m/>
    <m/>
    <m/>
    <n v="3529"/>
    <s v="CA-2016-130680"/>
    <d v="2016-06-24T00:00:00"/>
    <s v="6/29/2016"/>
    <s v="Standard Class"/>
    <s v="BD-11320"/>
    <x v="217"/>
    <x v="0"/>
    <s v="United States"/>
    <s v="San Diego"/>
    <s v="California"/>
    <n v="92024"/>
    <x v="1"/>
    <s v="TEC-PH-10004833"/>
    <x v="2"/>
    <x v="7"/>
    <s v="Macally Suction Cup Mount"/>
    <n v="38.24"/>
    <n v="4"/>
    <n v="0.2"/>
    <n v="-9.56"/>
    <n v="2016"/>
    <x v="1"/>
    <s v="Q2"/>
    <n v="-0.25"/>
  </r>
  <r>
    <m/>
    <m/>
    <m/>
    <m/>
    <m/>
    <m/>
    <m/>
    <m/>
    <m/>
    <m/>
    <m/>
    <m/>
    <m/>
    <m/>
    <m/>
    <m/>
    <m/>
    <m/>
    <m/>
    <m/>
    <m/>
    <n v="3530"/>
    <s v="CA-2015-141145"/>
    <d v="2015-09-17T00:00:00"/>
    <s v="9/23/2015"/>
    <s v="Standard Class"/>
    <s v="DB-13405"/>
    <x v="591"/>
    <x v="0"/>
    <s v="United States"/>
    <s v="Orlando"/>
    <s v="Florida"/>
    <n v="32839"/>
    <x v="0"/>
    <s v="TEC-AC-10001465"/>
    <x v="2"/>
    <x v="11"/>
    <s v="SanDisk Cruzer 64 GB USB Flash Drive"/>
    <n v="87.168000000000006"/>
    <n v="3"/>
    <n v="0.2"/>
    <n v="10.896000000000001"/>
    <n v="2015"/>
    <x v="8"/>
    <s v="Q3"/>
    <n v="0.125"/>
  </r>
  <r>
    <m/>
    <m/>
    <m/>
    <m/>
    <m/>
    <m/>
    <m/>
    <m/>
    <m/>
    <m/>
    <m/>
    <m/>
    <m/>
    <m/>
    <m/>
    <m/>
    <m/>
    <m/>
    <m/>
    <m/>
    <m/>
    <n v="3531"/>
    <s v="US-2016-152835"/>
    <d v="2016-05-19T00:00:00"/>
    <s v="5/23/2016"/>
    <s v="Standard Class"/>
    <s v="RP-19855"/>
    <x v="532"/>
    <x v="1"/>
    <s v="United States"/>
    <s v="Lafayette"/>
    <s v="Indiana"/>
    <n v="47905"/>
    <x v="2"/>
    <s v="OFF-AR-10003056"/>
    <x v="1"/>
    <x v="6"/>
    <s v="Newell 341"/>
    <n v="21.4"/>
    <n v="5"/>
    <n v="0"/>
    <n v="6.2060000000000004"/>
    <n v="2016"/>
    <x v="5"/>
    <s v="Q2"/>
    <n v="0.29000000000000004"/>
  </r>
  <r>
    <m/>
    <m/>
    <m/>
    <m/>
    <m/>
    <m/>
    <m/>
    <m/>
    <m/>
    <m/>
    <m/>
    <m/>
    <m/>
    <m/>
    <m/>
    <m/>
    <m/>
    <m/>
    <m/>
    <m/>
    <m/>
    <n v="3532"/>
    <s v="CA-2016-155565"/>
    <d v="2016-05-28T00:00:00"/>
    <s v="5/28/2016"/>
    <s v="Same Day"/>
    <s v="EH-13765"/>
    <x v="553"/>
    <x v="1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  <n v="2016"/>
    <x v="5"/>
    <s v="Q2"/>
    <n v="0.28000000000000003"/>
  </r>
  <r>
    <m/>
    <m/>
    <m/>
    <m/>
    <m/>
    <m/>
    <m/>
    <m/>
    <m/>
    <m/>
    <m/>
    <m/>
    <m/>
    <m/>
    <m/>
    <m/>
    <m/>
    <m/>
    <m/>
    <m/>
    <m/>
    <n v="3533"/>
    <s v="CA-2014-110849"/>
    <d v="2014-04-18T00:00:00"/>
    <s v="4/23/2014"/>
    <s v="Standard Class"/>
    <s v="JL-15835"/>
    <x v="252"/>
    <x v="0"/>
    <s v="United States"/>
    <s v="Los Angeles"/>
    <s v="California"/>
    <n v="90049"/>
    <x v="1"/>
    <s v="TEC-MA-10002859"/>
    <x v="2"/>
    <x v="15"/>
    <s v="Ativa MDM8000 8-Sheet Micro-Cut Shredder"/>
    <n v="287.96800000000002"/>
    <n v="4"/>
    <n v="0.2"/>
    <n v="97.1892"/>
    <n v="2014"/>
    <x v="3"/>
    <s v="Q2"/>
    <n v="0.33749999999999997"/>
  </r>
  <r>
    <m/>
    <m/>
    <m/>
    <m/>
    <m/>
    <m/>
    <m/>
    <m/>
    <m/>
    <m/>
    <m/>
    <m/>
    <m/>
    <m/>
    <m/>
    <m/>
    <m/>
    <m/>
    <m/>
    <m/>
    <m/>
    <n v="3534"/>
    <s v="CA-2014-110849"/>
    <d v="2014-04-18T00:00:00"/>
    <s v="4/23/2014"/>
    <s v="Standard Class"/>
    <s v="JL-15835"/>
    <x v="252"/>
    <x v="0"/>
    <s v="United States"/>
    <s v="Los Angeles"/>
    <s v="California"/>
    <n v="90049"/>
    <x v="1"/>
    <s v="OFF-AR-10002375"/>
    <x v="1"/>
    <x v="6"/>
    <s v="Newell 351"/>
    <n v="13.12"/>
    <n v="4"/>
    <n v="0"/>
    <n v="3.8048000000000002"/>
    <n v="2014"/>
    <x v="3"/>
    <s v="Q2"/>
    <n v="0.29000000000000004"/>
  </r>
  <r>
    <m/>
    <m/>
    <m/>
    <m/>
    <m/>
    <m/>
    <m/>
    <m/>
    <m/>
    <m/>
    <m/>
    <m/>
    <m/>
    <m/>
    <m/>
    <m/>
    <m/>
    <m/>
    <m/>
    <m/>
    <m/>
    <n v="3535"/>
    <s v="CA-2014-110849"/>
    <d v="2014-04-18T00:00:00"/>
    <s v="4/23/2014"/>
    <s v="Standard Class"/>
    <s v="JL-15835"/>
    <x v="252"/>
    <x v="0"/>
    <s v="United States"/>
    <s v="Los Angeles"/>
    <s v="California"/>
    <n v="90049"/>
    <x v="1"/>
    <s v="OFF-AR-10000657"/>
    <x v="1"/>
    <x v="6"/>
    <s v="Binney &amp; Smith inkTank Desk Highlighter, Chisel Tip, Yellow, 12/Box"/>
    <n v="10.75"/>
    <n v="5"/>
    <n v="0"/>
    <n v="3.5474999999999999"/>
    <n v="2014"/>
    <x v="3"/>
    <s v="Q2"/>
    <n v="0.33"/>
  </r>
  <r>
    <m/>
    <m/>
    <m/>
    <m/>
    <m/>
    <m/>
    <m/>
    <m/>
    <m/>
    <m/>
    <m/>
    <m/>
    <m/>
    <m/>
    <m/>
    <m/>
    <m/>
    <m/>
    <m/>
    <m/>
    <m/>
    <n v="3536"/>
    <s v="CA-2014-110849"/>
    <d v="2014-04-18T00:00:00"/>
    <s v="4/23/2014"/>
    <s v="Standard Class"/>
    <s v="JL-15835"/>
    <x v="252"/>
    <x v="0"/>
    <s v="United States"/>
    <s v="Los Angeles"/>
    <s v="California"/>
    <n v="90049"/>
    <x v="1"/>
    <s v="OFF-FA-10000134"/>
    <x v="1"/>
    <x v="13"/>
    <s v="Advantus Push Pins, Aluminum Head"/>
    <n v="11.62"/>
    <n v="2"/>
    <n v="0"/>
    <n v="3.6021999999999998"/>
    <n v="2014"/>
    <x v="3"/>
    <s v="Q2"/>
    <n v="0.31"/>
  </r>
  <r>
    <m/>
    <m/>
    <m/>
    <m/>
    <m/>
    <m/>
    <m/>
    <m/>
    <m/>
    <m/>
    <m/>
    <m/>
    <m/>
    <m/>
    <m/>
    <m/>
    <m/>
    <m/>
    <m/>
    <m/>
    <m/>
    <n v="3537"/>
    <s v="CA-2016-145842"/>
    <d v="2016-06-17T00:00:00"/>
    <s v="6/20/2016"/>
    <s v="Second Class"/>
    <s v="FM-14380"/>
    <x v="248"/>
    <x v="0"/>
    <s v="United States"/>
    <s v="New York City"/>
    <s v="New York"/>
    <n v="10024"/>
    <x v="3"/>
    <s v="OFF-ST-10000419"/>
    <x v="1"/>
    <x v="4"/>
    <s v="Rogers Jumbo File, Granite"/>
    <n v="40.74"/>
    <n v="3"/>
    <n v="0"/>
    <n v="0.40739999999999998"/>
    <n v="2016"/>
    <x v="1"/>
    <s v="Q2"/>
    <n v="9.9999999999999985E-3"/>
  </r>
  <r>
    <m/>
    <m/>
    <m/>
    <m/>
    <m/>
    <m/>
    <m/>
    <m/>
    <m/>
    <m/>
    <m/>
    <m/>
    <m/>
    <m/>
    <m/>
    <m/>
    <m/>
    <m/>
    <m/>
    <m/>
    <m/>
    <n v="3538"/>
    <s v="CA-2014-158771"/>
    <d v="2014-05-09T00:00:00"/>
    <d v="2014-09-05T00:00:00"/>
    <s v="Same Day"/>
    <s v="SB-20290"/>
    <x v="115"/>
    <x v="1"/>
    <s v="United States"/>
    <s v="Henderson"/>
    <s v="Kentucky"/>
    <n v="42420"/>
    <x v="0"/>
    <s v="OFF-ST-10000107"/>
    <x v="1"/>
    <x v="4"/>
    <s v="Fellowes Super Stor/Drawer"/>
    <n v="83.25"/>
    <n v="3"/>
    <n v="0"/>
    <n v="14.984999999999999"/>
    <n v="2014"/>
    <x v="5"/>
    <s v="Q2"/>
    <n v="0.18"/>
  </r>
  <r>
    <m/>
    <m/>
    <m/>
    <m/>
    <m/>
    <m/>
    <m/>
    <m/>
    <m/>
    <m/>
    <m/>
    <m/>
    <m/>
    <m/>
    <m/>
    <m/>
    <m/>
    <m/>
    <m/>
    <m/>
    <m/>
    <n v="3539"/>
    <s v="CA-2014-158771"/>
    <d v="2014-05-09T00:00:00"/>
    <d v="2014-09-05T00:00:00"/>
    <s v="Same Day"/>
    <s v="SB-20290"/>
    <x v="115"/>
    <x v="1"/>
    <s v="United States"/>
    <s v="Henderson"/>
    <s v="Kentucky"/>
    <n v="42420"/>
    <x v="0"/>
    <s v="OFF-LA-10001641"/>
    <x v="1"/>
    <x v="2"/>
    <s v="Avery 518"/>
    <n v="9.4499999999999993"/>
    <n v="3"/>
    <n v="0"/>
    <n v="4.5359999999999996"/>
    <n v="2014"/>
    <x v="5"/>
    <s v="Q2"/>
    <n v="0.48"/>
  </r>
  <r>
    <m/>
    <m/>
    <m/>
    <m/>
    <m/>
    <m/>
    <m/>
    <m/>
    <m/>
    <m/>
    <m/>
    <m/>
    <m/>
    <m/>
    <m/>
    <m/>
    <m/>
    <m/>
    <m/>
    <m/>
    <m/>
    <n v="3540"/>
    <s v="CA-2014-158771"/>
    <d v="2014-05-09T00:00:00"/>
    <d v="2014-09-05T00:00:00"/>
    <s v="Same Day"/>
    <s v="SB-20290"/>
    <x v="115"/>
    <x v="1"/>
    <s v="United States"/>
    <s v="Henderson"/>
    <s v="Kentucky"/>
    <n v="42420"/>
    <x v="0"/>
    <s v="OFF-LA-10003121"/>
    <x v="1"/>
    <x v="2"/>
    <s v="Avery 506"/>
    <n v="20.65"/>
    <n v="5"/>
    <n v="0"/>
    <n v="9.4990000000000006"/>
    <n v="2014"/>
    <x v="5"/>
    <s v="Q2"/>
    <n v="0.46000000000000008"/>
  </r>
  <r>
    <m/>
    <m/>
    <m/>
    <m/>
    <m/>
    <m/>
    <m/>
    <m/>
    <m/>
    <m/>
    <m/>
    <m/>
    <m/>
    <m/>
    <m/>
    <m/>
    <m/>
    <m/>
    <m/>
    <m/>
    <m/>
    <n v="3541"/>
    <s v="CA-2014-158771"/>
    <d v="2014-05-09T00:00:00"/>
    <d v="2014-09-05T00:00:00"/>
    <s v="Same Day"/>
    <s v="SB-20290"/>
    <x v="115"/>
    <x v="1"/>
    <s v="United States"/>
    <s v="Henderson"/>
    <s v="Kentucky"/>
    <n v="42420"/>
    <x v="0"/>
    <s v="OFF-PA-10002689"/>
    <x v="1"/>
    <x v="10"/>
    <s v="Weyerhaeuser First Choice Laser/Copy Paper (20Lb. and 88 Bright)"/>
    <n v="45.36"/>
    <n v="7"/>
    <n v="0"/>
    <n v="21.7728"/>
    <n v="2014"/>
    <x v="5"/>
    <s v="Q2"/>
    <n v="0.48"/>
  </r>
  <r>
    <m/>
    <m/>
    <m/>
    <m/>
    <m/>
    <m/>
    <m/>
    <m/>
    <m/>
    <m/>
    <m/>
    <m/>
    <m/>
    <m/>
    <m/>
    <m/>
    <m/>
    <m/>
    <m/>
    <m/>
    <m/>
    <n v="3542"/>
    <s v="CA-2016-157511"/>
    <d v="2016-09-18T00:00:00"/>
    <s v="9/20/2016"/>
    <s v="First Class"/>
    <s v="SV-20365"/>
    <x v="277"/>
    <x v="0"/>
    <s v="United States"/>
    <s v="Columbus"/>
    <s v="Ohio"/>
    <n v="43229"/>
    <x v="3"/>
    <s v="FUR-FU-10002107"/>
    <x v="0"/>
    <x v="5"/>
    <s v="Eldon Pizzaz Desk Accessories"/>
    <n v="5.3520000000000003"/>
    <n v="3"/>
    <n v="0.2"/>
    <n v="1.6055999999999999"/>
    <n v="2016"/>
    <x v="8"/>
    <s v="Q3"/>
    <n v="0.3"/>
  </r>
  <r>
    <m/>
    <m/>
    <m/>
    <m/>
    <m/>
    <m/>
    <m/>
    <m/>
    <m/>
    <m/>
    <m/>
    <m/>
    <m/>
    <m/>
    <m/>
    <m/>
    <m/>
    <m/>
    <m/>
    <m/>
    <m/>
    <n v="3543"/>
    <s v="CA-2016-157511"/>
    <d v="2016-09-18T00:00:00"/>
    <s v="9/20/2016"/>
    <s v="First Class"/>
    <s v="SV-20365"/>
    <x v="277"/>
    <x v="0"/>
    <s v="United States"/>
    <s v="Columbus"/>
    <s v="Ohio"/>
    <n v="43229"/>
    <x v="3"/>
    <s v="FUR-CH-10002647"/>
    <x v="0"/>
    <x v="1"/>
    <s v="Situations Contoured Folding Chairs, 4/Set"/>
    <n v="99.372"/>
    <n v="2"/>
    <n v="0.3"/>
    <n v="-7.0979999999999999"/>
    <n v="2016"/>
    <x v="8"/>
    <s v="Q3"/>
    <n v="-7.1428571428571425E-2"/>
  </r>
  <r>
    <m/>
    <m/>
    <m/>
    <m/>
    <m/>
    <m/>
    <m/>
    <m/>
    <m/>
    <m/>
    <m/>
    <m/>
    <m/>
    <m/>
    <m/>
    <m/>
    <m/>
    <m/>
    <m/>
    <m/>
    <m/>
    <n v="3544"/>
    <s v="CA-2016-157511"/>
    <d v="2016-09-18T00:00:00"/>
    <s v="9/20/2016"/>
    <s v="First Class"/>
    <s v="SV-20365"/>
    <x v="277"/>
    <x v="0"/>
    <s v="United States"/>
    <s v="Columbus"/>
    <s v="Ohio"/>
    <n v="43229"/>
    <x v="3"/>
    <s v="OFF-AR-10002257"/>
    <x v="1"/>
    <x v="6"/>
    <s v="Eldon Spacemaker Box, Quick-Snap Lid, Clear"/>
    <n v="2.6720000000000002"/>
    <n v="1"/>
    <n v="0.2"/>
    <n v="0.3674"/>
    <n v="2016"/>
    <x v="8"/>
    <s v="Q3"/>
    <n v="0.13749999999999998"/>
  </r>
  <r>
    <m/>
    <m/>
    <m/>
    <m/>
    <m/>
    <m/>
    <m/>
    <m/>
    <m/>
    <m/>
    <m/>
    <m/>
    <m/>
    <m/>
    <m/>
    <m/>
    <m/>
    <m/>
    <m/>
    <m/>
    <m/>
    <n v="3545"/>
    <s v="CA-2017-121216"/>
    <d v="2017-12-23T00:00:00"/>
    <s v="12/25/2017"/>
    <s v="Second Class"/>
    <s v="MM-17920"/>
    <x v="462"/>
    <x v="0"/>
    <s v="United States"/>
    <s v="College Station"/>
    <s v="Texas"/>
    <n v="77840"/>
    <x v="2"/>
    <s v="OFF-PA-10004519"/>
    <x v="1"/>
    <x v="10"/>
    <s v="Spiral Phone Message Books with Labels by Adams"/>
    <n v="28.672000000000001"/>
    <n v="8"/>
    <n v="0.2"/>
    <n v="10.393599999999999"/>
    <n v="2017"/>
    <x v="4"/>
    <s v="Q4"/>
    <n v="0.36249999999999999"/>
  </r>
  <r>
    <m/>
    <m/>
    <m/>
    <m/>
    <m/>
    <m/>
    <m/>
    <m/>
    <m/>
    <m/>
    <m/>
    <m/>
    <m/>
    <m/>
    <m/>
    <m/>
    <m/>
    <m/>
    <m/>
    <m/>
    <m/>
    <n v="3546"/>
    <s v="CA-2017-121216"/>
    <d v="2017-12-23T00:00:00"/>
    <s v="12/25/2017"/>
    <s v="Second Class"/>
    <s v="MM-17920"/>
    <x v="462"/>
    <x v="0"/>
    <s v="United States"/>
    <s v="College Station"/>
    <s v="Texas"/>
    <n v="77840"/>
    <x v="2"/>
    <s v="OFF-AP-10001947"/>
    <x v="1"/>
    <x v="9"/>
    <s v="Acco 6 Outlet Guardian Premium Plus Surge Suppressor"/>
    <n v="29.312000000000001"/>
    <n v="8"/>
    <n v="0.8"/>
    <n v="-74.745599999999996"/>
    <n v="2017"/>
    <x v="4"/>
    <s v="Q4"/>
    <n v="-2.5499999999999998"/>
  </r>
  <r>
    <m/>
    <m/>
    <m/>
    <m/>
    <m/>
    <m/>
    <m/>
    <m/>
    <m/>
    <m/>
    <m/>
    <m/>
    <m/>
    <m/>
    <m/>
    <m/>
    <m/>
    <m/>
    <m/>
    <m/>
    <m/>
    <n v="3547"/>
    <s v="CA-2017-155292"/>
    <d v="2017-10-30T00:00:00"/>
    <d v="2017-01-11T00:00:00"/>
    <s v="First Class"/>
    <s v="RD-19810"/>
    <x v="279"/>
    <x v="2"/>
    <s v="United States"/>
    <s v="Richmond"/>
    <s v="Kentucky"/>
    <n v="40475"/>
    <x v="0"/>
    <s v="OFF-ST-10004963"/>
    <x v="1"/>
    <x v="4"/>
    <s v="Eldon Gobal File Keepers"/>
    <n v="105.98"/>
    <n v="7"/>
    <n v="0"/>
    <n v="4.2392000000000003"/>
    <n v="2017"/>
    <x v="2"/>
    <s v="Q4"/>
    <n v="0.04"/>
  </r>
  <r>
    <m/>
    <m/>
    <m/>
    <m/>
    <m/>
    <m/>
    <m/>
    <m/>
    <m/>
    <m/>
    <m/>
    <m/>
    <m/>
    <m/>
    <m/>
    <m/>
    <m/>
    <m/>
    <m/>
    <m/>
    <m/>
    <n v="3548"/>
    <s v="CA-2017-155292"/>
    <d v="2017-10-30T00:00:00"/>
    <d v="2017-01-11T00:00:00"/>
    <s v="First Class"/>
    <s v="RD-19810"/>
    <x v="279"/>
    <x v="2"/>
    <s v="United States"/>
    <s v="Richmond"/>
    <s v="Kentucky"/>
    <n v="40475"/>
    <x v="0"/>
    <s v="OFF-SU-10002573"/>
    <x v="1"/>
    <x v="14"/>
    <s v="Acme 10&quot; Easy Grip Assistive Scissors"/>
    <n v="35.06"/>
    <n v="2"/>
    <n v="0"/>
    <n v="10.518000000000001"/>
    <n v="2017"/>
    <x v="2"/>
    <s v="Q4"/>
    <n v="0.3"/>
  </r>
  <r>
    <m/>
    <m/>
    <m/>
    <m/>
    <m/>
    <m/>
    <m/>
    <m/>
    <m/>
    <m/>
    <m/>
    <m/>
    <m/>
    <m/>
    <m/>
    <m/>
    <m/>
    <m/>
    <m/>
    <m/>
    <m/>
    <n v="3549"/>
    <s v="CA-2017-155292"/>
    <d v="2017-10-30T00:00:00"/>
    <d v="2017-01-11T00:00:00"/>
    <s v="First Class"/>
    <s v="RD-19810"/>
    <x v="279"/>
    <x v="2"/>
    <s v="United States"/>
    <s v="Richmond"/>
    <s v="Kentucky"/>
    <n v="40475"/>
    <x v="0"/>
    <s v="FUR-CH-10000553"/>
    <x v="0"/>
    <x v="1"/>
    <s v="Metal Folding Chairs, Beige, 4/Carton"/>
    <n v="33.94"/>
    <n v="1"/>
    <n v="0"/>
    <n v="9.1638000000000002"/>
    <n v="2017"/>
    <x v="2"/>
    <s v="Q4"/>
    <n v="0.27"/>
  </r>
  <r>
    <m/>
    <m/>
    <m/>
    <m/>
    <m/>
    <m/>
    <m/>
    <m/>
    <m/>
    <m/>
    <m/>
    <m/>
    <m/>
    <m/>
    <m/>
    <m/>
    <m/>
    <m/>
    <m/>
    <m/>
    <m/>
    <n v="3550"/>
    <s v="CA-2017-155292"/>
    <d v="2017-10-30T00:00:00"/>
    <d v="2017-01-11T00:00:00"/>
    <s v="First Class"/>
    <s v="RD-19810"/>
    <x v="279"/>
    <x v="2"/>
    <s v="United States"/>
    <s v="Richmond"/>
    <s v="Kentucky"/>
    <n v="40475"/>
    <x v="0"/>
    <s v="OFF-LA-10001982"/>
    <x v="1"/>
    <x v="2"/>
    <s v="Smead Alpha-Z Color-Coded Name Labels First Letter Starter Set"/>
    <n v="30"/>
    <n v="8"/>
    <n v="0"/>
    <n v="14.4"/>
    <n v="2017"/>
    <x v="2"/>
    <s v="Q4"/>
    <n v="0.48000000000000004"/>
  </r>
  <r>
    <m/>
    <m/>
    <m/>
    <m/>
    <m/>
    <m/>
    <m/>
    <m/>
    <m/>
    <m/>
    <m/>
    <m/>
    <m/>
    <m/>
    <m/>
    <m/>
    <m/>
    <m/>
    <m/>
    <m/>
    <m/>
    <n v="3551"/>
    <s v="CA-2016-152555"/>
    <d v="2016-03-29T00:00:00"/>
    <d v="2016-02-04T00:00:00"/>
    <s v="Second Class"/>
    <s v="ME-17320"/>
    <x v="467"/>
    <x v="2"/>
    <s v="United States"/>
    <s v="Chicago"/>
    <s v="Illinois"/>
    <n v="60653"/>
    <x v="2"/>
    <s v="OFF-PA-10001295"/>
    <x v="1"/>
    <x v="10"/>
    <s v="Computer Printout Paper with Letter-Trim Perforations"/>
    <n v="45.527999999999999"/>
    <n v="3"/>
    <n v="0.2"/>
    <n v="15.934799999999999"/>
    <n v="2016"/>
    <x v="10"/>
    <s v="Q1"/>
    <n v="0.35"/>
  </r>
  <r>
    <m/>
    <m/>
    <m/>
    <m/>
    <m/>
    <m/>
    <m/>
    <m/>
    <m/>
    <m/>
    <m/>
    <m/>
    <m/>
    <m/>
    <m/>
    <m/>
    <m/>
    <m/>
    <m/>
    <m/>
    <m/>
    <n v="3552"/>
    <s v="CA-2016-152555"/>
    <d v="2016-03-29T00:00:00"/>
    <d v="2016-02-04T00:00:00"/>
    <s v="Second Class"/>
    <s v="ME-17320"/>
    <x v="467"/>
    <x v="2"/>
    <s v="United States"/>
    <s v="Chicago"/>
    <s v="Illinois"/>
    <n v="60653"/>
    <x v="2"/>
    <s v="FUR-CH-10002965"/>
    <x v="0"/>
    <x v="1"/>
    <s v="Global Leather Highback Executive Chair with Pneumatic Height Adjustment, Black"/>
    <n v="844.11599999999999"/>
    <n v="6"/>
    <n v="0.3"/>
    <n v="-36.176400000000001"/>
    <n v="2016"/>
    <x v="10"/>
    <s v="Q1"/>
    <n v="-4.2857142857142858E-2"/>
  </r>
  <r>
    <m/>
    <m/>
    <m/>
    <m/>
    <m/>
    <m/>
    <m/>
    <m/>
    <m/>
    <m/>
    <m/>
    <m/>
    <m/>
    <m/>
    <m/>
    <m/>
    <m/>
    <m/>
    <m/>
    <m/>
    <m/>
    <n v="3553"/>
    <s v="CA-2016-152555"/>
    <d v="2016-03-29T00:00:00"/>
    <d v="2016-02-04T00:00:00"/>
    <s v="Second Class"/>
    <s v="ME-17320"/>
    <x v="467"/>
    <x v="2"/>
    <s v="United States"/>
    <s v="Chicago"/>
    <s v="Illinois"/>
    <n v="60653"/>
    <x v="2"/>
    <s v="TEC-PH-10001254"/>
    <x v="2"/>
    <x v="7"/>
    <s v="Jabra BIZ 2300 Duo QD Duo Corded Headset"/>
    <n v="812.73599999999999"/>
    <n v="8"/>
    <n v="0.2"/>
    <n v="60.955199999999998"/>
    <n v="2016"/>
    <x v="10"/>
    <s v="Q1"/>
    <n v="7.4999999999999997E-2"/>
  </r>
  <r>
    <m/>
    <m/>
    <m/>
    <m/>
    <m/>
    <m/>
    <m/>
    <m/>
    <m/>
    <m/>
    <m/>
    <m/>
    <m/>
    <m/>
    <m/>
    <m/>
    <m/>
    <m/>
    <m/>
    <m/>
    <m/>
    <n v="3554"/>
    <s v="CA-2017-107832"/>
    <d v="2017-11-23T00:00:00"/>
    <s v="11/26/2017"/>
    <s v="Second Class"/>
    <s v="FH-14275"/>
    <x v="395"/>
    <x v="1"/>
    <s v="United States"/>
    <s v="Philadelphia"/>
    <s v="Pennsylvania"/>
    <n v="19120"/>
    <x v="3"/>
    <s v="OFF-BI-10001658"/>
    <x v="1"/>
    <x v="8"/>
    <s v="GBC Standard Therm-A-Bind Covers"/>
    <n v="7.476"/>
    <n v="1"/>
    <n v="0.7"/>
    <n v="-5.9808000000000003"/>
    <n v="2017"/>
    <x v="0"/>
    <s v="Q4"/>
    <n v="-0.8"/>
  </r>
  <r>
    <m/>
    <m/>
    <m/>
    <m/>
    <m/>
    <m/>
    <m/>
    <m/>
    <m/>
    <m/>
    <m/>
    <m/>
    <m/>
    <m/>
    <m/>
    <m/>
    <m/>
    <m/>
    <m/>
    <m/>
    <m/>
    <n v="3555"/>
    <s v="CA-2014-120838"/>
    <d v="2014-03-23T00:00:00"/>
    <s v="3/26/2014"/>
    <s v="Second Class"/>
    <s v="PO-18865"/>
    <x v="22"/>
    <x v="0"/>
    <s v="United States"/>
    <s v="Los Angeles"/>
    <s v="California"/>
    <n v="90036"/>
    <x v="1"/>
    <s v="OFF-ST-10000585"/>
    <x v="1"/>
    <x v="4"/>
    <s v="Economy Rollaway Files"/>
    <n v="330.4"/>
    <n v="2"/>
    <n v="0"/>
    <n v="85.903999999999996"/>
    <n v="2014"/>
    <x v="10"/>
    <s v="Q1"/>
    <n v="0.26"/>
  </r>
  <r>
    <m/>
    <m/>
    <m/>
    <m/>
    <m/>
    <m/>
    <m/>
    <m/>
    <m/>
    <m/>
    <m/>
    <m/>
    <m/>
    <m/>
    <m/>
    <m/>
    <m/>
    <m/>
    <m/>
    <m/>
    <m/>
    <n v="3556"/>
    <s v="CA-2014-120838"/>
    <d v="2014-03-23T00:00:00"/>
    <s v="3/26/2014"/>
    <s v="Second Class"/>
    <s v="PO-18865"/>
    <x v="22"/>
    <x v="0"/>
    <s v="United States"/>
    <s v="Los Angeles"/>
    <s v="California"/>
    <n v="90036"/>
    <x v="1"/>
    <s v="TEC-PH-10003484"/>
    <x v="2"/>
    <x v="7"/>
    <s v="Ooma Telo VoIP Home Phone System"/>
    <n v="604.75199999999995"/>
    <n v="6"/>
    <n v="0.2"/>
    <n v="37.796999999999997"/>
    <n v="2014"/>
    <x v="10"/>
    <s v="Q1"/>
    <n v="6.25E-2"/>
  </r>
  <r>
    <m/>
    <m/>
    <m/>
    <m/>
    <m/>
    <m/>
    <m/>
    <m/>
    <m/>
    <m/>
    <m/>
    <m/>
    <m/>
    <m/>
    <m/>
    <m/>
    <m/>
    <m/>
    <m/>
    <m/>
    <m/>
    <n v="3557"/>
    <s v="CA-2017-118542"/>
    <d v="2017-12-01T00:00:00"/>
    <d v="2017-05-12T00:00:00"/>
    <s v="Standard Class"/>
    <s v="CC-12550"/>
    <x v="142"/>
    <x v="0"/>
    <s v="United States"/>
    <s v="Los Angeles"/>
    <s v="California"/>
    <n v="90008"/>
    <x v="1"/>
    <s v="OFF-PA-10004735"/>
    <x v="1"/>
    <x v="10"/>
    <s v="Xerox 1905"/>
    <n v="45.36"/>
    <n v="7"/>
    <n v="0"/>
    <n v="21.7728"/>
    <n v="2017"/>
    <x v="4"/>
    <s v="Q4"/>
    <n v="0.48"/>
  </r>
  <r>
    <m/>
    <m/>
    <m/>
    <m/>
    <m/>
    <m/>
    <m/>
    <m/>
    <m/>
    <m/>
    <m/>
    <m/>
    <m/>
    <m/>
    <m/>
    <m/>
    <m/>
    <m/>
    <m/>
    <m/>
    <m/>
    <n v="3558"/>
    <s v="CA-2017-118542"/>
    <d v="2017-12-01T00:00:00"/>
    <d v="2017-05-12T00:00:00"/>
    <s v="Standard Class"/>
    <s v="CC-12550"/>
    <x v="142"/>
    <x v="0"/>
    <s v="United States"/>
    <s v="Los Angeles"/>
    <s v="California"/>
    <n v="90008"/>
    <x v="1"/>
    <s v="OFF-BI-10003429"/>
    <x v="1"/>
    <x v="8"/>
    <s v="Cardinal HOLDit! Binder Insert Strips,Extra Strips"/>
    <n v="10.128"/>
    <n v="2"/>
    <n v="0.2"/>
    <n v="3.6714000000000002"/>
    <n v="2017"/>
    <x v="4"/>
    <s v="Q4"/>
    <n v="0.36250000000000004"/>
  </r>
  <r>
    <m/>
    <m/>
    <m/>
    <m/>
    <m/>
    <m/>
    <m/>
    <m/>
    <m/>
    <m/>
    <m/>
    <m/>
    <m/>
    <m/>
    <m/>
    <m/>
    <m/>
    <m/>
    <m/>
    <m/>
    <m/>
    <n v="3559"/>
    <s v="CA-2017-152737"/>
    <d v="2017-11-07T00:00:00"/>
    <d v="2017-12-11T00:00:00"/>
    <s v="Standard Class"/>
    <s v="TS-21505"/>
    <x v="700"/>
    <x v="0"/>
    <s v="United States"/>
    <s v="San Francisco"/>
    <s v="California"/>
    <n v="94122"/>
    <x v="1"/>
    <s v="OFF-BI-10002982"/>
    <x v="1"/>
    <x v="8"/>
    <s v="Avery Self-Adhesive Photo Pockets for Polaroid Photos"/>
    <n v="21.792000000000002"/>
    <n v="4"/>
    <n v="0.2"/>
    <n v="7.6272000000000002"/>
    <n v="2017"/>
    <x v="0"/>
    <s v="Q4"/>
    <n v="0.35"/>
  </r>
  <r>
    <m/>
    <m/>
    <m/>
    <m/>
    <m/>
    <m/>
    <m/>
    <m/>
    <m/>
    <m/>
    <m/>
    <m/>
    <m/>
    <m/>
    <m/>
    <m/>
    <m/>
    <m/>
    <m/>
    <m/>
    <m/>
    <n v="3560"/>
    <s v="CA-2017-152737"/>
    <d v="2017-11-07T00:00:00"/>
    <d v="2017-12-11T00:00:00"/>
    <s v="Standard Class"/>
    <s v="TS-21505"/>
    <x v="700"/>
    <x v="0"/>
    <s v="United States"/>
    <s v="San Francisco"/>
    <s v="California"/>
    <n v="94122"/>
    <x v="1"/>
    <s v="TEC-AC-10004975"/>
    <x v="2"/>
    <x v="11"/>
    <s v="Plantronics Audio 995 Wireless Stereo Headset"/>
    <n v="439.8"/>
    <n v="4"/>
    <n v="0"/>
    <n v="145.13399999999999"/>
    <n v="2017"/>
    <x v="0"/>
    <s v="Q4"/>
    <n v="0.32999999999999996"/>
  </r>
  <r>
    <m/>
    <m/>
    <m/>
    <m/>
    <m/>
    <m/>
    <m/>
    <m/>
    <m/>
    <m/>
    <m/>
    <m/>
    <m/>
    <m/>
    <m/>
    <m/>
    <m/>
    <m/>
    <m/>
    <m/>
    <m/>
    <n v="3561"/>
    <s v="CA-2017-109757"/>
    <d v="2017-09-04T00:00:00"/>
    <d v="2017-09-09T00:00:00"/>
    <s v="Second Class"/>
    <s v="MD-17350"/>
    <x v="198"/>
    <x v="0"/>
    <s v="United States"/>
    <s v="Akron"/>
    <s v="Ohio"/>
    <n v="44312"/>
    <x v="3"/>
    <s v="OFF-AR-10002335"/>
    <x v="1"/>
    <x v="6"/>
    <s v="DIXON Oriole Pencils"/>
    <n v="8.2560000000000002"/>
    <n v="4"/>
    <n v="0.2"/>
    <n v="0.61919999999999997"/>
    <n v="2017"/>
    <x v="8"/>
    <s v="Q3"/>
    <n v="7.4999999999999997E-2"/>
  </r>
  <r>
    <m/>
    <m/>
    <m/>
    <m/>
    <m/>
    <m/>
    <m/>
    <m/>
    <m/>
    <m/>
    <m/>
    <m/>
    <m/>
    <m/>
    <m/>
    <m/>
    <m/>
    <m/>
    <m/>
    <m/>
    <m/>
    <n v="3562"/>
    <s v="CA-2017-109757"/>
    <d v="2017-09-04T00:00:00"/>
    <d v="2017-09-09T00:00:00"/>
    <s v="Second Class"/>
    <s v="MD-17350"/>
    <x v="198"/>
    <x v="0"/>
    <s v="United States"/>
    <s v="Akron"/>
    <s v="Ohio"/>
    <n v="44312"/>
    <x v="3"/>
    <s v="OFF-BI-10004001"/>
    <x v="1"/>
    <x v="8"/>
    <s v="GBC Recycled VeloBinder Covers"/>
    <n v="25.56"/>
    <n v="5"/>
    <n v="0.7"/>
    <n v="-20.448"/>
    <n v="2017"/>
    <x v="8"/>
    <s v="Q3"/>
    <n v="-0.8"/>
  </r>
  <r>
    <m/>
    <m/>
    <m/>
    <m/>
    <m/>
    <m/>
    <m/>
    <m/>
    <m/>
    <m/>
    <m/>
    <m/>
    <m/>
    <m/>
    <m/>
    <m/>
    <m/>
    <m/>
    <m/>
    <m/>
    <m/>
    <n v="3563"/>
    <s v="CA-2017-109757"/>
    <d v="2017-09-04T00:00:00"/>
    <d v="2017-09-09T00:00:00"/>
    <s v="Second Class"/>
    <s v="MD-17350"/>
    <x v="198"/>
    <x v="0"/>
    <s v="United States"/>
    <s v="Akron"/>
    <s v="Ohio"/>
    <n v="44312"/>
    <x v="3"/>
    <s v="OFF-BI-10001634"/>
    <x v="1"/>
    <x v="8"/>
    <s v="Wilson Jones Active Use Binders"/>
    <n v="4.3680000000000003"/>
    <n v="2"/>
    <n v="0.7"/>
    <n v="-3.0575999999999999"/>
    <n v="2017"/>
    <x v="8"/>
    <s v="Q3"/>
    <n v="-0.7"/>
  </r>
  <r>
    <m/>
    <m/>
    <m/>
    <m/>
    <m/>
    <m/>
    <m/>
    <m/>
    <m/>
    <m/>
    <m/>
    <m/>
    <m/>
    <m/>
    <m/>
    <m/>
    <m/>
    <m/>
    <m/>
    <m/>
    <m/>
    <n v="3564"/>
    <s v="CA-2017-109757"/>
    <d v="2017-09-04T00:00:00"/>
    <d v="2017-09-09T00:00:00"/>
    <s v="Second Class"/>
    <s v="MD-17350"/>
    <x v="198"/>
    <x v="0"/>
    <s v="United States"/>
    <s v="Akron"/>
    <s v="Ohio"/>
    <n v="44312"/>
    <x v="3"/>
    <s v="OFF-PA-10000007"/>
    <x v="1"/>
    <x v="10"/>
    <s v="Telephone Message Books with Fax/Mobile Section, 4 1/4&quot; x 6&quot;"/>
    <n v="11.52"/>
    <n v="4"/>
    <n v="0.2"/>
    <n v="3.7440000000000002"/>
    <n v="2017"/>
    <x v="8"/>
    <s v="Q3"/>
    <n v="0.32500000000000001"/>
  </r>
  <r>
    <m/>
    <m/>
    <m/>
    <m/>
    <m/>
    <m/>
    <m/>
    <m/>
    <m/>
    <m/>
    <m/>
    <m/>
    <m/>
    <m/>
    <m/>
    <m/>
    <m/>
    <m/>
    <m/>
    <m/>
    <m/>
    <n v="3565"/>
    <s v="CA-2016-130029"/>
    <d v="2016-07-03T00:00:00"/>
    <d v="2016-06-07T00:00:00"/>
    <s v="First Class"/>
    <s v="GT-14755"/>
    <x v="150"/>
    <x v="0"/>
    <s v="United States"/>
    <s v="Los Angeles"/>
    <s v="California"/>
    <n v="90049"/>
    <x v="1"/>
    <s v="OFF-PA-10000552"/>
    <x v="1"/>
    <x v="10"/>
    <s v="Xerox 200"/>
    <n v="12.96"/>
    <n v="2"/>
    <n v="0"/>
    <n v="6.2207999999999997"/>
    <n v="2016"/>
    <x v="7"/>
    <s v="Q3"/>
    <n v="0.47999999999999993"/>
  </r>
  <r>
    <m/>
    <m/>
    <m/>
    <m/>
    <m/>
    <m/>
    <m/>
    <m/>
    <m/>
    <m/>
    <m/>
    <m/>
    <m/>
    <m/>
    <m/>
    <m/>
    <m/>
    <m/>
    <m/>
    <m/>
    <m/>
    <n v="3566"/>
    <s v="CA-2016-130029"/>
    <d v="2016-07-03T00:00:00"/>
    <d v="2016-06-07T00:00:00"/>
    <s v="First Class"/>
    <s v="GT-14755"/>
    <x v="150"/>
    <x v="0"/>
    <s v="United States"/>
    <s v="Los Angeles"/>
    <s v="California"/>
    <n v="90049"/>
    <x v="1"/>
    <s v="OFF-FA-10001135"/>
    <x v="1"/>
    <x v="13"/>
    <s v="Brites Rubber Bands, 1 1/2 oz. Box"/>
    <n v="3.96"/>
    <n v="2"/>
    <n v="0"/>
    <n v="7.9200000000000007E-2"/>
    <n v="2016"/>
    <x v="7"/>
    <s v="Q3"/>
    <n v="0.02"/>
  </r>
  <r>
    <m/>
    <m/>
    <m/>
    <m/>
    <m/>
    <m/>
    <m/>
    <m/>
    <m/>
    <m/>
    <m/>
    <m/>
    <m/>
    <m/>
    <m/>
    <m/>
    <m/>
    <m/>
    <m/>
    <m/>
    <m/>
    <n v="3567"/>
    <s v="CA-2017-103877"/>
    <d v="2017-09-07T00:00:00"/>
    <s v="9/14/2017"/>
    <s v="Standard Class"/>
    <s v="RD-19660"/>
    <x v="372"/>
    <x v="2"/>
    <s v="United States"/>
    <s v="Independence"/>
    <s v="Missouri"/>
    <n v="64055"/>
    <x v="2"/>
    <s v="OFF-BI-10003650"/>
    <x v="1"/>
    <x v="8"/>
    <s v="GBC DocuBind 300 Electric Binding Machine"/>
    <n v="1577.94"/>
    <n v="3"/>
    <n v="0"/>
    <n v="757.41120000000001"/>
    <n v="2017"/>
    <x v="8"/>
    <s v="Q3"/>
    <n v="0.48"/>
  </r>
  <r>
    <m/>
    <m/>
    <m/>
    <m/>
    <m/>
    <m/>
    <m/>
    <m/>
    <m/>
    <m/>
    <m/>
    <m/>
    <m/>
    <m/>
    <m/>
    <m/>
    <m/>
    <m/>
    <m/>
    <m/>
    <m/>
    <n v="3568"/>
    <s v="CA-2016-137176"/>
    <d v="2016-09-09T00:00:00"/>
    <s v="9/14/2016"/>
    <s v="Second Class"/>
    <s v="DB-12910"/>
    <x v="626"/>
    <x v="2"/>
    <s v="United States"/>
    <s v="Dallas"/>
    <s v="Texas"/>
    <n v="75220"/>
    <x v="2"/>
    <s v="FUR-FU-10003832"/>
    <x v="0"/>
    <x v="5"/>
    <s v="Eldon Expressions Punched Metal &amp; Wood Desk Accessories, Black &amp; Cherry"/>
    <n v="15.007999999999999"/>
    <n v="4"/>
    <n v="0.6"/>
    <n v="-12.006399999999999"/>
    <n v="2016"/>
    <x v="8"/>
    <s v="Q3"/>
    <n v="-0.8"/>
  </r>
  <r>
    <m/>
    <m/>
    <m/>
    <m/>
    <m/>
    <m/>
    <m/>
    <m/>
    <m/>
    <m/>
    <m/>
    <m/>
    <m/>
    <m/>
    <m/>
    <m/>
    <m/>
    <m/>
    <m/>
    <m/>
    <m/>
    <n v="3569"/>
    <s v="CA-2017-168109"/>
    <d v="2017-07-03T00:00:00"/>
    <d v="2017-03-07T00:00:00"/>
    <s v="Same Day"/>
    <s v="JK-15640"/>
    <x v="82"/>
    <x v="2"/>
    <s v="United States"/>
    <s v="Seattle"/>
    <s v="Washington"/>
    <n v="98105"/>
    <x v="1"/>
    <s v="TEC-AC-10003628"/>
    <x v="2"/>
    <x v="11"/>
    <s v="Logitech 910-002974 M325 Wireless Mouse for Web Scrolling"/>
    <n v="59.98"/>
    <n v="2"/>
    <n v="0"/>
    <n v="26.391200000000001"/>
    <n v="2017"/>
    <x v="7"/>
    <s v="Q3"/>
    <n v="0.44000000000000006"/>
  </r>
  <r>
    <m/>
    <m/>
    <m/>
    <m/>
    <m/>
    <m/>
    <m/>
    <m/>
    <m/>
    <m/>
    <m/>
    <m/>
    <m/>
    <m/>
    <m/>
    <m/>
    <m/>
    <m/>
    <m/>
    <m/>
    <m/>
    <n v="3570"/>
    <s v="CA-2017-168109"/>
    <d v="2017-07-03T00:00:00"/>
    <d v="2017-03-07T00:00:00"/>
    <s v="Same Day"/>
    <s v="JK-15640"/>
    <x v="82"/>
    <x v="2"/>
    <s v="United States"/>
    <s v="Seattle"/>
    <s v="Washington"/>
    <n v="98105"/>
    <x v="1"/>
    <s v="TEC-MA-10001148"/>
    <x v="2"/>
    <x v="15"/>
    <s v="Okidata MB491 Multifunction Printer"/>
    <n v="2395.1999999999998"/>
    <n v="6"/>
    <n v="0.2"/>
    <n v="209.58"/>
    <n v="2017"/>
    <x v="7"/>
    <s v="Q3"/>
    <n v="8.7500000000000008E-2"/>
  </r>
  <r>
    <m/>
    <m/>
    <m/>
    <m/>
    <m/>
    <m/>
    <m/>
    <m/>
    <m/>
    <m/>
    <m/>
    <m/>
    <m/>
    <m/>
    <m/>
    <m/>
    <m/>
    <m/>
    <m/>
    <m/>
    <m/>
    <n v="3571"/>
    <s v="CA-2017-168109"/>
    <d v="2017-07-03T00:00:00"/>
    <d v="2017-03-07T00:00:00"/>
    <s v="Same Day"/>
    <s v="JK-15640"/>
    <x v="82"/>
    <x v="2"/>
    <s v="United States"/>
    <s v="Seattle"/>
    <s v="Washington"/>
    <n v="98105"/>
    <x v="1"/>
    <s v="TEC-AC-10002049"/>
    <x v="2"/>
    <x v="11"/>
    <s v="Plantronics Savi W720 Multi-Device Wireless Headset System"/>
    <n v="1687.8"/>
    <n v="4"/>
    <n v="0"/>
    <n v="742.63199999999995"/>
    <n v="2017"/>
    <x v="7"/>
    <s v="Q3"/>
    <n v="0.44"/>
  </r>
  <r>
    <m/>
    <m/>
    <m/>
    <m/>
    <m/>
    <m/>
    <m/>
    <m/>
    <m/>
    <m/>
    <m/>
    <m/>
    <m/>
    <m/>
    <m/>
    <m/>
    <m/>
    <m/>
    <m/>
    <m/>
    <m/>
    <n v="3572"/>
    <s v="CA-2017-168109"/>
    <d v="2017-07-03T00:00:00"/>
    <d v="2017-03-07T00:00:00"/>
    <s v="Same Day"/>
    <s v="JK-15640"/>
    <x v="82"/>
    <x v="2"/>
    <s v="United States"/>
    <s v="Seattle"/>
    <s v="Washington"/>
    <n v="98105"/>
    <x v="1"/>
    <s v="TEC-PH-10000702"/>
    <x v="2"/>
    <x v="7"/>
    <s v="Square Credit Card Reader, 4 1/2&quot; x 4 1/2&quot; x 1&quot;, White"/>
    <n v="7.992"/>
    <n v="1"/>
    <n v="0.2"/>
    <n v="2.6972999999999998"/>
    <n v="2017"/>
    <x v="7"/>
    <s v="Q3"/>
    <n v="0.33749999999999997"/>
  </r>
  <r>
    <m/>
    <m/>
    <m/>
    <m/>
    <m/>
    <m/>
    <m/>
    <m/>
    <m/>
    <m/>
    <m/>
    <m/>
    <m/>
    <m/>
    <m/>
    <m/>
    <m/>
    <m/>
    <m/>
    <m/>
    <m/>
    <n v="3573"/>
    <s v="US-2017-126081"/>
    <d v="2017-06-29T00:00:00"/>
    <d v="2017-04-07T00:00:00"/>
    <s v="Standard Class"/>
    <s v="FC-14335"/>
    <x v="712"/>
    <x v="1"/>
    <s v="United States"/>
    <s v="Mesquite"/>
    <s v="Texas"/>
    <n v="75150"/>
    <x v="2"/>
    <s v="OFF-PA-10003953"/>
    <x v="1"/>
    <x v="10"/>
    <s v="Xerox 218"/>
    <n v="5.1840000000000002"/>
    <n v="1"/>
    <n v="0.2"/>
    <n v="1.8144"/>
    <n v="2017"/>
    <x v="1"/>
    <s v="Q2"/>
    <n v="0.35"/>
  </r>
  <r>
    <m/>
    <m/>
    <m/>
    <m/>
    <m/>
    <m/>
    <m/>
    <m/>
    <m/>
    <m/>
    <m/>
    <m/>
    <m/>
    <m/>
    <m/>
    <m/>
    <m/>
    <m/>
    <m/>
    <m/>
    <m/>
    <n v="3574"/>
    <s v="CA-2017-117023"/>
    <d v="2017-08-07T00:00:00"/>
    <d v="2017-12-08T00:00:00"/>
    <s v="Standard Class"/>
    <s v="JW-15955"/>
    <x v="527"/>
    <x v="0"/>
    <s v="United States"/>
    <s v="Long Beach"/>
    <s v="New York"/>
    <n v="11561"/>
    <x v="3"/>
    <s v="OFF-AR-10003602"/>
    <x v="1"/>
    <x v="6"/>
    <s v="Quartet Omega Colored Chalk, 12/Pack"/>
    <n v="11.68"/>
    <n v="2"/>
    <n v="0"/>
    <n v="5.4896000000000003"/>
    <n v="2017"/>
    <x v="6"/>
    <s v="Q3"/>
    <n v="0.47000000000000003"/>
  </r>
  <r>
    <m/>
    <m/>
    <m/>
    <m/>
    <m/>
    <m/>
    <m/>
    <m/>
    <m/>
    <m/>
    <m/>
    <m/>
    <m/>
    <m/>
    <m/>
    <m/>
    <m/>
    <m/>
    <m/>
    <m/>
    <m/>
    <n v="3575"/>
    <s v="CA-2017-117023"/>
    <d v="2017-08-07T00:00:00"/>
    <d v="2017-12-08T00:00:00"/>
    <s v="Standard Class"/>
    <s v="JW-15955"/>
    <x v="527"/>
    <x v="0"/>
    <s v="United States"/>
    <s v="Long Beach"/>
    <s v="New York"/>
    <n v="11561"/>
    <x v="3"/>
    <s v="OFF-AR-10004062"/>
    <x v="1"/>
    <x v="6"/>
    <s v="Staples in misc. colors"/>
    <n v="104.8"/>
    <n v="10"/>
    <n v="0"/>
    <n v="26.2"/>
    <n v="2017"/>
    <x v="6"/>
    <s v="Q3"/>
    <n v="0.25"/>
  </r>
  <r>
    <m/>
    <m/>
    <m/>
    <m/>
    <m/>
    <m/>
    <m/>
    <m/>
    <m/>
    <m/>
    <m/>
    <m/>
    <m/>
    <m/>
    <m/>
    <m/>
    <m/>
    <m/>
    <m/>
    <m/>
    <m/>
    <n v="3576"/>
    <s v="CA-2015-143532"/>
    <d v="2015-03-19T00:00:00"/>
    <s v="3/24/2015"/>
    <s v="Standard Class"/>
    <s v="DC-12850"/>
    <x v="419"/>
    <x v="0"/>
    <s v="United States"/>
    <s v="North Miami"/>
    <s v="Florida"/>
    <n v="33161"/>
    <x v="0"/>
    <s v="OFF-PA-10001560"/>
    <x v="1"/>
    <x v="10"/>
    <s v="Adams Telephone Message Books, 5 1/4” x 11”"/>
    <n v="14.496"/>
    <n v="3"/>
    <n v="0.2"/>
    <n v="4.8924000000000003"/>
    <n v="2015"/>
    <x v="10"/>
    <s v="Q1"/>
    <n v="0.33750000000000002"/>
  </r>
  <r>
    <m/>
    <m/>
    <m/>
    <m/>
    <m/>
    <m/>
    <m/>
    <m/>
    <m/>
    <m/>
    <m/>
    <m/>
    <m/>
    <m/>
    <m/>
    <m/>
    <m/>
    <m/>
    <m/>
    <m/>
    <m/>
    <n v="3577"/>
    <s v="CA-2016-103163"/>
    <d v="2016-06-07T00:00:00"/>
    <d v="2016-11-06T00:00:00"/>
    <s v="Standard Class"/>
    <s v="FM-14290"/>
    <x v="86"/>
    <x v="2"/>
    <s v="United States"/>
    <s v="Bakersfield"/>
    <s v="California"/>
    <n v="93309"/>
    <x v="1"/>
    <s v="OFF-BI-10003305"/>
    <x v="1"/>
    <x v="8"/>
    <s v="Avery Hanging File Binders"/>
    <n v="4.7839999999999998"/>
    <n v="1"/>
    <n v="0.2"/>
    <n v="1.5548"/>
    <n v="2016"/>
    <x v="1"/>
    <s v="Q2"/>
    <n v="0.32500000000000001"/>
  </r>
  <r>
    <m/>
    <m/>
    <m/>
    <m/>
    <m/>
    <m/>
    <m/>
    <m/>
    <m/>
    <m/>
    <m/>
    <m/>
    <m/>
    <m/>
    <m/>
    <m/>
    <m/>
    <m/>
    <m/>
    <m/>
    <m/>
    <n v="3578"/>
    <s v="CA-2016-103163"/>
    <d v="2016-06-07T00:00:00"/>
    <d v="2016-11-06T00:00:00"/>
    <s v="Standard Class"/>
    <s v="FM-14290"/>
    <x v="86"/>
    <x v="2"/>
    <s v="United States"/>
    <s v="Bakersfield"/>
    <s v="California"/>
    <n v="93309"/>
    <x v="1"/>
    <s v="OFF-PA-10004000"/>
    <x v="1"/>
    <x v="10"/>
    <s v="While You Were Out Pads, 50 per Pad, 4 x 5 1/4, Green Cycle"/>
    <n v="4.7300000000000004"/>
    <n v="1"/>
    <n v="0"/>
    <n v="2.3176999999999999"/>
    <n v="2016"/>
    <x v="1"/>
    <s v="Q2"/>
    <n v="0.48999999999999994"/>
  </r>
  <r>
    <m/>
    <m/>
    <m/>
    <m/>
    <m/>
    <m/>
    <m/>
    <m/>
    <m/>
    <m/>
    <m/>
    <m/>
    <m/>
    <m/>
    <m/>
    <m/>
    <m/>
    <m/>
    <m/>
    <m/>
    <m/>
    <n v="3579"/>
    <s v="CA-2016-104157"/>
    <d v="2016-07-25T00:00:00"/>
    <s v="7/29/2016"/>
    <s v="Standard Class"/>
    <s v="MT-17815"/>
    <x v="363"/>
    <x v="0"/>
    <s v="United States"/>
    <s v="Jackson"/>
    <s v="Mississippi"/>
    <n v="39212"/>
    <x v="0"/>
    <s v="OFF-ST-10000321"/>
    <x v="1"/>
    <x v="4"/>
    <s v="Akro Stacking Bins"/>
    <n v="7.89"/>
    <n v="1"/>
    <n v="0"/>
    <n v="0.31559999999999999"/>
    <n v="2016"/>
    <x v="7"/>
    <s v="Q3"/>
    <n v="0.04"/>
  </r>
  <r>
    <m/>
    <m/>
    <m/>
    <m/>
    <m/>
    <m/>
    <m/>
    <m/>
    <m/>
    <m/>
    <m/>
    <m/>
    <m/>
    <m/>
    <m/>
    <m/>
    <m/>
    <m/>
    <m/>
    <m/>
    <m/>
    <n v="3580"/>
    <s v="CA-2016-104157"/>
    <d v="2016-07-25T00:00:00"/>
    <s v="7/29/2016"/>
    <s v="Standard Class"/>
    <s v="MT-17815"/>
    <x v="363"/>
    <x v="0"/>
    <s v="United States"/>
    <s v="Jackson"/>
    <s v="Mississippi"/>
    <n v="39212"/>
    <x v="0"/>
    <s v="OFF-PA-10004665"/>
    <x v="1"/>
    <x v="10"/>
    <s v="Advantus Motivational Note Cards"/>
    <n v="65.5"/>
    <n v="5"/>
    <n v="0"/>
    <n v="32.094999999999999"/>
    <n v="2016"/>
    <x v="7"/>
    <s v="Q3"/>
    <n v="0.49"/>
  </r>
  <r>
    <m/>
    <m/>
    <m/>
    <m/>
    <m/>
    <m/>
    <m/>
    <m/>
    <m/>
    <m/>
    <m/>
    <m/>
    <m/>
    <m/>
    <m/>
    <m/>
    <m/>
    <m/>
    <m/>
    <m/>
    <m/>
    <n v="3581"/>
    <s v="CA-2016-104157"/>
    <d v="2016-07-25T00:00:00"/>
    <s v="7/29/2016"/>
    <s v="Standard Class"/>
    <s v="MT-17815"/>
    <x v="363"/>
    <x v="0"/>
    <s v="United States"/>
    <s v="Jackson"/>
    <s v="Mississippi"/>
    <n v="39212"/>
    <x v="0"/>
    <s v="FUR-TA-10004915"/>
    <x v="0"/>
    <x v="3"/>
    <s v="Office Impressions End Table, 20-1/2&quot;H x 24&quot;W x 20&quot;D"/>
    <n v="2430.08"/>
    <n v="8"/>
    <n v="0"/>
    <n v="388.81279999999998"/>
    <n v="2016"/>
    <x v="7"/>
    <s v="Q3"/>
    <n v="0.16"/>
  </r>
  <r>
    <m/>
    <m/>
    <m/>
    <m/>
    <m/>
    <m/>
    <m/>
    <m/>
    <m/>
    <m/>
    <m/>
    <m/>
    <m/>
    <m/>
    <m/>
    <m/>
    <m/>
    <m/>
    <m/>
    <m/>
    <m/>
    <n v="3582"/>
    <s v="CA-2017-117807"/>
    <d v="2017-10-01T00:00:00"/>
    <d v="2017-07-10T00:00:00"/>
    <s v="Standard Class"/>
    <s v="DK-13090"/>
    <x v="54"/>
    <x v="0"/>
    <s v="United States"/>
    <s v="Fremont"/>
    <s v="Nebraska"/>
    <n v="68025"/>
    <x v="2"/>
    <s v="OFF-PA-10000994"/>
    <x v="1"/>
    <x v="10"/>
    <s v="Xerox 1915"/>
    <n v="104.85"/>
    <n v="1"/>
    <n v="0"/>
    <n v="50.328000000000003"/>
    <n v="2017"/>
    <x v="2"/>
    <s v="Q4"/>
    <n v="0.48000000000000004"/>
  </r>
  <r>
    <m/>
    <m/>
    <m/>
    <m/>
    <m/>
    <m/>
    <m/>
    <m/>
    <m/>
    <m/>
    <m/>
    <m/>
    <m/>
    <m/>
    <m/>
    <m/>
    <m/>
    <m/>
    <m/>
    <m/>
    <m/>
    <n v="3583"/>
    <s v="CA-2015-121650"/>
    <d v="2015-12-10T00:00:00"/>
    <s v="12/16/2015"/>
    <s v="Standard Class"/>
    <s v="KD-16495"/>
    <x v="470"/>
    <x v="1"/>
    <s v="United States"/>
    <s v="Jackson"/>
    <s v="Michigan"/>
    <n v="49201"/>
    <x v="2"/>
    <s v="OFF-AR-10001149"/>
    <x v="1"/>
    <x v="6"/>
    <s v="Avery Hi-Liter Comfort Grip Fluorescent Highlighter, Yellow Ink"/>
    <n v="3.9"/>
    <n v="2"/>
    <n v="0"/>
    <n v="1.5209999999999999"/>
    <n v="2015"/>
    <x v="4"/>
    <s v="Q4"/>
    <n v="0.38999999999999996"/>
  </r>
  <r>
    <m/>
    <m/>
    <m/>
    <m/>
    <m/>
    <m/>
    <m/>
    <m/>
    <m/>
    <m/>
    <m/>
    <m/>
    <m/>
    <m/>
    <m/>
    <m/>
    <m/>
    <m/>
    <m/>
    <m/>
    <m/>
    <n v="3584"/>
    <s v="CA-2015-121650"/>
    <d v="2015-12-10T00:00:00"/>
    <s v="12/16/2015"/>
    <s v="Standard Class"/>
    <s v="KD-16495"/>
    <x v="470"/>
    <x v="1"/>
    <s v="United States"/>
    <s v="Jackson"/>
    <s v="Michigan"/>
    <n v="49201"/>
    <x v="2"/>
    <s v="FUR-TA-10003569"/>
    <x v="0"/>
    <x v="3"/>
    <s v="Bretford CR8500 Series Meeting Room Furniture"/>
    <n v="801.96"/>
    <n v="2"/>
    <n v="0"/>
    <n v="200.49"/>
    <n v="2015"/>
    <x v="4"/>
    <s v="Q4"/>
    <n v="0.25"/>
  </r>
  <r>
    <m/>
    <m/>
    <m/>
    <m/>
    <m/>
    <m/>
    <m/>
    <m/>
    <m/>
    <m/>
    <m/>
    <m/>
    <m/>
    <m/>
    <m/>
    <m/>
    <m/>
    <m/>
    <m/>
    <m/>
    <m/>
    <n v="3585"/>
    <s v="CA-2015-121650"/>
    <d v="2015-12-10T00:00:00"/>
    <s v="12/16/2015"/>
    <s v="Standard Class"/>
    <s v="KD-16495"/>
    <x v="470"/>
    <x v="1"/>
    <s v="United States"/>
    <s v="Jackson"/>
    <s v="Michigan"/>
    <n v="49201"/>
    <x v="2"/>
    <s v="FUR-CH-10004289"/>
    <x v="0"/>
    <x v="1"/>
    <s v="Global Super Steno Chair"/>
    <n v="191.96"/>
    <n v="2"/>
    <n v="0"/>
    <n v="32.633200000000002"/>
    <n v="2015"/>
    <x v="4"/>
    <s v="Q4"/>
    <n v="0.17"/>
  </r>
  <r>
    <m/>
    <m/>
    <m/>
    <m/>
    <m/>
    <m/>
    <m/>
    <m/>
    <m/>
    <m/>
    <m/>
    <m/>
    <m/>
    <m/>
    <m/>
    <m/>
    <m/>
    <m/>
    <m/>
    <m/>
    <m/>
    <n v="3586"/>
    <s v="CA-2015-121650"/>
    <d v="2015-12-10T00:00:00"/>
    <s v="12/16/2015"/>
    <s v="Standard Class"/>
    <s v="KD-16495"/>
    <x v="470"/>
    <x v="1"/>
    <s v="United States"/>
    <s v="Jackson"/>
    <s v="Michigan"/>
    <n v="49201"/>
    <x v="2"/>
    <s v="OFF-LA-10001045"/>
    <x v="1"/>
    <x v="2"/>
    <s v="Permanent Self-Adhesive File Folder Labels for Typewriters by Universal"/>
    <n v="2.61"/>
    <n v="1"/>
    <n v="0"/>
    <n v="1.2005999999999999"/>
    <n v="2015"/>
    <x v="4"/>
    <s v="Q4"/>
    <n v="0.45999999999999996"/>
  </r>
  <r>
    <m/>
    <m/>
    <m/>
    <m/>
    <m/>
    <m/>
    <m/>
    <m/>
    <m/>
    <m/>
    <m/>
    <m/>
    <m/>
    <m/>
    <m/>
    <m/>
    <m/>
    <m/>
    <m/>
    <m/>
    <m/>
    <n v="3587"/>
    <s v="CA-2017-161823"/>
    <d v="2017-09-03T00:00:00"/>
    <d v="2017-08-09T00:00:00"/>
    <s v="Standard Class"/>
    <s v="AG-10300"/>
    <x v="636"/>
    <x v="1"/>
    <s v="United States"/>
    <s v="San Francisco"/>
    <s v="California"/>
    <n v="94122"/>
    <x v="1"/>
    <s v="OFF-AR-10002053"/>
    <x v="1"/>
    <x v="6"/>
    <s v="Premium Writing Pencils, Soft, #2 by Central Association for the Blind"/>
    <n v="5.96"/>
    <n v="2"/>
    <n v="0"/>
    <n v="1.6688000000000001"/>
    <n v="2017"/>
    <x v="8"/>
    <s v="Q3"/>
    <n v="0.28000000000000003"/>
  </r>
  <r>
    <m/>
    <m/>
    <m/>
    <m/>
    <m/>
    <m/>
    <m/>
    <m/>
    <m/>
    <m/>
    <m/>
    <m/>
    <m/>
    <m/>
    <m/>
    <m/>
    <m/>
    <m/>
    <m/>
    <m/>
    <m/>
    <n v="3588"/>
    <s v="CA-2017-121839"/>
    <d v="2017-09-24T00:00:00"/>
    <s v="9/28/2017"/>
    <s v="Standard Class"/>
    <s v="MH-18115"/>
    <x v="414"/>
    <x v="2"/>
    <s v="United States"/>
    <s v="Lancaster"/>
    <s v="Ohio"/>
    <n v="43130"/>
    <x v="3"/>
    <s v="TEC-PH-10002885"/>
    <x v="2"/>
    <x v="7"/>
    <s v="Apple iPhone 5"/>
    <n v="1169.694"/>
    <n v="3"/>
    <n v="0.4"/>
    <n v="-253.43369999999999"/>
    <n v="2017"/>
    <x v="8"/>
    <s v="Q3"/>
    <n v="-0.21666666666666667"/>
  </r>
  <r>
    <m/>
    <m/>
    <m/>
    <m/>
    <m/>
    <m/>
    <m/>
    <m/>
    <m/>
    <m/>
    <m/>
    <m/>
    <m/>
    <m/>
    <m/>
    <m/>
    <m/>
    <m/>
    <m/>
    <m/>
    <m/>
    <n v="3589"/>
    <s v="CA-2017-158729"/>
    <d v="2017-12-19T00:00:00"/>
    <s v="12/21/2017"/>
    <s v="First Class"/>
    <s v="AC-10450"/>
    <x v="549"/>
    <x v="0"/>
    <s v="United States"/>
    <s v="Lafayette"/>
    <s v="Louisiana"/>
    <n v="70506"/>
    <x v="0"/>
    <s v="OFF-SU-10002881"/>
    <x v="1"/>
    <x v="14"/>
    <s v="Martin Yale Chadless Opener Electric Letter Opener"/>
    <n v="1665.62"/>
    <n v="2"/>
    <n v="0"/>
    <n v="33.312399999999997"/>
    <n v="2017"/>
    <x v="4"/>
    <s v="Q4"/>
    <n v="0.02"/>
  </r>
  <r>
    <m/>
    <m/>
    <m/>
    <m/>
    <m/>
    <m/>
    <m/>
    <m/>
    <m/>
    <m/>
    <m/>
    <m/>
    <m/>
    <m/>
    <m/>
    <m/>
    <m/>
    <m/>
    <m/>
    <m/>
    <m/>
    <n v="3590"/>
    <s v="CA-2017-146535"/>
    <d v="2017-11-24T00:00:00"/>
    <s v="11/30/2017"/>
    <s v="Standard Class"/>
    <s v="FM-14290"/>
    <x v="86"/>
    <x v="2"/>
    <s v="United States"/>
    <s v="Richmond"/>
    <s v="Kentucky"/>
    <n v="40475"/>
    <x v="0"/>
    <s v="OFF-BI-10000546"/>
    <x v="1"/>
    <x v="8"/>
    <s v="Avery Durable Binders"/>
    <n v="2.88"/>
    <n v="1"/>
    <n v="0"/>
    <n v="1.4112"/>
    <n v="2017"/>
    <x v="0"/>
    <s v="Q4"/>
    <n v="0.49000000000000005"/>
  </r>
  <r>
    <m/>
    <m/>
    <m/>
    <m/>
    <m/>
    <m/>
    <m/>
    <m/>
    <m/>
    <m/>
    <m/>
    <m/>
    <m/>
    <m/>
    <m/>
    <m/>
    <m/>
    <m/>
    <m/>
    <m/>
    <m/>
    <n v="3591"/>
    <s v="CA-2017-146535"/>
    <d v="2017-11-24T00:00:00"/>
    <s v="11/30/2017"/>
    <s v="Standard Class"/>
    <s v="FM-14290"/>
    <x v="86"/>
    <x v="2"/>
    <s v="United States"/>
    <s v="Richmond"/>
    <s v="Kentucky"/>
    <n v="40475"/>
    <x v="0"/>
    <s v="OFF-ST-10001526"/>
    <x v="1"/>
    <x v="4"/>
    <s v="Iceberg Mobile Mega Data/Printer Cart "/>
    <n v="1443.96"/>
    <n v="12"/>
    <n v="0"/>
    <n v="375.42959999999999"/>
    <n v="2017"/>
    <x v="0"/>
    <s v="Q4"/>
    <n v="0.26"/>
  </r>
  <r>
    <m/>
    <m/>
    <m/>
    <m/>
    <m/>
    <m/>
    <m/>
    <m/>
    <m/>
    <m/>
    <m/>
    <m/>
    <m/>
    <m/>
    <m/>
    <m/>
    <m/>
    <m/>
    <m/>
    <m/>
    <m/>
    <n v="3592"/>
    <s v="CA-2014-154186"/>
    <d v="2014-12-13T00:00:00"/>
    <s v="12/15/2014"/>
    <s v="Second Class"/>
    <s v="RA-19285"/>
    <x v="267"/>
    <x v="0"/>
    <s v="United States"/>
    <s v="Houston"/>
    <s v="Texas"/>
    <n v="77070"/>
    <x v="2"/>
    <s v="OFF-SU-10001574"/>
    <x v="1"/>
    <x v="14"/>
    <s v="Acme Value Line Scissors"/>
    <n v="2.92"/>
    <n v="1"/>
    <n v="0.2"/>
    <n v="0.36499999999999999"/>
    <n v="2014"/>
    <x v="4"/>
    <s v="Q4"/>
    <n v="0.125"/>
  </r>
  <r>
    <m/>
    <m/>
    <m/>
    <m/>
    <m/>
    <m/>
    <m/>
    <m/>
    <m/>
    <m/>
    <m/>
    <m/>
    <m/>
    <m/>
    <m/>
    <m/>
    <m/>
    <m/>
    <m/>
    <m/>
    <m/>
    <n v="3593"/>
    <s v="CA-2016-108434"/>
    <d v="2016-12-05T00:00:00"/>
    <d v="2016-07-12T00:00:00"/>
    <s v="Second Class"/>
    <s v="JG-15160"/>
    <x v="506"/>
    <x v="0"/>
    <s v="United States"/>
    <s v="New York City"/>
    <s v="New York"/>
    <n v="10024"/>
    <x v="3"/>
    <s v="OFF-ST-10002615"/>
    <x v="1"/>
    <x v="4"/>
    <s v="Dual Level, Single-Width Filing Carts"/>
    <n v="465.18"/>
    <n v="3"/>
    <n v="0"/>
    <n v="120.9468"/>
    <n v="2016"/>
    <x v="4"/>
    <s v="Q4"/>
    <n v="0.26"/>
  </r>
  <r>
    <m/>
    <m/>
    <m/>
    <m/>
    <m/>
    <m/>
    <m/>
    <m/>
    <m/>
    <m/>
    <m/>
    <m/>
    <m/>
    <m/>
    <m/>
    <m/>
    <m/>
    <m/>
    <m/>
    <m/>
    <m/>
    <n v="3594"/>
    <s v="CA-2016-164154"/>
    <d v="2016-09-11T00:00:00"/>
    <s v="9/17/2016"/>
    <s v="Standard Class"/>
    <s v="NZ-18565"/>
    <x v="125"/>
    <x v="2"/>
    <s v="United States"/>
    <s v="Toledo"/>
    <s v="Ohio"/>
    <n v="43615"/>
    <x v="3"/>
    <s v="OFF-BI-10001658"/>
    <x v="1"/>
    <x v="8"/>
    <s v="GBC Standard Therm-A-Bind Covers"/>
    <n v="22.428000000000001"/>
    <n v="3"/>
    <n v="0.7"/>
    <n v="-17.942399999999999"/>
    <n v="2016"/>
    <x v="8"/>
    <s v="Q3"/>
    <n v="-0.79999999999999993"/>
  </r>
  <r>
    <m/>
    <m/>
    <m/>
    <m/>
    <m/>
    <m/>
    <m/>
    <m/>
    <m/>
    <m/>
    <m/>
    <m/>
    <m/>
    <m/>
    <m/>
    <m/>
    <m/>
    <m/>
    <m/>
    <m/>
    <m/>
    <n v="3595"/>
    <s v="CA-2016-164154"/>
    <d v="2016-09-11T00:00:00"/>
    <s v="9/17/2016"/>
    <s v="Standard Class"/>
    <s v="NZ-18565"/>
    <x v="125"/>
    <x v="2"/>
    <s v="United States"/>
    <s v="Toledo"/>
    <s v="Ohio"/>
    <n v="43615"/>
    <x v="3"/>
    <s v="OFF-ST-10002562"/>
    <x v="1"/>
    <x v="4"/>
    <s v="Staple magnet"/>
    <n v="37.520000000000003"/>
    <n v="5"/>
    <n v="0.2"/>
    <n v="3.7519999999999998"/>
    <n v="2016"/>
    <x v="8"/>
    <s v="Q3"/>
    <n v="9.9999999999999992E-2"/>
  </r>
  <r>
    <m/>
    <m/>
    <m/>
    <m/>
    <m/>
    <m/>
    <m/>
    <m/>
    <m/>
    <m/>
    <m/>
    <m/>
    <m/>
    <m/>
    <m/>
    <m/>
    <m/>
    <m/>
    <m/>
    <m/>
    <m/>
    <n v="3596"/>
    <s v="CA-2017-148012"/>
    <d v="2017-12-09T00:00:00"/>
    <s v="12/15/2017"/>
    <s v="Standard Class"/>
    <s v="KM-16225"/>
    <x v="366"/>
    <x v="1"/>
    <s v="United States"/>
    <s v="Philadelphia"/>
    <s v="Pennsylvania"/>
    <n v="19143"/>
    <x v="3"/>
    <s v="OFF-AR-10004757"/>
    <x v="1"/>
    <x v="6"/>
    <s v="Crayola Colored Pencils"/>
    <n v="2.6240000000000001"/>
    <n v="1"/>
    <n v="0.2"/>
    <n v="0.4264"/>
    <n v="2017"/>
    <x v="4"/>
    <s v="Q4"/>
    <n v="0.16250000000000001"/>
  </r>
  <r>
    <m/>
    <m/>
    <m/>
    <m/>
    <m/>
    <m/>
    <m/>
    <m/>
    <m/>
    <m/>
    <m/>
    <m/>
    <m/>
    <m/>
    <m/>
    <m/>
    <m/>
    <m/>
    <m/>
    <m/>
    <m/>
    <n v="3597"/>
    <s v="CA-2014-102869"/>
    <d v="2014-09-09T00:00:00"/>
    <s v="9/14/2014"/>
    <s v="Second Class"/>
    <s v="LC-17140"/>
    <x v="95"/>
    <x v="0"/>
    <s v="United States"/>
    <s v="Philadelphia"/>
    <s v="Pennsylvania"/>
    <n v="19140"/>
    <x v="3"/>
    <s v="OFF-PA-10000788"/>
    <x v="1"/>
    <x v="10"/>
    <s v="Xerox 210"/>
    <n v="15.552"/>
    <n v="3"/>
    <n v="0.2"/>
    <n v="5.4432"/>
    <n v="2014"/>
    <x v="8"/>
    <s v="Q3"/>
    <n v="0.35000000000000003"/>
  </r>
  <r>
    <m/>
    <m/>
    <m/>
    <m/>
    <m/>
    <m/>
    <m/>
    <m/>
    <m/>
    <m/>
    <m/>
    <m/>
    <m/>
    <m/>
    <m/>
    <m/>
    <m/>
    <m/>
    <m/>
    <m/>
    <m/>
    <n v="3598"/>
    <s v="CA-2014-102869"/>
    <d v="2014-09-09T00:00:00"/>
    <s v="9/14/2014"/>
    <s v="Second Class"/>
    <s v="LC-17140"/>
    <x v="95"/>
    <x v="0"/>
    <s v="United States"/>
    <s v="Philadelphia"/>
    <s v="Pennsylvania"/>
    <n v="19140"/>
    <x v="3"/>
    <s v="TEC-AC-10002134"/>
    <x v="2"/>
    <x v="11"/>
    <s v="Rosewill 107 Normal Keys USB Wired Standard Keyboard"/>
    <n v="64.703999999999994"/>
    <n v="6"/>
    <n v="0.2"/>
    <n v="-4.8528000000000002"/>
    <n v="2014"/>
    <x v="8"/>
    <s v="Q3"/>
    <n v="-7.5000000000000011E-2"/>
  </r>
  <r>
    <m/>
    <m/>
    <m/>
    <m/>
    <m/>
    <m/>
    <m/>
    <m/>
    <m/>
    <m/>
    <m/>
    <m/>
    <m/>
    <m/>
    <m/>
    <m/>
    <m/>
    <m/>
    <m/>
    <m/>
    <m/>
    <n v="3599"/>
    <s v="CA-2014-102869"/>
    <d v="2014-09-09T00:00:00"/>
    <s v="9/14/2014"/>
    <s v="Second Class"/>
    <s v="LC-17140"/>
    <x v="95"/>
    <x v="0"/>
    <s v="United States"/>
    <s v="Philadelphia"/>
    <s v="Pennsylvania"/>
    <n v="19140"/>
    <x v="3"/>
    <s v="FUR-FU-10002456"/>
    <x v="0"/>
    <x v="5"/>
    <s v="Master Caster Door Stop, Large Neon Orange"/>
    <n v="17.472000000000001"/>
    <n v="3"/>
    <n v="0.2"/>
    <n v="5.0232000000000001"/>
    <n v="2014"/>
    <x v="8"/>
    <s v="Q3"/>
    <n v="0.28749999999999998"/>
  </r>
  <r>
    <m/>
    <m/>
    <m/>
    <m/>
    <m/>
    <m/>
    <m/>
    <m/>
    <m/>
    <m/>
    <m/>
    <m/>
    <m/>
    <m/>
    <m/>
    <m/>
    <m/>
    <m/>
    <m/>
    <m/>
    <m/>
    <n v="3600"/>
    <s v="CA-2014-102869"/>
    <d v="2014-09-09T00:00:00"/>
    <s v="9/14/2014"/>
    <s v="Second Class"/>
    <s v="LC-17140"/>
    <x v="95"/>
    <x v="0"/>
    <s v="United States"/>
    <s v="Philadelphia"/>
    <s v="Pennsylvania"/>
    <n v="19140"/>
    <x v="3"/>
    <s v="TEC-PH-10002549"/>
    <x v="2"/>
    <x v="7"/>
    <s v="Polycom SoundPoint IP 450 VoIP phone"/>
    <n v="135.51599999999999"/>
    <n v="1"/>
    <n v="0.4"/>
    <n v="-31.6204"/>
    <n v="2014"/>
    <x v="8"/>
    <s v="Q3"/>
    <n v="-0.23333333333333334"/>
  </r>
  <r>
    <m/>
    <m/>
    <m/>
    <m/>
    <m/>
    <m/>
    <m/>
    <m/>
    <m/>
    <m/>
    <m/>
    <m/>
    <m/>
    <m/>
    <m/>
    <m/>
    <m/>
    <m/>
    <m/>
    <m/>
    <m/>
    <n v="3601"/>
    <s v="CA-2017-138310"/>
    <d v="2017-06-26T00:00:00"/>
    <s v="6/30/2017"/>
    <s v="Standard Class"/>
    <s v="NP-18700"/>
    <x v="413"/>
    <x v="0"/>
    <s v="United States"/>
    <s v="Denver"/>
    <s v="Colorado"/>
    <n v="80219"/>
    <x v="1"/>
    <s v="TEC-AC-10001990"/>
    <x v="2"/>
    <x v="11"/>
    <s v="Kensington Orbit Wireless Mobile Trackball for PC and Mac"/>
    <n v="431.928"/>
    <n v="9"/>
    <n v="0.2"/>
    <n v="64.789199999999994"/>
    <n v="2017"/>
    <x v="1"/>
    <s v="Q2"/>
    <n v="0.15"/>
  </r>
  <r>
    <m/>
    <m/>
    <m/>
    <m/>
    <m/>
    <m/>
    <m/>
    <m/>
    <m/>
    <m/>
    <m/>
    <m/>
    <m/>
    <m/>
    <m/>
    <m/>
    <m/>
    <m/>
    <m/>
    <m/>
    <m/>
    <n v="3602"/>
    <s v="CA-2014-159835"/>
    <d v="2014-11-17T00:00:00"/>
    <s v="11/24/2014"/>
    <s v="Standard Class"/>
    <s v="RB-19330"/>
    <x v="713"/>
    <x v="0"/>
    <s v="United States"/>
    <s v="Philadelphia"/>
    <s v="Pennsylvania"/>
    <n v="19143"/>
    <x v="3"/>
    <s v="OFF-PA-10002137"/>
    <x v="1"/>
    <x v="10"/>
    <s v="Southworth 100% Résumé Paper, 24lb."/>
    <n v="12.448"/>
    <n v="2"/>
    <n v="0.2"/>
    <n v="3.89"/>
    <n v="2014"/>
    <x v="0"/>
    <s v="Q4"/>
    <n v="0.3125"/>
  </r>
  <r>
    <m/>
    <m/>
    <m/>
    <m/>
    <m/>
    <m/>
    <m/>
    <m/>
    <m/>
    <m/>
    <m/>
    <m/>
    <m/>
    <m/>
    <m/>
    <m/>
    <m/>
    <m/>
    <m/>
    <m/>
    <m/>
    <n v="3603"/>
    <s v="CA-2014-159835"/>
    <d v="2014-11-17T00:00:00"/>
    <s v="11/24/2014"/>
    <s v="Standard Class"/>
    <s v="RB-19330"/>
    <x v="713"/>
    <x v="0"/>
    <s v="United States"/>
    <s v="Philadelphia"/>
    <s v="Pennsylvania"/>
    <n v="19143"/>
    <x v="3"/>
    <s v="FUR-CH-10004997"/>
    <x v="0"/>
    <x v="1"/>
    <s v="Hon Every-Day Series Multi-Task Chairs"/>
    <n v="657.93"/>
    <n v="5"/>
    <n v="0.3"/>
    <n v="-93.99"/>
    <n v="2014"/>
    <x v="0"/>
    <s v="Q4"/>
    <n v="-0.14285714285714285"/>
  </r>
  <r>
    <m/>
    <m/>
    <m/>
    <m/>
    <m/>
    <m/>
    <m/>
    <m/>
    <m/>
    <m/>
    <m/>
    <m/>
    <m/>
    <m/>
    <m/>
    <m/>
    <m/>
    <m/>
    <m/>
    <m/>
    <m/>
    <n v="3604"/>
    <s v="CA-2017-112956"/>
    <d v="2017-08-21T00:00:00"/>
    <s v="8/27/2017"/>
    <s v="Standard Class"/>
    <s v="TH-21550"/>
    <x v="274"/>
    <x v="2"/>
    <s v="United States"/>
    <s v="Columbia"/>
    <s v="Maryland"/>
    <n v="21044"/>
    <x v="3"/>
    <s v="OFF-PA-10000357"/>
    <x v="1"/>
    <x v="10"/>
    <s v="Xerox 1888"/>
    <n v="277.39999999999998"/>
    <n v="5"/>
    <n v="0"/>
    <n v="133.15199999999999"/>
    <n v="2017"/>
    <x v="6"/>
    <s v="Q3"/>
    <n v="0.48"/>
  </r>
  <r>
    <m/>
    <m/>
    <m/>
    <m/>
    <m/>
    <m/>
    <m/>
    <m/>
    <m/>
    <m/>
    <m/>
    <m/>
    <m/>
    <m/>
    <m/>
    <m/>
    <m/>
    <m/>
    <m/>
    <m/>
    <m/>
    <n v="3605"/>
    <s v="CA-2017-112956"/>
    <d v="2017-08-21T00:00:00"/>
    <s v="8/27/2017"/>
    <s v="Standard Class"/>
    <s v="TH-21550"/>
    <x v="274"/>
    <x v="2"/>
    <s v="United States"/>
    <s v="Columbia"/>
    <s v="Maryland"/>
    <n v="21044"/>
    <x v="3"/>
    <s v="FUR-FU-10003976"/>
    <x v="0"/>
    <x v="5"/>
    <s v="DAX Executive Solid Wood Document Frame, Desktop or Hang, Mahogany, 5 x 7"/>
    <n v="25.16"/>
    <n v="2"/>
    <n v="0"/>
    <n v="8.5543999999999993"/>
    <n v="2017"/>
    <x v="6"/>
    <s v="Q3"/>
    <n v="0.33999999999999997"/>
  </r>
  <r>
    <m/>
    <m/>
    <m/>
    <m/>
    <m/>
    <m/>
    <m/>
    <m/>
    <m/>
    <m/>
    <m/>
    <m/>
    <m/>
    <m/>
    <m/>
    <m/>
    <m/>
    <m/>
    <m/>
    <m/>
    <m/>
    <n v="3606"/>
    <s v="CA-2017-112956"/>
    <d v="2017-08-21T00:00:00"/>
    <s v="8/27/2017"/>
    <s v="Standard Class"/>
    <s v="TH-21550"/>
    <x v="274"/>
    <x v="2"/>
    <s v="United States"/>
    <s v="Columbia"/>
    <s v="Maryland"/>
    <n v="21044"/>
    <x v="3"/>
    <s v="FUR-FU-10004960"/>
    <x v="0"/>
    <x v="5"/>
    <s v="Seth Thomas 12&quot; Clock w/ Goldtone Case"/>
    <n v="91.92"/>
    <n v="4"/>
    <n v="0"/>
    <n v="31.252800000000001"/>
    <n v="2017"/>
    <x v="6"/>
    <s v="Q3"/>
    <n v="0.34"/>
  </r>
  <r>
    <m/>
    <m/>
    <m/>
    <m/>
    <m/>
    <m/>
    <m/>
    <m/>
    <m/>
    <m/>
    <m/>
    <m/>
    <m/>
    <m/>
    <m/>
    <m/>
    <m/>
    <m/>
    <m/>
    <m/>
    <m/>
    <n v="3607"/>
    <s v="CA-2016-119683"/>
    <d v="2016-03-12T00:00:00"/>
    <s v="3/16/2016"/>
    <s v="Second Class"/>
    <s v="CK-12595"/>
    <x v="242"/>
    <x v="0"/>
    <s v="United States"/>
    <s v="New York City"/>
    <s v="New York"/>
    <n v="10024"/>
    <x v="3"/>
    <s v="OFF-EN-10001099"/>
    <x v="1"/>
    <x v="12"/>
    <s v="Staple envelope"/>
    <n v="29.34"/>
    <n v="3"/>
    <n v="0"/>
    <n v="13.4964"/>
    <n v="2016"/>
    <x v="10"/>
    <s v="Q1"/>
    <n v="0.45999999999999996"/>
  </r>
  <r>
    <m/>
    <m/>
    <m/>
    <m/>
    <m/>
    <m/>
    <m/>
    <m/>
    <m/>
    <m/>
    <m/>
    <m/>
    <m/>
    <m/>
    <m/>
    <m/>
    <m/>
    <m/>
    <m/>
    <m/>
    <m/>
    <n v="3608"/>
    <s v="CA-2014-163559"/>
    <d v="2014-09-23T00:00:00"/>
    <s v="9/28/2014"/>
    <s v="Second Class"/>
    <s v="ST-20530"/>
    <x v="461"/>
    <x v="0"/>
    <s v="United States"/>
    <s v="New York City"/>
    <s v="New York"/>
    <n v="10035"/>
    <x v="3"/>
    <s v="OFF-BI-10002026"/>
    <x v="1"/>
    <x v="8"/>
    <s v="Avery Arch Ring Binders"/>
    <n v="139.44"/>
    <n v="3"/>
    <n v="0.2"/>
    <n v="47.061"/>
    <n v="2014"/>
    <x v="8"/>
    <s v="Q3"/>
    <n v="0.33750000000000002"/>
  </r>
  <r>
    <m/>
    <m/>
    <m/>
    <m/>
    <m/>
    <m/>
    <m/>
    <m/>
    <m/>
    <m/>
    <m/>
    <m/>
    <m/>
    <m/>
    <m/>
    <m/>
    <m/>
    <m/>
    <m/>
    <m/>
    <m/>
    <n v="3609"/>
    <s v="CA-2014-140228"/>
    <d v="2014-04-28T00:00:00"/>
    <d v="2014-03-05T00:00:00"/>
    <s v="Standard Class"/>
    <s v="GB-14530"/>
    <x v="334"/>
    <x v="1"/>
    <s v="United States"/>
    <s v="Newark"/>
    <s v="Ohio"/>
    <n v="43055"/>
    <x v="3"/>
    <s v="OFF-LA-10001613"/>
    <x v="1"/>
    <x v="2"/>
    <s v="Avery File Folder Labels"/>
    <n v="6.9119999999999999"/>
    <n v="3"/>
    <n v="0.2"/>
    <n v="2.5055999999999998"/>
    <n v="2014"/>
    <x v="3"/>
    <s v="Q2"/>
    <n v="0.36249999999999999"/>
  </r>
  <r>
    <m/>
    <m/>
    <m/>
    <m/>
    <m/>
    <m/>
    <m/>
    <m/>
    <m/>
    <m/>
    <m/>
    <m/>
    <m/>
    <m/>
    <m/>
    <m/>
    <m/>
    <m/>
    <m/>
    <m/>
    <m/>
    <n v="3610"/>
    <s v="CA-2014-140228"/>
    <d v="2014-04-28T00:00:00"/>
    <d v="2014-03-05T00:00:00"/>
    <s v="Standard Class"/>
    <s v="GB-14530"/>
    <x v="334"/>
    <x v="1"/>
    <s v="United States"/>
    <s v="Newark"/>
    <s v="Ohio"/>
    <n v="43055"/>
    <x v="3"/>
    <s v="OFF-ST-10002214"/>
    <x v="1"/>
    <x v="4"/>
    <s v="X-Rack File for Hanging Folders"/>
    <n v="27.096"/>
    <n v="3"/>
    <n v="0.2"/>
    <n v="2.0322"/>
    <n v="2014"/>
    <x v="3"/>
    <s v="Q2"/>
    <n v="7.4999999999999997E-2"/>
  </r>
  <r>
    <m/>
    <m/>
    <m/>
    <m/>
    <m/>
    <m/>
    <m/>
    <m/>
    <m/>
    <m/>
    <m/>
    <m/>
    <m/>
    <m/>
    <m/>
    <m/>
    <m/>
    <m/>
    <m/>
    <m/>
    <m/>
    <n v="3611"/>
    <s v="CA-2014-140228"/>
    <d v="2014-04-28T00:00:00"/>
    <d v="2014-03-05T00:00:00"/>
    <s v="Standard Class"/>
    <s v="GB-14530"/>
    <x v="334"/>
    <x v="1"/>
    <s v="United States"/>
    <s v="Newark"/>
    <s v="Ohio"/>
    <n v="43055"/>
    <x v="3"/>
    <s v="OFF-ST-10001128"/>
    <x v="1"/>
    <x v="4"/>
    <s v="Carina Mini System Audio Rack, Model AR050B"/>
    <n v="177.56800000000001"/>
    <n v="2"/>
    <n v="0.2"/>
    <n v="-37.733199999999997"/>
    <n v="2014"/>
    <x v="3"/>
    <s v="Q2"/>
    <n v="-0.21249999999999997"/>
  </r>
  <r>
    <m/>
    <m/>
    <m/>
    <m/>
    <m/>
    <m/>
    <m/>
    <m/>
    <m/>
    <m/>
    <m/>
    <m/>
    <m/>
    <m/>
    <m/>
    <m/>
    <m/>
    <m/>
    <m/>
    <m/>
    <m/>
    <n v="3612"/>
    <s v="US-2016-131674"/>
    <d v="2016-11-29T00:00:00"/>
    <d v="2016-01-12T00:00:00"/>
    <s v="Second Class"/>
    <s v="NC-18535"/>
    <x v="714"/>
    <x v="1"/>
    <s v="United States"/>
    <s v="Dallas"/>
    <s v="Texas"/>
    <n v="75217"/>
    <x v="2"/>
    <s v="TEC-AC-10004864"/>
    <x v="2"/>
    <x v="11"/>
    <s v="Memorex Micro Travel Drive 32 GB"/>
    <n v="58.415999999999997"/>
    <n v="2"/>
    <n v="0.2"/>
    <n v="16.794599999999999"/>
    <n v="2016"/>
    <x v="0"/>
    <s v="Q4"/>
    <n v="0.28749999999999998"/>
  </r>
  <r>
    <m/>
    <m/>
    <m/>
    <m/>
    <m/>
    <m/>
    <m/>
    <m/>
    <m/>
    <m/>
    <m/>
    <m/>
    <m/>
    <m/>
    <m/>
    <m/>
    <m/>
    <m/>
    <m/>
    <m/>
    <m/>
    <n v="3613"/>
    <s v="CA-2015-110093"/>
    <d v="2015-12-03T00:00:00"/>
    <d v="2015-08-12T00:00:00"/>
    <s v="Standard Class"/>
    <s v="AB-10255"/>
    <x v="437"/>
    <x v="2"/>
    <s v="United States"/>
    <s v="Philadelphia"/>
    <s v="Pennsylvania"/>
    <n v="19134"/>
    <x v="3"/>
    <s v="OFF-PA-10000174"/>
    <x v="1"/>
    <x v="10"/>
    <s v="Message Book, Wirebound, Four 5 1/2&quot; X 4&quot; Forms/Pg., 200 Dupl. Sets/Book"/>
    <n v="16.448"/>
    <n v="2"/>
    <n v="0.2"/>
    <n v="5.5511999999999997"/>
    <n v="2015"/>
    <x v="4"/>
    <s v="Q4"/>
    <n v="0.33749999999999997"/>
  </r>
  <r>
    <m/>
    <m/>
    <m/>
    <m/>
    <m/>
    <m/>
    <m/>
    <m/>
    <m/>
    <m/>
    <m/>
    <m/>
    <m/>
    <m/>
    <m/>
    <m/>
    <m/>
    <m/>
    <m/>
    <m/>
    <m/>
    <n v="3614"/>
    <s v="CA-2015-110093"/>
    <d v="2015-12-03T00:00:00"/>
    <d v="2015-08-12T00:00:00"/>
    <s v="Standard Class"/>
    <s v="AB-10255"/>
    <x v="437"/>
    <x v="2"/>
    <s v="United States"/>
    <s v="Philadelphia"/>
    <s v="Pennsylvania"/>
    <n v="19134"/>
    <x v="3"/>
    <s v="TEC-AC-10000171"/>
    <x v="2"/>
    <x v="11"/>
    <s v="Verbatim 25 GB 6x Blu-ray Single Layer Recordable Disc, 25/Pack"/>
    <n v="36.783999999999999"/>
    <n v="2"/>
    <n v="0.2"/>
    <n v="10.5754"/>
    <n v="2015"/>
    <x v="4"/>
    <s v="Q4"/>
    <n v="0.28750000000000003"/>
  </r>
  <r>
    <m/>
    <m/>
    <m/>
    <m/>
    <m/>
    <m/>
    <m/>
    <m/>
    <m/>
    <m/>
    <m/>
    <m/>
    <m/>
    <m/>
    <m/>
    <m/>
    <m/>
    <m/>
    <m/>
    <m/>
    <m/>
    <n v="3615"/>
    <s v="CA-2017-112529"/>
    <d v="2017-11-19T00:00:00"/>
    <s v="11/21/2017"/>
    <s v="First Class"/>
    <s v="SC-20770"/>
    <x v="34"/>
    <x v="1"/>
    <s v="United States"/>
    <s v="San Antonio"/>
    <s v="Texas"/>
    <n v="78207"/>
    <x v="2"/>
    <s v="FUR-TA-10002622"/>
    <x v="0"/>
    <x v="3"/>
    <s v="Bush Andora Conference Table, Maple/Graphite Gray Finish"/>
    <n v="718.11599999999999"/>
    <n v="6"/>
    <n v="0.3"/>
    <n v="-71.811599999999999"/>
    <n v="2017"/>
    <x v="0"/>
    <s v="Q4"/>
    <n v="-0.1"/>
  </r>
  <r>
    <m/>
    <m/>
    <m/>
    <m/>
    <m/>
    <m/>
    <m/>
    <m/>
    <m/>
    <m/>
    <m/>
    <m/>
    <m/>
    <m/>
    <m/>
    <m/>
    <m/>
    <m/>
    <m/>
    <m/>
    <m/>
    <n v="3616"/>
    <s v="CA-2017-112529"/>
    <d v="2017-11-19T00:00:00"/>
    <s v="11/21/2017"/>
    <s v="First Class"/>
    <s v="SC-20770"/>
    <x v="34"/>
    <x v="1"/>
    <s v="United States"/>
    <s v="San Antonio"/>
    <s v="Texas"/>
    <n v="78207"/>
    <x v="2"/>
    <s v="OFF-AR-10001915"/>
    <x v="1"/>
    <x v="6"/>
    <s v="Peel-Off China Markers"/>
    <n v="31.776"/>
    <n v="4"/>
    <n v="0.2"/>
    <n v="8.7384000000000004"/>
    <n v="2017"/>
    <x v="0"/>
    <s v="Q4"/>
    <n v="0.27500000000000002"/>
  </r>
  <r>
    <m/>
    <m/>
    <m/>
    <m/>
    <m/>
    <m/>
    <m/>
    <m/>
    <m/>
    <m/>
    <m/>
    <m/>
    <m/>
    <m/>
    <m/>
    <m/>
    <m/>
    <m/>
    <m/>
    <m/>
    <m/>
    <n v="3617"/>
    <s v="CA-2016-154536"/>
    <d v="2016-09-05T00:00:00"/>
    <d v="2016-09-09T00:00:00"/>
    <s v="Standard Class"/>
    <s v="JC-15340"/>
    <x v="209"/>
    <x v="0"/>
    <s v="United States"/>
    <s v="Philadelphia"/>
    <s v="Pennsylvania"/>
    <n v="19120"/>
    <x v="3"/>
    <s v="OFF-BI-10004410"/>
    <x v="1"/>
    <x v="8"/>
    <s v="C-Line Peel &amp; Stick Add-On Filing Pockets, 8-3/4 x 5-1/8, 10/Pack"/>
    <n v="9.5549999999999997"/>
    <n v="5"/>
    <n v="0.7"/>
    <n v="-7.3254999999999999"/>
    <n v="2016"/>
    <x v="8"/>
    <s v="Q3"/>
    <n v="-0.76666666666666672"/>
  </r>
  <r>
    <m/>
    <m/>
    <m/>
    <m/>
    <m/>
    <m/>
    <m/>
    <m/>
    <m/>
    <m/>
    <m/>
    <m/>
    <m/>
    <m/>
    <m/>
    <m/>
    <m/>
    <m/>
    <m/>
    <m/>
    <m/>
    <n v="3618"/>
    <s v="CA-2017-141929"/>
    <d v="2017-09-04T00:00:00"/>
    <d v="2017-08-09T00:00:00"/>
    <s v="Standard Class"/>
    <s v="RA-19285"/>
    <x v="267"/>
    <x v="0"/>
    <s v="United States"/>
    <s v="Los Angeles"/>
    <s v="California"/>
    <n v="90004"/>
    <x v="1"/>
    <s v="OFF-BI-10004632"/>
    <x v="1"/>
    <x v="8"/>
    <s v="Ibico Hi-Tech Manual Binding System"/>
    <n v="487.98399999999998"/>
    <n v="2"/>
    <n v="0.2"/>
    <n v="152.495"/>
    <n v="2017"/>
    <x v="8"/>
    <s v="Q3"/>
    <n v="0.3125"/>
  </r>
  <r>
    <m/>
    <m/>
    <m/>
    <m/>
    <m/>
    <m/>
    <m/>
    <m/>
    <m/>
    <m/>
    <m/>
    <m/>
    <m/>
    <m/>
    <m/>
    <m/>
    <m/>
    <m/>
    <m/>
    <m/>
    <m/>
    <n v="3619"/>
    <s v="CA-2017-141929"/>
    <d v="2017-09-04T00:00:00"/>
    <d v="2017-08-09T00:00:00"/>
    <s v="Standard Class"/>
    <s v="RA-19285"/>
    <x v="267"/>
    <x v="0"/>
    <s v="United States"/>
    <s v="Los Angeles"/>
    <s v="California"/>
    <n v="90004"/>
    <x v="1"/>
    <s v="TEC-PH-10002185"/>
    <x v="2"/>
    <x v="7"/>
    <s v="QVS USB Car Charger 2-Port 2.1Amp for iPod/iPhone/iPad/iPad 2/iPad 3"/>
    <n v="5.56"/>
    <n v="1"/>
    <n v="0.2"/>
    <n v="1.7375"/>
    <n v="2017"/>
    <x v="8"/>
    <s v="Q3"/>
    <n v="0.31250000000000006"/>
  </r>
  <r>
    <m/>
    <m/>
    <m/>
    <m/>
    <m/>
    <m/>
    <m/>
    <m/>
    <m/>
    <m/>
    <m/>
    <m/>
    <m/>
    <m/>
    <m/>
    <m/>
    <m/>
    <m/>
    <m/>
    <m/>
    <m/>
    <n v="3620"/>
    <s v="CA-2017-141929"/>
    <d v="2017-09-04T00:00:00"/>
    <d v="2017-08-09T00:00:00"/>
    <s v="Standard Class"/>
    <s v="RA-19285"/>
    <x v="267"/>
    <x v="0"/>
    <s v="United States"/>
    <s v="Los Angeles"/>
    <s v="California"/>
    <n v="90004"/>
    <x v="1"/>
    <s v="OFF-ST-10002974"/>
    <x v="1"/>
    <x v="4"/>
    <s v="Trav-L-File Heavy-Duty Shuttle II, Black"/>
    <n v="217.85"/>
    <n v="5"/>
    <n v="0"/>
    <n v="65.355000000000004"/>
    <n v="2017"/>
    <x v="8"/>
    <s v="Q3"/>
    <n v="0.30000000000000004"/>
  </r>
  <r>
    <m/>
    <m/>
    <m/>
    <m/>
    <m/>
    <m/>
    <m/>
    <m/>
    <m/>
    <m/>
    <m/>
    <m/>
    <m/>
    <m/>
    <m/>
    <m/>
    <m/>
    <m/>
    <m/>
    <m/>
    <m/>
    <n v="3621"/>
    <s v="CA-2016-109743"/>
    <d v="2016-09-22T00:00:00"/>
    <s v="9/29/2016"/>
    <s v="Standard Class"/>
    <s v="SH-19975"/>
    <x v="64"/>
    <x v="1"/>
    <s v="United States"/>
    <s v="Smyrna"/>
    <s v="Tennessee"/>
    <n v="37167"/>
    <x v="0"/>
    <s v="OFF-AR-10003727"/>
    <x v="1"/>
    <x v="6"/>
    <s v="Berol Giant Pencil Sharpener"/>
    <n v="40.776000000000003"/>
    <n v="3"/>
    <n v="0.2"/>
    <n v="4.5872999999999999"/>
    <n v="2016"/>
    <x v="8"/>
    <s v="Q3"/>
    <n v="0.11249999999999999"/>
  </r>
  <r>
    <m/>
    <m/>
    <m/>
    <m/>
    <m/>
    <m/>
    <m/>
    <m/>
    <m/>
    <m/>
    <m/>
    <m/>
    <m/>
    <m/>
    <m/>
    <m/>
    <m/>
    <m/>
    <m/>
    <m/>
    <m/>
    <n v="3622"/>
    <s v="CA-2016-109743"/>
    <d v="2016-09-22T00:00:00"/>
    <s v="9/29/2016"/>
    <s v="Standard Class"/>
    <s v="SH-19975"/>
    <x v="64"/>
    <x v="1"/>
    <s v="United States"/>
    <s v="Smyrna"/>
    <s v="Tennessee"/>
    <n v="37167"/>
    <x v="0"/>
    <s v="TEC-PH-10004071"/>
    <x v="2"/>
    <x v="7"/>
    <s v="PayAnywhere Card Reader"/>
    <n v="63.936"/>
    <n v="8"/>
    <n v="0.2"/>
    <n v="5.5944000000000003"/>
    <n v="2016"/>
    <x v="8"/>
    <s v="Q3"/>
    <n v="8.7500000000000008E-2"/>
  </r>
  <r>
    <m/>
    <m/>
    <m/>
    <m/>
    <m/>
    <m/>
    <m/>
    <m/>
    <m/>
    <m/>
    <m/>
    <m/>
    <m/>
    <m/>
    <m/>
    <m/>
    <m/>
    <m/>
    <m/>
    <m/>
    <m/>
    <n v="3623"/>
    <s v="CA-2014-159184"/>
    <d v="2014-09-14T00:00:00"/>
    <s v="9/19/2014"/>
    <s v="Standard Class"/>
    <s v="JC-15775"/>
    <x v="547"/>
    <x v="0"/>
    <s v="United States"/>
    <s v="Macon"/>
    <s v="Georgia"/>
    <n v="31204"/>
    <x v="0"/>
    <s v="FUR-FU-10002878"/>
    <x v="0"/>
    <x v="5"/>
    <s v="Seth Thomas 14&quot; Day/Date Wall Clock"/>
    <n v="142.4"/>
    <n v="5"/>
    <n v="0"/>
    <n v="52.688000000000002"/>
    <n v="2014"/>
    <x v="8"/>
    <s v="Q3"/>
    <n v="0.37"/>
  </r>
  <r>
    <m/>
    <m/>
    <m/>
    <m/>
    <m/>
    <m/>
    <m/>
    <m/>
    <m/>
    <m/>
    <m/>
    <m/>
    <m/>
    <m/>
    <m/>
    <m/>
    <m/>
    <m/>
    <m/>
    <m/>
    <m/>
    <n v="3624"/>
    <s v="CA-2014-159184"/>
    <d v="2014-09-14T00:00:00"/>
    <s v="9/19/2014"/>
    <s v="Standard Class"/>
    <s v="JC-15775"/>
    <x v="547"/>
    <x v="0"/>
    <s v="United States"/>
    <s v="Macon"/>
    <s v="Georgia"/>
    <n v="31204"/>
    <x v="0"/>
    <s v="OFF-BI-10001890"/>
    <x v="1"/>
    <x v="8"/>
    <s v="Avery Poly Binder Pockets"/>
    <n v="7.16"/>
    <n v="2"/>
    <n v="0"/>
    <n v="3.4367999999999999"/>
    <n v="2014"/>
    <x v="8"/>
    <s v="Q3"/>
    <n v="0.48"/>
  </r>
  <r>
    <m/>
    <m/>
    <m/>
    <m/>
    <m/>
    <m/>
    <m/>
    <m/>
    <m/>
    <m/>
    <m/>
    <m/>
    <m/>
    <m/>
    <m/>
    <m/>
    <m/>
    <m/>
    <m/>
    <m/>
    <m/>
    <n v="3625"/>
    <s v="CA-2017-113530"/>
    <d v="2017-05-19T00:00:00"/>
    <s v="5/21/2017"/>
    <s v="Second Class"/>
    <s v="BC-11125"/>
    <x v="604"/>
    <x v="2"/>
    <s v="United States"/>
    <s v="San Francisco"/>
    <s v="California"/>
    <n v="94109"/>
    <x v="1"/>
    <s v="FUR-CH-10002647"/>
    <x v="0"/>
    <x v="1"/>
    <s v="Situations Contoured Folding Chairs, 4/Set"/>
    <n v="681.40800000000002"/>
    <n v="12"/>
    <n v="0.2"/>
    <n v="42.588000000000001"/>
    <n v="2017"/>
    <x v="5"/>
    <s v="Q2"/>
    <n v="6.25E-2"/>
  </r>
  <r>
    <m/>
    <m/>
    <m/>
    <m/>
    <m/>
    <m/>
    <m/>
    <m/>
    <m/>
    <m/>
    <m/>
    <m/>
    <m/>
    <m/>
    <m/>
    <m/>
    <m/>
    <m/>
    <m/>
    <m/>
    <m/>
    <n v="3626"/>
    <s v="CA-2017-113530"/>
    <d v="2017-05-19T00:00:00"/>
    <s v="5/21/2017"/>
    <s v="Second Class"/>
    <s v="BC-11125"/>
    <x v="604"/>
    <x v="2"/>
    <s v="United States"/>
    <s v="San Francisco"/>
    <s v="California"/>
    <n v="94109"/>
    <x v="1"/>
    <s v="OFF-AR-10001315"/>
    <x v="1"/>
    <x v="6"/>
    <s v="Newell 310"/>
    <n v="3.52"/>
    <n v="2"/>
    <n v="0"/>
    <n v="1.0207999999999999"/>
    <n v="2017"/>
    <x v="5"/>
    <s v="Q2"/>
    <n v="0.28999999999999998"/>
  </r>
  <r>
    <m/>
    <m/>
    <m/>
    <m/>
    <m/>
    <m/>
    <m/>
    <m/>
    <m/>
    <m/>
    <m/>
    <m/>
    <m/>
    <m/>
    <m/>
    <m/>
    <m/>
    <m/>
    <m/>
    <m/>
    <m/>
    <n v="3627"/>
    <s v="CA-2017-113530"/>
    <d v="2017-05-19T00:00:00"/>
    <s v="5/21/2017"/>
    <s v="Second Class"/>
    <s v="BC-11125"/>
    <x v="604"/>
    <x v="2"/>
    <s v="United States"/>
    <s v="San Francisco"/>
    <s v="California"/>
    <n v="94109"/>
    <x v="1"/>
    <s v="OFF-AR-10000122"/>
    <x v="1"/>
    <x v="6"/>
    <s v="Newell 314"/>
    <n v="5.58"/>
    <n v="1"/>
    <n v="0"/>
    <n v="1.395"/>
    <n v="2017"/>
    <x v="5"/>
    <s v="Q2"/>
    <n v="0.25"/>
  </r>
  <r>
    <m/>
    <m/>
    <m/>
    <m/>
    <m/>
    <m/>
    <m/>
    <m/>
    <m/>
    <m/>
    <m/>
    <m/>
    <m/>
    <m/>
    <m/>
    <m/>
    <m/>
    <m/>
    <m/>
    <m/>
    <m/>
    <n v="3628"/>
    <s v="CA-2017-113530"/>
    <d v="2017-05-19T00:00:00"/>
    <s v="5/21/2017"/>
    <s v="Second Class"/>
    <s v="BC-11125"/>
    <x v="604"/>
    <x v="2"/>
    <s v="United States"/>
    <s v="San Francisco"/>
    <s v="California"/>
    <n v="94109"/>
    <x v="1"/>
    <s v="TEC-AC-10001465"/>
    <x v="2"/>
    <x v="11"/>
    <s v="SanDisk Cruzer 64 GB USB Flash Drive"/>
    <n v="36.32"/>
    <n v="1"/>
    <n v="0"/>
    <n v="10.896000000000001"/>
    <n v="2017"/>
    <x v="5"/>
    <s v="Q2"/>
    <n v="0.30000000000000004"/>
  </r>
  <r>
    <m/>
    <m/>
    <m/>
    <m/>
    <m/>
    <m/>
    <m/>
    <m/>
    <m/>
    <m/>
    <m/>
    <m/>
    <m/>
    <m/>
    <m/>
    <m/>
    <m/>
    <m/>
    <m/>
    <m/>
    <m/>
    <n v="3629"/>
    <s v="CA-2014-169726"/>
    <d v="2014-08-09T00:00:00"/>
    <s v="8/13/2014"/>
    <s v="Standard Class"/>
    <s v="JH-15985"/>
    <x v="98"/>
    <x v="0"/>
    <s v="United States"/>
    <s v="Seattle"/>
    <s v="Washington"/>
    <n v="98103"/>
    <x v="1"/>
    <s v="OFF-BI-10004600"/>
    <x v="1"/>
    <x v="8"/>
    <s v="Ibico Ibimaster 300 Manual Binding System"/>
    <n v="2060.7440000000001"/>
    <n v="7"/>
    <n v="0.2"/>
    <n v="643.98249999999996"/>
    <n v="2014"/>
    <x v="6"/>
    <s v="Q3"/>
    <n v="0.31249999999999994"/>
  </r>
  <r>
    <m/>
    <m/>
    <m/>
    <m/>
    <m/>
    <m/>
    <m/>
    <m/>
    <m/>
    <m/>
    <m/>
    <m/>
    <m/>
    <m/>
    <m/>
    <m/>
    <m/>
    <m/>
    <m/>
    <m/>
    <m/>
    <n v="3630"/>
    <s v="CA-2017-155957"/>
    <d v="2017-11-26T00:00:00"/>
    <s v="11/30/2017"/>
    <s v="Standard Class"/>
    <s v="CC-12610"/>
    <x v="566"/>
    <x v="1"/>
    <s v="United States"/>
    <s v="Columbus"/>
    <s v="Ohio"/>
    <n v="43229"/>
    <x v="3"/>
    <s v="OFF-AP-10002082"/>
    <x v="1"/>
    <x v="9"/>
    <s v="Holmes HEPA Air Purifier"/>
    <n v="52.271999999999998"/>
    <n v="3"/>
    <n v="0.2"/>
    <n v="9.8010000000000002"/>
    <n v="2017"/>
    <x v="0"/>
    <s v="Q4"/>
    <n v="0.1875"/>
  </r>
  <r>
    <m/>
    <m/>
    <m/>
    <m/>
    <m/>
    <m/>
    <m/>
    <m/>
    <m/>
    <m/>
    <m/>
    <m/>
    <m/>
    <m/>
    <m/>
    <m/>
    <m/>
    <m/>
    <m/>
    <m/>
    <m/>
    <n v="3631"/>
    <s v="CA-2017-155957"/>
    <d v="2017-11-26T00:00:00"/>
    <s v="11/30/2017"/>
    <s v="Standard Class"/>
    <s v="CC-12610"/>
    <x v="566"/>
    <x v="1"/>
    <s v="United States"/>
    <s v="Columbus"/>
    <s v="Ohio"/>
    <n v="43229"/>
    <x v="3"/>
    <s v="OFF-AP-10004708"/>
    <x v="1"/>
    <x v="9"/>
    <s v="Fellowes Superior 10 Outlet Split Surge Protector"/>
    <n v="213.136"/>
    <n v="7"/>
    <n v="0.2"/>
    <n v="23.977799999999998"/>
    <n v="2017"/>
    <x v="0"/>
    <s v="Q4"/>
    <n v="0.11249999999999999"/>
  </r>
  <r>
    <m/>
    <m/>
    <m/>
    <m/>
    <m/>
    <m/>
    <m/>
    <m/>
    <m/>
    <m/>
    <m/>
    <m/>
    <m/>
    <m/>
    <m/>
    <m/>
    <m/>
    <m/>
    <m/>
    <m/>
    <m/>
    <n v="3632"/>
    <s v="CA-2017-132178"/>
    <d v="2017-05-03T00:00:00"/>
    <d v="2017-08-05T00:00:00"/>
    <s v="Second Class"/>
    <s v="DB-12970"/>
    <x v="715"/>
    <x v="1"/>
    <s v="United States"/>
    <s v="Los Angeles"/>
    <s v="California"/>
    <n v="90004"/>
    <x v="1"/>
    <s v="OFF-ST-10000464"/>
    <x v="1"/>
    <x v="4"/>
    <s v="Multi-Use Personal File Cart and Caster Set, Three Stacking Bins"/>
    <n v="69.52"/>
    <n v="2"/>
    <n v="0"/>
    <n v="19.465599999999998"/>
    <n v="2017"/>
    <x v="5"/>
    <s v="Q2"/>
    <n v="0.27999999999999997"/>
  </r>
  <r>
    <m/>
    <m/>
    <m/>
    <m/>
    <m/>
    <m/>
    <m/>
    <m/>
    <m/>
    <m/>
    <m/>
    <m/>
    <m/>
    <m/>
    <m/>
    <m/>
    <m/>
    <m/>
    <m/>
    <m/>
    <m/>
    <n v="3633"/>
    <s v="CA-2017-132178"/>
    <d v="2017-05-03T00:00:00"/>
    <d v="2017-08-05T00:00:00"/>
    <s v="Second Class"/>
    <s v="DB-12970"/>
    <x v="715"/>
    <x v="1"/>
    <s v="United States"/>
    <s v="Los Angeles"/>
    <s v="California"/>
    <n v="90004"/>
    <x v="1"/>
    <s v="OFF-ST-10000025"/>
    <x v="1"/>
    <x v="4"/>
    <s v="Fellowes Stor/Drawer Steel Plus Storage Drawers"/>
    <n v="763.44"/>
    <n v="8"/>
    <n v="0"/>
    <n v="45.806399999999996"/>
    <n v="2017"/>
    <x v="5"/>
    <s v="Q2"/>
    <n v="5.9999999999999991E-2"/>
  </r>
  <r>
    <m/>
    <m/>
    <m/>
    <m/>
    <m/>
    <m/>
    <m/>
    <m/>
    <m/>
    <m/>
    <m/>
    <m/>
    <m/>
    <m/>
    <m/>
    <m/>
    <m/>
    <m/>
    <m/>
    <m/>
    <m/>
    <n v="3634"/>
    <s v="CA-2016-145177"/>
    <d v="2016-11-10T00:00:00"/>
    <s v="11/14/2016"/>
    <s v="Standard Class"/>
    <s v="PP-18955"/>
    <x v="452"/>
    <x v="2"/>
    <s v="United States"/>
    <s v="Springfield"/>
    <s v="Ohio"/>
    <n v="45503"/>
    <x v="3"/>
    <s v="OFF-LA-10001613"/>
    <x v="1"/>
    <x v="2"/>
    <s v="Avery File Folder Labels"/>
    <n v="9.2159999999999993"/>
    <n v="4"/>
    <n v="0.2"/>
    <n v="3.3408000000000002"/>
    <n v="2016"/>
    <x v="0"/>
    <s v="Q4"/>
    <n v="0.36250000000000004"/>
  </r>
  <r>
    <m/>
    <m/>
    <m/>
    <m/>
    <m/>
    <m/>
    <m/>
    <m/>
    <m/>
    <m/>
    <m/>
    <m/>
    <m/>
    <m/>
    <m/>
    <m/>
    <m/>
    <m/>
    <m/>
    <m/>
    <m/>
    <n v="3635"/>
    <s v="CA-2016-145177"/>
    <d v="2016-11-10T00:00:00"/>
    <s v="11/14/2016"/>
    <s v="Standard Class"/>
    <s v="PP-18955"/>
    <x v="452"/>
    <x v="2"/>
    <s v="United States"/>
    <s v="Springfield"/>
    <s v="Ohio"/>
    <n v="45503"/>
    <x v="3"/>
    <s v="TEC-PH-10000376"/>
    <x v="2"/>
    <x v="7"/>
    <s v="Square Credit Card Reader"/>
    <n v="41.957999999999998"/>
    <n v="7"/>
    <n v="0.4"/>
    <n v="-9.7902000000000005"/>
    <n v="2016"/>
    <x v="0"/>
    <s v="Q4"/>
    <n v="-0.23333333333333336"/>
  </r>
  <r>
    <m/>
    <m/>
    <m/>
    <m/>
    <m/>
    <m/>
    <m/>
    <m/>
    <m/>
    <m/>
    <m/>
    <m/>
    <m/>
    <m/>
    <m/>
    <m/>
    <m/>
    <m/>
    <m/>
    <m/>
    <m/>
    <n v="3636"/>
    <s v="CA-2016-145177"/>
    <d v="2016-11-10T00:00:00"/>
    <s v="11/14/2016"/>
    <s v="Standard Class"/>
    <s v="PP-18955"/>
    <x v="452"/>
    <x v="2"/>
    <s v="United States"/>
    <s v="Springfield"/>
    <s v="Ohio"/>
    <n v="45503"/>
    <x v="3"/>
    <s v="OFF-PA-10004039"/>
    <x v="1"/>
    <x v="10"/>
    <s v="Xerox 1882"/>
    <n v="89.567999999999998"/>
    <n v="2"/>
    <n v="0.2"/>
    <n v="32.468400000000003"/>
    <n v="2016"/>
    <x v="0"/>
    <s v="Q4"/>
    <n v="0.36250000000000004"/>
  </r>
  <r>
    <m/>
    <m/>
    <m/>
    <m/>
    <m/>
    <m/>
    <m/>
    <m/>
    <m/>
    <m/>
    <m/>
    <m/>
    <m/>
    <m/>
    <m/>
    <m/>
    <m/>
    <m/>
    <m/>
    <m/>
    <m/>
    <n v="3637"/>
    <s v="CA-2016-145177"/>
    <d v="2016-11-10T00:00:00"/>
    <s v="11/14/2016"/>
    <s v="Standard Class"/>
    <s v="PP-18955"/>
    <x v="452"/>
    <x v="2"/>
    <s v="United States"/>
    <s v="Springfield"/>
    <s v="Ohio"/>
    <n v="45503"/>
    <x v="3"/>
    <s v="OFF-PA-10001776"/>
    <x v="1"/>
    <x v="10"/>
    <s v="Wirebound Message Books, Four 2 3/4&quot; x 5&quot; Forms per Page, 600 Sets per Book"/>
    <n v="22.248000000000001"/>
    <n v="3"/>
    <n v="0.2"/>
    <n v="7.5087000000000002"/>
    <n v="2016"/>
    <x v="0"/>
    <s v="Q4"/>
    <n v="0.33749999999999997"/>
  </r>
  <r>
    <m/>
    <m/>
    <m/>
    <m/>
    <m/>
    <m/>
    <m/>
    <m/>
    <m/>
    <m/>
    <m/>
    <m/>
    <m/>
    <m/>
    <m/>
    <m/>
    <m/>
    <m/>
    <m/>
    <m/>
    <m/>
    <n v="3638"/>
    <s v="CA-2016-145177"/>
    <d v="2016-11-10T00:00:00"/>
    <s v="11/14/2016"/>
    <s v="Standard Class"/>
    <s v="PP-18955"/>
    <x v="452"/>
    <x v="2"/>
    <s v="United States"/>
    <s v="Springfield"/>
    <s v="Ohio"/>
    <n v="45503"/>
    <x v="3"/>
    <s v="OFF-AP-10002457"/>
    <x v="1"/>
    <x v="9"/>
    <s v="Eureka The Boss Plus 12-Amp Hard Box Upright Vacuum, Red"/>
    <n v="334.88"/>
    <n v="4"/>
    <n v="0.2"/>
    <n v="29.302"/>
    <n v="2016"/>
    <x v="0"/>
    <s v="Q4"/>
    <n v="8.7499999999999994E-2"/>
  </r>
  <r>
    <m/>
    <m/>
    <m/>
    <m/>
    <m/>
    <m/>
    <m/>
    <m/>
    <m/>
    <m/>
    <m/>
    <m/>
    <m/>
    <m/>
    <m/>
    <m/>
    <m/>
    <m/>
    <m/>
    <m/>
    <m/>
    <n v="3639"/>
    <s v="CA-2016-145177"/>
    <d v="2016-11-10T00:00:00"/>
    <s v="11/14/2016"/>
    <s v="Standard Class"/>
    <s v="PP-18955"/>
    <x v="452"/>
    <x v="2"/>
    <s v="United States"/>
    <s v="Springfield"/>
    <s v="Ohio"/>
    <n v="45503"/>
    <x v="3"/>
    <s v="FUR-FU-10000758"/>
    <x v="0"/>
    <x v="5"/>
    <s v="DAX Natural Wood-Tone Poster Frame"/>
    <n v="148.28800000000001"/>
    <n v="7"/>
    <n v="0.2"/>
    <n v="29.657599999999999"/>
    <n v="2016"/>
    <x v="0"/>
    <s v="Q4"/>
    <n v="0.19999999999999998"/>
  </r>
  <r>
    <m/>
    <m/>
    <m/>
    <m/>
    <m/>
    <m/>
    <m/>
    <m/>
    <m/>
    <m/>
    <m/>
    <m/>
    <m/>
    <m/>
    <m/>
    <m/>
    <m/>
    <m/>
    <m/>
    <m/>
    <m/>
    <n v="3640"/>
    <s v="CA-2016-145177"/>
    <d v="2016-11-10T00:00:00"/>
    <s v="11/14/2016"/>
    <s v="Standard Class"/>
    <s v="PP-18955"/>
    <x v="452"/>
    <x v="2"/>
    <s v="United States"/>
    <s v="Springfield"/>
    <s v="Ohio"/>
    <n v="45503"/>
    <x v="3"/>
    <s v="OFF-PA-10000682"/>
    <x v="1"/>
    <x v="10"/>
    <s v="Xerox 1924"/>
    <n v="4.6239999999999997"/>
    <n v="1"/>
    <n v="0.2"/>
    <n v="1.6761999999999999"/>
    <n v="2016"/>
    <x v="0"/>
    <s v="Q4"/>
    <n v="0.36249999999999999"/>
  </r>
  <r>
    <m/>
    <m/>
    <m/>
    <m/>
    <m/>
    <m/>
    <m/>
    <m/>
    <m/>
    <m/>
    <m/>
    <m/>
    <m/>
    <m/>
    <m/>
    <m/>
    <m/>
    <m/>
    <m/>
    <m/>
    <m/>
    <n v="3641"/>
    <s v="CA-2016-145177"/>
    <d v="2016-11-10T00:00:00"/>
    <s v="11/14/2016"/>
    <s v="Standard Class"/>
    <s v="PP-18955"/>
    <x v="452"/>
    <x v="2"/>
    <s v="United States"/>
    <s v="Springfield"/>
    <s v="Ohio"/>
    <n v="45503"/>
    <x v="3"/>
    <s v="TEC-AC-10002550"/>
    <x v="2"/>
    <x v="11"/>
    <s v="Memorex 25GB 6X Branded Blu-Ray Recordable Disc, 30/Pack"/>
    <n v="178.92"/>
    <n v="7"/>
    <n v="0.2"/>
    <n v="-29.0745"/>
    <n v="2016"/>
    <x v="0"/>
    <s v="Q4"/>
    <n v="-0.16250000000000001"/>
  </r>
  <r>
    <m/>
    <m/>
    <m/>
    <m/>
    <m/>
    <m/>
    <m/>
    <m/>
    <m/>
    <m/>
    <m/>
    <m/>
    <m/>
    <m/>
    <m/>
    <m/>
    <m/>
    <m/>
    <m/>
    <m/>
    <m/>
    <n v="3642"/>
    <s v="CA-2016-145177"/>
    <d v="2016-11-10T00:00:00"/>
    <s v="11/14/2016"/>
    <s v="Standard Class"/>
    <s v="PP-18955"/>
    <x v="452"/>
    <x v="2"/>
    <s v="United States"/>
    <s v="Springfield"/>
    <s v="Ohio"/>
    <n v="45503"/>
    <x v="3"/>
    <s v="OFF-BI-10002082"/>
    <x v="1"/>
    <x v="8"/>
    <s v="GBC Twin Loop Wire Binding Elements"/>
    <n v="69.888000000000005"/>
    <n v="7"/>
    <n v="0.7"/>
    <n v="-46.591999999999999"/>
    <n v="2016"/>
    <x v="0"/>
    <s v="Q4"/>
    <n v="-0.66666666666666663"/>
  </r>
  <r>
    <m/>
    <m/>
    <m/>
    <m/>
    <m/>
    <m/>
    <m/>
    <m/>
    <m/>
    <m/>
    <m/>
    <m/>
    <m/>
    <m/>
    <m/>
    <m/>
    <m/>
    <m/>
    <m/>
    <m/>
    <m/>
    <n v="3643"/>
    <s v="CA-2014-156594"/>
    <d v="2014-12-20T00:00:00"/>
    <s v="12/23/2014"/>
    <s v="Second Class"/>
    <s v="MC-17845"/>
    <x v="266"/>
    <x v="0"/>
    <s v="United States"/>
    <s v="Los Angeles"/>
    <s v="California"/>
    <n v="90008"/>
    <x v="1"/>
    <s v="OFF-BI-10004632"/>
    <x v="1"/>
    <x v="8"/>
    <s v="Ibico Hi-Tech Manual Binding System"/>
    <n v="487.98399999999998"/>
    <n v="2"/>
    <n v="0.2"/>
    <n v="152.495"/>
    <n v="2014"/>
    <x v="4"/>
    <s v="Q4"/>
    <n v="0.3125"/>
  </r>
  <r>
    <m/>
    <m/>
    <m/>
    <m/>
    <m/>
    <m/>
    <m/>
    <m/>
    <m/>
    <m/>
    <m/>
    <m/>
    <m/>
    <m/>
    <m/>
    <m/>
    <m/>
    <m/>
    <m/>
    <m/>
    <m/>
    <n v="3644"/>
    <s v="CA-2014-156594"/>
    <d v="2014-12-20T00:00:00"/>
    <s v="12/23/2014"/>
    <s v="Second Class"/>
    <s v="MC-17845"/>
    <x v="266"/>
    <x v="0"/>
    <s v="United States"/>
    <s v="Los Angeles"/>
    <s v="California"/>
    <n v="90008"/>
    <x v="1"/>
    <s v="OFF-AR-10001725"/>
    <x v="1"/>
    <x v="6"/>
    <s v="Boston Home &amp; Office Model 2000 Electric Pencil Sharpeners"/>
    <n v="47.3"/>
    <n v="2"/>
    <n v="0"/>
    <n v="12.298"/>
    <n v="2014"/>
    <x v="4"/>
    <s v="Q4"/>
    <n v="0.26"/>
  </r>
  <r>
    <m/>
    <m/>
    <m/>
    <m/>
    <m/>
    <m/>
    <m/>
    <m/>
    <m/>
    <m/>
    <m/>
    <m/>
    <m/>
    <m/>
    <m/>
    <m/>
    <m/>
    <m/>
    <m/>
    <m/>
    <m/>
    <n v="3645"/>
    <s v="CA-2014-156594"/>
    <d v="2014-12-20T00:00:00"/>
    <s v="12/23/2014"/>
    <s v="Second Class"/>
    <s v="MC-17845"/>
    <x v="266"/>
    <x v="0"/>
    <s v="United States"/>
    <s v="Los Angeles"/>
    <s v="California"/>
    <n v="90008"/>
    <x v="1"/>
    <s v="OFF-AR-10004269"/>
    <x v="1"/>
    <x v="6"/>
    <s v="Newell 31"/>
    <n v="4.13"/>
    <n v="1"/>
    <n v="0"/>
    <n v="1.1564000000000001"/>
    <n v="2014"/>
    <x v="4"/>
    <s v="Q4"/>
    <n v="0.28000000000000003"/>
  </r>
  <r>
    <m/>
    <m/>
    <m/>
    <m/>
    <m/>
    <m/>
    <m/>
    <m/>
    <m/>
    <m/>
    <m/>
    <m/>
    <m/>
    <m/>
    <m/>
    <m/>
    <m/>
    <m/>
    <m/>
    <m/>
    <m/>
    <n v="3646"/>
    <s v="CA-2014-156594"/>
    <d v="2014-12-20T00:00:00"/>
    <s v="12/23/2014"/>
    <s v="Second Class"/>
    <s v="MC-17845"/>
    <x v="266"/>
    <x v="0"/>
    <s v="United States"/>
    <s v="Los Angeles"/>
    <s v="California"/>
    <n v="90008"/>
    <x v="1"/>
    <s v="OFF-BI-10003007"/>
    <x v="1"/>
    <x v="8"/>
    <s v="Premium Transparent Presentation Covers, No Pattern/Clear, 8 1/2&quot; x 11&quot;"/>
    <n v="155.12"/>
    <n v="5"/>
    <n v="0.2"/>
    <n v="50.414000000000001"/>
    <n v="2014"/>
    <x v="4"/>
    <s v="Q4"/>
    <n v="0.32500000000000001"/>
  </r>
  <r>
    <m/>
    <m/>
    <m/>
    <m/>
    <m/>
    <m/>
    <m/>
    <m/>
    <m/>
    <m/>
    <m/>
    <m/>
    <m/>
    <m/>
    <m/>
    <m/>
    <m/>
    <m/>
    <m/>
    <m/>
    <m/>
    <n v="3647"/>
    <s v="CA-2014-146528"/>
    <d v="2014-07-25T00:00:00"/>
    <s v="7/27/2014"/>
    <s v="Second Class"/>
    <s v="VF-21715"/>
    <x v="665"/>
    <x v="2"/>
    <s v="United States"/>
    <s v="Los Angeles"/>
    <s v="California"/>
    <n v="90045"/>
    <x v="1"/>
    <s v="OFF-PA-10002195"/>
    <x v="1"/>
    <x v="10"/>
    <s v="Xerox 1966"/>
    <n v="6.48"/>
    <n v="1"/>
    <n v="0"/>
    <n v="3.1751999999999998"/>
    <n v="2014"/>
    <x v="7"/>
    <s v="Q3"/>
    <n v="0.48999999999999994"/>
  </r>
  <r>
    <m/>
    <m/>
    <m/>
    <m/>
    <m/>
    <m/>
    <m/>
    <m/>
    <m/>
    <m/>
    <m/>
    <m/>
    <m/>
    <m/>
    <m/>
    <m/>
    <m/>
    <m/>
    <m/>
    <m/>
    <m/>
    <n v="3648"/>
    <s v="CA-2014-146528"/>
    <d v="2014-07-25T00:00:00"/>
    <s v="7/27/2014"/>
    <s v="Second Class"/>
    <s v="VF-21715"/>
    <x v="665"/>
    <x v="2"/>
    <s v="United States"/>
    <s v="Los Angeles"/>
    <s v="California"/>
    <n v="90045"/>
    <x v="1"/>
    <s v="OFF-SU-10002522"/>
    <x v="1"/>
    <x v="14"/>
    <s v="Acme Kleen Earth Office Shears"/>
    <n v="15.52"/>
    <n v="4"/>
    <n v="0"/>
    <n v="4.5007999999999999"/>
    <n v="2014"/>
    <x v="7"/>
    <s v="Q3"/>
    <n v="0.28999999999999998"/>
  </r>
  <r>
    <m/>
    <m/>
    <m/>
    <m/>
    <m/>
    <m/>
    <m/>
    <m/>
    <m/>
    <m/>
    <m/>
    <m/>
    <m/>
    <m/>
    <m/>
    <m/>
    <m/>
    <m/>
    <m/>
    <m/>
    <m/>
    <n v="3649"/>
    <s v="CA-2015-168459"/>
    <d v="2015-11-22T00:00:00"/>
    <s v="11/27/2015"/>
    <s v="Standard Class"/>
    <s v="MC-17275"/>
    <x v="507"/>
    <x v="0"/>
    <s v="United States"/>
    <s v="Memphis"/>
    <s v="Tennessee"/>
    <n v="38109"/>
    <x v="0"/>
    <s v="OFF-BI-10003712"/>
    <x v="1"/>
    <x v="8"/>
    <s v="Acco Pressboard Covers with Storage Hooks, 14 7/8&quot; x 11&quot;, Light Blue"/>
    <n v="2.9460000000000002"/>
    <n v="2"/>
    <n v="0.7"/>
    <n v="-2.0621999999999998"/>
    <n v="2015"/>
    <x v="0"/>
    <s v="Q4"/>
    <n v="-0.69999999999999984"/>
  </r>
  <r>
    <m/>
    <m/>
    <m/>
    <m/>
    <m/>
    <m/>
    <m/>
    <m/>
    <m/>
    <m/>
    <m/>
    <m/>
    <m/>
    <m/>
    <m/>
    <m/>
    <m/>
    <m/>
    <m/>
    <m/>
    <m/>
    <n v="3650"/>
    <s v="CA-2015-168459"/>
    <d v="2015-11-22T00:00:00"/>
    <s v="11/27/2015"/>
    <s v="Standard Class"/>
    <s v="MC-17275"/>
    <x v="507"/>
    <x v="0"/>
    <s v="United States"/>
    <s v="Memphis"/>
    <s v="Tennessee"/>
    <n v="38109"/>
    <x v="0"/>
    <s v="OFF-FA-10004854"/>
    <x v="1"/>
    <x v="13"/>
    <s v="Vinyl Coated Wire Paper Clips in Organizer Box, 800/Box"/>
    <n v="55.103999999999999"/>
    <n v="6"/>
    <n v="0.2"/>
    <n v="18.5976"/>
    <n v="2015"/>
    <x v="0"/>
    <s v="Q4"/>
    <n v="0.33750000000000002"/>
  </r>
  <r>
    <m/>
    <m/>
    <m/>
    <m/>
    <m/>
    <m/>
    <m/>
    <m/>
    <m/>
    <m/>
    <m/>
    <m/>
    <m/>
    <m/>
    <m/>
    <m/>
    <m/>
    <m/>
    <m/>
    <m/>
    <m/>
    <n v="3651"/>
    <s v="CA-2017-109960"/>
    <d v="2017-12-09T00:00:00"/>
    <d v="2017-11-12T00:00:00"/>
    <s v="Second Class"/>
    <s v="DB-13210"/>
    <x v="203"/>
    <x v="0"/>
    <s v="United States"/>
    <s v="Detroit"/>
    <s v="Michigan"/>
    <n v="48234"/>
    <x v="2"/>
    <s v="TEC-AC-10004859"/>
    <x v="2"/>
    <x v="11"/>
    <s v="Maxell Pro 80 Minute CD-R, 10/Pack"/>
    <n v="104.88"/>
    <n v="6"/>
    <n v="0"/>
    <n v="41.951999999999998"/>
    <n v="2017"/>
    <x v="4"/>
    <s v="Q4"/>
    <n v="0.4"/>
  </r>
  <r>
    <m/>
    <m/>
    <m/>
    <m/>
    <m/>
    <m/>
    <m/>
    <m/>
    <m/>
    <m/>
    <m/>
    <m/>
    <m/>
    <m/>
    <m/>
    <m/>
    <m/>
    <m/>
    <m/>
    <m/>
    <m/>
    <n v="3652"/>
    <s v="CA-2017-109960"/>
    <d v="2017-12-09T00:00:00"/>
    <d v="2017-11-12T00:00:00"/>
    <s v="Second Class"/>
    <s v="DB-13210"/>
    <x v="203"/>
    <x v="0"/>
    <s v="United States"/>
    <s v="Detroit"/>
    <s v="Michigan"/>
    <n v="48234"/>
    <x v="2"/>
    <s v="OFF-AR-10001860"/>
    <x v="1"/>
    <x v="6"/>
    <s v="BIC Liqua Brite Liner"/>
    <n v="34.700000000000003"/>
    <n v="5"/>
    <n v="0"/>
    <n v="12.492000000000001"/>
    <n v="2017"/>
    <x v="4"/>
    <s v="Q4"/>
    <n v="0.36"/>
  </r>
  <r>
    <m/>
    <m/>
    <m/>
    <m/>
    <m/>
    <m/>
    <m/>
    <m/>
    <m/>
    <m/>
    <m/>
    <m/>
    <m/>
    <m/>
    <m/>
    <m/>
    <m/>
    <m/>
    <m/>
    <m/>
    <m/>
    <n v="3653"/>
    <s v="CA-2017-109960"/>
    <d v="2017-12-09T00:00:00"/>
    <d v="2017-11-12T00:00:00"/>
    <s v="Second Class"/>
    <s v="DB-13210"/>
    <x v="203"/>
    <x v="0"/>
    <s v="United States"/>
    <s v="Detroit"/>
    <s v="Michigan"/>
    <n v="48234"/>
    <x v="2"/>
    <s v="OFF-BI-10001636"/>
    <x v="1"/>
    <x v="8"/>
    <s v="Ibico Plastic and Wire Spiral Binding Combs"/>
    <n v="33.72"/>
    <n v="4"/>
    <n v="0"/>
    <n v="15.511200000000001"/>
    <n v="2017"/>
    <x v="4"/>
    <s v="Q4"/>
    <n v="0.46"/>
  </r>
  <r>
    <m/>
    <m/>
    <m/>
    <m/>
    <m/>
    <m/>
    <m/>
    <m/>
    <m/>
    <m/>
    <m/>
    <m/>
    <m/>
    <m/>
    <m/>
    <m/>
    <m/>
    <m/>
    <m/>
    <m/>
    <m/>
    <n v="3654"/>
    <s v="CA-2017-109960"/>
    <d v="2017-12-09T00:00:00"/>
    <d v="2017-11-12T00:00:00"/>
    <s v="Second Class"/>
    <s v="DB-13210"/>
    <x v="203"/>
    <x v="0"/>
    <s v="United States"/>
    <s v="Detroit"/>
    <s v="Michigan"/>
    <n v="48234"/>
    <x v="2"/>
    <s v="OFF-PA-10000349"/>
    <x v="1"/>
    <x v="10"/>
    <s v="Easy-staple paper"/>
    <n v="14.94"/>
    <n v="3"/>
    <n v="0"/>
    <n v="7.0217999999999998"/>
    <n v="2017"/>
    <x v="4"/>
    <s v="Q4"/>
    <n v="0.47000000000000003"/>
  </r>
  <r>
    <m/>
    <m/>
    <m/>
    <m/>
    <m/>
    <m/>
    <m/>
    <m/>
    <m/>
    <m/>
    <m/>
    <m/>
    <m/>
    <m/>
    <m/>
    <m/>
    <m/>
    <m/>
    <m/>
    <m/>
    <m/>
    <n v="3655"/>
    <s v="CA-2017-133004"/>
    <d v="2017-08-31T00:00:00"/>
    <d v="2017-05-09T00:00:00"/>
    <s v="Standard Class"/>
    <s v="AJ-10945"/>
    <x v="219"/>
    <x v="0"/>
    <s v="United States"/>
    <s v="Lawrence"/>
    <s v="Indiana"/>
    <n v="46226"/>
    <x v="2"/>
    <s v="OFF-AP-10002439"/>
    <x v="1"/>
    <x v="9"/>
    <s v="Tripp Lite Isotel 8 Ultra 8 Outlet Metal Surge"/>
    <n v="638.73"/>
    <n v="9"/>
    <n v="0"/>
    <n v="166.06979999999999"/>
    <n v="2017"/>
    <x v="6"/>
    <s v="Q3"/>
    <n v="0.25999999999999995"/>
  </r>
  <r>
    <m/>
    <m/>
    <m/>
    <m/>
    <m/>
    <m/>
    <m/>
    <m/>
    <m/>
    <m/>
    <m/>
    <m/>
    <m/>
    <m/>
    <m/>
    <m/>
    <m/>
    <m/>
    <m/>
    <m/>
    <m/>
    <n v="3656"/>
    <s v="CA-2017-168102"/>
    <d v="2017-04-24T00:00:00"/>
    <s v="4/30/2017"/>
    <s v="Standard Class"/>
    <s v="CP-12340"/>
    <x v="291"/>
    <x v="1"/>
    <s v="United States"/>
    <s v="Jacksonville"/>
    <s v="Florida"/>
    <n v="32216"/>
    <x v="0"/>
    <s v="OFF-ST-10001370"/>
    <x v="1"/>
    <x v="4"/>
    <s v="Sensible Storage WireTech Storage Systems"/>
    <n v="113.568"/>
    <n v="2"/>
    <n v="0.2"/>
    <n v="-21.294"/>
    <n v="2017"/>
    <x v="3"/>
    <s v="Q2"/>
    <n v="-0.1875"/>
  </r>
  <r>
    <m/>
    <m/>
    <m/>
    <m/>
    <m/>
    <m/>
    <m/>
    <m/>
    <m/>
    <m/>
    <m/>
    <m/>
    <m/>
    <m/>
    <m/>
    <m/>
    <m/>
    <m/>
    <m/>
    <m/>
    <m/>
    <n v="3657"/>
    <s v="CA-2017-158036"/>
    <d v="2017-09-08T00:00:00"/>
    <s v="9/14/2017"/>
    <s v="Standard Class"/>
    <s v="DB-13555"/>
    <x v="587"/>
    <x v="1"/>
    <s v="United States"/>
    <s v="Dublin"/>
    <s v="Ohio"/>
    <n v="43017"/>
    <x v="3"/>
    <s v="TEC-AC-10002558"/>
    <x v="2"/>
    <x v="11"/>
    <s v="Imation Swivel Flash Drive USB flash drive - 8 GB"/>
    <n v="9.0960000000000001"/>
    <n v="1"/>
    <n v="0.2"/>
    <n v="1.7055"/>
    <n v="2017"/>
    <x v="8"/>
    <s v="Q3"/>
    <n v="0.1875"/>
  </r>
  <r>
    <m/>
    <m/>
    <m/>
    <m/>
    <m/>
    <m/>
    <m/>
    <m/>
    <m/>
    <m/>
    <m/>
    <m/>
    <m/>
    <m/>
    <m/>
    <m/>
    <m/>
    <m/>
    <m/>
    <m/>
    <m/>
    <n v="3658"/>
    <s v="CA-2015-128083"/>
    <d v="2015-03-12T00:00:00"/>
    <s v="3/17/2015"/>
    <s v="Standard Class"/>
    <s v="EB-13750"/>
    <x v="494"/>
    <x v="1"/>
    <s v="United States"/>
    <s v="Plantation"/>
    <s v="Florida"/>
    <n v="33317"/>
    <x v="0"/>
    <s v="OFF-EN-10004030"/>
    <x v="1"/>
    <x v="12"/>
    <s v="Convenience Packs of Business Envelopes"/>
    <n v="8.6880000000000006"/>
    <n v="3"/>
    <n v="0.2"/>
    <n v="2.9321999999999999"/>
    <n v="2015"/>
    <x v="10"/>
    <s v="Q1"/>
    <n v="0.33749999999999997"/>
  </r>
  <r>
    <m/>
    <m/>
    <m/>
    <m/>
    <m/>
    <m/>
    <m/>
    <m/>
    <m/>
    <m/>
    <m/>
    <m/>
    <m/>
    <m/>
    <m/>
    <m/>
    <m/>
    <m/>
    <m/>
    <m/>
    <m/>
    <n v="3659"/>
    <s v="CA-2015-128083"/>
    <d v="2015-03-12T00:00:00"/>
    <s v="3/17/2015"/>
    <s v="Standard Class"/>
    <s v="EB-13750"/>
    <x v="494"/>
    <x v="1"/>
    <s v="United States"/>
    <s v="Plantation"/>
    <s v="Florida"/>
    <n v="33317"/>
    <x v="0"/>
    <s v="FUR-FU-10003194"/>
    <x v="0"/>
    <x v="5"/>
    <s v="Eldon Expressions Desk Accessory, Wood Pencil Holder, Oak"/>
    <n v="30.88"/>
    <n v="4"/>
    <n v="0.2"/>
    <n v="3.86"/>
    <n v="2015"/>
    <x v="10"/>
    <s v="Q1"/>
    <n v="0.125"/>
  </r>
  <r>
    <m/>
    <m/>
    <m/>
    <m/>
    <m/>
    <m/>
    <m/>
    <m/>
    <m/>
    <m/>
    <m/>
    <m/>
    <m/>
    <m/>
    <m/>
    <m/>
    <m/>
    <m/>
    <m/>
    <m/>
    <m/>
    <n v="3660"/>
    <s v="CA-2015-128083"/>
    <d v="2015-03-12T00:00:00"/>
    <s v="3/17/2015"/>
    <s v="Standard Class"/>
    <s v="EB-13750"/>
    <x v="494"/>
    <x v="1"/>
    <s v="United States"/>
    <s v="Plantation"/>
    <s v="Florida"/>
    <n v="33317"/>
    <x v="0"/>
    <s v="FUR-FU-10001731"/>
    <x v="0"/>
    <x v="5"/>
    <s v="Acrylic Self-Standing Desk Frames"/>
    <n v="6.4080000000000004"/>
    <n v="3"/>
    <n v="0.2"/>
    <n v="1.4418"/>
    <n v="2015"/>
    <x v="10"/>
    <s v="Q1"/>
    <n v="0.22499999999999998"/>
  </r>
  <r>
    <m/>
    <m/>
    <m/>
    <m/>
    <m/>
    <m/>
    <m/>
    <m/>
    <m/>
    <m/>
    <m/>
    <m/>
    <m/>
    <m/>
    <m/>
    <m/>
    <m/>
    <m/>
    <m/>
    <m/>
    <m/>
    <n v="3661"/>
    <s v="CA-2016-161676"/>
    <d v="2016-07-18T00:00:00"/>
    <s v="7/23/2016"/>
    <s v="Standard Class"/>
    <s v="JP-15460"/>
    <x v="687"/>
    <x v="1"/>
    <s v="United States"/>
    <s v="Glendale"/>
    <s v="Arizona"/>
    <n v="85301"/>
    <x v="1"/>
    <s v="OFF-SU-10004782"/>
    <x v="1"/>
    <x v="14"/>
    <s v="Elite 5&quot; Scissors"/>
    <n v="33.799999999999997"/>
    <n v="5"/>
    <n v="0.2"/>
    <n v="4.2249999999999996"/>
    <n v="2016"/>
    <x v="7"/>
    <s v="Q3"/>
    <n v="0.125"/>
  </r>
  <r>
    <m/>
    <m/>
    <m/>
    <m/>
    <m/>
    <m/>
    <m/>
    <m/>
    <m/>
    <m/>
    <m/>
    <m/>
    <m/>
    <m/>
    <m/>
    <m/>
    <m/>
    <m/>
    <m/>
    <m/>
    <m/>
    <n v="3662"/>
    <s v="CA-2016-155005"/>
    <d v="2016-06-13T00:00:00"/>
    <s v="6/15/2016"/>
    <s v="Second Class"/>
    <s v="SC-20050"/>
    <x v="337"/>
    <x v="2"/>
    <s v="United States"/>
    <s v="Jackson"/>
    <s v="Michigan"/>
    <n v="49201"/>
    <x v="2"/>
    <s v="TEC-PH-10003484"/>
    <x v="2"/>
    <x v="7"/>
    <s v="Ooma Telo VoIP Home Phone System"/>
    <n v="377.97"/>
    <n v="3"/>
    <n v="0"/>
    <n v="94.492500000000007"/>
    <n v="2016"/>
    <x v="1"/>
    <s v="Q2"/>
    <n v="0.25"/>
  </r>
  <r>
    <m/>
    <m/>
    <m/>
    <m/>
    <m/>
    <m/>
    <m/>
    <m/>
    <m/>
    <m/>
    <m/>
    <m/>
    <m/>
    <m/>
    <m/>
    <m/>
    <m/>
    <m/>
    <m/>
    <m/>
    <m/>
    <n v="3663"/>
    <s v="US-2017-129777"/>
    <d v="2017-07-03T00:00:00"/>
    <d v="2017-09-07T00:00:00"/>
    <s v="Standard Class"/>
    <s v="FM-14290"/>
    <x v="86"/>
    <x v="2"/>
    <s v="United States"/>
    <s v="Quincy"/>
    <s v="Massachusetts"/>
    <n v="2169"/>
    <x v="3"/>
    <s v="TEC-AC-10003590"/>
    <x v="2"/>
    <x v="11"/>
    <s v="TRENDnet 56K USB 2.0 Phone, Internet and Fax Modem"/>
    <n v="258.89999999999998"/>
    <n v="10"/>
    <n v="0"/>
    <n v="93.203999999999994"/>
    <n v="2017"/>
    <x v="7"/>
    <s v="Q3"/>
    <n v="0.36"/>
  </r>
  <r>
    <m/>
    <m/>
    <m/>
    <m/>
    <m/>
    <m/>
    <m/>
    <m/>
    <m/>
    <m/>
    <m/>
    <m/>
    <m/>
    <m/>
    <m/>
    <m/>
    <m/>
    <m/>
    <m/>
    <m/>
    <m/>
    <n v="3664"/>
    <s v="US-2017-129777"/>
    <d v="2017-07-03T00:00:00"/>
    <d v="2017-09-07T00:00:00"/>
    <s v="Standard Class"/>
    <s v="FM-14290"/>
    <x v="86"/>
    <x v="2"/>
    <s v="United States"/>
    <s v="Quincy"/>
    <s v="Massachusetts"/>
    <n v="2169"/>
    <x v="3"/>
    <s v="OFF-PA-10001970"/>
    <x v="1"/>
    <x v="10"/>
    <s v="Xerox 1881"/>
    <n v="24.56"/>
    <n v="2"/>
    <n v="0"/>
    <n v="11.543200000000001"/>
    <n v="2017"/>
    <x v="7"/>
    <s v="Q3"/>
    <n v="0.47000000000000003"/>
  </r>
  <r>
    <m/>
    <m/>
    <m/>
    <m/>
    <m/>
    <m/>
    <m/>
    <m/>
    <m/>
    <m/>
    <m/>
    <m/>
    <m/>
    <m/>
    <m/>
    <m/>
    <m/>
    <m/>
    <m/>
    <m/>
    <m/>
    <n v="3665"/>
    <s v="CA-2014-129364"/>
    <d v="2014-12-08T00:00:00"/>
    <s v="12/13/2014"/>
    <s v="Standard Class"/>
    <s v="TB-21250"/>
    <x v="621"/>
    <x v="0"/>
    <s v="United States"/>
    <s v="Salem"/>
    <s v="Oregon"/>
    <n v="97301"/>
    <x v="1"/>
    <s v="OFF-LA-10001569"/>
    <x v="1"/>
    <x v="2"/>
    <s v="Avery 499"/>
    <n v="27.888000000000002"/>
    <n v="7"/>
    <n v="0.2"/>
    <n v="9.0635999999999992"/>
    <n v="2014"/>
    <x v="4"/>
    <s v="Q4"/>
    <n v="0.32499999999999996"/>
  </r>
  <r>
    <m/>
    <m/>
    <m/>
    <m/>
    <m/>
    <m/>
    <m/>
    <m/>
    <m/>
    <m/>
    <m/>
    <m/>
    <m/>
    <m/>
    <m/>
    <m/>
    <m/>
    <m/>
    <m/>
    <m/>
    <m/>
    <n v="3666"/>
    <s v="CA-2014-129364"/>
    <d v="2014-12-08T00:00:00"/>
    <s v="12/13/2014"/>
    <s v="Standard Class"/>
    <s v="TB-21250"/>
    <x v="621"/>
    <x v="0"/>
    <s v="United States"/>
    <s v="Salem"/>
    <s v="Oregon"/>
    <n v="97301"/>
    <x v="1"/>
    <s v="OFF-BI-10001132"/>
    <x v="1"/>
    <x v="8"/>
    <s v="Acco PRESSTEX Data Binder with Storage Hooks, Dark Blue, 9 1/2&quot; X 11&quot;"/>
    <n v="6.4560000000000004"/>
    <n v="4"/>
    <n v="0.7"/>
    <n v="-4.5191999999999997"/>
    <n v="2014"/>
    <x v="4"/>
    <s v="Q4"/>
    <n v="-0.7"/>
  </r>
  <r>
    <m/>
    <m/>
    <m/>
    <m/>
    <m/>
    <m/>
    <m/>
    <m/>
    <m/>
    <m/>
    <m/>
    <m/>
    <m/>
    <m/>
    <m/>
    <m/>
    <m/>
    <m/>
    <m/>
    <m/>
    <m/>
    <n v="3667"/>
    <s v="CA-2014-129364"/>
    <d v="2014-12-08T00:00:00"/>
    <s v="12/13/2014"/>
    <s v="Standard Class"/>
    <s v="TB-21250"/>
    <x v="621"/>
    <x v="0"/>
    <s v="United States"/>
    <s v="Salem"/>
    <s v="Oregon"/>
    <n v="97301"/>
    <x v="1"/>
    <s v="TEC-PH-10003095"/>
    <x v="2"/>
    <x v="7"/>
    <s v="Samsung HM1900 Bluetooth Headset"/>
    <n v="52.68"/>
    <n v="3"/>
    <n v="0.2"/>
    <n v="19.754999999999999"/>
    <n v="2014"/>
    <x v="4"/>
    <s v="Q4"/>
    <n v="0.375"/>
  </r>
  <r>
    <m/>
    <m/>
    <m/>
    <m/>
    <m/>
    <m/>
    <m/>
    <m/>
    <m/>
    <m/>
    <m/>
    <m/>
    <m/>
    <m/>
    <m/>
    <m/>
    <m/>
    <m/>
    <m/>
    <m/>
    <m/>
    <n v="3668"/>
    <s v="CA-2014-129364"/>
    <d v="2014-12-08T00:00:00"/>
    <s v="12/13/2014"/>
    <s v="Standard Class"/>
    <s v="TB-21250"/>
    <x v="621"/>
    <x v="0"/>
    <s v="United States"/>
    <s v="Salem"/>
    <s v="Oregon"/>
    <n v="97301"/>
    <x v="1"/>
    <s v="OFF-SU-10000432"/>
    <x v="1"/>
    <x v="14"/>
    <s v="Acco Side-Punched Conventional Columnar Pads"/>
    <n v="13.88"/>
    <n v="5"/>
    <n v="0.2"/>
    <n v="-2.6025"/>
    <n v="2014"/>
    <x v="4"/>
    <s v="Q4"/>
    <n v="-0.1875"/>
  </r>
  <r>
    <m/>
    <m/>
    <m/>
    <m/>
    <m/>
    <m/>
    <m/>
    <m/>
    <m/>
    <m/>
    <m/>
    <m/>
    <m/>
    <m/>
    <m/>
    <m/>
    <m/>
    <m/>
    <m/>
    <m/>
    <m/>
    <n v="3669"/>
    <s v="CA-2014-129364"/>
    <d v="2014-12-08T00:00:00"/>
    <s v="12/13/2014"/>
    <s v="Standard Class"/>
    <s v="TB-21250"/>
    <x v="621"/>
    <x v="0"/>
    <s v="United States"/>
    <s v="Salem"/>
    <s v="Oregon"/>
    <n v="97301"/>
    <x v="1"/>
    <s v="TEC-AC-10004227"/>
    <x v="2"/>
    <x v="11"/>
    <s v="SanDisk Ultra 16 GB MicroSDHC Class 10 Memory Card"/>
    <n v="103.92"/>
    <n v="10"/>
    <n v="0.2"/>
    <n v="-18.186"/>
    <n v="2014"/>
    <x v="4"/>
    <s v="Q4"/>
    <n v="-0.17499999999999999"/>
  </r>
  <r>
    <m/>
    <m/>
    <m/>
    <m/>
    <m/>
    <m/>
    <m/>
    <m/>
    <m/>
    <m/>
    <m/>
    <m/>
    <m/>
    <m/>
    <m/>
    <m/>
    <m/>
    <m/>
    <m/>
    <m/>
    <m/>
    <n v="3670"/>
    <s v="CA-2014-129364"/>
    <d v="2014-12-08T00:00:00"/>
    <s v="12/13/2014"/>
    <s v="Standard Class"/>
    <s v="TB-21250"/>
    <x v="621"/>
    <x v="0"/>
    <s v="United States"/>
    <s v="Salem"/>
    <s v="Oregon"/>
    <n v="97301"/>
    <x v="1"/>
    <s v="OFF-LA-10004409"/>
    <x v="1"/>
    <x v="2"/>
    <s v="Avery 492"/>
    <n v="11.52"/>
    <n v="5"/>
    <n v="0.2"/>
    <n v="3.7440000000000002"/>
    <n v="2014"/>
    <x v="4"/>
    <s v="Q4"/>
    <n v="0.32500000000000001"/>
  </r>
  <r>
    <m/>
    <m/>
    <m/>
    <m/>
    <m/>
    <m/>
    <m/>
    <m/>
    <m/>
    <m/>
    <m/>
    <m/>
    <m/>
    <m/>
    <m/>
    <m/>
    <m/>
    <m/>
    <m/>
    <m/>
    <m/>
    <n v="3671"/>
    <s v="CA-2014-129364"/>
    <d v="2014-12-08T00:00:00"/>
    <s v="12/13/2014"/>
    <s v="Standard Class"/>
    <s v="TB-21250"/>
    <x v="621"/>
    <x v="0"/>
    <s v="United States"/>
    <s v="Salem"/>
    <s v="Oregon"/>
    <n v="97301"/>
    <x v="1"/>
    <s v="OFF-PA-10001569"/>
    <x v="1"/>
    <x v="10"/>
    <s v="Xerox 232"/>
    <n v="10.368"/>
    <n v="2"/>
    <n v="0.2"/>
    <n v="3.6288"/>
    <n v="2014"/>
    <x v="4"/>
    <s v="Q4"/>
    <n v="0.35"/>
  </r>
  <r>
    <m/>
    <m/>
    <m/>
    <m/>
    <m/>
    <m/>
    <m/>
    <m/>
    <m/>
    <m/>
    <m/>
    <m/>
    <m/>
    <m/>
    <m/>
    <m/>
    <m/>
    <m/>
    <m/>
    <m/>
    <m/>
    <n v="3672"/>
    <s v="CA-2014-129364"/>
    <d v="2014-12-08T00:00:00"/>
    <s v="12/13/2014"/>
    <s v="Standard Class"/>
    <s v="TB-21250"/>
    <x v="621"/>
    <x v="0"/>
    <s v="United States"/>
    <s v="Salem"/>
    <s v="Oregon"/>
    <n v="97301"/>
    <x v="1"/>
    <s v="OFF-ST-10001031"/>
    <x v="1"/>
    <x v="4"/>
    <s v="Adjustable Personal File Tote"/>
    <n v="39.072000000000003"/>
    <n v="3"/>
    <n v="0.2"/>
    <n v="2.9304000000000001"/>
    <n v="2014"/>
    <x v="4"/>
    <s v="Q4"/>
    <n v="7.4999999999999997E-2"/>
  </r>
  <r>
    <m/>
    <m/>
    <m/>
    <m/>
    <m/>
    <m/>
    <m/>
    <m/>
    <m/>
    <m/>
    <m/>
    <m/>
    <m/>
    <m/>
    <m/>
    <m/>
    <m/>
    <m/>
    <m/>
    <m/>
    <m/>
    <n v="3673"/>
    <s v="CA-2016-104969"/>
    <d v="2016-04-08T00:00:00"/>
    <s v="4/14/2016"/>
    <s v="Standard Class"/>
    <s v="EH-14125"/>
    <x v="258"/>
    <x v="2"/>
    <s v="United States"/>
    <s v="Troy"/>
    <s v="Ohio"/>
    <n v="45373"/>
    <x v="3"/>
    <s v="OFF-EN-10002312"/>
    <x v="1"/>
    <x v="12"/>
    <s v="#10 Self-Seal White Envelopes"/>
    <n v="8.8719999999999999"/>
    <n v="1"/>
    <n v="0.2"/>
    <n v="3.2161"/>
    <n v="2016"/>
    <x v="3"/>
    <s v="Q2"/>
    <n v="0.36249999999999999"/>
  </r>
  <r>
    <m/>
    <m/>
    <m/>
    <m/>
    <m/>
    <m/>
    <m/>
    <m/>
    <m/>
    <m/>
    <m/>
    <m/>
    <m/>
    <m/>
    <m/>
    <m/>
    <m/>
    <m/>
    <m/>
    <m/>
    <m/>
    <n v="3674"/>
    <s v="CA-2016-104969"/>
    <d v="2016-04-08T00:00:00"/>
    <s v="4/14/2016"/>
    <s v="Standard Class"/>
    <s v="EH-14125"/>
    <x v="258"/>
    <x v="2"/>
    <s v="United States"/>
    <s v="Troy"/>
    <s v="Ohio"/>
    <n v="45373"/>
    <x v="3"/>
    <s v="OFF-BI-10004224"/>
    <x v="1"/>
    <x v="8"/>
    <s v="Catalog Binders with Expanding Posts"/>
    <n v="121.104"/>
    <n v="6"/>
    <n v="0.7"/>
    <n v="-100.92"/>
    <n v="2016"/>
    <x v="3"/>
    <s v="Q2"/>
    <n v="-0.83333333333333337"/>
  </r>
  <r>
    <m/>
    <m/>
    <m/>
    <m/>
    <m/>
    <m/>
    <m/>
    <m/>
    <m/>
    <m/>
    <m/>
    <m/>
    <m/>
    <m/>
    <m/>
    <m/>
    <m/>
    <m/>
    <m/>
    <m/>
    <m/>
    <n v="3675"/>
    <s v="CA-2017-154109"/>
    <d v="2017-11-06T00:00:00"/>
    <d v="2017-11-11T00:00:00"/>
    <s v="Standard Class"/>
    <s v="ML-17410"/>
    <x v="586"/>
    <x v="0"/>
    <s v="United States"/>
    <s v="Philadelphia"/>
    <s v="Pennsylvania"/>
    <n v="19143"/>
    <x v="3"/>
    <s v="FUR-CH-10003774"/>
    <x v="0"/>
    <x v="1"/>
    <s v="Global Wood Trimmed Manager's Task Chair, Khaki"/>
    <n v="127.372"/>
    <n v="2"/>
    <n v="0.3"/>
    <n v="-30.933199999999999"/>
    <n v="2017"/>
    <x v="0"/>
    <s v="Q4"/>
    <n v="-0.24285714285714285"/>
  </r>
  <r>
    <m/>
    <m/>
    <m/>
    <m/>
    <m/>
    <m/>
    <m/>
    <m/>
    <m/>
    <m/>
    <m/>
    <m/>
    <m/>
    <m/>
    <m/>
    <m/>
    <m/>
    <m/>
    <m/>
    <m/>
    <m/>
    <n v="3676"/>
    <s v="CA-2017-154109"/>
    <d v="2017-11-06T00:00:00"/>
    <d v="2017-11-11T00:00:00"/>
    <s v="Standard Class"/>
    <s v="ML-17410"/>
    <x v="586"/>
    <x v="0"/>
    <s v="United States"/>
    <s v="Philadelphia"/>
    <s v="Pennsylvania"/>
    <n v="19143"/>
    <x v="3"/>
    <s v="OFF-PA-10000157"/>
    <x v="1"/>
    <x v="10"/>
    <s v="Xerox 191"/>
    <n v="47.951999999999998"/>
    <n v="3"/>
    <n v="0.2"/>
    <n v="16.183800000000002"/>
    <n v="2017"/>
    <x v="0"/>
    <s v="Q4"/>
    <n v="0.33750000000000002"/>
  </r>
  <r>
    <m/>
    <m/>
    <m/>
    <m/>
    <m/>
    <m/>
    <m/>
    <m/>
    <m/>
    <m/>
    <m/>
    <m/>
    <m/>
    <m/>
    <m/>
    <m/>
    <m/>
    <m/>
    <m/>
    <m/>
    <m/>
    <n v="3677"/>
    <s v="CA-2015-156440"/>
    <d v="2015-12-05T00:00:00"/>
    <d v="2015-09-12T00:00:00"/>
    <s v="Standard Class"/>
    <s v="MH-17620"/>
    <x v="588"/>
    <x v="1"/>
    <s v="United States"/>
    <s v="San Diego"/>
    <s v="California"/>
    <n v="92105"/>
    <x v="1"/>
    <s v="FUR-FU-10004090"/>
    <x v="0"/>
    <x v="5"/>
    <s v="Executive Impressions 14&quot; Contract Wall Clock"/>
    <n v="44.46"/>
    <n v="2"/>
    <n v="0"/>
    <n v="14.671799999999999"/>
    <n v="2015"/>
    <x v="4"/>
    <s v="Q4"/>
    <n v="0.32999999999999996"/>
  </r>
  <r>
    <m/>
    <m/>
    <m/>
    <m/>
    <m/>
    <m/>
    <m/>
    <m/>
    <m/>
    <m/>
    <m/>
    <m/>
    <m/>
    <m/>
    <m/>
    <m/>
    <m/>
    <m/>
    <m/>
    <m/>
    <m/>
    <n v="3678"/>
    <s v="CA-2015-132626"/>
    <d v="2015-07-09T00:00:00"/>
    <s v="7/14/2015"/>
    <s v="Standard Class"/>
    <s v="BT-11680"/>
    <x v="537"/>
    <x v="0"/>
    <s v="United States"/>
    <s v="Clinton"/>
    <s v="Maryland"/>
    <n v="20735"/>
    <x v="3"/>
    <s v="OFF-FA-10002763"/>
    <x v="1"/>
    <x v="13"/>
    <s v="Advantus Map Pennant Flags and Round Head Tacks"/>
    <n v="15.8"/>
    <n v="4"/>
    <n v="0"/>
    <n v="5.056"/>
    <n v="2015"/>
    <x v="7"/>
    <s v="Q3"/>
    <n v="0.32"/>
  </r>
  <r>
    <m/>
    <m/>
    <m/>
    <m/>
    <m/>
    <m/>
    <m/>
    <m/>
    <m/>
    <m/>
    <m/>
    <m/>
    <m/>
    <m/>
    <m/>
    <m/>
    <m/>
    <m/>
    <m/>
    <m/>
    <m/>
    <n v="3679"/>
    <s v="CA-2015-132626"/>
    <d v="2015-07-09T00:00:00"/>
    <s v="7/14/2015"/>
    <s v="Standard Class"/>
    <s v="BT-11680"/>
    <x v="537"/>
    <x v="0"/>
    <s v="United States"/>
    <s v="Clinton"/>
    <s v="Maryland"/>
    <n v="20735"/>
    <x v="3"/>
    <s v="TEC-MA-10002428"/>
    <x v="2"/>
    <x v="15"/>
    <s v="Fellowes Powershred HS-440 4-Sheet High Security Shredder"/>
    <n v="464.97"/>
    <n v="3"/>
    <n v="0"/>
    <n v="209.23650000000001"/>
    <n v="2015"/>
    <x v="7"/>
    <s v="Q3"/>
    <n v="0.45"/>
  </r>
  <r>
    <m/>
    <m/>
    <m/>
    <m/>
    <m/>
    <m/>
    <m/>
    <m/>
    <m/>
    <m/>
    <m/>
    <m/>
    <m/>
    <m/>
    <m/>
    <m/>
    <m/>
    <m/>
    <m/>
    <m/>
    <m/>
    <n v="3680"/>
    <s v="CA-2015-132626"/>
    <d v="2015-07-09T00:00:00"/>
    <s v="7/14/2015"/>
    <s v="Standard Class"/>
    <s v="BT-11680"/>
    <x v="537"/>
    <x v="0"/>
    <s v="United States"/>
    <s v="Clinton"/>
    <s v="Maryland"/>
    <n v="20735"/>
    <x v="3"/>
    <s v="FUR-FU-10002918"/>
    <x v="0"/>
    <x v="5"/>
    <s v="Eldon ClusterMat Chair Mat with Cordless Antistatic Protection"/>
    <n v="181.96"/>
    <n v="2"/>
    <n v="0"/>
    <n v="20.015599999999999"/>
    <n v="2015"/>
    <x v="7"/>
    <s v="Q3"/>
    <n v="0.10999999999999999"/>
  </r>
  <r>
    <m/>
    <m/>
    <m/>
    <m/>
    <m/>
    <m/>
    <m/>
    <m/>
    <m/>
    <m/>
    <m/>
    <m/>
    <m/>
    <m/>
    <m/>
    <m/>
    <m/>
    <m/>
    <m/>
    <m/>
    <m/>
    <n v="3681"/>
    <s v="CA-2015-132626"/>
    <d v="2015-07-09T00:00:00"/>
    <s v="7/14/2015"/>
    <s v="Standard Class"/>
    <s v="BT-11680"/>
    <x v="537"/>
    <x v="0"/>
    <s v="United States"/>
    <s v="Clinton"/>
    <s v="Maryland"/>
    <n v="20735"/>
    <x v="3"/>
    <s v="OFF-LA-10000476"/>
    <x v="1"/>
    <x v="2"/>
    <s v="Avery 05222 Permanent Self-Adhesive File Folder Labels for Typewriters, on Rolls, White, 250/Roll"/>
    <n v="12.39"/>
    <n v="3"/>
    <n v="0"/>
    <n v="5.6993999999999998"/>
    <n v="2015"/>
    <x v="7"/>
    <s v="Q3"/>
    <n v="0.45999999999999996"/>
  </r>
  <r>
    <m/>
    <m/>
    <m/>
    <m/>
    <m/>
    <m/>
    <m/>
    <m/>
    <m/>
    <m/>
    <m/>
    <m/>
    <m/>
    <m/>
    <m/>
    <m/>
    <m/>
    <m/>
    <m/>
    <m/>
    <m/>
    <n v="3682"/>
    <s v="CA-2015-132626"/>
    <d v="2015-07-09T00:00:00"/>
    <s v="7/14/2015"/>
    <s v="Standard Class"/>
    <s v="BT-11680"/>
    <x v="537"/>
    <x v="0"/>
    <s v="United States"/>
    <s v="Clinton"/>
    <s v="Maryland"/>
    <n v="20735"/>
    <x v="3"/>
    <s v="OFF-BI-10002854"/>
    <x v="1"/>
    <x v="8"/>
    <s v="Performers Binder/Pad Holder, Black"/>
    <n v="84.09"/>
    <n v="3"/>
    <n v="0"/>
    <n v="42.045000000000002"/>
    <n v="2015"/>
    <x v="7"/>
    <s v="Q3"/>
    <n v="0.5"/>
  </r>
  <r>
    <m/>
    <m/>
    <m/>
    <m/>
    <m/>
    <m/>
    <m/>
    <m/>
    <m/>
    <m/>
    <m/>
    <m/>
    <m/>
    <m/>
    <m/>
    <m/>
    <m/>
    <m/>
    <m/>
    <m/>
    <m/>
    <n v="3683"/>
    <s v="CA-2015-132626"/>
    <d v="2015-07-09T00:00:00"/>
    <s v="7/14/2015"/>
    <s v="Standard Class"/>
    <s v="BT-11680"/>
    <x v="537"/>
    <x v="0"/>
    <s v="United States"/>
    <s v="Clinton"/>
    <s v="Maryland"/>
    <n v="20735"/>
    <x v="3"/>
    <s v="OFF-AR-10002987"/>
    <x v="1"/>
    <x v="6"/>
    <s v="Prismacolor Color Pencil Set"/>
    <n v="79.36"/>
    <n v="4"/>
    <n v="0"/>
    <n v="32.537599999999998"/>
    <n v="2015"/>
    <x v="7"/>
    <s v="Q3"/>
    <n v="0.41"/>
  </r>
  <r>
    <m/>
    <m/>
    <m/>
    <m/>
    <m/>
    <m/>
    <m/>
    <m/>
    <m/>
    <m/>
    <m/>
    <m/>
    <m/>
    <m/>
    <m/>
    <m/>
    <m/>
    <m/>
    <m/>
    <m/>
    <m/>
    <n v="3684"/>
    <s v="CA-2015-132626"/>
    <d v="2015-07-09T00:00:00"/>
    <s v="7/14/2015"/>
    <s v="Standard Class"/>
    <s v="BT-11680"/>
    <x v="537"/>
    <x v="0"/>
    <s v="United States"/>
    <s v="Clinton"/>
    <s v="Maryland"/>
    <n v="20735"/>
    <x v="3"/>
    <s v="OFF-BI-10004001"/>
    <x v="1"/>
    <x v="8"/>
    <s v="GBC Recycled VeloBinder Covers"/>
    <n v="153.36000000000001"/>
    <n v="9"/>
    <n v="0"/>
    <n v="70.545599999999993"/>
    <n v="2015"/>
    <x v="7"/>
    <s v="Q3"/>
    <n v="0.45999999999999991"/>
  </r>
  <r>
    <m/>
    <m/>
    <m/>
    <m/>
    <m/>
    <m/>
    <m/>
    <m/>
    <m/>
    <m/>
    <m/>
    <m/>
    <m/>
    <m/>
    <m/>
    <m/>
    <m/>
    <m/>
    <m/>
    <m/>
    <m/>
    <n v="3685"/>
    <s v="CA-2015-132626"/>
    <d v="2015-07-09T00:00:00"/>
    <s v="7/14/2015"/>
    <s v="Standard Class"/>
    <s v="BT-11680"/>
    <x v="537"/>
    <x v="0"/>
    <s v="United States"/>
    <s v="Clinton"/>
    <s v="Maryland"/>
    <n v="20735"/>
    <x v="3"/>
    <s v="OFF-BI-10001634"/>
    <x v="1"/>
    <x v="8"/>
    <s v="Wilson Jones Active Use Binders"/>
    <n v="43.68"/>
    <n v="6"/>
    <n v="0"/>
    <n v="21.403199999999998"/>
    <n v="2015"/>
    <x v="7"/>
    <s v="Q3"/>
    <n v="0.48999999999999994"/>
  </r>
  <r>
    <m/>
    <m/>
    <m/>
    <m/>
    <m/>
    <m/>
    <m/>
    <m/>
    <m/>
    <m/>
    <m/>
    <m/>
    <m/>
    <m/>
    <m/>
    <m/>
    <m/>
    <m/>
    <m/>
    <m/>
    <m/>
    <n v="3686"/>
    <s v="CA-2015-132626"/>
    <d v="2015-07-09T00:00:00"/>
    <s v="7/14/2015"/>
    <s v="Standard Class"/>
    <s v="BT-11680"/>
    <x v="537"/>
    <x v="0"/>
    <s v="United States"/>
    <s v="Clinton"/>
    <s v="Maryland"/>
    <n v="20735"/>
    <x v="3"/>
    <s v="OFF-ST-10003722"/>
    <x v="1"/>
    <x v="4"/>
    <s v="Project Tote Personal File"/>
    <n v="98.21"/>
    <n v="7"/>
    <n v="0"/>
    <n v="28.480899999999998"/>
    <n v="2015"/>
    <x v="7"/>
    <s v="Q3"/>
    <n v="0.28999999999999998"/>
  </r>
  <r>
    <m/>
    <m/>
    <m/>
    <m/>
    <m/>
    <m/>
    <m/>
    <m/>
    <m/>
    <m/>
    <m/>
    <m/>
    <m/>
    <m/>
    <m/>
    <m/>
    <m/>
    <m/>
    <m/>
    <m/>
    <m/>
    <n v="3687"/>
    <s v="CA-2016-102792"/>
    <d v="2016-12-13T00:00:00"/>
    <s v="12/19/2016"/>
    <s v="Standard Class"/>
    <s v="JC-15340"/>
    <x v="209"/>
    <x v="0"/>
    <s v="United States"/>
    <s v="Riverside"/>
    <s v="California"/>
    <n v="92503"/>
    <x v="1"/>
    <s v="OFF-AR-10004757"/>
    <x v="1"/>
    <x v="6"/>
    <s v="Crayola Colored Pencils"/>
    <n v="9.84"/>
    <n v="3"/>
    <n v="0"/>
    <n v="3.2471999999999999"/>
    <n v="2016"/>
    <x v="4"/>
    <s v="Q4"/>
    <n v="0.33"/>
  </r>
  <r>
    <m/>
    <m/>
    <m/>
    <m/>
    <m/>
    <m/>
    <m/>
    <m/>
    <m/>
    <m/>
    <m/>
    <m/>
    <m/>
    <m/>
    <m/>
    <m/>
    <m/>
    <m/>
    <m/>
    <m/>
    <m/>
    <n v="3688"/>
    <s v="CA-2016-108567"/>
    <d v="2016-05-20T00:00:00"/>
    <s v="5/24/2016"/>
    <s v="Standard Class"/>
    <s v="DB-13210"/>
    <x v="203"/>
    <x v="0"/>
    <s v="United States"/>
    <s v="Port Saint Lucie"/>
    <s v="Florida"/>
    <n v="34952"/>
    <x v="0"/>
    <s v="OFF-BI-10004140"/>
    <x v="1"/>
    <x v="8"/>
    <s v="Avery Non-Stick Binders"/>
    <n v="2.694"/>
    <n v="2"/>
    <n v="0.7"/>
    <n v="-2.2450000000000001"/>
    <n v="2016"/>
    <x v="5"/>
    <s v="Q2"/>
    <n v="-0.83333333333333337"/>
  </r>
  <r>
    <m/>
    <m/>
    <m/>
    <m/>
    <m/>
    <m/>
    <m/>
    <m/>
    <m/>
    <m/>
    <m/>
    <m/>
    <m/>
    <m/>
    <m/>
    <m/>
    <m/>
    <m/>
    <m/>
    <m/>
    <m/>
    <n v="3689"/>
    <s v="CA-2017-140760"/>
    <d v="2017-06-02T00:00:00"/>
    <d v="2017-05-06T00:00:00"/>
    <s v="Second Class"/>
    <s v="DO-13435"/>
    <x v="157"/>
    <x v="0"/>
    <s v="United States"/>
    <s v="Mesa"/>
    <s v="Arizona"/>
    <n v="85204"/>
    <x v="1"/>
    <s v="OFF-PA-10002479"/>
    <x v="1"/>
    <x v="10"/>
    <s v="Xerox 4200 Series MultiUse Premium Copy Paper (20Lb. and 84 Bright)"/>
    <n v="25.344000000000001"/>
    <n v="6"/>
    <n v="0.2"/>
    <n v="7.92"/>
    <n v="2017"/>
    <x v="1"/>
    <s v="Q2"/>
    <n v="0.3125"/>
  </r>
  <r>
    <m/>
    <m/>
    <m/>
    <m/>
    <m/>
    <m/>
    <m/>
    <m/>
    <m/>
    <m/>
    <m/>
    <m/>
    <m/>
    <m/>
    <m/>
    <m/>
    <m/>
    <m/>
    <m/>
    <m/>
    <m/>
    <n v="3690"/>
    <s v="CA-2017-140760"/>
    <d v="2017-06-02T00:00:00"/>
    <d v="2017-05-06T00:00:00"/>
    <s v="Second Class"/>
    <s v="DO-13435"/>
    <x v="157"/>
    <x v="0"/>
    <s v="United States"/>
    <s v="Mesa"/>
    <s v="Arizona"/>
    <n v="85204"/>
    <x v="1"/>
    <s v="OFF-EN-10001141"/>
    <x v="1"/>
    <x v="12"/>
    <s v="Manila Recycled Extra-Heavyweight Clasp Envelopes, 6&quot; x 9&quot;"/>
    <n v="43.92"/>
    <n v="5"/>
    <n v="0.2"/>
    <n v="15.920999999999999"/>
    <n v="2017"/>
    <x v="1"/>
    <s v="Q2"/>
    <n v="0.36249999999999999"/>
  </r>
  <r>
    <m/>
    <m/>
    <m/>
    <m/>
    <m/>
    <m/>
    <m/>
    <m/>
    <m/>
    <m/>
    <m/>
    <m/>
    <m/>
    <m/>
    <m/>
    <m/>
    <m/>
    <m/>
    <m/>
    <m/>
    <m/>
    <n v="3691"/>
    <s v="US-2015-131359"/>
    <d v="2015-10-30T00:00:00"/>
    <d v="2015-02-11T00:00:00"/>
    <s v="Second Class"/>
    <s v="FA-14230"/>
    <x v="135"/>
    <x v="1"/>
    <s v="United States"/>
    <s v="Denver"/>
    <s v="Colorado"/>
    <n v="80219"/>
    <x v="1"/>
    <s v="TEC-MA-10000597"/>
    <x v="2"/>
    <x v="15"/>
    <s v="Lexmark S315 Color Inkjet Printer"/>
    <n v="59.994"/>
    <n v="2"/>
    <n v="0.7"/>
    <n v="-45.995399999999997"/>
    <n v="2015"/>
    <x v="2"/>
    <s v="Q4"/>
    <n v="-0.76666666666666661"/>
  </r>
  <r>
    <m/>
    <m/>
    <m/>
    <m/>
    <m/>
    <m/>
    <m/>
    <m/>
    <m/>
    <m/>
    <m/>
    <m/>
    <m/>
    <m/>
    <m/>
    <m/>
    <m/>
    <m/>
    <m/>
    <m/>
    <m/>
    <n v="3692"/>
    <s v="US-2015-131359"/>
    <d v="2015-10-30T00:00:00"/>
    <d v="2015-02-11T00:00:00"/>
    <s v="Second Class"/>
    <s v="FA-14230"/>
    <x v="135"/>
    <x v="1"/>
    <s v="United States"/>
    <s v="Denver"/>
    <s v="Colorado"/>
    <n v="80219"/>
    <x v="1"/>
    <s v="TEC-CO-10001571"/>
    <x v="2"/>
    <x v="16"/>
    <s v="Sharp 1540cs Digital Laser Copier"/>
    <n v="439.99200000000002"/>
    <n v="1"/>
    <n v="0.2"/>
    <n v="164.99700000000001"/>
    <n v="2015"/>
    <x v="2"/>
    <s v="Q4"/>
    <n v="0.375"/>
  </r>
  <r>
    <m/>
    <m/>
    <m/>
    <m/>
    <m/>
    <m/>
    <m/>
    <m/>
    <m/>
    <m/>
    <m/>
    <m/>
    <m/>
    <m/>
    <m/>
    <m/>
    <m/>
    <m/>
    <m/>
    <m/>
    <m/>
    <n v="3693"/>
    <s v="US-2015-131359"/>
    <d v="2015-10-30T00:00:00"/>
    <d v="2015-02-11T00:00:00"/>
    <s v="Second Class"/>
    <s v="FA-14230"/>
    <x v="135"/>
    <x v="1"/>
    <s v="United States"/>
    <s v="Denver"/>
    <s v="Colorado"/>
    <n v="80219"/>
    <x v="1"/>
    <s v="TEC-PH-10004531"/>
    <x v="2"/>
    <x v="7"/>
    <s v="OtterBox Commuter Series Case - iPhone 5 &amp; 5s"/>
    <n v="87.96"/>
    <n v="5"/>
    <n v="0.2"/>
    <n v="30.786000000000001"/>
    <n v="2015"/>
    <x v="2"/>
    <s v="Q4"/>
    <n v="0.35000000000000003"/>
  </r>
  <r>
    <m/>
    <m/>
    <m/>
    <m/>
    <m/>
    <m/>
    <m/>
    <m/>
    <m/>
    <m/>
    <m/>
    <m/>
    <m/>
    <m/>
    <m/>
    <m/>
    <m/>
    <m/>
    <m/>
    <m/>
    <m/>
    <n v="3694"/>
    <s v="US-2015-131359"/>
    <d v="2015-10-30T00:00:00"/>
    <d v="2015-02-11T00:00:00"/>
    <s v="Second Class"/>
    <s v="FA-14230"/>
    <x v="135"/>
    <x v="1"/>
    <s v="United States"/>
    <s v="Denver"/>
    <s v="Colorado"/>
    <n v="80219"/>
    <x v="1"/>
    <s v="FUR-FU-10003026"/>
    <x v="0"/>
    <x v="5"/>
    <s v="Eldon Regeneration Recycled Desk Accessories, Black"/>
    <n v="15.488"/>
    <n v="4"/>
    <n v="0.2"/>
    <n v="3.6783999999999999"/>
    <n v="2015"/>
    <x v="2"/>
    <s v="Q4"/>
    <n v="0.23749999999999999"/>
  </r>
  <r>
    <m/>
    <m/>
    <m/>
    <m/>
    <m/>
    <m/>
    <m/>
    <m/>
    <m/>
    <m/>
    <m/>
    <m/>
    <m/>
    <m/>
    <m/>
    <m/>
    <m/>
    <m/>
    <m/>
    <m/>
    <m/>
    <n v="3695"/>
    <s v="CA-2016-142097"/>
    <d v="2016-10-15T00:00:00"/>
    <s v="10/20/2016"/>
    <s v="Standard Class"/>
    <s v="QJ-19255"/>
    <x v="425"/>
    <x v="1"/>
    <s v="United States"/>
    <s v="Springfield"/>
    <s v="Virginia"/>
    <n v="22153"/>
    <x v="0"/>
    <s v="OFF-BI-10002082"/>
    <x v="1"/>
    <x v="8"/>
    <s v="GBC Twin Loop Wire Binding Elements"/>
    <n v="232.96"/>
    <n v="7"/>
    <n v="0"/>
    <n v="116.48"/>
    <n v="2016"/>
    <x v="2"/>
    <s v="Q4"/>
    <n v="0.5"/>
  </r>
  <r>
    <m/>
    <m/>
    <m/>
    <m/>
    <m/>
    <m/>
    <m/>
    <m/>
    <m/>
    <m/>
    <m/>
    <m/>
    <m/>
    <m/>
    <m/>
    <m/>
    <m/>
    <m/>
    <m/>
    <m/>
    <m/>
    <n v="3696"/>
    <s v="CA-2016-142097"/>
    <d v="2016-10-15T00:00:00"/>
    <s v="10/20/2016"/>
    <s v="Standard Class"/>
    <s v="QJ-19255"/>
    <x v="425"/>
    <x v="1"/>
    <s v="United States"/>
    <s v="Springfield"/>
    <s v="Virginia"/>
    <n v="22153"/>
    <x v="0"/>
    <s v="OFF-EN-10002312"/>
    <x v="1"/>
    <x v="12"/>
    <s v="#10 Self-Seal White Envelopes"/>
    <n v="66.540000000000006"/>
    <n v="6"/>
    <n v="0"/>
    <n v="32.604599999999998"/>
    <n v="2016"/>
    <x v="2"/>
    <s v="Q4"/>
    <n v="0.48999999999999994"/>
  </r>
  <r>
    <m/>
    <m/>
    <m/>
    <m/>
    <m/>
    <m/>
    <m/>
    <m/>
    <m/>
    <m/>
    <m/>
    <m/>
    <m/>
    <m/>
    <m/>
    <m/>
    <m/>
    <m/>
    <m/>
    <m/>
    <m/>
    <n v="3697"/>
    <s v="CA-2016-142097"/>
    <d v="2016-10-15T00:00:00"/>
    <s v="10/20/2016"/>
    <s v="Standard Class"/>
    <s v="QJ-19255"/>
    <x v="425"/>
    <x v="1"/>
    <s v="United States"/>
    <s v="Springfield"/>
    <s v="Virginia"/>
    <n v="22153"/>
    <x v="0"/>
    <s v="OFF-AP-10000696"/>
    <x v="1"/>
    <x v="9"/>
    <s v="Holmes Odor Grabber"/>
    <n v="43.26"/>
    <n v="3"/>
    <n v="0"/>
    <n v="14.2758"/>
    <n v="2016"/>
    <x v="2"/>
    <s v="Q4"/>
    <n v="0.33"/>
  </r>
  <r>
    <m/>
    <m/>
    <m/>
    <m/>
    <m/>
    <m/>
    <m/>
    <m/>
    <m/>
    <m/>
    <m/>
    <m/>
    <m/>
    <m/>
    <m/>
    <m/>
    <m/>
    <m/>
    <m/>
    <m/>
    <m/>
    <n v="3698"/>
    <s v="CA-2015-151680"/>
    <d v="2015-11-19T00:00:00"/>
    <s v="11/21/2015"/>
    <s v="Second Class"/>
    <s v="TC-21475"/>
    <x v="679"/>
    <x v="2"/>
    <s v="United States"/>
    <s v="Seattle"/>
    <s v="Washington"/>
    <n v="98115"/>
    <x v="1"/>
    <s v="FUR-FU-10000305"/>
    <x v="0"/>
    <x v="5"/>
    <s v="Tenex V2T-RE Standard Weight Series Chair Mat, 45&quot; x 53&quot;, Lip 25&quot; x 12&quot;"/>
    <n v="141.96"/>
    <n v="2"/>
    <n v="0"/>
    <n v="22.7136"/>
    <n v="2015"/>
    <x v="0"/>
    <s v="Q4"/>
    <n v="0.15999999999999998"/>
  </r>
  <r>
    <m/>
    <m/>
    <m/>
    <m/>
    <m/>
    <m/>
    <m/>
    <m/>
    <m/>
    <m/>
    <m/>
    <m/>
    <m/>
    <m/>
    <m/>
    <m/>
    <m/>
    <m/>
    <m/>
    <m/>
    <m/>
    <n v="3699"/>
    <s v="CA-2014-140039"/>
    <d v="2014-09-13T00:00:00"/>
    <s v="9/17/2014"/>
    <s v="Standard Class"/>
    <s v="ON-18715"/>
    <x v="21"/>
    <x v="1"/>
    <s v="United States"/>
    <s v="Tempe"/>
    <s v="Arizona"/>
    <n v="85281"/>
    <x v="1"/>
    <s v="OFF-ST-10001034"/>
    <x v="1"/>
    <x v="4"/>
    <s v="Eldon File Chest Portable File"/>
    <n v="79.400000000000006"/>
    <n v="5"/>
    <n v="0.2"/>
    <n v="5.9550000000000001"/>
    <n v="2014"/>
    <x v="8"/>
    <s v="Q3"/>
    <n v="7.4999999999999997E-2"/>
  </r>
  <r>
    <m/>
    <m/>
    <m/>
    <m/>
    <m/>
    <m/>
    <m/>
    <m/>
    <m/>
    <m/>
    <m/>
    <m/>
    <m/>
    <m/>
    <m/>
    <m/>
    <m/>
    <m/>
    <m/>
    <m/>
    <m/>
    <n v="3700"/>
    <s v="CA-2017-160416"/>
    <d v="2017-11-13T00:00:00"/>
    <s v="11/18/2017"/>
    <s v="Second Class"/>
    <s v="AD-10180"/>
    <x v="57"/>
    <x v="2"/>
    <s v="United States"/>
    <s v="Yonkers"/>
    <s v="New York"/>
    <n v="10701"/>
    <x v="3"/>
    <s v="TEC-AC-10004114"/>
    <x v="2"/>
    <x v="11"/>
    <s v="KeyTronic 6101 Series - Keyboard - Black"/>
    <n v="163.96"/>
    <n v="4"/>
    <n v="0"/>
    <n v="70.502799999999993"/>
    <n v="2017"/>
    <x v="0"/>
    <s v="Q4"/>
    <n v="0.42999999999999994"/>
  </r>
  <r>
    <m/>
    <m/>
    <m/>
    <m/>
    <m/>
    <m/>
    <m/>
    <m/>
    <m/>
    <m/>
    <m/>
    <m/>
    <m/>
    <m/>
    <m/>
    <m/>
    <m/>
    <m/>
    <m/>
    <m/>
    <m/>
    <n v="3701"/>
    <s v="CA-2017-169411"/>
    <d v="2017-12-24T00:00:00"/>
    <s v="12/29/2017"/>
    <s v="Standard Class"/>
    <s v="AC-10615"/>
    <x v="556"/>
    <x v="1"/>
    <s v="United States"/>
    <s v="Rochester"/>
    <s v="New York"/>
    <n v="14609"/>
    <x v="3"/>
    <s v="FUR-FU-10001602"/>
    <x v="0"/>
    <x v="5"/>
    <s v="Eldon Delta Triangular Chair Mat, 52&quot; x 58&quot;, Clear"/>
    <n v="37.93"/>
    <n v="1"/>
    <n v="0"/>
    <n v="6.8273999999999999"/>
    <n v="2017"/>
    <x v="4"/>
    <s v="Q4"/>
    <n v="0.18"/>
  </r>
  <r>
    <m/>
    <m/>
    <m/>
    <m/>
    <m/>
    <m/>
    <m/>
    <m/>
    <m/>
    <m/>
    <m/>
    <m/>
    <m/>
    <m/>
    <m/>
    <m/>
    <m/>
    <m/>
    <m/>
    <m/>
    <m/>
    <n v="3702"/>
    <s v="CA-2016-126543"/>
    <d v="2016-01-09T00:00:00"/>
    <s v="1/13/2016"/>
    <s v="Second Class"/>
    <s v="MF-17665"/>
    <x v="716"/>
    <x v="1"/>
    <s v="United States"/>
    <s v="Toledo"/>
    <s v="Ohio"/>
    <n v="43615"/>
    <x v="3"/>
    <s v="FUR-FU-10002445"/>
    <x v="0"/>
    <x v="5"/>
    <s v="DAX Two-Tone Rosewood/Black Document Frame, Desktop, 5 x 7"/>
    <n v="15.167999999999999"/>
    <n v="2"/>
    <n v="0.2"/>
    <n v="3.7919999999999998"/>
    <n v="2016"/>
    <x v="9"/>
    <s v="Q1"/>
    <n v="0.25"/>
  </r>
  <r>
    <m/>
    <m/>
    <m/>
    <m/>
    <m/>
    <m/>
    <m/>
    <m/>
    <m/>
    <m/>
    <m/>
    <m/>
    <m/>
    <m/>
    <m/>
    <m/>
    <m/>
    <m/>
    <m/>
    <m/>
    <m/>
    <n v="3703"/>
    <s v="CA-2015-104941"/>
    <d v="2015-06-13T00:00:00"/>
    <s v="6/19/2015"/>
    <s v="Standard Class"/>
    <s v="DH-13075"/>
    <x v="704"/>
    <x v="1"/>
    <s v="United States"/>
    <s v="Decatur"/>
    <s v="Alabama"/>
    <n v="35601"/>
    <x v="0"/>
    <s v="OFF-AR-10004269"/>
    <x v="1"/>
    <x v="6"/>
    <s v="Newell 31"/>
    <n v="24.78"/>
    <n v="6"/>
    <n v="0"/>
    <n v="6.9383999999999997"/>
    <n v="2015"/>
    <x v="1"/>
    <s v="Q2"/>
    <n v="0.27999999999999997"/>
  </r>
  <r>
    <m/>
    <m/>
    <m/>
    <m/>
    <m/>
    <m/>
    <m/>
    <m/>
    <m/>
    <m/>
    <m/>
    <m/>
    <m/>
    <m/>
    <m/>
    <m/>
    <m/>
    <m/>
    <m/>
    <m/>
    <m/>
    <n v="3704"/>
    <s v="CA-2015-104941"/>
    <d v="2015-06-13T00:00:00"/>
    <s v="6/19/2015"/>
    <s v="Standard Class"/>
    <s v="DH-13075"/>
    <x v="704"/>
    <x v="1"/>
    <s v="United States"/>
    <s v="Decatur"/>
    <s v="Alabama"/>
    <n v="35601"/>
    <x v="0"/>
    <s v="OFF-BI-10001249"/>
    <x v="1"/>
    <x v="8"/>
    <s v="Avery Heavy-Duty EZD View Binder with Locking Rings"/>
    <n v="19.14"/>
    <n v="3"/>
    <n v="0"/>
    <n v="8.8043999999999993"/>
    <n v="2015"/>
    <x v="1"/>
    <s v="Q2"/>
    <n v="0.45999999999999996"/>
  </r>
  <r>
    <m/>
    <m/>
    <m/>
    <m/>
    <m/>
    <m/>
    <m/>
    <m/>
    <m/>
    <m/>
    <m/>
    <m/>
    <m/>
    <m/>
    <m/>
    <m/>
    <m/>
    <m/>
    <m/>
    <m/>
    <m/>
    <n v="3705"/>
    <s v="CA-2015-104941"/>
    <d v="2015-06-13T00:00:00"/>
    <s v="6/19/2015"/>
    <s v="Standard Class"/>
    <s v="DH-13075"/>
    <x v="704"/>
    <x v="1"/>
    <s v="United States"/>
    <s v="Decatur"/>
    <s v="Alabama"/>
    <n v="35601"/>
    <x v="0"/>
    <s v="TEC-CO-10004202"/>
    <x v="2"/>
    <x v="16"/>
    <s v="Brother DCP1000 Digital 3 in 1 Multifunction Machine"/>
    <n v="899.97"/>
    <n v="3"/>
    <n v="0"/>
    <n v="314.98950000000002"/>
    <n v="2015"/>
    <x v="1"/>
    <s v="Q2"/>
    <n v="0.35000000000000003"/>
  </r>
  <r>
    <m/>
    <m/>
    <m/>
    <m/>
    <m/>
    <m/>
    <m/>
    <m/>
    <m/>
    <m/>
    <m/>
    <m/>
    <m/>
    <m/>
    <m/>
    <m/>
    <m/>
    <m/>
    <m/>
    <m/>
    <m/>
    <n v="3706"/>
    <s v="CA-2015-104941"/>
    <d v="2015-06-13T00:00:00"/>
    <s v="6/19/2015"/>
    <s v="Standard Class"/>
    <s v="DH-13075"/>
    <x v="704"/>
    <x v="1"/>
    <s v="United States"/>
    <s v="Decatur"/>
    <s v="Alabama"/>
    <n v="35601"/>
    <x v="0"/>
    <s v="OFF-PA-10003363"/>
    <x v="1"/>
    <x v="10"/>
    <s v="Xerox 204"/>
    <n v="32.4"/>
    <n v="5"/>
    <n v="0"/>
    <n v="15.552"/>
    <n v="2015"/>
    <x v="1"/>
    <s v="Q2"/>
    <n v="0.48"/>
  </r>
  <r>
    <m/>
    <m/>
    <m/>
    <m/>
    <m/>
    <m/>
    <m/>
    <m/>
    <m/>
    <m/>
    <m/>
    <m/>
    <m/>
    <m/>
    <m/>
    <m/>
    <m/>
    <m/>
    <m/>
    <m/>
    <m/>
    <n v="3707"/>
    <s v="CA-2017-160087"/>
    <d v="2017-03-18T00:00:00"/>
    <s v="3/22/2017"/>
    <s v="Standard Class"/>
    <s v="EN-13780"/>
    <x v="633"/>
    <x v="0"/>
    <s v="United States"/>
    <s v="Dallas"/>
    <s v="Texas"/>
    <n v="75220"/>
    <x v="2"/>
    <s v="OFF-AR-10001915"/>
    <x v="1"/>
    <x v="6"/>
    <s v="Peel-Off China Markers"/>
    <n v="23.832000000000001"/>
    <n v="3"/>
    <n v="0.2"/>
    <n v="6.5537999999999998"/>
    <n v="2017"/>
    <x v="10"/>
    <s v="Q1"/>
    <n v="0.27499999999999997"/>
  </r>
  <r>
    <m/>
    <m/>
    <m/>
    <m/>
    <m/>
    <m/>
    <m/>
    <m/>
    <m/>
    <m/>
    <m/>
    <m/>
    <m/>
    <m/>
    <m/>
    <m/>
    <m/>
    <m/>
    <m/>
    <m/>
    <m/>
    <n v="3708"/>
    <s v="CA-2014-120544"/>
    <d v="2014-11-23T00:00:00"/>
    <s v="11/27/2014"/>
    <s v="Standard Class"/>
    <s v="SS-20140"/>
    <x v="164"/>
    <x v="1"/>
    <s v="United States"/>
    <s v="Mesquite"/>
    <s v="Texas"/>
    <n v="75150"/>
    <x v="2"/>
    <s v="FUR-FU-10001940"/>
    <x v="0"/>
    <x v="5"/>
    <s v="Staple-based wall hangings"/>
    <n v="6.3680000000000003"/>
    <n v="2"/>
    <n v="0.6"/>
    <n v="-2.5472000000000001"/>
    <n v="2014"/>
    <x v="0"/>
    <s v="Q4"/>
    <n v="-0.4"/>
  </r>
  <r>
    <m/>
    <m/>
    <m/>
    <m/>
    <m/>
    <m/>
    <m/>
    <m/>
    <m/>
    <m/>
    <m/>
    <m/>
    <m/>
    <m/>
    <m/>
    <m/>
    <m/>
    <m/>
    <m/>
    <m/>
    <m/>
    <n v="3709"/>
    <s v="CA-2014-120544"/>
    <d v="2014-11-23T00:00:00"/>
    <s v="11/27/2014"/>
    <s v="Standard Class"/>
    <s v="SS-20140"/>
    <x v="164"/>
    <x v="1"/>
    <s v="United States"/>
    <s v="Mesquite"/>
    <s v="Texas"/>
    <n v="75150"/>
    <x v="2"/>
    <s v="OFF-AP-10004336"/>
    <x v="1"/>
    <x v="9"/>
    <s v="Conquest 14 Commercial Heavy-Duty Upright Vacuum, Collection System, Accessory Kit"/>
    <n v="34.176000000000002"/>
    <n v="3"/>
    <n v="0.8"/>
    <n v="-87.148799999999994"/>
    <n v="2014"/>
    <x v="0"/>
    <s v="Q4"/>
    <n v="-2.5499999999999998"/>
  </r>
  <r>
    <m/>
    <m/>
    <m/>
    <m/>
    <m/>
    <m/>
    <m/>
    <m/>
    <m/>
    <m/>
    <m/>
    <m/>
    <m/>
    <m/>
    <m/>
    <m/>
    <m/>
    <m/>
    <m/>
    <m/>
    <m/>
    <n v="3710"/>
    <s v="CA-2014-120544"/>
    <d v="2014-11-23T00:00:00"/>
    <s v="11/27/2014"/>
    <s v="Standard Class"/>
    <s v="SS-20140"/>
    <x v="164"/>
    <x v="1"/>
    <s v="United States"/>
    <s v="Mesquite"/>
    <s v="Texas"/>
    <n v="75150"/>
    <x v="2"/>
    <s v="TEC-AC-10003709"/>
    <x v="2"/>
    <x v="11"/>
    <s v="Maxell 4.7GB DVD-R 5/Pack"/>
    <n v="5.5439999999999996"/>
    <n v="7"/>
    <n v="0.2"/>
    <n v="1.6632"/>
    <n v="2014"/>
    <x v="0"/>
    <s v="Q4"/>
    <n v="0.30000000000000004"/>
  </r>
  <r>
    <m/>
    <m/>
    <m/>
    <m/>
    <m/>
    <m/>
    <m/>
    <m/>
    <m/>
    <m/>
    <m/>
    <m/>
    <m/>
    <m/>
    <m/>
    <m/>
    <m/>
    <m/>
    <m/>
    <m/>
    <m/>
    <n v="3711"/>
    <s v="CA-2017-113670"/>
    <d v="2017-10-15T00:00:00"/>
    <s v="10/17/2017"/>
    <s v="First Class"/>
    <s v="RS-19765"/>
    <x v="276"/>
    <x v="1"/>
    <s v="United States"/>
    <s v="Los Angeles"/>
    <s v="California"/>
    <n v="90045"/>
    <x v="1"/>
    <s v="FUR-TA-10001705"/>
    <x v="0"/>
    <x v="3"/>
    <s v="Bush Advantage Collection Round Conference Table"/>
    <n v="510.24"/>
    <n v="3"/>
    <n v="0.2"/>
    <n v="6.3780000000000001"/>
    <n v="2017"/>
    <x v="2"/>
    <s v="Q4"/>
    <n v="1.2500000000000001E-2"/>
  </r>
  <r>
    <m/>
    <m/>
    <m/>
    <m/>
    <m/>
    <m/>
    <m/>
    <m/>
    <m/>
    <m/>
    <m/>
    <m/>
    <m/>
    <m/>
    <m/>
    <m/>
    <m/>
    <m/>
    <m/>
    <m/>
    <m/>
    <n v="3712"/>
    <s v="CA-2017-113670"/>
    <d v="2017-10-15T00:00:00"/>
    <s v="10/17/2017"/>
    <s v="First Class"/>
    <s v="RS-19765"/>
    <x v="276"/>
    <x v="1"/>
    <s v="United States"/>
    <s v="Los Angeles"/>
    <s v="California"/>
    <n v="90045"/>
    <x v="1"/>
    <s v="OFF-PA-10000675"/>
    <x v="1"/>
    <x v="10"/>
    <s v="Xerox 1919"/>
    <n v="204.95"/>
    <n v="5"/>
    <n v="0"/>
    <n v="100.4255"/>
    <n v="2017"/>
    <x v="2"/>
    <s v="Q4"/>
    <n v="0.49000000000000005"/>
  </r>
  <r>
    <m/>
    <m/>
    <m/>
    <m/>
    <m/>
    <m/>
    <m/>
    <m/>
    <m/>
    <m/>
    <m/>
    <m/>
    <m/>
    <m/>
    <m/>
    <m/>
    <m/>
    <m/>
    <m/>
    <m/>
    <m/>
    <n v="3713"/>
    <s v="CA-2017-166198"/>
    <d v="2017-04-21T00:00:00"/>
    <s v="4/24/2017"/>
    <s v="First Class"/>
    <s v="JW-15955"/>
    <x v="527"/>
    <x v="0"/>
    <s v="United States"/>
    <s v="Seattle"/>
    <s v="Washington"/>
    <n v="98103"/>
    <x v="1"/>
    <s v="TEC-AC-10000521"/>
    <x v="2"/>
    <x v="11"/>
    <s v="Verbatim Slim CD and DVD Storage Cases, 50/Pack"/>
    <n v="11.54"/>
    <n v="1"/>
    <n v="0"/>
    <n v="3.4620000000000002"/>
    <n v="2017"/>
    <x v="3"/>
    <s v="Q2"/>
    <n v="0.30000000000000004"/>
  </r>
  <r>
    <m/>
    <m/>
    <m/>
    <m/>
    <m/>
    <m/>
    <m/>
    <m/>
    <m/>
    <m/>
    <m/>
    <m/>
    <m/>
    <m/>
    <m/>
    <m/>
    <m/>
    <m/>
    <m/>
    <m/>
    <m/>
    <n v="3714"/>
    <s v="CA-2017-166198"/>
    <d v="2017-04-21T00:00:00"/>
    <s v="4/24/2017"/>
    <s v="First Class"/>
    <s v="JW-15955"/>
    <x v="527"/>
    <x v="0"/>
    <s v="United States"/>
    <s v="Seattle"/>
    <s v="Washington"/>
    <n v="98103"/>
    <x v="1"/>
    <s v="FUR-FU-10004622"/>
    <x v="0"/>
    <x v="5"/>
    <s v="Eldon Advantage Foldable Chair Mats for Low Pile Carpets"/>
    <n v="162.6"/>
    <n v="3"/>
    <n v="0"/>
    <n v="34.146000000000001"/>
    <n v="2017"/>
    <x v="3"/>
    <s v="Q2"/>
    <n v="0.21000000000000002"/>
  </r>
  <r>
    <m/>
    <m/>
    <m/>
    <m/>
    <m/>
    <m/>
    <m/>
    <m/>
    <m/>
    <m/>
    <m/>
    <m/>
    <m/>
    <m/>
    <m/>
    <m/>
    <m/>
    <m/>
    <m/>
    <m/>
    <m/>
    <n v="3715"/>
    <s v="CA-2014-135608"/>
    <d v="2014-12-08T00:00:00"/>
    <d v="2014-10-12T00:00:00"/>
    <s v="Second Class"/>
    <s v="JK-15625"/>
    <x v="600"/>
    <x v="0"/>
    <s v="United States"/>
    <s v="Olympia"/>
    <s v="Washington"/>
    <n v="98502"/>
    <x v="1"/>
    <s v="OFF-PA-10001954"/>
    <x v="1"/>
    <x v="10"/>
    <s v="Xerox 1964"/>
    <n v="45.68"/>
    <n v="2"/>
    <n v="0"/>
    <n v="21.012799999999999"/>
    <n v="2014"/>
    <x v="4"/>
    <s v="Q4"/>
    <n v="0.45999999999999996"/>
  </r>
  <r>
    <m/>
    <m/>
    <m/>
    <m/>
    <m/>
    <m/>
    <m/>
    <m/>
    <m/>
    <m/>
    <m/>
    <m/>
    <m/>
    <m/>
    <m/>
    <m/>
    <m/>
    <m/>
    <m/>
    <m/>
    <m/>
    <n v="3716"/>
    <s v="CA-2014-135608"/>
    <d v="2014-12-08T00:00:00"/>
    <d v="2014-10-12T00:00:00"/>
    <s v="Second Class"/>
    <s v="JK-15625"/>
    <x v="600"/>
    <x v="0"/>
    <s v="United States"/>
    <s v="Olympia"/>
    <s v="Washington"/>
    <n v="98502"/>
    <x v="1"/>
    <s v="FUR-CH-10002602"/>
    <x v="0"/>
    <x v="1"/>
    <s v="DMI Arturo Collection Mission-style Design Wood Chair"/>
    <n v="603.91999999999996"/>
    <n v="5"/>
    <n v="0.2"/>
    <n v="45.293999999999997"/>
    <n v="2014"/>
    <x v="4"/>
    <s v="Q4"/>
    <n v="7.4999999999999997E-2"/>
  </r>
  <r>
    <m/>
    <m/>
    <m/>
    <m/>
    <m/>
    <m/>
    <m/>
    <m/>
    <m/>
    <m/>
    <m/>
    <m/>
    <m/>
    <m/>
    <m/>
    <m/>
    <m/>
    <m/>
    <m/>
    <m/>
    <m/>
    <n v="3717"/>
    <s v="CA-2017-144568"/>
    <d v="2017-05-29T00:00:00"/>
    <d v="2017-02-06T00:00:00"/>
    <s v="Standard Class"/>
    <s v="JO-15550"/>
    <x v="270"/>
    <x v="2"/>
    <s v="United States"/>
    <s v="Omaha"/>
    <s v="Nebraska"/>
    <n v="68104"/>
    <x v="2"/>
    <s v="OFF-FA-10004395"/>
    <x v="1"/>
    <x v="13"/>
    <s v="Plymouth Boxed Rubber Bands by Plymouth"/>
    <n v="23.55"/>
    <n v="5"/>
    <n v="0"/>
    <n v="1.1775"/>
    <n v="2017"/>
    <x v="5"/>
    <s v="Q2"/>
    <n v="4.9999999999999996E-2"/>
  </r>
  <r>
    <m/>
    <m/>
    <m/>
    <m/>
    <m/>
    <m/>
    <m/>
    <m/>
    <m/>
    <m/>
    <m/>
    <m/>
    <m/>
    <m/>
    <m/>
    <m/>
    <m/>
    <m/>
    <m/>
    <m/>
    <m/>
    <n v="3718"/>
    <s v="CA-2016-142370"/>
    <d v="2016-09-19T00:00:00"/>
    <s v="9/23/2016"/>
    <s v="Standard Class"/>
    <s v="TP-21130"/>
    <x v="236"/>
    <x v="0"/>
    <s v="United States"/>
    <s v="Columbus"/>
    <s v="Georgia"/>
    <n v="31907"/>
    <x v="0"/>
    <s v="OFF-SU-10003002"/>
    <x v="1"/>
    <x v="14"/>
    <s v="Letter Slitter"/>
    <n v="5.04"/>
    <n v="2"/>
    <n v="0"/>
    <n v="0.1512"/>
    <n v="2016"/>
    <x v="8"/>
    <s v="Q3"/>
    <n v="0.03"/>
  </r>
  <r>
    <m/>
    <m/>
    <m/>
    <m/>
    <m/>
    <m/>
    <m/>
    <m/>
    <m/>
    <m/>
    <m/>
    <m/>
    <m/>
    <m/>
    <m/>
    <m/>
    <m/>
    <m/>
    <m/>
    <m/>
    <m/>
    <n v="3719"/>
    <s v="CA-2016-142370"/>
    <d v="2016-09-19T00:00:00"/>
    <s v="9/23/2016"/>
    <s v="Standard Class"/>
    <s v="TP-21130"/>
    <x v="236"/>
    <x v="0"/>
    <s v="United States"/>
    <s v="Columbus"/>
    <s v="Georgia"/>
    <n v="31907"/>
    <x v="0"/>
    <s v="TEC-AC-10002926"/>
    <x v="2"/>
    <x v="11"/>
    <s v="Logitech Wireless Marathon Mouse M705"/>
    <n v="249.95"/>
    <n v="5"/>
    <n v="0"/>
    <n v="107.4785"/>
    <n v="2016"/>
    <x v="8"/>
    <s v="Q3"/>
    <n v="0.43"/>
  </r>
  <r>
    <m/>
    <m/>
    <m/>
    <m/>
    <m/>
    <m/>
    <m/>
    <m/>
    <m/>
    <m/>
    <m/>
    <m/>
    <m/>
    <m/>
    <m/>
    <m/>
    <m/>
    <m/>
    <m/>
    <m/>
    <m/>
    <n v="3720"/>
    <s v="CA-2016-105900"/>
    <d v="2016-09-17T00:00:00"/>
    <s v="9/23/2016"/>
    <s v="Standard Class"/>
    <s v="BS-11590"/>
    <x v="29"/>
    <x v="1"/>
    <s v="United States"/>
    <s v="Columbus"/>
    <s v="Indiana"/>
    <n v="47201"/>
    <x v="2"/>
    <s v="OFF-AR-10002656"/>
    <x v="1"/>
    <x v="6"/>
    <s v="Sanford Liquid Accent Highlighters"/>
    <n v="33.4"/>
    <n v="5"/>
    <n v="0"/>
    <n v="12.358000000000001"/>
    <n v="2016"/>
    <x v="8"/>
    <s v="Q3"/>
    <n v="0.37000000000000005"/>
  </r>
  <r>
    <m/>
    <m/>
    <m/>
    <m/>
    <m/>
    <m/>
    <m/>
    <m/>
    <m/>
    <m/>
    <m/>
    <m/>
    <m/>
    <m/>
    <m/>
    <m/>
    <m/>
    <m/>
    <m/>
    <m/>
    <m/>
    <n v="3721"/>
    <s v="CA-2016-151155"/>
    <d v="2016-12-20T00:00:00"/>
    <s v="12/24/2016"/>
    <s v="Standard Class"/>
    <s v="AB-10255"/>
    <x v="437"/>
    <x v="2"/>
    <s v="United States"/>
    <s v="Jackson"/>
    <s v="Mississippi"/>
    <n v="39212"/>
    <x v="0"/>
    <s v="FUR-FU-10001918"/>
    <x v="0"/>
    <x v="5"/>
    <s v="C-Line Cubicle Keepers Polyproplyene Holder With Velcro Backings"/>
    <n v="18.920000000000002"/>
    <n v="4"/>
    <n v="0"/>
    <n v="7.3788"/>
    <n v="2016"/>
    <x v="4"/>
    <s v="Q4"/>
    <n v="0.38999999999999996"/>
  </r>
  <r>
    <m/>
    <m/>
    <m/>
    <m/>
    <m/>
    <m/>
    <m/>
    <m/>
    <m/>
    <m/>
    <m/>
    <m/>
    <m/>
    <m/>
    <m/>
    <m/>
    <m/>
    <m/>
    <m/>
    <m/>
    <m/>
    <n v="3722"/>
    <s v="CA-2016-151155"/>
    <d v="2016-12-20T00:00:00"/>
    <s v="12/24/2016"/>
    <s v="Standard Class"/>
    <s v="AB-10255"/>
    <x v="437"/>
    <x v="2"/>
    <s v="United States"/>
    <s v="Jackson"/>
    <s v="Mississippi"/>
    <n v="39212"/>
    <x v="0"/>
    <s v="OFF-BI-10003910"/>
    <x v="1"/>
    <x v="8"/>
    <s v="DXL Angle-View Binders with Locking Rings by Samsill"/>
    <n v="15.42"/>
    <n v="2"/>
    <n v="0"/>
    <n v="6.9390000000000001"/>
    <n v="2016"/>
    <x v="4"/>
    <s v="Q4"/>
    <n v="0.45"/>
  </r>
  <r>
    <m/>
    <m/>
    <m/>
    <m/>
    <m/>
    <m/>
    <m/>
    <m/>
    <m/>
    <m/>
    <m/>
    <m/>
    <m/>
    <m/>
    <m/>
    <m/>
    <m/>
    <m/>
    <m/>
    <m/>
    <m/>
    <n v="3723"/>
    <s v="CA-2017-144036"/>
    <d v="2017-11-22T00:00:00"/>
    <s v="11/26/2017"/>
    <s v="Standard Class"/>
    <s v="FO-14305"/>
    <x v="383"/>
    <x v="0"/>
    <s v="United States"/>
    <s v="Houston"/>
    <s v="Texas"/>
    <n v="77070"/>
    <x v="2"/>
    <s v="OFF-AR-10000122"/>
    <x v="1"/>
    <x v="6"/>
    <s v="Newell 314"/>
    <n v="35.712000000000003"/>
    <n v="8"/>
    <n v="0.2"/>
    <n v="2.2320000000000002"/>
    <n v="2017"/>
    <x v="0"/>
    <s v="Q4"/>
    <n v="6.25E-2"/>
  </r>
  <r>
    <m/>
    <m/>
    <m/>
    <m/>
    <m/>
    <m/>
    <m/>
    <m/>
    <m/>
    <m/>
    <m/>
    <m/>
    <m/>
    <m/>
    <m/>
    <m/>
    <m/>
    <m/>
    <m/>
    <m/>
    <m/>
    <n v="3724"/>
    <s v="US-2014-169789"/>
    <d v="2014-12-30T00:00:00"/>
    <d v="2015-04-01T00:00:00"/>
    <s v="Standard Class"/>
    <s v="MF-17665"/>
    <x v="716"/>
    <x v="1"/>
    <s v="United States"/>
    <s v="Phoenix"/>
    <s v="Arizona"/>
    <n v="85023"/>
    <x v="1"/>
    <s v="OFF-BI-10004600"/>
    <x v="1"/>
    <x v="8"/>
    <s v="Ibico Ibimaster 300 Manual Binding System"/>
    <n v="551.98500000000001"/>
    <n v="5"/>
    <n v="0.7"/>
    <n v="-459.98750000000001"/>
    <n v="2014"/>
    <x v="4"/>
    <s v="Q4"/>
    <n v="-0.83333333333333337"/>
  </r>
  <r>
    <m/>
    <m/>
    <m/>
    <m/>
    <m/>
    <m/>
    <m/>
    <m/>
    <m/>
    <m/>
    <m/>
    <m/>
    <m/>
    <m/>
    <m/>
    <m/>
    <m/>
    <m/>
    <m/>
    <m/>
    <m/>
    <n v="3725"/>
    <s v="CA-2017-127264"/>
    <d v="2017-04-03T00:00:00"/>
    <d v="2017-05-04T00:00:00"/>
    <s v="First Class"/>
    <s v="SA-20830"/>
    <x v="193"/>
    <x v="0"/>
    <s v="United States"/>
    <s v="Chicago"/>
    <s v="Illinois"/>
    <n v="60653"/>
    <x v="2"/>
    <s v="OFF-AR-10003045"/>
    <x v="1"/>
    <x v="6"/>
    <s v="Prang Colored Pencils"/>
    <n v="7.056"/>
    <n v="3"/>
    <n v="0.2"/>
    <n v="2.2050000000000001"/>
    <n v="2017"/>
    <x v="3"/>
    <s v="Q2"/>
    <n v="0.3125"/>
  </r>
  <r>
    <m/>
    <m/>
    <m/>
    <m/>
    <m/>
    <m/>
    <m/>
    <m/>
    <m/>
    <m/>
    <m/>
    <m/>
    <m/>
    <m/>
    <m/>
    <m/>
    <m/>
    <m/>
    <m/>
    <m/>
    <m/>
    <n v="3726"/>
    <s v="CA-2016-151512"/>
    <d v="2016-12-26T00:00:00"/>
    <d v="2017-02-01T00:00:00"/>
    <s v="Standard Class"/>
    <s v="SH-19975"/>
    <x v="64"/>
    <x v="1"/>
    <s v="United States"/>
    <s v="Denver"/>
    <s v="Colorado"/>
    <n v="80219"/>
    <x v="1"/>
    <s v="OFF-AP-10000252"/>
    <x v="1"/>
    <x v="9"/>
    <s v="Harmony HEPA Quiet Air Purifiers"/>
    <n v="18.72"/>
    <n v="2"/>
    <n v="0.2"/>
    <n v="3.51"/>
    <n v="2016"/>
    <x v="4"/>
    <s v="Q4"/>
    <n v="0.1875"/>
  </r>
  <r>
    <m/>
    <m/>
    <m/>
    <m/>
    <m/>
    <m/>
    <m/>
    <m/>
    <m/>
    <m/>
    <m/>
    <m/>
    <m/>
    <m/>
    <m/>
    <m/>
    <m/>
    <m/>
    <m/>
    <m/>
    <m/>
    <n v="3727"/>
    <s v="CA-2016-165169"/>
    <d v="2016-06-05T00:00:00"/>
    <d v="2016-11-06T00:00:00"/>
    <s v="Standard Class"/>
    <s v="JL-15235"/>
    <x v="538"/>
    <x v="0"/>
    <s v="United States"/>
    <s v="Newark"/>
    <s v="Delaware"/>
    <n v="19711"/>
    <x v="3"/>
    <s v="OFF-ST-10001496"/>
    <x v="1"/>
    <x v="4"/>
    <s v="Standard Rollaway File with Lock"/>
    <n v="360.38"/>
    <n v="2"/>
    <n v="0"/>
    <n v="93.698800000000006"/>
    <n v="2016"/>
    <x v="1"/>
    <s v="Q2"/>
    <n v="0.26"/>
  </r>
  <r>
    <m/>
    <m/>
    <m/>
    <m/>
    <m/>
    <m/>
    <m/>
    <m/>
    <m/>
    <m/>
    <m/>
    <m/>
    <m/>
    <m/>
    <m/>
    <m/>
    <m/>
    <m/>
    <m/>
    <m/>
    <m/>
    <n v="3728"/>
    <s v="CA-2016-165169"/>
    <d v="2016-06-05T00:00:00"/>
    <d v="2016-11-06T00:00:00"/>
    <s v="Standard Class"/>
    <s v="JL-15235"/>
    <x v="538"/>
    <x v="0"/>
    <s v="United States"/>
    <s v="Newark"/>
    <s v="Delaware"/>
    <n v="19711"/>
    <x v="3"/>
    <s v="OFF-AR-10000122"/>
    <x v="1"/>
    <x v="6"/>
    <s v="Newell 314"/>
    <n v="11.16"/>
    <n v="2"/>
    <n v="0"/>
    <n v="2.79"/>
    <n v="2016"/>
    <x v="1"/>
    <s v="Q2"/>
    <n v="0.25"/>
  </r>
  <r>
    <m/>
    <m/>
    <m/>
    <m/>
    <m/>
    <m/>
    <m/>
    <m/>
    <m/>
    <m/>
    <m/>
    <m/>
    <m/>
    <m/>
    <m/>
    <m/>
    <m/>
    <m/>
    <m/>
    <m/>
    <m/>
    <n v="3729"/>
    <s v="CA-2016-165169"/>
    <d v="2016-06-05T00:00:00"/>
    <d v="2016-11-06T00:00:00"/>
    <s v="Standard Class"/>
    <s v="JL-15235"/>
    <x v="538"/>
    <x v="0"/>
    <s v="United States"/>
    <s v="Newark"/>
    <s v="Delaware"/>
    <n v="19711"/>
    <x v="3"/>
    <s v="OFF-LA-10000407"/>
    <x v="1"/>
    <x v="2"/>
    <s v="Avery White Multi-Purpose Labels"/>
    <n v="14.94"/>
    <n v="3"/>
    <n v="0"/>
    <n v="6.8723999999999998"/>
    <n v="2016"/>
    <x v="1"/>
    <s v="Q2"/>
    <n v="0.46"/>
  </r>
  <r>
    <m/>
    <m/>
    <m/>
    <m/>
    <m/>
    <m/>
    <m/>
    <m/>
    <m/>
    <m/>
    <m/>
    <m/>
    <m/>
    <m/>
    <m/>
    <m/>
    <m/>
    <m/>
    <m/>
    <m/>
    <m/>
    <n v="3730"/>
    <s v="CA-2015-109575"/>
    <d v="2015-09-18T00:00:00"/>
    <s v="9/23/2015"/>
    <s v="Standard Class"/>
    <s v="KH-16630"/>
    <x v="175"/>
    <x v="1"/>
    <s v="United States"/>
    <s v="Clinton"/>
    <s v="Maryland"/>
    <n v="20735"/>
    <x v="3"/>
    <s v="OFF-ST-10004950"/>
    <x v="1"/>
    <x v="4"/>
    <s v="Acco Perma 3000 Stacking Storage Drawers"/>
    <n v="41.96"/>
    <n v="2"/>
    <n v="0"/>
    <n v="7.9724000000000004"/>
    <n v="2015"/>
    <x v="8"/>
    <s v="Q3"/>
    <n v="0.19"/>
  </r>
  <r>
    <m/>
    <m/>
    <m/>
    <m/>
    <m/>
    <m/>
    <m/>
    <m/>
    <m/>
    <m/>
    <m/>
    <m/>
    <m/>
    <m/>
    <m/>
    <m/>
    <m/>
    <m/>
    <m/>
    <m/>
    <m/>
    <n v="3731"/>
    <s v="CA-2015-109575"/>
    <d v="2015-09-18T00:00:00"/>
    <s v="9/23/2015"/>
    <s v="Standard Class"/>
    <s v="KH-16630"/>
    <x v="175"/>
    <x v="1"/>
    <s v="United States"/>
    <s v="Clinton"/>
    <s v="Maryland"/>
    <n v="20735"/>
    <x v="3"/>
    <s v="OFF-ST-10004123"/>
    <x v="1"/>
    <x v="4"/>
    <s v="Safco Industrial Wire Shelving System"/>
    <n v="636.86"/>
    <n v="7"/>
    <n v="0"/>
    <n v="0"/>
    <n v="2015"/>
    <x v="8"/>
    <s v="Q3"/>
    <n v="0"/>
  </r>
  <r>
    <m/>
    <m/>
    <m/>
    <m/>
    <m/>
    <m/>
    <m/>
    <m/>
    <m/>
    <m/>
    <m/>
    <m/>
    <m/>
    <m/>
    <m/>
    <m/>
    <m/>
    <m/>
    <m/>
    <m/>
    <m/>
    <n v="3732"/>
    <s v="CA-2015-109575"/>
    <d v="2015-09-18T00:00:00"/>
    <s v="9/23/2015"/>
    <s v="Standard Class"/>
    <s v="KH-16630"/>
    <x v="175"/>
    <x v="1"/>
    <s v="United States"/>
    <s v="Clinton"/>
    <s v="Maryland"/>
    <n v="20735"/>
    <x v="3"/>
    <s v="TEC-PH-10000730"/>
    <x v="2"/>
    <x v="7"/>
    <s v="Samsung Galaxy S4 Active"/>
    <n v="499.99"/>
    <n v="1"/>
    <n v="0"/>
    <n v="129.9974"/>
    <n v="2015"/>
    <x v="8"/>
    <s v="Q3"/>
    <n v="0.26"/>
  </r>
  <r>
    <m/>
    <m/>
    <m/>
    <m/>
    <m/>
    <m/>
    <m/>
    <m/>
    <m/>
    <m/>
    <m/>
    <m/>
    <m/>
    <m/>
    <m/>
    <m/>
    <m/>
    <m/>
    <m/>
    <m/>
    <m/>
    <n v="3733"/>
    <s v="CA-2015-109575"/>
    <d v="2015-09-18T00:00:00"/>
    <s v="9/23/2015"/>
    <s v="Standard Class"/>
    <s v="KH-16630"/>
    <x v="175"/>
    <x v="1"/>
    <s v="United States"/>
    <s v="Clinton"/>
    <s v="Maryland"/>
    <n v="20735"/>
    <x v="3"/>
    <s v="TEC-PH-10000895"/>
    <x v="2"/>
    <x v="7"/>
    <s v="Polycom VVX 310 VoIP phone"/>
    <n v="1259.93"/>
    <n v="7"/>
    <n v="0"/>
    <n v="327.58179999999999"/>
    <n v="2015"/>
    <x v="8"/>
    <s v="Q3"/>
    <n v="0.25999999999999995"/>
  </r>
  <r>
    <m/>
    <m/>
    <m/>
    <m/>
    <m/>
    <m/>
    <m/>
    <m/>
    <m/>
    <m/>
    <m/>
    <m/>
    <m/>
    <m/>
    <m/>
    <m/>
    <m/>
    <m/>
    <m/>
    <m/>
    <m/>
    <n v="3734"/>
    <s v="CA-2015-109575"/>
    <d v="2015-09-18T00:00:00"/>
    <s v="9/23/2015"/>
    <s v="Standard Class"/>
    <s v="KH-16630"/>
    <x v="175"/>
    <x v="1"/>
    <s v="United States"/>
    <s v="Clinton"/>
    <s v="Maryland"/>
    <n v="20735"/>
    <x v="3"/>
    <s v="OFF-BI-10000962"/>
    <x v="1"/>
    <x v="8"/>
    <s v="Acco Flexible ACCOHIDE Square Ring Data Binder, Dark Blue, 11 1/2&quot; X 14&quot; 7/8&quot;"/>
    <n v="65.08"/>
    <n v="4"/>
    <n v="0"/>
    <n v="31.889199999999999"/>
    <n v="2015"/>
    <x v="8"/>
    <s v="Q3"/>
    <n v="0.49"/>
  </r>
  <r>
    <m/>
    <m/>
    <m/>
    <m/>
    <m/>
    <m/>
    <m/>
    <m/>
    <m/>
    <m/>
    <m/>
    <m/>
    <m/>
    <m/>
    <m/>
    <m/>
    <m/>
    <m/>
    <m/>
    <m/>
    <m/>
    <n v="3735"/>
    <s v="CA-2017-168193"/>
    <d v="2017-03-06T00:00:00"/>
    <d v="2017-11-03T00:00:00"/>
    <s v="Second Class"/>
    <s v="RM-19750"/>
    <x v="717"/>
    <x v="0"/>
    <s v="United States"/>
    <s v="New York City"/>
    <s v="New York"/>
    <n v="10011"/>
    <x v="3"/>
    <s v="OFF-PA-10002254"/>
    <x v="1"/>
    <x v="10"/>
    <s v="Xerox 1883"/>
    <n v="26.38"/>
    <n v="1"/>
    <n v="0"/>
    <n v="12.1348"/>
    <n v="2017"/>
    <x v="10"/>
    <s v="Q1"/>
    <n v="0.46"/>
  </r>
  <r>
    <m/>
    <m/>
    <m/>
    <m/>
    <m/>
    <m/>
    <m/>
    <m/>
    <m/>
    <m/>
    <m/>
    <m/>
    <m/>
    <m/>
    <m/>
    <m/>
    <m/>
    <m/>
    <m/>
    <m/>
    <m/>
    <n v="3736"/>
    <s v="CA-2017-168193"/>
    <d v="2017-03-06T00:00:00"/>
    <d v="2017-11-03T00:00:00"/>
    <s v="Second Class"/>
    <s v="RM-19750"/>
    <x v="717"/>
    <x v="0"/>
    <s v="United States"/>
    <s v="New York City"/>
    <s v="New York"/>
    <n v="10011"/>
    <x v="3"/>
    <s v="FUR-FU-10002554"/>
    <x v="0"/>
    <x v="5"/>
    <s v="Westinghouse Floor Lamp with Metal Mesh Shade, Black"/>
    <n v="71.97"/>
    <n v="3"/>
    <n v="0"/>
    <n v="16.553100000000001"/>
    <n v="2017"/>
    <x v="10"/>
    <s v="Q1"/>
    <n v="0.23"/>
  </r>
  <r>
    <m/>
    <m/>
    <m/>
    <m/>
    <m/>
    <m/>
    <m/>
    <m/>
    <m/>
    <m/>
    <m/>
    <m/>
    <m/>
    <m/>
    <m/>
    <m/>
    <m/>
    <m/>
    <m/>
    <m/>
    <m/>
    <n v="3737"/>
    <s v="CA-2016-115476"/>
    <d v="2016-03-17T00:00:00"/>
    <s v="3/17/2016"/>
    <s v="Same Day"/>
    <s v="VM-21835"/>
    <x v="718"/>
    <x v="0"/>
    <s v="United States"/>
    <s v="Newark"/>
    <s v="Delaware"/>
    <n v="19711"/>
    <x v="3"/>
    <s v="TEC-PH-10000673"/>
    <x v="2"/>
    <x v="7"/>
    <s v="Plantronics Voyager Pro HD - Bluetooth Headset"/>
    <n v="129.97999999999999"/>
    <n v="2"/>
    <n v="0"/>
    <n v="62.3904"/>
    <n v="2016"/>
    <x v="10"/>
    <s v="Q1"/>
    <n v="0.48000000000000004"/>
  </r>
  <r>
    <m/>
    <m/>
    <m/>
    <m/>
    <m/>
    <m/>
    <m/>
    <m/>
    <m/>
    <m/>
    <m/>
    <m/>
    <m/>
    <m/>
    <m/>
    <m/>
    <m/>
    <m/>
    <m/>
    <m/>
    <m/>
    <n v="3738"/>
    <s v="CA-2016-115476"/>
    <d v="2016-03-17T00:00:00"/>
    <s v="3/17/2016"/>
    <s v="Same Day"/>
    <s v="VM-21835"/>
    <x v="718"/>
    <x v="0"/>
    <s v="United States"/>
    <s v="Newark"/>
    <s v="Delaware"/>
    <n v="19711"/>
    <x v="3"/>
    <s v="OFF-BI-10000962"/>
    <x v="1"/>
    <x v="8"/>
    <s v="Acco Flexible ACCOHIDE Square Ring Data Binder, Dark Blue, 11 1/2&quot; X 14&quot; 7/8&quot;"/>
    <n v="32.54"/>
    <n v="2"/>
    <n v="0"/>
    <n v="15.944599999999999"/>
    <n v="2016"/>
    <x v="10"/>
    <s v="Q1"/>
    <n v="0.49"/>
  </r>
  <r>
    <m/>
    <m/>
    <m/>
    <m/>
    <m/>
    <m/>
    <m/>
    <m/>
    <m/>
    <m/>
    <m/>
    <m/>
    <m/>
    <m/>
    <m/>
    <m/>
    <m/>
    <m/>
    <m/>
    <m/>
    <m/>
    <n v="3739"/>
    <s v="CA-2016-133340"/>
    <d v="2016-12-09T00:00:00"/>
    <s v="12/13/2016"/>
    <s v="Standard Class"/>
    <s v="LH-17155"/>
    <x v="109"/>
    <x v="0"/>
    <s v="United States"/>
    <s v="Jackson"/>
    <s v="Michigan"/>
    <n v="49201"/>
    <x v="2"/>
    <s v="TEC-PH-10003988"/>
    <x v="2"/>
    <x v="7"/>
    <s v="LF Elite 3D Dazzle Designer Hard Case Cover, Lf Stylus Pen and Wiper For Apple Iphone 5c Mini Lite"/>
    <n v="10.9"/>
    <n v="1"/>
    <n v="0"/>
    <n v="3.052"/>
    <n v="2016"/>
    <x v="4"/>
    <s v="Q4"/>
    <n v="0.27999999999999997"/>
  </r>
  <r>
    <m/>
    <m/>
    <m/>
    <m/>
    <m/>
    <m/>
    <m/>
    <m/>
    <m/>
    <m/>
    <m/>
    <m/>
    <m/>
    <m/>
    <m/>
    <m/>
    <m/>
    <m/>
    <m/>
    <m/>
    <m/>
    <n v="3740"/>
    <s v="CA-2016-133340"/>
    <d v="2016-12-09T00:00:00"/>
    <s v="12/13/2016"/>
    <s v="Standard Class"/>
    <s v="LH-17155"/>
    <x v="109"/>
    <x v="0"/>
    <s v="United States"/>
    <s v="Jackson"/>
    <s v="Michigan"/>
    <n v="49201"/>
    <x v="2"/>
    <s v="TEC-AC-10001109"/>
    <x v="2"/>
    <x v="11"/>
    <s v="Logitech Trackman Marble Mouse"/>
    <n v="59.98"/>
    <n v="2"/>
    <n v="0"/>
    <n v="25.191600000000001"/>
    <n v="2016"/>
    <x v="4"/>
    <s v="Q4"/>
    <n v="0.42000000000000004"/>
  </r>
  <r>
    <m/>
    <m/>
    <m/>
    <m/>
    <m/>
    <m/>
    <m/>
    <m/>
    <m/>
    <m/>
    <m/>
    <m/>
    <m/>
    <m/>
    <m/>
    <m/>
    <m/>
    <m/>
    <m/>
    <m/>
    <m/>
    <n v="3741"/>
    <s v="CA-2016-133340"/>
    <d v="2016-12-09T00:00:00"/>
    <s v="12/13/2016"/>
    <s v="Standard Class"/>
    <s v="LH-17155"/>
    <x v="109"/>
    <x v="0"/>
    <s v="United States"/>
    <s v="Jackson"/>
    <s v="Michigan"/>
    <n v="49201"/>
    <x v="2"/>
    <s v="OFF-AP-10002311"/>
    <x v="1"/>
    <x v="9"/>
    <s v="Holmes Replacement Filter for HEPA Air Cleaner, Very Large Room, HEPA Filter"/>
    <n v="61.929000000000002"/>
    <n v="1"/>
    <n v="0.1"/>
    <n v="23.395399999999999"/>
    <n v="2016"/>
    <x v="4"/>
    <s v="Q4"/>
    <n v="0.37777777777777777"/>
  </r>
  <r>
    <m/>
    <m/>
    <m/>
    <m/>
    <m/>
    <m/>
    <m/>
    <m/>
    <m/>
    <m/>
    <m/>
    <m/>
    <m/>
    <m/>
    <m/>
    <m/>
    <m/>
    <m/>
    <m/>
    <m/>
    <m/>
    <n v="3742"/>
    <s v="CA-2016-137848"/>
    <d v="2016-01-15T00:00:00"/>
    <s v="1/21/2016"/>
    <s v="Standard Class"/>
    <s v="WB-21850"/>
    <x v="576"/>
    <x v="0"/>
    <s v="United States"/>
    <s v="New York City"/>
    <s v="New York"/>
    <n v="10011"/>
    <x v="3"/>
    <s v="OFF-EN-10001137"/>
    <x v="1"/>
    <x v="12"/>
    <s v="#10 Gummed Flap White Envelopes, 100/Box"/>
    <n v="16.52"/>
    <n v="4"/>
    <n v="0"/>
    <n v="7.5991999999999997"/>
    <n v="2016"/>
    <x v="9"/>
    <s v="Q1"/>
    <n v="0.46"/>
  </r>
  <r>
    <m/>
    <m/>
    <m/>
    <m/>
    <m/>
    <m/>
    <m/>
    <m/>
    <m/>
    <m/>
    <m/>
    <m/>
    <m/>
    <m/>
    <m/>
    <m/>
    <m/>
    <m/>
    <m/>
    <m/>
    <m/>
    <n v="3743"/>
    <s v="CA-2016-137848"/>
    <d v="2016-01-15T00:00:00"/>
    <s v="1/21/2016"/>
    <s v="Standard Class"/>
    <s v="WB-21850"/>
    <x v="576"/>
    <x v="0"/>
    <s v="United States"/>
    <s v="New York City"/>
    <s v="New York"/>
    <n v="10011"/>
    <x v="3"/>
    <s v="OFF-PA-10004285"/>
    <x v="1"/>
    <x v="10"/>
    <s v="Xerox 1959"/>
    <n v="60.12"/>
    <n v="9"/>
    <n v="0"/>
    <n v="28.857600000000001"/>
    <n v="2016"/>
    <x v="9"/>
    <s v="Q1"/>
    <n v="0.48000000000000004"/>
  </r>
  <r>
    <m/>
    <m/>
    <m/>
    <m/>
    <m/>
    <m/>
    <m/>
    <m/>
    <m/>
    <m/>
    <m/>
    <m/>
    <m/>
    <m/>
    <m/>
    <m/>
    <m/>
    <m/>
    <m/>
    <m/>
    <m/>
    <n v="3744"/>
    <s v="CA-2016-137848"/>
    <d v="2016-01-15T00:00:00"/>
    <s v="1/21/2016"/>
    <s v="Standard Class"/>
    <s v="WB-21850"/>
    <x v="576"/>
    <x v="0"/>
    <s v="United States"/>
    <s v="New York City"/>
    <s v="New York"/>
    <n v="10011"/>
    <x v="3"/>
    <s v="OFF-BI-10002225"/>
    <x v="1"/>
    <x v="8"/>
    <s v="Square Ring Data Binders, Rigid 75 Pt. Covers, 11&quot; x 14-7/8&quot;"/>
    <n v="49.536000000000001"/>
    <n v="3"/>
    <n v="0.2"/>
    <n v="17.337599999999998"/>
    <n v="2016"/>
    <x v="9"/>
    <s v="Q1"/>
    <n v="0.35"/>
  </r>
  <r>
    <m/>
    <m/>
    <m/>
    <m/>
    <m/>
    <m/>
    <m/>
    <m/>
    <m/>
    <m/>
    <m/>
    <m/>
    <m/>
    <m/>
    <m/>
    <m/>
    <m/>
    <m/>
    <m/>
    <m/>
    <m/>
    <n v="3745"/>
    <s v="CA-2014-113047"/>
    <d v="2014-10-24T00:00:00"/>
    <s v="10/24/2014"/>
    <s v="Same Day"/>
    <s v="AP-10915"/>
    <x v="275"/>
    <x v="0"/>
    <s v="United States"/>
    <s v="Rock Hill"/>
    <s v="South Carolina"/>
    <n v="29730"/>
    <x v="0"/>
    <s v="OFF-FA-10002763"/>
    <x v="1"/>
    <x v="13"/>
    <s v="Advantus Map Pennant Flags and Round Head Tacks"/>
    <n v="11.85"/>
    <n v="3"/>
    <n v="0"/>
    <n v="3.7919999999999998"/>
    <n v="2014"/>
    <x v="2"/>
    <s v="Q4"/>
    <n v="0.32"/>
  </r>
  <r>
    <m/>
    <m/>
    <m/>
    <m/>
    <m/>
    <m/>
    <m/>
    <m/>
    <m/>
    <m/>
    <m/>
    <m/>
    <m/>
    <m/>
    <m/>
    <m/>
    <m/>
    <m/>
    <m/>
    <m/>
    <m/>
    <n v="3746"/>
    <s v="CA-2016-149979"/>
    <d v="2016-09-23T00:00:00"/>
    <s v="9/28/2016"/>
    <s v="Second Class"/>
    <s v="RA-19915"/>
    <x v="154"/>
    <x v="0"/>
    <s v="United States"/>
    <s v="Columbus"/>
    <s v="Georgia"/>
    <n v="31907"/>
    <x v="0"/>
    <s v="OFF-ST-10003058"/>
    <x v="1"/>
    <x v="4"/>
    <s v="Eldon Mobile Mega Data Cart  Mega Stackable  Add-On Trays"/>
    <n v="118.25"/>
    <n v="5"/>
    <n v="0"/>
    <n v="34.292499999999997"/>
    <n v="2016"/>
    <x v="8"/>
    <s v="Q3"/>
    <n v="0.28999999999999998"/>
  </r>
  <r>
    <m/>
    <m/>
    <m/>
    <m/>
    <m/>
    <m/>
    <m/>
    <m/>
    <m/>
    <m/>
    <m/>
    <m/>
    <m/>
    <m/>
    <m/>
    <m/>
    <m/>
    <m/>
    <m/>
    <m/>
    <m/>
    <n v="3747"/>
    <s v="CA-2016-149979"/>
    <d v="2016-09-23T00:00:00"/>
    <s v="9/28/2016"/>
    <s v="Second Class"/>
    <s v="RA-19915"/>
    <x v="154"/>
    <x v="0"/>
    <s v="United States"/>
    <s v="Columbus"/>
    <s v="Georgia"/>
    <n v="31907"/>
    <x v="0"/>
    <s v="FUR-CH-10002084"/>
    <x v="0"/>
    <x v="1"/>
    <s v="Hon Mobius Operator's Chair"/>
    <n v="368.97"/>
    <n v="3"/>
    <n v="0"/>
    <n v="81.173400000000001"/>
    <n v="2016"/>
    <x v="8"/>
    <s v="Q3"/>
    <n v="0.21999999999999997"/>
  </r>
  <r>
    <m/>
    <m/>
    <m/>
    <m/>
    <m/>
    <m/>
    <m/>
    <m/>
    <m/>
    <m/>
    <m/>
    <m/>
    <m/>
    <m/>
    <m/>
    <m/>
    <m/>
    <m/>
    <m/>
    <m/>
    <m/>
    <n v="3748"/>
    <s v="CA-2017-161956"/>
    <d v="2017-08-27T00:00:00"/>
    <s v="8/29/2017"/>
    <s v="Second Class"/>
    <s v="DR-12880"/>
    <x v="112"/>
    <x v="1"/>
    <s v="United States"/>
    <s v="Inglewood"/>
    <s v="California"/>
    <n v="90301"/>
    <x v="1"/>
    <s v="FUR-FU-10002937"/>
    <x v="0"/>
    <x v="5"/>
    <s v="GE 48&quot; Fluorescent Tube, Cool White Energy Saver, 34 Watts, 30/Box"/>
    <n v="198.46"/>
    <n v="2"/>
    <n v="0"/>
    <n v="99.23"/>
    <n v="2017"/>
    <x v="6"/>
    <s v="Q3"/>
    <n v="0.5"/>
  </r>
  <r>
    <m/>
    <m/>
    <m/>
    <m/>
    <m/>
    <m/>
    <m/>
    <m/>
    <m/>
    <m/>
    <m/>
    <m/>
    <m/>
    <m/>
    <m/>
    <m/>
    <m/>
    <m/>
    <m/>
    <m/>
    <m/>
    <n v="3749"/>
    <s v="CA-2017-161956"/>
    <d v="2017-08-27T00:00:00"/>
    <s v="8/29/2017"/>
    <s v="Second Class"/>
    <s v="DR-12880"/>
    <x v="112"/>
    <x v="1"/>
    <s v="United States"/>
    <s v="Inglewood"/>
    <s v="California"/>
    <n v="90301"/>
    <x v="1"/>
    <s v="OFF-AP-10001242"/>
    <x v="1"/>
    <x v="9"/>
    <s v="APC 7 Outlet Network SurgeArrest Surge Protector"/>
    <n v="321.92"/>
    <n v="4"/>
    <n v="0"/>
    <n v="96.575999999999993"/>
    <n v="2017"/>
    <x v="6"/>
    <s v="Q3"/>
    <n v="0.3"/>
  </r>
  <r>
    <m/>
    <m/>
    <m/>
    <m/>
    <m/>
    <m/>
    <m/>
    <m/>
    <m/>
    <m/>
    <m/>
    <m/>
    <m/>
    <m/>
    <m/>
    <m/>
    <m/>
    <m/>
    <m/>
    <m/>
    <m/>
    <n v="3750"/>
    <s v="CA-2017-161956"/>
    <d v="2017-08-27T00:00:00"/>
    <s v="8/29/2017"/>
    <s v="Second Class"/>
    <s v="DR-12880"/>
    <x v="112"/>
    <x v="1"/>
    <s v="United States"/>
    <s v="Inglewood"/>
    <s v="California"/>
    <n v="90301"/>
    <x v="1"/>
    <s v="TEC-CO-10001571"/>
    <x v="2"/>
    <x v="16"/>
    <s v="Sharp 1540cs Digital Laser Copier"/>
    <n v="879.98400000000004"/>
    <n v="2"/>
    <n v="0.2"/>
    <n v="329.99400000000003"/>
    <n v="2017"/>
    <x v="6"/>
    <s v="Q3"/>
    <n v="0.375"/>
  </r>
  <r>
    <m/>
    <m/>
    <m/>
    <m/>
    <m/>
    <m/>
    <m/>
    <m/>
    <m/>
    <m/>
    <m/>
    <m/>
    <m/>
    <m/>
    <m/>
    <m/>
    <m/>
    <m/>
    <m/>
    <m/>
    <m/>
    <n v="3751"/>
    <s v="CA-2017-161956"/>
    <d v="2017-08-27T00:00:00"/>
    <s v="8/29/2017"/>
    <s v="Second Class"/>
    <s v="DR-12880"/>
    <x v="112"/>
    <x v="1"/>
    <s v="United States"/>
    <s v="Inglewood"/>
    <s v="California"/>
    <n v="90301"/>
    <x v="1"/>
    <s v="OFF-SU-10002503"/>
    <x v="1"/>
    <x v="14"/>
    <s v="Acme Preferred Stainless Steel Scissors"/>
    <n v="28.4"/>
    <n v="5"/>
    <n v="0"/>
    <n v="8.2360000000000007"/>
    <n v="2017"/>
    <x v="6"/>
    <s v="Q3"/>
    <n v="0.29000000000000004"/>
  </r>
  <r>
    <m/>
    <m/>
    <m/>
    <m/>
    <m/>
    <m/>
    <m/>
    <m/>
    <m/>
    <m/>
    <m/>
    <m/>
    <m/>
    <m/>
    <m/>
    <m/>
    <m/>
    <m/>
    <m/>
    <m/>
    <m/>
    <n v="3752"/>
    <s v="CA-2017-161956"/>
    <d v="2017-08-27T00:00:00"/>
    <s v="8/29/2017"/>
    <s v="Second Class"/>
    <s v="DR-12880"/>
    <x v="112"/>
    <x v="1"/>
    <s v="United States"/>
    <s v="Inglewood"/>
    <s v="California"/>
    <n v="90301"/>
    <x v="1"/>
    <s v="FUR-CH-10004886"/>
    <x v="0"/>
    <x v="1"/>
    <s v="Bevis Steel Folding Chairs"/>
    <n v="230.28"/>
    <n v="3"/>
    <n v="0.2"/>
    <n v="23.027999999999999"/>
    <n v="2017"/>
    <x v="6"/>
    <s v="Q3"/>
    <n v="9.9999999999999992E-2"/>
  </r>
  <r>
    <m/>
    <m/>
    <m/>
    <m/>
    <m/>
    <m/>
    <m/>
    <m/>
    <m/>
    <m/>
    <m/>
    <m/>
    <m/>
    <m/>
    <m/>
    <m/>
    <m/>
    <m/>
    <m/>
    <m/>
    <m/>
    <n v="3753"/>
    <s v="CA-2017-161956"/>
    <d v="2017-08-27T00:00:00"/>
    <s v="8/29/2017"/>
    <s v="Second Class"/>
    <s v="DR-12880"/>
    <x v="112"/>
    <x v="1"/>
    <s v="United States"/>
    <s v="Inglewood"/>
    <s v="California"/>
    <n v="90301"/>
    <x v="1"/>
    <s v="OFF-PA-10001289"/>
    <x v="1"/>
    <x v="10"/>
    <s v="White Computer Printout Paper by Universal"/>
    <n v="116.28"/>
    <n v="3"/>
    <n v="0"/>
    <n v="56.977200000000003"/>
    <n v="2017"/>
    <x v="6"/>
    <s v="Q3"/>
    <n v="0.49000000000000005"/>
  </r>
  <r>
    <m/>
    <m/>
    <m/>
    <m/>
    <m/>
    <m/>
    <m/>
    <m/>
    <m/>
    <m/>
    <m/>
    <m/>
    <m/>
    <m/>
    <m/>
    <m/>
    <m/>
    <m/>
    <m/>
    <m/>
    <m/>
    <n v="3754"/>
    <s v="CA-2017-161956"/>
    <d v="2017-08-27T00:00:00"/>
    <s v="8/29/2017"/>
    <s v="Second Class"/>
    <s v="DR-12880"/>
    <x v="112"/>
    <x v="1"/>
    <s v="United States"/>
    <s v="Inglewood"/>
    <s v="California"/>
    <n v="90301"/>
    <x v="1"/>
    <s v="OFF-BI-10003650"/>
    <x v="1"/>
    <x v="8"/>
    <s v="GBC DocuBind 300 Electric Binding Machine"/>
    <n v="841.56799999999998"/>
    <n v="2"/>
    <n v="0.2"/>
    <n v="294.54880000000003"/>
    <n v="2017"/>
    <x v="6"/>
    <s v="Q3"/>
    <n v="0.35000000000000003"/>
  </r>
  <r>
    <m/>
    <m/>
    <m/>
    <m/>
    <m/>
    <m/>
    <m/>
    <m/>
    <m/>
    <m/>
    <m/>
    <m/>
    <m/>
    <m/>
    <m/>
    <m/>
    <m/>
    <m/>
    <m/>
    <m/>
    <m/>
    <n v="3755"/>
    <s v="CA-2017-161956"/>
    <d v="2017-08-27T00:00:00"/>
    <s v="8/29/2017"/>
    <s v="Second Class"/>
    <s v="DR-12880"/>
    <x v="112"/>
    <x v="1"/>
    <s v="United States"/>
    <s v="Inglewood"/>
    <s v="California"/>
    <n v="90301"/>
    <x v="1"/>
    <s v="OFF-ST-10001370"/>
    <x v="1"/>
    <x v="4"/>
    <s v="Sensible Storage WireTech Storage Systems"/>
    <n v="354.9"/>
    <n v="5"/>
    <n v="0"/>
    <n v="17.745000000000001"/>
    <n v="2017"/>
    <x v="6"/>
    <s v="Q3"/>
    <n v="0.05"/>
  </r>
  <r>
    <m/>
    <m/>
    <m/>
    <m/>
    <m/>
    <m/>
    <m/>
    <m/>
    <m/>
    <m/>
    <m/>
    <m/>
    <m/>
    <m/>
    <m/>
    <m/>
    <m/>
    <m/>
    <m/>
    <m/>
    <m/>
    <n v="3756"/>
    <s v="CA-2016-116799"/>
    <d v="2016-03-03T00:00:00"/>
    <d v="2016-06-03T00:00:00"/>
    <s v="First Class"/>
    <s v="JG-15310"/>
    <x v="684"/>
    <x v="1"/>
    <s v="United States"/>
    <s v="Odessa"/>
    <s v="Texas"/>
    <n v="79762"/>
    <x v="2"/>
    <s v="OFF-PA-10001892"/>
    <x v="1"/>
    <x v="10"/>
    <s v="Rediform Wirebound &quot;Phone Memo&quot; Message Book, 11 x 5-3/4"/>
    <n v="42.783999999999999"/>
    <n v="7"/>
    <n v="0.2"/>
    <n v="15.5092"/>
    <n v="2016"/>
    <x v="10"/>
    <s v="Q1"/>
    <n v="0.36249999999999999"/>
  </r>
  <r>
    <m/>
    <m/>
    <m/>
    <m/>
    <m/>
    <m/>
    <m/>
    <m/>
    <m/>
    <m/>
    <m/>
    <m/>
    <m/>
    <m/>
    <m/>
    <m/>
    <m/>
    <m/>
    <m/>
    <m/>
    <m/>
    <n v="3757"/>
    <s v="CA-2016-116799"/>
    <d v="2016-03-03T00:00:00"/>
    <d v="2016-06-03T00:00:00"/>
    <s v="First Class"/>
    <s v="JG-15310"/>
    <x v="684"/>
    <x v="1"/>
    <s v="United States"/>
    <s v="Odessa"/>
    <s v="Texas"/>
    <n v="79762"/>
    <x v="2"/>
    <s v="FUR-CH-10004983"/>
    <x v="0"/>
    <x v="1"/>
    <s v="Office Star - Mid Back Dual function Ergonomic High Back Chair with 2-Way Adjustable Arms"/>
    <n v="563.42999999999995"/>
    <n v="5"/>
    <n v="0.3"/>
    <n v="-56.343000000000004"/>
    <n v="2016"/>
    <x v="10"/>
    <s v="Q1"/>
    <n v="-0.10000000000000002"/>
  </r>
  <r>
    <m/>
    <m/>
    <m/>
    <m/>
    <m/>
    <m/>
    <m/>
    <m/>
    <m/>
    <m/>
    <m/>
    <m/>
    <m/>
    <m/>
    <m/>
    <m/>
    <m/>
    <m/>
    <m/>
    <m/>
    <m/>
    <n v="3758"/>
    <s v="CA-2016-111283"/>
    <d v="2016-02-29T00:00:00"/>
    <d v="2016-04-03T00:00:00"/>
    <s v="Standard Class"/>
    <s v="LC-16870"/>
    <x v="48"/>
    <x v="0"/>
    <s v="United States"/>
    <s v="Newark"/>
    <s v="Ohio"/>
    <n v="43055"/>
    <x v="3"/>
    <s v="OFF-AR-10001615"/>
    <x v="1"/>
    <x v="6"/>
    <s v="Newell 34"/>
    <n v="111.104"/>
    <n v="7"/>
    <n v="0.2"/>
    <n v="8.3328000000000007"/>
    <n v="2016"/>
    <x v="11"/>
    <s v="Q1"/>
    <n v="7.5000000000000011E-2"/>
  </r>
  <r>
    <m/>
    <m/>
    <m/>
    <m/>
    <m/>
    <m/>
    <m/>
    <m/>
    <m/>
    <m/>
    <m/>
    <m/>
    <m/>
    <m/>
    <m/>
    <m/>
    <m/>
    <m/>
    <m/>
    <m/>
    <m/>
    <n v="3759"/>
    <s v="CA-2015-167745"/>
    <d v="2015-09-18T00:00:00"/>
    <s v="9/23/2015"/>
    <s v="Standard Class"/>
    <s v="GB-14530"/>
    <x v="334"/>
    <x v="1"/>
    <s v="United States"/>
    <s v="Los Angeles"/>
    <s v="California"/>
    <n v="90049"/>
    <x v="1"/>
    <s v="OFF-AR-10003602"/>
    <x v="1"/>
    <x v="6"/>
    <s v="Quartet Omega Colored Chalk, 12/Pack"/>
    <n v="11.68"/>
    <n v="2"/>
    <n v="0"/>
    <n v="5.4896000000000003"/>
    <n v="2015"/>
    <x v="8"/>
    <s v="Q3"/>
    <n v="0.47000000000000003"/>
  </r>
  <r>
    <m/>
    <m/>
    <m/>
    <m/>
    <m/>
    <m/>
    <m/>
    <m/>
    <m/>
    <m/>
    <m/>
    <m/>
    <m/>
    <m/>
    <m/>
    <m/>
    <m/>
    <m/>
    <m/>
    <m/>
    <m/>
    <n v="3760"/>
    <s v="CA-2015-167745"/>
    <d v="2015-09-18T00:00:00"/>
    <s v="9/23/2015"/>
    <s v="Standard Class"/>
    <s v="GB-14530"/>
    <x v="334"/>
    <x v="1"/>
    <s v="United States"/>
    <s v="Los Angeles"/>
    <s v="California"/>
    <n v="90049"/>
    <x v="1"/>
    <s v="OFF-SU-10004782"/>
    <x v="1"/>
    <x v="14"/>
    <s v="Elite 5&quot; Scissors"/>
    <n v="16.899999999999999"/>
    <n v="2"/>
    <n v="0"/>
    <n v="5.07"/>
    <n v="2015"/>
    <x v="8"/>
    <s v="Q3"/>
    <n v="0.30000000000000004"/>
  </r>
  <r>
    <m/>
    <m/>
    <m/>
    <m/>
    <m/>
    <m/>
    <m/>
    <m/>
    <m/>
    <m/>
    <m/>
    <m/>
    <m/>
    <m/>
    <m/>
    <m/>
    <m/>
    <m/>
    <m/>
    <m/>
    <m/>
    <n v="3761"/>
    <s v="CA-2015-167745"/>
    <d v="2015-09-18T00:00:00"/>
    <s v="9/23/2015"/>
    <s v="Standard Class"/>
    <s v="GB-14530"/>
    <x v="334"/>
    <x v="1"/>
    <s v="United States"/>
    <s v="Los Angeles"/>
    <s v="California"/>
    <n v="90049"/>
    <x v="1"/>
    <s v="FUR-FU-10001591"/>
    <x v="0"/>
    <x v="5"/>
    <s v="Advantus Panel Wall Certificate Holder - 8.5x11"/>
    <n v="24.4"/>
    <n v="2"/>
    <n v="0"/>
    <n v="10.247999999999999"/>
    <n v="2015"/>
    <x v="8"/>
    <s v="Q3"/>
    <n v="0.42"/>
  </r>
  <r>
    <m/>
    <m/>
    <m/>
    <m/>
    <m/>
    <m/>
    <m/>
    <m/>
    <m/>
    <m/>
    <m/>
    <m/>
    <m/>
    <m/>
    <m/>
    <m/>
    <m/>
    <m/>
    <m/>
    <m/>
    <m/>
    <n v="3762"/>
    <s v="CA-2017-104577"/>
    <d v="2017-05-12T00:00:00"/>
    <s v="5/17/2017"/>
    <s v="Standard Class"/>
    <s v="CK-12205"/>
    <x v="237"/>
    <x v="0"/>
    <s v="United States"/>
    <s v="Everett"/>
    <s v="Massachusetts"/>
    <n v="2149"/>
    <x v="3"/>
    <s v="OFF-PA-10000659"/>
    <x v="1"/>
    <x v="10"/>
    <s v="TOPS Carbonless Receipt Book, Four 2-3/4 x 7-1/4 Money Receipts per Page"/>
    <n v="87.6"/>
    <n v="5"/>
    <n v="0"/>
    <n v="42.048000000000002"/>
    <n v="2017"/>
    <x v="5"/>
    <s v="Q2"/>
    <n v="0.48000000000000004"/>
  </r>
  <r>
    <m/>
    <m/>
    <m/>
    <m/>
    <m/>
    <m/>
    <m/>
    <m/>
    <m/>
    <m/>
    <m/>
    <m/>
    <m/>
    <m/>
    <m/>
    <m/>
    <m/>
    <m/>
    <m/>
    <m/>
    <m/>
    <n v="3763"/>
    <s v="CA-2016-156251"/>
    <d v="2016-08-13T00:00:00"/>
    <s v="8/18/2016"/>
    <s v="Second Class"/>
    <s v="TS-21160"/>
    <x v="378"/>
    <x v="1"/>
    <s v="United States"/>
    <s v="West Allis"/>
    <s v="Wisconsin"/>
    <n v="53214"/>
    <x v="2"/>
    <s v="FUR-BO-10001337"/>
    <x v="0"/>
    <x v="0"/>
    <s v="O'Sullivan Living Dimensions 2-Shelf Bookcases"/>
    <n v="241.96"/>
    <n v="2"/>
    <n v="0"/>
    <n v="24.196000000000002"/>
    <n v="2016"/>
    <x v="6"/>
    <s v="Q3"/>
    <n v="0.1"/>
  </r>
  <r>
    <m/>
    <m/>
    <m/>
    <m/>
    <m/>
    <m/>
    <m/>
    <m/>
    <m/>
    <m/>
    <m/>
    <m/>
    <m/>
    <m/>
    <m/>
    <m/>
    <m/>
    <m/>
    <m/>
    <m/>
    <m/>
    <n v="3764"/>
    <s v="CA-2016-156251"/>
    <d v="2016-08-13T00:00:00"/>
    <s v="8/18/2016"/>
    <s v="Second Class"/>
    <s v="TS-21160"/>
    <x v="378"/>
    <x v="1"/>
    <s v="United States"/>
    <s v="West Allis"/>
    <s v="Wisconsin"/>
    <n v="53214"/>
    <x v="2"/>
    <s v="OFF-BI-10003529"/>
    <x v="1"/>
    <x v="8"/>
    <s v="Avery Round Ring Poly Binders"/>
    <n v="8.52"/>
    <n v="3"/>
    <n v="0"/>
    <n v="4.1748000000000003"/>
    <n v="2016"/>
    <x v="6"/>
    <s v="Q3"/>
    <n v="0.49000000000000005"/>
  </r>
  <r>
    <m/>
    <m/>
    <m/>
    <m/>
    <m/>
    <m/>
    <m/>
    <m/>
    <m/>
    <m/>
    <m/>
    <m/>
    <m/>
    <m/>
    <m/>
    <m/>
    <m/>
    <m/>
    <m/>
    <m/>
    <m/>
    <n v="3765"/>
    <s v="CA-2017-125878"/>
    <d v="2017-02-25T00:00:00"/>
    <d v="2017-02-03T00:00:00"/>
    <s v="Standard Class"/>
    <s v="MH-18025"/>
    <x v="659"/>
    <x v="0"/>
    <s v="United States"/>
    <s v="Chicago"/>
    <s v="Illinois"/>
    <n v="60623"/>
    <x v="2"/>
    <s v="OFF-BI-10002609"/>
    <x v="1"/>
    <x v="8"/>
    <s v="Avery Hidden Tab Dividers for Binding Systems"/>
    <n v="1.788"/>
    <n v="3"/>
    <n v="0.8"/>
    <n v="-3.0396000000000001"/>
    <n v="2017"/>
    <x v="11"/>
    <s v="Q1"/>
    <n v="-1.7"/>
  </r>
  <r>
    <m/>
    <m/>
    <m/>
    <m/>
    <m/>
    <m/>
    <m/>
    <m/>
    <m/>
    <m/>
    <m/>
    <m/>
    <m/>
    <m/>
    <m/>
    <m/>
    <m/>
    <m/>
    <m/>
    <m/>
    <m/>
    <n v="3766"/>
    <s v="CA-2016-163153"/>
    <d v="2016-03-21T00:00:00"/>
    <s v="3/25/2016"/>
    <s v="Standard Class"/>
    <s v="DM-12955"/>
    <x v="678"/>
    <x v="1"/>
    <s v="United States"/>
    <s v="Houston"/>
    <s v="Texas"/>
    <n v="77036"/>
    <x v="2"/>
    <s v="FUR-TA-10004767"/>
    <x v="0"/>
    <x v="3"/>
    <s v="Safco Drafting Table"/>
    <n v="99.372"/>
    <n v="2"/>
    <n v="0.3"/>
    <n v="-1.4196"/>
    <n v="2016"/>
    <x v="10"/>
    <s v="Q1"/>
    <n v="-1.4285714285714285E-2"/>
  </r>
  <r>
    <m/>
    <m/>
    <m/>
    <m/>
    <m/>
    <m/>
    <m/>
    <m/>
    <m/>
    <m/>
    <m/>
    <m/>
    <m/>
    <m/>
    <m/>
    <m/>
    <m/>
    <m/>
    <m/>
    <m/>
    <m/>
    <n v="3767"/>
    <s v="CA-2016-163153"/>
    <d v="2016-03-21T00:00:00"/>
    <s v="3/25/2016"/>
    <s v="Standard Class"/>
    <s v="DM-12955"/>
    <x v="678"/>
    <x v="1"/>
    <s v="United States"/>
    <s v="Houston"/>
    <s v="Texas"/>
    <n v="77036"/>
    <x v="2"/>
    <s v="OFF-AR-10001868"/>
    <x v="1"/>
    <x v="6"/>
    <s v="Prang Dustless Chalk Sticks"/>
    <n v="1.3440000000000001"/>
    <n v="1"/>
    <n v="0.2"/>
    <n v="0.504"/>
    <n v="2016"/>
    <x v="10"/>
    <s v="Q1"/>
    <n v="0.375"/>
  </r>
  <r>
    <m/>
    <m/>
    <m/>
    <m/>
    <m/>
    <m/>
    <m/>
    <m/>
    <m/>
    <m/>
    <m/>
    <m/>
    <m/>
    <m/>
    <m/>
    <m/>
    <m/>
    <m/>
    <m/>
    <m/>
    <m/>
    <n v="3768"/>
    <s v="CA-2015-103205"/>
    <d v="2015-12-08T00:00:00"/>
    <d v="2015-10-12T00:00:00"/>
    <s v="Second Class"/>
    <s v="JJ-15760"/>
    <x v="342"/>
    <x v="2"/>
    <s v="United States"/>
    <s v="Houston"/>
    <s v="Texas"/>
    <n v="77036"/>
    <x v="2"/>
    <s v="TEC-PH-10004896"/>
    <x v="2"/>
    <x v="7"/>
    <s v="Nokia Lumia 521 (T-Mobile)"/>
    <n v="119.96"/>
    <n v="5"/>
    <n v="0.2"/>
    <n v="11.996"/>
    <n v="2015"/>
    <x v="4"/>
    <s v="Q4"/>
    <n v="0.1"/>
  </r>
  <r>
    <m/>
    <m/>
    <m/>
    <m/>
    <m/>
    <m/>
    <m/>
    <m/>
    <m/>
    <m/>
    <m/>
    <m/>
    <m/>
    <m/>
    <m/>
    <m/>
    <m/>
    <m/>
    <m/>
    <m/>
    <m/>
    <n v="3769"/>
    <s v="CA-2014-153913"/>
    <d v="2014-12-16T00:00:00"/>
    <s v="12/20/2014"/>
    <s v="Second Class"/>
    <s v="KB-16585"/>
    <x v="10"/>
    <x v="1"/>
    <s v="United States"/>
    <s v="Hialeah"/>
    <s v="Florida"/>
    <n v="33012"/>
    <x v="0"/>
    <s v="FUR-CH-10000988"/>
    <x v="0"/>
    <x v="1"/>
    <s v="Hon Olson Stacker Stools"/>
    <n v="1013.832"/>
    <n v="9"/>
    <n v="0.2"/>
    <n v="101.3832"/>
    <n v="2014"/>
    <x v="4"/>
    <s v="Q4"/>
    <n v="0.1"/>
  </r>
  <r>
    <m/>
    <m/>
    <m/>
    <m/>
    <m/>
    <m/>
    <m/>
    <m/>
    <m/>
    <m/>
    <m/>
    <m/>
    <m/>
    <m/>
    <m/>
    <m/>
    <m/>
    <m/>
    <m/>
    <m/>
    <m/>
    <n v="3770"/>
    <s v="CA-2014-153913"/>
    <d v="2014-12-16T00:00:00"/>
    <s v="12/20/2014"/>
    <s v="Second Class"/>
    <s v="KB-16585"/>
    <x v="10"/>
    <x v="1"/>
    <s v="United States"/>
    <s v="Hialeah"/>
    <s v="Florida"/>
    <n v="33012"/>
    <x v="0"/>
    <s v="OFF-FA-10000490"/>
    <x v="1"/>
    <x v="13"/>
    <s v="OIC Binder Clips, Mini, 1/4&quot; Capacity, Black"/>
    <n v="1.984"/>
    <n v="2"/>
    <n v="0.2"/>
    <n v="0.66959999999999997"/>
    <n v="2014"/>
    <x v="4"/>
    <s v="Q4"/>
    <n v="0.33749999999999997"/>
  </r>
  <r>
    <m/>
    <m/>
    <m/>
    <m/>
    <m/>
    <m/>
    <m/>
    <m/>
    <m/>
    <m/>
    <m/>
    <m/>
    <m/>
    <m/>
    <m/>
    <m/>
    <m/>
    <m/>
    <m/>
    <m/>
    <m/>
    <n v="3771"/>
    <s v="CA-2016-155530"/>
    <d v="2016-12-17T00:00:00"/>
    <s v="12/21/2016"/>
    <s v="Standard Class"/>
    <s v="CM-12160"/>
    <x v="380"/>
    <x v="0"/>
    <s v="United States"/>
    <s v="San Francisco"/>
    <s v="California"/>
    <n v="94122"/>
    <x v="1"/>
    <s v="FUR-TA-10004256"/>
    <x v="0"/>
    <x v="3"/>
    <s v="Bretford “Just In Time” Height-Adjustable Multi-Task Work Tables"/>
    <n v="2003.52"/>
    <n v="6"/>
    <n v="0.2"/>
    <n v="-325.572"/>
    <n v="2016"/>
    <x v="4"/>
    <s v="Q4"/>
    <n v="-0.16250000000000001"/>
  </r>
  <r>
    <m/>
    <m/>
    <m/>
    <m/>
    <m/>
    <m/>
    <m/>
    <m/>
    <m/>
    <m/>
    <m/>
    <m/>
    <m/>
    <m/>
    <m/>
    <m/>
    <m/>
    <m/>
    <m/>
    <m/>
    <m/>
    <n v="3772"/>
    <s v="US-2016-101196"/>
    <d v="2016-05-12T00:00:00"/>
    <s v="5/17/2016"/>
    <s v="Standard Class"/>
    <s v="FM-14215"/>
    <x v="524"/>
    <x v="1"/>
    <s v="United States"/>
    <s v="Philadelphia"/>
    <s v="Pennsylvania"/>
    <n v="19140"/>
    <x v="3"/>
    <s v="OFF-ST-10004804"/>
    <x v="1"/>
    <x v="4"/>
    <s v="Belkin 19&quot; Vented Equipment Shelf, Black"/>
    <n v="82.367999999999995"/>
    <n v="2"/>
    <n v="0.2"/>
    <n v="-19.5624"/>
    <n v="2016"/>
    <x v="5"/>
    <s v="Q2"/>
    <n v="-0.23750000000000002"/>
  </r>
  <r>
    <m/>
    <m/>
    <m/>
    <m/>
    <m/>
    <m/>
    <m/>
    <m/>
    <m/>
    <m/>
    <m/>
    <m/>
    <m/>
    <m/>
    <m/>
    <m/>
    <m/>
    <m/>
    <m/>
    <m/>
    <m/>
    <n v="3773"/>
    <s v="CA-2014-115357"/>
    <d v="2014-08-06T00:00:00"/>
    <d v="2014-11-08T00:00:00"/>
    <s v="Second Class"/>
    <s v="RF-19735"/>
    <x v="288"/>
    <x v="0"/>
    <s v="United States"/>
    <s v="Columbia"/>
    <s v="South Carolina"/>
    <n v="29203"/>
    <x v="0"/>
    <s v="TEC-AC-10000023"/>
    <x v="2"/>
    <x v="11"/>
    <s v="Maxell 74 Minute CD-R Spindle, 50/Pack"/>
    <n v="62.91"/>
    <n v="3"/>
    <n v="0"/>
    <n v="22.647600000000001"/>
    <n v="2014"/>
    <x v="6"/>
    <s v="Q3"/>
    <n v="0.36000000000000004"/>
  </r>
  <r>
    <m/>
    <m/>
    <m/>
    <m/>
    <m/>
    <m/>
    <m/>
    <m/>
    <m/>
    <m/>
    <m/>
    <m/>
    <m/>
    <m/>
    <m/>
    <m/>
    <m/>
    <m/>
    <m/>
    <m/>
    <m/>
    <n v="3774"/>
    <s v="US-2014-102715"/>
    <d v="2014-04-11T00:00:00"/>
    <s v="4/13/2014"/>
    <s v="Second Class"/>
    <s v="JK-15370"/>
    <x v="271"/>
    <x v="0"/>
    <s v="United States"/>
    <s v="Miami"/>
    <s v="Florida"/>
    <n v="33180"/>
    <x v="0"/>
    <s v="OFF-FA-10001332"/>
    <x v="1"/>
    <x v="13"/>
    <s v="Acco Banker's Clasps, 5 3/4&quot;-Long"/>
    <n v="6.9119999999999999"/>
    <n v="3"/>
    <n v="0.2"/>
    <n v="2.3328000000000002"/>
    <n v="2014"/>
    <x v="3"/>
    <s v="Q2"/>
    <n v="0.33750000000000002"/>
  </r>
  <r>
    <m/>
    <m/>
    <m/>
    <m/>
    <m/>
    <m/>
    <m/>
    <m/>
    <m/>
    <m/>
    <m/>
    <m/>
    <m/>
    <m/>
    <m/>
    <m/>
    <m/>
    <m/>
    <m/>
    <m/>
    <m/>
    <n v="3775"/>
    <s v="US-2014-102715"/>
    <d v="2014-04-11T00:00:00"/>
    <s v="4/13/2014"/>
    <s v="Second Class"/>
    <s v="JK-15370"/>
    <x v="271"/>
    <x v="0"/>
    <s v="United States"/>
    <s v="Miami"/>
    <s v="Florida"/>
    <n v="33180"/>
    <x v="0"/>
    <s v="TEC-AC-10002001"/>
    <x v="2"/>
    <x v="11"/>
    <s v="Logitech Wireless Gaming Headset G930"/>
    <n v="383.976"/>
    <n v="3"/>
    <n v="0.2"/>
    <n v="81.594899999999996"/>
    <n v="2014"/>
    <x v="3"/>
    <s v="Q2"/>
    <n v="0.21249999999999999"/>
  </r>
  <r>
    <m/>
    <m/>
    <m/>
    <m/>
    <m/>
    <m/>
    <m/>
    <m/>
    <m/>
    <m/>
    <m/>
    <m/>
    <m/>
    <m/>
    <m/>
    <m/>
    <m/>
    <m/>
    <m/>
    <m/>
    <m/>
    <n v="3776"/>
    <s v="US-2014-102715"/>
    <d v="2014-04-11T00:00:00"/>
    <s v="4/13/2014"/>
    <s v="Second Class"/>
    <s v="JK-15370"/>
    <x v="271"/>
    <x v="0"/>
    <s v="United States"/>
    <s v="Miami"/>
    <s v="Florida"/>
    <n v="33180"/>
    <x v="0"/>
    <s v="OFF-PA-10000029"/>
    <x v="1"/>
    <x v="10"/>
    <s v="Xerox 224"/>
    <n v="10.368"/>
    <n v="2"/>
    <n v="0.2"/>
    <n v="3.6288"/>
    <n v="2014"/>
    <x v="3"/>
    <s v="Q2"/>
    <n v="0.35"/>
  </r>
  <r>
    <m/>
    <m/>
    <m/>
    <m/>
    <m/>
    <m/>
    <m/>
    <m/>
    <m/>
    <m/>
    <m/>
    <m/>
    <m/>
    <m/>
    <m/>
    <m/>
    <m/>
    <m/>
    <m/>
    <m/>
    <m/>
    <n v="3777"/>
    <s v="US-2014-102715"/>
    <d v="2014-04-11T00:00:00"/>
    <s v="4/13/2014"/>
    <s v="Second Class"/>
    <s v="JK-15370"/>
    <x v="271"/>
    <x v="0"/>
    <s v="United States"/>
    <s v="Miami"/>
    <s v="Florida"/>
    <n v="33180"/>
    <x v="0"/>
    <s v="TEC-AC-10001874"/>
    <x v="2"/>
    <x v="11"/>
    <s v="Logitech Wireless Anywhere Mouse MX for PC and Mac"/>
    <n v="335.94400000000002"/>
    <n v="7"/>
    <n v="0.2"/>
    <n v="41.993000000000002"/>
    <n v="2014"/>
    <x v="3"/>
    <s v="Q2"/>
    <n v="0.125"/>
  </r>
  <r>
    <m/>
    <m/>
    <m/>
    <m/>
    <m/>
    <m/>
    <m/>
    <m/>
    <m/>
    <m/>
    <m/>
    <m/>
    <m/>
    <m/>
    <m/>
    <m/>
    <m/>
    <m/>
    <m/>
    <m/>
    <m/>
    <n v="3778"/>
    <s v="CA-2015-107937"/>
    <d v="2015-05-03T00:00:00"/>
    <d v="2015-08-05T00:00:00"/>
    <s v="Standard Class"/>
    <s v="JB-16045"/>
    <x v="674"/>
    <x v="2"/>
    <s v="United States"/>
    <s v="Chula Vista"/>
    <s v="California"/>
    <n v="91911"/>
    <x v="1"/>
    <s v="FUR-FU-10002298"/>
    <x v="0"/>
    <x v="5"/>
    <s v="Rubbermaid ClusterMat Chairmats, Mat Size- 66&quot; x 60&quot;, Lip 20&quot; x 11&quot; -90 Degree Angle"/>
    <n v="665.88"/>
    <n v="6"/>
    <n v="0"/>
    <n v="106.5408"/>
    <n v="2015"/>
    <x v="5"/>
    <s v="Q2"/>
    <n v="0.16"/>
  </r>
  <r>
    <m/>
    <m/>
    <m/>
    <m/>
    <m/>
    <m/>
    <m/>
    <m/>
    <m/>
    <m/>
    <m/>
    <m/>
    <m/>
    <m/>
    <m/>
    <m/>
    <m/>
    <m/>
    <m/>
    <m/>
    <m/>
    <n v="3779"/>
    <s v="US-2017-148768"/>
    <d v="2017-11-30T00:00:00"/>
    <d v="2017-02-12T00:00:00"/>
    <s v="Second Class"/>
    <s v="PN-18775"/>
    <x v="43"/>
    <x v="2"/>
    <s v="United States"/>
    <s v="Miami"/>
    <s v="Florida"/>
    <n v="33180"/>
    <x v="0"/>
    <s v="TEC-PH-10002564"/>
    <x v="2"/>
    <x v="7"/>
    <s v="OtterBox Defender Series Case - Samsung Galaxy S4"/>
    <n v="71.975999999999999"/>
    <n v="3"/>
    <n v="0.2"/>
    <n v="8.9969999999999999"/>
    <n v="2017"/>
    <x v="0"/>
    <s v="Q4"/>
    <n v="0.125"/>
  </r>
  <r>
    <m/>
    <m/>
    <m/>
    <m/>
    <m/>
    <m/>
    <m/>
    <m/>
    <m/>
    <m/>
    <m/>
    <m/>
    <m/>
    <m/>
    <m/>
    <m/>
    <m/>
    <m/>
    <m/>
    <m/>
    <m/>
    <n v="3780"/>
    <s v="CA-2017-118521"/>
    <d v="2017-02-16T00:00:00"/>
    <s v="2/20/2017"/>
    <s v="Standard Class"/>
    <s v="LF-17185"/>
    <x v="166"/>
    <x v="0"/>
    <s v="United States"/>
    <s v="New York City"/>
    <s v="New York"/>
    <n v="10035"/>
    <x v="3"/>
    <s v="OFF-PA-10003465"/>
    <x v="1"/>
    <x v="10"/>
    <s v="Xerox 1912"/>
    <n v="37.94"/>
    <n v="2"/>
    <n v="0"/>
    <n v="18.211200000000002"/>
    <n v="2017"/>
    <x v="11"/>
    <s v="Q1"/>
    <n v="0.48000000000000009"/>
  </r>
  <r>
    <m/>
    <m/>
    <m/>
    <m/>
    <m/>
    <m/>
    <m/>
    <m/>
    <m/>
    <m/>
    <m/>
    <m/>
    <m/>
    <m/>
    <m/>
    <m/>
    <m/>
    <m/>
    <m/>
    <m/>
    <m/>
    <n v="3781"/>
    <s v="CA-2014-149643"/>
    <d v="2014-11-16T00:00:00"/>
    <s v="11/20/2014"/>
    <s v="Standard Class"/>
    <s v="RH-19510"/>
    <x v="563"/>
    <x v="2"/>
    <s v="United States"/>
    <s v="Manhattan"/>
    <s v="Kansas"/>
    <n v="66502"/>
    <x v="2"/>
    <s v="TEC-PH-10000038"/>
    <x v="2"/>
    <x v="7"/>
    <s v="Jawbone MINI JAMBOX Wireless Bluetooth Speaker"/>
    <n v="273.95999999999998"/>
    <n v="2"/>
    <n v="0"/>
    <n v="10.958399999999999"/>
    <n v="2014"/>
    <x v="0"/>
    <s v="Q4"/>
    <n v="0.04"/>
  </r>
  <r>
    <m/>
    <m/>
    <m/>
    <m/>
    <m/>
    <m/>
    <m/>
    <m/>
    <m/>
    <m/>
    <m/>
    <m/>
    <m/>
    <m/>
    <m/>
    <m/>
    <m/>
    <m/>
    <m/>
    <m/>
    <m/>
    <n v="3782"/>
    <s v="CA-2015-135314"/>
    <d v="2015-07-09T00:00:00"/>
    <s v="7/14/2015"/>
    <s v="Second Class"/>
    <s v="MC-17575"/>
    <x v="430"/>
    <x v="0"/>
    <s v="United States"/>
    <s v="Philadelphia"/>
    <s v="Pennsylvania"/>
    <n v="19120"/>
    <x v="3"/>
    <s v="TEC-PH-10003072"/>
    <x v="2"/>
    <x v="7"/>
    <s v="Panasonic KX-TG9541B DECT 6.0 Digital 2-Line Expandable Cordless Phone With Digital Answering System"/>
    <n v="269.98200000000003"/>
    <n v="3"/>
    <n v="0.4"/>
    <n v="40.497300000000003"/>
    <n v="2015"/>
    <x v="7"/>
    <s v="Q3"/>
    <n v="0.15"/>
  </r>
  <r>
    <m/>
    <m/>
    <m/>
    <m/>
    <m/>
    <m/>
    <m/>
    <m/>
    <m/>
    <m/>
    <m/>
    <m/>
    <m/>
    <m/>
    <m/>
    <m/>
    <m/>
    <m/>
    <m/>
    <m/>
    <m/>
    <n v="3783"/>
    <s v="CA-2017-165204"/>
    <d v="2017-11-13T00:00:00"/>
    <s v="11/16/2017"/>
    <s v="Second Class"/>
    <s v="MN-17935"/>
    <x v="438"/>
    <x v="0"/>
    <s v="United States"/>
    <s v="Memphis"/>
    <s v="Tennessee"/>
    <n v="38109"/>
    <x v="0"/>
    <s v="OFF-PA-10003424"/>
    <x v="1"/>
    <x v="10"/>
    <s v="&quot;While you Were Out&quot; Message Book, One Form per Page"/>
    <n v="8.9039999999999999"/>
    <n v="3"/>
    <n v="0.2"/>
    <n v="3.339"/>
    <n v="2017"/>
    <x v="0"/>
    <s v="Q4"/>
    <n v="0.375"/>
  </r>
  <r>
    <m/>
    <m/>
    <m/>
    <m/>
    <m/>
    <m/>
    <m/>
    <m/>
    <m/>
    <m/>
    <m/>
    <m/>
    <m/>
    <m/>
    <m/>
    <m/>
    <m/>
    <m/>
    <m/>
    <m/>
    <m/>
    <n v="3784"/>
    <s v="CA-2017-165204"/>
    <d v="2017-11-13T00:00:00"/>
    <s v="11/16/2017"/>
    <s v="Second Class"/>
    <s v="MN-17935"/>
    <x v="438"/>
    <x v="0"/>
    <s v="United States"/>
    <s v="Memphis"/>
    <s v="Tennessee"/>
    <n v="38109"/>
    <x v="0"/>
    <s v="OFF-ST-10003716"/>
    <x v="1"/>
    <x v="4"/>
    <s v="Tennsco Double-Tier Lockers"/>
    <n v="720.06399999999996"/>
    <n v="4"/>
    <n v="0.2"/>
    <n v="-63.005600000000001"/>
    <n v="2017"/>
    <x v="0"/>
    <s v="Q4"/>
    <n v="-8.7500000000000008E-2"/>
  </r>
  <r>
    <m/>
    <m/>
    <m/>
    <m/>
    <m/>
    <m/>
    <m/>
    <m/>
    <m/>
    <m/>
    <m/>
    <m/>
    <m/>
    <m/>
    <m/>
    <m/>
    <m/>
    <m/>
    <m/>
    <m/>
    <m/>
    <n v="3785"/>
    <s v="CA-2017-125752"/>
    <d v="2017-07-31T00:00:00"/>
    <d v="2017-04-08T00:00:00"/>
    <s v="Standard Class"/>
    <s v="EH-14125"/>
    <x v="258"/>
    <x v="2"/>
    <s v="United States"/>
    <s v="Fort Lauderdale"/>
    <s v="Florida"/>
    <n v="33311"/>
    <x v="0"/>
    <s v="TEC-AC-10003590"/>
    <x v="2"/>
    <x v="11"/>
    <s v="TRENDnet 56K USB 2.0 Phone, Internet and Fax Modem"/>
    <n v="41.423999999999999"/>
    <n v="2"/>
    <n v="0.2"/>
    <n v="8.2848000000000006"/>
    <n v="2017"/>
    <x v="7"/>
    <s v="Q3"/>
    <n v="0.2"/>
  </r>
  <r>
    <m/>
    <m/>
    <m/>
    <m/>
    <m/>
    <m/>
    <m/>
    <m/>
    <m/>
    <m/>
    <m/>
    <m/>
    <m/>
    <m/>
    <m/>
    <m/>
    <m/>
    <m/>
    <m/>
    <m/>
    <m/>
    <n v="3786"/>
    <s v="CA-2017-112487"/>
    <d v="2017-12-26T00:00:00"/>
    <s v="12/30/2017"/>
    <s v="Standard Class"/>
    <s v="TC-21535"/>
    <x v="426"/>
    <x v="2"/>
    <s v="United States"/>
    <s v="Columbus"/>
    <s v="Ohio"/>
    <n v="43229"/>
    <x v="3"/>
    <s v="OFF-BI-10000494"/>
    <x v="1"/>
    <x v="8"/>
    <s v="Acco Economy Flexible Poly Round Ring Binder"/>
    <n v="3.1320000000000001"/>
    <n v="2"/>
    <n v="0.7"/>
    <n v="-2.61"/>
    <n v="2017"/>
    <x v="4"/>
    <s v="Q4"/>
    <n v="-0.83333333333333326"/>
  </r>
  <r>
    <m/>
    <m/>
    <m/>
    <m/>
    <m/>
    <m/>
    <m/>
    <m/>
    <m/>
    <m/>
    <m/>
    <m/>
    <m/>
    <m/>
    <m/>
    <m/>
    <m/>
    <m/>
    <m/>
    <m/>
    <m/>
    <n v="3787"/>
    <s v="CA-2016-144218"/>
    <d v="2016-10-31T00:00:00"/>
    <d v="2016-04-11T00:00:00"/>
    <s v="Standard Class"/>
    <s v="JD-15895"/>
    <x v="63"/>
    <x v="1"/>
    <s v="United States"/>
    <s v="Los Angeles"/>
    <s v="California"/>
    <n v="90045"/>
    <x v="1"/>
    <s v="OFF-ST-10002615"/>
    <x v="1"/>
    <x v="4"/>
    <s v="Dual Level, Single-Width Filing Carts"/>
    <n v="1085.42"/>
    <n v="7"/>
    <n v="0"/>
    <n v="282.20920000000001"/>
    <n v="2016"/>
    <x v="2"/>
    <s v="Q4"/>
    <n v="0.26"/>
  </r>
  <r>
    <m/>
    <m/>
    <m/>
    <m/>
    <m/>
    <m/>
    <m/>
    <m/>
    <m/>
    <m/>
    <m/>
    <m/>
    <m/>
    <m/>
    <m/>
    <m/>
    <m/>
    <m/>
    <m/>
    <m/>
    <m/>
    <n v="3788"/>
    <s v="CA-2016-169971"/>
    <d v="2016-09-04T00:00:00"/>
    <d v="2016-09-09T00:00:00"/>
    <s v="Standard Class"/>
    <s v="IL-15100"/>
    <x v="582"/>
    <x v="0"/>
    <s v="United States"/>
    <s v="Houston"/>
    <s v="Texas"/>
    <n v="77041"/>
    <x v="2"/>
    <s v="OFF-AR-10002804"/>
    <x v="1"/>
    <x v="6"/>
    <s v="Faber Castell Col-Erase Pencils"/>
    <n v="3.9119999999999999"/>
    <n v="1"/>
    <n v="0.2"/>
    <n v="1.0268999999999999"/>
    <n v="2016"/>
    <x v="8"/>
    <s v="Q3"/>
    <n v="0.26250000000000001"/>
  </r>
  <r>
    <m/>
    <m/>
    <m/>
    <m/>
    <m/>
    <m/>
    <m/>
    <m/>
    <m/>
    <m/>
    <m/>
    <m/>
    <m/>
    <m/>
    <m/>
    <m/>
    <m/>
    <m/>
    <m/>
    <m/>
    <m/>
    <n v="3789"/>
    <s v="CA-2016-169971"/>
    <d v="2016-09-04T00:00:00"/>
    <d v="2016-09-09T00:00:00"/>
    <s v="Standard Class"/>
    <s v="IL-15100"/>
    <x v="582"/>
    <x v="0"/>
    <s v="United States"/>
    <s v="Houston"/>
    <s v="Texas"/>
    <n v="77041"/>
    <x v="2"/>
    <s v="OFF-AR-10001044"/>
    <x v="1"/>
    <x v="6"/>
    <s v="BOSTON Ranger #55 Pencil Sharpener, Black"/>
    <n v="62.375999999999998"/>
    <n v="3"/>
    <n v="0.2"/>
    <n v="7.0172999999999996"/>
    <n v="2016"/>
    <x v="8"/>
    <s v="Q3"/>
    <n v="0.1125"/>
  </r>
  <r>
    <m/>
    <m/>
    <m/>
    <m/>
    <m/>
    <m/>
    <m/>
    <m/>
    <m/>
    <m/>
    <m/>
    <m/>
    <m/>
    <m/>
    <m/>
    <m/>
    <m/>
    <m/>
    <m/>
    <m/>
    <m/>
    <n v="3790"/>
    <s v="US-2016-133508"/>
    <d v="2016-04-17T00:00:00"/>
    <s v="4/21/2016"/>
    <s v="Standard Class"/>
    <s v="SW-20350"/>
    <x v="680"/>
    <x v="2"/>
    <s v="United States"/>
    <s v="Omaha"/>
    <s v="Nebraska"/>
    <n v="68104"/>
    <x v="2"/>
    <s v="OFF-FA-10000134"/>
    <x v="1"/>
    <x v="13"/>
    <s v="Advantus Push Pins, Aluminum Head"/>
    <n v="29.05"/>
    <n v="5"/>
    <n v="0"/>
    <n v="9.0054999999999996"/>
    <n v="2016"/>
    <x v="3"/>
    <s v="Q2"/>
    <n v="0.31"/>
  </r>
  <r>
    <m/>
    <m/>
    <m/>
    <m/>
    <m/>
    <m/>
    <m/>
    <m/>
    <m/>
    <m/>
    <m/>
    <m/>
    <m/>
    <m/>
    <m/>
    <m/>
    <m/>
    <m/>
    <m/>
    <m/>
    <m/>
    <n v="3791"/>
    <s v="CA-2014-107139"/>
    <d v="2014-07-05T00:00:00"/>
    <d v="2014-11-07T00:00:00"/>
    <s v="Standard Class"/>
    <s v="DP-13390"/>
    <x v="503"/>
    <x v="2"/>
    <s v="United States"/>
    <s v="Los Angeles"/>
    <s v="California"/>
    <n v="90004"/>
    <x v="1"/>
    <s v="OFF-BI-10001670"/>
    <x v="1"/>
    <x v="8"/>
    <s v="Vinyl Sectional Post Binders"/>
    <n v="180.96"/>
    <n v="6"/>
    <n v="0.2"/>
    <n v="67.86"/>
    <n v="2014"/>
    <x v="7"/>
    <s v="Q3"/>
    <n v="0.375"/>
  </r>
  <r>
    <m/>
    <m/>
    <m/>
    <m/>
    <m/>
    <m/>
    <m/>
    <m/>
    <m/>
    <m/>
    <m/>
    <m/>
    <m/>
    <m/>
    <m/>
    <m/>
    <m/>
    <m/>
    <m/>
    <m/>
    <m/>
    <n v="3792"/>
    <s v="CA-2015-111325"/>
    <d v="2015-02-27T00:00:00"/>
    <s v="2/28/2015"/>
    <s v="First Class"/>
    <s v="BT-11395"/>
    <x v="387"/>
    <x v="1"/>
    <s v="United States"/>
    <s v="Altoona"/>
    <s v="Pennsylvania"/>
    <n v="16602"/>
    <x v="3"/>
    <s v="OFF-BI-10000343"/>
    <x v="1"/>
    <x v="8"/>
    <s v="Pressboard Covers with Storage Hooks, 9 1/2&quot; x 11&quot;, Light Blue"/>
    <n v="4.4189999999999996"/>
    <n v="3"/>
    <n v="0.7"/>
    <n v="-3.3879000000000001"/>
    <n v="2015"/>
    <x v="11"/>
    <s v="Q1"/>
    <n v="-0.76666666666666672"/>
  </r>
  <r>
    <m/>
    <m/>
    <m/>
    <m/>
    <m/>
    <m/>
    <m/>
    <m/>
    <m/>
    <m/>
    <m/>
    <m/>
    <m/>
    <m/>
    <m/>
    <m/>
    <m/>
    <m/>
    <m/>
    <m/>
    <m/>
    <n v="3793"/>
    <s v="CA-2015-111325"/>
    <d v="2015-02-27T00:00:00"/>
    <s v="2/28/2015"/>
    <s v="First Class"/>
    <s v="BT-11395"/>
    <x v="387"/>
    <x v="1"/>
    <s v="United States"/>
    <s v="Altoona"/>
    <s v="Pennsylvania"/>
    <n v="16602"/>
    <x v="3"/>
    <s v="OFF-AR-10002257"/>
    <x v="1"/>
    <x v="6"/>
    <s v="Eldon Spacemaker Box, Quick-Snap Lid, Clear"/>
    <n v="16.032"/>
    <n v="6"/>
    <n v="0.2"/>
    <n v="2.2044000000000001"/>
    <n v="2015"/>
    <x v="11"/>
    <s v="Q1"/>
    <n v="0.13750000000000001"/>
  </r>
  <r>
    <m/>
    <m/>
    <m/>
    <m/>
    <m/>
    <m/>
    <m/>
    <m/>
    <m/>
    <m/>
    <m/>
    <m/>
    <m/>
    <m/>
    <m/>
    <m/>
    <m/>
    <m/>
    <m/>
    <m/>
    <m/>
    <n v="3794"/>
    <s v="CA-2015-163762"/>
    <d v="2015-11-27T00:00:00"/>
    <d v="2015-01-12T00:00:00"/>
    <s v="Standard Class"/>
    <s v="JE-15475"/>
    <x v="188"/>
    <x v="0"/>
    <s v="United States"/>
    <s v="New York City"/>
    <s v="New York"/>
    <n v="10024"/>
    <x v="3"/>
    <s v="OFF-AR-10001915"/>
    <x v="1"/>
    <x v="6"/>
    <s v="Peel-Off China Markers"/>
    <n v="29.79"/>
    <n v="3"/>
    <n v="0"/>
    <n v="12.511799999999999"/>
    <n v="2015"/>
    <x v="0"/>
    <s v="Q4"/>
    <n v="0.42"/>
  </r>
  <r>
    <m/>
    <m/>
    <m/>
    <m/>
    <m/>
    <m/>
    <m/>
    <m/>
    <m/>
    <m/>
    <m/>
    <m/>
    <m/>
    <m/>
    <m/>
    <m/>
    <m/>
    <m/>
    <m/>
    <m/>
    <m/>
    <n v="3795"/>
    <s v="US-2014-117163"/>
    <d v="2014-01-27T00:00:00"/>
    <d v="2014-02-02T00:00:00"/>
    <s v="Standard Class"/>
    <s v="EJ-13720"/>
    <x v="719"/>
    <x v="0"/>
    <s v="United States"/>
    <s v="San Diego"/>
    <s v="California"/>
    <n v="92037"/>
    <x v="1"/>
    <s v="OFF-ST-10003692"/>
    <x v="1"/>
    <x v="4"/>
    <s v="Recycled Steel Personal File for Hanging File Folders"/>
    <n v="57.23"/>
    <n v="1"/>
    <n v="0"/>
    <n v="14.307499999999999"/>
    <n v="2014"/>
    <x v="9"/>
    <s v="Q1"/>
    <n v="0.25"/>
  </r>
  <r>
    <m/>
    <m/>
    <m/>
    <m/>
    <m/>
    <m/>
    <m/>
    <m/>
    <m/>
    <m/>
    <m/>
    <m/>
    <m/>
    <m/>
    <m/>
    <m/>
    <m/>
    <m/>
    <m/>
    <m/>
    <m/>
    <n v="3796"/>
    <s v="US-2014-117163"/>
    <d v="2014-01-27T00:00:00"/>
    <d v="2014-02-02T00:00:00"/>
    <s v="Standard Class"/>
    <s v="EJ-13720"/>
    <x v="719"/>
    <x v="0"/>
    <s v="United States"/>
    <s v="San Diego"/>
    <s v="California"/>
    <n v="92037"/>
    <x v="1"/>
    <s v="FUR-TA-10003469"/>
    <x v="0"/>
    <x v="3"/>
    <s v="Balt Split Level Computer Training Table"/>
    <n v="333"/>
    <n v="3"/>
    <n v="0.2"/>
    <n v="-16.649999999999999"/>
    <n v="2014"/>
    <x v="9"/>
    <s v="Q1"/>
    <n v="-4.9999999999999996E-2"/>
  </r>
  <r>
    <m/>
    <m/>
    <m/>
    <m/>
    <m/>
    <m/>
    <m/>
    <m/>
    <m/>
    <m/>
    <m/>
    <m/>
    <m/>
    <m/>
    <m/>
    <m/>
    <m/>
    <m/>
    <m/>
    <m/>
    <m/>
    <n v="3797"/>
    <s v="US-2014-117163"/>
    <d v="2014-01-27T00:00:00"/>
    <d v="2014-02-02T00:00:00"/>
    <s v="Standard Class"/>
    <s v="EJ-13720"/>
    <x v="719"/>
    <x v="0"/>
    <s v="United States"/>
    <s v="San Diego"/>
    <s v="California"/>
    <n v="92037"/>
    <x v="1"/>
    <s v="OFF-AR-10003179"/>
    <x v="1"/>
    <x v="6"/>
    <s v="Dixon Ticonderoga Core-Lock Colored Pencils"/>
    <n v="36.44"/>
    <n v="4"/>
    <n v="0"/>
    <n v="12.0252"/>
    <n v="2014"/>
    <x v="9"/>
    <s v="Q1"/>
    <n v="0.33"/>
  </r>
  <r>
    <m/>
    <m/>
    <m/>
    <m/>
    <m/>
    <m/>
    <m/>
    <m/>
    <m/>
    <m/>
    <m/>
    <m/>
    <m/>
    <m/>
    <m/>
    <m/>
    <m/>
    <m/>
    <m/>
    <m/>
    <m/>
    <n v="3798"/>
    <s v="CA-2017-121314"/>
    <d v="2017-09-23T00:00:00"/>
    <s v="9/26/2017"/>
    <s v="First Class"/>
    <s v="BE-11410"/>
    <x v="648"/>
    <x v="0"/>
    <s v="United States"/>
    <s v="Miami"/>
    <s v="Florida"/>
    <n v="33178"/>
    <x v="0"/>
    <s v="OFF-PA-10003395"/>
    <x v="1"/>
    <x v="10"/>
    <s v="Xerox 1941"/>
    <n v="251.64"/>
    <n v="3"/>
    <n v="0.2"/>
    <n v="88.073999999999998"/>
    <n v="2017"/>
    <x v="8"/>
    <s v="Q3"/>
    <n v="0.35000000000000003"/>
  </r>
  <r>
    <m/>
    <m/>
    <m/>
    <m/>
    <m/>
    <m/>
    <m/>
    <m/>
    <m/>
    <m/>
    <m/>
    <m/>
    <m/>
    <m/>
    <m/>
    <m/>
    <m/>
    <m/>
    <m/>
    <m/>
    <m/>
    <n v="3799"/>
    <s v="CA-2017-147760"/>
    <d v="2017-11-04T00:00:00"/>
    <d v="2017-05-11T00:00:00"/>
    <s v="First Class"/>
    <s v="KL-16555"/>
    <x v="126"/>
    <x v="1"/>
    <s v="United States"/>
    <s v="Greensboro"/>
    <s v="North Carolina"/>
    <n v="27405"/>
    <x v="0"/>
    <s v="FUR-TA-10004575"/>
    <x v="0"/>
    <x v="3"/>
    <s v="Hon 5100 Series Wood Tables"/>
    <n v="523.76400000000001"/>
    <n v="3"/>
    <n v="0.4"/>
    <n v="-192.04679999999999"/>
    <n v="2017"/>
    <x v="0"/>
    <s v="Q4"/>
    <n v="-0.36666666666666664"/>
  </r>
  <r>
    <m/>
    <m/>
    <m/>
    <m/>
    <m/>
    <m/>
    <m/>
    <m/>
    <m/>
    <m/>
    <m/>
    <m/>
    <m/>
    <m/>
    <m/>
    <m/>
    <m/>
    <m/>
    <m/>
    <m/>
    <m/>
    <n v="3800"/>
    <s v="CA-2017-147760"/>
    <d v="2017-11-04T00:00:00"/>
    <d v="2017-05-11T00:00:00"/>
    <s v="First Class"/>
    <s v="KL-16555"/>
    <x v="126"/>
    <x v="1"/>
    <s v="United States"/>
    <s v="Greensboro"/>
    <s v="North Carolina"/>
    <n v="27405"/>
    <x v="0"/>
    <s v="TEC-PH-10002483"/>
    <x v="2"/>
    <x v="7"/>
    <s v="Motorola Moto X"/>
    <n v="1359.96"/>
    <n v="5"/>
    <n v="0.2"/>
    <n v="118.9965"/>
    <n v="2017"/>
    <x v="0"/>
    <s v="Q4"/>
    <n v="8.7499999999999994E-2"/>
  </r>
  <r>
    <m/>
    <m/>
    <m/>
    <m/>
    <m/>
    <m/>
    <m/>
    <m/>
    <m/>
    <m/>
    <m/>
    <m/>
    <m/>
    <m/>
    <m/>
    <m/>
    <m/>
    <m/>
    <m/>
    <m/>
    <m/>
    <n v="3801"/>
    <s v="CA-2016-156503"/>
    <d v="2016-10-14T00:00:00"/>
    <s v="10/20/2016"/>
    <s v="Standard Class"/>
    <s v="NC-18415"/>
    <x v="720"/>
    <x v="0"/>
    <s v="United States"/>
    <s v="Jacksonville"/>
    <s v="North Carolina"/>
    <n v="28540"/>
    <x v="0"/>
    <s v="FUR-CH-10003606"/>
    <x v="0"/>
    <x v="1"/>
    <s v="SAFCO Folding Chair Trolley"/>
    <n v="102.592"/>
    <n v="1"/>
    <n v="0.2"/>
    <n v="10.2592"/>
    <n v="2016"/>
    <x v="2"/>
    <s v="Q4"/>
    <n v="0.1"/>
  </r>
  <r>
    <m/>
    <m/>
    <m/>
    <m/>
    <m/>
    <m/>
    <m/>
    <m/>
    <m/>
    <m/>
    <m/>
    <m/>
    <m/>
    <m/>
    <m/>
    <m/>
    <m/>
    <m/>
    <m/>
    <m/>
    <m/>
    <n v="3802"/>
    <s v="CA-2016-156503"/>
    <d v="2016-10-14T00:00:00"/>
    <s v="10/20/2016"/>
    <s v="Standard Class"/>
    <s v="NC-18415"/>
    <x v="720"/>
    <x v="0"/>
    <s v="United States"/>
    <s v="Jacksonville"/>
    <s v="North Carolina"/>
    <n v="28540"/>
    <x v="0"/>
    <s v="TEC-AC-10002473"/>
    <x v="2"/>
    <x v="11"/>
    <s v="Maxell 4.7GB DVD-R"/>
    <n v="22.704000000000001"/>
    <n v="1"/>
    <n v="0.2"/>
    <n v="5.9598000000000004"/>
    <n v="2016"/>
    <x v="2"/>
    <s v="Q4"/>
    <n v="0.26250000000000001"/>
  </r>
  <r>
    <m/>
    <m/>
    <m/>
    <m/>
    <m/>
    <m/>
    <m/>
    <m/>
    <m/>
    <m/>
    <m/>
    <m/>
    <m/>
    <m/>
    <m/>
    <m/>
    <m/>
    <m/>
    <m/>
    <m/>
    <m/>
    <n v="3803"/>
    <s v="CA-2016-156503"/>
    <d v="2016-10-14T00:00:00"/>
    <s v="10/20/2016"/>
    <s v="Standard Class"/>
    <s v="NC-18415"/>
    <x v="720"/>
    <x v="0"/>
    <s v="United States"/>
    <s v="Jacksonville"/>
    <s v="North Carolina"/>
    <n v="28540"/>
    <x v="0"/>
    <s v="OFF-PA-10002319"/>
    <x v="1"/>
    <x v="10"/>
    <s v="Xerox 1944"/>
    <n v="93.024000000000001"/>
    <n v="3"/>
    <n v="0.2"/>
    <n v="33.721200000000003"/>
    <n v="2016"/>
    <x v="2"/>
    <s v="Q4"/>
    <n v="0.36250000000000004"/>
  </r>
  <r>
    <m/>
    <m/>
    <m/>
    <m/>
    <m/>
    <m/>
    <m/>
    <m/>
    <m/>
    <m/>
    <m/>
    <m/>
    <m/>
    <m/>
    <m/>
    <m/>
    <m/>
    <m/>
    <m/>
    <m/>
    <m/>
    <n v="3804"/>
    <s v="CA-2016-156503"/>
    <d v="2016-10-14T00:00:00"/>
    <s v="10/20/2016"/>
    <s v="Standard Class"/>
    <s v="NC-18415"/>
    <x v="720"/>
    <x v="0"/>
    <s v="United States"/>
    <s v="Jacksonville"/>
    <s v="North Carolina"/>
    <n v="28540"/>
    <x v="0"/>
    <s v="OFF-SU-10000946"/>
    <x v="1"/>
    <x v="14"/>
    <s v="Staple remover"/>
    <n v="12.768000000000001"/>
    <n v="2"/>
    <n v="0.2"/>
    <n v="1.4363999999999999"/>
    <n v="2016"/>
    <x v="2"/>
    <s v="Q4"/>
    <n v="0.11249999999999999"/>
  </r>
  <r>
    <m/>
    <m/>
    <m/>
    <m/>
    <m/>
    <m/>
    <m/>
    <m/>
    <m/>
    <m/>
    <m/>
    <m/>
    <m/>
    <m/>
    <m/>
    <m/>
    <m/>
    <m/>
    <m/>
    <m/>
    <m/>
    <n v="3805"/>
    <s v="CA-2016-156503"/>
    <d v="2016-10-14T00:00:00"/>
    <s v="10/20/2016"/>
    <s v="Standard Class"/>
    <s v="NC-18415"/>
    <x v="720"/>
    <x v="0"/>
    <s v="United States"/>
    <s v="Jacksonville"/>
    <s v="North Carolina"/>
    <n v="28540"/>
    <x v="0"/>
    <s v="OFF-EN-10001335"/>
    <x v="1"/>
    <x v="12"/>
    <s v="White Business Envelopes with Contemporary Seam, Recycled White Business Envelopes"/>
    <n v="35.008000000000003"/>
    <n v="4"/>
    <n v="0.2"/>
    <n v="13.128"/>
    <n v="2016"/>
    <x v="2"/>
    <s v="Q4"/>
    <n v="0.375"/>
  </r>
  <r>
    <m/>
    <m/>
    <m/>
    <m/>
    <m/>
    <m/>
    <m/>
    <m/>
    <m/>
    <m/>
    <m/>
    <m/>
    <m/>
    <m/>
    <m/>
    <m/>
    <m/>
    <m/>
    <m/>
    <m/>
    <m/>
    <n v="3806"/>
    <s v="CA-2016-156503"/>
    <d v="2016-10-14T00:00:00"/>
    <s v="10/20/2016"/>
    <s v="Standard Class"/>
    <s v="NC-18415"/>
    <x v="720"/>
    <x v="0"/>
    <s v="United States"/>
    <s v="Jacksonville"/>
    <s v="North Carolina"/>
    <n v="28540"/>
    <x v="0"/>
    <s v="OFF-PA-10002377"/>
    <x v="1"/>
    <x v="10"/>
    <s v="Xerox 1916"/>
    <n v="39.152000000000001"/>
    <n v="1"/>
    <n v="0.2"/>
    <n v="14.682"/>
    <n v="2016"/>
    <x v="2"/>
    <s v="Q4"/>
    <n v="0.375"/>
  </r>
  <r>
    <m/>
    <m/>
    <m/>
    <m/>
    <m/>
    <m/>
    <m/>
    <m/>
    <m/>
    <m/>
    <m/>
    <m/>
    <m/>
    <m/>
    <m/>
    <m/>
    <m/>
    <m/>
    <m/>
    <m/>
    <m/>
    <n v="3807"/>
    <s v="CA-2015-113628"/>
    <d v="2015-11-12T00:00:00"/>
    <s v="11/19/2015"/>
    <s v="Standard Class"/>
    <s v="AH-10690"/>
    <x v="706"/>
    <x v="1"/>
    <s v="United States"/>
    <s v="Plantation"/>
    <s v="Florida"/>
    <n v="33317"/>
    <x v="0"/>
    <s v="OFF-AR-10001246"/>
    <x v="1"/>
    <x v="6"/>
    <s v="Newell 317"/>
    <n v="11.76"/>
    <n v="5"/>
    <n v="0.2"/>
    <n v="1.323"/>
    <n v="2015"/>
    <x v="0"/>
    <s v="Q4"/>
    <n v="0.1125"/>
  </r>
  <r>
    <m/>
    <m/>
    <m/>
    <m/>
    <m/>
    <m/>
    <m/>
    <m/>
    <m/>
    <m/>
    <m/>
    <m/>
    <m/>
    <m/>
    <m/>
    <m/>
    <m/>
    <m/>
    <m/>
    <m/>
    <m/>
    <n v="3808"/>
    <s v="CA-2015-113628"/>
    <d v="2015-11-12T00:00:00"/>
    <s v="11/19/2015"/>
    <s v="Standard Class"/>
    <s v="AH-10690"/>
    <x v="706"/>
    <x v="1"/>
    <s v="United States"/>
    <s v="Plantation"/>
    <s v="Florida"/>
    <n v="33317"/>
    <x v="0"/>
    <s v="OFF-BI-10003291"/>
    <x v="1"/>
    <x v="8"/>
    <s v="Wilson Jones Leather-Like Binders with DublLock Round Rings"/>
    <n v="5.2380000000000004"/>
    <n v="2"/>
    <n v="0.7"/>
    <n v="-4.0157999999999996"/>
    <n v="2015"/>
    <x v="0"/>
    <s v="Q4"/>
    <n v="-0.7666666666666665"/>
  </r>
  <r>
    <m/>
    <m/>
    <m/>
    <m/>
    <m/>
    <m/>
    <m/>
    <m/>
    <m/>
    <m/>
    <m/>
    <m/>
    <m/>
    <m/>
    <m/>
    <m/>
    <m/>
    <m/>
    <m/>
    <m/>
    <m/>
    <n v="3809"/>
    <s v="CA-2015-113628"/>
    <d v="2015-11-12T00:00:00"/>
    <s v="11/19/2015"/>
    <s v="Standard Class"/>
    <s v="AH-10690"/>
    <x v="706"/>
    <x v="1"/>
    <s v="United States"/>
    <s v="Plantation"/>
    <s v="Florida"/>
    <n v="33317"/>
    <x v="0"/>
    <s v="OFF-BI-10002799"/>
    <x v="1"/>
    <x v="8"/>
    <s v="SlimView Poly Binder, 3/8&quot;"/>
    <n v="4.6619999999999999"/>
    <n v="3"/>
    <n v="0.7"/>
    <n v="-3.7296"/>
    <n v="2015"/>
    <x v="0"/>
    <s v="Q4"/>
    <n v="-0.8"/>
  </r>
  <r>
    <m/>
    <m/>
    <m/>
    <m/>
    <m/>
    <m/>
    <m/>
    <m/>
    <m/>
    <m/>
    <m/>
    <m/>
    <m/>
    <m/>
    <m/>
    <m/>
    <m/>
    <m/>
    <m/>
    <m/>
    <m/>
    <n v="3810"/>
    <s v="CA-2015-113628"/>
    <d v="2015-11-12T00:00:00"/>
    <s v="11/19/2015"/>
    <s v="Standard Class"/>
    <s v="AH-10690"/>
    <x v="706"/>
    <x v="1"/>
    <s v="United States"/>
    <s v="Plantation"/>
    <s v="Florida"/>
    <n v="33317"/>
    <x v="0"/>
    <s v="FUR-CH-10003298"/>
    <x v="0"/>
    <x v="1"/>
    <s v="Office Star - Contemporary Task Swivel chair with Loop Arms, Charcoal"/>
    <n v="523.91999999999996"/>
    <n v="5"/>
    <n v="0.2"/>
    <n v="-72.039000000000001"/>
    <n v="2015"/>
    <x v="0"/>
    <s v="Q4"/>
    <n v="-0.13750000000000001"/>
  </r>
  <r>
    <m/>
    <m/>
    <m/>
    <m/>
    <m/>
    <m/>
    <m/>
    <m/>
    <m/>
    <m/>
    <m/>
    <m/>
    <m/>
    <m/>
    <m/>
    <m/>
    <m/>
    <m/>
    <m/>
    <m/>
    <m/>
    <n v="3811"/>
    <s v="CA-2015-113628"/>
    <d v="2015-11-12T00:00:00"/>
    <s v="11/19/2015"/>
    <s v="Standard Class"/>
    <s v="AH-10690"/>
    <x v="706"/>
    <x v="1"/>
    <s v="United States"/>
    <s v="Plantation"/>
    <s v="Florida"/>
    <n v="33317"/>
    <x v="0"/>
    <s v="TEC-PH-10000441"/>
    <x v="2"/>
    <x v="7"/>
    <s v="VTech DS6151"/>
    <n v="100.792"/>
    <n v="1"/>
    <n v="0.2"/>
    <n v="10.0792"/>
    <n v="2015"/>
    <x v="0"/>
    <s v="Q4"/>
    <n v="0.1"/>
  </r>
  <r>
    <m/>
    <m/>
    <m/>
    <m/>
    <m/>
    <m/>
    <m/>
    <m/>
    <m/>
    <m/>
    <m/>
    <m/>
    <m/>
    <m/>
    <m/>
    <m/>
    <m/>
    <m/>
    <m/>
    <m/>
    <m/>
    <n v="3812"/>
    <s v="CA-2015-113628"/>
    <d v="2015-11-12T00:00:00"/>
    <s v="11/19/2015"/>
    <s v="Standard Class"/>
    <s v="AH-10690"/>
    <x v="706"/>
    <x v="1"/>
    <s v="United States"/>
    <s v="Plantation"/>
    <s v="Florida"/>
    <n v="33317"/>
    <x v="0"/>
    <s v="FUR-CH-10004477"/>
    <x v="0"/>
    <x v="1"/>
    <s v="Global Push Button Manager's Chair, Indigo"/>
    <n v="146.136"/>
    <n v="3"/>
    <n v="0.2"/>
    <n v="16.440300000000001"/>
    <n v="2015"/>
    <x v="0"/>
    <s v="Q4"/>
    <n v="0.1125"/>
  </r>
  <r>
    <m/>
    <m/>
    <m/>
    <m/>
    <m/>
    <m/>
    <m/>
    <m/>
    <m/>
    <m/>
    <m/>
    <m/>
    <m/>
    <m/>
    <m/>
    <m/>
    <m/>
    <m/>
    <m/>
    <m/>
    <m/>
    <n v="3813"/>
    <s v="CA-2017-147753"/>
    <d v="2017-03-05T00:00:00"/>
    <d v="2017-05-03T00:00:00"/>
    <s v="Same Day"/>
    <s v="PK-19075"/>
    <x v="7"/>
    <x v="0"/>
    <s v="United States"/>
    <s v="Milwaukee"/>
    <s v="Wisconsin"/>
    <n v="53209"/>
    <x v="2"/>
    <s v="OFF-LA-10003537"/>
    <x v="1"/>
    <x v="2"/>
    <s v="Avery 515"/>
    <n v="25.06"/>
    <n v="2"/>
    <n v="0"/>
    <n v="11.7782"/>
    <n v="2017"/>
    <x v="10"/>
    <s v="Q1"/>
    <n v="0.47000000000000003"/>
  </r>
  <r>
    <m/>
    <m/>
    <m/>
    <m/>
    <m/>
    <m/>
    <m/>
    <m/>
    <m/>
    <m/>
    <m/>
    <m/>
    <m/>
    <m/>
    <m/>
    <m/>
    <m/>
    <m/>
    <m/>
    <m/>
    <m/>
    <n v="3814"/>
    <s v="CA-2015-103961"/>
    <d v="2015-11-05T00:00:00"/>
    <d v="2015-09-11T00:00:00"/>
    <s v="Standard Class"/>
    <s v="NG-18430"/>
    <x v="159"/>
    <x v="0"/>
    <s v="United States"/>
    <s v="Quincy"/>
    <s v="Illinois"/>
    <n v="62301"/>
    <x v="2"/>
    <s v="OFF-LA-10004484"/>
    <x v="1"/>
    <x v="2"/>
    <s v="Avery 476"/>
    <n v="19.824000000000002"/>
    <n v="6"/>
    <n v="0.2"/>
    <n v="6.4428000000000001"/>
    <n v="2015"/>
    <x v="0"/>
    <s v="Q4"/>
    <n v="0.32499999999999996"/>
  </r>
  <r>
    <m/>
    <m/>
    <m/>
    <m/>
    <m/>
    <m/>
    <m/>
    <m/>
    <m/>
    <m/>
    <m/>
    <m/>
    <m/>
    <m/>
    <m/>
    <m/>
    <m/>
    <m/>
    <m/>
    <m/>
    <m/>
    <n v="3815"/>
    <s v="CA-2016-152471"/>
    <d v="2016-07-08T00:00:00"/>
    <d v="2016-08-07T00:00:00"/>
    <s v="Same Day"/>
    <s v="ZD-21925"/>
    <x v="9"/>
    <x v="0"/>
    <s v="United States"/>
    <s v="Jacksonville"/>
    <s v="Florida"/>
    <n v="32216"/>
    <x v="0"/>
    <s v="TEC-PH-10002824"/>
    <x v="2"/>
    <x v="7"/>
    <s v="Jabra SPEAK 410 Multidevice Speakerphone"/>
    <n v="823.96"/>
    <n v="5"/>
    <n v="0.2"/>
    <n v="51.497500000000002"/>
    <n v="2016"/>
    <x v="7"/>
    <s v="Q3"/>
    <n v="6.25E-2"/>
  </r>
  <r>
    <m/>
    <m/>
    <m/>
    <m/>
    <m/>
    <m/>
    <m/>
    <m/>
    <m/>
    <m/>
    <m/>
    <m/>
    <m/>
    <m/>
    <m/>
    <m/>
    <m/>
    <m/>
    <m/>
    <m/>
    <m/>
    <n v="3816"/>
    <s v="CA-2016-152471"/>
    <d v="2016-07-08T00:00:00"/>
    <d v="2016-08-07T00:00:00"/>
    <s v="Same Day"/>
    <s v="ZD-21925"/>
    <x v="9"/>
    <x v="0"/>
    <s v="United States"/>
    <s v="Jacksonville"/>
    <s v="Florida"/>
    <n v="32216"/>
    <x v="0"/>
    <s v="OFF-PA-10004965"/>
    <x v="1"/>
    <x v="10"/>
    <s v="Xerox 1921"/>
    <n v="15.984"/>
    <n v="2"/>
    <n v="0.2"/>
    <n v="4.9950000000000001"/>
    <n v="2016"/>
    <x v="7"/>
    <s v="Q3"/>
    <n v="0.3125"/>
  </r>
  <r>
    <m/>
    <m/>
    <m/>
    <m/>
    <m/>
    <m/>
    <m/>
    <m/>
    <m/>
    <m/>
    <m/>
    <m/>
    <m/>
    <m/>
    <m/>
    <m/>
    <m/>
    <m/>
    <m/>
    <m/>
    <m/>
    <n v="3817"/>
    <s v="CA-2015-102582"/>
    <d v="2015-09-15T00:00:00"/>
    <s v="9/19/2015"/>
    <s v="Standard Class"/>
    <s v="NW-18400"/>
    <x v="508"/>
    <x v="0"/>
    <s v="United States"/>
    <s v="Mobile"/>
    <s v="Alabama"/>
    <n v="36608"/>
    <x v="0"/>
    <s v="FUR-TA-10003569"/>
    <x v="0"/>
    <x v="3"/>
    <s v="Bretford CR8500 Series Meeting Room Furniture"/>
    <n v="801.96"/>
    <n v="2"/>
    <n v="0"/>
    <n v="200.49"/>
    <n v="2015"/>
    <x v="8"/>
    <s v="Q3"/>
    <n v="0.25"/>
  </r>
  <r>
    <m/>
    <m/>
    <m/>
    <m/>
    <m/>
    <m/>
    <m/>
    <m/>
    <m/>
    <m/>
    <m/>
    <m/>
    <m/>
    <m/>
    <m/>
    <m/>
    <m/>
    <m/>
    <m/>
    <m/>
    <m/>
    <n v="3818"/>
    <s v="CA-2015-102582"/>
    <d v="2015-09-15T00:00:00"/>
    <s v="9/19/2015"/>
    <s v="Standard Class"/>
    <s v="NW-18400"/>
    <x v="508"/>
    <x v="0"/>
    <s v="United States"/>
    <s v="Mobile"/>
    <s v="Alabama"/>
    <n v="36608"/>
    <x v="0"/>
    <s v="TEC-PH-10003187"/>
    <x v="2"/>
    <x v="7"/>
    <s v="Anker Astro Mini 3000mAh Ultra-Compact Portable Charger"/>
    <n v="59.97"/>
    <n v="3"/>
    <n v="0"/>
    <n v="0"/>
    <n v="2015"/>
    <x v="8"/>
    <s v="Q3"/>
    <n v="0"/>
  </r>
  <r>
    <m/>
    <m/>
    <m/>
    <m/>
    <m/>
    <m/>
    <m/>
    <m/>
    <m/>
    <m/>
    <m/>
    <m/>
    <m/>
    <m/>
    <m/>
    <m/>
    <m/>
    <m/>
    <m/>
    <m/>
    <m/>
    <n v="3819"/>
    <s v="CA-2015-102582"/>
    <d v="2015-09-15T00:00:00"/>
    <s v="9/19/2015"/>
    <s v="Standard Class"/>
    <s v="NW-18400"/>
    <x v="508"/>
    <x v="0"/>
    <s v="United States"/>
    <s v="Mobile"/>
    <s v="Alabama"/>
    <n v="36608"/>
    <x v="0"/>
    <s v="FUR-CH-10004853"/>
    <x v="0"/>
    <x v="1"/>
    <s v="Global Manager's Adjustable Task Chair, Storm"/>
    <n v="1056.8599999999999"/>
    <n v="7"/>
    <n v="0"/>
    <n v="306.48939999999999"/>
    <n v="2015"/>
    <x v="8"/>
    <s v="Q3"/>
    <n v="0.29000000000000004"/>
  </r>
  <r>
    <m/>
    <m/>
    <m/>
    <m/>
    <m/>
    <m/>
    <m/>
    <m/>
    <m/>
    <m/>
    <m/>
    <m/>
    <m/>
    <m/>
    <m/>
    <m/>
    <m/>
    <m/>
    <m/>
    <m/>
    <m/>
    <n v="3820"/>
    <s v="CA-2017-141873"/>
    <d v="2017-10-09T00:00:00"/>
    <s v="10/14/2017"/>
    <s v="Standard Class"/>
    <s v="HG-14845"/>
    <x v="668"/>
    <x v="0"/>
    <s v="United States"/>
    <s v="New York City"/>
    <s v="New York"/>
    <n v="10024"/>
    <x v="3"/>
    <s v="OFF-BI-10001031"/>
    <x v="1"/>
    <x v="8"/>
    <s v="Pressboard Data Binders by Wilson Jones"/>
    <n v="12.816000000000001"/>
    <n v="3"/>
    <n v="0.2"/>
    <n v="4.3254000000000001"/>
    <n v="2017"/>
    <x v="2"/>
    <s v="Q4"/>
    <n v="0.33749999999999997"/>
  </r>
  <r>
    <m/>
    <m/>
    <m/>
    <m/>
    <m/>
    <m/>
    <m/>
    <m/>
    <m/>
    <m/>
    <m/>
    <m/>
    <m/>
    <m/>
    <m/>
    <m/>
    <m/>
    <m/>
    <m/>
    <m/>
    <m/>
    <n v="3821"/>
    <s v="CA-2017-141873"/>
    <d v="2017-10-09T00:00:00"/>
    <s v="10/14/2017"/>
    <s v="Standard Class"/>
    <s v="HG-14845"/>
    <x v="668"/>
    <x v="0"/>
    <s v="United States"/>
    <s v="New York City"/>
    <s v="New York"/>
    <n v="10024"/>
    <x v="3"/>
    <s v="FUR-BO-10003034"/>
    <x v="0"/>
    <x v="0"/>
    <s v="O'Sullivan Elevations Bookcase, Cherry Finish"/>
    <n v="314.35199999999998"/>
    <n v="3"/>
    <n v="0.2"/>
    <n v="-15.717599999999999"/>
    <n v="2017"/>
    <x v="2"/>
    <s v="Q4"/>
    <n v="-0.05"/>
  </r>
  <r>
    <m/>
    <m/>
    <m/>
    <m/>
    <m/>
    <m/>
    <m/>
    <m/>
    <m/>
    <m/>
    <m/>
    <m/>
    <m/>
    <m/>
    <m/>
    <m/>
    <m/>
    <m/>
    <m/>
    <m/>
    <m/>
    <n v="3822"/>
    <s v="CA-2017-141873"/>
    <d v="2017-10-09T00:00:00"/>
    <s v="10/14/2017"/>
    <s v="Standard Class"/>
    <s v="HG-14845"/>
    <x v="668"/>
    <x v="0"/>
    <s v="United States"/>
    <s v="New York City"/>
    <s v="New York"/>
    <n v="10024"/>
    <x v="3"/>
    <s v="OFF-PA-10000069"/>
    <x v="1"/>
    <x v="10"/>
    <s v="TOPS 4 x 6 Fluorescent Color Memo Sheets, 500 Sheets per Pack"/>
    <n v="18.98"/>
    <n v="2"/>
    <n v="0"/>
    <n v="8.9206000000000003"/>
    <n v="2017"/>
    <x v="2"/>
    <s v="Q4"/>
    <n v="0.47000000000000003"/>
  </r>
  <r>
    <m/>
    <m/>
    <m/>
    <m/>
    <m/>
    <m/>
    <m/>
    <m/>
    <m/>
    <m/>
    <m/>
    <m/>
    <m/>
    <m/>
    <m/>
    <m/>
    <m/>
    <m/>
    <m/>
    <m/>
    <m/>
    <n v="3823"/>
    <s v="CA-2017-141873"/>
    <d v="2017-10-09T00:00:00"/>
    <s v="10/14/2017"/>
    <s v="Standard Class"/>
    <s v="HG-14845"/>
    <x v="668"/>
    <x v="0"/>
    <s v="United States"/>
    <s v="New York City"/>
    <s v="New York"/>
    <n v="10024"/>
    <x v="3"/>
    <s v="OFF-BI-10003655"/>
    <x v="1"/>
    <x v="8"/>
    <s v="Durable Pressboard Binders"/>
    <n v="18.239999999999998"/>
    <n v="6"/>
    <n v="0.2"/>
    <n v="6.1559999999999997"/>
    <n v="2017"/>
    <x v="2"/>
    <s v="Q4"/>
    <n v="0.33750000000000002"/>
  </r>
  <r>
    <m/>
    <m/>
    <m/>
    <m/>
    <m/>
    <m/>
    <m/>
    <m/>
    <m/>
    <m/>
    <m/>
    <m/>
    <m/>
    <m/>
    <m/>
    <m/>
    <m/>
    <m/>
    <m/>
    <m/>
    <m/>
    <n v="3824"/>
    <s v="CA-2015-140984"/>
    <d v="2015-09-14T00:00:00"/>
    <s v="9/18/2015"/>
    <s v="Standard Class"/>
    <s v="CC-12685"/>
    <x v="530"/>
    <x v="0"/>
    <s v="United States"/>
    <s v="New York City"/>
    <s v="New York"/>
    <n v="10011"/>
    <x v="3"/>
    <s v="OFF-ST-10000585"/>
    <x v="1"/>
    <x v="4"/>
    <s v="Economy Rollaway Files"/>
    <n v="991.2"/>
    <n v="6"/>
    <n v="0"/>
    <n v="257.71199999999999"/>
    <n v="2015"/>
    <x v="8"/>
    <s v="Q3"/>
    <n v="0.25999999999999995"/>
  </r>
  <r>
    <m/>
    <m/>
    <m/>
    <m/>
    <m/>
    <m/>
    <m/>
    <m/>
    <m/>
    <m/>
    <m/>
    <m/>
    <m/>
    <m/>
    <m/>
    <m/>
    <m/>
    <m/>
    <m/>
    <m/>
    <m/>
    <n v="3825"/>
    <s v="CA-2015-140984"/>
    <d v="2015-09-14T00:00:00"/>
    <s v="9/18/2015"/>
    <s v="Standard Class"/>
    <s v="CC-12685"/>
    <x v="530"/>
    <x v="0"/>
    <s v="United States"/>
    <s v="New York City"/>
    <s v="New York"/>
    <n v="10011"/>
    <x v="3"/>
    <s v="TEC-CO-10001571"/>
    <x v="2"/>
    <x v="16"/>
    <s v="Sharp 1540cs Digital Laser Copier"/>
    <n v="879.98400000000004"/>
    <n v="2"/>
    <n v="0.2"/>
    <n v="329.99400000000003"/>
    <n v="2015"/>
    <x v="8"/>
    <s v="Q3"/>
    <n v="0.375"/>
  </r>
  <r>
    <m/>
    <m/>
    <m/>
    <m/>
    <m/>
    <m/>
    <m/>
    <m/>
    <m/>
    <m/>
    <m/>
    <m/>
    <m/>
    <m/>
    <m/>
    <m/>
    <m/>
    <m/>
    <m/>
    <m/>
    <m/>
    <n v="3826"/>
    <s v="CA-2015-140984"/>
    <d v="2015-09-14T00:00:00"/>
    <s v="9/18/2015"/>
    <s v="Standard Class"/>
    <s v="CC-12685"/>
    <x v="530"/>
    <x v="0"/>
    <s v="United States"/>
    <s v="New York City"/>
    <s v="New York"/>
    <n v="10011"/>
    <x v="3"/>
    <s v="OFF-BI-10002012"/>
    <x v="1"/>
    <x v="8"/>
    <s v="Wilson Jones Easy Flow II Sheet Lifters"/>
    <n v="12.96"/>
    <n v="9"/>
    <n v="0.2"/>
    <n v="4.5359999999999996"/>
    <n v="2015"/>
    <x v="8"/>
    <s v="Q3"/>
    <n v="0.34999999999999992"/>
  </r>
  <r>
    <m/>
    <m/>
    <m/>
    <m/>
    <m/>
    <m/>
    <m/>
    <m/>
    <m/>
    <m/>
    <m/>
    <m/>
    <m/>
    <m/>
    <m/>
    <m/>
    <m/>
    <m/>
    <m/>
    <m/>
    <m/>
    <n v="3827"/>
    <s v="CA-2014-132801"/>
    <d v="2014-10-07T00:00:00"/>
    <d v="2014-12-10T00:00:00"/>
    <s v="Standard Class"/>
    <s v="JG-15805"/>
    <x v="189"/>
    <x v="1"/>
    <s v="United States"/>
    <s v="Dallas"/>
    <s v="Texas"/>
    <n v="75217"/>
    <x v="2"/>
    <s v="OFF-ST-10001228"/>
    <x v="1"/>
    <x v="4"/>
    <s v="Fellowes Personal Hanging Folder Files, Navy"/>
    <n v="107.44"/>
    <n v="10"/>
    <n v="0.2"/>
    <n v="10.744"/>
    <n v="2014"/>
    <x v="2"/>
    <s v="Q4"/>
    <n v="0.1"/>
  </r>
  <r>
    <m/>
    <m/>
    <m/>
    <m/>
    <m/>
    <m/>
    <m/>
    <m/>
    <m/>
    <m/>
    <m/>
    <m/>
    <m/>
    <m/>
    <m/>
    <m/>
    <m/>
    <m/>
    <m/>
    <m/>
    <m/>
    <n v="3828"/>
    <s v="CA-2017-141733"/>
    <d v="2017-05-07T00:00:00"/>
    <d v="2017-11-05T00:00:00"/>
    <s v="Standard Class"/>
    <s v="RW-19540"/>
    <x v="459"/>
    <x v="1"/>
    <s v="United States"/>
    <s v="Detroit"/>
    <s v="Michigan"/>
    <n v="48234"/>
    <x v="2"/>
    <s v="FUR-CH-10004086"/>
    <x v="0"/>
    <x v="1"/>
    <s v="Hon 4070 Series Pagoda Armless Upholstered Stacking Chairs"/>
    <n v="1458.65"/>
    <n v="5"/>
    <n v="0"/>
    <n v="423.00850000000003"/>
    <n v="2017"/>
    <x v="5"/>
    <s v="Q2"/>
    <n v="0.28999999999999998"/>
  </r>
  <r>
    <m/>
    <m/>
    <m/>
    <m/>
    <m/>
    <m/>
    <m/>
    <m/>
    <m/>
    <m/>
    <m/>
    <m/>
    <m/>
    <m/>
    <m/>
    <m/>
    <m/>
    <m/>
    <m/>
    <m/>
    <m/>
    <n v="3829"/>
    <s v="CA-2017-141733"/>
    <d v="2017-05-07T00:00:00"/>
    <d v="2017-11-05T00:00:00"/>
    <s v="Standard Class"/>
    <s v="RW-19540"/>
    <x v="459"/>
    <x v="1"/>
    <s v="United States"/>
    <s v="Detroit"/>
    <s v="Michigan"/>
    <n v="48234"/>
    <x v="2"/>
    <s v="FUR-CH-10002017"/>
    <x v="0"/>
    <x v="1"/>
    <s v="SAFCO Optional Arm Kit for Workspace Cribbage Stacking Chair"/>
    <n v="26.64"/>
    <n v="1"/>
    <n v="0"/>
    <n v="7.4592000000000001"/>
    <n v="2017"/>
    <x v="5"/>
    <s v="Q2"/>
    <n v="0.27999999999999997"/>
  </r>
  <r>
    <m/>
    <m/>
    <m/>
    <m/>
    <m/>
    <m/>
    <m/>
    <m/>
    <m/>
    <m/>
    <m/>
    <m/>
    <m/>
    <m/>
    <m/>
    <m/>
    <m/>
    <m/>
    <m/>
    <m/>
    <m/>
    <n v="3830"/>
    <s v="CA-2017-141733"/>
    <d v="2017-05-07T00:00:00"/>
    <d v="2017-11-05T00:00:00"/>
    <s v="Standard Class"/>
    <s v="RW-19540"/>
    <x v="459"/>
    <x v="1"/>
    <s v="United States"/>
    <s v="Detroit"/>
    <s v="Michigan"/>
    <n v="48234"/>
    <x v="2"/>
    <s v="FUR-CH-10000595"/>
    <x v="0"/>
    <x v="1"/>
    <s v="Safco Contoured Stacking Chairs"/>
    <n v="476.8"/>
    <n v="2"/>
    <n v="0"/>
    <n v="119.2"/>
    <n v="2017"/>
    <x v="5"/>
    <s v="Q2"/>
    <n v="0.25"/>
  </r>
  <r>
    <m/>
    <m/>
    <m/>
    <m/>
    <m/>
    <m/>
    <m/>
    <m/>
    <m/>
    <m/>
    <m/>
    <m/>
    <m/>
    <m/>
    <m/>
    <m/>
    <m/>
    <m/>
    <m/>
    <m/>
    <m/>
    <n v="3831"/>
    <s v="CA-2017-141733"/>
    <d v="2017-05-07T00:00:00"/>
    <d v="2017-11-05T00:00:00"/>
    <s v="Standard Class"/>
    <s v="RW-19540"/>
    <x v="459"/>
    <x v="1"/>
    <s v="United States"/>
    <s v="Detroit"/>
    <s v="Michigan"/>
    <n v="48234"/>
    <x v="2"/>
    <s v="OFF-AP-10001563"/>
    <x v="1"/>
    <x v="9"/>
    <s v="Belkin Premiere Surge Master II 8-outlet surge protector"/>
    <n v="87.444000000000003"/>
    <n v="2"/>
    <n v="0.1"/>
    <n v="18.4604"/>
    <n v="2017"/>
    <x v="5"/>
    <s v="Q2"/>
    <n v="0.21111111111111111"/>
  </r>
  <r>
    <m/>
    <m/>
    <m/>
    <m/>
    <m/>
    <m/>
    <m/>
    <m/>
    <m/>
    <m/>
    <m/>
    <m/>
    <m/>
    <m/>
    <m/>
    <m/>
    <m/>
    <m/>
    <m/>
    <m/>
    <m/>
    <n v="3832"/>
    <s v="US-2015-111927"/>
    <d v="2015-11-14T00:00:00"/>
    <s v="11/19/2015"/>
    <s v="Standard Class"/>
    <s v="LS-17230"/>
    <x v="721"/>
    <x v="0"/>
    <s v="United States"/>
    <s v="Dover"/>
    <s v="Delaware"/>
    <n v="19901"/>
    <x v="3"/>
    <s v="FUR-FU-10004017"/>
    <x v="0"/>
    <x v="5"/>
    <s v="Executive Impressions 13&quot; Chairman Wall Clock"/>
    <n v="76.14"/>
    <n v="3"/>
    <n v="0"/>
    <n v="26.649000000000001"/>
    <n v="2015"/>
    <x v="0"/>
    <s v="Q4"/>
    <n v="0.35000000000000003"/>
  </r>
  <r>
    <m/>
    <m/>
    <m/>
    <m/>
    <m/>
    <m/>
    <m/>
    <m/>
    <m/>
    <m/>
    <m/>
    <m/>
    <m/>
    <m/>
    <m/>
    <m/>
    <m/>
    <m/>
    <m/>
    <m/>
    <m/>
    <n v="3833"/>
    <s v="US-2015-111927"/>
    <d v="2015-11-14T00:00:00"/>
    <s v="11/19/2015"/>
    <s v="Standard Class"/>
    <s v="LS-17230"/>
    <x v="721"/>
    <x v="0"/>
    <s v="United States"/>
    <s v="Dover"/>
    <s v="Delaware"/>
    <n v="19901"/>
    <x v="3"/>
    <s v="OFF-BI-10002571"/>
    <x v="1"/>
    <x v="8"/>
    <s v="Avery Framed View Binder, EZD Ring (Locking), Navy, 1 1/2&quot;"/>
    <n v="19.96"/>
    <n v="2"/>
    <n v="0"/>
    <n v="9.3811999999999998"/>
    <n v="2015"/>
    <x v="0"/>
    <s v="Q4"/>
    <n v="0.47"/>
  </r>
  <r>
    <m/>
    <m/>
    <m/>
    <m/>
    <m/>
    <m/>
    <m/>
    <m/>
    <m/>
    <m/>
    <m/>
    <m/>
    <m/>
    <m/>
    <m/>
    <m/>
    <m/>
    <m/>
    <m/>
    <m/>
    <m/>
    <n v="3834"/>
    <s v="CA-2014-105984"/>
    <d v="2014-11-24T00:00:00"/>
    <s v="11/24/2014"/>
    <s v="Same Day"/>
    <s v="MY-18295"/>
    <x v="501"/>
    <x v="1"/>
    <s v="United States"/>
    <s v="Columbus"/>
    <s v="Ohio"/>
    <n v="43229"/>
    <x v="3"/>
    <s v="TEC-PH-10000560"/>
    <x v="2"/>
    <x v="7"/>
    <s v="Samsung Galaxy S III - 16GB - pebble blue (T-Mobile)"/>
    <n v="1049.97"/>
    <n v="5"/>
    <n v="0.4"/>
    <n v="-209.994"/>
    <n v="2014"/>
    <x v="0"/>
    <s v="Q4"/>
    <n v="-0.19999999999999998"/>
  </r>
  <r>
    <m/>
    <m/>
    <m/>
    <m/>
    <m/>
    <m/>
    <m/>
    <m/>
    <m/>
    <m/>
    <m/>
    <m/>
    <m/>
    <m/>
    <m/>
    <m/>
    <m/>
    <m/>
    <m/>
    <m/>
    <m/>
    <n v="3835"/>
    <s v="CA-2014-105984"/>
    <d v="2014-11-24T00:00:00"/>
    <s v="11/24/2014"/>
    <s v="Same Day"/>
    <s v="MY-18295"/>
    <x v="501"/>
    <x v="1"/>
    <s v="United States"/>
    <s v="Columbus"/>
    <s v="Ohio"/>
    <n v="43229"/>
    <x v="3"/>
    <s v="FUR-CH-10000847"/>
    <x v="0"/>
    <x v="1"/>
    <s v="Global Executive Mid-Back Manager's Chair"/>
    <n v="611.05799999999999"/>
    <n v="3"/>
    <n v="0.3"/>
    <n v="-34.9176"/>
    <n v="2014"/>
    <x v="0"/>
    <s v="Q4"/>
    <n v="-5.7142857142857141E-2"/>
  </r>
  <r>
    <m/>
    <m/>
    <m/>
    <m/>
    <m/>
    <m/>
    <m/>
    <m/>
    <m/>
    <m/>
    <m/>
    <m/>
    <m/>
    <m/>
    <m/>
    <m/>
    <m/>
    <m/>
    <m/>
    <m/>
    <m/>
    <n v="3836"/>
    <s v="CA-2014-100363"/>
    <d v="2014-04-08T00:00:00"/>
    <s v="4/15/2014"/>
    <s v="Standard Class"/>
    <s v="JM-15655"/>
    <x v="487"/>
    <x v="1"/>
    <s v="United States"/>
    <s v="Glendale"/>
    <s v="Arizona"/>
    <n v="85301"/>
    <x v="1"/>
    <s v="OFF-FA-10000611"/>
    <x v="1"/>
    <x v="13"/>
    <s v="Binder Clips by OIC"/>
    <n v="2.3679999999999999"/>
    <n v="2"/>
    <n v="0.2"/>
    <n v="0.82879999999999998"/>
    <n v="2014"/>
    <x v="3"/>
    <s v="Q2"/>
    <n v="0.35000000000000003"/>
  </r>
  <r>
    <m/>
    <m/>
    <m/>
    <m/>
    <m/>
    <m/>
    <m/>
    <m/>
    <m/>
    <m/>
    <m/>
    <m/>
    <m/>
    <m/>
    <m/>
    <m/>
    <m/>
    <m/>
    <m/>
    <m/>
    <m/>
    <n v="3837"/>
    <s v="CA-2014-100363"/>
    <d v="2014-04-08T00:00:00"/>
    <s v="4/15/2014"/>
    <s v="Standard Class"/>
    <s v="JM-15655"/>
    <x v="487"/>
    <x v="1"/>
    <s v="United States"/>
    <s v="Glendale"/>
    <s v="Arizona"/>
    <n v="85301"/>
    <x v="1"/>
    <s v="OFF-PA-10004733"/>
    <x v="1"/>
    <x v="10"/>
    <s v="Things To Do Today Spiral Book"/>
    <n v="19.007999999999999"/>
    <n v="3"/>
    <n v="0.2"/>
    <n v="6.8903999999999996"/>
    <n v="2014"/>
    <x v="3"/>
    <s v="Q2"/>
    <n v="0.36249999999999999"/>
  </r>
  <r>
    <m/>
    <m/>
    <m/>
    <m/>
    <m/>
    <m/>
    <m/>
    <m/>
    <m/>
    <m/>
    <m/>
    <m/>
    <m/>
    <m/>
    <m/>
    <m/>
    <m/>
    <m/>
    <m/>
    <m/>
    <m/>
    <n v="3838"/>
    <s v="CA-2014-126760"/>
    <d v="2014-07-26T00:00:00"/>
    <d v="2014-02-08T00:00:00"/>
    <s v="Standard Class"/>
    <s v="KM-16720"/>
    <x v="27"/>
    <x v="0"/>
    <s v="United States"/>
    <s v="North Las Vegas"/>
    <s v="Nevada"/>
    <n v="89031"/>
    <x v="1"/>
    <s v="TEC-PH-10001363"/>
    <x v="2"/>
    <x v="7"/>
    <s v="Apple iPhone 5S"/>
    <n v="911.98400000000004"/>
    <n v="2"/>
    <n v="0.2"/>
    <n v="113.998"/>
    <n v="2014"/>
    <x v="7"/>
    <s v="Q3"/>
    <n v="0.125"/>
  </r>
  <r>
    <m/>
    <m/>
    <m/>
    <m/>
    <m/>
    <m/>
    <m/>
    <m/>
    <m/>
    <m/>
    <m/>
    <m/>
    <m/>
    <m/>
    <m/>
    <m/>
    <m/>
    <m/>
    <m/>
    <m/>
    <m/>
    <n v="3839"/>
    <s v="CA-2014-126760"/>
    <d v="2014-07-26T00:00:00"/>
    <d v="2014-02-08T00:00:00"/>
    <s v="Standard Class"/>
    <s v="KM-16720"/>
    <x v="27"/>
    <x v="0"/>
    <s v="United States"/>
    <s v="North Las Vegas"/>
    <s v="Nevada"/>
    <n v="89031"/>
    <x v="1"/>
    <s v="FUR-CH-10003312"/>
    <x v="0"/>
    <x v="1"/>
    <s v="Hon 2090 “Pillow Soft” Series Mid Back Swivel/Tilt Chairs"/>
    <n v="674.35199999999998"/>
    <n v="3"/>
    <n v="0.2"/>
    <n v="-109.5822"/>
    <n v="2014"/>
    <x v="7"/>
    <s v="Q3"/>
    <n v="-0.16250000000000001"/>
  </r>
  <r>
    <m/>
    <m/>
    <m/>
    <m/>
    <m/>
    <m/>
    <m/>
    <m/>
    <m/>
    <m/>
    <m/>
    <m/>
    <m/>
    <m/>
    <m/>
    <m/>
    <m/>
    <m/>
    <m/>
    <m/>
    <m/>
    <n v="3840"/>
    <s v="CA-2014-126760"/>
    <d v="2014-07-26T00:00:00"/>
    <d v="2014-02-08T00:00:00"/>
    <s v="Standard Class"/>
    <s v="KM-16720"/>
    <x v="27"/>
    <x v="0"/>
    <s v="United States"/>
    <s v="North Las Vegas"/>
    <s v="Nevada"/>
    <n v="89031"/>
    <x v="1"/>
    <s v="FUR-FU-10004018"/>
    <x v="0"/>
    <x v="5"/>
    <s v="Tensor Computer Mounted Lamp"/>
    <n v="134.01"/>
    <n v="9"/>
    <n v="0"/>
    <n v="36.182699999999997"/>
    <n v="2014"/>
    <x v="7"/>
    <s v="Q3"/>
    <n v="0.27"/>
  </r>
  <r>
    <m/>
    <m/>
    <m/>
    <m/>
    <m/>
    <m/>
    <m/>
    <m/>
    <m/>
    <m/>
    <m/>
    <m/>
    <m/>
    <m/>
    <m/>
    <m/>
    <m/>
    <m/>
    <m/>
    <m/>
    <m/>
    <n v="3841"/>
    <s v="CA-2014-126760"/>
    <d v="2014-07-26T00:00:00"/>
    <d v="2014-02-08T00:00:00"/>
    <s v="Standard Class"/>
    <s v="KM-16720"/>
    <x v="27"/>
    <x v="0"/>
    <s v="United States"/>
    <s v="North Las Vegas"/>
    <s v="Nevada"/>
    <n v="89031"/>
    <x v="1"/>
    <s v="TEC-AC-10004814"/>
    <x v="2"/>
    <x v="11"/>
    <s v="Logitech Illuminated Ultrathin Keyboard with Backlighting"/>
    <n v="170.97"/>
    <n v="3"/>
    <n v="0"/>
    <n v="70.097700000000003"/>
    <n v="2014"/>
    <x v="7"/>
    <s v="Q3"/>
    <n v="0.41000000000000003"/>
  </r>
  <r>
    <m/>
    <m/>
    <m/>
    <m/>
    <m/>
    <m/>
    <m/>
    <m/>
    <m/>
    <m/>
    <m/>
    <m/>
    <m/>
    <m/>
    <m/>
    <m/>
    <m/>
    <m/>
    <m/>
    <m/>
    <m/>
    <n v="3842"/>
    <s v="US-2014-109162"/>
    <d v="2014-06-08T00:00:00"/>
    <d v="2014-12-06T00:00:00"/>
    <s v="Standard Class"/>
    <s v="KE-16420"/>
    <x v="722"/>
    <x v="1"/>
    <s v="United States"/>
    <s v="Bristol"/>
    <s v="Tennessee"/>
    <n v="37620"/>
    <x v="0"/>
    <s v="FUR-CH-10002647"/>
    <x v="0"/>
    <x v="1"/>
    <s v="Situations Contoured Folding Chairs, 4/Set"/>
    <n v="170.352"/>
    <n v="3"/>
    <n v="0.2"/>
    <n v="10.647"/>
    <n v="2014"/>
    <x v="1"/>
    <s v="Q2"/>
    <n v="6.25E-2"/>
  </r>
  <r>
    <m/>
    <m/>
    <m/>
    <m/>
    <m/>
    <m/>
    <m/>
    <m/>
    <m/>
    <m/>
    <m/>
    <m/>
    <m/>
    <m/>
    <m/>
    <m/>
    <m/>
    <m/>
    <m/>
    <m/>
    <m/>
    <n v="3843"/>
    <s v="CA-2014-101931"/>
    <d v="2014-10-28T00:00:00"/>
    <s v="10/31/2014"/>
    <s v="First Class"/>
    <s v="TS-21370"/>
    <x v="477"/>
    <x v="1"/>
    <s v="United States"/>
    <s v="Los Angeles"/>
    <s v="California"/>
    <n v="90049"/>
    <x v="1"/>
    <s v="OFF-BI-10004140"/>
    <x v="1"/>
    <x v="8"/>
    <s v="Avery Non-Stick Binders"/>
    <n v="7.1840000000000002"/>
    <n v="2"/>
    <n v="0.2"/>
    <n v="2.2450000000000001"/>
    <n v="2014"/>
    <x v="2"/>
    <s v="Q4"/>
    <n v="0.3125"/>
  </r>
  <r>
    <m/>
    <m/>
    <m/>
    <m/>
    <m/>
    <m/>
    <m/>
    <m/>
    <m/>
    <m/>
    <m/>
    <m/>
    <m/>
    <m/>
    <m/>
    <m/>
    <m/>
    <m/>
    <m/>
    <m/>
    <m/>
    <n v="3844"/>
    <s v="CA-2014-101931"/>
    <d v="2014-10-28T00:00:00"/>
    <s v="10/31/2014"/>
    <s v="First Class"/>
    <s v="TS-21370"/>
    <x v="477"/>
    <x v="1"/>
    <s v="United States"/>
    <s v="Los Angeles"/>
    <s v="California"/>
    <n v="90049"/>
    <x v="1"/>
    <s v="OFF-SU-10002301"/>
    <x v="1"/>
    <x v="14"/>
    <s v="Serrated Blade or Curved Handle Hand Letter Openers"/>
    <n v="6.28"/>
    <n v="2"/>
    <n v="0"/>
    <n v="6.2799999999999995E-2"/>
    <n v="2014"/>
    <x v="2"/>
    <s v="Q4"/>
    <n v="9.9999999999999985E-3"/>
  </r>
  <r>
    <m/>
    <m/>
    <m/>
    <m/>
    <m/>
    <m/>
    <m/>
    <m/>
    <m/>
    <m/>
    <m/>
    <m/>
    <m/>
    <m/>
    <m/>
    <m/>
    <m/>
    <m/>
    <m/>
    <m/>
    <m/>
    <n v="3845"/>
    <s v="CA-2014-101931"/>
    <d v="2014-10-28T00:00:00"/>
    <s v="10/31/2014"/>
    <s v="First Class"/>
    <s v="TS-21370"/>
    <x v="477"/>
    <x v="1"/>
    <s v="United States"/>
    <s v="Los Angeles"/>
    <s v="California"/>
    <n v="90049"/>
    <x v="1"/>
    <s v="OFF-SU-10000646"/>
    <x v="1"/>
    <x v="14"/>
    <s v="Premier Automatic Letter Opener"/>
    <n v="480.74"/>
    <n v="2"/>
    <n v="0"/>
    <n v="14.4222"/>
    <n v="2014"/>
    <x v="2"/>
    <s v="Q4"/>
    <n v="0.03"/>
  </r>
  <r>
    <m/>
    <m/>
    <m/>
    <m/>
    <m/>
    <m/>
    <m/>
    <m/>
    <m/>
    <m/>
    <m/>
    <m/>
    <m/>
    <m/>
    <m/>
    <m/>
    <m/>
    <m/>
    <m/>
    <m/>
    <m/>
    <n v="3846"/>
    <s v="CA-2014-101931"/>
    <d v="2014-10-28T00:00:00"/>
    <s v="10/31/2014"/>
    <s v="First Class"/>
    <s v="TS-21370"/>
    <x v="477"/>
    <x v="1"/>
    <s v="United States"/>
    <s v="Los Angeles"/>
    <s v="California"/>
    <n v="90049"/>
    <x v="1"/>
    <s v="FUR-BO-10001337"/>
    <x v="0"/>
    <x v="0"/>
    <s v="O'Sullivan Living Dimensions 2-Shelf Bookcases"/>
    <n v="616.99800000000005"/>
    <n v="6"/>
    <n v="0.15"/>
    <n v="-36.293999999999997"/>
    <n v="2014"/>
    <x v="2"/>
    <s v="Q4"/>
    <n v="-5.8823529411764698E-2"/>
  </r>
  <r>
    <m/>
    <m/>
    <m/>
    <m/>
    <m/>
    <m/>
    <m/>
    <m/>
    <m/>
    <m/>
    <m/>
    <m/>
    <m/>
    <m/>
    <m/>
    <m/>
    <m/>
    <m/>
    <m/>
    <m/>
    <m/>
    <n v="3847"/>
    <s v="CA-2014-101931"/>
    <d v="2014-10-28T00:00:00"/>
    <s v="10/31/2014"/>
    <s v="First Class"/>
    <s v="TS-21370"/>
    <x v="477"/>
    <x v="1"/>
    <s v="United States"/>
    <s v="Los Angeles"/>
    <s v="California"/>
    <n v="90049"/>
    <x v="1"/>
    <s v="OFF-ST-10003442"/>
    <x v="1"/>
    <x v="4"/>
    <s v="Eldon Portable Mobile Manager"/>
    <n v="141.4"/>
    <n v="5"/>
    <n v="0"/>
    <n v="38.177999999999997"/>
    <n v="2014"/>
    <x v="2"/>
    <s v="Q4"/>
    <n v="0.26999999999999996"/>
  </r>
  <r>
    <m/>
    <m/>
    <m/>
    <m/>
    <m/>
    <m/>
    <m/>
    <m/>
    <m/>
    <m/>
    <m/>
    <m/>
    <m/>
    <m/>
    <m/>
    <m/>
    <m/>
    <m/>
    <m/>
    <m/>
    <m/>
    <n v="3848"/>
    <s v="CA-2017-129000"/>
    <d v="2017-11-25T00:00:00"/>
    <s v="11/27/2017"/>
    <s v="Second Class"/>
    <s v="SZ-20035"/>
    <x v="449"/>
    <x v="2"/>
    <s v="United States"/>
    <s v="Canton"/>
    <s v="Michigan"/>
    <n v="48187"/>
    <x v="2"/>
    <s v="OFF-ST-10001097"/>
    <x v="1"/>
    <x v="4"/>
    <s v="Office Impressions Heavy Duty Welded Shelving &amp; Multimedia Storage Drawers"/>
    <n v="501.81"/>
    <n v="3"/>
    <n v="0"/>
    <n v="0"/>
    <n v="2017"/>
    <x v="0"/>
    <s v="Q4"/>
    <n v="0"/>
  </r>
  <r>
    <m/>
    <m/>
    <m/>
    <m/>
    <m/>
    <m/>
    <m/>
    <m/>
    <m/>
    <m/>
    <m/>
    <m/>
    <m/>
    <m/>
    <m/>
    <m/>
    <m/>
    <m/>
    <m/>
    <m/>
    <m/>
    <n v="3849"/>
    <s v="CA-2017-161053"/>
    <d v="2017-09-22T00:00:00"/>
    <s v="9/23/2017"/>
    <s v="First Class"/>
    <s v="JE-15745"/>
    <x v="32"/>
    <x v="0"/>
    <s v="United States"/>
    <s v="Fayetteville"/>
    <s v="Arkansas"/>
    <n v="72701"/>
    <x v="0"/>
    <s v="OFF-BI-10004318"/>
    <x v="1"/>
    <x v="8"/>
    <s v="Ibico EB-19 Dual Function Manual Binding System"/>
    <n v="691.96"/>
    <n v="4"/>
    <n v="0"/>
    <n v="318.30160000000001"/>
    <n v="2017"/>
    <x v="8"/>
    <s v="Q3"/>
    <n v="0.45999999999999996"/>
  </r>
  <r>
    <m/>
    <m/>
    <m/>
    <m/>
    <m/>
    <m/>
    <m/>
    <m/>
    <m/>
    <m/>
    <m/>
    <m/>
    <m/>
    <m/>
    <m/>
    <m/>
    <m/>
    <m/>
    <m/>
    <m/>
    <m/>
    <n v="3850"/>
    <s v="CA-2017-161053"/>
    <d v="2017-09-22T00:00:00"/>
    <s v="9/23/2017"/>
    <s v="First Class"/>
    <s v="JE-15745"/>
    <x v="32"/>
    <x v="0"/>
    <s v="United States"/>
    <s v="Fayetteville"/>
    <s v="Arkansas"/>
    <n v="72701"/>
    <x v="0"/>
    <s v="TEC-AC-10004633"/>
    <x v="2"/>
    <x v="11"/>
    <s v="Verbatim 25 GB 6x Blu-ray Single Layer Recordable Disc, 3/Pack"/>
    <n v="34.950000000000003"/>
    <n v="5"/>
    <n v="0"/>
    <n v="15.378"/>
    <n v="2017"/>
    <x v="8"/>
    <s v="Q3"/>
    <n v="0.43999999999999995"/>
  </r>
  <r>
    <m/>
    <m/>
    <m/>
    <m/>
    <m/>
    <m/>
    <m/>
    <m/>
    <m/>
    <m/>
    <m/>
    <m/>
    <m/>
    <m/>
    <m/>
    <m/>
    <m/>
    <m/>
    <m/>
    <m/>
    <m/>
    <n v="3851"/>
    <s v="CA-2015-142377"/>
    <d v="2015-12-04T00:00:00"/>
    <d v="2015-09-12T00:00:00"/>
    <s v="Standard Class"/>
    <s v="MS-17980"/>
    <x v="99"/>
    <x v="1"/>
    <s v="United States"/>
    <s v="Springfield"/>
    <s v="Missouri"/>
    <n v="65807"/>
    <x v="2"/>
    <s v="OFF-PA-10001970"/>
    <x v="1"/>
    <x v="10"/>
    <s v="Xerox 1881"/>
    <n v="85.96"/>
    <n v="7"/>
    <n v="0"/>
    <n v="40.401200000000003"/>
    <n v="2015"/>
    <x v="4"/>
    <s v="Q4"/>
    <n v="0.47000000000000008"/>
  </r>
  <r>
    <m/>
    <m/>
    <m/>
    <m/>
    <m/>
    <m/>
    <m/>
    <m/>
    <m/>
    <m/>
    <m/>
    <m/>
    <m/>
    <m/>
    <m/>
    <m/>
    <m/>
    <m/>
    <m/>
    <m/>
    <m/>
    <n v="3852"/>
    <s v="CA-2015-127593"/>
    <d v="2015-09-21T00:00:00"/>
    <s v="9/21/2015"/>
    <s v="Same Day"/>
    <s v="DH-13675"/>
    <x v="723"/>
    <x v="2"/>
    <s v="United States"/>
    <s v="Quincy"/>
    <s v="Massachusetts"/>
    <n v="2169"/>
    <x v="3"/>
    <s v="FUR-FU-10004006"/>
    <x v="0"/>
    <x v="5"/>
    <s v="Deflect-o DuraMat Lighweight, Studded, Beveled Mat for Low Pile Carpeting"/>
    <n v="85.3"/>
    <n v="2"/>
    <n v="0"/>
    <n v="14.500999999999999"/>
    <n v="2015"/>
    <x v="8"/>
    <s v="Q3"/>
    <n v="0.17"/>
  </r>
  <r>
    <m/>
    <m/>
    <m/>
    <m/>
    <m/>
    <m/>
    <m/>
    <m/>
    <m/>
    <m/>
    <m/>
    <m/>
    <m/>
    <m/>
    <m/>
    <m/>
    <m/>
    <m/>
    <m/>
    <m/>
    <m/>
    <n v="3853"/>
    <s v="CA-2017-130526"/>
    <d v="2017-11-26T00:00:00"/>
    <s v="11/29/2017"/>
    <s v="First Class"/>
    <s v="GT-14755"/>
    <x v="150"/>
    <x v="0"/>
    <s v="United States"/>
    <s v="Rockford"/>
    <s v="Illinois"/>
    <n v="61107"/>
    <x v="2"/>
    <s v="OFF-BI-10001524"/>
    <x v="1"/>
    <x v="8"/>
    <s v="GBC Premium Transparent Covers with Diagonal Lined Pattern"/>
    <n v="33.567999999999998"/>
    <n v="8"/>
    <n v="0.8"/>
    <n v="-53.708799999999997"/>
    <n v="2017"/>
    <x v="0"/>
    <s v="Q4"/>
    <n v="-1.6"/>
  </r>
  <r>
    <m/>
    <m/>
    <m/>
    <m/>
    <m/>
    <m/>
    <m/>
    <m/>
    <m/>
    <m/>
    <m/>
    <m/>
    <m/>
    <m/>
    <m/>
    <m/>
    <m/>
    <m/>
    <m/>
    <m/>
    <m/>
    <n v="3854"/>
    <s v="US-2017-131849"/>
    <d v="2017-06-06T00:00:00"/>
    <d v="2017-10-06T00:00:00"/>
    <s v="Standard Class"/>
    <s v="GH-14410"/>
    <x v="689"/>
    <x v="2"/>
    <s v="United States"/>
    <s v="San Francisco"/>
    <s v="California"/>
    <n v="94122"/>
    <x v="1"/>
    <s v="FUR-FU-10004164"/>
    <x v="0"/>
    <x v="5"/>
    <s v="Eldon 300 Class Desk Accessories, Black"/>
    <n v="4.95"/>
    <n v="1"/>
    <n v="0"/>
    <n v="2.1779999999999999"/>
    <n v="2017"/>
    <x v="1"/>
    <s v="Q2"/>
    <n v="0.43999999999999995"/>
  </r>
  <r>
    <m/>
    <m/>
    <m/>
    <m/>
    <m/>
    <m/>
    <m/>
    <m/>
    <m/>
    <m/>
    <m/>
    <m/>
    <m/>
    <m/>
    <m/>
    <m/>
    <m/>
    <m/>
    <m/>
    <m/>
    <m/>
    <n v="3855"/>
    <s v="US-2017-131849"/>
    <d v="2017-06-06T00:00:00"/>
    <d v="2017-10-06T00:00:00"/>
    <s v="Standard Class"/>
    <s v="GH-14410"/>
    <x v="689"/>
    <x v="2"/>
    <s v="United States"/>
    <s v="San Francisco"/>
    <s v="California"/>
    <n v="94122"/>
    <x v="1"/>
    <s v="OFF-ST-10002957"/>
    <x v="1"/>
    <x v="4"/>
    <s v="Sterilite Show Offs Storage Containers"/>
    <n v="26.4"/>
    <n v="5"/>
    <n v="0"/>
    <n v="0"/>
    <n v="2017"/>
    <x v="1"/>
    <s v="Q2"/>
    <n v="0"/>
  </r>
  <r>
    <m/>
    <m/>
    <m/>
    <m/>
    <m/>
    <m/>
    <m/>
    <m/>
    <m/>
    <m/>
    <m/>
    <m/>
    <m/>
    <m/>
    <m/>
    <m/>
    <m/>
    <m/>
    <m/>
    <m/>
    <m/>
    <n v="3856"/>
    <s v="US-2017-105389"/>
    <d v="2017-10-23T00:00:00"/>
    <s v="10/28/2017"/>
    <s v="Second Class"/>
    <s v="DM-13015"/>
    <x v="661"/>
    <x v="0"/>
    <s v="United States"/>
    <s v="San Antonio"/>
    <s v="Texas"/>
    <n v="78207"/>
    <x v="2"/>
    <s v="OFF-BI-10004364"/>
    <x v="1"/>
    <x v="8"/>
    <s v="Storex Dura Pro Binders"/>
    <n v="3.5640000000000001"/>
    <n v="3"/>
    <n v="0.8"/>
    <n v="-6.2370000000000001"/>
    <n v="2017"/>
    <x v="2"/>
    <s v="Q4"/>
    <n v="-1.75"/>
  </r>
  <r>
    <m/>
    <m/>
    <m/>
    <m/>
    <m/>
    <m/>
    <m/>
    <m/>
    <m/>
    <m/>
    <m/>
    <m/>
    <m/>
    <m/>
    <m/>
    <m/>
    <m/>
    <m/>
    <m/>
    <m/>
    <m/>
    <n v="3857"/>
    <s v="US-2017-105389"/>
    <d v="2017-10-23T00:00:00"/>
    <s v="10/28/2017"/>
    <s v="Second Class"/>
    <s v="DM-13015"/>
    <x v="661"/>
    <x v="0"/>
    <s v="United States"/>
    <s v="San Antonio"/>
    <s v="Texas"/>
    <n v="78207"/>
    <x v="2"/>
    <s v="TEC-PH-10002824"/>
    <x v="2"/>
    <x v="7"/>
    <s v="Jabra SPEAK 410 Multidevice Speakerphone"/>
    <n v="823.96"/>
    <n v="5"/>
    <n v="0.2"/>
    <n v="51.497500000000002"/>
    <n v="2017"/>
    <x v="2"/>
    <s v="Q4"/>
    <n v="6.25E-2"/>
  </r>
  <r>
    <m/>
    <m/>
    <m/>
    <m/>
    <m/>
    <m/>
    <m/>
    <m/>
    <m/>
    <m/>
    <m/>
    <m/>
    <m/>
    <m/>
    <m/>
    <m/>
    <m/>
    <m/>
    <m/>
    <m/>
    <m/>
    <n v="3858"/>
    <s v="US-2017-105389"/>
    <d v="2017-10-23T00:00:00"/>
    <s v="10/28/2017"/>
    <s v="Second Class"/>
    <s v="DM-13015"/>
    <x v="661"/>
    <x v="0"/>
    <s v="United States"/>
    <s v="San Antonio"/>
    <s v="Texas"/>
    <n v="78207"/>
    <x v="2"/>
    <s v="OFF-AR-10000634"/>
    <x v="1"/>
    <x v="6"/>
    <s v="Newell 320"/>
    <n v="10.272"/>
    <n v="3"/>
    <n v="0.2"/>
    <n v="0.89880000000000004"/>
    <n v="2017"/>
    <x v="2"/>
    <s v="Q4"/>
    <n v="8.7500000000000008E-2"/>
  </r>
  <r>
    <m/>
    <m/>
    <m/>
    <m/>
    <m/>
    <m/>
    <m/>
    <m/>
    <m/>
    <m/>
    <m/>
    <m/>
    <m/>
    <m/>
    <m/>
    <m/>
    <m/>
    <m/>
    <m/>
    <m/>
    <m/>
    <n v="3859"/>
    <s v="CA-2014-140816"/>
    <d v="2014-12-20T00:00:00"/>
    <s v="12/20/2014"/>
    <s v="Same Day"/>
    <s v="TC-21295"/>
    <x v="646"/>
    <x v="0"/>
    <s v="United States"/>
    <s v="Thornton"/>
    <s v="Colorado"/>
    <n v="80229"/>
    <x v="1"/>
    <s v="TEC-AC-10001539"/>
    <x v="2"/>
    <x v="11"/>
    <s v="Logitech G430 Surround Sound Gaming Headset with Dolby 7.1 Technology"/>
    <n v="447.94400000000002"/>
    <n v="7"/>
    <n v="0.2"/>
    <n v="89.588800000000006"/>
    <n v="2014"/>
    <x v="4"/>
    <s v="Q4"/>
    <n v="0.2"/>
  </r>
  <r>
    <m/>
    <m/>
    <m/>
    <m/>
    <m/>
    <m/>
    <m/>
    <m/>
    <m/>
    <m/>
    <m/>
    <m/>
    <m/>
    <m/>
    <m/>
    <m/>
    <m/>
    <m/>
    <m/>
    <m/>
    <m/>
    <n v="3860"/>
    <s v="CA-2017-154039"/>
    <d v="2017-02-17T00:00:00"/>
    <s v="2/22/2017"/>
    <s v="Standard Class"/>
    <s v="JK-16120"/>
    <x v="451"/>
    <x v="2"/>
    <s v="United States"/>
    <s v="Chicago"/>
    <s v="Illinois"/>
    <n v="60653"/>
    <x v="2"/>
    <s v="FUR-TA-10001932"/>
    <x v="0"/>
    <x v="3"/>
    <s v="Chromcraft 48&quot; x 96&quot; Racetrack Double Pedestal Table"/>
    <n v="480.96"/>
    <n v="3"/>
    <n v="0.5"/>
    <n v="-269.33760000000001"/>
    <n v="2017"/>
    <x v="11"/>
    <s v="Q1"/>
    <n v="-0.56000000000000005"/>
  </r>
  <r>
    <m/>
    <m/>
    <m/>
    <m/>
    <m/>
    <m/>
    <m/>
    <m/>
    <m/>
    <m/>
    <m/>
    <m/>
    <m/>
    <m/>
    <m/>
    <m/>
    <m/>
    <m/>
    <m/>
    <m/>
    <m/>
    <n v="3861"/>
    <s v="CA-2017-154039"/>
    <d v="2017-02-17T00:00:00"/>
    <s v="2/22/2017"/>
    <s v="Standard Class"/>
    <s v="JK-16120"/>
    <x v="451"/>
    <x v="2"/>
    <s v="United States"/>
    <s v="Chicago"/>
    <s v="Illinois"/>
    <n v="60653"/>
    <x v="2"/>
    <s v="TEC-PH-10002789"/>
    <x v="2"/>
    <x v="7"/>
    <s v="LG Exalt"/>
    <n v="124.792"/>
    <n v="1"/>
    <n v="0.2"/>
    <n v="10.9193"/>
    <n v="2017"/>
    <x v="11"/>
    <s v="Q1"/>
    <n v="8.7499999999999994E-2"/>
  </r>
  <r>
    <m/>
    <m/>
    <m/>
    <m/>
    <m/>
    <m/>
    <m/>
    <m/>
    <m/>
    <m/>
    <m/>
    <m/>
    <m/>
    <m/>
    <m/>
    <m/>
    <m/>
    <m/>
    <m/>
    <m/>
    <m/>
    <n v="3862"/>
    <s v="CA-2014-135755"/>
    <d v="2014-05-03T00:00:00"/>
    <d v="2014-10-05T00:00:00"/>
    <s v="Standard Class"/>
    <s v="NC-18415"/>
    <x v="720"/>
    <x v="0"/>
    <s v="United States"/>
    <s v="Yonkers"/>
    <s v="New York"/>
    <n v="10701"/>
    <x v="3"/>
    <s v="OFF-BI-10004828"/>
    <x v="1"/>
    <x v="8"/>
    <s v="GBC Poly Designer Binding Covers"/>
    <n v="40.176000000000002"/>
    <n v="3"/>
    <n v="0.2"/>
    <n v="14.563800000000001"/>
    <n v="2014"/>
    <x v="5"/>
    <s v="Q2"/>
    <n v="0.36249999999999999"/>
  </r>
  <r>
    <m/>
    <m/>
    <m/>
    <m/>
    <m/>
    <m/>
    <m/>
    <m/>
    <m/>
    <m/>
    <m/>
    <m/>
    <m/>
    <m/>
    <m/>
    <m/>
    <m/>
    <m/>
    <m/>
    <m/>
    <m/>
    <n v="3863"/>
    <s v="CA-2014-135755"/>
    <d v="2014-05-03T00:00:00"/>
    <d v="2014-10-05T00:00:00"/>
    <s v="Standard Class"/>
    <s v="NC-18415"/>
    <x v="720"/>
    <x v="0"/>
    <s v="United States"/>
    <s v="Yonkers"/>
    <s v="New York"/>
    <n v="10701"/>
    <x v="3"/>
    <s v="OFF-BI-10003981"/>
    <x v="1"/>
    <x v="8"/>
    <s v="Avery Durable Plastic 1&quot; Binders"/>
    <n v="10.896000000000001"/>
    <n v="3"/>
    <n v="0.2"/>
    <n v="3.9498000000000002"/>
    <n v="2014"/>
    <x v="5"/>
    <s v="Q2"/>
    <n v="0.36249999999999999"/>
  </r>
  <r>
    <m/>
    <m/>
    <m/>
    <m/>
    <m/>
    <m/>
    <m/>
    <m/>
    <m/>
    <m/>
    <m/>
    <m/>
    <m/>
    <m/>
    <m/>
    <m/>
    <m/>
    <m/>
    <m/>
    <m/>
    <m/>
    <n v="3864"/>
    <s v="CA-2017-123246"/>
    <d v="2017-10-17T00:00:00"/>
    <s v="10/19/2017"/>
    <s v="Second Class"/>
    <s v="AJ-10960"/>
    <x v="195"/>
    <x v="0"/>
    <s v="United States"/>
    <s v="San Diego"/>
    <s v="California"/>
    <n v="92037"/>
    <x v="1"/>
    <s v="OFF-AR-10001770"/>
    <x v="1"/>
    <x v="6"/>
    <s v="Economy #2 Pencils"/>
    <n v="10.64"/>
    <n v="4"/>
    <n v="0"/>
    <n v="2.7664"/>
    <n v="2017"/>
    <x v="2"/>
    <s v="Q4"/>
    <n v="0.26"/>
  </r>
  <r>
    <m/>
    <m/>
    <m/>
    <m/>
    <m/>
    <m/>
    <m/>
    <m/>
    <m/>
    <m/>
    <m/>
    <m/>
    <m/>
    <m/>
    <m/>
    <m/>
    <m/>
    <m/>
    <m/>
    <m/>
    <m/>
    <n v="3865"/>
    <s v="CA-2015-157133"/>
    <d v="2015-11-28T00:00:00"/>
    <d v="2015-03-12T00:00:00"/>
    <s v="Standard Class"/>
    <s v="LC-16885"/>
    <x v="62"/>
    <x v="0"/>
    <s v="United States"/>
    <s v="Champaign"/>
    <s v="Illinois"/>
    <n v="61821"/>
    <x v="2"/>
    <s v="FUR-FU-10004904"/>
    <x v="0"/>
    <x v="5"/>
    <s v="Eldon &quot;L&quot; Workstation Diamond Chairmat"/>
    <n v="151.96"/>
    <n v="5"/>
    <n v="0.6"/>
    <n v="-182.352"/>
    <n v="2015"/>
    <x v="0"/>
    <s v="Q4"/>
    <n v="-1.2"/>
  </r>
  <r>
    <m/>
    <m/>
    <m/>
    <m/>
    <m/>
    <m/>
    <m/>
    <m/>
    <m/>
    <m/>
    <m/>
    <m/>
    <m/>
    <m/>
    <m/>
    <m/>
    <m/>
    <m/>
    <m/>
    <m/>
    <m/>
    <n v="3866"/>
    <s v="CA-2014-124709"/>
    <d v="2014-07-27T00:00:00"/>
    <s v="7/29/2014"/>
    <s v="Second Class"/>
    <s v="GW-14605"/>
    <x v="543"/>
    <x v="0"/>
    <s v="United States"/>
    <s v="San Francisco"/>
    <s v="California"/>
    <n v="94122"/>
    <x v="1"/>
    <s v="TEC-AC-10002842"/>
    <x v="2"/>
    <x v="11"/>
    <s v="WD My Passport Ultra 2TB Portable External Hard Drive"/>
    <n v="238"/>
    <n v="2"/>
    <n v="0"/>
    <n v="38.08"/>
    <n v="2014"/>
    <x v="7"/>
    <s v="Q3"/>
    <n v="0.16"/>
  </r>
  <r>
    <m/>
    <m/>
    <m/>
    <m/>
    <m/>
    <m/>
    <m/>
    <m/>
    <m/>
    <m/>
    <m/>
    <m/>
    <m/>
    <m/>
    <m/>
    <m/>
    <m/>
    <m/>
    <m/>
    <m/>
    <m/>
    <n v="3867"/>
    <s v="CA-2017-146360"/>
    <d v="2017-04-23T00:00:00"/>
    <s v="4/25/2017"/>
    <s v="Second Class"/>
    <s v="SC-20305"/>
    <x v="253"/>
    <x v="0"/>
    <s v="United States"/>
    <s v="Lawrence"/>
    <s v="Indiana"/>
    <n v="46226"/>
    <x v="2"/>
    <s v="TEC-AC-10003590"/>
    <x v="2"/>
    <x v="11"/>
    <s v="TRENDnet 56K USB 2.0 Phone, Internet and Fax Modem"/>
    <n v="155.34"/>
    <n v="6"/>
    <n v="0"/>
    <n v="55.922400000000003"/>
    <n v="2017"/>
    <x v="3"/>
    <s v="Q2"/>
    <n v="0.36"/>
  </r>
  <r>
    <m/>
    <m/>
    <m/>
    <m/>
    <m/>
    <m/>
    <m/>
    <m/>
    <m/>
    <m/>
    <m/>
    <m/>
    <m/>
    <m/>
    <m/>
    <m/>
    <m/>
    <m/>
    <m/>
    <m/>
    <m/>
    <n v="3868"/>
    <s v="CA-2015-132486"/>
    <d v="2015-10-23T00:00:00"/>
    <s v="10/27/2015"/>
    <s v="Second Class"/>
    <s v="JF-15355"/>
    <x v="282"/>
    <x v="0"/>
    <s v="United States"/>
    <s v="San Diego"/>
    <s v="California"/>
    <n v="92105"/>
    <x v="1"/>
    <s v="TEC-AC-10000710"/>
    <x v="2"/>
    <x v="11"/>
    <s v="Maxell DVD-RAM Discs"/>
    <n v="148.32"/>
    <n v="9"/>
    <n v="0"/>
    <n v="63.7776"/>
    <n v="2015"/>
    <x v="2"/>
    <s v="Q4"/>
    <n v="0.43"/>
  </r>
  <r>
    <m/>
    <m/>
    <m/>
    <m/>
    <m/>
    <m/>
    <m/>
    <m/>
    <m/>
    <m/>
    <m/>
    <m/>
    <m/>
    <m/>
    <m/>
    <m/>
    <m/>
    <m/>
    <m/>
    <m/>
    <m/>
    <n v="3869"/>
    <s v="CA-2015-132486"/>
    <d v="2015-10-23T00:00:00"/>
    <s v="10/27/2015"/>
    <s v="Second Class"/>
    <s v="JF-15355"/>
    <x v="282"/>
    <x v="0"/>
    <s v="United States"/>
    <s v="San Diego"/>
    <s v="California"/>
    <n v="92105"/>
    <x v="1"/>
    <s v="FUR-CH-10004495"/>
    <x v="0"/>
    <x v="1"/>
    <s v="Global Leather and Oak Executive Chair, Black"/>
    <n v="240.78399999999999"/>
    <n v="1"/>
    <n v="0.2"/>
    <n v="27.088200000000001"/>
    <n v="2015"/>
    <x v="2"/>
    <s v="Q4"/>
    <n v="0.1125"/>
  </r>
  <r>
    <m/>
    <m/>
    <m/>
    <m/>
    <m/>
    <m/>
    <m/>
    <m/>
    <m/>
    <m/>
    <m/>
    <m/>
    <m/>
    <m/>
    <m/>
    <m/>
    <m/>
    <m/>
    <m/>
    <m/>
    <m/>
    <n v="3870"/>
    <s v="CA-2015-132486"/>
    <d v="2015-10-23T00:00:00"/>
    <s v="10/27/2015"/>
    <s v="Second Class"/>
    <s v="JF-15355"/>
    <x v="282"/>
    <x v="0"/>
    <s v="United States"/>
    <s v="San Diego"/>
    <s v="California"/>
    <n v="92105"/>
    <x v="1"/>
    <s v="FUR-CH-10004540"/>
    <x v="0"/>
    <x v="1"/>
    <s v="Global Chrome Stack Chair"/>
    <n v="191.96799999999999"/>
    <n v="7"/>
    <n v="0.2"/>
    <n v="16.7972"/>
    <n v="2015"/>
    <x v="2"/>
    <s v="Q4"/>
    <n v="8.7500000000000008E-2"/>
  </r>
  <r>
    <m/>
    <m/>
    <m/>
    <m/>
    <m/>
    <m/>
    <m/>
    <m/>
    <m/>
    <m/>
    <m/>
    <m/>
    <m/>
    <m/>
    <m/>
    <m/>
    <m/>
    <m/>
    <m/>
    <m/>
    <m/>
    <n v="3871"/>
    <s v="CA-2015-132486"/>
    <d v="2015-10-23T00:00:00"/>
    <s v="10/27/2015"/>
    <s v="Second Class"/>
    <s v="JF-15355"/>
    <x v="282"/>
    <x v="0"/>
    <s v="United States"/>
    <s v="San Diego"/>
    <s v="California"/>
    <n v="92105"/>
    <x v="1"/>
    <s v="OFF-PA-10004971"/>
    <x v="1"/>
    <x v="10"/>
    <s v="Xerox 196"/>
    <n v="11.56"/>
    <n v="2"/>
    <n v="0"/>
    <n v="5.6643999999999997"/>
    <n v="2015"/>
    <x v="2"/>
    <s v="Q4"/>
    <n v="0.48999999999999994"/>
  </r>
  <r>
    <m/>
    <m/>
    <m/>
    <m/>
    <m/>
    <m/>
    <m/>
    <m/>
    <m/>
    <m/>
    <m/>
    <m/>
    <m/>
    <m/>
    <m/>
    <m/>
    <m/>
    <m/>
    <m/>
    <m/>
    <m/>
    <n v="3872"/>
    <s v="CA-2015-132486"/>
    <d v="2015-10-23T00:00:00"/>
    <s v="10/27/2015"/>
    <s v="Second Class"/>
    <s v="JF-15355"/>
    <x v="282"/>
    <x v="0"/>
    <s v="United States"/>
    <s v="San Diego"/>
    <s v="California"/>
    <n v="92105"/>
    <x v="1"/>
    <s v="OFF-EN-10002600"/>
    <x v="1"/>
    <x v="12"/>
    <s v="Redi-Strip #10 Envelopes, 4 1/8 x 9 1/2"/>
    <n v="11.8"/>
    <n v="4"/>
    <n v="0"/>
    <n v="5.6639999999999997"/>
    <n v="2015"/>
    <x v="2"/>
    <s v="Q4"/>
    <n v="0.47999999999999993"/>
  </r>
  <r>
    <m/>
    <m/>
    <m/>
    <m/>
    <m/>
    <m/>
    <m/>
    <m/>
    <m/>
    <m/>
    <m/>
    <m/>
    <m/>
    <m/>
    <m/>
    <m/>
    <m/>
    <m/>
    <m/>
    <m/>
    <m/>
    <n v="3873"/>
    <s v="CA-2015-132486"/>
    <d v="2015-10-23T00:00:00"/>
    <s v="10/27/2015"/>
    <s v="Second Class"/>
    <s v="JF-15355"/>
    <x v="282"/>
    <x v="0"/>
    <s v="United States"/>
    <s v="San Diego"/>
    <s v="California"/>
    <n v="92105"/>
    <x v="1"/>
    <s v="FUR-CH-10001854"/>
    <x v="0"/>
    <x v="1"/>
    <s v="Office Star - Professional Matrix Back Chair with 2-to-1 Synchro Tilt and Mesh Fabric Seat"/>
    <n v="842.35199999999998"/>
    <n v="3"/>
    <n v="0.2"/>
    <n v="42.117600000000003"/>
    <n v="2015"/>
    <x v="2"/>
    <s v="Q4"/>
    <n v="0.05"/>
  </r>
  <r>
    <m/>
    <m/>
    <m/>
    <m/>
    <m/>
    <m/>
    <m/>
    <m/>
    <m/>
    <m/>
    <m/>
    <m/>
    <m/>
    <m/>
    <m/>
    <m/>
    <m/>
    <m/>
    <m/>
    <m/>
    <m/>
    <n v="3874"/>
    <s v="CA-2016-136231"/>
    <d v="2016-09-05T00:00:00"/>
    <d v="2016-07-09T00:00:00"/>
    <s v="Second Class"/>
    <s v="DM-13015"/>
    <x v="661"/>
    <x v="0"/>
    <s v="United States"/>
    <s v="Johnson City"/>
    <s v="Tennessee"/>
    <n v="37604"/>
    <x v="0"/>
    <s v="OFF-EN-10001099"/>
    <x v="1"/>
    <x v="12"/>
    <s v="Staple envelope"/>
    <n v="23.472000000000001"/>
    <n v="3"/>
    <n v="0.2"/>
    <n v="7.6284000000000001"/>
    <n v="2016"/>
    <x v="8"/>
    <s v="Q3"/>
    <n v="0.32500000000000001"/>
  </r>
  <r>
    <m/>
    <m/>
    <m/>
    <m/>
    <m/>
    <m/>
    <m/>
    <m/>
    <m/>
    <m/>
    <m/>
    <m/>
    <m/>
    <m/>
    <m/>
    <m/>
    <m/>
    <m/>
    <m/>
    <m/>
    <m/>
    <n v="3875"/>
    <s v="CA-2016-136231"/>
    <d v="2016-09-05T00:00:00"/>
    <d v="2016-07-09T00:00:00"/>
    <s v="Second Class"/>
    <s v="DM-13015"/>
    <x v="661"/>
    <x v="0"/>
    <s v="United States"/>
    <s v="Johnson City"/>
    <s v="Tennessee"/>
    <n v="37604"/>
    <x v="0"/>
    <s v="OFF-BI-10001597"/>
    <x v="1"/>
    <x v="8"/>
    <s v="Wilson Jones Ledger-Size, Piano-Hinge Binder, 2&quot;, Blue"/>
    <n v="86.058000000000007"/>
    <n v="7"/>
    <n v="0.7"/>
    <n v="-63.109200000000001"/>
    <n v="2016"/>
    <x v="8"/>
    <s v="Q3"/>
    <n v="-0.73333333333333328"/>
  </r>
  <r>
    <m/>
    <m/>
    <m/>
    <m/>
    <m/>
    <m/>
    <m/>
    <m/>
    <m/>
    <m/>
    <m/>
    <m/>
    <m/>
    <m/>
    <m/>
    <m/>
    <m/>
    <m/>
    <m/>
    <m/>
    <m/>
    <n v="3876"/>
    <s v="CA-2016-136231"/>
    <d v="2016-09-05T00:00:00"/>
    <d v="2016-07-09T00:00:00"/>
    <s v="Second Class"/>
    <s v="DM-13015"/>
    <x v="661"/>
    <x v="0"/>
    <s v="United States"/>
    <s v="Johnson City"/>
    <s v="Tennessee"/>
    <n v="37604"/>
    <x v="0"/>
    <s v="TEC-PH-10002660"/>
    <x v="2"/>
    <x v="7"/>
    <s v="Nortel Networks T7316 E Nt8 B27"/>
    <n v="108.78400000000001"/>
    <n v="2"/>
    <n v="0.2"/>
    <n v="6.7990000000000004"/>
    <n v="2016"/>
    <x v="8"/>
    <s v="Q3"/>
    <n v="6.25E-2"/>
  </r>
  <r>
    <m/>
    <m/>
    <m/>
    <m/>
    <m/>
    <m/>
    <m/>
    <m/>
    <m/>
    <m/>
    <m/>
    <m/>
    <m/>
    <m/>
    <m/>
    <m/>
    <m/>
    <m/>
    <m/>
    <m/>
    <m/>
    <n v="3877"/>
    <s v="CA-2016-136231"/>
    <d v="2016-09-05T00:00:00"/>
    <d v="2016-07-09T00:00:00"/>
    <s v="Second Class"/>
    <s v="DM-13015"/>
    <x v="661"/>
    <x v="0"/>
    <s v="United States"/>
    <s v="Johnson City"/>
    <s v="Tennessee"/>
    <n v="37604"/>
    <x v="0"/>
    <s v="OFF-PA-10000327"/>
    <x v="1"/>
    <x v="10"/>
    <s v="Xerox 1971"/>
    <n v="10.272"/>
    <n v="3"/>
    <n v="0.2"/>
    <n v="3.21"/>
    <n v="2016"/>
    <x v="8"/>
    <s v="Q3"/>
    <n v="0.3125"/>
  </r>
  <r>
    <m/>
    <m/>
    <m/>
    <m/>
    <m/>
    <m/>
    <m/>
    <m/>
    <m/>
    <m/>
    <m/>
    <m/>
    <m/>
    <m/>
    <m/>
    <m/>
    <m/>
    <m/>
    <m/>
    <m/>
    <m/>
    <n v="3878"/>
    <s v="CA-2016-140641"/>
    <d v="2016-10-28T00:00:00"/>
    <d v="2016-02-11T00:00:00"/>
    <s v="Standard Class"/>
    <s v="EP-13915"/>
    <x v="212"/>
    <x v="0"/>
    <s v="United States"/>
    <s v="Tampa"/>
    <s v="Florida"/>
    <n v="33614"/>
    <x v="0"/>
    <s v="OFF-BI-10001191"/>
    <x v="1"/>
    <x v="8"/>
    <s v="Canvas Sectional Post Binders"/>
    <n v="38.19"/>
    <n v="5"/>
    <n v="0.7"/>
    <n v="-26.733000000000001"/>
    <n v="2016"/>
    <x v="2"/>
    <s v="Q4"/>
    <n v="-0.70000000000000007"/>
  </r>
  <r>
    <m/>
    <m/>
    <m/>
    <m/>
    <m/>
    <m/>
    <m/>
    <m/>
    <m/>
    <m/>
    <m/>
    <m/>
    <m/>
    <m/>
    <m/>
    <m/>
    <m/>
    <m/>
    <m/>
    <m/>
    <m/>
    <n v="3879"/>
    <s v="CA-2014-151001"/>
    <d v="2014-04-05T00:00:00"/>
    <d v="2014-07-04T00:00:00"/>
    <s v="First Class"/>
    <s v="JG-15805"/>
    <x v="189"/>
    <x v="1"/>
    <s v="United States"/>
    <s v="Decatur"/>
    <s v="Illinois"/>
    <n v="62521"/>
    <x v="2"/>
    <s v="OFF-ST-10003455"/>
    <x v="1"/>
    <x v="4"/>
    <s v="Tenex File Box, Personal Filing Tote with Lid, Black"/>
    <n v="49.631999999999998"/>
    <n v="4"/>
    <n v="0.2"/>
    <n v="3.7223999999999999"/>
    <n v="2014"/>
    <x v="3"/>
    <s v="Q2"/>
    <n v="7.4999999999999997E-2"/>
  </r>
  <r>
    <m/>
    <m/>
    <m/>
    <m/>
    <m/>
    <m/>
    <m/>
    <m/>
    <m/>
    <m/>
    <m/>
    <m/>
    <m/>
    <m/>
    <m/>
    <m/>
    <m/>
    <m/>
    <m/>
    <m/>
    <m/>
    <n v="3880"/>
    <s v="CA-2014-151001"/>
    <d v="2014-04-05T00:00:00"/>
    <d v="2014-07-04T00:00:00"/>
    <s v="First Class"/>
    <s v="JG-15805"/>
    <x v="189"/>
    <x v="1"/>
    <s v="United States"/>
    <s v="Decatur"/>
    <s v="Illinois"/>
    <n v="62521"/>
    <x v="2"/>
    <s v="OFF-ST-10001031"/>
    <x v="1"/>
    <x v="4"/>
    <s v="Adjustable Personal File Tote"/>
    <n v="52.095999999999997"/>
    <n v="4"/>
    <n v="0.2"/>
    <n v="3.9072"/>
    <n v="2014"/>
    <x v="3"/>
    <s v="Q2"/>
    <n v="7.5000000000000011E-2"/>
  </r>
  <r>
    <m/>
    <m/>
    <m/>
    <m/>
    <m/>
    <m/>
    <m/>
    <m/>
    <m/>
    <m/>
    <m/>
    <m/>
    <m/>
    <m/>
    <m/>
    <m/>
    <m/>
    <m/>
    <m/>
    <m/>
    <m/>
    <n v="3881"/>
    <s v="CA-2015-129896"/>
    <d v="2015-06-15T00:00:00"/>
    <s v="6/20/2015"/>
    <s v="Standard Class"/>
    <s v="PF-19120"/>
    <x v="724"/>
    <x v="0"/>
    <s v="United States"/>
    <s v="Gilbert"/>
    <s v="Arizona"/>
    <n v="85234"/>
    <x v="1"/>
    <s v="OFF-PA-10002245"/>
    <x v="1"/>
    <x v="10"/>
    <s v="Xerox 1895"/>
    <n v="9.5679999999999996"/>
    <n v="2"/>
    <n v="0.2"/>
    <n v="2.99"/>
    <n v="2015"/>
    <x v="1"/>
    <s v="Q2"/>
    <n v="0.31250000000000006"/>
  </r>
  <r>
    <m/>
    <m/>
    <m/>
    <m/>
    <m/>
    <m/>
    <m/>
    <m/>
    <m/>
    <m/>
    <m/>
    <m/>
    <m/>
    <m/>
    <m/>
    <m/>
    <m/>
    <m/>
    <m/>
    <m/>
    <m/>
    <n v="3882"/>
    <s v="CA-2015-129896"/>
    <d v="2015-06-15T00:00:00"/>
    <s v="6/20/2015"/>
    <s v="Standard Class"/>
    <s v="PF-19120"/>
    <x v="724"/>
    <x v="0"/>
    <s v="United States"/>
    <s v="Gilbert"/>
    <s v="Arizona"/>
    <n v="85234"/>
    <x v="1"/>
    <s v="OFF-ST-10004804"/>
    <x v="1"/>
    <x v="4"/>
    <s v="Belkin 19&quot; Vented Equipment Shelf, Black"/>
    <n v="82.367999999999995"/>
    <n v="2"/>
    <n v="0.2"/>
    <n v="-19.5624"/>
    <n v="2015"/>
    <x v="1"/>
    <s v="Q2"/>
    <n v="-0.23750000000000002"/>
  </r>
  <r>
    <m/>
    <m/>
    <m/>
    <m/>
    <m/>
    <m/>
    <m/>
    <m/>
    <m/>
    <m/>
    <m/>
    <m/>
    <m/>
    <m/>
    <m/>
    <m/>
    <m/>
    <m/>
    <m/>
    <m/>
    <m/>
    <n v="3883"/>
    <s v="CA-2015-129896"/>
    <d v="2015-06-15T00:00:00"/>
    <s v="6/20/2015"/>
    <s v="Standard Class"/>
    <s v="PF-19120"/>
    <x v="724"/>
    <x v="0"/>
    <s v="United States"/>
    <s v="Gilbert"/>
    <s v="Arizona"/>
    <n v="85234"/>
    <x v="1"/>
    <s v="FUR-FU-10004904"/>
    <x v="0"/>
    <x v="5"/>
    <s v="Eldon &quot;L&quot; Workstation Diamond Chairmat"/>
    <n v="364.70400000000001"/>
    <n v="6"/>
    <n v="0.2"/>
    <n v="-36.470399999999998"/>
    <n v="2015"/>
    <x v="1"/>
    <s v="Q2"/>
    <n v="-9.9999999999999992E-2"/>
  </r>
  <r>
    <m/>
    <m/>
    <m/>
    <m/>
    <m/>
    <m/>
    <m/>
    <m/>
    <m/>
    <m/>
    <m/>
    <m/>
    <m/>
    <m/>
    <m/>
    <m/>
    <m/>
    <m/>
    <m/>
    <m/>
    <m/>
    <n v="3884"/>
    <s v="CA-2015-129896"/>
    <d v="2015-06-15T00:00:00"/>
    <s v="6/20/2015"/>
    <s v="Standard Class"/>
    <s v="PF-19120"/>
    <x v="724"/>
    <x v="0"/>
    <s v="United States"/>
    <s v="Gilbert"/>
    <s v="Arizona"/>
    <n v="85234"/>
    <x v="1"/>
    <s v="FUR-FU-10002396"/>
    <x v="0"/>
    <x v="5"/>
    <s v="DAX Copper Panel Document Frame, 5 x 7 Size"/>
    <n v="40.256"/>
    <n v="4"/>
    <n v="0.2"/>
    <n v="11.070399999999999"/>
    <n v="2015"/>
    <x v="1"/>
    <s v="Q2"/>
    <n v="0.27499999999999997"/>
  </r>
  <r>
    <m/>
    <m/>
    <m/>
    <m/>
    <m/>
    <m/>
    <m/>
    <m/>
    <m/>
    <m/>
    <m/>
    <m/>
    <m/>
    <m/>
    <m/>
    <m/>
    <m/>
    <m/>
    <m/>
    <m/>
    <m/>
    <n v="3885"/>
    <s v="CA-2014-152849"/>
    <d v="2014-07-05T00:00:00"/>
    <d v="2014-12-07T00:00:00"/>
    <s v="Standard Class"/>
    <s v="DW-13195"/>
    <x v="694"/>
    <x v="1"/>
    <s v="United States"/>
    <s v="Knoxville"/>
    <s v="Tennessee"/>
    <n v="37918"/>
    <x v="0"/>
    <s v="OFF-AR-10002833"/>
    <x v="1"/>
    <x v="6"/>
    <s v="Newell 322"/>
    <n v="4.3680000000000003"/>
    <n v="3"/>
    <n v="0.2"/>
    <n v="0.38219999999999998"/>
    <n v="2014"/>
    <x v="7"/>
    <s v="Q3"/>
    <n v="8.7499999999999994E-2"/>
  </r>
  <r>
    <m/>
    <m/>
    <m/>
    <m/>
    <m/>
    <m/>
    <m/>
    <m/>
    <m/>
    <m/>
    <m/>
    <m/>
    <m/>
    <m/>
    <m/>
    <m/>
    <m/>
    <m/>
    <m/>
    <m/>
    <m/>
    <n v="3886"/>
    <s v="US-2017-127341"/>
    <d v="2017-01-29T00:00:00"/>
    <d v="2017-02-02T00:00:00"/>
    <s v="Standard Class"/>
    <s v="CK-12595"/>
    <x v="242"/>
    <x v="0"/>
    <s v="United States"/>
    <s v="Chicago"/>
    <s v="Illinois"/>
    <n v="60653"/>
    <x v="2"/>
    <s v="OFF-BI-10001072"/>
    <x v="1"/>
    <x v="8"/>
    <s v="GBC Clear Cover, 8-1/2 x 11, unpunched, 25 covers per pack"/>
    <n v="12.128"/>
    <n v="4"/>
    <n v="0.8"/>
    <n v="-20.617599999999999"/>
    <n v="2017"/>
    <x v="9"/>
    <s v="Q1"/>
    <n v="-1.7"/>
  </r>
  <r>
    <m/>
    <m/>
    <m/>
    <m/>
    <m/>
    <m/>
    <m/>
    <m/>
    <m/>
    <m/>
    <m/>
    <m/>
    <m/>
    <m/>
    <m/>
    <m/>
    <m/>
    <m/>
    <m/>
    <m/>
    <m/>
    <n v="3887"/>
    <s v="CA-2016-167759"/>
    <d v="2016-03-03T00:00:00"/>
    <d v="2016-08-03T00:00:00"/>
    <s v="Second Class"/>
    <s v="CC-12670"/>
    <x v="113"/>
    <x v="0"/>
    <s v="United States"/>
    <s v="Bloomington"/>
    <s v="Indiana"/>
    <n v="47401"/>
    <x v="2"/>
    <s v="TEC-PH-10003171"/>
    <x v="2"/>
    <x v="7"/>
    <s v="Plantronics Encore H101 Dual Earpieces Headset"/>
    <n v="134.85"/>
    <n v="3"/>
    <n v="0"/>
    <n v="37.758000000000003"/>
    <n v="2016"/>
    <x v="10"/>
    <s v="Q1"/>
    <n v="0.28000000000000003"/>
  </r>
  <r>
    <m/>
    <m/>
    <m/>
    <m/>
    <m/>
    <m/>
    <m/>
    <m/>
    <m/>
    <m/>
    <m/>
    <m/>
    <m/>
    <m/>
    <m/>
    <m/>
    <m/>
    <m/>
    <m/>
    <m/>
    <m/>
    <n v="3888"/>
    <s v="CA-2014-100895"/>
    <d v="2014-06-02T00:00:00"/>
    <d v="2014-06-06T00:00:00"/>
    <s v="Standard Class"/>
    <s v="SV-20785"/>
    <x v="647"/>
    <x v="0"/>
    <s v="United States"/>
    <s v="Roswell"/>
    <s v="Georgia"/>
    <n v="30076"/>
    <x v="0"/>
    <s v="OFF-AR-10004511"/>
    <x v="1"/>
    <x v="6"/>
    <s v="Sanford Colorific Scented Colored Pencils, 12/Pack"/>
    <n v="8.56"/>
    <n v="2"/>
    <n v="0"/>
    <n v="2.6536"/>
    <n v="2014"/>
    <x v="1"/>
    <s v="Q2"/>
    <n v="0.31"/>
  </r>
  <r>
    <m/>
    <m/>
    <m/>
    <m/>
    <m/>
    <m/>
    <m/>
    <m/>
    <m/>
    <m/>
    <m/>
    <m/>
    <m/>
    <m/>
    <m/>
    <m/>
    <m/>
    <m/>
    <m/>
    <m/>
    <m/>
    <n v="3889"/>
    <s v="CA-2014-100895"/>
    <d v="2014-06-02T00:00:00"/>
    <d v="2014-06-06T00:00:00"/>
    <s v="Standard Class"/>
    <s v="SV-20785"/>
    <x v="647"/>
    <x v="0"/>
    <s v="United States"/>
    <s v="Roswell"/>
    <s v="Georgia"/>
    <n v="30076"/>
    <x v="0"/>
    <s v="TEC-PH-10001425"/>
    <x v="2"/>
    <x v="7"/>
    <s v="Mophie Juice Pack Helium for iPhone"/>
    <n v="239.97"/>
    <n v="3"/>
    <n v="0"/>
    <n v="67.191599999999994"/>
    <n v="2014"/>
    <x v="1"/>
    <s v="Q2"/>
    <n v="0.27999999999999997"/>
  </r>
  <r>
    <m/>
    <m/>
    <m/>
    <m/>
    <m/>
    <m/>
    <m/>
    <m/>
    <m/>
    <m/>
    <m/>
    <m/>
    <m/>
    <m/>
    <m/>
    <m/>
    <m/>
    <m/>
    <m/>
    <m/>
    <m/>
    <n v="3890"/>
    <s v="CA-2014-100895"/>
    <d v="2014-06-02T00:00:00"/>
    <d v="2014-06-06T00:00:00"/>
    <s v="Standard Class"/>
    <s v="SV-20785"/>
    <x v="647"/>
    <x v="0"/>
    <s v="United States"/>
    <s v="Roswell"/>
    <s v="Georgia"/>
    <n v="30076"/>
    <x v="0"/>
    <s v="OFF-ST-10001490"/>
    <x v="1"/>
    <x v="4"/>
    <s v="Hot File 7-Pocket, Floor Stand"/>
    <n v="356.94"/>
    <n v="2"/>
    <n v="0"/>
    <n v="107.08199999999999"/>
    <n v="2014"/>
    <x v="1"/>
    <s v="Q2"/>
    <n v="0.3"/>
  </r>
  <r>
    <m/>
    <m/>
    <m/>
    <m/>
    <m/>
    <m/>
    <m/>
    <m/>
    <m/>
    <m/>
    <m/>
    <m/>
    <m/>
    <m/>
    <m/>
    <m/>
    <m/>
    <m/>
    <m/>
    <m/>
    <m/>
    <n v="3891"/>
    <s v="US-2016-163881"/>
    <d v="2016-11-24T00:00:00"/>
    <s v="11/30/2016"/>
    <s v="Standard Class"/>
    <s v="SP-20860"/>
    <x v="133"/>
    <x v="1"/>
    <s v="United States"/>
    <s v="Los Angeles"/>
    <s v="California"/>
    <n v="90036"/>
    <x v="1"/>
    <s v="TEC-AC-10003033"/>
    <x v="2"/>
    <x v="11"/>
    <s v="Plantronics CS510 - Over-the-Head monaural Wireless Headset System"/>
    <n v="659.9"/>
    <n v="2"/>
    <n v="0"/>
    <n v="217.767"/>
    <n v="2016"/>
    <x v="0"/>
    <s v="Q4"/>
    <n v="0.33"/>
  </r>
  <r>
    <m/>
    <m/>
    <m/>
    <m/>
    <m/>
    <m/>
    <m/>
    <m/>
    <m/>
    <m/>
    <m/>
    <m/>
    <m/>
    <m/>
    <m/>
    <m/>
    <m/>
    <m/>
    <m/>
    <m/>
    <m/>
    <n v="3892"/>
    <s v="US-2016-163881"/>
    <d v="2016-11-24T00:00:00"/>
    <s v="11/30/2016"/>
    <s v="Standard Class"/>
    <s v="SP-20860"/>
    <x v="133"/>
    <x v="1"/>
    <s v="United States"/>
    <s v="Los Angeles"/>
    <s v="California"/>
    <n v="90036"/>
    <x v="1"/>
    <s v="FUR-CH-10001394"/>
    <x v="0"/>
    <x v="1"/>
    <s v="Global Leather Executive Chair"/>
    <n v="1684.752"/>
    <n v="6"/>
    <n v="0.2"/>
    <n v="210.59399999999999"/>
    <n v="2016"/>
    <x v="0"/>
    <s v="Q4"/>
    <n v="0.125"/>
  </r>
  <r>
    <m/>
    <m/>
    <m/>
    <m/>
    <m/>
    <m/>
    <m/>
    <m/>
    <m/>
    <m/>
    <m/>
    <m/>
    <m/>
    <m/>
    <m/>
    <m/>
    <m/>
    <m/>
    <m/>
    <m/>
    <m/>
    <n v="3893"/>
    <s v="US-2016-163881"/>
    <d v="2016-11-24T00:00:00"/>
    <s v="11/30/2016"/>
    <s v="Standard Class"/>
    <s v="SP-20860"/>
    <x v="133"/>
    <x v="1"/>
    <s v="United States"/>
    <s v="Los Angeles"/>
    <s v="California"/>
    <n v="90036"/>
    <x v="1"/>
    <s v="TEC-AC-10000420"/>
    <x v="2"/>
    <x v="11"/>
    <s v="Logitech G500s Laser Gaming Mouse with Adjustable Weight Tuning"/>
    <n v="559.91999999999996"/>
    <n v="8"/>
    <n v="0"/>
    <n v="190.37280000000001"/>
    <n v="2016"/>
    <x v="0"/>
    <s v="Q4"/>
    <n v="0.34"/>
  </r>
  <r>
    <m/>
    <m/>
    <m/>
    <m/>
    <m/>
    <m/>
    <m/>
    <m/>
    <m/>
    <m/>
    <m/>
    <m/>
    <m/>
    <m/>
    <m/>
    <m/>
    <m/>
    <m/>
    <m/>
    <m/>
    <m/>
    <n v="3894"/>
    <s v="US-2016-144547"/>
    <d v="2016-11-10T00:00:00"/>
    <s v="11/14/2016"/>
    <s v="Standard Class"/>
    <s v="MS-17770"/>
    <x v="474"/>
    <x v="0"/>
    <s v="United States"/>
    <s v="Houston"/>
    <s v="Texas"/>
    <n v="77036"/>
    <x v="2"/>
    <s v="TEC-AC-10004901"/>
    <x v="2"/>
    <x v="11"/>
    <s v="Kensington SlimBlade Notebook Wireless Mouse with Nano Receiver "/>
    <n v="279.94400000000002"/>
    <n v="7"/>
    <n v="0.2"/>
    <n v="48.990200000000002"/>
    <n v="2016"/>
    <x v="0"/>
    <s v="Q4"/>
    <n v="0.17499999999999999"/>
  </r>
  <r>
    <m/>
    <m/>
    <m/>
    <m/>
    <m/>
    <m/>
    <m/>
    <m/>
    <m/>
    <m/>
    <m/>
    <m/>
    <m/>
    <m/>
    <m/>
    <m/>
    <m/>
    <m/>
    <m/>
    <m/>
    <m/>
    <n v="3895"/>
    <s v="US-2014-112200"/>
    <d v="2014-11-22T00:00:00"/>
    <s v="11/28/2014"/>
    <s v="Standard Class"/>
    <s v="TC-21475"/>
    <x v="679"/>
    <x v="2"/>
    <s v="United States"/>
    <s v="Bolingbrook"/>
    <s v="Illinois"/>
    <n v="60440"/>
    <x v="2"/>
    <s v="OFF-BI-10002571"/>
    <x v="1"/>
    <x v="8"/>
    <s v="Avery Framed View Binder, EZD Ring (Locking), Navy, 1 1/2&quot;"/>
    <n v="9.98"/>
    <n v="5"/>
    <n v="0.8"/>
    <n v="-16.466999999999999"/>
    <n v="2014"/>
    <x v="0"/>
    <s v="Q4"/>
    <n v="-1.65"/>
  </r>
  <r>
    <m/>
    <m/>
    <m/>
    <m/>
    <m/>
    <m/>
    <m/>
    <m/>
    <m/>
    <m/>
    <m/>
    <m/>
    <m/>
    <m/>
    <m/>
    <m/>
    <m/>
    <m/>
    <m/>
    <m/>
    <m/>
    <n v="3896"/>
    <s v="CA-2017-110212"/>
    <d v="2017-05-01T00:00:00"/>
    <d v="2017-05-05T00:00:00"/>
    <s v="Standard Class"/>
    <s v="SJ-20125"/>
    <x v="319"/>
    <x v="2"/>
    <s v="United States"/>
    <s v="Texarkana"/>
    <s v="Arkansas"/>
    <n v="71854"/>
    <x v="0"/>
    <s v="TEC-AC-10002331"/>
    <x v="2"/>
    <x v="11"/>
    <s v="Maxell 74 Minute CDR, 10/Pack"/>
    <n v="48.9"/>
    <n v="5"/>
    <n v="0"/>
    <n v="18.093"/>
    <n v="2017"/>
    <x v="5"/>
    <s v="Q2"/>
    <n v="0.37"/>
  </r>
  <r>
    <m/>
    <m/>
    <m/>
    <m/>
    <m/>
    <m/>
    <m/>
    <m/>
    <m/>
    <m/>
    <m/>
    <m/>
    <m/>
    <m/>
    <m/>
    <m/>
    <m/>
    <m/>
    <m/>
    <m/>
    <m/>
    <n v="3897"/>
    <s v="CA-2017-134285"/>
    <d v="2017-12-07T00:00:00"/>
    <d v="2017-12-12T00:00:00"/>
    <s v="Standard Class"/>
    <s v="DS-13180"/>
    <x v="103"/>
    <x v="1"/>
    <s v="United States"/>
    <s v="San Antonio"/>
    <s v="Texas"/>
    <n v="78207"/>
    <x v="2"/>
    <s v="OFF-FA-10000611"/>
    <x v="1"/>
    <x v="13"/>
    <s v="Binder Clips by OIC"/>
    <n v="3.552"/>
    <n v="3"/>
    <n v="0.2"/>
    <n v="1.2432000000000001"/>
    <n v="2017"/>
    <x v="4"/>
    <s v="Q4"/>
    <n v="0.35000000000000003"/>
  </r>
  <r>
    <m/>
    <m/>
    <m/>
    <m/>
    <m/>
    <m/>
    <m/>
    <m/>
    <m/>
    <m/>
    <m/>
    <m/>
    <m/>
    <m/>
    <m/>
    <m/>
    <m/>
    <m/>
    <m/>
    <m/>
    <m/>
    <n v="3898"/>
    <s v="CA-2017-134285"/>
    <d v="2017-12-07T00:00:00"/>
    <d v="2017-12-12T00:00:00"/>
    <s v="Standard Class"/>
    <s v="DS-13180"/>
    <x v="103"/>
    <x v="1"/>
    <s v="United States"/>
    <s v="San Antonio"/>
    <s v="Texas"/>
    <n v="78207"/>
    <x v="2"/>
    <s v="OFF-PA-10000304"/>
    <x v="1"/>
    <x v="10"/>
    <s v="Xerox 1995"/>
    <n v="15.552"/>
    <n v="3"/>
    <n v="0.2"/>
    <n v="5.4432"/>
    <n v="2017"/>
    <x v="4"/>
    <s v="Q4"/>
    <n v="0.35000000000000003"/>
  </r>
  <r>
    <m/>
    <m/>
    <m/>
    <m/>
    <m/>
    <m/>
    <m/>
    <m/>
    <m/>
    <m/>
    <m/>
    <m/>
    <m/>
    <m/>
    <m/>
    <m/>
    <m/>
    <m/>
    <m/>
    <m/>
    <m/>
    <n v="3899"/>
    <s v="CA-2017-102267"/>
    <d v="2017-11-30T00:00:00"/>
    <d v="2017-04-12T00:00:00"/>
    <s v="Standard Class"/>
    <s v="SC-20800"/>
    <x v="561"/>
    <x v="0"/>
    <s v="United States"/>
    <s v="Edinburg"/>
    <s v="Texas"/>
    <n v="78539"/>
    <x v="2"/>
    <s v="OFF-FA-10000611"/>
    <x v="1"/>
    <x v="13"/>
    <s v="Binder Clips by OIC"/>
    <n v="2.3679999999999999"/>
    <n v="2"/>
    <n v="0.2"/>
    <n v="0.82879999999999998"/>
    <n v="2017"/>
    <x v="0"/>
    <s v="Q4"/>
    <n v="0.35000000000000003"/>
  </r>
  <r>
    <m/>
    <m/>
    <m/>
    <m/>
    <m/>
    <m/>
    <m/>
    <m/>
    <m/>
    <m/>
    <m/>
    <m/>
    <m/>
    <m/>
    <m/>
    <m/>
    <m/>
    <m/>
    <m/>
    <m/>
    <m/>
    <n v="3900"/>
    <s v="CA-2017-157980"/>
    <d v="2017-12-07T00:00:00"/>
    <d v="2017-09-12T00:00:00"/>
    <s v="First Class"/>
    <s v="SH-20395"/>
    <x v="129"/>
    <x v="0"/>
    <s v="United States"/>
    <s v="Toledo"/>
    <s v="Ohio"/>
    <n v="43615"/>
    <x v="3"/>
    <s v="TEC-AC-10002567"/>
    <x v="2"/>
    <x v="11"/>
    <s v="Logitech G602 Wireless Gaming Mouse"/>
    <n v="127.98399999999999"/>
    <n v="2"/>
    <n v="0.2"/>
    <n v="25.596800000000002"/>
    <n v="2017"/>
    <x v="4"/>
    <s v="Q4"/>
    <n v="0.2"/>
  </r>
  <r>
    <m/>
    <m/>
    <m/>
    <m/>
    <m/>
    <m/>
    <m/>
    <m/>
    <m/>
    <m/>
    <m/>
    <m/>
    <m/>
    <m/>
    <m/>
    <m/>
    <m/>
    <m/>
    <m/>
    <m/>
    <m/>
    <n v="3901"/>
    <s v="CA-2015-121097"/>
    <d v="2015-01-03T00:00:00"/>
    <d v="2015-08-01T00:00:00"/>
    <s v="Standard Class"/>
    <s v="SF-20965"/>
    <x v="245"/>
    <x v="1"/>
    <s v="United States"/>
    <s v="Baytown"/>
    <s v="Texas"/>
    <n v="77520"/>
    <x v="2"/>
    <s v="OFF-PA-10001937"/>
    <x v="1"/>
    <x v="10"/>
    <s v="Xerox 21"/>
    <n v="10.368"/>
    <n v="2"/>
    <n v="0.2"/>
    <n v="3.6288"/>
    <n v="2015"/>
    <x v="9"/>
    <s v="Q1"/>
    <n v="0.35"/>
  </r>
  <r>
    <m/>
    <m/>
    <m/>
    <m/>
    <m/>
    <m/>
    <m/>
    <m/>
    <m/>
    <m/>
    <m/>
    <m/>
    <m/>
    <m/>
    <m/>
    <m/>
    <m/>
    <m/>
    <m/>
    <m/>
    <m/>
    <n v="3902"/>
    <s v="CA-2015-151043"/>
    <d v="2015-11-14T00:00:00"/>
    <s v="11/20/2015"/>
    <s v="Standard Class"/>
    <s v="MG-17680"/>
    <x v="67"/>
    <x v="2"/>
    <s v="United States"/>
    <s v="Philadelphia"/>
    <s v="Pennsylvania"/>
    <n v="19143"/>
    <x v="3"/>
    <s v="TEC-AC-10001090"/>
    <x v="2"/>
    <x v="11"/>
    <s v="Micro Innovations Wireless Classic Keyboard with Mouse"/>
    <n v="47.984000000000002"/>
    <n v="2"/>
    <n v="0.2"/>
    <n v="-1.1996"/>
    <n v="2015"/>
    <x v="0"/>
    <s v="Q4"/>
    <n v="-2.4999999999999998E-2"/>
  </r>
  <r>
    <m/>
    <m/>
    <m/>
    <m/>
    <m/>
    <m/>
    <m/>
    <m/>
    <m/>
    <m/>
    <m/>
    <m/>
    <m/>
    <m/>
    <m/>
    <m/>
    <m/>
    <m/>
    <m/>
    <m/>
    <m/>
    <n v="3903"/>
    <s v="US-2015-119312"/>
    <d v="2015-10-02T00:00:00"/>
    <d v="2015-07-10T00:00:00"/>
    <s v="Second Class"/>
    <s v="CS-12400"/>
    <x v="37"/>
    <x v="2"/>
    <s v="United States"/>
    <s v="Los Angeles"/>
    <s v="California"/>
    <n v="90045"/>
    <x v="1"/>
    <s v="OFF-ST-10000943"/>
    <x v="1"/>
    <x v="4"/>
    <s v="Eldon ProFile File 'N Store Portable File Tub Letter/Legal Size Black"/>
    <n v="270.33999999999997"/>
    <n v="14"/>
    <n v="0"/>
    <n v="75.6952"/>
    <n v="2015"/>
    <x v="2"/>
    <s v="Q4"/>
    <n v="0.28000000000000003"/>
  </r>
  <r>
    <m/>
    <m/>
    <m/>
    <m/>
    <m/>
    <m/>
    <m/>
    <m/>
    <m/>
    <m/>
    <m/>
    <m/>
    <m/>
    <m/>
    <m/>
    <m/>
    <m/>
    <m/>
    <m/>
    <m/>
    <m/>
    <n v="3904"/>
    <s v="CA-2015-167010"/>
    <d v="2015-04-05T00:00:00"/>
    <d v="2015-10-04T00:00:00"/>
    <s v="Standard Class"/>
    <s v="VT-21700"/>
    <x v="725"/>
    <x v="2"/>
    <s v="United States"/>
    <s v="Philadelphia"/>
    <s v="Pennsylvania"/>
    <n v="19143"/>
    <x v="3"/>
    <s v="OFF-AP-10004036"/>
    <x v="1"/>
    <x v="9"/>
    <s v="Bionaire 99.97% HEPA Air Cleaner"/>
    <n v="98.111999999999995"/>
    <n v="7"/>
    <n v="0.2"/>
    <n v="18.396000000000001"/>
    <n v="2015"/>
    <x v="3"/>
    <s v="Q2"/>
    <n v="0.18750000000000003"/>
  </r>
  <r>
    <m/>
    <m/>
    <m/>
    <m/>
    <m/>
    <m/>
    <m/>
    <m/>
    <m/>
    <m/>
    <m/>
    <m/>
    <m/>
    <m/>
    <m/>
    <m/>
    <m/>
    <m/>
    <m/>
    <m/>
    <m/>
    <n v="3905"/>
    <s v="CA-2015-167010"/>
    <d v="2015-04-05T00:00:00"/>
    <d v="2015-10-04T00:00:00"/>
    <s v="Standard Class"/>
    <s v="VT-21700"/>
    <x v="725"/>
    <x v="2"/>
    <s v="United States"/>
    <s v="Philadelphia"/>
    <s v="Pennsylvania"/>
    <n v="19143"/>
    <x v="3"/>
    <s v="OFF-ST-10003816"/>
    <x v="1"/>
    <x v="4"/>
    <s v="Fellowes High-Stak Drawer Files"/>
    <n v="563.80799999999999"/>
    <n v="4"/>
    <n v="0.2"/>
    <n v="21.142800000000001"/>
    <n v="2015"/>
    <x v="3"/>
    <s v="Q2"/>
    <n v="3.7500000000000006E-2"/>
  </r>
  <r>
    <m/>
    <m/>
    <m/>
    <m/>
    <m/>
    <m/>
    <m/>
    <m/>
    <m/>
    <m/>
    <m/>
    <m/>
    <m/>
    <m/>
    <m/>
    <m/>
    <m/>
    <m/>
    <m/>
    <m/>
    <m/>
    <n v="3906"/>
    <s v="CA-2015-167010"/>
    <d v="2015-04-05T00:00:00"/>
    <d v="2015-10-04T00:00:00"/>
    <s v="Standard Class"/>
    <s v="VT-21700"/>
    <x v="725"/>
    <x v="2"/>
    <s v="United States"/>
    <s v="Philadelphia"/>
    <s v="Pennsylvania"/>
    <n v="19143"/>
    <x v="3"/>
    <s v="OFF-BI-10002072"/>
    <x v="1"/>
    <x v="8"/>
    <s v="Cardinal Slant-D Ring Binders"/>
    <n v="10.428000000000001"/>
    <n v="4"/>
    <n v="0.7"/>
    <n v="-6.952"/>
    <n v="2015"/>
    <x v="3"/>
    <s v="Q2"/>
    <n v="-0.66666666666666663"/>
  </r>
  <r>
    <m/>
    <m/>
    <m/>
    <m/>
    <m/>
    <m/>
    <m/>
    <m/>
    <m/>
    <m/>
    <m/>
    <m/>
    <m/>
    <m/>
    <m/>
    <m/>
    <m/>
    <m/>
    <m/>
    <m/>
    <m/>
    <n v="3907"/>
    <s v="CA-2015-167010"/>
    <d v="2015-04-05T00:00:00"/>
    <d v="2015-10-04T00:00:00"/>
    <s v="Standard Class"/>
    <s v="VT-21700"/>
    <x v="725"/>
    <x v="2"/>
    <s v="United States"/>
    <s v="Philadelphia"/>
    <s v="Pennsylvania"/>
    <n v="19143"/>
    <x v="3"/>
    <s v="FUR-FU-10001468"/>
    <x v="0"/>
    <x v="5"/>
    <s v="Tenex Antistatic Computer Chair Mats"/>
    <n v="547.13599999999997"/>
    <n v="4"/>
    <n v="0.2"/>
    <n v="-68.391999999999996"/>
    <n v="2015"/>
    <x v="3"/>
    <s v="Q2"/>
    <n v="-0.125"/>
  </r>
  <r>
    <m/>
    <m/>
    <m/>
    <m/>
    <m/>
    <m/>
    <m/>
    <m/>
    <m/>
    <m/>
    <m/>
    <m/>
    <m/>
    <m/>
    <m/>
    <m/>
    <m/>
    <m/>
    <m/>
    <m/>
    <m/>
    <n v="3908"/>
    <s v="CA-2015-167010"/>
    <d v="2015-04-05T00:00:00"/>
    <d v="2015-10-04T00:00:00"/>
    <s v="Standard Class"/>
    <s v="VT-21700"/>
    <x v="725"/>
    <x v="2"/>
    <s v="United States"/>
    <s v="Philadelphia"/>
    <s v="Pennsylvania"/>
    <n v="19143"/>
    <x v="3"/>
    <s v="TEC-PH-10000347"/>
    <x v="2"/>
    <x v="7"/>
    <s v="Cush Cases Heavy Duty Rugged Cover Case for Samsung Galaxy S5 - Purple"/>
    <n v="14.85"/>
    <n v="5"/>
    <n v="0.4"/>
    <n v="-3.2174999999999998"/>
    <n v="2015"/>
    <x v="3"/>
    <s v="Q2"/>
    <n v="-0.21666666666666665"/>
  </r>
  <r>
    <m/>
    <m/>
    <m/>
    <m/>
    <m/>
    <m/>
    <m/>
    <m/>
    <m/>
    <m/>
    <m/>
    <m/>
    <m/>
    <m/>
    <m/>
    <m/>
    <m/>
    <m/>
    <m/>
    <m/>
    <m/>
    <n v="3909"/>
    <s v="CA-2015-167010"/>
    <d v="2015-04-05T00:00:00"/>
    <d v="2015-10-04T00:00:00"/>
    <s v="Standard Class"/>
    <s v="VT-21700"/>
    <x v="725"/>
    <x v="2"/>
    <s v="United States"/>
    <s v="Philadelphia"/>
    <s v="Pennsylvania"/>
    <n v="19143"/>
    <x v="3"/>
    <s v="TEC-PH-10002844"/>
    <x v="2"/>
    <x v="7"/>
    <s v="Speck Products Candyshell Flip Case"/>
    <n v="41.988"/>
    <n v="2"/>
    <n v="0.4"/>
    <n v="-9.7972000000000001"/>
    <n v="2015"/>
    <x v="3"/>
    <s v="Q2"/>
    <n v="-0.23333333333333334"/>
  </r>
  <r>
    <m/>
    <m/>
    <m/>
    <m/>
    <m/>
    <m/>
    <m/>
    <m/>
    <m/>
    <m/>
    <m/>
    <m/>
    <m/>
    <m/>
    <m/>
    <m/>
    <m/>
    <m/>
    <m/>
    <m/>
    <m/>
    <n v="3910"/>
    <s v="CA-2015-167010"/>
    <d v="2015-04-05T00:00:00"/>
    <d v="2015-10-04T00:00:00"/>
    <s v="Standard Class"/>
    <s v="VT-21700"/>
    <x v="725"/>
    <x v="2"/>
    <s v="United States"/>
    <s v="Philadelphia"/>
    <s v="Pennsylvania"/>
    <n v="19143"/>
    <x v="3"/>
    <s v="FUR-FU-10001037"/>
    <x v="0"/>
    <x v="5"/>
    <s v="DAX Charcoal/Nickel-Tone Document Frame, 5 x 7"/>
    <n v="7.5839999999999996"/>
    <n v="1"/>
    <n v="0.2"/>
    <n v="2.37"/>
    <n v="2015"/>
    <x v="3"/>
    <s v="Q2"/>
    <n v="0.31250000000000006"/>
  </r>
  <r>
    <m/>
    <m/>
    <m/>
    <m/>
    <m/>
    <m/>
    <m/>
    <m/>
    <m/>
    <m/>
    <m/>
    <m/>
    <m/>
    <m/>
    <m/>
    <m/>
    <m/>
    <m/>
    <m/>
    <m/>
    <m/>
    <n v="3911"/>
    <s v="CA-2015-167010"/>
    <d v="2015-04-05T00:00:00"/>
    <d v="2015-10-04T00:00:00"/>
    <s v="Standard Class"/>
    <s v="VT-21700"/>
    <x v="725"/>
    <x v="2"/>
    <s v="United States"/>
    <s v="Philadelphia"/>
    <s v="Pennsylvania"/>
    <n v="19143"/>
    <x v="3"/>
    <s v="FUR-BO-10004218"/>
    <x v="0"/>
    <x v="0"/>
    <s v="Bush Heritage Pine Collection 5-Shelf Bookcase, Albany Pine Finish, *Special Order"/>
    <n v="352.45"/>
    <n v="5"/>
    <n v="0.5"/>
    <n v="-211.47"/>
    <n v="2015"/>
    <x v="3"/>
    <s v="Q2"/>
    <n v="-0.6"/>
  </r>
  <r>
    <m/>
    <m/>
    <m/>
    <m/>
    <m/>
    <m/>
    <m/>
    <m/>
    <m/>
    <m/>
    <m/>
    <m/>
    <m/>
    <m/>
    <m/>
    <m/>
    <m/>
    <m/>
    <m/>
    <m/>
    <m/>
    <n v="3912"/>
    <s v="CA-2017-126788"/>
    <d v="2017-06-05T00:00:00"/>
    <d v="2017-06-06T00:00:00"/>
    <s v="First Class"/>
    <s v="AB-10105"/>
    <x v="455"/>
    <x v="0"/>
    <s v="United States"/>
    <s v="Pearland"/>
    <s v="Texas"/>
    <n v="77581"/>
    <x v="2"/>
    <s v="TEC-PH-10001619"/>
    <x v="2"/>
    <x v="7"/>
    <s v="LG G3"/>
    <n v="470.37599999999998"/>
    <n v="3"/>
    <n v="0.2"/>
    <n v="52.917299999999997"/>
    <n v="2017"/>
    <x v="1"/>
    <s v="Q2"/>
    <n v="0.1125"/>
  </r>
  <r>
    <m/>
    <m/>
    <m/>
    <m/>
    <m/>
    <m/>
    <m/>
    <m/>
    <m/>
    <m/>
    <m/>
    <m/>
    <m/>
    <m/>
    <m/>
    <m/>
    <m/>
    <m/>
    <m/>
    <m/>
    <m/>
    <n v="3913"/>
    <s v="CA-2017-148068"/>
    <d v="2017-09-18T00:00:00"/>
    <s v="9/25/2017"/>
    <s v="Standard Class"/>
    <s v="MM-18280"/>
    <x v="152"/>
    <x v="1"/>
    <s v="United States"/>
    <s v="New York City"/>
    <s v="New York"/>
    <n v="10035"/>
    <x v="3"/>
    <s v="OFF-PA-10001639"/>
    <x v="1"/>
    <x v="10"/>
    <s v="Xerox 203"/>
    <n v="19.440000000000001"/>
    <n v="3"/>
    <n v="0"/>
    <n v="9.3312000000000008"/>
    <n v="2017"/>
    <x v="8"/>
    <s v="Q3"/>
    <n v="0.48000000000000004"/>
  </r>
  <r>
    <m/>
    <m/>
    <m/>
    <m/>
    <m/>
    <m/>
    <m/>
    <m/>
    <m/>
    <m/>
    <m/>
    <m/>
    <m/>
    <m/>
    <m/>
    <m/>
    <m/>
    <m/>
    <m/>
    <m/>
    <m/>
    <n v="3914"/>
    <s v="CA-2017-148068"/>
    <d v="2017-09-18T00:00:00"/>
    <s v="9/25/2017"/>
    <s v="Standard Class"/>
    <s v="MM-18280"/>
    <x v="152"/>
    <x v="1"/>
    <s v="United States"/>
    <s v="New York City"/>
    <s v="New York"/>
    <n v="10035"/>
    <x v="3"/>
    <s v="FUR-FU-10002268"/>
    <x v="0"/>
    <x v="5"/>
    <s v="Ultra Door Push Plate"/>
    <n v="9.82"/>
    <n v="2"/>
    <n v="0"/>
    <n v="3.2406000000000001"/>
    <n v="2017"/>
    <x v="8"/>
    <s v="Q3"/>
    <n v="0.33"/>
  </r>
  <r>
    <m/>
    <m/>
    <m/>
    <m/>
    <m/>
    <m/>
    <m/>
    <m/>
    <m/>
    <m/>
    <m/>
    <m/>
    <m/>
    <m/>
    <m/>
    <m/>
    <m/>
    <m/>
    <m/>
    <m/>
    <m/>
    <n v="3915"/>
    <s v="US-2017-142573"/>
    <d v="2017-07-18T00:00:00"/>
    <s v="7/23/2017"/>
    <s v="Standard Class"/>
    <s v="ML-17410"/>
    <x v="586"/>
    <x v="0"/>
    <s v="United States"/>
    <s v="Phoenix"/>
    <s v="Arizona"/>
    <n v="85023"/>
    <x v="1"/>
    <s v="FUR-TA-10001932"/>
    <x v="0"/>
    <x v="3"/>
    <s v="Chromcraft 48&quot; x 96&quot; Racetrack Double Pedestal Table"/>
    <n v="801.6"/>
    <n v="5"/>
    <n v="0.5"/>
    <n v="-448.89600000000002"/>
    <n v="2017"/>
    <x v="7"/>
    <s v="Q3"/>
    <n v="-0.56000000000000005"/>
  </r>
  <r>
    <m/>
    <m/>
    <m/>
    <m/>
    <m/>
    <m/>
    <m/>
    <m/>
    <m/>
    <m/>
    <m/>
    <m/>
    <m/>
    <m/>
    <m/>
    <m/>
    <m/>
    <m/>
    <m/>
    <m/>
    <m/>
    <n v="3916"/>
    <s v="US-2017-142573"/>
    <d v="2017-07-18T00:00:00"/>
    <s v="7/23/2017"/>
    <s v="Standard Class"/>
    <s v="ML-17410"/>
    <x v="586"/>
    <x v="0"/>
    <s v="United States"/>
    <s v="Phoenix"/>
    <s v="Arizona"/>
    <n v="85023"/>
    <x v="1"/>
    <s v="FUR-CH-10004218"/>
    <x v="0"/>
    <x v="1"/>
    <s v="Global Fabric Manager's Chair, Dark Gray"/>
    <n v="161.56800000000001"/>
    <n v="2"/>
    <n v="0.2"/>
    <n v="10.098000000000001"/>
    <n v="2017"/>
    <x v="7"/>
    <s v="Q3"/>
    <n v="6.25E-2"/>
  </r>
  <r>
    <m/>
    <m/>
    <m/>
    <m/>
    <m/>
    <m/>
    <m/>
    <m/>
    <m/>
    <m/>
    <m/>
    <m/>
    <m/>
    <m/>
    <m/>
    <m/>
    <m/>
    <m/>
    <m/>
    <m/>
    <m/>
    <n v="3917"/>
    <s v="US-2017-142573"/>
    <d v="2017-07-18T00:00:00"/>
    <s v="7/23/2017"/>
    <s v="Standard Class"/>
    <s v="ML-17410"/>
    <x v="586"/>
    <x v="0"/>
    <s v="United States"/>
    <s v="Phoenix"/>
    <s v="Arizona"/>
    <n v="85023"/>
    <x v="1"/>
    <s v="OFF-PA-10000246"/>
    <x v="1"/>
    <x v="10"/>
    <s v="Riverleaf Stik-Withit Designer Note Cubes"/>
    <n v="16.096"/>
    <n v="2"/>
    <n v="0.2"/>
    <n v="5.2312000000000003"/>
    <n v="2017"/>
    <x v="7"/>
    <s v="Q3"/>
    <n v="0.32500000000000001"/>
  </r>
  <r>
    <m/>
    <m/>
    <m/>
    <m/>
    <m/>
    <m/>
    <m/>
    <m/>
    <m/>
    <m/>
    <m/>
    <m/>
    <m/>
    <m/>
    <m/>
    <m/>
    <m/>
    <m/>
    <m/>
    <m/>
    <m/>
    <n v="3918"/>
    <s v="US-2017-142573"/>
    <d v="2017-07-18T00:00:00"/>
    <s v="7/23/2017"/>
    <s v="Standard Class"/>
    <s v="ML-17410"/>
    <x v="586"/>
    <x v="0"/>
    <s v="United States"/>
    <s v="Phoenix"/>
    <s v="Arizona"/>
    <n v="85023"/>
    <x v="1"/>
    <s v="OFF-BI-10003350"/>
    <x v="1"/>
    <x v="8"/>
    <s v="Acco Expandable Hanging Binders"/>
    <n v="7.6559999999999997"/>
    <n v="4"/>
    <n v="0.7"/>
    <n v="-6.1247999999999996"/>
    <n v="2017"/>
    <x v="7"/>
    <s v="Q3"/>
    <n v="-0.79999999999999993"/>
  </r>
  <r>
    <m/>
    <m/>
    <m/>
    <m/>
    <m/>
    <m/>
    <m/>
    <m/>
    <m/>
    <m/>
    <m/>
    <m/>
    <m/>
    <m/>
    <m/>
    <m/>
    <m/>
    <m/>
    <m/>
    <m/>
    <m/>
    <n v="3919"/>
    <s v="US-2017-142573"/>
    <d v="2017-07-18T00:00:00"/>
    <s v="7/23/2017"/>
    <s v="Standard Class"/>
    <s v="ML-17410"/>
    <x v="586"/>
    <x v="0"/>
    <s v="United States"/>
    <s v="Phoenix"/>
    <s v="Arizona"/>
    <n v="85023"/>
    <x v="1"/>
    <s v="FUR-CH-10000513"/>
    <x v="0"/>
    <x v="1"/>
    <s v="High-Back Leather Manager's Chair"/>
    <n v="311.976"/>
    <n v="3"/>
    <n v="0.2"/>
    <n v="-42.896700000000003"/>
    <n v="2017"/>
    <x v="7"/>
    <s v="Q3"/>
    <n v="-0.13750000000000001"/>
  </r>
  <r>
    <m/>
    <m/>
    <m/>
    <m/>
    <m/>
    <m/>
    <m/>
    <m/>
    <m/>
    <m/>
    <m/>
    <m/>
    <m/>
    <m/>
    <m/>
    <m/>
    <m/>
    <m/>
    <m/>
    <m/>
    <m/>
    <n v="3920"/>
    <s v="US-2015-148817"/>
    <d v="2015-12-01T00:00:00"/>
    <d v="2015-07-12T00:00:00"/>
    <s v="Standard Class"/>
    <s v="KD-16495"/>
    <x v="470"/>
    <x v="1"/>
    <s v="United States"/>
    <s v="Chesapeake"/>
    <s v="Virginia"/>
    <n v="23320"/>
    <x v="0"/>
    <s v="OFF-ST-10001321"/>
    <x v="1"/>
    <x v="4"/>
    <s v="Decoflex Hanging Personal Folder File, Blue"/>
    <n v="61.68"/>
    <n v="4"/>
    <n v="0"/>
    <n v="16.653600000000001"/>
    <n v="2015"/>
    <x v="4"/>
    <s v="Q4"/>
    <n v="0.27"/>
  </r>
  <r>
    <m/>
    <m/>
    <m/>
    <m/>
    <m/>
    <m/>
    <m/>
    <m/>
    <m/>
    <m/>
    <m/>
    <m/>
    <m/>
    <m/>
    <m/>
    <m/>
    <m/>
    <m/>
    <m/>
    <m/>
    <m/>
    <n v="3921"/>
    <s v="US-2015-148817"/>
    <d v="2015-12-01T00:00:00"/>
    <d v="2015-07-12T00:00:00"/>
    <s v="Standard Class"/>
    <s v="KD-16495"/>
    <x v="470"/>
    <x v="1"/>
    <s v="United States"/>
    <s v="Chesapeake"/>
    <s v="Virginia"/>
    <n v="23320"/>
    <x v="0"/>
    <s v="OFF-BI-10004233"/>
    <x v="1"/>
    <x v="8"/>
    <s v="GBC Pre-Punched Binding Paper, Plastic, White, 8-1/2&quot; x 11&quot;"/>
    <n v="63.96"/>
    <n v="4"/>
    <n v="0"/>
    <n v="30.700800000000001"/>
    <n v="2015"/>
    <x v="4"/>
    <s v="Q4"/>
    <n v="0.48"/>
  </r>
  <r>
    <m/>
    <m/>
    <m/>
    <m/>
    <m/>
    <m/>
    <m/>
    <m/>
    <m/>
    <m/>
    <m/>
    <m/>
    <m/>
    <m/>
    <m/>
    <m/>
    <m/>
    <m/>
    <m/>
    <m/>
    <m/>
    <n v="3922"/>
    <s v="CA-2016-110044"/>
    <d v="2016-06-28T00:00:00"/>
    <d v="2016-02-07T00:00:00"/>
    <s v="Second Class"/>
    <s v="RF-19735"/>
    <x v="288"/>
    <x v="0"/>
    <s v="United States"/>
    <s v="Chicago"/>
    <s v="Illinois"/>
    <n v="60610"/>
    <x v="2"/>
    <s v="TEC-PH-10001299"/>
    <x v="2"/>
    <x v="7"/>
    <s v="Polycom CX300 Desktop Phone USB VoIP phone"/>
    <n v="359.976"/>
    <n v="3"/>
    <n v="0.2"/>
    <n v="35.997599999999998"/>
    <n v="2016"/>
    <x v="1"/>
    <s v="Q2"/>
    <n v="9.9999999999999992E-2"/>
  </r>
  <r>
    <m/>
    <m/>
    <m/>
    <m/>
    <m/>
    <m/>
    <m/>
    <m/>
    <m/>
    <m/>
    <m/>
    <m/>
    <m/>
    <m/>
    <m/>
    <m/>
    <m/>
    <m/>
    <m/>
    <m/>
    <m/>
    <n v="3923"/>
    <s v="CA-2017-146920"/>
    <d v="2017-08-28T00:00:00"/>
    <d v="2017-01-09T00:00:00"/>
    <s v="Standard Class"/>
    <s v="SC-20305"/>
    <x v="253"/>
    <x v="0"/>
    <s v="United States"/>
    <s v="Chicago"/>
    <s v="Illinois"/>
    <n v="60623"/>
    <x v="2"/>
    <s v="OFF-PA-10002479"/>
    <x v="1"/>
    <x v="10"/>
    <s v="Xerox 4200 Series MultiUse Premium Copy Paper (20Lb. and 84 Bright)"/>
    <n v="25.344000000000001"/>
    <n v="6"/>
    <n v="0.2"/>
    <n v="7.92"/>
    <n v="2017"/>
    <x v="6"/>
    <s v="Q3"/>
    <n v="0.3125"/>
  </r>
  <r>
    <m/>
    <m/>
    <m/>
    <m/>
    <m/>
    <m/>
    <m/>
    <m/>
    <m/>
    <m/>
    <m/>
    <m/>
    <m/>
    <m/>
    <m/>
    <m/>
    <m/>
    <m/>
    <m/>
    <m/>
    <m/>
    <n v="3924"/>
    <s v="CA-2017-146920"/>
    <d v="2017-08-28T00:00:00"/>
    <d v="2017-01-09T00:00:00"/>
    <s v="Standard Class"/>
    <s v="SC-20305"/>
    <x v="253"/>
    <x v="0"/>
    <s v="United States"/>
    <s v="Chicago"/>
    <s v="Illinois"/>
    <n v="60623"/>
    <x v="2"/>
    <s v="OFF-PA-10001461"/>
    <x v="1"/>
    <x v="10"/>
    <s v="HP Office Paper (20Lb. and 87 Bright)"/>
    <n v="26.72"/>
    <n v="5"/>
    <n v="0.2"/>
    <n v="9.3520000000000003"/>
    <n v="2017"/>
    <x v="6"/>
    <s v="Q3"/>
    <n v="0.35000000000000003"/>
  </r>
  <r>
    <m/>
    <m/>
    <m/>
    <m/>
    <m/>
    <m/>
    <m/>
    <m/>
    <m/>
    <m/>
    <m/>
    <m/>
    <m/>
    <m/>
    <m/>
    <m/>
    <m/>
    <m/>
    <m/>
    <m/>
    <m/>
    <n v="3925"/>
    <s v="CA-2014-103940"/>
    <d v="2014-09-17T00:00:00"/>
    <s v="9/21/2014"/>
    <s v="Standard Class"/>
    <s v="BN-11515"/>
    <x v="202"/>
    <x v="0"/>
    <s v="United States"/>
    <s v="Seattle"/>
    <s v="Washington"/>
    <n v="98103"/>
    <x v="1"/>
    <s v="OFF-ST-10004963"/>
    <x v="1"/>
    <x v="4"/>
    <s v="Eldon Gobal File Keepers"/>
    <n v="30.28"/>
    <n v="2"/>
    <n v="0"/>
    <n v="1.2112000000000001"/>
    <n v="2014"/>
    <x v="8"/>
    <s v="Q3"/>
    <n v="0.04"/>
  </r>
  <r>
    <m/>
    <m/>
    <m/>
    <m/>
    <m/>
    <m/>
    <m/>
    <m/>
    <m/>
    <m/>
    <m/>
    <m/>
    <m/>
    <m/>
    <m/>
    <m/>
    <m/>
    <m/>
    <m/>
    <m/>
    <m/>
    <n v="3926"/>
    <s v="CA-2014-103940"/>
    <d v="2014-09-17T00:00:00"/>
    <s v="9/21/2014"/>
    <s v="Standard Class"/>
    <s v="BN-11515"/>
    <x v="202"/>
    <x v="0"/>
    <s v="United States"/>
    <s v="Seattle"/>
    <s v="Washington"/>
    <n v="98103"/>
    <x v="1"/>
    <s v="OFF-ST-10000943"/>
    <x v="1"/>
    <x v="4"/>
    <s v="Eldon ProFile File 'N Store Portable File Tub Letter/Legal Size Black"/>
    <n v="57.93"/>
    <n v="3"/>
    <n v="0"/>
    <n v="16.220400000000001"/>
    <n v="2014"/>
    <x v="8"/>
    <s v="Q3"/>
    <n v="0.28000000000000003"/>
  </r>
  <r>
    <m/>
    <m/>
    <m/>
    <m/>
    <m/>
    <m/>
    <m/>
    <m/>
    <m/>
    <m/>
    <m/>
    <m/>
    <m/>
    <m/>
    <m/>
    <m/>
    <m/>
    <m/>
    <m/>
    <m/>
    <m/>
    <n v="3927"/>
    <s v="CA-2014-103940"/>
    <d v="2014-09-17T00:00:00"/>
    <s v="9/21/2014"/>
    <s v="Standard Class"/>
    <s v="BN-11515"/>
    <x v="202"/>
    <x v="0"/>
    <s v="United States"/>
    <s v="Seattle"/>
    <s v="Washington"/>
    <n v="98103"/>
    <x v="1"/>
    <s v="FUR-FU-10004671"/>
    <x v="0"/>
    <x v="5"/>
    <s v="Executive Impressions 12&quot; Wall Clock"/>
    <n v="35.340000000000003"/>
    <n v="2"/>
    <n v="0"/>
    <n v="13.4292"/>
    <n v="2014"/>
    <x v="8"/>
    <s v="Q3"/>
    <n v="0.37999999999999995"/>
  </r>
  <r>
    <m/>
    <m/>
    <m/>
    <m/>
    <m/>
    <m/>
    <m/>
    <m/>
    <m/>
    <m/>
    <m/>
    <m/>
    <m/>
    <m/>
    <m/>
    <m/>
    <m/>
    <m/>
    <m/>
    <m/>
    <m/>
    <n v="3928"/>
    <s v="CA-2014-103940"/>
    <d v="2014-09-17T00:00:00"/>
    <s v="9/21/2014"/>
    <s v="Standard Class"/>
    <s v="BN-11515"/>
    <x v="202"/>
    <x v="0"/>
    <s v="United States"/>
    <s v="Seattle"/>
    <s v="Washington"/>
    <n v="98103"/>
    <x v="1"/>
    <s v="OFF-BI-10002735"/>
    <x v="1"/>
    <x v="8"/>
    <s v="GBC Prestige Therm-A-Bind Covers"/>
    <n v="137.24"/>
    <n v="5"/>
    <n v="0.2"/>
    <n v="46.3185"/>
    <n v="2014"/>
    <x v="8"/>
    <s v="Q3"/>
    <n v="0.33749999999999997"/>
  </r>
  <r>
    <m/>
    <m/>
    <m/>
    <m/>
    <m/>
    <m/>
    <m/>
    <m/>
    <m/>
    <m/>
    <m/>
    <m/>
    <m/>
    <m/>
    <m/>
    <m/>
    <m/>
    <m/>
    <m/>
    <m/>
    <m/>
    <n v="3929"/>
    <s v="CA-2016-162082"/>
    <d v="2016-03-14T00:00:00"/>
    <s v="3/17/2016"/>
    <s v="First Class"/>
    <s v="JS-15880"/>
    <x v="365"/>
    <x v="0"/>
    <s v="United States"/>
    <s v="Harlingen"/>
    <s v="Texas"/>
    <n v="78550"/>
    <x v="2"/>
    <s v="FUR-BO-10004409"/>
    <x v="0"/>
    <x v="0"/>
    <s v="Safco Value Mate Series Steel Bookcases, Baked Enamel Finish on Steel, Gray"/>
    <n v="241.33199999999999"/>
    <n v="5"/>
    <n v="0.32"/>
    <n v="-14.196"/>
    <n v="2016"/>
    <x v="10"/>
    <s v="Q1"/>
    <n v="-5.8823529411764705E-2"/>
  </r>
  <r>
    <m/>
    <m/>
    <m/>
    <m/>
    <m/>
    <m/>
    <m/>
    <m/>
    <m/>
    <m/>
    <m/>
    <m/>
    <m/>
    <m/>
    <m/>
    <m/>
    <m/>
    <m/>
    <m/>
    <m/>
    <m/>
    <n v="3930"/>
    <s v="CA-2016-162082"/>
    <d v="2016-03-14T00:00:00"/>
    <s v="3/17/2016"/>
    <s v="First Class"/>
    <s v="JS-15880"/>
    <x v="365"/>
    <x v="0"/>
    <s v="United States"/>
    <s v="Harlingen"/>
    <s v="Texas"/>
    <n v="78550"/>
    <x v="2"/>
    <s v="OFF-PA-10001934"/>
    <x v="1"/>
    <x v="10"/>
    <s v="Xerox 1993"/>
    <n v="5.1840000000000002"/>
    <n v="1"/>
    <n v="0.2"/>
    <n v="1.8792"/>
    <n v="2016"/>
    <x v="10"/>
    <s v="Q1"/>
    <n v="0.36249999999999999"/>
  </r>
  <r>
    <m/>
    <m/>
    <m/>
    <m/>
    <m/>
    <m/>
    <m/>
    <m/>
    <m/>
    <m/>
    <m/>
    <m/>
    <m/>
    <m/>
    <m/>
    <m/>
    <m/>
    <m/>
    <m/>
    <m/>
    <m/>
    <n v="3931"/>
    <s v="CA-2016-162082"/>
    <d v="2016-03-14T00:00:00"/>
    <s v="3/17/2016"/>
    <s v="First Class"/>
    <s v="JS-15880"/>
    <x v="365"/>
    <x v="0"/>
    <s v="United States"/>
    <s v="Harlingen"/>
    <s v="Texas"/>
    <n v="78550"/>
    <x v="2"/>
    <s v="OFF-AR-10001044"/>
    <x v="1"/>
    <x v="6"/>
    <s v="BOSTON Ranger #55 Pencil Sharpener, Black"/>
    <n v="145.54400000000001"/>
    <n v="7"/>
    <n v="0.2"/>
    <n v="16.373699999999999"/>
    <n v="2016"/>
    <x v="10"/>
    <s v="Q1"/>
    <n v="0.11249999999999999"/>
  </r>
  <r>
    <m/>
    <m/>
    <m/>
    <m/>
    <m/>
    <m/>
    <m/>
    <m/>
    <m/>
    <m/>
    <m/>
    <m/>
    <m/>
    <m/>
    <m/>
    <m/>
    <m/>
    <m/>
    <m/>
    <m/>
    <m/>
    <n v="3932"/>
    <s v="CA-2016-132094"/>
    <d v="2016-08-26T00:00:00"/>
    <d v="2016-02-09T00:00:00"/>
    <s v="Standard Class"/>
    <s v="VG-21805"/>
    <x v="500"/>
    <x v="1"/>
    <s v="United States"/>
    <s v="Philadelphia"/>
    <s v="Pennsylvania"/>
    <n v="19140"/>
    <x v="3"/>
    <s v="OFF-AR-10004165"/>
    <x v="1"/>
    <x v="6"/>
    <s v="Binney &amp; Smith inkTank Erasable Pocket Highlighter, Chisel Tip, Yellow"/>
    <n v="5.4720000000000004"/>
    <n v="3"/>
    <n v="0.2"/>
    <n v="1.6415999999999999"/>
    <n v="2016"/>
    <x v="6"/>
    <s v="Q3"/>
    <n v="0.3"/>
  </r>
  <r>
    <m/>
    <m/>
    <m/>
    <m/>
    <m/>
    <m/>
    <m/>
    <m/>
    <m/>
    <m/>
    <m/>
    <m/>
    <m/>
    <m/>
    <m/>
    <m/>
    <m/>
    <m/>
    <m/>
    <m/>
    <m/>
    <n v="3933"/>
    <s v="CA-2016-132094"/>
    <d v="2016-08-26T00:00:00"/>
    <d v="2016-02-09T00:00:00"/>
    <s v="Standard Class"/>
    <s v="VG-21805"/>
    <x v="500"/>
    <x v="1"/>
    <s v="United States"/>
    <s v="Philadelphia"/>
    <s v="Pennsylvania"/>
    <n v="19140"/>
    <x v="3"/>
    <s v="TEC-AC-10001109"/>
    <x v="2"/>
    <x v="11"/>
    <s v="Logitech Trackman Marble Mouse"/>
    <n v="47.984000000000002"/>
    <n v="2"/>
    <n v="0.2"/>
    <n v="13.195600000000001"/>
    <n v="2016"/>
    <x v="6"/>
    <s v="Q3"/>
    <n v="0.27500000000000002"/>
  </r>
  <r>
    <m/>
    <m/>
    <m/>
    <m/>
    <m/>
    <m/>
    <m/>
    <m/>
    <m/>
    <m/>
    <m/>
    <m/>
    <m/>
    <m/>
    <m/>
    <m/>
    <m/>
    <m/>
    <m/>
    <m/>
    <m/>
    <n v="3934"/>
    <s v="CA-2017-123001"/>
    <d v="2017-09-02T00:00:00"/>
    <d v="2017-08-09T00:00:00"/>
    <s v="Standard Class"/>
    <s v="AW-10840"/>
    <x v="497"/>
    <x v="0"/>
    <s v="United States"/>
    <s v="Bakersfield"/>
    <s v="California"/>
    <n v="93309"/>
    <x v="1"/>
    <s v="OFF-AR-10001919"/>
    <x v="1"/>
    <x v="6"/>
    <s v="OIC #2 Pencils, Medium Soft"/>
    <n v="9.4"/>
    <n v="5"/>
    <n v="0"/>
    <n v="2.726"/>
    <n v="2017"/>
    <x v="8"/>
    <s v="Q3"/>
    <n v="0.28999999999999998"/>
  </r>
  <r>
    <m/>
    <m/>
    <m/>
    <m/>
    <m/>
    <m/>
    <m/>
    <m/>
    <m/>
    <m/>
    <m/>
    <m/>
    <m/>
    <m/>
    <m/>
    <m/>
    <m/>
    <m/>
    <m/>
    <m/>
    <m/>
    <n v="3935"/>
    <s v="CA-2017-123001"/>
    <d v="2017-09-02T00:00:00"/>
    <d v="2017-08-09T00:00:00"/>
    <s v="Standard Class"/>
    <s v="AW-10840"/>
    <x v="497"/>
    <x v="0"/>
    <s v="United States"/>
    <s v="Bakersfield"/>
    <s v="California"/>
    <n v="93309"/>
    <x v="1"/>
    <s v="OFF-LA-10004544"/>
    <x v="1"/>
    <x v="2"/>
    <s v="Avery 505"/>
    <n v="74"/>
    <n v="5"/>
    <n v="0"/>
    <n v="37"/>
    <n v="2017"/>
    <x v="8"/>
    <s v="Q3"/>
    <n v="0.5"/>
  </r>
  <r>
    <m/>
    <m/>
    <m/>
    <m/>
    <m/>
    <m/>
    <m/>
    <m/>
    <m/>
    <m/>
    <m/>
    <m/>
    <m/>
    <m/>
    <m/>
    <m/>
    <m/>
    <m/>
    <m/>
    <m/>
    <m/>
    <n v="3936"/>
    <s v="CA-2017-123001"/>
    <d v="2017-09-02T00:00:00"/>
    <d v="2017-08-09T00:00:00"/>
    <s v="Standard Class"/>
    <s v="AW-10840"/>
    <x v="497"/>
    <x v="0"/>
    <s v="United States"/>
    <s v="Bakersfield"/>
    <s v="California"/>
    <n v="93309"/>
    <x v="1"/>
    <s v="TEC-PH-10003484"/>
    <x v="2"/>
    <x v="7"/>
    <s v="Ooma Telo VoIP Home Phone System"/>
    <n v="201.584"/>
    <n v="2"/>
    <n v="0.2"/>
    <n v="12.599"/>
    <n v="2017"/>
    <x v="8"/>
    <s v="Q3"/>
    <n v="6.25E-2"/>
  </r>
  <r>
    <m/>
    <m/>
    <m/>
    <m/>
    <m/>
    <m/>
    <m/>
    <m/>
    <m/>
    <m/>
    <m/>
    <m/>
    <m/>
    <m/>
    <m/>
    <m/>
    <m/>
    <m/>
    <m/>
    <m/>
    <m/>
    <n v="3937"/>
    <s v="CA-2015-118955"/>
    <d v="2015-06-16T00:00:00"/>
    <s v="6/20/2015"/>
    <s v="Standard Class"/>
    <s v="LS-17230"/>
    <x v="721"/>
    <x v="0"/>
    <s v="United States"/>
    <s v="Grand Prairie"/>
    <s v="Texas"/>
    <n v="75051"/>
    <x v="2"/>
    <s v="OFF-EN-10001028"/>
    <x v="1"/>
    <x v="12"/>
    <s v="Staple envelope"/>
    <n v="28.751999999999999"/>
    <n v="3"/>
    <n v="0.2"/>
    <n v="9.3444000000000003"/>
    <n v="2015"/>
    <x v="1"/>
    <s v="Q2"/>
    <n v="0.32500000000000001"/>
  </r>
  <r>
    <m/>
    <m/>
    <m/>
    <m/>
    <m/>
    <m/>
    <m/>
    <m/>
    <m/>
    <m/>
    <m/>
    <m/>
    <m/>
    <m/>
    <m/>
    <m/>
    <m/>
    <m/>
    <m/>
    <m/>
    <m/>
    <n v="3938"/>
    <s v="CA-2015-118955"/>
    <d v="2015-06-16T00:00:00"/>
    <s v="6/20/2015"/>
    <s v="Standard Class"/>
    <s v="LS-17230"/>
    <x v="721"/>
    <x v="0"/>
    <s v="United States"/>
    <s v="Grand Prairie"/>
    <s v="Texas"/>
    <n v="75051"/>
    <x v="2"/>
    <s v="OFF-PA-10004156"/>
    <x v="1"/>
    <x v="10"/>
    <s v="Xerox 188"/>
    <n v="27.216000000000001"/>
    <n v="3"/>
    <n v="0.2"/>
    <n v="9.8658000000000001"/>
    <n v="2015"/>
    <x v="1"/>
    <s v="Q2"/>
    <n v="0.36249999999999999"/>
  </r>
  <r>
    <m/>
    <m/>
    <m/>
    <m/>
    <m/>
    <m/>
    <m/>
    <m/>
    <m/>
    <m/>
    <m/>
    <m/>
    <m/>
    <m/>
    <m/>
    <m/>
    <m/>
    <m/>
    <m/>
    <m/>
    <m/>
    <n v="3939"/>
    <s v="CA-2015-118955"/>
    <d v="2015-06-16T00:00:00"/>
    <s v="6/20/2015"/>
    <s v="Standard Class"/>
    <s v="LS-17230"/>
    <x v="721"/>
    <x v="0"/>
    <s v="United States"/>
    <s v="Grand Prairie"/>
    <s v="Texas"/>
    <n v="75051"/>
    <x v="2"/>
    <s v="FUR-CH-10001708"/>
    <x v="0"/>
    <x v="1"/>
    <s v="Office Star - Contemporary Swivel Chair with Padded Adjustable Arms and Flex Back"/>
    <n v="197.37200000000001"/>
    <n v="2"/>
    <n v="0.3"/>
    <n v="-25.3764"/>
    <n v="2015"/>
    <x v="1"/>
    <s v="Q2"/>
    <n v="-0.12857142857142856"/>
  </r>
  <r>
    <m/>
    <m/>
    <m/>
    <m/>
    <m/>
    <m/>
    <m/>
    <m/>
    <m/>
    <m/>
    <m/>
    <m/>
    <m/>
    <m/>
    <m/>
    <m/>
    <m/>
    <m/>
    <m/>
    <m/>
    <m/>
    <n v="3940"/>
    <s v="US-2016-143448"/>
    <d v="2016-12-10T00:00:00"/>
    <d v="2016-10-12T00:00:00"/>
    <s v="Same Day"/>
    <s v="MH-17455"/>
    <x v="708"/>
    <x v="0"/>
    <s v="United States"/>
    <s v="Greenwood"/>
    <s v="Indiana"/>
    <n v="46142"/>
    <x v="2"/>
    <s v="FUR-CH-10003379"/>
    <x v="0"/>
    <x v="1"/>
    <s v="Global Commerce Series High-Back Swivel/Tilt Chairs"/>
    <n v="1424.9"/>
    <n v="5"/>
    <n v="0"/>
    <n v="356.22500000000002"/>
    <n v="2016"/>
    <x v="4"/>
    <s v="Q4"/>
    <n v="0.25"/>
  </r>
  <r>
    <m/>
    <m/>
    <m/>
    <m/>
    <m/>
    <m/>
    <m/>
    <m/>
    <m/>
    <m/>
    <m/>
    <m/>
    <m/>
    <m/>
    <m/>
    <m/>
    <m/>
    <m/>
    <m/>
    <m/>
    <m/>
    <n v="3941"/>
    <s v="CA-2017-117863"/>
    <d v="2017-05-18T00:00:00"/>
    <s v="5/23/2017"/>
    <s v="Standard Class"/>
    <s v="TS-21340"/>
    <x v="358"/>
    <x v="0"/>
    <s v="United States"/>
    <s v="New York City"/>
    <s v="New York"/>
    <n v="10024"/>
    <x v="3"/>
    <s v="FUR-FU-10002456"/>
    <x v="0"/>
    <x v="5"/>
    <s v="Master Caster Door Stop, Large Neon Orange"/>
    <n v="14.56"/>
    <n v="2"/>
    <n v="0"/>
    <n v="6.2607999999999997"/>
    <n v="2017"/>
    <x v="5"/>
    <s v="Q2"/>
    <n v="0.42999999999999994"/>
  </r>
  <r>
    <m/>
    <m/>
    <m/>
    <m/>
    <m/>
    <m/>
    <m/>
    <m/>
    <m/>
    <m/>
    <m/>
    <m/>
    <m/>
    <m/>
    <m/>
    <m/>
    <m/>
    <m/>
    <m/>
    <m/>
    <m/>
    <n v="3942"/>
    <s v="CA-2017-117863"/>
    <d v="2017-05-18T00:00:00"/>
    <s v="5/23/2017"/>
    <s v="Standard Class"/>
    <s v="TS-21340"/>
    <x v="358"/>
    <x v="0"/>
    <s v="United States"/>
    <s v="New York City"/>
    <s v="New York"/>
    <n v="10024"/>
    <x v="3"/>
    <s v="OFF-BI-10000605"/>
    <x v="1"/>
    <x v="8"/>
    <s v="Acco Pressboard Covers with Storage Hooks, 9 1/2&quot; x 11&quot;, Executive Red"/>
    <n v="3.048"/>
    <n v="1"/>
    <n v="0.2"/>
    <n v="1.0286999999999999"/>
    <n v="2017"/>
    <x v="5"/>
    <s v="Q2"/>
    <n v="0.33749999999999997"/>
  </r>
  <r>
    <m/>
    <m/>
    <m/>
    <m/>
    <m/>
    <m/>
    <m/>
    <m/>
    <m/>
    <m/>
    <m/>
    <m/>
    <m/>
    <m/>
    <m/>
    <m/>
    <m/>
    <m/>
    <m/>
    <m/>
    <m/>
    <n v="3943"/>
    <s v="CA-2017-160458"/>
    <d v="2017-05-27T00:00:00"/>
    <s v="5/29/2017"/>
    <s v="Second Class"/>
    <s v="EH-13945"/>
    <x v="13"/>
    <x v="0"/>
    <s v="United States"/>
    <s v="Memphis"/>
    <s v="Tennessee"/>
    <n v="38109"/>
    <x v="0"/>
    <s v="OFF-PA-10001166"/>
    <x v="1"/>
    <x v="10"/>
    <s v="Xerox 2"/>
    <n v="25.92"/>
    <n v="5"/>
    <n v="0.2"/>
    <n v="9.0719999999999992"/>
    <n v="2017"/>
    <x v="5"/>
    <s v="Q2"/>
    <n v="0.34999999999999992"/>
  </r>
  <r>
    <m/>
    <m/>
    <m/>
    <m/>
    <m/>
    <m/>
    <m/>
    <m/>
    <m/>
    <m/>
    <m/>
    <m/>
    <m/>
    <m/>
    <m/>
    <m/>
    <m/>
    <m/>
    <m/>
    <m/>
    <m/>
    <n v="3944"/>
    <s v="US-2016-142685"/>
    <d v="2016-06-23T00:00:00"/>
    <s v="6/30/2016"/>
    <s v="Standard Class"/>
    <s v="MG-17695"/>
    <x v="726"/>
    <x v="0"/>
    <s v="United States"/>
    <s v="Buffalo"/>
    <s v="New York"/>
    <n v="14215"/>
    <x v="3"/>
    <s v="OFF-SU-10000157"/>
    <x v="1"/>
    <x v="14"/>
    <s v="Compact Automatic Electric Letter Opener"/>
    <n v="835.17"/>
    <n v="7"/>
    <n v="0"/>
    <n v="16.703399999999998"/>
    <n v="2016"/>
    <x v="1"/>
    <s v="Q2"/>
    <n v="0.02"/>
  </r>
  <r>
    <m/>
    <m/>
    <m/>
    <m/>
    <m/>
    <m/>
    <m/>
    <m/>
    <m/>
    <m/>
    <m/>
    <m/>
    <m/>
    <m/>
    <m/>
    <m/>
    <m/>
    <m/>
    <m/>
    <m/>
    <m/>
    <n v="3945"/>
    <s v="CA-2016-133144"/>
    <d v="2016-05-16T00:00:00"/>
    <s v="5/21/2016"/>
    <s v="Second Class"/>
    <s v="DO-13435"/>
    <x v="157"/>
    <x v="0"/>
    <s v="United States"/>
    <s v="Los Angeles"/>
    <s v="California"/>
    <n v="90036"/>
    <x v="1"/>
    <s v="OFF-PA-10004971"/>
    <x v="1"/>
    <x v="10"/>
    <s v="Xerox 196"/>
    <n v="17.34"/>
    <n v="3"/>
    <n v="0"/>
    <n v="8.4966000000000008"/>
    <n v="2016"/>
    <x v="5"/>
    <s v="Q2"/>
    <n v="0.49000000000000005"/>
  </r>
  <r>
    <m/>
    <m/>
    <m/>
    <m/>
    <m/>
    <m/>
    <m/>
    <m/>
    <m/>
    <m/>
    <m/>
    <m/>
    <m/>
    <m/>
    <m/>
    <m/>
    <m/>
    <m/>
    <m/>
    <m/>
    <m/>
    <n v="3946"/>
    <s v="CA-2017-167871"/>
    <d v="2017-11-18T00:00:00"/>
    <s v="11/23/2017"/>
    <s v="Standard Class"/>
    <s v="AF-10870"/>
    <x v="578"/>
    <x v="0"/>
    <s v="United States"/>
    <s v="Homestead"/>
    <s v="Florida"/>
    <n v="33030"/>
    <x v="0"/>
    <s v="OFF-PA-10001977"/>
    <x v="1"/>
    <x v="10"/>
    <s v="Xerox 194"/>
    <n v="44.384"/>
    <n v="1"/>
    <n v="0.2"/>
    <n v="15.5344"/>
    <n v="2017"/>
    <x v="0"/>
    <s v="Q4"/>
    <n v="0.35"/>
  </r>
  <r>
    <m/>
    <m/>
    <m/>
    <m/>
    <m/>
    <m/>
    <m/>
    <m/>
    <m/>
    <m/>
    <m/>
    <m/>
    <m/>
    <m/>
    <m/>
    <m/>
    <m/>
    <m/>
    <m/>
    <m/>
    <m/>
    <n v="3947"/>
    <s v="CA-2017-167871"/>
    <d v="2017-11-18T00:00:00"/>
    <s v="11/23/2017"/>
    <s v="Standard Class"/>
    <s v="AF-10870"/>
    <x v="578"/>
    <x v="0"/>
    <s v="United States"/>
    <s v="Homestead"/>
    <s v="Florida"/>
    <n v="33030"/>
    <x v="0"/>
    <s v="OFF-SU-10001225"/>
    <x v="1"/>
    <x v="14"/>
    <s v="Staple remover"/>
    <n v="2.944"/>
    <n v="1"/>
    <n v="0.2"/>
    <n v="-0.66239999999999999"/>
    <n v="2017"/>
    <x v="0"/>
    <s v="Q4"/>
    <n v="-0.22500000000000001"/>
  </r>
  <r>
    <m/>
    <m/>
    <m/>
    <m/>
    <m/>
    <m/>
    <m/>
    <m/>
    <m/>
    <m/>
    <m/>
    <m/>
    <m/>
    <m/>
    <m/>
    <m/>
    <m/>
    <m/>
    <m/>
    <m/>
    <m/>
    <n v="3948"/>
    <s v="CA-2016-119963"/>
    <d v="2016-11-18T00:00:00"/>
    <s v="11/22/2016"/>
    <s v="Standard Class"/>
    <s v="SN-20710"/>
    <x v="17"/>
    <x v="2"/>
    <s v="United States"/>
    <s v="Pasadena"/>
    <s v="Texas"/>
    <n v="77506"/>
    <x v="2"/>
    <s v="OFF-AR-10003514"/>
    <x v="1"/>
    <x v="6"/>
    <s v="4009 Highlighters by Sanford"/>
    <n v="6.3680000000000003"/>
    <n v="2"/>
    <n v="0.2"/>
    <n v="1.0347999999999999"/>
    <n v="2016"/>
    <x v="0"/>
    <s v="Q4"/>
    <n v="0.16249999999999998"/>
  </r>
  <r>
    <m/>
    <m/>
    <m/>
    <m/>
    <m/>
    <m/>
    <m/>
    <m/>
    <m/>
    <m/>
    <m/>
    <m/>
    <m/>
    <m/>
    <m/>
    <m/>
    <m/>
    <m/>
    <m/>
    <m/>
    <m/>
    <n v="3949"/>
    <s v="CA-2016-119963"/>
    <d v="2016-11-18T00:00:00"/>
    <s v="11/22/2016"/>
    <s v="Standard Class"/>
    <s v="SN-20710"/>
    <x v="17"/>
    <x v="2"/>
    <s v="United States"/>
    <s v="Pasadena"/>
    <s v="Texas"/>
    <n v="77506"/>
    <x v="2"/>
    <s v="OFF-LA-10003510"/>
    <x v="1"/>
    <x v="2"/>
    <s v="Avery 4027 File Folder Labels for Dot Matrix Printers, 5000 Labels per Box, White"/>
    <n v="48.847999999999999"/>
    <n v="2"/>
    <n v="0.2"/>
    <n v="15.8756"/>
    <n v="2016"/>
    <x v="0"/>
    <s v="Q4"/>
    <n v="0.32500000000000001"/>
  </r>
  <r>
    <m/>
    <m/>
    <m/>
    <m/>
    <m/>
    <m/>
    <m/>
    <m/>
    <m/>
    <m/>
    <m/>
    <m/>
    <m/>
    <m/>
    <m/>
    <m/>
    <m/>
    <m/>
    <m/>
    <m/>
    <m/>
    <n v="3950"/>
    <s v="CA-2016-119963"/>
    <d v="2016-11-18T00:00:00"/>
    <s v="11/22/2016"/>
    <s v="Standard Class"/>
    <s v="SN-20710"/>
    <x v="17"/>
    <x v="2"/>
    <s v="United States"/>
    <s v="Pasadena"/>
    <s v="Texas"/>
    <n v="77506"/>
    <x v="2"/>
    <s v="OFF-PA-10001970"/>
    <x v="1"/>
    <x v="10"/>
    <s v="Xerox 1881"/>
    <n v="19.648"/>
    <n v="2"/>
    <n v="0.2"/>
    <n v="6.6311999999999998"/>
    <n v="2016"/>
    <x v="0"/>
    <s v="Q4"/>
    <n v="0.33749999999999997"/>
  </r>
  <r>
    <m/>
    <m/>
    <m/>
    <m/>
    <m/>
    <m/>
    <m/>
    <m/>
    <m/>
    <m/>
    <m/>
    <m/>
    <m/>
    <m/>
    <m/>
    <m/>
    <m/>
    <m/>
    <m/>
    <m/>
    <m/>
    <n v="3951"/>
    <s v="CA-2016-119963"/>
    <d v="2016-11-18T00:00:00"/>
    <s v="11/22/2016"/>
    <s v="Standard Class"/>
    <s v="SN-20710"/>
    <x v="17"/>
    <x v="2"/>
    <s v="United States"/>
    <s v="Pasadena"/>
    <s v="Texas"/>
    <n v="77506"/>
    <x v="2"/>
    <s v="FUR-CH-10003817"/>
    <x v="0"/>
    <x v="1"/>
    <s v="Global Value Steno Chair, Gray"/>
    <n v="255.108"/>
    <n v="6"/>
    <n v="0.3"/>
    <n v="-18.222000000000001"/>
    <n v="2016"/>
    <x v="0"/>
    <s v="Q4"/>
    <n v="-7.1428571428571438E-2"/>
  </r>
  <r>
    <m/>
    <m/>
    <m/>
    <m/>
    <m/>
    <m/>
    <m/>
    <m/>
    <m/>
    <m/>
    <m/>
    <m/>
    <m/>
    <m/>
    <m/>
    <m/>
    <m/>
    <m/>
    <m/>
    <m/>
    <m/>
    <n v="3952"/>
    <s v="CA-2014-121167"/>
    <d v="2014-11-28T00:00:00"/>
    <s v="11/30/2014"/>
    <s v="Second Class"/>
    <s v="MO-17500"/>
    <x v="373"/>
    <x v="0"/>
    <s v="United States"/>
    <s v="Freeport"/>
    <s v="New York"/>
    <n v="11520"/>
    <x v="3"/>
    <s v="OFF-BI-10003676"/>
    <x v="1"/>
    <x v="8"/>
    <s v="GBC Standard Recycled Report Covers, Clear Plastic Sheets"/>
    <n v="17.248000000000001"/>
    <n v="2"/>
    <n v="0.2"/>
    <n v="6.0368000000000004"/>
    <n v="2014"/>
    <x v="0"/>
    <s v="Q4"/>
    <n v="0.35"/>
  </r>
  <r>
    <m/>
    <m/>
    <m/>
    <m/>
    <m/>
    <m/>
    <m/>
    <m/>
    <m/>
    <m/>
    <m/>
    <m/>
    <m/>
    <m/>
    <m/>
    <m/>
    <m/>
    <m/>
    <m/>
    <m/>
    <m/>
    <n v="3953"/>
    <s v="US-2016-151862"/>
    <d v="2016-03-01T00:00:00"/>
    <d v="2016-08-03T00:00:00"/>
    <s v="Standard Class"/>
    <s v="ON-18715"/>
    <x v="21"/>
    <x v="1"/>
    <s v="United States"/>
    <s v="Denver"/>
    <s v="Colorado"/>
    <n v="80219"/>
    <x v="1"/>
    <s v="TEC-PH-10003535"/>
    <x v="2"/>
    <x v="7"/>
    <s v="RCA ViSYS 25423RE1 Corded phone"/>
    <n v="159.98400000000001"/>
    <n v="2"/>
    <n v="0.2"/>
    <n v="13.9986"/>
    <n v="2016"/>
    <x v="10"/>
    <s v="Q1"/>
    <n v="8.7499999999999994E-2"/>
  </r>
  <r>
    <m/>
    <m/>
    <m/>
    <m/>
    <m/>
    <m/>
    <m/>
    <m/>
    <m/>
    <m/>
    <m/>
    <m/>
    <m/>
    <m/>
    <m/>
    <m/>
    <m/>
    <m/>
    <m/>
    <m/>
    <m/>
    <n v="3954"/>
    <s v="CA-2017-152961"/>
    <d v="2017-01-15T00:00:00"/>
    <s v="1/19/2017"/>
    <s v="Standard Class"/>
    <s v="SC-20095"/>
    <x v="183"/>
    <x v="0"/>
    <s v="United States"/>
    <s v="Quincy"/>
    <s v="Massachusetts"/>
    <n v="2169"/>
    <x v="3"/>
    <s v="OFF-PA-10004675"/>
    <x v="1"/>
    <x v="10"/>
    <s v="Telephone Message Books with Fax/Mobile Section, 5 1/2&quot; x 3 3/16&quot;"/>
    <n v="12.7"/>
    <n v="2"/>
    <n v="0"/>
    <n v="5.8419999999999996"/>
    <n v="2017"/>
    <x v="9"/>
    <s v="Q1"/>
    <n v="0.46"/>
  </r>
  <r>
    <m/>
    <m/>
    <m/>
    <m/>
    <m/>
    <m/>
    <m/>
    <m/>
    <m/>
    <m/>
    <m/>
    <m/>
    <m/>
    <m/>
    <m/>
    <m/>
    <m/>
    <m/>
    <m/>
    <m/>
    <m/>
    <n v="3955"/>
    <s v="CA-2014-133228"/>
    <d v="2014-04-04T00:00:00"/>
    <d v="2014-09-04T00:00:00"/>
    <s v="Standard Class"/>
    <s v="MS-17710"/>
    <x v="384"/>
    <x v="0"/>
    <s v="United States"/>
    <s v="Detroit"/>
    <s v="Michigan"/>
    <n v="48205"/>
    <x v="2"/>
    <s v="FUR-FU-10004020"/>
    <x v="0"/>
    <x v="5"/>
    <s v="Advantus Panel Wall Acrylic Frame"/>
    <n v="5.47"/>
    <n v="1"/>
    <n v="0"/>
    <n v="2.3521000000000001"/>
    <n v="2014"/>
    <x v="3"/>
    <s v="Q2"/>
    <n v="0.43000000000000005"/>
  </r>
  <r>
    <m/>
    <m/>
    <m/>
    <m/>
    <m/>
    <m/>
    <m/>
    <m/>
    <m/>
    <m/>
    <m/>
    <m/>
    <m/>
    <m/>
    <m/>
    <m/>
    <m/>
    <m/>
    <m/>
    <m/>
    <m/>
    <n v="3956"/>
    <s v="CA-2014-133228"/>
    <d v="2014-04-04T00:00:00"/>
    <d v="2014-09-04T00:00:00"/>
    <s v="Standard Class"/>
    <s v="MS-17710"/>
    <x v="384"/>
    <x v="0"/>
    <s v="United States"/>
    <s v="Detroit"/>
    <s v="Michigan"/>
    <n v="48205"/>
    <x v="2"/>
    <s v="OFF-AR-10001955"/>
    <x v="1"/>
    <x v="6"/>
    <s v="Newell 319"/>
    <n v="79.36"/>
    <n v="4"/>
    <n v="0"/>
    <n v="23.808"/>
    <n v="2014"/>
    <x v="3"/>
    <s v="Q2"/>
    <n v="0.3"/>
  </r>
  <r>
    <m/>
    <m/>
    <m/>
    <m/>
    <m/>
    <m/>
    <m/>
    <m/>
    <m/>
    <m/>
    <m/>
    <m/>
    <m/>
    <m/>
    <m/>
    <m/>
    <m/>
    <m/>
    <m/>
    <m/>
    <m/>
    <n v="3957"/>
    <s v="CA-2016-114951"/>
    <d v="2016-06-26T00:00:00"/>
    <d v="2016-03-07T00:00:00"/>
    <s v="Standard Class"/>
    <s v="DN-13690"/>
    <x v="35"/>
    <x v="0"/>
    <s v="United States"/>
    <s v="San Francisco"/>
    <s v="California"/>
    <n v="94109"/>
    <x v="1"/>
    <s v="FUR-FU-10002364"/>
    <x v="0"/>
    <x v="5"/>
    <s v="Eldon Expressions Wood Desk Accessories, Oak"/>
    <n v="22.14"/>
    <n v="3"/>
    <n v="0"/>
    <n v="6.4206000000000003"/>
    <n v="2016"/>
    <x v="1"/>
    <s v="Q2"/>
    <n v="0.28999999999999998"/>
  </r>
  <r>
    <m/>
    <m/>
    <m/>
    <m/>
    <m/>
    <m/>
    <m/>
    <m/>
    <m/>
    <m/>
    <m/>
    <m/>
    <m/>
    <m/>
    <m/>
    <m/>
    <m/>
    <m/>
    <m/>
    <m/>
    <m/>
    <n v="3958"/>
    <s v="CA-2016-156573"/>
    <d v="2016-05-29T00:00:00"/>
    <d v="2016-02-06T00:00:00"/>
    <s v="Standard Class"/>
    <s v="RB-19360"/>
    <x v="181"/>
    <x v="0"/>
    <s v="United States"/>
    <s v="Nashville"/>
    <s v="Tennessee"/>
    <n v="37211"/>
    <x v="0"/>
    <s v="OFF-BI-10002414"/>
    <x v="1"/>
    <x v="8"/>
    <s v="GBC ProClick Spines for 32-Hole Punch"/>
    <n v="11.276999999999999"/>
    <n v="3"/>
    <n v="0.7"/>
    <n v="-8.6456999999999997"/>
    <n v="2016"/>
    <x v="5"/>
    <s v="Q2"/>
    <n v="-0.76666666666666672"/>
  </r>
  <r>
    <m/>
    <m/>
    <m/>
    <m/>
    <m/>
    <m/>
    <m/>
    <m/>
    <m/>
    <m/>
    <m/>
    <m/>
    <m/>
    <m/>
    <m/>
    <m/>
    <m/>
    <m/>
    <m/>
    <m/>
    <m/>
    <n v="3959"/>
    <s v="CA-2016-156573"/>
    <d v="2016-05-29T00:00:00"/>
    <d v="2016-02-06T00:00:00"/>
    <s v="Standard Class"/>
    <s v="RB-19360"/>
    <x v="181"/>
    <x v="0"/>
    <s v="United States"/>
    <s v="Nashville"/>
    <s v="Tennessee"/>
    <n v="37211"/>
    <x v="0"/>
    <s v="OFF-AR-10003732"/>
    <x v="1"/>
    <x v="6"/>
    <s v="Newell 333"/>
    <n v="4.4480000000000004"/>
    <n v="2"/>
    <n v="0.2"/>
    <n v="0.33360000000000001"/>
    <n v="2016"/>
    <x v="5"/>
    <s v="Q2"/>
    <n v="7.4999999999999997E-2"/>
  </r>
  <r>
    <m/>
    <m/>
    <m/>
    <m/>
    <m/>
    <m/>
    <m/>
    <m/>
    <m/>
    <m/>
    <m/>
    <m/>
    <m/>
    <m/>
    <m/>
    <m/>
    <m/>
    <m/>
    <m/>
    <m/>
    <m/>
    <n v="3960"/>
    <s v="CA-2016-156573"/>
    <d v="2016-05-29T00:00:00"/>
    <d v="2016-02-06T00:00:00"/>
    <s v="Standard Class"/>
    <s v="RB-19360"/>
    <x v="181"/>
    <x v="0"/>
    <s v="United States"/>
    <s v="Nashville"/>
    <s v="Tennessee"/>
    <n v="37211"/>
    <x v="0"/>
    <s v="FUR-FU-10001085"/>
    <x v="0"/>
    <x v="5"/>
    <s v="3M Polarizing Light Filter Sleeves"/>
    <n v="44.76"/>
    <n v="3"/>
    <n v="0.2"/>
    <n v="14.547000000000001"/>
    <n v="2016"/>
    <x v="5"/>
    <s v="Q2"/>
    <n v="0.32500000000000001"/>
  </r>
  <r>
    <m/>
    <m/>
    <m/>
    <m/>
    <m/>
    <m/>
    <m/>
    <m/>
    <m/>
    <m/>
    <m/>
    <m/>
    <m/>
    <m/>
    <m/>
    <m/>
    <m/>
    <m/>
    <m/>
    <m/>
    <m/>
    <n v="3961"/>
    <s v="CA-2015-113901"/>
    <d v="2015-10-19T00:00:00"/>
    <s v="10/24/2015"/>
    <s v="Standard Class"/>
    <s v="NH-18610"/>
    <x v="468"/>
    <x v="1"/>
    <s v="United States"/>
    <s v="Detroit"/>
    <s v="Michigan"/>
    <n v="48227"/>
    <x v="2"/>
    <s v="OFF-BI-10001249"/>
    <x v="1"/>
    <x v="8"/>
    <s v="Avery Heavy-Duty EZD View Binder with Locking Rings"/>
    <n v="38.28"/>
    <n v="6"/>
    <n v="0"/>
    <n v="17.608799999999999"/>
    <n v="2015"/>
    <x v="2"/>
    <s v="Q4"/>
    <n v="0.45999999999999996"/>
  </r>
  <r>
    <m/>
    <m/>
    <m/>
    <m/>
    <m/>
    <m/>
    <m/>
    <m/>
    <m/>
    <m/>
    <m/>
    <m/>
    <m/>
    <m/>
    <m/>
    <m/>
    <m/>
    <m/>
    <m/>
    <m/>
    <m/>
    <n v="3962"/>
    <s v="CA-2015-113901"/>
    <d v="2015-10-19T00:00:00"/>
    <s v="10/24/2015"/>
    <s v="Standard Class"/>
    <s v="NH-18610"/>
    <x v="468"/>
    <x v="1"/>
    <s v="United States"/>
    <s v="Detroit"/>
    <s v="Michigan"/>
    <n v="48227"/>
    <x v="2"/>
    <s v="TEC-PH-10002564"/>
    <x v="2"/>
    <x v="7"/>
    <s v="OtterBox Defender Series Case - Samsung Galaxy S4"/>
    <n v="149.94999999999999"/>
    <n v="5"/>
    <n v="0"/>
    <n v="44.984999999999999"/>
    <n v="2015"/>
    <x v="2"/>
    <s v="Q4"/>
    <n v="0.30000000000000004"/>
  </r>
  <r>
    <m/>
    <m/>
    <m/>
    <m/>
    <m/>
    <m/>
    <m/>
    <m/>
    <m/>
    <m/>
    <m/>
    <m/>
    <m/>
    <m/>
    <m/>
    <m/>
    <m/>
    <m/>
    <m/>
    <m/>
    <m/>
    <n v="3963"/>
    <s v="CA-2017-134838"/>
    <d v="2017-02-19T00:00:00"/>
    <s v="2/20/2017"/>
    <s v="First Class"/>
    <s v="ED-13885"/>
    <x v="525"/>
    <x v="2"/>
    <s v="United States"/>
    <s v="Los Angeles"/>
    <s v="California"/>
    <n v="90045"/>
    <x v="1"/>
    <s v="OFF-AR-10000634"/>
    <x v="1"/>
    <x v="6"/>
    <s v="Newell 320"/>
    <n v="12.84"/>
    <n v="3"/>
    <n v="0"/>
    <n v="3.4668000000000001"/>
    <n v="2017"/>
    <x v="11"/>
    <s v="Q1"/>
    <n v="0.27"/>
  </r>
  <r>
    <m/>
    <m/>
    <m/>
    <m/>
    <m/>
    <m/>
    <m/>
    <m/>
    <m/>
    <m/>
    <m/>
    <m/>
    <m/>
    <m/>
    <m/>
    <m/>
    <m/>
    <m/>
    <m/>
    <m/>
    <m/>
    <n v="3964"/>
    <s v="CA-2017-134838"/>
    <d v="2017-02-19T00:00:00"/>
    <s v="2/20/2017"/>
    <s v="First Class"/>
    <s v="ED-13885"/>
    <x v="525"/>
    <x v="2"/>
    <s v="United States"/>
    <s v="Los Angeles"/>
    <s v="California"/>
    <n v="90045"/>
    <x v="1"/>
    <s v="FUR-FU-10004018"/>
    <x v="0"/>
    <x v="5"/>
    <s v="Tensor Computer Mounted Lamp"/>
    <n v="44.67"/>
    <n v="3"/>
    <n v="0"/>
    <n v="12.0609"/>
    <n v="2017"/>
    <x v="11"/>
    <s v="Q1"/>
    <n v="0.27"/>
  </r>
  <r>
    <m/>
    <m/>
    <m/>
    <m/>
    <m/>
    <m/>
    <m/>
    <m/>
    <m/>
    <m/>
    <m/>
    <m/>
    <m/>
    <m/>
    <m/>
    <m/>
    <m/>
    <m/>
    <m/>
    <m/>
    <m/>
    <n v="3965"/>
    <s v="CA-2016-120257"/>
    <d v="2016-09-22T00:00:00"/>
    <s v="9/28/2016"/>
    <s v="Standard Class"/>
    <s v="PW-19240"/>
    <x v="617"/>
    <x v="0"/>
    <s v="United States"/>
    <s v="Philadelphia"/>
    <s v="Pennsylvania"/>
    <n v="19140"/>
    <x v="3"/>
    <s v="OFF-AR-10003481"/>
    <x v="1"/>
    <x v="6"/>
    <s v="Newell 348"/>
    <n v="7.8719999999999999"/>
    <n v="3"/>
    <n v="0.2"/>
    <n v="0.88560000000000005"/>
    <n v="2016"/>
    <x v="8"/>
    <s v="Q3"/>
    <n v="0.1125"/>
  </r>
  <r>
    <m/>
    <m/>
    <m/>
    <m/>
    <m/>
    <m/>
    <m/>
    <m/>
    <m/>
    <m/>
    <m/>
    <m/>
    <m/>
    <m/>
    <m/>
    <m/>
    <m/>
    <m/>
    <m/>
    <m/>
    <m/>
    <n v="3966"/>
    <s v="CA-2014-164910"/>
    <d v="2014-11-12T00:00:00"/>
    <s v="11/17/2014"/>
    <s v="Second Class"/>
    <s v="DM-13345"/>
    <x v="664"/>
    <x v="1"/>
    <s v="United States"/>
    <s v="Asheville"/>
    <s v="North Carolina"/>
    <n v="28806"/>
    <x v="0"/>
    <s v="OFF-AR-10003651"/>
    <x v="1"/>
    <x v="6"/>
    <s v="Newell 350"/>
    <n v="7.8719999999999999"/>
    <n v="3"/>
    <n v="0.2"/>
    <n v="0.88560000000000005"/>
    <n v="2014"/>
    <x v="0"/>
    <s v="Q4"/>
    <n v="0.1125"/>
  </r>
  <r>
    <m/>
    <m/>
    <m/>
    <m/>
    <m/>
    <m/>
    <m/>
    <m/>
    <m/>
    <m/>
    <m/>
    <m/>
    <m/>
    <m/>
    <m/>
    <m/>
    <m/>
    <m/>
    <m/>
    <m/>
    <m/>
    <n v="3967"/>
    <s v="CA-2016-149902"/>
    <d v="2016-04-01T00:00:00"/>
    <d v="2016-06-04T00:00:00"/>
    <s v="Standard Class"/>
    <s v="DW-13540"/>
    <x v="386"/>
    <x v="0"/>
    <s v="United States"/>
    <s v="New York City"/>
    <s v="New York"/>
    <n v="10024"/>
    <x v="3"/>
    <s v="OFF-AR-10002956"/>
    <x v="1"/>
    <x v="6"/>
    <s v="Boston 16801 Nautilus Battery Pencil Sharpener"/>
    <n v="88.04"/>
    <n v="4"/>
    <n v="0"/>
    <n v="22.8904"/>
    <n v="2016"/>
    <x v="3"/>
    <s v="Q2"/>
    <n v="0.25999999999999995"/>
  </r>
  <r>
    <m/>
    <m/>
    <m/>
    <m/>
    <m/>
    <m/>
    <m/>
    <m/>
    <m/>
    <m/>
    <m/>
    <m/>
    <m/>
    <m/>
    <m/>
    <m/>
    <m/>
    <m/>
    <m/>
    <m/>
    <m/>
    <n v="3968"/>
    <s v="CA-2016-146010"/>
    <d v="2016-05-20T00:00:00"/>
    <s v="5/23/2016"/>
    <s v="First Class"/>
    <s v="EH-14125"/>
    <x v="258"/>
    <x v="2"/>
    <s v="United States"/>
    <s v="Colorado Springs"/>
    <s v="Colorado"/>
    <n v="80906"/>
    <x v="1"/>
    <s v="OFF-BI-10003638"/>
    <x v="1"/>
    <x v="8"/>
    <s v="GBC Durable Plastic Covers"/>
    <n v="40.634999999999998"/>
    <n v="7"/>
    <n v="0.7"/>
    <n v="-32.508000000000003"/>
    <n v="2016"/>
    <x v="5"/>
    <s v="Q2"/>
    <n v="-0.80000000000000016"/>
  </r>
  <r>
    <m/>
    <m/>
    <m/>
    <m/>
    <m/>
    <m/>
    <m/>
    <m/>
    <m/>
    <m/>
    <m/>
    <m/>
    <m/>
    <m/>
    <m/>
    <m/>
    <m/>
    <m/>
    <m/>
    <m/>
    <m/>
    <n v="3969"/>
    <s v="US-2015-163685"/>
    <d v="2015-06-01T00:00:00"/>
    <d v="2015-05-06T00:00:00"/>
    <s v="Standard Class"/>
    <s v="KE-16420"/>
    <x v="722"/>
    <x v="1"/>
    <s v="United States"/>
    <s v="San Antonio"/>
    <s v="Texas"/>
    <n v="78207"/>
    <x v="2"/>
    <s v="OFF-BI-10001890"/>
    <x v="1"/>
    <x v="8"/>
    <s v="Avery Poly Binder Pockets"/>
    <n v="5.7279999999999998"/>
    <n v="8"/>
    <n v="0.8"/>
    <n v="-9.1647999999999996"/>
    <n v="2015"/>
    <x v="1"/>
    <s v="Q2"/>
    <n v="-1.6"/>
  </r>
  <r>
    <m/>
    <m/>
    <m/>
    <m/>
    <m/>
    <m/>
    <m/>
    <m/>
    <m/>
    <m/>
    <m/>
    <m/>
    <m/>
    <m/>
    <m/>
    <m/>
    <m/>
    <m/>
    <m/>
    <m/>
    <m/>
    <n v="3970"/>
    <s v="US-2015-163685"/>
    <d v="2015-06-01T00:00:00"/>
    <d v="2015-05-06T00:00:00"/>
    <s v="Standard Class"/>
    <s v="KE-16420"/>
    <x v="722"/>
    <x v="1"/>
    <s v="United States"/>
    <s v="San Antonio"/>
    <s v="Texas"/>
    <n v="78207"/>
    <x v="2"/>
    <s v="OFF-PA-10002606"/>
    <x v="1"/>
    <x v="10"/>
    <s v="Xerox 1928"/>
    <n v="42.24"/>
    <n v="10"/>
    <n v="0.2"/>
    <n v="13.2"/>
    <n v="2015"/>
    <x v="1"/>
    <s v="Q2"/>
    <n v="0.31249999999999994"/>
  </r>
  <r>
    <m/>
    <m/>
    <m/>
    <m/>
    <m/>
    <m/>
    <m/>
    <m/>
    <m/>
    <m/>
    <m/>
    <m/>
    <m/>
    <m/>
    <m/>
    <m/>
    <m/>
    <m/>
    <m/>
    <m/>
    <m/>
    <n v="3971"/>
    <s v="CA-2014-135090"/>
    <d v="2014-11-22T00:00:00"/>
    <s v="11/26/2014"/>
    <s v="Standard Class"/>
    <s v="SP-20920"/>
    <x v="727"/>
    <x v="0"/>
    <s v="United States"/>
    <s v="Los Angeles"/>
    <s v="California"/>
    <n v="90036"/>
    <x v="1"/>
    <s v="OFF-PA-10002245"/>
    <x v="1"/>
    <x v="10"/>
    <s v="Xerox 1895"/>
    <n v="53.82"/>
    <n v="9"/>
    <n v="0"/>
    <n v="24.219000000000001"/>
    <n v="2014"/>
    <x v="0"/>
    <s v="Q4"/>
    <n v="0.45"/>
  </r>
  <r>
    <m/>
    <m/>
    <m/>
    <m/>
    <m/>
    <m/>
    <m/>
    <m/>
    <m/>
    <m/>
    <m/>
    <m/>
    <m/>
    <m/>
    <m/>
    <m/>
    <m/>
    <m/>
    <m/>
    <m/>
    <m/>
    <n v="3972"/>
    <s v="CA-2015-132374"/>
    <d v="2015-02-22T00:00:00"/>
    <s v="2/24/2015"/>
    <s v="Second Class"/>
    <s v="PS-19045"/>
    <x v="390"/>
    <x v="2"/>
    <s v="United States"/>
    <s v="Sterling Heights"/>
    <s v="Michigan"/>
    <n v="48310"/>
    <x v="2"/>
    <s v="OFF-AR-10001615"/>
    <x v="1"/>
    <x v="6"/>
    <s v="Newell 34"/>
    <n v="79.36"/>
    <n v="4"/>
    <n v="0"/>
    <n v="20.633600000000001"/>
    <n v="2015"/>
    <x v="11"/>
    <s v="Q1"/>
    <n v="0.26"/>
  </r>
  <r>
    <m/>
    <m/>
    <m/>
    <m/>
    <m/>
    <m/>
    <m/>
    <m/>
    <m/>
    <m/>
    <m/>
    <m/>
    <m/>
    <m/>
    <m/>
    <m/>
    <m/>
    <m/>
    <m/>
    <m/>
    <m/>
    <n v="3973"/>
    <s v="CA-2016-167556"/>
    <d v="2016-03-29T00:00:00"/>
    <d v="2016-02-04T00:00:00"/>
    <s v="Standard Class"/>
    <s v="JM-15250"/>
    <x v="49"/>
    <x v="0"/>
    <s v="United States"/>
    <s v="New York City"/>
    <s v="New York"/>
    <n v="10009"/>
    <x v="3"/>
    <s v="OFF-PA-10000466"/>
    <x v="1"/>
    <x v="10"/>
    <s v="Memo Book, 100 Message Capacity, 5 3/8” x 11”"/>
    <n v="13.48"/>
    <n v="2"/>
    <n v="0"/>
    <n v="6.74"/>
    <n v="2016"/>
    <x v="10"/>
    <s v="Q1"/>
    <n v="0.5"/>
  </r>
  <r>
    <m/>
    <m/>
    <m/>
    <m/>
    <m/>
    <m/>
    <m/>
    <m/>
    <m/>
    <m/>
    <m/>
    <m/>
    <m/>
    <m/>
    <m/>
    <m/>
    <m/>
    <m/>
    <m/>
    <m/>
    <m/>
    <n v="3974"/>
    <s v="CA-2016-167556"/>
    <d v="2016-03-29T00:00:00"/>
    <d v="2016-02-04T00:00:00"/>
    <s v="Standard Class"/>
    <s v="JM-15250"/>
    <x v="49"/>
    <x v="0"/>
    <s v="United States"/>
    <s v="New York City"/>
    <s v="New York"/>
    <n v="10009"/>
    <x v="3"/>
    <s v="OFF-BI-10003708"/>
    <x v="1"/>
    <x v="8"/>
    <s v="Acco Four Pocket Poly Ring Binder with Label Holder, Smoke, 1&quot;"/>
    <n v="29.8"/>
    <n v="5"/>
    <n v="0.2"/>
    <n v="9.3125"/>
    <n v="2016"/>
    <x v="10"/>
    <s v="Q1"/>
    <n v="0.3125"/>
  </r>
  <r>
    <m/>
    <m/>
    <m/>
    <m/>
    <m/>
    <m/>
    <m/>
    <m/>
    <m/>
    <m/>
    <m/>
    <m/>
    <m/>
    <m/>
    <m/>
    <m/>
    <m/>
    <m/>
    <m/>
    <m/>
    <m/>
    <n v="3975"/>
    <s v="CA-2016-167556"/>
    <d v="2016-03-29T00:00:00"/>
    <d v="2016-02-04T00:00:00"/>
    <s v="Standard Class"/>
    <s v="JM-15250"/>
    <x v="49"/>
    <x v="0"/>
    <s v="United States"/>
    <s v="New York City"/>
    <s v="New York"/>
    <n v="10009"/>
    <x v="3"/>
    <s v="FUR-FU-10004848"/>
    <x v="0"/>
    <x v="5"/>
    <s v="Howard Miller 13-3/4&quot; Diameter Brushed Chrome Round Wall Clock"/>
    <n v="414"/>
    <n v="8"/>
    <n v="0"/>
    <n v="124.2"/>
    <n v="2016"/>
    <x v="10"/>
    <s v="Q1"/>
    <n v="0.3"/>
  </r>
  <r>
    <m/>
    <m/>
    <m/>
    <m/>
    <m/>
    <m/>
    <m/>
    <m/>
    <m/>
    <m/>
    <m/>
    <m/>
    <m/>
    <m/>
    <m/>
    <m/>
    <m/>
    <m/>
    <m/>
    <m/>
    <m/>
    <n v="3976"/>
    <s v="CA-2016-167556"/>
    <d v="2016-03-29T00:00:00"/>
    <d v="2016-02-04T00:00:00"/>
    <s v="Standard Class"/>
    <s v="JM-15250"/>
    <x v="49"/>
    <x v="0"/>
    <s v="United States"/>
    <s v="New York City"/>
    <s v="New York"/>
    <n v="10009"/>
    <x v="3"/>
    <s v="OFF-BI-10000320"/>
    <x v="1"/>
    <x v="8"/>
    <s v="GBC Plastic Binding Combs"/>
    <n v="41.328000000000003"/>
    <n v="7"/>
    <n v="0.2"/>
    <n v="14.981400000000001"/>
    <n v="2016"/>
    <x v="10"/>
    <s v="Q1"/>
    <n v="0.36249999999999999"/>
  </r>
  <r>
    <m/>
    <m/>
    <m/>
    <m/>
    <m/>
    <m/>
    <m/>
    <m/>
    <m/>
    <m/>
    <m/>
    <m/>
    <m/>
    <m/>
    <m/>
    <m/>
    <m/>
    <m/>
    <m/>
    <m/>
    <m/>
    <n v="3977"/>
    <s v="US-2016-116400"/>
    <d v="2016-10-22T00:00:00"/>
    <s v="10/24/2016"/>
    <s v="First Class"/>
    <s v="EB-13930"/>
    <x v="518"/>
    <x v="0"/>
    <s v="United States"/>
    <s v="Richmond"/>
    <s v="Virginia"/>
    <n v="23223"/>
    <x v="0"/>
    <s v="FUR-FU-10003731"/>
    <x v="0"/>
    <x v="5"/>
    <s v="Eldon Expressions Wood and Plastic Desk Accessories, Oak"/>
    <n v="39.92"/>
    <n v="4"/>
    <n v="0"/>
    <n v="11.1776"/>
    <n v="2016"/>
    <x v="2"/>
    <s v="Q4"/>
    <n v="0.27999999999999997"/>
  </r>
  <r>
    <m/>
    <m/>
    <m/>
    <m/>
    <m/>
    <m/>
    <m/>
    <m/>
    <m/>
    <m/>
    <m/>
    <m/>
    <m/>
    <m/>
    <m/>
    <m/>
    <m/>
    <m/>
    <m/>
    <m/>
    <m/>
    <n v="3978"/>
    <s v="CA-2017-101308"/>
    <d v="2017-10-02T00:00:00"/>
    <d v="2017-07-10T00:00:00"/>
    <s v="Standard Class"/>
    <s v="FG-14260"/>
    <x v="435"/>
    <x v="2"/>
    <s v="United States"/>
    <s v="Seattle"/>
    <s v="Washington"/>
    <n v="98105"/>
    <x v="1"/>
    <s v="OFF-FA-10002780"/>
    <x v="1"/>
    <x v="13"/>
    <s v="Staples"/>
    <n v="8.94"/>
    <n v="3"/>
    <n v="0"/>
    <n v="4.1124000000000001"/>
    <n v="2017"/>
    <x v="2"/>
    <s v="Q4"/>
    <n v="0.46"/>
  </r>
  <r>
    <m/>
    <m/>
    <m/>
    <m/>
    <m/>
    <m/>
    <m/>
    <m/>
    <m/>
    <m/>
    <m/>
    <m/>
    <m/>
    <m/>
    <m/>
    <m/>
    <m/>
    <m/>
    <m/>
    <m/>
    <m/>
    <n v="3979"/>
    <s v="CA-2017-101308"/>
    <d v="2017-10-02T00:00:00"/>
    <d v="2017-07-10T00:00:00"/>
    <s v="Standard Class"/>
    <s v="FG-14260"/>
    <x v="435"/>
    <x v="2"/>
    <s v="United States"/>
    <s v="Seattle"/>
    <s v="Washington"/>
    <n v="98105"/>
    <x v="1"/>
    <s v="TEC-PH-10003800"/>
    <x v="2"/>
    <x v="7"/>
    <s v="i.Sound Portable Power - 8000 mAh"/>
    <n v="84.784000000000006"/>
    <n v="2"/>
    <n v="0.2"/>
    <n v="-20.136199999999999"/>
    <n v="2017"/>
    <x v="2"/>
    <s v="Q4"/>
    <n v="-0.23749999999999996"/>
  </r>
  <r>
    <m/>
    <m/>
    <m/>
    <m/>
    <m/>
    <m/>
    <m/>
    <m/>
    <m/>
    <m/>
    <m/>
    <m/>
    <m/>
    <m/>
    <m/>
    <m/>
    <m/>
    <m/>
    <m/>
    <m/>
    <m/>
    <n v="3980"/>
    <s v="CA-2014-114517"/>
    <d v="2014-12-23T00:00:00"/>
    <s v="12/27/2014"/>
    <s v="Standard Class"/>
    <s v="TH-21235"/>
    <x v="260"/>
    <x v="1"/>
    <s v="United States"/>
    <s v="New York City"/>
    <s v="New York"/>
    <n v="10024"/>
    <x v="3"/>
    <s v="FUR-TA-10001676"/>
    <x v="0"/>
    <x v="3"/>
    <s v="Hon 61000 Series Interactive Training Tables"/>
    <n v="53.316000000000003"/>
    <n v="2"/>
    <n v="0.4"/>
    <n v="-19.549199999999999"/>
    <n v="2014"/>
    <x v="4"/>
    <s v="Q4"/>
    <n v="-0.36666666666666664"/>
  </r>
  <r>
    <m/>
    <m/>
    <m/>
    <m/>
    <m/>
    <m/>
    <m/>
    <m/>
    <m/>
    <m/>
    <m/>
    <m/>
    <m/>
    <m/>
    <m/>
    <m/>
    <m/>
    <m/>
    <m/>
    <m/>
    <m/>
    <n v="3981"/>
    <s v="CA-2014-114517"/>
    <d v="2014-12-23T00:00:00"/>
    <s v="12/27/2014"/>
    <s v="Standard Class"/>
    <s v="TH-21235"/>
    <x v="260"/>
    <x v="1"/>
    <s v="United States"/>
    <s v="New York City"/>
    <s v="New York"/>
    <n v="10024"/>
    <x v="3"/>
    <s v="OFF-AP-10002350"/>
    <x v="1"/>
    <x v="9"/>
    <s v="Belkin F9H710-06 7 Outlet SurgeMaster Surge Protector"/>
    <n v="56.52"/>
    <n v="3"/>
    <n v="0"/>
    <n v="15.8256"/>
    <n v="2014"/>
    <x v="4"/>
    <s v="Q4"/>
    <n v="0.27999999999999997"/>
  </r>
  <r>
    <m/>
    <m/>
    <m/>
    <m/>
    <m/>
    <m/>
    <m/>
    <m/>
    <m/>
    <m/>
    <m/>
    <m/>
    <m/>
    <m/>
    <m/>
    <m/>
    <m/>
    <m/>
    <m/>
    <m/>
    <m/>
    <n v="3982"/>
    <s v="CA-2017-119564"/>
    <d v="2017-12-15T00:00:00"/>
    <s v="12/20/2017"/>
    <s v="Standard Class"/>
    <s v="PL-18925"/>
    <x v="484"/>
    <x v="2"/>
    <s v="United States"/>
    <s v="Seattle"/>
    <s v="Washington"/>
    <n v="98115"/>
    <x v="1"/>
    <s v="FUR-FU-10003096"/>
    <x v="0"/>
    <x v="5"/>
    <s v="Master Giant Foot Doorstop, Safety Yellow"/>
    <n v="22.77"/>
    <n v="3"/>
    <n v="0"/>
    <n v="9.7911000000000001"/>
    <n v="2017"/>
    <x v="4"/>
    <s v="Q4"/>
    <n v="0.43"/>
  </r>
  <r>
    <m/>
    <m/>
    <m/>
    <m/>
    <m/>
    <m/>
    <m/>
    <m/>
    <m/>
    <m/>
    <m/>
    <m/>
    <m/>
    <m/>
    <m/>
    <m/>
    <m/>
    <m/>
    <m/>
    <m/>
    <m/>
    <n v="3983"/>
    <s v="CA-2016-135265"/>
    <d v="2016-07-07T00:00:00"/>
    <d v="2016-09-07T00:00:00"/>
    <s v="Second Class"/>
    <s v="CC-12370"/>
    <x v="666"/>
    <x v="0"/>
    <s v="United States"/>
    <s v="Los Angeles"/>
    <s v="California"/>
    <n v="90045"/>
    <x v="1"/>
    <s v="FUR-CH-10003061"/>
    <x v="0"/>
    <x v="1"/>
    <s v="Global Leather Task Chair, Black"/>
    <n v="287.96800000000002"/>
    <n v="4"/>
    <n v="0.2"/>
    <n v="-3.5996000000000001"/>
    <n v="2016"/>
    <x v="7"/>
    <s v="Q3"/>
    <n v="-1.2499999999999999E-2"/>
  </r>
  <r>
    <m/>
    <m/>
    <m/>
    <m/>
    <m/>
    <m/>
    <m/>
    <m/>
    <m/>
    <m/>
    <m/>
    <m/>
    <m/>
    <m/>
    <m/>
    <m/>
    <m/>
    <m/>
    <m/>
    <m/>
    <m/>
    <n v="3984"/>
    <s v="CA-2016-135265"/>
    <d v="2016-07-07T00:00:00"/>
    <d v="2016-09-07T00:00:00"/>
    <s v="Second Class"/>
    <s v="CC-12370"/>
    <x v="666"/>
    <x v="0"/>
    <s v="United States"/>
    <s v="Los Angeles"/>
    <s v="California"/>
    <n v="90045"/>
    <x v="1"/>
    <s v="TEC-CO-10003763"/>
    <x v="2"/>
    <x v="16"/>
    <s v="Canon PC1060 Personal Laser Copier"/>
    <n v="2799.96"/>
    <n v="5"/>
    <n v="0.2"/>
    <n v="944.98649999999998"/>
    <n v="2016"/>
    <x v="7"/>
    <s v="Q3"/>
    <n v="0.33749999999999997"/>
  </r>
  <r>
    <m/>
    <m/>
    <m/>
    <m/>
    <m/>
    <m/>
    <m/>
    <m/>
    <m/>
    <m/>
    <m/>
    <m/>
    <m/>
    <m/>
    <m/>
    <m/>
    <m/>
    <m/>
    <m/>
    <m/>
    <m/>
    <n v="3985"/>
    <s v="CA-2016-135265"/>
    <d v="2016-07-07T00:00:00"/>
    <d v="2016-09-07T00:00:00"/>
    <s v="Second Class"/>
    <s v="CC-12370"/>
    <x v="666"/>
    <x v="0"/>
    <s v="United States"/>
    <s v="Los Angeles"/>
    <s v="California"/>
    <n v="90045"/>
    <x v="1"/>
    <s v="OFF-PA-10002923"/>
    <x v="1"/>
    <x v="10"/>
    <s v="Xerox 1942"/>
    <n v="48.94"/>
    <n v="1"/>
    <n v="0"/>
    <n v="24.47"/>
    <n v="2016"/>
    <x v="7"/>
    <s v="Q3"/>
    <n v="0.5"/>
  </r>
  <r>
    <m/>
    <m/>
    <m/>
    <m/>
    <m/>
    <m/>
    <m/>
    <m/>
    <m/>
    <m/>
    <m/>
    <m/>
    <m/>
    <m/>
    <m/>
    <m/>
    <m/>
    <m/>
    <m/>
    <m/>
    <m/>
    <n v="3986"/>
    <s v="CA-2016-108735"/>
    <d v="2016-04-17T00:00:00"/>
    <s v="4/21/2016"/>
    <s v="Standard Class"/>
    <s v="JM-15535"/>
    <x v="341"/>
    <x v="0"/>
    <s v="United States"/>
    <s v="Lakewood"/>
    <s v="California"/>
    <n v="90712"/>
    <x v="1"/>
    <s v="FUR-BO-10003441"/>
    <x v="0"/>
    <x v="0"/>
    <s v="Bush Westfield Collection Bookcases, Fully Assembled"/>
    <n v="257.49900000000002"/>
    <n v="3"/>
    <n v="0.15"/>
    <n v="24.235199999999999"/>
    <n v="2016"/>
    <x v="3"/>
    <s v="Q2"/>
    <n v="9.4117647058823514E-2"/>
  </r>
  <r>
    <m/>
    <m/>
    <m/>
    <m/>
    <m/>
    <m/>
    <m/>
    <m/>
    <m/>
    <m/>
    <m/>
    <m/>
    <m/>
    <m/>
    <m/>
    <m/>
    <m/>
    <m/>
    <m/>
    <m/>
    <m/>
    <n v="3987"/>
    <s v="CA-2017-112333"/>
    <d v="2017-04-08T00:00:00"/>
    <s v="4/14/2017"/>
    <s v="Standard Class"/>
    <s v="KF-16285"/>
    <x v="580"/>
    <x v="2"/>
    <s v="United States"/>
    <s v="Plainfield"/>
    <s v="New Jersey"/>
    <n v="7060"/>
    <x v="3"/>
    <s v="OFF-ST-10001780"/>
    <x v="1"/>
    <x v="4"/>
    <s v="Tennsco 16-Compartment Lockers with Coat Rack"/>
    <n v="2591.56"/>
    <n v="4"/>
    <n v="0"/>
    <n v="621.97439999999995"/>
    <n v="2017"/>
    <x v="3"/>
    <s v="Q2"/>
    <n v="0.24"/>
  </r>
  <r>
    <m/>
    <m/>
    <m/>
    <m/>
    <m/>
    <m/>
    <m/>
    <m/>
    <m/>
    <m/>
    <m/>
    <m/>
    <m/>
    <m/>
    <m/>
    <m/>
    <m/>
    <m/>
    <m/>
    <m/>
    <m/>
    <n v="3988"/>
    <s v="CA-2017-112333"/>
    <d v="2017-04-08T00:00:00"/>
    <s v="4/14/2017"/>
    <s v="Standard Class"/>
    <s v="KF-16285"/>
    <x v="580"/>
    <x v="2"/>
    <s v="United States"/>
    <s v="Plainfield"/>
    <s v="New Jersey"/>
    <n v="7060"/>
    <x v="3"/>
    <s v="OFF-AP-10001962"/>
    <x v="1"/>
    <x v="9"/>
    <s v="Black &amp; Decker Filter for Double Action Dustbuster Cordless Vac BLDV7210"/>
    <n v="41.95"/>
    <n v="5"/>
    <n v="0"/>
    <n v="10.487500000000001"/>
    <n v="2017"/>
    <x v="3"/>
    <s v="Q2"/>
    <n v="0.25"/>
  </r>
  <r>
    <m/>
    <m/>
    <m/>
    <m/>
    <m/>
    <m/>
    <m/>
    <m/>
    <m/>
    <m/>
    <m/>
    <m/>
    <m/>
    <m/>
    <m/>
    <m/>
    <m/>
    <m/>
    <m/>
    <m/>
    <m/>
    <n v="3989"/>
    <s v="US-2016-159415"/>
    <d v="2016-04-17T00:00:00"/>
    <s v="4/22/2016"/>
    <s v="Standard Class"/>
    <s v="CS-12175"/>
    <x v="728"/>
    <x v="1"/>
    <s v="United States"/>
    <s v="Columbia"/>
    <s v="Tennessee"/>
    <n v="38401"/>
    <x v="0"/>
    <s v="FUR-FU-10003798"/>
    <x v="0"/>
    <x v="5"/>
    <s v="Ultra Door Kickplate, 8&quot;H x 34&quot;W"/>
    <n v="79.12"/>
    <n v="5"/>
    <n v="0.2"/>
    <n v="13.846"/>
    <n v="2016"/>
    <x v="3"/>
    <s v="Q2"/>
    <n v="0.17499999999999999"/>
  </r>
  <r>
    <m/>
    <m/>
    <m/>
    <m/>
    <m/>
    <m/>
    <m/>
    <m/>
    <m/>
    <m/>
    <m/>
    <m/>
    <m/>
    <m/>
    <m/>
    <m/>
    <m/>
    <m/>
    <m/>
    <m/>
    <m/>
    <n v="3990"/>
    <s v="CA-2014-122588"/>
    <d v="2014-11-25T00:00:00"/>
    <s v="11/27/2014"/>
    <s v="Second Class"/>
    <s v="AR-10540"/>
    <x v="481"/>
    <x v="0"/>
    <s v="United States"/>
    <s v="Woonsocket"/>
    <s v="Rhode Island"/>
    <n v="2895"/>
    <x v="3"/>
    <s v="FUR-FU-10001095"/>
    <x v="0"/>
    <x v="5"/>
    <s v="DAX Black Cherry Wood-Tone Poster Frame"/>
    <n v="52.96"/>
    <n v="2"/>
    <n v="0"/>
    <n v="20.1248"/>
    <n v="2014"/>
    <x v="0"/>
    <s v="Q4"/>
    <n v="0.38"/>
  </r>
  <r>
    <m/>
    <m/>
    <m/>
    <m/>
    <m/>
    <m/>
    <m/>
    <m/>
    <m/>
    <m/>
    <m/>
    <m/>
    <m/>
    <m/>
    <m/>
    <m/>
    <m/>
    <m/>
    <m/>
    <m/>
    <m/>
    <n v="3991"/>
    <s v="CA-2014-137589"/>
    <d v="2014-11-03T00:00:00"/>
    <d v="2014-08-11T00:00:00"/>
    <s v="Standard Class"/>
    <s v="MS-17770"/>
    <x v="474"/>
    <x v="0"/>
    <s v="United States"/>
    <s v="Lancaster"/>
    <s v="Pennsylvania"/>
    <n v="17602"/>
    <x v="3"/>
    <s v="OFF-SU-10000157"/>
    <x v="1"/>
    <x v="14"/>
    <s v="Compact Automatic Electric Letter Opener"/>
    <n v="286.34399999999999"/>
    <n v="3"/>
    <n v="0.2"/>
    <n v="-64.427400000000006"/>
    <n v="2014"/>
    <x v="0"/>
    <s v="Q4"/>
    <n v="-0.22500000000000003"/>
  </r>
  <r>
    <m/>
    <m/>
    <m/>
    <m/>
    <m/>
    <m/>
    <m/>
    <m/>
    <m/>
    <m/>
    <m/>
    <m/>
    <m/>
    <m/>
    <m/>
    <m/>
    <m/>
    <m/>
    <m/>
    <m/>
    <m/>
    <n v="3992"/>
    <s v="CA-2015-161998"/>
    <d v="2015-05-01T00:00:00"/>
    <d v="2015-05-05T00:00:00"/>
    <s v="Standard Class"/>
    <s v="DB-13120"/>
    <x v="106"/>
    <x v="1"/>
    <s v="United States"/>
    <s v="Tampa"/>
    <s v="Florida"/>
    <n v="33614"/>
    <x v="0"/>
    <s v="FUR-FU-10001095"/>
    <x v="0"/>
    <x v="5"/>
    <s v="DAX Black Cherry Wood-Tone Poster Frame"/>
    <n v="63.552"/>
    <n v="3"/>
    <n v="0.2"/>
    <n v="14.299200000000001"/>
    <n v="2015"/>
    <x v="5"/>
    <s v="Q2"/>
    <n v="0.22500000000000001"/>
  </r>
  <r>
    <m/>
    <m/>
    <m/>
    <m/>
    <m/>
    <m/>
    <m/>
    <m/>
    <m/>
    <m/>
    <m/>
    <m/>
    <m/>
    <m/>
    <m/>
    <m/>
    <m/>
    <m/>
    <m/>
    <m/>
    <m/>
    <n v="3993"/>
    <s v="CA-2015-161998"/>
    <d v="2015-05-01T00:00:00"/>
    <d v="2015-05-05T00:00:00"/>
    <s v="Standard Class"/>
    <s v="DB-13120"/>
    <x v="106"/>
    <x v="1"/>
    <s v="United States"/>
    <s v="Tampa"/>
    <s v="Florida"/>
    <n v="33614"/>
    <x v="0"/>
    <s v="OFF-SU-10004261"/>
    <x v="1"/>
    <x v="14"/>
    <s v="Fiskars 8&quot; Scissors, 2/Pack"/>
    <n v="41.375999999999998"/>
    <n v="3"/>
    <n v="0.2"/>
    <n v="4.6547999999999998"/>
    <n v="2015"/>
    <x v="5"/>
    <s v="Q2"/>
    <n v="0.1125"/>
  </r>
  <r>
    <m/>
    <m/>
    <m/>
    <m/>
    <m/>
    <m/>
    <m/>
    <m/>
    <m/>
    <m/>
    <m/>
    <m/>
    <m/>
    <m/>
    <m/>
    <m/>
    <m/>
    <m/>
    <m/>
    <m/>
    <m/>
    <n v="3994"/>
    <s v="CA-2015-161998"/>
    <d v="2015-05-01T00:00:00"/>
    <d v="2015-05-05T00:00:00"/>
    <s v="Standard Class"/>
    <s v="DB-13120"/>
    <x v="106"/>
    <x v="1"/>
    <s v="United States"/>
    <s v="Tampa"/>
    <s v="Florida"/>
    <n v="33614"/>
    <x v="0"/>
    <s v="OFF-AR-10004022"/>
    <x v="1"/>
    <x v="6"/>
    <s v="Panasonic KP-380BK Classic Electric Pencil Sharpener"/>
    <n v="172.70400000000001"/>
    <n v="6"/>
    <n v="0.2"/>
    <n v="10.794"/>
    <n v="2015"/>
    <x v="5"/>
    <s v="Q2"/>
    <n v="6.25E-2"/>
  </r>
  <r>
    <m/>
    <m/>
    <m/>
    <m/>
    <m/>
    <m/>
    <m/>
    <m/>
    <m/>
    <m/>
    <m/>
    <m/>
    <m/>
    <m/>
    <m/>
    <m/>
    <m/>
    <m/>
    <m/>
    <m/>
    <m/>
    <n v="3995"/>
    <s v="CA-2015-105627"/>
    <d v="2015-03-08T00:00:00"/>
    <d v="2015-12-03T00:00:00"/>
    <s v="Standard Class"/>
    <s v="DK-12895"/>
    <x v="729"/>
    <x v="0"/>
    <s v="United States"/>
    <s v="Kenosha"/>
    <s v="Wisconsin"/>
    <n v="53142"/>
    <x v="2"/>
    <s v="FUR-BO-10002916"/>
    <x v="0"/>
    <x v="0"/>
    <s v="Rush Hierlooms Collection 1&quot; Thick Stackable Bookcases"/>
    <n v="512.94000000000005"/>
    <n v="3"/>
    <n v="0"/>
    <n v="97.458600000000004"/>
    <n v="2015"/>
    <x v="10"/>
    <s v="Q1"/>
    <n v="0.18999999999999997"/>
  </r>
  <r>
    <m/>
    <m/>
    <m/>
    <m/>
    <m/>
    <m/>
    <m/>
    <m/>
    <m/>
    <m/>
    <m/>
    <m/>
    <m/>
    <m/>
    <m/>
    <m/>
    <m/>
    <m/>
    <m/>
    <m/>
    <m/>
    <n v="3996"/>
    <s v="CA-2015-105627"/>
    <d v="2015-03-08T00:00:00"/>
    <d v="2015-12-03T00:00:00"/>
    <s v="Standard Class"/>
    <s v="DK-12895"/>
    <x v="729"/>
    <x v="0"/>
    <s v="United States"/>
    <s v="Kenosha"/>
    <s v="Wisconsin"/>
    <n v="53142"/>
    <x v="2"/>
    <s v="FUR-CH-10002084"/>
    <x v="0"/>
    <x v="1"/>
    <s v="Hon Mobius Operator's Chair"/>
    <n v="860.93"/>
    <n v="7"/>
    <n v="0"/>
    <n v="189.40459999999999"/>
    <n v="2015"/>
    <x v="10"/>
    <s v="Q1"/>
    <n v="0.22"/>
  </r>
  <r>
    <m/>
    <m/>
    <m/>
    <m/>
    <m/>
    <m/>
    <m/>
    <m/>
    <m/>
    <m/>
    <m/>
    <m/>
    <m/>
    <m/>
    <m/>
    <m/>
    <m/>
    <m/>
    <m/>
    <m/>
    <m/>
    <n v="3997"/>
    <s v="CA-2015-105627"/>
    <d v="2015-03-08T00:00:00"/>
    <d v="2015-12-03T00:00:00"/>
    <s v="Standard Class"/>
    <s v="DK-12895"/>
    <x v="729"/>
    <x v="0"/>
    <s v="United States"/>
    <s v="Kenosha"/>
    <s v="Wisconsin"/>
    <n v="53142"/>
    <x v="2"/>
    <s v="TEC-PH-10003012"/>
    <x v="2"/>
    <x v="7"/>
    <s v="Nortel Meridian M3904 Professional Digital phone"/>
    <n v="769.95"/>
    <n v="5"/>
    <n v="0"/>
    <n v="223.28550000000001"/>
    <n v="2015"/>
    <x v="10"/>
    <s v="Q1"/>
    <n v="0.28999999999999998"/>
  </r>
  <r>
    <m/>
    <m/>
    <m/>
    <m/>
    <m/>
    <m/>
    <m/>
    <m/>
    <m/>
    <m/>
    <m/>
    <m/>
    <m/>
    <m/>
    <m/>
    <m/>
    <m/>
    <m/>
    <m/>
    <m/>
    <m/>
    <n v="3998"/>
    <s v="CA-2015-105627"/>
    <d v="2015-03-08T00:00:00"/>
    <d v="2015-12-03T00:00:00"/>
    <s v="Standard Class"/>
    <s v="DK-12895"/>
    <x v="729"/>
    <x v="0"/>
    <s v="United States"/>
    <s v="Kenosha"/>
    <s v="Wisconsin"/>
    <n v="53142"/>
    <x v="2"/>
    <s v="OFF-AR-10002704"/>
    <x v="1"/>
    <x v="6"/>
    <s v="Boston 1900 Electric Pencil Sharpener"/>
    <n v="14.98"/>
    <n v="1"/>
    <n v="0"/>
    <n v="4.4939999999999998"/>
    <n v="2015"/>
    <x v="10"/>
    <s v="Q1"/>
    <n v="0.3"/>
  </r>
  <r>
    <m/>
    <m/>
    <m/>
    <m/>
    <m/>
    <m/>
    <m/>
    <m/>
    <m/>
    <m/>
    <m/>
    <m/>
    <m/>
    <m/>
    <m/>
    <m/>
    <m/>
    <m/>
    <m/>
    <m/>
    <m/>
    <n v="3999"/>
    <s v="CA-2015-105627"/>
    <d v="2015-03-08T00:00:00"/>
    <d v="2015-12-03T00:00:00"/>
    <s v="Standard Class"/>
    <s v="DK-12895"/>
    <x v="729"/>
    <x v="0"/>
    <s v="United States"/>
    <s v="Kenosha"/>
    <s v="Wisconsin"/>
    <n v="53142"/>
    <x v="2"/>
    <s v="FUR-FU-10000308"/>
    <x v="0"/>
    <x v="5"/>
    <s v="Deflect-o Glass Clear Studded Chair Mats"/>
    <n v="373.08"/>
    <n v="6"/>
    <n v="0"/>
    <n v="82.077600000000004"/>
    <n v="2015"/>
    <x v="10"/>
    <s v="Q1"/>
    <n v="0.22000000000000003"/>
  </r>
  <r>
    <m/>
    <m/>
    <m/>
    <m/>
    <m/>
    <m/>
    <m/>
    <m/>
    <m/>
    <m/>
    <m/>
    <m/>
    <m/>
    <m/>
    <m/>
    <m/>
    <m/>
    <m/>
    <m/>
    <m/>
    <m/>
    <n v="4000"/>
    <s v="US-2015-149629"/>
    <d v="2015-07-17T00:00:00"/>
    <s v="7/20/2015"/>
    <s v="Second Class"/>
    <s v="MP-17965"/>
    <x v="172"/>
    <x v="1"/>
    <s v="United States"/>
    <s v="Port Saint Lucie"/>
    <s v="Florida"/>
    <n v="34952"/>
    <x v="0"/>
    <s v="FUR-BO-10004709"/>
    <x v="0"/>
    <x v="0"/>
    <s v="Bush Westfield Collection Bookcases, Medium Cherry Finish"/>
    <n v="231.92"/>
    <n v="5"/>
    <n v="0.2"/>
    <n v="5.798"/>
    <n v="2015"/>
    <x v="7"/>
    <s v="Q3"/>
    <n v="2.5000000000000001E-2"/>
  </r>
  <r>
    <m/>
    <m/>
    <m/>
    <m/>
    <m/>
    <m/>
    <m/>
    <m/>
    <m/>
    <m/>
    <m/>
    <m/>
    <m/>
    <m/>
    <m/>
    <m/>
    <m/>
    <m/>
    <m/>
    <m/>
    <m/>
    <n v="4001"/>
    <s v="CA-2014-116834"/>
    <d v="2014-10-11T00:00:00"/>
    <s v="10/16/2014"/>
    <s v="Standard Class"/>
    <s v="Dp-13240"/>
    <x v="656"/>
    <x v="2"/>
    <s v="United States"/>
    <s v="Seattle"/>
    <s v="Washington"/>
    <n v="98115"/>
    <x v="1"/>
    <s v="FUR-FU-10001196"/>
    <x v="0"/>
    <x v="5"/>
    <s v="DAX Cubicle Frames - 8x10"/>
    <n v="63.47"/>
    <n v="11"/>
    <n v="0"/>
    <n v="19.041"/>
    <n v="2014"/>
    <x v="2"/>
    <s v="Q4"/>
    <n v="0.3"/>
  </r>
  <r>
    <m/>
    <m/>
    <m/>
    <m/>
    <m/>
    <m/>
    <m/>
    <m/>
    <m/>
    <m/>
    <m/>
    <m/>
    <m/>
    <m/>
    <m/>
    <m/>
    <m/>
    <m/>
    <m/>
    <m/>
    <m/>
    <n v="4002"/>
    <s v="CA-2014-116834"/>
    <d v="2014-10-11T00:00:00"/>
    <s v="10/16/2014"/>
    <s v="Standard Class"/>
    <s v="Dp-13240"/>
    <x v="656"/>
    <x v="2"/>
    <s v="United States"/>
    <s v="Seattle"/>
    <s v="Washington"/>
    <n v="98115"/>
    <x v="1"/>
    <s v="TEC-AC-10002942"/>
    <x v="2"/>
    <x v="11"/>
    <s v="WD My Passport Ultra 1TB Portable External Hard Drive"/>
    <n v="345"/>
    <n v="5"/>
    <n v="0"/>
    <n v="58.65"/>
    <n v="2014"/>
    <x v="2"/>
    <s v="Q4"/>
    <n v="0.16999999999999998"/>
  </r>
  <r>
    <m/>
    <m/>
    <m/>
    <m/>
    <m/>
    <m/>
    <m/>
    <m/>
    <m/>
    <m/>
    <m/>
    <m/>
    <m/>
    <m/>
    <m/>
    <m/>
    <m/>
    <m/>
    <m/>
    <m/>
    <m/>
    <n v="4003"/>
    <s v="CA-2016-145730"/>
    <d v="2016-03-03T00:00:00"/>
    <d v="2016-08-03T00:00:00"/>
    <s v="Standard Class"/>
    <s v="CC-12220"/>
    <x v="417"/>
    <x v="0"/>
    <s v="United States"/>
    <s v="San Antonio"/>
    <s v="Texas"/>
    <n v="78207"/>
    <x v="2"/>
    <s v="FUR-TA-10004915"/>
    <x v="0"/>
    <x v="3"/>
    <s v="Office Impressions End Table, 20-1/2&quot;H x 24&quot;W x 20&quot;D"/>
    <n v="637.89599999999996"/>
    <n v="3"/>
    <n v="0.3"/>
    <n v="-127.5792"/>
    <n v="2016"/>
    <x v="10"/>
    <s v="Q1"/>
    <n v="-0.2"/>
  </r>
  <r>
    <m/>
    <m/>
    <m/>
    <m/>
    <m/>
    <m/>
    <m/>
    <m/>
    <m/>
    <m/>
    <m/>
    <m/>
    <m/>
    <m/>
    <m/>
    <m/>
    <m/>
    <m/>
    <m/>
    <m/>
    <m/>
    <n v="4004"/>
    <s v="CA-2016-145730"/>
    <d v="2016-03-03T00:00:00"/>
    <d v="2016-08-03T00:00:00"/>
    <s v="Standard Class"/>
    <s v="CC-12220"/>
    <x v="417"/>
    <x v="0"/>
    <s v="United States"/>
    <s v="San Antonio"/>
    <s v="Texas"/>
    <n v="78207"/>
    <x v="2"/>
    <s v="TEC-MA-10001016"/>
    <x v="2"/>
    <x v="15"/>
    <s v="Canon PC170 Desktop Personal Copier"/>
    <n v="287.91000000000003"/>
    <n v="3"/>
    <n v="0.4"/>
    <n v="33.589500000000001"/>
    <n v="2016"/>
    <x v="10"/>
    <s v="Q1"/>
    <n v="0.11666666666666665"/>
  </r>
  <r>
    <m/>
    <m/>
    <m/>
    <m/>
    <m/>
    <m/>
    <m/>
    <m/>
    <m/>
    <m/>
    <m/>
    <m/>
    <m/>
    <m/>
    <m/>
    <m/>
    <m/>
    <m/>
    <m/>
    <m/>
    <m/>
    <n v="4005"/>
    <s v="CA-2016-145730"/>
    <d v="2016-03-03T00:00:00"/>
    <d v="2016-08-03T00:00:00"/>
    <s v="Standard Class"/>
    <s v="CC-12220"/>
    <x v="417"/>
    <x v="0"/>
    <s v="United States"/>
    <s v="San Antonio"/>
    <s v="Texas"/>
    <n v="78207"/>
    <x v="2"/>
    <s v="OFF-EN-10000483"/>
    <x v="1"/>
    <x v="12"/>
    <s v="White Envelopes, White Envelopes with Clear Poly Window"/>
    <n v="36.6"/>
    <n v="3"/>
    <n v="0.2"/>
    <n v="11.895"/>
    <n v="2016"/>
    <x v="10"/>
    <s v="Q1"/>
    <n v="0.32499999999999996"/>
  </r>
  <r>
    <m/>
    <m/>
    <m/>
    <m/>
    <m/>
    <m/>
    <m/>
    <m/>
    <m/>
    <m/>
    <m/>
    <m/>
    <m/>
    <m/>
    <m/>
    <m/>
    <m/>
    <m/>
    <m/>
    <m/>
    <m/>
    <n v="4006"/>
    <s v="US-2015-168732"/>
    <d v="2015-12-10T00:00:00"/>
    <s v="12/16/2015"/>
    <s v="Standard Class"/>
    <s v="KM-16660"/>
    <x v="730"/>
    <x v="0"/>
    <s v="United States"/>
    <s v="Roswell"/>
    <s v="Georgia"/>
    <n v="30076"/>
    <x v="0"/>
    <s v="OFF-AR-10003087"/>
    <x v="1"/>
    <x v="6"/>
    <s v="Staples in misc. colors"/>
    <n v="1.78"/>
    <n v="1"/>
    <n v="0"/>
    <n v="0.49840000000000001"/>
    <n v="2015"/>
    <x v="4"/>
    <s v="Q4"/>
    <n v="0.28000000000000003"/>
  </r>
  <r>
    <m/>
    <m/>
    <m/>
    <m/>
    <m/>
    <m/>
    <m/>
    <m/>
    <m/>
    <m/>
    <m/>
    <m/>
    <m/>
    <m/>
    <m/>
    <m/>
    <m/>
    <m/>
    <m/>
    <m/>
    <m/>
    <n v="4007"/>
    <s v="US-2015-168732"/>
    <d v="2015-12-10T00:00:00"/>
    <s v="12/16/2015"/>
    <s v="Standard Class"/>
    <s v="KM-16660"/>
    <x v="730"/>
    <x v="0"/>
    <s v="United States"/>
    <s v="Roswell"/>
    <s v="Georgia"/>
    <n v="30076"/>
    <x v="0"/>
    <s v="OFF-PA-10000520"/>
    <x v="1"/>
    <x v="10"/>
    <s v="Xerox 201"/>
    <n v="25.92"/>
    <n v="4"/>
    <n v="0"/>
    <n v="12.441599999999999"/>
    <n v="2015"/>
    <x v="4"/>
    <s v="Q4"/>
    <n v="0.47999999999999993"/>
  </r>
  <r>
    <m/>
    <m/>
    <m/>
    <m/>
    <m/>
    <m/>
    <m/>
    <m/>
    <m/>
    <m/>
    <m/>
    <m/>
    <m/>
    <m/>
    <m/>
    <m/>
    <m/>
    <m/>
    <m/>
    <m/>
    <m/>
    <n v="4008"/>
    <s v="US-2015-168732"/>
    <d v="2015-12-10T00:00:00"/>
    <s v="12/16/2015"/>
    <s v="Standard Class"/>
    <s v="KM-16660"/>
    <x v="730"/>
    <x v="0"/>
    <s v="United States"/>
    <s v="Roswell"/>
    <s v="Georgia"/>
    <n v="30076"/>
    <x v="0"/>
    <s v="TEC-AC-10001553"/>
    <x v="2"/>
    <x v="11"/>
    <s v="Memorex 25GB 6X Branded Blu-Ray Recordable Disc, 15/Pack"/>
    <n v="101.94"/>
    <n v="6"/>
    <n v="0"/>
    <n v="21.407399999999999"/>
    <n v="2015"/>
    <x v="4"/>
    <s v="Q4"/>
    <n v="0.21"/>
  </r>
  <r>
    <m/>
    <m/>
    <m/>
    <m/>
    <m/>
    <m/>
    <m/>
    <m/>
    <m/>
    <m/>
    <m/>
    <m/>
    <m/>
    <m/>
    <m/>
    <m/>
    <m/>
    <m/>
    <m/>
    <m/>
    <m/>
    <n v="4009"/>
    <s v="CA-2015-107468"/>
    <d v="2015-12-18T00:00:00"/>
    <s v="12/22/2015"/>
    <s v="Standard Class"/>
    <s v="MK-17905"/>
    <x v="149"/>
    <x v="1"/>
    <s v="United States"/>
    <s v="Louisville"/>
    <s v="Colorado"/>
    <n v="80027"/>
    <x v="1"/>
    <s v="OFF-AR-10000634"/>
    <x v="1"/>
    <x v="6"/>
    <s v="Newell 320"/>
    <n v="6.8479999999999999"/>
    <n v="2"/>
    <n v="0.2"/>
    <n v="0.59919999999999995"/>
    <n v="2015"/>
    <x v="4"/>
    <s v="Q4"/>
    <n v="8.7499999999999994E-2"/>
  </r>
  <r>
    <m/>
    <m/>
    <m/>
    <m/>
    <m/>
    <m/>
    <m/>
    <m/>
    <m/>
    <m/>
    <m/>
    <m/>
    <m/>
    <m/>
    <m/>
    <m/>
    <m/>
    <m/>
    <m/>
    <m/>
    <m/>
    <n v="4010"/>
    <s v="CA-2017-144463"/>
    <d v="2017-01-01T00:00:00"/>
    <d v="2017-05-01T00:00:00"/>
    <s v="Standard Class"/>
    <s v="SC-20725"/>
    <x v="56"/>
    <x v="0"/>
    <s v="United States"/>
    <s v="Los Angeles"/>
    <s v="California"/>
    <n v="90036"/>
    <x v="1"/>
    <s v="FUR-FU-10001215"/>
    <x v="0"/>
    <x v="5"/>
    <s v="Howard Miller 11-1/2&quot; Diameter Brentwood Wall Clock"/>
    <n v="474.43"/>
    <n v="11"/>
    <n v="0"/>
    <n v="199.26060000000001"/>
    <n v="2017"/>
    <x v="9"/>
    <s v="Q1"/>
    <n v="0.42000000000000004"/>
  </r>
  <r>
    <m/>
    <m/>
    <m/>
    <m/>
    <m/>
    <m/>
    <m/>
    <m/>
    <m/>
    <m/>
    <m/>
    <m/>
    <m/>
    <m/>
    <m/>
    <m/>
    <m/>
    <m/>
    <m/>
    <m/>
    <m/>
    <n v="4011"/>
    <s v="CA-2017-100811"/>
    <d v="2017-11-21T00:00:00"/>
    <s v="11/24/2017"/>
    <s v="First Class"/>
    <s v="CC-12475"/>
    <x v="693"/>
    <x v="0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  <n v="2017"/>
    <x v="0"/>
    <s v="Q4"/>
    <n v="0.3125"/>
  </r>
  <r>
    <m/>
    <m/>
    <m/>
    <m/>
    <m/>
    <m/>
    <m/>
    <m/>
    <m/>
    <m/>
    <m/>
    <m/>
    <m/>
    <m/>
    <m/>
    <m/>
    <m/>
    <m/>
    <m/>
    <m/>
    <m/>
    <n v="4012"/>
    <s v="CA-2017-100811"/>
    <d v="2017-11-21T00:00:00"/>
    <s v="11/24/2017"/>
    <s v="First Class"/>
    <s v="CC-12475"/>
    <x v="693"/>
    <x v="0"/>
    <s v="United States"/>
    <s v="Philadelphia"/>
    <s v="Pennsylvania"/>
    <n v="19143"/>
    <x v="3"/>
    <s v="OFF-ST-10002444"/>
    <x v="1"/>
    <x v="4"/>
    <s v="Recycled Eldon Regeneration Jumbo File"/>
    <n v="39.295999999999999"/>
    <n v="4"/>
    <n v="0.2"/>
    <n v="3.9296000000000002"/>
    <n v="2017"/>
    <x v="0"/>
    <s v="Q4"/>
    <n v="0.1"/>
  </r>
  <r>
    <m/>
    <m/>
    <m/>
    <m/>
    <m/>
    <m/>
    <m/>
    <m/>
    <m/>
    <m/>
    <m/>
    <m/>
    <m/>
    <m/>
    <m/>
    <m/>
    <m/>
    <m/>
    <m/>
    <m/>
    <m/>
    <n v="4013"/>
    <s v="CA-2015-153612"/>
    <d v="2015-12-22T00:00:00"/>
    <s v="12/27/2015"/>
    <s v="Standard Class"/>
    <s v="BT-11305"/>
    <x v="457"/>
    <x v="2"/>
    <s v="United States"/>
    <s v="Superior"/>
    <s v="Wisconsin"/>
    <n v="54880"/>
    <x v="2"/>
    <s v="OFF-AR-10000203"/>
    <x v="1"/>
    <x v="6"/>
    <s v="Newell 336"/>
    <n v="17.12"/>
    <n v="4"/>
    <n v="0"/>
    <n v="4.9648000000000003"/>
    <n v="2015"/>
    <x v="4"/>
    <s v="Q4"/>
    <n v="0.28999999999999998"/>
  </r>
  <r>
    <m/>
    <m/>
    <m/>
    <m/>
    <m/>
    <m/>
    <m/>
    <m/>
    <m/>
    <m/>
    <m/>
    <m/>
    <m/>
    <m/>
    <m/>
    <m/>
    <m/>
    <m/>
    <m/>
    <m/>
    <m/>
    <n v="4014"/>
    <s v="CA-2015-165624"/>
    <d v="2015-08-23T00:00:00"/>
    <s v="8/28/2015"/>
    <s v="Standard Class"/>
    <s v="FH-14350"/>
    <x v="651"/>
    <x v="0"/>
    <s v="United States"/>
    <s v="Atlanta"/>
    <s v="Georgia"/>
    <n v="30318"/>
    <x v="0"/>
    <s v="OFF-AP-10000828"/>
    <x v="1"/>
    <x v="9"/>
    <s v="Avanti 4.4 Cu. Ft. Refrigerator"/>
    <n v="542.94000000000005"/>
    <n v="3"/>
    <n v="0"/>
    <n v="152.0232"/>
    <n v="2015"/>
    <x v="6"/>
    <s v="Q3"/>
    <n v="0.27999999999999997"/>
  </r>
  <r>
    <m/>
    <m/>
    <m/>
    <m/>
    <m/>
    <m/>
    <m/>
    <m/>
    <m/>
    <m/>
    <m/>
    <m/>
    <m/>
    <m/>
    <m/>
    <m/>
    <m/>
    <m/>
    <m/>
    <m/>
    <m/>
    <n v="4015"/>
    <s v="CA-2015-165624"/>
    <d v="2015-08-23T00:00:00"/>
    <s v="8/28/2015"/>
    <s v="Standard Class"/>
    <s v="FH-14350"/>
    <x v="651"/>
    <x v="0"/>
    <s v="United States"/>
    <s v="Atlanta"/>
    <s v="Georgia"/>
    <n v="30318"/>
    <x v="0"/>
    <s v="OFF-LA-10003190"/>
    <x v="1"/>
    <x v="2"/>
    <s v="Avery 474"/>
    <n v="8.64"/>
    <n v="3"/>
    <n v="0"/>
    <n v="4.2336"/>
    <n v="2015"/>
    <x v="6"/>
    <s v="Q3"/>
    <n v="0.49"/>
  </r>
  <r>
    <m/>
    <m/>
    <m/>
    <m/>
    <m/>
    <m/>
    <m/>
    <m/>
    <m/>
    <m/>
    <m/>
    <m/>
    <m/>
    <m/>
    <m/>
    <m/>
    <m/>
    <m/>
    <m/>
    <m/>
    <m/>
    <n v="4016"/>
    <s v="CA-2015-165624"/>
    <d v="2015-08-23T00:00:00"/>
    <s v="8/28/2015"/>
    <s v="Standard Class"/>
    <s v="FH-14350"/>
    <x v="651"/>
    <x v="0"/>
    <s v="United States"/>
    <s v="Atlanta"/>
    <s v="Georgia"/>
    <n v="30318"/>
    <x v="0"/>
    <s v="OFF-PA-10002319"/>
    <x v="1"/>
    <x v="10"/>
    <s v="Xerox 1944"/>
    <n v="193.8"/>
    <n v="5"/>
    <n v="0"/>
    <n v="94.962000000000003"/>
    <n v="2015"/>
    <x v="6"/>
    <s v="Q3"/>
    <n v="0.49"/>
  </r>
  <r>
    <m/>
    <m/>
    <m/>
    <m/>
    <m/>
    <m/>
    <m/>
    <m/>
    <m/>
    <m/>
    <m/>
    <m/>
    <m/>
    <m/>
    <m/>
    <m/>
    <m/>
    <m/>
    <m/>
    <m/>
    <m/>
    <n v="4017"/>
    <s v="CA-2015-165624"/>
    <d v="2015-08-23T00:00:00"/>
    <s v="8/28/2015"/>
    <s v="Standard Class"/>
    <s v="FH-14350"/>
    <x v="651"/>
    <x v="0"/>
    <s v="United States"/>
    <s v="Atlanta"/>
    <s v="Georgia"/>
    <n v="30318"/>
    <x v="0"/>
    <s v="OFF-PA-10003893"/>
    <x v="1"/>
    <x v="10"/>
    <s v="Xerox 1962"/>
    <n v="21.4"/>
    <n v="5"/>
    <n v="0"/>
    <n v="9.6300000000000008"/>
    <n v="2015"/>
    <x v="6"/>
    <s v="Q3"/>
    <n v="0.45000000000000007"/>
  </r>
  <r>
    <m/>
    <m/>
    <m/>
    <m/>
    <m/>
    <m/>
    <m/>
    <m/>
    <m/>
    <m/>
    <m/>
    <m/>
    <m/>
    <m/>
    <m/>
    <m/>
    <m/>
    <m/>
    <m/>
    <m/>
    <m/>
    <n v="4018"/>
    <s v="CA-2015-165624"/>
    <d v="2015-08-23T00:00:00"/>
    <s v="8/28/2015"/>
    <s v="Standard Class"/>
    <s v="FH-14350"/>
    <x v="651"/>
    <x v="0"/>
    <s v="United States"/>
    <s v="Atlanta"/>
    <s v="Georgia"/>
    <n v="30318"/>
    <x v="0"/>
    <s v="OFF-PA-10002499"/>
    <x v="1"/>
    <x v="10"/>
    <s v="Xerox 1890"/>
    <n v="97.88"/>
    <n v="2"/>
    <n v="0"/>
    <n v="48.94"/>
    <n v="2015"/>
    <x v="6"/>
    <s v="Q3"/>
    <n v="0.5"/>
  </r>
  <r>
    <m/>
    <m/>
    <m/>
    <m/>
    <m/>
    <m/>
    <m/>
    <m/>
    <m/>
    <m/>
    <m/>
    <m/>
    <m/>
    <m/>
    <m/>
    <m/>
    <m/>
    <m/>
    <m/>
    <m/>
    <m/>
    <n v="4019"/>
    <s v="CA-2015-165624"/>
    <d v="2015-08-23T00:00:00"/>
    <s v="8/28/2015"/>
    <s v="Standard Class"/>
    <s v="FH-14350"/>
    <x v="651"/>
    <x v="0"/>
    <s v="United States"/>
    <s v="Atlanta"/>
    <s v="Georgia"/>
    <n v="30318"/>
    <x v="0"/>
    <s v="TEC-AC-10004568"/>
    <x v="2"/>
    <x v="11"/>
    <s v="Maxell LTO Ultrium - 800 GB"/>
    <n v="251.91"/>
    <n v="9"/>
    <n v="0"/>
    <n v="47.862900000000003"/>
    <n v="2015"/>
    <x v="6"/>
    <s v="Q3"/>
    <n v="0.19"/>
  </r>
  <r>
    <m/>
    <m/>
    <m/>
    <m/>
    <m/>
    <m/>
    <m/>
    <m/>
    <m/>
    <m/>
    <m/>
    <m/>
    <m/>
    <m/>
    <m/>
    <m/>
    <m/>
    <m/>
    <m/>
    <m/>
    <m/>
    <n v="4020"/>
    <s v="CA-2015-165624"/>
    <d v="2015-08-23T00:00:00"/>
    <s v="8/28/2015"/>
    <s v="Standard Class"/>
    <s v="FH-14350"/>
    <x v="651"/>
    <x v="0"/>
    <s v="United States"/>
    <s v="Atlanta"/>
    <s v="Georgia"/>
    <n v="30318"/>
    <x v="0"/>
    <s v="OFF-AP-10001492"/>
    <x v="1"/>
    <x v="9"/>
    <s v="Acco Six-Outlet Power Strip, 4' Cord Length"/>
    <n v="25.86"/>
    <n v="3"/>
    <n v="0"/>
    <n v="6.7236000000000002"/>
    <n v="2015"/>
    <x v="6"/>
    <s v="Q3"/>
    <n v="0.26"/>
  </r>
  <r>
    <m/>
    <m/>
    <m/>
    <m/>
    <m/>
    <m/>
    <m/>
    <m/>
    <m/>
    <m/>
    <m/>
    <m/>
    <m/>
    <m/>
    <m/>
    <m/>
    <m/>
    <m/>
    <m/>
    <m/>
    <m/>
    <n v="4021"/>
    <s v="CA-2014-154963"/>
    <d v="2014-06-22T00:00:00"/>
    <s v="6/27/2014"/>
    <s v="Standard Class"/>
    <s v="AA-10645"/>
    <x v="731"/>
    <x v="0"/>
    <s v="United States"/>
    <s v="Chester"/>
    <s v="Pennsylvania"/>
    <n v="19013"/>
    <x v="3"/>
    <s v="FUR-CH-10004698"/>
    <x v="0"/>
    <x v="1"/>
    <s v="Padded Folding Chairs, Black, 4/Carton"/>
    <n v="170.05799999999999"/>
    <n v="3"/>
    <n v="0.3"/>
    <n v="-4.8587999999999996"/>
    <n v="2014"/>
    <x v="1"/>
    <s v="Q2"/>
    <n v="-2.8571428571428571E-2"/>
  </r>
  <r>
    <m/>
    <m/>
    <m/>
    <m/>
    <m/>
    <m/>
    <m/>
    <m/>
    <m/>
    <m/>
    <m/>
    <m/>
    <m/>
    <m/>
    <m/>
    <m/>
    <m/>
    <m/>
    <m/>
    <m/>
    <m/>
    <n v="4022"/>
    <s v="CA-2014-154963"/>
    <d v="2014-06-22T00:00:00"/>
    <s v="6/27/2014"/>
    <s v="Standard Class"/>
    <s v="AA-10645"/>
    <x v="731"/>
    <x v="0"/>
    <s v="United States"/>
    <s v="Chester"/>
    <s v="Pennsylvania"/>
    <n v="19013"/>
    <x v="3"/>
    <s v="TEC-PH-10004093"/>
    <x v="2"/>
    <x v="7"/>
    <s v="Panasonic Kx-TS550"/>
    <n v="82.781999999999996"/>
    <n v="3"/>
    <n v="0.4"/>
    <n v="-15.1767"/>
    <n v="2014"/>
    <x v="1"/>
    <s v="Q2"/>
    <n v="-0.18333333333333335"/>
  </r>
  <r>
    <m/>
    <m/>
    <m/>
    <m/>
    <m/>
    <m/>
    <m/>
    <m/>
    <m/>
    <m/>
    <m/>
    <m/>
    <m/>
    <m/>
    <m/>
    <m/>
    <m/>
    <m/>
    <m/>
    <m/>
    <m/>
    <n v="4023"/>
    <s v="CA-2014-154963"/>
    <d v="2014-06-22T00:00:00"/>
    <s v="6/27/2014"/>
    <s v="Standard Class"/>
    <s v="AA-10645"/>
    <x v="731"/>
    <x v="0"/>
    <s v="United States"/>
    <s v="Chester"/>
    <s v="Pennsylvania"/>
    <n v="19013"/>
    <x v="3"/>
    <s v="FUR-CH-10000454"/>
    <x v="0"/>
    <x v="1"/>
    <s v="Hon Deluxe Fabric Upholstered Stacking Chairs, Rounded Back"/>
    <n v="853.93"/>
    <n v="5"/>
    <n v="0.3"/>
    <n v="0"/>
    <n v="2014"/>
    <x v="1"/>
    <s v="Q2"/>
    <n v="0"/>
  </r>
  <r>
    <m/>
    <m/>
    <m/>
    <m/>
    <m/>
    <m/>
    <m/>
    <m/>
    <m/>
    <m/>
    <m/>
    <m/>
    <m/>
    <m/>
    <m/>
    <m/>
    <m/>
    <m/>
    <m/>
    <m/>
    <m/>
    <n v="4024"/>
    <s v="CA-2017-130764"/>
    <d v="2017-10-27T00:00:00"/>
    <s v="10/28/2017"/>
    <s v="First Class"/>
    <s v="JO-15145"/>
    <x v="705"/>
    <x v="1"/>
    <s v="United States"/>
    <s v="San Francisco"/>
    <s v="California"/>
    <n v="94110"/>
    <x v="1"/>
    <s v="FUR-BO-10003034"/>
    <x v="0"/>
    <x v="0"/>
    <s v="O'Sullivan Elevations Bookcase, Cherry Finish"/>
    <n v="556.66499999999996"/>
    <n v="5"/>
    <n v="0.15"/>
    <n v="6.5490000000000004"/>
    <n v="2017"/>
    <x v="2"/>
    <s v="Q4"/>
    <n v="1.1764705882352943E-2"/>
  </r>
  <r>
    <m/>
    <m/>
    <m/>
    <m/>
    <m/>
    <m/>
    <m/>
    <m/>
    <m/>
    <m/>
    <m/>
    <m/>
    <m/>
    <m/>
    <m/>
    <m/>
    <m/>
    <m/>
    <m/>
    <m/>
    <m/>
    <n v="4025"/>
    <s v="CA-2017-130764"/>
    <d v="2017-10-27T00:00:00"/>
    <s v="10/28/2017"/>
    <s v="First Class"/>
    <s v="JO-15145"/>
    <x v="705"/>
    <x v="1"/>
    <s v="United States"/>
    <s v="San Francisco"/>
    <s v="California"/>
    <n v="94110"/>
    <x v="1"/>
    <s v="TEC-PH-10003215"/>
    <x v="2"/>
    <x v="7"/>
    <s v="Jackery Bar Premium Fast-charging Portable Charger"/>
    <n v="95.84"/>
    <n v="4"/>
    <n v="0.2"/>
    <n v="34.741999999999997"/>
    <n v="2017"/>
    <x v="2"/>
    <s v="Q4"/>
    <n v="0.36249999999999993"/>
  </r>
  <r>
    <m/>
    <m/>
    <m/>
    <m/>
    <m/>
    <m/>
    <m/>
    <m/>
    <m/>
    <m/>
    <m/>
    <m/>
    <m/>
    <m/>
    <m/>
    <m/>
    <m/>
    <m/>
    <m/>
    <m/>
    <m/>
    <n v="4026"/>
    <s v="CA-2017-139311"/>
    <d v="2017-08-11T00:00:00"/>
    <s v="8/13/2017"/>
    <s v="First Class"/>
    <s v="SF-20965"/>
    <x v="245"/>
    <x v="1"/>
    <s v="United States"/>
    <s v="Bedford"/>
    <s v="Texas"/>
    <n v="76021"/>
    <x v="2"/>
    <s v="OFF-PA-10001776"/>
    <x v="1"/>
    <x v="10"/>
    <s v="Wirebound Message Books, Four 2 3/4&quot; x 5&quot; Forms per Page, 600 Sets per Book"/>
    <n v="29.664000000000001"/>
    <n v="4"/>
    <n v="0.2"/>
    <n v="10.0116"/>
    <n v="2017"/>
    <x v="6"/>
    <s v="Q3"/>
    <n v="0.33749999999999997"/>
  </r>
  <r>
    <m/>
    <m/>
    <m/>
    <m/>
    <m/>
    <m/>
    <m/>
    <m/>
    <m/>
    <m/>
    <m/>
    <m/>
    <m/>
    <m/>
    <m/>
    <m/>
    <m/>
    <m/>
    <m/>
    <m/>
    <m/>
    <n v="4027"/>
    <s v="CA-2017-139311"/>
    <d v="2017-08-11T00:00:00"/>
    <s v="8/13/2017"/>
    <s v="First Class"/>
    <s v="SF-20965"/>
    <x v="245"/>
    <x v="1"/>
    <s v="United States"/>
    <s v="Bedford"/>
    <s v="Texas"/>
    <n v="76021"/>
    <x v="2"/>
    <s v="OFF-AR-10004582"/>
    <x v="1"/>
    <x v="6"/>
    <s v="BIC Brite Liner Grip Highlighters"/>
    <n v="9.1839999999999993"/>
    <n v="7"/>
    <n v="0.2"/>
    <n v="2.87"/>
    <n v="2017"/>
    <x v="6"/>
    <s v="Q3"/>
    <n v="0.31250000000000006"/>
  </r>
  <r>
    <m/>
    <m/>
    <m/>
    <m/>
    <m/>
    <m/>
    <m/>
    <m/>
    <m/>
    <m/>
    <m/>
    <m/>
    <m/>
    <m/>
    <m/>
    <m/>
    <m/>
    <m/>
    <m/>
    <m/>
    <m/>
    <n v="4028"/>
    <s v="CA-2017-139311"/>
    <d v="2017-08-11T00:00:00"/>
    <s v="8/13/2017"/>
    <s v="First Class"/>
    <s v="SF-20965"/>
    <x v="245"/>
    <x v="1"/>
    <s v="United States"/>
    <s v="Bedford"/>
    <s v="Texas"/>
    <n v="76021"/>
    <x v="2"/>
    <s v="TEC-PH-10001557"/>
    <x v="2"/>
    <x v="7"/>
    <s v="Pyle PMP37LED"/>
    <n v="153.584"/>
    <n v="2"/>
    <n v="0.2"/>
    <n v="13.438599999999999"/>
    <n v="2017"/>
    <x v="6"/>
    <s v="Q3"/>
    <n v="8.7499999999999994E-2"/>
  </r>
  <r>
    <m/>
    <m/>
    <m/>
    <m/>
    <m/>
    <m/>
    <m/>
    <m/>
    <m/>
    <m/>
    <m/>
    <m/>
    <m/>
    <m/>
    <m/>
    <m/>
    <m/>
    <m/>
    <m/>
    <m/>
    <m/>
    <n v="4029"/>
    <s v="CA-2017-139311"/>
    <d v="2017-08-11T00:00:00"/>
    <s v="8/13/2017"/>
    <s v="First Class"/>
    <s v="SF-20965"/>
    <x v="245"/>
    <x v="1"/>
    <s v="United States"/>
    <s v="Bedford"/>
    <s v="Texas"/>
    <n v="76021"/>
    <x v="2"/>
    <s v="OFF-BI-10004209"/>
    <x v="1"/>
    <x v="8"/>
    <s v="Fellowes Twister Kit, Gray/Clear, 3/pkg"/>
    <n v="12.864000000000001"/>
    <n v="8"/>
    <n v="0.8"/>
    <n v="-22.512"/>
    <n v="2017"/>
    <x v="6"/>
    <s v="Q3"/>
    <n v="-1.75"/>
  </r>
  <r>
    <m/>
    <m/>
    <m/>
    <m/>
    <m/>
    <m/>
    <m/>
    <m/>
    <m/>
    <m/>
    <m/>
    <m/>
    <m/>
    <m/>
    <m/>
    <m/>
    <m/>
    <m/>
    <m/>
    <m/>
    <m/>
    <n v="4030"/>
    <s v="CA-2017-124296"/>
    <d v="2017-12-24T00:00:00"/>
    <s v="12/28/2017"/>
    <s v="Standard Class"/>
    <s v="CS-12355"/>
    <x v="394"/>
    <x v="0"/>
    <s v="United States"/>
    <s v="Lafayette"/>
    <s v="Louisiana"/>
    <n v="70506"/>
    <x v="0"/>
    <s v="TEC-MA-10003183"/>
    <x v="2"/>
    <x v="15"/>
    <s v="DYMO CardScan Personal V9 Business Card Scanner"/>
    <n v="479.97"/>
    <n v="3"/>
    <n v="0"/>
    <n v="239.98500000000001"/>
    <n v="2017"/>
    <x v="4"/>
    <s v="Q4"/>
    <n v="0.5"/>
  </r>
  <r>
    <m/>
    <m/>
    <m/>
    <m/>
    <m/>
    <m/>
    <m/>
    <m/>
    <m/>
    <m/>
    <m/>
    <m/>
    <m/>
    <m/>
    <m/>
    <m/>
    <m/>
    <m/>
    <m/>
    <m/>
    <m/>
    <n v="4031"/>
    <s v="CA-2017-124296"/>
    <d v="2017-12-24T00:00:00"/>
    <s v="12/28/2017"/>
    <s v="Standard Class"/>
    <s v="CS-12355"/>
    <x v="394"/>
    <x v="0"/>
    <s v="United States"/>
    <s v="Lafayette"/>
    <s v="Louisiana"/>
    <n v="70506"/>
    <x v="0"/>
    <s v="FUR-CH-10002439"/>
    <x v="0"/>
    <x v="1"/>
    <s v="Iceberg Nesting Folding Chair, 19w x 6d x 43h"/>
    <n v="232.88"/>
    <n v="4"/>
    <n v="0"/>
    <n v="60.5488"/>
    <n v="2017"/>
    <x v="4"/>
    <s v="Q4"/>
    <n v="0.26"/>
  </r>
  <r>
    <m/>
    <m/>
    <m/>
    <m/>
    <m/>
    <m/>
    <m/>
    <m/>
    <m/>
    <m/>
    <m/>
    <m/>
    <m/>
    <m/>
    <m/>
    <m/>
    <m/>
    <m/>
    <m/>
    <m/>
    <m/>
    <n v="4032"/>
    <s v="CA-2016-169957"/>
    <d v="2016-09-26T00:00:00"/>
    <s v="9/30/2016"/>
    <s v="Standard Class"/>
    <s v="SN-20710"/>
    <x v="17"/>
    <x v="2"/>
    <s v="United States"/>
    <s v="Covington"/>
    <s v="Washington"/>
    <n v="98042"/>
    <x v="1"/>
    <s v="OFF-AP-10000576"/>
    <x v="1"/>
    <x v="9"/>
    <s v="Belkin 7 Outlet SurgeMaster II"/>
    <n v="236.88"/>
    <n v="6"/>
    <n v="0"/>
    <n v="66.326400000000007"/>
    <n v="2016"/>
    <x v="8"/>
    <s v="Q3"/>
    <n v="0.28000000000000003"/>
  </r>
  <r>
    <m/>
    <m/>
    <m/>
    <m/>
    <m/>
    <m/>
    <m/>
    <m/>
    <m/>
    <m/>
    <m/>
    <m/>
    <m/>
    <m/>
    <m/>
    <m/>
    <m/>
    <m/>
    <m/>
    <m/>
    <m/>
    <n v="4033"/>
    <s v="CA-2016-169957"/>
    <d v="2016-09-26T00:00:00"/>
    <s v="9/30/2016"/>
    <s v="Standard Class"/>
    <s v="SN-20710"/>
    <x v="17"/>
    <x v="2"/>
    <s v="United States"/>
    <s v="Covington"/>
    <s v="Washington"/>
    <n v="98042"/>
    <x v="1"/>
    <s v="OFF-PA-10004040"/>
    <x v="1"/>
    <x v="10"/>
    <s v="Universal Premium White Copier/Laser Paper (20Lb. and 87 Bright)"/>
    <n v="29.9"/>
    <n v="5"/>
    <n v="0"/>
    <n v="14.651"/>
    <n v="2016"/>
    <x v="8"/>
    <s v="Q3"/>
    <n v="0.49"/>
  </r>
  <r>
    <m/>
    <m/>
    <m/>
    <m/>
    <m/>
    <m/>
    <m/>
    <m/>
    <m/>
    <m/>
    <m/>
    <m/>
    <m/>
    <m/>
    <m/>
    <m/>
    <m/>
    <m/>
    <m/>
    <m/>
    <m/>
    <n v="4034"/>
    <s v="CA-2016-169957"/>
    <d v="2016-09-26T00:00:00"/>
    <s v="9/30/2016"/>
    <s v="Standard Class"/>
    <s v="SN-20710"/>
    <x v="17"/>
    <x v="2"/>
    <s v="United States"/>
    <s v="Covington"/>
    <s v="Washington"/>
    <n v="98042"/>
    <x v="1"/>
    <s v="TEC-AC-10003063"/>
    <x v="2"/>
    <x v="11"/>
    <s v="Micro Innovations USB RF Wireless Keyboard with Mouse"/>
    <n v="100"/>
    <n v="4"/>
    <n v="0"/>
    <n v="21"/>
    <n v="2016"/>
    <x v="8"/>
    <s v="Q3"/>
    <n v="0.21"/>
  </r>
  <r>
    <m/>
    <m/>
    <m/>
    <m/>
    <m/>
    <m/>
    <m/>
    <m/>
    <m/>
    <m/>
    <m/>
    <m/>
    <m/>
    <m/>
    <m/>
    <m/>
    <m/>
    <m/>
    <m/>
    <m/>
    <m/>
    <n v="4035"/>
    <s v="US-2016-108777"/>
    <d v="2016-12-12T00:00:00"/>
    <d v="2016-12-12T00:00:00"/>
    <s v="Same Day"/>
    <s v="JM-15655"/>
    <x v="487"/>
    <x v="1"/>
    <s v="United States"/>
    <s v="Lorain"/>
    <s v="Ohio"/>
    <n v="44052"/>
    <x v="3"/>
    <s v="OFF-BI-10003982"/>
    <x v="1"/>
    <x v="8"/>
    <s v="Wilson Jones Century Plastic Molded Ring Binders"/>
    <n v="18.693000000000001"/>
    <n v="3"/>
    <n v="0.7"/>
    <n v="-14.331300000000001"/>
    <n v="2016"/>
    <x v="4"/>
    <s v="Q4"/>
    <n v="-0.76666666666666661"/>
  </r>
  <r>
    <m/>
    <m/>
    <m/>
    <m/>
    <m/>
    <m/>
    <m/>
    <m/>
    <m/>
    <m/>
    <m/>
    <m/>
    <m/>
    <m/>
    <m/>
    <m/>
    <m/>
    <m/>
    <m/>
    <m/>
    <m/>
    <n v="4036"/>
    <s v="US-2016-108777"/>
    <d v="2016-12-12T00:00:00"/>
    <d v="2016-12-12T00:00:00"/>
    <s v="Same Day"/>
    <s v="JM-15655"/>
    <x v="487"/>
    <x v="1"/>
    <s v="United States"/>
    <s v="Lorain"/>
    <s v="Ohio"/>
    <n v="44052"/>
    <x v="3"/>
    <s v="TEC-AC-10002567"/>
    <x v="2"/>
    <x v="11"/>
    <s v="Logitech G602 Wireless Gaming Mouse"/>
    <n v="383.952"/>
    <n v="6"/>
    <n v="0.2"/>
    <n v="76.790400000000005"/>
    <n v="2016"/>
    <x v="4"/>
    <s v="Q4"/>
    <n v="0.2"/>
  </r>
  <r>
    <m/>
    <m/>
    <m/>
    <m/>
    <m/>
    <m/>
    <m/>
    <m/>
    <m/>
    <m/>
    <m/>
    <m/>
    <m/>
    <m/>
    <m/>
    <m/>
    <m/>
    <m/>
    <m/>
    <m/>
    <m/>
    <n v="4037"/>
    <s v="CA-2015-148859"/>
    <d v="2015-12-28T00:00:00"/>
    <d v="2016-01-01T00:00:00"/>
    <s v="Standard Class"/>
    <s v="FH-14350"/>
    <x v="651"/>
    <x v="0"/>
    <s v="United States"/>
    <s v="Chicago"/>
    <s v="Illinois"/>
    <n v="60623"/>
    <x v="2"/>
    <s v="OFF-ST-10004950"/>
    <x v="1"/>
    <x v="4"/>
    <s v="Tenex Personal Filing Tote With Secure Closure Lid, Black/Frost"/>
    <n v="24.815999999999999"/>
    <n v="2"/>
    <n v="0.2"/>
    <n v="1.5509999999999999"/>
    <n v="2015"/>
    <x v="4"/>
    <s v="Q4"/>
    <n v="6.25E-2"/>
  </r>
  <r>
    <m/>
    <m/>
    <m/>
    <m/>
    <m/>
    <m/>
    <m/>
    <m/>
    <m/>
    <m/>
    <m/>
    <m/>
    <m/>
    <m/>
    <m/>
    <m/>
    <m/>
    <m/>
    <m/>
    <m/>
    <m/>
    <n v="4038"/>
    <s v="CA-2014-110786"/>
    <d v="2014-12-29T00:00:00"/>
    <d v="2015-02-01T00:00:00"/>
    <s v="Standard Class"/>
    <s v="AJ-10795"/>
    <x v="295"/>
    <x v="1"/>
    <s v="United States"/>
    <s v="San Francisco"/>
    <s v="California"/>
    <n v="94110"/>
    <x v="1"/>
    <s v="FUR-FU-10000550"/>
    <x v="0"/>
    <x v="5"/>
    <s v="Stacking Trays by OIC"/>
    <n v="24.9"/>
    <n v="5"/>
    <n v="0"/>
    <n v="8.2170000000000005"/>
    <n v="2014"/>
    <x v="4"/>
    <s v="Q4"/>
    <n v="0.33"/>
  </r>
  <r>
    <m/>
    <m/>
    <m/>
    <m/>
    <m/>
    <m/>
    <m/>
    <m/>
    <m/>
    <m/>
    <m/>
    <m/>
    <m/>
    <m/>
    <m/>
    <m/>
    <m/>
    <m/>
    <m/>
    <m/>
    <m/>
    <n v="4039"/>
    <s v="CA-2014-110786"/>
    <d v="2014-12-29T00:00:00"/>
    <d v="2015-02-01T00:00:00"/>
    <s v="Standard Class"/>
    <s v="AJ-10795"/>
    <x v="295"/>
    <x v="1"/>
    <s v="United States"/>
    <s v="San Francisco"/>
    <s v="California"/>
    <n v="94110"/>
    <x v="1"/>
    <s v="OFF-PA-10000528"/>
    <x v="1"/>
    <x v="10"/>
    <s v="Xerox 1981"/>
    <n v="21.12"/>
    <n v="4"/>
    <n v="0"/>
    <n v="9.5039999999999996"/>
    <n v="2014"/>
    <x v="4"/>
    <s v="Q4"/>
    <n v="0.44999999999999996"/>
  </r>
  <r>
    <m/>
    <m/>
    <m/>
    <m/>
    <m/>
    <m/>
    <m/>
    <m/>
    <m/>
    <m/>
    <m/>
    <m/>
    <m/>
    <m/>
    <m/>
    <m/>
    <m/>
    <m/>
    <m/>
    <m/>
    <m/>
    <n v="4040"/>
    <s v="CA-2014-110786"/>
    <d v="2014-12-29T00:00:00"/>
    <d v="2015-02-01T00:00:00"/>
    <s v="Standard Class"/>
    <s v="AJ-10795"/>
    <x v="295"/>
    <x v="1"/>
    <s v="United States"/>
    <s v="San Francisco"/>
    <s v="California"/>
    <n v="94110"/>
    <x v="1"/>
    <s v="TEC-MA-10003183"/>
    <x v="2"/>
    <x v="15"/>
    <s v="DYMO CardScan Personal V9 Business Card Scanner"/>
    <n v="767.952"/>
    <n v="6"/>
    <n v="0.2"/>
    <n v="287.98200000000003"/>
    <n v="2014"/>
    <x v="4"/>
    <s v="Q4"/>
    <n v="0.37500000000000006"/>
  </r>
  <r>
    <m/>
    <m/>
    <m/>
    <m/>
    <m/>
    <m/>
    <m/>
    <m/>
    <m/>
    <m/>
    <m/>
    <m/>
    <m/>
    <m/>
    <m/>
    <m/>
    <m/>
    <m/>
    <m/>
    <m/>
    <m/>
    <n v="4041"/>
    <s v="CA-2014-110786"/>
    <d v="2014-12-29T00:00:00"/>
    <d v="2015-02-01T00:00:00"/>
    <s v="Standard Class"/>
    <s v="AJ-10795"/>
    <x v="295"/>
    <x v="1"/>
    <s v="United States"/>
    <s v="San Francisco"/>
    <s v="California"/>
    <n v="94110"/>
    <x v="1"/>
    <s v="OFF-BI-10003305"/>
    <x v="1"/>
    <x v="8"/>
    <s v="Avery Hanging File Binders"/>
    <n v="14.352"/>
    <n v="3"/>
    <n v="0.2"/>
    <n v="4.6643999999999997"/>
    <n v="2014"/>
    <x v="4"/>
    <s v="Q4"/>
    <n v="0.32499999999999996"/>
  </r>
  <r>
    <m/>
    <m/>
    <m/>
    <m/>
    <m/>
    <m/>
    <m/>
    <m/>
    <m/>
    <m/>
    <m/>
    <m/>
    <m/>
    <m/>
    <m/>
    <m/>
    <m/>
    <m/>
    <m/>
    <m/>
    <m/>
    <n v="4042"/>
    <s v="CA-2014-110786"/>
    <d v="2014-12-29T00:00:00"/>
    <d v="2015-02-01T00:00:00"/>
    <s v="Standard Class"/>
    <s v="AJ-10795"/>
    <x v="295"/>
    <x v="1"/>
    <s v="United States"/>
    <s v="San Francisco"/>
    <s v="California"/>
    <n v="94110"/>
    <x v="1"/>
    <s v="TEC-PH-10001425"/>
    <x v="2"/>
    <x v="7"/>
    <s v="Mophie Juice Pack Helium for iPhone"/>
    <n v="191.976"/>
    <n v="3"/>
    <n v="0.2"/>
    <n v="19.197600000000001"/>
    <n v="2014"/>
    <x v="4"/>
    <s v="Q4"/>
    <n v="0.1"/>
  </r>
  <r>
    <m/>
    <m/>
    <m/>
    <m/>
    <m/>
    <m/>
    <m/>
    <m/>
    <m/>
    <m/>
    <m/>
    <m/>
    <m/>
    <m/>
    <m/>
    <m/>
    <m/>
    <m/>
    <m/>
    <m/>
    <m/>
    <n v="4043"/>
    <s v="CA-2014-110786"/>
    <d v="2014-12-29T00:00:00"/>
    <d v="2015-02-01T00:00:00"/>
    <s v="Standard Class"/>
    <s v="AJ-10795"/>
    <x v="295"/>
    <x v="1"/>
    <s v="United States"/>
    <s v="San Francisco"/>
    <s v="California"/>
    <n v="94110"/>
    <x v="1"/>
    <s v="OFF-LA-10001474"/>
    <x v="1"/>
    <x v="2"/>
    <s v="Avery 477"/>
    <n v="274.77"/>
    <n v="9"/>
    <n v="0"/>
    <n v="126.3942"/>
    <n v="2014"/>
    <x v="4"/>
    <s v="Q4"/>
    <n v="0.46"/>
  </r>
  <r>
    <m/>
    <m/>
    <m/>
    <m/>
    <m/>
    <m/>
    <m/>
    <m/>
    <m/>
    <m/>
    <m/>
    <m/>
    <m/>
    <m/>
    <m/>
    <m/>
    <m/>
    <m/>
    <m/>
    <m/>
    <m/>
    <n v="4044"/>
    <s v="CA-2014-110786"/>
    <d v="2014-12-29T00:00:00"/>
    <d v="2015-02-01T00:00:00"/>
    <s v="Standard Class"/>
    <s v="AJ-10795"/>
    <x v="295"/>
    <x v="1"/>
    <s v="United States"/>
    <s v="San Francisco"/>
    <s v="California"/>
    <n v="94110"/>
    <x v="1"/>
    <s v="FUR-FU-10000672"/>
    <x v="0"/>
    <x v="5"/>
    <s v="Executive Impressions 10&quot; Spectator Wall Clock"/>
    <n v="70.56"/>
    <n v="6"/>
    <n v="0"/>
    <n v="23.990400000000001"/>
    <n v="2014"/>
    <x v="4"/>
    <s v="Q4"/>
    <n v="0.34"/>
  </r>
  <r>
    <m/>
    <m/>
    <m/>
    <m/>
    <m/>
    <m/>
    <m/>
    <m/>
    <m/>
    <m/>
    <m/>
    <m/>
    <m/>
    <m/>
    <m/>
    <m/>
    <m/>
    <m/>
    <m/>
    <m/>
    <m/>
    <n v="4045"/>
    <s v="CA-2015-137750"/>
    <d v="2015-06-25T00:00:00"/>
    <s v="6/30/2015"/>
    <s v="Standard Class"/>
    <s v="JF-15565"/>
    <x v="535"/>
    <x v="0"/>
    <s v="United States"/>
    <s v="San Francisco"/>
    <s v="California"/>
    <n v="94110"/>
    <x v="1"/>
    <s v="FUR-FU-10001979"/>
    <x v="0"/>
    <x v="5"/>
    <s v="Dana Halogen Swing-Arm Architect Lamp"/>
    <n v="204.85"/>
    <n v="5"/>
    <n v="0"/>
    <n v="57.357999999999997"/>
    <n v="2015"/>
    <x v="1"/>
    <s v="Q2"/>
    <n v="0.27999999999999997"/>
  </r>
  <r>
    <m/>
    <m/>
    <m/>
    <m/>
    <m/>
    <m/>
    <m/>
    <m/>
    <m/>
    <m/>
    <m/>
    <m/>
    <m/>
    <m/>
    <m/>
    <m/>
    <m/>
    <m/>
    <m/>
    <m/>
    <m/>
    <n v="4046"/>
    <s v="CA-2015-136378"/>
    <d v="2015-04-02T00:00:00"/>
    <d v="2015-07-04T00:00:00"/>
    <s v="Standard Class"/>
    <s v="CS-11845"/>
    <x v="688"/>
    <x v="1"/>
    <s v="United States"/>
    <s v="Houston"/>
    <s v="Texas"/>
    <n v="77070"/>
    <x v="2"/>
    <s v="OFF-BI-10003707"/>
    <x v="1"/>
    <x v="8"/>
    <s v="Aluminum Screw Posts"/>
    <n v="9.1560000000000006"/>
    <n v="3"/>
    <n v="0.8"/>
    <n v="-13.734"/>
    <n v="2015"/>
    <x v="3"/>
    <s v="Q2"/>
    <n v="-1.5"/>
  </r>
  <r>
    <m/>
    <m/>
    <m/>
    <m/>
    <m/>
    <m/>
    <m/>
    <m/>
    <m/>
    <m/>
    <m/>
    <m/>
    <m/>
    <m/>
    <m/>
    <m/>
    <m/>
    <m/>
    <m/>
    <m/>
    <m/>
    <n v="4047"/>
    <s v="CA-2017-100356"/>
    <d v="2017-10-21T00:00:00"/>
    <s v="10/25/2017"/>
    <s v="Standard Class"/>
    <s v="SP-20920"/>
    <x v="727"/>
    <x v="0"/>
    <s v="United States"/>
    <s v="Chicago"/>
    <s v="Illinois"/>
    <n v="60653"/>
    <x v="2"/>
    <s v="OFF-AP-10002191"/>
    <x v="1"/>
    <x v="9"/>
    <s v="Belkin 8 Outlet SurgeMaster II Gold Surge Protector"/>
    <n v="23.992000000000001"/>
    <n v="2"/>
    <n v="0.8"/>
    <n v="-62.379199999999997"/>
    <n v="2017"/>
    <x v="2"/>
    <s v="Q4"/>
    <n v="-2.5999999999999996"/>
  </r>
  <r>
    <m/>
    <m/>
    <m/>
    <m/>
    <m/>
    <m/>
    <m/>
    <m/>
    <m/>
    <m/>
    <m/>
    <m/>
    <m/>
    <m/>
    <m/>
    <m/>
    <m/>
    <m/>
    <m/>
    <m/>
    <m/>
    <n v="4048"/>
    <s v="US-2015-166520"/>
    <d v="2015-07-16T00:00:00"/>
    <s v="7/19/2015"/>
    <s v="First Class"/>
    <s v="KE-16420"/>
    <x v="722"/>
    <x v="1"/>
    <s v="United States"/>
    <s v="New York City"/>
    <s v="New York"/>
    <n v="10035"/>
    <x v="3"/>
    <s v="OFF-PA-10000501"/>
    <x v="1"/>
    <x v="10"/>
    <s v="Petty Cash Envelope"/>
    <n v="80.88"/>
    <n v="3"/>
    <n v="0"/>
    <n v="39.6312"/>
    <n v="2015"/>
    <x v="7"/>
    <s v="Q3"/>
    <n v="0.49000000000000005"/>
  </r>
  <r>
    <m/>
    <m/>
    <m/>
    <m/>
    <m/>
    <m/>
    <m/>
    <m/>
    <m/>
    <m/>
    <m/>
    <m/>
    <m/>
    <m/>
    <m/>
    <m/>
    <m/>
    <m/>
    <m/>
    <m/>
    <m/>
    <n v="4049"/>
    <s v="US-2015-166520"/>
    <d v="2015-07-16T00:00:00"/>
    <s v="7/19/2015"/>
    <s v="First Class"/>
    <s v="KE-16420"/>
    <x v="722"/>
    <x v="1"/>
    <s v="United States"/>
    <s v="New York City"/>
    <s v="New York"/>
    <n v="10035"/>
    <x v="3"/>
    <s v="TEC-AC-10001990"/>
    <x v="2"/>
    <x v="11"/>
    <s v="Kensington Orbit Wireless Mobile Trackball for PC and Mac"/>
    <n v="599.9"/>
    <n v="10"/>
    <n v="0"/>
    <n v="191.96799999999999"/>
    <n v="2015"/>
    <x v="7"/>
    <s v="Q3"/>
    <n v="0.32"/>
  </r>
  <r>
    <m/>
    <m/>
    <m/>
    <m/>
    <m/>
    <m/>
    <m/>
    <m/>
    <m/>
    <m/>
    <m/>
    <m/>
    <m/>
    <m/>
    <m/>
    <m/>
    <m/>
    <m/>
    <m/>
    <m/>
    <m/>
    <n v="4050"/>
    <s v="CA-2017-136350"/>
    <d v="2017-06-24T00:00:00"/>
    <s v="6/26/2017"/>
    <s v="Second Class"/>
    <s v="GA-14515"/>
    <x v="654"/>
    <x v="0"/>
    <s v="United States"/>
    <s v="New York City"/>
    <s v="New York"/>
    <n v="10011"/>
    <x v="3"/>
    <s v="FUR-FU-10003601"/>
    <x v="0"/>
    <x v="5"/>
    <s v="Deflect-o RollaMat Studded, Beveled Mat for Medium Pile Carpeting"/>
    <n v="276.69"/>
    <n v="3"/>
    <n v="0"/>
    <n v="49.804200000000002"/>
    <n v="2017"/>
    <x v="1"/>
    <s v="Q2"/>
    <n v="0.18"/>
  </r>
  <r>
    <m/>
    <m/>
    <m/>
    <m/>
    <m/>
    <m/>
    <m/>
    <m/>
    <m/>
    <m/>
    <m/>
    <m/>
    <m/>
    <m/>
    <m/>
    <m/>
    <m/>
    <m/>
    <m/>
    <m/>
    <m/>
    <n v="4051"/>
    <s v="CA-2017-136350"/>
    <d v="2017-06-24T00:00:00"/>
    <s v="6/26/2017"/>
    <s v="Second Class"/>
    <s v="GA-14515"/>
    <x v="654"/>
    <x v="0"/>
    <s v="United States"/>
    <s v="New York City"/>
    <s v="New York"/>
    <n v="10011"/>
    <x v="3"/>
    <s v="FUR-CH-10001891"/>
    <x v="0"/>
    <x v="1"/>
    <s v="Global Deluxe Office Fabric Chairs"/>
    <n v="172.76400000000001"/>
    <n v="2"/>
    <n v="0.1"/>
    <n v="32.633200000000002"/>
    <n v="2017"/>
    <x v="1"/>
    <s v="Q2"/>
    <n v="0.18888888888888888"/>
  </r>
  <r>
    <m/>
    <m/>
    <m/>
    <m/>
    <m/>
    <m/>
    <m/>
    <m/>
    <m/>
    <m/>
    <m/>
    <m/>
    <m/>
    <m/>
    <m/>
    <m/>
    <m/>
    <m/>
    <m/>
    <m/>
    <m/>
    <n v="4052"/>
    <s v="CA-2014-122931"/>
    <d v="2014-09-29T00:00:00"/>
    <d v="2014-03-10T00:00:00"/>
    <s v="Standard Class"/>
    <s v="SM-20950"/>
    <x v="416"/>
    <x v="1"/>
    <s v="United States"/>
    <s v="Philadelphia"/>
    <s v="Pennsylvania"/>
    <n v="19134"/>
    <x v="3"/>
    <s v="OFF-AR-10003469"/>
    <x v="1"/>
    <x v="6"/>
    <s v="Nontoxic Chalk"/>
    <n v="4.2240000000000002"/>
    <n v="3"/>
    <n v="0.2"/>
    <n v="1.4783999999999999"/>
    <n v="2014"/>
    <x v="8"/>
    <s v="Q3"/>
    <n v="0.35"/>
  </r>
  <r>
    <m/>
    <m/>
    <m/>
    <m/>
    <m/>
    <m/>
    <m/>
    <m/>
    <m/>
    <m/>
    <m/>
    <m/>
    <m/>
    <m/>
    <m/>
    <m/>
    <m/>
    <m/>
    <m/>
    <m/>
    <m/>
    <n v="4053"/>
    <s v="CA-2014-122931"/>
    <d v="2014-09-29T00:00:00"/>
    <d v="2014-03-10T00:00:00"/>
    <s v="Standard Class"/>
    <s v="SM-20950"/>
    <x v="416"/>
    <x v="1"/>
    <s v="United States"/>
    <s v="Philadelphia"/>
    <s v="Pennsylvania"/>
    <n v="19134"/>
    <x v="3"/>
    <s v="FUR-TA-10004175"/>
    <x v="0"/>
    <x v="3"/>
    <s v="Hon 30&quot; x 60&quot; Table with Locking Drawer"/>
    <n v="409.27199999999999"/>
    <n v="2"/>
    <n v="0.4"/>
    <n v="-81.854399999999998"/>
    <n v="2014"/>
    <x v="8"/>
    <s v="Q3"/>
    <n v="-0.2"/>
  </r>
  <r>
    <m/>
    <m/>
    <m/>
    <m/>
    <m/>
    <m/>
    <m/>
    <m/>
    <m/>
    <m/>
    <m/>
    <m/>
    <m/>
    <m/>
    <m/>
    <m/>
    <m/>
    <m/>
    <m/>
    <m/>
    <m/>
    <n v="4054"/>
    <s v="CA-2014-122931"/>
    <d v="2014-09-29T00:00:00"/>
    <d v="2014-03-10T00:00:00"/>
    <s v="Standard Class"/>
    <s v="SM-20950"/>
    <x v="416"/>
    <x v="1"/>
    <s v="United States"/>
    <s v="Philadelphia"/>
    <s v="Pennsylvania"/>
    <n v="19134"/>
    <x v="3"/>
    <s v="OFF-LA-10002945"/>
    <x v="1"/>
    <x v="2"/>
    <s v="Permanent Self-Adhesive File Folder Labels for Typewriters, 1 1/8 x 3 1/2, White"/>
    <n v="55.44"/>
    <n v="11"/>
    <n v="0.2"/>
    <n v="18.018000000000001"/>
    <n v="2014"/>
    <x v="8"/>
    <s v="Q3"/>
    <n v="0.32500000000000001"/>
  </r>
  <r>
    <m/>
    <m/>
    <m/>
    <m/>
    <m/>
    <m/>
    <m/>
    <m/>
    <m/>
    <m/>
    <m/>
    <m/>
    <m/>
    <m/>
    <m/>
    <m/>
    <m/>
    <m/>
    <m/>
    <m/>
    <m/>
    <n v="4055"/>
    <s v="CA-2014-122931"/>
    <d v="2014-09-29T00:00:00"/>
    <d v="2014-03-10T00:00:00"/>
    <s v="Standard Class"/>
    <s v="SM-20950"/>
    <x v="416"/>
    <x v="1"/>
    <s v="United States"/>
    <s v="Philadelphia"/>
    <s v="Pennsylvania"/>
    <n v="19134"/>
    <x v="3"/>
    <s v="OFF-PA-10000533"/>
    <x v="1"/>
    <x v="10"/>
    <s v="Southworth Parchment Paper &amp; Envelopes"/>
    <n v="20.928000000000001"/>
    <n v="4"/>
    <n v="0.2"/>
    <n v="6.8015999999999996"/>
    <n v="2014"/>
    <x v="8"/>
    <s v="Q3"/>
    <n v="0.32499999999999996"/>
  </r>
  <r>
    <m/>
    <m/>
    <m/>
    <m/>
    <m/>
    <m/>
    <m/>
    <m/>
    <m/>
    <m/>
    <m/>
    <m/>
    <m/>
    <m/>
    <m/>
    <m/>
    <m/>
    <m/>
    <m/>
    <m/>
    <m/>
    <n v="4056"/>
    <s v="CA-2014-122931"/>
    <d v="2014-09-29T00:00:00"/>
    <d v="2014-03-10T00:00:00"/>
    <s v="Standard Class"/>
    <s v="SM-20950"/>
    <x v="416"/>
    <x v="1"/>
    <s v="United States"/>
    <s v="Philadelphia"/>
    <s v="Pennsylvania"/>
    <n v="19134"/>
    <x v="3"/>
    <s v="OFF-ST-10004459"/>
    <x v="1"/>
    <x v="4"/>
    <s v="Tennsco Single-Tier Lockers"/>
    <n v="1801.6320000000001"/>
    <n v="6"/>
    <n v="0.2"/>
    <n v="-337.80599999999998"/>
    <n v="2014"/>
    <x v="8"/>
    <s v="Q3"/>
    <n v="-0.18749999999999997"/>
  </r>
  <r>
    <m/>
    <m/>
    <m/>
    <m/>
    <m/>
    <m/>
    <m/>
    <m/>
    <m/>
    <m/>
    <m/>
    <m/>
    <m/>
    <m/>
    <m/>
    <m/>
    <m/>
    <m/>
    <m/>
    <m/>
    <m/>
    <n v="4057"/>
    <s v="CA-2014-122931"/>
    <d v="2014-09-29T00:00:00"/>
    <d v="2014-03-10T00:00:00"/>
    <s v="Standard Class"/>
    <s v="SM-20950"/>
    <x v="416"/>
    <x v="1"/>
    <s v="United States"/>
    <s v="Philadelphia"/>
    <s v="Pennsylvania"/>
    <n v="19134"/>
    <x v="3"/>
    <s v="FUR-TA-10004147"/>
    <x v="0"/>
    <x v="3"/>
    <s v="Hon 4060 Series Tables"/>
    <n v="67.176000000000002"/>
    <n v="1"/>
    <n v="0.4"/>
    <n v="-20.152799999999999"/>
    <n v="2014"/>
    <x v="8"/>
    <s v="Q3"/>
    <n v="-0.3"/>
  </r>
  <r>
    <m/>
    <m/>
    <m/>
    <m/>
    <m/>
    <m/>
    <m/>
    <m/>
    <m/>
    <m/>
    <m/>
    <m/>
    <m/>
    <m/>
    <m/>
    <m/>
    <m/>
    <m/>
    <m/>
    <m/>
    <m/>
    <n v="4058"/>
    <s v="CA-2014-163034"/>
    <d v="2014-11-24T00:00:00"/>
    <s v="11/28/2014"/>
    <s v="Standard Class"/>
    <s v="DK-12985"/>
    <x v="213"/>
    <x v="0"/>
    <s v="United States"/>
    <s v="Chicago"/>
    <s v="Illinois"/>
    <n v="60610"/>
    <x v="2"/>
    <s v="OFF-ST-10000046"/>
    <x v="1"/>
    <x v="4"/>
    <s v="Fellowes Super Stor/Drawer Files"/>
    <n v="646.20000000000005"/>
    <n v="5"/>
    <n v="0.2"/>
    <n v="-8.0775000000000006"/>
    <n v="2014"/>
    <x v="0"/>
    <s v="Q4"/>
    <n v="-1.2500000000000001E-2"/>
  </r>
  <r>
    <m/>
    <m/>
    <m/>
    <m/>
    <m/>
    <m/>
    <m/>
    <m/>
    <m/>
    <m/>
    <m/>
    <m/>
    <m/>
    <m/>
    <m/>
    <m/>
    <m/>
    <m/>
    <m/>
    <m/>
    <m/>
    <n v="4059"/>
    <s v="CA-2015-124058"/>
    <d v="2015-11-20T00:00:00"/>
    <s v="11/24/2015"/>
    <s v="Standard Class"/>
    <s v="LC-16885"/>
    <x v="62"/>
    <x v="0"/>
    <s v="United States"/>
    <s v="Oakland"/>
    <s v="California"/>
    <n v="94601"/>
    <x v="1"/>
    <s v="TEC-PH-10004774"/>
    <x v="2"/>
    <x v="7"/>
    <s v="Gear Head AU3700S Headset"/>
    <n v="72.744"/>
    <n v="7"/>
    <n v="0.2"/>
    <n v="-15.4581"/>
    <n v="2015"/>
    <x v="0"/>
    <s v="Q4"/>
    <n v="-0.21249999999999999"/>
  </r>
  <r>
    <m/>
    <m/>
    <m/>
    <m/>
    <m/>
    <m/>
    <m/>
    <m/>
    <m/>
    <m/>
    <m/>
    <m/>
    <m/>
    <m/>
    <m/>
    <m/>
    <m/>
    <m/>
    <m/>
    <m/>
    <m/>
    <n v="4060"/>
    <s v="CA-2015-124058"/>
    <d v="2015-11-20T00:00:00"/>
    <s v="11/24/2015"/>
    <s v="Standard Class"/>
    <s v="LC-16885"/>
    <x v="62"/>
    <x v="0"/>
    <s v="United States"/>
    <s v="Oakland"/>
    <s v="California"/>
    <n v="94601"/>
    <x v="1"/>
    <s v="FUR-CH-10000595"/>
    <x v="0"/>
    <x v="1"/>
    <s v="Safco Contoured Stacking Chairs"/>
    <n v="572.16"/>
    <n v="3"/>
    <n v="0.2"/>
    <n v="35.76"/>
    <n v="2015"/>
    <x v="0"/>
    <s v="Q4"/>
    <n v="6.25E-2"/>
  </r>
  <r>
    <m/>
    <m/>
    <m/>
    <m/>
    <m/>
    <m/>
    <m/>
    <m/>
    <m/>
    <m/>
    <m/>
    <m/>
    <m/>
    <m/>
    <m/>
    <m/>
    <m/>
    <m/>
    <m/>
    <m/>
    <m/>
    <n v="4061"/>
    <s v="CA-2016-129196"/>
    <d v="2016-11-01T00:00:00"/>
    <d v="2016-07-11T00:00:00"/>
    <s v="Standard Class"/>
    <s v="XP-21865"/>
    <x v="190"/>
    <x v="0"/>
    <s v="United States"/>
    <s v="Chicago"/>
    <s v="Illinois"/>
    <n v="60610"/>
    <x v="2"/>
    <s v="TEC-AC-10002473"/>
    <x v="2"/>
    <x v="11"/>
    <s v="Maxell 4.7GB DVD-R"/>
    <n v="68.111999999999995"/>
    <n v="3"/>
    <n v="0.2"/>
    <n v="17.8794"/>
    <n v="2016"/>
    <x v="0"/>
    <s v="Q4"/>
    <n v="0.26250000000000001"/>
  </r>
  <r>
    <m/>
    <m/>
    <m/>
    <m/>
    <m/>
    <m/>
    <m/>
    <m/>
    <m/>
    <m/>
    <m/>
    <m/>
    <m/>
    <m/>
    <m/>
    <m/>
    <m/>
    <m/>
    <m/>
    <m/>
    <m/>
    <n v="4062"/>
    <s v="US-2015-138716"/>
    <d v="2015-09-17T00:00:00"/>
    <s v="9/20/2015"/>
    <s v="First Class"/>
    <s v="CS-11845"/>
    <x v="688"/>
    <x v="1"/>
    <s v="United States"/>
    <s v="Seattle"/>
    <s v="Washington"/>
    <n v="98105"/>
    <x v="1"/>
    <s v="OFF-BI-10001628"/>
    <x v="1"/>
    <x v="8"/>
    <s v="Acco Data Flex Cable Posts For Top &amp; Bottom Load Binders, 6&quot; Capacity"/>
    <n v="25.032"/>
    <n v="3"/>
    <n v="0.2"/>
    <n v="7.8224999999999998"/>
    <n v="2015"/>
    <x v="8"/>
    <s v="Q3"/>
    <n v="0.3125"/>
  </r>
  <r>
    <m/>
    <m/>
    <m/>
    <m/>
    <m/>
    <m/>
    <m/>
    <m/>
    <m/>
    <m/>
    <m/>
    <m/>
    <m/>
    <m/>
    <m/>
    <m/>
    <m/>
    <m/>
    <m/>
    <m/>
    <m/>
    <n v="4063"/>
    <s v="US-2016-122182"/>
    <d v="2016-03-10T00:00:00"/>
    <s v="3/14/2016"/>
    <s v="Standard Class"/>
    <s v="BD-11770"/>
    <x v="420"/>
    <x v="0"/>
    <s v="United States"/>
    <s v="Philadelphia"/>
    <s v="Pennsylvania"/>
    <n v="19143"/>
    <x v="3"/>
    <s v="TEC-AC-10002800"/>
    <x v="2"/>
    <x v="11"/>
    <s v="Plantronics Audio 478 Stereo USB Headset"/>
    <n v="39.991999999999997"/>
    <n v="1"/>
    <n v="0.2"/>
    <n v="7.4984999999999999"/>
    <n v="2016"/>
    <x v="10"/>
    <s v="Q1"/>
    <n v="0.1875"/>
  </r>
  <r>
    <m/>
    <m/>
    <m/>
    <m/>
    <m/>
    <m/>
    <m/>
    <m/>
    <m/>
    <m/>
    <m/>
    <m/>
    <m/>
    <m/>
    <m/>
    <m/>
    <m/>
    <m/>
    <m/>
    <m/>
    <m/>
    <n v="4064"/>
    <s v="US-2014-130358"/>
    <d v="2014-06-23T00:00:00"/>
    <s v="6/26/2014"/>
    <s v="First Class"/>
    <s v="DL-13330"/>
    <x v="658"/>
    <x v="0"/>
    <s v="United States"/>
    <s v="Concord"/>
    <s v="North Carolina"/>
    <n v="28027"/>
    <x v="0"/>
    <s v="OFF-AR-10002766"/>
    <x v="1"/>
    <x v="6"/>
    <s v="Prang Drawing Pencil Set"/>
    <n v="20.015999999999998"/>
    <n v="9"/>
    <n v="0.2"/>
    <n v="1.7514000000000001"/>
    <n v="2014"/>
    <x v="1"/>
    <s v="Q2"/>
    <n v="8.7500000000000008E-2"/>
  </r>
  <r>
    <m/>
    <m/>
    <m/>
    <m/>
    <m/>
    <m/>
    <m/>
    <m/>
    <m/>
    <m/>
    <m/>
    <m/>
    <m/>
    <m/>
    <m/>
    <m/>
    <m/>
    <m/>
    <m/>
    <m/>
    <m/>
    <n v="4065"/>
    <s v="US-2014-130358"/>
    <d v="2014-06-23T00:00:00"/>
    <s v="6/26/2014"/>
    <s v="First Class"/>
    <s v="DL-13330"/>
    <x v="658"/>
    <x v="0"/>
    <s v="United States"/>
    <s v="Concord"/>
    <s v="North Carolina"/>
    <n v="28027"/>
    <x v="0"/>
    <s v="OFF-SU-10002522"/>
    <x v="1"/>
    <x v="14"/>
    <s v="Acme Kleen Earth Office Shears"/>
    <n v="3.1040000000000001"/>
    <n v="1"/>
    <n v="0.2"/>
    <n v="0.34920000000000001"/>
    <n v="2014"/>
    <x v="1"/>
    <s v="Q2"/>
    <n v="0.1125"/>
  </r>
  <r>
    <m/>
    <m/>
    <m/>
    <m/>
    <m/>
    <m/>
    <m/>
    <m/>
    <m/>
    <m/>
    <m/>
    <m/>
    <m/>
    <m/>
    <m/>
    <m/>
    <m/>
    <m/>
    <m/>
    <m/>
    <m/>
    <n v="4066"/>
    <s v="CA-2014-102673"/>
    <d v="2014-11-01T00:00:00"/>
    <d v="2014-05-11T00:00:00"/>
    <s v="Standard Class"/>
    <s v="KH-16630"/>
    <x v="175"/>
    <x v="1"/>
    <s v="United States"/>
    <s v="Charlotte"/>
    <s v="North Carolina"/>
    <n v="28205"/>
    <x v="0"/>
    <s v="OFF-FA-10003021"/>
    <x v="1"/>
    <x v="13"/>
    <s v="Staples"/>
    <n v="7.52"/>
    <n v="5"/>
    <n v="0.2"/>
    <n v="1.41"/>
    <n v="2014"/>
    <x v="0"/>
    <s v="Q4"/>
    <n v="0.1875"/>
  </r>
  <r>
    <m/>
    <m/>
    <m/>
    <m/>
    <m/>
    <m/>
    <m/>
    <m/>
    <m/>
    <m/>
    <m/>
    <m/>
    <m/>
    <m/>
    <m/>
    <m/>
    <m/>
    <m/>
    <m/>
    <m/>
    <m/>
    <n v="4067"/>
    <s v="CA-2014-102673"/>
    <d v="2014-11-01T00:00:00"/>
    <d v="2014-05-11T00:00:00"/>
    <s v="Standard Class"/>
    <s v="KH-16630"/>
    <x v="175"/>
    <x v="1"/>
    <s v="United States"/>
    <s v="Charlotte"/>
    <s v="North Carolina"/>
    <n v="28205"/>
    <x v="0"/>
    <s v="OFF-AR-10000634"/>
    <x v="1"/>
    <x v="6"/>
    <s v="Newell 320"/>
    <n v="10.272"/>
    <n v="3"/>
    <n v="0.2"/>
    <n v="0.89880000000000004"/>
    <n v="2014"/>
    <x v="0"/>
    <s v="Q4"/>
    <n v="8.7500000000000008E-2"/>
  </r>
  <r>
    <m/>
    <m/>
    <m/>
    <m/>
    <m/>
    <m/>
    <m/>
    <m/>
    <m/>
    <m/>
    <m/>
    <m/>
    <m/>
    <m/>
    <m/>
    <m/>
    <m/>
    <m/>
    <m/>
    <m/>
    <m/>
    <n v="4068"/>
    <s v="CA-2014-102673"/>
    <d v="2014-11-01T00:00:00"/>
    <d v="2014-05-11T00:00:00"/>
    <s v="Standard Class"/>
    <s v="KH-16630"/>
    <x v="175"/>
    <x v="1"/>
    <s v="United States"/>
    <s v="Charlotte"/>
    <s v="North Carolina"/>
    <n v="28205"/>
    <x v="0"/>
    <s v="OFF-LA-10001771"/>
    <x v="1"/>
    <x v="2"/>
    <s v="Avery 513"/>
    <n v="47.808"/>
    <n v="12"/>
    <n v="0.2"/>
    <n v="15.537599999999999"/>
    <n v="2014"/>
    <x v="0"/>
    <s v="Q4"/>
    <n v="0.32500000000000001"/>
  </r>
  <r>
    <m/>
    <m/>
    <m/>
    <m/>
    <m/>
    <m/>
    <m/>
    <m/>
    <m/>
    <m/>
    <m/>
    <m/>
    <m/>
    <m/>
    <m/>
    <m/>
    <m/>
    <m/>
    <m/>
    <m/>
    <m/>
    <n v="4069"/>
    <s v="CA-2014-102673"/>
    <d v="2014-11-01T00:00:00"/>
    <d v="2014-05-11T00:00:00"/>
    <s v="Standard Class"/>
    <s v="KH-16630"/>
    <x v="175"/>
    <x v="1"/>
    <s v="United States"/>
    <s v="Charlotte"/>
    <s v="North Carolina"/>
    <n v="28205"/>
    <x v="0"/>
    <s v="TEC-PH-10004434"/>
    <x v="2"/>
    <x v="7"/>
    <s v="Cisco IP Phone 7961G VoIP phone - Dark gray"/>
    <n v="978.84"/>
    <n v="9"/>
    <n v="0.2"/>
    <n v="110.1195"/>
    <n v="2014"/>
    <x v="0"/>
    <s v="Q4"/>
    <n v="0.1125"/>
  </r>
  <r>
    <m/>
    <m/>
    <m/>
    <m/>
    <m/>
    <m/>
    <m/>
    <m/>
    <m/>
    <m/>
    <m/>
    <m/>
    <m/>
    <m/>
    <m/>
    <m/>
    <m/>
    <m/>
    <m/>
    <m/>
    <m/>
    <n v="4070"/>
    <s v="CA-2016-145303"/>
    <d v="2016-08-28T00:00:00"/>
    <s v="8/31/2016"/>
    <s v="First Class"/>
    <s v="TP-21415"/>
    <x v="599"/>
    <x v="0"/>
    <s v="United States"/>
    <s v="Dallas"/>
    <s v="Texas"/>
    <n v="75081"/>
    <x v="2"/>
    <s v="OFF-BI-10000050"/>
    <x v="1"/>
    <x v="8"/>
    <s v="Angle-D Binders with Locking Rings, Label Holders"/>
    <n v="13.14"/>
    <n v="9"/>
    <n v="0.8"/>
    <n v="-21.681000000000001"/>
    <n v="2016"/>
    <x v="6"/>
    <s v="Q3"/>
    <n v="-1.65"/>
  </r>
  <r>
    <m/>
    <m/>
    <m/>
    <m/>
    <m/>
    <m/>
    <m/>
    <m/>
    <m/>
    <m/>
    <m/>
    <m/>
    <m/>
    <m/>
    <m/>
    <m/>
    <m/>
    <m/>
    <m/>
    <m/>
    <m/>
    <n v="4071"/>
    <s v="CA-2016-145303"/>
    <d v="2016-08-28T00:00:00"/>
    <s v="8/31/2016"/>
    <s v="First Class"/>
    <s v="TP-21415"/>
    <x v="599"/>
    <x v="0"/>
    <s v="United States"/>
    <s v="Dallas"/>
    <s v="Texas"/>
    <n v="75081"/>
    <x v="2"/>
    <s v="OFF-BI-10002414"/>
    <x v="1"/>
    <x v="8"/>
    <s v="GBC ProClick Spines for 32-Hole Punch"/>
    <n v="10.023999999999999"/>
    <n v="4"/>
    <n v="0.8"/>
    <n v="-16.5396"/>
    <n v="2016"/>
    <x v="6"/>
    <s v="Q3"/>
    <n v="-1.6500000000000001"/>
  </r>
  <r>
    <m/>
    <m/>
    <m/>
    <m/>
    <m/>
    <m/>
    <m/>
    <m/>
    <m/>
    <m/>
    <m/>
    <m/>
    <m/>
    <m/>
    <m/>
    <m/>
    <m/>
    <m/>
    <m/>
    <m/>
    <m/>
    <n v="4072"/>
    <s v="CA-2016-145303"/>
    <d v="2016-08-28T00:00:00"/>
    <s v="8/31/2016"/>
    <s v="First Class"/>
    <s v="TP-21415"/>
    <x v="599"/>
    <x v="0"/>
    <s v="United States"/>
    <s v="Dallas"/>
    <s v="Texas"/>
    <n v="75081"/>
    <x v="2"/>
    <s v="FUR-BO-10003159"/>
    <x v="0"/>
    <x v="0"/>
    <s v="Sauder Camden County Collection Libraries, Planked Cherry Finish"/>
    <n v="156.37280000000001"/>
    <n v="2"/>
    <n v="0.32"/>
    <n v="-52.890799999999999"/>
    <n v="2016"/>
    <x v="6"/>
    <s v="Q3"/>
    <n v="-0.33823529411764702"/>
  </r>
  <r>
    <m/>
    <m/>
    <m/>
    <m/>
    <m/>
    <m/>
    <m/>
    <m/>
    <m/>
    <m/>
    <m/>
    <m/>
    <m/>
    <m/>
    <m/>
    <m/>
    <m/>
    <m/>
    <m/>
    <m/>
    <m/>
    <n v="4073"/>
    <s v="CA-2015-156104"/>
    <d v="2015-12-06T00:00:00"/>
    <d v="2015-08-12T00:00:00"/>
    <s v="Second Class"/>
    <s v="NP-18685"/>
    <x v="472"/>
    <x v="2"/>
    <s v="United States"/>
    <s v="Indianapolis"/>
    <s v="Indiana"/>
    <n v="46203"/>
    <x v="2"/>
    <s v="TEC-CO-10002095"/>
    <x v="2"/>
    <x v="16"/>
    <s v="Hewlett Packard 610 Color Digital Copier / Printer"/>
    <n v="999.98"/>
    <n v="2"/>
    <n v="0"/>
    <n v="449.99099999999999"/>
    <n v="2015"/>
    <x v="4"/>
    <s v="Q4"/>
    <n v="0.44999999999999996"/>
  </r>
  <r>
    <m/>
    <m/>
    <m/>
    <m/>
    <m/>
    <m/>
    <m/>
    <m/>
    <m/>
    <m/>
    <m/>
    <m/>
    <m/>
    <m/>
    <m/>
    <m/>
    <m/>
    <m/>
    <m/>
    <m/>
    <m/>
    <n v="4074"/>
    <s v="US-2015-164308"/>
    <d v="2015-09-24T00:00:00"/>
    <s v="9/27/2015"/>
    <s v="First Class"/>
    <s v="SC-20680"/>
    <x v="649"/>
    <x v="2"/>
    <s v="United States"/>
    <s v="Broken Arrow"/>
    <s v="Oklahoma"/>
    <n v="74012"/>
    <x v="2"/>
    <s v="TEC-PH-10004120"/>
    <x v="2"/>
    <x v="7"/>
    <s v="AT&amp;T 1080 Phone"/>
    <n v="821.94"/>
    <n v="6"/>
    <n v="0"/>
    <n v="213.70439999999999"/>
    <n v="2015"/>
    <x v="8"/>
    <s v="Q3"/>
    <n v="0.25999999999999995"/>
  </r>
  <r>
    <m/>
    <m/>
    <m/>
    <m/>
    <m/>
    <m/>
    <m/>
    <m/>
    <m/>
    <m/>
    <m/>
    <m/>
    <m/>
    <m/>
    <m/>
    <m/>
    <m/>
    <m/>
    <m/>
    <m/>
    <m/>
    <n v="4075"/>
    <s v="CA-2017-108112"/>
    <d v="2017-11-15T00:00:00"/>
    <s v="11/20/2017"/>
    <s v="Standard Class"/>
    <s v="DK-12895"/>
    <x v="729"/>
    <x v="0"/>
    <s v="United States"/>
    <s v="Miramar"/>
    <s v="Florida"/>
    <n v="33023"/>
    <x v="0"/>
    <s v="FUR-FU-10003553"/>
    <x v="0"/>
    <x v="5"/>
    <s v="Howard Miller 13-1/2&quot; Diameter Rosebrook Wall Clock"/>
    <n v="220.06399999999999"/>
    <n v="4"/>
    <n v="0.2"/>
    <n v="55.015999999999998"/>
    <n v="2017"/>
    <x v="0"/>
    <s v="Q4"/>
    <n v="0.25"/>
  </r>
  <r>
    <m/>
    <m/>
    <m/>
    <m/>
    <m/>
    <m/>
    <m/>
    <m/>
    <m/>
    <m/>
    <m/>
    <m/>
    <m/>
    <m/>
    <m/>
    <m/>
    <m/>
    <m/>
    <m/>
    <m/>
    <m/>
    <n v="4076"/>
    <s v="CA-2017-108112"/>
    <d v="2017-11-15T00:00:00"/>
    <s v="11/20/2017"/>
    <s v="Standard Class"/>
    <s v="DK-12895"/>
    <x v="729"/>
    <x v="0"/>
    <s v="United States"/>
    <s v="Miramar"/>
    <s v="Florida"/>
    <n v="33023"/>
    <x v="0"/>
    <s v="FUR-FU-10001488"/>
    <x v="0"/>
    <x v="5"/>
    <s v="Tenex 46&quot; x 60&quot; Computer Anti-Static Chairmat, Rectangular Shaped"/>
    <n v="339.13600000000002"/>
    <n v="4"/>
    <n v="0.2"/>
    <n v="0"/>
    <n v="2017"/>
    <x v="0"/>
    <s v="Q4"/>
    <n v="0"/>
  </r>
  <r>
    <m/>
    <m/>
    <m/>
    <m/>
    <m/>
    <m/>
    <m/>
    <m/>
    <m/>
    <m/>
    <m/>
    <m/>
    <m/>
    <m/>
    <m/>
    <m/>
    <m/>
    <m/>
    <m/>
    <m/>
    <m/>
    <n v="4077"/>
    <s v="CA-2015-100685"/>
    <d v="2015-12-19T00:00:00"/>
    <s v="12/21/2015"/>
    <s v="Second Class"/>
    <s v="SM-20950"/>
    <x v="416"/>
    <x v="1"/>
    <s v="United States"/>
    <s v="Omaha"/>
    <s v="Nebraska"/>
    <n v="68104"/>
    <x v="2"/>
    <s v="OFF-BI-10003094"/>
    <x v="1"/>
    <x v="8"/>
    <s v="Self-Adhesive Ring Binder Labels"/>
    <n v="7.04"/>
    <n v="2"/>
    <n v="0"/>
    <n v="3.3088000000000002"/>
    <n v="2015"/>
    <x v="4"/>
    <s v="Q4"/>
    <n v="0.47000000000000003"/>
  </r>
  <r>
    <m/>
    <m/>
    <m/>
    <m/>
    <m/>
    <m/>
    <m/>
    <m/>
    <m/>
    <m/>
    <m/>
    <m/>
    <m/>
    <m/>
    <m/>
    <m/>
    <m/>
    <m/>
    <m/>
    <m/>
    <m/>
    <n v="4078"/>
    <s v="CA-2015-100685"/>
    <d v="2015-12-19T00:00:00"/>
    <s v="12/21/2015"/>
    <s v="Second Class"/>
    <s v="SM-20950"/>
    <x v="416"/>
    <x v="1"/>
    <s v="United States"/>
    <s v="Omaha"/>
    <s v="Nebraska"/>
    <n v="68104"/>
    <x v="2"/>
    <s v="OFF-FA-10003472"/>
    <x v="1"/>
    <x v="13"/>
    <s v="Bagged Rubber Bands"/>
    <n v="5.04"/>
    <n v="4"/>
    <n v="0"/>
    <n v="0.2016"/>
    <n v="2015"/>
    <x v="4"/>
    <s v="Q4"/>
    <n v="0.04"/>
  </r>
  <r>
    <m/>
    <m/>
    <m/>
    <m/>
    <m/>
    <m/>
    <m/>
    <m/>
    <m/>
    <m/>
    <m/>
    <m/>
    <m/>
    <m/>
    <m/>
    <m/>
    <m/>
    <m/>
    <m/>
    <m/>
    <m/>
    <n v="4079"/>
    <s v="CA-2015-100685"/>
    <d v="2015-12-19T00:00:00"/>
    <s v="12/21/2015"/>
    <s v="Second Class"/>
    <s v="SM-20950"/>
    <x v="416"/>
    <x v="1"/>
    <s v="United States"/>
    <s v="Omaha"/>
    <s v="Nebraska"/>
    <n v="68104"/>
    <x v="2"/>
    <s v="OFF-PA-10001289"/>
    <x v="1"/>
    <x v="10"/>
    <s v="White Computer Printout Paper by Universal"/>
    <n v="116.28"/>
    <n v="3"/>
    <n v="0"/>
    <n v="56.977200000000003"/>
    <n v="2015"/>
    <x v="4"/>
    <s v="Q4"/>
    <n v="0.49000000000000005"/>
  </r>
  <r>
    <m/>
    <m/>
    <m/>
    <m/>
    <m/>
    <m/>
    <m/>
    <m/>
    <m/>
    <m/>
    <m/>
    <m/>
    <m/>
    <m/>
    <m/>
    <m/>
    <m/>
    <m/>
    <m/>
    <m/>
    <m/>
    <n v="4080"/>
    <s v="CA-2015-165414"/>
    <d v="2015-12-21T00:00:00"/>
    <s v="12/24/2015"/>
    <s v="First Class"/>
    <s v="LS-17245"/>
    <x v="201"/>
    <x v="0"/>
    <s v="United States"/>
    <s v="Jacksonville"/>
    <s v="North Carolina"/>
    <n v="28540"/>
    <x v="0"/>
    <s v="TEC-PH-10002293"/>
    <x v="2"/>
    <x v="7"/>
    <s v="Anker 36W 4-Port USB Wall Charger Travel Power Adapter for iPhone 5s 5c 5"/>
    <n v="47.975999999999999"/>
    <n v="3"/>
    <n v="0.2"/>
    <n v="4.7976000000000001"/>
    <n v="2015"/>
    <x v="4"/>
    <s v="Q4"/>
    <n v="0.1"/>
  </r>
  <r>
    <m/>
    <m/>
    <m/>
    <m/>
    <m/>
    <m/>
    <m/>
    <m/>
    <m/>
    <m/>
    <m/>
    <m/>
    <m/>
    <m/>
    <m/>
    <m/>
    <m/>
    <m/>
    <m/>
    <m/>
    <m/>
    <n v="4081"/>
    <s v="CA-2016-140417"/>
    <d v="2016-09-25T00:00:00"/>
    <s v="9/29/2016"/>
    <s v="Standard Class"/>
    <s v="KE-16420"/>
    <x v="722"/>
    <x v="1"/>
    <s v="United States"/>
    <s v="Tigard"/>
    <s v="Oregon"/>
    <n v="97224"/>
    <x v="1"/>
    <s v="OFF-PA-10000380"/>
    <x v="1"/>
    <x v="10"/>
    <s v="REDIFORM Incoming/Outgoing Call Register, 11&quot; X 8 1/2&quot;, 100 Messages"/>
    <n v="60.048000000000002"/>
    <n v="9"/>
    <n v="0.2"/>
    <n v="22.518000000000001"/>
    <n v="2016"/>
    <x v="8"/>
    <s v="Q3"/>
    <n v="0.375"/>
  </r>
  <r>
    <m/>
    <m/>
    <m/>
    <m/>
    <m/>
    <m/>
    <m/>
    <m/>
    <m/>
    <m/>
    <m/>
    <m/>
    <m/>
    <m/>
    <m/>
    <m/>
    <m/>
    <m/>
    <m/>
    <m/>
    <m/>
    <n v="4082"/>
    <s v="CA-2016-140417"/>
    <d v="2016-09-25T00:00:00"/>
    <s v="9/29/2016"/>
    <s v="Standard Class"/>
    <s v="KE-16420"/>
    <x v="722"/>
    <x v="1"/>
    <s v="United States"/>
    <s v="Tigard"/>
    <s v="Oregon"/>
    <n v="97224"/>
    <x v="1"/>
    <s v="OFF-BI-10004828"/>
    <x v="1"/>
    <x v="8"/>
    <s v="GBC Poly Designer Binding Covers"/>
    <n v="5.0220000000000002"/>
    <n v="1"/>
    <n v="0.7"/>
    <n v="-3.5154000000000001"/>
    <n v="2016"/>
    <x v="8"/>
    <s v="Q3"/>
    <n v="-0.7"/>
  </r>
  <r>
    <m/>
    <m/>
    <m/>
    <m/>
    <m/>
    <m/>
    <m/>
    <m/>
    <m/>
    <m/>
    <m/>
    <m/>
    <m/>
    <m/>
    <m/>
    <m/>
    <m/>
    <m/>
    <m/>
    <m/>
    <m/>
    <n v="4083"/>
    <s v="US-2017-151316"/>
    <d v="2017-06-24T00:00:00"/>
    <s v="6/30/2017"/>
    <s v="Standard Class"/>
    <s v="MC-17635"/>
    <x v="637"/>
    <x v="1"/>
    <s v="United States"/>
    <s v="Decatur"/>
    <s v="Illinois"/>
    <n v="62521"/>
    <x v="2"/>
    <s v="OFF-BI-10004632"/>
    <x v="1"/>
    <x v="8"/>
    <s v="Ibico Hi-Tech Manual Binding System"/>
    <n v="182.994"/>
    <n v="3"/>
    <n v="0.8"/>
    <n v="-320.23950000000002"/>
    <n v="2017"/>
    <x v="1"/>
    <s v="Q2"/>
    <n v="-1.7500000000000002"/>
  </r>
  <r>
    <m/>
    <m/>
    <m/>
    <m/>
    <m/>
    <m/>
    <m/>
    <m/>
    <m/>
    <m/>
    <m/>
    <m/>
    <m/>
    <m/>
    <m/>
    <m/>
    <m/>
    <m/>
    <m/>
    <m/>
    <m/>
    <n v="4084"/>
    <s v="US-2017-151316"/>
    <d v="2017-06-24T00:00:00"/>
    <s v="6/30/2017"/>
    <s v="Standard Class"/>
    <s v="MC-17635"/>
    <x v="637"/>
    <x v="1"/>
    <s v="United States"/>
    <s v="Decatur"/>
    <s v="Illinois"/>
    <n v="62521"/>
    <x v="2"/>
    <s v="OFF-PA-10000327"/>
    <x v="1"/>
    <x v="10"/>
    <s v="Xerox 1971"/>
    <n v="10.272"/>
    <n v="3"/>
    <n v="0.2"/>
    <n v="3.21"/>
    <n v="2017"/>
    <x v="1"/>
    <s v="Q2"/>
    <n v="0.3125"/>
  </r>
  <r>
    <m/>
    <m/>
    <m/>
    <m/>
    <m/>
    <m/>
    <m/>
    <m/>
    <m/>
    <m/>
    <m/>
    <m/>
    <m/>
    <m/>
    <m/>
    <m/>
    <m/>
    <m/>
    <m/>
    <m/>
    <m/>
    <n v="4085"/>
    <s v="CA-2017-163692"/>
    <d v="2017-09-07T00:00:00"/>
    <d v="2017-09-09T00:00:00"/>
    <s v="First Class"/>
    <s v="Dp-13240"/>
    <x v="656"/>
    <x v="2"/>
    <s v="United States"/>
    <s v="Phoenix"/>
    <s v="Arizona"/>
    <n v="85023"/>
    <x v="1"/>
    <s v="OFF-BI-10003291"/>
    <x v="1"/>
    <x v="8"/>
    <s v="Wilson Jones Leather-Like Binders with DublLock Round Rings"/>
    <n v="7.8570000000000002"/>
    <n v="3"/>
    <n v="0.7"/>
    <n v="-6.0236999999999998"/>
    <n v="2017"/>
    <x v="8"/>
    <s v="Q3"/>
    <n v="-0.76666666666666661"/>
  </r>
  <r>
    <m/>
    <m/>
    <m/>
    <m/>
    <m/>
    <m/>
    <m/>
    <m/>
    <m/>
    <m/>
    <m/>
    <m/>
    <m/>
    <m/>
    <m/>
    <m/>
    <m/>
    <m/>
    <m/>
    <m/>
    <m/>
    <n v="4086"/>
    <s v="CA-2016-111913"/>
    <d v="2016-08-04T00:00:00"/>
    <d v="2016-06-08T00:00:00"/>
    <s v="Second Class"/>
    <s v="LC-16930"/>
    <x v="18"/>
    <x v="1"/>
    <s v="United States"/>
    <s v="Sacramento"/>
    <s v="California"/>
    <n v="95823"/>
    <x v="1"/>
    <s v="TEC-PH-10002275"/>
    <x v="2"/>
    <x v="7"/>
    <s v="Mitel 5320 IP Phone VoIP phone"/>
    <n v="302.38400000000001"/>
    <n v="2"/>
    <n v="0.2"/>
    <n v="30.238399999999999"/>
    <n v="2016"/>
    <x v="6"/>
    <s v="Q3"/>
    <n v="9.9999999999999992E-2"/>
  </r>
  <r>
    <m/>
    <m/>
    <m/>
    <m/>
    <m/>
    <m/>
    <m/>
    <m/>
    <m/>
    <m/>
    <m/>
    <m/>
    <m/>
    <m/>
    <m/>
    <m/>
    <m/>
    <m/>
    <m/>
    <m/>
    <m/>
    <n v="4087"/>
    <s v="CA-2016-111913"/>
    <d v="2016-08-04T00:00:00"/>
    <d v="2016-06-08T00:00:00"/>
    <s v="Second Class"/>
    <s v="LC-16930"/>
    <x v="18"/>
    <x v="1"/>
    <s v="United States"/>
    <s v="Sacramento"/>
    <s v="California"/>
    <n v="95823"/>
    <x v="1"/>
    <s v="OFF-BI-10003291"/>
    <x v="1"/>
    <x v="8"/>
    <s v="Wilson Jones Leather-Like Binders with DublLock Round Rings"/>
    <n v="20.952000000000002"/>
    <n v="3"/>
    <n v="0.2"/>
    <n v="7.0712999999999999"/>
    <n v="2016"/>
    <x v="6"/>
    <s v="Q3"/>
    <n v="0.33749999999999997"/>
  </r>
  <r>
    <m/>
    <m/>
    <m/>
    <m/>
    <m/>
    <m/>
    <m/>
    <m/>
    <m/>
    <m/>
    <m/>
    <m/>
    <m/>
    <m/>
    <m/>
    <m/>
    <m/>
    <m/>
    <m/>
    <m/>
    <m/>
    <n v="4088"/>
    <s v="CA-2016-111913"/>
    <d v="2016-08-04T00:00:00"/>
    <d v="2016-06-08T00:00:00"/>
    <s v="Second Class"/>
    <s v="LC-16930"/>
    <x v="18"/>
    <x v="1"/>
    <s v="United States"/>
    <s v="Sacramento"/>
    <s v="California"/>
    <n v="95823"/>
    <x v="1"/>
    <s v="OFF-BI-10000343"/>
    <x v="1"/>
    <x v="8"/>
    <s v="Pressboard Covers with Storage Hooks, 9 1/2&quot; x 11&quot;, Light Blue"/>
    <n v="11.784000000000001"/>
    <n v="3"/>
    <n v="0.2"/>
    <n v="3.9771000000000001"/>
    <n v="2016"/>
    <x v="6"/>
    <s v="Q3"/>
    <n v="0.33749999999999997"/>
  </r>
  <r>
    <m/>
    <m/>
    <m/>
    <m/>
    <m/>
    <m/>
    <m/>
    <m/>
    <m/>
    <m/>
    <m/>
    <m/>
    <m/>
    <m/>
    <m/>
    <m/>
    <m/>
    <m/>
    <m/>
    <m/>
    <m/>
    <n v="4089"/>
    <s v="US-2014-156559"/>
    <d v="2014-08-19T00:00:00"/>
    <s v="8/26/2014"/>
    <s v="Standard Class"/>
    <s v="LH-16900"/>
    <x v="23"/>
    <x v="0"/>
    <s v="United States"/>
    <s v="Jonesboro"/>
    <s v="Arkansas"/>
    <n v="72401"/>
    <x v="0"/>
    <s v="FUR-BO-10000711"/>
    <x v="0"/>
    <x v="0"/>
    <s v="Hon Metal Bookcases, Gray"/>
    <n v="638.82000000000005"/>
    <n v="9"/>
    <n v="0"/>
    <n v="172.48140000000001"/>
    <n v="2014"/>
    <x v="6"/>
    <s v="Q3"/>
    <n v="0.27"/>
  </r>
  <r>
    <m/>
    <m/>
    <m/>
    <m/>
    <m/>
    <m/>
    <m/>
    <m/>
    <m/>
    <m/>
    <m/>
    <m/>
    <m/>
    <m/>
    <m/>
    <m/>
    <m/>
    <m/>
    <m/>
    <m/>
    <m/>
    <n v="4090"/>
    <s v="CA-2016-161473"/>
    <d v="2016-04-01T00:00:00"/>
    <d v="2016-05-04T00:00:00"/>
    <s v="Standard Class"/>
    <s v="TB-21175"/>
    <x v="533"/>
    <x v="1"/>
    <s v="United States"/>
    <s v="New York City"/>
    <s v="New York"/>
    <n v="10035"/>
    <x v="3"/>
    <s v="OFF-LA-10001297"/>
    <x v="1"/>
    <x v="2"/>
    <s v="Avery 473"/>
    <n v="20.7"/>
    <n v="2"/>
    <n v="0"/>
    <n v="9.9359999999999999"/>
    <n v="2016"/>
    <x v="3"/>
    <s v="Q2"/>
    <n v="0.48000000000000004"/>
  </r>
  <r>
    <m/>
    <m/>
    <m/>
    <m/>
    <m/>
    <m/>
    <m/>
    <m/>
    <m/>
    <m/>
    <m/>
    <m/>
    <m/>
    <m/>
    <m/>
    <m/>
    <m/>
    <m/>
    <m/>
    <m/>
    <m/>
    <n v="4091"/>
    <s v="CA-2016-161473"/>
    <d v="2016-04-01T00:00:00"/>
    <d v="2016-05-04T00:00:00"/>
    <s v="Standard Class"/>
    <s v="TB-21175"/>
    <x v="533"/>
    <x v="1"/>
    <s v="United States"/>
    <s v="New York City"/>
    <s v="New York"/>
    <n v="10035"/>
    <x v="3"/>
    <s v="OFF-SU-10001574"/>
    <x v="1"/>
    <x v="14"/>
    <s v="Acme Value Line Scissors"/>
    <n v="10.95"/>
    <n v="3"/>
    <n v="0"/>
    <n v="3.2850000000000001"/>
    <n v="2016"/>
    <x v="3"/>
    <s v="Q2"/>
    <n v="0.30000000000000004"/>
  </r>
  <r>
    <m/>
    <m/>
    <m/>
    <m/>
    <m/>
    <m/>
    <m/>
    <m/>
    <m/>
    <m/>
    <m/>
    <m/>
    <m/>
    <m/>
    <m/>
    <m/>
    <m/>
    <m/>
    <m/>
    <m/>
    <m/>
    <n v="4092"/>
    <s v="CA-2016-161473"/>
    <d v="2016-04-01T00:00:00"/>
    <d v="2016-05-04T00:00:00"/>
    <s v="Standard Class"/>
    <s v="TB-21175"/>
    <x v="533"/>
    <x v="1"/>
    <s v="United States"/>
    <s v="New York City"/>
    <s v="New York"/>
    <n v="10035"/>
    <x v="3"/>
    <s v="OFF-BI-10003305"/>
    <x v="1"/>
    <x v="8"/>
    <s v="Avery Hanging File Binders"/>
    <n v="14.352"/>
    <n v="3"/>
    <n v="0.2"/>
    <n v="4.6643999999999997"/>
    <n v="2016"/>
    <x v="3"/>
    <s v="Q2"/>
    <n v="0.32499999999999996"/>
  </r>
  <r>
    <m/>
    <m/>
    <m/>
    <m/>
    <m/>
    <m/>
    <m/>
    <m/>
    <m/>
    <m/>
    <m/>
    <m/>
    <m/>
    <m/>
    <m/>
    <m/>
    <m/>
    <m/>
    <m/>
    <m/>
    <m/>
    <n v="4093"/>
    <s v="CA-2017-166576"/>
    <d v="2017-05-16T00:00:00"/>
    <s v="5/18/2017"/>
    <s v="First Class"/>
    <s v="JM-15865"/>
    <x v="622"/>
    <x v="0"/>
    <s v="United States"/>
    <s v="Akron"/>
    <s v="Ohio"/>
    <n v="44312"/>
    <x v="3"/>
    <s v="OFF-ST-10002574"/>
    <x v="1"/>
    <x v="4"/>
    <s v="SAFCO Commercial Wire Shelving, Black"/>
    <n v="221.024"/>
    <n v="2"/>
    <n v="0.2"/>
    <n v="-55.256"/>
    <n v="2017"/>
    <x v="5"/>
    <s v="Q2"/>
    <n v="-0.25"/>
  </r>
  <r>
    <m/>
    <m/>
    <m/>
    <m/>
    <m/>
    <m/>
    <m/>
    <m/>
    <m/>
    <m/>
    <m/>
    <m/>
    <m/>
    <m/>
    <m/>
    <m/>
    <m/>
    <m/>
    <m/>
    <m/>
    <m/>
    <n v="4094"/>
    <s v="CA-2015-102491"/>
    <d v="2015-08-24T00:00:00"/>
    <s v="8/28/2015"/>
    <s v="Standard Class"/>
    <s v="KW-16435"/>
    <x v="147"/>
    <x v="0"/>
    <s v="United States"/>
    <s v="Florence"/>
    <s v="Kentucky"/>
    <n v="41042"/>
    <x v="0"/>
    <s v="TEC-MA-10000864"/>
    <x v="2"/>
    <x v="15"/>
    <s v="Cisco 9971 IP Video Phone Charcoal"/>
    <n v="3080"/>
    <n v="7"/>
    <n v="0"/>
    <n v="1416.8"/>
    <n v="2015"/>
    <x v="6"/>
    <s v="Q3"/>
    <n v="0.45999999999999996"/>
  </r>
  <r>
    <m/>
    <m/>
    <m/>
    <m/>
    <m/>
    <m/>
    <m/>
    <m/>
    <m/>
    <m/>
    <m/>
    <m/>
    <m/>
    <m/>
    <m/>
    <m/>
    <m/>
    <m/>
    <m/>
    <m/>
    <m/>
    <n v="4095"/>
    <s v="CA-2015-102491"/>
    <d v="2015-08-24T00:00:00"/>
    <s v="8/28/2015"/>
    <s v="Standard Class"/>
    <s v="KW-16435"/>
    <x v="147"/>
    <x v="0"/>
    <s v="United States"/>
    <s v="Florence"/>
    <s v="Kentucky"/>
    <n v="41042"/>
    <x v="0"/>
    <s v="TEC-AC-10003289"/>
    <x v="2"/>
    <x v="11"/>
    <s v="Anker Ultra-Slim Mini Bluetooth 3.0 Wireless Keyboard"/>
    <n v="79.959999999999994"/>
    <n v="4"/>
    <n v="0"/>
    <n v="18.390799999999999"/>
    <n v="2015"/>
    <x v="6"/>
    <s v="Q3"/>
    <n v="0.23"/>
  </r>
  <r>
    <m/>
    <m/>
    <m/>
    <m/>
    <m/>
    <m/>
    <m/>
    <m/>
    <m/>
    <m/>
    <m/>
    <m/>
    <m/>
    <m/>
    <m/>
    <m/>
    <m/>
    <m/>
    <m/>
    <m/>
    <m/>
    <n v="4096"/>
    <s v="CA-2015-102491"/>
    <d v="2015-08-24T00:00:00"/>
    <s v="8/28/2015"/>
    <s v="Standard Class"/>
    <s v="KW-16435"/>
    <x v="147"/>
    <x v="0"/>
    <s v="United States"/>
    <s v="Florence"/>
    <s v="Kentucky"/>
    <n v="41042"/>
    <x v="0"/>
    <s v="TEC-PH-10001619"/>
    <x v="2"/>
    <x v="7"/>
    <s v="LG G3"/>
    <n v="587.97"/>
    <n v="3"/>
    <n v="0"/>
    <n v="170.51130000000001"/>
    <n v="2015"/>
    <x v="6"/>
    <s v="Q3"/>
    <n v="0.28999999999999998"/>
  </r>
  <r>
    <m/>
    <m/>
    <m/>
    <m/>
    <m/>
    <m/>
    <m/>
    <m/>
    <m/>
    <m/>
    <m/>
    <m/>
    <m/>
    <m/>
    <m/>
    <m/>
    <m/>
    <m/>
    <m/>
    <m/>
    <m/>
    <n v="4097"/>
    <s v="CA-2014-116904"/>
    <d v="2014-09-23T00:00:00"/>
    <s v="9/28/2014"/>
    <s v="Standard Class"/>
    <s v="SC-20095"/>
    <x v="183"/>
    <x v="0"/>
    <s v="United States"/>
    <s v="Minneapolis"/>
    <s v="Minnesota"/>
    <n v="55407"/>
    <x v="2"/>
    <s v="OFF-PA-10004888"/>
    <x v="1"/>
    <x v="10"/>
    <s v="Xerox 217"/>
    <n v="32.4"/>
    <n v="5"/>
    <n v="0"/>
    <n v="15.552"/>
    <n v="2014"/>
    <x v="8"/>
    <s v="Q3"/>
    <n v="0.48"/>
  </r>
  <r>
    <m/>
    <m/>
    <m/>
    <m/>
    <m/>
    <m/>
    <m/>
    <m/>
    <m/>
    <m/>
    <m/>
    <m/>
    <m/>
    <m/>
    <m/>
    <m/>
    <m/>
    <m/>
    <m/>
    <m/>
    <m/>
    <n v="4098"/>
    <s v="CA-2014-116904"/>
    <d v="2014-09-23T00:00:00"/>
    <s v="9/28/2014"/>
    <s v="Standard Class"/>
    <s v="SC-20095"/>
    <x v="183"/>
    <x v="0"/>
    <s v="United States"/>
    <s v="Minneapolis"/>
    <s v="Minnesota"/>
    <n v="55407"/>
    <x v="2"/>
    <s v="OFF-ST-10000736"/>
    <x v="1"/>
    <x v="4"/>
    <s v="Carina Double Wide Media Storage Towers in Natural &amp; Black"/>
    <n v="404.9"/>
    <n v="5"/>
    <n v="0"/>
    <n v="16.196000000000002"/>
    <n v="2014"/>
    <x v="8"/>
    <s v="Q3"/>
    <n v="4.0000000000000008E-2"/>
  </r>
  <r>
    <m/>
    <m/>
    <m/>
    <m/>
    <m/>
    <m/>
    <m/>
    <m/>
    <m/>
    <m/>
    <m/>
    <m/>
    <m/>
    <m/>
    <m/>
    <m/>
    <m/>
    <m/>
    <m/>
    <m/>
    <m/>
    <n v="4099"/>
    <s v="CA-2014-116904"/>
    <d v="2014-09-23T00:00:00"/>
    <s v="9/28/2014"/>
    <s v="Standard Class"/>
    <s v="SC-20095"/>
    <x v="183"/>
    <x v="0"/>
    <s v="United States"/>
    <s v="Minneapolis"/>
    <s v="Minnesota"/>
    <n v="55407"/>
    <x v="2"/>
    <s v="OFF-BI-10001120"/>
    <x v="1"/>
    <x v="8"/>
    <s v="Ibico EPK-21 Electric Binding System"/>
    <n v="9449.9500000000007"/>
    <n v="5"/>
    <n v="0"/>
    <n v="4630.4754999999996"/>
    <n v="2014"/>
    <x v="8"/>
    <s v="Q3"/>
    <n v="0.48999999999999994"/>
  </r>
  <r>
    <m/>
    <m/>
    <m/>
    <m/>
    <m/>
    <m/>
    <m/>
    <m/>
    <m/>
    <m/>
    <m/>
    <m/>
    <m/>
    <m/>
    <m/>
    <m/>
    <m/>
    <m/>
    <m/>
    <m/>
    <m/>
    <n v="4100"/>
    <s v="CA-2014-116904"/>
    <d v="2014-09-23T00:00:00"/>
    <s v="9/28/2014"/>
    <s v="Standard Class"/>
    <s v="SC-20095"/>
    <x v="183"/>
    <x v="0"/>
    <s v="United States"/>
    <s v="Minneapolis"/>
    <s v="Minnesota"/>
    <n v="55407"/>
    <x v="2"/>
    <s v="OFF-BI-10000301"/>
    <x v="1"/>
    <x v="8"/>
    <s v="GBC Instant Report Kit"/>
    <n v="12.94"/>
    <n v="2"/>
    <n v="0"/>
    <n v="6.47"/>
    <n v="2014"/>
    <x v="8"/>
    <s v="Q3"/>
    <n v="0.5"/>
  </r>
  <r>
    <m/>
    <m/>
    <m/>
    <m/>
    <m/>
    <m/>
    <m/>
    <m/>
    <m/>
    <m/>
    <m/>
    <m/>
    <m/>
    <m/>
    <m/>
    <m/>
    <m/>
    <m/>
    <m/>
    <m/>
    <m/>
    <n v="4101"/>
    <s v="US-2017-102288"/>
    <d v="2017-06-19T00:00:00"/>
    <s v="6/23/2017"/>
    <s v="Standard Class"/>
    <s v="ZC-21910"/>
    <x v="233"/>
    <x v="0"/>
    <s v="United States"/>
    <s v="Houston"/>
    <s v="Texas"/>
    <n v="77095"/>
    <x v="2"/>
    <s v="OFF-AP-10004655"/>
    <x v="1"/>
    <x v="9"/>
    <s v="Holmes Visible Mist Ultrasonic Humidifier with 2.3-Gallon Output per Day, Replacement Filter"/>
    <n v="2.2639999999999998"/>
    <n v="1"/>
    <n v="0.8"/>
    <n v="-5.2072000000000003"/>
    <n v="2017"/>
    <x v="1"/>
    <s v="Q2"/>
    <n v="-2.3000000000000003"/>
  </r>
  <r>
    <m/>
    <m/>
    <m/>
    <m/>
    <m/>
    <m/>
    <m/>
    <m/>
    <m/>
    <m/>
    <m/>
    <m/>
    <m/>
    <m/>
    <m/>
    <m/>
    <m/>
    <m/>
    <m/>
    <m/>
    <m/>
    <n v="4102"/>
    <s v="US-2017-102288"/>
    <d v="2017-06-19T00:00:00"/>
    <s v="6/23/2017"/>
    <s v="Standard Class"/>
    <s v="ZC-21910"/>
    <x v="233"/>
    <x v="0"/>
    <s v="United States"/>
    <s v="Houston"/>
    <s v="Texas"/>
    <n v="77095"/>
    <x v="2"/>
    <s v="OFF-AP-10002906"/>
    <x v="1"/>
    <x v="9"/>
    <s v="Hoover Replacement Belt for Commercial Guardsman Heavy-Duty Upright Vacuum"/>
    <n v="0.44400000000000001"/>
    <n v="1"/>
    <n v="0.8"/>
    <n v="-1.1100000000000001"/>
    <n v="2017"/>
    <x v="1"/>
    <s v="Q2"/>
    <n v="-2.5"/>
  </r>
  <r>
    <m/>
    <m/>
    <m/>
    <m/>
    <m/>
    <m/>
    <m/>
    <m/>
    <m/>
    <m/>
    <m/>
    <m/>
    <m/>
    <m/>
    <m/>
    <m/>
    <m/>
    <m/>
    <m/>
    <m/>
    <m/>
    <n v="4103"/>
    <s v="US-2017-102288"/>
    <d v="2017-06-19T00:00:00"/>
    <s v="6/23/2017"/>
    <s v="Standard Class"/>
    <s v="ZC-21910"/>
    <x v="233"/>
    <x v="0"/>
    <s v="United States"/>
    <s v="Houston"/>
    <s v="Texas"/>
    <n v="77095"/>
    <x v="2"/>
    <s v="OFF-PA-10000740"/>
    <x v="1"/>
    <x v="10"/>
    <s v="Xerox 1982"/>
    <n v="146.17599999999999"/>
    <n v="8"/>
    <n v="0.2"/>
    <n v="47.507199999999997"/>
    <n v="2017"/>
    <x v="1"/>
    <s v="Q2"/>
    <n v="0.32500000000000001"/>
  </r>
  <r>
    <m/>
    <m/>
    <m/>
    <m/>
    <m/>
    <m/>
    <m/>
    <m/>
    <m/>
    <m/>
    <m/>
    <m/>
    <m/>
    <m/>
    <m/>
    <m/>
    <m/>
    <m/>
    <m/>
    <m/>
    <m/>
    <n v="4104"/>
    <s v="CA-2017-137456"/>
    <d v="2017-12-21T00:00:00"/>
    <s v="12/21/2017"/>
    <s v="Same Day"/>
    <s v="RB-19465"/>
    <x v="46"/>
    <x v="2"/>
    <s v="United States"/>
    <s v="Fremont"/>
    <s v="Nebraska"/>
    <n v="68025"/>
    <x v="2"/>
    <s v="FUR-FU-10001940"/>
    <x v="0"/>
    <x v="5"/>
    <s v="Staple-based wall hangings"/>
    <n v="15.92"/>
    <n v="2"/>
    <n v="0"/>
    <n v="7.0048000000000004"/>
    <n v="2017"/>
    <x v="4"/>
    <s v="Q4"/>
    <n v="0.44"/>
  </r>
  <r>
    <m/>
    <m/>
    <m/>
    <m/>
    <m/>
    <m/>
    <m/>
    <m/>
    <m/>
    <m/>
    <m/>
    <m/>
    <m/>
    <m/>
    <m/>
    <m/>
    <m/>
    <m/>
    <m/>
    <m/>
    <m/>
    <n v="4105"/>
    <s v="US-2017-155999"/>
    <d v="2017-08-07T00:00:00"/>
    <s v="8/13/2017"/>
    <s v="Standard Class"/>
    <s v="JK-15370"/>
    <x v="271"/>
    <x v="0"/>
    <s v="United States"/>
    <s v="San Diego"/>
    <s v="California"/>
    <n v="92105"/>
    <x v="1"/>
    <s v="TEC-PH-10000439"/>
    <x v="2"/>
    <x v="7"/>
    <s v="GE DSL Phone Line Filter"/>
    <n v="159.96"/>
    <n v="5"/>
    <n v="0.2"/>
    <n v="17.9955"/>
    <n v="2017"/>
    <x v="6"/>
    <s v="Q3"/>
    <n v="0.11249999999999999"/>
  </r>
  <r>
    <m/>
    <m/>
    <m/>
    <m/>
    <m/>
    <m/>
    <m/>
    <m/>
    <m/>
    <m/>
    <m/>
    <m/>
    <m/>
    <m/>
    <m/>
    <m/>
    <m/>
    <m/>
    <m/>
    <m/>
    <m/>
    <n v="4106"/>
    <s v="US-2017-155999"/>
    <d v="2017-08-07T00:00:00"/>
    <s v="8/13/2017"/>
    <s v="Standard Class"/>
    <s v="JK-15370"/>
    <x v="271"/>
    <x v="0"/>
    <s v="United States"/>
    <s v="San Diego"/>
    <s v="California"/>
    <n v="92105"/>
    <x v="1"/>
    <s v="OFF-BI-10000404"/>
    <x v="1"/>
    <x v="8"/>
    <s v="Avery Printable Repositionable Plastic Tabs"/>
    <n v="13.76"/>
    <n v="2"/>
    <n v="0.2"/>
    <n v="4.6440000000000001"/>
    <n v="2017"/>
    <x v="6"/>
    <s v="Q3"/>
    <n v="0.33750000000000002"/>
  </r>
  <r>
    <m/>
    <m/>
    <m/>
    <m/>
    <m/>
    <m/>
    <m/>
    <m/>
    <m/>
    <m/>
    <m/>
    <m/>
    <m/>
    <m/>
    <m/>
    <m/>
    <m/>
    <m/>
    <m/>
    <m/>
    <m/>
    <n v="4107"/>
    <s v="US-2016-148334"/>
    <d v="2016-08-22T00:00:00"/>
    <s v="8/26/2016"/>
    <s v="Standard Class"/>
    <s v="DD-13570"/>
    <x v="732"/>
    <x v="0"/>
    <s v="United States"/>
    <s v="Houston"/>
    <s v="Texas"/>
    <n v="77041"/>
    <x v="2"/>
    <s v="OFF-BI-10003676"/>
    <x v="1"/>
    <x v="8"/>
    <s v="GBC Standard Recycled Report Covers, Clear Plastic Sheets"/>
    <n v="4.3120000000000003"/>
    <n v="2"/>
    <n v="0.8"/>
    <n v="-6.8992000000000004"/>
    <n v="2016"/>
    <x v="6"/>
    <s v="Q3"/>
    <n v="-1.6"/>
  </r>
  <r>
    <m/>
    <m/>
    <m/>
    <m/>
    <m/>
    <m/>
    <m/>
    <m/>
    <m/>
    <m/>
    <m/>
    <m/>
    <m/>
    <m/>
    <m/>
    <m/>
    <m/>
    <m/>
    <m/>
    <m/>
    <m/>
    <n v="4108"/>
    <s v="CA-2015-105599"/>
    <d v="2015-09-07T00:00:00"/>
    <d v="2015-07-09T00:00:00"/>
    <s v="Same Day"/>
    <s v="MC-17275"/>
    <x v="507"/>
    <x v="0"/>
    <s v="United States"/>
    <s v="New York City"/>
    <s v="New York"/>
    <n v="10011"/>
    <x v="3"/>
    <s v="OFF-ST-10002486"/>
    <x v="1"/>
    <x v="4"/>
    <s v="Eldon Shelf Savers Cubes and Bins"/>
    <n v="13.96"/>
    <n v="2"/>
    <n v="0"/>
    <n v="0.2792"/>
    <n v="2015"/>
    <x v="8"/>
    <s v="Q3"/>
    <n v="0.02"/>
  </r>
  <r>
    <m/>
    <m/>
    <m/>
    <m/>
    <m/>
    <m/>
    <m/>
    <m/>
    <m/>
    <m/>
    <m/>
    <m/>
    <m/>
    <m/>
    <m/>
    <m/>
    <m/>
    <m/>
    <m/>
    <m/>
    <m/>
    <n v="4109"/>
    <s v="CA-2015-105599"/>
    <d v="2015-09-07T00:00:00"/>
    <d v="2015-07-09T00:00:00"/>
    <s v="Same Day"/>
    <s v="MC-17275"/>
    <x v="507"/>
    <x v="0"/>
    <s v="United States"/>
    <s v="New York City"/>
    <s v="New York"/>
    <n v="10011"/>
    <x v="3"/>
    <s v="FUR-TA-10003837"/>
    <x v="0"/>
    <x v="3"/>
    <s v="Anderson Hickey Conga Table Tops &amp; Accessories"/>
    <n v="27.414000000000001"/>
    <n v="3"/>
    <n v="0.4"/>
    <n v="-14.1639"/>
    <n v="2015"/>
    <x v="8"/>
    <s v="Q3"/>
    <n v="-0.51666666666666661"/>
  </r>
  <r>
    <m/>
    <m/>
    <m/>
    <m/>
    <m/>
    <m/>
    <m/>
    <m/>
    <m/>
    <m/>
    <m/>
    <m/>
    <m/>
    <m/>
    <m/>
    <m/>
    <m/>
    <m/>
    <m/>
    <m/>
    <m/>
    <n v="4110"/>
    <s v="CA-2015-153717"/>
    <d v="2015-12-25T00:00:00"/>
    <d v="2016-01-01T00:00:00"/>
    <s v="Standard Class"/>
    <s v="DL-13495"/>
    <x v="393"/>
    <x v="1"/>
    <s v="United States"/>
    <s v="Detroit"/>
    <s v="Michigan"/>
    <n v="48227"/>
    <x v="2"/>
    <s v="TEC-PH-10002923"/>
    <x v="2"/>
    <x v="7"/>
    <s v="Logitech B530 USB Headset - headset - Full size, Binaural"/>
    <n v="73.98"/>
    <n v="2"/>
    <n v="0"/>
    <n v="19.974599999999999"/>
    <n v="2015"/>
    <x v="4"/>
    <s v="Q4"/>
    <n v="0.26999999999999996"/>
  </r>
  <r>
    <m/>
    <m/>
    <m/>
    <m/>
    <m/>
    <m/>
    <m/>
    <m/>
    <m/>
    <m/>
    <m/>
    <m/>
    <m/>
    <m/>
    <m/>
    <m/>
    <m/>
    <m/>
    <m/>
    <m/>
    <m/>
    <n v="4111"/>
    <s v="CA-2015-153717"/>
    <d v="2015-12-25T00:00:00"/>
    <d v="2016-01-01T00:00:00"/>
    <s v="Standard Class"/>
    <s v="DL-13495"/>
    <x v="393"/>
    <x v="1"/>
    <s v="United States"/>
    <s v="Detroit"/>
    <s v="Michigan"/>
    <n v="48227"/>
    <x v="2"/>
    <s v="FUR-BO-10004360"/>
    <x v="0"/>
    <x v="0"/>
    <s v="Rush Hierlooms Collection Rich Wood Bookcases"/>
    <n v="160.97999999999999"/>
    <n v="1"/>
    <n v="0"/>
    <n v="20.927399999999999"/>
    <n v="2015"/>
    <x v="4"/>
    <s v="Q4"/>
    <n v="0.13"/>
  </r>
  <r>
    <m/>
    <m/>
    <m/>
    <m/>
    <m/>
    <m/>
    <m/>
    <m/>
    <m/>
    <m/>
    <m/>
    <m/>
    <m/>
    <m/>
    <m/>
    <m/>
    <m/>
    <m/>
    <m/>
    <m/>
    <m/>
    <n v="4112"/>
    <s v="CA-2015-153717"/>
    <d v="2015-12-25T00:00:00"/>
    <d v="2016-01-01T00:00:00"/>
    <s v="Standard Class"/>
    <s v="DL-13495"/>
    <x v="393"/>
    <x v="1"/>
    <s v="United States"/>
    <s v="Detroit"/>
    <s v="Michigan"/>
    <n v="48227"/>
    <x v="2"/>
    <s v="OFF-PA-10002160"/>
    <x v="1"/>
    <x v="10"/>
    <s v="Xerox 1978"/>
    <n v="17.34"/>
    <n v="3"/>
    <n v="0"/>
    <n v="8.4966000000000008"/>
    <n v="2015"/>
    <x v="4"/>
    <s v="Q4"/>
    <n v="0.49000000000000005"/>
  </r>
  <r>
    <m/>
    <m/>
    <m/>
    <m/>
    <m/>
    <m/>
    <m/>
    <m/>
    <m/>
    <m/>
    <m/>
    <m/>
    <m/>
    <m/>
    <m/>
    <m/>
    <m/>
    <m/>
    <m/>
    <m/>
    <m/>
    <n v="4113"/>
    <s v="CA-2015-153717"/>
    <d v="2015-12-25T00:00:00"/>
    <d v="2016-01-01T00:00:00"/>
    <s v="Standard Class"/>
    <s v="DL-13495"/>
    <x v="393"/>
    <x v="1"/>
    <s v="United States"/>
    <s v="Detroit"/>
    <s v="Michigan"/>
    <n v="48227"/>
    <x v="2"/>
    <s v="OFF-AR-10002375"/>
    <x v="1"/>
    <x v="6"/>
    <s v="Newell 351"/>
    <n v="3.28"/>
    <n v="1"/>
    <n v="0"/>
    <n v="0.95120000000000005"/>
    <n v="2015"/>
    <x v="4"/>
    <s v="Q4"/>
    <n v="0.29000000000000004"/>
  </r>
  <r>
    <m/>
    <m/>
    <m/>
    <m/>
    <m/>
    <m/>
    <m/>
    <m/>
    <m/>
    <m/>
    <m/>
    <m/>
    <m/>
    <m/>
    <m/>
    <m/>
    <m/>
    <m/>
    <m/>
    <m/>
    <m/>
    <n v="4114"/>
    <s v="CA-2015-116687"/>
    <d v="2015-05-02T00:00:00"/>
    <d v="2015-07-05T00:00:00"/>
    <s v="Standard Class"/>
    <s v="NC-18625"/>
    <x v="544"/>
    <x v="1"/>
    <s v="United States"/>
    <s v="Houston"/>
    <s v="Texas"/>
    <n v="77095"/>
    <x v="2"/>
    <s v="OFF-LA-10000443"/>
    <x v="1"/>
    <x v="2"/>
    <s v="Avery 501"/>
    <n v="8.8559999999999999"/>
    <n v="3"/>
    <n v="0.2"/>
    <n v="2.9889000000000001"/>
    <n v="2015"/>
    <x v="5"/>
    <s v="Q2"/>
    <n v="0.33750000000000002"/>
  </r>
  <r>
    <m/>
    <m/>
    <m/>
    <m/>
    <m/>
    <m/>
    <m/>
    <m/>
    <m/>
    <m/>
    <m/>
    <m/>
    <m/>
    <m/>
    <m/>
    <m/>
    <m/>
    <m/>
    <m/>
    <m/>
    <m/>
    <n v="4115"/>
    <s v="CA-2015-116687"/>
    <d v="2015-05-02T00:00:00"/>
    <d v="2015-07-05T00:00:00"/>
    <s v="Standard Class"/>
    <s v="NC-18625"/>
    <x v="544"/>
    <x v="1"/>
    <s v="United States"/>
    <s v="Houston"/>
    <s v="Texas"/>
    <n v="77095"/>
    <x v="2"/>
    <s v="TEC-PH-10001750"/>
    <x v="2"/>
    <x v="7"/>
    <s v="Samsung Rugby III"/>
    <n v="158.376"/>
    <n v="3"/>
    <n v="0.2"/>
    <n v="13.857900000000001"/>
    <n v="2015"/>
    <x v="5"/>
    <s v="Q2"/>
    <n v="8.7500000000000008E-2"/>
  </r>
  <r>
    <m/>
    <m/>
    <m/>
    <m/>
    <m/>
    <m/>
    <m/>
    <m/>
    <m/>
    <m/>
    <m/>
    <m/>
    <m/>
    <m/>
    <m/>
    <m/>
    <m/>
    <m/>
    <m/>
    <m/>
    <m/>
    <n v="4116"/>
    <s v="CA-2016-163573"/>
    <d v="2016-11-24T00:00:00"/>
    <s v="11/27/2016"/>
    <s v="First Class"/>
    <s v="AC-10450"/>
    <x v="549"/>
    <x v="0"/>
    <s v="United States"/>
    <s v="Seattle"/>
    <s v="Washington"/>
    <n v="98105"/>
    <x v="1"/>
    <s v="OFF-BI-10004632"/>
    <x v="1"/>
    <x v="8"/>
    <s v="Ibico Hi-Tech Manual Binding System"/>
    <n v="1219.96"/>
    <n v="5"/>
    <n v="0.2"/>
    <n v="381.23750000000001"/>
    <n v="2016"/>
    <x v="0"/>
    <s v="Q4"/>
    <n v="0.3125"/>
  </r>
  <r>
    <m/>
    <m/>
    <m/>
    <m/>
    <m/>
    <m/>
    <m/>
    <m/>
    <m/>
    <m/>
    <m/>
    <m/>
    <m/>
    <m/>
    <m/>
    <m/>
    <m/>
    <m/>
    <m/>
    <m/>
    <m/>
    <n v="4117"/>
    <s v="CA-2015-153416"/>
    <d v="2015-11-24T00:00:00"/>
    <s v="11/29/2015"/>
    <s v="Standard Class"/>
    <s v="TS-21340"/>
    <x v="358"/>
    <x v="0"/>
    <s v="United States"/>
    <s v="Los Angeles"/>
    <s v="California"/>
    <n v="90036"/>
    <x v="1"/>
    <s v="OFF-BI-10002813"/>
    <x v="1"/>
    <x v="8"/>
    <s v="Avery Reinforcements for Hole-Punch Pages"/>
    <n v="3.1680000000000001"/>
    <n v="2"/>
    <n v="0.2"/>
    <n v="0.99"/>
    <n v="2015"/>
    <x v="0"/>
    <s v="Q4"/>
    <n v="0.3125"/>
  </r>
  <r>
    <m/>
    <m/>
    <m/>
    <m/>
    <m/>
    <m/>
    <m/>
    <m/>
    <m/>
    <m/>
    <m/>
    <m/>
    <m/>
    <m/>
    <m/>
    <m/>
    <m/>
    <m/>
    <m/>
    <m/>
    <m/>
    <n v="4118"/>
    <s v="CA-2015-153416"/>
    <d v="2015-11-24T00:00:00"/>
    <s v="11/29/2015"/>
    <s v="Standard Class"/>
    <s v="TS-21340"/>
    <x v="358"/>
    <x v="0"/>
    <s v="United States"/>
    <s v="Los Angeles"/>
    <s v="California"/>
    <n v="90036"/>
    <x v="1"/>
    <s v="OFF-PA-10002005"/>
    <x v="1"/>
    <x v="10"/>
    <s v="Xerox 225"/>
    <n v="19.440000000000001"/>
    <n v="3"/>
    <n v="0"/>
    <n v="9.3312000000000008"/>
    <n v="2015"/>
    <x v="0"/>
    <s v="Q4"/>
    <n v="0.48000000000000004"/>
  </r>
  <r>
    <m/>
    <m/>
    <m/>
    <m/>
    <m/>
    <m/>
    <m/>
    <m/>
    <m/>
    <m/>
    <m/>
    <m/>
    <m/>
    <m/>
    <m/>
    <m/>
    <m/>
    <m/>
    <m/>
    <m/>
    <m/>
    <n v="4119"/>
    <s v="CA-2015-153416"/>
    <d v="2015-11-24T00:00:00"/>
    <s v="11/29/2015"/>
    <s v="Standard Class"/>
    <s v="TS-21340"/>
    <x v="358"/>
    <x v="0"/>
    <s v="United States"/>
    <s v="Los Angeles"/>
    <s v="California"/>
    <n v="90036"/>
    <x v="1"/>
    <s v="OFF-ST-10000060"/>
    <x v="1"/>
    <x v="4"/>
    <s v="Fellowes Bankers Box Staxonsteel Drawer File/Stacking System"/>
    <n v="454.86"/>
    <n v="7"/>
    <n v="0"/>
    <n v="54.583199999999998"/>
    <n v="2015"/>
    <x v="0"/>
    <s v="Q4"/>
    <n v="0.12"/>
  </r>
  <r>
    <m/>
    <m/>
    <m/>
    <m/>
    <m/>
    <m/>
    <m/>
    <m/>
    <m/>
    <m/>
    <m/>
    <m/>
    <m/>
    <m/>
    <m/>
    <m/>
    <m/>
    <m/>
    <m/>
    <m/>
    <m/>
    <n v="4120"/>
    <s v="CA-2015-153416"/>
    <d v="2015-11-24T00:00:00"/>
    <s v="11/29/2015"/>
    <s v="Standard Class"/>
    <s v="TS-21340"/>
    <x v="358"/>
    <x v="0"/>
    <s v="United States"/>
    <s v="Los Angeles"/>
    <s v="California"/>
    <n v="90036"/>
    <x v="1"/>
    <s v="OFF-BI-10002706"/>
    <x v="1"/>
    <x v="8"/>
    <s v="Avery Premier Heavy-Duty Binder with Round Locking Rings"/>
    <n v="91.391999999999996"/>
    <n v="8"/>
    <n v="0.2"/>
    <n v="29.702400000000001"/>
    <n v="2015"/>
    <x v="0"/>
    <s v="Q4"/>
    <n v="0.32500000000000001"/>
  </r>
  <r>
    <m/>
    <m/>
    <m/>
    <m/>
    <m/>
    <m/>
    <m/>
    <m/>
    <m/>
    <m/>
    <m/>
    <m/>
    <m/>
    <m/>
    <m/>
    <m/>
    <m/>
    <m/>
    <m/>
    <m/>
    <m/>
    <n v="4121"/>
    <s v="CA-2017-117394"/>
    <d v="2017-09-04T00:00:00"/>
    <d v="2017-10-09T00:00:00"/>
    <s v="Standard Class"/>
    <s v="MM-17920"/>
    <x v="462"/>
    <x v="0"/>
    <s v="United States"/>
    <s v="Philadelphia"/>
    <s v="Pennsylvania"/>
    <n v="19120"/>
    <x v="3"/>
    <s v="TEC-AC-10000199"/>
    <x v="2"/>
    <x v="11"/>
    <s v="Kingston Digital DataTraveler 8GB USB 2.0"/>
    <n v="19.04"/>
    <n v="4"/>
    <n v="0.2"/>
    <n v="-1.4279999999999999"/>
    <n v="2017"/>
    <x v="8"/>
    <s v="Q3"/>
    <n v="-7.4999999999999997E-2"/>
  </r>
  <r>
    <m/>
    <m/>
    <m/>
    <m/>
    <m/>
    <m/>
    <m/>
    <m/>
    <m/>
    <m/>
    <m/>
    <m/>
    <m/>
    <m/>
    <m/>
    <m/>
    <m/>
    <m/>
    <m/>
    <m/>
    <m/>
    <n v="4122"/>
    <s v="CA-2017-133823"/>
    <d v="2017-05-11T00:00:00"/>
    <d v="2017-12-05T00:00:00"/>
    <s v="Same Day"/>
    <s v="LP-17080"/>
    <x v="221"/>
    <x v="0"/>
    <s v="United States"/>
    <s v="Seattle"/>
    <s v="Washington"/>
    <n v="98103"/>
    <x v="1"/>
    <s v="OFF-PA-10002870"/>
    <x v="1"/>
    <x v="10"/>
    <s v="Ampad Phone Message Book, Recycled, 400 Message Capacity, 5 ¾” x 11”"/>
    <n v="37.44"/>
    <n v="6"/>
    <n v="0"/>
    <n v="16.847999999999999"/>
    <n v="2017"/>
    <x v="5"/>
    <s v="Q2"/>
    <n v="0.45"/>
  </r>
  <r>
    <m/>
    <m/>
    <m/>
    <m/>
    <m/>
    <m/>
    <m/>
    <m/>
    <m/>
    <m/>
    <m/>
    <m/>
    <m/>
    <m/>
    <m/>
    <m/>
    <m/>
    <m/>
    <m/>
    <m/>
    <m/>
    <n v="4123"/>
    <s v="CA-2017-133823"/>
    <d v="2017-05-11T00:00:00"/>
    <d v="2017-12-05T00:00:00"/>
    <s v="Same Day"/>
    <s v="LP-17080"/>
    <x v="221"/>
    <x v="0"/>
    <s v="United States"/>
    <s v="Seattle"/>
    <s v="Washington"/>
    <n v="98103"/>
    <x v="1"/>
    <s v="OFF-LA-10004545"/>
    <x v="1"/>
    <x v="2"/>
    <s v="Avery 50"/>
    <n v="37.590000000000003"/>
    <n v="3"/>
    <n v="0"/>
    <n v="17.667300000000001"/>
    <n v="2017"/>
    <x v="5"/>
    <s v="Q2"/>
    <n v="0.47"/>
  </r>
  <r>
    <m/>
    <m/>
    <m/>
    <m/>
    <m/>
    <m/>
    <m/>
    <m/>
    <m/>
    <m/>
    <m/>
    <m/>
    <m/>
    <m/>
    <m/>
    <m/>
    <m/>
    <m/>
    <m/>
    <m/>
    <m/>
    <n v="4124"/>
    <s v="CA-2017-133823"/>
    <d v="2017-05-11T00:00:00"/>
    <d v="2017-12-05T00:00:00"/>
    <s v="Same Day"/>
    <s v="LP-17080"/>
    <x v="221"/>
    <x v="0"/>
    <s v="United States"/>
    <s v="Seattle"/>
    <s v="Washington"/>
    <n v="98103"/>
    <x v="1"/>
    <s v="OFF-BI-10000962"/>
    <x v="1"/>
    <x v="8"/>
    <s v="Acco Flexible ACCOHIDE Square Ring Data Binder, Dark Blue, 11 1/2&quot; X 14&quot; 7/8&quot;"/>
    <n v="26.032"/>
    <n v="2"/>
    <n v="0.2"/>
    <n v="9.4366000000000003"/>
    <n v="2017"/>
    <x v="5"/>
    <s v="Q2"/>
    <n v="0.36249999999999999"/>
  </r>
  <r>
    <m/>
    <m/>
    <m/>
    <m/>
    <m/>
    <m/>
    <m/>
    <m/>
    <m/>
    <m/>
    <m/>
    <m/>
    <m/>
    <m/>
    <m/>
    <m/>
    <m/>
    <m/>
    <m/>
    <m/>
    <m/>
    <n v="4125"/>
    <s v="CA-2014-127523"/>
    <d v="2014-05-11T00:00:00"/>
    <s v="5/18/2014"/>
    <s v="Standard Class"/>
    <s v="BG-11695"/>
    <x v="410"/>
    <x v="1"/>
    <s v="United States"/>
    <s v="Watertown"/>
    <s v="New York"/>
    <n v="13601"/>
    <x v="3"/>
    <s v="OFF-AP-10004249"/>
    <x v="1"/>
    <x v="9"/>
    <s v="Staple holder"/>
    <n v="35.909999999999997"/>
    <n v="3"/>
    <n v="0"/>
    <n v="9.6957000000000004"/>
    <n v="2014"/>
    <x v="5"/>
    <s v="Q2"/>
    <n v="0.27"/>
  </r>
  <r>
    <m/>
    <m/>
    <m/>
    <m/>
    <m/>
    <m/>
    <m/>
    <m/>
    <m/>
    <m/>
    <m/>
    <m/>
    <m/>
    <m/>
    <m/>
    <m/>
    <m/>
    <m/>
    <m/>
    <m/>
    <m/>
    <n v="4126"/>
    <s v="CA-2017-123239"/>
    <d v="2017-07-27T00:00:00"/>
    <s v="7/31/2017"/>
    <s v="Second Class"/>
    <s v="MG-18145"/>
    <x v="207"/>
    <x v="0"/>
    <s v="United States"/>
    <s v="Jacksonville"/>
    <s v="Florida"/>
    <n v="32216"/>
    <x v="0"/>
    <s v="FUR-FU-10001602"/>
    <x v="0"/>
    <x v="5"/>
    <s v="Eldon Delta Triangular Chair Mat, 52&quot; x 58&quot;, Clear"/>
    <n v="91.031999999999996"/>
    <n v="3"/>
    <n v="0.2"/>
    <n v="-2.2757999999999998"/>
    <n v="2017"/>
    <x v="7"/>
    <s v="Q3"/>
    <n v="-2.4999999999999998E-2"/>
  </r>
  <r>
    <m/>
    <m/>
    <m/>
    <m/>
    <m/>
    <m/>
    <m/>
    <m/>
    <m/>
    <m/>
    <m/>
    <m/>
    <m/>
    <m/>
    <m/>
    <m/>
    <m/>
    <m/>
    <m/>
    <m/>
    <m/>
    <n v="4127"/>
    <s v="CA-2017-156769"/>
    <d v="2017-05-06T00:00:00"/>
    <d v="2017-09-05T00:00:00"/>
    <s v="First Class"/>
    <s v="GZ-14470"/>
    <x v="47"/>
    <x v="0"/>
    <s v="United States"/>
    <s v="Arlington"/>
    <s v="Virginia"/>
    <n v="22204"/>
    <x v="0"/>
    <s v="OFF-AR-10003179"/>
    <x v="1"/>
    <x v="6"/>
    <s v="Dixon Ticonderoga Core-Lock Colored Pencils"/>
    <n v="54.66"/>
    <n v="6"/>
    <n v="0"/>
    <n v="18.037800000000001"/>
    <n v="2017"/>
    <x v="5"/>
    <s v="Q2"/>
    <n v="0.33"/>
  </r>
  <r>
    <m/>
    <m/>
    <m/>
    <m/>
    <m/>
    <m/>
    <m/>
    <m/>
    <m/>
    <m/>
    <m/>
    <m/>
    <m/>
    <m/>
    <m/>
    <m/>
    <m/>
    <m/>
    <m/>
    <m/>
    <m/>
    <n v="4128"/>
    <s v="CA-2014-127299"/>
    <d v="2014-09-19T00:00:00"/>
    <s v="9/24/2014"/>
    <s v="Standard Class"/>
    <s v="JL-15835"/>
    <x v="252"/>
    <x v="0"/>
    <s v="United States"/>
    <s v="Charlotte"/>
    <s v="North Carolina"/>
    <n v="28205"/>
    <x v="0"/>
    <s v="OFF-ST-10003722"/>
    <x v="1"/>
    <x v="4"/>
    <s v="Project Tote Personal File"/>
    <n v="67.343999999999994"/>
    <n v="6"/>
    <n v="0.2"/>
    <n v="7.5762"/>
    <n v="2014"/>
    <x v="8"/>
    <s v="Q3"/>
    <n v="0.11250000000000002"/>
  </r>
  <r>
    <m/>
    <m/>
    <m/>
    <m/>
    <m/>
    <m/>
    <m/>
    <m/>
    <m/>
    <m/>
    <m/>
    <m/>
    <m/>
    <m/>
    <m/>
    <m/>
    <m/>
    <m/>
    <m/>
    <m/>
    <m/>
    <n v="4129"/>
    <s v="CA-2014-127299"/>
    <d v="2014-09-19T00:00:00"/>
    <s v="9/24/2014"/>
    <s v="Standard Class"/>
    <s v="JL-15835"/>
    <x v="252"/>
    <x v="0"/>
    <s v="United States"/>
    <s v="Charlotte"/>
    <s v="North Carolina"/>
    <n v="28205"/>
    <x v="0"/>
    <s v="TEC-MA-10001127"/>
    <x v="2"/>
    <x v="15"/>
    <s v="HP Designjet T520 Inkjet Large Format Printer - 24&quot; Color"/>
    <n v="2624.9850000000001"/>
    <n v="3"/>
    <n v="0.5"/>
    <n v="-944.99459999999999"/>
    <n v="2014"/>
    <x v="8"/>
    <s v="Q3"/>
    <n v="-0.36"/>
  </r>
  <r>
    <m/>
    <m/>
    <m/>
    <m/>
    <m/>
    <m/>
    <m/>
    <m/>
    <m/>
    <m/>
    <m/>
    <m/>
    <m/>
    <m/>
    <m/>
    <m/>
    <m/>
    <m/>
    <m/>
    <m/>
    <m/>
    <n v="4130"/>
    <s v="CA-2015-121272"/>
    <d v="2015-03-29T00:00:00"/>
    <d v="2015-04-04T00:00:00"/>
    <s v="Standard Class"/>
    <s v="DO-13435"/>
    <x v="157"/>
    <x v="0"/>
    <s v="United States"/>
    <s v="Seattle"/>
    <s v="Washington"/>
    <n v="98103"/>
    <x v="1"/>
    <s v="OFF-AP-10001947"/>
    <x v="1"/>
    <x v="9"/>
    <s v="Acco 6 Outlet Guardian Premium Plus Surge Suppressor"/>
    <n v="73.28"/>
    <n v="4"/>
    <n v="0"/>
    <n v="21.251200000000001"/>
    <n v="2015"/>
    <x v="10"/>
    <s v="Q1"/>
    <n v="0.28999999999999998"/>
  </r>
  <r>
    <m/>
    <m/>
    <m/>
    <m/>
    <m/>
    <m/>
    <m/>
    <m/>
    <m/>
    <m/>
    <m/>
    <m/>
    <m/>
    <m/>
    <m/>
    <m/>
    <m/>
    <m/>
    <m/>
    <m/>
    <m/>
    <n v="4131"/>
    <s v="CA-2014-115336"/>
    <d v="2014-11-18T00:00:00"/>
    <s v="11/25/2014"/>
    <s v="Standard Class"/>
    <s v="AB-10600"/>
    <x v="448"/>
    <x v="1"/>
    <s v="United States"/>
    <s v="Chicago"/>
    <s v="Illinois"/>
    <n v="60623"/>
    <x v="2"/>
    <s v="OFF-BI-10001107"/>
    <x v="1"/>
    <x v="8"/>
    <s v="GBC White Gloss Covers, Plain Front"/>
    <n v="14.48"/>
    <n v="5"/>
    <n v="0.8"/>
    <n v="-23.891999999999999"/>
    <n v="2014"/>
    <x v="0"/>
    <s v="Q4"/>
    <n v="-1.65"/>
  </r>
  <r>
    <m/>
    <m/>
    <m/>
    <m/>
    <m/>
    <m/>
    <m/>
    <m/>
    <m/>
    <m/>
    <m/>
    <m/>
    <m/>
    <m/>
    <m/>
    <m/>
    <m/>
    <m/>
    <m/>
    <m/>
    <m/>
    <n v="4132"/>
    <s v="CA-2015-111703"/>
    <d v="2015-07-02T00:00:00"/>
    <d v="2015-09-07T00:00:00"/>
    <s v="Standard Class"/>
    <s v="KB-16315"/>
    <x v="41"/>
    <x v="0"/>
    <s v="United States"/>
    <s v="Hollywood"/>
    <s v="Florida"/>
    <n v="33021"/>
    <x v="0"/>
    <s v="OFF-PA-10000349"/>
    <x v="1"/>
    <x v="10"/>
    <s v="Easy-staple paper"/>
    <n v="11.952"/>
    <n v="3"/>
    <n v="0.2"/>
    <n v="4.0338000000000003"/>
    <n v="2015"/>
    <x v="7"/>
    <s v="Q3"/>
    <n v="0.33750000000000002"/>
  </r>
  <r>
    <m/>
    <m/>
    <m/>
    <m/>
    <m/>
    <m/>
    <m/>
    <m/>
    <m/>
    <m/>
    <m/>
    <m/>
    <m/>
    <m/>
    <m/>
    <m/>
    <m/>
    <m/>
    <m/>
    <m/>
    <m/>
    <n v="4133"/>
    <s v="CA-2015-111703"/>
    <d v="2015-07-02T00:00:00"/>
    <d v="2015-09-07T00:00:00"/>
    <s v="Standard Class"/>
    <s v="KB-16315"/>
    <x v="41"/>
    <x v="0"/>
    <s v="United States"/>
    <s v="Hollywood"/>
    <s v="Florida"/>
    <n v="33021"/>
    <x v="0"/>
    <s v="OFF-PA-10003349"/>
    <x v="1"/>
    <x v="10"/>
    <s v="Xerox 1957"/>
    <n v="15.552"/>
    <n v="3"/>
    <n v="0.2"/>
    <n v="5.6375999999999999"/>
    <n v="2015"/>
    <x v="7"/>
    <s v="Q3"/>
    <n v="0.36249999999999999"/>
  </r>
  <r>
    <m/>
    <m/>
    <m/>
    <m/>
    <m/>
    <m/>
    <m/>
    <m/>
    <m/>
    <m/>
    <m/>
    <m/>
    <m/>
    <m/>
    <m/>
    <m/>
    <m/>
    <m/>
    <m/>
    <m/>
    <m/>
    <n v="4134"/>
    <s v="CA-2014-128839"/>
    <d v="2014-09-08T00:00:00"/>
    <s v="9/13/2014"/>
    <s v="Standard Class"/>
    <s v="TT-21070"/>
    <x v="74"/>
    <x v="0"/>
    <s v="United States"/>
    <s v="Chesapeake"/>
    <s v="Virginia"/>
    <n v="23320"/>
    <x v="0"/>
    <s v="OFF-FA-10002280"/>
    <x v="1"/>
    <x v="13"/>
    <s v="Advantus Plastic Paper Clips"/>
    <n v="45"/>
    <n v="9"/>
    <n v="0"/>
    <n v="21.6"/>
    <n v="2014"/>
    <x v="8"/>
    <s v="Q3"/>
    <n v="0.48000000000000004"/>
  </r>
  <r>
    <m/>
    <m/>
    <m/>
    <m/>
    <m/>
    <m/>
    <m/>
    <m/>
    <m/>
    <m/>
    <m/>
    <m/>
    <m/>
    <m/>
    <m/>
    <m/>
    <m/>
    <m/>
    <m/>
    <m/>
    <m/>
    <n v="4135"/>
    <s v="CA-2014-128839"/>
    <d v="2014-09-08T00:00:00"/>
    <s v="9/13/2014"/>
    <s v="Standard Class"/>
    <s v="TT-21070"/>
    <x v="74"/>
    <x v="0"/>
    <s v="United States"/>
    <s v="Chesapeake"/>
    <s v="Virginia"/>
    <n v="23320"/>
    <x v="0"/>
    <s v="TEC-MA-10000029"/>
    <x v="2"/>
    <x v="15"/>
    <s v="Epson WorkForce WF-2530 All-in-One Printer, Copier Scanner"/>
    <n v="209.97"/>
    <n v="3"/>
    <n v="0"/>
    <n v="90.287099999999995"/>
    <n v="2014"/>
    <x v="8"/>
    <s v="Q3"/>
    <n v="0.43"/>
  </r>
  <r>
    <m/>
    <m/>
    <m/>
    <m/>
    <m/>
    <m/>
    <m/>
    <m/>
    <m/>
    <m/>
    <m/>
    <m/>
    <m/>
    <m/>
    <m/>
    <m/>
    <m/>
    <m/>
    <m/>
    <m/>
    <m/>
    <n v="4136"/>
    <s v="CA-2017-105914"/>
    <d v="2017-10-02T00:00:00"/>
    <d v="2017-08-10T00:00:00"/>
    <s v="Standard Class"/>
    <s v="PV-18985"/>
    <x v="391"/>
    <x v="2"/>
    <s v="United States"/>
    <s v="Los Angeles"/>
    <s v="California"/>
    <n v="90036"/>
    <x v="1"/>
    <s v="OFF-BI-10002854"/>
    <x v="1"/>
    <x v="8"/>
    <s v="Performers Binder/Pad Holder, Black"/>
    <n v="112.12"/>
    <n v="5"/>
    <n v="0.2"/>
    <n v="42.045000000000002"/>
    <n v="2017"/>
    <x v="2"/>
    <s v="Q4"/>
    <n v="0.375"/>
  </r>
  <r>
    <m/>
    <m/>
    <m/>
    <m/>
    <m/>
    <m/>
    <m/>
    <m/>
    <m/>
    <m/>
    <m/>
    <m/>
    <m/>
    <m/>
    <m/>
    <m/>
    <m/>
    <m/>
    <m/>
    <m/>
    <m/>
    <n v="4137"/>
    <s v="CA-2017-105914"/>
    <d v="2017-10-02T00:00:00"/>
    <d v="2017-08-10T00:00:00"/>
    <s v="Standard Class"/>
    <s v="PV-18985"/>
    <x v="391"/>
    <x v="2"/>
    <s v="United States"/>
    <s v="Los Angeles"/>
    <s v="California"/>
    <n v="90036"/>
    <x v="1"/>
    <s v="OFF-ST-10003716"/>
    <x v="1"/>
    <x v="4"/>
    <s v="Tennsco Double-Tier Lockers"/>
    <n v="1575.14"/>
    <n v="7"/>
    <n v="0"/>
    <n v="204.76820000000001"/>
    <n v="2017"/>
    <x v="2"/>
    <s v="Q4"/>
    <n v="0.13"/>
  </r>
  <r>
    <m/>
    <m/>
    <m/>
    <m/>
    <m/>
    <m/>
    <m/>
    <m/>
    <m/>
    <m/>
    <m/>
    <m/>
    <m/>
    <m/>
    <m/>
    <m/>
    <m/>
    <m/>
    <m/>
    <m/>
    <m/>
    <n v="4138"/>
    <s v="CA-2017-110926"/>
    <d v="2017-11-19T00:00:00"/>
    <s v="11/23/2017"/>
    <s v="Standard Class"/>
    <s v="DD-13570"/>
    <x v="732"/>
    <x v="0"/>
    <s v="United States"/>
    <s v="Alexandria"/>
    <s v="Virginia"/>
    <n v="22304"/>
    <x v="0"/>
    <s v="OFF-FA-10000624"/>
    <x v="1"/>
    <x v="13"/>
    <s v="OIC Binder Clips"/>
    <n v="25.06"/>
    <n v="7"/>
    <n v="0"/>
    <n v="12.53"/>
    <n v="2017"/>
    <x v="0"/>
    <s v="Q4"/>
    <n v="0.5"/>
  </r>
  <r>
    <m/>
    <m/>
    <m/>
    <m/>
    <m/>
    <m/>
    <m/>
    <m/>
    <m/>
    <m/>
    <m/>
    <m/>
    <m/>
    <m/>
    <m/>
    <m/>
    <m/>
    <m/>
    <m/>
    <m/>
    <m/>
    <n v="4139"/>
    <s v="CA-2016-117226"/>
    <d v="2016-12-30T00:00:00"/>
    <d v="2017-01-01T00:00:00"/>
    <s v="First Class"/>
    <s v="KD-16495"/>
    <x v="470"/>
    <x v="1"/>
    <s v="United States"/>
    <s v="Deer Park"/>
    <s v="Texas"/>
    <n v="77536"/>
    <x v="2"/>
    <s v="OFF-BI-10004654"/>
    <x v="1"/>
    <x v="8"/>
    <s v="Avery Binding System Hidden Tab Executive Style Index Sets"/>
    <n v="6.9240000000000004"/>
    <n v="6"/>
    <n v="0.8"/>
    <n v="-10.385999999999999"/>
    <n v="2016"/>
    <x v="4"/>
    <s v="Q4"/>
    <n v="-1.4999999999999998"/>
  </r>
  <r>
    <m/>
    <m/>
    <m/>
    <m/>
    <m/>
    <m/>
    <m/>
    <m/>
    <m/>
    <m/>
    <m/>
    <m/>
    <m/>
    <m/>
    <m/>
    <m/>
    <m/>
    <m/>
    <m/>
    <m/>
    <m/>
    <n v="4140"/>
    <s v="CA-2017-127313"/>
    <d v="2017-12-01T00:00:00"/>
    <d v="2017-04-12T00:00:00"/>
    <s v="First Class"/>
    <s v="RA-19285"/>
    <x v="267"/>
    <x v="0"/>
    <s v="United States"/>
    <s v="Philadelphia"/>
    <s v="Pennsylvania"/>
    <n v="19120"/>
    <x v="3"/>
    <s v="OFF-ST-10001228"/>
    <x v="1"/>
    <x v="4"/>
    <s v="Personal File Boxes with Fold-Down Carry Handle"/>
    <n v="37.392000000000003"/>
    <n v="3"/>
    <n v="0.2"/>
    <n v="2.3370000000000002"/>
    <n v="2017"/>
    <x v="4"/>
    <s v="Q4"/>
    <n v="6.25E-2"/>
  </r>
  <r>
    <m/>
    <m/>
    <m/>
    <m/>
    <m/>
    <m/>
    <m/>
    <m/>
    <m/>
    <m/>
    <m/>
    <m/>
    <m/>
    <m/>
    <m/>
    <m/>
    <m/>
    <m/>
    <m/>
    <m/>
    <m/>
    <n v="4141"/>
    <s v="CA-2017-127313"/>
    <d v="2017-12-01T00:00:00"/>
    <d v="2017-04-12T00:00:00"/>
    <s v="First Class"/>
    <s v="RA-19285"/>
    <x v="267"/>
    <x v="0"/>
    <s v="United States"/>
    <s v="Philadelphia"/>
    <s v="Pennsylvania"/>
    <n v="19120"/>
    <x v="3"/>
    <s v="FUR-FU-10003798"/>
    <x v="0"/>
    <x v="5"/>
    <s v="Ultra Door Kickplate, 8&quot;H x 34&quot;W"/>
    <n v="79.12"/>
    <n v="5"/>
    <n v="0.2"/>
    <n v="13.846"/>
    <n v="2017"/>
    <x v="4"/>
    <s v="Q4"/>
    <n v="0.17499999999999999"/>
  </r>
  <r>
    <m/>
    <m/>
    <m/>
    <m/>
    <m/>
    <m/>
    <m/>
    <m/>
    <m/>
    <m/>
    <m/>
    <m/>
    <m/>
    <m/>
    <m/>
    <m/>
    <m/>
    <m/>
    <m/>
    <m/>
    <m/>
    <n v="4142"/>
    <s v="CA-2016-136287"/>
    <d v="2016-06-13T00:00:00"/>
    <s v="6/17/2016"/>
    <s v="Standard Class"/>
    <s v="SS-20590"/>
    <x v="196"/>
    <x v="0"/>
    <s v="United States"/>
    <s v="Wichita"/>
    <s v="Kansas"/>
    <n v="67212"/>
    <x v="2"/>
    <s v="OFF-LA-10003148"/>
    <x v="1"/>
    <x v="2"/>
    <s v="Avery 51"/>
    <n v="18.899999999999999"/>
    <n v="3"/>
    <n v="0"/>
    <n v="8.6940000000000008"/>
    <n v="2016"/>
    <x v="1"/>
    <s v="Q2"/>
    <n v="0.46000000000000008"/>
  </r>
  <r>
    <m/>
    <m/>
    <m/>
    <m/>
    <m/>
    <m/>
    <m/>
    <m/>
    <m/>
    <m/>
    <m/>
    <m/>
    <m/>
    <m/>
    <m/>
    <m/>
    <m/>
    <m/>
    <m/>
    <m/>
    <m/>
    <n v="4143"/>
    <s v="US-2014-107699"/>
    <d v="2014-05-19T00:00:00"/>
    <s v="5/23/2014"/>
    <s v="Standard Class"/>
    <s v="JH-15820"/>
    <x v="581"/>
    <x v="0"/>
    <s v="United States"/>
    <s v="Midland"/>
    <s v="Michigan"/>
    <n v="48640"/>
    <x v="2"/>
    <s v="OFF-BI-10001249"/>
    <x v="1"/>
    <x v="8"/>
    <s v="Avery Heavy-Duty EZD View Binder with Locking Rings"/>
    <n v="57.42"/>
    <n v="9"/>
    <n v="0"/>
    <n v="26.4132"/>
    <n v="2014"/>
    <x v="5"/>
    <s v="Q2"/>
    <n v="0.45999999999999996"/>
  </r>
  <r>
    <m/>
    <m/>
    <m/>
    <m/>
    <m/>
    <m/>
    <m/>
    <m/>
    <m/>
    <m/>
    <m/>
    <m/>
    <m/>
    <m/>
    <m/>
    <m/>
    <m/>
    <m/>
    <m/>
    <m/>
    <m/>
    <n v="4144"/>
    <s v="CA-2017-112725"/>
    <d v="2017-01-30T00:00:00"/>
    <d v="2017-06-02T00:00:00"/>
    <s v="Standard Class"/>
    <s v="EH-14125"/>
    <x v="258"/>
    <x v="2"/>
    <s v="United States"/>
    <s v="San Francisco"/>
    <s v="California"/>
    <n v="94110"/>
    <x v="1"/>
    <s v="OFF-AR-10003759"/>
    <x v="1"/>
    <x v="6"/>
    <s v="Crayola Anti Dust Chalk, 12/Pack"/>
    <n v="12.74"/>
    <n v="7"/>
    <n v="0"/>
    <n v="5.7329999999999997"/>
    <n v="2017"/>
    <x v="9"/>
    <s v="Q1"/>
    <n v="0.44999999999999996"/>
  </r>
  <r>
    <m/>
    <m/>
    <m/>
    <m/>
    <m/>
    <m/>
    <m/>
    <m/>
    <m/>
    <m/>
    <m/>
    <m/>
    <m/>
    <m/>
    <m/>
    <m/>
    <m/>
    <m/>
    <m/>
    <m/>
    <m/>
    <n v="4145"/>
    <s v="CA-2017-112725"/>
    <d v="2017-01-30T00:00:00"/>
    <d v="2017-06-02T00:00:00"/>
    <s v="Standard Class"/>
    <s v="EH-14125"/>
    <x v="258"/>
    <x v="2"/>
    <s v="United States"/>
    <s v="San Francisco"/>
    <s v="California"/>
    <n v="94110"/>
    <x v="1"/>
    <s v="OFF-AR-10001227"/>
    <x v="1"/>
    <x v="6"/>
    <s v="Newell 338"/>
    <n v="8.82"/>
    <n v="3"/>
    <n v="0"/>
    <n v="2.3814000000000002"/>
    <n v="2017"/>
    <x v="9"/>
    <s v="Q1"/>
    <n v="0.27"/>
  </r>
  <r>
    <m/>
    <m/>
    <m/>
    <m/>
    <m/>
    <m/>
    <m/>
    <m/>
    <m/>
    <m/>
    <m/>
    <m/>
    <m/>
    <m/>
    <m/>
    <m/>
    <m/>
    <m/>
    <m/>
    <m/>
    <m/>
    <n v="4146"/>
    <s v="CA-2017-112725"/>
    <d v="2017-01-30T00:00:00"/>
    <d v="2017-06-02T00:00:00"/>
    <s v="Standard Class"/>
    <s v="EH-14125"/>
    <x v="258"/>
    <x v="2"/>
    <s v="United States"/>
    <s v="San Francisco"/>
    <s v="California"/>
    <n v="94110"/>
    <x v="1"/>
    <s v="FUR-CH-10000863"/>
    <x v="0"/>
    <x v="1"/>
    <s v="Novimex Swivel Fabric Task Chair"/>
    <n v="120.78400000000001"/>
    <n v="1"/>
    <n v="0.2"/>
    <n v="-13.588200000000001"/>
    <n v="2017"/>
    <x v="9"/>
    <s v="Q1"/>
    <n v="-0.1125"/>
  </r>
  <r>
    <m/>
    <m/>
    <m/>
    <m/>
    <m/>
    <m/>
    <m/>
    <m/>
    <m/>
    <m/>
    <m/>
    <m/>
    <m/>
    <m/>
    <m/>
    <m/>
    <m/>
    <m/>
    <m/>
    <m/>
    <m/>
    <n v="4147"/>
    <s v="CA-2015-136196"/>
    <d v="2015-11-28T00:00:00"/>
    <d v="2015-04-12T00:00:00"/>
    <s v="Standard Class"/>
    <s v="TP-21415"/>
    <x v="599"/>
    <x v="0"/>
    <s v="United States"/>
    <s v="Freeport"/>
    <s v="New York"/>
    <n v="11520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  <n v="2015"/>
    <x v="0"/>
    <s v="Q4"/>
    <n v="0.2"/>
  </r>
  <r>
    <m/>
    <m/>
    <m/>
    <m/>
    <m/>
    <m/>
    <m/>
    <m/>
    <m/>
    <m/>
    <m/>
    <m/>
    <m/>
    <m/>
    <m/>
    <m/>
    <m/>
    <m/>
    <m/>
    <m/>
    <m/>
    <n v="4148"/>
    <s v="CA-2017-106068"/>
    <d v="2017-10-23T00:00:00"/>
    <s v="10/28/2017"/>
    <s v="Standard Class"/>
    <s v="RB-19330"/>
    <x v="713"/>
    <x v="0"/>
    <s v="United States"/>
    <s v="Austin"/>
    <s v="Texas"/>
    <n v="78745"/>
    <x v="2"/>
    <s v="OFF-BI-10000962"/>
    <x v="1"/>
    <x v="8"/>
    <s v="Acco Flexible ACCOHIDE Square Ring Data Binder, Dark Blue, 11 1/2&quot; X 14&quot; 7/8&quot;"/>
    <n v="9.7620000000000005"/>
    <n v="3"/>
    <n v="0.8"/>
    <n v="-15.1311"/>
    <n v="2017"/>
    <x v="2"/>
    <s v="Q4"/>
    <n v="-1.5499999999999998"/>
  </r>
  <r>
    <m/>
    <m/>
    <m/>
    <m/>
    <m/>
    <m/>
    <m/>
    <m/>
    <m/>
    <m/>
    <m/>
    <m/>
    <m/>
    <m/>
    <m/>
    <m/>
    <m/>
    <m/>
    <m/>
    <m/>
    <m/>
    <n v="4149"/>
    <s v="CA-2017-106068"/>
    <d v="2017-10-23T00:00:00"/>
    <s v="10/28/2017"/>
    <s v="Standard Class"/>
    <s v="RB-19330"/>
    <x v="713"/>
    <x v="0"/>
    <s v="United States"/>
    <s v="Austin"/>
    <s v="Texas"/>
    <n v="78745"/>
    <x v="2"/>
    <s v="OFF-ST-10004507"/>
    <x v="1"/>
    <x v="4"/>
    <s v="Advantus Rolling Storage Box"/>
    <n v="13.72"/>
    <n v="1"/>
    <n v="0.2"/>
    <n v="1.2004999999999999"/>
    <n v="2017"/>
    <x v="2"/>
    <s v="Q4"/>
    <n v="8.7499999999999994E-2"/>
  </r>
  <r>
    <m/>
    <m/>
    <m/>
    <m/>
    <m/>
    <m/>
    <m/>
    <m/>
    <m/>
    <m/>
    <m/>
    <m/>
    <m/>
    <m/>
    <m/>
    <m/>
    <m/>
    <m/>
    <m/>
    <m/>
    <m/>
    <n v="4150"/>
    <s v="CA-2017-106068"/>
    <d v="2017-10-23T00:00:00"/>
    <s v="10/28/2017"/>
    <s v="Standard Class"/>
    <s v="RB-19330"/>
    <x v="713"/>
    <x v="0"/>
    <s v="United States"/>
    <s v="Austin"/>
    <s v="Texas"/>
    <n v="78745"/>
    <x v="2"/>
    <s v="TEC-AC-10002942"/>
    <x v="2"/>
    <x v="11"/>
    <s v="WD My Passport Ultra 1TB Portable External Hard Drive"/>
    <n v="55.2"/>
    <n v="1"/>
    <n v="0.2"/>
    <n v="-2.0699999999999998"/>
    <n v="2017"/>
    <x v="2"/>
    <s v="Q4"/>
    <n v="-3.7499999999999999E-2"/>
  </r>
  <r>
    <m/>
    <m/>
    <m/>
    <m/>
    <m/>
    <m/>
    <m/>
    <m/>
    <m/>
    <m/>
    <m/>
    <m/>
    <m/>
    <m/>
    <m/>
    <m/>
    <m/>
    <m/>
    <m/>
    <m/>
    <m/>
    <n v="4151"/>
    <s v="CA-2017-106068"/>
    <d v="2017-10-23T00:00:00"/>
    <s v="10/28/2017"/>
    <s v="Standard Class"/>
    <s v="RB-19330"/>
    <x v="713"/>
    <x v="0"/>
    <s v="United States"/>
    <s v="Austin"/>
    <s v="Texas"/>
    <n v="78745"/>
    <x v="2"/>
    <s v="OFF-ST-10002344"/>
    <x v="1"/>
    <x v="4"/>
    <s v="Carina 42&quot;Hx23 3/4&quot;W Media Storage Unit"/>
    <n v="259.13600000000002"/>
    <n v="4"/>
    <n v="0.2"/>
    <n v="-58.305599999999998"/>
    <n v="2017"/>
    <x v="2"/>
    <s v="Q4"/>
    <n v="-0.22499999999999998"/>
  </r>
  <r>
    <m/>
    <m/>
    <m/>
    <m/>
    <m/>
    <m/>
    <m/>
    <m/>
    <m/>
    <m/>
    <m/>
    <m/>
    <m/>
    <m/>
    <m/>
    <m/>
    <m/>
    <m/>
    <m/>
    <m/>
    <m/>
    <n v="4152"/>
    <s v="CA-2017-100160"/>
    <d v="2017-09-07T00:00:00"/>
    <d v="2017-11-09T00:00:00"/>
    <s v="Standard Class"/>
    <s v="CB-12025"/>
    <x v="90"/>
    <x v="0"/>
    <s v="United States"/>
    <s v="Philadelphia"/>
    <s v="Pennsylvania"/>
    <n v="19134"/>
    <x v="3"/>
    <s v="OFF-LA-10002475"/>
    <x v="1"/>
    <x v="2"/>
    <s v="Avery 519"/>
    <n v="29.24"/>
    <n v="5"/>
    <n v="0.2"/>
    <n v="9.8684999999999992"/>
    <n v="2017"/>
    <x v="8"/>
    <s v="Q3"/>
    <n v="0.33749999999999997"/>
  </r>
  <r>
    <m/>
    <m/>
    <m/>
    <m/>
    <m/>
    <m/>
    <m/>
    <m/>
    <m/>
    <m/>
    <m/>
    <m/>
    <m/>
    <m/>
    <m/>
    <m/>
    <m/>
    <m/>
    <m/>
    <m/>
    <m/>
    <n v="4153"/>
    <s v="CA-2017-100160"/>
    <d v="2017-09-07T00:00:00"/>
    <d v="2017-11-09T00:00:00"/>
    <s v="Standard Class"/>
    <s v="CB-12025"/>
    <x v="90"/>
    <x v="0"/>
    <s v="United States"/>
    <s v="Philadelphia"/>
    <s v="Pennsylvania"/>
    <n v="19134"/>
    <x v="3"/>
    <s v="OFF-PA-10003072"/>
    <x v="1"/>
    <x v="10"/>
    <s v="Eureka Recycled Copy Paper 8 1/2&quot; x 11&quot;, Ream"/>
    <n v="15.552"/>
    <n v="3"/>
    <n v="0.2"/>
    <n v="5.4432"/>
    <n v="2017"/>
    <x v="8"/>
    <s v="Q3"/>
    <n v="0.35000000000000003"/>
  </r>
  <r>
    <m/>
    <m/>
    <m/>
    <m/>
    <m/>
    <m/>
    <m/>
    <m/>
    <m/>
    <m/>
    <m/>
    <m/>
    <m/>
    <m/>
    <m/>
    <m/>
    <m/>
    <m/>
    <m/>
    <m/>
    <m/>
    <n v="4154"/>
    <s v="CA-2017-100160"/>
    <d v="2017-09-07T00:00:00"/>
    <d v="2017-11-09T00:00:00"/>
    <s v="Standard Class"/>
    <s v="CB-12025"/>
    <x v="90"/>
    <x v="0"/>
    <s v="United States"/>
    <s v="Philadelphia"/>
    <s v="Pennsylvania"/>
    <n v="19134"/>
    <x v="3"/>
    <s v="OFF-EN-10001509"/>
    <x v="1"/>
    <x v="12"/>
    <s v="Poly String Tie Envelopes"/>
    <n v="4.8959999999999999"/>
    <n v="3"/>
    <n v="0.2"/>
    <n v="1.6524000000000001"/>
    <n v="2017"/>
    <x v="8"/>
    <s v="Q3"/>
    <n v="0.33750000000000002"/>
  </r>
  <r>
    <m/>
    <m/>
    <m/>
    <m/>
    <m/>
    <m/>
    <m/>
    <m/>
    <m/>
    <m/>
    <m/>
    <m/>
    <m/>
    <m/>
    <m/>
    <m/>
    <m/>
    <m/>
    <m/>
    <m/>
    <m/>
    <n v="4155"/>
    <s v="CA-2016-139689"/>
    <d v="2016-12-29T00:00:00"/>
    <d v="2017-03-01T00:00:00"/>
    <s v="Standard Class"/>
    <s v="MP-17965"/>
    <x v="172"/>
    <x v="1"/>
    <s v="United States"/>
    <s v="Bristol"/>
    <s v="Tennessee"/>
    <n v="37620"/>
    <x v="0"/>
    <s v="OFF-BI-10004781"/>
    <x v="1"/>
    <x v="8"/>
    <s v="GBC Wire Binding Strips"/>
    <n v="38.088000000000001"/>
    <n v="4"/>
    <n v="0.7"/>
    <n v="-27.9312"/>
    <n v="2016"/>
    <x v="4"/>
    <s v="Q4"/>
    <n v="-0.73333333333333328"/>
  </r>
  <r>
    <m/>
    <m/>
    <m/>
    <m/>
    <m/>
    <m/>
    <m/>
    <m/>
    <m/>
    <m/>
    <m/>
    <m/>
    <m/>
    <m/>
    <m/>
    <m/>
    <m/>
    <m/>
    <m/>
    <m/>
    <m/>
    <n v="4156"/>
    <s v="CA-2016-139689"/>
    <d v="2016-12-29T00:00:00"/>
    <d v="2017-03-01T00:00:00"/>
    <s v="Standard Class"/>
    <s v="MP-17965"/>
    <x v="172"/>
    <x v="1"/>
    <s v="United States"/>
    <s v="Bristol"/>
    <s v="Tennessee"/>
    <n v="37620"/>
    <x v="0"/>
    <s v="OFF-BI-10000145"/>
    <x v="1"/>
    <x v="8"/>
    <s v="Zipper Ring Binder Pockets"/>
    <n v="2.8079999999999998"/>
    <n v="3"/>
    <n v="0.7"/>
    <n v="-1.9656"/>
    <n v="2016"/>
    <x v="4"/>
    <s v="Q4"/>
    <n v="-0.70000000000000007"/>
  </r>
  <r>
    <m/>
    <m/>
    <m/>
    <m/>
    <m/>
    <m/>
    <m/>
    <m/>
    <m/>
    <m/>
    <m/>
    <m/>
    <m/>
    <m/>
    <m/>
    <m/>
    <m/>
    <m/>
    <m/>
    <m/>
    <m/>
    <n v="4157"/>
    <s v="CA-2015-101091"/>
    <d v="2015-12-05T00:00:00"/>
    <d v="2015-09-12T00:00:00"/>
    <s v="Second Class"/>
    <s v="SW-20245"/>
    <x v="573"/>
    <x v="0"/>
    <s v="United States"/>
    <s v="Philadelphia"/>
    <s v="Pennsylvania"/>
    <n v="19140"/>
    <x v="3"/>
    <s v="TEC-AC-10003280"/>
    <x v="2"/>
    <x v="11"/>
    <s v="Belkin F8E887 USB Wired Ergonomic Keyboard"/>
    <n v="47.984000000000002"/>
    <n v="2"/>
    <n v="0.2"/>
    <n v="0.5998"/>
    <n v="2015"/>
    <x v="4"/>
    <s v="Q4"/>
    <n v="1.2499999999999999E-2"/>
  </r>
  <r>
    <m/>
    <m/>
    <m/>
    <m/>
    <m/>
    <m/>
    <m/>
    <m/>
    <m/>
    <m/>
    <m/>
    <m/>
    <m/>
    <m/>
    <m/>
    <m/>
    <m/>
    <m/>
    <m/>
    <m/>
    <m/>
    <n v="4158"/>
    <s v="CA-2015-101091"/>
    <d v="2015-12-05T00:00:00"/>
    <d v="2015-09-12T00:00:00"/>
    <s v="Second Class"/>
    <s v="SW-20245"/>
    <x v="573"/>
    <x v="0"/>
    <s v="United States"/>
    <s v="Philadelphia"/>
    <s v="Pennsylvania"/>
    <n v="19140"/>
    <x v="3"/>
    <s v="OFF-BI-10001107"/>
    <x v="1"/>
    <x v="8"/>
    <s v="GBC White Gloss Covers, Plain Front"/>
    <n v="26.064"/>
    <n v="6"/>
    <n v="0.7"/>
    <n v="-19.982399999999998"/>
    <n v="2015"/>
    <x v="4"/>
    <s v="Q4"/>
    <n v="-0.76666666666666661"/>
  </r>
  <r>
    <m/>
    <m/>
    <m/>
    <m/>
    <m/>
    <m/>
    <m/>
    <m/>
    <m/>
    <m/>
    <m/>
    <m/>
    <m/>
    <m/>
    <m/>
    <m/>
    <m/>
    <m/>
    <m/>
    <m/>
    <m/>
    <n v="4159"/>
    <s v="CA-2014-126907"/>
    <d v="2014-11-01T00:00:00"/>
    <d v="2014-08-11T00:00:00"/>
    <s v="Standard Class"/>
    <s v="SM-20950"/>
    <x v="416"/>
    <x v="1"/>
    <s v="United States"/>
    <s v="Chicago"/>
    <s v="Illinois"/>
    <n v="60610"/>
    <x v="2"/>
    <s v="OFF-PA-10000533"/>
    <x v="1"/>
    <x v="10"/>
    <s v="Southworth Parchment Paper &amp; Envelopes"/>
    <n v="15.696"/>
    <n v="3"/>
    <n v="0.2"/>
    <n v="5.1012000000000004"/>
    <n v="2014"/>
    <x v="0"/>
    <s v="Q4"/>
    <n v="0.32500000000000001"/>
  </r>
  <r>
    <m/>
    <m/>
    <m/>
    <m/>
    <m/>
    <m/>
    <m/>
    <m/>
    <m/>
    <m/>
    <m/>
    <m/>
    <m/>
    <m/>
    <m/>
    <m/>
    <m/>
    <m/>
    <m/>
    <m/>
    <m/>
    <n v="4160"/>
    <s v="US-2016-164588"/>
    <d v="2016-04-16T00:00:00"/>
    <s v="4/23/2016"/>
    <s v="Standard Class"/>
    <s v="AP-10915"/>
    <x v="275"/>
    <x v="0"/>
    <s v="United States"/>
    <s v="Columbus"/>
    <s v="Georgia"/>
    <n v="31907"/>
    <x v="0"/>
    <s v="OFF-AR-10003056"/>
    <x v="1"/>
    <x v="6"/>
    <s v="Newell 341"/>
    <n v="12.84"/>
    <n v="3"/>
    <n v="0"/>
    <n v="3.7235999999999998"/>
    <n v="2016"/>
    <x v="3"/>
    <s v="Q2"/>
    <n v="0.28999999999999998"/>
  </r>
  <r>
    <m/>
    <m/>
    <m/>
    <m/>
    <m/>
    <m/>
    <m/>
    <m/>
    <m/>
    <m/>
    <m/>
    <m/>
    <m/>
    <m/>
    <m/>
    <m/>
    <m/>
    <m/>
    <m/>
    <m/>
    <m/>
    <n v="4161"/>
    <s v="CA-2017-115546"/>
    <d v="2017-05-14T00:00:00"/>
    <s v="5/18/2017"/>
    <s v="Standard Class"/>
    <s v="AH-10465"/>
    <x v="733"/>
    <x v="0"/>
    <s v="United States"/>
    <s v="New York City"/>
    <s v="New York"/>
    <n v="10035"/>
    <x v="3"/>
    <s v="TEC-PH-10002834"/>
    <x v="2"/>
    <x v="7"/>
    <s v="Google Nexus 5"/>
    <n v="539.97"/>
    <n v="3"/>
    <n v="0"/>
    <n v="134.99250000000001"/>
    <n v="2017"/>
    <x v="5"/>
    <s v="Q2"/>
    <n v="0.25"/>
  </r>
  <r>
    <m/>
    <m/>
    <m/>
    <m/>
    <m/>
    <m/>
    <m/>
    <m/>
    <m/>
    <m/>
    <m/>
    <m/>
    <m/>
    <m/>
    <m/>
    <m/>
    <m/>
    <m/>
    <m/>
    <m/>
    <m/>
    <n v="4162"/>
    <s v="CA-2017-115546"/>
    <d v="2017-05-14T00:00:00"/>
    <s v="5/18/2017"/>
    <s v="Standard Class"/>
    <s v="AH-10465"/>
    <x v="733"/>
    <x v="0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  <n v="2017"/>
    <x v="5"/>
    <s v="Q2"/>
    <n v="0.26"/>
  </r>
  <r>
    <m/>
    <m/>
    <m/>
    <m/>
    <m/>
    <m/>
    <m/>
    <m/>
    <m/>
    <m/>
    <m/>
    <m/>
    <m/>
    <m/>
    <m/>
    <m/>
    <m/>
    <m/>
    <m/>
    <m/>
    <m/>
    <n v="4163"/>
    <s v="CA-2015-163587"/>
    <d v="2015-03-14T00:00:00"/>
    <s v="3/18/2015"/>
    <s v="Standard Class"/>
    <s v="EP-13915"/>
    <x v="212"/>
    <x v="0"/>
    <s v="United States"/>
    <s v="Dover"/>
    <s v="New Hampshire"/>
    <n v="3820"/>
    <x v="3"/>
    <s v="OFF-LA-10004484"/>
    <x v="1"/>
    <x v="2"/>
    <s v="Avery 476"/>
    <n v="16.52"/>
    <n v="4"/>
    <n v="0"/>
    <n v="7.5991999999999997"/>
    <n v="2015"/>
    <x v="10"/>
    <s v="Q1"/>
    <n v="0.46"/>
  </r>
  <r>
    <m/>
    <m/>
    <m/>
    <m/>
    <m/>
    <m/>
    <m/>
    <m/>
    <m/>
    <m/>
    <m/>
    <m/>
    <m/>
    <m/>
    <m/>
    <m/>
    <m/>
    <m/>
    <m/>
    <m/>
    <m/>
    <n v="4164"/>
    <s v="CA-2015-163587"/>
    <d v="2015-03-14T00:00:00"/>
    <s v="3/18/2015"/>
    <s v="Standard Class"/>
    <s v="EP-13915"/>
    <x v="212"/>
    <x v="0"/>
    <s v="United States"/>
    <s v="Dover"/>
    <s v="New Hampshire"/>
    <n v="3820"/>
    <x v="3"/>
    <s v="OFF-BI-10003091"/>
    <x v="1"/>
    <x v="8"/>
    <s v="GBC DocuBind TL200 Manual Binding Machine"/>
    <n v="671.94"/>
    <n v="3"/>
    <n v="0"/>
    <n v="315.81180000000001"/>
    <n v="2015"/>
    <x v="10"/>
    <s v="Q1"/>
    <n v="0.47"/>
  </r>
  <r>
    <m/>
    <m/>
    <m/>
    <m/>
    <m/>
    <m/>
    <m/>
    <m/>
    <m/>
    <m/>
    <m/>
    <m/>
    <m/>
    <m/>
    <m/>
    <m/>
    <m/>
    <m/>
    <m/>
    <m/>
    <m/>
    <n v="4165"/>
    <s v="US-2017-106131"/>
    <d v="2017-01-14T00:00:00"/>
    <s v="1/16/2017"/>
    <s v="First Class"/>
    <s v="TP-21565"/>
    <x v="734"/>
    <x v="1"/>
    <s v="United States"/>
    <s v="Aurora"/>
    <s v="Colorado"/>
    <n v="80013"/>
    <x v="1"/>
    <s v="TEC-AC-10003027"/>
    <x v="2"/>
    <x v="11"/>
    <s v="Imation 8GB Mini TravelDrive USB 2.0 Flash Drive"/>
    <n v="169.06399999999999"/>
    <n v="7"/>
    <n v="0.2"/>
    <n v="-14.793100000000001"/>
    <n v="2017"/>
    <x v="9"/>
    <s v="Q1"/>
    <n v="-8.7500000000000008E-2"/>
  </r>
  <r>
    <m/>
    <m/>
    <m/>
    <m/>
    <m/>
    <m/>
    <m/>
    <m/>
    <m/>
    <m/>
    <m/>
    <m/>
    <m/>
    <m/>
    <m/>
    <m/>
    <m/>
    <m/>
    <m/>
    <m/>
    <m/>
    <n v="4166"/>
    <s v="US-2017-106131"/>
    <d v="2017-01-14T00:00:00"/>
    <s v="1/16/2017"/>
    <s v="First Class"/>
    <s v="TP-21565"/>
    <x v="734"/>
    <x v="1"/>
    <s v="United States"/>
    <s v="Aurora"/>
    <s v="Colorado"/>
    <n v="80013"/>
    <x v="1"/>
    <s v="OFF-ST-10003638"/>
    <x v="1"/>
    <x v="4"/>
    <s v="Mobile Personal File Cube"/>
    <n v="168.624"/>
    <n v="9"/>
    <n v="0.2"/>
    <n v="14.7546"/>
    <n v="2017"/>
    <x v="9"/>
    <s v="Q1"/>
    <n v="8.7500000000000008E-2"/>
  </r>
  <r>
    <m/>
    <m/>
    <m/>
    <m/>
    <m/>
    <m/>
    <m/>
    <m/>
    <m/>
    <m/>
    <m/>
    <m/>
    <m/>
    <m/>
    <m/>
    <m/>
    <m/>
    <m/>
    <m/>
    <m/>
    <m/>
    <n v="4167"/>
    <s v="CA-2015-160213"/>
    <d v="2015-03-08T00:00:00"/>
    <s v="3/13/2015"/>
    <s v="Standard Class"/>
    <s v="AR-10825"/>
    <x v="255"/>
    <x v="1"/>
    <s v="United States"/>
    <s v="Long Beach"/>
    <s v="New York"/>
    <n v="11561"/>
    <x v="3"/>
    <s v="OFF-PA-10003848"/>
    <x v="1"/>
    <x v="10"/>
    <s v="Xerox 1997"/>
    <n v="19.440000000000001"/>
    <n v="3"/>
    <n v="0"/>
    <n v="9.3312000000000008"/>
    <n v="2015"/>
    <x v="10"/>
    <s v="Q1"/>
    <n v="0.48000000000000004"/>
  </r>
  <r>
    <m/>
    <m/>
    <m/>
    <m/>
    <m/>
    <m/>
    <m/>
    <m/>
    <m/>
    <m/>
    <m/>
    <m/>
    <m/>
    <m/>
    <m/>
    <m/>
    <m/>
    <m/>
    <m/>
    <m/>
    <m/>
    <n v="4168"/>
    <s v="CA-2014-157924"/>
    <d v="2014-10-11T00:00:00"/>
    <s v="10/13/2014"/>
    <s v="First Class"/>
    <s v="HA-14920"/>
    <x v="66"/>
    <x v="0"/>
    <s v="United States"/>
    <s v="Pasadena"/>
    <s v="California"/>
    <n v="91104"/>
    <x v="1"/>
    <s v="OFF-ST-10002352"/>
    <x v="1"/>
    <x v="4"/>
    <s v="Iris Project Case"/>
    <n v="31.92"/>
    <n v="4"/>
    <n v="0"/>
    <n v="8.2992000000000008"/>
    <n v="2014"/>
    <x v="2"/>
    <s v="Q4"/>
    <n v="0.26"/>
  </r>
  <r>
    <m/>
    <m/>
    <m/>
    <m/>
    <m/>
    <m/>
    <m/>
    <m/>
    <m/>
    <m/>
    <m/>
    <m/>
    <m/>
    <m/>
    <m/>
    <m/>
    <m/>
    <m/>
    <m/>
    <m/>
    <m/>
    <n v="4169"/>
    <s v="CA-2014-157924"/>
    <d v="2014-10-11T00:00:00"/>
    <s v="10/13/2014"/>
    <s v="First Class"/>
    <s v="HA-14920"/>
    <x v="66"/>
    <x v="0"/>
    <s v="United States"/>
    <s v="Pasadena"/>
    <s v="California"/>
    <n v="91104"/>
    <x v="1"/>
    <s v="FUR-CH-10000229"/>
    <x v="0"/>
    <x v="1"/>
    <s v="Global Enterprise Series Seating High-Back Swivel/Tilt Chairs"/>
    <n v="433.56799999999998"/>
    <n v="2"/>
    <n v="0.2"/>
    <n v="-65.035200000000003"/>
    <n v="2014"/>
    <x v="2"/>
    <s v="Q4"/>
    <n v="-0.15000000000000002"/>
  </r>
  <r>
    <m/>
    <m/>
    <m/>
    <m/>
    <m/>
    <m/>
    <m/>
    <m/>
    <m/>
    <m/>
    <m/>
    <m/>
    <m/>
    <m/>
    <m/>
    <m/>
    <m/>
    <m/>
    <m/>
    <m/>
    <m/>
    <n v="4170"/>
    <s v="CA-2015-100216"/>
    <d v="2015-04-13T00:00:00"/>
    <s v="4/14/2015"/>
    <s v="First Class"/>
    <s v="HJ-14875"/>
    <x v="707"/>
    <x v="2"/>
    <s v="United States"/>
    <s v="Mesa"/>
    <s v="Arizona"/>
    <n v="85204"/>
    <x v="1"/>
    <s v="OFF-PA-10000788"/>
    <x v="1"/>
    <x v="10"/>
    <s v="Xerox 210"/>
    <n v="31.103999999999999"/>
    <n v="6"/>
    <n v="0.2"/>
    <n v="10.8864"/>
    <n v="2015"/>
    <x v="3"/>
    <s v="Q2"/>
    <n v="0.35000000000000003"/>
  </r>
  <r>
    <m/>
    <m/>
    <m/>
    <m/>
    <m/>
    <m/>
    <m/>
    <m/>
    <m/>
    <m/>
    <m/>
    <m/>
    <m/>
    <m/>
    <m/>
    <m/>
    <m/>
    <m/>
    <m/>
    <m/>
    <m/>
    <n v="4171"/>
    <s v="CA-2015-100216"/>
    <d v="2015-04-13T00:00:00"/>
    <s v="4/14/2015"/>
    <s v="First Class"/>
    <s v="HJ-14875"/>
    <x v="707"/>
    <x v="2"/>
    <s v="United States"/>
    <s v="Mesa"/>
    <s v="Arizona"/>
    <n v="85204"/>
    <x v="1"/>
    <s v="OFF-PA-10002968"/>
    <x v="1"/>
    <x v="10"/>
    <s v="Xerox 1973"/>
    <n v="54.816000000000003"/>
    <n v="3"/>
    <n v="0.2"/>
    <n v="17.815200000000001"/>
    <n v="2015"/>
    <x v="3"/>
    <s v="Q2"/>
    <n v="0.32500000000000001"/>
  </r>
  <r>
    <m/>
    <m/>
    <m/>
    <m/>
    <m/>
    <m/>
    <m/>
    <m/>
    <m/>
    <m/>
    <m/>
    <m/>
    <m/>
    <m/>
    <m/>
    <m/>
    <m/>
    <m/>
    <m/>
    <m/>
    <m/>
    <n v="4172"/>
    <s v="CA-2017-100601"/>
    <d v="2017-11-16T00:00:00"/>
    <s v="11/20/2017"/>
    <s v="Standard Class"/>
    <s v="JK-15370"/>
    <x v="271"/>
    <x v="0"/>
    <s v="United States"/>
    <s v="Fresno"/>
    <s v="California"/>
    <n v="93727"/>
    <x v="1"/>
    <s v="OFF-ST-10002486"/>
    <x v="1"/>
    <x v="4"/>
    <s v="Eldon Shelf Savers Cubes and Bins"/>
    <n v="48.86"/>
    <n v="7"/>
    <n v="0"/>
    <n v="0.97719999999999996"/>
    <n v="2017"/>
    <x v="0"/>
    <s v="Q4"/>
    <n v="0.02"/>
  </r>
  <r>
    <m/>
    <m/>
    <m/>
    <m/>
    <m/>
    <m/>
    <m/>
    <m/>
    <m/>
    <m/>
    <m/>
    <m/>
    <m/>
    <m/>
    <m/>
    <m/>
    <m/>
    <m/>
    <m/>
    <m/>
    <m/>
    <n v="4173"/>
    <s v="CA-2016-152163"/>
    <d v="2016-07-01T00:00:00"/>
    <d v="2016-01-07T00:00:00"/>
    <s v="Same Day"/>
    <s v="JF-15355"/>
    <x v="282"/>
    <x v="0"/>
    <s v="United States"/>
    <s v="Columbia"/>
    <s v="South Carolina"/>
    <n v="29203"/>
    <x v="0"/>
    <s v="OFF-BI-10002215"/>
    <x v="1"/>
    <x v="8"/>
    <s v="Wilson Jones Hanging View Binder, White, 1&quot;"/>
    <n v="14.2"/>
    <n v="2"/>
    <n v="0"/>
    <n v="6.532"/>
    <n v="2016"/>
    <x v="7"/>
    <s v="Q3"/>
    <n v="0.46"/>
  </r>
  <r>
    <m/>
    <m/>
    <m/>
    <m/>
    <m/>
    <m/>
    <m/>
    <m/>
    <m/>
    <m/>
    <m/>
    <m/>
    <m/>
    <m/>
    <m/>
    <m/>
    <m/>
    <m/>
    <m/>
    <m/>
    <m/>
    <n v="4174"/>
    <s v="CA-2016-152163"/>
    <d v="2016-07-01T00:00:00"/>
    <d v="2016-01-07T00:00:00"/>
    <s v="Same Day"/>
    <s v="JF-15355"/>
    <x v="282"/>
    <x v="0"/>
    <s v="United States"/>
    <s v="Columbia"/>
    <s v="South Carolina"/>
    <n v="29203"/>
    <x v="0"/>
    <s v="OFF-PA-10000788"/>
    <x v="1"/>
    <x v="10"/>
    <s v="Xerox 210"/>
    <n v="12.96"/>
    <n v="2"/>
    <n v="0"/>
    <n v="6.2207999999999997"/>
    <n v="2016"/>
    <x v="7"/>
    <s v="Q3"/>
    <n v="0.47999999999999993"/>
  </r>
  <r>
    <m/>
    <m/>
    <m/>
    <m/>
    <m/>
    <m/>
    <m/>
    <m/>
    <m/>
    <m/>
    <m/>
    <m/>
    <m/>
    <m/>
    <m/>
    <m/>
    <m/>
    <m/>
    <m/>
    <m/>
    <m/>
    <n v="4175"/>
    <s v="CA-2016-152163"/>
    <d v="2016-07-01T00:00:00"/>
    <d v="2016-01-07T00:00:00"/>
    <s v="Same Day"/>
    <s v="JF-15355"/>
    <x v="282"/>
    <x v="0"/>
    <s v="United States"/>
    <s v="Columbia"/>
    <s v="South Carolina"/>
    <n v="29203"/>
    <x v="0"/>
    <s v="OFF-BI-10003364"/>
    <x v="1"/>
    <x v="8"/>
    <s v="Binding Machine Supplies"/>
    <n v="58.34"/>
    <n v="2"/>
    <n v="0"/>
    <n v="28.0032"/>
    <n v="2016"/>
    <x v="7"/>
    <s v="Q3"/>
    <n v="0.48"/>
  </r>
  <r>
    <m/>
    <m/>
    <m/>
    <m/>
    <m/>
    <m/>
    <m/>
    <m/>
    <m/>
    <m/>
    <m/>
    <m/>
    <m/>
    <m/>
    <m/>
    <m/>
    <m/>
    <m/>
    <m/>
    <m/>
    <m/>
    <n v="4176"/>
    <s v="CA-2015-154340"/>
    <d v="2015-11-29T00:00:00"/>
    <s v="11/30/2015"/>
    <s v="First Class"/>
    <s v="EK-13795"/>
    <x v="735"/>
    <x v="2"/>
    <s v="United States"/>
    <s v="Santa Ana"/>
    <s v="California"/>
    <n v="92704"/>
    <x v="1"/>
    <s v="OFF-AR-10003582"/>
    <x v="1"/>
    <x v="6"/>
    <s v="Boston Electric Pencil Sharpener, Model 1818, Charcoal Black"/>
    <n v="56.3"/>
    <n v="2"/>
    <n v="0"/>
    <n v="15.763999999999999"/>
    <n v="2015"/>
    <x v="0"/>
    <s v="Q4"/>
    <n v="0.28000000000000003"/>
  </r>
  <r>
    <m/>
    <m/>
    <m/>
    <m/>
    <m/>
    <m/>
    <m/>
    <m/>
    <m/>
    <m/>
    <m/>
    <m/>
    <m/>
    <m/>
    <m/>
    <m/>
    <m/>
    <m/>
    <m/>
    <m/>
    <m/>
    <n v="4177"/>
    <s v="CA-2014-128846"/>
    <d v="2014-04-07T00:00:00"/>
    <d v="2014-12-04T00:00:00"/>
    <s v="Standard Class"/>
    <s v="RS-19765"/>
    <x v="276"/>
    <x v="1"/>
    <s v="United States"/>
    <s v="Columbia"/>
    <s v="South Carolina"/>
    <n v="29203"/>
    <x v="0"/>
    <s v="TEC-PH-10003273"/>
    <x v="2"/>
    <x v="7"/>
    <s v="AT&amp;T TR1909W"/>
    <n v="629.95000000000005"/>
    <n v="5"/>
    <n v="0"/>
    <n v="163.78700000000001"/>
    <n v="2014"/>
    <x v="3"/>
    <s v="Q2"/>
    <n v="0.26"/>
  </r>
  <r>
    <m/>
    <m/>
    <m/>
    <m/>
    <m/>
    <m/>
    <m/>
    <m/>
    <m/>
    <m/>
    <m/>
    <m/>
    <m/>
    <m/>
    <m/>
    <m/>
    <m/>
    <m/>
    <m/>
    <m/>
    <m/>
    <n v="4178"/>
    <s v="CA-2014-128846"/>
    <d v="2014-04-07T00:00:00"/>
    <d v="2014-12-04T00:00:00"/>
    <s v="Standard Class"/>
    <s v="RS-19765"/>
    <x v="276"/>
    <x v="1"/>
    <s v="United States"/>
    <s v="Columbia"/>
    <s v="South Carolina"/>
    <n v="29203"/>
    <x v="0"/>
    <s v="OFF-PA-10000100"/>
    <x v="1"/>
    <x v="10"/>
    <s v="Xerox 1945"/>
    <n v="122.97"/>
    <n v="3"/>
    <n v="0"/>
    <n v="60.255299999999998"/>
    <n v="2014"/>
    <x v="3"/>
    <s v="Q2"/>
    <n v="0.49"/>
  </r>
  <r>
    <m/>
    <m/>
    <m/>
    <m/>
    <m/>
    <m/>
    <m/>
    <m/>
    <m/>
    <m/>
    <m/>
    <m/>
    <m/>
    <m/>
    <m/>
    <m/>
    <m/>
    <m/>
    <m/>
    <m/>
    <m/>
    <n v="4179"/>
    <s v="CA-2016-148593"/>
    <d v="2016-06-16T00:00:00"/>
    <s v="6/18/2016"/>
    <s v="Second Class"/>
    <s v="BD-11320"/>
    <x v="217"/>
    <x v="0"/>
    <s v="United States"/>
    <s v="Los Angeles"/>
    <s v="California"/>
    <n v="90045"/>
    <x v="1"/>
    <s v="OFF-PA-10001776"/>
    <x v="1"/>
    <x v="10"/>
    <s v="Wirebound Message Books, Four 2 3/4&quot; x 5&quot; Forms per Page, 600 Sets per Book"/>
    <n v="46.35"/>
    <n v="5"/>
    <n v="0"/>
    <n v="21.784500000000001"/>
    <n v="2016"/>
    <x v="1"/>
    <s v="Q2"/>
    <n v="0.47000000000000003"/>
  </r>
  <r>
    <m/>
    <m/>
    <m/>
    <m/>
    <m/>
    <m/>
    <m/>
    <m/>
    <m/>
    <m/>
    <m/>
    <m/>
    <m/>
    <m/>
    <m/>
    <m/>
    <m/>
    <m/>
    <m/>
    <m/>
    <m/>
    <n v="4180"/>
    <s v="US-2017-119039"/>
    <d v="2017-03-06T00:00:00"/>
    <d v="2017-10-03T00:00:00"/>
    <s v="Standard Class"/>
    <s v="BF-11170"/>
    <x v="408"/>
    <x v="2"/>
    <s v="United States"/>
    <s v="San Francisco"/>
    <s v="California"/>
    <n v="94109"/>
    <x v="1"/>
    <s v="OFF-BI-10004182"/>
    <x v="1"/>
    <x v="8"/>
    <s v="Economy Binders"/>
    <n v="14.976000000000001"/>
    <n v="9"/>
    <n v="0.2"/>
    <n v="5.4287999999999998"/>
    <n v="2017"/>
    <x v="10"/>
    <s v="Q1"/>
    <n v="0.36249999999999999"/>
  </r>
  <r>
    <m/>
    <m/>
    <m/>
    <m/>
    <m/>
    <m/>
    <m/>
    <m/>
    <m/>
    <m/>
    <m/>
    <m/>
    <m/>
    <m/>
    <m/>
    <m/>
    <m/>
    <m/>
    <m/>
    <m/>
    <m/>
    <n v="4181"/>
    <s v="CA-2017-128426"/>
    <d v="2017-10-07T00:00:00"/>
    <d v="2017-11-10T00:00:00"/>
    <s v="Standard Class"/>
    <s v="JK-15730"/>
    <x v="300"/>
    <x v="0"/>
    <s v="United States"/>
    <s v="Houston"/>
    <s v="Texas"/>
    <n v="77036"/>
    <x v="2"/>
    <s v="OFF-BI-10000756"/>
    <x v="1"/>
    <x v="8"/>
    <s v="Storex DuraTech Recycled Plastic Frosted Binders"/>
    <n v="4.24"/>
    <n v="5"/>
    <n v="0.8"/>
    <n v="-6.36"/>
    <n v="2017"/>
    <x v="2"/>
    <s v="Q4"/>
    <n v="-1.5"/>
  </r>
  <r>
    <m/>
    <m/>
    <m/>
    <m/>
    <m/>
    <m/>
    <m/>
    <m/>
    <m/>
    <m/>
    <m/>
    <m/>
    <m/>
    <m/>
    <m/>
    <m/>
    <m/>
    <m/>
    <m/>
    <m/>
    <m/>
    <n v="4182"/>
    <s v="US-2017-136868"/>
    <d v="2017-10-06T00:00:00"/>
    <d v="2017-12-10T00:00:00"/>
    <s v="Standard Class"/>
    <s v="CR-12820"/>
    <x v="736"/>
    <x v="2"/>
    <s v="United States"/>
    <s v="New York City"/>
    <s v="New York"/>
    <n v="10035"/>
    <x v="3"/>
    <s v="TEC-AC-10001539"/>
    <x v="2"/>
    <x v="11"/>
    <s v="Logitech G430 Surround Sound Gaming Headset with Dolby 7.1 Technology"/>
    <n v="319.95999999999998"/>
    <n v="4"/>
    <n v="0"/>
    <n v="115.18559999999999"/>
    <n v="2017"/>
    <x v="2"/>
    <s v="Q4"/>
    <n v="0.36"/>
  </r>
  <r>
    <m/>
    <m/>
    <m/>
    <m/>
    <m/>
    <m/>
    <m/>
    <m/>
    <m/>
    <m/>
    <m/>
    <m/>
    <m/>
    <m/>
    <m/>
    <m/>
    <m/>
    <m/>
    <m/>
    <m/>
    <m/>
    <n v="4183"/>
    <s v="US-2017-136868"/>
    <d v="2017-10-06T00:00:00"/>
    <d v="2017-12-10T00:00:00"/>
    <s v="Standard Class"/>
    <s v="CR-12820"/>
    <x v="736"/>
    <x v="2"/>
    <s v="United States"/>
    <s v="New York City"/>
    <s v="New York"/>
    <n v="10035"/>
    <x v="3"/>
    <s v="OFF-PA-10002377"/>
    <x v="1"/>
    <x v="10"/>
    <s v="Adams Telephone Message Book W/Dividers/Space For Phone Numbers, 5 1/4&quot;X8 1/2&quot;, 200/Messages"/>
    <n v="17.04"/>
    <n v="3"/>
    <n v="0"/>
    <n v="7.6680000000000001"/>
    <n v="2017"/>
    <x v="2"/>
    <s v="Q4"/>
    <n v="0.45"/>
  </r>
  <r>
    <m/>
    <m/>
    <m/>
    <m/>
    <m/>
    <m/>
    <m/>
    <m/>
    <m/>
    <m/>
    <m/>
    <m/>
    <m/>
    <m/>
    <m/>
    <m/>
    <m/>
    <m/>
    <m/>
    <m/>
    <m/>
    <n v="4184"/>
    <s v="US-2017-136868"/>
    <d v="2017-10-06T00:00:00"/>
    <d v="2017-12-10T00:00:00"/>
    <s v="Standard Class"/>
    <s v="CR-12820"/>
    <x v="736"/>
    <x v="2"/>
    <s v="United States"/>
    <s v="New York City"/>
    <s v="New York"/>
    <n v="10035"/>
    <x v="3"/>
    <s v="OFF-ST-10000991"/>
    <x v="1"/>
    <x v="4"/>
    <s v="Space Solutions HD Industrial Steel Shelving."/>
    <n v="344.91"/>
    <n v="3"/>
    <n v="0"/>
    <n v="10.347300000000001"/>
    <n v="2017"/>
    <x v="2"/>
    <s v="Q4"/>
    <n v="0.03"/>
  </r>
  <r>
    <m/>
    <m/>
    <m/>
    <m/>
    <m/>
    <m/>
    <m/>
    <m/>
    <m/>
    <m/>
    <m/>
    <m/>
    <m/>
    <m/>
    <m/>
    <m/>
    <m/>
    <m/>
    <m/>
    <m/>
    <m/>
    <n v="4185"/>
    <s v="CA-2016-143749"/>
    <d v="2016-12-05T00:00:00"/>
    <d v="2016-07-12T00:00:00"/>
    <s v="First Class"/>
    <s v="AG-10300"/>
    <x v="636"/>
    <x v="1"/>
    <s v="United States"/>
    <s v="Franklin"/>
    <s v="Massachusetts"/>
    <n v="2038"/>
    <x v="3"/>
    <s v="FUR-BO-10002853"/>
    <x v="0"/>
    <x v="0"/>
    <s v="O'Sullivan 5-Shelf Heavy-Duty Bookcases"/>
    <n v="81.94"/>
    <n v="1"/>
    <n v="0"/>
    <n v="20.484999999999999"/>
    <n v="2016"/>
    <x v="4"/>
    <s v="Q4"/>
    <n v="0.25"/>
  </r>
  <r>
    <m/>
    <m/>
    <m/>
    <m/>
    <m/>
    <m/>
    <m/>
    <m/>
    <m/>
    <m/>
    <m/>
    <m/>
    <m/>
    <m/>
    <m/>
    <m/>
    <m/>
    <m/>
    <m/>
    <m/>
    <m/>
    <n v="4186"/>
    <s v="CA-2016-111493"/>
    <d v="2016-10-21T00:00:00"/>
    <s v="10/22/2016"/>
    <s v="First Class"/>
    <s v="CM-12160"/>
    <x v="380"/>
    <x v="0"/>
    <s v="United States"/>
    <s v="Baltimore"/>
    <s v="Maryland"/>
    <n v="21215"/>
    <x v="3"/>
    <s v="TEC-AC-10004510"/>
    <x v="2"/>
    <x v="11"/>
    <s v="Logitech Desktop MK120 Mouse and keyboard Combo"/>
    <n v="98.16"/>
    <n v="6"/>
    <n v="0"/>
    <n v="9.8160000000000007"/>
    <n v="2016"/>
    <x v="2"/>
    <s v="Q4"/>
    <n v="0.1"/>
  </r>
  <r>
    <m/>
    <m/>
    <m/>
    <m/>
    <m/>
    <m/>
    <m/>
    <m/>
    <m/>
    <m/>
    <m/>
    <m/>
    <m/>
    <m/>
    <m/>
    <m/>
    <m/>
    <m/>
    <m/>
    <m/>
    <m/>
    <n v="4187"/>
    <s v="CA-2017-112536"/>
    <d v="2017-05-18T00:00:00"/>
    <s v="5/23/2017"/>
    <s v="Standard Class"/>
    <s v="SG-20890"/>
    <x v="737"/>
    <x v="1"/>
    <s v="United States"/>
    <s v="Mcallen"/>
    <s v="Texas"/>
    <n v="78501"/>
    <x v="2"/>
    <s v="OFF-BI-10003712"/>
    <x v="1"/>
    <x v="8"/>
    <s v="Acco Pressboard Covers with Storage Hooks, 14 7/8&quot; x 11&quot;, Light Blue"/>
    <n v="6.8739999999999997"/>
    <n v="7"/>
    <n v="0.8"/>
    <n v="-10.6547"/>
    <n v="2017"/>
    <x v="5"/>
    <s v="Q2"/>
    <n v="-1.55"/>
  </r>
  <r>
    <m/>
    <m/>
    <m/>
    <m/>
    <m/>
    <m/>
    <m/>
    <m/>
    <m/>
    <m/>
    <m/>
    <m/>
    <m/>
    <m/>
    <m/>
    <m/>
    <m/>
    <m/>
    <m/>
    <m/>
    <m/>
    <n v="4188"/>
    <s v="CA-2017-112536"/>
    <d v="2017-05-18T00:00:00"/>
    <s v="5/23/2017"/>
    <s v="Standard Class"/>
    <s v="SG-20890"/>
    <x v="737"/>
    <x v="1"/>
    <s v="United States"/>
    <s v="Mcallen"/>
    <s v="Texas"/>
    <n v="78501"/>
    <x v="2"/>
    <s v="OFF-BI-10002571"/>
    <x v="1"/>
    <x v="8"/>
    <s v="Avery Framed View Binder, EZD Ring (Locking), Navy, 1 1/2&quot;"/>
    <n v="1.996"/>
    <n v="1"/>
    <n v="0.8"/>
    <n v="-3.2934000000000001"/>
    <n v="2017"/>
    <x v="5"/>
    <s v="Q2"/>
    <n v="-1.6500000000000001"/>
  </r>
  <r>
    <m/>
    <m/>
    <m/>
    <m/>
    <m/>
    <m/>
    <m/>
    <m/>
    <m/>
    <m/>
    <m/>
    <m/>
    <m/>
    <m/>
    <m/>
    <m/>
    <m/>
    <m/>
    <m/>
    <m/>
    <m/>
    <n v="4189"/>
    <s v="CA-2017-112536"/>
    <d v="2017-05-18T00:00:00"/>
    <s v="5/23/2017"/>
    <s v="Standard Class"/>
    <s v="SG-20890"/>
    <x v="737"/>
    <x v="1"/>
    <s v="United States"/>
    <s v="Mcallen"/>
    <s v="Texas"/>
    <n v="78501"/>
    <x v="2"/>
    <s v="OFF-ST-10004835"/>
    <x v="1"/>
    <x v="4"/>
    <s v="Plastic Stacking Crates &amp; Casters"/>
    <n v="8.9280000000000008"/>
    <n v="2"/>
    <n v="0.2"/>
    <n v="0.66959999999999997"/>
    <n v="2017"/>
    <x v="5"/>
    <s v="Q2"/>
    <n v="7.4999999999999983E-2"/>
  </r>
  <r>
    <m/>
    <m/>
    <m/>
    <m/>
    <m/>
    <m/>
    <m/>
    <m/>
    <m/>
    <m/>
    <m/>
    <m/>
    <m/>
    <m/>
    <m/>
    <m/>
    <m/>
    <m/>
    <m/>
    <m/>
    <m/>
    <n v="4190"/>
    <s v="CA-2016-157714"/>
    <d v="2016-09-26T00:00:00"/>
    <d v="2016-01-10T00:00:00"/>
    <s v="Second Class"/>
    <s v="CS-12175"/>
    <x v="728"/>
    <x v="1"/>
    <s v="United States"/>
    <s v="Iowa City"/>
    <s v="Iowa"/>
    <n v="52240"/>
    <x v="2"/>
    <s v="OFF-PA-10004022"/>
    <x v="1"/>
    <x v="10"/>
    <s v="Hammermill Color Copier Paper (28Lb. and 96 Bright)"/>
    <n v="9.99"/>
    <n v="1"/>
    <n v="0"/>
    <n v="4.4954999999999998"/>
    <n v="2016"/>
    <x v="8"/>
    <s v="Q3"/>
    <n v="0.44999999999999996"/>
  </r>
  <r>
    <m/>
    <m/>
    <m/>
    <m/>
    <m/>
    <m/>
    <m/>
    <m/>
    <m/>
    <m/>
    <m/>
    <m/>
    <m/>
    <m/>
    <m/>
    <m/>
    <m/>
    <m/>
    <m/>
    <m/>
    <m/>
    <n v="4191"/>
    <s v="CA-2017-166709"/>
    <d v="2017-11-17T00:00:00"/>
    <s v="11/22/2017"/>
    <s v="Standard Class"/>
    <s v="HL-15040"/>
    <x v="332"/>
    <x v="0"/>
    <s v="United States"/>
    <s v="Newark"/>
    <s v="Delaware"/>
    <n v="19711"/>
    <x v="3"/>
    <s v="TEC-CO-10004722"/>
    <x v="2"/>
    <x v="16"/>
    <s v="Canon imageCLASS 2200 Advanced Copier"/>
    <n v="10499.97"/>
    <n v="3"/>
    <n v="0"/>
    <n v="5039.9856"/>
    <n v="2017"/>
    <x v="0"/>
    <s v="Q4"/>
    <n v="0.48000000000000004"/>
  </r>
  <r>
    <m/>
    <m/>
    <m/>
    <m/>
    <m/>
    <m/>
    <m/>
    <m/>
    <m/>
    <m/>
    <m/>
    <m/>
    <m/>
    <m/>
    <m/>
    <m/>
    <m/>
    <m/>
    <m/>
    <m/>
    <m/>
    <n v="4192"/>
    <s v="CA-2015-129392"/>
    <d v="2015-07-08T00:00:00"/>
    <d v="2015-08-07T00:00:00"/>
    <s v="Same Day"/>
    <s v="DM-13015"/>
    <x v="661"/>
    <x v="0"/>
    <s v="United States"/>
    <s v="Houston"/>
    <s v="Texas"/>
    <n v="77070"/>
    <x v="2"/>
    <s v="OFF-PA-10004248"/>
    <x v="1"/>
    <x v="10"/>
    <s v="Xerox 1990"/>
    <n v="21.12"/>
    <n v="5"/>
    <n v="0.2"/>
    <n v="6.6"/>
    <n v="2015"/>
    <x v="7"/>
    <s v="Q3"/>
    <n v="0.31249999999999994"/>
  </r>
  <r>
    <m/>
    <m/>
    <m/>
    <m/>
    <m/>
    <m/>
    <m/>
    <m/>
    <m/>
    <m/>
    <m/>
    <m/>
    <m/>
    <m/>
    <m/>
    <m/>
    <m/>
    <m/>
    <m/>
    <m/>
    <m/>
    <n v="4193"/>
    <s v="CA-2015-150875"/>
    <d v="2015-11-16T00:00:00"/>
    <s v="11/20/2015"/>
    <s v="Standard Class"/>
    <s v="HK-14890"/>
    <x v="96"/>
    <x v="1"/>
    <s v="United States"/>
    <s v="Boise"/>
    <s v="Idaho"/>
    <n v="83704"/>
    <x v="1"/>
    <s v="FUR-TA-10000577"/>
    <x v="0"/>
    <x v="3"/>
    <s v="Bretford CR4500 Series Slim Rectangular Table"/>
    <n v="696.42"/>
    <n v="2"/>
    <n v="0"/>
    <n v="160.17660000000001"/>
    <n v="2015"/>
    <x v="0"/>
    <s v="Q4"/>
    <n v="0.23000000000000004"/>
  </r>
  <r>
    <m/>
    <m/>
    <m/>
    <m/>
    <m/>
    <m/>
    <m/>
    <m/>
    <m/>
    <m/>
    <m/>
    <m/>
    <m/>
    <m/>
    <m/>
    <m/>
    <m/>
    <m/>
    <m/>
    <m/>
    <m/>
    <n v="4194"/>
    <s v="CA-2015-150875"/>
    <d v="2015-11-16T00:00:00"/>
    <s v="11/20/2015"/>
    <s v="Standard Class"/>
    <s v="HK-14890"/>
    <x v="96"/>
    <x v="1"/>
    <s v="United States"/>
    <s v="Boise"/>
    <s v="Idaho"/>
    <n v="83704"/>
    <x v="1"/>
    <s v="TEC-PH-10001254"/>
    <x v="2"/>
    <x v="7"/>
    <s v="Jabra BIZ 2300 Duo QD Duo Corded Headset"/>
    <n v="304.77600000000001"/>
    <n v="3"/>
    <n v="0.2"/>
    <n v="22.8582"/>
    <n v="2015"/>
    <x v="0"/>
    <s v="Q4"/>
    <n v="7.4999999999999997E-2"/>
  </r>
  <r>
    <m/>
    <m/>
    <m/>
    <m/>
    <m/>
    <m/>
    <m/>
    <m/>
    <m/>
    <m/>
    <m/>
    <m/>
    <m/>
    <m/>
    <m/>
    <m/>
    <m/>
    <m/>
    <m/>
    <m/>
    <m/>
    <n v="4195"/>
    <s v="CA-2015-154200"/>
    <d v="2015-06-18T00:00:00"/>
    <s v="6/22/2015"/>
    <s v="Standard Class"/>
    <s v="BG-11740"/>
    <x v="696"/>
    <x v="0"/>
    <s v="United States"/>
    <s v="San Diego"/>
    <s v="California"/>
    <n v="92105"/>
    <x v="1"/>
    <s v="OFF-AR-10001044"/>
    <x v="1"/>
    <x v="6"/>
    <s v="BOSTON Ranger #55 Pencil Sharpener, Black"/>
    <n v="51.98"/>
    <n v="2"/>
    <n v="0"/>
    <n v="15.074199999999999"/>
    <n v="2015"/>
    <x v="1"/>
    <s v="Q2"/>
    <n v="0.28999999999999998"/>
  </r>
  <r>
    <m/>
    <m/>
    <m/>
    <m/>
    <m/>
    <m/>
    <m/>
    <m/>
    <m/>
    <m/>
    <m/>
    <m/>
    <m/>
    <m/>
    <m/>
    <m/>
    <m/>
    <m/>
    <m/>
    <m/>
    <m/>
    <n v="4196"/>
    <s v="CA-2016-124233"/>
    <d v="2016-04-08T00:00:00"/>
    <s v="4/14/2016"/>
    <s v="Standard Class"/>
    <s v="CK-12595"/>
    <x v="242"/>
    <x v="0"/>
    <s v="United States"/>
    <s v="Los Angeles"/>
    <s v="California"/>
    <n v="90032"/>
    <x v="1"/>
    <s v="FUR-FU-10002597"/>
    <x v="0"/>
    <x v="5"/>
    <s v="C-Line Magnetic Cubicle Keepers, Clear Polypropylene"/>
    <n v="24.7"/>
    <n v="5"/>
    <n v="0"/>
    <n v="10.374000000000001"/>
    <n v="2016"/>
    <x v="3"/>
    <s v="Q2"/>
    <n v="0.42000000000000004"/>
  </r>
  <r>
    <m/>
    <m/>
    <m/>
    <m/>
    <m/>
    <m/>
    <m/>
    <m/>
    <m/>
    <m/>
    <m/>
    <m/>
    <m/>
    <m/>
    <m/>
    <m/>
    <m/>
    <m/>
    <m/>
    <m/>
    <m/>
    <n v="4197"/>
    <s v="US-2015-134271"/>
    <d v="2015-04-18T00:00:00"/>
    <s v="4/23/2015"/>
    <s v="Second Class"/>
    <s v="RF-19735"/>
    <x v="288"/>
    <x v="0"/>
    <s v="United States"/>
    <s v="New York City"/>
    <s v="New York"/>
    <n v="10024"/>
    <x v="3"/>
    <s v="OFF-LA-10004093"/>
    <x v="1"/>
    <x v="2"/>
    <s v="Avery 486"/>
    <n v="21.93"/>
    <n v="3"/>
    <n v="0"/>
    <n v="10.3071"/>
    <n v="2015"/>
    <x v="3"/>
    <s v="Q2"/>
    <n v="0.47000000000000003"/>
  </r>
  <r>
    <m/>
    <m/>
    <m/>
    <m/>
    <m/>
    <m/>
    <m/>
    <m/>
    <m/>
    <m/>
    <m/>
    <m/>
    <m/>
    <m/>
    <m/>
    <m/>
    <m/>
    <m/>
    <m/>
    <m/>
    <m/>
    <n v="4198"/>
    <s v="US-2016-161683"/>
    <d v="2016-12-03T00:00:00"/>
    <d v="2016-08-12T00:00:00"/>
    <s v="Standard Class"/>
    <s v="CJ-12010"/>
    <x v="170"/>
    <x v="0"/>
    <s v="United States"/>
    <s v="Philadelphia"/>
    <s v="Pennsylvania"/>
    <n v="19134"/>
    <x v="3"/>
    <s v="OFF-AP-10000179"/>
    <x v="1"/>
    <x v="9"/>
    <s v="Honeywell Enviracaire Portable HEPA Air Cleaner for up to 10 x 16 Room"/>
    <n v="394.81599999999997"/>
    <n v="4"/>
    <n v="0.2"/>
    <n v="93.768799999999999"/>
    <n v="2016"/>
    <x v="4"/>
    <s v="Q4"/>
    <n v="0.23750000000000002"/>
  </r>
  <r>
    <m/>
    <m/>
    <m/>
    <m/>
    <m/>
    <m/>
    <m/>
    <m/>
    <m/>
    <m/>
    <m/>
    <m/>
    <m/>
    <m/>
    <m/>
    <m/>
    <m/>
    <m/>
    <m/>
    <m/>
    <m/>
    <n v="4199"/>
    <s v="US-2016-161683"/>
    <d v="2016-12-03T00:00:00"/>
    <d v="2016-08-12T00:00:00"/>
    <s v="Standard Class"/>
    <s v="CJ-12010"/>
    <x v="170"/>
    <x v="0"/>
    <s v="United States"/>
    <s v="Philadelphia"/>
    <s v="Pennsylvania"/>
    <n v="19134"/>
    <x v="3"/>
    <s v="OFF-BI-10001072"/>
    <x v="1"/>
    <x v="8"/>
    <s v="GBC Clear Cover, 8-1/2 x 11, unpunched, 25 covers per pack"/>
    <n v="18.192"/>
    <n v="4"/>
    <n v="0.7"/>
    <n v="-14.553599999999999"/>
    <n v="2016"/>
    <x v="4"/>
    <s v="Q4"/>
    <n v="-0.79999999999999993"/>
  </r>
  <r>
    <m/>
    <m/>
    <m/>
    <m/>
    <m/>
    <m/>
    <m/>
    <m/>
    <m/>
    <m/>
    <m/>
    <m/>
    <m/>
    <m/>
    <m/>
    <m/>
    <m/>
    <m/>
    <m/>
    <m/>
    <m/>
    <n v="4200"/>
    <s v="CA-2015-143105"/>
    <d v="2015-12-10T00:00:00"/>
    <d v="2015-10-12T00:00:00"/>
    <s v="Same Day"/>
    <s v="MA-17560"/>
    <x v="15"/>
    <x v="2"/>
    <s v="United States"/>
    <s v="New York City"/>
    <s v="New York"/>
    <n v="10024"/>
    <x v="3"/>
    <s v="OFF-LA-10004093"/>
    <x v="1"/>
    <x v="2"/>
    <s v="Avery 486"/>
    <n v="7.31"/>
    <n v="1"/>
    <n v="0"/>
    <n v="3.4357000000000002"/>
    <n v="2015"/>
    <x v="4"/>
    <s v="Q4"/>
    <n v="0.47000000000000003"/>
  </r>
  <r>
    <m/>
    <m/>
    <m/>
    <m/>
    <m/>
    <m/>
    <m/>
    <m/>
    <m/>
    <m/>
    <m/>
    <m/>
    <m/>
    <m/>
    <m/>
    <m/>
    <m/>
    <m/>
    <m/>
    <m/>
    <m/>
    <n v="4201"/>
    <s v="CA-2015-143105"/>
    <d v="2015-12-10T00:00:00"/>
    <d v="2015-10-12T00:00:00"/>
    <s v="Same Day"/>
    <s v="MA-17560"/>
    <x v="15"/>
    <x v="2"/>
    <s v="United States"/>
    <s v="New York City"/>
    <s v="New York"/>
    <n v="10024"/>
    <x v="3"/>
    <s v="TEC-CO-10002095"/>
    <x v="2"/>
    <x v="16"/>
    <s v="Hewlett Packard 610 Color Digital Copier / Printer"/>
    <n v="799.98400000000004"/>
    <n v="2"/>
    <n v="0.2"/>
    <n v="249.995"/>
    <n v="2015"/>
    <x v="4"/>
    <s v="Q4"/>
    <n v="0.3125"/>
  </r>
  <r>
    <m/>
    <m/>
    <m/>
    <m/>
    <m/>
    <m/>
    <m/>
    <m/>
    <m/>
    <m/>
    <m/>
    <m/>
    <m/>
    <m/>
    <m/>
    <m/>
    <m/>
    <m/>
    <m/>
    <m/>
    <m/>
    <n v="4202"/>
    <s v="CA-2015-143105"/>
    <d v="2015-12-10T00:00:00"/>
    <d v="2015-10-12T00:00:00"/>
    <s v="Same Day"/>
    <s v="MA-17560"/>
    <x v="15"/>
    <x v="2"/>
    <s v="United States"/>
    <s v="New York City"/>
    <s v="New York"/>
    <n v="10024"/>
    <x v="3"/>
    <s v="OFF-PA-10002713"/>
    <x v="1"/>
    <x v="10"/>
    <s v="Adams Phone Message Book, 200 Message Capacity, 8 1/16” x 11”"/>
    <n v="41.28"/>
    <n v="6"/>
    <n v="0"/>
    <n v="18.988800000000001"/>
    <n v="2015"/>
    <x v="4"/>
    <s v="Q4"/>
    <n v="0.46"/>
  </r>
  <r>
    <m/>
    <m/>
    <m/>
    <m/>
    <m/>
    <m/>
    <m/>
    <m/>
    <m/>
    <m/>
    <m/>
    <m/>
    <m/>
    <m/>
    <m/>
    <m/>
    <m/>
    <m/>
    <m/>
    <m/>
    <m/>
    <n v="4203"/>
    <s v="CA-2015-143105"/>
    <d v="2015-12-10T00:00:00"/>
    <d v="2015-10-12T00:00:00"/>
    <s v="Same Day"/>
    <s v="MA-17560"/>
    <x v="15"/>
    <x v="2"/>
    <s v="United States"/>
    <s v="New York City"/>
    <s v="New York"/>
    <n v="10024"/>
    <x v="3"/>
    <s v="OFF-PA-10002254"/>
    <x v="1"/>
    <x v="10"/>
    <s v="Xerox 1883"/>
    <n v="184.66"/>
    <n v="7"/>
    <n v="0"/>
    <n v="84.943600000000004"/>
    <n v="2015"/>
    <x v="4"/>
    <s v="Q4"/>
    <n v="0.46"/>
  </r>
  <r>
    <m/>
    <m/>
    <m/>
    <m/>
    <m/>
    <m/>
    <m/>
    <m/>
    <m/>
    <m/>
    <m/>
    <m/>
    <m/>
    <m/>
    <m/>
    <m/>
    <m/>
    <m/>
    <m/>
    <m/>
    <m/>
    <n v="4204"/>
    <s v="CA-2014-145387"/>
    <d v="2014-10-31T00:00:00"/>
    <d v="2014-02-11T00:00:00"/>
    <s v="Second Class"/>
    <s v="AM-10705"/>
    <x v="562"/>
    <x v="0"/>
    <s v="United States"/>
    <s v="Cranston"/>
    <s v="Rhode Island"/>
    <n v="2920"/>
    <x v="3"/>
    <s v="OFF-AR-10001683"/>
    <x v="1"/>
    <x v="6"/>
    <s v="Lumber Crayons"/>
    <n v="49.25"/>
    <n v="5"/>
    <n v="0"/>
    <n v="18.715"/>
    <n v="2014"/>
    <x v="2"/>
    <s v="Q4"/>
    <n v="0.38"/>
  </r>
  <r>
    <m/>
    <m/>
    <m/>
    <m/>
    <m/>
    <m/>
    <m/>
    <m/>
    <m/>
    <m/>
    <m/>
    <m/>
    <m/>
    <m/>
    <m/>
    <m/>
    <m/>
    <m/>
    <m/>
    <m/>
    <m/>
    <n v="4205"/>
    <s v="CA-2014-145387"/>
    <d v="2014-10-31T00:00:00"/>
    <d v="2014-02-11T00:00:00"/>
    <s v="Second Class"/>
    <s v="AM-10705"/>
    <x v="562"/>
    <x v="0"/>
    <s v="United States"/>
    <s v="Cranston"/>
    <s v="Rhode Island"/>
    <n v="2920"/>
    <x v="3"/>
    <s v="OFF-PA-10002195"/>
    <x v="1"/>
    <x v="10"/>
    <s v="RSVP Cards &amp; Envelopes, Blank White, 8-1/2&quot; X 11&quot;, 24 Cards/25 Envelopes/Set"/>
    <n v="10.16"/>
    <n v="2"/>
    <n v="0"/>
    <n v="4.7751999999999999"/>
    <n v="2014"/>
    <x v="2"/>
    <s v="Q4"/>
    <n v="0.47"/>
  </r>
  <r>
    <m/>
    <m/>
    <m/>
    <m/>
    <m/>
    <m/>
    <m/>
    <m/>
    <m/>
    <m/>
    <m/>
    <m/>
    <m/>
    <m/>
    <m/>
    <m/>
    <m/>
    <m/>
    <m/>
    <m/>
    <m/>
    <n v="4206"/>
    <s v="CA-2014-145387"/>
    <d v="2014-10-31T00:00:00"/>
    <d v="2014-02-11T00:00:00"/>
    <s v="Second Class"/>
    <s v="AM-10705"/>
    <x v="562"/>
    <x v="0"/>
    <s v="United States"/>
    <s v="Cranston"/>
    <s v="Rhode Island"/>
    <n v="2920"/>
    <x v="3"/>
    <s v="FUR-FU-10002364"/>
    <x v="0"/>
    <x v="5"/>
    <s v="Eldon Expressions Wood Desk Accessories, Oak"/>
    <n v="14.76"/>
    <n v="2"/>
    <n v="0"/>
    <n v="4.2804000000000002"/>
    <n v="2014"/>
    <x v="2"/>
    <s v="Q4"/>
    <n v="0.29000000000000004"/>
  </r>
  <r>
    <m/>
    <m/>
    <m/>
    <m/>
    <m/>
    <m/>
    <m/>
    <m/>
    <m/>
    <m/>
    <m/>
    <m/>
    <m/>
    <m/>
    <m/>
    <m/>
    <m/>
    <m/>
    <m/>
    <m/>
    <m/>
    <n v="4207"/>
    <s v="CA-2014-145387"/>
    <d v="2014-10-31T00:00:00"/>
    <d v="2014-02-11T00:00:00"/>
    <s v="Second Class"/>
    <s v="AM-10705"/>
    <x v="562"/>
    <x v="0"/>
    <s v="United States"/>
    <s v="Cranston"/>
    <s v="Rhode Island"/>
    <n v="2920"/>
    <x v="3"/>
    <s v="OFF-BI-10004001"/>
    <x v="1"/>
    <x v="8"/>
    <s v="GBC Recycled VeloBinder Covers"/>
    <n v="34.08"/>
    <n v="2"/>
    <n v="0"/>
    <n v="15.6768"/>
    <n v="2014"/>
    <x v="2"/>
    <s v="Q4"/>
    <n v="0.46"/>
  </r>
  <r>
    <m/>
    <m/>
    <m/>
    <m/>
    <m/>
    <m/>
    <m/>
    <m/>
    <m/>
    <m/>
    <m/>
    <m/>
    <m/>
    <m/>
    <m/>
    <m/>
    <m/>
    <m/>
    <m/>
    <m/>
    <m/>
    <n v="4208"/>
    <s v="CA-2014-145387"/>
    <d v="2014-10-31T00:00:00"/>
    <d v="2014-02-11T00:00:00"/>
    <s v="Second Class"/>
    <s v="AM-10705"/>
    <x v="562"/>
    <x v="0"/>
    <s v="United States"/>
    <s v="Cranston"/>
    <s v="Rhode Island"/>
    <n v="2920"/>
    <x v="3"/>
    <s v="FUR-FU-10000023"/>
    <x v="0"/>
    <x v="5"/>
    <s v="Eldon Wave Desk Accessories"/>
    <n v="17.670000000000002"/>
    <n v="3"/>
    <n v="0"/>
    <n v="7.7747999999999999"/>
    <n v="2014"/>
    <x v="2"/>
    <s v="Q4"/>
    <n v="0.43999999999999995"/>
  </r>
  <r>
    <m/>
    <m/>
    <m/>
    <m/>
    <m/>
    <m/>
    <m/>
    <m/>
    <m/>
    <m/>
    <m/>
    <m/>
    <m/>
    <m/>
    <m/>
    <m/>
    <m/>
    <m/>
    <m/>
    <m/>
    <m/>
    <n v="4209"/>
    <s v="CA-2014-145387"/>
    <d v="2014-10-31T00:00:00"/>
    <d v="2014-02-11T00:00:00"/>
    <s v="Second Class"/>
    <s v="AM-10705"/>
    <x v="562"/>
    <x v="0"/>
    <s v="United States"/>
    <s v="Cranston"/>
    <s v="Rhode Island"/>
    <n v="2920"/>
    <x v="3"/>
    <s v="FUR-CH-10002320"/>
    <x v="0"/>
    <x v="1"/>
    <s v="Hon Pagoda Stacking Chairs"/>
    <n v="1604.9"/>
    <n v="5"/>
    <n v="0"/>
    <n v="481.47"/>
    <n v="2014"/>
    <x v="2"/>
    <s v="Q4"/>
    <n v="0.3"/>
  </r>
  <r>
    <m/>
    <m/>
    <m/>
    <m/>
    <m/>
    <m/>
    <m/>
    <m/>
    <m/>
    <m/>
    <m/>
    <m/>
    <m/>
    <m/>
    <m/>
    <m/>
    <m/>
    <m/>
    <m/>
    <m/>
    <m/>
    <n v="4210"/>
    <s v="CA-2014-145387"/>
    <d v="2014-10-31T00:00:00"/>
    <d v="2014-02-11T00:00:00"/>
    <s v="Second Class"/>
    <s v="AM-10705"/>
    <x v="562"/>
    <x v="0"/>
    <s v="United States"/>
    <s v="Cranston"/>
    <s v="Rhode Island"/>
    <n v="2920"/>
    <x v="3"/>
    <s v="FUR-TA-10003238"/>
    <x v="0"/>
    <x v="3"/>
    <s v="Chromcraft Bull-Nose Wood 48&quot; x 96&quot; Rectangular Conference Tables"/>
    <n v="385.68599999999998"/>
    <n v="1"/>
    <n v="0.3"/>
    <n v="-60.607799999999997"/>
    <n v="2014"/>
    <x v="2"/>
    <s v="Q4"/>
    <n v="-0.15714285714285714"/>
  </r>
  <r>
    <m/>
    <m/>
    <m/>
    <m/>
    <m/>
    <m/>
    <m/>
    <m/>
    <m/>
    <m/>
    <m/>
    <m/>
    <m/>
    <m/>
    <m/>
    <m/>
    <m/>
    <m/>
    <m/>
    <m/>
    <m/>
    <n v="4211"/>
    <s v="CA-2017-109715"/>
    <d v="2017-12-09T00:00:00"/>
    <s v="12/14/2017"/>
    <s v="Standard Class"/>
    <s v="AH-10585"/>
    <x v="738"/>
    <x v="0"/>
    <s v="United States"/>
    <s v="Chicago"/>
    <s v="Illinois"/>
    <n v="60623"/>
    <x v="2"/>
    <s v="OFF-PA-10004965"/>
    <x v="1"/>
    <x v="10"/>
    <s v="Xerox 1921"/>
    <n v="15.984"/>
    <n v="2"/>
    <n v="0.2"/>
    <n v="4.9950000000000001"/>
    <n v="2017"/>
    <x v="4"/>
    <s v="Q4"/>
    <n v="0.3125"/>
  </r>
  <r>
    <m/>
    <m/>
    <m/>
    <m/>
    <m/>
    <m/>
    <m/>
    <m/>
    <m/>
    <m/>
    <m/>
    <m/>
    <m/>
    <m/>
    <m/>
    <m/>
    <m/>
    <m/>
    <m/>
    <m/>
    <m/>
    <n v="4212"/>
    <s v="CA-2014-166457"/>
    <d v="2014-05-05T00:00:00"/>
    <d v="2014-09-05T00:00:00"/>
    <s v="Second Class"/>
    <s v="PF-19120"/>
    <x v="724"/>
    <x v="0"/>
    <s v="United States"/>
    <s v="Richmond"/>
    <s v="Kentucky"/>
    <n v="40475"/>
    <x v="0"/>
    <s v="OFF-PA-10003016"/>
    <x v="1"/>
    <x v="10"/>
    <s v="Adams &quot;While You Were Out&quot; Message Pads"/>
    <n v="9.42"/>
    <n v="3"/>
    <n v="0"/>
    <n v="4.2389999999999999"/>
    <n v="2014"/>
    <x v="5"/>
    <s v="Q2"/>
    <n v="0.45"/>
  </r>
  <r>
    <m/>
    <m/>
    <m/>
    <m/>
    <m/>
    <m/>
    <m/>
    <m/>
    <m/>
    <m/>
    <m/>
    <m/>
    <m/>
    <m/>
    <m/>
    <m/>
    <m/>
    <m/>
    <m/>
    <m/>
    <m/>
    <n v="4213"/>
    <s v="CA-2014-166457"/>
    <d v="2014-05-05T00:00:00"/>
    <d v="2014-09-05T00:00:00"/>
    <s v="Second Class"/>
    <s v="PF-19120"/>
    <x v="724"/>
    <x v="0"/>
    <s v="United States"/>
    <s v="Richmond"/>
    <s v="Kentucky"/>
    <n v="40475"/>
    <x v="0"/>
    <s v="OFF-AR-10003651"/>
    <x v="1"/>
    <x v="6"/>
    <s v="Newell 350"/>
    <n v="6.56"/>
    <n v="2"/>
    <n v="0"/>
    <n v="1.9024000000000001"/>
    <n v="2014"/>
    <x v="5"/>
    <s v="Q2"/>
    <n v="0.29000000000000004"/>
  </r>
  <r>
    <m/>
    <m/>
    <m/>
    <m/>
    <m/>
    <m/>
    <m/>
    <m/>
    <m/>
    <m/>
    <m/>
    <m/>
    <m/>
    <m/>
    <m/>
    <m/>
    <m/>
    <m/>
    <m/>
    <m/>
    <m/>
    <n v="4214"/>
    <s v="CA-2014-166457"/>
    <d v="2014-05-05T00:00:00"/>
    <d v="2014-09-05T00:00:00"/>
    <s v="Second Class"/>
    <s v="PF-19120"/>
    <x v="724"/>
    <x v="0"/>
    <s v="United States"/>
    <s v="Richmond"/>
    <s v="Kentucky"/>
    <n v="40475"/>
    <x v="0"/>
    <s v="OFF-PA-10001363"/>
    <x v="1"/>
    <x v="10"/>
    <s v="Xerox 1933"/>
    <n v="24.56"/>
    <n v="2"/>
    <n v="0"/>
    <n v="11.543200000000001"/>
    <n v="2014"/>
    <x v="5"/>
    <s v="Q2"/>
    <n v="0.47000000000000003"/>
  </r>
  <r>
    <m/>
    <m/>
    <m/>
    <m/>
    <m/>
    <m/>
    <m/>
    <m/>
    <m/>
    <m/>
    <m/>
    <m/>
    <m/>
    <m/>
    <m/>
    <m/>
    <m/>
    <m/>
    <m/>
    <m/>
    <m/>
    <n v="4215"/>
    <s v="CA-2016-164637"/>
    <d v="2016-03-04T00:00:00"/>
    <d v="2016-08-03T00:00:00"/>
    <s v="Standard Class"/>
    <s v="RD-19480"/>
    <x v="502"/>
    <x v="0"/>
    <s v="United States"/>
    <s v="Mishawaka"/>
    <s v="Indiana"/>
    <n v="46544"/>
    <x v="2"/>
    <s v="OFF-BI-10003876"/>
    <x v="1"/>
    <x v="8"/>
    <s v="Green Canvas Binder for 8-1/2&quot; x 14&quot; Sheets"/>
    <n v="128.4"/>
    <n v="3"/>
    <n v="0"/>
    <n v="64.2"/>
    <n v="2016"/>
    <x v="10"/>
    <s v="Q1"/>
    <n v="0.5"/>
  </r>
  <r>
    <m/>
    <m/>
    <m/>
    <m/>
    <m/>
    <m/>
    <m/>
    <m/>
    <m/>
    <m/>
    <m/>
    <m/>
    <m/>
    <m/>
    <m/>
    <m/>
    <m/>
    <m/>
    <m/>
    <m/>
    <m/>
    <n v="4216"/>
    <s v="CA-2014-103590"/>
    <d v="2014-11-30T00:00:00"/>
    <d v="2014-04-12T00:00:00"/>
    <s v="Standard Class"/>
    <s v="JL-15505"/>
    <x v="145"/>
    <x v="0"/>
    <s v="United States"/>
    <s v="Mount Vernon"/>
    <s v="New York"/>
    <n v="10550"/>
    <x v="3"/>
    <s v="OFF-EN-10004007"/>
    <x v="1"/>
    <x v="12"/>
    <s v="Park Ridge Embossed Executive Business Envelopes"/>
    <n v="62.28"/>
    <n v="4"/>
    <n v="0"/>
    <n v="29.271599999999999"/>
    <n v="2014"/>
    <x v="0"/>
    <s v="Q4"/>
    <n v="0.47"/>
  </r>
  <r>
    <m/>
    <m/>
    <m/>
    <m/>
    <m/>
    <m/>
    <m/>
    <m/>
    <m/>
    <m/>
    <m/>
    <m/>
    <m/>
    <m/>
    <m/>
    <m/>
    <m/>
    <m/>
    <m/>
    <m/>
    <m/>
    <n v="4217"/>
    <s v="CA-2015-111234"/>
    <d v="2015-02-18T00:00:00"/>
    <s v="2/22/2015"/>
    <s v="Standard Class"/>
    <s v="AB-10600"/>
    <x v="448"/>
    <x v="1"/>
    <s v="United States"/>
    <s v="Los Angeles"/>
    <s v="California"/>
    <n v="90004"/>
    <x v="1"/>
    <s v="OFF-LA-10002271"/>
    <x v="1"/>
    <x v="2"/>
    <s v="Smead Alpha-Z Color-Coded Second Alphabetical Labels and Starter Set"/>
    <n v="9.24"/>
    <n v="3"/>
    <n v="0"/>
    <n v="4.4352"/>
    <n v="2015"/>
    <x v="11"/>
    <s v="Q1"/>
    <n v="0.48"/>
  </r>
  <r>
    <m/>
    <m/>
    <m/>
    <m/>
    <m/>
    <m/>
    <m/>
    <m/>
    <m/>
    <m/>
    <m/>
    <m/>
    <m/>
    <m/>
    <m/>
    <m/>
    <m/>
    <m/>
    <m/>
    <m/>
    <m/>
    <n v="4218"/>
    <s v="CA-2017-149881"/>
    <d v="2017-04-01T00:00:00"/>
    <d v="2017-03-04T00:00:00"/>
    <s v="First Class"/>
    <s v="NC-18535"/>
    <x v="714"/>
    <x v="1"/>
    <s v="United States"/>
    <s v="San Francisco"/>
    <s v="California"/>
    <n v="94110"/>
    <x v="1"/>
    <s v="FUR-BO-10003894"/>
    <x v="0"/>
    <x v="0"/>
    <s v="Safco Value Mate Steel Bookcase, Baked Enamel Finish on Steel, Black"/>
    <n v="482.66399999999999"/>
    <n v="8"/>
    <n v="0.15"/>
    <n v="85.176000000000002"/>
    <n v="2017"/>
    <x v="3"/>
    <s v="Q2"/>
    <n v="0.17647058823529413"/>
  </r>
  <r>
    <m/>
    <m/>
    <m/>
    <m/>
    <m/>
    <m/>
    <m/>
    <m/>
    <m/>
    <m/>
    <m/>
    <m/>
    <m/>
    <m/>
    <m/>
    <m/>
    <m/>
    <m/>
    <m/>
    <m/>
    <m/>
    <n v="4219"/>
    <s v="CA-2017-149881"/>
    <d v="2017-04-01T00:00:00"/>
    <d v="2017-03-04T00:00:00"/>
    <s v="First Class"/>
    <s v="NC-18535"/>
    <x v="714"/>
    <x v="1"/>
    <s v="United States"/>
    <s v="San Francisco"/>
    <s v="California"/>
    <n v="94110"/>
    <x v="1"/>
    <s v="TEC-MA-10000418"/>
    <x v="2"/>
    <x v="15"/>
    <s v="Cubify CubeX 3D Printer Double Head Print"/>
    <n v="4799.9840000000004"/>
    <n v="2"/>
    <n v="0.2"/>
    <n v="359.99880000000002"/>
    <n v="2017"/>
    <x v="3"/>
    <s v="Q2"/>
    <n v="7.4999999999999997E-2"/>
  </r>
  <r>
    <m/>
    <m/>
    <m/>
    <m/>
    <m/>
    <m/>
    <m/>
    <m/>
    <m/>
    <m/>
    <m/>
    <m/>
    <m/>
    <m/>
    <m/>
    <m/>
    <m/>
    <m/>
    <m/>
    <m/>
    <m/>
    <n v="4220"/>
    <s v="CA-2017-134565"/>
    <d v="2017-06-11T00:00:00"/>
    <s v="6/13/2017"/>
    <s v="Second Class"/>
    <s v="TB-21400"/>
    <x v="483"/>
    <x v="0"/>
    <s v="United States"/>
    <s v="Seattle"/>
    <s v="Washington"/>
    <n v="98103"/>
    <x v="1"/>
    <s v="OFF-PA-10004243"/>
    <x v="1"/>
    <x v="10"/>
    <s v="Xerox 1939"/>
    <n v="37.94"/>
    <n v="2"/>
    <n v="0"/>
    <n v="18.211200000000002"/>
    <n v="2017"/>
    <x v="1"/>
    <s v="Q2"/>
    <n v="0.48000000000000009"/>
  </r>
  <r>
    <m/>
    <m/>
    <m/>
    <m/>
    <m/>
    <m/>
    <m/>
    <m/>
    <m/>
    <m/>
    <m/>
    <m/>
    <m/>
    <m/>
    <m/>
    <m/>
    <m/>
    <m/>
    <m/>
    <m/>
    <m/>
    <n v="4221"/>
    <s v="CA-2017-134565"/>
    <d v="2017-06-11T00:00:00"/>
    <s v="6/13/2017"/>
    <s v="Second Class"/>
    <s v="TB-21400"/>
    <x v="483"/>
    <x v="0"/>
    <s v="United States"/>
    <s v="Seattle"/>
    <s v="Washington"/>
    <n v="98103"/>
    <x v="1"/>
    <s v="OFF-BI-10001759"/>
    <x v="1"/>
    <x v="8"/>
    <s v="Acco Pressboard Covers with Storage Hooks, 14 7/8&quot; x 11&quot;, Dark Blue"/>
    <n v="18.288"/>
    <n v="6"/>
    <n v="0.2"/>
    <n v="6.6294000000000004"/>
    <n v="2017"/>
    <x v="1"/>
    <s v="Q2"/>
    <n v="0.36250000000000004"/>
  </r>
  <r>
    <m/>
    <m/>
    <m/>
    <m/>
    <m/>
    <m/>
    <m/>
    <m/>
    <m/>
    <m/>
    <m/>
    <m/>
    <m/>
    <m/>
    <m/>
    <m/>
    <m/>
    <m/>
    <m/>
    <m/>
    <m/>
    <n v="4222"/>
    <s v="CA-2017-134565"/>
    <d v="2017-06-11T00:00:00"/>
    <s v="6/13/2017"/>
    <s v="Second Class"/>
    <s v="TB-21400"/>
    <x v="483"/>
    <x v="0"/>
    <s v="United States"/>
    <s v="Seattle"/>
    <s v="Washington"/>
    <n v="98103"/>
    <x v="1"/>
    <s v="TEC-MA-10001570"/>
    <x v="2"/>
    <x v="15"/>
    <s v="Cisco Desktop Collaboration Experience DX650 IP Video Phone"/>
    <n v="385.8"/>
    <n v="5"/>
    <n v="0.2"/>
    <n v="130.20750000000001"/>
    <n v="2017"/>
    <x v="1"/>
    <s v="Q2"/>
    <n v="0.33750000000000002"/>
  </r>
  <r>
    <m/>
    <m/>
    <m/>
    <m/>
    <m/>
    <m/>
    <m/>
    <m/>
    <m/>
    <m/>
    <m/>
    <m/>
    <m/>
    <m/>
    <m/>
    <m/>
    <m/>
    <m/>
    <m/>
    <m/>
    <m/>
    <n v="4223"/>
    <s v="CA-2017-134565"/>
    <d v="2017-06-11T00:00:00"/>
    <s v="6/13/2017"/>
    <s v="Second Class"/>
    <s v="TB-21400"/>
    <x v="483"/>
    <x v="0"/>
    <s v="United States"/>
    <s v="Seattle"/>
    <s v="Washington"/>
    <n v="98103"/>
    <x v="1"/>
    <s v="OFF-ST-10004804"/>
    <x v="1"/>
    <x v="4"/>
    <s v="Belkin 19&quot; Vented Equipment Shelf, Black"/>
    <n v="102.96"/>
    <n v="2"/>
    <n v="0"/>
    <n v="1.0296000000000001"/>
    <n v="2017"/>
    <x v="1"/>
    <s v="Q2"/>
    <n v="1.0000000000000002E-2"/>
  </r>
  <r>
    <m/>
    <m/>
    <m/>
    <m/>
    <m/>
    <m/>
    <m/>
    <m/>
    <m/>
    <m/>
    <m/>
    <m/>
    <m/>
    <m/>
    <m/>
    <m/>
    <m/>
    <m/>
    <m/>
    <m/>
    <m/>
    <n v="4224"/>
    <s v="CA-2017-134565"/>
    <d v="2017-06-11T00:00:00"/>
    <s v="6/13/2017"/>
    <s v="Second Class"/>
    <s v="TB-21400"/>
    <x v="483"/>
    <x v="0"/>
    <s v="United States"/>
    <s v="Seattle"/>
    <s v="Washington"/>
    <n v="98103"/>
    <x v="1"/>
    <s v="FUR-BO-10001519"/>
    <x v="0"/>
    <x v="0"/>
    <s v="O'Sullivan 3-Shelf Heavy-Duty Bookcases"/>
    <n v="174.42"/>
    <n v="3"/>
    <n v="0"/>
    <n v="41.860799999999998"/>
    <n v="2017"/>
    <x v="1"/>
    <s v="Q2"/>
    <n v="0.24"/>
  </r>
  <r>
    <m/>
    <m/>
    <m/>
    <m/>
    <m/>
    <m/>
    <m/>
    <m/>
    <m/>
    <m/>
    <m/>
    <m/>
    <m/>
    <m/>
    <m/>
    <m/>
    <m/>
    <m/>
    <m/>
    <m/>
    <m/>
    <n v="4225"/>
    <s v="CA-2016-108644"/>
    <d v="2016-09-30T00:00:00"/>
    <d v="2016-03-10T00:00:00"/>
    <s v="First Class"/>
    <s v="SJ-20215"/>
    <x v="695"/>
    <x v="0"/>
    <s v="United States"/>
    <s v="Quincy"/>
    <s v="Illinois"/>
    <n v="62301"/>
    <x v="2"/>
    <s v="OFF-BI-10000343"/>
    <x v="1"/>
    <x v="8"/>
    <s v="Pressboard Covers with Storage Hooks, 9 1/2&quot; x 11&quot;, Light Blue"/>
    <n v="1.964"/>
    <n v="2"/>
    <n v="0.8"/>
    <n v="-3.2406000000000001"/>
    <n v="2016"/>
    <x v="8"/>
    <s v="Q3"/>
    <n v="-1.6500000000000001"/>
  </r>
  <r>
    <m/>
    <m/>
    <m/>
    <m/>
    <m/>
    <m/>
    <m/>
    <m/>
    <m/>
    <m/>
    <m/>
    <m/>
    <m/>
    <m/>
    <m/>
    <m/>
    <m/>
    <m/>
    <m/>
    <m/>
    <m/>
    <n v="4226"/>
    <s v="US-2014-102631"/>
    <d v="2014-12-13T00:00:00"/>
    <s v="12/17/2014"/>
    <s v="Standard Class"/>
    <s v="EB-13840"/>
    <x v="225"/>
    <x v="1"/>
    <s v="United States"/>
    <s v="Chicago"/>
    <s v="Illinois"/>
    <n v="60623"/>
    <x v="2"/>
    <s v="FUR-FU-10003930"/>
    <x v="0"/>
    <x v="5"/>
    <s v="Howard Miller 12-3/4 Diameter Accuwave DS  Wall Clock"/>
    <n v="94.427999999999997"/>
    <n v="3"/>
    <n v="0.6"/>
    <n v="-42.492600000000003"/>
    <n v="2014"/>
    <x v="4"/>
    <s v="Q4"/>
    <n v="-0.45000000000000007"/>
  </r>
  <r>
    <m/>
    <m/>
    <m/>
    <m/>
    <m/>
    <m/>
    <m/>
    <m/>
    <m/>
    <m/>
    <m/>
    <m/>
    <m/>
    <m/>
    <m/>
    <m/>
    <m/>
    <m/>
    <m/>
    <m/>
    <m/>
    <n v="4227"/>
    <s v="CA-2017-120327"/>
    <d v="2017-11-11T00:00:00"/>
    <s v="11/16/2017"/>
    <s v="Standard Class"/>
    <s v="WB-21850"/>
    <x v="576"/>
    <x v="0"/>
    <s v="United States"/>
    <s v="Urbandale"/>
    <s v="Iowa"/>
    <n v="50322"/>
    <x v="2"/>
    <s v="OFF-FA-10004854"/>
    <x v="1"/>
    <x v="13"/>
    <s v="Vinyl Coated Wire Paper Clips in Organizer Box, 800/Box"/>
    <n v="45.92"/>
    <n v="4"/>
    <n v="0"/>
    <n v="21.5824"/>
    <n v="2017"/>
    <x v="0"/>
    <s v="Q4"/>
    <n v="0.47"/>
  </r>
  <r>
    <m/>
    <m/>
    <m/>
    <m/>
    <m/>
    <m/>
    <m/>
    <m/>
    <m/>
    <m/>
    <m/>
    <m/>
    <m/>
    <m/>
    <m/>
    <m/>
    <m/>
    <m/>
    <m/>
    <m/>
    <m/>
    <n v="4228"/>
    <s v="CA-2015-154970"/>
    <d v="2015-01-05T00:00:00"/>
    <d v="2015-10-01T00:00:00"/>
    <s v="Standard Class"/>
    <s v="SR-20740"/>
    <x v="256"/>
    <x v="2"/>
    <s v="United States"/>
    <s v="Seattle"/>
    <s v="Washington"/>
    <n v="98103"/>
    <x v="1"/>
    <s v="FUR-CH-10003396"/>
    <x v="0"/>
    <x v="1"/>
    <s v="Global Deluxe Steno Chair"/>
    <n v="61.584000000000003"/>
    <n v="1"/>
    <n v="0.2"/>
    <n v="-6.9282000000000004"/>
    <n v="2015"/>
    <x v="9"/>
    <s v="Q1"/>
    <n v="-0.1125"/>
  </r>
  <r>
    <m/>
    <m/>
    <m/>
    <m/>
    <m/>
    <m/>
    <m/>
    <m/>
    <m/>
    <m/>
    <m/>
    <m/>
    <m/>
    <m/>
    <m/>
    <m/>
    <m/>
    <m/>
    <m/>
    <m/>
    <m/>
    <n v="4229"/>
    <s v="CA-2016-113803"/>
    <d v="2016-03-24T00:00:00"/>
    <s v="3/26/2016"/>
    <s v="First Class"/>
    <s v="VG-21805"/>
    <x v="500"/>
    <x v="1"/>
    <s v="United States"/>
    <s v="Richmond"/>
    <s v="Indiana"/>
    <n v="47374"/>
    <x v="2"/>
    <s v="OFF-PA-10001994"/>
    <x v="1"/>
    <x v="10"/>
    <s v="Ink Jet Note and Greeting Cards, 8-1/2&quot; x 5-1/2&quot; Card Size"/>
    <n v="22.48"/>
    <n v="1"/>
    <n v="0"/>
    <n v="10.3408"/>
    <n v="2016"/>
    <x v="10"/>
    <s v="Q1"/>
    <n v="0.45999999999999996"/>
  </r>
  <r>
    <m/>
    <m/>
    <m/>
    <m/>
    <m/>
    <m/>
    <m/>
    <m/>
    <m/>
    <m/>
    <m/>
    <m/>
    <m/>
    <m/>
    <m/>
    <m/>
    <m/>
    <m/>
    <m/>
    <m/>
    <m/>
    <n v="4230"/>
    <s v="CA-2017-100223"/>
    <d v="2017-07-05T00:00:00"/>
    <d v="2017-10-07T00:00:00"/>
    <s v="Standard Class"/>
    <s v="LS-16945"/>
    <x v="322"/>
    <x v="1"/>
    <s v="United States"/>
    <s v="Dallas"/>
    <s v="Texas"/>
    <n v="75220"/>
    <x v="2"/>
    <s v="FUR-FU-10003601"/>
    <x v="0"/>
    <x v="5"/>
    <s v="Deflect-o RollaMat Studded, Beveled Mat for Medium Pile Carpeting"/>
    <n v="332.02800000000002"/>
    <n v="9"/>
    <n v="0.6"/>
    <n v="-348.62939999999998"/>
    <n v="2017"/>
    <x v="7"/>
    <s v="Q3"/>
    <n v="-1.0499999999999998"/>
  </r>
  <r>
    <m/>
    <m/>
    <m/>
    <m/>
    <m/>
    <m/>
    <m/>
    <m/>
    <m/>
    <m/>
    <m/>
    <m/>
    <m/>
    <m/>
    <m/>
    <m/>
    <m/>
    <m/>
    <m/>
    <m/>
    <m/>
    <n v="4231"/>
    <s v="CA-2017-100223"/>
    <d v="2017-07-05T00:00:00"/>
    <d v="2017-10-07T00:00:00"/>
    <s v="Standard Class"/>
    <s v="LS-16945"/>
    <x v="322"/>
    <x v="1"/>
    <s v="United States"/>
    <s v="Dallas"/>
    <s v="Texas"/>
    <n v="75220"/>
    <x v="2"/>
    <s v="OFF-BI-10003429"/>
    <x v="1"/>
    <x v="8"/>
    <s v="Cardinal HOLDit! Binder Insert Strips,Extra Strips"/>
    <n v="11.394"/>
    <n v="9"/>
    <n v="0.8"/>
    <n v="-17.660699999999999"/>
    <n v="2017"/>
    <x v="7"/>
    <s v="Q3"/>
    <n v="-1.5499999999999998"/>
  </r>
  <r>
    <m/>
    <m/>
    <m/>
    <m/>
    <m/>
    <m/>
    <m/>
    <m/>
    <m/>
    <m/>
    <m/>
    <m/>
    <m/>
    <m/>
    <m/>
    <m/>
    <m/>
    <m/>
    <m/>
    <m/>
    <m/>
    <n v="4232"/>
    <s v="CA-2017-100223"/>
    <d v="2017-07-05T00:00:00"/>
    <d v="2017-10-07T00:00:00"/>
    <s v="Standard Class"/>
    <s v="LS-16945"/>
    <x v="322"/>
    <x v="1"/>
    <s v="United States"/>
    <s v="Dallas"/>
    <s v="Texas"/>
    <n v="75220"/>
    <x v="2"/>
    <s v="OFF-PA-10000232"/>
    <x v="1"/>
    <x v="10"/>
    <s v="Xerox 1975"/>
    <n v="15.552"/>
    <n v="3"/>
    <n v="0.2"/>
    <n v="5.6375999999999999"/>
    <n v="2017"/>
    <x v="7"/>
    <s v="Q3"/>
    <n v="0.36249999999999999"/>
  </r>
  <r>
    <m/>
    <m/>
    <m/>
    <m/>
    <m/>
    <m/>
    <m/>
    <m/>
    <m/>
    <m/>
    <m/>
    <m/>
    <m/>
    <m/>
    <m/>
    <m/>
    <m/>
    <m/>
    <m/>
    <m/>
    <m/>
    <n v="4233"/>
    <s v="CA-2017-100223"/>
    <d v="2017-07-05T00:00:00"/>
    <d v="2017-10-07T00:00:00"/>
    <s v="Standard Class"/>
    <s v="LS-16945"/>
    <x v="322"/>
    <x v="1"/>
    <s v="United States"/>
    <s v="Dallas"/>
    <s v="Texas"/>
    <n v="75220"/>
    <x v="2"/>
    <s v="OFF-PA-10002195"/>
    <x v="1"/>
    <x v="10"/>
    <s v="Xerox 1966"/>
    <n v="31.103999999999999"/>
    <n v="6"/>
    <n v="0.2"/>
    <n v="11.2752"/>
    <n v="2017"/>
    <x v="7"/>
    <s v="Q3"/>
    <n v="0.36249999999999999"/>
  </r>
  <r>
    <m/>
    <m/>
    <m/>
    <m/>
    <m/>
    <m/>
    <m/>
    <m/>
    <m/>
    <m/>
    <m/>
    <m/>
    <m/>
    <m/>
    <m/>
    <m/>
    <m/>
    <m/>
    <m/>
    <m/>
    <m/>
    <n v="4234"/>
    <s v="CA-2017-100223"/>
    <d v="2017-07-05T00:00:00"/>
    <d v="2017-10-07T00:00:00"/>
    <s v="Standard Class"/>
    <s v="LS-16945"/>
    <x v="322"/>
    <x v="1"/>
    <s v="United States"/>
    <s v="Dallas"/>
    <s v="Texas"/>
    <n v="75220"/>
    <x v="2"/>
    <s v="OFF-BI-10004492"/>
    <x v="1"/>
    <x v="8"/>
    <s v="Tuf-Vin Binders"/>
    <n v="6.3159999999999998"/>
    <n v="1"/>
    <n v="0.8"/>
    <n v="-10.4214"/>
    <n v="2017"/>
    <x v="7"/>
    <s v="Q3"/>
    <n v="-1.6500000000000001"/>
  </r>
  <r>
    <m/>
    <m/>
    <m/>
    <m/>
    <m/>
    <m/>
    <m/>
    <m/>
    <m/>
    <m/>
    <m/>
    <m/>
    <m/>
    <m/>
    <m/>
    <m/>
    <m/>
    <m/>
    <m/>
    <m/>
    <m/>
    <n v="4235"/>
    <s v="CA-2014-168823"/>
    <d v="2014-09-21T00:00:00"/>
    <s v="9/24/2014"/>
    <s v="First Class"/>
    <s v="MA-17560"/>
    <x v="15"/>
    <x v="2"/>
    <s v="United States"/>
    <s v="Philadelphia"/>
    <s v="Pennsylvania"/>
    <n v="19143"/>
    <x v="3"/>
    <s v="OFF-PA-10004000"/>
    <x v="1"/>
    <x v="10"/>
    <s v="While You Were Out Pads, 50 per Pad, 4 x 5 1/4, Green Cycle"/>
    <n v="11.352"/>
    <n v="3"/>
    <n v="0.2"/>
    <n v="4.1151"/>
    <n v="2014"/>
    <x v="8"/>
    <s v="Q3"/>
    <n v="0.36249999999999999"/>
  </r>
  <r>
    <m/>
    <m/>
    <m/>
    <m/>
    <m/>
    <m/>
    <m/>
    <m/>
    <m/>
    <m/>
    <m/>
    <m/>
    <m/>
    <m/>
    <m/>
    <m/>
    <m/>
    <m/>
    <m/>
    <m/>
    <m/>
    <n v="4236"/>
    <s v="CA-2014-168823"/>
    <d v="2014-09-21T00:00:00"/>
    <s v="9/24/2014"/>
    <s v="First Class"/>
    <s v="MA-17560"/>
    <x v="15"/>
    <x v="2"/>
    <s v="United States"/>
    <s v="Philadelphia"/>
    <s v="Pennsylvania"/>
    <n v="19143"/>
    <x v="3"/>
    <s v="OFF-LA-10004425"/>
    <x v="1"/>
    <x v="2"/>
    <s v="Staple-on labels"/>
    <n v="20.808"/>
    <n v="9"/>
    <n v="0.2"/>
    <n v="7.0227000000000004"/>
    <n v="2014"/>
    <x v="8"/>
    <s v="Q3"/>
    <n v="0.33750000000000002"/>
  </r>
  <r>
    <m/>
    <m/>
    <m/>
    <m/>
    <m/>
    <m/>
    <m/>
    <m/>
    <m/>
    <m/>
    <m/>
    <m/>
    <m/>
    <m/>
    <m/>
    <m/>
    <m/>
    <m/>
    <m/>
    <m/>
    <m/>
    <n v="4237"/>
    <s v="CA-2016-162404"/>
    <d v="2016-07-23T00:00:00"/>
    <s v="7/27/2016"/>
    <s v="Standard Class"/>
    <s v="NF-18475"/>
    <x v="739"/>
    <x v="2"/>
    <s v="United States"/>
    <s v="Rockford"/>
    <s v="Illinois"/>
    <n v="61107"/>
    <x v="2"/>
    <s v="OFF-BI-10000948"/>
    <x v="1"/>
    <x v="8"/>
    <s v="GBC Laser Imprintable Binding System Covers, Desert Sand"/>
    <n v="11.416"/>
    <n v="4"/>
    <n v="0.8"/>
    <n v="-18.836400000000001"/>
    <n v="2016"/>
    <x v="7"/>
    <s v="Q3"/>
    <n v="-1.6500000000000001"/>
  </r>
  <r>
    <m/>
    <m/>
    <m/>
    <m/>
    <m/>
    <m/>
    <m/>
    <m/>
    <m/>
    <m/>
    <m/>
    <m/>
    <m/>
    <m/>
    <m/>
    <m/>
    <m/>
    <m/>
    <m/>
    <m/>
    <m/>
    <n v="4238"/>
    <s v="CA-2017-104024"/>
    <d v="2017-08-29T00:00:00"/>
    <d v="2017-03-09T00:00:00"/>
    <s v="Second Class"/>
    <s v="MD-17860"/>
    <x v="550"/>
    <x v="1"/>
    <s v="United States"/>
    <s v="Philadelphia"/>
    <s v="Pennsylvania"/>
    <n v="19134"/>
    <x v="3"/>
    <s v="OFF-AR-10001972"/>
    <x v="1"/>
    <x v="6"/>
    <s v="Newell 323"/>
    <n v="9.4079999999999995"/>
    <n v="7"/>
    <n v="0.2"/>
    <n v="0.7056"/>
    <n v="2017"/>
    <x v="6"/>
    <s v="Q3"/>
    <n v="7.5000000000000011E-2"/>
  </r>
  <r>
    <m/>
    <m/>
    <m/>
    <m/>
    <m/>
    <m/>
    <m/>
    <m/>
    <m/>
    <m/>
    <m/>
    <m/>
    <m/>
    <m/>
    <m/>
    <m/>
    <m/>
    <m/>
    <m/>
    <m/>
    <m/>
    <n v="4239"/>
    <s v="CA-2017-147144"/>
    <d v="2017-03-26T00:00:00"/>
    <s v="3/28/2017"/>
    <s v="First Class"/>
    <s v="MZ-17335"/>
    <x v="595"/>
    <x v="2"/>
    <s v="United States"/>
    <s v="Seattle"/>
    <s v="Washington"/>
    <n v="98105"/>
    <x v="1"/>
    <s v="OFF-AR-10004587"/>
    <x v="1"/>
    <x v="6"/>
    <s v="Boston 1827 Commercial Additional Cutter, Drive Gear &amp; Gear Rack for 1606"/>
    <n v="19.829999999999998"/>
    <n v="1"/>
    <n v="0"/>
    <n v="5.9489999999999998"/>
    <n v="2017"/>
    <x v="10"/>
    <s v="Q1"/>
    <n v="0.30000000000000004"/>
  </r>
  <r>
    <m/>
    <m/>
    <m/>
    <m/>
    <m/>
    <m/>
    <m/>
    <m/>
    <m/>
    <m/>
    <m/>
    <m/>
    <m/>
    <m/>
    <m/>
    <m/>
    <m/>
    <m/>
    <m/>
    <m/>
    <m/>
    <n v="4240"/>
    <s v="CA-2017-158673"/>
    <d v="2017-12-29T00:00:00"/>
    <d v="2018-04-01T00:00:00"/>
    <s v="Standard Class"/>
    <s v="KB-16600"/>
    <x v="33"/>
    <x v="1"/>
    <s v="United States"/>
    <s v="Grand Rapids"/>
    <s v="Michigan"/>
    <n v="49505"/>
    <x v="2"/>
    <s v="OFF-PA-10000994"/>
    <x v="1"/>
    <x v="10"/>
    <s v="Xerox 1915"/>
    <n v="209.7"/>
    <n v="2"/>
    <n v="0"/>
    <n v="100.65600000000001"/>
    <n v="2017"/>
    <x v="4"/>
    <s v="Q4"/>
    <n v="0.48000000000000004"/>
  </r>
  <r>
    <m/>
    <m/>
    <m/>
    <m/>
    <m/>
    <m/>
    <m/>
    <m/>
    <m/>
    <m/>
    <m/>
    <m/>
    <m/>
    <m/>
    <m/>
    <m/>
    <m/>
    <m/>
    <m/>
    <m/>
    <m/>
    <n v="4241"/>
    <s v="CA-2014-133704"/>
    <d v="2014-09-20T00:00:00"/>
    <s v="9/26/2014"/>
    <s v="Standard Class"/>
    <s v="MA-17995"/>
    <x v="671"/>
    <x v="2"/>
    <s v="United States"/>
    <s v="Los Angeles"/>
    <s v="California"/>
    <n v="90004"/>
    <x v="1"/>
    <s v="OFF-AP-10001366"/>
    <x v="1"/>
    <x v="9"/>
    <s v="Staple holder"/>
    <n v="43.92"/>
    <n v="4"/>
    <n v="0"/>
    <n v="11.8584"/>
    <n v="2014"/>
    <x v="8"/>
    <s v="Q3"/>
    <n v="0.26999999999999996"/>
  </r>
  <r>
    <m/>
    <m/>
    <m/>
    <m/>
    <m/>
    <m/>
    <m/>
    <m/>
    <m/>
    <m/>
    <m/>
    <m/>
    <m/>
    <m/>
    <m/>
    <m/>
    <m/>
    <m/>
    <m/>
    <m/>
    <m/>
    <n v="4242"/>
    <s v="CA-2014-133704"/>
    <d v="2014-09-20T00:00:00"/>
    <s v="9/26/2014"/>
    <s v="Standard Class"/>
    <s v="MA-17995"/>
    <x v="671"/>
    <x v="2"/>
    <s v="United States"/>
    <s v="Los Angeles"/>
    <s v="California"/>
    <n v="90004"/>
    <x v="1"/>
    <s v="OFF-BI-10001636"/>
    <x v="1"/>
    <x v="8"/>
    <s v="Ibico Plastic and Wire Spiral Binding Combs"/>
    <n v="20.231999999999999"/>
    <n v="3"/>
    <n v="0.2"/>
    <n v="6.5754000000000001"/>
    <n v="2014"/>
    <x v="8"/>
    <s v="Q3"/>
    <n v="0.32500000000000001"/>
  </r>
  <r>
    <m/>
    <m/>
    <m/>
    <m/>
    <m/>
    <m/>
    <m/>
    <m/>
    <m/>
    <m/>
    <m/>
    <m/>
    <m/>
    <m/>
    <m/>
    <m/>
    <m/>
    <m/>
    <m/>
    <m/>
    <m/>
    <n v="4243"/>
    <s v="CA-2016-159142"/>
    <d v="2016-04-04T00:00:00"/>
    <d v="2016-05-04T00:00:00"/>
    <s v="First Class"/>
    <s v="ME-17320"/>
    <x v="467"/>
    <x v="2"/>
    <s v="United States"/>
    <s v="Springfield"/>
    <s v="Virginia"/>
    <n v="22153"/>
    <x v="0"/>
    <s v="TEC-PH-10001448"/>
    <x v="2"/>
    <x v="7"/>
    <s v="Anker Astro 15000mAh USB Portable Charger"/>
    <n v="149.97"/>
    <n v="3"/>
    <n v="0"/>
    <n v="5.9988000000000001"/>
    <n v="2016"/>
    <x v="3"/>
    <s v="Q2"/>
    <n v="0.04"/>
  </r>
  <r>
    <m/>
    <m/>
    <m/>
    <m/>
    <m/>
    <m/>
    <m/>
    <m/>
    <m/>
    <m/>
    <m/>
    <m/>
    <m/>
    <m/>
    <m/>
    <m/>
    <m/>
    <m/>
    <m/>
    <m/>
    <m/>
    <n v="4244"/>
    <s v="CA-2016-159142"/>
    <d v="2016-04-04T00:00:00"/>
    <d v="2016-05-04T00:00:00"/>
    <s v="First Class"/>
    <s v="ME-17320"/>
    <x v="467"/>
    <x v="2"/>
    <s v="United States"/>
    <s v="Springfield"/>
    <s v="Virginia"/>
    <n v="22153"/>
    <x v="0"/>
    <s v="OFF-PA-10001776"/>
    <x v="1"/>
    <x v="10"/>
    <s v="Wirebound Message Books, Four 2 3/4&quot; x 5&quot; Forms per Page, 600 Sets per Book"/>
    <n v="27.81"/>
    <n v="3"/>
    <n v="0"/>
    <n v="13.0707"/>
    <n v="2016"/>
    <x v="3"/>
    <s v="Q2"/>
    <n v="0.47000000000000003"/>
  </r>
  <r>
    <m/>
    <m/>
    <m/>
    <m/>
    <m/>
    <m/>
    <m/>
    <m/>
    <m/>
    <m/>
    <m/>
    <m/>
    <m/>
    <m/>
    <m/>
    <m/>
    <m/>
    <m/>
    <m/>
    <m/>
    <m/>
    <n v="4245"/>
    <s v="CA-2014-138436"/>
    <d v="2014-03-26T00:00:00"/>
    <s v="3/30/2014"/>
    <s v="Standard Class"/>
    <s v="JD-15895"/>
    <x v="63"/>
    <x v="1"/>
    <s v="United States"/>
    <s v="Los Angeles"/>
    <s v="California"/>
    <n v="90036"/>
    <x v="1"/>
    <s v="TEC-AC-10002323"/>
    <x v="2"/>
    <x v="11"/>
    <s v="SanDisk Ultra 32 GB MicroSDHC Class 10 Memory Card"/>
    <n v="66.3"/>
    <n v="3"/>
    <n v="0"/>
    <n v="8.6189999999999998"/>
    <n v="2014"/>
    <x v="10"/>
    <s v="Q1"/>
    <n v="0.13"/>
  </r>
  <r>
    <m/>
    <m/>
    <m/>
    <m/>
    <m/>
    <m/>
    <m/>
    <m/>
    <m/>
    <m/>
    <m/>
    <m/>
    <m/>
    <m/>
    <m/>
    <m/>
    <m/>
    <m/>
    <m/>
    <m/>
    <m/>
    <n v="4246"/>
    <s v="CA-2017-117702"/>
    <d v="2017-11-28T00:00:00"/>
    <d v="2017-04-12T00:00:00"/>
    <s v="Standard Class"/>
    <s v="LS-16975"/>
    <x v="60"/>
    <x v="2"/>
    <s v="United States"/>
    <s v="Baltimore"/>
    <s v="Maryland"/>
    <n v="21215"/>
    <x v="3"/>
    <s v="OFF-AR-10004582"/>
    <x v="1"/>
    <x v="6"/>
    <s v="BIC Brite Liner Grip Highlighters"/>
    <n v="1.64"/>
    <n v="1"/>
    <n v="0"/>
    <n v="0.73799999999999999"/>
    <n v="2017"/>
    <x v="0"/>
    <s v="Q4"/>
    <n v="0.45"/>
  </r>
  <r>
    <m/>
    <m/>
    <m/>
    <m/>
    <m/>
    <m/>
    <m/>
    <m/>
    <m/>
    <m/>
    <m/>
    <m/>
    <m/>
    <m/>
    <m/>
    <m/>
    <m/>
    <m/>
    <m/>
    <m/>
    <m/>
    <n v="4247"/>
    <s v="CA-2017-117702"/>
    <d v="2017-11-28T00:00:00"/>
    <d v="2017-04-12T00:00:00"/>
    <s v="Standard Class"/>
    <s v="LS-16975"/>
    <x v="60"/>
    <x v="2"/>
    <s v="United States"/>
    <s v="Baltimore"/>
    <s v="Maryland"/>
    <n v="21215"/>
    <x v="3"/>
    <s v="FUR-FU-10000576"/>
    <x v="0"/>
    <x v="5"/>
    <s v="Luxo Professional Fluorescent Magnifier Lamp with Clamp-Mount Base"/>
    <n v="1049.2"/>
    <n v="5"/>
    <n v="0"/>
    <n v="272.79199999999997"/>
    <n v="2017"/>
    <x v="0"/>
    <s v="Q4"/>
    <n v="0.25999999999999995"/>
  </r>
  <r>
    <m/>
    <m/>
    <m/>
    <m/>
    <m/>
    <m/>
    <m/>
    <m/>
    <m/>
    <m/>
    <m/>
    <m/>
    <m/>
    <m/>
    <m/>
    <m/>
    <m/>
    <m/>
    <m/>
    <m/>
    <m/>
    <n v="4248"/>
    <s v="CA-2017-117702"/>
    <d v="2017-11-28T00:00:00"/>
    <d v="2017-04-12T00:00:00"/>
    <s v="Standard Class"/>
    <s v="LS-16975"/>
    <x v="60"/>
    <x v="2"/>
    <s v="United States"/>
    <s v="Baltimore"/>
    <s v="Maryland"/>
    <n v="21215"/>
    <x v="3"/>
    <s v="FUR-FU-10004270"/>
    <x v="0"/>
    <x v="5"/>
    <s v="Eldon Image Series Desk Accessories, Burgundy"/>
    <n v="20.9"/>
    <n v="5"/>
    <n v="0"/>
    <n v="7.524"/>
    <n v="2017"/>
    <x v="0"/>
    <s v="Q4"/>
    <n v="0.36000000000000004"/>
  </r>
  <r>
    <m/>
    <m/>
    <m/>
    <m/>
    <m/>
    <m/>
    <m/>
    <m/>
    <m/>
    <m/>
    <m/>
    <m/>
    <m/>
    <m/>
    <m/>
    <m/>
    <m/>
    <m/>
    <m/>
    <m/>
    <m/>
    <n v="4249"/>
    <s v="CA-2016-157336"/>
    <d v="2016-12-01T00:00:00"/>
    <d v="2016-05-12T00:00:00"/>
    <s v="Second Class"/>
    <s v="SJ-20500"/>
    <x v="81"/>
    <x v="0"/>
    <s v="United States"/>
    <s v="Fairfield"/>
    <s v="Connecticut"/>
    <n v="6824"/>
    <x v="3"/>
    <s v="OFF-BI-10004236"/>
    <x v="1"/>
    <x v="8"/>
    <s v="XtraLife ClearVue Slant-D Ring Binder, White, 3&quot;"/>
    <n v="88.08"/>
    <n v="6"/>
    <n v="0"/>
    <n v="40.516800000000003"/>
    <n v="2016"/>
    <x v="4"/>
    <s v="Q4"/>
    <n v="0.46000000000000008"/>
  </r>
  <r>
    <m/>
    <m/>
    <m/>
    <m/>
    <m/>
    <m/>
    <m/>
    <m/>
    <m/>
    <m/>
    <m/>
    <m/>
    <m/>
    <m/>
    <m/>
    <m/>
    <m/>
    <m/>
    <m/>
    <m/>
    <m/>
    <n v="4250"/>
    <s v="CA-2016-157336"/>
    <d v="2016-12-01T00:00:00"/>
    <d v="2016-05-12T00:00:00"/>
    <s v="Second Class"/>
    <s v="SJ-20500"/>
    <x v="81"/>
    <x v="0"/>
    <s v="United States"/>
    <s v="Fairfield"/>
    <s v="Connecticut"/>
    <n v="6824"/>
    <x v="3"/>
    <s v="FUR-CH-10004997"/>
    <x v="0"/>
    <x v="1"/>
    <s v="Hon Every-Day Series Multi-Task Chairs"/>
    <n v="751.92"/>
    <n v="4"/>
    <n v="0"/>
    <n v="150.38399999999999"/>
    <n v="2016"/>
    <x v="4"/>
    <s v="Q4"/>
    <n v="0.19999999999999998"/>
  </r>
  <r>
    <m/>
    <m/>
    <m/>
    <m/>
    <m/>
    <m/>
    <m/>
    <m/>
    <m/>
    <m/>
    <m/>
    <m/>
    <m/>
    <m/>
    <m/>
    <m/>
    <m/>
    <m/>
    <m/>
    <m/>
    <m/>
    <n v="4251"/>
    <s v="CA-2014-168130"/>
    <d v="2014-09-19T00:00:00"/>
    <s v="9/19/2014"/>
    <s v="Same Day"/>
    <s v="BS-11365"/>
    <x v="740"/>
    <x v="1"/>
    <s v="United States"/>
    <s v="New York City"/>
    <s v="New York"/>
    <n v="10011"/>
    <x v="3"/>
    <s v="FUR-CH-10000988"/>
    <x v="0"/>
    <x v="1"/>
    <s v="Hon Olson Stacker Stools"/>
    <n v="887.10299999999995"/>
    <n v="7"/>
    <n v="0.1"/>
    <n v="177.42060000000001"/>
    <n v="2014"/>
    <x v="8"/>
    <s v="Q3"/>
    <n v="0.2"/>
  </r>
  <r>
    <m/>
    <m/>
    <m/>
    <m/>
    <m/>
    <m/>
    <m/>
    <m/>
    <m/>
    <m/>
    <m/>
    <m/>
    <m/>
    <m/>
    <m/>
    <m/>
    <m/>
    <m/>
    <m/>
    <m/>
    <m/>
    <n v="4252"/>
    <s v="CA-2015-155068"/>
    <d v="2015-10-23T00:00:00"/>
    <s v="10/23/2015"/>
    <s v="Same Day"/>
    <s v="RA-19285"/>
    <x v="267"/>
    <x v="0"/>
    <s v="United States"/>
    <s v="Lakeland"/>
    <s v="Florida"/>
    <n v="33801"/>
    <x v="0"/>
    <s v="TEC-PH-10004897"/>
    <x v="2"/>
    <x v="7"/>
    <s v="Mediabridge Sport Armband iPhone 5s"/>
    <n v="55.944000000000003"/>
    <n v="7"/>
    <n v="0.2"/>
    <n v="-13.2867"/>
    <n v="2015"/>
    <x v="2"/>
    <s v="Q4"/>
    <n v="-0.23749999999999999"/>
  </r>
  <r>
    <m/>
    <m/>
    <m/>
    <m/>
    <m/>
    <m/>
    <m/>
    <m/>
    <m/>
    <m/>
    <m/>
    <m/>
    <m/>
    <m/>
    <m/>
    <m/>
    <m/>
    <m/>
    <m/>
    <m/>
    <m/>
    <n v="4253"/>
    <s v="CA-2015-155068"/>
    <d v="2015-10-23T00:00:00"/>
    <s v="10/23/2015"/>
    <s v="Same Day"/>
    <s v="RA-19285"/>
    <x v="267"/>
    <x v="0"/>
    <s v="United States"/>
    <s v="Lakeland"/>
    <s v="Florida"/>
    <n v="33801"/>
    <x v="0"/>
    <s v="OFF-AR-10002656"/>
    <x v="1"/>
    <x v="6"/>
    <s v="Sanford Liquid Accent Highlighters"/>
    <n v="10.688000000000001"/>
    <n v="2"/>
    <n v="0.2"/>
    <n v="2.2711999999999999"/>
    <n v="2015"/>
    <x v="2"/>
    <s v="Q4"/>
    <n v="0.21249999999999997"/>
  </r>
  <r>
    <m/>
    <m/>
    <m/>
    <m/>
    <m/>
    <m/>
    <m/>
    <m/>
    <m/>
    <m/>
    <m/>
    <m/>
    <m/>
    <m/>
    <m/>
    <m/>
    <m/>
    <m/>
    <m/>
    <m/>
    <m/>
    <n v="4254"/>
    <s v="CA-2015-155068"/>
    <d v="2015-10-23T00:00:00"/>
    <s v="10/23/2015"/>
    <s v="Same Day"/>
    <s v="RA-19285"/>
    <x v="267"/>
    <x v="0"/>
    <s v="United States"/>
    <s v="Lakeland"/>
    <s v="Florida"/>
    <n v="33801"/>
    <x v="0"/>
    <s v="TEC-PH-10004924"/>
    <x v="2"/>
    <x v="7"/>
    <s v="SKILCRAFT Telephone Shoulder Rest, 2&quot; x 6.5&quot; x 2.5&quot;, Black"/>
    <n v="11.824"/>
    <n v="2"/>
    <n v="0.2"/>
    <n v="1.0346"/>
    <n v="2015"/>
    <x v="2"/>
    <s v="Q4"/>
    <n v="8.7499999999999994E-2"/>
  </r>
  <r>
    <m/>
    <m/>
    <m/>
    <m/>
    <m/>
    <m/>
    <m/>
    <m/>
    <m/>
    <m/>
    <m/>
    <m/>
    <m/>
    <m/>
    <m/>
    <m/>
    <m/>
    <m/>
    <m/>
    <m/>
    <m/>
    <n v="4255"/>
    <s v="CA-2017-163160"/>
    <d v="2017-10-13T00:00:00"/>
    <s v="10/16/2017"/>
    <s v="First Class"/>
    <s v="TS-21610"/>
    <x v="59"/>
    <x v="0"/>
    <s v="United States"/>
    <s v="Freeport"/>
    <s v="Illinois"/>
    <n v="61032"/>
    <x v="2"/>
    <s v="OFF-PA-10003127"/>
    <x v="1"/>
    <x v="10"/>
    <s v="Easy-staple paper"/>
    <n v="63.311999999999998"/>
    <n v="3"/>
    <n v="0.2"/>
    <n v="20.5764"/>
    <n v="2017"/>
    <x v="2"/>
    <s v="Q4"/>
    <n v="0.32500000000000001"/>
  </r>
  <r>
    <m/>
    <m/>
    <m/>
    <m/>
    <m/>
    <m/>
    <m/>
    <m/>
    <m/>
    <m/>
    <m/>
    <m/>
    <m/>
    <m/>
    <m/>
    <m/>
    <m/>
    <m/>
    <m/>
    <m/>
    <m/>
    <n v="4256"/>
    <s v="CA-2017-163160"/>
    <d v="2017-10-13T00:00:00"/>
    <s v="10/16/2017"/>
    <s v="First Class"/>
    <s v="TS-21610"/>
    <x v="59"/>
    <x v="0"/>
    <s v="United States"/>
    <s v="Freeport"/>
    <s v="Illinois"/>
    <n v="61032"/>
    <x v="2"/>
    <s v="OFF-BI-10000778"/>
    <x v="1"/>
    <x v="8"/>
    <s v="GBC VeloBinder Electric Binding Machine"/>
    <n v="96.784000000000006"/>
    <n v="4"/>
    <n v="0.8"/>
    <n v="-145.17599999999999"/>
    <n v="2017"/>
    <x v="2"/>
    <s v="Q4"/>
    <n v="-1.4999999999999998"/>
  </r>
  <r>
    <m/>
    <m/>
    <m/>
    <m/>
    <m/>
    <m/>
    <m/>
    <m/>
    <m/>
    <m/>
    <m/>
    <m/>
    <m/>
    <m/>
    <m/>
    <m/>
    <m/>
    <m/>
    <m/>
    <m/>
    <m/>
    <n v="4257"/>
    <s v="CA-2017-163160"/>
    <d v="2017-10-13T00:00:00"/>
    <s v="10/16/2017"/>
    <s v="First Class"/>
    <s v="TS-21610"/>
    <x v="59"/>
    <x v="0"/>
    <s v="United States"/>
    <s v="Freeport"/>
    <s v="Illinois"/>
    <n v="61032"/>
    <x v="2"/>
    <s v="FUR-FU-10001424"/>
    <x v="0"/>
    <x v="5"/>
    <s v="Dax Clear Box Frame"/>
    <n v="10.476000000000001"/>
    <n v="3"/>
    <n v="0.6"/>
    <n v="-6.8094000000000001"/>
    <n v="2017"/>
    <x v="2"/>
    <s v="Q4"/>
    <n v="-0.64999999999999991"/>
  </r>
  <r>
    <m/>
    <m/>
    <m/>
    <m/>
    <m/>
    <m/>
    <m/>
    <m/>
    <m/>
    <m/>
    <m/>
    <m/>
    <m/>
    <m/>
    <m/>
    <m/>
    <m/>
    <m/>
    <m/>
    <m/>
    <m/>
    <n v="4258"/>
    <s v="CA-2015-101924"/>
    <d v="2015-09-04T00:00:00"/>
    <d v="2015-09-09T00:00:00"/>
    <s v="Standard Class"/>
    <s v="KB-16585"/>
    <x v="10"/>
    <x v="1"/>
    <s v="United States"/>
    <s v="Medford"/>
    <s v="Oregon"/>
    <n v="97504"/>
    <x v="1"/>
    <s v="OFF-BI-10000962"/>
    <x v="1"/>
    <x v="8"/>
    <s v="Acco Flexible ACCOHIDE Square Ring Data Binder, Dark Blue, 11 1/2&quot; X 14&quot; 7/8&quot;"/>
    <n v="9.7620000000000005"/>
    <n v="2"/>
    <n v="0.7"/>
    <n v="-6.8334000000000001"/>
    <n v="2015"/>
    <x v="8"/>
    <s v="Q3"/>
    <n v="-0.7"/>
  </r>
  <r>
    <m/>
    <m/>
    <m/>
    <m/>
    <m/>
    <m/>
    <m/>
    <m/>
    <m/>
    <m/>
    <m/>
    <m/>
    <m/>
    <m/>
    <m/>
    <m/>
    <m/>
    <m/>
    <m/>
    <m/>
    <m/>
    <n v="4259"/>
    <s v="CA-2016-124793"/>
    <d v="2016-03-14T00:00:00"/>
    <s v="3/16/2016"/>
    <s v="First Class"/>
    <s v="MM-18280"/>
    <x v="152"/>
    <x v="1"/>
    <s v="United States"/>
    <s v="Seattle"/>
    <s v="Washington"/>
    <n v="98103"/>
    <x v="1"/>
    <s v="FUR-CH-10002880"/>
    <x v="0"/>
    <x v="1"/>
    <s v="Global High-Back Leather Tilter, Burgundy"/>
    <n v="196.78399999999999"/>
    <n v="2"/>
    <n v="0.2"/>
    <n v="-22.138200000000001"/>
    <n v="2016"/>
    <x v="10"/>
    <s v="Q1"/>
    <n v="-0.11250000000000002"/>
  </r>
  <r>
    <m/>
    <m/>
    <m/>
    <m/>
    <m/>
    <m/>
    <m/>
    <m/>
    <m/>
    <m/>
    <m/>
    <m/>
    <m/>
    <m/>
    <m/>
    <m/>
    <m/>
    <m/>
    <m/>
    <m/>
    <m/>
    <n v="4260"/>
    <s v="CA-2017-118367"/>
    <d v="2017-10-28T00:00:00"/>
    <d v="2017-02-11T00:00:00"/>
    <s v="Second Class"/>
    <s v="LO-17170"/>
    <x v="628"/>
    <x v="1"/>
    <s v="United States"/>
    <s v="New York City"/>
    <s v="New York"/>
    <n v="10035"/>
    <x v="3"/>
    <s v="OFF-EN-10004386"/>
    <x v="1"/>
    <x v="12"/>
    <s v="Recycled Interoffice Envelopes with String and Button Closure, 10 x 13"/>
    <n v="47.98"/>
    <n v="2"/>
    <n v="0"/>
    <n v="23.99"/>
    <n v="2017"/>
    <x v="2"/>
    <s v="Q4"/>
    <n v="0.5"/>
  </r>
  <r>
    <m/>
    <m/>
    <m/>
    <m/>
    <m/>
    <m/>
    <m/>
    <m/>
    <m/>
    <m/>
    <m/>
    <m/>
    <m/>
    <m/>
    <m/>
    <m/>
    <m/>
    <m/>
    <m/>
    <m/>
    <m/>
    <n v="4261"/>
    <s v="CA-2017-164819"/>
    <d v="2017-10-15T00:00:00"/>
    <s v="10/19/2017"/>
    <s v="Second Class"/>
    <s v="RS-19420"/>
    <x v="602"/>
    <x v="1"/>
    <s v="United States"/>
    <s v="Fairfield"/>
    <s v="Connecticut"/>
    <n v="6824"/>
    <x v="3"/>
    <s v="OFF-LA-10001045"/>
    <x v="1"/>
    <x v="2"/>
    <s v="Permanent Self-Adhesive File Folder Labels for Typewriters by Universal"/>
    <n v="13.05"/>
    <n v="5"/>
    <n v="0"/>
    <n v="6.0030000000000001"/>
    <n v="2017"/>
    <x v="2"/>
    <s v="Q4"/>
    <n v="0.45999999999999996"/>
  </r>
  <r>
    <m/>
    <m/>
    <m/>
    <m/>
    <m/>
    <m/>
    <m/>
    <m/>
    <m/>
    <m/>
    <m/>
    <m/>
    <m/>
    <m/>
    <m/>
    <m/>
    <m/>
    <m/>
    <m/>
    <m/>
    <m/>
    <n v="4262"/>
    <s v="CA-2017-158344"/>
    <d v="2017-08-07T00:00:00"/>
    <d v="2017-11-08T00:00:00"/>
    <s v="Standard Class"/>
    <s v="CC-12475"/>
    <x v="693"/>
    <x v="0"/>
    <s v="United States"/>
    <s v="Moorhead"/>
    <s v="Minnesota"/>
    <n v="56560"/>
    <x v="2"/>
    <s v="TEC-AC-10002006"/>
    <x v="2"/>
    <x v="11"/>
    <s v="Memorex Micro Travel Drive 16 GB"/>
    <n v="63.96"/>
    <n v="4"/>
    <n v="0"/>
    <n v="19.8276"/>
    <n v="2017"/>
    <x v="6"/>
    <s v="Q3"/>
    <n v="0.31"/>
  </r>
  <r>
    <m/>
    <m/>
    <m/>
    <m/>
    <m/>
    <m/>
    <m/>
    <m/>
    <m/>
    <m/>
    <m/>
    <m/>
    <m/>
    <m/>
    <m/>
    <m/>
    <m/>
    <m/>
    <m/>
    <m/>
    <m/>
    <n v="4263"/>
    <s v="CA-2017-123351"/>
    <d v="2017-09-21T00:00:00"/>
    <s v="9/25/2017"/>
    <s v="Standard Class"/>
    <s v="KT-16480"/>
    <x v="409"/>
    <x v="0"/>
    <s v="United States"/>
    <s v="Columbus"/>
    <s v="Georgia"/>
    <n v="31907"/>
    <x v="0"/>
    <s v="OFF-AP-10001242"/>
    <x v="1"/>
    <x v="9"/>
    <s v="APC 7 Outlet Network SurgeArrest Surge Protector"/>
    <n v="80.48"/>
    <n v="1"/>
    <n v="0"/>
    <n v="24.143999999999998"/>
    <n v="2017"/>
    <x v="8"/>
    <s v="Q3"/>
    <n v="0.3"/>
  </r>
  <r>
    <m/>
    <m/>
    <m/>
    <m/>
    <m/>
    <m/>
    <m/>
    <m/>
    <m/>
    <m/>
    <m/>
    <m/>
    <m/>
    <m/>
    <m/>
    <m/>
    <m/>
    <m/>
    <m/>
    <m/>
    <m/>
    <n v="4264"/>
    <s v="CA-2017-110429"/>
    <d v="2017-11-03T00:00:00"/>
    <d v="2017-08-11T00:00:00"/>
    <s v="Standard Class"/>
    <s v="DM-13015"/>
    <x v="661"/>
    <x v="0"/>
    <s v="United States"/>
    <s v="Philadelphia"/>
    <s v="Pennsylvania"/>
    <n v="19143"/>
    <x v="3"/>
    <s v="OFF-BI-10000216"/>
    <x v="1"/>
    <x v="8"/>
    <s v="Mead 1st Gear 2&quot; Zipper Binder, Asst. Colors"/>
    <n v="11.673"/>
    <n v="3"/>
    <n v="0.7"/>
    <n v="-7.782"/>
    <n v="2017"/>
    <x v="0"/>
    <s v="Q4"/>
    <n v="-0.66666666666666663"/>
  </r>
  <r>
    <m/>
    <m/>
    <m/>
    <m/>
    <m/>
    <m/>
    <m/>
    <m/>
    <m/>
    <m/>
    <m/>
    <m/>
    <m/>
    <m/>
    <m/>
    <m/>
    <m/>
    <m/>
    <m/>
    <m/>
    <m/>
    <n v="4265"/>
    <s v="US-2016-131611"/>
    <d v="2016-11-05T00:00:00"/>
    <d v="2016-09-11T00:00:00"/>
    <s v="Standard Class"/>
    <s v="EP-13915"/>
    <x v="212"/>
    <x v="0"/>
    <s v="United States"/>
    <s v="Houston"/>
    <s v="Texas"/>
    <n v="77036"/>
    <x v="2"/>
    <s v="FUR-TA-10002774"/>
    <x v="0"/>
    <x v="3"/>
    <s v="Laminate Occasional Tables"/>
    <n v="863.12800000000004"/>
    <n v="8"/>
    <n v="0.3"/>
    <n v="-160.29519999999999"/>
    <n v="2016"/>
    <x v="0"/>
    <s v="Q4"/>
    <n v="-0.18571428571428569"/>
  </r>
  <r>
    <m/>
    <m/>
    <m/>
    <m/>
    <m/>
    <m/>
    <m/>
    <m/>
    <m/>
    <m/>
    <m/>
    <m/>
    <m/>
    <m/>
    <m/>
    <m/>
    <m/>
    <m/>
    <m/>
    <m/>
    <m/>
    <n v="4266"/>
    <s v="US-2016-131611"/>
    <d v="2016-11-05T00:00:00"/>
    <d v="2016-09-11T00:00:00"/>
    <s v="Standard Class"/>
    <s v="EP-13915"/>
    <x v="212"/>
    <x v="0"/>
    <s v="United States"/>
    <s v="Houston"/>
    <s v="Texas"/>
    <n v="77036"/>
    <x v="2"/>
    <s v="OFF-BI-10004364"/>
    <x v="1"/>
    <x v="8"/>
    <s v="Storex Dura Pro Binders"/>
    <n v="3.5640000000000001"/>
    <n v="3"/>
    <n v="0.8"/>
    <n v="-6.2370000000000001"/>
    <n v="2016"/>
    <x v="0"/>
    <s v="Q4"/>
    <n v="-1.75"/>
  </r>
  <r>
    <m/>
    <m/>
    <m/>
    <m/>
    <m/>
    <m/>
    <m/>
    <m/>
    <m/>
    <m/>
    <m/>
    <m/>
    <m/>
    <m/>
    <m/>
    <m/>
    <m/>
    <m/>
    <m/>
    <m/>
    <m/>
    <n v="4267"/>
    <s v="US-2016-131611"/>
    <d v="2016-11-05T00:00:00"/>
    <d v="2016-09-11T00:00:00"/>
    <s v="Standard Class"/>
    <s v="EP-13915"/>
    <x v="212"/>
    <x v="0"/>
    <s v="United States"/>
    <s v="Houston"/>
    <s v="Texas"/>
    <n v="77036"/>
    <x v="2"/>
    <s v="FUR-BO-10000780"/>
    <x v="0"/>
    <x v="0"/>
    <s v="O'Sullivan Plantations 2-Door Library in Landvery Oak"/>
    <n v="956.66480000000001"/>
    <n v="7"/>
    <n v="0.32"/>
    <n v="-225.0976"/>
    <n v="2016"/>
    <x v="0"/>
    <s v="Q4"/>
    <n v="-0.23529411764705882"/>
  </r>
  <r>
    <m/>
    <m/>
    <m/>
    <m/>
    <m/>
    <m/>
    <m/>
    <m/>
    <m/>
    <m/>
    <m/>
    <m/>
    <m/>
    <m/>
    <m/>
    <m/>
    <m/>
    <m/>
    <m/>
    <m/>
    <m/>
    <n v="4268"/>
    <s v="US-2016-131611"/>
    <d v="2016-11-05T00:00:00"/>
    <d v="2016-09-11T00:00:00"/>
    <s v="Standard Class"/>
    <s v="EP-13915"/>
    <x v="212"/>
    <x v="0"/>
    <s v="United States"/>
    <s v="Houston"/>
    <s v="Texas"/>
    <n v="77036"/>
    <x v="2"/>
    <s v="OFF-BI-10001989"/>
    <x v="1"/>
    <x v="8"/>
    <s v="Premium Transparent Presentation Covers by GBC"/>
    <n v="12.587999999999999"/>
    <n v="3"/>
    <n v="0.8"/>
    <n v="-20.140799999999999"/>
    <n v="2016"/>
    <x v="0"/>
    <s v="Q4"/>
    <n v="-1.6"/>
  </r>
  <r>
    <m/>
    <m/>
    <m/>
    <m/>
    <m/>
    <m/>
    <m/>
    <m/>
    <m/>
    <m/>
    <m/>
    <m/>
    <m/>
    <m/>
    <m/>
    <m/>
    <m/>
    <m/>
    <m/>
    <m/>
    <m/>
    <n v="4269"/>
    <s v="US-2016-131611"/>
    <d v="2016-11-05T00:00:00"/>
    <d v="2016-09-11T00:00:00"/>
    <s v="Standard Class"/>
    <s v="EP-13915"/>
    <x v="212"/>
    <x v="0"/>
    <s v="United States"/>
    <s v="Houston"/>
    <s v="Texas"/>
    <n v="77036"/>
    <x v="2"/>
    <s v="TEC-AC-10004001"/>
    <x v="2"/>
    <x v="11"/>
    <s v="Logitech Wireless Headset H600 Over-The-Head Design"/>
    <n v="171.96"/>
    <n v="5"/>
    <n v="0.2"/>
    <n v="45.139499999999998"/>
    <n v="2016"/>
    <x v="0"/>
    <s v="Q4"/>
    <n v="0.26249999999999996"/>
  </r>
  <r>
    <m/>
    <m/>
    <m/>
    <m/>
    <m/>
    <m/>
    <m/>
    <m/>
    <m/>
    <m/>
    <m/>
    <m/>
    <m/>
    <m/>
    <m/>
    <m/>
    <m/>
    <m/>
    <m/>
    <m/>
    <m/>
    <n v="4270"/>
    <s v="US-2017-124821"/>
    <d v="2017-06-25T00:00:00"/>
    <s v="6/29/2017"/>
    <s v="Second Class"/>
    <s v="AM-10705"/>
    <x v="562"/>
    <x v="0"/>
    <s v="United States"/>
    <s v="Seattle"/>
    <s v="Washington"/>
    <n v="98115"/>
    <x v="1"/>
    <s v="FUR-TA-10000688"/>
    <x v="0"/>
    <x v="3"/>
    <s v="Chromcraft Bull-Nose Wood Round Conference Table Top, Wood Base"/>
    <n v="871.4"/>
    <n v="4"/>
    <n v="0"/>
    <n v="148.13800000000001"/>
    <n v="2017"/>
    <x v="1"/>
    <s v="Q2"/>
    <n v="0.17"/>
  </r>
  <r>
    <m/>
    <m/>
    <m/>
    <m/>
    <m/>
    <m/>
    <m/>
    <m/>
    <m/>
    <m/>
    <m/>
    <m/>
    <m/>
    <m/>
    <m/>
    <m/>
    <m/>
    <m/>
    <m/>
    <m/>
    <m/>
    <n v="4271"/>
    <s v="CA-2015-166975"/>
    <d v="2015-11-26T00:00:00"/>
    <s v="11/30/2015"/>
    <s v="Standard Class"/>
    <s v="SH-20635"/>
    <x v="741"/>
    <x v="1"/>
    <s v="United States"/>
    <s v="Jackson"/>
    <s v="Tennessee"/>
    <n v="38301"/>
    <x v="0"/>
    <s v="FUR-FU-10003930"/>
    <x v="0"/>
    <x v="5"/>
    <s v="Howard Miller 12-3/4 Diameter Accuwave DS  Wall Clock"/>
    <n v="692.47199999999998"/>
    <n v="11"/>
    <n v="0.2"/>
    <n v="190.4298"/>
    <n v="2015"/>
    <x v="0"/>
    <s v="Q4"/>
    <n v="0.27500000000000002"/>
  </r>
  <r>
    <m/>
    <m/>
    <m/>
    <m/>
    <m/>
    <m/>
    <m/>
    <m/>
    <m/>
    <m/>
    <m/>
    <m/>
    <m/>
    <m/>
    <m/>
    <m/>
    <m/>
    <m/>
    <m/>
    <m/>
    <m/>
    <n v="4272"/>
    <s v="CA-2016-123806"/>
    <d v="2016-11-24T00:00:00"/>
    <s v="11/27/2016"/>
    <s v="Second Class"/>
    <s v="LA-16780"/>
    <x v="156"/>
    <x v="1"/>
    <s v="United States"/>
    <s v="Baltimore"/>
    <s v="Maryland"/>
    <n v="21215"/>
    <x v="3"/>
    <s v="FUR-FU-10000965"/>
    <x v="0"/>
    <x v="5"/>
    <s v="Howard Miller 11-1/2&quot; Diameter Ridgewood Wall Clock"/>
    <n v="207.76"/>
    <n v="4"/>
    <n v="0"/>
    <n v="85.181600000000003"/>
    <n v="2016"/>
    <x v="0"/>
    <s v="Q4"/>
    <n v="0.41000000000000003"/>
  </r>
  <r>
    <m/>
    <m/>
    <m/>
    <m/>
    <m/>
    <m/>
    <m/>
    <m/>
    <m/>
    <m/>
    <m/>
    <m/>
    <m/>
    <m/>
    <m/>
    <m/>
    <m/>
    <m/>
    <m/>
    <m/>
    <m/>
    <n v="4273"/>
    <s v="US-2017-158505"/>
    <d v="2017-07-21T00:00:00"/>
    <s v="7/21/2017"/>
    <s v="Same Day"/>
    <s v="SF-20200"/>
    <x v="227"/>
    <x v="0"/>
    <s v="United States"/>
    <s v="Murray"/>
    <s v="Utah"/>
    <n v="84107"/>
    <x v="1"/>
    <s v="TEC-PH-10004071"/>
    <x v="2"/>
    <x v="7"/>
    <s v="PayAnywhere Card Reader"/>
    <n v="71.927999999999997"/>
    <n v="9"/>
    <n v="0.2"/>
    <n v="6.2937000000000003"/>
    <n v="2017"/>
    <x v="7"/>
    <s v="Q3"/>
    <n v="8.7500000000000008E-2"/>
  </r>
  <r>
    <m/>
    <m/>
    <m/>
    <m/>
    <m/>
    <m/>
    <m/>
    <m/>
    <m/>
    <m/>
    <m/>
    <m/>
    <m/>
    <m/>
    <m/>
    <m/>
    <m/>
    <m/>
    <m/>
    <m/>
    <m/>
    <n v="4274"/>
    <s v="US-2017-158505"/>
    <d v="2017-07-21T00:00:00"/>
    <s v="7/21/2017"/>
    <s v="Same Day"/>
    <s v="SF-20200"/>
    <x v="227"/>
    <x v="0"/>
    <s v="United States"/>
    <s v="Murray"/>
    <s v="Utah"/>
    <n v="84107"/>
    <x v="1"/>
    <s v="OFF-AR-10001044"/>
    <x v="1"/>
    <x v="6"/>
    <s v="BOSTON Ranger #55 Pencil Sharpener, Black"/>
    <n v="25.99"/>
    <n v="1"/>
    <n v="0"/>
    <n v="7.5370999999999997"/>
    <n v="2017"/>
    <x v="7"/>
    <s v="Q3"/>
    <n v="0.28999999999999998"/>
  </r>
  <r>
    <m/>
    <m/>
    <m/>
    <m/>
    <m/>
    <m/>
    <m/>
    <m/>
    <m/>
    <m/>
    <m/>
    <m/>
    <m/>
    <m/>
    <m/>
    <m/>
    <m/>
    <m/>
    <m/>
    <m/>
    <m/>
    <n v="4275"/>
    <s v="CA-2015-142692"/>
    <d v="2015-10-23T00:00:00"/>
    <s v="10/28/2015"/>
    <s v="Standard Class"/>
    <s v="AG-10495"/>
    <x v="122"/>
    <x v="1"/>
    <s v="United States"/>
    <s v="Seattle"/>
    <s v="Washington"/>
    <n v="98105"/>
    <x v="1"/>
    <s v="OFF-BI-10004140"/>
    <x v="1"/>
    <x v="8"/>
    <s v="Avery Non-Stick Binders"/>
    <n v="3.5920000000000001"/>
    <n v="1"/>
    <n v="0.2"/>
    <n v="1.1225000000000001"/>
    <n v="2015"/>
    <x v="2"/>
    <s v="Q4"/>
    <n v="0.3125"/>
  </r>
  <r>
    <m/>
    <m/>
    <m/>
    <m/>
    <m/>
    <m/>
    <m/>
    <m/>
    <m/>
    <m/>
    <m/>
    <m/>
    <m/>
    <m/>
    <m/>
    <m/>
    <m/>
    <m/>
    <m/>
    <m/>
    <m/>
    <n v="4276"/>
    <s v="CA-2015-123456"/>
    <d v="2015-07-09T00:00:00"/>
    <s v="7/13/2015"/>
    <s v="Standard Class"/>
    <s v="KN-16450"/>
    <x v="634"/>
    <x v="1"/>
    <s v="United States"/>
    <s v="Dallas"/>
    <s v="Texas"/>
    <n v="75220"/>
    <x v="2"/>
    <s v="OFF-AP-10002684"/>
    <x v="1"/>
    <x v="9"/>
    <s v="Acco 7-Outlet Masterpiece Power Center, Wihtout Fax/Phone Line Protection"/>
    <n v="48.631999999999998"/>
    <n v="2"/>
    <n v="0.8"/>
    <n v="-121.58"/>
    <n v="2015"/>
    <x v="7"/>
    <s v="Q3"/>
    <n v="-2.5"/>
  </r>
  <r>
    <m/>
    <m/>
    <m/>
    <m/>
    <m/>
    <m/>
    <m/>
    <m/>
    <m/>
    <m/>
    <m/>
    <m/>
    <m/>
    <m/>
    <m/>
    <m/>
    <m/>
    <m/>
    <m/>
    <m/>
    <m/>
    <n v="4277"/>
    <s v="CA-2017-151358"/>
    <d v="2017-08-18T00:00:00"/>
    <s v="8/22/2017"/>
    <s v="Standard Class"/>
    <s v="NF-18595"/>
    <x v="376"/>
    <x v="2"/>
    <s v="United States"/>
    <s v="Seattle"/>
    <s v="Washington"/>
    <n v="98105"/>
    <x v="1"/>
    <s v="OFF-ST-10000046"/>
    <x v="1"/>
    <x v="4"/>
    <s v="Fellowes Super Stor/Drawer Files"/>
    <n v="323.10000000000002"/>
    <n v="2"/>
    <n v="0"/>
    <n v="61.389000000000003"/>
    <n v="2017"/>
    <x v="6"/>
    <s v="Q3"/>
    <n v="0.19"/>
  </r>
  <r>
    <m/>
    <m/>
    <m/>
    <m/>
    <m/>
    <m/>
    <m/>
    <m/>
    <m/>
    <m/>
    <m/>
    <m/>
    <m/>
    <m/>
    <m/>
    <m/>
    <m/>
    <m/>
    <m/>
    <m/>
    <m/>
    <n v="4278"/>
    <s v="US-2016-107440"/>
    <d v="2016-04-16T00:00:00"/>
    <s v="4/20/2016"/>
    <s v="Standard Class"/>
    <s v="BS-11365"/>
    <x v="740"/>
    <x v="1"/>
    <s v="United States"/>
    <s v="Lakewood"/>
    <s v="New Jersey"/>
    <n v="8701"/>
    <x v="3"/>
    <s v="TEC-MA-10001047"/>
    <x v="2"/>
    <x v="15"/>
    <s v="3D Systems Cube Printer, 2nd Generation, Magenta"/>
    <n v="9099.93"/>
    <n v="7"/>
    <n v="0"/>
    <n v="2365.9818"/>
    <n v="2016"/>
    <x v="3"/>
    <s v="Q2"/>
    <n v="0.26"/>
  </r>
  <r>
    <m/>
    <m/>
    <m/>
    <m/>
    <m/>
    <m/>
    <m/>
    <m/>
    <m/>
    <m/>
    <m/>
    <m/>
    <m/>
    <m/>
    <m/>
    <m/>
    <m/>
    <m/>
    <m/>
    <m/>
    <m/>
    <n v="4279"/>
    <s v="US-2016-107440"/>
    <d v="2016-04-16T00:00:00"/>
    <s v="4/20/2016"/>
    <s v="Standard Class"/>
    <s v="BS-11365"/>
    <x v="740"/>
    <x v="1"/>
    <s v="United States"/>
    <s v="Lakewood"/>
    <s v="New Jersey"/>
    <n v="8701"/>
    <x v="3"/>
    <s v="FUR-FU-10000550"/>
    <x v="0"/>
    <x v="5"/>
    <s v="Stacking Trays by OIC"/>
    <n v="9.9600000000000009"/>
    <n v="2"/>
    <n v="0"/>
    <n v="3.2867999999999999"/>
    <n v="2016"/>
    <x v="3"/>
    <s v="Q2"/>
    <n v="0.32999999999999996"/>
  </r>
  <r>
    <m/>
    <m/>
    <m/>
    <m/>
    <m/>
    <m/>
    <m/>
    <m/>
    <m/>
    <m/>
    <m/>
    <m/>
    <m/>
    <m/>
    <m/>
    <m/>
    <m/>
    <m/>
    <m/>
    <m/>
    <m/>
    <n v="4280"/>
    <s v="US-2016-107440"/>
    <d v="2016-04-16T00:00:00"/>
    <s v="4/20/2016"/>
    <s v="Standard Class"/>
    <s v="BS-11365"/>
    <x v="740"/>
    <x v="1"/>
    <s v="United States"/>
    <s v="Lakewood"/>
    <s v="New Jersey"/>
    <n v="8701"/>
    <x v="3"/>
    <s v="OFF-BI-10002432"/>
    <x v="1"/>
    <x v="8"/>
    <s v="Wilson Jones Standard D-Ring Binders"/>
    <n v="25.3"/>
    <n v="5"/>
    <n v="0"/>
    <n v="11.891"/>
    <n v="2016"/>
    <x v="3"/>
    <s v="Q2"/>
    <n v="0.47"/>
  </r>
  <r>
    <m/>
    <m/>
    <m/>
    <m/>
    <m/>
    <m/>
    <m/>
    <m/>
    <m/>
    <m/>
    <m/>
    <m/>
    <m/>
    <m/>
    <m/>
    <m/>
    <m/>
    <m/>
    <m/>
    <m/>
    <m/>
    <n v="4281"/>
    <s v="CA-2014-166989"/>
    <d v="2014-11-14T00:00:00"/>
    <s v="11/18/2014"/>
    <s v="Standard Class"/>
    <s v="RM-19675"/>
    <x v="84"/>
    <x v="2"/>
    <s v="United States"/>
    <s v="New York City"/>
    <s v="New York"/>
    <n v="10011"/>
    <x v="3"/>
    <s v="OFF-PA-10004470"/>
    <x v="1"/>
    <x v="10"/>
    <s v="Adams Write n' Stick Phone Message Book, 11&quot; X 5 1/4&quot;, 200 Messages"/>
    <n v="11.36"/>
    <n v="2"/>
    <n v="0"/>
    <n v="5.2256"/>
    <n v="2014"/>
    <x v="0"/>
    <s v="Q4"/>
    <n v="0.46"/>
  </r>
  <r>
    <m/>
    <m/>
    <m/>
    <m/>
    <m/>
    <m/>
    <m/>
    <m/>
    <m/>
    <m/>
    <m/>
    <m/>
    <m/>
    <m/>
    <m/>
    <m/>
    <m/>
    <m/>
    <m/>
    <m/>
    <m/>
    <n v="4282"/>
    <s v="CA-2014-166989"/>
    <d v="2014-11-14T00:00:00"/>
    <s v="11/18/2014"/>
    <s v="Standard Class"/>
    <s v="RM-19675"/>
    <x v="84"/>
    <x v="2"/>
    <s v="United States"/>
    <s v="New York City"/>
    <s v="New York"/>
    <n v="10011"/>
    <x v="3"/>
    <s v="FUR-CH-10001797"/>
    <x v="0"/>
    <x v="1"/>
    <s v="Safco Chair Connectors, 6/Carton"/>
    <n v="69.263999999999996"/>
    <n v="2"/>
    <n v="0.1"/>
    <n v="14.622400000000001"/>
    <n v="2014"/>
    <x v="0"/>
    <s v="Q4"/>
    <n v="0.21111111111111114"/>
  </r>
  <r>
    <m/>
    <m/>
    <m/>
    <m/>
    <m/>
    <m/>
    <m/>
    <m/>
    <m/>
    <m/>
    <m/>
    <m/>
    <m/>
    <m/>
    <m/>
    <m/>
    <m/>
    <m/>
    <m/>
    <m/>
    <m/>
    <n v="4283"/>
    <s v="CA-2014-103100"/>
    <d v="2014-12-20T00:00:00"/>
    <s v="12/23/2014"/>
    <s v="First Class"/>
    <s v="AB-10105"/>
    <x v="455"/>
    <x v="0"/>
    <s v="United States"/>
    <s v="Indianapolis"/>
    <s v="Indiana"/>
    <n v="46203"/>
    <x v="2"/>
    <s v="OFF-LA-10003720"/>
    <x v="1"/>
    <x v="2"/>
    <s v="Avery 487"/>
    <n v="3.69"/>
    <n v="1"/>
    <n v="0"/>
    <n v="1.7343"/>
    <n v="2014"/>
    <x v="4"/>
    <s v="Q4"/>
    <n v="0.47"/>
  </r>
  <r>
    <m/>
    <m/>
    <m/>
    <m/>
    <m/>
    <m/>
    <m/>
    <m/>
    <m/>
    <m/>
    <m/>
    <m/>
    <m/>
    <m/>
    <m/>
    <m/>
    <m/>
    <m/>
    <m/>
    <m/>
    <m/>
    <n v="4284"/>
    <s v="CA-2014-103100"/>
    <d v="2014-12-20T00:00:00"/>
    <s v="12/23/2014"/>
    <s v="First Class"/>
    <s v="AB-10105"/>
    <x v="455"/>
    <x v="0"/>
    <s v="United States"/>
    <s v="Indianapolis"/>
    <s v="Indiana"/>
    <n v="46203"/>
    <x v="2"/>
    <s v="OFF-BI-10004600"/>
    <x v="1"/>
    <x v="8"/>
    <s v="Ibico Ibimaster 300 Manual Binding System"/>
    <n v="1103.97"/>
    <n v="3"/>
    <n v="0"/>
    <n v="496.78649999999999"/>
    <n v="2014"/>
    <x v="4"/>
    <s v="Q4"/>
    <n v="0.44999999999999996"/>
  </r>
  <r>
    <m/>
    <m/>
    <m/>
    <m/>
    <m/>
    <m/>
    <m/>
    <m/>
    <m/>
    <m/>
    <m/>
    <m/>
    <m/>
    <m/>
    <m/>
    <m/>
    <m/>
    <m/>
    <m/>
    <m/>
    <m/>
    <n v="4285"/>
    <s v="CA-2015-105690"/>
    <d v="2015-11-21T00:00:00"/>
    <s v="11/26/2015"/>
    <s v="Second Class"/>
    <s v="CA-11965"/>
    <x v="662"/>
    <x v="1"/>
    <s v="United States"/>
    <s v="Port Arthur"/>
    <s v="Texas"/>
    <n v="77642"/>
    <x v="2"/>
    <s v="FUR-BO-10003965"/>
    <x v="0"/>
    <x v="0"/>
    <s v="O'Sullivan Manor Hill 2-Door Library in Brianna Oak"/>
    <n v="246.1328"/>
    <n v="2"/>
    <n v="0.32"/>
    <n v="-76.011600000000001"/>
    <n v="2015"/>
    <x v="0"/>
    <s v="Q4"/>
    <n v="-0.30882352941176472"/>
  </r>
  <r>
    <m/>
    <m/>
    <m/>
    <m/>
    <m/>
    <m/>
    <m/>
    <m/>
    <m/>
    <m/>
    <m/>
    <m/>
    <m/>
    <m/>
    <m/>
    <m/>
    <m/>
    <m/>
    <m/>
    <m/>
    <m/>
    <n v="4286"/>
    <s v="CA-2015-105690"/>
    <d v="2015-11-21T00:00:00"/>
    <s v="11/26/2015"/>
    <s v="Second Class"/>
    <s v="CA-11965"/>
    <x v="662"/>
    <x v="1"/>
    <s v="United States"/>
    <s v="Port Arthur"/>
    <s v="Texas"/>
    <n v="77642"/>
    <x v="2"/>
    <s v="OFF-LA-10000240"/>
    <x v="1"/>
    <x v="2"/>
    <s v="Self-Adhesive Address Labels for Typewriters by Universal"/>
    <n v="11.696"/>
    <n v="2"/>
    <n v="0.2"/>
    <n v="3.9474"/>
    <n v="2015"/>
    <x v="0"/>
    <s v="Q4"/>
    <n v="0.33750000000000002"/>
  </r>
  <r>
    <m/>
    <m/>
    <m/>
    <m/>
    <m/>
    <m/>
    <m/>
    <m/>
    <m/>
    <m/>
    <m/>
    <m/>
    <m/>
    <m/>
    <m/>
    <m/>
    <m/>
    <m/>
    <m/>
    <m/>
    <m/>
    <n v="4287"/>
    <s v="CA-2015-105690"/>
    <d v="2015-11-21T00:00:00"/>
    <s v="11/26/2015"/>
    <s v="Second Class"/>
    <s v="CA-11965"/>
    <x v="662"/>
    <x v="1"/>
    <s v="United States"/>
    <s v="Port Arthur"/>
    <s v="Texas"/>
    <n v="77642"/>
    <x v="2"/>
    <s v="TEC-CO-10001571"/>
    <x v="2"/>
    <x v="16"/>
    <s v="Sharp 1540cs Digital Laser Copier"/>
    <n v="439.99200000000002"/>
    <n v="1"/>
    <n v="0.2"/>
    <n v="164.99700000000001"/>
    <n v="2015"/>
    <x v="0"/>
    <s v="Q4"/>
    <n v="0.375"/>
  </r>
  <r>
    <m/>
    <m/>
    <m/>
    <m/>
    <m/>
    <m/>
    <m/>
    <m/>
    <m/>
    <m/>
    <m/>
    <m/>
    <m/>
    <m/>
    <m/>
    <m/>
    <m/>
    <m/>
    <m/>
    <m/>
    <m/>
    <n v="4288"/>
    <s v="CA-2017-127516"/>
    <d v="2017-12-28T00:00:00"/>
    <d v="2018-03-01T00:00:00"/>
    <s v="Standard Class"/>
    <s v="EH-14005"/>
    <x v="382"/>
    <x v="2"/>
    <s v="United States"/>
    <s v="Nashville"/>
    <s v="Tennessee"/>
    <n v="37211"/>
    <x v="0"/>
    <s v="OFF-ST-10000736"/>
    <x v="1"/>
    <x v="4"/>
    <s v="Carina Double Wide Media Storage Towers in Natural &amp; Black"/>
    <n v="64.784000000000006"/>
    <n v="1"/>
    <n v="0.2"/>
    <n v="-12.956799999999999"/>
    <n v="2017"/>
    <x v="4"/>
    <s v="Q4"/>
    <n v="-0.19999999999999998"/>
  </r>
  <r>
    <m/>
    <m/>
    <m/>
    <m/>
    <m/>
    <m/>
    <m/>
    <m/>
    <m/>
    <m/>
    <m/>
    <m/>
    <m/>
    <m/>
    <m/>
    <m/>
    <m/>
    <m/>
    <m/>
    <m/>
    <m/>
    <n v="4289"/>
    <s v="US-2015-117184"/>
    <d v="2015-05-17T00:00:00"/>
    <s v="5/21/2015"/>
    <s v="Standard Class"/>
    <s v="ON-18715"/>
    <x v="21"/>
    <x v="1"/>
    <s v="United States"/>
    <s v="Houston"/>
    <s v="Texas"/>
    <n v="77095"/>
    <x v="2"/>
    <s v="OFF-BI-10002082"/>
    <x v="1"/>
    <x v="8"/>
    <s v="GBC Twin Loop Wire Binding Elements"/>
    <n v="33.28"/>
    <n v="5"/>
    <n v="0.8"/>
    <n v="-49.92"/>
    <n v="2015"/>
    <x v="5"/>
    <s v="Q2"/>
    <n v="-1.5"/>
  </r>
  <r>
    <m/>
    <m/>
    <m/>
    <m/>
    <m/>
    <m/>
    <m/>
    <m/>
    <m/>
    <m/>
    <m/>
    <m/>
    <m/>
    <m/>
    <m/>
    <m/>
    <m/>
    <m/>
    <m/>
    <m/>
    <m/>
    <n v="4290"/>
    <s v="US-2015-117184"/>
    <d v="2015-05-17T00:00:00"/>
    <s v="5/21/2015"/>
    <s v="Standard Class"/>
    <s v="ON-18715"/>
    <x v="21"/>
    <x v="1"/>
    <s v="United States"/>
    <s v="Houston"/>
    <s v="Texas"/>
    <n v="77095"/>
    <x v="2"/>
    <s v="OFF-PA-10002250"/>
    <x v="1"/>
    <x v="10"/>
    <s v="Things To Do Today Pad"/>
    <n v="14.087999999999999"/>
    <n v="3"/>
    <n v="0.2"/>
    <n v="4.9307999999999996"/>
    <n v="2015"/>
    <x v="5"/>
    <s v="Q2"/>
    <n v="0.35"/>
  </r>
  <r>
    <m/>
    <m/>
    <m/>
    <m/>
    <m/>
    <m/>
    <m/>
    <m/>
    <m/>
    <m/>
    <m/>
    <m/>
    <m/>
    <m/>
    <m/>
    <m/>
    <m/>
    <m/>
    <m/>
    <m/>
    <m/>
    <n v="4291"/>
    <s v="CA-2017-102407"/>
    <d v="2017-12-09T00:00:00"/>
    <s v="12/13/2017"/>
    <s v="Second Class"/>
    <s v="AT-10435"/>
    <x v="401"/>
    <x v="2"/>
    <s v="United States"/>
    <s v="Los Angeles"/>
    <s v="California"/>
    <n v="90004"/>
    <x v="1"/>
    <s v="OFF-AR-10000122"/>
    <x v="1"/>
    <x v="6"/>
    <s v="Newell 314"/>
    <n v="11.16"/>
    <n v="2"/>
    <n v="0"/>
    <n v="2.79"/>
    <n v="2017"/>
    <x v="4"/>
    <s v="Q4"/>
    <n v="0.25"/>
  </r>
  <r>
    <m/>
    <m/>
    <m/>
    <m/>
    <m/>
    <m/>
    <m/>
    <m/>
    <m/>
    <m/>
    <m/>
    <m/>
    <m/>
    <m/>
    <m/>
    <m/>
    <m/>
    <m/>
    <m/>
    <m/>
    <m/>
    <n v="4292"/>
    <s v="CA-2017-102407"/>
    <d v="2017-12-09T00:00:00"/>
    <s v="12/13/2017"/>
    <s v="Second Class"/>
    <s v="AT-10435"/>
    <x v="401"/>
    <x v="2"/>
    <s v="United States"/>
    <s v="Los Angeles"/>
    <s v="California"/>
    <n v="90004"/>
    <x v="1"/>
    <s v="FUR-TA-10003748"/>
    <x v="0"/>
    <x v="3"/>
    <s v="Bevis 36 x 72 Conference Tables"/>
    <n v="896.32799999999997"/>
    <n v="9"/>
    <n v="0.2"/>
    <n v="22.408200000000001"/>
    <n v="2017"/>
    <x v="4"/>
    <s v="Q4"/>
    <n v="2.5000000000000001E-2"/>
  </r>
  <r>
    <m/>
    <m/>
    <m/>
    <m/>
    <m/>
    <m/>
    <m/>
    <m/>
    <m/>
    <m/>
    <m/>
    <m/>
    <m/>
    <m/>
    <m/>
    <m/>
    <m/>
    <m/>
    <m/>
    <m/>
    <m/>
    <n v="4293"/>
    <s v="CA-2017-102407"/>
    <d v="2017-12-09T00:00:00"/>
    <s v="12/13/2017"/>
    <s v="Second Class"/>
    <s v="AT-10435"/>
    <x v="401"/>
    <x v="2"/>
    <s v="United States"/>
    <s v="Los Angeles"/>
    <s v="California"/>
    <n v="90004"/>
    <x v="1"/>
    <s v="OFF-AP-10001394"/>
    <x v="1"/>
    <x v="9"/>
    <s v="Harmony Air Purifier"/>
    <n v="189"/>
    <n v="1"/>
    <n v="0"/>
    <n v="68.040000000000006"/>
    <n v="2017"/>
    <x v="4"/>
    <s v="Q4"/>
    <n v="0.36000000000000004"/>
  </r>
  <r>
    <m/>
    <m/>
    <m/>
    <m/>
    <m/>
    <m/>
    <m/>
    <m/>
    <m/>
    <m/>
    <m/>
    <m/>
    <m/>
    <m/>
    <m/>
    <m/>
    <m/>
    <m/>
    <m/>
    <m/>
    <m/>
    <n v="4294"/>
    <s v="CA-2017-130967"/>
    <d v="2017-03-10T00:00:00"/>
    <s v="3/16/2017"/>
    <s v="Standard Class"/>
    <s v="EB-13870"/>
    <x v="12"/>
    <x v="0"/>
    <s v="United States"/>
    <s v="Philadelphia"/>
    <s v="Pennsylvania"/>
    <n v="19140"/>
    <x v="3"/>
    <s v="TEC-PH-10004896"/>
    <x v="2"/>
    <x v="7"/>
    <s v="Nokia Lumia 521 (T-Mobile)"/>
    <n v="53.981999999999999"/>
    <n v="3"/>
    <n v="0.4"/>
    <n v="-10.7964"/>
    <n v="2017"/>
    <x v="10"/>
    <s v="Q1"/>
    <n v="-0.2"/>
  </r>
  <r>
    <m/>
    <m/>
    <m/>
    <m/>
    <m/>
    <m/>
    <m/>
    <m/>
    <m/>
    <m/>
    <m/>
    <m/>
    <m/>
    <m/>
    <m/>
    <m/>
    <m/>
    <m/>
    <m/>
    <m/>
    <m/>
    <n v="4295"/>
    <s v="CA-2017-101581"/>
    <d v="2017-10-22T00:00:00"/>
    <s v="10/27/2017"/>
    <s v="Standard Class"/>
    <s v="DW-13195"/>
    <x v="694"/>
    <x v="1"/>
    <s v="United States"/>
    <s v="Redmond"/>
    <s v="Oregon"/>
    <n v="97756"/>
    <x v="1"/>
    <s v="FUR-TA-10002607"/>
    <x v="0"/>
    <x v="3"/>
    <s v="KI Conference Tables"/>
    <n v="177.22499999999999"/>
    <n v="5"/>
    <n v="0.5"/>
    <n v="-120.51300000000001"/>
    <n v="2017"/>
    <x v="2"/>
    <s v="Q4"/>
    <n v="-0.68"/>
  </r>
  <r>
    <m/>
    <m/>
    <m/>
    <m/>
    <m/>
    <m/>
    <m/>
    <m/>
    <m/>
    <m/>
    <m/>
    <m/>
    <m/>
    <m/>
    <m/>
    <m/>
    <m/>
    <m/>
    <m/>
    <m/>
    <m/>
    <n v="4296"/>
    <s v="CA-2017-169124"/>
    <d v="2017-07-03T00:00:00"/>
    <d v="2017-10-07T00:00:00"/>
    <s v="Standard Class"/>
    <s v="MB-17305"/>
    <x v="93"/>
    <x v="0"/>
    <s v="United States"/>
    <s v="Citrus Heights"/>
    <s v="California"/>
    <n v="95610"/>
    <x v="1"/>
    <s v="FUR-FU-10001215"/>
    <x v="0"/>
    <x v="5"/>
    <s v="Howard Miller 11-1/2&quot; Diameter Brentwood Wall Clock"/>
    <n v="129.38999999999999"/>
    <n v="3"/>
    <n v="0"/>
    <n v="54.343800000000002"/>
    <n v="2017"/>
    <x v="7"/>
    <s v="Q3"/>
    <n v="0.42000000000000004"/>
  </r>
  <r>
    <m/>
    <m/>
    <m/>
    <m/>
    <m/>
    <m/>
    <m/>
    <m/>
    <m/>
    <m/>
    <m/>
    <m/>
    <m/>
    <m/>
    <m/>
    <m/>
    <m/>
    <m/>
    <m/>
    <m/>
    <m/>
    <n v="4297"/>
    <s v="CA-2017-117261"/>
    <d v="2017-09-04T00:00:00"/>
    <d v="2017-10-09T00:00:00"/>
    <s v="Standard Class"/>
    <s v="TH-21235"/>
    <x v="260"/>
    <x v="1"/>
    <s v="United States"/>
    <s v="Los Angeles"/>
    <s v="California"/>
    <n v="90032"/>
    <x v="1"/>
    <s v="OFF-ST-10000419"/>
    <x v="1"/>
    <x v="4"/>
    <s v="Rogers Jumbo File, Granite"/>
    <n v="54.32"/>
    <n v="4"/>
    <n v="0"/>
    <n v="0.54320000000000002"/>
    <n v="2017"/>
    <x v="8"/>
    <s v="Q3"/>
    <n v="0.01"/>
  </r>
  <r>
    <m/>
    <m/>
    <m/>
    <m/>
    <m/>
    <m/>
    <m/>
    <m/>
    <m/>
    <m/>
    <m/>
    <m/>
    <m/>
    <m/>
    <m/>
    <m/>
    <m/>
    <m/>
    <m/>
    <m/>
    <m/>
    <n v="4298"/>
    <s v="CA-2017-129021"/>
    <d v="2017-08-23T00:00:00"/>
    <s v="8/26/2017"/>
    <s v="Second Class"/>
    <s v="PO-18850"/>
    <x v="138"/>
    <x v="0"/>
    <s v="United States"/>
    <s v="Tallahassee"/>
    <s v="Florida"/>
    <n v="32303"/>
    <x v="0"/>
    <s v="TEC-PH-10001459"/>
    <x v="2"/>
    <x v="7"/>
    <s v="Samsung Galaxy Mega 6.3"/>
    <n v="4367.8959999999997"/>
    <n v="13"/>
    <n v="0.2"/>
    <n v="327.59219999999999"/>
    <n v="2017"/>
    <x v="6"/>
    <s v="Q3"/>
    <n v="7.4999999999999997E-2"/>
  </r>
  <r>
    <m/>
    <m/>
    <m/>
    <m/>
    <m/>
    <m/>
    <m/>
    <m/>
    <m/>
    <m/>
    <m/>
    <m/>
    <m/>
    <m/>
    <m/>
    <m/>
    <m/>
    <m/>
    <m/>
    <m/>
    <m/>
    <n v="4299"/>
    <s v="CA-2017-129021"/>
    <d v="2017-08-23T00:00:00"/>
    <s v="8/26/2017"/>
    <s v="Second Class"/>
    <s v="PO-18850"/>
    <x v="138"/>
    <x v="0"/>
    <s v="United States"/>
    <s v="Tallahassee"/>
    <s v="Florida"/>
    <n v="32303"/>
    <x v="0"/>
    <s v="OFF-PA-10000241"/>
    <x v="1"/>
    <x v="10"/>
    <s v="IBM Multi-Purpose Copy Paper, 8 1/2 x 11&quot;, Case"/>
    <n v="49.567999999999998"/>
    <n v="2"/>
    <n v="0.2"/>
    <n v="15.49"/>
    <n v="2017"/>
    <x v="6"/>
    <s v="Q3"/>
    <n v="0.3125"/>
  </r>
  <r>
    <m/>
    <m/>
    <m/>
    <m/>
    <m/>
    <m/>
    <m/>
    <m/>
    <m/>
    <m/>
    <m/>
    <m/>
    <m/>
    <m/>
    <m/>
    <m/>
    <m/>
    <m/>
    <m/>
    <m/>
    <m/>
    <n v="4300"/>
    <s v="CA-2017-129021"/>
    <d v="2017-08-23T00:00:00"/>
    <s v="8/26/2017"/>
    <s v="Second Class"/>
    <s v="PO-18850"/>
    <x v="138"/>
    <x v="0"/>
    <s v="United States"/>
    <s v="Tallahassee"/>
    <s v="Florida"/>
    <n v="32303"/>
    <x v="0"/>
    <s v="OFF-AP-10003040"/>
    <x v="1"/>
    <x v="9"/>
    <s v="Fellowes 8 Outlet Superior Workstation Surge Protector w/o Phone/Fax/Modem Protection"/>
    <n v="161.376"/>
    <n v="6"/>
    <n v="0.2"/>
    <n v="12.103199999999999"/>
    <n v="2017"/>
    <x v="6"/>
    <s v="Q3"/>
    <n v="7.4999999999999997E-2"/>
  </r>
  <r>
    <m/>
    <m/>
    <m/>
    <m/>
    <m/>
    <m/>
    <m/>
    <m/>
    <m/>
    <m/>
    <m/>
    <m/>
    <m/>
    <m/>
    <m/>
    <m/>
    <m/>
    <m/>
    <m/>
    <m/>
    <m/>
    <n v="4301"/>
    <s v="CA-2017-129021"/>
    <d v="2017-08-23T00:00:00"/>
    <s v="8/26/2017"/>
    <s v="Second Class"/>
    <s v="PO-18850"/>
    <x v="138"/>
    <x v="0"/>
    <s v="United States"/>
    <s v="Tallahassee"/>
    <s v="Florida"/>
    <n v="32303"/>
    <x v="0"/>
    <s v="FUR-FU-10001852"/>
    <x v="0"/>
    <x v="5"/>
    <s v="Eldon Regeneration Recycled Desk Accessories, Smoke"/>
    <n v="2.7839999999999998"/>
    <n v="2"/>
    <n v="0.2"/>
    <n v="0.41760000000000003"/>
    <n v="2017"/>
    <x v="6"/>
    <s v="Q3"/>
    <n v="0.15000000000000002"/>
  </r>
  <r>
    <m/>
    <m/>
    <m/>
    <m/>
    <m/>
    <m/>
    <m/>
    <m/>
    <m/>
    <m/>
    <m/>
    <m/>
    <m/>
    <m/>
    <m/>
    <m/>
    <m/>
    <m/>
    <m/>
    <m/>
    <m/>
    <n v="4302"/>
    <s v="CA-2017-129021"/>
    <d v="2017-08-23T00:00:00"/>
    <s v="8/26/2017"/>
    <s v="Second Class"/>
    <s v="PO-18850"/>
    <x v="138"/>
    <x v="0"/>
    <s v="United States"/>
    <s v="Tallahassee"/>
    <s v="Florida"/>
    <n v="32303"/>
    <x v="0"/>
    <s v="OFF-PA-10000141"/>
    <x v="1"/>
    <x v="10"/>
    <s v="Ampad Evidence Wirebond Steno Books, 6&quot; x 9&quot;"/>
    <n v="8.7200000000000006"/>
    <n v="5"/>
    <n v="0.2"/>
    <n v="2.9430000000000001"/>
    <n v="2017"/>
    <x v="6"/>
    <s v="Q3"/>
    <n v="0.33749999999999997"/>
  </r>
  <r>
    <m/>
    <m/>
    <m/>
    <m/>
    <m/>
    <m/>
    <m/>
    <m/>
    <m/>
    <m/>
    <m/>
    <m/>
    <m/>
    <m/>
    <m/>
    <m/>
    <m/>
    <m/>
    <m/>
    <m/>
    <m/>
    <n v="4303"/>
    <s v="CA-2014-123253"/>
    <d v="2014-08-22T00:00:00"/>
    <s v="8/25/2014"/>
    <s v="Second Class"/>
    <s v="DE-13255"/>
    <x v="368"/>
    <x v="2"/>
    <s v="United States"/>
    <s v="Lakewood"/>
    <s v="Ohio"/>
    <n v="44107"/>
    <x v="3"/>
    <s v="OFF-AR-10002804"/>
    <x v="1"/>
    <x v="6"/>
    <s v="Faber Castell Col-Erase Pencils"/>
    <n v="3.9119999999999999"/>
    <n v="1"/>
    <n v="0.2"/>
    <n v="1.0268999999999999"/>
    <n v="2014"/>
    <x v="6"/>
    <s v="Q3"/>
    <n v="0.26250000000000001"/>
  </r>
  <r>
    <m/>
    <m/>
    <m/>
    <m/>
    <m/>
    <m/>
    <m/>
    <m/>
    <m/>
    <m/>
    <m/>
    <m/>
    <m/>
    <m/>
    <m/>
    <m/>
    <m/>
    <m/>
    <m/>
    <m/>
    <m/>
    <n v="4304"/>
    <s v="CA-2016-121601"/>
    <d v="2016-10-04T00:00:00"/>
    <d v="2016-04-10T00:00:00"/>
    <s v="Same Day"/>
    <s v="MO-17500"/>
    <x v="373"/>
    <x v="0"/>
    <s v="United States"/>
    <s v="The Colony"/>
    <s v="Texas"/>
    <n v="75056"/>
    <x v="2"/>
    <s v="OFF-EN-10003862"/>
    <x v="1"/>
    <x v="12"/>
    <s v="Laser &amp; Ink Jet Business Envelopes"/>
    <n v="59.752000000000002"/>
    <n v="7"/>
    <n v="0.2"/>
    <n v="19.4194"/>
    <n v="2016"/>
    <x v="2"/>
    <s v="Q4"/>
    <n v="0.32499999999999996"/>
  </r>
  <r>
    <m/>
    <m/>
    <m/>
    <m/>
    <m/>
    <m/>
    <m/>
    <m/>
    <m/>
    <m/>
    <m/>
    <m/>
    <m/>
    <m/>
    <m/>
    <m/>
    <m/>
    <m/>
    <m/>
    <m/>
    <m/>
    <n v="4305"/>
    <s v="CA-2014-162278"/>
    <d v="2014-10-26T00:00:00"/>
    <s v="10/30/2014"/>
    <s v="Second Class"/>
    <s v="AH-10585"/>
    <x v="738"/>
    <x v="0"/>
    <s v="United States"/>
    <s v="Seattle"/>
    <s v="Washington"/>
    <n v="98105"/>
    <x v="1"/>
    <s v="FUR-FU-10000448"/>
    <x v="0"/>
    <x v="5"/>
    <s v="Tenex Chairmats For Use With Carpeted Floors"/>
    <n v="63.92"/>
    <n v="4"/>
    <n v="0"/>
    <n v="3.1960000000000002"/>
    <n v="2014"/>
    <x v="2"/>
    <s v="Q4"/>
    <n v="0.05"/>
  </r>
  <r>
    <m/>
    <m/>
    <m/>
    <m/>
    <m/>
    <m/>
    <m/>
    <m/>
    <m/>
    <m/>
    <m/>
    <m/>
    <m/>
    <m/>
    <m/>
    <m/>
    <m/>
    <m/>
    <m/>
    <m/>
    <m/>
    <n v="4306"/>
    <s v="CA-2014-162278"/>
    <d v="2014-10-26T00:00:00"/>
    <s v="10/30/2014"/>
    <s v="Second Class"/>
    <s v="AH-10585"/>
    <x v="738"/>
    <x v="0"/>
    <s v="United States"/>
    <s v="Seattle"/>
    <s v="Washington"/>
    <n v="98105"/>
    <x v="1"/>
    <s v="TEC-PH-10000526"/>
    <x v="2"/>
    <x v="7"/>
    <s v="Vtech CS6719"/>
    <n v="383.96"/>
    <n v="5"/>
    <n v="0.2"/>
    <n v="38.396000000000001"/>
    <n v="2014"/>
    <x v="2"/>
    <s v="Q4"/>
    <n v="0.1"/>
  </r>
  <r>
    <m/>
    <m/>
    <m/>
    <m/>
    <m/>
    <m/>
    <m/>
    <m/>
    <m/>
    <m/>
    <m/>
    <m/>
    <m/>
    <m/>
    <m/>
    <m/>
    <m/>
    <m/>
    <m/>
    <m/>
    <m/>
    <n v="4307"/>
    <s v="CA-2016-161095"/>
    <d v="2016-06-28T00:00:00"/>
    <s v="6/28/2016"/>
    <s v="Same Day"/>
    <s v="CS-12250"/>
    <x v="294"/>
    <x v="1"/>
    <s v="United States"/>
    <s v="Los Angeles"/>
    <s v="California"/>
    <n v="90032"/>
    <x v="1"/>
    <s v="OFF-BI-10002764"/>
    <x v="1"/>
    <x v="8"/>
    <s v="Recycled Pressboard Report Cover with Reinforced Top Hinge"/>
    <n v="7.7519999999999998"/>
    <n v="3"/>
    <n v="0.2"/>
    <n v="2.8100999999999998"/>
    <n v="2016"/>
    <x v="1"/>
    <s v="Q2"/>
    <n v="0.36249999999999999"/>
  </r>
  <r>
    <m/>
    <m/>
    <m/>
    <m/>
    <m/>
    <m/>
    <m/>
    <m/>
    <m/>
    <m/>
    <m/>
    <m/>
    <m/>
    <m/>
    <m/>
    <m/>
    <m/>
    <m/>
    <m/>
    <m/>
    <m/>
    <n v="4308"/>
    <s v="CA-2016-161095"/>
    <d v="2016-06-28T00:00:00"/>
    <s v="6/28/2016"/>
    <s v="Same Day"/>
    <s v="CS-12250"/>
    <x v="294"/>
    <x v="1"/>
    <s v="United States"/>
    <s v="Los Angeles"/>
    <s v="California"/>
    <n v="90032"/>
    <x v="1"/>
    <s v="OFF-BI-10001524"/>
    <x v="1"/>
    <x v="8"/>
    <s v="GBC Premium Transparent Covers with Diagonal Lined Pattern"/>
    <n v="33.567999999999998"/>
    <n v="2"/>
    <n v="0.2"/>
    <n v="11.748799999999999"/>
    <n v="2016"/>
    <x v="1"/>
    <s v="Q2"/>
    <n v="0.35"/>
  </r>
  <r>
    <m/>
    <m/>
    <m/>
    <m/>
    <m/>
    <m/>
    <m/>
    <m/>
    <m/>
    <m/>
    <m/>
    <m/>
    <m/>
    <m/>
    <m/>
    <m/>
    <m/>
    <m/>
    <m/>
    <m/>
    <m/>
    <n v="4309"/>
    <s v="CA-2014-125829"/>
    <d v="2014-11-04T00:00:00"/>
    <d v="2014-11-11T00:00:00"/>
    <s v="Standard Class"/>
    <s v="WB-21850"/>
    <x v="576"/>
    <x v="0"/>
    <s v="United States"/>
    <s v="Los Angeles"/>
    <s v="California"/>
    <n v="90045"/>
    <x v="1"/>
    <s v="TEC-PH-10001079"/>
    <x v="2"/>
    <x v="7"/>
    <s v="Polycom SoundPoint Pro SE-225 Corded phone"/>
    <n v="666.34400000000005"/>
    <n v="7"/>
    <n v="0.2"/>
    <n v="66.634399999999999"/>
    <n v="2014"/>
    <x v="0"/>
    <s v="Q4"/>
    <n v="9.9999999999999992E-2"/>
  </r>
  <r>
    <m/>
    <m/>
    <m/>
    <m/>
    <m/>
    <m/>
    <m/>
    <m/>
    <m/>
    <m/>
    <m/>
    <m/>
    <m/>
    <m/>
    <m/>
    <m/>
    <m/>
    <m/>
    <m/>
    <m/>
    <m/>
    <n v="4310"/>
    <s v="CA-2014-125829"/>
    <d v="2014-11-04T00:00:00"/>
    <d v="2014-11-11T00:00:00"/>
    <s v="Standard Class"/>
    <s v="WB-21850"/>
    <x v="576"/>
    <x v="0"/>
    <s v="United States"/>
    <s v="Los Angeles"/>
    <s v="California"/>
    <n v="90045"/>
    <x v="1"/>
    <s v="FUR-TA-10002041"/>
    <x v="0"/>
    <x v="3"/>
    <s v="Bevis Round Conference Table Top, X-Base"/>
    <n v="573.72799999999995"/>
    <n v="4"/>
    <n v="0.2"/>
    <n v="-64.544399999999996"/>
    <n v="2014"/>
    <x v="0"/>
    <s v="Q4"/>
    <n v="-0.1125"/>
  </r>
  <r>
    <m/>
    <m/>
    <m/>
    <m/>
    <m/>
    <m/>
    <m/>
    <m/>
    <m/>
    <m/>
    <m/>
    <m/>
    <m/>
    <m/>
    <m/>
    <m/>
    <m/>
    <m/>
    <m/>
    <m/>
    <m/>
    <n v="4311"/>
    <s v="CA-2014-125829"/>
    <d v="2014-11-04T00:00:00"/>
    <d v="2014-11-11T00:00:00"/>
    <s v="Standard Class"/>
    <s v="WB-21850"/>
    <x v="576"/>
    <x v="0"/>
    <s v="United States"/>
    <s v="Los Angeles"/>
    <s v="California"/>
    <n v="90045"/>
    <x v="1"/>
    <s v="OFF-BI-10001036"/>
    <x v="1"/>
    <x v="8"/>
    <s v="Cardinal EasyOpen D-Ring Binders"/>
    <n v="21.936"/>
    <n v="3"/>
    <n v="0.2"/>
    <n v="8.2260000000000009"/>
    <n v="2014"/>
    <x v="0"/>
    <s v="Q4"/>
    <n v="0.37500000000000006"/>
  </r>
  <r>
    <m/>
    <m/>
    <m/>
    <m/>
    <m/>
    <m/>
    <m/>
    <m/>
    <m/>
    <m/>
    <m/>
    <m/>
    <m/>
    <m/>
    <m/>
    <m/>
    <m/>
    <m/>
    <m/>
    <m/>
    <m/>
    <n v="4312"/>
    <s v="CA-2014-125829"/>
    <d v="2014-11-04T00:00:00"/>
    <d v="2014-11-11T00:00:00"/>
    <s v="Standard Class"/>
    <s v="WB-21850"/>
    <x v="576"/>
    <x v="0"/>
    <s v="United States"/>
    <s v="Los Angeles"/>
    <s v="California"/>
    <n v="90045"/>
    <x v="1"/>
    <s v="OFF-PA-10000223"/>
    <x v="1"/>
    <x v="10"/>
    <s v="Xerox 2000"/>
    <n v="19.440000000000001"/>
    <n v="3"/>
    <n v="0"/>
    <n v="9.3312000000000008"/>
    <n v="2014"/>
    <x v="0"/>
    <s v="Q4"/>
    <n v="0.48000000000000004"/>
  </r>
  <r>
    <m/>
    <m/>
    <m/>
    <m/>
    <m/>
    <m/>
    <m/>
    <m/>
    <m/>
    <m/>
    <m/>
    <m/>
    <m/>
    <m/>
    <m/>
    <m/>
    <m/>
    <m/>
    <m/>
    <m/>
    <m/>
    <n v="4313"/>
    <s v="CA-2014-125829"/>
    <d v="2014-11-04T00:00:00"/>
    <d v="2014-11-11T00:00:00"/>
    <s v="Standard Class"/>
    <s v="WB-21850"/>
    <x v="576"/>
    <x v="0"/>
    <s v="United States"/>
    <s v="Los Angeles"/>
    <s v="California"/>
    <n v="90045"/>
    <x v="1"/>
    <s v="TEC-MA-10003246"/>
    <x v="2"/>
    <x v="15"/>
    <s v="Hewlett-Packard Deskjet D4360 Printer"/>
    <n v="447.96800000000002"/>
    <n v="4"/>
    <n v="0.2"/>
    <n v="139.99"/>
    <n v="2014"/>
    <x v="0"/>
    <s v="Q4"/>
    <n v="0.3125"/>
  </r>
  <r>
    <m/>
    <m/>
    <m/>
    <m/>
    <m/>
    <m/>
    <m/>
    <m/>
    <m/>
    <m/>
    <m/>
    <m/>
    <m/>
    <m/>
    <m/>
    <m/>
    <m/>
    <m/>
    <m/>
    <m/>
    <m/>
    <n v="4314"/>
    <s v="CA-2014-123127"/>
    <d v="2014-09-08T00:00:00"/>
    <d v="2014-12-09T00:00:00"/>
    <s v="Standard Class"/>
    <s v="SP-20620"/>
    <x v="407"/>
    <x v="1"/>
    <s v="United States"/>
    <s v="Long Beach"/>
    <s v="New York"/>
    <n v="11561"/>
    <x v="3"/>
    <s v="OFF-AP-10001962"/>
    <x v="1"/>
    <x v="9"/>
    <s v="Black &amp; Decker Filter for Double Action Dustbuster Cordless Vac BLDV7210"/>
    <n v="16.78"/>
    <n v="2"/>
    <n v="0"/>
    <n v="4.1950000000000003"/>
    <n v="2014"/>
    <x v="8"/>
    <s v="Q3"/>
    <n v="0.25"/>
  </r>
  <r>
    <m/>
    <m/>
    <m/>
    <m/>
    <m/>
    <m/>
    <m/>
    <m/>
    <m/>
    <m/>
    <m/>
    <m/>
    <m/>
    <m/>
    <m/>
    <m/>
    <m/>
    <m/>
    <m/>
    <m/>
    <m/>
    <n v="4315"/>
    <s v="CA-2015-115945"/>
    <d v="2015-06-25T00:00:00"/>
    <d v="2015-01-07T00:00:00"/>
    <s v="Standard Class"/>
    <s v="AB-10165"/>
    <x v="269"/>
    <x v="0"/>
    <s v="United States"/>
    <s v="Los Angeles"/>
    <s v="California"/>
    <n v="90045"/>
    <x v="1"/>
    <s v="OFF-AR-10004062"/>
    <x v="1"/>
    <x v="6"/>
    <s v="Staples in misc. colors"/>
    <n v="20.96"/>
    <n v="2"/>
    <n v="0"/>
    <n v="5.24"/>
    <n v="2015"/>
    <x v="1"/>
    <s v="Q2"/>
    <n v="0.25"/>
  </r>
  <r>
    <m/>
    <m/>
    <m/>
    <m/>
    <m/>
    <m/>
    <m/>
    <m/>
    <m/>
    <m/>
    <m/>
    <m/>
    <m/>
    <m/>
    <m/>
    <m/>
    <m/>
    <m/>
    <m/>
    <m/>
    <m/>
    <n v="4316"/>
    <s v="CA-2015-115945"/>
    <d v="2015-06-25T00:00:00"/>
    <d v="2015-01-07T00:00:00"/>
    <s v="Standard Class"/>
    <s v="AB-10165"/>
    <x v="269"/>
    <x v="0"/>
    <s v="United States"/>
    <s v="Los Angeles"/>
    <s v="California"/>
    <n v="90045"/>
    <x v="1"/>
    <s v="OFF-BI-10004330"/>
    <x v="1"/>
    <x v="8"/>
    <s v="GBC Velobind Prepunched Cover Sets, Regency Series"/>
    <n v="88.751999999999995"/>
    <n v="3"/>
    <n v="0.2"/>
    <n v="27.734999999999999"/>
    <n v="2015"/>
    <x v="1"/>
    <s v="Q2"/>
    <n v="0.3125"/>
  </r>
  <r>
    <m/>
    <m/>
    <m/>
    <m/>
    <m/>
    <m/>
    <m/>
    <m/>
    <m/>
    <m/>
    <m/>
    <m/>
    <m/>
    <m/>
    <m/>
    <m/>
    <m/>
    <m/>
    <m/>
    <m/>
    <m/>
    <n v="4317"/>
    <s v="CA-2015-115945"/>
    <d v="2015-06-25T00:00:00"/>
    <d v="2015-01-07T00:00:00"/>
    <s v="Standard Class"/>
    <s v="AB-10165"/>
    <x v="269"/>
    <x v="0"/>
    <s v="United States"/>
    <s v="Los Angeles"/>
    <s v="California"/>
    <n v="90045"/>
    <x v="1"/>
    <s v="OFF-ST-10001963"/>
    <x v="1"/>
    <x v="4"/>
    <s v="Tennsco Regal Shelving Units"/>
    <n v="304.23"/>
    <n v="3"/>
    <n v="0"/>
    <n v="9.1268999999999991"/>
    <n v="2015"/>
    <x v="1"/>
    <s v="Q2"/>
    <n v="2.9999999999999995E-2"/>
  </r>
  <r>
    <m/>
    <m/>
    <m/>
    <m/>
    <m/>
    <m/>
    <m/>
    <m/>
    <m/>
    <m/>
    <m/>
    <m/>
    <m/>
    <m/>
    <m/>
    <m/>
    <m/>
    <m/>
    <m/>
    <m/>
    <m/>
    <n v="4318"/>
    <s v="CA-2015-136735"/>
    <d v="2015-07-26T00:00:00"/>
    <d v="2015-02-08T00:00:00"/>
    <s v="Standard Class"/>
    <s v="HA-14920"/>
    <x v="66"/>
    <x v="0"/>
    <s v="United States"/>
    <s v="San Francisco"/>
    <s v="California"/>
    <n v="94110"/>
    <x v="1"/>
    <s v="OFF-EN-10002230"/>
    <x v="1"/>
    <x v="12"/>
    <s v="Airmail Envelopes"/>
    <n v="167.86"/>
    <n v="2"/>
    <n v="0"/>
    <n v="78.894199999999998"/>
    <n v="2015"/>
    <x v="7"/>
    <s v="Q3"/>
    <n v="0.47"/>
  </r>
  <r>
    <m/>
    <m/>
    <m/>
    <m/>
    <m/>
    <m/>
    <m/>
    <m/>
    <m/>
    <m/>
    <m/>
    <m/>
    <m/>
    <m/>
    <m/>
    <m/>
    <m/>
    <m/>
    <m/>
    <m/>
    <m/>
    <n v="4319"/>
    <s v="US-2017-136189"/>
    <d v="2017-12-07T00:00:00"/>
    <d v="2017-11-12T00:00:00"/>
    <s v="Standard Class"/>
    <s v="DC-13285"/>
    <x v="290"/>
    <x v="0"/>
    <s v="United States"/>
    <s v="Richmond"/>
    <s v="Virginia"/>
    <n v="23223"/>
    <x v="0"/>
    <s v="FUR-FU-10000175"/>
    <x v="0"/>
    <x v="5"/>
    <s v="DAX Wood Document Frame."/>
    <n v="82.38"/>
    <n v="6"/>
    <n v="0"/>
    <n v="25.537800000000001"/>
    <n v="2017"/>
    <x v="4"/>
    <s v="Q4"/>
    <n v="0.31000000000000005"/>
  </r>
  <r>
    <m/>
    <m/>
    <m/>
    <m/>
    <m/>
    <m/>
    <m/>
    <m/>
    <m/>
    <m/>
    <m/>
    <m/>
    <m/>
    <m/>
    <m/>
    <m/>
    <m/>
    <m/>
    <m/>
    <m/>
    <m/>
    <n v="4320"/>
    <s v="CA-2014-152345"/>
    <d v="2014-12-29T00:00:00"/>
    <d v="2015-03-01T00:00:00"/>
    <s v="Second Class"/>
    <s v="ST-20530"/>
    <x v="461"/>
    <x v="0"/>
    <s v="United States"/>
    <s v="Albuquerque"/>
    <s v="New Mexico"/>
    <n v="87105"/>
    <x v="1"/>
    <s v="TEC-PH-10004897"/>
    <x v="2"/>
    <x v="7"/>
    <s v="Mediabridge Sport Armband iPhone 5s"/>
    <n v="23.975999999999999"/>
    <n v="3"/>
    <n v="0.2"/>
    <n v="-5.6943000000000001"/>
    <n v="2014"/>
    <x v="4"/>
    <s v="Q4"/>
    <n v="-0.23750000000000002"/>
  </r>
  <r>
    <m/>
    <m/>
    <m/>
    <m/>
    <m/>
    <m/>
    <m/>
    <m/>
    <m/>
    <m/>
    <m/>
    <m/>
    <m/>
    <m/>
    <m/>
    <m/>
    <m/>
    <m/>
    <m/>
    <m/>
    <m/>
    <n v="4321"/>
    <s v="CA-2014-152345"/>
    <d v="2014-12-29T00:00:00"/>
    <d v="2015-03-01T00:00:00"/>
    <s v="Second Class"/>
    <s v="ST-20530"/>
    <x v="461"/>
    <x v="0"/>
    <s v="United States"/>
    <s v="Albuquerque"/>
    <s v="New Mexico"/>
    <n v="87105"/>
    <x v="1"/>
    <s v="OFF-ST-10003123"/>
    <x v="1"/>
    <x v="4"/>
    <s v="Fellowes Bases and Tops For Staxonsteel/High-Stak Systems"/>
    <n v="33.29"/>
    <n v="1"/>
    <n v="0"/>
    <n v="7.9896000000000003"/>
    <n v="2014"/>
    <x v="4"/>
    <s v="Q4"/>
    <n v="0.24000000000000002"/>
  </r>
  <r>
    <m/>
    <m/>
    <m/>
    <m/>
    <m/>
    <m/>
    <m/>
    <m/>
    <m/>
    <m/>
    <m/>
    <m/>
    <m/>
    <m/>
    <m/>
    <m/>
    <m/>
    <m/>
    <m/>
    <m/>
    <m/>
    <n v="4322"/>
    <s v="US-2015-147662"/>
    <d v="2015-02-14T00:00:00"/>
    <s v="2/19/2015"/>
    <s v="Standard Class"/>
    <s v="KB-16315"/>
    <x v="41"/>
    <x v="0"/>
    <s v="United States"/>
    <s v="Akron"/>
    <s v="Ohio"/>
    <n v="44312"/>
    <x v="3"/>
    <s v="OFF-BI-10001658"/>
    <x v="1"/>
    <x v="8"/>
    <s v="GBC Standard Therm-A-Bind Covers"/>
    <n v="14.952"/>
    <n v="2"/>
    <n v="0.7"/>
    <n v="-11.961600000000001"/>
    <n v="2015"/>
    <x v="11"/>
    <s v="Q1"/>
    <n v="-0.8"/>
  </r>
  <r>
    <m/>
    <m/>
    <m/>
    <m/>
    <m/>
    <m/>
    <m/>
    <m/>
    <m/>
    <m/>
    <m/>
    <m/>
    <m/>
    <m/>
    <m/>
    <m/>
    <m/>
    <m/>
    <m/>
    <m/>
    <m/>
    <n v="4323"/>
    <s v="US-2015-147662"/>
    <d v="2015-02-14T00:00:00"/>
    <s v="2/19/2015"/>
    <s v="Standard Class"/>
    <s v="KB-16315"/>
    <x v="41"/>
    <x v="0"/>
    <s v="United States"/>
    <s v="Akron"/>
    <s v="Ohio"/>
    <n v="44312"/>
    <x v="3"/>
    <s v="TEC-PH-10002834"/>
    <x v="2"/>
    <x v="7"/>
    <s v="Google Nexus 5"/>
    <n v="323.98200000000003"/>
    <n v="3"/>
    <n v="0.4"/>
    <n v="-80.995500000000007"/>
    <n v="2015"/>
    <x v="11"/>
    <s v="Q1"/>
    <n v="-0.25"/>
  </r>
  <r>
    <m/>
    <m/>
    <m/>
    <m/>
    <m/>
    <m/>
    <m/>
    <m/>
    <m/>
    <m/>
    <m/>
    <m/>
    <m/>
    <m/>
    <m/>
    <m/>
    <m/>
    <m/>
    <m/>
    <m/>
    <m/>
    <n v="4324"/>
    <s v="US-2015-147662"/>
    <d v="2015-02-14T00:00:00"/>
    <s v="2/19/2015"/>
    <s v="Standard Class"/>
    <s v="KB-16315"/>
    <x v="41"/>
    <x v="0"/>
    <s v="United States"/>
    <s v="Akron"/>
    <s v="Ohio"/>
    <n v="44312"/>
    <x v="3"/>
    <s v="OFF-BI-10002160"/>
    <x v="1"/>
    <x v="8"/>
    <s v="Acco Hanging Data Binders"/>
    <n v="2.286"/>
    <n v="2"/>
    <n v="0.7"/>
    <n v="-1.6763999999999999"/>
    <n v="2015"/>
    <x v="11"/>
    <s v="Q1"/>
    <n v="-0.73333333333333328"/>
  </r>
  <r>
    <m/>
    <m/>
    <m/>
    <m/>
    <m/>
    <m/>
    <m/>
    <m/>
    <m/>
    <m/>
    <m/>
    <m/>
    <m/>
    <m/>
    <m/>
    <m/>
    <m/>
    <m/>
    <m/>
    <m/>
    <m/>
    <n v="4325"/>
    <s v="US-2015-147662"/>
    <d v="2015-02-14T00:00:00"/>
    <s v="2/19/2015"/>
    <s v="Standard Class"/>
    <s v="KB-16315"/>
    <x v="41"/>
    <x v="0"/>
    <s v="United States"/>
    <s v="Akron"/>
    <s v="Ohio"/>
    <n v="44312"/>
    <x v="3"/>
    <s v="OFF-AR-10004999"/>
    <x v="1"/>
    <x v="6"/>
    <s v="Newell 315"/>
    <n v="14.352"/>
    <n v="3"/>
    <n v="0.2"/>
    <n v="0.89700000000000002"/>
    <n v="2015"/>
    <x v="11"/>
    <s v="Q1"/>
    <n v="6.25E-2"/>
  </r>
  <r>
    <m/>
    <m/>
    <m/>
    <m/>
    <m/>
    <m/>
    <m/>
    <m/>
    <m/>
    <m/>
    <m/>
    <m/>
    <m/>
    <m/>
    <m/>
    <m/>
    <m/>
    <m/>
    <m/>
    <m/>
    <m/>
    <n v="4326"/>
    <s v="US-2015-147662"/>
    <d v="2015-02-14T00:00:00"/>
    <s v="2/19/2015"/>
    <s v="Standard Class"/>
    <s v="KB-16315"/>
    <x v="41"/>
    <x v="0"/>
    <s v="United States"/>
    <s v="Akron"/>
    <s v="Ohio"/>
    <n v="44312"/>
    <x v="3"/>
    <s v="TEC-AC-10003280"/>
    <x v="2"/>
    <x v="11"/>
    <s v="Belkin F8E887 USB Wired Ergonomic Keyboard"/>
    <n v="71.975999999999999"/>
    <n v="3"/>
    <n v="0.2"/>
    <n v="0.89970000000000006"/>
    <n v="2015"/>
    <x v="11"/>
    <s v="Q1"/>
    <n v="1.2500000000000001E-2"/>
  </r>
  <r>
    <m/>
    <m/>
    <m/>
    <m/>
    <m/>
    <m/>
    <m/>
    <m/>
    <m/>
    <m/>
    <m/>
    <m/>
    <m/>
    <m/>
    <m/>
    <m/>
    <m/>
    <m/>
    <m/>
    <m/>
    <m/>
    <n v="4327"/>
    <s v="CA-2016-153346"/>
    <d v="2016-01-25T00:00:00"/>
    <s v="1/27/2016"/>
    <s v="First Class"/>
    <s v="TB-21355"/>
    <x v="422"/>
    <x v="1"/>
    <s v="United States"/>
    <s v="Plainfield"/>
    <s v="New Jersey"/>
    <n v="7060"/>
    <x v="3"/>
    <s v="OFF-AR-10000315"/>
    <x v="1"/>
    <x v="6"/>
    <s v="Dixon Ticonderoga Maple Cedar Pencil, #2"/>
    <n v="9.2100000000000009"/>
    <n v="3"/>
    <n v="0"/>
    <n v="2.3025000000000002"/>
    <n v="2016"/>
    <x v="9"/>
    <s v="Q1"/>
    <n v="0.25"/>
  </r>
  <r>
    <m/>
    <m/>
    <m/>
    <m/>
    <m/>
    <m/>
    <m/>
    <m/>
    <m/>
    <m/>
    <m/>
    <m/>
    <m/>
    <m/>
    <m/>
    <m/>
    <m/>
    <m/>
    <m/>
    <m/>
    <m/>
    <n v="4328"/>
    <s v="CA-2016-153346"/>
    <d v="2016-01-25T00:00:00"/>
    <s v="1/27/2016"/>
    <s v="First Class"/>
    <s v="TB-21355"/>
    <x v="422"/>
    <x v="1"/>
    <s v="United States"/>
    <s v="Plainfield"/>
    <s v="New Jersey"/>
    <n v="7060"/>
    <x v="3"/>
    <s v="OFF-PA-10000007"/>
    <x v="1"/>
    <x v="10"/>
    <s v="Telephone Message Books with Fax/Mobile Section, 4 1/4&quot; x 6&quot;"/>
    <n v="18"/>
    <n v="5"/>
    <n v="0"/>
    <n v="8.2799999999999994"/>
    <n v="2016"/>
    <x v="9"/>
    <s v="Q1"/>
    <n v="0.45999999999999996"/>
  </r>
  <r>
    <m/>
    <m/>
    <m/>
    <m/>
    <m/>
    <m/>
    <m/>
    <m/>
    <m/>
    <m/>
    <m/>
    <m/>
    <m/>
    <m/>
    <m/>
    <m/>
    <m/>
    <m/>
    <m/>
    <m/>
    <m/>
    <n v="4329"/>
    <s v="CA-2017-118360"/>
    <d v="2017-04-01T00:00:00"/>
    <d v="2017-07-04T00:00:00"/>
    <s v="Standard Class"/>
    <s v="JC-15775"/>
    <x v="547"/>
    <x v="0"/>
    <s v="United States"/>
    <s v="New York City"/>
    <s v="New York"/>
    <n v="10011"/>
    <x v="3"/>
    <s v="OFF-PA-10000791"/>
    <x v="1"/>
    <x v="10"/>
    <s v="Wirebound Message Books, Four 2 3/4 x 5 Forms per Page, 200 Sets per Book"/>
    <n v="42.93"/>
    <n v="9"/>
    <n v="0"/>
    <n v="19.3185"/>
    <n v="2017"/>
    <x v="3"/>
    <s v="Q2"/>
    <n v="0.45"/>
  </r>
  <r>
    <m/>
    <m/>
    <m/>
    <m/>
    <m/>
    <m/>
    <m/>
    <m/>
    <m/>
    <m/>
    <m/>
    <m/>
    <m/>
    <m/>
    <m/>
    <m/>
    <m/>
    <m/>
    <m/>
    <m/>
    <m/>
    <n v="4330"/>
    <s v="CA-2017-149853"/>
    <d v="2017-10-03T00:00:00"/>
    <d v="2017-09-10T00:00:00"/>
    <s v="Standard Class"/>
    <s v="PO-18850"/>
    <x v="138"/>
    <x v="0"/>
    <s v="United States"/>
    <s v="Hialeah"/>
    <s v="Florida"/>
    <n v="33012"/>
    <x v="0"/>
    <s v="OFF-PA-10000556"/>
    <x v="1"/>
    <x v="10"/>
    <s v="Xerox 208"/>
    <n v="15.552"/>
    <n v="3"/>
    <n v="0.2"/>
    <n v="5.4432"/>
    <n v="2017"/>
    <x v="2"/>
    <s v="Q4"/>
    <n v="0.35000000000000003"/>
  </r>
  <r>
    <m/>
    <m/>
    <m/>
    <m/>
    <m/>
    <m/>
    <m/>
    <m/>
    <m/>
    <m/>
    <m/>
    <m/>
    <m/>
    <m/>
    <m/>
    <m/>
    <m/>
    <m/>
    <m/>
    <m/>
    <m/>
    <n v="4331"/>
    <s v="CA-2017-149853"/>
    <d v="2017-10-03T00:00:00"/>
    <d v="2017-09-10T00:00:00"/>
    <s v="Standard Class"/>
    <s v="PO-18850"/>
    <x v="138"/>
    <x v="0"/>
    <s v="United States"/>
    <s v="Hialeah"/>
    <s v="Florida"/>
    <n v="33012"/>
    <x v="0"/>
    <s v="OFF-AP-10000804"/>
    <x v="1"/>
    <x v="9"/>
    <s v="Hoover Portapower Portable Vacuum"/>
    <n v="17.920000000000002"/>
    <n v="5"/>
    <n v="0.2"/>
    <n v="1.1200000000000001"/>
    <n v="2017"/>
    <x v="2"/>
    <s v="Q4"/>
    <n v="6.25E-2"/>
  </r>
  <r>
    <m/>
    <m/>
    <m/>
    <m/>
    <m/>
    <m/>
    <m/>
    <m/>
    <m/>
    <m/>
    <m/>
    <m/>
    <m/>
    <m/>
    <m/>
    <m/>
    <m/>
    <m/>
    <m/>
    <m/>
    <m/>
    <n v="4332"/>
    <s v="CA-2017-107909"/>
    <d v="2017-09-01T00:00:00"/>
    <d v="2017-06-09T00:00:00"/>
    <s v="Standard Class"/>
    <s v="SS-20875"/>
    <x v="286"/>
    <x v="0"/>
    <s v="United States"/>
    <s v="Redmond"/>
    <s v="Washington"/>
    <n v="98052"/>
    <x v="1"/>
    <s v="TEC-AC-10001998"/>
    <x v="2"/>
    <x v="11"/>
    <s v="Logitech LS21 Speaker System - PC Multimedia - 2.1-CH - Wired"/>
    <n v="19.989999999999998"/>
    <n v="1"/>
    <n v="0"/>
    <n v="6.7965999999999998"/>
    <n v="2017"/>
    <x v="8"/>
    <s v="Q3"/>
    <n v="0.34"/>
  </r>
  <r>
    <m/>
    <m/>
    <m/>
    <m/>
    <m/>
    <m/>
    <m/>
    <m/>
    <m/>
    <m/>
    <m/>
    <m/>
    <m/>
    <m/>
    <m/>
    <m/>
    <m/>
    <m/>
    <m/>
    <m/>
    <m/>
    <n v="4333"/>
    <s v="CA-2017-107909"/>
    <d v="2017-09-01T00:00:00"/>
    <d v="2017-06-09T00:00:00"/>
    <s v="Standard Class"/>
    <s v="SS-20875"/>
    <x v="286"/>
    <x v="0"/>
    <s v="United States"/>
    <s v="Redmond"/>
    <s v="Washington"/>
    <n v="98052"/>
    <x v="1"/>
    <s v="OFF-BI-10003476"/>
    <x v="1"/>
    <x v="8"/>
    <s v="Avery Metallic Poly Binders"/>
    <n v="22.92"/>
    <n v="5"/>
    <n v="0.2"/>
    <n v="8.0220000000000002"/>
    <n v="2017"/>
    <x v="8"/>
    <s v="Q3"/>
    <n v="0.35"/>
  </r>
  <r>
    <m/>
    <m/>
    <m/>
    <m/>
    <m/>
    <m/>
    <m/>
    <m/>
    <m/>
    <m/>
    <m/>
    <m/>
    <m/>
    <m/>
    <m/>
    <m/>
    <m/>
    <m/>
    <m/>
    <m/>
    <m/>
    <n v="4334"/>
    <s v="CA-2015-112375"/>
    <d v="2015-12-21T00:00:00"/>
    <s v="12/27/2015"/>
    <s v="Standard Class"/>
    <s v="RD-19720"/>
    <x v="742"/>
    <x v="0"/>
    <s v="United States"/>
    <s v="Daytona Beach"/>
    <s v="Florida"/>
    <n v="32114"/>
    <x v="0"/>
    <s v="TEC-AC-10003237"/>
    <x v="2"/>
    <x v="11"/>
    <s v="Memorex Micro Travel Drive 4 GB"/>
    <n v="50.88"/>
    <n v="6"/>
    <n v="0.2"/>
    <n v="14.628"/>
    <n v="2015"/>
    <x v="4"/>
    <s v="Q4"/>
    <n v="0.28749999999999998"/>
  </r>
  <r>
    <m/>
    <m/>
    <m/>
    <m/>
    <m/>
    <m/>
    <m/>
    <m/>
    <m/>
    <m/>
    <m/>
    <m/>
    <m/>
    <m/>
    <m/>
    <m/>
    <m/>
    <m/>
    <m/>
    <m/>
    <m/>
    <n v="4335"/>
    <s v="CA-2015-112375"/>
    <d v="2015-12-21T00:00:00"/>
    <s v="12/27/2015"/>
    <s v="Standard Class"/>
    <s v="RD-19720"/>
    <x v="742"/>
    <x v="0"/>
    <s v="United States"/>
    <s v="Daytona Beach"/>
    <s v="Florida"/>
    <n v="32114"/>
    <x v="0"/>
    <s v="OFF-EN-10003798"/>
    <x v="1"/>
    <x v="12"/>
    <s v="Recycled Interoffice Envelopes with Re-Use-A-Seal Closure, 10 x 13"/>
    <n v="27.312000000000001"/>
    <n v="2"/>
    <n v="0.2"/>
    <n v="9.2178000000000004"/>
    <n v="2015"/>
    <x v="4"/>
    <s v="Q4"/>
    <n v="0.33750000000000002"/>
  </r>
  <r>
    <m/>
    <m/>
    <m/>
    <m/>
    <m/>
    <m/>
    <m/>
    <m/>
    <m/>
    <m/>
    <m/>
    <m/>
    <m/>
    <m/>
    <m/>
    <m/>
    <m/>
    <m/>
    <m/>
    <m/>
    <m/>
    <n v="4336"/>
    <s v="CA-2015-154795"/>
    <d v="2015-12-20T00:00:00"/>
    <s v="12/24/2015"/>
    <s v="Standard Class"/>
    <s v="GZ-14470"/>
    <x v="47"/>
    <x v="0"/>
    <s v="United States"/>
    <s v="Bullhead City"/>
    <s v="Arizona"/>
    <n v="86442"/>
    <x v="1"/>
    <s v="OFF-EN-10003068"/>
    <x v="1"/>
    <x v="12"/>
    <s v="#6 3/4 Gummed Flap White Envelopes"/>
    <n v="7.92"/>
    <n v="1"/>
    <n v="0.2"/>
    <n v="2.7719999999999998"/>
    <n v="2015"/>
    <x v="4"/>
    <s v="Q4"/>
    <n v="0.35"/>
  </r>
  <r>
    <m/>
    <m/>
    <m/>
    <m/>
    <m/>
    <m/>
    <m/>
    <m/>
    <m/>
    <m/>
    <m/>
    <m/>
    <m/>
    <m/>
    <m/>
    <m/>
    <m/>
    <m/>
    <m/>
    <m/>
    <m/>
    <n v="4337"/>
    <s v="CA-2015-154795"/>
    <d v="2015-12-20T00:00:00"/>
    <s v="12/24/2015"/>
    <s v="Standard Class"/>
    <s v="GZ-14470"/>
    <x v="47"/>
    <x v="0"/>
    <s v="United States"/>
    <s v="Bullhead City"/>
    <s v="Arizona"/>
    <n v="86442"/>
    <x v="1"/>
    <s v="FUR-FU-10002088"/>
    <x v="0"/>
    <x v="5"/>
    <s v="Nu-Dell Float Frame 11 x 14 1/2"/>
    <n v="14.368"/>
    <n v="2"/>
    <n v="0.2"/>
    <n v="3.9512"/>
    <n v="2015"/>
    <x v="4"/>
    <s v="Q4"/>
    <n v="0.27500000000000002"/>
  </r>
  <r>
    <m/>
    <m/>
    <m/>
    <m/>
    <m/>
    <m/>
    <m/>
    <m/>
    <m/>
    <m/>
    <m/>
    <m/>
    <m/>
    <m/>
    <m/>
    <m/>
    <m/>
    <m/>
    <m/>
    <m/>
    <m/>
    <n v="4338"/>
    <s v="CA-2015-125234"/>
    <d v="2015-11-27T00:00:00"/>
    <d v="2015-01-12T00:00:00"/>
    <s v="Standard Class"/>
    <s v="SN-20710"/>
    <x v="17"/>
    <x v="2"/>
    <s v="United States"/>
    <s v="Los Angeles"/>
    <s v="California"/>
    <n v="90049"/>
    <x v="1"/>
    <s v="TEC-AC-10000158"/>
    <x v="2"/>
    <x v="11"/>
    <s v="Sony 64GB Class 10 Micro SDHC R40 Memory Card"/>
    <n v="107.97"/>
    <n v="3"/>
    <n v="0"/>
    <n v="22.6737"/>
    <n v="2015"/>
    <x v="0"/>
    <s v="Q4"/>
    <n v="0.21"/>
  </r>
  <r>
    <m/>
    <m/>
    <m/>
    <m/>
    <m/>
    <m/>
    <m/>
    <m/>
    <m/>
    <m/>
    <m/>
    <m/>
    <m/>
    <m/>
    <m/>
    <m/>
    <m/>
    <m/>
    <m/>
    <m/>
    <m/>
    <n v="4339"/>
    <s v="CA-2015-125234"/>
    <d v="2015-11-27T00:00:00"/>
    <d v="2015-01-12T00:00:00"/>
    <s v="Standard Class"/>
    <s v="SN-20710"/>
    <x v="17"/>
    <x v="2"/>
    <s v="United States"/>
    <s v="Los Angeles"/>
    <s v="California"/>
    <n v="90049"/>
    <x v="1"/>
    <s v="OFF-PA-10000482"/>
    <x v="1"/>
    <x v="10"/>
    <s v="Snap-A-Way Black Print Carbonless Ruled Speed Letter, Triplicate"/>
    <n v="113.82"/>
    <n v="3"/>
    <n v="0"/>
    <n v="53.495399999999997"/>
    <n v="2015"/>
    <x v="0"/>
    <s v="Q4"/>
    <n v="0.47"/>
  </r>
  <r>
    <m/>
    <m/>
    <m/>
    <m/>
    <m/>
    <m/>
    <m/>
    <m/>
    <m/>
    <m/>
    <m/>
    <m/>
    <m/>
    <m/>
    <m/>
    <m/>
    <m/>
    <m/>
    <m/>
    <m/>
    <m/>
    <n v="4340"/>
    <s v="CA-2017-133501"/>
    <d v="2017-08-27T00:00:00"/>
    <d v="2017-01-09T00:00:00"/>
    <s v="Standard Class"/>
    <s v="DK-12895"/>
    <x v="729"/>
    <x v="0"/>
    <s v="United States"/>
    <s v="Franklin"/>
    <s v="Tennessee"/>
    <n v="37064"/>
    <x v="0"/>
    <s v="OFF-PA-10004888"/>
    <x v="1"/>
    <x v="10"/>
    <s v="Xerox 217"/>
    <n v="5.1840000000000002"/>
    <n v="1"/>
    <n v="0.2"/>
    <n v="1.8144"/>
    <n v="2017"/>
    <x v="6"/>
    <s v="Q3"/>
    <n v="0.35"/>
  </r>
  <r>
    <m/>
    <m/>
    <m/>
    <m/>
    <m/>
    <m/>
    <m/>
    <m/>
    <m/>
    <m/>
    <m/>
    <m/>
    <m/>
    <m/>
    <m/>
    <m/>
    <m/>
    <m/>
    <m/>
    <m/>
    <m/>
    <n v="4341"/>
    <s v="US-2014-129609"/>
    <d v="2014-03-22T00:00:00"/>
    <s v="3/22/2014"/>
    <s v="Same Day"/>
    <s v="VM-21835"/>
    <x v="718"/>
    <x v="0"/>
    <s v="United States"/>
    <s v="Portage"/>
    <s v="Indiana"/>
    <n v="46368"/>
    <x v="2"/>
    <s v="OFF-AR-10003478"/>
    <x v="1"/>
    <x v="6"/>
    <s v="Avery Hi-Liter EverBold Pen Style Fluorescent Highlighters, 4/Pack"/>
    <n v="16.28"/>
    <n v="2"/>
    <n v="0"/>
    <n v="6.5119999999999996"/>
    <n v="2014"/>
    <x v="10"/>
    <s v="Q1"/>
    <n v="0.39999999999999997"/>
  </r>
  <r>
    <m/>
    <m/>
    <m/>
    <m/>
    <m/>
    <m/>
    <m/>
    <m/>
    <m/>
    <m/>
    <m/>
    <m/>
    <m/>
    <m/>
    <m/>
    <m/>
    <m/>
    <m/>
    <m/>
    <m/>
    <m/>
    <n v="4342"/>
    <s v="CA-2017-130309"/>
    <d v="2017-12-17T00:00:00"/>
    <s v="12/21/2017"/>
    <s v="Standard Class"/>
    <s v="GB-14575"/>
    <x v="673"/>
    <x v="0"/>
    <s v="United States"/>
    <s v="Arlington"/>
    <s v="Virginia"/>
    <n v="22204"/>
    <x v="0"/>
    <s v="OFF-ST-10003208"/>
    <x v="1"/>
    <x v="4"/>
    <s v="Adjustable Depth Letter/Legal Cart"/>
    <n v="544.38"/>
    <n v="3"/>
    <n v="0"/>
    <n v="157.87020000000001"/>
    <n v="2017"/>
    <x v="4"/>
    <s v="Q4"/>
    <n v="0.29000000000000004"/>
  </r>
  <r>
    <m/>
    <m/>
    <m/>
    <m/>
    <m/>
    <m/>
    <m/>
    <m/>
    <m/>
    <m/>
    <m/>
    <m/>
    <m/>
    <m/>
    <m/>
    <m/>
    <m/>
    <m/>
    <m/>
    <m/>
    <m/>
    <n v="4343"/>
    <s v="CA-2017-105410"/>
    <d v="2017-03-19T00:00:00"/>
    <s v="3/22/2017"/>
    <s v="First Class"/>
    <s v="ND-18370"/>
    <x v="444"/>
    <x v="0"/>
    <s v="United States"/>
    <s v="San Francisco"/>
    <s v="California"/>
    <n v="94110"/>
    <x v="1"/>
    <s v="OFF-BI-10004970"/>
    <x v="1"/>
    <x v="8"/>
    <s v="ACCOHIDE 3-Ring Binder, Blue, 1&quot;"/>
    <n v="19.824000000000002"/>
    <n v="6"/>
    <n v="0.2"/>
    <n v="6.6905999999999999"/>
    <n v="2017"/>
    <x v="10"/>
    <s v="Q1"/>
    <n v="0.33749999999999997"/>
  </r>
  <r>
    <m/>
    <m/>
    <m/>
    <m/>
    <m/>
    <m/>
    <m/>
    <m/>
    <m/>
    <m/>
    <m/>
    <m/>
    <m/>
    <m/>
    <m/>
    <m/>
    <m/>
    <m/>
    <m/>
    <m/>
    <m/>
    <n v="4344"/>
    <s v="CA-2017-105410"/>
    <d v="2017-03-19T00:00:00"/>
    <s v="3/22/2017"/>
    <s v="First Class"/>
    <s v="ND-18370"/>
    <x v="444"/>
    <x v="0"/>
    <s v="United States"/>
    <s v="San Francisco"/>
    <s v="California"/>
    <n v="94110"/>
    <x v="1"/>
    <s v="TEC-PH-10000038"/>
    <x v="2"/>
    <x v="7"/>
    <s v="Jawbone MINI JAMBOX Wireless Bluetooth Speaker"/>
    <n v="657.50400000000002"/>
    <n v="6"/>
    <n v="0.2"/>
    <n v="-131.5008"/>
    <n v="2017"/>
    <x v="10"/>
    <s v="Q1"/>
    <n v="-0.19999999999999998"/>
  </r>
  <r>
    <m/>
    <m/>
    <m/>
    <m/>
    <m/>
    <m/>
    <m/>
    <m/>
    <m/>
    <m/>
    <m/>
    <m/>
    <m/>
    <m/>
    <m/>
    <m/>
    <m/>
    <m/>
    <m/>
    <m/>
    <m/>
    <n v="4345"/>
    <s v="CA-2017-105410"/>
    <d v="2017-03-19T00:00:00"/>
    <s v="3/22/2017"/>
    <s v="First Class"/>
    <s v="ND-18370"/>
    <x v="444"/>
    <x v="0"/>
    <s v="United States"/>
    <s v="San Francisco"/>
    <s v="California"/>
    <n v="94110"/>
    <x v="1"/>
    <s v="TEC-AC-10001552"/>
    <x v="2"/>
    <x v="11"/>
    <s v="Logitech K350 2.4Ghz Wireless Keyboard"/>
    <n v="99.54"/>
    <n v="2"/>
    <n v="0"/>
    <n v="10.949400000000001"/>
    <n v="2017"/>
    <x v="10"/>
    <s v="Q1"/>
    <n v="0.11"/>
  </r>
  <r>
    <m/>
    <m/>
    <m/>
    <m/>
    <m/>
    <m/>
    <m/>
    <m/>
    <m/>
    <m/>
    <m/>
    <m/>
    <m/>
    <m/>
    <m/>
    <m/>
    <m/>
    <m/>
    <m/>
    <m/>
    <m/>
    <n v="4346"/>
    <s v="CA-2017-105410"/>
    <d v="2017-03-19T00:00:00"/>
    <s v="3/22/2017"/>
    <s v="First Class"/>
    <s v="ND-18370"/>
    <x v="444"/>
    <x v="0"/>
    <s v="United States"/>
    <s v="San Francisco"/>
    <s v="California"/>
    <n v="94110"/>
    <x v="1"/>
    <s v="TEC-AC-10002926"/>
    <x v="2"/>
    <x v="11"/>
    <s v="Logitech Wireless Marathon Mouse M705"/>
    <n v="199.96"/>
    <n v="4"/>
    <n v="0"/>
    <n v="85.982799999999997"/>
    <n v="2017"/>
    <x v="10"/>
    <s v="Q1"/>
    <n v="0.43"/>
  </r>
  <r>
    <m/>
    <m/>
    <m/>
    <m/>
    <m/>
    <m/>
    <m/>
    <m/>
    <m/>
    <m/>
    <m/>
    <m/>
    <m/>
    <m/>
    <m/>
    <m/>
    <m/>
    <m/>
    <m/>
    <m/>
    <m/>
    <n v="4347"/>
    <s v="CA-2016-120355"/>
    <d v="2016-09-18T00:00:00"/>
    <s v="9/25/2016"/>
    <s v="Standard Class"/>
    <s v="MM-17260"/>
    <x v="570"/>
    <x v="0"/>
    <s v="United States"/>
    <s v="New Rochelle"/>
    <s v="New York"/>
    <n v="10801"/>
    <x v="3"/>
    <s v="FUR-CH-10001394"/>
    <x v="0"/>
    <x v="1"/>
    <s v="Global Leather Executive Chair"/>
    <n v="631.78200000000004"/>
    <n v="2"/>
    <n v="0.1"/>
    <n v="140.39599999999999"/>
    <n v="2016"/>
    <x v="8"/>
    <s v="Q3"/>
    <n v="0.22222222222222218"/>
  </r>
  <r>
    <m/>
    <m/>
    <m/>
    <m/>
    <m/>
    <m/>
    <m/>
    <m/>
    <m/>
    <m/>
    <m/>
    <m/>
    <m/>
    <m/>
    <m/>
    <m/>
    <m/>
    <m/>
    <m/>
    <m/>
    <m/>
    <n v="4348"/>
    <s v="CA-2016-120355"/>
    <d v="2016-09-18T00:00:00"/>
    <s v="9/25/2016"/>
    <s v="Standard Class"/>
    <s v="MM-17260"/>
    <x v="570"/>
    <x v="0"/>
    <s v="United States"/>
    <s v="New Rochelle"/>
    <s v="New York"/>
    <n v="10801"/>
    <x v="3"/>
    <s v="FUR-FU-10004053"/>
    <x v="0"/>
    <x v="5"/>
    <s v="DAX Two-Tone Silver Metal Document Frame"/>
    <n v="60.72"/>
    <n v="3"/>
    <n v="0"/>
    <n v="26.1096"/>
    <n v="2016"/>
    <x v="8"/>
    <s v="Q3"/>
    <n v="0.43"/>
  </r>
  <r>
    <m/>
    <m/>
    <m/>
    <m/>
    <m/>
    <m/>
    <m/>
    <m/>
    <m/>
    <m/>
    <m/>
    <m/>
    <m/>
    <m/>
    <m/>
    <m/>
    <m/>
    <m/>
    <m/>
    <m/>
    <m/>
    <n v="4349"/>
    <s v="CA-2017-169894"/>
    <d v="2017-11-24T00:00:00"/>
    <s v="11/29/2017"/>
    <s v="Second Class"/>
    <s v="MV-17485"/>
    <x v="597"/>
    <x v="0"/>
    <s v="United States"/>
    <s v="Mesa"/>
    <s v="Arizona"/>
    <n v="85204"/>
    <x v="1"/>
    <s v="OFF-BI-10004230"/>
    <x v="1"/>
    <x v="8"/>
    <s v="GBC Recycled Grain Textured Covers"/>
    <n v="20.724"/>
    <n v="2"/>
    <n v="0.7"/>
    <n v="-15.1976"/>
    <n v="2017"/>
    <x v="0"/>
    <s v="Q4"/>
    <n v="-0.73333333333333328"/>
  </r>
  <r>
    <m/>
    <m/>
    <m/>
    <m/>
    <m/>
    <m/>
    <m/>
    <m/>
    <m/>
    <m/>
    <m/>
    <m/>
    <m/>
    <m/>
    <m/>
    <m/>
    <m/>
    <m/>
    <m/>
    <m/>
    <m/>
    <n v="4350"/>
    <s v="CA-2017-169894"/>
    <d v="2017-11-24T00:00:00"/>
    <s v="11/29/2017"/>
    <s v="Second Class"/>
    <s v="MV-17485"/>
    <x v="597"/>
    <x v="0"/>
    <s v="United States"/>
    <s v="Mesa"/>
    <s v="Arizona"/>
    <n v="85204"/>
    <x v="1"/>
    <s v="OFF-ST-10000060"/>
    <x v="1"/>
    <x v="4"/>
    <s v="Fellowes Bankers Box Staxonsteel Drawer File/Stacking System"/>
    <n v="415.87200000000001"/>
    <n v="8"/>
    <n v="0.2"/>
    <n v="-41.587200000000003"/>
    <n v="2017"/>
    <x v="0"/>
    <s v="Q4"/>
    <n v="-0.1"/>
  </r>
  <r>
    <m/>
    <m/>
    <m/>
    <m/>
    <m/>
    <m/>
    <m/>
    <m/>
    <m/>
    <m/>
    <m/>
    <m/>
    <m/>
    <m/>
    <m/>
    <m/>
    <m/>
    <m/>
    <m/>
    <m/>
    <m/>
    <n v="4351"/>
    <s v="US-2017-100482"/>
    <d v="2017-04-11T00:00:00"/>
    <s v="4/15/2017"/>
    <s v="Standard Class"/>
    <s v="JL-15130"/>
    <x v="691"/>
    <x v="0"/>
    <s v="United States"/>
    <s v="Lancaster"/>
    <s v="Ohio"/>
    <n v="43130"/>
    <x v="3"/>
    <s v="OFF-ST-10001325"/>
    <x v="1"/>
    <x v="4"/>
    <s v="Sterilite Officeware Hinged File Box"/>
    <n v="16.768000000000001"/>
    <n v="2"/>
    <n v="0.2"/>
    <n v="1.4672000000000001"/>
    <n v="2017"/>
    <x v="3"/>
    <s v="Q2"/>
    <n v="8.7499999999999994E-2"/>
  </r>
  <r>
    <m/>
    <m/>
    <m/>
    <m/>
    <m/>
    <m/>
    <m/>
    <m/>
    <m/>
    <m/>
    <m/>
    <m/>
    <m/>
    <m/>
    <m/>
    <m/>
    <m/>
    <m/>
    <m/>
    <m/>
    <m/>
    <n v="4352"/>
    <s v="US-2017-100482"/>
    <d v="2017-04-11T00:00:00"/>
    <s v="4/15/2017"/>
    <s v="Standard Class"/>
    <s v="JL-15130"/>
    <x v="691"/>
    <x v="0"/>
    <s v="United States"/>
    <s v="Lancaster"/>
    <s v="Ohio"/>
    <n v="43130"/>
    <x v="3"/>
    <s v="TEC-AC-10003441"/>
    <x v="2"/>
    <x v="11"/>
    <s v="Kingston Digital DataTraveler 32GB USB 2.0"/>
    <n v="27.12"/>
    <n v="2"/>
    <n v="0.2"/>
    <n v="-4.7460000000000004"/>
    <n v="2017"/>
    <x v="3"/>
    <s v="Q2"/>
    <n v="-0.17500000000000002"/>
  </r>
  <r>
    <m/>
    <m/>
    <m/>
    <m/>
    <m/>
    <m/>
    <m/>
    <m/>
    <m/>
    <m/>
    <m/>
    <m/>
    <m/>
    <m/>
    <m/>
    <m/>
    <m/>
    <m/>
    <m/>
    <m/>
    <m/>
    <n v="4353"/>
    <s v="CA-2017-107748"/>
    <d v="2017-12-10T00:00:00"/>
    <d v="2017-12-12T00:00:00"/>
    <s v="Second Class"/>
    <s v="AG-10330"/>
    <x v="743"/>
    <x v="0"/>
    <s v="United States"/>
    <s v="Stockton"/>
    <s v="California"/>
    <n v="95207"/>
    <x v="1"/>
    <s v="TEC-PH-10003215"/>
    <x v="2"/>
    <x v="7"/>
    <s v="Jackery Bar Premium Fast-charging Portable Charger"/>
    <n v="95.84"/>
    <n v="4"/>
    <n v="0.2"/>
    <n v="34.741999999999997"/>
    <n v="2017"/>
    <x v="4"/>
    <s v="Q4"/>
    <n v="0.36249999999999993"/>
  </r>
  <r>
    <m/>
    <m/>
    <m/>
    <m/>
    <m/>
    <m/>
    <m/>
    <m/>
    <m/>
    <m/>
    <m/>
    <m/>
    <m/>
    <m/>
    <m/>
    <m/>
    <m/>
    <m/>
    <m/>
    <m/>
    <m/>
    <n v="4354"/>
    <s v="CA-2017-107748"/>
    <d v="2017-12-10T00:00:00"/>
    <d v="2017-12-12T00:00:00"/>
    <s v="Second Class"/>
    <s v="AG-10330"/>
    <x v="743"/>
    <x v="0"/>
    <s v="United States"/>
    <s v="Stockton"/>
    <s v="California"/>
    <n v="95207"/>
    <x v="1"/>
    <s v="OFF-PA-10002005"/>
    <x v="1"/>
    <x v="10"/>
    <s v="Xerox 225"/>
    <n v="12.96"/>
    <n v="2"/>
    <n v="0"/>
    <n v="6.2207999999999997"/>
    <n v="2017"/>
    <x v="4"/>
    <s v="Q4"/>
    <n v="0.47999999999999993"/>
  </r>
  <r>
    <m/>
    <m/>
    <m/>
    <m/>
    <m/>
    <m/>
    <m/>
    <m/>
    <m/>
    <m/>
    <m/>
    <m/>
    <m/>
    <m/>
    <m/>
    <m/>
    <m/>
    <m/>
    <m/>
    <m/>
    <m/>
    <n v="4355"/>
    <s v="CA-2017-153654"/>
    <d v="2017-11-24T00:00:00"/>
    <s v="11/26/2017"/>
    <s v="Second Class"/>
    <s v="MD-17860"/>
    <x v="550"/>
    <x v="1"/>
    <s v="United States"/>
    <s v="Asheville"/>
    <s v="North Carolina"/>
    <n v="28806"/>
    <x v="0"/>
    <s v="OFF-BI-10004465"/>
    <x v="1"/>
    <x v="8"/>
    <s v="Avery Durable Slant Ring Binders"/>
    <n v="19.007999999999999"/>
    <n v="8"/>
    <n v="0.7"/>
    <n v="-12.672000000000001"/>
    <n v="2017"/>
    <x v="0"/>
    <s v="Q4"/>
    <n v="-0.66666666666666674"/>
  </r>
  <r>
    <m/>
    <m/>
    <m/>
    <m/>
    <m/>
    <m/>
    <m/>
    <m/>
    <m/>
    <m/>
    <m/>
    <m/>
    <m/>
    <m/>
    <m/>
    <m/>
    <m/>
    <m/>
    <m/>
    <m/>
    <m/>
    <n v="4356"/>
    <s v="CA-2015-155600"/>
    <d v="2015-12-04T00:00:00"/>
    <d v="2015-07-12T00:00:00"/>
    <s v="Second Class"/>
    <s v="RO-19780"/>
    <x v="197"/>
    <x v="0"/>
    <s v="United States"/>
    <s v="Clarksville"/>
    <s v="Tennessee"/>
    <n v="37042"/>
    <x v="0"/>
    <s v="OFF-BI-10000545"/>
    <x v="1"/>
    <x v="8"/>
    <s v="GBC Ibimaster 500 Manual ProClick Binding System"/>
    <n v="1598.058"/>
    <n v="7"/>
    <n v="0.7"/>
    <n v="-1065.3720000000001"/>
    <n v="2015"/>
    <x v="4"/>
    <s v="Q4"/>
    <n v="-0.66666666666666674"/>
  </r>
  <r>
    <m/>
    <m/>
    <m/>
    <m/>
    <m/>
    <m/>
    <m/>
    <m/>
    <m/>
    <m/>
    <m/>
    <m/>
    <m/>
    <m/>
    <m/>
    <m/>
    <m/>
    <m/>
    <m/>
    <m/>
    <m/>
    <n v="4357"/>
    <s v="CA-2015-155600"/>
    <d v="2015-12-04T00:00:00"/>
    <d v="2015-07-12T00:00:00"/>
    <s v="Second Class"/>
    <s v="RO-19780"/>
    <x v="197"/>
    <x v="0"/>
    <s v="United States"/>
    <s v="Clarksville"/>
    <s v="Tennessee"/>
    <n v="37042"/>
    <x v="0"/>
    <s v="OFF-AR-10003752"/>
    <x v="1"/>
    <x v="6"/>
    <s v="Deluxe Chalkboard Eraser Cleaner"/>
    <n v="36.96"/>
    <n v="4"/>
    <n v="0.2"/>
    <n v="12.012"/>
    <n v="2015"/>
    <x v="4"/>
    <s v="Q4"/>
    <n v="0.32500000000000001"/>
  </r>
  <r>
    <m/>
    <m/>
    <m/>
    <m/>
    <m/>
    <m/>
    <m/>
    <m/>
    <m/>
    <m/>
    <m/>
    <m/>
    <m/>
    <m/>
    <m/>
    <m/>
    <m/>
    <m/>
    <m/>
    <m/>
    <m/>
    <n v="4358"/>
    <s v="CA-2017-162565"/>
    <d v="2017-12-11T00:00:00"/>
    <d v="2017-11-12T00:00:00"/>
    <s v="Same Day"/>
    <s v="RR-19315"/>
    <x v="625"/>
    <x v="0"/>
    <s v="United States"/>
    <s v="Aurora"/>
    <s v="Illinois"/>
    <n v="60505"/>
    <x v="2"/>
    <s v="OFF-PA-10001937"/>
    <x v="1"/>
    <x v="10"/>
    <s v="Xerox 21"/>
    <n v="10.368"/>
    <n v="2"/>
    <n v="0.2"/>
    <n v="3.6288"/>
    <n v="2017"/>
    <x v="4"/>
    <s v="Q4"/>
    <n v="0.35"/>
  </r>
  <r>
    <m/>
    <m/>
    <m/>
    <m/>
    <m/>
    <m/>
    <m/>
    <m/>
    <m/>
    <m/>
    <m/>
    <m/>
    <m/>
    <m/>
    <m/>
    <m/>
    <m/>
    <m/>
    <m/>
    <m/>
    <m/>
    <n v="4359"/>
    <s v="CA-2017-162565"/>
    <d v="2017-12-11T00:00:00"/>
    <d v="2017-11-12T00:00:00"/>
    <s v="Same Day"/>
    <s v="RR-19315"/>
    <x v="625"/>
    <x v="0"/>
    <s v="United States"/>
    <s v="Aurora"/>
    <s v="Illinois"/>
    <n v="60505"/>
    <x v="2"/>
    <s v="FUR-FU-10004306"/>
    <x v="0"/>
    <x v="5"/>
    <s v="Electrix Halogen Magnifier Lamp"/>
    <n v="77.72"/>
    <n v="1"/>
    <n v="0.6"/>
    <n v="-66.061999999999998"/>
    <n v="2017"/>
    <x v="4"/>
    <s v="Q4"/>
    <n v="-0.85"/>
  </r>
  <r>
    <m/>
    <m/>
    <m/>
    <m/>
    <m/>
    <m/>
    <m/>
    <m/>
    <m/>
    <m/>
    <m/>
    <m/>
    <m/>
    <m/>
    <m/>
    <m/>
    <m/>
    <m/>
    <m/>
    <m/>
    <m/>
    <n v="4360"/>
    <s v="CA-2017-162565"/>
    <d v="2017-12-11T00:00:00"/>
    <d v="2017-11-12T00:00:00"/>
    <s v="Same Day"/>
    <s v="RR-19315"/>
    <x v="625"/>
    <x v="0"/>
    <s v="United States"/>
    <s v="Aurora"/>
    <s v="Illinois"/>
    <n v="60505"/>
    <x v="2"/>
    <s v="FUR-CH-10003973"/>
    <x v="0"/>
    <x v="1"/>
    <s v="GuestStacker Chair with Chrome Finish Legs"/>
    <n v="520.46400000000006"/>
    <n v="2"/>
    <n v="0.3"/>
    <n v="-14.8704"/>
    <n v="2017"/>
    <x v="4"/>
    <s v="Q4"/>
    <n v="-2.8571428571428567E-2"/>
  </r>
  <r>
    <m/>
    <m/>
    <m/>
    <m/>
    <m/>
    <m/>
    <m/>
    <m/>
    <m/>
    <m/>
    <m/>
    <m/>
    <m/>
    <m/>
    <m/>
    <m/>
    <m/>
    <m/>
    <m/>
    <m/>
    <m/>
    <n v="4361"/>
    <s v="CA-2016-127642"/>
    <d v="2016-05-21T00:00:00"/>
    <s v="5/23/2016"/>
    <s v="First Class"/>
    <s v="CP-12340"/>
    <x v="291"/>
    <x v="1"/>
    <s v="United States"/>
    <s v="Warwick"/>
    <s v="Rhode Island"/>
    <n v="2886"/>
    <x v="3"/>
    <s v="OFF-PA-10000565"/>
    <x v="1"/>
    <x v="10"/>
    <s v="Easy-staple paper"/>
    <n v="111.96"/>
    <n v="2"/>
    <n v="0"/>
    <n v="54.860399999999998"/>
    <n v="2016"/>
    <x v="5"/>
    <s v="Q2"/>
    <n v="0.49"/>
  </r>
  <r>
    <m/>
    <m/>
    <m/>
    <m/>
    <m/>
    <m/>
    <m/>
    <m/>
    <m/>
    <m/>
    <m/>
    <m/>
    <m/>
    <m/>
    <m/>
    <m/>
    <m/>
    <m/>
    <m/>
    <m/>
    <m/>
    <n v="4362"/>
    <s v="US-2017-163195"/>
    <d v="2017-02-17T00:00:00"/>
    <s v="2/21/2017"/>
    <s v="Second Class"/>
    <s v="LL-16840"/>
    <x v="328"/>
    <x v="0"/>
    <s v="United States"/>
    <s v="Lafayette"/>
    <s v="Louisiana"/>
    <n v="70506"/>
    <x v="0"/>
    <s v="TEC-PH-10003875"/>
    <x v="2"/>
    <x v="7"/>
    <s v="KLD Oscar II Style Snap-on Ultra Thin Side Flip Synthetic Leather Cover Case for HTC One HTC M7"/>
    <n v="29.16"/>
    <n v="3"/>
    <n v="0"/>
    <n v="8.4564000000000004"/>
    <n v="2017"/>
    <x v="11"/>
    <s v="Q1"/>
    <n v="0.29000000000000004"/>
  </r>
  <r>
    <m/>
    <m/>
    <m/>
    <m/>
    <m/>
    <m/>
    <m/>
    <m/>
    <m/>
    <m/>
    <m/>
    <m/>
    <m/>
    <m/>
    <m/>
    <m/>
    <m/>
    <m/>
    <m/>
    <m/>
    <m/>
    <n v="4363"/>
    <s v="CA-2017-111332"/>
    <d v="2017-05-20T00:00:00"/>
    <s v="5/22/2017"/>
    <s v="Second Class"/>
    <s v="NC-18340"/>
    <x v="396"/>
    <x v="0"/>
    <s v="United States"/>
    <s v="Fargo"/>
    <s v="North Dakota"/>
    <n v="58103"/>
    <x v="2"/>
    <s v="OFF-AR-10001953"/>
    <x v="1"/>
    <x v="6"/>
    <s v="Boston 1645 Deluxe Heavier-Duty Electric Pencil Sharpener"/>
    <n v="131.94"/>
    <n v="3"/>
    <n v="0"/>
    <n v="35.623800000000003"/>
    <n v="2017"/>
    <x v="5"/>
    <s v="Q2"/>
    <n v="0.27"/>
  </r>
  <r>
    <m/>
    <m/>
    <m/>
    <m/>
    <m/>
    <m/>
    <m/>
    <m/>
    <m/>
    <m/>
    <m/>
    <m/>
    <m/>
    <m/>
    <m/>
    <m/>
    <m/>
    <m/>
    <m/>
    <m/>
    <m/>
    <n v="4364"/>
    <s v="CA-2017-111332"/>
    <d v="2017-05-20T00:00:00"/>
    <s v="5/22/2017"/>
    <s v="Second Class"/>
    <s v="NC-18340"/>
    <x v="396"/>
    <x v="0"/>
    <s v="United States"/>
    <s v="Fargo"/>
    <s v="North Dakota"/>
    <n v="58103"/>
    <x v="2"/>
    <s v="OFF-AR-10001374"/>
    <x v="1"/>
    <x v="6"/>
    <s v="BIC Brite Liner Highlighters, Chisel Tip"/>
    <n v="25.92"/>
    <n v="4"/>
    <n v="0"/>
    <n v="8.2943999999999996"/>
    <n v="2017"/>
    <x v="5"/>
    <s v="Q2"/>
    <n v="0.31999999999999995"/>
  </r>
  <r>
    <m/>
    <m/>
    <m/>
    <m/>
    <m/>
    <m/>
    <m/>
    <m/>
    <m/>
    <m/>
    <m/>
    <m/>
    <m/>
    <m/>
    <m/>
    <m/>
    <m/>
    <m/>
    <m/>
    <m/>
    <m/>
    <n v="4365"/>
    <s v="CA-2017-111332"/>
    <d v="2017-05-20T00:00:00"/>
    <s v="5/22/2017"/>
    <s v="Second Class"/>
    <s v="NC-18340"/>
    <x v="396"/>
    <x v="0"/>
    <s v="United States"/>
    <s v="Fargo"/>
    <s v="North Dakota"/>
    <n v="58103"/>
    <x v="2"/>
    <s v="OFF-ST-10003816"/>
    <x v="1"/>
    <x v="4"/>
    <s v="Fellowes High-Stak Drawer Files"/>
    <n v="704.76"/>
    <n v="4"/>
    <n v="0"/>
    <n v="162.09479999999999"/>
    <n v="2017"/>
    <x v="5"/>
    <s v="Q2"/>
    <n v="0.22999999999999998"/>
  </r>
  <r>
    <m/>
    <m/>
    <m/>
    <m/>
    <m/>
    <m/>
    <m/>
    <m/>
    <m/>
    <m/>
    <m/>
    <m/>
    <m/>
    <m/>
    <m/>
    <m/>
    <m/>
    <m/>
    <m/>
    <m/>
    <m/>
    <n v="4366"/>
    <s v="CA-2017-111332"/>
    <d v="2017-05-20T00:00:00"/>
    <s v="5/22/2017"/>
    <s v="Second Class"/>
    <s v="NC-18340"/>
    <x v="396"/>
    <x v="0"/>
    <s v="United States"/>
    <s v="Fargo"/>
    <s v="North Dakota"/>
    <n v="58103"/>
    <x v="2"/>
    <s v="OFF-FA-10001843"/>
    <x v="1"/>
    <x v="13"/>
    <s v="Staples"/>
    <n v="7.41"/>
    <n v="3"/>
    <n v="0"/>
    <n v="3.4826999999999999"/>
    <n v="2017"/>
    <x v="5"/>
    <s v="Q2"/>
    <n v="0.47"/>
  </r>
  <r>
    <m/>
    <m/>
    <m/>
    <m/>
    <m/>
    <m/>
    <m/>
    <m/>
    <m/>
    <m/>
    <m/>
    <m/>
    <m/>
    <m/>
    <m/>
    <m/>
    <m/>
    <m/>
    <m/>
    <m/>
    <m/>
    <n v="4367"/>
    <s v="CA-2017-111332"/>
    <d v="2017-05-20T00:00:00"/>
    <s v="5/22/2017"/>
    <s v="Second Class"/>
    <s v="NC-18340"/>
    <x v="396"/>
    <x v="0"/>
    <s v="United States"/>
    <s v="Fargo"/>
    <s v="North Dakota"/>
    <n v="58103"/>
    <x v="2"/>
    <s v="OFF-AR-10000657"/>
    <x v="1"/>
    <x v="6"/>
    <s v="Binney &amp; Smith inkTank Desk Highlighter, Chisel Tip, Yellow, 12/Box"/>
    <n v="21.5"/>
    <n v="10"/>
    <n v="0"/>
    <n v="7.0949999999999998"/>
    <n v="2017"/>
    <x v="5"/>
    <s v="Q2"/>
    <n v="0.33"/>
  </r>
  <r>
    <m/>
    <m/>
    <m/>
    <m/>
    <m/>
    <m/>
    <m/>
    <m/>
    <m/>
    <m/>
    <m/>
    <m/>
    <m/>
    <m/>
    <m/>
    <m/>
    <m/>
    <m/>
    <m/>
    <m/>
    <m/>
    <n v="4368"/>
    <s v="CA-2017-117044"/>
    <d v="2017-09-11T00:00:00"/>
    <s v="9/13/2017"/>
    <s v="Second Class"/>
    <s v="HA-14920"/>
    <x v="66"/>
    <x v="0"/>
    <s v="United States"/>
    <s v="Chicago"/>
    <s v="Illinois"/>
    <n v="60623"/>
    <x v="2"/>
    <s v="OFF-FA-10000936"/>
    <x v="1"/>
    <x v="13"/>
    <s v="Acco Hot Clips Clips to Go"/>
    <n v="10.528"/>
    <n v="4"/>
    <n v="0.2"/>
    <n v="3.29"/>
    <n v="2017"/>
    <x v="8"/>
    <s v="Q3"/>
    <n v="0.3125"/>
  </r>
  <r>
    <m/>
    <m/>
    <m/>
    <m/>
    <m/>
    <m/>
    <m/>
    <m/>
    <m/>
    <m/>
    <m/>
    <m/>
    <m/>
    <m/>
    <m/>
    <m/>
    <m/>
    <m/>
    <m/>
    <m/>
    <m/>
    <n v="4369"/>
    <s v="CA-2017-117044"/>
    <d v="2017-09-11T00:00:00"/>
    <s v="9/13/2017"/>
    <s v="Second Class"/>
    <s v="HA-14920"/>
    <x v="66"/>
    <x v="0"/>
    <s v="United States"/>
    <s v="Chicago"/>
    <s v="Illinois"/>
    <n v="60623"/>
    <x v="2"/>
    <s v="OFF-PA-10003657"/>
    <x v="1"/>
    <x v="10"/>
    <s v="Xerox 1927"/>
    <n v="20.544"/>
    <n v="6"/>
    <n v="0.2"/>
    <n v="6.42"/>
    <n v="2017"/>
    <x v="8"/>
    <s v="Q3"/>
    <n v="0.3125"/>
  </r>
  <r>
    <m/>
    <m/>
    <m/>
    <m/>
    <m/>
    <m/>
    <m/>
    <m/>
    <m/>
    <m/>
    <m/>
    <m/>
    <m/>
    <m/>
    <m/>
    <m/>
    <m/>
    <m/>
    <m/>
    <m/>
    <m/>
    <n v="4370"/>
    <s v="US-2016-165078"/>
    <d v="2016-11-05T00:00:00"/>
    <d v="2016-10-11T00:00:00"/>
    <s v="Standard Class"/>
    <s v="MA-17995"/>
    <x v="671"/>
    <x v="2"/>
    <s v="United States"/>
    <s v="Lawrence"/>
    <s v="Indiana"/>
    <n v="46226"/>
    <x v="2"/>
    <s v="OFF-BI-10001989"/>
    <x v="1"/>
    <x v="8"/>
    <s v="Premium Transparent Presentation Covers by GBC"/>
    <n v="104.9"/>
    <n v="5"/>
    <n v="0"/>
    <n v="50.351999999999997"/>
    <n v="2016"/>
    <x v="0"/>
    <s v="Q4"/>
    <n v="0.47999999999999993"/>
  </r>
  <r>
    <m/>
    <m/>
    <m/>
    <m/>
    <m/>
    <m/>
    <m/>
    <m/>
    <m/>
    <m/>
    <m/>
    <m/>
    <m/>
    <m/>
    <m/>
    <m/>
    <m/>
    <m/>
    <m/>
    <m/>
    <m/>
    <n v="4371"/>
    <s v="US-2016-165078"/>
    <d v="2016-11-05T00:00:00"/>
    <d v="2016-10-11T00:00:00"/>
    <s v="Standard Class"/>
    <s v="MA-17995"/>
    <x v="671"/>
    <x v="2"/>
    <s v="United States"/>
    <s v="Lawrence"/>
    <s v="Indiana"/>
    <n v="46226"/>
    <x v="2"/>
    <s v="OFF-AR-10002987"/>
    <x v="1"/>
    <x v="6"/>
    <s v="Prismacolor Color Pencil Set"/>
    <n v="39.68"/>
    <n v="2"/>
    <n v="0"/>
    <n v="16.268799999999999"/>
    <n v="2016"/>
    <x v="0"/>
    <s v="Q4"/>
    <n v="0.41"/>
  </r>
  <r>
    <m/>
    <m/>
    <m/>
    <m/>
    <m/>
    <m/>
    <m/>
    <m/>
    <m/>
    <m/>
    <m/>
    <m/>
    <m/>
    <m/>
    <m/>
    <m/>
    <m/>
    <m/>
    <m/>
    <m/>
    <m/>
    <n v="4372"/>
    <s v="US-2016-165078"/>
    <d v="2016-11-05T00:00:00"/>
    <d v="2016-10-11T00:00:00"/>
    <s v="Standard Class"/>
    <s v="MA-17995"/>
    <x v="671"/>
    <x v="2"/>
    <s v="United States"/>
    <s v="Lawrence"/>
    <s v="Indiana"/>
    <n v="46226"/>
    <x v="2"/>
    <s v="OFF-LA-10000414"/>
    <x v="1"/>
    <x v="2"/>
    <s v="Avery 503"/>
    <n v="51.75"/>
    <n v="5"/>
    <n v="0"/>
    <n v="24.84"/>
    <n v="2016"/>
    <x v="0"/>
    <s v="Q4"/>
    <n v="0.48"/>
  </r>
  <r>
    <m/>
    <m/>
    <m/>
    <m/>
    <m/>
    <m/>
    <m/>
    <m/>
    <m/>
    <m/>
    <m/>
    <m/>
    <m/>
    <m/>
    <m/>
    <m/>
    <m/>
    <m/>
    <m/>
    <m/>
    <m/>
    <n v="4373"/>
    <s v="US-2017-169320"/>
    <d v="2017-07-23T00:00:00"/>
    <s v="7/25/2017"/>
    <s v="Second Class"/>
    <s v="LH-16900"/>
    <x v="23"/>
    <x v="0"/>
    <s v="United States"/>
    <s v="Elkhart"/>
    <s v="Indiana"/>
    <n v="46514"/>
    <x v="2"/>
    <s v="OFF-AR-10003602"/>
    <x v="1"/>
    <x v="6"/>
    <s v="Quartet Omega Colored Chalk, 12/Pack"/>
    <n v="11.68"/>
    <n v="2"/>
    <n v="0"/>
    <n v="5.4896000000000003"/>
    <n v="2017"/>
    <x v="7"/>
    <s v="Q3"/>
    <n v="0.47000000000000003"/>
  </r>
  <r>
    <m/>
    <m/>
    <m/>
    <m/>
    <m/>
    <m/>
    <m/>
    <m/>
    <m/>
    <m/>
    <m/>
    <m/>
    <m/>
    <m/>
    <m/>
    <m/>
    <m/>
    <m/>
    <m/>
    <m/>
    <m/>
    <n v="4374"/>
    <s v="US-2017-169320"/>
    <d v="2017-07-23T00:00:00"/>
    <s v="7/25/2017"/>
    <s v="Second Class"/>
    <s v="LH-16900"/>
    <x v="23"/>
    <x v="0"/>
    <s v="United States"/>
    <s v="Elkhart"/>
    <s v="Indiana"/>
    <n v="46514"/>
    <x v="2"/>
    <s v="TEC-AC-10002550"/>
    <x v="2"/>
    <x v="11"/>
    <s v="Memorex 25GB 6X Branded Blu-Ray Recordable Disc, 30/Pack"/>
    <n v="159.75"/>
    <n v="5"/>
    <n v="0"/>
    <n v="11.182499999999999"/>
    <n v="2017"/>
    <x v="7"/>
    <s v="Q3"/>
    <n v="6.9999999999999993E-2"/>
  </r>
  <r>
    <m/>
    <m/>
    <m/>
    <m/>
    <m/>
    <m/>
    <m/>
    <m/>
    <m/>
    <m/>
    <m/>
    <m/>
    <m/>
    <m/>
    <m/>
    <m/>
    <m/>
    <m/>
    <m/>
    <m/>
    <m/>
    <n v="4375"/>
    <s v="CA-2016-158575"/>
    <d v="2016-11-18T00:00:00"/>
    <s v="11/24/2016"/>
    <s v="Standard Class"/>
    <s v="SB-20290"/>
    <x v="115"/>
    <x v="1"/>
    <s v="United States"/>
    <s v="Kent"/>
    <s v="Ohio"/>
    <n v="44240"/>
    <x v="3"/>
    <s v="OFF-AP-10002998"/>
    <x v="1"/>
    <x v="9"/>
    <s v="Holmes 99% HEPA Air Purifier"/>
    <n v="103.968"/>
    <n v="6"/>
    <n v="0.2"/>
    <n v="16.8948"/>
    <n v="2016"/>
    <x v="0"/>
    <s v="Q4"/>
    <n v="0.16250000000000001"/>
  </r>
  <r>
    <m/>
    <m/>
    <m/>
    <m/>
    <m/>
    <m/>
    <m/>
    <m/>
    <m/>
    <m/>
    <m/>
    <m/>
    <m/>
    <m/>
    <m/>
    <m/>
    <m/>
    <m/>
    <m/>
    <m/>
    <m/>
    <n v="4376"/>
    <s v="CA-2014-166954"/>
    <d v="2014-04-25T00:00:00"/>
    <s v="4/30/2014"/>
    <s v="Standard Class"/>
    <s v="BT-11305"/>
    <x v="457"/>
    <x v="2"/>
    <s v="United States"/>
    <s v="San Gabriel"/>
    <s v="California"/>
    <n v="91776"/>
    <x v="1"/>
    <s v="FUR-FU-10003708"/>
    <x v="0"/>
    <x v="5"/>
    <s v="Tenex Traditional Chairmats for Medium Pile Carpet, Standard Lip, 36&quot; x 48&quot;"/>
    <n v="303.25"/>
    <n v="5"/>
    <n v="0"/>
    <n v="63.682499999999997"/>
    <n v="2014"/>
    <x v="3"/>
    <s v="Q2"/>
    <n v="0.21"/>
  </r>
  <r>
    <m/>
    <m/>
    <m/>
    <m/>
    <m/>
    <m/>
    <m/>
    <m/>
    <m/>
    <m/>
    <m/>
    <m/>
    <m/>
    <m/>
    <m/>
    <m/>
    <m/>
    <m/>
    <m/>
    <m/>
    <m/>
    <n v="4377"/>
    <s v="CA-2014-166954"/>
    <d v="2014-04-25T00:00:00"/>
    <s v="4/30/2014"/>
    <s v="Standard Class"/>
    <s v="BT-11305"/>
    <x v="457"/>
    <x v="2"/>
    <s v="United States"/>
    <s v="San Gabriel"/>
    <s v="California"/>
    <n v="91776"/>
    <x v="1"/>
    <s v="OFF-AP-10001391"/>
    <x v="1"/>
    <x v="9"/>
    <s v="Kensington 6 Outlet MasterPiece HOMEOFFICE Power Control Center"/>
    <n v="270.72000000000003"/>
    <n v="3"/>
    <n v="0"/>
    <n v="78.508799999999994"/>
    <n v="2014"/>
    <x v="3"/>
    <s v="Q2"/>
    <n v="0.28999999999999992"/>
  </r>
  <r>
    <m/>
    <m/>
    <m/>
    <m/>
    <m/>
    <m/>
    <m/>
    <m/>
    <m/>
    <m/>
    <m/>
    <m/>
    <m/>
    <m/>
    <m/>
    <m/>
    <m/>
    <m/>
    <m/>
    <m/>
    <m/>
    <n v="4378"/>
    <s v="CA-2014-166954"/>
    <d v="2014-04-25T00:00:00"/>
    <s v="4/30/2014"/>
    <s v="Standard Class"/>
    <s v="BT-11305"/>
    <x v="457"/>
    <x v="2"/>
    <s v="United States"/>
    <s v="San Gabriel"/>
    <s v="California"/>
    <n v="91776"/>
    <x v="1"/>
    <s v="FUR-CH-10003973"/>
    <x v="0"/>
    <x v="1"/>
    <s v="GuestStacker Chair with Chrome Finish Legs"/>
    <n v="1487.04"/>
    <n v="5"/>
    <n v="0.2"/>
    <n v="148.70400000000001"/>
    <n v="2014"/>
    <x v="3"/>
    <s v="Q2"/>
    <n v="0.1"/>
  </r>
  <r>
    <m/>
    <m/>
    <m/>
    <m/>
    <m/>
    <m/>
    <m/>
    <m/>
    <m/>
    <m/>
    <m/>
    <m/>
    <m/>
    <m/>
    <m/>
    <m/>
    <m/>
    <m/>
    <m/>
    <m/>
    <m/>
    <n v="4379"/>
    <s v="CA-2015-140830"/>
    <d v="2015-11-30T00:00:00"/>
    <d v="2015-02-12T00:00:00"/>
    <s v="Second Class"/>
    <s v="PS-18970"/>
    <x v="28"/>
    <x v="2"/>
    <s v="United States"/>
    <s v="Henderson"/>
    <s v="Kentucky"/>
    <n v="42420"/>
    <x v="0"/>
    <s v="OFF-EN-10000461"/>
    <x v="1"/>
    <x v="12"/>
    <s v="#10- 4 1/8&quot; x 9 1/2&quot; Recycled Envelopes"/>
    <n v="17.48"/>
    <n v="2"/>
    <n v="0"/>
    <n v="8.2156000000000002"/>
    <n v="2015"/>
    <x v="0"/>
    <s v="Q4"/>
    <n v="0.47000000000000003"/>
  </r>
  <r>
    <m/>
    <m/>
    <m/>
    <m/>
    <m/>
    <m/>
    <m/>
    <m/>
    <m/>
    <m/>
    <m/>
    <m/>
    <m/>
    <m/>
    <m/>
    <m/>
    <m/>
    <m/>
    <m/>
    <m/>
    <m/>
    <n v="4380"/>
    <s v="CA-2015-140830"/>
    <d v="2015-11-30T00:00:00"/>
    <d v="2015-02-12T00:00:00"/>
    <s v="Second Class"/>
    <s v="PS-18970"/>
    <x v="28"/>
    <x v="2"/>
    <s v="United States"/>
    <s v="Henderson"/>
    <s v="Kentucky"/>
    <n v="42420"/>
    <x v="0"/>
    <s v="OFF-EN-10002831"/>
    <x v="1"/>
    <x v="12"/>
    <s v="Tyvek  Top-Opening Peel &amp; Seel  Envelopes, Gray"/>
    <n v="71.88"/>
    <n v="2"/>
    <n v="0"/>
    <n v="32.345999999999997"/>
    <n v="2015"/>
    <x v="0"/>
    <s v="Q4"/>
    <n v="0.44999999999999996"/>
  </r>
  <r>
    <m/>
    <m/>
    <m/>
    <m/>
    <m/>
    <m/>
    <m/>
    <m/>
    <m/>
    <m/>
    <m/>
    <m/>
    <m/>
    <m/>
    <m/>
    <m/>
    <m/>
    <m/>
    <m/>
    <m/>
    <m/>
    <n v="4381"/>
    <s v="CA-2015-152891"/>
    <d v="2015-10-25T00:00:00"/>
    <s v="10/30/2015"/>
    <s v="Standard Class"/>
    <s v="TB-21625"/>
    <x v="577"/>
    <x v="0"/>
    <s v="United States"/>
    <s v="San Francisco"/>
    <s v="California"/>
    <n v="94110"/>
    <x v="1"/>
    <s v="OFF-AR-10004648"/>
    <x v="1"/>
    <x v="6"/>
    <s v="Boston 19500 Mighty Mite Electric Pencil Sharpener"/>
    <n v="60.45"/>
    <n v="3"/>
    <n v="0"/>
    <n v="16.3215"/>
    <n v="2015"/>
    <x v="2"/>
    <s v="Q4"/>
    <n v="0.27"/>
  </r>
  <r>
    <m/>
    <m/>
    <m/>
    <m/>
    <m/>
    <m/>
    <m/>
    <m/>
    <m/>
    <m/>
    <m/>
    <m/>
    <m/>
    <m/>
    <m/>
    <m/>
    <m/>
    <m/>
    <m/>
    <m/>
    <m/>
    <n v="4382"/>
    <s v="CA-2015-152891"/>
    <d v="2015-10-25T00:00:00"/>
    <s v="10/30/2015"/>
    <s v="Standard Class"/>
    <s v="TB-21625"/>
    <x v="577"/>
    <x v="0"/>
    <s v="United States"/>
    <s v="San Francisco"/>
    <s v="California"/>
    <n v="94110"/>
    <x v="1"/>
    <s v="FUR-TA-10001857"/>
    <x v="0"/>
    <x v="3"/>
    <s v="Balt Solid Wood Rectangular Table"/>
    <n v="253.17599999999999"/>
    <n v="3"/>
    <n v="0.2"/>
    <n v="-31.646999999999998"/>
    <n v="2015"/>
    <x v="2"/>
    <s v="Q4"/>
    <n v="-0.125"/>
  </r>
  <r>
    <m/>
    <m/>
    <m/>
    <m/>
    <m/>
    <m/>
    <m/>
    <m/>
    <m/>
    <m/>
    <m/>
    <m/>
    <m/>
    <m/>
    <m/>
    <m/>
    <m/>
    <m/>
    <m/>
    <m/>
    <m/>
    <n v="4383"/>
    <s v="US-2015-122784"/>
    <d v="2015-07-20T00:00:00"/>
    <s v="7/27/2015"/>
    <s v="Standard Class"/>
    <s v="RA-19915"/>
    <x v="154"/>
    <x v="0"/>
    <s v="United States"/>
    <s v="Highland Park"/>
    <s v="Illinois"/>
    <n v="60035"/>
    <x v="2"/>
    <s v="OFF-BI-10000546"/>
    <x v="1"/>
    <x v="8"/>
    <s v="Avery Durable Binders"/>
    <n v="2.88"/>
    <n v="5"/>
    <n v="0.8"/>
    <n v="-4.4640000000000004"/>
    <n v="2015"/>
    <x v="7"/>
    <s v="Q3"/>
    <n v="-1.5500000000000003"/>
  </r>
  <r>
    <m/>
    <m/>
    <m/>
    <m/>
    <m/>
    <m/>
    <m/>
    <m/>
    <m/>
    <m/>
    <m/>
    <m/>
    <m/>
    <m/>
    <m/>
    <m/>
    <m/>
    <m/>
    <m/>
    <m/>
    <m/>
    <n v="4384"/>
    <s v="US-2015-122784"/>
    <d v="2015-07-20T00:00:00"/>
    <s v="7/27/2015"/>
    <s v="Standard Class"/>
    <s v="RA-19915"/>
    <x v="154"/>
    <x v="0"/>
    <s v="United States"/>
    <s v="Highland Park"/>
    <s v="Illinois"/>
    <n v="60035"/>
    <x v="2"/>
    <s v="FUR-BO-10004690"/>
    <x v="0"/>
    <x v="0"/>
    <s v="O'Sullivan Cherrywood Estates Traditional Barrister Bookcase"/>
    <n v="384.94400000000002"/>
    <n v="4"/>
    <n v="0.3"/>
    <n v="-126.4816"/>
    <n v="2015"/>
    <x v="7"/>
    <s v="Q3"/>
    <n v="-0.32857142857142857"/>
  </r>
  <r>
    <m/>
    <m/>
    <m/>
    <m/>
    <m/>
    <m/>
    <m/>
    <m/>
    <m/>
    <m/>
    <m/>
    <m/>
    <m/>
    <m/>
    <m/>
    <m/>
    <m/>
    <m/>
    <m/>
    <m/>
    <m/>
    <n v="4385"/>
    <s v="US-2015-122784"/>
    <d v="2015-07-20T00:00:00"/>
    <s v="7/27/2015"/>
    <s v="Standard Class"/>
    <s v="RA-19915"/>
    <x v="154"/>
    <x v="0"/>
    <s v="United States"/>
    <s v="Highland Park"/>
    <s v="Illinois"/>
    <n v="60035"/>
    <x v="2"/>
    <s v="TEC-PH-10001557"/>
    <x v="2"/>
    <x v="7"/>
    <s v="Pyle PMP37LED"/>
    <n v="153.584"/>
    <n v="2"/>
    <n v="0.2"/>
    <n v="13.438599999999999"/>
    <n v="2015"/>
    <x v="7"/>
    <s v="Q3"/>
    <n v="8.7499999999999994E-2"/>
  </r>
  <r>
    <m/>
    <m/>
    <m/>
    <m/>
    <m/>
    <m/>
    <m/>
    <m/>
    <m/>
    <m/>
    <m/>
    <m/>
    <m/>
    <m/>
    <m/>
    <m/>
    <m/>
    <m/>
    <m/>
    <m/>
    <m/>
    <n v="4386"/>
    <s v="US-2015-122784"/>
    <d v="2015-07-20T00:00:00"/>
    <s v="7/27/2015"/>
    <s v="Standard Class"/>
    <s v="RA-19915"/>
    <x v="154"/>
    <x v="0"/>
    <s v="United States"/>
    <s v="Highland Park"/>
    <s v="Illinois"/>
    <n v="60035"/>
    <x v="2"/>
    <s v="FUR-BO-10002545"/>
    <x v="0"/>
    <x v="0"/>
    <s v="Atlantic Metals Mobile 3-Shelf Bookcases, Custom Colors"/>
    <n v="913.43"/>
    <n v="5"/>
    <n v="0.3"/>
    <n v="-52.195999999999998"/>
    <n v="2015"/>
    <x v="7"/>
    <s v="Q3"/>
    <n v="-5.7142857142857141E-2"/>
  </r>
  <r>
    <m/>
    <m/>
    <m/>
    <m/>
    <m/>
    <m/>
    <m/>
    <m/>
    <m/>
    <m/>
    <m/>
    <m/>
    <m/>
    <m/>
    <m/>
    <m/>
    <m/>
    <m/>
    <m/>
    <m/>
    <m/>
    <n v="4387"/>
    <s v="CA-2016-156811"/>
    <d v="2016-10-27T00:00:00"/>
    <d v="2016-02-11T00:00:00"/>
    <s v="Standard Class"/>
    <s v="BP-11095"/>
    <x v="162"/>
    <x v="1"/>
    <s v="United States"/>
    <s v="San Francisco"/>
    <s v="California"/>
    <n v="94122"/>
    <x v="1"/>
    <s v="OFF-AP-10001366"/>
    <x v="1"/>
    <x v="9"/>
    <s v="Staple holder"/>
    <n v="43.92"/>
    <n v="4"/>
    <n v="0"/>
    <n v="11.8584"/>
    <n v="2016"/>
    <x v="2"/>
    <s v="Q4"/>
    <n v="0.26999999999999996"/>
  </r>
  <r>
    <m/>
    <m/>
    <m/>
    <m/>
    <m/>
    <m/>
    <m/>
    <m/>
    <m/>
    <m/>
    <m/>
    <m/>
    <m/>
    <m/>
    <m/>
    <m/>
    <m/>
    <m/>
    <m/>
    <m/>
    <m/>
    <n v="4388"/>
    <s v="CA-2016-156811"/>
    <d v="2016-10-27T00:00:00"/>
    <d v="2016-02-11T00:00:00"/>
    <s v="Standard Class"/>
    <s v="BP-11095"/>
    <x v="162"/>
    <x v="1"/>
    <s v="United States"/>
    <s v="San Francisco"/>
    <s v="California"/>
    <n v="94122"/>
    <x v="1"/>
    <s v="OFF-BI-10001628"/>
    <x v="1"/>
    <x v="8"/>
    <s v="Acco Data Flex Cable Posts For Top &amp; Bottom Load Binders, 6&quot; Capacity"/>
    <n v="25.032"/>
    <n v="3"/>
    <n v="0.2"/>
    <n v="7.8224999999999998"/>
    <n v="2016"/>
    <x v="2"/>
    <s v="Q4"/>
    <n v="0.3125"/>
  </r>
  <r>
    <m/>
    <m/>
    <m/>
    <m/>
    <m/>
    <m/>
    <m/>
    <m/>
    <m/>
    <m/>
    <m/>
    <m/>
    <m/>
    <m/>
    <m/>
    <m/>
    <m/>
    <m/>
    <m/>
    <m/>
    <m/>
    <n v="4389"/>
    <s v="CA-2017-111556"/>
    <d v="2017-11-20T00:00:00"/>
    <s v="11/22/2017"/>
    <s v="First Class"/>
    <s v="CD-11920"/>
    <x v="303"/>
    <x v="0"/>
    <s v="United States"/>
    <s v="New York City"/>
    <s v="New York"/>
    <n v="10035"/>
    <x v="3"/>
    <s v="OFF-PA-10003651"/>
    <x v="1"/>
    <x v="10"/>
    <s v="Xerox 1968"/>
    <n v="46.76"/>
    <n v="7"/>
    <n v="0"/>
    <n v="22.444800000000001"/>
    <n v="2017"/>
    <x v="0"/>
    <s v="Q4"/>
    <n v="0.48000000000000004"/>
  </r>
  <r>
    <m/>
    <m/>
    <m/>
    <m/>
    <m/>
    <m/>
    <m/>
    <m/>
    <m/>
    <m/>
    <m/>
    <m/>
    <m/>
    <m/>
    <m/>
    <m/>
    <m/>
    <m/>
    <m/>
    <m/>
    <m/>
    <n v="4390"/>
    <s v="CA-2017-111556"/>
    <d v="2017-11-20T00:00:00"/>
    <s v="11/22/2017"/>
    <s v="First Class"/>
    <s v="CD-11920"/>
    <x v="303"/>
    <x v="0"/>
    <s v="United States"/>
    <s v="New York City"/>
    <s v="New York"/>
    <n v="10035"/>
    <x v="3"/>
    <s v="FUR-BO-10003159"/>
    <x v="0"/>
    <x v="0"/>
    <s v="Sauder Camden County Collection Libraries, Planked Cherry Finish"/>
    <n v="183.96799999999999"/>
    <n v="2"/>
    <n v="0.2"/>
    <n v="-25.2956"/>
    <n v="2017"/>
    <x v="0"/>
    <s v="Q4"/>
    <n v="-0.13750000000000001"/>
  </r>
  <r>
    <m/>
    <m/>
    <m/>
    <m/>
    <m/>
    <m/>
    <m/>
    <m/>
    <m/>
    <m/>
    <m/>
    <m/>
    <m/>
    <m/>
    <m/>
    <m/>
    <m/>
    <m/>
    <m/>
    <m/>
    <m/>
    <n v="4391"/>
    <s v="CA-2017-111556"/>
    <d v="2017-11-20T00:00:00"/>
    <s v="11/22/2017"/>
    <s v="First Class"/>
    <s v="CD-11920"/>
    <x v="303"/>
    <x v="0"/>
    <s v="United States"/>
    <s v="New York City"/>
    <s v="New York"/>
    <n v="10035"/>
    <x v="3"/>
    <s v="TEC-PH-10001459"/>
    <x v="2"/>
    <x v="7"/>
    <s v="Samsung Galaxy Mega 6.3"/>
    <n v="1259.97"/>
    <n v="3"/>
    <n v="0"/>
    <n v="327.59219999999999"/>
    <n v="2017"/>
    <x v="0"/>
    <s v="Q4"/>
    <n v="0.26"/>
  </r>
  <r>
    <m/>
    <m/>
    <m/>
    <m/>
    <m/>
    <m/>
    <m/>
    <m/>
    <m/>
    <m/>
    <m/>
    <m/>
    <m/>
    <m/>
    <m/>
    <m/>
    <m/>
    <m/>
    <m/>
    <m/>
    <m/>
    <n v="4392"/>
    <s v="CA-2017-111556"/>
    <d v="2017-11-20T00:00:00"/>
    <s v="11/22/2017"/>
    <s v="First Class"/>
    <s v="CD-11920"/>
    <x v="303"/>
    <x v="0"/>
    <s v="United States"/>
    <s v="New York City"/>
    <s v="New York"/>
    <n v="10035"/>
    <x v="3"/>
    <s v="OFF-AR-10004602"/>
    <x v="1"/>
    <x v="6"/>
    <s v="Boston KS Multi-Size Manual Pencil Sharpener"/>
    <n v="68.97"/>
    <n v="3"/>
    <n v="0"/>
    <n v="19.311599999999999"/>
    <n v="2017"/>
    <x v="0"/>
    <s v="Q4"/>
    <n v="0.27999999999999997"/>
  </r>
  <r>
    <m/>
    <m/>
    <m/>
    <m/>
    <m/>
    <m/>
    <m/>
    <m/>
    <m/>
    <m/>
    <m/>
    <m/>
    <m/>
    <m/>
    <m/>
    <m/>
    <m/>
    <m/>
    <m/>
    <m/>
    <m/>
    <n v="4393"/>
    <s v="CA-2016-108868"/>
    <d v="2016-09-08T00:00:00"/>
    <d v="2016-12-09T00:00:00"/>
    <s v="Standard Class"/>
    <s v="KB-16585"/>
    <x v="10"/>
    <x v="1"/>
    <s v="United States"/>
    <s v="Dallas"/>
    <s v="Texas"/>
    <n v="75081"/>
    <x v="2"/>
    <s v="OFF-AR-10001953"/>
    <x v="1"/>
    <x v="6"/>
    <s v="Boston 1645 Deluxe Heavier-Duty Electric Pencil Sharpener"/>
    <n v="70.367999999999995"/>
    <n v="2"/>
    <n v="0.2"/>
    <n v="6.1571999999999996"/>
    <n v="2016"/>
    <x v="8"/>
    <s v="Q3"/>
    <n v="8.7499999999999994E-2"/>
  </r>
  <r>
    <m/>
    <m/>
    <m/>
    <m/>
    <m/>
    <m/>
    <m/>
    <m/>
    <m/>
    <m/>
    <m/>
    <m/>
    <m/>
    <m/>
    <m/>
    <m/>
    <m/>
    <m/>
    <m/>
    <m/>
    <m/>
    <n v="4394"/>
    <s v="CA-2016-108868"/>
    <d v="2016-09-08T00:00:00"/>
    <d v="2016-12-09T00:00:00"/>
    <s v="Standard Class"/>
    <s v="KB-16585"/>
    <x v="10"/>
    <x v="1"/>
    <s v="United States"/>
    <s v="Dallas"/>
    <s v="Texas"/>
    <n v="75081"/>
    <x v="2"/>
    <s v="TEC-PH-10000923"/>
    <x v="2"/>
    <x v="7"/>
    <s v="Belkin SportFit Armband For iPhone 5s/5c, Fuchsia"/>
    <n v="59.96"/>
    <n v="5"/>
    <n v="0.2"/>
    <n v="21.735499999999998"/>
    <n v="2016"/>
    <x v="8"/>
    <s v="Q3"/>
    <n v="0.36249999999999999"/>
  </r>
  <r>
    <m/>
    <m/>
    <m/>
    <m/>
    <m/>
    <m/>
    <m/>
    <m/>
    <m/>
    <m/>
    <m/>
    <m/>
    <m/>
    <m/>
    <m/>
    <m/>
    <m/>
    <m/>
    <m/>
    <m/>
    <m/>
    <n v="4395"/>
    <s v="CA-2014-142965"/>
    <d v="2014-07-20T00:00:00"/>
    <s v="7/20/2014"/>
    <s v="Same Day"/>
    <s v="SW-20245"/>
    <x v="573"/>
    <x v="0"/>
    <s v="United States"/>
    <s v="Springfield"/>
    <s v="Ohio"/>
    <n v="45503"/>
    <x v="3"/>
    <s v="OFF-ST-10002583"/>
    <x v="1"/>
    <x v="4"/>
    <s v="Fellowes Neat Ideas Storage Cubes"/>
    <n v="25.984000000000002"/>
    <n v="1"/>
    <n v="0.2"/>
    <n v="-5.1967999999999996"/>
    <n v="2014"/>
    <x v="7"/>
    <s v="Q3"/>
    <n v="-0.19999999999999998"/>
  </r>
  <r>
    <m/>
    <m/>
    <m/>
    <m/>
    <m/>
    <m/>
    <m/>
    <m/>
    <m/>
    <m/>
    <m/>
    <m/>
    <m/>
    <m/>
    <m/>
    <m/>
    <m/>
    <m/>
    <m/>
    <m/>
    <m/>
    <n v="4396"/>
    <s v="CA-2014-142965"/>
    <d v="2014-07-20T00:00:00"/>
    <s v="7/20/2014"/>
    <s v="Same Day"/>
    <s v="SW-20245"/>
    <x v="573"/>
    <x v="0"/>
    <s v="United States"/>
    <s v="Springfield"/>
    <s v="Ohio"/>
    <n v="45503"/>
    <x v="3"/>
    <s v="OFF-BI-10000977"/>
    <x v="1"/>
    <x v="8"/>
    <s v="Ibico Plastic Spiral Binding Combs"/>
    <n v="27.36"/>
    <n v="3"/>
    <n v="0.7"/>
    <n v="-21.888000000000002"/>
    <n v="2014"/>
    <x v="7"/>
    <s v="Q3"/>
    <n v="-0.8"/>
  </r>
  <r>
    <m/>
    <m/>
    <m/>
    <m/>
    <m/>
    <m/>
    <m/>
    <m/>
    <m/>
    <m/>
    <m/>
    <m/>
    <m/>
    <m/>
    <m/>
    <m/>
    <m/>
    <m/>
    <m/>
    <m/>
    <m/>
    <n v="4397"/>
    <s v="CA-2016-148740"/>
    <d v="2016-11-15T00:00:00"/>
    <s v="11/19/2016"/>
    <s v="Standard Class"/>
    <s v="AH-10690"/>
    <x v="706"/>
    <x v="1"/>
    <s v="United States"/>
    <s v="San Diego"/>
    <s v="California"/>
    <n v="92024"/>
    <x v="1"/>
    <s v="TEC-PH-10002549"/>
    <x v="2"/>
    <x v="7"/>
    <s v="Polycom SoundPoint IP 450 VoIP phone"/>
    <n v="361.37599999999998"/>
    <n v="2"/>
    <n v="0.2"/>
    <n v="27.103200000000001"/>
    <n v="2016"/>
    <x v="0"/>
    <s v="Q4"/>
    <n v="7.5000000000000011E-2"/>
  </r>
  <r>
    <m/>
    <m/>
    <m/>
    <m/>
    <m/>
    <m/>
    <m/>
    <m/>
    <m/>
    <m/>
    <m/>
    <m/>
    <m/>
    <m/>
    <m/>
    <m/>
    <m/>
    <m/>
    <m/>
    <m/>
    <m/>
    <n v="4398"/>
    <s v="US-2014-138758"/>
    <d v="2014-07-07T00:00:00"/>
    <d v="2014-11-07T00:00:00"/>
    <s v="Standard Class"/>
    <s v="JL-15835"/>
    <x v="252"/>
    <x v="0"/>
    <s v="United States"/>
    <s v="Philadelphia"/>
    <s v="Pennsylvania"/>
    <n v="19120"/>
    <x v="3"/>
    <s v="FUR-CH-10002880"/>
    <x v="0"/>
    <x v="1"/>
    <s v="Global High-Back Leather Tilter, Burgundy"/>
    <n v="172.18600000000001"/>
    <n v="2"/>
    <n v="0.3"/>
    <n v="-46.736199999999997"/>
    <n v="2014"/>
    <x v="7"/>
    <s v="Q3"/>
    <n v="-0.27142857142857141"/>
  </r>
  <r>
    <m/>
    <m/>
    <m/>
    <m/>
    <m/>
    <m/>
    <m/>
    <m/>
    <m/>
    <m/>
    <m/>
    <m/>
    <m/>
    <m/>
    <m/>
    <m/>
    <m/>
    <m/>
    <m/>
    <m/>
    <m/>
    <n v="4399"/>
    <s v="US-2014-138758"/>
    <d v="2014-07-07T00:00:00"/>
    <d v="2014-11-07T00:00:00"/>
    <s v="Standard Class"/>
    <s v="JL-15835"/>
    <x v="252"/>
    <x v="0"/>
    <s v="United States"/>
    <s v="Philadelphia"/>
    <s v="Pennsylvania"/>
    <n v="19120"/>
    <x v="3"/>
    <s v="FUR-FU-10003039"/>
    <x v="0"/>
    <x v="5"/>
    <s v="Howard Miller 11-1/2&quot; Diameter Grantwood Wall Clock"/>
    <n v="69.007999999999996"/>
    <n v="2"/>
    <n v="0.2"/>
    <n v="12.0764"/>
    <n v="2014"/>
    <x v="7"/>
    <s v="Q3"/>
    <n v="0.17500000000000002"/>
  </r>
  <r>
    <m/>
    <m/>
    <m/>
    <m/>
    <m/>
    <m/>
    <m/>
    <m/>
    <m/>
    <m/>
    <m/>
    <m/>
    <m/>
    <m/>
    <m/>
    <m/>
    <m/>
    <m/>
    <m/>
    <m/>
    <m/>
    <n v="4400"/>
    <s v="CA-2016-131737"/>
    <d v="2016-03-17T00:00:00"/>
    <s v="3/17/2016"/>
    <s v="Same Day"/>
    <s v="GZ-14470"/>
    <x v="47"/>
    <x v="0"/>
    <s v="United States"/>
    <s v="Columbia"/>
    <s v="Maryland"/>
    <n v="21044"/>
    <x v="3"/>
    <s v="OFF-EN-10003055"/>
    <x v="1"/>
    <x v="12"/>
    <s v="Blue String-Tie &amp; Button Interoffice Envelopes, 10 x 13"/>
    <n v="199.9"/>
    <n v="5"/>
    <n v="0"/>
    <n v="89.954999999999998"/>
    <n v="2016"/>
    <x v="10"/>
    <s v="Q1"/>
    <n v="0.44999999999999996"/>
  </r>
  <r>
    <m/>
    <m/>
    <m/>
    <m/>
    <m/>
    <m/>
    <m/>
    <m/>
    <m/>
    <m/>
    <m/>
    <m/>
    <m/>
    <m/>
    <m/>
    <m/>
    <m/>
    <m/>
    <m/>
    <m/>
    <m/>
    <n v="4401"/>
    <s v="CA-2016-131737"/>
    <d v="2016-03-17T00:00:00"/>
    <s v="3/17/2016"/>
    <s v="Same Day"/>
    <s v="GZ-14470"/>
    <x v="47"/>
    <x v="0"/>
    <s v="United States"/>
    <s v="Columbia"/>
    <s v="Maryland"/>
    <n v="21044"/>
    <x v="3"/>
    <s v="OFF-AP-10002945"/>
    <x v="1"/>
    <x v="9"/>
    <s v="Honeywell Enviracaire Portable HEPA Air Cleaner for 17' x 22' Room"/>
    <n v="901.95"/>
    <n v="3"/>
    <n v="0"/>
    <n v="297.64350000000002"/>
    <n v="2016"/>
    <x v="10"/>
    <s v="Q1"/>
    <n v="0.33"/>
  </r>
  <r>
    <m/>
    <m/>
    <m/>
    <m/>
    <m/>
    <m/>
    <m/>
    <m/>
    <m/>
    <m/>
    <m/>
    <m/>
    <m/>
    <m/>
    <m/>
    <m/>
    <m/>
    <m/>
    <m/>
    <m/>
    <m/>
    <n v="4402"/>
    <s v="CA-2016-131737"/>
    <d v="2016-03-17T00:00:00"/>
    <s v="3/17/2016"/>
    <s v="Same Day"/>
    <s v="GZ-14470"/>
    <x v="47"/>
    <x v="0"/>
    <s v="United States"/>
    <s v="Columbia"/>
    <s v="Maryland"/>
    <n v="21044"/>
    <x v="3"/>
    <s v="FUR-FU-10004306"/>
    <x v="0"/>
    <x v="5"/>
    <s v="Electrix Halogen Magnifier Lamp"/>
    <n v="971.5"/>
    <n v="5"/>
    <n v="0"/>
    <n v="252.59"/>
    <n v="2016"/>
    <x v="10"/>
    <s v="Q1"/>
    <n v="0.26"/>
  </r>
  <r>
    <m/>
    <m/>
    <m/>
    <m/>
    <m/>
    <m/>
    <m/>
    <m/>
    <m/>
    <m/>
    <m/>
    <m/>
    <m/>
    <m/>
    <m/>
    <m/>
    <m/>
    <m/>
    <m/>
    <m/>
    <m/>
    <n v="4403"/>
    <s v="CA-2016-114538"/>
    <d v="2016-12-26T00:00:00"/>
    <s v="12/27/2016"/>
    <s v="First Class"/>
    <s v="RC-19825"/>
    <x v="116"/>
    <x v="0"/>
    <s v="United States"/>
    <s v="Colorado Springs"/>
    <s v="Colorado"/>
    <n v="80906"/>
    <x v="1"/>
    <s v="OFF-AR-10002445"/>
    <x v="1"/>
    <x v="6"/>
    <s v="SANFORD Major Accent Highlighters"/>
    <n v="11.327999999999999"/>
    <n v="2"/>
    <n v="0.2"/>
    <n v="2.5488"/>
    <n v="2016"/>
    <x v="4"/>
    <s v="Q4"/>
    <n v="0.22500000000000001"/>
  </r>
  <r>
    <m/>
    <m/>
    <m/>
    <m/>
    <m/>
    <m/>
    <m/>
    <m/>
    <m/>
    <m/>
    <m/>
    <m/>
    <m/>
    <m/>
    <m/>
    <m/>
    <m/>
    <m/>
    <m/>
    <m/>
    <m/>
    <n v="4404"/>
    <s v="CA-2014-127936"/>
    <d v="2014-09-02T00:00:00"/>
    <d v="2014-04-09T00:00:00"/>
    <s v="First Class"/>
    <s v="CL-12565"/>
    <x v="52"/>
    <x v="0"/>
    <s v="United States"/>
    <s v="New York City"/>
    <s v="New York"/>
    <n v="10009"/>
    <x v="3"/>
    <s v="OFF-AR-10002445"/>
    <x v="1"/>
    <x v="6"/>
    <s v="SANFORD Major Accent Highlighters"/>
    <n v="21.24"/>
    <n v="3"/>
    <n v="0"/>
    <n v="8.0711999999999993"/>
    <n v="2014"/>
    <x v="8"/>
    <s v="Q3"/>
    <n v="0.38"/>
  </r>
  <r>
    <m/>
    <m/>
    <m/>
    <m/>
    <m/>
    <m/>
    <m/>
    <m/>
    <m/>
    <m/>
    <m/>
    <m/>
    <m/>
    <m/>
    <m/>
    <m/>
    <m/>
    <m/>
    <m/>
    <m/>
    <m/>
    <n v="4405"/>
    <s v="CA-2015-164336"/>
    <d v="2015-07-05T00:00:00"/>
    <d v="2015-10-07T00:00:00"/>
    <s v="Standard Class"/>
    <s v="MW-18220"/>
    <x v="596"/>
    <x v="0"/>
    <s v="United States"/>
    <s v="Philadelphia"/>
    <s v="Pennsylvania"/>
    <n v="19140"/>
    <x v="3"/>
    <s v="TEC-AC-10002345"/>
    <x v="2"/>
    <x v="11"/>
    <s v="HP Standard 104 key PS/2 Keyboard"/>
    <n v="34.799999999999997"/>
    <n v="3"/>
    <n v="0.2"/>
    <n v="2.1749999999999998"/>
    <n v="2015"/>
    <x v="7"/>
    <s v="Q3"/>
    <n v="6.25E-2"/>
  </r>
  <r>
    <m/>
    <m/>
    <m/>
    <m/>
    <m/>
    <m/>
    <m/>
    <m/>
    <m/>
    <m/>
    <m/>
    <m/>
    <m/>
    <m/>
    <m/>
    <m/>
    <m/>
    <m/>
    <m/>
    <m/>
    <m/>
    <n v="4406"/>
    <s v="CA-2015-164336"/>
    <d v="2015-07-05T00:00:00"/>
    <d v="2015-10-07T00:00:00"/>
    <s v="Standard Class"/>
    <s v="MW-18220"/>
    <x v="596"/>
    <x v="0"/>
    <s v="United States"/>
    <s v="Philadelphia"/>
    <s v="Pennsylvania"/>
    <n v="19140"/>
    <x v="3"/>
    <s v="OFF-ST-10001558"/>
    <x v="1"/>
    <x v="4"/>
    <s v="Acco Perma 4000 Stacking Storage Drawers"/>
    <n v="38.975999999999999"/>
    <n v="3"/>
    <n v="0.2"/>
    <n v="-2.4359999999999999"/>
    <n v="2015"/>
    <x v="7"/>
    <s v="Q3"/>
    <n v="-6.25E-2"/>
  </r>
  <r>
    <m/>
    <m/>
    <m/>
    <m/>
    <m/>
    <m/>
    <m/>
    <m/>
    <m/>
    <m/>
    <m/>
    <m/>
    <m/>
    <m/>
    <m/>
    <m/>
    <m/>
    <m/>
    <m/>
    <m/>
    <m/>
    <n v="4407"/>
    <s v="CA-2016-100041"/>
    <d v="2016-11-20T00:00:00"/>
    <s v="11/25/2016"/>
    <s v="Standard Class"/>
    <s v="BF-10975"/>
    <x v="541"/>
    <x v="1"/>
    <s v="United States"/>
    <s v="Columbus"/>
    <s v="Indiana"/>
    <n v="47201"/>
    <x v="2"/>
    <s v="OFF-PA-10001622"/>
    <x v="1"/>
    <x v="10"/>
    <s v="Ampad Poly Cover Wirebound Steno Book, 6&quot; x 9&quot; Assorted Colors, Gregg Ruled"/>
    <n v="9.08"/>
    <n v="2"/>
    <n v="0"/>
    <n v="4.0860000000000003"/>
    <n v="2016"/>
    <x v="0"/>
    <s v="Q4"/>
    <n v="0.45"/>
  </r>
  <r>
    <m/>
    <m/>
    <m/>
    <m/>
    <m/>
    <m/>
    <m/>
    <m/>
    <m/>
    <m/>
    <m/>
    <m/>
    <m/>
    <m/>
    <m/>
    <m/>
    <m/>
    <m/>
    <m/>
    <m/>
    <m/>
    <n v="4408"/>
    <s v="CA-2016-100041"/>
    <d v="2016-11-20T00:00:00"/>
    <s v="11/25/2016"/>
    <s v="Standard Class"/>
    <s v="BF-10975"/>
    <x v="541"/>
    <x v="1"/>
    <s v="United States"/>
    <s v="Columbus"/>
    <s v="Indiana"/>
    <n v="47201"/>
    <x v="2"/>
    <s v="OFF-PA-10000418"/>
    <x v="1"/>
    <x v="10"/>
    <s v="Xerox 189"/>
    <n v="314.55"/>
    <n v="3"/>
    <n v="0"/>
    <n v="150.98400000000001"/>
    <n v="2016"/>
    <x v="0"/>
    <s v="Q4"/>
    <n v="0.48000000000000004"/>
  </r>
  <r>
    <m/>
    <m/>
    <m/>
    <m/>
    <m/>
    <m/>
    <m/>
    <m/>
    <m/>
    <m/>
    <m/>
    <m/>
    <m/>
    <m/>
    <m/>
    <m/>
    <m/>
    <m/>
    <m/>
    <m/>
    <m/>
    <n v="4409"/>
    <s v="CA-2016-100041"/>
    <d v="2016-11-20T00:00:00"/>
    <s v="11/25/2016"/>
    <s v="Standard Class"/>
    <s v="BF-10975"/>
    <x v="541"/>
    <x v="1"/>
    <s v="United States"/>
    <s v="Columbus"/>
    <s v="Indiana"/>
    <n v="47201"/>
    <x v="2"/>
    <s v="OFF-BI-10000343"/>
    <x v="1"/>
    <x v="8"/>
    <s v="Pressboard Covers with Storage Hooks, 9 1/2&quot; x 11&quot;, Light Blue"/>
    <n v="4.91"/>
    <n v="1"/>
    <n v="0"/>
    <n v="2.3077000000000001"/>
    <n v="2016"/>
    <x v="0"/>
    <s v="Q4"/>
    <n v="0.47000000000000003"/>
  </r>
  <r>
    <m/>
    <m/>
    <m/>
    <m/>
    <m/>
    <m/>
    <m/>
    <m/>
    <m/>
    <m/>
    <m/>
    <m/>
    <m/>
    <m/>
    <m/>
    <m/>
    <m/>
    <m/>
    <m/>
    <m/>
    <m/>
    <n v="4410"/>
    <s v="US-2014-154879"/>
    <d v="2014-05-06T00:00:00"/>
    <d v="2014-11-05T00:00:00"/>
    <s v="Standard Class"/>
    <s v="SN-20710"/>
    <x v="17"/>
    <x v="2"/>
    <s v="United States"/>
    <s v="Los Angeles"/>
    <s v="California"/>
    <n v="90004"/>
    <x v="1"/>
    <s v="OFF-LA-10004425"/>
    <x v="1"/>
    <x v="2"/>
    <s v="Staple-on labels"/>
    <n v="5.78"/>
    <n v="2"/>
    <n v="0"/>
    <n v="2.7166000000000001"/>
    <n v="2014"/>
    <x v="5"/>
    <s v="Q2"/>
    <n v="0.47000000000000003"/>
  </r>
  <r>
    <m/>
    <m/>
    <m/>
    <m/>
    <m/>
    <m/>
    <m/>
    <m/>
    <m/>
    <m/>
    <m/>
    <m/>
    <m/>
    <m/>
    <m/>
    <m/>
    <m/>
    <m/>
    <m/>
    <m/>
    <m/>
    <n v="4411"/>
    <s v="US-2014-154879"/>
    <d v="2014-05-06T00:00:00"/>
    <d v="2014-11-05T00:00:00"/>
    <s v="Standard Class"/>
    <s v="SN-20710"/>
    <x v="17"/>
    <x v="2"/>
    <s v="United States"/>
    <s v="Los Angeles"/>
    <s v="California"/>
    <n v="90004"/>
    <x v="1"/>
    <s v="OFF-AR-10001897"/>
    <x v="1"/>
    <x v="6"/>
    <s v="Model L Table or Wall-Mount Pencil Sharpener"/>
    <n v="107.94"/>
    <n v="6"/>
    <n v="0"/>
    <n v="30.223199999999999"/>
    <n v="2014"/>
    <x v="5"/>
    <s v="Q2"/>
    <n v="0.27999999999999997"/>
  </r>
  <r>
    <m/>
    <m/>
    <m/>
    <m/>
    <m/>
    <m/>
    <m/>
    <m/>
    <m/>
    <m/>
    <m/>
    <m/>
    <m/>
    <m/>
    <m/>
    <m/>
    <m/>
    <m/>
    <m/>
    <m/>
    <m/>
    <n v="4412"/>
    <s v="CA-2014-130624"/>
    <d v="2014-06-21T00:00:00"/>
    <s v="6/24/2014"/>
    <s v="First Class"/>
    <s v="TB-21280"/>
    <x v="509"/>
    <x v="0"/>
    <s v="United States"/>
    <s v="New York City"/>
    <s v="New York"/>
    <n v="10024"/>
    <x v="3"/>
    <s v="OFF-PA-10003883"/>
    <x v="1"/>
    <x v="10"/>
    <s v="Message Book, Phone, Wirebound Standard Line Memo, 2 3/4&quot; X 5&quot;"/>
    <n v="19.649999999999999"/>
    <n v="3"/>
    <n v="0"/>
    <n v="9.0389999999999997"/>
    <n v="2014"/>
    <x v="1"/>
    <s v="Q2"/>
    <n v="0.46"/>
  </r>
  <r>
    <m/>
    <m/>
    <m/>
    <m/>
    <m/>
    <m/>
    <m/>
    <m/>
    <m/>
    <m/>
    <m/>
    <m/>
    <m/>
    <m/>
    <m/>
    <m/>
    <m/>
    <m/>
    <m/>
    <m/>
    <m/>
    <n v="4413"/>
    <s v="CA-2014-130624"/>
    <d v="2014-06-21T00:00:00"/>
    <s v="6/24/2014"/>
    <s v="First Class"/>
    <s v="TB-21280"/>
    <x v="509"/>
    <x v="0"/>
    <s v="United States"/>
    <s v="New York City"/>
    <s v="New York"/>
    <n v="10024"/>
    <x v="3"/>
    <s v="TEC-PH-10003963"/>
    <x v="2"/>
    <x v="7"/>
    <s v="GE 2-Jack Phone Line Splitter"/>
    <n v="617.97"/>
    <n v="3"/>
    <n v="0"/>
    <n v="160.6722"/>
    <n v="2014"/>
    <x v="1"/>
    <s v="Q2"/>
    <n v="0.26"/>
  </r>
  <r>
    <m/>
    <m/>
    <m/>
    <m/>
    <m/>
    <m/>
    <m/>
    <m/>
    <m/>
    <m/>
    <m/>
    <m/>
    <m/>
    <m/>
    <m/>
    <m/>
    <m/>
    <m/>
    <m/>
    <m/>
    <m/>
    <n v="4414"/>
    <s v="CA-2014-130624"/>
    <d v="2014-06-21T00:00:00"/>
    <s v="6/24/2014"/>
    <s v="First Class"/>
    <s v="TB-21280"/>
    <x v="509"/>
    <x v="0"/>
    <s v="United States"/>
    <s v="New York City"/>
    <s v="New York"/>
    <n v="10024"/>
    <x v="3"/>
    <s v="OFF-AP-10001303"/>
    <x v="1"/>
    <x v="9"/>
    <s v="Holmes Cool Mist Humidifier for the Whole House with 8-Gallon Output per Day, Extended Life Filter"/>
    <n v="59.7"/>
    <n v="3"/>
    <n v="0"/>
    <n v="26.864999999999998"/>
    <n v="2014"/>
    <x v="1"/>
    <s v="Q2"/>
    <n v="0.44999999999999996"/>
  </r>
  <r>
    <m/>
    <m/>
    <m/>
    <m/>
    <m/>
    <m/>
    <m/>
    <m/>
    <m/>
    <m/>
    <m/>
    <m/>
    <m/>
    <m/>
    <m/>
    <m/>
    <m/>
    <m/>
    <m/>
    <m/>
    <m/>
    <n v="4415"/>
    <s v="CA-2017-132339"/>
    <d v="2017-08-19T00:00:00"/>
    <s v="8/23/2017"/>
    <s v="Standard Class"/>
    <s v="JB-15400"/>
    <x v="80"/>
    <x v="1"/>
    <s v="United States"/>
    <s v="Lawrence"/>
    <s v="Massachusetts"/>
    <n v="1841"/>
    <x v="3"/>
    <s v="OFF-BI-10003925"/>
    <x v="1"/>
    <x v="8"/>
    <s v="Fellowes PB300 Plastic Comb Binding Machine"/>
    <n v="387.99"/>
    <n v="1"/>
    <n v="0"/>
    <n v="182.3553"/>
    <n v="2017"/>
    <x v="6"/>
    <s v="Q3"/>
    <n v="0.47"/>
  </r>
  <r>
    <m/>
    <m/>
    <m/>
    <m/>
    <m/>
    <m/>
    <m/>
    <m/>
    <m/>
    <m/>
    <m/>
    <m/>
    <m/>
    <m/>
    <m/>
    <m/>
    <m/>
    <m/>
    <m/>
    <m/>
    <m/>
    <n v="4416"/>
    <s v="CA-2014-153983"/>
    <d v="2014-11-29T00:00:00"/>
    <d v="2014-06-12T00:00:00"/>
    <s v="Standard Class"/>
    <s v="AH-10210"/>
    <x v="117"/>
    <x v="0"/>
    <s v="United States"/>
    <s v="San Francisco"/>
    <s v="California"/>
    <n v="94122"/>
    <x v="1"/>
    <s v="TEC-PH-10004586"/>
    <x v="2"/>
    <x v="7"/>
    <s v="Wilson SignalBoost 841262 DB PRO Amplifier Kit"/>
    <n v="575.91999999999996"/>
    <n v="2"/>
    <n v="0.2"/>
    <n v="71.989999999999995"/>
    <n v="2014"/>
    <x v="0"/>
    <s v="Q4"/>
    <n v="0.125"/>
  </r>
  <r>
    <m/>
    <m/>
    <m/>
    <m/>
    <m/>
    <m/>
    <m/>
    <m/>
    <m/>
    <m/>
    <m/>
    <m/>
    <m/>
    <m/>
    <m/>
    <m/>
    <m/>
    <m/>
    <m/>
    <m/>
    <m/>
    <n v="4417"/>
    <s v="CA-2014-153983"/>
    <d v="2014-11-29T00:00:00"/>
    <d v="2014-06-12T00:00:00"/>
    <s v="Standard Class"/>
    <s v="AH-10210"/>
    <x v="117"/>
    <x v="0"/>
    <s v="United States"/>
    <s v="San Francisco"/>
    <s v="California"/>
    <n v="94122"/>
    <x v="1"/>
    <s v="OFF-FA-10003495"/>
    <x v="1"/>
    <x v="13"/>
    <s v="Staples"/>
    <n v="30.4"/>
    <n v="5"/>
    <n v="0"/>
    <n v="15.2"/>
    <n v="2014"/>
    <x v="0"/>
    <s v="Q4"/>
    <n v="0.5"/>
  </r>
  <r>
    <m/>
    <m/>
    <m/>
    <m/>
    <m/>
    <m/>
    <m/>
    <m/>
    <m/>
    <m/>
    <m/>
    <m/>
    <m/>
    <m/>
    <m/>
    <m/>
    <m/>
    <m/>
    <m/>
    <m/>
    <m/>
    <n v="4418"/>
    <s v="CA-2017-112900"/>
    <d v="2017-04-09T00:00:00"/>
    <d v="2017-12-04T00:00:00"/>
    <s v="Second Class"/>
    <s v="KL-16645"/>
    <x v="107"/>
    <x v="0"/>
    <s v="United States"/>
    <s v="Detroit"/>
    <s v="Michigan"/>
    <n v="48205"/>
    <x v="2"/>
    <s v="OFF-BI-10002867"/>
    <x v="1"/>
    <x v="8"/>
    <s v="GBC Recycled Regency Composition Covers"/>
    <n v="478.24"/>
    <n v="8"/>
    <n v="0"/>
    <n v="219.99039999999999"/>
    <n v="2017"/>
    <x v="3"/>
    <s v="Q2"/>
    <n v="0.45999999999999996"/>
  </r>
  <r>
    <m/>
    <m/>
    <m/>
    <m/>
    <m/>
    <m/>
    <m/>
    <m/>
    <m/>
    <m/>
    <m/>
    <m/>
    <m/>
    <m/>
    <m/>
    <m/>
    <m/>
    <m/>
    <m/>
    <m/>
    <m/>
    <n v="4419"/>
    <s v="CA-2014-160157"/>
    <d v="2014-12-20T00:00:00"/>
    <s v="12/27/2014"/>
    <s v="Standard Class"/>
    <s v="MH-17455"/>
    <x v="708"/>
    <x v="0"/>
    <s v="United States"/>
    <s v="Hamilton"/>
    <s v="Ohio"/>
    <n v="45011"/>
    <x v="3"/>
    <s v="FUR-FU-10003773"/>
    <x v="0"/>
    <x v="5"/>
    <s v="Eldon Cleatmat Plus Chair Mats for High Pile Carpets"/>
    <n v="190.84800000000001"/>
    <n v="3"/>
    <n v="0.2"/>
    <n v="-21.470400000000001"/>
    <n v="2014"/>
    <x v="4"/>
    <s v="Q4"/>
    <n v="-0.1125"/>
  </r>
  <r>
    <m/>
    <m/>
    <m/>
    <m/>
    <m/>
    <m/>
    <m/>
    <m/>
    <m/>
    <m/>
    <m/>
    <m/>
    <m/>
    <m/>
    <m/>
    <m/>
    <m/>
    <m/>
    <m/>
    <m/>
    <m/>
    <n v="4420"/>
    <s v="CA-2014-139633"/>
    <d v="2014-12-17T00:00:00"/>
    <s v="12/24/2014"/>
    <s v="Standard Class"/>
    <s v="EC-14050"/>
    <x v="685"/>
    <x v="0"/>
    <s v="United States"/>
    <s v="Columbus"/>
    <s v="Ohio"/>
    <n v="43229"/>
    <x v="3"/>
    <s v="OFF-BI-10002954"/>
    <x v="1"/>
    <x v="8"/>
    <s v="Newell 3-Hole Punched Plastic Slotted Magazine Holders for Binders"/>
    <n v="5.484"/>
    <n v="4"/>
    <n v="0.7"/>
    <n v="-4.0216000000000003"/>
    <n v="2014"/>
    <x v="4"/>
    <s v="Q4"/>
    <n v="-0.73333333333333339"/>
  </r>
  <r>
    <m/>
    <m/>
    <m/>
    <m/>
    <m/>
    <m/>
    <m/>
    <m/>
    <m/>
    <m/>
    <m/>
    <m/>
    <m/>
    <m/>
    <m/>
    <m/>
    <m/>
    <m/>
    <m/>
    <m/>
    <m/>
    <n v="4421"/>
    <s v="CA-2015-163090"/>
    <d v="2015-11-17T00:00:00"/>
    <s v="11/21/2015"/>
    <s v="Second Class"/>
    <s v="GH-14665"/>
    <x v="348"/>
    <x v="0"/>
    <s v="United States"/>
    <s v="Chicago"/>
    <s v="Illinois"/>
    <n v="60610"/>
    <x v="2"/>
    <s v="OFF-SU-10002537"/>
    <x v="1"/>
    <x v="14"/>
    <s v="Acme Box Cutter Scissors"/>
    <n v="40.92"/>
    <n v="5"/>
    <n v="0.2"/>
    <n v="3.069"/>
    <n v="2015"/>
    <x v="0"/>
    <s v="Q4"/>
    <n v="7.4999999999999997E-2"/>
  </r>
  <r>
    <m/>
    <m/>
    <m/>
    <m/>
    <m/>
    <m/>
    <m/>
    <m/>
    <m/>
    <m/>
    <m/>
    <m/>
    <m/>
    <m/>
    <m/>
    <m/>
    <m/>
    <m/>
    <m/>
    <m/>
    <m/>
    <n v="4422"/>
    <s v="CA-2014-117016"/>
    <d v="2014-03-04T00:00:00"/>
    <d v="2014-09-03T00:00:00"/>
    <s v="Standard Class"/>
    <s v="SC-20095"/>
    <x v="183"/>
    <x v="0"/>
    <s v="United States"/>
    <s v="Margate"/>
    <s v="Florida"/>
    <n v="33063"/>
    <x v="0"/>
    <s v="OFF-AR-10001374"/>
    <x v="1"/>
    <x v="6"/>
    <s v="BIC Brite Liner Highlighters, Chisel Tip"/>
    <n v="15.552"/>
    <n v="3"/>
    <n v="0.2"/>
    <n v="2.3328000000000002"/>
    <n v="2014"/>
    <x v="10"/>
    <s v="Q1"/>
    <n v="0.15000000000000002"/>
  </r>
  <r>
    <m/>
    <m/>
    <m/>
    <m/>
    <m/>
    <m/>
    <m/>
    <m/>
    <m/>
    <m/>
    <m/>
    <m/>
    <m/>
    <m/>
    <m/>
    <m/>
    <m/>
    <m/>
    <m/>
    <m/>
    <m/>
    <n v="4423"/>
    <s v="CA-2017-159464"/>
    <d v="2017-05-18T00:00:00"/>
    <s v="5/19/2017"/>
    <s v="First Class"/>
    <s v="TB-21355"/>
    <x v="422"/>
    <x v="1"/>
    <s v="United States"/>
    <s v="Sandy Springs"/>
    <s v="Georgia"/>
    <n v="30328"/>
    <x v="0"/>
    <s v="OFF-AP-10001492"/>
    <x v="1"/>
    <x v="9"/>
    <s v="Acco Six-Outlet Power Strip, 4' Cord Length"/>
    <n v="17.239999999999998"/>
    <n v="2"/>
    <n v="0"/>
    <n v="4.4824000000000002"/>
    <n v="2017"/>
    <x v="5"/>
    <s v="Q2"/>
    <n v="0.26"/>
  </r>
  <r>
    <m/>
    <m/>
    <m/>
    <m/>
    <m/>
    <m/>
    <m/>
    <m/>
    <m/>
    <m/>
    <m/>
    <m/>
    <m/>
    <m/>
    <m/>
    <m/>
    <m/>
    <m/>
    <m/>
    <m/>
    <m/>
    <n v="4424"/>
    <s v="CA-2017-159464"/>
    <d v="2017-05-18T00:00:00"/>
    <s v="5/19/2017"/>
    <s v="First Class"/>
    <s v="TB-21355"/>
    <x v="422"/>
    <x v="1"/>
    <s v="United States"/>
    <s v="Sandy Springs"/>
    <s v="Georgia"/>
    <n v="30328"/>
    <x v="0"/>
    <s v="FUR-BO-10003546"/>
    <x v="0"/>
    <x v="0"/>
    <s v="Hon 4-Shelf Metal Bookcases"/>
    <n v="302.94"/>
    <n v="3"/>
    <n v="0"/>
    <n v="75.734999999999999"/>
    <n v="2017"/>
    <x v="5"/>
    <s v="Q2"/>
    <n v="0.25"/>
  </r>
  <r>
    <m/>
    <m/>
    <m/>
    <m/>
    <m/>
    <m/>
    <m/>
    <m/>
    <m/>
    <m/>
    <m/>
    <m/>
    <m/>
    <m/>
    <m/>
    <m/>
    <m/>
    <m/>
    <m/>
    <m/>
    <m/>
    <n v="4425"/>
    <s v="CA-2017-159464"/>
    <d v="2017-05-18T00:00:00"/>
    <s v="5/19/2017"/>
    <s v="First Class"/>
    <s v="TB-21355"/>
    <x v="422"/>
    <x v="1"/>
    <s v="United States"/>
    <s v="Sandy Springs"/>
    <s v="Georgia"/>
    <n v="30328"/>
    <x v="0"/>
    <s v="TEC-PH-10002185"/>
    <x v="2"/>
    <x v="7"/>
    <s v="QVS USB Car Charger 2-Port 2.1Amp for iPod/iPhone/iPad/iPad 2/iPad 3"/>
    <n v="34.75"/>
    <n v="5"/>
    <n v="0"/>
    <n v="15.637499999999999"/>
    <n v="2017"/>
    <x v="5"/>
    <s v="Q2"/>
    <n v="0.44999999999999996"/>
  </r>
  <r>
    <m/>
    <m/>
    <m/>
    <m/>
    <m/>
    <m/>
    <m/>
    <m/>
    <m/>
    <m/>
    <m/>
    <m/>
    <m/>
    <m/>
    <m/>
    <m/>
    <m/>
    <m/>
    <m/>
    <m/>
    <m/>
    <n v="4426"/>
    <s v="CA-2017-159464"/>
    <d v="2017-05-18T00:00:00"/>
    <s v="5/19/2017"/>
    <s v="First Class"/>
    <s v="TB-21355"/>
    <x v="422"/>
    <x v="1"/>
    <s v="United States"/>
    <s v="Sandy Springs"/>
    <s v="Georgia"/>
    <n v="30328"/>
    <x v="0"/>
    <s v="OFF-BI-10000315"/>
    <x v="1"/>
    <x v="8"/>
    <s v="Poly Designer Cover &amp; Back"/>
    <n v="113.94"/>
    <n v="6"/>
    <n v="0"/>
    <n v="54.691200000000002"/>
    <n v="2017"/>
    <x v="5"/>
    <s v="Q2"/>
    <n v="0.48000000000000004"/>
  </r>
  <r>
    <m/>
    <m/>
    <m/>
    <m/>
    <m/>
    <m/>
    <m/>
    <m/>
    <m/>
    <m/>
    <m/>
    <m/>
    <m/>
    <m/>
    <m/>
    <m/>
    <m/>
    <m/>
    <m/>
    <m/>
    <m/>
    <n v="4427"/>
    <s v="CA-2017-159464"/>
    <d v="2017-05-18T00:00:00"/>
    <s v="5/19/2017"/>
    <s v="First Class"/>
    <s v="TB-21355"/>
    <x v="422"/>
    <x v="1"/>
    <s v="United States"/>
    <s v="Sandy Springs"/>
    <s v="Georgia"/>
    <n v="30328"/>
    <x v="0"/>
    <s v="TEC-PH-10002350"/>
    <x v="2"/>
    <x v="7"/>
    <s v="Apple EarPods with Remote and Mic"/>
    <n v="55.98"/>
    <n v="2"/>
    <n v="0"/>
    <n v="15.6744"/>
    <n v="2017"/>
    <x v="5"/>
    <s v="Q2"/>
    <n v="0.28000000000000003"/>
  </r>
  <r>
    <m/>
    <m/>
    <m/>
    <m/>
    <m/>
    <m/>
    <m/>
    <m/>
    <m/>
    <m/>
    <m/>
    <m/>
    <m/>
    <m/>
    <m/>
    <m/>
    <m/>
    <m/>
    <m/>
    <m/>
    <m/>
    <n v="4428"/>
    <s v="US-2017-103226"/>
    <d v="2017-09-22T00:00:00"/>
    <s v="9/28/2017"/>
    <s v="Standard Class"/>
    <s v="DW-13195"/>
    <x v="694"/>
    <x v="1"/>
    <s v="United States"/>
    <s v="Albuquerque"/>
    <s v="New Mexico"/>
    <n v="87105"/>
    <x v="1"/>
    <s v="OFF-PA-10002666"/>
    <x v="1"/>
    <x v="10"/>
    <s v="Southworth 25% Cotton Linen-Finish Paper &amp; Envelopes"/>
    <n v="27.18"/>
    <n v="3"/>
    <n v="0"/>
    <n v="12.231"/>
    <n v="2017"/>
    <x v="8"/>
    <s v="Q3"/>
    <n v="0.45"/>
  </r>
  <r>
    <m/>
    <m/>
    <m/>
    <m/>
    <m/>
    <m/>
    <m/>
    <m/>
    <m/>
    <m/>
    <m/>
    <m/>
    <m/>
    <m/>
    <m/>
    <m/>
    <m/>
    <m/>
    <m/>
    <m/>
    <m/>
    <n v="4429"/>
    <s v="CA-2017-119452"/>
    <d v="2017-03-21T00:00:00"/>
    <s v="3/27/2017"/>
    <s v="Standard Class"/>
    <s v="CL-12565"/>
    <x v="52"/>
    <x v="0"/>
    <s v="United States"/>
    <s v="Tulsa"/>
    <s v="Oklahoma"/>
    <n v="74133"/>
    <x v="2"/>
    <s v="FUR-CH-10004495"/>
    <x v="0"/>
    <x v="1"/>
    <s v="Global Leather and Oak Executive Chair, Black"/>
    <n v="1805.88"/>
    <n v="6"/>
    <n v="0"/>
    <n v="523.70519999999999"/>
    <n v="2017"/>
    <x v="10"/>
    <s v="Q1"/>
    <n v="0.28999999999999998"/>
  </r>
  <r>
    <m/>
    <m/>
    <m/>
    <m/>
    <m/>
    <m/>
    <m/>
    <m/>
    <m/>
    <m/>
    <m/>
    <m/>
    <m/>
    <m/>
    <m/>
    <m/>
    <m/>
    <m/>
    <m/>
    <m/>
    <m/>
    <n v="4430"/>
    <s v="CA-2017-147725"/>
    <d v="2017-09-14T00:00:00"/>
    <s v="9/14/2017"/>
    <s v="Same Day"/>
    <s v="LT-17110"/>
    <x v="299"/>
    <x v="0"/>
    <s v="United States"/>
    <s v="Orange"/>
    <s v="New Jersey"/>
    <n v="7050"/>
    <x v="3"/>
    <s v="OFF-AR-10001725"/>
    <x v="1"/>
    <x v="6"/>
    <s v="Boston Home &amp; Office Model 2000 Electric Pencil Sharpeners"/>
    <n v="70.95"/>
    <n v="3"/>
    <n v="0"/>
    <n v="18.446999999999999"/>
    <n v="2017"/>
    <x v="8"/>
    <s v="Q3"/>
    <n v="0.25999999999999995"/>
  </r>
  <r>
    <m/>
    <m/>
    <m/>
    <m/>
    <m/>
    <m/>
    <m/>
    <m/>
    <m/>
    <m/>
    <m/>
    <m/>
    <m/>
    <m/>
    <m/>
    <m/>
    <m/>
    <m/>
    <m/>
    <m/>
    <m/>
    <n v="4431"/>
    <s v="CA-2016-168893"/>
    <d v="2016-11-03T00:00:00"/>
    <d v="2016-08-11T00:00:00"/>
    <s v="Second Class"/>
    <s v="AP-10915"/>
    <x v="275"/>
    <x v="0"/>
    <s v="United States"/>
    <s v="Henderson"/>
    <s v="Kentucky"/>
    <n v="42420"/>
    <x v="0"/>
    <s v="OFF-FA-10002280"/>
    <x v="1"/>
    <x v="13"/>
    <s v="Advantus Plastic Paper Clips"/>
    <n v="20"/>
    <n v="4"/>
    <n v="0"/>
    <n v="9.6"/>
    <n v="2016"/>
    <x v="0"/>
    <s v="Q4"/>
    <n v="0.48"/>
  </r>
  <r>
    <m/>
    <m/>
    <m/>
    <m/>
    <m/>
    <m/>
    <m/>
    <m/>
    <m/>
    <m/>
    <m/>
    <m/>
    <m/>
    <m/>
    <m/>
    <m/>
    <m/>
    <m/>
    <m/>
    <m/>
    <m/>
    <n v="4432"/>
    <s v="CA-2016-168893"/>
    <d v="2016-11-03T00:00:00"/>
    <d v="2016-08-11T00:00:00"/>
    <s v="Second Class"/>
    <s v="AP-10915"/>
    <x v="275"/>
    <x v="0"/>
    <s v="United States"/>
    <s v="Henderson"/>
    <s v="Kentucky"/>
    <n v="42420"/>
    <x v="0"/>
    <s v="OFF-AR-10001770"/>
    <x v="1"/>
    <x v="6"/>
    <s v="Economy #2 Pencils"/>
    <n v="7.98"/>
    <n v="3"/>
    <n v="0"/>
    <n v="2.0748000000000002"/>
    <n v="2016"/>
    <x v="0"/>
    <s v="Q4"/>
    <n v="0.26"/>
  </r>
  <r>
    <m/>
    <m/>
    <m/>
    <m/>
    <m/>
    <m/>
    <m/>
    <m/>
    <m/>
    <m/>
    <m/>
    <m/>
    <m/>
    <m/>
    <m/>
    <m/>
    <m/>
    <m/>
    <m/>
    <m/>
    <m/>
    <n v="4433"/>
    <s v="CA-2016-168893"/>
    <d v="2016-11-03T00:00:00"/>
    <d v="2016-08-11T00:00:00"/>
    <s v="Second Class"/>
    <s v="AP-10915"/>
    <x v="275"/>
    <x v="0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  <n v="2016"/>
    <x v="0"/>
    <s v="Q4"/>
    <n v="0.37999999999999995"/>
  </r>
  <r>
    <m/>
    <m/>
    <m/>
    <m/>
    <m/>
    <m/>
    <m/>
    <m/>
    <m/>
    <m/>
    <m/>
    <m/>
    <m/>
    <m/>
    <m/>
    <m/>
    <m/>
    <m/>
    <m/>
    <m/>
    <m/>
    <n v="4434"/>
    <s v="CA-2016-168893"/>
    <d v="2016-11-03T00:00:00"/>
    <d v="2016-08-11T00:00:00"/>
    <s v="Second Class"/>
    <s v="AP-10915"/>
    <x v="275"/>
    <x v="0"/>
    <s v="United States"/>
    <s v="Henderson"/>
    <s v="Kentucky"/>
    <n v="42420"/>
    <x v="0"/>
    <s v="OFF-AR-10003772"/>
    <x v="1"/>
    <x v="6"/>
    <s v="Boston 16750 Black Compact Battery Pencil Sharpener"/>
    <n v="8.75"/>
    <n v="1"/>
    <n v="0"/>
    <n v="2.625"/>
    <n v="2016"/>
    <x v="0"/>
    <s v="Q4"/>
    <n v="0.3"/>
  </r>
  <r>
    <m/>
    <m/>
    <m/>
    <m/>
    <m/>
    <m/>
    <m/>
    <m/>
    <m/>
    <m/>
    <m/>
    <m/>
    <m/>
    <m/>
    <m/>
    <m/>
    <m/>
    <m/>
    <m/>
    <m/>
    <m/>
    <n v="4435"/>
    <s v="CA-2016-168893"/>
    <d v="2016-11-03T00:00:00"/>
    <d v="2016-08-11T00:00:00"/>
    <s v="Second Class"/>
    <s v="AP-10915"/>
    <x v="275"/>
    <x v="0"/>
    <s v="United States"/>
    <s v="Henderson"/>
    <s v="Kentucky"/>
    <n v="42420"/>
    <x v="0"/>
    <s v="FUR-TA-10003392"/>
    <x v="0"/>
    <x v="3"/>
    <s v="Global Adaptabilities Conference Tables"/>
    <n v="842.94"/>
    <n v="3"/>
    <n v="0"/>
    <n v="160.15860000000001"/>
    <n v="2016"/>
    <x v="0"/>
    <s v="Q4"/>
    <n v="0.19"/>
  </r>
  <r>
    <m/>
    <m/>
    <m/>
    <m/>
    <m/>
    <m/>
    <m/>
    <m/>
    <m/>
    <m/>
    <m/>
    <m/>
    <m/>
    <m/>
    <m/>
    <m/>
    <m/>
    <m/>
    <m/>
    <m/>
    <m/>
    <n v="4436"/>
    <s v="CA-2016-163398"/>
    <d v="2016-05-03T00:00:00"/>
    <d v="2016-08-05T00:00:00"/>
    <s v="Standard Class"/>
    <s v="CB-12415"/>
    <x v="558"/>
    <x v="0"/>
    <s v="United States"/>
    <s v="Chicago"/>
    <s v="Illinois"/>
    <n v="60653"/>
    <x v="2"/>
    <s v="OFF-BI-10000014"/>
    <x v="1"/>
    <x v="8"/>
    <s v="Heavy-Duty E-Z-D Binders"/>
    <n v="2.1819999999999999"/>
    <n v="1"/>
    <n v="0.8"/>
    <n v="-3.6002999999999998"/>
    <n v="2016"/>
    <x v="5"/>
    <s v="Q2"/>
    <n v="-1.65"/>
  </r>
  <r>
    <m/>
    <m/>
    <m/>
    <m/>
    <m/>
    <m/>
    <m/>
    <m/>
    <m/>
    <m/>
    <m/>
    <m/>
    <m/>
    <m/>
    <m/>
    <m/>
    <m/>
    <m/>
    <m/>
    <m/>
    <m/>
    <n v="4437"/>
    <s v="CA-2016-163398"/>
    <d v="2016-05-03T00:00:00"/>
    <d v="2016-08-05T00:00:00"/>
    <s v="Standard Class"/>
    <s v="CB-12415"/>
    <x v="558"/>
    <x v="0"/>
    <s v="United States"/>
    <s v="Chicago"/>
    <s v="Illinois"/>
    <n v="60653"/>
    <x v="2"/>
    <s v="OFF-AR-10003217"/>
    <x v="1"/>
    <x v="6"/>
    <s v="Newell 316"/>
    <n v="27.384"/>
    <n v="7"/>
    <n v="0.2"/>
    <n v="2.7383999999999999"/>
    <n v="2016"/>
    <x v="5"/>
    <s v="Q2"/>
    <n v="9.9999999999999992E-2"/>
  </r>
  <r>
    <m/>
    <m/>
    <m/>
    <m/>
    <m/>
    <m/>
    <m/>
    <m/>
    <m/>
    <m/>
    <m/>
    <m/>
    <m/>
    <m/>
    <m/>
    <m/>
    <m/>
    <m/>
    <m/>
    <m/>
    <m/>
    <n v="4438"/>
    <s v="CA-2016-163398"/>
    <d v="2016-05-03T00:00:00"/>
    <d v="2016-08-05T00:00:00"/>
    <s v="Standard Class"/>
    <s v="CB-12415"/>
    <x v="558"/>
    <x v="0"/>
    <s v="United States"/>
    <s v="Chicago"/>
    <s v="Illinois"/>
    <n v="60653"/>
    <x v="2"/>
    <s v="OFF-AP-10002403"/>
    <x v="1"/>
    <x v="9"/>
    <s v="Acco Smartsocket Color-Coded Six-Outlet AC Adapter Model Surge Protectors"/>
    <n v="26.405999999999999"/>
    <n v="3"/>
    <n v="0.8"/>
    <n v="-71.296199999999999"/>
    <n v="2016"/>
    <x v="5"/>
    <s v="Q2"/>
    <n v="-2.7"/>
  </r>
  <r>
    <m/>
    <m/>
    <m/>
    <m/>
    <m/>
    <m/>
    <m/>
    <m/>
    <m/>
    <m/>
    <m/>
    <m/>
    <m/>
    <m/>
    <m/>
    <m/>
    <m/>
    <m/>
    <m/>
    <m/>
    <m/>
    <n v="4439"/>
    <s v="CA-2016-162726"/>
    <d v="2016-12-27T00:00:00"/>
    <d v="2017-02-01T00:00:00"/>
    <s v="Standard Class"/>
    <s v="MT-17815"/>
    <x v="363"/>
    <x v="0"/>
    <s v="United States"/>
    <s v="Port Arthur"/>
    <s v="Texas"/>
    <n v="77642"/>
    <x v="2"/>
    <s v="OFF-PA-10001972"/>
    <x v="1"/>
    <x v="10"/>
    <s v="Xerox 214"/>
    <n v="10.368"/>
    <n v="2"/>
    <n v="0.2"/>
    <n v="3.6288"/>
    <n v="2016"/>
    <x v="4"/>
    <s v="Q4"/>
    <n v="0.35"/>
  </r>
  <r>
    <m/>
    <m/>
    <m/>
    <m/>
    <m/>
    <m/>
    <m/>
    <m/>
    <m/>
    <m/>
    <m/>
    <m/>
    <m/>
    <m/>
    <m/>
    <m/>
    <m/>
    <m/>
    <m/>
    <m/>
    <m/>
    <n v="4440"/>
    <s v="CA-2016-162726"/>
    <d v="2016-12-27T00:00:00"/>
    <d v="2017-02-01T00:00:00"/>
    <s v="Standard Class"/>
    <s v="MT-17815"/>
    <x v="363"/>
    <x v="0"/>
    <s v="United States"/>
    <s v="Port Arthur"/>
    <s v="Texas"/>
    <n v="77642"/>
    <x v="2"/>
    <s v="OFF-PA-10004041"/>
    <x v="1"/>
    <x v="10"/>
    <s v="It's Hot Message Books with Stickers, 2 3/4&quot; x 5&quot;"/>
    <n v="23.68"/>
    <n v="4"/>
    <n v="0.2"/>
    <n v="7.4"/>
    <n v="2016"/>
    <x v="4"/>
    <s v="Q4"/>
    <n v="0.3125"/>
  </r>
  <r>
    <m/>
    <m/>
    <m/>
    <m/>
    <m/>
    <m/>
    <m/>
    <m/>
    <m/>
    <m/>
    <m/>
    <m/>
    <m/>
    <m/>
    <m/>
    <m/>
    <m/>
    <m/>
    <m/>
    <m/>
    <m/>
    <n v="4441"/>
    <s v="US-2016-111290"/>
    <d v="2016-07-22T00:00:00"/>
    <s v="7/26/2016"/>
    <s v="Standard Class"/>
    <s v="DK-13375"/>
    <x v="589"/>
    <x v="0"/>
    <s v="United States"/>
    <s v="Westland"/>
    <s v="Michigan"/>
    <n v="48185"/>
    <x v="2"/>
    <s v="TEC-AC-10004975"/>
    <x v="2"/>
    <x v="11"/>
    <s v="Plantronics Audio 995 Wireless Stereo Headset"/>
    <n v="109.95"/>
    <n v="1"/>
    <n v="0"/>
    <n v="36.283499999999997"/>
    <n v="2016"/>
    <x v="7"/>
    <s v="Q3"/>
    <n v="0.32999999999999996"/>
  </r>
  <r>
    <m/>
    <m/>
    <m/>
    <m/>
    <m/>
    <m/>
    <m/>
    <m/>
    <m/>
    <m/>
    <m/>
    <m/>
    <m/>
    <m/>
    <m/>
    <m/>
    <m/>
    <m/>
    <m/>
    <m/>
    <m/>
    <n v="4442"/>
    <s v="US-2016-111290"/>
    <d v="2016-07-22T00:00:00"/>
    <s v="7/26/2016"/>
    <s v="Standard Class"/>
    <s v="DK-13375"/>
    <x v="589"/>
    <x v="0"/>
    <s v="United States"/>
    <s v="Westland"/>
    <s v="Michigan"/>
    <n v="48185"/>
    <x v="2"/>
    <s v="OFF-ST-10001932"/>
    <x v="1"/>
    <x v="4"/>
    <s v="Fellowes Staxonsteel Drawer Files"/>
    <n v="965.85"/>
    <n v="5"/>
    <n v="0"/>
    <n v="135.21899999999999"/>
    <n v="2016"/>
    <x v="7"/>
    <s v="Q3"/>
    <n v="0.13999999999999999"/>
  </r>
  <r>
    <m/>
    <m/>
    <m/>
    <m/>
    <m/>
    <m/>
    <m/>
    <m/>
    <m/>
    <m/>
    <m/>
    <m/>
    <m/>
    <m/>
    <m/>
    <m/>
    <m/>
    <m/>
    <m/>
    <m/>
    <m/>
    <n v="4443"/>
    <s v="US-2016-111290"/>
    <d v="2016-07-22T00:00:00"/>
    <s v="7/26/2016"/>
    <s v="Standard Class"/>
    <s v="DK-13375"/>
    <x v="589"/>
    <x v="0"/>
    <s v="United States"/>
    <s v="Westland"/>
    <s v="Michigan"/>
    <n v="48185"/>
    <x v="2"/>
    <s v="OFF-AR-10001761"/>
    <x v="1"/>
    <x v="6"/>
    <s v="Avery Hi-Liter Smear-Safe Highlighters"/>
    <n v="29.2"/>
    <n v="5"/>
    <n v="0"/>
    <n v="10.512"/>
    <n v="2016"/>
    <x v="7"/>
    <s v="Q3"/>
    <n v="0.36000000000000004"/>
  </r>
  <r>
    <m/>
    <m/>
    <m/>
    <m/>
    <m/>
    <m/>
    <m/>
    <m/>
    <m/>
    <m/>
    <m/>
    <m/>
    <m/>
    <m/>
    <m/>
    <m/>
    <m/>
    <m/>
    <m/>
    <m/>
    <m/>
    <n v="4444"/>
    <s v="US-2016-111290"/>
    <d v="2016-07-22T00:00:00"/>
    <s v="7/26/2016"/>
    <s v="Standard Class"/>
    <s v="DK-13375"/>
    <x v="589"/>
    <x v="0"/>
    <s v="United States"/>
    <s v="Westland"/>
    <s v="Michigan"/>
    <n v="48185"/>
    <x v="2"/>
    <s v="OFF-PA-10002262"/>
    <x v="1"/>
    <x v="10"/>
    <s v="Xerox 192"/>
    <n v="32.4"/>
    <n v="5"/>
    <n v="0"/>
    <n v="15.552"/>
    <n v="2016"/>
    <x v="7"/>
    <s v="Q3"/>
    <n v="0.48"/>
  </r>
  <r>
    <m/>
    <m/>
    <m/>
    <m/>
    <m/>
    <m/>
    <m/>
    <m/>
    <m/>
    <m/>
    <m/>
    <m/>
    <m/>
    <m/>
    <m/>
    <m/>
    <m/>
    <m/>
    <m/>
    <m/>
    <m/>
    <n v="4445"/>
    <s v="US-2014-147704"/>
    <d v="2014-11-16T00:00:00"/>
    <s v="11/21/2014"/>
    <s v="Standard Class"/>
    <s v="SR-20740"/>
    <x v="256"/>
    <x v="2"/>
    <s v="United States"/>
    <s v="Bloomington"/>
    <s v="Indiana"/>
    <n v="47401"/>
    <x v="2"/>
    <s v="OFF-EN-10004483"/>
    <x v="1"/>
    <x v="12"/>
    <s v="#10 White Business Envelopes,4 1/8 x 9 1/2"/>
    <n v="78.349999999999994"/>
    <n v="5"/>
    <n v="0"/>
    <n v="36.8245"/>
    <n v="2014"/>
    <x v="0"/>
    <s v="Q4"/>
    <n v="0.47000000000000003"/>
  </r>
  <r>
    <m/>
    <m/>
    <m/>
    <m/>
    <m/>
    <m/>
    <m/>
    <m/>
    <m/>
    <m/>
    <m/>
    <m/>
    <m/>
    <m/>
    <m/>
    <m/>
    <m/>
    <m/>
    <m/>
    <m/>
    <m/>
    <n v="4446"/>
    <s v="US-2014-147704"/>
    <d v="2014-11-16T00:00:00"/>
    <s v="11/21/2014"/>
    <s v="Standard Class"/>
    <s v="SR-20740"/>
    <x v="256"/>
    <x v="2"/>
    <s v="United States"/>
    <s v="Bloomington"/>
    <s v="Indiana"/>
    <n v="47401"/>
    <x v="2"/>
    <s v="OFF-PA-10003270"/>
    <x v="1"/>
    <x v="10"/>
    <s v="Xerox 1954"/>
    <n v="31.68"/>
    <n v="6"/>
    <n v="0"/>
    <n v="14.256"/>
    <n v="2014"/>
    <x v="0"/>
    <s v="Q4"/>
    <n v="0.45"/>
  </r>
  <r>
    <m/>
    <m/>
    <m/>
    <m/>
    <m/>
    <m/>
    <m/>
    <m/>
    <m/>
    <m/>
    <m/>
    <m/>
    <m/>
    <m/>
    <m/>
    <m/>
    <m/>
    <m/>
    <m/>
    <m/>
    <m/>
    <n v="4447"/>
    <s v="US-2014-147704"/>
    <d v="2014-11-16T00:00:00"/>
    <s v="11/21/2014"/>
    <s v="Standard Class"/>
    <s v="SR-20740"/>
    <x v="256"/>
    <x v="2"/>
    <s v="United States"/>
    <s v="Bloomington"/>
    <s v="Indiana"/>
    <n v="47401"/>
    <x v="2"/>
    <s v="OFF-BI-10001634"/>
    <x v="1"/>
    <x v="8"/>
    <s v="Wilson Jones Active Use Binders"/>
    <n v="29.12"/>
    <n v="4"/>
    <n v="0"/>
    <n v="14.268800000000001"/>
    <n v="2014"/>
    <x v="0"/>
    <s v="Q4"/>
    <n v="0.49"/>
  </r>
  <r>
    <m/>
    <m/>
    <m/>
    <m/>
    <m/>
    <m/>
    <m/>
    <m/>
    <m/>
    <m/>
    <m/>
    <m/>
    <m/>
    <m/>
    <m/>
    <m/>
    <m/>
    <m/>
    <m/>
    <m/>
    <m/>
    <n v="4448"/>
    <s v="US-2014-147704"/>
    <d v="2014-11-16T00:00:00"/>
    <s v="11/21/2014"/>
    <s v="Standard Class"/>
    <s v="SR-20740"/>
    <x v="256"/>
    <x v="2"/>
    <s v="United States"/>
    <s v="Bloomington"/>
    <s v="Indiana"/>
    <n v="47401"/>
    <x v="2"/>
    <s v="OFF-ST-10000675"/>
    <x v="1"/>
    <x v="4"/>
    <s v="File Shuttle II and Handi-File, Black"/>
    <n v="169.45"/>
    <n v="5"/>
    <n v="0"/>
    <n v="42.362499999999997"/>
    <n v="2014"/>
    <x v="0"/>
    <s v="Q4"/>
    <n v="0.25"/>
  </r>
  <r>
    <m/>
    <m/>
    <m/>
    <m/>
    <m/>
    <m/>
    <m/>
    <m/>
    <m/>
    <m/>
    <m/>
    <m/>
    <m/>
    <m/>
    <m/>
    <m/>
    <m/>
    <m/>
    <m/>
    <m/>
    <m/>
    <n v="4449"/>
    <s v="CA-2015-121965"/>
    <d v="2015-06-19T00:00:00"/>
    <s v="6/23/2015"/>
    <s v="Standard Class"/>
    <s v="LH-17155"/>
    <x v="109"/>
    <x v="0"/>
    <s v="United States"/>
    <s v="Los Angeles"/>
    <s v="California"/>
    <n v="90032"/>
    <x v="1"/>
    <s v="FUR-FU-10000732"/>
    <x v="0"/>
    <x v="5"/>
    <s v="Eldon 200 Class Desk Accessories"/>
    <n v="12.56"/>
    <n v="2"/>
    <n v="0"/>
    <n v="4.0191999999999997"/>
    <n v="2015"/>
    <x v="1"/>
    <s v="Q2"/>
    <n v="0.31999999999999995"/>
  </r>
  <r>
    <m/>
    <m/>
    <m/>
    <m/>
    <m/>
    <m/>
    <m/>
    <m/>
    <m/>
    <m/>
    <m/>
    <m/>
    <m/>
    <m/>
    <m/>
    <m/>
    <m/>
    <m/>
    <m/>
    <m/>
    <m/>
    <n v="4450"/>
    <s v="CA-2015-121965"/>
    <d v="2015-06-19T00:00:00"/>
    <s v="6/23/2015"/>
    <s v="Standard Class"/>
    <s v="LH-17155"/>
    <x v="109"/>
    <x v="0"/>
    <s v="United States"/>
    <s v="Los Angeles"/>
    <s v="California"/>
    <n v="90032"/>
    <x v="1"/>
    <s v="OFF-PA-10004355"/>
    <x v="1"/>
    <x v="10"/>
    <s v="Xerox 231"/>
    <n v="6.48"/>
    <n v="1"/>
    <n v="0"/>
    <n v="3.1103999999999998"/>
    <n v="2015"/>
    <x v="1"/>
    <s v="Q2"/>
    <n v="0.47999999999999993"/>
  </r>
  <r>
    <m/>
    <m/>
    <m/>
    <m/>
    <m/>
    <m/>
    <m/>
    <m/>
    <m/>
    <m/>
    <m/>
    <m/>
    <m/>
    <m/>
    <m/>
    <m/>
    <m/>
    <m/>
    <m/>
    <m/>
    <m/>
    <n v="4451"/>
    <s v="CA-2015-121965"/>
    <d v="2015-06-19T00:00:00"/>
    <s v="6/23/2015"/>
    <s v="Standard Class"/>
    <s v="LH-17155"/>
    <x v="109"/>
    <x v="0"/>
    <s v="United States"/>
    <s v="Los Angeles"/>
    <s v="California"/>
    <n v="90032"/>
    <x v="1"/>
    <s v="OFF-EN-10000056"/>
    <x v="1"/>
    <x v="12"/>
    <s v="Cameo Buff Policy Envelopes"/>
    <n v="186.69"/>
    <n v="3"/>
    <n v="0"/>
    <n v="87.744299999999996"/>
    <n v="2015"/>
    <x v="1"/>
    <s v="Q2"/>
    <n v="0.47"/>
  </r>
  <r>
    <m/>
    <m/>
    <m/>
    <m/>
    <m/>
    <m/>
    <m/>
    <m/>
    <m/>
    <m/>
    <m/>
    <m/>
    <m/>
    <m/>
    <m/>
    <m/>
    <m/>
    <m/>
    <m/>
    <m/>
    <m/>
    <n v="4452"/>
    <s v="CA-2016-147137"/>
    <d v="2016-07-04T00:00:00"/>
    <d v="2016-06-07T00:00:00"/>
    <s v="First Class"/>
    <s v="AA-10645"/>
    <x v="731"/>
    <x v="0"/>
    <s v="United States"/>
    <s v="San Francisco"/>
    <s v="California"/>
    <n v="94109"/>
    <x v="1"/>
    <s v="FUR-FU-10000221"/>
    <x v="0"/>
    <x v="5"/>
    <s v="Master Caster Door Stop, Brown"/>
    <n v="25.4"/>
    <n v="5"/>
    <n v="0"/>
    <n v="8.6359999999999992"/>
    <n v="2016"/>
    <x v="7"/>
    <s v="Q3"/>
    <n v="0.33999999999999997"/>
  </r>
  <r>
    <m/>
    <m/>
    <m/>
    <m/>
    <m/>
    <m/>
    <m/>
    <m/>
    <m/>
    <m/>
    <m/>
    <m/>
    <m/>
    <m/>
    <m/>
    <m/>
    <m/>
    <m/>
    <m/>
    <m/>
    <m/>
    <n v="4453"/>
    <s v="CA-2016-147137"/>
    <d v="2016-07-04T00:00:00"/>
    <d v="2016-06-07T00:00:00"/>
    <s v="First Class"/>
    <s v="AA-10645"/>
    <x v="731"/>
    <x v="0"/>
    <s v="United States"/>
    <s v="San Francisco"/>
    <s v="California"/>
    <n v="94109"/>
    <x v="1"/>
    <s v="OFF-EN-10003567"/>
    <x v="1"/>
    <x v="12"/>
    <s v="Inter-Office Recycled Envelopes, Brown Kraft, Button-String,10&quot; x 13&quot; , 100/Box"/>
    <n v="43.96"/>
    <n v="2"/>
    <n v="0"/>
    <n v="20.661200000000001"/>
    <n v="2016"/>
    <x v="7"/>
    <s v="Q3"/>
    <n v="0.47000000000000003"/>
  </r>
  <r>
    <m/>
    <m/>
    <m/>
    <m/>
    <m/>
    <m/>
    <m/>
    <m/>
    <m/>
    <m/>
    <m/>
    <m/>
    <m/>
    <m/>
    <m/>
    <m/>
    <m/>
    <m/>
    <m/>
    <m/>
    <m/>
    <n v="4454"/>
    <s v="CA-2016-147137"/>
    <d v="2016-07-04T00:00:00"/>
    <d v="2016-06-07T00:00:00"/>
    <s v="First Class"/>
    <s v="AA-10645"/>
    <x v="731"/>
    <x v="0"/>
    <s v="United States"/>
    <s v="San Francisco"/>
    <s v="California"/>
    <n v="94109"/>
    <x v="1"/>
    <s v="FUR-BO-10001811"/>
    <x v="0"/>
    <x v="0"/>
    <s v="Atlantic Metals Mobile 5-Shelf Bookcases, Custom Colors"/>
    <n v="1279.165"/>
    <n v="5"/>
    <n v="0.15"/>
    <n v="225.73500000000001"/>
    <n v="2016"/>
    <x v="7"/>
    <s v="Q3"/>
    <n v="0.17647058823529413"/>
  </r>
  <r>
    <m/>
    <m/>
    <m/>
    <m/>
    <m/>
    <m/>
    <m/>
    <m/>
    <m/>
    <m/>
    <m/>
    <m/>
    <m/>
    <m/>
    <m/>
    <m/>
    <m/>
    <m/>
    <m/>
    <m/>
    <m/>
    <n v="4455"/>
    <s v="CA-2016-147137"/>
    <d v="2016-07-04T00:00:00"/>
    <d v="2016-06-07T00:00:00"/>
    <s v="First Class"/>
    <s v="AA-10645"/>
    <x v="731"/>
    <x v="0"/>
    <s v="United States"/>
    <s v="San Francisco"/>
    <s v="California"/>
    <n v="94109"/>
    <x v="1"/>
    <s v="OFF-ST-10002486"/>
    <x v="1"/>
    <x v="4"/>
    <s v="Eldon Shelf Savers Cubes and Bins"/>
    <n v="27.92"/>
    <n v="4"/>
    <n v="0"/>
    <n v="0.55840000000000001"/>
    <n v="2016"/>
    <x v="7"/>
    <s v="Q3"/>
    <n v="0.02"/>
  </r>
  <r>
    <m/>
    <m/>
    <m/>
    <m/>
    <m/>
    <m/>
    <m/>
    <m/>
    <m/>
    <m/>
    <m/>
    <m/>
    <m/>
    <m/>
    <m/>
    <m/>
    <m/>
    <m/>
    <m/>
    <m/>
    <m/>
    <n v="4456"/>
    <s v="US-2015-146745"/>
    <d v="2015-09-03T00:00:00"/>
    <d v="2015-08-09T00:00:00"/>
    <s v="Standard Class"/>
    <s v="AS-10630"/>
    <x v="357"/>
    <x v="2"/>
    <s v="United States"/>
    <s v="San Francisco"/>
    <s v="California"/>
    <n v="94110"/>
    <x v="1"/>
    <s v="FUR-CH-10002372"/>
    <x v="0"/>
    <x v="1"/>
    <s v="Office Star - Ergonomically Designed Knee Chair"/>
    <n v="129.56800000000001"/>
    <n v="2"/>
    <n v="0.2"/>
    <n v="-12.956799999999999"/>
    <n v="2015"/>
    <x v="8"/>
    <s v="Q3"/>
    <n v="-9.9999999999999992E-2"/>
  </r>
  <r>
    <m/>
    <m/>
    <m/>
    <m/>
    <m/>
    <m/>
    <m/>
    <m/>
    <m/>
    <m/>
    <m/>
    <m/>
    <m/>
    <m/>
    <m/>
    <m/>
    <m/>
    <m/>
    <m/>
    <m/>
    <m/>
    <n v="4457"/>
    <s v="US-2015-146745"/>
    <d v="2015-09-03T00:00:00"/>
    <d v="2015-08-09T00:00:00"/>
    <s v="Standard Class"/>
    <s v="AS-10630"/>
    <x v="357"/>
    <x v="2"/>
    <s v="United States"/>
    <s v="San Francisco"/>
    <s v="California"/>
    <n v="94110"/>
    <x v="1"/>
    <s v="OFF-BI-10003274"/>
    <x v="1"/>
    <x v="8"/>
    <s v="Avery Durable Slant Ring Binders, No Labels"/>
    <n v="6.3680000000000003"/>
    <n v="2"/>
    <n v="0.2"/>
    <n v="2.1492"/>
    <n v="2015"/>
    <x v="8"/>
    <s v="Q3"/>
    <n v="0.33749999999999997"/>
  </r>
  <r>
    <m/>
    <m/>
    <m/>
    <m/>
    <m/>
    <m/>
    <m/>
    <m/>
    <m/>
    <m/>
    <m/>
    <m/>
    <m/>
    <m/>
    <m/>
    <m/>
    <m/>
    <m/>
    <m/>
    <m/>
    <m/>
    <n v="4458"/>
    <s v="CA-2017-115175"/>
    <d v="2017-08-07T00:00:00"/>
    <d v="2017-12-08T00:00:00"/>
    <s v="Standard Class"/>
    <s v="MC-17575"/>
    <x v="430"/>
    <x v="0"/>
    <s v="United States"/>
    <s v="San Jose"/>
    <s v="California"/>
    <n v="95123"/>
    <x v="1"/>
    <s v="OFF-PA-10001878"/>
    <x v="1"/>
    <x v="10"/>
    <s v="Xerox 1891"/>
    <n v="244.55"/>
    <n v="5"/>
    <n v="0"/>
    <n v="114.9385"/>
    <n v="2017"/>
    <x v="6"/>
    <s v="Q3"/>
    <n v="0.47"/>
  </r>
  <r>
    <m/>
    <m/>
    <m/>
    <m/>
    <m/>
    <m/>
    <m/>
    <m/>
    <m/>
    <m/>
    <m/>
    <m/>
    <m/>
    <m/>
    <m/>
    <m/>
    <m/>
    <m/>
    <m/>
    <m/>
    <m/>
    <n v="4459"/>
    <s v="CA-2017-105851"/>
    <d v="2017-03-13T00:00:00"/>
    <s v="3/20/2017"/>
    <s v="Standard Class"/>
    <s v="SE-20110"/>
    <x v="339"/>
    <x v="0"/>
    <s v="United States"/>
    <s v="Denver"/>
    <s v="Colorado"/>
    <n v="80219"/>
    <x v="1"/>
    <s v="OFF-SU-10002881"/>
    <x v="1"/>
    <x v="14"/>
    <s v="Martin Yale Chadless Opener Electric Letter Opener"/>
    <n v="1332.4960000000001"/>
    <n v="2"/>
    <n v="0.2"/>
    <n v="-299.8116"/>
    <n v="2017"/>
    <x v="10"/>
    <s v="Q1"/>
    <n v="-0.22499999999999998"/>
  </r>
  <r>
    <m/>
    <m/>
    <m/>
    <m/>
    <m/>
    <m/>
    <m/>
    <m/>
    <m/>
    <m/>
    <m/>
    <m/>
    <m/>
    <m/>
    <m/>
    <m/>
    <m/>
    <m/>
    <m/>
    <m/>
    <m/>
    <n v="4460"/>
    <s v="US-2017-125717"/>
    <d v="2017-09-28T00:00:00"/>
    <d v="2017-01-10T00:00:00"/>
    <s v="First Class"/>
    <s v="DS-13030"/>
    <x v="284"/>
    <x v="2"/>
    <s v="United States"/>
    <s v="Aurora"/>
    <s v="Colorado"/>
    <n v="80013"/>
    <x v="1"/>
    <s v="FUR-FU-10001979"/>
    <x v="0"/>
    <x v="5"/>
    <s v="Dana Halogen Swing-Arm Architect Lamp"/>
    <n v="32.776000000000003"/>
    <n v="1"/>
    <n v="0.2"/>
    <n v="3.2776000000000001"/>
    <n v="2017"/>
    <x v="8"/>
    <s v="Q3"/>
    <n v="9.9999999999999992E-2"/>
  </r>
  <r>
    <m/>
    <m/>
    <m/>
    <m/>
    <m/>
    <m/>
    <m/>
    <m/>
    <m/>
    <m/>
    <m/>
    <m/>
    <m/>
    <m/>
    <m/>
    <m/>
    <m/>
    <m/>
    <m/>
    <m/>
    <m/>
    <n v="4461"/>
    <s v="US-2017-125717"/>
    <d v="2017-09-28T00:00:00"/>
    <d v="2017-01-10T00:00:00"/>
    <s v="First Class"/>
    <s v="DS-13030"/>
    <x v="284"/>
    <x v="2"/>
    <s v="United States"/>
    <s v="Aurora"/>
    <s v="Colorado"/>
    <n v="80013"/>
    <x v="1"/>
    <s v="OFF-ST-10001522"/>
    <x v="1"/>
    <x v="4"/>
    <s v="Gould Plastics 18-Pocket Panel Bin, 34w x 5-1/4d x 20-1/2h"/>
    <n v="147.184"/>
    <n v="2"/>
    <n v="0.2"/>
    <n v="-29.436800000000002"/>
    <n v="2017"/>
    <x v="8"/>
    <s v="Q3"/>
    <n v="-0.2"/>
  </r>
  <r>
    <m/>
    <m/>
    <m/>
    <m/>
    <m/>
    <m/>
    <m/>
    <m/>
    <m/>
    <m/>
    <m/>
    <m/>
    <m/>
    <m/>
    <m/>
    <m/>
    <m/>
    <m/>
    <m/>
    <m/>
    <m/>
    <n v="4462"/>
    <s v="US-2017-125717"/>
    <d v="2017-09-28T00:00:00"/>
    <d v="2017-01-10T00:00:00"/>
    <s v="First Class"/>
    <s v="DS-13030"/>
    <x v="284"/>
    <x v="2"/>
    <s v="United States"/>
    <s v="Aurora"/>
    <s v="Colorado"/>
    <n v="80013"/>
    <x v="1"/>
    <s v="TEC-AC-10003657"/>
    <x v="2"/>
    <x v="11"/>
    <s v="Lenovo 17-Key USB Numeric Keypad"/>
    <n v="54.384"/>
    <n v="2"/>
    <n v="0.2"/>
    <n v="1.3595999999999999"/>
    <n v="2017"/>
    <x v="8"/>
    <s v="Q3"/>
    <n v="2.4999999999999998E-2"/>
  </r>
  <r>
    <m/>
    <m/>
    <m/>
    <m/>
    <m/>
    <m/>
    <m/>
    <m/>
    <m/>
    <m/>
    <m/>
    <m/>
    <m/>
    <m/>
    <m/>
    <m/>
    <m/>
    <m/>
    <m/>
    <m/>
    <m/>
    <n v="4463"/>
    <s v="US-2017-125717"/>
    <d v="2017-09-28T00:00:00"/>
    <d v="2017-01-10T00:00:00"/>
    <s v="First Class"/>
    <s v="DS-13030"/>
    <x v="284"/>
    <x v="2"/>
    <s v="United States"/>
    <s v="Aurora"/>
    <s v="Colorado"/>
    <n v="80013"/>
    <x v="1"/>
    <s v="OFF-BI-10001718"/>
    <x v="1"/>
    <x v="8"/>
    <s v="GBC DocuBind P50 Personal Binding Machine"/>
    <n v="76.775999999999996"/>
    <n v="4"/>
    <n v="0.7"/>
    <n v="-58.861600000000003"/>
    <n v="2017"/>
    <x v="8"/>
    <s v="Q3"/>
    <n v="-0.76666666666666672"/>
  </r>
  <r>
    <m/>
    <m/>
    <m/>
    <m/>
    <m/>
    <m/>
    <m/>
    <m/>
    <m/>
    <m/>
    <m/>
    <m/>
    <m/>
    <m/>
    <m/>
    <m/>
    <m/>
    <m/>
    <m/>
    <m/>
    <m/>
    <n v="4464"/>
    <s v="US-2017-125717"/>
    <d v="2017-09-28T00:00:00"/>
    <d v="2017-01-10T00:00:00"/>
    <s v="First Class"/>
    <s v="DS-13030"/>
    <x v="284"/>
    <x v="2"/>
    <s v="United States"/>
    <s v="Aurora"/>
    <s v="Colorado"/>
    <n v="80013"/>
    <x v="1"/>
    <s v="OFF-PA-10003022"/>
    <x v="1"/>
    <x v="10"/>
    <s v="Xerox 1992"/>
    <n v="14.352"/>
    <n v="3"/>
    <n v="0.2"/>
    <n v="5.2026000000000003"/>
    <n v="2017"/>
    <x v="8"/>
    <s v="Q3"/>
    <n v="0.36249999999999999"/>
  </r>
  <r>
    <m/>
    <m/>
    <m/>
    <m/>
    <m/>
    <m/>
    <m/>
    <m/>
    <m/>
    <m/>
    <m/>
    <m/>
    <m/>
    <m/>
    <m/>
    <m/>
    <m/>
    <m/>
    <m/>
    <m/>
    <m/>
    <n v="4465"/>
    <s v="US-2017-125717"/>
    <d v="2017-09-28T00:00:00"/>
    <d v="2017-01-10T00:00:00"/>
    <s v="First Class"/>
    <s v="DS-13030"/>
    <x v="284"/>
    <x v="2"/>
    <s v="United States"/>
    <s v="Aurora"/>
    <s v="Colorado"/>
    <n v="80013"/>
    <x v="1"/>
    <s v="OFF-AP-10000891"/>
    <x v="1"/>
    <x v="9"/>
    <s v="Kensington 7 Outlet MasterPiece HOMEOFFICE Power Control Center"/>
    <n v="209.792"/>
    <n v="2"/>
    <n v="0.2"/>
    <n v="26.224"/>
    <n v="2017"/>
    <x v="8"/>
    <s v="Q3"/>
    <n v="0.125"/>
  </r>
  <r>
    <m/>
    <m/>
    <m/>
    <m/>
    <m/>
    <m/>
    <m/>
    <m/>
    <m/>
    <m/>
    <m/>
    <m/>
    <m/>
    <m/>
    <m/>
    <m/>
    <m/>
    <m/>
    <m/>
    <m/>
    <m/>
    <n v="4466"/>
    <s v="CA-2015-163895"/>
    <d v="2015-08-07T00:00:00"/>
    <d v="2015-11-08T00:00:00"/>
    <s v="Standard Class"/>
    <s v="NS-18640"/>
    <x v="374"/>
    <x v="1"/>
    <s v="United States"/>
    <s v="Boise"/>
    <s v="Idaho"/>
    <n v="83704"/>
    <x v="1"/>
    <s v="OFF-BI-10004970"/>
    <x v="1"/>
    <x v="8"/>
    <s v="ACCOHIDE 3-Ring Binder, Blue, 1&quot;"/>
    <n v="3.3039999999999998"/>
    <n v="1"/>
    <n v="0.2"/>
    <n v="1.1151"/>
    <n v="2015"/>
    <x v="6"/>
    <s v="Q3"/>
    <n v="0.33750000000000002"/>
  </r>
  <r>
    <m/>
    <m/>
    <m/>
    <m/>
    <m/>
    <m/>
    <m/>
    <m/>
    <m/>
    <m/>
    <m/>
    <m/>
    <m/>
    <m/>
    <m/>
    <m/>
    <m/>
    <m/>
    <m/>
    <m/>
    <m/>
    <n v="4467"/>
    <s v="CA-2017-168641"/>
    <d v="2017-11-24T00:00:00"/>
    <d v="2017-01-12T00:00:00"/>
    <s v="Standard Class"/>
    <s v="KA-16525"/>
    <x v="567"/>
    <x v="0"/>
    <s v="United States"/>
    <s v="New York City"/>
    <s v="New York"/>
    <n v="10035"/>
    <x v="3"/>
    <s v="OFF-AR-10003759"/>
    <x v="1"/>
    <x v="6"/>
    <s v="Crayola Anti Dust Chalk, 12/Pack"/>
    <n v="16.38"/>
    <n v="9"/>
    <n v="0"/>
    <n v="7.3710000000000004"/>
    <n v="2017"/>
    <x v="0"/>
    <s v="Q4"/>
    <n v="0.45000000000000007"/>
  </r>
  <r>
    <m/>
    <m/>
    <m/>
    <m/>
    <m/>
    <m/>
    <m/>
    <m/>
    <m/>
    <m/>
    <m/>
    <m/>
    <m/>
    <m/>
    <m/>
    <m/>
    <m/>
    <m/>
    <m/>
    <m/>
    <m/>
    <n v="4468"/>
    <s v="CA-2017-168641"/>
    <d v="2017-11-24T00:00:00"/>
    <d v="2017-01-12T00:00:00"/>
    <s v="Standard Class"/>
    <s v="KA-16525"/>
    <x v="567"/>
    <x v="0"/>
    <s v="United States"/>
    <s v="New York City"/>
    <s v="New York"/>
    <n v="10035"/>
    <x v="3"/>
    <s v="OFF-EN-10003001"/>
    <x v="1"/>
    <x v="12"/>
    <s v="Ames Color-File Green Diamond Border X-ray Mailers"/>
    <n v="167.96"/>
    <n v="2"/>
    <n v="0"/>
    <n v="78.941199999999995"/>
    <n v="2017"/>
    <x v="0"/>
    <s v="Q4"/>
    <n v="0.47"/>
  </r>
  <r>
    <m/>
    <m/>
    <m/>
    <m/>
    <m/>
    <m/>
    <m/>
    <m/>
    <m/>
    <m/>
    <m/>
    <m/>
    <m/>
    <m/>
    <m/>
    <m/>
    <m/>
    <m/>
    <m/>
    <m/>
    <m/>
    <n v="4469"/>
    <s v="CA-2017-168641"/>
    <d v="2017-11-24T00:00:00"/>
    <d v="2017-01-12T00:00:00"/>
    <s v="Standard Class"/>
    <s v="KA-16525"/>
    <x v="567"/>
    <x v="0"/>
    <s v="United States"/>
    <s v="New York City"/>
    <s v="New York"/>
    <n v="10035"/>
    <x v="3"/>
    <s v="FUR-BO-10000780"/>
    <x v="0"/>
    <x v="0"/>
    <s v="O'Sullivan Plantations 2-Door Library in Landvery Oak"/>
    <n v="321.56799999999998"/>
    <n v="2"/>
    <n v="0.2"/>
    <n v="-16.078399999999998"/>
    <n v="2017"/>
    <x v="0"/>
    <s v="Q4"/>
    <n v="-4.9999999999999996E-2"/>
  </r>
  <r>
    <m/>
    <m/>
    <m/>
    <m/>
    <m/>
    <m/>
    <m/>
    <m/>
    <m/>
    <m/>
    <m/>
    <m/>
    <m/>
    <m/>
    <m/>
    <m/>
    <m/>
    <m/>
    <m/>
    <m/>
    <m/>
    <n v="4470"/>
    <s v="CA-2017-168641"/>
    <d v="2017-11-24T00:00:00"/>
    <d v="2017-01-12T00:00:00"/>
    <s v="Standard Class"/>
    <s v="KA-16525"/>
    <x v="567"/>
    <x v="0"/>
    <s v="United States"/>
    <s v="New York City"/>
    <s v="New York"/>
    <n v="10035"/>
    <x v="3"/>
    <s v="OFF-PA-10001972"/>
    <x v="1"/>
    <x v="10"/>
    <s v="Xerox 214"/>
    <n v="12.96"/>
    <n v="2"/>
    <n v="0"/>
    <n v="6.2207999999999997"/>
    <n v="2017"/>
    <x v="0"/>
    <s v="Q4"/>
    <n v="0.47999999999999993"/>
  </r>
  <r>
    <m/>
    <m/>
    <m/>
    <m/>
    <m/>
    <m/>
    <m/>
    <m/>
    <m/>
    <m/>
    <m/>
    <m/>
    <m/>
    <m/>
    <m/>
    <m/>
    <m/>
    <m/>
    <m/>
    <m/>
    <m/>
    <n v="4471"/>
    <s v="CA-2017-156895"/>
    <d v="2017-05-08T00:00:00"/>
    <d v="2017-12-05T00:00:00"/>
    <s v="Standard Class"/>
    <s v="DJ-13510"/>
    <x v="137"/>
    <x v="1"/>
    <s v="United States"/>
    <s v="Philadelphia"/>
    <s v="Pennsylvania"/>
    <n v="19140"/>
    <x v="3"/>
    <s v="FUR-CH-10003535"/>
    <x v="0"/>
    <x v="1"/>
    <s v="Global Armless Task Chair, Royal Blue"/>
    <n v="128.05799999999999"/>
    <n v="3"/>
    <n v="0.3"/>
    <n v="-23.7822"/>
    <n v="2017"/>
    <x v="5"/>
    <s v="Q2"/>
    <n v="-0.18571428571428572"/>
  </r>
  <r>
    <m/>
    <m/>
    <m/>
    <m/>
    <m/>
    <m/>
    <m/>
    <m/>
    <m/>
    <m/>
    <m/>
    <m/>
    <m/>
    <m/>
    <m/>
    <m/>
    <m/>
    <m/>
    <m/>
    <m/>
    <m/>
    <n v="4472"/>
    <s v="CA-2017-121300"/>
    <d v="2017-09-29T00:00:00"/>
    <s v="9/29/2017"/>
    <s v="Same Day"/>
    <s v="MG-17680"/>
    <x v="67"/>
    <x v="2"/>
    <s v="United States"/>
    <s v="Mentor"/>
    <s v="Ohio"/>
    <n v="44060"/>
    <x v="3"/>
    <s v="FUR-CH-10003774"/>
    <x v="0"/>
    <x v="1"/>
    <s v="Global Wood Trimmed Manager's Task Chair, Khaki"/>
    <n v="63.686"/>
    <n v="1"/>
    <n v="0.3"/>
    <n v="-15.4666"/>
    <n v="2017"/>
    <x v="8"/>
    <s v="Q3"/>
    <n v="-0.24285714285714285"/>
  </r>
  <r>
    <m/>
    <m/>
    <m/>
    <m/>
    <m/>
    <m/>
    <m/>
    <m/>
    <m/>
    <m/>
    <m/>
    <m/>
    <m/>
    <m/>
    <m/>
    <m/>
    <m/>
    <m/>
    <m/>
    <m/>
    <m/>
    <n v="4473"/>
    <s v="CA-2017-121300"/>
    <d v="2017-09-29T00:00:00"/>
    <s v="9/29/2017"/>
    <s v="Same Day"/>
    <s v="MG-17680"/>
    <x v="67"/>
    <x v="2"/>
    <s v="United States"/>
    <s v="Mentor"/>
    <s v="Ohio"/>
    <n v="44060"/>
    <x v="3"/>
    <s v="TEC-AC-10004571"/>
    <x v="2"/>
    <x v="11"/>
    <s v="Logitech G700s Rechargeable Gaming Mouse"/>
    <n v="239.976"/>
    <n v="3"/>
    <n v="0.2"/>
    <n v="65.993399999999994"/>
    <n v="2017"/>
    <x v="8"/>
    <s v="Q3"/>
    <n v="0.27499999999999997"/>
  </r>
  <r>
    <m/>
    <m/>
    <m/>
    <m/>
    <m/>
    <m/>
    <m/>
    <m/>
    <m/>
    <m/>
    <m/>
    <m/>
    <m/>
    <m/>
    <m/>
    <m/>
    <m/>
    <m/>
    <m/>
    <m/>
    <m/>
    <n v="4474"/>
    <s v="CA-2017-121300"/>
    <d v="2017-09-29T00:00:00"/>
    <s v="9/29/2017"/>
    <s v="Same Day"/>
    <s v="MG-17680"/>
    <x v="67"/>
    <x v="2"/>
    <s v="United States"/>
    <s v="Mentor"/>
    <s v="Ohio"/>
    <n v="44060"/>
    <x v="3"/>
    <s v="FUR-TA-10004442"/>
    <x v="0"/>
    <x v="3"/>
    <s v="Riverside Furniture Stanwyck Manor Table Series"/>
    <n v="344.22"/>
    <n v="2"/>
    <n v="0.4"/>
    <n v="-189.321"/>
    <n v="2017"/>
    <x v="8"/>
    <s v="Q3"/>
    <n v="-0.54999999999999993"/>
  </r>
  <r>
    <m/>
    <m/>
    <m/>
    <m/>
    <m/>
    <m/>
    <m/>
    <m/>
    <m/>
    <m/>
    <m/>
    <m/>
    <m/>
    <m/>
    <m/>
    <m/>
    <m/>
    <m/>
    <m/>
    <m/>
    <m/>
    <n v="4475"/>
    <s v="CA-2017-121300"/>
    <d v="2017-09-29T00:00:00"/>
    <s v="9/29/2017"/>
    <s v="Same Day"/>
    <s v="MG-17680"/>
    <x v="67"/>
    <x v="2"/>
    <s v="United States"/>
    <s v="Mentor"/>
    <s v="Ohio"/>
    <n v="44060"/>
    <x v="3"/>
    <s v="OFF-PA-10002787"/>
    <x v="1"/>
    <x v="10"/>
    <s v="Xerox 227"/>
    <n v="15.552"/>
    <n v="3"/>
    <n v="0.2"/>
    <n v="5.4432"/>
    <n v="2017"/>
    <x v="8"/>
    <s v="Q3"/>
    <n v="0.35000000000000003"/>
  </r>
  <r>
    <m/>
    <m/>
    <m/>
    <m/>
    <m/>
    <m/>
    <m/>
    <m/>
    <m/>
    <m/>
    <m/>
    <m/>
    <m/>
    <m/>
    <m/>
    <m/>
    <m/>
    <m/>
    <m/>
    <m/>
    <m/>
    <n v="4476"/>
    <s v="CA-2017-121300"/>
    <d v="2017-09-29T00:00:00"/>
    <s v="9/29/2017"/>
    <s v="Same Day"/>
    <s v="MG-17680"/>
    <x v="67"/>
    <x v="2"/>
    <s v="United States"/>
    <s v="Mentor"/>
    <s v="Ohio"/>
    <n v="44060"/>
    <x v="3"/>
    <s v="FUR-FU-10004586"/>
    <x v="0"/>
    <x v="5"/>
    <s v="G.E. Longer-Life Indoor Recessed Floodlight Bulbs"/>
    <n v="21.248000000000001"/>
    <n v="4"/>
    <n v="0.2"/>
    <n v="7.4367999999999999"/>
    <n v="2017"/>
    <x v="8"/>
    <s v="Q3"/>
    <n v="0.35"/>
  </r>
  <r>
    <m/>
    <m/>
    <m/>
    <m/>
    <m/>
    <m/>
    <m/>
    <m/>
    <m/>
    <m/>
    <m/>
    <m/>
    <m/>
    <m/>
    <m/>
    <m/>
    <m/>
    <m/>
    <m/>
    <m/>
    <m/>
    <n v="4477"/>
    <s v="CA-2017-121300"/>
    <d v="2017-09-29T00:00:00"/>
    <s v="9/29/2017"/>
    <s v="Same Day"/>
    <s v="MG-17680"/>
    <x v="67"/>
    <x v="2"/>
    <s v="United States"/>
    <s v="Mentor"/>
    <s v="Ohio"/>
    <n v="44060"/>
    <x v="3"/>
    <s v="OFF-PA-10002606"/>
    <x v="1"/>
    <x v="10"/>
    <s v="Xerox 1928"/>
    <n v="8.4480000000000004"/>
    <n v="2"/>
    <n v="0.2"/>
    <n v="2.64"/>
    <n v="2017"/>
    <x v="8"/>
    <s v="Q3"/>
    <n v="0.3125"/>
  </r>
  <r>
    <m/>
    <m/>
    <m/>
    <m/>
    <m/>
    <m/>
    <m/>
    <m/>
    <m/>
    <m/>
    <m/>
    <m/>
    <m/>
    <m/>
    <m/>
    <m/>
    <m/>
    <m/>
    <m/>
    <m/>
    <m/>
    <n v="4478"/>
    <s v="CA-2017-130211"/>
    <d v="2017-10-22T00:00:00"/>
    <s v="10/22/2017"/>
    <s v="Same Day"/>
    <s v="BD-11620"/>
    <x v="379"/>
    <x v="0"/>
    <s v="United States"/>
    <s v="Lawton"/>
    <s v="Oklahoma"/>
    <n v="73505"/>
    <x v="2"/>
    <s v="OFF-ST-10000129"/>
    <x v="1"/>
    <x v="4"/>
    <s v="Fellowes Recycled Storage Drawers"/>
    <n v="333.09"/>
    <n v="3"/>
    <n v="0"/>
    <n v="23.316299999999998"/>
    <n v="2017"/>
    <x v="2"/>
    <s v="Q4"/>
    <n v="7.0000000000000007E-2"/>
  </r>
  <r>
    <m/>
    <m/>
    <m/>
    <m/>
    <m/>
    <m/>
    <m/>
    <m/>
    <m/>
    <m/>
    <m/>
    <m/>
    <m/>
    <m/>
    <m/>
    <m/>
    <m/>
    <m/>
    <m/>
    <m/>
    <m/>
    <n v="4479"/>
    <s v="CA-2017-130211"/>
    <d v="2017-10-22T00:00:00"/>
    <s v="10/22/2017"/>
    <s v="Same Day"/>
    <s v="BD-11620"/>
    <x v="379"/>
    <x v="0"/>
    <s v="United States"/>
    <s v="Lawton"/>
    <s v="Oklahoma"/>
    <n v="73505"/>
    <x v="2"/>
    <s v="FUR-TA-10003748"/>
    <x v="0"/>
    <x v="3"/>
    <s v="Bevis 36 x 72 Conference Tables"/>
    <n v="248.98"/>
    <n v="2"/>
    <n v="0"/>
    <n v="54.775599999999997"/>
    <n v="2017"/>
    <x v="2"/>
    <s v="Q4"/>
    <n v="0.22"/>
  </r>
  <r>
    <m/>
    <m/>
    <m/>
    <m/>
    <m/>
    <m/>
    <m/>
    <m/>
    <m/>
    <m/>
    <m/>
    <m/>
    <m/>
    <m/>
    <m/>
    <m/>
    <m/>
    <m/>
    <m/>
    <m/>
    <m/>
    <n v="4480"/>
    <s v="CA-2014-147235"/>
    <d v="2014-03-24T00:00:00"/>
    <s v="3/28/2014"/>
    <s v="Standard Class"/>
    <s v="CD-11920"/>
    <x v="303"/>
    <x v="0"/>
    <s v="United States"/>
    <s v="New York City"/>
    <s v="New York"/>
    <n v="10024"/>
    <x v="3"/>
    <s v="OFF-PA-10004948"/>
    <x v="1"/>
    <x v="10"/>
    <s v="Xerox 190"/>
    <n v="24.9"/>
    <n v="5"/>
    <n v="0"/>
    <n v="11.702999999999999"/>
    <n v="2014"/>
    <x v="10"/>
    <s v="Q1"/>
    <n v="0.47000000000000003"/>
  </r>
  <r>
    <m/>
    <m/>
    <m/>
    <m/>
    <m/>
    <m/>
    <m/>
    <m/>
    <m/>
    <m/>
    <m/>
    <m/>
    <m/>
    <m/>
    <m/>
    <m/>
    <m/>
    <m/>
    <m/>
    <m/>
    <m/>
    <n v="4481"/>
    <s v="CA-2016-109365"/>
    <d v="2016-11-03T00:00:00"/>
    <d v="2016-08-11T00:00:00"/>
    <s v="Standard Class"/>
    <s v="XP-21865"/>
    <x v="190"/>
    <x v="0"/>
    <s v="United States"/>
    <s v="Los Angeles"/>
    <s v="California"/>
    <n v="90049"/>
    <x v="1"/>
    <s v="OFF-FA-10001561"/>
    <x v="1"/>
    <x v="13"/>
    <s v="Stockwell Push Pins"/>
    <n v="15.26"/>
    <n v="7"/>
    <n v="0"/>
    <n v="5.0358000000000001"/>
    <n v="2016"/>
    <x v="0"/>
    <s v="Q4"/>
    <n v="0.33"/>
  </r>
  <r>
    <m/>
    <m/>
    <m/>
    <m/>
    <m/>
    <m/>
    <m/>
    <m/>
    <m/>
    <m/>
    <m/>
    <m/>
    <m/>
    <m/>
    <m/>
    <m/>
    <m/>
    <m/>
    <m/>
    <m/>
    <m/>
    <n v="4482"/>
    <s v="CA-2016-109365"/>
    <d v="2016-11-03T00:00:00"/>
    <d v="2016-08-11T00:00:00"/>
    <s v="Standard Class"/>
    <s v="XP-21865"/>
    <x v="190"/>
    <x v="0"/>
    <s v="United States"/>
    <s v="Los Angeles"/>
    <s v="California"/>
    <n v="90049"/>
    <x v="1"/>
    <s v="OFF-AP-10002998"/>
    <x v="1"/>
    <x v="9"/>
    <s v="Holmes 99% HEPA Air Purifier"/>
    <n v="43.32"/>
    <n v="2"/>
    <n v="0"/>
    <n v="14.2956"/>
    <n v="2016"/>
    <x v="0"/>
    <s v="Q4"/>
    <n v="0.33"/>
  </r>
  <r>
    <m/>
    <m/>
    <m/>
    <m/>
    <m/>
    <m/>
    <m/>
    <m/>
    <m/>
    <m/>
    <m/>
    <m/>
    <m/>
    <m/>
    <m/>
    <m/>
    <m/>
    <m/>
    <m/>
    <m/>
    <m/>
    <n v="4483"/>
    <s v="CA-2016-109365"/>
    <d v="2016-11-03T00:00:00"/>
    <d v="2016-08-11T00:00:00"/>
    <s v="Standard Class"/>
    <s v="XP-21865"/>
    <x v="190"/>
    <x v="0"/>
    <s v="United States"/>
    <s v="Los Angeles"/>
    <s v="California"/>
    <n v="90049"/>
    <x v="1"/>
    <s v="OFF-BI-10003981"/>
    <x v="1"/>
    <x v="8"/>
    <s v="Avery Durable Plastic 1&quot; Binders"/>
    <n v="43.584000000000003"/>
    <n v="12"/>
    <n v="0.2"/>
    <n v="15.799200000000001"/>
    <n v="2016"/>
    <x v="0"/>
    <s v="Q4"/>
    <n v="0.36249999999999999"/>
  </r>
  <r>
    <m/>
    <m/>
    <m/>
    <m/>
    <m/>
    <m/>
    <m/>
    <m/>
    <m/>
    <m/>
    <m/>
    <m/>
    <m/>
    <m/>
    <m/>
    <m/>
    <m/>
    <m/>
    <m/>
    <m/>
    <m/>
    <n v="4484"/>
    <s v="CA-2016-109365"/>
    <d v="2016-11-03T00:00:00"/>
    <d v="2016-08-11T00:00:00"/>
    <s v="Standard Class"/>
    <s v="XP-21865"/>
    <x v="190"/>
    <x v="0"/>
    <s v="United States"/>
    <s v="Los Angeles"/>
    <s v="California"/>
    <n v="90049"/>
    <x v="1"/>
    <s v="OFF-PA-10001725"/>
    <x v="1"/>
    <x v="10"/>
    <s v="Xerox 1892"/>
    <n v="116.28"/>
    <n v="3"/>
    <n v="0"/>
    <n v="56.977200000000003"/>
    <n v="2016"/>
    <x v="0"/>
    <s v="Q4"/>
    <n v="0.49000000000000005"/>
  </r>
  <r>
    <m/>
    <m/>
    <m/>
    <m/>
    <m/>
    <m/>
    <m/>
    <m/>
    <m/>
    <m/>
    <m/>
    <m/>
    <m/>
    <m/>
    <m/>
    <m/>
    <m/>
    <m/>
    <m/>
    <m/>
    <m/>
    <n v="4485"/>
    <s v="CA-2016-109365"/>
    <d v="2016-11-03T00:00:00"/>
    <d v="2016-08-11T00:00:00"/>
    <s v="Standard Class"/>
    <s v="XP-21865"/>
    <x v="190"/>
    <x v="0"/>
    <s v="United States"/>
    <s v="Los Angeles"/>
    <s v="California"/>
    <n v="90049"/>
    <x v="1"/>
    <s v="OFF-BI-10002071"/>
    <x v="1"/>
    <x v="8"/>
    <s v="Fellowes Black Plastic Comb Bindings"/>
    <n v="9.2959999999999994"/>
    <n v="2"/>
    <n v="0.2"/>
    <n v="3.0211999999999999"/>
    <n v="2016"/>
    <x v="0"/>
    <s v="Q4"/>
    <n v="0.32500000000000001"/>
  </r>
  <r>
    <m/>
    <m/>
    <m/>
    <m/>
    <m/>
    <m/>
    <m/>
    <m/>
    <m/>
    <m/>
    <m/>
    <m/>
    <m/>
    <m/>
    <m/>
    <m/>
    <m/>
    <m/>
    <m/>
    <m/>
    <m/>
    <n v="4486"/>
    <s v="CA-2016-109365"/>
    <d v="2016-11-03T00:00:00"/>
    <d v="2016-08-11T00:00:00"/>
    <s v="Standard Class"/>
    <s v="XP-21865"/>
    <x v="190"/>
    <x v="0"/>
    <s v="United States"/>
    <s v="Los Angeles"/>
    <s v="California"/>
    <n v="90049"/>
    <x v="1"/>
    <s v="OFF-PA-10000477"/>
    <x v="1"/>
    <x v="10"/>
    <s v="Xerox 22"/>
    <n v="19.440000000000001"/>
    <n v="3"/>
    <n v="0"/>
    <n v="9.3312000000000008"/>
    <n v="2016"/>
    <x v="0"/>
    <s v="Q4"/>
    <n v="0.48000000000000004"/>
  </r>
  <r>
    <m/>
    <m/>
    <m/>
    <m/>
    <m/>
    <m/>
    <m/>
    <m/>
    <m/>
    <m/>
    <m/>
    <m/>
    <m/>
    <m/>
    <m/>
    <m/>
    <m/>
    <m/>
    <m/>
    <m/>
    <m/>
    <n v="4487"/>
    <s v="CA-2016-109365"/>
    <d v="2016-11-03T00:00:00"/>
    <d v="2016-08-11T00:00:00"/>
    <s v="Standard Class"/>
    <s v="XP-21865"/>
    <x v="190"/>
    <x v="0"/>
    <s v="United States"/>
    <s v="Los Angeles"/>
    <s v="California"/>
    <n v="90049"/>
    <x v="1"/>
    <s v="OFF-PA-10004359"/>
    <x v="1"/>
    <x v="10"/>
    <s v="Multicolor Computer Printout Paper"/>
    <n v="314.55"/>
    <n v="3"/>
    <n v="0"/>
    <n v="150.98400000000001"/>
    <n v="2016"/>
    <x v="0"/>
    <s v="Q4"/>
    <n v="0.48000000000000004"/>
  </r>
  <r>
    <m/>
    <m/>
    <m/>
    <m/>
    <m/>
    <m/>
    <m/>
    <m/>
    <m/>
    <m/>
    <m/>
    <m/>
    <m/>
    <m/>
    <m/>
    <m/>
    <m/>
    <m/>
    <m/>
    <m/>
    <m/>
    <n v="4488"/>
    <s v="CA-2015-162621"/>
    <d v="2015-09-05T00:00:00"/>
    <d v="2015-11-09T00:00:00"/>
    <s v="Standard Class"/>
    <s v="CA-12055"/>
    <x v="402"/>
    <x v="2"/>
    <s v="United States"/>
    <s v="Houston"/>
    <s v="Texas"/>
    <n v="77036"/>
    <x v="2"/>
    <s v="OFF-BI-10000962"/>
    <x v="1"/>
    <x v="8"/>
    <s v="Acco Flexible ACCOHIDE Square Ring Data Binder, Dark Blue, 11 1/2&quot; X 14&quot; 7/8&quot;"/>
    <n v="16.27"/>
    <n v="5"/>
    <n v="0.8"/>
    <n v="-25.218499999999999"/>
    <n v="2015"/>
    <x v="8"/>
    <s v="Q3"/>
    <n v="-1.55"/>
  </r>
  <r>
    <m/>
    <m/>
    <m/>
    <m/>
    <m/>
    <m/>
    <m/>
    <m/>
    <m/>
    <m/>
    <m/>
    <m/>
    <m/>
    <m/>
    <m/>
    <m/>
    <m/>
    <m/>
    <m/>
    <m/>
    <m/>
    <n v="4489"/>
    <s v="CA-2015-162621"/>
    <d v="2015-09-05T00:00:00"/>
    <d v="2015-11-09T00:00:00"/>
    <s v="Standard Class"/>
    <s v="CA-12055"/>
    <x v="402"/>
    <x v="2"/>
    <s v="United States"/>
    <s v="Houston"/>
    <s v="Texas"/>
    <n v="77036"/>
    <x v="2"/>
    <s v="OFF-SU-10003567"/>
    <x v="1"/>
    <x v="14"/>
    <s v="Stiletto Hand Letter Openers"/>
    <n v="69.12"/>
    <n v="9"/>
    <n v="0.2"/>
    <n v="-14.688000000000001"/>
    <n v="2015"/>
    <x v="8"/>
    <s v="Q3"/>
    <n v="-0.21249999999999999"/>
  </r>
  <r>
    <m/>
    <m/>
    <m/>
    <m/>
    <m/>
    <m/>
    <m/>
    <m/>
    <m/>
    <m/>
    <m/>
    <m/>
    <m/>
    <m/>
    <m/>
    <m/>
    <m/>
    <m/>
    <m/>
    <m/>
    <m/>
    <n v="4490"/>
    <s v="CA-2015-162621"/>
    <d v="2015-09-05T00:00:00"/>
    <d v="2015-11-09T00:00:00"/>
    <s v="Standard Class"/>
    <s v="CA-12055"/>
    <x v="402"/>
    <x v="2"/>
    <s v="United States"/>
    <s v="Houston"/>
    <s v="Texas"/>
    <n v="77036"/>
    <x v="2"/>
    <s v="OFF-BI-10003708"/>
    <x v="1"/>
    <x v="8"/>
    <s v="Acco Four Pocket Poly Ring Binder with Label Holder, Smoke, 1&quot;"/>
    <n v="4.47"/>
    <n v="3"/>
    <n v="0.8"/>
    <n v="-7.8224999999999998"/>
    <n v="2015"/>
    <x v="8"/>
    <s v="Q3"/>
    <n v="-1.75"/>
  </r>
  <r>
    <m/>
    <m/>
    <m/>
    <m/>
    <m/>
    <m/>
    <m/>
    <m/>
    <m/>
    <m/>
    <m/>
    <m/>
    <m/>
    <m/>
    <m/>
    <m/>
    <m/>
    <m/>
    <m/>
    <m/>
    <m/>
    <n v="4491"/>
    <s v="CA-2017-105921"/>
    <d v="2017-08-14T00:00:00"/>
    <s v="8/21/2017"/>
    <s v="Standard Class"/>
    <s v="JM-15250"/>
    <x v="49"/>
    <x v="0"/>
    <s v="United States"/>
    <s v="Los Angeles"/>
    <s v="California"/>
    <n v="90032"/>
    <x v="1"/>
    <s v="FUR-TA-10001095"/>
    <x v="0"/>
    <x v="3"/>
    <s v="Chromcraft Round Conference Tables"/>
    <n v="418.29599999999999"/>
    <n v="3"/>
    <n v="0.2"/>
    <n v="5.2286999999999999"/>
    <n v="2017"/>
    <x v="6"/>
    <s v="Q3"/>
    <n v="1.2500000000000001E-2"/>
  </r>
  <r>
    <m/>
    <m/>
    <m/>
    <m/>
    <m/>
    <m/>
    <m/>
    <m/>
    <m/>
    <m/>
    <m/>
    <m/>
    <m/>
    <m/>
    <m/>
    <m/>
    <m/>
    <m/>
    <m/>
    <m/>
    <m/>
    <n v="4492"/>
    <s v="CA-2014-150798"/>
    <d v="2014-12-01T00:00:00"/>
    <d v="2014-03-12T00:00:00"/>
    <s v="Second Class"/>
    <s v="JK-15730"/>
    <x v="300"/>
    <x v="0"/>
    <s v="United States"/>
    <s v="Columbus"/>
    <s v="Ohio"/>
    <n v="43229"/>
    <x v="3"/>
    <s v="TEC-CO-10001571"/>
    <x v="2"/>
    <x v="16"/>
    <s v="Sharp 1540cs Digital Laser Copier"/>
    <n v="659.98800000000006"/>
    <n v="2"/>
    <n v="0.4"/>
    <n v="109.998"/>
    <n v="2014"/>
    <x v="4"/>
    <s v="Q4"/>
    <n v="0.16666666666666666"/>
  </r>
  <r>
    <m/>
    <m/>
    <m/>
    <m/>
    <m/>
    <m/>
    <m/>
    <m/>
    <m/>
    <m/>
    <m/>
    <m/>
    <m/>
    <m/>
    <m/>
    <m/>
    <m/>
    <m/>
    <m/>
    <m/>
    <m/>
    <n v="4493"/>
    <s v="CA-2014-150798"/>
    <d v="2014-12-01T00:00:00"/>
    <d v="2014-03-12T00:00:00"/>
    <s v="Second Class"/>
    <s v="JK-15730"/>
    <x v="300"/>
    <x v="0"/>
    <s v="United States"/>
    <s v="Columbus"/>
    <s v="Ohio"/>
    <n v="43229"/>
    <x v="3"/>
    <s v="FUR-FU-10000221"/>
    <x v="0"/>
    <x v="5"/>
    <s v="Master Caster Door Stop, Brown"/>
    <n v="8.1280000000000001"/>
    <n v="2"/>
    <n v="0.2"/>
    <n v="1.4224000000000001"/>
    <n v="2014"/>
    <x v="4"/>
    <s v="Q4"/>
    <n v="0.17500000000000002"/>
  </r>
  <r>
    <m/>
    <m/>
    <m/>
    <m/>
    <m/>
    <m/>
    <m/>
    <m/>
    <m/>
    <m/>
    <m/>
    <m/>
    <m/>
    <m/>
    <m/>
    <m/>
    <m/>
    <m/>
    <m/>
    <m/>
    <m/>
    <n v="4494"/>
    <s v="CA-2014-150798"/>
    <d v="2014-12-01T00:00:00"/>
    <d v="2014-03-12T00:00:00"/>
    <s v="Second Class"/>
    <s v="JK-15730"/>
    <x v="300"/>
    <x v="0"/>
    <s v="United States"/>
    <s v="Columbus"/>
    <s v="Ohio"/>
    <n v="43229"/>
    <x v="3"/>
    <s v="OFF-PA-10001972"/>
    <x v="1"/>
    <x v="10"/>
    <s v="Xerox 214"/>
    <n v="36.287999999999997"/>
    <n v="7"/>
    <n v="0.2"/>
    <n v="12.700799999999999"/>
    <n v="2014"/>
    <x v="4"/>
    <s v="Q4"/>
    <n v="0.35000000000000003"/>
  </r>
  <r>
    <m/>
    <m/>
    <m/>
    <m/>
    <m/>
    <m/>
    <m/>
    <m/>
    <m/>
    <m/>
    <m/>
    <m/>
    <m/>
    <m/>
    <m/>
    <m/>
    <m/>
    <m/>
    <m/>
    <m/>
    <m/>
    <n v="4495"/>
    <s v="CA-2014-150798"/>
    <d v="2014-12-01T00:00:00"/>
    <d v="2014-03-12T00:00:00"/>
    <s v="Second Class"/>
    <s v="JK-15730"/>
    <x v="300"/>
    <x v="0"/>
    <s v="United States"/>
    <s v="Columbus"/>
    <s v="Ohio"/>
    <n v="43229"/>
    <x v="3"/>
    <s v="FUR-CH-10000015"/>
    <x v="0"/>
    <x v="1"/>
    <s v="Hon Multipurpose Stacking Arm Chairs"/>
    <n v="909.72"/>
    <n v="6"/>
    <n v="0.3"/>
    <n v="-51.984000000000002"/>
    <n v="2014"/>
    <x v="4"/>
    <s v="Q4"/>
    <n v="-5.7142857142857141E-2"/>
  </r>
  <r>
    <m/>
    <m/>
    <m/>
    <m/>
    <m/>
    <m/>
    <m/>
    <m/>
    <m/>
    <m/>
    <m/>
    <m/>
    <m/>
    <m/>
    <m/>
    <m/>
    <m/>
    <m/>
    <m/>
    <m/>
    <m/>
    <n v="4496"/>
    <s v="CA-2017-112753"/>
    <d v="2017-06-18T00:00:00"/>
    <s v="6/23/2017"/>
    <s v="Standard Class"/>
    <s v="CC-12670"/>
    <x v="113"/>
    <x v="0"/>
    <s v="United States"/>
    <s v="Los Angeles"/>
    <s v="California"/>
    <n v="90032"/>
    <x v="1"/>
    <s v="FUR-BO-10004015"/>
    <x v="0"/>
    <x v="0"/>
    <s v="Bush Andora Bookcase, Maple/Graphite Gray Finish"/>
    <n v="917.92349999999999"/>
    <n v="9"/>
    <n v="0.15"/>
    <n v="75.593699999999998"/>
    <n v="2017"/>
    <x v="1"/>
    <s v="Q2"/>
    <n v="8.2352941176470587E-2"/>
  </r>
  <r>
    <m/>
    <m/>
    <m/>
    <m/>
    <m/>
    <m/>
    <m/>
    <m/>
    <m/>
    <m/>
    <m/>
    <m/>
    <m/>
    <m/>
    <m/>
    <m/>
    <m/>
    <m/>
    <m/>
    <m/>
    <m/>
    <n v="4497"/>
    <s v="CA-2017-112753"/>
    <d v="2017-06-18T00:00:00"/>
    <s v="6/23/2017"/>
    <s v="Standard Class"/>
    <s v="CC-12670"/>
    <x v="113"/>
    <x v="0"/>
    <s v="United States"/>
    <s v="Los Angeles"/>
    <s v="California"/>
    <n v="90032"/>
    <x v="1"/>
    <s v="OFF-PA-10002036"/>
    <x v="1"/>
    <x v="10"/>
    <s v="Xerox 1930"/>
    <n v="38.880000000000003"/>
    <n v="6"/>
    <n v="0"/>
    <n v="19.051200000000001"/>
    <n v="2017"/>
    <x v="1"/>
    <s v="Q2"/>
    <n v="0.49"/>
  </r>
  <r>
    <m/>
    <m/>
    <m/>
    <m/>
    <m/>
    <m/>
    <m/>
    <m/>
    <m/>
    <m/>
    <m/>
    <m/>
    <m/>
    <m/>
    <m/>
    <m/>
    <m/>
    <m/>
    <m/>
    <m/>
    <m/>
    <n v="4498"/>
    <s v="CA-2017-155075"/>
    <d v="2017-12-02T00:00:00"/>
    <d v="2017-09-12T00:00:00"/>
    <s v="Standard Class"/>
    <s v="GW-14605"/>
    <x v="543"/>
    <x v="0"/>
    <s v="United States"/>
    <s v="Philadelphia"/>
    <s v="Pennsylvania"/>
    <n v="19140"/>
    <x v="3"/>
    <s v="OFF-BI-10003650"/>
    <x v="1"/>
    <x v="8"/>
    <s v="GBC DocuBind 300 Electric Binding Machine"/>
    <n v="631.17600000000004"/>
    <n v="4"/>
    <n v="0.7"/>
    <n v="-462.86239999999998"/>
    <n v="2017"/>
    <x v="4"/>
    <s v="Q4"/>
    <n v="-0.73333333333333328"/>
  </r>
  <r>
    <m/>
    <m/>
    <m/>
    <m/>
    <m/>
    <m/>
    <m/>
    <m/>
    <m/>
    <m/>
    <m/>
    <m/>
    <m/>
    <m/>
    <m/>
    <m/>
    <m/>
    <m/>
    <m/>
    <m/>
    <m/>
    <n v="4499"/>
    <s v="CA-2014-103401"/>
    <d v="2014-11-21T00:00:00"/>
    <s v="11/26/2014"/>
    <s v="Standard Class"/>
    <s v="GR-14560"/>
    <x v="744"/>
    <x v="1"/>
    <s v="United States"/>
    <s v="San Francisco"/>
    <s v="California"/>
    <n v="94110"/>
    <x v="1"/>
    <s v="OFF-PA-10003309"/>
    <x v="1"/>
    <x v="10"/>
    <s v="Xerox 211"/>
    <n v="12.96"/>
    <n v="2"/>
    <n v="0"/>
    <n v="6.2207999999999997"/>
    <n v="2014"/>
    <x v="0"/>
    <s v="Q4"/>
    <n v="0.47999999999999993"/>
  </r>
  <r>
    <m/>
    <m/>
    <m/>
    <m/>
    <m/>
    <m/>
    <m/>
    <m/>
    <m/>
    <m/>
    <m/>
    <m/>
    <m/>
    <m/>
    <m/>
    <m/>
    <m/>
    <m/>
    <m/>
    <m/>
    <m/>
    <n v="4500"/>
    <s v="CA-2016-124814"/>
    <d v="2016-04-10T00:00:00"/>
    <s v="4/16/2016"/>
    <s v="Standard Class"/>
    <s v="FM-14215"/>
    <x v="524"/>
    <x v="1"/>
    <s v="United States"/>
    <s v="Bakersfield"/>
    <s v="California"/>
    <n v="93309"/>
    <x v="1"/>
    <s v="OFF-PA-10002787"/>
    <x v="1"/>
    <x v="10"/>
    <s v="Xerox 227"/>
    <n v="12.96"/>
    <n v="2"/>
    <n v="0"/>
    <n v="6.2207999999999997"/>
    <n v="2016"/>
    <x v="3"/>
    <s v="Q2"/>
    <n v="0.47999999999999993"/>
  </r>
  <r>
    <m/>
    <m/>
    <m/>
    <m/>
    <m/>
    <m/>
    <m/>
    <m/>
    <m/>
    <m/>
    <m/>
    <m/>
    <m/>
    <m/>
    <m/>
    <m/>
    <m/>
    <m/>
    <m/>
    <m/>
    <m/>
    <n v="4501"/>
    <s v="CA-2016-124814"/>
    <d v="2016-04-10T00:00:00"/>
    <s v="4/16/2016"/>
    <s v="Standard Class"/>
    <s v="FM-14215"/>
    <x v="524"/>
    <x v="1"/>
    <s v="United States"/>
    <s v="Bakersfield"/>
    <s v="California"/>
    <n v="93309"/>
    <x v="1"/>
    <s v="OFF-BI-10000174"/>
    <x v="1"/>
    <x v="8"/>
    <s v="Wilson Jones Clip &amp; Carry Folder Binder Tool for Ring Binders, Clear"/>
    <n v="23.2"/>
    <n v="5"/>
    <n v="0.2"/>
    <n v="8.1199999999999992"/>
    <n v="2016"/>
    <x v="3"/>
    <s v="Q2"/>
    <n v="0.35"/>
  </r>
  <r>
    <m/>
    <m/>
    <m/>
    <m/>
    <m/>
    <m/>
    <m/>
    <m/>
    <m/>
    <m/>
    <m/>
    <m/>
    <m/>
    <m/>
    <m/>
    <m/>
    <m/>
    <m/>
    <m/>
    <m/>
    <m/>
    <n v="4502"/>
    <s v="CA-2014-116757"/>
    <d v="2014-06-30T00:00:00"/>
    <d v="2014-04-07T00:00:00"/>
    <s v="Standard Class"/>
    <s v="MS-17980"/>
    <x v="99"/>
    <x v="1"/>
    <s v="United States"/>
    <s v="Houston"/>
    <s v="Texas"/>
    <n v="77095"/>
    <x v="2"/>
    <s v="OFF-PA-10002005"/>
    <x v="1"/>
    <x v="10"/>
    <s v="Xerox 225"/>
    <n v="25.92"/>
    <n v="5"/>
    <n v="0.2"/>
    <n v="9.0719999999999992"/>
    <n v="2014"/>
    <x v="1"/>
    <s v="Q2"/>
    <n v="0.34999999999999992"/>
  </r>
  <r>
    <m/>
    <m/>
    <m/>
    <m/>
    <m/>
    <m/>
    <m/>
    <m/>
    <m/>
    <m/>
    <m/>
    <m/>
    <m/>
    <m/>
    <m/>
    <m/>
    <m/>
    <m/>
    <m/>
    <m/>
    <m/>
    <n v="4503"/>
    <s v="CA-2014-116757"/>
    <d v="2014-06-30T00:00:00"/>
    <d v="2014-04-07T00:00:00"/>
    <s v="Standard Class"/>
    <s v="MS-17980"/>
    <x v="99"/>
    <x v="1"/>
    <s v="United States"/>
    <s v="Houston"/>
    <s v="Texas"/>
    <n v="77095"/>
    <x v="2"/>
    <s v="OFF-FA-10002815"/>
    <x v="1"/>
    <x v="13"/>
    <s v="Staples"/>
    <n v="21.312000000000001"/>
    <n v="6"/>
    <n v="0.2"/>
    <n v="7.1928000000000001"/>
    <n v="2014"/>
    <x v="1"/>
    <s v="Q2"/>
    <n v="0.33749999999999997"/>
  </r>
  <r>
    <m/>
    <m/>
    <m/>
    <m/>
    <m/>
    <m/>
    <m/>
    <m/>
    <m/>
    <m/>
    <m/>
    <m/>
    <m/>
    <m/>
    <m/>
    <m/>
    <m/>
    <m/>
    <m/>
    <m/>
    <m/>
    <n v="4504"/>
    <s v="US-2014-138247"/>
    <d v="2014-12-24T00:00:00"/>
    <s v="12/29/2014"/>
    <s v="Standard Class"/>
    <s v="BF-11170"/>
    <x v="408"/>
    <x v="2"/>
    <s v="United States"/>
    <s v="Los Angeles"/>
    <s v="California"/>
    <n v="90045"/>
    <x v="1"/>
    <s v="TEC-PH-10000213"/>
    <x v="2"/>
    <x v="7"/>
    <s v="Seidio BD2-HK3IPH5-BK DILEX Case and Holster Combo for Apple iPhone 5/5s - Black"/>
    <n v="173.65600000000001"/>
    <n v="7"/>
    <n v="0.2"/>
    <n v="17.365600000000001"/>
    <n v="2014"/>
    <x v="4"/>
    <s v="Q4"/>
    <n v="0.1"/>
  </r>
  <r>
    <m/>
    <m/>
    <m/>
    <m/>
    <m/>
    <m/>
    <m/>
    <m/>
    <m/>
    <m/>
    <m/>
    <m/>
    <m/>
    <m/>
    <m/>
    <m/>
    <m/>
    <m/>
    <m/>
    <m/>
    <m/>
    <n v="4505"/>
    <s v="US-2014-138247"/>
    <d v="2014-12-24T00:00:00"/>
    <s v="12/29/2014"/>
    <s v="Standard Class"/>
    <s v="BF-11170"/>
    <x v="408"/>
    <x v="2"/>
    <s v="United States"/>
    <s v="Los Angeles"/>
    <s v="California"/>
    <n v="90045"/>
    <x v="1"/>
    <s v="OFF-AP-10000828"/>
    <x v="1"/>
    <x v="9"/>
    <s v="Avanti 4.4 Cu. Ft. Refrigerator"/>
    <n v="361.96"/>
    <n v="2"/>
    <n v="0"/>
    <n v="101.3488"/>
    <n v="2014"/>
    <x v="4"/>
    <s v="Q4"/>
    <n v="0.28000000000000003"/>
  </r>
  <r>
    <m/>
    <m/>
    <m/>
    <m/>
    <m/>
    <m/>
    <m/>
    <m/>
    <m/>
    <m/>
    <m/>
    <m/>
    <m/>
    <m/>
    <m/>
    <m/>
    <m/>
    <m/>
    <m/>
    <m/>
    <m/>
    <n v="4506"/>
    <s v="US-2014-138247"/>
    <d v="2014-12-24T00:00:00"/>
    <s v="12/29/2014"/>
    <s v="Standard Class"/>
    <s v="BF-11170"/>
    <x v="408"/>
    <x v="2"/>
    <s v="United States"/>
    <s v="Los Angeles"/>
    <s v="California"/>
    <n v="90045"/>
    <x v="1"/>
    <s v="TEC-AC-10004708"/>
    <x v="2"/>
    <x v="11"/>
    <s v="Sony 32GB Class 10 Micro SDHC R40 Memory Card"/>
    <n v="62.85"/>
    <n v="3"/>
    <n v="0"/>
    <n v="13.198499999999999"/>
    <n v="2014"/>
    <x v="4"/>
    <s v="Q4"/>
    <n v="0.21"/>
  </r>
  <r>
    <m/>
    <m/>
    <m/>
    <m/>
    <m/>
    <m/>
    <m/>
    <m/>
    <m/>
    <m/>
    <m/>
    <m/>
    <m/>
    <m/>
    <m/>
    <m/>
    <m/>
    <m/>
    <m/>
    <m/>
    <m/>
    <n v="4507"/>
    <s v="US-2014-138247"/>
    <d v="2014-12-24T00:00:00"/>
    <s v="12/29/2014"/>
    <s v="Standard Class"/>
    <s v="BF-11170"/>
    <x v="408"/>
    <x v="2"/>
    <s v="United States"/>
    <s v="Los Angeles"/>
    <s v="California"/>
    <n v="90045"/>
    <x v="1"/>
    <s v="TEC-PH-10001530"/>
    <x v="2"/>
    <x v="7"/>
    <s v="Cisco Unified IP Phone 7945G VoIP phone"/>
    <n v="818.37599999999998"/>
    <n v="3"/>
    <n v="0.2"/>
    <n v="51.148499999999999"/>
    <n v="2014"/>
    <x v="4"/>
    <s v="Q4"/>
    <n v="6.25E-2"/>
  </r>
  <r>
    <m/>
    <m/>
    <m/>
    <m/>
    <m/>
    <m/>
    <m/>
    <m/>
    <m/>
    <m/>
    <m/>
    <m/>
    <m/>
    <m/>
    <m/>
    <m/>
    <m/>
    <m/>
    <m/>
    <m/>
    <m/>
    <n v="4508"/>
    <s v="US-2014-138247"/>
    <d v="2014-12-24T00:00:00"/>
    <s v="12/29/2014"/>
    <s v="Standard Class"/>
    <s v="BF-11170"/>
    <x v="408"/>
    <x v="2"/>
    <s v="United States"/>
    <s v="Los Angeles"/>
    <s v="California"/>
    <n v="90045"/>
    <x v="1"/>
    <s v="OFF-ST-10002301"/>
    <x v="1"/>
    <x v="4"/>
    <s v="Tennsco Commercial Shelving"/>
    <n v="20.34"/>
    <n v="1"/>
    <n v="0"/>
    <n v="0.2034"/>
    <n v="2014"/>
    <x v="4"/>
    <s v="Q4"/>
    <n v="0.01"/>
  </r>
  <r>
    <m/>
    <m/>
    <m/>
    <m/>
    <m/>
    <m/>
    <m/>
    <m/>
    <m/>
    <m/>
    <m/>
    <m/>
    <m/>
    <m/>
    <m/>
    <m/>
    <m/>
    <m/>
    <m/>
    <m/>
    <m/>
    <n v="4509"/>
    <s v="US-2014-138247"/>
    <d v="2014-12-24T00:00:00"/>
    <s v="12/29/2014"/>
    <s v="Standard Class"/>
    <s v="BF-11170"/>
    <x v="408"/>
    <x v="2"/>
    <s v="United States"/>
    <s v="Los Angeles"/>
    <s v="California"/>
    <n v="90045"/>
    <x v="1"/>
    <s v="FUR-FU-10002554"/>
    <x v="0"/>
    <x v="5"/>
    <s v="Westinghouse Floor Lamp with Metal Mesh Shade, Black"/>
    <n v="23.99"/>
    <n v="1"/>
    <n v="0"/>
    <n v="5.5176999999999996"/>
    <n v="2014"/>
    <x v="4"/>
    <s v="Q4"/>
    <n v="0.23"/>
  </r>
  <r>
    <m/>
    <m/>
    <m/>
    <m/>
    <m/>
    <m/>
    <m/>
    <m/>
    <m/>
    <m/>
    <m/>
    <m/>
    <m/>
    <m/>
    <m/>
    <m/>
    <m/>
    <m/>
    <m/>
    <m/>
    <m/>
    <n v="4510"/>
    <s v="CA-2017-167003"/>
    <d v="2017-05-23T00:00:00"/>
    <s v="5/29/2017"/>
    <s v="Standard Class"/>
    <s v="VS-21820"/>
    <x v="745"/>
    <x v="0"/>
    <s v="United States"/>
    <s v="Los Angeles"/>
    <s v="California"/>
    <n v="90036"/>
    <x v="1"/>
    <s v="FUR-TA-10001520"/>
    <x v="0"/>
    <x v="3"/>
    <s v="Lesro Sheffield Collection Coffee Table, End Table, Center Table, Corner Table"/>
    <n v="171.28800000000001"/>
    <n v="3"/>
    <n v="0.2"/>
    <n v="-6.4233000000000002"/>
    <n v="2017"/>
    <x v="5"/>
    <s v="Q2"/>
    <n v="-3.7499999999999999E-2"/>
  </r>
  <r>
    <m/>
    <m/>
    <m/>
    <m/>
    <m/>
    <m/>
    <m/>
    <m/>
    <m/>
    <m/>
    <m/>
    <m/>
    <m/>
    <m/>
    <m/>
    <m/>
    <m/>
    <m/>
    <m/>
    <m/>
    <m/>
    <n v="4511"/>
    <s v="CA-2016-119935"/>
    <d v="2016-11-10T00:00:00"/>
    <s v="11/14/2016"/>
    <s v="Standard Class"/>
    <s v="KM-16225"/>
    <x v="366"/>
    <x v="1"/>
    <s v="United States"/>
    <s v="Springfield"/>
    <s v="Missouri"/>
    <n v="65807"/>
    <x v="2"/>
    <s v="FUR-FU-10001085"/>
    <x v="0"/>
    <x v="5"/>
    <s v="3M Polarizing Light Filter Sleeves"/>
    <n v="37.299999999999997"/>
    <n v="2"/>
    <n v="0"/>
    <n v="17.158000000000001"/>
    <n v="2016"/>
    <x v="0"/>
    <s v="Q4"/>
    <n v="0.46000000000000008"/>
  </r>
  <r>
    <m/>
    <m/>
    <m/>
    <m/>
    <m/>
    <m/>
    <m/>
    <m/>
    <m/>
    <m/>
    <m/>
    <m/>
    <m/>
    <m/>
    <m/>
    <m/>
    <m/>
    <m/>
    <m/>
    <m/>
    <m/>
    <n v="4512"/>
    <s v="CA-2016-119935"/>
    <d v="2016-11-10T00:00:00"/>
    <s v="11/14/2016"/>
    <s v="Standard Class"/>
    <s v="KM-16225"/>
    <x v="366"/>
    <x v="1"/>
    <s v="United States"/>
    <s v="Springfield"/>
    <s v="Missouri"/>
    <n v="65807"/>
    <x v="2"/>
    <s v="OFF-BI-10001597"/>
    <x v="1"/>
    <x v="8"/>
    <s v="Wilson Jones Ledger-Size, Piano-Hinge Binder, 2&quot;, Blue"/>
    <n v="81.96"/>
    <n v="2"/>
    <n v="0"/>
    <n v="39.340800000000002"/>
    <n v="2016"/>
    <x v="0"/>
    <s v="Q4"/>
    <n v="0.48000000000000004"/>
  </r>
  <r>
    <m/>
    <m/>
    <m/>
    <m/>
    <m/>
    <m/>
    <m/>
    <m/>
    <m/>
    <m/>
    <m/>
    <m/>
    <m/>
    <m/>
    <m/>
    <m/>
    <m/>
    <m/>
    <m/>
    <m/>
    <m/>
    <n v="4513"/>
    <s v="CA-2016-118969"/>
    <d v="2016-10-02T00:00:00"/>
    <d v="2016-03-10T00:00:00"/>
    <s v="First Class"/>
    <s v="LP-17095"/>
    <x v="431"/>
    <x v="0"/>
    <s v="United States"/>
    <s v="Phoenix"/>
    <s v="Arizona"/>
    <n v="85023"/>
    <x v="1"/>
    <s v="OFF-BI-10002429"/>
    <x v="1"/>
    <x v="8"/>
    <s v="Premier Elliptical Ring Binder, Black"/>
    <n v="54.792000000000002"/>
    <n v="6"/>
    <n v="0.7"/>
    <n v="-40.180799999999998"/>
    <n v="2016"/>
    <x v="2"/>
    <s v="Q4"/>
    <n v="-0.73333333333333328"/>
  </r>
  <r>
    <m/>
    <m/>
    <m/>
    <m/>
    <m/>
    <m/>
    <m/>
    <m/>
    <m/>
    <m/>
    <m/>
    <m/>
    <m/>
    <m/>
    <m/>
    <m/>
    <m/>
    <m/>
    <m/>
    <m/>
    <m/>
    <n v="4514"/>
    <s v="CA-2016-145240"/>
    <d v="2016-09-06T00:00:00"/>
    <d v="2016-08-09T00:00:00"/>
    <s v="First Class"/>
    <s v="BG-11740"/>
    <x v="696"/>
    <x v="0"/>
    <s v="United States"/>
    <s v="Houston"/>
    <s v="Texas"/>
    <n v="77070"/>
    <x v="2"/>
    <s v="OFF-ST-10001590"/>
    <x v="1"/>
    <x v="4"/>
    <s v="Tenex Personal Project File with Scoop Front Design, Black"/>
    <n v="10.784000000000001"/>
    <n v="1"/>
    <n v="0.2"/>
    <n v="0.80879999999999996"/>
    <n v="2016"/>
    <x v="8"/>
    <s v="Q3"/>
    <n v="7.4999999999999997E-2"/>
  </r>
  <r>
    <m/>
    <m/>
    <m/>
    <m/>
    <m/>
    <m/>
    <m/>
    <m/>
    <m/>
    <m/>
    <m/>
    <m/>
    <m/>
    <m/>
    <m/>
    <m/>
    <m/>
    <m/>
    <m/>
    <m/>
    <m/>
    <n v="4515"/>
    <s v="CA-2016-120873"/>
    <d v="2016-10-27T00:00:00"/>
    <d v="2016-01-11T00:00:00"/>
    <s v="Second Class"/>
    <s v="BW-11200"/>
    <x v="572"/>
    <x v="0"/>
    <s v="United States"/>
    <s v="Hampton"/>
    <s v="Virginia"/>
    <n v="23666"/>
    <x v="0"/>
    <s v="FUR-CH-10000847"/>
    <x v="0"/>
    <x v="1"/>
    <s v="Global Executive Mid-Back Manager's Chair"/>
    <n v="290.98"/>
    <n v="1"/>
    <n v="0"/>
    <n v="75.654799999999994"/>
    <n v="2016"/>
    <x v="2"/>
    <s v="Q4"/>
    <n v="0.25999999999999995"/>
  </r>
  <r>
    <m/>
    <m/>
    <m/>
    <m/>
    <m/>
    <m/>
    <m/>
    <m/>
    <m/>
    <m/>
    <m/>
    <m/>
    <m/>
    <m/>
    <m/>
    <m/>
    <m/>
    <m/>
    <m/>
    <m/>
    <m/>
    <n v="4516"/>
    <s v="US-2017-111920"/>
    <d v="2017-10-22T00:00:00"/>
    <s v="10/26/2017"/>
    <s v="Standard Class"/>
    <s v="PS-18970"/>
    <x v="28"/>
    <x v="2"/>
    <s v="United States"/>
    <s v="Tulsa"/>
    <s v="Oklahoma"/>
    <n v="74133"/>
    <x v="2"/>
    <s v="OFF-AR-10003179"/>
    <x v="1"/>
    <x v="6"/>
    <s v="Dixon Ticonderoga Core-Lock Colored Pencils"/>
    <n v="36.44"/>
    <n v="4"/>
    <n v="0"/>
    <n v="12.0252"/>
    <n v="2017"/>
    <x v="2"/>
    <s v="Q4"/>
    <n v="0.33"/>
  </r>
  <r>
    <m/>
    <m/>
    <m/>
    <m/>
    <m/>
    <m/>
    <m/>
    <m/>
    <m/>
    <m/>
    <m/>
    <m/>
    <m/>
    <m/>
    <m/>
    <m/>
    <m/>
    <m/>
    <m/>
    <m/>
    <m/>
    <n v="4517"/>
    <s v="US-2016-128678"/>
    <d v="2016-09-15T00:00:00"/>
    <s v="9/20/2016"/>
    <s v="Standard Class"/>
    <s v="RB-19570"/>
    <x v="262"/>
    <x v="0"/>
    <s v="United States"/>
    <s v="Seattle"/>
    <s v="Washington"/>
    <n v="98105"/>
    <x v="1"/>
    <s v="OFF-PA-10000807"/>
    <x v="1"/>
    <x v="10"/>
    <s v="TOPS &quot;Important Message&quot; Pads, Canary, 4-1/4 x 5-1/2, 50 Sheets per Pad"/>
    <n v="21.4"/>
    <n v="5"/>
    <n v="0"/>
    <n v="10.058"/>
    <n v="2016"/>
    <x v="8"/>
    <s v="Q3"/>
    <n v="0.47000000000000003"/>
  </r>
  <r>
    <m/>
    <m/>
    <m/>
    <m/>
    <m/>
    <m/>
    <m/>
    <m/>
    <m/>
    <m/>
    <m/>
    <m/>
    <m/>
    <m/>
    <m/>
    <m/>
    <m/>
    <m/>
    <m/>
    <m/>
    <m/>
    <n v="4518"/>
    <s v="US-2016-128678"/>
    <d v="2016-09-15T00:00:00"/>
    <s v="9/20/2016"/>
    <s v="Standard Class"/>
    <s v="RB-19570"/>
    <x v="262"/>
    <x v="0"/>
    <s v="United States"/>
    <s v="Seattle"/>
    <s v="Washington"/>
    <n v="98105"/>
    <x v="1"/>
    <s v="OFF-BI-10002103"/>
    <x v="1"/>
    <x v="8"/>
    <s v="Cardinal Slant-D Ring Binder, Heavy Gauge Vinyl"/>
    <n v="48.664000000000001"/>
    <n v="7"/>
    <n v="0.2"/>
    <n v="15.815799999999999"/>
    <n v="2016"/>
    <x v="8"/>
    <s v="Q3"/>
    <n v="0.32499999999999996"/>
  </r>
  <r>
    <m/>
    <m/>
    <m/>
    <m/>
    <m/>
    <m/>
    <m/>
    <m/>
    <m/>
    <m/>
    <m/>
    <m/>
    <m/>
    <m/>
    <m/>
    <m/>
    <m/>
    <m/>
    <m/>
    <m/>
    <m/>
    <n v="4519"/>
    <s v="CA-2016-101385"/>
    <d v="2016-09-25T00:00:00"/>
    <d v="2016-01-10T00:00:00"/>
    <s v="Standard Class"/>
    <s v="JW-16075"/>
    <x v="493"/>
    <x v="0"/>
    <s v="United States"/>
    <s v="San Francisco"/>
    <s v="California"/>
    <n v="94109"/>
    <x v="1"/>
    <s v="OFF-AR-10004441"/>
    <x v="1"/>
    <x v="6"/>
    <s v="BIC Brite Liner Highlighters"/>
    <n v="16.559999999999999"/>
    <n v="4"/>
    <n v="0"/>
    <n v="6.9551999999999996"/>
    <n v="2016"/>
    <x v="8"/>
    <s v="Q3"/>
    <n v="0.42"/>
  </r>
  <r>
    <m/>
    <m/>
    <m/>
    <m/>
    <m/>
    <m/>
    <m/>
    <m/>
    <m/>
    <m/>
    <m/>
    <m/>
    <m/>
    <m/>
    <m/>
    <m/>
    <m/>
    <m/>
    <m/>
    <m/>
    <m/>
    <n v="4520"/>
    <s v="CA-2017-107167"/>
    <d v="2017-06-10T00:00:00"/>
    <s v="6/14/2017"/>
    <s v="Standard Class"/>
    <s v="ND-18460"/>
    <x v="540"/>
    <x v="1"/>
    <s v="United States"/>
    <s v="Jacksonville"/>
    <s v="Florida"/>
    <n v="32216"/>
    <x v="0"/>
    <s v="OFF-ST-10003805"/>
    <x v="1"/>
    <x v="4"/>
    <s v="24 Capacity Maxi Data Binder Racks, Pearl"/>
    <n v="1347.52"/>
    <n v="8"/>
    <n v="0.2"/>
    <n v="84.22"/>
    <n v="2017"/>
    <x v="1"/>
    <s v="Q2"/>
    <n v="6.25E-2"/>
  </r>
  <r>
    <m/>
    <m/>
    <m/>
    <m/>
    <m/>
    <m/>
    <m/>
    <m/>
    <m/>
    <m/>
    <m/>
    <m/>
    <m/>
    <m/>
    <m/>
    <m/>
    <m/>
    <m/>
    <m/>
    <m/>
    <m/>
    <n v="4521"/>
    <s v="CA-2014-109491"/>
    <d v="2014-02-20T00:00:00"/>
    <s v="2/26/2014"/>
    <s v="Standard Class"/>
    <s v="LC-16930"/>
    <x v="18"/>
    <x v="1"/>
    <s v="United States"/>
    <s v="Richmond"/>
    <s v="Indiana"/>
    <n v="47374"/>
    <x v="2"/>
    <s v="TEC-AC-10001284"/>
    <x v="2"/>
    <x v="11"/>
    <s v="Enermax Briskie RF Wireless Keyboard and Mouse Combo"/>
    <n v="62.31"/>
    <n v="3"/>
    <n v="0"/>
    <n v="22.4316"/>
    <n v="2014"/>
    <x v="11"/>
    <s v="Q1"/>
    <n v="0.36"/>
  </r>
  <r>
    <m/>
    <m/>
    <m/>
    <m/>
    <m/>
    <m/>
    <m/>
    <m/>
    <m/>
    <m/>
    <m/>
    <m/>
    <m/>
    <m/>
    <m/>
    <m/>
    <m/>
    <m/>
    <m/>
    <m/>
    <m/>
    <n v="4522"/>
    <s v="CA-2014-109491"/>
    <d v="2014-02-20T00:00:00"/>
    <s v="2/26/2014"/>
    <s v="Standard Class"/>
    <s v="LC-16930"/>
    <x v="18"/>
    <x v="1"/>
    <s v="United States"/>
    <s v="Richmond"/>
    <s v="Indiana"/>
    <n v="47374"/>
    <x v="2"/>
    <s v="FUR-FU-10000221"/>
    <x v="0"/>
    <x v="5"/>
    <s v="Master Caster Door Stop, Brown"/>
    <n v="20.32"/>
    <n v="4"/>
    <n v="0"/>
    <n v="6.9088000000000003"/>
    <n v="2014"/>
    <x v="11"/>
    <s v="Q1"/>
    <n v="0.34"/>
  </r>
  <r>
    <m/>
    <m/>
    <m/>
    <m/>
    <m/>
    <m/>
    <m/>
    <m/>
    <m/>
    <m/>
    <m/>
    <m/>
    <m/>
    <m/>
    <m/>
    <m/>
    <m/>
    <m/>
    <m/>
    <m/>
    <m/>
    <n v="4523"/>
    <s v="CA-2017-105445"/>
    <d v="2017-02-20T00:00:00"/>
    <s v="2/25/2017"/>
    <s v="Second Class"/>
    <s v="BP-11095"/>
    <x v="162"/>
    <x v="1"/>
    <s v="United States"/>
    <s v="Louisville"/>
    <s v="Colorado"/>
    <n v="80027"/>
    <x v="1"/>
    <s v="OFF-FA-10001229"/>
    <x v="1"/>
    <x v="13"/>
    <s v="Staples"/>
    <n v="9.4320000000000004"/>
    <n v="3"/>
    <n v="0.2"/>
    <n v="3.0653999999999999"/>
    <n v="2017"/>
    <x v="11"/>
    <s v="Q1"/>
    <n v="0.32499999999999996"/>
  </r>
  <r>
    <m/>
    <m/>
    <m/>
    <m/>
    <m/>
    <m/>
    <m/>
    <m/>
    <m/>
    <m/>
    <m/>
    <m/>
    <m/>
    <m/>
    <m/>
    <m/>
    <m/>
    <m/>
    <m/>
    <m/>
    <m/>
    <n v="4524"/>
    <s v="CA-2014-107454"/>
    <d v="2014-11-02T00:00:00"/>
    <d v="2014-06-11T00:00:00"/>
    <s v="Standard Class"/>
    <s v="RD-19720"/>
    <x v="742"/>
    <x v="0"/>
    <s v="United States"/>
    <s v="New York City"/>
    <s v="New York"/>
    <n v="10024"/>
    <x v="3"/>
    <s v="OFF-LA-10001569"/>
    <x v="1"/>
    <x v="2"/>
    <s v="Avery 499"/>
    <n v="34.86"/>
    <n v="7"/>
    <n v="0"/>
    <n v="16.035599999999999"/>
    <n v="2014"/>
    <x v="0"/>
    <s v="Q4"/>
    <n v="0.45999999999999996"/>
  </r>
  <r>
    <m/>
    <m/>
    <m/>
    <m/>
    <m/>
    <m/>
    <m/>
    <m/>
    <m/>
    <m/>
    <m/>
    <m/>
    <m/>
    <m/>
    <m/>
    <m/>
    <m/>
    <m/>
    <m/>
    <m/>
    <m/>
    <n v="4525"/>
    <s v="CA-2014-107454"/>
    <d v="2014-11-02T00:00:00"/>
    <d v="2014-06-11T00:00:00"/>
    <s v="Standard Class"/>
    <s v="RD-19720"/>
    <x v="742"/>
    <x v="0"/>
    <s v="United States"/>
    <s v="New York City"/>
    <s v="New York"/>
    <n v="10024"/>
    <x v="3"/>
    <s v="FUR-FU-10004018"/>
    <x v="0"/>
    <x v="5"/>
    <s v="Tensor Computer Mounted Lamp"/>
    <n v="89.34"/>
    <n v="6"/>
    <n v="0"/>
    <n v="24.1218"/>
    <n v="2014"/>
    <x v="0"/>
    <s v="Q4"/>
    <n v="0.27"/>
  </r>
  <r>
    <m/>
    <m/>
    <m/>
    <m/>
    <m/>
    <m/>
    <m/>
    <m/>
    <m/>
    <m/>
    <m/>
    <m/>
    <m/>
    <m/>
    <m/>
    <m/>
    <m/>
    <m/>
    <m/>
    <m/>
    <m/>
    <n v="4526"/>
    <s v="US-2017-105046"/>
    <d v="2017-07-17T00:00:00"/>
    <s v="7/23/2017"/>
    <s v="Standard Class"/>
    <s v="BE-11335"/>
    <x v="336"/>
    <x v="2"/>
    <s v="United States"/>
    <s v="Rome"/>
    <s v="New York"/>
    <n v="13440"/>
    <x v="3"/>
    <s v="TEC-PH-10004536"/>
    <x v="2"/>
    <x v="7"/>
    <s v="Avaya 5420 Digital phone"/>
    <n v="269.98"/>
    <n v="2"/>
    <n v="0"/>
    <n v="67.495000000000005"/>
    <n v="2017"/>
    <x v="7"/>
    <s v="Q3"/>
    <n v="0.25"/>
  </r>
  <r>
    <m/>
    <m/>
    <m/>
    <m/>
    <m/>
    <m/>
    <m/>
    <m/>
    <m/>
    <m/>
    <m/>
    <m/>
    <m/>
    <m/>
    <m/>
    <m/>
    <m/>
    <m/>
    <m/>
    <m/>
    <m/>
    <n v="4527"/>
    <s v="US-2017-105046"/>
    <d v="2017-07-17T00:00:00"/>
    <s v="7/23/2017"/>
    <s v="Standard Class"/>
    <s v="BE-11335"/>
    <x v="336"/>
    <x v="2"/>
    <s v="United States"/>
    <s v="Rome"/>
    <s v="New York"/>
    <n v="13440"/>
    <x v="3"/>
    <s v="OFF-PA-10004353"/>
    <x v="1"/>
    <x v="10"/>
    <s v="Southworth 25% Cotton Premium Laser Paper and Envelopes"/>
    <n v="99.9"/>
    <n v="5"/>
    <n v="0"/>
    <n v="47.951999999999998"/>
    <n v="2017"/>
    <x v="7"/>
    <s v="Q3"/>
    <n v="0.48"/>
  </r>
  <r>
    <m/>
    <m/>
    <m/>
    <m/>
    <m/>
    <m/>
    <m/>
    <m/>
    <m/>
    <m/>
    <m/>
    <m/>
    <m/>
    <m/>
    <m/>
    <m/>
    <m/>
    <m/>
    <m/>
    <m/>
    <m/>
    <n v="4528"/>
    <s v="US-2017-105046"/>
    <d v="2017-07-17T00:00:00"/>
    <s v="7/23/2017"/>
    <s v="Standard Class"/>
    <s v="BE-11335"/>
    <x v="336"/>
    <x v="2"/>
    <s v="United States"/>
    <s v="Rome"/>
    <s v="New York"/>
    <n v="13440"/>
    <x v="3"/>
    <s v="FUR-FU-10004848"/>
    <x v="0"/>
    <x v="5"/>
    <s v="DAX Solid Wood Frames"/>
    <n v="39.08"/>
    <n v="4"/>
    <n v="0"/>
    <n v="14.4596"/>
    <n v="2017"/>
    <x v="7"/>
    <s v="Q3"/>
    <n v="0.37"/>
  </r>
  <r>
    <m/>
    <m/>
    <m/>
    <m/>
    <m/>
    <m/>
    <m/>
    <m/>
    <m/>
    <m/>
    <m/>
    <m/>
    <m/>
    <m/>
    <m/>
    <m/>
    <m/>
    <m/>
    <m/>
    <m/>
    <m/>
    <n v="4529"/>
    <s v="CA-2017-152856"/>
    <d v="2017-09-08T00:00:00"/>
    <d v="2017-10-09T00:00:00"/>
    <s v="Second Class"/>
    <s v="RS-19765"/>
    <x v="276"/>
    <x v="1"/>
    <s v="United States"/>
    <s v="Marion"/>
    <s v="Ohio"/>
    <n v="43302"/>
    <x v="3"/>
    <s v="TEC-AC-10004864"/>
    <x v="2"/>
    <x v="11"/>
    <s v="Memorex Micro Travel Drive 32 GB"/>
    <n v="116.83199999999999"/>
    <n v="4"/>
    <n v="0.2"/>
    <n v="33.589199999999998"/>
    <n v="2017"/>
    <x v="8"/>
    <s v="Q3"/>
    <n v="0.28749999999999998"/>
  </r>
  <r>
    <m/>
    <m/>
    <m/>
    <m/>
    <m/>
    <m/>
    <m/>
    <m/>
    <m/>
    <m/>
    <m/>
    <m/>
    <m/>
    <m/>
    <m/>
    <m/>
    <m/>
    <m/>
    <m/>
    <m/>
    <m/>
    <n v="4530"/>
    <s v="CA-2016-134691"/>
    <d v="2016-11-14T00:00:00"/>
    <s v="11/18/2016"/>
    <s v="Standard Class"/>
    <s v="KC-16540"/>
    <x v="110"/>
    <x v="0"/>
    <s v="United States"/>
    <s v="Houston"/>
    <s v="Texas"/>
    <n v="77041"/>
    <x v="2"/>
    <s v="OFF-BI-10002393"/>
    <x v="1"/>
    <x v="8"/>
    <s v="Binder Posts"/>
    <n v="2.2959999999999998"/>
    <n v="2"/>
    <n v="0.8"/>
    <n v="-3.9032"/>
    <n v="2016"/>
    <x v="0"/>
    <s v="Q4"/>
    <n v="-1.7000000000000002"/>
  </r>
  <r>
    <m/>
    <m/>
    <m/>
    <m/>
    <m/>
    <m/>
    <m/>
    <m/>
    <m/>
    <m/>
    <m/>
    <m/>
    <m/>
    <m/>
    <m/>
    <m/>
    <m/>
    <m/>
    <m/>
    <m/>
    <m/>
    <n v="4531"/>
    <s v="CA-2016-118759"/>
    <d v="2016-11-14T00:00:00"/>
    <s v="11/17/2016"/>
    <s v="First Class"/>
    <s v="MB-17305"/>
    <x v="93"/>
    <x v="0"/>
    <s v="United States"/>
    <s v="New York City"/>
    <s v="New York"/>
    <n v="10009"/>
    <x v="3"/>
    <s v="FUR-CH-10002335"/>
    <x v="0"/>
    <x v="1"/>
    <s v="Hon GuestStacker Chair"/>
    <n v="408.00599999999997"/>
    <n v="2"/>
    <n v="0.1"/>
    <n v="72.534400000000005"/>
    <n v="2016"/>
    <x v="0"/>
    <s v="Q4"/>
    <n v="0.17777777777777781"/>
  </r>
  <r>
    <m/>
    <m/>
    <m/>
    <m/>
    <m/>
    <m/>
    <m/>
    <m/>
    <m/>
    <m/>
    <m/>
    <m/>
    <m/>
    <m/>
    <m/>
    <m/>
    <m/>
    <m/>
    <m/>
    <m/>
    <m/>
    <n v="4532"/>
    <s v="CA-2016-118759"/>
    <d v="2016-11-14T00:00:00"/>
    <s v="11/17/2016"/>
    <s v="First Class"/>
    <s v="MB-17305"/>
    <x v="93"/>
    <x v="0"/>
    <s v="United States"/>
    <s v="New York City"/>
    <s v="New York"/>
    <n v="10009"/>
    <x v="3"/>
    <s v="OFF-ST-10001590"/>
    <x v="1"/>
    <x v="4"/>
    <s v="Tenex Personal Project File with Scoop Front Design, Black"/>
    <n v="40.44"/>
    <n v="3"/>
    <n v="0"/>
    <n v="10.5144"/>
    <n v="2016"/>
    <x v="0"/>
    <s v="Q4"/>
    <n v="0.26"/>
  </r>
  <r>
    <m/>
    <m/>
    <m/>
    <m/>
    <m/>
    <m/>
    <m/>
    <m/>
    <m/>
    <m/>
    <m/>
    <m/>
    <m/>
    <m/>
    <m/>
    <m/>
    <m/>
    <m/>
    <m/>
    <m/>
    <m/>
    <n v="4533"/>
    <s v="CA-2014-140403"/>
    <d v="2014-10-10T00:00:00"/>
    <d v="2014-10-10T00:00:00"/>
    <s v="Same Day"/>
    <s v="TN-21040"/>
    <x v="184"/>
    <x v="2"/>
    <s v="United States"/>
    <s v="Manteca"/>
    <s v="California"/>
    <n v="95336"/>
    <x v="1"/>
    <s v="FUR-CH-10002774"/>
    <x v="0"/>
    <x v="1"/>
    <s v="Global Deluxe Stacking Chair, Gray"/>
    <n v="122.352"/>
    <n v="3"/>
    <n v="0.2"/>
    <n v="13.7646"/>
    <n v="2014"/>
    <x v="2"/>
    <s v="Q4"/>
    <n v="0.11249999999999999"/>
  </r>
  <r>
    <m/>
    <m/>
    <m/>
    <m/>
    <m/>
    <m/>
    <m/>
    <m/>
    <m/>
    <m/>
    <m/>
    <m/>
    <m/>
    <m/>
    <m/>
    <m/>
    <m/>
    <m/>
    <m/>
    <m/>
    <m/>
    <n v="4534"/>
    <s v="CA-2014-140403"/>
    <d v="2014-10-10T00:00:00"/>
    <d v="2014-10-10T00:00:00"/>
    <s v="Same Day"/>
    <s v="TN-21040"/>
    <x v="184"/>
    <x v="2"/>
    <s v="United States"/>
    <s v="Manteca"/>
    <s v="California"/>
    <n v="95336"/>
    <x v="1"/>
    <s v="OFF-EN-10001219"/>
    <x v="1"/>
    <x v="12"/>
    <s v="#10- 4 1/8&quot; x 9 1/2&quot; Security-Tint Envelopes"/>
    <n v="15.28"/>
    <n v="2"/>
    <n v="0"/>
    <n v="7.4871999999999996"/>
    <n v="2014"/>
    <x v="2"/>
    <s v="Q4"/>
    <n v="0.49"/>
  </r>
  <r>
    <m/>
    <m/>
    <m/>
    <m/>
    <m/>
    <m/>
    <m/>
    <m/>
    <m/>
    <m/>
    <m/>
    <m/>
    <m/>
    <m/>
    <m/>
    <m/>
    <m/>
    <m/>
    <m/>
    <m/>
    <m/>
    <n v="4535"/>
    <s v="CA-2015-163104"/>
    <d v="2015-03-19T00:00:00"/>
    <s v="3/26/2015"/>
    <s v="Standard Class"/>
    <s v="MC-18130"/>
    <x v="305"/>
    <x v="1"/>
    <s v="United States"/>
    <s v="Los Angeles"/>
    <s v="California"/>
    <n v="90004"/>
    <x v="1"/>
    <s v="OFF-PA-10001947"/>
    <x v="1"/>
    <x v="10"/>
    <s v="Xerox 1974"/>
    <n v="11.96"/>
    <n v="2"/>
    <n v="0"/>
    <n v="5.8604000000000003"/>
    <n v="2015"/>
    <x v="10"/>
    <s v="Q1"/>
    <n v="0.49"/>
  </r>
  <r>
    <m/>
    <m/>
    <m/>
    <m/>
    <m/>
    <m/>
    <m/>
    <m/>
    <m/>
    <m/>
    <m/>
    <m/>
    <m/>
    <m/>
    <m/>
    <m/>
    <m/>
    <m/>
    <m/>
    <m/>
    <m/>
    <n v="4536"/>
    <s v="CA-2017-138464"/>
    <d v="2017-07-08T00:00:00"/>
    <d v="2017-12-07T00:00:00"/>
    <s v="Standard Class"/>
    <s v="VF-21715"/>
    <x v="665"/>
    <x v="2"/>
    <s v="United States"/>
    <s v="Seattle"/>
    <s v="Washington"/>
    <n v="98115"/>
    <x v="1"/>
    <s v="FUR-FU-10003142"/>
    <x v="0"/>
    <x v="5"/>
    <s v="Master Big Foot Doorstop, Beige"/>
    <n v="15.84"/>
    <n v="3"/>
    <n v="0"/>
    <n v="4.9104000000000001"/>
    <n v="2017"/>
    <x v="7"/>
    <s v="Q3"/>
    <n v="0.31"/>
  </r>
  <r>
    <m/>
    <m/>
    <m/>
    <m/>
    <m/>
    <m/>
    <m/>
    <m/>
    <m/>
    <m/>
    <m/>
    <m/>
    <m/>
    <m/>
    <m/>
    <m/>
    <m/>
    <m/>
    <m/>
    <m/>
    <m/>
    <n v="4537"/>
    <s v="CA-2017-138464"/>
    <d v="2017-07-08T00:00:00"/>
    <d v="2017-12-07T00:00:00"/>
    <s v="Standard Class"/>
    <s v="VF-21715"/>
    <x v="665"/>
    <x v="2"/>
    <s v="United States"/>
    <s v="Seattle"/>
    <s v="Washington"/>
    <n v="98115"/>
    <x v="1"/>
    <s v="OFF-BI-10001543"/>
    <x v="1"/>
    <x v="8"/>
    <s v="GBC VeloBinder Manual Binding System"/>
    <n v="86.376000000000005"/>
    <n v="3"/>
    <n v="0.2"/>
    <n v="30.2316"/>
    <n v="2017"/>
    <x v="7"/>
    <s v="Q3"/>
    <n v="0.35"/>
  </r>
  <r>
    <m/>
    <m/>
    <m/>
    <m/>
    <m/>
    <m/>
    <m/>
    <m/>
    <m/>
    <m/>
    <m/>
    <m/>
    <m/>
    <m/>
    <m/>
    <m/>
    <m/>
    <m/>
    <m/>
    <m/>
    <m/>
    <n v="4538"/>
    <s v="CA-2017-138464"/>
    <d v="2017-07-08T00:00:00"/>
    <d v="2017-12-07T00:00:00"/>
    <s v="Standard Class"/>
    <s v="VF-21715"/>
    <x v="665"/>
    <x v="2"/>
    <s v="United States"/>
    <s v="Seattle"/>
    <s v="Washington"/>
    <n v="98115"/>
    <x v="1"/>
    <s v="OFF-AR-10003560"/>
    <x v="1"/>
    <x v="6"/>
    <s v="Zebra Zazzle Fluorescent Highlighters"/>
    <n v="18.239999999999998"/>
    <n v="3"/>
    <n v="0"/>
    <n v="6.2016"/>
    <n v="2017"/>
    <x v="7"/>
    <s v="Q3"/>
    <n v="0.34"/>
  </r>
  <r>
    <m/>
    <m/>
    <m/>
    <m/>
    <m/>
    <m/>
    <m/>
    <m/>
    <m/>
    <m/>
    <m/>
    <m/>
    <m/>
    <m/>
    <m/>
    <m/>
    <m/>
    <m/>
    <m/>
    <m/>
    <m/>
    <n v="4539"/>
    <s v="CA-2017-138464"/>
    <d v="2017-07-08T00:00:00"/>
    <d v="2017-12-07T00:00:00"/>
    <s v="Standard Class"/>
    <s v="VF-21715"/>
    <x v="665"/>
    <x v="2"/>
    <s v="United States"/>
    <s v="Seattle"/>
    <s v="Washington"/>
    <n v="98115"/>
    <x v="1"/>
    <s v="OFF-AR-10004757"/>
    <x v="1"/>
    <x v="6"/>
    <s v="Crayola Colored Pencils"/>
    <n v="13.12"/>
    <n v="4"/>
    <n v="0"/>
    <n v="4.3296000000000001"/>
    <n v="2017"/>
    <x v="7"/>
    <s v="Q3"/>
    <n v="0.33"/>
  </r>
  <r>
    <m/>
    <m/>
    <m/>
    <m/>
    <m/>
    <m/>
    <m/>
    <m/>
    <m/>
    <m/>
    <m/>
    <m/>
    <m/>
    <m/>
    <m/>
    <m/>
    <m/>
    <m/>
    <m/>
    <m/>
    <m/>
    <n v="4540"/>
    <s v="CA-2015-104129"/>
    <d v="2015-02-27T00:00:00"/>
    <d v="2015-02-03T00:00:00"/>
    <s v="Standard Class"/>
    <s v="ES-14080"/>
    <x v="20"/>
    <x v="1"/>
    <s v="United States"/>
    <s v="Providence"/>
    <s v="Rhode Island"/>
    <n v="2908"/>
    <x v="3"/>
    <s v="TEC-PH-10003800"/>
    <x v="2"/>
    <x v="7"/>
    <s v="i.Sound Portable Power - 8000 mAh"/>
    <n v="105.98"/>
    <n v="2"/>
    <n v="0"/>
    <n v="1.0598000000000001"/>
    <n v="2015"/>
    <x v="11"/>
    <s v="Q1"/>
    <n v="0.01"/>
  </r>
  <r>
    <m/>
    <m/>
    <m/>
    <m/>
    <m/>
    <m/>
    <m/>
    <m/>
    <m/>
    <m/>
    <m/>
    <m/>
    <m/>
    <m/>
    <m/>
    <m/>
    <m/>
    <m/>
    <m/>
    <m/>
    <m/>
    <n v="4541"/>
    <s v="CA-2015-104129"/>
    <d v="2015-02-27T00:00:00"/>
    <d v="2015-02-03T00:00:00"/>
    <s v="Standard Class"/>
    <s v="ES-14080"/>
    <x v="20"/>
    <x v="1"/>
    <s v="United States"/>
    <s v="Providence"/>
    <s v="Rhode Island"/>
    <n v="2908"/>
    <x v="3"/>
    <s v="FUR-TA-10004152"/>
    <x v="0"/>
    <x v="3"/>
    <s v="Barricks 18&quot; x 48&quot; Non-Folding Utility Table with Bottom Storage Shelf"/>
    <n v="493.92"/>
    <n v="7"/>
    <n v="0.3"/>
    <n v="-28.224"/>
    <n v="2015"/>
    <x v="11"/>
    <s v="Q1"/>
    <n v="-5.7142857142857141E-2"/>
  </r>
  <r>
    <m/>
    <m/>
    <m/>
    <m/>
    <m/>
    <m/>
    <m/>
    <m/>
    <m/>
    <m/>
    <m/>
    <m/>
    <m/>
    <m/>
    <m/>
    <m/>
    <m/>
    <m/>
    <m/>
    <m/>
    <m/>
    <n v="4542"/>
    <s v="US-2017-132206"/>
    <d v="2017-06-16T00:00:00"/>
    <s v="6/21/2017"/>
    <s v="Standard Class"/>
    <s v="MK-17905"/>
    <x v="149"/>
    <x v="1"/>
    <s v="United States"/>
    <s v="Chicago"/>
    <s v="Illinois"/>
    <n v="60653"/>
    <x v="2"/>
    <s v="OFF-BI-10000756"/>
    <x v="1"/>
    <x v="8"/>
    <s v="Storex DuraTech Recycled Plastic Frosted Binders"/>
    <n v="5.9359999999999999"/>
    <n v="7"/>
    <n v="0.8"/>
    <n v="-8.9039999999999999"/>
    <n v="2017"/>
    <x v="1"/>
    <s v="Q2"/>
    <n v="-1.5"/>
  </r>
  <r>
    <m/>
    <m/>
    <m/>
    <m/>
    <m/>
    <m/>
    <m/>
    <m/>
    <m/>
    <m/>
    <m/>
    <m/>
    <m/>
    <m/>
    <m/>
    <m/>
    <m/>
    <m/>
    <m/>
    <m/>
    <m/>
    <n v="4543"/>
    <s v="CA-2017-113474"/>
    <d v="2017-03-30T00:00:00"/>
    <s v="3/31/2017"/>
    <s v="First Class"/>
    <s v="TM-21490"/>
    <x v="746"/>
    <x v="0"/>
    <s v="United States"/>
    <s v="Oklahoma City"/>
    <s v="Oklahoma"/>
    <n v="73120"/>
    <x v="2"/>
    <s v="OFF-EN-10004206"/>
    <x v="1"/>
    <x v="12"/>
    <s v="Multimedia Mailers"/>
    <n v="325.86"/>
    <n v="2"/>
    <n v="0"/>
    <n v="149.8956"/>
    <n v="2017"/>
    <x v="10"/>
    <s v="Q1"/>
    <n v="0.45999999999999996"/>
  </r>
  <r>
    <m/>
    <m/>
    <m/>
    <m/>
    <m/>
    <m/>
    <m/>
    <m/>
    <m/>
    <m/>
    <m/>
    <m/>
    <m/>
    <m/>
    <m/>
    <m/>
    <m/>
    <m/>
    <m/>
    <m/>
    <m/>
    <n v="4544"/>
    <s v="CA-2015-126557"/>
    <d v="2015-07-12T00:00:00"/>
    <s v="7/17/2015"/>
    <s v="Second Class"/>
    <s v="RL-19615"/>
    <x v="210"/>
    <x v="0"/>
    <s v="United States"/>
    <s v="Chicago"/>
    <s v="Illinois"/>
    <n v="60610"/>
    <x v="2"/>
    <s v="FUR-CH-10004477"/>
    <x v="0"/>
    <x v="1"/>
    <s v="Global Push Button Manager's Chair, Indigo"/>
    <n v="383.60700000000003"/>
    <n v="9"/>
    <n v="0.3"/>
    <n v="-5.4801000000000002"/>
    <n v="2015"/>
    <x v="7"/>
    <s v="Q3"/>
    <n v="-1.4285714285714285E-2"/>
  </r>
  <r>
    <m/>
    <m/>
    <m/>
    <m/>
    <m/>
    <m/>
    <m/>
    <m/>
    <m/>
    <m/>
    <m/>
    <m/>
    <m/>
    <m/>
    <m/>
    <m/>
    <m/>
    <m/>
    <m/>
    <m/>
    <m/>
    <n v="4545"/>
    <s v="CA-2015-126557"/>
    <d v="2015-07-12T00:00:00"/>
    <s v="7/17/2015"/>
    <s v="Second Class"/>
    <s v="RL-19615"/>
    <x v="210"/>
    <x v="0"/>
    <s v="United States"/>
    <s v="Chicago"/>
    <s v="Illinois"/>
    <n v="60610"/>
    <x v="2"/>
    <s v="TEC-PH-10003505"/>
    <x v="2"/>
    <x v="7"/>
    <s v="Geemarc AmpliPOWER60"/>
    <n v="148.47999999999999"/>
    <n v="2"/>
    <n v="0.2"/>
    <n v="16.704000000000001"/>
    <n v="2015"/>
    <x v="7"/>
    <s v="Q3"/>
    <n v="0.11250000000000002"/>
  </r>
  <r>
    <m/>
    <m/>
    <m/>
    <m/>
    <m/>
    <m/>
    <m/>
    <m/>
    <m/>
    <m/>
    <m/>
    <m/>
    <m/>
    <m/>
    <m/>
    <m/>
    <m/>
    <m/>
    <m/>
    <m/>
    <m/>
    <n v="4546"/>
    <s v="CA-2015-126557"/>
    <d v="2015-07-12T00:00:00"/>
    <s v="7/17/2015"/>
    <s v="Second Class"/>
    <s v="RL-19615"/>
    <x v="210"/>
    <x v="0"/>
    <s v="United States"/>
    <s v="Chicago"/>
    <s v="Illinois"/>
    <n v="60610"/>
    <x v="2"/>
    <s v="TEC-PH-10000526"/>
    <x v="2"/>
    <x v="7"/>
    <s v="Vtech CS6719"/>
    <n v="537.54399999999998"/>
    <n v="7"/>
    <n v="0.2"/>
    <n v="53.754399999999997"/>
    <n v="2015"/>
    <x v="7"/>
    <s v="Q3"/>
    <n v="9.9999999999999992E-2"/>
  </r>
  <r>
    <m/>
    <m/>
    <m/>
    <m/>
    <m/>
    <m/>
    <m/>
    <m/>
    <m/>
    <m/>
    <m/>
    <m/>
    <m/>
    <m/>
    <m/>
    <m/>
    <m/>
    <m/>
    <m/>
    <m/>
    <m/>
    <n v="4547"/>
    <s v="CA-2015-126557"/>
    <d v="2015-07-12T00:00:00"/>
    <s v="7/17/2015"/>
    <s v="Second Class"/>
    <s v="RL-19615"/>
    <x v="210"/>
    <x v="0"/>
    <s v="United States"/>
    <s v="Chicago"/>
    <s v="Illinois"/>
    <n v="60610"/>
    <x v="2"/>
    <s v="OFF-BI-10003314"/>
    <x v="1"/>
    <x v="8"/>
    <s v="Tuff Stuff Recycled Round Ring Binders"/>
    <n v="1.9279999999999999"/>
    <n v="2"/>
    <n v="0.8"/>
    <n v="-2.9883999999999999"/>
    <n v="2015"/>
    <x v="7"/>
    <s v="Q3"/>
    <n v="-1.55"/>
  </r>
  <r>
    <m/>
    <m/>
    <m/>
    <m/>
    <m/>
    <m/>
    <m/>
    <m/>
    <m/>
    <m/>
    <m/>
    <m/>
    <m/>
    <m/>
    <m/>
    <m/>
    <m/>
    <m/>
    <m/>
    <m/>
    <m/>
    <n v="4548"/>
    <s v="CA-2015-126557"/>
    <d v="2015-07-12T00:00:00"/>
    <s v="7/17/2015"/>
    <s v="Second Class"/>
    <s v="RL-19615"/>
    <x v="210"/>
    <x v="0"/>
    <s v="United States"/>
    <s v="Chicago"/>
    <s v="Illinois"/>
    <n v="60610"/>
    <x v="2"/>
    <s v="OFF-AR-10003190"/>
    <x v="1"/>
    <x v="6"/>
    <s v="Newell 32"/>
    <n v="6.9119999999999999"/>
    <n v="3"/>
    <n v="0.2"/>
    <n v="0.69120000000000004"/>
    <n v="2015"/>
    <x v="7"/>
    <s v="Q3"/>
    <n v="0.1"/>
  </r>
  <r>
    <m/>
    <m/>
    <m/>
    <m/>
    <m/>
    <m/>
    <m/>
    <m/>
    <m/>
    <m/>
    <m/>
    <m/>
    <m/>
    <m/>
    <m/>
    <m/>
    <m/>
    <m/>
    <m/>
    <m/>
    <m/>
    <n v="4549"/>
    <s v="CA-2015-126557"/>
    <d v="2015-07-12T00:00:00"/>
    <s v="7/17/2015"/>
    <s v="Second Class"/>
    <s v="RL-19615"/>
    <x v="210"/>
    <x v="0"/>
    <s v="United States"/>
    <s v="Chicago"/>
    <s v="Illinois"/>
    <n v="60610"/>
    <x v="2"/>
    <s v="FUR-FU-10001861"/>
    <x v="0"/>
    <x v="5"/>
    <s v="Floodlight Indoor Halogen Bulbs, 1 Bulb per Pack, 60 Watts"/>
    <n v="7.76"/>
    <n v="1"/>
    <n v="0.6"/>
    <n v="-2.1339999999999999"/>
    <n v="2015"/>
    <x v="7"/>
    <s v="Q3"/>
    <n v="-0.27499999999999997"/>
  </r>
  <r>
    <m/>
    <m/>
    <m/>
    <m/>
    <m/>
    <m/>
    <m/>
    <m/>
    <m/>
    <m/>
    <m/>
    <m/>
    <m/>
    <m/>
    <m/>
    <m/>
    <m/>
    <m/>
    <m/>
    <m/>
    <m/>
    <n v="4550"/>
    <s v="CA-2015-126557"/>
    <d v="2015-07-12T00:00:00"/>
    <s v="7/17/2015"/>
    <s v="Second Class"/>
    <s v="RL-19615"/>
    <x v="210"/>
    <x v="0"/>
    <s v="United States"/>
    <s v="Chicago"/>
    <s v="Illinois"/>
    <n v="60610"/>
    <x v="2"/>
    <s v="TEC-PH-10003963"/>
    <x v="2"/>
    <x v="7"/>
    <s v="GE 2-Jack Phone Line Splitter"/>
    <n v="659.16800000000001"/>
    <n v="4"/>
    <n v="0.2"/>
    <n v="49.437600000000003"/>
    <n v="2015"/>
    <x v="7"/>
    <s v="Q3"/>
    <n v="7.5000000000000011E-2"/>
  </r>
  <r>
    <m/>
    <m/>
    <m/>
    <m/>
    <m/>
    <m/>
    <m/>
    <m/>
    <m/>
    <m/>
    <m/>
    <m/>
    <m/>
    <m/>
    <m/>
    <m/>
    <m/>
    <m/>
    <m/>
    <m/>
    <m/>
    <n v="4551"/>
    <s v="US-2017-107636"/>
    <d v="2017-04-30T00:00:00"/>
    <d v="2017-02-05T00:00:00"/>
    <s v="First Class"/>
    <s v="NM-18520"/>
    <x v="392"/>
    <x v="0"/>
    <s v="United States"/>
    <s v="Manchester"/>
    <s v="Connecticut"/>
    <n v="6040"/>
    <x v="3"/>
    <s v="OFF-LA-10003388"/>
    <x v="1"/>
    <x v="2"/>
    <s v="Avery 5"/>
    <n v="5.76"/>
    <n v="2"/>
    <n v="0"/>
    <n v="2.8224"/>
    <n v="2017"/>
    <x v="3"/>
    <s v="Q2"/>
    <n v="0.49000000000000005"/>
  </r>
  <r>
    <m/>
    <m/>
    <m/>
    <m/>
    <m/>
    <m/>
    <m/>
    <m/>
    <m/>
    <m/>
    <m/>
    <m/>
    <m/>
    <m/>
    <m/>
    <m/>
    <m/>
    <m/>
    <m/>
    <m/>
    <m/>
    <n v="4552"/>
    <s v="US-2014-165862"/>
    <d v="2014-07-13T00:00:00"/>
    <s v="7/17/2014"/>
    <s v="Standard Class"/>
    <s v="GK-14620"/>
    <x v="136"/>
    <x v="1"/>
    <s v="United States"/>
    <s v="Los Angeles"/>
    <s v="California"/>
    <n v="90049"/>
    <x v="1"/>
    <s v="FUR-TA-10002855"/>
    <x v="0"/>
    <x v="3"/>
    <s v="Bevis Round Conference Table Top &amp; Single Column Base"/>
    <n v="351.21600000000001"/>
    <n v="3"/>
    <n v="0.2"/>
    <n v="4.3902000000000001"/>
    <n v="2014"/>
    <x v="7"/>
    <s v="Q3"/>
    <n v="1.2500000000000001E-2"/>
  </r>
  <r>
    <m/>
    <m/>
    <m/>
    <m/>
    <m/>
    <m/>
    <m/>
    <m/>
    <m/>
    <m/>
    <m/>
    <m/>
    <m/>
    <m/>
    <m/>
    <m/>
    <m/>
    <m/>
    <m/>
    <m/>
    <m/>
    <n v="4553"/>
    <s v="US-2014-106334"/>
    <d v="2014-12-27T00:00:00"/>
    <d v="2015-02-01T00:00:00"/>
    <s v="Standard Class"/>
    <s v="JF-15490"/>
    <x v="223"/>
    <x v="0"/>
    <s v="United States"/>
    <s v="San Francisco"/>
    <s v="California"/>
    <n v="94122"/>
    <x v="1"/>
    <s v="FUR-CH-10004886"/>
    <x v="0"/>
    <x v="1"/>
    <s v="Bevis Steel Folding Chairs"/>
    <n v="230.28"/>
    <n v="3"/>
    <n v="0.2"/>
    <n v="23.027999999999999"/>
    <n v="2014"/>
    <x v="4"/>
    <s v="Q4"/>
    <n v="9.9999999999999992E-2"/>
  </r>
  <r>
    <m/>
    <m/>
    <m/>
    <m/>
    <m/>
    <m/>
    <m/>
    <m/>
    <m/>
    <m/>
    <m/>
    <m/>
    <m/>
    <m/>
    <m/>
    <m/>
    <m/>
    <m/>
    <m/>
    <m/>
    <m/>
    <n v="4554"/>
    <s v="US-2014-106334"/>
    <d v="2014-12-27T00:00:00"/>
    <d v="2015-02-01T00:00:00"/>
    <s v="Standard Class"/>
    <s v="JF-15490"/>
    <x v="223"/>
    <x v="0"/>
    <s v="United States"/>
    <s v="San Francisco"/>
    <s v="California"/>
    <n v="94122"/>
    <x v="1"/>
    <s v="OFF-PA-10003657"/>
    <x v="1"/>
    <x v="10"/>
    <s v="Xerox 1927"/>
    <n v="12.84"/>
    <n v="3"/>
    <n v="0"/>
    <n v="5.7779999999999996"/>
    <n v="2014"/>
    <x v="4"/>
    <s v="Q4"/>
    <n v="0.44999999999999996"/>
  </r>
  <r>
    <m/>
    <m/>
    <m/>
    <m/>
    <m/>
    <m/>
    <m/>
    <m/>
    <m/>
    <m/>
    <m/>
    <m/>
    <m/>
    <m/>
    <m/>
    <m/>
    <m/>
    <m/>
    <m/>
    <m/>
    <m/>
    <n v="4555"/>
    <s v="CA-2016-101448"/>
    <d v="2016-02-27T00:00:00"/>
    <d v="2016-01-03T00:00:00"/>
    <s v="Second Class"/>
    <s v="EB-13930"/>
    <x v="518"/>
    <x v="0"/>
    <s v="United States"/>
    <s v="La Crosse"/>
    <s v="Wisconsin"/>
    <n v="54601"/>
    <x v="2"/>
    <s v="OFF-BI-10004738"/>
    <x v="1"/>
    <x v="8"/>
    <s v="Flexible Leather- Look Classic Collection Ring Binder"/>
    <n v="56.82"/>
    <n v="3"/>
    <n v="0"/>
    <n v="28.41"/>
    <n v="2016"/>
    <x v="11"/>
    <s v="Q1"/>
    <n v="0.5"/>
  </r>
  <r>
    <m/>
    <m/>
    <m/>
    <m/>
    <m/>
    <m/>
    <m/>
    <m/>
    <m/>
    <m/>
    <m/>
    <m/>
    <m/>
    <m/>
    <m/>
    <m/>
    <m/>
    <m/>
    <m/>
    <m/>
    <m/>
    <n v="4556"/>
    <s v="CA-2015-130218"/>
    <d v="2015-03-23T00:00:00"/>
    <s v="3/26/2015"/>
    <s v="First Class"/>
    <s v="SG-20470"/>
    <x v="495"/>
    <x v="0"/>
    <s v="United States"/>
    <s v="Florence"/>
    <s v="South Carolina"/>
    <n v="29501"/>
    <x v="0"/>
    <s v="OFF-FA-10003112"/>
    <x v="1"/>
    <x v="13"/>
    <s v="Staples"/>
    <n v="31.56"/>
    <n v="4"/>
    <n v="0"/>
    <n v="14.202"/>
    <n v="2015"/>
    <x v="10"/>
    <s v="Q1"/>
    <n v="0.45"/>
  </r>
  <r>
    <m/>
    <m/>
    <m/>
    <m/>
    <m/>
    <m/>
    <m/>
    <m/>
    <m/>
    <m/>
    <m/>
    <m/>
    <m/>
    <m/>
    <m/>
    <m/>
    <m/>
    <m/>
    <m/>
    <m/>
    <m/>
    <n v="4557"/>
    <s v="CA-2015-130218"/>
    <d v="2015-03-23T00:00:00"/>
    <s v="3/26/2015"/>
    <s v="First Class"/>
    <s v="SG-20470"/>
    <x v="495"/>
    <x v="0"/>
    <s v="United States"/>
    <s v="Florence"/>
    <s v="South Carolina"/>
    <n v="29501"/>
    <x v="0"/>
    <s v="OFF-ST-10002486"/>
    <x v="1"/>
    <x v="4"/>
    <s v="Eldon Shelf Savers Cubes and Bins"/>
    <n v="27.92"/>
    <n v="4"/>
    <n v="0"/>
    <n v="0.55840000000000001"/>
    <n v="2015"/>
    <x v="10"/>
    <s v="Q1"/>
    <n v="0.02"/>
  </r>
  <r>
    <m/>
    <m/>
    <m/>
    <m/>
    <m/>
    <m/>
    <m/>
    <m/>
    <m/>
    <m/>
    <m/>
    <m/>
    <m/>
    <m/>
    <m/>
    <m/>
    <m/>
    <m/>
    <m/>
    <m/>
    <m/>
    <n v="4558"/>
    <s v="US-2017-117331"/>
    <d v="2017-10-21T00:00:00"/>
    <s v="10/28/2017"/>
    <s v="Standard Class"/>
    <s v="ND-18370"/>
    <x v="444"/>
    <x v="0"/>
    <s v="United States"/>
    <s v="Glendale"/>
    <s v="Arizona"/>
    <n v="85301"/>
    <x v="1"/>
    <s v="OFF-BI-10003984"/>
    <x v="1"/>
    <x v="8"/>
    <s v="Lock-Up Easel 'Spel-Binder'"/>
    <n v="8.5589999999999993"/>
    <n v="1"/>
    <n v="0.7"/>
    <n v="-6.5618999999999996"/>
    <n v="2017"/>
    <x v="2"/>
    <s v="Q4"/>
    <n v="-0.76666666666666672"/>
  </r>
  <r>
    <m/>
    <m/>
    <m/>
    <m/>
    <m/>
    <m/>
    <m/>
    <m/>
    <m/>
    <m/>
    <m/>
    <m/>
    <m/>
    <m/>
    <m/>
    <m/>
    <m/>
    <m/>
    <m/>
    <m/>
    <m/>
    <n v="4559"/>
    <s v="CA-2014-127383"/>
    <d v="2014-12-31T00:00:00"/>
    <d v="2015-05-01T00:00:00"/>
    <s v="Standard Class"/>
    <s v="CM-11815"/>
    <x v="698"/>
    <x v="1"/>
    <s v="United States"/>
    <s v="El Paso"/>
    <s v="Texas"/>
    <n v="79907"/>
    <x v="2"/>
    <s v="OFF-EN-10004773"/>
    <x v="1"/>
    <x v="12"/>
    <s v="Staple envelope"/>
    <n v="49.567999999999998"/>
    <n v="2"/>
    <n v="0.2"/>
    <n v="17.968399999999999"/>
    <n v="2014"/>
    <x v="4"/>
    <s v="Q4"/>
    <n v="0.36249999999999999"/>
  </r>
  <r>
    <m/>
    <m/>
    <m/>
    <m/>
    <m/>
    <m/>
    <m/>
    <m/>
    <m/>
    <m/>
    <m/>
    <m/>
    <m/>
    <m/>
    <m/>
    <m/>
    <m/>
    <m/>
    <m/>
    <m/>
    <m/>
    <n v="4560"/>
    <s v="CA-2014-110219"/>
    <d v="2014-05-05T00:00:00"/>
    <d v="2014-08-05T00:00:00"/>
    <s v="First Class"/>
    <s v="EB-13870"/>
    <x v="12"/>
    <x v="0"/>
    <s v="United States"/>
    <s v="San Antonio"/>
    <s v="Texas"/>
    <n v="78207"/>
    <x v="2"/>
    <s v="FUR-CH-10001146"/>
    <x v="0"/>
    <x v="1"/>
    <s v="Global Value Mid-Back Manager's Chair, Gray"/>
    <n v="127.869"/>
    <n v="3"/>
    <n v="0.3"/>
    <n v="-9.1334999999999997"/>
    <n v="2014"/>
    <x v="5"/>
    <s v="Q2"/>
    <n v="-7.1428571428571425E-2"/>
  </r>
  <r>
    <m/>
    <m/>
    <m/>
    <m/>
    <m/>
    <m/>
    <m/>
    <m/>
    <m/>
    <m/>
    <m/>
    <m/>
    <m/>
    <m/>
    <m/>
    <m/>
    <m/>
    <m/>
    <m/>
    <m/>
    <m/>
    <n v="4561"/>
    <s v="CA-2015-118871"/>
    <d v="2015-12-04T00:00:00"/>
    <d v="2015-09-12T00:00:00"/>
    <s v="Second Class"/>
    <s v="HM-14860"/>
    <x v="447"/>
    <x v="1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  <n v="2015"/>
    <x v="4"/>
    <s v="Q4"/>
    <n v="0.45"/>
  </r>
  <r>
    <m/>
    <m/>
    <m/>
    <m/>
    <m/>
    <m/>
    <m/>
    <m/>
    <m/>
    <m/>
    <m/>
    <m/>
    <m/>
    <m/>
    <m/>
    <m/>
    <m/>
    <m/>
    <m/>
    <m/>
    <m/>
    <n v="4562"/>
    <s v="CA-2015-118871"/>
    <d v="2015-12-04T00:00:00"/>
    <d v="2015-09-12T00:00:00"/>
    <s v="Second Class"/>
    <s v="HM-14860"/>
    <x v="447"/>
    <x v="1"/>
    <s v="United States"/>
    <s v="Los Angeles"/>
    <s v="California"/>
    <n v="90049"/>
    <x v="1"/>
    <s v="TEC-PH-10000193"/>
    <x v="2"/>
    <x v="7"/>
    <s v="Jensen SMPS-640 - speaker phone"/>
    <n v="110.352"/>
    <n v="3"/>
    <n v="0.2"/>
    <n v="8.2764000000000006"/>
    <n v="2015"/>
    <x v="4"/>
    <s v="Q4"/>
    <n v="7.4999999999999997E-2"/>
  </r>
  <r>
    <m/>
    <m/>
    <m/>
    <m/>
    <m/>
    <m/>
    <m/>
    <m/>
    <m/>
    <m/>
    <m/>
    <m/>
    <m/>
    <m/>
    <m/>
    <m/>
    <m/>
    <m/>
    <m/>
    <m/>
    <m/>
    <n v="4563"/>
    <s v="CA-2015-118871"/>
    <d v="2015-12-04T00:00:00"/>
    <d v="2015-09-12T00:00:00"/>
    <s v="Second Class"/>
    <s v="HM-14860"/>
    <x v="447"/>
    <x v="1"/>
    <s v="United States"/>
    <s v="Los Angeles"/>
    <s v="California"/>
    <n v="90049"/>
    <x v="1"/>
    <s v="FUR-FU-10002111"/>
    <x v="0"/>
    <x v="5"/>
    <s v="Master Caster Door Stop, Large Brown"/>
    <n v="36.4"/>
    <n v="5"/>
    <n v="0"/>
    <n v="13.832000000000001"/>
    <n v="2015"/>
    <x v="4"/>
    <s v="Q4"/>
    <n v="0.38000000000000006"/>
  </r>
  <r>
    <m/>
    <m/>
    <m/>
    <m/>
    <m/>
    <m/>
    <m/>
    <m/>
    <m/>
    <m/>
    <m/>
    <m/>
    <m/>
    <m/>
    <m/>
    <m/>
    <m/>
    <m/>
    <m/>
    <m/>
    <m/>
    <n v="4564"/>
    <s v="CA-2017-129490"/>
    <d v="2017-09-26T00:00:00"/>
    <s v="9/30/2017"/>
    <s v="Standard Class"/>
    <s v="SJ-20125"/>
    <x v="319"/>
    <x v="2"/>
    <s v="United States"/>
    <s v="Miramar"/>
    <s v="Florida"/>
    <n v="33023"/>
    <x v="0"/>
    <s v="FUR-CH-10003298"/>
    <x v="0"/>
    <x v="1"/>
    <s v="Office Star - Contemporary Task Swivel chair with Loop Arms, Charcoal"/>
    <n v="419.13600000000002"/>
    <n v="4"/>
    <n v="0.2"/>
    <n v="-57.6312"/>
    <n v="2017"/>
    <x v="8"/>
    <s v="Q3"/>
    <n v="-0.13749999999999998"/>
  </r>
  <r>
    <m/>
    <m/>
    <m/>
    <m/>
    <m/>
    <m/>
    <m/>
    <m/>
    <m/>
    <m/>
    <m/>
    <m/>
    <m/>
    <m/>
    <m/>
    <m/>
    <m/>
    <m/>
    <m/>
    <m/>
    <m/>
    <n v="4565"/>
    <s v="CA-2014-101175"/>
    <d v="2014-12-09T00:00:00"/>
    <s v="12/14/2014"/>
    <s v="Standard Class"/>
    <s v="DM-12955"/>
    <x v="678"/>
    <x v="1"/>
    <s v="United States"/>
    <s v="Mesa"/>
    <s v="Arizona"/>
    <n v="85204"/>
    <x v="1"/>
    <s v="OFF-ST-10004950"/>
    <x v="1"/>
    <x v="4"/>
    <s v="Acco Perma 3000 Stacking Storage Drawers"/>
    <n v="100.70399999999999"/>
    <n v="6"/>
    <n v="0.2"/>
    <n v="-1.2587999999999999"/>
    <n v="2014"/>
    <x v="4"/>
    <s v="Q4"/>
    <n v="-1.2500000000000001E-2"/>
  </r>
  <r>
    <m/>
    <m/>
    <m/>
    <m/>
    <m/>
    <m/>
    <m/>
    <m/>
    <m/>
    <m/>
    <m/>
    <m/>
    <m/>
    <m/>
    <m/>
    <m/>
    <m/>
    <m/>
    <m/>
    <m/>
    <m/>
    <n v="4566"/>
    <s v="US-2017-149510"/>
    <d v="2017-12-03T00:00:00"/>
    <d v="2017-10-12T00:00:00"/>
    <s v="Standard Class"/>
    <s v="MC-17575"/>
    <x v="430"/>
    <x v="0"/>
    <s v="United States"/>
    <s v="Fayetteville"/>
    <s v="North Carolina"/>
    <n v="28314"/>
    <x v="0"/>
    <s v="OFF-AP-10002350"/>
    <x v="1"/>
    <x v="9"/>
    <s v="Belkin F9H710-06 7 Outlet SurgeMaster Surge Protector"/>
    <n v="45.216000000000001"/>
    <n v="3"/>
    <n v="0.2"/>
    <n v="4.5216000000000003"/>
    <n v="2017"/>
    <x v="4"/>
    <s v="Q4"/>
    <n v="0.1"/>
  </r>
  <r>
    <m/>
    <m/>
    <m/>
    <m/>
    <m/>
    <m/>
    <m/>
    <m/>
    <m/>
    <m/>
    <m/>
    <m/>
    <m/>
    <m/>
    <m/>
    <m/>
    <m/>
    <m/>
    <m/>
    <m/>
    <m/>
    <n v="4567"/>
    <s v="US-2017-149510"/>
    <d v="2017-12-03T00:00:00"/>
    <d v="2017-10-12T00:00:00"/>
    <s v="Standard Class"/>
    <s v="MC-17575"/>
    <x v="430"/>
    <x v="0"/>
    <s v="United States"/>
    <s v="Fayetteville"/>
    <s v="North Carolina"/>
    <n v="28314"/>
    <x v="0"/>
    <s v="OFF-BI-10004233"/>
    <x v="1"/>
    <x v="8"/>
    <s v="GBC Pre-Punched Binding Paper, Plastic, White, 8-1/2&quot; x 11&quot;"/>
    <n v="28.782"/>
    <n v="6"/>
    <n v="0.7"/>
    <n v="-21.1068"/>
    <n v="2017"/>
    <x v="4"/>
    <s v="Q4"/>
    <n v="-0.73333333333333328"/>
  </r>
  <r>
    <m/>
    <m/>
    <m/>
    <m/>
    <m/>
    <m/>
    <m/>
    <m/>
    <m/>
    <m/>
    <m/>
    <m/>
    <m/>
    <m/>
    <m/>
    <m/>
    <m/>
    <m/>
    <m/>
    <m/>
    <m/>
    <n v="4568"/>
    <s v="US-2017-149510"/>
    <d v="2017-12-03T00:00:00"/>
    <d v="2017-10-12T00:00:00"/>
    <s v="Standard Class"/>
    <s v="MC-17575"/>
    <x v="430"/>
    <x v="0"/>
    <s v="United States"/>
    <s v="Fayetteville"/>
    <s v="North Carolina"/>
    <n v="28314"/>
    <x v="0"/>
    <s v="OFF-PA-10001892"/>
    <x v="1"/>
    <x v="10"/>
    <s v="Rediform Wirebound &quot;Phone Memo&quot; Message Book, 11 x 5-3/4"/>
    <n v="24.448"/>
    <n v="4"/>
    <n v="0.2"/>
    <n v="8.8623999999999992"/>
    <n v="2017"/>
    <x v="4"/>
    <s v="Q4"/>
    <n v="0.36249999999999993"/>
  </r>
  <r>
    <m/>
    <m/>
    <m/>
    <m/>
    <m/>
    <m/>
    <m/>
    <m/>
    <m/>
    <m/>
    <m/>
    <m/>
    <m/>
    <m/>
    <m/>
    <m/>
    <m/>
    <m/>
    <m/>
    <m/>
    <m/>
    <n v="4569"/>
    <s v="CA-2015-111990"/>
    <d v="2015-11-08T00:00:00"/>
    <s v="11/13/2015"/>
    <s v="Standard Class"/>
    <s v="DB-13660"/>
    <x v="551"/>
    <x v="0"/>
    <s v="United States"/>
    <s v="Houston"/>
    <s v="Texas"/>
    <n v="77095"/>
    <x v="2"/>
    <s v="OFF-BI-10003291"/>
    <x v="1"/>
    <x v="8"/>
    <s v="Wilson Jones Leather-Like Binders with DublLock Round Rings"/>
    <n v="10.476000000000001"/>
    <n v="6"/>
    <n v="0.8"/>
    <n v="-17.285399999999999"/>
    <n v="2015"/>
    <x v="0"/>
    <s v="Q4"/>
    <n v="-1.6499999999999997"/>
  </r>
  <r>
    <m/>
    <m/>
    <m/>
    <m/>
    <m/>
    <m/>
    <m/>
    <m/>
    <m/>
    <m/>
    <m/>
    <m/>
    <m/>
    <m/>
    <m/>
    <m/>
    <m/>
    <m/>
    <m/>
    <m/>
    <m/>
    <n v="4570"/>
    <s v="CA-2014-169460"/>
    <d v="2014-04-19T00:00:00"/>
    <s v="4/21/2014"/>
    <s v="Second Class"/>
    <s v="NF-18595"/>
    <x v="376"/>
    <x v="2"/>
    <s v="United States"/>
    <s v="San Jose"/>
    <s v="California"/>
    <n v="95123"/>
    <x v="1"/>
    <s v="FUR-FU-10004017"/>
    <x v="0"/>
    <x v="5"/>
    <s v="Executive Impressions 13&quot; Chairman Wall Clock"/>
    <n v="76.14"/>
    <n v="3"/>
    <n v="0"/>
    <n v="26.649000000000001"/>
    <n v="2014"/>
    <x v="3"/>
    <s v="Q2"/>
    <n v="0.35000000000000003"/>
  </r>
  <r>
    <m/>
    <m/>
    <m/>
    <m/>
    <m/>
    <m/>
    <m/>
    <m/>
    <m/>
    <m/>
    <m/>
    <m/>
    <m/>
    <m/>
    <m/>
    <m/>
    <m/>
    <m/>
    <m/>
    <m/>
    <m/>
    <n v="4571"/>
    <s v="US-2015-152128"/>
    <d v="2015-05-25T00:00:00"/>
    <s v="5/27/2015"/>
    <s v="Second Class"/>
    <s v="NM-18445"/>
    <x v="134"/>
    <x v="2"/>
    <s v="United States"/>
    <s v="Wichita"/>
    <s v="Kansas"/>
    <n v="67212"/>
    <x v="2"/>
    <s v="OFF-AR-10002445"/>
    <x v="1"/>
    <x v="6"/>
    <s v="SANFORD Major Accent Highlighters"/>
    <n v="21.24"/>
    <n v="3"/>
    <n v="0"/>
    <n v="8.0711999999999993"/>
    <n v="2015"/>
    <x v="5"/>
    <s v="Q2"/>
    <n v="0.38"/>
  </r>
  <r>
    <m/>
    <m/>
    <m/>
    <m/>
    <m/>
    <m/>
    <m/>
    <m/>
    <m/>
    <m/>
    <m/>
    <m/>
    <m/>
    <m/>
    <m/>
    <m/>
    <m/>
    <m/>
    <m/>
    <m/>
    <m/>
    <n v="4572"/>
    <s v="US-2015-152128"/>
    <d v="2015-05-25T00:00:00"/>
    <s v="5/27/2015"/>
    <s v="Second Class"/>
    <s v="NM-18445"/>
    <x v="134"/>
    <x v="2"/>
    <s v="United States"/>
    <s v="Wichita"/>
    <s v="Kansas"/>
    <n v="67212"/>
    <x v="2"/>
    <s v="OFF-BI-10001718"/>
    <x v="1"/>
    <x v="8"/>
    <s v="GBC DocuBind P50 Personal Binding Machine"/>
    <n v="127.96"/>
    <n v="2"/>
    <n v="0"/>
    <n v="60.141199999999998"/>
    <n v="2015"/>
    <x v="5"/>
    <s v="Q2"/>
    <n v="0.47000000000000003"/>
  </r>
  <r>
    <m/>
    <m/>
    <m/>
    <m/>
    <m/>
    <m/>
    <m/>
    <m/>
    <m/>
    <m/>
    <m/>
    <m/>
    <m/>
    <m/>
    <m/>
    <m/>
    <m/>
    <m/>
    <m/>
    <m/>
    <m/>
    <n v="4573"/>
    <s v="CA-2017-126662"/>
    <d v="2017-07-17T00:00:00"/>
    <s v="7/21/2017"/>
    <s v="Standard Class"/>
    <s v="AB-10255"/>
    <x v="437"/>
    <x v="2"/>
    <s v="United States"/>
    <s v="Los Angeles"/>
    <s v="California"/>
    <n v="90036"/>
    <x v="1"/>
    <s v="TEC-CO-10004202"/>
    <x v="2"/>
    <x v="16"/>
    <s v="Brother DCP1000 Digital 3 in 1 Multifunction Machine"/>
    <n v="479.98399999999998"/>
    <n v="2"/>
    <n v="0.2"/>
    <n v="89.997"/>
    <n v="2017"/>
    <x v="7"/>
    <s v="Q3"/>
    <n v="0.1875"/>
  </r>
  <r>
    <m/>
    <m/>
    <m/>
    <m/>
    <m/>
    <m/>
    <m/>
    <m/>
    <m/>
    <m/>
    <m/>
    <m/>
    <m/>
    <m/>
    <m/>
    <m/>
    <m/>
    <m/>
    <m/>
    <m/>
    <m/>
    <n v="4574"/>
    <s v="CA-2016-139395"/>
    <d v="2016-12-12T00:00:00"/>
    <s v="12/18/2016"/>
    <s v="Standard Class"/>
    <s v="MG-17650"/>
    <x v="377"/>
    <x v="2"/>
    <s v="United States"/>
    <s v="Jackson"/>
    <s v="Michigan"/>
    <n v="49201"/>
    <x v="2"/>
    <s v="TEC-PH-10002103"/>
    <x v="2"/>
    <x v="7"/>
    <s v="Jabra SPEAK 410"/>
    <n v="657.93"/>
    <n v="7"/>
    <n v="0"/>
    <n v="184.22040000000001"/>
    <n v="2016"/>
    <x v="4"/>
    <s v="Q4"/>
    <n v="0.28000000000000003"/>
  </r>
  <r>
    <m/>
    <m/>
    <m/>
    <m/>
    <m/>
    <m/>
    <m/>
    <m/>
    <m/>
    <m/>
    <m/>
    <m/>
    <m/>
    <m/>
    <m/>
    <m/>
    <m/>
    <m/>
    <m/>
    <m/>
    <m/>
    <n v="4575"/>
    <s v="CA-2016-139395"/>
    <d v="2016-12-12T00:00:00"/>
    <s v="12/18/2016"/>
    <s v="Standard Class"/>
    <s v="MG-17650"/>
    <x v="377"/>
    <x v="2"/>
    <s v="United States"/>
    <s v="Jackson"/>
    <s v="Michigan"/>
    <n v="49201"/>
    <x v="2"/>
    <s v="FUR-FU-10003724"/>
    <x v="0"/>
    <x v="5"/>
    <s v="Westinghouse Clip-On Gooseneck Lamps"/>
    <n v="33.479999999999997"/>
    <n v="4"/>
    <n v="0"/>
    <n v="8.7048000000000005"/>
    <n v="2016"/>
    <x v="4"/>
    <s v="Q4"/>
    <n v="0.26000000000000006"/>
  </r>
  <r>
    <m/>
    <m/>
    <m/>
    <m/>
    <m/>
    <m/>
    <m/>
    <m/>
    <m/>
    <m/>
    <m/>
    <m/>
    <m/>
    <m/>
    <m/>
    <m/>
    <m/>
    <m/>
    <m/>
    <m/>
    <m/>
    <n v="4576"/>
    <s v="CA-2016-139395"/>
    <d v="2016-12-12T00:00:00"/>
    <s v="12/18/2016"/>
    <s v="Standard Class"/>
    <s v="MG-17650"/>
    <x v="377"/>
    <x v="2"/>
    <s v="United States"/>
    <s v="Jackson"/>
    <s v="Michigan"/>
    <n v="49201"/>
    <x v="2"/>
    <s v="OFF-AR-10003732"/>
    <x v="1"/>
    <x v="6"/>
    <s v="Newell 333"/>
    <n v="13.9"/>
    <n v="5"/>
    <n v="0"/>
    <n v="3.6139999999999999"/>
    <n v="2016"/>
    <x v="4"/>
    <s v="Q4"/>
    <n v="0.26"/>
  </r>
  <r>
    <m/>
    <m/>
    <m/>
    <m/>
    <m/>
    <m/>
    <m/>
    <m/>
    <m/>
    <m/>
    <m/>
    <m/>
    <m/>
    <m/>
    <m/>
    <m/>
    <m/>
    <m/>
    <m/>
    <m/>
    <m/>
    <n v="4577"/>
    <s v="CA-2016-139395"/>
    <d v="2016-12-12T00:00:00"/>
    <s v="12/18/2016"/>
    <s v="Standard Class"/>
    <s v="MG-17650"/>
    <x v="377"/>
    <x v="2"/>
    <s v="United States"/>
    <s v="Jackson"/>
    <s v="Michigan"/>
    <n v="49201"/>
    <x v="2"/>
    <s v="OFF-ST-10000885"/>
    <x v="1"/>
    <x v="4"/>
    <s v="Fellowes Desktop Hanging File Manager"/>
    <n v="26.86"/>
    <n v="2"/>
    <n v="0"/>
    <n v="6.7149999999999999"/>
    <n v="2016"/>
    <x v="4"/>
    <s v="Q4"/>
    <n v="0.25"/>
  </r>
  <r>
    <m/>
    <m/>
    <m/>
    <m/>
    <m/>
    <m/>
    <m/>
    <m/>
    <m/>
    <m/>
    <m/>
    <m/>
    <m/>
    <m/>
    <m/>
    <m/>
    <m/>
    <m/>
    <m/>
    <m/>
    <m/>
    <n v="4578"/>
    <s v="US-2014-121734"/>
    <d v="2014-04-11T00:00:00"/>
    <s v="4/16/2014"/>
    <s v="Standard Class"/>
    <s v="SE-20110"/>
    <x v="339"/>
    <x v="0"/>
    <s v="United States"/>
    <s v="Lewiston"/>
    <s v="Idaho"/>
    <n v="83501"/>
    <x v="1"/>
    <s v="OFF-BI-10004817"/>
    <x v="1"/>
    <x v="8"/>
    <s v="GBC Personal VeloBind Strips"/>
    <n v="9.5839999999999996"/>
    <n v="1"/>
    <n v="0.2"/>
    <n v="3.3544"/>
    <n v="2014"/>
    <x v="3"/>
    <s v="Q2"/>
    <n v="0.35000000000000003"/>
  </r>
  <r>
    <m/>
    <m/>
    <m/>
    <m/>
    <m/>
    <m/>
    <m/>
    <m/>
    <m/>
    <m/>
    <m/>
    <m/>
    <m/>
    <m/>
    <m/>
    <m/>
    <m/>
    <m/>
    <m/>
    <m/>
    <m/>
    <n v="4579"/>
    <s v="CA-2015-110947"/>
    <d v="2015-06-09T00:00:00"/>
    <s v="6/15/2015"/>
    <s v="Standard Class"/>
    <s v="AG-10765"/>
    <x v="326"/>
    <x v="2"/>
    <s v="United States"/>
    <s v="Hampton"/>
    <s v="Virginia"/>
    <n v="23666"/>
    <x v="0"/>
    <s v="OFF-BI-10001670"/>
    <x v="1"/>
    <x v="8"/>
    <s v="Vinyl Sectional Post Binders"/>
    <n v="113.1"/>
    <n v="3"/>
    <n v="0"/>
    <n v="56.55"/>
    <n v="2015"/>
    <x v="1"/>
    <s v="Q2"/>
    <n v="0.5"/>
  </r>
  <r>
    <m/>
    <m/>
    <m/>
    <m/>
    <m/>
    <m/>
    <m/>
    <m/>
    <m/>
    <m/>
    <m/>
    <m/>
    <m/>
    <m/>
    <m/>
    <m/>
    <m/>
    <m/>
    <m/>
    <m/>
    <m/>
    <n v="4580"/>
    <s v="US-2014-150126"/>
    <d v="2014-07-27T00:00:00"/>
    <d v="2014-02-08T00:00:00"/>
    <s v="Standard Class"/>
    <s v="AS-10045"/>
    <x v="442"/>
    <x v="1"/>
    <s v="United States"/>
    <s v="New York City"/>
    <s v="New York"/>
    <n v="10035"/>
    <x v="3"/>
    <s v="OFF-PA-10002709"/>
    <x v="1"/>
    <x v="10"/>
    <s v="Xerox 1956"/>
    <n v="65.78"/>
    <n v="11"/>
    <n v="0"/>
    <n v="32.232199999999999"/>
    <n v="2014"/>
    <x v="7"/>
    <s v="Q3"/>
    <n v="0.49"/>
  </r>
  <r>
    <m/>
    <m/>
    <m/>
    <m/>
    <m/>
    <m/>
    <m/>
    <m/>
    <m/>
    <m/>
    <m/>
    <m/>
    <m/>
    <m/>
    <m/>
    <m/>
    <m/>
    <m/>
    <m/>
    <m/>
    <m/>
    <n v="4581"/>
    <s v="CA-2015-164427"/>
    <d v="2015-07-31T00:00:00"/>
    <d v="2015-06-08T00:00:00"/>
    <s v="Standard Class"/>
    <s v="AR-10405"/>
    <x v="153"/>
    <x v="1"/>
    <s v="United States"/>
    <s v="Hattiesburg"/>
    <s v="Mississippi"/>
    <n v="39401"/>
    <x v="0"/>
    <s v="TEC-AC-10004469"/>
    <x v="2"/>
    <x v="11"/>
    <s v="Microsoft Sculpt Comfort Mouse"/>
    <n v="239.7"/>
    <n v="6"/>
    <n v="0"/>
    <n v="105.468"/>
    <n v="2015"/>
    <x v="7"/>
    <s v="Q3"/>
    <n v="0.44000000000000006"/>
  </r>
  <r>
    <m/>
    <m/>
    <m/>
    <m/>
    <m/>
    <m/>
    <m/>
    <m/>
    <m/>
    <m/>
    <m/>
    <m/>
    <m/>
    <m/>
    <m/>
    <m/>
    <m/>
    <m/>
    <m/>
    <m/>
    <m/>
    <n v="4582"/>
    <s v="CA-2016-120250"/>
    <d v="2016-09-19T00:00:00"/>
    <s v="9/22/2016"/>
    <s v="First Class"/>
    <s v="AP-10720"/>
    <x v="399"/>
    <x v="2"/>
    <s v="United States"/>
    <s v="Philadelphia"/>
    <s v="Pennsylvania"/>
    <n v="19140"/>
    <x v="3"/>
    <s v="FUR-FU-10003424"/>
    <x v="0"/>
    <x v="5"/>
    <s v="Nu-Dell Oak Frame"/>
    <n v="25.632000000000001"/>
    <n v="3"/>
    <n v="0.2"/>
    <n v="3.8448000000000002"/>
    <n v="2016"/>
    <x v="8"/>
    <s v="Q3"/>
    <n v="0.15"/>
  </r>
  <r>
    <m/>
    <m/>
    <m/>
    <m/>
    <m/>
    <m/>
    <m/>
    <m/>
    <m/>
    <m/>
    <m/>
    <m/>
    <m/>
    <m/>
    <m/>
    <m/>
    <m/>
    <m/>
    <m/>
    <m/>
    <m/>
    <n v="4583"/>
    <s v="CA-2016-121993"/>
    <d v="2016-06-10T00:00:00"/>
    <d v="2016-12-06T00:00:00"/>
    <s v="First Class"/>
    <s v="JB-16000"/>
    <x v="677"/>
    <x v="0"/>
    <s v="United States"/>
    <s v="Philadelphia"/>
    <s v="Pennsylvania"/>
    <n v="19140"/>
    <x v="3"/>
    <s v="OFF-LA-10003720"/>
    <x v="1"/>
    <x v="2"/>
    <s v="Avery 487"/>
    <n v="23.616"/>
    <n v="8"/>
    <n v="0.2"/>
    <n v="7.9703999999999997"/>
    <n v="2016"/>
    <x v="1"/>
    <s v="Q2"/>
    <n v="0.33749999999999997"/>
  </r>
  <r>
    <m/>
    <m/>
    <m/>
    <m/>
    <m/>
    <m/>
    <m/>
    <m/>
    <m/>
    <m/>
    <m/>
    <m/>
    <m/>
    <m/>
    <m/>
    <m/>
    <m/>
    <m/>
    <m/>
    <m/>
    <m/>
    <n v="4584"/>
    <s v="US-2016-100405"/>
    <d v="2016-08-26T00:00:00"/>
    <s v="8/28/2016"/>
    <s v="Second Class"/>
    <s v="TS-21430"/>
    <x v="747"/>
    <x v="1"/>
    <s v="United States"/>
    <s v="Los Angeles"/>
    <s v="California"/>
    <n v="90045"/>
    <x v="1"/>
    <s v="OFF-AR-10000390"/>
    <x v="1"/>
    <x v="6"/>
    <s v="Newell Chalk Holder"/>
    <n v="8.26"/>
    <n v="2"/>
    <n v="0"/>
    <n v="3.7995999999999999"/>
    <n v="2016"/>
    <x v="6"/>
    <s v="Q3"/>
    <n v="0.46"/>
  </r>
  <r>
    <m/>
    <m/>
    <m/>
    <m/>
    <m/>
    <m/>
    <m/>
    <m/>
    <m/>
    <m/>
    <m/>
    <m/>
    <m/>
    <m/>
    <m/>
    <m/>
    <m/>
    <m/>
    <m/>
    <m/>
    <m/>
    <n v="4585"/>
    <s v="US-2017-163790"/>
    <d v="2017-11-02T00:00:00"/>
    <d v="2017-04-11T00:00:00"/>
    <s v="Second Class"/>
    <s v="NL-18310"/>
    <x v="644"/>
    <x v="2"/>
    <s v="United States"/>
    <s v="Danville"/>
    <s v="California"/>
    <n v="94526"/>
    <x v="1"/>
    <s v="OFF-EN-10001335"/>
    <x v="1"/>
    <x v="12"/>
    <s v="White Business Envelopes with Contemporary Seam, Recycled White Business Envelopes"/>
    <n v="76.58"/>
    <n v="7"/>
    <n v="0"/>
    <n v="38.29"/>
    <n v="2017"/>
    <x v="0"/>
    <s v="Q4"/>
    <n v="0.5"/>
  </r>
  <r>
    <m/>
    <m/>
    <m/>
    <m/>
    <m/>
    <m/>
    <m/>
    <m/>
    <m/>
    <m/>
    <m/>
    <m/>
    <m/>
    <m/>
    <m/>
    <m/>
    <m/>
    <m/>
    <m/>
    <m/>
    <m/>
    <n v="4586"/>
    <s v="US-2017-163790"/>
    <d v="2017-11-02T00:00:00"/>
    <d v="2017-04-11T00:00:00"/>
    <s v="Second Class"/>
    <s v="NL-18310"/>
    <x v="644"/>
    <x v="2"/>
    <s v="United States"/>
    <s v="Danville"/>
    <s v="California"/>
    <n v="94526"/>
    <x v="1"/>
    <s v="OFF-AR-10003469"/>
    <x v="1"/>
    <x v="6"/>
    <s v="Nontoxic Chalk"/>
    <n v="8.8000000000000007"/>
    <n v="5"/>
    <n v="0"/>
    <n v="4.2240000000000002"/>
    <n v="2017"/>
    <x v="0"/>
    <s v="Q4"/>
    <n v="0.48"/>
  </r>
  <r>
    <m/>
    <m/>
    <m/>
    <m/>
    <m/>
    <m/>
    <m/>
    <m/>
    <m/>
    <m/>
    <m/>
    <m/>
    <m/>
    <m/>
    <m/>
    <m/>
    <m/>
    <m/>
    <m/>
    <m/>
    <m/>
    <n v="4587"/>
    <s v="US-2017-163790"/>
    <d v="2017-11-02T00:00:00"/>
    <d v="2017-04-11T00:00:00"/>
    <s v="Second Class"/>
    <s v="NL-18310"/>
    <x v="644"/>
    <x v="2"/>
    <s v="United States"/>
    <s v="Danville"/>
    <s v="California"/>
    <n v="94526"/>
    <x v="1"/>
    <s v="OFF-BI-10003718"/>
    <x v="1"/>
    <x v="8"/>
    <s v="GBC Therma-A-Bind 250T Electric Binding System"/>
    <n v="590.35199999999998"/>
    <n v="6"/>
    <n v="0.2"/>
    <n v="206.6232"/>
    <n v="2017"/>
    <x v="0"/>
    <s v="Q4"/>
    <n v="0.35000000000000003"/>
  </r>
  <r>
    <m/>
    <m/>
    <m/>
    <m/>
    <m/>
    <m/>
    <m/>
    <m/>
    <m/>
    <m/>
    <m/>
    <m/>
    <m/>
    <m/>
    <m/>
    <m/>
    <m/>
    <m/>
    <m/>
    <m/>
    <m/>
    <n v="4588"/>
    <s v="US-2017-163790"/>
    <d v="2017-11-02T00:00:00"/>
    <d v="2017-04-11T00:00:00"/>
    <s v="Second Class"/>
    <s v="NL-18310"/>
    <x v="644"/>
    <x v="2"/>
    <s v="United States"/>
    <s v="Danville"/>
    <s v="California"/>
    <n v="94526"/>
    <x v="1"/>
    <s v="OFF-FA-10004838"/>
    <x v="1"/>
    <x v="13"/>
    <s v="Super Bands, 12/Pack"/>
    <n v="5.58"/>
    <n v="3"/>
    <n v="0"/>
    <n v="0.16739999999999999"/>
    <n v="2017"/>
    <x v="0"/>
    <s v="Q4"/>
    <n v="0.03"/>
  </r>
  <r>
    <m/>
    <m/>
    <m/>
    <m/>
    <m/>
    <m/>
    <m/>
    <m/>
    <m/>
    <m/>
    <m/>
    <m/>
    <m/>
    <m/>
    <m/>
    <m/>
    <m/>
    <m/>
    <m/>
    <m/>
    <m/>
    <n v="4589"/>
    <s v="US-2017-163790"/>
    <d v="2017-11-02T00:00:00"/>
    <d v="2017-04-11T00:00:00"/>
    <s v="Second Class"/>
    <s v="NL-18310"/>
    <x v="644"/>
    <x v="2"/>
    <s v="United States"/>
    <s v="Danville"/>
    <s v="California"/>
    <n v="94526"/>
    <x v="1"/>
    <s v="FUR-FU-10002508"/>
    <x v="0"/>
    <x v="5"/>
    <s v="Document Clip Frames"/>
    <n v="25.02"/>
    <n v="3"/>
    <n v="0"/>
    <n v="10.5084"/>
    <n v="2017"/>
    <x v="0"/>
    <s v="Q4"/>
    <n v="0.42"/>
  </r>
  <r>
    <m/>
    <m/>
    <m/>
    <m/>
    <m/>
    <m/>
    <m/>
    <m/>
    <m/>
    <m/>
    <m/>
    <m/>
    <m/>
    <m/>
    <m/>
    <m/>
    <m/>
    <m/>
    <m/>
    <m/>
    <m/>
    <n v="4590"/>
    <s v="US-2017-163790"/>
    <d v="2017-11-02T00:00:00"/>
    <d v="2017-04-11T00:00:00"/>
    <s v="Second Class"/>
    <s v="NL-18310"/>
    <x v="644"/>
    <x v="2"/>
    <s v="United States"/>
    <s v="Danville"/>
    <s v="California"/>
    <n v="94526"/>
    <x v="1"/>
    <s v="OFF-ST-10001511"/>
    <x v="1"/>
    <x v="4"/>
    <s v="Space Solutions Commercial Steel Shelving"/>
    <n v="452.55"/>
    <n v="7"/>
    <n v="0"/>
    <n v="22.627500000000001"/>
    <n v="2017"/>
    <x v="0"/>
    <s v="Q4"/>
    <n v="0.05"/>
  </r>
  <r>
    <m/>
    <m/>
    <m/>
    <m/>
    <m/>
    <m/>
    <m/>
    <m/>
    <m/>
    <m/>
    <m/>
    <m/>
    <m/>
    <m/>
    <m/>
    <m/>
    <m/>
    <m/>
    <m/>
    <m/>
    <m/>
    <n v="4591"/>
    <s v="CA-2016-129868"/>
    <d v="2016-12-26T00:00:00"/>
    <s v="12/31/2016"/>
    <s v="Standard Class"/>
    <s v="MC-18130"/>
    <x v="305"/>
    <x v="1"/>
    <s v="United States"/>
    <s v="Los Angeles"/>
    <s v="California"/>
    <n v="90004"/>
    <x v="1"/>
    <s v="OFF-SU-10000952"/>
    <x v="1"/>
    <x v="14"/>
    <s v="Fiskars Home &amp; Office Scissors"/>
    <n v="17.760000000000002"/>
    <n v="2"/>
    <n v="0"/>
    <n v="4.9728000000000003"/>
    <n v="2016"/>
    <x v="4"/>
    <s v="Q4"/>
    <n v="0.27999999999999997"/>
  </r>
  <r>
    <m/>
    <m/>
    <m/>
    <m/>
    <m/>
    <m/>
    <m/>
    <m/>
    <m/>
    <m/>
    <m/>
    <m/>
    <m/>
    <m/>
    <m/>
    <m/>
    <m/>
    <m/>
    <m/>
    <m/>
    <m/>
    <n v="4592"/>
    <s v="CA-2016-129868"/>
    <d v="2016-12-26T00:00:00"/>
    <s v="12/31/2016"/>
    <s v="Standard Class"/>
    <s v="MC-18130"/>
    <x v="305"/>
    <x v="1"/>
    <s v="United States"/>
    <s v="Los Angeles"/>
    <s v="California"/>
    <n v="90004"/>
    <x v="1"/>
    <s v="TEC-PH-10002275"/>
    <x v="2"/>
    <x v="7"/>
    <s v="Mitel 5320 IP Phone VoIP phone"/>
    <n v="302.38400000000001"/>
    <n v="2"/>
    <n v="0.2"/>
    <n v="30.238399999999999"/>
    <n v="2016"/>
    <x v="4"/>
    <s v="Q4"/>
    <n v="9.9999999999999992E-2"/>
  </r>
  <r>
    <m/>
    <m/>
    <m/>
    <m/>
    <m/>
    <m/>
    <m/>
    <m/>
    <m/>
    <m/>
    <m/>
    <m/>
    <m/>
    <m/>
    <m/>
    <m/>
    <m/>
    <m/>
    <m/>
    <m/>
    <m/>
    <n v="4593"/>
    <s v="CA-2016-129868"/>
    <d v="2016-12-26T00:00:00"/>
    <s v="12/31/2016"/>
    <s v="Standard Class"/>
    <s v="MC-18130"/>
    <x v="305"/>
    <x v="1"/>
    <s v="United States"/>
    <s v="Los Angeles"/>
    <s v="California"/>
    <n v="90004"/>
    <x v="1"/>
    <s v="FUR-CH-10003535"/>
    <x v="0"/>
    <x v="1"/>
    <s v="Global Armless Task Chair, Royal Blue"/>
    <n v="146.352"/>
    <n v="3"/>
    <n v="0.2"/>
    <n v="-5.4882"/>
    <n v="2016"/>
    <x v="4"/>
    <s v="Q4"/>
    <n v="-3.7499999999999999E-2"/>
  </r>
  <r>
    <m/>
    <m/>
    <m/>
    <m/>
    <m/>
    <m/>
    <m/>
    <m/>
    <m/>
    <m/>
    <m/>
    <m/>
    <m/>
    <m/>
    <m/>
    <m/>
    <m/>
    <m/>
    <m/>
    <m/>
    <m/>
    <n v="4594"/>
    <s v="CA-2016-129868"/>
    <d v="2016-12-26T00:00:00"/>
    <s v="12/31/2016"/>
    <s v="Standard Class"/>
    <s v="MC-18130"/>
    <x v="305"/>
    <x v="1"/>
    <s v="United States"/>
    <s v="Los Angeles"/>
    <s v="California"/>
    <n v="90004"/>
    <x v="1"/>
    <s v="OFF-AP-10004052"/>
    <x v="1"/>
    <x v="9"/>
    <s v="Hoover Replacement Belts For Soft Guard &amp; Commercial Ltweight Upright Vacs, 2/Pk"/>
    <n v="7.9"/>
    <n v="2"/>
    <n v="0"/>
    <n v="2.0539999999999998"/>
    <n v="2016"/>
    <x v="4"/>
    <s v="Q4"/>
    <n v="0.25999999999999995"/>
  </r>
  <r>
    <m/>
    <m/>
    <m/>
    <m/>
    <m/>
    <m/>
    <m/>
    <m/>
    <m/>
    <m/>
    <m/>
    <m/>
    <m/>
    <m/>
    <m/>
    <m/>
    <m/>
    <m/>
    <m/>
    <m/>
    <m/>
    <n v="4595"/>
    <s v="CA-2016-129868"/>
    <d v="2016-12-26T00:00:00"/>
    <s v="12/31/2016"/>
    <s v="Standard Class"/>
    <s v="MC-18130"/>
    <x v="305"/>
    <x v="1"/>
    <s v="United States"/>
    <s v="Los Angeles"/>
    <s v="California"/>
    <n v="90004"/>
    <x v="1"/>
    <s v="FUR-TA-10003473"/>
    <x v="0"/>
    <x v="3"/>
    <s v="Bretford Rectangular Conference Table Tops"/>
    <n v="902.71199999999999"/>
    <n v="3"/>
    <n v="0.2"/>
    <n v="33.851700000000001"/>
    <n v="2016"/>
    <x v="4"/>
    <s v="Q4"/>
    <n v="3.7499999999999999E-2"/>
  </r>
  <r>
    <m/>
    <m/>
    <m/>
    <m/>
    <m/>
    <m/>
    <m/>
    <m/>
    <m/>
    <m/>
    <m/>
    <m/>
    <m/>
    <m/>
    <m/>
    <m/>
    <m/>
    <m/>
    <m/>
    <m/>
    <m/>
    <n v="4596"/>
    <s v="CA-2016-129868"/>
    <d v="2016-12-26T00:00:00"/>
    <s v="12/31/2016"/>
    <s v="Standard Class"/>
    <s v="MC-18130"/>
    <x v="305"/>
    <x v="1"/>
    <s v="United States"/>
    <s v="Los Angeles"/>
    <s v="California"/>
    <n v="90004"/>
    <x v="1"/>
    <s v="OFF-AR-10001897"/>
    <x v="1"/>
    <x v="6"/>
    <s v="Model L Table or Wall-Mount Pencil Sharpener"/>
    <n v="53.97"/>
    <n v="3"/>
    <n v="0"/>
    <n v="15.111599999999999"/>
    <n v="2016"/>
    <x v="4"/>
    <s v="Q4"/>
    <n v="0.27999999999999997"/>
  </r>
  <r>
    <m/>
    <m/>
    <m/>
    <m/>
    <m/>
    <m/>
    <m/>
    <m/>
    <m/>
    <m/>
    <m/>
    <m/>
    <m/>
    <m/>
    <m/>
    <m/>
    <m/>
    <m/>
    <m/>
    <m/>
    <m/>
    <n v="4597"/>
    <s v="CA-2016-140564"/>
    <d v="2016-12-05T00:00:00"/>
    <d v="2016-10-12T00:00:00"/>
    <s v="Second Class"/>
    <s v="TC-21475"/>
    <x v="679"/>
    <x v="2"/>
    <s v="United States"/>
    <s v="Washington"/>
    <s v="District of Columbia"/>
    <n v="20016"/>
    <x v="3"/>
    <s v="OFF-AR-10000034"/>
    <x v="1"/>
    <x v="6"/>
    <s v="BIC Brite Liner Grip Highlighters, Assorted, 5/Pack"/>
    <n v="33.92"/>
    <n v="8"/>
    <n v="0"/>
    <n v="13.2288"/>
    <n v="2016"/>
    <x v="4"/>
    <s v="Q4"/>
    <n v="0.38999999999999996"/>
  </r>
  <r>
    <m/>
    <m/>
    <m/>
    <m/>
    <m/>
    <m/>
    <m/>
    <m/>
    <m/>
    <m/>
    <m/>
    <m/>
    <m/>
    <m/>
    <m/>
    <m/>
    <m/>
    <m/>
    <m/>
    <m/>
    <m/>
    <n v="4598"/>
    <s v="US-2017-169502"/>
    <d v="2017-08-28T00:00:00"/>
    <d v="2017-01-09T00:00:00"/>
    <s v="Standard Class"/>
    <s v="MG-17650"/>
    <x v="377"/>
    <x v="2"/>
    <s v="United States"/>
    <s v="Milwaukee"/>
    <s v="Wisconsin"/>
    <n v="53209"/>
    <x v="2"/>
    <s v="OFF-SU-10004115"/>
    <x v="1"/>
    <x v="14"/>
    <s v="Acme Stainless Steel Office Snips"/>
    <n v="21.81"/>
    <n v="3"/>
    <n v="0"/>
    <n v="5.8887"/>
    <n v="2017"/>
    <x v="6"/>
    <s v="Q3"/>
    <n v="0.27"/>
  </r>
  <r>
    <m/>
    <m/>
    <m/>
    <m/>
    <m/>
    <m/>
    <m/>
    <m/>
    <m/>
    <m/>
    <m/>
    <m/>
    <m/>
    <m/>
    <m/>
    <m/>
    <m/>
    <m/>
    <m/>
    <m/>
    <m/>
    <n v="4599"/>
    <s v="US-2017-169502"/>
    <d v="2017-08-28T00:00:00"/>
    <d v="2017-01-09T00:00:00"/>
    <s v="Standard Class"/>
    <s v="MG-17650"/>
    <x v="377"/>
    <x v="2"/>
    <s v="United States"/>
    <s v="Milwaukee"/>
    <s v="Wisconsin"/>
    <n v="53209"/>
    <x v="2"/>
    <s v="OFF-AP-10001947"/>
    <x v="1"/>
    <x v="9"/>
    <s v="Acco 6 Outlet Guardian Premium Plus Surge Suppressor"/>
    <n v="91.6"/>
    <n v="5"/>
    <n v="0"/>
    <n v="26.564"/>
    <n v="2017"/>
    <x v="6"/>
    <s v="Q3"/>
    <n v="0.29000000000000004"/>
  </r>
  <r>
    <m/>
    <m/>
    <m/>
    <m/>
    <m/>
    <m/>
    <m/>
    <m/>
    <m/>
    <m/>
    <m/>
    <m/>
    <m/>
    <m/>
    <m/>
    <m/>
    <m/>
    <m/>
    <m/>
    <m/>
    <m/>
    <n v="4600"/>
    <s v="CA-2015-146948"/>
    <d v="2015-07-16T00:00:00"/>
    <s v="7/20/2015"/>
    <s v="Standard Class"/>
    <s v="MG-17890"/>
    <x v="450"/>
    <x v="2"/>
    <s v="United States"/>
    <s v="Baltimore"/>
    <s v="Maryland"/>
    <n v="21215"/>
    <x v="3"/>
    <s v="FUR-CH-10004853"/>
    <x v="0"/>
    <x v="1"/>
    <s v="Global Manager's Adjustable Task Chair, Storm"/>
    <n v="150.97999999999999"/>
    <n v="1"/>
    <n v="0"/>
    <n v="43.784199999999998"/>
    <n v="2015"/>
    <x v="7"/>
    <s v="Q3"/>
    <n v="0.29000000000000004"/>
  </r>
  <r>
    <m/>
    <m/>
    <m/>
    <m/>
    <m/>
    <m/>
    <m/>
    <m/>
    <m/>
    <m/>
    <m/>
    <m/>
    <m/>
    <m/>
    <m/>
    <m/>
    <m/>
    <m/>
    <m/>
    <m/>
    <m/>
    <n v="4601"/>
    <s v="CA-2015-146948"/>
    <d v="2015-07-16T00:00:00"/>
    <s v="7/20/2015"/>
    <s v="Standard Class"/>
    <s v="MG-17890"/>
    <x v="450"/>
    <x v="2"/>
    <s v="United States"/>
    <s v="Baltimore"/>
    <s v="Maryland"/>
    <n v="21215"/>
    <x v="3"/>
    <s v="OFF-EN-10000483"/>
    <x v="1"/>
    <x v="12"/>
    <s v="White Envelopes, White Envelopes with Clear Poly Window"/>
    <n v="137.25"/>
    <n v="9"/>
    <n v="0"/>
    <n v="63.134999999999998"/>
    <n v="2015"/>
    <x v="7"/>
    <s v="Q3"/>
    <n v="0.45999999999999996"/>
  </r>
  <r>
    <m/>
    <m/>
    <m/>
    <m/>
    <m/>
    <m/>
    <m/>
    <m/>
    <m/>
    <m/>
    <m/>
    <m/>
    <m/>
    <m/>
    <m/>
    <m/>
    <m/>
    <m/>
    <m/>
    <m/>
    <m/>
    <n v="4602"/>
    <s v="CA-2015-146948"/>
    <d v="2015-07-16T00:00:00"/>
    <s v="7/20/2015"/>
    <s v="Standard Class"/>
    <s v="MG-17890"/>
    <x v="450"/>
    <x v="2"/>
    <s v="United States"/>
    <s v="Baltimore"/>
    <s v="Maryland"/>
    <n v="21215"/>
    <x v="3"/>
    <s v="OFF-FA-10001332"/>
    <x v="1"/>
    <x v="13"/>
    <s v="Acco Banker's Clasps, 5 3/4&quot;-Long"/>
    <n v="11.52"/>
    <n v="4"/>
    <n v="0"/>
    <n v="5.4143999999999997"/>
    <n v="2015"/>
    <x v="7"/>
    <s v="Q3"/>
    <n v="0.47"/>
  </r>
  <r>
    <m/>
    <m/>
    <m/>
    <m/>
    <m/>
    <m/>
    <m/>
    <m/>
    <m/>
    <m/>
    <m/>
    <m/>
    <m/>
    <m/>
    <m/>
    <m/>
    <m/>
    <m/>
    <m/>
    <m/>
    <m/>
    <n v="4603"/>
    <s v="US-2015-113327"/>
    <d v="2015-05-26T00:00:00"/>
    <s v="5/29/2015"/>
    <s v="Second Class"/>
    <s v="BF-11170"/>
    <x v="408"/>
    <x v="2"/>
    <s v="United States"/>
    <s v="Jacksonville"/>
    <s v="North Carolina"/>
    <n v="28540"/>
    <x v="0"/>
    <s v="OFF-PA-10003790"/>
    <x v="1"/>
    <x v="10"/>
    <s v="Xerox 1991"/>
    <n v="18.271999999999998"/>
    <n v="1"/>
    <n v="0.2"/>
    <n v="5.9383999999999997"/>
    <n v="2015"/>
    <x v="5"/>
    <s v="Q2"/>
    <n v="0.32500000000000001"/>
  </r>
  <r>
    <m/>
    <m/>
    <m/>
    <m/>
    <m/>
    <m/>
    <m/>
    <m/>
    <m/>
    <m/>
    <m/>
    <m/>
    <m/>
    <m/>
    <m/>
    <m/>
    <m/>
    <m/>
    <m/>
    <m/>
    <m/>
    <n v="4604"/>
    <s v="US-2015-113327"/>
    <d v="2015-05-26T00:00:00"/>
    <s v="5/29/2015"/>
    <s v="Second Class"/>
    <s v="BF-11170"/>
    <x v="408"/>
    <x v="2"/>
    <s v="United States"/>
    <s v="Jacksonville"/>
    <s v="North Carolina"/>
    <n v="28540"/>
    <x v="0"/>
    <s v="OFF-PA-10003134"/>
    <x v="1"/>
    <x v="10"/>
    <s v="Xerox 1937"/>
    <n v="153.72800000000001"/>
    <n v="4"/>
    <n v="0.2"/>
    <n v="53.8048"/>
    <n v="2015"/>
    <x v="5"/>
    <s v="Q2"/>
    <n v="0.35"/>
  </r>
  <r>
    <m/>
    <m/>
    <m/>
    <m/>
    <m/>
    <m/>
    <m/>
    <m/>
    <m/>
    <m/>
    <m/>
    <m/>
    <m/>
    <m/>
    <m/>
    <m/>
    <m/>
    <m/>
    <m/>
    <m/>
    <m/>
    <n v="4605"/>
    <s v="US-2015-113327"/>
    <d v="2015-05-26T00:00:00"/>
    <s v="5/29/2015"/>
    <s v="Second Class"/>
    <s v="BF-11170"/>
    <x v="408"/>
    <x v="2"/>
    <s v="United States"/>
    <s v="Jacksonville"/>
    <s v="North Carolina"/>
    <n v="28540"/>
    <x v="0"/>
    <s v="OFF-EN-10004459"/>
    <x v="1"/>
    <x v="12"/>
    <s v="Security-Tint Envelopes"/>
    <n v="12.224"/>
    <n v="2"/>
    <n v="0.2"/>
    <n v="4.4311999999999996"/>
    <n v="2015"/>
    <x v="5"/>
    <s v="Q2"/>
    <n v="0.36249999999999993"/>
  </r>
  <r>
    <m/>
    <m/>
    <m/>
    <m/>
    <m/>
    <m/>
    <m/>
    <m/>
    <m/>
    <m/>
    <m/>
    <m/>
    <m/>
    <m/>
    <m/>
    <m/>
    <m/>
    <m/>
    <m/>
    <m/>
    <m/>
    <n v="4606"/>
    <s v="US-2015-113327"/>
    <d v="2015-05-26T00:00:00"/>
    <s v="5/29/2015"/>
    <s v="Second Class"/>
    <s v="BF-11170"/>
    <x v="408"/>
    <x v="2"/>
    <s v="United States"/>
    <s v="Jacksonville"/>
    <s v="North Carolina"/>
    <n v="28540"/>
    <x v="0"/>
    <s v="TEC-AC-10003628"/>
    <x v="2"/>
    <x v="11"/>
    <s v="Logitech 910-002974 M325 Wireless Mouse for Web Scrolling"/>
    <n v="167.94399999999999"/>
    <n v="7"/>
    <n v="0.2"/>
    <n v="50.383200000000002"/>
    <n v="2015"/>
    <x v="5"/>
    <s v="Q2"/>
    <n v="0.30000000000000004"/>
  </r>
  <r>
    <m/>
    <m/>
    <m/>
    <m/>
    <m/>
    <m/>
    <m/>
    <m/>
    <m/>
    <m/>
    <m/>
    <m/>
    <m/>
    <m/>
    <m/>
    <m/>
    <m/>
    <m/>
    <m/>
    <m/>
    <m/>
    <n v="4607"/>
    <s v="CA-2015-135020"/>
    <d v="2015-05-28T00:00:00"/>
    <d v="2015-02-06T00:00:00"/>
    <s v="Standard Class"/>
    <s v="MS-17770"/>
    <x v="474"/>
    <x v="0"/>
    <s v="United States"/>
    <s v="Rochester"/>
    <s v="New York"/>
    <n v="14609"/>
    <x v="3"/>
    <s v="TEC-PH-10004093"/>
    <x v="2"/>
    <x v="7"/>
    <s v="Panasonic Kx-TS550"/>
    <n v="45.99"/>
    <n v="1"/>
    <n v="0"/>
    <n v="13.3371"/>
    <n v="2015"/>
    <x v="5"/>
    <s v="Q2"/>
    <n v="0.28999999999999998"/>
  </r>
  <r>
    <m/>
    <m/>
    <m/>
    <m/>
    <m/>
    <m/>
    <m/>
    <m/>
    <m/>
    <m/>
    <m/>
    <m/>
    <m/>
    <m/>
    <m/>
    <m/>
    <m/>
    <m/>
    <m/>
    <m/>
    <m/>
    <n v="4608"/>
    <s v="CA-2015-135020"/>
    <d v="2015-05-28T00:00:00"/>
    <d v="2015-02-06T00:00:00"/>
    <s v="Standard Class"/>
    <s v="MS-17770"/>
    <x v="474"/>
    <x v="0"/>
    <s v="United States"/>
    <s v="Rochester"/>
    <s v="New York"/>
    <n v="14609"/>
    <x v="3"/>
    <s v="OFF-ST-10001490"/>
    <x v="1"/>
    <x v="4"/>
    <s v="Hot File 7-Pocket, Floor Stand"/>
    <n v="535.41"/>
    <n v="3"/>
    <n v="0"/>
    <n v="160.62299999999999"/>
    <n v="2015"/>
    <x v="5"/>
    <s v="Q2"/>
    <n v="0.3"/>
  </r>
  <r>
    <m/>
    <m/>
    <m/>
    <m/>
    <m/>
    <m/>
    <m/>
    <m/>
    <m/>
    <m/>
    <m/>
    <m/>
    <m/>
    <m/>
    <m/>
    <m/>
    <m/>
    <m/>
    <m/>
    <m/>
    <m/>
    <n v="4609"/>
    <s v="CA-2015-135020"/>
    <d v="2015-05-28T00:00:00"/>
    <d v="2015-02-06T00:00:00"/>
    <s v="Standard Class"/>
    <s v="MS-17770"/>
    <x v="474"/>
    <x v="0"/>
    <s v="United States"/>
    <s v="Rochester"/>
    <s v="New York"/>
    <n v="14609"/>
    <x v="3"/>
    <s v="OFF-BI-10000605"/>
    <x v="1"/>
    <x v="8"/>
    <s v="Acco Pressboard Covers with Storage Hooks, 9 1/2&quot; x 11&quot;, Executive Red"/>
    <n v="6.0960000000000001"/>
    <n v="2"/>
    <n v="0.2"/>
    <n v="2.0573999999999999"/>
    <n v="2015"/>
    <x v="5"/>
    <s v="Q2"/>
    <n v="0.33749999999999997"/>
  </r>
  <r>
    <m/>
    <m/>
    <m/>
    <m/>
    <m/>
    <m/>
    <m/>
    <m/>
    <m/>
    <m/>
    <m/>
    <m/>
    <m/>
    <m/>
    <m/>
    <m/>
    <m/>
    <m/>
    <m/>
    <m/>
    <m/>
    <n v="4610"/>
    <s v="CA-2015-135020"/>
    <d v="2015-05-28T00:00:00"/>
    <d v="2015-02-06T00:00:00"/>
    <s v="Standard Class"/>
    <s v="MS-17770"/>
    <x v="474"/>
    <x v="0"/>
    <s v="United States"/>
    <s v="Rochester"/>
    <s v="New York"/>
    <n v="14609"/>
    <x v="3"/>
    <s v="OFF-PA-10004255"/>
    <x v="1"/>
    <x v="10"/>
    <s v="Xerox 219"/>
    <n v="45.36"/>
    <n v="7"/>
    <n v="0"/>
    <n v="21.7728"/>
    <n v="2015"/>
    <x v="5"/>
    <s v="Q2"/>
    <n v="0.48"/>
  </r>
  <r>
    <m/>
    <m/>
    <m/>
    <m/>
    <m/>
    <m/>
    <m/>
    <m/>
    <m/>
    <m/>
    <m/>
    <m/>
    <m/>
    <m/>
    <m/>
    <m/>
    <m/>
    <m/>
    <m/>
    <m/>
    <m/>
    <n v="4611"/>
    <s v="US-2017-141852"/>
    <d v="2017-11-09T00:00:00"/>
    <s v="11/14/2017"/>
    <s v="Standard Class"/>
    <s v="JE-15745"/>
    <x v="32"/>
    <x v="0"/>
    <s v="United States"/>
    <s v="Oceanside"/>
    <s v="California"/>
    <n v="92054"/>
    <x v="1"/>
    <s v="FUR-FU-10000023"/>
    <x v="0"/>
    <x v="5"/>
    <s v="Eldon Wave Desk Accessories"/>
    <n v="47.12"/>
    <n v="8"/>
    <n v="0"/>
    <n v="20.732800000000001"/>
    <n v="2017"/>
    <x v="0"/>
    <s v="Q4"/>
    <n v="0.44000000000000006"/>
  </r>
  <r>
    <m/>
    <m/>
    <m/>
    <m/>
    <m/>
    <m/>
    <m/>
    <m/>
    <m/>
    <m/>
    <m/>
    <m/>
    <m/>
    <m/>
    <m/>
    <m/>
    <m/>
    <m/>
    <m/>
    <m/>
    <m/>
    <n v="4612"/>
    <s v="CA-2016-109407"/>
    <d v="2016-01-24T00:00:00"/>
    <s v="1/26/2016"/>
    <s v="Second Class"/>
    <s v="HG-14965"/>
    <x v="428"/>
    <x v="1"/>
    <s v="United States"/>
    <s v="Gulfport"/>
    <s v="Mississippi"/>
    <n v="39503"/>
    <x v="0"/>
    <s v="OFF-BI-10000285"/>
    <x v="1"/>
    <x v="8"/>
    <s v="XtraLife ClearVue Slant-D Ring Binders by Cardinal"/>
    <n v="31.36"/>
    <n v="4"/>
    <n v="0"/>
    <n v="15.68"/>
    <n v="2016"/>
    <x v="9"/>
    <s v="Q1"/>
    <n v="0.5"/>
  </r>
  <r>
    <m/>
    <m/>
    <m/>
    <m/>
    <m/>
    <m/>
    <m/>
    <m/>
    <m/>
    <m/>
    <m/>
    <m/>
    <m/>
    <m/>
    <m/>
    <m/>
    <m/>
    <m/>
    <m/>
    <m/>
    <m/>
    <n v="4613"/>
    <s v="US-2017-165953"/>
    <d v="2016-12-31T00:00:00"/>
    <d v="2017-06-01T00:00:00"/>
    <s v="Standard Class"/>
    <s v="EP-13915"/>
    <x v="212"/>
    <x v="0"/>
    <s v="United States"/>
    <s v="Jacksonville"/>
    <s v="Florida"/>
    <n v="32216"/>
    <x v="0"/>
    <s v="OFF-AR-10000588"/>
    <x v="1"/>
    <x v="6"/>
    <s v="Newell 345"/>
    <n v="47.616"/>
    <n v="3"/>
    <n v="0.2"/>
    <n v="3.5712000000000002"/>
    <n v="2016"/>
    <x v="4"/>
    <s v="Q4"/>
    <n v="7.4999999999999997E-2"/>
  </r>
  <r>
    <m/>
    <m/>
    <m/>
    <m/>
    <m/>
    <m/>
    <m/>
    <m/>
    <m/>
    <m/>
    <m/>
    <m/>
    <m/>
    <m/>
    <m/>
    <m/>
    <m/>
    <m/>
    <m/>
    <m/>
    <m/>
    <n v="4614"/>
    <s v="US-2017-165953"/>
    <d v="2016-12-31T00:00:00"/>
    <d v="2017-06-01T00:00:00"/>
    <s v="Standard Class"/>
    <s v="EP-13915"/>
    <x v="212"/>
    <x v="0"/>
    <s v="United States"/>
    <s v="Jacksonville"/>
    <s v="Florida"/>
    <n v="32216"/>
    <x v="0"/>
    <s v="OFF-PA-10002250"/>
    <x v="1"/>
    <x v="10"/>
    <s v="Things To Do Today Pad"/>
    <n v="23.48"/>
    <n v="5"/>
    <n v="0.2"/>
    <n v="8.218"/>
    <n v="2016"/>
    <x v="4"/>
    <s v="Q4"/>
    <n v="0.35"/>
  </r>
  <r>
    <m/>
    <m/>
    <m/>
    <m/>
    <m/>
    <m/>
    <m/>
    <m/>
    <m/>
    <m/>
    <m/>
    <m/>
    <m/>
    <m/>
    <m/>
    <m/>
    <m/>
    <m/>
    <m/>
    <m/>
    <m/>
    <n v="4615"/>
    <s v="CA-2016-144540"/>
    <d v="2016-09-05T00:00:00"/>
    <d v="2016-10-09T00:00:00"/>
    <s v="Standard Class"/>
    <s v="GH-14410"/>
    <x v="689"/>
    <x v="2"/>
    <s v="United States"/>
    <s v="Houston"/>
    <s v="Texas"/>
    <n v="77070"/>
    <x v="2"/>
    <s v="OFF-AP-10002457"/>
    <x v="1"/>
    <x v="9"/>
    <s v="Eureka The Boss Plus 12-Amp Hard Box Upright Vacuum, Red"/>
    <n v="62.79"/>
    <n v="3"/>
    <n v="0.8"/>
    <n v="-166.39349999999999"/>
    <n v="2016"/>
    <x v="8"/>
    <s v="Q3"/>
    <n v="-2.65"/>
  </r>
  <r>
    <m/>
    <m/>
    <m/>
    <m/>
    <m/>
    <m/>
    <m/>
    <m/>
    <m/>
    <m/>
    <m/>
    <m/>
    <m/>
    <m/>
    <m/>
    <m/>
    <m/>
    <m/>
    <m/>
    <m/>
    <m/>
    <n v="4616"/>
    <s v="CA-2016-144540"/>
    <d v="2016-09-05T00:00:00"/>
    <d v="2016-10-09T00:00:00"/>
    <s v="Standard Class"/>
    <s v="GH-14410"/>
    <x v="689"/>
    <x v="2"/>
    <s v="United States"/>
    <s v="Houston"/>
    <s v="Texas"/>
    <n v="77070"/>
    <x v="2"/>
    <s v="OFF-FA-10002763"/>
    <x v="1"/>
    <x v="13"/>
    <s v="Advantus Map Pennant Flags and Round Head Tacks"/>
    <n v="28.44"/>
    <n v="9"/>
    <n v="0.2"/>
    <n v="4.266"/>
    <n v="2016"/>
    <x v="8"/>
    <s v="Q3"/>
    <n v="0.15"/>
  </r>
  <r>
    <m/>
    <m/>
    <m/>
    <m/>
    <m/>
    <m/>
    <m/>
    <m/>
    <m/>
    <m/>
    <m/>
    <m/>
    <m/>
    <m/>
    <m/>
    <m/>
    <m/>
    <m/>
    <m/>
    <m/>
    <m/>
    <n v="4617"/>
    <s v="CA-2015-159863"/>
    <d v="2015-09-04T00:00:00"/>
    <d v="2015-07-09T00:00:00"/>
    <s v="Second Class"/>
    <s v="DS-13180"/>
    <x v="103"/>
    <x v="1"/>
    <s v="United States"/>
    <s v="Houston"/>
    <s v="Texas"/>
    <n v="77095"/>
    <x v="2"/>
    <s v="TEC-AC-10000109"/>
    <x v="2"/>
    <x v="11"/>
    <s v="Sony Micro Vault Click 16 GB USB 2.0 Flash Drive"/>
    <n v="134.376"/>
    <n v="3"/>
    <n v="0.2"/>
    <n v="6.7187999999999999"/>
    <n v="2015"/>
    <x v="8"/>
    <s v="Q3"/>
    <n v="4.9999999999999996E-2"/>
  </r>
  <r>
    <m/>
    <m/>
    <m/>
    <m/>
    <m/>
    <m/>
    <m/>
    <m/>
    <m/>
    <m/>
    <m/>
    <m/>
    <m/>
    <m/>
    <m/>
    <m/>
    <m/>
    <m/>
    <m/>
    <m/>
    <m/>
    <n v="4618"/>
    <s v="CA-2015-117800"/>
    <d v="2015-09-21T00:00:00"/>
    <s v="9/26/2015"/>
    <s v="Standard Class"/>
    <s v="TH-21550"/>
    <x v="274"/>
    <x v="2"/>
    <s v="United States"/>
    <s v="Everett"/>
    <s v="Massachusetts"/>
    <n v="2149"/>
    <x v="3"/>
    <s v="TEC-PH-10002415"/>
    <x v="2"/>
    <x v="7"/>
    <s v="Polycom VoiceStation 500 Conference phone"/>
    <n v="589.9"/>
    <n v="2"/>
    <n v="0"/>
    <n v="147.47499999999999"/>
    <n v="2015"/>
    <x v="8"/>
    <s v="Q3"/>
    <n v="0.25"/>
  </r>
  <r>
    <m/>
    <m/>
    <m/>
    <m/>
    <m/>
    <m/>
    <m/>
    <m/>
    <m/>
    <m/>
    <m/>
    <m/>
    <m/>
    <m/>
    <m/>
    <m/>
    <m/>
    <m/>
    <m/>
    <m/>
    <m/>
    <n v="4619"/>
    <s v="CA-2015-117800"/>
    <d v="2015-09-21T00:00:00"/>
    <s v="9/26/2015"/>
    <s v="Standard Class"/>
    <s v="TH-21550"/>
    <x v="274"/>
    <x v="2"/>
    <s v="United States"/>
    <s v="Everett"/>
    <s v="Massachusetts"/>
    <n v="2149"/>
    <x v="3"/>
    <s v="FUR-CH-10000785"/>
    <x v="0"/>
    <x v="1"/>
    <s v="Global Ergonomic Managers Chair"/>
    <n v="542.94000000000005"/>
    <n v="3"/>
    <n v="0"/>
    <n v="141.1644"/>
    <n v="2015"/>
    <x v="8"/>
    <s v="Q3"/>
    <n v="0.25999999999999995"/>
  </r>
  <r>
    <m/>
    <m/>
    <m/>
    <m/>
    <m/>
    <m/>
    <m/>
    <m/>
    <m/>
    <m/>
    <m/>
    <m/>
    <m/>
    <m/>
    <m/>
    <m/>
    <m/>
    <m/>
    <m/>
    <m/>
    <m/>
    <n v="4620"/>
    <s v="CA-2017-145219"/>
    <d v="2017-12-24T00:00:00"/>
    <s v="12/25/2017"/>
    <s v="First Class"/>
    <s v="RM-19675"/>
    <x v="84"/>
    <x v="2"/>
    <s v="United States"/>
    <s v="Los Angeles"/>
    <s v="California"/>
    <n v="90049"/>
    <x v="1"/>
    <s v="TEC-CO-10001449"/>
    <x v="2"/>
    <x v="16"/>
    <s v="Hewlett Packard LaserJet 3310 Copier"/>
    <n v="2879.9520000000002"/>
    <n v="6"/>
    <n v="0.2"/>
    <n v="1007.9832"/>
    <n v="2017"/>
    <x v="4"/>
    <s v="Q4"/>
    <n v="0.35"/>
  </r>
  <r>
    <m/>
    <m/>
    <m/>
    <m/>
    <m/>
    <m/>
    <m/>
    <m/>
    <m/>
    <m/>
    <m/>
    <m/>
    <m/>
    <m/>
    <m/>
    <m/>
    <m/>
    <m/>
    <m/>
    <m/>
    <m/>
    <n v="4621"/>
    <s v="CA-2017-145219"/>
    <d v="2017-12-24T00:00:00"/>
    <s v="12/25/2017"/>
    <s v="First Class"/>
    <s v="RM-19675"/>
    <x v="84"/>
    <x v="2"/>
    <s v="United States"/>
    <s v="Los Angeles"/>
    <s v="California"/>
    <n v="90049"/>
    <x v="1"/>
    <s v="OFF-BI-10001670"/>
    <x v="1"/>
    <x v="8"/>
    <s v="Vinyl Sectional Post Binders"/>
    <n v="90.48"/>
    <n v="3"/>
    <n v="0.2"/>
    <n v="33.93"/>
    <n v="2017"/>
    <x v="4"/>
    <s v="Q4"/>
    <n v="0.375"/>
  </r>
  <r>
    <m/>
    <m/>
    <m/>
    <m/>
    <m/>
    <m/>
    <m/>
    <m/>
    <m/>
    <m/>
    <m/>
    <m/>
    <m/>
    <m/>
    <m/>
    <m/>
    <m/>
    <m/>
    <m/>
    <m/>
    <m/>
    <n v="4622"/>
    <s v="CA-2015-161214"/>
    <d v="2015-10-05T00:00:00"/>
    <d v="2015-08-10T00:00:00"/>
    <s v="Second Class"/>
    <s v="SF-20965"/>
    <x v="245"/>
    <x v="1"/>
    <s v="United States"/>
    <s v="Wilmington"/>
    <s v="Delaware"/>
    <n v="19805"/>
    <x v="3"/>
    <s v="OFF-ST-10001328"/>
    <x v="1"/>
    <x v="4"/>
    <s v="Personal Filing Tote with Lid, Black/Gray"/>
    <n v="77.55"/>
    <n v="5"/>
    <n v="0"/>
    <n v="21.713999999999999"/>
    <n v="2015"/>
    <x v="2"/>
    <s v="Q4"/>
    <n v="0.27999999999999997"/>
  </r>
  <r>
    <m/>
    <m/>
    <m/>
    <m/>
    <m/>
    <m/>
    <m/>
    <m/>
    <m/>
    <m/>
    <m/>
    <m/>
    <m/>
    <m/>
    <m/>
    <m/>
    <m/>
    <m/>
    <m/>
    <m/>
    <m/>
    <n v="4623"/>
    <s v="CA-2017-147228"/>
    <d v="2017-09-09T00:00:00"/>
    <s v="9/14/2017"/>
    <s v="Standard Class"/>
    <s v="SO-20335"/>
    <x v="2"/>
    <x v="0"/>
    <s v="United States"/>
    <s v="Columbia"/>
    <s v="Tennessee"/>
    <n v="38401"/>
    <x v="0"/>
    <s v="OFF-SU-10001225"/>
    <x v="1"/>
    <x v="14"/>
    <s v="Staple remover"/>
    <n v="8.8320000000000007"/>
    <n v="3"/>
    <n v="0.2"/>
    <n v="-1.9872000000000001"/>
    <n v="2017"/>
    <x v="8"/>
    <s v="Q3"/>
    <n v="-0.22499999999999998"/>
  </r>
  <r>
    <m/>
    <m/>
    <m/>
    <m/>
    <m/>
    <m/>
    <m/>
    <m/>
    <m/>
    <m/>
    <m/>
    <m/>
    <m/>
    <m/>
    <m/>
    <m/>
    <m/>
    <m/>
    <m/>
    <m/>
    <m/>
    <n v="4624"/>
    <s v="CA-2017-147228"/>
    <d v="2017-09-09T00:00:00"/>
    <s v="9/14/2017"/>
    <s v="Standard Class"/>
    <s v="SO-20335"/>
    <x v="2"/>
    <x v="0"/>
    <s v="United States"/>
    <s v="Columbia"/>
    <s v="Tennessee"/>
    <n v="38401"/>
    <x v="0"/>
    <s v="OFF-PA-10000357"/>
    <x v="1"/>
    <x v="10"/>
    <s v="Xerox 1888"/>
    <n v="177.536"/>
    <n v="4"/>
    <n v="0.2"/>
    <n v="62.137599999999999"/>
    <n v="2017"/>
    <x v="8"/>
    <s v="Q3"/>
    <n v="0.35"/>
  </r>
  <r>
    <m/>
    <m/>
    <m/>
    <m/>
    <m/>
    <m/>
    <m/>
    <m/>
    <m/>
    <m/>
    <m/>
    <m/>
    <m/>
    <m/>
    <m/>
    <m/>
    <m/>
    <m/>
    <m/>
    <m/>
    <m/>
    <n v="4625"/>
    <s v="CA-2017-147228"/>
    <d v="2017-09-09T00:00:00"/>
    <s v="9/14/2017"/>
    <s v="Standard Class"/>
    <s v="SO-20335"/>
    <x v="2"/>
    <x v="0"/>
    <s v="United States"/>
    <s v="Columbia"/>
    <s v="Tennessee"/>
    <n v="38401"/>
    <x v="0"/>
    <s v="OFF-ST-10000046"/>
    <x v="1"/>
    <x v="4"/>
    <s v="Fellowes Super Stor/Drawer Files"/>
    <n v="258.48"/>
    <n v="2"/>
    <n v="0.2"/>
    <n v="-3.2309999999999999"/>
    <n v="2017"/>
    <x v="8"/>
    <s v="Q3"/>
    <n v="-1.2499999999999999E-2"/>
  </r>
  <r>
    <m/>
    <m/>
    <m/>
    <m/>
    <m/>
    <m/>
    <m/>
    <m/>
    <m/>
    <m/>
    <m/>
    <m/>
    <m/>
    <m/>
    <m/>
    <m/>
    <m/>
    <m/>
    <m/>
    <m/>
    <m/>
    <n v="4626"/>
    <s v="CA-2017-147228"/>
    <d v="2017-09-09T00:00:00"/>
    <s v="9/14/2017"/>
    <s v="Standard Class"/>
    <s v="SO-20335"/>
    <x v="2"/>
    <x v="0"/>
    <s v="United States"/>
    <s v="Columbia"/>
    <s v="Tennessee"/>
    <n v="38401"/>
    <x v="0"/>
    <s v="FUR-FU-10000023"/>
    <x v="0"/>
    <x v="5"/>
    <s v="Eldon Wave Desk Accessories"/>
    <n v="14.135999999999999"/>
    <n v="3"/>
    <n v="0.2"/>
    <n v="4.2408000000000001"/>
    <n v="2017"/>
    <x v="8"/>
    <s v="Q3"/>
    <n v="0.30000000000000004"/>
  </r>
  <r>
    <m/>
    <m/>
    <m/>
    <m/>
    <m/>
    <m/>
    <m/>
    <m/>
    <m/>
    <m/>
    <m/>
    <m/>
    <m/>
    <m/>
    <m/>
    <m/>
    <m/>
    <m/>
    <m/>
    <m/>
    <m/>
    <n v="4627"/>
    <s v="CA-2016-101336"/>
    <d v="2016-11-13T00:00:00"/>
    <s v="11/18/2016"/>
    <s v="Standard Class"/>
    <s v="CK-12760"/>
    <x v="316"/>
    <x v="1"/>
    <s v="United States"/>
    <s v="New York City"/>
    <s v="New York"/>
    <n v="10011"/>
    <x v="3"/>
    <s v="OFF-ST-10003455"/>
    <x v="1"/>
    <x v="4"/>
    <s v="Tenex File Box, Personal Filing Tote with Lid, Black"/>
    <n v="77.55"/>
    <n v="5"/>
    <n v="0"/>
    <n v="20.163"/>
    <n v="2016"/>
    <x v="0"/>
    <s v="Q4"/>
    <n v="0.26"/>
  </r>
  <r>
    <m/>
    <m/>
    <m/>
    <m/>
    <m/>
    <m/>
    <m/>
    <m/>
    <m/>
    <m/>
    <m/>
    <m/>
    <m/>
    <m/>
    <m/>
    <m/>
    <m/>
    <m/>
    <m/>
    <m/>
    <m/>
    <n v="4628"/>
    <s v="CA-2016-101336"/>
    <d v="2016-11-13T00:00:00"/>
    <s v="11/18/2016"/>
    <s v="Standard Class"/>
    <s v="CK-12760"/>
    <x v="316"/>
    <x v="1"/>
    <s v="United States"/>
    <s v="New York City"/>
    <s v="New York"/>
    <n v="10011"/>
    <x v="3"/>
    <s v="OFF-ST-10000876"/>
    <x v="1"/>
    <x v="4"/>
    <s v="Eldon Simplefile Box Office"/>
    <n v="24.88"/>
    <n v="2"/>
    <n v="0"/>
    <n v="6.9664000000000001"/>
    <n v="2016"/>
    <x v="0"/>
    <s v="Q4"/>
    <n v="0.28000000000000003"/>
  </r>
  <r>
    <m/>
    <m/>
    <m/>
    <m/>
    <m/>
    <m/>
    <m/>
    <m/>
    <m/>
    <m/>
    <m/>
    <m/>
    <m/>
    <m/>
    <m/>
    <m/>
    <m/>
    <m/>
    <m/>
    <m/>
    <m/>
    <n v="4629"/>
    <s v="CA-2016-101336"/>
    <d v="2016-11-13T00:00:00"/>
    <s v="11/18/2016"/>
    <s v="Standard Class"/>
    <s v="CK-12760"/>
    <x v="316"/>
    <x v="1"/>
    <s v="United States"/>
    <s v="New York City"/>
    <s v="New York"/>
    <n v="10011"/>
    <x v="3"/>
    <s v="OFF-AR-10003582"/>
    <x v="1"/>
    <x v="6"/>
    <s v="Boston Electric Pencil Sharpener, Model 1818, Charcoal Black"/>
    <n v="140.75"/>
    <n v="5"/>
    <n v="0"/>
    <n v="39.409999999999997"/>
    <n v="2016"/>
    <x v="0"/>
    <s v="Q4"/>
    <n v="0.27999999999999997"/>
  </r>
  <r>
    <m/>
    <m/>
    <m/>
    <m/>
    <m/>
    <m/>
    <m/>
    <m/>
    <m/>
    <m/>
    <m/>
    <m/>
    <m/>
    <m/>
    <m/>
    <m/>
    <m/>
    <m/>
    <m/>
    <m/>
    <m/>
    <n v="4630"/>
    <s v="CA-2016-101336"/>
    <d v="2016-11-13T00:00:00"/>
    <s v="11/18/2016"/>
    <s v="Standard Class"/>
    <s v="CK-12760"/>
    <x v="316"/>
    <x v="1"/>
    <s v="United States"/>
    <s v="New York City"/>
    <s v="New York"/>
    <n v="10011"/>
    <x v="3"/>
    <s v="OFF-ST-10004258"/>
    <x v="1"/>
    <x v="4"/>
    <s v="Portable Personal File Box"/>
    <n v="36.630000000000003"/>
    <n v="3"/>
    <n v="0"/>
    <n v="9.8901000000000003"/>
    <n v="2016"/>
    <x v="0"/>
    <s v="Q4"/>
    <n v="0.27"/>
  </r>
  <r>
    <m/>
    <m/>
    <m/>
    <m/>
    <m/>
    <m/>
    <m/>
    <m/>
    <m/>
    <m/>
    <m/>
    <m/>
    <m/>
    <m/>
    <m/>
    <m/>
    <m/>
    <m/>
    <m/>
    <m/>
    <m/>
    <n v="4631"/>
    <s v="US-2015-126235"/>
    <d v="2015-10-15T00:00:00"/>
    <s v="10/15/2015"/>
    <s v="Same Day"/>
    <s v="GA-14725"/>
    <x v="315"/>
    <x v="0"/>
    <s v="United States"/>
    <s v="Mount Pleasant"/>
    <s v="Michigan"/>
    <n v="48858"/>
    <x v="2"/>
    <s v="FUR-FU-10000719"/>
    <x v="0"/>
    <x v="5"/>
    <s v="DAX Cubicle Frames, 8-1/2 x 11"/>
    <n v="17.14"/>
    <n v="2"/>
    <n v="0"/>
    <n v="6.1703999999999999"/>
    <n v="2015"/>
    <x v="2"/>
    <s v="Q4"/>
    <n v="0.36"/>
  </r>
  <r>
    <m/>
    <m/>
    <m/>
    <m/>
    <m/>
    <m/>
    <m/>
    <m/>
    <m/>
    <m/>
    <m/>
    <m/>
    <m/>
    <m/>
    <m/>
    <m/>
    <m/>
    <m/>
    <m/>
    <m/>
    <m/>
    <n v="4632"/>
    <s v="CA-2017-168396"/>
    <d v="2017-08-03T00:00:00"/>
    <d v="2017-08-08T00:00:00"/>
    <s v="Second Class"/>
    <s v="BD-11725"/>
    <x v="232"/>
    <x v="0"/>
    <s v="United States"/>
    <s v="San Francisco"/>
    <s v="California"/>
    <n v="94122"/>
    <x v="1"/>
    <s v="OFF-LA-10001297"/>
    <x v="1"/>
    <x v="2"/>
    <s v="Avery 473"/>
    <n v="51.75"/>
    <n v="5"/>
    <n v="0"/>
    <n v="24.84"/>
    <n v="2017"/>
    <x v="6"/>
    <s v="Q3"/>
    <n v="0.48"/>
  </r>
  <r>
    <m/>
    <m/>
    <m/>
    <m/>
    <m/>
    <m/>
    <m/>
    <m/>
    <m/>
    <m/>
    <m/>
    <m/>
    <m/>
    <m/>
    <m/>
    <m/>
    <m/>
    <m/>
    <m/>
    <m/>
    <m/>
    <n v="4633"/>
    <s v="CA-2017-168396"/>
    <d v="2017-08-03T00:00:00"/>
    <d v="2017-08-08T00:00:00"/>
    <s v="Second Class"/>
    <s v="BD-11725"/>
    <x v="232"/>
    <x v="0"/>
    <s v="United States"/>
    <s v="San Francisco"/>
    <s v="California"/>
    <n v="94122"/>
    <x v="1"/>
    <s v="FUR-FU-10000723"/>
    <x v="0"/>
    <x v="5"/>
    <s v="Deflect-o EconoMat Studded, No Bevel Mat for Low Pile Carpeting"/>
    <n v="123.96"/>
    <n v="3"/>
    <n v="0"/>
    <n v="11.1564"/>
    <n v="2017"/>
    <x v="6"/>
    <s v="Q3"/>
    <n v="0.09"/>
  </r>
  <r>
    <m/>
    <m/>
    <m/>
    <m/>
    <m/>
    <m/>
    <m/>
    <m/>
    <m/>
    <m/>
    <m/>
    <m/>
    <m/>
    <m/>
    <m/>
    <m/>
    <m/>
    <m/>
    <m/>
    <m/>
    <m/>
    <n v="4634"/>
    <s v="CA-2015-130456"/>
    <d v="2015-08-21T00:00:00"/>
    <s v="8/26/2015"/>
    <s v="Standard Class"/>
    <s v="DS-13180"/>
    <x v="103"/>
    <x v="1"/>
    <s v="United States"/>
    <s v="San Francisco"/>
    <s v="California"/>
    <n v="94122"/>
    <x v="1"/>
    <s v="FUR-BO-10003893"/>
    <x v="0"/>
    <x v="0"/>
    <s v="Sauder Camden County Collection Library"/>
    <n v="586.39800000000002"/>
    <n v="6"/>
    <n v="0.15"/>
    <n v="34.494"/>
    <n v="2015"/>
    <x v="6"/>
    <s v="Q3"/>
    <n v="5.8823529411764705E-2"/>
  </r>
  <r>
    <m/>
    <m/>
    <m/>
    <m/>
    <m/>
    <m/>
    <m/>
    <m/>
    <m/>
    <m/>
    <m/>
    <m/>
    <m/>
    <m/>
    <m/>
    <m/>
    <m/>
    <m/>
    <m/>
    <m/>
    <m/>
    <n v="4635"/>
    <s v="CA-2015-130456"/>
    <d v="2015-08-21T00:00:00"/>
    <s v="8/26/2015"/>
    <s v="Standard Class"/>
    <s v="DS-13180"/>
    <x v="103"/>
    <x v="1"/>
    <s v="United States"/>
    <s v="San Francisco"/>
    <s v="California"/>
    <n v="94122"/>
    <x v="1"/>
    <s v="OFF-ST-10000736"/>
    <x v="1"/>
    <x v="4"/>
    <s v="Carina Double Wide Media Storage Towers in Natural &amp; Black"/>
    <n v="80.98"/>
    <n v="1"/>
    <n v="0"/>
    <n v="3.2391999999999999"/>
    <n v="2015"/>
    <x v="6"/>
    <s v="Q3"/>
    <n v="3.9999999999999994E-2"/>
  </r>
  <r>
    <m/>
    <m/>
    <m/>
    <m/>
    <m/>
    <m/>
    <m/>
    <m/>
    <m/>
    <m/>
    <m/>
    <m/>
    <m/>
    <m/>
    <m/>
    <m/>
    <m/>
    <m/>
    <m/>
    <m/>
    <m/>
    <n v="4636"/>
    <s v="CA-2017-116288"/>
    <d v="2017-03-12T00:00:00"/>
    <s v="3/17/2017"/>
    <s v="Standard Class"/>
    <s v="BS-11380"/>
    <x v="510"/>
    <x v="1"/>
    <s v="United States"/>
    <s v="San Francisco"/>
    <s v="California"/>
    <n v="94122"/>
    <x v="1"/>
    <s v="OFF-ST-10000736"/>
    <x v="1"/>
    <x v="4"/>
    <s v="Carina Double Wide Media Storage Towers in Natural &amp; Black"/>
    <n v="242.94"/>
    <n v="3"/>
    <n v="0"/>
    <n v="9.7175999999999991"/>
    <n v="2017"/>
    <x v="10"/>
    <s v="Q1"/>
    <n v="3.9999999999999994E-2"/>
  </r>
  <r>
    <m/>
    <m/>
    <m/>
    <m/>
    <m/>
    <m/>
    <m/>
    <m/>
    <m/>
    <m/>
    <m/>
    <m/>
    <m/>
    <m/>
    <m/>
    <m/>
    <m/>
    <m/>
    <m/>
    <m/>
    <m/>
    <n v="4637"/>
    <s v="CA-2017-168228"/>
    <d v="2017-04-27T00:00:00"/>
    <s v="4/29/2017"/>
    <s v="First Class"/>
    <s v="AP-10915"/>
    <x v="275"/>
    <x v="0"/>
    <s v="United States"/>
    <s v="Los Angeles"/>
    <s v="California"/>
    <n v="90045"/>
    <x v="1"/>
    <s v="OFF-AR-10003373"/>
    <x v="1"/>
    <x v="6"/>
    <s v="Boston School Pro Electric Pencil Sharpener, 1670"/>
    <n v="123.92"/>
    <n v="4"/>
    <n v="0"/>
    <n v="33.458399999999997"/>
    <n v="2017"/>
    <x v="3"/>
    <s v="Q2"/>
    <n v="0.26999999999999996"/>
  </r>
  <r>
    <m/>
    <m/>
    <m/>
    <m/>
    <m/>
    <m/>
    <m/>
    <m/>
    <m/>
    <m/>
    <m/>
    <m/>
    <m/>
    <m/>
    <m/>
    <m/>
    <m/>
    <m/>
    <m/>
    <m/>
    <m/>
    <n v="4638"/>
    <s v="CA-2017-168228"/>
    <d v="2017-04-27T00:00:00"/>
    <s v="4/29/2017"/>
    <s v="First Class"/>
    <s v="AP-10915"/>
    <x v="275"/>
    <x v="0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  <n v="2017"/>
    <x v="3"/>
    <s v="Q2"/>
    <n v="0.45999999999999996"/>
  </r>
  <r>
    <m/>
    <m/>
    <m/>
    <m/>
    <m/>
    <m/>
    <m/>
    <m/>
    <m/>
    <m/>
    <m/>
    <m/>
    <m/>
    <m/>
    <m/>
    <m/>
    <m/>
    <m/>
    <m/>
    <m/>
    <m/>
    <n v="4639"/>
    <s v="CA-2017-168228"/>
    <d v="2017-04-27T00:00:00"/>
    <s v="4/29/2017"/>
    <s v="First Class"/>
    <s v="AP-10915"/>
    <x v="275"/>
    <x v="0"/>
    <s v="United States"/>
    <s v="Los Angeles"/>
    <s v="California"/>
    <n v="90045"/>
    <x v="1"/>
    <s v="OFF-AR-10001725"/>
    <x v="1"/>
    <x v="6"/>
    <s v="Boston Home &amp; Office Model 2000 Electric Pencil Sharpeners"/>
    <n v="47.3"/>
    <n v="2"/>
    <n v="0"/>
    <n v="12.298"/>
    <n v="2017"/>
    <x v="3"/>
    <s v="Q2"/>
    <n v="0.26"/>
  </r>
  <r>
    <m/>
    <m/>
    <m/>
    <m/>
    <m/>
    <m/>
    <m/>
    <m/>
    <m/>
    <m/>
    <m/>
    <m/>
    <m/>
    <m/>
    <m/>
    <m/>
    <m/>
    <m/>
    <m/>
    <m/>
    <m/>
    <n v="4640"/>
    <s v="CA-2016-102162"/>
    <d v="2016-09-11T00:00:00"/>
    <s v="9/16/2016"/>
    <s v="Standard Class"/>
    <s v="JF-15565"/>
    <x v="535"/>
    <x v="0"/>
    <s v="United States"/>
    <s v="Newport News"/>
    <s v="Virginia"/>
    <n v="23602"/>
    <x v="0"/>
    <s v="TEC-CO-10001943"/>
    <x v="2"/>
    <x v="16"/>
    <s v="Canon PC-428 Personal Copier"/>
    <n v="1599.92"/>
    <n v="8"/>
    <n v="0"/>
    <n v="751.9624"/>
    <n v="2016"/>
    <x v="8"/>
    <s v="Q3"/>
    <n v="0.47"/>
  </r>
  <r>
    <m/>
    <m/>
    <m/>
    <m/>
    <m/>
    <m/>
    <m/>
    <m/>
    <m/>
    <m/>
    <m/>
    <m/>
    <m/>
    <m/>
    <m/>
    <m/>
    <m/>
    <m/>
    <m/>
    <m/>
    <m/>
    <n v="4641"/>
    <s v="CA-2016-102162"/>
    <d v="2016-09-11T00:00:00"/>
    <s v="9/16/2016"/>
    <s v="Standard Class"/>
    <s v="JF-15565"/>
    <x v="535"/>
    <x v="0"/>
    <s v="United States"/>
    <s v="Newport News"/>
    <s v="Virginia"/>
    <n v="23602"/>
    <x v="0"/>
    <s v="OFF-EN-10002312"/>
    <x v="1"/>
    <x v="12"/>
    <s v="#10 Self-Seal White Envelopes"/>
    <n v="11.09"/>
    <n v="1"/>
    <n v="0"/>
    <n v="5.4340999999999999"/>
    <n v="2016"/>
    <x v="8"/>
    <s v="Q3"/>
    <n v="0.49"/>
  </r>
  <r>
    <m/>
    <m/>
    <m/>
    <m/>
    <m/>
    <m/>
    <m/>
    <m/>
    <m/>
    <m/>
    <m/>
    <m/>
    <m/>
    <m/>
    <m/>
    <m/>
    <m/>
    <m/>
    <m/>
    <m/>
    <m/>
    <n v="4642"/>
    <s v="CA-2017-130141"/>
    <d v="2017-10-22T00:00:00"/>
    <s v="10/24/2017"/>
    <s v="Second Class"/>
    <s v="HA-14905"/>
    <x v="456"/>
    <x v="0"/>
    <s v="United States"/>
    <s v="Fort Collins"/>
    <s v="Colorado"/>
    <n v="80525"/>
    <x v="1"/>
    <s v="OFF-BI-10000831"/>
    <x v="1"/>
    <x v="8"/>
    <s v="Storex Flexible Poly Binders with Double Pockets"/>
    <n v="3.1680000000000001"/>
    <n v="4"/>
    <n v="0.7"/>
    <n v="-2.5344000000000002"/>
    <n v="2017"/>
    <x v="2"/>
    <s v="Q4"/>
    <n v="-0.8"/>
  </r>
  <r>
    <m/>
    <m/>
    <m/>
    <m/>
    <m/>
    <m/>
    <m/>
    <m/>
    <m/>
    <m/>
    <m/>
    <m/>
    <m/>
    <m/>
    <m/>
    <m/>
    <m/>
    <m/>
    <m/>
    <m/>
    <m/>
    <n v="4643"/>
    <s v="CA-2017-130141"/>
    <d v="2017-10-22T00:00:00"/>
    <s v="10/24/2017"/>
    <s v="Second Class"/>
    <s v="HA-14905"/>
    <x v="456"/>
    <x v="0"/>
    <s v="United States"/>
    <s v="Fort Collins"/>
    <s v="Colorado"/>
    <n v="80525"/>
    <x v="1"/>
    <s v="FUR-CH-10000749"/>
    <x v="0"/>
    <x v="1"/>
    <s v="Office Star - Ergonomic Mid Back Chair with 2-Way Adjustable Arms"/>
    <n v="579.13599999999997"/>
    <n v="4"/>
    <n v="0.2"/>
    <n v="-28.956800000000001"/>
    <n v="2017"/>
    <x v="2"/>
    <s v="Q4"/>
    <n v="-0.05"/>
  </r>
  <r>
    <m/>
    <m/>
    <m/>
    <m/>
    <m/>
    <m/>
    <m/>
    <m/>
    <m/>
    <m/>
    <m/>
    <m/>
    <m/>
    <m/>
    <m/>
    <m/>
    <m/>
    <m/>
    <m/>
    <m/>
    <m/>
    <n v="4644"/>
    <s v="CA-2015-147501"/>
    <d v="2015-08-02T00:00:00"/>
    <d v="2015-06-08T00:00:00"/>
    <s v="Standard Class"/>
    <s v="Co-12640"/>
    <x v="476"/>
    <x v="0"/>
    <s v="United States"/>
    <s v="Seattle"/>
    <s v="Washington"/>
    <n v="98105"/>
    <x v="1"/>
    <s v="OFF-BI-10002003"/>
    <x v="1"/>
    <x v="8"/>
    <s v="Ibico Presentation Index for Binding Systems"/>
    <n v="6.3680000000000003"/>
    <n v="2"/>
    <n v="0.2"/>
    <n v="2.1492"/>
    <n v="2015"/>
    <x v="6"/>
    <s v="Q3"/>
    <n v="0.33749999999999997"/>
  </r>
  <r>
    <m/>
    <m/>
    <m/>
    <m/>
    <m/>
    <m/>
    <m/>
    <m/>
    <m/>
    <m/>
    <m/>
    <m/>
    <m/>
    <m/>
    <m/>
    <m/>
    <m/>
    <m/>
    <m/>
    <m/>
    <m/>
    <n v="4645"/>
    <s v="CA-2015-147501"/>
    <d v="2015-08-02T00:00:00"/>
    <d v="2015-06-08T00:00:00"/>
    <s v="Standard Class"/>
    <s v="Co-12640"/>
    <x v="476"/>
    <x v="0"/>
    <s v="United States"/>
    <s v="Seattle"/>
    <s v="Washington"/>
    <n v="98105"/>
    <x v="1"/>
    <s v="TEC-MA-10001972"/>
    <x v="2"/>
    <x v="15"/>
    <s v="Okidata C331dn Printer"/>
    <n v="558.4"/>
    <n v="2"/>
    <n v="0.2"/>
    <n v="41.88"/>
    <n v="2015"/>
    <x v="6"/>
    <s v="Q3"/>
    <n v="7.5000000000000011E-2"/>
  </r>
  <r>
    <m/>
    <m/>
    <m/>
    <m/>
    <m/>
    <m/>
    <m/>
    <m/>
    <m/>
    <m/>
    <m/>
    <m/>
    <m/>
    <m/>
    <m/>
    <m/>
    <m/>
    <m/>
    <m/>
    <m/>
    <m/>
    <n v="4646"/>
    <s v="CA-2016-143910"/>
    <d v="2016-08-12T00:00:00"/>
    <s v="8/16/2016"/>
    <s v="Standard Class"/>
    <s v="BC-11125"/>
    <x v="604"/>
    <x v="2"/>
    <s v="United States"/>
    <s v="New York City"/>
    <s v="New York"/>
    <n v="10011"/>
    <x v="3"/>
    <s v="FUR-CH-10000225"/>
    <x v="0"/>
    <x v="1"/>
    <s v="Global Geo Office Task Chair, Gray"/>
    <n v="145.76400000000001"/>
    <n v="2"/>
    <n v="0.1"/>
    <n v="-8.0980000000000008"/>
    <n v="2016"/>
    <x v="6"/>
    <s v="Q3"/>
    <n v="-5.5555555555555559E-2"/>
  </r>
  <r>
    <m/>
    <m/>
    <m/>
    <m/>
    <m/>
    <m/>
    <m/>
    <m/>
    <m/>
    <m/>
    <m/>
    <m/>
    <m/>
    <m/>
    <m/>
    <m/>
    <m/>
    <m/>
    <m/>
    <m/>
    <m/>
    <n v="4647"/>
    <s v="CA-2014-146885"/>
    <d v="2014-05-30T00:00:00"/>
    <d v="2014-05-06T00:00:00"/>
    <s v="Standard Class"/>
    <s v="EB-13840"/>
    <x v="225"/>
    <x v="1"/>
    <s v="United States"/>
    <s v="Richmond"/>
    <s v="Virginia"/>
    <n v="23223"/>
    <x v="0"/>
    <s v="OFF-PA-10001622"/>
    <x v="1"/>
    <x v="10"/>
    <s v="Ampad Poly Cover Wirebound Steno Book, 6&quot; x 9&quot; Assorted Colors, Gregg Ruled"/>
    <n v="13.62"/>
    <n v="3"/>
    <n v="0"/>
    <n v="6.1289999999999996"/>
    <n v="2014"/>
    <x v="5"/>
    <s v="Q2"/>
    <n v="0.45"/>
  </r>
  <r>
    <m/>
    <m/>
    <m/>
    <m/>
    <m/>
    <m/>
    <m/>
    <m/>
    <m/>
    <m/>
    <m/>
    <m/>
    <m/>
    <m/>
    <m/>
    <m/>
    <m/>
    <m/>
    <m/>
    <m/>
    <m/>
    <n v="4648"/>
    <s v="CA-2016-139556"/>
    <d v="2016-04-26T00:00:00"/>
    <d v="2016-01-05T00:00:00"/>
    <s v="Standard Class"/>
    <s v="DB-13360"/>
    <x v="748"/>
    <x v="2"/>
    <s v="United States"/>
    <s v="New York City"/>
    <s v="New York"/>
    <n v="10009"/>
    <x v="3"/>
    <s v="FUR-CH-10004983"/>
    <x v="0"/>
    <x v="1"/>
    <s v="Office Star - Mid Back Dual function Ergonomic High Back Chair with 2-Way Adjustable Arms"/>
    <n v="434.64600000000002"/>
    <n v="3"/>
    <n v="0.1"/>
    <n v="62.782200000000003"/>
    <n v="2016"/>
    <x v="3"/>
    <s v="Q2"/>
    <n v="0.14444444444444446"/>
  </r>
  <r>
    <m/>
    <m/>
    <m/>
    <m/>
    <m/>
    <m/>
    <m/>
    <m/>
    <m/>
    <m/>
    <m/>
    <m/>
    <m/>
    <m/>
    <m/>
    <m/>
    <m/>
    <m/>
    <m/>
    <m/>
    <m/>
    <n v="4649"/>
    <s v="CA-2017-129357"/>
    <d v="2017-05-14T00:00:00"/>
    <s v="5/19/2017"/>
    <s v="Standard Class"/>
    <s v="KB-16585"/>
    <x v="10"/>
    <x v="1"/>
    <s v="United States"/>
    <s v="Seattle"/>
    <s v="Washington"/>
    <n v="98103"/>
    <x v="1"/>
    <s v="OFF-PA-10003228"/>
    <x v="1"/>
    <x v="10"/>
    <s v="Xerox 1917"/>
    <n v="440.19"/>
    <n v="9"/>
    <n v="0"/>
    <n v="206.88929999999999"/>
    <n v="2017"/>
    <x v="5"/>
    <s v="Q2"/>
    <n v="0.47"/>
  </r>
  <r>
    <m/>
    <m/>
    <m/>
    <m/>
    <m/>
    <m/>
    <m/>
    <m/>
    <m/>
    <m/>
    <m/>
    <m/>
    <m/>
    <m/>
    <m/>
    <m/>
    <m/>
    <m/>
    <m/>
    <m/>
    <m/>
    <n v="4650"/>
    <s v="CA-2017-129357"/>
    <d v="2017-05-14T00:00:00"/>
    <s v="5/19/2017"/>
    <s v="Standard Class"/>
    <s v="KB-16585"/>
    <x v="10"/>
    <x v="1"/>
    <s v="United States"/>
    <s v="Seattle"/>
    <s v="Washington"/>
    <n v="98103"/>
    <x v="1"/>
    <s v="OFF-SU-10004498"/>
    <x v="1"/>
    <x v="14"/>
    <s v="Martin-Yale Premier Letter Opener"/>
    <n v="64.400000000000006"/>
    <n v="5"/>
    <n v="0"/>
    <n v="1.9319999999999999"/>
    <n v="2017"/>
    <x v="5"/>
    <s v="Q2"/>
    <n v="2.9999999999999995E-2"/>
  </r>
  <r>
    <m/>
    <m/>
    <m/>
    <m/>
    <m/>
    <m/>
    <m/>
    <m/>
    <m/>
    <m/>
    <m/>
    <m/>
    <m/>
    <m/>
    <m/>
    <m/>
    <m/>
    <m/>
    <m/>
    <m/>
    <m/>
    <n v="4651"/>
    <s v="CA-2017-150987"/>
    <d v="2017-04-08T00:00:00"/>
    <d v="2017-12-04T00:00:00"/>
    <s v="Standard Class"/>
    <s v="AH-10120"/>
    <x v="571"/>
    <x v="2"/>
    <s v="United States"/>
    <s v="San Francisco"/>
    <s v="California"/>
    <n v="94110"/>
    <x v="1"/>
    <s v="OFF-PA-10001878"/>
    <x v="1"/>
    <x v="10"/>
    <s v="Xerox 1891"/>
    <n v="244.55"/>
    <n v="5"/>
    <n v="0"/>
    <n v="114.9385"/>
    <n v="2017"/>
    <x v="3"/>
    <s v="Q2"/>
    <n v="0.47"/>
  </r>
  <r>
    <m/>
    <m/>
    <m/>
    <m/>
    <m/>
    <m/>
    <m/>
    <m/>
    <m/>
    <m/>
    <m/>
    <m/>
    <m/>
    <m/>
    <m/>
    <m/>
    <m/>
    <m/>
    <m/>
    <m/>
    <m/>
    <n v="4652"/>
    <s v="CA-2017-150987"/>
    <d v="2017-04-08T00:00:00"/>
    <d v="2017-12-04T00:00:00"/>
    <s v="Standard Class"/>
    <s v="AH-10120"/>
    <x v="571"/>
    <x v="2"/>
    <s v="United States"/>
    <s v="San Francisco"/>
    <s v="California"/>
    <n v="94110"/>
    <x v="1"/>
    <s v="OFF-PA-10002923"/>
    <x v="1"/>
    <x v="10"/>
    <s v="Xerox 1942"/>
    <n v="195.76"/>
    <n v="4"/>
    <n v="0"/>
    <n v="97.88"/>
    <n v="2017"/>
    <x v="3"/>
    <s v="Q2"/>
    <n v="0.5"/>
  </r>
  <r>
    <m/>
    <m/>
    <m/>
    <m/>
    <m/>
    <m/>
    <m/>
    <m/>
    <m/>
    <m/>
    <m/>
    <m/>
    <m/>
    <m/>
    <m/>
    <m/>
    <m/>
    <m/>
    <m/>
    <m/>
    <m/>
    <n v="4653"/>
    <s v="CA-2017-132647"/>
    <d v="2017-02-17T00:00:00"/>
    <s v="2/23/2017"/>
    <s v="Standard Class"/>
    <s v="GH-14410"/>
    <x v="689"/>
    <x v="2"/>
    <s v="United States"/>
    <s v="Perth Amboy"/>
    <s v="New Jersey"/>
    <n v="8861"/>
    <x v="3"/>
    <s v="OFF-PA-10001838"/>
    <x v="1"/>
    <x v="10"/>
    <s v="Adams Telephone Message Book W/Dividers/Space For Phone Numbers, 5 1/4&quot;X8 1/2&quot;, 300/Messages"/>
    <n v="11.76"/>
    <n v="2"/>
    <n v="0"/>
    <n v="5.7624000000000004"/>
    <n v="2017"/>
    <x v="11"/>
    <s v="Q1"/>
    <n v="0.49000000000000005"/>
  </r>
  <r>
    <m/>
    <m/>
    <m/>
    <m/>
    <m/>
    <m/>
    <m/>
    <m/>
    <m/>
    <m/>
    <m/>
    <m/>
    <m/>
    <m/>
    <m/>
    <m/>
    <m/>
    <m/>
    <m/>
    <m/>
    <m/>
    <n v="4654"/>
    <s v="CA-2017-132647"/>
    <d v="2017-02-17T00:00:00"/>
    <s v="2/23/2017"/>
    <s v="Standard Class"/>
    <s v="GH-14410"/>
    <x v="689"/>
    <x v="2"/>
    <s v="United States"/>
    <s v="Perth Amboy"/>
    <s v="New Jersey"/>
    <n v="8861"/>
    <x v="3"/>
    <s v="OFF-ST-10003123"/>
    <x v="1"/>
    <x v="4"/>
    <s v="Fellowes Bases and Tops For Staxonsteel/High-Stak Systems"/>
    <n v="166.45"/>
    <n v="5"/>
    <n v="0"/>
    <n v="39.948"/>
    <n v="2017"/>
    <x v="11"/>
    <s v="Q1"/>
    <n v="0.24000000000000002"/>
  </r>
  <r>
    <m/>
    <m/>
    <m/>
    <m/>
    <m/>
    <m/>
    <m/>
    <m/>
    <m/>
    <m/>
    <m/>
    <m/>
    <m/>
    <m/>
    <m/>
    <m/>
    <m/>
    <m/>
    <m/>
    <m/>
    <m/>
    <n v="4655"/>
    <s v="CA-2017-159107"/>
    <d v="2017-06-24T00:00:00"/>
    <s v="6/26/2017"/>
    <s v="Second Class"/>
    <s v="KT-16480"/>
    <x v="409"/>
    <x v="0"/>
    <s v="United States"/>
    <s v="San Francisco"/>
    <s v="California"/>
    <n v="94110"/>
    <x v="1"/>
    <s v="OFF-FA-10001332"/>
    <x v="1"/>
    <x v="13"/>
    <s v="Acco Banker's Clasps, 5 3/4&quot;-Long"/>
    <n v="2.88"/>
    <n v="1"/>
    <n v="0"/>
    <n v="1.3535999999999999"/>
    <n v="2017"/>
    <x v="1"/>
    <s v="Q2"/>
    <n v="0.47"/>
  </r>
  <r>
    <m/>
    <m/>
    <m/>
    <m/>
    <m/>
    <m/>
    <m/>
    <m/>
    <m/>
    <m/>
    <m/>
    <m/>
    <m/>
    <m/>
    <m/>
    <m/>
    <m/>
    <m/>
    <m/>
    <m/>
    <m/>
    <n v="4656"/>
    <s v="CA-2014-160738"/>
    <d v="2014-05-05T00:00:00"/>
    <d v="2014-10-05T00:00:00"/>
    <s v="Standard Class"/>
    <s v="KH-16330"/>
    <x v="542"/>
    <x v="1"/>
    <s v="United States"/>
    <s v="Freeport"/>
    <s v="Illinois"/>
    <n v="61032"/>
    <x v="2"/>
    <s v="OFF-ST-10003442"/>
    <x v="1"/>
    <x v="4"/>
    <s v="Eldon Portable Mobile Manager"/>
    <n v="45.247999999999998"/>
    <n v="2"/>
    <n v="0.2"/>
    <n v="3.9592000000000001"/>
    <n v="2014"/>
    <x v="5"/>
    <s v="Q2"/>
    <n v="8.7500000000000008E-2"/>
  </r>
  <r>
    <m/>
    <m/>
    <m/>
    <m/>
    <m/>
    <m/>
    <m/>
    <m/>
    <m/>
    <m/>
    <m/>
    <m/>
    <m/>
    <m/>
    <m/>
    <m/>
    <m/>
    <m/>
    <m/>
    <m/>
    <m/>
    <n v="4657"/>
    <s v="CA-2015-112130"/>
    <d v="2015-05-03T00:00:00"/>
    <d v="2015-07-05T00:00:00"/>
    <s v="Standard Class"/>
    <s v="SV-20785"/>
    <x v="647"/>
    <x v="0"/>
    <s v="United States"/>
    <s v="Philadelphia"/>
    <s v="Pennsylvania"/>
    <n v="19140"/>
    <x v="3"/>
    <s v="OFF-AR-10001468"/>
    <x v="1"/>
    <x v="6"/>
    <s v="Sanford Prismacolor Professional Thick Lead Art Pencils, 36-Color Set"/>
    <n v="59.904000000000003"/>
    <n v="2"/>
    <n v="0.2"/>
    <n v="14.2272"/>
    <n v="2015"/>
    <x v="5"/>
    <s v="Q2"/>
    <n v="0.23749999999999999"/>
  </r>
  <r>
    <m/>
    <m/>
    <m/>
    <m/>
    <m/>
    <m/>
    <m/>
    <m/>
    <m/>
    <m/>
    <m/>
    <m/>
    <m/>
    <m/>
    <m/>
    <m/>
    <m/>
    <m/>
    <m/>
    <m/>
    <m/>
    <n v="4658"/>
    <s v="CA-2015-112130"/>
    <d v="2015-05-03T00:00:00"/>
    <d v="2015-07-05T00:00:00"/>
    <s v="Standard Class"/>
    <s v="SV-20785"/>
    <x v="647"/>
    <x v="0"/>
    <s v="United States"/>
    <s v="Philadelphia"/>
    <s v="Pennsylvania"/>
    <n v="19140"/>
    <x v="3"/>
    <s v="OFF-AP-10003266"/>
    <x v="1"/>
    <x v="9"/>
    <s v="Holmes Replacement Filter for HEPA Air Cleaner, Large Room"/>
    <n v="23.696000000000002"/>
    <n v="2"/>
    <n v="0.2"/>
    <n v="6.5164"/>
    <n v="2015"/>
    <x v="5"/>
    <s v="Q2"/>
    <n v="0.27499999999999997"/>
  </r>
  <r>
    <m/>
    <m/>
    <m/>
    <m/>
    <m/>
    <m/>
    <m/>
    <m/>
    <m/>
    <m/>
    <m/>
    <m/>
    <m/>
    <m/>
    <m/>
    <m/>
    <m/>
    <m/>
    <m/>
    <m/>
    <m/>
    <n v="4659"/>
    <s v="CA-2015-112130"/>
    <d v="2015-05-03T00:00:00"/>
    <d v="2015-07-05T00:00:00"/>
    <s v="Standard Class"/>
    <s v="SV-20785"/>
    <x v="647"/>
    <x v="0"/>
    <s v="United States"/>
    <s v="Philadelphia"/>
    <s v="Pennsylvania"/>
    <n v="19140"/>
    <x v="3"/>
    <s v="OFF-PA-10002230"/>
    <x v="1"/>
    <x v="10"/>
    <s v="Xerox 1897"/>
    <n v="7.968"/>
    <n v="2"/>
    <n v="0.2"/>
    <n v="2.8883999999999999"/>
    <n v="2015"/>
    <x v="5"/>
    <s v="Q2"/>
    <n v="0.36249999999999999"/>
  </r>
  <r>
    <m/>
    <m/>
    <m/>
    <m/>
    <m/>
    <m/>
    <m/>
    <m/>
    <m/>
    <m/>
    <m/>
    <m/>
    <m/>
    <m/>
    <m/>
    <m/>
    <m/>
    <m/>
    <m/>
    <m/>
    <m/>
    <n v="4660"/>
    <s v="CA-2015-112130"/>
    <d v="2015-05-03T00:00:00"/>
    <d v="2015-07-05T00:00:00"/>
    <s v="Standard Class"/>
    <s v="SV-20785"/>
    <x v="647"/>
    <x v="0"/>
    <s v="United States"/>
    <s v="Philadelphia"/>
    <s v="Pennsylvania"/>
    <n v="19140"/>
    <x v="3"/>
    <s v="OFF-AP-10003622"/>
    <x v="1"/>
    <x v="9"/>
    <s v="Bravo II Megaboss 12-Amp Hard Body Upright, Replacement Belts, 2 Belts per Pack"/>
    <n v="18.2"/>
    <n v="7"/>
    <n v="0.2"/>
    <n v="2.0474999999999999"/>
    <n v="2015"/>
    <x v="5"/>
    <s v="Q2"/>
    <n v="0.1125"/>
  </r>
  <r>
    <m/>
    <m/>
    <m/>
    <m/>
    <m/>
    <m/>
    <m/>
    <m/>
    <m/>
    <m/>
    <m/>
    <m/>
    <m/>
    <m/>
    <m/>
    <m/>
    <m/>
    <m/>
    <m/>
    <m/>
    <m/>
    <n v="4661"/>
    <s v="CA-2015-112130"/>
    <d v="2015-05-03T00:00:00"/>
    <d v="2015-07-05T00:00:00"/>
    <s v="Standard Class"/>
    <s v="SV-20785"/>
    <x v="647"/>
    <x v="0"/>
    <s v="United States"/>
    <s v="Philadelphia"/>
    <s v="Pennsylvania"/>
    <n v="19140"/>
    <x v="3"/>
    <s v="TEC-AC-10001542"/>
    <x v="2"/>
    <x v="11"/>
    <s v="SanDisk Cruzer 16 GB USB Flash Drive"/>
    <n v="27.552"/>
    <n v="3"/>
    <n v="0.2"/>
    <n v="-0.34439999999999998"/>
    <n v="2015"/>
    <x v="5"/>
    <s v="Q2"/>
    <n v="-1.2499999999999999E-2"/>
  </r>
  <r>
    <m/>
    <m/>
    <m/>
    <m/>
    <m/>
    <m/>
    <m/>
    <m/>
    <m/>
    <m/>
    <m/>
    <m/>
    <m/>
    <m/>
    <m/>
    <m/>
    <m/>
    <m/>
    <m/>
    <m/>
    <m/>
    <n v="4662"/>
    <s v="CA-2015-112130"/>
    <d v="2015-05-03T00:00:00"/>
    <d v="2015-07-05T00:00:00"/>
    <s v="Standard Class"/>
    <s v="SV-20785"/>
    <x v="647"/>
    <x v="0"/>
    <s v="United States"/>
    <s v="Philadelphia"/>
    <s v="Pennsylvania"/>
    <n v="19140"/>
    <x v="3"/>
    <s v="FUR-CH-10002965"/>
    <x v="0"/>
    <x v="1"/>
    <s v="Global Leather Highback Executive Chair with Pneumatic Height Adjustment, Black"/>
    <n v="844.11599999999999"/>
    <n v="6"/>
    <n v="0.3"/>
    <n v="-36.176400000000001"/>
    <n v="2015"/>
    <x v="5"/>
    <s v="Q2"/>
    <n v="-4.2857142857142858E-2"/>
  </r>
  <r>
    <m/>
    <m/>
    <m/>
    <m/>
    <m/>
    <m/>
    <m/>
    <m/>
    <m/>
    <m/>
    <m/>
    <m/>
    <m/>
    <m/>
    <m/>
    <m/>
    <m/>
    <m/>
    <m/>
    <m/>
    <m/>
    <n v="4663"/>
    <s v="CA-2015-112130"/>
    <d v="2015-05-03T00:00:00"/>
    <d v="2015-07-05T00:00:00"/>
    <s v="Standard Class"/>
    <s v="SV-20785"/>
    <x v="647"/>
    <x v="0"/>
    <s v="United States"/>
    <s v="Philadelphia"/>
    <s v="Pennsylvania"/>
    <n v="19140"/>
    <x v="3"/>
    <s v="OFF-ST-10000563"/>
    <x v="1"/>
    <x v="4"/>
    <s v="Fellowes Bankers Box Stor/Drawer Steel Plus"/>
    <n v="76.751999999999995"/>
    <n v="3"/>
    <n v="0.2"/>
    <n v="-9.5939999999999994"/>
    <n v="2015"/>
    <x v="5"/>
    <s v="Q2"/>
    <n v="-0.125"/>
  </r>
  <r>
    <m/>
    <m/>
    <m/>
    <m/>
    <m/>
    <m/>
    <m/>
    <m/>
    <m/>
    <m/>
    <m/>
    <m/>
    <m/>
    <m/>
    <m/>
    <m/>
    <m/>
    <m/>
    <m/>
    <m/>
    <m/>
    <n v="4664"/>
    <s v="CA-2016-111409"/>
    <d v="2016-09-18T00:00:00"/>
    <s v="9/22/2016"/>
    <s v="Standard Class"/>
    <s v="PO-18850"/>
    <x v="138"/>
    <x v="0"/>
    <s v="United States"/>
    <s v="Jacksonville"/>
    <s v="Florida"/>
    <n v="32216"/>
    <x v="0"/>
    <s v="OFF-LA-10002787"/>
    <x v="1"/>
    <x v="2"/>
    <s v="Avery 480"/>
    <n v="3"/>
    <n v="1"/>
    <n v="0.2"/>
    <n v="1.05"/>
    <n v="2016"/>
    <x v="8"/>
    <s v="Q3"/>
    <n v="0.35000000000000003"/>
  </r>
  <r>
    <m/>
    <m/>
    <m/>
    <m/>
    <m/>
    <m/>
    <m/>
    <m/>
    <m/>
    <m/>
    <m/>
    <m/>
    <m/>
    <m/>
    <m/>
    <m/>
    <m/>
    <m/>
    <m/>
    <m/>
    <m/>
    <n v="4665"/>
    <s v="CA-2016-116232"/>
    <d v="2016-09-22T00:00:00"/>
    <s v="9/26/2016"/>
    <s v="Standard Class"/>
    <s v="AC-10450"/>
    <x v="549"/>
    <x v="0"/>
    <s v="United States"/>
    <s v="Pembroke Pines"/>
    <s v="Florida"/>
    <n v="33024"/>
    <x v="0"/>
    <s v="OFF-BI-10004022"/>
    <x v="1"/>
    <x v="8"/>
    <s v="Acco Suede Grain Vinyl Round Ring Binder"/>
    <n v="7.5060000000000002"/>
    <n v="9"/>
    <n v="0.7"/>
    <n v="-6.0048000000000004"/>
    <n v="2016"/>
    <x v="8"/>
    <s v="Q3"/>
    <n v="-0.8"/>
  </r>
  <r>
    <m/>
    <m/>
    <m/>
    <m/>
    <m/>
    <m/>
    <m/>
    <m/>
    <m/>
    <m/>
    <m/>
    <m/>
    <m/>
    <m/>
    <m/>
    <m/>
    <m/>
    <m/>
    <m/>
    <m/>
    <m/>
    <n v="4666"/>
    <s v="CA-2016-116232"/>
    <d v="2016-09-22T00:00:00"/>
    <s v="9/26/2016"/>
    <s v="Standard Class"/>
    <s v="AC-10450"/>
    <x v="549"/>
    <x v="0"/>
    <s v="United States"/>
    <s v="Pembroke Pines"/>
    <s v="Florida"/>
    <n v="33024"/>
    <x v="0"/>
    <s v="OFF-LA-10001158"/>
    <x v="1"/>
    <x v="2"/>
    <s v="Avery Address/Shipping Labels for Typewriters, 4&quot; x 2&quot;"/>
    <n v="16.559999999999999"/>
    <n v="2"/>
    <n v="0.2"/>
    <n v="5.7960000000000003"/>
    <n v="2016"/>
    <x v="8"/>
    <s v="Q3"/>
    <n v="0.35000000000000003"/>
  </r>
  <r>
    <m/>
    <m/>
    <m/>
    <m/>
    <m/>
    <m/>
    <m/>
    <m/>
    <m/>
    <m/>
    <m/>
    <m/>
    <m/>
    <m/>
    <m/>
    <m/>
    <m/>
    <m/>
    <m/>
    <m/>
    <m/>
    <n v="4667"/>
    <s v="CA-2016-116547"/>
    <d v="2016-01-10T00:00:00"/>
    <s v="1/17/2016"/>
    <s v="Standard Class"/>
    <s v="KB-16585"/>
    <x v="10"/>
    <x v="1"/>
    <s v="United States"/>
    <s v="Seattle"/>
    <s v="Washington"/>
    <n v="98115"/>
    <x v="1"/>
    <s v="FUR-FU-10000076"/>
    <x v="0"/>
    <x v="5"/>
    <s v="24-Hour Round Wall Clock"/>
    <n v="79.92"/>
    <n v="4"/>
    <n v="0"/>
    <n v="34.365600000000001"/>
    <n v="2016"/>
    <x v="9"/>
    <s v="Q1"/>
    <n v="0.43"/>
  </r>
  <r>
    <m/>
    <m/>
    <m/>
    <m/>
    <m/>
    <m/>
    <m/>
    <m/>
    <m/>
    <m/>
    <m/>
    <m/>
    <m/>
    <m/>
    <m/>
    <m/>
    <m/>
    <m/>
    <m/>
    <m/>
    <m/>
    <n v="4668"/>
    <s v="CA-2016-116547"/>
    <d v="2016-01-10T00:00:00"/>
    <s v="1/17/2016"/>
    <s v="Standard Class"/>
    <s v="KB-16585"/>
    <x v="10"/>
    <x v="1"/>
    <s v="United States"/>
    <s v="Seattle"/>
    <s v="Washington"/>
    <n v="98115"/>
    <x v="1"/>
    <s v="TEC-AC-10002335"/>
    <x v="2"/>
    <x v="11"/>
    <s v="Logitech Media Keyboard K200"/>
    <n v="69.98"/>
    <n v="2"/>
    <n v="0"/>
    <n v="13.296200000000001"/>
    <n v="2016"/>
    <x v="9"/>
    <s v="Q1"/>
    <n v="0.19"/>
  </r>
  <r>
    <m/>
    <m/>
    <m/>
    <m/>
    <m/>
    <m/>
    <m/>
    <m/>
    <m/>
    <m/>
    <m/>
    <m/>
    <m/>
    <m/>
    <m/>
    <m/>
    <m/>
    <m/>
    <m/>
    <m/>
    <m/>
    <n v="4669"/>
    <s v="US-2017-133200"/>
    <d v="2017-05-06T00:00:00"/>
    <d v="2017-11-05T00:00:00"/>
    <s v="Standard Class"/>
    <s v="DB-13555"/>
    <x v="587"/>
    <x v="1"/>
    <s v="United States"/>
    <s v="Fort Worth"/>
    <s v="Texas"/>
    <n v="76106"/>
    <x v="2"/>
    <s v="OFF-BI-10002827"/>
    <x v="1"/>
    <x v="8"/>
    <s v="Avery Durable Poly Binders"/>
    <n v="11.06"/>
    <n v="10"/>
    <n v="0.8"/>
    <n v="-18.802"/>
    <n v="2017"/>
    <x v="5"/>
    <s v="Q2"/>
    <n v="-1.7"/>
  </r>
  <r>
    <m/>
    <m/>
    <m/>
    <m/>
    <m/>
    <m/>
    <m/>
    <m/>
    <m/>
    <m/>
    <m/>
    <m/>
    <m/>
    <m/>
    <m/>
    <m/>
    <m/>
    <m/>
    <m/>
    <m/>
    <m/>
    <n v="4670"/>
    <s v="US-2017-133200"/>
    <d v="2017-05-06T00:00:00"/>
    <d v="2017-11-05T00:00:00"/>
    <s v="Standard Class"/>
    <s v="DB-13555"/>
    <x v="587"/>
    <x v="1"/>
    <s v="United States"/>
    <s v="Fort Worth"/>
    <s v="Texas"/>
    <n v="76106"/>
    <x v="2"/>
    <s v="FUR-BO-10001601"/>
    <x v="0"/>
    <x v="0"/>
    <s v="Sauder Mission Library with Doors, Fruitwood Finish"/>
    <n v="623.46479999999997"/>
    <n v="7"/>
    <n v="0.32"/>
    <n v="-119.1918"/>
    <n v="2017"/>
    <x v="5"/>
    <s v="Q2"/>
    <n v="-0.19117647058823531"/>
  </r>
  <r>
    <m/>
    <m/>
    <m/>
    <m/>
    <m/>
    <m/>
    <m/>
    <m/>
    <m/>
    <m/>
    <m/>
    <m/>
    <m/>
    <m/>
    <m/>
    <m/>
    <m/>
    <m/>
    <m/>
    <m/>
    <m/>
    <n v="4671"/>
    <s v="US-2017-133200"/>
    <d v="2017-05-06T00:00:00"/>
    <d v="2017-11-05T00:00:00"/>
    <s v="Standard Class"/>
    <s v="DB-13555"/>
    <x v="587"/>
    <x v="1"/>
    <s v="United States"/>
    <s v="Fort Worth"/>
    <s v="Texas"/>
    <n v="76106"/>
    <x v="2"/>
    <s v="OFF-ST-10001932"/>
    <x v="1"/>
    <x v="4"/>
    <s v="Fellowes Staxonsteel Drawer Files"/>
    <n v="772.68"/>
    <n v="5"/>
    <n v="0.2"/>
    <n v="-57.951000000000001"/>
    <n v="2017"/>
    <x v="5"/>
    <s v="Q2"/>
    <n v="-7.5000000000000011E-2"/>
  </r>
  <r>
    <m/>
    <m/>
    <m/>
    <m/>
    <m/>
    <m/>
    <m/>
    <m/>
    <m/>
    <m/>
    <m/>
    <m/>
    <m/>
    <m/>
    <m/>
    <m/>
    <m/>
    <m/>
    <m/>
    <m/>
    <m/>
    <n v="4672"/>
    <s v="CA-2016-133550"/>
    <d v="2016-07-31T00:00:00"/>
    <d v="2016-06-08T00:00:00"/>
    <s v="Standard Class"/>
    <s v="KL-16645"/>
    <x v="107"/>
    <x v="0"/>
    <s v="United States"/>
    <s v="Detroit"/>
    <s v="Michigan"/>
    <n v="48205"/>
    <x v="2"/>
    <s v="OFF-AP-10001005"/>
    <x v="1"/>
    <x v="9"/>
    <s v="Honeywell Quietcare HEPA Air Cleaner"/>
    <n v="283.14"/>
    <n v="4"/>
    <n v="0.1"/>
    <n v="72.358000000000004"/>
    <n v="2016"/>
    <x v="7"/>
    <s v="Q3"/>
    <n v="0.25555555555555559"/>
  </r>
  <r>
    <m/>
    <m/>
    <m/>
    <m/>
    <m/>
    <m/>
    <m/>
    <m/>
    <m/>
    <m/>
    <m/>
    <m/>
    <m/>
    <m/>
    <m/>
    <m/>
    <m/>
    <m/>
    <m/>
    <m/>
    <m/>
    <n v="4673"/>
    <s v="CA-2016-133550"/>
    <d v="2016-07-31T00:00:00"/>
    <d v="2016-06-08T00:00:00"/>
    <s v="Standard Class"/>
    <s v="KL-16645"/>
    <x v="107"/>
    <x v="0"/>
    <s v="United States"/>
    <s v="Detroit"/>
    <s v="Michigan"/>
    <n v="48205"/>
    <x v="2"/>
    <s v="TEC-PH-10004042"/>
    <x v="2"/>
    <x v="7"/>
    <s v="ClearOne Communications CHAT 70 OC Speaker Phone"/>
    <n v="635.96"/>
    <n v="4"/>
    <n v="0"/>
    <n v="165.34960000000001"/>
    <n v="2016"/>
    <x v="7"/>
    <s v="Q3"/>
    <n v="0.26"/>
  </r>
  <r>
    <m/>
    <m/>
    <m/>
    <m/>
    <m/>
    <m/>
    <m/>
    <m/>
    <m/>
    <m/>
    <m/>
    <m/>
    <m/>
    <m/>
    <m/>
    <m/>
    <m/>
    <m/>
    <m/>
    <m/>
    <m/>
    <n v="4674"/>
    <s v="CA-2016-133550"/>
    <d v="2016-07-31T00:00:00"/>
    <d v="2016-06-08T00:00:00"/>
    <s v="Standard Class"/>
    <s v="KL-16645"/>
    <x v="107"/>
    <x v="0"/>
    <s v="United States"/>
    <s v="Detroit"/>
    <s v="Michigan"/>
    <n v="48205"/>
    <x v="2"/>
    <s v="TEC-PH-10001079"/>
    <x v="2"/>
    <x v="7"/>
    <s v="Polycom SoundPoint Pro SE-225 Corded phone"/>
    <n v="118.99"/>
    <n v="1"/>
    <n v="0"/>
    <n v="33.3172"/>
    <n v="2016"/>
    <x v="7"/>
    <s v="Q3"/>
    <n v="0.28000000000000003"/>
  </r>
  <r>
    <m/>
    <m/>
    <m/>
    <m/>
    <m/>
    <m/>
    <m/>
    <m/>
    <m/>
    <m/>
    <m/>
    <m/>
    <m/>
    <m/>
    <m/>
    <m/>
    <m/>
    <m/>
    <m/>
    <m/>
    <m/>
    <n v="4675"/>
    <s v="CA-2016-133550"/>
    <d v="2016-07-31T00:00:00"/>
    <d v="2016-06-08T00:00:00"/>
    <s v="Standard Class"/>
    <s v="KL-16645"/>
    <x v="107"/>
    <x v="0"/>
    <s v="United States"/>
    <s v="Detroit"/>
    <s v="Michigan"/>
    <n v="48205"/>
    <x v="2"/>
    <s v="FUR-FU-10002918"/>
    <x v="0"/>
    <x v="5"/>
    <s v="Eldon ClusterMat Chair Mat with Cordless Antistatic Protection"/>
    <n v="272.94"/>
    <n v="3"/>
    <n v="0"/>
    <n v="30.023399999999999"/>
    <n v="2016"/>
    <x v="7"/>
    <s v="Q3"/>
    <n v="0.11"/>
  </r>
  <r>
    <m/>
    <m/>
    <m/>
    <m/>
    <m/>
    <m/>
    <m/>
    <m/>
    <m/>
    <m/>
    <m/>
    <m/>
    <m/>
    <m/>
    <m/>
    <m/>
    <m/>
    <m/>
    <m/>
    <m/>
    <m/>
    <n v="4676"/>
    <s v="CA-2017-139416"/>
    <d v="2017-03-27T00:00:00"/>
    <s v="3/29/2017"/>
    <s v="Second Class"/>
    <s v="AG-10270"/>
    <x v="8"/>
    <x v="0"/>
    <s v="United States"/>
    <s v="Philadelphia"/>
    <s v="Pennsylvania"/>
    <n v="19120"/>
    <x v="3"/>
    <s v="FUR-FU-10003832"/>
    <x v="0"/>
    <x v="5"/>
    <s v="Eldon Expressions Punched Metal &amp; Wood Desk Accessories, Black &amp; Cherry"/>
    <n v="15.007999999999999"/>
    <n v="2"/>
    <n v="0.2"/>
    <n v="1.5007999999999999"/>
    <n v="2017"/>
    <x v="10"/>
    <s v="Q1"/>
    <n v="0.1"/>
  </r>
  <r>
    <m/>
    <m/>
    <m/>
    <m/>
    <m/>
    <m/>
    <m/>
    <m/>
    <m/>
    <m/>
    <m/>
    <m/>
    <m/>
    <m/>
    <m/>
    <m/>
    <m/>
    <m/>
    <m/>
    <m/>
    <m/>
    <n v="4677"/>
    <s v="CA-2014-114510"/>
    <d v="2014-03-14T00:00:00"/>
    <s v="3/19/2014"/>
    <s v="Standard Class"/>
    <s v="JF-15295"/>
    <x v="639"/>
    <x v="0"/>
    <s v="United States"/>
    <s v="Logan"/>
    <s v="Utah"/>
    <n v="84321"/>
    <x v="1"/>
    <s v="OFF-BI-10001617"/>
    <x v="1"/>
    <x v="8"/>
    <s v="GBC Wire Binding Combs"/>
    <n v="33.088000000000001"/>
    <n v="4"/>
    <n v="0.2"/>
    <n v="11.167199999999999"/>
    <n v="2014"/>
    <x v="10"/>
    <s v="Q1"/>
    <n v="0.33749999999999997"/>
  </r>
  <r>
    <m/>
    <m/>
    <m/>
    <m/>
    <m/>
    <m/>
    <m/>
    <m/>
    <m/>
    <m/>
    <m/>
    <m/>
    <m/>
    <m/>
    <m/>
    <m/>
    <m/>
    <m/>
    <m/>
    <m/>
    <m/>
    <n v="4678"/>
    <s v="CA-2014-114510"/>
    <d v="2014-03-14T00:00:00"/>
    <s v="3/19/2014"/>
    <s v="Standard Class"/>
    <s v="JF-15295"/>
    <x v="639"/>
    <x v="0"/>
    <s v="United States"/>
    <s v="Logan"/>
    <s v="Utah"/>
    <n v="84321"/>
    <x v="1"/>
    <s v="OFF-ST-10000736"/>
    <x v="1"/>
    <x v="4"/>
    <s v="Carina Double Wide Media Storage Towers in Natural &amp; Black"/>
    <n v="80.98"/>
    <n v="1"/>
    <n v="0"/>
    <n v="3.2391999999999999"/>
    <n v="2014"/>
    <x v="10"/>
    <s v="Q1"/>
    <n v="3.9999999999999994E-2"/>
  </r>
  <r>
    <m/>
    <m/>
    <m/>
    <m/>
    <m/>
    <m/>
    <m/>
    <m/>
    <m/>
    <m/>
    <m/>
    <m/>
    <m/>
    <m/>
    <m/>
    <m/>
    <m/>
    <m/>
    <m/>
    <m/>
    <m/>
    <n v="4679"/>
    <s v="CA-2014-114510"/>
    <d v="2014-03-14T00:00:00"/>
    <s v="3/19/2014"/>
    <s v="Standard Class"/>
    <s v="JF-15295"/>
    <x v="639"/>
    <x v="0"/>
    <s v="United States"/>
    <s v="Logan"/>
    <s v="Utah"/>
    <n v="84321"/>
    <x v="1"/>
    <s v="TEC-AC-10004877"/>
    <x v="2"/>
    <x v="11"/>
    <s v="Imation 30456 USB Flash Drive 8GB"/>
    <n v="82.8"/>
    <n v="12"/>
    <n v="0"/>
    <n v="6.6239999999999997"/>
    <n v="2014"/>
    <x v="10"/>
    <s v="Q1"/>
    <n v="0.08"/>
  </r>
  <r>
    <m/>
    <m/>
    <m/>
    <m/>
    <m/>
    <m/>
    <m/>
    <m/>
    <m/>
    <m/>
    <m/>
    <m/>
    <m/>
    <m/>
    <m/>
    <m/>
    <m/>
    <m/>
    <m/>
    <m/>
    <m/>
    <n v="4680"/>
    <s v="CA-2014-114510"/>
    <d v="2014-03-14T00:00:00"/>
    <s v="3/19/2014"/>
    <s v="Standard Class"/>
    <s v="JF-15295"/>
    <x v="639"/>
    <x v="0"/>
    <s v="United States"/>
    <s v="Logan"/>
    <s v="Utah"/>
    <n v="84321"/>
    <x v="1"/>
    <s v="OFF-ST-10003221"/>
    <x v="1"/>
    <x v="4"/>
    <s v="Staple magnet"/>
    <n v="21.36"/>
    <n v="2"/>
    <n v="0"/>
    <n v="5.7671999999999999"/>
    <n v="2014"/>
    <x v="10"/>
    <s v="Q1"/>
    <n v="0.27"/>
  </r>
  <r>
    <m/>
    <m/>
    <m/>
    <m/>
    <m/>
    <m/>
    <m/>
    <m/>
    <m/>
    <m/>
    <m/>
    <m/>
    <m/>
    <m/>
    <m/>
    <m/>
    <m/>
    <m/>
    <m/>
    <m/>
    <m/>
    <n v="4681"/>
    <s v="CA-2014-114510"/>
    <d v="2014-03-14T00:00:00"/>
    <s v="3/19/2014"/>
    <s v="Standard Class"/>
    <s v="JF-15295"/>
    <x v="639"/>
    <x v="0"/>
    <s v="United States"/>
    <s v="Logan"/>
    <s v="Utah"/>
    <n v="84321"/>
    <x v="1"/>
    <s v="OFF-BI-10003007"/>
    <x v="1"/>
    <x v="8"/>
    <s v="Premium Transparent Presentation Covers, No Pattern/Clear, 8 1/2&quot; x 11&quot;"/>
    <n v="62.048000000000002"/>
    <n v="2"/>
    <n v="0.2"/>
    <n v="20.165600000000001"/>
    <n v="2014"/>
    <x v="10"/>
    <s v="Q1"/>
    <n v="0.32500000000000001"/>
  </r>
  <r>
    <m/>
    <m/>
    <m/>
    <m/>
    <m/>
    <m/>
    <m/>
    <m/>
    <m/>
    <m/>
    <m/>
    <m/>
    <m/>
    <m/>
    <m/>
    <m/>
    <m/>
    <m/>
    <m/>
    <m/>
    <m/>
    <n v="4682"/>
    <s v="CA-2016-169215"/>
    <d v="2016-07-14T00:00:00"/>
    <s v="7/18/2016"/>
    <s v="Second Class"/>
    <s v="RE-19450"/>
    <x v="681"/>
    <x v="0"/>
    <s v="United States"/>
    <s v="Auburn"/>
    <s v="New York"/>
    <n v="13021"/>
    <x v="3"/>
    <s v="OFF-FA-10000936"/>
    <x v="1"/>
    <x v="13"/>
    <s v="Acco Hot Clips Clips to Go"/>
    <n v="29.61"/>
    <n v="9"/>
    <n v="0"/>
    <n v="13.3245"/>
    <n v="2016"/>
    <x v="7"/>
    <s v="Q3"/>
    <n v="0.45"/>
  </r>
  <r>
    <m/>
    <m/>
    <m/>
    <m/>
    <m/>
    <m/>
    <m/>
    <m/>
    <m/>
    <m/>
    <m/>
    <m/>
    <m/>
    <m/>
    <m/>
    <m/>
    <m/>
    <m/>
    <m/>
    <m/>
    <m/>
    <n v="4683"/>
    <s v="CA-2016-127698"/>
    <d v="2016-12-01T00:00:00"/>
    <d v="2016-01-12T00:00:00"/>
    <s v="Same Day"/>
    <s v="MV-18190"/>
    <x v="160"/>
    <x v="0"/>
    <s v="United States"/>
    <s v="Raleigh"/>
    <s v="North Carolina"/>
    <n v="27604"/>
    <x v="0"/>
    <s v="TEC-PH-10003811"/>
    <x v="2"/>
    <x v="7"/>
    <s v="Jabra Supreme Plus Driver Edition Headset"/>
    <n v="863.928"/>
    <n v="9"/>
    <n v="0.2"/>
    <n v="86.392799999999994"/>
    <n v="2016"/>
    <x v="4"/>
    <s v="Q4"/>
    <n v="9.9999999999999992E-2"/>
  </r>
  <r>
    <m/>
    <m/>
    <m/>
    <m/>
    <m/>
    <m/>
    <m/>
    <m/>
    <m/>
    <m/>
    <m/>
    <m/>
    <m/>
    <m/>
    <m/>
    <m/>
    <m/>
    <m/>
    <m/>
    <m/>
    <m/>
    <n v="4684"/>
    <s v="CA-2016-159912"/>
    <d v="2016-08-29T00:00:00"/>
    <d v="2016-03-09T00:00:00"/>
    <s v="Standard Class"/>
    <s v="GB-14530"/>
    <x v="334"/>
    <x v="1"/>
    <s v="United States"/>
    <s v="Philadelphia"/>
    <s v="Pennsylvania"/>
    <n v="19120"/>
    <x v="3"/>
    <s v="FUR-TA-10004152"/>
    <x v="0"/>
    <x v="3"/>
    <s v="Barricks 18&quot; x 48&quot; Non-Folding Utility Table with Bottom Storage Shelf"/>
    <n v="241.92"/>
    <n v="4"/>
    <n v="0.4"/>
    <n v="-56.448"/>
    <n v="2016"/>
    <x v="6"/>
    <s v="Q3"/>
    <n v="-0.23333333333333334"/>
  </r>
  <r>
    <m/>
    <m/>
    <m/>
    <m/>
    <m/>
    <m/>
    <m/>
    <m/>
    <m/>
    <m/>
    <m/>
    <m/>
    <m/>
    <m/>
    <m/>
    <m/>
    <m/>
    <m/>
    <m/>
    <m/>
    <m/>
    <n v="4685"/>
    <s v="CA-2016-159912"/>
    <d v="2016-08-29T00:00:00"/>
    <d v="2016-03-09T00:00:00"/>
    <s v="Standard Class"/>
    <s v="GB-14530"/>
    <x v="334"/>
    <x v="1"/>
    <s v="United States"/>
    <s v="Philadelphia"/>
    <s v="Pennsylvania"/>
    <n v="19120"/>
    <x v="3"/>
    <s v="FUR-BO-10002853"/>
    <x v="0"/>
    <x v="0"/>
    <s v="O'Sullivan 5-Shelf Heavy-Duty Bookcases"/>
    <n v="163.88"/>
    <n v="4"/>
    <n v="0.5"/>
    <n v="-81.94"/>
    <n v="2016"/>
    <x v="6"/>
    <s v="Q3"/>
    <n v="-0.5"/>
  </r>
  <r>
    <m/>
    <m/>
    <m/>
    <m/>
    <m/>
    <m/>
    <m/>
    <m/>
    <m/>
    <m/>
    <m/>
    <m/>
    <m/>
    <m/>
    <m/>
    <m/>
    <m/>
    <m/>
    <m/>
    <m/>
    <m/>
    <n v="4686"/>
    <s v="CA-2016-159912"/>
    <d v="2016-08-29T00:00:00"/>
    <d v="2016-03-09T00:00:00"/>
    <s v="Standard Class"/>
    <s v="GB-14530"/>
    <x v="334"/>
    <x v="1"/>
    <s v="United States"/>
    <s v="Philadelphia"/>
    <s v="Pennsylvania"/>
    <n v="19120"/>
    <x v="3"/>
    <s v="OFF-BI-10002071"/>
    <x v="1"/>
    <x v="8"/>
    <s v="Fellowes Black Plastic Comb Bindings"/>
    <n v="3.4860000000000002"/>
    <n v="2"/>
    <n v="0.7"/>
    <n v="-2.7888000000000002"/>
    <n v="2016"/>
    <x v="6"/>
    <s v="Q3"/>
    <n v="-0.8"/>
  </r>
  <r>
    <m/>
    <m/>
    <m/>
    <m/>
    <m/>
    <m/>
    <m/>
    <m/>
    <m/>
    <m/>
    <m/>
    <m/>
    <m/>
    <m/>
    <m/>
    <m/>
    <m/>
    <m/>
    <m/>
    <m/>
    <m/>
    <n v="4687"/>
    <s v="CA-2016-159912"/>
    <d v="2016-08-29T00:00:00"/>
    <d v="2016-03-09T00:00:00"/>
    <s v="Standard Class"/>
    <s v="GB-14530"/>
    <x v="334"/>
    <x v="1"/>
    <s v="United States"/>
    <s v="Philadelphia"/>
    <s v="Pennsylvania"/>
    <n v="19120"/>
    <x v="3"/>
    <s v="OFF-FA-10000053"/>
    <x v="1"/>
    <x v="13"/>
    <s v="Revere Boxed Rubber Bands by Revere"/>
    <n v="10.584"/>
    <n v="7"/>
    <n v="0.2"/>
    <n v="-2.3814000000000002"/>
    <n v="2016"/>
    <x v="6"/>
    <s v="Q3"/>
    <n v="-0.22500000000000003"/>
  </r>
  <r>
    <m/>
    <m/>
    <m/>
    <m/>
    <m/>
    <m/>
    <m/>
    <m/>
    <m/>
    <m/>
    <m/>
    <m/>
    <m/>
    <m/>
    <m/>
    <m/>
    <m/>
    <m/>
    <m/>
    <m/>
    <m/>
    <n v="4688"/>
    <s v="CA-2016-101987"/>
    <d v="2016-06-24T00:00:00"/>
    <s v="6/30/2016"/>
    <s v="Standard Class"/>
    <s v="HL-15040"/>
    <x v="332"/>
    <x v="0"/>
    <s v="United States"/>
    <s v="Richmond"/>
    <s v="Indiana"/>
    <n v="47374"/>
    <x v="2"/>
    <s v="TEC-PH-10001305"/>
    <x v="2"/>
    <x v="7"/>
    <s v="Panasonic KX TS208W Corded phone"/>
    <n v="440.91"/>
    <n v="9"/>
    <n v="0"/>
    <n v="123.45480000000001"/>
    <n v="2016"/>
    <x v="1"/>
    <s v="Q2"/>
    <n v="0.27999999999999997"/>
  </r>
  <r>
    <m/>
    <m/>
    <m/>
    <m/>
    <m/>
    <m/>
    <m/>
    <m/>
    <m/>
    <m/>
    <m/>
    <m/>
    <m/>
    <m/>
    <m/>
    <m/>
    <m/>
    <m/>
    <m/>
    <m/>
    <m/>
    <n v="4689"/>
    <s v="US-2017-154851"/>
    <d v="2017-03-30T00:00:00"/>
    <d v="2017-03-04T00:00:00"/>
    <s v="Standard Class"/>
    <s v="BP-11155"/>
    <x v="669"/>
    <x v="0"/>
    <s v="United States"/>
    <s v="Lancaster"/>
    <s v="Pennsylvania"/>
    <n v="17602"/>
    <x v="3"/>
    <s v="OFF-BI-10001525"/>
    <x v="1"/>
    <x v="8"/>
    <s v="Acco Pressboard Covers with Storage Hooks, 14 7/8&quot; x 11&quot;, Executive Red"/>
    <n v="5.7149999999999999"/>
    <n v="5"/>
    <n v="0.7"/>
    <n v="-4.7625000000000002"/>
    <n v="2017"/>
    <x v="10"/>
    <s v="Q1"/>
    <n v="-0.83333333333333337"/>
  </r>
  <r>
    <m/>
    <m/>
    <m/>
    <m/>
    <m/>
    <m/>
    <m/>
    <m/>
    <m/>
    <m/>
    <m/>
    <m/>
    <m/>
    <m/>
    <m/>
    <m/>
    <m/>
    <m/>
    <m/>
    <m/>
    <m/>
    <n v="4690"/>
    <s v="CA-2014-138681"/>
    <d v="2014-12-20T00:00:00"/>
    <s v="12/22/2014"/>
    <s v="First Class"/>
    <s v="CT-11995"/>
    <x v="564"/>
    <x v="0"/>
    <s v="United States"/>
    <s v="Tucson"/>
    <s v="Arizona"/>
    <n v="85705"/>
    <x v="1"/>
    <s v="FUR-FU-10001876"/>
    <x v="0"/>
    <x v="5"/>
    <s v="Computer Room Manger, 14&quot;"/>
    <n v="51.968000000000004"/>
    <n v="2"/>
    <n v="0.2"/>
    <n v="10.393599999999999"/>
    <n v="2014"/>
    <x v="4"/>
    <s v="Q4"/>
    <n v="0.19999999999999998"/>
  </r>
  <r>
    <m/>
    <m/>
    <m/>
    <m/>
    <m/>
    <m/>
    <m/>
    <m/>
    <m/>
    <m/>
    <m/>
    <m/>
    <m/>
    <m/>
    <m/>
    <m/>
    <m/>
    <m/>
    <m/>
    <m/>
    <m/>
    <n v="4691"/>
    <s v="CA-2014-138681"/>
    <d v="2014-12-20T00:00:00"/>
    <s v="12/22/2014"/>
    <s v="First Class"/>
    <s v="CT-11995"/>
    <x v="564"/>
    <x v="0"/>
    <s v="United States"/>
    <s v="Tucson"/>
    <s v="Arizona"/>
    <n v="85705"/>
    <x v="1"/>
    <s v="TEC-AC-10003628"/>
    <x v="2"/>
    <x v="11"/>
    <s v="Logitech 910-002974 M325 Wireless Mouse for Web Scrolling"/>
    <n v="71.975999999999999"/>
    <n v="3"/>
    <n v="0.2"/>
    <n v="21.5928"/>
    <n v="2014"/>
    <x v="4"/>
    <s v="Q4"/>
    <n v="0.3"/>
  </r>
  <r>
    <m/>
    <m/>
    <m/>
    <m/>
    <m/>
    <m/>
    <m/>
    <m/>
    <m/>
    <m/>
    <m/>
    <m/>
    <m/>
    <m/>
    <m/>
    <m/>
    <m/>
    <m/>
    <m/>
    <m/>
    <m/>
    <n v="4692"/>
    <s v="CA-2014-138681"/>
    <d v="2014-12-20T00:00:00"/>
    <s v="12/22/2014"/>
    <s v="First Class"/>
    <s v="CT-11995"/>
    <x v="564"/>
    <x v="0"/>
    <s v="United States"/>
    <s v="Tucson"/>
    <s v="Arizona"/>
    <n v="85705"/>
    <x v="1"/>
    <s v="FUR-CH-10004860"/>
    <x v="0"/>
    <x v="1"/>
    <s v="Global Low Back Tilter Chair"/>
    <n v="242.352"/>
    <n v="3"/>
    <n v="0.2"/>
    <n v="-42.4116"/>
    <n v="2014"/>
    <x v="4"/>
    <s v="Q4"/>
    <n v="-0.17499999999999999"/>
  </r>
  <r>
    <m/>
    <m/>
    <m/>
    <m/>
    <m/>
    <m/>
    <m/>
    <m/>
    <m/>
    <m/>
    <m/>
    <m/>
    <m/>
    <m/>
    <m/>
    <m/>
    <m/>
    <m/>
    <m/>
    <m/>
    <m/>
    <n v="4693"/>
    <s v="CA-2014-138681"/>
    <d v="2014-12-20T00:00:00"/>
    <s v="12/22/2014"/>
    <s v="First Class"/>
    <s v="CT-11995"/>
    <x v="564"/>
    <x v="0"/>
    <s v="United States"/>
    <s v="Tucson"/>
    <s v="Arizona"/>
    <n v="85705"/>
    <x v="1"/>
    <s v="OFF-PA-10000357"/>
    <x v="1"/>
    <x v="10"/>
    <s v="Xerox 1888"/>
    <n v="221.92"/>
    <n v="5"/>
    <n v="0.2"/>
    <n v="77.671999999999997"/>
    <n v="2014"/>
    <x v="4"/>
    <s v="Q4"/>
    <n v="0.35000000000000003"/>
  </r>
  <r>
    <m/>
    <m/>
    <m/>
    <m/>
    <m/>
    <m/>
    <m/>
    <m/>
    <m/>
    <m/>
    <m/>
    <m/>
    <m/>
    <m/>
    <m/>
    <m/>
    <m/>
    <m/>
    <m/>
    <m/>
    <m/>
    <n v="4694"/>
    <s v="CA-2014-138681"/>
    <d v="2014-12-20T00:00:00"/>
    <s v="12/22/2014"/>
    <s v="First Class"/>
    <s v="CT-11995"/>
    <x v="564"/>
    <x v="0"/>
    <s v="United States"/>
    <s v="Tucson"/>
    <s v="Arizona"/>
    <n v="85705"/>
    <x v="1"/>
    <s v="OFF-PA-10003270"/>
    <x v="1"/>
    <x v="10"/>
    <s v="Xerox 1954"/>
    <n v="8.4480000000000004"/>
    <n v="2"/>
    <n v="0.2"/>
    <n v="2.64"/>
    <n v="2014"/>
    <x v="4"/>
    <s v="Q4"/>
    <n v="0.3125"/>
  </r>
  <r>
    <m/>
    <m/>
    <m/>
    <m/>
    <m/>
    <m/>
    <m/>
    <m/>
    <m/>
    <m/>
    <m/>
    <m/>
    <m/>
    <m/>
    <m/>
    <m/>
    <m/>
    <m/>
    <m/>
    <m/>
    <m/>
    <n v="4695"/>
    <s v="US-2015-138121"/>
    <d v="2015-12-17T00:00:00"/>
    <s v="12/17/2015"/>
    <s v="Same Day"/>
    <s v="JL-15835"/>
    <x v="252"/>
    <x v="0"/>
    <s v="United States"/>
    <s v="Detroit"/>
    <s v="Michigan"/>
    <n v="48205"/>
    <x v="2"/>
    <s v="OFF-BI-10000320"/>
    <x v="1"/>
    <x v="8"/>
    <s v="GBC Plastic Binding Combs"/>
    <n v="29.52"/>
    <n v="4"/>
    <n v="0"/>
    <n v="14.4648"/>
    <n v="2015"/>
    <x v="4"/>
    <s v="Q4"/>
    <n v="0.49"/>
  </r>
  <r>
    <m/>
    <m/>
    <m/>
    <m/>
    <m/>
    <m/>
    <m/>
    <m/>
    <m/>
    <m/>
    <m/>
    <m/>
    <m/>
    <m/>
    <m/>
    <m/>
    <m/>
    <m/>
    <m/>
    <m/>
    <m/>
    <n v="4696"/>
    <s v="US-2015-138121"/>
    <d v="2015-12-17T00:00:00"/>
    <s v="12/17/2015"/>
    <s v="Same Day"/>
    <s v="JL-15835"/>
    <x v="252"/>
    <x v="0"/>
    <s v="United States"/>
    <s v="Detroit"/>
    <s v="Michigan"/>
    <n v="48205"/>
    <x v="2"/>
    <s v="FUR-CH-10003846"/>
    <x v="0"/>
    <x v="1"/>
    <s v="Hon Valutask Swivel Chairs"/>
    <n v="302.94"/>
    <n v="3"/>
    <n v="0"/>
    <n v="48.470399999999998"/>
    <n v="2015"/>
    <x v="4"/>
    <s v="Q4"/>
    <n v="0.16"/>
  </r>
  <r>
    <m/>
    <m/>
    <m/>
    <m/>
    <m/>
    <m/>
    <m/>
    <m/>
    <m/>
    <m/>
    <m/>
    <m/>
    <m/>
    <m/>
    <m/>
    <m/>
    <m/>
    <m/>
    <m/>
    <m/>
    <m/>
    <n v="4697"/>
    <s v="US-2015-138121"/>
    <d v="2015-12-17T00:00:00"/>
    <s v="12/17/2015"/>
    <s v="Same Day"/>
    <s v="JL-15835"/>
    <x v="252"/>
    <x v="0"/>
    <s v="United States"/>
    <s v="Detroit"/>
    <s v="Michigan"/>
    <n v="48205"/>
    <x v="2"/>
    <s v="FUR-CH-10004875"/>
    <x v="0"/>
    <x v="1"/>
    <s v="Harbour Creations 67200 Series Stacking Chairs"/>
    <n v="142.36000000000001"/>
    <n v="2"/>
    <n v="0"/>
    <n v="38.437199999999997"/>
    <n v="2015"/>
    <x v="4"/>
    <s v="Q4"/>
    <n v="0.26999999999999996"/>
  </r>
  <r>
    <m/>
    <m/>
    <m/>
    <m/>
    <m/>
    <m/>
    <m/>
    <m/>
    <m/>
    <m/>
    <m/>
    <m/>
    <m/>
    <m/>
    <m/>
    <m/>
    <m/>
    <m/>
    <m/>
    <m/>
    <m/>
    <n v="4698"/>
    <s v="US-2015-138121"/>
    <d v="2015-12-17T00:00:00"/>
    <s v="12/17/2015"/>
    <s v="Same Day"/>
    <s v="JL-15835"/>
    <x v="252"/>
    <x v="0"/>
    <s v="United States"/>
    <s v="Detroit"/>
    <s v="Michigan"/>
    <n v="48205"/>
    <x v="2"/>
    <s v="FUR-CH-10003817"/>
    <x v="0"/>
    <x v="1"/>
    <s v="Global Value Steno Chair, Gray"/>
    <n v="546.66"/>
    <n v="9"/>
    <n v="0"/>
    <n v="136.66499999999999"/>
    <n v="2015"/>
    <x v="4"/>
    <s v="Q4"/>
    <n v="0.25"/>
  </r>
  <r>
    <m/>
    <m/>
    <m/>
    <m/>
    <m/>
    <m/>
    <m/>
    <m/>
    <m/>
    <m/>
    <m/>
    <m/>
    <m/>
    <m/>
    <m/>
    <m/>
    <m/>
    <m/>
    <m/>
    <m/>
    <m/>
    <n v="4699"/>
    <s v="US-2015-138121"/>
    <d v="2015-12-17T00:00:00"/>
    <s v="12/17/2015"/>
    <s v="Same Day"/>
    <s v="JL-15835"/>
    <x v="252"/>
    <x v="0"/>
    <s v="United States"/>
    <s v="Detroit"/>
    <s v="Michigan"/>
    <n v="48205"/>
    <x v="2"/>
    <s v="FUR-FU-10002116"/>
    <x v="0"/>
    <x v="5"/>
    <s v="Tenex Carpeted, Granite-Look or Clear Contemporary Contour Shape Chair Mats"/>
    <n v="212.13"/>
    <n v="3"/>
    <n v="0"/>
    <n v="14.8491"/>
    <n v="2015"/>
    <x v="4"/>
    <s v="Q4"/>
    <n v="7.0000000000000007E-2"/>
  </r>
  <r>
    <m/>
    <m/>
    <m/>
    <m/>
    <m/>
    <m/>
    <m/>
    <m/>
    <m/>
    <m/>
    <m/>
    <m/>
    <m/>
    <m/>
    <m/>
    <m/>
    <m/>
    <m/>
    <m/>
    <m/>
    <m/>
    <n v="4700"/>
    <s v="CA-2017-140298"/>
    <d v="2017-05-11T00:00:00"/>
    <s v="5/17/2017"/>
    <s v="Standard Class"/>
    <s v="JK-16120"/>
    <x v="451"/>
    <x v="2"/>
    <s v="United States"/>
    <s v="Austin"/>
    <s v="Texas"/>
    <n v="78745"/>
    <x v="2"/>
    <s v="OFF-AR-10003481"/>
    <x v="1"/>
    <x v="6"/>
    <s v="Newell 348"/>
    <n v="5.2480000000000002"/>
    <n v="2"/>
    <n v="0.2"/>
    <n v="0.59040000000000004"/>
    <n v="2017"/>
    <x v="5"/>
    <s v="Q2"/>
    <n v="0.1125"/>
  </r>
  <r>
    <m/>
    <m/>
    <m/>
    <m/>
    <m/>
    <m/>
    <m/>
    <m/>
    <m/>
    <m/>
    <m/>
    <m/>
    <m/>
    <m/>
    <m/>
    <m/>
    <m/>
    <m/>
    <m/>
    <m/>
    <m/>
    <n v="4701"/>
    <s v="CA-2017-140298"/>
    <d v="2017-05-11T00:00:00"/>
    <s v="5/17/2017"/>
    <s v="Standard Class"/>
    <s v="JK-16120"/>
    <x v="451"/>
    <x v="2"/>
    <s v="United States"/>
    <s v="Austin"/>
    <s v="Texas"/>
    <n v="78745"/>
    <x v="2"/>
    <s v="OFF-ST-10004180"/>
    <x v="1"/>
    <x v="4"/>
    <s v="Safco Commercial Shelving"/>
    <n v="74.415999999999997"/>
    <n v="2"/>
    <n v="0.2"/>
    <n v="-14.8832"/>
    <n v="2017"/>
    <x v="5"/>
    <s v="Q2"/>
    <n v="-0.2"/>
  </r>
  <r>
    <m/>
    <m/>
    <m/>
    <m/>
    <m/>
    <m/>
    <m/>
    <m/>
    <m/>
    <m/>
    <m/>
    <m/>
    <m/>
    <m/>
    <m/>
    <m/>
    <m/>
    <m/>
    <m/>
    <m/>
    <m/>
    <n v="4702"/>
    <s v="CA-2017-140298"/>
    <d v="2017-05-11T00:00:00"/>
    <s v="5/17/2017"/>
    <s v="Standard Class"/>
    <s v="JK-16120"/>
    <x v="451"/>
    <x v="2"/>
    <s v="United States"/>
    <s v="Austin"/>
    <s v="Texas"/>
    <n v="78745"/>
    <x v="2"/>
    <s v="OFF-PA-10003657"/>
    <x v="1"/>
    <x v="10"/>
    <s v="Xerox 1927"/>
    <n v="6.8479999999999999"/>
    <n v="2"/>
    <n v="0.2"/>
    <n v="2.14"/>
    <n v="2017"/>
    <x v="5"/>
    <s v="Q2"/>
    <n v="0.3125"/>
  </r>
  <r>
    <m/>
    <m/>
    <m/>
    <m/>
    <m/>
    <m/>
    <m/>
    <m/>
    <m/>
    <m/>
    <m/>
    <m/>
    <m/>
    <m/>
    <m/>
    <m/>
    <m/>
    <m/>
    <m/>
    <m/>
    <m/>
    <n v="4703"/>
    <s v="CA-2017-140298"/>
    <d v="2017-05-11T00:00:00"/>
    <s v="5/17/2017"/>
    <s v="Standard Class"/>
    <s v="JK-16120"/>
    <x v="451"/>
    <x v="2"/>
    <s v="United States"/>
    <s v="Austin"/>
    <s v="Texas"/>
    <n v="78745"/>
    <x v="2"/>
    <s v="FUR-FU-10001967"/>
    <x v="0"/>
    <x v="5"/>
    <s v="Telescoping Adjustable Floor Lamp"/>
    <n v="7.9960000000000004"/>
    <n v="1"/>
    <n v="0.6"/>
    <n v="-6.9965000000000002"/>
    <n v="2017"/>
    <x v="5"/>
    <s v="Q2"/>
    <n v="-0.875"/>
  </r>
  <r>
    <m/>
    <m/>
    <m/>
    <m/>
    <m/>
    <m/>
    <m/>
    <m/>
    <m/>
    <m/>
    <m/>
    <m/>
    <m/>
    <m/>
    <m/>
    <m/>
    <m/>
    <m/>
    <m/>
    <m/>
    <m/>
    <n v="4704"/>
    <s v="CA-2016-166240"/>
    <d v="2016-06-24T00:00:00"/>
    <s v="6/28/2016"/>
    <s v="Standard Class"/>
    <s v="DH-13075"/>
    <x v="704"/>
    <x v="1"/>
    <s v="United States"/>
    <s v="Houston"/>
    <s v="Texas"/>
    <n v="77095"/>
    <x v="2"/>
    <s v="OFF-AP-10002082"/>
    <x v="1"/>
    <x v="9"/>
    <s v="Holmes HEPA Air Purifier"/>
    <n v="8.7119999999999997"/>
    <n v="2"/>
    <n v="0.8"/>
    <n v="-19.602"/>
    <n v="2016"/>
    <x v="1"/>
    <s v="Q2"/>
    <n v="-2.25"/>
  </r>
  <r>
    <m/>
    <m/>
    <m/>
    <m/>
    <m/>
    <m/>
    <m/>
    <m/>
    <m/>
    <m/>
    <m/>
    <m/>
    <m/>
    <m/>
    <m/>
    <m/>
    <m/>
    <m/>
    <m/>
    <m/>
    <m/>
    <n v="4705"/>
    <s v="CA-2016-158435"/>
    <d v="2016-05-17T00:00:00"/>
    <s v="5/18/2016"/>
    <s v="First Class"/>
    <s v="AG-10900"/>
    <x v="151"/>
    <x v="0"/>
    <s v="United States"/>
    <s v="Waterbury"/>
    <s v="Connecticut"/>
    <n v="6708"/>
    <x v="3"/>
    <s v="OFF-SU-10000381"/>
    <x v="1"/>
    <x v="14"/>
    <s v="Acme Forged Steel Scissors with Black Enamel Handles"/>
    <n v="65.17"/>
    <n v="7"/>
    <n v="0"/>
    <n v="18.8993"/>
    <n v="2016"/>
    <x v="5"/>
    <s v="Q2"/>
    <n v="0.28999999999999998"/>
  </r>
  <r>
    <m/>
    <m/>
    <m/>
    <m/>
    <m/>
    <m/>
    <m/>
    <m/>
    <m/>
    <m/>
    <m/>
    <m/>
    <m/>
    <m/>
    <m/>
    <m/>
    <m/>
    <m/>
    <m/>
    <m/>
    <m/>
    <n v="4706"/>
    <s v="CA-2016-158435"/>
    <d v="2016-05-17T00:00:00"/>
    <s v="5/18/2016"/>
    <s v="First Class"/>
    <s v="AG-10900"/>
    <x v="151"/>
    <x v="0"/>
    <s v="United States"/>
    <s v="Waterbury"/>
    <s v="Connecticut"/>
    <n v="6708"/>
    <x v="3"/>
    <s v="OFF-LA-10002475"/>
    <x v="1"/>
    <x v="2"/>
    <s v="Avery 519"/>
    <n v="14.62"/>
    <n v="2"/>
    <n v="0"/>
    <n v="6.8714000000000004"/>
    <n v="2016"/>
    <x v="5"/>
    <s v="Q2"/>
    <n v="0.47000000000000003"/>
  </r>
  <r>
    <m/>
    <m/>
    <m/>
    <m/>
    <m/>
    <m/>
    <m/>
    <m/>
    <m/>
    <m/>
    <m/>
    <m/>
    <m/>
    <m/>
    <m/>
    <m/>
    <m/>
    <m/>
    <m/>
    <m/>
    <m/>
    <n v="4707"/>
    <s v="CA-2016-158435"/>
    <d v="2016-05-17T00:00:00"/>
    <s v="5/18/2016"/>
    <s v="First Class"/>
    <s v="AG-10900"/>
    <x v="151"/>
    <x v="0"/>
    <s v="United States"/>
    <s v="Waterbury"/>
    <s v="Connecticut"/>
    <n v="6708"/>
    <x v="3"/>
    <s v="FUR-FU-10003975"/>
    <x v="0"/>
    <x v="5"/>
    <s v="Eldon Advantage Chair Mats for Low to Medium Pile Carpets"/>
    <n v="173.24"/>
    <n v="4"/>
    <n v="0"/>
    <n v="17.324000000000002"/>
    <n v="2016"/>
    <x v="5"/>
    <s v="Q2"/>
    <n v="0.1"/>
  </r>
  <r>
    <m/>
    <m/>
    <m/>
    <m/>
    <m/>
    <m/>
    <m/>
    <m/>
    <m/>
    <m/>
    <m/>
    <m/>
    <m/>
    <m/>
    <m/>
    <m/>
    <m/>
    <m/>
    <m/>
    <m/>
    <m/>
    <n v="4708"/>
    <s v="CA-2017-138149"/>
    <d v="2017-06-29T00:00:00"/>
    <s v="6/30/2017"/>
    <s v="First Class"/>
    <s v="WB-21850"/>
    <x v="576"/>
    <x v="0"/>
    <s v="United States"/>
    <s v="Los Angeles"/>
    <s v="California"/>
    <n v="90049"/>
    <x v="1"/>
    <s v="OFF-BI-10003091"/>
    <x v="1"/>
    <x v="8"/>
    <s v="GBC DocuBind TL200 Manual Binding Machine"/>
    <n v="895.92"/>
    <n v="5"/>
    <n v="0.2"/>
    <n v="302.37299999999999"/>
    <n v="2017"/>
    <x v="1"/>
    <s v="Q2"/>
    <n v="0.33750000000000002"/>
  </r>
  <r>
    <m/>
    <m/>
    <m/>
    <m/>
    <m/>
    <m/>
    <m/>
    <m/>
    <m/>
    <m/>
    <m/>
    <m/>
    <m/>
    <m/>
    <m/>
    <m/>
    <m/>
    <m/>
    <m/>
    <m/>
    <m/>
    <n v="4709"/>
    <s v="CA-2017-138149"/>
    <d v="2017-06-29T00:00:00"/>
    <s v="6/30/2017"/>
    <s v="First Class"/>
    <s v="WB-21850"/>
    <x v="576"/>
    <x v="0"/>
    <s v="United States"/>
    <s v="Los Angeles"/>
    <s v="California"/>
    <n v="90049"/>
    <x v="1"/>
    <s v="OFF-ST-10002974"/>
    <x v="1"/>
    <x v="4"/>
    <s v="Trav-L-File Heavy-Duty Shuttle II, Black"/>
    <n v="130.71"/>
    <n v="3"/>
    <n v="0"/>
    <n v="39.213000000000001"/>
    <n v="2017"/>
    <x v="1"/>
    <s v="Q2"/>
    <n v="0.3"/>
  </r>
  <r>
    <m/>
    <m/>
    <m/>
    <m/>
    <m/>
    <m/>
    <m/>
    <m/>
    <m/>
    <m/>
    <m/>
    <m/>
    <m/>
    <m/>
    <m/>
    <m/>
    <m/>
    <m/>
    <m/>
    <m/>
    <m/>
    <n v="4710"/>
    <s v="CA-2017-138149"/>
    <d v="2017-06-29T00:00:00"/>
    <s v="6/30/2017"/>
    <s v="First Class"/>
    <s v="WB-21850"/>
    <x v="576"/>
    <x v="0"/>
    <s v="United States"/>
    <s v="Los Angeles"/>
    <s v="California"/>
    <n v="90049"/>
    <x v="1"/>
    <s v="OFF-AR-10000255"/>
    <x v="1"/>
    <x v="6"/>
    <s v="Newell 328"/>
    <n v="11.68"/>
    <n v="2"/>
    <n v="0"/>
    <n v="3.0367999999999999"/>
    <n v="2017"/>
    <x v="1"/>
    <s v="Q2"/>
    <n v="0.26"/>
  </r>
  <r>
    <m/>
    <m/>
    <m/>
    <m/>
    <m/>
    <m/>
    <m/>
    <m/>
    <m/>
    <m/>
    <m/>
    <m/>
    <m/>
    <m/>
    <m/>
    <m/>
    <m/>
    <m/>
    <m/>
    <m/>
    <m/>
    <n v="4711"/>
    <s v="CA-2017-138149"/>
    <d v="2017-06-29T00:00:00"/>
    <s v="6/30/2017"/>
    <s v="First Class"/>
    <s v="WB-21850"/>
    <x v="576"/>
    <x v="0"/>
    <s v="United States"/>
    <s v="Los Angeles"/>
    <s v="California"/>
    <n v="90049"/>
    <x v="1"/>
    <s v="TEC-AC-10001284"/>
    <x v="2"/>
    <x v="11"/>
    <s v="Enermax Briskie RF Wireless Keyboard and Mouse Combo"/>
    <n v="62.31"/>
    <n v="3"/>
    <n v="0"/>
    <n v="22.4316"/>
    <n v="2017"/>
    <x v="1"/>
    <s v="Q2"/>
    <n v="0.36"/>
  </r>
  <r>
    <m/>
    <m/>
    <m/>
    <m/>
    <m/>
    <m/>
    <m/>
    <m/>
    <m/>
    <m/>
    <m/>
    <m/>
    <m/>
    <m/>
    <m/>
    <m/>
    <m/>
    <m/>
    <m/>
    <m/>
    <m/>
    <n v="4712"/>
    <s v="CA-2014-112403"/>
    <d v="2014-03-31T00:00:00"/>
    <s v="3/31/2014"/>
    <s v="Same Day"/>
    <s v="JO-15280"/>
    <x v="123"/>
    <x v="0"/>
    <s v="United States"/>
    <s v="Philadelphia"/>
    <s v="Pennsylvania"/>
    <n v="19120"/>
    <x v="3"/>
    <s v="OFF-BI-10003529"/>
    <x v="1"/>
    <x v="8"/>
    <s v="Avery Round Ring Poly Binders"/>
    <n v="0.85199999999999998"/>
    <n v="1"/>
    <n v="0.7"/>
    <n v="-0.59640000000000004"/>
    <n v="2014"/>
    <x v="10"/>
    <s v="Q1"/>
    <n v="-0.70000000000000007"/>
  </r>
  <r>
    <m/>
    <m/>
    <m/>
    <m/>
    <m/>
    <m/>
    <m/>
    <m/>
    <m/>
    <m/>
    <m/>
    <m/>
    <m/>
    <m/>
    <m/>
    <m/>
    <m/>
    <m/>
    <m/>
    <m/>
    <m/>
    <n v="4713"/>
    <s v="CA-2014-108273"/>
    <d v="2014-12-16T00:00:00"/>
    <s v="12/21/2014"/>
    <s v="Standard Class"/>
    <s v="EJ-13720"/>
    <x v="719"/>
    <x v="0"/>
    <s v="United States"/>
    <s v="Huntsville"/>
    <s v="Texas"/>
    <n v="77340"/>
    <x v="2"/>
    <s v="OFF-PA-10000029"/>
    <x v="1"/>
    <x v="10"/>
    <s v="Xerox 224"/>
    <n v="36.287999999999997"/>
    <n v="7"/>
    <n v="0.2"/>
    <n v="12.700799999999999"/>
    <n v="2014"/>
    <x v="4"/>
    <s v="Q4"/>
    <n v="0.35000000000000003"/>
  </r>
  <r>
    <m/>
    <m/>
    <m/>
    <m/>
    <m/>
    <m/>
    <m/>
    <m/>
    <m/>
    <m/>
    <m/>
    <m/>
    <m/>
    <m/>
    <m/>
    <m/>
    <m/>
    <m/>
    <m/>
    <m/>
    <m/>
    <n v="4714"/>
    <s v="CA-2014-108273"/>
    <d v="2014-12-16T00:00:00"/>
    <s v="12/21/2014"/>
    <s v="Standard Class"/>
    <s v="EJ-13720"/>
    <x v="719"/>
    <x v="0"/>
    <s v="United States"/>
    <s v="Huntsville"/>
    <s v="Texas"/>
    <n v="77340"/>
    <x v="2"/>
    <s v="FUR-FU-10002116"/>
    <x v="0"/>
    <x v="5"/>
    <s v="Tenex Carpeted, Granite-Look or Clear Contemporary Contour Shape Chair Mats"/>
    <n v="56.567999999999998"/>
    <n v="2"/>
    <n v="0.6"/>
    <n v="-74.952600000000004"/>
    <n v="2014"/>
    <x v="4"/>
    <s v="Q4"/>
    <n v="-1.3250000000000002"/>
  </r>
  <r>
    <m/>
    <m/>
    <m/>
    <m/>
    <m/>
    <m/>
    <m/>
    <m/>
    <m/>
    <m/>
    <m/>
    <m/>
    <m/>
    <m/>
    <m/>
    <m/>
    <m/>
    <m/>
    <m/>
    <m/>
    <m/>
    <n v="4715"/>
    <s v="CA-2017-121643"/>
    <d v="2017-05-18T00:00:00"/>
    <s v="5/20/2017"/>
    <s v="First Class"/>
    <s v="AB-10105"/>
    <x v="455"/>
    <x v="0"/>
    <s v="United States"/>
    <s v="Portland"/>
    <s v="Oregon"/>
    <n v="97206"/>
    <x v="1"/>
    <s v="TEC-PH-10002200"/>
    <x v="2"/>
    <x v="7"/>
    <s v="Aastra 6757i CT Wireless VoIP phone"/>
    <n v="344.70400000000001"/>
    <n v="2"/>
    <n v="0.2"/>
    <n v="38.779200000000003"/>
    <n v="2017"/>
    <x v="5"/>
    <s v="Q2"/>
    <n v="0.1125"/>
  </r>
  <r>
    <m/>
    <m/>
    <m/>
    <m/>
    <m/>
    <m/>
    <m/>
    <m/>
    <m/>
    <m/>
    <m/>
    <m/>
    <m/>
    <m/>
    <m/>
    <m/>
    <m/>
    <m/>
    <m/>
    <m/>
    <m/>
    <n v="4716"/>
    <s v="US-2015-122910"/>
    <d v="2015-05-12T00:00:00"/>
    <s v="5/16/2015"/>
    <s v="Standard Class"/>
    <s v="LT-16765"/>
    <x v="398"/>
    <x v="0"/>
    <s v="United States"/>
    <s v="Louisville"/>
    <s v="Colorado"/>
    <n v="80027"/>
    <x v="1"/>
    <s v="TEC-PH-10000441"/>
    <x v="2"/>
    <x v="7"/>
    <s v="VTech DS6151"/>
    <n v="201.584"/>
    <n v="2"/>
    <n v="0.2"/>
    <n v="20.1584"/>
    <n v="2015"/>
    <x v="5"/>
    <s v="Q2"/>
    <n v="0.1"/>
  </r>
  <r>
    <m/>
    <m/>
    <m/>
    <m/>
    <m/>
    <m/>
    <m/>
    <m/>
    <m/>
    <m/>
    <m/>
    <m/>
    <m/>
    <m/>
    <m/>
    <m/>
    <m/>
    <m/>
    <m/>
    <m/>
    <m/>
    <n v="4717"/>
    <s v="CA-2017-143126"/>
    <d v="2017-12-03T00:00:00"/>
    <d v="2017-07-12T00:00:00"/>
    <s v="Second Class"/>
    <s v="CM-12655"/>
    <x v="475"/>
    <x v="2"/>
    <s v="United States"/>
    <s v="Seattle"/>
    <s v="Washington"/>
    <n v="98115"/>
    <x v="1"/>
    <s v="FUR-TA-10002958"/>
    <x v="0"/>
    <x v="3"/>
    <s v="Bevis Oval Conference Table, Walnut"/>
    <n v="521.96"/>
    <n v="2"/>
    <n v="0"/>
    <n v="88.733199999999997"/>
    <n v="2017"/>
    <x v="4"/>
    <s v="Q4"/>
    <n v="0.16999999999999998"/>
  </r>
  <r>
    <m/>
    <m/>
    <m/>
    <m/>
    <m/>
    <m/>
    <m/>
    <m/>
    <m/>
    <m/>
    <m/>
    <m/>
    <m/>
    <m/>
    <m/>
    <m/>
    <m/>
    <m/>
    <m/>
    <m/>
    <m/>
    <n v="4718"/>
    <s v="CA-2015-129042"/>
    <d v="2015-12-12T00:00:00"/>
    <s v="12/17/2015"/>
    <s v="Standard Class"/>
    <s v="EM-13960"/>
    <x v="75"/>
    <x v="0"/>
    <s v="United States"/>
    <s v="Baltimore"/>
    <s v="Maryland"/>
    <n v="21215"/>
    <x v="3"/>
    <s v="OFF-AR-10001662"/>
    <x v="1"/>
    <x v="6"/>
    <s v="Rogers Handheld Barrel Pencil Sharpener"/>
    <n v="8.2200000000000006"/>
    <n v="3"/>
    <n v="0"/>
    <n v="2.2193999999999998"/>
    <n v="2015"/>
    <x v="4"/>
    <s v="Q4"/>
    <n v="0.26999999999999996"/>
  </r>
  <r>
    <m/>
    <m/>
    <m/>
    <m/>
    <m/>
    <m/>
    <m/>
    <m/>
    <m/>
    <m/>
    <m/>
    <m/>
    <m/>
    <m/>
    <m/>
    <m/>
    <m/>
    <m/>
    <m/>
    <m/>
    <m/>
    <n v="4719"/>
    <s v="CA-2015-109736"/>
    <d v="2015-10-10T00:00:00"/>
    <d v="2015-11-10T00:00:00"/>
    <s v="First Class"/>
    <s v="DJ-13420"/>
    <x v="249"/>
    <x v="1"/>
    <s v="United States"/>
    <s v="San Francisco"/>
    <s v="California"/>
    <n v="94109"/>
    <x v="1"/>
    <s v="OFF-PA-10004101"/>
    <x v="1"/>
    <x v="10"/>
    <s v="Xerox 1894"/>
    <n v="45.36"/>
    <n v="7"/>
    <n v="0"/>
    <n v="21.7728"/>
    <n v="2015"/>
    <x v="2"/>
    <s v="Q4"/>
    <n v="0.48"/>
  </r>
  <r>
    <m/>
    <m/>
    <m/>
    <m/>
    <m/>
    <m/>
    <m/>
    <m/>
    <m/>
    <m/>
    <m/>
    <m/>
    <m/>
    <m/>
    <m/>
    <m/>
    <m/>
    <m/>
    <m/>
    <m/>
    <m/>
    <n v="4720"/>
    <s v="CA-2015-142601"/>
    <d v="2015-04-18T00:00:00"/>
    <s v="4/20/2015"/>
    <s v="Second Class"/>
    <s v="DE-13255"/>
    <x v="368"/>
    <x v="2"/>
    <s v="United States"/>
    <s v="Los Angeles"/>
    <s v="California"/>
    <n v="90004"/>
    <x v="1"/>
    <s v="OFF-ST-10002756"/>
    <x v="1"/>
    <x v="4"/>
    <s v="Tennsco Stur-D-Stor Boltless Shelving, 5 Shelves, 24&quot; Deep, Sand"/>
    <n v="947.17"/>
    <n v="7"/>
    <n v="0"/>
    <n v="9.4717000000000002"/>
    <n v="2015"/>
    <x v="3"/>
    <s v="Q2"/>
    <n v="0.01"/>
  </r>
  <r>
    <m/>
    <m/>
    <m/>
    <m/>
    <m/>
    <m/>
    <m/>
    <m/>
    <m/>
    <m/>
    <m/>
    <m/>
    <m/>
    <m/>
    <m/>
    <m/>
    <m/>
    <m/>
    <m/>
    <m/>
    <m/>
    <n v="4721"/>
    <s v="CA-2015-142601"/>
    <d v="2015-04-18T00:00:00"/>
    <s v="4/20/2015"/>
    <s v="Second Class"/>
    <s v="DE-13255"/>
    <x v="368"/>
    <x v="2"/>
    <s v="United States"/>
    <s v="Los Angeles"/>
    <s v="California"/>
    <n v="90004"/>
    <x v="1"/>
    <s v="OFF-PA-10000483"/>
    <x v="1"/>
    <x v="10"/>
    <s v="Xerox 19"/>
    <n v="61.96"/>
    <n v="2"/>
    <n v="0"/>
    <n v="27.882000000000001"/>
    <n v="2015"/>
    <x v="3"/>
    <s v="Q2"/>
    <n v="0.45"/>
  </r>
  <r>
    <m/>
    <m/>
    <m/>
    <m/>
    <m/>
    <m/>
    <m/>
    <m/>
    <m/>
    <m/>
    <m/>
    <m/>
    <m/>
    <m/>
    <m/>
    <m/>
    <m/>
    <m/>
    <m/>
    <m/>
    <m/>
    <n v="4722"/>
    <s v="CA-2014-106229"/>
    <d v="2014-06-07T00:00:00"/>
    <d v="2014-11-06T00:00:00"/>
    <s v="Second Class"/>
    <s v="NR-18550"/>
    <x v="749"/>
    <x v="0"/>
    <s v="United States"/>
    <s v="Aurora"/>
    <s v="Illinois"/>
    <n v="60505"/>
    <x v="2"/>
    <s v="FUR-TA-10002041"/>
    <x v="0"/>
    <x v="3"/>
    <s v="Bevis Round Conference Table Top, X-Base"/>
    <n v="268.935"/>
    <n v="3"/>
    <n v="0.5"/>
    <n v="-209.76929999999999"/>
    <n v="2014"/>
    <x v="1"/>
    <s v="Q2"/>
    <n v="-0.77999999999999992"/>
  </r>
  <r>
    <m/>
    <m/>
    <m/>
    <m/>
    <m/>
    <m/>
    <m/>
    <m/>
    <m/>
    <m/>
    <m/>
    <m/>
    <m/>
    <m/>
    <m/>
    <m/>
    <m/>
    <m/>
    <m/>
    <m/>
    <m/>
    <n v="4723"/>
    <s v="US-2017-135230"/>
    <d v="2017-09-01T00:00:00"/>
    <d v="2017-07-09T00:00:00"/>
    <s v="Standard Class"/>
    <s v="CK-12325"/>
    <x v="278"/>
    <x v="2"/>
    <s v="United States"/>
    <s v="Seattle"/>
    <s v="Washington"/>
    <n v="98103"/>
    <x v="1"/>
    <s v="OFF-AR-10001166"/>
    <x v="1"/>
    <x v="6"/>
    <s v="Staples in misc. colors"/>
    <n v="7.58"/>
    <n v="1"/>
    <n v="0"/>
    <n v="2.9561999999999999"/>
    <n v="2017"/>
    <x v="8"/>
    <s v="Q3"/>
    <n v="0.39"/>
  </r>
  <r>
    <m/>
    <m/>
    <m/>
    <m/>
    <m/>
    <m/>
    <m/>
    <m/>
    <m/>
    <m/>
    <m/>
    <m/>
    <m/>
    <m/>
    <m/>
    <m/>
    <m/>
    <m/>
    <m/>
    <m/>
    <m/>
    <n v="4724"/>
    <s v="CA-2016-159653"/>
    <d v="2016-05-22T00:00:00"/>
    <s v="5/22/2016"/>
    <s v="Same Day"/>
    <s v="JF-15490"/>
    <x v="223"/>
    <x v="0"/>
    <s v="United States"/>
    <s v="Athens"/>
    <s v="Georgia"/>
    <n v="30605"/>
    <x v="0"/>
    <s v="OFF-LA-10004345"/>
    <x v="1"/>
    <x v="2"/>
    <s v="Avery 493"/>
    <n v="14.73"/>
    <n v="3"/>
    <n v="0"/>
    <n v="7.2176999999999998"/>
    <n v="2016"/>
    <x v="5"/>
    <s v="Q2"/>
    <n v="0.49"/>
  </r>
  <r>
    <m/>
    <m/>
    <m/>
    <m/>
    <m/>
    <m/>
    <m/>
    <m/>
    <m/>
    <m/>
    <m/>
    <m/>
    <m/>
    <m/>
    <m/>
    <m/>
    <m/>
    <m/>
    <m/>
    <m/>
    <m/>
    <n v="4725"/>
    <s v="CA-2016-131968"/>
    <d v="2016-11-11T00:00:00"/>
    <s v="11/15/2016"/>
    <s v="Standard Class"/>
    <s v="LB-16795"/>
    <x v="697"/>
    <x v="2"/>
    <s v="United States"/>
    <s v="Apopka"/>
    <s v="Florida"/>
    <n v="32712"/>
    <x v="0"/>
    <s v="OFF-BI-10002852"/>
    <x v="1"/>
    <x v="8"/>
    <s v="Ibico Standard Transparent Covers"/>
    <n v="9.8879999999999999"/>
    <n v="2"/>
    <n v="0.7"/>
    <n v="-6.9215999999999998"/>
    <n v="2016"/>
    <x v="0"/>
    <s v="Q4"/>
    <n v="-0.7"/>
  </r>
  <r>
    <m/>
    <m/>
    <m/>
    <m/>
    <m/>
    <m/>
    <m/>
    <m/>
    <m/>
    <m/>
    <m/>
    <m/>
    <m/>
    <m/>
    <m/>
    <m/>
    <m/>
    <m/>
    <m/>
    <m/>
    <m/>
    <n v="4726"/>
    <s v="CA-2016-131968"/>
    <d v="2016-11-11T00:00:00"/>
    <s v="11/15/2016"/>
    <s v="Standard Class"/>
    <s v="LB-16795"/>
    <x v="697"/>
    <x v="2"/>
    <s v="United States"/>
    <s v="Apopka"/>
    <s v="Florida"/>
    <n v="32712"/>
    <x v="0"/>
    <s v="OFF-AP-10001058"/>
    <x v="1"/>
    <x v="9"/>
    <s v="Sanyo 2.5 Cubic Foot Mid-Size Office Refrigerators"/>
    <n v="671.54399999999998"/>
    <n v="3"/>
    <n v="0.2"/>
    <n v="50.3658"/>
    <n v="2016"/>
    <x v="0"/>
    <s v="Q4"/>
    <n v="7.4999999999999997E-2"/>
  </r>
  <r>
    <m/>
    <m/>
    <m/>
    <m/>
    <m/>
    <m/>
    <m/>
    <m/>
    <m/>
    <m/>
    <m/>
    <m/>
    <m/>
    <m/>
    <m/>
    <m/>
    <m/>
    <m/>
    <m/>
    <m/>
    <m/>
    <n v="4727"/>
    <s v="CA-2014-119151"/>
    <d v="2014-11-25T00:00:00"/>
    <s v="11/29/2014"/>
    <s v="Second Class"/>
    <s v="MP-18175"/>
    <x v="486"/>
    <x v="2"/>
    <s v="United States"/>
    <s v="New York City"/>
    <s v="New York"/>
    <n v="10009"/>
    <x v="3"/>
    <s v="OFF-ST-10003470"/>
    <x v="1"/>
    <x v="4"/>
    <s v="Tennsco Snap-Together Open Shelving Units, Starter Sets and Add-On Units"/>
    <n v="1117.92"/>
    <n v="4"/>
    <n v="0"/>
    <n v="55.896000000000001"/>
    <n v="2014"/>
    <x v="0"/>
    <s v="Q4"/>
    <n v="4.9999999999999996E-2"/>
  </r>
  <r>
    <m/>
    <m/>
    <m/>
    <m/>
    <m/>
    <m/>
    <m/>
    <m/>
    <m/>
    <m/>
    <m/>
    <m/>
    <m/>
    <m/>
    <m/>
    <m/>
    <m/>
    <m/>
    <m/>
    <m/>
    <m/>
    <n v="4728"/>
    <s v="CA-2014-119151"/>
    <d v="2014-11-25T00:00:00"/>
    <s v="11/29/2014"/>
    <s v="Second Class"/>
    <s v="MP-18175"/>
    <x v="486"/>
    <x v="2"/>
    <s v="United States"/>
    <s v="New York City"/>
    <s v="New York"/>
    <n v="10009"/>
    <x v="3"/>
    <s v="FUR-BO-10003159"/>
    <x v="0"/>
    <x v="0"/>
    <s v="Sauder Camden County Collection Libraries, Planked Cherry Finish"/>
    <n v="275.952"/>
    <n v="3"/>
    <n v="0.2"/>
    <n v="-37.943399999999997"/>
    <n v="2014"/>
    <x v="0"/>
    <s v="Q4"/>
    <n v="-0.13749999999999998"/>
  </r>
  <r>
    <m/>
    <m/>
    <m/>
    <m/>
    <m/>
    <m/>
    <m/>
    <m/>
    <m/>
    <m/>
    <m/>
    <m/>
    <m/>
    <m/>
    <m/>
    <m/>
    <m/>
    <m/>
    <m/>
    <m/>
    <m/>
    <n v="4729"/>
    <s v="CA-2014-123323"/>
    <d v="2014-11-07T00:00:00"/>
    <d v="2014-12-11T00:00:00"/>
    <s v="Standard Class"/>
    <s v="LH-16900"/>
    <x v="23"/>
    <x v="0"/>
    <s v="United States"/>
    <s v="San Francisco"/>
    <s v="California"/>
    <n v="94110"/>
    <x v="1"/>
    <s v="OFF-BI-10003684"/>
    <x v="1"/>
    <x v="8"/>
    <s v="Wilson Jones Legal Size Ring Binders"/>
    <n v="123.14400000000001"/>
    <n v="7"/>
    <n v="0.2"/>
    <n v="46.179000000000002"/>
    <n v="2014"/>
    <x v="0"/>
    <s v="Q4"/>
    <n v="0.375"/>
  </r>
  <r>
    <m/>
    <m/>
    <m/>
    <m/>
    <m/>
    <m/>
    <m/>
    <m/>
    <m/>
    <m/>
    <m/>
    <m/>
    <m/>
    <m/>
    <m/>
    <m/>
    <m/>
    <m/>
    <m/>
    <m/>
    <m/>
    <n v="4730"/>
    <s v="CA-2016-124681"/>
    <d v="2016-07-18T00:00:00"/>
    <s v="7/23/2016"/>
    <s v="Second Class"/>
    <s v="SV-20935"/>
    <x v="603"/>
    <x v="0"/>
    <s v="United States"/>
    <s v="Dallas"/>
    <s v="Texas"/>
    <n v="75217"/>
    <x v="2"/>
    <s v="TEC-AC-10000487"/>
    <x v="2"/>
    <x v="11"/>
    <s v="SanDisk Cruzer 4 GB USB Flash Drive"/>
    <n v="15.576000000000001"/>
    <n v="3"/>
    <n v="0.2"/>
    <n v="3.3098999999999998"/>
    <n v="2016"/>
    <x v="7"/>
    <s v="Q3"/>
    <n v="0.21249999999999999"/>
  </r>
  <r>
    <m/>
    <m/>
    <m/>
    <m/>
    <m/>
    <m/>
    <m/>
    <m/>
    <m/>
    <m/>
    <m/>
    <m/>
    <m/>
    <m/>
    <m/>
    <m/>
    <m/>
    <m/>
    <m/>
    <m/>
    <m/>
    <n v="4731"/>
    <s v="US-2015-103996"/>
    <d v="2015-03-29T00:00:00"/>
    <s v="3/31/2015"/>
    <s v="Second Class"/>
    <s v="RB-19435"/>
    <x v="579"/>
    <x v="0"/>
    <s v="United States"/>
    <s v="San Diego"/>
    <s v="California"/>
    <n v="92105"/>
    <x v="1"/>
    <s v="OFF-PA-10001736"/>
    <x v="1"/>
    <x v="10"/>
    <s v="Xerox 1880"/>
    <n v="212.64"/>
    <n v="6"/>
    <n v="0"/>
    <n v="99.940799999999996"/>
    <n v="2015"/>
    <x v="10"/>
    <s v="Q1"/>
    <n v="0.47000000000000003"/>
  </r>
  <r>
    <m/>
    <m/>
    <m/>
    <m/>
    <m/>
    <m/>
    <m/>
    <m/>
    <m/>
    <m/>
    <m/>
    <m/>
    <m/>
    <m/>
    <m/>
    <m/>
    <m/>
    <m/>
    <m/>
    <m/>
    <m/>
    <n v="4732"/>
    <s v="US-2015-103996"/>
    <d v="2015-03-29T00:00:00"/>
    <s v="3/31/2015"/>
    <s v="Second Class"/>
    <s v="RB-19435"/>
    <x v="579"/>
    <x v="0"/>
    <s v="United States"/>
    <s v="San Diego"/>
    <s v="California"/>
    <n v="92105"/>
    <x v="1"/>
    <s v="OFF-PA-10001609"/>
    <x v="1"/>
    <x v="10"/>
    <s v="Tops Wirebound Message Log Books"/>
    <n v="9.8699999999999992"/>
    <n v="3"/>
    <n v="0"/>
    <n v="4.5401999999999996"/>
    <n v="2015"/>
    <x v="10"/>
    <s v="Q1"/>
    <n v="0.46"/>
  </r>
  <r>
    <m/>
    <m/>
    <m/>
    <m/>
    <m/>
    <m/>
    <m/>
    <m/>
    <m/>
    <m/>
    <m/>
    <m/>
    <m/>
    <m/>
    <m/>
    <m/>
    <m/>
    <m/>
    <m/>
    <m/>
    <m/>
    <n v="4733"/>
    <s v="US-2015-103996"/>
    <d v="2015-03-29T00:00:00"/>
    <s v="3/31/2015"/>
    <s v="Second Class"/>
    <s v="RB-19435"/>
    <x v="579"/>
    <x v="0"/>
    <s v="United States"/>
    <s v="San Diego"/>
    <s v="California"/>
    <n v="92105"/>
    <x v="1"/>
    <s v="TEC-AC-10003116"/>
    <x v="2"/>
    <x v="11"/>
    <s v="Memorex Froggy Flash Drive 8 GB"/>
    <n v="53.25"/>
    <n v="3"/>
    <n v="0"/>
    <n v="20.767499999999998"/>
    <n v="2015"/>
    <x v="10"/>
    <s v="Q1"/>
    <n v="0.38999999999999996"/>
  </r>
  <r>
    <m/>
    <m/>
    <m/>
    <m/>
    <m/>
    <m/>
    <m/>
    <m/>
    <m/>
    <m/>
    <m/>
    <m/>
    <m/>
    <m/>
    <m/>
    <m/>
    <m/>
    <m/>
    <m/>
    <m/>
    <m/>
    <n v="4734"/>
    <s v="US-2015-103996"/>
    <d v="2015-03-29T00:00:00"/>
    <s v="3/31/2015"/>
    <s v="Second Class"/>
    <s v="RB-19435"/>
    <x v="579"/>
    <x v="0"/>
    <s v="United States"/>
    <s v="San Diego"/>
    <s v="California"/>
    <n v="92105"/>
    <x v="1"/>
    <s v="FUR-FU-10004586"/>
    <x v="0"/>
    <x v="5"/>
    <s v="G.E. Longer-Life Indoor Recessed Floodlight Bulbs"/>
    <n v="19.920000000000002"/>
    <n v="3"/>
    <n v="0"/>
    <n v="9.5616000000000003"/>
    <n v="2015"/>
    <x v="10"/>
    <s v="Q1"/>
    <n v="0.48"/>
  </r>
  <r>
    <m/>
    <m/>
    <m/>
    <m/>
    <m/>
    <m/>
    <m/>
    <m/>
    <m/>
    <m/>
    <m/>
    <m/>
    <m/>
    <m/>
    <m/>
    <m/>
    <m/>
    <m/>
    <m/>
    <m/>
    <m/>
    <n v="4735"/>
    <s v="CA-2016-120530"/>
    <d v="2016-04-07T00:00:00"/>
    <d v="2016-12-04T00:00:00"/>
    <s v="Standard Class"/>
    <s v="Dl-13600"/>
    <x v="114"/>
    <x v="1"/>
    <s v="United States"/>
    <s v="New York City"/>
    <s v="New York"/>
    <n v="10035"/>
    <x v="3"/>
    <s v="FUR-CH-10000454"/>
    <x v="0"/>
    <x v="1"/>
    <s v="Hon Deluxe Fabric Upholstered Stacking Chairs, Rounded Back"/>
    <n v="658.74599999999998"/>
    <n v="3"/>
    <n v="0.1"/>
    <n v="146.38800000000001"/>
    <n v="2016"/>
    <x v="3"/>
    <s v="Q2"/>
    <n v="0.22222222222222224"/>
  </r>
  <r>
    <m/>
    <m/>
    <m/>
    <m/>
    <m/>
    <m/>
    <m/>
    <m/>
    <m/>
    <m/>
    <m/>
    <m/>
    <m/>
    <m/>
    <m/>
    <m/>
    <m/>
    <m/>
    <m/>
    <m/>
    <m/>
    <n v="4736"/>
    <s v="CA-2015-155054"/>
    <d v="2015-06-13T00:00:00"/>
    <s v="6/19/2015"/>
    <s v="Standard Class"/>
    <s v="PS-19045"/>
    <x v="390"/>
    <x v="2"/>
    <s v="United States"/>
    <s v="Lewiston"/>
    <s v="Maine"/>
    <n v="4240"/>
    <x v="3"/>
    <s v="OFF-BI-10004970"/>
    <x v="1"/>
    <x v="8"/>
    <s v="ACCOHIDE 3-Ring Binder, Blue, 1&quot;"/>
    <n v="8.26"/>
    <n v="2"/>
    <n v="0"/>
    <n v="3.8822000000000001"/>
    <n v="2015"/>
    <x v="1"/>
    <s v="Q2"/>
    <n v="0.47000000000000003"/>
  </r>
  <r>
    <m/>
    <m/>
    <m/>
    <m/>
    <m/>
    <m/>
    <m/>
    <m/>
    <m/>
    <m/>
    <m/>
    <m/>
    <m/>
    <m/>
    <m/>
    <m/>
    <m/>
    <m/>
    <m/>
    <m/>
    <m/>
    <n v="4737"/>
    <s v="CA-2015-155054"/>
    <d v="2015-06-13T00:00:00"/>
    <s v="6/19/2015"/>
    <s v="Standard Class"/>
    <s v="PS-19045"/>
    <x v="390"/>
    <x v="2"/>
    <s v="United States"/>
    <s v="Lewiston"/>
    <s v="Maine"/>
    <n v="4240"/>
    <x v="3"/>
    <s v="OFF-BI-10002824"/>
    <x v="1"/>
    <x v="8"/>
    <s v="Recycled Easel Ring Binders"/>
    <n v="29.84"/>
    <n v="2"/>
    <n v="0"/>
    <n v="13.428000000000001"/>
    <n v="2015"/>
    <x v="1"/>
    <s v="Q2"/>
    <n v="0.45"/>
  </r>
  <r>
    <m/>
    <m/>
    <m/>
    <m/>
    <m/>
    <m/>
    <m/>
    <m/>
    <m/>
    <m/>
    <m/>
    <m/>
    <m/>
    <m/>
    <m/>
    <m/>
    <m/>
    <m/>
    <m/>
    <m/>
    <m/>
    <n v="4738"/>
    <s v="CA-2015-155054"/>
    <d v="2015-06-13T00:00:00"/>
    <s v="6/19/2015"/>
    <s v="Standard Class"/>
    <s v="PS-19045"/>
    <x v="390"/>
    <x v="2"/>
    <s v="United States"/>
    <s v="Lewiston"/>
    <s v="Maine"/>
    <n v="4240"/>
    <x v="3"/>
    <s v="TEC-AC-10003657"/>
    <x v="2"/>
    <x v="11"/>
    <s v="Lenovo 17-Key USB Numeric Keypad"/>
    <n v="67.98"/>
    <n v="2"/>
    <n v="0"/>
    <n v="14.9556"/>
    <n v="2015"/>
    <x v="1"/>
    <s v="Q2"/>
    <n v="0.22"/>
  </r>
  <r>
    <m/>
    <m/>
    <m/>
    <m/>
    <m/>
    <m/>
    <m/>
    <m/>
    <m/>
    <m/>
    <m/>
    <m/>
    <m/>
    <m/>
    <m/>
    <m/>
    <m/>
    <m/>
    <m/>
    <m/>
    <m/>
    <n v="4739"/>
    <s v="CA-2015-105725"/>
    <d v="2015-02-18T00:00:00"/>
    <s v="2/24/2015"/>
    <s v="Standard Class"/>
    <s v="GT-14755"/>
    <x v="150"/>
    <x v="0"/>
    <s v="United States"/>
    <s v="Long Beach"/>
    <s v="California"/>
    <n v="90805"/>
    <x v="1"/>
    <s v="OFF-LA-10003510"/>
    <x v="1"/>
    <x v="2"/>
    <s v="Avery 4027 File Folder Labels for Dot Matrix Printers, 5000 Labels per Box, White"/>
    <n v="61.06"/>
    <n v="2"/>
    <n v="0"/>
    <n v="28.087599999999998"/>
    <n v="2015"/>
    <x v="11"/>
    <s v="Q1"/>
    <n v="0.45999999999999996"/>
  </r>
  <r>
    <m/>
    <m/>
    <m/>
    <m/>
    <m/>
    <m/>
    <m/>
    <m/>
    <m/>
    <m/>
    <m/>
    <m/>
    <m/>
    <m/>
    <m/>
    <m/>
    <m/>
    <m/>
    <m/>
    <m/>
    <m/>
    <n v="4740"/>
    <s v="CA-2015-105725"/>
    <d v="2015-02-18T00:00:00"/>
    <s v="2/24/2015"/>
    <s v="Standard Class"/>
    <s v="GT-14755"/>
    <x v="150"/>
    <x v="0"/>
    <s v="United States"/>
    <s v="Long Beach"/>
    <s v="California"/>
    <n v="90805"/>
    <x v="1"/>
    <s v="FUR-TA-10001676"/>
    <x v="0"/>
    <x v="3"/>
    <s v="Hon 61000 Series Interactive Training Tables"/>
    <n v="35.543999999999997"/>
    <n v="1"/>
    <n v="0.2"/>
    <n v="-0.88859999999999995"/>
    <n v="2015"/>
    <x v="11"/>
    <s v="Q1"/>
    <n v="-2.5000000000000001E-2"/>
  </r>
  <r>
    <m/>
    <m/>
    <m/>
    <m/>
    <m/>
    <m/>
    <m/>
    <m/>
    <m/>
    <m/>
    <m/>
    <m/>
    <m/>
    <m/>
    <m/>
    <m/>
    <m/>
    <m/>
    <m/>
    <m/>
    <m/>
    <n v="4741"/>
    <s v="CA-2017-164364"/>
    <d v="2017-11-12T00:00:00"/>
    <s v="11/16/2017"/>
    <s v="Standard Class"/>
    <s v="CS-12355"/>
    <x v="394"/>
    <x v="0"/>
    <s v="United States"/>
    <s v="Seattle"/>
    <s v="Washington"/>
    <n v="98115"/>
    <x v="1"/>
    <s v="OFF-LA-10004853"/>
    <x v="1"/>
    <x v="2"/>
    <s v="Avery 483"/>
    <n v="9.9600000000000009"/>
    <n v="2"/>
    <n v="0"/>
    <n v="4.5815999999999999"/>
    <n v="2017"/>
    <x v="0"/>
    <s v="Q4"/>
    <n v="0.45999999999999996"/>
  </r>
  <r>
    <m/>
    <m/>
    <m/>
    <m/>
    <m/>
    <m/>
    <m/>
    <m/>
    <m/>
    <m/>
    <m/>
    <m/>
    <m/>
    <m/>
    <m/>
    <m/>
    <m/>
    <m/>
    <m/>
    <m/>
    <m/>
    <n v="4742"/>
    <s v="CA-2017-164364"/>
    <d v="2017-11-12T00:00:00"/>
    <s v="11/16/2017"/>
    <s v="Standard Class"/>
    <s v="CS-12355"/>
    <x v="394"/>
    <x v="0"/>
    <s v="United States"/>
    <s v="Seattle"/>
    <s v="Washington"/>
    <n v="98115"/>
    <x v="1"/>
    <s v="OFF-AR-10000315"/>
    <x v="1"/>
    <x v="6"/>
    <s v="Dixon Ticonderoga Maple Cedar Pencil, #2"/>
    <n v="9.2100000000000009"/>
    <n v="3"/>
    <n v="0"/>
    <n v="2.3025000000000002"/>
    <n v="2017"/>
    <x v="0"/>
    <s v="Q4"/>
    <n v="0.25"/>
  </r>
  <r>
    <m/>
    <m/>
    <m/>
    <m/>
    <m/>
    <m/>
    <m/>
    <m/>
    <m/>
    <m/>
    <m/>
    <m/>
    <m/>
    <m/>
    <m/>
    <m/>
    <m/>
    <m/>
    <m/>
    <m/>
    <m/>
    <n v="4743"/>
    <s v="CA-2017-164364"/>
    <d v="2017-11-12T00:00:00"/>
    <s v="11/16/2017"/>
    <s v="Standard Class"/>
    <s v="CS-12355"/>
    <x v="394"/>
    <x v="0"/>
    <s v="United States"/>
    <s v="Seattle"/>
    <s v="Washington"/>
    <n v="98115"/>
    <x v="1"/>
    <s v="OFF-SU-10000381"/>
    <x v="1"/>
    <x v="14"/>
    <s v="Acme Forged Steel Scissors with Black Enamel Handles"/>
    <n v="27.93"/>
    <n v="3"/>
    <n v="0"/>
    <n v="8.0997000000000003"/>
    <n v="2017"/>
    <x v="0"/>
    <s v="Q4"/>
    <n v="0.29000000000000004"/>
  </r>
  <r>
    <m/>
    <m/>
    <m/>
    <m/>
    <m/>
    <m/>
    <m/>
    <m/>
    <m/>
    <m/>
    <m/>
    <m/>
    <m/>
    <m/>
    <m/>
    <m/>
    <m/>
    <m/>
    <m/>
    <m/>
    <m/>
    <n v="4744"/>
    <s v="CA-2017-168123"/>
    <d v="2017-03-05T00:00:00"/>
    <d v="2017-05-03T00:00:00"/>
    <s v="Same Day"/>
    <s v="JD-16060"/>
    <x v="148"/>
    <x v="0"/>
    <s v="United States"/>
    <s v="Rochester"/>
    <s v="Minnesota"/>
    <n v="55901"/>
    <x v="2"/>
    <s v="OFF-FA-10002763"/>
    <x v="1"/>
    <x v="13"/>
    <s v="Advantus Map Pennant Flags and Round Head Tacks"/>
    <n v="7.9"/>
    <n v="2"/>
    <n v="0"/>
    <n v="2.528"/>
    <n v="2017"/>
    <x v="10"/>
    <s v="Q1"/>
    <n v="0.32"/>
  </r>
  <r>
    <m/>
    <m/>
    <m/>
    <m/>
    <m/>
    <m/>
    <m/>
    <m/>
    <m/>
    <m/>
    <m/>
    <m/>
    <m/>
    <m/>
    <m/>
    <m/>
    <m/>
    <m/>
    <m/>
    <m/>
    <m/>
    <n v="4745"/>
    <s v="CA-2017-168123"/>
    <d v="2017-03-05T00:00:00"/>
    <d v="2017-05-03T00:00:00"/>
    <s v="Same Day"/>
    <s v="JD-16060"/>
    <x v="148"/>
    <x v="0"/>
    <s v="United States"/>
    <s v="Rochester"/>
    <s v="Minnesota"/>
    <n v="55901"/>
    <x v="2"/>
    <s v="OFF-ST-10000877"/>
    <x v="1"/>
    <x v="4"/>
    <s v="Recycled Steel Personal File for Standard File Folders"/>
    <n v="221.16"/>
    <n v="4"/>
    <n v="0"/>
    <n v="57.501600000000003"/>
    <n v="2017"/>
    <x v="10"/>
    <s v="Q1"/>
    <n v="0.26"/>
  </r>
  <r>
    <m/>
    <m/>
    <m/>
    <m/>
    <m/>
    <m/>
    <m/>
    <m/>
    <m/>
    <m/>
    <m/>
    <m/>
    <m/>
    <m/>
    <m/>
    <m/>
    <m/>
    <m/>
    <m/>
    <m/>
    <m/>
    <n v="4746"/>
    <s v="CA-2017-168123"/>
    <d v="2017-03-05T00:00:00"/>
    <d v="2017-05-03T00:00:00"/>
    <s v="Same Day"/>
    <s v="JD-16060"/>
    <x v="148"/>
    <x v="0"/>
    <s v="United States"/>
    <s v="Rochester"/>
    <s v="Minnesota"/>
    <n v="55901"/>
    <x v="2"/>
    <s v="OFF-BI-10001071"/>
    <x v="1"/>
    <x v="8"/>
    <s v="GBC ProClick Punch Binding System"/>
    <n v="127.96"/>
    <n v="2"/>
    <n v="0"/>
    <n v="62.700400000000002"/>
    <n v="2017"/>
    <x v="10"/>
    <s v="Q1"/>
    <n v="0.49000000000000005"/>
  </r>
  <r>
    <m/>
    <m/>
    <m/>
    <m/>
    <m/>
    <m/>
    <m/>
    <m/>
    <m/>
    <m/>
    <m/>
    <m/>
    <m/>
    <m/>
    <m/>
    <m/>
    <m/>
    <m/>
    <m/>
    <m/>
    <m/>
    <n v="4747"/>
    <s v="CA-2017-168123"/>
    <d v="2017-03-05T00:00:00"/>
    <d v="2017-05-03T00:00:00"/>
    <s v="Same Day"/>
    <s v="JD-16060"/>
    <x v="148"/>
    <x v="0"/>
    <s v="United States"/>
    <s v="Rochester"/>
    <s v="Minnesota"/>
    <n v="55901"/>
    <x v="2"/>
    <s v="OFF-BI-10001097"/>
    <x v="1"/>
    <x v="8"/>
    <s v="Avery Hole Reinforcements"/>
    <n v="18.690000000000001"/>
    <n v="3"/>
    <n v="0"/>
    <n v="9.1580999999999992"/>
    <n v="2017"/>
    <x v="10"/>
    <s v="Q1"/>
    <n v="0.48999999999999994"/>
  </r>
  <r>
    <m/>
    <m/>
    <m/>
    <m/>
    <m/>
    <m/>
    <m/>
    <m/>
    <m/>
    <m/>
    <m/>
    <m/>
    <m/>
    <m/>
    <m/>
    <m/>
    <m/>
    <m/>
    <m/>
    <m/>
    <m/>
    <n v="4748"/>
    <s v="CA-2016-120005"/>
    <d v="2016-03-03T00:00:00"/>
    <d v="2016-03-03T00:00:00"/>
    <s v="Same Day"/>
    <s v="TS-21160"/>
    <x v="378"/>
    <x v="1"/>
    <s v="United States"/>
    <s v="San Francisco"/>
    <s v="California"/>
    <n v="94110"/>
    <x v="1"/>
    <s v="OFF-SU-10004782"/>
    <x v="1"/>
    <x v="14"/>
    <s v="Elite 5&quot; Scissors"/>
    <n v="25.35"/>
    <n v="3"/>
    <n v="0"/>
    <n v="7.6050000000000004"/>
    <n v="2016"/>
    <x v="10"/>
    <s v="Q1"/>
    <n v="0.3"/>
  </r>
  <r>
    <m/>
    <m/>
    <m/>
    <m/>
    <m/>
    <m/>
    <m/>
    <m/>
    <m/>
    <m/>
    <m/>
    <m/>
    <m/>
    <m/>
    <m/>
    <m/>
    <m/>
    <m/>
    <m/>
    <m/>
    <m/>
    <n v="4749"/>
    <s v="CA-2016-120005"/>
    <d v="2016-03-03T00:00:00"/>
    <d v="2016-03-03T00:00:00"/>
    <s v="Same Day"/>
    <s v="TS-21160"/>
    <x v="378"/>
    <x v="1"/>
    <s v="United States"/>
    <s v="San Francisco"/>
    <s v="California"/>
    <n v="94110"/>
    <x v="1"/>
    <s v="FUR-FU-10000672"/>
    <x v="0"/>
    <x v="5"/>
    <s v="Executive Impressions 10&quot; Spectator Wall Clock"/>
    <n v="35.28"/>
    <n v="3"/>
    <n v="0"/>
    <n v="11.995200000000001"/>
    <n v="2016"/>
    <x v="10"/>
    <s v="Q1"/>
    <n v="0.34"/>
  </r>
  <r>
    <m/>
    <m/>
    <m/>
    <m/>
    <m/>
    <m/>
    <m/>
    <m/>
    <m/>
    <m/>
    <m/>
    <m/>
    <m/>
    <m/>
    <m/>
    <m/>
    <m/>
    <m/>
    <m/>
    <m/>
    <m/>
    <n v="4750"/>
    <s v="CA-2016-123526"/>
    <d v="2016-12-24T00:00:00"/>
    <s v="12/25/2016"/>
    <s v="First Class"/>
    <s v="BV-11245"/>
    <x v="296"/>
    <x v="1"/>
    <s v="United States"/>
    <s v="Seattle"/>
    <s v="Washington"/>
    <n v="98103"/>
    <x v="1"/>
    <s v="OFF-PA-10002986"/>
    <x v="1"/>
    <x v="10"/>
    <s v="Xerox 1898"/>
    <n v="33.4"/>
    <n v="5"/>
    <n v="0"/>
    <n v="16.032"/>
    <n v="2016"/>
    <x v="4"/>
    <s v="Q4"/>
    <n v="0.48000000000000004"/>
  </r>
  <r>
    <m/>
    <m/>
    <m/>
    <m/>
    <m/>
    <m/>
    <m/>
    <m/>
    <m/>
    <m/>
    <m/>
    <m/>
    <m/>
    <m/>
    <m/>
    <m/>
    <m/>
    <m/>
    <m/>
    <m/>
    <m/>
    <n v="4751"/>
    <s v="CA-2016-127649"/>
    <d v="2016-10-07T00:00:00"/>
    <d v="2016-09-10T00:00:00"/>
    <s v="First Class"/>
    <s v="DL-13495"/>
    <x v="393"/>
    <x v="1"/>
    <s v="United States"/>
    <s v="Spokane"/>
    <s v="Washington"/>
    <n v="99207"/>
    <x v="1"/>
    <s v="TEC-MA-10001972"/>
    <x v="2"/>
    <x v="15"/>
    <s v="Okidata C331dn Printer"/>
    <n v="837.6"/>
    <n v="3"/>
    <n v="0.2"/>
    <n v="62.82"/>
    <n v="2016"/>
    <x v="2"/>
    <s v="Q4"/>
    <n v="7.4999999999999997E-2"/>
  </r>
  <r>
    <m/>
    <m/>
    <m/>
    <m/>
    <m/>
    <m/>
    <m/>
    <m/>
    <m/>
    <m/>
    <m/>
    <m/>
    <m/>
    <m/>
    <m/>
    <m/>
    <m/>
    <m/>
    <m/>
    <m/>
    <m/>
    <n v="4752"/>
    <s v="CA-2016-159989"/>
    <d v="2016-12-09T00:00:00"/>
    <s v="12/13/2016"/>
    <s v="Standard Class"/>
    <s v="EB-13870"/>
    <x v="12"/>
    <x v="0"/>
    <s v="United States"/>
    <s v="Franklin"/>
    <s v="Tennessee"/>
    <n v="37064"/>
    <x v="0"/>
    <s v="TEC-PH-10000169"/>
    <x v="2"/>
    <x v="7"/>
    <s v="ARKON Windshield Dashboard Air Vent Car Mount Holder"/>
    <n v="40.68"/>
    <n v="3"/>
    <n v="0.2"/>
    <n v="-9.1530000000000005"/>
    <n v="2016"/>
    <x v="4"/>
    <s v="Q4"/>
    <n v="-0.22500000000000001"/>
  </r>
  <r>
    <m/>
    <m/>
    <m/>
    <m/>
    <m/>
    <m/>
    <m/>
    <m/>
    <m/>
    <m/>
    <m/>
    <m/>
    <m/>
    <m/>
    <m/>
    <m/>
    <m/>
    <m/>
    <m/>
    <m/>
    <m/>
    <n v="4753"/>
    <s v="CA-2017-103499"/>
    <d v="2017-11-20T00:00:00"/>
    <s v="11/24/2017"/>
    <s v="Standard Class"/>
    <s v="ES-14020"/>
    <x v="301"/>
    <x v="0"/>
    <s v="United States"/>
    <s v="Jackson"/>
    <s v="Tennessee"/>
    <n v="38301"/>
    <x v="0"/>
    <s v="FUR-CH-10001482"/>
    <x v="0"/>
    <x v="1"/>
    <s v="Office Star - Mesh Screen back chair with Vinyl seat"/>
    <n v="209.56800000000001"/>
    <n v="2"/>
    <n v="0.2"/>
    <n v="-23.5764"/>
    <n v="2017"/>
    <x v="0"/>
    <s v="Q4"/>
    <n v="-0.11249999999999999"/>
  </r>
  <r>
    <m/>
    <m/>
    <m/>
    <m/>
    <m/>
    <m/>
    <m/>
    <m/>
    <m/>
    <m/>
    <m/>
    <m/>
    <m/>
    <m/>
    <m/>
    <m/>
    <m/>
    <m/>
    <m/>
    <m/>
    <m/>
    <n v="4754"/>
    <s v="US-2015-167220"/>
    <d v="2015-12-12T00:00:00"/>
    <s v="12/16/2015"/>
    <s v="Standard Class"/>
    <s v="JB-15925"/>
    <x v="102"/>
    <x v="0"/>
    <s v="United States"/>
    <s v="Austin"/>
    <s v="Texas"/>
    <n v="78745"/>
    <x v="2"/>
    <s v="TEC-AC-10002018"/>
    <x v="2"/>
    <x v="11"/>
    <s v="AmazonBasics 3-Button USB Wired Mouse"/>
    <n v="22.367999999999999"/>
    <n v="4"/>
    <n v="0.2"/>
    <n v="6.4307999999999996"/>
    <n v="2015"/>
    <x v="4"/>
    <s v="Q4"/>
    <n v="0.28749999999999998"/>
  </r>
  <r>
    <m/>
    <m/>
    <m/>
    <m/>
    <m/>
    <m/>
    <m/>
    <m/>
    <m/>
    <m/>
    <m/>
    <m/>
    <m/>
    <m/>
    <m/>
    <m/>
    <m/>
    <m/>
    <m/>
    <m/>
    <m/>
    <n v="4755"/>
    <s v="CA-2017-126354"/>
    <d v="2017-02-03T00:00:00"/>
    <d v="2017-08-02T00:00:00"/>
    <s v="Standard Class"/>
    <s v="SC-20380"/>
    <x v="618"/>
    <x v="0"/>
    <s v="United States"/>
    <s v="Pembroke Pines"/>
    <s v="Florida"/>
    <n v="33024"/>
    <x v="0"/>
    <s v="OFF-BI-10000301"/>
    <x v="1"/>
    <x v="8"/>
    <s v="GBC Instant Report Kit"/>
    <n v="3.8820000000000001"/>
    <n v="2"/>
    <n v="0.7"/>
    <n v="-2.5880000000000001"/>
    <n v="2017"/>
    <x v="11"/>
    <s v="Q1"/>
    <n v="-0.66666666666666663"/>
  </r>
  <r>
    <m/>
    <m/>
    <m/>
    <m/>
    <m/>
    <m/>
    <m/>
    <m/>
    <m/>
    <m/>
    <m/>
    <m/>
    <m/>
    <m/>
    <m/>
    <m/>
    <m/>
    <m/>
    <m/>
    <m/>
    <m/>
    <n v="4756"/>
    <s v="CA-2017-126354"/>
    <d v="2017-02-03T00:00:00"/>
    <d v="2017-08-02T00:00:00"/>
    <s v="Standard Class"/>
    <s v="SC-20380"/>
    <x v="618"/>
    <x v="0"/>
    <s v="United States"/>
    <s v="Pembroke Pines"/>
    <s v="Florida"/>
    <n v="33024"/>
    <x v="0"/>
    <s v="OFF-PA-10004381"/>
    <x v="1"/>
    <x v="10"/>
    <s v="14-7/8 x 11 Blue Bar Computer Printout Paper"/>
    <n v="115.29600000000001"/>
    <n v="3"/>
    <n v="0.2"/>
    <n v="40.3536"/>
    <n v="2017"/>
    <x v="11"/>
    <s v="Q1"/>
    <n v="0.35"/>
  </r>
  <r>
    <m/>
    <m/>
    <m/>
    <m/>
    <m/>
    <m/>
    <m/>
    <m/>
    <m/>
    <m/>
    <m/>
    <m/>
    <m/>
    <m/>
    <m/>
    <m/>
    <m/>
    <m/>
    <m/>
    <m/>
    <m/>
    <n v="4757"/>
    <s v="CA-2017-169817"/>
    <d v="2017-09-21T00:00:00"/>
    <s v="9/25/2017"/>
    <s v="Standard Class"/>
    <s v="EB-13870"/>
    <x v="12"/>
    <x v="0"/>
    <s v="United States"/>
    <s v="Philadelphia"/>
    <s v="Pennsylvania"/>
    <n v="19143"/>
    <x v="3"/>
    <s v="OFF-BI-10004141"/>
    <x v="1"/>
    <x v="8"/>
    <s v="Insertable Tab Indexes For Data Binders"/>
    <n v="1.9079999999999999"/>
    <n v="2"/>
    <n v="0.7"/>
    <n v="-1.5264"/>
    <n v="2017"/>
    <x v="8"/>
    <s v="Q3"/>
    <n v="-0.8"/>
  </r>
  <r>
    <m/>
    <m/>
    <m/>
    <m/>
    <m/>
    <m/>
    <m/>
    <m/>
    <m/>
    <m/>
    <m/>
    <m/>
    <m/>
    <m/>
    <m/>
    <m/>
    <m/>
    <m/>
    <m/>
    <m/>
    <m/>
    <n v="4758"/>
    <s v="US-2017-144582"/>
    <d v="2017-04-30T00:00:00"/>
    <d v="2017-05-05T00:00:00"/>
    <s v="Standard Class"/>
    <s v="TC-21475"/>
    <x v="679"/>
    <x v="2"/>
    <s v="United States"/>
    <s v="Danville"/>
    <s v="Illinois"/>
    <n v="61832"/>
    <x v="2"/>
    <s v="OFF-BI-10001575"/>
    <x v="1"/>
    <x v="8"/>
    <s v="GBC Linen Binding Covers"/>
    <n v="43.372"/>
    <n v="7"/>
    <n v="0.8"/>
    <n v="-69.395200000000003"/>
    <n v="2017"/>
    <x v="3"/>
    <s v="Q2"/>
    <n v="-1.6"/>
  </r>
  <r>
    <m/>
    <m/>
    <m/>
    <m/>
    <m/>
    <m/>
    <m/>
    <m/>
    <m/>
    <m/>
    <m/>
    <m/>
    <m/>
    <m/>
    <m/>
    <m/>
    <m/>
    <m/>
    <m/>
    <m/>
    <m/>
    <n v="4759"/>
    <s v="CA-2014-121573"/>
    <d v="2014-11-03T00:00:00"/>
    <d v="2014-07-11T00:00:00"/>
    <s v="Standard Class"/>
    <s v="SG-20605"/>
    <x v="611"/>
    <x v="0"/>
    <s v="United States"/>
    <s v="New York City"/>
    <s v="New York"/>
    <n v="10009"/>
    <x v="3"/>
    <s v="TEC-PH-10000984"/>
    <x v="2"/>
    <x v="7"/>
    <s v="Panasonic KX-TG9471B"/>
    <n v="783.96"/>
    <n v="4"/>
    <n v="0"/>
    <n v="219.50880000000001"/>
    <n v="2014"/>
    <x v="0"/>
    <s v="Q4"/>
    <n v="0.27999999999999997"/>
  </r>
  <r>
    <m/>
    <m/>
    <m/>
    <m/>
    <m/>
    <m/>
    <m/>
    <m/>
    <m/>
    <m/>
    <m/>
    <m/>
    <m/>
    <m/>
    <m/>
    <m/>
    <m/>
    <m/>
    <m/>
    <m/>
    <m/>
    <n v="4760"/>
    <s v="CA-2014-121573"/>
    <d v="2014-11-03T00:00:00"/>
    <d v="2014-07-11T00:00:00"/>
    <s v="Standard Class"/>
    <s v="SG-20605"/>
    <x v="611"/>
    <x v="0"/>
    <s v="United States"/>
    <s v="New York City"/>
    <s v="New York"/>
    <n v="10009"/>
    <x v="3"/>
    <s v="OFF-BI-10000666"/>
    <x v="1"/>
    <x v="8"/>
    <s v="Surelock Post Binders"/>
    <n v="48.896000000000001"/>
    <n v="2"/>
    <n v="0.2"/>
    <n v="18.335999999999999"/>
    <n v="2014"/>
    <x v="0"/>
    <s v="Q4"/>
    <n v="0.37499999999999994"/>
  </r>
  <r>
    <m/>
    <m/>
    <m/>
    <m/>
    <m/>
    <m/>
    <m/>
    <m/>
    <m/>
    <m/>
    <m/>
    <m/>
    <m/>
    <m/>
    <m/>
    <m/>
    <m/>
    <m/>
    <m/>
    <m/>
    <m/>
    <n v="4761"/>
    <s v="CA-2014-121573"/>
    <d v="2014-11-03T00:00:00"/>
    <d v="2014-07-11T00:00:00"/>
    <s v="Standard Class"/>
    <s v="SG-20605"/>
    <x v="611"/>
    <x v="0"/>
    <s v="United States"/>
    <s v="New York City"/>
    <s v="New York"/>
    <n v="10009"/>
    <x v="3"/>
    <s v="OFF-BI-10003712"/>
    <x v="1"/>
    <x v="8"/>
    <s v="Acco Pressboard Covers with Storage Hooks, 14 7/8&quot; x 11&quot;, Light Blue"/>
    <n v="7.8559999999999999"/>
    <n v="2"/>
    <n v="0.2"/>
    <n v="2.8477999999999999"/>
    <n v="2014"/>
    <x v="0"/>
    <s v="Q4"/>
    <n v="0.36249999999999999"/>
  </r>
  <r>
    <m/>
    <m/>
    <m/>
    <m/>
    <m/>
    <m/>
    <m/>
    <m/>
    <m/>
    <m/>
    <m/>
    <m/>
    <m/>
    <m/>
    <m/>
    <m/>
    <m/>
    <m/>
    <m/>
    <m/>
    <m/>
    <n v="4762"/>
    <s v="CA-2016-117660"/>
    <d v="2016-12-30T00:00:00"/>
    <d v="2017-04-01T00:00:00"/>
    <s v="Standard Class"/>
    <s v="BM-11785"/>
    <x v="298"/>
    <x v="0"/>
    <s v="United States"/>
    <s v="Columbus"/>
    <s v="Ohio"/>
    <n v="43229"/>
    <x v="3"/>
    <s v="OFF-LA-10003720"/>
    <x v="1"/>
    <x v="2"/>
    <s v="Avery 487"/>
    <n v="5.9039999999999999"/>
    <n v="2"/>
    <n v="0.2"/>
    <n v="1.9925999999999999"/>
    <n v="2016"/>
    <x v="4"/>
    <s v="Q4"/>
    <n v="0.33749999999999997"/>
  </r>
  <r>
    <m/>
    <m/>
    <m/>
    <m/>
    <m/>
    <m/>
    <m/>
    <m/>
    <m/>
    <m/>
    <m/>
    <m/>
    <m/>
    <m/>
    <m/>
    <m/>
    <m/>
    <m/>
    <m/>
    <m/>
    <m/>
    <n v="4763"/>
    <s v="CA-2016-117660"/>
    <d v="2016-12-30T00:00:00"/>
    <d v="2017-04-01T00:00:00"/>
    <s v="Standard Class"/>
    <s v="BM-11785"/>
    <x v="298"/>
    <x v="0"/>
    <s v="United States"/>
    <s v="Columbus"/>
    <s v="Ohio"/>
    <n v="43229"/>
    <x v="3"/>
    <s v="OFF-SU-10001664"/>
    <x v="1"/>
    <x v="14"/>
    <s v="Acme Office Executive Series Stainless Steel Trimmers"/>
    <n v="13.712"/>
    <n v="2"/>
    <n v="0.2"/>
    <n v="1.0284"/>
    <n v="2016"/>
    <x v="4"/>
    <s v="Q4"/>
    <n v="7.4999999999999997E-2"/>
  </r>
  <r>
    <m/>
    <m/>
    <m/>
    <m/>
    <m/>
    <m/>
    <m/>
    <m/>
    <m/>
    <m/>
    <m/>
    <m/>
    <m/>
    <m/>
    <m/>
    <m/>
    <m/>
    <m/>
    <m/>
    <m/>
    <m/>
    <n v="4764"/>
    <s v="CA-2014-112851"/>
    <d v="2014-09-17T00:00:00"/>
    <s v="9/21/2014"/>
    <s v="Standard Class"/>
    <s v="NR-18550"/>
    <x v="749"/>
    <x v="0"/>
    <s v="United States"/>
    <s v="Chula Vista"/>
    <s v="California"/>
    <n v="91911"/>
    <x v="1"/>
    <s v="OFF-EN-10001453"/>
    <x v="1"/>
    <x v="12"/>
    <s v="Tyvek Interoffice Envelopes, 9 1/2&quot; x 12 1/2&quot;, 100/Box"/>
    <n v="182.94"/>
    <n v="3"/>
    <n v="0"/>
    <n v="85.981800000000007"/>
    <n v="2014"/>
    <x v="8"/>
    <s v="Q3"/>
    <n v="0.47000000000000003"/>
  </r>
  <r>
    <m/>
    <m/>
    <m/>
    <m/>
    <m/>
    <m/>
    <m/>
    <m/>
    <m/>
    <m/>
    <m/>
    <m/>
    <m/>
    <m/>
    <m/>
    <m/>
    <m/>
    <m/>
    <m/>
    <m/>
    <m/>
    <n v="4765"/>
    <s v="CA-2017-123701"/>
    <d v="2017-11-24T00:00:00"/>
    <s v="11/27/2017"/>
    <s v="First Class"/>
    <s v="PG-18820"/>
    <x v="310"/>
    <x v="0"/>
    <s v="United States"/>
    <s v="San Francisco"/>
    <s v="California"/>
    <n v="94110"/>
    <x v="1"/>
    <s v="OFF-AR-10001860"/>
    <x v="1"/>
    <x v="6"/>
    <s v="BIC Liqua Brite Liner"/>
    <n v="27.76"/>
    <n v="4"/>
    <n v="0"/>
    <n v="9.9936000000000007"/>
    <n v="2017"/>
    <x v="0"/>
    <s v="Q4"/>
    <n v="0.36"/>
  </r>
  <r>
    <m/>
    <m/>
    <m/>
    <m/>
    <m/>
    <m/>
    <m/>
    <m/>
    <m/>
    <m/>
    <m/>
    <m/>
    <m/>
    <m/>
    <m/>
    <m/>
    <m/>
    <m/>
    <m/>
    <m/>
    <m/>
    <n v="4766"/>
    <s v="CA-2015-118227"/>
    <d v="2015-04-24T00:00:00"/>
    <s v="4/28/2015"/>
    <s v="Standard Class"/>
    <s v="DB-13270"/>
    <x v="489"/>
    <x v="2"/>
    <s v="United States"/>
    <s v="New York City"/>
    <s v="New York"/>
    <n v="10009"/>
    <x v="3"/>
    <s v="OFF-AR-10001044"/>
    <x v="1"/>
    <x v="6"/>
    <s v="BOSTON Ranger #55 Pencil Sharpener, Black"/>
    <n v="25.99"/>
    <n v="1"/>
    <n v="0"/>
    <n v="7.5370999999999997"/>
    <n v="2015"/>
    <x v="3"/>
    <s v="Q2"/>
    <n v="0.28999999999999998"/>
  </r>
  <r>
    <m/>
    <m/>
    <m/>
    <m/>
    <m/>
    <m/>
    <m/>
    <m/>
    <m/>
    <m/>
    <m/>
    <m/>
    <m/>
    <m/>
    <m/>
    <m/>
    <m/>
    <m/>
    <m/>
    <m/>
    <m/>
    <n v="4767"/>
    <s v="CA-2015-123155"/>
    <d v="2015-03-09T00:00:00"/>
    <d v="2015-12-03T00:00:00"/>
    <s v="First Class"/>
    <s v="NS-18640"/>
    <x v="374"/>
    <x v="1"/>
    <s v="United States"/>
    <s v="San Antonio"/>
    <s v="Texas"/>
    <n v="78207"/>
    <x v="2"/>
    <s v="TEC-AC-10002473"/>
    <x v="2"/>
    <x v="11"/>
    <s v="Maxell 4.7GB DVD-R"/>
    <n v="113.52"/>
    <n v="5"/>
    <n v="0.2"/>
    <n v="29.798999999999999"/>
    <n v="2015"/>
    <x v="10"/>
    <s v="Q1"/>
    <n v="0.26250000000000001"/>
  </r>
  <r>
    <m/>
    <m/>
    <m/>
    <m/>
    <m/>
    <m/>
    <m/>
    <m/>
    <m/>
    <m/>
    <m/>
    <m/>
    <m/>
    <m/>
    <m/>
    <m/>
    <m/>
    <m/>
    <m/>
    <m/>
    <m/>
    <n v="4768"/>
    <s v="CA-2015-123155"/>
    <d v="2015-03-09T00:00:00"/>
    <d v="2015-12-03T00:00:00"/>
    <s v="First Class"/>
    <s v="NS-18640"/>
    <x v="374"/>
    <x v="1"/>
    <s v="United States"/>
    <s v="San Antonio"/>
    <s v="Texas"/>
    <n v="78207"/>
    <x v="2"/>
    <s v="TEC-PH-10001809"/>
    <x v="2"/>
    <x v="7"/>
    <s v="Panasonic KX T7736-B Digital phone"/>
    <n v="359.88"/>
    <n v="3"/>
    <n v="0.2"/>
    <n v="22.4925"/>
    <n v="2015"/>
    <x v="10"/>
    <s v="Q1"/>
    <n v="6.25E-2"/>
  </r>
  <r>
    <m/>
    <m/>
    <m/>
    <m/>
    <m/>
    <m/>
    <m/>
    <m/>
    <m/>
    <m/>
    <m/>
    <m/>
    <m/>
    <m/>
    <m/>
    <m/>
    <m/>
    <m/>
    <m/>
    <m/>
    <m/>
    <n v="4769"/>
    <s v="CA-2017-158883"/>
    <d v="2017-06-02T00:00:00"/>
    <d v="2017-03-06T00:00:00"/>
    <s v="Same Day"/>
    <s v="CS-11860"/>
    <x v="750"/>
    <x v="0"/>
    <s v="United States"/>
    <s v="Jacksonville"/>
    <s v="North Carolina"/>
    <n v="28540"/>
    <x v="0"/>
    <s v="OFF-PA-10004733"/>
    <x v="1"/>
    <x v="10"/>
    <s v="Things To Do Today Spiral Book"/>
    <n v="25.344000000000001"/>
    <n v="4"/>
    <n v="0.2"/>
    <n v="9.1872000000000007"/>
    <n v="2017"/>
    <x v="1"/>
    <s v="Q2"/>
    <n v="0.36249999999999999"/>
  </r>
  <r>
    <m/>
    <m/>
    <m/>
    <m/>
    <m/>
    <m/>
    <m/>
    <m/>
    <m/>
    <m/>
    <m/>
    <m/>
    <m/>
    <m/>
    <m/>
    <m/>
    <m/>
    <m/>
    <m/>
    <m/>
    <m/>
    <n v="4770"/>
    <s v="US-2016-114888"/>
    <d v="2016-09-19T00:00:00"/>
    <s v="9/24/2016"/>
    <s v="Second Class"/>
    <s v="CC-12430"/>
    <x v="254"/>
    <x v="2"/>
    <s v="United States"/>
    <s v="San Francisco"/>
    <s v="California"/>
    <n v="94109"/>
    <x v="1"/>
    <s v="OFF-BI-10003355"/>
    <x v="1"/>
    <x v="8"/>
    <s v="Cardinal Holdit Business Card Pockets"/>
    <n v="11.952"/>
    <n v="3"/>
    <n v="0.2"/>
    <n v="4.1832000000000003"/>
    <n v="2016"/>
    <x v="8"/>
    <s v="Q3"/>
    <n v="0.35000000000000003"/>
  </r>
  <r>
    <m/>
    <m/>
    <m/>
    <m/>
    <m/>
    <m/>
    <m/>
    <m/>
    <m/>
    <m/>
    <m/>
    <m/>
    <m/>
    <m/>
    <m/>
    <m/>
    <m/>
    <m/>
    <m/>
    <m/>
    <m/>
    <n v="4771"/>
    <s v="US-2016-114888"/>
    <d v="2016-09-19T00:00:00"/>
    <s v="9/24/2016"/>
    <s v="Second Class"/>
    <s v="CC-12430"/>
    <x v="254"/>
    <x v="2"/>
    <s v="United States"/>
    <s v="San Francisco"/>
    <s v="California"/>
    <n v="94109"/>
    <x v="1"/>
    <s v="OFF-SU-10001212"/>
    <x v="1"/>
    <x v="14"/>
    <s v="Kleencut Forged Office Shears by Acme United Corporation"/>
    <n v="6.24"/>
    <n v="3"/>
    <n v="0"/>
    <n v="1.8720000000000001"/>
    <n v="2016"/>
    <x v="8"/>
    <s v="Q3"/>
    <n v="0.3"/>
  </r>
  <r>
    <m/>
    <m/>
    <m/>
    <m/>
    <m/>
    <m/>
    <m/>
    <m/>
    <m/>
    <m/>
    <m/>
    <m/>
    <m/>
    <m/>
    <m/>
    <m/>
    <m/>
    <m/>
    <m/>
    <m/>
    <m/>
    <n v="4772"/>
    <s v="US-2014-167262"/>
    <d v="2014-10-31T00:00:00"/>
    <d v="2014-03-11T00:00:00"/>
    <s v="Second Class"/>
    <s v="AC-10450"/>
    <x v="549"/>
    <x v="0"/>
    <s v="United States"/>
    <s v="Avondale"/>
    <s v="Arizona"/>
    <n v="85323"/>
    <x v="1"/>
    <s v="TEC-PH-10000486"/>
    <x v="2"/>
    <x v="7"/>
    <s v="Plantronics HL10 Handset Lifter"/>
    <n v="742.33600000000001"/>
    <n v="8"/>
    <n v="0.2"/>
    <n v="83.512799999999999"/>
    <n v="2014"/>
    <x v="2"/>
    <s v="Q4"/>
    <n v="0.1125"/>
  </r>
  <r>
    <m/>
    <m/>
    <m/>
    <m/>
    <m/>
    <m/>
    <m/>
    <m/>
    <m/>
    <m/>
    <m/>
    <m/>
    <m/>
    <m/>
    <m/>
    <m/>
    <m/>
    <m/>
    <m/>
    <m/>
    <m/>
    <n v="4773"/>
    <s v="CA-2017-119746"/>
    <d v="2017-11-23T00:00:00"/>
    <s v="11/27/2017"/>
    <s v="Standard Class"/>
    <s v="CM-12385"/>
    <x v="200"/>
    <x v="0"/>
    <s v="United States"/>
    <s v="Chicago"/>
    <s v="Illinois"/>
    <n v="60610"/>
    <x v="2"/>
    <s v="FUR-FU-10004909"/>
    <x v="0"/>
    <x v="5"/>
    <s v="Contemporary Wood/Metal Frame"/>
    <n v="6.4640000000000004"/>
    <n v="1"/>
    <n v="0.6"/>
    <n v="-4.04"/>
    <n v="2017"/>
    <x v="0"/>
    <s v="Q4"/>
    <n v="-0.625"/>
  </r>
  <r>
    <m/>
    <m/>
    <m/>
    <m/>
    <m/>
    <m/>
    <m/>
    <m/>
    <m/>
    <m/>
    <m/>
    <m/>
    <m/>
    <m/>
    <m/>
    <m/>
    <m/>
    <m/>
    <m/>
    <m/>
    <m/>
    <n v="4774"/>
    <s v="CA-2017-119746"/>
    <d v="2017-11-23T00:00:00"/>
    <s v="11/27/2017"/>
    <s v="Standard Class"/>
    <s v="CM-12385"/>
    <x v="200"/>
    <x v="0"/>
    <s v="United States"/>
    <s v="Chicago"/>
    <s v="Illinois"/>
    <n v="60610"/>
    <x v="2"/>
    <s v="OFF-LA-10001613"/>
    <x v="1"/>
    <x v="2"/>
    <s v="Avery File Folder Labels"/>
    <n v="11.52"/>
    <n v="5"/>
    <n v="0.2"/>
    <n v="4.1760000000000002"/>
    <n v="2017"/>
    <x v="0"/>
    <s v="Q4"/>
    <n v="0.36250000000000004"/>
  </r>
  <r>
    <m/>
    <m/>
    <m/>
    <m/>
    <m/>
    <m/>
    <m/>
    <m/>
    <m/>
    <m/>
    <m/>
    <m/>
    <m/>
    <m/>
    <m/>
    <m/>
    <m/>
    <m/>
    <m/>
    <m/>
    <m/>
    <n v="4775"/>
    <s v="CA-2017-119746"/>
    <d v="2017-11-23T00:00:00"/>
    <s v="11/27/2017"/>
    <s v="Standard Class"/>
    <s v="CM-12385"/>
    <x v="200"/>
    <x v="0"/>
    <s v="United States"/>
    <s v="Chicago"/>
    <s v="Illinois"/>
    <n v="60610"/>
    <x v="2"/>
    <s v="TEC-PH-10004447"/>
    <x v="2"/>
    <x v="7"/>
    <s v="Toshiba IPT2010-SD IP Telephone"/>
    <n v="222.38399999999999"/>
    <n v="2"/>
    <n v="0.2"/>
    <n v="16.678799999999999"/>
    <n v="2017"/>
    <x v="0"/>
    <s v="Q4"/>
    <n v="7.4999999999999997E-2"/>
  </r>
  <r>
    <m/>
    <m/>
    <m/>
    <m/>
    <m/>
    <m/>
    <m/>
    <m/>
    <m/>
    <m/>
    <m/>
    <m/>
    <m/>
    <m/>
    <m/>
    <m/>
    <m/>
    <m/>
    <m/>
    <m/>
    <m/>
    <n v="4776"/>
    <s v="CA-2017-108091"/>
    <d v="2017-11-16T00:00:00"/>
    <s v="11/21/2017"/>
    <s v="Standard Class"/>
    <s v="EK-13795"/>
    <x v="735"/>
    <x v="2"/>
    <s v="United States"/>
    <s v="Escondido"/>
    <s v="California"/>
    <n v="92025"/>
    <x v="1"/>
    <s v="OFF-AR-10000255"/>
    <x v="1"/>
    <x v="6"/>
    <s v="Newell 328"/>
    <n v="23.36"/>
    <n v="4"/>
    <n v="0"/>
    <n v="6.0735999999999999"/>
    <n v="2017"/>
    <x v="0"/>
    <s v="Q4"/>
    <n v="0.26"/>
  </r>
  <r>
    <m/>
    <m/>
    <m/>
    <m/>
    <m/>
    <m/>
    <m/>
    <m/>
    <m/>
    <m/>
    <m/>
    <m/>
    <m/>
    <m/>
    <m/>
    <m/>
    <m/>
    <m/>
    <m/>
    <m/>
    <m/>
    <n v="4777"/>
    <s v="CA-2016-101630"/>
    <d v="2016-02-19T00:00:00"/>
    <s v="2/23/2016"/>
    <s v="Second Class"/>
    <s v="CK-12760"/>
    <x v="316"/>
    <x v="1"/>
    <s v="United States"/>
    <s v="Long Beach"/>
    <s v="New York"/>
    <n v="11561"/>
    <x v="3"/>
    <s v="OFF-LA-10004425"/>
    <x v="1"/>
    <x v="2"/>
    <s v="Staple-on labels"/>
    <n v="8.67"/>
    <n v="3"/>
    <n v="0"/>
    <n v="4.0749000000000004"/>
    <n v="2016"/>
    <x v="11"/>
    <s v="Q1"/>
    <n v="0.47000000000000003"/>
  </r>
  <r>
    <m/>
    <m/>
    <m/>
    <m/>
    <m/>
    <m/>
    <m/>
    <m/>
    <m/>
    <m/>
    <m/>
    <m/>
    <m/>
    <m/>
    <m/>
    <m/>
    <m/>
    <m/>
    <m/>
    <m/>
    <m/>
    <n v="4778"/>
    <s v="CA-2016-101630"/>
    <d v="2016-02-19T00:00:00"/>
    <s v="2/23/2016"/>
    <s v="Second Class"/>
    <s v="CK-12760"/>
    <x v="316"/>
    <x v="1"/>
    <s v="United States"/>
    <s v="Long Beach"/>
    <s v="New York"/>
    <n v="11561"/>
    <x v="3"/>
    <s v="OFF-SU-10001664"/>
    <x v="1"/>
    <x v="14"/>
    <s v="Acme Office Executive Series Stainless Steel Trimmers"/>
    <n v="25.71"/>
    <n v="3"/>
    <n v="0"/>
    <n v="6.6845999999999997"/>
    <n v="2016"/>
    <x v="11"/>
    <s v="Q1"/>
    <n v="0.25999999999999995"/>
  </r>
  <r>
    <m/>
    <m/>
    <m/>
    <m/>
    <m/>
    <m/>
    <m/>
    <m/>
    <m/>
    <m/>
    <m/>
    <m/>
    <m/>
    <m/>
    <m/>
    <m/>
    <m/>
    <m/>
    <m/>
    <m/>
    <m/>
    <n v="4779"/>
    <s v="CA-2017-132346"/>
    <d v="2017-11-07T00:00:00"/>
    <d v="2017-11-11T00:00:00"/>
    <s v="Standard Class"/>
    <s v="PK-19075"/>
    <x v="7"/>
    <x v="0"/>
    <s v="United States"/>
    <s v="Newark"/>
    <s v="Delaware"/>
    <n v="19711"/>
    <x v="3"/>
    <s v="OFF-AP-10000696"/>
    <x v="1"/>
    <x v="9"/>
    <s v="Holmes Odor Grabber"/>
    <n v="100.94"/>
    <n v="7"/>
    <n v="0"/>
    <n v="33.310200000000002"/>
    <n v="2017"/>
    <x v="0"/>
    <s v="Q4"/>
    <n v="0.33"/>
  </r>
  <r>
    <m/>
    <m/>
    <m/>
    <m/>
    <m/>
    <m/>
    <m/>
    <m/>
    <m/>
    <m/>
    <m/>
    <m/>
    <m/>
    <m/>
    <m/>
    <m/>
    <m/>
    <m/>
    <m/>
    <m/>
    <m/>
    <n v="4780"/>
    <s v="CA-2014-150301"/>
    <d v="2014-07-08T00:00:00"/>
    <d v="2014-10-07T00:00:00"/>
    <s v="First Class"/>
    <s v="MH-18025"/>
    <x v="659"/>
    <x v="0"/>
    <s v="United States"/>
    <s v="Buffalo"/>
    <s v="New York"/>
    <n v="14215"/>
    <x v="3"/>
    <s v="FUR-CH-10002647"/>
    <x v="0"/>
    <x v="1"/>
    <s v="Situations Contoured Folding Chairs, 4/Set"/>
    <n v="63.881999999999998"/>
    <n v="1"/>
    <n v="0.1"/>
    <n v="10.647"/>
    <n v="2014"/>
    <x v="7"/>
    <s v="Q3"/>
    <n v="0.16666666666666669"/>
  </r>
  <r>
    <m/>
    <m/>
    <m/>
    <m/>
    <m/>
    <m/>
    <m/>
    <m/>
    <m/>
    <m/>
    <m/>
    <m/>
    <m/>
    <m/>
    <m/>
    <m/>
    <m/>
    <m/>
    <m/>
    <m/>
    <m/>
    <n v="4781"/>
    <s v="CA-2014-159310"/>
    <d v="2014-11-07T00:00:00"/>
    <d v="2014-12-11T00:00:00"/>
    <s v="Standard Class"/>
    <s v="SC-20725"/>
    <x v="56"/>
    <x v="0"/>
    <s v="United States"/>
    <s v="Houston"/>
    <s v="Texas"/>
    <n v="77070"/>
    <x v="2"/>
    <s v="FUR-CH-10002758"/>
    <x v="0"/>
    <x v="1"/>
    <s v="Hon Deluxe Fabric Upholstered Stacking Chairs, Squared Back"/>
    <n v="683.14400000000001"/>
    <n v="4"/>
    <n v="0.3"/>
    <n v="0"/>
    <n v="2014"/>
    <x v="0"/>
    <s v="Q4"/>
    <n v="0"/>
  </r>
  <r>
    <m/>
    <m/>
    <m/>
    <m/>
    <m/>
    <m/>
    <m/>
    <m/>
    <m/>
    <m/>
    <m/>
    <m/>
    <m/>
    <m/>
    <m/>
    <m/>
    <m/>
    <m/>
    <m/>
    <m/>
    <m/>
    <n v="4782"/>
    <s v="CA-2014-159310"/>
    <d v="2014-11-07T00:00:00"/>
    <d v="2014-12-11T00:00:00"/>
    <s v="Standard Class"/>
    <s v="SC-20725"/>
    <x v="56"/>
    <x v="0"/>
    <s v="United States"/>
    <s v="Houston"/>
    <s v="Texas"/>
    <n v="77070"/>
    <x v="2"/>
    <s v="OFF-BI-10000201"/>
    <x v="1"/>
    <x v="8"/>
    <s v="Avery Triangle Shaped Sheet Lifters, Black, 2/Pack"/>
    <n v="1.476"/>
    <n v="3"/>
    <n v="0.8"/>
    <n v="-2.214"/>
    <n v="2014"/>
    <x v="0"/>
    <s v="Q4"/>
    <n v="-1.5"/>
  </r>
  <r>
    <m/>
    <m/>
    <m/>
    <m/>
    <m/>
    <m/>
    <m/>
    <m/>
    <m/>
    <m/>
    <m/>
    <m/>
    <m/>
    <m/>
    <m/>
    <m/>
    <m/>
    <m/>
    <m/>
    <m/>
    <m/>
    <n v="4783"/>
    <s v="CA-2014-159310"/>
    <d v="2014-11-07T00:00:00"/>
    <d v="2014-12-11T00:00:00"/>
    <s v="Standard Class"/>
    <s v="SC-20725"/>
    <x v="56"/>
    <x v="0"/>
    <s v="United States"/>
    <s v="Houston"/>
    <s v="Texas"/>
    <n v="77070"/>
    <x v="2"/>
    <s v="OFF-SU-10004115"/>
    <x v="1"/>
    <x v="14"/>
    <s v="Acme Stainless Steel Office Snips"/>
    <n v="40.712000000000003"/>
    <n v="7"/>
    <n v="0.2"/>
    <n v="3.5623"/>
    <n v="2014"/>
    <x v="0"/>
    <s v="Q4"/>
    <n v="8.7499999999999994E-2"/>
  </r>
  <r>
    <m/>
    <m/>
    <m/>
    <m/>
    <m/>
    <m/>
    <m/>
    <m/>
    <m/>
    <m/>
    <m/>
    <m/>
    <m/>
    <m/>
    <m/>
    <m/>
    <m/>
    <m/>
    <m/>
    <m/>
    <m/>
    <n v="4784"/>
    <s v="US-2017-147984"/>
    <d v="2017-01-28T00:00:00"/>
    <d v="2017-01-02T00:00:00"/>
    <s v="Standard Class"/>
    <s v="GB-14575"/>
    <x v="673"/>
    <x v="0"/>
    <s v="United States"/>
    <s v="Wichita"/>
    <s v="Kansas"/>
    <n v="67212"/>
    <x v="2"/>
    <s v="OFF-PA-10000806"/>
    <x v="1"/>
    <x v="10"/>
    <s v="Xerox 1934"/>
    <n v="279.89999999999998"/>
    <n v="5"/>
    <n v="0"/>
    <n v="137.15100000000001"/>
    <n v="2017"/>
    <x v="9"/>
    <s v="Q1"/>
    <n v="0.4900000000000001"/>
  </r>
  <r>
    <m/>
    <m/>
    <m/>
    <m/>
    <m/>
    <m/>
    <m/>
    <m/>
    <m/>
    <m/>
    <m/>
    <m/>
    <m/>
    <m/>
    <m/>
    <m/>
    <m/>
    <m/>
    <m/>
    <m/>
    <m/>
    <n v="4785"/>
    <s v="CA-2015-104346"/>
    <d v="2015-12-11T00:00:00"/>
    <s v="12/16/2015"/>
    <s v="Standard Class"/>
    <s v="IM-15070"/>
    <x v="5"/>
    <x v="0"/>
    <s v="United States"/>
    <s v="Colorado Springs"/>
    <s v="Colorado"/>
    <n v="80906"/>
    <x v="1"/>
    <s v="OFF-AR-10001473"/>
    <x v="1"/>
    <x v="6"/>
    <s v="Newell 313"/>
    <n v="13.12"/>
    <n v="5"/>
    <n v="0.2"/>
    <n v="1.1479999999999999"/>
    <n v="2015"/>
    <x v="4"/>
    <s v="Q4"/>
    <n v="8.7499999999999994E-2"/>
  </r>
  <r>
    <m/>
    <m/>
    <m/>
    <m/>
    <m/>
    <m/>
    <m/>
    <m/>
    <m/>
    <m/>
    <m/>
    <m/>
    <m/>
    <m/>
    <m/>
    <m/>
    <m/>
    <m/>
    <m/>
    <m/>
    <m/>
    <n v="4786"/>
    <s v="CA-2015-104346"/>
    <d v="2015-12-11T00:00:00"/>
    <s v="12/16/2015"/>
    <s v="Standard Class"/>
    <s v="IM-15070"/>
    <x v="5"/>
    <x v="0"/>
    <s v="United States"/>
    <s v="Colorado Springs"/>
    <s v="Colorado"/>
    <n v="80906"/>
    <x v="1"/>
    <s v="FUR-BO-10003450"/>
    <x v="0"/>
    <x v="0"/>
    <s v="Bush Westfield Collection Bookcases, Dark Cherry Finish"/>
    <n v="69.575999999999993"/>
    <n v="4"/>
    <n v="0.7"/>
    <n v="-143.79040000000001"/>
    <n v="2015"/>
    <x v="4"/>
    <s v="Q4"/>
    <n v="-2.0666666666666669"/>
  </r>
  <r>
    <m/>
    <m/>
    <m/>
    <m/>
    <m/>
    <m/>
    <m/>
    <m/>
    <m/>
    <m/>
    <m/>
    <m/>
    <m/>
    <m/>
    <m/>
    <m/>
    <m/>
    <m/>
    <m/>
    <m/>
    <m/>
    <n v="4787"/>
    <s v="CA-2015-104346"/>
    <d v="2015-12-11T00:00:00"/>
    <s v="12/16/2015"/>
    <s v="Standard Class"/>
    <s v="IM-15070"/>
    <x v="5"/>
    <x v="0"/>
    <s v="United States"/>
    <s v="Colorado Springs"/>
    <s v="Colorado"/>
    <n v="80906"/>
    <x v="1"/>
    <s v="OFF-AR-10001545"/>
    <x v="1"/>
    <x v="6"/>
    <s v="Newell 326"/>
    <n v="4.2240000000000002"/>
    <n v="3"/>
    <n v="0.2"/>
    <n v="0.47520000000000001"/>
    <n v="2015"/>
    <x v="4"/>
    <s v="Q4"/>
    <n v="0.1125"/>
  </r>
  <r>
    <m/>
    <m/>
    <m/>
    <m/>
    <m/>
    <m/>
    <m/>
    <m/>
    <m/>
    <m/>
    <m/>
    <m/>
    <m/>
    <m/>
    <m/>
    <m/>
    <m/>
    <m/>
    <m/>
    <m/>
    <m/>
    <n v="4788"/>
    <s v="CA-2015-104346"/>
    <d v="2015-12-11T00:00:00"/>
    <s v="12/16/2015"/>
    <s v="Standard Class"/>
    <s v="IM-15070"/>
    <x v="5"/>
    <x v="0"/>
    <s v="United States"/>
    <s v="Colorado Springs"/>
    <s v="Colorado"/>
    <n v="80906"/>
    <x v="1"/>
    <s v="TEC-AC-10004396"/>
    <x v="2"/>
    <x v="11"/>
    <s v="Logitech Keyboard K120"/>
    <n v="58.08"/>
    <n v="4"/>
    <n v="0.2"/>
    <n v="-6.5339999999999998"/>
    <n v="2015"/>
    <x v="4"/>
    <s v="Q4"/>
    <n v="-0.1125"/>
  </r>
  <r>
    <m/>
    <m/>
    <m/>
    <m/>
    <m/>
    <m/>
    <m/>
    <m/>
    <m/>
    <m/>
    <m/>
    <m/>
    <m/>
    <m/>
    <m/>
    <m/>
    <m/>
    <m/>
    <m/>
    <m/>
    <m/>
    <n v="4789"/>
    <s v="CA-2015-104346"/>
    <d v="2015-12-11T00:00:00"/>
    <s v="12/16/2015"/>
    <s v="Standard Class"/>
    <s v="IM-15070"/>
    <x v="5"/>
    <x v="0"/>
    <s v="United States"/>
    <s v="Colorado Springs"/>
    <s v="Colorado"/>
    <n v="80906"/>
    <x v="1"/>
    <s v="FUR-FU-10002456"/>
    <x v="0"/>
    <x v="5"/>
    <s v="Master Caster Door Stop, Large Neon Orange"/>
    <n v="52.415999999999997"/>
    <n v="9"/>
    <n v="0.2"/>
    <n v="15.069599999999999"/>
    <n v="2015"/>
    <x v="4"/>
    <s v="Q4"/>
    <n v="0.28750000000000003"/>
  </r>
  <r>
    <m/>
    <m/>
    <m/>
    <m/>
    <m/>
    <m/>
    <m/>
    <m/>
    <m/>
    <m/>
    <m/>
    <m/>
    <m/>
    <m/>
    <m/>
    <m/>
    <m/>
    <m/>
    <m/>
    <m/>
    <m/>
    <n v="4790"/>
    <s v="CA-2015-104346"/>
    <d v="2015-12-11T00:00:00"/>
    <s v="12/16/2015"/>
    <s v="Standard Class"/>
    <s v="IM-15070"/>
    <x v="5"/>
    <x v="0"/>
    <s v="United States"/>
    <s v="Colorado Springs"/>
    <s v="Colorado"/>
    <n v="80906"/>
    <x v="1"/>
    <s v="FUR-FU-10001473"/>
    <x v="0"/>
    <x v="5"/>
    <s v="DAX Wood Document Frame"/>
    <n v="54.92"/>
    <n v="5"/>
    <n v="0.2"/>
    <n v="10.984"/>
    <n v="2015"/>
    <x v="4"/>
    <s v="Q4"/>
    <n v="0.19999999999999998"/>
  </r>
  <r>
    <m/>
    <m/>
    <m/>
    <m/>
    <m/>
    <m/>
    <m/>
    <m/>
    <m/>
    <m/>
    <m/>
    <m/>
    <m/>
    <m/>
    <m/>
    <m/>
    <m/>
    <m/>
    <m/>
    <m/>
    <m/>
    <n v="4791"/>
    <s v="CA-2015-104346"/>
    <d v="2015-12-11T00:00:00"/>
    <s v="12/16/2015"/>
    <s v="Standard Class"/>
    <s v="IM-15070"/>
    <x v="5"/>
    <x v="0"/>
    <s v="United States"/>
    <s v="Colorado Springs"/>
    <s v="Colorado"/>
    <n v="80906"/>
    <x v="1"/>
    <s v="FUR-TA-10000849"/>
    <x v="0"/>
    <x v="3"/>
    <s v="Bevis Rectangular Conference Tables"/>
    <n v="364.95"/>
    <n v="5"/>
    <n v="0.5"/>
    <n v="-248.166"/>
    <n v="2015"/>
    <x v="4"/>
    <s v="Q4"/>
    <n v="-0.68"/>
  </r>
  <r>
    <m/>
    <m/>
    <m/>
    <m/>
    <m/>
    <m/>
    <m/>
    <m/>
    <m/>
    <m/>
    <m/>
    <m/>
    <m/>
    <m/>
    <m/>
    <m/>
    <m/>
    <m/>
    <m/>
    <m/>
    <m/>
    <n v="4792"/>
    <s v="CA-2015-104346"/>
    <d v="2015-12-11T00:00:00"/>
    <s v="12/16/2015"/>
    <s v="Standard Class"/>
    <s v="IM-15070"/>
    <x v="5"/>
    <x v="0"/>
    <s v="United States"/>
    <s v="Colorado Springs"/>
    <s v="Colorado"/>
    <n v="80906"/>
    <x v="1"/>
    <s v="OFF-PA-10001166"/>
    <x v="1"/>
    <x v="10"/>
    <s v="Xerox 1932"/>
    <n v="85.055999999999997"/>
    <n v="3"/>
    <n v="0.2"/>
    <n v="28.706399999999999"/>
    <n v="2015"/>
    <x v="4"/>
    <s v="Q4"/>
    <n v="0.33749999999999997"/>
  </r>
  <r>
    <m/>
    <m/>
    <m/>
    <m/>
    <m/>
    <m/>
    <m/>
    <m/>
    <m/>
    <m/>
    <m/>
    <m/>
    <m/>
    <m/>
    <m/>
    <m/>
    <m/>
    <m/>
    <m/>
    <m/>
    <m/>
    <n v="4793"/>
    <s v="CA-2015-104346"/>
    <d v="2015-12-11T00:00:00"/>
    <s v="12/16/2015"/>
    <s v="Standard Class"/>
    <s v="IM-15070"/>
    <x v="5"/>
    <x v="0"/>
    <s v="United States"/>
    <s v="Colorado Springs"/>
    <s v="Colorado"/>
    <n v="80906"/>
    <x v="1"/>
    <s v="OFF-PA-10003256"/>
    <x v="1"/>
    <x v="10"/>
    <s v="Avery Personal Creations Heavyweight Cards"/>
    <n v="27.696000000000002"/>
    <n v="3"/>
    <n v="0.2"/>
    <n v="9.6936"/>
    <n v="2015"/>
    <x v="4"/>
    <s v="Q4"/>
    <n v="0.35"/>
  </r>
  <r>
    <m/>
    <m/>
    <m/>
    <m/>
    <m/>
    <m/>
    <m/>
    <m/>
    <m/>
    <m/>
    <m/>
    <m/>
    <m/>
    <m/>
    <m/>
    <m/>
    <m/>
    <m/>
    <m/>
    <m/>
    <m/>
    <n v="4794"/>
    <s v="US-2015-141684"/>
    <d v="2015-06-29T00:00:00"/>
    <d v="2015-04-07T00:00:00"/>
    <s v="Standard Class"/>
    <s v="MM-18055"/>
    <x v="514"/>
    <x v="0"/>
    <s v="United States"/>
    <s v="New York City"/>
    <s v="New York"/>
    <n v="10011"/>
    <x v="3"/>
    <s v="OFF-PA-10002870"/>
    <x v="1"/>
    <x v="10"/>
    <s v="Ampad Phone Message Book, Recycled, 400 Message Capacity, 5 ¾” x 11”"/>
    <n v="24.96"/>
    <n v="4"/>
    <n v="0"/>
    <n v="11.231999999999999"/>
    <n v="2015"/>
    <x v="1"/>
    <s v="Q2"/>
    <n v="0.44999999999999996"/>
  </r>
  <r>
    <m/>
    <m/>
    <m/>
    <m/>
    <m/>
    <m/>
    <m/>
    <m/>
    <m/>
    <m/>
    <m/>
    <m/>
    <m/>
    <m/>
    <m/>
    <m/>
    <m/>
    <m/>
    <m/>
    <m/>
    <m/>
    <n v="4795"/>
    <s v="CA-2015-144722"/>
    <d v="2015-03-16T00:00:00"/>
    <s v="3/23/2015"/>
    <s v="Standard Class"/>
    <s v="MF-18250"/>
    <x v="751"/>
    <x v="1"/>
    <s v="United States"/>
    <s v="Los Angeles"/>
    <s v="California"/>
    <n v="90036"/>
    <x v="1"/>
    <s v="FUR-FU-10001215"/>
    <x v="0"/>
    <x v="5"/>
    <s v="Howard Miller 11-1/2&quot; Diameter Brentwood Wall Clock"/>
    <n v="43.13"/>
    <n v="1"/>
    <n v="0"/>
    <n v="18.114599999999999"/>
    <n v="2015"/>
    <x v="10"/>
    <s v="Q1"/>
    <n v="0.42"/>
  </r>
  <r>
    <m/>
    <m/>
    <m/>
    <m/>
    <m/>
    <m/>
    <m/>
    <m/>
    <m/>
    <m/>
    <m/>
    <m/>
    <m/>
    <m/>
    <m/>
    <m/>
    <m/>
    <m/>
    <m/>
    <m/>
    <m/>
    <n v="4796"/>
    <s v="CA-2015-120516"/>
    <d v="2015-08-13T00:00:00"/>
    <s v="8/17/2015"/>
    <s v="Standard Class"/>
    <s v="CK-12595"/>
    <x v="242"/>
    <x v="0"/>
    <s v="United States"/>
    <s v="Marietta"/>
    <s v="Georgia"/>
    <n v="30062"/>
    <x v="0"/>
    <s v="OFF-BI-10004187"/>
    <x v="1"/>
    <x v="8"/>
    <s v="3-ring staple pack"/>
    <n v="5.64"/>
    <n v="3"/>
    <n v="0"/>
    <n v="2.7071999999999998"/>
    <n v="2015"/>
    <x v="6"/>
    <s v="Q3"/>
    <n v="0.48"/>
  </r>
  <r>
    <m/>
    <m/>
    <m/>
    <m/>
    <m/>
    <m/>
    <m/>
    <m/>
    <m/>
    <m/>
    <m/>
    <m/>
    <m/>
    <m/>
    <m/>
    <m/>
    <m/>
    <m/>
    <m/>
    <m/>
    <m/>
    <n v="4797"/>
    <s v="US-2016-148901"/>
    <d v="2016-05-14T00:00:00"/>
    <s v="5/19/2016"/>
    <s v="Standard Class"/>
    <s v="MK-17905"/>
    <x v="149"/>
    <x v="1"/>
    <s v="United States"/>
    <s v="Jacksonville"/>
    <s v="Florida"/>
    <n v="32216"/>
    <x v="0"/>
    <s v="OFF-BI-10001718"/>
    <x v="1"/>
    <x v="8"/>
    <s v="GBC DocuBind P50 Personal Binding Machine"/>
    <n v="57.582000000000001"/>
    <n v="3"/>
    <n v="0.7"/>
    <n v="-44.1462"/>
    <n v="2016"/>
    <x v="5"/>
    <s v="Q2"/>
    <n v="-0.76666666666666661"/>
  </r>
  <r>
    <m/>
    <m/>
    <m/>
    <m/>
    <m/>
    <m/>
    <m/>
    <m/>
    <m/>
    <m/>
    <m/>
    <m/>
    <m/>
    <m/>
    <m/>
    <m/>
    <m/>
    <m/>
    <m/>
    <m/>
    <m/>
    <n v="4798"/>
    <s v="US-2016-148901"/>
    <d v="2016-05-14T00:00:00"/>
    <s v="5/19/2016"/>
    <s v="Standard Class"/>
    <s v="MK-17905"/>
    <x v="149"/>
    <x v="1"/>
    <s v="United States"/>
    <s v="Jacksonville"/>
    <s v="Florida"/>
    <n v="32216"/>
    <x v="0"/>
    <s v="OFF-PA-10004983"/>
    <x v="1"/>
    <x v="10"/>
    <s v="Xerox 23"/>
    <n v="31.103999999999999"/>
    <n v="6"/>
    <n v="0.2"/>
    <n v="10.8864"/>
    <n v="2016"/>
    <x v="5"/>
    <s v="Q2"/>
    <n v="0.35000000000000003"/>
  </r>
  <r>
    <m/>
    <m/>
    <m/>
    <m/>
    <m/>
    <m/>
    <m/>
    <m/>
    <m/>
    <m/>
    <m/>
    <m/>
    <m/>
    <m/>
    <m/>
    <m/>
    <m/>
    <m/>
    <m/>
    <m/>
    <m/>
    <n v="4799"/>
    <s v="US-2016-148901"/>
    <d v="2016-05-14T00:00:00"/>
    <s v="5/19/2016"/>
    <s v="Standard Class"/>
    <s v="MK-17905"/>
    <x v="149"/>
    <x v="1"/>
    <s v="United States"/>
    <s v="Jacksonville"/>
    <s v="Florida"/>
    <n v="32216"/>
    <x v="0"/>
    <s v="FUR-FU-10002396"/>
    <x v="0"/>
    <x v="5"/>
    <s v="DAX Copper Panel Document Frame, 5 x 7 Size"/>
    <n v="30.192"/>
    <n v="3"/>
    <n v="0.2"/>
    <n v="8.3027999999999995"/>
    <n v="2016"/>
    <x v="5"/>
    <s v="Q2"/>
    <n v="0.27499999999999997"/>
  </r>
  <r>
    <m/>
    <m/>
    <m/>
    <m/>
    <m/>
    <m/>
    <m/>
    <m/>
    <m/>
    <m/>
    <m/>
    <m/>
    <m/>
    <m/>
    <m/>
    <m/>
    <m/>
    <m/>
    <m/>
    <m/>
    <m/>
    <n v="4800"/>
    <s v="US-2016-148901"/>
    <d v="2016-05-14T00:00:00"/>
    <s v="5/19/2016"/>
    <s v="Standard Class"/>
    <s v="MK-17905"/>
    <x v="149"/>
    <x v="1"/>
    <s v="United States"/>
    <s v="Jacksonville"/>
    <s v="Florida"/>
    <n v="32216"/>
    <x v="0"/>
    <s v="TEC-PH-10003988"/>
    <x v="2"/>
    <x v="7"/>
    <s v="LF Elite 3D Dazzle Designer Hard Case Cover, Lf Stylus Pen and Wiper For Apple Iphone 5c Mini Lite"/>
    <n v="43.6"/>
    <n v="5"/>
    <n v="0.2"/>
    <n v="4.3600000000000003"/>
    <n v="2016"/>
    <x v="5"/>
    <s v="Q2"/>
    <n v="0.1"/>
  </r>
  <r>
    <m/>
    <m/>
    <m/>
    <m/>
    <m/>
    <m/>
    <m/>
    <m/>
    <m/>
    <m/>
    <m/>
    <m/>
    <m/>
    <m/>
    <m/>
    <m/>
    <m/>
    <m/>
    <m/>
    <m/>
    <m/>
    <n v="4801"/>
    <s v="US-2016-148901"/>
    <d v="2016-05-14T00:00:00"/>
    <s v="5/19/2016"/>
    <s v="Standard Class"/>
    <s v="MK-17905"/>
    <x v="149"/>
    <x v="1"/>
    <s v="United States"/>
    <s v="Jacksonville"/>
    <s v="Florida"/>
    <n v="32216"/>
    <x v="0"/>
    <s v="OFF-AR-10002467"/>
    <x v="1"/>
    <x v="6"/>
    <s v="Dixon Ticonderoga Pencils"/>
    <n v="4.7679999999999998"/>
    <n v="2"/>
    <n v="0.2"/>
    <n v="0.41720000000000002"/>
    <n v="2016"/>
    <x v="5"/>
    <s v="Q2"/>
    <n v="8.7500000000000008E-2"/>
  </r>
  <r>
    <m/>
    <m/>
    <m/>
    <m/>
    <m/>
    <m/>
    <m/>
    <m/>
    <m/>
    <m/>
    <m/>
    <m/>
    <m/>
    <m/>
    <m/>
    <m/>
    <m/>
    <m/>
    <m/>
    <m/>
    <m/>
    <n v="4802"/>
    <s v="US-2016-148901"/>
    <d v="2016-05-14T00:00:00"/>
    <s v="5/19/2016"/>
    <s v="Standard Class"/>
    <s v="MK-17905"/>
    <x v="149"/>
    <x v="1"/>
    <s v="United States"/>
    <s v="Jacksonville"/>
    <s v="Florida"/>
    <n v="32216"/>
    <x v="0"/>
    <s v="OFF-BI-10004002"/>
    <x v="1"/>
    <x v="8"/>
    <s v="Wilson Jones International Size A4 Ring Binders"/>
    <n v="10.38"/>
    <n v="2"/>
    <n v="0.7"/>
    <n v="-7.6120000000000001"/>
    <n v="2016"/>
    <x v="5"/>
    <s v="Q2"/>
    <n v="-0.73333333333333328"/>
  </r>
  <r>
    <m/>
    <m/>
    <m/>
    <m/>
    <m/>
    <m/>
    <m/>
    <m/>
    <m/>
    <m/>
    <m/>
    <m/>
    <m/>
    <m/>
    <m/>
    <m/>
    <m/>
    <m/>
    <m/>
    <m/>
    <m/>
    <n v="4803"/>
    <s v="US-2016-148901"/>
    <d v="2016-05-14T00:00:00"/>
    <s v="5/19/2016"/>
    <s v="Standard Class"/>
    <s v="MK-17905"/>
    <x v="149"/>
    <x v="1"/>
    <s v="United States"/>
    <s v="Jacksonville"/>
    <s v="Florida"/>
    <n v="32216"/>
    <x v="0"/>
    <s v="OFF-BI-10002309"/>
    <x v="1"/>
    <x v="8"/>
    <s v="Avery Heavy-Duty EZD  Binder With Locking Rings"/>
    <n v="13.391999999999999"/>
    <n v="8"/>
    <n v="0.7"/>
    <n v="-9.8208000000000002"/>
    <n v="2016"/>
    <x v="5"/>
    <s v="Q2"/>
    <n v="-0.73333333333333339"/>
  </r>
  <r>
    <m/>
    <m/>
    <m/>
    <m/>
    <m/>
    <m/>
    <m/>
    <m/>
    <m/>
    <m/>
    <m/>
    <m/>
    <m/>
    <m/>
    <m/>
    <m/>
    <m/>
    <m/>
    <m/>
    <m/>
    <m/>
    <n v="4804"/>
    <s v="CA-2017-136364"/>
    <d v="2017-07-13T00:00:00"/>
    <s v="7/17/2017"/>
    <s v="Second Class"/>
    <s v="MH-17455"/>
    <x v="708"/>
    <x v="0"/>
    <s v="United States"/>
    <s v="Philadelphia"/>
    <s v="Pennsylvania"/>
    <n v="19140"/>
    <x v="3"/>
    <s v="TEC-PH-10003885"/>
    <x v="2"/>
    <x v="7"/>
    <s v="Cisco SPA508G"/>
    <n v="39.594000000000001"/>
    <n v="1"/>
    <n v="0.4"/>
    <n v="-7.2588999999999997"/>
    <n v="2017"/>
    <x v="7"/>
    <s v="Q3"/>
    <n v="-0.18333333333333332"/>
  </r>
  <r>
    <m/>
    <m/>
    <m/>
    <m/>
    <m/>
    <m/>
    <m/>
    <m/>
    <m/>
    <m/>
    <m/>
    <m/>
    <m/>
    <m/>
    <m/>
    <m/>
    <m/>
    <m/>
    <m/>
    <m/>
    <m/>
    <n v="4805"/>
    <s v="CA-2017-136364"/>
    <d v="2017-07-13T00:00:00"/>
    <s v="7/17/2017"/>
    <s v="Second Class"/>
    <s v="MH-17455"/>
    <x v="708"/>
    <x v="0"/>
    <s v="United States"/>
    <s v="Philadelphia"/>
    <s v="Pennsylvania"/>
    <n v="19140"/>
    <x v="3"/>
    <s v="FUR-FU-10002501"/>
    <x v="0"/>
    <x v="5"/>
    <s v="Nu-Dell Executive Frame"/>
    <n v="91.007999999999996"/>
    <n v="9"/>
    <n v="0.2"/>
    <n v="19.339200000000002"/>
    <n v="2017"/>
    <x v="7"/>
    <s v="Q3"/>
    <n v="0.21250000000000002"/>
  </r>
  <r>
    <m/>
    <m/>
    <m/>
    <m/>
    <m/>
    <m/>
    <m/>
    <m/>
    <m/>
    <m/>
    <m/>
    <m/>
    <m/>
    <m/>
    <m/>
    <m/>
    <m/>
    <m/>
    <m/>
    <m/>
    <m/>
    <n v="4806"/>
    <s v="CA-2015-137708"/>
    <d v="2015-11-22T00:00:00"/>
    <s v="11/25/2015"/>
    <s v="Second Class"/>
    <s v="NG-18430"/>
    <x v="159"/>
    <x v="0"/>
    <s v="United States"/>
    <s v="Los Angeles"/>
    <s v="California"/>
    <n v="90008"/>
    <x v="1"/>
    <s v="OFF-PA-10000176"/>
    <x v="1"/>
    <x v="10"/>
    <s v="Xerox 1887"/>
    <n v="37.94"/>
    <n v="2"/>
    <n v="0"/>
    <n v="18.211200000000002"/>
    <n v="2015"/>
    <x v="0"/>
    <s v="Q4"/>
    <n v="0.48000000000000009"/>
  </r>
  <r>
    <m/>
    <m/>
    <m/>
    <m/>
    <m/>
    <m/>
    <m/>
    <m/>
    <m/>
    <m/>
    <m/>
    <m/>
    <m/>
    <m/>
    <m/>
    <m/>
    <m/>
    <m/>
    <m/>
    <m/>
    <m/>
    <n v="4807"/>
    <s v="CA-2015-137708"/>
    <d v="2015-11-22T00:00:00"/>
    <s v="11/25/2015"/>
    <s v="Second Class"/>
    <s v="NG-18430"/>
    <x v="159"/>
    <x v="0"/>
    <s v="United States"/>
    <s v="Los Angeles"/>
    <s v="California"/>
    <n v="90008"/>
    <x v="1"/>
    <s v="OFF-PA-10000327"/>
    <x v="1"/>
    <x v="10"/>
    <s v="Xerox 1971"/>
    <n v="42.8"/>
    <n v="10"/>
    <n v="0"/>
    <n v="19.260000000000002"/>
    <n v="2015"/>
    <x v="0"/>
    <s v="Q4"/>
    <n v="0.45000000000000007"/>
  </r>
  <r>
    <m/>
    <m/>
    <m/>
    <m/>
    <m/>
    <m/>
    <m/>
    <m/>
    <m/>
    <m/>
    <m/>
    <m/>
    <m/>
    <m/>
    <m/>
    <m/>
    <m/>
    <m/>
    <m/>
    <m/>
    <m/>
    <n v="4808"/>
    <s v="CA-2015-137708"/>
    <d v="2015-11-22T00:00:00"/>
    <s v="11/25/2015"/>
    <s v="Second Class"/>
    <s v="NG-18430"/>
    <x v="159"/>
    <x v="0"/>
    <s v="United States"/>
    <s v="Los Angeles"/>
    <s v="California"/>
    <n v="90008"/>
    <x v="1"/>
    <s v="OFF-ST-10004634"/>
    <x v="1"/>
    <x v="4"/>
    <s v="Personal Folder Holder, Ebony"/>
    <n v="33.630000000000003"/>
    <n v="3"/>
    <n v="0"/>
    <n v="10.089"/>
    <n v="2015"/>
    <x v="0"/>
    <s v="Q4"/>
    <n v="0.3"/>
  </r>
  <r>
    <m/>
    <m/>
    <m/>
    <m/>
    <m/>
    <m/>
    <m/>
    <m/>
    <m/>
    <m/>
    <m/>
    <m/>
    <m/>
    <m/>
    <m/>
    <m/>
    <m/>
    <m/>
    <m/>
    <m/>
    <m/>
    <n v="4809"/>
    <s v="CA-2014-149055"/>
    <d v="2014-11-23T00:00:00"/>
    <s v="11/28/2014"/>
    <s v="Standard Class"/>
    <s v="PB-19210"/>
    <x v="536"/>
    <x v="1"/>
    <s v="United States"/>
    <s v="Philadelphia"/>
    <s v="Pennsylvania"/>
    <n v="19134"/>
    <x v="3"/>
    <s v="OFF-EN-10003040"/>
    <x v="1"/>
    <x v="12"/>
    <s v="Quality Park Security Envelopes"/>
    <n v="62.808"/>
    <n v="3"/>
    <n v="0.2"/>
    <n v="21.197700000000001"/>
    <n v="2014"/>
    <x v="0"/>
    <s v="Q4"/>
    <n v="0.33750000000000002"/>
  </r>
  <r>
    <m/>
    <m/>
    <m/>
    <m/>
    <m/>
    <m/>
    <m/>
    <m/>
    <m/>
    <m/>
    <m/>
    <m/>
    <m/>
    <m/>
    <m/>
    <m/>
    <m/>
    <m/>
    <m/>
    <m/>
    <m/>
    <n v="4810"/>
    <s v="CA-2015-151589"/>
    <d v="2015-12-27T00:00:00"/>
    <s v="12/30/2015"/>
    <s v="First Class"/>
    <s v="RE-19450"/>
    <x v="681"/>
    <x v="0"/>
    <s v="United States"/>
    <s v="Eau Claire"/>
    <s v="Wisconsin"/>
    <n v="54703"/>
    <x v="2"/>
    <s v="OFF-PA-10003228"/>
    <x v="1"/>
    <x v="10"/>
    <s v="Xerox 1917"/>
    <n v="195.64"/>
    <n v="4"/>
    <n v="0"/>
    <n v="91.950800000000001"/>
    <n v="2015"/>
    <x v="4"/>
    <s v="Q4"/>
    <n v="0.47000000000000003"/>
  </r>
  <r>
    <m/>
    <m/>
    <m/>
    <m/>
    <m/>
    <m/>
    <m/>
    <m/>
    <m/>
    <m/>
    <m/>
    <m/>
    <m/>
    <m/>
    <m/>
    <m/>
    <m/>
    <m/>
    <m/>
    <m/>
    <m/>
    <n v="4811"/>
    <s v="CA-2015-151589"/>
    <d v="2015-12-27T00:00:00"/>
    <s v="12/30/2015"/>
    <s v="First Class"/>
    <s v="RE-19450"/>
    <x v="681"/>
    <x v="0"/>
    <s v="United States"/>
    <s v="Eau Claire"/>
    <s v="Wisconsin"/>
    <n v="54703"/>
    <x v="2"/>
    <s v="TEC-PH-10004345"/>
    <x v="2"/>
    <x v="7"/>
    <s v="Cisco SPA 502G IP Phone"/>
    <n v="239.9"/>
    <n v="2"/>
    <n v="0"/>
    <n v="71.97"/>
    <n v="2015"/>
    <x v="4"/>
    <s v="Q4"/>
    <n v="0.3"/>
  </r>
  <r>
    <m/>
    <m/>
    <m/>
    <m/>
    <m/>
    <m/>
    <m/>
    <m/>
    <m/>
    <m/>
    <m/>
    <m/>
    <m/>
    <m/>
    <m/>
    <m/>
    <m/>
    <m/>
    <m/>
    <m/>
    <m/>
    <n v="4812"/>
    <s v="CA-2016-121370"/>
    <d v="2016-11-14T00:00:00"/>
    <s v="11/19/2016"/>
    <s v="Second Class"/>
    <s v="EB-14110"/>
    <x v="686"/>
    <x v="0"/>
    <s v="United States"/>
    <s v="Philadelphia"/>
    <s v="Pennsylvania"/>
    <n v="19134"/>
    <x v="3"/>
    <s v="FUR-CH-10000785"/>
    <x v="0"/>
    <x v="1"/>
    <s v="Global Ergonomic Managers Chair"/>
    <n v="380.05799999999999"/>
    <n v="3"/>
    <n v="0.3"/>
    <n v="-21.717600000000001"/>
    <n v="2016"/>
    <x v="0"/>
    <s v="Q4"/>
    <n v="-5.7142857142857148E-2"/>
  </r>
  <r>
    <m/>
    <m/>
    <m/>
    <m/>
    <m/>
    <m/>
    <m/>
    <m/>
    <m/>
    <m/>
    <m/>
    <m/>
    <m/>
    <m/>
    <m/>
    <m/>
    <m/>
    <m/>
    <m/>
    <m/>
    <m/>
    <n v="4813"/>
    <s v="CA-2016-121370"/>
    <d v="2016-11-14T00:00:00"/>
    <s v="11/19/2016"/>
    <s v="Second Class"/>
    <s v="EB-14110"/>
    <x v="686"/>
    <x v="0"/>
    <s v="United States"/>
    <s v="Philadelphia"/>
    <s v="Pennsylvania"/>
    <n v="19134"/>
    <x v="3"/>
    <s v="TEC-CO-10004115"/>
    <x v="2"/>
    <x v="16"/>
    <s v="Sharp AL-1530CS Digital Copier"/>
    <n v="1199.9760000000001"/>
    <n v="4"/>
    <n v="0.4"/>
    <n v="179.99639999999999"/>
    <n v="2016"/>
    <x v="0"/>
    <s v="Q4"/>
    <n v="0.15"/>
  </r>
  <r>
    <m/>
    <m/>
    <m/>
    <m/>
    <m/>
    <m/>
    <m/>
    <m/>
    <m/>
    <m/>
    <m/>
    <m/>
    <m/>
    <m/>
    <m/>
    <m/>
    <m/>
    <m/>
    <m/>
    <m/>
    <m/>
    <n v="4814"/>
    <s v="CA-2016-121370"/>
    <d v="2016-11-14T00:00:00"/>
    <s v="11/19/2016"/>
    <s v="Second Class"/>
    <s v="EB-14110"/>
    <x v="686"/>
    <x v="0"/>
    <s v="United States"/>
    <s v="Philadelphia"/>
    <s v="Pennsylvania"/>
    <n v="19134"/>
    <x v="3"/>
    <s v="FUR-FU-10002813"/>
    <x v="0"/>
    <x v="5"/>
    <s v="DAX Contemporary Wood Frame with Silver Metal Mat, Desktop, 11 x 14 Size"/>
    <n v="48.576000000000001"/>
    <n v="3"/>
    <n v="0.2"/>
    <n v="9.7151999999999994"/>
    <n v="2016"/>
    <x v="0"/>
    <s v="Q4"/>
    <n v="0.19999999999999998"/>
  </r>
  <r>
    <m/>
    <m/>
    <m/>
    <m/>
    <m/>
    <m/>
    <m/>
    <m/>
    <m/>
    <m/>
    <m/>
    <m/>
    <m/>
    <m/>
    <m/>
    <m/>
    <m/>
    <m/>
    <m/>
    <m/>
    <m/>
    <n v="4815"/>
    <s v="CA-2016-111696"/>
    <d v="2016-05-08T00:00:00"/>
    <d v="2016-10-05T00:00:00"/>
    <s v="First Class"/>
    <s v="TB-21625"/>
    <x v="577"/>
    <x v="0"/>
    <s v="United States"/>
    <s v="Los Angeles"/>
    <s v="California"/>
    <n v="90004"/>
    <x v="1"/>
    <s v="OFF-PA-10002751"/>
    <x v="1"/>
    <x v="10"/>
    <s v="Xerox 1920"/>
    <n v="17.940000000000001"/>
    <n v="3"/>
    <n v="0"/>
    <n v="8.0730000000000004"/>
    <n v="2016"/>
    <x v="5"/>
    <s v="Q2"/>
    <n v="0.45"/>
  </r>
  <r>
    <m/>
    <m/>
    <m/>
    <m/>
    <m/>
    <m/>
    <m/>
    <m/>
    <m/>
    <m/>
    <m/>
    <m/>
    <m/>
    <m/>
    <m/>
    <m/>
    <m/>
    <m/>
    <m/>
    <m/>
    <m/>
    <n v="4816"/>
    <s v="CA-2014-139598"/>
    <d v="2014-12-26T00:00:00"/>
    <s v="12/31/2014"/>
    <s v="Standard Class"/>
    <s v="MG-17695"/>
    <x v="726"/>
    <x v="0"/>
    <s v="United States"/>
    <s v="Philadelphia"/>
    <s v="Pennsylvania"/>
    <n v="19134"/>
    <x v="3"/>
    <s v="OFF-PA-10004569"/>
    <x v="1"/>
    <x v="10"/>
    <s v="Wirebound Message Books, Two 4 1/4&quot; x 5&quot; Forms per Page"/>
    <n v="18.263999999999999"/>
    <n v="3"/>
    <n v="0.2"/>
    <n v="6.1641000000000004"/>
    <n v="2014"/>
    <x v="4"/>
    <s v="Q4"/>
    <n v="0.33750000000000002"/>
  </r>
  <r>
    <m/>
    <m/>
    <m/>
    <m/>
    <m/>
    <m/>
    <m/>
    <m/>
    <m/>
    <m/>
    <m/>
    <m/>
    <m/>
    <m/>
    <m/>
    <m/>
    <m/>
    <m/>
    <m/>
    <m/>
    <m/>
    <n v="4817"/>
    <s v="CA-2014-139598"/>
    <d v="2014-12-26T00:00:00"/>
    <s v="12/31/2014"/>
    <s v="Standard Class"/>
    <s v="MG-17695"/>
    <x v="726"/>
    <x v="0"/>
    <s v="United States"/>
    <s v="Philadelphia"/>
    <s v="Pennsylvania"/>
    <n v="19134"/>
    <x v="3"/>
    <s v="OFF-AP-10002998"/>
    <x v="1"/>
    <x v="9"/>
    <s v="Holmes 99% HEPA Air Purifier"/>
    <n v="34.655999999999999"/>
    <n v="2"/>
    <n v="0.2"/>
    <n v="5.6315999999999997"/>
    <n v="2014"/>
    <x v="4"/>
    <s v="Q4"/>
    <n v="0.16250000000000001"/>
  </r>
  <r>
    <m/>
    <m/>
    <m/>
    <m/>
    <m/>
    <m/>
    <m/>
    <m/>
    <m/>
    <m/>
    <m/>
    <m/>
    <m/>
    <m/>
    <m/>
    <m/>
    <m/>
    <m/>
    <m/>
    <m/>
    <m/>
    <n v="4818"/>
    <s v="CA-2014-139598"/>
    <d v="2014-12-26T00:00:00"/>
    <s v="12/31/2014"/>
    <s v="Standard Class"/>
    <s v="MG-17695"/>
    <x v="726"/>
    <x v="0"/>
    <s v="United States"/>
    <s v="Philadelphia"/>
    <s v="Pennsylvania"/>
    <n v="19134"/>
    <x v="3"/>
    <s v="OFF-AP-10003287"/>
    <x v="1"/>
    <x v="9"/>
    <s v="Tripp Lite TLP810NET Broadband Surge for Modem/Fax"/>
    <n v="81.552000000000007"/>
    <n v="2"/>
    <n v="0.2"/>
    <n v="8.1552000000000007"/>
    <n v="2014"/>
    <x v="4"/>
    <s v="Q4"/>
    <n v="0.1"/>
  </r>
  <r>
    <m/>
    <m/>
    <m/>
    <m/>
    <m/>
    <m/>
    <m/>
    <m/>
    <m/>
    <m/>
    <m/>
    <m/>
    <m/>
    <m/>
    <m/>
    <m/>
    <m/>
    <m/>
    <m/>
    <m/>
    <m/>
    <n v="4819"/>
    <s v="CA-2014-139598"/>
    <d v="2014-12-26T00:00:00"/>
    <s v="12/31/2014"/>
    <s v="Standard Class"/>
    <s v="MG-17695"/>
    <x v="726"/>
    <x v="0"/>
    <s v="United States"/>
    <s v="Philadelphia"/>
    <s v="Pennsylvania"/>
    <n v="19134"/>
    <x v="3"/>
    <s v="OFF-ST-10001370"/>
    <x v="1"/>
    <x v="4"/>
    <s v="Sensible Storage WireTech Storage Systems"/>
    <n v="227.136"/>
    <n v="4"/>
    <n v="0.2"/>
    <n v="-42.588000000000001"/>
    <n v="2014"/>
    <x v="4"/>
    <s v="Q4"/>
    <n v="-0.1875"/>
  </r>
  <r>
    <m/>
    <m/>
    <m/>
    <m/>
    <m/>
    <m/>
    <m/>
    <m/>
    <m/>
    <m/>
    <m/>
    <m/>
    <m/>
    <m/>
    <m/>
    <m/>
    <m/>
    <m/>
    <m/>
    <m/>
    <m/>
    <n v="4820"/>
    <s v="CA-2017-117436"/>
    <d v="2017-06-08T00:00:00"/>
    <s v="6/14/2017"/>
    <s v="Standard Class"/>
    <s v="LW-17125"/>
    <x v="752"/>
    <x v="0"/>
    <s v="United States"/>
    <s v="Norwich"/>
    <s v="Connecticut"/>
    <n v="6360"/>
    <x v="3"/>
    <s v="OFF-BI-10004040"/>
    <x v="1"/>
    <x v="8"/>
    <s v="Wilson Jones Impact Binders"/>
    <n v="10.36"/>
    <n v="2"/>
    <n v="0"/>
    <n v="5.0763999999999996"/>
    <n v="2017"/>
    <x v="1"/>
    <s v="Q2"/>
    <n v="0.49"/>
  </r>
  <r>
    <m/>
    <m/>
    <m/>
    <m/>
    <m/>
    <m/>
    <m/>
    <m/>
    <m/>
    <m/>
    <m/>
    <m/>
    <m/>
    <m/>
    <m/>
    <m/>
    <m/>
    <m/>
    <m/>
    <m/>
    <m/>
    <n v="4821"/>
    <s v="CA-2015-140025"/>
    <d v="2015-04-07T00:00:00"/>
    <d v="2015-11-04T00:00:00"/>
    <s v="Standard Class"/>
    <s v="PF-19120"/>
    <x v="724"/>
    <x v="0"/>
    <s v="United States"/>
    <s v="San Antonio"/>
    <s v="Texas"/>
    <n v="78207"/>
    <x v="2"/>
    <s v="OFF-AP-10002651"/>
    <x v="1"/>
    <x v="9"/>
    <s v="Hoover Upright Vacuum With Dirt Cup"/>
    <n v="463.24799999999999"/>
    <n v="8"/>
    <n v="0.8"/>
    <n v="-1181.2824000000001"/>
    <n v="2015"/>
    <x v="3"/>
    <s v="Q2"/>
    <n v="-2.5500000000000003"/>
  </r>
  <r>
    <m/>
    <m/>
    <m/>
    <m/>
    <m/>
    <m/>
    <m/>
    <m/>
    <m/>
    <m/>
    <m/>
    <m/>
    <m/>
    <m/>
    <m/>
    <m/>
    <m/>
    <m/>
    <m/>
    <m/>
    <m/>
    <n v="4822"/>
    <s v="CA-2015-140025"/>
    <d v="2015-04-07T00:00:00"/>
    <d v="2015-11-04T00:00:00"/>
    <s v="Standard Class"/>
    <s v="PF-19120"/>
    <x v="724"/>
    <x v="0"/>
    <s v="United States"/>
    <s v="San Antonio"/>
    <s v="Texas"/>
    <n v="78207"/>
    <x v="2"/>
    <s v="TEC-AC-10002402"/>
    <x v="2"/>
    <x v="11"/>
    <s v="Razer Kraken PRO Over Ear PC and Music Headset"/>
    <n v="383.952"/>
    <n v="6"/>
    <n v="0.2"/>
    <n v="47.994"/>
    <n v="2015"/>
    <x v="3"/>
    <s v="Q2"/>
    <n v="0.125"/>
  </r>
  <r>
    <m/>
    <m/>
    <m/>
    <m/>
    <m/>
    <m/>
    <m/>
    <m/>
    <m/>
    <m/>
    <m/>
    <m/>
    <m/>
    <m/>
    <m/>
    <m/>
    <m/>
    <m/>
    <m/>
    <m/>
    <m/>
    <n v="4823"/>
    <s v="CA-2016-134222"/>
    <d v="2016-07-10T00:00:00"/>
    <d v="2016-11-07T00:00:00"/>
    <s v="Same Day"/>
    <s v="NZ-18565"/>
    <x v="125"/>
    <x v="2"/>
    <s v="United States"/>
    <s v="Yuma"/>
    <s v="Arizona"/>
    <n v="85364"/>
    <x v="1"/>
    <s v="OFF-BI-10001658"/>
    <x v="1"/>
    <x v="8"/>
    <s v="GBC Standard Therm-A-Bind Covers"/>
    <n v="44.856000000000002"/>
    <n v="6"/>
    <n v="0.7"/>
    <n v="-35.884799999999998"/>
    <n v="2016"/>
    <x v="7"/>
    <s v="Q3"/>
    <n v="-0.79999999999999993"/>
  </r>
  <r>
    <m/>
    <m/>
    <m/>
    <m/>
    <m/>
    <m/>
    <m/>
    <m/>
    <m/>
    <m/>
    <m/>
    <m/>
    <m/>
    <m/>
    <m/>
    <m/>
    <m/>
    <m/>
    <m/>
    <m/>
    <m/>
    <n v="4824"/>
    <s v="CA-2016-140018"/>
    <d v="2016-11-21T00:00:00"/>
    <s v="11/26/2016"/>
    <s v="Standard Class"/>
    <s v="CK-12205"/>
    <x v="237"/>
    <x v="0"/>
    <s v="United States"/>
    <s v="Columbus"/>
    <s v="Ohio"/>
    <n v="43229"/>
    <x v="3"/>
    <s v="TEC-MA-10000752"/>
    <x v="2"/>
    <x v="15"/>
    <s v="Texas Instrument TI-15 Fraction Calculator"/>
    <n v="30.344999999999999"/>
    <n v="7"/>
    <n v="0.7"/>
    <n v="-24.276"/>
    <n v="2016"/>
    <x v="0"/>
    <s v="Q4"/>
    <n v="-0.8"/>
  </r>
  <r>
    <m/>
    <m/>
    <m/>
    <m/>
    <m/>
    <m/>
    <m/>
    <m/>
    <m/>
    <m/>
    <m/>
    <m/>
    <m/>
    <m/>
    <m/>
    <m/>
    <m/>
    <m/>
    <m/>
    <m/>
    <m/>
    <n v="4825"/>
    <s v="CA-2016-140018"/>
    <d v="2016-11-21T00:00:00"/>
    <s v="11/26/2016"/>
    <s v="Standard Class"/>
    <s v="CK-12205"/>
    <x v="237"/>
    <x v="0"/>
    <s v="United States"/>
    <s v="Columbus"/>
    <s v="Ohio"/>
    <n v="43229"/>
    <x v="3"/>
    <s v="FUR-CH-10003817"/>
    <x v="0"/>
    <x v="1"/>
    <s v="Global Value Steno Chair, Gray"/>
    <n v="127.554"/>
    <n v="3"/>
    <n v="0.3"/>
    <n v="-9.1110000000000007"/>
    <n v="2016"/>
    <x v="0"/>
    <s v="Q4"/>
    <n v="-7.1428571428571438E-2"/>
  </r>
  <r>
    <m/>
    <m/>
    <m/>
    <m/>
    <m/>
    <m/>
    <m/>
    <m/>
    <m/>
    <m/>
    <m/>
    <m/>
    <m/>
    <m/>
    <m/>
    <m/>
    <m/>
    <m/>
    <m/>
    <m/>
    <m/>
    <n v="4826"/>
    <s v="CA-2016-140018"/>
    <d v="2016-11-21T00:00:00"/>
    <s v="11/26/2016"/>
    <s v="Standard Class"/>
    <s v="CK-12205"/>
    <x v="237"/>
    <x v="0"/>
    <s v="United States"/>
    <s v="Columbus"/>
    <s v="Ohio"/>
    <n v="43229"/>
    <x v="3"/>
    <s v="FUR-FU-10001876"/>
    <x v="0"/>
    <x v="5"/>
    <s v="Computer Room Manger, 14&quot;"/>
    <n v="77.951999999999998"/>
    <n v="3"/>
    <n v="0.2"/>
    <n v="15.590400000000001"/>
    <n v="2016"/>
    <x v="0"/>
    <s v="Q4"/>
    <n v="0.2"/>
  </r>
  <r>
    <m/>
    <m/>
    <m/>
    <m/>
    <m/>
    <m/>
    <m/>
    <m/>
    <m/>
    <m/>
    <m/>
    <m/>
    <m/>
    <m/>
    <m/>
    <m/>
    <m/>
    <m/>
    <m/>
    <m/>
    <m/>
    <n v="4827"/>
    <s v="US-2017-136707"/>
    <d v="2017-11-12T00:00:00"/>
    <s v="11/15/2017"/>
    <s v="First Class"/>
    <s v="JE-15610"/>
    <x v="531"/>
    <x v="1"/>
    <s v="United States"/>
    <s v="Los Angeles"/>
    <s v="California"/>
    <n v="90036"/>
    <x v="1"/>
    <s v="OFF-BI-10003460"/>
    <x v="1"/>
    <x v="8"/>
    <s v="Acco 3-Hole Punch"/>
    <n v="14.016"/>
    <n v="4"/>
    <n v="0.2"/>
    <n v="4.9055999999999997"/>
    <n v="2017"/>
    <x v="0"/>
    <s v="Q4"/>
    <n v="0.35"/>
  </r>
  <r>
    <m/>
    <m/>
    <m/>
    <m/>
    <m/>
    <m/>
    <m/>
    <m/>
    <m/>
    <m/>
    <m/>
    <m/>
    <m/>
    <m/>
    <m/>
    <m/>
    <m/>
    <m/>
    <m/>
    <m/>
    <m/>
    <n v="4828"/>
    <s v="CA-2014-152562"/>
    <d v="2014-11-01T00:00:00"/>
    <d v="2014-08-11T00:00:00"/>
    <s v="Standard Class"/>
    <s v="JO-15145"/>
    <x v="705"/>
    <x v="1"/>
    <s v="United States"/>
    <s v="Richmond"/>
    <s v="Kentucky"/>
    <n v="40475"/>
    <x v="0"/>
    <s v="OFF-ST-10000464"/>
    <x v="1"/>
    <x v="4"/>
    <s v="Multi-Use Personal File Cart and Caster Set, Three Stacking Bins"/>
    <n v="69.52"/>
    <n v="2"/>
    <n v="0"/>
    <n v="19.465599999999998"/>
    <n v="2014"/>
    <x v="0"/>
    <s v="Q4"/>
    <n v="0.27999999999999997"/>
  </r>
  <r>
    <m/>
    <m/>
    <m/>
    <m/>
    <m/>
    <m/>
    <m/>
    <m/>
    <m/>
    <m/>
    <m/>
    <m/>
    <m/>
    <m/>
    <m/>
    <m/>
    <m/>
    <m/>
    <m/>
    <m/>
    <m/>
    <n v="4829"/>
    <s v="CA-2014-152562"/>
    <d v="2014-11-01T00:00:00"/>
    <d v="2014-08-11T00:00:00"/>
    <s v="Standard Class"/>
    <s v="JO-15145"/>
    <x v="705"/>
    <x v="1"/>
    <s v="United States"/>
    <s v="Richmond"/>
    <s v="Kentucky"/>
    <n v="40475"/>
    <x v="0"/>
    <s v="OFF-AR-10001919"/>
    <x v="1"/>
    <x v="6"/>
    <s v="OIC #2 Pencils, Medium Soft"/>
    <n v="5.64"/>
    <n v="3"/>
    <n v="0"/>
    <n v="1.6355999999999999"/>
    <n v="2014"/>
    <x v="0"/>
    <s v="Q4"/>
    <n v="0.28999999999999998"/>
  </r>
  <r>
    <m/>
    <m/>
    <m/>
    <m/>
    <m/>
    <m/>
    <m/>
    <m/>
    <m/>
    <m/>
    <m/>
    <m/>
    <m/>
    <m/>
    <m/>
    <m/>
    <m/>
    <m/>
    <m/>
    <m/>
    <m/>
    <n v="4830"/>
    <s v="CA-2016-152408"/>
    <d v="2016-05-15T00:00:00"/>
    <s v="5/21/2016"/>
    <s v="Standard Class"/>
    <s v="TT-21220"/>
    <x v="627"/>
    <x v="0"/>
    <s v="United States"/>
    <s v="New York City"/>
    <s v="New York"/>
    <n v="10035"/>
    <x v="3"/>
    <s v="OFF-BI-10002393"/>
    <x v="1"/>
    <x v="8"/>
    <s v="Binder Posts"/>
    <n v="13.776"/>
    <n v="3"/>
    <n v="0.2"/>
    <n v="4.4771999999999998"/>
    <n v="2016"/>
    <x v="5"/>
    <s v="Q2"/>
    <n v="0.32500000000000001"/>
  </r>
  <r>
    <m/>
    <m/>
    <m/>
    <m/>
    <m/>
    <m/>
    <m/>
    <m/>
    <m/>
    <m/>
    <m/>
    <m/>
    <m/>
    <m/>
    <m/>
    <m/>
    <m/>
    <m/>
    <m/>
    <m/>
    <m/>
    <n v="4831"/>
    <s v="CA-2014-120278"/>
    <d v="2014-11-07T00:00:00"/>
    <d v="2014-12-11T00:00:00"/>
    <s v="Standard Class"/>
    <s v="MS-17365"/>
    <x v="333"/>
    <x v="0"/>
    <s v="United States"/>
    <s v="Wausau"/>
    <s v="Wisconsin"/>
    <n v="54401"/>
    <x v="2"/>
    <s v="OFF-AP-10001293"/>
    <x v="1"/>
    <x v="9"/>
    <s v="Belkin 8 Outlet Surge Protector"/>
    <n v="245.88"/>
    <n v="6"/>
    <n v="0"/>
    <n v="68.846400000000003"/>
    <n v="2014"/>
    <x v="0"/>
    <s v="Q4"/>
    <n v="0.28000000000000003"/>
  </r>
  <r>
    <m/>
    <m/>
    <m/>
    <m/>
    <m/>
    <m/>
    <m/>
    <m/>
    <m/>
    <m/>
    <m/>
    <m/>
    <m/>
    <m/>
    <m/>
    <m/>
    <m/>
    <m/>
    <m/>
    <m/>
    <m/>
    <n v="4832"/>
    <s v="CA-2014-120278"/>
    <d v="2014-11-07T00:00:00"/>
    <d v="2014-12-11T00:00:00"/>
    <s v="Standard Class"/>
    <s v="MS-17365"/>
    <x v="333"/>
    <x v="0"/>
    <s v="United States"/>
    <s v="Wausau"/>
    <s v="Wisconsin"/>
    <n v="54401"/>
    <x v="2"/>
    <s v="OFF-ST-10004258"/>
    <x v="1"/>
    <x v="4"/>
    <s v="Portable Personal File Box"/>
    <n v="36.630000000000003"/>
    <n v="3"/>
    <n v="0"/>
    <n v="9.8901000000000003"/>
    <n v="2014"/>
    <x v="0"/>
    <s v="Q4"/>
    <n v="0.27"/>
  </r>
  <r>
    <m/>
    <m/>
    <m/>
    <m/>
    <m/>
    <m/>
    <m/>
    <m/>
    <m/>
    <m/>
    <m/>
    <m/>
    <m/>
    <m/>
    <m/>
    <m/>
    <m/>
    <m/>
    <m/>
    <m/>
    <m/>
    <n v="4833"/>
    <s v="CA-2014-120278"/>
    <d v="2014-11-07T00:00:00"/>
    <d v="2014-12-11T00:00:00"/>
    <s v="Standard Class"/>
    <s v="MS-17365"/>
    <x v="333"/>
    <x v="0"/>
    <s v="United States"/>
    <s v="Wausau"/>
    <s v="Wisconsin"/>
    <n v="54401"/>
    <x v="2"/>
    <s v="OFF-ST-10002214"/>
    <x v="1"/>
    <x v="4"/>
    <s v="X-Rack File for Hanging Folders"/>
    <n v="22.58"/>
    <n v="2"/>
    <n v="0"/>
    <n v="5.8708"/>
    <n v="2014"/>
    <x v="0"/>
    <s v="Q4"/>
    <n v="0.26"/>
  </r>
  <r>
    <m/>
    <m/>
    <m/>
    <m/>
    <m/>
    <m/>
    <m/>
    <m/>
    <m/>
    <m/>
    <m/>
    <m/>
    <m/>
    <m/>
    <m/>
    <m/>
    <m/>
    <m/>
    <m/>
    <m/>
    <m/>
    <n v="4834"/>
    <s v="CA-2014-120278"/>
    <d v="2014-11-07T00:00:00"/>
    <d v="2014-12-11T00:00:00"/>
    <s v="Standard Class"/>
    <s v="MS-17365"/>
    <x v="333"/>
    <x v="0"/>
    <s v="United States"/>
    <s v="Wausau"/>
    <s v="Wisconsin"/>
    <n v="54401"/>
    <x v="2"/>
    <s v="OFF-BI-10004970"/>
    <x v="1"/>
    <x v="8"/>
    <s v="ACCOHIDE 3-Ring Binder, Blue, 1&quot;"/>
    <n v="12.39"/>
    <n v="3"/>
    <n v="0"/>
    <n v="5.8232999999999997"/>
    <n v="2014"/>
    <x v="0"/>
    <s v="Q4"/>
    <n v="0.47"/>
  </r>
  <r>
    <m/>
    <m/>
    <m/>
    <m/>
    <m/>
    <m/>
    <m/>
    <m/>
    <m/>
    <m/>
    <m/>
    <m/>
    <m/>
    <m/>
    <m/>
    <m/>
    <m/>
    <m/>
    <m/>
    <m/>
    <m/>
    <n v="4835"/>
    <s v="CA-2017-167661"/>
    <d v="2017-10-05T00:00:00"/>
    <d v="2017-10-10T00:00:00"/>
    <s v="Standard Class"/>
    <s v="MP-18175"/>
    <x v="486"/>
    <x v="2"/>
    <s v="United States"/>
    <s v="San Francisco"/>
    <s v="California"/>
    <n v="94110"/>
    <x v="1"/>
    <s v="OFF-BI-10002571"/>
    <x v="1"/>
    <x v="8"/>
    <s v="Avery Framed View Binder, EZD Ring (Locking), Navy, 1 1/2&quot;"/>
    <n v="39.92"/>
    <n v="5"/>
    <n v="0.2"/>
    <n v="13.473000000000001"/>
    <n v="2017"/>
    <x v="2"/>
    <s v="Q4"/>
    <n v="0.33750000000000002"/>
  </r>
  <r>
    <m/>
    <m/>
    <m/>
    <m/>
    <m/>
    <m/>
    <m/>
    <m/>
    <m/>
    <m/>
    <m/>
    <m/>
    <m/>
    <m/>
    <m/>
    <m/>
    <m/>
    <m/>
    <m/>
    <m/>
    <m/>
    <n v="4836"/>
    <s v="CA-2017-167661"/>
    <d v="2017-10-05T00:00:00"/>
    <d v="2017-10-10T00:00:00"/>
    <s v="Standard Class"/>
    <s v="MP-18175"/>
    <x v="486"/>
    <x v="2"/>
    <s v="United States"/>
    <s v="San Francisco"/>
    <s v="California"/>
    <n v="94110"/>
    <x v="1"/>
    <s v="OFF-PA-10002581"/>
    <x v="1"/>
    <x v="10"/>
    <s v="Xerox 1951"/>
    <n v="61.96"/>
    <n v="2"/>
    <n v="0"/>
    <n v="27.882000000000001"/>
    <n v="2017"/>
    <x v="2"/>
    <s v="Q4"/>
    <n v="0.45"/>
  </r>
  <r>
    <m/>
    <m/>
    <m/>
    <m/>
    <m/>
    <m/>
    <m/>
    <m/>
    <m/>
    <m/>
    <m/>
    <m/>
    <m/>
    <m/>
    <m/>
    <m/>
    <m/>
    <m/>
    <m/>
    <m/>
    <m/>
    <n v="4837"/>
    <s v="CA-2017-167661"/>
    <d v="2017-10-05T00:00:00"/>
    <d v="2017-10-10T00:00:00"/>
    <s v="Standard Class"/>
    <s v="MP-18175"/>
    <x v="486"/>
    <x v="2"/>
    <s v="United States"/>
    <s v="San Francisco"/>
    <s v="California"/>
    <n v="94110"/>
    <x v="1"/>
    <s v="OFF-BI-10001097"/>
    <x v="1"/>
    <x v="8"/>
    <s v="Avery Hole Reinforcements"/>
    <n v="19.936"/>
    <n v="4"/>
    <n v="0.2"/>
    <n v="7.2267999999999999"/>
    <n v="2017"/>
    <x v="2"/>
    <s v="Q4"/>
    <n v="0.36249999999999999"/>
  </r>
  <r>
    <m/>
    <m/>
    <m/>
    <m/>
    <m/>
    <m/>
    <m/>
    <m/>
    <m/>
    <m/>
    <m/>
    <m/>
    <m/>
    <m/>
    <m/>
    <m/>
    <m/>
    <m/>
    <m/>
    <m/>
    <m/>
    <n v="4838"/>
    <s v="CA-2017-106831"/>
    <d v="2017-06-01T00:00:00"/>
    <d v="2017-03-06T00:00:00"/>
    <s v="First Class"/>
    <s v="FH-14350"/>
    <x v="651"/>
    <x v="0"/>
    <s v="United States"/>
    <s v="Dublin"/>
    <s v="Ohio"/>
    <n v="43017"/>
    <x v="3"/>
    <s v="OFF-BI-10003429"/>
    <x v="1"/>
    <x v="8"/>
    <s v="Cardinal HOLDit! Binder Insert Strips,Extra Strips"/>
    <n v="3.798"/>
    <n v="2"/>
    <n v="0.7"/>
    <n v="-2.6585999999999999"/>
    <n v="2017"/>
    <x v="1"/>
    <s v="Q2"/>
    <n v="-0.7"/>
  </r>
  <r>
    <m/>
    <m/>
    <m/>
    <m/>
    <m/>
    <m/>
    <m/>
    <m/>
    <m/>
    <m/>
    <m/>
    <m/>
    <m/>
    <m/>
    <m/>
    <m/>
    <m/>
    <m/>
    <m/>
    <m/>
    <m/>
    <n v="4839"/>
    <s v="CA-2017-106831"/>
    <d v="2017-06-01T00:00:00"/>
    <d v="2017-03-06T00:00:00"/>
    <s v="First Class"/>
    <s v="FH-14350"/>
    <x v="651"/>
    <x v="0"/>
    <s v="United States"/>
    <s v="Dublin"/>
    <s v="Ohio"/>
    <n v="43017"/>
    <x v="3"/>
    <s v="OFF-PA-10000682"/>
    <x v="1"/>
    <x v="10"/>
    <s v="Xerox 1924"/>
    <n v="27.744"/>
    <n v="6"/>
    <n v="0.2"/>
    <n v="10.0572"/>
    <n v="2017"/>
    <x v="1"/>
    <s v="Q2"/>
    <n v="0.36249999999999999"/>
  </r>
  <r>
    <m/>
    <m/>
    <m/>
    <m/>
    <m/>
    <m/>
    <m/>
    <m/>
    <m/>
    <m/>
    <m/>
    <m/>
    <m/>
    <m/>
    <m/>
    <m/>
    <m/>
    <m/>
    <m/>
    <m/>
    <m/>
    <n v="4840"/>
    <s v="CA-2017-106831"/>
    <d v="2017-06-01T00:00:00"/>
    <d v="2017-03-06T00:00:00"/>
    <s v="First Class"/>
    <s v="FH-14350"/>
    <x v="651"/>
    <x v="0"/>
    <s v="United States"/>
    <s v="Dublin"/>
    <s v="Ohio"/>
    <n v="43017"/>
    <x v="3"/>
    <s v="TEC-PH-10001700"/>
    <x v="2"/>
    <x v="7"/>
    <s v="Panasonic KX-TG6844B Expandable Digital Cordless Telephone"/>
    <n v="158.376"/>
    <n v="4"/>
    <n v="0.4"/>
    <n v="-34.314799999999998"/>
    <n v="2017"/>
    <x v="1"/>
    <s v="Q2"/>
    <n v="-0.21666666666666665"/>
  </r>
  <r>
    <m/>
    <m/>
    <m/>
    <m/>
    <m/>
    <m/>
    <m/>
    <m/>
    <m/>
    <m/>
    <m/>
    <m/>
    <m/>
    <m/>
    <m/>
    <m/>
    <m/>
    <m/>
    <m/>
    <m/>
    <m/>
    <n v="4841"/>
    <s v="CA-2017-154123"/>
    <d v="2017-11-20T00:00:00"/>
    <s v="11/25/2017"/>
    <s v="Standard Class"/>
    <s v="SC-20050"/>
    <x v="337"/>
    <x v="2"/>
    <s v="United States"/>
    <s v="Henderson"/>
    <s v="Kentucky"/>
    <n v="42420"/>
    <x v="0"/>
    <s v="FUR-FU-10000629"/>
    <x v="0"/>
    <x v="5"/>
    <s v="9-3/4 Diameter Round Wall Clock"/>
    <n v="27.58"/>
    <n v="2"/>
    <n v="0"/>
    <n v="11.583600000000001"/>
    <n v="2017"/>
    <x v="0"/>
    <s v="Q4"/>
    <n v="0.42000000000000004"/>
  </r>
  <r>
    <m/>
    <m/>
    <m/>
    <m/>
    <m/>
    <m/>
    <m/>
    <m/>
    <m/>
    <m/>
    <m/>
    <m/>
    <m/>
    <m/>
    <m/>
    <m/>
    <m/>
    <m/>
    <m/>
    <m/>
    <m/>
    <n v="4842"/>
    <s v="CA-2016-136049"/>
    <d v="2016-12-23T00:00:00"/>
    <s v="12/28/2016"/>
    <s v="Standard Class"/>
    <s v="NM-18520"/>
    <x v="392"/>
    <x v="0"/>
    <s v="United States"/>
    <s v="Bowling Green"/>
    <s v="Ohio"/>
    <n v="43402"/>
    <x v="3"/>
    <s v="OFF-BI-10001267"/>
    <x v="1"/>
    <x v="8"/>
    <s v="Universal Recycled Hanging Pressboard Report Binders, Letter Size"/>
    <n v="5.5529999999999999"/>
    <n v="3"/>
    <n v="0.7"/>
    <n v="-4.0721999999999996"/>
    <n v="2016"/>
    <x v="4"/>
    <s v="Q4"/>
    <n v="-0.73333333333333328"/>
  </r>
  <r>
    <m/>
    <m/>
    <m/>
    <m/>
    <m/>
    <m/>
    <m/>
    <m/>
    <m/>
    <m/>
    <m/>
    <m/>
    <m/>
    <m/>
    <m/>
    <m/>
    <m/>
    <m/>
    <m/>
    <m/>
    <m/>
    <n v="4843"/>
    <s v="CA-2017-118402"/>
    <d v="2017-09-29T00:00:00"/>
    <d v="2017-04-10T00:00:00"/>
    <s v="Standard Class"/>
    <s v="JO-15280"/>
    <x v="123"/>
    <x v="0"/>
    <s v="United States"/>
    <s v="Memphis"/>
    <s v="Tennessee"/>
    <n v="38109"/>
    <x v="0"/>
    <s v="OFF-ST-10001418"/>
    <x v="1"/>
    <x v="4"/>
    <s v="Carina Media Storage Towers in Natural &amp; Black"/>
    <n v="243.92"/>
    <n v="5"/>
    <n v="0.2"/>
    <n v="-54.881999999999998"/>
    <n v="2017"/>
    <x v="8"/>
    <s v="Q3"/>
    <n v="-0.22500000000000001"/>
  </r>
  <r>
    <m/>
    <m/>
    <m/>
    <m/>
    <m/>
    <m/>
    <m/>
    <m/>
    <m/>
    <m/>
    <m/>
    <m/>
    <m/>
    <m/>
    <m/>
    <m/>
    <m/>
    <m/>
    <m/>
    <m/>
    <m/>
    <n v="4844"/>
    <s v="US-2016-139388"/>
    <d v="2016-11-07T00:00:00"/>
    <d v="2016-09-11T00:00:00"/>
    <s v="First Class"/>
    <s v="CC-12475"/>
    <x v="693"/>
    <x v="0"/>
    <s v="United States"/>
    <s v="Lakewood"/>
    <s v="New Jersey"/>
    <n v="8701"/>
    <x v="3"/>
    <s v="OFF-FA-10004968"/>
    <x v="1"/>
    <x v="13"/>
    <s v="Rubber Band Ball"/>
    <n v="14.96"/>
    <n v="4"/>
    <n v="0"/>
    <n v="0.29920000000000002"/>
    <n v="2016"/>
    <x v="0"/>
    <s v="Q4"/>
    <n v="0.02"/>
  </r>
  <r>
    <m/>
    <m/>
    <m/>
    <m/>
    <m/>
    <m/>
    <m/>
    <m/>
    <m/>
    <m/>
    <m/>
    <m/>
    <m/>
    <m/>
    <m/>
    <m/>
    <m/>
    <m/>
    <m/>
    <m/>
    <m/>
    <n v="4845"/>
    <s v="US-2014-128685"/>
    <d v="2014-04-04T00:00:00"/>
    <d v="2014-05-04T00:00:00"/>
    <s v="First Class"/>
    <s v="MZ-17515"/>
    <x v="89"/>
    <x v="1"/>
    <s v="United States"/>
    <s v="Los Angeles"/>
    <s v="California"/>
    <n v="90008"/>
    <x v="1"/>
    <s v="OFF-BI-10004140"/>
    <x v="1"/>
    <x v="8"/>
    <s v="Avery Non-Stick Binders"/>
    <n v="7.1840000000000002"/>
    <n v="2"/>
    <n v="0.2"/>
    <n v="2.2450000000000001"/>
    <n v="2014"/>
    <x v="3"/>
    <s v="Q2"/>
    <n v="0.3125"/>
  </r>
  <r>
    <m/>
    <m/>
    <m/>
    <m/>
    <m/>
    <m/>
    <m/>
    <m/>
    <m/>
    <m/>
    <m/>
    <m/>
    <m/>
    <m/>
    <m/>
    <m/>
    <m/>
    <m/>
    <m/>
    <m/>
    <m/>
    <n v="4846"/>
    <s v="CA-2015-124044"/>
    <d v="2015-07-23T00:00:00"/>
    <s v="7/26/2015"/>
    <s v="Second Class"/>
    <s v="MS-17830"/>
    <x v="234"/>
    <x v="0"/>
    <s v="United States"/>
    <s v="Rochester"/>
    <s v="New York"/>
    <n v="14609"/>
    <x v="3"/>
    <s v="OFF-BI-10003460"/>
    <x v="1"/>
    <x v="8"/>
    <s v="Acco 3-Hole Punch"/>
    <n v="10.512"/>
    <n v="3"/>
    <n v="0.2"/>
    <n v="3.6791999999999998"/>
    <n v="2015"/>
    <x v="7"/>
    <s v="Q3"/>
    <n v="0.35"/>
  </r>
  <r>
    <m/>
    <m/>
    <m/>
    <m/>
    <m/>
    <m/>
    <m/>
    <m/>
    <m/>
    <m/>
    <m/>
    <m/>
    <m/>
    <m/>
    <m/>
    <m/>
    <m/>
    <m/>
    <m/>
    <m/>
    <m/>
    <n v="4847"/>
    <s v="CA-2014-164469"/>
    <d v="2014-06-25T00:00:00"/>
    <s v="6/27/2014"/>
    <s v="Second Class"/>
    <s v="GK-14620"/>
    <x v="136"/>
    <x v="1"/>
    <s v="United States"/>
    <s v="Salem"/>
    <s v="Oregon"/>
    <n v="97301"/>
    <x v="1"/>
    <s v="TEC-PH-10002115"/>
    <x v="2"/>
    <x v="7"/>
    <s v="Plantronics 81402"/>
    <n v="263.95999999999998"/>
    <n v="5"/>
    <n v="0.2"/>
    <n v="19.797000000000001"/>
    <n v="2014"/>
    <x v="1"/>
    <s v="Q2"/>
    <n v="7.5000000000000011E-2"/>
  </r>
  <r>
    <m/>
    <m/>
    <m/>
    <m/>
    <m/>
    <m/>
    <m/>
    <m/>
    <m/>
    <m/>
    <m/>
    <m/>
    <m/>
    <m/>
    <m/>
    <m/>
    <m/>
    <m/>
    <m/>
    <m/>
    <m/>
    <n v="4848"/>
    <s v="CA-2014-164469"/>
    <d v="2014-06-25T00:00:00"/>
    <s v="6/27/2014"/>
    <s v="Second Class"/>
    <s v="GK-14620"/>
    <x v="136"/>
    <x v="1"/>
    <s v="United States"/>
    <s v="Salem"/>
    <s v="Oregon"/>
    <n v="97301"/>
    <x v="1"/>
    <s v="OFF-AR-10003478"/>
    <x v="1"/>
    <x v="6"/>
    <s v="Avery Hi-Liter EverBold Pen Style Fluorescent Highlighters, 4/Pack"/>
    <n v="71.632000000000005"/>
    <n v="11"/>
    <n v="0.2"/>
    <n v="17.908000000000001"/>
    <n v="2014"/>
    <x v="1"/>
    <s v="Q2"/>
    <n v="0.25"/>
  </r>
  <r>
    <m/>
    <m/>
    <m/>
    <m/>
    <m/>
    <m/>
    <m/>
    <m/>
    <m/>
    <m/>
    <m/>
    <m/>
    <m/>
    <m/>
    <m/>
    <m/>
    <m/>
    <m/>
    <m/>
    <m/>
    <m/>
    <n v="4849"/>
    <s v="CA-2014-164469"/>
    <d v="2014-06-25T00:00:00"/>
    <s v="6/27/2014"/>
    <s v="Second Class"/>
    <s v="GK-14620"/>
    <x v="136"/>
    <x v="1"/>
    <s v="United States"/>
    <s v="Salem"/>
    <s v="Oregon"/>
    <n v="97301"/>
    <x v="1"/>
    <s v="OFF-AR-10000475"/>
    <x v="1"/>
    <x v="6"/>
    <s v="Hunt BOSTON Vista Battery-Operated Pencil Sharpener, Black"/>
    <n v="9.3279999999999994"/>
    <n v="1"/>
    <n v="0.2"/>
    <n v="0.81620000000000004"/>
    <n v="2014"/>
    <x v="1"/>
    <s v="Q2"/>
    <n v="8.7500000000000008E-2"/>
  </r>
  <r>
    <m/>
    <m/>
    <m/>
    <m/>
    <m/>
    <m/>
    <m/>
    <m/>
    <m/>
    <m/>
    <m/>
    <m/>
    <m/>
    <m/>
    <m/>
    <m/>
    <m/>
    <m/>
    <m/>
    <m/>
    <m/>
    <n v="4850"/>
    <s v="CA-2014-107818"/>
    <d v="2014-09-08T00:00:00"/>
    <s v="9/14/2014"/>
    <s v="Standard Class"/>
    <s v="MC-17275"/>
    <x v="507"/>
    <x v="0"/>
    <s v="United States"/>
    <s v="Pasco"/>
    <s v="Washington"/>
    <n v="99301"/>
    <x v="1"/>
    <s v="OFF-AR-10003045"/>
    <x v="1"/>
    <x v="6"/>
    <s v="Prang Colored Pencils"/>
    <n v="5.88"/>
    <n v="2"/>
    <n v="0"/>
    <n v="2.6459999999999999"/>
    <n v="2014"/>
    <x v="8"/>
    <s v="Q3"/>
    <n v="0.45"/>
  </r>
  <r>
    <m/>
    <m/>
    <m/>
    <m/>
    <m/>
    <m/>
    <m/>
    <m/>
    <m/>
    <m/>
    <m/>
    <m/>
    <m/>
    <m/>
    <m/>
    <m/>
    <m/>
    <m/>
    <m/>
    <m/>
    <m/>
    <n v="4851"/>
    <s v="CA-2014-107818"/>
    <d v="2014-09-08T00:00:00"/>
    <s v="9/14/2014"/>
    <s v="Standard Class"/>
    <s v="MC-17275"/>
    <x v="507"/>
    <x v="0"/>
    <s v="United States"/>
    <s v="Pasco"/>
    <s v="Washington"/>
    <n v="99301"/>
    <x v="1"/>
    <s v="FUR-CH-10000454"/>
    <x v="0"/>
    <x v="1"/>
    <s v="Hon Deluxe Fabric Upholstered Stacking Chairs, Rounded Back"/>
    <n v="975.92"/>
    <n v="5"/>
    <n v="0.2"/>
    <n v="121.99"/>
    <n v="2014"/>
    <x v="8"/>
    <s v="Q3"/>
    <n v="0.125"/>
  </r>
  <r>
    <m/>
    <m/>
    <m/>
    <m/>
    <m/>
    <m/>
    <m/>
    <m/>
    <m/>
    <m/>
    <m/>
    <m/>
    <m/>
    <m/>
    <m/>
    <m/>
    <m/>
    <m/>
    <m/>
    <m/>
    <m/>
    <n v="4852"/>
    <s v="CA-2014-107818"/>
    <d v="2014-09-08T00:00:00"/>
    <s v="9/14/2014"/>
    <s v="Standard Class"/>
    <s v="MC-17275"/>
    <x v="507"/>
    <x v="0"/>
    <s v="United States"/>
    <s v="Pasco"/>
    <s v="Washington"/>
    <n v="99301"/>
    <x v="1"/>
    <s v="OFF-AR-10000380"/>
    <x v="1"/>
    <x v="6"/>
    <s v="Hunt PowerHouse Electric Pencil Sharpener, Blue"/>
    <n v="303.83999999999997"/>
    <n v="8"/>
    <n v="0"/>
    <n v="91.152000000000001"/>
    <n v="2014"/>
    <x v="8"/>
    <s v="Q3"/>
    <n v="0.30000000000000004"/>
  </r>
  <r>
    <m/>
    <m/>
    <m/>
    <m/>
    <m/>
    <m/>
    <m/>
    <m/>
    <m/>
    <m/>
    <m/>
    <m/>
    <m/>
    <m/>
    <m/>
    <m/>
    <m/>
    <m/>
    <m/>
    <m/>
    <m/>
    <n v="4853"/>
    <s v="CA-2014-107818"/>
    <d v="2014-09-08T00:00:00"/>
    <s v="9/14/2014"/>
    <s v="Standard Class"/>
    <s v="MC-17275"/>
    <x v="507"/>
    <x v="0"/>
    <s v="United States"/>
    <s v="Pasco"/>
    <s v="Washington"/>
    <n v="99301"/>
    <x v="1"/>
    <s v="OFF-ST-10000736"/>
    <x v="1"/>
    <x v="4"/>
    <s v="Carina Double Wide Media Storage Towers in Natural &amp; Black"/>
    <n v="485.88"/>
    <n v="6"/>
    <n v="0"/>
    <n v="19.435199999999998"/>
    <n v="2014"/>
    <x v="8"/>
    <s v="Q3"/>
    <n v="3.9999999999999994E-2"/>
  </r>
  <r>
    <m/>
    <m/>
    <m/>
    <m/>
    <m/>
    <m/>
    <m/>
    <m/>
    <m/>
    <m/>
    <m/>
    <m/>
    <m/>
    <m/>
    <m/>
    <m/>
    <m/>
    <m/>
    <m/>
    <m/>
    <m/>
    <n v="4854"/>
    <s v="CA-2014-113320"/>
    <d v="2014-12-12T00:00:00"/>
    <s v="12/15/2014"/>
    <s v="Second Class"/>
    <s v="LH-17155"/>
    <x v="109"/>
    <x v="0"/>
    <s v="United States"/>
    <s v="Oakland"/>
    <s v="California"/>
    <n v="94601"/>
    <x v="1"/>
    <s v="FUR-FU-10004270"/>
    <x v="0"/>
    <x v="5"/>
    <s v="Eldon Image Series Desk Accessories, Burgundy"/>
    <n v="12.54"/>
    <n v="3"/>
    <n v="0"/>
    <n v="4.5144000000000002"/>
    <n v="2014"/>
    <x v="4"/>
    <s v="Q4"/>
    <n v="0.36000000000000004"/>
  </r>
  <r>
    <m/>
    <m/>
    <m/>
    <m/>
    <m/>
    <m/>
    <m/>
    <m/>
    <m/>
    <m/>
    <m/>
    <m/>
    <m/>
    <m/>
    <m/>
    <m/>
    <m/>
    <m/>
    <m/>
    <m/>
    <m/>
    <n v="4855"/>
    <s v="CA-2014-113320"/>
    <d v="2014-12-12T00:00:00"/>
    <s v="12/15/2014"/>
    <s v="Second Class"/>
    <s v="LH-17155"/>
    <x v="109"/>
    <x v="0"/>
    <s v="United States"/>
    <s v="Oakland"/>
    <s v="California"/>
    <n v="94601"/>
    <x v="1"/>
    <s v="OFF-ST-10000617"/>
    <x v="1"/>
    <x v="4"/>
    <s v="Woodgrain Magazine Files by Perma"/>
    <n v="8.94"/>
    <n v="3"/>
    <n v="0"/>
    <n v="0.62580000000000002"/>
    <n v="2014"/>
    <x v="4"/>
    <s v="Q4"/>
    <n v="7.0000000000000007E-2"/>
  </r>
  <r>
    <m/>
    <m/>
    <m/>
    <m/>
    <m/>
    <m/>
    <m/>
    <m/>
    <m/>
    <m/>
    <m/>
    <m/>
    <m/>
    <m/>
    <m/>
    <m/>
    <m/>
    <m/>
    <m/>
    <m/>
    <m/>
    <n v="4856"/>
    <s v="CA-2014-113320"/>
    <d v="2014-12-12T00:00:00"/>
    <s v="12/15/2014"/>
    <s v="Second Class"/>
    <s v="LH-17155"/>
    <x v="109"/>
    <x v="0"/>
    <s v="United States"/>
    <s v="Oakland"/>
    <s v="California"/>
    <n v="94601"/>
    <x v="1"/>
    <s v="FUR-FU-10001706"/>
    <x v="0"/>
    <x v="5"/>
    <s v="Longer-Life Soft White Bulbs"/>
    <n v="9.24"/>
    <n v="3"/>
    <n v="0"/>
    <n v="4.4352"/>
    <n v="2014"/>
    <x v="4"/>
    <s v="Q4"/>
    <n v="0.48"/>
  </r>
  <r>
    <m/>
    <m/>
    <m/>
    <m/>
    <m/>
    <m/>
    <m/>
    <m/>
    <m/>
    <m/>
    <m/>
    <m/>
    <m/>
    <m/>
    <m/>
    <m/>
    <m/>
    <m/>
    <m/>
    <m/>
    <m/>
    <n v="4857"/>
    <s v="CA-2015-137526"/>
    <d v="2015-01-13T00:00:00"/>
    <s v="1/17/2015"/>
    <s v="Standard Class"/>
    <s v="PB-19150"/>
    <x v="171"/>
    <x v="0"/>
    <s v="United States"/>
    <s v="Los Angeles"/>
    <s v="California"/>
    <n v="90004"/>
    <x v="1"/>
    <s v="OFF-BI-10003364"/>
    <x v="1"/>
    <x v="8"/>
    <s v="Binding Machine Supplies"/>
    <n v="70.007999999999996"/>
    <n v="3"/>
    <n v="0.2"/>
    <n v="24.502800000000001"/>
    <n v="2015"/>
    <x v="9"/>
    <s v="Q1"/>
    <n v="0.35000000000000003"/>
  </r>
  <r>
    <m/>
    <m/>
    <m/>
    <m/>
    <m/>
    <m/>
    <m/>
    <m/>
    <m/>
    <m/>
    <m/>
    <m/>
    <m/>
    <m/>
    <m/>
    <m/>
    <m/>
    <m/>
    <m/>
    <m/>
    <m/>
    <n v="4858"/>
    <s v="CA-2015-137526"/>
    <d v="2015-01-13T00:00:00"/>
    <s v="1/17/2015"/>
    <s v="Standard Class"/>
    <s v="PB-19150"/>
    <x v="171"/>
    <x v="0"/>
    <s v="United States"/>
    <s v="Los Angeles"/>
    <s v="California"/>
    <n v="90004"/>
    <x v="1"/>
    <s v="FUR-FU-10001861"/>
    <x v="0"/>
    <x v="5"/>
    <s v="Floodlight Indoor Halogen Bulbs, 1 Bulb per Pack, 60 Watts"/>
    <n v="77.599999999999994"/>
    <n v="4"/>
    <n v="0"/>
    <n v="38.024000000000001"/>
    <n v="2015"/>
    <x v="9"/>
    <s v="Q1"/>
    <n v="0.49000000000000005"/>
  </r>
  <r>
    <m/>
    <m/>
    <m/>
    <m/>
    <m/>
    <m/>
    <m/>
    <m/>
    <m/>
    <m/>
    <m/>
    <m/>
    <m/>
    <m/>
    <m/>
    <m/>
    <m/>
    <m/>
    <m/>
    <m/>
    <m/>
    <n v="4859"/>
    <s v="CA-2015-137526"/>
    <d v="2015-01-13T00:00:00"/>
    <s v="1/17/2015"/>
    <s v="Standard Class"/>
    <s v="PB-19150"/>
    <x v="171"/>
    <x v="0"/>
    <s v="United States"/>
    <s v="Los Angeles"/>
    <s v="California"/>
    <n v="90004"/>
    <x v="1"/>
    <s v="FUR-FU-10004845"/>
    <x v="0"/>
    <x v="5"/>
    <s v="Deflect-o EconoMat Nonstudded, No Bevel Mat"/>
    <n v="464.85"/>
    <n v="9"/>
    <n v="0"/>
    <n v="92.97"/>
    <n v="2015"/>
    <x v="9"/>
    <s v="Q1"/>
    <n v="0.19999999999999998"/>
  </r>
  <r>
    <m/>
    <m/>
    <m/>
    <m/>
    <m/>
    <m/>
    <m/>
    <m/>
    <m/>
    <m/>
    <m/>
    <m/>
    <m/>
    <m/>
    <m/>
    <m/>
    <m/>
    <m/>
    <m/>
    <m/>
    <m/>
    <n v="4860"/>
    <s v="CA-2017-136063"/>
    <d v="2017-12-15T00:00:00"/>
    <s v="12/19/2017"/>
    <s v="Standard Class"/>
    <s v="SS-20140"/>
    <x v="164"/>
    <x v="1"/>
    <s v="United States"/>
    <s v="Oak Park"/>
    <s v="Illinois"/>
    <n v="60302"/>
    <x v="2"/>
    <s v="OFF-AR-10000823"/>
    <x v="1"/>
    <x v="6"/>
    <s v="Newell 307"/>
    <n v="10.192"/>
    <n v="7"/>
    <n v="0.2"/>
    <n v="1.0192000000000001"/>
    <n v="2017"/>
    <x v="4"/>
    <s v="Q4"/>
    <n v="0.1"/>
  </r>
  <r>
    <m/>
    <m/>
    <m/>
    <m/>
    <m/>
    <m/>
    <m/>
    <m/>
    <m/>
    <m/>
    <m/>
    <m/>
    <m/>
    <m/>
    <m/>
    <m/>
    <m/>
    <m/>
    <m/>
    <m/>
    <m/>
    <n v="4861"/>
    <s v="CA-2016-101546"/>
    <d v="2016-12-18T00:00:00"/>
    <s v="12/24/2016"/>
    <s v="Standard Class"/>
    <s v="GK-14620"/>
    <x v="136"/>
    <x v="1"/>
    <s v="United States"/>
    <s v="Morristown"/>
    <s v="New Jersey"/>
    <n v="7960"/>
    <x v="3"/>
    <s v="OFF-BI-10001359"/>
    <x v="1"/>
    <x v="8"/>
    <s v="GBC DocuBind TL300 Electric Binding System"/>
    <n v="1793.98"/>
    <n v="2"/>
    <n v="0"/>
    <n v="843.17060000000004"/>
    <n v="2016"/>
    <x v="4"/>
    <s v="Q4"/>
    <n v="0.47000000000000003"/>
  </r>
  <r>
    <m/>
    <m/>
    <m/>
    <m/>
    <m/>
    <m/>
    <m/>
    <m/>
    <m/>
    <m/>
    <m/>
    <m/>
    <m/>
    <m/>
    <m/>
    <m/>
    <m/>
    <m/>
    <m/>
    <m/>
    <m/>
    <n v="4862"/>
    <s v="CA-2014-138940"/>
    <d v="2014-04-11T00:00:00"/>
    <s v="4/16/2014"/>
    <s v="Second Class"/>
    <s v="GM-14455"/>
    <x v="39"/>
    <x v="2"/>
    <s v="United States"/>
    <s v="Austin"/>
    <s v="Texas"/>
    <n v="78745"/>
    <x v="2"/>
    <s v="TEC-PH-10001835"/>
    <x v="2"/>
    <x v="7"/>
    <s v="Jawbone JAMBOX Wireless Bluetooth Speaker"/>
    <n v="758.35199999999998"/>
    <n v="6"/>
    <n v="0.2"/>
    <n v="265.42320000000001"/>
    <n v="2014"/>
    <x v="3"/>
    <s v="Q2"/>
    <n v="0.35000000000000003"/>
  </r>
  <r>
    <m/>
    <m/>
    <m/>
    <m/>
    <m/>
    <m/>
    <m/>
    <m/>
    <m/>
    <m/>
    <m/>
    <m/>
    <m/>
    <m/>
    <m/>
    <m/>
    <m/>
    <m/>
    <m/>
    <m/>
    <m/>
    <n v="4863"/>
    <s v="CA-2016-125164"/>
    <d v="2016-11-10T00:00:00"/>
    <s v="11/14/2016"/>
    <s v="Standard Class"/>
    <s v="SH-19975"/>
    <x v="64"/>
    <x v="1"/>
    <s v="United States"/>
    <s v="New York City"/>
    <s v="New York"/>
    <n v="10011"/>
    <x v="3"/>
    <s v="OFF-BI-10001191"/>
    <x v="1"/>
    <x v="8"/>
    <s v="Canvas Sectional Post Binders"/>
    <n v="20.367999999999999"/>
    <n v="1"/>
    <n v="0.2"/>
    <n v="7.3834"/>
    <n v="2016"/>
    <x v="0"/>
    <s v="Q4"/>
    <n v="0.36250000000000004"/>
  </r>
  <r>
    <m/>
    <m/>
    <m/>
    <m/>
    <m/>
    <m/>
    <m/>
    <m/>
    <m/>
    <m/>
    <m/>
    <m/>
    <m/>
    <m/>
    <m/>
    <m/>
    <m/>
    <m/>
    <m/>
    <m/>
    <m/>
    <n v="4864"/>
    <s v="CA-2016-125164"/>
    <d v="2016-11-10T00:00:00"/>
    <s v="11/14/2016"/>
    <s v="Standard Class"/>
    <s v="SH-19975"/>
    <x v="64"/>
    <x v="1"/>
    <s v="United States"/>
    <s v="New York City"/>
    <s v="New York"/>
    <n v="10011"/>
    <x v="3"/>
    <s v="OFF-BI-10003982"/>
    <x v="1"/>
    <x v="8"/>
    <s v="Wilson Jones Century Plastic Molded Ring Binders"/>
    <n v="49.847999999999999"/>
    <n v="3"/>
    <n v="0.2"/>
    <n v="16.823699999999999"/>
    <n v="2016"/>
    <x v="0"/>
    <s v="Q4"/>
    <n v="0.33749999999999997"/>
  </r>
  <r>
    <m/>
    <m/>
    <m/>
    <m/>
    <m/>
    <m/>
    <m/>
    <m/>
    <m/>
    <m/>
    <m/>
    <m/>
    <m/>
    <m/>
    <m/>
    <m/>
    <m/>
    <m/>
    <m/>
    <m/>
    <m/>
    <n v="4865"/>
    <s v="CA-2017-163531"/>
    <d v="2017-06-26T00:00:00"/>
    <s v="6/30/2017"/>
    <s v="Standard Class"/>
    <s v="SC-20725"/>
    <x v="56"/>
    <x v="0"/>
    <s v="United States"/>
    <s v="New York City"/>
    <s v="New York"/>
    <n v="10024"/>
    <x v="3"/>
    <s v="TEC-PH-10001425"/>
    <x v="2"/>
    <x v="7"/>
    <s v="Mophie Juice Pack Helium for iPhone"/>
    <n v="239.97"/>
    <n v="3"/>
    <n v="0"/>
    <n v="67.191599999999994"/>
    <n v="2017"/>
    <x v="1"/>
    <s v="Q2"/>
    <n v="0.27999999999999997"/>
  </r>
  <r>
    <m/>
    <m/>
    <m/>
    <m/>
    <m/>
    <m/>
    <m/>
    <m/>
    <m/>
    <m/>
    <m/>
    <m/>
    <m/>
    <m/>
    <m/>
    <m/>
    <m/>
    <m/>
    <m/>
    <m/>
    <m/>
    <n v="4866"/>
    <s v="CA-2017-122490"/>
    <d v="2017-11-13T00:00:00"/>
    <s v="11/18/2017"/>
    <s v="Standard Class"/>
    <s v="TT-21070"/>
    <x v="74"/>
    <x v="0"/>
    <s v="United States"/>
    <s v="Seattle"/>
    <s v="Washington"/>
    <n v="98103"/>
    <x v="1"/>
    <s v="FUR-CH-10001215"/>
    <x v="0"/>
    <x v="1"/>
    <s v="Global Troy Executive Leather Low-Back Tilter"/>
    <n v="2404.7040000000002"/>
    <n v="6"/>
    <n v="0.2"/>
    <n v="150.29400000000001"/>
    <n v="2017"/>
    <x v="0"/>
    <s v="Q4"/>
    <n v="6.25E-2"/>
  </r>
  <r>
    <m/>
    <m/>
    <m/>
    <m/>
    <m/>
    <m/>
    <m/>
    <m/>
    <m/>
    <m/>
    <m/>
    <m/>
    <m/>
    <m/>
    <m/>
    <m/>
    <m/>
    <m/>
    <m/>
    <m/>
    <m/>
    <n v="4867"/>
    <s v="CA-2017-122490"/>
    <d v="2017-11-13T00:00:00"/>
    <s v="11/18/2017"/>
    <s v="Standard Class"/>
    <s v="TT-21070"/>
    <x v="74"/>
    <x v="0"/>
    <s v="United States"/>
    <s v="Seattle"/>
    <s v="Washington"/>
    <n v="98103"/>
    <x v="1"/>
    <s v="OFF-BI-10001718"/>
    <x v="1"/>
    <x v="8"/>
    <s v="GBC DocuBind P50 Personal Binding Machine"/>
    <n v="563.024"/>
    <n v="11"/>
    <n v="0.2"/>
    <n v="190.0206"/>
    <n v="2017"/>
    <x v="0"/>
    <s v="Q4"/>
    <n v="0.33750000000000002"/>
  </r>
  <r>
    <m/>
    <m/>
    <m/>
    <m/>
    <m/>
    <m/>
    <m/>
    <m/>
    <m/>
    <m/>
    <m/>
    <m/>
    <m/>
    <m/>
    <m/>
    <m/>
    <m/>
    <m/>
    <m/>
    <m/>
    <m/>
    <n v="4868"/>
    <s v="CA-2017-122490"/>
    <d v="2017-11-13T00:00:00"/>
    <s v="11/18/2017"/>
    <s v="Standard Class"/>
    <s v="TT-21070"/>
    <x v="74"/>
    <x v="0"/>
    <s v="United States"/>
    <s v="Seattle"/>
    <s v="Washington"/>
    <n v="98103"/>
    <x v="1"/>
    <s v="OFF-ST-10000991"/>
    <x v="1"/>
    <x v="4"/>
    <s v="Space Solutions HD Industrial Steel Shelving."/>
    <n v="344.91"/>
    <n v="3"/>
    <n v="0"/>
    <n v="10.347300000000001"/>
    <n v="2017"/>
    <x v="0"/>
    <s v="Q4"/>
    <n v="0.03"/>
  </r>
  <r>
    <m/>
    <m/>
    <m/>
    <m/>
    <m/>
    <m/>
    <m/>
    <m/>
    <m/>
    <m/>
    <m/>
    <m/>
    <m/>
    <m/>
    <m/>
    <m/>
    <m/>
    <m/>
    <m/>
    <m/>
    <m/>
    <n v="4869"/>
    <s v="CA-2017-122490"/>
    <d v="2017-11-13T00:00:00"/>
    <s v="11/18/2017"/>
    <s v="Standard Class"/>
    <s v="TT-21070"/>
    <x v="74"/>
    <x v="0"/>
    <s v="United States"/>
    <s v="Seattle"/>
    <s v="Washington"/>
    <n v="98103"/>
    <x v="1"/>
    <s v="OFF-LA-10001613"/>
    <x v="1"/>
    <x v="2"/>
    <s v="Avery File Folder Labels"/>
    <n v="8.64"/>
    <n v="3"/>
    <n v="0"/>
    <n v="4.2336"/>
    <n v="2017"/>
    <x v="0"/>
    <s v="Q4"/>
    <n v="0.49"/>
  </r>
  <r>
    <m/>
    <m/>
    <m/>
    <m/>
    <m/>
    <m/>
    <m/>
    <m/>
    <m/>
    <m/>
    <m/>
    <m/>
    <m/>
    <m/>
    <m/>
    <m/>
    <m/>
    <m/>
    <m/>
    <m/>
    <m/>
    <n v="4870"/>
    <s v="CA-2017-131366"/>
    <d v="2017-11-24T00:00:00"/>
    <s v="11/29/2017"/>
    <s v="Standard Class"/>
    <s v="SC-20440"/>
    <x v="464"/>
    <x v="1"/>
    <s v="United States"/>
    <s v="Lancaster"/>
    <s v="Pennsylvania"/>
    <n v="17602"/>
    <x v="3"/>
    <s v="TEC-PH-10003437"/>
    <x v="2"/>
    <x v="7"/>
    <s v="Blue Parrot B250XT Professional Grade Wireless Bluetooth Headset with"/>
    <n v="89.988"/>
    <n v="2"/>
    <n v="0.4"/>
    <n v="-14.997999999999999"/>
    <n v="2017"/>
    <x v="0"/>
    <s v="Q4"/>
    <n v="-0.16666666666666666"/>
  </r>
  <r>
    <m/>
    <m/>
    <m/>
    <m/>
    <m/>
    <m/>
    <m/>
    <m/>
    <m/>
    <m/>
    <m/>
    <m/>
    <m/>
    <m/>
    <m/>
    <m/>
    <m/>
    <m/>
    <m/>
    <m/>
    <m/>
    <n v="4871"/>
    <s v="CA-2017-131366"/>
    <d v="2017-11-24T00:00:00"/>
    <s v="11/29/2017"/>
    <s v="Standard Class"/>
    <s v="SC-20440"/>
    <x v="464"/>
    <x v="1"/>
    <s v="United States"/>
    <s v="Lancaster"/>
    <s v="Pennsylvania"/>
    <n v="17602"/>
    <x v="3"/>
    <s v="OFF-PA-10000675"/>
    <x v="1"/>
    <x v="10"/>
    <s v="Xerox 1919"/>
    <n v="229.54400000000001"/>
    <n v="7"/>
    <n v="0.2"/>
    <n v="83.209699999999998"/>
    <n v="2017"/>
    <x v="0"/>
    <s v="Q4"/>
    <n v="0.36249999999999999"/>
  </r>
  <r>
    <m/>
    <m/>
    <m/>
    <m/>
    <m/>
    <m/>
    <m/>
    <m/>
    <m/>
    <m/>
    <m/>
    <m/>
    <m/>
    <m/>
    <m/>
    <m/>
    <m/>
    <m/>
    <m/>
    <m/>
    <m/>
    <n v="4872"/>
    <s v="CA-2017-164042"/>
    <d v="2017-05-23T00:00:00"/>
    <s v="5/27/2017"/>
    <s v="Standard Class"/>
    <s v="KL-16645"/>
    <x v="107"/>
    <x v="0"/>
    <s v="United States"/>
    <s v="Houston"/>
    <s v="Texas"/>
    <n v="77095"/>
    <x v="2"/>
    <s v="OFF-FA-10000840"/>
    <x v="1"/>
    <x v="13"/>
    <s v="OIC Thumb-Tacks"/>
    <n v="1.8240000000000001"/>
    <n v="2"/>
    <n v="0.2"/>
    <n v="0.61560000000000004"/>
    <n v="2017"/>
    <x v="5"/>
    <s v="Q2"/>
    <n v="0.33750000000000002"/>
  </r>
  <r>
    <m/>
    <m/>
    <m/>
    <m/>
    <m/>
    <m/>
    <m/>
    <m/>
    <m/>
    <m/>
    <m/>
    <m/>
    <m/>
    <m/>
    <m/>
    <m/>
    <m/>
    <m/>
    <m/>
    <m/>
    <m/>
    <n v="4873"/>
    <s v="CA-2017-164042"/>
    <d v="2017-05-23T00:00:00"/>
    <s v="5/27/2017"/>
    <s v="Standard Class"/>
    <s v="KL-16645"/>
    <x v="107"/>
    <x v="0"/>
    <s v="United States"/>
    <s v="Houston"/>
    <s v="Texas"/>
    <n v="77095"/>
    <x v="2"/>
    <s v="OFF-AP-10001947"/>
    <x v="1"/>
    <x v="9"/>
    <s v="Acco 6 Outlet Guardian Premium Plus Surge Suppressor"/>
    <n v="18.32"/>
    <n v="5"/>
    <n v="0.8"/>
    <n v="-46.716000000000001"/>
    <n v="2017"/>
    <x v="5"/>
    <s v="Q2"/>
    <n v="-2.5499999999999998"/>
  </r>
  <r>
    <m/>
    <m/>
    <m/>
    <m/>
    <m/>
    <m/>
    <m/>
    <m/>
    <m/>
    <m/>
    <m/>
    <m/>
    <m/>
    <m/>
    <m/>
    <m/>
    <m/>
    <m/>
    <m/>
    <m/>
    <m/>
    <n v="4874"/>
    <s v="CA-2017-164042"/>
    <d v="2017-05-23T00:00:00"/>
    <s v="5/27/2017"/>
    <s v="Standard Class"/>
    <s v="KL-16645"/>
    <x v="107"/>
    <x v="0"/>
    <s v="United States"/>
    <s v="Houston"/>
    <s v="Texas"/>
    <n v="77095"/>
    <x v="2"/>
    <s v="OFF-ST-10002301"/>
    <x v="1"/>
    <x v="4"/>
    <s v="Tennsco Commercial Shelving"/>
    <n v="48.816000000000003"/>
    <n v="3"/>
    <n v="0.2"/>
    <n v="-11.5938"/>
    <n v="2017"/>
    <x v="5"/>
    <s v="Q2"/>
    <n v="-0.23749999999999999"/>
  </r>
  <r>
    <m/>
    <m/>
    <m/>
    <m/>
    <m/>
    <m/>
    <m/>
    <m/>
    <m/>
    <m/>
    <m/>
    <m/>
    <m/>
    <m/>
    <m/>
    <m/>
    <m/>
    <m/>
    <m/>
    <m/>
    <m/>
    <n v="4875"/>
    <s v="CA-2017-164042"/>
    <d v="2017-05-23T00:00:00"/>
    <s v="5/27/2017"/>
    <s v="Standard Class"/>
    <s v="KL-16645"/>
    <x v="107"/>
    <x v="0"/>
    <s v="United States"/>
    <s v="Houston"/>
    <s v="Texas"/>
    <n v="77095"/>
    <x v="2"/>
    <s v="OFF-BI-10001922"/>
    <x v="1"/>
    <x v="8"/>
    <s v="Storex Dura Pro Binders"/>
    <n v="1.1879999999999999"/>
    <n v="1"/>
    <n v="0.8"/>
    <n v="-1.9601999999999999"/>
    <n v="2017"/>
    <x v="5"/>
    <s v="Q2"/>
    <n v="-1.6500000000000001"/>
  </r>
  <r>
    <m/>
    <m/>
    <m/>
    <m/>
    <m/>
    <m/>
    <m/>
    <m/>
    <m/>
    <m/>
    <m/>
    <m/>
    <m/>
    <m/>
    <m/>
    <m/>
    <m/>
    <m/>
    <m/>
    <m/>
    <m/>
    <n v="4876"/>
    <s v="CA-2014-132864"/>
    <d v="2014-12-02T00:00:00"/>
    <d v="2014-07-12T00:00:00"/>
    <s v="Standard Class"/>
    <s v="KN-16390"/>
    <x v="471"/>
    <x v="1"/>
    <s v="United States"/>
    <s v="Columbus"/>
    <s v="Ohio"/>
    <n v="43229"/>
    <x v="3"/>
    <s v="TEC-AC-10001267"/>
    <x v="2"/>
    <x v="11"/>
    <s v="Imation 32GB Pocket Pro USB 3.0 Flash Drive - 32 GB - Black - 1 P ..."/>
    <n v="119.8"/>
    <n v="5"/>
    <n v="0.2"/>
    <n v="29.95"/>
    <n v="2014"/>
    <x v="4"/>
    <s v="Q4"/>
    <n v="0.25"/>
  </r>
  <r>
    <m/>
    <m/>
    <m/>
    <m/>
    <m/>
    <m/>
    <m/>
    <m/>
    <m/>
    <m/>
    <m/>
    <m/>
    <m/>
    <m/>
    <m/>
    <m/>
    <m/>
    <m/>
    <m/>
    <m/>
    <m/>
    <n v="4877"/>
    <s v="US-2014-155817"/>
    <d v="2014-10-03T00:00:00"/>
    <d v="2014-09-10T00:00:00"/>
    <s v="Standard Class"/>
    <s v="SL-20155"/>
    <x v="359"/>
    <x v="2"/>
    <s v="United States"/>
    <s v="Durham"/>
    <s v="North Carolina"/>
    <n v="27707"/>
    <x v="0"/>
    <s v="OFF-ST-10000532"/>
    <x v="1"/>
    <x v="4"/>
    <s v="Advantus Rolling Drawer Organizers"/>
    <n v="61.567999999999998"/>
    <n v="2"/>
    <n v="0.2"/>
    <n v="4.6176000000000004"/>
    <n v="2014"/>
    <x v="2"/>
    <s v="Q4"/>
    <n v="7.5000000000000011E-2"/>
  </r>
  <r>
    <m/>
    <m/>
    <m/>
    <m/>
    <m/>
    <m/>
    <m/>
    <m/>
    <m/>
    <m/>
    <m/>
    <m/>
    <m/>
    <m/>
    <m/>
    <m/>
    <m/>
    <m/>
    <m/>
    <m/>
    <m/>
    <n v="4878"/>
    <s v="US-2014-155817"/>
    <d v="2014-10-03T00:00:00"/>
    <d v="2014-09-10T00:00:00"/>
    <s v="Standard Class"/>
    <s v="SL-20155"/>
    <x v="359"/>
    <x v="2"/>
    <s v="United States"/>
    <s v="Durham"/>
    <s v="North Carolina"/>
    <n v="27707"/>
    <x v="0"/>
    <s v="OFF-AR-10002335"/>
    <x v="1"/>
    <x v="6"/>
    <s v="DIXON Oriole Pencils"/>
    <n v="6.1920000000000002"/>
    <n v="3"/>
    <n v="0.2"/>
    <n v="0.46439999999999998"/>
    <n v="2014"/>
    <x v="2"/>
    <s v="Q4"/>
    <n v="7.4999999999999997E-2"/>
  </r>
  <r>
    <m/>
    <m/>
    <m/>
    <m/>
    <m/>
    <m/>
    <m/>
    <m/>
    <m/>
    <m/>
    <m/>
    <m/>
    <m/>
    <m/>
    <m/>
    <m/>
    <m/>
    <m/>
    <m/>
    <m/>
    <m/>
    <n v="4879"/>
    <s v="US-2016-131891"/>
    <d v="2016-07-29T00:00:00"/>
    <s v="7/31/2016"/>
    <s v="First Class"/>
    <s v="PW-19240"/>
    <x v="617"/>
    <x v="0"/>
    <s v="United States"/>
    <s v="Pensacola"/>
    <s v="Florida"/>
    <n v="32503"/>
    <x v="0"/>
    <s v="OFF-BI-10000201"/>
    <x v="1"/>
    <x v="8"/>
    <s v="Avery Triangle Shaped Sheet Lifters, Black, 2/Pack"/>
    <n v="2.214"/>
    <n v="3"/>
    <n v="0.7"/>
    <n v="-1.476"/>
    <n v="2016"/>
    <x v="7"/>
    <s v="Q3"/>
    <n v="-0.66666666666666663"/>
  </r>
  <r>
    <m/>
    <m/>
    <m/>
    <m/>
    <m/>
    <m/>
    <m/>
    <m/>
    <m/>
    <m/>
    <m/>
    <m/>
    <m/>
    <m/>
    <m/>
    <m/>
    <m/>
    <m/>
    <m/>
    <m/>
    <m/>
    <n v="4880"/>
    <s v="CA-2017-143567"/>
    <d v="2017-11-02T00:00:00"/>
    <d v="2017-05-11T00:00:00"/>
    <s v="Second Class"/>
    <s v="TB-21175"/>
    <x v="533"/>
    <x v="1"/>
    <s v="United States"/>
    <s v="Henderson"/>
    <s v="Kentucky"/>
    <n v="42420"/>
    <x v="0"/>
    <s v="OFF-EN-10004846"/>
    <x v="1"/>
    <x v="12"/>
    <s v="Letter or Legal Size Expandable Poly String Tie Envelopes"/>
    <n v="5.32"/>
    <n v="2"/>
    <n v="0"/>
    <n v="2.6067999999999998"/>
    <n v="2017"/>
    <x v="0"/>
    <s v="Q4"/>
    <n v="0.48999999999999994"/>
  </r>
  <r>
    <m/>
    <m/>
    <m/>
    <m/>
    <m/>
    <m/>
    <m/>
    <m/>
    <m/>
    <m/>
    <m/>
    <m/>
    <m/>
    <m/>
    <m/>
    <m/>
    <m/>
    <m/>
    <m/>
    <m/>
    <m/>
    <n v="4881"/>
    <s v="CA-2017-143567"/>
    <d v="2017-11-02T00:00:00"/>
    <d v="2017-05-11T00:00:00"/>
    <s v="Second Class"/>
    <s v="TB-21175"/>
    <x v="533"/>
    <x v="1"/>
    <s v="United States"/>
    <s v="Henderson"/>
    <s v="Kentucky"/>
    <n v="42420"/>
    <x v="0"/>
    <s v="FUR-CH-10000454"/>
    <x v="0"/>
    <x v="1"/>
    <s v="Hon Deluxe Fabric Upholstered Stacking Chairs, Rounded Back"/>
    <n v="975.92"/>
    <n v="4"/>
    <n v="0"/>
    <n v="292.77600000000001"/>
    <n v="2017"/>
    <x v="0"/>
    <s v="Q4"/>
    <n v="0.30000000000000004"/>
  </r>
  <r>
    <m/>
    <m/>
    <m/>
    <m/>
    <m/>
    <m/>
    <m/>
    <m/>
    <m/>
    <m/>
    <m/>
    <m/>
    <m/>
    <m/>
    <m/>
    <m/>
    <m/>
    <m/>
    <m/>
    <m/>
    <m/>
    <n v="4882"/>
    <s v="CA-2017-143567"/>
    <d v="2017-11-02T00:00:00"/>
    <d v="2017-05-11T00:00:00"/>
    <s v="Second Class"/>
    <s v="TB-21175"/>
    <x v="533"/>
    <x v="1"/>
    <s v="United States"/>
    <s v="Henderson"/>
    <s v="Kentucky"/>
    <n v="42420"/>
    <x v="0"/>
    <s v="TEC-AC-10004145"/>
    <x v="2"/>
    <x v="11"/>
    <s v="Logitech diNovo Edge Keyboard"/>
    <n v="2249.91"/>
    <n v="9"/>
    <n v="0"/>
    <n v="517.47929999999997"/>
    <n v="2017"/>
    <x v="0"/>
    <s v="Q4"/>
    <n v="0.23"/>
  </r>
  <r>
    <m/>
    <m/>
    <m/>
    <m/>
    <m/>
    <m/>
    <m/>
    <m/>
    <m/>
    <m/>
    <m/>
    <m/>
    <m/>
    <m/>
    <m/>
    <m/>
    <m/>
    <m/>
    <m/>
    <m/>
    <m/>
    <n v="4883"/>
    <s v="CA-2017-143567"/>
    <d v="2017-11-02T00:00:00"/>
    <d v="2017-05-11T00:00:00"/>
    <s v="Second Class"/>
    <s v="TB-21175"/>
    <x v="533"/>
    <x v="1"/>
    <s v="United States"/>
    <s v="Henderson"/>
    <s v="Kentucky"/>
    <n v="42420"/>
    <x v="0"/>
    <s v="OFF-ST-10001580"/>
    <x v="1"/>
    <x v="4"/>
    <s v="Super Decoflex Portable Personal File"/>
    <n v="59.92"/>
    <n v="4"/>
    <n v="0"/>
    <n v="16.7776"/>
    <n v="2017"/>
    <x v="0"/>
    <s v="Q4"/>
    <n v="0.27999999999999997"/>
  </r>
  <r>
    <m/>
    <m/>
    <m/>
    <m/>
    <m/>
    <m/>
    <m/>
    <m/>
    <m/>
    <m/>
    <m/>
    <m/>
    <m/>
    <m/>
    <m/>
    <m/>
    <m/>
    <m/>
    <m/>
    <m/>
    <m/>
    <n v="4884"/>
    <s v="CA-2017-104080"/>
    <d v="2017-03-08T00:00:00"/>
    <s v="3/15/2017"/>
    <s v="Standard Class"/>
    <s v="AH-10210"/>
    <x v="117"/>
    <x v="0"/>
    <s v="United States"/>
    <s v="Anaheim"/>
    <s v="California"/>
    <n v="92804"/>
    <x v="1"/>
    <s v="OFF-BI-10003876"/>
    <x v="1"/>
    <x v="8"/>
    <s v="Green Canvas Binder for 8-1/2&quot; x 14&quot; Sheets"/>
    <n v="171.2"/>
    <n v="5"/>
    <n v="0.2"/>
    <n v="64.2"/>
    <n v="2017"/>
    <x v="10"/>
    <s v="Q1"/>
    <n v="0.37500000000000006"/>
  </r>
  <r>
    <m/>
    <m/>
    <m/>
    <m/>
    <m/>
    <m/>
    <m/>
    <m/>
    <m/>
    <m/>
    <m/>
    <m/>
    <m/>
    <m/>
    <m/>
    <m/>
    <m/>
    <m/>
    <m/>
    <m/>
    <m/>
    <n v="4885"/>
    <s v="CA-2017-104080"/>
    <d v="2017-03-08T00:00:00"/>
    <s v="3/15/2017"/>
    <s v="Standard Class"/>
    <s v="AH-10210"/>
    <x v="117"/>
    <x v="0"/>
    <s v="United States"/>
    <s v="Anaheim"/>
    <s v="California"/>
    <n v="92804"/>
    <x v="1"/>
    <s v="OFF-AR-10001972"/>
    <x v="1"/>
    <x v="6"/>
    <s v="Newell 323"/>
    <n v="3.36"/>
    <n v="2"/>
    <n v="0"/>
    <n v="0.87360000000000004"/>
    <n v="2017"/>
    <x v="10"/>
    <s v="Q1"/>
    <n v="0.26"/>
  </r>
  <r>
    <m/>
    <m/>
    <m/>
    <m/>
    <m/>
    <m/>
    <m/>
    <m/>
    <m/>
    <m/>
    <m/>
    <m/>
    <m/>
    <m/>
    <m/>
    <m/>
    <m/>
    <m/>
    <m/>
    <m/>
    <m/>
    <n v="4886"/>
    <s v="CA-2014-151379"/>
    <d v="2014-12-16T00:00:00"/>
    <s v="12/20/2014"/>
    <s v="Standard Class"/>
    <s v="SC-20695"/>
    <x v="281"/>
    <x v="1"/>
    <s v="United States"/>
    <s v="Detroit"/>
    <s v="Michigan"/>
    <n v="48227"/>
    <x v="2"/>
    <s v="OFF-PA-10000595"/>
    <x v="1"/>
    <x v="10"/>
    <s v="Xerox 1929"/>
    <n v="114.2"/>
    <n v="5"/>
    <n v="0"/>
    <n v="52.531999999999996"/>
    <n v="2014"/>
    <x v="4"/>
    <s v="Q4"/>
    <n v="0.45999999999999996"/>
  </r>
  <r>
    <m/>
    <m/>
    <m/>
    <m/>
    <m/>
    <m/>
    <m/>
    <m/>
    <m/>
    <m/>
    <m/>
    <m/>
    <m/>
    <m/>
    <m/>
    <m/>
    <m/>
    <m/>
    <m/>
    <m/>
    <m/>
    <n v="4887"/>
    <s v="CA-2016-163167"/>
    <d v="2016-11-28T00:00:00"/>
    <d v="2016-01-12T00:00:00"/>
    <s v="Second Class"/>
    <s v="RF-19345"/>
    <x v="575"/>
    <x v="1"/>
    <s v="United States"/>
    <s v="Marietta"/>
    <s v="Georgia"/>
    <n v="30062"/>
    <x v="0"/>
    <s v="FUR-CH-10004477"/>
    <x v="0"/>
    <x v="1"/>
    <s v="Global Push Button Manager's Chair, Indigo"/>
    <n v="182.67"/>
    <n v="3"/>
    <n v="0"/>
    <n v="52.974299999999999"/>
    <n v="2016"/>
    <x v="0"/>
    <s v="Q4"/>
    <n v="0.29000000000000004"/>
  </r>
  <r>
    <m/>
    <m/>
    <m/>
    <m/>
    <m/>
    <m/>
    <m/>
    <m/>
    <m/>
    <m/>
    <m/>
    <m/>
    <m/>
    <m/>
    <m/>
    <m/>
    <m/>
    <m/>
    <m/>
    <m/>
    <m/>
    <n v="4888"/>
    <s v="CA-2016-163167"/>
    <d v="2016-11-28T00:00:00"/>
    <d v="2016-01-12T00:00:00"/>
    <s v="Second Class"/>
    <s v="RF-19345"/>
    <x v="575"/>
    <x v="1"/>
    <s v="United States"/>
    <s v="Marietta"/>
    <s v="Georgia"/>
    <n v="30062"/>
    <x v="0"/>
    <s v="TEC-AC-10003441"/>
    <x v="2"/>
    <x v="11"/>
    <s v="Kingston Digital DataTraveler 32GB USB 2.0"/>
    <n v="101.7"/>
    <n v="6"/>
    <n v="0"/>
    <n v="6.1020000000000003"/>
    <n v="2016"/>
    <x v="0"/>
    <s v="Q4"/>
    <n v="6.0000000000000005E-2"/>
  </r>
  <r>
    <m/>
    <m/>
    <m/>
    <m/>
    <m/>
    <m/>
    <m/>
    <m/>
    <m/>
    <m/>
    <m/>
    <m/>
    <m/>
    <m/>
    <m/>
    <m/>
    <m/>
    <m/>
    <m/>
    <m/>
    <m/>
    <n v="4889"/>
    <s v="CA-2016-163167"/>
    <d v="2016-11-28T00:00:00"/>
    <d v="2016-01-12T00:00:00"/>
    <s v="Second Class"/>
    <s v="RF-19345"/>
    <x v="575"/>
    <x v="1"/>
    <s v="United States"/>
    <s v="Marietta"/>
    <s v="Georgia"/>
    <n v="30062"/>
    <x v="0"/>
    <s v="OFF-ST-10004459"/>
    <x v="1"/>
    <x v="4"/>
    <s v="Tennsco Single-Tier Lockers"/>
    <n v="1126.02"/>
    <n v="3"/>
    <n v="0"/>
    <n v="56.301000000000002"/>
    <n v="2016"/>
    <x v="0"/>
    <s v="Q4"/>
    <n v="0.05"/>
  </r>
  <r>
    <m/>
    <m/>
    <m/>
    <m/>
    <m/>
    <m/>
    <m/>
    <m/>
    <m/>
    <m/>
    <m/>
    <m/>
    <m/>
    <m/>
    <m/>
    <m/>
    <m/>
    <m/>
    <m/>
    <m/>
    <m/>
    <n v="4890"/>
    <s v="CA-2016-163167"/>
    <d v="2016-11-28T00:00:00"/>
    <d v="2016-01-12T00:00:00"/>
    <s v="Second Class"/>
    <s v="RF-19345"/>
    <x v="575"/>
    <x v="1"/>
    <s v="United States"/>
    <s v="Marietta"/>
    <s v="Georgia"/>
    <n v="30062"/>
    <x v="0"/>
    <s v="OFF-ST-10003805"/>
    <x v="1"/>
    <x v="4"/>
    <s v="24 Capacity Maxi Data Binder Racks, Pearl"/>
    <n v="1263.3"/>
    <n v="6"/>
    <n v="0"/>
    <n v="315.82499999999999"/>
    <n v="2016"/>
    <x v="0"/>
    <s v="Q4"/>
    <n v="0.25"/>
  </r>
  <r>
    <m/>
    <m/>
    <m/>
    <m/>
    <m/>
    <m/>
    <m/>
    <m/>
    <m/>
    <m/>
    <m/>
    <m/>
    <m/>
    <m/>
    <m/>
    <m/>
    <m/>
    <m/>
    <m/>
    <m/>
    <m/>
    <n v="4891"/>
    <s v="CA-2016-135776"/>
    <d v="2016-12-23T00:00:00"/>
    <s v="12/30/2016"/>
    <s v="Standard Class"/>
    <s v="EH-13765"/>
    <x v="553"/>
    <x v="1"/>
    <s v="United States"/>
    <s v="Seattle"/>
    <s v="Washington"/>
    <n v="98103"/>
    <x v="1"/>
    <s v="OFF-AR-10001246"/>
    <x v="1"/>
    <x v="6"/>
    <s v="Newell 317"/>
    <n v="8.82"/>
    <n v="3"/>
    <n v="0"/>
    <n v="2.5577999999999999"/>
    <n v="2016"/>
    <x v="4"/>
    <s v="Q4"/>
    <n v="0.28999999999999998"/>
  </r>
  <r>
    <m/>
    <m/>
    <m/>
    <m/>
    <m/>
    <m/>
    <m/>
    <m/>
    <m/>
    <m/>
    <m/>
    <m/>
    <m/>
    <m/>
    <m/>
    <m/>
    <m/>
    <m/>
    <m/>
    <m/>
    <m/>
    <n v="4892"/>
    <s v="CA-2016-135776"/>
    <d v="2016-12-23T00:00:00"/>
    <s v="12/30/2016"/>
    <s v="Standard Class"/>
    <s v="EH-13765"/>
    <x v="553"/>
    <x v="1"/>
    <s v="United States"/>
    <s v="Seattle"/>
    <s v="Washington"/>
    <n v="98103"/>
    <x v="1"/>
    <s v="OFF-PA-10001295"/>
    <x v="1"/>
    <x v="10"/>
    <s v="Computer Printout Paper with Letter-Trim Perforations"/>
    <n v="37.94"/>
    <n v="2"/>
    <n v="0"/>
    <n v="18.211200000000002"/>
    <n v="2016"/>
    <x v="4"/>
    <s v="Q4"/>
    <n v="0.48000000000000009"/>
  </r>
  <r>
    <m/>
    <m/>
    <m/>
    <m/>
    <m/>
    <m/>
    <m/>
    <m/>
    <m/>
    <m/>
    <m/>
    <m/>
    <m/>
    <m/>
    <m/>
    <m/>
    <m/>
    <m/>
    <m/>
    <m/>
    <m/>
    <n v="4893"/>
    <s v="CA-2016-135776"/>
    <d v="2016-12-23T00:00:00"/>
    <s v="12/30/2016"/>
    <s v="Standard Class"/>
    <s v="EH-13765"/>
    <x v="553"/>
    <x v="1"/>
    <s v="United States"/>
    <s v="Seattle"/>
    <s v="Washington"/>
    <n v="98103"/>
    <x v="1"/>
    <s v="OFF-AR-10001231"/>
    <x v="1"/>
    <x v="6"/>
    <s v="Sanford EarthWrite Recycled Pencils, Medium Soft, #2"/>
    <n v="4.2"/>
    <n v="2"/>
    <n v="0"/>
    <n v="1.1759999999999999"/>
    <n v="2016"/>
    <x v="4"/>
    <s v="Q4"/>
    <n v="0.27999999999999997"/>
  </r>
  <r>
    <m/>
    <m/>
    <m/>
    <m/>
    <m/>
    <m/>
    <m/>
    <m/>
    <m/>
    <m/>
    <m/>
    <m/>
    <m/>
    <m/>
    <m/>
    <m/>
    <m/>
    <m/>
    <m/>
    <m/>
    <m/>
    <n v="4894"/>
    <s v="CA-2016-135776"/>
    <d v="2016-12-23T00:00:00"/>
    <s v="12/30/2016"/>
    <s v="Standard Class"/>
    <s v="EH-13765"/>
    <x v="553"/>
    <x v="1"/>
    <s v="United States"/>
    <s v="Seattle"/>
    <s v="Washington"/>
    <n v="98103"/>
    <x v="1"/>
    <s v="OFF-ST-10002743"/>
    <x v="1"/>
    <x v="4"/>
    <s v="SAFCO Boltless Steel Shelving"/>
    <n v="227.28"/>
    <n v="2"/>
    <n v="0"/>
    <n v="2.2728000000000002"/>
    <n v="2016"/>
    <x v="4"/>
    <s v="Q4"/>
    <n v="0.01"/>
  </r>
  <r>
    <m/>
    <m/>
    <m/>
    <m/>
    <m/>
    <m/>
    <m/>
    <m/>
    <m/>
    <m/>
    <m/>
    <m/>
    <m/>
    <m/>
    <m/>
    <m/>
    <m/>
    <m/>
    <m/>
    <m/>
    <m/>
    <n v="4895"/>
    <s v="CA-2016-135776"/>
    <d v="2016-12-23T00:00:00"/>
    <s v="12/30/2016"/>
    <s v="Standard Class"/>
    <s v="EH-13765"/>
    <x v="553"/>
    <x v="1"/>
    <s v="United States"/>
    <s v="Seattle"/>
    <s v="Washington"/>
    <n v="98103"/>
    <x v="1"/>
    <s v="OFF-PA-10004327"/>
    <x v="1"/>
    <x v="10"/>
    <s v="Xerox 1911"/>
    <n v="47.9"/>
    <n v="1"/>
    <n v="0"/>
    <n v="22.992000000000001"/>
    <n v="2016"/>
    <x v="4"/>
    <s v="Q4"/>
    <n v="0.48000000000000004"/>
  </r>
  <r>
    <m/>
    <m/>
    <m/>
    <m/>
    <m/>
    <m/>
    <m/>
    <m/>
    <m/>
    <m/>
    <m/>
    <m/>
    <m/>
    <m/>
    <m/>
    <m/>
    <m/>
    <m/>
    <m/>
    <m/>
    <m/>
    <n v="4896"/>
    <s v="CA-2016-135776"/>
    <d v="2016-12-23T00:00:00"/>
    <s v="12/30/2016"/>
    <s v="Standard Class"/>
    <s v="EH-13765"/>
    <x v="553"/>
    <x v="1"/>
    <s v="United States"/>
    <s v="Seattle"/>
    <s v="Washington"/>
    <n v="98103"/>
    <x v="1"/>
    <s v="OFF-EN-10004773"/>
    <x v="1"/>
    <x v="12"/>
    <s v="Staple envelope"/>
    <n v="61.96"/>
    <n v="2"/>
    <n v="0"/>
    <n v="30.360399999999998"/>
    <n v="2016"/>
    <x v="4"/>
    <s v="Q4"/>
    <n v="0.49"/>
  </r>
  <r>
    <m/>
    <m/>
    <m/>
    <m/>
    <m/>
    <m/>
    <m/>
    <m/>
    <m/>
    <m/>
    <m/>
    <m/>
    <m/>
    <m/>
    <m/>
    <m/>
    <m/>
    <m/>
    <m/>
    <m/>
    <m/>
    <n v="4897"/>
    <s v="CA-2016-135776"/>
    <d v="2016-12-23T00:00:00"/>
    <s v="12/30/2016"/>
    <s v="Standard Class"/>
    <s v="EH-13765"/>
    <x v="553"/>
    <x v="1"/>
    <s v="United States"/>
    <s v="Seattle"/>
    <s v="Washington"/>
    <n v="98103"/>
    <x v="1"/>
    <s v="OFF-ST-10003470"/>
    <x v="1"/>
    <x v="4"/>
    <s v="Tennsco Snap-Together Open Shelving Units, Starter Sets and Add-On Units"/>
    <n v="1117.92"/>
    <n v="4"/>
    <n v="0"/>
    <n v="55.896000000000001"/>
    <n v="2016"/>
    <x v="4"/>
    <s v="Q4"/>
    <n v="4.9999999999999996E-2"/>
  </r>
  <r>
    <m/>
    <m/>
    <m/>
    <m/>
    <m/>
    <m/>
    <m/>
    <m/>
    <m/>
    <m/>
    <m/>
    <m/>
    <m/>
    <m/>
    <m/>
    <m/>
    <m/>
    <m/>
    <m/>
    <m/>
    <m/>
    <n v="4898"/>
    <s v="US-2014-122021"/>
    <d v="2014-10-15T00:00:00"/>
    <s v="10/17/2014"/>
    <s v="First Class"/>
    <s v="AC-10660"/>
    <x v="663"/>
    <x v="0"/>
    <s v="United States"/>
    <s v="Parma"/>
    <s v="Ohio"/>
    <n v="44134"/>
    <x v="3"/>
    <s v="FUR-CH-10003761"/>
    <x v="0"/>
    <x v="1"/>
    <s v="Global Italian Leather Office Chair"/>
    <n v="183.37200000000001"/>
    <n v="2"/>
    <n v="0.3"/>
    <n v="-7.8587999999999996"/>
    <n v="2014"/>
    <x v="2"/>
    <s v="Q4"/>
    <n v="-4.2857142857142851E-2"/>
  </r>
  <r>
    <m/>
    <m/>
    <m/>
    <m/>
    <m/>
    <m/>
    <m/>
    <m/>
    <m/>
    <m/>
    <m/>
    <m/>
    <m/>
    <m/>
    <m/>
    <m/>
    <m/>
    <m/>
    <m/>
    <m/>
    <m/>
    <n v="4899"/>
    <s v="US-2014-122021"/>
    <d v="2014-10-15T00:00:00"/>
    <s v="10/17/2014"/>
    <s v="First Class"/>
    <s v="AC-10660"/>
    <x v="663"/>
    <x v="0"/>
    <s v="United States"/>
    <s v="Parma"/>
    <s v="Ohio"/>
    <n v="44134"/>
    <x v="3"/>
    <s v="OFF-PA-10002230"/>
    <x v="1"/>
    <x v="10"/>
    <s v="Xerox 1897"/>
    <n v="7.968"/>
    <n v="2"/>
    <n v="0.2"/>
    <n v="2.8883999999999999"/>
    <n v="2014"/>
    <x v="2"/>
    <s v="Q4"/>
    <n v="0.36249999999999999"/>
  </r>
  <r>
    <m/>
    <m/>
    <m/>
    <m/>
    <m/>
    <m/>
    <m/>
    <m/>
    <m/>
    <m/>
    <m/>
    <m/>
    <m/>
    <m/>
    <m/>
    <m/>
    <m/>
    <m/>
    <m/>
    <m/>
    <m/>
    <n v="4900"/>
    <s v="CA-2016-130484"/>
    <d v="2016-08-22T00:00:00"/>
    <s v="8/27/2016"/>
    <s v="Standard Class"/>
    <s v="SG-20470"/>
    <x v="495"/>
    <x v="0"/>
    <s v="United States"/>
    <s v="Gresham"/>
    <s v="Oregon"/>
    <n v="97030"/>
    <x v="1"/>
    <s v="OFF-BI-10000088"/>
    <x v="1"/>
    <x v="8"/>
    <s v="GBC Imprintable Covers"/>
    <n v="26.352"/>
    <n v="8"/>
    <n v="0.7"/>
    <n v="-18.446400000000001"/>
    <n v="2016"/>
    <x v="6"/>
    <s v="Q3"/>
    <n v="-0.70000000000000007"/>
  </r>
  <r>
    <m/>
    <m/>
    <m/>
    <m/>
    <m/>
    <m/>
    <m/>
    <m/>
    <m/>
    <m/>
    <m/>
    <m/>
    <m/>
    <m/>
    <m/>
    <m/>
    <m/>
    <m/>
    <m/>
    <m/>
    <m/>
    <n v="4901"/>
    <s v="CA-2017-120936"/>
    <d v="2017-12-17T00:00:00"/>
    <s v="12/21/2017"/>
    <s v="Standard Class"/>
    <s v="CA-12310"/>
    <x v="119"/>
    <x v="1"/>
    <s v="United States"/>
    <s v="Anaheim"/>
    <s v="California"/>
    <n v="92804"/>
    <x v="1"/>
    <s v="OFF-ST-10001526"/>
    <x v="1"/>
    <x v="4"/>
    <s v="Iceberg Mobile Mega Data/Printer Cart "/>
    <n v="481.32"/>
    <n v="4"/>
    <n v="0"/>
    <n v="125.14319999999999"/>
    <n v="2017"/>
    <x v="4"/>
    <s v="Q4"/>
    <n v="0.26"/>
  </r>
  <r>
    <m/>
    <m/>
    <m/>
    <m/>
    <m/>
    <m/>
    <m/>
    <m/>
    <m/>
    <m/>
    <m/>
    <m/>
    <m/>
    <m/>
    <m/>
    <m/>
    <m/>
    <m/>
    <m/>
    <m/>
    <m/>
    <n v="4902"/>
    <s v="CA-2017-120936"/>
    <d v="2017-12-17T00:00:00"/>
    <s v="12/21/2017"/>
    <s v="Standard Class"/>
    <s v="CA-12310"/>
    <x v="119"/>
    <x v="1"/>
    <s v="United States"/>
    <s v="Anaheim"/>
    <s v="California"/>
    <n v="92804"/>
    <x v="1"/>
    <s v="OFF-SU-10002557"/>
    <x v="1"/>
    <x v="14"/>
    <s v="Fiskars Spring-Action Scissors"/>
    <n v="13.98"/>
    <n v="1"/>
    <n v="0"/>
    <n v="3.6347999999999998"/>
    <n v="2017"/>
    <x v="4"/>
    <s v="Q4"/>
    <n v="0.25999999999999995"/>
  </r>
  <r>
    <m/>
    <m/>
    <m/>
    <m/>
    <m/>
    <m/>
    <m/>
    <m/>
    <m/>
    <m/>
    <m/>
    <m/>
    <m/>
    <m/>
    <m/>
    <m/>
    <m/>
    <m/>
    <m/>
    <m/>
    <m/>
    <n v="4903"/>
    <s v="CA-2017-110884"/>
    <d v="2017-03-07T00:00:00"/>
    <d v="2017-12-03T00:00:00"/>
    <s v="Standard Class"/>
    <s v="SH-20395"/>
    <x v="129"/>
    <x v="0"/>
    <s v="United States"/>
    <s v="New York City"/>
    <s v="New York"/>
    <n v="10035"/>
    <x v="3"/>
    <s v="OFF-BI-10003669"/>
    <x v="1"/>
    <x v="8"/>
    <s v="3M Organizer Strips"/>
    <n v="25.92"/>
    <n v="6"/>
    <n v="0.2"/>
    <n v="9.0719999999999992"/>
    <n v="2017"/>
    <x v="10"/>
    <s v="Q1"/>
    <n v="0.34999999999999992"/>
  </r>
  <r>
    <m/>
    <m/>
    <m/>
    <m/>
    <m/>
    <m/>
    <m/>
    <m/>
    <m/>
    <m/>
    <m/>
    <m/>
    <m/>
    <m/>
    <m/>
    <m/>
    <m/>
    <m/>
    <m/>
    <m/>
    <m/>
    <n v="4904"/>
    <s v="CA-2017-110884"/>
    <d v="2017-03-07T00:00:00"/>
    <d v="2017-12-03T00:00:00"/>
    <s v="Standard Class"/>
    <s v="SH-20395"/>
    <x v="129"/>
    <x v="0"/>
    <s v="United States"/>
    <s v="New York City"/>
    <s v="New York"/>
    <n v="10035"/>
    <x v="3"/>
    <s v="OFF-LA-10003510"/>
    <x v="1"/>
    <x v="2"/>
    <s v="Avery 4027 File Folder Labels for Dot Matrix Printers, 5000 Labels per Box, White"/>
    <n v="91.59"/>
    <n v="3"/>
    <n v="0"/>
    <n v="42.131399999999999"/>
    <n v="2017"/>
    <x v="10"/>
    <s v="Q1"/>
    <n v="0.45999999999999996"/>
  </r>
  <r>
    <m/>
    <m/>
    <m/>
    <m/>
    <m/>
    <m/>
    <m/>
    <m/>
    <m/>
    <m/>
    <m/>
    <m/>
    <m/>
    <m/>
    <m/>
    <m/>
    <m/>
    <m/>
    <m/>
    <m/>
    <m/>
    <n v="4905"/>
    <s v="US-2014-161613"/>
    <d v="2014-12-01T00:00:00"/>
    <d v="2014-03-12T00:00:00"/>
    <s v="Second Class"/>
    <s v="MC-17605"/>
    <x v="204"/>
    <x v="1"/>
    <s v="United States"/>
    <s v="Houston"/>
    <s v="Texas"/>
    <n v="77070"/>
    <x v="2"/>
    <s v="FUR-CH-10003746"/>
    <x v="0"/>
    <x v="1"/>
    <s v="Hon 4070 Series Pagoda Round Back Stacking Chairs"/>
    <n v="674.05799999999999"/>
    <n v="3"/>
    <n v="0.3"/>
    <n v="-19.258800000000001"/>
    <n v="2014"/>
    <x v="4"/>
    <s v="Q4"/>
    <n v="-2.8571428571428574E-2"/>
  </r>
  <r>
    <m/>
    <m/>
    <m/>
    <m/>
    <m/>
    <m/>
    <m/>
    <m/>
    <m/>
    <m/>
    <m/>
    <m/>
    <m/>
    <m/>
    <m/>
    <m/>
    <m/>
    <m/>
    <m/>
    <m/>
    <m/>
    <n v="4906"/>
    <s v="US-2014-146353"/>
    <d v="2014-10-14T00:00:00"/>
    <s v="10/16/2014"/>
    <s v="Second Class"/>
    <s v="JE-15610"/>
    <x v="531"/>
    <x v="1"/>
    <s v="United States"/>
    <s v="Concord"/>
    <s v="New Hampshire"/>
    <n v="3301"/>
    <x v="3"/>
    <s v="OFF-BI-10003476"/>
    <x v="1"/>
    <x v="8"/>
    <s v="Avery Metallic Poly Binders"/>
    <n v="22.92"/>
    <n v="4"/>
    <n v="0"/>
    <n v="11.0016"/>
    <n v="2014"/>
    <x v="2"/>
    <s v="Q4"/>
    <n v="0.48"/>
  </r>
  <r>
    <m/>
    <m/>
    <m/>
    <m/>
    <m/>
    <m/>
    <m/>
    <m/>
    <m/>
    <m/>
    <m/>
    <m/>
    <m/>
    <m/>
    <m/>
    <m/>
    <m/>
    <m/>
    <m/>
    <m/>
    <m/>
    <n v="4907"/>
    <s v="US-2014-146353"/>
    <d v="2014-10-14T00:00:00"/>
    <s v="10/16/2014"/>
    <s v="Second Class"/>
    <s v="JE-15610"/>
    <x v="531"/>
    <x v="1"/>
    <s v="United States"/>
    <s v="Concord"/>
    <s v="New Hampshire"/>
    <n v="3301"/>
    <x v="3"/>
    <s v="OFF-ST-10001469"/>
    <x v="1"/>
    <x v="4"/>
    <s v="Fellowes Bankers Box Recycled Super Stor/Drawer"/>
    <n v="269.89999999999998"/>
    <n v="5"/>
    <n v="0"/>
    <n v="16.193999999999999"/>
    <n v="2014"/>
    <x v="2"/>
    <s v="Q4"/>
    <n v="6.0000000000000005E-2"/>
  </r>
  <r>
    <m/>
    <m/>
    <m/>
    <m/>
    <m/>
    <m/>
    <m/>
    <m/>
    <m/>
    <m/>
    <m/>
    <m/>
    <m/>
    <m/>
    <m/>
    <m/>
    <m/>
    <m/>
    <m/>
    <m/>
    <m/>
    <n v="4908"/>
    <s v="CA-2014-133809"/>
    <d v="2014-11-18T00:00:00"/>
    <s v="11/23/2014"/>
    <s v="Second Class"/>
    <s v="MS-17530"/>
    <x v="652"/>
    <x v="0"/>
    <s v="United States"/>
    <s v="Fairfield"/>
    <s v="Ohio"/>
    <n v="45014"/>
    <x v="3"/>
    <s v="OFF-BI-10001757"/>
    <x v="1"/>
    <x v="8"/>
    <s v="Pressboard Hanging Data Binders for Unburst Sheets"/>
    <n v="11.808"/>
    <n v="8"/>
    <n v="0.7"/>
    <n v="-8.6592000000000002"/>
    <n v="2014"/>
    <x v="0"/>
    <s v="Q4"/>
    <n v="-0.73333333333333339"/>
  </r>
  <r>
    <m/>
    <m/>
    <m/>
    <m/>
    <m/>
    <m/>
    <m/>
    <m/>
    <m/>
    <m/>
    <m/>
    <m/>
    <m/>
    <m/>
    <m/>
    <m/>
    <m/>
    <m/>
    <m/>
    <m/>
    <m/>
    <n v="4909"/>
    <s v="CA-2014-133809"/>
    <d v="2014-11-18T00:00:00"/>
    <s v="11/23/2014"/>
    <s v="Second Class"/>
    <s v="MS-17530"/>
    <x v="652"/>
    <x v="0"/>
    <s v="United States"/>
    <s v="Fairfield"/>
    <s v="Ohio"/>
    <n v="45014"/>
    <x v="3"/>
    <s v="TEC-PH-10004875"/>
    <x v="2"/>
    <x v="7"/>
    <s v="PNY Rapid USB Car Charger - Black"/>
    <n v="9.5879999999999992"/>
    <n v="2"/>
    <n v="0.4"/>
    <n v="-2.0773999999999999"/>
    <n v="2014"/>
    <x v="0"/>
    <s v="Q4"/>
    <n v="-0.21666666666666667"/>
  </r>
  <r>
    <m/>
    <m/>
    <m/>
    <m/>
    <m/>
    <m/>
    <m/>
    <m/>
    <m/>
    <m/>
    <m/>
    <m/>
    <m/>
    <m/>
    <m/>
    <m/>
    <m/>
    <m/>
    <m/>
    <m/>
    <m/>
    <n v="4910"/>
    <s v="CA-2017-127306"/>
    <d v="2017-01-14T00:00:00"/>
    <s v="1/18/2017"/>
    <s v="Standard Class"/>
    <s v="BH-11710"/>
    <x v="3"/>
    <x v="0"/>
    <s v="United States"/>
    <s v="Johnson City"/>
    <s v="Tennessee"/>
    <n v="37604"/>
    <x v="0"/>
    <s v="OFF-EN-10001219"/>
    <x v="1"/>
    <x v="12"/>
    <s v="#10- 4 1/8&quot; x 9 1/2&quot; Security-Tint Envelopes"/>
    <n v="18.335999999999999"/>
    <n v="3"/>
    <n v="0.2"/>
    <n v="6.6467999999999998"/>
    <n v="2017"/>
    <x v="9"/>
    <s v="Q1"/>
    <n v="0.36250000000000004"/>
  </r>
  <r>
    <m/>
    <m/>
    <m/>
    <m/>
    <m/>
    <m/>
    <m/>
    <m/>
    <m/>
    <m/>
    <m/>
    <m/>
    <m/>
    <m/>
    <m/>
    <m/>
    <m/>
    <m/>
    <m/>
    <m/>
    <m/>
    <n v="4911"/>
    <s v="CA-2017-127306"/>
    <d v="2017-01-14T00:00:00"/>
    <s v="1/18/2017"/>
    <s v="Standard Class"/>
    <s v="BH-11710"/>
    <x v="3"/>
    <x v="0"/>
    <s v="United States"/>
    <s v="Johnson City"/>
    <s v="Tennessee"/>
    <n v="37604"/>
    <x v="0"/>
    <s v="OFF-PA-10000019"/>
    <x v="1"/>
    <x v="10"/>
    <s v="Xerox 1931"/>
    <n v="36.287999999999997"/>
    <n v="7"/>
    <n v="0.2"/>
    <n v="12.700799999999999"/>
    <n v="2017"/>
    <x v="9"/>
    <s v="Q1"/>
    <n v="0.35000000000000003"/>
  </r>
  <r>
    <m/>
    <m/>
    <m/>
    <m/>
    <m/>
    <m/>
    <m/>
    <m/>
    <m/>
    <m/>
    <m/>
    <m/>
    <m/>
    <m/>
    <m/>
    <m/>
    <m/>
    <m/>
    <m/>
    <m/>
    <m/>
    <n v="4912"/>
    <s v="CA-2017-127306"/>
    <d v="2017-01-14T00:00:00"/>
    <s v="1/18/2017"/>
    <s v="Standard Class"/>
    <s v="BH-11710"/>
    <x v="3"/>
    <x v="0"/>
    <s v="United States"/>
    <s v="Johnson City"/>
    <s v="Tennessee"/>
    <n v="37604"/>
    <x v="0"/>
    <s v="TEC-PH-10001924"/>
    <x v="2"/>
    <x v="7"/>
    <s v="iHome FM Clock Radio with Lightning Dock"/>
    <n v="111.98399999999999"/>
    <n v="2"/>
    <n v="0.2"/>
    <n v="6.9989999999999997"/>
    <n v="2017"/>
    <x v="9"/>
    <s v="Q1"/>
    <n v="6.25E-2"/>
  </r>
  <r>
    <m/>
    <m/>
    <m/>
    <m/>
    <m/>
    <m/>
    <m/>
    <m/>
    <m/>
    <m/>
    <m/>
    <m/>
    <m/>
    <m/>
    <m/>
    <m/>
    <m/>
    <m/>
    <m/>
    <m/>
    <m/>
    <n v="4913"/>
    <s v="CA-2017-127306"/>
    <d v="2017-01-14T00:00:00"/>
    <s v="1/18/2017"/>
    <s v="Standard Class"/>
    <s v="BH-11710"/>
    <x v="3"/>
    <x v="0"/>
    <s v="United States"/>
    <s v="Johnson City"/>
    <s v="Tennessee"/>
    <n v="37604"/>
    <x v="0"/>
    <s v="OFF-BI-10002003"/>
    <x v="1"/>
    <x v="8"/>
    <s v="Ibico Presentation Index for Binding Systems"/>
    <n v="5.97"/>
    <n v="5"/>
    <n v="0.7"/>
    <n v="-4.577"/>
    <n v="2017"/>
    <x v="9"/>
    <s v="Q1"/>
    <n v="-0.76666666666666672"/>
  </r>
  <r>
    <m/>
    <m/>
    <m/>
    <m/>
    <m/>
    <m/>
    <m/>
    <m/>
    <m/>
    <m/>
    <m/>
    <m/>
    <m/>
    <m/>
    <m/>
    <m/>
    <m/>
    <m/>
    <m/>
    <m/>
    <m/>
    <n v="4914"/>
    <s v="CA-2017-127306"/>
    <d v="2017-01-14T00:00:00"/>
    <s v="1/18/2017"/>
    <s v="Standard Class"/>
    <s v="BH-11710"/>
    <x v="3"/>
    <x v="0"/>
    <s v="United States"/>
    <s v="Johnson City"/>
    <s v="Tennessee"/>
    <n v="37604"/>
    <x v="0"/>
    <s v="OFF-BI-10003727"/>
    <x v="1"/>
    <x v="8"/>
    <s v="Avery Durable Slant Ring Binders With Label Holder"/>
    <n v="2.508"/>
    <n v="2"/>
    <n v="0.7"/>
    <n v="-1.8391999999999999"/>
    <n v="2017"/>
    <x v="9"/>
    <s v="Q1"/>
    <n v="-0.73333333333333328"/>
  </r>
  <r>
    <m/>
    <m/>
    <m/>
    <m/>
    <m/>
    <m/>
    <m/>
    <m/>
    <m/>
    <m/>
    <m/>
    <m/>
    <m/>
    <m/>
    <m/>
    <m/>
    <m/>
    <m/>
    <m/>
    <m/>
    <m/>
    <n v="4915"/>
    <s v="CA-2015-161830"/>
    <d v="2015-09-24T00:00:00"/>
    <s v="9/26/2015"/>
    <s v="Second Class"/>
    <s v="ME-17725"/>
    <x v="250"/>
    <x v="0"/>
    <s v="United States"/>
    <s v="Seattle"/>
    <s v="Washington"/>
    <n v="98105"/>
    <x v="1"/>
    <s v="OFF-AR-10004042"/>
    <x v="1"/>
    <x v="6"/>
    <s v="BOSTON Model 1800 Electric Pencil Sharpeners, Putty/Woodgrain"/>
    <n v="35.96"/>
    <n v="2"/>
    <n v="0"/>
    <n v="10.4284"/>
    <n v="2015"/>
    <x v="8"/>
    <s v="Q3"/>
    <n v="0.28999999999999998"/>
  </r>
  <r>
    <m/>
    <m/>
    <m/>
    <m/>
    <m/>
    <m/>
    <m/>
    <m/>
    <m/>
    <m/>
    <m/>
    <m/>
    <m/>
    <m/>
    <m/>
    <m/>
    <m/>
    <m/>
    <m/>
    <m/>
    <m/>
    <n v="4916"/>
    <s v="CA-2015-161830"/>
    <d v="2015-09-24T00:00:00"/>
    <s v="9/26/2015"/>
    <s v="Second Class"/>
    <s v="ME-17725"/>
    <x v="250"/>
    <x v="0"/>
    <s v="United States"/>
    <s v="Seattle"/>
    <s v="Washington"/>
    <n v="98105"/>
    <x v="1"/>
    <s v="OFF-BI-10001097"/>
    <x v="1"/>
    <x v="8"/>
    <s v="Avery Hole Reinforcements"/>
    <n v="14.952"/>
    <n v="3"/>
    <n v="0.2"/>
    <n v="5.4200999999999997"/>
    <n v="2015"/>
    <x v="8"/>
    <s v="Q3"/>
    <n v="0.36249999999999999"/>
  </r>
  <r>
    <m/>
    <m/>
    <m/>
    <m/>
    <m/>
    <m/>
    <m/>
    <m/>
    <m/>
    <m/>
    <m/>
    <m/>
    <m/>
    <m/>
    <m/>
    <m/>
    <m/>
    <m/>
    <m/>
    <m/>
    <m/>
    <n v="4917"/>
    <s v="CA-2017-163125"/>
    <d v="2017-10-09T00:00:00"/>
    <d v="2017-11-10T00:00:00"/>
    <s v="Second Class"/>
    <s v="MB-17305"/>
    <x v="93"/>
    <x v="0"/>
    <s v="United States"/>
    <s v="League City"/>
    <s v="Texas"/>
    <n v="77573"/>
    <x v="2"/>
    <s v="OFF-AR-10004344"/>
    <x v="1"/>
    <x v="6"/>
    <s v="Bulldog Vacuum Base Pencil Sharpener"/>
    <n v="67.144000000000005"/>
    <n v="7"/>
    <n v="0.2"/>
    <n v="5.8750999999999998"/>
    <n v="2017"/>
    <x v="2"/>
    <s v="Q4"/>
    <n v="8.7499999999999994E-2"/>
  </r>
  <r>
    <m/>
    <m/>
    <m/>
    <m/>
    <m/>
    <m/>
    <m/>
    <m/>
    <m/>
    <m/>
    <m/>
    <m/>
    <m/>
    <m/>
    <m/>
    <m/>
    <m/>
    <m/>
    <m/>
    <m/>
    <m/>
    <n v="4918"/>
    <s v="CA-2017-163125"/>
    <d v="2017-10-09T00:00:00"/>
    <d v="2017-11-10T00:00:00"/>
    <s v="Second Class"/>
    <s v="MB-17305"/>
    <x v="93"/>
    <x v="0"/>
    <s v="United States"/>
    <s v="League City"/>
    <s v="Texas"/>
    <n v="77573"/>
    <x v="2"/>
    <s v="FUR-CH-10001802"/>
    <x v="0"/>
    <x v="1"/>
    <s v="Hon Every-Day Chair Series Swivel Task Chairs"/>
    <n v="254.05799999999999"/>
    <n v="3"/>
    <n v="0.3"/>
    <n v="-32.6646"/>
    <n v="2017"/>
    <x v="2"/>
    <s v="Q4"/>
    <n v="-0.12857142857142859"/>
  </r>
  <r>
    <m/>
    <m/>
    <m/>
    <m/>
    <m/>
    <m/>
    <m/>
    <m/>
    <m/>
    <m/>
    <m/>
    <m/>
    <m/>
    <m/>
    <m/>
    <m/>
    <m/>
    <m/>
    <m/>
    <m/>
    <m/>
    <n v="4919"/>
    <s v="CA-2016-160304"/>
    <d v="2016-01-02T00:00:00"/>
    <d v="2016-07-01T00:00:00"/>
    <s v="Standard Class"/>
    <s v="BM-11575"/>
    <x v="606"/>
    <x v="1"/>
    <s v="United States"/>
    <s v="Gaithersburg"/>
    <s v="Maryland"/>
    <n v="20877"/>
    <x v="3"/>
    <s v="FUR-BO-10004709"/>
    <x v="0"/>
    <x v="0"/>
    <s v="Bush Westfield Collection Bookcases, Medium Cherry Finish"/>
    <n v="173.94"/>
    <n v="3"/>
    <n v="0"/>
    <n v="38.266800000000003"/>
    <n v="2016"/>
    <x v="9"/>
    <s v="Q1"/>
    <n v="0.22000000000000003"/>
  </r>
  <r>
    <m/>
    <m/>
    <m/>
    <m/>
    <m/>
    <m/>
    <m/>
    <m/>
    <m/>
    <m/>
    <m/>
    <m/>
    <m/>
    <m/>
    <m/>
    <m/>
    <m/>
    <m/>
    <m/>
    <m/>
    <m/>
    <n v="4920"/>
    <s v="CA-2016-160304"/>
    <d v="2016-01-02T00:00:00"/>
    <d v="2016-07-01T00:00:00"/>
    <s v="Standard Class"/>
    <s v="BM-11575"/>
    <x v="606"/>
    <x v="1"/>
    <s v="United States"/>
    <s v="Gaithersburg"/>
    <s v="Maryland"/>
    <n v="20877"/>
    <x v="3"/>
    <s v="TEC-PH-10000455"/>
    <x v="2"/>
    <x v="7"/>
    <s v="GE 30522EE2"/>
    <n v="231.98"/>
    <n v="2"/>
    <n v="0"/>
    <n v="67.274199999999993"/>
    <n v="2016"/>
    <x v="9"/>
    <s v="Q1"/>
    <n v="0.28999999999999998"/>
  </r>
  <r>
    <m/>
    <m/>
    <m/>
    <m/>
    <m/>
    <m/>
    <m/>
    <m/>
    <m/>
    <m/>
    <m/>
    <m/>
    <m/>
    <m/>
    <m/>
    <m/>
    <m/>
    <m/>
    <m/>
    <m/>
    <m/>
    <n v="4921"/>
    <s v="CA-2017-101728"/>
    <d v="2017-08-19T00:00:00"/>
    <s v="8/23/2017"/>
    <s v="Standard Class"/>
    <s v="SC-20575"/>
    <x v="623"/>
    <x v="0"/>
    <s v="United States"/>
    <s v="Chicago"/>
    <s v="Illinois"/>
    <n v="60653"/>
    <x v="2"/>
    <s v="OFF-BI-10002393"/>
    <x v="1"/>
    <x v="8"/>
    <s v="Binder Posts"/>
    <n v="2.2959999999999998"/>
    <n v="2"/>
    <n v="0.8"/>
    <n v="-3.9032"/>
    <n v="2017"/>
    <x v="6"/>
    <s v="Q3"/>
    <n v="-1.7000000000000002"/>
  </r>
  <r>
    <m/>
    <m/>
    <m/>
    <m/>
    <m/>
    <m/>
    <m/>
    <m/>
    <m/>
    <m/>
    <m/>
    <m/>
    <m/>
    <m/>
    <m/>
    <m/>
    <m/>
    <m/>
    <m/>
    <m/>
    <m/>
    <n v="4922"/>
    <s v="CA-2017-114055"/>
    <d v="2017-12-25T00:00:00"/>
    <s v="12/29/2017"/>
    <s v="Second Class"/>
    <s v="MH-18115"/>
    <x v="414"/>
    <x v="2"/>
    <s v="United States"/>
    <s v="Huntsville"/>
    <s v="Alabama"/>
    <n v="35810"/>
    <x v="0"/>
    <s v="OFF-PA-10004381"/>
    <x v="1"/>
    <x v="10"/>
    <s v="14-7/8 x 11 Blue Bar Computer Printout Paper"/>
    <n v="96.08"/>
    <n v="2"/>
    <n v="0"/>
    <n v="46.118400000000001"/>
    <n v="2017"/>
    <x v="4"/>
    <s v="Q4"/>
    <n v="0.48000000000000004"/>
  </r>
  <r>
    <m/>
    <m/>
    <m/>
    <m/>
    <m/>
    <m/>
    <m/>
    <m/>
    <m/>
    <m/>
    <m/>
    <m/>
    <m/>
    <m/>
    <m/>
    <m/>
    <m/>
    <m/>
    <m/>
    <m/>
    <m/>
    <n v="4923"/>
    <s v="CA-2017-114055"/>
    <d v="2017-12-25T00:00:00"/>
    <s v="12/29/2017"/>
    <s v="Second Class"/>
    <s v="MH-18115"/>
    <x v="414"/>
    <x v="2"/>
    <s v="United States"/>
    <s v="Huntsville"/>
    <s v="Alabama"/>
    <n v="35810"/>
    <x v="0"/>
    <s v="OFF-FA-10003059"/>
    <x v="1"/>
    <x v="13"/>
    <s v="Assorted Color Push Pins"/>
    <n v="3.62"/>
    <n v="2"/>
    <n v="0"/>
    <n v="1.1946000000000001"/>
    <n v="2017"/>
    <x v="4"/>
    <s v="Q4"/>
    <n v="0.33"/>
  </r>
  <r>
    <m/>
    <m/>
    <m/>
    <m/>
    <m/>
    <m/>
    <m/>
    <m/>
    <m/>
    <m/>
    <m/>
    <m/>
    <m/>
    <m/>
    <m/>
    <m/>
    <m/>
    <m/>
    <m/>
    <m/>
    <m/>
    <n v="4924"/>
    <s v="CA-2017-114055"/>
    <d v="2017-12-25T00:00:00"/>
    <s v="12/29/2017"/>
    <s v="Second Class"/>
    <s v="MH-18115"/>
    <x v="414"/>
    <x v="2"/>
    <s v="United States"/>
    <s v="Huntsville"/>
    <s v="Alabama"/>
    <n v="35810"/>
    <x v="0"/>
    <s v="OFF-PA-10000994"/>
    <x v="1"/>
    <x v="10"/>
    <s v="Xerox 1915"/>
    <n v="629.1"/>
    <n v="6"/>
    <n v="0"/>
    <n v="301.96800000000002"/>
    <n v="2017"/>
    <x v="4"/>
    <s v="Q4"/>
    <n v="0.48000000000000004"/>
  </r>
  <r>
    <m/>
    <m/>
    <m/>
    <m/>
    <m/>
    <m/>
    <m/>
    <m/>
    <m/>
    <m/>
    <m/>
    <m/>
    <m/>
    <m/>
    <m/>
    <m/>
    <m/>
    <m/>
    <m/>
    <m/>
    <m/>
    <n v="4925"/>
    <s v="CA-2017-114055"/>
    <d v="2017-12-25T00:00:00"/>
    <s v="12/29/2017"/>
    <s v="Second Class"/>
    <s v="MH-18115"/>
    <x v="414"/>
    <x v="2"/>
    <s v="United States"/>
    <s v="Huntsville"/>
    <s v="Alabama"/>
    <n v="35810"/>
    <x v="0"/>
    <s v="TEC-PH-10002890"/>
    <x v="2"/>
    <x v="7"/>
    <s v="AT&amp;T 17929 Lendline Telephone"/>
    <n v="90.48"/>
    <n v="2"/>
    <n v="0"/>
    <n v="23.524799999999999"/>
    <n v="2017"/>
    <x v="4"/>
    <s v="Q4"/>
    <n v="0.25999999999999995"/>
  </r>
  <r>
    <m/>
    <m/>
    <m/>
    <m/>
    <m/>
    <m/>
    <m/>
    <m/>
    <m/>
    <m/>
    <m/>
    <m/>
    <m/>
    <m/>
    <m/>
    <m/>
    <m/>
    <m/>
    <m/>
    <m/>
    <m/>
    <n v="4926"/>
    <s v="CA-2017-126438"/>
    <d v="2017-09-10T00:00:00"/>
    <s v="9/13/2017"/>
    <s v="First Class"/>
    <s v="AR-10345"/>
    <x v="753"/>
    <x v="1"/>
    <s v="United States"/>
    <s v="Lawrence"/>
    <s v="Massachusetts"/>
    <n v="1841"/>
    <x v="3"/>
    <s v="OFF-AR-10003338"/>
    <x v="1"/>
    <x v="6"/>
    <s v="Eberhard Faber 3 1/2&quot; Golf Pencils"/>
    <n v="14.88"/>
    <n v="2"/>
    <n v="0"/>
    <n v="3.72"/>
    <n v="2017"/>
    <x v="8"/>
    <s v="Q3"/>
    <n v="0.25"/>
  </r>
  <r>
    <m/>
    <m/>
    <m/>
    <m/>
    <m/>
    <m/>
    <m/>
    <m/>
    <m/>
    <m/>
    <m/>
    <m/>
    <m/>
    <m/>
    <m/>
    <m/>
    <m/>
    <m/>
    <m/>
    <m/>
    <m/>
    <n v="4927"/>
    <s v="CA-2017-117653"/>
    <d v="2017-10-19T00:00:00"/>
    <s v="10/23/2017"/>
    <s v="Standard Class"/>
    <s v="MO-17500"/>
    <x v="373"/>
    <x v="0"/>
    <s v="United States"/>
    <s v="Chicago"/>
    <s v="Illinois"/>
    <n v="60623"/>
    <x v="2"/>
    <s v="FUR-TA-10003008"/>
    <x v="0"/>
    <x v="3"/>
    <s v="Lesro Round Back Collection Coffee Table, End Table"/>
    <n v="91.275000000000006"/>
    <n v="1"/>
    <n v="0.5"/>
    <n v="-67.543499999999995"/>
    <n v="2017"/>
    <x v="2"/>
    <s v="Q4"/>
    <n v="-0.73999999999999988"/>
  </r>
  <r>
    <m/>
    <m/>
    <m/>
    <m/>
    <m/>
    <m/>
    <m/>
    <m/>
    <m/>
    <m/>
    <m/>
    <m/>
    <m/>
    <m/>
    <m/>
    <m/>
    <m/>
    <m/>
    <m/>
    <m/>
    <m/>
    <n v="4928"/>
    <s v="CA-2017-143245"/>
    <d v="2017-12-01T00:00:00"/>
    <d v="2017-06-12T00:00:00"/>
    <s v="Standard Class"/>
    <s v="AD-10180"/>
    <x v="57"/>
    <x v="2"/>
    <s v="United States"/>
    <s v="Fairfield"/>
    <s v="Connecticut"/>
    <n v="6824"/>
    <x v="3"/>
    <s v="OFF-PA-10001972"/>
    <x v="1"/>
    <x v="10"/>
    <s v="Xerox 214"/>
    <n v="19.440000000000001"/>
    <n v="3"/>
    <n v="0"/>
    <n v="9.3312000000000008"/>
    <n v="2017"/>
    <x v="4"/>
    <s v="Q4"/>
    <n v="0.48000000000000004"/>
  </r>
  <r>
    <m/>
    <m/>
    <m/>
    <m/>
    <m/>
    <m/>
    <m/>
    <m/>
    <m/>
    <m/>
    <m/>
    <m/>
    <m/>
    <m/>
    <m/>
    <m/>
    <m/>
    <m/>
    <m/>
    <m/>
    <m/>
    <n v="4929"/>
    <s v="CA-2017-143245"/>
    <d v="2017-12-01T00:00:00"/>
    <d v="2017-06-12T00:00:00"/>
    <s v="Standard Class"/>
    <s v="AD-10180"/>
    <x v="57"/>
    <x v="2"/>
    <s v="United States"/>
    <s v="Fairfield"/>
    <s v="Connecticut"/>
    <n v="6824"/>
    <x v="3"/>
    <s v="FUR-CH-10000155"/>
    <x v="0"/>
    <x v="1"/>
    <s v="Global Comet Stacking Armless Chair"/>
    <n v="897.15"/>
    <n v="3"/>
    <n v="0"/>
    <n v="251.202"/>
    <n v="2017"/>
    <x v="4"/>
    <s v="Q4"/>
    <n v="0.28000000000000003"/>
  </r>
  <r>
    <m/>
    <m/>
    <m/>
    <m/>
    <m/>
    <m/>
    <m/>
    <m/>
    <m/>
    <m/>
    <m/>
    <m/>
    <m/>
    <m/>
    <m/>
    <m/>
    <m/>
    <m/>
    <m/>
    <m/>
    <m/>
    <n v="4930"/>
    <s v="US-2014-138828"/>
    <d v="2014-09-02T00:00:00"/>
    <d v="2014-03-09T00:00:00"/>
    <s v="First Class"/>
    <s v="KD-16345"/>
    <x v="44"/>
    <x v="0"/>
    <s v="United States"/>
    <s v="New York City"/>
    <s v="New York"/>
    <n v="10009"/>
    <x v="3"/>
    <s v="OFF-AR-10000658"/>
    <x v="1"/>
    <x v="6"/>
    <s v="Newell 324"/>
    <n v="57.75"/>
    <n v="5"/>
    <n v="0"/>
    <n v="16.170000000000002"/>
    <n v="2014"/>
    <x v="8"/>
    <s v="Q3"/>
    <n v="0.28000000000000003"/>
  </r>
  <r>
    <m/>
    <m/>
    <m/>
    <m/>
    <m/>
    <m/>
    <m/>
    <m/>
    <m/>
    <m/>
    <m/>
    <m/>
    <m/>
    <m/>
    <m/>
    <m/>
    <m/>
    <m/>
    <m/>
    <m/>
    <m/>
    <n v="4931"/>
    <s v="US-2014-138828"/>
    <d v="2014-09-02T00:00:00"/>
    <d v="2014-03-09T00:00:00"/>
    <s v="First Class"/>
    <s v="KD-16345"/>
    <x v="44"/>
    <x v="0"/>
    <s v="United States"/>
    <s v="New York City"/>
    <s v="New York"/>
    <n v="10009"/>
    <x v="3"/>
    <s v="OFF-PA-10000349"/>
    <x v="1"/>
    <x v="10"/>
    <s v="Easy-staple paper"/>
    <n v="14.94"/>
    <n v="3"/>
    <n v="0"/>
    <n v="7.0217999999999998"/>
    <n v="2014"/>
    <x v="8"/>
    <s v="Q3"/>
    <n v="0.47000000000000003"/>
  </r>
  <r>
    <m/>
    <m/>
    <m/>
    <m/>
    <m/>
    <m/>
    <m/>
    <m/>
    <m/>
    <m/>
    <m/>
    <m/>
    <m/>
    <m/>
    <m/>
    <m/>
    <m/>
    <m/>
    <m/>
    <m/>
    <m/>
    <n v="4932"/>
    <s v="CA-2017-143651"/>
    <d v="2017-03-25T00:00:00"/>
    <s v="3/30/2017"/>
    <s v="Standard Class"/>
    <s v="FM-14215"/>
    <x v="524"/>
    <x v="1"/>
    <s v="United States"/>
    <s v="Seattle"/>
    <s v="Washington"/>
    <n v="98103"/>
    <x v="1"/>
    <s v="OFF-AR-10001446"/>
    <x v="1"/>
    <x v="6"/>
    <s v="Newell 309"/>
    <n v="23.1"/>
    <n v="2"/>
    <n v="0"/>
    <n v="6.93"/>
    <n v="2017"/>
    <x v="10"/>
    <s v="Q1"/>
    <n v="0.3"/>
  </r>
  <r>
    <m/>
    <m/>
    <m/>
    <m/>
    <m/>
    <m/>
    <m/>
    <m/>
    <m/>
    <m/>
    <m/>
    <m/>
    <m/>
    <m/>
    <m/>
    <m/>
    <m/>
    <m/>
    <m/>
    <m/>
    <m/>
    <n v="4933"/>
    <s v="CA-2015-106978"/>
    <d v="2015-09-28T00:00:00"/>
    <d v="2015-04-10T00:00:00"/>
    <s v="Standard Class"/>
    <s v="ZC-21910"/>
    <x v="233"/>
    <x v="0"/>
    <s v="United States"/>
    <s v="Aurora"/>
    <s v="Colorado"/>
    <n v="80013"/>
    <x v="1"/>
    <s v="OFF-EN-10004483"/>
    <x v="1"/>
    <x v="12"/>
    <s v="#10 White Business Envelopes,4 1/8 x 9 1/2"/>
    <n v="12.536"/>
    <n v="1"/>
    <n v="0.2"/>
    <n v="4.2309000000000001"/>
    <n v="2015"/>
    <x v="8"/>
    <s v="Q3"/>
    <n v="0.33750000000000002"/>
  </r>
  <r>
    <m/>
    <m/>
    <m/>
    <m/>
    <m/>
    <m/>
    <m/>
    <m/>
    <m/>
    <m/>
    <m/>
    <m/>
    <m/>
    <m/>
    <m/>
    <m/>
    <m/>
    <m/>
    <m/>
    <m/>
    <m/>
    <n v="4934"/>
    <s v="CA-2015-106978"/>
    <d v="2015-09-28T00:00:00"/>
    <d v="2015-04-10T00:00:00"/>
    <s v="Standard Class"/>
    <s v="ZC-21910"/>
    <x v="233"/>
    <x v="0"/>
    <s v="United States"/>
    <s v="Aurora"/>
    <s v="Colorado"/>
    <n v="80013"/>
    <x v="1"/>
    <s v="OFF-BI-10002012"/>
    <x v="1"/>
    <x v="8"/>
    <s v="Wilson Jones Easy Flow II Sheet Lifters"/>
    <n v="1.08"/>
    <n v="2"/>
    <n v="0.7"/>
    <n v="-0.79200000000000004"/>
    <n v="2015"/>
    <x v="8"/>
    <s v="Q3"/>
    <n v="-0.73333333333333328"/>
  </r>
  <r>
    <m/>
    <m/>
    <m/>
    <m/>
    <m/>
    <m/>
    <m/>
    <m/>
    <m/>
    <m/>
    <m/>
    <m/>
    <m/>
    <m/>
    <m/>
    <m/>
    <m/>
    <m/>
    <m/>
    <m/>
    <m/>
    <n v="4935"/>
    <s v="CA-2015-106978"/>
    <d v="2015-09-28T00:00:00"/>
    <d v="2015-04-10T00:00:00"/>
    <s v="Standard Class"/>
    <s v="ZC-21910"/>
    <x v="233"/>
    <x v="0"/>
    <s v="United States"/>
    <s v="Aurora"/>
    <s v="Colorado"/>
    <n v="80013"/>
    <x v="1"/>
    <s v="OFF-FA-10003021"/>
    <x v="1"/>
    <x v="13"/>
    <s v="Staples"/>
    <n v="4.5119999999999996"/>
    <n v="3"/>
    <n v="0.2"/>
    <n v="0.84599999999999997"/>
    <n v="2015"/>
    <x v="8"/>
    <s v="Q3"/>
    <n v="0.1875"/>
  </r>
  <r>
    <m/>
    <m/>
    <m/>
    <m/>
    <m/>
    <m/>
    <m/>
    <m/>
    <m/>
    <m/>
    <m/>
    <m/>
    <m/>
    <m/>
    <m/>
    <m/>
    <m/>
    <m/>
    <m/>
    <m/>
    <m/>
    <n v="4936"/>
    <s v="CA-2015-155124"/>
    <d v="2015-03-15T00:00:00"/>
    <s v="3/21/2015"/>
    <s v="Standard Class"/>
    <s v="KS-16300"/>
    <x v="754"/>
    <x v="1"/>
    <s v="United States"/>
    <s v="Lehi"/>
    <s v="Utah"/>
    <n v="84043"/>
    <x v="1"/>
    <s v="TEC-PH-10003356"/>
    <x v="2"/>
    <x v="7"/>
    <s v="SmartStand Mobile Device Holder, Assorted Colors"/>
    <n v="16.776"/>
    <n v="3"/>
    <n v="0.2"/>
    <n v="1.6776"/>
    <n v="2015"/>
    <x v="10"/>
    <s v="Q1"/>
    <n v="0.1"/>
  </r>
  <r>
    <m/>
    <m/>
    <m/>
    <m/>
    <m/>
    <m/>
    <m/>
    <m/>
    <m/>
    <m/>
    <m/>
    <m/>
    <m/>
    <m/>
    <m/>
    <m/>
    <m/>
    <m/>
    <m/>
    <m/>
    <m/>
    <n v="4937"/>
    <s v="CA-2017-150931"/>
    <d v="2017-01-06T00:00:00"/>
    <s v="1/13/2017"/>
    <s v="Standard Class"/>
    <s v="DP-13390"/>
    <x v="503"/>
    <x v="2"/>
    <s v="United States"/>
    <s v="Tuscaloosa"/>
    <s v="Alabama"/>
    <n v="35401"/>
    <x v="0"/>
    <s v="OFF-BI-10004728"/>
    <x v="1"/>
    <x v="8"/>
    <s v="Wilson Jones Turn Tabs Binder Tool for Ring Binders"/>
    <n v="33.74"/>
    <n v="7"/>
    <n v="0"/>
    <n v="15.5204"/>
    <n v="2017"/>
    <x v="9"/>
    <s v="Q1"/>
    <n v="0.45999999999999996"/>
  </r>
  <r>
    <m/>
    <m/>
    <m/>
    <m/>
    <m/>
    <m/>
    <m/>
    <m/>
    <m/>
    <m/>
    <m/>
    <m/>
    <m/>
    <m/>
    <m/>
    <m/>
    <m/>
    <m/>
    <m/>
    <m/>
    <m/>
    <n v="4938"/>
    <s v="CA-2014-157147"/>
    <d v="2014-01-13T00:00:00"/>
    <s v="1/18/2014"/>
    <s v="Standard Class"/>
    <s v="BD-11605"/>
    <x v="205"/>
    <x v="0"/>
    <s v="United States"/>
    <s v="San Francisco"/>
    <s v="California"/>
    <n v="94109"/>
    <x v="1"/>
    <s v="OFF-ST-10000078"/>
    <x v="1"/>
    <x v="4"/>
    <s v="Tennsco 6- and 18-Compartment Lockers"/>
    <n v="1325.85"/>
    <n v="5"/>
    <n v="0"/>
    <n v="238.65299999999999"/>
    <n v="2014"/>
    <x v="9"/>
    <s v="Q1"/>
    <n v="0.18"/>
  </r>
  <r>
    <m/>
    <m/>
    <m/>
    <m/>
    <m/>
    <m/>
    <m/>
    <m/>
    <m/>
    <m/>
    <m/>
    <m/>
    <m/>
    <m/>
    <m/>
    <m/>
    <m/>
    <m/>
    <m/>
    <m/>
    <m/>
    <n v="4939"/>
    <s v="CA-2014-157147"/>
    <d v="2014-01-13T00:00:00"/>
    <s v="1/18/2014"/>
    <s v="Standard Class"/>
    <s v="BD-11605"/>
    <x v="205"/>
    <x v="0"/>
    <s v="United States"/>
    <s v="San Francisco"/>
    <s v="California"/>
    <n v="94109"/>
    <x v="1"/>
    <s v="FUR-BO-10003034"/>
    <x v="0"/>
    <x v="0"/>
    <s v="O'Sullivan Elevations Bookcase, Cherry Finish"/>
    <n v="333.99900000000002"/>
    <n v="3"/>
    <n v="0.15"/>
    <n v="3.9293999999999998"/>
    <n v="2014"/>
    <x v="9"/>
    <s v="Q1"/>
    <n v="1.1764705882352939E-2"/>
  </r>
  <r>
    <m/>
    <m/>
    <m/>
    <m/>
    <m/>
    <m/>
    <m/>
    <m/>
    <m/>
    <m/>
    <m/>
    <m/>
    <m/>
    <m/>
    <m/>
    <m/>
    <m/>
    <m/>
    <m/>
    <m/>
    <m/>
    <n v="4940"/>
    <s v="CA-2014-157147"/>
    <d v="2014-01-13T00:00:00"/>
    <s v="1/18/2014"/>
    <s v="Standard Class"/>
    <s v="BD-11605"/>
    <x v="205"/>
    <x v="0"/>
    <s v="United States"/>
    <s v="San Francisco"/>
    <s v="California"/>
    <n v="94109"/>
    <x v="1"/>
    <s v="OFF-AR-10003514"/>
    <x v="1"/>
    <x v="6"/>
    <s v="4009 Highlighters by Sanford"/>
    <n v="19.899999999999999"/>
    <n v="5"/>
    <n v="0"/>
    <n v="6.5670000000000002"/>
    <n v="2014"/>
    <x v="9"/>
    <s v="Q1"/>
    <n v="0.33"/>
  </r>
  <r>
    <m/>
    <m/>
    <m/>
    <m/>
    <m/>
    <m/>
    <m/>
    <m/>
    <m/>
    <m/>
    <m/>
    <m/>
    <m/>
    <m/>
    <m/>
    <m/>
    <m/>
    <m/>
    <m/>
    <m/>
    <m/>
    <n v="4941"/>
    <s v="CA-2015-156482"/>
    <d v="2015-02-06T00:00:00"/>
    <s v="2/13/2015"/>
    <s v="Standard Class"/>
    <s v="IL-15100"/>
    <x v="582"/>
    <x v="0"/>
    <s v="United States"/>
    <s v="Wilmington"/>
    <s v="Delaware"/>
    <n v="19805"/>
    <x v="3"/>
    <s v="FUR-CH-10001708"/>
    <x v="0"/>
    <x v="1"/>
    <s v="Office Star - Contemporary Swivel Chair with Padded Adjustable Arms and Flex Back"/>
    <n v="1268.82"/>
    <n v="9"/>
    <n v="0"/>
    <n v="266.4522"/>
    <n v="2015"/>
    <x v="11"/>
    <s v="Q1"/>
    <n v="0.21000000000000002"/>
  </r>
  <r>
    <m/>
    <m/>
    <m/>
    <m/>
    <m/>
    <m/>
    <m/>
    <m/>
    <m/>
    <m/>
    <m/>
    <m/>
    <m/>
    <m/>
    <m/>
    <m/>
    <m/>
    <m/>
    <m/>
    <m/>
    <m/>
    <n v="4942"/>
    <s v="CA-2015-156482"/>
    <d v="2015-02-06T00:00:00"/>
    <s v="2/13/2015"/>
    <s v="Standard Class"/>
    <s v="IL-15100"/>
    <x v="582"/>
    <x v="0"/>
    <s v="United States"/>
    <s v="Wilmington"/>
    <s v="Delaware"/>
    <n v="19805"/>
    <x v="3"/>
    <s v="FUR-BO-10002598"/>
    <x v="0"/>
    <x v="0"/>
    <s v="Hon Metal Bookcases, Putty"/>
    <n v="283.92"/>
    <n v="4"/>
    <n v="0"/>
    <n v="82.336799999999997"/>
    <n v="2015"/>
    <x v="11"/>
    <s v="Q1"/>
    <n v="0.28999999999999998"/>
  </r>
  <r>
    <m/>
    <m/>
    <m/>
    <m/>
    <m/>
    <m/>
    <m/>
    <m/>
    <m/>
    <m/>
    <m/>
    <m/>
    <m/>
    <m/>
    <m/>
    <m/>
    <m/>
    <m/>
    <m/>
    <m/>
    <m/>
    <n v="4943"/>
    <s v="CA-2015-156482"/>
    <d v="2015-02-06T00:00:00"/>
    <s v="2/13/2015"/>
    <s v="Standard Class"/>
    <s v="IL-15100"/>
    <x v="582"/>
    <x v="0"/>
    <s v="United States"/>
    <s v="Wilmington"/>
    <s v="Delaware"/>
    <n v="19805"/>
    <x v="3"/>
    <s v="OFF-AR-10001022"/>
    <x v="1"/>
    <x v="6"/>
    <s v="SANFORD Liquid Accent Tank-Style Highlighters"/>
    <n v="5.68"/>
    <n v="2"/>
    <n v="0"/>
    <n v="1.7607999999999999"/>
    <n v="2015"/>
    <x v="11"/>
    <s v="Q1"/>
    <n v="0.31"/>
  </r>
  <r>
    <m/>
    <m/>
    <m/>
    <m/>
    <m/>
    <m/>
    <m/>
    <m/>
    <m/>
    <m/>
    <m/>
    <m/>
    <m/>
    <m/>
    <m/>
    <m/>
    <m/>
    <m/>
    <m/>
    <m/>
    <m/>
    <n v="4944"/>
    <s v="CA-2017-106782"/>
    <d v="2017-12-21T00:00:00"/>
    <s v="12/27/2017"/>
    <s v="Standard Class"/>
    <s v="LP-17095"/>
    <x v="431"/>
    <x v="0"/>
    <s v="United States"/>
    <s v="Lafayette"/>
    <s v="Indiana"/>
    <n v="47905"/>
    <x v="2"/>
    <s v="OFF-ST-10004459"/>
    <x v="1"/>
    <x v="4"/>
    <s v="Tennsco Single-Tier Lockers"/>
    <n v="375.34"/>
    <n v="1"/>
    <n v="0"/>
    <n v="18.766999999999999"/>
    <n v="2017"/>
    <x v="4"/>
    <s v="Q4"/>
    <n v="0.05"/>
  </r>
  <r>
    <m/>
    <m/>
    <m/>
    <m/>
    <m/>
    <m/>
    <m/>
    <m/>
    <m/>
    <m/>
    <m/>
    <m/>
    <m/>
    <m/>
    <m/>
    <m/>
    <m/>
    <m/>
    <m/>
    <m/>
    <m/>
    <n v="4945"/>
    <s v="CA-2016-151372"/>
    <d v="2016-09-05T00:00:00"/>
    <d v="2016-06-09T00:00:00"/>
    <s v="First Class"/>
    <s v="JH-15985"/>
    <x v="98"/>
    <x v="0"/>
    <s v="United States"/>
    <s v="Redondo Beach"/>
    <s v="California"/>
    <n v="90278"/>
    <x v="1"/>
    <s v="OFF-PA-10004381"/>
    <x v="1"/>
    <x v="10"/>
    <s v="14-7/8 x 11 Blue Bar Computer Printout Paper"/>
    <n v="96.08"/>
    <n v="2"/>
    <n v="0"/>
    <n v="46.118400000000001"/>
    <n v="2016"/>
    <x v="8"/>
    <s v="Q3"/>
    <n v="0.48000000000000004"/>
  </r>
  <r>
    <m/>
    <m/>
    <m/>
    <m/>
    <m/>
    <m/>
    <m/>
    <m/>
    <m/>
    <m/>
    <m/>
    <m/>
    <m/>
    <m/>
    <m/>
    <m/>
    <m/>
    <m/>
    <m/>
    <m/>
    <m/>
    <n v="4946"/>
    <s v="CA-2016-151372"/>
    <d v="2016-09-05T00:00:00"/>
    <d v="2016-06-09T00:00:00"/>
    <s v="First Class"/>
    <s v="JH-15985"/>
    <x v="98"/>
    <x v="0"/>
    <s v="United States"/>
    <s v="Redondo Beach"/>
    <s v="California"/>
    <n v="90278"/>
    <x v="1"/>
    <s v="OFF-BI-10000050"/>
    <x v="1"/>
    <x v="8"/>
    <s v="Angle-D Binders with Locking Rings, Label Holders"/>
    <n v="11.68"/>
    <n v="2"/>
    <n v="0.2"/>
    <n v="3.9420000000000002"/>
    <n v="2016"/>
    <x v="8"/>
    <s v="Q3"/>
    <n v="0.33750000000000002"/>
  </r>
  <r>
    <m/>
    <m/>
    <m/>
    <m/>
    <m/>
    <m/>
    <m/>
    <m/>
    <m/>
    <m/>
    <m/>
    <m/>
    <m/>
    <m/>
    <m/>
    <m/>
    <m/>
    <m/>
    <m/>
    <m/>
    <m/>
    <n v="4947"/>
    <s v="CA-2016-151372"/>
    <d v="2016-09-05T00:00:00"/>
    <d v="2016-06-09T00:00:00"/>
    <s v="First Class"/>
    <s v="JH-15985"/>
    <x v="98"/>
    <x v="0"/>
    <s v="United States"/>
    <s v="Redondo Beach"/>
    <s v="California"/>
    <n v="90278"/>
    <x v="1"/>
    <s v="OFF-FA-10000304"/>
    <x v="1"/>
    <x v="13"/>
    <s v="Advantus Push Pins"/>
    <n v="4.3600000000000003"/>
    <n v="2"/>
    <n v="0"/>
    <n v="1.7876000000000001"/>
    <n v="2016"/>
    <x v="8"/>
    <s v="Q3"/>
    <n v="0.41"/>
  </r>
  <r>
    <m/>
    <m/>
    <m/>
    <m/>
    <m/>
    <m/>
    <m/>
    <m/>
    <m/>
    <m/>
    <m/>
    <m/>
    <m/>
    <m/>
    <m/>
    <m/>
    <m/>
    <m/>
    <m/>
    <m/>
    <m/>
    <n v="4948"/>
    <s v="CA-2014-102085"/>
    <d v="2014-10-04T00:00:00"/>
    <d v="2014-09-10T00:00:00"/>
    <s v="Standard Class"/>
    <s v="JD-16015"/>
    <x v="557"/>
    <x v="0"/>
    <s v="United States"/>
    <s v="Seattle"/>
    <s v="Washington"/>
    <n v="98115"/>
    <x v="1"/>
    <s v="OFF-LA-10002475"/>
    <x v="1"/>
    <x v="2"/>
    <s v="Avery 519"/>
    <n v="29.24"/>
    <n v="4"/>
    <n v="0"/>
    <n v="13.742800000000001"/>
    <n v="2014"/>
    <x v="2"/>
    <s v="Q4"/>
    <n v="0.47000000000000003"/>
  </r>
  <r>
    <m/>
    <m/>
    <m/>
    <m/>
    <m/>
    <m/>
    <m/>
    <m/>
    <m/>
    <m/>
    <m/>
    <m/>
    <m/>
    <m/>
    <m/>
    <m/>
    <m/>
    <m/>
    <m/>
    <m/>
    <m/>
    <n v="4949"/>
    <s v="CA-2017-107125"/>
    <d v="2017-11-27T00:00:00"/>
    <d v="2017-02-12T00:00:00"/>
    <s v="Standard Class"/>
    <s v="BD-11320"/>
    <x v="217"/>
    <x v="0"/>
    <s v="United States"/>
    <s v="Los Angeles"/>
    <s v="California"/>
    <n v="90045"/>
    <x v="1"/>
    <s v="OFF-BI-10001989"/>
    <x v="1"/>
    <x v="8"/>
    <s v="Premium Transparent Presentation Covers by GBC"/>
    <n v="117.488"/>
    <n v="7"/>
    <n v="0.2"/>
    <n v="41.120800000000003"/>
    <n v="2017"/>
    <x v="0"/>
    <s v="Q4"/>
    <n v="0.35000000000000003"/>
  </r>
  <r>
    <m/>
    <m/>
    <m/>
    <m/>
    <m/>
    <m/>
    <m/>
    <m/>
    <m/>
    <m/>
    <m/>
    <m/>
    <m/>
    <m/>
    <m/>
    <m/>
    <m/>
    <m/>
    <m/>
    <m/>
    <m/>
    <n v="4950"/>
    <s v="CA-2017-107125"/>
    <d v="2017-11-27T00:00:00"/>
    <d v="2017-02-12T00:00:00"/>
    <s v="Standard Class"/>
    <s v="BD-11320"/>
    <x v="217"/>
    <x v="0"/>
    <s v="United States"/>
    <s v="Los Angeles"/>
    <s v="California"/>
    <n v="90045"/>
    <x v="1"/>
    <s v="FUR-FU-10000732"/>
    <x v="0"/>
    <x v="5"/>
    <s v="Eldon 200 Class Desk Accessories"/>
    <n v="18.84"/>
    <n v="3"/>
    <n v="0"/>
    <n v="6.0288000000000004"/>
    <n v="2017"/>
    <x v="0"/>
    <s v="Q4"/>
    <n v="0.32"/>
  </r>
  <r>
    <m/>
    <m/>
    <m/>
    <m/>
    <m/>
    <m/>
    <m/>
    <m/>
    <m/>
    <m/>
    <m/>
    <m/>
    <m/>
    <m/>
    <m/>
    <m/>
    <m/>
    <m/>
    <m/>
    <m/>
    <m/>
    <n v="4951"/>
    <s v="CA-2016-125815"/>
    <d v="2016-10-28T00:00:00"/>
    <d v="2016-01-11T00:00:00"/>
    <s v="Second Class"/>
    <s v="DL-13330"/>
    <x v="658"/>
    <x v="0"/>
    <s v="United States"/>
    <s v="New York City"/>
    <s v="New York"/>
    <n v="10009"/>
    <x v="3"/>
    <s v="OFF-AR-10004441"/>
    <x v="1"/>
    <x v="6"/>
    <s v="BIC Brite Liner Highlighters"/>
    <n v="12.42"/>
    <n v="3"/>
    <n v="0"/>
    <n v="5.2164000000000001"/>
    <n v="2016"/>
    <x v="2"/>
    <s v="Q4"/>
    <n v="0.42000000000000004"/>
  </r>
  <r>
    <m/>
    <m/>
    <m/>
    <m/>
    <m/>
    <m/>
    <m/>
    <m/>
    <m/>
    <m/>
    <m/>
    <m/>
    <m/>
    <m/>
    <m/>
    <m/>
    <m/>
    <m/>
    <m/>
    <m/>
    <m/>
    <n v="4952"/>
    <s v="CA-2015-144190"/>
    <d v="2015-06-09T00:00:00"/>
    <s v="6/13/2015"/>
    <s v="Standard Class"/>
    <s v="NC-18415"/>
    <x v="720"/>
    <x v="0"/>
    <s v="United States"/>
    <s v="Royal Oak"/>
    <s v="Michigan"/>
    <n v="48073"/>
    <x v="2"/>
    <s v="OFF-PA-10000304"/>
    <x v="1"/>
    <x v="10"/>
    <s v="Xerox 1995"/>
    <n v="12.96"/>
    <n v="2"/>
    <n v="0"/>
    <n v="6.2207999999999997"/>
    <n v="2015"/>
    <x v="1"/>
    <s v="Q2"/>
    <n v="0.47999999999999993"/>
  </r>
  <r>
    <m/>
    <m/>
    <m/>
    <m/>
    <m/>
    <m/>
    <m/>
    <m/>
    <m/>
    <m/>
    <m/>
    <m/>
    <m/>
    <m/>
    <m/>
    <m/>
    <m/>
    <m/>
    <m/>
    <m/>
    <m/>
    <n v="4953"/>
    <s v="CA-2017-117926"/>
    <d v="2017-12-08T00:00:00"/>
    <d v="2017-12-12T00:00:00"/>
    <s v="Second Class"/>
    <s v="AS-10225"/>
    <x v="127"/>
    <x v="1"/>
    <s v="United States"/>
    <s v="San Francisco"/>
    <s v="California"/>
    <n v="94109"/>
    <x v="1"/>
    <s v="OFF-AP-10002670"/>
    <x v="1"/>
    <x v="9"/>
    <s v="Belkin 8-Outlet Premiere SurgeMaster II Surge Protectors"/>
    <n v="69.48"/>
    <n v="1"/>
    <n v="0"/>
    <n v="20.844000000000001"/>
    <n v="2017"/>
    <x v="4"/>
    <s v="Q4"/>
    <n v="0.3"/>
  </r>
  <r>
    <m/>
    <m/>
    <m/>
    <m/>
    <m/>
    <m/>
    <m/>
    <m/>
    <m/>
    <m/>
    <m/>
    <m/>
    <m/>
    <m/>
    <m/>
    <m/>
    <m/>
    <m/>
    <m/>
    <m/>
    <m/>
    <n v="4954"/>
    <s v="CA-2015-153906"/>
    <d v="2015-03-16T00:00:00"/>
    <s v="3/20/2015"/>
    <s v="Standard Class"/>
    <s v="MS-17980"/>
    <x v="99"/>
    <x v="1"/>
    <s v="United States"/>
    <s v="New York City"/>
    <s v="New York"/>
    <n v="10009"/>
    <x v="3"/>
    <s v="TEC-PH-10001527"/>
    <x v="2"/>
    <x v="7"/>
    <s v="Plantronics MX500i Earset"/>
    <n v="85.9"/>
    <n v="2"/>
    <n v="0"/>
    <n v="2.577"/>
    <n v="2015"/>
    <x v="10"/>
    <s v="Q1"/>
    <n v="0.03"/>
  </r>
  <r>
    <m/>
    <m/>
    <m/>
    <m/>
    <m/>
    <m/>
    <m/>
    <m/>
    <m/>
    <m/>
    <m/>
    <m/>
    <m/>
    <m/>
    <m/>
    <m/>
    <m/>
    <m/>
    <m/>
    <m/>
    <m/>
    <n v="4955"/>
    <s v="CA-2014-160262"/>
    <d v="2014-06-09T00:00:00"/>
    <s v="6/13/2014"/>
    <s v="Second Class"/>
    <s v="TS-21205"/>
    <x v="131"/>
    <x v="1"/>
    <s v="United States"/>
    <s v="North Las Vegas"/>
    <s v="Nevada"/>
    <n v="89031"/>
    <x v="1"/>
    <s v="OFF-AR-10002335"/>
    <x v="1"/>
    <x v="6"/>
    <s v="DIXON Oriole Pencils"/>
    <n v="18.059999999999999"/>
    <n v="7"/>
    <n v="0"/>
    <n v="4.6955999999999998"/>
    <n v="2014"/>
    <x v="1"/>
    <s v="Q2"/>
    <n v="0.26"/>
  </r>
  <r>
    <m/>
    <m/>
    <m/>
    <m/>
    <m/>
    <m/>
    <m/>
    <m/>
    <m/>
    <m/>
    <m/>
    <m/>
    <m/>
    <m/>
    <m/>
    <m/>
    <m/>
    <m/>
    <m/>
    <m/>
    <m/>
    <n v="4956"/>
    <s v="CA-2014-160262"/>
    <d v="2014-06-09T00:00:00"/>
    <s v="6/13/2014"/>
    <s v="Second Class"/>
    <s v="TS-21205"/>
    <x v="131"/>
    <x v="1"/>
    <s v="United States"/>
    <s v="North Las Vegas"/>
    <s v="Nevada"/>
    <n v="89031"/>
    <x v="1"/>
    <s v="OFF-PA-10003641"/>
    <x v="1"/>
    <x v="10"/>
    <s v="Xerox 1909"/>
    <n v="79.14"/>
    <n v="3"/>
    <n v="0"/>
    <n v="36.404400000000003"/>
    <n v="2014"/>
    <x v="1"/>
    <s v="Q2"/>
    <n v="0.46"/>
  </r>
  <r>
    <m/>
    <m/>
    <m/>
    <m/>
    <m/>
    <m/>
    <m/>
    <m/>
    <m/>
    <m/>
    <m/>
    <m/>
    <m/>
    <m/>
    <m/>
    <m/>
    <m/>
    <m/>
    <m/>
    <m/>
    <m/>
    <n v="4957"/>
    <s v="CA-2014-160262"/>
    <d v="2014-06-09T00:00:00"/>
    <s v="6/13/2014"/>
    <s v="Second Class"/>
    <s v="TS-21205"/>
    <x v="131"/>
    <x v="1"/>
    <s v="United States"/>
    <s v="North Las Vegas"/>
    <s v="Nevada"/>
    <n v="89031"/>
    <x v="1"/>
    <s v="FUR-FU-10002685"/>
    <x v="0"/>
    <x v="5"/>
    <s v="Executive Impressions 13-1/2&quot; Indoor/Outdoor Wall Clock"/>
    <n v="37.4"/>
    <n v="2"/>
    <n v="0"/>
    <n v="14.212"/>
    <n v="2014"/>
    <x v="1"/>
    <s v="Q2"/>
    <n v="0.38"/>
  </r>
  <r>
    <m/>
    <m/>
    <m/>
    <m/>
    <m/>
    <m/>
    <m/>
    <m/>
    <m/>
    <m/>
    <m/>
    <m/>
    <m/>
    <m/>
    <m/>
    <m/>
    <m/>
    <m/>
    <m/>
    <m/>
    <m/>
    <n v="4958"/>
    <s v="CA-2015-127607"/>
    <d v="2015-03-20T00:00:00"/>
    <s v="3/26/2015"/>
    <s v="Standard Class"/>
    <s v="JK-15730"/>
    <x v="300"/>
    <x v="0"/>
    <s v="United States"/>
    <s v="Carrollton"/>
    <s v="Texas"/>
    <n v="75007"/>
    <x v="2"/>
    <s v="OFF-BI-10001308"/>
    <x v="1"/>
    <x v="8"/>
    <s v="GBC Standard Plastic Binding Systems' Combs"/>
    <n v="2.512"/>
    <n v="2"/>
    <n v="0.8"/>
    <n v="-4.3959999999999999"/>
    <n v="2015"/>
    <x v="10"/>
    <s v="Q1"/>
    <n v="-1.75"/>
  </r>
  <r>
    <m/>
    <m/>
    <m/>
    <m/>
    <m/>
    <m/>
    <m/>
    <m/>
    <m/>
    <m/>
    <m/>
    <m/>
    <m/>
    <m/>
    <m/>
    <m/>
    <m/>
    <m/>
    <m/>
    <m/>
    <m/>
    <n v="4959"/>
    <s v="CA-2015-127607"/>
    <d v="2015-03-20T00:00:00"/>
    <s v="3/26/2015"/>
    <s v="Standard Class"/>
    <s v="JK-15730"/>
    <x v="300"/>
    <x v="0"/>
    <s v="United States"/>
    <s v="Carrollton"/>
    <s v="Texas"/>
    <n v="75007"/>
    <x v="2"/>
    <s v="OFF-FA-10003485"/>
    <x v="1"/>
    <x v="13"/>
    <s v="Staples"/>
    <n v="18.864000000000001"/>
    <n v="9"/>
    <n v="0.2"/>
    <n v="6.1307999999999998"/>
    <n v="2015"/>
    <x v="10"/>
    <s v="Q1"/>
    <n v="0.32499999999999996"/>
  </r>
  <r>
    <m/>
    <m/>
    <m/>
    <m/>
    <m/>
    <m/>
    <m/>
    <m/>
    <m/>
    <m/>
    <m/>
    <m/>
    <m/>
    <m/>
    <m/>
    <m/>
    <m/>
    <m/>
    <m/>
    <m/>
    <m/>
    <n v="4960"/>
    <s v="CA-2016-166226"/>
    <d v="2016-11-18T00:00:00"/>
    <s v="11/22/2016"/>
    <s v="Standard Class"/>
    <s v="TC-21535"/>
    <x v="426"/>
    <x v="2"/>
    <s v="United States"/>
    <s v="Los Angeles"/>
    <s v="California"/>
    <n v="90008"/>
    <x v="1"/>
    <s v="TEC-PH-10003357"/>
    <x v="2"/>
    <x v="7"/>
    <s v="Grandstream GXP2100 Mainstream Business Phone"/>
    <n v="61.192"/>
    <n v="1"/>
    <n v="0.2"/>
    <n v="6.1192000000000002"/>
    <n v="2016"/>
    <x v="0"/>
    <s v="Q4"/>
    <n v="0.1"/>
  </r>
  <r>
    <m/>
    <m/>
    <m/>
    <m/>
    <m/>
    <m/>
    <m/>
    <m/>
    <m/>
    <m/>
    <m/>
    <m/>
    <m/>
    <m/>
    <m/>
    <m/>
    <m/>
    <m/>
    <m/>
    <m/>
    <m/>
    <n v="4961"/>
    <s v="CA-2016-166226"/>
    <d v="2016-11-18T00:00:00"/>
    <s v="11/22/2016"/>
    <s v="Standard Class"/>
    <s v="TC-21535"/>
    <x v="426"/>
    <x v="2"/>
    <s v="United States"/>
    <s v="Los Angeles"/>
    <s v="California"/>
    <n v="90008"/>
    <x v="1"/>
    <s v="OFF-AP-10002867"/>
    <x v="1"/>
    <x v="9"/>
    <s v="Fellowes Command Center 5-outlet power strip"/>
    <n v="67.84"/>
    <n v="1"/>
    <n v="0"/>
    <n v="18.316800000000001"/>
    <n v="2016"/>
    <x v="0"/>
    <s v="Q4"/>
    <n v="0.27"/>
  </r>
  <r>
    <m/>
    <m/>
    <m/>
    <m/>
    <m/>
    <m/>
    <m/>
    <m/>
    <m/>
    <m/>
    <m/>
    <m/>
    <m/>
    <m/>
    <m/>
    <m/>
    <m/>
    <m/>
    <m/>
    <m/>
    <m/>
    <n v="4962"/>
    <s v="CA-2014-156587"/>
    <d v="2014-03-07T00:00:00"/>
    <d v="2014-08-03T00:00:00"/>
    <s v="First Class"/>
    <s v="AB-10015"/>
    <x v="755"/>
    <x v="0"/>
    <s v="United States"/>
    <s v="Seattle"/>
    <s v="Washington"/>
    <n v="98103"/>
    <x v="1"/>
    <s v="FUR-CH-10004477"/>
    <x v="0"/>
    <x v="1"/>
    <s v="Global Push Button Manager's Chair, Indigo"/>
    <n v="48.712000000000003"/>
    <n v="1"/>
    <n v="0.2"/>
    <n v="5.4801000000000002"/>
    <n v="2014"/>
    <x v="10"/>
    <s v="Q1"/>
    <n v="0.1125"/>
  </r>
  <r>
    <m/>
    <m/>
    <m/>
    <m/>
    <m/>
    <m/>
    <m/>
    <m/>
    <m/>
    <m/>
    <m/>
    <m/>
    <m/>
    <m/>
    <m/>
    <m/>
    <m/>
    <m/>
    <m/>
    <m/>
    <m/>
    <n v="4963"/>
    <s v="CA-2014-156587"/>
    <d v="2014-03-07T00:00:00"/>
    <d v="2014-08-03T00:00:00"/>
    <s v="First Class"/>
    <s v="AB-10015"/>
    <x v="755"/>
    <x v="0"/>
    <s v="United States"/>
    <s v="Seattle"/>
    <s v="Washington"/>
    <n v="98103"/>
    <x v="1"/>
    <s v="OFF-AR-10001427"/>
    <x v="1"/>
    <x v="6"/>
    <s v="Newell 330"/>
    <n v="17.940000000000001"/>
    <n v="3"/>
    <n v="0"/>
    <n v="4.6643999999999997"/>
    <n v="2014"/>
    <x v="10"/>
    <s v="Q1"/>
    <n v="0.25999999999999995"/>
  </r>
  <r>
    <m/>
    <m/>
    <m/>
    <m/>
    <m/>
    <m/>
    <m/>
    <m/>
    <m/>
    <m/>
    <m/>
    <m/>
    <m/>
    <m/>
    <m/>
    <m/>
    <m/>
    <m/>
    <m/>
    <m/>
    <m/>
    <n v="4964"/>
    <s v="CA-2014-156587"/>
    <d v="2014-03-07T00:00:00"/>
    <d v="2014-08-03T00:00:00"/>
    <s v="First Class"/>
    <s v="AB-10015"/>
    <x v="755"/>
    <x v="0"/>
    <s v="United States"/>
    <s v="Seattle"/>
    <s v="Washington"/>
    <n v="98103"/>
    <x v="1"/>
    <s v="OFF-ST-10002344"/>
    <x v="1"/>
    <x v="4"/>
    <s v="Carina 42&quot;Hx23 3/4&quot;W Media Storage Unit"/>
    <n v="242.94"/>
    <n v="3"/>
    <n v="0"/>
    <n v="4.8587999999999996"/>
    <n v="2014"/>
    <x v="10"/>
    <s v="Q1"/>
    <n v="1.9999999999999997E-2"/>
  </r>
  <r>
    <m/>
    <m/>
    <m/>
    <m/>
    <m/>
    <m/>
    <m/>
    <m/>
    <m/>
    <m/>
    <m/>
    <m/>
    <m/>
    <m/>
    <m/>
    <m/>
    <m/>
    <m/>
    <m/>
    <m/>
    <m/>
    <n v="4965"/>
    <s v="CA-2016-141180"/>
    <d v="2016-05-15T00:00:00"/>
    <s v="5/19/2016"/>
    <s v="Second Class"/>
    <s v="DP-13000"/>
    <x v="24"/>
    <x v="0"/>
    <s v="United States"/>
    <s v="Fort Lauderdale"/>
    <s v="Florida"/>
    <n v="33311"/>
    <x v="0"/>
    <s v="OFF-BI-10000301"/>
    <x v="1"/>
    <x v="8"/>
    <s v="GBC Instant Report Kit"/>
    <n v="7.7640000000000002"/>
    <n v="4"/>
    <n v="0.7"/>
    <n v="-5.1760000000000002"/>
    <n v="2016"/>
    <x v="5"/>
    <s v="Q2"/>
    <n v="-0.66666666666666663"/>
  </r>
  <r>
    <m/>
    <m/>
    <m/>
    <m/>
    <m/>
    <m/>
    <m/>
    <m/>
    <m/>
    <m/>
    <m/>
    <m/>
    <m/>
    <m/>
    <m/>
    <m/>
    <m/>
    <m/>
    <m/>
    <m/>
    <m/>
    <n v="4966"/>
    <s v="CA-2015-109708"/>
    <d v="2015-05-25T00:00:00"/>
    <s v="5/28/2015"/>
    <s v="Second Class"/>
    <s v="CY-12745"/>
    <x v="388"/>
    <x v="1"/>
    <s v="United States"/>
    <s v="Columbia"/>
    <s v="Tennessee"/>
    <n v="38401"/>
    <x v="0"/>
    <s v="TEC-PH-10001944"/>
    <x v="2"/>
    <x v="7"/>
    <s v="Wi-Ex zBoost YX540 Cellular Phone Signal Booster"/>
    <n v="467.04"/>
    <n v="4"/>
    <n v="0.2"/>
    <n v="58.38"/>
    <n v="2015"/>
    <x v="5"/>
    <s v="Q2"/>
    <n v="0.125"/>
  </r>
  <r>
    <m/>
    <m/>
    <m/>
    <m/>
    <m/>
    <m/>
    <m/>
    <m/>
    <m/>
    <m/>
    <m/>
    <m/>
    <m/>
    <m/>
    <m/>
    <m/>
    <m/>
    <m/>
    <m/>
    <m/>
    <m/>
    <n v="4967"/>
    <s v="CA-2015-122406"/>
    <d v="2015-08-02T00:00:00"/>
    <d v="2015-05-08T00:00:00"/>
    <s v="Second Class"/>
    <s v="BE-11455"/>
    <x v="534"/>
    <x v="2"/>
    <s v="United States"/>
    <s v="Providence"/>
    <s v="Rhode Island"/>
    <n v="2908"/>
    <x v="3"/>
    <s v="TEC-PH-10001527"/>
    <x v="2"/>
    <x v="7"/>
    <s v="Plantronics MX500i Earset"/>
    <n v="128.85"/>
    <n v="3"/>
    <n v="0"/>
    <n v="3.8654999999999999"/>
    <n v="2015"/>
    <x v="6"/>
    <s v="Q3"/>
    <n v="3.0000000000000002E-2"/>
  </r>
  <r>
    <m/>
    <m/>
    <m/>
    <m/>
    <m/>
    <m/>
    <m/>
    <m/>
    <m/>
    <m/>
    <m/>
    <m/>
    <m/>
    <m/>
    <m/>
    <m/>
    <m/>
    <m/>
    <m/>
    <m/>
    <m/>
    <n v="4968"/>
    <s v="CA-2015-122406"/>
    <d v="2015-08-02T00:00:00"/>
    <d v="2015-05-08T00:00:00"/>
    <s v="Second Class"/>
    <s v="BE-11455"/>
    <x v="534"/>
    <x v="2"/>
    <s v="United States"/>
    <s v="Providence"/>
    <s v="Rhode Island"/>
    <n v="2908"/>
    <x v="3"/>
    <s v="OFF-PA-10001307"/>
    <x v="1"/>
    <x v="10"/>
    <s v="Important Message Pads, 50 4-1/4 x 5-1/2 Forms per Pad"/>
    <n v="8.4"/>
    <n v="2"/>
    <n v="0"/>
    <n v="4.1159999999999997"/>
    <n v="2015"/>
    <x v="6"/>
    <s v="Q3"/>
    <n v="0.48999999999999994"/>
  </r>
  <r>
    <m/>
    <m/>
    <m/>
    <m/>
    <m/>
    <m/>
    <m/>
    <m/>
    <m/>
    <m/>
    <m/>
    <m/>
    <m/>
    <m/>
    <m/>
    <m/>
    <m/>
    <m/>
    <m/>
    <m/>
    <m/>
    <n v="4969"/>
    <s v="CA-2015-122406"/>
    <d v="2015-08-02T00:00:00"/>
    <d v="2015-05-08T00:00:00"/>
    <s v="Second Class"/>
    <s v="BE-11455"/>
    <x v="534"/>
    <x v="2"/>
    <s v="United States"/>
    <s v="Providence"/>
    <s v="Rhode Island"/>
    <n v="2908"/>
    <x v="3"/>
    <s v="TEC-AC-10004571"/>
    <x v="2"/>
    <x v="11"/>
    <s v="Logitech G700s Rechargeable Gaming Mouse"/>
    <n v="199.98"/>
    <n v="2"/>
    <n v="0"/>
    <n v="83.991600000000005"/>
    <n v="2015"/>
    <x v="6"/>
    <s v="Q3"/>
    <n v="0.42000000000000004"/>
  </r>
  <r>
    <m/>
    <m/>
    <m/>
    <m/>
    <m/>
    <m/>
    <m/>
    <m/>
    <m/>
    <m/>
    <m/>
    <m/>
    <m/>
    <m/>
    <m/>
    <m/>
    <m/>
    <m/>
    <m/>
    <m/>
    <m/>
    <n v="4970"/>
    <s v="CA-2015-122406"/>
    <d v="2015-08-02T00:00:00"/>
    <d v="2015-05-08T00:00:00"/>
    <s v="Second Class"/>
    <s v="BE-11455"/>
    <x v="534"/>
    <x v="2"/>
    <s v="United States"/>
    <s v="Providence"/>
    <s v="Rhode Island"/>
    <n v="2908"/>
    <x v="3"/>
    <s v="FUR-CH-10001973"/>
    <x v="0"/>
    <x v="1"/>
    <s v="Office Star Flex Back Scooter Chair with White Frame"/>
    <n v="110.98"/>
    <n v="1"/>
    <n v="0"/>
    <n v="15.5372"/>
    <n v="2015"/>
    <x v="6"/>
    <s v="Q3"/>
    <n v="0.13999999999999999"/>
  </r>
  <r>
    <m/>
    <m/>
    <m/>
    <m/>
    <m/>
    <m/>
    <m/>
    <m/>
    <m/>
    <m/>
    <m/>
    <m/>
    <m/>
    <m/>
    <m/>
    <m/>
    <m/>
    <m/>
    <m/>
    <m/>
    <m/>
    <n v="4971"/>
    <s v="US-2016-153815"/>
    <d v="2016-11-06T00:00:00"/>
    <d v="2016-09-11T00:00:00"/>
    <s v="First Class"/>
    <s v="KL-16555"/>
    <x v="126"/>
    <x v="1"/>
    <s v="United States"/>
    <s v="Jacksonville"/>
    <s v="Florida"/>
    <n v="32216"/>
    <x v="0"/>
    <s v="FUR-CH-10000513"/>
    <x v="0"/>
    <x v="1"/>
    <s v="High-Back Leather Manager's Chair"/>
    <n v="207.98400000000001"/>
    <n v="2"/>
    <n v="0.2"/>
    <n v="-28.597799999999999"/>
    <n v="2016"/>
    <x v="0"/>
    <s v="Q4"/>
    <n v="-0.13749999999999998"/>
  </r>
  <r>
    <m/>
    <m/>
    <m/>
    <m/>
    <m/>
    <m/>
    <m/>
    <m/>
    <m/>
    <m/>
    <m/>
    <m/>
    <m/>
    <m/>
    <m/>
    <m/>
    <m/>
    <m/>
    <m/>
    <m/>
    <m/>
    <n v="4972"/>
    <s v="US-2016-153815"/>
    <d v="2016-11-06T00:00:00"/>
    <d v="2016-09-11T00:00:00"/>
    <s v="First Class"/>
    <s v="KL-16555"/>
    <x v="126"/>
    <x v="1"/>
    <s v="United States"/>
    <s v="Jacksonville"/>
    <s v="Florida"/>
    <n v="32216"/>
    <x v="0"/>
    <s v="OFF-PA-10002421"/>
    <x v="1"/>
    <x v="10"/>
    <s v="Embossed Ink Jet Note Cards"/>
    <n v="36.112000000000002"/>
    <n v="2"/>
    <n v="0.2"/>
    <n v="12.639200000000001"/>
    <n v="2016"/>
    <x v="0"/>
    <s v="Q4"/>
    <n v="0.35"/>
  </r>
  <r>
    <m/>
    <m/>
    <m/>
    <m/>
    <m/>
    <m/>
    <m/>
    <m/>
    <m/>
    <m/>
    <m/>
    <m/>
    <m/>
    <m/>
    <m/>
    <m/>
    <m/>
    <m/>
    <m/>
    <m/>
    <m/>
    <n v="4973"/>
    <s v="US-2016-153815"/>
    <d v="2016-11-06T00:00:00"/>
    <d v="2016-09-11T00:00:00"/>
    <s v="First Class"/>
    <s v="KL-16555"/>
    <x v="126"/>
    <x v="1"/>
    <s v="United States"/>
    <s v="Jacksonville"/>
    <s v="Florida"/>
    <n v="32216"/>
    <x v="0"/>
    <s v="FUR-FU-10004090"/>
    <x v="0"/>
    <x v="5"/>
    <s v="Executive Impressions 14&quot; Contract Wall Clock"/>
    <n v="35.567999999999998"/>
    <n v="2"/>
    <n v="0.2"/>
    <n v="5.7797999999999998"/>
    <n v="2016"/>
    <x v="0"/>
    <s v="Q4"/>
    <n v="0.16250000000000001"/>
  </r>
  <r>
    <m/>
    <m/>
    <m/>
    <m/>
    <m/>
    <m/>
    <m/>
    <m/>
    <m/>
    <m/>
    <m/>
    <m/>
    <m/>
    <m/>
    <m/>
    <m/>
    <m/>
    <m/>
    <m/>
    <m/>
    <m/>
    <n v="4974"/>
    <s v="US-2016-153815"/>
    <d v="2016-11-06T00:00:00"/>
    <d v="2016-09-11T00:00:00"/>
    <s v="First Class"/>
    <s v="KL-16555"/>
    <x v="126"/>
    <x v="1"/>
    <s v="United States"/>
    <s v="Jacksonville"/>
    <s v="Florida"/>
    <n v="32216"/>
    <x v="0"/>
    <s v="OFF-PA-10004071"/>
    <x v="1"/>
    <x v="10"/>
    <s v="Eaton Premium Continuous-Feed Paper, 25% Cotton, Letter Size, White, 1000 Shts/Box"/>
    <n v="88.768000000000001"/>
    <n v="2"/>
    <n v="0.2"/>
    <n v="31.0688"/>
    <n v="2016"/>
    <x v="0"/>
    <s v="Q4"/>
    <n v="0.35"/>
  </r>
  <r>
    <m/>
    <m/>
    <m/>
    <m/>
    <m/>
    <m/>
    <m/>
    <m/>
    <m/>
    <m/>
    <m/>
    <m/>
    <m/>
    <m/>
    <m/>
    <m/>
    <m/>
    <m/>
    <m/>
    <m/>
    <m/>
    <n v="4975"/>
    <s v="CA-2016-164896"/>
    <d v="2016-11-07T00:00:00"/>
    <d v="2016-12-11T00:00:00"/>
    <s v="Standard Class"/>
    <s v="PS-19045"/>
    <x v="390"/>
    <x v="2"/>
    <s v="United States"/>
    <s v="Oceanside"/>
    <s v="California"/>
    <n v="92054"/>
    <x v="1"/>
    <s v="OFF-PA-10002246"/>
    <x v="1"/>
    <x v="10"/>
    <s v="Wirebound Four 2-3/4 x 5 Forms per Page, 400 Sets per Book"/>
    <n v="12.9"/>
    <n v="2"/>
    <n v="0"/>
    <n v="6.3209999999999997"/>
    <n v="2016"/>
    <x v="0"/>
    <s v="Q4"/>
    <n v="0.49"/>
  </r>
  <r>
    <m/>
    <m/>
    <m/>
    <m/>
    <m/>
    <m/>
    <m/>
    <m/>
    <m/>
    <m/>
    <m/>
    <m/>
    <m/>
    <m/>
    <m/>
    <m/>
    <m/>
    <m/>
    <m/>
    <m/>
    <m/>
    <n v="4976"/>
    <s v="CA-2015-142202"/>
    <d v="2015-09-18T00:00:00"/>
    <s v="9/23/2015"/>
    <s v="Second Class"/>
    <s v="JR-16210"/>
    <x v="335"/>
    <x v="1"/>
    <s v="United States"/>
    <s v="Jacksonville"/>
    <s v="Florida"/>
    <n v="32216"/>
    <x v="0"/>
    <s v="TEC-AC-10003198"/>
    <x v="2"/>
    <x v="11"/>
    <s v="Enermax Acrylux Wireless Keyboard"/>
    <n v="717.12"/>
    <n v="9"/>
    <n v="0.2"/>
    <n v="152.38800000000001"/>
    <n v="2015"/>
    <x v="8"/>
    <s v="Q3"/>
    <n v="0.21249999999999999"/>
  </r>
  <r>
    <m/>
    <m/>
    <m/>
    <m/>
    <m/>
    <m/>
    <m/>
    <m/>
    <m/>
    <m/>
    <m/>
    <m/>
    <m/>
    <m/>
    <m/>
    <m/>
    <m/>
    <m/>
    <m/>
    <m/>
    <m/>
    <n v="4977"/>
    <s v="CA-2015-165050"/>
    <d v="2015-12-07T00:00:00"/>
    <d v="2015-09-12T00:00:00"/>
    <s v="First Class"/>
    <s v="AH-10210"/>
    <x v="117"/>
    <x v="0"/>
    <s v="United States"/>
    <s v="New York City"/>
    <s v="New York"/>
    <n v="10024"/>
    <x v="3"/>
    <s v="OFF-BI-10001031"/>
    <x v="1"/>
    <x v="8"/>
    <s v="Pressboard Data Binders by Wilson Jones"/>
    <n v="21.36"/>
    <n v="5"/>
    <n v="0.2"/>
    <n v="7.2089999999999996"/>
    <n v="2015"/>
    <x v="4"/>
    <s v="Q4"/>
    <n v="0.33749999999999997"/>
  </r>
  <r>
    <m/>
    <m/>
    <m/>
    <m/>
    <m/>
    <m/>
    <m/>
    <m/>
    <m/>
    <m/>
    <m/>
    <m/>
    <m/>
    <m/>
    <m/>
    <m/>
    <m/>
    <m/>
    <m/>
    <m/>
    <m/>
    <n v="4978"/>
    <s v="CA-2015-165050"/>
    <d v="2015-12-07T00:00:00"/>
    <d v="2015-09-12T00:00:00"/>
    <s v="First Class"/>
    <s v="AH-10210"/>
    <x v="117"/>
    <x v="0"/>
    <s v="United States"/>
    <s v="New York City"/>
    <s v="New York"/>
    <n v="10024"/>
    <x v="3"/>
    <s v="OFF-BI-10003727"/>
    <x v="1"/>
    <x v="8"/>
    <s v="Avery Durable Slant Ring Binders With Label Holder"/>
    <n v="6.6879999999999997"/>
    <n v="2"/>
    <n v="0.2"/>
    <n v="2.3408000000000002"/>
    <n v="2015"/>
    <x v="4"/>
    <s v="Q4"/>
    <n v="0.35000000000000003"/>
  </r>
  <r>
    <m/>
    <m/>
    <m/>
    <m/>
    <m/>
    <m/>
    <m/>
    <m/>
    <m/>
    <m/>
    <m/>
    <m/>
    <m/>
    <m/>
    <m/>
    <m/>
    <m/>
    <m/>
    <m/>
    <m/>
    <m/>
    <n v="4979"/>
    <s v="CA-2015-165050"/>
    <d v="2015-12-07T00:00:00"/>
    <d v="2015-09-12T00:00:00"/>
    <s v="First Class"/>
    <s v="AH-10210"/>
    <x v="117"/>
    <x v="0"/>
    <s v="United States"/>
    <s v="New York City"/>
    <s v="New York"/>
    <n v="10024"/>
    <x v="3"/>
    <s v="TEC-PH-10001336"/>
    <x v="2"/>
    <x v="7"/>
    <s v="Digium D40 VoIP phone"/>
    <n v="773.94"/>
    <n v="6"/>
    <n v="0"/>
    <n v="224.4426"/>
    <n v="2015"/>
    <x v="4"/>
    <s v="Q4"/>
    <n v="0.28999999999999998"/>
  </r>
  <r>
    <m/>
    <m/>
    <m/>
    <m/>
    <m/>
    <m/>
    <m/>
    <m/>
    <m/>
    <m/>
    <m/>
    <m/>
    <m/>
    <m/>
    <m/>
    <m/>
    <m/>
    <m/>
    <m/>
    <m/>
    <m/>
    <n v="4980"/>
    <s v="US-2016-131114"/>
    <d v="2016-12-09T00:00:00"/>
    <s v="12/13/2016"/>
    <s v="Second Class"/>
    <s v="RW-19630"/>
    <x v="338"/>
    <x v="1"/>
    <s v="United States"/>
    <s v="Chicago"/>
    <s v="Illinois"/>
    <n v="60610"/>
    <x v="2"/>
    <s v="OFF-SU-10001664"/>
    <x v="1"/>
    <x v="14"/>
    <s v="Acme Office Executive Series Stainless Steel Trimmers"/>
    <n v="20.568000000000001"/>
    <n v="3"/>
    <n v="0.2"/>
    <n v="1.5426"/>
    <n v="2016"/>
    <x v="4"/>
    <s v="Q4"/>
    <n v="7.4999999999999997E-2"/>
  </r>
  <r>
    <m/>
    <m/>
    <m/>
    <m/>
    <m/>
    <m/>
    <m/>
    <m/>
    <m/>
    <m/>
    <m/>
    <m/>
    <m/>
    <m/>
    <m/>
    <m/>
    <m/>
    <m/>
    <m/>
    <m/>
    <m/>
    <n v="4981"/>
    <s v="US-2016-131114"/>
    <d v="2016-12-09T00:00:00"/>
    <s v="12/13/2016"/>
    <s v="Second Class"/>
    <s v="RW-19630"/>
    <x v="338"/>
    <x v="1"/>
    <s v="United States"/>
    <s v="Chicago"/>
    <s v="Illinois"/>
    <n v="60610"/>
    <x v="2"/>
    <s v="OFF-AP-10003971"/>
    <x v="1"/>
    <x v="9"/>
    <s v="Belkin 6 Outlet Metallic Surge Strip"/>
    <n v="4.3559999999999999"/>
    <n v="2"/>
    <n v="0.8"/>
    <n v="-11.761200000000001"/>
    <n v="2016"/>
    <x v="4"/>
    <s v="Q4"/>
    <n v="-2.7"/>
  </r>
  <r>
    <m/>
    <m/>
    <m/>
    <m/>
    <m/>
    <m/>
    <m/>
    <m/>
    <m/>
    <m/>
    <m/>
    <m/>
    <m/>
    <m/>
    <m/>
    <m/>
    <m/>
    <m/>
    <m/>
    <m/>
    <m/>
    <n v="4982"/>
    <s v="US-2016-131114"/>
    <d v="2016-12-09T00:00:00"/>
    <s v="12/13/2016"/>
    <s v="Second Class"/>
    <s v="RW-19630"/>
    <x v="338"/>
    <x v="1"/>
    <s v="United States"/>
    <s v="Chicago"/>
    <s v="Illinois"/>
    <n v="60610"/>
    <x v="2"/>
    <s v="TEC-AC-10000199"/>
    <x v="2"/>
    <x v="11"/>
    <s v="Kingston Digital DataTraveler 8GB USB 2.0"/>
    <n v="19.04"/>
    <n v="4"/>
    <n v="0.2"/>
    <n v="-1.4279999999999999"/>
    <n v="2016"/>
    <x v="4"/>
    <s v="Q4"/>
    <n v="-7.4999999999999997E-2"/>
  </r>
  <r>
    <m/>
    <m/>
    <m/>
    <m/>
    <m/>
    <m/>
    <m/>
    <m/>
    <m/>
    <m/>
    <m/>
    <m/>
    <m/>
    <m/>
    <m/>
    <m/>
    <m/>
    <m/>
    <m/>
    <m/>
    <m/>
    <n v="4983"/>
    <s v="CA-2014-160066"/>
    <d v="2014-11-16T00:00:00"/>
    <s v="11/22/2014"/>
    <s v="Standard Class"/>
    <s v="AH-10075"/>
    <x v="340"/>
    <x v="1"/>
    <s v="United States"/>
    <s v="Huntington Beach"/>
    <s v="California"/>
    <n v="92646"/>
    <x v="1"/>
    <s v="OFF-LA-10001045"/>
    <x v="1"/>
    <x v="2"/>
    <s v="Permanent Self-Adhesive File Folder Labels for Typewriters by Universal"/>
    <n v="5.22"/>
    <n v="2"/>
    <n v="0"/>
    <n v="2.4011999999999998"/>
    <n v="2014"/>
    <x v="0"/>
    <s v="Q4"/>
    <n v="0.45999999999999996"/>
  </r>
  <r>
    <m/>
    <m/>
    <m/>
    <m/>
    <m/>
    <m/>
    <m/>
    <m/>
    <m/>
    <m/>
    <m/>
    <m/>
    <m/>
    <m/>
    <m/>
    <m/>
    <m/>
    <m/>
    <m/>
    <m/>
    <m/>
    <n v="4984"/>
    <s v="CA-2016-109925"/>
    <d v="2016-11-06T00:00:00"/>
    <d v="2016-10-11T00:00:00"/>
    <s v="Second Class"/>
    <s v="IM-15070"/>
    <x v="5"/>
    <x v="0"/>
    <s v="United States"/>
    <s v="San Diego"/>
    <s v="California"/>
    <n v="92105"/>
    <x v="1"/>
    <s v="OFF-ST-10003442"/>
    <x v="1"/>
    <x v="4"/>
    <s v="Eldon Portable Mobile Manager"/>
    <n v="84.84"/>
    <n v="3"/>
    <n v="0"/>
    <n v="22.9068"/>
    <n v="2016"/>
    <x v="0"/>
    <s v="Q4"/>
    <n v="0.27"/>
  </r>
  <r>
    <m/>
    <m/>
    <m/>
    <m/>
    <m/>
    <m/>
    <m/>
    <m/>
    <m/>
    <m/>
    <m/>
    <m/>
    <m/>
    <m/>
    <m/>
    <m/>
    <m/>
    <m/>
    <m/>
    <m/>
    <m/>
    <n v="4985"/>
    <s v="CA-2015-160696"/>
    <d v="2015-09-06T00:00:00"/>
    <d v="2015-10-09T00:00:00"/>
    <s v="Standard Class"/>
    <s v="CK-12760"/>
    <x v="316"/>
    <x v="1"/>
    <s v="United States"/>
    <s v="Nashville"/>
    <s v="Tennessee"/>
    <n v="37211"/>
    <x v="0"/>
    <s v="OFF-FA-10003059"/>
    <x v="1"/>
    <x v="13"/>
    <s v="Assorted Color Push Pins"/>
    <n v="7.24"/>
    <n v="5"/>
    <n v="0.2"/>
    <n v="1.1765000000000001"/>
    <n v="2015"/>
    <x v="8"/>
    <s v="Q3"/>
    <n v="0.16250000000000001"/>
  </r>
  <r>
    <m/>
    <m/>
    <m/>
    <m/>
    <m/>
    <m/>
    <m/>
    <m/>
    <m/>
    <m/>
    <m/>
    <m/>
    <m/>
    <m/>
    <m/>
    <m/>
    <m/>
    <m/>
    <m/>
    <m/>
    <m/>
    <n v="4986"/>
    <s v="CA-2014-125171"/>
    <d v="2014-09-03T00:00:00"/>
    <d v="2014-03-09T00:00:00"/>
    <s v="Same Day"/>
    <s v="AG-10390"/>
    <x v="369"/>
    <x v="0"/>
    <s v="United States"/>
    <s v="New York City"/>
    <s v="New York"/>
    <n v="10009"/>
    <x v="3"/>
    <s v="OFF-LA-10001175"/>
    <x v="1"/>
    <x v="2"/>
    <s v="Avery 514"/>
    <n v="14.4"/>
    <n v="5"/>
    <n v="0"/>
    <n v="7.056"/>
    <n v="2014"/>
    <x v="8"/>
    <s v="Q3"/>
    <n v="0.49"/>
  </r>
  <r>
    <m/>
    <m/>
    <m/>
    <m/>
    <m/>
    <m/>
    <m/>
    <m/>
    <m/>
    <m/>
    <m/>
    <m/>
    <m/>
    <m/>
    <m/>
    <m/>
    <m/>
    <m/>
    <m/>
    <m/>
    <m/>
    <n v="4987"/>
    <s v="CA-2016-149279"/>
    <d v="2016-04-24T00:00:00"/>
    <s v="4/28/2016"/>
    <s v="Standard Class"/>
    <s v="CL-12700"/>
    <x v="642"/>
    <x v="2"/>
    <s v="United States"/>
    <s v="Colorado Springs"/>
    <s v="Colorado"/>
    <n v="80906"/>
    <x v="1"/>
    <s v="OFF-PA-10003441"/>
    <x v="1"/>
    <x v="10"/>
    <s v="Xerox 226"/>
    <n v="15.552"/>
    <n v="3"/>
    <n v="0.2"/>
    <n v="5.4432"/>
    <n v="2016"/>
    <x v="3"/>
    <s v="Q2"/>
    <n v="0.35000000000000003"/>
  </r>
  <r>
    <m/>
    <m/>
    <m/>
    <m/>
    <m/>
    <m/>
    <m/>
    <m/>
    <m/>
    <m/>
    <m/>
    <m/>
    <m/>
    <m/>
    <m/>
    <m/>
    <m/>
    <m/>
    <m/>
    <m/>
    <m/>
    <n v="4988"/>
    <s v="CA-2016-149279"/>
    <d v="2016-04-24T00:00:00"/>
    <s v="4/28/2016"/>
    <s v="Standard Class"/>
    <s v="CL-12700"/>
    <x v="642"/>
    <x v="2"/>
    <s v="United States"/>
    <s v="Colorado Springs"/>
    <s v="Colorado"/>
    <n v="80906"/>
    <x v="1"/>
    <s v="FUR-CH-10004287"/>
    <x v="0"/>
    <x v="1"/>
    <s v="SAFCO Arco Folding Chair"/>
    <n v="1325.76"/>
    <n v="6"/>
    <n v="0.2"/>
    <n v="149.148"/>
    <n v="2016"/>
    <x v="3"/>
    <s v="Q2"/>
    <n v="0.1125"/>
  </r>
  <r>
    <m/>
    <m/>
    <m/>
    <m/>
    <m/>
    <m/>
    <m/>
    <m/>
    <m/>
    <m/>
    <m/>
    <m/>
    <m/>
    <m/>
    <m/>
    <m/>
    <m/>
    <m/>
    <m/>
    <m/>
    <m/>
    <n v="4989"/>
    <s v="CA-2016-149279"/>
    <d v="2016-04-24T00:00:00"/>
    <s v="4/28/2016"/>
    <s v="Standard Class"/>
    <s v="CL-12700"/>
    <x v="642"/>
    <x v="2"/>
    <s v="United States"/>
    <s v="Colorado Springs"/>
    <s v="Colorado"/>
    <n v="80906"/>
    <x v="1"/>
    <s v="OFF-BI-10004040"/>
    <x v="1"/>
    <x v="8"/>
    <s v="Wilson Jones Impact Binders"/>
    <n v="3.1080000000000001"/>
    <n v="2"/>
    <n v="0.7"/>
    <n v="-2.1756000000000002"/>
    <n v="2016"/>
    <x v="3"/>
    <s v="Q2"/>
    <n v="-0.70000000000000007"/>
  </r>
  <r>
    <m/>
    <m/>
    <m/>
    <m/>
    <m/>
    <m/>
    <m/>
    <m/>
    <m/>
    <m/>
    <m/>
    <m/>
    <m/>
    <m/>
    <m/>
    <m/>
    <m/>
    <m/>
    <m/>
    <m/>
    <m/>
    <n v="4990"/>
    <s v="CA-2017-107321"/>
    <d v="2017-08-31T00:00:00"/>
    <d v="2017-04-09T00:00:00"/>
    <s v="Standard Class"/>
    <s v="AW-10930"/>
    <x v="585"/>
    <x v="2"/>
    <s v="United States"/>
    <s v="San Francisco"/>
    <s v="California"/>
    <n v="94110"/>
    <x v="1"/>
    <s v="OFF-BI-10004022"/>
    <x v="1"/>
    <x v="8"/>
    <s v="Acco Suede Grain Vinyl Round Ring Binder"/>
    <n v="6.6719999999999997"/>
    <n v="3"/>
    <n v="0.2"/>
    <n v="2.1684000000000001"/>
    <n v="2017"/>
    <x v="6"/>
    <s v="Q3"/>
    <n v="0.32500000000000001"/>
  </r>
  <r>
    <m/>
    <m/>
    <m/>
    <m/>
    <m/>
    <m/>
    <m/>
    <m/>
    <m/>
    <m/>
    <m/>
    <m/>
    <m/>
    <m/>
    <m/>
    <m/>
    <m/>
    <m/>
    <m/>
    <m/>
    <m/>
    <n v="4991"/>
    <s v="CA-2017-107321"/>
    <d v="2017-08-31T00:00:00"/>
    <d v="2017-04-09T00:00:00"/>
    <s v="Standard Class"/>
    <s v="AW-10930"/>
    <x v="585"/>
    <x v="2"/>
    <s v="United States"/>
    <s v="San Francisco"/>
    <s v="California"/>
    <n v="94110"/>
    <x v="1"/>
    <s v="TEC-PH-10002200"/>
    <x v="2"/>
    <x v="7"/>
    <s v="Aastra 6757i CT Wireless VoIP phone"/>
    <n v="689.40800000000002"/>
    <n v="4"/>
    <n v="0.2"/>
    <n v="77.558400000000006"/>
    <n v="2017"/>
    <x v="6"/>
    <s v="Q3"/>
    <n v="0.1125"/>
  </r>
  <r>
    <m/>
    <m/>
    <m/>
    <m/>
    <m/>
    <m/>
    <m/>
    <m/>
    <m/>
    <m/>
    <m/>
    <m/>
    <m/>
    <m/>
    <m/>
    <m/>
    <m/>
    <m/>
    <m/>
    <m/>
    <m/>
    <n v="4992"/>
    <s v="US-2017-122714"/>
    <d v="2017-12-07T00:00:00"/>
    <s v="12/13/2017"/>
    <s v="Standard Class"/>
    <s v="HG-14965"/>
    <x v="428"/>
    <x v="1"/>
    <s v="United States"/>
    <s v="Chicago"/>
    <s v="Illinois"/>
    <n v="60653"/>
    <x v="2"/>
    <s v="OFF-BI-10001120"/>
    <x v="1"/>
    <x v="8"/>
    <s v="Ibico EPK-21 Electric Binding System"/>
    <n v="1889.99"/>
    <n v="5"/>
    <n v="0.8"/>
    <n v="-2929.4845"/>
    <n v="2017"/>
    <x v="4"/>
    <s v="Q4"/>
    <n v="-1.55"/>
  </r>
  <r>
    <m/>
    <m/>
    <m/>
    <m/>
    <m/>
    <m/>
    <m/>
    <m/>
    <m/>
    <m/>
    <m/>
    <m/>
    <m/>
    <m/>
    <m/>
    <m/>
    <m/>
    <m/>
    <m/>
    <m/>
    <m/>
    <n v="4993"/>
    <s v="CA-2015-153038"/>
    <d v="2015-12-18T00:00:00"/>
    <s v="12/25/2015"/>
    <s v="Standard Class"/>
    <s v="RB-19645"/>
    <x v="516"/>
    <x v="1"/>
    <s v="United States"/>
    <s v="Memphis"/>
    <s v="Tennessee"/>
    <n v="38109"/>
    <x v="0"/>
    <s v="OFF-EN-10000461"/>
    <x v="1"/>
    <x v="12"/>
    <s v="#10- 4 1/8&quot; x 9 1/2&quot; Recycled Envelopes"/>
    <n v="55.936"/>
    <n v="8"/>
    <n v="0.2"/>
    <n v="18.878399999999999"/>
    <n v="2015"/>
    <x v="4"/>
    <s v="Q4"/>
    <n v="0.33749999999999997"/>
  </r>
  <r>
    <m/>
    <m/>
    <m/>
    <m/>
    <m/>
    <m/>
    <m/>
    <m/>
    <m/>
    <m/>
    <m/>
    <m/>
    <m/>
    <m/>
    <m/>
    <m/>
    <m/>
    <m/>
    <m/>
    <m/>
    <m/>
    <n v="4994"/>
    <s v="CA-2015-153038"/>
    <d v="2015-12-18T00:00:00"/>
    <s v="12/25/2015"/>
    <s v="Standard Class"/>
    <s v="RB-19645"/>
    <x v="516"/>
    <x v="1"/>
    <s v="United States"/>
    <s v="Memphis"/>
    <s v="Tennessee"/>
    <n v="38109"/>
    <x v="0"/>
    <s v="OFF-LA-10004008"/>
    <x v="1"/>
    <x v="2"/>
    <s v="Avery 507"/>
    <n v="18.431999999999999"/>
    <n v="8"/>
    <n v="0.2"/>
    <n v="5.9904000000000002"/>
    <n v="2015"/>
    <x v="4"/>
    <s v="Q4"/>
    <n v="0.32500000000000001"/>
  </r>
  <r>
    <m/>
    <m/>
    <m/>
    <m/>
    <m/>
    <m/>
    <m/>
    <m/>
    <m/>
    <m/>
    <m/>
    <m/>
    <m/>
    <m/>
    <m/>
    <m/>
    <m/>
    <m/>
    <m/>
    <m/>
    <m/>
    <n v="4995"/>
    <s v="CA-2015-153038"/>
    <d v="2015-12-18T00:00:00"/>
    <s v="12/25/2015"/>
    <s v="Standard Class"/>
    <s v="RB-19645"/>
    <x v="516"/>
    <x v="1"/>
    <s v="United States"/>
    <s v="Memphis"/>
    <s v="Tennessee"/>
    <n v="38109"/>
    <x v="0"/>
    <s v="FUR-FU-10000221"/>
    <x v="0"/>
    <x v="5"/>
    <s v="Master Caster Door Stop, Brown"/>
    <n v="20.32"/>
    <n v="5"/>
    <n v="0.2"/>
    <n v="3.556"/>
    <n v="2015"/>
    <x v="4"/>
    <s v="Q4"/>
    <n v="0.17499999999999999"/>
  </r>
  <r>
    <m/>
    <m/>
    <m/>
    <m/>
    <m/>
    <m/>
    <m/>
    <m/>
    <m/>
    <m/>
    <m/>
    <m/>
    <m/>
    <m/>
    <m/>
    <m/>
    <m/>
    <m/>
    <m/>
    <m/>
    <m/>
    <n v="4996"/>
    <s v="CA-2014-132227"/>
    <d v="2014-11-04T00:00:00"/>
    <d v="2014-10-11T00:00:00"/>
    <s v="Standard Class"/>
    <s v="SZ-20035"/>
    <x v="449"/>
    <x v="2"/>
    <s v="United States"/>
    <s v="New York City"/>
    <s v="New York"/>
    <n v="10011"/>
    <x v="3"/>
    <s v="OFF-BI-10000962"/>
    <x v="1"/>
    <x v="8"/>
    <s v="Acco Flexible ACCOHIDE Square Ring Data Binder, Dark Blue, 11 1/2&quot; X 14&quot; 7/8&quot;"/>
    <n v="52.064"/>
    <n v="4"/>
    <n v="0.2"/>
    <n v="18.873200000000001"/>
    <n v="2014"/>
    <x v="0"/>
    <s v="Q4"/>
    <n v="0.36249999999999999"/>
  </r>
  <r>
    <m/>
    <m/>
    <m/>
    <m/>
    <m/>
    <m/>
    <m/>
    <m/>
    <m/>
    <m/>
    <m/>
    <m/>
    <m/>
    <m/>
    <m/>
    <m/>
    <m/>
    <m/>
    <m/>
    <m/>
    <m/>
    <n v="4997"/>
    <s v="CA-2017-155824"/>
    <d v="2017-03-10T00:00:00"/>
    <s v="3/15/2017"/>
    <s v="Standard Class"/>
    <s v="KS-16300"/>
    <x v="754"/>
    <x v="1"/>
    <s v="United States"/>
    <s v="Raleigh"/>
    <s v="North Carolina"/>
    <n v="27604"/>
    <x v="0"/>
    <s v="OFF-AP-10000390"/>
    <x v="1"/>
    <x v="9"/>
    <s v="Euro Pro Shark Stick Mini Vacuum"/>
    <n v="48.783999999999999"/>
    <n v="1"/>
    <n v="0.2"/>
    <n v="3.6587999999999998"/>
    <n v="2017"/>
    <x v="10"/>
    <s v="Q1"/>
    <n v="7.4999999999999997E-2"/>
  </r>
  <r>
    <m/>
    <m/>
    <m/>
    <m/>
    <m/>
    <m/>
    <m/>
    <m/>
    <m/>
    <m/>
    <m/>
    <m/>
    <m/>
    <m/>
    <m/>
    <m/>
    <m/>
    <m/>
    <m/>
    <m/>
    <m/>
    <n v="4998"/>
    <s v="CA-2017-155824"/>
    <d v="2017-03-10T00:00:00"/>
    <s v="3/15/2017"/>
    <s v="Standard Class"/>
    <s v="KS-16300"/>
    <x v="754"/>
    <x v="1"/>
    <s v="United States"/>
    <s v="Raleigh"/>
    <s v="North Carolina"/>
    <n v="27604"/>
    <x v="0"/>
    <s v="OFF-BI-10000014"/>
    <x v="1"/>
    <x v="8"/>
    <s v="Heavy-Duty E-Z-D Binders"/>
    <n v="13.092000000000001"/>
    <n v="4"/>
    <n v="0.7"/>
    <n v="-10.0372"/>
    <n v="2017"/>
    <x v="10"/>
    <s v="Q1"/>
    <n v="-0.76666666666666661"/>
  </r>
  <r>
    <m/>
    <m/>
    <m/>
    <m/>
    <m/>
    <m/>
    <m/>
    <m/>
    <m/>
    <m/>
    <m/>
    <m/>
    <m/>
    <m/>
    <m/>
    <m/>
    <m/>
    <m/>
    <m/>
    <m/>
    <m/>
    <n v="4999"/>
    <s v="CA-2016-129238"/>
    <d v="2016-01-31T00:00:00"/>
    <d v="2016-04-02T00:00:00"/>
    <s v="Standard Class"/>
    <s v="SC-20050"/>
    <x v="337"/>
    <x v="2"/>
    <s v="United States"/>
    <s v="Los Angeles"/>
    <s v="California"/>
    <n v="90045"/>
    <x v="1"/>
    <s v="TEC-PH-10004120"/>
    <x v="2"/>
    <x v="7"/>
    <s v="AT&amp;T 1080 Phone"/>
    <n v="109.592"/>
    <n v="1"/>
    <n v="0.2"/>
    <n v="8.2194000000000003"/>
    <n v="2016"/>
    <x v="9"/>
    <s v="Q1"/>
    <n v="7.4999999999999997E-2"/>
  </r>
  <r>
    <m/>
    <m/>
    <m/>
    <m/>
    <m/>
    <m/>
    <m/>
    <m/>
    <m/>
    <m/>
    <m/>
    <m/>
    <m/>
    <m/>
    <m/>
    <m/>
    <m/>
    <m/>
    <m/>
    <m/>
    <m/>
    <n v="5000"/>
    <s v="CA-2016-129238"/>
    <d v="2016-01-31T00:00:00"/>
    <d v="2016-04-02T00:00:00"/>
    <s v="Standard Class"/>
    <s v="SC-20050"/>
    <x v="337"/>
    <x v="2"/>
    <s v="United States"/>
    <s v="Los Angeles"/>
    <s v="California"/>
    <n v="90045"/>
    <x v="1"/>
    <s v="OFF-PA-10002764"/>
    <x v="1"/>
    <x v="10"/>
    <s v="Easy-staple paper"/>
    <n v="56.7"/>
    <n v="5"/>
    <n v="0"/>
    <n v="27.783000000000001"/>
    <n v="2016"/>
    <x v="9"/>
    <s v="Q1"/>
    <n v="0.49"/>
  </r>
  <r>
    <m/>
    <m/>
    <m/>
    <m/>
    <m/>
    <m/>
    <m/>
    <m/>
    <m/>
    <m/>
    <m/>
    <m/>
    <m/>
    <m/>
    <m/>
    <m/>
    <m/>
    <m/>
    <m/>
    <m/>
    <m/>
    <n v="5001"/>
    <s v="CA-2017-159688"/>
    <d v="2017-05-07T00:00:00"/>
    <d v="2017-12-05T00:00:00"/>
    <s v="Standard Class"/>
    <s v="AB-10060"/>
    <x v="144"/>
    <x v="2"/>
    <s v="United States"/>
    <s v="Los Angeles"/>
    <s v="California"/>
    <n v="90004"/>
    <x v="1"/>
    <s v="TEC-AC-10000736"/>
    <x v="2"/>
    <x v="11"/>
    <s v="Logitech G600 MMO Gaming Mouse"/>
    <n v="79.989999999999995"/>
    <n v="1"/>
    <n v="0"/>
    <n v="28.796399999999998"/>
    <n v="2017"/>
    <x v="5"/>
    <s v="Q2"/>
    <n v="0.36"/>
  </r>
  <r>
    <m/>
    <m/>
    <m/>
    <m/>
    <m/>
    <m/>
    <m/>
    <m/>
    <m/>
    <m/>
    <m/>
    <m/>
    <m/>
    <m/>
    <m/>
    <m/>
    <m/>
    <m/>
    <m/>
    <m/>
    <m/>
    <n v="5002"/>
    <s v="CA-2016-136126"/>
    <d v="2016-05-24T00:00:00"/>
    <s v="5/24/2016"/>
    <s v="Same Day"/>
    <s v="EH-14125"/>
    <x v="258"/>
    <x v="2"/>
    <s v="United States"/>
    <s v="Newport News"/>
    <s v="Virginia"/>
    <n v="23602"/>
    <x v="0"/>
    <s v="OFF-SU-10000898"/>
    <x v="1"/>
    <x v="14"/>
    <s v="Acme Hot Forged Carbon Steel Scissors with Nickel-Plated Handles, 3 7/8&quot; Cut, 8&quot;L"/>
    <n v="69.5"/>
    <n v="5"/>
    <n v="0"/>
    <n v="20.155000000000001"/>
    <n v="2016"/>
    <x v="5"/>
    <s v="Q2"/>
    <n v="0.29000000000000004"/>
  </r>
  <r>
    <m/>
    <m/>
    <m/>
    <m/>
    <m/>
    <m/>
    <m/>
    <m/>
    <m/>
    <m/>
    <m/>
    <m/>
    <m/>
    <m/>
    <m/>
    <m/>
    <m/>
    <m/>
    <m/>
    <m/>
    <m/>
    <n v="5003"/>
    <s v="CA-2016-136126"/>
    <d v="2016-05-24T00:00:00"/>
    <s v="5/24/2016"/>
    <s v="Same Day"/>
    <s v="EH-14125"/>
    <x v="258"/>
    <x v="2"/>
    <s v="United States"/>
    <s v="Newport News"/>
    <s v="Virginia"/>
    <n v="23602"/>
    <x v="0"/>
    <s v="OFF-PA-10004327"/>
    <x v="1"/>
    <x v="10"/>
    <s v="Xerox 1911"/>
    <n v="191.6"/>
    <n v="4"/>
    <n v="0"/>
    <n v="91.968000000000004"/>
    <n v="2016"/>
    <x v="5"/>
    <s v="Q2"/>
    <n v="0.48000000000000004"/>
  </r>
  <r>
    <m/>
    <m/>
    <m/>
    <m/>
    <m/>
    <m/>
    <m/>
    <m/>
    <m/>
    <m/>
    <m/>
    <m/>
    <m/>
    <m/>
    <m/>
    <m/>
    <m/>
    <m/>
    <m/>
    <m/>
    <m/>
    <n v="5004"/>
    <s v="CA-2016-155033"/>
    <d v="2016-10-07T00:00:00"/>
    <d v="2016-12-10T00:00:00"/>
    <s v="Standard Class"/>
    <s v="CC-12475"/>
    <x v="693"/>
    <x v="0"/>
    <s v="United States"/>
    <s v="Los Angeles"/>
    <s v="California"/>
    <n v="90032"/>
    <x v="1"/>
    <s v="OFF-PA-10000143"/>
    <x v="1"/>
    <x v="10"/>
    <s v="Astroparche Fine Business Paper"/>
    <n v="10.56"/>
    <n v="2"/>
    <n v="0"/>
    <n v="5.0688000000000004"/>
    <n v="2016"/>
    <x v="2"/>
    <s v="Q4"/>
    <n v="0.48000000000000004"/>
  </r>
  <r>
    <m/>
    <m/>
    <m/>
    <m/>
    <m/>
    <m/>
    <m/>
    <m/>
    <m/>
    <m/>
    <m/>
    <m/>
    <m/>
    <m/>
    <m/>
    <m/>
    <m/>
    <m/>
    <m/>
    <m/>
    <m/>
    <n v="5005"/>
    <s v="CA-2014-156006"/>
    <d v="2014-04-30T00:00:00"/>
    <d v="2014-02-05T00:00:00"/>
    <s v="Second Class"/>
    <s v="TM-21010"/>
    <x v="612"/>
    <x v="0"/>
    <s v="United States"/>
    <s v="Jackson"/>
    <s v="Mississippi"/>
    <n v="39212"/>
    <x v="0"/>
    <s v="TEC-AC-10002550"/>
    <x v="2"/>
    <x v="11"/>
    <s v="Maxell 4.7GB DVD-RW 3/Pack"/>
    <n v="47.79"/>
    <n v="3"/>
    <n v="0"/>
    <n v="16.2486"/>
    <n v="2014"/>
    <x v="3"/>
    <s v="Q2"/>
    <n v="0.34"/>
  </r>
  <r>
    <m/>
    <m/>
    <m/>
    <m/>
    <m/>
    <m/>
    <m/>
    <m/>
    <m/>
    <m/>
    <m/>
    <m/>
    <m/>
    <m/>
    <m/>
    <m/>
    <m/>
    <m/>
    <m/>
    <m/>
    <m/>
    <n v="5006"/>
    <s v="CA-2015-158659"/>
    <d v="2015-11-10T00:00:00"/>
    <s v="11/14/2015"/>
    <s v="Second Class"/>
    <s v="SC-20695"/>
    <x v="281"/>
    <x v="1"/>
    <s v="United States"/>
    <s v="Richmond"/>
    <s v="Indiana"/>
    <n v="47374"/>
    <x v="2"/>
    <s v="OFF-ST-10003306"/>
    <x v="1"/>
    <x v="4"/>
    <s v="Letter Size Cart"/>
    <n v="714.3"/>
    <n v="5"/>
    <n v="0"/>
    <n v="207.14699999999999"/>
    <n v="2015"/>
    <x v="0"/>
    <s v="Q4"/>
    <n v="0.28999999999999998"/>
  </r>
  <r>
    <m/>
    <m/>
    <m/>
    <m/>
    <m/>
    <m/>
    <m/>
    <m/>
    <m/>
    <m/>
    <m/>
    <m/>
    <m/>
    <m/>
    <m/>
    <m/>
    <m/>
    <m/>
    <m/>
    <m/>
    <m/>
    <n v="5007"/>
    <s v="CA-2015-169796"/>
    <d v="2015-11-09T00:00:00"/>
    <s v="11/14/2015"/>
    <s v="Standard Class"/>
    <s v="Dp-13240"/>
    <x v="656"/>
    <x v="2"/>
    <s v="United States"/>
    <s v="New York City"/>
    <s v="New York"/>
    <n v="10035"/>
    <x v="3"/>
    <s v="TEC-MA-10000045"/>
    <x v="2"/>
    <x v="15"/>
    <s v="Zebra ZM400 Thermal Label Printer"/>
    <n v="2321.9"/>
    <n v="2"/>
    <n v="0"/>
    <n v="1114.5119999999999"/>
    <n v="2015"/>
    <x v="0"/>
    <s v="Q4"/>
    <n v="0.48"/>
  </r>
  <r>
    <m/>
    <m/>
    <m/>
    <m/>
    <m/>
    <m/>
    <m/>
    <m/>
    <m/>
    <m/>
    <m/>
    <m/>
    <m/>
    <m/>
    <m/>
    <m/>
    <m/>
    <m/>
    <m/>
    <m/>
    <m/>
    <n v="5008"/>
    <s v="CA-2015-169796"/>
    <d v="2015-11-09T00:00:00"/>
    <s v="11/14/2015"/>
    <s v="Standard Class"/>
    <s v="Dp-13240"/>
    <x v="656"/>
    <x v="2"/>
    <s v="United States"/>
    <s v="New York City"/>
    <s v="New York"/>
    <n v="10035"/>
    <x v="3"/>
    <s v="OFF-ST-10001505"/>
    <x v="1"/>
    <x v="4"/>
    <s v="Perma STOR-ALL Hanging File Box, 13 1/8&quot;W x 12 1/4&quot;D x 10 1/2&quot;H"/>
    <n v="17.940000000000001"/>
    <n v="3"/>
    <n v="0"/>
    <n v="3.0497999999999998"/>
    <n v="2015"/>
    <x v="0"/>
    <s v="Q4"/>
    <n v="0.16999999999999998"/>
  </r>
  <r>
    <m/>
    <m/>
    <m/>
    <m/>
    <m/>
    <m/>
    <m/>
    <m/>
    <m/>
    <m/>
    <m/>
    <m/>
    <m/>
    <m/>
    <m/>
    <m/>
    <m/>
    <m/>
    <m/>
    <m/>
    <m/>
    <n v="5009"/>
    <s v="CA-2015-102876"/>
    <d v="2015-09-07T00:00:00"/>
    <s v="9/14/2015"/>
    <s v="Standard Class"/>
    <s v="LR-17035"/>
    <x v="756"/>
    <x v="1"/>
    <s v="United States"/>
    <s v="Philadelphia"/>
    <s v="Pennsylvania"/>
    <n v="19134"/>
    <x v="3"/>
    <s v="OFF-BI-10004781"/>
    <x v="1"/>
    <x v="8"/>
    <s v="GBC Wire Binding Strips"/>
    <n v="9.5220000000000002"/>
    <n v="1"/>
    <n v="0.7"/>
    <n v="-6.9828000000000001"/>
    <n v="2015"/>
    <x v="8"/>
    <s v="Q3"/>
    <n v="-0.73333333333333328"/>
  </r>
  <r>
    <m/>
    <m/>
    <m/>
    <m/>
    <m/>
    <m/>
    <m/>
    <m/>
    <m/>
    <m/>
    <m/>
    <m/>
    <m/>
    <m/>
    <m/>
    <m/>
    <m/>
    <m/>
    <m/>
    <m/>
    <m/>
    <n v="5010"/>
    <s v="CA-2015-102876"/>
    <d v="2015-09-07T00:00:00"/>
    <s v="9/14/2015"/>
    <s v="Standard Class"/>
    <s v="LR-17035"/>
    <x v="756"/>
    <x v="1"/>
    <s v="United States"/>
    <s v="Philadelphia"/>
    <s v="Pennsylvania"/>
    <n v="19134"/>
    <x v="3"/>
    <s v="TEC-PH-10002680"/>
    <x v="2"/>
    <x v="7"/>
    <s v="Samsung Galaxy Note 3"/>
    <n v="791.96400000000006"/>
    <n v="6"/>
    <n v="0.4"/>
    <n v="-131.994"/>
    <n v="2015"/>
    <x v="8"/>
    <s v="Q3"/>
    <n v="-0.16666666666666666"/>
  </r>
  <r>
    <m/>
    <m/>
    <m/>
    <m/>
    <m/>
    <m/>
    <m/>
    <m/>
    <m/>
    <m/>
    <m/>
    <m/>
    <m/>
    <m/>
    <m/>
    <m/>
    <m/>
    <m/>
    <m/>
    <m/>
    <m/>
    <n v="5011"/>
    <s v="CA-2015-102876"/>
    <d v="2015-09-07T00:00:00"/>
    <s v="9/14/2015"/>
    <s v="Standard Class"/>
    <s v="LR-17035"/>
    <x v="756"/>
    <x v="1"/>
    <s v="United States"/>
    <s v="Philadelphia"/>
    <s v="Pennsylvania"/>
    <n v="19134"/>
    <x v="3"/>
    <s v="OFF-BI-10000848"/>
    <x v="1"/>
    <x v="8"/>
    <s v="Angle-D Ring Binders"/>
    <n v="4.923"/>
    <n v="3"/>
    <n v="0.7"/>
    <n v="-3.9384000000000001"/>
    <n v="2015"/>
    <x v="8"/>
    <s v="Q3"/>
    <n v="-0.8"/>
  </r>
  <r>
    <m/>
    <m/>
    <m/>
    <m/>
    <m/>
    <m/>
    <m/>
    <m/>
    <m/>
    <m/>
    <m/>
    <m/>
    <m/>
    <m/>
    <m/>
    <m/>
    <m/>
    <m/>
    <m/>
    <m/>
    <m/>
    <n v="5012"/>
    <s v="US-2017-139647"/>
    <d v="2017-05-11T00:00:00"/>
    <s v="5/13/2017"/>
    <s v="First Class"/>
    <s v="TS-21370"/>
    <x v="477"/>
    <x v="1"/>
    <s v="United States"/>
    <s v="Phoenix"/>
    <s v="Arizona"/>
    <n v="85023"/>
    <x v="1"/>
    <s v="FUR-BO-10004467"/>
    <x v="0"/>
    <x v="0"/>
    <s v="Bestar Classic Bookcase"/>
    <n v="209.97900000000001"/>
    <n v="7"/>
    <n v="0.7"/>
    <n v="-356.96429999999998"/>
    <n v="2017"/>
    <x v="5"/>
    <s v="Q2"/>
    <n v="-1.6999999999999997"/>
  </r>
  <r>
    <m/>
    <m/>
    <m/>
    <m/>
    <m/>
    <m/>
    <m/>
    <m/>
    <m/>
    <m/>
    <m/>
    <m/>
    <m/>
    <m/>
    <m/>
    <m/>
    <m/>
    <m/>
    <m/>
    <m/>
    <m/>
    <n v="5013"/>
    <s v="US-2017-160465"/>
    <d v="2017-07-21T00:00:00"/>
    <s v="7/26/2017"/>
    <s v="Standard Class"/>
    <s v="SW-20350"/>
    <x v="680"/>
    <x v="2"/>
    <s v="United States"/>
    <s v="Cleveland"/>
    <s v="Ohio"/>
    <n v="44105"/>
    <x v="3"/>
    <s v="OFF-BI-10001670"/>
    <x v="1"/>
    <x v="8"/>
    <s v="Vinyl Sectional Post Binders"/>
    <n v="33.93"/>
    <n v="3"/>
    <n v="0.7"/>
    <n v="-22.62"/>
    <n v="2017"/>
    <x v="7"/>
    <s v="Q3"/>
    <n v="-0.66666666666666674"/>
  </r>
  <r>
    <m/>
    <m/>
    <m/>
    <m/>
    <m/>
    <m/>
    <m/>
    <m/>
    <m/>
    <m/>
    <m/>
    <m/>
    <m/>
    <m/>
    <m/>
    <m/>
    <m/>
    <m/>
    <m/>
    <m/>
    <m/>
    <n v="5014"/>
    <s v="US-2017-160465"/>
    <d v="2017-07-21T00:00:00"/>
    <s v="7/26/2017"/>
    <s v="Standard Class"/>
    <s v="SW-20350"/>
    <x v="680"/>
    <x v="2"/>
    <s v="United States"/>
    <s v="Cleveland"/>
    <s v="Ohio"/>
    <n v="44105"/>
    <x v="3"/>
    <s v="OFF-ST-10000136"/>
    <x v="1"/>
    <x v="4"/>
    <s v="Letter Size File"/>
    <n v="222.32"/>
    <n v="7"/>
    <n v="0.2"/>
    <n v="25.010999999999999"/>
    <n v="2017"/>
    <x v="7"/>
    <s v="Q3"/>
    <n v="0.1125"/>
  </r>
  <r>
    <m/>
    <m/>
    <m/>
    <m/>
    <m/>
    <m/>
    <m/>
    <m/>
    <m/>
    <m/>
    <m/>
    <m/>
    <m/>
    <m/>
    <m/>
    <m/>
    <m/>
    <m/>
    <m/>
    <m/>
    <m/>
    <n v="5015"/>
    <s v="US-2017-160465"/>
    <d v="2017-07-21T00:00:00"/>
    <s v="7/26/2017"/>
    <s v="Standard Class"/>
    <s v="SW-20350"/>
    <x v="680"/>
    <x v="2"/>
    <s v="United States"/>
    <s v="Cleveland"/>
    <s v="Ohio"/>
    <n v="44105"/>
    <x v="3"/>
    <s v="TEC-PH-10004522"/>
    <x v="2"/>
    <x v="7"/>
    <s v="Dexim XPower Skin Super-Thin Power Case for iPhone 5 - Black"/>
    <n v="210.56399999999999"/>
    <n v="6"/>
    <n v="0.4"/>
    <n v="-52.640999999999998"/>
    <n v="2017"/>
    <x v="7"/>
    <s v="Q3"/>
    <n v="-0.25"/>
  </r>
  <r>
    <m/>
    <m/>
    <m/>
    <m/>
    <m/>
    <m/>
    <m/>
    <m/>
    <m/>
    <m/>
    <m/>
    <m/>
    <m/>
    <m/>
    <m/>
    <m/>
    <m/>
    <m/>
    <m/>
    <m/>
    <m/>
    <n v="5016"/>
    <s v="CA-2014-153850"/>
    <d v="2014-11-24T00:00:00"/>
    <s v="11/29/2014"/>
    <s v="Standard Class"/>
    <s v="TH-21100"/>
    <x v="513"/>
    <x v="0"/>
    <s v="United States"/>
    <s v="Toledo"/>
    <s v="Ohio"/>
    <n v="43615"/>
    <x v="3"/>
    <s v="FUR-FU-10002960"/>
    <x v="0"/>
    <x v="5"/>
    <s v="Eldon 200 Class Desk Accessories, Burgundy"/>
    <n v="35.167999999999999"/>
    <n v="7"/>
    <n v="0.2"/>
    <n v="9.6712000000000007"/>
    <n v="2014"/>
    <x v="0"/>
    <s v="Q4"/>
    <n v="0.27500000000000002"/>
  </r>
  <r>
    <m/>
    <m/>
    <m/>
    <m/>
    <m/>
    <m/>
    <m/>
    <m/>
    <m/>
    <m/>
    <m/>
    <m/>
    <m/>
    <m/>
    <m/>
    <m/>
    <m/>
    <m/>
    <m/>
    <m/>
    <m/>
    <n v="5017"/>
    <s v="CA-2014-153850"/>
    <d v="2014-11-24T00:00:00"/>
    <s v="11/29/2014"/>
    <s v="Standard Class"/>
    <s v="TH-21100"/>
    <x v="513"/>
    <x v="0"/>
    <s v="United States"/>
    <s v="Toledo"/>
    <s v="Ohio"/>
    <n v="43615"/>
    <x v="3"/>
    <s v="TEC-PH-10002584"/>
    <x v="2"/>
    <x v="7"/>
    <s v="Samsung Galaxy S4"/>
    <n v="1502.376"/>
    <n v="4"/>
    <n v="0.4"/>
    <n v="-250.39599999999999"/>
    <n v="2014"/>
    <x v="0"/>
    <s v="Q4"/>
    <n v="-0.16666666666666666"/>
  </r>
  <r>
    <m/>
    <m/>
    <m/>
    <m/>
    <m/>
    <m/>
    <m/>
    <m/>
    <m/>
    <m/>
    <m/>
    <m/>
    <m/>
    <m/>
    <m/>
    <m/>
    <m/>
    <m/>
    <m/>
    <m/>
    <m/>
    <n v="5018"/>
    <s v="CA-2014-127558"/>
    <d v="2014-11-15T00:00:00"/>
    <s v="11/18/2014"/>
    <s v="First Class"/>
    <s v="SS-20410"/>
    <x v="757"/>
    <x v="0"/>
    <s v="United States"/>
    <s v="Los Angeles"/>
    <s v="California"/>
    <n v="90008"/>
    <x v="1"/>
    <s v="FUR-FU-10002505"/>
    <x v="0"/>
    <x v="5"/>
    <s v="Eldon 100 Class Desk Accessories"/>
    <n v="10.11"/>
    <n v="3"/>
    <n v="0"/>
    <n v="3.2351999999999999"/>
    <n v="2014"/>
    <x v="0"/>
    <s v="Q4"/>
    <n v="0.32"/>
  </r>
  <r>
    <m/>
    <m/>
    <m/>
    <m/>
    <m/>
    <m/>
    <m/>
    <m/>
    <m/>
    <m/>
    <m/>
    <m/>
    <m/>
    <m/>
    <m/>
    <m/>
    <m/>
    <m/>
    <m/>
    <m/>
    <m/>
    <n v="5019"/>
    <s v="CA-2014-127558"/>
    <d v="2014-11-15T00:00:00"/>
    <s v="11/18/2014"/>
    <s v="First Class"/>
    <s v="SS-20410"/>
    <x v="757"/>
    <x v="0"/>
    <s v="United States"/>
    <s v="Los Angeles"/>
    <s v="California"/>
    <n v="90008"/>
    <x v="1"/>
    <s v="TEC-AC-10003832"/>
    <x v="2"/>
    <x v="11"/>
    <s v="Logitech P710e Mobile Speakerphone"/>
    <n v="772.47"/>
    <n v="3"/>
    <n v="0"/>
    <n v="146.76929999999999"/>
    <n v="2014"/>
    <x v="0"/>
    <s v="Q4"/>
    <n v="0.18999999999999997"/>
  </r>
  <r>
    <m/>
    <m/>
    <m/>
    <m/>
    <m/>
    <m/>
    <m/>
    <m/>
    <m/>
    <m/>
    <m/>
    <m/>
    <m/>
    <m/>
    <m/>
    <m/>
    <m/>
    <m/>
    <m/>
    <m/>
    <m/>
    <n v="5020"/>
    <s v="CA-2014-127558"/>
    <d v="2014-11-15T00:00:00"/>
    <s v="11/18/2014"/>
    <s v="First Class"/>
    <s v="SS-20410"/>
    <x v="757"/>
    <x v="0"/>
    <s v="United States"/>
    <s v="Los Angeles"/>
    <s v="California"/>
    <n v="90008"/>
    <x v="1"/>
    <s v="OFF-SU-10002537"/>
    <x v="1"/>
    <x v="14"/>
    <s v="Acme Box Cutter Scissors"/>
    <n v="20.46"/>
    <n v="2"/>
    <n v="0"/>
    <n v="5.3196000000000003"/>
    <n v="2014"/>
    <x v="0"/>
    <s v="Q4"/>
    <n v="0.26"/>
  </r>
  <r>
    <m/>
    <m/>
    <m/>
    <m/>
    <m/>
    <m/>
    <m/>
    <m/>
    <m/>
    <m/>
    <m/>
    <m/>
    <m/>
    <m/>
    <m/>
    <m/>
    <m/>
    <m/>
    <m/>
    <m/>
    <m/>
    <n v="5021"/>
    <s v="CA-2017-136511"/>
    <d v="2017-03-23T00:00:00"/>
    <s v="3/25/2017"/>
    <s v="Second Class"/>
    <s v="MZ-17515"/>
    <x v="89"/>
    <x v="1"/>
    <s v="United States"/>
    <s v="New York City"/>
    <s v="New York"/>
    <n v="10011"/>
    <x v="3"/>
    <s v="OFF-SU-10003505"/>
    <x v="1"/>
    <x v="14"/>
    <s v="Premier Electric Letter Opener"/>
    <n v="347.58"/>
    <n v="3"/>
    <n v="0"/>
    <n v="17.379000000000001"/>
    <n v="2017"/>
    <x v="10"/>
    <s v="Q1"/>
    <n v="0.05"/>
  </r>
  <r>
    <m/>
    <m/>
    <m/>
    <m/>
    <m/>
    <m/>
    <m/>
    <m/>
    <m/>
    <m/>
    <m/>
    <m/>
    <m/>
    <m/>
    <m/>
    <m/>
    <m/>
    <m/>
    <m/>
    <m/>
    <m/>
    <n v="5022"/>
    <s v="CA-2016-133795"/>
    <d v="2016-12-18T00:00:00"/>
    <s v="12/24/2016"/>
    <s v="Standard Class"/>
    <s v="JE-15475"/>
    <x v="188"/>
    <x v="0"/>
    <s v="United States"/>
    <s v="San Diego"/>
    <s v="California"/>
    <n v="92037"/>
    <x v="1"/>
    <s v="TEC-AC-10001465"/>
    <x v="2"/>
    <x v="11"/>
    <s v="SanDisk Cruzer 64 GB USB Flash Drive"/>
    <n v="72.64"/>
    <n v="2"/>
    <n v="0"/>
    <n v="21.792000000000002"/>
    <n v="2016"/>
    <x v="4"/>
    <s v="Q4"/>
    <n v="0.30000000000000004"/>
  </r>
  <r>
    <m/>
    <m/>
    <m/>
    <m/>
    <m/>
    <m/>
    <m/>
    <m/>
    <m/>
    <m/>
    <m/>
    <m/>
    <m/>
    <m/>
    <m/>
    <m/>
    <m/>
    <m/>
    <m/>
    <m/>
    <m/>
    <n v="5023"/>
    <s v="CA-2016-133795"/>
    <d v="2016-12-18T00:00:00"/>
    <s v="12/24/2016"/>
    <s v="Standard Class"/>
    <s v="JE-15475"/>
    <x v="188"/>
    <x v="0"/>
    <s v="United States"/>
    <s v="San Diego"/>
    <s v="California"/>
    <n v="92037"/>
    <x v="1"/>
    <s v="TEC-AC-10003832"/>
    <x v="2"/>
    <x v="11"/>
    <s v="Logitech P710e Mobile Speakerphone"/>
    <n v="772.47"/>
    <n v="3"/>
    <n v="0"/>
    <n v="146.76929999999999"/>
    <n v="2016"/>
    <x v="4"/>
    <s v="Q4"/>
    <n v="0.18999999999999997"/>
  </r>
  <r>
    <m/>
    <m/>
    <m/>
    <m/>
    <m/>
    <m/>
    <m/>
    <m/>
    <m/>
    <m/>
    <m/>
    <m/>
    <m/>
    <m/>
    <m/>
    <m/>
    <m/>
    <m/>
    <m/>
    <m/>
    <m/>
    <n v="5024"/>
    <s v="CA-2016-133795"/>
    <d v="2016-12-18T00:00:00"/>
    <s v="12/24/2016"/>
    <s v="Standard Class"/>
    <s v="JE-15475"/>
    <x v="188"/>
    <x v="0"/>
    <s v="United States"/>
    <s v="San Diego"/>
    <s v="California"/>
    <n v="92037"/>
    <x v="1"/>
    <s v="FUR-FU-10003731"/>
    <x v="0"/>
    <x v="5"/>
    <s v="Eldon Expressions Wood and Plastic Desk Accessories, Oak"/>
    <n v="39.92"/>
    <n v="4"/>
    <n v="0"/>
    <n v="11.1776"/>
    <n v="2016"/>
    <x v="4"/>
    <s v="Q4"/>
    <n v="0.27999999999999997"/>
  </r>
  <r>
    <m/>
    <m/>
    <m/>
    <m/>
    <m/>
    <m/>
    <m/>
    <m/>
    <m/>
    <m/>
    <m/>
    <m/>
    <m/>
    <m/>
    <m/>
    <m/>
    <m/>
    <m/>
    <m/>
    <m/>
    <m/>
    <n v="5025"/>
    <s v="US-2017-130953"/>
    <d v="2017-07-29T00:00:00"/>
    <d v="2017-03-08T00:00:00"/>
    <s v="Standard Class"/>
    <s v="RF-19735"/>
    <x v="288"/>
    <x v="0"/>
    <s v="United States"/>
    <s v="Oklahoma City"/>
    <s v="Oklahoma"/>
    <n v="73120"/>
    <x v="2"/>
    <s v="OFF-BI-10004828"/>
    <x v="1"/>
    <x v="8"/>
    <s v="GBC Poly Designer Binding Covers"/>
    <n v="33.479999999999997"/>
    <n v="2"/>
    <n v="0"/>
    <n v="16.405200000000001"/>
    <n v="2017"/>
    <x v="7"/>
    <s v="Q3"/>
    <n v="0.49000000000000005"/>
  </r>
  <r>
    <m/>
    <m/>
    <m/>
    <m/>
    <m/>
    <m/>
    <m/>
    <m/>
    <m/>
    <m/>
    <m/>
    <m/>
    <m/>
    <m/>
    <m/>
    <m/>
    <m/>
    <m/>
    <m/>
    <m/>
    <m/>
    <n v="5026"/>
    <s v="US-2017-130953"/>
    <d v="2017-07-29T00:00:00"/>
    <d v="2017-03-08T00:00:00"/>
    <s v="Standard Class"/>
    <s v="RF-19735"/>
    <x v="288"/>
    <x v="0"/>
    <s v="United States"/>
    <s v="Oklahoma City"/>
    <s v="Oklahoma"/>
    <n v="73120"/>
    <x v="2"/>
    <s v="TEC-PH-10003012"/>
    <x v="2"/>
    <x v="7"/>
    <s v="Nortel Meridian M3904 Professional Digital phone"/>
    <n v="461.97"/>
    <n v="3"/>
    <n v="0"/>
    <n v="133.97130000000001"/>
    <n v="2017"/>
    <x v="7"/>
    <s v="Q3"/>
    <n v="0.29000000000000004"/>
  </r>
  <r>
    <m/>
    <m/>
    <m/>
    <m/>
    <m/>
    <m/>
    <m/>
    <m/>
    <m/>
    <m/>
    <m/>
    <m/>
    <m/>
    <m/>
    <m/>
    <m/>
    <m/>
    <m/>
    <m/>
    <m/>
    <m/>
    <n v="5027"/>
    <s v="US-2017-130953"/>
    <d v="2017-07-29T00:00:00"/>
    <d v="2017-03-08T00:00:00"/>
    <s v="Standard Class"/>
    <s v="RF-19735"/>
    <x v="288"/>
    <x v="0"/>
    <s v="United States"/>
    <s v="Oklahoma City"/>
    <s v="Oklahoma"/>
    <n v="73120"/>
    <x v="2"/>
    <s v="OFF-AP-10002311"/>
    <x v="1"/>
    <x v="9"/>
    <s v="Holmes Replacement Filter for HEPA Air Cleaner, Very Large Room, HEPA Filter"/>
    <n v="137.62"/>
    <n v="2"/>
    <n v="0"/>
    <n v="60.552799999999998"/>
    <n v="2017"/>
    <x v="7"/>
    <s v="Q3"/>
    <n v="0.43999999999999995"/>
  </r>
  <r>
    <m/>
    <m/>
    <m/>
    <m/>
    <m/>
    <m/>
    <m/>
    <m/>
    <m/>
    <m/>
    <m/>
    <m/>
    <m/>
    <m/>
    <m/>
    <m/>
    <m/>
    <m/>
    <m/>
    <m/>
    <m/>
    <n v="5028"/>
    <s v="US-2017-130953"/>
    <d v="2017-07-29T00:00:00"/>
    <d v="2017-03-08T00:00:00"/>
    <s v="Standard Class"/>
    <s v="RF-19735"/>
    <x v="288"/>
    <x v="0"/>
    <s v="United States"/>
    <s v="Oklahoma City"/>
    <s v="Oklahoma"/>
    <n v="73120"/>
    <x v="2"/>
    <s v="FUR-CH-10004626"/>
    <x v="0"/>
    <x v="1"/>
    <s v="Office Star Flex Back Scooter Chair with Aluminum Finish Frame"/>
    <n v="302.67"/>
    <n v="3"/>
    <n v="0"/>
    <n v="72.640799999999999"/>
    <n v="2017"/>
    <x v="7"/>
    <s v="Q3"/>
    <n v="0.24"/>
  </r>
  <r>
    <m/>
    <m/>
    <m/>
    <m/>
    <m/>
    <m/>
    <m/>
    <m/>
    <m/>
    <m/>
    <m/>
    <m/>
    <m/>
    <m/>
    <m/>
    <m/>
    <m/>
    <m/>
    <m/>
    <m/>
    <m/>
    <n v="5029"/>
    <s v="CA-2014-151792"/>
    <d v="2014-09-02T00:00:00"/>
    <d v="2014-07-09T00:00:00"/>
    <s v="Second Class"/>
    <s v="CV-12295"/>
    <x v="610"/>
    <x v="0"/>
    <s v="United States"/>
    <s v="Chicago"/>
    <s v="Illinois"/>
    <n v="60653"/>
    <x v="2"/>
    <s v="TEC-AC-10001606"/>
    <x v="2"/>
    <x v="11"/>
    <s v="Logitech Wireless Performance Mouse MX for PC and Mac"/>
    <n v="239.976"/>
    <n v="3"/>
    <n v="0.2"/>
    <n v="53.994599999999998"/>
    <n v="2014"/>
    <x v="8"/>
    <s v="Q3"/>
    <n v="0.22500000000000001"/>
  </r>
  <r>
    <m/>
    <m/>
    <m/>
    <m/>
    <m/>
    <m/>
    <m/>
    <m/>
    <m/>
    <m/>
    <m/>
    <m/>
    <m/>
    <m/>
    <m/>
    <m/>
    <m/>
    <m/>
    <m/>
    <m/>
    <m/>
    <n v="5030"/>
    <s v="CA-2017-139304"/>
    <d v="2017-01-29T00:00:00"/>
    <d v="2017-02-02T00:00:00"/>
    <s v="Standard Class"/>
    <s v="VG-21790"/>
    <x v="364"/>
    <x v="0"/>
    <s v="United States"/>
    <s v="San Francisco"/>
    <s v="California"/>
    <n v="94109"/>
    <x v="1"/>
    <s v="OFF-AR-10001216"/>
    <x v="1"/>
    <x v="6"/>
    <s v="Newell 339"/>
    <n v="8.34"/>
    <n v="3"/>
    <n v="0"/>
    <n v="2.1684000000000001"/>
    <n v="2017"/>
    <x v="9"/>
    <s v="Q1"/>
    <n v="0.26"/>
  </r>
  <r>
    <m/>
    <m/>
    <m/>
    <m/>
    <m/>
    <m/>
    <m/>
    <m/>
    <m/>
    <m/>
    <m/>
    <m/>
    <m/>
    <m/>
    <m/>
    <m/>
    <m/>
    <m/>
    <m/>
    <m/>
    <m/>
    <n v="5031"/>
    <s v="CA-2017-139304"/>
    <d v="2017-01-29T00:00:00"/>
    <d v="2017-02-02T00:00:00"/>
    <s v="Standard Class"/>
    <s v="VG-21790"/>
    <x v="364"/>
    <x v="0"/>
    <s v="United States"/>
    <s v="San Francisco"/>
    <s v="California"/>
    <n v="94109"/>
    <x v="1"/>
    <s v="OFF-SU-10001664"/>
    <x v="1"/>
    <x v="14"/>
    <s v="Acme Office Executive Series Stainless Steel Trimmers"/>
    <n v="8.57"/>
    <n v="1"/>
    <n v="0"/>
    <n v="2.2282000000000002"/>
    <n v="2017"/>
    <x v="9"/>
    <s v="Q1"/>
    <n v="0.26"/>
  </r>
  <r>
    <m/>
    <m/>
    <m/>
    <m/>
    <m/>
    <m/>
    <m/>
    <m/>
    <m/>
    <m/>
    <m/>
    <m/>
    <m/>
    <m/>
    <m/>
    <m/>
    <m/>
    <m/>
    <m/>
    <m/>
    <m/>
    <n v="5032"/>
    <s v="CA-2017-139304"/>
    <d v="2017-01-29T00:00:00"/>
    <d v="2017-02-02T00:00:00"/>
    <s v="Standard Class"/>
    <s v="VG-21790"/>
    <x v="364"/>
    <x v="0"/>
    <s v="United States"/>
    <s v="San Francisco"/>
    <s v="California"/>
    <n v="94109"/>
    <x v="1"/>
    <s v="OFF-BI-10002498"/>
    <x v="1"/>
    <x v="8"/>
    <s v="Clear Mylar Reinforcing Strips"/>
    <n v="119.616"/>
    <n v="8"/>
    <n v="0.2"/>
    <n v="40.370399999999997"/>
    <n v="2017"/>
    <x v="9"/>
    <s v="Q1"/>
    <n v="0.33749999999999997"/>
  </r>
  <r>
    <m/>
    <m/>
    <m/>
    <m/>
    <m/>
    <m/>
    <m/>
    <m/>
    <m/>
    <m/>
    <m/>
    <m/>
    <m/>
    <m/>
    <m/>
    <m/>
    <m/>
    <m/>
    <m/>
    <m/>
    <m/>
    <n v="5033"/>
    <s v="CA-2016-155166"/>
    <d v="2016-12-26T00:00:00"/>
    <d v="2017-02-01T00:00:00"/>
    <s v="Standard Class"/>
    <s v="BB-11545"/>
    <x v="179"/>
    <x v="1"/>
    <s v="United States"/>
    <s v="Vineland"/>
    <s v="New Jersey"/>
    <n v="8360"/>
    <x v="3"/>
    <s v="FUR-CH-10003968"/>
    <x v="0"/>
    <x v="1"/>
    <s v="Novimex Turbo Task Chair"/>
    <n v="212.94"/>
    <n v="3"/>
    <n v="0"/>
    <n v="25.552800000000001"/>
    <n v="2016"/>
    <x v="4"/>
    <s v="Q4"/>
    <n v="0.12000000000000001"/>
  </r>
  <r>
    <m/>
    <m/>
    <m/>
    <m/>
    <m/>
    <m/>
    <m/>
    <m/>
    <m/>
    <m/>
    <m/>
    <m/>
    <m/>
    <m/>
    <m/>
    <m/>
    <m/>
    <m/>
    <m/>
    <m/>
    <m/>
    <n v="5034"/>
    <s v="CA-2016-155166"/>
    <d v="2016-12-26T00:00:00"/>
    <d v="2017-02-01T00:00:00"/>
    <s v="Standard Class"/>
    <s v="BB-11545"/>
    <x v="179"/>
    <x v="1"/>
    <s v="United States"/>
    <s v="Vineland"/>
    <s v="New Jersey"/>
    <n v="8360"/>
    <x v="3"/>
    <s v="OFF-AP-10002765"/>
    <x v="1"/>
    <x v="9"/>
    <s v="Fellowes Advanced Computer Series Surge Protectors"/>
    <n v="26.49"/>
    <n v="1"/>
    <n v="0"/>
    <n v="7.4172000000000002"/>
    <n v="2016"/>
    <x v="4"/>
    <s v="Q4"/>
    <n v="0.28000000000000003"/>
  </r>
  <r>
    <m/>
    <m/>
    <m/>
    <m/>
    <m/>
    <m/>
    <m/>
    <m/>
    <m/>
    <m/>
    <m/>
    <m/>
    <m/>
    <m/>
    <m/>
    <m/>
    <m/>
    <m/>
    <m/>
    <m/>
    <m/>
    <n v="5035"/>
    <s v="CA-2015-103954"/>
    <d v="2015-08-09T00:00:00"/>
    <s v="8/13/2015"/>
    <s v="Second Class"/>
    <s v="HR-14770"/>
    <x v="367"/>
    <x v="2"/>
    <s v="United States"/>
    <s v="Milwaukee"/>
    <s v="Wisconsin"/>
    <n v="53209"/>
    <x v="2"/>
    <s v="FUR-BO-10004690"/>
    <x v="0"/>
    <x v="0"/>
    <s v="O'Sullivan Cherrywood Estates Traditional Barrister Bookcase"/>
    <n v="687.4"/>
    <n v="5"/>
    <n v="0"/>
    <n v="48.118000000000002"/>
    <n v="2015"/>
    <x v="6"/>
    <s v="Q3"/>
    <n v="7.0000000000000007E-2"/>
  </r>
  <r>
    <m/>
    <m/>
    <m/>
    <m/>
    <m/>
    <m/>
    <m/>
    <m/>
    <m/>
    <m/>
    <m/>
    <m/>
    <m/>
    <m/>
    <m/>
    <m/>
    <m/>
    <m/>
    <m/>
    <m/>
    <m/>
    <n v="5036"/>
    <s v="CA-2014-169803"/>
    <d v="2014-04-06T00:00:00"/>
    <d v="2014-12-04T00:00:00"/>
    <s v="Standard Class"/>
    <s v="SC-20260"/>
    <x v="609"/>
    <x v="1"/>
    <s v="United States"/>
    <s v="Seattle"/>
    <s v="Washington"/>
    <n v="98115"/>
    <x v="1"/>
    <s v="FUR-TA-10000688"/>
    <x v="0"/>
    <x v="3"/>
    <s v="Chromcraft Bull-Nose Wood Round Conference Table Top, Wood Base"/>
    <n v="653.54999999999995"/>
    <n v="3"/>
    <n v="0"/>
    <n v="111.1035"/>
    <n v="2014"/>
    <x v="3"/>
    <s v="Q2"/>
    <n v="0.17"/>
  </r>
  <r>
    <m/>
    <m/>
    <m/>
    <m/>
    <m/>
    <m/>
    <m/>
    <m/>
    <m/>
    <m/>
    <m/>
    <m/>
    <m/>
    <m/>
    <m/>
    <m/>
    <m/>
    <m/>
    <m/>
    <m/>
    <m/>
    <n v="5037"/>
    <s v="CA-2014-169803"/>
    <d v="2014-04-06T00:00:00"/>
    <d v="2014-12-04T00:00:00"/>
    <s v="Standard Class"/>
    <s v="SC-20260"/>
    <x v="609"/>
    <x v="1"/>
    <s v="United States"/>
    <s v="Seattle"/>
    <s v="Washington"/>
    <n v="98115"/>
    <x v="1"/>
    <s v="TEC-AC-10003441"/>
    <x v="2"/>
    <x v="11"/>
    <s v="Kingston Digital DataTraveler 32GB USB 2.0"/>
    <n v="33.9"/>
    <n v="2"/>
    <n v="0"/>
    <n v="2.0339999999999998"/>
    <n v="2014"/>
    <x v="3"/>
    <s v="Q2"/>
    <n v="0.06"/>
  </r>
  <r>
    <m/>
    <m/>
    <m/>
    <m/>
    <m/>
    <m/>
    <m/>
    <m/>
    <m/>
    <m/>
    <m/>
    <m/>
    <m/>
    <m/>
    <m/>
    <m/>
    <m/>
    <m/>
    <m/>
    <m/>
    <m/>
    <n v="5038"/>
    <s v="CA-2017-141719"/>
    <d v="2017-11-17T00:00:00"/>
    <s v="11/21/2017"/>
    <s v="Second Class"/>
    <s v="EG-13900"/>
    <x v="283"/>
    <x v="0"/>
    <s v="United States"/>
    <s v="Naperville"/>
    <s v="Illinois"/>
    <n v="60540"/>
    <x v="2"/>
    <s v="TEC-AC-10003610"/>
    <x v="2"/>
    <x v="11"/>
    <s v="Logitech Illuminated - Keyboard"/>
    <n v="239.96"/>
    <n v="5"/>
    <n v="0.2"/>
    <n v="83.986000000000004"/>
    <n v="2017"/>
    <x v="0"/>
    <s v="Q4"/>
    <n v="0.35000000000000003"/>
  </r>
  <r>
    <m/>
    <m/>
    <m/>
    <m/>
    <m/>
    <m/>
    <m/>
    <m/>
    <m/>
    <m/>
    <m/>
    <m/>
    <m/>
    <m/>
    <m/>
    <m/>
    <m/>
    <m/>
    <m/>
    <m/>
    <m/>
    <n v="5039"/>
    <s v="CA-2015-136469"/>
    <d v="2015-07-11T00:00:00"/>
    <d v="2015-12-07T00:00:00"/>
    <s v="First Class"/>
    <s v="TS-21370"/>
    <x v="477"/>
    <x v="1"/>
    <s v="United States"/>
    <s v="Wilmington"/>
    <s v="Delaware"/>
    <n v="19805"/>
    <x v="3"/>
    <s v="FUR-TA-10001520"/>
    <x v="0"/>
    <x v="3"/>
    <s v="Lesro Sheffield Collection Coffee Table, End Table, Center Table, Corner Table"/>
    <n v="199.83600000000001"/>
    <n v="4"/>
    <n v="0.3"/>
    <n v="-37.112400000000001"/>
    <n v="2015"/>
    <x v="7"/>
    <s v="Q3"/>
    <n v="-0.18571428571428572"/>
  </r>
  <r>
    <m/>
    <m/>
    <m/>
    <m/>
    <m/>
    <m/>
    <m/>
    <m/>
    <m/>
    <m/>
    <m/>
    <m/>
    <m/>
    <m/>
    <m/>
    <m/>
    <m/>
    <m/>
    <m/>
    <m/>
    <m/>
    <n v="5040"/>
    <s v="CA-2015-136469"/>
    <d v="2015-07-11T00:00:00"/>
    <d v="2015-12-07T00:00:00"/>
    <s v="First Class"/>
    <s v="TS-21370"/>
    <x v="477"/>
    <x v="1"/>
    <s v="United States"/>
    <s v="Wilmington"/>
    <s v="Delaware"/>
    <n v="19805"/>
    <x v="3"/>
    <s v="TEC-PH-10001817"/>
    <x v="2"/>
    <x v="7"/>
    <s v="Wilson Electronics DB Pro Signal Booster"/>
    <n v="716"/>
    <n v="2"/>
    <n v="0"/>
    <n v="193.32"/>
    <n v="2015"/>
    <x v="7"/>
    <s v="Q3"/>
    <n v="0.27"/>
  </r>
  <r>
    <m/>
    <m/>
    <m/>
    <m/>
    <m/>
    <m/>
    <m/>
    <m/>
    <m/>
    <m/>
    <m/>
    <m/>
    <m/>
    <m/>
    <m/>
    <m/>
    <m/>
    <m/>
    <m/>
    <m/>
    <m/>
    <n v="5041"/>
    <s v="CA-2015-136469"/>
    <d v="2015-07-11T00:00:00"/>
    <d v="2015-12-07T00:00:00"/>
    <s v="First Class"/>
    <s v="TS-21370"/>
    <x v="477"/>
    <x v="1"/>
    <s v="United States"/>
    <s v="Wilmington"/>
    <s v="Delaware"/>
    <n v="19805"/>
    <x v="3"/>
    <s v="OFF-BI-10004492"/>
    <x v="1"/>
    <x v="8"/>
    <s v="Tuf-Vin Binders"/>
    <n v="221.06"/>
    <n v="7"/>
    <n v="0"/>
    <n v="103.8982"/>
    <n v="2015"/>
    <x v="7"/>
    <s v="Q3"/>
    <n v="0.47000000000000003"/>
  </r>
  <r>
    <m/>
    <m/>
    <m/>
    <m/>
    <m/>
    <m/>
    <m/>
    <m/>
    <m/>
    <m/>
    <m/>
    <m/>
    <m/>
    <m/>
    <m/>
    <m/>
    <m/>
    <m/>
    <m/>
    <m/>
    <m/>
    <n v="5042"/>
    <s v="CA-2016-158694"/>
    <d v="2016-11-10T00:00:00"/>
    <s v="11/13/2016"/>
    <s v="Second Class"/>
    <s v="AI-10855"/>
    <x v="482"/>
    <x v="0"/>
    <s v="United States"/>
    <s v="Los Angeles"/>
    <s v="California"/>
    <n v="90036"/>
    <x v="1"/>
    <s v="OFF-PA-10002421"/>
    <x v="1"/>
    <x v="10"/>
    <s v="Embossed Ink Jet Note Cards"/>
    <n v="67.709999999999994"/>
    <n v="3"/>
    <n v="0"/>
    <n v="32.500799999999998"/>
    <n v="2016"/>
    <x v="0"/>
    <s v="Q4"/>
    <n v="0.48000000000000004"/>
  </r>
  <r>
    <m/>
    <m/>
    <m/>
    <m/>
    <m/>
    <m/>
    <m/>
    <m/>
    <m/>
    <m/>
    <m/>
    <m/>
    <m/>
    <m/>
    <m/>
    <m/>
    <m/>
    <m/>
    <m/>
    <m/>
    <m/>
    <n v="5043"/>
    <s v="CA-2016-158694"/>
    <d v="2016-11-10T00:00:00"/>
    <s v="11/13/2016"/>
    <s v="Second Class"/>
    <s v="AI-10855"/>
    <x v="482"/>
    <x v="0"/>
    <s v="United States"/>
    <s v="Los Angeles"/>
    <s v="California"/>
    <n v="90036"/>
    <x v="1"/>
    <s v="OFF-AP-10000055"/>
    <x v="1"/>
    <x v="9"/>
    <s v="Belkin F9S820V06 8 Outlet Surge"/>
    <n v="129.91999999999999"/>
    <n v="4"/>
    <n v="0"/>
    <n v="38.975999999999999"/>
    <n v="2016"/>
    <x v="0"/>
    <s v="Q4"/>
    <n v="0.30000000000000004"/>
  </r>
  <r>
    <m/>
    <m/>
    <m/>
    <m/>
    <m/>
    <m/>
    <m/>
    <m/>
    <m/>
    <m/>
    <m/>
    <m/>
    <m/>
    <m/>
    <m/>
    <m/>
    <m/>
    <m/>
    <m/>
    <m/>
    <m/>
    <n v="5044"/>
    <s v="CA-2016-158694"/>
    <d v="2016-11-10T00:00:00"/>
    <s v="11/13/2016"/>
    <s v="Second Class"/>
    <s v="AI-10855"/>
    <x v="482"/>
    <x v="0"/>
    <s v="United States"/>
    <s v="Los Angeles"/>
    <s v="California"/>
    <n v="90036"/>
    <x v="1"/>
    <s v="FUR-FU-10000965"/>
    <x v="0"/>
    <x v="5"/>
    <s v="Howard Miller 11-1/2&quot; Diameter Ridgewood Wall Clock"/>
    <n v="467.46"/>
    <n v="9"/>
    <n v="0"/>
    <n v="191.65860000000001"/>
    <n v="2016"/>
    <x v="0"/>
    <s v="Q4"/>
    <n v="0.41000000000000003"/>
  </r>
  <r>
    <m/>
    <m/>
    <m/>
    <m/>
    <m/>
    <m/>
    <m/>
    <m/>
    <m/>
    <m/>
    <m/>
    <m/>
    <m/>
    <m/>
    <m/>
    <m/>
    <m/>
    <m/>
    <m/>
    <m/>
    <m/>
    <n v="5045"/>
    <s v="CA-2016-158694"/>
    <d v="2016-11-10T00:00:00"/>
    <s v="11/13/2016"/>
    <s v="Second Class"/>
    <s v="AI-10855"/>
    <x v="482"/>
    <x v="0"/>
    <s v="United States"/>
    <s v="Los Angeles"/>
    <s v="California"/>
    <n v="90036"/>
    <x v="1"/>
    <s v="OFF-PA-10001363"/>
    <x v="1"/>
    <x v="10"/>
    <s v="Xerox 1933"/>
    <n v="61.4"/>
    <n v="5"/>
    <n v="0"/>
    <n v="28.858000000000001"/>
    <n v="2016"/>
    <x v="0"/>
    <s v="Q4"/>
    <n v="0.47000000000000003"/>
  </r>
  <r>
    <m/>
    <m/>
    <m/>
    <m/>
    <m/>
    <m/>
    <m/>
    <m/>
    <m/>
    <m/>
    <m/>
    <m/>
    <m/>
    <m/>
    <m/>
    <m/>
    <m/>
    <m/>
    <m/>
    <m/>
    <m/>
    <n v="5046"/>
    <s v="CA-2016-158694"/>
    <d v="2016-11-10T00:00:00"/>
    <s v="11/13/2016"/>
    <s v="Second Class"/>
    <s v="AI-10855"/>
    <x v="482"/>
    <x v="0"/>
    <s v="United States"/>
    <s v="Los Angeles"/>
    <s v="California"/>
    <n v="90036"/>
    <x v="1"/>
    <s v="OFF-ST-10001496"/>
    <x v="1"/>
    <x v="4"/>
    <s v="Standard Rollaway File with Lock"/>
    <n v="720.76"/>
    <n v="4"/>
    <n v="0"/>
    <n v="187.39760000000001"/>
    <n v="2016"/>
    <x v="0"/>
    <s v="Q4"/>
    <n v="0.26"/>
  </r>
  <r>
    <m/>
    <m/>
    <m/>
    <m/>
    <m/>
    <m/>
    <m/>
    <m/>
    <m/>
    <m/>
    <m/>
    <m/>
    <m/>
    <m/>
    <m/>
    <m/>
    <m/>
    <m/>
    <m/>
    <m/>
    <m/>
    <n v="5047"/>
    <s v="CA-2016-158694"/>
    <d v="2016-11-10T00:00:00"/>
    <s v="11/13/2016"/>
    <s v="Second Class"/>
    <s v="AI-10855"/>
    <x v="482"/>
    <x v="0"/>
    <s v="United States"/>
    <s v="Los Angeles"/>
    <s v="California"/>
    <n v="90036"/>
    <x v="1"/>
    <s v="OFF-BI-10004656"/>
    <x v="1"/>
    <x v="8"/>
    <s v="Peel &amp; Stick Add-On Corner Pockets"/>
    <n v="5.1840000000000002"/>
    <n v="3"/>
    <n v="0.2"/>
    <n v="1.8144"/>
    <n v="2016"/>
    <x v="0"/>
    <s v="Q4"/>
    <n v="0.35"/>
  </r>
  <r>
    <m/>
    <m/>
    <m/>
    <m/>
    <m/>
    <m/>
    <m/>
    <m/>
    <m/>
    <m/>
    <m/>
    <m/>
    <m/>
    <m/>
    <m/>
    <m/>
    <m/>
    <m/>
    <m/>
    <m/>
    <m/>
    <n v="5048"/>
    <s v="CA-2016-158694"/>
    <d v="2016-11-10T00:00:00"/>
    <s v="11/13/2016"/>
    <s v="Second Class"/>
    <s v="AI-10855"/>
    <x v="482"/>
    <x v="0"/>
    <s v="United States"/>
    <s v="Los Angeles"/>
    <s v="California"/>
    <n v="90036"/>
    <x v="1"/>
    <s v="OFF-AR-10001227"/>
    <x v="1"/>
    <x v="6"/>
    <s v="Newell 338"/>
    <n v="14.7"/>
    <n v="5"/>
    <n v="0"/>
    <n v="3.9689999999999999"/>
    <n v="2016"/>
    <x v="0"/>
    <s v="Q4"/>
    <n v="0.27"/>
  </r>
  <r>
    <m/>
    <m/>
    <m/>
    <m/>
    <m/>
    <m/>
    <m/>
    <m/>
    <m/>
    <m/>
    <m/>
    <m/>
    <m/>
    <m/>
    <m/>
    <m/>
    <m/>
    <m/>
    <m/>
    <m/>
    <m/>
    <n v="5049"/>
    <s v="US-2014-104759"/>
    <d v="2014-03-31T00:00:00"/>
    <d v="2014-04-04T00:00:00"/>
    <s v="Standard Class"/>
    <s v="DD-13570"/>
    <x v="732"/>
    <x v="0"/>
    <s v="United States"/>
    <s v="Chicago"/>
    <s v="Illinois"/>
    <n v="60610"/>
    <x v="2"/>
    <s v="OFF-BI-10002071"/>
    <x v="1"/>
    <x v="8"/>
    <s v="Fellowes Black Plastic Comb Bindings"/>
    <n v="8.1340000000000003"/>
    <n v="7"/>
    <n v="0.8"/>
    <n v="-13.8278"/>
    <n v="2014"/>
    <x v="10"/>
    <s v="Q1"/>
    <n v="-1.7"/>
  </r>
  <r>
    <m/>
    <m/>
    <m/>
    <m/>
    <m/>
    <m/>
    <m/>
    <m/>
    <m/>
    <m/>
    <m/>
    <m/>
    <m/>
    <m/>
    <m/>
    <m/>
    <m/>
    <m/>
    <m/>
    <m/>
    <m/>
    <n v="5050"/>
    <s v="US-2014-104759"/>
    <d v="2014-03-31T00:00:00"/>
    <d v="2014-04-04T00:00:00"/>
    <s v="Standard Class"/>
    <s v="DD-13570"/>
    <x v="732"/>
    <x v="0"/>
    <s v="United States"/>
    <s v="Chicago"/>
    <s v="Illinois"/>
    <n v="60610"/>
    <x v="2"/>
    <s v="TEC-AC-10004901"/>
    <x v="2"/>
    <x v="11"/>
    <s v="Kensington SlimBlade Notebook Wireless Mouse with Nano Receiver "/>
    <n v="79.983999999999995"/>
    <n v="2"/>
    <n v="0.2"/>
    <n v="13.997199999999999"/>
    <n v="2014"/>
    <x v="10"/>
    <s v="Q1"/>
    <n v="0.17500000000000002"/>
  </r>
  <r>
    <m/>
    <m/>
    <m/>
    <m/>
    <m/>
    <m/>
    <m/>
    <m/>
    <m/>
    <m/>
    <m/>
    <m/>
    <m/>
    <m/>
    <m/>
    <m/>
    <m/>
    <m/>
    <m/>
    <m/>
    <m/>
    <n v="5051"/>
    <s v="CA-2015-150511"/>
    <d v="2015-09-18T00:00:00"/>
    <s v="9/24/2015"/>
    <s v="Standard Class"/>
    <s v="AB-10060"/>
    <x v="144"/>
    <x v="2"/>
    <s v="United States"/>
    <s v="Des Moines"/>
    <s v="Washington"/>
    <n v="98198"/>
    <x v="1"/>
    <s v="OFF-PA-10001776"/>
    <x v="1"/>
    <x v="10"/>
    <s v="Wirebound Message Books, Four 2 3/4&quot; x 5&quot; Forms per Page, 600 Sets per Book"/>
    <n v="18.54"/>
    <n v="2"/>
    <n v="0"/>
    <n v="8.7138000000000009"/>
    <n v="2015"/>
    <x v="8"/>
    <s v="Q3"/>
    <n v="0.47000000000000008"/>
  </r>
  <r>
    <m/>
    <m/>
    <m/>
    <m/>
    <m/>
    <m/>
    <m/>
    <m/>
    <m/>
    <m/>
    <m/>
    <m/>
    <m/>
    <m/>
    <m/>
    <m/>
    <m/>
    <m/>
    <m/>
    <m/>
    <m/>
    <n v="5052"/>
    <s v="CA-2015-134922"/>
    <d v="2015-11-07T00:00:00"/>
    <d v="2015-11-11T00:00:00"/>
    <s v="Standard Class"/>
    <s v="KB-16240"/>
    <x v="208"/>
    <x v="1"/>
    <s v="United States"/>
    <s v="Philadelphia"/>
    <s v="Pennsylvania"/>
    <n v="19140"/>
    <x v="3"/>
    <s v="OFF-EN-10000483"/>
    <x v="1"/>
    <x v="12"/>
    <s v="White Envelopes, White Envelopes with Clear Poly Window"/>
    <n v="24.4"/>
    <n v="2"/>
    <n v="0.2"/>
    <n v="7.93"/>
    <n v="2015"/>
    <x v="0"/>
    <s v="Q4"/>
    <n v="0.32500000000000001"/>
  </r>
  <r>
    <m/>
    <m/>
    <m/>
    <m/>
    <m/>
    <m/>
    <m/>
    <m/>
    <m/>
    <m/>
    <m/>
    <m/>
    <m/>
    <m/>
    <m/>
    <m/>
    <m/>
    <m/>
    <m/>
    <m/>
    <m/>
    <n v="5053"/>
    <s v="US-2017-120607"/>
    <d v="2017-05-19T00:00:00"/>
    <s v="5/19/2017"/>
    <s v="Same Day"/>
    <s v="JC-15775"/>
    <x v="547"/>
    <x v="0"/>
    <s v="United States"/>
    <s v="Atlanta"/>
    <s v="Georgia"/>
    <n v="30318"/>
    <x v="0"/>
    <s v="OFF-PA-10003129"/>
    <x v="1"/>
    <x v="10"/>
    <s v="Tops White Computer Printout Paper"/>
    <n v="195.64"/>
    <n v="4"/>
    <n v="0"/>
    <n v="91.950800000000001"/>
    <n v="2017"/>
    <x v="5"/>
    <s v="Q2"/>
    <n v="0.47000000000000003"/>
  </r>
  <r>
    <m/>
    <m/>
    <m/>
    <m/>
    <m/>
    <m/>
    <m/>
    <m/>
    <m/>
    <m/>
    <m/>
    <m/>
    <m/>
    <m/>
    <m/>
    <m/>
    <m/>
    <m/>
    <m/>
    <m/>
    <m/>
    <n v="5054"/>
    <s v="CA-2015-141243"/>
    <d v="2015-01-03T00:00:00"/>
    <d v="2015-08-01T00:00:00"/>
    <s v="Second Class"/>
    <s v="AH-10465"/>
    <x v="733"/>
    <x v="0"/>
    <s v="United States"/>
    <s v="Dallas"/>
    <s v="Texas"/>
    <n v="75217"/>
    <x v="2"/>
    <s v="TEC-AC-10003198"/>
    <x v="2"/>
    <x v="11"/>
    <s v="Enermax Acrylux Wireless Keyboard"/>
    <n v="398.4"/>
    <n v="5"/>
    <n v="0.2"/>
    <n v="84.66"/>
    <n v="2015"/>
    <x v="9"/>
    <s v="Q1"/>
    <n v="0.21249999999999999"/>
  </r>
  <r>
    <m/>
    <m/>
    <m/>
    <m/>
    <m/>
    <m/>
    <m/>
    <m/>
    <m/>
    <m/>
    <m/>
    <m/>
    <m/>
    <m/>
    <m/>
    <m/>
    <m/>
    <m/>
    <m/>
    <m/>
    <m/>
    <n v="5055"/>
    <s v="CA-2015-141243"/>
    <d v="2015-01-03T00:00:00"/>
    <d v="2015-08-01T00:00:00"/>
    <s v="Second Class"/>
    <s v="AH-10465"/>
    <x v="733"/>
    <x v="0"/>
    <s v="United States"/>
    <s v="Dallas"/>
    <s v="Texas"/>
    <n v="75217"/>
    <x v="2"/>
    <s v="OFF-AR-10001246"/>
    <x v="1"/>
    <x v="6"/>
    <s v="Newell 317"/>
    <n v="7.056"/>
    <n v="3"/>
    <n v="0.2"/>
    <n v="0.79379999999999995"/>
    <n v="2015"/>
    <x v="9"/>
    <s v="Q1"/>
    <n v="0.11249999999999999"/>
  </r>
  <r>
    <m/>
    <m/>
    <m/>
    <m/>
    <m/>
    <m/>
    <m/>
    <m/>
    <m/>
    <m/>
    <m/>
    <m/>
    <m/>
    <m/>
    <m/>
    <m/>
    <m/>
    <m/>
    <m/>
    <m/>
    <m/>
    <n v="5056"/>
    <s v="CA-2015-141243"/>
    <d v="2015-01-03T00:00:00"/>
    <d v="2015-08-01T00:00:00"/>
    <s v="Second Class"/>
    <s v="AH-10465"/>
    <x v="733"/>
    <x v="0"/>
    <s v="United States"/>
    <s v="Dallas"/>
    <s v="Texas"/>
    <n v="75217"/>
    <x v="2"/>
    <s v="FUR-BO-10003272"/>
    <x v="0"/>
    <x v="0"/>
    <s v="O'Sullivan Living Dimensions 5-Shelf Bookcases"/>
    <n v="1352.3976"/>
    <n v="9"/>
    <n v="0.32"/>
    <n v="-437.54039999999998"/>
    <n v="2015"/>
    <x v="9"/>
    <s v="Q1"/>
    <n v="-0.32352941176470584"/>
  </r>
  <r>
    <m/>
    <m/>
    <m/>
    <m/>
    <m/>
    <m/>
    <m/>
    <m/>
    <m/>
    <m/>
    <m/>
    <m/>
    <m/>
    <m/>
    <m/>
    <m/>
    <m/>
    <m/>
    <m/>
    <m/>
    <m/>
    <n v="5057"/>
    <s v="CA-2015-162166"/>
    <d v="2015-09-08T00:00:00"/>
    <d v="2015-11-09T00:00:00"/>
    <s v="First Class"/>
    <s v="NM-18520"/>
    <x v="392"/>
    <x v="0"/>
    <s v="United States"/>
    <s v="Moreno Valley"/>
    <s v="California"/>
    <n v="92553"/>
    <x v="1"/>
    <s v="OFF-PA-10002606"/>
    <x v="1"/>
    <x v="10"/>
    <s v="Xerox 1928"/>
    <n v="26.4"/>
    <n v="5"/>
    <n v="0"/>
    <n v="11.88"/>
    <n v="2015"/>
    <x v="8"/>
    <s v="Q3"/>
    <n v="0.45000000000000007"/>
  </r>
  <r>
    <m/>
    <m/>
    <m/>
    <m/>
    <m/>
    <m/>
    <m/>
    <m/>
    <m/>
    <m/>
    <m/>
    <m/>
    <m/>
    <m/>
    <m/>
    <m/>
    <m/>
    <m/>
    <m/>
    <m/>
    <m/>
    <n v="5058"/>
    <s v="CA-2015-162166"/>
    <d v="2015-09-08T00:00:00"/>
    <d v="2015-11-09T00:00:00"/>
    <s v="First Class"/>
    <s v="NM-18520"/>
    <x v="392"/>
    <x v="0"/>
    <s v="United States"/>
    <s v="Moreno Valley"/>
    <s v="California"/>
    <n v="92553"/>
    <x v="1"/>
    <s v="OFF-ST-10002486"/>
    <x v="1"/>
    <x v="4"/>
    <s v="Eldon Shelf Savers Cubes and Bins"/>
    <n v="41.88"/>
    <n v="6"/>
    <n v="0"/>
    <n v="0.83760000000000001"/>
    <n v="2015"/>
    <x v="8"/>
    <s v="Q3"/>
    <n v="0.02"/>
  </r>
  <r>
    <m/>
    <m/>
    <m/>
    <m/>
    <m/>
    <m/>
    <m/>
    <m/>
    <m/>
    <m/>
    <m/>
    <m/>
    <m/>
    <m/>
    <m/>
    <m/>
    <m/>
    <m/>
    <m/>
    <m/>
    <m/>
    <n v="5059"/>
    <s v="CA-2016-120796"/>
    <d v="2016-04-03T00:00:00"/>
    <d v="2016-07-04T00:00:00"/>
    <s v="Standard Class"/>
    <s v="CS-11950"/>
    <x v="229"/>
    <x v="0"/>
    <s v="United States"/>
    <s v="Philadelphia"/>
    <s v="Pennsylvania"/>
    <n v="19140"/>
    <x v="3"/>
    <s v="OFF-BI-10004330"/>
    <x v="1"/>
    <x v="8"/>
    <s v="GBC Velobind Prepunched Cover Sets, Regency Series"/>
    <n v="99.846000000000004"/>
    <n v="9"/>
    <n v="0.7"/>
    <n v="-83.204999999999998"/>
    <n v="2016"/>
    <x v="3"/>
    <s v="Q2"/>
    <n v="-0.83333333333333326"/>
  </r>
  <r>
    <m/>
    <m/>
    <m/>
    <m/>
    <m/>
    <m/>
    <m/>
    <m/>
    <m/>
    <m/>
    <m/>
    <m/>
    <m/>
    <m/>
    <m/>
    <m/>
    <m/>
    <m/>
    <m/>
    <m/>
    <m/>
    <n v="5060"/>
    <s v="CA-2016-109722"/>
    <d v="2016-12-05T00:00:00"/>
    <d v="2016-07-12T00:00:00"/>
    <s v="Second Class"/>
    <s v="TP-21130"/>
    <x v="236"/>
    <x v="0"/>
    <s v="United States"/>
    <s v="Georgetown"/>
    <s v="Kentucky"/>
    <n v="40324"/>
    <x v="0"/>
    <s v="TEC-PH-10000560"/>
    <x v="2"/>
    <x v="7"/>
    <s v="Samsung Galaxy S III - 16GB - pebble blue (T-Mobile)"/>
    <n v="699.98"/>
    <n v="2"/>
    <n v="0"/>
    <n v="195.99440000000001"/>
    <n v="2016"/>
    <x v="4"/>
    <s v="Q4"/>
    <n v="0.28000000000000003"/>
  </r>
  <r>
    <m/>
    <m/>
    <m/>
    <m/>
    <m/>
    <m/>
    <m/>
    <m/>
    <m/>
    <m/>
    <m/>
    <m/>
    <m/>
    <m/>
    <m/>
    <m/>
    <m/>
    <m/>
    <m/>
    <m/>
    <m/>
    <n v="5061"/>
    <s v="CA-2016-109722"/>
    <d v="2016-12-05T00:00:00"/>
    <d v="2016-07-12T00:00:00"/>
    <s v="Second Class"/>
    <s v="TP-21130"/>
    <x v="236"/>
    <x v="0"/>
    <s v="United States"/>
    <s v="Georgetown"/>
    <s v="Kentucky"/>
    <n v="40324"/>
    <x v="0"/>
    <s v="OFF-ST-10000060"/>
    <x v="1"/>
    <x v="4"/>
    <s v="Fellowes Bankers Box Staxonsteel Drawer File/Stacking System"/>
    <n v="584.82000000000005"/>
    <n v="9"/>
    <n v="0"/>
    <n v="70.178399999999996"/>
    <n v="2016"/>
    <x v="4"/>
    <s v="Q4"/>
    <n v="0.11999999999999998"/>
  </r>
  <r>
    <m/>
    <m/>
    <m/>
    <m/>
    <m/>
    <m/>
    <m/>
    <m/>
    <m/>
    <m/>
    <m/>
    <m/>
    <m/>
    <m/>
    <m/>
    <m/>
    <m/>
    <m/>
    <m/>
    <m/>
    <m/>
    <n v="5062"/>
    <s v="CA-2015-136798"/>
    <d v="2015-05-08T00:00:00"/>
    <d v="2015-12-05T00:00:00"/>
    <s v="Standard Class"/>
    <s v="DL-12925"/>
    <x v="351"/>
    <x v="0"/>
    <s v="United States"/>
    <s v="Minneapolis"/>
    <s v="Minnesota"/>
    <n v="55407"/>
    <x v="2"/>
    <s v="OFF-BI-10003684"/>
    <x v="1"/>
    <x v="8"/>
    <s v="Wilson Jones Legal Size Ring Binders"/>
    <n v="43.98"/>
    <n v="2"/>
    <n v="0"/>
    <n v="21.99"/>
    <n v="2015"/>
    <x v="5"/>
    <s v="Q2"/>
    <n v="0.5"/>
  </r>
  <r>
    <m/>
    <m/>
    <m/>
    <m/>
    <m/>
    <m/>
    <m/>
    <m/>
    <m/>
    <m/>
    <m/>
    <m/>
    <m/>
    <m/>
    <m/>
    <m/>
    <m/>
    <m/>
    <m/>
    <m/>
    <m/>
    <n v="5063"/>
    <s v="CA-2015-136798"/>
    <d v="2015-05-08T00:00:00"/>
    <d v="2015-12-05T00:00:00"/>
    <s v="Standard Class"/>
    <s v="DL-12925"/>
    <x v="351"/>
    <x v="0"/>
    <s v="United States"/>
    <s v="Minneapolis"/>
    <s v="Minnesota"/>
    <n v="55407"/>
    <x v="2"/>
    <s v="TEC-PH-10000441"/>
    <x v="2"/>
    <x v="7"/>
    <s v="VTech DS6151"/>
    <n v="377.97"/>
    <n v="3"/>
    <n v="0"/>
    <n v="105.83159999999999"/>
    <n v="2015"/>
    <x v="5"/>
    <s v="Q2"/>
    <n v="0.27999999999999997"/>
  </r>
  <r>
    <m/>
    <m/>
    <m/>
    <m/>
    <m/>
    <m/>
    <m/>
    <m/>
    <m/>
    <m/>
    <m/>
    <m/>
    <m/>
    <m/>
    <m/>
    <m/>
    <m/>
    <m/>
    <m/>
    <m/>
    <m/>
    <n v="5064"/>
    <s v="CA-2015-136798"/>
    <d v="2015-05-08T00:00:00"/>
    <d v="2015-12-05T00:00:00"/>
    <s v="Standard Class"/>
    <s v="DL-12925"/>
    <x v="351"/>
    <x v="0"/>
    <s v="United States"/>
    <s v="Minneapolis"/>
    <s v="Minnesota"/>
    <n v="55407"/>
    <x v="2"/>
    <s v="FUR-FU-10000723"/>
    <x v="0"/>
    <x v="5"/>
    <s v="Deflect-o EconoMat Studded, No Bevel Mat for Low Pile Carpeting"/>
    <n v="123.96"/>
    <n v="3"/>
    <n v="0"/>
    <n v="11.1564"/>
    <n v="2015"/>
    <x v="5"/>
    <s v="Q2"/>
    <n v="0.09"/>
  </r>
  <r>
    <m/>
    <m/>
    <m/>
    <m/>
    <m/>
    <m/>
    <m/>
    <m/>
    <m/>
    <m/>
    <m/>
    <m/>
    <m/>
    <m/>
    <m/>
    <m/>
    <m/>
    <m/>
    <m/>
    <m/>
    <m/>
    <n v="5065"/>
    <s v="CA-2017-122196"/>
    <d v="2017-09-22T00:00:00"/>
    <s v="9/24/2017"/>
    <s v="First Class"/>
    <s v="CA-12265"/>
    <x v="244"/>
    <x v="0"/>
    <s v="United States"/>
    <s v="Wilmington"/>
    <s v="Delaware"/>
    <n v="19805"/>
    <x v="3"/>
    <s v="TEC-PH-10004977"/>
    <x v="2"/>
    <x v="7"/>
    <s v="GE 30524EE4"/>
    <n v="391.98"/>
    <n v="2"/>
    <n v="0"/>
    <n v="113.6742"/>
    <n v="2017"/>
    <x v="8"/>
    <s v="Q3"/>
    <n v="0.28999999999999998"/>
  </r>
  <r>
    <m/>
    <m/>
    <m/>
    <m/>
    <m/>
    <m/>
    <m/>
    <m/>
    <m/>
    <m/>
    <m/>
    <m/>
    <m/>
    <m/>
    <m/>
    <m/>
    <m/>
    <m/>
    <m/>
    <m/>
    <m/>
    <n v="5066"/>
    <s v="CA-2017-142090"/>
    <d v="2017-11-30T00:00:00"/>
    <d v="2017-07-12T00:00:00"/>
    <s v="Standard Class"/>
    <s v="SC-20380"/>
    <x v="618"/>
    <x v="0"/>
    <s v="United States"/>
    <s v="Burlington"/>
    <s v="North Carolina"/>
    <n v="27217"/>
    <x v="0"/>
    <s v="TEC-AC-10002001"/>
    <x v="2"/>
    <x v="11"/>
    <s v="Logitech Wireless Gaming Headset G930"/>
    <n v="383.976"/>
    <n v="3"/>
    <n v="0.2"/>
    <n v="81.594899999999996"/>
    <n v="2017"/>
    <x v="0"/>
    <s v="Q4"/>
    <n v="0.21249999999999999"/>
  </r>
  <r>
    <m/>
    <m/>
    <m/>
    <m/>
    <m/>
    <m/>
    <m/>
    <m/>
    <m/>
    <m/>
    <m/>
    <m/>
    <m/>
    <m/>
    <m/>
    <m/>
    <m/>
    <m/>
    <m/>
    <m/>
    <m/>
    <n v="5067"/>
    <s v="CA-2017-142090"/>
    <d v="2017-11-30T00:00:00"/>
    <d v="2017-07-12T00:00:00"/>
    <s v="Standard Class"/>
    <s v="SC-20380"/>
    <x v="618"/>
    <x v="0"/>
    <s v="United States"/>
    <s v="Burlington"/>
    <s v="North Carolina"/>
    <n v="27217"/>
    <x v="0"/>
    <s v="FUR-TA-10001889"/>
    <x v="0"/>
    <x v="3"/>
    <s v="Bush Advantage Collection Racetrack Conference Table"/>
    <n v="1781.682"/>
    <n v="7"/>
    <n v="0.4"/>
    <n v="-653.28340000000003"/>
    <n v="2017"/>
    <x v="0"/>
    <s v="Q4"/>
    <n v="-0.3666666666666667"/>
  </r>
  <r>
    <m/>
    <m/>
    <m/>
    <m/>
    <m/>
    <m/>
    <m/>
    <m/>
    <m/>
    <m/>
    <m/>
    <m/>
    <m/>
    <m/>
    <m/>
    <m/>
    <m/>
    <m/>
    <m/>
    <m/>
    <m/>
    <n v="5068"/>
    <s v="CA-2017-160934"/>
    <d v="2017-01-15T00:00:00"/>
    <s v="1/19/2017"/>
    <s v="Standard Class"/>
    <s v="TT-21460"/>
    <x v="499"/>
    <x v="2"/>
    <s v="United States"/>
    <s v="Los Angeles"/>
    <s v="California"/>
    <n v="90008"/>
    <x v="1"/>
    <s v="OFF-AR-10003504"/>
    <x v="1"/>
    <x v="6"/>
    <s v="Newell 347"/>
    <n v="21.4"/>
    <n v="5"/>
    <n v="0"/>
    <n v="6.2060000000000004"/>
    <n v="2017"/>
    <x v="9"/>
    <s v="Q1"/>
    <n v="0.29000000000000004"/>
  </r>
  <r>
    <m/>
    <m/>
    <m/>
    <m/>
    <m/>
    <m/>
    <m/>
    <m/>
    <m/>
    <m/>
    <m/>
    <m/>
    <m/>
    <m/>
    <m/>
    <m/>
    <m/>
    <m/>
    <m/>
    <m/>
    <m/>
    <n v="5069"/>
    <s v="CA-2014-124478"/>
    <d v="2014-08-08T00:00:00"/>
    <d v="2014-12-08T00:00:00"/>
    <s v="Standard Class"/>
    <s v="MA-17560"/>
    <x v="15"/>
    <x v="2"/>
    <s v="United States"/>
    <s v="Trenton"/>
    <s v="Michigan"/>
    <n v="48183"/>
    <x v="2"/>
    <s v="TEC-CO-10001571"/>
    <x v="2"/>
    <x v="16"/>
    <s v="Sharp 1540cs Digital Laser Copier"/>
    <n v="549.99"/>
    <n v="1"/>
    <n v="0"/>
    <n v="274.995"/>
    <n v="2014"/>
    <x v="6"/>
    <s v="Q3"/>
    <n v="0.5"/>
  </r>
  <r>
    <m/>
    <m/>
    <m/>
    <m/>
    <m/>
    <m/>
    <m/>
    <m/>
    <m/>
    <m/>
    <m/>
    <m/>
    <m/>
    <m/>
    <m/>
    <m/>
    <m/>
    <m/>
    <m/>
    <m/>
    <m/>
    <n v="5070"/>
    <s v="CA-2014-124478"/>
    <d v="2014-08-08T00:00:00"/>
    <d v="2014-12-08T00:00:00"/>
    <s v="Standard Class"/>
    <s v="MA-17560"/>
    <x v="15"/>
    <x v="2"/>
    <s v="United States"/>
    <s v="Trenton"/>
    <s v="Michigan"/>
    <n v="48183"/>
    <x v="2"/>
    <s v="OFF-AP-10002495"/>
    <x v="1"/>
    <x v="9"/>
    <s v="Acco Smartsocket Table Surge Protector, 6 Color-Coded Adapter Outlets"/>
    <n v="167.535"/>
    <n v="3"/>
    <n v="0.1"/>
    <n v="37.229999999999997"/>
    <n v="2014"/>
    <x v="6"/>
    <s v="Q3"/>
    <n v="0.22222222222222221"/>
  </r>
  <r>
    <m/>
    <m/>
    <m/>
    <m/>
    <m/>
    <m/>
    <m/>
    <m/>
    <m/>
    <m/>
    <m/>
    <m/>
    <m/>
    <m/>
    <m/>
    <m/>
    <m/>
    <m/>
    <m/>
    <m/>
    <m/>
    <n v="5071"/>
    <s v="CA-2014-124478"/>
    <d v="2014-08-08T00:00:00"/>
    <d v="2014-12-08T00:00:00"/>
    <s v="Standard Class"/>
    <s v="MA-17560"/>
    <x v="15"/>
    <x v="2"/>
    <s v="United States"/>
    <s v="Trenton"/>
    <s v="Michigan"/>
    <n v="48183"/>
    <x v="2"/>
    <s v="OFF-EN-10002500"/>
    <x v="1"/>
    <x v="12"/>
    <s v="Globe Weis Peel &amp; Seel First Class Envelopes"/>
    <n v="38.340000000000003"/>
    <n v="3"/>
    <n v="0"/>
    <n v="17.253"/>
    <n v="2014"/>
    <x v="6"/>
    <s v="Q3"/>
    <n v="0.44999999999999996"/>
  </r>
  <r>
    <m/>
    <m/>
    <m/>
    <m/>
    <m/>
    <m/>
    <m/>
    <m/>
    <m/>
    <m/>
    <m/>
    <m/>
    <m/>
    <m/>
    <m/>
    <m/>
    <m/>
    <m/>
    <m/>
    <m/>
    <m/>
    <n v="5072"/>
    <s v="CA-2014-124478"/>
    <d v="2014-08-08T00:00:00"/>
    <d v="2014-12-08T00:00:00"/>
    <s v="Standard Class"/>
    <s v="MA-17560"/>
    <x v="15"/>
    <x v="2"/>
    <s v="United States"/>
    <s v="Trenton"/>
    <s v="Michigan"/>
    <n v="48183"/>
    <x v="2"/>
    <s v="FUR-FU-10002088"/>
    <x v="0"/>
    <x v="5"/>
    <s v="Nu-Dell Float Frame 11 x 14 1/2"/>
    <n v="53.88"/>
    <n v="6"/>
    <n v="0"/>
    <n v="22.6296"/>
    <n v="2014"/>
    <x v="6"/>
    <s v="Q3"/>
    <n v="0.42"/>
  </r>
  <r>
    <m/>
    <m/>
    <m/>
    <m/>
    <m/>
    <m/>
    <m/>
    <m/>
    <m/>
    <m/>
    <m/>
    <m/>
    <m/>
    <m/>
    <m/>
    <m/>
    <m/>
    <m/>
    <m/>
    <m/>
    <m/>
    <n v="5073"/>
    <s v="CA-2014-124478"/>
    <d v="2014-08-08T00:00:00"/>
    <d v="2014-12-08T00:00:00"/>
    <s v="Standard Class"/>
    <s v="MA-17560"/>
    <x v="15"/>
    <x v="2"/>
    <s v="United States"/>
    <s v="Trenton"/>
    <s v="Michigan"/>
    <n v="48183"/>
    <x v="2"/>
    <s v="TEC-PH-10001128"/>
    <x v="2"/>
    <x v="7"/>
    <s v="Motorola Droid Maxx"/>
    <n v="299.98"/>
    <n v="2"/>
    <n v="0"/>
    <n v="83.994399999999999"/>
    <n v="2014"/>
    <x v="6"/>
    <s v="Q3"/>
    <n v="0.27999999999999997"/>
  </r>
  <r>
    <m/>
    <m/>
    <m/>
    <m/>
    <m/>
    <m/>
    <m/>
    <m/>
    <m/>
    <m/>
    <m/>
    <m/>
    <m/>
    <m/>
    <m/>
    <m/>
    <m/>
    <m/>
    <m/>
    <m/>
    <m/>
    <n v="5074"/>
    <s v="CA-2015-145485"/>
    <d v="2015-11-05T00:00:00"/>
    <d v="2015-05-11T00:00:00"/>
    <s v="Same Day"/>
    <s v="JM-16195"/>
    <x v="594"/>
    <x v="0"/>
    <s v="United States"/>
    <s v="San Francisco"/>
    <s v="California"/>
    <n v="94109"/>
    <x v="1"/>
    <s v="OFF-ST-10000649"/>
    <x v="1"/>
    <x v="4"/>
    <s v="Hanging Personal Folder File"/>
    <n v="62.8"/>
    <n v="4"/>
    <n v="0"/>
    <n v="15.7"/>
    <n v="2015"/>
    <x v="0"/>
    <s v="Q4"/>
    <n v="0.25"/>
  </r>
  <r>
    <m/>
    <m/>
    <m/>
    <m/>
    <m/>
    <m/>
    <m/>
    <m/>
    <m/>
    <m/>
    <m/>
    <m/>
    <m/>
    <m/>
    <m/>
    <m/>
    <m/>
    <m/>
    <m/>
    <m/>
    <m/>
    <n v="5075"/>
    <s v="CA-2017-151071"/>
    <d v="2017-04-25T00:00:00"/>
    <s v="4/29/2017"/>
    <s v="Second Class"/>
    <s v="MB-18085"/>
    <x v="469"/>
    <x v="0"/>
    <s v="United States"/>
    <s v="Los Angeles"/>
    <s v="California"/>
    <n v="90049"/>
    <x v="1"/>
    <s v="OFF-BI-10002103"/>
    <x v="1"/>
    <x v="8"/>
    <s v="Cardinal Slant-D Ring Binder, Heavy Gauge Vinyl"/>
    <n v="13.904"/>
    <n v="2"/>
    <n v="0.2"/>
    <n v="4.5187999999999997"/>
    <n v="2017"/>
    <x v="3"/>
    <s v="Q2"/>
    <n v="0.32499999999999996"/>
  </r>
  <r>
    <m/>
    <m/>
    <m/>
    <m/>
    <m/>
    <m/>
    <m/>
    <m/>
    <m/>
    <m/>
    <m/>
    <m/>
    <m/>
    <m/>
    <m/>
    <m/>
    <m/>
    <m/>
    <m/>
    <m/>
    <m/>
    <n v="5076"/>
    <s v="CA-2014-134572"/>
    <d v="2014-04-20T00:00:00"/>
    <s v="4/22/2014"/>
    <s v="Second Class"/>
    <s v="SV-20365"/>
    <x v="277"/>
    <x v="0"/>
    <s v="United States"/>
    <s v="Houston"/>
    <s v="Texas"/>
    <n v="77070"/>
    <x v="2"/>
    <s v="FUR-TA-10001705"/>
    <x v="0"/>
    <x v="3"/>
    <s v="Bush Advantage Collection Round Conference Table"/>
    <n v="744.1"/>
    <n v="5"/>
    <n v="0.3"/>
    <n v="-95.67"/>
    <n v="2014"/>
    <x v="3"/>
    <s v="Q2"/>
    <n v="-0.12857142857142856"/>
  </r>
  <r>
    <m/>
    <m/>
    <m/>
    <m/>
    <m/>
    <m/>
    <m/>
    <m/>
    <m/>
    <m/>
    <m/>
    <m/>
    <m/>
    <m/>
    <m/>
    <m/>
    <m/>
    <m/>
    <m/>
    <m/>
    <m/>
    <n v="5077"/>
    <s v="CA-2014-134572"/>
    <d v="2014-04-20T00:00:00"/>
    <s v="4/22/2014"/>
    <s v="Second Class"/>
    <s v="SV-20365"/>
    <x v="277"/>
    <x v="0"/>
    <s v="United States"/>
    <s v="Houston"/>
    <s v="Texas"/>
    <n v="77070"/>
    <x v="2"/>
    <s v="OFF-ST-10004634"/>
    <x v="1"/>
    <x v="4"/>
    <s v="Personal Folder Holder, Ebony"/>
    <n v="44.84"/>
    <n v="5"/>
    <n v="0.2"/>
    <n v="5.6050000000000004"/>
    <n v="2014"/>
    <x v="3"/>
    <s v="Q2"/>
    <n v="0.125"/>
  </r>
  <r>
    <m/>
    <m/>
    <m/>
    <m/>
    <m/>
    <m/>
    <m/>
    <m/>
    <m/>
    <m/>
    <m/>
    <m/>
    <m/>
    <m/>
    <m/>
    <m/>
    <m/>
    <m/>
    <m/>
    <m/>
    <m/>
    <n v="5078"/>
    <s v="CA-2014-134572"/>
    <d v="2014-04-20T00:00:00"/>
    <s v="4/22/2014"/>
    <s v="Second Class"/>
    <s v="SV-20365"/>
    <x v="277"/>
    <x v="0"/>
    <s v="United States"/>
    <s v="Houston"/>
    <s v="Texas"/>
    <n v="77070"/>
    <x v="2"/>
    <s v="FUR-TA-10004442"/>
    <x v="0"/>
    <x v="3"/>
    <s v="Riverside Furniture Stanwyck Manor Table Series"/>
    <n v="401.59"/>
    <n v="2"/>
    <n v="0.3"/>
    <n v="-131.95099999999999"/>
    <n v="2014"/>
    <x v="3"/>
    <s v="Q2"/>
    <n v="-0.32857142857142857"/>
  </r>
  <r>
    <m/>
    <m/>
    <m/>
    <m/>
    <m/>
    <m/>
    <m/>
    <m/>
    <m/>
    <m/>
    <m/>
    <m/>
    <m/>
    <m/>
    <m/>
    <m/>
    <m/>
    <m/>
    <m/>
    <m/>
    <m/>
    <n v="5079"/>
    <s v="CA-2017-143217"/>
    <d v="2017-11-11T00:00:00"/>
    <s v="11/17/2017"/>
    <s v="Standard Class"/>
    <s v="CG-12040"/>
    <x v="344"/>
    <x v="2"/>
    <s v="United States"/>
    <s v="Milwaukee"/>
    <s v="Wisconsin"/>
    <n v="53209"/>
    <x v="2"/>
    <s v="OFF-BI-10002949"/>
    <x v="1"/>
    <x v="8"/>
    <s v="Prestige Round Ring Binders"/>
    <n v="18.239999999999998"/>
    <n v="3"/>
    <n v="0"/>
    <n v="8.5728000000000009"/>
    <n v="2017"/>
    <x v="0"/>
    <s v="Q4"/>
    <n v="0.47000000000000008"/>
  </r>
  <r>
    <m/>
    <m/>
    <m/>
    <m/>
    <m/>
    <m/>
    <m/>
    <m/>
    <m/>
    <m/>
    <m/>
    <m/>
    <m/>
    <m/>
    <m/>
    <m/>
    <m/>
    <m/>
    <m/>
    <m/>
    <m/>
    <n v="5080"/>
    <s v="US-2017-133312"/>
    <d v="2017-11-25T00:00:00"/>
    <s v="11/29/2017"/>
    <s v="Standard Class"/>
    <s v="BD-11500"/>
    <x v="214"/>
    <x v="0"/>
    <s v="United States"/>
    <s v="San Francisco"/>
    <s v="California"/>
    <n v="94122"/>
    <x v="1"/>
    <s v="FUR-BO-10002213"/>
    <x v="0"/>
    <x v="0"/>
    <s v="Sauder Forest Hills Library, Woodland Oak Finish"/>
    <n v="359.49900000000002"/>
    <n v="3"/>
    <n v="0.15"/>
    <n v="-29.605799999999999"/>
    <n v="2017"/>
    <x v="0"/>
    <s v="Q4"/>
    <n v="-8.2352941176470573E-2"/>
  </r>
  <r>
    <m/>
    <m/>
    <m/>
    <m/>
    <m/>
    <m/>
    <m/>
    <m/>
    <m/>
    <m/>
    <m/>
    <m/>
    <m/>
    <m/>
    <m/>
    <m/>
    <m/>
    <m/>
    <m/>
    <m/>
    <m/>
    <n v="5081"/>
    <s v="US-2017-133312"/>
    <d v="2017-11-25T00:00:00"/>
    <s v="11/29/2017"/>
    <s v="Standard Class"/>
    <s v="BD-11500"/>
    <x v="214"/>
    <x v="0"/>
    <s v="United States"/>
    <s v="San Francisco"/>
    <s v="California"/>
    <n v="94122"/>
    <x v="1"/>
    <s v="OFF-ST-10001325"/>
    <x v="1"/>
    <x v="4"/>
    <s v="Sterilite Officeware Hinged File Box"/>
    <n v="10.48"/>
    <n v="1"/>
    <n v="0"/>
    <n v="2.8296000000000001"/>
    <n v="2017"/>
    <x v="0"/>
    <s v="Q4"/>
    <n v="0.27"/>
  </r>
  <r>
    <m/>
    <m/>
    <m/>
    <m/>
    <m/>
    <m/>
    <m/>
    <m/>
    <m/>
    <m/>
    <m/>
    <m/>
    <m/>
    <m/>
    <m/>
    <m/>
    <m/>
    <m/>
    <m/>
    <m/>
    <m/>
    <n v="5082"/>
    <s v="US-2015-137533"/>
    <d v="2015-12-18T00:00:00"/>
    <s v="12/18/2015"/>
    <s v="Same Day"/>
    <s v="JK-15640"/>
    <x v="82"/>
    <x v="2"/>
    <s v="United States"/>
    <s v="Cleveland"/>
    <s v="Ohio"/>
    <n v="44105"/>
    <x v="3"/>
    <s v="OFF-PA-10003441"/>
    <x v="1"/>
    <x v="10"/>
    <s v="Xerox 226"/>
    <n v="20.736000000000001"/>
    <n v="4"/>
    <n v="0.2"/>
    <n v="7.2576000000000001"/>
    <n v="2015"/>
    <x v="4"/>
    <s v="Q4"/>
    <n v="0.35"/>
  </r>
  <r>
    <m/>
    <m/>
    <m/>
    <m/>
    <m/>
    <m/>
    <m/>
    <m/>
    <m/>
    <m/>
    <m/>
    <m/>
    <m/>
    <m/>
    <m/>
    <m/>
    <m/>
    <m/>
    <m/>
    <m/>
    <m/>
    <n v="5083"/>
    <s v="CA-2016-155138"/>
    <d v="2016-09-08T00:00:00"/>
    <d v="2016-12-09T00:00:00"/>
    <s v="Standard Class"/>
    <s v="JM-15580"/>
    <x v="758"/>
    <x v="0"/>
    <s v="United States"/>
    <s v="Monroe"/>
    <s v="North Carolina"/>
    <n v="28110"/>
    <x v="0"/>
    <s v="TEC-AC-10004209"/>
    <x v="2"/>
    <x v="11"/>
    <s v="Memorex Froggy Flash Drive 4 GB"/>
    <n v="35.167999999999999"/>
    <n v="4"/>
    <n v="0.2"/>
    <n v="8.3523999999999994"/>
    <n v="2016"/>
    <x v="8"/>
    <s v="Q3"/>
    <n v="0.23749999999999999"/>
  </r>
  <r>
    <m/>
    <m/>
    <m/>
    <m/>
    <m/>
    <m/>
    <m/>
    <m/>
    <m/>
    <m/>
    <m/>
    <m/>
    <m/>
    <m/>
    <m/>
    <m/>
    <m/>
    <m/>
    <m/>
    <m/>
    <m/>
    <n v="5084"/>
    <s v="CA-2016-155138"/>
    <d v="2016-09-08T00:00:00"/>
    <d v="2016-12-09T00:00:00"/>
    <s v="Standard Class"/>
    <s v="JM-15580"/>
    <x v="758"/>
    <x v="0"/>
    <s v="United States"/>
    <s v="Monroe"/>
    <s v="North Carolina"/>
    <n v="28110"/>
    <x v="0"/>
    <s v="OFF-PA-10000501"/>
    <x v="1"/>
    <x v="10"/>
    <s v="Petty Cash Envelope"/>
    <n v="64.703999999999994"/>
    <n v="3"/>
    <n v="0.2"/>
    <n v="23.455200000000001"/>
    <n v="2016"/>
    <x v="8"/>
    <s v="Q3"/>
    <n v="0.36250000000000004"/>
  </r>
  <r>
    <m/>
    <m/>
    <m/>
    <m/>
    <m/>
    <m/>
    <m/>
    <m/>
    <m/>
    <m/>
    <m/>
    <m/>
    <m/>
    <m/>
    <m/>
    <m/>
    <m/>
    <m/>
    <m/>
    <m/>
    <m/>
    <n v="5085"/>
    <s v="CA-2016-108350"/>
    <d v="2016-06-06T00:00:00"/>
    <d v="2016-09-06T00:00:00"/>
    <s v="Second Class"/>
    <s v="SC-20230"/>
    <x v="554"/>
    <x v="1"/>
    <s v="United States"/>
    <s v="Lowell"/>
    <s v="Massachusetts"/>
    <n v="1852"/>
    <x v="3"/>
    <s v="OFF-PA-10003656"/>
    <x v="1"/>
    <x v="10"/>
    <s v="Xerox 1935"/>
    <n v="105.52"/>
    <n v="4"/>
    <n v="0"/>
    <n v="48.539200000000001"/>
    <n v="2016"/>
    <x v="1"/>
    <s v="Q2"/>
    <n v="0.46"/>
  </r>
  <r>
    <m/>
    <m/>
    <m/>
    <m/>
    <m/>
    <m/>
    <m/>
    <m/>
    <m/>
    <m/>
    <m/>
    <m/>
    <m/>
    <m/>
    <m/>
    <m/>
    <m/>
    <m/>
    <m/>
    <m/>
    <m/>
    <n v="5086"/>
    <s v="CA-2015-144302"/>
    <d v="2015-06-19T00:00:00"/>
    <s v="6/23/2015"/>
    <s v="Standard Class"/>
    <s v="ME-17320"/>
    <x v="467"/>
    <x v="2"/>
    <s v="United States"/>
    <s v="Dallas"/>
    <s v="Texas"/>
    <n v="75081"/>
    <x v="2"/>
    <s v="OFF-BI-10001107"/>
    <x v="1"/>
    <x v="8"/>
    <s v="GBC White Gloss Covers, Plain Front"/>
    <n v="5.7919999999999998"/>
    <n v="2"/>
    <n v="0.8"/>
    <n v="-9.5568000000000008"/>
    <n v="2015"/>
    <x v="1"/>
    <s v="Q2"/>
    <n v="-1.6500000000000001"/>
  </r>
  <r>
    <m/>
    <m/>
    <m/>
    <m/>
    <m/>
    <m/>
    <m/>
    <m/>
    <m/>
    <m/>
    <m/>
    <m/>
    <m/>
    <m/>
    <m/>
    <m/>
    <m/>
    <m/>
    <m/>
    <m/>
    <m/>
    <n v="5087"/>
    <s v="CA-2015-109001"/>
    <d v="2015-03-05T00:00:00"/>
    <d v="2015-09-03T00:00:00"/>
    <s v="Standard Class"/>
    <s v="KN-16390"/>
    <x v="471"/>
    <x v="1"/>
    <s v="United States"/>
    <s v="Philadelphia"/>
    <s v="Pennsylvania"/>
    <n v="19120"/>
    <x v="3"/>
    <s v="TEC-PH-10000562"/>
    <x v="2"/>
    <x v="7"/>
    <s v="Samsung Convoy 3"/>
    <n v="466.15800000000002"/>
    <n v="7"/>
    <n v="0.4"/>
    <n v="-93.2316"/>
    <n v="2015"/>
    <x v="10"/>
    <s v="Q1"/>
    <n v="-0.19999999999999998"/>
  </r>
  <r>
    <m/>
    <m/>
    <m/>
    <m/>
    <m/>
    <m/>
    <m/>
    <m/>
    <m/>
    <m/>
    <m/>
    <m/>
    <m/>
    <m/>
    <m/>
    <m/>
    <m/>
    <m/>
    <m/>
    <m/>
    <m/>
    <n v="5088"/>
    <s v="CA-2015-109001"/>
    <d v="2015-03-05T00:00:00"/>
    <d v="2015-09-03T00:00:00"/>
    <s v="Standard Class"/>
    <s v="KN-16390"/>
    <x v="471"/>
    <x v="1"/>
    <s v="United States"/>
    <s v="Philadelphia"/>
    <s v="Pennsylvania"/>
    <n v="19120"/>
    <x v="3"/>
    <s v="TEC-AC-10001101"/>
    <x v="2"/>
    <x v="11"/>
    <s v="Sony 16GB Class 10 Micro SDHC R40 Memory Card"/>
    <n v="10.311999999999999"/>
    <n v="1"/>
    <n v="0.2"/>
    <n v="-1.2889999999999999"/>
    <n v="2015"/>
    <x v="10"/>
    <s v="Q1"/>
    <n v="-0.125"/>
  </r>
  <r>
    <m/>
    <m/>
    <m/>
    <m/>
    <m/>
    <m/>
    <m/>
    <m/>
    <m/>
    <m/>
    <m/>
    <m/>
    <m/>
    <m/>
    <m/>
    <m/>
    <m/>
    <m/>
    <m/>
    <m/>
    <m/>
    <n v="5089"/>
    <s v="CA-2015-109001"/>
    <d v="2015-03-05T00:00:00"/>
    <d v="2015-09-03T00:00:00"/>
    <s v="Standard Class"/>
    <s v="KN-16390"/>
    <x v="471"/>
    <x v="1"/>
    <s v="United States"/>
    <s v="Philadelphia"/>
    <s v="Pennsylvania"/>
    <n v="19120"/>
    <x v="3"/>
    <s v="OFF-BI-10003529"/>
    <x v="1"/>
    <x v="8"/>
    <s v="Avery Round Ring Poly Binders"/>
    <n v="2.556"/>
    <n v="3"/>
    <n v="0.7"/>
    <n v="-1.7891999999999999"/>
    <n v="2015"/>
    <x v="10"/>
    <s v="Q1"/>
    <n v="-0.7"/>
  </r>
  <r>
    <m/>
    <m/>
    <m/>
    <m/>
    <m/>
    <m/>
    <m/>
    <m/>
    <m/>
    <m/>
    <m/>
    <m/>
    <m/>
    <m/>
    <m/>
    <m/>
    <m/>
    <m/>
    <m/>
    <m/>
    <m/>
    <n v="5090"/>
    <s v="CA-2017-132738"/>
    <d v="2017-08-04T00:00:00"/>
    <d v="2017-07-08T00:00:00"/>
    <s v="First Class"/>
    <s v="HM-14860"/>
    <x v="447"/>
    <x v="1"/>
    <s v="United States"/>
    <s v="Loveland"/>
    <s v="Colorado"/>
    <n v="80538"/>
    <x v="1"/>
    <s v="OFF-PA-10001752"/>
    <x v="1"/>
    <x v="10"/>
    <s v="Hammermill CopyPlus Copy Paper (20Lb. and 84 Bright)"/>
    <n v="7.968"/>
    <n v="2"/>
    <n v="0.2"/>
    <n v="2.8883999999999999"/>
    <n v="2017"/>
    <x v="6"/>
    <s v="Q3"/>
    <n v="0.36249999999999999"/>
  </r>
  <r>
    <m/>
    <m/>
    <m/>
    <m/>
    <m/>
    <m/>
    <m/>
    <m/>
    <m/>
    <m/>
    <m/>
    <m/>
    <m/>
    <m/>
    <m/>
    <m/>
    <m/>
    <m/>
    <m/>
    <m/>
    <m/>
    <n v="5091"/>
    <s v="CA-2017-132738"/>
    <d v="2017-08-04T00:00:00"/>
    <d v="2017-07-08T00:00:00"/>
    <s v="First Class"/>
    <s v="HM-14860"/>
    <x v="447"/>
    <x v="1"/>
    <s v="United States"/>
    <s v="Loveland"/>
    <s v="Colorado"/>
    <n v="80538"/>
    <x v="1"/>
    <s v="OFF-EN-10001141"/>
    <x v="1"/>
    <x v="12"/>
    <s v="Manila Recycled Extra-Heavyweight Clasp Envelopes, 6&quot; x 9&quot;"/>
    <n v="8.7840000000000007"/>
    <n v="1"/>
    <n v="0.2"/>
    <n v="3.1842000000000001"/>
    <n v="2017"/>
    <x v="6"/>
    <s v="Q3"/>
    <n v="0.36249999999999999"/>
  </r>
  <r>
    <m/>
    <m/>
    <m/>
    <m/>
    <m/>
    <m/>
    <m/>
    <m/>
    <m/>
    <m/>
    <m/>
    <m/>
    <m/>
    <m/>
    <m/>
    <m/>
    <m/>
    <m/>
    <m/>
    <m/>
    <m/>
    <n v="5092"/>
    <s v="CA-2017-156720"/>
    <d v="2017-12-30T00:00:00"/>
    <d v="2018-03-01T00:00:00"/>
    <s v="Standard Class"/>
    <s v="JM-15580"/>
    <x v="758"/>
    <x v="0"/>
    <s v="United States"/>
    <s v="Loveland"/>
    <s v="Colorado"/>
    <n v="80538"/>
    <x v="1"/>
    <s v="OFF-FA-10003472"/>
    <x v="1"/>
    <x v="13"/>
    <s v="Bagged Rubber Bands"/>
    <n v="3.024"/>
    <n v="3"/>
    <n v="0.2"/>
    <n v="-0.6048"/>
    <n v="2017"/>
    <x v="4"/>
    <s v="Q4"/>
    <n v="-0.2"/>
  </r>
  <r>
    <m/>
    <m/>
    <m/>
    <m/>
    <m/>
    <m/>
    <m/>
    <m/>
    <m/>
    <m/>
    <m/>
    <m/>
    <m/>
    <m/>
    <m/>
    <m/>
    <m/>
    <m/>
    <m/>
    <m/>
    <m/>
    <n v="5093"/>
    <s v="CA-2015-119102"/>
    <d v="2015-05-23T00:00:00"/>
    <s v="5/27/2015"/>
    <s v="Standard Class"/>
    <s v="KH-16690"/>
    <x v="120"/>
    <x v="1"/>
    <s v="United States"/>
    <s v="Woonsocket"/>
    <s v="Rhode Island"/>
    <n v="2895"/>
    <x v="3"/>
    <s v="OFF-ST-10004507"/>
    <x v="1"/>
    <x v="4"/>
    <s v="Advantus Rolling Storage Box"/>
    <n v="51.45"/>
    <n v="3"/>
    <n v="0"/>
    <n v="13.891500000000001"/>
    <n v="2015"/>
    <x v="5"/>
    <s v="Q2"/>
    <n v="0.27"/>
  </r>
  <r>
    <m/>
    <m/>
    <m/>
    <m/>
    <m/>
    <m/>
    <m/>
    <m/>
    <m/>
    <m/>
    <m/>
    <m/>
    <m/>
    <m/>
    <m/>
    <m/>
    <m/>
    <m/>
    <m/>
    <m/>
    <m/>
    <n v="5094"/>
    <s v="US-2014-140452"/>
    <d v="2014-12-06T00:00:00"/>
    <d v="2014-10-12T00:00:00"/>
    <s v="Standard Class"/>
    <s v="BK-11260"/>
    <x v="318"/>
    <x v="0"/>
    <s v="United States"/>
    <s v="Chicago"/>
    <s v="Illinois"/>
    <n v="60610"/>
    <x v="2"/>
    <s v="OFF-AP-10004036"/>
    <x v="1"/>
    <x v="9"/>
    <s v="Bionaire 99.97% HEPA Air Cleaner"/>
    <n v="14.016"/>
    <n v="4"/>
    <n v="0.8"/>
    <n v="-31.536000000000001"/>
    <n v="2014"/>
    <x v="4"/>
    <s v="Q4"/>
    <n v="-2.25"/>
  </r>
  <r>
    <m/>
    <m/>
    <m/>
    <m/>
    <m/>
    <m/>
    <m/>
    <m/>
    <m/>
    <m/>
    <m/>
    <m/>
    <m/>
    <m/>
    <m/>
    <m/>
    <m/>
    <m/>
    <m/>
    <m/>
    <m/>
    <n v="5095"/>
    <s v="US-2014-140452"/>
    <d v="2014-12-06T00:00:00"/>
    <d v="2014-10-12T00:00:00"/>
    <s v="Standard Class"/>
    <s v="BK-11260"/>
    <x v="318"/>
    <x v="0"/>
    <s v="United States"/>
    <s v="Chicago"/>
    <s v="Illinois"/>
    <n v="60610"/>
    <x v="2"/>
    <s v="FUR-TA-10004086"/>
    <x v="0"/>
    <x v="3"/>
    <s v="KI Adjustable-Height Table"/>
    <n v="214.95"/>
    <n v="5"/>
    <n v="0.5"/>
    <n v="-120.372"/>
    <n v="2014"/>
    <x v="4"/>
    <s v="Q4"/>
    <n v="-0.56000000000000005"/>
  </r>
  <r>
    <m/>
    <m/>
    <m/>
    <m/>
    <m/>
    <m/>
    <m/>
    <m/>
    <m/>
    <m/>
    <m/>
    <m/>
    <m/>
    <m/>
    <m/>
    <m/>
    <m/>
    <m/>
    <m/>
    <m/>
    <m/>
    <n v="5096"/>
    <s v="US-2014-140452"/>
    <d v="2014-12-06T00:00:00"/>
    <d v="2014-10-12T00:00:00"/>
    <s v="Standard Class"/>
    <s v="BK-11260"/>
    <x v="318"/>
    <x v="0"/>
    <s v="United States"/>
    <s v="Chicago"/>
    <s v="Illinois"/>
    <n v="60610"/>
    <x v="2"/>
    <s v="TEC-PH-10000307"/>
    <x v="2"/>
    <x v="7"/>
    <s v="Shocksock Galaxy S4 Armband"/>
    <n v="35.04"/>
    <n v="4"/>
    <n v="0.2"/>
    <n v="-7.008"/>
    <n v="2014"/>
    <x v="4"/>
    <s v="Q4"/>
    <n v="-0.2"/>
  </r>
  <r>
    <m/>
    <m/>
    <m/>
    <m/>
    <m/>
    <m/>
    <m/>
    <m/>
    <m/>
    <m/>
    <m/>
    <m/>
    <m/>
    <m/>
    <m/>
    <m/>
    <m/>
    <m/>
    <m/>
    <m/>
    <m/>
    <n v="5097"/>
    <s v="US-2014-140452"/>
    <d v="2014-12-06T00:00:00"/>
    <d v="2014-10-12T00:00:00"/>
    <s v="Standard Class"/>
    <s v="BK-11260"/>
    <x v="318"/>
    <x v="0"/>
    <s v="United States"/>
    <s v="Chicago"/>
    <s v="Illinois"/>
    <n v="60610"/>
    <x v="2"/>
    <s v="FUR-FU-10002088"/>
    <x v="0"/>
    <x v="5"/>
    <s v="Nu-Dell Float Frame 11 x 14 1/2"/>
    <n v="10.776"/>
    <n v="3"/>
    <n v="0.6"/>
    <n v="-4.8491999999999997"/>
    <n v="2014"/>
    <x v="4"/>
    <s v="Q4"/>
    <n v="-0.45"/>
  </r>
  <r>
    <m/>
    <m/>
    <m/>
    <m/>
    <m/>
    <m/>
    <m/>
    <m/>
    <m/>
    <m/>
    <m/>
    <m/>
    <m/>
    <m/>
    <m/>
    <m/>
    <m/>
    <m/>
    <m/>
    <m/>
    <m/>
    <n v="5098"/>
    <s v="US-2014-140452"/>
    <d v="2014-12-06T00:00:00"/>
    <d v="2014-10-12T00:00:00"/>
    <s v="Standard Class"/>
    <s v="BK-11260"/>
    <x v="318"/>
    <x v="0"/>
    <s v="United States"/>
    <s v="Chicago"/>
    <s v="Illinois"/>
    <n v="60610"/>
    <x v="2"/>
    <s v="OFF-BI-10004965"/>
    <x v="1"/>
    <x v="8"/>
    <s v="Ibico Covers for Plastic or Wire Binding Elements"/>
    <n v="4.5999999999999996"/>
    <n v="2"/>
    <n v="0.8"/>
    <n v="-8.0500000000000007"/>
    <n v="2014"/>
    <x v="4"/>
    <s v="Q4"/>
    <n v="-1.7500000000000002"/>
  </r>
  <r>
    <m/>
    <m/>
    <m/>
    <m/>
    <m/>
    <m/>
    <m/>
    <m/>
    <m/>
    <m/>
    <m/>
    <m/>
    <m/>
    <m/>
    <m/>
    <m/>
    <m/>
    <m/>
    <m/>
    <m/>
    <m/>
    <n v="5099"/>
    <s v="US-2014-140452"/>
    <d v="2014-12-06T00:00:00"/>
    <d v="2014-10-12T00:00:00"/>
    <s v="Standard Class"/>
    <s v="BK-11260"/>
    <x v="318"/>
    <x v="0"/>
    <s v="United States"/>
    <s v="Chicago"/>
    <s v="Illinois"/>
    <n v="60610"/>
    <x v="2"/>
    <s v="OFF-ST-10002485"/>
    <x v="1"/>
    <x v="4"/>
    <s v="Rogers Deluxe File Chest"/>
    <n v="35.167999999999999"/>
    <n v="2"/>
    <n v="0.2"/>
    <n v="-8.3523999999999994"/>
    <n v="2014"/>
    <x v="4"/>
    <s v="Q4"/>
    <n v="-0.23749999999999999"/>
  </r>
  <r>
    <m/>
    <m/>
    <m/>
    <m/>
    <m/>
    <m/>
    <m/>
    <m/>
    <m/>
    <m/>
    <m/>
    <m/>
    <m/>
    <m/>
    <m/>
    <m/>
    <m/>
    <m/>
    <m/>
    <m/>
    <m/>
    <n v="5100"/>
    <s v="CA-2015-141936"/>
    <d v="2015-08-07T00:00:00"/>
    <d v="2015-12-08T00:00:00"/>
    <s v="Standard Class"/>
    <s v="PN-18775"/>
    <x v="43"/>
    <x v="2"/>
    <s v="United States"/>
    <s v="Bakersfield"/>
    <s v="California"/>
    <n v="93309"/>
    <x v="1"/>
    <s v="OFF-BI-10002194"/>
    <x v="1"/>
    <x v="8"/>
    <s v="Cardinal Hold-It CD Pocket"/>
    <n v="19.152000000000001"/>
    <n v="3"/>
    <n v="0.2"/>
    <n v="6.4638"/>
    <n v="2015"/>
    <x v="6"/>
    <s v="Q3"/>
    <n v="0.33749999999999997"/>
  </r>
  <r>
    <m/>
    <m/>
    <m/>
    <m/>
    <m/>
    <m/>
    <m/>
    <m/>
    <m/>
    <m/>
    <m/>
    <m/>
    <m/>
    <m/>
    <m/>
    <m/>
    <m/>
    <m/>
    <m/>
    <m/>
    <m/>
    <n v="5101"/>
    <s v="CA-2014-158442"/>
    <d v="2014-03-17T00:00:00"/>
    <s v="3/17/2014"/>
    <s v="Same Day"/>
    <s v="AZ-10750"/>
    <x v="616"/>
    <x v="0"/>
    <s v="United States"/>
    <s v="Dallas"/>
    <s v="Texas"/>
    <n v="75217"/>
    <x v="2"/>
    <s v="OFF-AR-10003732"/>
    <x v="1"/>
    <x v="6"/>
    <s v="Newell 333"/>
    <n v="4.4480000000000004"/>
    <n v="2"/>
    <n v="0.2"/>
    <n v="0.33360000000000001"/>
    <n v="2014"/>
    <x v="10"/>
    <s v="Q1"/>
    <n v="7.4999999999999997E-2"/>
  </r>
  <r>
    <m/>
    <m/>
    <m/>
    <m/>
    <m/>
    <m/>
    <m/>
    <m/>
    <m/>
    <m/>
    <m/>
    <m/>
    <m/>
    <m/>
    <m/>
    <m/>
    <m/>
    <m/>
    <m/>
    <m/>
    <m/>
    <n v="5102"/>
    <s v="CA-2014-158442"/>
    <d v="2014-03-17T00:00:00"/>
    <s v="3/17/2014"/>
    <s v="Same Day"/>
    <s v="AZ-10750"/>
    <x v="616"/>
    <x v="0"/>
    <s v="United States"/>
    <s v="Dallas"/>
    <s v="Texas"/>
    <n v="75217"/>
    <x v="2"/>
    <s v="OFF-PA-10002195"/>
    <x v="1"/>
    <x v="10"/>
    <s v="Xerox 1966"/>
    <n v="5.1840000000000002"/>
    <n v="1"/>
    <n v="0.2"/>
    <n v="1.8792"/>
    <n v="2014"/>
    <x v="10"/>
    <s v="Q1"/>
    <n v="0.36249999999999999"/>
  </r>
  <r>
    <m/>
    <m/>
    <m/>
    <m/>
    <m/>
    <m/>
    <m/>
    <m/>
    <m/>
    <m/>
    <m/>
    <m/>
    <m/>
    <m/>
    <m/>
    <m/>
    <m/>
    <m/>
    <m/>
    <m/>
    <m/>
    <n v="5103"/>
    <s v="CA-2014-158442"/>
    <d v="2014-03-17T00:00:00"/>
    <s v="3/17/2014"/>
    <s v="Same Day"/>
    <s v="AZ-10750"/>
    <x v="616"/>
    <x v="0"/>
    <s v="United States"/>
    <s v="Dallas"/>
    <s v="Texas"/>
    <n v="75217"/>
    <x v="2"/>
    <s v="OFF-PA-10002365"/>
    <x v="1"/>
    <x v="10"/>
    <s v="Xerox 1967"/>
    <n v="15.552"/>
    <n v="3"/>
    <n v="0.2"/>
    <n v="5.4432"/>
    <n v="2014"/>
    <x v="10"/>
    <s v="Q1"/>
    <n v="0.35000000000000003"/>
  </r>
  <r>
    <m/>
    <m/>
    <m/>
    <m/>
    <m/>
    <m/>
    <m/>
    <m/>
    <m/>
    <m/>
    <m/>
    <m/>
    <m/>
    <m/>
    <m/>
    <m/>
    <m/>
    <m/>
    <m/>
    <m/>
    <m/>
    <n v="5104"/>
    <s v="CA-2015-167374"/>
    <d v="2015-03-26T00:00:00"/>
    <s v="3/30/2015"/>
    <s v="Second Class"/>
    <s v="GM-14500"/>
    <x v="421"/>
    <x v="0"/>
    <s v="United States"/>
    <s v="Philadelphia"/>
    <s v="Pennsylvania"/>
    <n v="19140"/>
    <x v="3"/>
    <s v="OFF-PA-10001950"/>
    <x v="1"/>
    <x v="10"/>
    <s v="Southworth 25% Cotton Antique Laid Paper &amp; Envelopes"/>
    <n v="40.031999999999996"/>
    <n v="6"/>
    <n v="0.2"/>
    <n v="12.51"/>
    <n v="2015"/>
    <x v="10"/>
    <s v="Q1"/>
    <n v="0.3125"/>
  </r>
  <r>
    <m/>
    <m/>
    <m/>
    <m/>
    <m/>
    <m/>
    <m/>
    <m/>
    <m/>
    <m/>
    <m/>
    <m/>
    <m/>
    <m/>
    <m/>
    <m/>
    <m/>
    <m/>
    <m/>
    <m/>
    <m/>
    <n v="5105"/>
    <s v="CA-2015-167374"/>
    <d v="2015-03-26T00:00:00"/>
    <s v="3/30/2015"/>
    <s v="Second Class"/>
    <s v="GM-14500"/>
    <x v="421"/>
    <x v="0"/>
    <s v="United States"/>
    <s v="Philadelphia"/>
    <s v="Pennsylvania"/>
    <n v="19140"/>
    <x v="3"/>
    <s v="TEC-AC-10004633"/>
    <x v="2"/>
    <x v="11"/>
    <s v="Verbatim 25 GB 6x Blu-ray Single Layer Recordable Disc, 3/Pack"/>
    <n v="16.776"/>
    <n v="3"/>
    <n v="0.2"/>
    <n v="5.0327999999999999"/>
    <n v="2015"/>
    <x v="10"/>
    <s v="Q1"/>
    <n v="0.3"/>
  </r>
  <r>
    <m/>
    <m/>
    <m/>
    <m/>
    <m/>
    <m/>
    <m/>
    <m/>
    <m/>
    <m/>
    <m/>
    <m/>
    <m/>
    <m/>
    <m/>
    <m/>
    <m/>
    <m/>
    <m/>
    <m/>
    <m/>
    <n v="5106"/>
    <s v="CA-2014-116568"/>
    <d v="2014-12-14T00:00:00"/>
    <s v="12/20/2014"/>
    <s v="Standard Class"/>
    <s v="BM-11785"/>
    <x v="298"/>
    <x v="0"/>
    <s v="United States"/>
    <s v="Deltona"/>
    <s v="Florida"/>
    <n v="32725"/>
    <x v="0"/>
    <s v="FUR-CH-10002439"/>
    <x v="0"/>
    <x v="1"/>
    <s v="Iceberg Nesting Folding Chair, 19w x 6d x 43h"/>
    <n v="186.304"/>
    <n v="4"/>
    <n v="0.2"/>
    <n v="13.972799999999999"/>
    <n v="2014"/>
    <x v="4"/>
    <s v="Q4"/>
    <n v="7.4999999999999997E-2"/>
  </r>
  <r>
    <m/>
    <m/>
    <m/>
    <m/>
    <m/>
    <m/>
    <m/>
    <m/>
    <m/>
    <m/>
    <m/>
    <m/>
    <m/>
    <m/>
    <m/>
    <m/>
    <m/>
    <m/>
    <m/>
    <m/>
    <m/>
    <n v="5107"/>
    <s v="CA-2015-147102"/>
    <d v="2015-09-19T00:00:00"/>
    <s v="9/26/2015"/>
    <s v="Standard Class"/>
    <s v="NH-18610"/>
    <x v="468"/>
    <x v="1"/>
    <s v="United States"/>
    <s v="Columbus"/>
    <s v="Georgia"/>
    <n v="31907"/>
    <x v="0"/>
    <s v="TEC-AC-10000682"/>
    <x v="2"/>
    <x v="11"/>
    <s v="Kensington K72356US Mouse-in-a-Box USB Desktop Mouse"/>
    <n v="66.36"/>
    <n v="4"/>
    <n v="0"/>
    <n v="23.225999999999999"/>
    <n v="2015"/>
    <x v="8"/>
    <s v="Q3"/>
    <n v="0.35"/>
  </r>
  <r>
    <m/>
    <m/>
    <m/>
    <m/>
    <m/>
    <m/>
    <m/>
    <m/>
    <m/>
    <m/>
    <m/>
    <m/>
    <m/>
    <m/>
    <m/>
    <m/>
    <m/>
    <m/>
    <m/>
    <m/>
    <m/>
    <n v="5108"/>
    <s v="CA-2017-132213"/>
    <d v="2017-04-25T00:00:00"/>
    <s v="4/26/2017"/>
    <s v="First Class"/>
    <s v="PN-18775"/>
    <x v="43"/>
    <x v="2"/>
    <s v="United States"/>
    <s v="Nashville"/>
    <s v="Tennessee"/>
    <n v="37211"/>
    <x v="0"/>
    <s v="OFF-AR-10004078"/>
    <x v="1"/>
    <x v="6"/>
    <s v="Newell 312"/>
    <n v="42.048000000000002"/>
    <n v="9"/>
    <n v="0.2"/>
    <n v="5.2560000000000002"/>
    <n v="2017"/>
    <x v="3"/>
    <s v="Q2"/>
    <n v="0.125"/>
  </r>
  <r>
    <m/>
    <m/>
    <m/>
    <m/>
    <m/>
    <m/>
    <m/>
    <m/>
    <m/>
    <m/>
    <m/>
    <m/>
    <m/>
    <m/>
    <m/>
    <m/>
    <m/>
    <m/>
    <m/>
    <m/>
    <m/>
    <n v="5109"/>
    <s v="CA-2017-132213"/>
    <d v="2017-04-25T00:00:00"/>
    <s v="4/26/2017"/>
    <s v="First Class"/>
    <s v="PN-18775"/>
    <x v="43"/>
    <x v="2"/>
    <s v="United States"/>
    <s v="Nashville"/>
    <s v="Tennessee"/>
    <n v="37211"/>
    <x v="0"/>
    <s v="OFF-AR-10001958"/>
    <x v="1"/>
    <x v="6"/>
    <s v="Stanley Bostitch Contemporary Electric Pencil Sharpeners"/>
    <n v="67.92"/>
    <n v="5"/>
    <n v="0.2"/>
    <n v="6.7919999999999998"/>
    <n v="2017"/>
    <x v="3"/>
    <s v="Q2"/>
    <n v="9.9999999999999992E-2"/>
  </r>
  <r>
    <m/>
    <m/>
    <m/>
    <m/>
    <m/>
    <m/>
    <m/>
    <m/>
    <m/>
    <m/>
    <m/>
    <m/>
    <m/>
    <m/>
    <m/>
    <m/>
    <m/>
    <m/>
    <m/>
    <m/>
    <m/>
    <n v="5110"/>
    <s v="CA-2014-138450"/>
    <d v="2014-10-18T00:00:00"/>
    <s v="10/22/2014"/>
    <s v="Standard Class"/>
    <s v="EH-13765"/>
    <x v="553"/>
    <x v="1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  <n v="2014"/>
    <x v="2"/>
    <s v="Q4"/>
    <n v="0.375"/>
  </r>
  <r>
    <m/>
    <m/>
    <m/>
    <m/>
    <m/>
    <m/>
    <m/>
    <m/>
    <m/>
    <m/>
    <m/>
    <m/>
    <m/>
    <m/>
    <m/>
    <m/>
    <m/>
    <m/>
    <m/>
    <m/>
    <m/>
    <n v="5111"/>
    <s v="CA-2014-138450"/>
    <d v="2014-10-18T00:00:00"/>
    <s v="10/22/2014"/>
    <s v="Standard Class"/>
    <s v="EH-13765"/>
    <x v="553"/>
    <x v="1"/>
    <s v="United States"/>
    <s v="Philadelphia"/>
    <s v="Pennsylvania"/>
    <n v="19134"/>
    <x v="3"/>
    <s v="OFF-ST-10003479"/>
    <x v="1"/>
    <x v="4"/>
    <s v="Eldon Base for stackable storage shelf, platinum"/>
    <n v="186.91200000000001"/>
    <n v="6"/>
    <n v="0.2"/>
    <n v="-35.045999999999999"/>
    <n v="2014"/>
    <x v="2"/>
    <s v="Q4"/>
    <n v="-0.1875"/>
  </r>
  <r>
    <m/>
    <m/>
    <m/>
    <m/>
    <m/>
    <m/>
    <m/>
    <m/>
    <m/>
    <m/>
    <m/>
    <m/>
    <m/>
    <m/>
    <m/>
    <m/>
    <m/>
    <m/>
    <m/>
    <m/>
    <m/>
    <n v="5112"/>
    <s v="CA-2014-138450"/>
    <d v="2014-10-18T00:00:00"/>
    <s v="10/22/2014"/>
    <s v="Standard Class"/>
    <s v="EH-13765"/>
    <x v="553"/>
    <x v="1"/>
    <s v="United States"/>
    <s v="Philadelphia"/>
    <s v="Pennsylvania"/>
    <n v="19134"/>
    <x v="3"/>
    <s v="OFF-PA-10003016"/>
    <x v="1"/>
    <x v="10"/>
    <s v="Adams &quot;While You Were Out&quot; Message Pads"/>
    <n v="10.048"/>
    <n v="4"/>
    <n v="0.2"/>
    <n v="3.14"/>
    <n v="2014"/>
    <x v="2"/>
    <s v="Q4"/>
    <n v="0.3125"/>
  </r>
  <r>
    <m/>
    <m/>
    <m/>
    <m/>
    <m/>
    <m/>
    <m/>
    <m/>
    <m/>
    <m/>
    <m/>
    <m/>
    <m/>
    <m/>
    <m/>
    <m/>
    <m/>
    <m/>
    <m/>
    <m/>
    <m/>
    <n v="5113"/>
    <s v="CA-2015-153073"/>
    <d v="2015-11-13T00:00:00"/>
    <s v="11/13/2015"/>
    <s v="Same Day"/>
    <s v="HA-14905"/>
    <x v="456"/>
    <x v="0"/>
    <s v="United States"/>
    <s v="Chicago"/>
    <s v="Illinois"/>
    <n v="60610"/>
    <x v="2"/>
    <s v="FUR-FU-10001025"/>
    <x v="0"/>
    <x v="5"/>
    <s v="Eldon Imàge Series Desk Accessories, Clear"/>
    <n v="17.495999999999999"/>
    <n v="9"/>
    <n v="0.6"/>
    <n v="-7.4358000000000004"/>
    <n v="2015"/>
    <x v="0"/>
    <s v="Q4"/>
    <n v="-0.42500000000000004"/>
  </r>
  <r>
    <m/>
    <m/>
    <m/>
    <m/>
    <m/>
    <m/>
    <m/>
    <m/>
    <m/>
    <m/>
    <m/>
    <m/>
    <m/>
    <m/>
    <m/>
    <m/>
    <m/>
    <m/>
    <m/>
    <m/>
    <m/>
    <n v="5114"/>
    <s v="CA-2016-147970"/>
    <d v="2016-01-31T00:00:00"/>
    <d v="2016-02-02T00:00:00"/>
    <s v="Second Class"/>
    <s v="AB-10150"/>
    <x v="492"/>
    <x v="0"/>
    <s v="United States"/>
    <s v="Dallas"/>
    <s v="Texas"/>
    <n v="75220"/>
    <x v="2"/>
    <s v="OFF-PA-10003936"/>
    <x v="1"/>
    <x v="10"/>
    <s v="Xerox 1994"/>
    <n v="15.552"/>
    <n v="3"/>
    <n v="0.2"/>
    <n v="5.4432"/>
    <n v="2016"/>
    <x v="9"/>
    <s v="Q1"/>
    <n v="0.35000000000000003"/>
  </r>
  <r>
    <m/>
    <m/>
    <m/>
    <m/>
    <m/>
    <m/>
    <m/>
    <m/>
    <m/>
    <m/>
    <m/>
    <m/>
    <m/>
    <m/>
    <m/>
    <m/>
    <m/>
    <m/>
    <m/>
    <m/>
    <m/>
    <n v="5115"/>
    <s v="CA-2016-150658"/>
    <d v="2016-11-17T00:00:00"/>
    <s v="11/22/2016"/>
    <s v="Standard Class"/>
    <s v="MS-17365"/>
    <x v="333"/>
    <x v="0"/>
    <s v="United States"/>
    <s v="Carlsbad"/>
    <s v="New Mexico"/>
    <n v="88220"/>
    <x v="1"/>
    <s v="OFF-BI-10004140"/>
    <x v="1"/>
    <x v="8"/>
    <s v="Avery Non-Stick Binders"/>
    <n v="10.776"/>
    <n v="3"/>
    <n v="0.2"/>
    <n v="3.3675000000000002"/>
    <n v="2016"/>
    <x v="0"/>
    <s v="Q4"/>
    <n v="0.3125"/>
  </r>
  <r>
    <m/>
    <m/>
    <m/>
    <m/>
    <m/>
    <m/>
    <m/>
    <m/>
    <m/>
    <m/>
    <m/>
    <m/>
    <m/>
    <m/>
    <m/>
    <m/>
    <m/>
    <m/>
    <m/>
    <m/>
    <m/>
    <n v="5116"/>
    <s v="CA-2017-125640"/>
    <d v="2017-07-25T00:00:00"/>
    <s v="7/29/2017"/>
    <s v="Standard Class"/>
    <s v="DD-13570"/>
    <x v="732"/>
    <x v="0"/>
    <s v="United States"/>
    <s v="Philadelphia"/>
    <s v="Pennsylvania"/>
    <n v="19134"/>
    <x v="3"/>
    <s v="OFF-LA-10004178"/>
    <x v="1"/>
    <x v="2"/>
    <s v="Avery 491"/>
    <n v="3.3039999999999998"/>
    <n v="1"/>
    <n v="0.2"/>
    <n v="1.0738000000000001"/>
    <n v="2017"/>
    <x v="7"/>
    <s v="Q3"/>
    <n v="0.32500000000000007"/>
  </r>
  <r>
    <m/>
    <m/>
    <m/>
    <m/>
    <m/>
    <m/>
    <m/>
    <m/>
    <m/>
    <m/>
    <m/>
    <m/>
    <m/>
    <m/>
    <m/>
    <m/>
    <m/>
    <m/>
    <m/>
    <m/>
    <m/>
    <n v="5117"/>
    <s v="CA-2017-154137"/>
    <d v="2017-11-11T00:00:00"/>
    <s v="11/17/2017"/>
    <s v="Standard Class"/>
    <s v="MT-17815"/>
    <x v="363"/>
    <x v="0"/>
    <s v="United States"/>
    <s v="New York City"/>
    <s v="New York"/>
    <n v="10009"/>
    <x v="3"/>
    <s v="OFF-ST-10003324"/>
    <x v="1"/>
    <x v="4"/>
    <s v="Belkin OmniView SE Rackmount Kit"/>
    <n v="35.479999999999997"/>
    <n v="1"/>
    <n v="0"/>
    <n v="0"/>
    <n v="2017"/>
    <x v="0"/>
    <s v="Q4"/>
    <n v="0"/>
  </r>
  <r>
    <m/>
    <m/>
    <m/>
    <m/>
    <m/>
    <m/>
    <m/>
    <m/>
    <m/>
    <m/>
    <m/>
    <m/>
    <m/>
    <m/>
    <m/>
    <m/>
    <m/>
    <m/>
    <m/>
    <m/>
    <m/>
    <n v="5118"/>
    <s v="CA-2015-127173"/>
    <d v="2015-09-26T00:00:00"/>
    <d v="2015-03-10T00:00:00"/>
    <s v="Standard Class"/>
    <s v="GM-14500"/>
    <x v="421"/>
    <x v="0"/>
    <s v="United States"/>
    <s v="Oceanside"/>
    <s v="New York"/>
    <n v="11572"/>
    <x v="3"/>
    <s v="OFF-FA-10004854"/>
    <x v="1"/>
    <x v="13"/>
    <s v="Vinyl Coated Wire Paper Clips in Organizer Box, 800/Box"/>
    <n v="34.44"/>
    <n v="3"/>
    <n v="0"/>
    <n v="16.186800000000002"/>
    <n v="2015"/>
    <x v="8"/>
    <s v="Q3"/>
    <n v="0.47000000000000008"/>
  </r>
  <r>
    <m/>
    <m/>
    <m/>
    <m/>
    <m/>
    <m/>
    <m/>
    <m/>
    <m/>
    <m/>
    <m/>
    <m/>
    <m/>
    <m/>
    <m/>
    <m/>
    <m/>
    <m/>
    <m/>
    <m/>
    <m/>
    <n v="5119"/>
    <s v="CA-2015-127173"/>
    <d v="2015-09-26T00:00:00"/>
    <d v="2015-03-10T00:00:00"/>
    <s v="Standard Class"/>
    <s v="GM-14500"/>
    <x v="421"/>
    <x v="0"/>
    <s v="United States"/>
    <s v="Oceanside"/>
    <s v="New York"/>
    <n v="11572"/>
    <x v="3"/>
    <s v="TEC-MA-10002859"/>
    <x v="2"/>
    <x v="15"/>
    <s v="Ativa MDM8000 8-Sheet Micro-Cut Shredder"/>
    <n v="629.92999999999995"/>
    <n v="7"/>
    <n v="0"/>
    <n v="296.06709999999998"/>
    <n v="2015"/>
    <x v="8"/>
    <s v="Q3"/>
    <n v="0.47000000000000003"/>
  </r>
  <r>
    <m/>
    <m/>
    <m/>
    <m/>
    <m/>
    <m/>
    <m/>
    <m/>
    <m/>
    <m/>
    <m/>
    <m/>
    <m/>
    <m/>
    <m/>
    <m/>
    <m/>
    <m/>
    <m/>
    <m/>
    <m/>
    <n v="5120"/>
    <s v="CA-2015-127173"/>
    <d v="2015-09-26T00:00:00"/>
    <d v="2015-03-10T00:00:00"/>
    <s v="Standard Class"/>
    <s v="GM-14500"/>
    <x v="421"/>
    <x v="0"/>
    <s v="United States"/>
    <s v="Oceanside"/>
    <s v="New York"/>
    <n v="11572"/>
    <x v="3"/>
    <s v="OFF-BI-10000088"/>
    <x v="1"/>
    <x v="8"/>
    <s v="GBC Imprintable Covers"/>
    <n v="79.055999999999997"/>
    <n v="9"/>
    <n v="0.2"/>
    <n v="28.657800000000002"/>
    <n v="2015"/>
    <x v="8"/>
    <s v="Q3"/>
    <n v="0.36250000000000004"/>
  </r>
  <r>
    <m/>
    <m/>
    <m/>
    <m/>
    <m/>
    <m/>
    <m/>
    <m/>
    <m/>
    <m/>
    <m/>
    <m/>
    <m/>
    <m/>
    <m/>
    <m/>
    <m/>
    <m/>
    <m/>
    <m/>
    <m/>
    <n v="5121"/>
    <s v="CA-2014-149538"/>
    <d v="2014-04-04T00:00:00"/>
    <d v="2014-08-04T00:00:00"/>
    <s v="Standard Class"/>
    <s v="KB-16585"/>
    <x v="10"/>
    <x v="1"/>
    <s v="United States"/>
    <s v="Lafayette"/>
    <s v="Louisiana"/>
    <n v="70506"/>
    <x v="0"/>
    <s v="OFF-ST-10004180"/>
    <x v="1"/>
    <x v="4"/>
    <s v="Safco Commercial Shelving"/>
    <n v="232.55"/>
    <n v="5"/>
    <n v="0"/>
    <n v="9.3019999999999996"/>
    <n v="2014"/>
    <x v="3"/>
    <s v="Q2"/>
    <n v="3.9999999999999994E-2"/>
  </r>
  <r>
    <m/>
    <m/>
    <m/>
    <m/>
    <m/>
    <m/>
    <m/>
    <m/>
    <m/>
    <m/>
    <m/>
    <m/>
    <m/>
    <m/>
    <m/>
    <m/>
    <m/>
    <m/>
    <m/>
    <m/>
    <m/>
    <n v="5122"/>
    <s v="CA-2014-149538"/>
    <d v="2014-04-04T00:00:00"/>
    <d v="2014-08-04T00:00:00"/>
    <s v="Standard Class"/>
    <s v="KB-16585"/>
    <x v="10"/>
    <x v="1"/>
    <s v="United States"/>
    <s v="Lafayette"/>
    <s v="Louisiana"/>
    <n v="70506"/>
    <x v="0"/>
    <s v="TEC-AC-10002926"/>
    <x v="2"/>
    <x v="11"/>
    <s v="Logitech Wireless Marathon Mouse M705"/>
    <n v="99.98"/>
    <n v="2"/>
    <n v="0"/>
    <n v="42.991399999999999"/>
    <n v="2014"/>
    <x v="3"/>
    <s v="Q2"/>
    <n v="0.43"/>
  </r>
  <r>
    <m/>
    <m/>
    <m/>
    <m/>
    <m/>
    <m/>
    <m/>
    <m/>
    <m/>
    <m/>
    <m/>
    <m/>
    <m/>
    <m/>
    <m/>
    <m/>
    <m/>
    <m/>
    <m/>
    <m/>
    <m/>
    <n v="5123"/>
    <s v="CA-2014-149538"/>
    <d v="2014-04-04T00:00:00"/>
    <d v="2014-08-04T00:00:00"/>
    <s v="Standard Class"/>
    <s v="KB-16585"/>
    <x v="10"/>
    <x v="1"/>
    <s v="United States"/>
    <s v="Lafayette"/>
    <s v="Louisiana"/>
    <n v="70506"/>
    <x v="0"/>
    <s v="OFF-PA-10003797"/>
    <x v="1"/>
    <x v="10"/>
    <s v="Xerox 209"/>
    <n v="19.440000000000001"/>
    <n v="3"/>
    <n v="0"/>
    <n v="9.3312000000000008"/>
    <n v="2014"/>
    <x v="3"/>
    <s v="Q2"/>
    <n v="0.48000000000000004"/>
  </r>
  <r>
    <m/>
    <m/>
    <m/>
    <m/>
    <m/>
    <m/>
    <m/>
    <m/>
    <m/>
    <m/>
    <m/>
    <m/>
    <m/>
    <m/>
    <m/>
    <m/>
    <m/>
    <m/>
    <m/>
    <m/>
    <m/>
    <n v="5124"/>
    <s v="CA-2014-149538"/>
    <d v="2014-04-04T00:00:00"/>
    <d v="2014-08-04T00:00:00"/>
    <s v="Standard Class"/>
    <s v="KB-16585"/>
    <x v="10"/>
    <x v="1"/>
    <s v="United States"/>
    <s v="Lafayette"/>
    <s v="Louisiana"/>
    <n v="70506"/>
    <x v="0"/>
    <s v="OFF-PA-10002195"/>
    <x v="1"/>
    <x v="10"/>
    <s v="Xerox 1966"/>
    <n v="12.96"/>
    <n v="2"/>
    <n v="0"/>
    <n v="6.3503999999999996"/>
    <n v="2014"/>
    <x v="3"/>
    <s v="Q2"/>
    <n v="0.48999999999999994"/>
  </r>
  <r>
    <m/>
    <m/>
    <m/>
    <m/>
    <m/>
    <m/>
    <m/>
    <m/>
    <m/>
    <m/>
    <m/>
    <m/>
    <m/>
    <m/>
    <m/>
    <m/>
    <m/>
    <m/>
    <m/>
    <m/>
    <m/>
    <n v="5125"/>
    <s v="CA-2014-160766"/>
    <d v="2014-09-14T00:00:00"/>
    <s v="9/14/2014"/>
    <s v="Same Day"/>
    <s v="DM-13015"/>
    <x v="661"/>
    <x v="0"/>
    <s v="United States"/>
    <s v="New York City"/>
    <s v="New York"/>
    <n v="10009"/>
    <x v="3"/>
    <s v="FUR-TA-10001039"/>
    <x v="0"/>
    <x v="3"/>
    <s v="KI Adjustable-Height Table"/>
    <n v="464.29199999999997"/>
    <n v="9"/>
    <n v="0.4"/>
    <n v="-108.3348"/>
    <n v="2014"/>
    <x v="8"/>
    <s v="Q3"/>
    <n v="-0.23333333333333334"/>
  </r>
  <r>
    <m/>
    <m/>
    <m/>
    <m/>
    <m/>
    <m/>
    <m/>
    <m/>
    <m/>
    <m/>
    <m/>
    <m/>
    <m/>
    <m/>
    <m/>
    <m/>
    <m/>
    <m/>
    <m/>
    <m/>
    <m/>
    <n v="5126"/>
    <s v="CA-2014-160766"/>
    <d v="2014-09-14T00:00:00"/>
    <s v="9/14/2014"/>
    <s v="Same Day"/>
    <s v="DM-13015"/>
    <x v="661"/>
    <x v="0"/>
    <s v="United States"/>
    <s v="New York City"/>
    <s v="New York"/>
    <n v="10009"/>
    <x v="3"/>
    <s v="OFF-EN-10001099"/>
    <x v="1"/>
    <x v="12"/>
    <s v="Staple envelope"/>
    <n v="68.459999999999994"/>
    <n v="7"/>
    <n v="0"/>
    <n v="31.491599999999998"/>
    <n v="2014"/>
    <x v="8"/>
    <s v="Q3"/>
    <n v="0.46"/>
  </r>
  <r>
    <m/>
    <m/>
    <m/>
    <m/>
    <m/>
    <m/>
    <m/>
    <m/>
    <m/>
    <m/>
    <m/>
    <m/>
    <m/>
    <m/>
    <m/>
    <m/>
    <m/>
    <m/>
    <m/>
    <m/>
    <m/>
    <n v="5127"/>
    <s v="CA-2014-160766"/>
    <d v="2014-09-14T00:00:00"/>
    <s v="9/14/2014"/>
    <s v="Same Day"/>
    <s v="DM-13015"/>
    <x v="661"/>
    <x v="0"/>
    <s v="United States"/>
    <s v="New York City"/>
    <s v="New York"/>
    <n v="10009"/>
    <x v="3"/>
    <s v="TEC-MA-10003979"/>
    <x v="2"/>
    <x v="15"/>
    <s v="Ativa V4110MDD Micro-Cut Shredder"/>
    <n v="2799.96"/>
    <n v="4"/>
    <n v="0"/>
    <n v="1371.9803999999999"/>
    <n v="2014"/>
    <x v="8"/>
    <s v="Q3"/>
    <n v="0.49"/>
  </r>
  <r>
    <m/>
    <m/>
    <m/>
    <m/>
    <m/>
    <m/>
    <m/>
    <m/>
    <m/>
    <m/>
    <m/>
    <m/>
    <m/>
    <m/>
    <m/>
    <m/>
    <m/>
    <m/>
    <m/>
    <m/>
    <m/>
    <n v="5128"/>
    <s v="CA-2014-160766"/>
    <d v="2014-09-14T00:00:00"/>
    <s v="9/14/2014"/>
    <s v="Same Day"/>
    <s v="DM-13015"/>
    <x v="661"/>
    <x v="0"/>
    <s v="United States"/>
    <s v="New York City"/>
    <s v="New York"/>
    <n v="10009"/>
    <x v="3"/>
    <s v="OFF-AP-10002945"/>
    <x v="1"/>
    <x v="9"/>
    <s v="Honeywell Enviracaire Portable HEPA Air Cleaner for 17' x 22' Room"/>
    <n v="601.29999999999995"/>
    <n v="2"/>
    <n v="0"/>
    <n v="198.429"/>
    <n v="2014"/>
    <x v="8"/>
    <s v="Q3"/>
    <n v="0.33"/>
  </r>
  <r>
    <m/>
    <m/>
    <m/>
    <m/>
    <m/>
    <m/>
    <m/>
    <m/>
    <m/>
    <m/>
    <m/>
    <m/>
    <m/>
    <m/>
    <m/>
    <m/>
    <m/>
    <m/>
    <m/>
    <m/>
    <m/>
    <n v="5129"/>
    <s v="CA-2014-160766"/>
    <d v="2014-09-14T00:00:00"/>
    <s v="9/14/2014"/>
    <s v="Same Day"/>
    <s v="DM-13015"/>
    <x v="661"/>
    <x v="0"/>
    <s v="United States"/>
    <s v="New York City"/>
    <s v="New York"/>
    <n v="10009"/>
    <x v="3"/>
    <s v="TEC-PH-10001536"/>
    <x v="2"/>
    <x v="7"/>
    <s v="Spigen Samsung Galaxy S5 Case Wallet"/>
    <n v="16.989999999999998"/>
    <n v="1"/>
    <n v="0"/>
    <n v="4.4173999999999998"/>
    <n v="2014"/>
    <x v="8"/>
    <s v="Q3"/>
    <n v="0.26"/>
  </r>
  <r>
    <m/>
    <m/>
    <m/>
    <m/>
    <m/>
    <m/>
    <m/>
    <m/>
    <m/>
    <m/>
    <m/>
    <m/>
    <m/>
    <m/>
    <m/>
    <m/>
    <m/>
    <m/>
    <m/>
    <m/>
    <m/>
    <n v="5130"/>
    <s v="CA-2014-160766"/>
    <d v="2014-09-14T00:00:00"/>
    <s v="9/14/2014"/>
    <s v="Same Day"/>
    <s v="DM-13015"/>
    <x v="661"/>
    <x v="0"/>
    <s v="United States"/>
    <s v="New York City"/>
    <s v="New York"/>
    <n v="10009"/>
    <x v="3"/>
    <s v="TEC-PH-10000526"/>
    <x v="2"/>
    <x v="7"/>
    <s v="Vtech CS6719"/>
    <n v="287.97000000000003"/>
    <n v="3"/>
    <n v="0"/>
    <n v="80.631600000000006"/>
    <n v="2014"/>
    <x v="8"/>
    <s v="Q3"/>
    <n v="0.27999999999999997"/>
  </r>
  <r>
    <m/>
    <m/>
    <m/>
    <m/>
    <m/>
    <m/>
    <m/>
    <m/>
    <m/>
    <m/>
    <m/>
    <m/>
    <m/>
    <m/>
    <m/>
    <m/>
    <m/>
    <m/>
    <m/>
    <m/>
    <m/>
    <n v="5131"/>
    <s v="CA-2014-160766"/>
    <d v="2014-09-14T00:00:00"/>
    <s v="9/14/2014"/>
    <s v="Same Day"/>
    <s v="DM-13015"/>
    <x v="661"/>
    <x v="0"/>
    <s v="United States"/>
    <s v="New York City"/>
    <s v="New York"/>
    <n v="10009"/>
    <x v="3"/>
    <s v="OFF-PA-10000213"/>
    <x v="1"/>
    <x v="10"/>
    <s v="Xerox 198"/>
    <n v="44.82"/>
    <n v="9"/>
    <n v="0"/>
    <n v="21.0654"/>
    <n v="2014"/>
    <x v="8"/>
    <s v="Q3"/>
    <n v="0.47000000000000003"/>
  </r>
  <r>
    <m/>
    <m/>
    <m/>
    <m/>
    <m/>
    <m/>
    <m/>
    <m/>
    <m/>
    <m/>
    <m/>
    <m/>
    <m/>
    <m/>
    <m/>
    <m/>
    <m/>
    <m/>
    <m/>
    <m/>
    <m/>
    <n v="5132"/>
    <s v="CA-2017-146626"/>
    <d v="2017-12-29T00:00:00"/>
    <d v="2018-05-01T00:00:00"/>
    <s v="Standard Class"/>
    <s v="BP-11185"/>
    <x v="130"/>
    <x v="1"/>
    <s v="United States"/>
    <s v="Anaheim"/>
    <s v="California"/>
    <n v="92804"/>
    <x v="1"/>
    <s v="FUR-FU-10002501"/>
    <x v="0"/>
    <x v="5"/>
    <s v="Nu-Dell Executive Frame"/>
    <n v="101.12"/>
    <n v="8"/>
    <n v="0"/>
    <n v="37.414400000000001"/>
    <n v="2017"/>
    <x v="4"/>
    <s v="Q4"/>
    <n v="0.37"/>
  </r>
  <r>
    <m/>
    <m/>
    <m/>
    <m/>
    <m/>
    <m/>
    <m/>
    <m/>
    <m/>
    <m/>
    <m/>
    <m/>
    <m/>
    <m/>
    <m/>
    <m/>
    <m/>
    <m/>
    <m/>
    <m/>
    <m/>
    <n v="5133"/>
    <s v="CA-2015-123330"/>
    <d v="2015-06-21T00:00:00"/>
    <s v="6/27/2015"/>
    <s v="Standard Class"/>
    <s v="EP-13915"/>
    <x v="212"/>
    <x v="0"/>
    <s v="United States"/>
    <s v="Deltona"/>
    <s v="Florida"/>
    <n v="32725"/>
    <x v="0"/>
    <s v="TEC-PH-10001819"/>
    <x v="2"/>
    <x v="7"/>
    <s v="Innergie mMini Combo Duo USB Travel Charging Kit"/>
    <n v="107.976"/>
    <n v="3"/>
    <n v="0.2"/>
    <n v="37.791600000000003"/>
    <n v="2015"/>
    <x v="1"/>
    <s v="Q2"/>
    <n v="0.35000000000000003"/>
  </r>
  <r>
    <m/>
    <m/>
    <m/>
    <m/>
    <m/>
    <m/>
    <m/>
    <m/>
    <m/>
    <m/>
    <m/>
    <m/>
    <m/>
    <m/>
    <m/>
    <m/>
    <m/>
    <m/>
    <m/>
    <m/>
    <m/>
    <n v="5134"/>
    <s v="CA-2017-155607"/>
    <d v="2017-11-26T00:00:00"/>
    <s v="11/30/2017"/>
    <s v="Standard Class"/>
    <s v="FG-14260"/>
    <x v="435"/>
    <x v="2"/>
    <s v="United States"/>
    <s v="New York City"/>
    <s v="New York"/>
    <n v="10009"/>
    <x v="3"/>
    <s v="OFF-AP-10001962"/>
    <x v="1"/>
    <x v="9"/>
    <s v="Black &amp; Decker Filter for Double Action Dustbuster Cordless Vac BLDV7210"/>
    <n v="58.73"/>
    <n v="7"/>
    <n v="0"/>
    <n v="14.682499999999999"/>
    <n v="2017"/>
    <x v="0"/>
    <s v="Q4"/>
    <n v="0.25"/>
  </r>
  <r>
    <m/>
    <m/>
    <m/>
    <m/>
    <m/>
    <m/>
    <m/>
    <m/>
    <m/>
    <m/>
    <m/>
    <m/>
    <m/>
    <m/>
    <m/>
    <m/>
    <m/>
    <m/>
    <m/>
    <m/>
    <m/>
    <n v="5135"/>
    <s v="CA-2017-155607"/>
    <d v="2017-11-26T00:00:00"/>
    <s v="11/30/2017"/>
    <s v="Standard Class"/>
    <s v="FG-14260"/>
    <x v="435"/>
    <x v="2"/>
    <s v="United States"/>
    <s v="New York City"/>
    <s v="New York"/>
    <n v="10009"/>
    <x v="3"/>
    <s v="OFF-BI-10003364"/>
    <x v="1"/>
    <x v="8"/>
    <s v="Binding Machine Supplies"/>
    <n v="93.343999999999994"/>
    <n v="4"/>
    <n v="0.2"/>
    <n v="32.670400000000001"/>
    <n v="2017"/>
    <x v="0"/>
    <s v="Q4"/>
    <n v="0.35000000000000003"/>
  </r>
  <r>
    <m/>
    <m/>
    <m/>
    <m/>
    <m/>
    <m/>
    <m/>
    <m/>
    <m/>
    <m/>
    <m/>
    <m/>
    <m/>
    <m/>
    <m/>
    <m/>
    <m/>
    <m/>
    <m/>
    <m/>
    <m/>
    <n v="5136"/>
    <s v="CA-2016-151323"/>
    <d v="2016-10-23T00:00:00"/>
    <s v="10/28/2016"/>
    <s v="Standard Class"/>
    <s v="AB-10255"/>
    <x v="437"/>
    <x v="2"/>
    <s v="United States"/>
    <s v="Seattle"/>
    <s v="Washington"/>
    <n v="98103"/>
    <x v="1"/>
    <s v="OFF-FA-10002983"/>
    <x v="1"/>
    <x v="13"/>
    <s v="Advantus SlideClip Paper Clips"/>
    <n v="17.05"/>
    <n v="5"/>
    <n v="0"/>
    <n v="8.1839999999999993"/>
    <n v="2016"/>
    <x v="2"/>
    <s v="Q4"/>
    <n v="0.47999999999999993"/>
  </r>
  <r>
    <m/>
    <m/>
    <m/>
    <m/>
    <m/>
    <m/>
    <m/>
    <m/>
    <m/>
    <m/>
    <m/>
    <m/>
    <m/>
    <m/>
    <m/>
    <m/>
    <m/>
    <m/>
    <m/>
    <m/>
    <m/>
    <n v="5137"/>
    <s v="CA-2015-146696"/>
    <d v="2015-12-14T00:00:00"/>
    <s v="12/19/2015"/>
    <s v="Standard Class"/>
    <s v="RD-19480"/>
    <x v="502"/>
    <x v="0"/>
    <s v="United States"/>
    <s v="San Diego"/>
    <s v="California"/>
    <n v="92105"/>
    <x v="1"/>
    <s v="OFF-BI-10002432"/>
    <x v="1"/>
    <x v="8"/>
    <s v="Wilson Jones Standard D-Ring Binders"/>
    <n v="8.0960000000000001"/>
    <n v="2"/>
    <n v="0.2"/>
    <n v="2.7324000000000002"/>
    <n v="2015"/>
    <x v="4"/>
    <s v="Q4"/>
    <n v="0.33750000000000002"/>
  </r>
  <r>
    <m/>
    <m/>
    <m/>
    <m/>
    <m/>
    <m/>
    <m/>
    <m/>
    <m/>
    <m/>
    <m/>
    <m/>
    <m/>
    <m/>
    <m/>
    <m/>
    <m/>
    <m/>
    <m/>
    <m/>
    <m/>
    <n v="5138"/>
    <s v="CA-2016-128972"/>
    <d v="2016-11-13T00:00:00"/>
    <s v="11/17/2016"/>
    <s v="Standard Class"/>
    <s v="TS-21430"/>
    <x v="747"/>
    <x v="1"/>
    <s v="United States"/>
    <s v="Oklahoma City"/>
    <s v="Oklahoma"/>
    <n v="73120"/>
    <x v="2"/>
    <s v="FUR-FU-10003096"/>
    <x v="0"/>
    <x v="5"/>
    <s v="Master Giant Foot Doorstop, Safety Yellow"/>
    <n v="30.36"/>
    <n v="4"/>
    <n v="0"/>
    <n v="13.0548"/>
    <n v="2016"/>
    <x v="0"/>
    <s v="Q4"/>
    <n v="0.43"/>
  </r>
  <r>
    <m/>
    <m/>
    <m/>
    <m/>
    <m/>
    <m/>
    <m/>
    <m/>
    <m/>
    <m/>
    <m/>
    <m/>
    <m/>
    <m/>
    <m/>
    <m/>
    <m/>
    <m/>
    <m/>
    <m/>
    <m/>
    <n v="5139"/>
    <s v="CA-2017-128335"/>
    <d v="2017-09-29T00:00:00"/>
    <d v="2017-05-10T00:00:00"/>
    <s v="Standard Class"/>
    <s v="JA-15970"/>
    <x v="350"/>
    <x v="0"/>
    <s v="United States"/>
    <s v="Mount Vernon"/>
    <s v="New York"/>
    <n v="10550"/>
    <x v="3"/>
    <s v="OFF-EN-10001539"/>
    <x v="1"/>
    <x v="12"/>
    <s v="Staple envelope"/>
    <n v="23.34"/>
    <n v="3"/>
    <n v="0"/>
    <n v="10.969799999999999"/>
    <n v="2017"/>
    <x v="8"/>
    <s v="Q3"/>
    <n v="0.47"/>
  </r>
  <r>
    <m/>
    <m/>
    <m/>
    <m/>
    <m/>
    <m/>
    <m/>
    <m/>
    <m/>
    <m/>
    <m/>
    <m/>
    <m/>
    <m/>
    <m/>
    <m/>
    <m/>
    <m/>
    <m/>
    <m/>
    <m/>
    <n v="5140"/>
    <s v="CA-2017-128335"/>
    <d v="2017-09-29T00:00:00"/>
    <d v="2017-05-10T00:00:00"/>
    <s v="Standard Class"/>
    <s v="JA-15970"/>
    <x v="350"/>
    <x v="0"/>
    <s v="United States"/>
    <s v="Mount Vernon"/>
    <s v="New York"/>
    <n v="10550"/>
    <x v="3"/>
    <s v="OFF-PA-10004996"/>
    <x v="1"/>
    <x v="10"/>
    <s v="Speediset Carbonless Redi-Letter 7&quot; x 8 1/2&quot;"/>
    <n v="51.55"/>
    <n v="5"/>
    <n v="0"/>
    <n v="24.2285"/>
    <n v="2017"/>
    <x v="8"/>
    <s v="Q3"/>
    <n v="0.47000000000000003"/>
  </r>
  <r>
    <m/>
    <m/>
    <m/>
    <m/>
    <m/>
    <m/>
    <m/>
    <m/>
    <m/>
    <m/>
    <m/>
    <m/>
    <m/>
    <m/>
    <m/>
    <m/>
    <m/>
    <m/>
    <m/>
    <m/>
    <m/>
    <n v="5141"/>
    <s v="CA-2015-154886"/>
    <d v="2015-11-08T00:00:00"/>
    <d v="2015-12-11T00:00:00"/>
    <s v="Standard Class"/>
    <s v="SW-20455"/>
    <x v="517"/>
    <x v="0"/>
    <s v="United States"/>
    <s v="San Francisco"/>
    <s v="California"/>
    <n v="94109"/>
    <x v="1"/>
    <s v="TEC-AC-10001956"/>
    <x v="2"/>
    <x v="11"/>
    <s v="Microsoft Arc Touch Mouse"/>
    <n v="119.9"/>
    <n v="2"/>
    <n v="0"/>
    <n v="43.164000000000001"/>
    <n v="2015"/>
    <x v="0"/>
    <s v="Q4"/>
    <n v="0.36"/>
  </r>
  <r>
    <m/>
    <m/>
    <m/>
    <m/>
    <m/>
    <m/>
    <m/>
    <m/>
    <m/>
    <m/>
    <m/>
    <m/>
    <m/>
    <m/>
    <m/>
    <m/>
    <m/>
    <m/>
    <m/>
    <m/>
    <m/>
    <n v="5142"/>
    <s v="CA-2016-111213"/>
    <d v="2016-04-01T00:00:00"/>
    <d v="2016-05-04T00:00:00"/>
    <s v="Standard Class"/>
    <s v="FP-14320"/>
    <x v="224"/>
    <x v="0"/>
    <s v="United States"/>
    <s v="New York City"/>
    <s v="New York"/>
    <n v="10009"/>
    <x v="3"/>
    <s v="FUR-CH-10000454"/>
    <x v="0"/>
    <x v="1"/>
    <s v="Hon Deluxe Fabric Upholstered Stacking Chairs, Rounded Back"/>
    <n v="1317.492"/>
    <n v="6"/>
    <n v="0.1"/>
    <n v="292.77600000000001"/>
    <n v="2016"/>
    <x v="3"/>
    <s v="Q2"/>
    <n v="0.22222222222222224"/>
  </r>
  <r>
    <m/>
    <m/>
    <m/>
    <m/>
    <m/>
    <m/>
    <m/>
    <m/>
    <m/>
    <m/>
    <m/>
    <m/>
    <m/>
    <m/>
    <m/>
    <m/>
    <m/>
    <m/>
    <m/>
    <m/>
    <m/>
    <n v="5143"/>
    <s v="CA-2016-111213"/>
    <d v="2016-04-01T00:00:00"/>
    <d v="2016-05-04T00:00:00"/>
    <s v="Standard Class"/>
    <s v="FP-14320"/>
    <x v="224"/>
    <x v="0"/>
    <s v="United States"/>
    <s v="New York City"/>
    <s v="New York"/>
    <n v="10009"/>
    <x v="3"/>
    <s v="OFF-SU-10000946"/>
    <x v="1"/>
    <x v="14"/>
    <s v="Staple remover"/>
    <n v="63.84"/>
    <n v="8"/>
    <n v="0"/>
    <n v="18.5136"/>
    <n v="2016"/>
    <x v="3"/>
    <s v="Q2"/>
    <n v="0.28999999999999998"/>
  </r>
  <r>
    <m/>
    <m/>
    <m/>
    <m/>
    <m/>
    <m/>
    <m/>
    <m/>
    <m/>
    <m/>
    <m/>
    <m/>
    <m/>
    <m/>
    <m/>
    <m/>
    <m/>
    <m/>
    <m/>
    <m/>
    <m/>
    <n v="5144"/>
    <s v="CA-2016-111213"/>
    <d v="2016-04-01T00:00:00"/>
    <d v="2016-05-04T00:00:00"/>
    <s v="Standard Class"/>
    <s v="FP-14320"/>
    <x v="224"/>
    <x v="0"/>
    <s v="United States"/>
    <s v="New York City"/>
    <s v="New York"/>
    <n v="10009"/>
    <x v="3"/>
    <s v="OFF-BI-10004140"/>
    <x v="1"/>
    <x v="8"/>
    <s v="Avery Non-Stick Binders"/>
    <n v="3.5920000000000001"/>
    <n v="1"/>
    <n v="0.2"/>
    <n v="1.1225000000000001"/>
    <n v="2016"/>
    <x v="3"/>
    <s v="Q2"/>
    <n v="0.3125"/>
  </r>
  <r>
    <m/>
    <m/>
    <m/>
    <m/>
    <m/>
    <m/>
    <m/>
    <m/>
    <m/>
    <m/>
    <m/>
    <m/>
    <m/>
    <m/>
    <m/>
    <m/>
    <m/>
    <m/>
    <m/>
    <m/>
    <m/>
    <n v="5145"/>
    <s v="CA-2017-161333"/>
    <d v="2017-02-02T00:00:00"/>
    <d v="2017-07-02T00:00:00"/>
    <s v="Standard Class"/>
    <s v="JL-15835"/>
    <x v="252"/>
    <x v="0"/>
    <s v="United States"/>
    <s v="Los Angeles"/>
    <s v="California"/>
    <n v="90045"/>
    <x v="1"/>
    <s v="FUR-FU-10003039"/>
    <x v="0"/>
    <x v="5"/>
    <s v="Howard Miller 11-1/2&quot; Diameter Grantwood Wall Clock"/>
    <n v="86.26"/>
    <n v="2"/>
    <n v="0"/>
    <n v="29.328399999999998"/>
    <n v="2017"/>
    <x v="11"/>
    <s v="Q1"/>
    <n v="0.33999999999999997"/>
  </r>
  <r>
    <m/>
    <m/>
    <m/>
    <m/>
    <m/>
    <m/>
    <m/>
    <m/>
    <m/>
    <m/>
    <m/>
    <m/>
    <m/>
    <m/>
    <m/>
    <m/>
    <m/>
    <m/>
    <m/>
    <m/>
    <m/>
    <n v="5146"/>
    <s v="CA-2017-161333"/>
    <d v="2017-02-02T00:00:00"/>
    <d v="2017-07-02T00:00:00"/>
    <s v="Standard Class"/>
    <s v="JL-15835"/>
    <x v="252"/>
    <x v="0"/>
    <s v="United States"/>
    <s v="Los Angeles"/>
    <s v="California"/>
    <n v="90045"/>
    <x v="1"/>
    <s v="OFF-ST-10000464"/>
    <x v="1"/>
    <x v="4"/>
    <s v="Multi-Use Personal File Cart and Caster Set, Three Stacking Bins"/>
    <n v="139.04"/>
    <n v="4"/>
    <n v="0"/>
    <n v="38.931199999999997"/>
    <n v="2017"/>
    <x v="11"/>
    <s v="Q1"/>
    <n v="0.27999999999999997"/>
  </r>
  <r>
    <m/>
    <m/>
    <m/>
    <m/>
    <m/>
    <m/>
    <m/>
    <m/>
    <m/>
    <m/>
    <m/>
    <m/>
    <m/>
    <m/>
    <m/>
    <m/>
    <m/>
    <m/>
    <m/>
    <m/>
    <m/>
    <n v="5147"/>
    <s v="CA-2017-161333"/>
    <d v="2017-02-02T00:00:00"/>
    <d v="2017-07-02T00:00:00"/>
    <s v="Standard Class"/>
    <s v="JL-15835"/>
    <x v="252"/>
    <x v="0"/>
    <s v="United States"/>
    <s v="Los Angeles"/>
    <s v="California"/>
    <n v="90045"/>
    <x v="1"/>
    <s v="OFF-AP-10000252"/>
    <x v="1"/>
    <x v="9"/>
    <s v="Harmony HEPA Quiet Air Purifiers"/>
    <n v="46.8"/>
    <n v="4"/>
    <n v="0"/>
    <n v="16.38"/>
    <n v="2017"/>
    <x v="11"/>
    <s v="Q1"/>
    <n v="0.35"/>
  </r>
  <r>
    <m/>
    <m/>
    <m/>
    <m/>
    <m/>
    <m/>
    <m/>
    <m/>
    <m/>
    <m/>
    <m/>
    <m/>
    <m/>
    <m/>
    <m/>
    <m/>
    <m/>
    <m/>
    <m/>
    <m/>
    <m/>
    <n v="5148"/>
    <s v="CA-2017-128734"/>
    <d v="2017-12-24T00:00:00"/>
    <s v="12/31/2017"/>
    <s v="Standard Class"/>
    <s v="JL-15175"/>
    <x v="311"/>
    <x v="2"/>
    <s v="United States"/>
    <s v="Chandler"/>
    <s v="Arizona"/>
    <n v="85224"/>
    <x v="1"/>
    <s v="FUR-FU-10001731"/>
    <x v="0"/>
    <x v="5"/>
    <s v="Acrylic Self-Standing Desk Frames"/>
    <n v="8.5440000000000005"/>
    <n v="4"/>
    <n v="0.2"/>
    <n v="1.9224000000000001"/>
    <n v="2017"/>
    <x v="4"/>
    <s v="Q4"/>
    <n v="0.22500000000000001"/>
  </r>
  <r>
    <m/>
    <m/>
    <m/>
    <m/>
    <m/>
    <m/>
    <m/>
    <m/>
    <m/>
    <m/>
    <m/>
    <m/>
    <m/>
    <m/>
    <m/>
    <m/>
    <m/>
    <m/>
    <m/>
    <m/>
    <m/>
    <n v="5149"/>
    <s v="CA-2017-128734"/>
    <d v="2017-12-24T00:00:00"/>
    <s v="12/31/2017"/>
    <s v="Standard Class"/>
    <s v="JL-15175"/>
    <x v="311"/>
    <x v="2"/>
    <s v="United States"/>
    <s v="Chandler"/>
    <s v="Arizona"/>
    <n v="85224"/>
    <x v="1"/>
    <s v="FUR-CH-10001394"/>
    <x v="0"/>
    <x v="1"/>
    <s v="Global Leather Executive Chair"/>
    <n v="842.37599999999998"/>
    <n v="3"/>
    <n v="0.2"/>
    <n v="105.297"/>
    <n v="2017"/>
    <x v="4"/>
    <s v="Q4"/>
    <n v="0.125"/>
  </r>
  <r>
    <m/>
    <m/>
    <m/>
    <m/>
    <m/>
    <m/>
    <m/>
    <m/>
    <m/>
    <m/>
    <m/>
    <m/>
    <m/>
    <m/>
    <m/>
    <m/>
    <m/>
    <m/>
    <m/>
    <m/>
    <m/>
    <n v="5150"/>
    <s v="CA-2014-141796"/>
    <d v="2014-06-21T00:00:00"/>
    <s v="6/21/2014"/>
    <s v="Same Day"/>
    <s v="JG-15160"/>
    <x v="506"/>
    <x v="0"/>
    <s v="United States"/>
    <s v="Long Beach"/>
    <s v="New York"/>
    <n v="11561"/>
    <x v="3"/>
    <s v="TEC-PH-10001578"/>
    <x v="2"/>
    <x v="7"/>
    <s v="Polycom SoundStation2 EX Conference phone"/>
    <n v="1214.8499999999999"/>
    <n v="3"/>
    <n v="0"/>
    <n v="352.30650000000003"/>
    <n v="2014"/>
    <x v="1"/>
    <s v="Q2"/>
    <n v="0.29000000000000004"/>
  </r>
  <r>
    <m/>
    <m/>
    <m/>
    <m/>
    <m/>
    <m/>
    <m/>
    <m/>
    <m/>
    <m/>
    <m/>
    <m/>
    <m/>
    <m/>
    <m/>
    <m/>
    <m/>
    <m/>
    <m/>
    <m/>
    <m/>
    <n v="5151"/>
    <s v="CA-2017-125101"/>
    <d v="2017-03-06T00:00:00"/>
    <d v="2017-10-03T00:00:00"/>
    <s v="Second Class"/>
    <s v="SH-19975"/>
    <x v="64"/>
    <x v="1"/>
    <s v="United States"/>
    <s v="San Francisco"/>
    <s v="California"/>
    <n v="94109"/>
    <x v="1"/>
    <s v="OFF-ST-10000675"/>
    <x v="1"/>
    <x v="4"/>
    <s v="File Shuttle II and Handi-File, Black"/>
    <n v="67.78"/>
    <n v="2"/>
    <n v="0"/>
    <n v="16.945"/>
    <n v="2017"/>
    <x v="10"/>
    <s v="Q1"/>
    <n v="0.25"/>
  </r>
  <r>
    <m/>
    <m/>
    <m/>
    <m/>
    <m/>
    <m/>
    <m/>
    <m/>
    <m/>
    <m/>
    <m/>
    <m/>
    <m/>
    <m/>
    <m/>
    <m/>
    <m/>
    <m/>
    <m/>
    <m/>
    <m/>
    <n v="5152"/>
    <s v="CA-2017-169929"/>
    <d v="2017-09-25T00:00:00"/>
    <s v="9/28/2017"/>
    <s v="First Class"/>
    <s v="LS-17200"/>
    <x v="624"/>
    <x v="1"/>
    <s v="United States"/>
    <s v="Helena"/>
    <s v="Montana"/>
    <n v="59601"/>
    <x v="1"/>
    <s v="OFF-ST-10002352"/>
    <x v="1"/>
    <x v="4"/>
    <s v="Iris Project Case"/>
    <n v="39.9"/>
    <n v="5"/>
    <n v="0"/>
    <n v="10.374000000000001"/>
    <n v="2017"/>
    <x v="8"/>
    <s v="Q3"/>
    <n v="0.26"/>
  </r>
  <r>
    <m/>
    <m/>
    <m/>
    <m/>
    <m/>
    <m/>
    <m/>
    <m/>
    <m/>
    <m/>
    <m/>
    <m/>
    <m/>
    <m/>
    <m/>
    <m/>
    <m/>
    <m/>
    <m/>
    <m/>
    <m/>
    <n v="5153"/>
    <s v="US-2014-121566"/>
    <d v="2014-06-30T00:00:00"/>
    <d v="2014-06-07T00:00:00"/>
    <s v="Standard Class"/>
    <s v="CS-11860"/>
    <x v="750"/>
    <x v="0"/>
    <s v="United States"/>
    <s v="New York City"/>
    <s v="New York"/>
    <n v="10011"/>
    <x v="3"/>
    <s v="OFF-BI-10004528"/>
    <x v="1"/>
    <x v="8"/>
    <s v="Cardinal Poly Pocket Divider Pockets for Ring Binders"/>
    <n v="2.6880000000000002"/>
    <n v="1"/>
    <n v="0.2"/>
    <n v="0.84"/>
    <n v="2014"/>
    <x v="1"/>
    <s v="Q2"/>
    <n v="0.31249999999999994"/>
  </r>
  <r>
    <m/>
    <m/>
    <m/>
    <m/>
    <m/>
    <m/>
    <m/>
    <m/>
    <m/>
    <m/>
    <m/>
    <m/>
    <m/>
    <m/>
    <m/>
    <m/>
    <m/>
    <m/>
    <m/>
    <m/>
    <m/>
    <n v="5154"/>
    <s v="US-2014-121566"/>
    <d v="2014-06-30T00:00:00"/>
    <d v="2014-06-07T00:00:00"/>
    <s v="Standard Class"/>
    <s v="CS-11860"/>
    <x v="750"/>
    <x v="0"/>
    <s v="United States"/>
    <s v="New York City"/>
    <s v="New York"/>
    <n v="10011"/>
    <x v="3"/>
    <s v="OFF-AR-10001026"/>
    <x v="1"/>
    <x v="6"/>
    <s v="Sanford Uni-Blazer View Highlighters, Chisel Tip, Yellow"/>
    <n v="6.6"/>
    <n v="3"/>
    <n v="0"/>
    <n v="2.9039999999999999"/>
    <n v="2014"/>
    <x v="1"/>
    <s v="Q2"/>
    <n v="0.44"/>
  </r>
  <r>
    <m/>
    <m/>
    <m/>
    <m/>
    <m/>
    <m/>
    <m/>
    <m/>
    <m/>
    <m/>
    <m/>
    <m/>
    <m/>
    <m/>
    <m/>
    <m/>
    <m/>
    <m/>
    <m/>
    <m/>
    <m/>
    <n v="5155"/>
    <s v="US-2015-124219"/>
    <d v="2015-08-07T00:00:00"/>
    <d v="2015-08-08T00:00:00"/>
    <s v="First Class"/>
    <s v="KW-16570"/>
    <x v="608"/>
    <x v="0"/>
    <s v="United States"/>
    <s v="Kirkwood"/>
    <s v="Missouri"/>
    <n v="63122"/>
    <x v="2"/>
    <s v="OFF-BI-10002215"/>
    <x v="1"/>
    <x v="8"/>
    <s v="Wilson Jones Hanging View Binder, White, 1&quot;"/>
    <n v="28.4"/>
    <n v="4"/>
    <n v="0"/>
    <n v="13.064"/>
    <n v="2015"/>
    <x v="6"/>
    <s v="Q3"/>
    <n v="0.46"/>
  </r>
  <r>
    <m/>
    <m/>
    <m/>
    <m/>
    <m/>
    <m/>
    <m/>
    <m/>
    <m/>
    <m/>
    <m/>
    <m/>
    <m/>
    <m/>
    <m/>
    <m/>
    <m/>
    <m/>
    <m/>
    <m/>
    <m/>
    <n v="5156"/>
    <s v="US-2015-124219"/>
    <d v="2015-08-07T00:00:00"/>
    <d v="2015-08-08T00:00:00"/>
    <s v="First Class"/>
    <s v="KW-16570"/>
    <x v="608"/>
    <x v="0"/>
    <s v="United States"/>
    <s v="Kirkwood"/>
    <s v="Missouri"/>
    <n v="63122"/>
    <x v="2"/>
    <s v="FUR-FU-10000305"/>
    <x v="0"/>
    <x v="5"/>
    <s v="Tenex V2T-RE Standard Weight Series Chair Mat, 45&quot; x 53&quot;, Lip 25&quot; x 12&quot;"/>
    <n v="212.94"/>
    <n v="3"/>
    <n v="0"/>
    <n v="34.070399999999999"/>
    <n v="2015"/>
    <x v="6"/>
    <s v="Q3"/>
    <n v="0.16"/>
  </r>
  <r>
    <m/>
    <m/>
    <m/>
    <m/>
    <m/>
    <m/>
    <m/>
    <m/>
    <m/>
    <m/>
    <m/>
    <m/>
    <m/>
    <m/>
    <m/>
    <m/>
    <m/>
    <m/>
    <m/>
    <m/>
    <m/>
    <n v="5157"/>
    <s v="CA-2017-163006"/>
    <d v="2017-06-30T00:00:00"/>
    <d v="2017-04-07T00:00:00"/>
    <s v="Second Class"/>
    <s v="GH-14410"/>
    <x v="689"/>
    <x v="2"/>
    <s v="United States"/>
    <s v="Chicago"/>
    <s v="Illinois"/>
    <n v="60653"/>
    <x v="2"/>
    <s v="TEC-PH-10002584"/>
    <x v="2"/>
    <x v="7"/>
    <s v="Samsung Galaxy S4"/>
    <n v="1001.5839999999999"/>
    <n v="2"/>
    <n v="0.2"/>
    <n v="125.19799999999999"/>
    <n v="2017"/>
    <x v="1"/>
    <s v="Q2"/>
    <n v="0.125"/>
  </r>
  <r>
    <m/>
    <m/>
    <m/>
    <m/>
    <m/>
    <m/>
    <m/>
    <m/>
    <m/>
    <m/>
    <m/>
    <m/>
    <m/>
    <m/>
    <m/>
    <m/>
    <m/>
    <m/>
    <m/>
    <m/>
    <m/>
    <n v="5158"/>
    <s v="CA-2017-163006"/>
    <d v="2017-06-30T00:00:00"/>
    <d v="2017-04-07T00:00:00"/>
    <s v="Second Class"/>
    <s v="GH-14410"/>
    <x v="689"/>
    <x v="2"/>
    <s v="United States"/>
    <s v="Chicago"/>
    <s v="Illinois"/>
    <n v="60653"/>
    <x v="2"/>
    <s v="FUR-CH-10000229"/>
    <x v="0"/>
    <x v="1"/>
    <s v="Global Enterprise Series Seating High-Back Swivel/Tilt Chairs"/>
    <n v="569.05799999999999"/>
    <n v="3"/>
    <n v="0.3"/>
    <n v="-178.8468"/>
    <n v="2017"/>
    <x v="1"/>
    <s v="Q2"/>
    <n v="-0.31428571428571428"/>
  </r>
  <r>
    <m/>
    <m/>
    <m/>
    <m/>
    <m/>
    <m/>
    <m/>
    <m/>
    <m/>
    <m/>
    <m/>
    <m/>
    <m/>
    <m/>
    <m/>
    <m/>
    <m/>
    <m/>
    <m/>
    <m/>
    <m/>
    <n v="5159"/>
    <s v="CA-2017-163006"/>
    <d v="2017-06-30T00:00:00"/>
    <d v="2017-04-07T00:00:00"/>
    <s v="Second Class"/>
    <s v="GH-14410"/>
    <x v="689"/>
    <x v="2"/>
    <s v="United States"/>
    <s v="Chicago"/>
    <s v="Illinois"/>
    <n v="60653"/>
    <x v="2"/>
    <s v="FUR-FU-10003799"/>
    <x v="0"/>
    <x v="5"/>
    <s v="Seth Thomas 13 1/2&quot; Wall Clock"/>
    <n v="14.224"/>
    <n v="2"/>
    <n v="0.6"/>
    <n v="-10.3124"/>
    <n v="2017"/>
    <x v="1"/>
    <s v="Q2"/>
    <n v="-0.72499999999999998"/>
  </r>
  <r>
    <m/>
    <m/>
    <m/>
    <m/>
    <m/>
    <m/>
    <m/>
    <m/>
    <m/>
    <m/>
    <m/>
    <m/>
    <m/>
    <m/>
    <m/>
    <m/>
    <m/>
    <m/>
    <m/>
    <m/>
    <m/>
    <n v="5160"/>
    <s v="CA-2015-156146"/>
    <d v="2015-10-26T00:00:00"/>
    <s v="10/30/2015"/>
    <s v="Second Class"/>
    <s v="AG-10495"/>
    <x v="122"/>
    <x v="1"/>
    <s v="United States"/>
    <s v="Peoria"/>
    <s v="Arizona"/>
    <n v="85345"/>
    <x v="1"/>
    <s v="TEC-PH-10001700"/>
    <x v="2"/>
    <x v="7"/>
    <s v="Panasonic KX-TG6844B Expandable Digital Cordless Telephone"/>
    <n v="105.584"/>
    <n v="2"/>
    <n v="0.2"/>
    <n v="9.2385999999999999"/>
    <n v="2015"/>
    <x v="2"/>
    <s v="Q4"/>
    <n v="8.7499999999999994E-2"/>
  </r>
  <r>
    <m/>
    <m/>
    <m/>
    <m/>
    <m/>
    <m/>
    <m/>
    <m/>
    <m/>
    <m/>
    <m/>
    <m/>
    <m/>
    <m/>
    <m/>
    <m/>
    <m/>
    <m/>
    <m/>
    <m/>
    <m/>
    <n v="5161"/>
    <s v="CA-2015-156146"/>
    <d v="2015-10-26T00:00:00"/>
    <s v="10/30/2015"/>
    <s v="Second Class"/>
    <s v="AG-10495"/>
    <x v="122"/>
    <x v="1"/>
    <s v="United States"/>
    <s v="Peoria"/>
    <s v="Arizona"/>
    <n v="85345"/>
    <x v="1"/>
    <s v="TEC-PH-10001527"/>
    <x v="2"/>
    <x v="7"/>
    <s v="Plantronics MX500i Earset"/>
    <n v="68.72"/>
    <n v="2"/>
    <n v="0.2"/>
    <n v="-14.603"/>
    <n v="2015"/>
    <x v="2"/>
    <s v="Q4"/>
    <n v="-0.21249999999999999"/>
  </r>
  <r>
    <m/>
    <m/>
    <m/>
    <m/>
    <m/>
    <m/>
    <m/>
    <m/>
    <m/>
    <m/>
    <m/>
    <m/>
    <m/>
    <m/>
    <m/>
    <m/>
    <m/>
    <m/>
    <m/>
    <m/>
    <m/>
    <n v="5162"/>
    <s v="CA-2014-111192"/>
    <d v="2014-07-30T00:00:00"/>
    <d v="2014-05-08T00:00:00"/>
    <s v="Standard Class"/>
    <s v="TS-21430"/>
    <x v="747"/>
    <x v="1"/>
    <s v="United States"/>
    <s v="Seattle"/>
    <s v="Washington"/>
    <n v="98103"/>
    <x v="1"/>
    <s v="FUR-BO-10002916"/>
    <x v="0"/>
    <x v="0"/>
    <s v="Rush Hierlooms Collection 1&quot; Thick Stackable Bookcases"/>
    <n v="1367.84"/>
    <n v="8"/>
    <n v="0"/>
    <n v="259.88959999999997"/>
    <n v="2014"/>
    <x v="7"/>
    <s v="Q3"/>
    <n v="0.19"/>
  </r>
  <r>
    <m/>
    <m/>
    <m/>
    <m/>
    <m/>
    <m/>
    <m/>
    <m/>
    <m/>
    <m/>
    <m/>
    <m/>
    <m/>
    <m/>
    <m/>
    <m/>
    <m/>
    <m/>
    <m/>
    <m/>
    <m/>
    <n v="5163"/>
    <s v="CA-2016-115378"/>
    <d v="2016-11-18T00:00:00"/>
    <s v="11/23/2016"/>
    <s v="Second Class"/>
    <s v="AJ-10945"/>
    <x v="219"/>
    <x v="0"/>
    <s v="United States"/>
    <s v="Taylor"/>
    <s v="Michigan"/>
    <n v="48180"/>
    <x v="2"/>
    <s v="FUR-CH-10000863"/>
    <x v="0"/>
    <x v="1"/>
    <s v="Novimex Swivel Fabric Task Chair"/>
    <n v="301.95999999999998"/>
    <n v="2"/>
    <n v="0"/>
    <n v="33.215600000000002"/>
    <n v="2016"/>
    <x v="0"/>
    <s v="Q4"/>
    <n v="0.11000000000000001"/>
  </r>
  <r>
    <m/>
    <m/>
    <m/>
    <m/>
    <m/>
    <m/>
    <m/>
    <m/>
    <m/>
    <m/>
    <m/>
    <m/>
    <m/>
    <m/>
    <m/>
    <m/>
    <m/>
    <m/>
    <m/>
    <m/>
    <m/>
    <n v="5164"/>
    <s v="CA-2015-161627"/>
    <d v="2015-07-06T00:00:00"/>
    <d v="2015-11-07T00:00:00"/>
    <s v="Standard Class"/>
    <s v="SJ-20215"/>
    <x v="695"/>
    <x v="0"/>
    <s v="United States"/>
    <s v="Pasadena"/>
    <s v="California"/>
    <n v="91104"/>
    <x v="1"/>
    <s v="FUR-CH-10003968"/>
    <x v="0"/>
    <x v="1"/>
    <s v="Novimex Turbo Task Chair"/>
    <n v="170.352"/>
    <n v="3"/>
    <n v="0.2"/>
    <n v="-17.0352"/>
    <n v="2015"/>
    <x v="7"/>
    <s v="Q3"/>
    <n v="-9.9999999999999992E-2"/>
  </r>
  <r>
    <m/>
    <m/>
    <m/>
    <m/>
    <m/>
    <m/>
    <m/>
    <m/>
    <m/>
    <m/>
    <m/>
    <m/>
    <m/>
    <m/>
    <m/>
    <m/>
    <m/>
    <m/>
    <m/>
    <m/>
    <m/>
    <n v="5165"/>
    <s v="CA-2014-121006"/>
    <d v="2014-11-10T00:00:00"/>
    <s v="11/16/2014"/>
    <s v="Standard Class"/>
    <s v="SC-20020"/>
    <x v="710"/>
    <x v="0"/>
    <s v="United States"/>
    <s v="Midland"/>
    <s v="Michigan"/>
    <n v="48640"/>
    <x v="2"/>
    <s v="OFF-AR-10001149"/>
    <x v="1"/>
    <x v="6"/>
    <s v="Avery Hi-Liter Comfort Grip Fluorescent Highlighter, Yellow Ink"/>
    <n v="3.9"/>
    <n v="2"/>
    <n v="0"/>
    <n v="1.5209999999999999"/>
    <n v="2014"/>
    <x v="0"/>
    <s v="Q4"/>
    <n v="0.38999999999999996"/>
  </r>
  <r>
    <m/>
    <m/>
    <m/>
    <m/>
    <m/>
    <m/>
    <m/>
    <m/>
    <m/>
    <m/>
    <m/>
    <m/>
    <m/>
    <m/>
    <m/>
    <m/>
    <m/>
    <m/>
    <m/>
    <m/>
    <m/>
    <n v="5166"/>
    <s v="CA-2014-121006"/>
    <d v="2014-11-10T00:00:00"/>
    <s v="11/16/2014"/>
    <s v="Standard Class"/>
    <s v="SC-20020"/>
    <x v="710"/>
    <x v="0"/>
    <s v="United States"/>
    <s v="Midland"/>
    <s v="Michigan"/>
    <n v="48640"/>
    <x v="2"/>
    <s v="OFF-PA-10000130"/>
    <x v="1"/>
    <x v="10"/>
    <s v="Xerox 199"/>
    <n v="12.84"/>
    <n v="3"/>
    <n v="0"/>
    <n v="5.7779999999999996"/>
    <n v="2014"/>
    <x v="0"/>
    <s v="Q4"/>
    <n v="0.44999999999999996"/>
  </r>
  <r>
    <m/>
    <m/>
    <m/>
    <m/>
    <m/>
    <m/>
    <m/>
    <m/>
    <m/>
    <m/>
    <m/>
    <m/>
    <m/>
    <m/>
    <m/>
    <m/>
    <m/>
    <m/>
    <m/>
    <m/>
    <m/>
    <n v="5167"/>
    <s v="CA-2014-121006"/>
    <d v="2014-11-10T00:00:00"/>
    <s v="11/16/2014"/>
    <s v="Standard Class"/>
    <s v="SC-20020"/>
    <x v="710"/>
    <x v="0"/>
    <s v="United States"/>
    <s v="Midland"/>
    <s v="Michigan"/>
    <n v="48640"/>
    <x v="2"/>
    <s v="OFF-PA-10002479"/>
    <x v="1"/>
    <x v="10"/>
    <s v="Xerox 4200 Series MultiUse Premium Copy Paper (20Lb. and 84 Bright)"/>
    <n v="15.84"/>
    <n v="3"/>
    <n v="0"/>
    <n v="7.1280000000000001"/>
    <n v="2014"/>
    <x v="0"/>
    <s v="Q4"/>
    <n v="0.45"/>
  </r>
  <r>
    <m/>
    <m/>
    <m/>
    <m/>
    <m/>
    <m/>
    <m/>
    <m/>
    <m/>
    <m/>
    <m/>
    <m/>
    <m/>
    <m/>
    <m/>
    <m/>
    <m/>
    <m/>
    <m/>
    <m/>
    <m/>
    <n v="5168"/>
    <s v="CA-2014-121006"/>
    <d v="2014-11-10T00:00:00"/>
    <s v="11/16/2014"/>
    <s v="Standard Class"/>
    <s v="SC-20020"/>
    <x v="710"/>
    <x v="0"/>
    <s v="United States"/>
    <s v="Midland"/>
    <s v="Michigan"/>
    <n v="48640"/>
    <x v="2"/>
    <s v="FUR-CH-10004997"/>
    <x v="0"/>
    <x v="1"/>
    <s v="Hon Every-Day Series Multi-Task Chairs"/>
    <n v="563.94000000000005"/>
    <n v="3"/>
    <n v="0"/>
    <n v="112.788"/>
    <n v="2014"/>
    <x v="0"/>
    <s v="Q4"/>
    <n v="0.19999999999999998"/>
  </r>
  <r>
    <m/>
    <m/>
    <m/>
    <m/>
    <m/>
    <m/>
    <m/>
    <m/>
    <m/>
    <m/>
    <m/>
    <m/>
    <m/>
    <m/>
    <m/>
    <m/>
    <m/>
    <m/>
    <m/>
    <m/>
    <m/>
    <n v="5169"/>
    <s v="CA-2014-121006"/>
    <d v="2014-11-10T00:00:00"/>
    <s v="11/16/2014"/>
    <s v="Standard Class"/>
    <s v="SC-20020"/>
    <x v="710"/>
    <x v="0"/>
    <s v="United States"/>
    <s v="Midland"/>
    <s v="Michigan"/>
    <n v="48640"/>
    <x v="2"/>
    <s v="OFF-ST-10004950"/>
    <x v="1"/>
    <x v="4"/>
    <s v="Acco Perma 3000 Stacking Storage Drawers"/>
    <n v="62.94"/>
    <n v="3"/>
    <n v="0"/>
    <n v="11.958600000000001"/>
    <n v="2014"/>
    <x v="0"/>
    <s v="Q4"/>
    <n v="0.19"/>
  </r>
  <r>
    <m/>
    <m/>
    <m/>
    <m/>
    <m/>
    <m/>
    <m/>
    <m/>
    <m/>
    <m/>
    <m/>
    <m/>
    <m/>
    <m/>
    <m/>
    <m/>
    <m/>
    <m/>
    <m/>
    <m/>
    <m/>
    <n v="5170"/>
    <s v="CA-2014-121006"/>
    <d v="2014-11-10T00:00:00"/>
    <s v="11/16/2014"/>
    <s v="Standard Class"/>
    <s v="SC-20020"/>
    <x v="710"/>
    <x v="0"/>
    <s v="United States"/>
    <s v="Midland"/>
    <s v="Michigan"/>
    <n v="48640"/>
    <x v="2"/>
    <s v="OFF-ST-10001490"/>
    <x v="1"/>
    <x v="4"/>
    <s v="Hot File 7-Pocket, Floor Stand"/>
    <n v="535.41"/>
    <n v="3"/>
    <n v="0"/>
    <n v="160.62299999999999"/>
    <n v="2014"/>
    <x v="0"/>
    <s v="Q4"/>
    <n v="0.3"/>
  </r>
  <r>
    <m/>
    <m/>
    <m/>
    <m/>
    <m/>
    <m/>
    <m/>
    <m/>
    <m/>
    <m/>
    <m/>
    <m/>
    <m/>
    <m/>
    <m/>
    <m/>
    <m/>
    <m/>
    <m/>
    <m/>
    <m/>
    <n v="5171"/>
    <s v="CA-2016-122903"/>
    <d v="2016-05-27T00:00:00"/>
    <s v="5/29/2016"/>
    <s v="Second Class"/>
    <s v="LA-16780"/>
    <x v="156"/>
    <x v="1"/>
    <s v="United States"/>
    <s v="Detroit"/>
    <s v="Michigan"/>
    <n v="48205"/>
    <x v="2"/>
    <s v="FUR-CH-10002024"/>
    <x v="0"/>
    <x v="1"/>
    <s v="HON 5400 Series Task Chairs for Big and Tall"/>
    <n v="3504.9"/>
    <n v="5"/>
    <n v="0"/>
    <n v="700.98"/>
    <n v="2016"/>
    <x v="5"/>
    <s v="Q2"/>
    <n v="0.2"/>
  </r>
  <r>
    <m/>
    <m/>
    <m/>
    <m/>
    <m/>
    <m/>
    <m/>
    <m/>
    <m/>
    <m/>
    <m/>
    <m/>
    <m/>
    <m/>
    <m/>
    <m/>
    <m/>
    <m/>
    <m/>
    <m/>
    <m/>
    <n v="5172"/>
    <s v="CA-2016-122903"/>
    <d v="2016-05-27T00:00:00"/>
    <s v="5/29/2016"/>
    <s v="Second Class"/>
    <s v="LA-16780"/>
    <x v="156"/>
    <x v="1"/>
    <s v="United States"/>
    <s v="Detroit"/>
    <s v="Michigan"/>
    <n v="48205"/>
    <x v="2"/>
    <s v="OFF-PA-10001790"/>
    <x v="1"/>
    <x v="10"/>
    <s v="Xerox 1910"/>
    <n v="144.12"/>
    <n v="3"/>
    <n v="0"/>
    <n v="69.177599999999998"/>
    <n v="2016"/>
    <x v="5"/>
    <s v="Q2"/>
    <n v="0.48"/>
  </r>
  <r>
    <m/>
    <m/>
    <m/>
    <m/>
    <m/>
    <m/>
    <m/>
    <m/>
    <m/>
    <m/>
    <m/>
    <m/>
    <m/>
    <m/>
    <m/>
    <m/>
    <m/>
    <m/>
    <m/>
    <m/>
    <m/>
    <n v="5173"/>
    <s v="CA-2016-122903"/>
    <d v="2016-05-27T00:00:00"/>
    <s v="5/29/2016"/>
    <s v="Second Class"/>
    <s v="LA-16780"/>
    <x v="156"/>
    <x v="1"/>
    <s v="United States"/>
    <s v="Detroit"/>
    <s v="Michigan"/>
    <n v="48205"/>
    <x v="2"/>
    <s v="OFF-PA-10000994"/>
    <x v="1"/>
    <x v="10"/>
    <s v="Xerox 1915"/>
    <n v="314.55"/>
    <n v="3"/>
    <n v="0"/>
    <n v="150.98400000000001"/>
    <n v="2016"/>
    <x v="5"/>
    <s v="Q2"/>
    <n v="0.48000000000000004"/>
  </r>
  <r>
    <m/>
    <m/>
    <m/>
    <m/>
    <m/>
    <m/>
    <m/>
    <m/>
    <m/>
    <m/>
    <m/>
    <m/>
    <m/>
    <m/>
    <m/>
    <m/>
    <m/>
    <m/>
    <m/>
    <m/>
    <m/>
    <n v="5174"/>
    <s v="CA-2015-107741"/>
    <d v="2015-03-08T00:00:00"/>
    <d v="2015-10-03T00:00:00"/>
    <s v="First Class"/>
    <s v="FC-14335"/>
    <x v="712"/>
    <x v="1"/>
    <s v="United States"/>
    <s v="Pueblo"/>
    <s v="Colorado"/>
    <n v="81001"/>
    <x v="1"/>
    <s v="OFF-AR-10002399"/>
    <x v="1"/>
    <x v="6"/>
    <s v="Dixon Prang Watercolor Pencils, 10-Color Set with Brush"/>
    <n v="3.4079999999999999"/>
    <n v="1"/>
    <n v="0.2"/>
    <n v="0.89459999999999995"/>
    <n v="2015"/>
    <x v="10"/>
    <s v="Q1"/>
    <n v="0.26250000000000001"/>
  </r>
  <r>
    <m/>
    <m/>
    <m/>
    <m/>
    <m/>
    <m/>
    <m/>
    <m/>
    <m/>
    <m/>
    <m/>
    <m/>
    <m/>
    <m/>
    <m/>
    <m/>
    <m/>
    <m/>
    <m/>
    <m/>
    <m/>
    <n v="5175"/>
    <s v="CA-2017-106432"/>
    <d v="2017-10-19T00:00:00"/>
    <s v="10/24/2017"/>
    <s v="Standard Class"/>
    <s v="CA-12265"/>
    <x v="244"/>
    <x v="0"/>
    <s v="United States"/>
    <s v="Waco"/>
    <s v="Texas"/>
    <n v="76706"/>
    <x v="2"/>
    <s v="OFF-BI-10002799"/>
    <x v="1"/>
    <x v="8"/>
    <s v="SlimView Poly Binder, 3/8&quot;"/>
    <n v="2.0720000000000001"/>
    <n v="2"/>
    <n v="0.8"/>
    <n v="-3.5224000000000002"/>
    <n v="2017"/>
    <x v="2"/>
    <s v="Q4"/>
    <n v="-1.7"/>
  </r>
  <r>
    <m/>
    <m/>
    <m/>
    <m/>
    <m/>
    <m/>
    <m/>
    <m/>
    <m/>
    <m/>
    <m/>
    <m/>
    <m/>
    <m/>
    <m/>
    <m/>
    <m/>
    <m/>
    <m/>
    <m/>
    <m/>
    <n v="5176"/>
    <s v="CA-2017-106432"/>
    <d v="2017-10-19T00:00:00"/>
    <s v="10/24/2017"/>
    <s v="Standard Class"/>
    <s v="CA-12265"/>
    <x v="244"/>
    <x v="0"/>
    <s v="United States"/>
    <s v="Waco"/>
    <s v="Texas"/>
    <n v="76706"/>
    <x v="2"/>
    <s v="FUR-BO-10004360"/>
    <x v="0"/>
    <x v="0"/>
    <s v="Rush Hierlooms Collection Rich Wood Bookcases"/>
    <n v="328.39920000000001"/>
    <n v="3"/>
    <n v="0.32"/>
    <n v="-91.758600000000001"/>
    <n v="2017"/>
    <x v="2"/>
    <s v="Q4"/>
    <n v="-0.27941176470588236"/>
  </r>
  <r>
    <m/>
    <m/>
    <m/>
    <m/>
    <m/>
    <m/>
    <m/>
    <m/>
    <m/>
    <m/>
    <m/>
    <m/>
    <m/>
    <m/>
    <m/>
    <m/>
    <m/>
    <m/>
    <m/>
    <m/>
    <m/>
    <n v="5177"/>
    <s v="CA-2016-148908"/>
    <d v="2016-11-05T00:00:00"/>
    <d v="2016-08-11T00:00:00"/>
    <s v="First Class"/>
    <s v="JH-15985"/>
    <x v="98"/>
    <x v="0"/>
    <s v="United States"/>
    <s v="San Francisco"/>
    <s v="California"/>
    <n v="94109"/>
    <x v="1"/>
    <s v="OFF-BI-10002082"/>
    <x v="1"/>
    <x v="8"/>
    <s v="GBC Twin Loop Wire Binding Elements"/>
    <n v="53.247999999999998"/>
    <n v="2"/>
    <n v="0.2"/>
    <n v="19.968"/>
    <n v="2016"/>
    <x v="0"/>
    <s v="Q4"/>
    <n v="0.375"/>
  </r>
  <r>
    <m/>
    <m/>
    <m/>
    <m/>
    <m/>
    <m/>
    <m/>
    <m/>
    <m/>
    <m/>
    <m/>
    <m/>
    <m/>
    <m/>
    <m/>
    <m/>
    <m/>
    <m/>
    <m/>
    <m/>
    <m/>
    <n v="5178"/>
    <s v="CA-2016-123015"/>
    <d v="2016-12-26T00:00:00"/>
    <s v="12/30/2016"/>
    <s v="Standard Class"/>
    <s v="AJ-10795"/>
    <x v="295"/>
    <x v="1"/>
    <s v="United States"/>
    <s v="New York City"/>
    <s v="New York"/>
    <n v="10024"/>
    <x v="3"/>
    <s v="OFF-BI-10004967"/>
    <x v="1"/>
    <x v="8"/>
    <s v="Round Ring Binders"/>
    <n v="4.992"/>
    <n v="3"/>
    <n v="0.2"/>
    <n v="1.6848000000000001"/>
    <n v="2016"/>
    <x v="4"/>
    <s v="Q4"/>
    <n v="0.33750000000000002"/>
  </r>
  <r>
    <m/>
    <m/>
    <m/>
    <m/>
    <m/>
    <m/>
    <m/>
    <m/>
    <m/>
    <m/>
    <m/>
    <m/>
    <m/>
    <m/>
    <m/>
    <m/>
    <m/>
    <m/>
    <m/>
    <m/>
    <m/>
    <n v="5179"/>
    <s v="US-2015-120502"/>
    <d v="2015-04-13T00:00:00"/>
    <s v="4/19/2015"/>
    <s v="Standard Class"/>
    <s v="BT-11395"/>
    <x v="387"/>
    <x v="1"/>
    <s v="United States"/>
    <s v="Los Angeles"/>
    <s v="California"/>
    <n v="90036"/>
    <x v="1"/>
    <s v="FUR-FU-10004973"/>
    <x v="0"/>
    <x v="5"/>
    <s v="Flat Face Poster Frame"/>
    <n v="37.68"/>
    <n v="2"/>
    <n v="0"/>
    <n v="15.8256"/>
    <n v="2015"/>
    <x v="3"/>
    <s v="Q2"/>
    <n v="0.42"/>
  </r>
  <r>
    <m/>
    <m/>
    <m/>
    <m/>
    <m/>
    <m/>
    <m/>
    <m/>
    <m/>
    <m/>
    <m/>
    <m/>
    <m/>
    <m/>
    <m/>
    <m/>
    <m/>
    <m/>
    <m/>
    <m/>
    <m/>
    <n v="5180"/>
    <s v="US-2015-120502"/>
    <d v="2015-04-13T00:00:00"/>
    <s v="4/19/2015"/>
    <s v="Standard Class"/>
    <s v="BT-11395"/>
    <x v="387"/>
    <x v="1"/>
    <s v="United States"/>
    <s v="Los Angeles"/>
    <s v="California"/>
    <n v="90036"/>
    <x v="1"/>
    <s v="TEC-PH-10003645"/>
    <x v="2"/>
    <x v="7"/>
    <s v="Aastra 57i VoIP phone"/>
    <n v="258.57600000000002"/>
    <n v="2"/>
    <n v="0.2"/>
    <n v="19.3932"/>
    <n v="2015"/>
    <x v="3"/>
    <s v="Q2"/>
    <n v="7.4999999999999997E-2"/>
  </r>
  <r>
    <m/>
    <m/>
    <m/>
    <m/>
    <m/>
    <m/>
    <m/>
    <m/>
    <m/>
    <m/>
    <m/>
    <m/>
    <m/>
    <m/>
    <m/>
    <m/>
    <m/>
    <m/>
    <m/>
    <m/>
    <m/>
    <n v="5181"/>
    <s v="US-2015-120502"/>
    <d v="2015-04-13T00:00:00"/>
    <s v="4/19/2015"/>
    <s v="Standard Class"/>
    <s v="BT-11395"/>
    <x v="387"/>
    <x v="1"/>
    <s v="United States"/>
    <s v="Los Angeles"/>
    <s v="California"/>
    <n v="90036"/>
    <x v="1"/>
    <s v="OFF-AP-10004980"/>
    <x v="1"/>
    <x v="9"/>
    <s v="3M Replacement Filter for Office Air Cleaner for 20' x 33' Room"/>
    <n v="75.84"/>
    <n v="2"/>
    <n v="0"/>
    <n v="29.5776"/>
    <n v="2015"/>
    <x v="3"/>
    <s v="Q2"/>
    <n v="0.39"/>
  </r>
  <r>
    <m/>
    <m/>
    <m/>
    <m/>
    <m/>
    <m/>
    <m/>
    <m/>
    <m/>
    <m/>
    <m/>
    <m/>
    <m/>
    <m/>
    <m/>
    <m/>
    <m/>
    <m/>
    <m/>
    <m/>
    <m/>
    <n v="5182"/>
    <s v="CA-2017-108749"/>
    <d v="2017-09-12T00:00:00"/>
    <s v="9/15/2017"/>
    <s v="First Class"/>
    <s v="DJ-13510"/>
    <x v="137"/>
    <x v="1"/>
    <s v="United States"/>
    <s v="Woonsocket"/>
    <s v="Rhode Island"/>
    <n v="2895"/>
    <x v="3"/>
    <s v="OFF-PA-10003797"/>
    <x v="1"/>
    <x v="10"/>
    <s v="Xerox 209"/>
    <n v="45.36"/>
    <n v="7"/>
    <n v="0"/>
    <n v="21.7728"/>
    <n v="2017"/>
    <x v="8"/>
    <s v="Q3"/>
    <n v="0.48"/>
  </r>
  <r>
    <m/>
    <m/>
    <m/>
    <m/>
    <m/>
    <m/>
    <m/>
    <m/>
    <m/>
    <m/>
    <m/>
    <m/>
    <m/>
    <m/>
    <m/>
    <m/>
    <m/>
    <m/>
    <m/>
    <m/>
    <m/>
    <n v="5183"/>
    <s v="CA-2017-108749"/>
    <d v="2017-09-12T00:00:00"/>
    <s v="9/15/2017"/>
    <s v="First Class"/>
    <s v="DJ-13510"/>
    <x v="137"/>
    <x v="1"/>
    <s v="United States"/>
    <s v="Woonsocket"/>
    <s v="Rhode Island"/>
    <n v="2895"/>
    <x v="3"/>
    <s v="OFF-BI-10003707"/>
    <x v="1"/>
    <x v="8"/>
    <s v="Aluminum Screw Posts"/>
    <n v="45.78"/>
    <n v="3"/>
    <n v="0"/>
    <n v="22.89"/>
    <n v="2017"/>
    <x v="8"/>
    <s v="Q3"/>
    <n v="0.5"/>
  </r>
  <r>
    <m/>
    <m/>
    <m/>
    <m/>
    <m/>
    <m/>
    <m/>
    <m/>
    <m/>
    <m/>
    <m/>
    <m/>
    <m/>
    <m/>
    <m/>
    <m/>
    <m/>
    <m/>
    <m/>
    <m/>
    <m/>
    <n v="5184"/>
    <s v="CA-2017-163335"/>
    <d v="2017-09-24T00:00:00"/>
    <s v="9/27/2017"/>
    <s v="First Class"/>
    <s v="AG-10675"/>
    <x v="165"/>
    <x v="0"/>
    <s v="United States"/>
    <s v="Columbus"/>
    <s v="Georgia"/>
    <n v="31907"/>
    <x v="0"/>
    <s v="OFF-ST-10000885"/>
    <x v="1"/>
    <x v="4"/>
    <s v="Fellowes Desktop Hanging File Manager"/>
    <n v="40.29"/>
    <n v="3"/>
    <n v="0"/>
    <n v="10.0725"/>
    <n v="2017"/>
    <x v="8"/>
    <s v="Q3"/>
    <n v="0.25"/>
  </r>
  <r>
    <m/>
    <m/>
    <m/>
    <m/>
    <m/>
    <m/>
    <m/>
    <m/>
    <m/>
    <m/>
    <m/>
    <m/>
    <m/>
    <m/>
    <m/>
    <m/>
    <m/>
    <m/>
    <m/>
    <m/>
    <m/>
    <n v="5185"/>
    <s v="CA-2017-163335"/>
    <d v="2017-09-24T00:00:00"/>
    <s v="9/27/2017"/>
    <s v="First Class"/>
    <s v="AG-10675"/>
    <x v="165"/>
    <x v="0"/>
    <s v="United States"/>
    <s v="Columbus"/>
    <s v="Georgia"/>
    <n v="31907"/>
    <x v="0"/>
    <s v="OFF-BI-10002827"/>
    <x v="1"/>
    <x v="8"/>
    <s v="Avery Durable Poly Binders"/>
    <n v="38.71"/>
    <n v="7"/>
    <n v="0"/>
    <n v="17.8066"/>
    <n v="2017"/>
    <x v="8"/>
    <s v="Q3"/>
    <n v="0.45999999999999996"/>
  </r>
  <r>
    <m/>
    <m/>
    <m/>
    <m/>
    <m/>
    <m/>
    <m/>
    <m/>
    <m/>
    <m/>
    <m/>
    <m/>
    <m/>
    <m/>
    <m/>
    <m/>
    <m/>
    <m/>
    <m/>
    <m/>
    <m/>
    <n v="5186"/>
    <s v="CA-2015-134719"/>
    <d v="2015-10-10T00:00:00"/>
    <s v="10/15/2015"/>
    <s v="Standard Class"/>
    <s v="JD-15790"/>
    <x v="479"/>
    <x v="0"/>
    <s v="United States"/>
    <s v="Jacksonville"/>
    <s v="Florida"/>
    <n v="32216"/>
    <x v="0"/>
    <s v="OFF-ST-10004459"/>
    <x v="1"/>
    <x v="4"/>
    <s v="Tennsco Single-Tier Lockers"/>
    <n v="1801.6320000000001"/>
    <n v="6"/>
    <n v="0.2"/>
    <n v="-337.80599999999998"/>
    <n v="2015"/>
    <x v="2"/>
    <s v="Q4"/>
    <n v="-0.18749999999999997"/>
  </r>
  <r>
    <m/>
    <m/>
    <m/>
    <m/>
    <m/>
    <m/>
    <m/>
    <m/>
    <m/>
    <m/>
    <m/>
    <m/>
    <m/>
    <m/>
    <m/>
    <m/>
    <m/>
    <m/>
    <m/>
    <m/>
    <m/>
    <n v="5187"/>
    <s v="US-2015-154389"/>
    <d v="2015-11-27T00:00:00"/>
    <d v="2015-03-12T00:00:00"/>
    <s v="Standard Class"/>
    <s v="EH-14125"/>
    <x v="258"/>
    <x v="2"/>
    <s v="United States"/>
    <s v="Philadelphia"/>
    <s v="Pennsylvania"/>
    <n v="19140"/>
    <x v="3"/>
    <s v="TEC-PH-10002789"/>
    <x v="2"/>
    <x v="7"/>
    <s v="LG Exalt"/>
    <n v="748.75199999999995"/>
    <n v="8"/>
    <n v="0.4"/>
    <n v="-162.2296"/>
    <n v="2015"/>
    <x v="0"/>
    <s v="Q4"/>
    <n v="-0.21666666666666667"/>
  </r>
  <r>
    <m/>
    <m/>
    <m/>
    <m/>
    <m/>
    <m/>
    <m/>
    <m/>
    <m/>
    <m/>
    <m/>
    <m/>
    <m/>
    <m/>
    <m/>
    <m/>
    <m/>
    <m/>
    <m/>
    <m/>
    <m/>
    <n v="5188"/>
    <s v="CA-2015-115567"/>
    <d v="2015-09-13T00:00:00"/>
    <s v="9/18/2015"/>
    <s v="Standard Class"/>
    <s v="ZC-21910"/>
    <x v="233"/>
    <x v="0"/>
    <s v="United States"/>
    <s v="Columbus"/>
    <s v="Indiana"/>
    <n v="47201"/>
    <x v="2"/>
    <s v="TEC-AC-10001314"/>
    <x v="2"/>
    <x v="11"/>
    <s v="Case Logic 2.4GHz Wireless Keyboard"/>
    <n v="199.96"/>
    <n v="4"/>
    <n v="0"/>
    <n v="15.9968"/>
    <n v="2015"/>
    <x v="8"/>
    <s v="Q3"/>
    <n v="0.08"/>
  </r>
  <r>
    <m/>
    <m/>
    <m/>
    <m/>
    <m/>
    <m/>
    <m/>
    <m/>
    <m/>
    <m/>
    <m/>
    <m/>
    <m/>
    <m/>
    <m/>
    <m/>
    <m/>
    <m/>
    <m/>
    <m/>
    <m/>
    <n v="5189"/>
    <s v="CA-2015-115567"/>
    <d v="2015-09-13T00:00:00"/>
    <s v="9/18/2015"/>
    <s v="Standard Class"/>
    <s v="ZC-21910"/>
    <x v="233"/>
    <x v="0"/>
    <s v="United States"/>
    <s v="Columbus"/>
    <s v="Indiana"/>
    <n v="47201"/>
    <x v="2"/>
    <s v="FUR-CH-10000015"/>
    <x v="0"/>
    <x v="1"/>
    <s v="Hon Multipurpose Stacking Arm Chairs"/>
    <n v="1516.2"/>
    <n v="7"/>
    <n v="0"/>
    <n v="394.21199999999999"/>
    <n v="2015"/>
    <x v="8"/>
    <s v="Q3"/>
    <n v="0.26"/>
  </r>
  <r>
    <m/>
    <m/>
    <m/>
    <m/>
    <m/>
    <m/>
    <m/>
    <m/>
    <m/>
    <m/>
    <m/>
    <m/>
    <m/>
    <m/>
    <m/>
    <m/>
    <m/>
    <m/>
    <m/>
    <m/>
    <m/>
    <n v="5190"/>
    <s v="US-2017-136679"/>
    <d v="2017-11-14T00:00:00"/>
    <s v="11/18/2017"/>
    <s v="Standard Class"/>
    <s v="XP-21865"/>
    <x v="190"/>
    <x v="0"/>
    <s v="United States"/>
    <s v="Pasadena"/>
    <s v="Texas"/>
    <n v="77506"/>
    <x v="2"/>
    <s v="TEC-AC-10004855"/>
    <x v="2"/>
    <x v="11"/>
    <s v="V7 USB Numeric Keypad"/>
    <n v="167.952"/>
    <n v="6"/>
    <n v="0.2"/>
    <n v="-27.292200000000001"/>
    <n v="2017"/>
    <x v="0"/>
    <s v="Q4"/>
    <n v="-0.16250000000000001"/>
  </r>
  <r>
    <m/>
    <m/>
    <m/>
    <m/>
    <m/>
    <m/>
    <m/>
    <m/>
    <m/>
    <m/>
    <m/>
    <m/>
    <m/>
    <m/>
    <m/>
    <m/>
    <m/>
    <m/>
    <m/>
    <m/>
    <m/>
    <n v="5191"/>
    <s v="US-2017-136679"/>
    <d v="2017-11-14T00:00:00"/>
    <s v="11/18/2017"/>
    <s v="Standard Class"/>
    <s v="XP-21865"/>
    <x v="190"/>
    <x v="0"/>
    <s v="United States"/>
    <s v="Pasadena"/>
    <s v="Texas"/>
    <n v="77506"/>
    <x v="2"/>
    <s v="OFF-AR-10003582"/>
    <x v="1"/>
    <x v="6"/>
    <s v="Boston Electric Pencil Sharpener, Model 1818, Charcoal Black"/>
    <n v="45.04"/>
    <n v="2"/>
    <n v="0.2"/>
    <n v="4.5039999999999996"/>
    <n v="2017"/>
    <x v="0"/>
    <s v="Q4"/>
    <n v="9.9999999999999992E-2"/>
  </r>
  <r>
    <m/>
    <m/>
    <m/>
    <m/>
    <m/>
    <m/>
    <m/>
    <m/>
    <m/>
    <m/>
    <m/>
    <m/>
    <m/>
    <m/>
    <m/>
    <m/>
    <m/>
    <m/>
    <m/>
    <m/>
    <m/>
    <n v="5192"/>
    <s v="US-2017-141943"/>
    <d v="2017-05-05T00:00:00"/>
    <d v="2017-09-05T00:00:00"/>
    <s v="Standard Class"/>
    <s v="DK-12985"/>
    <x v="213"/>
    <x v="0"/>
    <s v="United States"/>
    <s v="San Francisco"/>
    <s v="California"/>
    <n v="94122"/>
    <x v="1"/>
    <s v="OFF-EN-10003448"/>
    <x v="1"/>
    <x v="12"/>
    <s v="Peel &amp; Seel Recycled Catalog Envelopes, Brown"/>
    <n v="23.16"/>
    <n v="2"/>
    <n v="0"/>
    <n v="11.58"/>
    <n v="2017"/>
    <x v="5"/>
    <s v="Q2"/>
    <n v="0.5"/>
  </r>
  <r>
    <m/>
    <m/>
    <m/>
    <m/>
    <m/>
    <m/>
    <m/>
    <m/>
    <m/>
    <m/>
    <m/>
    <m/>
    <m/>
    <m/>
    <m/>
    <m/>
    <m/>
    <m/>
    <m/>
    <m/>
    <m/>
    <n v="5193"/>
    <s v="CA-2014-101560"/>
    <d v="2014-11-28T00:00:00"/>
    <d v="2014-01-12T00:00:00"/>
    <s v="Second Class"/>
    <s v="CS-12250"/>
    <x v="294"/>
    <x v="1"/>
    <s v="United States"/>
    <s v="Columbia"/>
    <s v="South Carolina"/>
    <n v="29203"/>
    <x v="0"/>
    <s v="FUR-FU-10003773"/>
    <x v="0"/>
    <x v="5"/>
    <s v="Eldon Cleatmat Plus Chair Mats for High Pile Carpets"/>
    <n v="397.6"/>
    <n v="5"/>
    <n v="0"/>
    <n v="43.735999999999997"/>
    <n v="2014"/>
    <x v="0"/>
    <s v="Q4"/>
    <n v="0.10999999999999999"/>
  </r>
  <r>
    <m/>
    <m/>
    <m/>
    <m/>
    <m/>
    <m/>
    <m/>
    <m/>
    <m/>
    <m/>
    <m/>
    <m/>
    <m/>
    <m/>
    <m/>
    <m/>
    <m/>
    <m/>
    <m/>
    <m/>
    <m/>
    <n v="5194"/>
    <s v="CA-2014-101560"/>
    <d v="2014-11-28T00:00:00"/>
    <d v="2014-01-12T00:00:00"/>
    <s v="Second Class"/>
    <s v="CS-12250"/>
    <x v="294"/>
    <x v="1"/>
    <s v="United States"/>
    <s v="Columbia"/>
    <s v="South Carolina"/>
    <n v="29203"/>
    <x v="0"/>
    <s v="OFF-PA-10001363"/>
    <x v="1"/>
    <x v="10"/>
    <s v="Xerox 1933"/>
    <n v="85.96"/>
    <n v="7"/>
    <n v="0"/>
    <n v="40.401200000000003"/>
    <n v="2014"/>
    <x v="0"/>
    <s v="Q4"/>
    <n v="0.47000000000000008"/>
  </r>
  <r>
    <m/>
    <m/>
    <m/>
    <m/>
    <m/>
    <m/>
    <m/>
    <m/>
    <m/>
    <m/>
    <m/>
    <m/>
    <m/>
    <m/>
    <m/>
    <m/>
    <m/>
    <m/>
    <m/>
    <m/>
    <m/>
    <n v="5195"/>
    <s v="CA-2014-101560"/>
    <d v="2014-11-28T00:00:00"/>
    <d v="2014-01-12T00:00:00"/>
    <s v="Second Class"/>
    <s v="CS-12250"/>
    <x v="294"/>
    <x v="1"/>
    <s v="United States"/>
    <s v="Columbia"/>
    <s v="South Carolina"/>
    <n v="29203"/>
    <x v="0"/>
    <s v="OFF-AR-10004757"/>
    <x v="1"/>
    <x v="6"/>
    <s v="Crayola Colored Pencils"/>
    <n v="13.12"/>
    <n v="4"/>
    <n v="0"/>
    <n v="4.3296000000000001"/>
    <n v="2014"/>
    <x v="0"/>
    <s v="Q4"/>
    <n v="0.33"/>
  </r>
  <r>
    <m/>
    <m/>
    <m/>
    <m/>
    <m/>
    <m/>
    <m/>
    <m/>
    <m/>
    <m/>
    <m/>
    <m/>
    <m/>
    <m/>
    <m/>
    <m/>
    <m/>
    <m/>
    <m/>
    <m/>
    <m/>
    <n v="5196"/>
    <s v="CA-2014-101560"/>
    <d v="2014-11-28T00:00:00"/>
    <d v="2014-01-12T00:00:00"/>
    <s v="Second Class"/>
    <s v="CS-12250"/>
    <x v="294"/>
    <x v="1"/>
    <s v="United States"/>
    <s v="Columbia"/>
    <s v="South Carolina"/>
    <n v="29203"/>
    <x v="0"/>
    <s v="OFF-BI-10000309"/>
    <x v="1"/>
    <x v="8"/>
    <s v="GBC Twin Loop Wire Binding Elements, 9/16&quot; Spine, Black"/>
    <n v="45.66"/>
    <n v="3"/>
    <n v="0"/>
    <n v="22.3734"/>
    <n v="2014"/>
    <x v="0"/>
    <s v="Q4"/>
    <n v="0.49000000000000005"/>
  </r>
  <r>
    <m/>
    <m/>
    <m/>
    <m/>
    <m/>
    <m/>
    <m/>
    <m/>
    <m/>
    <m/>
    <m/>
    <m/>
    <m/>
    <m/>
    <m/>
    <m/>
    <m/>
    <m/>
    <m/>
    <m/>
    <m/>
    <n v="5197"/>
    <s v="CA-2014-159709"/>
    <d v="2014-05-10T00:00:00"/>
    <s v="5/15/2014"/>
    <s v="Standard Class"/>
    <s v="AI-10855"/>
    <x v="482"/>
    <x v="0"/>
    <s v="United States"/>
    <s v="Kent"/>
    <s v="Washington"/>
    <n v="98031"/>
    <x v="1"/>
    <s v="OFF-EN-10001434"/>
    <x v="1"/>
    <x v="12"/>
    <s v="Strathmore #10 Envelopes, Ultimate White"/>
    <n v="158.13"/>
    <n v="3"/>
    <n v="0"/>
    <n v="77.483699999999999"/>
    <n v="2014"/>
    <x v="5"/>
    <s v="Q2"/>
    <n v="0.49"/>
  </r>
  <r>
    <m/>
    <m/>
    <m/>
    <m/>
    <m/>
    <m/>
    <m/>
    <m/>
    <m/>
    <m/>
    <m/>
    <m/>
    <m/>
    <m/>
    <m/>
    <m/>
    <m/>
    <m/>
    <m/>
    <m/>
    <m/>
    <n v="5198"/>
    <s v="CA-2014-159709"/>
    <d v="2014-05-10T00:00:00"/>
    <s v="5/15/2014"/>
    <s v="Standard Class"/>
    <s v="AI-10855"/>
    <x v="482"/>
    <x v="0"/>
    <s v="United States"/>
    <s v="Kent"/>
    <s v="Washington"/>
    <n v="98031"/>
    <x v="1"/>
    <s v="TEC-PH-10003988"/>
    <x v="2"/>
    <x v="7"/>
    <s v="LF Elite 3D Dazzle Designer Hard Case Cover, Lf Stylus Pen and Wiper For Apple Iphone 5c Mini Lite"/>
    <n v="43.6"/>
    <n v="5"/>
    <n v="0.2"/>
    <n v="4.3600000000000003"/>
    <n v="2014"/>
    <x v="5"/>
    <s v="Q2"/>
    <n v="0.1"/>
  </r>
  <r>
    <m/>
    <m/>
    <m/>
    <m/>
    <m/>
    <m/>
    <m/>
    <m/>
    <m/>
    <m/>
    <m/>
    <m/>
    <m/>
    <m/>
    <m/>
    <m/>
    <m/>
    <m/>
    <m/>
    <m/>
    <m/>
    <n v="5199"/>
    <s v="CA-2016-103982"/>
    <d v="2016-03-03T00:00:00"/>
    <d v="2016-08-03T00:00:00"/>
    <s v="Standard Class"/>
    <s v="AA-10315"/>
    <x v="397"/>
    <x v="0"/>
    <s v="United States"/>
    <s v="Round Rock"/>
    <s v="Texas"/>
    <n v="78664"/>
    <x v="2"/>
    <s v="OFF-SU-10000151"/>
    <x v="1"/>
    <x v="14"/>
    <s v="High Speed Automatic Electric Letter Opener"/>
    <n v="3930.0720000000001"/>
    <n v="3"/>
    <n v="0.2"/>
    <n v="-786.01440000000002"/>
    <n v="2016"/>
    <x v="10"/>
    <s v="Q1"/>
    <n v="-0.2"/>
  </r>
  <r>
    <m/>
    <m/>
    <m/>
    <m/>
    <m/>
    <m/>
    <m/>
    <m/>
    <m/>
    <m/>
    <m/>
    <m/>
    <m/>
    <m/>
    <m/>
    <m/>
    <m/>
    <m/>
    <m/>
    <m/>
    <m/>
    <n v="5200"/>
    <s v="CA-2016-103982"/>
    <d v="2016-03-03T00:00:00"/>
    <d v="2016-08-03T00:00:00"/>
    <s v="Standard Class"/>
    <s v="AA-10315"/>
    <x v="397"/>
    <x v="0"/>
    <s v="United States"/>
    <s v="Round Rock"/>
    <s v="Texas"/>
    <n v="78664"/>
    <x v="2"/>
    <s v="OFF-FA-10001332"/>
    <x v="1"/>
    <x v="13"/>
    <s v="Acco Banker's Clasps, 5 3/4&quot;-Long"/>
    <n v="2.3039999999999998"/>
    <n v="1"/>
    <n v="0.2"/>
    <n v="0.77759999999999996"/>
    <n v="2016"/>
    <x v="10"/>
    <s v="Q1"/>
    <n v="0.33750000000000002"/>
  </r>
  <r>
    <m/>
    <m/>
    <m/>
    <m/>
    <m/>
    <m/>
    <m/>
    <m/>
    <m/>
    <m/>
    <m/>
    <m/>
    <m/>
    <m/>
    <m/>
    <m/>
    <m/>
    <m/>
    <m/>
    <m/>
    <m/>
    <n v="5201"/>
    <s v="CA-2016-103982"/>
    <d v="2016-03-03T00:00:00"/>
    <d v="2016-08-03T00:00:00"/>
    <s v="Standard Class"/>
    <s v="AA-10315"/>
    <x v="397"/>
    <x v="0"/>
    <s v="United States"/>
    <s v="Round Rock"/>
    <s v="Texas"/>
    <n v="78664"/>
    <x v="2"/>
    <s v="TEC-PH-10000895"/>
    <x v="2"/>
    <x v="7"/>
    <s v="Polycom VVX 310 VoIP phone"/>
    <n v="431.976"/>
    <n v="3"/>
    <n v="0.2"/>
    <n v="32.398200000000003"/>
    <n v="2016"/>
    <x v="10"/>
    <s v="Q1"/>
    <n v="7.5000000000000011E-2"/>
  </r>
  <r>
    <m/>
    <m/>
    <m/>
    <m/>
    <m/>
    <m/>
    <m/>
    <m/>
    <m/>
    <m/>
    <m/>
    <m/>
    <m/>
    <m/>
    <m/>
    <m/>
    <m/>
    <m/>
    <m/>
    <m/>
    <m/>
    <n v="5202"/>
    <s v="CA-2016-103982"/>
    <d v="2016-03-03T00:00:00"/>
    <d v="2016-08-03T00:00:00"/>
    <s v="Standard Class"/>
    <s v="AA-10315"/>
    <x v="397"/>
    <x v="0"/>
    <s v="United States"/>
    <s v="Round Rock"/>
    <s v="Texas"/>
    <n v="78664"/>
    <x v="2"/>
    <s v="TEC-AC-10002857"/>
    <x v="2"/>
    <x v="11"/>
    <s v="Verbatim 25 GB 6x Blu-ray Single Layer Recordable Disc, 1/Pack"/>
    <n v="41.72"/>
    <n v="7"/>
    <n v="0.2"/>
    <n v="5.7365000000000004"/>
    <n v="2016"/>
    <x v="10"/>
    <s v="Q1"/>
    <n v="0.13750000000000001"/>
  </r>
  <r>
    <m/>
    <m/>
    <m/>
    <m/>
    <m/>
    <m/>
    <m/>
    <m/>
    <m/>
    <m/>
    <m/>
    <m/>
    <m/>
    <m/>
    <m/>
    <m/>
    <m/>
    <m/>
    <m/>
    <m/>
    <m/>
    <n v="5203"/>
    <s v="CA-2015-142454"/>
    <d v="2015-08-15T00:00:00"/>
    <s v="8/19/2015"/>
    <s v="Standard Class"/>
    <s v="RE-19450"/>
    <x v="681"/>
    <x v="0"/>
    <s v="United States"/>
    <s v="Oakland"/>
    <s v="California"/>
    <n v="94601"/>
    <x v="1"/>
    <s v="FUR-FU-10004018"/>
    <x v="0"/>
    <x v="5"/>
    <s v="Tensor Computer Mounted Lamp"/>
    <n v="104.23"/>
    <n v="7"/>
    <n v="0"/>
    <n v="28.142099999999999"/>
    <n v="2015"/>
    <x v="6"/>
    <s v="Q3"/>
    <n v="0.26999999999999996"/>
  </r>
  <r>
    <m/>
    <m/>
    <m/>
    <m/>
    <m/>
    <m/>
    <m/>
    <m/>
    <m/>
    <m/>
    <m/>
    <m/>
    <m/>
    <m/>
    <m/>
    <m/>
    <m/>
    <m/>
    <m/>
    <m/>
    <m/>
    <n v="5204"/>
    <s v="CA-2015-142454"/>
    <d v="2015-08-15T00:00:00"/>
    <s v="8/19/2015"/>
    <s v="Standard Class"/>
    <s v="RE-19450"/>
    <x v="681"/>
    <x v="0"/>
    <s v="United States"/>
    <s v="Oakland"/>
    <s v="California"/>
    <n v="94601"/>
    <x v="1"/>
    <s v="OFF-ST-10003638"/>
    <x v="1"/>
    <x v="4"/>
    <s v="Mobile Personal File Cube"/>
    <n v="70.260000000000005"/>
    <n v="3"/>
    <n v="0"/>
    <n v="18.970199999999998"/>
    <n v="2015"/>
    <x v="6"/>
    <s v="Q3"/>
    <n v="0.26999999999999996"/>
  </r>
  <r>
    <m/>
    <m/>
    <m/>
    <m/>
    <m/>
    <m/>
    <m/>
    <m/>
    <m/>
    <m/>
    <m/>
    <m/>
    <m/>
    <m/>
    <m/>
    <m/>
    <m/>
    <m/>
    <m/>
    <m/>
    <m/>
    <n v="5205"/>
    <s v="CA-2015-102015"/>
    <d v="2015-09-12T00:00:00"/>
    <s v="9/18/2015"/>
    <s v="Standard Class"/>
    <s v="TM-21010"/>
    <x v="612"/>
    <x v="0"/>
    <s v="United States"/>
    <s v="Auburn"/>
    <s v="New York"/>
    <n v="13021"/>
    <x v="3"/>
    <s v="OFF-AR-10004685"/>
    <x v="1"/>
    <x v="6"/>
    <s v="Binney &amp; Smith Crayola Metallic Colored Pencils, 8-Color Set"/>
    <n v="9.26"/>
    <n v="2"/>
    <n v="0"/>
    <n v="3.0558000000000001"/>
    <n v="2015"/>
    <x v="8"/>
    <s v="Q3"/>
    <n v="0.33"/>
  </r>
  <r>
    <m/>
    <m/>
    <m/>
    <m/>
    <m/>
    <m/>
    <m/>
    <m/>
    <m/>
    <m/>
    <m/>
    <m/>
    <m/>
    <m/>
    <m/>
    <m/>
    <m/>
    <m/>
    <m/>
    <m/>
    <m/>
    <n v="5206"/>
    <s v="CA-2015-102015"/>
    <d v="2015-09-12T00:00:00"/>
    <s v="9/18/2015"/>
    <s v="Standard Class"/>
    <s v="TM-21010"/>
    <x v="612"/>
    <x v="0"/>
    <s v="United States"/>
    <s v="Auburn"/>
    <s v="New York"/>
    <n v="13021"/>
    <x v="3"/>
    <s v="OFF-ST-10001713"/>
    <x v="1"/>
    <x v="4"/>
    <s v="Gould Plastics 9-Pocket Panel Bin, 18-3/8w x 5-1/4d x 20-1/2h, Black"/>
    <n v="105.98"/>
    <n v="2"/>
    <n v="0"/>
    <n v="4.2392000000000003"/>
    <n v="2015"/>
    <x v="8"/>
    <s v="Q3"/>
    <n v="0.04"/>
  </r>
  <r>
    <m/>
    <m/>
    <m/>
    <m/>
    <m/>
    <m/>
    <m/>
    <m/>
    <m/>
    <m/>
    <m/>
    <m/>
    <m/>
    <m/>
    <m/>
    <m/>
    <m/>
    <m/>
    <m/>
    <m/>
    <m/>
    <n v="5207"/>
    <s v="CA-2015-102015"/>
    <d v="2015-09-12T00:00:00"/>
    <s v="9/18/2015"/>
    <s v="Standard Class"/>
    <s v="TM-21010"/>
    <x v="612"/>
    <x v="0"/>
    <s v="United States"/>
    <s v="Auburn"/>
    <s v="New York"/>
    <n v="13021"/>
    <x v="3"/>
    <s v="OFF-FA-10000490"/>
    <x v="1"/>
    <x v="13"/>
    <s v="OIC Binder Clips, Mini, 1/4&quot; Capacity, Black"/>
    <n v="1.24"/>
    <n v="1"/>
    <n v="0"/>
    <n v="0.58279999999999998"/>
    <n v="2015"/>
    <x v="8"/>
    <s v="Q3"/>
    <n v="0.47"/>
  </r>
  <r>
    <m/>
    <m/>
    <m/>
    <m/>
    <m/>
    <m/>
    <m/>
    <m/>
    <m/>
    <m/>
    <m/>
    <m/>
    <m/>
    <m/>
    <m/>
    <m/>
    <m/>
    <m/>
    <m/>
    <m/>
    <m/>
    <n v="5208"/>
    <s v="CA-2015-102015"/>
    <d v="2015-09-12T00:00:00"/>
    <s v="9/18/2015"/>
    <s v="Standard Class"/>
    <s v="TM-21010"/>
    <x v="612"/>
    <x v="0"/>
    <s v="United States"/>
    <s v="Auburn"/>
    <s v="New York"/>
    <n v="13021"/>
    <x v="3"/>
    <s v="OFF-LA-10002043"/>
    <x v="1"/>
    <x v="2"/>
    <s v="Avery 489"/>
    <n v="20.7"/>
    <n v="2"/>
    <n v="0"/>
    <n v="9.9359999999999999"/>
    <n v="2015"/>
    <x v="8"/>
    <s v="Q3"/>
    <n v="0.48000000000000004"/>
  </r>
  <r>
    <m/>
    <m/>
    <m/>
    <m/>
    <m/>
    <m/>
    <m/>
    <m/>
    <m/>
    <m/>
    <m/>
    <m/>
    <m/>
    <m/>
    <m/>
    <m/>
    <m/>
    <m/>
    <m/>
    <m/>
    <m/>
    <n v="5209"/>
    <s v="CA-2015-102015"/>
    <d v="2015-09-12T00:00:00"/>
    <s v="9/18/2015"/>
    <s v="Standard Class"/>
    <s v="TM-21010"/>
    <x v="612"/>
    <x v="0"/>
    <s v="United States"/>
    <s v="Auburn"/>
    <s v="New York"/>
    <n v="13021"/>
    <x v="3"/>
    <s v="OFF-PA-10002464"/>
    <x v="1"/>
    <x v="10"/>
    <s v="HP Office Recycled Paper (20Lb. and 87 Bright)"/>
    <n v="28.9"/>
    <n v="5"/>
    <n v="0"/>
    <n v="14.161"/>
    <n v="2015"/>
    <x v="8"/>
    <s v="Q3"/>
    <n v="0.49"/>
  </r>
  <r>
    <m/>
    <m/>
    <m/>
    <m/>
    <m/>
    <m/>
    <m/>
    <m/>
    <m/>
    <m/>
    <m/>
    <m/>
    <m/>
    <m/>
    <m/>
    <m/>
    <m/>
    <m/>
    <m/>
    <m/>
    <m/>
    <n v="5210"/>
    <s v="CA-2015-102015"/>
    <d v="2015-09-12T00:00:00"/>
    <s v="9/18/2015"/>
    <s v="Standard Class"/>
    <s v="TM-21010"/>
    <x v="612"/>
    <x v="0"/>
    <s v="United States"/>
    <s v="Auburn"/>
    <s v="New York"/>
    <n v="13021"/>
    <x v="3"/>
    <s v="OFF-EN-10002504"/>
    <x v="1"/>
    <x v="12"/>
    <s v="Tyvek  Top-Opening Peel &amp; Seel Envelopes, Plain White"/>
    <n v="27.18"/>
    <n v="1"/>
    <n v="0"/>
    <n v="12.7746"/>
    <n v="2015"/>
    <x v="8"/>
    <s v="Q3"/>
    <n v="0.47"/>
  </r>
  <r>
    <m/>
    <m/>
    <m/>
    <m/>
    <m/>
    <m/>
    <m/>
    <m/>
    <m/>
    <m/>
    <m/>
    <m/>
    <m/>
    <m/>
    <m/>
    <m/>
    <m/>
    <m/>
    <m/>
    <m/>
    <m/>
    <n v="5211"/>
    <s v="CA-2015-156755"/>
    <d v="2015-01-12T00:00:00"/>
    <s v="1/18/2015"/>
    <s v="Standard Class"/>
    <s v="YS-21880"/>
    <x v="453"/>
    <x v="1"/>
    <s v="United States"/>
    <s v="Newark"/>
    <s v="Delaware"/>
    <n v="19711"/>
    <x v="3"/>
    <s v="OFF-ST-10002615"/>
    <x v="1"/>
    <x v="4"/>
    <s v="Dual Level, Single-Width Filing Carts"/>
    <n v="465.18"/>
    <n v="3"/>
    <n v="0"/>
    <n v="120.9468"/>
    <n v="2015"/>
    <x v="9"/>
    <s v="Q1"/>
    <n v="0.26"/>
  </r>
  <r>
    <m/>
    <m/>
    <m/>
    <m/>
    <m/>
    <m/>
    <m/>
    <m/>
    <m/>
    <m/>
    <m/>
    <m/>
    <m/>
    <m/>
    <m/>
    <m/>
    <m/>
    <m/>
    <m/>
    <m/>
    <m/>
    <n v="5212"/>
    <s v="CA-2015-130876"/>
    <d v="2015-05-12T00:00:00"/>
    <s v="5/16/2015"/>
    <s v="Second Class"/>
    <s v="AZ-10750"/>
    <x v="616"/>
    <x v="0"/>
    <s v="United States"/>
    <s v="New York City"/>
    <s v="New York"/>
    <n v="10024"/>
    <x v="3"/>
    <s v="OFF-ST-10004258"/>
    <x v="1"/>
    <x v="4"/>
    <s v="Portable Personal File Box"/>
    <n v="36.630000000000003"/>
    <n v="3"/>
    <n v="0"/>
    <n v="9.8901000000000003"/>
    <n v="2015"/>
    <x v="5"/>
    <s v="Q2"/>
    <n v="0.27"/>
  </r>
  <r>
    <m/>
    <m/>
    <m/>
    <m/>
    <m/>
    <m/>
    <m/>
    <m/>
    <m/>
    <m/>
    <m/>
    <m/>
    <m/>
    <m/>
    <m/>
    <m/>
    <m/>
    <m/>
    <m/>
    <m/>
    <m/>
    <n v="5213"/>
    <s v="CA-2016-145898"/>
    <d v="2016-09-26T00:00:00"/>
    <s v="9/26/2016"/>
    <s v="Same Day"/>
    <s v="CM-12445"/>
    <x v="320"/>
    <x v="0"/>
    <s v="United States"/>
    <s v="Redlands"/>
    <s v="California"/>
    <n v="92374"/>
    <x v="1"/>
    <s v="OFF-ST-10004507"/>
    <x v="1"/>
    <x v="4"/>
    <s v="Advantus Rolling Storage Box"/>
    <n v="51.45"/>
    <n v="3"/>
    <n v="0"/>
    <n v="13.891500000000001"/>
    <n v="2016"/>
    <x v="8"/>
    <s v="Q3"/>
    <n v="0.27"/>
  </r>
  <r>
    <m/>
    <m/>
    <m/>
    <m/>
    <m/>
    <m/>
    <m/>
    <m/>
    <m/>
    <m/>
    <m/>
    <m/>
    <m/>
    <m/>
    <m/>
    <m/>
    <m/>
    <m/>
    <m/>
    <m/>
    <m/>
    <n v="5214"/>
    <s v="CA-2016-145898"/>
    <d v="2016-09-26T00:00:00"/>
    <s v="9/26/2016"/>
    <s v="Same Day"/>
    <s v="CM-12445"/>
    <x v="320"/>
    <x v="0"/>
    <s v="United States"/>
    <s v="Redlands"/>
    <s v="California"/>
    <n v="92374"/>
    <x v="1"/>
    <s v="OFF-LA-10000262"/>
    <x v="1"/>
    <x v="2"/>
    <s v="Avery 494"/>
    <n v="7.83"/>
    <n v="3"/>
    <n v="0"/>
    <n v="3.6017999999999999"/>
    <n v="2016"/>
    <x v="8"/>
    <s v="Q3"/>
    <n v="0.45999999999999996"/>
  </r>
  <r>
    <m/>
    <m/>
    <m/>
    <m/>
    <m/>
    <m/>
    <m/>
    <m/>
    <m/>
    <m/>
    <m/>
    <m/>
    <m/>
    <m/>
    <m/>
    <m/>
    <m/>
    <m/>
    <m/>
    <m/>
    <m/>
    <n v="5215"/>
    <s v="CA-2016-145898"/>
    <d v="2016-09-26T00:00:00"/>
    <s v="9/26/2016"/>
    <s v="Same Day"/>
    <s v="CM-12445"/>
    <x v="320"/>
    <x v="0"/>
    <s v="United States"/>
    <s v="Redlands"/>
    <s v="California"/>
    <n v="92374"/>
    <x v="1"/>
    <s v="OFF-AR-10002445"/>
    <x v="1"/>
    <x v="6"/>
    <s v="SANFORD Major Accent Highlighters"/>
    <n v="35.4"/>
    <n v="5"/>
    <n v="0"/>
    <n v="13.452"/>
    <n v="2016"/>
    <x v="8"/>
    <s v="Q3"/>
    <n v="0.38"/>
  </r>
  <r>
    <m/>
    <m/>
    <m/>
    <m/>
    <m/>
    <m/>
    <m/>
    <m/>
    <m/>
    <m/>
    <m/>
    <m/>
    <m/>
    <m/>
    <m/>
    <m/>
    <m/>
    <m/>
    <m/>
    <m/>
    <m/>
    <n v="5216"/>
    <s v="CA-2016-145898"/>
    <d v="2016-09-26T00:00:00"/>
    <s v="9/26/2016"/>
    <s v="Same Day"/>
    <s v="CM-12445"/>
    <x v="320"/>
    <x v="0"/>
    <s v="United States"/>
    <s v="Redlands"/>
    <s v="California"/>
    <n v="92374"/>
    <x v="1"/>
    <s v="OFF-PA-10001667"/>
    <x v="1"/>
    <x v="10"/>
    <s v="Great White Multi-Use Recycled Paper (20Lb. and 84 Bright)"/>
    <n v="29.9"/>
    <n v="5"/>
    <n v="0"/>
    <n v="13.455"/>
    <n v="2016"/>
    <x v="8"/>
    <s v="Q3"/>
    <n v="0.45"/>
  </r>
  <r>
    <m/>
    <m/>
    <m/>
    <m/>
    <m/>
    <m/>
    <m/>
    <m/>
    <m/>
    <m/>
    <m/>
    <m/>
    <m/>
    <m/>
    <m/>
    <m/>
    <m/>
    <m/>
    <m/>
    <m/>
    <m/>
    <n v="5217"/>
    <s v="US-2017-159562"/>
    <d v="2017-09-09T00:00:00"/>
    <s v="9/15/2017"/>
    <s v="Standard Class"/>
    <s v="JB-16000"/>
    <x v="677"/>
    <x v="0"/>
    <s v="United States"/>
    <s v="Roseville"/>
    <s v="Michigan"/>
    <n v="48066"/>
    <x v="2"/>
    <s v="OFF-EN-10000461"/>
    <x v="1"/>
    <x v="12"/>
    <s v="#10- 4 1/8&quot; x 9 1/2&quot; Recycled Envelopes"/>
    <n v="17.48"/>
    <n v="2"/>
    <n v="0"/>
    <n v="8.2156000000000002"/>
    <n v="2017"/>
    <x v="8"/>
    <s v="Q3"/>
    <n v="0.47000000000000003"/>
  </r>
  <r>
    <m/>
    <m/>
    <m/>
    <m/>
    <m/>
    <m/>
    <m/>
    <m/>
    <m/>
    <m/>
    <m/>
    <m/>
    <m/>
    <m/>
    <m/>
    <m/>
    <m/>
    <m/>
    <m/>
    <m/>
    <m/>
    <n v="5218"/>
    <s v="CA-2017-134635"/>
    <d v="2017-04-15T00:00:00"/>
    <s v="4/17/2017"/>
    <s v="Second Class"/>
    <s v="NS-18640"/>
    <x v="374"/>
    <x v="1"/>
    <s v="United States"/>
    <s v="Los Angeles"/>
    <s v="California"/>
    <n v="90049"/>
    <x v="1"/>
    <s v="OFF-PA-10002254"/>
    <x v="1"/>
    <x v="10"/>
    <s v="Xerox 1883"/>
    <n v="79.14"/>
    <n v="3"/>
    <n v="0"/>
    <n v="36.404400000000003"/>
    <n v="2017"/>
    <x v="3"/>
    <s v="Q2"/>
    <n v="0.46"/>
  </r>
  <r>
    <m/>
    <m/>
    <m/>
    <m/>
    <m/>
    <m/>
    <m/>
    <m/>
    <m/>
    <m/>
    <m/>
    <m/>
    <m/>
    <m/>
    <m/>
    <m/>
    <m/>
    <m/>
    <m/>
    <m/>
    <m/>
    <n v="5219"/>
    <s v="CA-2017-167080"/>
    <d v="2017-06-10T00:00:00"/>
    <s v="6/14/2017"/>
    <s v="Standard Class"/>
    <s v="LC-16930"/>
    <x v="18"/>
    <x v="1"/>
    <s v="United States"/>
    <s v="New York City"/>
    <s v="New York"/>
    <n v="10011"/>
    <x v="3"/>
    <s v="OFF-AR-10001868"/>
    <x v="1"/>
    <x v="6"/>
    <s v="Prang Dustless Chalk Sticks"/>
    <n v="8.4"/>
    <n v="5"/>
    <n v="0"/>
    <n v="4.2"/>
    <n v="2017"/>
    <x v="1"/>
    <s v="Q2"/>
    <n v="0.5"/>
  </r>
  <r>
    <m/>
    <m/>
    <m/>
    <m/>
    <m/>
    <m/>
    <m/>
    <m/>
    <m/>
    <m/>
    <m/>
    <m/>
    <m/>
    <m/>
    <m/>
    <m/>
    <m/>
    <m/>
    <m/>
    <m/>
    <m/>
    <n v="5220"/>
    <s v="CA-2017-145653"/>
    <d v="2017-09-01T00:00:00"/>
    <d v="2017-01-09T00:00:00"/>
    <s v="Same Day"/>
    <s v="CA-12775"/>
    <x v="222"/>
    <x v="0"/>
    <s v="United States"/>
    <s v="Detroit"/>
    <s v="Michigan"/>
    <n v="48205"/>
    <x v="2"/>
    <s v="FUR-CH-10004875"/>
    <x v="0"/>
    <x v="1"/>
    <s v="Harbour Creations 67200 Series Stacking Chairs"/>
    <n v="498.26"/>
    <n v="7"/>
    <n v="0"/>
    <n v="134.53020000000001"/>
    <n v="2017"/>
    <x v="8"/>
    <s v="Q3"/>
    <n v="0.27"/>
  </r>
  <r>
    <m/>
    <m/>
    <m/>
    <m/>
    <m/>
    <m/>
    <m/>
    <m/>
    <m/>
    <m/>
    <m/>
    <m/>
    <m/>
    <m/>
    <m/>
    <m/>
    <m/>
    <m/>
    <m/>
    <m/>
    <m/>
    <n v="5221"/>
    <s v="CA-2014-140487"/>
    <d v="2014-06-14T00:00:00"/>
    <s v="6/20/2014"/>
    <s v="Standard Class"/>
    <s v="SR-20425"/>
    <x v="676"/>
    <x v="2"/>
    <s v="United States"/>
    <s v="Detroit"/>
    <s v="Michigan"/>
    <n v="48234"/>
    <x v="2"/>
    <s v="FUR-BO-10000711"/>
    <x v="0"/>
    <x v="0"/>
    <s v="Hon Metal Bookcases, Gray"/>
    <n v="212.94"/>
    <n v="3"/>
    <n v="0"/>
    <n v="57.4938"/>
    <n v="2014"/>
    <x v="1"/>
    <s v="Q2"/>
    <n v="0.27"/>
  </r>
  <r>
    <m/>
    <m/>
    <m/>
    <m/>
    <m/>
    <m/>
    <m/>
    <m/>
    <m/>
    <m/>
    <m/>
    <m/>
    <m/>
    <m/>
    <m/>
    <m/>
    <m/>
    <m/>
    <m/>
    <m/>
    <m/>
    <n v="5222"/>
    <s v="CA-2017-117401"/>
    <d v="2017-05-18T00:00:00"/>
    <s v="5/22/2017"/>
    <s v="Second Class"/>
    <s v="PP-18955"/>
    <x v="452"/>
    <x v="2"/>
    <s v="United States"/>
    <s v="Springfield"/>
    <s v="Missouri"/>
    <n v="65807"/>
    <x v="2"/>
    <s v="OFF-AP-10000938"/>
    <x v="1"/>
    <x v="9"/>
    <s v="Avanti 1.7 Cu. Ft. Refrigerator"/>
    <n v="706.86"/>
    <n v="7"/>
    <n v="0"/>
    <n v="197.92080000000001"/>
    <n v="2017"/>
    <x v="5"/>
    <s v="Q2"/>
    <n v="0.28000000000000003"/>
  </r>
  <r>
    <m/>
    <m/>
    <m/>
    <m/>
    <m/>
    <m/>
    <m/>
    <m/>
    <m/>
    <m/>
    <m/>
    <m/>
    <m/>
    <m/>
    <m/>
    <m/>
    <m/>
    <m/>
    <m/>
    <m/>
    <m/>
    <n v="5223"/>
    <s v="CA-2017-117401"/>
    <d v="2017-05-18T00:00:00"/>
    <s v="5/22/2017"/>
    <s v="Second Class"/>
    <s v="PP-18955"/>
    <x v="452"/>
    <x v="2"/>
    <s v="United States"/>
    <s v="Springfield"/>
    <s v="Missouri"/>
    <n v="65807"/>
    <x v="2"/>
    <s v="TEC-PH-10003555"/>
    <x v="2"/>
    <x v="7"/>
    <s v="Motorola HK250 Universal Bluetooth Headset"/>
    <n v="114.95"/>
    <n v="5"/>
    <n v="0"/>
    <n v="2.2989999999999999"/>
    <n v="2017"/>
    <x v="5"/>
    <s v="Q2"/>
    <n v="0.02"/>
  </r>
  <r>
    <m/>
    <m/>
    <m/>
    <m/>
    <m/>
    <m/>
    <m/>
    <m/>
    <m/>
    <m/>
    <m/>
    <m/>
    <m/>
    <m/>
    <m/>
    <m/>
    <m/>
    <m/>
    <m/>
    <m/>
    <m/>
    <n v="5224"/>
    <s v="CA-2017-117401"/>
    <d v="2017-05-18T00:00:00"/>
    <s v="5/22/2017"/>
    <s v="Second Class"/>
    <s v="PP-18955"/>
    <x v="452"/>
    <x v="2"/>
    <s v="United States"/>
    <s v="Springfield"/>
    <s v="Missouri"/>
    <n v="65807"/>
    <x v="2"/>
    <s v="OFF-BI-10001267"/>
    <x v="1"/>
    <x v="8"/>
    <s v="Universal Recycled Hanging Pressboard Report Binders, Letter Size"/>
    <n v="43.19"/>
    <n v="7"/>
    <n v="0"/>
    <n v="20.731200000000001"/>
    <n v="2017"/>
    <x v="5"/>
    <s v="Q2"/>
    <n v="0.48000000000000004"/>
  </r>
  <r>
    <m/>
    <m/>
    <m/>
    <m/>
    <m/>
    <m/>
    <m/>
    <m/>
    <m/>
    <m/>
    <m/>
    <m/>
    <m/>
    <m/>
    <m/>
    <m/>
    <m/>
    <m/>
    <m/>
    <m/>
    <m/>
    <n v="5225"/>
    <s v="US-2017-109582"/>
    <d v="2017-09-12T00:00:00"/>
    <s v="9/17/2017"/>
    <s v="Second Class"/>
    <s v="JM-15865"/>
    <x v="622"/>
    <x v="0"/>
    <s v="United States"/>
    <s v="Los Angeles"/>
    <s v="California"/>
    <n v="90036"/>
    <x v="1"/>
    <s v="OFF-PA-10004071"/>
    <x v="1"/>
    <x v="10"/>
    <s v="Eaton Premium Continuous-Feed Paper, 25% Cotton, Letter Size, White, 1000 Shts/Box"/>
    <n v="166.44"/>
    <n v="3"/>
    <n v="0"/>
    <n v="79.891199999999998"/>
    <n v="2017"/>
    <x v="8"/>
    <s v="Q3"/>
    <n v="0.48"/>
  </r>
  <r>
    <m/>
    <m/>
    <m/>
    <m/>
    <m/>
    <m/>
    <m/>
    <m/>
    <m/>
    <m/>
    <m/>
    <m/>
    <m/>
    <m/>
    <m/>
    <m/>
    <m/>
    <m/>
    <m/>
    <m/>
    <m/>
    <n v="5226"/>
    <s v="CA-2016-119865"/>
    <d v="2016-06-21T00:00:00"/>
    <s v="6/26/2016"/>
    <s v="Standard Class"/>
    <s v="AS-10090"/>
    <x v="548"/>
    <x v="0"/>
    <s v="United States"/>
    <s v="New York City"/>
    <s v="New York"/>
    <n v="10011"/>
    <x v="3"/>
    <s v="OFF-BI-10001553"/>
    <x v="1"/>
    <x v="8"/>
    <s v="SpineVue Locking Slant-D Ring Binders by Cardinal"/>
    <n v="36.56"/>
    <n v="5"/>
    <n v="0.2"/>
    <n v="12.795999999999999"/>
    <n v="2016"/>
    <x v="1"/>
    <s v="Q2"/>
    <n v="0.35"/>
  </r>
  <r>
    <m/>
    <m/>
    <m/>
    <m/>
    <m/>
    <m/>
    <m/>
    <m/>
    <m/>
    <m/>
    <m/>
    <m/>
    <m/>
    <m/>
    <m/>
    <m/>
    <m/>
    <m/>
    <m/>
    <m/>
    <m/>
    <n v="5227"/>
    <s v="CA-2016-119865"/>
    <d v="2016-06-21T00:00:00"/>
    <s v="6/26/2016"/>
    <s v="Standard Class"/>
    <s v="AS-10090"/>
    <x v="548"/>
    <x v="0"/>
    <s v="United States"/>
    <s v="New York City"/>
    <s v="New York"/>
    <n v="10011"/>
    <x v="3"/>
    <s v="OFF-BI-10003007"/>
    <x v="1"/>
    <x v="8"/>
    <s v="Premium Transparent Presentation Covers, No Pattern/Clear, 8 1/2&quot; x 11&quot;"/>
    <n v="186.14400000000001"/>
    <n v="6"/>
    <n v="0.2"/>
    <n v="60.4968"/>
    <n v="2016"/>
    <x v="1"/>
    <s v="Q2"/>
    <n v="0.32500000000000001"/>
  </r>
  <r>
    <m/>
    <m/>
    <m/>
    <m/>
    <m/>
    <m/>
    <m/>
    <m/>
    <m/>
    <m/>
    <m/>
    <m/>
    <m/>
    <m/>
    <m/>
    <m/>
    <m/>
    <m/>
    <m/>
    <m/>
    <m/>
    <n v="5228"/>
    <s v="CA-2016-119865"/>
    <d v="2016-06-21T00:00:00"/>
    <s v="6/26/2016"/>
    <s v="Standard Class"/>
    <s v="AS-10090"/>
    <x v="548"/>
    <x v="0"/>
    <s v="United States"/>
    <s v="New York City"/>
    <s v="New York"/>
    <n v="10011"/>
    <x v="3"/>
    <s v="FUR-BO-10003272"/>
    <x v="0"/>
    <x v="0"/>
    <s v="O'Sullivan Living Dimensions 5-Shelf Bookcases"/>
    <n v="353.56799999999998"/>
    <n v="2"/>
    <n v="0.2"/>
    <n v="-44.195999999999998"/>
    <n v="2016"/>
    <x v="1"/>
    <s v="Q2"/>
    <n v="-0.125"/>
  </r>
  <r>
    <m/>
    <m/>
    <m/>
    <m/>
    <m/>
    <m/>
    <m/>
    <m/>
    <m/>
    <m/>
    <m/>
    <m/>
    <m/>
    <m/>
    <m/>
    <m/>
    <m/>
    <m/>
    <m/>
    <m/>
    <m/>
    <n v="5229"/>
    <s v="US-2014-147648"/>
    <d v="2014-11-26T00:00:00"/>
    <d v="2014-01-12T00:00:00"/>
    <s v="Standard Class"/>
    <s v="LS-16975"/>
    <x v="60"/>
    <x v="2"/>
    <s v="United States"/>
    <s v="San Francisco"/>
    <s v="California"/>
    <n v="94109"/>
    <x v="1"/>
    <s v="OFF-PA-10001033"/>
    <x v="1"/>
    <x v="10"/>
    <s v="Xerox 1893"/>
    <n v="81.98"/>
    <n v="2"/>
    <n v="0"/>
    <n v="40.170200000000001"/>
    <n v="2014"/>
    <x v="0"/>
    <s v="Q4"/>
    <n v="0.49"/>
  </r>
  <r>
    <m/>
    <m/>
    <m/>
    <m/>
    <m/>
    <m/>
    <m/>
    <m/>
    <m/>
    <m/>
    <m/>
    <m/>
    <m/>
    <m/>
    <m/>
    <m/>
    <m/>
    <m/>
    <m/>
    <m/>
    <m/>
    <n v="5230"/>
    <s v="CA-2017-124436"/>
    <d v="2017-03-19T00:00:00"/>
    <s v="3/22/2017"/>
    <s v="Second Class"/>
    <s v="SA-20830"/>
    <x v="193"/>
    <x v="0"/>
    <s v="United States"/>
    <s v="Fresno"/>
    <s v="California"/>
    <n v="93727"/>
    <x v="1"/>
    <s v="OFF-BI-10001553"/>
    <x v="1"/>
    <x v="8"/>
    <s v="SpineVue Locking Slant-D Ring Binders by Cardinal"/>
    <n v="14.624000000000001"/>
    <n v="2"/>
    <n v="0.2"/>
    <n v="5.1184000000000003"/>
    <n v="2017"/>
    <x v="10"/>
    <s v="Q1"/>
    <n v="0.35000000000000003"/>
  </r>
  <r>
    <m/>
    <m/>
    <m/>
    <m/>
    <m/>
    <m/>
    <m/>
    <m/>
    <m/>
    <m/>
    <m/>
    <m/>
    <m/>
    <m/>
    <m/>
    <m/>
    <m/>
    <m/>
    <m/>
    <m/>
    <m/>
    <n v="5231"/>
    <s v="CA-2017-124436"/>
    <d v="2017-03-19T00:00:00"/>
    <s v="3/22/2017"/>
    <s v="Second Class"/>
    <s v="SA-20830"/>
    <x v="193"/>
    <x v="0"/>
    <s v="United States"/>
    <s v="Fresno"/>
    <s v="California"/>
    <n v="93727"/>
    <x v="1"/>
    <s v="FUR-TA-10001095"/>
    <x v="0"/>
    <x v="3"/>
    <s v="Chromcraft Round Conference Tables"/>
    <n v="697.16"/>
    <n v="5"/>
    <n v="0.2"/>
    <n v="8.7144999999999992"/>
    <n v="2017"/>
    <x v="10"/>
    <s v="Q1"/>
    <n v="1.2499999999999999E-2"/>
  </r>
  <r>
    <m/>
    <m/>
    <m/>
    <m/>
    <m/>
    <m/>
    <m/>
    <m/>
    <m/>
    <m/>
    <m/>
    <m/>
    <m/>
    <m/>
    <m/>
    <m/>
    <m/>
    <m/>
    <m/>
    <m/>
    <m/>
    <n v="5232"/>
    <s v="CA-2017-124436"/>
    <d v="2017-03-19T00:00:00"/>
    <s v="3/22/2017"/>
    <s v="Second Class"/>
    <s v="SA-20830"/>
    <x v="193"/>
    <x v="0"/>
    <s v="United States"/>
    <s v="Fresno"/>
    <s v="California"/>
    <n v="93727"/>
    <x v="1"/>
    <s v="FUR-FU-10001185"/>
    <x v="0"/>
    <x v="5"/>
    <s v="Advantus Employee of the Month Certificate Frame, 11 x 13-1/2"/>
    <n v="30.93"/>
    <n v="1"/>
    <n v="0"/>
    <n v="12.6813"/>
    <n v="2017"/>
    <x v="10"/>
    <s v="Q1"/>
    <n v="0.41000000000000003"/>
  </r>
  <r>
    <m/>
    <m/>
    <m/>
    <m/>
    <m/>
    <m/>
    <m/>
    <m/>
    <m/>
    <m/>
    <m/>
    <m/>
    <m/>
    <m/>
    <m/>
    <m/>
    <m/>
    <m/>
    <m/>
    <m/>
    <m/>
    <n v="5233"/>
    <s v="CA-2017-124436"/>
    <d v="2017-03-19T00:00:00"/>
    <s v="3/22/2017"/>
    <s v="Second Class"/>
    <s v="SA-20830"/>
    <x v="193"/>
    <x v="0"/>
    <s v="United States"/>
    <s v="Fresno"/>
    <s v="California"/>
    <n v="93727"/>
    <x v="1"/>
    <s v="OFF-BI-10000343"/>
    <x v="1"/>
    <x v="8"/>
    <s v="Pressboard Covers with Storage Hooks, 9 1/2&quot; x 11&quot;, Light Blue"/>
    <n v="27.495999999999999"/>
    <n v="7"/>
    <n v="0.2"/>
    <n v="9.2798999999999996"/>
    <n v="2017"/>
    <x v="10"/>
    <s v="Q1"/>
    <n v="0.33750000000000002"/>
  </r>
  <r>
    <m/>
    <m/>
    <m/>
    <m/>
    <m/>
    <m/>
    <m/>
    <m/>
    <m/>
    <m/>
    <m/>
    <m/>
    <m/>
    <m/>
    <m/>
    <m/>
    <m/>
    <m/>
    <m/>
    <m/>
    <m/>
    <n v="5234"/>
    <s v="CA-2014-115084"/>
    <d v="2014-10-18T00:00:00"/>
    <s v="10/22/2014"/>
    <s v="Standard Class"/>
    <s v="LS-17200"/>
    <x v="624"/>
    <x v="1"/>
    <s v="United States"/>
    <s v="Texarkana"/>
    <s v="Arkansas"/>
    <n v="71854"/>
    <x v="0"/>
    <s v="FUR-CH-10004626"/>
    <x v="0"/>
    <x v="1"/>
    <s v="Office Star Flex Back Scooter Chair with Aluminum Finish Frame"/>
    <n v="605.34"/>
    <n v="6"/>
    <n v="0"/>
    <n v="145.2816"/>
    <n v="2014"/>
    <x v="2"/>
    <s v="Q4"/>
    <n v="0.24"/>
  </r>
  <r>
    <m/>
    <m/>
    <m/>
    <m/>
    <m/>
    <m/>
    <m/>
    <m/>
    <m/>
    <m/>
    <m/>
    <m/>
    <m/>
    <m/>
    <m/>
    <m/>
    <m/>
    <m/>
    <m/>
    <m/>
    <m/>
    <n v="5235"/>
    <s v="CA-2017-131037"/>
    <d v="2017-08-22T00:00:00"/>
    <s v="8/23/2017"/>
    <s v="First Class"/>
    <s v="TM-21490"/>
    <x v="746"/>
    <x v="0"/>
    <s v="United States"/>
    <s v="San Francisco"/>
    <s v="California"/>
    <n v="94110"/>
    <x v="1"/>
    <s v="FUR-TA-10001768"/>
    <x v="0"/>
    <x v="3"/>
    <s v="Hon Racetrack Conference Tables"/>
    <n v="210.00800000000001"/>
    <n v="1"/>
    <n v="0.2"/>
    <n v="2.6251000000000002"/>
    <n v="2017"/>
    <x v="6"/>
    <s v="Q3"/>
    <n v="1.2500000000000001E-2"/>
  </r>
  <r>
    <m/>
    <m/>
    <m/>
    <m/>
    <m/>
    <m/>
    <m/>
    <m/>
    <m/>
    <m/>
    <m/>
    <m/>
    <m/>
    <m/>
    <m/>
    <m/>
    <m/>
    <m/>
    <m/>
    <m/>
    <m/>
    <n v="5236"/>
    <s v="CA-2016-111143"/>
    <d v="2016-11-19T00:00:00"/>
    <s v="11/22/2016"/>
    <s v="First Class"/>
    <s v="TT-21265"/>
    <x v="640"/>
    <x v="1"/>
    <s v="United States"/>
    <s v="Indianapolis"/>
    <s v="Indiana"/>
    <n v="46203"/>
    <x v="2"/>
    <s v="OFF-AP-10001947"/>
    <x v="1"/>
    <x v="9"/>
    <s v="Acco 6 Outlet Guardian Premium Plus Surge Suppressor"/>
    <n v="54.96"/>
    <n v="3"/>
    <n v="0"/>
    <n v="15.9384"/>
    <n v="2016"/>
    <x v="0"/>
    <s v="Q4"/>
    <n v="0.28999999999999998"/>
  </r>
  <r>
    <m/>
    <m/>
    <m/>
    <m/>
    <m/>
    <m/>
    <m/>
    <m/>
    <m/>
    <m/>
    <m/>
    <m/>
    <m/>
    <m/>
    <m/>
    <m/>
    <m/>
    <m/>
    <m/>
    <m/>
    <m/>
    <n v="5237"/>
    <s v="CA-2014-166744"/>
    <d v="2014-09-20T00:00:00"/>
    <s v="9/24/2014"/>
    <s v="Standard Class"/>
    <s v="DN-13690"/>
    <x v="35"/>
    <x v="0"/>
    <s v="United States"/>
    <s v="Columbia"/>
    <s v="Maryland"/>
    <n v="21044"/>
    <x v="3"/>
    <s v="FUR-FU-10004952"/>
    <x v="0"/>
    <x v="5"/>
    <s v="C-Line Cubicle Keepers Polyproplyene Holder w/Velcro Back, 8-1/2x11, 25/Bx"/>
    <n v="164.22"/>
    <n v="3"/>
    <n v="0"/>
    <n v="50.908200000000001"/>
    <n v="2014"/>
    <x v="8"/>
    <s v="Q3"/>
    <n v="0.31"/>
  </r>
  <r>
    <m/>
    <m/>
    <m/>
    <m/>
    <m/>
    <m/>
    <m/>
    <m/>
    <m/>
    <m/>
    <m/>
    <m/>
    <m/>
    <m/>
    <m/>
    <m/>
    <m/>
    <m/>
    <m/>
    <m/>
    <m/>
    <n v="5238"/>
    <s v="CA-2014-166744"/>
    <d v="2014-09-20T00:00:00"/>
    <s v="9/24/2014"/>
    <s v="Standard Class"/>
    <s v="DN-13690"/>
    <x v="35"/>
    <x v="0"/>
    <s v="United States"/>
    <s v="Columbia"/>
    <s v="Maryland"/>
    <n v="21044"/>
    <x v="3"/>
    <s v="FUR-BO-10001337"/>
    <x v="0"/>
    <x v="0"/>
    <s v="O'Sullivan Living Dimensions 2-Shelf Bookcases"/>
    <n v="362.94"/>
    <n v="3"/>
    <n v="0"/>
    <n v="36.293999999999997"/>
    <n v="2014"/>
    <x v="8"/>
    <s v="Q3"/>
    <n v="9.9999999999999992E-2"/>
  </r>
  <r>
    <m/>
    <m/>
    <m/>
    <m/>
    <m/>
    <m/>
    <m/>
    <m/>
    <m/>
    <m/>
    <m/>
    <m/>
    <m/>
    <m/>
    <m/>
    <m/>
    <m/>
    <m/>
    <m/>
    <m/>
    <m/>
    <n v="5239"/>
    <s v="CA-2014-166744"/>
    <d v="2014-09-20T00:00:00"/>
    <s v="9/24/2014"/>
    <s v="Standard Class"/>
    <s v="DN-13690"/>
    <x v="35"/>
    <x v="0"/>
    <s v="United States"/>
    <s v="Columbia"/>
    <s v="Maryland"/>
    <n v="21044"/>
    <x v="3"/>
    <s v="TEC-AC-10003628"/>
    <x v="2"/>
    <x v="11"/>
    <s v="Logitech 910-002974 M325 Wireless Mouse for Web Scrolling"/>
    <n v="59.98"/>
    <n v="2"/>
    <n v="0"/>
    <n v="26.391200000000001"/>
    <n v="2014"/>
    <x v="8"/>
    <s v="Q3"/>
    <n v="0.44000000000000006"/>
  </r>
  <r>
    <m/>
    <m/>
    <m/>
    <m/>
    <m/>
    <m/>
    <m/>
    <m/>
    <m/>
    <m/>
    <m/>
    <m/>
    <m/>
    <m/>
    <m/>
    <m/>
    <m/>
    <m/>
    <m/>
    <m/>
    <m/>
    <n v="5240"/>
    <s v="CA-2016-116561"/>
    <d v="2016-09-11T00:00:00"/>
    <s v="9/17/2016"/>
    <s v="Standard Class"/>
    <s v="EB-14110"/>
    <x v="686"/>
    <x v="0"/>
    <s v="United States"/>
    <s v="San Jose"/>
    <s v="California"/>
    <n v="95123"/>
    <x v="1"/>
    <s v="OFF-ST-10004186"/>
    <x v="1"/>
    <x v="4"/>
    <s v="Stur-D-Stor Shelving, Vertical 5-Shelf: 72&quot;H x 36&quot;W x 18 1/2&quot;D"/>
    <n v="332.94"/>
    <n v="3"/>
    <n v="0"/>
    <n v="6.6588000000000003"/>
    <n v="2016"/>
    <x v="8"/>
    <s v="Q3"/>
    <n v="0.02"/>
  </r>
  <r>
    <m/>
    <m/>
    <m/>
    <m/>
    <m/>
    <m/>
    <m/>
    <m/>
    <m/>
    <m/>
    <m/>
    <m/>
    <m/>
    <m/>
    <m/>
    <m/>
    <m/>
    <m/>
    <m/>
    <m/>
    <m/>
    <n v="5241"/>
    <s v="CA-2016-116561"/>
    <d v="2016-09-11T00:00:00"/>
    <s v="9/17/2016"/>
    <s v="Standard Class"/>
    <s v="EB-14110"/>
    <x v="686"/>
    <x v="0"/>
    <s v="United States"/>
    <s v="San Jose"/>
    <s v="California"/>
    <n v="95123"/>
    <x v="1"/>
    <s v="OFF-BI-10001658"/>
    <x v="1"/>
    <x v="8"/>
    <s v="GBC Standard Therm-A-Bind Covers"/>
    <n v="39.872"/>
    <n v="2"/>
    <n v="0.2"/>
    <n v="12.958399999999999"/>
    <n v="2016"/>
    <x v="8"/>
    <s v="Q3"/>
    <n v="0.32499999999999996"/>
  </r>
  <r>
    <m/>
    <m/>
    <m/>
    <m/>
    <m/>
    <m/>
    <m/>
    <m/>
    <m/>
    <m/>
    <m/>
    <m/>
    <m/>
    <m/>
    <m/>
    <m/>
    <m/>
    <m/>
    <m/>
    <m/>
    <m/>
    <n v="5242"/>
    <s v="CA-2016-110730"/>
    <d v="2016-09-23T00:00:00"/>
    <s v="9/26/2016"/>
    <s v="Second Class"/>
    <s v="CM-11815"/>
    <x v="698"/>
    <x v="1"/>
    <s v="United States"/>
    <s v="Seattle"/>
    <s v="Washington"/>
    <n v="98115"/>
    <x v="1"/>
    <s v="OFF-SU-10004737"/>
    <x v="1"/>
    <x v="14"/>
    <s v="Acme Design Stainless Steel Bent Scissors"/>
    <n v="13.68"/>
    <n v="2"/>
    <n v="0"/>
    <n v="3.6936"/>
    <n v="2016"/>
    <x v="8"/>
    <s v="Q3"/>
    <n v="0.27"/>
  </r>
  <r>
    <m/>
    <m/>
    <m/>
    <m/>
    <m/>
    <m/>
    <m/>
    <m/>
    <m/>
    <m/>
    <m/>
    <m/>
    <m/>
    <m/>
    <m/>
    <m/>
    <m/>
    <m/>
    <m/>
    <m/>
    <m/>
    <n v="5243"/>
    <s v="CA-2017-146367"/>
    <d v="2017-08-04T00:00:00"/>
    <d v="2017-08-08T00:00:00"/>
    <s v="Standard Class"/>
    <s v="HM-14860"/>
    <x v="447"/>
    <x v="1"/>
    <s v="United States"/>
    <s v="Carrollton"/>
    <s v="Texas"/>
    <n v="75007"/>
    <x v="2"/>
    <s v="OFF-BI-10002827"/>
    <x v="1"/>
    <x v="8"/>
    <s v="Avery Durable Poly Binders"/>
    <n v="3.3180000000000001"/>
    <n v="3"/>
    <n v="0.8"/>
    <n v="-5.6406000000000001"/>
    <n v="2017"/>
    <x v="6"/>
    <s v="Q3"/>
    <n v="-1.7"/>
  </r>
  <r>
    <m/>
    <m/>
    <m/>
    <m/>
    <m/>
    <m/>
    <m/>
    <m/>
    <m/>
    <m/>
    <m/>
    <m/>
    <m/>
    <m/>
    <m/>
    <m/>
    <m/>
    <m/>
    <m/>
    <m/>
    <m/>
    <n v="5244"/>
    <s v="CA-2016-149454"/>
    <d v="2016-07-25T00:00:00"/>
    <s v="7/26/2016"/>
    <s v="First Class"/>
    <s v="KM-16375"/>
    <x v="454"/>
    <x v="2"/>
    <s v="United States"/>
    <s v="Arlington"/>
    <s v="Virginia"/>
    <n v="22204"/>
    <x v="0"/>
    <s v="OFF-BI-10003694"/>
    <x v="1"/>
    <x v="8"/>
    <s v="Avery 3 1/2&quot; Diskette Storage Pages, 10/Pack"/>
    <n v="10.44"/>
    <n v="1"/>
    <n v="0"/>
    <n v="4.8023999999999996"/>
    <n v="2016"/>
    <x v="7"/>
    <s v="Q3"/>
    <n v="0.45999999999999996"/>
  </r>
  <r>
    <m/>
    <m/>
    <m/>
    <m/>
    <m/>
    <m/>
    <m/>
    <m/>
    <m/>
    <m/>
    <m/>
    <m/>
    <m/>
    <m/>
    <m/>
    <m/>
    <m/>
    <m/>
    <m/>
    <m/>
    <m/>
    <n v="5245"/>
    <s v="CA-2016-156265"/>
    <d v="2016-08-02T00:00:00"/>
    <d v="2016-04-08T00:00:00"/>
    <s v="Second Class"/>
    <s v="BF-11020"/>
    <x v="292"/>
    <x v="1"/>
    <s v="United States"/>
    <s v="Los Angeles"/>
    <s v="California"/>
    <n v="90032"/>
    <x v="1"/>
    <s v="FUR-TA-10001691"/>
    <x v="0"/>
    <x v="3"/>
    <s v="Barricks Non-Folding Utility Table with Steel Legs, Laminate Tops"/>
    <n v="136.464"/>
    <n v="2"/>
    <n v="0.2"/>
    <n v="15.3522"/>
    <n v="2016"/>
    <x v="6"/>
    <s v="Q3"/>
    <n v="0.1125"/>
  </r>
  <r>
    <m/>
    <m/>
    <m/>
    <m/>
    <m/>
    <m/>
    <m/>
    <m/>
    <m/>
    <m/>
    <m/>
    <m/>
    <m/>
    <m/>
    <m/>
    <m/>
    <m/>
    <m/>
    <m/>
    <m/>
    <m/>
    <n v="5246"/>
    <s v="CA-2016-156265"/>
    <d v="2016-08-02T00:00:00"/>
    <d v="2016-04-08T00:00:00"/>
    <s v="Second Class"/>
    <s v="BF-11020"/>
    <x v="292"/>
    <x v="1"/>
    <s v="United States"/>
    <s v="Los Angeles"/>
    <s v="California"/>
    <n v="90032"/>
    <x v="1"/>
    <s v="TEC-PH-10001918"/>
    <x v="2"/>
    <x v="7"/>
    <s v="Nortel Business Series Terminal T7208 Digital phone"/>
    <n v="333.57600000000002"/>
    <n v="3"/>
    <n v="0.2"/>
    <n v="33.357599999999998"/>
    <n v="2016"/>
    <x v="6"/>
    <s v="Q3"/>
    <n v="9.9999999999999992E-2"/>
  </r>
  <r>
    <m/>
    <m/>
    <m/>
    <m/>
    <m/>
    <m/>
    <m/>
    <m/>
    <m/>
    <m/>
    <m/>
    <m/>
    <m/>
    <m/>
    <m/>
    <m/>
    <m/>
    <m/>
    <m/>
    <m/>
    <m/>
    <n v="5247"/>
    <s v="CA-2016-156265"/>
    <d v="2016-08-02T00:00:00"/>
    <d v="2016-04-08T00:00:00"/>
    <s v="Second Class"/>
    <s v="BF-11020"/>
    <x v="292"/>
    <x v="1"/>
    <s v="United States"/>
    <s v="Los Angeles"/>
    <s v="California"/>
    <n v="90032"/>
    <x v="1"/>
    <s v="OFF-BI-10000285"/>
    <x v="1"/>
    <x v="8"/>
    <s v="XtraLife ClearVue Slant-D Ring Binders by Cardinal"/>
    <n v="12.544"/>
    <n v="2"/>
    <n v="0.2"/>
    <n v="4.7039999999999997"/>
    <n v="2016"/>
    <x v="6"/>
    <s v="Q3"/>
    <n v="0.37499999999999994"/>
  </r>
  <r>
    <m/>
    <m/>
    <m/>
    <m/>
    <m/>
    <m/>
    <m/>
    <m/>
    <m/>
    <m/>
    <m/>
    <m/>
    <m/>
    <m/>
    <m/>
    <m/>
    <m/>
    <m/>
    <m/>
    <m/>
    <m/>
    <n v="5248"/>
    <s v="US-2015-168914"/>
    <d v="2015-05-21T00:00:00"/>
    <s v="5/27/2015"/>
    <s v="Standard Class"/>
    <s v="JE-15745"/>
    <x v="32"/>
    <x v="0"/>
    <s v="United States"/>
    <s v="Frankfort"/>
    <s v="Illinois"/>
    <n v="60423"/>
    <x v="2"/>
    <s v="OFF-AP-10000358"/>
    <x v="1"/>
    <x v="9"/>
    <s v="Fellowes Basic Home/Office Series Surge Protectors"/>
    <n v="20.768000000000001"/>
    <n v="8"/>
    <n v="0.8"/>
    <n v="-52.958399999999997"/>
    <n v="2015"/>
    <x v="5"/>
    <s v="Q2"/>
    <n v="-2.5499999999999998"/>
  </r>
  <r>
    <m/>
    <m/>
    <m/>
    <m/>
    <m/>
    <m/>
    <m/>
    <m/>
    <m/>
    <m/>
    <m/>
    <m/>
    <m/>
    <m/>
    <m/>
    <m/>
    <m/>
    <m/>
    <m/>
    <m/>
    <m/>
    <n v="5249"/>
    <s v="US-2017-110989"/>
    <d v="2017-11-03T00:00:00"/>
    <d v="2017-05-11T00:00:00"/>
    <s v="Second Class"/>
    <s v="EJ-14155"/>
    <x v="412"/>
    <x v="0"/>
    <s v="United States"/>
    <s v="Seattle"/>
    <s v="Washington"/>
    <n v="98105"/>
    <x v="1"/>
    <s v="TEC-AC-10002345"/>
    <x v="2"/>
    <x v="11"/>
    <s v="HP Standard 104 key PS/2 Keyboard"/>
    <n v="43.5"/>
    <n v="3"/>
    <n v="0"/>
    <n v="10.875"/>
    <n v="2017"/>
    <x v="0"/>
    <s v="Q4"/>
    <n v="0.25"/>
  </r>
  <r>
    <m/>
    <m/>
    <m/>
    <m/>
    <m/>
    <m/>
    <m/>
    <m/>
    <m/>
    <m/>
    <m/>
    <m/>
    <m/>
    <m/>
    <m/>
    <m/>
    <m/>
    <m/>
    <m/>
    <m/>
    <m/>
    <n v="5250"/>
    <s v="CA-2015-106215"/>
    <d v="2015-04-16T00:00:00"/>
    <s v="4/21/2015"/>
    <s v="Standard Class"/>
    <s v="BN-11470"/>
    <x v="272"/>
    <x v="1"/>
    <s v="United States"/>
    <s v="Philadelphia"/>
    <s v="Pennsylvania"/>
    <n v="19143"/>
    <x v="3"/>
    <s v="OFF-FA-10001229"/>
    <x v="1"/>
    <x v="13"/>
    <s v="Staples"/>
    <n v="12.576000000000001"/>
    <n v="4"/>
    <n v="0.2"/>
    <n v="4.0872000000000002"/>
    <n v="2015"/>
    <x v="3"/>
    <s v="Q2"/>
    <n v="0.32500000000000001"/>
  </r>
  <r>
    <m/>
    <m/>
    <m/>
    <m/>
    <m/>
    <m/>
    <m/>
    <m/>
    <m/>
    <m/>
    <m/>
    <m/>
    <m/>
    <m/>
    <m/>
    <m/>
    <m/>
    <m/>
    <m/>
    <m/>
    <m/>
    <n v="5251"/>
    <s v="US-2016-169369"/>
    <d v="2016-12-12T00:00:00"/>
    <s v="12/18/2016"/>
    <s v="Standard Class"/>
    <s v="EC-14050"/>
    <x v="685"/>
    <x v="0"/>
    <s v="United States"/>
    <s v="Columbus"/>
    <s v="Georgia"/>
    <n v="31907"/>
    <x v="0"/>
    <s v="TEC-AC-10001314"/>
    <x v="2"/>
    <x v="11"/>
    <s v="Case Logic 2.4GHz Wireless Keyboard"/>
    <n v="249.95"/>
    <n v="5"/>
    <n v="0"/>
    <n v="19.995999999999999"/>
    <n v="2016"/>
    <x v="4"/>
    <s v="Q4"/>
    <n v="0.08"/>
  </r>
  <r>
    <m/>
    <m/>
    <m/>
    <m/>
    <m/>
    <m/>
    <m/>
    <m/>
    <m/>
    <m/>
    <m/>
    <m/>
    <m/>
    <m/>
    <m/>
    <m/>
    <m/>
    <m/>
    <m/>
    <m/>
    <m/>
    <n v="5252"/>
    <s v="US-2016-169369"/>
    <d v="2016-12-12T00:00:00"/>
    <s v="12/18/2016"/>
    <s v="Standard Class"/>
    <s v="EC-14050"/>
    <x v="685"/>
    <x v="0"/>
    <s v="United States"/>
    <s v="Columbus"/>
    <s v="Georgia"/>
    <n v="31907"/>
    <x v="0"/>
    <s v="OFF-PA-10004438"/>
    <x v="1"/>
    <x v="10"/>
    <s v="Xerox 1907"/>
    <n v="49.12"/>
    <n v="4"/>
    <n v="0"/>
    <n v="23.086400000000001"/>
    <n v="2016"/>
    <x v="4"/>
    <s v="Q4"/>
    <n v="0.47000000000000003"/>
  </r>
  <r>
    <m/>
    <m/>
    <m/>
    <m/>
    <m/>
    <m/>
    <m/>
    <m/>
    <m/>
    <m/>
    <m/>
    <m/>
    <m/>
    <m/>
    <m/>
    <m/>
    <m/>
    <m/>
    <m/>
    <m/>
    <m/>
    <n v="5253"/>
    <s v="CA-2015-132318"/>
    <d v="2015-10-30T00:00:00"/>
    <d v="2015-02-11T00:00:00"/>
    <s v="First Class"/>
    <s v="TT-21220"/>
    <x v="627"/>
    <x v="0"/>
    <s v="United States"/>
    <s v="Virginia Beach"/>
    <s v="Virginia"/>
    <n v="23464"/>
    <x v="0"/>
    <s v="OFF-AP-10000026"/>
    <x v="1"/>
    <x v="9"/>
    <s v="Tripp Lite Isotel 6 Outlet Surge Protector with Fax/Modem Protection"/>
    <n v="182.91"/>
    <n v="3"/>
    <n v="0"/>
    <n v="53.043900000000001"/>
    <n v="2015"/>
    <x v="2"/>
    <s v="Q4"/>
    <n v="0.29000000000000004"/>
  </r>
  <r>
    <m/>
    <m/>
    <m/>
    <m/>
    <m/>
    <m/>
    <m/>
    <m/>
    <m/>
    <m/>
    <m/>
    <m/>
    <m/>
    <m/>
    <m/>
    <m/>
    <m/>
    <m/>
    <m/>
    <m/>
    <m/>
    <n v="5254"/>
    <s v="US-2014-131982"/>
    <d v="2014-03-07T00:00:00"/>
    <d v="2014-11-03T00:00:00"/>
    <s v="Second Class"/>
    <s v="NP-18685"/>
    <x v="472"/>
    <x v="2"/>
    <s v="United States"/>
    <s v="Des Moines"/>
    <s v="Washington"/>
    <n v="98198"/>
    <x v="1"/>
    <s v="OFF-BI-10004224"/>
    <x v="1"/>
    <x v="8"/>
    <s v="Catalog Binders with Expanding Posts"/>
    <n v="107.648"/>
    <n v="2"/>
    <n v="0.2"/>
    <n v="33.64"/>
    <n v="2014"/>
    <x v="10"/>
    <s v="Q1"/>
    <n v="0.3125"/>
  </r>
  <r>
    <m/>
    <m/>
    <m/>
    <m/>
    <m/>
    <m/>
    <m/>
    <m/>
    <m/>
    <m/>
    <m/>
    <m/>
    <m/>
    <m/>
    <m/>
    <m/>
    <m/>
    <m/>
    <m/>
    <m/>
    <m/>
    <n v="5255"/>
    <s v="CA-2015-125185"/>
    <d v="2015-03-05T00:00:00"/>
    <d v="2015-07-03T00:00:00"/>
    <s v="Second Class"/>
    <s v="AH-10195"/>
    <x v="124"/>
    <x v="1"/>
    <s v="United States"/>
    <s v="Bethlehem"/>
    <s v="Pennsylvania"/>
    <n v="18018"/>
    <x v="3"/>
    <s v="FUR-CH-10002647"/>
    <x v="0"/>
    <x v="1"/>
    <s v="Situations Contoured Folding Chairs, 4/Set"/>
    <n v="99.372"/>
    <n v="2"/>
    <n v="0.3"/>
    <n v="-7.0979999999999999"/>
    <n v="2015"/>
    <x v="10"/>
    <s v="Q1"/>
    <n v="-7.1428571428571425E-2"/>
  </r>
  <r>
    <m/>
    <m/>
    <m/>
    <m/>
    <m/>
    <m/>
    <m/>
    <m/>
    <m/>
    <m/>
    <m/>
    <m/>
    <m/>
    <m/>
    <m/>
    <m/>
    <m/>
    <m/>
    <m/>
    <m/>
    <m/>
    <n v="5256"/>
    <s v="CA-2015-125185"/>
    <d v="2015-03-05T00:00:00"/>
    <d v="2015-07-03T00:00:00"/>
    <s v="Second Class"/>
    <s v="AH-10195"/>
    <x v="124"/>
    <x v="1"/>
    <s v="United States"/>
    <s v="Bethlehem"/>
    <s v="Pennsylvania"/>
    <n v="18018"/>
    <x v="3"/>
    <s v="FUR-FU-10003247"/>
    <x v="0"/>
    <x v="5"/>
    <s v="36X48 HARDFLOOR CHAIRMAT"/>
    <n v="33.567999999999998"/>
    <n v="2"/>
    <n v="0.2"/>
    <n v="-5.4547999999999996"/>
    <n v="2015"/>
    <x v="10"/>
    <s v="Q1"/>
    <n v="-0.16250000000000001"/>
  </r>
  <r>
    <m/>
    <m/>
    <m/>
    <m/>
    <m/>
    <m/>
    <m/>
    <m/>
    <m/>
    <m/>
    <m/>
    <m/>
    <m/>
    <m/>
    <m/>
    <m/>
    <m/>
    <m/>
    <m/>
    <m/>
    <m/>
    <n v="5257"/>
    <s v="CA-2016-130078"/>
    <d v="2016-08-08T00:00:00"/>
    <s v="8/14/2016"/>
    <s v="Standard Class"/>
    <s v="CC-12145"/>
    <x v="230"/>
    <x v="0"/>
    <s v="United States"/>
    <s v="Oklahoma City"/>
    <s v="Oklahoma"/>
    <n v="73120"/>
    <x v="2"/>
    <s v="OFF-PA-10003270"/>
    <x v="1"/>
    <x v="10"/>
    <s v="Xerox 1954"/>
    <n v="10.56"/>
    <n v="2"/>
    <n v="0"/>
    <n v="4.7519999999999998"/>
    <n v="2016"/>
    <x v="6"/>
    <s v="Q3"/>
    <n v="0.44999999999999996"/>
  </r>
  <r>
    <m/>
    <m/>
    <m/>
    <m/>
    <m/>
    <m/>
    <m/>
    <m/>
    <m/>
    <m/>
    <m/>
    <m/>
    <m/>
    <m/>
    <m/>
    <m/>
    <m/>
    <m/>
    <m/>
    <m/>
    <m/>
    <n v="5258"/>
    <s v="US-2017-114034"/>
    <d v="2017-01-03T00:00:00"/>
    <d v="2017-08-01T00:00:00"/>
    <s v="Standard Class"/>
    <s v="DL-13315"/>
    <x v="111"/>
    <x v="0"/>
    <s v="United States"/>
    <s v="Rancho Cucamonga"/>
    <s v="California"/>
    <n v="91730"/>
    <x v="1"/>
    <s v="OFF-PA-10004735"/>
    <x v="1"/>
    <x v="10"/>
    <s v="Xerox 1905"/>
    <n v="38.880000000000003"/>
    <n v="6"/>
    <n v="0"/>
    <n v="18.662400000000002"/>
    <n v="2017"/>
    <x v="9"/>
    <s v="Q1"/>
    <n v="0.48000000000000004"/>
  </r>
  <r>
    <m/>
    <m/>
    <m/>
    <m/>
    <m/>
    <m/>
    <m/>
    <m/>
    <m/>
    <m/>
    <m/>
    <m/>
    <m/>
    <m/>
    <m/>
    <m/>
    <m/>
    <m/>
    <m/>
    <m/>
    <m/>
    <n v="5259"/>
    <s v="US-2017-115595"/>
    <d v="2017-10-09T00:00:00"/>
    <d v="2017-11-10T00:00:00"/>
    <s v="First Class"/>
    <s v="XP-21865"/>
    <x v="190"/>
    <x v="0"/>
    <s v="United States"/>
    <s v="Los Angeles"/>
    <s v="California"/>
    <n v="90032"/>
    <x v="1"/>
    <s v="OFF-PA-10001745"/>
    <x v="1"/>
    <x v="10"/>
    <s v="Wirebound Message Books, 2 7/8&quot; x 5&quot;, 3 Forms per Page"/>
    <n v="35.200000000000003"/>
    <n v="5"/>
    <n v="0"/>
    <n v="16.544"/>
    <n v="2017"/>
    <x v="2"/>
    <s v="Q4"/>
    <n v="0.47"/>
  </r>
  <r>
    <m/>
    <m/>
    <m/>
    <m/>
    <m/>
    <m/>
    <m/>
    <m/>
    <m/>
    <m/>
    <m/>
    <m/>
    <m/>
    <m/>
    <m/>
    <m/>
    <m/>
    <m/>
    <m/>
    <m/>
    <m/>
    <n v="5260"/>
    <s v="CA-2017-158722"/>
    <d v="2017-10-20T00:00:00"/>
    <s v="10/26/2017"/>
    <s v="Standard Class"/>
    <s v="MA-17560"/>
    <x v="15"/>
    <x v="2"/>
    <s v="United States"/>
    <s v="Philadelphia"/>
    <s v="Pennsylvania"/>
    <n v="19120"/>
    <x v="3"/>
    <s v="OFF-PA-10000176"/>
    <x v="1"/>
    <x v="10"/>
    <s v="Xerox 1887"/>
    <n v="45.527999999999999"/>
    <n v="3"/>
    <n v="0.2"/>
    <n v="15.934799999999999"/>
    <n v="2017"/>
    <x v="2"/>
    <s v="Q4"/>
    <n v="0.35"/>
  </r>
  <r>
    <m/>
    <m/>
    <m/>
    <m/>
    <m/>
    <m/>
    <m/>
    <m/>
    <m/>
    <m/>
    <m/>
    <m/>
    <m/>
    <m/>
    <m/>
    <m/>
    <m/>
    <m/>
    <m/>
    <m/>
    <m/>
    <n v="5261"/>
    <s v="CA-2014-105165"/>
    <d v="2014-09-07T00:00:00"/>
    <d v="2014-10-09T00:00:00"/>
    <s v="First Class"/>
    <s v="SZ-20035"/>
    <x v="449"/>
    <x v="2"/>
    <s v="United States"/>
    <s v="Houston"/>
    <s v="Texas"/>
    <n v="77036"/>
    <x v="2"/>
    <s v="TEC-PH-10000675"/>
    <x v="2"/>
    <x v="7"/>
    <s v="Panasonic KX TS3282B Corded phone"/>
    <n v="196.77600000000001"/>
    <n v="3"/>
    <n v="0.2"/>
    <n v="14.7582"/>
    <n v="2014"/>
    <x v="8"/>
    <s v="Q3"/>
    <n v="7.4999999999999997E-2"/>
  </r>
  <r>
    <m/>
    <m/>
    <m/>
    <m/>
    <m/>
    <m/>
    <m/>
    <m/>
    <m/>
    <m/>
    <m/>
    <m/>
    <m/>
    <m/>
    <m/>
    <m/>
    <m/>
    <m/>
    <m/>
    <m/>
    <m/>
    <n v="5262"/>
    <s v="CA-2014-105165"/>
    <d v="2014-09-07T00:00:00"/>
    <d v="2014-10-09T00:00:00"/>
    <s v="First Class"/>
    <s v="SZ-20035"/>
    <x v="449"/>
    <x v="2"/>
    <s v="United States"/>
    <s v="Houston"/>
    <s v="Texas"/>
    <n v="77036"/>
    <x v="2"/>
    <s v="OFF-BI-10000050"/>
    <x v="1"/>
    <x v="8"/>
    <s v="Angle-D Binders with Locking Rings, Label Holders"/>
    <n v="2.92"/>
    <n v="2"/>
    <n v="0.8"/>
    <n v="-4.8179999999999996"/>
    <n v="2014"/>
    <x v="8"/>
    <s v="Q3"/>
    <n v="-1.65"/>
  </r>
  <r>
    <m/>
    <m/>
    <m/>
    <m/>
    <m/>
    <m/>
    <m/>
    <m/>
    <m/>
    <m/>
    <m/>
    <m/>
    <m/>
    <m/>
    <m/>
    <m/>
    <m/>
    <m/>
    <m/>
    <m/>
    <m/>
    <n v="5263"/>
    <s v="CA-2014-105165"/>
    <d v="2014-09-07T00:00:00"/>
    <d v="2014-10-09T00:00:00"/>
    <s v="First Class"/>
    <s v="SZ-20035"/>
    <x v="449"/>
    <x v="2"/>
    <s v="United States"/>
    <s v="Houston"/>
    <s v="Texas"/>
    <n v="77036"/>
    <x v="2"/>
    <s v="FUR-TA-10004154"/>
    <x v="0"/>
    <x v="3"/>
    <s v="Riverside Furniture Oval Coffee Table, Oval End Table, End Table with Drawer"/>
    <n v="200.79499999999999"/>
    <n v="1"/>
    <n v="0.3"/>
    <n v="-22.948"/>
    <n v="2014"/>
    <x v="8"/>
    <s v="Q3"/>
    <n v="-0.1142857142857143"/>
  </r>
  <r>
    <m/>
    <m/>
    <m/>
    <m/>
    <m/>
    <m/>
    <m/>
    <m/>
    <m/>
    <m/>
    <m/>
    <m/>
    <m/>
    <m/>
    <m/>
    <m/>
    <m/>
    <m/>
    <m/>
    <m/>
    <m/>
    <n v="5264"/>
    <s v="CA-2014-105165"/>
    <d v="2014-09-07T00:00:00"/>
    <d v="2014-10-09T00:00:00"/>
    <s v="First Class"/>
    <s v="SZ-20035"/>
    <x v="449"/>
    <x v="2"/>
    <s v="United States"/>
    <s v="Houston"/>
    <s v="Texas"/>
    <n v="77036"/>
    <x v="2"/>
    <s v="TEC-AC-10002718"/>
    <x v="2"/>
    <x v="11"/>
    <s v="Belkin Standard 104 key USB Keyboard"/>
    <n v="46.688000000000002"/>
    <n v="4"/>
    <n v="0.2"/>
    <n v="-2.9180000000000001"/>
    <n v="2014"/>
    <x v="8"/>
    <s v="Q3"/>
    <n v="-6.25E-2"/>
  </r>
  <r>
    <m/>
    <m/>
    <m/>
    <m/>
    <m/>
    <m/>
    <m/>
    <m/>
    <m/>
    <m/>
    <m/>
    <m/>
    <m/>
    <m/>
    <m/>
    <m/>
    <m/>
    <m/>
    <m/>
    <m/>
    <m/>
    <n v="5265"/>
    <s v="CA-2014-105165"/>
    <d v="2014-09-07T00:00:00"/>
    <d v="2014-10-09T00:00:00"/>
    <s v="First Class"/>
    <s v="SZ-20035"/>
    <x v="449"/>
    <x v="2"/>
    <s v="United States"/>
    <s v="Houston"/>
    <s v="Texas"/>
    <n v="77036"/>
    <x v="2"/>
    <s v="OFF-AR-10003179"/>
    <x v="1"/>
    <x v="6"/>
    <s v="Dixon Ticonderoga Core-Lock Colored Pencils"/>
    <n v="21.864000000000001"/>
    <n v="3"/>
    <n v="0.2"/>
    <n v="3.5529000000000002"/>
    <n v="2014"/>
    <x v="8"/>
    <s v="Q3"/>
    <n v="0.16250000000000001"/>
  </r>
  <r>
    <m/>
    <m/>
    <m/>
    <m/>
    <m/>
    <m/>
    <m/>
    <m/>
    <m/>
    <m/>
    <m/>
    <m/>
    <m/>
    <m/>
    <m/>
    <m/>
    <m/>
    <m/>
    <m/>
    <m/>
    <m/>
    <n v="5266"/>
    <s v="CA-2017-147452"/>
    <d v="2017-09-30T00:00:00"/>
    <d v="2017-03-10T00:00:00"/>
    <s v="First Class"/>
    <s v="CS-11845"/>
    <x v="688"/>
    <x v="1"/>
    <s v="United States"/>
    <s v="Seattle"/>
    <s v="Washington"/>
    <n v="98103"/>
    <x v="1"/>
    <s v="OFF-PA-10001838"/>
    <x v="1"/>
    <x v="10"/>
    <s v="Adams Telephone Message Book W/Dividers/Space For Phone Numbers, 5 1/4&quot;X8 1/2&quot;, 300/Messages"/>
    <n v="11.76"/>
    <n v="2"/>
    <n v="0"/>
    <n v="5.7624000000000004"/>
    <n v="2017"/>
    <x v="8"/>
    <s v="Q3"/>
    <n v="0.49000000000000005"/>
  </r>
  <r>
    <m/>
    <m/>
    <m/>
    <m/>
    <m/>
    <m/>
    <m/>
    <m/>
    <m/>
    <m/>
    <m/>
    <m/>
    <m/>
    <m/>
    <m/>
    <m/>
    <m/>
    <m/>
    <m/>
    <m/>
    <m/>
    <n v="5267"/>
    <s v="CA-2017-147452"/>
    <d v="2017-09-30T00:00:00"/>
    <d v="2017-03-10T00:00:00"/>
    <s v="First Class"/>
    <s v="CS-11845"/>
    <x v="688"/>
    <x v="1"/>
    <s v="United States"/>
    <s v="Seattle"/>
    <s v="Washington"/>
    <n v="98103"/>
    <x v="1"/>
    <s v="OFF-PA-10004039"/>
    <x v="1"/>
    <x v="10"/>
    <s v="Xerox 1882"/>
    <n v="167.94"/>
    <n v="3"/>
    <n v="0"/>
    <n v="82.290599999999998"/>
    <n v="2017"/>
    <x v="8"/>
    <s v="Q3"/>
    <n v="0.49"/>
  </r>
  <r>
    <m/>
    <m/>
    <m/>
    <m/>
    <m/>
    <m/>
    <m/>
    <m/>
    <m/>
    <m/>
    <m/>
    <m/>
    <m/>
    <m/>
    <m/>
    <m/>
    <m/>
    <m/>
    <m/>
    <m/>
    <m/>
    <n v="5268"/>
    <s v="CA-2017-147452"/>
    <d v="2017-09-30T00:00:00"/>
    <d v="2017-03-10T00:00:00"/>
    <s v="First Class"/>
    <s v="CS-11845"/>
    <x v="688"/>
    <x v="1"/>
    <s v="United States"/>
    <s v="Seattle"/>
    <s v="Washington"/>
    <n v="98103"/>
    <x v="1"/>
    <s v="OFF-AP-10001626"/>
    <x v="1"/>
    <x v="9"/>
    <s v="Commercial WindTunnel Clean Air Upright Vacuum, Replacement Belts, Filtration Bags"/>
    <n v="3.89"/>
    <n v="1"/>
    <n v="0"/>
    <n v="1.0114000000000001"/>
    <n v="2017"/>
    <x v="8"/>
    <s v="Q3"/>
    <n v="0.26"/>
  </r>
  <r>
    <m/>
    <m/>
    <m/>
    <m/>
    <m/>
    <m/>
    <m/>
    <m/>
    <m/>
    <m/>
    <m/>
    <m/>
    <m/>
    <m/>
    <m/>
    <m/>
    <m/>
    <m/>
    <m/>
    <m/>
    <m/>
    <n v="5269"/>
    <s v="US-2017-114657"/>
    <d v="2017-11-16T00:00:00"/>
    <s v="11/21/2017"/>
    <s v="Standard Class"/>
    <s v="MH-18115"/>
    <x v="414"/>
    <x v="2"/>
    <s v="United States"/>
    <s v="Yonkers"/>
    <s v="New York"/>
    <n v="10701"/>
    <x v="3"/>
    <s v="TEC-MA-10003173"/>
    <x v="2"/>
    <x v="15"/>
    <s v="Hewlett-Packard 300S Scientific Calculator"/>
    <n v="52.44"/>
    <n v="4"/>
    <n v="0"/>
    <n v="24.122399999999999"/>
    <n v="2017"/>
    <x v="0"/>
    <s v="Q4"/>
    <n v="0.46"/>
  </r>
  <r>
    <m/>
    <m/>
    <m/>
    <m/>
    <m/>
    <m/>
    <m/>
    <m/>
    <m/>
    <m/>
    <m/>
    <m/>
    <m/>
    <m/>
    <m/>
    <m/>
    <m/>
    <m/>
    <m/>
    <m/>
    <m/>
    <n v="5270"/>
    <s v="CA-2017-144484"/>
    <d v="2017-09-11T00:00:00"/>
    <d v="2017-11-09T00:00:00"/>
    <s v="Same Day"/>
    <s v="CB-12025"/>
    <x v="90"/>
    <x v="0"/>
    <s v="United States"/>
    <s v="San Francisco"/>
    <s v="California"/>
    <n v="94110"/>
    <x v="1"/>
    <s v="FUR-FU-10000260"/>
    <x v="0"/>
    <x v="5"/>
    <s v="6&quot; Cubicle Wall Clock, Black"/>
    <n v="32.36"/>
    <n v="4"/>
    <n v="0"/>
    <n v="11.6496"/>
    <n v="2017"/>
    <x v="8"/>
    <s v="Q3"/>
    <n v="0.36"/>
  </r>
  <r>
    <m/>
    <m/>
    <m/>
    <m/>
    <m/>
    <m/>
    <m/>
    <m/>
    <m/>
    <m/>
    <m/>
    <m/>
    <m/>
    <m/>
    <m/>
    <m/>
    <m/>
    <m/>
    <m/>
    <m/>
    <m/>
    <n v="5271"/>
    <s v="CA-2017-144484"/>
    <d v="2017-09-11T00:00:00"/>
    <d v="2017-11-09T00:00:00"/>
    <s v="Same Day"/>
    <s v="CB-12025"/>
    <x v="90"/>
    <x v="0"/>
    <s v="United States"/>
    <s v="San Francisco"/>
    <s v="California"/>
    <n v="94110"/>
    <x v="1"/>
    <s v="OFF-AP-10004487"/>
    <x v="1"/>
    <x v="9"/>
    <s v="Kensington 4 Outlet MasterPiece Compact Power Control Center"/>
    <n v="406.6"/>
    <n v="5"/>
    <n v="0"/>
    <n v="113.848"/>
    <n v="2017"/>
    <x v="8"/>
    <s v="Q3"/>
    <n v="0.27999999999999997"/>
  </r>
  <r>
    <m/>
    <m/>
    <m/>
    <m/>
    <m/>
    <m/>
    <m/>
    <m/>
    <m/>
    <m/>
    <m/>
    <m/>
    <m/>
    <m/>
    <m/>
    <m/>
    <m/>
    <m/>
    <m/>
    <m/>
    <m/>
    <n v="5272"/>
    <s v="CA-2017-125913"/>
    <d v="2017-01-16T00:00:00"/>
    <s v="1/16/2017"/>
    <s v="Same Day"/>
    <s v="JO-15145"/>
    <x v="705"/>
    <x v="1"/>
    <s v="United States"/>
    <s v="Los Angeles"/>
    <s v="California"/>
    <n v="90008"/>
    <x v="1"/>
    <s v="FUR-FU-10001487"/>
    <x v="0"/>
    <x v="5"/>
    <s v="Eldon Expressions Wood and Plastic Desk Accessories, Cherry Wood"/>
    <n v="27.92"/>
    <n v="4"/>
    <n v="0"/>
    <n v="8.0968"/>
    <n v="2017"/>
    <x v="9"/>
    <s v="Q1"/>
    <n v="0.28999999999999998"/>
  </r>
  <r>
    <m/>
    <m/>
    <m/>
    <m/>
    <m/>
    <m/>
    <m/>
    <m/>
    <m/>
    <m/>
    <m/>
    <m/>
    <m/>
    <m/>
    <m/>
    <m/>
    <m/>
    <m/>
    <m/>
    <m/>
    <m/>
    <n v="5273"/>
    <s v="CA-2017-125913"/>
    <d v="2017-01-16T00:00:00"/>
    <s v="1/16/2017"/>
    <s v="Same Day"/>
    <s v="JO-15145"/>
    <x v="705"/>
    <x v="1"/>
    <s v="United States"/>
    <s v="Los Angeles"/>
    <s v="California"/>
    <n v="90008"/>
    <x v="1"/>
    <s v="FUR-TA-10001520"/>
    <x v="0"/>
    <x v="3"/>
    <s v="Lesro Sheffield Collection Coffee Table, End Table, Center Table, Corner Table"/>
    <n v="399.67200000000003"/>
    <n v="7"/>
    <n v="0.2"/>
    <n v="-14.9877"/>
    <n v="2017"/>
    <x v="9"/>
    <s v="Q1"/>
    <n v="-3.7499999999999999E-2"/>
  </r>
  <r>
    <m/>
    <m/>
    <m/>
    <m/>
    <m/>
    <m/>
    <m/>
    <m/>
    <m/>
    <m/>
    <m/>
    <m/>
    <m/>
    <m/>
    <m/>
    <m/>
    <m/>
    <m/>
    <m/>
    <m/>
    <m/>
    <n v="5274"/>
    <s v="US-2016-158309"/>
    <d v="2016-11-26T00:00:00"/>
    <s v="11/29/2016"/>
    <s v="First Class"/>
    <s v="PA-19060"/>
    <x v="50"/>
    <x v="2"/>
    <s v="United States"/>
    <s v="Miami"/>
    <s v="Florida"/>
    <n v="33142"/>
    <x v="0"/>
    <s v="OFF-BI-10000145"/>
    <x v="1"/>
    <x v="8"/>
    <s v="Zipper Ring Binder Pockets"/>
    <n v="3.7440000000000002"/>
    <n v="4"/>
    <n v="0.7"/>
    <n v="-2.6208"/>
    <n v="2016"/>
    <x v="0"/>
    <s v="Q4"/>
    <n v="-0.7"/>
  </r>
  <r>
    <m/>
    <m/>
    <m/>
    <m/>
    <m/>
    <m/>
    <m/>
    <m/>
    <m/>
    <m/>
    <m/>
    <m/>
    <m/>
    <m/>
    <m/>
    <m/>
    <m/>
    <m/>
    <m/>
    <m/>
    <m/>
    <n v="5275"/>
    <s v="CA-2015-162887"/>
    <d v="2015-11-07T00:00:00"/>
    <d v="2015-09-11T00:00:00"/>
    <s v="Second Class"/>
    <s v="SV-20785"/>
    <x v="647"/>
    <x v="0"/>
    <s v="United States"/>
    <s v="Burlington"/>
    <s v="Vermont"/>
    <n v="5408"/>
    <x v="3"/>
    <s v="FUR-CH-10000595"/>
    <x v="0"/>
    <x v="1"/>
    <s v="Safco Contoured Stacking Chairs"/>
    <n v="715.2"/>
    <n v="3"/>
    <n v="0"/>
    <n v="178.8"/>
    <n v="2015"/>
    <x v="0"/>
    <s v="Q4"/>
    <n v="0.25"/>
  </r>
  <r>
    <m/>
    <m/>
    <m/>
    <m/>
    <m/>
    <m/>
    <m/>
    <m/>
    <m/>
    <m/>
    <m/>
    <m/>
    <m/>
    <m/>
    <m/>
    <m/>
    <m/>
    <m/>
    <m/>
    <m/>
    <m/>
    <n v="5276"/>
    <s v="CA-2017-147333"/>
    <d v="2017-12-14T00:00:00"/>
    <s v="12/20/2017"/>
    <s v="Standard Class"/>
    <s v="KL-16555"/>
    <x v="126"/>
    <x v="1"/>
    <s v="United States"/>
    <s v="Fayetteville"/>
    <s v="Arkansas"/>
    <n v="72701"/>
    <x v="0"/>
    <s v="TEC-AC-10004469"/>
    <x v="2"/>
    <x v="11"/>
    <s v="Microsoft Sculpt Comfort Mouse"/>
    <n v="159.80000000000001"/>
    <n v="4"/>
    <n v="0"/>
    <n v="70.311999999999998"/>
    <n v="2017"/>
    <x v="4"/>
    <s v="Q4"/>
    <n v="0.43999999999999995"/>
  </r>
  <r>
    <m/>
    <m/>
    <m/>
    <m/>
    <m/>
    <m/>
    <m/>
    <m/>
    <m/>
    <m/>
    <m/>
    <m/>
    <m/>
    <m/>
    <m/>
    <m/>
    <m/>
    <m/>
    <m/>
    <m/>
    <m/>
    <n v="5277"/>
    <s v="CA-2017-147333"/>
    <d v="2017-12-14T00:00:00"/>
    <s v="12/20/2017"/>
    <s v="Standard Class"/>
    <s v="KL-16555"/>
    <x v="126"/>
    <x v="1"/>
    <s v="United States"/>
    <s v="Fayetteville"/>
    <s v="Arkansas"/>
    <n v="72701"/>
    <x v="0"/>
    <s v="TEC-AC-10003038"/>
    <x v="2"/>
    <x v="11"/>
    <s v="Kingston Digital DataTraveler 16GB USB 2.0"/>
    <n v="44.75"/>
    <n v="5"/>
    <n v="0"/>
    <n v="8.5024999999999995"/>
    <n v="2017"/>
    <x v="4"/>
    <s v="Q4"/>
    <n v="0.19"/>
  </r>
  <r>
    <m/>
    <m/>
    <m/>
    <m/>
    <m/>
    <m/>
    <m/>
    <m/>
    <m/>
    <m/>
    <m/>
    <m/>
    <m/>
    <m/>
    <m/>
    <m/>
    <m/>
    <m/>
    <m/>
    <m/>
    <m/>
    <n v="5278"/>
    <s v="CA-2014-113859"/>
    <d v="2014-09-13T00:00:00"/>
    <s v="9/17/2014"/>
    <s v="Standard Class"/>
    <s v="BC-11125"/>
    <x v="604"/>
    <x v="2"/>
    <s v="United States"/>
    <s v="Odessa"/>
    <s v="Texas"/>
    <n v="79762"/>
    <x v="2"/>
    <s v="FUR-CH-10004698"/>
    <x v="0"/>
    <x v="1"/>
    <s v="Padded Folding Chairs, Black, 4/Carton"/>
    <n v="340.11599999999999"/>
    <n v="6"/>
    <n v="0.3"/>
    <n v="-9.7175999999999991"/>
    <n v="2014"/>
    <x v="8"/>
    <s v="Q3"/>
    <n v="-2.8571428571428571E-2"/>
  </r>
  <r>
    <m/>
    <m/>
    <m/>
    <m/>
    <m/>
    <m/>
    <m/>
    <m/>
    <m/>
    <m/>
    <m/>
    <m/>
    <m/>
    <m/>
    <m/>
    <m/>
    <m/>
    <m/>
    <m/>
    <m/>
    <m/>
    <n v="5279"/>
    <s v="CA-2014-159681"/>
    <d v="2014-12-07T00:00:00"/>
    <s v="12/13/2014"/>
    <s v="Standard Class"/>
    <s v="PO-18850"/>
    <x v="138"/>
    <x v="0"/>
    <s v="United States"/>
    <s v="Virginia Beach"/>
    <s v="Virginia"/>
    <n v="23464"/>
    <x v="0"/>
    <s v="OFF-PA-10003641"/>
    <x v="1"/>
    <x v="10"/>
    <s v="Xerox 1909"/>
    <n v="105.52"/>
    <n v="4"/>
    <n v="0"/>
    <n v="48.539200000000001"/>
    <n v="2014"/>
    <x v="4"/>
    <s v="Q4"/>
    <n v="0.46"/>
  </r>
  <r>
    <m/>
    <m/>
    <m/>
    <m/>
    <m/>
    <m/>
    <m/>
    <m/>
    <m/>
    <m/>
    <m/>
    <m/>
    <m/>
    <m/>
    <m/>
    <m/>
    <m/>
    <m/>
    <m/>
    <m/>
    <m/>
    <n v="5280"/>
    <s v="US-2017-104094"/>
    <d v="2017-09-07T00:00:00"/>
    <d v="2017-11-09T00:00:00"/>
    <s v="Standard Class"/>
    <s v="AG-10675"/>
    <x v="165"/>
    <x v="0"/>
    <s v="United States"/>
    <s v="Milwaukee"/>
    <s v="Wisconsin"/>
    <n v="53209"/>
    <x v="2"/>
    <s v="TEC-AC-10002134"/>
    <x v="2"/>
    <x v="11"/>
    <s v="Rosewill 107 Normal Keys USB Wired Standard Keyboard"/>
    <n v="13.48"/>
    <n v="1"/>
    <n v="0"/>
    <n v="1.8872"/>
    <n v="2017"/>
    <x v="8"/>
    <s v="Q3"/>
    <n v="0.13999999999999999"/>
  </r>
  <r>
    <m/>
    <m/>
    <m/>
    <m/>
    <m/>
    <m/>
    <m/>
    <m/>
    <m/>
    <m/>
    <m/>
    <m/>
    <m/>
    <m/>
    <m/>
    <m/>
    <m/>
    <m/>
    <m/>
    <m/>
    <m/>
    <n v="5281"/>
    <s v="CA-2017-152709"/>
    <d v="2017-10-07T00:00:00"/>
    <d v="2017-12-10T00:00:00"/>
    <s v="Standard Class"/>
    <s v="DB-13210"/>
    <x v="203"/>
    <x v="0"/>
    <s v="United States"/>
    <s v="Detroit"/>
    <s v="Michigan"/>
    <n v="48234"/>
    <x v="2"/>
    <s v="OFF-ST-10001837"/>
    <x v="1"/>
    <x v="4"/>
    <s v="SAFCO Mobile Desk Side File, Wire Frame"/>
    <n v="85.52"/>
    <n v="2"/>
    <n v="0"/>
    <n v="22.235199999999999"/>
    <n v="2017"/>
    <x v="2"/>
    <s v="Q4"/>
    <n v="0.26"/>
  </r>
  <r>
    <m/>
    <m/>
    <m/>
    <m/>
    <m/>
    <m/>
    <m/>
    <m/>
    <m/>
    <m/>
    <m/>
    <m/>
    <m/>
    <m/>
    <m/>
    <m/>
    <m/>
    <m/>
    <m/>
    <m/>
    <m/>
    <n v="5282"/>
    <s v="CA-2015-105158"/>
    <d v="2015-09-05T00:00:00"/>
    <d v="2015-10-09T00:00:00"/>
    <s v="Standard Class"/>
    <s v="SP-20860"/>
    <x v="133"/>
    <x v="1"/>
    <s v="United States"/>
    <s v="Rochester"/>
    <s v="Minnesota"/>
    <n v="55901"/>
    <x v="2"/>
    <s v="FUR-FU-10001706"/>
    <x v="0"/>
    <x v="5"/>
    <s v="Longer-Life Soft White Bulbs"/>
    <n v="6.16"/>
    <n v="2"/>
    <n v="0"/>
    <n v="2.9567999999999999"/>
    <n v="2015"/>
    <x v="8"/>
    <s v="Q3"/>
    <n v="0.48"/>
  </r>
  <r>
    <m/>
    <m/>
    <m/>
    <m/>
    <m/>
    <m/>
    <m/>
    <m/>
    <m/>
    <m/>
    <m/>
    <m/>
    <m/>
    <m/>
    <m/>
    <m/>
    <m/>
    <m/>
    <m/>
    <m/>
    <m/>
    <n v="5283"/>
    <s v="CA-2015-105158"/>
    <d v="2015-09-05T00:00:00"/>
    <d v="2015-10-09T00:00:00"/>
    <s v="Standard Class"/>
    <s v="SP-20860"/>
    <x v="133"/>
    <x v="1"/>
    <s v="United States"/>
    <s v="Rochester"/>
    <s v="Minnesota"/>
    <n v="55901"/>
    <x v="2"/>
    <s v="OFF-PA-10001970"/>
    <x v="1"/>
    <x v="10"/>
    <s v="Xerox 1881"/>
    <n v="36.840000000000003"/>
    <n v="3"/>
    <n v="0"/>
    <n v="17.314800000000002"/>
    <n v="2015"/>
    <x v="8"/>
    <s v="Q3"/>
    <n v="0.47000000000000003"/>
  </r>
  <r>
    <m/>
    <m/>
    <m/>
    <m/>
    <m/>
    <m/>
    <m/>
    <m/>
    <m/>
    <m/>
    <m/>
    <m/>
    <m/>
    <m/>
    <m/>
    <m/>
    <m/>
    <m/>
    <m/>
    <m/>
    <m/>
    <n v="5284"/>
    <s v="CA-2014-133424"/>
    <d v="2014-03-30T00:00:00"/>
    <d v="2014-04-04T00:00:00"/>
    <s v="Standard Class"/>
    <s v="Dl-13600"/>
    <x v="114"/>
    <x v="1"/>
    <s v="United States"/>
    <s v="Seattle"/>
    <s v="Washington"/>
    <n v="98105"/>
    <x v="1"/>
    <s v="OFF-ST-10002957"/>
    <x v="1"/>
    <x v="4"/>
    <s v="Sterilite Show Offs Storage Containers"/>
    <n v="15.84"/>
    <n v="3"/>
    <n v="0"/>
    <n v="0"/>
    <n v="2014"/>
    <x v="10"/>
    <s v="Q1"/>
    <n v="0"/>
  </r>
  <r>
    <m/>
    <m/>
    <m/>
    <m/>
    <m/>
    <m/>
    <m/>
    <m/>
    <m/>
    <m/>
    <m/>
    <m/>
    <m/>
    <m/>
    <m/>
    <m/>
    <m/>
    <m/>
    <m/>
    <m/>
    <m/>
    <n v="5285"/>
    <s v="CA-2014-133424"/>
    <d v="2014-03-30T00:00:00"/>
    <d v="2014-04-04T00:00:00"/>
    <s v="Standard Class"/>
    <s v="Dl-13600"/>
    <x v="114"/>
    <x v="1"/>
    <s v="United States"/>
    <s v="Seattle"/>
    <s v="Washington"/>
    <n v="98105"/>
    <x v="1"/>
    <s v="OFF-LA-10002312"/>
    <x v="1"/>
    <x v="2"/>
    <s v="Avery 490"/>
    <n v="44.4"/>
    <n v="3"/>
    <n v="0"/>
    <n v="22.2"/>
    <n v="2014"/>
    <x v="10"/>
    <s v="Q1"/>
    <n v="0.5"/>
  </r>
  <r>
    <m/>
    <m/>
    <m/>
    <m/>
    <m/>
    <m/>
    <m/>
    <m/>
    <m/>
    <m/>
    <m/>
    <m/>
    <m/>
    <m/>
    <m/>
    <m/>
    <m/>
    <m/>
    <m/>
    <m/>
    <m/>
    <n v="5286"/>
    <s v="CA-2017-105991"/>
    <d v="2017-05-05T00:00:00"/>
    <d v="2017-06-05T00:00:00"/>
    <s v="First Class"/>
    <s v="LH-17020"/>
    <x v="293"/>
    <x v="0"/>
    <s v="United States"/>
    <s v="Louisville"/>
    <s v="Colorado"/>
    <n v="80027"/>
    <x v="1"/>
    <s v="OFF-EN-10002600"/>
    <x v="1"/>
    <x v="12"/>
    <s v="Redi-Strip #10 Envelopes, 4 1/8 x 9 1/2"/>
    <n v="21.24"/>
    <n v="9"/>
    <n v="0.2"/>
    <n v="7.4340000000000002"/>
    <n v="2017"/>
    <x v="5"/>
    <s v="Q2"/>
    <n v="0.35000000000000003"/>
  </r>
  <r>
    <m/>
    <m/>
    <m/>
    <m/>
    <m/>
    <m/>
    <m/>
    <m/>
    <m/>
    <m/>
    <m/>
    <m/>
    <m/>
    <m/>
    <m/>
    <m/>
    <m/>
    <m/>
    <m/>
    <m/>
    <m/>
    <n v="5287"/>
    <s v="CA-2017-105991"/>
    <d v="2017-05-05T00:00:00"/>
    <d v="2017-06-05T00:00:00"/>
    <s v="First Class"/>
    <s v="LH-17020"/>
    <x v="293"/>
    <x v="0"/>
    <s v="United States"/>
    <s v="Louisville"/>
    <s v="Colorado"/>
    <n v="80027"/>
    <x v="1"/>
    <s v="OFF-BI-10003274"/>
    <x v="1"/>
    <x v="8"/>
    <s v="Avery Durable Slant Ring Binders, No Labels"/>
    <n v="9.5519999999999996"/>
    <n v="8"/>
    <n v="0.7"/>
    <n v="-7.3231999999999999"/>
    <n v="2017"/>
    <x v="5"/>
    <s v="Q2"/>
    <n v="-0.76666666666666672"/>
  </r>
  <r>
    <m/>
    <m/>
    <m/>
    <m/>
    <m/>
    <m/>
    <m/>
    <m/>
    <m/>
    <m/>
    <m/>
    <m/>
    <m/>
    <m/>
    <m/>
    <m/>
    <m/>
    <m/>
    <m/>
    <m/>
    <m/>
    <n v="5288"/>
    <s v="CA-2017-105991"/>
    <d v="2017-05-05T00:00:00"/>
    <d v="2017-06-05T00:00:00"/>
    <s v="First Class"/>
    <s v="LH-17020"/>
    <x v="293"/>
    <x v="0"/>
    <s v="United States"/>
    <s v="Louisville"/>
    <s v="Colorado"/>
    <n v="80027"/>
    <x v="1"/>
    <s v="FUR-BO-10004467"/>
    <x v="0"/>
    <x v="0"/>
    <s v="Bestar Classic Bookcase"/>
    <n v="89.991"/>
    <n v="3"/>
    <n v="0.7"/>
    <n v="-152.9847"/>
    <n v="2017"/>
    <x v="5"/>
    <s v="Q2"/>
    <n v="-1.7"/>
  </r>
  <r>
    <m/>
    <m/>
    <m/>
    <m/>
    <m/>
    <m/>
    <m/>
    <m/>
    <m/>
    <m/>
    <m/>
    <m/>
    <m/>
    <m/>
    <m/>
    <m/>
    <m/>
    <m/>
    <m/>
    <m/>
    <m/>
    <n v="5289"/>
    <s v="US-2017-136784"/>
    <d v="2017-04-30T00:00:00"/>
    <d v="2017-05-05T00:00:00"/>
    <s v="Standard Class"/>
    <s v="AD-10180"/>
    <x v="57"/>
    <x v="2"/>
    <s v="United States"/>
    <s v="San Francisco"/>
    <s v="California"/>
    <n v="94122"/>
    <x v="1"/>
    <s v="OFF-PA-10000675"/>
    <x v="1"/>
    <x v="10"/>
    <s v="Xerox 1919"/>
    <n v="163.96"/>
    <n v="4"/>
    <n v="0"/>
    <n v="80.340400000000002"/>
    <n v="2017"/>
    <x v="3"/>
    <s v="Q2"/>
    <n v="0.49"/>
  </r>
  <r>
    <m/>
    <m/>
    <m/>
    <m/>
    <m/>
    <m/>
    <m/>
    <m/>
    <m/>
    <m/>
    <m/>
    <m/>
    <m/>
    <m/>
    <m/>
    <m/>
    <m/>
    <m/>
    <m/>
    <m/>
    <m/>
    <n v="5290"/>
    <s v="CA-2014-146283"/>
    <d v="2014-09-08T00:00:00"/>
    <s v="9/15/2014"/>
    <s v="Standard Class"/>
    <s v="KT-16465"/>
    <x v="446"/>
    <x v="0"/>
    <s v="United States"/>
    <s v="Houston"/>
    <s v="Texas"/>
    <n v="77036"/>
    <x v="2"/>
    <s v="OFF-PA-10002259"/>
    <x v="1"/>
    <x v="10"/>
    <s v="Geographics Note Cards, Blank, White, 8 1/2&quot; x 11&quot;"/>
    <n v="17.904"/>
    <n v="2"/>
    <n v="0.2"/>
    <n v="6.2664"/>
    <n v="2014"/>
    <x v="8"/>
    <s v="Q3"/>
    <n v="0.35"/>
  </r>
  <r>
    <m/>
    <m/>
    <m/>
    <m/>
    <m/>
    <m/>
    <m/>
    <m/>
    <m/>
    <m/>
    <m/>
    <m/>
    <m/>
    <m/>
    <m/>
    <m/>
    <m/>
    <m/>
    <m/>
    <m/>
    <m/>
    <n v="5291"/>
    <s v="CA-2014-146283"/>
    <d v="2014-09-08T00:00:00"/>
    <s v="9/15/2014"/>
    <s v="Standard Class"/>
    <s v="KT-16465"/>
    <x v="446"/>
    <x v="0"/>
    <s v="United States"/>
    <s v="Houston"/>
    <s v="Texas"/>
    <n v="77036"/>
    <x v="2"/>
    <s v="FUR-CH-10004287"/>
    <x v="0"/>
    <x v="1"/>
    <s v="SAFCO Arco Folding Chair"/>
    <n v="966.7"/>
    <n v="5"/>
    <n v="0.3"/>
    <n v="-13.81"/>
    <n v="2014"/>
    <x v="8"/>
    <s v="Q3"/>
    <n v="-1.4285714285714285E-2"/>
  </r>
  <r>
    <m/>
    <m/>
    <m/>
    <m/>
    <m/>
    <m/>
    <m/>
    <m/>
    <m/>
    <m/>
    <m/>
    <m/>
    <m/>
    <m/>
    <m/>
    <m/>
    <m/>
    <m/>
    <m/>
    <m/>
    <m/>
    <n v="5292"/>
    <s v="CA-2014-146283"/>
    <d v="2014-09-08T00:00:00"/>
    <s v="9/15/2014"/>
    <s v="Standard Class"/>
    <s v="KT-16465"/>
    <x v="446"/>
    <x v="0"/>
    <s v="United States"/>
    <s v="Houston"/>
    <s v="Texas"/>
    <n v="77036"/>
    <x v="2"/>
    <s v="OFF-PA-10000482"/>
    <x v="1"/>
    <x v="10"/>
    <s v="Snap-A-Way Black Print Carbonless Ruled Speed Letter, Triplicate"/>
    <n v="182.11199999999999"/>
    <n v="6"/>
    <n v="0.2"/>
    <n v="61.462800000000001"/>
    <n v="2014"/>
    <x v="8"/>
    <s v="Q3"/>
    <n v="0.33750000000000002"/>
  </r>
  <r>
    <m/>
    <m/>
    <m/>
    <m/>
    <m/>
    <m/>
    <m/>
    <m/>
    <m/>
    <m/>
    <m/>
    <m/>
    <m/>
    <m/>
    <m/>
    <m/>
    <m/>
    <m/>
    <m/>
    <m/>
    <m/>
    <n v="5293"/>
    <s v="CA-2017-151218"/>
    <d v="2017-06-20T00:00:00"/>
    <s v="6/23/2017"/>
    <s v="First Class"/>
    <s v="PJ-19015"/>
    <x v="307"/>
    <x v="0"/>
    <s v="United States"/>
    <s v="Miami"/>
    <s v="Florida"/>
    <n v="33180"/>
    <x v="0"/>
    <s v="OFF-ST-10004835"/>
    <x v="1"/>
    <x v="4"/>
    <s v="Plastic Stacking Crates &amp; Casters"/>
    <n v="4.4640000000000004"/>
    <n v="1"/>
    <n v="0.2"/>
    <n v="0.33479999999999999"/>
    <n v="2017"/>
    <x v="1"/>
    <s v="Q2"/>
    <n v="7.4999999999999983E-2"/>
  </r>
  <r>
    <m/>
    <m/>
    <m/>
    <m/>
    <m/>
    <m/>
    <m/>
    <m/>
    <m/>
    <m/>
    <m/>
    <m/>
    <m/>
    <m/>
    <m/>
    <m/>
    <m/>
    <m/>
    <m/>
    <m/>
    <m/>
    <n v="5294"/>
    <s v="CA-2015-111073"/>
    <d v="2015-12-26T00:00:00"/>
    <s v="12/30/2015"/>
    <s v="Standard Class"/>
    <s v="MC-18100"/>
    <x v="498"/>
    <x v="0"/>
    <s v="United States"/>
    <s v="Medina"/>
    <s v="Ohio"/>
    <n v="44256"/>
    <x v="3"/>
    <s v="FUR-TA-10004086"/>
    <x v="0"/>
    <x v="3"/>
    <s v="KI Adjustable-Height Table"/>
    <n v="51.588000000000001"/>
    <n v="1"/>
    <n v="0.4"/>
    <n v="-15.4764"/>
    <n v="2015"/>
    <x v="4"/>
    <s v="Q4"/>
    <n v="-0.3"/>
  </r>
  <r>
    <m/>
    <m/>
    <m/>
    <m/>
    <m/>
    <m/>
    <m/>
    <m/>
    <m/>
    <m/>
    <m/>
    <m/>
    <m/>
    <m/>
    <m/>
    <m/>
    <m/>
    <m/>
    <m/>
    <m/>
    <m/>
    <n v="5295"/>
    <s v="CA-2017-144883"/>
    <d v="2017-08-15T00:00:00"/>
    <s v="8/19/2017"/>
    <s v="Standard Class"/>
    <s v="BO-11350"/>
    <x v="635"/>
    <x v="1"/>
    <s v="United States"/>
    <s v="Roseville"/>
    <s v="Minnesota"/>
    <n v="55113"/>
    <x v="2"/>
    <s v="OFF-LA-10000305"/>
    <x v="1"/>
    <x v="2"/>
    <s v="Avery 495"/>
    <n v="50.4"/>
    <n v="8"/>
    <n v="0"/>
    <n v="23.184000000000001"/>
    <n v="2017"/>
    <x v="6"/>
    <s v="Q3"/>
    <n v="0.46"/>
  </r>
  <r>
    <m/>
    <m/>
    <m/>
    <m/>
    <m/>
    <m/>
    <m/>
    <m/>
    <m/>
    <m/>
    <m/>
    <m/>
    <m/>
    <m/>
    <m/>
    <m/>
    <m/>
    <m/>
    <m/>
    <m/>
    <m/>
    <n v="5296"/>
    <s v="CA-2017-142174"/>
    <d v="2017-03-04T00:00:00"/>
    <d v="2017-09-03T00:00:00"/>
    <s v="Standard Class"/>
    <s v="DP-13000"/>
    <x v="24"/>
    <x v="0"/>
    <s v="United States"/>
    <s v="Houston"/>
    <s v="Texas"/>
    <n v="77041"/>
    <x v="2"/>
    <s v="OFF-PA-10000806"/>
    <x v="1"/>
    <x v="10"/>
    <s v="Xerox 1934"/>
    <n v="89.567999999999998"/>
    <n v="2"/>
    <n v="0.2"/>
    <n v="32.468400000000003"/>
    <n v="2017"/>
    <x v="10"/>
    <s v="Q1"/>
    <n v="0.36250000000000004"/>
  </r>
  <r>
    <m/>
    <m/>
    <m/>
    <m/>
    <m/>
    <m/>
    <m/>
    <m/>
    <m/>
    <m/>
    <m/>
    <m/>
    <m/>
    <m/>
    <m/>
    <m/>
    <m/>
    <m/>
    <m/>
    <m/>
    <m/>
    <n v="5297"/>
    <s v="CA-2017-108791"/>
    <d v="2017-07-27T00:00:00"/>
    <s v="7/31/2017"/>
    <s v="Standard Class"/>
    <s v="TM-21490"/>
    <x v="746"/>
    <x v="0"/>
    <s v="United States"/>
    <s v="Yonkers"/>
    <s v="New York"/>
    <n v="10701"/>
    <x v="3"/>
    <s v="FUR-FU-10004018"/>
    <x v="0"/>
    <x v="5"/>
    <s v="Tensor Computer Mounted Lamp"/>
    <n v="14.89"/>
    <n v="1"/>
    <n v="0"/>
    <n v="4.0202999999999998"/>
    <n v="2017"/>
    <x v="7"/>
    <s v="Q3"/>
    <n v="0.26999999999999996"/>
  </r>
  <r>
    <m/>
    <m/>
    <m/>
    <m/>
    <m/>
    <m/>
    <m/>
    <m/>
    <m/>
    <m/>
    <m/>
    <m/>
    <m/>
    <m/>
    <m/>
    <m/>
    <m/>
    <m/>
    <m/>
    <m/>
    <m/>
    <n v="5298"/>
    <s v="CA-2017-108791"/>
    <d v="2017-07-27T00:00:00"/>
    <s v="7/31/2017"/>
    <s v="Standard Class"/>
    <s v="TM-21490"/>
    <x v="746"/>
    <x v="0"/>
    <s v="United States"/>
    <s v="Yonkers"/>
    <s v="New York"/>
    <n v="10701"/>
    <x v="3"/>
    <s v="TEC-PH-10002660"/>
    <x v="2"/>
    <x v="7"/>
    <s v="Nortel Networks T7316 E Nt8 B27"/>
    <n v="543.91999999999996"/>
    <n v="8"/>
    <n v="0"/>
    <n v="135.97999999999999"/>
    <n v="2017"/>
    <x v="7"/>
    <s v="Q3"/>
    <n v="0.25"/>
  </r>
  <r>
    <m/>
    <m/>
    <m/>
    <m/>
    <m/>
    <m/>
    <m/>
    <m/>
    <m/>
    <m/>
    <m/>
    <m/>
    <m/>
    <m/>
    <m/>
    <m/>
    <m/>
    <m/>
    <m/>
    <m/>
    <m/>
    <n v="5299"/>
    <s v="CA-2016-106656"/>
    <d v="2016-09-23T00:00:00"/>
    <s v="9/26/2016"/>
    <s v="First Class"/>
    <s v="DV-13045"/>
    <x v="1"/>
    <x v="1"/>
    <s v="United States"/>
    <s v="San Diego"/>
    <s v="California"/>
    <n v="92037"/>
    <x v="1"/>
    <s v="OFF-EN-10001509"/>
    <x v="1"/>
    <x v="12"/>
    <s v="Poly String Tie Envelopes"/>
    <n v="4.08"/>
    <n v="2"/>
    <n v="0"/>
    <n v="1.9176"/>
    <n v="2016"/>
    <x v="8"/>
    <s v="Q3"/>
    <n v="0.47"/>
  </r>
  <r>
    <m/>
    <m/>
    <m/>
    <m/>
    <m/>
    <m/>
    <m/>
    <m/>
    <m/>
    <m/>
    <m/>
    <m/>
    <m/>
    <m/>
    <m/>
    <m/>
    <m/>
    <m/>
    <m/>
    <m/>
    <m/>
    <n v="5300"/>
    <s v="CA-2016-106656"/>
    <d v="2016-09-23T00:00:00"/>
    <s v="9/26/2016"/>
    <s v="First Class"/>
    <s v="DV-13045"/>
    <x v="1"/>
    <x v="1"/>
    <s v="United States"/>
    <s v="San Diego"/>
    <s v="California"/>
    <n v="92037"/>
    <x v="1"/>
    <s v="OFF-LA-10003148"/>
    <x v="1"/>
    <x v="2"/>
    <s v="Avery 51"/>
    <n v="18.899999999999999"/>
    <n v="3"/>
    <n v="0"/>
    <n v="8.6940000000000008"/>
    <n v="2016"/>
    <x v="8"/>
    <s v="Q3"/>
    <n v="0.46000000000000008"/>
  </r>
  <r>
    <m/>
    <m/>
    <m/>
    <m/>
    <m/>
    <m/>
    <m/>
    <m/>
    <m/>
    <m/>
    <m/>
    <m/>
    <m/>
    <m/>
    <m/>
    <m/>
    <m/>
    <m/>
    <m/>
    <m/>
    <m/>
    <n v="5301"/>
    <s v="CA-2016-113831"/>
    <d v="2016-05-30T00:00:00"/>
    <d v="2016-03-06T00:00:00"/>
    <s v="Standard Class"/>
    <s v="AH-10690"/>
    <x v="706"/>
    <x v="1"/>
    <s v="United States"/>
    <s v="Springfield"/>
    <s v="Virginia"/>
    <n v="22153"/>
    <x v="0"/>
    <s v="FUR-TA-10002645"/>
    <x v="0"/>
    <x v="3"/>
    <s v="Hon Rectangular Conference Tables"/>
    <n v="2275.5"/>
    <n v="10"/>
    <n v="0"/>
    <n v="386.83499999999998"/>
    <n v="2016"/>
    <x v="5"/>
    <s v="Q2"/>
    <n v="0.16999999999999998"/>
  </r>
  <r>
    <m/>
    <m/>
    <m/>
    <m/>
    <m/>
    <m/>
    <m/>
    <m/>
    <m/>
    <m/>
    <m/>
    <m/>
    <m/>
    <m/>
    <m/>
    <m/>
    <m/>
    <m/>
    <m/>
    <m/>
    <m/>
    <n v="5302"/>
    <s v="CA-2016-113831"/>
    <d v="2016-05-30T00:00:00"/>
    <d v="2016-03-06T00:00:00"/>
    <s v="Standard Class"/>
    <s v="AH-10690"/>
    <x v="706"/>
    <x v="1"/>
    <s v="United States"/>
    <s v="Springfield"/>
    <s v="Virginia"/>
    <n v="22153"/>
    <x v="0"/>
    <s v="TEC-AC-10003033"/>
    <x v="2"/>
    <x v="11"/>
    <s v="Plantronics CS510 - Over-the-Head monaural Wireless Headset System"/>
    <n v="1979.7"/>
    <n v="6"/>
    <n v="0"/>
    <n v="653.30100000000004"/>
    <n v="2016"/>
    <x v="5"/>
    <s v="Q2"/>
    <n v="0.33"/>
  </r>
  <r>
    <m/>
    <m/>
    <m/>
    <m/>
    <m/>
    <m/>
    <m/>
    <m/>
    <m/>
    <m/>
    <m/>
    <m/>
    <m/>
    <m/>
    <m/>
    <m/>
    <m/>
    <m/>
    <m/>
    <m/>
    <m/>
    <n v="5303"/>
    <s v="CA-2016-113831"/>
    <d v="2016-05-30T00:00:00"/>
    <d v="2016-03-06T00:00:00"/>
    <s v="Standard Class"/>
    <s v="AH-10690"/>
    <x v="706"/>
    <x v="1"/>
    <s v="United States"/>
    <s v="Springfield"/>
    <s v="Virginia"/>
    <n v="22153"/>
    <x v="0"/>
    <s v="OFF-LA-10001297"/>
    <x v="1"/>
    <x v="2"/>
    <s v="Avery 473"/>
    <n v="62.1"/>
    <n v="6"/>
    <n v="0"/>
    <n v="29.808"/>
    <n v="2016"/>
    <x v="5"/>
    <s v="Q2"/>
    <n v="0.48"/>
  </r>
  <r>
    <m/>
    <m/>
    <m/>
    <m/>
    <m/>
    <m/>
    <m/>
    <m/>
    <m/>
    <m/>
    <m/>
    <m/>
    <m/>
    <m/>
    <m/>
    <m/>
    <m/>
    <m/>
    <m/>
    <m/>
    <m/>
    <n v="5304"/>
    <s v="US-2014-139500"/>
    <d v="2014-11-16T00:00:00"/>
    <s v="11/20/2014"/>
    <s v="Standard Class"/>
    <s v="AB-10165"/>
    <x v="269"/>
    <x v="0"/>
    <s v="United States"/>
    <s v="Decatur"/>
    <s v="Illinois"/>
    <n v="62521"/>
    <x v="2"/>
    <s v="FUR-CH-10002017"/>
    <x v="0"/>
    <x v="1"/>
    <s v="SAFCO Optional Arm Kit for Workspace Cribbage Stacking Chair"/>
    <n v="37.295999999999999"/>
    <n v="2"/>
    <n v="0.3"/>
    <n v="-1.0656000000000001"/>
    <n v="2014"/>
    <x v="0"/>
    <s v="Q4"/>
    <n v="-2.8571428571428574E-2"/>
  </r>
  <r>
    <m/>
    <m/>
    <m/>
    <m/>
    <m/>
    <m/>
    <m/>
    <m/>
    <m/>
    <m/>
    <m/>
    <m/>
    <m/>
    <m/>
    <m/>
    <m/>
    <m/>
    <m/>
    <m/>
    <m/>
    <m/>
    <n v="5305"/>
    <s v="US-2014-166310"/>
    <d v="2014-09-21T00:00:00"/>
    <s v="9/23/2014"/>
    <s v="First Class"/>
    <s v="JS-15940"/>
    <x v="185"/>
    <x v="2"/>
    <s v="United States"/>
    <s v="Garland"/>
    <s v="Texas"/>
    <n v="75043"/>
    <x v="2"/>
    <s v="FUR-FU-10001546"/>
    <x v="0"/>
    <x v="5"/>
    <s v="Dana Swing-Arm Lamps"/>
    <n v="8.5440000000000005"/>
    <n v="2"/>
    <n v="0.6"/>
    <n v="-7.476"/>
    <n v="2014"/>
    <x v="8"/>
    <s v="Q3"/>
    <n v="-0.875"/>
  </r>
  <r>
    <m/>
    <m/>
    <m/>
    <m/>
    <m/>
    <m/>
    <m/>
    <m/>
    <m/>
    <m/>
    <m/>
    <m/>
    <m/>
    <m/>
    <m/>
    <m/>
    <m/>
    <m/>
    <m/>
    <m/>
    <m/>
    <n v="5306"/>
    <s v="US-2016-168410"/>
    <d v="2016-02-21T00:00:00"/>
    <s v="2/26/2016"/>
    <s v="Standard Class"/>
    <s v="BV-11245"/>
    <x v="296"/>
    <x v="1"/>
    <s v="United States"/>
    <s v="Oceanside"/>
    <s v="New York"/>
    <n v="11572"/>
    <x v="3"/>
    <s v="FUR-FU-10000629"/>
    <x v="0"/>
    <x v="5"/>
    <s v="9-3/4 Diameter Round Wall Clock"/>
    <n v="68.95"/>
    <n v="5"/>
    <n v="0"/>
    <n v="28.959"/>
    <n v="2016"/>
    <x v="11"/>
    <s v="Q1"/>
    <n v="0.42"/>
  </r>
  <r>
    <m/>
    <m/>
    <m/>
    <m/>
    <m/>
    <m/>
    <m/>
    <m/>
    <m/>
    <m/>
    <m/>
    <m/>
    <m/>
    <m/>
    <m/>
    <m/>
    <m/>
    <m/>
    <m/>
    <m/>
    <m/>
    <n v="5307"/>
    <s v="US-2016-168410"/>
    <d v="2016-02-21T00:00:00"/>
    <s v="2/26/2016"/>
    <s v="Standard Class"/>
    <s v="BV-11245"/>
    <x v="296"/>
    <x v="1"/>
    <s v="United States"/>
    <s v="Oceanside"/>
    <s v="New York"/>
    <n v="11572"/>
    <x v="3"/>
    <s v="OFF-ST-10000036"/>
    <x v="1"/>
    <x v="4"/>
    <s v="Recycled Data-Pak for Archival Bound Computer Printouts, 12-1/2 x 12-1/2 x 16"/>
    <n v="296.37"/>
    <n v="3"/>
    <n v="0"/>
    <n v="80.019900000000007"/>
    <n v="2016"/>
    <x v="11"/>
    <s v="Q1"/>
    <n v="0.27"/>
  </r>
  <r>
    <m/>
    <m/>
    <m/>
    <m/>
    <m/>
    <m/>
    <m/>
    <m/>
    <m/>
    <m/>
    <m/>
    <m/>
    <m/>
    <m/>
    <m/>
    <m/>
    <m/>
    <m/>
    <m/>
    <m/>
    <m/>
    <n v="5308"/>
    <s v="US-2016-168410"/>
    <d v="2016-02-21T00:00:00"/>
    <s v="2/26/2016"/>
    <s v="Standard Class"/>
    <s v="BV-11245"/>
    <x v="296"/>
    <x v="1"/>
    <s v="United States"/>
    <s v="Oceanside"/>
    <s v="New York"/>
    <n v="11572"/>
    <x v="3"/>
    <s v="TEC-PH-10002583"/>
    <x v="2"/>
    <x v="7"/>
    <s v="iOttie HLCRIO102 Car Mount"/>
    <n v="39.979999999999997"/>
    <n v="2"/>
    <n v="0"/>
    <n v="1.9990000000000001"/>
    <n v="2016"/>
    <x v="11"/>
    <s v="Q1"/>
    <n v="5.000000000000001E-2"/>
  </r>
  <r>
    <m/>
    <m/>
    <m/>
    <m/>
    <m/>
    <m/>
    <m/>
    <m/>
    <m/>
    <m/>
    <m/>
    <m/>
    <m/>
    <m/>
    <m/>
    <m/>
    <m/>
    <m/>
    <m/>
    <m/>
    <m/>
    <n v="5309"/>
    <s v="CA-2017-131254"/>
    <d v="2017-11-19T00:00:00"/>
    <s v="11/21/2017"/>
    <s v="First Class"/>
    <s v="NC-18415"/>
    <x v="720"/>
    <x v="0"/>
    <s v="United States"/>
    <s v="Houston"/>
    <s v="Texas"/>
    <n v="77095"/>
    <x v="2"/>
    <s v="FUR-CH-10003774"/>
    <x v="0"/>
    <x v="1"/>
    <s v="Global Wood Trimmed Manager's Task Chair, Khaki"/>
    <n v="191.05799999999999"/>
    <n v="3"/>
    <n v="0.3"/>
    <n v="-46.399799999999999"/>
    <n v="2017"/>
    <x v="0"/>
    <s v="Q4"/>
    <n v="-0.24285714285714285"/>
  </r>
  <r>
    <m/>
    <m/>
    <m/>
    <m/>
    <m/>
    <m/>
    <m/>
    <m/>
    <m/>
    <m/>
    <m/>
    <m/>
    <m/>
    <m/>
    <m/>
    <m/>
    <m/>
    <m/>
    <m/>
    <m/>
    <m/>
    <n v="5310"/>
    <s v="CA-2017-131254"/>
    <d v="2017-11-19T00:00:00"/>
    <s v="11/21/2017"/>
    <s v="First Class"/>
    <s v="NC-18415"/>
    <x v="720"/>
    <x v="0"/>
    <s v="United States"/>
    <s v="Houston"/>
    <s v="Texas"/>
    <n v="77095"/>
    <x v="2"/>
    <s v="OFF-AR-10003876"/>
    <x v="1"/>
    <x v="6"/>
    <s v="Avery Hi-Liter GlideStik Fluorescent Highlighter, Yellow Ink"/>
    <n v="13.04"/>
    <n v="5"/>
    <n v="0.2"/>
    <n v="3.9119999999999999"/>
    <n v="2017"/>
    <x v="0"/>
    <s v="Q4"/>
    <n v="0.3"/>
  </r>
  <r>
    <m/>
    <m/>
    <m/>
    <m/>
    <m/>
    <m/>
    <m/>
    <m/>
    <m/>
    <m/>
    <m/>
    <m/>
    <m/>
    <m/>
    <m/>
    <m/>
    <m/>
    <m/>
    <m/>
    <m/>
    <m/>
    <n v="5311"/>
    <s v="CA-2017-131254"/>
    <d v="2017-11-19T00:00:00"/>
    <s v="11/21/2017"/>
    <s v="First Class"/>
    <s v="NC-18415"/>
    <x v="720"/>
    <x v="0"/>
    <s v="United States"/>
    <s v="Houston"/>
    <s v="Texas"/>
    <n v="77095"/>
    <x v="2"/>
    <s v="OFF-BI-10003527"/>
    <x v="1"/>
    <x v="8"/>
    <s v="Fellowes PB500 Electric Punch Plastic Comb Binding Machine with Manual Bind"/>
    <n v="1525.1880000000001"/>
    <n v="6"/>
    <n v="0.8"/>
    <n v="-2287.7820000000002"/>
    <n v="2017"/>
    <x v="0"/>
    <s v="Q4"/>
    <n v="-1.5"/>
  </r>
  <r>
    <m/>
    <m/>
    <m/>
    <m/>
    <m/>
    <m/>
    <m/>
    <m/>
    <m/>
    <m/>
    <m/>
    <m/>
    <m/>
    <m/>
    <m/>
    <m/>
    <m/>
    <m/>
    <m/>
    <m/>
    <m/>
    <n v="5312"/>
    <s v="CA-2016-123414"/>
    <d v="2016-08-21T00:00:00"/>
    <s v="8/27/2016"/>
    <s v="Standard Class"/>
    <s v="SU-20665"/>
    <x v="711"/>
    <x v="2"/>
    <s v="United States"/>
    <s v="Greenville"/>
    <s v="North Carolina"/>
    <n v="27834"/>
    <x v="0"/>
    <s v="OFF-LA-10004559"/>
    <x v="1"/>
    <x v="2"/>
    <s v="Avery 49"/>
    <n v="9.2159999999999993"/>
    <n v="4"/>
    <n v="0.2"/>
    <n v="3.3408000000000002"/>
    <n v="2016"/>
    <x v="6"/>
    <s v="Q3"/>
    <n v="0.36250000000000004"/>
  </r>
  <r>
    <m/>
    <m/>
    <m/>
    <m/>
    <m/>
    <m/>
    <m/>
    <m/>
    <m/>
    <m/>
    <m/>
    <m/>
    <m/>
    <m/>
    <m/>
    <m/>
    <m/>
    <m/>
    <m/>
    <m/>
    <m/>
    <n v="5313"/>
    <s v="CA-2016-123414"/>
    <d v="2016-08-21T00:00:00"/>
    <s v="8/27/2016"/>
    <s v="Standard Class"/>
    <s v="SU-20665"/>
    <x v="711"/>
    <x v="2"/>
    <s v="United States"/>
    <s v="Greenville"/>
    <s v="North Carolina"/>
    <n v="27834"/>
    <x v="0"/>
    <s v="OFF-SU-10002573"/>
    <x v="1"/>
    <x v="14"/>
    <s v="Acme 10&quot; Easy Grip Assistive Scissors"/>
    <n v="28.047999999999998"/>
    <n v="2"/>
    <n v="0.2"/>
    <n v="3.5059999999999998"/>
    <n v="2016"/>
    <x v="6"/>
    <s v="Q3"/>
    <n v="0.125"/>
  </r>
  <r>
    <m/>
    <m/>
    <m/>
    <m/>
    <m/>
    <m/>
    <m/>
    <m/>
    <m/>
    <m/>
    <m/>
    <m/>
    <m/>
    <m/>
    <m/>
    <m/>
    <m/>
    <m/>
    <m/>
    <m/>
    <m/>
    <n v="5314"/>
    <s v="CA-2017-137876"/>
    <d v="2017-04-30T00:00:00"/>
    <d v="2017-05-05T00:00:00"/>
    <s v="Standard Class"/>
    <s v="DJ-13510"/>
    <x v="137"/>
    <x v="1"/>
    <s v="United States"/>
    <s v="San Francisco"/>
    <s v="California"/>
    <n v="94110"/>
    <x v="1"/>
    <s v="FUR-FU-10000222"/>
    <x v="0"/>
    <x v="5"/>
    <s v="Seth Thomas 16&quot; Steel Case Clock"/>
    <n v="64.959999999999994"/>
    <n v="2"/>
    <n v="0"/>
    <n v="21.436800000000002"/>
    <n v="2017"/>
    <x v="3"/>
    <s v="Q2"/>
    <n v="0.33000000000000007"/>
  </r>
  <r>
    <m/>
    <m/>
    <m/>
    <m/>
    <m/>
    <m/>
    <m/>
    <m/>
    <m/>
    <m/>
    <m/>
    <m/>
    <m/>
    <m/>
    <m/>
    <m/>
    <m/>
    <m/>
    <m/>
    <m/>
    <m/>
    <n v="5315"/>
    <s v="CA-2017-137876"/>
    <d v="2017-04-30T00:00:00"/>
    <d v="2017-05-05T00:00:00"/>
    <s v="Standard Class"/>
    <s v="DJ-13510"/>
    <x v="137"/>
    <x v="1"/>
    <s v="United States"/>
    <s v="San Francisco"/>
    <s v="California"/>
    <n v="94110"/>
    <x v="1"/>
    <s v="OFF-EN-10001219"/>
    <x v="1"/>
    <x v="12"/>
    <s v="#10- 4 1/8&quot; x 9 1/2&quot; Security-Tint Envelopes"/>
    <n v="30.56"/>
    <n v="4"/>
    <n v="0"/>
    <n v="14.974399999999999"/>
    <n v="2017"/>
    <x v="3"/>
    <s v="Q2"/>
    <n v="0.49"/>
  </r>
  <r>
    <m/>
    <m/>
    <m/>
    <m/>
    <m/>
    <m/>
    <m/>
    <m/>
    <m/>
    <m/>
    <m/>
    <m/>
    <m/>
    <m/>
    <m/>
    <m/>
    <m/>
    <m/>
    <m/>
    <m/>
    <m/>
    <n v="5316"/>
    <s v="CA-2016-154060"/>
    <d v="2016-05-02T00:00:00"/>
    <d v="2016-08-05T00:00:00"/>
    <s v="Standard Class"/>
    <s v="DL-12865"/>
    <x v="297"/>
    <x v="0"/>
    <s v="United States"/>
    <s v="Greensboro"/>
    <s v="North Carolina"/>
    <n v="27405"/>
    <x v="0"/>
    <s v="FUR-CH-10002304"/>
    <x v="0"/>
    <x v="1"/>
    <s v="Global Stack Chair without Arms, Black"/>
    <n v="187.05600000000001"/>
    <n v="9"/>
    <n v="0.2"/>
    <n v="11.691000000000001"/>
    <n v="2016"/>
    <x v="5"/>
    <s v="Q2"/>
    <n v="6.25E-2"/>
  </r>
  <r>
    <m/>
    <m/>
    <m/>
    <m/>
    <m/>
    <m/>
    <m/>
    <m/>
    <m/>
    <m/>
    <m/>
    <m/>
    <m/>
    <m/>
    <m/>
    <m/>
    <m/>
    <m/>
    <m/>
    <m/>
    <m/>
    <n v="5317"/>
    <s v="US-2017-162558"/>
    <d v="2017-10-02T00:00:00"/>
    <d v="2017-05-10T00:00:00"/>
    <s v="First Class"/>
    <s v="Dp-13240"/>
    <x v="656"/>
    <x v="2"/>
    <s v="United States"/>
    <s v="Knoxville"/>
    <s v="Tennessee"/>
    <n v="37918"/>
    <x v="0"/>
    <s v="FUR-FU-10002364"/>
    <x v="0"/>
    <x v="5"/>
    <s v="Eldon Expressions Wood Desk Accessories, Oak"/>
    <n v="11.808"/>
    <n v="2"/>
    <n v="0.2"/>
    <n v="1.3284"/>
    <n v="2017"/>
    <x v="2"/>
    <s v="Q4"/>
    <n v="0.1125"/>
  </r>
  <r>
    <m/>
    <m/>
    <m/>
    <m/>
    <m/>
    <m/>
    <m/>
    <m/>
    <m/>
    <m/>
    <m/>
    <m/>
    <m/>
    <m/>
    <m/>
    <m/>
    <m/>
    <m/>
    <m/>
    <m/>
    <m/>
    <n v="5318"/>
    <s v="US-2017-162558"/>
    <d v="2017-10-02T00:00:00"/>
    <d v="2017-05-10T00:00:00"/>
    <s v="First Class"/>
    <s v="Dp-13240"/>
    <x v="656"/>
    <x v="2"/>
    <s v="United States"/>
    <s v="Knoxville"/>
    <s v="Tennessee"/>
    <n v="37918"/>
    <x v="0"/>
    <s v="FUR-FU-10004864"/>
    <x v="0"/>
    <x v="5"/>
    <s v="Eldon 500 Class Desk Accessories"/>
    <n v="9.6560000000000006"/>
    <n v="1"/>
    <n v="0.2"/>
    <n v="1.5690999999999999"/>
    <n v="2017"/>
    <x v="2"/>
    <s v="Q4"/>
    <n v="0.16249999999999998"/>
  </r>
  <r>
    <m/>
    <m/>
    <m/>
    <m/>
    <m/>
    <m/>
    <m/>
    <m/>
    <m/>
    <m/>
    <m/>
    <m/>
    <m/>
    <m/>
    <m/>
    <m/>
    <m/>
    <m/>
    <m/>
    <m/>
    <m/>
    <n v="5319"/>
    <s v="US-2017-162558"/>
    <d v="2017-10-02T00:00:00"/>
    <d v="2017-05-10T00:00:00"/>
    <s v="First Class"/>
    <s v="Dp-13240"/>
    <x v="656"/>
    <x v="2"/>
    <s v="United States"/>
    <s v="Knoxville"/>
    <s v="Tennessee"/>
    <n v="37918"/>
    <x v="0"/>
    <s v="OFF-PA-10003172"/>
    <x v="1"/>
    <x v="10"/>
    <s v="Xerox 1996"/>
    <n v="20.736000000000001"/>
    <n v="4"/>
    <n v="0.2"/>
    <n v="7.2576000000000001"/>
    <n v="2017"/>
    <x v="2"/>
    <s v="Q4"/>
    <n v="0.35"/>
  </r>
  <r>
    <m/>
    <m/>
    <m/>
    <m/>
    <m/>
    <m/>
    <m/>
    <m/>
    <m/>
    <m/>
    <m/>
    <m/>
    <m/>
    <m/>
    <m/>
    <m/>
    <m/>
    <m/>
    <m/>
    <m/>
    <m/>
    <n v="5320"/>
    <s v="US-2017-162558"/>
    <d v="2017-10-02T00:00:00"/>
    <d v="2017-05-10T00:00:00"/>
    <s v="First Class"/>
    <s v="Dp-13240"/>
    <x v="656"/>
    <x v="2"/>
    <s v="United States"/>
    <s v="Knoxville"/>
    <s v="Tennessee"/>
    <n v="37918"/>
    <x v="0"/>
    <s v="OFF-BI-10000977"/>
    <x v="1"/>
    <x v="8"/>
    <s v="Ibico Plastic Spiral Binding Combs"/>
    <n v="27.36"/>
    <n v="3"/>
    <n v="0.7"/>
    <n v="-21.888000000000002"/>
    <n v="2017"/>
    <x v="2"/>
    <s v="Q4"/>
    <n v="-0.8"/>
  </r>
  <r>
    <m/>
    <m/>
    <m/>
    <m/>
    <m/>
    <m/>
    <m/>
    <m/>
    <m/>
    <m/>
    <m/>
    <m/>
    <m/>
    <m/>
    <m/>
    <m/>
    <m/>
    <m/>
    <m/>
    <m/>
    <m/>
    <n v="5321"/>
    <s v="US-2017-162558"/>
    <d v="2017-10-02T00:00:00"/>
    <d v="2017-05-10T00:00:00"/>
    <s v="First Class"/>
    <s v="Dp-13240"/>
    <x v="656"/>
    <x v="2"/>
    <s v="United States"/>
    <s v="Knoxville"/>
    <s v="Tennessee"/>
    <n v="37918"/>
    <x v="0"/>
    <s v="FUR-TA-10000198"/>
    <x v="0"/>
    <x v="3"/>
    <s v="Chromcraft Bull-Nose Wood Oval Conference Tables &amp; Bases"/>
    <n v="2314.116"/>
    <n v="7"/>
    <n v="0.4"/>
    <n v="-1002.7836"/>
    <n v="2017"/>
    <x v="2"/>
    <s v="Q4"/>
    <n v="-0.43333333333333335"/>
  </r>
  <r>
    <m/>
    <m/>
    <m/>
    <m/>
    <m/>
    <m/>
    <m/>
    <m/>
    <m/>
    <m/>
    <m/>
    <m/>
    <m/>
    <m/>
    <m/>
    <m/>
    <m/>
    <m/>
    <m/>
    <m/>
    <m/>
    <n v="5322"/>
    <s v="US-2017-162558"/>
    <d v="2017-10-02T00:00:00"/>
    <d v="2017-05-10T00:00:00"/>
    <s v="First Class"/>
    <s v="Dp-13240"/>
    <x v="656"/>
    <x v="2"/>
    <s v="United States"/>
    <s v="Knoxville"/>
    <s v="Tennessee"/>
    <n v="37918"/>
    <x v="0"/>
    <s v="OFF-BI-10003984"/>
    <x v="1"/>
    <x v="8"/>
    <s v="Lock-Up Easel 'Spel-Binder'"/>
    <n v="34.235999999999997"/>
    <n v="4"/>
    <n v="0.7"/>
    <n v="-26.247599999999998"/>
    <n v="2017"/>
    <x v="2"/>
    <s v="Q4"/>
    <n v="-0.76666666666666672"/>
  </r>
  <r>
    <m/>
    <m/>
    <m/>
    <m/>
    <m/>
    <m/>
    <m/>
    <m/>
    <m/>
    <m/>
    <m/>
    <m/>
    <m/>
    <m/>
    <m/>
    <m/>
    <m/>
    <m/>
    <m/>
    <m/>
    <m/>
    <n v="5323"/>
    <s v="US-2017-162558"/>
    <d v="2017-10-02T00:00:00"/>
    <d v="2017-05-10T00:00:00"/>
    <s v="First Class"/>
    <s v="Dp-13240"/>
    <x v="656"/>
    <x v="2"/>
    <s v="United States"/>
    <s v="Knoxville"/>
    <s v="Tennessee"/>
    <n v="37918"/>
    <x v="0"/>
    <s v="FUR-FU-10003691"/>
    <x v="0"/>
    <x v="5"/>
    <s v="Eldon Image Series Desk Accessories, Ebony"/>
    <n v="19.760000000000002"/>
    <n v="2"/>
    <n v="0.2"/>
    <n v="5.9279999999999999"/>
    <n v="2017"/>
    <x v="2"/>
    <s v="Q4"/>
    <n v="0.3"/>
  </r>
  <r>
    <m/>
    <m/>
    <m/>
    <m/>
    <m/>
    <m/>
    <m/>
    <m/>
    <m/>
    <m/>
    <m/>
    <m/>
    <m/>
    <m/>
    <m/>
    <m/>
    <m/>
    <m/>
    <m/>
    <m/>
    <m/>
    <n v="5324"/>
    <s v="CA-2017-134439"/>
    <d v="2017-09-18T00:00:00"/>
    <s v="9/23/2017"/>
    <s v="Second Class"/>
    <s v="TM-21010"/>
    <x v="612"/>
    <x v="0"/>
    <s v="United States"/>
    <s v="Grand Island"/>
    <s v="Nebraska"/>
    <n v="68801"/>
    <x v="2"/>
    <s v="OFF-PA-10004082"/>
    <x v="1"/>
    <x v="10"/>
    <s v="Adams Telephone Message Book w/Frequently-Called Numbers Space, 400 Messages per Book"/>
    <n v="15.96"/>
    <n v="2"/>
    <n v="0"/>
    <n v="7.98"/>
    <n v="2017"/>
    <x v="8"/>
    <s v="Q3"/>
    <n v="0.5"/>
  </r>
  <r>
    <m/>
    <m/>
    <m/>
    <m/>
    <m/>
    <m/>
    <m/>
    <m/>
    <m/>
    <m/>
    <m/>
    <m/>
    <m/>
    <m/>
    <m/>
    <m/>
    <m/>
    <m/>
    <m/>
    <m/>
    <m/>
    <n v="5325"/>
    <s v="CA-2015-119508"/>
    <d v="2015-12-04T00:00:00"/>
    <d v="2015-09-12T00:00:00"/>
    <s v="Standard Class"/>
    <s v="TZ-21580"/>
    <x v="356"/>
    <x v="0"/>
    <s v="United States"/>
    <s v="Lakewood"/>
    <s v="California"/>
    <n v="90712"/>
    <x v="1"/>
    <s v="OFF-AR-10003723"/>
    <x v="1"/>
    <x v="6"/>
    <s v="Avery Hi-Liter Fluorescent Desk Style Markers"/>
    <n v="16.899999999999999"/>
    <n v="5"/>
    <n v="0"/>
    <n v="6.2530000000000001"/>
    <n v="2015"/>
    <x v="4"/>
    <s v="Q4"/>
    <n v="0.37000000000000005"/>
  </r>
  <r>
    <m/>
    <m/>
    <m/>
    <m/>
    <m/>
    <m/>
    <m/>
    <m/>
    <m/>
    <m/>
    <m/>
    <m/>
    <m/>
    <m/>
    <m/>
    <m/>
    <m/>
    <m/>
    <m/>
    <m/>
    <m/>
    <n v="5326"/>
    <s v="CA-2015-119508"/>
    <d v="2015-12-04T00:00:00"/>
    <d v="2015-09-12T00:00:00"/>
    <s v="Standard Class"/>
    <s v="TZ-21580"/>
    <x v="356"/>
    <x v="0"/>
    <s v="United States"/>
    <s v="Lakewood"/>
    <s v="California"/>
    <n v="90712"/>
    <x v="1"/>
    <s v="FUR-FU-10004270"/>
    <x v="0"/>
    <x v="5"/>
    <s v="Eldon Image Series Desk Accessories, Burgundy"/>
    <n v="25.08"/>
    <n v="6"/>
    <n v="0"/>
    <n v="9.0288000000000004"/>
    <n v="2015"/>
    <x v="4"/>
    <s v="Q4"/>
    <n v="0.36000000000000004"/>
  </r>
  <r>
    <m/>
    <m/>
    <m/>
    <m/>
    <m/>
    <m/>
    <m/>
    <m/>
    <m/>
    <m/>
    <m/>
    <m/>
    <m/>
    <m/>
    <m/>
    <m/>
    <m/>
    <m/>
    <m/>
    <m/>
    <m/>
    <n v="5327"/>
    <s v="CA-2015-152681"/>
    <d v="2015-01-17T00:00:00"/>
    <s v="1/22/2015"/>
    <s v="Standard Class"/>
    <s v="SC-20260"/>
    <x v="609"/>
    <x v="1"/>
    <s v="United States"/>
    <s v="Lawrence"/>
    <s v="Massachusetts"/>
    <n v="1841"/>
    <x v="3"/>
    <s v="OFF-AR-10003183"/>
    <x v="1"/>
    <x v="6"/>
    <s v="Avery Fluorescent Highlighter Four-Color Set"/>
    <n v="6.68"/>
    <n v="2"/>
    <n v="0"/>
    <n v="2.004"/>
    <n v="2015"/>
    <x v="9"/>
    <s v="Q1"/>
    <n v="0.3"/>
  </r>
  <r>
    <m/>
    <m/>
    <m/>
    <m/>
    <m/>
    <m/>
    <m/>
    <m/>
    <m/>
    <m/>
    <m/>
    <m/>
    <m/>
    <m/>
    <m/>
    <m/>
    <m/>
    <m/>
    <m/>
    <m/>
    <m/>
    <n v="5328"/>
    <s v="CA-2014-130813"/>
    <d v="2014-01-06T00:00:00"/>
    <d v="2014-08-01T00:00:00"/>
    <s v="Second Class"/>
    <s v="LS-17230"/>
    <x v="721"/>
    <x v="0"/>
    <s v="United States"/>
    <s v="Los Angeles"/>
    <s v="California"/>
    <n v="90049"/>
    <x v="1"/>
    <s v="OFF-PA-10002005"/>
    <x v="1"/>
    <x v="10"/>
    <s v="Xerox 225"/>
    <n v="19.440000000000001"/>
    <n v="3"/>
    <n v="0"/>
    <n v="9.3312000000000008"/>
    <n v="2014"/>
    <x v="9"/>
    <s v="Q1"/>
    <n v="0.48000000000000004"/>
  </r>
  <r>
    <m/>
    <m/>
    <m/>
    <m/>
    <m/>
    <m/>
    <m/>
    <m/>
    <m/>
    <m/>
    <m/>
    <m/>
    <m/>
    <m/>
    <m/>
    <m/>
    <m/>
    <m/>
    <m/>
    <m/>
    <m/>
    <n v="5329"/>
    <s v="CA-2015-120320"/>
    <d v="2015-03-05T00:00:00"/>
    <d v="2015-09-03T00:00:00"/>
    <s v="Standard Class"/>
    <s v="MV-18190"/>
    <x v="160"/>
    <x v="0"/>
    <s v="United States"/>
    <s v="Houston"/>
    <s v="Texas"/>
    <n v="77036"/>
    <x v="2"/>
    <s v="TEC-PH-10000149"/>
    <x v="2"/>
    <x v="7"/>
    <s v="Cisco SPA525G2 IP Phone - Wireless"/>
    <n v="31.92"/>
    <n v="2"/>
    <n v="0.2"/>
    <n v="2.3940000000000001"/>
    <n v="2015"/>
    <x v="10"/>
    <s v="Q1"/>
    <n v="7.4999999999999997E-2"/>
  </r>
  <r>
    <m/>
    <m/>
    <m/>
    <m/>
    <m/>
    <m/>
    <m/>
    <m/>
    <m/>
    <m/>
    <m/>
    <m/>
    <m/>
    <m/>
    <m/>
    <m/>
    <m/>
    <m/>
    <m/>
    <m/>
    <m/>
    <n v="5330"/>
    <s v="CA-2016-111941"/>
    <d v="2016-12-25T00:00:00"/>
    <s v="12/28/2016"/>
    <s v="Second Class"/>
    <s v="BD-11620"/>
    <x v="379"/>
    <x v="0"/>
    <s v="United States"/>
    <s v="New York City"/>
    <s v="New York"/>
    <n v="10035"/>
    <x v="3"/>
    <s v="OFF-BI-10001524"/>
    <x v="1"/>
    <x v="8"/>
    <s v="GBC Premium Transparent Covers with Diagonal Lined Pattern"/>
    <n v="33.567999999999998"/>
    <n v="2"/>
    <n v="0.2"/>
    <n v="11.748799999999999"/>
    <n v="2016"/>
    <x v="4"/>
    <s v="Q4"/>
    <n v="0.35"/>
  </r>
  <r>
    <m/>
    <m/>
    <m/>
    <m/>
    <m/>
    <m/>
    <m/>
    <m/>
    <m/>
    <m/>
    <m/>
    <m/>
    <m/>
    <m/>
    <m/>
    <m/>
    <m/>
    <m/>
    <m/>
    <m/>
    <m/>
    <n v="5331"/>
    <s v="CA-2016-123120"/>
    <d v="2016-09-04T00:00:00"/>
    <d v="2016-08-09T00:00:00"/>
    <s v="Standard Class"/>
    <s v="CV-12295"/>
    <x v="610"/>
    <x v="0"/>
    <s v="United States"/>
    <s v="New York City"/>
    <s v="New York"/>
    <n v="10011"/>
    <x v="3"/>
    <s v="FUR-FU-10004748"/>
    <x v="0"/>
    <x v="5"/>
    <s v="Howard Miller 16&quot; Diameter Gallery Wall Clock"/>
    <n v="63.94"/>
    <n v="1"/>
    <n v="0"/>
    <n v="24.936599999999999"/>
    <n v="2016"/>
    <x v="8"/>
    <s v="Q3"/>
    <n v="0.39"/>
  </r>
  <r>
    <m/>
    <m/>
    <m/>
    <m/>
    <m/>
    <m/>
    <m/>
    <m/>
    <m/>
    <m/>
    <m/>
    <m/>
    <m/>
    <m/>
    <m/>
    <m/>
    <m/>
    <m/>
    <m/>
    <m/>
    <m/>
    <n v="5332"/>
    <s v="CA-2016-123120"/>
    <d v="2016-09-04T00:00:00"/>
    <d v="2016-08-09T00:00:00"/>
    <s v="Standard Class"/>
    <s v="CV-12295"/>
    <x v="610"/>
    <x v="0"/>
    <s v="United States"/>
    <s v="New York City"/>
    <s v="New York"/>
    <n v="10011"/>
    <x v="3"/>
    <s v="OFF-BI-10001460"/>
    <x v="1"/>
    <x v="8"/>
    <s v="Plastic Binding Combs"/>
    <n v="60.6"/>
    <n v="5"/>
    <n v="0.2"/>
    <n v="20.452500000000001"/>
    <n v="2016"/>
    <x v="8"/>
    <s v="Q3"/>
    <n v="0.33750000000000002"/>
  </r>
  <r>
    <m/>
    <m/>
    <m/>
    <m/>
    <m/>
    <m/>
    <m/>
    <m/>
    <m/>
    <m/>
    <m/>
    <m/>
    <m/>
    <m/>
    <m/>
    <m/>
    <m/>
    <m/>
    <m/>
    <m/>
    <m/>
    <n v="5333"/>
    <s v="CA-2016-123120"/>
    <d v="2016-09-04T00:00:00"/>
    <d v="2016-08-09T00:00:00"/>
    <s v="Standard Class"/>
    <s v="CV-12295"/>
    <x v="610"/>
    <x v="0"/>
    <s v="United States"/>
    <s v="New York City"/>
    <s v="New York"/>
    <n v="10011"/>
    <x v="3"/>
    <s v="OFF-SU-10002503"/>
    <x v="1"/>
    <x v="14"/>
    <s v="Acme Preferred Stainless Steel Scissors"/>
    <n v="22.72"/>
    <n v="4"/>
    <n v="0"/>
    <n v="6.5888"/>
    <n v="2016"/>
    <x v="8"/>
    <s v="Q3"/>
    <n v="0.29000000000000004"/>
  </r>
  <r>
    <m/>
    <m/>
    <m/>
    <m/>
    <m/>
    <m/>
    <m/>
    <m/>
    <m/>
    <m/>
    <m/>
    <m/>
    <m/>
    <m/>
    <m/>
    <m/>
    <m/>
    <m/>
    <m/>
    <m/>
    <m/>
    <n v="5334"/>
    <s v="CA-2014-103331"/>
    <d v="2014-08-26T00:00:00"/>
    <d v="2014-01-09T00:00:00"/>
    <s v="Standard Class"/>
    <s v="KB-16315"/>
    <x v="41"/>
    <x v="0"/>
    <s v="United States"/>
    <s v="Newark"/>
    <s v="Delaware"/>
    <n v="19711"/>
    <x v="3"/>
    <s v="FUR-FU-10001731"/>
    <x v="0"/>
    <x v="5"/>
    <s v="Acrylic Self-Standing Desk Frames"/>
    <n v="10.68"/>
    <n v="4"/>
    <n v="0"/>
    <n v="4.0583999999999998"/>
    <n v="2014"/>
    <x v="6"/>
    <s v="Q3"/>
    <n v="0.38"/>
  </r>
  <r>
    <m/>
    <m/>
    <m/>
    <m/>
    <m/>
    <m/>
    <m/>
    <m/>
    <m/>
    <m/>
    <m/>
    <m/>
    <m/>
    <m/>
    <m/>
    <m/>
    <m/>
    <m/>
    <m/>
    <m/>
    <m/>
    <n v="5335"/>
    <s v="CA-2014-103331"/>
    <d v="2014-08-26T00:00:00"/>
    <d v="2014-01-09T00:00:00"/>
    <s v="Standard Class"/>
    <s v="KB-16315"/>
    <x v="41"/>
    <x v="0"/>
    <s v="United States"/>
    <s v="Newark"/>
    <s v="Delaware"/>
    <n v="19711"/>
    <x v="3"/>
    <s v="OFF-PA-10002160"/>
    <x v="1"/>
    <x v="10"/>
    <s v="Xerox 1978"/>
    <n v="17.34"/>
    <n v="3"/>
    <n v="0"/>
    <n v="8.4966000000000008"/>
    <n v="2014"/>
    <x v="6"/>
    <s v="Q3"/>
    <n v="0.49000000000000005"/>
  </r>
  <r>
    <m/>
    <m/>
    <m/>
    <m/>
    <m/>
    <m/>
    <m/>
    <m/>
    <m/>
    <m/>
    <m/>
    <m/>
    <m/>
    <m/>
    <m/>
    <m/>
    <m/>
    <m/>
    <m/>
    <m/>
    <m/>
    <n v="5336"/>
    <s v="CA-2014-103331"/>
    <d v="2014-08-26T00:00:00"/>
    <d v="2014-01-09T00:00:00"/>
    <s v="Standard Class"/>
    <s v="KB-16315"/>
    <x v="41"/>
    <x v="0"/>
    <s v="United States"/>
    <s v="Newark"/>
    <s v="Delaware"/>
    <n v="19711"/>
    <x v="3"/>
    <s v="OFF-PA-10002659"/>
    <x v="1"/>
    <x v="10"/>
    <s v="Avoid Verbal Orders Carbonless Minifold Book"/>
    <n v="3.38"/>
    <n v="1"/>
    <n v="0"/>
    <n v="1.5548"/>
    <n v="2014"/>
    <x v="6"/>
    <s v="Q3"/>
    <n v="0.46"/>
  </r>
  <r>
    <m/>
    <m/>
    <m/>
    <m/>
    <m/>
    <m/>
    <m/>
    <m/>
    <m/>
    <m/>
    <m/>
    <m/>
    <m/>
    <m/>
    <m/>
    <m/>
    <m/>
    <m/>
    <m/>
    <m/>
    <m/>
    <n v="5337"/>
    <s v="CA-2015-169278"/>
    <d v="2015-05-21T00:00:00"/>
    <s v="5/25/2015"/>
    <s v="Standard Class"/>
    <s v="ME-18010"/>
    <x v="545"/>
    <x v="1"/>
    <s v="United States"/>
    <s v="Seattle"/>
    <s v="Washington"/>
    <n v="98105"/>
    <x v="1"/>
    <s v="OFF-BI-10001636"/>
    <x v="1"/>
    <x v="8"/>
    <s v="Ibico Plastic and Wire Spiral Binding Combs"/>
    <n v="26.975999999999999"/>
    <n v="4"/>
    <n v="0.2"/>
    <n v="8.7672000000000008"/>
    <n v="2015"/>
    <x v="5"/>
    <s v="Q2"/>
    <n v="0.32500000000000007"/>
  </r>
  <r>
    <m/>
    <m/>
    <m/>
    <m/>
    <m/>
    <m/>
    <m/>
    <m/>
    <m/>
    <m/>
    <m/>
    <m/>
    <m/>
    <m/>
    <m/>
    <m/>
    <m/>
    <m/>
    <m/>
    <m/>
    <m/>
    <n v="5338"/>
    <s v="CA-2017-111577"/>
    <d v="2017-10-16T00:00:00"/>
    <s v="10/21/2017"/>
    <s v="Standard Class"/>
    <s v="AJ-10780"/>
    <x v="321"/>
    <x v="1"/>
    <s v="United States"/>
    <s v="Scottsdale"/>
    <s v="Arizona"/>
    <n v="85254"/>
    <x v="1"/>
    <s v="OFF-PA-10000062"/>
    <x v="1"/>
    <x v="10"/>
    <s v="Green Bar Computer Printout Paper"/>
    <n v="307.77600000000001"/>
    <n v="7"/>
    <n v="0.2"/>
    <n v="111.5688"/>
    <n v="2017"/>
    <x v="2"/>
    <s v="Q4"/>
    <n v="0.36249999999999999"/>
  </r>
  <r>
    <m/>
    <m/>
    <m/>
    <m/>
    <m/>
    <m/>
    <m/>
    <m/>
    <m/>
    <m/>
    <m/>
    <m/>
    <m/>
    <m/>
    <m/>
    <m/>
    <m/>
    <m/>
    <m/>
    <m/>
    <m/>
    <n v="5339"/>
    <s v="CA-2015-146486"/>
    <d v="2015-11-09T00:00:00"/>
    <s v="11/14/2015"/>
    <s v="Second Class"/>
    <s v="DV-13465"/>
    <x v="231"/>
    <x v="0"/>
    <s v="United States"/>
    <s v="Oceanside"/>
    <s v="New York"/>
    <n v="11572"/>
    <x v="3"/>
    <s v="OFF-ST-10002554"/>
    <x v="1"/>
    <x v="4"/>
    <s v="Tennsco Industrial Shelving"/>
    <n v="244.55"/>
    <n v="5"/>
    <n v="0"/>
    <n v="4.891"/>
    <n v="2015"/>
    <x v="0"/>
    <s v="Q4"/>
    <n v="0.02"/>
  </r>
  <r>
    <m/>
    <m/>
    <m/>
    <m/>
    <m/>
    <m/>
    <m/>
    <m/>
    <m/>
    <m/>
    <m/>
    <m/>
    <m/>
    <m/>
    <m/>
    <m/>
    <m/>
    <m/>
    <m/>
    <m/>
    <m/>
    <n v="5340"/>
    <s v="CA-2015-146486"/>
    <d v="2015-11-09T00:00:00"/>
    <s v="11/14/2015"/>
    <s v="Second Class"/>
    <s v="DV-13465"/>
    <x v="231"/>
    <x v="0"/>
    <s v="United States"/>
    <s v="Oceanside"/>
    <s v="New York"/>
    <n v="11572"/>
    <x v="3"/>
    <s v="OFF-EN-10001509"/>
    <x v="1"/>
    <x v="12"/>
    <s v="Poly String Tie Envelopes"/>
    <n v="12.24"/>
    <n v="6"/>
    <n v="0"/>
    <n v="5.7527999999999997"/>
    <n v="2015"/>
    <x v="0"/>
    <s v="Q4"/>
    <n v="0.47"/>
  </r>
  <r>
    <m/>
    <m/>
    <m/>
    <m/>
    <m/>
    <m/>
    <m/>
    <m/>
    <m/>
    <m/>
    <m/>
    <m/>
    <m/>
    <m/>
    <m/>
    <m/>
    <m/>
    <m/>
    <m/>
    <m/>
    <m/>
    <n v="5341"/>
    <s v="CA-2015-146486"/>
    <d v="2015-11-09T00:00:00"/>
    <s v="11/14/2015"/>
    <s v="Second Class"/>
    <s v="DV-13465"/>
    <x v="231"/>
    <x v="0"/>
    <s v="United States"/>
    <s v="Oceanside"/>
    <s v="New York"/>
    <n v="11572"/>
    <x v="3"/>
    <s v="TEC-AC-10002018"/>
    <x v="2"/>
    <x v="11"/>
    <s v="AmazonBasics 3-Button USB Wired Mouse"/>
    <n v="13.98"/>
    <n v="2"/>
    <n v="0"/>
    <n v="6.0114000000000001"/>
    <n v="2015"/>
    <x v="0"/>
    <s v="Q4"/>
    <n v="0.43"/>
  </r>
  <r>
    <m/>
    <m/>
    <m/>
    <m/>
    <m/>
    <m/>
    <m/>
    <m/>
    <m/>
    <m/>
    <m/>
    <m/>
    <m/>
    <m/>
    <m/>
    <m/>
    <m/>
    <m/>
    <m/>
    <m/>
    <m/>
    <n v="5342"/>
    <s v="CA-2015-146486"/>
    <d v="2015-11-09T00:00:00"/>
    <s v="11/14/2015"/>
    <s v="Second Class"/>
    <s v="DV-13465"/>
    <x v="231"/>
    <x v="0"/>
    <s v="United States"/>
    <s v="Oceanside"/>
    <s v="New York"/>
    <n v="11572"/>
    <x v="3"/>
    <s v="TEC-AC-10002637"/>
    <x v="2"/>
    <x v="11"/>
    <s v="Logitech VX Revolution Cordless Laser Mouse for Notebooks (Black)"/>
    <n v="899.95"/>
    <n v="5"/>
    <n v="0"/>
    <n v="53.997"/>
    <n v="2015"/>
    <x v="0"/>
    <s v="Q4"/>
    <n v="0.06"/>
  </r>
  <r>
    <m/>
    <m/>
    <m/>
    <m/>
    <m/>
    <m/>
    <m/>
    <m/>
    <m/>
    <m/>
    <m/>
    <m/>
    <m/>
    <m/>
    <m/>
    <m/>
    <m/>
    <m/>
    <m/>
    <m/>
    <m/>
    <n v="5343"/>
    <s v="US-2014-168501"/>
    <d v="2014-11-21T00:00:00"/>
    <s v="11/27/2014"/>
    <s v="Standard Class"/>
    <s v="JK-15325"/>
    <x v="759"/>
    <x v="1"/>
    <s v="United States"/>
    <s v="Dallas"/>
    <s v="Texas"/>
    <n v="75220"/>
    <x v="2"/>
    <s v="OFF-EN-10001509"/>
    <x v="1"/>
    <x v="12"/>
    <s v="Poly String Tie Envelopes"/>
    <n v="1.6319999999999999"/>
    <n v="1"/>
    <n v="0.2"/>
    <n v="0.55079999999999996"/>
    <n v="2014"/>
    <x v="0"/>
    <s v="Q4"/>
    <n v="0.33750000000000002"/>
  </r>
  <r>
    <m/>
    <m/>
    <m/>
    <m/>
    <m/>
    <m/>
    <m/>
    <m/>
    <m/>
    <m/>
    <m/>
    <m/>
    <m/>
    <m/>
    <m/>
    <m/>
    <m/>
    <m/>
    <m/>
    <m/>
    <m/>
    <n v="5344"/>
    <s v="US-2014-168501"/>
    <d v="2014-11-21T00:00:00"/>
    <s v="11/27/2014"/>
    <s v="Standard Class"/>
    <s v="JK-15325"/>
    <x v="759"/>
    <x v="1"/>
    <s v="United States"/>
    <s v="Dallas"/>
    <s v="Texas"/>
    <n v="75220"/>
    <x v="2"/>
    <s v="TEC-PH-10004922"/>
    <x v="2"/>
    <x v="7"/>
    <s v="RCA Visys Integrated PBX 8-Line Router"/>
    <n v="267.95999999999998"/>
    <n v="5"/>
    <n v="0.2"/>
    <n v="16.747499999999999"/>
    <n v="2014"/>
    <x v="0"/>
    <s v="Q4"/>
    <n v="6.25E-2"/>
  </r>
  <r>
    <m/>
    <m/>
    <m/>
    <m/>
    <m/>
    <m/>
    <m/>
    <m/>
    <m/>
    <m/>
    <m/>
    <m/>
    <m/>
    <m/>
    <m/>
    <m/>
    <m/>
    <m/>
    <m/>
    <m/>
    <m/>
    <n v="5345"/>
    <s v="CA-2015-112053"/>
    <d v="2015-10-11T00:00:00"/>
    <s v="10/13/2015"/>
    <s v="Second Class"/>
    <s v="SH-20395"/>
    <x v="129"/>
    <x v="0"/>
    <s v="United States"/>
    <s v="Rochester"/>
    <s v="New York"/>
    <n v="14609"/>
    <x v="3"/>
    <s v="TEC-AC-10002550"/>
    <x v="2"/>
    <x v="11"/>
    <s v="Memorex 25GB 6X Branded Blu-Ray Recordable Disc, 30/Pack"/>
    <n v="31.95"/>
    <n v="1"/>
    <n v="0"/>
    <n v="2.2364999999999999"/>
    <n v="2015"/>
    <x v="2"/>
    <s v="Q4"/>
    <n v="6.9999999999999993E-2"/>
  </r>
  <r>
    <m/>
    <m/>
    <m/>
    <m/>
    <m/>
    <m/>
    <m/>
    <m/>
    <m/>
    <m/>
    <m/>
    <m/>
    <m/>
    <m/>
    <m/>
    <m/>
    <m/>
    <m/>
    <m/>
    <m/>
    <m/>
    <n v="5346"/>
    <s v="CA-2017-108539"/>
    <d v="2017-03-21T00:00:00"/>
    <s v="3/23/2017"/>
    <s v="Second Class"/>
    <s v="SC-20725"/>
    <x v="56"/>
    <x v="0"/>
    <s v="United States"/>
    <s v="Los Angeles"/>
    <s v="California"/>
    <n v="90045"/>
    <x v="1"/>
    <s v="OFF-ST-10003208"/>
    <x v="1"/>
    <x v="4"/>
    <s v="Adjustable Depth Letter/Legal Cart"/>
    <n v="725.84"/>
    <n v="4"/>
    <n v="0"/>
    <n v="210.49359999999999"/>
    <n v="2017"/>
    <x v="10"/>
    <s v="Q1"/>
    <n v="0.28999999999999998"/>
  </r>
  <r>
    <m/>
    <m/>
    <m/>
    <m/>
    <m/>
    <m/>
    <m/>
    <m/>
    <m/>
    <m/>
    <m/>
    <m/>
    <m/>
    <m/>
    <m/>
    <m/>
    <m/>
    <m/>
    <m/>
    <m/>
    <m/>
    <n v="5347"/>
    <s v="CA-2017-108539"/>
    <d v="2017-03-21T00:00:00"/>
    <s v="3/23/2017"/>
    <s v="Second Class"/>
    <s v="SC-20725"/>
    <x v="56"/>
    <x v="0"/>
    <s v="United States"/>
    <s v="Los Angeles"/>
    <s v="California"/>
    <n v="90045"/>
    <x v="1"/>
    <s v="OFF-BI-10003981"/>
    <x v="1"/>
    <x v="8"/>
    <s v="Avery Durable Plastic 1&quot; Binders"/>
    <n v="10.896000000000001"/>
    <n v="3"/>
    <n v="0.2"/>
    <n v="3.9498000000000002"/>
    <n v="2017"/>
    <x v="10"/>
    <s v="Q1"/>
    <n v="0.36249999999999999"/>
  </r>
  <r>
    <m/>
    <m/>
    <m/>
    <m/>
    <m/>
    <m/>
    <m/>
    <m/>
    <m/>
    <m/>
    <m/>
    <m/>
    <m/>
    <m/>
    <m/>
    <m/>
    <m/>
    <m/>
    <m/>
    <m/>
    <m/>
    <n v="5348"/>
    <s v="CA-2017-108539"/>
    <d v="2017-03-21T00:00:00"/>
    <s v="3/23/2017"/>
    <s v="Second Class"/>
    <s v="SC-20725"/>
    <x v="56"/>
    <x v="0"/>
    <s v="United States"/>
    <s v="Los Angeles"/>
    <s v="California"/>
    <n v="90045"/>
    <x v="1"/>
    <s v="OFF-BI-10001031"/>
    <x v="1"/>
    <x v="8"/>
    <s v="Pressboard Data Binders by Wilson Jones"/>
    <n v="8.5440000000000005"/>
    <n v="2"/>
    <n v="0.2"/>
    <n v="2.8835999999999999"/>
    <n v="2017"/>
    <x v="10"/>
    <s v="Q1"/>
    <n v="0.33749999999999997"/>
  </r>
  <r>
    <m/>
    <m/>
    <m/>
    <m/>
    <m/>
    <m/>
    <m/>
    <m/>
    <m/>
    <m/>
    <m/>
    <m/>
    <m/>
    <m/>
    <m/>
    <m/>
    <m/>
    <m/>
    <m/>
    <m/>
    <m/>
    <n v="5349"/>
    <s v="CA-2015-149811"/>
    <d v="2015-01-04T00:00:00"/>
    <d v="2015-10-01T00:00:00"/>
    <s v="Standard Class"/>
    <s v="CS-12250"/>
    <x v="294"/>
    <x v="1"/>
    <s v="United States"/>
    <s v="Woodbury"/>
    <s v="Minnesota"/>
    <n v="55125"/>
    <x v="2"/>
    <s v="OFF-BI-10003676"/>
    <x v="1"/>
    <x v="8"/>
    <s v="GBC Standard Recycled Report Covers, Clear Plastic Sheets"/>
    <n v="32.340000000000003"/>
    <n v="3"/>
    <n v="0"/>
    <n v="15.523199999999999"/>
    <n v="2015"/>
    <x v="9"/>
    <s v="Q1"/>
    <n v="0.47999999999999993"/>
  </r>
  <r>
    <m/>
    <m/>
    <m/>
    <m/>
    <m/>
    <m/>
    <m/>
    <m/>
    <m/>
    <m/>
    <m/>
    <m/>
    <m/>
    <m/>
    <m/>
    <m/>
    <m/>
    <m/>
    <m/>
    <m/>
    <m/>
    <n v="5350"/>
    <s v="CA-2015-149811"/>
    <d v="2015-01-04T00:00:00"/>
    <d v="2015-10-01T00:00:00"/>
    <s v="Standard Class"/>
    <s v="CS-12250"/>
    <x v="294"/>
    <x v="1"/>
    <s v="United States"/>
    <s v="Woodbury"/>
    <s v="Minnesota"/>
    <n v="55125"/>
    <x v="2"/>
    <s v="OFF-PA-10004082"/>
    <x v="1"/>
    <x v="10"/>
    <s v="Adams Telephone Message Book w/Frequently-Called Numbers Space, 400 Messages per Book"/>
    <n v="39.9"/>
    <n v="5"/>
    <n v="0"/>
    <n v="19.95"/>
    <n v="2015"/>
    <x v="9"/>
    <s v="Q1"/>
    <n v="0.5"/>
  </r>
  <r>
    <m/>
    <m/>
    <m/>
    <m/>
    <m/>
    <m/>
    <m/>
    <m/>
    <m/>
    <m/>
    <m/>
    <m/>
    <m/>
    <m/>
    <m/>
    <m/>
    <m/>
    <m/>
    <m/>
    <m/>
    <m/>
    <n v="5351"/>
    <s v="US-2017-103814"/>
    <d v="2017-12-09T00:00:00"/>
    <s v="12/16/2017"/>
    <s v="Standard Class"/>
    <s v="LH-16900"/>
    <x v="23"/>
    <x v="0"/>
    <s v="United States"/>
    <s v="Park Ridge"/>
    <s v="Illinois"/>
    <n v="60068"/>
    <x v="2"/>
    <s v="OFF-PA-10001019"/>
    <x v="1"/>
    <x v="10"/>
    <s v="Xerox 1884"/>
    <n v="143.85599999999999"/>
    <n v="9"/>
    <n v="0.2"/>
    <n v="48.551400000000001"/>
    <n v="2017"/>
    <x v="4"/>
    <s v="Q4"/>
    <n v="0.33750000000000002"/>
  </r>
  <r>
    <m/>
    <m/>
    <m/>
    <m/>
    <m/>
    <m/>
    <m/>
    <m/>
    <m/>
    <m/>
    <m/>
    <m/>
    <m/>
    <m/>
    <m/>
    <m/>
    <m/>
    <m/>
    <m/>
    <m/>
    <m/>
    <n v="5352"/>
    <s v="CA-2016-123932"/>
    <d v="2016-09-06T00:00:00"/>
    <d v="2016-12-09T00:00:00"/>
    <s v="Standard Class"/>
    <s v="YC-21895"/>
    <x v="289"/>
    <x v="1"/>
    <s v="United States"/>
    <s v="Dallas"/>
    <s v="Texas"/>
    <n v="75217"/>
    <x v="2"/>
    <s v="OFF-PA-10004665"/>
    <x v="1"/>
    <x v="10"/>
    <s v="Advantus Motivational Note Cards"/>
    <n v="41.92"/>
    <n v="4"/>
    <n v="0.2"/>
    <n v="15.196"/>
    <n v="2016"/>
    <x v="8"/>
    <s v="Q3"/>
    <n v="0.36249999999999999"/>
  </r>
  <r>
    <m/>
    <m/>
    <m/>
    <m/>
    <m/>
    <m/>
    <m/>
    <m/>
    <m/>
    <m/>
    <m/>
    <m/>
    <m/>
    <m/>
    <m/>
    <m/>
    <m/>
    <m/>
    <m/>
    <m/>
    <m/>
    <n v="5353"/>
    <s v="CA-2016-123932"/>
    <d v="2016-09-06T00:00:00"/>
    <d v="2016-12-09T00:00:00"/>
    <s v="Standard Class"/>
    <s v="YC-21895"/>
    <x v="289"/>
    <x v="1"/>
    <s v="United States"/>
    <s v="Dallas"/>
    <s v="Texas"/>
    <n v="75217"/>
    <x v="2"/>
    <s v="TEC-PH-10002447"/>
    <x v="2"/>
    <x v="7"/>
    <s v="AT&amp;T CL83451 4-Handset Telephone"/>
    <n v="329.584"/>
    <n v="2"/>
    <n v="0.2"/>
    <n v="37.078200000000002"/>
    <n v="2016"/>
    <x v="8"/>
    <s v="Q3"/>
    <n v="0.1125"/>
  </r>
  <r>
    <m/>
    <m/>
    <m/>
    <m/>
    <m/>
    <m/>
    <m/>
    <m/>
    <m/>
    <m/>
    <m/>
    <m/>
    <m/>
    <m/>
    <m/>
    <m/>
    <m/>
    <m/>
    <m/>
    <m/>
    <m/>
    <n v="5354"/>
    <s v="US-2016-101616"/>
    <d v="2016-09-03T00:00:00"/>
    <d v="2016-06-09T00:00:00"/>
    <s v="First Class"/>
    <s v="CY-12745"/>
    <x v="388"/>
    <x v="1"/>
    <s v="United States"/>
    <s v="Monroe"/>
    <s v="Louisiana"/>
    <n v="71203"/>
    <x v="0"/>
    <s v="OFF-BI-10000014"/>
    <x v="1"/>
    <x v="8"/>
    <s v="Heavy-Duty E-Z-D Binders"/>
    <n v="87.28"/>
    <n v="8"/>
    <n v="0"/>
    <n v="41.021599999999999"/>
    <n v="2016"/>
    <x v="8"/>
    <s v="Q3"/>
    <n v="0.47"/>
  </r>
  <r>
    <m/>
    <m/>
    <m/>
    <m/>
    <m/>
    <m/>
    <m/>
    <m/>
    <m/>
    <m/>
    <m/>
    <m/>
    <m/>
    <m/>
    <m/>
    <m/>
    <m/>
    <m/>
    <m/>
    <m/>
    <m/>
    <n v="5355"/>
    <s v="CA-2014-113768"/>
    <d v="2014-05-13T00:00:00"/>
    <s v="5/19/2014"/>
    <s v="Standard Class"/>
    <s v="AH-10030"/>
    <x v="692"/>
    <x v="1"/>
    <s v="United States"/>
    <s v="Los Angeles"/>
    <s v="California"/>
    <n v="90004"/>
    <x v="1"/>
    <s v="FUR-CH-10002439"/>
    <x v="0"/>
    <x v="1"/>
    <s v="Iceberg Nesting Folding Chair, 19w x 6d x 43h"/>
    <n v="279.45600000000002"/>
    <n v="6"/>
    <n v="0.2"/>
    <n v="20.959199999999999"/>
    <n v="2014"/>
    <x v="5"/>
    <s v="Q2"/>
    <n v="7.4999999999999997E-2"/>
  </r>
  <r>
    <m/>
    <m/>
    <m/>
    <m/>
    <m/>
    <m/>
    <m/>
    <m/>
    <m/>
    <m/>
    <m/>
    <m/>
    <m/>
    <m/>
    <m/>
    <m/>
    <m/>
    <m/>
    <m/>
    <m/>
    <m/>
    <n v="5356"/>
    <s v="CA-2014-113768"/>
    <d v="2014-05-13T00:00:00"/>
    <s v="5/19/2014"/>
    <s v="Standard Class"/>
    <s v="AH-10030"/>
    <x v="692"/>
    <x v="1"/>
    <s v="United States"/>
    <s v="Los Angeles"/>
    <s v="California"/>
    <n v="90004"/>
    <x v="1"/>
    <s v="OFF-PA-10003063"/>
    <x v="1"/>
    <x v="10"/>
    <s v="EcoTones Memo Sheets"/>
    <n v="8"/>
    <n v="2"/>
    <n v="0"/>
    <n v="3.84"/>
    <n v="2014"/>
    <x v="5"/>
    <s v="Q2"/>
    <n v="0.48"/>
  </r>
  <r>
    <m/>
    <m/>
    <m/>
    <m/>
    <m/>
    <m/>
    <m/>
    <m/>
    <m/>
    <m/>
    <m/>
    <m/>
    <m/>
    <m/>
    <m/>
    <m/>
    <m/>
    <m/>
    <m/>
    <m/>
    <m/>
    <n v="5357"/>
    <s v="CA-2016-138037"/>
    <d v="2016-09-29T00:00:00"/>
    <d v="2016-03-10T00:00:00"/>
    <s v="Standard Class"/>
    <s v="AR-10540"/>
    <x v="481"/>
    <x v="0"/>
    <s v="United States"/>
    <s v="San Francisco"/>
    <s v="California"/>
    <n v="94109"/>
    <x v="1"/>
    <s v="OFF-BI-10002982"/>
    <x v="1"/>
    <x v="8"/>
    <s v="Avery Self-Adhesive Photo Pockets for Polaroid Photos"/>
    <n v="27.24"/>
    <n v="5"/>
    <n v="0.2"/>
    <n v="9.5340000000000007"/>
    <n v="2016"/>
    <x v="8"/>
    <s v="Q3"/>
    <n v="0.35000000000000003"/>
  </r>
  <r>
    <m/>
    <m/>
    <m/>
    <m/>
    <m/>
    <m/>
    <m/>
    <m/>
    <m/>
    <m/>
    <m/>
    <m/>
    <m/>
    <m/>
    <m/>
    <m/>
    <m/>
    <m/>
    <m/>
    <m/>
    <m/>
    <n v="5358"/>
    <s v="CA-2014-150490"/>
    <d v="2014-08-05T00:00:00"/>
    <d v="2014-11-08T00:00:00"/>
    <s v="Standard Class"/>
    <s v="SS-20590"/>
    <x v="196"/>
    <x v="0"/>
    <s v="United States"/>
    <s v="San Francisco"/>
    <s v="California"/>
    <n v="94122"/>
    <x v="1"/>
    <s v="TEC-AC-10004510"/>
    <x v="2"/>
    <x v="11"/>
    <s v="Logitech Desktop MK120 Mouse and keyboard Combo"/>
    <n v="16.36"/>
    <n v="1"/>
    <n v="0"/>
    <n v="1.6359999999999999"/>
    <n v="2014"/>
    <x v="6"/>
    <s v="Q3"/>
    <n v="9.9999999999999992E-2"/>
  </r>
  <r>
    <m/>
    <m/>
    <m/>
    <m/>
    <m/>
    <m/>
    <m/>
    <m/>
    <m/>
    <m/>
    <m/>
    <m/>
    <m/>
    <m/>
    <m/>
    <m/>
    <m/>
    <m/>
    <m/>
    <m/>
    <m/>
    <n v="5359"/>
    <s v="CA-2014-150490"/>
    <d v="2014-08-05T00:00:00"/>
    <d v="2014-11-08T00:00:00"/>
    <s v="Standard Class"/>
    <s v="SS-20590"/>
    <x v="196"/>
    <x v="0"/>
    <s v="United States"/>
    <s v="San Francisco"/>
    <s v="California"/>
    <n v="94122"/>
    <x v="1"/>
    <s v="OFF-ST-10000321"/>
    <x v="1"/>
    <x v="4"/>
    <s v="Akro Stacking Bins"/>
    <n v="15.78"/>
    <n v="2"/>
    <n v="0"/>
    <n v="0.63119999999999998"/>
    <n v="2014"/>
    <x v="6"/>
    <s v="Q3"/>
    <n v="0.04"/>
  </r>
  <r>
    <m/>
    <m/>
    <m/>
    <m/>
    <m/>
    <m/>
    <m/>
    <m/>
    <m/>
    <m/>
    <m/>
    <m/>
    <m/>
    <m/>
    <m/>
    <m/>
    <m/>
    <m/>
    <m/>
    <m/>
    <m/>
    <n v="5360"/>
    <s v="CA-2014-150490"/>
    <d v="2014-08-05T00:00:00"/>
    <d v="2014-11-08T00:00:00"/>
    <s v="Standard Class"/>
    <s v="SS-20590"/>
    <x v="196"/>
    <x v="0"/>
    <s v="United States"/>
    <s v="San Francisco"/>
    <s v="California"/>
    <n v="94122"/>
    <x v="1"/>
    <s v="OFF-AR-10004602"/>
    <x v="1"/>
    <x v="6"/>
    <s v="Boston KS Multi-Size Manual Pencil Sharpener"/>
    <n v="45.98"/>
    <n v="2"/>
    <n v="0"/>
    <n v="12.8744"/>
    <n v="2014"/>
    <x v="6"/>
    <s v="Q3"/>
    <n v="0.28000000000000003"/>
  </r>
  <r>
    <m/>
    <m/>
    <m/>
    <m/>
    <m/>
    <m/>
    <m/>
    <m/>
    <m/>
    <m/>
    <m/>
    <m/>
    <m/>
    <m/>
    <m/>
    <m/>
    <m/>
    <m/>
    <m/>
    <m/>
    <m/>
    <n v="5361"/>
    <s v="US-2017-126060"/>
    <d v="2017-04-14T00:00:00"/>
    <s v="4/18/2017"/>
    <s v="Standard Class"/>
    <s v="DW-13585"/>
    <x v="61"/>
    <x v="1"/>
    <s v="United States"/>
    <s v="Fayetteville"/>
    <s v="North Carolina"/>
    <n v="28314"/>
    <x v="0"/>
    <s v="FUR-BO-10003433"/>
    <x v="0"/>
    <x v="0"/>
    <s v="Sauder Cornerstone Collection Library"/>
    <n v="198.27199999999999"/>
    <n v="8"/>
    <n v="0.2"/>
    <n v="-32.219200000000001"/>
    <n v="2017"/>
    <x v="3"/>
    <s v="Q2"/>
    <n v="-0.16250000000000001"/>
  </r>
  <r>
    <m/>
    <m/>
    <m/>
    <m/>
    <m/>
    <m/>
    <m/>
    <m/>
    <m/>
    <m/>
    <m/>
    <m/>
    <m/>
    <m/>
    <m/>
    <m/>
    <m/>
    <m/>
    <m/>
    <m/>
    <m/>
    <n v="5362"/>
    <s v="CA-2017-100951"/>
    <d v="2017-06-09T00:00:00"/>
    <d v="2017-10-06T00:00:00"/>
    <s v="First Class"/>
    <s v="NC-18625"/>
    <x v="544"/>
    <x v="1"/>
    <s v="United States"/>
    <s v="Dallas"/>
    <s v="Texas"/>
    <n v="75217"/>
    <x v="2"/>
    <s v="OFF-ST-10001496"/>
    <x v="1"/>
    <x v="4"/>
    <s v="Standard Rollaway File with Lock"/>
    <n v="720.76"/>
    <n v="5"/>
    <n v="0.2"/>
    <n v="54.057000000000002"/>
    <n v="2017"/>
    <x v="1"/>
    <s v="Q2"/>
    <n v="7.4999999999999997E-2"/>
  </r>
  <r>
    <m/>
    <m/>
    <m/>
    <m/>
    <m/>
    <m/>
    <m/>
    <m/>
    <m/>
    <m/>
    <m/>
    <m/>
    <m/>
    <m/>
    <m/>
    <m/>
    <m/>
    <m/>
    <m/>
    <m/>
    <m/>
    <n v="5363"/>
    <s v="CA-2016-122017"/>
    <d v="2016-12-29T00:00:00"/>
    <d v="2017-02-01T00:00:00"/>
    <s v="Standard Class"/>
    <s v="CD-11920"/>
    <x v="303"/>
    <x v="0"/>
    <s v="United States"/>
    <s v="Wichita"/>
    <s v="Kansas"/>
    <n v="67212"/>
    <x v="2"/>
    <s v="FUR-FU-10000672"/>
    <x v="0"/>
    <x v="5"/>
    <s v="Executive Impressions 10&quot; Spectator Wall Clock"/>
    <n v="70.56"/>
    <n v="6"/>
    <n v="0"/>
    <n v="23.990400000000001"/>
    <n v="2016"/>
    <x v="4"/>
    <s v="Q4"/>
    <n v="0.34"/>
  </r>
  <r>
    <m/>
    <m/>
    <m/>
    <m/>
    <m/>
    <m/>
    <m/>
    <m/>
    <m/>
    <m/>
    <m/>
    <m/>
    <m/>
    <m/>
    <m/>
    <m/>
    <m/>
    <m/>
    <m/>
    <m/>
    <m/>
    <n v="5364"/>
    <s v="CA-2016-122017"/>
    <d v="2016-12-29T00:00:00"/>
    <d v="2017-02-01T00:00:00"/>
    <s v="Standard Class"/>
    <s v="CD-11920"/>
    <x v="303"/>
    <x v="0"/>
    <s v="United States"/>
    <s v="Wichita"/>
    <s v="Kansas"/>
    <n v="67212"/>
    <x v="2"/>
    <s v="OFF-AP-10001293"/>
    <x v="1"/>
    <x v="9"/>
    <s v="Belkin 8 Outlet Surge Protector"/>
    <n v="81.96"/>
    <n v="2"/>
    <n v="0"/>
    <n v="22.948799999999999"/>
    <n v="2016"/>
    <x v="4"/>
    <s v="Q4"/>
    <n v="0.28000000000000003"/>
  </r>
  <r>
    <m/>
    <m/>
    <m/>
    <m/>
    <m/>
    <m/>
    <m/>
    <m/>
    <m/>
    <m/>
    <m/>
    <m/>
    <m/>
    <m/>
    <m/>
    <m/>
    <m/>
    <m/>
    <m/>
    <m/>
    <m/>
    <n v="5365"/>
    <s v="CA-2014-123477"/>
    <d v="2014-01-18T00:00:00"/>
    <s v="1/21/2014"/>
    <s v="Second Class"/>
    <s v="DW-13195"/>
    <x v="694"/>
    <x v="1"/>
    <s v="United States"/>
    <s v="Springfield"/>
    <s v="Oregon"/>
    <n v="97477"/>
    <x v="1"/>
    <s v="OFF-AP-10000692"/>
    <x v="1"/>
    <x v="9"/>
    <s v="Fellowes Mighty 8 Compact Surge Protector"/>
    <n v="64.864000000000004"/>
    <n v="4"/>
    <n v="0.2"/>
    <n v="6.4863999999999997"/>
    <n v="2014"/>
    <x v="9"/>
    <s v="Q1"/>
    <n v="9.9999999999999992E-2"/>
  </r>
  <r>
    <m/>
    <m/>
    <m/>
    <m/>
    <m/>
    <m/>
    <m/>
    <m/>
    <m/>
    <m/>
    <m/>
    <m/>
    <m/>
    <m/>
    <m/>
    <m/>
    <m/>
    <m/>
    <m/>
    <m/>
    <m/>
    <n v="5366"/>
    <s v="CA-2016-107790"/>
    <d v="2016-11-20T00:00:00"/>
    <s v="11/24/2016"/>
    <s v="Standard Class"/>
    <s v="EH-13990"/>
    <x v="552"/>
    <x v="0"/>
    <s v="United States"/>
    <s v="Houston"/>
    <s v="Texas"/>
    <n v="77041"/>
    <x v="2"/>
    <s v="TEC-PH-10004539"/>
    <x v="2"/>
    <x v="7"/>
    <s v="Wireless Extenders zBoost YX545 SOHO Signal Booster"/>
    <n v="151.19200000000001"/>
    <n v="1"/>
    <n v="0.2"/>
    <n v="13.2293"/>
    <n v="2016"/>
    <x v="0"/>
    <s v="Q4"/>
    <n v="8.7499999999999994E-2"/>
  </r>
  <r>
    <m/>
    <m/>
    <m/>
    <m/>
    <m/>
    <m/>
    <m/>
    <m/>
    <m/>
    <m/>
    <m/>
    <m/>
    <m/>
    <m/>
    <m/>
    <m/>
    <m/>
    <m/>
    <m/>
    <m/>
    <m/>
    <n v="5367"/>
    <s v="CA-2017-158071"/>
    <d v="2017-06-10T00:00:00"/>
    <s v="6/15/2017"/>
    <s v="Standard Class"/>
    <s v="BD-11320"/>
    <x v="217"/>
    <x v="0"/>
    <s v="United States"/>
    <s v="Seattle"/>
    <s v="Washington"/>
    <n v="98103"/>
    <x v="1"/>
    <s v="TEC-PH-10002923"/>
    <x v="2"/>
    <x v="7"/>
    <s v="Logitech B530 USB Headset - headset - Full size, Binaural"/>
    <n v="88.775999999999996"/>
    <n v="3"/>
    <n v="0.2"/>
    <n v="7.7679"/>
    <n v="2017"/>
    <x v="1"/>
    <s v="Q2"/>
    <n v="8.7500000000000008E-2"/>
  </r>
  <r>
    <m/>
    <m/>
    <m/>
    <m/>
    <m/>
    <m/>
    <m/>
    <m/>
    <m/>
    <m/>
    <m/>
    <m/>
    <m/>
    <m/>
    <m/>
    <m/>
    <m/>
    <m/>
    <m/>
    <m/>
    <m/>
    <n v="5368"/>
    <s v="CA-2017-158071"/>
    <d v="2017-06-10T00:00:00"/>
    <s v="6/15/2017"/>
    <s v="Standard Class"/>
    <s v="BD-11320"/>
    <x v="217"/>
    <x v="0"/>
    <s v="United States"/>
    <s v="Seattle"/>
    <s v="Washington"/>
    <n v="98103"/>
    <x v="1"/>
    <s v="OFF-LA-10004689"/>
    <x v="1"/>
    <x v="2"/>
    <s v="Avery 512"/>
    <n v="11.56"/>
    <n v="4"/>
    <n v="0"/>
    <n v="5.4332000000000003"/>
    <n v="2017"/>
    <x v="1"/>
    <s v="Q2"/>
    <n v="0.47000000000000003"/>
  </r>
  <r>
    <m/>
    <m/>
    <m/>
    <m/>
    <m/>
    <m/>
    <m/>
    <m/>
    <m/>
    <m/>
    <m/>
    <m/>
    <m/>
    <m/>
    <m/>
    <m/>
    <m/>
    <m/>
    <m/>
    <m/>
    <m/>
    <n v="5369"/>
    <s v="CA-2017-158071"/>
    <d v="2017-06-10T00:00:00"/>
    <s v="6/15/2017"/>
    <s v="Standard Class"/>
    <s v="BD-11320"/>
    <x v="217"/>
    <x v="0"/>
    <s v="United States"/>
    <s v="Seattle"/>
    <s v="Washington"/>
    <n v="98103"/>
    <x v="1"/>
    <s v="OFF-ST-10001228"/>
    <x v="1"/>
    <x v="4"/>
    <s v="Personal File Boxes with Fold-Down Carry Handle"/>
    <n v="15.58"/>
    <n v="1"/>
    <n v="0"/>
    <n v="3.895"/>
    <n v="2017"/>
    <x v="1"/>
    <s v="Q2"/>
    <n v="0.25"/>
  </r>
  <r>
    <m/>
    <m/>
    <m/>
    <m/>
    <m/>
    <m/>
    <m/>
    <m/>
    <m/>
    <m/>
    <m/>
    <m/>
    <m/>
    <m/>
    <m/>
    <m/>
    <m/>
    <m/>
    <m/>
    <m/>
    <m/>
    <n v="5370"/>
    <s v="CA-2017-147403"/>
    <d v="2017-09-10T00:00:00"/>
    <s v="9/13/2017"/>
    <s v="First Class"/>
    <s v="KH-16630"/>
    <x v="175"/>
    <x v="1"/>
    <s v="United States"/>
    <s v="Akron"/>
    <s v="Ohio"/>
    <n v="44312"/>
    <x v="3"/>
    <s v="OFF-PA-10003302"/>
    <x v="1"/>
    <x v="10"/>
    <s v="Xerox 1906"/>
    <n v="85.055999999999997"/>
    <n v="3"/>
    <n v="0.2"/>
    <n v="28.706399999999999"/>
    <n v="2017"/>
    <x v="8"/>
    <s v="Q3"/>
    <n v="0.33749999999999997"/>
  </r>
  <r>
    <m/>
    <m/>
    <m/>
    <m/>
    <m/>
    <m/>
    <m/>
    <m/>
    <m/>
    <m/>
    <m/>
    <m/>
    <m/>
    <m/>
    <m/>
    <m/>
    <m/>
    <m/>
    <m/>
    <m/>
    <m/>
    <n v="5371"/>
    <s v="US-2017-136721"/>
    <d v="2017-04-08T00:00:00"/>
    <d v="2017-12-04T00:00:00"/>
    <s v="Standard Class"/>
    <s v="NH-18610"/>
    <x v="468"/>
    <x v="1"/>
    <s v="United States"/>
    <s v="Oak Park"/>
    <s v="Michigan"/>
    <n v="48237"/>
    <x v="2"/>
    <s v="FUR-FU-10004665"/>
    <x v="0"/>
    <x v="5"/>
    <s v="3M Polarizing Task Lamp with Clamp Arm, Light Gray"/>
    <n v="273.95999999999998"/>
    <n v="2"/>
    <n v="0"/>
    <n v="71.229600000000005"/>
    <n v="2017"/>
    <x v="3"/>
    <s v="Q2"/>
    <n v="0.26000000000000006"/>
  </r>
  <r>
    <m/>
    <m/>
    <m/>
    <m/>
    <m/>
    <m/>
    <m/>
    <m/>
    <m/>
    <m/>
    <m/>
    <m/>
    <m/>
    <m/>
    <m/>
    <m/>
    <m/>
    <m/>
    <m/>
    <m/>
    <m/>
    <n v="5372"/>
    <s v="US-2017-136721"/>
    <d v="2017-04-08T00:00:00"/>
    <d v="2017-12-04T00:00:00"/>
    <s v="Standard Class"/>
    <s v="NH-18610"/>
    <x v="468"/>
    <x v="1"/>
    <s v="United States"/>
    <s v="Oak Park"/>
    <s v="Michigan"/>
    <n v="48237"/>
    <x v="2"/>
    <s v="FUR-FU-10004188"/>
    <x v="0"/>
    <x v="5"/>
    <s v="Luxo Professional Combination Clamp-On Lamps"/>
    <n v="306.89999999999998"/>
    <n v="3"/>
    <n v="0"/>
    <n v="79.793999999999997"/>
    <n v="2017"/>
    <x v="3"/>
    <s v="Q2"/>
    <n v="0.26"/>
  </r>
  <r>
    <m/>
    <m/>
    <m/>
    <m/>
    <m/>
    <m/>
    <m/>
    <m/>
    <m/>
    <m/>
    <m/>
    <m/>
    <m/>
    <m/>
    <m/>
    <m/>
    <m/>
    <m/>
    <m/>
    <m/>
    <m/>
    <n v="5373"/>
    <s v="CA-2015-118738"/>
    <d v="2015-10-24T00:00:00"/>
    <s v="10/30/2015"/>
    <s v="Standard Class"/>
    <s v="AG-10495"/>
    <x v="122"/>
    <x v="1"/>
    <s v="United States"/>
    <s v="Houston"/>
    <s v="Texas"/>
    <n v="77041"/>
    <x v="2"/>
    <s v="OFF-PA-10003177"/>
    <x v="1"/>
    <x v="10"/>
    <s v="Xerox 1999"/>
    <n v="15.552"/>
    <n v="3"/>
    <n v="0.2"/>
    <n v="5.4432"/>
    <n v="2015"/>
    <x v="2"/>
    <s v="Q4"/>
    <n v="0.35000000000000003"/>
  </r>
  <r>
    <m/>
    <m/>
    <m/>
    <m/>
    <m/>
    <m/>
    <m/>
    <m/>
    <m/>
    <m/>
    <m/>
    <m/>
    <m/>
    <m/>
    <m/>
    <m/>
    <m/>
    <m/>
    <m/>
    <m/>
    <m/>
    <n v="5374"/>
    <s v="CA-2015-118738"/>
    <d v="2015-10-24T00:00:00"/>
    <s v="10/30/2015"/>
    <s v="Standard Class"/>
    <s v="AG-10495"/>
    <x v="122"/>
    <x v="1"/>
    <s v="United States"/>
    <s v="Houston"/>
    <s v="Texas"/>
    <n v="77041"/>
    <x v="2"/>
    <s v="FUR-TA-10002607"/>
    <x v="0"/>
    <x v="3"/>
    <s v="KI Conference Tables"/>
    <n v="347.36099999999999"/>
    <n v="7"/>
    <n v="0.3"/>
    <n v="-69.472200000000001"/>
    <n v="2015"/>
    <x v="2"/>
    <s v="Q4"/>
    <n v="-0.2"/>
  </r>
  <r>
    <m/>
    <m/>
    <m/>
    <m/>
    <m/>
    <m/>
    <m/>
    <m/>
    <m/>
    <m/>
    <m/>
    <m/>
    <m/>
    <m/>
    <m/>
    <m/>
    <m/>
    <m/>
    <m/>
    <m/>
    <m/>
    <n v="5375"/>
    <s v="CA-2015-118738"/>
    <d v="2015-10-24T00:00:00"/>
    <s v="10/30/2015"/>
    <s v="Standard Class"/>
    <s v="AG-10495"/>
    <x v="122"/>
    <x v="1"/>
    <s v="United States"/>
    <s v="Houston"/>
    <s v="Texas"/>
    <n v="77041"/>
    <x v="2"/>
    <s v="OFF-PA-10001166"/>
    <x v="1"/>
    <x v="10"/>
    <s v="Xerox 2"/>
    <n v="10.368"/>
    <n v="2"/>
    <n v="0.2"/>
    <n v="3.6288"/>
    <n v="2015"/>
    <x v="2"/>
    <s v="Q4"/>
    <n v="0.35"/>
  </r>
  <r>
    <m/>
    <m/>
    <m/>
    <m/>
    <m/>
    <m/>
    <m/>
    <m/>
    <m/>
    <m/>
    <m/>
    <m/>
    <m/>
    <m/>
    <m/>
    <m/>
    <m/>
    <m/>
    <m/>
    <m/>
    <m/>
    <n v="5376"/>
    <s v="CA-2017-134152"/>
    <d v="2017-05-27T00:00:00"/>
    <s v="5/31/2017"/>
    <s v="Standard Class"/>
    <s v="RP-19855"/>
    <x v="532"/>
    <x v="1"/>
    <s v="United States"/>
    <s v="Seattle"/>
    <s v="Washington"/>
    <n v="98103"/>
    <x v="1"/>
    <s v="TEC-AC-10004510"/>
    <x v="2"/>
    <x v="11"/>
    <s v="Logitech Desktop MK120 Mouse and keyboard Combo"/>
    <n v="98.16"/>
    <n v="6"/>
    <n v="0"/>
    <n v="9.8160000000000007"/>
    <n v="2017"/>
    <x v="5"/>
    <s v="Q2"/>
    <n v="0.1"/>
  </r>
  <r>
    <m/>
    <m/>
    <m/>
    <m/>
    <m/>
    <m/>
    <m/>
    <m/>
    <m/>
    <m/>
    <m/>
    <m/>
    <m/>
    <m/>
    <m/>
    <m/>
    <m/>
    <m/>
    <m/>
    <m/>
    <m/>
    <n v="5377"/>
    <s v="CA-2017-134152"/>
    <d v="2017-05-27T00:00:00"/>
    <s v="5/31/2017"/>
    <s v="Standard Class"/>
    <s v="RP-19855"/>
    <x v="532"/>
    <x v="1"/>
    <s v="United States"/>
    <s v="Seattle"/>
    <s v="Washington"/>
    <n v="98103"/>
    <x v="1"/>
    <s v="OFF-AR-10004062"/>
    <x v="1"/>
    <x v="6"/>
    <s v="Staples in misc. colors"/>
    <n v="31.44"/>
    <n v="3"/>
    <n v="0"/>
    <n v="7.86"/>
    <n v="2017"/>
    <x v="5"/>
    <s v="Q2"/>
    <n v="0.25"/>
  </r>
  <r>
    <m/>
    <m/>
    <m/>
    <m/>
    <m/>
    <m/>
    <m/>
    <m/>
    <m/>
    <m/>
    <m/>
    <m/>
    <m/>
    <m/>
    <m/>
    <m/>
    <m/>
    <m/>
    <m/>
    <m/>
    <m/>
    <n v="5378"/>
    <s v="CA-2014-125542"/>
    <d v="2014-12-05T00:00:00"/>
    <d v="2014-07-12T00:00:00"/>
    <s v="First Class"/>
    <s v="NB-18655"/>
    <x v="240"/>
    <x v="1"/>
    <s v="United States"/>
    <s v="Philadelphia"/>
    <s v="Pennsylvania"/>
    <n v="19134"/>
    <x v="3"/>
    <s v="OFF-EN-10000056"/>
    <x v="1"/>
    <x v="12"/>
    <s v="Cameo Buff Policy Envelopes"/>
    <n v="348.488"/>
    <n v="7"/>
    <n v="0.2"/>
    <n v="117.6147"/>
    <n v="2014"/>
    <x v="4"/>
    <s v="Q4"/>
    <n v="0.33750000000000002"/>
  </r>
  <r>
    <m/>
    <m/>
    <m/>
    <m/>
    <m/>
    <m/>
    <m/>
    <m/>
    <m/>
    <m/>
    <m/>
    <m/>
    <m/>
    <m/>
    <m/>
    <m/>
    <m/>
    <m/>
    <m/>
    <m/>
    <m/>
    <n v="5379"/>
    <s v="CA-2014-125542"/>
    <d v="2014-12-05T00:00:00"/>
    <d v="2014-07-12T00:00:00"/>
    <s v="First Class"/>
    <s v="NB-18655"/>
    <x v="240"/>
    <x v="1"/>
    <s v="United States"/>
    <s v="Philadelphia"/>
    <s v="Pennsylvania"/>
    <n v="19134"/>
    <x v="3"/>
    <s v="OFF-ST-10001469"/>
    <x v="1"/>
    <x v="4"/>
    <s v="Fellowes Bankers Box Recycled Super Stor/Drawer"/>
    <n v="172.73599999999999"/>
    <n v="4"/>
    <n v="0.2"/>
    <n v="-30.2288"/>
    <n v="2014"/>
    <x v="4"/>
    <s v="Q4"/>
    <n v="-0.17500000000000002"/>
  </r>
  <r>
    <m/>
    <m/>
    <m/>
    <m/>
    <m/>
    <m/>
    <m/>
    <m/>
    <m/>
    <m/>
    <m/>
    <m/>
    <m/>
    <m/>
    <m/>
    <m/>
    <m/>
    <m/>
    <m/>
    <m/>
    <m/>
    <n v="5380"/>
    <s v="CA-2016-136021"/>
    <d v="2016-08-14T00:00:00"/>
    <s v="8/18/2016"/>
    <s v="Standard Class"/>
    <s v="JM-15580"/>
    <x v="758"/>
    <x v="0"/>
    <s v="United States"/>
    <s v="Los Angeles"/>
    <s v="California"/>
    <n v="90045"/>
    <x v="1"/>
    <s v="OFF-PA-10000551"/>
    <x v="1"/>
    <x v="10"/>
    <s v="Array Memo Cubes"/>
    <n v="15.54"/>
    <n v="3"/>
    <n v="0"/>
    <n v="7.6146000000000003"/>
    <n v="2016"/>
    <x v="6"/>
    <s v="Q3"/>
    <n v="0.49000000000000005"/>
  </r>
  <r>
    <m/>
    <m/>
    <m/>
    <m/>
    <m/>
    <m/>
    <m/>
    <m/>
    <m/>
    <m/>
    <m/>
    <m/>
    <m/>
    <m/>
    <m/>
    <m/>
    <m/>
    <m/>
    <m/>
    <m/>
    <m/>
    <n v="5381"/>
    <s v="CA-2016-136021"/>
    <d v="2016-08-14T00:00:00"/>
    <s v="8/18/2016"/>
    <s v="Standard Class"/>
    <s v="JM-15580"/>
    <x v="758"/>
    <x v="0"/>
    <s v="United States"/>
    <s v="Los Angeles"/>
    <s v="California"/>
    <n v="90045"/>
    <x v="1"/>
    <s v="TEC-MA-10000423"/>
    <x v="2"/>
    <x v="15"/>
    <s v="Texas Instruments TI-34 Scientific Calculator"/>
    <n v="105.55200000000001"/>
    <n v="6"/>
    <n v="0.2"/>
    <n v="35.623800000000003"/>
    <n v="2016"/>
    <x v="6"/>
    <s v="Q3"/>
    <n v="0.33750000000000002"/>
  </r>
  <r>
    <m/>
    <m/>
    <m/>
    <m/>
    <m/>
    <m/>
    <m/>
    <m/>
    <m/>
    <m/>
    <m/>
    <m/>
    <m/>
    <m/>
    <m/>
    <m/>
    <m/>
    <m/>
    <m/>
    <m/>
    <m/>
    <n v="5382"/>
    <s v="CA-2016-149195"/>
    <d v="2016-09-05T00:00:00"/>
    <d v="2016-07-09T00:00:00"/>
    <s v="Second Class"/>
    <s v="DM-13525"/>
    <x v="760"/>
    <x v="1"/>
    <s v="United States"/>
    <s v="Houston"/>
    <s v="Texas"/>
    <n v="77070"/>
    <x v="2"/>
    <s v="OFF-PA-10001870"/>
    <x v="1"/>
    <x v="10"/>
    <s v="Xerox 202"/>
    <n v="25.92"/>
    <n v="5"/>
    <n v="0.2"/>
    <n v="9.0719999999999992"/>
    <n v="2016"/>
    <x v="8"/>
    <s v="Q3"/>
    <n v="0.34999999999999992"/>
  </r>
  <r>
    <m/>
    <m/>
    <m/>
    <m/>
    <m/>
    <m/>
    <m/>
    <m/>
    <m/>
    <m/>
    <m/>
    <m/>
    <m/>
    <m/>
    <m/>
    <m/>
    <m/>
    <m/>
    <m/>
    <m/>
    <m/>
    <n v="5383"/>
    <s v="CA-2016-149195"/>
    <d v="2016-09-05T00:00:00"/>
    <d v="2016-07-09T00:00:00"/>
    <s v="Second Class"/>
    <s v="DM-13525"/>
    <x v="760"/>
    <x v="1"/>
    <s v="United States"/>
    <s v="Houston"/>
    <s v="Texas"/>
    <n v="77070"/>
    <x v="2"/>
    <s v="OFF-FA-10001843"/>
    <x v="1"/>
    <x v="13"/>
    <s v="Staples"/>
    <n v="15.808"/>
    <n v="8"/>
    <n v="0.2"/>
    <n v="5.3352000000000004"/>
    <n v="2016"/>
    <x v="8"/>
    <s v="Q3"/>
    <n v="0.33750000000000002"/>
  </r>
  <r>
    <m/>
    <m/>
    <m/>
    <m/>
    <m/>
    <m/>
    <m/>
    <m/>
    <m/>
    <m/>
    <m/>
    <m/>
    <m/>
    <m/>
    <m/>
    <m/>
    <m/>
    <m/>
    <m/>
    <m/>
    <m/>
    <n v="5384"/>
    <s v="CA-2016-149195"/>
    <d v="2016-09-05T00:00:00"/>
    <d v="2016-07-09T00:00:00"/>
    <s v="Second Class"/>
    <s v="DM-13525"/>
    <x v="760"/>
    <x v="1"/>
    <s v="United States"/>
    <s v="Houston"/>
    <s v="Texas"/>
    <n v="77070"/>
    <x v="2"/>
    <s v="OFF-PA-10002036"/>
    <x v="1"/>
    <x v="10"/>
    <s v="Xerox 1930"/>
    <n v="10.368"/>
    <n v="2"/>
    <n v="0.2"/>
    <n v="3.7584"/>
    <n v="2016"/>
    <x v="8"/>
    <s v="Q3"/>
    <n v="0.36249999999999999"/>
  </r>
  <r>
    <m/>
    <m/>
    <m/>
    <m/>
    <m/>
    <m/>
    <m/>
    <m/>
    <m/>
    <m/>
    <m/>
    <m/>
    <m/>
    <m/>
    <m/>
    <m/>
    <m/>
    <m/>
    <m/>
    <m/>
    <m/>
    <n v="5385"/>
    <s v="CA-2017-161410"/>
    <d v="2017-06-26T00:00:00"/>
    <d v="2017-03-07T00:00:00"/>
    <s v="Standard Class"/>
    <s v="CC-12220"/>
    <x v="417"/>
    <x v="0"/>
    <s v="United States"/>
    <s v="Philadelphia"/>
    <s v="Pennsylvania"/>
    <n v="19143"/>
    <x v="3"/>
    <s v="TEC-PH-10001760"/>
    <x v="2"/>
    <x v="7"/>
    <s v="Bose SoundLink Bluetooth Speaker"/>
    <n v="358.2"/>
    <n v="3"/>
    <n v="0.4"/>
    <n v="41.79"/>
    <n v="2017"/>
    <x v="1"/>
    <s v="Q2"/>
    <n v="0.11666666666666667"/>
  </r>
  <r>
    <m/>
    <m/>
    <m/>
    <m/>
    <m/>
    <m/>
    <m/>
    <m/>
    <m/>
    <m/>
    <m/>
    <m/>
    <m/>
    <m/>
    <m/>
    <m/>
    <m/>
    <m/>
    <m/>
    <m/>
    <m/>
    <n v="5386"/>
    <s v="CA-2017-161410"/>
    <d v="2017-06-26T00:00:00"/>
    <d v="2017-03-07T00:00:00"/>
    <s v="Standard Class"/>
    <s v="CC-12220"/>
    <x v="417"/>
    <x v="0"/>
    <s v="United States"/>
    <s v="Philadelphia"/>
    <s v="Pennsylvania"/>
    <n v="19143"/>
    <x v="3"/>
    <s v="TEC-PH-10000673"/>
    <x v="2"/>
    <x v="7"/>
    <s v="Plantronics Voyager Pro HD - Bluetooth Headset"/>
    <n v="545.91600000000005"/>
    <n v="14"/>
    <n v="0.4"/>
    <n v="72.788799999999995"/>
    <n v="2017"/>
    <x v="1"/>
    <s v="Q2"/>
    <n v="0.1333333333333333"/>
  </r>
  <r>
    <m/>
    <m/>
    <m/>
    <m/>
    <m/>
    <m/>
    <m/>
    <m/>
    <m/>
    <m/>
    <m/>
    <m/>
    <m/>
    <m/>
    <m/>
    <m/>
    <m/>
    <m/>
    <m/>
    <m/>
    <m/>
    <n v="5387"/>
    <s v="CA-2017-152786"/>
    <d v="2017-03-12T00:00:00"/>
    <s v="3/17/2017"/>
    <s v="Standard Class"/>
    <s v="GA-14725"/>
    <x v="315"/>
    <x v="0"/>
    <s v="United States"/>
    <s v="Rogers"/>
    <s v="Arkansas"/>
    <n v="72756"/>
    <x v="0"/>
    <s v="OFF-BI-10000829"/>
    <x v="1"/>
    <x v="8"/>
    <s v="Avery Non-Stick Binders"/>
    <n v="40.409999999999997"/>
    <n v="9"/>
    <n v="0"/>
    <n v="18.5886"/>
    <n v="2017"/>
    <x v="10"/>
    <s v="Q1"/>
    <n v="0.46"/>
  </r>
  <r>
    <m/>
    <m/>
    <m/>
    <m/>
    <m/>
    <m/>
    <m/>
    <m/>
    <m/>
    <m/>
    <m/>
    <m/>
    <m/>
    <m/>
    <m/>
    <m/>
    <m/>
    <m/>
    <m/>
    <m/>
    <m/>
    <n v="5388"/>
    <s v="CA-2017-164707"/>
    <d v="2017-02-18T00:00:00"/>
    <s v="2/21/2017"/>
    <s v="Second Class"/>
    <s v="CV-12805"/>
    <x v="51"/>
    <x v="1"/>
    <s v="United States"/>
    <s v="Los Angeles"/>
    <s v="California"/>
    <n v="90045"/>
    <x v="1"/>
    <s v="TEC-PH-10001924"/>
    <x v="2"/>
    <x v="7"/>
    <s v="iHome FM Clock Radio with Lightning Dock"/>
    <n v="167.976"/>
    <n v="3"/>
    <n v="0.2"/>
    <n v="10.4985"/>
    <n v="2017"/>
    <x v="11"/>
    <s v="Q1"/>
    <n v="6.25E-2"/>
  </r>
  <r>
    <m/>
    <m/>
    <m/>
    <m/>
    <m/>
    <m/>
    <m/>
    <m/>
    <m/>
    <m/>
    <m/>
    <m/>
    <m/>
    <m/>
    <m/>
    <m/>
    <m/>
    <m/>
    <m/>
    <m/>
    <m/>
    <n v="5389"/>
    <s v="CA-2017-164707"/>
    <d v="2017-02-18T00:00:00"/>
    <s v="2/21/2017"/>
    <s v="Second Class"/>
    <s v="CV-12805"/>
    <x v="51"/>
    <x v="1"/>
    <s v="United States"/>
    <s v="Los Angeles"/>
    <s v="California"/>
    <n v="90045"/>
    <x v="1"/>
    <s v="TEC-AC-10004864"/>
    <x v="2"/>
    <x v="11"/>
    <s v="Memorex Micro Travel Drive 32 GB"/>
    <n v="109.53"/>
    <n v="3"/>
    <n v="0"/>
    <n v="47.097900000000003"/>
    <n v="2017"/>
    <x v="11"/>
    <s v="Q1"/>
    <n v="0.43"/>
  </r>
  <r>
    <m/>
    <m/>
    <m/>
    <m/>
    <m/>
    <m/>
    <m/>
    <m/>
    <m/>
    <m/>
    <m/>
    <m/>
    <m/>
    <m/>
    <m/>
    <m/>
    <m/>
    <m/>
    <m/>
    <m/>
    <m/>
    <n v="5390"/>
    <s v="CA-2017-164707"/>
    <d v="2017-02-18T00:00:00"/>
    <s v="2/21/2017"/>
    <s v="Second Class"/>
    <s v="CV-12805"/>
    <x v="51"/>
    <x v="1"/>
    <s v="United States"/>
    <s v="Los Angeles"/>
    <s v="California"/>
    <n v="90045"/>
    <x v="1"/>
    <s v="OFF-LA-10004345"/>
    <x v="1"/>
    <x v="2"/>
    <s v="Avery 493"/>
    <n v="9.82"/>
    <n v="2"/>
    <n v="0"/>
    <n v="4.8117999999999999"/>
    <n v="2017"/>
    <x v="11"/>
    <s v="Q1"/>
    <n v="0.49"/>
  </r>
  <r>
    <m/>
    <m/>
    <m/>
    <m/>
    <m/>
    <m/>
    <m/>
    <m/>
    <m/>
    <m/>
    <m/>
    <m/>
    <m/>
    <m/>
    <m/>
    <m/>
    <m/>
    <m/>
    <m/>
    <m/>
    <m/>
    <n v="5391"/>
    <s v="CA-2017-163874"/>
    <d v="2017-11-10T00:00:00"/>
    <d v="2017-12-11T00:00:00"/>
    <s v="Second Class"/>
    <s v="NC-18535"/>
    <x v="714"/>
    <x v="1"/>
    <s v="United States"/>
    <s v="Seattle"/>
    <s v="Washington"/>
    <n v="98105"/>
    <x v="1"/>
    <s v="OFF-BI-10000088"/>
    <x v="1"/>
    <x v="8"/>
    <s v="GBC Imprintable Covers"/>
    <n v="26.352"/>
    <n v="3"/>
    <n v="0.2"/>
    <n v="9.5526"/>
    <n v="2017"/>
    <x v="0"/>
    <s v="Q4"/>
    <n v="0.36249999999999999"/>
  </r>
  <r>
    <m/>
    <m/>
    <m/>
    <m/>
    <m/>
    <m/>
    <m/>
    <m/>
    <m/>
    <m/>
    <m/>
    <m/>
    <m/>
    <m/>
    <m/>
    <m/>
    <m/>
    <m/>
    <m/>
    <m/>
    <m/>
    <n v="5392"/>
    <s v="US-2014-123183"/>
    <d v="2014-11-19T00:00:00"/>
    <s v="11/25/2014"/>
    <s v="Standard Class"/>
    <s v="GR-14560"/>
    <x v="744"/>
    <x v="1"/>
    <s v="United States"/>
    <s v="Wilmington"/>
    <s v="Delaware"/>
    <n v="19805"/>
    <x v="3"/>
    <s v="OFF-LA-10002787"/>
    <x v="1"/>
    <x v="2"/>
    <s v="Avery 480"/>
    <n v="22.5"/>
    <n v="6"/>
    <n v="0"/>
    <n v="10.8"/>
    <n v="2014"/>
    <x v="0"/>
    <s v="Q4"/>
    <n v="0.48000000000000004"/>
  </r>
  <r>
    <m/>
    <m/>
    <m/>
    <m/>
    <m/>
    <m/>
    <m/>
    <m/>
    <m/>
    <m/>
    <m/>
    <m/>
    <m/>
    <m/>
    <m/>
    <m/>
    <m/>
    <m/>
    <m/>
    <m/>
    <m/>
    <n v="5393"/>
    <s v="US-2014-123183"/>
    <d v="2014-11-19T00:00:00"/>
    <s v="11/25/2014"/>
    <s v="Standard Class"/>
    <s v="GR-14560"/>
    <x v="744"/>
    <x v="1"/>
    <s v="United States"/>
    <s v="Wilmington"/>
    <s v="Delaware"/>
    <n v="19805"/>
    <x v="3"/>
    <s v="OFF-LA-10001569"/>
    <x v="1"/>
    <x v="2"/>
    <s v="Avery 499"/>
    <n v="9.9600000000000009"/>
    <n v="2"/>
    <n v="0"/>
    <n v="4.5815999999999999"/>
    <n v="2014"/>
    <x v="0"/>
    <s v="Q4"/>
    <n v="0.45999999999999996"/>
  </r>
  <r>
    <m/>
    <m/>
    <m/>
    <m/>
    <m/>
    <m/>
    <m/>
    <m/>
    <m/>
    <m/>
    <m/>
    <m/>
    <m/>
    <m/>
    <m/>
    <m/>
    <m/>
    <m/>
    <m/>
    <m/>
    <m/>
    <n v="5394"/>
    <s v="US-2014-123183"/>
    <d v="2014-11-19T00:00:00"/>
    <s v="11/25/2014"/>
    <s v="Standard Class"/>
    <s v="GR-14560"/>
    <x v="744"/>
    <x v="1"/>
    <s v="United States"/>
    <s v="Wilmington"/>
    <s v="Delaware"/>
    <n v="19805"/>
    <x v="3"/>
    <s v="OFF-BI-10002429"/>
    <x v="1"/>
    <x v="8"/>
    <s v="Premier Elliptical Ring Binder, Black"/>
    <n v="213.08"/>
    <n v="7"/>
    <n v="0"/>
    <n v="102.2784"/>
    <n v="2014"/>
    <x v="0"/>
    <s v="Q4"/>
    <n v="0.48"/>
  </r>
  <r>
    <m/>
    <m/>
    <m/>
    <m/>
    <m/>
    <m/>
    <m/>
    <m/>
    <m/>
    <m/>
    <m/>
    <m/>
    <m/>
    <m/>
    <m/>
    <m/>
    <m/>
    <m/>
    <m/>
    <m/>
    <m/>
    <n v="5395"/>
    <s v="US-2014-123183"/>
    <d v="2014-11-19T00:00:00"/>
    <s v="11/25/2014"/>
    <s v="Standard Class"/>
    <s v="GR-14560"/>
    <x v="744"/>
    <x v="1"/>
    <s v="United States"/>
    <s v="Wilmington"/>
    <s v="Delaware"/>
    <n v="19805"/>
    <x v="3"/>
    <s v="FUR-BO-10000362"/>
    <x v="0"/>
    <x v="0"/>
    <s v="Sauder Inglewood Library Bookcases"/>
    <n v="1025.8800000000001"/>
    <n v="6"/>
    <n v="0"/>
    <n v="235.95240000000001"/>
    <n v="2014"/>
    <x v="0"/>
    <s v="Q4"/>
    <n v="0.22999999999999998"/>
  </r>
  <r>
    <m/>
    <m/>
    <m/>
    <m/>
    <m/>
    <m/>
    <m/>
    <m/>
    <m/>
    <m/>
    <m/>
    <m/>
    <m/>
    <m/>
    <m/>
    <m/>
    <m/>
    <m/>
    <m/>
    <m/>
    <m/>
    <n v="5396"/>
    <s v="CA-2014-104829"/>
    <d v="2014-11-18T00:00:00"/>
    <s v="11/21/2014"/>
    <s v="Second Class"/>
    <s v="JG-15805"/>
    <x v="189"/>
    <x v="1"/>
    <s v="United States"/>
    <s v="Provo"/>
    <s v="Utah"/>
    <n v="84604"/>
    <x v="1"/>
    <s v="OFF-PA-10003016"/>
    <x v="1"/>
    <x v="10"/>
    <s v="Adams &quot;While You Were Out&quot; Message Pads"/>
    <n v="21.98"/>
    <n v="7"/>
    <n v="0"/>
    <n v="9.891"/>
    <n v="2014"/>
    <x v="0"/>
    <s v="Q4"/>
    <n v="0.45"/>
  </r>
  <r>
    <m/>
    <m/>
    <m/>
    <m/>
    <m/>
    <m/>
    <m/>
    <m/>
    <m/>
    <m/>
    <m/>
    <m/>
    <m/>
    <m/>
    <m/>
    <m/>
    <m/>
    <m/>
    <m/>
    <m/>
    <m/>
    <n v="5397"/>
    <s v="US-2016-147340"/>
    <d v="2016-09-24T00:00:00"/>
    <s v="9/24/2016"/>
    <s v="Same Day"/>
    <s v="EB-13750"/>
    <x v="494"/>
    <x v="1"/>
    <s v="United States"/>
    <s v="San Francisco"/>
    <s v="California"/>
    <n v="94110"/>
    <x v="1"/>
    <s v="FUR-FU-10002501"/>
    <x v="0"/>
    <x v="5"/>
    <s v="Nu-Dell Executive Frame"/>
    <n v="63.2"/>
    <n v="5"/>
    <n v="0"/>
    <n v="23.384"/>
    <n v="2016"/>
    <x v="8"/>
    <s v="Q3"/>
    <n v="0.37"/>
  </r>
  <r>
    <m/>
    <m/>
    <m/>
    <m/>
    <m/>
    <m/>
    <m/>
    <m/>
    <m/>
    <m/>
    <m/>
    <m/>
    <m/>
    <m/>
    <m/>
    <m/>
    <m/>
    <m/>
    <m/>
    <m/>
    <m/>
    <n v="5398"/>
    <s v="CA-2016-145492"/>
    <d v="2016-11-20T00:00:00"/>
    <s v="11/27/2016"/>
    <s v="Standard Class"/>
    <s v="MC-17605"/>
    <x v="204"/>
    <x v="1"/>
    <s v="United States"/>
    <s v="Los Angeles"/>
    <s v="California"/>
    <n v="90004"/>
    <x v="1"/>
    <s v="OFF-AP-10003622"/>
    <x v="1"/>
    <x v="9"/>
    <s v="Bravo II Megaboss 12-Amp Hard Body Upright, Replacement Belts, 2 Belts per Pack"/>
    <n v="39"/>
    <n v="12"/>
    <n v="0"/>
    <n v="11.31"/>
    <n v="2016"/>
    <x v="0"/>
    <s v="Q4"/>
    <n v="0.29000000000000004"/>
  </r>
  <r>
    <m/>
    <m/>
    <m/>
    <m/>
    <m/>
    <m/>
    <m/>
    <m/>
    <m/>
    <m/>
    <m/>
    <m/>
    <m/>
    <m/>
    <m/>
    <m/>
    <m/>
    <m/>
    <m/>
    <m/>
    <m/>
    <n v="5399"/>
    <s v="CA-2016-163202"/>
    <d v="2016-09-27T00:00:00"/>
    <d v="2016-02-10T00:00:00"/>
    <s v="Standard Class"/>
    <s v="BM-11650"/>
    <x v="312"/>
    <x v="1"/>
    <s v="United States"/>
    <s v="Lancaster"/>
    <s v="Ohio"/>
    <n v="43130"/>
    <x v="3"/>
    <s v="OFF-BI-10002764"/>
    <x v="1"/>
    <x v="8"/>
    <s v="Recycled Pressboard Report Cover with Reinforced Top Hinge"/>
    <n v="2.907"/>
    <n v="3"/>
    <n v="0.7"/>
    <n v="-2.0348999999999999"/>
    <n v="2016"/>
    <x v="8"/>
    <s v="Q3"/>
    <n v="-0.7"/>
  </r>
  <r>
    <m/>
    <m/>
    <m/>
    <m/>
    <m/>
    <m/>
    <m/>
    <m/>
    <m/>
    <m/>
    <m/>
    <m/>
    <m/>
    <m/>
    <m/>
    <m/>
    <m/>
    <m/>
    <m/>
    <m/>
    <m/>
    <n v="5400"/>
    <s v="CA-2016-117681"/>
    <d v="2016-04-09T00:00:00"/>
    <s v="4/14/2016"/>
    <s v="Standard Class"/>
    <s v="HF-14995"/>
    <x v="520"/>
    <x v="0"/>
    <s v="United States"/>
    <s v="Los Angeles"/>
    <s v="California"/>
    <n v="90004"/>
    <x v="1"/>
    <s v="FUR-BO-10001798"/>
    <x v="0"/>
    <x v="0"/>
    <s v="Bush Somerset Collection Bookcase"/>
    <n v="556.66499999999996"/>
    <n v="5"/>
    <n v="0.15"/>
    <n v="6.5490000000000004"/>
    <n v="2016"/>
    <x v="3"/>
    <s v="Q2"/>
    <n v="1.1764705882352943E-2"/>
  </r>
  <r>
    <m/>
    <m/>
    <m/>
    <m/>
    <m/>
    <m/>
    <m/>
    <m/>
    <m/>
    <m/>
    <m/>
    <m/>
    <m/>
    <m/>
    <m/>
    <m/>
    <m/>
    <m/>
    <m/>
    <m/>
    <m/>
    <n v="5401"/>
    <s v="CA-2017-132262"/>
    <d v="2017-09-21T00:00:00"/>
    <s v="9/23/2017"/>
    <s v="First Class"/>
    <s v="ML-18265"/>
    <x v="761"/>
    <x v="0"/>
    <s v="United States"/>
    <s v="Seattle"/>
    <s v="Washington"/>
    <n v="98103"/>
    <x v="1"/>
    <s v="TEC-AC-10000158"/>
    <x v="2"/>
    <x v="11"/>
    <s v="Sony 64GB Class 10 Micro SDHC R40 Memory Card"/>
    <n v="71.98"/>
    <n v="2"/>
    <n v="0"/>
    <n v="15.1158"/>
    <n v="2017"/>
    <x v="8"/>
    <s v="Q3"/>
    <n v="0.21"/>
  </r>
  <r>
    <m/>
    <m/>
    <m/>
    <m/>
    <m/>
    <m/>
    <m/>
    <m/>
    <m/>
    <m/>
    <m/>
    <m/>
    <m/>
    <m/>
    <m/>
    <m/>
    <m/>
    <m/>
    <m/>
    <m/>
    <m/>
    <n v="5402"/>
    <s v="CA-2017-132262"/>
    <d v="2017-09-21T00:00:00"/>
    <s v="9/23/2017"/>
    <s v="First Class"/>
    <s v="ML-18265"/>
    <x v="761"/>
    <x v="0"/>
    <s v="United States"/>
    <s v="Seattle"/>
    <s v="Washington"/>
    <n v="98103"/>
    <x v="1"/>
    <s v="TEC-AC-10000303"/>
    <x v="2"/>
    <x v="11"/>
    <s v="Logitech M510 Wireless Mouse"/>
    <n v="79.98"/>
    <n v="2"/>
    <n v="0"/>
    <n v="26.3934"/>
    <n v="2017"/>
    <x v="8"/>
    <s v="Q3"/>
    <n v="0.32999999999999996"/>
  </r>
  <r>
    <m/>
    <m/>
    <m/>
    <m/>
    <m/>
    <m/>
    <m/>
    <m/>
    <m/>
    <m/>
    <m/>
    <m/>
    <m/>
    <m/>
    <m/>
    <m/>
    <m/>
    <m/>
    <m/>
    <m/>
    <m/>
    <n v="5403"/>
    <s v="CA-2017-123043"/>
    <d v="2017-08-24T00:00:00"/>
    <s v="8/29/2017"/>
    <s v="Standard Class"/>
    <s v="AH-10195"/>
    <x v="124"/>
    <x v="1"/>
    <s v="United States"/>
    <s v="New York City"/>
    <s v="New York"/>
    <n v="10024"/>
    <x v="3"/>
    <s v="OFF-BI-10003910"/>
    <x v="1"/>
    <x v="8"/>
    <s v="DXL Angle-View Binders with Locking Rings by Samsill"/>
    <n v="24.672000000000001"/>
    <n v="4"/>
    <n v="0.2"/>
    <n v="7.71"/>
    <n v="2017"/>
    <x v="6"/>
    <s v="Q3"/>
    <n v="0.3125"/>
  </r>
  <r>
    <m/>
    <m/>
    <m/>
    <m/>
    <m/>
    <m/>
    <m/>
    <m/>
    <m/>
    <m/>
    <m/>
    <m/>
    <m/>
    <m/>
    <m/>
    <m/>
    <m/>
    <m/>
    <m/>
    <m/>
    <m/>
    <n v="5404"/>
    <s v="CA-2017-123043"/>
    <d v="2017-08-24T00:00:00"/>
    <s v="8/29/2017"/>
    <s v="Standard Class"/>
    <s v="AH-10195"/>
    <x v="124"/>
    <x v="1"/>
    <s v="United States"/>
    <s v="New York City"/>
    <s v="New York"/>
    <n v="10024"/>
    <x v="3"/>
    <s v="OFF-BI-10000138"/>
    <x v="1"/>
    <x v="8"/>
    <s v="Acco Translucent Poly Ring Binders"/>
    <n v="3.7440000000000002"/>
    <n v="1"/>
    <n v="0.2"/>
    <n v="1.3104"/>
    <n v="2017"/>
    <x v="6"/>
    <s v="Q3"/>
    <n v="0.35"/>
  </r>
  <r>
    <m/>
    <m/>
    <m/>
    <m/>
    <m/>
    <m/>
    <m/>
    <m/>
    <m/>
    <m/>
    <m/>
    <m/>
    <m/>
    <m/>
    <m/>
    <m/>
    <m/>
    <m/>
    <m/>
    <m/>
    <m/>
    <n v="5405"/>
    <s v="US-2016-143280"/>
    <d v="2016-02-22T00:00:00"/>
    <s v="2/26/2016"/>
    <s v="Standard Class"/>
    <s v="TZ-21580"/>
    <x v="356"/>
    <x v="0"/>
    <s v="United States"/>
    <s v="Los Angeles"/>
    <s v="California"/>
    <n v="90045"/>
    <x v="1"/>
    <s v="TEC-PH-10002398"/>
    <x v="2"/>
    <x v="7"/>
    <s v="AT&amp;T 1070 Corded Phone"/>
    <n v="445.96"/>
    <n v="5"/>
    <n v="0.2"/>
    <n v="55.744999999999997"/>
    <n v="2016"/>
    <x v="11"/>
    <s v="Q1"/>
    <n v="0.125"/>
  </r>
  <r>
    <m/>
    <m/>
    <m/>
    <m/>
    <m/>
    <m/>
    <m/>
    <m/>
    <m/>
    <m/>
    <m/>
    <m/>
    <m/>
    <m/>
    <m/>
    <m/>
    <m/>
    <m/>
    <m/>
    <m/>
    <m/>
    <n v="5406"/>
    <s v="US-2016-143280"/>
    <d v="2016-02-22T00:00:00"/>
    <s v="2/26/2016"/>
    <s v="Standard Class"/>
    <s v="TZ-21580"/>
    <x v="356"/>
    <x v="0"/>
    <s v="United States"/>
    <s v="Los Angeles"/>
    <s v="California"/>
    <n v="90045"/>
    <x v="1"/>
    <s v="TEC-AC-10003399"/>
    <x v="2"/>
    <x v="11"/>
    <s v="Memorex Mini Travel Drive 64 GB USB 2.0 Flash Drive"/>
    <n v="36.24"/>
    <n v="1"/>
    <n v="0"/>
    <n v="15.220800000000001"/>
    <n v="2016"/>
    <x v="11"/>
    <s v="Q1"/>
    <n v="0.42"/>
  </r>
  <r>
    <m/>
    <m/>
    <m/>
    <m/>
    <m/>
    <m/>
    <m/>
    <m/>
    <m/>
    <m/>
    <m/>
    <m/>
    <m/>
    <m/>
    <m/>
    <m/>
    <m/>
    <m/>
    <m/>
    <m/>
    <m/>
    <n v="5407"/>
    <s v="US-2016-143280"/>
    <d v="2016-02-22T00:00:00"/>
    <s v="2/26/2016"/>
    <s v="Standard Class"/>
    <s v="TZ-21580"/>
    <x v="356"/>
    <x v="0"/>
    <s v="United States"/>
    <s v="Los Angeles"/>
    <s v="California"/>
    <n v="90045"/>
    <x v="1"/>
    <s v="OFF-FA-10000992"/>
    <x v="1"/>
    <x v="13"/>
    <s v="Acco Clips to Go Binder Clips, 24 Clips in Two Sizes"/>
    <n v="10.65"/>
    <n v="3"/>
    <n v="0"/>
    <n v="5.0054999999999996"/>
    <n v="2016"/>
    <x v="11"/>
    <s v="Q1"/>
    <n v="0.47"/>
  </r>
  <r>
    <m/>
    <m/>
    <m/>
    <m/>
    <m/>
    <m/>
    <m/>
    <m/>
    <m/>
    <m/>
    <m/>
    <m/>
    <m/>
    <m/>
    <m/>
    <m/>
    <m/>
    <m/>
    <m/>
    <m/>
    <m/>
    <n v="5408"/>
    <s v="CA-2017-108854"/>
    <d v="2017-12-08T00:00:00"/>
    <s v="12/14/2017"/>
    <s v="Standard Class"/>
    <s v="DM-13345"/>
    <x v="664"/>
    <x v="1"/>
    <s v="United States"/>
    <s v="San Francisco"/>
    <s v="California"/>
    <n v="94109"/>
    <x v="1"/>
    <s v="OFF-PA-10003022"/>
    <x v="1"/>
    <x v="10"/>
    <s v="Standard Line “While You Were Out” Hardbound Telephone Message Book"/>
    <n v="87.92"/>
    <n v="4"/>
    <n v="0"/>
    <n v="40.443199999999997"/>
    <n v="2017"/>
    <x v="4"/>
    <s v="Q4"/>
    <n v="0.45999999999999996"/>
  </r>
  <r>
    <m/>
    <m/>
    <m/>
    <m/>
    <m/>
    <m/>
    <m/>
    <m/>
    <m/>
    <m/>
    <m/>
    <m/>
    <m/>
    <m/>
    <m/>
    <m/>
    <m/>
    <m/>
    <m/>
    <m/>
    <m/>
    <n v="5409"/>
    <s v="CA-2017-108854"/>
    <d v="2017-12-08T00:00:00"/>
    <s v="12/14/2017"/>
    <s v="Standard Class"/>
    <s v="DM-13345"/>
    <x v="664"/>
    <x v="1"/>
    <s v="United States"/>
    <s v="San Francisco"/>
    <s v="California"/>
    <n v="94109"/>
    <x v="1"/>
    <s v="OFF-BI-10002854"/>
    <x v="1"/>
    <x v="8"/>
    <s v="Performers Binder/Pad Holder, Black"/>
    <n v="22.423999999999999"/>
    <n v="1"/>
    <n v="0.2"/>
    <n v="8.4090000000000007"/>
    <n v="2017"/>
    <x v="4"/>
    <s v="Q4"/>
    <n v="0.37500000000000006"/>
  </r>
  <r>
    <m/>
    <m/>
    <m/>
    <m/>
    <m/>
    <m/>
    <m/>
    <m/>
    <m/>
    <m/>
    <m/>
    <m/>
    <m/>
    <m/>
    <m/>
    <m/>
    <m/>
    <m/>
    <m/>
    <m/>
    <m/>
    <n v="5410"/>
    <s v="CA-2017-108854"/>
    <d v="2017-12-08T00:00:00"/>
    <s v="12/14/2017"/>
    <s v="Standard Class"/>
    <s v="DM-13345"/>
    <x v="664"/>
    <x v="1"/>
    <s v="United States"/>
    <s v="San Francisco"/>
    <s v="California"/>
    <n v="94109"/>
    <x v="1"/>
    <s v="OFF-BI-10001670"/>
    <x v="1"/>
    <x v="8"/>
    <s v="Vinyl Sectional Post Binders"/>
    <n v="90.48"/>
    <n v="3"/>
    <n v="0.2"/>
    <n v="33.93"/>
    <n v="2017"/>
    <x v="4"/>
    <s v="Q4"/>
    <n v="0.375"/>
  </r>
  <r>
    <m/>
    <m/>
    <m/>
    <m/>
    <m/>
    <m/>
    <m/>
    <m/>
    <m/>
    <m/>
    <m/>
    <m/>
    <m/>
    <m/>
    <m/>
    <m/>
    <m/>
    <m/>
    <m/>
    <m/>
    <m/>
    <n v="5411"/>
    <s v="CA-2017-108854"/>
    <d v="2017-12-08T00:00:00"/>
    <s v="12/14/2017"/>
    <s v="Standard Class"/>
    <s v="DM-13345"/>
    <x v="664"/>
    <x v="1"/>
    <s v="United States"/>
    <s v="San Francisco"/>
    <s v="California"/>
    <n v="94109"/>
    <x v="1"/>
    <s v="OFF-ST-10001837"/>
    <x v="1"/>
    <x v="4"/>
    <s v="SAFCO Mobile Desk Side File, Wire Frame"/>
    <n v="42.76"/>
    <n v="1"/>
    <n v="0"/>
    <n v="11.117599999999999"/>
    <n v="2017"/>
    <x v="4"/>
    <s v="Q4"/>
    <n v="0.26"/>
  </r>
  <r>
    <m/>
    <m/>
    <m/>
    <m/>
    <m/>
    <m/>
    <m/>
    <m/>
    <m/>
    <m/>
    <m/>
    <m/>
    <m/>
    <m/>
    <m/>
    <m/>
    <m/>
    <m/>
    <m/>
    <m/>
    <m/>
    <n v="5412"/>
    <s v="CA-2017-166856"/>
    <d v="2017-09-18T00:00:00"/>
    <s v="9/22/2017"/>
    <s v="Standard Class"/>
    <s v="TS-21505"/>
    <x v="700"/>
    <x v="0"/>
    <s v="United States"/>
    <s v="Clovis"/>
    <s v="New Mexico"/>
    <n v="88101"/>
    <x v="1"/>
    <s v="OFF-BI-10002012"/>
    <x v="1"/>
    <x v="8"/>
    <s v="Wilson Jones Easy Flow II Sheet Lifters"/>
    <n v="10.08"/>
    <n v="7"/>
    <n v="0.2"/>
    <n v="3.528"/>
    <n v="2017"/>
    <x v="8"/>
    <s v="Q3"/>
    <n v="0.35"/>
  </r>
  <r>
    <m/>
    <m/>
    <m/>
    <m/>
    <m/>
    <m/>
    <m/>
    <m/>
    <m/>
    <m/>
    <m/>
    <m/>
    <m/>
    <m/>
    <m/>
    <m/>
    <m/>
    <m/>
    <m/>
    <m/>
    <m/>
    <n v="5413"/>
    <s v="CA-2017-166856"/>
    <d v="2017-09-18T00:00:00"/>
    <s v="9/22/2017"/>
    <s v="Standard Class"/>
    <s v="TS-21505"/>
    <x v="700"/>
    <x v="0"/>
    <s v="United States"/>
    <s v="Clovis"/>
    <s v="New Mexico"/>
    <n v="88101"/>
    <x v="1"/>
    <s v="TEC-AC-10004992"/>
    <x v="2"/>
    <x v="11"/>
    <s v="Kingston Digital DataTraveler 64GB USB 2.0"/>
    <n v="101.34"/>
    <n v="3"/>
    <n v="0"/>
    <n v="8.1072000000000006"/>
    <n v="2017"/>
    <x v="8"/>
    <s v="Q3"/>
    <n v="0.08"/>
  </r>
  <r>
    <m/>
    <m/>
    <m/>
    <m/>
    <m/>
    <m/>
    <m/>
    <m/>
    <m/>
    <m/>
    <m/>
    <m/>
    <m/>
    <m/>
    <m/>
    <m/>
    <m/>
    <m/>
    <m/>
    <m/>
    <m/>
    <n v="5414"/>
    <s v="CA-2016-153157"/>
    <d v="2016-09-11T00:00:00"/>
    <s v="9/14/2016"/>
    <s v="First Class"/>
    <s v="TB-21625"/>
    <x v="577"/>
    <x v="0"/>
    <s v="United States"/>
    <s v="Wichita"/>
    <s v="Kansas"/>
    <n v="67212"/>
    <x v="2"/>
    <s v="TEC-PH-10003171"/>
    <x v="2"/>
    <x v="7"/>
    <s v="Plantronics Encore H101 Dual Earpieces Headset"/>
    <n v="224.75"/>
    <n v="5"/>
    <n v="0"/>
    <n v="62.93"/>
    <n v="2016"/>
    <x v="8"/>
    <s v="Q3"/>
    <n v="0.27999999999999997"/>
  </r>
  <r>
    <m/>
    <m/>
    <m/>
    <m/>
    <m/>
    <m/>
    <m/>
    <m/>
    <m/>
    <m/>
    <m/>
    <m/>
    <m/>
    <m/>
    <m/>
    <m/>
    <m/>
    <m/>
    <m/>
    <m/>
    <m/>
    <n v="5415"/>
    <s v="US-2017-125647"/>
    <d v="2017-09-23T00:00:00"/>
    <s v="9/28/2017"/>
    <s v="Standard Class"/>
    <s v="LC-16870"/>
    <x v="48"/>
    <x v="0"/>
    <s v="United States"/>
    <s v="Chicago"/>
    <s v="Illinois"/>
    <n v="60653"/>
    <x v="2"/>
    <s v="OFF-AP-10000390"/>
    <x v="1"/>
    <x v="9"/>
    <s v="Euro Pro Shark Stick Mini Vacuum"/>
    <n v="73.176000000000002"/>
    <n v="6"/>
    <n v="0.8"/>
    <n v="-197.5752"/>
    <n v="2017"/>
    <x v="8"/>
    <s v="Q3"/>
    <n v="-2.6999999999999997"/>
  </r>
  <r>
    <m/>
    <m/>
    <m/>
    <m/>
    <m/>
    <m/>
    <m/>
    <m/>
    <m/>
    <m/>
    <m/>
    <m/>
    <m/>
    <m/>
    <m/>
    <m/>
    <m/>
    <m/>
    <m/>
    <m/>
    <m/>
    <n v="5416"/>
    <s v="US-2017-125647"/>
    <d v="2017-09-23T00:00:00"/>
    <s v="9/28/2017"/>
    <s v="Standard Class"/>
    <s v="LC-16870"/>
    <x v="48"/>
    <x v="0"/>
    <s v="United States"/>
    <s v="Chicago"/>
    <s v="Illinois"/>
    <n v="60653"/>
    <x v="2"/>
    <s v="OFF-PA-10004888"/>
    <x v="1"/>
    <x v="10"/>
    <s v="Xerox 217"/>
    <n v="20.736000000000001"/>
    <n v="4"/>
    <n v="0.2"/>
    <n v="7.2576000000000001"/>
    <n v="2017"/>
    <x v="8"/>
    <s v="Q3"/>
    <n v="0.35"/>
  </r>
  <r>
    <m/>
    <m/>
    <m/>
    <m/>
    <m/>
    <m/>
    <m/>
    <m/>
    <m/>
    <m/>
    <m/>
    <m/>
    <m/>
    <m/>
    <m/>
    <m/>
    <m/>
    <m/>
    <m/>
    <m/>
    <m/>
    <n v="5417"/>
    <s v="US-2017-125647"/>
    <d v="2017-09-23T00:00:00"/>
    <s v="9/28/2017"/>
    <s v="Standard Class"/>
    <s v="LC-16870"/>
    <x v="48"/>
    <x v="0"/>
    <s v="United States"/>
    <s v="Chicago"/>
    <s v="Illinois"/>
    <n v="60653"/>
    <x v="2"/>
    <s v="TEC-PH-10004188"/>
    <x v="2"/>
    <x v="7"/>
    <s v="OtterBox Commuter Series Case - Samsung Galaxy S4"/>
    <n v="39.984000000000002"/>
    <n v="2"/>
    <n v="0.2"/>
    <n v="-8.9963999999999995"/>
    <n v="2017"/>
    <x v="8"/>
    <s v="Q3"/>
    <n v="-0.22499999999999998"/>
  </r>
  <r>
    <m/>
    <m/>
    <m/>
    <m/>
    <m/>
    <m/>
    <m/>
    <m/>
    <m/>
    <m/>
    <m/>
    <m/>
    <m/>
    <m/>
    <m/>
    <m/>
    <m/>
    <m/>
    <m/>
    <m/>
    <m/>
    <n v="5418"/>
    <s v="CA-2014-132542"/>
    <d v="2014-10-06T00:00:00"/>
    <d v="2014-08-10T00:00:00"/>
    <s v="Second Class"/>
    <s v="AM-10360"/>
    <x v="87"/>
    <x v="1"/>
    <s v="United States"/>
    <s v="Omaha"/>
    <s v="Nebraska"/>
    <n v="68104"/>
    <x v="2"/>
    <s v="OFF-BI-10004099"/>
    <x v="1"/>
    <x v="8"/>
    <s v="GBC VeloBinder Strips"/>
    <n v="15.36"/>
    <n v="2"/>
    <n v="0"/>
    <n v="7.68"/>
    <n v="2014"/>
    <x v="2"/>
    <s v="Q4"/>
    <n v="0.5"/>
  </r>
  <r>
    <m/>
    <m/>
    <m/>
    <m/>
    <m/>
    <m/>
    <m/>
    <m/>
    <m/>
    <m/>
    <m/>
    <m/>
    <m/>
    <m/>
    <m/>
    <m/>
    <m/>
    <m/>
    <m/>
    <m/>
    <m/>
    <n v="5419"/>
    <s v="CA-2015-110877"/>
    <d v="2015-10-23T00:00:00"/>
    <s v="10/26/2015"/>
    <s v="First Class"/>
    <s v="JE-15715"/>
    <x v="555"/>
    <x v="0"/>
    <s v="United States"/>
    <s v="Houston"/>
    <s v="Texas"/>
    <n v="77041"/>
    <x v="2"/>
    <s v="OFF-PA-10004621"/>
    <x v="1"/>
    <x v="10"/>
    <s v="Xerox 212"/>
    <n v="36.287999999999997"/>
    <n v="7"/>
    <n v="0.2"/>
    <n v="12.700799999999999"/>
    <n v="2015"/>
    <x v="2"/>
    <s v="Q4"/>
    <n v="0.35000000000000003"/>
  </r>
  <r>
    <m/>
    <m/>
    <m/>
    <m/>
    <m/>
    <m/>
    <m/>
    <m/>
    <m/>
    <m/>
    <m/>
    <m/>
    <m/>
    <m/>
    <m/>
    <m/>
    <m/>
    <m/>
    <m/>
    <m/>
    <m/>
    <n v="5420"/>
    <s v="CA-2015-110877"/>
    <d v="2015-10-23T00:00:00"/>
    <s v="10/26/2015"/>
    <s v="First Class"/>
    <s v="JE-15715"/>
    <x v="555"/>
    <x v="0"/>
    <s v="United States"/>
    <s v="Houston"/>
    <s v="Texas"/>
    <n v="77041"/>
    <x v="2"/>
    <s v="TEC-PH-10002103"/>
    <x v="2"/>
    <x v="7"/>
    <s v="Jabra SPEAK 410"/>
    <n v="150.38399999999999"/>
    <n v="2"/>
    <n v="0.2"/>
    <n v="15.038399999999999"/>
    <n v="2015"/>
    <x v="2"/>
    <s v="Q4"/>
    <n v="0.1"/>
  </r>
  <r>
    <m/>
    <m/>
    <m/>
    <m/>
    <m/>
    <m/>
    <m/>
    <m/>
    <m/>
    <m/>
    <m/>
    <m/>
    <m/>
    <m/>
    <m/>
    <m/>
    <m/>
    <m/>
    <m/>
    <m/>
    <m/>
    <n v="5421"/>
    <s v="US-2016-151827"/>
    <d v="2016-03-31T00:00:00"/>
    <d v="2016-02-04T00:00:00"/>
    <s v="Second Class"/>
    <s v="CS-11950"/>
    <x v="229"/>
    <x v="0"/>
    <s v="United States"/>
    <s v="Philadelphia"/>
    <s v="Pennsylvania"/>
    <n v="19134"/>
    <x v="3"/>
    <s v="TEC-PH-10002789"/>
    <x v="2"/>
    <x v="7"/>
    <s v="LG Exalt"/>
    <n v="280.78199999999998"/>
    <n v="3"/>
    <n v="0.4"/>
    <n v="-60.836100000000002"/>
    <n v="2016"/>
    <x v="10"/>
    <s v="Q1"/>
    <n v="-0.21666666666666667"/>
  </r>
  <r>
    <m/>
    <m/>
    <m/>
    <m/>
    <m/>
    <m/>
    <m/>
    <m/>
    <m/>
    <m/>
    <m/>
    <m/>
    <m/>
    <m/>
    <m/>
    <m/>
    <m/>
    <m/>
    <m/>
    <m/>
    <m/>
    <n v="5422"/>
    <s v="US-2016-151827"/>
    <d v="2016-03-31T00:00:00"/>
    <d v="2016-02-04T00:00:00"/>
    <s v="Second Class"/>
    <s v="CS-11950"/>
    <x v="229"/>
    <x v="0"/>
    <s v="United States"/>
    <s v="Philadelphia"/>
    <s v="Pennsylvania"/>
    <n v="19134"/>
    <x v="3"/>
    <s v="TEC-AC-10003289"/>
    <x v="2"/>
    <x v="11"/>
    <s v="Anker Ultra-Slim Mini Bluetooth 3.0 Wireless Keyboard"/>
    <n v="31.984000000000002"/>
    <n v="2"/>
    <n v="0.2"/>
    <n v="1.1994"/>
    <n v="2016"/>
    <x v="10"/>
    <s v="Q1"/>
    <n v="3.7499999999999999E-2"/>
  </r>
  <r>
    <m/>
    <m/>
    <m/>
    <m/>
    <m/>
    <m/>
    <m/>
    <m/>
    <m/>
    <m/>
    <m/>
    <m/>
    <m/>
    <m/>
    <m/>
    <m/>
    <m/>
    <m/>
    <m/>
    <m/>
    <m/>
    <n v="5423"/>
    <s v="US-2016-163258"/>
    <d v="2016-12-29T00:00:00"/>
    <d v="2017-02-01T00:00:00"/>
    <s v="Standard Class"/>
    <s v="PF-19225"/>
    <x v="418"/>
    <x v="0"/>
    <s v="United States"/>
    <s v="Los Angeles"/>
    <s v="California"/>
    <n v="90045"/>
    <x v="1"/>
    <s v="OFF-BI-10000138"/>
    <x v="1"/>
    <x v="8"/>
    <s v="Acco Translucent Poly Ring Binders"/>
    <n v="11.231999999999999"/>
    <n v="3"/>
    <n v="0.2"/>
    <n v="3.9312"/>
    <n v="2016"/>
    <x v="4"/>
    <s v="Q4"/>
    <n v="0.35000000000000003"/>
  </r>
  <r>
    <m/>
    <m/>
    <m/>
    <m/>
    <m/>
    <m/>
    <m/>
    <m/>
    <m/>
    <m/>
    <m/>
    <m/>
    <m/>
    <m/>
    <m/>
    <m/>
    <m/>
    <m/>
    <m/>
    <m/>
    <m/>
    <n v="5424"/>
    <s v="CA-2017-103009"/>
    <d v="2017-11-03T00:00:00"/>
    <d v="2017-05-11T00:00:00"/>
    <s v="Second Class"/>
    <s v="PJ-18835"/>
    <x v="601"/>
    <x v="1"/>
    <s v="United States"/>
    <s v="Richmond"/>
    <s v="Kentucky"/>
    <n v="40475"/>
    <x v="0"/>
    <s v="OFF-PA-10001215"/>
    <x v="1"/>
    <x v="10"/>
    <s v="Xerox 1963"/>
    <n v="26.4"/>
    <n v="5"/>
    <n v="0"/>
    <n v="11.88"/>
    <n v="2017"/>
    <x v="0"/>
    <s v="Q4"/>
    <n v="0.45000000000000007"/>
  </r>
  <r>
    <m/>
    <m/>
    <m/>
    <m/>
    <m/>
    <m/>
    <m/>
    <m/>
    <m/>
    <m/>
    <m/>
    <m/>
    <m/>
    <m/>
    <m/>
    <m/>
    <m/>
    <m/>
    <m/>
    <m/>
    <m/>
    <n v="5425"/>
    <s v="US-2017-120649"/>
    <d v="2017-01-20T00:00:00"/>
    <s v="1/26/2017"/>
    <s v="Standard Class"/>
    <s v="JF-15490"/>
    <x v="223"/>
    <x v="0"/>
    <s v="United States"/>
    <s v="Waterbury"/>
    <s v="Connecticut"/>
    <n v="6708"/>
    <x v="3"/>
    <s v="OFF-AR-10001545"/>
    <x v="1"/>
    <x v="6"/>
    <s v="Newell 326"/>
    <n v="3.52"/>
    <n v="2"/>
    <n v="0"/>
    <n v="1.0207999999999999"/>
    <n v="2017"/>
    <x v="9"/>
    <s v="Q1"/>
    <n v="0.28999999999999998"/>
  </r>
  <r>
    <m/>
    <m/>
    <m/>
    <m/>
    <m/>
    <m/>
    <m/>
    <m/>
    <m/>
    <m/>
    <m/>
    <m/>
    <m/>
    <m/>
    <m/>
    <m/>
    <m/>
    <m/>
    <m/>
    <m/>
    <m/>
    <n v="5426"/>
    <s v="CA-2016-153598"/>
    <d v="2016-12-03T00:00:00"/>
    <d v="2016-06-12T00:00:00"/>
    <s v="First Class"/>
    <s v="NM-18520"/>
    <x v="392"/>
    <x v="0"/>
    <s v="United States"/>
    <s v="Los Angeles"/>
    <s v="California"/>
    <n v="90045"/>
    <x v="1"/>
    <s v="TEC-AC-10003870"/>
    <x v="2"/>
    <x v="11"/>
    <s v="Logitech Z-906 Speaker sys - home theater - 5.1-CH"/>
    <n v="1649.95"/>
    <n v="5"/>
    <n v="0"/>
    <n v="659.98"/>
    <n v="2016"/>
    <x v="4"/>
    <s v="Q4"/>
    <n v="0.4"/>
  </r>
  <r>
    <m/>
    <m/>
    <m/>
    <m/>
    <m/>
    <m/>
    <m/>
    <m/>
    <m/>
    <m/>
    <m/>
    <m/>
    <m/>
    <m/>
    <m/>
    <m/>
    <m/>
    <m/>
    <m/>
    <m/>
    <m/>
    <n v="5427"/>
    <s v="CA-2016-153598"/>
    <d v="2016-12-03T00:00:00"/>
    <d v="2016-06-12T00:00:00"/>
    <s v="First Class"/>
    <s v="NM-18520"/>
    <x v="392"/>
    <x v="0"/>
    <s v="United States"/>
    <s v="Los Angeles"/>
    <s v="California"/>
    <n v="90045"/>
    <x v="1"/>
    <s v="FUR-FU-10001085"/>
    <x v="0"/>
    <x v="5"/>
    <s v="3M Polarizing Light Filter Sleeves"/>
    <n v="111.9"/>
    <n v="6"/>
    <n v="0"/>
    <n v="51.473999999999997"/>
    <n v="2016"/>
    <x v="4"/>
    <s v="Q4"/>
    <n v="0.45999999999999996"/>
  </r>
  <r>
    <m/>
    <m/>
    <m/>
    <m/>
    <m/>
    <m/>
    <m/>
    <m/>
    <m/>
    <m/>
    <m/>
    <m/>
    <m/>
    <m/>
    <m/>
    <m/>
    <m/>
    <m/>
    <m/>
    <m/>
    <m/>
    <n v="5428"/>
    <s v="US-2016-108497"/>
    <d v="2016-06-14T00:00:00"/>
    <s v="6/14/2016"/>
    <s v="Same Day"/>
    <s v="MH-17290"/>
    <x v="762"/>
    <x v="2"/>
    <s v="United States"/>
    <s v="Los Angeles"/>
    <s v="California"/>
    <n v="90036"/>
    <x v="1"/>
    <s v="FUR-BO-10004218"/>
    <x v="0"/>
    <x v="0"/>
    <s v="Bush Heritage Pine Collection 5-Shelf Bookcase, Albany Pine Finish, *Special Order"/>
    <n v="599.16499999999996"/>
    <n v="5"/>
    <n v="0.15"/>
    <n v="35.244999999999997"/>
    <n v="2016"/>
    <x v="1"/>
    <s v="Q2"/>
    <n v="5.8823529411764705E-2"/>
  </r>
  <r>
    <m/>
    <m/>
    <m/>
    <m/>
    <m/>
    <m/>
    <m/>
    <m/>
    <m/>
    <m/>
    <m/>
    <m/>
    <m/>
    <m/>
    <m/>
    <m/>
    <m/>
    <m/>
    <m/>
    <m/>
    <m/>
    <n v="5429"/>
    <s v="CA-2016-113096"/>
    <d v="2016-09-02T00:00:00"/>
    <d v="2016-04-09T00:00:00"/>
    <s v="First Class"/>
    <s v="SZ-20035"/>
    <x v="449"/>
    <x v="2"/>
    <s v="United States"/>
    <s v="San Francisco"/>
    <s v="California"/>
    <n v="94122"/>
    <x v="1"/>
    <s v="OFF-ST-10003455"/>
    <x v="1"/>
    <x v="4"/>
    <s v="Tenex File Box, Personal Filing Tote with Lid, Black"/>
    <n v="46.53"/>
    <n v="3"/>
    <n v="0"/>
    <n v="12.097799999999999"/>
    <n v="2016"/>
    <x v="8"/>
    <s v="Q3"/>
    <n v="0.26"/>
  </r>
  <r>
    <m/>
    <m/>
    <m/>
    <m/>
    <m/>
    <m/>
    <m/>
    <m/>
    <m/>
    <m/>
    <m/>
    <m/>
    <m/>
    <m/>
    <m/>
    <m/>
    <m/>
    <m/>
    <m/>
    <m/>
    <m/>
    <n v="5430"/>
    <s v="CA-2014-136861"/>
    <d v="2014-09-05T00:00:00"/>
    <d v="2014-07-09T00:00:00"/>
    <s v="First Class"/>
    <s v="PR-18880"/>
    <x v="701"/>
    <x v="0"/>
    <s v="United States"/>
    <s v="Saint Petersburg"/>
    <s v="Florida"/>
    <n v="33710"/>
    <x v="0"/>
    <s v="FUR-FU-10001967"/>
    <x v="0"/>
    <x v="5"/>
    <s v="Telescoping Adjustable Floor Lamp"/>
    <n v="31.984000000000002"/>
    <n v="2"/>
    <n v="0.2"/>
    <n v="1.9990000000000001"/>
    <n v="2014"/>
    <x v="8"/>
    <s v="Q3"/>
    <n v="6.25E-2"/>
  </r>
  <r>
    <m/>
    <m/>
    <m/>
    <m/>
    <m/>
    <m/>
    <m/>
    <m/>
    <m/>
    <m/>
    <m/>
    <m/>
    <m/>
    <m/>
    <m/>
    <m/>
    <m/>
    <m/>
    <m/>
    <m/>
    <m/>
    <n v="5431"/>
    <s v="CA-2017-117422"/>
    <d v="2017-10-21T00:00:00"/>
    <s v="10/25/2017"/>
    <s v="Standard Class"/>
    <s v="FC-14245"/>
    <x v="763"/>
    <x v="2"/>
    <s v="United States"/>
    <s v="Lakewood"/>
    <s v="Ohio"/>
    <n v="44107"/>
    <x v="3"/>
    <s v="OFF-AP-10000938"/>
    <x v="1"/>
    <x v="9"/>
    <s v="Avanti 1.7 Cu. Ft. Refrigerator"/>
    <n v="161.56800000000001"/>
    <n v="2"/>
    <n v="0.2"/>
    <n v="16.1568"/>
    <n v="2017"/>
    <x v="2"/>
    <s v="Q4"/>
    <n v="9.9999999999999992E-2"/>
  </r>
  <r>
    <m/>
    <m/>
    <m/>
    <m/>
    <m/>
    <m/>
    <m/>
    <m/>
    <m/>
    <m/>
    <m/>
    <m/>
    <m/>
    <m/>
    <m/>
    <m/>
    <m/>
    <m/>
    <m/>
    <m/>
    <m/>
    <n v="5432"/>
    <s v="CA-2017-117422"/>
    <d v="2017-10-21T00:00:00"/>
    <s v="10/25/2017"/>
    <s v="Standard Class"/>
    <s v="FC-14245"/>
    <x v="763"/>
    <x v="2"/>
    <s v="United States"/>
    <s v="Lakewood"/>
    <s v="Ohio"/>
    <n v="44107"/>
    <x v="3"/>
    <s v="OFF-PA-10002195"/>
    <x v="1"/>
    <x v="10"/>
    <s v="RSVP Cards &amp; Envelopes, Blank White, 8-1/2&quot; X 11&quot;, 24 Cards/25 Envelopes/Set"/>
    <n v="4.0640000000000001"/>
    <n v="1"/>
    <n v="0.2"/>
    <n v="1.3715999999999999"/>
    <n v="2017"/>
    <x v="2"/>
    <s v="Q4"/>
    <n v="0.33749999999999997"/>
  </r>
  <r>
    <m/>
    <m/>
    <m/>
    <m/>
    <m/>
    <m/>
    <m/>
    <m/>
    <m/>
    <m/>
    <m/>
    <m/>
    <m/>
    <m/>
    <m/>
    <m/>
    <m/>
    <m/>
    <m/>
    <m/>
    <m/>
    <n v="5433"/>
    <s v="CA-2017-117422"/>
    <d v="2017-10-21T00:00:00"/>
    <s v="10/25/2017"/>
    <s v="Standard Class"/>
    <s v="FC-14245"/>
    <x v="763"/>
    <x v="2"/>
    <s v="United States"/>
    <s v="Lakewood"/>
    <s v="Ohio"/>
    <n v="44107"/>
    <x v="3"/>
    <s v="OFF-BI-10002799"/>
    <x v="1"/>
    <x v="8"/>
    <s v="SlimView Poly Binder, 3/8&quot;"/>
    <n v="6.2160000000000002"/>
    <n v="4"/>
    <n v="0.7"/>
    <n v="-4.9728000000000003"/>
    <n v="2017"/>
    <x v="2"/>
    <s v="Q4"/>
    <n v="-0.8"/>
  </r>
  <r>
    <m/>
    <m/>
    <m/>
    <m/>
    <m/>
    <m/>
    <m/>
    <m/>
    <m/>
    <m/>
    <m/>
    <m/>
    <m/>
    <m/>
    <m/>
    <m/>
    <m/>
    <m/>
    <m/>
    <m/>
    <m/>
    <n v="5434"/>
    <s v="CA-2017-129707"/>
    <d v="2017-04-25T00:00:00"/>
    <s v="4/29/2017"/>
    <s v="Standard Class"/>
    <s v="LH-16750"/>
    <x v="405"/>
    <x v="0"/>
    <s v="United States"/>
    <s v="Chandler"/>
    <s v="Arizona"/>
    <n v="85224"/>
    <x v="1"/>
    <s v="OFF-AR-10000246"/>
    <x v="1"/>
    <x v="6"/>
    <s v="Newell 318"/>
    <n v="8.8960000000000008"/>
    <n v="4"/>
    <n v="0.2"/>
    <n v="0.66720000000000002"/>
    <n v="2017"/>
    <x v="3"/>
    <s v="Q2"/>
    <n v="7.4999999999999997E-2"/>
  </r>
  <r>
    <m/>
    <m/>
    <m/>
    <m/>
    <m/>
    <m/>
    <m/>
    <m/>
    <m/>
    <m/>
    <m/>
    <m/>
    <m/>
    <m/>
    <m/>
    <m/>
    <m/>
    <m/>
    <m/>
    <m/>
    <m/>
    <n v="5435"/>
    <s v="CA-2015-160171"/>
    <d v="2015-10-19T00:00:00"/>
    <s v="10/24/2015"/>
    <s v="Standard Class"/>
    <s v="RM-19675"/>
    <x v="84"/>
    <x v="2"/>
    <s v="United States"/>
    <s v="Los Angeles"/>
    <s v="California"/>
    <n v="90008"/>
    <x v="1"/>
    <s v="OFF-AP-10000275"/>
    <x v="1"/>
    <x v="9"/>
    <s v="Sanyo Counter Height Refrigerator with Crisper, 3.6 Cubic Foot, Stainless Steel/Black"/>
    <n v="1640.7"/>
    <n v="5"/>
    <n v="0"/>
    <n v="459.39600000000002"/>
    <n v="2015"/>
    <x v="2"/>
    <s v="Q4"/>
    <n v="0.28000000000000003"/>
  </r>
  <r>
    <m/>
    <m/>
    <m/>
    <m/>
    <m/>
    <m/>
    <m/>
    <m/>
    <m/>
    <m/>
    <m/>
    <m/>
    <m/>
    <m/>
    <m/>
    <m/>
    <m/>
    <m/>
    <m/>
    <m/>
    <m/>
    <n v="5436"/>
    <s v="CA-2015-160171"/>
    <d v="2015-10-19T00:00:00"/>
    <s v="10/24/2015"/>
    <s v="Standard Class"/>
    <s v="RM-19675"/>
    <x v="84"/>
    <x v="2"/>
    <s v="United States"/>
    <s v="Los Angeles"/>
    <s v="California"/>
    <n v="90008"/>
    <x v="1"/>
    <s v="TEC-AC-10000892"/>
    <x v="2"/>
    <x v="11"/>
    <s v="NETGEAR N750 Dual Band Wi-Fi Gigabit Router"/>
    <n v="270"/>
    <n v="3"/>
    <n v="0"/>
    <n v="97.2"/>
    <n v="2015"/>
    <x v="2"/>
    <s v="Q4"/>
    <n v="0.36"/>
  </r>
  <r>
    <m/>
    <m/>
    <m/>
    <m/>
    <m/>
    <m/>
    <m/>
    <m/>
    <m/>
    <m/>
    <m/>
    <m/>
    <m/>
    <m/>
    <m/>
    <m/>
    <m/>
    <m/>
    <m/>
    <m/>
    <m/>
    <n v="5437"/>
    <s v="CA-2014-103317"/>
    <d v="2014-07-05T00:00:00"/>
    <d v="2014-08-07T00:00:00"/>
    <s v="First Class"/>
    <s v="DM-13525"/>
    <x v="760"/>
    <x v="1"/>
    <s v="United States"/>
    <s v="Palm Coast"/>
    <s v="Florida"/>
    <n v="32137"/>
    <x v="0"/>
    <s v="FUR-FU-10001591"/>
    <x v="0"/>
    <x v="5"/>
    <s v="Advantus Panel Wall Certificate Holder - 8.5x11"/>
    <n v="19.52"/>
    <n v="2"/>
    <n v="0.2"/>
    <n v="5.3680000000000003"/>
    <n v="2014"/>
    <x v="7"/>
    <s v="Q3"/>
    <n v="0.27500000000000002"/>
  </r>
  <r>
    <m/>
    <m/>
    <m/>
    <m/>
    <m/>
    <m/>
    <m/>
    <m/>
    <m/>
    <m/>
    <m/>
    <m/>
    <m/>
    <m/>
    <m/>
    <m/>
    <m/>
    <m/>
    <m/>
    <m/>
    <m/>
    <n v="5438"/>
    <s v="CA-2014-103317"/>
    <d v="2014-07-05T00:00:00"/>
    <d v="2014-08-07T00:00:00"/>
    <s v="First Class"/>
    <s v="DM-13525"/>
    <x v="760"/>
    <x v="1"/>
    <s v="United States"/>
    <s v="Palm Coast"/>
    <s v="Florida"/>
    <n v="32137"/>
    <x v="0"/>
    <s v="OFF-BI-10001787"/>
    <x v="1"/>
    <x v="8"/>
    <s v="Wilson Jones Four-Pocket Poly Binders"/>
    <n v="9.81"/>
    <n v="5"/>
    <n v="0.7"/>
    <n v="-6.867"/>
    <n v="2014"/>
    <x v="7"/>
    <s v="Q3"/>
    <n v="-0.7"/>
  </r>
  <r>
    <m/>
    <m/>
    <m/>
    <m/>
    <m/>
    <m/>
    <m/>
    <m/>
    <m/>
    <m/>
    <m/>
    <m/>
    <m/>
    <m/>
    <m/>
    <m/>
    <m/>
    <m/>
    <m/>
    <m/>
    <m/>
    <n v="5439"/>
    <s v="CA-2014-103317"/>
    <d v="2014-07-05T00:00:00"/>
    <d v="2014-08-07T00:00:00"/>
    <s v="First Class"/>
    <s v="DM-13525"/>
    <x v="760"/>
    <x v="1"/>
    <s v="United States"/>
    <s v="Palm Coast"/>
    <s v="Florida"/>
    <n v="32137"/>
    <x v="0"/>
    <s v="FUR-FU-10003192"/>
    <x v="0"/>
    <x v="5"/>
    <s v="Luxo Adjustable Task Clamp Lamp"/>
    <n v="213.21600000000001"/>
    <n v="3"/>
    <n v="0.2"/>
    <n v="15.991199999999999"/>
    <n v="2014"/>
    <x v="7"/>
    <s v="Q3"/>
    <n v="7.4999999999999997E-2"/>
  </r>
  <r>
    <m/>
    <m/>
    <m/>
    <m/>
    <m/>
    <m/>
    <m/>
    <m/>
    <m/>
    <m/>
    <m/>
    <m/>
    <m/>
    <m/>
    <m/>
    <m/>
    <m/>
    <m/>
    <m/>
    <m/>
    <m/>
    <n v="5440"/>
    <s v="CA-2016-167115"/>
    <d v="2016-04-04T00:00:00"/>
    <d v="2016-09-04T00:00:00"/>
    <s v="Standard Class"/>
    <s v="EH-14185"/>
    <x v="699"/>
    <x v="0"/>
    <s v="United States"/>
    <s v="New York City"/>
    <s v="New York"/>
    <n v="10035"/>
    <x v="3"/>
    <s v="OFF-BI-10004600"/>
    <x v="1"/>
    <x v="8"/>
    <s v="Ibico Ibimaster 300 Manual Binding System"/>
    <n v="588.78399999999999"/>
    <n v="2"/>
    <n v="0.2"/>
    <n v="183.995"/>
    <n v="2016"/>
    <x v="3"/>
    <s v="Q2"/>
    <n v="0.3125"/>
  </r>
  <r>
    <m/>
    <m/>
    <m/>
    <m/>
    <m/>
    <m/>
    <m/>
    <m/>
    <m/>
    <m/>
    <m/>
    <m/>
    <m/>
    <m/>
    <m/>
    <m/>
    <m/>
    <m/>
    <m/>
    <m/>
    <m/>
    <n v="5441"/>
    <s v="US-2017-153633"/>
    <d v="2017-11-13T00:00:00"/>
    <s v="11/18/2017"/>
    <s v="Second Class"/>
    <s v="TC-21295"/>
    <x v="646"/>
    <x v="0"/>
    <s v="United States"/>
    <s v="Jupiter"/>
    <s v="Florida"/>
    <n v="33458"/>
    <x v="0"/>
    <s v="OFF-AR-10002335"/>
    <x v="1"/>
    <x v="6"/>
    <s v="DIXON Oriole Pencils"/>
    <n v="2.0640000000000001"/>
    <n v="1"/>
    <n v="0.2"/>
    <n v="0.15479999999999999"/>
    <n v="2017"/>
    <x v="0"/>
    <s v="Q4"/>
    <n v="7.4999999999999997E-2"/>
  </r>
  <r>
    <m/>
    <m/>
    <m/>
    <m/>
    <m/>
    <m/>
    <m/>
    <m/>
    <m/>
    <m/>
    <m/>
    <m/>
    <m/>
    <m/>
    <m/>
    <m/>
    <m/>
    <m/>
    <m/>
    <m/>
    <m/>
    <n v="5442"/>
    <s v="CA-2017-155929"/>
    <d v="2017-09-09T00:00:00"/>
    <s v="9/13/2017"/>
    <s v="Standard Class"/>
    <s v="AI-10855"/>
    <x v="482"/>
    <x v="0"/>
    <s v="United States"/>
    <s v="Glendale"/>
    <s v="Arizona"/>
    <n v="85301"/>
    <x v="1"/>
    <s v="OFF-PA-10000859"/>
    <x v="1"/>
    <x v="10"/>
    <s v="Unpadded Memo Slips"/>
    <n v="6.3680000000000003"/>
    <n v="2"/>
    <n v="0.2"/>
    <n v="2.3879999999999999"/>
    <n v="2017"/>
    <x v="8"/>
    <s v="Q3"/>
    <n v="0.37499999999999994"/>
  </r>
  <r>
    <m/>
    <m/>
    <m/>
    <m/>
    <m/>
    <m/>
    <m/>
    <m/>
    <m/>
    <m/>
    <m/>
    <m/>
    <m/>
    <m/>
    <m/>
    <m/>
    <m/>
    <m/>
    <m/>
    <m/>
    <m/>
    <n v="5443"/>
    <s v="CA-2015-148712"/>
    <d v="2015-04-17T00:00:00"/>
    <s v="4/23/2015"/>
    <s v="Standard Class"/>
    <s v="JM-15535"/>
    <x v="341"/>
    <x v="0"/>
    <s v="United States"/>
    <s v="New York City"/>
    <s v="New York"/>
    <n v="10035"/>
    <x v="3"/>
    <s v="TEC-AC-10003198"/>
    <x v="2"/>
    <x v="11"/>
    <s v="Enermax Acrylux Wireless Keyboard"/>
    <n v="99.6"/>
    <n v="1"/>
    <n v="0"/>
    <n v="36.851999999999997"/>
    <n v="2015"/>
    <x v="3"/>
    <s v="Q2"/>
    <n v="0.37"/>
  </r>
  <r>
    <m/>
    <m/>
    <m/>
    <m/>
    <m/>
    <m/>
    <m/>
    <m/>
    <m/>
    <m/>
    <m/>
    <m/>
    <m/>
    <m/>
    <m/>
    <m/>
    <m/>
    <m/>
    <m/>
    <m/>
    <m/>
    <n v="5444"/>
    <s v="CA-2015-148712"/>
    <d v="2015-04-17T00:00:00"/>
    <s v="4/23/2015"/>
    <s v="Standard Class"/>
    <s v="JM-15535"/>
    <x v="341"/>
    <x v="0"/>
    <s v="United States"/>
    <s v="New York City"/>
    <s v="New York"/>
    <n v="10035"/>
    <x v="3"/>
    <s v="OFF-BI-10001900"/>
    <x v="1"/>
    <x v="8"/>
    <s v="DXL Angle-View Binders with Locking Rings, Black"/>
    <n v="62.295999999999999"/>
    <n v="13"/>
    <n v="0.2"/>
    <n v="21.024899999999999"/>
    <n v="2015"/>
    <x v="3"/>
    <s v="Q2"/>
    <n v="0.33749999999999997"/>
  </r>
  <r>
    <m/>
    <m/>
    <m/>
    <m/>
    <m/>
    <m/>
    <m/>
    <m/>
    <m/>
    <m/>
    <m/>
    <m/>
    <m/>
    <m/>
    <m/>
    <m/>
    <m/>
    <m/>
    <m/>
    <m/>
    <m/>
    <n v="5445"/>
    <s v="CA-2015-148712"/>
    <d v="2015-04-17T00:00:00"/>
    <s v="4/23/2015"/>
    <s v="Standard Class"/>
    <s v="JM-15535"/>
    <x v="341"/>
    <x v="0"/>
    <s v="United States"/>
    <s v="New York City"/>
    <s v="New York"/>
    <n v="10035"/>
    <x v="3"/>
    <s v="OFF-AR-10000614"/>
    <x v="1"/>
    <x v="6"/>
    <s v="Barrel Sharpener"/>
    <n v="10.71"/>
    <n v="3"/>
    <n v="0"/>
    <n v="2.7846000000000002"/>
    <n v="2015"/>
    <x v="3"/>
    <s v="Q2"/>
    <n v="0.26"/>
  </r>
  <r>
    <m/>
    <m/>
    <m/>
    <m/>
    <m/>
    <m/>
    <m/>
    <m/>
    <m/>
    <m/>
    <m/>
    <m/>
    <m/>
    <m/>
    <m/>
    <m/>
    <m/>
    <m/>
    <m/>
    <m/>
    <m/>
    <n v="5446"/>
    <s v="CA-2016-128307"/>
    <d v="2016-07-25T00:00:00"/>
    <s v="7/29/2016"/>
    <s v="Standard Class"/>
    <s v="BE-11335"/>
    <x v="336"/>
    <x v="2"/>
    <s v="United States"/>
    <s v="Houston"/>
    <s v="Texas"/>
    <n v="77041"/>
    <x v="2"/>
    <s v="OFF-EN-10003040"/>
    <x v="1"/>
    <x v="12"/>
    <s v="Quality Park Security Envelopes"/>
    <n v="20.936"/>
    <n v="1"/>
    <n v="0.2"/>
    <n v="7.0659000000000001"/>
    <n v="2016"/>
    <x v="7"/>
    <s v="Q3"/>
    <n v="0.33750000000000002"/>
  </r>
  <r>
    <m/>
    <m/>
    <m/>
    <m/>
    <m/>
    <m/>
    <m/>
    <m/>
    <m/>
    <m/>
    <m/>
    <m/>
    <m/>
    <m/>
    <m/>
    <m/>
    <m/>
    <m/>
    <m/>
    <m/>
    <m/>
    <n v="5447"/>
    <s v="US-2016-127425"/>
    <d v="2016-08-26T00:00:00"/>
    <s v="8/31/2016"/>
    <s v="Standard Class"/>
    <s v="DR-12880"/>
    <x v="112"/>
    <x v="1"/>
    <s v="United States"/>
    <s v="New York City"/>
    <s v="New York"/>
    <n v="10035"/>
    <x v="3"/>
    <s v="TEC-PH-10003442"/>
    <x v="2"/>
    <x v="7"/>
    <s v="Samsung Replacement EH64AVFWE Premium Headset"/>
    <n v="33"/>
    <n v="6"/>
    <n v="0"/>
    <n v="8.25"/>
    <n v="2016"/>
    <x v="6"/>
    <s v="Q3"/>
    <n v="0.25"/>
  </r>
  <r>
    <m/>
    <m/>
    <m/>
    <m/>
    <m/>
    <m/>
    <m/>
    <m/>
    <m/>
    <m/>
    <m/>
    <m/>
    <m/>
    <m/>
    <m/>
    <m/>
    <m/>
    <m/>
    <m/>
    <m/>
    <m/>
    <n v="5448"/>
    <s v="US-2016-127425"/>
    <d v="2016-08-26T00:00:00"/>
    <s v="8/31/2016"/>
    <s v="Standard Class"/>
    <s v="DR-12880"/>
    <x v="112"/>
    <x v="1"/>
    <s v="United States"/>
    <s v="New York City"/>
    <s v="New York"/>
    <n v="10035"/>
    <x v="3"/>
    <s v="TEC-AC-10002800"/>
    <x v="2"/>
    <x v="11"/>
    <s v="Plantronics Audio 478 Stereo USB Headset"/>
    <n v="249.95"/>
    <n v="5"/>
    <n v="0"/>
    <n v="87.482500000000002"/>
    <n v="2016"/>
    <x v="6"/>
    <s v="Q3"/>
    <n v="0.35000000000000003"/>
  </r>
  <r>
    <m/>
    <m/>
    <m/>
    <m/>
    <m/>
    <m/>
    <m/>
    <m/>
    <m/>
    <m/>
    <m/>
    <m/>
    <m/>
    <m/>
    <m/>
    <m/>
    <m/>
    <m/>
    <m/>
    <m/>
    <m/>
    <n v="5449"/>
    <s v="US-2014-119081"/>
    <d v="2014-09-12T00:00:00"/>
    <s v="9/19/2014"/>
    <s v="Standard Class"/>
    <s v="TA-21385"/>
    <x v="638"/>
    <x v="2"/>
    <s v="United States"/>
    <s v="Olathe"/>
    <s v="Kansas"/>
    <n v="66062"/>
    <x v="2"/>
    <s v="OFF-SU-10000157"/>
    <x v="1"/>
    <x v="14"/>
    <s v="Compact Automatic Electric Letter Opener"/>
    <n v="357.93"/>
    <n v="3"/>
    <n v="0"/>
    <n v="7.1585999999999999"/>
    <n v="2014"/>
    <x v="8"/>
    <s v="Q3"/>
    <n v="0.02"/>
  </r>
  <r>
    <m/>
    <m/>
    <m/>
    <m/>
    <m/>
    <m/>
    <m/>
    <m/>
    <m/>
    <m/>
    <m/>
    <m/>
    <m/>
    <m/>
    <m/>
    <m/>
    <m/>
    <m/>
    <m/>
    <m/>
    <m/>
    <n v="5450"/>
    <s v="US-2014-119081"/>
    <d v="2014-09-12T00:00:00"/>
    <s v="9/19/2014"/>
    <s v="Standard Class"/>
    <s v="TA-21385"/>
    <x v="638"/>
    <x v="2"/>
    <s v="United States"/>
    <s v="Olathe"/>
    <s v="Kansas"/>
    <n v="66062"/>
    <x v="2"/>
    <s v="TEC-AC-10001542"/>
    <x v="2"/>
    <x v="11"/>
    <s v="SanDisk Cruzer 16 GB USB Flash Drive"/>
    <n v="57.4"/>
    <n v="5"/>
    <n v="0"/>
    <n v="10.906000000000001"/>
    <n v="2014"/>
    <x v="8"/>
    <s v="Q3"/>
    <n v="0.19"/>
  </r>
  <r>
    <m/>
    <m/>
    <m/>
    <m/>
    <m/>
    <m/>
    <m/>
    <m/>
    <m/>
    <m/>
    <m/>
    <m/>
    <m/>
    <m/>
    <m/>
    <m/>
    <m/>
    <m/>
    <m/>
    <m/>
    <m/>
    <n v="5451"/>
    <s v="US-2014-119081"/>
    <d v="2014-09-12T00:00:00"/>
    <s v="9/19/2014"/>
    <s v="Standard Class"/>
    <s v="TA-21385"/>
    <x v="638"/>
    <x v="2"/>
    <s v="United States"/>
    <s v="Olathe"/>
    <s v="Kansas"/>
    <n v="66062"/>
    <x v="2"/>
    <s v="OFF-BI-10004519"/>
    <x v="1"/>
    <x v="8"/>
    <s v="GBC DocuBind P100 Manual Binding Machine"/>
    <n v="331.96"/>
    <n v="2"/>
    <n v="0"/>
    <n v="149.38200000000001"/>
    <n v="2014"/>
    <x v="8"/>
    <s v="Q3"/>
    <n v="0.45000000000000007"/>
  </r>
  <r>
    <m/>
    <m/>
    <m/>
    <m/>
    <m/>
    <m/>
    <m/>
    <m/>
    <m/>
    <m/>
    <m/>
    <m/>
    <m/>
    <m/>
    <m/>
    <m/>
    <m/>
    <m/>
    <m/>
    <m/>
    <m/>
    <n v="5452"/>
    <s v="US-2014-119081"/>
    <d v="2014-09-12T00:00:00"/>
    <s v="9/19/2014"/>
    <s v="Standard Class"/>
    <s v="TA-21385"/>
    <x v="638"/>
    <x v="2"/>
    <s v="United States"/>
    <s v="Olathe"/>
    <s v="Kansas"/>
    <n v="66062"/>
    <x v="2"/>
    <s v="FUR-FU-10003464"/>
    <x v="0"/>
    <x v="5"/>
    <s v="Seth Thomas 8 1/2&quot; Cubicle Clock"/>
    <n v="40.56"/>
    <n v="2"/>
    <n v="0"/>
    <n v="12.979200000000001"/>
    <n v="2014"/>
    <x v="8"/>
    <s v="Q3"/>
    <n v="0.32"/>
  </r>
  <r>
    <m/>
    <m/>
    <m/>
    <m/>
    <m/>
    <m/>
    <m/>
    <m/>
    <m/>
    <m/>
    <m/>
    <m/>
    <m/>
    <m/>
    <m/>
    <m/>
    <m/>
    <m/>
    <m/>
    <m/>
    <m/>
    <n v="5453"/>
    <s v="CA-2016-140613"/>
    <d v="2016-07-22T00:00:00"/>
    <s v="7/29/2016"/>
    <s v="Standard Class"/>
    <s v="KN-16705"/>
    <x v="607"/>
    <x v="2"/>
    <s v="United States"/>
    <s v="Sparks"/>
    <s v="Nevada"/>
    <n v="89431"/>
    <x v="1"/>
    <s v="OFF-SU-10004261"/>
    <x v="1"/>
    <x v="14"/>
    <s v="Fiskars 8&quot; Scissors, 2/Pack"/>
    <n v="86.2"/>
    <n v="5"/>
    <n v="0"/>
    <n v="24.998000000000001"/>
    <n v="2016"/>
    <x v="7"/>
    <s v="Q3"/>
    <n v="0.28999999999999998"/>
  </r>
  <r>
    <m/>
    <m/>
    <m/>
    <m/>
    <m/>
    <m/>
    <m/>
    <m/>
    <m/>
    <m/>
    <m/>
    <m/>
    <m/>
    <m/>
    <m/>
    <m/>
    <m/>
    <m/>
    <m/>
    <m/>
    <m/>
    <n v="5454"/>
    <s v="US-2017-108700"/>
    <d v="2017-05-19T00:00:00"/>
    <s v="5/23/2017"/>
    <s v="Standard Class"/>
    <s v="PJ-18835"/>
    <x v="601"/>
    <x v="1"/>
    <s v="United States"/>
    <s v="Rockford"/>
    <s v="Illinois"/>
    <n v="61107"/>
    <x v="2"/>
    <s v="OFF-PA-10004733"/>
    <x v="1"/>
    <x v="10"/>
    <s v="Things To Do Today Spiral Book"/>
    <n v="38.015999999999998"/>
    <n v="6"/>
    <n v="0.2"/>
    <n v="13.780799999999999"/>
    <n v="2017"/>
    <x v="5"/>
    <s v="Q2"/>
    <n v="0.36249999999999999"/>
  </r>
  <r>
    <m/>
    <m/>
    <m/>
    <m/>
    <m/>
    <m/>
    <m/>
    <m/>
    <m/>
    <m/>
    <m/>
    <m/>
    <m/>
    <m/>
    <m/>
    <m/>
    <m/>
    <m/>
    <m/>
    <m/>
    <m/>
    <n v="5455"/>
    <s v="CA-2017-160962"/>
    <d v="2017-04-28T00:00:00"/>
    <d v="2017-02-05T00:00:00"/>
    <s v="Standard Class"/>
    <s v="MC-17605"/>
    <x v="204"/>
    <x v="1"/>
    <s v="United States"/>
    <s v="Philadelphia"/>
    <s v="Pennsylvania"/>
    <n v="19143"/>
    <x v="3"/>
    <s v="OFF-ST-10001325"/>
    <x v="1"/>
    <x v="4"/>
    <s v="Sterilite Officeware Hinged File Box"/>
    <n v="8.3840000000000003"/>
    <n v="1"/>
    <n v="0.2"/>
    <n v="0.73360000000000003"/>
    <n v="2017"/>
    <x v="3"/>
    <s v="Q2"/>
    <n v="8.7499999999999994E-2"/>
  </r>
  <r>
    <m/>
    <m/>
    <m/>
    <m/>
    <m/>
    <m/>
    <m/>
    <m/>
    <m/>
    <m/>
    <m/>
    <m/>
    <m/>
    <m/>
    <m/>
    <m/>
    <m/>
    <m/>
    <m/>
    <m/>
    <m/>
    <n v="5456"/>
    <s v="CA-2017-160962"/>
    <d v="2017-04-28T00:00:00"/>
    <d v="2017-02-05T00:00:00"/>
    <s v="Standard Class"/>
    <s v="MC-17605"/>
    <x v="204"/>
    <x v="1"/>
    <s v="United States"/>
    <s v="Philadelphia"/>
    <s v="Pennsylvania"/>
    <n v="19143"/>
    <x v="3"/>
    <s v="OFF-AR-10003056"/>
    <x v="1"/>
    <x v="6"/>
    <s v="Newell 341"/>
    <n v="6.8479999999999999"/>
    <n v="2"/>
    <n v="0.2"/>
    <n v="0.77039999999999997"/>
    <n v="2017"/>
    <x v="3"/>
    <s v="Q2"/>
    <n v="0.1125"/>
  </r>
  <r>
    <m/>
    <m/>
    <m/>
    <m/>
    <m/>
    <m/>
    <m/>
    <m/>
    <m/>
    <m/>
    <m/>
    <m/>
    <m/>
    <m/>
    <m/>
    <m/>
    <m/>
    <m/>
    <m/>
    <m/>
    <m/>
    <n v="5457"/>
    <s v="CA-2017-130631"/>
    <d v="2017-12-29T00:00:00"/>
    <d v="2018-02-01T00:00:00"/>
    <s v="Standard Class"/>
    <s v="BS-11755"/>
    <x v="94"/>
    <x v="0"/>
    <s v="United States"/>
    <s v="Edmonds"/>
    <s v="Washington"/>
    <n v="98026"/>
    <x v="1"/>
    <s v="OFF-FA-10000089"/>
    <x v="1"/>
    <x v="13"/>
    <s v="Acco Glide Clips"/>
    <n v="19.600000000000001"/>
    <n v="5"/>
    <n v="0"/>
    <n v="9.6039999999999992"/>
    <n v="2017"/>
    <x v="4"/>
    <s v="Q4"/>
    <n v="0.48999999999999994"/>
  </r>
  <r>
    <m/>
    <m/>
    <m/>
    <m/>
    <m/>
    <m/>
    <m/>
    <m/>
    <m/>
    <m/>
    <m/>
    <m/>
    <m/>
    <m/>
    <m/>
    <m/>
    <m/>
    <m/>
    <m/>
    <m/>
    <m/>
    <n v="5458"/>
    <s v="CA-2017-130631"/>
    <d v="2017-12-29T00:00:00"/>
    <d v="2018-02-01T00:00:00"/>
    <s v="Standard Class"/>
    <s v="BS-11755"/>
    <x v="94"/>
    <x v="0"/>
    <s v="United States"/>
    <s v="Edmonds"/>
    <s v="Washington"/>
    <n v="98026"/>
    <x v="1"/>
    <s v="FUR-FU-10004093"/>
    <x v="0"/>
    <x v="5"/>
    <s v="Hand-Finished Solid Wood Document Frame"/>
    <n v="68.459999999999994"/>
    <n v="2"/>
    <n v="0"/>
    <n v="20.538"/>
    <n v="2017"/>
    <x v="4"/>
    <s v="Q4"/>
    <n v="0.30000000000000004"/>
  </r>
  <r>
    <m/>
    <m/>
    <m/>
    <m/>
    <m/>
    <m/>
    <m/>
    <m/>
    <m/>
    <m/>
    <m/>
    <m/>
    <m/>
    <m/>
    <m/>
    <m/>
    <m/>
    <m/>
    <m/>
    <m/>
    <m/>
    <n v="5459"/>
    <s v="CA-2017-116680"/>
    <d v="2017-09-04T00:00:00"/>
    <d v="2017-06-09T00:00:00"/>
    <s v="Second Class"/>
    <s v="PK-19075"/>
    <x v="7"/>
    <x v="0"/>
    <s v="United States"/>
    <s v="San Francisco"/>
    <s v="California"/>
    <n v="94122"/>
    <x v="1"/>
    <s v="OFF-BI-10004022"/>
    <x v="1"/>
    <x v="8"/>
    <s v="Acco Suede Grain Vinyl Round Ring Binder"/>
    <n v="13.343999999999999"/>
    <n v="6"/>
    <n v="0.2"/>
    <n v="4.3368000000000002"/>
    <n v="2017"/>
    <x v="8"/>
    <s v="Q3"/>
    <n v="0.32500000000000001"/>
  </r>
  <r>
    <m/>
    <m/>
    <m/>
    <m/>
    <m/>
    <m/>
    <m/>
    <m/>
    <m/>
    <m/>
    <m/>
    <m/>
    <m/>
    <m/>
    <m/>
    <m/>
    <m/>
    <m/>
    <m/>
    <m/>
    <m/>
    <n v="5460"/>
    <s v="CA-2017-116680"/>
    <d v="2017-09-04T00:00:00"/>
    <d v="2017-06-09T00:00:00"/>
    <s v="Second Class"/>
    <s v="PK-19075"/>
    <x v="7"/>
    <x v="0"/>
    <s v="United States"/>
    <s v="San Francisco"/>
    <s v="California"/>
    <n v="94122"/>
    <x v="1"/>
    <s v="FUR-TA-10001771"/>
    <x v="0"/>
    <x v="3"/>
    <s v="Bush Cubix Conference Tables, Fully Assembled"/>
    <n v="1478.2719999999999"/>
    <n v="8"/>
    <n v="0.2"/>
    <n v="92.391999999999996"/>
    <n v="2017"/>
    <x v="8"/>
    <s v="Q3"/>
    <n v="6.25E-2"/>
  </r>
  <r>
    <m/>
    <m/>
    <m/>
    <m/>
    <m/>
    <m/>
    <m/>
    <m/>
    <m/>
    <m/>
    <m/>
    <m/>
    <m/>
    <m/>
    <m/>
    <m/>
    <m/>
    <m/>
    <m/>
    <m/>
    <m/>
    <n v="5461"/>
    <s v="US-2014-107405"/>
    <d v="2014-03-21T00:00:00"/>
    <s v="3/25/2014"/>
    <s v="Standard Class"/>
    <s v="TS-21205"/>
    <x v="131"/>
    <x v="1"/>
    <s v="United States"/>
    <s v="Asheville"/>
    <s v="North Carolina"/>
    <n v="28806"/>
    <x v="0"/>
    <s v="OFF-ST-10002301"/>
    <x v="1"/>
    <x v="4"/>
    <s v="Tennsco Commercial Shelving"/>
    <n v="16.271999999999998"/>
    <n v="1"/>
    <n v="0.2"/>
    <n v="-3.8645999999999998"/>
    <n v="2014"/>
    <x v="10"/>
    <s v="Q1"/>
    <n v="-0.23750000000000002"/>
  </r>
  <r>
    <m/>
    <m/>
    <m/>
    <m/>
    <m/>
    <m/>
    <m/>
    <m/>
    <m/>
    <m/>
    <m/>
    <m/>
    <m/>
    <m/>
    <m/>
    <m/>
    <m/>
    <m/>
    <m/>
    <m/>
    <m/>
    <n v="5462"/>
    <s v="CA-2017-101574"/>
    <d v="2017-09-28T00:00:00"/>
    <d v="2017-04-10T00:00:00"/>
    <s v="Standard Class"/>
    <s v="BD-11725"/>
    <x v="232"/>
    <x v="0"/>
    <s v="United States"/>
    <s v="Los Angeles"/>
    <s v="California"/>
    <n v="90032"/>
    <x v="1"/>
    <s v="FUR-FU-10001706"/>
    <x v="0"/>
    <x v="5"/>
    <s v="Longer-Life Soft White Bulbs"/>
    <n v="9.24"/>
    <n v="3"/>
    <n v="0"/>
    <n v="4.4352"/>
    <n v="2017"/>
    <x v="8"/>
    <s v="Q3"/>
    <n v="0.48"/>
  </r>
  <r>
    <m/>
    <m/>
    <m/>
    <m/>
    <m/>
    <m/>
    <m/>
    <m/>
    <m/>
    <m/>
    <m/>
    <m/>
    <m/>
    <m/>
    <m/>
    <m/>
    <m/>
    <m/>
    <m/>
    <m/>
    <m/>
    <n v="5463"/>
    <s v="CA-2014-146591"/>
    <d v="2014-01-19T00:00:00"/>
    <s v="1/20/2014"/>
    <s v="First Class"/>
    <s v="TS-21340"/>
    <x v="358"/>
    <x v="0"/>
    <s v="United States"/>
    <s v="Scottsdale"/>
    <s v="Arizona"/>
    <n v="85254"/>
    <x v="1"/>
    <s v="OFF-BI-10003676"/>
    <x v="1"/>
    <x v="8"/>
    <s v="GBC Standard Recycled Report Covers, Clear Plastic Sheets"/>
    <n v="32.340000000000003"/>
    <n v="10"/>
    <n v="0.7"/>
    <n v="-23.716000000000001"/>
    <n v="2014"/>
    <x v="9"/>
    <s v="Q1"/>
    <n v="-0.73333333333333328"/>
  </r>
  <r>
    <m/>
    <m/>
    <m/>
    <m/>
    <m/>
    <m/>
    <m/>
    <m/>
    <m/>
    <m/>
    <m/>
    <m/>
    <m/>
    <m/>
    <m/>
    <m/>
    <m/>
    <m/>
    <m/>
    <m/>
    <m/>
    <n v="5464"/>
    <s v="CA-2014-146591"/>
    <d v="2014-01-19T00:00:00"/>
    <s v="1/20/2014"/>
    <s v="First Class"/>
    <s v="TS-21340"/>
    <x v="358"/>
    <x v="0"/>
    <s v="United States"/>
    <s v="Scottsdale"/>
    <s v="Arizona"/>
    <n v="85254"/>
    <x v="1"/>
    <s v="OFF-PA-10000659"/>
    <x v="1"/>
    <x v="10"/>
    <s v="TOPS Carbonless Receipt Book, Four 2-3/4 x 7-1/4 Money Receipts per Page"/>
    <n v="56.064"/>
    <n v="4"/>
    <n v="0.2"/>
    <n v="19.622399999999999"/>
    <n v="2014"/>
    <x v="9"/>
    <s v="Q1"/>
    <n v="0.35"/>
  </r>
  <r>
    <m/>
    <m/>
    <m/>
    <m/>
    <m/>
    <m/>
    <m/>
    <m/>
    <m/>
    <m/>
    <m/>
    <m/>
    <m/>
    <m/>
    <m/>
    <m/>
    <m/>
    <m/>
    <m/>
    <m/>
    <m/>
    <n v="5465"/>
    <s v="CA-2014-146591"/>
    <d v="2014-01-19T00:00:00"/>
    <s v="1/20/2014"/>
    <s v="First Class"/>
    <s v="TS-21340"/>
    <x v="358"/>
    <x v="0"/>
    <s v="United States"/>
    <s v="Scottsdale"/>
    <s v="Arizona"/>
    <n v="85254"/>
    <x v="1"/>
    <s v="OFF-EN-10002504"/>
    <x v="1"/>
    <x v="12"/>
    <s v="Tyvek  Top-Opening Peel &amp; Seel Envelopes, Plain White"/>
    <n v="108.72"/>
    <n v="5"/>
    <n v="0.2"/>
    <n v="36.692999999999998"/>
    <n v="2014"/>
    <x v="9"/>
    <s v="Q1"/>
    <n v="0.33749999999999997"/>
  </r>
  <r>
    <m/>
    <m/>
    <m/>
    <m/>
    <m/>
    <m/>
    <m/>
    <m/>
    <m/>
    <m/>
    <m/>
    <m/>
    <m/>
    <m/>
    <m/>
    <m/>
    <m/>
    <m/>
    <m/>
    <m/>
    <m/>
    <n v="5466"/>
    <s v="CA-2014-146591"/>
    <d v="2014-01-19T00:00:00"/>
    <s v="1/20/2014"/>
    <s v="First Class"/>
    <s v="TS-21340"/>
    <x v="358"/>
    <x v="0"/>
    <s v="United States"/>
    <s v="Scottsdale"/>
    <s v="Arizona"/>
    <n v="85254"/>
    <x v="1"/>
    <s v="FUR-BO-10001972"/>
    <x v="0"/>
    <x v="0"/>
    <s v="O'Sullivan 4-Shelf Bookcase in Odessa Pine"/>
    <n v="181.47"/>
    <n v="5"/>
    <n v="0.7"/>
    <n v="-320.59699999999998"/>
    <n v="2014"/>
    <x v="9"/>
    <s v="Q1"/>
    <n v="-1.7666666666666666"/>
  </r>
  <r>
    <m/>
    <m/>
    <m/>
    <m/>
    <m/>
    <m/>
    <m/>
    <m/>
    <m/>
    <m/>
    <m/>
    <m/>
    <m/>
    <m/>
    <m/>
    <m/>
    <m/>
    <m/>
    <m/>
    <m/>
    <m/>
    <n v="5467"/>
    <s v="CA-2014-107706"/>
    <d v="2014-02-14T00:00:00"/>
    <s v="2/19/2014"/>
    <s v="Second Class"/>
    <s v="ST-20530"/>
    <x v="461"/>
    <x v="0"/>
    <s v="United States"/>
    <s v="Houston"/>
    <s v="Texas"/>
    <n v="77095"/>
    <x v="2"/>
    <s v="OFF-PA-10000466"/>
    <x v="1"/>
    <x v="10"/>
    <s v="Memo Book, 100 Message Capacity, 5 3/8” x 11”"/>
    <n v="16.175999999999998"/>
    <n v="3"/>
    <n v="0.2"/>
    <n v="6.0659999999999998"/>
    <n v="2014"/>
    <x v="11"/>
    <s v="Q1"/>
    <n v="0.375"/>
  </r>
  <r>
    <m/>
    <m/>
    <m/>
    <m/>
    <m/>
    <m/>
    <m/>
    <m/>
    <m/>
    <m/>
    <m/>
    <m/>
    <m/>
    <m/>
    <m/>
    <m/>
    <m/>
    <m/>
    <m/>
    <m/>
    <m/>
    <n v="5468"/>
    <s v="CA-2016-122448"/>
    <d v="2016-06-09T00:00:00"/>
    <s v="6/14/2016"/>
    <s v="Standard Class"/>
    <s v="DB-13210"/>
    <x v="203"/>
    <x v="0"/>
    <s v="United States"/>
    <s v="San Francisco"/>
    <s v="California"/>
    <n v="94109"/>
    <x v="1"/>
    <s v="FUR-CH-10002774"/>
    <x v="0"/>
    <x v="1"/>
    <s v="Global Deluxe Stacking Chair, Gray"/>
    <n v="122.352"/>
    <n v="3"/>
    <n v="0.2"/>
    <n v="13.7646"/>
    <n v="2016"/>
    <x v="1"/>
    <s v="Q2"/>
    <n v="0.11249999999999999"/>
  </r>
  <r>
    <m/>
    <m/>
    <m/>
    <m/>
    <m/>
    <m/>
    <m/>
    <m/>
    <m/>
    <m/>
    <m/>
    <m/>
    <m/>
    <m/>
    <m/>
    <m/>
    <m/>
    <m/>
    <m/>
    <m/>
    <m/>
    <n v="5469"/>
    <s v="CA-2014-132451"/>
    <d v="2014-09-26T00:00:00"/>
    <s v="9/27/2014"/>
    <s v="First Class"/>
    <s v="KF-16285"/>
    <x v="580"/>
    <x v="2"/>
    <s v="United States"/>
    <s v="San Diego"/>
    <s v="California"/>
    <n v="92105"/>
    <x v="1"/>
    <s v="FUR-CH-10000454"/>
    <x v="0"/>
    <x v="1"/>
    <s v="Hon Deluxe Fabric Upholstered Stacking Chairs, Rounded Back"/>
    <n v="585.55200000000002"/>
    <n v="3"/>
    <n v="0.2"/>
    <n v="73.194000000000003"/>
    <n v="2014"/>
    <x v="8"/>
    <s v="Q3"/>
    <n v="0.125"/>
  </r>
  <r>
    <m/>
    <m/>
    <m/>
    <m/>
    <m/>
    <m/>
    <m/>
    <m/>
    <m/>
    <m/>
    <m/>
    <m/>
    <m/>
    <m/>
    <m/>
    <m/>
    <m/>
    <m/>
    <m/>
    <m/>
    <m/>
    <n v="5470"/>
    <s v="CA-2014-132451"/>
    <d v="2014-09-26T00:00:00"/>
    <s v="9/27/2014"/>
    <s v="First Class"/>
    <s v="KF-16285"/>
    <x v="580"/>
    <x v="2"/>
    <s v="United States"/>
    <s v="San Diego"/>
    <s v="California"/>
    <n v="92105"/>
    <x v="1"/>
    <s v="OFF-PA-10004888"/>
    <x v="1"/>
    <x v="10"/>
    <s v="Xerox 217"/>
    <n v="19.440000000000001"/>
    <n v="3"/>
    <n v="0"/>
    <n v="9.3312000000000008"/>
    <n v="2014"/>
    <x v="8"/>
    <s v="Q3"/>
    <n v="0.48000000000000004"/>
  </r>
  <r>
    <m/>
    <m/>
    <m/>
    <m/>
    <m/>
    <m/>
    <m/>
    <m/>
    <m/>
    <m/>
    <m/>
    <m/>
    <m/>
    <m/>
    <m/>
    <m/>
    <m/>
    <m/>
    <m/>
    <m/>
    <m/>
    <n v="5471"/>
    <s v="CA-2016-158547"/>
    <d v="2016-05-30T00:00:00"/>
    <d v="2016-04-06T00:00:00"/>
    <s v="Standard Class"/>
    <s v="JM-16195"/>
    <x v="594"/>
    <x v="0"/>
    <s v="United States"/>
    <s v="Hamilton"/>
    <s v="Ohio"/>
    <n v="45011"/>
    <x v="3"/>
    <s v="OFF-AP-10003842"/>
    <x v="1"/>
    <x v="9"/>
    <s v="Euro-Pro Shark Turbo Vacuum"/>
    <n v="123.92"/>
    <n v="5"/>
    <n v="0.2"/>
    <n v="9.2940000000000005"/>
    <n v="2016"/>
    <x v="5"/>
    <s v="Q2"/>
    <n v="7.4999999999999997E-2"/>
  </r>
  <r>
    <m/>
    <m/>
    <m/>
    <m/>
    <m/>
    <m/>
    <m/>
    <m/>
    <m/>
    <m/>
    <m/>
    <m/>
    <m/>
    <m/>
    <m/>
    <m/>
    <m/>
    <m/>
    <m/>
    <m/>
    <m/>
    <n v="5472"/>
    <s v="CA-2017-116946"/>
    <d v="2017-12-19T00:00:00"/>
    <s v="12/23/2017"/>
    <s v="Standard Class"/>
    <s v="TS-21505"/>
    <x v="700"/>
    <x v="0"/>
    <s v="United States"/>
    <s v="Parker"/>
    <s v="Colorado"/>
    <n v="80134"/>
    <x v="1"/>
    <s v="FUR-FU-10000320"/>
    <x v="0"/>
    <x v="5"/>
    <s v="OIC Stacking Trays"/>
    <n v="13.36"/>
    <n v="5"/>
    <n v="0.2"/>
    <n v="4.008"/>
    <n v="2017"/>
    <x v="4"/>
    <s v="Q4"/>
    <n v="0.3"/>
  </r>
  <r>
    <m/>
    <m/>
    <m/>
    <m/>
    <m/>
    <m/>
    <m/>
    <m/>
    <m/>
    <m/>
    <m/>
    <m/>
    <m/>
    <m/>
    <m/>
    <m/>
    <m/>
    <m/>
    <m/>
    <m/>
    <m/>
    <n v="5473"/>
    <s v="CA-2017-116946"/>
    <d v="2017-12-19T00:00:00"/>
    <s v="12/23/2017"/>
    <s v="Standard Class"/>
    <s v="TS-21505"/>
    <x v="700"/>
    <x v="0"/>
    <s v="United States"/>
    <s v="Parker"/>
    <s v="Colorado"/>
    <n v="80134"/>
    <x v="1"/>
    <s v="OFF-ST-10002554"/>
    <x v="1"/>
    <x v="4"/>
    <s v="Tennsco Industrial Shelving"/>
    <n v="78.256"/>
    <n v="2"/>
    <n v="0.2"/>
    <n v="-17.607600000000001"/>
    <n v="2017"/>
    <x v="4"/>
    <s v="Q4"/>
    <n v="-0.22500000000000001"/>
  </r>
  <r>
    <m/>
    <m/>
    <m/>
    <m/>
    <m/>
    <m/>
    <m/>
    <m/>
    <m/>
    <m/>
    <m/>
    <m/>
    <m/>
    <m/>
    <m/>
    <m/>
    <m/>
    <m/>
    <m/>
    <m/>
    <m/>
    <n v="5474"/>
    <s v="CA-2017-116946"/>
    <d v="2017-12-19T00:00:00"/>
    <s v="12/23/2017"/>
    <s v="Standard Class"/>
    <s v="TS-21505"/>
    <x v="700"/>
    <x v="0"/>
    <s v="United States"/>
    <s v="Parker"/>
    <s v="Colorado"/>
    <n v="80134"/>
    <x v="1"/>
    <s v="FUR-BO-10000468"/>
    <x v="0"/>
    <x v="0"/>
    <s v="O'Sullivan 2-Shelf Heavy-Duty Bookcases"/>
    <n v="102.018"/>
    <n v="7"/>
    <n v="0.7"/>
    <n v="-183.63239999999999"/>
    <n v="2017"/>
    <x v="4"/>
    <s v="Q4"/>
    <n v="-1.7999999999999998"/>
  </r>
  <r>
    <m/>
    <m/>
    <m/>
    <m/>
    <m/>
    <m/>
    <m/>
    <m/>
    <m/>
    <m/>
    <m/>
    <m/>
    <m/>
    <m/>
    <m/>
    <m/>
    <m/>
    <m/>
    <m/>
    <m/>
    <m/>
    <n v="5475"/>
    <s v="CA-2017-121741"/>
    <d v="2017-12-26T00:00:00"/>
    <s v="12/26/2017"/>
    <s v="Same Day"/>
    <s v="YC-21895"/>
    <x v="289"/>
    <x v="1"/>
    <s v="United States"/>
    <s v="Fremont"/>
    <s v="Nebraska"/>
    <n v="68025"/>
    <x v="2"/>
    <s v="OFF-ST-10004459"/>
    <x v="1"/>
    <x v="4"/>
    <s v="Tennsco Single-Tier Lockers"/>
    <n v="750.68"/>
    <n v="2"/>
    <n v="0"/>
    <n v="37.533999999999999"/>
    <n v="2017"/>
    <x v="4"/>
    <s v="Q4"/>
    <n v="0.05"/>
  </r>
  <r>
    <m/>
    <m/>
    <m/>
    <m/>
    <m/>
    <m/>
    <m/>
    <m/>
    <m/>
    <m/>
    <m/>
    <m/>
    <m/>
    <m/>
    <m/>
    <m/>
    <m/>
    <m/>
    <m/>
    <m/>
    <m/>
    <n v="5476"/>
    <s v="CA-2017-169691"/>
    <d v="2017-06-15T00:00:00"/>
    <s v="6/18/2017"/>
    <s v="First Class"/>
    <s v="Dp-13240"/>
    <x v="656"/>
    <x v="2"/>
    <s v="United States"/>
    <s v="Maple Grove"/>
    <s v="Minnesota"/>
    <n v="55369"/>
    <x v="2"/>
    <s v="OFF-LA-10002312"/>
    <x v="1"/>
    <x v="2"/>
    <s v="Avery 490"/>
    <n v="44.4"/>
    <n v="3"/>
    <n v="0"/>
    <n v="22.2"/>
    <n v="2017"/>
    <x v="1"/>
    <s v="Q2"/>
    <n v="0.5"/>
  </r>
  <r>
    <m/>
    <m/>
    <m/>
    <m/>
    <m/>
    <m/>
    <m/>
    <m/>
    <m/>
    <m/>
    <m/>
    <m/>
    <m/>
    <m/>
    <m/>
    <m/>
    <m/>
    <m/>
    <m/>
    <m/>
    <m/>
    <n v="5477"/>
    <s v="CA-2017-169691"/>
    <d v="2017-06-15T00:00:00"/>
    <s v="6/18/2017"/>
    <s v="First Class"/>
    <s v="Dp-13240"/>
    <x v="656"/>
    <x v="2"/>
    <s v="United States"/>
    <s v="Maple Grove"/>
    <s v="Minnesota"/>
    <n v="55369"/>
    <x v="2"/>
    <s v="OFF-ST-10001291"/>
    <x v="1"/>
    <x v="4"/>
    <s v="Tenex Personal Self-Stacking Standard File Box, Black/Gray"/>
    <n v="84.55"/>
    <n v="5"/>
    <n v="0"/>
    <n v="22.828499999999998"/>
    <n v="2017"/>
    <x v="1"/>
    <s v="Q2"/>
    <n v="0.26999999999999996"/>
  </r>
  <r>
    <m/>
    <m/>
    <m/>
    <m/>
    <m/>
    <m/>
    <m/>
    <m/>
    <m/>
    <m/>
    <m/>
    <m/>
    <m/>
    <m/>
    <m/>
    <m/>
    <m/>
    <m/>
    <m/>
    <m/>
    <m/>
    <n v="5478"/>
    <s v="CA-2017-169691"/>
    <d v="2017-06-15T00:00:00"/>
    <s v="6/18/2017"/>
    <s v="First Class"/>
    <s v="Dp-13240"/>
    <x v="656"/>
    <x v="2"/>
    <s v="United States"/>
    <s v="Maple Grove"/>
    <s v="Minnesota"/>
    <n v="55369"/>
    <x v="2"/>
    <s v="OFF-PA-10003022"/>
    <x v="1"/>
    <x v="10"/>
    <s v="Xerox 1992"/>
    <n v="17.940000000000001"/>
    <n v="3"/>
    <n v="0"/>
    <n v="8.7905999999999995"/>
    <n v="2017"/>
    <x v="1"/>
    <s v="Q2"/>
    <n v="0.48999999999999994"/>
  </r>
  <r>
    <m/>
    <m/>
    <m/>
    <m/>
    <m/>
    <m/>
    <m/>
    <m/>
    <m/>
    <m/>
    <m/>
    <m/>
    <m/>
    <m/>
    <m/>
    <m/>
    <m/>
    <m/>
    <m/>
    <m/>
    <m/>
    <n v="5479"/>
    <s v="CA-2016-121356"/>
    <d v="2016-11-20T00:00:00"/>
    <s v="11/24/2016"/>
    <s v="Standard Class"/>
    <s v="SJ-20500"/>
    <x v="81"/>
    <x v="0"/>
    <s v="United States"/>
    <s v="Newark"/>
    <s v="Delaware"/>
    <n v="19711"/>
    <x v="3"/>
    <s v="OFF-BI-10002133"/>
    <x v="1"/>
    <x v="8"/>
    <s v="Wilson Jones Elliptical Ring 3 1/2&quot; Capacity Binders, 800 sheets"/>
    <n v="128.4"/>
    <n v="3"/>
    <n v="0"/>
    <n v="62.915999999999997"/>
    <n v="2016"/>
    <x v="0"/>
    <s v="Q4"/>
    <n v="0.48999999999999994"/>
  </r>
  <r>
    <m/>
    <m/>
    <m/>
    <m/>
    <m/>
    <m/>
    <m/>
    <m/>
    <m/>
    <m/>
    <m/>
    <m/>
    <m/>
    <m/>
    <m/>
    <m/>
    <m/>
    <m/>
    <m/>
    <m/>
    <m/>
    <n v="5480"/>
    <s v="CA-2014-101770"/>
    <d v="2014-03-31T00:00:00"/>
    <d v="2014-04-04T00:00:00"/>
    <s v="Standard Class"/>
    <s v="KB-16240"/>
    <x v="208"/>
    <x v="1"/>
    <s v="United States"/>
    <s v="Miami"/>
    <s v="Florida"/>
    <n v="33180"/>
    <x v="0"/>
    <s v="OFF-BI-10001097"/>
    <x v="1"/>
    <x v="8"/>
    <s v="Avery Hole Reinforcements"/>
    <n v="1.869"/>
    <n v="1"/>
    <n v="0.7"/>
    <n v="-1.3083"/>
    <n v="2014"/>
    <x v="10"/>
    <s v="Q1"/>
    <n v="-0.70000000000000007"/>
  </r>
  <r>
    <m/>
    <m/>
    <m/>
    <m/>
    <m/>
    <m/>
    <m/>
    <m/>
    <m/>
    <m/>
    <m/>
    <m/>
    <m/>
    <m/>
    <m/>
    <m/>
    <m/>
    <m/>
    <m/>
    <m/>
    <m/>
    <n v="5481"/>
    <s v="CA-2017-105487"/>
    <d v="2017-10-08T00:00:00"/>
    <s v="10/14/2017"/>
    <s v="Standard Class"/>
    <s v="CS-12250"/>
    <x v="294"/>
    <x v="1"/>
    <s v="United States"/>
    <s v="San Diego"/>
    <s v="California"/>
    <n v="92105"/>
    <x v="1"/>
    <s v="TEC-PH-10001336"/>
    <x v="2"/>
    <x v="7"/>
    <s v="Digium D40 VoIP phone"/>
    <n v="103.19199999999999"/>
    <n v="1"/>
    <n v="0.2"/>
    <n v="11.6091"/>
    <n v="2017"/>
    <x v="2"/>
    <s v="Q4"/>
    <n v="0.1125"/>
  </r>
  <r>
    <m/>
    <m/>
    <m/>
    <m/>
    <m/>
    <m/>
    <m/>
    <m/>
    <m/>
    <m/>
    <m/>
    <m/>
    <m/>
    <m/>
    <m/>
    <m/>
    <m/>
    <m/>
    <m/>
    <m/>
    <m/>
    <n v="5482"/>
    <s v="CA-2017-105487"/>
    <d v="2017-10-08T00:00:00"/>
    <s v="10/14/2017"/>
    <s v="Standard Class"/>
    <s v="CS-12250"/>
    <x v="294"/>
    <x v="1"/>
    <s v="United States"/>
    <s v="San Diego"/>
    <s v="California"/>
    <n v="92105"/>
    <x v="1"/>
    <s v="TEC-AC-10002305"/>
    <x v="2"/>
    <x v="11"/>
    <s v="KeyTronic E03601U1 - Keyboard - Beige"/>
    <n v="36"/>
    <n v="2"/>
    <n v="0"/>
    <n v="6.48"/>
    <n v="2017"/>
    <x v="2"/>
    <s v="Q4"/>
    <n v="0.18000000000000002"/>
  </r>
  <r>
    <m/>
    <m/>
    <m/>
    <m/>
    <m/>
    <m/>
    <m/>
    <m/>
    <m/>
    <m/>
    <m/>
    <m/>
    <m/>
    <m/>
    <m/>
    <m/>
    <m/>
    <m/>
    <m/>
    <m/>
    <m/>
    <n v="5483"/>
    <s v="CA-2017-105487"/>
    <d v="2017-10-08T00:00:00"/>
    <s v="10/14/2017"/>
    <s v="Standard Class"/>
    <s v="CS-12250"/>
    <x v="294"/>
    <x v="1"/>
    <s v="United States"/>
    <s v="San Diego"/>
    <s v="California"/>
    <n v="92105"/>
    <x v="1"/>
    <s v="TEC-AC-10003610"/>
    <x v="2"/>
    <x v="11"/>
    <s v="Logitech Illuminated - Keyboard"/>
    <n v="239.96"/>
    <n v="4"/>
    <n v="0"/>
    <n v="115.1808"/>
    <n v="2017"/>
    <x v="2"/>
    <s v="Q4"/>
    <n v="0.48"/>
  </r>
  <r>
    <m/>
    <m/>
    <m/>
    <m/>
    <m/>
    <m/>
    <m/>
    <m/>
    <m/>
    <m/>
    <m/>
    <m/>
    <m/>
    <m/>
    <m/>
    <m/>
    <m/>
    <m/>
    <m/>
    <m/>
    <m/>
    <n v="5484"/>
    <s v="CA-2017-105487"/>
    <d v="2017-10-08T00:00:00"/>
    <s v="10/14/2017"/>
    <s v="Standard Class"/>
    <s v="CS-12250"/>
    <x v="294"/>
    <x v="1"/>
    <s v="United States"/>
    <s v="San Diego"/>
    <s v="California"/>
    <n v="92105"/>
    <x v="1"/>
    <s v="OFF-ST-10002301"/>
    <x v="1"/>
    <x v="4"/>
    <s v="Tennsco Commercial Shelving"/>
    <n v="40.68"/>
    <n v="2"/>
    <n v="0"/>
    <n v="0.40679999999999999"/>
    <n v="2017"/>
    <x v="2"/>
    <s v="Q4"/>
    <n v="0.01"/>
  </r>
  <r>
    <m/>
    <m/>
    <m/>
    <m/>
    <m/>
    <m/>
    <m/>
    <m/>
    <m/>
    <m/>
    <m/>
    <m/>
    <m/>
    <m/>
    <m/>
    <m/>
    <m/>
    <m/>
    <m/>
    <m/>
    <m/>
    <n v="5485"/>
    <s v="CA-2017-148999"/>
    <d v="2017-01-30T00:00:00"/>
    <d v="2017-04-02T00:00:00"/>
    <s v="Standard Class"/>
    <s v="EB-13870"/>
    <x v="12"/>
    <x v="0"/>
    <s v="United States"/>
    <s v="Miami"/>
    <s v="Florida"/>
    <n v="33142"/>
    <x v="0"/>
    <s v="FUR-CH-10002044"/>
    <x v="0"/>
    <x v="1"/>
    <s v="Office Star - Contemporary Task Swivel chair with 2-way adjustable arms, Plum"/>
    <n v="419.13600000000002"/>
    <n v="4"/>
    <n v="0.2"/>
    <n v="-68.1096"/>
    <n v="2017"/>
    <x v="9"/>
    <s v="Q1"/>
    <n v="-0.16249999999999998"/>
  </r>
  <r>
    <m/>
    <m/>
    <m/>
    <m/>
    <m/>
    <m/>
    <m/>
    <m/>
    <m/>
    <m/>
    <m/>
    <m/>
    <m/>
    <m/>
    <m/>
    <m/>
    <m/>
    <m/>
    <m/>
    <m/>
    <m/>
    <n v="5486"/>
    <s v="CA-2014-107573"/>
    <d v="2014-12-12T00:00:00"/>
    <s v="12/17/2014"/>
    <s v="Standard Class"/>
    <s v="PB-19150"/>
    <x v="171"/>
    <x v="0"/>
    <s v="United States"/>
    <s v="Miami"/>
    <s v="Florida"/>
    <n v="33178"/>
    <x v="0"/>
    <s v="OFF-EN-10001099"/>
    <x v="1"/>
    <x v="12"/>
    <s v="Staple envelope"/>
    <n v="23.472000000000001"/>
    <n v="3"/>
    <n v="0.2"/>
    <n v="7.6284000000000001"/>
    <n v="2014"/>
    <x v="4"/>
    <s v="Q4"/>
    <n v="0.32500000000000001"/>
  </r>
  <r>
    <m/>
    <m/>
    <m/>
    <m/>
    <m/>
    <m/>
    <m/>
    <m/>
    <m/>
    <m/>
    <m/>
    <m/>
    <m/>
    <m/>
    <m/>
    <m/>
    <m/>
    <m/>
    <m/>
    <m/>
    <m/>
    <n v="5487"/>
    <s v="CA-2015-156608"/>
    <d v="2015-10-24T00:00:00"/>
    <s v="10/29/2015"/>
    <s v="Standard Class"/>
    <s v="MT-18070"/>
    <x v="192"/>
    <x v="2"/>
    <s v="United States"/>
    <s v="San Antonio"/>
    <s v="Texas"/>
    <n v="78207"/>
    <x v="2"/>
    <s v="OFF-BI-10004140"/>
    <x v="1"/>
    <x v="8"/>
    <s v="Avery Non-Stick Binders"/>
    <n v="3.5920000000000001"/>
    <n v="4"/>
    <n v="0.8"/>
    <n v="-6.2859999999999996"/>
    <n v="2015"/>
    <x v="2"/>
    <s v="Q4"/>
    <n v="-1.7499999999999998"/>
  </r>
  <r>
    <m/>
    <m/>
    <m/>
    <m/>
    <m/>
    <m/>
    <m/>
    <m/>
    <m/>
    <m/>
    <m/>
    <m/>
    <m/>
    <m/>
    <m/>
    <m/>
    <m/>
    <m/>
    <m/>
    <m/>
    <m/>
    <n v="5488"/>
    <s v="CA-2017-134495"/>
    <d v="2017-04-01T00:00:00"/>
    <d v="2017-04-04T00:00:00"/>
    <s v="Second Class"/>
    <s v="BF-11020"/>
    <x v="292"/>
    <x v="1"/>
    <s v="United States"/>
    <s v="Jacksonville"/>
    <s v="Florida"/>
    <n v="32216"/>
    <x v="0"/>
    <s v="TEC-PH-10004897"/>
    <x v="2"/>
    <x v="7"/>
    <s v="Mediabridge Sport Armband iPhone 5s"/>
    <n v="23.975999999999999"/>
    <n v="3"/>
    <n v="0.2"/>
    <n v="-5.6943000000000001"/>
    <n v="2017"/>
    <x v="3"/>
    <s v="Q2"/>
    <n v="-0.23750000000000002"/>
  </r>
  <r>
    <m/>
    <m/>
    <m/>
    <m/>
    <m/>
    <m/>
    <m/>
    <m/>
    <m/>
    <m/>
    <m/>
    <m/>
    <m/>
    <m/>
    <m/>
    <m/>
    <m/>
    <m/>
    <m/>
    <m/>
    <m/>
    <n v="5489"/>
    <s v="CA-2017-134495"/>
    <d v="2017-04-01T00:00:00"/>
    <d v="2017-04-04T00:00:00"/>
    <s v="Second Class"/>
    <s v="BF-11020"/>
    <x v="292"/>
    <x v="1"/>
    <s v="United States"/>
    <s v="Jacksonville"/>
    <s v="Florida"/>
    <n v="32216"/>
    <x v="0"/>
    <s v="OFF-LA-10000262"/>
    <x v="1"/>
    <x v="2"/>
    <s v="Avery 494"/>
    <n v="6.2640000000000002"/>
    <n v="3"/>
    <n v="0.2"/>
    <n v="2.0358000000000001"/>
    <n v="2017"/>
    <x v="3"/>
    <s v="Q2"/>
    <n v="0.32500000000000001"/>
  </r>
  <r>
    <m/>
    <m/>
    <m/>
    <m/>
    <m/>
    <m/>
    <m/>
    <m/>
    <m/>
    <m/>
    <m/>
    <m/>
    <m/>
    <m/>
    <m/>
    <m/>
    <m/>
    <m/>
    <m/>
    <m/>
    <m/>
    <n v="5490"/>
    <s v="CA-2017-134495"/>
    <d v="2017-04-01T00:00:00"/>
    <d v="2017-04-04T00:00:00"/>
    <s v="Second Class"/>
    <s v="BF-11020"/>
    <x v="292"/>
    <x v="1"/>
    <s v="United States"/>
    <s v="Jacksonville"/>
    <s v="Florida"/>
    <n v="32216"/>
    <x v="0"/>
    <s v="OFF-AP-10002222"/>
    <x v="1"/>
    <x v="9"/>
    <s v="Staple holder"/>
    <n v="20.808"/>
    <n v="3"/>
    <n v="0.2"/>
    <n v="1.8207"/>
    <n v="2017"/>
    <x v="3"/>
    <s v="Q2"/>
    <n v="8.7499999999999994E-2"/>
  </r>
  <r>
    <m/>
    <m/>
    <m/>
    <m/>
    <m/>
    <m/>
    <m/>
    <m/>
    <m/>
    <m/>
    <m/>
    <m/>
    <m/>
    <m/>
    <m/>
    <m/>
    <m/>
    <m/>
    <m/>
    <m/>
    <m/>
    <n v="5491"/>
    <s v="CA-2017-134495"/>
    <d v="2017-04-01T00:00:00"/>
    <d v="2017-04-04T00:00:00"/>
    <s v="Second Class"/>
    <s v="BF-11020"/>
    <x v="292"/>
    <x v="1"/>
    <s v="United States"/>
    <s v="Jacksonville"/>
    <s v="Florida"/>
    <n v="32216"/>
    <x v="0"/>
    <s v="FUR-CH-10003774"/>
    <x v="0"/>
    <x v="1"/>
    <s v="Global Wood Trimmed Manager's Task Chair, Khaki"/>
    <n v="218.352"/>
    <n v="3"/>
    <n v="0.2"/>
    <n v="-19.105799999999999"/>
    <n v="2017"/>
    <x v="3"/>
    <s v="Q2"/>
    <n v="-8.7499999999999994E-2"/>
  </r>
  <r>
    <m/>
    <m/>
    <m/>
    <m/>
    <m/>
    <m/>
    <m/>
    <m/>
    <m/>
    <m/>
    <m/>
    <m/>
    <m/>
    <m/>
    <m/>
    <m/>
    <m/>
    <m/>
    <m/>
    <m/>
    <m/>
    <n v="5492"/>
    <s v="CA-2017-164098"/>
    <d v="2017-01-26T00:00:00"/>
    <s v="1/27/2017"/>
    <s v="First Class"/>
    <s v="CG-12520"/>
    <x v="0"/>
    <x v="0"/>
    <s v="United States"/>
    <s v="Houston"/>
    <s v="Texas"/>
    <n v="77070"/>
    <x v="2"/>
    <s v="OFF-ST-10000615"/>
    <x v="1"/>
    <x v="4"/>
    <s v="SimpliFile Personal File, Black Granite, 15w x 6-15/16d x 11-1/4h"/>
    <n v="18.16"/>
    <n v="2"/>
    <n v="0.2"/>
    <n v="1.8160000000000001"/>
    <n v="2017"/>
    <x v="9"/>
    <s v="Q1"/>
    <n v="0.1"/>
  </r>
  <r>
    <m/>
    <m/>
    <m/>
    <m/>
    <m/>
    <m/>
    <m/>
    <m/>
    <m/>
    <m/>
    <m/>
    <m/>
    <m/>
    <m/>
    <m/>
    <m/>
    <m/>
    <m/>
    <m/>
    <m/>
    <m/>
    <n v="5493"/>
    <s v="CA-2014-105249"/>
    <d v="2014-11-28T00:00:00"/>
    <s v="11/28/2014"/>
    <s v="Same Day"/>
    <s v="DH-13675"/>
    <x v="723"/>
    <x v="2"/>
    <s v="United States"/>
    <s v="San Francisco"/>
    <s v="California"/>
    <n v="94122"/>
    <x v="1"/>
    <s v="OFF-SU-10001225"/>
    <x v="1"/>
    <x v="14"/>
    <s v="Staple remover"/>
    <n v="7.36"/>
    <n v="2"/>
    <n v="0"/>
    <n v="0.1472"/>
    <n v="2014"/>
    <x v="0"/>
    <s v="Q4"/>
    <n v="0.02"/>
  </r>
  <r>
    <m/>
    <m/>
    <m/>
    <m/>
    <m/>
    <m/>
    <m/>
    <m/>
    <m/>
    <m/>
    <m/>
    <m/>
    <m/>
    <m/>
    <m/>
    <m/>
    <m/>
    <m/>
    <m/>
    <m/>
    <m/>
    <n v="5494"/>
    <s v="CA-2014-105249"/>
    <d v="2014-11-28T00:00:00"/>
    <s v="11/28/2014"/>
    <s v="Same Day"/>
    <s v="DH-13675"/>
    <x v="723"/>
    <x v="2"/>
    <s v="United States"/>
    <s v="San Francisco"/>
    <s v="California"/>
    <n v="94122"/>
    <x v="1"/>
    <s v="OFF-LA-10002043"/>
    <x v="1"/>
    <x v="2"/>
    <s v="Avery 489"/>
    <n v="41.4"/>
    <n v="4"/>
    <n v="0"/>
    <n v="19.872"/>
    <n v="2014"/>
    <x v="0"/>
    <s v="Q4"/>
    <n v="0.48000000000000004"/>
  </r>
  <r>
    <m/>
    <m/>
    <m/>
    <m/>
    <m/>
    <m/>
    <m/>
    <m/>
    <m/>
    <m/>
    <m/>
    <m/>
    <m/>
    <m/>
    <m/>
    <m/>
    <m/>
    <m/>
    <m/>
    <m/>
    <m/>
    <n v="5495"/>
    <s v="CA-2014-105249"/>
    <d v="2014-11-28T00:00:00"/>
    <s v="11/28/2014"/>
    <s v="Same Day"/>
    <s v="DH-13675"/>
    <x v="723"/>
    <x v="2"/>
    <s v="United States"/>
    <s v="San Francisco"/>
    <s v="California"/>
    <n v="94122"/>
    <x v="1"/>
    <s v="FUR-BO-10000330"/>
    <x v="0"/>
    <x v="0"/>
    <s v="Sauder Camden County Barrister Bookcase, Planked Cherry Finish"/>
    <n v="411.33199999999999"/>
    <n v="4"/>
    <n v="0.15"/>
    <n v="-4.8391999999999999"/>
    <n v="2014"/>
    <x v="0"/>
    <s v="Q4"/>
    <n v="-1.1764705882352941E-2"/>
  </r>
  <r>
    <m/>
    <m/>
    <m/>
    <m/>
    <m/>
    <m/>
    <m/>
    <m/>
    <m/>
    <m/>
    <m/>
    <m/>
    <m/>
    <m/>
    <m/>
    <m/>
    <m/>
    <m/>
    <m/>
    <m/>
    <m/>
    <n v="5496"/>
    <s v="CA-2015-113523"/>
    <d v="2015-09-04T00:00:00"/>
    <d v="2015-08-09T00:00:00"/>
    <s v="Standard Class"/>
    <s v="SC-20440"/>
    <x v="464"/>
    <x v="1"/>
    <s v="United States"/>
    <s v="Philadelphia"/>
    <s v="Pennsylvania"/>
    <n v="19140"/>
    <x v="3"/>
    <s v="OFF-BI-10001249"/>
    <x v="1"/>
    <x v="8"/>
    <s v="Avery Heavy-Duty EZD View Binder with Locking Rings"/>
    <n v="7.6559999999999997"/>
    <n v="4"/>
    <n v="0.7"/>
    <n v="-6.1247999999999996"/>
    <n v="2015"/>
    <x v="8"/>
    <s v="Q3"/>
    <n v="-0.79999999999999993"/>
  </r>
  <r>
    <m/>
    <m/>
    <m/>
    <m/>
    <m/>
    <m/>
    <m/>
    <m/>
    <m/>
    <m/>
    <m/>
    <m/>
    <m/>
    <m/>
    <m/>
    <m/>
    <m/>
    <m/>
    <m/>
    <m/>
    <m/>
    <n v="5497"/>
    <s v="CA-2017-117821"/>
    <d v="2017-06-12T00:00:00"/>
    <s v="6/16/2017"/>
    <s v="Standard Class"/>
    <s v="HG-15025"/>
    <x v="643"/>
    <x v="0"/>
    <s v="United States"/>
    <s v="Marion"/>
    <s v="Ohio"/>
    <n v="43302"/>
    <x v="3"/>
    <s v="TEC-AC-10004469"/>
    <x v="2"/>
    <x v="11"/>
    <s v="Microsoft Sculpt Comfort Mouse"/>
    <n v="63.92"/>
    <n v="2"/>
    <n v="0.2"/>
    <n v="19.175999999999998"/>
    <n v="2017"/>
    <x v="1"/>
    <s v="Q2"/>
    <n v="0.3"/>
  </r>
  <r>
    <m/>
    <m/>
    <m/>
    <m/>
    <m/>
    <m/>
    <m/>
    <m/>
    <m/>
    <m/>
    <m/>
    <m/>
    <m/>
    <m/>
    <m/>
    <m/>
    <m/>
    <m/>
    <m/>
    <m/>
    <m/>
    <n v="5498"/>
    <s v="CA-2017-164378"/>
    <d v="2017-07-15T00:00:00"/>
    <s v="7/18/2017"/>
    <s v="Second Class"/>
    <s v="MM-18055"/>
    <x v="514"/>
    <x v="0"/>
    <s v="United States"/>
    <s v="New York City"/>
    <s v="New York"/>
    <n v="10024"/>
    <x v="3"/>
    <s v="OFF-AR-10001177"/>
    <x v="1"/>
    <x v="6"/>
    <s v="Newell 349"/>
    <n v="6.56"/>
    <n v="2"/>
    <n v="0"/>
    <n v="1.9024000000000001"/>
    <n v="2017"/>
    <x v="7"/>
    <s v="Q3"/>
    <n v="0.29000000000000004"/>
  </r>
  <r>
    <m/>
    <m/>
    <m/>
    <m/>
    <m/>
    <m/>
    <m/>
    <m/>
    <m/>
    <m/>
    <m/>
    <m/>
    <m/>
    <m/>
    <m/>
    <m/>
    <m/>
    <m/>
    <m/>
    <m/>
    <m/>
    <n v="5499"/>
    <s v="CA-2017-164378"/>
    <d v="2017-07-15T00:00:00"/>
    <s v="7/18/2017"/>
    <s v="Second Class"/>
    <s v="MM-18055"/>
    <x v="514"/>
    <x v="0"/>
    <s v="United States"/>
    <s v="New York City"/>
    <s v="New York"/>
    <n v="10024"/>
    <x v="3"/>
    <s v="OFF-LA-10000634"/>
    <x v="1"/>
    <x v="2"/>
    <s v="Avery 509"/>
    <n v="7.83"/>
    <n v="3"/>
    <n v="0"/>
    <n v="3.6017999999999999"/>
    <n v="2017"/>
    <x v="7"/>
    <s v="Q3"/>
    <n v="0.45999999999999996"/>
  </r>
  <r>
    <m/>
    <m/>
    <m/>
    <m/>
    <m/>
    <m/>
    <m/>
    <m/>
    <m/>
    <m/>
    <m/>
    <m/>
    <m/>
    <m/>
    <m/>
    <m/>
    <m/>
    <m/>
    <m/>
    <m/>
    <m/>
    <n v="5500"/>
    <s v="CA-2017-164378"/>
    <d v="2017-07-15T00:00:00"/>
    <s v="7/18/2017"/>
    <s v="Second Class"/>
    <s v="MM-18055"/>
    <x v="514"/>
    <x v="0"/>
    <s v="United States"/>
    <s v="New York City"/>
    <s v="New York"/>
    <n v="10024"/>
    <x v="3"/>
    <s v="TEC-AC-10004708"/>
    <x v="2"/>
    <x v="11"/>
    <s v="Sony 32GB Class 10 Micro SDHC R40 Memory Card"/>
    <n v="41.9"/>
    <n v="2"/>
    <n v="0"/>
    <n v="8.7989999999999995"/>
    <n v="2017"/>
    <x v="7"/>
    <s v="Q3"/>
    <n v="0.21"/>
  </r>
  <r>
    <m/>
    <m/>
    <m/>
    <m/>
    <m/>
    <m/>
    <m/>
    <m/>
    <m/>
    <m/>
    <m/>
    <m/>
    <m/>
    <m/>
    <m/>
    <m/>
    <m/>
    <m/>
    <m/>
    <m/>
    <m/>
    <n v="5501"/>
    <s v="CA-2017-164378"/>
    <d v="2017-07-15T00:00:00"/>
    <s v="7/18/2017"/>
    <s v="Second Class"/>
    <s v="MM-18055"/>
    <x v="514"/>
    <x v="0"/>
    <s v="United States"/>
    <s v="New York City"/>
    <s v="New York"/>
    <n v="10024"/>
    <x v="3"/>
    <s v="FUR-CH-10002084"/>
    <x v="0"/>
    <x v="1"/>
    <s v="Hon Mobius Operator's Chair"/>
    <n v="664.14599999999996"/>
    <n v="6"/>
    <n v="0.1"/>
    <n v="88.552800000000005"/>
    <n v="2017"/>
    <x v="7"/>
    <s v="Q3"/>
    <n v="0.13333333333333336"/>
  </r>
  <r>
    <m/>
    <m/>
    <m/>
    <m/>
    <m/>
    <m/>
    <m/>
    <m/>
    <m/>
    <m/>
    <m/>
    <m/>
    <m/>
    <m/>
    <m/>
    <m/>
    <m/>
    <m/>
    <m/>
    <m/>
    <m/>
    <n v="5502"/>
    <s v="CA-2017-164378"/>
    <d v="2017-07-15T00:00:00"/>
    <s v="7/18/2017"/>
    <s v="Second Class"/>
    <s v="MM-18055"/>
    <x v="514"/>
    <x v="0"/>
    <s v="United States"/>
    <s v="New York City"/>
    <s v="New York"/>
    <n v="10024"/>
    <x v="3"/>
    <s v="OFF-PA-10004519"/>
    <x v="1"/>
    <x v="10"/>
    <s v="Spiral Phone Message Books with Labels by Adams"/>
    <n v="8.9600000000000009"/>
    <n v="2"/>
    <n v="0"/>
    <n v="4.3903999999999996"/>
    <n v="2017"/>
    <x v="7"/>
    <s v="Q3"/>
    <n v="0.48999999999999994"/>
  </r>
  <r>
    <m/>
    <m/>
    <m/>
    <m/>
    <m/>
    <m/>
    <m/>
    <m/>
    <m/>
    <m/>
    <m/>
    <m/>
    <m/>
    <m/>
    <m/>
    <m/>
    <m/>
    <m/>
    <m/>
    <m/>
    <m/>
    <n v="5503"/>
    <s v="CA-2017-127782"/>
    <d v="2017-11-02T00:00:00"/>
    <d v="2017-06-11T00:00:00"/>
    <s v="Standard Class"/>
    <s v="TH-21115"/>
    <x v="764"/>
    <x v="1"/>
    <s v="United States"/>
    <s v="Philadelphia"/>
    <s v="Pennsylvania"/>
    <n v="19140"/>
    <x v="3"/>
    <s v="FUR-FU-10001847"/>
    <x v="0"/>
    <x v="5"/>
    <s v="Eldon Image Series Black Desk Accessories"/>
    <n v="3.3119999999999998"/>
    <n v="1"/>
    <n v="0.2"/>
    <n v="0.66239999999999999"/>
    <n v="2017"/>
    <x v="0"/>
    <s v="Q4"/>
    <n v="0.2"/>
  </r>
  <r>
    <m/>
    <m/>
    <m/>
    <m/>
    <m/>
    <m/>
    <m/>
    <m/>
    <m/>
    <m/>
    <m/>
    <m/>
    <m/>
    <m/>
    <m/>
    <m/>
    <m/>
    <m/>
    <m/>
    <m/>
    <m/>
    <n v="5504"/>
    <s v="CA-2017-127782"/>
    <d v="2017-11-02T00:00:00"/>
    <d v="2017-06-11T00:00:00"/>
    <s v="Standard Class"/>
    <s v="TH-21115"/>
    <x v="764"/>
    <x v="1"/>
    <s v="United States"/>
    <s v="Philadelphia"/>
    <s v="Pennsylvania"/>
    <n v="19140"/>
    <x v="3"/>
    <s v="OFF-AP-10001962"/>
    <x v="1"/>
    <x v="9"/>
    <s v="Black &amp; Decker Filter for Double Action Dustbuster Cordless Vac BLDV7210"/>
    <n v="20.135999999999999"/>
    <n v="3"/>
    <n v="0.2"/>
    <n v="1.2585"/>
    <n v="2017"/>
    <x v="0"/>
    <s v="Q4"/>
    <n v="6.25E-2"/>
  </r>
  <r>
    <m/>
    <m/>
    <m/>
    <m/>
    <m/>
    <m/>
    <m/>
    <m/>
    <m/>
    <m/>
    <m/>
    <m/>
    <m/>
    <m/>
    <m/>
    <m/>
    <m/>
    <m/>
    <m/>
    <m/>
    <m/>
    <n v="5505"/>
    <s v="CA-2017-127782"/>
    <d v="2017-11-02T00:00:00"/>
    <d v="2017-06-11T00:00:00"/>
    <s v="Standard Class"/>
    <s v="TH-21115"/>
    <x v="764"/>
    <x v="1"/>
    <s v="United States"/>
    <s v="Philadelphia"/>
    <s v="Pennsylvania"/>
    <n v="19140"/>
    <x v="3"/>
    <s v="OFF-EN-10003845"/>
    <x v="1"/>
    <x v="12"/>
    <s v="Colored Envelopes"/>
    <n v="8.8559999999999999"/>
    <n v="3"/>
    <n v="0.2"/>
    <n v="2.8782000000000001"/>
    <n v="2017"/>
    <x v="0"/>
    <s v="Q4"/>
    <n v="0.32500000000000001"/>
  </r>
  <r>
    <m/>
    <m/>
    <m/>
    <m/>
    <m/>
    <m/>
    <m/>
    <m/>
    <m/>
    <m/>
    <m/>
    <m/>
    <m/>
    <m/>
    <m/>
    <m/>
    <m/>
    <m/>
    <m/>
    <m/>
    <m/>
    <n v="5506"/>
    <s v="CA-2017-127782"/>
    <d v="2017-11-02T00:00:00"/>
    <d v="2017-06-11T00:00:00"/>
    <s v="Standard Class"/>
    <s v="TH-21115"/>
    <x v="764"/>
    <x v="1"/>
    <s v="United States"/>
    <s v="Philadelphia"/>
    <s v="Pennsylvania"/>
    <n v="19140"/>
    <x v="3"/>
    <s v="TEC-PH-10001817"/>
    <x v="2"/>
    <x v="7"/>
    <s v="Wilson Electronics DB Pro Signal Booster"/>
    <n v="859.2"/>
    <n v="4"/>
    <n v="0.4"/>
    <n v="-186.16"/>
    <n v="2017"/>
    <x v="0"/>
    <s v="Q4"/>
    <n v="-0.21666666666666665"/>
  </r>
  <r>
    <m/>
    <m/>
    <m/>
    <m/>
    <m/>
    <m/>
    <m/>
    <m/>
    <m/>
    <m/>
    <m/>
    <m/>
    <m/>
    <m/>
    <m/>
    <m/>
    <m/>
    <m/>
    <m/>
    <m/>
    <m/>
    <n v="5507"/>
    <s v="US-2016-162026"/>
    <d v="2016-10-08T00:00:00"/>
    <d v="2016-08-10T00:00:00"/>
    <s v="Same Day"/>
    <s v="JE-15745"/>
    <x v="32"/>
    <x v="0"/>
    <s v="United States"/>
    <s v="Los Angeles"/>
    <s v="California"/>
    <n v="90036"/>
    <x v="1"/>
    <s v="OFF-PA-10000167"/>
    <x v="1"/>
    <x v="10"/>
    <s v="Xerox 1925"/>
    <n v="61.96"/>
    <n v="2"/>
    <n v="0"/>
    <n v="27.882000000000001"/>
    <n v="2016"/>
    <x v="2"/>
    <s v="Q4"/>
    <n v="0.45"/>
  </r>
  <r>
    <m/>
    <m/>
    <m/>
    <m/>
    <m/>
    <m/>
    <m/>
    <m/>
    <m/>
    <m/>
    <m/>
    <m/>
    <m/>
    <m/>
    <m/>
    <m/>
    <m/>
    <m/>
    <m/>
    <m/>
    <m/>
    <n v="5508"/>
    <s v="CA-2016-150000"/>
    <d v="2016-04-08T00:00:00"/>
    <s v="4/14/2016"/>
    <s v="Standard Class"/>
    <s v="PG-18820"/>
    <x v="310"/>
    <x v="0"/>
    <s v="United States"/>
    <s v="Smyrna"/>
    <s v="Georgia"/>
    <n v="30080"/>
    <x v="0"/>
    <s v="OFF-EN-10002973"/>
    <x v="1"/>
    <x v="12"/>
    <s v="Ampad #10 Peel &amp; Seel Holiday Envelopes"/>
    <n v="17.920000000000002"/>
    <n v="4"/>
    <n v="0"/>
    <n v="8.6015999999999995"/>
    <n v="2016"/>
    <x v="3"/>
    <s v="Q2"/>
    <n v="0.47999999999999993"/>
  </r>
  <r>
    <m/>
    <m/>
    <m/>
    <m/>
    <m/>
    <m/>
    <m/>
    <m/>
    <m/>
    <m/>
    <m/>
    <m/>
    <m/>
    <m/>
    <m/>
    <m/>
    <m/>
    <m/>
    <m/>
    <m/>
    <m/>
    <n v="5509"/>
    <s v="CA-2015-168529"/>
    <d v="2015-10-08T00:00:00"/>
    <d v="2015-12-10T00:00:00"/>
    <s v="Standard Class"/>
    <s v="MB-17305"/>
    <x v="93"/>
    <x v="0"/>
    <s v="United States"/>
    <s v="San Francisco"/>
    <s v="California"/>
    <n v="94122"/>
    <x v="1"/>
    <s v="FUR-FU-10001588"/>
    <x v="0"/>
    <x v="5"/>
    <s v="Deflect-o SuperTray Unbreakable Stackable Tray, Letter, Black"/>
    <n v="145.9"/>
    <n v="5"/>
    <n v="0"/>
    <n v="62.737000000000002"/>
    <n v="2015"/>
    <x v="2"/>
    <s v="Q4"/>
    <n v="0.43"/>
  </r>
  <r>
    <m/>
    <m/>
    <m/>
    <m/>
    <m/>
    <m/>
    <m/>
    <m/>
    <m/>
    <m/>
    <m/>
    <m/>
    <m/>
    <m/>
    <m/>
    <m/>
    <m/>
    <m/>
    <m/>
    <m/>
    <m/>
    <n v="5510"/>
    <s v="US-2017-152569"/>
    <d v="2017-05-15T00:00:00"/>
    <s v="5/20/2017"/>
    <s v="Standard Class"/>
    <s v="JD-16015"/>
    <x v="557"/>
    <x v="0"/>
    <s v="United States"/>
    <s v="Chicago"/>
    <s v="Illinois"/>
    <n v="60653"/>
    <x v="2"/>
    <s v="OFF-PA-10001736"/>
    <x v="1"/>
    <x v="10"/>
    <s v="Xerox 1880"/>
    <n v="56.704000000000001"/>
    <n v="2"/>
    <n v="0.2"/>
    <n v="19.137599999999999"/>
    <n v="2017"/>
    <x v="5"/>
    <s v="Q2"/>
    <n v="0.33749999999999997"/>
  </r>
  <r>
    <m/>
    <m/>
    <m/>
    <m/>
    <m/>
    <m/>
    <m/>
    <m/>
    <m/>
    <m/>
    <m/>
    <m/>
    <m/>
    <m/>
    <m/>
    <m/>
    <m/>
    <m/>
    <m/>
    <m/>
    <m/>
    <n v="5511"/>
    <s v="US-2017-152569"/>
    <d v="2017-05-15T00:00:00"/>
    <s v="5/20/2017"/>
    <s v="Standard Class"/>
    <s v="JD-16015"/>
    <x v="557"/>
    <x v="0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  <n v="2017"/>
    <x v="5"/>
    <s v="Q2"/>
    <n v="0.31250000000000006"/>
  </r>
  <r>
    <m/>
    <m/>
    <m/>
    <m/>
    <m/>
    <m/>
    <m/>
    <m/>
    <m/>
    <m/>
    <m/>
    <m/>
    <m/>
    <m/>
    <m/>
    <m/>
    <m/>
    <m/>
    <m/>
    <m/>
    <m/>
    <n v="5512"/>
    <s v="US-2014-137680"/>
    <d v="2014-02-24T00:00:00"/>
    <d v="2014-02-03T00:00:00"/>
    <s v="Standard Class"/>
    <s v="JH-15430"/>
    <x v="371"/>
    <x v="0"/>
    <s v="United States"/>
    <s v="Medford"/>
    <s v="Oregon"/>
    <n v="97504"/>
    <x v="1"/>
    <s v="OFF-PA-10000174"/>
    <x v="1"/>
    <x v="10"/>
    <s v="Message Book, Wirebound, Four 5 1/2&quot; X 4&quot; Forms/Pg., 200 Dupl. Sets/Book"/>
    <n v="32.896000000000001"/>
    <n v="4"/>
    <n v="0.2"/>
    <n v="11.102399999999999"/>
    <n v="2014"/>
    <x v="11"/>
    <s v="Q1"/>
    <n v="0.33749999999999997"/>
  </r>
  <r>
    <m/>
    <m/>
    <m/>
    <m/>
    <m/>
    <m/>
    <m/>
    <m/>
    <m/>
    <m/>
    <m/>
    <m/>
    <m/>
    <m/>
    <m/>
    <m/>
    <m/>
    <m/>
    <m/>
    <m/>
    <m/>
    <n v="5513"/>
    <s v="US-2014-137680"/>
    <d v="2014-02-24T00:00:00"/>
    <d v="2014-02-03T00:00:00"/>
    <s v="Standard Class"/>
    <s v="JH-15430"/>
    <x v="371"/>
    <x v="0"/>
    <s v="United States"/>
    <s v="Medford"/>
    <s v="Oregon"/>
    <n v="97504"/>
    <x v="1"/>
    <s v="OFF-PA-10000069"/>
    <x v="1"/>
    <x v="10"/>
    <s v="TOPS 4 x 6 Fluorescent Color Memo Sheets, 500 Sheets per Pack"/>
    <n v="22.776"/>
    <n v="3"/>
    <n v="0.2"/>
    <n v="7.6868999999999996"/>
    <n v="2014"/>
    <x v="11"/>
    <s v="Q1"/>
    <n v="0.33749999999999997"/>
  </r>
  <r>
    <m/>
    <m/>
    <m/>
    <m/>
    <m/>
    <m/>
    <m/>
    <m/>
    <m/>
    <m/>
    <m/>
    <m/>
    <m/>
    <m/>
    <m/>
    <m/>
    <m/>
    <m/>
    <m/>
    <m/>
    <m/>
    <n v="5514"/>
    <s v="CA-2015-103177"/>
    <d v="2015-05-30T00:00:00"/>
    <d v="2015-01-06T00:00:00"/>
    <s v="First Class"/>
    <s v="EN-13780"/>
    <x v="633"/>
    <x v="0"/>
    <s v="United States"/>
    <s v="New York City"/>
    <s v="New York"/>
    <n v="10009"/>
    <x v="3"/>
    <s v="TEC-PH-10001795"/>
    <x v="2"/>
    <x v="7"/>
    <s v="RCA H5401RE1 DECT 6.0 4-Line Cordless Handset With Caller ID/Call Waiting"/>
    <n v="239.97"/>
    <n v="3"/>
    <n v="0"/>
    <n v="2.3997000000000002"/>
    <n v="2015"/>
    <x v="5"/>
    <s v="Q2"/>
    <n v="0.01"/>
  </r>
  <r>
    <m/>
    <m/>
    <m/>
    <m/>
    <m/>
    <m/>
    <m/>
    <m/>
    <m/>
    <m/>
    <m/>
    <m/>
    <m/>
    <m/>
    <m/>
    <m/>
    <m/>
    <m/>
    <m/>
    <m/>
    <m/>
    <n v="5515"/>
    <s v="CA-2015-103177"/>
    <d v="2015-05-30T00:00:00"/>
    <d v="2015-01-06T00:00:00"/>
    <s v="First Class"/>
    <s v="EN-13780"/>
    <x v="633"/>
    <x v="0"/>
    <s v="United States"/>
    <s v="New York City"/>
    <s v="New York"/>
    <n v="10009"/>
    <x v="3"/>
    <s v="OFF-AP-10004540"/>
    <x v="1"/>
    <x v="9"/>
    <s v="Eureka The Boss Lite 10-Amp Upright Vacuum, Blue"/>
    <n v="160.32"/>
    <n v="2"/>
    <n v="0"/>
    <n v="44.889600000000002"/>
    <n v="2015"/>
    <x v="5"/>
    <s v="Q2"/>
    <n v="0.28000000000000003"/>
  </r>
  <r>
    <m/>
    <m/>
    <m/>
    <m/>
    <m/>
    <m/>
    <m/>
    <m/>
    <m/>
    <m/>
    <m/>
    <m/>
    <m/>
    <m/>
    <m/>
    <m/>
    <m/>
    <m/>
    <m/>
    <m/>
    <m/>
    <n v="5516"/>
    <s v="CA-2015-103177"/>
    <d v="2015-05-30T00:00:00"/>
    <d v="2015-01-06T00:00:00"/>
    <s v="First Class"/>
    <s v="EN-13780"/>
    <x v="633"/>
    <x v="0"/>
    <s v="United States"/>
    <s v="New York City"/>
    <s v="New York"/>
    <n v="10009"/>
    <x v="3"/>
    <s v="TEC-PH-10001527"/>
    <x v="2"/>
    <x v="7"/>
    <s v="Plantronics MX500i Earset"/>
    <n v="128.85"/>
    <n v="3"/>
    <n v="0"/>
    <n v="3.8654999999999999"/>
    <n v="2015"/>
    <x v="5"/>
    <s v="Q2"/>
    <n v="3.0000000000000002E-2"/>
  </r>
  <r>
    <m/>
    <m/>
    <m/>
    <m/>
    <m/>
    <m/>
    <m/>
    <m/>
    <m/>
    <m/>
    <m/>
    <m/>
    <m/>
    <m/>
    <m/>
    <m/>
    <m/>
    <m/>
    <m/>
    <m/>
    <m/>
    <n v="5517"/>
    <s v="US-2016-138408"/>
    <d v="2016-11-18T00:00:00"/>
    <s v="11/21/2016"/>
    <s v="Second Class"/>
    <s v="KC-16255"/>
    <x v="346"/>
    <x v="1"/>
    <s v="United States"/>
    <s v="Huntsville"/>
    <s v="Alabama"/>
    <n v="35810"/>
    <x v="0"/>
    <s v="TEC-AC-10003870"/>
    <x v="2"/>
    <x v="11"/>
    <s v="Logitech Z-906 Speaker sys - home theater - 5.1-CH"/>
    <n v="1319.96"/>
    <n v="4"/>
    <n v="0"/>
    <n v="527.98400000000004"/>
    <n v="2016"/>
    <x v="0"/>
    <s v="Q4"/>
    <n v="0.4"/>
  </r>
  <r>
    <m/>
    <m/>
    <m/>
    <m/>
    <m/>
    <m/>
    <m/>
    <m/>
    <m/>
    <m/>
    <m/>
    <m/>
    <m/>
    <m/>
    <m/>
    <m/>
    <m/>
    <m/>
    <m/>
    <m/>
    <m/>
    <n v="5518"/>
    <s v="CA-2017-117667"/>
    <d v="2017-12-04T00:00:00"/>
    <d v="2017-09-12T00:00:00"/>
    <s v="Standard Class"/>
    <s v="MS-17980"/>
    <x v="99"/>
    <x v="1"/>
    <s v="United States"/>
    <s v="Philadelphia"/>
    <s v="Pennsylvania"/>
    <n v="19134"/>
    <x v="3"/>
    <s v="FUR-CH-10004540"/>
    <x v="0"/>
    <x v="1"/>
    <s v="Global Chrome Stack Chair"/>
    <n v="239.96"/>
    <n v="10"/>
    <n v="0.3"/>
    <n v="-10.284000000000001"/>
    <n v="2017"/>
    <x v="4"/>
    <s v="Q4"/>
    <n v="-4.2857142857142858E-2"/>
  </r>
  <r>
    <m/>
    <m/>
    <m/>
    <m/>
    <m/>
    <m/>
    <m/>
    <m/>
    <m/>
    <m/>
    <m/>
    <m/>
    <m/>
    <m/>
    <m/>
    <m/>
    <m/>
    <m/>
    <m/>
    <m/>
    <m/>
    <n v="5519"/>
    <s v="CA-2017-117667"/>
    <d v="2017-12-04T00:00:00"/>
    <d v="2017-09-12T00:00:00"/>
    <s v="Standard Class"/>
    <s v="MS-17980"/>
    <x v="99"/>
    <x v="1"/>
    <s v="United States"/>
    <s v="Philadelphia"/>
    <s v="Pennsylvania"/>
    <n v="19134"/>
    <x v="3"/>
    <s v="FUR-FU-10004093"/>
    <x v="0"/>
    <x v="5"/>
    <s v="Hand-Finished Solid Wood Document Frame"/>
    <n v="54.768000000000001"/>
    <n v="2"/>
    <n v="0.2"/>
    <n v="6.8460000000000001"/>
    <n v="2017"/>
    <x v="4"/>
    <s v="Q4"/>
    <n v="0.125"/>
  </r>
  <r>
    <m/>
    <m/>
    <m/>
    <m/>
    <m/>
    <m/>
    <m/>
    <m/>
    <m/>
    <m/>
    <m/>
    <m/>
    <m/>
    <m/>
    <m/>
    <m/>
    <m/>
    <m/>
    <m/>
    <m/>
    <m/>
    <n v="5520"/>
    <s v="CA-2017-117667"/>
    <d v="2017-12-04T00:00:00"/>
    <d v="2017-09-12T00:00:00"/>
    <s v="Standard Class"/>
    <s v="MS-17980"/>
    <x v="99"/>
    <x v="1"/>
    <s v="United States"/>
    <s v="Philadelphia"/>
    <s v="Pennsylvania"/>
    <n v="19134"/>
    <x v="3"/>
    <s v="OFF-AR-10000716"/>
    <x v="1"/>
    <x v="6"/>
    <s v="DIXON Ticonderoga Erasable Checking Pencils"/>
    <n v="13.391999999999999"/>
    <n v="3"/>
    <n v="0.2"/>
    <n v="3.1806000000000001"/>
    <n v="2017"/>
    <x v="4"/>
    <s v="Q4"/>
    <n v="0.23750000000000002"/>
  </r>
  <r>
    <m/>
    <m/>
    <m/>
    <m/>
    <m/>
    <m/>
    <m/>
    <m/>
    <m/>
    <m/>
    <m/>
    <m/>
    <m/>
    <m/>
    <m/>
    <m/>
    <m/>
    <m/>
    <m/>
    <m/>
    <m/>
    <n v="5521"/>
    <s v="CA-2017-117667"/>
    <d v="2017-12-04T00:00:00"/>
    <d v="2017-09-12T00:00:00"/>
    <s v="Standard Class"/>
    <s v="MS-17980"/>
    <x v="99"/>
    <x v="1"/>
    <s v="United States"/>
    <s v="Philadelphia"/>
    <s v="Pennsylvania"/>
    <n v="19134"/>
    <x v="3"/>
    <s v="OFF-PA-10002709"/>
    <x v="1"/>
    <x v="10"/>
    <s v="Xerox 1956"/>
    <n v="23.92"/>
    <n v="5"/>
    <n v="0.2"/>
    <n v="8.6709999999999994"/>
    <n v="2017"/>
    <x v="4"/>
    <s v="Q4"/>
    <n v="0.36249999999999993"/>
  </r>
  <r>
    <m/>
    <m/>
    <m/>
    <m/>
    <m/>
    <m/>
    <m/>
    <m/>
    <m/>
    <m/>
    <m/>
    <m/>
    <m/>
    <m/>
    <m/>
    <m/>
    <m/>
    <m/>
    <m/>
    <m/>
    <m/>
    <n v="5522"/>
    <s v="CA-2017-117667"/>
    <d v="2017-12-04T00:00:00"/>
    <d v="2017-09-12T00:00:00"/>
    <s v="Standard Class"/>
    <s v="MS-17980"/>
    <x v="99"/>
    <x v="1"/>
    <s v="United States"/>
    <s v="Philadelphia"/>
    <s v="Pennsylvania"/>
    <n v="19134"/>
    <x v="3"/>
    <s v="TEC-AC-10000580"/>
    <x v="2"/>
    <x v="11"/>
    <s v="Logitech G13 Programmable Gameboard with LCD Display"/>
    <n v="255.96799999999999"/>
    <n v="4"/>
    <n v="0.2"/>
    <n v="-28.796399999999998"/>
    <n v="2017"/>
    <x v="4"/>
    <s v="Q4"/>
    <n v="-0.1125"/>
  </r>
  <r>
    <m/>
    <m/>
    <m/>
    <m/>
    <m/>
    <m/>
    <m/>
    <m/>
    <m/>
    <m/>
    <m/>
    <m/>
    <m/>
    <m/>
    <m/>
    <m/>
    <m/>
    <m/>
    <m/>
    <m/>
    <m/>
    <n v="5523"/>
    <s v="CA-2016-110982"/>
    <d v="2016-06-05T00:00:00"/>
    <d v="2016-07-06T00:00:00"/>
    <s v="First Class"/>
    <s v="CK-12205"/>
    <x v="237"/>
    <x v="0"/>
    <s v="United States"/>
    <s v="Santa Clara"/>
    <s v="California"/>
    <n v="95051"/>
    <x v="1"/>
    <s v="OFF-BI-10000829"/>
    <x v="1"/>
    <x v="8"/>
    <s v="Avery Non-Stick Binders"/>
    <n v="21.552"/>
    <n v="6"/>
    <n v="0.2"/>
    <n v="7.0044000000000004"/>
    <n v="2016"/>
    <x v="1"/>
    <s v="Q2"/>
    <n v="0.32500000000000001"/>
  </r>
  <r>
    <m/>
    <m/>
    <m/>
    <m/>
    <m/>
    <m/>
    <m/>
    <m/>
    <m/>
    <m/>
    <m/>
    <m/>
    <m/>
    <m/>
    <m/>
    <m/>
    <m/>
    <m/>
    <m/>
    <m/>
    <m/>
    <n v="5524"/>
    <s v="CA-2016-110982"/>
    <d v="2016-06-05T00:00:00"/>
    <d v="2016-07-06T00:00:00"/>
    <s v="First Class"/>
    <s v="CK-12205"/>
    <x v="237"/>
    <x v="0"/>
    <s v="United States"/>
    <s v="Santa Clara"/>
    <s v="California"/>
    <n v="95051"/>
    <x v="1"/>
    <s v="OFF-AP-10004859"/>
    <x v="1"/>
    <x v="9"/>
    <s v="Acco 6 Outlet Guardian Premium Surge Suppressor"/>
    <n v="58.24"/>
    <n v="4"/>
    <n v="0"/>
    <n v="15.7248"/>
    <n v="2016"/>
    <x v="1"/>
    <s v="Q2"/>
    <n v="0.27"/>
  </r>
  <r>
    <m/>
    <m/>
    <m/>
    <m/>
    <m/>
    <m/>
    <m/>
    <m/>
    <m/>
    <m/>
    <m/>
    <m/>
    <m/>
    <m/>
    <m/>
    <m/>
    <m/>
    <m/>
    <m/>
    <m/>
    <m/>
    <n v="5525"/>
    <s v="CA-2016-147123"/>
    <d v="2016-12-10T00:00:00"/>
    <d v="2016-12-12T00:00:00"/>
    <s v="First Class"/>
    <s v="SJ-20125"/>
    <x v="319"/>
    <x v="2"/>
    <s v="United States"/>
    <s v="Long Beach"/>
    <s v="California"/>
    <n v="90805"/>
    <x v="1"/>
    <s v="OFF-PA-10000575"/>
    <x v="1"/>
    <x v="10"/>
    <s v="Wirebound Message Books, Four 2 3/4 x 5 White Forms per Page"/>
    <n v="80.28"/>
    <n v="12"/>
    <n v="0"/>
    <n v="36.928800000000003"/>
    <n v="2016"/>
    <x v="4"/>
    <s v="Q4"/>
    <n v="0.46"/>
  </r>
  <r>
    <m/>
    <m/>
    <m/>
    <m/>
    <m/>
    <m/>
    <m/>
    <m/>
    <m/>
    <m/>
    <m/>
    <m/>
    <m/>
    <m/>
    <m/>
    <m/>
    <m/>
    <m/>
    <m/>
    <m/>
    <m/>
    <n v="5526"/>
    <s v="CA-2017-154501"/>
    <d v="2017-04-30T00:00:00"/>
    <d v="2017-05-05T00:00:00"/>
    <s v="Standard Class"/>
    <s v="EA-14035"/>
    <x v="105"/>
    <x v="1"/>
    <s v="United States"/>
    <s v="Los Angeles"/>
    <s v="California"/>
    <n v="90008"/>
    <x v="1"/>
    <s v="OFF-AR-10002804"/>
    <x v="1"/>
    <x v="6"/>
    <s v="Faber Castell Col-Erase Pencils"/>
    <n v="9.7799999999999994"/>
    <n v="2"/>
    <n v="0"/>
    <n v="4.0098000000000003"/>
    <n v="2017"/>
    <x v="3"/>
    <s v="Q2"/>
    <n v="0.41000000000000003"/>
  </r>
  <r>
    <m/>
    <m/>
    <m/>
    <m/>
    <m/>
    <m/>
    <m/>
    <m/>
    <m/>
    <m/>
    <m/>
    <m/>
    <m/>
    <m/>
    <m/>
    <m/>
    <m/>
    <m/>
    <m/>
    <m/>
    <m/>
    <n v="5527"/>
    <s v="CA-2017-166933"/>
    <d v="2017-04-24T00:00:00"/>
    <s v="4/28/2017"/>
    <s v="Standard Class"/>
    <s v="MG-17890"/>
    <x v="450"/>
    <x v="2"/>
    <s v="United States"/>
    <s v="Santa Barbara"/>
    <s v="California"/>
    <n v="93101"/>
    <x v="1"/>
    <s v="OFF-FA-10002676"/>
    <x v="1"/>
    <x v="13"/>
    <s v="Colored Push Pins"/>
    <n v="1.81"/>
    <n v="1"/>
    <n v="0"/>
    <n v="0.65159999999999996"/>
    <n v="2017"/>
    <x v="3"/>
    <s v="Q2"/>
    <n v="0.36"/>
  </r>
  <r>
    <m/>
    <m/>
    <m/>
    <m/>
    <m/>
    <m/>
    <m/>
    <m/>
    <m/>
    <m/>
    <m/>
    <m/>
    <m/>
    <m/>
    <m/>
    <m/>
    <m/>
    <m/>
    <m/>
    <m/>
    <m/>
    <n v="5528"/>
    <s v="CA-2015-142055"/>
    <d v="2015-05-08T00:00:00"/>
    <d v="2015-10-05T00:00:00"/>
    <s v="First Class"/>
    <s v="AB-10255"/>
    <x v="437"/>
    <x v="2"/>
    <s v="United States"/>
    <s v="New York City"/>
    <s v="New York"/>
    <n v="10009"/>
    <x v="3"/>
    <s v="OFF-PA-10003465"/>
    <x v="1"/>
    <x v="10"/>
    <s v="Xerox 1912"/>
    <n v="37.94"/>
    <n v="2"/>
    <n v="0"/>
    <n v="18.211200000000002"/>
    <n v="2015"/>
    <x v="5"/>
    <s v="Q2"/>
    <n v="0.48000000000000009"/>
  </r>
  <r>
    <m/>
    <m/>
    <m/>
    <m/>
    <m/>
    <m/>
    <m/>
    <m/>
    <m/>
    <m/>
    <m/>
    <m/>
    <m/>
    <m/>
    <m/>
    <m/>
    <m/>
    <m/>
    <m/>
    <m/>
    <m/>
    <n v="5529"/>
    <s v="CA-2015-137106"/>
    <d v="2015-03-31T00:00:00"/>
    <d v="2015-04-04T00:00:00"/>
    <s v="Standard Class"/>
    <s v="SC-20260"/>
    <x v="609"/>
    <x v="1"/>
    <s v="United States"/>
    <s v="Jacksonville"/>
    <s v="Florida"/>
    <n v="32216"/>
    <x v="0"/>
    <s v="TEC-PH-10000011"/>
    <x v="2"/>
    <x v="7"/>
    <s v="PureGear Roll-On Screen Protector"/>
    <n v="79.959999999999994"/>
    <n v="5"/>
    <n v="0.2"/>
    <n v="27.986000000000001"/>
    <n v="2015"/>
    <x v="10"/>
    <s v="Q1"/>
    <n v="0.35000000000000003"/>
  </r>
  <r>
    <m/>
    <m/>
    <m/>
    <m/>
    <m/>
    <m/>
    <m/>
    <m/>
    <m/>
    <m/>
    <m/>
    <m/>
    <m/>
    <m/>
    <m/>
    <m/>
    <m/>
    <m/>
    <m/>
    <m/>
    <m/>
    <n v="5530"/>
    <s v="CA-2017-136609"/>
    <d v="2017-08-06T00:00:00"/>
    <d v="2017-11-08T00:00:00"/>
    <s v="Standard Class"/>
    <s v="TB-21355"/>
    <x v="422"/>
    <x v="1"/>
    <s v="United States"/>
    <s v="Cedar Hill"/>
    <s v="Texas"/>
    <n v="75104"/>
    <x v="2"/>
    <s v="OFF-PA-10004381"/>
    <x v="1"/>
    <x v="10"/>
    <s v="14-7/8 x 11 Blue Bar Computer Printout Paper"/>
    <n v="115.29600000000001"/>
    <n v="3"/>
    <n v="0.2"/>
    <n v="40.3536"/>
    <n v="2017"/>
    <x v="6"/>
    <s v="Q3"/>
    <n v="0.35"/>
  </r>
  <r>
    <m/>
    <m/>
    <m/>
    <m/>
    <m/>
    <m/>
    <m/>
    <m/>
    <m/>
    <m/>
    <m/>
    <m/>
    <m/>
    <m/>
    <m/>
    <m/>
    <m/>
    <m/>
    <m/>
    <m/>
    <m/>
    <n v="5531"/>
    <s v="CA-2017-160885"/>
    <d v="2017-12-02T00:00:00"/>
    <d v="2017-06-12T00:00:00"/>
    <s v="Standard Class"/>
    <s v="JK-16090"/>
    <x v="765"/>
    <x v="0"/>
    <s v="United States"/>
    <s v="Omaha"/>
    <s v="Nebraska"/>
    <n v="68104"/>
    <x v="2"/>
    <s v="TEC-PH-10001795"/>
    <x v="2"/>
    <x v="7"/>
    <s v="ClearOne CHATAttach 160 - speaker phone"/>
    <n v="2479.96"/>
    <n v="4"/>
    <n v="0"/>
    <n v="743.98800000000006"/>
    <n v="2017"/>
    <x v="4"/>
    <s v="Q4"/>
    <n v="0.30000000000000004"/>
  </r>
  <r>
    <m/>
    <m/>
    <m/>
    <m/>
    <m/>
    <m/>
    <m/>
    <m/>
    <m/>
    <m/>
    <m/>
    <m/>
    <m/>
    <m/>
    <m/>
    <m/>
    <m/>
    <m/>
    <m/>
    <m/>
    <m/>
    <n v="5532"/>
    <s v="US-2016-167472"/>
    <d v="2016-06-06T00:00:00"/>
    <d v="2016-07-06T00:00:00"/>
    <s v="First Class"/>
    <s v="CK-12595"/>
    <x v="242"/>
    <x v="0"/>
    <s v="United States"/>
    <s v="Little Rock"/>
    <s v="Arkansas"/>
    <n v="72209"/>
    <x v="0"/>
    <s v="TEC-AC-10001109"/>
    <x v="2"/>
    <x v="11"/>
    <s v="Logitech Trackman Marble Mouse"/>
    <n v="179.94"/>
    <n v="6"/>
    <n v="0"/>
    <n v="75.574799999999996"/>
    <n v="2016"/>
    <x v="1"/>
    <s v="Q2"/>
    <n v="0.42"/>
  </r>
  <r>
    <m/>
    <m/>
    <m/>
    <m/>
    <m/>
    <m/>
    <m/>
    <m/>
    <m/>
    <m/>
    <m/>
    <m/>
    <m/>
    <m/>
    <m/>
    <m/>
    <m/>
    <m/>
    <m/>
    <m/>
    <m/>
    <n v="5533"/>
    <s v="US-2016-167472"/>
    <d v="2016-06-06T00:00:00"/>
    <d v="2016-07-06T00:00:00"/>
    <s v="First Class"/>
    <s v="CK-12595"/>
    <x v="242"/>
    <x v="0"/>
    <s v="United States"/>
    <s v="Little Rock"/>
    <s v="Arkansas"/>
    <n v="72209"/>
    <x v="0"/>
    <s v="TEC-AC-10003038"/>
    <x v="2"/>
    <x v="11"/>
    <s v="Kingston Digital DataTraveler 16GB USB 2.0"/>
    <n v="26.85"/>
    <n v="3"/>
    <n v="0"/>
    <n v="5.1014999999999997"/>
    <n v="2016"/>
    <x v="1"/>
    <s v="Q2"/>
    <n v="0.18999999999999997"/>
  </r>
  <r>
    <m/>
    <m/>
    <m/>
    <m/>
    <m/>
    <m/>
    <m/>
    <m/>
    <m/>
    <m/>
    <m/>
    <m/>
    <m/>
    <m/>
    <m/>
    <m/>
    <m/>
    <m/>
    <m/>
    <m/>
    <m/>
    <n v="5534"/>
    <s v="US-2016-167472"/>
    <d v="2016-06-06T00:00:00"/>
    <d v="2016-07-06T00:00:00"/>
    <s v="First Class"/>
    <s v="CK-12595"/>
    <x v="242"/>
    <x v="0"/>
    <s v="United States"/>
    <s v="Little Rock"/>
    <s v="Arkansas"/>
    <n v="72209"/>
    <x v="0"/>
    <s v="TEC-AC-10003174"/>
    <x v="2"/>
    <x v="11"/>
    <s v="Plantronics S12 Corded Telephone Headset System"/>
    <n v="323.37"/>
    <n v="3"/>
    <n v="0"/>
    <n v="129.34800000000001"/>
    <n v="2016"/>
    <x v="1"/>
    <s v="Q2"/>
    <n v="0.4"/>
  </r>
  <r>
    <m/>
    <m/>
    <m/>
    <m/>
    <m/>
    <m/>
    <m/>
    <m/>
    <m/>
    <m/>
    <m/>
    <m/>
    <m/>
    <m/>
    <m/>
    <m/>
    <m/>
    <m/>
    <m/>
    <m/>
    <m/>
    <n v="5535"/>
    <s v="US-2016-167472"/>
    <d v="2016-06-06T00:00:00"/>
    <d v="2016-07-06T00:00:00"/>
    <s v="First Class"/>
    <s v="CK-12595"/>
    <x v="242"/>
    <x v="0"/>
    <s v="United States"/>
    <s v="Little Rock"/>
    <s v="Arkansas"/>
    <n v="72209"/>
    <x v="0"/>
    <s v="OFF-PA-10000157"/>
    <x v="1"/>
    <x v="10"/>
    <s v="Xerox 191"/>
    <n v="59.94"/>
    <n v="3"/>
    <n v="0"/>
    <n v="28.171800000000001"/>
    <n v="2016"/>
    <x v="1"/>
    <s v="Q2"/>
    <n v="0.47000000000000003"/>
  </r>
  <r>
    <m/>
    <m/>
    <m/>
    <m/>
    <m/>
    <m/>
    <m/>
    <m/>
    <m/>
    <m/>
    <m/>
    <m/>
    <m/>
    <m/>
    <m/>
    <m/>
    <m/>
    <m/>
    <m/>
    <m/>
    <m/>
    <n v="5536"/>
    <s v="US-2016-167472"/>
    <d v="2016-06-06T00:00:00"/>
    <d v="2016-07-06T00:00:00"/>
    <s v="First Class"/>
    <s v="CK-12595"/>
    <x v="242"/>
    <x v="0"/>
    <s v="United States"/>
    <s v="Little Rock"/>
    <s v="Arkansas"/>
    <n v="72209"/>
    <x v="0"/>
    <s v="OFF-BI-10001721"/>
    <x v="1"/>
    <x v="8"/>
    <s v="Trimflex Flexible Post Binders"/>
    <n v="64.14"/>
    <n v="3"/>
    <n v="0"/>
    <n v="30.787199999999999"/>
    <n v="2016"/>
    <x v="1"/>
    <s v="Q2"/>
    <n v="0.48"/>
  </r>
  <r>
    <m/>
    <m/>
    <m/>
    <m/>
    <m/>
    <m/>
    <m/>
    <m/>
    <m/>
    <m/>
    <m/>
    <m/>
    <m/>
    <m/>
    <m/>
    <m/>
    <m/>
    <m/>
    <m/>
    <m/>
    <m/>
    <n v="5537"/>
    <s v="US-2016-167472"/>
    <d v="2016-06-06T00:00:00"/>
    <d v="2016-07-06T00:00:00"/>
    <s v="First Class"/>
    <s v="CK-12595"/>
    <x v="242"/>
    <x v="0"/>
    <s v="United States"/>
    <s v="Little Rock"/>
    <s v="Arkansas"/>
    <n v="72209"/>
    <x v="0"/>
    <s v="OFF-BI-10000591"/>
    <x v="1"/>
    <x v="8"/>
    <s v="Avery Binder Labels"/>
    <n v="11.67"/>
    <n v="3"/>
    <n v="0"/>
    <n v="5.6016000000000004"/>
    <n v="2016"/>
    <x v="1"/>
    <s v="Q2"/>
    <n v="0.48000000000000004"/>
  </r>
  <r>
    <m/>
    <m/>
    <m/>
    <m/>
    <m/>
    <m/>
    <m/>
    <m/>
    <m/>
    <m/>
    <m/>
    <m/>
    <m/>
    <m/>
    <m/>
    <m/>
    <m/>
    <m/>
    <m/>
    <m/>
    <m/>
    <n v="5538"/>
    <s v="US-2016-167472"/>
    <d v="2016-06-06T00:00:00"/>
    <d v="2016-07-06T00:00:00"/>
    <s v="First Class"/>
    <s v="CK-12595"/>
    <x v="242"/>
    <x v="0"/>
    <s v="United States"/>
    <s v="Little Rock"/>
    <s v="Arkansas"/>
    <n v="72209"/>
    <x v="0"/>
    <s v="OFF-PA-10001534"/>
    <x v="1"/>
    <x v="10"/>
    <s v="Xerox 230"/>
    <n v="12.96"/>
    <n v="2"/>
    <n v="0"/>
    <n v="6.2207999999999997"/>
    <n v="2016"/>
    <x v="1"/>
    <s v="Q2"/>
    <n v="0.47999999999999993"/>
  </r>
  <r>
    <m/>
    <m/>
    <m/>
    <m/>
    <m/>
    <m/>
    <m/>
    <m/>
    <m/>
    <m/>
    <m/>
    <m/>
    <m/>
    <m/>
    <m/>
    <m/>
    <m/>
    <m/>
    <m/>
    <m/>
    <m/>
    <n v="5539"/>
    <s v="CA-2015-120551"/>
    <d v="2015-04-13T00:00:00"/>
    <s v="4/20/2015"/>
    <s v="Standard Class"/>
    <s v="SS-20590"/>
    <x v="196"/>
    <x v="0"/>
    <s v="United States"/>
    <s v="Norfolk"/>
    <s v="Nebraska"/>
    <n v="68701"/>
    <x v="2"/>
    <s v="OFF-BI-10002071"/>
    <x v="1"/>
    <x v="8"/>
    <s v="Fellowes Black Plastic Comb Bindings"/>
    <n v="17.43"/>
    <n v="3"/>
    <n v="0"/>
    <n v="8.0177999999999994"/>
    <n v="2015"/>
    <x v="3"/>
    <s v="Q2"/>
    <n v="0.45999999999999996"/>
  </r>
  <r>
    <m/>
    <m/>
    <m/>
    <m/>
    <m/>
    <m/>
    <m/>
    <m/>
    <m/>
    <m/>
    <m/>
    <m/>
    <m/>
    <m/>
    <m/>
    <m/>
    <m/>
    <m/>
    <m/>
    <m/>
    <m/>
    <n v="5540"/>
    <s v="US-2017-150595"/>
    <d v="2017-05-22T00:00:00"/>
    <s v="5/26/2017"/>
    <s v="Standard Class"/>
    <s v="LE-16810"/>
    <x v="97"/>
    <x v="0"/>
    <s v="United States"/>
    <s v="Chicago"/>
    <s v="Illinois"/>
    <n v="60653"/>
    <x v="2"/>
    <s v="FUR-CH-10000513"/>
    <x v="0"/>
    <x v="1"/>
    <s v="High-Back Leather Manager's Chair"/>
    <n v="181.98599999999999"/>
    <n v="2"/>
    <n v="0.3"/>
    <n v="-54.595799999999997"/>
    <n v="2017"/>
    <x v="5"/>
    <s v="Q2"/>
    <n v="-0.3"/>
  </r>
  <r>
    <m/>
    <m/>
    <m/>
    <m/>
    <m/>
    <m/>
    <m/>
    <m/>
    <m/>
    <m/>
    <m/>
    <m/>
    <m/>
    <m/>
    <m/>
    <m/>
    <m/>
    <m/>
    <m/>
    <m/>
    <m/>
    <n v="5541"/>
    <s v="US-2017-150595"/>
    <d v="2017-05-22T00:00:00"/>
    <s v="5/26/2017"/>
    <s v="Standard Class"/>
    <s v="LE-16810"/>
    <x v="97"/>
    <x v="0"/>
    <s v="United States"/>
    <s v="Chicago"/>
    <s v="Illinois"/>
    <n v="60653"/>
    <x v="2"/>
    <s v="OFF-BI-10003274"/>
    <x v="1"/>
    <x v="8"/>
    <s v="Avery Durable Slant Ring Binders, No Labels"/>
    <n v="1.5920000000000001"/>
    <n v="2"/>
    <n v="0.8"/>
    <n v="-2.6267999999999998"/>
    <n v="2017"/>
    <x v="5"/>
    <s v="Q2"/>
    <n v="-1.6499999999999997"/>
  </r>
  <r>
    <m/>
    <m/>
    <m/>
    <m/>
    <m/>
    <m/>
    <m/>
    <m/>
    <m/>
    <m/>
    <m/>
    <m/>
    <m/>
    <m/>
    <m/>
    <m/>
    <m/>
    <m/>
    <m/>
    <m/>
    <m/>
    <n v="5542"/>
    <s v="US-2017-150595"/>
    <d v="2017-05-22T00:00:00"/>
    <s v="5/26/2017"/>
    <s v="Standard Class"/>
    <s v="LE-16810"/>
    <x v="97"/>
    <x v="0"/>
    <s v="United States"/>
    <s v="Chicago"/>
    <s v="Illinois"/>
    <n v="60653"/>
    <x v="2"/>
    <s v="OFF-SU-10000381"/>
    <x v="1"/>
    <x v="14"/>
    <s v="Acme Forged Steel Scissors with Black Enamel Handles"/>
    <n v="22.344000000000001"/>
    <n v="3"/>
    <n v="0.2"/>
    <n v="2.5137"/>
    <n v="2017"/>
    <x v="5"/>
    <s v="Q2"/>
    <n v="0.1125"/>
  </r>
  <r>
    <m/>
    <m/>
    <m/>
    <m/>
    <m/>
    <m/>
    <m/>
    <m/>
    <m/>
    <m/>
    <m/>
    <m/>
    <m/>
    <m/>
    <m/>
    <m/>
    <m/>
    <m/>
    <m/>
    <m/>
    <m/>
    <n v="5543"/>
    <s v="CA-2016-134936"/>
    <d v="2016-12-19T00:00:00"/>
    <s v="12/25/2016"/>
    <s v="Standard Class"/>
    <s v="ES-14080"/>
    <x v="20"/>
    <x v="1"/>
    <s v="United States"/>
    <s v="Tucson"/>
    <s v="Arizona"/>
    <n v="85705"/>
    <x v="1"/>
    <s v="FUR-TA-10001086"/>
    <x v="0"/>
    <x v="3"/>
    <s v="SAFCO PlanMaster Boards, 60w x 37-1/2d, White Melamine"/>
    <n v="455.97"/>
    <n v="6"/>
    <n v="0.5"/>
    <n v="-218.8656"/>
    <n v="2016"/>
    <x v="4"/>
    <s v="Q4"/>
    <n v="-0.48"/>
  </r>
  <r>
    <m/>
    <m/>
    <m/>
    <m/>
    <m/>
    <m/>
    <m/>
    <m/>
    <m/>
    <m/>
    <m/>
    <m/>
    <m/>
    <m/>
    <m/>
    <m/>
    <m/>
    <m/>
    <m/>
    <m/>
    <m/>
    <n v="5544"/>
    <s v="CA-2016-134936"/>
    <d v="2016-12-19T00:00:00"/>
    <s v="12/25/2016"/>
    <s v="Standard Class"/>
    <s v="ES-14080"/>
    <x v="20"/>
    <x v="1"/>
    <s v="United States"/>
    <s v="Tucson"/>
    <s v="Arizona"/>
    <n v="85705"/>
    <x v="1"/>
    <s v="OFF-BI-10000174"/>
    <x v="1"/>
    <x v="8"/>
    <s v="Wilson Jones Clip &amp; Carry Folder Binder Tool for Ring Binders, Clear"/>
    <n v="10.44"/>
    <n v="6"/>
    <n v="0.7"/>
    <n v="-7.6559999999999997"/>
    <n v="2016"/>
    <x v="4"/>
    <s v="Q4"/>
    <n v="-0.73333333333333339"/>
  </r>
  <r>
    <m/>
    <m/>
    <m/>
    <m/>
    <m/>
    <m/>
    <m/>
    <m/>
    <m/>
    <m/>
    <m/>
    <m/>
    <m/>
    <m/>
    <m/>
    <m/>
    <m/>
    <m/>
    <m/>
    <m/>
    <m/>
    <n v="5545"/>
    <s v="CA-2016-134936"/>
    <d v="2016-12-19T00:00:00"/>
    <s v="12/25/2016"/>
    <s v="Standard Class"/>
    <s v="ES-14080"/>
    <x v="20"/>
    <x v="1"/>
    <s v="United States"/>
    <s v="Tucson"/>
    <s v="Arizona"/>
    <n v="85705"/>
    <x v="1"/>
    <s v="OFF-BI-10002103"/>
    <x v="1"/>
    <x v="8"/>
    <s v="Cardinal Slant-D Ring Binder, Heavy Gauge Vinyl"/>
    <n v="5.2140000000000004"/>
    <n v="2"/>
    <n v="0.7"/>
    <n v="-4.1711999999999998"/>
    <n v="2016"/>
    <x v="4"/>
    <s v="Q4"/>
    <n v="-0.79999999999999993"/>
  </r>
  <r>
    <m/>
    <m/>
    <m/>
    <m/>
    <m/>
    <m/>
    <m/>
    <m/>
    <m/>
    <m/>
    <m/>
    <m/>
    <m/>
    <m/>
    <m/>
    <m/>
    <m/>
    <m/>
    <m/>
    <m/>
    <m/>
    <n v="5546"/>
    <s v="CA-2017-102967"/>
    <d v="2017-09-22T00:00:00"/>
    <s v="9/26/2017"/>
    <s v="Standard Class"/>
    <s v="MG-17890"/>
    <x v="450"/>
    <x v="2"/>
    <s v="United States"/>
    <s v="Concord"/>
    <s v="New Hampshire"/>
    <n v="3301"/>
    <x v="3"/>
    <s v="OFF-ST-10001590"/>
    <x v="1"/>
    <x v="4"/>
    <s v="Tenex Personal Project File with Scoop Front Design, Black"/>
    <n v="67.400000000000006"/>
    <n v="5"/>
    <n v="0"/>
    <n v="17.524000000000001"/>
    <n v="2017"/>
    <x v="8"/>
    <s v="Q3"/>
    <n v="0.26"/>
  </r>
  <r>
    <m/>
    <m/>
    <m/>
    <m/>
    <m/>
    <m/>
    <m/>
    <m/>
    <m/>
    <m/>
    <m/>
    <m/>
    <m/>
    <m/>
    <m/>
    <m/>
    <m/>
    <m/>
    <m/>
    <m/>
    <m/>
    <n v="5547"/>
    <s v="CA-2017-151008"/>
    <d v="2017-09-07T00:00:00"/>
    <d v="2017-08-09T00:00:00"/>
    <s v="First Class"/>
    <s v="JM-16195"/>
    <x v="594"/>
    <x v="0"/>
    <s v="United States"/>
    <s v="Draper"/>
    <s v="Utah"/>
    <n v="84020"/>
    <x v="1"/>
    <s v="FUR-FU-10002396"/>
    <x v="0"/>
    <x v="5"/>
    <s v="DAX Copper Panel Document Frame, 5 x 7 Size"/>
    <n v="25.16"/>
    <n v="2"/>
    <n v="0"/>
    <n v="10.5672"/>
    <n v="2017"/>
    <x v="8"/>
    <s v="Q3"/>
    <n v="0.42"/>
  </r>
  <r>
    <m/>
    <m/>
    <m/>
    <m/>
    <m/>
    <m/>
    <m/>
    <m/>
    <m/>
    <m/>
    <m/>
    <m/>
    <m/>
    <m/>
    <m/>
    <m/>
    <m/>
    <m/>
    <m/>
    <m/>
    <m/>
    <n v="5548"/>
    <s v="CA-2017-151008"/>
    <d v="2017-09-07T00:00:00"/>
    <d v="2017-08-09T00:00:00"/>
    <s v="First Class"/>
    <s v="JM-16195"/>
    <x v="594"/>
    <x v="0"/>
    <s v="United States"/>
    <s v="Draper"/>
    <s v="Utah"/>
    <n v="84020"/>
    <x v="1"/>
    <s v="TEC-PH-10002807"/>
    <x v="2"/>
    <x v="7"/>
    <s v="Motorla HX550 Universal Bluetooth Headset"/>
    <n v="126.56"/>
    <n v="4"/>
    <n v="0.2"/>
    <n v="47.46"/>
    <n v="2017"/>
    <x v="8"/>
    <s v="Q3"/>
    <n v="0.375"/>
  </r>
  <r>
    <m/>
    <m/>
    <m/>
    <m/>
    <m/>
    <m/>
    <m/>
    <m/>
    <m/>
    <m/>
    <m/>
    <m/>
    <m/>
    <m/>
    <m/>
    <m/>
    <m/>
    <m/>
    <m/>
    <m/>
    <m/>
    <n v="5549"/>
    <s v="CA-2014-159800"/>
    <d v="2014-11-28T00:00:00"/>
    <d v="2014-01-12T00:00:00"/>
    <s v="First Class"/>
    <s v="SG-20470"/>
    <x v="495"/>
    <x v="0"/>
    <s v="United States"/>
    <s v="San Francisco"/>
    <s v="California"/>
    <n v="94109"/>
    <x v="1"/>
    <s v="OFF-AP-10004859"/>
    <x v="1"/>
    <x v="9"/>
    <s v="Acco 6 Outlet Guardian Premium Surge Suppressor"/>
    <n v="43.68"/>
    <n v="3"/>
    <n v="0"/>
    <n v="11.7936"/>
    <n v="2014"/>
    <x v="0"/>
    <s v="Q4"/>
    <n v="0.27"/>
  </r>
  <r>
    <m/>
    <m/>
    <m/>
    <m/>
    <m/>
    <m/>
    <m/>
    <m/>
    <m/>
    <m/>
    <m/>
    <m/>
    <m/>
    <m/>
    <m/>
    <m/>
    <m/>
    <m/>
    <m/>
    <m/>
    <m/>
    <n v="5550"/>
    <s v="CA-2014-159800"/>
    <d v="2014-11-28T00:00:00"/>
    <d v="2014-01-12T00:00:00"/>
    <s v="First Class"/>
    <s v="SG-20470"/>
    <x v="495"/>
    <x v="0"/>
    <s v="United States"/>
    <s v="San Francisco"/>
    <s v="California"/>
    <n v="94109"/>
    <x v="1"/>
    <s v="TEC-AC-10003447"/>
    <x v="2"/>
    <x v="11"/>
    <s v="Micropad Numeric Keypads"/>
    <n v="139.93"/>
    <n v="7"/>
    <n v="0"/>
    <n v="34.982500000000002"/>
    <n v="2014"/>
    <x v="0"/>
    <s v="Q4"/>
    <n v="0.25"/>
  </r>
  <r>
    <m/>
    <m/>
    <m/>
    <m/>
    <m/>
    <m/>
    <m/>
    <m/>
    <m/>
    <m/>
    <m/>
    <m/>
    <m/>
    <m/>
    <m/>
    <m/>
    <m/>
    <m/>
    <m/>
    <m/>
    <m/>
    <n v="5551"/>
    <s v="US-2014-159618"/>
    <d v="2014-11-12T00:00:00"/>
    <s v="11/16/2014"/>
    <s v="Standard Class"/>
    <s v="DB-12970"/>
    <x v="715"/>
    <x v="1"/>
    <s v="United States"/>
    <s v="Houston"/>
    <s v="Texas"/>
    <n v="77036"/>
    <x v="2"/>
    <s v="OFF-AR-10003183"/>
    <x v="1"/>
    <x v="6"/>
    <s v="Avery Fluorescent Highlighter Four-Color Set"/>
    <n v="2.6720000000000002"/>
    <n v="1"/>
    <n v="0.2"/>
    <n v="0.33400000000000002"/>
    <n v="2014"/>
    <x v="0"/>
    <s v="Q4"/>
    <n v="0.125"/>
  </r>
  <r>
    <m/>
    <m/>
    <m/>
    <m/>
    <m/>
    <m/>
    <m/>
    <m/>
    <m/>
    <m/>
    <m/>
    <m/>
    <m/>
    <m/>
    <m/>
    <m/>
    <m/>
    <m/>
    <m/>
    <m/>
    <m/>
    <n v="5552"/>
    <s v="US-2014-159618"/>
    <d v="2014-11-12T00:00:00"/>
    <s v="11/16/2014"/>
    <s v="Standard Class"/>
    <s v="DB-12970"/>
    <x v="715"/>
    <x v="1"/>
    <s v="United States"/>
    <s v="Houston"/>
    <s v="Texas"/>
    <n v="77036"/>
    <x v="2"/>
    <s v="OFF-SU-10000432"/>
    <x v="1"/>
    <x v="14"/>
    <s v="Acco Side-Punched Conventional Columnar Pads"/>
    <n v="16.655999999999999"/>
    <n v="6"/>
    <n v="0.2"/>
    <n v="-3.1230000000000002"/>
    <n v="2014"/>
    <x v="0"/>
    <s v="Q4"/>
    <n v="-0.18750000000000003"/>
  </r>
  <r>
    <m/>
    <m/>
    <m/>
    <m/>
    <m/>
    <m/>
    <m/>
    <m/>
    <m/>
    <m/>
    <m/>
    <m/>
    <m/>
    <m/>
    <m/>
    <m/>
    <m/>
    <m/>
    <m/>
    <m/>
    <m/>
    <n v="5553"/>
    <s v="US-2014-159618"/>
    <d v="2014-11-12T00:00:00"/>
    <s v="11/16/2014"/>
    <s v="Standard Class"/>
    <s v="DB-12970"/>
    <x v="715"/>
    <x v="1"/>
    <s v="United States"/>
    <s v="Houston"/>
    <s v="Texas"/>
    <n v="77036"/>
    <x v="2"/>
    <s v="TEC-AC-10003832"/>
    <x v="2"/>
    <x v="11"/>
    <s v="Imation 16GB Mini TravelDrive USB 2.0 Flash Drive"/>
    <n v="79.512"/>
    <n v="3"/>
    <n v="0.2"/>
    <n v="20.8719"/>
    <n v="2014"/>
    <x v="0"/>
    <s v="Q4"/>
    <n v="0.26250000000000001"/>
  </r>
  <r>
    <m/>
    <m/>
    <m/>
    <m/>
    <m/>
    <m/>
    <m/>
    <m/>
    <m/>
    <m/>
    <m/>
    <m/>
    <m/>
    <m/>
    <m/>
    <m/>
    <m/>
    <m/>
    <m/>
    <m/>
    <m/>
    <n v="5554"/>
    <s v="US-2014-159618"/>
    <d v="2014-11-12T00:00:00"/>
    <s v="11/16/2014"/>
    <s v="Standard Class"/>
    <s v="DB-12970"/>
    <x v="715"/>
    <x v="1"/>
    <s v="United States"/>
    <s v="Houston"/>
    <s v="Texas"/>
    <n v="77036"/>
    <x v="2"/>
    <s v="OFF-PA-10004100"/>
    <x v="1"/>
    <x v="10"/>
    <s v="Xerox 216"/>
    <n v="36.287999999999997"/>
    <n v="7"/>
    <n v="0.2"/>
    <n v="12.700799999999999"/>
    <n v="2014"/>
    <x v="0"/>
    <s v="Q4"/>
    <n v="0.35000000000000003"/>
  </r>
  <r>
    <m/>
    <m/>
    <m/>
    <m/>
    <m/>
    <m/>
    <m/>
    <m/>
    <m/>
    <m/>
    <m/>
    <m/>
    <m/>
    <m/>
    <m/>
    <m/>
    <m/>
    <m/>
    <m/>
    <m/>
    <m/>
    <n v="5555"/>
    <s v="US-2014-159618"/>
    <d v="2014-11-12T00:00:00"/>
    <s v="11/16/2014"/>
    <s v="Standard Class"/>
    <s v="DB-12970"/>
    <x v="715"/>
    <x v="1"/>
    <s v="United States"/>
    <s v="Houston"/>
    <s v="Texas"/>
    <n v="77036"/>
    <x v="2"/>
    <s v="FUR-BO-10004467"/>
    <x v="0"/>
    <x v="0"/>
    <s v="Bestar Classic Bookcase"/>
    <n v="67.993200000000002"/>
    <n v="1"/>
    <n v="0.32"/>
    <n v="-12.998699999999999"/>
    <n v="2014"/>
    <x v="0"/>
    <s v="Q4"/>
    <n v="-0.19117647058823528"/>
  </r>
  <r>
    <m/>
    <m/>
    <m/>
    <m/>
    <m/>
    <m/>
    <m/>
    <m/>
    <m/>
    <m/>
    <m/>
    <m/>
    <m/>
    <m/>
    <m/>
    <m/>
    <m/>
    <m/>
    <m/>
    <m/>
    <m/>
    <n v="5556"/>
    <s v="CA-2017-116113"/>
    <d v="2017-10-02T00:00:00"/>
    <d v="2017-06-10T00:00:00"/>
    <s v="Second Class"/>
    <s v="JW-15220"/>
    <x v="478"/>
    <x v="1"/>
    <s v="United States"/>
    <s v="Montgomery"/>
    <s v="Alabama"/>
    <n v="36116"/>
    <x v="0"/>
    <s v="FUR-FU-10002963"/>
    <x v="0"/>
    <x v="5"/>
    <s v="Master Caster Door Stop, Gray"/>
    <n v="10.16"/>
    <n v="2"/>
    <n v="0"/>
    <n v="3.4544000000000001"/>
    <n v="2017"/>
    <x v="2"/>
    <s v="Q4"/>
    <n v="0.34"/>
  </r>
  <r>
    <m/>
    <m/>
    <m/>
    <m/>
    <m/>
    <m/>
    <m/>
    <m/>
    <m/>
    <m/>
    <m/>
    <m/>
    <m/>
    <m/>
    <m/>
    <m/>
    <m/>
    <m/>
    <m/>
    <m/>
    <m/>
    <n v="5557"/>
    <s v="CA-2015-125066"/>
    <d v="2015-12-14T00:00:00"/>
    <s v="12/18/2015"/>
    <s v="Standard Class"/>
    <s v="KD-16495"/>
    <x v="470"/>
    <x v="1"/>
    <s v="United States"/>
    <s v="Jackson"/>
    <s v="Mississippi"/>
    <n v="39212"/>
    <x v="0"/>
    <s v="FUR-FU-10003829"/>
    <x v="0"/>
    <x v="5"/>
    <s v="Stackable Trays"/>
    <n v="6.16"/>
    <n v="2"/>
    <n v="0"/>
    <n v="1.9712000000000001"/>
    <n v="2015"/>
    <x v="4"/>
    <s v="Q4"/>
    <n v="0.32"/>
  </r>
  <r>
    <m/>
    <m/>
    <m/>
    <m/>
    <m/>
    <m/>
    <m/>
    <m/>
    <m/>
    <m/>
    <m/>
    <m/>
    <m/>
    <m/>
    <m/>
    <m/>
    <m/>
    <m/>
    <m/>
    <m/>
    <m/>
    <n v="5558"/>
    <s v="CA-2015-125066"/>
    <d v="2015-12-14T00:00:00"/>
    <s v="12/18/2015"/>
    <s v="Standard Class"/>
    <s v="KD-16495"/>
    <x v="470"/>
    <x v="1"/>
    <s v="United States"/>
    <s v="Jackson"/>
    <s v="Mississippi"/>
    <n v="39212"/>
    <x v="0"/>
    <s v="OFF-AR-10003582"/>
    <x v="1"/>
    <x v="6"/>
    <s v="Boston Electric Pencil Sharpener, Model 1818, Charcoal Black"/>
    <n v="56.3"/>
    <n v="2"/>
    <n v="0"/>
    <n v="15.763999999999999"/>
    <n v="2015"/>
    <x v="4"/>
    <s v="Q4"/>
    <n v="0.28000000000000003"/>
  </r>
  <r>
    <m/>
    <m/>
    <m/>
    <m/>
    <m/>
    <m/>
    <m/>
    <m/>
    <m/>
    <m/>
    <m/>
    <m/>
    <m/>
    <m/>
    <m/>
    <m/>
    <m/>
    <m/>
    <m/>
    <m/>
    <m/>
    <n v="5559"/>
    <s v="US-2015-114741"/>
    <d v="2015-12-06T00:00:00"/>
    <d v="2015-10-12T00:00:00"/>
    <s v="Standard Class"/>
    <s v="IL-15100"/>
    <x v="582"/>
    <x v="0"/>
    <s v="United States"/>
    <s v="North Las Vegas"/>
    <s v="Nevada"/>
    <n v="89031"/>
    <x v="1"/>
    <s v="OFF-PA-10000048"/>
    <x v="1"/>
    <x v="10"/>
    <s v="Xerox 20"/>
    <n v="6.48"/>
    <n v="1"/>
    <n v="0"/>
    <n v="3.1103999999999998"/>
    <n v="2015"/>
    <x v="4"/>
    <s v="Q4"/>
    <n v="0.47999999999999993"/>
  </r>
  <r>
    <m/>
    <m/>
    <m/>
    <m/>
    <m/>
    <m/>
    <m/>
    <m/>
    <m/>
    <m/>
    <m/>
    <m/>
    <m/>
    <m/>
    <m/>
    <m/>
    <m/>
    <m/>
    <m/>
    <m/>
    <m/>
    <n v="5560"/>
    <s v="US-2015-114741"/>
    <d v="2015-12-06T00:00:00"/>
    <d v="2015-10-12T00:00:00"/>
    <s v="Standard Class"/>
    <s v="IL-15100"/>
    <x v="582"/>
    <x v="0"/>
    <s v="United States"/>
    <s v="North Las Vegas"/>
    <s v="Nevada"/>
    <n v="89031"/>
    <x v="1"/>
    <s v="OFF-ST-10000078"/>
    <x v="1"/>
    <x v="4"/>
    <s v="Tennsco 6- and 18-Compartment Lockers"/>
    <n v="1325.85"/>
    <n v="5"/>
    <n v="0"/>
    <n v="238.65299999999999"/>
    <n v="2015"/>
    <x v="4"/>
    <s v="Q4"/>
    <n v="0.18"/>
  </r>
  <r>
    <m/>
    <m/>
    <m/>
    <m/>
    <m/>
    <m/>
    <m/>
    <m/>
    <m/>
    <m/>
    <m/>
    <m/>
    <m/>
    <m/>
    <m/>
    <m/>
    <m/>
    <m/>
    <m/>
    <m/>
    <m/>
    <n v="5561"/>
    <s v="US-2015-114741"/>
    <d v="2015-12-06T00:00:00"/>
    <d v="2015-10-12T00:00:00"/>
    <s v="Standard Class"/>
    <s v="IL-15100"/>
    <x v="582"/>
    <x v="0"/>
    <s v="United States"/>
    <s v="North Las Vegas"/>
    <s v="Nevada"/>
    <n v="89031"/>
    <x v="1"/>
    <s v="OFF-LA-10004853"/>
    <x v="1"/>
    <x v="2"/>
    <s v="Avery 483"/>
    <n v="14.94"/>
    <n v="3"/>
    <n v="0"/>
    <n v="6.8723999999999998"/>
    <n v="2015"/>
    <x v="4"/>
    <s v="Q4"/>
    <n v="0.46"/>
  </r>
  <r>
    <m/>
    <m/>
    <m/>
    <m/>
    <m/>
    <m/>
    <m/>
    <m/>
    <m/>
    <m/>
    <m/>
    <m/>
    <m/>
    <m/>
    <m/>
    <m/>
    <m/>
    <m/>
    <m/>
    <m/>
    <m/>
    <n v="5562"/>
    <s v="CA-2017-133263"/>
    <d v="2017-03-31T00:00:00"/>
    <d v="2017-02-04T00:00:00"/>
    <s v="Second Class"/>
    <s v="JE-15610"/>
    <x v="531"/>
    <x v="1"/>
    <s v="United States"/>
    <s v="Atlanta"/>
    <s v="Georgia"/>
    <n v="30318"/>
    <x v="0"/>
    <s v="OFF-BI-10001153"/>
    <x v="1"/>
    <x v="8"/>
    <s v="Ibico Recycled Grain-Textured Covers"/>
    <n v="34.54"/>
    <n v="1"/>
    <n v="0"/>
    <n v="17.27"/>
    <n v="2017"/>
    <x v="10"/>
    <s v="Q1"/>
    <n v="0.5"/>
  </r>
  <r>
    <m/>
    <m/>
    <m/>
    <m/>
    <m/>
    <m/>
    <m/>
    <m/>
    <m/>
    <m/>
    <m/>
    <m/>
    <m/>
    <m/>
    <m/>
    <m/>
    <m/>
    <m/>
    <m/>
    <m/>
    <m/>
    <n v="5563"/>
    <s v="CA-2017-133263"/>
    <d v="2017-03-31T00:00:00"/>
    <d v="2017-02-04T00:00:00"/>
    <s v="Second Class"/>
    <s v="JE-15610"/>
    <x v="531"/>
    <x v="1"/>
    <s v="United States"/>
    <s v="Atlanta"/>
    <s v="Georgia"/>
    <n v="30318"/>
    <x v="0"/>
    <s v="TEC-CO-10001449"/>
    <x v="2"/>
    <x v="16"/>
    <s v="Hewlett Packard LaserJet 3310 Copier"/>
    <n v="2999.95"/>
    <n v="5"/>
    <n v="0"/>
    <n v="1439.9760000000001"/>
    <n v="2017"/>
    <x v="10"/>
    <s v="Q1"/>
    <n v="0.48000000000000009"/>
  </r>
  <r>
    <m/>
    <m/>
    <m/>
    <m/>
    <m/>
    <m/>
    <m/>
    <m/>
    <m/>
    <m/>
    <m/>
    <m/>
    <m/>
    <m/>
    <m/>
    <m/>
    <m/>
    <m/>
    <m/>
    <m/>
    <m/>
    <n v="5564"/>
    <s v="CA-2017-133263"/>
    <d v="2017-03-31T00:00:00"/>
    <d v="2017-02-04T00:00:00"/>
    <s v="Second Class"/>
    <s v="JE-15610"/>
    <x v="531"/>
    <x v="1"/>
    <s v="United States"/>
    <s v="Atlanta"/>
    <s v="Georgia"/>
    <n v="30318"/>
    <x v="0"/>
    <s v="OFF-BI-10000474"/>
    <x v="1"/>
    <x v="8"/>
    <s v="Avery Recycled Flexi-View Covers for Binding Systems"/>
    <n v="64.12"/>
    <n v="4"/>
    <n v="0"/>
    <n v="30.7776"/>
    <n v="2017"/>
    <x v="10"/>
    <s v="Q1"/>
    <n v="0.48"/>
  </r>
  <r>
    <m/>
    <m/>
    <m/>
    <m/>
    <m/>
    <m/>
    <m/>
    <m/>
    <m/>
    <m/>
    <m/>
    <m/>
    <m/>
    <m/>
    <m/>
    <m/>
    <m/>
    <m/>
    <m/>
    <m/>
    <m/>
    <n v="5565"/>
    <s v="CA-2017-157966"/>
    <d v="2017-03-13T00:00:00"/>
    <s v="3/13/2017"/>
    <s v="Same Day"/>
    <s v="SU-20665"/>
    <x v="711"/>
    <x v="2"/>
    <s v="United States"/>
    <s v="Chicago"/>
    <s v="Illinois"/>
    <n v="60610"/>
    <x v="2"/>
    <s v="OFF-AR-10000799"/>
    <x v="1"/>
    <x v="6"/>
    <s v="Col-Erase Pencils with Erasers"/>
    <n v="19.456"/>
    <n v="4"/>
    <n v="0.2"/>
    <n v="2.1888000000000001"/>
    <n v="2017"/>
    <x v="10"/>
    <s v="Q1"/>
    <n v="0.1125"/>
  </r>
  <r>
    <m/>
    <m/>
    <m/>
    <m/>
    <m/>
    <m/>
    <m/>
    <m/>
    <m/>
    <m/>
    <m/>
    <m/>
    <m/>
    <m/>
    <m/>
    <m/>
    <m/>
    <m/>
    <m/>
    <m/>
    <m/>
    <n v="5566"/>
    <s v="CA-2017-157966"/>
    <d v="2017-03-13T00:00:00"/>
    <s v="3/13/2017"/>
    <s v="Same Day"/>
    <s v="SU-20665"/>
    <x v="711"/>
    <x v="2"/>
    <s v="United States"/>
    <s v="Chicago"/>
    <s v="Illinois"/>
    <n v="60610"/>
    <x v="2"/>
    <s v="TEC-MA-10002109"/>
    <x v="2"/>
    <x v="15"/>
    <s v="HP Officejet Pro 8600 e-All-In-One Printer, Copier, Scanner, Fax"/>
    <n v="209.98599999999999"/>
    <n v="2"/>
    <n v="0.3"/>
    <n v="8.9993999999999996"/>
    <n v="2017"/>
    <x v="10"/>
    <s v="Q1"/>
    <n v="4.2857142857142858E-2"/>
  </r>
  <r>
    <m/>
    <m/>
    <m/>
    <m/>
    <m/>
    <m/>
    <m/>
    <m/>
    <m/>
    <m/>
    <m/>
    <m/>
    <m/>
    <m/>
    <m/>
    <m/>
    <m/>
    <m/>
    <m/>
    <m/>
    <m/>
    <n v="5567"/>
    <s v="CA-2017-157966"/>
    <d v="2017-03-13T00:00:00"/>
    <s v="3/13/2017"/>
    <s v="Same Day"/>
    <s v="SU-20665"/>
    <x v="711"/>
    <x v="2"/>
    <s v="United States"/>
    <s v="Chicago"/>
    <s v="Illinois"/>
    <n v="60610"/>
    <x v="2"/>
    <s v="OFF-AR-10003338"/>
    <x v="1"/>
    <x v="6"/>
    <s v="Eberhard Faber 3 1/2&quot; Golf Pencils"/>
    <n v="29.76"/>
    <n v="5"/>
    <n v="0.2"/>
    <n v="1.86"/>
    <n v="2017"/>
    <x v="10"/>
    <s v="Q1"/>
    <n v="6.25E-2"/>
  </r>
  <r>
    <m/>
    <m/>
    <m/>
    <m/>
    <m/>
    <m/>
    <m/>
    <m/>
    <m/>
    <m/>
    <m/>
    <m/>
    <m/>
    <m/>
    <m/>
    <m/>
    <m/>
    <m/>
    <m/>
    <m/>
    <m/>
    <n v="5568"/>
    <s v="CA-2017-157966"/>
    <d v="2017-03-13T00:00:00"/>
    <s v="3/13/2017"/>
    <s v="Same Day"/>
    <s v="SU-20665"/>
    <x v="711"/>
    <x v="2"/>
    <s v="United States"/>
    <s v="Chicago"/>
    <s v="Illinois"/>
    <n v="60610"/>
    <x v="2"/>
    <s v="FUR-CH-10003606"/>
    <x v="0"/>
    <x v="1"/>
    <s v="SAFCO Folding Chair Trolley"/>
    <n v="89.768000000000001"/>
    <n v="1"/>
    <n v="0.3"/>
    <n v="-2.5648"/>
    <n v="2017"/>
    <x v="10"/>
    <s v="Q1"/>
    <n v="-2.8571428571428571E-2"/>
  </r>
  <r>
    <m/>
    <m/>
    <m/>
    <m/>
    <m/>
    <m/>
    <m/>
    <m/>
    <m/>
    <m/>
    <m/>
    <m/>
    <m/>
    <m/>
    <m/>
    <m/>
    <m/>
    <m/>
    <m/>
    <m/>
    <m/>
    <n v="5569"/>
    <s v="CA-2017-157966"/>
    <d v="2017-03-13T00:00:00"/>
    <s v="3/13/2017"/>
    <s v="Same Day"/>
    <s v="SU-20665"/>
    <x v="711"/>
    <x v="2"/>
    <s v="United States"/>
    <s v="Chicago"/>
    <s v="Illinois"/>
    <n v="60610"/>
    <x v="2"/>
    <s v="TEC-CO-10001449"/>
    <x v="2"/>
    <x v="16"/>
    <s v="Hewlett Packard LaserJet 3310 Copier"/>
    <n v="959.98400000000004"/>
    <n v="2"/>
    <n v="0.2"/>
    <n v="335.99439999999998"/>
    <n v="2017"/>
    <x v="10"/>
    <s v="Q1"/>
    <n v="0.35"/>
  </r>
  <r>
    <m/>
    <m/>
    <m/>
    <m/>
    <m/>
    <m/>
    <m/>
    <m/>
    <m/>
    <m/>
    <m/>
    <m/>
    <m/>
    <m/>
    <m/>
    <m/>
    <m/>
    <m/>
    <m/>
    <m/>
    <m/>
    <n v="5570"/>
    <s v="CA-2017-157966"/>
    <d v="2017-03-13T00:00:00"/>
    <s v="3/13/2017"/>
    <s v="Same Day"/>
    <s v="SU-20665"/>
    <x v="711"/>
    <x v="2"/>
    <s v="United States"/>
    <s v="Chicago"/>
    <s v="Illinois"/>
    <n v="60610"/>
    <x v="2"/>
    <s v="OFF-PA-10001934"/>
    <x v="1"/>
    <x v="10"/>
    <s v="Xerox 1993"/>
    <n v="15.552"/>
    <n v="3"/>
    <n v="0.2"/>
    <n v="5.6375999999999999"/>
    <n v="2017"/>
    <x v="10"/>
    <s v="Q1"/>
    <n v="0.36249999999999999"/>
  </r>
  <r>
    <m/>
    <m/>
    <m/>
    <m/>
    <m/>
    <m/>
    <m/>
    <m/>
    <m/>
    <m/>
    <m/>
    <m/>
    <m/>
    <m/>
    <m/>
    <m/>
    <m/>
    <m/>
    <m/>
    <m/>
    <m/>
    <n v="5571"/>
    <s v="CA-2017-157966"/>
    <d v="2017-03-13T00:00:00"/>
    <s v="3/13/2017"/>
    <s v="Same Day"/>
    <s v="SU-20665"/>
    <x v="711"/>
    <x v="2"/>
    <s v="United States"/>
    <s v="Chicago"/>
    <s v="Illinois"/>
    <n v="60610"/>
    <x v="2"/>
    <s v="TEC-PH-10001527"/>
    <x v="2"/>
    <x v="7"/>
    <s v="Plantronics MX500i Earset"/>
    <n v="34.36"/>
    <n v="1"/>
    <n v="0.2"/>
    <n v="-7.3014999999999999"/>
    <n v="2017"/>
    <x v="10"/>
    <s v="Q1"/>
    <n v="-0.21249999999999999"/>
  </r>
  <r>
    <m/>
    <m/>
    <m/>
    <m/>
    <m/>
    <m/>
    <m/>
    <m/>
    <m/>
    <m/>
    <m/>
    <m/>
    <m/>
    <m/>
    <m/>
    <m/>
    <m/>
    <m/>
    <m/>
    <m/>
    <m/>
    <n v="5572"/>
    <s v="CA-2014-151162"/>
    <d v="2014-12-05T00:00:00"/>
    <d v="2014-09-12T00:00:00"/>
    <s v="Standard Class"/>
    <s v="EA-14035"/>
    <x v="105"/>
    <x v="1"/>
    <s v="United States"/>
    <s v="Columbus"/>
    <s v="Ohio"/>
    <n v="43229"/>
    <x v="3"/>
    <s v="OFF-PA-10001033"/>
    <x v="1"/>
    <x v="10"/>
    <s v="Xerox 1893"/>
    <n v="98.376000000000005"/>
    <n v="3"/>
    <n v="0.2"/>
    <n v="35.661299999999997"/>
    <n v="2014"/>
    <x v="4"/>
    <s v="Q4"/>
    <n v="0.36249999999999993"/>
  </r>
  <r>
    <m/>
    <m/>
    <m/>
    <m/>
    <m/>
    <m/>
    <m/>
    <m/>
    <m/>
    <m/>
    <m/>
    <m/>
    <m/>
    <m/>
    <m/>
    <m/>
    <m/>
    <m/>
    <m/>
    <m/>
    <m/>
    <n v="5573"/>
    <s v="CA-2014-151162"/>
    <d v="2014-12-05T00:00:00"/>
    <d v="2014-09-12T00:00:00"/>
    <s v="Standard Class"/>
    <s v="EA-14035"/>
    <x v="105"/>
    <x v="1"/>
    <s v="United States"/>
    <s v="Columbus"/>
    <s v="Ohio"/>
    <n v="43229"/>
    <x v="3"/>
    <s v="OFF-BI-10003719"/>
    <x v="1"/>
    <x v="8"/>
    <s v="Large Capacity Hanging Post Binders"/>
    <n v="29.94"/>
    <n v="4"/>
    <n v="0.7"/>
    <n v="-23.952000000000002"/>
    <n v="2014"/>
    <x v="4"/>
    <s v="Q4"/>
    <n v="-0.8"/>
  </r>
  <r>
    <m/>
    <m/>
    <m/>
    <m/>
    <m/>
    <m/>
    <m/>
    <m/>
    <m/>
    <m/>
    <m/>
    <m/>
    <m/>
    <m/>
    <m/>
    <m/>
    <m/>
    <m/>
    <m/>
    <m/>
    <m/>
    <n v="5574"/>
    <s v="CA-2014-151162"/>
    <d v="2014-12-05T00:00:00"/>
    <d v="2014-09-12T00:00:00"/>
    <s v="Standard Class"/>
    <s v="EA-14035"/>
    <x v="105"/>
    <x v="1"/>
    <s v="United States"/>
    <s v="Columbus"/>
    <s v="Ohio"/>
    <n v="43229"/>
    <x v="3"/>
    <s v="OFF-PA-10003036"/>
    <x v="1"/>
    <x v="10"/>
    <s v="Black Print Carbonless 8 1/2&quot; x 8 1/4&quot; Rapid Memo Book"/>
    <n v="17.472000000000001"/>
    <n v="3"/>
    <n v="0.2"/>
    <n v="5.6783999999999999"/>
    <n v="2014"/>
    <x v="4"/>
    <s v="Q4"/>
    <n v="0.32499999999999996"/>
  </r>
  <r>
    <m/>
    <m/>
    <m/>
    <m/>
    <m/>
    <m/>
    <m/>
    <m/>
    <m/>
    <m/>
    <m/>
    <m/>
    <m/>
    <m/>
    <m/>
    <m/>
    <m/>
    <m/>
    <m/>
    <m/>
    <m/>
    <n v="5575"/>
    <s v="CA-2014-151162"/>
    <d v="2014-12-05T00:00:00"/>
    <d v="2014-09-12T00:00:00"/>
    <s v="Standard Class"/>
    <s v="EA-14035"/>
    <x v="105"/>
    <x v="1"/>
    <s v="United States"/>
    <s v="Columbus"/>
    <s v="Ohio"/>
    <n v="43229"/>
    <x v="3"/>
    <s v="TEC-PH-10001870"/>
    <x v="2"/>
    <x v="7"/>
    <s v="Lunatik TT5L-002 Taktik Strike Impact Protection System for iPhone 5"/>
    <n v="36.738"/>
    <n v="1"/>
    <n v="0.4"/>
    <n v="-9.1844999999999999"/>
    <n v="2014"/>
    <x v="4"/>
    <s v="Q4"/>
    <n v="-0.25"/>
  </r>
  <r>
    <m/>
    <m/>
    <m/>
    <m/>
    <m/>
    <m/>
    <m/>
    <m/>
    <m/>
    <m/>
    <m/>
    <m/>
    <m/>
    <m/>
    <m/>
    <m/>
    <m/>
    <m/>
    <m/>
    <m/>
    <m/>
    <n v="5576"/>
    <s v="CA-2014-151162"/>
    <d v="2014-12-05T00:00:00"/>
    <d v="2014-09-12T00:00:00"/>
    <s v="Standard Class"/>
    <s v="EA-14035"/>
    <x v="105"/>
    <x v="1"/>
    <s v="United States"/>
    <s v="Columbus"/>
    <s v="Ohio"/>
    <n v="43229"/>
    <x v="3"/>
    <s v="TEC-PH-10001809"/>
    <x v="2"/>
    <x v="7"/>
    <s v="Panasonic KX T7736-B Digital phone"/>
    <n v="179.94"/>
    <n v="2"/>
    <n v="0.4"/>
    <n v="-44.984999999999999"/>
    <n v="2014"/>
    <x v="4"/>
    <s v="Q4"/>
    <n v="-0.25"/>
  </r>
  <r>
    <m/>
    <m/>
    <m/>
    <m/>
    <m/>
    <m/>
    <m/>
    <m/>
    <m/>
    <m/>
    <m/>
    <m/>
    <m/>
    <m/>
    <m/>
    <m/>
    <m/>
    <m/>
    <m/>
    <m/>
    <m/>
    <n v="5577"/>
    <s v="CA-2016-136686"/>
    <d v="2016-12-12T00:00:00"/>
    <s v="12/16/2016"/>
    <s v="Standard Class"/>
    <s v="RF-19840"/>
    <x v="167"/>
    <x v="0"/>
    <s v="United States"/>
    <s v="Pasadena"/>
    <s v="California"/>
    <n v="91104"/>
    <x v="1"/>
    <s v="FUR-FU-10004864"/>
    <x v="0"/>
    <x v="5"/>
    <s v="Howard Miller 14-1/2&quot; Diameter Chrome Round Wall Clock"/>
    <n v="383.64"/>
    <n v="6"/>
    <n v="0"/>
    <n v="122.76479999999999"/>
    <n v="2016"/>
    <x v="4"/>
    <s v="Q4"/>
    <n v="0.32"/>
  </r>
  <r>
    <m/>
    <m/>
    <m/>
    <m/>
    <m/>
    <m/>
    <m/>
    <m/>
    <m/>
    <m/>
    <m/>
    <m/>
    <m/>
    <m/>
    <m/>
    <m/>
    <m/>
    <m/>
    <m/>
    <m/>
    <m/>
    <n v="5578"/>
    <s v="CA-2016-136686"/>
    <d v="2016-12-12T00:00:00"/>
    <s v="12/16/2016"/>
    <s v="Standard Class"/>
    <s v="RF-19840"/>
    <x v="167"/>
    <x v="0"/>
    <s v="United States"/>
    <s v="Pasadena"/>
    <s v="California"/>
    <n v="91104"/>
    <x v="1"/>
    <s v="OFF-AP-10002350"/>
    <x v="1"/>
    <x v="9"/>
    <s v="Belkin F9H710-06 7 Outlet SurgeMaster Surge Protector"/>
    <n v="56.52"/>
    <n v="3"/>
    <n v="0"/>
    <n v="15.8256"/>
    <n v="2016"/>
    <x v="4"/>
    <s v="Q4"/>
    <n v="0.27999999999999997"/>
  </r>
  <r>
    <m/>
    <m/>
    <m/>
    <m/>
    <m/>
    <m/>
    <m/>
    <m/>
    <m/>
    <m/>
    <m/>
    <m/>
    <m/>
    <m/>
    <m/>
    <m/>
    <m/>
    <m/>
    <m/>
    <m/>
    <m/>
    <n v="5579"/>
    <s v="CA-2017-137498"/>
    <d v="2017-09-09T00:00:00"/>
    <s v="9/14/2017"/>
    <s v="Second Class"/>
    <s v="LC-17050"/>
    <x v="702"/>
    <x v="0"/>
    <s v="United States"/>
    <s v="Los Angeles"/>
    <s v="California"/>
    <n v="90004"/>
    <x v="1"/>
    <s v="OFF-AR-10003829"/>
    <x v="1"/>
    <x v="6"/>
    <s v="Newell 35"/>
    <n v="6.56"/>
    <n v="2"/>
    <n v="0"/>
    <n v="1.9024000000000001"/>
    <n v="2017"/>
    <x v="8"/>
    <s v="Q3"/>
    <n v="0.29000000000000004"/>
  </r>
  <r>
    <m/>
    <m/>
    <m/>
    <m/>
    <m/>
    <m/>
    <m/>
    <m/>
    <m/>
    <m/>
    <m/>
    <m/>
    <m/>
    <m/>
    <m/>
    <m/>
    <m/>
    <m/>
    <m/>
    <m/>
    <m/>
    <n v="5580"/>
    <s v="CA-2017-137498"/>
    <d v="2017-09-09T00:00:00"/>
    <s v="9/14/2017"/>
    <s v="Second Class"/>
    <s v="LC-17050"/>
    <x v="702"/>
    <x v="0"/>
    <s v="United States"/>
    <s v="Los Angeles"/>
    <s v="California"/>
    <n v="90004"/>
    <x v="1"/>
    <s v="FUR-CH-10003833"/>
    <x v="0"/>
    <x v="1"/>
    <s v="Novimex Fabric Task Chair"/>
    <n v="243.92"/>
    <n v="5"/>
    <n v="0.2"/>
    <n v="-15.244999999999999"/>
    <n v="2017"/>
    <x v="8"/>
    <s v="Q3"/>
    <n v="-6.25E-2"/>
  </r>
  <r>
    <m/>
    <m/>
    <m/>
    <m/>
    <m/>
    <m/>
    <m/>
    <m/>
    <m/>
    <m/>
    <m/>
    <m/>
    <m/>
    <m/>
    <m/>
    <m/>
    <m/>
    <m/>
    <m/>
    <m/>
    <m/>
    <n v="5581"/>
    <s v="CA-2017-137498"/>
    <d v="2017-09-09T00:00:00"/>
    <s v="9/14/2017"/>
    <s v="Second Class"/>
    <s v="LC-17050"/>
    <x v="702"/>
    <x v="0"/>
    <s v="United States"/>
    <s v="Los Angeles"/>
    <s v="California"/>
    <n v="90004"/>
    <x v="1"/>
    <s v="OFF-PA-10000143"/>
    <x v="1"/>
    <x v="10"/>
    <s v="Astroparche Fine Business Paper"/>
    <n v="47.52"/>
    <n v="9"/>
    <n v="0"/>
    <n v="22.8096"/>
    <n v="2017"/>
    <x v="8"/>
    <s v="Q3"/>
    <n v="0.48"/>
  </r>
  <r>
    <m/>
    <m/>
    <m/>
    <m/>
    <m/>
    <m/>
    <m/>
    <m/>
    <m/>
    <m/>
    <m/>
    <m/>
    <m/>
    <m/>
    <m/>
    <m/>
    <m/>
    <m/>
    <m/>
    <m/>
    <m/>
    <n v="5582"/>
    <s v="CA-2017-163818"/>
    <d v="2017-10-04T00:00:00"/>
    <d v="2017-08-10T00:00:00"/>
    <s v="Standard Class"/>
    <s v="PS-18970"/>
    <x v="28"/>
    <x v="2"/>
    <s v="United States"/>
    <s v="Clinton"/>
    <s v="Maryland"/>
    <n v="20735"/>
    <x v="3"/>
    <s v="FUR-FU-10000076"/>
    <x v="0"/>
    <x v="5"/>
    <s v="24-Hour Round Wall Clock"/>
    <n v="19.98"/>
    <n v="1"/>
    <n v="0"/>
    <n v="8.5914000000000001"/>
    <n v="2017"/>
    <x v="2"/>
    <s v="Q4"/>
    <n v="0.43"/>
  </r>
  <r>
    <m/>
    <m/>
    <m/>
    <m/>
    <m/>
    <m/>
    <m/>
    <m/>
    <m/>
    <m/>
    <m/>
    <m/>
    <m/>
    <m/>
    <m/>
    <m/>
    <m/>
    <m/>
    <m/>
    <m/>
    <m/>
    <n v="5583"/>
    <s v="CA-2016-161158"/>
    <d v="2016-05-09T00:00:00"/>
    <s v="5/13/2016"/>
    <s v="Standard Class"/>
    <s v="PS-18970"/>
    <x v="28"/>
    <x v="2"/>
    <s v="United States"/>
    <s v="New York City"/>
    <s v="New York"/>
    <n v="10024"/>
    <x v="3"/>
    <s v="OFF-AR-10000462"/>
    <x v="1"/>
    <x v="6"/>
    <s v="Sanford Pocket Accent Highlighters"/>
    <n v="8"/>
    <n v="5"/>
    <n v="0"/>
    <n v="3.44"/>
    <n v="2016"/>
    <x v="5"/>
    <s v="Q2"/>
    <n v="0.43"/>
  </r>
  <r>
    <m/>
    <m/>
    <m/>
    <m/>
    <m/>
    <m/>
    <m/>
    <m/>
    <m/>
    <m/>
    <m/>
    <m/>
    <m/>
    <m/>
    <m/>
    <m/>
    <m/>
    <m/>
    <m/>
    <m/>
    <m/>
    <n v="5584"/>
    <s v="CA-2014-116673"/>
    <d v="2014-12-15T00:00:00"/>
    <s v="12/19/2014"/>
    <s v="Second Class"/>
    <s v="JO-15280"/>
    <x v="123"/>
    <x v="0"/>
    <s v="United States"/>
    <s v="San Diego"/>
    <s v="California"/>
    <n v="92037"/>
    <x v="1"/>
    <s v="FUR-FU-10003829"/>
    <x v="0"/>
    <x v="5"/>
    <s v="Stackable Trays"/>
    <n v="6.16"/>
    <n v="2"/>
    <n v="0"/>
    <n v="1.9712000000000001"/>
    <n v="2014"/>
    <x v="4"/>
    <s v="Q4"/>
    <n v="0.32"/>
  </r>
  <r>
    <m/>
    <m/>
    <m/>
    <m/>
    <m/>
    <m/>
    <m/>
    <m/>
    <m/>
    <m/>
    <m/>
    <m/>
    <m/>
    <m/>
    <m/>
    <m/>
    <m/>
    <m/>
    <m/>
    <m/>
    <m/>
    <n v="5585"/>
    <s v="CA-2017-105333"/>
    <d v="2017-11-30T00:00:00"/>
    <d v="2017-04-12T00:00:00"/>
    <s v="Standard Class"/>
    <s v="VP-21730"/>
    <x v="163"/>
    <x v="2"/>
    <s v="United States"/>
    <s v="New York City"/>
    <s v="New York"/>
    <n v="10011"/>
    <x v="3"/>
    <s v="OFF-ST-10002182"/>
    <x v="1"/>
    <x v="4"/>
    <s v="Iris 3-Drawer Stacking Bin, Black"/>
    <n v="83.56"/>
    <n v="4"/>
    <n v="0"/>
    <n v="1.6712"/>
    <n v="2017"/>
    <x v="0"/>
    <s v="Q4"/>
    <n v="0.02"/>
  </r>
  <r>
    <m/>
    <m/>
    <m/>
    <m/>
    <m/>
    <m/>
    <m/>
    <m/>
    <m/>
    <m/>
    <m/>
    <m/>
    <m/>
    <m/>
    <m/>
    <m/>
    <m/>
    <m/>
    <m/>
    <m/>
    <m/>
    <n v="5586"/>
    <s v="CA-2017-105333"/>
    <d v="2017-11-30T00:00:00"/>
    <d v="2017-04-12T00:00:00"/>
    <s v="Standard Class"/>
    <s v="VP-21730"/>
    <x v="163"/>
    <x v="2"/>
    <s v="United States"/>
    <s v="New York City"/>
    <s v="New York"/>
    <n v="10011"/>
    <x v="3"/>
    <s v="TEC-PH-10001468"/>
    <x v="2"/>
    <x v="7"/>
    <s v="Panasonic Business Telephones KX-T7736"/>
    <n v="546.05999999999995"/>
    <n v="3"/>
    <n v="0"/>
    <n v="163.81800000000001"/>
    <n v="2017"/>
    <x v="0"/>
    <s v="Q4"/>
    <n v="0.30000000000000004"/>
  </r>
  <r>
    <m/>
    <m/>
    <m/>
    <m/>
    <m/>
    <m/>
    <m/>
    <m/>
    <m/>
    <m/>
    <m/>
    <m/>
    <m/>
    <m/>
    <m/>
    <m/>
    <m/>
    <m/>
    <m/>
    <m/>
    <m/>
    <n v="5587"/>
    <s v="CA-2017-105333"/>
    <d v="2017-11-30T00:00:00"/>
    <d v="2017-04-12T00:00:00"/>
    <s v="Standard Class"/>
    <s v="VP-21730"/>
    <x v="163"/>
    <x v="2"/>
    <s v="United States"/>
    <s v="New York City"/>
    <s v="New York"/>
    <n v="10011"/>
    <x v="3"/>
    <s v="OFF-ST-10001809"/>
    <x v="1"/>
    <x v="4"/>
    <s v="Fellowes Officeware Wire Shelving"/>
    <n v="269.49"/>
    <n v="3"/>
    <n v="0"/>
    <n v="5.3898000000000001"/>
    <n v="2017"/>
    <x v="0"/>
    <s v="Q4"/>
    <n v="0.02"/>
  </r>
  <r>
    <m/>
    <m/>
    <m/>
    <m/>
    <m/>
    <m/>
    <m/>
    <m/>
    <m/>
    <m/>
    <m/>
    <m/>
    <m/>
    <m/>
    <m/>
    <m/>
    <m/>
    <m/>
    <m/>
    <m/>
    <m/>
    <n v="5588"/>
    <s v="CA-2015-149993"/>
    <d v="2015-03-19T00:00:00"/>
    <s v="3/20/2015"/>
    <s v="First Class"/>
    <s v="GA-14725"/>
    <x v="315"/>
    <x v="0"/>
    <s v="United States"/>
    <s v="Lancaster"/>
    <s v="California"/>
    <n v="93534"/>
    <x v="1"/>
    <s v="OFF-FA-10001561"/>
    <x v="1"/>
    <x v="13"/>
    <s v="Stockwell Push Pins"/>
    <n v="10.9"/>
    <n v="5"/>
    <n v="0"/>
    <n v="3.597"/>
    <n v="2015"/>
    <x v="10"/>
    <s v="Q1"/>
    <n v="0.32999999999999996"/>
  </r>
  <r>
    <m/>
    <m/>
    <m/>
    <m/>
    <m/>
    <m/>
    <m/>
    <m/>
    <m/>
    <m/>
    <m/>
    <m/>
    <m/>
    <m/>
    <m/>
    <m/>
    <m/>
    <m/>
    <m/>
    <m/>
    <m/>
    <n v="5589"/>
    <s v="CA-2014-168158"/>
    <d v="2014-07-19T00:00:00"/>
    <s v="7/24/2014"/>
    <s v="Standard Class"/>
    <s v="EM-14140"/>
    <x v="670"/>
    <x v="2"/>
    <s v="United States"/>
    <s v="Great Falls"/>
    <s v="Montana"/>
    <n v="59405"/>
    <x v="1"/>
    <s v="OFF-BI-10001759"/>
    <x v="1"/>
    <x v="8"/>
    <s v="Acco Pressboard Covers with Storage Hooks, 14 7/8&quot; x 11&quot;, Dark Blue"/>
    <n v="6.0960000000000001"/>
    <n v="2"/>
    <n v="0.2"/>
    <n v="2.2098"/>
    <n v="2014"/>
    <x v="7"/>
    <s v="Q3"/>
    <n v="0.36249999999999999"/>
  </r>
  <r>
    <m/>
    <m/>
    <m/>
    <m/>
    <m/>
    <m/>
    <m/>
    <m/>
    <m/>
    <m/>
    <m/>
    <m/>
    <m/>
    <m/>
    <m/>
    <m/>
    <m/>
    <m/>
    <m/>
    <m/>
    <m/>
    <n v="5590"/>
    <s v="CA-2016-115224"/>
    <d v="2016-12-08T00:00:00"/>
    <d v="2016-11-12T00:00:00"/>
    <s v="Second Class"/>
    <s v="DB-13615"/>
    <x v="140"/>
    <x v="0"/>
    <s v="United States"/>
    <s v="San Francisco"/>
    <s v="California"/>
    <n v="94110"/>
    <x v="1"/>
    <s v="OFF-ST-10000615"/>
    <x v="1"/>
    <x v="4"/>
    <s v="SimpliFile Personal File, Black Granite, 15w x 6-15/16d x 11-1/4h"/>
    <n v="34.049999999999997"/>
    <n v="3"/>
    <n v="0"/>
    <n v="9.5340000000000007"/>
    <n v="2016"/>
    <x v="4"/>
    <s v="Q4"/>
    <n v="0.28000000000000003"/>
  </r>
  <r>
    <m/>
    <m/>
    <m/>
    <m/>
    <m/>
    <m/>
    <m/>
    <m/>
    <m/>
    <m/>
    <m/>
    <m/>
    <m/>
    <m/>
    <m/>
    <m/>
    <m/>
    <m/>
    <m/>
    <m/>
    <m/>
    <n v="5591"/>
    <s v="CA-2016-115224"/>
    <d v="2016-12-08T00:00:00"/>
    <d v="2016-11-12T00:00:00"/>
    <s v="Second Class"/>
    <s v="DB-13615"/>
    <x v="140"/>
    <x v="0"/>
    <s v="United States"/>
    <s v="San Francisco"/>
    <s v="California"/>
    <n v="94110"/>
    <x v="1"/>
    <s v="OFF-ST-10003816"/>
    <x v="1"/>
    <x v="4"/>
    <s v="Fellowes High-Stak Drawer Files"/>
    <n v="352.38"/>
    <n v="2"/>
    <n v="0"/>
    <n v="81.047399999999996"/>
    <n v="2016"/>
    <x v="4"/>
    <s v="Q4"/>
    <n v="0.22999999999999998"/>
  </r>
  <r>
    <m/>
    <m/>
    <m/>
    <m/>
    <m/>
    <m/>
    <m/>
    <m/>
    <m/>
    <m/>
    <m/>
    <m/>
    <m/>
    <m/>
    <m/>
    <m/>
    <m/>
    <m/>
    <m/>
    <m/>
    <m/>
    <n v="5592"/>
    <s v="CA-2014-164742"/>
    <d v="2014-10-13T00:00:00"/>
    <s v="10/18/2014"/>
    <s v="Second Class"/>
    <s v="ML-17395"/>
    <x v="504"/>
    <x v="1"/>
    <s v="United States"/>
    <s v="Lakewood"/>
    <s v="New Jersey"/>
    <n v="8701"/>
    <x v="3"/>
    <s v="FUR-CH-10002880"/>
    <x v="0"/>
    <x v="1"/>
    <s v="Global High-Back Leather Tilter, Burgundy"/>
    <n v="245.98"/>
    <n v="2"/>
    <n v="0"/>
    <n v="27.0578"/>
    <n v="2014"/>
    <x v="2"/>
    <s v="Q4"/>
    <n v="0.11"/>
  </r>
  <r>
    <m/>
    <m/>
    <m/>
    <m/>
    <m/>
    <m/>
    <m/>
    <m/>
    <m/>
    <m/>
    <m/>
    <m/>
    <m/>
    <m/>
    <m/>
    <m/>
    <m/>
    <m/>
    <m/>
    <m/>
    <m/>
    <n v="5593"/>
    <s v="CA-2014-164742"/>
    <d v="2014-10-13T00:00:00"/>
    <s v="10/18/2014"/>
    <s v="Second Class"/>
    <s v="ML-17395"/>
    <x v="504"/>
    <x v="1"/>
    <s v="United States"/>
    <s v="Lakewood"/>
    <s v="New Jersey"/>
    <n v="8701"/>
    <x v="3"/>
    <s v="OFF-BI-10004738"/>
    <x v="1"/>
    <x v="8"/>
    <s v="Flexible Leather- Look Classic Collection Ring Binder"/>
    <n v="18.940000000000001"/>
    <n v="1"/>
    <n v="0"/>
    <n v="9.4700000000000006"/>
    <n v="2014"/>
    <x v="2"/>
    <s v="Q4"/>
    <n v="0.5"/>
  </r>
  <r>
    <m/>
    <m/>
    <m/>
    <m/>
    <m/>
    <m/>
    <m/>
    <m/>
    <m/>
    <m/>
    <m/>
    <m/>
    <m/>
    <m/>
    <m/>
    <m/>
    <m/>
    <m/>
    <m/>
    <m/>
    <m/>
    <n v="5594"/>
    <s v="US-2017-108014"/>
    <d v="2017-11-19T00:00:00"/>
    <s v="11/25/2017"/>
    <s v="Standard Class"/>
    <s v="JH-15430"/>
    <x v="371"/>
    <x v="0"/>
    <s v="United States"/>
    <s v="Cleveland"/>
    <s v="Ohio"/>
    <n v="44105"/>
    <x v="3"/>
    <s v="OFF-BI-10003984"/>
    <x v="1"/>
    <x v="8"/>
    <s v="Lock-Up Easel 'Spel-Binder'"/>
    <n v="59.912999999999997"/>
    <n v="7"/>
    <n v="0.7"/>
    <n v="-45.933300000000003"/>
    <n v="2017"/>
    <x v="0"/>
    <s v="Q4"/>
    <n v="-0.76666666666666672"/>
  </r>
  <r>
    <m/>
    <m/>
    <m/>
    <m/>
    <m/>
    <m/>
    <m/>
    <m/>
    <m/>
    <m/>
    <m/>
    <m/>
    <m/>
    <m/>
    <m/>
    <m/>
    <m/>
    <m/>
    <m/>
    <m/>
    <m/>
    <n v="5595"/>
    <s v="CA-2017-160325"/>
    <d v="2017-09-24T00:00:00"/>
    <s v="9/24/2017"/>
    <s v="Same Day"/>
    <s v="BP-11095"/>
    <x v="162"/>
    <x v="1"/>
    <s v="United States"/>
    <s v="Lawrence"/>
    <s v="Massachusetts"/>
    <n v="1841"/>
    <x v="3"/>
    <s v="TEC-PH-10000984"/>
    <x v="2"/>
    <x v="7"/>
    <s v="Panasonic KX-TG9471B"/>
    <n v="391.98"/>
    <n v="2"/>
    <n v="0"/>
    <n v="109.7544"/>
    <n v="2017"/>
    <x v="8"/>
    <s v="Q3"/>
    <n v="0.27999999999999997"/>
  </r>
  <r>
    <m/>
    <m/>
    <m/>
    <m/>
    <m/>
    <m/>
    <m/>
    <m/>
    <m/>
    <m/>
    <m/>
    <m/>
    <m/>
    <m/>
    <m/>
    <m/>
    <m/>
    <m/>
    <m/>
    <m/>
    <m/>
    <n v="5596"/>
    <s v="CA-2017-160325"/>
    <d v="2017-09-24T00:00:00"/>
    <s v="9/24/2017"/>
    <s v="Same Day"/>
    <s v="BP-11095"/>
    <x v="162"/>
    <x v="1"/>
    <s v="United States"/>
    <s v="Lawrence"/>
    <s v="Massachusetts"/>
    <n v="1841"/>
    <x v="3"/>
    <s v="TEC-PH-10001944"/>
    <x v="2"/>
    <x v="7"/>
    <s v="Wi-Ex zBoost YX540 Cellular Phone Signal Booster"/>
    <n v="437.85"/>
    <n v="3"/>
    <n v="0"/>
    <n v="131.35499999999999"/>
    <n v="2017"/>
    <x v="8"/>
    <s v="Q3"/>
    <n v="0.29999999999999993"/>
  </r>
  <r>
    <m/>
    <m/>
    <m/>
    <m/>
    <m/>
    <m/>
    <m/>
    <m/>
    <m/>
    <m/>
    <m/>
    <m/>
    <m/>
    <m/>
    <m/>
    <m/>
    <m/>
    <m/>
    <m/>
    <m/>
    <m/>
    <n v="5597"/>
    <s v="CA-2015-159779"/>
    <d v="2015-09-25T00:00:00"/>
    <s v="9/29/2015"/>
    <s v="Standard Class"/>
    <s v="SB-20185"/>
    <x v="766"/>
    <x v="0"/>
    <s v="United States"/>
    <s v="Concord"/>
    <s v="New Hampshire"/>
    <n v="3301"/>
    <x v="3"/>
    <s v="OFF-BI-10002735"/>
    <x v="1"/>
    <x v="8"/>
    <s v="GBC Prestige Therm-A-Bind Covers"/>
    <n v="68.62"/>
    <n v="2"/>
    <n v="0"/>
    <n v="32.251399999999997"/>
    <n v="2015"/>
    <x v="8"/>
    <s v="Q3"/>
    <n v="0.46999999999999992"/>
  </r>
  <r>
    <m/>
    <m/>
    <m/>
    <m/>
    <m/>
    <m/>
    <m/>
    <m/>
    <m/>
    <m/>
    <m/>
    <m/>
    <m/>
    <m/>
    <m/>
    <m/>
    <m/>
    <m/>
    <m/>
    <m/>
    <m/>
    <n v="5598"/>
    <s v="CA-2017-151176"/>
    <d v="2017-02-13T00:00:00"/>
    <s v="2/20/2017"/>
    <s v="Standard Class"/>
    <s v="SV-20785"/>
    <x v="647"/>
    <x v="0"/>
    <s v="United States"/>
    <s v="Baltimore"/>
    <s v="Maryland"/>
    <n v="21215"/>
    <x v="3"/>
    <s v="OFF-SU-10001165"/>
    <x v="1"/>
    <x v="14"/>
    <s v="Acme Elite Stainless Steel Scissors"/>
    <n v="25.02"/>
    <n v="3"/>
    <n v="0"/>
    <n v="6.5052000000000003"/>
    <n v="2017"/>
    <x v="11"/>
    <s v="Q1"/>
    <n v="0.26"/>
  </r>
  <r>
    <m/>
    <m/>
    <m/>
    <m/>
    <m/>
    <m/>
    <m/>
    <m/>
    <m/>
    <m/>
    <m/>
    <m/>
    <m/>
    <m/>
    <m/>
    <m/>
    <m/>
    <m/>
    <m/>
    <m/>
    <m/>
    <n v="5599"/>
    <s v="CA-2017-151176"/>
    <d v="2017-02-13T00:00:00"/>
    <s v="2/20/2017"/>
    <s v="Standard Class"/>
    <s v="SV-20785"/>
    <x v="647"/>
    <x v="0"/>
    <s v="United States"/>
    <s v="Baltimore"/>
    <s v="Maryland"/>
    <n v="21215"/>
    <x v="3"/>
    <s v="OFF-AR-10000614"/>
    <x v="1"/>
    <x v="6"/>
    <s v="Barrel Sharpener"/>
    <n v="10.71"/>
    <n v="3"/>
    <n v="0"/>
    <n v="2.7846000000000002"/>
    <n v="2017"/>
    <x v="11"/>
    <s v="Q1"/>
    <n v="0.26"/>
  </r>
  <r>
    <m/>
    <m/>
    <m/>
    <m/>
    <m/>
    <m/>
    <m/>
    <m/>
    <m/>
    <m/>
    <m/>
    <m/>
    <m/>
    <m/>
    <m/>
    <m/>
    <m/>
    <m/>
    <m/>
    <m/>
    <m/>
    <n v="5600"/>
    <s v="CA-2014-108903"/>
    <d v="2014-10-03T00:00:00"/>
    <d v="2014-03-10T00:00:00"/>
    <s v="Same Day"/>
    <s v="DO-13435"/>
    <x v="157"/>
    <x v="0"/>
    <s v="United States"/>
    <s v="Columbus"/>
    <s v="Ohio"/>
    <n v="43229"/>
    <x v="3"/>
    <s v="OFF-AR-10004010"/>
    <x v="1"/>
    <x v="6"/>
    <s v="Hunt Boston Vacuum Mount KS Pencil Sharpener"/>
    <n v="55.984000000000002"/>
    <n v="2"/>
    <n v="0.2"/>
    <n v="4.1988000000000003"/>
    <n v="2014"/>
    <x v="2"/>
    <s v="Q4"/>
    <n v="7.4999999999999997E-2"/>
  </r>
  <r>
    <m/>
    <m/>
    <m/>
    <m/>
    <m/>
    <m/>
    <m/>
    <m/>
    <m/>
    <m/>
    <m/>
    <m/>
    <m/>
    <m/>
    <m/>
    <m/>
    <m/>
    <m/>
    <m/>
    <m/>
    <m/>
    <n v="5601"/>
    <s v="CA-2014-108903"/>
    <d v="2014-10-03T00:00:00"/>
    <d v="2014-03-10T00:00:00"/>
    <s v="Same Day"/>
    <s v="DO-13435"/>
    <x v="157"/>
    <x v="0"/>
    <s v="United States"/>
    <s v="Columbus"/>
    <s v="Ohio"/>
    <n v="43229"/>
    <x v="3"/>
    <s v="OFF-EN-10004030"/>
    <x v="1"/>
    <x v="12"/>
    <s v="Convenience Packs of Business Envelopes"/>
    <n v="14.48"/>
    <n v="5"/>
    <n v="0.2"/>
    <n v="4.8869999999999996"/>
    <n v="2014"/>
    <x v="2"/>
    <s v="Q4"/>
    <n v="0.33749999999999997"/>
  </r>
  <r>
    <m/>
    <m/>
    <m/>
    <m/>
    <m/>
    <m/>
    <m/>
    <m/>
    <m/>
    <m/>
    <m/>
    <m/>
    <m/>
    <m/>
    <m/>
    <m/>
    <m/>
    <m/>
    <m/>
    <m/>
    <m/>
    <n v="5602"/>
    <s v="CA-2014-108903"/>
    <d v="2014-10-03T00:00:00"/>
    <d v="2014-03-10T00:00:00"/>
    <s v="Same Day"/>
    <s v="DO-13435"/>
    <x v="157"/>
    <x v="0"/>
    <s v="United States"/>
    <s v="Columbus"/>
    <s v="Ohio"/>
    <n v="43229"/>
    <x v="3"/>
    <s v="TEC-AC-10003023"/>
    <x v="2"/>
    <x v="11"/>
    <s v="Logitech G105 Gaming Keyboard"/>
    <n v="142.488"/>
    <n v="3"/>
    <n v="0.2"/>
    <n v="-3.5621999999999998"/>
    <n v="2014"/>
    <x v="2"/>
    <s v="Q4"/>
    <n v="-2.4999999999999998E-2"/>
  </r>
  <r>
    <m/>
    <m/>
    <m/>
    <m/>
    <m/>
    <m/>
    <m/>
    <m/>
    <m/>
    <m/>
    <m/>
    <m/>
    <m/>
    <m/>
    <m/>
    <m/>
    <m/>
    <m/>
    <m/>
    <m/>
    <m/>
    <n v="5603"/>
    <s v="CA-2016-117919"/>
    <d v="2016-08-27T00:00:00"/>
    <s v="8/29/2016"/>
    <s v="Second Class"/>
    <s v="TB-21355"/>
    <x v="422"/>
    <x v="1"/>
    <s v="United States"/>
    <s v="Houston"/>
    <s v="Texas"/>
    <n v="77041"/>
    <x v="2"/>
    <s v="OFF-ST-10003572"/>
    <x v="1"/>
    <x v="4"/>
    <s v="Portfile Personal File Boxes"/>
    <n v="14.16"/>
    <n v="1"/>
    <n v="0.2"/>
    <n v="1.0620000000000001"/>
    <n v="2016"/>
    <x v="6"/>
    <s v="Q3"/>
    <n v="7.4999999999999997E-2"/>
  </r>
  <r>
    <m/>
    <m/>
    <m/>
    <m/>
    <m/>
    <m/>
    <m/>
    <m/>
    <m/>
    <m/>
    <m/>
    <m/>
    <m/>
    <m/>
    <m/>
    <m/>
    <m/>
    <m/>
    <m/>
    <m/>
    <m/>
    <n v="5604"/>
    <s v="CA-2016-117919"/>
    <d v="2016-08-27T00:00:00"/>
    <s v="8/29/2016"/>
    <s v="Second Class"/>
    <s v="TB-21355"/>
    <x v="422"/>
    <x v="1"/>
    <s v="United States"/>
    <s v="Houston"/>
    <s v="Texas"/>
    <n v="77041"/>
    <x v="2"/>
    <s v="OFF-PA-10004353"/>
    <x v="1"/>
    <x v="10"/>
    <s v="Southworth 25% Cotton Premium Laser Paper and Envelopes"/>
    <n v="79.92"/>
    <n v="5"/>
    <n v="0.2"/>
    <n v="27.972000000000001"/>
    <n v="2016"/>
    <x v="6"/>
    <s v="Q3"/>
    <n v="0.35000000000000003"/>
  </r>
  <r>
    <m/>
    <m/>
    <m/>
    <m/>
    <m/>
    <m/>
    <m/>
    <m/>
    <m/>
    <m/>
    <m/>
    <m/>
    <m/>
    <m/>
    <m/>
    <m/>
    <m/>
    <m/>
    <m/>
    <m/>
    <m/>
    <n v="5605"/>
    <s v="CA-2015-142475"/>
    <d v="2015-12-03T00:00:00"/>
    <d v="2015-07-12T00:00:00"/>
    <s v="Standard Class"/>
    <s v="BS-11380"/>
    <x v="510"/>
    <x v="1"/>
    <s v="United States"/>
    <s v="New York City"/>
    <s v="New York"/>
    <n v="10011"/>
    <x v="3"/>
    <s v="OFF-BI-10003718"/>
    <x v="1"/>
    <x v="8"/>
    <s v="GBC Therma-A-Bind 250T Electric Binding System"/>
    <n v="590.35199999999998"/>
    <n v="6"/>
    <n v="0.2"/>
    <n v="206.6232"/>
    <n v="2015"/>
    <x v="4"/>
    <s v="Q4"/>
    <n v="0.35000000000000003"/>
  </r>
  <r>
    <m/>
    <m/>
    <m/>
    <m/>
    <m/>
    <m/>
    <m/>
    <m/>
    <m/>
    <m/>
    <m/>
    <m/>
    <m/>
    <m/>
    <m/>
    <m/>
    <m/>
    <m/>
    <m/>
    <m/>
    <m/>
    <n v="5606"/>
    <s v="CA-2016-134516"/>
    <d v="2016-09-20T00:00:00"/>
    <s v="9/25/2016"/>
    <s v="Standard Class"/>
    <s v="FM-14215"/>
    <x v="524"/>
    <x v="1"/>
    <s v="United States"/>
    <s v="Greensboro"/>
    <s v="North Carolina"/>
    <n v="27405"/>
    <x v="0"/>
    <s v="FUR-FU-10001546"/>
    <x v="0"/>
    <x v="5"/>
    <s v="Dana Swing-Arm Lamps"/>
    <n v="17.088000000000001"/>
    <n v="2"/>
    <n v="0.2"/>
    <n v="1.0680000000000001"/>
    <n v="2016"/>
    <x v="8"/>
    <s v="Q3"/>
    <n v="6.25E-2"/>
  </r>
  <r>
    <m/>
    <m/>
    <m/>
    <m/>
    <m/>
    <m/>
    <m/>
    <m/>
    <m/>
    <m/>
    <m/>
    <m/>
    <m/>
    <m/>
    <m/>
    <m/>
    <m/>
    <m/>
    <m/>
    <m/>
    <m/>
    <n v="5607"/>
    <s v="CA-2016-134516"/>
    <d v="2016-09-20T00:00:00"/>
    <s v="9/25/2016"/>
    <s v="Standard Class"/>
    <s v="FM-14215"/>
    <x v="524"/>
    <x v="1"/>
    <s v="United States"/>
    <s v="Greensboro"/>
    <s v="North Carolina"/>
    <n v="27405"/>
    <x v="0"/>
    <s v="FUR-CH-10002880"/>
    <x v="0"/>
    <x v="1"/>
    <s v="Global High-Back Leather Tilter, Burgundy"/>
    <n v="98.391999999999996"/>
    <n v="1"/>
    <n v="0.2"/>
    <n v="-11.069100000000001"/>
    <n v="2016"/>
    <x v="8"/>
    <s v="Q3"/>
    <n v="-0.11250000000000002"/>
  </r>
  <r>
    <m/>
    <m/>
    <m/>
    <m/>
    <m/>
    <m/>
    <m/>
    <m/>
    <m/>
    <m/>
    <m/>
    <m/>
    <m/>
    <m/>
    <m/>
    <m/>
    <m/>
    <m/>
    <m/>
    <m/>
    <m/>
    <n v="5608"/>
    <s v="CA-2017-105193"/>
    <d v="2017-03-25T00:00:00"/>
    <s v="3/31/2017"/>
    <s v="Standard Class"/>
    <s v="JL-15835"/>
    <x v="252"/>
    <x v="0"/>
    <s v="United States"/>
    <s v="New York City"/>
    <s v="New York"/>
    <n v="10024"/>
    <x v="3"/>
    <s v="OFF-AR-10001547"/>
    <x v="1"/>
    <x v="6"/>
    <s v="Newell 311"/>
    <n v="11.05"/>
    <n v="5"/>
    <n v="0"/>
    <n v="2.9834999999999998"/>
    <n v="2017"/>
    <x v="10"/>
    <s v="Q1"/>
    <n v="0.26999999999999996"/>
  </r>
  <r>
    <m/>
    <m/>
    <m/>
    <m/>
    <m/>
    <m/>
    <m/>
    <m/>
    <m/>
    <m/>
    <m/>
    <m/>
    <m/>
    <m/>
    <m/>
    <m/>
    <m/>
    <m/>
    <m/>
    <m/>
    <m/>
    <n v="5609"/>
    <s v="CA-2015-168634"/>
    <d v="2015-12-06T00:00:00"/>
    <d v="2015-11-12T00:00:00"/>
    <s v="Standard Class"/>
    <s v="AF-10870"/>
    <x v="578"/>
    <x v="0"/>
    <s v="United States"/>
    <s v="San Francisco"/>
    <s v="California"/>
    <n v="94109"/>
    <x v="1"/>
    <s v="OFF-AP-10001626"/>
    <x v="1"/>
    <x v="9"/>
    <s v="Commercial WindTunnel Clean Air Upright Vacuum, Replacement Belts, Filtration Bags"/>
    <n v="7.78"/>
    <n v="2"/>
    <n v="0"/>
    <n v="2.0228000000000002"/>
    <n v="2015"/>
    <x v="4"/>
    <s v="Q4"/>
    <n v="0.26"/>
  </r>
  <r>
    <m/>
    <m/>
    <m/>
    <m/>
    <m/>
    <m/>
    <m/>
    <m/>
    <m/>
    <m/>
    <m/>
    <m/>
    <m/>
    <m/>
    <m/>
    <m/>
    <m/>
    <m/>
    <m/>
    <m/>
    <m/>
    <n v="5610"/>
    <s v="CA-2017-117198"/>
    <d v="2017-08-31T00:00:00"/>
    <d v="2017-05-09T00:00:00"/>
    <s v="Standard Class"/>
    <s v="BG-11035"/>
    <x v="767"/>
    <x v="0"/>
    <s v="United States"/>
    <s v="Monroe"/>
    <s v="Louisiana"/>
    <n v="71203"/>
    <x v="0"/>
    <s v="TEC-AC-10003033"/>
    <x v="2"/>
    <x v="11"/>
    <s v="Plantronics CS510 - Over-the-Head monaural Wireless Headset System"/>
    <n v="659.9"/>
    <n v="2"/>
    <n v="0"/>
    <n v="217.767"/>
    <n v="2017"/>
    <x v="6"/>
    <s v="Q3"/>
    <n v="0.33"/>
  </r>
  <r>
    <m/>
    <m/>
    <m/>
    <m/>
    <m/>
    <m/>
    <m/>
    <m/>
    <m/>
    <m/>
    <m/>
    <m/>
    <m/>
    <m/>
    <m/>
    <m/>
    <m/>
    <m/>
    <m/>
    <m/>
    <m/>
    <n v="5611"/>
    <s v="CA-2015-145828"/>
    <d v="2015-10-05T00:00:00"/>
    <d v="2015-07-10T00:00:00"/>
    <s v="First Class"/>
    <s v="MB-17305"/>
    <x v="93"/>
    <x v="0"/>
    <s v="United States"/>
    <s v="Cincinnati"/>
    <s v="Ohio"/>
    <n v="45231"/>
    <x v="3"/>
    <s v="TEC-AC-10002323"/>
    <x v="2"/>
    <x v="11"/>
    <s v="SanDisk Ultra 32 GB MicroSDHC Class 10 Memory Card"/>
    <n v="53.04"/>
    <n v="3"/>
    <n v="0.2"/>
    <n v="-4.641"/>
    <n v="2015"/>
    <x v="2"/>
    <s v="Q4"/>
    <n v="-8.7500000000000008E-2"/>
  </r>
  <r>
    <m/>
    <m/>
    <m/>
    <m/>
    <m/>
    <m/>
    <m/>
    <m/>
    <m/>
    <m/>
    <m/>
    <m/>
    <m/>
    <m/>
    <m/>
    <m/>
    <m/>
    <m/>
    <m/>
    <m/>
    <m/>
    <n v="5612"/>
    <s v="CA-2017-121027"/>
    <d v="2017-08-18T00:00:00"/>
    <s v="8/22/2017"/>
    <s v="Standard Class"/>
    <s v="HW-14935"/>
    <x v="304"/>
    <x v="1"/>
    <s v="United States"/>
    <s v="Seattle"/>
    <s v="Washington"/>
    <n v="98105"/>
    <x v="1"/>
    <s v="TEC-AC-10002049"/>
    <x v="2"/>
    <x v="11"/>
    <s v="Plantronics Savi W720 Multi-Device Wireless Headset System"/>
    <n v="843.9"/>
    <n v="2"/>
    <n v="0"/>
    <n v="371.31599999999997"/>
    <n v="2017"/>
    <x v="6"/>
    <s v="Q3"/>
    <n v="0.44"/>
  </r>
  <r>
    <m/>
    <m/>
    <m/>
    <m/>
    <m/>
    <m/>
    <m/>
    <m/>
    <m/>
    <m/>
    <m/>
    <m/>
    <m/>
    <m/>
    <m/>
    <m/>
    <m/>
    <m/>
    <m/>
    <m/>
    <m/>
    <n v="5613"/>
    <s v="CA-2017-121027"/>
    <d v="2017-08-18T00:00:00"/>
    <s v="8/22/2017"/>
    <s v="Standard Class"/>
    <s v="HW-14935"/>
    <x v="304"/>
    <x v="1"/>
    <s v="United States"/>
    <s v="Seattle"/>
    <s v="Washington"/>
    <n v="98105"/>
    <x v="1"/>
    <s v="TEC-AC-10002253"/>
    <x v="2"/>
    <x v="11"/>
    <s v="Imation Bio 8GB USB Flash Drive Imation Corp"/>
    <n v="1496.16"/>
    <n v="9"/>
    <n v="0"/>
    <n v="224.42400000000001"/>
    <n v="2017"/>
    <x v="6"/>
    <s v="Q3"/>
    <n v="0.15"/>
  </r>
  <r>
    <m/>
    <m/>
    <m/>
    <m/>
    <m/>
    <m/>
    <m/>
    <m/>
    <m/>
    <m/>
    <m/>
    <m/>
    <m/>
    <m/>
    <m/>
    <m/>
    <m/>
    <m/>
    <m/>
    <m/>
    <m/>
    <n v="5614"/>
    <s v="CA-2016-147431"/>
    <d v="2016-02-02T00:00:00"/>
    <d v="2016-07-02T00:00:00"/>
    <s v="Standard Class"/>
    <s v="AB-10105"/>
    <x v="455"/>
    <x v="0"/>
    <s v="United States"/>
    <s v="New York City"/>
    <s v="New York"/>
    <n v="10011"/>
    <x v="3"/>
    <s v="OFF-ST-10003994"/>
    <x v="1"/>
    <x v="4"/>
    <s v="Belkin 19&quot; Center-Weighted Shelf, Gray"/>
    <n v="117.96"/>
    <n v="2"/>
    <n v="0"/>
    <n v="5.8979999999999997"/>
    <n v="2016"/>
    <x v="11"/>
    <s v="Q1"/>
    <n v="0.05"/>
  </r>
  <r>
    <m/>
    <m/>
    <m/>
    <m/>
    <m/>
    <m/>
    <m/>
    <m/>
    <m/>
    <m/>
    <m/>
    <m/>
    <m/>
    <m/>
    <m/>
    <m/>
    <m/>
    <m/>
    <m/>
    <m/>
    <m/>
    <n v="5615"/>
    <s v="CA-2016-158001"/>
    <d v="2016-08-23T00:00:00"/>
    <s v="8/27/2016"/>
    <s v="Standard Class"/>
    <s v="JP-15460"/>
    <x v="687"/>
    <x v="1"/>
    <s v="United States"/>
    <s v="New York City"/>
    <s v="New York"/>
    <n v="10035"/>
    <x v="3"/>
    <s v="OFF-AR-10002399"/>
    <x v="1"/>
    <x v="6"/>
    <s v="Dixon Prang Watercolor Pencils, 10-Color Set with Brush"/>
    <n v="21.3"/>
    <n v="5"/>
    <n v="0"/>
    <n v="8.7330000000000005"/>
    <n v="2016"/>
    <x v="6"/>
    <s v="Q3"/>
    <n v="0.41000000000000003"/>
  </r>
  <r>
    <m/>
    <m/>
    <m/>
    <m/>
    <m/>
    <m/>
    <m/>
    <m/>
    <m/>
    <m/>
    <m/>
    <m/>
    <m/>
    <m/>
    <m/>
    <m/>
    <m/>
    <m/>
    <m/>
    <m/>
    <m/>
    <n v="5616"/>
    <s v="CA-2016-158001"/>
    <d v="2016-08-23T00:00:00"/>
    <s v="8/27/2016"/>
    <s v="Standard Class"/>
    <s v="JP-15460"/>
    <x v="687"/>
    <x v="1"/>
    <s v="United States"/>
    <s v="New York City"/>
    <s v="New York"/>
    <n v="10035"/>
    <x v="3"/>
    <s v="OFF-AP-10002118"/>
    <x v="1"/>
    <x v="9"/>
    <s v="1.7 Cubic Foot Compact &quot;Cube&quot; Office Refrigerators"/>
    <n v="1040.8"/>
    <n v="5"/>
    <n v="0"/>
    <n v="281.01600000000002"/>
    <n v="2016"/>
    <x v="6"/>
    <s v="Q3"/>
    <n v="0.27"/>
  </r>
  <r>
    <m/>
    <m/>
    <m/>
    <m/>
    <m/>
    <m/>
    <m/>
    <m/>
    <m/>
    <m/>
    <m/>
    <m/>
    <m/>
    <m/>
    <m/>
    <m/>
    <m/>
    <m/>
    <m/>
    <m/>
    <m/>
    <n v="5617"/>
    <s v="CA-2016-158001"/>
    <d v="2016-08-23T00:00:00"/>
    <s v="8/27/2016"/>
    <s v="Standard Class"/>
    <s v="JP-15460"/>
    <x v="687"/>
    <x v="1"/>
    <s v="United States"/>
    <s v="New York City"/>
    <s v="New York"/>
    <n v="10035"/>
    <x v="3"/>
    <s v="OFF-AR-10001954"/>
    <x v="1"/>
    <x v="6"/>
    <s v="Newell 331"/>
    <n v="29.34"/>
    <n v="6"/>
    <n v="0"/>
    <n v="7.9218000000000002"/>
    <n v="2016"/>
    <x v="6"/>
    <s v="Q3"/>
    <n v="0.27"/>
  </r>
  <r>
    <m/>
    <m/>
    <m/>
    <m/>
    <m/>
    <m/>
    <m/>
    <m/>
    <m/>
    <m/>
    <m/>
    <m/>
    <m/>
    <m/>
    <m/>
    <m/>
    <m/>
    <m/>
    <m/>
    <m/>
    <m/>
    <n v="5618"/>
    <s v="CA-2017-125745"/>
    <d v="2017-06-30T00:00:00"/>
    <d v="2017-04-07T00:00:00"/>
    <s v="Standard Class"/>
    <s v="DV-13045"/>
    <x v="1"/>
    <x v="1"/>
    <s v="United States"/>
    <s v="Memphis"/>
    <s v="Tennessee"/>
    <n v="38109"/>
    <x v="0"/>
    <s v="FUR-FU-10001591"/>
    <x v="0"/>
    <x v="5"/>
    <s v="Advantus Panel Wall Certificate Holder - 8.5x11"/>
    <n v="19.52"/>
    <n v="2"/>
    <n v="0.2"/>
    <n v="5.3680000000000003"/>
    <n v="2017"/>
    <x v="1"/>
    <s v="Q2"/>
    <n v="0.27500000000000002"/>
  </r>
  <r>
    <m/>
    <m/>
    <m/>
    <m/>
    <m/>
    <m/>
    <m/>
    <m/>
    <m/>
    <m/>
    <m/>
    <m/>
    <m/>
    <m/>
    <m/>
    <m/>
    <m/>
    <m/>
    <m/>
    <m/>
    <m/>
    <n v="5619"/>
    <s v="CA-2015-101154"/>
    <d v="2015-09-18T00:00:00"/>
    <s v="9/21/2015"/>
    <s v="First Class"/>
    <s v="CM-12190"/>
    <x v="496"/>
    <x v="0"/>
    <s v="United States"/>
    <s v="San Diego"/>
    <s v="California"/>
    <n v="92105"/>
    <x v="1"/>
    <s v="OFF-ST-10004186"/>
    <x v="1"/>
    <x v="4"/>
    <s v="Stur-D-Stor Shelving, Vertical 5-Shelf: 72&quot;H x 36&quot;W x 18 1/2&quot;D"/>
    <n v="443.92"/>
    <n v="4"/>
    <n v="0"/>
    <n v="8.8783999999999992"/>
    <n v="2015"/>
    <x v="8"/>
    <s v="Q3"/>
    <n v="1.9999999999999997E-2"/>
  </r>
  <r>
    <m/>
    <m/>
    <m/>
    <m/>
    <m/>
    <m/>
    <m/>
    <m/>
    <m/>
    <m/>
    <m/>
    <m/>
    <m/>
    <m/>
    <m/>
    <m/>
    <m/>
    <m/>
    <m/>
    <m/>
    <m/>
    <n v="5620"/>
    <s v="US-2016-124163"/>
    <d v="2016-09-25T00:00:00"/>
    <s v="9/30/2016"/>
    <s v="Standard Class"/>
    <s v="SC-20695"/>
    <x v="281"/>
    <x v="1"/>
    <s v="United States"/>
    <s v="La Crosse"/>
    <s v="Wisconsin"/>
    <n v="54601"/>
    <x v="2"/>
    <s v="TEC-AC-10001908"/>
    <x v="2"/>
    <x v="11"/>
    <s v="Logitech Wireless Headset h800"/>
    <n v="499.95"/>
    <n v="5"/>
    <n v="0"/>
    <n v="174.98249999999999"/>
    <n v="2016"/>
    <x v="8"/>
    <s v="Q3"/>
    <n v="0.35"/>
  </r>
  <r>
    <m/>
    <m/>
    <m/>
    <m/>
    <m/>
    <m/>
    <m/>
    <m/>
    <m/>
    <m/>
    <m/>
    <m/>
    <m/>
    <m/>
    <m/>
    <m/>
    <m/>
    <m/>
    <m/>
    <m/>
    <m/>
    <n v="5621"/>
    <s v="US-2016-124163"/>
    <d v="2016-09-25T00:00:00"/>
    <s v="9/30/2016"/>
    <s v="Standard Class"/>
    <s v="SC-20695"/>
    <x v="281"/>
    <x v="1"/>
    <s v="United States"/>
    <s v="La Crosse"/>
    <s v="Wisconsin"/>
    <n v="54601"/>
    <x v="2"/>
    <s v="OFF-AR-10000817"/>
    <x v="1"/>
    <x v="6"/>
    <s v="Manco Dry-Lighter Erasable Highlighter"/>
    <n v="3.04"/>
    <n v="1"/>
    <n v="0"/>
    <n v="1.0336000000000001"/>
    <n v="2016"/>
    <x v="8"/>
    <s v="Q3"/>
    <n v="0.34"/>
  </r>
  <r>
    <m/>
    <m/>
    <m/>
    <m/>
    <m/>
    <m/>
    <m/>
    <m/>
    <m/>
    <m/>
    <m/>
    <m/>
    <m/>
    <m/>
    <m/>
    <m/>
    <m/>
    <m/>
    <m/>
    <m/>
    <m/>
    <n v="5622"/>
    <s v="US-2016-124163"/>
    <d v="2016-09-25T00:00:00"/>
    <s v="9/30/2016"/>
    <s v="Standard Class"/>
    <s v="SC-20695"/>
    <x v="281"/>
    <x v="1"/>
    <s v="United States"/>
    <s v="La Crosse"/>
    <s v="Wisconsin"/>
    <n v="54601"/>
    <x v="2"/>
    <s v="FUR-CH-10004218"/>
    <x v="0"/>
    <x v="1"/>
    <s v="Global Fabric Manager's Chair, Dark Gray"/>
    <n v="201.96"/>
    <n v="2"/>
    <n v="0"/>
    <n v="50.49"/>
    <n v="2016"/>
    <x v="8"/>
    <s v="Q3"/>
    <n v="0.25"/>
  </r>
  <r>
    <m/>
    <m/>
    <m/>
    <m/>
    <m/>
    <m/>
    <m/>
    <m/>
    <m/>
    <m/>
    <m/>
    <m/>
    <m/>
    <m/>
    <m/>
    <m/>
    <m/>
    <m/>
    <m/>
    <m/>
    <m/>
    <n v="5623"/>
    <s v="US-2016-124163"/>
    <d v="2016-09-25T00:00:00"/>
    <s v="9/30/2016"/>
    <s v="Standard Class"/>
    <s v="SC-20695"/>
    <x v="281"/>
    <x v="1"/>
    <s v="United States"/>
    <s v="La Crosse"/>
    <s v="Wisconsin"/>
    <n v="54601"/>
    <x v="2"/>
    <s v="FUR-FU-10000755"/>
    <x v="0"/>
    <x v="5"/>
    <s v="Eldon Expressions Mahogany Wood Desk Collection"/>
    <n v="68.64"/>
    <n v="11"/>
    <n v="0"/>
    <n v="17.16"/>
    <n v="2016"/>
    <x v="8"/>
    <s v="Q3"/>
    <n v="0.25"/>
  </r>
  <r>
    <m/>
    <m/>
    <m/>
    <m/>
    <m/>
    <m/>
    <m/>
    <m/>
    <m/>
    <m/>
    <m/>
    <m/>
    <m/>
    <m/>
    <m/>
    <m/>
    <m/>
    <m/>
    <m/>
    <m/>
    <m/>
    <n v="5624"/>
    <s v="CA-2016-121748"/>
    <d v="2016-10-24T00:00:00"/>
    <s v="10/28/2016"/>
    <s v="Second Class"/>
    <s v="VW-21775"/>
    <x v="100"/>
    <x v="1"/>
    <s v="United States"/>
    <s v="Los Angeles"/>
    <s v="California"/>
    <n v="90032"/>
    <x v="1"/>
    <s v="TEC-AC-10003063"/>
    <x v="2"/>
    <x v="11"/>
    <s v="Micro Innovations USB RF Wireless Keyboard with Mouse"/>
    <n v="100"/>
    <n v="4"/>
    <n v="0"/>
    <n v="21"/>
    <n v="2016"/>
    <x v="2"/>
    <s v="Q4"/>
    <n v="0.21"/>
  </r>
  <r>
    <m/>
    <m/>
    <m/>
    <m/>
    <m/>
    <m/>
    <m/>
    <m/>
    <m/>
    <m/>
    <m/>
    <m/>
    <m/>
    <m/>
    <m/>
    <m/>
    <m/>
    <m/>
    <m/>
    <m/>
    <m/>
    <n v="5625"/>
    <s v="CA-2016-121748"/>
    <d v="2016-10-24T00:00:00"/>
    <s v="10/28/2016"/>
    <s v="Second Class"/>
    <s v="VW-21775"/>
    <x v="100"/>
    <x v="1"/>
    <s v="United States"/>
    <s v="Los Angeles"/>
    <s v="California"/>
    <n v="90032"/>
    <x v="1"/>
    <s v="TEC-AC-10002637"/>
    <x v="2"/>
    <x v="11"/>
    <s v="Logitech VX Revolution Cordless Laser Mouse for Notebooks (Black)"/>
    <n v="359.98"/>
    <n v="2"/>
    <n v="0"/>
    <n v="21.598800000000001"/>
    <n v="2016"/>
    <x v="2"/>
    <s v="Q4"/>
    <n v="0.06"/>
  </r>
  <r>
    <m/>
    <m/>
    <m/>
    <m/>
    <m/>
    <m/>
    <m/>
    <m/>
    <m/>
    <m/>
    <m/>
    <m/>
    <m/>
    <m/>
    <m/>
    <m/>
    <m/>
    <m/>
    <m/>
    <m/>
    <m/>
    <n v="5626"/>
    <s v="CA-2014-126683"/>
    <d v="2014-09-29T00:00:00"/>
    <d v="2014-01-10T00:00:00"/>
    <s v="Second Class"/>
    <s v="PP-18955"/>
    <x v="452"/>
    <x v="2"/>
    <s v="United States"/>
    <s v="Seattle"/>
    <s v="Washington"/>
    <n v="98115"/>
    <x v="1"/>
    <s v="FUR-FU-10001706"/>
    <x v="0"/>
    <x v="5"/>
    <s v="Longer-Life Soft White Bulbs"/>
    <n v="6.16"/>
    <n v="2"/>
    <n v="0"/>
    <n v="2.9567999999999999"/>
    <n v="2014"/>
    <x v="8"/>
    <s v="Q3"/>
    <n v="0.48"/>
  </r>
  <r>
    <m/>
    <m/>
    <m/>
    <m/>
    <m/>
    <m/>
    <m/>
    <m/>
    <m/>
    <m/>
    <m/>
    <m/>
    <m/>
    <m/>
    <m/>
    <m/>
    <m/>
    <m/>
    <m/>
    <m/>
    <m/>
    <n v="5627"/>
    <s v="CA-2014-126683"/>
    <d v="2014-09-29T00:00:00"/>
    <d v="2014-01-10T00:00:00"/>
    <s v="Second Class"/>
    <s v="PP-18955"/>
    <x v="452"/>
    <x v="2"/>
    <s v="United States"/>
    <s v="Seattle"/>
    <s v="Washington"/>
    <n v="98115"/>
    <x v="1"/>
    <s v="FUR-TA-10002958"/>
    <x v="0"/>
    <x v="3"/>
    <s v="Bevis Oval Conference Table, Walnut"/>
    <n v="2348.8200000000002"/>
    <n v="9"/>
    <n v="0"/>
    <n v="399.29939999999999"/>
    <n v="2014"/>
    <x v="8"/>
    <s v="Q3"/>
    <n v="0.16999999999999998"/>
  </r>
  <r>
    <m/>
    <m/>
    <m/>
    <m/>
    <m/>
    <m/>
    <m/>
    <m/>
    <m/>
    <m/>
    <m/>
    <m/>
    <m/>
    <m/>
    <m/>
    <m/>
    <m/>
    <m/>
    <m/>
    <m/>
    <m/>
    <n v="5628"/>
    <s v="CA-2017-148810"/>
    <d v="2017-06-26T00:00:00"/>
    <d v="2017-01-07T00:00:00"/>
    <s v="Standard Class"/>
    <s v="DR-12880"/>
    <x v="112"/>
    <x v="1"/>
    <s v="United States"/>
    <s v="Miami"/>
    <s v="Florida"/>
    <n v="33180"/>
    <x v="0"/>
    <s v="OFF-LA-10004689"/>
    <x v="1"/>
    <x v="2"/>
    <s v="Avery 512"/>
    <n v="13.872"/>
    <n v="6"/>
    <n v="0.2"/>
    <n v="4.6818"/>
    <n v="2017"/>
    <x v="1"/>
    <s v="Q2"/>
    <n v="0.33750000000000002"/>
  </r>
  <r>
    <m/>
    <m/>
    <m/>
    <m/>
    <m/>
    <m/>
    <m/>
    <m/>
    <m/>
    <m/>
    <m/>
    <m/>
    <m/>
    <m/>
    <m/>
    <m/>
    <m/>
    <m/>
    <m/>
    <m/>
    <m/>
    <n v="5629"/>
    <s v="CA-2017-148810"/>
    <d v="2017-06-26T00:00:00"/>
    <d v="2017-01-07T00:00:00"/>
    <s v="Standard Class"/>
    <s v="DR-12880"/>
    <x v="112"/>
    <x v="1"/>
    <s v="United States"/>
    <s v="Miami"/>
    <s v="Florida"/>
    <n v="33180"/>
    <x v="0"/>
    <s v="FUR-CH-10001545"/>
    <x v="0"/>
    <x v="1"/>
    <s v="Hon Comfortask Task/Swivel Chairs"/>
    <n v="273.55200000000002"/>
    <n v="3"/>
    <n v="0.2"/>
    <n v="-13.6776"/>
    <n v="2017"/>
    <x v="1"/>
    <s v="Q2"/>
    <n v="-4.9999999999999996E-2"/>
  </r>
  <r>
    <m/>
    <m/>
    <m/>
    <m/>
    <m/>
    <m/>
    <m/>
    <m/>
    <m/>
    <m/>
    <m/>
    <m/>
    <m/>
    <m/>
    <m/>
    <m/>
    <m/>
    <m/>
    <m/>
    <m/>
    <m/>
    <n v="5630"/>
    <s v="US-2016-146066"/>
    <d v="2016-08-21T00:00:00"/>
    <s v="8/23/2016"/>
    <s v="Second Class"/>
    <s v="RB-19465"/>
    <x v="46"/>
    <x v="2"/>
    <s v="United States"/>
    <s v="Philadelphia"/>
    <s v="Pennsylvania"/>
    <n v="19143"/>
    <x v="3"/>
    <s v="FUR-TA-10002530"/>
    <x v="0"/>
    <x v="3"/>
    <s v="Iceberg OfficeWorks 42&quot; Round Tables"/>
    <n v="815.29200000000003"/>
    <n v="9"/>
    <n v="0.4"/>
    <n v="-339.70499999999998"/>
    <n v="2016"/>
    <x v="6"/>
    <s v="Q3"/>
    <n v="-0.41666666666666663"/>
  </r>
  <r>
    <m/>
    <m/>
    <m/>
    <m/>
    <m/>
    <m/>
    <m/>
    <m/>
    <m/>
    <m/>
    <m/>
    <m/>
    <m/>
    <m/>
    <m/>
    <m/>
    <m/>
    <m/>
    <m/>
    <m/>
    <m/>
    <n v="5631"/>
    <s v="CA-2014-127614"/>
    <d v="2014-02-11T00:00:00"/>
    <s v="2/15/2014"/>
    <s v="Standard Class"/>
    <s v="NF-18385"/>
    <x v="173"/>
    <x v="0"/>
    <s v="United States"/>
    <s v="Chesapeake"/>
    <s v="Virginia"/>
    <n v="23320"/>
    <x v="0"/>
    <s v="TEC-AC-10001432"/>
    <x v="2"/>
    <x v="11"/>
    <s v="Enermax Aurora Lite Keyboard"/>
    <n v="234.45"/>
    <n v="3"/>
    <n v="0"/>
    <n v="103.158"/>
    <n v="2014"/>
    <x v="11"/>
    <s v="Q1"/>
    <n v="0.44"/>
  </r>
  <r>
    <m/>
    <m/>
    <m/>
    <m/>
    <m/>
    <m/>
    <m/>
    <m/>
    <m/>
    <m/>
    <m/>
    <m/>
    <m/>
    <m/>
    <m/>
    <m/>
    <m/>
    <m/>
    <m/>
    <m/>
    <m/>
    <n v="5632"/>
    <s v="CA-2014-127614"/>
    <d v="2014-02-11T00:00:00"/>
    <s v="2/15/2014"/>
    <s v="Standard Class"/>
    <s v="NF-18385"/>
    <x v="173"/>
    <x v="0"/>
    <s v="United States"/>
    <s v="Chesapeake"/>
    <s v="Virginia"/>
    <n v="23320"/>
    <x v="0"/>
    <s v="FUR-TA-10003715"/>
    <x v="0"/>
    <x v="3"/>
    <s v="Hon 2111 Invitation Series Corner Table"/>
    <n v="1256.22"/>
    <n v="6"/>
    <n v="0"/>
    <n v="75.373199999999997"/>
    <n v="2014"/>
    <x v="11"/>
    <s v="Q1"/>
    <n v="0.06"/>
  </r>
  <r>
    <m/>
    <m/>
    <m/>
    <m/>
    <m/>
    <m/>
    <m/>
    <m/>
    <m/>
    <m/>
    <m/>
    <m/>
    <m/>
    <m/>
    <m/>
    <m/>
    <m/>
    <m/>
    <m/>
    <m/>
    <m/>
    <n v="5633"/>
    <s v="CA-2014-127614"/>
    <d v="2014-02-11T00:00:00"/>
    <s v="2/15/2014"/>
    <s v="Standard Class"/>
    <s v="NF-18385"/>
    <x v="173"/>
    <x v="0"/>
    <s v="United States"/>
    <s v="Chesapeake"/>
    <s v="Virginia"/>
    <n v="23320"/>
    <x v="0"/>
    <s v="OFF-BI-10003291"/>
    <x v="1"/>
    <x v="8"/>
    <s v="Wilson Jones Leather-Like Binders with DublLock Round Rings"/>
    <n v="17.46"/>
    <n v="2"/>
    <n v="0"/>
    <n v="8.2062000000000008"/>
    <n v="2014"/>
    <x v="11"/>
    <s v="Q1"/>
    <n v="0.47000000000000003"/>
  </r>
  <r>
    <m/>
    <m/>
    <m/>
    <m/>
    <m/>
    <m/>
    <m/>
    <m/>
    <m/>
    <m/>
    <m/>
    <m/>
    <m/>
    <m/>
    <m/>
    <m/>
    <m/>
    <m/>
    <m/>
    <m/>
    <m/>
    <n v="5634"/>
    <s v="CA-2016-101742"/>
    <d v="2016-09-23T00:00:00"/>
    <s v="9/28/2016"/>
    <s v="Second Class"/>
    <s v="CR-12580"/>
    <x v="615"/>
    <x v="2"/>
    <s v="United States"/>
    <s v="New York City"/>
    <s v="New York"/>
    <n v="10009"/>
    <x v="3"/>
    <s v="OFF-BI-10004187"/>
    <x v="1"/>
    <x v="8"/>
    <s v="3-ring staple pack"/>
    <n v="10.528"/>
    <n v="7"/>
    <n v="0.2"/>
    <n v="3.6848000000000001"/>
    <n v="2016"/>
    <x v="8"/>
    <s v="Q3"/>
    <n v="0.35"/>
  </r>
  <r>
    <m/>
    <m/>
    <m/>
    <m/>
    <m/>
    <m/>
    <m/>
    <m/>
    <m/>
    <m/>
    <m/>
    <m/>
    <m/>
    <m/>
    <m/>
    <m/>
    <m/>
    <m/>
    <m/>
    <m/>
    <m/>
    <n v="5635"/>
    <s v="CA-2015-134943"/>
    <d v="2015-12-05T00:00:00"/>
    <d v="2015-06-12T00:00:00"/>
    <s v="First Class"/>
    <s v="SU-20665"/>
    <x v="711"/>
    <x v="2"/>
    <s v="United States"/>
    <s v="Ann Arbor"/>
    <s v="Michigan"/>
    <n v="48104"/>
    <x v="2"/>
    <s v="OFF-BI-10000666"/>
    <x v="1"/>
    <x v="8"/>
    <s v="Surelock Post Binders"/>
    <n v="152.80000000000001"/>
    <n v="5"/>
    <n v="0"/>
    <n v="76.400000000000006"/>
    <n v="2015"/>
    <x v="4"/>
    <s v="Q4"/>
    <n v="0.5"/>
  </r>
  <r>
    <m/>
    <m/>
    <m/>
    <m/>
    <m/>
    <m/>
    <m/>
    <m/>
    <m/>
    <m/>
    <m/>
    <m/>
    <m/>
    <m/>
    <m/>
    <m/>
    <m/>
    <m/>
    <m/>
    <m/>
    <m/>
    <n v="5636"/>
    <s v="CA-2017-123022"/>
    <d v="2017-09-03T00:00:00"/>
    <d v="2017-08-09T00:00:00"/>
    <s v="Standard Class"/>
    <s v="SC-20050"/>
    <x v="337"/>
    <x v="2"/>
    <s v="United States"/>
    <s v="La Mesa"/>
    <s v="California"/>
    <n v="91941"/>
    <x v="1"/>
    <s v="OFF-BI-10002225"/>
    <x v="1"/>
    <x v="8"/>
    <s v="Square Ring Data Binders, Rigid 75 Pt. Covers, 11&quot; x 14-7/8&quot;"/>
    <n v="82.56"/>
    <n v="5"/>
    <n v="0.2"/>
    <n v="28.896000000000001"/>
    <n v="2017"/>
    <x v="8"/>
    <s v="Q3"/>
    <n v="0.35"/>
  </r>
  <r>
    <m/>
    <m/>
    <m/>
    <m/>
    <m/>
    <m/>
    <m/>
    <m/>
    <m/>
    <m/>
    <m/>
    <m/>
    <m/>
    <m/>
    <m/>
    <m/>
    <m/>
    <m/>
    <m/>
    <m/>
    <m/>
    <n v="5637"/>
    <s v="CA-2017-123022"/>
    <d v="2017-09-03T00:00:00"/>
    <d v="2017-08-09T00:00:00"/>
    <s v="Standard Class"/>
    <s v="SC-20050"/>
    <x v="337"/>
    <x v="2"/>
    <s v="United States"/>
    <s v="La Mesa"/>
    <s v="California"/>
    <n v="91941"/>
    <x v="1"/>
    <s v="TEC-AC-10000474"/>
    <x v="2"/>
    <x v="11"/>
    <s v="Kensington Expert Mouse Optical USB Trackball for PC or Mac"/>
    <n v="284.97000000000003"/>
    <n v="3"/>
    <n v="0"/>
    <n v="85.491"/>
    <n v="2017"/>
    <x v="8"/>
    <s v="Q3"/>
    <n v="0.3"/>
  </r>
  <r>
    <m/>
    <m/>
    <m/>
    <m/>
    <m/>
    <m/>
    <m/>
    <m/>
    <m/>
    <m/>
    <m/>
    <m/>
    <m/>
    <m/>
    <m/>
    <m/>
    <m/>
    <m/>
    <m/>
    <m/>
    <m/>
    <n v="5638"/>
    <s v="CA-2017-113208"/>
    <d v="2017-03-26T00:00:00"/>
    <d v="2017-02-04T00:00:00"/>
    <s v="Standard Class"/>
    <s v="ML-18040"/>
    <x v="614"/>
    <x v="1"/>
    <s v="United States"/>
    <s v="Dearborn"/>
    <s v="Michigan"/>
    <n v="48126"/>
    <x v="2"/>
    <s v="FUR-FU-10004245"/>
    <x v="0"/>
    <x v="5"/>
    <s v="Career Cubicle Clock, 8 1/4&quot;, Black"/>
    <n v="60.84"/>
    <n v="3"/>
    <n v="0"/>
    <n v="23.119199999999999"/>
    <n v="2017"/>
    <x v="10"/>
    <s v="Q1"/>
    <n v="0.37999999999999995"/>
  </r>
  <r>
    <m/>
    <m/>
    <m/>
    <m/>
    <m/>
    <m/>
    <m/>
    <m/>
    <m/>
    <m/>
    <m/>
    <m/>
    <m/>
    <m/>
    <m/>
    <m/>
    <m/>
    <m/>
    <m/>
    <m/>
    <m/>
    <n v="5639"/>
    <s v="CA-2014-154893"/>
    <d v="2014-12-21T00:00:00"/>
    <s v="12/27/2014"/>
    <s v="Standard Class"/>
    <s v="GM-14440"/>
    <x v="306"/>
    <x v="0"/>
    <s v="United States"/>
    <s v="San Diego"/>
    <s v="California"/>
    <n v="92024"/>
    <x v="1"/>
    <s v="FUR-CH-10004287"/>
    <x v="0"/>
    <x v="1"/>
    <s v="SAFCO Arco Folding Chair"/>
    <n v="1325.76"/>
    <n v="6"/>
    <n v="0.2"/>
    <n v="149.148"/>
    <n v="2014"/>
    <x v="4"/>
    <s v="Q4"/>
    <n v="0.1125"/>
  </r>
  <r>
    <m/>
    <m/>
    <m/>
    <m/>
    <m/>
    <m/>
    <m/>
    <m/>
    <m/>
    <m/>
    <m/>
    <m/>
    <m/>
    <m/>
    <m/>
    <m/>
    <m/>
    <m/>
    <m/>
    <m/>
    <m/>
    <n v="5640"/>
    <s v="CA-2014-154893"/>
    <d v="2014-12-21T00:00:00"/>
    <s v="12/27/2014"/>
    <s v="Standard Class"/>
    <s v="GM-14440"/>
    <x v="306"/>
    <x v="0"/>
    <s v="United States"/>
    <s v="San Diego"/>
    <s v="California"/>
    <n v="92024"/>
    <x v="1"/>
    <s v="FUR-CH-10000595"/>
    <x v="0"/>
    <x v="1"/>
    <s v="Safco Contoured Stacking Chairs"/>
    <n v="572.16"/>
    <n v="3"/>
    <n v="0.2"/>
    <n v="35.76"/>
    <n v="2014"/>
    <x v="4"/>
    <s v="Q4"/>
    <n v="6.25E-2"/>
  </r>
  <r>
    <m/>
    <m/>
    <m/>
    <m/>
    <m/>
    <m/>
    <m/>
    <m/>
    <m/>
    <m/>
    <m/>
    <m/>
    <m/>
    <m/>
    <m/>
    <m/>
    <m/>
    <m/>
    <m/>
    <m/>
    <m/>
    <n v="5641"/>
    <s v="CA-2014-147900"/>
    <d v="2014-09-23T00:00:00"/>
    <s v="9/28/2014"/>
    <s v="Standard Class"/>
    <s v="JK-15640"/>
    <x v="82"/>
    <x v="2"/>
    <s v="United States"/>
    <s v="Lakewood"/>
    <s v="Ohio"/>
    <n v="44107"/>
    <x v="3"/>
    <s v="OFF-PA-10003063"/>
    <x v="1"/>
    <x v="10"/>
    <s v="EcoTones Memo Sheets"/>
    <n v="28.8"/>
    <n v="9"/>
    <n v="0.2"/>
    <n v="10.08"/>
    <n v="2014"/>
    <x v="8"/>
    <s v="Q3"/>
    <n v="0.35"/>
  </r>
  <r>
    <m/>
    <m/>
    <m/>
    <m/>
    <m/>
    <m/>
    <m/>
    <m/>
    <m/>
    <m/>
    <m/>
    <m/>
    <m/>
    <m/>
    <m/>
    <m/>
    <m/>
    <m/>
    <m/>
    <m/>
    <m/>
    <n v="5642"/>
    <s v="CA-2017-106355"/>
    <d v="2017-04-02T00:00:00"/>
    <d v="2017-05-04T00:00:00"/>
    <s v="First Class"/>
    <s v="AT-10435"/>
    <x v="401"/>
    <x v="2"/>
    <s v="United States"/>
    <s v="Meriden"/>
    <s v="Connecticut"/>
    <n v="6450"/>
    <x v="3"/>
    <s v="OFF-AR-10000246"/>
    <x v="1"/>
    <x v="6"/>
    <s v="Newell 318"/>
    <n v="11.12"/>
    <n v="4"/>
    <n v="0"/>
    <n v="2.8912"/>
    <n v="2017"/>
    <x v="3"/>
    <s v="Q2"/>
    <n v="0.26"/>
  </r>
  <r>
    <m/>
    <m/>
    <m/>
    <m/>
    <m/>
    <m/>
    <m/>
    <m/>
    <m/>
    <m/>
    <m/>
    <m/>
    <m/>
    <m/>
    <m/>
    <m/>
    <m/>
    <m/>
    <m/>
    <m/>
    <m/>
    <n v="5643"/>
    <s v="CA-2016-127985"/>
    <d v="2016-04-01T00:00:00"/>
    <d v="2016-05-04T00:00:00"/>
    <s v="Second Class"/>
    <s v="DB-12910"/>
    <x v="626"/>
    <x v="2"/>
    <s v="United States"/>
    <s v="Columbus"/>
    <s v="Georgia"/>
    <n v="31907"/>
    <x v="0"/>
    <s v="FUR-FU-10003274"/>
    <x v="0"/>
    <x v="5"/>
    <s v="Regeneration Desk Collection"/>
    <n v="7.04"/>
    <n v="4"/>
    <n v="0"/>
    <n v="3.0975999999999999"/>
    <n v="2016"/>
    <x v="3"/>
    <s v="Q2"/>
    <n v="0.44"/>
  </r>
  <r>
    <m/>
    <m/>
    <m/>
    <m/>
    <m/>
    <m/>
    <m/>
    <m/>
    <m/>
    <m/>
    <m/>
    <m/>
    <m/>
    <m/>
    <m/>
    <m/>
    <m/>
    <m/>
    <m/>
    <m/>
    <m/>
    <n v="5644"/>
    <s v="CA-2015-166604"/>
    <d v="2015-05-15T00:00:00"/>
    <s v="5/20/2015"/>
    <s v="Second Class"/>
    <s v="AH-10690"/>
    <x v="706"/>
    <x v="1"/>
    <s v="United States"/>
    <s v="Roswell"/>
    <s v="Georgia"/>
    <n v="30076"/>
    <x v="0"/>
    <s v="OFF-EN-10004147"/>
    <x v="1"/>
    <x v="12"/>
    <s v="Wausau Papers Astrobrights Colored Envelopes"/>
    <n v="17.940000000000001"/>
    <n v="3"/>
    <n v="0"/>
    <n v="8.7905999999999995"/>
    <n v="2015"/>
    <x v="5"/>
    <s v="Q2"/>
    <n v="0.48999999999999994"/>
  </r>
  <r>
    <m/>
    <m/>
    <m/>
    <m/>
    <m/>
    <m/>
    <m/>
    <m/>
    <m/>
    <m/>
    <m/>
    <m/>
    <m/>
    <m/>
    <m/>
    <m/>
    <m/>
    <m/>
    <m/>
    <m/>
    <m/>
    <n v="5645"/>
    <s v="CA-2017-120719"/>
    <d v="2017-03-23T00:00:00"/>
    <s v="3/26/2017"/>
    <s v="First Class"/>
    <s v="SJ-20125"/>
    <x v="319"/>
    <x v="2"/>
    <s v="United States"/>
    <s v="Seattle"/>
    <s v="Washington"/>
    <n v="98105"/>
    <x v="1"/>
    <s v="OFF-BI-10002103"/>
    <x v="1"/>
    <x v="8"/>
    <s v="Cardinal Slant-D Ring Binder, Heavy Gauge Vinyl"/>
    <n v="34.76"/>
    <n v="5"/>
    <n v="0.2"/>
    <n v="11.297000000000001"/>
    <n v="2017"/>
    <x v="10"/>
    <s v="Q1"/>
    <n v="0.32500000000000001"/>
  </r>
  <r>
    <m/>
    <m/>
    <m/>
    <m/>
    <m/>
    <m/>
    <m/>
    <m/>
    <m/>
    <m/>
    <m/>
    <m/>
    <m/>
    <m/>
    <m/>
    <m/>
    <m/>
    <m/>
    <m/>
    <m/>
    <m/>
    <n v="5646"/>
    <s v="CA-2017-127117"/>
    <d v="2017-04-14T00:00:00"/>
    <s v="4/19/2017"/>
    <s v="Standard Class"/>
    <s v="HM-14860"/>
    <x v="447"/>
    <x v="1"/>
    <s v="United States"/>
    <s v="Morristown"/>
    <s v="New Jersey"/>
    <n v="7960"/>
    <x v="3"/>
    <s v="FUR-FU-10004018"/>
    <x v="0"/>
    <x v="5"/>
    <s v="Tensor Computer Mounted Lamp"/>
    <n v="74.45"/>
    <n v="5"/>
    <n v="0"/>
    <n v="20.101500000000001"/>
    <n v="2017"/>
    <x v="3"/>
    <s v="Q2"/>
    <n v="0.27"/>
  </r>
  <r>
    <m/>
    <m/>
    <m/>
    <m/>
    <m/>
    <m/>
    <m/>
    <m/>
    <m/>
    <m/>
    <m/>
    <m/>
    <m/>
    <m/>
    <m/>
    <m/>
    <m/>
    <m/>
    <m/>
    <m/>
    <m/>
    <n v="5647"/>
    <s v="CA-2015-104241"/>
    <d v="2015-01-04T00:00:00"/>
    <d v="2015-09-01T00:00:00"/>
    <s v="Standard Class"/>
    <s v="AG-10495"/>
    <x v="122"/>
    <x v="1"/>
    <s v="United States"/>
    <s v="Alexandria"/>
    <s v="Virginia"/>
    <n v="22304"/>
    <x v="0"/>
    <s v="FUR-FU-10001473"/>
    <x v="0"/>
    <x v="5"/>
    <s v="DAX Wood Document Frame"/>
    <n v="192.22"/>
    <n v="14"/>
    <n v="0"/>
    <n v="69.199200000000005"/>
    <n v="2015"/>
    <x v="9"/>
    <s v="Q1"/>
    <n v="0.36000000000000004"/>
  </r>
  <r>
    <m/>
    <m/>
    <m/>
    <m/>
    <m/>
    <m/>
    <m/>
    <m/>
    <m/>
    <m/>
    <m/>
    <m/>
    <m/>
    <m/>
    <m/>
    <m/>
    <m/>
    <m/>
    <m/>
    <m/>
    <m/>
    <n v="5648"/>
    <s v="CA-2017-168179"/>
    <d v="2017-11-02T00:00:00"/>
    <d v="2017-07-11T00:00:00"/>
    <s v="Standard Class"/>
    <s v="JB-16000"/>
    <x v="677"/>
    <x v="0"/>
    <s v="United States"/>
    <s v="Salt Lake City"/>
    <s v="Utah"/>
    <n v="84106"/>
    <x v="1"/>
    <s v="OFF-PA-10001800"/>
    <x v="1"/>
    <x v="10"/>
    <s v="Xerox 220"/>
    <n v="19.440000000000001"/>
    <n v="3"/>
    <n v="0"/>
    <n v="9.3312000000000008"/>
    <n v="2017"/>
    <x v="0"/>
    <s v="Q4"/>
    <n v="0.48000000000000004"/>
  </r>
  <r>
    <m/>
    <m/>
    <m/>
    <m/>
    <m/>
    <m/>
    <m/>
    <m/>
    <m/>
    <m/>
    <m/>
    <m/>
    <m/>
    <m/>
    <m/>
    <m/>
    <m/>
    <m/>
    <m/>
    <m/>
    <m/>
    <n v="5649"/>
    <s v="CA-2017-142342"/>
    <d v="2017-07-17T00:00:00"/>
    <s v="7/19/2017"/>
    <s v="Second Class"/>
    <s v="AJ-10795"/>
    <x v="295"/>
    <x v="1"/>
    <s v="United States"/>
    <s v="Apple Valley"/>
    <s v="California"/>
    <n v="92307"/>
    <x v="1"/>
    <s v="OFF-PA-10004609"/>
    <x v="1"/>
    <x v="10"/>
    <s v="Xerox 221"/>
    <n v="32.4"/>
    <n v="5"/>
    <n v="0"/>
    <n v="15.552"/>
    <n v="2017"/>
    <x v="7"/>
    <s v="Q3"/>
    <n v="0.48"/>
  </r>
  <r>
    <m/>
    <m/>
    <m/>
    <m/>
    <m/>
    <m/>
    <m/>
    <m/>
    <m/>
    <m/>
    <m/>
    <m/>
    <m/>
    <m/>
    <m/>
    <m/>
    <m/>
    <m/>
    <m/>
    <m/>
    <m/>
    <n v="5650"/>
    <s v="CA-2017-142342"/>
    <d v="2017-07-17T00:00:00"/>
    <s v="7/19/2017"/>
    <s v="Second Class"/>
    <s v="AJ-10795"/>
    <x v="295"/>
    <x v="1"/>
    <s v="United States"/>
    <s v="Apple Valley"/>
    <s v="California"/>
    <n v="92307"/>
    <x v="1"/>
    <s v="OFF-EN-10002592"/>
    <x v="1"/>
    <x v="12"/>
    <s v="Peel &amp; Seel Recycled Catalog Envelopes, Brown"/>
    <n v="57.9"/>
    <n v="5"/>
    <n v="0"/>
    <n v="28.95"/>
    <n v="2017"/>
    <x v="7"/>
    <s v="Q3"/>
    <n v="0.5"/>
  </r>
  <r>
    <m/>
    <m/>
    <m/>
    <m/>
    <m/>
    <m/>
    <m/>
    <m/>
    <m/>
    <m/>
    <m/>
    <m/>
    <m/>
    <m/>
    <m/>
    <m/>
    <m/>
    <m/>
    <m/>
    <m/>
    <m/>
    <n v="5651"/>
    <s v="CA-2017-142342"/>
    <d v="2017-07-17T00:00:00"/>
    <s v="7/19/2017"/>
    <s v="Second Class"/>
    <s v="AJ-10795"/>
    <x v="295"/>
    <x v="1"/>
    <s v="United States"/>
    <s v="Apple Valley"/>
    <s v="California"/>
    <n v="92307"/>
    <x v="1"/>
    <s v="OFF-ST-10002957"/>
    <x v="1"/>
    <x v="4"/>
    <s v="Sterilite Show Offs Storage Containers"/>
    <n v="10.56"/>
    <n v="2"/>
    <n v="0"/>
    <n v="0"/>
    <n v="2017"/>
    <x v="7"/>
    <s v="Q3"/>
    <n v="0"/>
  </r>
  <r>
    <m/>
    <m/>
    <m/>
    <m/>
    <m/>
    <m/>
    <m/>
    <m/>
    <m/>
    <m/>
    <m/>
    <m/>
    <m/>
    <m/>
    <m/>
    <m/>
    <m/>
    <m/>
    <m/>
    <m/>
    <m/>
    <n v="5652"/>
    <s v="CA-2017-142342"/>
    <d v="2017-07-17T00:00:00"/>
    <s v="7/19/2017"/>
    <s v="Second Class"/>
    <s v="AJ-10795"/>
    <x v="295"/>
    <x v="1"/>
    <s v="United States"/>
    <s v="Apple Valley"/>
    <s v="California"/>
    <n v="92307"/>
    <x v="1"/>
    <s v="FUR-BO-10002613"/>
    <x v="0"/>
    <x v="0"/>
    <s v="Atlantic Metals Mobile 4-Shelf Bookcases, Custom Colors"/>
    <n v="1194.165"/>
    <n v="5"/>
    <n v="0.15"/>
    <n v="210.73500000000001"/>
    <n v="2017"/>
    <x v="7"/>
    <s v="Q3"/>
    <n v="0.17647058823529413"/>
  </r>
  <r>
    <m/>
    <m/>
    <m/>
    <m/>
    <m/>
    <m/>
    <m/>
    <m/>
    <m/>
    <m/>
    <m/>
    <m/>
    <m/>
    <m/>
    <m/>
    <m/>
    <m/>
    <m/>
    <m/>
    <m/>
    <m/>
    <n v="5653"/>
    <s v="CA-2017-109099"/>
    <d v="2017-10-06T00:00:00"/>
    <d v="2017-11-10T00:00:00"/>
    <s v="Standard Class"/>
    <s v="MM-18280"/>
    <x v="152"/>
    <x v="1"/>
    <s v="United States"/>
    <s v="New York City"/>
    <s v="New York"/>
    <n v="10009"/>
    <x v="3"/>
    <s v="OFF-PA-10001033"/>
    <x v="1"/>
    <x v="10"/>
    <s v="Xerox 1893"/>
    <n v="40.99"/>
    <n v="1"/>
    <n v="0"/>
    <n v="20.085100000000001"/>
    <n v="2017"/>
    <x v="2"/>
    <s v="Q4"/>
    <n v="0.49"/>
  </r>
  <r>
    <m/>
    <m/>
    <m/>
    <m/>
    <m/>
    <m/>
    <m/>
    <m/>
    <m/>
    <m/>
    <m/>
    <m/>
    <m/>
    <m/>
    <m/>
    <m/>
    <m/>
    <m/>
    <m/>
    <m/>
    <m/>
    <n v="5654"/>
    <s v="US-2014-134187"/>
    <d v="2014-11-04T00:00:00"/>
    <d v="2014-11-11T00:00:00"/>
    <s v="Standard Class"/>
    <s v="TH-21235"/>
    <x v="260"/>
    <x v="1"/>
    <s v="United States"/>
    <s v="Long Beach"/>
    <s v="California"/>
    <n v="90805"/>
    <x v="1"/>
    <s v="OFF-AR-10000940"/>
    <x v="1"/>
    <x v="6"/>
    <s v="Newell 343"/>
    <n v="2.94"/>
    <n v="1"/>
    <n v="0"/>
    <n v="0.79379999999999995"/>
    <n v="2014"/>
    <x v="0"/>
    <s v="Q4"/>
    <n v="0.26999999999999996"/>
  </r>
  <r>
    <m/>
    <m/>
    <m/>
    <m/>
    <m/>
    <m/>
    <m/>
    <m/>
    <m/>
    <m/>
    <m/>
    <m/>
    <m/>
    <m/>
    <m/>
    <m/>
    <m/>
    <m/>
    <m/>
    <m/>
    <m/>
    <n v="5655"/>
    <s v="CA-2016-145261"/>
    <d v="2016-12-18T00:00:00"/>
    <s v="12/21/2016"/>
    <s v="First Class"/>
    <s v="AH-10120"/>
    <x v="571"/>
    <x v="2"/>
    <s v="United States"/>
    <s v="Salem"/>
    <s v="Oregon"/>
    <n v="97301"/>
    <x v="1"/>
    <s v="OFF-BI-10001670"/>
    <x v="1"/>
    <x v="8"/>
    <s v="Vinyl Sectional Post Binders"/>
    <n v="45.24"/>
    <n v="4"/>
    <n v="0.7"/>
    <n v="-30.16"/>
    <n v="2016"/>
    <x v="4"/>
    <s v="Q4"/>
    <n v="-0.66666666666666663"/>
  </r>
  <r>
    <m/>
    <m/>
    <m/>
    <m/>
    <m/>
    <m/>
    <m/>
    <m/>
    <m/>
    <m/>
    <m/>
    <m/>
    <m/>
    <m/>
    <m/>
    <m/>
    <m/>
    <m/>
    <m/>
    <m/>
    <m/>
    <n v="5656"/>
    <s v="CA-2016-145261"/>
    <d v="2016-12-18T00:00:00"/>
    <s v="12/21/2016"/>
    <s v="First Class"/>
    <s v="AH-10120"/>
    <x v="571"/>
    <x v="2"/>
    <s v="United States"/>
    <s v="Salem"/>
    <s v="Oregon"/>
    <n v="97301"/>
    <x v="1"/>
    <s v="OFF-AR-10004078"/>
    <x v="1"/>
    <x v="6"/>
    <s v="Newell 312"/>
    <n v="18.687999999999999"/>
    <n v="4"/>
    <n v="0.2"/>
    <n v="2.3359999999999999"/>
    <n v="2016"/>
    <x v="4"/>
    <s v="Q4"/>
    <n v="0.125"/>
  </r>
  <r>
    <m/>
    <m/>
    <m/>
    <m/>
    <m/>
    <m/>
    <m/>
    <m/>
    <m/>
    <m/>
    <m/>
    <m/>
    <m/>
    <m/>
    <m/>
    <m/>
    <m/>
    <m/>
    <m/>
    <m/>
    <m/>
    <n v="5657"/>
    <s v="CA-2016-145261"/>
    <d v="2016-12-18T00:00:00"/>
    <s v="12/21/2016"/>
    <s v="First Class"/>
    <s v="AH-10120"/>
    <x v="571"/>
    <x v="2"/>
    <s v="United States"/>
    <s v="Salem"/>
    <s v="Oregon"/>
    <n v="97301"/>
    <x v="1"/>
    <s v="OFF-PA-10003036"/>
    <x v="1"/>
    <x v="10"/>
    <s v="Black Print Carbonless 8 1/2&quot; x 8 1/4&quot; Rapid Memo Book"/>
    <n v="11.648"/>
    <n v="2"/>
    <n v="0.2"/>
    <n v="3.7856000000000001"/>
    <n v="2016"/>
    <x v="4"/>
    <s v="Q4"/>
    <n v="0.32500000000000001"/>
  </r>
  <r>
    <m/>
    <m/>
    <m/>
    <m/>
    <m/>
    <m/>
    <m/>
    <m/>
    <m/>
    <m/>
    <m/>
    <m/>
    <m/>
    <m/>
    <m/>
    <m/>
    <m/>
    <m/>
    <m/>
    <m/>
    <m/>
    <n v="5658"/>
    <s v="CA-2016-145261"/>
    <d v="2016-12-18T00:00:00"/>
    <s v="12/21/2016"/>
    <s v="First Class"/>
    <s v="AH-10120"/>
    <x v="571"/>
    <x v="2"/>
    <s v="United States"/>
    <s v="Salem"/>
    <s v="Oregon"/>
    <n v="97301"/>
    <x v="1"/>
    <s v="TEC-AC-10000991"/>
    <x v="2"/>
    <x v="11"/>
    <s v="Sony Micro Vault Click 8 GB USB 2.0 Flash Drive"/>
    <n v="112.776"/>
    <n v="3"/>
    <n v="0.2"/>
    <n v="-8.4581999999999997"/>
    <n v="2016"/>
    <x v="4"/>
    <s v="Q4"/>
    <n v="-7.4999999999999997E-2"/>
  </r>
  <r>
    <m/>
    <m/>
    <m/>
    <m/>
    <m/>
    <m/>
    <m/>
    <m/>
    <m/>
    <m/>
    <m/>
    <m/>
    <m/>
    <m/>
    <m/>
    <m/>
    <m/>
    <m/>
    <m/>
    <m/>
    <m/>
    <n v="5659"/>
    <s v="CA-2016-145261"/>
    <d v="2016-12-18T00:00:00"/>
    <s v="12/21/2016"/>
    <s v="First Class"/>
    <s v="AH-10120"/>
    <x v="571"/>
    <x v="2"/>
    <s v="United States"/>
    <s v="Salem"/>
    <s v="Oregon"/>
    <n v="97301"/>
    <x v="1"/>
    <s v="FUR-TA-10002530"/>
    <x v="0"/>
    <x v="3"/>
    <s v="Iceberg OfficeWorks 42&quot; Round Tables"/>
    <n v="377.45"/>
    <n v="5"/>
    <n v="0.5"/>
    <n v="-264.21499999999997"/>
    <n v="2016"/>
    <x v="4"/>
    <s v="Q4"/>
    <n v="-0.7"/>
  </r>
  <r>
    <m/>
    <m/>
    <m/>
    <m/>
    <m/>
    <m/>
    <m/>
    <m/>
    <m/>
    <m/>
    <m/>
    <m/>
    <m/>
    <m/>
    <m/>
    <m/>
    <m/>
    <m/>
    <m/>
    <m/>
    <m/>
    <n v="5660"/>
    <s v="CA-2016-145261"/>
    <d v="2016-12-18T00:00:00"/>
    <s v="12/21/2016"/>
    <s v="First Class"/>
    <s v="AH-10120"/>
    <x v="571"/>
    <x v="2"/>
    <s v="United States"/>
    <s v="Salem"/>
    <s v="Oregon"/>
    <n v="97301"/>
    <x v="1"/>
    <s v="OFF-LA-10000407"/>
    <x v="1"/>
    <x v="2"/>
    <s v="Avery White Multi-Purpose Labels"/>
    <n v="15.936"/>
    <n v="4"/>
    <n v="0.2"/>
    <n v="5.1791999999999998"/>
    <n v="2016"/>
    <x v="4"/>
    <s v="Q4"/>
    <n v="0.32500000000000001"/>
  </r>
  <r>
    <m/>
    <m/>
    <m/>
    <m/>
    <m/>
    <m/>
    <m/>
    <m/>
    <m/>
    <m/>
    <m/>
    <m/>
    <m/>
    <m/>
    <m/>
    <m/>
    <m/>
    <m/>
    <m/>
    <m/>
    <m/>
    <n v="5661"/>
    <s v="CA-2016-145261"/>
    <d v="2016-12-18T00:00:00"/>
    <s v="12/21/2016"/>
    <s v="First Class"/>
    <s v="AH-10120"/>
    <x v="571"/>
    <x v="2"/>
    <s v="United States"/>
    <s v="Salem"/>
    <s v="Oregon"/>
    <n v="97301"/>
    <x v="1"/>
    <s v="TEC-PH-10004833"/>
    <x v="2"/>
    <x v="7"/>
    <s v="Macally Suction Cup Mount"/>
    <n v="28.68"/>
    <n v="3"/>
    <n v="0.2"/>
    <n v="-7.17"/>
    <n v="2016"/>
    <x v="4"/>
    <s v="Q4"/>
    <n v="-0.25"/>
  </r>
  <r>
    <m/>
    <m/>
    <m/>
    <m/>
    <m/>
    <m/>
    <m/>
    <m/>
    <m/>
    <m/>
    <m/>
    <m/>
    <m/>
    <m/>
    <m/>
    <m/>
    <m/>
    <m/>
    <m/>
    <m/>
    <m/>
    <n v="5662"/>
    <s v="CA-2016-108875"/>
    <d v="2016-09-24T00:00:00"/>
    <d v="2016-01-10T00:00:00"/>
    <s v="Standard Class"/>
    <s v="CL-12700"/>
    <x v="642"/>
    <x v="2"/>
    <s v="United States"/>
    <s v="Aurora"/>
    <s v="Colorado"/>
    <n v="80013"/>
    <x v="1"/>
    <s v="FUR-FU-10002671"/>
    <x v="0"/>
    <x v="5"/>
    <s v="Electrix 20W Halogen Replacement Bulb for Zoom-In Desk Lamp"/>
    <n v="21.44"/>
    <n v="2"/>
    <n v="0.2"/>
    <n v="7.5039999999999996"/>
    <n v="2016"/>
    <x v="8"/>
    <s v="Q3"/>
    <n v="0.35"/>
  </r>
  <r>
    <m/>
    <m/>
    <m/>
    <m/>
    <m/>
    <m/>
    <m/>
    <m/>
    <m/>
    <m/>
    <m/>
    <m/>
    <m/>
    <m/>
    <m/>
    <m/>
    <m/>
    <m/>
    <m/>
    <m/>
    <m/>
    <n v="5663"/>
    <s v="CA-2016-108875"/>
    <d v="2016-09-24T00:00:00"/>
    <d v="2016-01-10T00:00:00"/>
    <s v="Standard Class"/>
    <s v="CL-12700"/>
    <x v="642"/>
    <x v="2"/>
    <s v="United States"/>
    <s v="Aurora"/>
    <s v="Colorado"/>
    <n v="80013"/>
    <x v="1"/>
    <s v="OFF-ST-10001370"/>
    <x v="1"/>
    <x v="4"/>
    <s v="Sensible Storage WireTech Storage Systems"/>
    <n v="511.05599999999998"/>
    <n v="9"/>
    <n v="0.2"/>
    <n v="-95.822999999999993"/>
    <n v="2016"/>
    <x v="8"/>
    <s v="Q3"/>
    <n v="-0.1875"/>
  </r>
  <r>
    <m/>
    <m/>
    <m/>
    <m/>
    <m/>
    <m/>
    <m/>
    <m/>
    <m/>
    <m/>
    <m/>
    <m/>
    <m/>
    <m/>
    <m/>
    <m/>
    <m/>
    <m/>
    <m/>
    <m/>
    <m/>
    <n v="5664"/>
    <s v="CA-2016-141957"/>
    <d v="2016-07-21T00:00:00"/>
    <s v="7/21/2016"/>
    <s v="Same Day"/>
    <s v="JG-15310"/>
    <x v="684"/>
    <x v="1"/>
    <s v="United States"/>
    <s v="Newark"/>
    <s v="Ohio"/>
    <n v="43055"/>
    <x v="3"/>
    <s v="OFF-AR-10000914"/>
    <x v="1"/>
    <x v="6"/>
    <s v="Boston 16765 Mini Stand Up Battery Pencil Sharpener"/>
    <n v="18.655999999999999"/>
    <n v="2"/>
    <n v="0.2"/>
    <n v="1.3992"/>
    <n v="2016"/>
    <x v="7"/>
    <s v="Q3"/>
    <n v="7.5000000000000011E-2"/>
  </r>
  <r>
    <m/>
    <m/>
    <m/>
    <m/>
    <m/>
    <m/>
    <m/>
    <m/>
    <m/>
    <m/>
    <m/>
    <m/>
    <m/>
    <m/>
    <m/>
    <m/>
    <m/>
    <m/>
    <m/>
    <m/>
    <m/>
    <n v="5665"/>
    <s v="CA-2016-141957"/>
    <d v="2016-07-21T00:00:00"/>
    <s v="7/21/2016"/>
    <s v="Same Day"/>
    <s v="JG-15310"/>
    <x v="684"/>
    <x v="1"/>
    <s v="United States"/>
    <s v="Newark"/>
    <s v="Ohio"/>
    <n v="43055"/>
    <x v="3"/>
    <s v="OFF-BI-10001116"/>
    <x v="1"/>
    <x v="8"/>
    <s v="Wilson Jones 1&quot; Hanging DublLock Ring Binders"/>
    <n v="11.087999999999999"/>
    <n v="7"/>
    <n v="0.7"/>
    <n v="-8.1311999999999998"/>
    <n v="2016"/>
    <x v="7"/>
    <s v="Q3"/>
    <n v="-0.73333333333333339"/>
  </r>
  <r>
    <m/>
    <m/>
    <m/>
    <m/>
    <m/>
    <m/>
    <m/>
    <m/>
    <m/>
    <m/>
    <m/>
    <m/>
    <m/>
    <m/>
    <m/>
    <m/>
    <m/>
    <m/>
    <m/>
    <m/>
    <m/>
    <n v="5666"/>
    <s v="CA-2016-141957"/>
    <d v="2016-07-21T00:00:00"/>
    <s v="7/21/2016"/>
    <s v="Same Day"/>
    <s v="JG-15310"/>
    <x v="684"/>
    <x v="1"/>
    <s v="United States"/>
    <s v="Newark"/>
    <s v="Ohio"/>
    <n v="43055"/>
    <x v="3"/>
    <s v="OFF-ST-10002276"/>
    <x v="1"/>
    <x v="4"/>
    <s v="Safco Steel Mobile File Cart"/>
    <n v="66.688000000000002"/>
    <n v="1"/>
    <n v="0.2"/>
    <n v="4.1680000000000001"/>
    <n v="2016"/>
    <x v="7"/>
    <s v="Q3"/>
    <n v="6.25E-2"/>
  </r>
  <r>
    <m/>
    <m/>
    <m/>
    <m/>
    <m/>
    <m/>
    <m/>
    <m/>
    <m/>
    <m/>
    <m/>
    <m/>
    <m/>
    <m/>
    <m/>
    <m/>
    <m/>
    <m/>
    <m/>
    <m/>
    <m/>
    <n v="5667"/>
    <s v="CA-2016-141957"/>
    <d v="2016-07-21T00:00:00"/>
    <s v="7/21/2016"/>
    <s v="Same Day"/>
    <s v="JG-15310"/>
    <x v="684"/>
    <x v="1"/>
    <s v="United States"/>
    <s v="Newark"/>
    <s v="Ohio"/>
    <n v="43055"/>
    <x v="3"/>
    <s v="OFF-ST-10004340"/>
    <x v="1"/>
    <x v="4"/>
    <s v="Fellowes Mobile File Cart, Black"/>
    <n v="99.488"/>
    <n v="2"/>
    <n v="0.2"/>
    <n v="8.7051999999999996"/>
    <n v="2016"/>
    <x v="7"/>
    <s v="Q3"/>
    <n v="8.7499999999999994E-2"/>
  </r>
  <r>
    <m/>
    <m/>
    <m/>
    <m/>
    <m/>
    <m/>
    <m/>
    <m/>
    <m/>
    <m/>
    <m/>
    <m/>
    <m/>
    <m/>
    <m/>
    <m/>
    <m/>
    <m/>
    <m/>
    <m/>
    <m/>
    <n v="5668"/>
    <s v="CA-2016-142405"/>
    <d v="2016-06-11T00:00:00"/>
    <s v="6/15/2016"/>
    <s v="Standard Class"/>
    <s v="SE-20110"/>
    <x v="339"/>
    <x v="0"/>
    <s v="United States"/>
    <s v="Seattle"/>
    <s v="Washington"/>
    <n v="98103"/>
    <x v="1"/>
    <s v="OFF-LA-10004093"/>
    <x v="1"/>
    <x v="2"/>
    <s v="Avery 486"/>
    <n v="14.62"/>
    <n v="2"/>
    <n v="0"/>
    <n v="6.8714000000000004"/>
    <n v="2016"/>
    <x v="1"/>
    <s v="Q2"/>
    <n v="0.47000000000000003"/>
  </r>
  <r>
    <m/>
    <m/>
    <m/>
    <m/>
    <m/>
    <m/>
    <m/>
    <m/>
    <m/>
    <m/>
    <m/>
    <m/>
    <m/>
    <m/>
    <m/>
    <m/>
    <m/>
    <m/>
    <m/>
    <m/>
    <m/>
    <n v="5669"/>
    <s v="CA-2016-142405"/>
    <d v="2016-06-11T00:00:00"/>
    <s v="6/15/2016"/>
    <s v="Standard Class"/>
    <s v="SE-20110"/>
    <x v="339"/>
    <x v="0"/>
    <s v="United States"/>
    <s v="Seattle"/>
    <s v="Washington"/>
    <n v="98103"/>
    <x v="1"/>
    <s v="OFF-BI-10004728"/>
    <x v="1"/>
    <x v="8"/>
    <s v="Wilson Jones Turn Tabs Binder Tool for Ring Binders"/>
    <n v="53.984000000000002"/>
    <n v="14"/>
    <n v="0.2"/>
    <n v="17.544799999999999"/>
    <n v="2016"/>
    <x v="1"/>
    <s v="Q2"/>
    <n v="0.32499999999999996"/>
  </r>
  <r>
    <m/>
    <m/>
    <m/>
    <m/>
    <m/>
    <m/>
    <m/>
    <m/>
    <m/>
    <m/>
    <m/>
    <m/>
    <m/>
    <m/>
    <m/>
    <m/>
    <m/>
    <m/>
    <m/>
    <m/>
    <m/>
    <n v="5670"/>
    <s v="CA-2016-142405"/>
    <d v="2016-06-11T00:00:00"/>
    <s v="6/15/2016"/>
    <s v="Standard Class"/>
    <s v="SE-20110"/>
    <x v="339"/>
    <x v="0"/>
    <s v="United States"/>
    <s v="Seattle"/>
    <s v="Washington"/>
    <n v="98103"/>
    <x v="1"/>
    <s v="TEC-AC-10003095"/>
    <x v="2"/>
    <x v="11"/>
    <s v="Logitech G35 7.1-Channel Surround Sound Headset"/>
    <n v="389.97"/>
    <n v="3"/>
    <n v="0"/>
    <n v="132.5898"/>
    <n v="2016"/>
    <x v="1"/>
    <s v="Q2"/>
    <n v="0.33999999999999997"/>
  </r>
  <r>
    <m/>
    <m/>
    <m/>
    <m/>
    <m/>
    <m/>
    <m/>
    <m/>
    <m/>
    <m/>
    <m/>
    <m/>
    <m/>
    <m/>
    <m/>
    <m/>
    <m/>
    <m/>
    <m/>
    <m/>
    <m/>
    <n v="5671"/>
    <s v="CA-2015-141012"/>
    <d v="2015-06-09T00:00:00"/>
    <d v="2015-11-06T00:00:00"/>
    <s v="Second Class"/>
    <s v="TG-21640"/>
    <x v="228"/>
    <x v="0"/>
    <s v="United States"/>
    <s v="Pocatello"/>
    <s v="Idaho"/>
    <n v="83201"/>
    <x v="1"/>
    <s v="FUR-FU-10003192"/>
    <x v="0"/>
    <x v="5"/>
    <s v="Luxo Adjustable Task Clamp Lamp"/>
    <n v="355.36"/>
    <n v="4"/>
    <n v="0"/>
    <n v="92.393600000000006"/>
    <n v="2015"/>
    <x v="1"/>
    <s v="Q2"/>
    <n v="0.26"/>
  </r>
  <r>
    <m/>
    <m/>
    <m/>
    <m/>
    <m/>
    <m/>
    <m/>
    <m/>
    <m/>
    <m/>
    <m/>
    <m/>
    <m/>
    <m/>
    <m/>
    <m/>
    <m/>
    <m/>
    <m/>
    <m/>
    <m/>
    <n v="5672"/>
    <s v="CA-2015-141012"/>
    <d v="2015-06-09T00:00:00"/>
    <d v="2015-11-06T00:00:00"/>
    <s v="Second Class"/>
    <s v="TG-21640"/>
    <x v="228"/>
    <x v="0"/>
    <s v="United States"/>
    <s v="Pocatello"/>
    <s v="Idaho"/>
    <n v="83201"/>
    <x v="1"/>
    <s v="TEC-PH-10004522"/>
    <x v="2"/>
    <x v="7"/>
    <s v="Dexim XPower Skin Super-Thin Power Case for iPhone 5 - Black"/>
    <n v="140.376"/>
    <n v="3"/>
    <n v="0.2"/>
    <n v="8.7735000000000003"/>
    <n v="2015"/>
    <x v="1"/>
    <s v="Q2"/>
    <n v="6.25E-2"/>
  </r>
  <r>
    <m/>
    <m/>
    <m/>
    <m/>
    <m/>
    <m/>
    <m/>
    <m/>
    <m/>
    <m/>
    <m/>
    <m/>
    <m/>
    <m/>
    <m/>
    <m/>
    <m/>
    <m/>
    <m/>
    <m/>
    <m/>
    <n v="5673"/>
    <s v="CA-2017-127922"/>
    <d v="2017-10-27T00:00:00"/>
    <d v="2017-03-11T00:00:00"/>
    <s v="Standard Class"/>
    <s v="SH-19975"/>
    <x v="64"/>
    <x v="1"/>
    <s v="United States"/>
    <s v="Dallas"/>
    <s v="Texas"/>
    <n v="75081"/>
    <x v="2"/>
    <s v="OFF-EN-10003068"/>
    <x v="1"/>
    <x v="12"/>
    <s v="#6 3/4 Gummed Flap White Envelopes"/>
    <n v="15.84"/>
    <n v="2"/>
    <n v="0.2"/>
    <n v="5.5439999999999996"/>
    <n v="2017"/>
    <x v="2"/>
    <s v="Q4"/>
    <n v="0.35"/>
  </r>
  <r>
    <m/>
    <m/>
    <m/>
    <m/>
    <m/>
    <m/>
    <m/>
    <m/>
    <m/>
    <m/>
    <m/>
    <m/>
    <m/>
    <m/>
    <m/>
    <m/>
    <m/>
    <m/>
    <m/>
    <m/>
    <m/>
    <n v="5674"/>
    <s v="CA-2017-127922"/>
    <d v="2017-10-27T00:00:00"/>
    <d v="2017-03-11T00:00:00"/>
    <s v="Standard Class"/>
    <s v="SH-19975"/>
    <x v="64"/>
    <x v="1"/>
    <s v="United States"/>
    <s v="Dallas"/>
    <s v="Texas"/>
    <n v="75081"/>
    <x v="2"/>
    <s v="OFF-PA-10001204"/>
    <x v="1"/>
    <x v="10"/>
    <s v="Xerox 1972"/>
    <n v="8.4480000000000004"/>
    <n v="2"/>
    <n v="0.2"/>
    <n v="2.64"/>
    <n v="2017"/>
    <x v="2"/>
    <s v="Q4"/>
    <n v="0.3125"/>
  </r>
  <r>
    <m/>
    <m/>
    <m/>
    <m/>
    <m/>
    <m/>
    <m/>
    <m/>
    <m/>
    <m/>
    <m/>
    <m/>
    <m/>
    <m/>
    <m/>
    <m/>
    <m/>
    <m/>
    <m/>
    <m/>
    <m/>
    <n v="5675"/>
    <s v="CA-2016-146318"/>
    <d v="2016-01-22T00:00:00"/>
    <s v="1/27/2016"/>
    <s v="Standard Class"/>
    <s v="MC-17275"/>
    <x v="507"/>
    <x v="0"/>
    <s v="United States"/>
    <s v="Seattle"/>
    <s v="Washington"/>
    <n v="98105"/>
    <x v="1"/>
    <s v="OFF-PA-10003953"/>
    <x v="1"/>
    <x v="10"/>
    <s v="Xerox 218"/>
    <n v="12.96"/>
    <n v="2"/>
    <n v="0"/>
    <n v="6.2207999999999997"/>
    <n v="2016"/>
    <x v="9"/>
    <s v="Q1"/>
    <n v="0.47999999999999993"/>
  </r>
  <r>
    <m/>
    <m/>
    <m/>
    <m/>
    <m/>
    <m/>
    <m/>
    <m/>
    <m/>
    <m/>
    <m/>
    <m/>
    <m/>
    <m/>
    <m/>
    <m/>
    <m/>
    <m/>
    <m/>
    <m/>
    <m/>
    <n v="5676"/>
    <s v="CA-2014-135993"/>
    <d v="2014-05-28T00:00:00"/>
    <d v="2014-02-06T00:00:00"/>
    <s v="Standard Class"/>
    <s v="PJ-18835"/>
    <x v="601"/>
    <x v="1"/>
    <s v="United States"/>
    <s v="Seattle"/>
    <s v="Washington"/>
    <n v="98115"/>
    <x v="1"/>
    <s v="TEC-PH-10001552"/>
    <x v="2"/>
    <x v="7"/>
    <s v="I Need's 3d Hello Kitty Hybrid Silicone Case Cover for HTC One X 4g with 3d Hello Kitty Stylus Pen Green/pink"/>
    <n v="57.408000000000001"/>
    <n v="6"/>
    <n v="0.2"/>
    <n v="5.7408000000000001"/>
    <n v="2014"/>
    <x v="5"/>
    <s v="Q2"/>
    <n v="0.1"/>
  </r>
  <r>
    <m/>
    <m/>
    <m/>
    <m/>
    <m/>
    <m/>
    <m/>
    <m/>
    <m/>
    <m/>
    <m/>
    <m/>
    <m/>
    <m/>
    <m/>
    <m/>
    <m/>
    <m/>
    <m/>
    <m/>
    <m/>
    <n v="5677"/>
    <s v="CA-2014-135993"/>
    <d v="2014-05-28T00:00:00"/>
    <d v="2014-02-06T00:00:00"/>
    <s v="Standard Class"/>
    <s v="PJ-18835"/>
    <x v="601"/>
    <x v="1"/>
    <s v="United States"/>
    <s v="Seattle"/>
    <s v="Washington"/>
    <n v="98115"/>
    <x v="1"/>
    <s v="TEC-AC-10004877"/>
    <x v="2"/>
    <x v="11"/>
    <s v="Imation 30456 USB Flash Drive 8GB"/>
    <n v="27.6"/>
    <n v="4"/>
    <n v="0"/>
    <n v="2.2080000000000002"/>
    <n v="2014"/>
    <x v="5"/>
    <s v="Q2"/>
    <n v="0.08"/>
  </r>
  <r>
    <m/>
    <m/>
    <m/>
    <m/>
    <m/>
    <m/>
    <m/>
    <m/>
    <m/>
    <m/>
    <m/>
    <m/>
    <m/>
    <m/>
    <m/>
    <m/>
    <m/>
    <m/>
    <m/>
    <m/>
    <m/>
    <n v="5678"/>
    <s v="CA-2014-126802"/>
    <d v="2014-12-29T00:00:00"/>
    <d v="2015-05-01T00:00:00"/>
    <s v="Standard Class"/>
    <s v="ZC-21910"/>
    <x v="233"/>
    <x v="0"/>
    <s v="United States"/>
    <s v="Chicago"/>
    <s v="Illinois"/>
    <n v="60610"/>
    <x v="2"/>
    <s v="FUR-FU-10000193"/>
    <x v="0"/>
    <x v="5"/>
    <s v="Tenex Chairmats For Use with Hard Floors"/>
    <n v="38.975999999999999"/>
    <n v="3"/>
    <n v="0.6"/>
    <n v="-50.668799999999997"/>
    <n v="2014"/>
    <x v="4"/>
    <s v="Q4"/>
    <n v="-1.3"/>
  </r>
  <r>
    <m/>
    <m/>
    <m/>
    <m/>
    <m/>
    <m/>
    <m/>
    <m/>
    <m/>
    <m/>
    <m/>
    <m/>
    <m/>
    <m/>
    <m/>
    <m/>
    <m/>
    <m/>
    <m/>
    <m/>
    <m/>
    <n v="5679"/>
    <s v="CA-2016-143924"/>
    <d v="2016-07-28T00:00:00"/>
    <d v="2016-03-08T00:00:00"/>
    <s v="Standard Class"/>
    <s v="SC-20680"/>
    <x v="649"/>
    <x v="2"/>
    <s v="United States"/>
    <s v="Holland"/>
    <s v="Michigan"/>
    <n v="49423"/>
    <x v="2"/>
    <s v="OFF-FA-10000735"/>
    <x v="1"/>
    <x v="13"/>
    <s v="Staples"/>
    <n v="20.440000000000001"/>
    <n v="7"/>
    <n v="0"/>
    <n v="9.1980000000000004"/>
    <n v="2016"/>
    <x v="7"/>
    <s v="Q3"/>
    <n v="0.45"/>
  </r>
  <r>
    <m/>
    <m/>
    <m/>
    <m/>
    <m/>
    <m/>
    <m/>
    <m/>
    <m/>
    <m/>
    <m/>
    <m/>
    <m/>
    <m/>
    <m/>
    <m/>
    <m/>
    <m/>
    <m/>
    <m/>
    <m/>
    <n v="5680"/>
    <s v="CA-2016-143924"/>
    <d v="2016-07-28T00:00:00"/>
    <d v="2016-03-08T00:00:00"/>
    <s v="Standard Class"/>
    <s v="SC-20680"/>
    <x v="649"/>
    <x v="2"/>
    <s v="United States"/>
    <s v="Holland"/>
    <s v="Michigan"/>
    <n v="49423"/>
    <x v="2"/>
    <s v="OFF-PA-10002120"/>
    <x v="1"/>
    <x v="10"/>
    <s v="Xerox 1889"/>
    <n v="109.92"/>
    <n v="2"/>
    <n v="0"/>
    <n v="53.860799999999998"/>
    <n v="2016"/>
    <x v="7"/>
    <s v="Q3"/>
    <n v="0.49"/>
  </r>
  <r>
    <m/>
    <m/>
    <m/>
    <m/>
    <m/>
    <m/>
    <m/>
    <m/>
    <m/>
    <m/>
    <m/>
    <m/>
    <m/>
    <m/>
    <m/>
    <m/>
    <m/>
    <m/>
    <m/>
    <m/>
    <m/>
    <n v="5681"/>
    <s v="CA-2016-141551"/>
    <d v="2016-09-24T00:00:00"/>
    <s v="9/30/2016"/>
    <s v="Standard Class"/>
    <s v="BP-11230"/>
    <x v="546"/>
    <x v="0"/>
    <s v="United States"/>
    <s v="Broken Arrow"/>
    <s v="Oklahoma"/>
    <n v="74012"/>
    <x v="2"/>
    <s v="OFF-BI-10001249"/>
    <x v="1"/>
    <x v="8"/>
    <s v="Avery Heavy-Duty EZD View Binder with Locking Rings"/>
    <n v="6.38"/>
    <n v="1"/>
    <n v="0"/>
    <n v="2.9348000000000001"/>
    <n v="2016"/>
    <x v="8"/>
    <s v="Q3"/>
    <n v="0.46"/>
  </r>
  <r>
    <m/>
    <m/>
    <m/>
    <m/>
    <m/>
    <m/>
    <m/>
    <m/>
    <m/>
    <m/>
    <m/>
    <m/>
    <m/>
    <m/>
    <m/>
    <m/>
    <m/>
    <m/>
    <m/>
    <m/>
    <m/>
    <n v="5682"/>
    <s v="CA-2016-141551"/>
    <d v="2016-09-24T00:00:00"/>
    <s v="9/30/2016"/>
    <s v="Standard Class"/>
    <s v="BP-11230"/>
    <x v="546"/>
    <x v="0"/>
    <s v="United States"/>
    <s v="Broken Arrow"/>
    <s v="Oklahoma"/>
    <n v="74012"/>
    <x v="2"/>
    <s v="OFF-PA-10001569"/>
    <x v="1"/>
    <x v="10"/>
    <s v="Xerox 232"/>
    <n v="6.48"/>
    <n v="1"/>
    <n v="0"/>
    <n v="3.1103999999999998"/>
    <n v="2016"/>
    <x v="8"/>
    <s v="Q3"/>
    <n v="0.47999999999999993"/>
  </r>
  <r>
    <m/>
    <m/>
    <m/>
    <m/>
    <m/>
    <m/>
    <m/>
    <m/>
    <m/>
    <m/>
    <m/>
    <m/>
    <m/>
    <m/>
    <m/>
    <m/>
    <m/>
    <m/>
    <m/>
    <m/>
    <m/>
    <n v="5683"/>
    <s v="CA-2014-164315"/>
    <d v="2014-04-02T00:00:00"/>
    <d v="2014-08-04T00:00:00"/>
    <s v="Standard Class"/>
    <s v="RD-19585"/>
    <x v="361"/>
    <x v="0"/>
    <s v="United States"/>
    <s v="Athens"/>
    <s v="Georgia"/>
    <n v="30605"/>
    <x v="0"/>
    <s v="OFF-PA-10004248"/>
    <x v="1"/>
    <x v="10"/>
    <s v="Xerox 1990"/>
    <n v="15.84"/>
    <n v="3"/>
    <n v="0"/>
    <n v="7.1280000000000001"/>
    <n v="2014"/>
    <x v="3"/>
    <s v="Q2"/>
    <n v="0.45"/>
  </r>
  <r>
    <m/>
    <m/>
    <m/>
    <m/>
    <m/>
    <m/>
    <m/>
    <m/>
    <m/>
    <m/>
    <m/>
    <m/>
    <m/>
    <m/>
    <m/>
    <m/>
    <m/>
    <m/>
    <m/>
    <m/>
    <m/>
    <n v="5684"/>
    <s v="CA-2014-164315"/>
    <d v="2014-04-02T00:00:00"/>
    <d v="2014-08-04T00:00:00"/>
    <s v="Standard Class"/>
    <s v="RD-19585"/>
    <x v="361"/>
    <x v="0"/>
    <s v="United States"/>
    <s v="Athens"/>
    <s v="Georgia"/>
    <n v="30605"/>
    <x v="0"/>
    <s v="TEC-PH-10001128"/>
    <x v="2"/>
    <x v="7"/>
    <s v="Motorola Droid Maxx"/>
    <n v="1049.93"/>
    <n v="7"/>
    <n v="0"/>
    <n v="293.98039999999997"/>
    <n v="2014"/>
    <x v="3"/>
    <s v="Q2"/>
    <n v="0.27999999999999997"/>
  </r>
  <r>
    <m/>
    <m/>
    <m/>
    <m/>
    <m/>
    <m/>
    <m/>
    <m/>
    <m/>
    <m/>
    <m/>
    <m/>
    <m/>
    <m/>
    <m/>
    <m/>
    <m/>
    <m/>
    <m/>
    <m/>
    <m/>
    <n v="5685"/>
    <s v="CA-2014-164315"/>
    <d v="2014-04-02T00:00:00"/>
    <d v="2014-08-04T00:00:00"/>
    <s v="Standard Class"/>
    <s v="RD-19585"/>
    <x v="361"/>
    <x v="0"/>
    <s v="United States"/>
    <s v="Athens"/>
    <s v="Georgia"/>
    <n v="30605"/>
    <x v="0"/>
    <s v="OFF-AP-10003842"/>
    <x v="1"/>
    <x v="9"/>
    <s v="Euro-Pro Shark Turbo Vacuum"/>
    <n v="154.9"/>
    <n v="5"/>
    <n v="0"/>
    <n v="40.274000000000001"/>
    <n v="2014"/>
    <x v="3"/>
    <s v="Q2"/>
    <n v="0.26"/>
  </r>
  <r>
    <m/>
    <m/>
    <m/>
    <m/>
    <m/>
    <m/>
    <m/>
    <m/>
    <m/>
    <m/>
    <m/>
    <m/>
    <m/>
    <m/>
    <m/>
    <m/>
    <m/>
    <m/>
    <m/>
    <m/>
    <m/>
    <n v="5686"/>
    <s v="CA-2015-131072"/>
    <d v="2015-11-05T00:00:00"/>
    <d v="2015-05-11T00:00:00"/>
    <s v="Same Day"/>
    <s v="KL-16645"/>
    <x v="107"/>
    <x v="0"/>
    <s v="United States"/>
    <s v="Seattle"/>
    <s v="Washington"/>
    <n v="98105"/>
    <x v="1"/>
    <s v="OFF-BI-10002794"/>
    <x v="1"/>
    <x v="8"/>
    <s v="Avery Trapezoid Ring Binder, 3&quot; Capacity, Black, 1040 sheets"/>
    <n v="98.352000000000004"/>
    <n v="3"/>
    <n v="0.2"/>
    <n v="35.6526"/>
    <n v="2015"/>
    <x v="0"/>
    <s v="Q4"/>
    <n v="0.36249999999999999"/>
  </r>
  <r>
    <m/>
    <m/>
    <m/>
    <m/>
    <m/>
    <m/>
    <m/>
    <m/>
    <m/>
    <m/>
    <m/>
    <m/>
    <m/>
    <m/>
    <m/>
    <m/>
    <m/>
    <m/>
    <m/>
    <m/>
    <m/>
    <n v="5687"/>
    <s v="CA-2014-131541"/>
    <d v="2014-07-28T00:00:00"/>
    <s v="7/28/2014"/>
    <s v="Same Day"/>
    <s v="CK-12205"/>
    <x v="237"/>
    <x v="0"/>
    <s v="United States"/>
    <s v="Apopka"/>
    <s v="Florida"/>
    <n v="32712"/>
    <x v="0"/>
    <s v="OFF-FA-10000621"/>
    <x v="1"/>
    <x v="13"/>
    <s v="OIC Colored Binder Clips, Assorted Sizes"/>
    <n v="14.32"/>
    <n v="5"/>
    <n v="0.2"/>
    <n v="5.1909999999999998"/>
    <n v="2014"/>
    <x v="7"/>
    <s v="Q3"/>
    <n v="0.36249999999999999"/>
  </r>
  <r>
    <m/>
    <m/>
    <m/>
    <m/>
    <m/>
    <m/>
    <m/>
    <m/>
    <m/>
    <m/>
    <m/>
    <m/>
    <m/>
    <m/>
    <m/>
    <m/>
    <m/>
    <m/>
    <m/>
    <m/>
    <m/>
    <n v="5688"/>
    <s v="CA-2014-131541"/>
    <d v="2014-07-28T00:00:00"/>
    <s v="7/28/2014"/>
    <s v="Same Day"/>
    <s v="CK-12205"/>
    <x v="237"/>
    <x v="0"/>
    <s v="United States"/>
    <s v="Apopka"/>
    <s v="Florida"/>
    <n v="32712"/>
    <x v="0"/>
    <s v="FUR-FU-10003623"/>
    <x v="0"/>
    <x v="5"/>
    <s v="DataProducts Ampli Magnifier Task Lamp, Black,"/>
    <n v="129.88800000000001"/>
    <n v="6"/>
    <n v="0.2"/>
    <n v="12.988799999999999"/>
    <n v="2014"/>
    <x v="7"/>
    <s v="Q3"/>
    <n v="9.9999999999999992E-2"/>
  </r>
  <r>
    <m/>
    <m/>
    <m/>
    <m/>
    <m/>
    <m/>
    <m/>
    <m/>
    <m/>
    <m/>
    <m/>
    <m/>
    <m/>
    <m/>
    <m/>
    <m/>
    <m/>
    <m/>
    <m/>
    <m/>
    <m/>
    <n v="5689"/>
    <s v="CA-2014-131541"/>
    <d v="2014-07-28T00:00:00"/>
    <s v="7/28/2014"/>
    <s v="Same Day"/>
    <s v="CK-12205"/>
    <x v="237"/>
    <x v="0"/>
    <s v="United States"/>
    <s v="Apopka"/>
    <s v="Florida"/>
    <n v="32712"/>
    <x v="0"/>
    <s v="OFF-EN-10000781"/>
    <x v="1"/>
    <x v="12"/>
    <s v="#10- 4 1/8&quot; x 9 1/2&quot; Recycled Envelopes"/>
    <n v="48.944000000000003"/>
    <n v="7"/>
    <n v="0.2"/>
    <n v="16.518599999999999"/>
    <n v="2014"/>
    <x v="7"/>
    <s v="Q3"/>
    <n v="0.33749999999999997"/>
  </r>
  <r>
    <m/>
    <m/>
    <m/>
    <m/>
    <m/>
    <m/>
    <m/>
    <m/>
    <m/>
    <m/>
    <m/>
    <m/>
    <m/>
    <m/>
    <m/>
    <m/>
    <m/>
    <m/>
    <m/>
    <m/>
    <m/>
    <n v="5690"/>
    <s v="CA-2015-119550"/>
    <d v="2015-12-26T00:00:00"/>
    <s v="12/31/2015"/>
    <s v="Standard Class"/>
    <s v="RB-19705"/>
    <x v="42"/>
    <x v="2"/>
    <s v="United States"/>
    <s v="Houston"/>
    <s v="Texas"/>
    <n v="77070"/>
    <x v="2"/>
    <s v="FUR-CH-10002044"/>
    <x v="0"/>
    <x v="1"/>
    <s v="Office Star - Contemporary Task Swivel chair with 2-way adjustable arms, Plum"/>
    <n v="275.05799999999999"/>
    <n v="3"/>
    <n v="0.3"/>
    <n v="-90.376199999999997"/>
    <n v="2015"/>
    <x v="4"/>
    <s v="Q4"/>
    <n v="-0.32857142857142857"/>
  </r>
  <r>
    <m/>
    <m/>
    <m/>
    <m/>
    <m/>
    <m/>
    <m/>
    <m/>
    <m/>
    <m/>
    <m/>
    <m/>
    <m/>
    <m/>
    <m/>
    <m/>
    <m/>
    <m/>
    <m/>
    <m/>
    <m/>
    <n v="5691"/>
    <s v="US-2015-138093"/>
    <d v="2015-12-10T00:00:00"/>
    <s v="12/16/2015"/>
    <s v="Standard Class"/>
    <s v="KM-16225"/>
    <x v="366"/>
    <x v="1"/>
    <s v="United States"/>
    <s v="Baltimore"/>
    <s v="Maryland"/>
    <n v="21215"/>
    <x v="3"/>
    <s v="OFF-AR-10000817"/>
    <x v="1"/>
    <x v="6"/>
    <s v="Manco Dry-Lighter Erasable Highlighter"/>
    <n v="27.36"/>
    <n v="9"/>
    <n v="0"/>
    <n v="9.3024000000000004"/>
    <n v="2015"/>
    <x v="4"/>
    <s v="Q4"/>
    <n v="0.34"/>
  </r>
  <r>
    <m/>
    <m/>
    <m/>
    <m/>
    <m/>
    <m/>
    <m/>
    <m/>
    <m/>
    <m/>
    <m/>
    <m/>
    <m/>
    <m/>
    <m/>
    <m/>
    <m/>
    <m/>
    <m/>
    <m/>
    <m/>
    <n v="5692"/>
    <s v="US-2015-138093"/>
    <d v="2015-12-10T00:00:00"/>
    <s v="12/16/2015"/>
    <s v="Standard Class"/>
    <s v="KM-16225"/>
    <x v="366"/>
    <x v="1"/>
    <s v="United States"/>
    <s v="Baltimore"/>
    <s v="Maryland"/>
    <n v="21215"/>
    <x v="3"/>
    <s v="OFF-PA-10001509"/>
    <x v="1"/>
    <x v="10"/>
    <s v="Recycled Desk Saver Line &quot;While You Were Out&quot; Book, 5 1/2&quot; X 4&quot;"/>
    <n v="44.75"/>
    <n v="5"/>
    <n v="0"/>
    <n v="20.585000000000001"/>
    <n v="2015"/>
    <x v="4"/>
    <s v="Q4"/>
    <n v="0.46"/>
  </r>
  <r>
    <m/>
    <m/>
    <m/>
    <m/>
    <m/>
    <m/>
    <m/>
    <m/>
    <m/>
    <m/>
    <m/>
    <m/>
    <m/>
    <m/>
    <m/>
    <m/>
    <m/>
    <m/>
    <m/>
    <m/>
    <m/>
    <n v="5693"/>
    <s v="US-2015-138093"/>
    <d v="2015-12-10T00:00:00"/>
    <s v="12/16/2015"/>
    <s v="Standard Class"/>
    <s v="KM-16225"/>
    <x v="366"/>
    <x v="1"/>
    <s v="United States"/>
    <s v="Baltimore"/>
    <s v="Maryland"/>
    <n v="21215"/>
    <x v="3"/>
    <s v="TEC-PH-10004667"/>
    <x v="2"/>
    <x v="7"/>
    <s v="Cisco 8x8 Inc. 6753i IP Business Phone System"/>
    <n v="134.99"/>
    <n v="1"/>
    <n v="0"/>
    <n v="36.447299999999998"/>
    <n v="2015"/>
    <x v="4"/>
    <s v="Q4"/>
    <n v="0.26999999999999996"/>
  </r>
  <r>
    <m/>
    <m/>
    <m/>
    <m/>
    <m/>
    <m/>
    <m/>
    <m/>
    <m/>
    <m/>
    <m/>
    <m/>
    <m/>
    <m/>
    <m/>
    <m/>
    <m/>
    <m/>
    <m/>
    <m/>
    <m/>
    <n v="5694"/>
    <s v="US-2015-138093"/>
    <d v="2015-12-10T00:00:00"/>
    <s v="12/16/2015"/>
    <s v="Standard Class"/>
    <s v="KM-16225"/>
    <x v="366"/>
    <x v="1"/>
    <s v="United States"/>
    <s v="Baltimore"/>
    <s v="Maryland"/>
    <n v="21215"/>
    <x v="3"/>
    <s v="OFF-PA-10000143"/>
    <x v="1"/>
    <x v="10"/>
    <s v="Astroparche Fine Business Paper"/>
    <n v="26.4"/>
    <n v="5"/>
    <n v="0"/>
    <n v="12.672000000000001"/>
    <n v="2015"/>
    <x v="4"/>
    <s v="Q4"/>
    <n v="0.48000000000000004"/>
  </r>
  <r>
    <m/>
    <m/>
    <m/>
    <m/>
    <m/>
    <m/>
    <m/>
    <m/>
    <m/>
    <m/>
    <m/>
    <m/>
    <m/>
    <m/>
    <m/>
    <m/>
    <m/>
    <m/>
    <m/>
    <m/>
    <m/>
    <n v="5695"/>
    <s v="US-2015-138093"/>
    <d v="2015-12-10T00:00:00"/>
    <s v="12/16/2015"/>
    <s v="Standard Class"/>
    <s v="KM-16225"/>
    <x v="366"/>
    <x v="1"/>
    <s v="United States"/>
    <s v="Baltimore"/>
    <s v="Maryland"/>
    <n v="21215"/>
    <x v="3"/>
    <s v="FUR-CH-10000785"/>
    <x v="0"/>
    <x v="1"/>
    <s v="Global Ergonomic Managers Chair"/>
    <n v="542.94000000000005"/>
    <n v="3"/>
    <n v="0"/>
    <n v="141.1644"/>
    <n v="2015"/>
    <x v="4"/>
    <s v="Q4"/>
    <n v="0.25999999999999995"/>
  </r>
  <r>
    <m/>
    <m/>
    <m/>
    <m/>
    <m/>
    <m/>
    <m/>
    <m/>
    <m/>
    <m/>
    <m/>
    <m/>
    <m/>
    <m/>
    <m/>
    <m/>
    <m/>
    <m/>
    <m/>
    <m/>
    <m/>
    <n v="5696"/>
    <s v="CA-2016-126165"/>
    <d v="2016-05-05T00:00:00"/>
    <d v="2016-07-05T00:00:00"/>
    <s v="Second Class"/>
    <s v="AH-10465"/>
    <x v="733"/>
    <x v="0"/>
    <s v="United States"/>
    <s v="San Francisco"/>
    <s v="California"/>
    <n v="94109"/>
    <x v="1"/>
    <s v="FUR-TA-10001676"/>
    <x v="0"/>
    <x v="3"/>
    <s v="Hon 61000 Series Interactive Training Tables"/>
    <n v="71.087999999999994"/>
    <n v="2"/>
    <n v="0.2"/>
    <n v="-1.7771999999999999"/>
    <n v="2016"/>
    <x v="5"/>
    <s v="Q2"/>
    <n v="-2.5000000000000001E-2"/>
  </r>
  <r>
    <m/>
    <m/>
    <m/>
    <m/>
    <m/>
    <m/>
    <m/>
    <m/>
    <m/>
    <m/>
    <m/>
    <m/>
    <m/>
    <m/>
    <m/>
    <m/>
    <m/>
    <m/>
    <m/>
    <m/>
    <m/>
    <n v="5697"/>
    <s v="CA-2017-126123"/>
    <d v="2017-10-14T00:00:00"/>
    <s v="10/18/2017"/>
    <s v="Standard Class"/>
    <s v="AG-10765"/>
    <x v="326"/>
    <x v="2"/>
    <s v="United States"/>
    <s v="Chicago"/>
    <s v="Illinois"/>
    <n v="60623"/>
    <x v="2"/>
    <s v="OFF-BI-10000309"/>
    <x v="1"/>
    <x v="8"/>
    <s v="GBC Twin Loop Wire Binding Elements, 9/16&quot; Spine, Black"/>
    <n v="27.396000000000001"/>
    <n v="9"/>
    <n v="0.8"/>
    <n v="-42.463799999999999"/>
    <n v="2017"/>
    <x v="2"/>
    <s v="Q4"/>
    <n v="-1.5499999999999998"/>
  </r>
  <r>
    <m/>
    <m/>
    <m/>
    <m/>
    <m/>
    <m/>
    <m/>
    <m/>
    <m/>
    <m/>
    <m/>
    <m/>
    <m/>
    <m/>
    <m/>
    <m/>
    <m/>
    <m/>
    <m/>
    <m/>
    <m/>
    <n v="5698"/>
    <s v="CA-2017-126123"/>
    <d v="2017-10-14T00:00:00"/>
    <s v="10/18/2017"/>
    <s v="Standard Class"/>
    <s v="AG-10765"/>
    <x v="326"/>
    <x v="2"/>
    <s v="United States"/>
    <s v="Chicago"/>
    <s v="Illinois"/>
    <n v="60623"/>
    <x v="2"/>
    <s v="OFF-BI-10004224"/>
    <x v="1"/>
    <x v="8"/>
    <s v="Catalog Binders with Expanding Posts"/>
    <n v="13.456"/>
    <n v="1"/>
    <n v="0.8"/>
    <n v="-23.547999999999998"/>
    <n v="2017"/>
    <x v="2"/>
    <s v="Q4"/>
    <n v="-1.75"/>
  </r>
  <r>
    <m/>
    <m/>
    <m/>
    <m/>
    <m/>
    <m/>
    <m/>
    <m/>
    <m/>
    <m/>
    <m/>
    <m/>
    <m/>
    <m/>
    <m/>
    <m/>
    <m/>
    <m/>
    <m/>
    <m/>
    <m/>
    <n v="5699"/>
    <s v="CA-2016-143441"/>
    <d v="2016-11-05T00:00:00"/>
    <d v="2016-05-11T00:00:00"/>
    <s v="Same Day"/>
    <s v="EB-14170"/>
    <x v="432"/>
    <x v="0"/>
    <s v="United States"/>
    <s v="Laredo"/>
    <s v="Texas"/>
    <n v="78041"/>
    <x v="2"/>
    <s v="OFF-LA-10002312"/>
    <x v="1"/>
    <x v="2"/>
    <s v="Avery 490"/>
    <n v="11.84"/>
    <n v="1"/>
    <n v="0.2"/>
    <n v="4.4400000000000004"/>
    <n v="2016"/>
    <x v="0"/>
    <s v="Q4"/>
    <n v="0.37500000000000006"/>
  </r>
  <r>
    <m/>
    <m/>
    <m/>
    <m/>
    <m/>
    <m/>
    <m/>
    <m/>
    <m/>
    <m/>
    <m/>
    <m/>
    <m/>
    <m/>
    <m/>
    <m/>
    <m/>
    <m/>
    <m/>
    <m/>
    <m/>
    <n v="5700"/>
    <s v="CA-2017-148320"/>
    <d v="2017-11-03T00:00:00"/>
    <d v="2017-08-11T00:00:00"/>
    <s v="Standard Class"/>
    <s v="PG-18895"/>
    <x v="38"/>
    <x v="0"/>
    <s v="United States"/>
    <s v="San Francisco"/>
    <s v="California"/>
    <n v="94109"/>
    <x v="1"/>
    <s v="OFF-PA-10003022"/>
    <x v="1"/>
    <x v="10"/>
    <s v="Xerox 1992"/>
    <n v="35.880000000000003"/>
    <n v="6"/>
    <n v="0"/>
    <n v="17.581199999999999"/>
    <n v="2017"/>
    <x v="0"/>
    <s v="Q4"/>
    <n v="0.48999999999999994"/>
  </r>
  <r>
    <m/>
    <m/>
    <m/>
    <m/>
    <m/>
    <m/>
    <m/>
    <m/>
    <m/>
    <m/>
    <m/>
    <m/>
    <m/>
    <m/>
    <m/>
    <m/>
    <m/>
    <m/>
    <m/>
    <m/>
    <m/>
    <n v="5701"/>
    <s v="CA-2016-125661"/>
    <d v="2016-11-24T00:00:00"/>
    <s v="11/26/2016"/>
    <s v="First Class"/>
    <s v="CA-12055"/>
    <x v="402"/>
    <x v="2"/>
    <s v="United States"/>
    <s v="Cleveland"/>
    <s v="Ohio"/>
    <n v="44105"/>
    <x v="3"/>
    <s v="OFF-EN-10001532"/>
    <x v="1"/>
    <x v="12"/>
    <s v="Brown Kraft Recycled Envelopes"/>
    <n v="40.752000000000002"/>
    <n v="3"/>
    <n v="0.2"/>
    <n v="15.282"/>
    <n v="2016"/>
    <x v="0"/>
    <s v="Q4"/>
    <n v="0.375"/>
  </r>
  <r>
    <m/>
    <m/>
    <m/>
    <m/>
    <m/>
    <m/>
    <m/>
    <m/>
    <m/>
    <m/>
    <m/>
    <m/>
    <m/>
    <m/>
    <m/>
    <m/>
    <m/>
    <m/>
    <m/>
    <m/>
    <m/>
    <n v="5702"/>
    <s v="CA-2016-125661"/>
    <d v="2016-11-24T00:00:00"/>
    <s v="11/26/2016"/>
    <s v="First Class"/>
    <s v="CA-12055"/>
    <x v="402"/>
    <x v="2"/>
    <s v="United States"/>
    <s v="Cleveland"/>
    <s v="Ohio"/>
    <n v="44105"/>
    <x v="3"/>
    <s v="TEC-AC-10004855"/>
    <x v="2"/>
    <x v="11"/>
    <s v="V7 USB Numeric Keypad"/>
    <n v="139.96"/>
    <n v="5"/>
    <n v="0.2"/>
    <n v="-22.743500000000001"/>
    <n v="2016"/>
    <x v="0"/>
    <s v="Q4"/>
    <n v="-0.16250000000000001"/>
  </r>
  <r>
    <m/>
    <m/>
    <m/>
    <m/>
    <m/>
    <m/>
    <m/>
    <m/>
    <m/>
    <m/>
    <m/>
    <m/>
    <m/>
    <m/>
    <m/>
    <m/>
    <m/>
    <m/>
    <m/>
    <m/>
    <m/>
    <n v="5703"/>
    <s v="US-2014-123519"/>
    <d v="2014-12-14T00:00:00"/>
    <s v="12/21/2014"/>
    <s v="Standard Class"/>
    <s v="SS-20875"/>
    <x v="286"/>
    <x v="0"/>
    <s v="United States"/>
    <s v="Marion"/>
    <s v="Ohio"/>
    <n v="43302"/>
    <x v="3"/>
    <s v="OFF-AR-10003829"/>
    <x v="1"/>
    <x v="6"/>
    <s v="Newell 35"/>
    <n v="2.6240000000000001"/>
    <n v="1"/>
    <n v="0.2"/>
    <n v="0.29520000000000002"/>
    <n v="2014"/>
    <x v="4"/>
    <s v="Q4"/>
    <n v="0.1125"/>
  </r>
  <r>
    <m/>
    <m/>
    <m/>
    <m/>
    <m/>
    <m/>
    <m/>
    <m/>
    <m/>
    <m/>
    <m/>
    <m/>
    <m/>
    <m/>
    <m/>
    <m/>
    <m/>
    <m/>
    <m/>
    <m/>
    <m/>
    <n v="5704"/>
    <s v="US-2014-123519"/>
    <d v="2014-12-14T00:00:00"/>
    <s v="12/21/2014"/>
    <s v="Standard Class"/>
    <s v="SS-20875"/>
    <x v="286"/>
    <x v="0"/>
    <s v="United States"/>
    <s v="Marion"/>
    <s v="Ohio"/>
    <n v="43302"/>
    <x v="3"/>
    <s v="FUR-TA-10002645"/>
    <x v="0"/>
    <x v="3"/>
    <s v="Hon Rectangular Conference Tables"/>
    <n v="136.53"/>
    <n v="1"/>
    <n v="0.4"/>
    <n v="-52.336500000000001"/>
    <n v="2014"/>
    <x v="4"/>
    <s v="Q4"/>
    <n v="-0.38333333333333336"/>
  </r>
  <r>
    <m/>
    <m/>
    <m/>
    <m/>
    <m/>
    <m/>
    <m/>
    <m/>
    <m/>
    <m/>
    <m/>
    <m/>
    <m/>
    <m/>
    <m/>
    <m/>
    <m/>
    <m/>
    <m/>
    <m/>
    <m/>
    <n v="5705"/>
    <s v="US-2014-123519"/>
    <d v="2014-12-14T00:00:00"/>
    <s v="12/21/2014"/>
    <s v="Standard Class"/>
    <s v="SS-20875"/>
    <x v="286"/>
    <x v="0"/>
    <s v="United States"/>
    <s v="Marion"/>
    <s v="Ohio"/>
    <n v="43302"/>
    <x v="3"/>
    <s v="TEC-AC-10003033"/>
    <x v="2"/>
    <x v="11"/>
    <s v="Plantronics CS510 - Over-the-Head monaural Wireless Headset System"/>
    <n v="263.95999999999998"/>
    <n v="1"/>
    <n v="0.2"/>
    <n v="42.893500000000003"/>
    <n v="2014"/>
    <x v="4"/>
    <s v="Q4"/>
    <n v="0.16250000000000003"/>
  </r>
  <r>
    <m/>
    <m/>
    <m/>
    <m/>
    <m/>
    <m/>
    <m/>
    <m/>
    <m/>
    <m/>
    <m/>
    <m/>
    <m/>
    <m/>
    <m/>
    <m/>
    <m/>
    <m/>
    <m/>
    <m/>
    <m/>
    <n v="5706"/>
    <s v="CA-2014-155593"/>
    <d v="2014-11-03T00:00:00"/>
    <d v="2014-08-11T00:00:00"/>
    <s v="Standard Class"/>
    <s v="RP-19390"/>
    <x v="261"/>
    <x v="0"/>
    <s v="United States"/>
    <s v="Fairfield"/>
    <s v="Connecticut"/>
    <n v="6824"/>
    <x v="3"/>
    <s v="OFF-SU-10002522"/>
    <x v="1"/>
    <x v="14"/>
    <s v="Acme Kleen Earth Office Shears"/>
    <n v="11.64"/>
    <n v="3"/>
    <n v="0"/>
    <n v="3.3755999999999999"/>
    <n v="2014"/>
    <x v="0"/>
    <s v="Q4"/>
    <n v="0.28999999999999998"/>
  </r>
  <r>
    <m/>
    <m/>
    <m/>
    <m/>
    <m/>
    <m/>
    <m/>
    <m/>
    <m/>
    <m/>
    <m/>
    <m/>
    <m/>
    <m/>
    <m/>
    <m/>
    <m/>
    <m/>
    <m/>
    <m/>
    <m/>
    <n v="5707"/>
    <s v="CA-2017-136000"/>
    <d v="2017-09-22T00:00:00"/>
    <s v="9/25/2017"/>
    <s v="Second Class"/>
    <s v="SC-20440"/>
    <x v="464"/>
    <x v="1"/>
    <s v="United States"/>
    <s v="New York City"/>
    <s v="New York"/>
    <n v="10009"/>
    <x v="3"/>
    <s v="OFF-BI-10004828"/>
    <x v="1"/>
    <x v="8"/>
    <s v="GBC Poly Designer Binding Covers"/>
    <n v="40.176000000000002"/>
    <n v="3"/>
    <n v="0.2"/>
    <n v="14.563800000000001"/>
    <n v="2017"/>
    <x v="8"/>
    <s v="Q3"/>
    <n v="0.36249999999999999"/>
  </r>
  <r>
    <m/>
    <m/>
    <m/>
    <m/>
    <m/>
    <m/>
    <m/>
    <m/>
    <m/>
    <m/>
    <m/>
    <m/>
    <m/>
    <m/>
    <m/>
    <m/>
    <m/>
    <m/>
    <m/>
    <m/>
    <m/>
    <n v="5708"/>
    <s v="US-2015-160857"/>
    <d v="2015-05-08T00:00:00"/>
    <s v="5/15/2015"/>
    <s v="Standard Class"/>
    <s v="NW-18400"/>
    <x v="508"/>
    <x v="0"/>
    <s v="United States"/>
    <s v="New York City"/>
    <s v="New York"/>
    <n v="10024"/>
    <x v="3"/>
    <s v="FUR-FU-10001095"/>
    <x v="0"/>
    <x v="5"/>
    <s v="DAX Black Cherry Wood-Tone Poster Frame"/>
    <n v="79.44"/>
    <n v="3"/>
    <n v="0"/>
    <n v="30.187200000000001"/>
    <n v="2015"/>
    <x v="5"/>
    <s v="Q2"/>
    <n v="0.38"/>
  </r>
  <r>
    <m/>
    <m/>
    <m/>
    <m/>
    <m/>
    <m/>
    <m/>
    <m/>
    <m/>
    <m/>
    <m/>
    <m/>
    <m/>
    <m/>
    <m/>
    <m/>
    <m/>
    <m/>
    <m/>
    <m/>
    <m/>
    <n v="5709"/>
    <s v="US-2015-160857"/>
    <d v="2015-05-08T00:00:00"/>
    <s v="5/15/2015"/>
    <s v="Standard Class"/>
    <s v="NW-18400"/>
    <x v="508"/>
    <x v="0"/>
    <s v="United States"/>
    <s v="New York City"/>
    <s v="New York"/>
    <n v="10024"/>
    <x v="3"/>
    <s v="OFF-SU-10000157"/>
    <x v="1"/>
    <x v="14"/>
    <s v="Compact Automatic Electric Letter Opener"/>
    <n v="357.93"/>
    <n v="3"/>
    <n v="0"/>
    <n v="7.1585999999999999"/>
    <n v="2015"/>
    <x v="5"/>
    <s v="Q2"/>
    <n v="0.02"/>
  </r>
  <r>
    <m/>
    <m/>
    <m/>
    <m/>
    <m/>
    <m/>
    <m/>
    <m/>
    <m/>
    <m/>
    <m/>
    <m/>
    <m/>
    <m/>
    <m/>
    <m/>
    <m/>
    <m/>
    <m/>
    <m/>
    <m/>
    <n v="5710"/>
    <s v="US-2015-160857"/>
    <d v="2015-05-08T00:00:00"/>
    <s v="5/15/2015"/>
    <s v="Standard Class"/>
    <s v="NW-18400"/>
    <x v="508"/>
    <x v="0"/>
    <s v="United States"/>
    <s v="New York City"/>
    <s v="New York"/>
    <n v="10024"/>
    <x v="3"/>
    <s v="FUR-CH-10002647"/>
    <x v="0"/>
    <x v="1"/>
    <s v="Situations Contoured Folding Chairs, 4/Set"/>
    <n v="127.764"/>
    <n v="2"/>
    <n v="0.1"/>
    <n v="21.294"/>
    <n v="2015"/>
    <x v="5"/>
    <s v="Q2"/>
    <n v="0.16666666666666669"/>
  </r>
  <r>
    <m/>
    <m/>
    <m/>
    <m/>
    <m/>
    <m/>
    <m/>
    <m/>
    <m/>
    <m/>
    <m/>
    <m/>
    <m/>
    <m/>
    <m/>
    <m/>
    <m/>
    <m/>
    <m/>
    <m/>
    <m/>
    <n v="5711"/>
    <s v="US-2015-160857"/>
    <d v="2015-05-08T00:00:00"/>
    <s v="5/15/2015"/>
    <s v="Standard Class"/>
    <s v="NW-18400"/>
    <x v="508"/>
    <x v="0"/>
    <s v="United States"/>
    <s v="New York City"/>
    <s v="New York"/>
    <n v="10024"/>
    <x v="3"/>
    <s v="TEC-CO-10004115"/>
    <x v="2"/>
    <x v="16"/>
    <s v="Sharp AL-1530CS Digital Copier"/>
    <n v="2799.944"/>
    <n v="7"/>
    <n v="0.2"/>
    <n v="1014.9797"/>
    <n v="2015"/>
    <x v="5"/>
    <s v="Q2"/>
    <n v="0.36249999999999999"/>
  </r>
  <r>
    <m/>
    <m/>
    <m/>
    <m/>
    <m/>
    <m/>
    <m/>
    <m/>
    <m/>
    <m/>
    <m/>
    <m/>
    <m/>
    <m/>
    <m/>
    <m/>
    <m/>
    <m/>
    <m/>
    <m/>
    <m/>
    <n v="5712"/>
    <s v="US-2015-160857"/>
    <d v="2015-05-08T00:00:00"/>
    <s v="5/15/2015"/>
    <s v="Standard Class"/>
    <s v="NW-18400"/>
    <x v="508"/>
    <x v="0"/>
    <s v="United States"/>
    <s v="New York City"/>
    <s v="New York"/>
    <n v="10024"/>
    <x v="3"/>
    <s v="OFF-PA-10003363"/>
    <x v="1"/>
    <x v="10"/>
    <s v="Xerox 204"/>
    <n v="19.440000000000001"/>
    <n v="3"/>
    <n v="0"/>
    <n v="9.3312000000000008"/>
    <n v="2015"/>
    <x v="5"/>
    <s v="Q2"/>
    <n v="0.48000000000000004"/>
  </r>
  <r>
    <m/>
    <m/>
    <m/>
    <m/>
    <m/>
    <m/>
    <m/>
    <m/>
    <m/>
    <m/>
    <m/>
    <m/>
    <m/>
    <m/>
    <m/>
    <m/>
    <m/>
    <m/>
    <m/>
    <m/>
    <m/>
    <n v="5713"/>
    <s v="CA-2017-115805"/>
    <d v="2017-07-31T00:00:00"/>
    <s v="7/31/2017"/>
    <s v="Same Day"/>
    <s v="KW-16435"/>
    <x v="147"/>
    <x v="0"/>
    <s v="United States"/>
    <s v="Chicago"/>
    <s v="Illinois"/>
    <n v="60653"/>
    <x v="2"/>
    <s v="TEC-PH-10003092"/>
    <x v="2"/>
    <x v="7"/>
    <s v="Motorola L804"/>
    <n v="36.792000000000002"/>
    <n v="1"/>
    <n v="0.2"/>
    <n v="4.1391"/>
    <n v="2017"/>
    <x v="7"/>
    <s v="Q3"/>
    <n v="0.11249999999999999"/>
  </r>
  <r>
    <m/>
    <m/>
    <m/>
    <m/>
    <m/>
    <m/>
    <m/>
    <m/>
    <m/>
    <m/>
    <m/>
    <m/>
    <m/>
    <m/>
    <m/>
    <m/>
    <m/>
    <m/>
    <m/>
    <m/>
    <m/>
    <n v="5714"/>
    <s v="US-2014-143707"/>
    <d v="2014-03-01T00:00:00"/>
    <d v="2014-05-03T00:00:00"/>
    <s v="Standard Class"/>
    <s v="HR-14770"/>
    <x v="367"/>
    <x v="2"/>
    <s v="United States"/>
    <s v="New York City"/>
    <s v="New York"/>
    <n v="10035"/>
    <x v="3"/>
    <s v="TEC-PH-10003655"/>
    <x v="2"/>
    <x v="7"/>
    <s v="Sannysis Cute Owl Design Soft Skin Case Cover for Samsung Galaxy S4"/>
    <n v="5.94"/>
    <n v="3"/>
    <n v="0"/>
    <n v="1.6037999999999999"/>
    <n v="2014"/>
    <x v="10"/>
    <s v="Q1"/>
    <n v="0.26999999999999996"/>
  </r>
  <r>
    <m/>
    <m/>
    <m/>
    <m/>
    <m/>
    <m/>
    <m/>
    <m/>
    <m/>
    <m/>
    <m/>
    <m/>
    <m/>
    <m/>
    <m/>
    <m/>
    <m/>
    <m/>
    <m/>
    <m/>
    <m/>
    <n v="5715"/>
    <s v="CA-2017-116939"/>
    <d v="2017-09-25T00:00:00"/>
    <s v="9/29/2017"/>
    <s v="Standard Class"/>
    <s v="AG-10900"/>
    <x v="151"/>
    <x v="0"/>
    <s v="United States"/>
    <s v="Richmond"/>
    <s v="Virginia"/>
    <n v="23223"/>
    <x v="0"/>
    <s v="OFF-ST-10001476"/>
    <x v="1"/>
    <x v="4"/>
    <s v="Steel Personal Filing/Posting Tote"/>
    <n v="177.55"/>
    <n v="5"/>
    <n v="0"/>
    <n v="47.938499999999998"/>
    <n v="2017"/>
    <x v="8"/>
    <s v="Q3"/>
    <n v="0.26999999999999996"/>
  </r>
  <r>
    <m/>
    <m/>
    <m/>
    <m/>
    <m/>
    <m/>
    <m/>
    <m/>
    <m/>
    <m/>
    <m/>
    <m/>
    <m/>
    <m/>
    <m/>
    <m/>
    <m/>
    <m/>
    <m/>
    <m/>
    <m/>
    <n v="5716"/>
    <s v="CA-2015-124107"/>
    <d v="2015-10-09T00:00:00"/>
    <d v="2015-12-10T00:00:00"/>
    <s v="Second Class"/>
    <s v="BM-11650"/>
    <x v="312"/>
    <x v="1"/>
    <s v="United States"/>
    <s v="Ann Arbor"/>
    <s v="Michigan"/>
    <n v="48104"/>
    <x v="2"/>
    <s v="TEC-AC-10002049"/>
    <x v="2"/>
    <x v="11"/>
    <s v="Logitech G19 Programmable Gaming Keyboard"/>
    <n v="619.95000000000005"/>
    <n v="5"/>
    <n v="0"/>
    <n v="111.59099999999999"/>
    <n v="2015"/>
    <x v="2"/>
    <s v="Q4"/>
    <n v="0.17999999999999997"/>
  </r>
  <r>
    <m/>
    <m/>
    <m/>
    <m/>
    <m/>
    <m/>
    <m/>
    <m/>
    <m/>
    <m/>
    <m/>
    <m/>
    <m/>
    <m/>
    <m/>
    <m/>
    <m/>
    <m/>
    <m/>
    <m/>
    <m/>
    <n v="5717"/>
    <s v="CA-2015-124107"/>
    <d v="2015-10-09T00:00:00"/>
    <d v="2015-12-10T00:00:00"/>
    <s v="Second Class"/>
    <s v="BM-11650"/>
    <x v="312"/>
    <x v="1"/>
    <s v="United States"/>
    <s v="Ann Arbor"/>
    <s v="Michigan"/>
    <n v="48104"/>
    <x v="2"/>
    <s v="TEC-PH-10003875"/>
    <x v="2"/>
    <x v="7"/>
    <s v="KLD Oscar II Style Snap-on Ultra Thin Side Flip Synthetic Leather Cover Case for HTC One HTC M7"/>
    <n v="29.16"/>
    <n v="3"/>
    <n v="0"/>
    <n v="8.4564000000000004"/>
    <n v="2015"/>
    <x v="2"/>
    <s v="Q4"/>
    <n v="0.29000000000000004"/>
  </r>
  <r>
    <m/>
    <m/>
    <m/>
    <m/>
    <m/>
    <m/>
    <m/>
    <m/>
    <m/>
    <m/>
    <m/>
    <m/>
    <m/>
    <m/>
    <m/>
    <m/>
    <m/>
    <m/>
    <m/>
    <m/>
    <m/>
    <n v="5718"/>
    <s v="CA-2015-124107"/>
    <d v="2015-10-09T00:00:00"/>
    <d v="2015-12-10T00:00:00"/>
    <s v="Second Class"/>
    <s v="BM-11650"/>
    <x v="312"/>
    <x v="1"/>
    <s v="United States"/>
    <s v="Ann Arbor"/>
    <s v="Michigan"/>
    <n v="48104"/>
    <x v="2"/>
    <s v="OFF-EN-10003286"/>
    <x v="1"/>
    <x v="12"/>
    <s v="Staple envelope"/>
    <n v="57.96"/>
    <n v="7"/>
    <n v="0"/>
    <n v="27.241199999999999"/>
    <n v="2015"/>
    <x v="2"/>
    <s v="Q4"/>
    <n v="0.47"/>
  </r>
  <r>
    <m/>
    <m/>
    <m/>
    <m/>
    <m/>
    <m/>
    <m/>
    <m/>
    <m/>
    <m/>
    <m/>
    <m/>
    <m/>
    <m/>
    <m/>
    <m/>
    <m/>
    <m/>
    <m/>
    <m/>
    <m/>
    <n v="5719"/>
    <s v="CA-2015-124107"/>
    <d v="2015-10-09T00:00:00"/>
    <d v="2015-12-10T00:00:00"/>
    <s v="Second Class"/>
    <s v="BM-11650"/>
    <x v="312"/>
    <x v="1"/>
    <s v="United States"/>
    <s v="Ann Arbor"/>
    <s v="Michigan"/>
    <n v="48104"/>
    <x v="2"/>
    <s v="OFF-AP-10003971"/>
    <x v="1"/>
    <x v="9"/>
    <s v="Belkin 6 Outlet Metallic Surge Strip"/>
    <n v="29.402999999999999"/>
    <n v="3"/>
    <n v="0.1"/>
    <n v="5.2271999999999998"/>
    <n v="2015"/>
    <x v="2"/>
    <s v="Q4"/>
    <n v="0.17777777777777778"/>
  </r>
  <r>
    <m/>
    <m/>
    <m/>
    <m/>
    <m/>
    <m/>
    <m/>
    <m/>
    <m/>
    <m/>
    <m/>
    <m/>
    <m/>
    <m/>
    <m/>
    <m/>
    <m/>
    <m/>
    <m/>
    <m/>
    <m/>
    <n v="5720"/>
    <s v="CA-2017-126550"/>
    <d v="2017-03-29T00:00:00"/>
    <d v="2017-02-04T00:00:00"/>
    <s v="Second Class"/>
    <s v="RD-19720"/>
    <x v="742"/>
    <x v="0"/>
    <s v="United States"/>
    <s v="Lafayette"/>
    <s v="Indiana"/>
    <n v="47905"/>
    <x v="2"/>
    <s v="OFF-ST-10001031"/>
    <x v="1"/>
    <x v="4"/>
    <s v="Adjustable Personal File Tote"/>
    <n v="81.400000000000006"/>
    <n v="5"/>
    <n v="0"/>
    <n v="21.164000000000001"/>
    <n v="2017"/>
    <x v="10"/>
    <s v="Q1"/>
    <n v="0.26"/>
  </r>
  <r>
    <m/>
    <m/>
    <m/>
    <m/>
    <m/>
    <m/>
    <m/>
    <m/>
    <m/>
    <m/>
    <m/>
    <m/>
    <m/>
    <m/>
    <m/>
    <m/>
    <m/>
    <m/>
    <m/>
    <m/>
    <m/>
    <n v="5721"/>
    <s v="CA-2015-138674"/>
    <d v="2015-11-14T00:00:00"/>
    <s v="11/17/2015"/>
    <s v="First Class"/>
    <s v="KB-16585"/>
    <x v="10"/>
    <x v="1"/>
    <s v="United States"/>
    <s v="Springfield"/>
    <s v="Oregon"/>
    <n v="97477"/>
    <x v="1"/>
    <s v="OFF-FA-10000304"/>
    <x v="1"/>
    <x v="13"/>
    <s v="Advantus Push Pins"/>
    <n v="8.7200000000000006"/>
    <n v="5"/>
    <n v="0.2"/>
    <n v="2.2890000000000001"/>
    <n v="2015"/>
    <x v="0"/>
    <s v="Q4"/>
    <n v="0.26250000000000001"/>
  </r>
  <r>
    <m/>
    <m/>
    <m/>
    <m/>
    <m/>
    <m/>
    <m/>
    <m/>
    <m/>
    <m/>
    <m/>
    <m/>
    <m/>
    <m/>
    <m/>
    <m/>
    <m/>
    <m/>
    <m/>
    <m/>
    <m/>
    <n v="5722"/>
    <s v="CA-2015-138674"/>
    <d v="2015-11-14T00:00:00"/>
    <s v="11/17/2015"/>
    <s v="First Class"/>
    <s v="KB-16585"/>
    <x v="10"/>
    <x v="1"/>
    <s v="United States"/>
    <s v="Springfield"/>
    <s v="Oregon"/>
    <n v="97477"/>
    <x v="1"/>
    <s v="TEC-AC-10000358"/>
    <x v="2"/>
    <x v="11"/>
    <s v="Imation Secure Drive + Hardware Encrypted USB flash drive - 16 GB"/>
    <n v="91.176000000000002"/>
    <n v="3"/>
    <n v="0.2"/>
    <n v="4.5587999999999997"/>
    <n v="2015"/>
    <x v="0"/>
    <s v="Q4"/>
    <n v="4.9999999999999996E-2"/>
  </r>
  <r>
    <m/>
    <m/>
    <m/>
    <m/>
    <m/>
    <m/>
    <m/>
    <m/>
    <m/>
    <m/>
    <m/>
    <m/>
    <m/>
    <m/>
    <m/>
    <m/>
    <m/>
    <m/>
    <m/>
    <m/>
    <m/>
    <n v="5723"/>
    <s v="CA-2015-138674"/>
    <d v="2015-11-14T00:00:00"/>
    <s v="11/17/2015"/>
    <s v="First Class"/>
    <s v="KB-16585"/>
    <x v="10"/>
    <x v="1"/>
    <s v="United States"/>
    <s v="Springfield"/>
    <s v="Oregon"/>
    <n v="97477"/>
    <x v="1"/>
    <s v="TEC-AC-10002800"/>
    <x v="2"/>
    <x v="11"/>
    <s v="Plantronics Audio 478 Stereo USB Headset"/>
    <n v="159.96799999999999"/>
    <n v="4"/>
    <n v="0.2"/>
    <n v="29.994"/>
    <n v="2015"/>
    <x v="0"/>
    <s v="Q4"/>
    <n v="0.1875"/>
  </r>
  <r>
    <m/>
    <m/>
    <m/>
    <m/>
    <m/>
    <m/>
    <m/>
    <m/>
    <m/>
    <m/>
    <m/>
    <m/>
    <m/>
    <m/>
    <m/>
    <m/>
    <m/>
    <m/>
    <m/>
    <m/>
    <m/>
    <n v="5724"/>
    <s v="CA-2016-165820"/>
    <d v="2016-09-26T00:00:00"/>
    <s v="9/30/2016"/>
    <s v="Standard Class"/>
    <s v="DW-13585"/>
    <x v="61"/>
    <x v="1"/>
    <s v="United States"/>
    <s v="San Francisco"/>
    <s v="California"/>
    <n v="94109"/>
    <x v="1"/>
    <s v="OFF-PA-10004735"/>
    <x v="1"/>
    <x v="10"/>
    <s v="Xerox 1905"/>
    <n v="12.96"/>
    <n v="2"/>
    <n v="0"/>
    <n v="6.2207999999999997"/>
    <n v="2016"/>
    <x v="8"/>
    <s v="Q3"/>
    <n v="0.47999999999999993"/>
  </r>
  <r>
    <m/>
    <m/>
    <m/>
    <m/>
    <m/>
    <m/>
    <m/>
    <m/>
    <m/>
    <m/>
    <m/>
    <m/>
    <m/>
    <m/>
    <m/>
    <m/>
    <m/>
    <m/>
    <m/>
    <m/>
    <m/>
    <n v="5725"/>
    <s v="CA-2014-103191"/>
    <d v="2014-09-22T00:00:00"/>
    <s v="9/27/2014"/>
    <s v="Standard Class"/>
    <s v="VG-21805"/>
    <x v="500"/>
    <x v="1"/>
    <s v="United States"/>
    <s v="Chicago"/>
    <s v="Illinois"/>
    <n v="60653"/>
    <x v="2"/>
    <s v="OFF-ST-10002574"/>
    <x v="1"/>
    <x v="4"/>
    <s v="SAFCO Commercial Wire Shelving, Black"/>
    <n v="331.536"/>
    <n v="3"/>
    <n v="0.2"/>
    <n v="-82.884"/>
    <n v="2014"/>
    <x v="8"/>
    <s v="Q3"/>
    <n v="-0.25"/>
  </r>
  <r>
    <m/>
    <m/>
    <m/>
    <m/>
    <m/>
    <m/>
    <m/>
    <m/>
    <m/>
    <m/>
    <m/>
    <m/>
    <m/>
    <m/>
    <m/>
    <m/>
    <m/>
    <m/>
    <m/>
    <m/>
    <m/>
    <n v="5726"/>
    <s v="CA-2015-103933"/>
    <d v="2015-09-25T00:00:00"/>
    <s v="9/27/2015"/>
    <s v="First Class"/>
    <s v="DR-12880"/>
    <x v="112"/>
    <x v="1"/>
    <s v="United States"/>
    <s v="New York City"/>
    <s v="New York"/>
    <n v="10011"/>
    <x v="3"/>
    <s v="TEC-AC-10004171"/>
    <x v="2"/>
    <x v="11"/>
    <s v="Razer Kraken 7.1 Surround Sound Over Ear USB Gaming Headset"/>
    <n v="899.91"/>
    <n v="9"/>
    <n v="0"/>
    <n v="395.96039999999999"/>
    <n v="2015"/>
    <x v="8"/>
    <s v="Q3"/>
    <n v="0.44"/>
  </r>
  <r>
    <m/>
    <m/>
    <m/>
    <m/>
    <m/>
    <m/>
    <m/>
    <m/>
    <m/>
    <m/>
    <m/>
    <m/>
    <m/>
    <m/>
    <m/>
    <m/>
    <m/>
    <m/>
    <m/>
    <m/>
    <m/>
    <n v="5727"/>
    <s v="CA-2015-110548"/>
    <d v="2015-05-04T00:00:00"/>
    <d v="2015-08-05T00:00:00"/>
    <s v="Standard Class"/>
    <s v="AH-10690"/>
    <x v="706"/>
    <x v="1"/>
    <s v="United States"/>
    <s v="Houston"/>
    <s v="Texas"/>
    <n v="77095"/>
    <x v="2"/>
    <s v="TEC-PH-10002922"/>
    <x v="2"/>
    <x v="7"/>
    <s v="ShoreTel ShorePhone IP 230 VoIP phone"/>
    <n v="946.34400000000005"/>
    <n v="7"/>
    <n v="0.2"/>
    <n v="118.29300000000001"/>
    <n v="2015"/>
    <x v="5"/>
    <s v="Q2"/>
    <n v="0.125"/>
  </r>
  <r>
    <m/>
    <m/>
    <m/>
    <m/>
    <m/>
    <m/>
    <m/>
    <m/>
    <m/>
    <m/>
    <m/>
    <m/>
    <m/>
    <m/>
    <m/>
    <m/>
    <m/>
    <m/>
    <m/>
    <m/>
    <m/>
    <n v="5728"/>
    <s v="CA-2017-117324"/>
    <d v="2017-12-08T00:00:00"/>
    <s v="12/13/2017"/>
    <s v="Standard Class"/>
    <s v="JP-15520"/>
    <x v="187"/>
    <x v="0"/>
    <s v="United States"/>
    <s v="Madison"/>
    <s v="Wisconsin"/>
    <n v="53711"/>
    <x v="2"/>
    <s v="TEC-AC-10003023"/>
    <x v="2"/>
    <x v="11"/>
    <s v="Logitech G105 Gaming Keyboard"/>
    <n v="178.11"/>
    <n v="3"/>
    <n v="0"/>
    <n v="32.059800000000003"/>
    <n v="2017"/>
    <x v="4"/>
    <s v="Q4"/>
    <n v="0.18"/>
  </r>
  <r>
    <m/>
    <m/>
    <m/>
    <m/>
    <m/>
    <m/>
    <m/>
    <m/>
    <m/>
    <m/>
    <m/>
    <m/>
    <m/>
    <m/>
    <m/>
    <m/>
    <m/>
    <m/>
    <m/>
    <m/>
    <m/>
    <n v="5729"/>
    <s v="CA-2017-117324"/>
    <d v="2017-12-08T00:00:00"/>
    <s v="12/13/2017"/>
    <s v="Standard Class"/>
    <s v="JP-15520"/>
    <x v="187"/>
    <x v="0"/>
    <s v="United States"/>
    <s v="Madison"/>
    <s v="Wisconsin"/>
    <n v="53711"/>
    <x v="2"/>
    <s v="OFF-AP-10003590"/>
    <x v="1"/>
    <x v="9"/>
    <s v="Hoover WindTunnel Plus Canister Vacuum"/>
    <n v="1089.75"/>
    <n v="3"/>
    <n v="0"/>
    <n v="305.13"/>
    <n v="2017"/>
    <x v="4"/>
    <s v="Q4"/>
    <n v="0.27999999999999997"/>
  </r>
  <r>
    <m/>
    <m/>
    <m/>
    <m/>
    <m/>
    <m/>
    <m/>
    <m/>
    <m/>
    <m/>
    <m/>
    <m/>
    <m/>
    <m/>
    <m/>
    <m/>
    <m/>
    <m/>
    <m/>
    <m/>
    <m/>
    <n v="5730"/>
    <s v="CA-2017-117324"/>
    <d v="2017-12-08T00:00:00"/>
    <s v="12/13/2017"/>
    <s v="Standard Class"/>
    <s v="JP-15520"/>
    <x v="187"/>
    <x v="0"/>
    <s v="United States"/>
    <s v="Madison"/>
    <s v="Wisconsin"/>
    <n v="53711"/>
    <x v="2"/>
    <s v="OFF-LA-10003510"/>
    <x v="1"/>
    <x v="2"/>
    <s v="Avery 4027 File Folder Labels for Dot Matrix Printers, 5000 Labels per Box, White"/>
    <n v="61.06"/>
    <n v="2"/>
    <n v="0"/>
    <n v="28.087599999999998"/>
    <n v="2017"/>
    <x v="4"/>
    <s v="Q4"/>
    <n v="0.45999999999999996"/>
  </r>
  <r>
    <m/>
    <m/>
    <m/>
    <m/>
    <m/>
    <m/>
    <m/>
    <m/>
    <m/>
    <m/>
    <m/>
    <m/>
    <m/>
    <m/>
    <m/>
    <m/>
    <m/>
    <m/>
    <m/>
    <m/>
    <m/>
    <n v="5731"/>
    <s v="CA-2017-117324"/>
    <d v="2017-12-08T00:00:00"/>
    <s v="12/13/2017"/>
    <s v="Standard Class"/>
    <s v="JP-15520"/>
    <x v="187"/>
    <x v="0"/>
    <s v="United States"/>
    <s v="Madison"/>
    <s v="Wisconsin"/>
    <n v="53711"/>
    <x v="2"/>
    <s v="FUR-BO-10003159"/>
    <x v="0"/>
    <x v="0"/>
    <s v="Sauder Camden County Collection Libraries, Planked Cherry Finish"/>
    <n v="459.92"/>
    <n v="4"/>
    <n v="0"/>
    <n v="41.392800000000001"/>
    <n v="2017"/>
    <x v="4"/>
    <s v="Q4"/>
    <n v="0.09"/>
  </r>
  <r>
    <m/>
    <m/>
    <m/>
    <m/>
    <m/>
    <m/>
    <m/>
    <m/>
    <m/>
    <m/>
    <m/>
    <m/>
    <m/>
    <m/>
    <m/>
    <m/>
    <m/>
    <m/>
    <m/>
    <m/>
    <m/>
    <n v="5732"/>
    <s v="CA-2017-117324"/>
    <d v="2017-12-08T00:00:00"/>
    <s v="12/13/2017"/>
    <s v="Standard Class"/>
    <s v="JP-15520"/>
    <x v="187"/>
    <x v="0"/>
    <s v="United States"/>
    <s v="Madison"/>
    <s v="Wisconsin"/>
    <n v="53711"/>
    <x v="2"/>
    <s v="OFF-PA-10002713"/>
    <x v="1"/>
    <x v="10"/>
    <s v="Adams Phone Message Book, 200 Message Capacity, 8 1/16” x 11”"/>
    <n v="27.52"/>
    <n v="4"/>
    <n v="0"/>
    <n v="12.6592"/>
    <n v="2017"/>
    <x v="4"/>
    <s v="Q4"/>
    <n v="0.46"/>
  </r>
  <r>
    <m/>
    <m/>
    <m/>
    <m/>
    <m/>
    <m/>
    <m/>
    <m/>
    <m/>
    <m/>
    <m/>
    <m/>
    <m/>
    <m/>
    <m/>
    <m/>
    <m/>
    <m/>
    <m/>
    <m/>
    <m/>
    <n v="5733"/>
    <s v="CA-2017-143574"/>
    <d v="2017-06-29T00:00:00"/>
    <d v="2017-02-07T00:00:00"/>
    <s v="First Class"/>
    <s v="DR-12880"/>
    <x v="112"/>
    <x v="1"/>
    <s v="United States"/>
    <s v="Milford"/>
    <s v="Connecticut"/>
    <n v="6460"/>
    <x v="3"/>
    <s v="FUR-BO-10002598"/>
    <x v="0"/>
    <x v="0"/>
    <s v="Hon Metal Bookcases, Putty"/>
    <n v="638.82000000000005"/>
    <n v="9"/>
    <n v="0"/>
    <n v="185.2578"/>
    <n v="2017"/>
    <x v="1"/>
    <s v="Q2"/>
    <n v="0.28999999999999998"/>
  </r>
  <r>
    <m/>
    <m/>
    <m/>
    <m/>
    <m/>
    <m/>
    <m/>
    <m/>
    <m/>
    <m/>
    <m/>
    <m/>
    <m/>
    <m/>
    <m/>
    <m/>
    <m/>
    <m/>
    <m/>
    <m/>
    <m/>
    <n v="5734"/>
    <s v="CA-2017-143574"/>
    <d v="2017-06-29T00:00:00"/>
    <d v="2017-02-07T00:00:00"/>
    <s v="First Class"/>
    <s v="DR-12880"/>
    <x v="112"/>
    <x v="1"/>
    <s v="United States"/>
    <s v="Milford"/>
    <s v="Connecticut"/>
    <n v="6460"/>
    <x v="3"/>
    <s v="OFF-SU-10002537"/>
    <x v="1"/>
    <x v="14"/>
    <s v="Acme Box Cutter Scissors"/>
    <n v="30.69"/>
    <n v="3"/>
    <n v="0"/>
    <n v="7.9794"/>
    <n v="2017"/>
    <x v="1"/>
    <s v="Q2"/>
    <n v="0.26"/>
  </r>
  <r>
    <m/>
    <m/>
    <m/>
    <m/>
    <m/>
    <m/>
    <m/>
    <m/>
    <m/>
    <m/>
    <m/>
    <m/>
    <m/>
    <m/>
    <m/>
    <m/>
    <m/>
    <m/>
    <m/>
    <m/>
    <m/>
    <n v="5735"/>
    <s v="CA-2017-143574"/>
    <d v="2017-06-29T00:00:00"/>
    <d v="2017-02-07T00:00:00"/>
    <s v="First Class"/>
    <s v="DR-12880"/>
    <x v="112"/>
    <x v="1"/>
    <s v="United States"/>
    <s v="Milford"/>
    <s v="Connecticut"/>
    <n v="6460"/>
    <x v="3"/>
    <s v="FUR-FU-10003976"/>
    <x v="0"/>
    <x v="5"/>
    <s v="DAX Executive Solid Wood Document Frame, Desktop or Hang, Mahogany, 5 x 7"/>
    <n v="25.16"/>
    <n v="2"/>
    <n v="0"/>
    <n v="8.5543999999999993"/>
    <n v="2017"/>
    <x v="1"/>
    <s v="Q2"/>
    <n v="0.33999999999999997"/>
  </r>
  <r>
    <m/>
    <m/>
    <m/>
    <m/>
    <m/>
    <m/>
    <m/>
    <m/>
    <m/>
    <m/>
    <m/>
    <m/>
    <m/>
    <m/>
    <m/>
    <m/>
    <m/>
    <m/>
    <m/>
    <m/>
    <m/>
    <n v="5736"/>
    <s v="CA-2014-111773"/>
    <d v="2014-06-29T00:00:00"/>
    <d v="2014-03-07T00:00:00"/>
    <s v="Standard Class"/>
    <s v="JK-15625"/>
    <x v="600"/>
    <x v="0"/>
    <s v="United States"/>
    <s v="New York City"/>
    <s v="New York"/>
    <n v="10024"/>
    <x v="3"/>
    <s v="OFF-BI-10000174"/>
    <x v="1"/>
    <x v="8"/>
    <s v="Wilson Jones Clip &amp; Carry Folder Binder Tool for Ring Binders, Clear"/>
    <n v="13.92"/>
    <n v="3"/>
    <n v="0.2"/>
    <n v="4.8719999999999999"/>
    <n v="2014"/>
    <x v="1"/>
    <s v="Q2"/>
    <n v="0.35"/>
  </r>
  <r>
    <m/>
    <m/>
    <m/>
    <m/>
    <m/>
    <m/>
    <m/>
    <m/>
    <m/>
    <m/>
    <m/>
    <m/>
    <m/>
    <m/>
    <m/>
    <m/>
    <m/>
    <m/>
    <m/>
    <m/>
    <m/>
    <n v="5737"/>
    <s v="CA-2014-148614"/>
    <d v="2014-01-20T00:00:00"/>
    <s v="1/25/2014"/>
    <s v="Standard Class"/>
    <s v="MV-17485"/>
    <x v="597"/>
    <x v="0"/>
    <s v="United States"/>
    <s v="Los Angeles"/>
    <s v="California"/>
    <n v="90049"/>
    <x v="1"/>
    <s v="OFF-PA-10002893"/>
    <x v="1"/>
    <x v="10"/>
    <s v="Wirebound Service Call Books, 5 1/2&quot; x 4&quot;"/>
    <n v="19.36"/>
    <n v="2"/>
    <n v="0"/>
    <n v="9.2927999999999997"/>
    <n v="2014"/>
    <x v="9"/>
    <s v="Q1"/>
    <n v="0.48"/>
  </r>
  <r>
    <m/>
    <m/>
    <m/>
    <m/>
    <m/>
    <m/>
    <m/>
    <m/>
    <m/>
    <m/>
    <m/>
    <m/>
    <m/>
    <m/>
    <m/>
    <m/>
    <m/>
    <m/>
    <m/>
    <m/>
    <m/>
    <n v="5738"/>
    <s v="CA-2014-148614"/>
    <d v="2014-01-20T00:00:00"/>
    <s v="1/25/2014"/>
    <s v="Standard Class"/>
    <s v="MV-17485"/>
    <x v="597"/>
    <x v="0"/>
    <s v="United States"/>
    <s v="Los Angeles"/>
    <s v="California"/>
    <n v="90049"/>
    <x v="1"/>
    <s v="FUR-FU-10003194"/>
    <x v="0"/>
    <x v="5"/>
    <s v="Eldon Expressions Desk Accessory, Wood Pencil Holder, Oak"/>
    <n v="19.3"/>
    <n v="2"/>
    <n v="0"/>
    <n v="5.79"/>
    <n v="2014"/>
    <x v="9"/>
    <s v="Q1"/>
    <n v="0.3"/>
  </r>
  <r>
    <m/>
    <m/>
    <m/>
    <m/>
    <m/>
    <m/>
    <m/>
    <m/>
    <m/>
    <m/>
    <m/>
    <m/>
    <m/>
    <m/>
    <m/>
    <m/>
    <m/>
    <m/>
    <m/>
    <m/>
    <m/>
    <n v="5739"/>
    <s v="CA-2017-156139"/>
    <d v="2016-12-31T00:00:00"/>
    <d v="2017-06-01T00:00:00"/>
    <s v="Standard Class"/>
    <s v="BP-11155"/>
    <x v="669"/>
    <x v="0"/>
    <s v="United States"/>
    <s v="San Francisco"/>
    <s v="California"/>
    <n v="94109"/>
    <x v="1"/>
    <s v="OFF-BI-10004233"/>
    <x v="1"/>
    <x v="8"/>
    <s v="GBC Pre-Punched Binding Paper, Plastic, White, 8-1/2&quot; x 11&quot;"/>
    <n v="38.375999999999998"/>
    <n v="3"/>
    <n v="0.2"/>
    <n v="13.4316"/>
    <n v="2016"/>
    <x v="4"/>
    <s v="Q4"/>
    <n v="0.35000000000000003"/>
  </r>
  <r>
    <m/>
    <m/>
    <m/>
    <m/>
    <m/>
    <m/>
    <m/>
    <m/>
    <m/>
    <m/>
    <m/>
    <m/>
    <m/>
    <m/>
    <m/>
    <m/>
    <m/>
    <m/>
    <m/>
    <m/>
    <m/>
    <n v="5740"/>
    <s v="US-2017-147886"/>
    <d v="2017-03-28T00:00:00"/>
    <s v="3/31/2017"/>
    <s v="First Class"/>
    <s v="DH-13075"/>
    <x v="704"/>
    <x v="1"/>
    <s v="United States"/>
    <s v="Fairfield"/>
    <s v="California"/>
    <n v="94533"/>
    <x v="1"/>
    <s v="OFF-PA-10000232"/>
    <x v="1"/>
    <x v="10"/>
    <s v="Xerox 1975"/>
    <n v="12.96"/>
    <n v="2"/>
    <n v="0"/>
    <n v="6.3503999999999996"/>
    <n v="2017"/>
    <x v="10"/>
    <s v="Q1"/>
    <n v="0.48999999999999994"/>
  </r>
  <r>
    <m/>
    <m/>
    <m/>
    <m/>
    <m/>
    <m/>
    <m/>
    <m/>
    <m/>
    <m/>
    <m/>
    <m/>
    <m/>
    <m/>
    <m/>
    <m/>
    <m/>
    <m/>
    <m/>
    <m/>
    <m/>
    <n v="5741"/>
    <s v="US-2017-147886"/>
    <d v="2017-03-28T00:00:00"/>
    <s v="3/31/2017"/>
    <s v="First Class"/>
    <s v="DH-13075"/>
    <x v="704"/>
    <x v="1"/>
    <s v="United States"/>
    <s v="Fairfield"/>
    <s v="California"/>
    <n v="94533"/>
    <x v="1"/>
    <s v="FUR-FU-10001095"/>
    <x v="0"/>
    <x v="5"/>
    <s v="DAX Black Cherry Wood-Tone Poster Frame"/>
    <n v="26.48"/>
    <n v="1"/>
    <n v="0"/>
    <n v="10.0624"/>
    <n v="2017"/>
    <x v="10"/>
    <s v="Q1"/>
    <n v="0.38"/>
  </r>
  <r>
    <m/>
    <m/>
    <m/>
    <m/>
    <m/>
    <m/>
    <m/>
    <m/>
    <m/>
    <m/>
    <m/>
    <m/>
    <m/>
    <m/>
    <m/>
    <m/>
    <m/>
    <m/>
    <m/>
    <m/>
    <m/>
    <n v="5742"/>
    <s v="US-2017-147886"/>
    <d v="2017-03-28T00:00:00"/>
    <s v="3/31/2017"/>
    <s v="First Class"/>
    <s v="DH-13075"/>
    <x v="704"/>
    <x v="1"/>
    <s v="United States"/>
    <s v="Fairfield"/>
    <s v="California"/>
    <n v="94533"/>
    <x v="1"/>
    <s v="TEC-MA-10004679"/>
    <x v="2"/>
    <x v="15"/>
    <s v="StarTech.com 10/100 VDSL2 Ethernet Extender Kit"/>
    <n v="532.72"/>
    <n v="2"/>
    <n v="0.2"/>
    <n v="53.271999999999998"/>
    <n v="2017"/>
    <x v="10"/>
    <s v="Q1"/>
    <n v="9.9999999999999992E-2"/>
  </r>
  <r>
    <m/>
    <m/>
    <m/>
    <m/>
    <m/>
    <m/>
    <m/>
    <m/>
    <m/>
    <m/>
    <m/>
    <m/>
    <m/>
    <m/>
    <m/>
    <m/>
    <m/>
    <m/>
    <m/>
    <m/>
    <m/>
    <n v="5743"/>
    <s v="US-2017-147886"/>
    <d v="2017-03-28T00:00:00"/>
    <s v="3/31/2017"/>
    <s v="First Class"/>
    <s v="DH-13075"/>
    <x v="704"/>
    <x v="1"/>
    <s v="United States"/>
    <s v="Fairfield"/>
    <s v="California"/>
    <n v="94533"/>
    <x v="1"/>
    <s v="OFF-PA-10003651"/>
    <x v="1"/>
    <x v="10"/>
    <s v="Xerox 1968"/>
    <n v="26.72"/>
    <n v="4"/>
    <n v="0"/>
    <n v="12.8256"/>
    <n v="2017"/>
    <x v="10"/>
    <s v="Q1"/>
    <n v="0.48"/>
  </r>
  <r>
    <m/>
    <m/>
    <m/>
    <m/>
    <m/>
    <m/>
    <m/>
    <m/>
    <m/>
    <m/>
    <m/>
    <m/>
    <m/>
    <m/>
    <m/>
    <m/>
    <m/>
    <m/>
    <m/>
    <m/>
    <m/>
    <n v="5744"/>
    <s v="US-2017-147886"/>
    <d v="2017-03-28T00:00:00"/>
    <s v="3/31/2017"/>
    <s v="First Class"/>
    <s v="DH-13075"/>
    <x v="704"/>
    <x v="1"/>
    <s v="United States"/>
    <s v="Fairfield"/>
    <s v="California"/>
    <n v="94533"/>
    <x v="1"/>
    <s v="OFF-PA-10000743"/>
    <x v="1"/>
    <x v="10"/>
    <s v="Xerox 1977"/>
    <n v="20.04"/>
    <n v="3"/>
    <n v="0"/>
    <n v="9.6191999999999993"/>
    <n v="2017"/>
    <x v="10"/>
    <s v="Q1"/>
    <n v="0.48"/>
  </r>
  <r>
    <m/>
    <m/>
    <m/>
    <m/>
    <m/>
    <m/>
    <m/>
    <m/>
    <m/>
    <m/>
    <m/>
    <m/>
    <m/>
    <m/>
    <m/>
    <m/>
    <m/>
    <m/>
    <m/>
    <m/>
    <m/>
    <n v="5745"/>
    <s v="US-2017-147886"/>
    <d v="2017-03-28T00:00:00"/>
    <s v="3/31/2017"/>
    <s v="First Class"/>
    <s v="DH-13075"/>
    <x v="704"/>
    <x v="1"/>
    <s v="United States"/>
    <s v="Fairfield"/>
    <s v="California"/>
    <n v="94533"/>
    <x v="1"/>
    <s v="OFF-ST-10002743"/>
    <x v="1"/>
    <x v="4"/>
    <s v="SAFCO Boltless Steel Shelving"/>
    <n v="795.48"/>
    <n v="7"/>
    <n v="0"/>
    <n v="7.9547999999999996"/>
    <n v="2017"/>
    <x v="10"/>
    <s v="Q1"/>
    <n v="9.9999999999999985E-3"/>
  </r>
  <r>
    <m/>
    <m/>
    <m/>
    <m/>
    <m/>
    <m/>
    <m/>
    <m/>
    <m/>
    <m/>
    <m/>
    <m/>
    <m/>
    <m/>
    <m/>
    <m/>
    <m/>
    <m/>
    <m/>
    <m/>
    <m/>
    <n v="5746"/>
    <s v="US-2017-147886"/>
    <d v="2017-03-28T00:00:00"/>
    <s v="3/31/2017"/>
    <s v="First Class"/>
    <s v="DH-13075"/>
    <x v="704"/>
    <x v="1"/>
    <s v="United States"/>
    <s v="Fairfield"/>
    <s v="California"/>
    <n v="94533"/>
    <x v="1"/>
    <s v="FUR-FU-10003829"/>
    <x v="0"/>
    <x v="5"/>
    <s v="Stackable Trays"/>
    <n v="21.56"/>
    <n v="7"/>
    <n v="0"/>
    <n v="6.8992000000000004"/>
    <n v="2017"/>
    <x v="10"/>
    <s v="Q1"/>
    <n v="0.32000000000000006"/>
  </r>
  <r>
    <m/>
    <m/>
    <m/>
    <m/>
    <m/>
    <m/>
    <m/>
    <m/>
    <m/>
    <m/>
    <m/>
    <m/>
    <m/>
    <m/>
    <m/>
    <m/>
    <m/>
    <m/>
    <m/>
    <m/>
    <m/>
    <n v="5747"/>
    <s v="CA-2016-113733"/>
    <d v="2016-12-08T00:00:00"/>
    <d v="2016-12-12T00:00:00"/>
    <s v="Standard Class"/>
    <s v="LH-16900"/>
    <x v="23"/>
    <x v="0"/>
    <s v="United States"/>
    <s v="Greenville"/>
    <s v="North Carolina"/>
    <n v="27834"/>
    <x v="0"/>
    <s v="TEC-PH-10002496"/>
    <x v="2"/>
    <x v="7"/>
    <s v="Cisco SPA301"/>
    <n v="249.584"/>
    <n v="2"/>
    <n v="0.2"/>
    <n v="31.198"/>
    <n v="2016"/>
    <x v="4"/>
    <s v="Q4"/>
    <n v="0.125"/>
  </r>
  <r>
    <m/>
    <m/>
    <m/>
    <m/>
    <m/>
    <m/>
    <m/>
    <m/>
    <m/>
    <m/>
    <m/>
    <m/>
    <m/>
    <m/>
    <m/>
    <m/>
    <m/>
    <m/>
    <m/>
    <m/>
    <m/>
    <n v="5748"/>
    <s v="CA-2016-113733"/>
    <d v="2016-12-08T00:00:00"/>
    <d v="2016-12-12T00:00:00"/>
    <s v="Standard Class"/>
    <s v="LH-16900"/>
    <x v="23"/>
    <x v="0"/>
    <s v="United States"/>
    <s v="Greenville"/>
    <s v="North Carolina"/>
    <n v="27834"/>
    <x v="0"/>
    <s v="TEC-AC-10002473"/>
    <x v="2"/>
    <x v="11"/>
    <s v="Maxell 4.7GB DVD-R"/>
    <n v="68.111999999999995"/>
    <n v="3"/>
    <n v="0.2"/>
    <n v="17.8794"/>
    <n v="2016"/>
    <x v="4"/>
    <s v="Q4"/>
    <n v="0.26250000000000001"/>
  </r>
  <r>
    <m/>
    <m/>
    <m/>
    <m/>
    <m/>
    <m/>
    <m/>
    <m/>
    <m/>
    <m/>
    <m/>
    <m/>
    <m/>
    <m/>
    <m/>
    <m/>
    <m/>
    <m/>
    <m/>
    <m/>
    <m/>
    <n v="5749"/>
    <s v="CA-2016-113733"/>
    <d v="2016-12-08T00:00:00"/>
    <d v="2016-12-12T00:00:00"/>
    <s v="Standard Class"/>
    <s v="LH-16900"/>
    <x v="23"/>
    <x v="0"/>
    <s v="United States"/>
    <s v="Greenville"/>
    <s v="North Carolina"/>
    <n v="27834"/>
    <x v="0"/>
    <s v="TEC-AC-10004877"/>
    <x v="2"/>
    <x v="11"/>
    <s v="Imation 30456 USB Flash Drive 8GB"/>
    <n v="16.559999999999999"/>
    <n v="3"/>
    <n v="0.2"/>
    <n v="-2.484"/>
    <n v="2016"/>
    <x v="4"/>
    <s v="Q4"/>
    <n v="-0.15000000000000002"/>
  </r>
  <r>
    <m/>
    <m/>
    <m/>
    <m/>
    <m/>
    <m/>
    <m/>
    <m/>
    <m/>
    <m/>
    <m/>
    <m/>
    <m/>
    <m/>
    <m/>
    <m/>
    <m/>
    <m/>
    <m/>
    <m/>
    <m/>
    <n v="5750"/>
    <s v="CA-2017-104913"/>
    <d v="2017-11-18T00:00:00"/>
    <s v="11/22/2017"/>
    <s v="Standard Class"/>
    <s v="DK-13090"/>
    <x v="54"/>
    <x v="0"/>
    <s v="United States"/>
    <s v="Long Beach"/>
    <s v="New York"/>
    <n v="11561"/>
    <x v="3"/>
    <s v="TEC-PH-10000923"/>
    <x v="2"/>
    <x v="7"/>
    <s v="Belkin SportFit Armband For iPhone 5s/5c, Fuchsia"/>
    <n v="74.95"/>
    <n v="5"/>
    <n v="0"/>
    <n v="36.725499999999997"/>
    <n v="2017"/>
    <x v="0"/>
    <s v="Q4"/>
    <n v="0.48999999999999994"/>
  </r>
  <r>
    <m/>
    <m/>
    <m/>
    <m/>
    <m/>
    <m/>
    <m/>
    <m/>
    <m/>
    <m/>
    <m/>
    <m/>
    <m/>
    <m/>
    <m/>
    <m/>
    <m/>
    <m/>
    <m/>
    <m/>
    <m/>
    <n v="5751"/>
    <s v="CA-2014-145800"/>
    <d v="2014-05-30T00:00:00"/>
    <d v="2014-05-06T00:00:00"/>
    <s v="Standard Class"/>
    <s v="SS-20410"/>
    <x v="757"/>
    <x v="0"/>
    <s v="United States"/>
    <s v="Buffalo Grove"/>
    <s v="Illinois"/>
    <n v="60089"/>
    <x v="2"/>
    <s v="FUR-TA-10001539"/>
    <x v="0"/>
    <x v="3"/>
    <s v="Chromcraft Rectangular Conference Tables"/>
    <n v="355.45499999999998"/>
    <n v="3"/>
    <n v="0.5"/>
    <n v="-184.8366"/>
    <n v="2014"/>
    <x v="5"/>
    <s v="Q2"/>
    <n v="-0.52"/>
  </r>
  <r>
    <m/>
    <m/>
    <m/>
    <m/>
    <m/>
    <m/>
    <m/>
    <m/>
    <m/>
    <m/>
    <m/>
    <m/>
    <m/>
    <m/>
    <m/>
    <m/>
    <m/>
    <m/>
    <m/>
    <m/>
    <m/>
    <n v="5752"/>
    <s v="CA-2016-125850"/>
    <d v="2016-01-22T00:00:00"/>
    <s v="1/28/2016"/>
    <s v="Standard Class"/>
    <s v="FP-14320"/>
    <x v="224"/>
    <x v="0"/>
    <s v="United States"/>
    <s v="San Diego"/>
    <s v="California"/>
    <n v="92037"/>
    <x v="1"/>
    <s v="OFF-LA-10003498"/>
    <x v="1"/>
    <x v="2"/>
    <s v="Avery 475"/>
    <n v="44.4"/>
    <n v="3"/>
    <n v="0"/>
    <n v="22.2"/>
    <n v="2016"/>
    <x v="9"/>
    <s v="Q1"/>
    <n v="0.5"/>
  </r>
  <r>
    <m/>
    <m/>
    <m/>
    <m/>
    <m/>
    <m/>
    <m/>
    <m/>
    <m/>
    <m/>
    <m/>
    <m/>
    <m/>
    <m/>
    <m/>
    <m/>
    <m/>
    <m/>
    <m/>
    <m/>
    <m/>
    <n v="5753"/>
    <s v="CA-2016-125850"/>
    <d v="2016-01-22T00:00:00"/>
    <s v="1/28/2016"/>
    <s v="Standard Class"/>
    <s v="FP-14320"/>
    <x v="224"/>
    <x v="0"/>
    <s v="United States"/>
    <s v="San Diego"/>
    <s v="California"/>
    <n v="92037"/>
    <x v="1"/>
    <s v="OFF-LA-10004484"/>
    <x v="1"/>
    <x v="2"/>
    <s v="Avery 476"/>
    <n v="20.65"/>
    <n v="5"/>
    <n v="0"/>
    <n v="9.4990000000000006"/>
    <n v="2016"/>
    <x v="9"/>
    <s v="Q1"/>
    <n v="0.46000000000000008"/>
  </r>
  <r>
    <m/>
    <m/>
    <m/>
    <m/>
    <m/>
    <m/>
    <m/>
    <m/>
    <m/>
    <m/>
    <m/>
    <m/>
    <m/>
    <m/>
    <m/>
    <m/>
    <m/>
    <m/>
    <m/>
    <m/>
    <m/>
    <n v="5754"/>
    <s v="CA-2016-118514"/>
    <d v="2016-02-03T00:00:00"/>
    <d v="2016-10-02T00:00:00"/>
    <s v="Standard Class"/>
    <s v="LC-17050"/>
    <x v="702"/>
    <x v="0"/>
    <s v="United States"/>
    <s v="Richmond"/>
    <s v="Kentucky"/>
    <n v="40475"/>
    <x v="0"/>
    <s v="FUR-CH-10000015"/>
    <x v="0"/>
    <x v="1"/>
    <s v="Hon Multipurpose Stacking Arm Chairs"/>
    <n v="866.4"/>
    <n v="4"/>
    <n v="0"/>
    <n v="225.26400000000001"/>
    <n v="2016"/>
    <x v="11"/>
    <s v="Q1"/>
    <n v="0.26"/>
  </r>
  <r>
    <m/>
    <m/>
    <m/>
    <m/>
    <m/>
    <m/>
    <m/>
    <m/>
    <m/>
    <m/>
    <m/>
    <m/>
    <m/>
    <m/>
    <m/>
    <m/>
    <m/>
    <m/>
    <m/>
    <m/>
    <m/>
    <n v="5755"/>
    <s v="CA-2015-150749"/>
    <d v="2015-03-29T00:00:00"/>
    <d v="2015-03-04T00:00:00"/>
    <s v="Second Class"/>
    <s v="AS-10240"/>
    <x v="238"/>
    <x v="0"/>
    <s v="United States"/>
    <s v="Springfield"/>
    <s v="Virginia"/>
    <n v="22153"/>
    <x v="0"/>
    <s v="OFF-AR-10003732"/>
    <x v="1"/>
    <x v="6"/>
    <s v="Newell 333"/>
    <n v="5.56"/>
    <n v="2"/>
    <n v="0"/>
    <n v="1.4456"/>
    <n v="2015"/>
    <x v="10"/>
    <s v="Q1"/>
    <n v="0.26"/>
  </r>
  <r>
    <m/>
    <m/>
    <m/>
    <m/>
    <m/>
    <m/>
    <m/>
    <m/>
    <m/>
    <m/>
    <m/>
    <m/>
    <m/>
    <m/>
    <m/>
    <m/>
    <m/>
    <m/>
    <m/>
    <m/>
    <m/>
    <n v="5756"/>
    <s v="CA-2014-163748"/>
    <d v="2014-10-14T00:00:00"/>
    <s v="10/18/2014"/>
    <s v="Standard Class"/>
    <s v="HG-15025"/>
    <x v="643"/>
    <x v="0"/>
    <s v="United States"/>
    <s v="Fort Worth"/>
    <s v="Texas"/>
    <n v="76106"/>
    <x v="2"/>
    <s v="OFF-AP-10004052"/>
    <x v="1"/>
    <x v="9"/>
    <s v="Hoover Replacement Belts For Soft Guard &amp; Commercial Ltweight Upright Vacs, 2/Pk"/>
    <n v="3.16"/>
    <n v="4"/>
    <n v="0.8"/>
    <n v="-8.532"/>
    <n v="2014"/>
    <x v="2"/>
    <s v="Q4"/>
    <n v="-2.6999999999999997"/>
  </r>
  <r>
    <m/>
    <m/>
    <m/>
    <m/>
    <m/>
    <m/>
    <m/>
    <m/>
    <m/>
    <m/>
    <m/>
    <m/>
    <m/>
    <m/>
    <m/>
    <m/>
    <m/>
    <m/>
    <m/>
    <m/>
    <m/>
    <n v="5757"/>
    <s v="CA-2014-163748"/>
    <d v="2014-10-14T00:00:00"/>
    <s v="10/18/2014"/>
    <s v="Standard Class"/>
    <s v="HG-15025"/>
    <x v="643"/>
    <x v="0"/>
    <s v="United States"/>
    <s v="Fort Worth"/>
    <s v="Texas"/>
    <n v="76106"/>
    <x v="2"/>
    <s v="TEC-CO-10002095"/>
    <x v="2"/>
    <x v="16"/>
    <s v="Hewlett Packard 610 Color Digital Copier / Printer"/>
    <n v="1999.96"/>
    <n v="5"/>
    <n v="0.2"/>
    <n v="624.98749999999995"/>
    <n v="2014"/>
    <x v="2"/>
    <s v="Q4"/>
    <n v="0.31249999999999994"/>
  </r>
  <r>
    <m/>
    <m/>
    <m/>
    <m/>
    <m/>
    <m/>
    <m/>
    <m/>
    <m/>
    <m/>
    <m/>
    <m/>
    <m/>
    <m/>
    <m/>
    <m/>
    <m/>
    <m/>
    <m/>
    <m/>
    <m/>
    <n v="5758"/>
    <s v="CA-2015-119634"/>
    <d v="2015-08-11T00:00:00"/>
    <s v="8/16/2015"/>
    <s v="Standard Class"/>
    <s v="BW-11065"/>
    <x v="768"/>
    <x v="0"/>
    <s v="United States"/>
    <s v="Raleigh"/>
    <s v="North Carolina"/>
    <n v="27604"/>
    <x v="0"/>
    <s v="FUR-FU-10004270"/>
    <x v="0"/>
    <x v="5"/>
    <s v="Executive Impressions 13&quot; Clairmont Wall Clock"/>
    <n v="46.152000000000001"/>
    <n v="3"/>
    <n v="0.2"/>
    <n v="12.1149"/>
    <n v="2015"/>
    <x v="6"/>
    <s v="Q3"/>
    <n v="0.26250000000000001"/>
  </r>
  <r>
    <m/>
    <m/>
    <m/>
    <m/>
    <m/>
    <m/>
    <m/>
    <m/>
    <m/>
    <m/>
    <m/>
    <m/>
    <m/>
    <m/>
    <m/>
    <m/>
    <m/>
    <m/>
    <m/>
    <m/>
    <m/>
    <n v="5759"/>
    <s v="CA-2015-149300"/>
    <d v="2015-11-22T00:00:00"/>
    <s v="11/23/2015"/>
    <s v="First Class"/>
    <s v="BH-11710"/>
    <x v="3"/>
    <x v="0"/>
    <s v="United States"/>
    <s v="Hialeah"/>
    <s v="Florida"/>
    <n v="33012"/>
    <x v="0"/>
    <s v="TEC-MA-10000423"/>
    <x v="2"/>
    <x v="15"/>
    <s v="Texas Instruments TI-34 Scientific Calculator"/>
    <n v="32.984999999999999"/>
    <n v="3"/>
    <n v="0.5"/>
    <n v="-1.9791000000000001"/>
    <n v="2015"/>
    <x v="0"/>
    <s v="Q4"/>
    <n v="-6.0000000000000005E-2"/>
  </r>
  <r>
    <m/>
    <m/>
    <m/>
    <m/>
    <m/>
    <m/>
    <m/>
    <m/>
    <m/>
    <m/>
    <m/>
    <m/>
    <m/>
    <m/>
    <m/>
    <m/>
    <m/>
    <m/>
    <m/>
    <m/>
    <m/>
    <n v="5760"/>
    <s v="US-2016-111528"/>
    <d v="2016-12-30T00:00:00"/>
    <s v="12/30/2016"/>
    <s v="Same Day"/>
    <s v="JP-16135"/>
    <x v="655"/>
    <x v="2"/>
    <s v="United States"/>
    <s v="Los Angeles"/>
    <s v="California"/>
    <n v="90032"/>
    <x v="1"/>
    <s v="OFF-ST-10001526"/>
    <x v="1"/>
    <x v="4"/>
    <s v="Iceberg Mobile Mega Data/Printer Cart "/>
    <n v="481.32"/>
    <n v="4"/>
    <n v="0"/>
    <n v="125.14319999999999"/>
    <n v="2016"/>
    <x v="4"/>
    <s v="Q4"/>
    <n v="0.26"/>
  </r>
  <r>
    <m/>
    <m/>
    <m/>
    <m/>
    <m/>
    <m/>
    <m/>
    <m/>
    <m/>
    <m/>
    <m/>
    <m/>
    <m/>
    <m/>
    <m/>
    <m/>
    <m/>
    <m/>
    <m/>
    <m/>
    <m/>
    <n v="5761"/>
    <s v="US-2016-111528"/>
    <d v="2016-12-30T00:00:00"/>
    <s v="12/30/2016"/>
    <s v="Same Day"/>
    <s v="JP-16135"/>
    <x v="655"/>
    <x v="2"/>
    <s v="United States"/>
    <s v="Los Angeles"/>
    <s v="California"/>
    <n v="90032"/>
    <x v="1"/>
    <s v="OFF-BI-10002194"/>
    <x v="1"/>
    <x v="8"/>
    <s v="Cardinal Hold-It CD Pocket"/>
    <n v="6.3840000000000003"/>
    <n v="1"/>
    <n v="0.2"/>
    <n v="2.1545999999999998"/>
    <n v="2016"/>
    <x v="4"/>
    <s v="Q4"/>
    <n v="0.33749999999999997"/>
  </r>
  <r>
    <m/>
    <m/>
    <m/>
    <m/>
    <m/>
    <m/>
    <m/>
    <m/>
    <m/>
    <m/>
    <m/>
    <m/>
    <m/>
    <m/>
    <m/>
    <m/>
    <m/>
    <m/>
    <m/>
    <m/>
    <m/>
    <n v="5762"/>
    <s v="CA-2017-158169"/>
    <d v="2017-08-12T00:00:00"/>
    <s v="8/15/2017"/>
    <s v="First Class"/>
    <s v="JM-16195"/>
    <x v="594"/>
    <x v="0"/>
    <s v="United States"/>
    <s v="Lake Forest"/>
    <s v="California"/>
    <n v="92630"/>
    <x v="1"/>
    <s v="OFF-AP-10000828"/>
    <x v="1"/>
    <x v="9"/>
    <s v="Avanti 4.4 Cu. Ft. Refrigerator"/>
    <n v="542.94000000000005"/>
    <n v="3"/>
    <n v="0"/>
    <n v="152.0232"/>
    <n v="2017"/>
    <x v="6"/>
    <s v="Q3"/>
    <n v="0.27999999999999997"/>
  </r>
  <r>
    <m/>
    <m/>
    <m/>
    <m/>
    <m/>
    <m/>
    <m/>
    <m/>
    <m/>
    <m/>
    <m/>
    <m/>
    <m/>
    <m/>
    <m/>
    <m/>
    <m/>
    <m/>
    <m/>
    <m/>
    <m/>
    <n v="5763"/>
    <s v="CA-2017-158169"/>
    <d v="2017-08-12T00:00:00"/>
    <s v="8/15/2017"/>
    <s v="First Class"/>
    <s v="JM-16195"/>
    <x v="594"/>
    <x v="0"/>
    <s v="United States"/>
    <s v="Lake Forest"/>
    <s v="California"/>
    <n v="92630"/>
    <x v="1"/>
    <s v="FUR-FU-10001473"/>
    <x v="0"/>
    <x v="5"/>
    <s v="DAX Wood Document Frame"/>
    <n v="54.92"/>
    <n v="4"/>
    <n v="0"/>
    <n v="19.7712"/>
    <n v="2017"/>
    <x v="6"/>
    <s v="Q3"/>
    <n v="0.36"/>
  </r>
  <r>
    <m/>
    <m/>
    <m/>
    <m/>
    <m/>
    <m/>
    <m/>
    <m/>
    <m/>
    <m/>
    <m/>
    <m/>
    <m/>
    <m/>
    <m/>
    <m/>
    <m/>
    <m/>
    <m/>
    <m/>
    <m/>
    <n v="5764"/>
    <s v="CA-2015-162047"/>
    <d v="2015-11-03T00:00:00"/>
    <d v="2015-05-11T00:00:00"/>
    <s v="First Class"/>
    <s v="FH-14365"/>
    <x v="92"/>
    <x v="1"/>
    <s v="United States"/>
    <s v="Long Beach"/>
    <s v="New York"/>
    <n v="11561"/>
    <x v="3"/>
    <s v="FUR-CH-10004983"/>
    <x v="0"/>
    <x v="1"/>
    <s v="Office Star - Mid Back Dual function Ergonomic High Back Chair with 2-Way Adjustable Arms"/>
    <n v="1448.82"/>
    <n v="10"/>
    <n v="0.1"/>
    <n v="209.274"/>
    <n v="2015"/>
    <x v="0"/>
    <s v="Q4"/>
    <n v="0.14444444444444446"/>
  </r>
  <r>
    <m/>
    <m/>
    <m/>
    <m/>
    <m/>
    <m/>
    <m/>
    <m/>
    <m/>
    <m/>
    <m/>
    <m/>
    <m/>
    <m/>
    <m/>
    <m/>
    <m/>
    <m/>
    <m/>
    <m/>
    <m/>
    <n v="5765"/>
    <s v="CA-2015-117772"/>
    <d v="2015-09-10T00:00:00"/>
    <d v="2015-12-09T00:00:00"/>
    <s v="Second Class"/>
    <s v="MC-17575"/>
    <x v="430"/>
    <x v="0"/>
    <s v="United States"/>
    <s v="Seattle"/>
    <s v="Washington"/>
    <n v="98103"/>
    <x v="1"/>
    <s v="OFF-ST-10003994"/>
    <x v="1"/>
    <x v="4"/>
    <s v="Belkin 19&quot; Center-Weighted Shelf, Gray"/>
    <n v="353.88"/>
    <n v="6"/>
    <n v="0"/>
    <n v="17.693999999999999"/>
    <n v="2015"/>
    <x v="8"/>
    <s v="Q3"/>
    <n v="4.9999999999999996E-2"/>
  </r>
  <r>
    <m/>
    <m/>
    <m/>
    <m/>
    <m/>
    <m/>
    <m/>
    <m/>
    <m/>
    <m/>
    <m/>
    <m/>
    <m/>
    <m/>
    <m/>
    <m/>
    <m/>
    <m/>
    <m/>
    <m/>
    <m/>
    <n v="5766"/>
    <s v="US-2014-126340"/>
    <d v="2014-11-08T00:00:00"/>
    <s v="11/14/2014"/>
    <s v="Standard Class"/>
    <s v="EB-13870"/>
    <x v="12"/>
    <x v="0"/>
    <s v="United States"/>
    <s v="Redding"/>
    <s v="California"/>
    <n v="96003"/>
    <x v="1"/>
    <s v="TEC-PH-10004447"/>
    <x v="2"/>
    <x v="7"/>
    <s v="Toshiba IPT2010-SD IP Telephone"/>
    <n v="333.57600000000002"/>
    <n v="3"/>
    <n v="0.2"/>
    <n v="25.0182"/>
    <n v="2014"/>
    <x v="0"/>
    <s v="Q4"/>
    <n v="7.4999999999999997E-2"/>
  </r>
  <r>
    <m/>
    <m/>
    <m/>
    <m/>
    <m/>
    <m/>
    <m/>
    <m/>
    <m/>
    <m/>
    <m/>
    <m/>
    <m/>
    <m/>
    <m/>
    <m/>
    <m/>
    <m/>
    <m/>
    <m/>
    <m/>
    <n v="5767"/>
    <s v="CA-2016-149685"/>
    <d v="2016-10-08T00:00:00"/>
    <s v="10/15/2016"/>
    <s v="Standard Class"/>
    <s v="PM-19135"/>
    <x v="327"/>
    <x v="2"/>
    <s v="United States"/>
    <s v="San Antonio"/>
    <s v="Texas"/>
    <n v="78207"/>
    <x v="2"/>
    <s v="OFF-LA-10004545"/>
    <x v="1"/>
    <x v="2"/>
    <s v="Avery 50"/>
    <n v="60.143999999999998"/>
    <n v="6"/>
    <n v="0.2"/>
    <n v="20.2986"/>
    <n v="2016"/>
    <x v="2"/>
    <s v="Q4"/>
    <n v="0.33750000000000002"/>
  </r>
  <r>
    <m/>
    <m/>
    <m/>
    <m/>
    <m/>
    <m/>
    <m/>
    <m/>
    <m/>
    <m/>
    <m/>
    <m/>
    <m/>
    <m/>
    <m/>
    <m/>
    <m/>
    <m/>
    <m/>
    <m/>
    <m/>
    <n v="5768"/>
    <s v="CA-2017-126396"/>
    <d v="2017-09-08T00:00:00"/>
    <d v="2017-12-09T00:00:00"/>
    <s v="Second Class"/>
    <s v="AR-10345"/>
    <x v="753"/>
    <x v="1"/>
    <s v="United States"/>
    <s v="Houston"/>
    <s v="Texas"/>
    <n v="77070"/>
    <x v="2"/>
    <s v="TEC-AC-10003116"/>
    <x v="2"/>
    <x v="11"/>
    <s v="Memorex Froggy Flash Drive 8 GB"/>
    <n v="85.2"/>
    <n v="6"/>
    <n v="0.2"/>
    <n v="20.234999999999999"/>
    <n v="2017"/>
    <x v="8"/>
    <s v="Q3"/>
    <n v="0.23749999999999999"/>
  </r>
  <r>
    <m/>
    <m/>
    <m/>
    <m/>
    <m/>
    <m/>
    <m/>
    <m/>
    <m/>
    <m/>
    <m/>
    <m/>
    <m/>
    <m/>
    <m/>
    <m/>
    <m/>
    <m/>
    <m/>
    <m/>
    <m/>
    <n v="5769"/>
    <s v="CA-2015-154900"/>
    <d v="2015-02-25T00:00:00"/>
    <d v="2015-01-03T00:00:00"/>
    <s v="Standard Class"/>
    <s v="SS-20875"/>
    <x v="286"/>
    <x v="0"/>
    <s v="United States"/>
    <s v="Leominster"/>
    <s v="Massachusetts"/>
    <n v="1453"/>
    <x v="3"/>
    <s v="OFF-LA-10001641"/>
    <x v="1"/>
    <x v="2"/>
    <s v="Avery 518"/>
    <n v="3.15"/>
    <n v="1"/>
    <n v="0"/>
    <n v="1.512"/>
    <n v="2015"/>
    <x v="11"/>
    <s v="Q1"/>
    <n v="0.48000000000000004"/>
  </r>
  <r>
    <m/>
    <m/>
    <m/>
    <m/>
    <m/>
    <m/>
    <m/>
    <m/>
    <m/>
    <m/>
    <m/>
    <m/>
    <m/>
    <m/>
    <m/>
    <m/>
    <m/>
    <m/>
    <m/>
    <m/>
    <m/>
    <n v="5770"/>
    <s v="CA-2015-154900"/>
    <d v="2015-02-25T00:00:00"/>
    <d v="2015-01-03T00:00:00"/>
    <s v="Standard Class"/>
    <s v="SS-20875"/>
    <x v="286"/>
    <x v="0"/>
    <s v="United States"/>
    <s v="Leominster"/>
    <s v="Massachusetts"/>
    <n v="1453"/>
    <x v="3"/>
    <s v="OFF-PA-10002377"/>
    <x v="1"/>
    <x v="10"/>
    <s v="Adams Telephone Message Book W/Dividers/Space For Phone Numbers, 5 1/4&quot;X8 1/2&quot;, 200/Messages"/>
    <n v="22.72"/>
    <n v="4"/>
    <n v="0"/>
    <n v="10.224"/>
    <n v="2015"/>
    <x v="11"/>
    <s v="Q1"/>
    <n v="0.45"/>
  </r>
  <r>
    <m/>
    <m/>
    <m/>
    <m/>
    <m/>
    <m/>
    <m/>
    <m/>
    <m/>
    <m/>
    <m/>
    <m/>
    <m/>
    <m/>
    <m/>
    <m/>
    <m/>
    <m/>
    <m/>
    <m/>
    <m/>
    <n v="5771"/>
    <s v="CA-2015-103835"/>
    <d v="2015-09-24T00:00:00"/>
    <s v="9/28/2015"/>
    <s v="Standard Class"/>
    <s v="SC-20440"/>
    <x v="464"/>
    <x v="1"/>
    <s v="United States"/>
    <s v="Los Angeles"/>
    <s v="California"/>
    <n v="90032"/>
    <x v="1"/>
    <s v="FUR-FU-10000010"/>
    <x v="0"/>
    <x v="5"/>
    <s v="DAX Value U-Channel Document Frames, Easel Back"/>
    <n v="14.91"/>
    <n v="3"/>
    <n v="0"/>
    <n v="4.6220999999999997"/>
    <n v="2015"/>
    <x v="8"/>
    <s v="Q3"/>
    <n v="0.31"/>
  </r>
  <r>
    <m/>
    <m/>
    <m/>
    <m/>
    <m/>
    <m/>
    <m/>
    <m/>
    <m/>
    <m/>
    <m/>
    <m/>
    <m/>
    <m/>
    <m/>
    <m/>
    <m/>
    <m/>
    <m/>
    <m/>
    <m/>
    <n v="5772"/>
    <s v="CA-2015-103835"/>
    <d v="2015-09-24T00:00:00"/>
    <s v="9/28/2015"/>
    <s v="Standard Class"/>
    <s v="SC-20440"/>
    <x v="464"/>
    <x v="1"/>
    <s v="United States"/>
    <s v="Los Angeles"/>
    <s v="California"/>
    <n v="90032"/>
    <x v="1"/>
    <s v="OFF-AP-10002651"/>
    <x v="1"/>
    <x v="9"/>
    <s v="Hoover Upright Vacuum With Dirt Cup"/>
    <n v="1158.1199999999999"/>
    <n v="4"/>
    <n v="0"/>
    <n v="335.85480000000001"/>
    <n v="2015"/>
    <x v="8"/>
    <s v="Q3"/>
    <n v="0.29000000000000004"/>
  </r>
  <r>
    <m/>
    <m/>
    <m/>
    <m/>
    <m/>
    <m/>
    <m/>
    <m/>
    <m/>
    <m/>
    <m/>
    <m/>
    <m/>
    <m/>
    <m/>
    <m/>
    <m/>
    <m/>
    <m/>
    <m/>
    <m/>
    <n v="5773"/>
    <s v="CA-2015-158939"/>
    <d v="2015-11-26T00:00:00"/>
    <d v="2015-01-12T00:00:00"/>
    <s v="Standard Class"/>
    <s v="EA-14035"/>
    <x v="105"/>
    <x v="1"/>
    <s v="United States"/>
    <s v="Springfield"/>
    <s v="Missouri"/>
    <n v="65807"/>
    <x v="2"/>
    <s v="TEC-CO-10002313"/>
    <x v="2"/>
    <x v="16"/>
    <s v="Canon PC1080F Personal Copier"/>
    <n v="599.99"/>
    <n v="1"/>
    <n v="0"/>
    <n v="233.99610000000001"/>
    <n v="2015"/>
    <x v="0"/>
    <s v="Q4"/>
    <n v="0.39"/>
  </r>
  <r>
    <m/>
    <m/>
    <m/>
    <m/>
    <m/>
    <m/>
    <m/>
    <m/>
    <m/>
    <m/>
    <m/>
    <m/>
    <m/>
    <m/>
    <m/>
    <m/>
    <m/>
    <m/>
    <m/>
    <m/>
    <m/>
    <n v="5774"/>
    <s v="CA-2016-117408"/>
    <d v="2016-08-31T00:00:00"/>
    <d v="2016-06-09T00:00:00"/>
    <s v="Standard Class"/>
    <s v="TP-21130"/>
    <x v="236"/>
    <x v="0"/>
    <s v="United States"/>
    <s v="Waco"/>
    <s v="Texas"/>
    <n v="76706"/>
    <x v="2"/>
    <s v="OFF-ST-10001580"/>
    <x v="1"/>
    <x v="4"/>
    <s v="Super Decoflex Portable Personal File"/>
    <n v="23.968"/>
    <n v="2"/>
    <n v="0.2"/>
    <n v="2.3967999999999998"/>
    <n v="2016"/>
    <x v="6"/>
    <s v="Q3"/>
    <n v="9.9999999999999992E-2"/>
  </r>
  <r>
    <m/>
    <m/>
    <m/>
    <m/>
    <m/>
    <m/>
    <m/>
    <m/>
    <m/>
    <m/>
    <m/>
    <m/>
    <m/>
    <m/>
    <m/>
    <m/>
    <m/>
    <m/>
    <m/>
    <m/>
    <m/>
    <n v="5775"/>
    <s v="CA-2016-142398"/>
    <d v="2016-04-12T00:00:00"/>
    <s v="4/16/2016"/>
    <s v="Standard Class"/>
    <s v="BP-11290"/>
    <x v="443"/>
    <x v="0"/>
    <s v="United States"/>
    <s v="Los Angeles"/>
    <s v="California"/>
    <n v="90036"/>
    <x v="1"/>
    <s v="FUR-CH-10001545"/>
    <x v="0"/>
    <x v="1"/>
    <s v="Hon Comfortask Task/Swivel Chairs"/>
    <n v="638.28800000000001"/>
    <n v="7"/>
    <n v="0.2"/>
    <n v="-31.914400000000001"/>
    <n v="2016"/>
    <x v="3"/>
    <s v="Q2"/>
    <n v="-0.05"/>
  </r>
  <r>
    <m/>
    <m/>
    <m/>
    <m/>
    <m/>
    <m/>
    <m/>
    <m/>
    <m/>
    <m/>
    <m/>
    <m/>
    <m/>
    <m/>
    <m/>
    <m/>
    <m/>
    <m/>
    <m/>
    <m/>
    <m/>
    <n v="5776"/>
    <s v="CA-2016-142398"/>
    <d v="2016-04-12T00:00:00"/>
    <s v="4/16/2016"/>
    <s v="Standard Class"/>
    <s v="BP-11290"/>
    <x v="443"/>
    <x v="0"/>
    <s v="United States"/>
    <s v="Los Angeles"/>
    <s v="California"/>
    <n v="90036"/>
    <x v="1"/>
    <s v="OFF-BI-10004826"/>
    <x v="1"/>
    <x v="8"/>
    <s v="JM Magazine Binder"/>
    <n v="13.208"/>
    <n v="1"/>
    <n v="0.2"/>
    <n v="4.6227999999999998"/>
    <n v="2016"/>
    <x v="3"/>
    <s v="Q2"/>
    <n v="0.35"/>
  </r>
  <r>
    <m/>
    <m/>
    <m/>
    <m/>
    <m/>
    <m/>
    <m/>
    <m/>
    <m/>
    <m/>
    <m/>
    <m/>
    <m/>
    <m/>
    <m/>
    <m/>
    <m/>
    <m/>
    <m/>
    <m/>
    <m/>
    <n v="5777"/>
    <s v="CA-2016-105277"/>
    <d v="2016-12-04T00:00:00"/>
    <d v="2016-08-12T00:00:00"/>
    <s v="Standard Class"/>
    <s v="LM-17065"/>
    <x v="215"/>
    <x v="0"/>
    <s v="United States"/>
    <s v="Auburn"/>
    <s v="New York"/>
    <n v="13021"/>
    <x v="3"/>
    <s v="OFF-BI-10000301"/>
    <x v="1"/>
    <x v="8"/>
    <s v="GBC Instant Report Kit"/>
    <n v="15.528"/>
    <n v="3"/>
    <n v="0.2"/>
    <n v="5.8230000000000004"/>
    <n v="2016"/>
    <x v="4"/>
    <s v="Q4"/>
    <n v="0.375"/>
  </r>
  <r>
    <m/>
    <m/>
    <m/>
    <m/>
    <m/>
    <m/>
    <m/>
    <m/>
    <m/>
    <m/>
    <m/>
    <m/>
    <m/>
    <m/>
    <m/>
    <m/>
    <m/>
    <m/>
    <m/>
    <m/>
    <m/>
    <n v="5778"/>
    <s v="CA-2016-112060"/>
    <d v="2016-12-04T00:00:00"/>
    <d v="2016-09-12T00:00:00"/>
    <s v="Standard Class"/>
    <s v="KT-16465"/>
    <x v="446"/>
    <x v="0"/>
    <s v="United States"/>
    <s v="San Francisco"/>
    <s v="California"/>
    <n v="94109"/>
    <x v="1"/>
    <s v="OFF-PA-10000994"/>
    <x v="1"/>
    <x v="10"/>
    <s v="Xerox 1915"/>
    <n v="104.85"/>
    <n v="1"/>
    <n v="0"/>
    <n v="50.328000000000003"/>
    <n v="2016"/>
    <x v="4"/>
    <s v="Q4"/>
    <n v="0.48000000000000004"/>
  </r>
  <r>
    <m/>
    <m/>
    <m/>
    <m/>
    <m/>
    <m/>
    <m/>
    <m/>
    <m/>
    <m/>
    <m/>
    <m/>
    <m/>
    <m/>
    <m/>
    <m/>
    <m/>
    <m/>
    <m/>
    <m/>
    <m/>
    <n v="5779"/>
    <s v="CA-2014-105270"/>
    <d v="2014-11-11T00:00:00"/>
    <s v="11/18/2014"/>
    <s v="Standard Class"/>
    <s v="AP-10915"/>
    <x v="275"/>
    <x v="0"/>
    <s v="United States"/>
    <s v="Los Angeles"/>
    <s v="California"/>
    <n v="90008"/>
    <x v="1"/>
    <s v="OFF-AR-10003156"/>
    <x v="1"/>
    <x v="6"/>
    <s v="50 Colored Long Pencils"/>
    <n v="30.48"/>
    <n v="3"/>
    <n v="0"/>
    <n v="7.9248000000000003"/>
    <n v="2014"/>
    <x v="0"/>
    <s v="Q4"/>
    <n v="0.26"/>
  </r>
  <r>
    <m/>
    <m/>
    <m/>
    <m/>
    <m/>
    <m/>
    <m/>
    <m/>
    <m/>
    <m/>
    <m/>
    <m/>
    <m/>
    <m/>
    <m/>
    <m/>
    <m/>
    <m/>
    <m/>
    <m/>
    <m/>
    <n v="5780"/>
    <s v="CA-2014-105270"/>
    <d v="2014-11-11T00:00:00"/>
    <s v="11/18/2014"/>
    <s v="Standard Class"/>
    <s v="AP-10915"/>
    <x v="275"/>
    <x v="0"/>
    <s v="United States"/>
    <s v="Los Angeles"/>
    <s v="California"/>
    <n v="90008"/>
    <x v="1"/>
    <s v="FUR-CH-10000988"/>
    <x v="0"/>
    <x v="1"/>
    <s v="Hon Olson Stacker Stools"/>
    <n v="112.648"/>
    <n v="1"/>
    <n v="0.2"/>
    <n v="11.264799999999999"/>
    <n v="2014"/>
    <x v="0"/>
    <s v="Q4"/>
    <n v="9.9999999999999992E-2"/>
  </r>
  <r>
    <m/>
    <m/>
    <m/>
    <m/>
    <m/>
    <m/>
    <m/>
    <m/>
    <m/>
    <m/>
    <m/>
    <m/>
    <m/>
    <m/>
    <m/>
    <m/>
    <m/>
    <m/>
    <m/>
    <m/>
    <m/>
    <n v="5781"/>
    <s v="US-2015-159513"/>
    <d v="2015-04-02T00:00:00"/>
    <d v="2015-09-04T00:00:00"/>
    <s v="Standard Class"/>
    <s v="JD-15790"/>
    <x v="479"/>
    <x v="0"/>
    <s v="United States"/>
    <s v="Los Angeles"/>
    <s v="California"/>
    <n v="90049"/>
    <x v="1"/>
    <s v="TEC-MA-10003329"/>
    <x v="2"/>
    <x v="15"/>
    <s v="Vtech AT&amp;T CL2940 Corded Speakerphone, Black"/>
    <n v="71.975999999999999"/>
    <n v="3"/>
    <n v="0.2"/>
    <n v="24.291899999999998"/>
    <n v="2015"/>
    <x v="3"/>
    <s v="Q2"/>
    <n v="0.33749999999999997"/>
  </r>
  <r>
    <m/>
    <m/>
    <m/>
    <m/>
    <m/>
    <m/>
    <m/>
    <m/>
    <m/>
    <m/>
    <m/>
    <m/>
    <m/>
    <m/>
    <m/>
    <m/>
    <m/>
    <m/>
    <m/>
    <m/>
    <m/>
    <n v="5782"/>
    <s v="CA-2015-155586"/>
    <d v="2015-12-12T00:00:00"/>
    <s v="12/16/2015"/>
    <s v="Second Class"/>
    <s v="XP-21865"/>
    <x v="190"/>
    <x v="0"/>
    <s v="United States"/>
    <s v="Chico"/>
    <s v="California"/>
    <n v="95928"/>
    <x v="1"/>
    <s v="OFF-AR-10001547"/>
    <x v="1"/>
    <x v="6"/>
    <s v="Newell 311"/>
    <n v="2.21"/>
    <n v="1"/>
    <n v="0"/>
    <n v="0.59670000000000001"/>
    <n v="2015"/>
    <x v="4"/>
    <s v="Q4"/>
    <n v="0.27"/>
  </r>
  <r>
    <m/>
    <m/>
    <m/>
    <m/>
    <m/>
    <m/>
    <m/>
    <m/>
    <m/>
    <m/>
    <m/>
    <m/>
    <m/>
    <m/>
    <m/>
    <m/>
    <m/>
    <m/>
    <m/>
    <m/>
    <m/>
    <n v="5783"/>
    <s v="CA-2015-155586"/>
    <d v="2015-12-12T00:00:00"/>
    <s v="12/16/2015"/>
    <s v="Second Class"/>
    <s v="XP-21865"/>
    <x v="190"/>
    <x v="0"/>
    <s v="United States"/>
    <s v="Chico"/>
    <s v="California"/>
    <n v="95928"/>
    <x v="1"/>
    <s v="OFF-EN-10003072"/>
    <x v="1"/>
    <x v="12"/>
    <s v="Peel &amp; Seel Envelopes"/>
    <n v="15.52"/>
    <n v="4"/>
    <n v="0"/>
    <n v="7.4496000000000002"/>
    <n v="2015"/>
    <x v="4"/>
    <s v="Q4"/>
    <n v="0.48000000000000004"/>
  </r>
  <r>
    <m/>
    <m/>
    <m/>
    <m/>
    <m/>
    <m/>
    <m/>
    <m/>
    <m/>
    <m/>
    <m/>
    <m/>
    <m/>
    <m/>
    <m/>
    <m/>
    <m/>
    <m/>
    <m/>
    <m/>
    <m/>
    <n v="5784"/>
    <s v="CA-2015-155586"/>
    <d v="2015-12-12T00:00:00"/>
    <s v="12/16/2015"/>
    <s v="Second Class"/>
    <s v="XP-21865"/>
    <x v="190"/>
    <x v="0"/>
    <s v="United States"/>
    <s v="Chico"/>
    <s v="California"/>
    <n v="95928"/>
    <x v="1"/>
    <s v="OFF-PA-10000726"/>
    <x v="1"/>
    <x v="10"/>
    <s v="Black Print Carbonless Snap-Off Rapid Letter, 8 1/2&quot; x 7&quot;"/>
    <n v="36.44"/>
    <n v="4"/>
    <n v="0"/>
    <n v="16.398"/>
    <n v="2015"/>
    <x v="4"/>
    <s v="Q4"/>
    <n v="0.45"/>
  </r>
  <r>
    <m/>
    <m/>
    <m/>
    <m/>
    <m/>
    <m/>
    <m/>
    <m/>
    <m/>
    <m/>
    <m/>
    <m/>
    <m/>
    <m/>
    <m/>
    <m/>
    <m/>
    <m/>
    <m/>
    <m/>
    <m/>
    <n v="5785"/>
    <s v="CA-2017-141117"/>
    <d v="2017-10-02T00:00:00"/>
    <d v="2017-08-10T00:00:00"/>
    <s v="Standard Class"/>
    <s v="JK-16090"/>
    <x v="765"/>
    <x v="0"/>
    <s v="United States"/>
    <s v="Springfield"/>
    <s v="Oregon"/>
    <n v="97477"/>
    <x v="1"/>
    <s v="FUR-BO-10001972"/>
    <x v="0"/>
    <x v="0"/>
    <s v="O'Sullivan 4-Shelf Bookcase in Odessa Pine"/>
    <n v="217.76400000000001"/>
    <n v="6"/>
    <n v="0.7"/>
    <n v="-384.71640000000002"/>
    <n v="2017"/>
    <x v="2"/>
    <s v="Q4"/>
    <n v="-1.7666666666666666"/>
  </r>
  <r>
    <m/>
    <m/>
    <m/>
    <m/>
    <m/>
    <m/>
    <m/>
    <m/>
    <m/>
    <m/>
    <m/>
    <m/>
    <m/>
    <m/>
    <m/>
    <m/>
    <m/>
    <m/>
    <m/>
    <m/>
    <m/>
    <n v="5786"/>
    <s v="CA-2017-141117"/>
    <d v="2017-10-02T00:00:00"/>
    <d v="2017-08-10T00:00:00"/>
    <s v="Standard Class"/>
    <s v="JK-16090"/>
    <x v="765"/>
    <x v="0"/>
    <s v="United States"/>
    <s v="Springfield"/>
    <s v="Oregon"/>
    <n v="97477"/>
    <x v="1"/>
    <s v="OFF-SU-10004664"/>
    <x v="1"/>
    <x v="14"/>
    <s v="Acme Softgrip Scissors"/>
    <n v="39.072000000000003"/>
    <n v="6"/>
    <n v="0.2"/>
    <n v="4.3956"/>
    <n v="2017"/>
    <x v="2"/>
    <s v="Q4"/>
    <n v="0.11249999999999999"/>
  </r>
  <r>
    <m/>
    <m/>
    <m/>
    <m/>
    <m/>
    <m/>
    <m/>
    <m/>
    <m/>
    <m/>
    <m/>
    <m/>
    <m/>
    <m/>
    <m/>
    <m/>
    <m/>
    <m/>
    <m/>
    <m/>
    <m/>
    <n v="5787"/>
    <s v="CA-2017-141117"/>
    <d v="2017-10-02T00:00:00"/>
    <d v="2017-08-10T00:00:00"/>
    <s v="Standard Class"/>
    <s v="JK-16090"/>
    <x v="765"/>
    <x v="0"/>
    <s v="United States"/>
    <s v="Springfield"/>
    <s v="Oregon"/>
    <n v="97477"/>
    <x v="1"/>
    <s v="OFF-BI-10003676"/>
    <x v="1"/>
    <x v="8"/>
    <s v="GBC Standard Recycled Report Covers, Clear Plastic Sheets"/>
    <n v="22.638000000000002"/>
    <n v="7"/>
    <n v="0.7"/>
    <n v="-16.601199999999999"/>
    <n v="2017"/>
    <x v="2"/>
    <s v="Q4"/>
    <n v="-0.73333333333333317"/>
  </r>
  <r>
    <m/>
    <m/>
    <m/>
    <m/>
    <m/>
    <m/>
    <m/>
    <m/>
    <m/>
    <m/>
    <m/>
    <m/>
    <m/>
    <m/>
    <m/>
    <m/>
    <m/>
    <m/>
    <m/>
    <m/>
    <m/>
    <n v="5788"/>
    <s v="CA-2017-141117"/>
    <d v="2017-10-02T00:00:00"/>
    <d v="2017-08-10T00:00:00"/>
    <s v="Standard Class"/>
    <s v="JK-16090"/>
    <x v="765"/>
    <x v="0"/>
    <s v="United States"/>
    <s v="Springfield"/>
    <s v="Oregon"/>
    <n v="97477"/>
    <x v="1"/>
    <s v="OFF-AR-10003727"/>
    <x v="1"/>
    <x v="6"/>
    <s v="Berol Giant Pencil Sharpener"/>
    <n v="95.144000000000005"/>
    <n v="7"/>
    <n v="0.2"/>
    <n v="10.7037"/>
    <n v="2017"/>
    <x v="2"/>
    <s v="Q4"/>
    <n v="0.11249999999999999"/>
  </r>
  <r>
    <m/>
    <m/>
    <m/>
    <m/>
    <m/>
    <m/>
    <m/>
    <m/>
    <m/>
    <m/>
    <m/>
    <m/>
    <m/>
    <m/>
    <m/>
    <m/>
    <m/>
    <m/>
    <m/>
    <m/>
    <m/>
    <n v="5789"/>
    <s v="CA-2017-115070"/>
    <d v="2017-04-10T00:00:00"/>
    <s v="4/14/2017"/>
    <s v="Second Class"/>
    <s v="MG-18205"/>
    <x v="769"/>
    <x v="1"/>
    <s v="United States"/>
    <s v="Jacksonville"/>
    <s v="Florida"/>
    <n v="32216"/>
    <x v="0"/>
    <s v="FUR-FU-10003829"/>
    <x v="0"/>
    <x v="5"/>
    <s v="Stackable Trays"/>
    <n v="12.32"/>
    <n v="5"/>
    <n v="0.2"/>
    <n v="1.8480000000000001"/>
    <n v="2017"/>
    <x v="3"/>
    <s v="Q2"/>
    <n v="0.15"/>
  </r>
  <r>
    <m/>
    <m/>
    <m/>
    <m/>
    <m/>
    <m/>
    <m/>
    <m/>
    <m/>
    <m/>
    <m/>
    <m/>
    <m/>
    <m/>
    <m/>
    <m/>
    <m/>
    <m/>
    <m/>
    <m/>
    <m/>
    <n v="5790"/>
    <s v="CA-2017-115070"/>
    <d v="2017-04-10T00:00:00"/>
    <s v="4/14/2017"/>
    <s v="Second Class"/>
    <s v="MG-18205"/>
    <x v="769"/>
    <x v="1"/>
    <s v="United States"/>
    <s v="Jacksonville"/>
    <s v="Florida"/>
    <n v="32216"/>
    <x v="0"/>
    <s v="OFF-BI-10003712"/>
    <x v="1"/>
    <x v="8"/>
    <s v="Acco Pressboard Covers with Storage Hooks, 14 7/8&quot; x 11&quot;, Light Blue"/>
    <n v="4.4189999999999996"/>
    <n v="3"/>
    <n v="0.7"/>
    <n v="-3.0933000000000002"/>
    <n v="2017"/>
    <x v="3"/>
    <s v="Q2"/>
    <n v="-0.70000000000000007"/>
  </r>
  <r>
    <m/>
    <m/>
    <m/>
    <m/>
    <m/>
    <m/>
    <m/>
    <m/>
    <m/>
    <m/>
    <m/>
    <m/>
    <m/>
    <m/>
    <m/>
    <m/>
    <m/>
    <m/>
    <m/>
    <m/>
    <m/>
    <n v="5791"/>
    <s v="CA-2017-140186"/>
    <d v="2017-09-29T00:00:00"/>
    <d v="2017-02-10T00:00:00"/>
    <s v="First Class"/>
    <s v="PG-18820"/>
    <x v="310"/>
    <x v="0"/>
    <s v="United States"/>
    <s v="Bakersfield"/>
    <s v="California"/>
    <n v="93309"/>
    <x v="1"/>
    <s v="OFF-FA-10002280"/>
    <x v="1"/>
    <x v="13"/>
    <s v="Advantus Plastic Paper Clips"/>
    <n v="35"/>
    <n v="7"/>
    <n v="0"/>
    <n v="16.8"/>
    <n v="2017"/>
    <x v="8"/>
    <s v="Q3"/>
    <n v="0.48000000000000004"/>
  </r>
  <r>
    <m/>
    <m/>
    <m/>
    <m/>
    <m/>
    <m/>
    <m/>
    <m/>
    <m/>
    <m/>
    <m/>
    <m/>
    <m/>
    <m/>
    <m/>
    <m/>
    <m/>
    <m/>
    <m/>
    <m/>
    <m/>
    <n v="5792"/>
    <s v="CA-2017-140186"/>
    <d v="2017-09-29T00:00:00"/>
    <d v="2017-02-10T00:00:00"/>
    <s v="First Class"/>
    <s v="PG-18820"/>
    <x v="310"/>
    <x v="0"/>
    <s v="United States"/>
    <s v="Bakersfield"/>
    <s v="California"/>
    <n v="93309"/>
    <x v="1"/>
    <s v="FUR-CH-10002961"/>
    <x v="0"/>
    <x v="1"/>
    <s v="Leather Task Chair, Black"/>
    <n v="72.784000000000006"/>
    <n v="1"/>
    <n v="0.2"/>
    <n v="0"/>
    <n v="2017"/>
    <x v="8"/>
    <s v="Q3"/>
    <n v="0"/>
  </r>
  <r>
    <m/>
    <m/>
    <m/>
    <m/>
    <m/>
    <m/>
    <m/>
    <m/>
    <m/>
    <m/>
    <m/>
    <m/>
    <m/>
    <m/>
    <m/>
    <m/>
    <m/>
    <m/>
    <m/>
    <m/>
    <m/>
    <n v="5793"/>
    <s v="CA-2017-140186"/>
    <d v="2017-09-29T00:00:00"/>
    <d v="2017-02-10T00:00:00"/>
    <s v="First Class"/>
    <s v="PG-18820"/>
    <x v="310"/>
    <x v="0"/>
    <s v="United States"/>
    <s v="Bakersfield"/>
    <s v="California"/>
    <n v="93309"/>
    <x v="1"/>
    <s v="OFF-AP-10002578"/>
    <x v="1"/>
    <x v="9"/>
    <s v="Fellowes Premier Superior Surge Suppressor, 10-Outlet, With Phone and Remote"/>
    <n v="97.84"/>
    <n v="2"/>
    <n v="0"/>
    <n v="25.438400000000001"/>
    <n v="2017"/>
    <x v="8"/>
    <s v="Q3"/>
    <n v="0.26"/>
  </r>
  <r>
    <m/>
    <m/>
    <m/>
    <m/>
    <m/>
    <m/>
    <m/>
    <m/>
    <m/>
    <m/>
    <m/>
    <m/>
    <m/>
    <m/>
    <m/>
    <m/>
    <m/>
    <m/>
    <m/>
    <m/>
    <m/>
    <n v="5794"/>
    <s v="CA-2017-140186"/>
    <d v="2017-09-29T00:00:00"/>
    <d v="2017-02-10T00:00:00"/>
    <s v="First Class"/>
    <s v="PG-18820"/>
    <x v="310"/>
    <x v="0"/>
    <s v="United States"/>
    <s v="Bakersfield"/>
    <s v="California"/>
    <n v="93309"/>
    <x v="1"/>
    <s v="FUR-FU-10004848"/>
    <x v="0"/>
    <x v="5"/>
    <s v="Howard Miller 13-3/4&quot; Diameter Brushed Chrome Round Wall Clock"/>
    <n v="51.75"/>
    <n v="1"/>
    <n v="0"/>
    <n v="15.525"/>
    <n v="2017"/>
    <x v="8"/>
    <s v="Q3"/>
    <n v="0.3"/>
  </r>
  <r>
    <m/>
    <m/>
    <m/>
    <m/>
    <m/>
    <m/>
    <m/>
    <m/>
    <m/>
    <m/>
    <m/>
    <m/>
    <m/>
    <m/>
    <m/>
    <m/>
    <m/>
    <m/>
    <m/>
    <m/>
    <m/>
    <n v="5795"/>
    <s v="CA-2017-140186"/>
    <d v="2017-09-29T00:00:00"/>
    <d v="2017-02-10T00:00:00"/>
    <s v="First Class"/>
    <s v="PG-18820"/>
    <x v="310"/>
    <x v="0"/>
    <s v="United States"/>
    <s v="Bakersfield"/>
    <s v="California"/>
    <n v="93309"/>
    <x v="1"/>
    <s v="OFF-BI-10003364"/>
    <x v="1"/>
    <x v="8"/>
    <s v="Binding Machine Supplies"/>
    <n v="46.671999999999997"/>
    <n v="2"/>
    <n v="0.2"/>
    <n v="16.3352"/>
    <n v="2017"/>
    <x v="8"/>
    <s v="Q3"/>
    <n v="0.35000000000000003"/>
  </r>
  <r>
    <m/>
    <m/>
    <m/>
    <m/>
    <m/>
    <m/>
    <m/>
    <m/>
    <m/>
    <m/>
    <m/>
    <m/>
    <m/>
    <m/>
    <m/>
    <m/>
    <m/>
    <m/>
    <m/>
    <m/>
    <m/>
    <n v="5796"/>
    <s v="CA-2014-124856"/>
    <d v="2014-09-29T00:00:00"/>
    <d v="2014-03-10T00:00:00"/>
    <s v="Second Class"/>
    <s v="LD-17005"/>
    <x v="436"/>
    <x v="0"/>
    <s v="United States"/>
    <s v="New York City"/>
    <s v="New York"/>
    <n v="10011"/>
    <x v="3"/>
    <s v="OFF-ST-10002615"/>
    <x v="1"/>
    <x v="4"/>
    <s v="Dual Level, Single-Width Filing Carts"/>
    <n v="1395.54"/>
    <n v="9"/>
    <n v="0"/>
    <n v="362.84039999999999"/>
    <n v="2014"/>
    <x v="8"/>
    <s v="Q3"/>
    <n v="0.26"/>
  </r>
  <r>
    <m/>
    <m/>
    <m/>
    <m/>
    <m/>
    <m/>
    <m/>
    <m/>
    <m/>
    <m/>
    <m/>
    <m/>
    <m/>
    <m/>
    <m/>
    <m/>
    <m/>
    <m/>
    <m/>
    <m/>
    <m/>
    <n v="5797"/>
    <s v="CA-2014-124856"/>
    <d v="2014-09-29T00:00:00"/>
    <d v="2014-03-10T00:00:00"/>
    <s v="Second Class"/>
    <s v="LD-17005"/>
    <x v="436"/>
    <x v="0"/>
    <s v="United States"/>
    <s v="New York City"/>
    <s v="New York"/>
    <n v="10011"/>
    <x v="3"/>
    <s v="FUR-FU-10000521"/>
    <x v="0"/>
    <x v="5"/>
    <s v="Seth Thomas 14&quot; Putty-Colored Wall Clock"/>
    <n v="117.36"/>
    <n v="4"/>
    <n v="0"/>
    <n v="36.381599999999999"/>
    <n v="2014"/>
    <x v="8"/>
    <s v="Q3"/>
    <n v="0.31"/>
  </r>
  <r>
    <m/>
    <m/>
    <m/>
    <m/>
    <m/>
    <m/>
    <m/>
    <m/>
    <m/>
    <m/>
    <m/>
    <m/>
    <m/>
    <m/>
    <m/>
    <m/>
    <m/>
    <m/>
    <m/>
    <m/>
    <m/>
    <n v="5798"/>
    <s v="CA-2014-124856"/>
    <d v="2014-09-29T00:00:00"/>
    <d v="2014-03-10T00:00:00"/>
    <s v="Second Class"/>
    <s v="LD-17005"/>
    <x v="436"/>
    <x v="0"/>
    <s v="United States"/>
    <s v="New York City"/>
    <s v="New York"/>
    <n v="10011"/>
    <x v="3"/>
    <s v="OFF-LA-10000121"/>
    <x v="1"/>
    <x v="2"/>
    <s v="Avery 48"/>
    <n v="18.899999999999999"/>
    <n v="3"/>
    <n v="0"/>
    <n v="8.6940000000000008"/>
    <n v="2014"/>
    <x v="8"/>
    <s v="Q3"/>
    <n v="0.46000000000000008"/>
  </r>
  <r>
    <m/>
    <m/>
    <m/>
    <m/>
    <m/>
    <m/>
    <m/>
    <m/>
    <m/>
    <m/>
    <m/>
    <m/>
    <m/>
    <m/>
    <m/>
    <m/>
    <m/>
    <m/>
    <m/>
    <m/>
    <m/>
    <n v="5799"/>
    <s v="CA-2014-124856"/>
    <d v="2014-09-29T00:00:00"/>
    <d v="2014-03-10T00:00:00"/>
    <s v="Second Class"/>
    <s v="LD-17005"/>
    <x v="436"/>
    <x v="0"/>
    <s v="United States"/>
    <s v="New York City"/>
    <s v="New York"/>
    <n v="10011"/>
    <x v="3"/>
    <s v="OFF-PA-10001289"/>
    <x v="1"/>
    <x v="10"/>
    <s v="White Computer Printout Paper by Universal"/>
    <n v="77.52"/>
    <n v="2"/>
    <n v="0"/>
    <n v="37.9848"/>
    <n v="2014"/>
    <x v="8"/>
    <s v="Q3"/>
    <n v="0.49000000000000005"/>
  </r>
  <r>
    <m/>
    <m/>
    <m/>
    <m/>
    <m/>
    <m/>
    <m/>
    <m/>
    <m/>
    <m/>
    <m/>
    <m/>
    <m/>
    <m/>
    <m/>
    <m/>
    <m/>
    <m/>
    <m/>
    <m/>
    <m/>
    <n v="5800"/>
    <s v="CA-2014-166716"/>
    <d v="2014-08-20T00:00:00"/>
    <s v="8/25/2014"/>
    <s v="Second Class"/>
    <s v="CR-12730"/>
    <x v="257"/>
    <x v="0"/>
    <s v="United States"/>
    <s v="Chicago"/>
    <s v="Illinois"/>
    <n v="60610"/>
    <x v="2"/>
    <s v="FUR-CH-10004495"/>
    <x v="0"/>
    <x v="1"/>
    <s v="Global Leather and Oak Executive Chair, Black"/>
    <n v="421.37200000000001"/>
    <n v="2"/>
    <n v="0.3"/>
    <n v="-6.0195999999999996"/>
    <n v="2014"/>
    <x v="6"/>
    <s v="Q3"/>
    <n v="-1.4285714285714284E-2"/>
  </r>
  <r>
    <m/>
    <m/>
    <m/>
    <m/>
    <m/>
    <m/>
    <m/>
    <m/>
    <m/>
    <m/>
    <m/>
    <m/>
    <m/>
    <m/>
    <m/>
    <m/>
    <m/>
    <m/>
    <m/>
    <m/>
    <m/>
    <n v="5801"/>
    <s v="CA-2014-123225"/>
    <d v="2014-07-11T00:00:00"/>
    <s v="7/14/2014"/>
    <s v="First Class"/>
    <s v="MN-17935"/>
    <x v="438"/>
    <x v="0"/>
    <s v="United States"/>
    <s v="El Paso"/>
    <s v="Texas"/>
    <n v="79907"/>
    <x v="2"/>
    <s v="TEC-PH-10000895"/>
    <x v="2"/>
    <x v="7"/>
    <s v="Polycom VVX 310 VoIP phone"/>
    <n v="575.96799999999996"/>
    <n v="4"/>
    <n v="0.2"/>
    <n v="43.197600000000001"/>
    <n v="2014"/>
    <x v="7"/>
    <s v="Q3"/>
    <n v="7.5000000000000011E-2"/>
  </r>
  <r>
    <m/>
    <m/>
    <m/>
    <m/>
    <m/>
    <m/>
    <m/>
    <m/>
    <m/>
    <m/>
    <m/>
    <m/>
    <m/>
    <m/>
    <m/>
    <m/>
    <m/>
    <m/>
    <m/>
    <m/>
    <m/>
    <n v="5802"/>
    <s v="CA-2014-123225"/>
    <d v="2014-07-11T00:00:00"/>
    <s v="7/14/2014"/>
    <s v="First Class"/>
    <s v="MN-17935"/>
    <x v="438"/>
    <x v="0"/>
    <s v="United States"/>
    <s v="El Paso"/>
    <s v="Texas"/>
    <n v="79907"/>
    <x v="2"/>
    <s v="OFF-PA-10000552"/>
    <x v="1"/>
    <x v="10"/>
    <s v="Xerox 200"/>
    <n v="10.368"/>
    <n v="2"/>
    <n v="0.2"/>
    <n v="3.6288"/>
    <n v="2014"/>
    <x v="7"/>
    <s v="Q3"/>
    <n v="0.35"/>
  </r>
  <r>
    <m/>
    <m/>
    <m/>
    <m/>
    <m/>
    <m/>
    <m/>
    <m/>
    <m/>
    <m/>
    <m/>
    <m/>
    <m/>
    <m/>
    <m/>
    <m/>
    <m/>
    <m/>
    <m/>
    <m/>
    <m/>
    <n v="5803"/>
    <s v="CA-2015-163440"/>
    <d v="2015-03-22T00:00:00"/>
    <s v="3/24/2015"/>
    <s v="First Class"/>
    <s v="RD-19900"/>
    <x v="76"/>
    <x v="0"/>
    <s v="United States"/>
    <s v="Thousand Oaks"/>
    <s v="California"/>
    <n v="91360"/>
    <x v="1"/>
    <s v="TEC-PH-10000376"/>
    <x v="2"/>
    <x v="7"/>
    <s v="Square Credit Card Reader"/>
    <n v="15.984"/>
    <n v="2"/>
    <n v="0.2"/>
    <n v="1.1988000000000001"/>
    <n v="2015"/>
    <x v="10"/>
    <s v="Q1"/>
    <n v="7.5000000000000011E-2"/>
  </r>
  <r>
    <m/>
    <m/>
    <m/>
    <m/>
    <m/>
    <m/>
    <m/>
    <m/>
    <m/>
    <m/>
    <m/>
    <m/>
    <m/>
    <m/>
    <m/>
    <m/>
    <m/>
    <m/>
    <m/>
    <m/>
    <m/>
    <n v="5804"/>
    <s v="US-2017-106796"/>
    <d v="2017-05-12T00:00:00"/>
    <s v="5/19/2017"/>
    <s v="Standard Class"/>
    <s v="JP-16135"/>
    <x v="655"/>
    <x v="2"/>
    <s v="United States"/>
    <s v="Springfield"/>
    <s v="Ohio"/>
    <n v="45503"/>
    <x v="3"/>
    <s v="OFF-AR-10003504"/>
    <x v="1"/>
    <x v="6"/>
    <s v="Newell 347"/>
    <n v="10.272"/>
    <n v="3"/>
    <n v="0.2"/>
    <n v="1.1556"/>
    <n v="2017"/>
    <x v="5"/>
    <s v="Q2"/>
    <n v="0.11249999999999999"/>
  </r>
  <r>
    <m/>
    <m/>
    <m/>
    <m/>
    <m/>
    <m/>
    <m/>
    <m/>
    <m/>
    <m/>
    <m/>
    <m/>
    <m/>
    <m/>
    <m/>
    <m/>
    <m/>
    <m/>
    <m/>
    <m/>
    <m/>
    <n v="5805"/>
    <s v="CA-2017-113873"/>
    <d v="2017-11-13T00:00:00"/>
    <s v="11/19/2017"/>
    <s v="Standard Class"/>
    <s v="KE-16420"/>
    <x v="722"/>
    <x v="1"/>
    <s v="United States"/>
    <s v="Dallas"/>
    <s v="Texas"/>
    <n v="75220"/>
    <x v="2"/>
    <s v="OFF-ST-10000943"/>
    <x v="1"/>
    <x v="4"/>
    <s v="Eldon ProFile File 'N Store Portable File Tub Letter/Legal Size Black"/>
    <n v="61.792000000000002"/>
    <n v="4"/>
    <n v="0.2"/>
    <n v="6.1791999999999998"/>
    <n v="2017"/>
    <x v="0"/>
    <s v="Q4"/>
    <n v="9.9999999999999992E-2"/>
  </r>
  <r>
    <m/>
    <m/>
    <m/>
    <m/>
    <m/>
    <m/>
    <m/>
    <m/>
    <m/>
    <m/>
    <m/>
    <m/>
    <m/>
    <m/>
    <m/>
    <m/>
    <m/>
    <m/>
    <m/>
    <m/>
    <m/>
    <n v="5806"/>
    <s v="CA-2017-113873"/>
    <d v="2017-11-13T00:00:00"/>
    <s v="11/19/2017"/>
    <s v="Standard Class"/>
    <s v="KE-16420"/>
    <x v="722"/>
    <x v="1"/>
    <s v="United States"/>
    <s v="Dallas"/>
    <s v="Texas"/>
    <n v="75220"/>
    <x v="2"/>
    <s v="FUR-BO-10003441"/>
    <x v="0"/>
    <x v="0"/>
    <s v="Bush Westfield Collection Bookcases, Fully Assembled"/>
    <n v="205.9992"/>
    <n v="3"/>
    <n v="0.32"/>
    <n v="-27.264600000000002"/>
    <n v="2017"/>
    <x v="0"/>
    <s v="Q4"/>
    <n v="-0.13235294117647059"/>
  </r>
  <r>
    <m/>
    <m/>
    <m/>
    <m/>
    <m/>
    <m/>
    <m/>
    <m/>
    <m/>
    <m/>
    <m/>
    <m/>
    <m/>
    <m/>
    <m/>
    <m/>
    <m/>
    <m/>
    <m/>
    <m/>
    <m/>
    <n v="5807"/>
    <s v="CA-2016-149783"/>
    <d v="2016-09-04T00:00:00"/>
    <d v="2016-07-09T00:00:00"/>
    <s v="Second Class"/>
    <s v="DL-13315"/>
    <x v="111"/>
    <x v="0"/>
    <s v="United States"/>
    <s v="Knoxville"/>
    <s v="Tennessee"/>
    <n v="37918"/>
    <x v="0"/>
    <s v="OFF-PA-10002195"/>
    <x v="1"/>
    <x v="10"/>
    <s v="RSVP Cards &amp; Envelopes, Blank White, 8-1/2&quot; X 11&quot;, 24 Cards/25 Envelopes/Set"/>
    <n v="12.192"/>
    <n v="3"/>
    <n v="0.2"/>
    <n v="4.1147999999999998"/>
    <n v="2016"/>
    <x v="8"/>
    <s v="Q3"/>
    <n v="0.33749999999999997"/>
  </r>
  <r>
    <m/>
    <m/>
    <m/>
    <m/>
    <m/>
    <m/>
    <m/>
    <m/>
    <m/>
    <m/>
    <m/>
    <m/>
    <m/>
    <m/>
    <m/>
    <m/>
    <m/>
    <m/>
    <m/>
    <m/>
    <m/>
    <n v="5808"/>
    <s v="CA-2016-149783"/>
    <d v="2016-09-04T00:00:00"/>
    <d v="2016-07-09T00:00:00"/>
    <s v="Second Class"/>
    <s v="DL-13315"/>
    <x v="111"/>
    <x v="0"/>
    <s v="United States"/>
    <s v="Knoxville"/>
    <s v="Tennessee"/>
    <n v="37918"/>
    <x v="0"/>
    <s v="OFF-AP-10001205"/>
    <x v="1"/>
    <x v="9"/>
    <s v="Belkin 5 Outlet SurgeMaster Power Centers"/>
    <n v="87.168000000000006"/>
    <n v="2"/>
    <n v="0.2"/>
    <n v="8.7167999999999992"/>
    <n v="2016"/>
    <x v="8"/>
    <s v="Q3"/>
    <n v="9.9999999999999978E-2"/>
  </r>
  <r>
    <m/>
    <m/>
    <m/>
    <m/>
    <m/>
    <m/>
    <m/>
    <m/>
    <m/>
    <m/>
    <m/>
    <m/>
    <m/>
    <m/>
    <m/>
    <m/>
    <m/>
    <m/>
    <m/>
    <m/>
    <m/>
    <n v="5809"/>
    <s v="CA-2016-149783"/>
    <d v="2016-09-04T00:00:00"/>
    <d v="2016-07-09T00:00:00"/>
    <s v="Second Class"/>
    <s v="DL-13315"/>
    <x v="111"/>
    <x v="0"/>
    <s v="United States"/>
    <s v="Knoxville"/>
    <s v="Tennessee"/>
    <n v="37918"/>
    <x v="0"/>
    <s v="OFF-AR-10002987"/>
    <x v="1"/>
    <x v="6"/>
    <s v="Prismacolor Color Pencil Set"/>
    <n v="31.744"/>
    <n v="2"/>
    <n v="0.2"/>
    <n v="8.3328000000000007"/>
    <n v="2016"/>
    <x v="8"/>
    <s v="Q3"/>
    <n v="0.26250000000000001"/>
  </r>
  <r>
    <m/>
    <m/>
    <m/>
    <m/>
    <m/>
    <m/>
    <m/>
    <m/>
    <m/>
    <m/>
    <m/>
    <m/>
    <m/>
    <m/>
    <m/>
    <m/>
    <m/>
    <m/>
    <m/>
    <m/>
    <m/>
    <n v="5810"/>
    <s v="CA-2016-125017"/>
    <d v="2016-02-06T00:00:00"/>
    <d v="2016-11-02T00:00:00"/>
    <s v="Standard Class"/>
    <s v="KB-16240"/>
    <x v="208"/>
    <x v="1"/>
    <s v="United States"/>
    <s v="Chattanooga"/>
    <s v="Tennessee"/>
    <n v="37421"/>
    <x v="0"/>
    <s v="FUR-FU-10000723"/>
    <x v="0"/>
    <x v="5"/>
    <s v="Deflect-o EconoMat Studded, No Bevel Mat for Low Pile Carpeting"/>
    <n v="132.22399999999999"/>
    <n v="4"/>
    <n v="0.2"/>
    <n v="-18.180800000000001"/>
    <n v="2016"/>
    <x v="11"/>
    <s v="Q1"/>
    <n v="-0.13750000000000001"/>
  </r>
  <r>
    <m/>
    <m/>
    <m/>
    <m/>
    <m/>
    <m/>
    <m/>
    <m/>
    <m/>
    <m/>
    <m/>
    <m/>
    <m/>
    <m/>
    <m/>
    <m/>
    <m/>
    <m/>
    <m/>
    <m/>
    <m/>
    <n v="5811"/>
    <s v="US-2015-163279"/>
    <d v="2015-03-22T00:00:00"/>
    <s v="3/26/2015"/>
    <s v="Standard Class"/>
    <s v="JD-16150"/>
    <x v="251"/>
    <x v="1"/>
    <s v="United States"/>
    <s v="San Diego"/>
    <s v="California"/>
    <n v="92037"/>
    <x v="1"/>
    <s v="OFF-PA-10003127"/>
    <x v="1"/>
    <x v="10"/>
    <s v="Easy-staple paper"/>
    <n v="105.52"/>
    <n v="4"/>
    <n v="0"/>
    <n v="48.539200000000001"/>
    <n v="2015"/>
    <x v="10"/>
    <s v="Q1"/>
    <n v="0.46"/>
  </r>
  <r>
    <m/>
    <m/>
    <m/>
    <m/>
    <m/>
    <m/>
    <m/>
    <m/>
    <m/>
    <m/>
    <m/>
    <m/>
    <m/>
    <m/>
    <m/>
    <m/>
    <m/>
    <m/>
    <m/>
    <m/>
    <m/>
    <n v="5812"/>
    <s v="US-2015-163279"/>
    <d v="2015-03-22T00:00:00"/>
    <s v="3/26/2015"/>
    <s v="Standard Class"/>
    <s v="JD-16150"/>
    <x v="251"/>
    <x v="1"/>
    <s v="United States"/>
    <s v="San Diego"/>
    <s v="California"/>
    <n v="92037"/>
    <x v="1"/>
    <s v="FUR-FU-10000747"/>
    <x v="0"/>
    <x v="5"/>
    <s v="Tenex B1-RE Series Chair Mats for Low Pile Carpets"/>
    <n v="91.96"/>
    <n v="2"/>
    <n v="0"/>
    <n v="15.6332"/>
    <n v="2015"/>
    <x v="10"/>
    <s v="Q1"/>
    <n v="0.17"/>
  </r>
  <r>
    <m/>
    <m/>
    <m/>
    <m/>
    <m/>
    <m/>
    <m/>
    <m/>
    <m/>
    <m/>
    <m/>
    <m/>
    <m/>
    <m/>
    <m/>
    <m/>
    <m/>
    <m/>
    <m/>
    <m/>
    <m/>
    <n v="5813"/>
    <s v="US-2015-163279"/>
    <d v="2015-03-22T00:00:00"/>
    <s v="3/26/2015"/>
    <s v="Standard Class"/>
    <s v="JD-16150"/>
    <x v="251"/>
    <x v="1"/>
    <s v="United States"/>
    <s v="San Diego"/>
    <s v="California"/>
    <n v="92037"/>
    <x v="1"/>
    <s v="TEC-PH-10001795"/>
    <x v="2"/>
    <x v="7"/>
    <s v="ClearOne CHATAttach 160 - speaker phone"/>
    <n v="1487.9760000000001"/>
    <n v="3"/>
    <n v="0.2"/>
    <n v="185.99700000000001"/>
    <n v="2015"/>
    <x v="10"/>
    <s v="Q1"/>
    <n v="0.125"/>
  </r>
  <r>
    <m/>
    <m/>
    <m/>
    <m/>
    <m/>
    <m/>
    <m/>
    <m/>
    <m/>
    <m/>
    <m/>
    <m/>
    <m/>
    <m/>
    <m/>
    <m/>
    <m/>
    <m/>
    <m/>
    <m/>
    <m/>
    <n v="5814"/>
    <s v="CA-2015-150196"/>
    <d v="2015-07-02T00:00:00"/>
    <d v="2015-03-07T00:00:00"/>
    <s v="First Class"/>
    <s v="SR-20740"/>
    <x v="256"/>
    <x v="2"/>
    <s v="United States"/>
    <s v="New York City"/>
    <s v="New York"/>
    <n v="10024"/>
    <x v="3"/>
    <s v="OFF-PA-10003797"/>
    <x v="1"/>
    <x v="10"/>
    <s v="Xerox 209"/>
    <n v="19.440000000000001"/>
    <n v="3"/>
    <n v="0"/>
    <n v="9.3312000000000008"/>
    <n v="2015"/>
    <x v="7"/>
    <s v="Q3"/>
    <n v="0.48000000000000004"/>
  </r>
  <r>
    <m/>
    <m/>
    <m/>
    <m/>
    <m/>
    <m/>
    <m/>
    <m/>
    <m/>
    <m/>
    <m/>
    <m/>
    <m/>
    <m/>
    <m/>
    <m/>
    <m/>
    <m/>
    <m/>
    <m/>
    <m/>
    <n v="5815"/>
    <s v="US-2015-106495"/>
    <d v="2015-06-15T00:00:00"/>
    <s v="6/17/2015"/>
    <s v="First Class"/>
    <s v="AC-10450"/>
    <x v="549"/>
    <x v="0"/>
    <s v="United States"/>
    <s v="Tampa"/>
    <s v="Florida"/>
    <n v="33614"/>
    <x v="0"/>
    <s v="TEC-AC-10002718"/>
    <x v="2"/>
    <x v="11"/>
    <s v="Belkin Standard 104 key USB Keyboard"/>
    <n v="11.672000000000001"/>
    <n v="1"/>
    <n v="0.2"/>
    <n v="-0.72950000000000004"/>
    <n v="2015"/>
    <x v="1"/>
    <s v="Q2"/>
    <n v="-6.25E-2"/>
  </r>
  <r>
    <m/>
    <m/>
    <m/>
    <m/>
    <m/>
    <m/>
    <m/>
    <m/>
    <m/>
    <m/>
    <m/>
    <m/>
    <m/>
    <m/>
    <m/>
    <m/>
    <m/>
    <m/>
    <m/>
    <m/>
    <m/>
    <n v="5816"/>
    <s v="CA-2014-124730"/>
    <d v="2014-11-26T00:00:00"/>
    <s v="11/26/2014"/>
    <s v="Same Day"/>
    <s v="LS-17245"/>
    <x v="201"/>
    <x v="0"/>
    <s v="United States"/>
    <s v="Utica"/>
    <s v="New York"/>
    <n v="13501"/>
    <x v="3"/>
    <s v="TEC-PH-10002170"/>
    <x v="2"/>
    <x v="7"/>
    <s v="ClearSounds CSC500 Amplified Spirit Phone Corded phone"/>
    <n v="279.95999999999998"/>
    <n v="4"/>
    <n v="0"/>
    <n v="78.388800000000003"/>
    <n v="2014"/>
    <x v="0"/>
    <s v="Q4"/>
    <n v="0.28000000000000003"/>
  </r>
  <r>
    <m/>
    <m/>
    <m/>
    <m/>
    <m/>
    <m/>
    <m/>
    <m/>
    <m/>
    <m/>
    <m/>
    <m/>
    <m/>
    <m/>
    <m/>
    <m/>
    <m/>
    <m/>
    <m/>
    <m/>
    <m/>
    <n v="5817"/>
    <s v="CA-2014-124730"/>
    <d v="2014-11-26T00:00:00"/>
    <s v="11/26/2014"/>
    <s v="Same Day"/>
    <s v="LS-17245"/>
    <x v="201"/>
    <x v="0"/>
    <s v="United States"/>
    <s v="Utica"/>
    <s v="New York"/>
    <n v="13501"/>
    <x v="3"/>
    <s v="OFF-BI-10001078"/>
    <x v="1"/>
    <x v="8"/>
    <s v="Acco PRESSTEX Data Binder with Storage Hooks, Dark Blue, 14 7/8&quot; X 11&quot;"/>
    <n v="12.912000000000001"/>
    <n v="3"/>
    <n v="0.2"/>
    <n v="4.6806000000000001"/>
    <n v="2014"/>
    <x v="0"/>
    <s v="Q4"/>
    <n v="0.36249999999999999"/>
  </r>
  <r>
    <m/>
    <m/>
    <m/>
    <m/>
    <m/>
    <m/>
    <m/>
    <m/>
    <m/>
    <m/>
    <m/>
    <m/>
    <m/>
    <m/>
    <m/>
    <m/>
    <m/>
    <m/>
    <m/>
    <m/>
    <m/>
    <n v="5818"/>
    <s v="CA-2014-124730"/>
    <d v="2014-11-26T00:00:00"/>
    <s v="11/26/2014"/>
    <s v="Same Day"/>
    <s v="LS-17245"/>
    <x v="201"/>
    <x v="0"/>
    <s v="United States"/>
    <s v="Utica"/>
    <s v="New York"/>
    <n v="13501"/>
    <x v="3"/>
    <s v="OFF-BI-10001031"/>
    <x v="1"/>
    <x v="8"/>
    <s v="Pressboard Data Binders by Wilson Jones"/>
    <n v="17.088000000000001"/>
    <n v="4"/>
    <n v="0.2"/>
    <n v="5.7671999999999999"/>
    <n v="2014"/>
    <x v="0"/>
    <s v="Q4"/>
    <n v="0.33749999999999997"/>
  </r>
  <r>
    <m/>
    <m/>
    <m/>
    <m/>
    <m/>
    <m/>
    <m/>
    <m/>
    <m/>
    <m/>
    <m/>
    <m/>
    <m/>
    <m/>
    <m/>
    <m/>
    <m/>
    <m/>
    <m/>
    <m/>
    <m/>
    <n v="5819"/>
    <s v="CA-2014-124730"/>
    <d v="2014-11-26T00:00:00"/>
    <s v="11/26/2014"/>
    <s v="Same Day"/>
    <s v="LS-17245"/>
    <x v="201"/>
    <x v="0"/>
    <s v="United States"/>
    <s v="Utica"/>
    <s v="New York"/>
    <n v="13501"/>
    <x v="3"/>
    <s v="OFF-LA-10001158"/>
    <x v="1"/>
    <x v="2"/>
    <s v="Avery Address/Shipping Labels for Typewriters, 4&quot; x 2&quot;"/>
    <n v="93.15"/>
    <n v="9"/>
    <n v="0"/>
    <n v="44.712000000000003"/>
    <n v="2014"/>
    <x v="0"/>
    <s v="Q4"/>
    <n v="0.48"/>
  </r>
  <r>
    <m/>
    <m/>
    <m/>
    <m/>
    <m/>
    <m/>
    <m/>
    <m/>
    <m/>
    <m/>
    <m/>
    <m/>
    <m/>
    <m/>
    <m/>
    <m/>
    <m/>
    <m/>
    <m/>
    <m/>
    <m/>
    <n v="5820"/>
    <s v="CA-2014-124730"/>
    <d v="2014-11-26T00:00:00"/>
    <s v="11/26/2014"/>
    <s v="Same Day"/>
    <s v="LS-17245"/>
    <x v="201"/>
    <x v="0"/>
    <s v="United States"/>
    <s v="Utica"/>
    <s v="New York"/>
    <n v="13501"/>
    <x v="3"/>
    <s v="OFF-LA-10001613"/>
    <x v="1"/>
    <x v="2"/>
    <s v="Avery File Folder Labels"/>
    <n v="11.52"/>
    <n v="4"/>
    <n v="0"/>
    <n v="5.6448"/>
    <n v="2014"/>
    <x v="0"/>
    <s v="Q4"/>
    <n v="0.49000000000000005"/>
  </r>
  <r>
    <m/>
    <m/>
    <m/>
    <m/>
    <m/>
    <m/>
    <m/>
    <m/>
    <m/>
    <m/>
    <m/>
    <m/>
    <m/>
    <m/>
    <m/>
    <m/>
    <m/>
    <m/>
    <m/>
    <m/>
    <m/>
    <n v="5821"/>
    <s v="CA-2017-117632"/>
    <d v="2017-05-12T00:00:00"/>
    <s v="5/18/2017"/>
    <s v="Standard Class"/>
    <s v="CS-12175"/>
    <x v="728"/>
    <x v="1"/>
    <s v="United States"/>
    <s v="San Francisco"/>
    <s v="California"/>
    <n v="94122"/>
    <x v="1"/>
    <s v="OFF-SU-10000157"/>
    <x v="1"/>
    <x v="14"/>
    <s v="Compact Automatic Electric Letter Opener"/>
    <n v="238.62"/>
    <n v="2"/>
    <n v="0"/>
    <n v="4.7724000000000002"/>
    <n v="2017"/>
    <x v="5"/>
    <s v="Q2"/>
    <n v="0.02"/>
  </r>
  <r>
    <m/>
    <m/>
    <m/>
    <m/>
    <m/>
    <m/>
    <m/>
    <m/>
    <m/>
    <m/>
    <m/>
    <m/>
    <m/>
    <m/>
    <m/>
    <m/>
    <m/>
    <m/>
    <m/>
    <m/>
    <m/>
    <n v="5822"/>
    <s v="CA-2017-117632"/>
    <d v="2017-05-12T00:00:00"/>
    <s v="5/18/2017"/>
    <s v="Standard Class"/>
    <s v="CS-12175"/>
    <x v="728"/>
    <x v="1"/>
    <s v="United States"/>
    <s v="San Francisco"/>
    <s v="California"/>
    <n v="94122"/>
    <x v="1"/>
    <s v="OFF-AP-10004868"/>
    <x v="1"/>
    <x v="9"/>
    <s v="Hoover Commercial Soft Guard Upright Vacuum And Disposable Filtration Bags"/>
    <n v="7.77"/>
    <n v="1"/>
    <n v="0"/>
    <n v="2.0979000000000001"/>
    <n v="2017"/>
    <x v="5"/>
    <s v="Q2"/>
    <n v="0.27"/>
  </r>
  <r>
    <m/>
    <m/>
    <m/>
    <m/>
    <m/>
    <m/>
    <m/>
    <m/>
    <m/>
    <m/>
    <m/>
    <m/>
    <m/>
    <m/>
    <m/>
    <m/>
    <m/>
    <m/>
    <m/>
    <m/>
    <m/>
    <n v="5823"/>
    <s v="CA-2017-117632"/>
    <d v="2017-05-12T00:00:00"/>
    <s v="5/18/2017"/>
    <s v="Standard Class"/>
    <s v="CS-12175"/>
    <x v="728"/>
    <x v="1"/>
    <s v="United States"/>
    <s v="San Francisco"/>
    <s v="California"/>
    <n v="94122"/>
    <x v="1"/>
    <s v="FUR-TA-10001520"/>
    <x v="0"/>
    <x v="3"/>
    <s v="Lesro Sheffield Collection Coffee Table, End Table, Center Table, Corner Table"/>
    <n v="285.48"/>
    <n v="5"/>
    <n v="0.2"/>
    <n v="-10.705500000000001"/>
    <n v="2017"/>
    <x v="5"/>
    <s v="Q2"/>
    <n v="-3.7499999999999999E-2"/>
  </r>
  <r>
    <m/>
    <m/>
    <m/>
    <m/>
    <m/>
    <m/>
    <m/>
    <m/>
    <m/>
    <m/>
    <m/>
    <m/>
    <m/>
    <m/>
    <m/>
    <m/>
    <m/>
    <m/>
    <m/>
    <m/>
    <m/>
    <n v="5824"/>
    <s v="CA-2017-117632"/>
    <d v="2017-05-12T00:00:00"/>
    <s v="5/18/2017"/>
    <s v="Standard Class"/>
    <s v="CS-12175"/>
    <x v="728"/>
    <x v="1"/>
    <s v="United States"/>
    <s v="San Francisco"/>
    <s v="California"/>
    <n v="94122"/>
    <x v="1"/>
    <s v="OFF-BI-10001900"/>
    <x v="1"/>
    <x v="8"/>
    <s v="DXL Angle-View Binders with Locking Rings, Black"/>
    <n v="19.167999999999999"/>
    <n v="4"/>
    <n v="0.2"/>
    <n v="6.4691999999999998"/>
    <n v="2017"/>
    <x v="5"/>
    <s v="Q2"/>
    <n v="0.33750000000000002"/>
  </r>
  <r>
    <m/>
    <m/>
    <m/>
    <m/>
    <m/>
    <m/>
    <m/>
    <m/>
    <m/>
    <m/>
    <m/>
    <m/>
    <m/>
    <m/>
    <m/>
    <m/>
    <m/>
    <m/>
    <m/>
    <m/>
    <m/>
    <n v="5825"/>
    <s v="CA-2014-115056"/>
    <d v="2014-05-02T00:00:00"/>
    <d v="2014-02-05T00:00:00"/>
    <s v="Same Day"/>
    <s v="AR-10510"/>
    <x v="239"/>
    <x v="0"/>
    <s v="United States"/>
    <s v="Columbus"/>
    <s v="Ohio"/>
    <n v="43229"/>
    <x v="3"/>
    <s v="OFF-AP-10003971"/>
    <x v="1"/>
    <x v="9"/>
    <s v="Belkin 6 Outlet Metallic Surge Strip"/>
    <n v="26.135999999999999"/>
    <n v="3"/>
    <n v="0.2"/>
    <n v="1.9601999999999999"/>
    <n v="2014"/>
    <x v="5"/>
    <s v="Q2"/>
    <n v="7.4999999999999997E-2"/>
  </r>
  <r>
    <m/>
    <m/>
    <m/>
    <m/>
    <m/>
    <m/>
    <m/>
    <m/>
    <m/>
    <m/>
    <m/>
    <m/>
    <m/>
    <m/>
    <m/>
    <m/>
    <m/>
    <m/>
    <m/>
    <m/>
    <m/>
    <n v="5826"/>
    <s v="CA-2017-161067"/>
    <d v="2017-09-03T00:00:00"/>
    <d v="2017-06-09T00:00:00"/>
    <s v="Second Class"/>
    <s v="KB-16405"/>
    <x v="683"/>
    <x v="2"/>
    <s v="United States"/>
    <s v="New York City"/>
    <s v="New York"/>
    <n v="10035"/>
    <x v="3"/>
    <s v="OFF-PA-10000418"/>
    <x v="1"/>
    <x v="10"/>
    <s v="Xerox 189"/>
    <n v="419.4"/>
    <n v="4"/>
    <n v="0"/>
    <n v="201.31200000000001"/>
    <n v="2017"/>
    <x v="8"/>
    <s v="Q3"/>
    <n v="0.48000000000000004"/>
  </r>
  <r>
    <m/>
    <m/>
    <m/>
    <m/>
    <m/>
    <m/>
    <m/>
    <m/>
    <m/>
    <m/>
    <m/>
    <m/>
    <m/>
    <m/>
    <m/>
    <m/>
    <m/>
    <m/>
    <m/>
    <m/>
    <m/>
    <n v="5827"/>
    <s v="CA-2017-161067"/>
    <d v="2017-09-03T00:00:00"/>
    <d v="2017-06-09T00:00:00"/>
    <s v="Second Class"/>
    <s v="KB-16405"/>
    <x v="683"/>
    <x v="2"/>
    <s v="United States"/>
    <s v="New York City"/>
    <s v="New York"/>
    <n v="10035"/>
    <x v="3"/>
    <s v="FUR-CH-10004626"/>
    <x v="0"/>
    <x v="1"/>
    <s v="Office Star Flex Back Scooter Chair with Aluminum Finish Frame"/>
    <n v="90.801000000000002"/>
    <n v="1"/>
    <n v="0.1"/>
    <n v="14.124599999999999"/>
    <n v="2017"/>
    <x v="8"/>
    <s v="Q3"/>
    <n v="0.15555555555555553"/>
  </r>
  <r>
    <m/>
    <m/>
    <m/>
    <m/>
    <m/>
    <m/>
    <m/>
    <m/>
    <m/>
    <m/>
    <m/>
    <m/>
    <m/>
    <m/>
    <m/>
    <m/>
    <m/>
    <m/>
    <m/>
    <m/>
    <m/>
    <n v="5828"/>
    <s v="CA-2017-161067"/>
    <d v="2017-09-03T00:00:00"/>
    <d v="2017-06-09T00:00:00"/>
    <s v="Second Class"/>
    <s v="KB-16405"/>
    <x v="683"/>
    <x v="2"/>
    <s v="United States"/>
    <s v="New York City"/>
    <s v="New York"/>
    <n v="10035"/>
    <x v="3"/>
    <s v="FUR-CH-10004860"/>
    <x v="0"/>
    <x v="1"/>
    <s v="Global Low Back Tilter Chair"/>
    <n v="181.76400000000001"/>
    <n v="2"/>
    <n v="0.1"/>
    <n v="-8.0784000000000002"/>
    <n v="2017"/>
    <x v="8"/>
    <s v="Q3"/>
    <n v="-4.4444444444444446E-2"/>
  </r>
  <r>
    <m/>
    <m/>
    <m/>
    <m/>
    <m/>
    <m/>
    <m/>
    <m/>
    <m/>
    <m/>
    <m/>
    <m/>
    <m/>
    <m/>
    <m/>
    <m/>
    <m/>
    <m/>
    <m/>
    <m/>
    <m/>
    <n v="5829"/>
    <s v="CA-2017-161067"/>
    <d v="2017-09-03T00:00:00"/>
    <d v="2017-06-09T00:00:00"/>
    <s v="Second Class"/>
    <s v="KB-16405"/>
    <x v="683"/>
    <x v="2"/>
    <s v="United States"/>
    <s v="New York City"/>
    <s v="New York"/>
    <n v="10035"/>
    <x v="3"/>
    <s v="OFF-AR-10003251"/>
    <x v="1"/>
    <x v="6"/>
    <s v="Prang Drawing Pencil Set"/>
    <n v="5.56"/>
    <n v="2"/>
    <n v="0"/>
    <n v="2.2240000000000002"/>
    <n v="2017"/>
    <x v="8"/>
    <s v="Q3"/>
    <n v="0.40000000000000008"/>
  </r>
  <r>
    <m/>
    <m/>
    <m/>
    <m/>
    <m/>
    <m/>
    <m/>
    <m/>
    <m/>
    <m/>
    <m/>
    <m/>
    <m/>
    <m/>
    <m/>
    <m/>
    <m/>
    <m/>
    <m/>
    <m/>
    <m/>
    <n v="5830"/>
    <s v="CA-2016-122063"/>
    <d v="2016-12-03T00:00:00"/>
    <d v="2016-07-12T00:00:00"/>
    <s v="Standard Class"/>
    <s v="MM-17920"/>
    <x v="462"/>
    <x v="0"/>
    <s v="United States"/>
    <s v="Richmond"/>
    <s v="Indiana"/>
    <n v="47374"/>
    <x v="2"/>
    <s v="FUR-TA-10004575"/>
    <x v="0"/>
    <x v="3"/>
    <s v="Hon 5100 Series Wood Tables"/>
    <n v="581.96"/>
    <n v="2"/>
    <n v="0"/>
    <n v="104.75279999999999"/>
    <n v="2016"/>
    <x v="4"/>
    <s v="Q4"/>
    <n v="0.17999999999999997"/>
  </r>
  <r>
    <m/>
    <m/>
    <m/>
    <m/>
    <m/>
    <m/>
    <m/>
    <m/>
    <m/>
    <m/>
    <m/>
    <m/>
    <m/>
    <m/>
    <m/>
    <m/>
    <m/>
    <m/>
    <m/>
    <m/>
    <m/>
    <n v="5831"/>
    <s v="CA-2016-122063"/>
    <d v="2016-12-03T00:00:00"/>
    <d v="2016-07-12T00:00:00"/>
    <s v="Standard Class"/>
    <s v="MM-17920"/>
    <x v="462"/>
    <x v="0"/>
    <s v="United States"/>
    <s v="Richmond"/>
    <s v="Indiana"/>
    <n v="47374"/>
    <x v="2"/>
    <s v="FUR-CH-10004754"/>
    <x v="0"/>
    <x v="1"/>
    <s v="Global Stack Chair with Arms, Black"/>
    <n v="29.98"/>
    <n v="1"/>
    <n v="0"/>
    <n v="8.0945999999999998"/>
    <n v="2016"/>
    <x v="4"/>
    <s v="Q4"/>
    <n v="0.26999999999999996"/>
  </r>
  <r>
    <m/>
    <m/>
    <m/>
    <m/>
    <m/>
    <m/>
    <m/>
    <m/>
    <m/>
    <m/>
    <m/>
    <m/>
    <m/>
    <m/>
    <m/>
    <m/>
    <m/>
    <m/>
    <m/>
    <m/>
    <m/>
    <n v="5832"/>
    <s v="CA-2015-111206"/>
    <d v="2015-07-18T00:00:00"/>
    <s v="7/22/2015"/>
    <s v="Standard Class"/>
    <s v="RF-19735"/>
    <x v="288"/>
    <x v="0"/>
    <s v="United States"/>
    <s v="San Diego"/>
    <s v="California"/>
    <n v="92105"/>
    <x v="1"/>
    <s v="TEC-AC-10003095"/>
    <x v="2"/>
    <x v="11"/>
    <s v="Logitech G35 7.1-Channel Surround Sound Headset"/>
    <n v="519.96"/>
    <n v="4"/>
    <n v="0"/>
    <n v="176.78639999999999"/>
    <n v="2015"/>
    <x v="7"/>
    <s v="Q3"/>
    <n v="0.33999999999999997"/>
  </r>
  <r>
    <m/>
    <m/>
    <m/>
    <m/>
    <m/>
    <m/>
    <m/>
    <m/>
    <m/>
    <m/>
    <m/>
    <m/>
    <m/>
    <m/>
    <m/>
    <m/>
    <m/>
    <m/>
    <m/>
    <m/>
    <m/>
    <n v="5833"/>
    <s v="CA-2016-142895"/>
    <d v="2016-07-21T00:00:00"/>
    <s v="7/26/2016"/>
    <s v="Standard Class"/>
    <s v="BP-11290"/>
    <x v="443"/>
    <x v="0"/>
    <s v="United States"/>
    <s v="Concord"/>
    <s v="North Carolina"/>
    <n v="28027"/>
    <x v="0"/>
    <s v="OFF-LA-10000262"/>
    <x v="1"/>
    <x v="2"/>
    <s v="Avery 494"/>
    <n v="6.2640000000000002"/>
    <n v="3"/>
    <n v="0.2"/>
    <n v="2.0358000000000001"/>
    <n v="2016"/>
    <x v="7"/>
    <s v="Q3"/>
    <n v="0.32500000000000001"/>
  </r>
  <r>
    <m/>
    <m/>
    <m/>
    <m/>
    <m/>
    <m/>
    <m/>
    <m/>
    <m/>
    <m/>
    <m/>
    <m/>
    <m/>
    <m/>
    <m/>
    <m/>
    <m/>
    <m/>
    <m/>
    <m/>
    <m/>
    <n v="5834"/>
    <s v="CA-2016-142895"/>
    <d v="2016-07-21T00:00:00"/>
    <s v="7/26/2016"/>
    <s v="Standard Class"/>
    <s v="BP-11290"/>
    <x v="443"/>
    <x v="0"/>
    <s v="United States"/>
    <s v="Concord"/>
    <s v="North Carolina"/>
    <n v="28027"/>
    <x v="0"/>
    <s v="FUR-CH-10002961"/>
    <x v="0"/>
    <x v="1"/>
    <s v="Leather Task Chair, Black"/>
    <n v="363.92"/>
    <n v="5"/>
    <n v="0.2"/>
    <n v="0"/>
    <n v="2016"/>
    <x v="7"/>
    <s v="Q3"/>
    <n v="0"/>
  </r>
  <r>
    <m/>
    <m/>
    <m/>
    <m/>
    <m/>
    <m/>
    <m/>
    <m/>
    <m/>
    <m/>
    <m/>
    <m/>
    <m/>
    <m/>
    <m/>
    <m/>
    <m/>
    <m/>
    <m/>
    <m/>
    <m/>
    <n v="5835"/>
    <s v="CA-2015-101868"/>
    <d v="2015-06-09T00:00:00"/>
    <s v="6/16/2015"/>
    <s v="Standard Class"/>
    <s v="MJ-17740"/>
    <x v="77"/>
    <x v="0"/>
    <s v="United States"/>
    <s v="Miami"/>
    <s v="Florida"/>
    <n v="33178"/>
    <x v="0"/>
    <s v="OFF-BI-10003876"/>
    <x v="1"/>
    <x v="8"/>
    <s v="Green Canvas Binder for 8-1/2&quot; x 14&quot; Sheets"/>
    <n v="64.2"/>
    <n v="5"/>
    <n v="0.7"/>
    <n v="-42.8"/>
    <n v="2015"/>
    <x v="1"/>
    <s v="Q2"/>
    <n v="-0.66666666666666663"/>
  </r>
  <r>
    <m/>
    <m/>
    <m/>
    <m/>
    <m/>
    <m/>
    <m/>
    <m/>
    <m/>
    <m/>
    <m/>
    <m/>
    <m/>
    <m/>
    <m/>
    <m/>
    <m/>
    <m/>
    <m/>
    <m/>
    <m/>
    <n v="5836"/>
    <s v="CA-2015-101868"/>
    <d v="2015-06-09T00:00:00"/>
    <s v="6/16/2015"/>
    <s v="Standard Class"/>
    <s v="MJ-17740"/>
    <x v="77"/>
    <x v="0"/>
    <s v="United States"/>
    <s v="Miami"/>
    <s v="Florida"/>
    <n v="33178"/>
    <x v="0"/>
    <s v="OFF-BI-10002133"/>
    <x v="1"/>
    <x v="8"/>
    <s v="Wilson Jones Elliptical Ring 3 1/2&quot; Capacity Binders, 800 sheets"/>
    <n v="38.520000000000003"/>
    <n v="3"/>
    <n v="0.7"/>
    <n v="-26.963999999999999"/>
    <n v="2015"/>
    <x v="1"/>
    <s v="Q2"/>
    <n v="-0.7"/>
  </r>
  <r>
    <m/>
    <m/>
    <m/>
    <m/>
    <m/>
    <m/>
    <m/>
    <m/>
    <m/>
    <m/>
    <m/>
    <m/>
    <m/>
    <m/>
    <m/>
    <m/>
    <m/>
    <m/>
    <m/>
    <m/>
    <m/>
    <n v="5837"/>
    <s v="CA-2015-101868"/>
    <d v="2015-06-09T00:00:00"/>
    <s v="6/16/2015"/>
    <s v="Standard Class"/>
    <s v="MJ-17740"/>
    <x v="77"/>
    <x v="0"/>
    <s v="United States"/>
    <s v="Miami"/>
    <s v="Florida"/>
    <n v="33178"/>
    <x v="0"/>
    <s v="TEC-AC-10004396"/>
    <x v="2"/>
    <x v="11"/>
    <s v="Logitech Keyboard K120"/>
    <n v="72.599999999999994"/>
    <n v="5"/>
    <n v="0.2"/>
    <n v="-8.1675000000000004"/>
    <n v="2015"/>
    <x v="1"/>
    <s v="Q2"/>
    <n v="-0.11250000000000002"/>
  </r>
  <r>
    <m/>
    <m/>
    <m/>
    <m/>
    <m/>
    <m/>
    <m/>
    <m/>
    <m/>
    <m/>
    <m/>
    <m/>
    <m/>
    <m/>
    <m/>
    <m/>
    <m/>
    <m/>
    <m/>
    <m/>
    <m/>
    <n v="5838"/>
    <s v="CA-2017-133207"/>
    <d v="2017-11-27T00:00:00"/>
    <d v="2017-03-12T00:00:00"/>
    <s v="Standard Class"/>
    <s v="DO-13645"/>
    <x v="770"/>
    <x v="0"/>
    <s v="United States"/>
    <s v="Los Angeles"/>
    <s v="California"/>
    <n v="90036"/>
    <x v="1"/>
    <s v="TEC-PH-10004100"/>
    <x v="2"/>
    <x v="7"/>
    <s v="Griffin GC17055 Auxiliary Audio Cable"/>
    <n v="57.567999999999998"/>
    <n v="4"/>
    <n v="0.2"/>
    <n v="5.7568000000000001"/>
    <n v="2017"/>
    <x v="0"/>
    <s v="Q4"/>
    <n v="0.1"/>
  </r>
  <r>
    <m/>
    <m/>
    <m/>
    <m/>
    <m/>
    <m/>
    <m/>
    <m/>
    <m/>
    <m/>
    <m/>
    <m/>
    <m/>
    <m/>
    <m/>
    <m/>
    <m/>
    <m/>
    <m/>
    <m/>
    <m/>
    <n v="5839"/>
    <s v="CA-2015-132948"/>
    <d v="2015-03-27T00:00:00"/>
    <d v="2015-03-04T00:00:00"/>
    <s v="Standard Class"/>
    <s v="MV-17485"/>
    <x v="597"/>
    <x v="0"/>
    <s v="United States"/>
    <s v="Seattle"/>
    <s v="Washington"/>
    <n v="98115"/>
    <x v="1"/>
    <s v="OFF-ST-10000636"/>
    <x v="1"/>
    <x v="4"/>
    <s v="Rogers Profile Extra Capacity Storage Tub"/>
    <n v="83.7"/>
    <n v="5"/>
    <n v="0"/>
    <n v="3.3479999999999999"/>
    <n v="2015"/>
    <x v="10"/>
    <s v="Q1"/>
    <n v="3.9999999999999994E-2"/>
  </r>
  <r>
    <m/>
    <m/>
    <m/>
    <m/>
    <m/>
    <m/>
    <m/>
    <m/>
    <m/>
    <m/>
    <m/>
    <m/>
    <m/>
    <m/>
    <m/>
    <m/>
    <m/>
    <m/>
    <m/>
    <m/>
    <m/>
    <n v="5840"/>
    <s v="CA-2015-134992"/>
    <d v="2015-09-22T00:00:00"/>
    <s v="9/26/2015"/>
    <s v="Second Class"/>
    <s v="MG-17875"/>
    <x v="675"/>
    <x v="2"/>
    <s v="United States"/>
    <s v="Arlington"/>
    <s v="Virginia"/>
    <n v="22204"/>
    <x v="0"/>
    <s v="OFF-PA-10001972"/>
    <x v="1"/>
    <x v="10"/>
    <s v="Xerox 214"/>
    <n v="32.4"/>
    <n v="5"/>
    <n v="0"/>
    <n v="15.552"/>
    <n v="2015"/>
    <x v="8"/>
    <s v="Q3"/>
    <n v="0.48"/>
  </r>
  <r>
    <m/>
    <m/>
    <m/>
    <m/>
    <m/>
    <m/>
    <m/>
    <m/>
    <m/>
    <m/>
    <m/>
    <m/>
    <m/>
    <m/>
    <m/>
    <m/>
    <m/>
    <m/>
    <m/>
    <m/>
    <m/>
    <n v="5841"/>
    <s v="CA-2015-134992"/>
    <d v="2015-09-22T00:00:00"/>
    <s v="9/26/2015"/>
    <s v="Second Class"/>
    <s v="MG-17875"/>
    <x v="675"/>
    <x v="2"/>
    <s v="United States"/>
    <s v="Arlington"/>
    <s v="Virginia"/>
    <n v="22204"/>
    <x v="0"/>
    <s v="FUR-FU-10002554"/>
    <x v="0"/>
    <x v="5"/>
    <s v="Westinghouse Floor Lamp with Metal Mesh Shade, Black"/>
    <n v="47.98"/>
    <n v="2"/>
    <n v="0"/>
    <n v="11.035399999999999"/>
    <n v="2015"/>
    <x v="8"/>
    <s v="Q3"/>
    <n v="0.23"/>
  </r>
  <r>
    <m/>
    <m/>
    <m/>
    <m/>
    <m/>
    <m/>
    <m/>
    <m/>
    <m/>
    <m/>
    <m/>
    <m/>
    <m/>
    <m/>
    <m/>
    <m/>
    <m/>
    <m/>
    <m/>
    <m/>
    <m/>
    <n v="5842"/>
    <s v="CA-2015-126725"/>
    <d v="2015-11-17T00:00:00"/>
    <s v="11/21/2015"/>
    <s v="Standard Class"/>
    <s v="BS-11665"/>
    <x v="574"/>
    <x v="0"/>
    <s v="United States"/>
    <s v="San Diego"/>
    <s v="California"/>
    <n v="92105"/>
    <x v="1"/>
    <s v="TEC-PH-10003174"/>
    <x v="2"/>
    <x v="7"/>
    <s v="RCA ViSYS 25825 Wireless digital phone"/>
    <n v="415.96800000000002"/>
    <n v="4"/>
    <n v="0.2"/>
    <n v="51.996000000000002"/>
    <n v="2015"/>
    <x v="0"/>
    <s v="Q4"/>
    <n v="0.125"/>
  </r>
  <r>
    <m/>
    <m/>
    <m/>
    <m/>
    <m/>
    <m/>
    <m/>
    <m/>
    <m/>
    <m/>
    <m/>
    <m/>
    <m/>
    <m/>
    <m/>
    <m/>
    <m/>
    <m/>
    <m/>
    <m/>
    <m/>
    <n v="5843"/>
    <s v="CA-2015-126725"/>
    <d v="2015-11-17T00:00:00"/>
    <s v="11/21/2015"/>
    <s v="Standard Class"/>
    <s v="BS-11665"/>
    <x v="574"/>
    <x v="0"/>
    <s v="United States"/>
    <s v="San Diego"/>
    <s v="California"/>
    <n v="92105"/>
    <x v="1"/>
    <s v="OFF-ST-10001418"/>
    <x v="1"/>
    <x v="4"/>
    <s v="Carina Media Storage Towers in Natural &amp; Black"/>
    <n v="304.89999999999998"/>
    <n v="5"/>
    <n v="0"/>
    <n v="6.0979999999999999"/>
    <n v="2015"/>
    <x v="0"/>
    <s v="Q4"/>
    <n v="0.02"/>
  </r>
  <r>
    <m/>
    <m/>
    <m/>
    <m/>
    <m/>
    <m/>
    <m/>
    <m/>
    <m/>
    <m/>
    <m/>
    <m/>
    <m/>
    <m/>
    <m/>
    <m/>
    <m/>
    <m/>
    <m/>
    <m/>
    <m/>
    <n v="5844"/>
    <s v="CA-2015-126725"/>
    <d v="2015-11-17T00:00:00"/>
    <s v="11/21/2015"/>
    <s v="Standard Class"/>
    <s v="BS-11665"/>
    <x v="574"/>
    <x v="0"/>
    <s v="United States"/>
    <s v="San Diego"/>
    <s v="California"/>
    <n v="92105"/>
    <x v="1"/>
    <s v="FUR-FU-10002813"/>
    <x v="0"/>
    <x v="5"/>
    <s v="DAX Contemporary Wood Frame with Silver Metal Mat, Desktop, 11 x 14 Size"/>
    <n v="80.959999999999994"/>
    <n v="4"/>
    <n v="0"/>
    <n v="29.145600000000002"/>
    <n v="2015"/>
    <x v="0"/>
    <s v="Q4"/>
    <n v="0.36000000000000004"/>
  </r>
  <r>
    <m/>
    <m/>
    <m/>
    <m/>
    <m/>
    <m/>
    <m/>
    <m/>
    <m/>
    <m/>
    <m/>
    <m/>
    <m/>
    <m/>
    <m/>
    <m/>
    <m/>
    <m/>
    <m/>
    <m/>
    <m/>
    <n v="5845"/>
    <s v="CA-2015-126725"/>
    <d v="2015-11-17T00:00:00"/>
    <s v="11/21/2015"/>
    <s v="Standard Class"/>
    <s v="BS-11665"/>
    <x v="574"/>
    <x v="0"/>
    <s v="United States"/>
    <s v="San Diego"/>
    <s v="California"/>
    <n v="92105"/>
    <x v="1"/>
    <s v="OFF-ST-10000129"/>
    <x v="1"/>
    <x v="4"/>
    <s v="Fellowes Recycled Storage Drawers"/>
    <n v="777.21"/>
    <n v="7"/>
    <n v="0"/>
    <n v="54.404699999999998"/>
    <n v="2015"/>
    <x v="0"/>
    <s v="Q4"/>
    <n v="6.9999999999999993E-2"/>
  </r>
  <r>
    <m/>
    <m/>
    <m/>
    <m/>
    <m/>
    <m/>
    <m/>
    <m/>
    <m/>
    <m/>
    <m/>
    <m/>
    <m/>
    <m/>
    <m/>
    <m/>
    <m/>
    <m/>
    <m/>
    <m/>
    <m/>
    <n v="5846"/>
    <s v="CA-2015-126725"/>
    <d v="2015-11-17T00:00:00"/>
    <s v="11/21/2015"/>
    <s v="Standard Class"/>
    <s v="BS-11665"/>
    <x v="574"/>
    <x v="0"/>
    <s v="United States"/>
    <s v="San Diego"/>
    <s v="California"/>
    <n v="92105"/>
    <x v="1"/>
    <s v="OFF-PA-10001639"/>
    <x v="1"/>
    <x v="10"/>
    <s v="Xerox 203"/>
    <n v="32.4"/>
    <n v="5"/>
    <n v="0"/>
    <n v="15.552"/>
    <n v="2015"/>
    <x v="0"/>
    <s v="Q4"/>
    <n v="0.48"/>
  </r>
  <r>
    <m/>
    <m/>
    <m/>
    <m/>
    <m/>
    <m/>
    <m/>
    <m/>
    <m/>
    <m/>
    <m/>
    <m/>
    <m/>
    <m/>
    <m/>
    <m/>
    <m/>
    <m/>
    <m/>
    <m/>
    <m/>
    <n v="5847"/>
    <s v="CA-2015-126725"/>
    <d v="2015-11-17T00:00:00"/>
    <s v="11/21/2015"/>
    <s v="Standard Class"/>
    <s v="BS-11665"/>
    <x v="574"/>
    <x v="0"/>
    <s v="United States"/>
    <s v="San Diego"/>
    <s v="California"/>
    <n v="92105"/>
    <x v="1"/>
    <s v="FUR-CH-10001708"/>
    <x v="0"/>
    <x v="1"/>
    <s v="Office Star - Contemporary Swivel Chair with Padded Adjustable Arms and Flex Back"/>
    <n v="225.56800000000001"/>
    <n v="2"/>
    <n v="0.2"/>
    <n v="2.8195999999999999"/>
    <n v="2015"/>
    <x v="0"/>
    <s v="Q4"/>
    <n v="1.2499999999999999E-2"/>
  </r>
  <r>
    <m/>
    <m/>
    <m/>
    <m/>
    <m/>
    <m/>
    <m/>
    <m/>
    <m/>
    <m/>
    <m/>
    <m/>
    <m/>
    <m/>
    <m/>
    <m/>
    <m/>
    <m/>
    <m/>
    <m/>
    <m/>
    <n v="5848"/>
    <s v="CA-2015-126725"/>
    <d v="2015-11-17T00:00:00"/>
    <s v="11/21/2015"/>
    <s v="Standard Class"/>
    <s v="BS-11665"/>
    <x v="574"/>
    <x v="0"/>
    <s v="United States"/>
    <s v="San Diego"/>
    <s v="California"/>
    <n v="92105"/>
    <x v="1"/>
    <s v="FUR-FU-10001591"/>
    <x v="0"/>
    <x v="5"/>
    <s v="Advantus Panel Wall Certificate Holder - 8.5x11"/>
    <n v="36.6"/>
    <n v="3"/>
    <n v="0"/>
    <n v="15.372"/>
    <n v="2015"/>
    <x v="0"/>
    <s v="Q4"/>
    <n v="0.42"/>
  </r>
  <r>
    <m/>
    <m/>
    <m/>
    <m/>
    <m/>
    <m/>
    <m/>
    <m/>
    <m/>
    <m/>
    <m/>
    <m/>
    <m/>
    <m/>
    <m/>
    <m/>
    <m/>
    <m/>
    <m/>
    <m/>
    <m/>
    <n v="5849"/>
    <s v="CA-2015-121783"/>
    <d v="2015-11-10T00:00:00"/>
    <s v="11/14/2015"/>
    <s v="Standard Class"/>
    <s v="PO-19180"/>
    <x v="178"/>
    <x v="2"/>
    <s v="United States"/>
    <s v="Roseville"/>
    <s v="Minnesota"/>
    <n v="55113"/>
    <x v="2"/>
    <s v="OFF-AP-10003849"/>
    <x v="1"/>
    <x v="9"/>
    <s v="Hoover Shoulder Vac Commercial Portable Vacuum"/>
    <n v="715.64"/>
    <n v="2"/>
    <n v="0"/>
    <n v="178.91"/>
    <n v="2015"/>
    <x v="0"/>
    <s v="Q4"/>
    <n v="0.25"/>
  </r>
  <r>
    <m/>
    <m/>
    <m/>
    <m/>
    <m/>
    <m/>
    <m/>
    <m/>
    <m/>
    <m/>
    <m/>
    <m/>
    <m/>
    <m/>
    <m/>
    <m/>
    <m/>
    <m/>
    <m/>
    <m/>
    <m/>
    <n v="5850"/>
    <s v="CA-2015-121783"/>
    <d v="2015-11-10T00:00:00"/>
    <s v="11/14/2015"/>
    <s v="Standard Class"/>
    <s v="PO-19180"/>
    <x v="178"/>
    <x v="2"/>
    <s v="United States"/>
    <s v="Roseville"/>
    <s v="Minnesota"/>
    <n v="55113"/>
    <x v="2"/>
    <s v="OFF-ST-10000078"/>
    <x v="1"/>
    <x v="4"/>
    <s v="Tennsco 6- and 18-Compartment Lockers"/>
    <n v="795.51"/>
    <n v="3"/>
    <n v="0"/>
    <n v="143.1918"/>
    <n v="2015"/>
    <x v="0"/>
    <s v="Q4"/>
    <n v="0.18"/>
  </r>
  <r>
    <m/>
    <m/>
    <m/>
    <m/>
    <m/>
    <m/>
    <m/>
    <m/>
    <m/>
    <m/>
    <m/>
    <m/>
    <m/>
    <m/>
    <m/>
    <m/>
    <m/>
    <m/>
    <m/>
    <m/>
    <m/>
    <n v="5851"/>
    <s v="CA-2015-121783"/>
    <d v="2015-11-10T00:00:00"/>
    <s v="11/14/2015"/>
    <s v="Standard Class"/>
    <s v="PO-19180"/>
    <x v="178"/>
    <x v="2"/>
    <s v="United States"/>
    <s v="Roseville"/>
    <s v="Minnesota"/>
    <n v="55113"/>
    <x v="2"/>
    <s v="TEC-CO-10001571"/>
    <x v="2"/>
    <x v="16"/>
    <s v="Sharp 1540cs Digital Laser Copier"/>
    <n v="549.99"/>
    <n v="1"/>
    <n v="0"/>
    <n v="274.995"/>
    <n v="2015"/>
    <x v="0"/>
    <s v="Q4"/>
    <n v="0.5"/>
  </r>
  <r>
    <m/>
    <m/>
    <m/>
    <m/>
    <m/>
    <m/>
    <m/>
    <m/>
    <m/>
    <m/>
    <m/>
    <m/>
    <m/>
    <m/>
    <m/>
    <m/>
    <m/>
    <m/>
    <m/>
    <m/>
    <m/>
    <n v="5852"/>
    <s v="CA-2015-121783"/>
    <d v="2015-11-10T00:00:00"/>
    <s v="11/14/2015"/>
    <s v="Standard Class"/>
    <s v="PO-19180"/>
    <x v="178"/>
    <x v="2"/>
    <s v="United States"/>
    <s v="Roseville"/>
    <s v="Minnesota"/>
    <n v="55113"/>
    <x v="2"/>
    <s v="OFF-BI-10001658"/>
    <x v="1"/>
    <x v="8"/>
    <s v="GBC Standard Therm-A-Bind Covers"/>
    <n v="74.760000000000005"/>
    <n v="3"/>
    <n v="0"/>
    <n v="34.389600000000002"/>
    <n v="2015"/>
    <x v="0"/>
    <s v="Q4"/>
    <n v="0.45999999999999996"/>
  </r>
  <r>
    <m/>
    <m/>
    <m/>
    <m/>
    <m/>
    <m/>
    <m/>
    <m/>
    <m/>
    <m/>
    <m/>
    <m/>
    <m/>
    <m/>
    <m/>
    <m/>
    <m/>
    <m/>
    <m/>
    <m/>
    <m/>
    <n v="5853"/>
    <s v="CA-2015-121783"/>
    <d v="2015-11-10T00:00:00"/>
    <s v="11/14/2015"/>
    <s v="Standard Class"/>
    <s v="PO-19180"/>
    <x v="178"/>
    <x v="2"/>
    <s v="United States"/>
    <s v="Roseville"/>
    <s v="Minnesota"/>
    <n v="55113"/>
    <x v="2"/>
    <s v="FUR-FU-10004351"/>
    <x v="0"/>
    <x v="5"/>
    <s v="Staple-based wall hangings"/>
    <n v="29.22"/>
    <n v="3"/>
    <n v="0"/>
    <n v="12.8568"/>
    <n v="2015"/>
    <x v="0"/>
    <s v="Q4"/>
    <n v="0.44"/>
  </r>
  <r>
    <m/>
    <m/>
    <m/>
    <m/>
    <m/>
    <m/>
    <m/>
    <m/>
    <m/>
    <m/>
    <m/>
    <m/>
    <m/>
    <m/>
    <m/>
    <m/>
    <m/>
    <m/>
    <m/>
    <m/>
    <m/>
    <n v="5854"/>
    <s v="US-2014-138835"/>
    <d v="2014-09-10T00:00:00"/>
    <s v="9/14/2014"/>
    <s v="Standard Class"/>
    <s v="DA-13450"/>
    <x v="526"/>
    <x v="2"/>
    <s v="United States"/>
    <s v="Virginia Beach"/>
    <s v="Virginia"/>
    <n v="23464"/>
    <x v="0"/>
    <s v="OFF-BI-10003314"/>
    <x v="1"/>
    <x v="8"/>
    <s v="Tuff Stuff Recycled Round Ring Binders"/>
    <n v="9.64"/>
    <n v="2"/>
    <n v="0"/>
    <n v="4.7236000000000002"/>
    <n v="2014"/>
    <x v="8"/>
    <s v="Q3"/>
    <n v="0.49"/>
  </r>
  <r>
    <m/>
    <m/>
    <m/>
    <m/>
    <m/>
    <m/>
    <m/>
    <m/>
    <m/>
    <m/>
    <m/>
    <m/>
    <m/>
    <m/>
    <m/>
    <m/>
    <m/>
    <m/>
    <m/>
    <m/>
    <m/>
    <n v="5855"/>
    <s v="CA-2015-112214"/>
    <d v="2015-08-05T00:00:00"/>
    <d v="2015-11-08T00:00:00"/>
    <s v="Standard Class"/>
    <s v="AH-10690"/>
    <x v="706"/>
    <x v="1"/>
    <s v="United States"/>
    <s v="Dallas"/>
    <s v="Texas"/>
    <n v="75220"/>
    <x v="2"/>
    <s v="OFF-ST-10001505"/>
    <x v="1"/>
    <x v="4"/>
    <s v="Perma STOR-ALL Hanging File Box, 13 1/8&quot;W x 12 1/4&quot;D x 10 1/2&quot;H"/>
    <n v="33.488"/>
    <n v="7"/>
    <n v="0.2"/>
    <n v="-1.2558"/>
    <n v="2015"/>
    <x v="6"/>
    <s v="Q3"/>
    <n v="-3.7499999999999999E-2"/>
  </r>
  <r>
    <m/>
    <m/>
    <m/>
    <m/>
    <m/>
    <m/>
    <m/>
    <m/>
    <m/>
    <m/>
    <m/>
    <m/>
    <m/>
    <m/>
    <m/>
    <m/>
    <m/>
    <m/>
    <m/>
    <m/>
    <m/>
    <n v="5856"/>
    <s v="CA-2015-112214"/>
    <d v="2015-08-05T00:00:00"/>
    <d v="2015-11-08T00:00:00"/>
    <s v="Standard Class"/>
    <s v="AH-10690"/>
    <x v="706"/>
    <x v="1"/>
    <s v="United States"/>
    <s v="Dallas"/>
    <s v="Texas"/>
    <n v="75220"/>
    <x v="2"/>
    <s v="OFF-SU-10003567"/>
    <x v="1"/>
    <x v="14"/>
    <s v="Stiletto Hand Letter Openers"/>
    <n v="23.04"/>
    <n v="3"/>
    <n v="0.2"/>
    <n v="-4.8959999999999999"/>
    <n v="2015"/>
    <x v="6"/>
    <s v="Q3"/>
    <n v="-0.21249999999999999"/>
  </r>
  <r>
    <m/>
    <m/>
    <m/>
    <m/>
    <m/>
    <m/>
    <m/>
    <m/>
    <m/>
    <m/>
    <m/>
    <m/>
    <m/>
    <m/>
    <m/>
    <m/>
    <m/>
    <m/>
    <m/>
    <m/>
    <m/>
    <n v="5857"/>
    <s v="CA-2015-112214"/>
    <d v="2015-08-05T00:00:00"/>
    <d v="2015-11-08T00:00:00"/>
    <s v="Standard Class"/>
    <s v="AH-10690"/>
    <x v="706"/>
    <x v="1"/>
    <s v="United States"/>
    <s v="Dallas"/>
    <s v="Texas"/>
    <n v="75220"/>
    <x v="2"/>
    <s v="OFF-BI-10002982"/>
    <x v="1"/>
    <x v="8"/>
    <s v="Avery Self-Adhesive Photo Pockets for Polaroid Photos"/>
    <n v="1.3620000000000001"/>
    <n v="1"/>
    <n v="0.8"/>
    <n v="-2.1791999999999998"/>
    <n v="2015"/>
    <x v="6"/>
    <s v="Q3"/>
    <n v="-1.5999999999999996"/>
  </r>
  <r>
    <m/>
    <m/>
    <m/>
    <m/>
    <m/>
    <m/>
    <m/>
    <m/>
    <m/>
    <m/>
    <m/>
    <m/>
    <m/>
    <m/>
    <m/>
    <m/>
    <m/>
    <m/>
    <m/>
    <m/>
    <m/>
    <n v="5858"/>
    <s v="CA-2015-112214"/>
    <d v="2015-08-05T00:00:00"/>
    <d v="2015-11-08T00:00:00"/>
    <s v="Standard Class"/>
    <s v="AH-10690"/>
    <x v="706"/>
    <x v="1"/>
    <s v="United States"/>
    <s v="Dallas"/>
    <s v="Texas"/>
    <n v="75220"/>
    <x v="2"/>
    <s v="FUR-FU-10002364"/>
    <x v="0"/>
    <x v="5"/>
    <s v="Eldon Expressions Wood Desk Accessories, Oak"/>
    <n v="14.76"/>
    <n v="5"/>
    <n v="0.6"/>
    <n v="-11.439"/>
    <n v="2015"/>
    <x v="6"/>
    <s v="Q3"/>
    <n v="-0.77500000000000002"/>
  </r>
  <r>
    <m/>
    <m/>
    <m/>
    <m/>
    <m/>
    <m/>
    <m/>
    <m/>
    <m/>
    <m/>
    <m/>
    <m/>
    <m/>
    <m/>
    <m/>
    <m/>
    <m/>
    <m/>
    <m/>
    <m/>
    <m/>
    <n v="5859"/>
    <s v="US-2017-153255"/>
    <d v="2017-09-03T00:00:00"/>
    <d v="2017-07-09T00:00:00"/>
    <s v="Second Class"/>
    <s v="JK-15730"/>
    <x v="300"/>
    <x v="0"/>
    <s v="United States"/>
    <s v="Concord"/>
    <s v="California"/>
    <n v="94521"/>
    <x v="1"/>
    <s v="FUR-BO-10004218"/>
    <x v="0"/>
    <x v="0"/>
    <s v="Bush Heritage Pine Collection 5-Shelf Bookcase, Albany Pine Finish, *Special Order"/>
    <n v="239.666"/>
    <n v="2"/>
    <n v="0.15"/>
    <n v="14.098000000000001"/>
    <n v="2017"/>
    <x v="8"/>
    <s v="Q3"/>
    <n v="5.8823529411764712E-2"/>
  </r>
  <r>
    <m/>
    <m/>
    <m/>
    <m/>
    <m/>
    <m/>
    <m/>
    <m/>
    <m/>
    <m/>
    <m/>
    <m/>
    <m/>
    <m/>
    <m/>
    <m/>
    <m/>
    <m/>
    <m/>
    <m/>
    <m/>
    <n v="5860"/>
    <s v="CA-2015-108119"/>
    <d v="2015-11-01T00:00:00"/>
    <d v="2015-08-11T00:00:00"/>
    <s v="Standard Class"/>
    <s v="MS-17530"/>
    <x v="652"/>
    <x v="0"/>
    <s v="United States"/>
    <s v="Conway"/>
    <s v="Arkansas"/>
    <n v="72032"/>
    <x v="0"/>
    <s v="FUR-TA-10002530"/>
    <x v="0"/>
    <x v="3"/>
    <s v="Iceberg OfficeWorks 42&quot; Round Tables"/>
    <n v="301.95999999999998"/>
    <n v="2"/>
    <n v="0"/>
    <n v="45.293999999999997"/>
    <n v="2015"/>
    <x v="0"/>
    <s v="Q4"/>
    <n v="0.15"/>
  </r>
  <r>
    <m/>
    <m/>
    <m/>
    <m/>
    <m/>
    <m/>
    <m/>
    <m/>
    <m/>
    <m/>
    <m/>
    <m/>
    <m/>
    <m/>
    <m/>
    <m/>
    <m/>
    <m/>
    <m/>
    <m/>
    <m/>
    <n v="5861"/>
    <s v="CA-2015-157434"/>
    <d v="2015-04-29T00:00:00"/>
    <d v="2015-04-05T00:00:00"/>
    <s v="Second Class"/>
    <s v="JK-15640"/>
    <x v="82"/>
    <x v="2"/>
    <s v="United States"/>
    <s v="Philadelphia"/>
    <s v="Pennsylvania"/>
    <n v="19120"/>
    <x v="3"/>
    <s v="OFF-PA-10001526"/>
    <x v="1"/>
    <x v="10"/>
    <s v="Xerox 1949"/>
    <n v="7.968"/>
    <n v="2"/>
    <n v="0.2"/>
    <n v="2.8883999999999999"/>
    <n v="2015"/>
    <x v="3"/>
    <s v="Q2"/>
    <n v="0.36249999999999999"/>
  </r>
  <r>
    <m/>
    <m/>
    <m/>
    <m/>
    <m/>
    <m/>
    <m/>
    <m/>
    <m/>
    <m/>
    <m/>
    <m/>
    <m/>
    <m/>
    <m/>
    <m/>
    <m/>
    <m/>
    <m/>
    <m/>
    <m/>
    <n v="5862"/>
    <s v="CA-2016-101525"/>
    <d v="2016-05-01T00:00:00"/>
    <d v="2016-04-05T00:00:00"/>
    <s v="Second Class"/>
    <s v="CM-12235"/>
    <x v="632"/>
    <x v="0"/>
    <s v="United States"/>
    <s v="Little Rock"/>
    <s v="Arkansas"/>
    <n v="72209"/>
    <x v="0"/>
    <s v="OFF-PA-10001497"/>
    <x v="1"/>
    <x v="10"/>
    <s v="Xerox 1914"/>
    <n v="109.92"/>
    <n v="2"/>
    <n v="0"/>
    <n v="53.860799999999998"/>
    <n v="2016"/>
    <x v="5"/>
    <s v="Q2"/>
    <n v="0.49"/>
  </r>
  <r>
    <m/>
    <m/>
    <m/>
    <m/>
    <m/>
    <m/>
    <m/>
    <m/>
    <m/>
    <m/>
    <m/>
    <m/>
    <m/>
    <m/>
    <m/>
    <m/>
    <m/>
    <m/>
    <m/>
    <m/>
    <m/>
    <n v="5863"/>
    <s v="CA-2016-101525"/>
    <d v="2016-05-01T00:00:00"/>
    <d v="2016-04-05T00:00:00"/>
    <s v="Second Class"/>
    <s v="CM-12235"/>
    <x v="632"/>
    <x v="0"/>
    <s v="United States"/>
    <s v="Little Rock"/>
    <s v="Arkansas"/>
    <n v="72209"/>
    <x v="0"/>
    <s v="OFF-PA-10003936"/>
    <x v="1"/>
    <x v="10"/>
    <s v="Xerox 1994"/>
    <n v="19.440000000000001"/>
    <n v="3"/>
    <n v="0"/>
    <n v="9.3312000000000008"/>
    <n v="2016"/>
    <x v="5"/>
    <s v="Q2"/>
    <n v="0.48000000000000004"/>
  </r>
  <r>
    <m/>
    <m/>
    <m/>
    <m/>
    <m/>
    <m/>
    <m/>
    <m/>
    <m/>
    <m/>
    <m/>
    <m/>
    <m/>
    <m/>
    <m/>
    <m/>
    <m/>
    <m/>
    <m/>
    <m/>
    <m/>
    <n v="5864"/>
    <s v="CA-2016-101525"/>
    <d v="2016-05-01T00:00:00"/>
    <d v="2016-04-05T00:00:00"/>
    <s v="Second Class"/>
    <s v="CM-12235"/>
    <x v="632"/>
    <x v="0"/>
    <s v="United States"/>
    <s v="Little Rock"/>
    <s v="Arkansas"/>
    <n v="72209"/>
    <x v="0"/>
    <s v="OFF-AR-10000716"/>
    <x v="1"/>
    <x v="6"/>
    <s v="DIXON Ticonderoga Erasable Checking Pencils"/>
    <n v="11.16"/>
    <n v="2"/>
    <n v="0"/>
    <n v="4.3524000000000003"/>
    <n v="2016"/>
    <x v="5"/>
    <s v="Q2"/>
    <n v="0.39"/>
  </r>
  <r>
    <m/>
    <m/>
    <m/>
    <m/>
    <m/>
    <m/>
    <m/>
    <m/>
    <m/>
    <m/>
    <m/>
    <m/>
    <m/>
    <m/>
    <m/>
    <m/>
    <m/>
    <m/>
    <m/>
    <m/>
    <m/>
    <n v="5865"/>
    <s v="US-2014-117968"/>
    <d v="2014-08-05T00:00:00"/>
    <d v="2014-07-08T00:00:00"/>
    <s v="Second Class"/>
    <s v="RS-19420"/>
    <x v="602"/>
    <x v="1"/>
    <s v="United States"/>
    <s v="Meriden"/>
    <s v="Connecticut"/>
    <n v="6450"/>
    <x v="3"/>
    <s v="OFF-AP-10002765"/>
    <x v="1"/>
    <x v="9"/>
    <s v="Fellowes Advanced Computer Series Surge Protectors"/>
    <n v="79.47"/>
    <n v="3"/>
    <n v="0"/>
    <n v="22.2516"/>
    <n v="2014"/>
    <x v="6"/>
    <s v="Q3"/>
    <n v="0.28000000000000003"/>
  </r>
  <r>
    <m/>
    <m/>
    <m/>
    <m/>
    <m/>
    <m/>
    <m/>
    <m/>
    <m/>
    <m/>
    <m/>
    <m/>
    <m/>
    <m/>
    <m/>
    <m/>
    <m/>
    <m/>
    <m/>
    <m/>
    <m/>
    <n v="5866"/>
    <s v="US-2014-117968"/>
    <d v="2014-08-05T00:00:00"/>
    <d v="2014-07-08T00:00:00"/>
    <s v="Second Class"/>
    <s v="RS-19420"/>
    <x v="602"/>
    <x v="1"/>
    <s v="United States"/>
    <s v="Meriden"/>
    <s v="Connecticut"/>
    <n v="6450"/>
    <x v="3"/>
    <s v="OFF-AR-10004165"/>
    <x v="1"/>
    <x v="6"/>
    <s v="Binney &amp; Smith inkTank Erasable Pocket Highlighter, Chisel Tip, Yellow"/>
    <n v="4.5599999999999996"/>
    <n v="2"/>
    <n v="0"/>
    <n v="2.0064000000000002"/>
    <n v="2014"/>
    <x v="6"/>
    <s v="Q3"/>
    <n v="0.44000000000000006"/>
  </r>
  <r>
    <m/>
    <m/>
    <m/>
    <m/>
    <m/>
    <m/>
    <m/>
    <m/>
    <m/>
    <m/>
    <m/>
    <m/>
    <m/>
    <m/>
    <m/>
    <m/>
    <m/>
    <m/>
    <m/>
    <m/>
    <m/>
    <n v="5867"/>
    <s v="US-2014-117968"/>
    <d v="2014-08-05T00:00:00"/>
    <d v="2014-07-08T00:00:00"/>
    <s v="Second Class"/>
    <s v="RS-19420"/>
    <x v="602"/>
    <x v="1"/>
    <s v="United States"/>
    <s v="Meriden"/>
    <s v="Connecticut"/>
    <n v="6450"/>
    <x v="3"/>
    <s v="FUR-CH-10002335"/>
    <x v="0"/>
    <x v="1"/>
    <s v="Hon GuestStacker Chair"/>
    <n v="1133.3499999999999"/>
    <n v="5"/>
    <n v="0"/>
    <n v="294.67099999999999"/>
    <n v="2014"/>
    <x v="6"/>
    <s v="Q3"/>
    <n v="0.26"/>
  </r>
  <r>
    <m/>
    <m/>
    <m/>
    <m/>
    <m/>
    <m/>
    <m/>
    <m/>
    <m/>
    <m/>
    <m/>
    <m/>
    <m/>
    <m/>
    <m/>
    <m/>
    <m/>
    <m/>
    <m/>
    <m/>
    <m/>
    <n v="5868"/>
    <s v="CA-2016-158211"/>
    <d v="2016-01-04T00:00:00"/>
    <d v="2016-08-01T00:00:00"/>
    <s v="Standard Class"/>
    <s v="BP-11185"/>
    <x v="130"/>
    <x v="1"/>
    <s v="United States"/>
    <s v="Philadelphia"/>
    <s v="Pennsylvania"/>
    <n v="19143"/>
    <x v="3"/>
    <s v="OFF-AR-10004078"/>
    <x v="1"/>
    <x v="6"/>
    <s v="Newell 312"/>
    <n v="4.6719999999999997"/>
    <n v="1"/>
    <n v="0.2"/>
    <n v="0.58399999999999996"/>
    <n v="2016"/>
    <x v="9"/>
    <s v="Q1"/>
    <n v="0.125"/>
  </r>
  <r>
    <m/>
    <m/>
    <m/>
    <m/>
    <m/>
    <m/>
    <m/>
    <m/>
    <m/>
    <m/>
    <m/>
    <m/>
    <m/>
    <m/>
    <m/>
    <m/>
    <m/>
    <m/>
    <m/>
    <m/>
    <m/>
    <n v="5869"/>
    <s v="CA-2016-158211"/>
    <d v="2016-01-04T00:00:00"/>
    <d v="2016-08-01T00:00:00"/>
    <s v="Standard Class"/>
    <s v="BP-11185"/>
    <x v="130"/>
    <x v="1"/>
    <s v="United States"/>
    <s v="Philadelphia"/>
    <s v="Pennsylvania"/>
    <n v="19143"/>
    <x v="3"/>
    <s v="OFF-BI-10002026"/>
    <x v="1"/>
    <x v="8"/>
    <s v="Avery Arch Ring Binders"/>
    <n v="104.58"/>
    <n v="6"/>
    <n v="0.7"/>
    <n v="-80.177999999999997"/>
    <n v="2016"/>
    <x v="9"/>
    <s v="Q1"/>
    <n v="-0.76666666666666661"/>
  </r>
  <r>
    <m/>
    <m/>
    <m/>
    <m/>
    <m/>
    <m/>
    <m/>
    <m/>
    <m/>
    <m/>
    <m/>
    <m/>
    <m/>
    <m/>
    <m/>
    <m/>
    <m/>
    <m/>
    <m/>
    <m/>
    <m/>
    <n v="5870"/>
    <s v="CA-2016-152247"/>
    <d v="2016-11-07T00:00:00"/>
    <d v="2016-12-11T00:00:00"/>
    <s v="Standard Class"/>
    <s v="MA-17995"/>
    <x v="671"/>
    <x v="2"/>
    <s v="United States"/>
    <s v="Cheyenne"/>
    <s v="Wyoming"/>
    <n v="82001"/>
    <x v="1"/>
    <s v="FUR-CH-10001215"/>
    <x v="0"/>
    <x v="1"/>
    <s v="Global Troy Executive Leather Low-Back Tilter"/>
    <n v="1603.136"/>
    <n v="4"/>
    <n v="0.2"/>
    <n v="100.196"/>
    <n v="2016"/>
    <x v="0"/>
    <s v="Q4"/>
    <n v="6.25E-2"/>
  </r>
  <r>
    <m/>
    <m/>
    <m/>
    <m/>
    <m/>
    <m/>
    <m/>
    <m/>
    <m/>
    <m/>
    <m/>
    <m/>
    <m/>
    <m/>
    <m/>
    <m/>
    <m/>
    <m/>
    <m/>
    <m/>
    <m/>
    <n v="5871"/>
    <s v="CA-2016-128223"/>
    <d v="2016-06-14T00:00:00"/>
    <s v="6/14/2016"/>
    <s v="Same Day"/>
    <s v="EB-13705"/>
    <x v="182"/>
    <x v="1"/>
    <s v="United States"/>
    <s v="Anaheim"/>
    <s v="California"/>
    <n v="92804"/>
    <x v="1"/>
    <s v="FUR-TA-10001771"/>
    <x v="0"/>
    <x v="3"/>
    <s v="Bush Cubix Conference Tables, Fully Assembled"/>
    <n v="1293.4880000000001"/>
    <n v="7"/>
    <n v="0.2"/>
    <n v="80.843000000000004"/>
    <n v="2016"/>
    <x v="1"/>
    <s v="Q2"/>
    <n v="6.25E-2"/>
  </r>
  <r>
    <m/>
    <m/>
    <m/>
    <m/>
    <m/>
    <m/>
    <m/>
    <m/>
    <m/>
    <m/>
    <m/>
    <m/>
    <m/>
    <m/>
    <m/>
    <m/>
    <m/>
    <m/>
    <m/>
    <m/>
    <m/>
    <n v="5872"/>
    <s v="CA-2016-154235"/>
    <d v="2016-09-24T00:00:00"/>
    <s v="9/28/2016"/>
    <s v="Standard Class"/>
    <s v="RD-19900"/>
    <x v="76"/>
    <x v="0"/>
    <s v="United States"/>
    <s v="Bloomington"/>
    <s v="Indiana"/>
    <n v="47401"/>
    <x v="2"/>
    <s v="FUR-FU-10004006"/>
    <x v="0"/>
    <x v="5"/>
    <s v="Deflect-o DuraMat Lighweight, Studded, Beveled Mat for Low Pile Carpeting"/>
    <n v="127.95"/>
    <n v="3"/>
    <n v="0"/>
    <n v="21.7515"/>
    <n v="2016"/>
    <x v="8"/>
    <s v="Q3"/>
    <n v="0.16999999999999998"/>
  </r>
  <r>
    <m/>
    <m/>
    <m/>
    <m/>
    <m/>
    <m/>
    <m/>
    <m/>
    <m/>
    <m/>
    <m/>
    <m/>
    <m/>
    <m/>
    <m/>
    <m/>
    <m/>
    <m/>
    <m/>
    <m/>
    <m/>
    <n v="5873"/>
    <s v="CA-2017-129910"/>
    <d v="2017-03-30T00:00:00"/>
    <d v="2017-03-04T00:00:00"/>
    <s v="Standard Class"/>
    <s v="ME-17320"/>
    <x v="467"/>
    <x v="2"/>
    <s v="United States"/>
    <s v="Columbus"/>
    <s v="Georgia"/>
    <n v="31907"/>
    <x v="0"/>
    <s v="OFF-ST-10003282"/>
    <x v="1"/>
    <x v="4"/>
    <s v="Advantus 10-Drawer Portable Organizer, Chrome Metal Frame, Smoke Drawers"/>
    <n v="59.76"/>
    <n v="1"/>
    <n v="0"/>
    <n v="16.732800000000001"/>
    <n v="2017"/>
    <x v="10"/>
    <s v="Q1"/>
    <n v="0.28000000000000003"/>
  </r>
  <r>
    <m/>
    <m/>
    <m/>
    <m/>
    <m/>
    <m/>
    <m/>
    <m/>
    <m/>
    <m/>
    <m/>
    <m/>
    <m/>
    <m/>
    <m/>
    <m/>
    <m/>
    <m/>
    <m/>
    <m/>
    <m/>
    <n v="5874"/>
    <s v="CA-2017-133095"/>
    <d v="2017-06-04T00:00:00"/>
    <d v="2017-04-06T00:00:00"/>
    <s v="Same Day"/>
    <s v="EH-14005"/>
    <x v="382"/>
    <x v="2"/>
    <s v="United States"/>
    <s v="Jonesboro"/>
    <s v="Arkansas"/>
    <n v="72401"/>
    <x v="0"/>
    <s v="OFF-BI-10002353"/>
    <x v="1"/>
    <x v="8"/>
    <s v="GBC VeloBind Cover Sets"/>
    <n v="108.08"/>
    <n v="7"/>
    <n v="0"/>
    <n v="54.04"/>
    <n v="2017"/>
    <x v="1"/>
    <s v="Q2"/>
    <n v="0.5"/>
  </r>
  <r>
    <m/>
    <m/>
    <m/>
    <m/>
    <m/>
    <m/>
    <m/>
    <m/>
    <m/>
    <m/>
    <m/>
    <m/>
    <m/>
    <m/>
    <m/>
    <m/>
    <m/>
    <m/>
    <m/>
    <m/>
    <m/>
    <n v="5875"/>
    <s v="CA-2017-133095"/>
    <d v="2017-06-04T00:00:00"/>
    <d v="2017-04-06T00:00:00"/>
    <s v="Same Day"/>
    <s v="EH-14005"/>
    <x v="382"/>
    <x v="2"/>
    <s v="United States"/>
    <s v="Jonesboro"/>
    <s v="Arkansas"/>
    <n v="72401"/>
    <x v="0"/>
    <s v="OFF-BI-10004141"/>
    <x v="1"/>
    <x v="8"/>
    <s v="Insertable Tab Indexes For Data Binders"/>
    <n v="9.5399999999999991"/>
    <n v="3"/>
    <n v="0"/>
    <n v="4.3883999999999999"/>
    <n v="2017"/>
    <x v="1"/>
    <s v="Q2"/>
    <n v="0.46"/>
  </r>
  <r>
    <m/>
    <m/>
    <m/>
    <m/>
    <m/>
    <m/>
    <m/>
    <m/>
    <m/>
    <m/>
    <m/>
    <m/>
    <m/>
    <m/>
    <m/>
    <m/>
    <m/>
    <m/>
    <m/>
    <m/>
    <m/>
    <n v="5876"/>
    <s v="CA-2015-130554"/>
    <d v="2015-04-07T00:00:00"/>
    <d v="2015-09-04T00:00:00"/>
    <s v="First Class"/>
    <s v="FM-14290"/>
    <x v="86"/>
    <x v="2"/>
    <s v="United States"/>
    <s v="Philadelphia"/>
    <s v="Pennsylvania"/>
    <n v="19140"/>
    <x v="3"/>
    <s v="OFF-AR-10001954"/>
    <x v="1"/>
    <x v="6"/>
    <s v="Newell 331"/>
    <n v="11.736000000000001"/>
    <n v="3"/>
    <n v="0.2"/>
    <n v="1.0268999999999999"/>
    <n v="2015"/>
    <x v="3"/>
    <s v="Q2"/>
    <n v="8.7499999999999994E-2"/>
  </r>
  <r>
    <m/>
    <m/>
    <m/>
    <m/>
    <m/>
    <m/>
    <m/>
    <m/>
    <m/>
    <m/>
    <m/>
    <m/>
    <m/>
    <m/>
    <m/>
    <m/>
    <m/>
    <m/>
    <m/>
    <m/>
    <m/>
    <n v="5877"/>
    <s v="CA-2014-152443"/>
    <d v="2014-05-21T00:00:00"/>
    <s v="5/26/2014"/>
    <s v="Standard Class"/>
    <s v="FG-14260"/>
    <x v="435"/>
    <x v="2"/>
    <s v="United States"/>
    <s v="Lawrence"/>
    <s v="Massachusetts"/>
    <n v="1841"/>
    <x v="3"/>
    <s v="OFF-BI-10001071"/>
    <x v="1"/>
    <x v="8"/>
    <s v="GBC ProClick Punch Binding System"/>
    <n v="447.86"/>
    <n v="7"/>
    <n v="0"/>
    <n v="219.45140000000001"/>
    <n v="2014"/>
    <x v="5"/>
    <s v="Q2"/>
    <n v="0.49"/>
  </r>
  <r>
    <m/>
    <m/>
    <m/>
    <m/>
    <m/>
    <m/>
    <m/>
    <m/>
    <m/>
    <m/>
    <m/>
    <m/>
    <m/>
    <m/>
    <m/>
    <m/>
    <m/>
    <m/>
    <m/>
    <m/>
    <m/>
    <n v="5878"/>
    <s v="CA-2014-152443"/>
    <d v="2014-05-21T00:00:00"/>
    <s v="5/26/2014"/>
    <s v="Standard Class"/>
    <s v="FG-14260"/>
    <x v="435"/>
    <x v="2"/>
    <s v="United States"/>
    <s v="Lawrence"/>
    <s v="Massachusetts"/>
    <n v="1841"/>
    <x v="3"/>
    <s v="OFF-PA-10003022"/>
    <x v="1"/>
    <x v="10"/>
    <s v="Xerox 1992"/>
    <n v="17.940000000000001"/>
    <n v="3"/>
    <n v="0"/>
    <n v="8.7905999999999995"/>
    <n v="2014"/>
    <x v="5"/>
    <s v="Q2"/>
    <n v="0.48999999999999994"/>
  </r>
  <r>
    <m/>
    <m/>
    <m/>
    <m/>
    <m/>
    <m/>
    <m/>
    <m/>
    <m/>
    <m/>
    <m/>
    <m/>
    <m/>
    <m/>
    <m/>
    <m/>
    <m/>
    <m/>
    <m/>
    <m/>
    <m/>
    <n v="5879"/>
    <s v="CA-2014-152443"/>
    <d v="2014-05-21T00:00:00"/>
    <s v="5/26/2014"/>
    <s v="Standard Class"/>
    <s v="FG-14260"/>
    <x v="435"/>
    <x v="2"/>
    <s v="United States"/>
    <s v="Lawrence"/>
    <s v="Massachusetts"/>
    <n v="1841"/>
    <x v="3"/>
    <s v="OFF-AP-10001293"/>
    <x v="1"/>
    <x v="9"/>
    <s v="Belkin 8 Outlet Surge Protector"/>
    <n v="245.88"/>
    <n v="6"/>
    <n v="0"/>
    <n v="68.846400000000003"/>
    <n v="2014"/>
    <x v="5"/>
    <s v="Q2"/>
    <n v="0.28000000000000003"/>
  </r>
  <r>
    <m/>
    <m/>
    <m/>
    <m/>
    <m/>
    <m/>
    <m/>
    <m/>
    <m/>
    <m/>
    <m/>
    <m/>
    <m/>
    <m/>
    <m/>
    <m/>
    <m/>
    <m/>
    <m/>
    <m/>
    <m/>
    <n v="5880"/>
    <s v="CA-2016-133319"/>
    <d v="2016-09-05T00:00:00"/>
    <d v="2016-11-09T00:00:00"/>
    <s v="Standard Class"/>
    <s v="MV-17485"/>
    <x v="597"/>
    <x v="0"/>
    <s v="United States"/>
    <s v="New York City"/>
    <s v="New York"/>
    <n v="10011"/>
    <x v="3"/>
    <s v="OFF-PA-10001815"/>
    <x v="1"/>
    <x v="10"/>
    <s v="Xerox 1885"/>
    <n v="192.16"/>
    <n v="4"/>
    <n v="0"/>
    <n v="92.236800000000002"/>
    <n v="2016"/>
    <x v="8"/>
    <s v="Q3"/>
    <n v="0.48000000000000004"/>
  </r>
  <r>
    <m/>
    <m/>
    <m/>
    <m/>
    <m/>
    <m/>
    <m/>
    <m/>
    <m/>
    <m/>
    <m/>
    <m/>
    <m/>
    <m/>
    <m/>
    <m/>
    <m/>
    <m/>
    <m/>
    <m/>
    <m/>
    <n v="5881"/>
    <s v="CA-2016-133935"/>
    <d v="2016-09-18T00:00:00"/>
    <s v="9/22/2016"/>
    <s v="Standard Class"/>
    <s v="JW-15220"/>
    <x v="478"/>
    <x v="1"/>
    <s v="United States"/>
    <s v="San Diego"/>
    <s v="California"/>
    <n v="92105"/>
    <x v="1"/>
    <s v="FUR-CH-10001215"/>
    <x v="0"/>
    <x v="1"/>
    <s v="Global Troy Executive Leather Low-Back Tilter"/>
    <n v="801.56799999999998"/>
    <n v="2"/>
    <n v="0.2"/>
    <n v="50.097999999999999"/>
    <n v="2016"/>
    <x v="8"/>
    <s v="Q3"/>
    <n v="6.25E-2"/>
  </r>
  <r>
    <m/>
    <m/>
    <m/>
    <m/>
    <m/>
    <m/>
    <m/>
    <m/>
    <m/>
    <m/>
    <m/>
    <m/>
    <m/>
    <m/>
    <m/>
    <m/>
    <m/>
    <m/>
    <m/>
    <m/>
    <m/>
    <n v="5882"/>
    <s v="CA-2016-133935"/>
    <d v="2016-09-18T00:00:00"/>
    <s v="9/22/2016"/>
    <s v="Standard Class"/>
    <s v="JW-15220"/>
    <x v="478"/>
    <x v="1"/>
    <s v="United States"/>
    <s v="San Diego"/>
    <s v="California"/>
    <n v="92105"/>
    <x v="1"/>
    <s v="OFF-PA-10000100"/>
    <x v="1"/>
    <x v="10"/>
    <s v="Xerox 1945"/>
    <n v="368.91"/>
    <n v="9"/>
    <n v="0"/>
    <n v="180.76589999999999"/>
    <n v="2016"/>
    <x v="8"/>
    <s v="Q3"/>
    <n v="0.48999999999999994"/>
  </r>
  <r>
    <m/>
    <m/>
    <m/>
    <m/>
    <m/>
    <m/>
    <m/>
    <m/>
    <m/>
    <m/>
    <m/>
    <m/>
    <m/>
    <m/>
    <m/>
    <m/>
    <m/>
    <m/>
    <m/>
    <m/>
    <m/>
    <n v="5883"/>
    <s v="CA-2016-133935"/>
    <d v="2016-09-18T00:00:00"/>
    <s v="9/22/2016"/>
    <s v="Standard Class"/>
    <s v="JW-15220"/>
    <x v="478"/>
    <x v="1"/>
    <s v="United States"/>
    <s v="San Diego"/>
    <s v="California"/>
    <n v="92105"/>
    <x v="1"/>
    <s v="FUR-CH-10002880"/>
    <x v="0"/>
    <x v="1"/>
    <s v="Global High-Back Leather Tilter, Burgundy"/>
    <n v="885.52800000000002"/>
    <n v="9"/>
    <n v="0.2"/>
    <n v="-99.621899999999997"/>
    <n v="2016"/>
    <x v="8"/>
    <s v="Q3"/>
    <n v="-0.11249999999999999"/>
  </r>
  <r>
    <m/>
    <m/>
    <m/>
    <m/>
    <m/>
    <m/>
    <m/>
    <m/>
    <m/>
    <m/>
    <m/>
    <m/>
    <m/>
    <m/>
    <m/>
    <m/>
    <m/>
    <m/>
    <m/>
    <m/>
    <m/>
    <n v="5884"/>
    <s v="CA-2016-136301"/>
    <d v="2016-03-13T00:00:00"/>
    <s v="3/15/2016"/>
    <s v="Second Class"/>
    <s v="EH-13765"/>
    <x v="553"/>
    <x v="1"/>
    <s v="United States"/>
    <s v="San Francisco"/>
    <s v="California"/>
    <n v="94109"/>
    <x v="1"/>
    <s v="FUR-FU-10004712"/>
    <x v="0"/>
    <x v="5"/>
    <s v="Westinghouse Mesh Shade Clip-On Gooseneck Lamp, Black"/>
    <n v="28.28"/>
    <n v="2"/>
    <n v="0"/>
    <n v="7.3528000000000002"/>
    <n v="2016"/>
    <x v="10"/>
    <s v="Q1"/>
    <n v="0.26"/>
  </r>
  <r>
    <m/>
    <m/>
    <m/>
    <m/>
    <m/>
    <m/>
    <m/>
    <m/>
    <m/>
    <m/>
    <m/>
    <m/>
    <m/>
    <m/>
    <m/>
    <m/>
    <m/>
    <m/>
    <m/>
    <m/>
    <m/>
    <n v="5885"/>
    <s v="CA-2016-136301"/>
    <d v="2016-03-13T00:00:00"/>
    <s v="3/15/2016"/>
    <s v="Second Class"/>
    <s v="EH-13765"/>
    <x v="553"/>
    <x v="1"/>
    <s v="United States"/>
    <s v="San Francisco"/>
    <s v="California"/>
    <n v="94109"/>
    <x v="1"/>
    <s v="OFF-SU-10000151"/>
    <x v="1"/>
    <x v="14"/>
    <s v="High Speed Automatic Electric Letter Opener"/>
    <n v="4912.59"/>
    <n v="3"/>
    <n v="0"/>
    <n v="196.50360000000001"/>
    <n v="2016"/>
    <x v="10"/>
    <s v="Q1"/>
    <n v="0.04"/>
  </r>
  <r>
    <m/>
    <m/>
    <m/>
    <m/>
    <m/>
    <m/>
    <m/>
    <m/>
    <m/>
    <m/>
    <m/>
    <m/>
    <m/>
    <m/>
    <m/>
    <m/>
    <m/>
    <m/>
    <m/>
    <m/>
    <m/>
    <n v="5886"/>
    <s v="US-2014-109456"/>
    <d v="2014-10-16T00:00:00"/>
    <s v="10/17/2014"/>
    <s v="Same Day"/>
    <s v="LS-17245"/>
    <x v="201"/>
    <x v="0"/>
    <s v="United States"/>
    <s v="San Francisco"/>
    <s v="California"/>
    <n v="94110"/>
    <x v="1"/>
    <s v="OFF-BI-10000136"/>
    <x v="1"/>
    <x v="8"/>
    <s v="Avery Non-Stick Heavy Duty View Round Locking Ring Binders"/>
    <n v="14.352"/>
    <n v="3"/>
    <n v="0.2"/>
    <n v="5.0232000000000001"/>
    <n v="2014"/>
    <x v="2"/>
    <s v="Q4"/>
    <n v="0.35"/>
  </r>
  <r>
    <m/>
    <m/>
    <m/>
    <m/>
    <m/>
    <m/>
    <m/>
    <m/>
    <m/>
    <m/>
    <m/>
    <m/>
    <m/>
    <m/>
    <m/>
    <m/>
    <m/>
    <m/>
    <m/>
    <m/>
    <m/>
    <n v="5887"/>
    <s v="US-2014-109456"/>
    <d v="2014-10-16T00:00:00"/>
    <s v="10/17/2014"/>
    <s v="Same Day"/>
    <s v="LS-17245"/>
    <x v="201"/>
    <x v="0"/>
    <s v="United States"/>
    <s v="San Francisco"/>
    <s v="California"/>
    <n v="94110"/>
    <x v="1"/>
    <s v="TEC-AC-10003610"/>
    <x v="2"/>
    <x v="11"/>
    <s v="Logitech Illuminated - Keyboard"/>
    <n v="179.97"/>
    <n v="3"/>
    <n v="0"/>
    <n v="86.385599999999997"/>
    <n v="2014"/>
    <x v="2"/>
    <s v="Q4"/>
    <n v="0.48"/>
  </r>
  <r>
    <m/>
    <m/>
    <m/>
    <m/>
    <m/>
    <m/>
    <m/>
    <m/>
    <m/>
    <m/>
    <m/>
    <m/>
    <m/>
    <m/>
    <m/>
    <m/>
    <m/>
    <m/>
    <m/>
    <m/>
    <m/>
    <n v="5888"/>
    <s v="CA-2017-151596"/>
    <d v="2017-10-08T00:00:00"/>
    <d v="2017-11-10T00:00:00"/>
    <s v="First Class"/>
    <s v="BP-11050"/>
    <x v="771"/>
    <x v="1"/>
    <s v="United States"/>
    <s v="Cranston"/>
    <s v="Rhode Island"/>
    <n v="2920"/>
    <x v="3"/>
    <s v="OFF-ST-10001837"/>
    <x v="1"/>
    <x v="4"/>
    <s v="SAFCO Mobile Desk Side File, Wire Frame"/>
    <n v="42.76"/>
    <n v="1"/>
    <n v="0"/>
    <n v="11.117599999999999"/>
    <n v="2017"/>
    <x v="2"/>
    <s v="Q4"/>
    <n v="0.26"/>
  </r>
  <r>
    <m/>
    <m/>
    <m/>
    <m/>
    <m/>
    <m/>
    <m/>
    <m/>
    <m/>
    <m/>
    <m/>
    <m/>
    <m/>
    <m/>
    <m/>
    <m/>
    <m/>
    <m/>
    <m/>
    <m/>
    <m/>
    <n v="5889"/>
    <s v="CA-2015-147879"/>
    <d v="2015-05-07T00:00:00"/>
    <d v="2015-12-05T00:00:00"/>
    <s v="Standard Class"/>
    <s v="CC-12220"/>
    <x v="417"/>
    <x v="0"/>
    <s v="United States"/>
    <s v="Owensboro"/>
    <s v="Kentucky"/>
    <n v="42301"/>
    <x v="0"/>
    <s v="OFF-PA-10001952"/>
    <x v="1"/>
    <x v="10"/>
    <s v="Xerox 1902"/>
    <n v="45.68"/>
    <n v="2"/>
    <n v="0"/>
    <n v="21.012799999999999"/>
    <n v="2015"/>
    <x v="5"/>
    <s v="Q2"/>
    <n v="0.45999999999999996"/>
  </r>
  <r>
    <m/>
    <m/>
    <m/>
    <m/>
    <m/>
    <m/>
    <m/>
    <m/>
    <m/>
    <m/>
    <m/>
    <m/>
    <m/>
    <m/>
    <m/>
    <m/>
    <m/>
    <m/>
    <m/>
    <m/>
    <m/>
    <n v="5890"/>
    <s v="CA-2016-166625"/>
    <d v="2016-04-14T00:00:00"/>
    <s v="4/17/2016"/>
    <s v="First Class"/>
    <s v="JM-15580"/>
    <x v="758"/>
    <x v="0"/>
    <s v="United States"/>
    <s v="Baltimore"/>
    <s v="Maryland"/>
    <n v="21215"/>
    <x v="3"/>
    <s v="OFF-BI-10002414"/>
    <x v="1"/>
    <x v="8"/>
    <s v="GBC ProClick Spines for 32-Hole Punch"/>
    <n v="25.06"/>
    <n v="2"/>
    <n v="0"/>
    <n v="11.7782"/>
    <n v="2016"/>
    <x v="3"/>
    <s v="Q2"/>
    <n v="0.47000000000000003"/>
  </r>
  <r>
    <m/>
    <m/>
    <m/>
    <m/>
    <m/>
    <m/>
    <m/>
    <m/>
    <m/>
    <m/>
    <m/>
    <m/>
    <m/>
    <m/>
    <m/>
    <m/>
    <m/>
    <m/>
    <m/>
    <m/>
    <m/>
    <n v="5891"/>
    <s v="CA-2016-146157"/>
    <d v="2016-11-21T00:00:00"/>
    <s v="11/26/2016"/>
    <s v="Standard Class"/>
    <s v="RD-19720"/>
    <x v="742"/>
    <x v="0"/>
    <s v="United States"/>
    <s v="Chicago"/>
    <s v="Illinois"/>
    <n v="60610"/>
    <x v="2"/>
    <s v="OFF-PA-10001790"/>
    <x v="1"/>
    <x v="10"/>
    <s v="Xerox 1910"/>
    <n v="38.432000000000002"/>
    <n v="1"/>
    <n v="0.2"/>
    <n v="13.4512"/>
    <n v="2016"/>
    <x v="0"/>
    <s v="Q4"/>
    <n v="0.35"/>
  </r>
  <r>
    <m/>
    <m/>
    <m/>
    <m/>
    <m/>
    <m/>
    <m/>
    <m/>
    <m/>
    <m/>
    <m/>
    <m/>
    <m/>
    <m/>
    <m/>
    <m/>
    <m/>
    <m/>
    <m/>
    <m/>
    <m/>
    <n v="5892"/>
    <s v="CA-2016-146157"/>
    <d v="2016-11-21T00:00:00"/>
    <s v="11/26/2016"/>
    <s v="Standard Class"/>
    <s v="RD-19720"/>
    <x v="742"/>
    <x v="0"/>
    <s v="United States"/>
    <s v="Chicago"/>
    <s v="Illinois"/>
    <n v="60610"/>
    <x v="2"/>
    <s v="OFF-ST-10001590"/>
    <x v="1"/>
    <x v="4"/>
    <s v="Tenex Personal Project File with Scoop Front Design, Black"/>
    <n v="21.568000000000001"/>
    <n v="2"/>
    <n v="0.2"/>
    <n v="1.6175999999999999"/>
    <n v="2016"/>
    <x v="0"/>
    <s v="Q4"/>
    <n v="7.4999999999999997E-2"/>
  </r>
  <r>
    <m/>
    <m/>
    <m/>
    <m/>
    <m/>
    <m/>
    <m/>
    <m/>
    <m/>
    <m/>
    <m/>
    <m/>
    <m/>
    <m/>
    <m/>
    <m/>
    <m/>
    <m/>
    <m/>
    <m/>
    <m/>
    <n v="5893"/>
    <s v="CA-2016-146157"/>
    <d v="2016-11-21T00:00:00"/>
    <s v="11/26/2016"/>
    <s v="Standard Class"/>
    <s v="RD-19720"/>
    <x v="742"/>
    <x v="0"/>
    <s v="United States"/>
    <s v="Chicago"/>
    <s v="Illinois"/>
    <n v="60610"/>
    <x v="2"/>
    <s v="TEC-AC-10003657"/>
    <x v="2"/>
    <x v="11"/>
    <s v="Lenovo 17-Key USB Numeric Keypad"/>
    <n v="81.575999999999993"/>
    <n v="3"/>
    <n v="0.2"/>
    <n v="2.0394000000000001"/>
    <n v="2016"/>
    <x v="0"/>
    <s v="Q4"/>
    <n v="2.5000000000000005E-2"/>
  </r>
  <r>
    <m/>
    <m/>
    <m/>
    <m/>
    <m/>
    <m/>
    <m/>
    <m/>
    <m/>
    <m/>
    <m/>
    <m/>
    <m/>
    <m/>
    <m/>
    <m/>
    <m/>
    <m/>
    <m/>
    <m/>
    <m/>
    <n v="5894"/>
    <s v="CA-2017-159954"/>
    <d v="2017-09-10T00:00:00"/>
    <s v="9/14/2017"/>
    <s v="Standard Class"/>
    <s v="SS-20410"/>
    <x v="757"/>
    <x v="0"/>
    <s v="United States"/>
    <s v="Atlanta"/>
    <s v="Georgia"/>
    <n v="30318"/>
    <x v="0"/>
    <s v="OFF-BI-10004876"/>
    <x v="1"/>
    <x v="8"/>
    <s v="Wilson Jones Suede Grain Vinyl Binders"/>
    <n v="2.78"/>
    <n v="1"/>
    <n v="0"/>
    <n v="1.3622000000000001"/>
    <n v="2017"/>
    <x v="8"/>
    <s v="Q3"/>
    <n v="0.49000000000000005"/>
  </r>
  <r>
    <m/>
    <m/>
    <m/>
    <m/>
    <m/>
    <m/>
    <m/>
    <m/>
    <m/>
    <m/>
    <m/>
    <m/>
    <m/>
    <m/>
    <m/>
    <m/>
    <m/>
    <m/>
    <m/>
    <m/>
    <m/>
    <n v="5895"/>
    <s v="CA-2017-100825"/>
    <d v="2017-09-09T00:00:00"/>
    <s v="9/14/2017"/>
    <s v="Standard Class"/>
    <s v="KD-16495"/>
    <x v="470"/>
    <x v="1"/>
    <s v="United States"/>
    <s v="Los Angeles"/>
    <s v="California"/>
    <n v="90036"/>
    <x v="1"/>
    <s v="OFF-ST-10003123"/>
    <x v="1"/>
    <x v="4"/>
    <s v="Fellowes Bases and Tops For Staxonsteel/High-Stak Systems"/>
    <n v="99.87"/>
    <n v="3"/>
    <n v="0"/>
    <n v="23.968800000000002"/>
    <n v="2017"/>
    <x v="8"/>
    <s v="Q3"/>
    <n v="0.24000000000000002"/>
  </r>
  <r>
    <m/>
    <m/>
    <m/>
    <m/>
    <m/>
    <m/>
    <m/>
    <m/>
    <m/>
    <m/>
    <m/>
    <m/>
    <m/>
    <m/>
    <m/>
    <m/>
    <m/>
    <m/>
    <m/>
    <m/>
    <m/>
    <n v="5896"/>
    <s v="CA-2014-168305"/>
    <d v="2014-11-01T00:00:00"/>
    <d v="2014-08-11T00:00:00"/>
    <s v="Standard Class"/>
    <s v="PL-18925"/>
    <x v="484"/>
    <x v="2"/>
    <s v="United States"/>
    <s v="Los Angeles"/>
    <s v="California"/>
    <n v="90049"/>
    <x v="1"/>
    <s v="OFF-LA-10003498"/>
    <x v="1"/>
    <x v="2"/>
    <s v="Avery 475"/>
    <n v="44.4"/>
    <n v="3"/>
    <n v="0"/>
    <n v="22.2"/>
    <n v="2014"/>
    <x v="0"/>
    <s v="Q4"/>
    <n v="0.5"/>
  </r>
  <r>
    <m/>
    <m/>
    <m/>
    <m/>
    <m/>
    <m/>
    <m/>
    <m/>
    <m/>
    <m/>
    <m/>
    <m/>
    <m/>
    <m/>
    <m/>
    <m/>
    <m/>
    <m/>
    <m/>
    <m/>
    <m/>
    <n v="5897"/>
    <s v="CA-2014-168305"/>
    <d v="2014-11-01T00:00:00"/>
    <d v="2014-08-11T00:00:00"/>
    <s v="Standard Class"/>
    <s v="PL-18925"/>
    <x v="484"/>
    <x v="2"/>
    <s v="United States"/>
    <s v="Los Angeles"/>
    <s v="California"/>
    <n v="90049"/>
    <x v="1"/>
    <s v="OFF-PA-10004947"/>
    <x v="1"/>
    <x v="10"/>
    <s v="Easy-staple paper"/>
    <n v="21.4"/>
    <n v="5"/>
    <n v="0"/>
    <n v="9.6300000000000008"/>
    <n v="2014"/>
    <x v="0"/>
    <s v="Q4"/>
    <n v="0.45000000000000007"/>
  </r>
  <r>
    <m/>
    <m/>
    <m/>
    <m/>
    <m/>
    <m/>
    <m/>
    <m/>
    <m/>
    <m/>
    <m/>
    <m/>
    <m/>
    <m/>
    <m/>
    <m/>
    <m/>
    <m/>
    <m/>
    <m/>
    <m/>
    <n v="5898"/>
    <s v="CA-2016-167682"/>
    <d v="2016-04-03T00:00:00"/>
    <d v="2016-09-04T00:00:00"/>
    <s v="Standard Class"/>
    <s v="ZD-21925"/>
    <x v="9"/>
    <x v="0"/>
    <s v="United States"/>
    <s v="Richmond"/>
    <s v="Indiana"/>
    <n v="47374"/>
    <x v="2"/>
    <s v="FUR-FU-10003799"/>
    <x v="0"/>
    <x v="5"/>
    <s v="Seth Thomas 13 1/2&quot; Wall Clock"/>
    <n v="71.12"/>
    <n v="4"/>
    <n v="0"/>
    <n v="22.0472"/>
    <n v="2016"/>
    <x v="3"/>
    <s v="Q2"/>
    <n v="0.31"/>
  </r>
  <r>
    <m/>
    <m/>
    <m/>
    <m/>
    <m/>
    <m/>
    <m/>
    <m/>
    <m/>
    <m/>
    <m/>
    <m/>
    <m/>
    <m/>
    <m/>
    <m/>
    <m/>
    <m/>
    <m/>
    <m/>
    <m/>
    <n v="5899"/>
    <s v="CA-2016-167682"/>
    <d v="2016-04-03T00:00:00"/>
    <d v="2016-09-04T00:00:00"/>
    <s v="Standard Class"/>
    <s v="ZD-21925"/>
    <x v="9"/>
    <x v="0"/>
    <s v="United States"/>
    <s v="Richmond"/>
    <s v="Indiana"/>
    <n v="47374"/>
    <x v="2"/>
    <s v="TEC-PH-10000673"/>
    <x v="2"/>
    <x v="7"/>
    <s v="Plantronics Voyager Pro HD - Bluetooth Headset"/>
    <n v="259.95999999999998"/>
    <n v="4"/>
    <n v="0"/>
    <n v="124.7808"/>
    <n v="2016"/>
    <x v="3"/>
    <s v="Q2"/>
    <n v="0.48000000000000004"/>
  </r>
  <r>
    <m/>
    <m/>
    <m/>
    <m/>
    <m/>
    <m/>
    <m/>
    <m/>
    <m/>
    <m/>
    <m/>
    <m/>
    <m/>
    <m/>
    <m/>
    <m/>
    <m/>
    <m/>
    <m/>
    <m/>
    <m/>
    <n v="5900"/>
    <s v="CA-2017-108000"/>
    <d v="2017-01-12T00:00:00"/>
    <s v="1/16/2017"/>
    <s v="Standard Class"/>
    <s v="LS-16945"/>
    <x v="322"/>
    <x v="1"/>
    <s v="United States"/>
    <s v="San Francisco"/>
    <s v="California"/>
    <n v="94110"/>
    <x v="1"/>
    <s v="OFF-EN-10002621"/>
    <x v="1"/>
    <x v="12"/>
    <s v="Staple envelope"/>
    <n v="9.7799999999999994"/>
    <n v="1"/>
    <n v="0"/>
    <n v="4.8899999999999997"/>
    <n v="2017"/>
    <x v="9"/>
    <s v="Q1"/>
    <n v="0.5"/>
  </r>
  <r>
    <m/>
    <m/>
    <m/>
    <m/>
    <m/>
    <m/>
    <m/>
    <m/>
    <m/>
    <m/>
    <m/>
    <m/>
    <m/>
    <m/>
    <m/>
    <m/>
    <m/>
    <m/>
    <m/>
    <m/>
    <m/>
    <n v="5901"/>
    <s v="CA-2015-146465"/>
    <d v="2015-11-20T00:00:00"/>
    <s v="11/24/2015"/>
    <s v="Standard Class"/>
    <s v="PB-18805"/>
    <x v="583"/>
    <x v="2"/>
    <s v="United States"/>
    <s v="San Francisco"/>
    <s v="California"/>
    <n v="94122"/>
    <x v="1"/>
    <s v="OFF-BI-10004528"/>
    <x v="1"/>
    <x v="8"/>
    <s v="Cardinal Poly Pocket Divider Pockets for Ring Binders"/>
    <n v="24.192"/>
    <n v="9"/>
    <n v="0.2"/>
    <n v="7.56"/>
    <n v="2015"/>
    <x v="0"/>
    <s v="Q4"/>
    <n v="0.3125"/>
  </r>
  <r>
    <m/>
    <m/>
    <m/>
    <m/>
    <m/>
    <m/>
    <m/>
    <m/>
    <m/>
    <m/>
    <m/>
    <m/>
    <m/>
    <m/>
    <m/>
    <m/>
    <m/>
    <m/>
    <m/>
    <m/>
    <m/>
    <n v="5902"/>
    <s v="CA-2016-159639"/>
    <d v="2016-11-27T00:00:00"/>
    <d v="2016-02-12T00:00:00"/>
    <s v="Standard Class"/>
    <s v="PC-18745"/>
    <x v="331"/>
    <x v="1"/>
    <s v="United States"/>
    <s v="Westfield"/>
    <s v="New Jersey"/>
    <n v="7090"/>
    <x v="3"/>
    <s v="FUR-FU-10001889"/>
    <x v="0"/>
    <x v="5"/>
    <s v="Ultra Door Pull Handle"/>
    <n v="31.56"/>
    <n v="3"/>
    <n v="0"/>
    <n v="10.4148"/>
    <n v="2016"/>
    <x v="0"/>
    <s v="Q4"/>
    <n v="0.33"/>
  </r>
  <r>
    <m/>
    <m/>
    <m/>
    <m/>
    <m/>
    <m/>
    <m/>
    <m/>
    <m/>
    <m/>
    <m/>
    <m/>
    <m/>
    <m/>
    <m/>
    <m/>
    <m/>
    <m/>
    <m/>
    <m/>
    <m/>
    <n v="5903"/>
    <s v="US-2017-153948"/>
    <d v="2017-11-06T00:00:00"/>
    <d v="2017-06-11T00:00:00"/>
    <s v="Same Day"/>
    <s v="FM-14290"/>
    <x v="86"/>
    <x v="2"/>
    <s v="United States"/>
    <s v="San Francisco"/>
    <s v="California"/>
    <n v="94122"/>
    <x v="1"/>
    <s v="OFF-PA-10000157"/>
    <x v="1"/>
    <x v="10"/>
    <s v="Xerox 191"/>
    <n v="59.94"/>
    <n v="3"/>
    <n v="0"/>
    <n v="28.171800000000001"/>
    <n v="2017"/>
    <x v="0"/>
    <s v="Q4"/>
    <n v="0.47000000000000003"/>
  </r>
  <r>
    <m/>
    <m/>
    <m/>
    <m/>
    <m/>
    <m/>
    <m/>
    <m/>
    <m/>
    <m/>
    <m/>
    <m/>
    <m/>
    <m/>
    <m/>
    <m/>
    <m/>
    <m/>
    <m/>
    <m/>
    <m/>
    <n v="5904"/>
    <s v="US-2017-153948"/>
    <d v="2017-11-06T00:00:00"/>
    <d v="2017-06-11T00:00:00"/>
    <s v="Same Day"/>
    <s v="FM-14290"/>
    <x v="86"/>
    <x v="2"/>
    <s v="United States"/>
    <s v="San Francisco"/>
    <s v="California"/>
    <n v="94122"/>
    <x v="1"/>
    <s v="OFF-PA-10002764"/>
    <x v="1"/>
    <x v="10"/>
    <s v="Easy-staple paper"/>
    <n v="45.36"/>
    <n v="4"/>
    <n v="0"/>
    <n v="22.226400000000002"/>
    <n v="2017"/>
    <x v="0"/>
    <s v="Q4"/>
    <n v="0.49000000000000005"/>
  </r>
  <r>
    <m/>
    <m/>
    <m/>
    <m/>
    <m/>
    <m/>
    <m/>
    <m/>
    <m/>
    <m/>
    <m/>
    <m/>
    <m/>
    <m/>
    <m/>
    <m/>
    <m/>
    <m/>
    <m/>
    <m/>
    <m/>
    <n v="5905"/>
    <s v="US-2017-153948"/>
    <d v="2017-11-06T00:00:00"/>
    <d v="2017-06-11T00:00:00"/>
    <s v="Same Day"/>
    <s v="FM-14290"/>
    <x v="86"/>
    <x v="2"/>
    <s v="United States"/>
    <s v="San Francisco"/>
    <s v="California"/>
    <n v="94122"/>
    <x v="1"/>
    <s v="OFF-PA-10000143"/>
    <x v="1"/>
    <x v="10"/>
    <s v="Astroparche Fine Business Paper"/>
    <n v="26.4"/>
    <n v="5"/>
    <n v="0"/>
    <n v="12.672000000000001"/>
    <n v="2017"/>
    <x v="0"/>
    <s v="Q4"/>
    <n v="0.48000000000000004"/>
  </r>
  <r>
    <m/>
    <m/>
    <m/>
    <m/>
    <m/>
    <m/>
    <m/>
    <m/>
    <m/>
    <m/>
    <m/>
    <m/>
    <m/>
    <m/>
    <m/>
    <m/>
    <m/>
    <m/>
    <m/>
    <m/>
    <m/>
    <n v="5906"/>
    <s v="US-2017-153948"/>
    <d v="2017-11-06T00:00:00"/>
    <d v="2017-06-11T00:00:00"/>
    <s v="Same Day"/>
    <s v="FM-14290"/>
    <x v="86"/>
    <x v="2"/>
    <s v="United States"/>
    <s v="San Francisco"/>
    <s v="California"/>
    <n v="94122"/>
    <x v="1"/>
    <s v="OFF-LA-10000414"/>
    <x v="1"/>
    <x v="2"/>
    <s v="Avery 503"/>
    <n v="41.4"/>
    <n v="4"/>
    <n v="0"/>
    <n v="19.872"/>
    <n v="2017"/>
    <x v="0"/>
    <s v="Q4"/>
    <n v="0.48000000000000004"/>
  </r>
  <r>
    <m/>
    <m/>
    <m/>
    <m/>
    <m/>
    <m/>
    <m/>
    <m/>
    <m/>
    <m/>
    <m/>
    <m/>
    <m/>
    <m/>
    <m/>
    <m/>
    <m/>
    <m/>
    <m/>
    <m/>
    <m/>
    <n v="5907"/>
    <s v="US-2017-153948"/>
    <d v="2017-11-06T00:00:00"/>
    <d v="2017-06-11T00:00:00"/>
    <s v="Same Day"/>
    <s v="FM-14290"/>
    <x v="86"/>
    <x v="2"/>
    <s v="United States"/>
    <s v="San Francisco"/>
    <s v="California"/>
    <n v="94122"/>
    <x v="1"/>
    <s v="TEC-AC-10003441"/>
    <x v="2"/>
    <x v="11"/>
    <s v="Kingston Digital DataTraveler 32GB USB 2.0"/>
    <n v="16.95"/>
    <n v="1"/>
    <n v="0"/>
    <n v="1.0169999999999999"/>
    <n v="2017"/>
    <x v="0"/>
    <s v="Q4"/>
    <n v="0.06"/>
  </r>
  <r>
    <m/>
    <m/>
    <m/>
    <m/>
    <m/>
    <m/>
    <m/>
    <m/>
    <m/>
    <m/>
    <m/>
    <m/>
    <m/>
    <m/>
    <m/>
    <m/>
    <m/>
    <m/>
    <m/>
    <m/>
    <m/>
    <n v="5908"/>
    <s v="US-2016-113985"/>
    <d v="2016-12-02T00:00:00"/>
    <d v="2016-07-12T00:00:00"/>
    <s v="Standard Class"/>
    <s v="KD-16495"/>
    <x v="470"/>
    <x v="1"/>
    <s v="United States"/>
    <s v="San Jose"/>
    <s v="California"/>
    <n v="95123"/>
    <x v="1"/>
    <s v="OFF-BI-10002353"/>
    <x v="1"/>
    <x v="8"/>
    <s v="GBC VeloBind Cover Sets"/>
    <n v="24.704000000000001"/>
    <n v="2"/>
    <n v="0.2"/>
    <n v="9.2639999999999993"/>
    <n v="2016"/>
    <x v="4"/>
    <s v="Q4"/>
    <n v="0.37499999999999994"/>
  </r>
  <r>
    <m/>
    <m/>
    <m/>
    <m/>
    <m/>
    <m/>
    <m/>
    <m/>
    <m/>
    <m/>
    <m/>
    <m/>
    <m/>
    <m/>
    <m/>
    <m/>
    <m/>
    <m/>
    <m/>
    <m/>
    <m/>
    <n v="5909"/>
    <s v="US-2016-113985"/>
    <d v="2016-12-02T00:00:00"/>
    <d v="2016-07-12T00:00:00"/>
    <s v="Standard Class"/>
    <s v="KD-16495"/>
    <x v="470"/>
    <x v="1"/>
    <s v="United States"/>
    <s v="San Jose"/>
    <s v="California"/>
    <n v="95123"/>
    <x v="1"/>
    <s v="OFF-AP-10001303"/>
    <x v="1"/>
    <x v="9"/>
    <s v="Holmes Cool Mist Humidifier for the Whole House with 8-Gallon Output per Day, Extended Life Filter"/>
    <n v="59.7"/>
    <n v="3"/>
    <n v="0"/>
    <n v="26.864999999999998"/>
    <n v="2016"/>
    <x v="4"/>
    <s v="Q4"/>
    <n v="0.44999999999999996"/>
  </r>
  <r>
    <m/>
    <m/>
    <m/>
    <m/>
    <m/>
    <m/>
    <m/>
    <m/>
    <m/>
    <m/>
    <m/>
    <m/>
    <m/>
    <m/>
    <m/>
    <m/>
    <m/>
    <m/>
    <m/>
    <m/>
    <m/>
    <n v="5910"/>
    <s v="US-2016-113985"/>
    <d v="2016-12-02T00:00:00"/>
    <d v="2016-07-12T00:00:00"/>
    <s v="Standard Class"/>
    <s v="KD-16495"/>
    <x v="470"/>
    <x v="1"/>
    <s v="United States"/>
    <s v="San Jose"/>
    <s v="California"/>
    <n v="95123"/>
    <x v="1"/>
    <s v="FUR-FU-10003026"/>
    <x v="0"/>
    <x v="5"/>
    <s v="Eldon Regeneration Recycled Desk Accessories, Black"/>
    <n v="14.52"/>
    <n v="3"/>
    <n v="0"/>
    <n v="5.6627999999999998"/>
    <n v="2016"/>
    <x v="4"/>
    <s v="Q4"/>
    <n v="0.39"/>
  </r>
  <r>
    <m/>
    <m/>
    <m/>
    <m/>
    <m/>
    <m/>
    <m/>
    <m/>
    <m/>
    <m/>
    <m/>
    <m/>
    <m/>
    <m/>
    <m/>
    <m/>
    <m/>
    <m/>
    <m/>
    <m/>
    <m/>
    <n v="5911"/>
    <s v="US-2016-113985"/>
    <d v="2016-12-02T00:00:00"/>
    <d v="2016-07-12T00:00:00"/>
    <s v="Standard Class"/>
    <s v="KD-16495"/>
    <x v="470"/>
    <x v="1"/>
    <s v="United States"/>
    <s v="San Jose"/>
    <s v="California"/>
    <n v="95123"/>
    <x v="1"/>
    <s v="OFF-BI-10000632"/>
    <x v="1"/>
    <x v="8"/>
    <s v="Satellite Sectional Post Binders"/>
    <n v="104.184"/>
    <n v="3"/>
    <n v="0.2"/>
    <n v="33.8598"/>
    <n v="2016"/>
    <x v="4"/>
    <s v="Q4"/>
    <n v="0.32500000000000001"/>
  </r>
  <r>
    <m/>
    <m/>
    <m/>
    <m/>
    <m/>
    <m/>
    <m/>
    <m/>
    <m/>
    <m/>
    <m/>
    <m/>
    <m/>
    <m/>
    <m/>
    <m/>
    <m/>
    <m/>
    <m/>
    <m/>
    <m/>
    <n v="5912"/>
    <s v="CA-2016-155383"/>
    <d v="2016-12-17T00:00:00"/>
    <s v="12/22/2016"/>
    <s v="Standard Class"/>
    <s v="SC-20680"/>
    <x v="649"/>
    <x v="2"/>
    <s v="United States"/>
    <s v="Seattle"/>
    <s v="Washington"/>
    <n v="98115"/>
    <x v="1"/>
    <s v="OFF-ST-10001328"/>
    <x v="1"/>
    <x v="4"/>
    <s v="Personal Filing Tote with Lid, Black/Gray"/>
    <n v="46.53"/>
    <n v="3"/>
    <n v="0"/>
    <n v="13.0284"/>
    <n v="2016"/>
    <x v="4"/>
    <s v="Q4"/>
    <n v="0.27999999999999997"/>
  </r>
  <r>
    <m/>
    <m/>
    <m/>
    <m/>
    <m/>
    <m/>
    <m/>
    <m/>
    <m/>
    <m/>
    <m/>
    <m/>
    <m/>
    <m/>
    <m/>
    <m/>
    <m/>
    <m/>
    <m/>
    <m/>
    <m/>
    <n v="5913"/>
    <s v="CA-2014-120432"/>
    <d v="2014-08-24T00:00:00"/>
    <s v="8/26/2014"/>
    <s v="Second Class"/>
    <s v="DW-13585"/>
    <x v="61"/>
    <x v="1"/>
    <s v="United States"/>
    <s v="Owensboro"/>
    <s v="Kentucky"/>
    <n v="42301"/>
    <x v="0"/>
    <s v="OFF-SU-10004661"/>
    <x v="1"/>
    <x v="14"/>
    <s v="Acme Titanium Bonded Scissors"/>
    <n v="25.5"/>
    <n v="3"/>
    <n v="0"/>
    <n v="6.63"/>
    <n v="2014"/>
    <x v="6"/>
    <s v="Q3"/>
    <n v="0.26"/>
  </r>
  <r>
    <m/>
    <m/>
    <m/>
    <m/>
    <m/>
    <m/>
    <m/>
    <m/>
    <m/>
    <m/>
    <m/>
    <m/>
    <m/>
    <m/>
    <m/>
    <m/>
    <m/>
    <m/>
    <m/>
    <m/>
    <m/>
    <n v="5914"/>
    <s v="US-2015-126977"/>
    <d v="2015-09-17T00:00:00"/>
    <s v="9/23/2015"/>
    <s v="Standard Class"/>
    <s v="PF-19120"/>
    <x v="724"/>
    <x v="0"/>
    <s v="United States"/>
    <s v="New York City"/>
    <s v="New York"/>
    <n v="10035"/>
    <x v="3"/>
    <s v="OFF-ST-10000617"/>
    <x v="1"/>
    <x v="4"/>
    <s v="Woodgrain Magazine Files by Perma"/>
    <n v="14.9"/>
    <n v="5"/>
    <n v="0"/>
    <n v="1.0429999999999999"/>
    <n v="2015"/>
    <x v="8"/>
    <s v="Q3"/>
    <n v="6.9999999999999993E-2"/>
  </r>
  <r>
    <m/>
    <m/>
    <m/>
    <m/>
    <m/>
    <m/>
    <m/>
    <m/>
    <m/>
    <m/>
    <m/>
    <m/>
    <m/>
    <m/>
    <m/>
    <m/>
    <m/>
    <m/>
    <m/>
    <m/>
    <m/>
    <n v="5915"/>
    <s v="US-2015-126977"/>
    <d v="2015-09-17T00:00:00"/>
    <s v="9/23/2015"/>
    <s v="Standard Class"/>
    <s v="PF-19120"/>
    <x v="724"/>
    <x v="0"/>
    <s v="United States"/>
    <s v="New York City"/>
    <s v="New York"/>
    <n v="10035"/>
    <x v="3"/>
    <s v="OFF-LA-10002762"/>
    <x v="1"/>
    <x v="2"/>
    <s v="Avery 485"/>
    <n v="87.71"/>
    <n v="7"/>
    <n v="0"/>
    <n v="41.223700000000001"/>
    <n v="2015"/>
    <x v="8"/>
    <s v="Q3"/>
    <n v="0.47000000000000003"/>
  </r>
  <r>
    <m/>
    <m/>
    <m/>
    <m/>
    <m/>
    <m/>
    <m/>
    <m/>
    <m/>
    <m/>
    <m/>
    <m/>
    <m/>
    <m/>
    <m/>
    <m/>
    <m/>
    <m/>
    <m/>
    <m/>
    <m/>
    <n v="5916"/>
    <s v="US-2015-126977"/>
    <d v="2015-09-17T00:00:00"/>
    <s v="9/23/2015"/>
    <s v="Standard Class"/>
    <s v="PF-19120"/>
    <x v="724"/>
    <x v="0"/>
    <s v="United States"/>
    <s v="New York City"/>
    <s v="New York"/>
    <n v="10035"/>
    <x v="3"/>
    <s v="FUR-CH-10001973"/>
    <x v="0"/>
    <x v="1"/>
    <s v="Office Star Flex Back Scooter Chair with White Frame"/>
    <n v="199.76400000000001"/>
    <n v="2"/>
    <n v="0.1"/>
    <n v="8.8783999999999992"/>
    <n v="2015"/>
    <x v="8"/>
    <s v="Q3"/>
    <n v="4.4444444444444439E-2"/>
  </r>
  <r>
    <m/>
    <m/>
    <m/>
    <m/>
    <m/>
    <m/>
    <m/>
    <m/>
    <m/>
    <m/>
    <m/>
    <m/>
    <m/>
    <m/>
    <m/>
    <m/>
    <m/>
    <m/>
    <m/>
    <m/>
    <m/>
    <n v="5917"/>
    <s v="US-2015-126977"/>
    <d v="2015-09-17T00:00:00"/>
    <s v="9/23/2015"/>
    <s v="Standard Class"/>
    <s v="PF-19120"/>
    <x v="724"/>
    <x v="0"/>
    <s v="United States"/>
    <s v="New York City"/>
    <s v="New York"/>
    <n v="10035"/>
    <x v="3"/>
    <s v="OFF-ST-10003058"/>
    <x v="1"/>
    <x v="4"/>
    <s v="Eldon Mobile Mega Data Cart  Mega Stackable  Add-On Trays"/>
    <n v="94.6"/>
    <n v="4"/>
    <n v="0"/>
    <n v="27.434000000000001"/>
    <n v="2015"/>
    <x v="8"/>
    <s v="Q3"/>
    <n v="0.29000000000000004"/>
  </r>
  <r>
    <m/>
    <m/>
    <m/>
    <m/>
    <m/>
    <m/>
    <m/>
    <m/>
    <m/>
    <m/>
    <m/>
    <m/>
    <m/>
    <m/>
    <m/>
    <m/>
    <m/>
    <m/>
    <m/>
    <m/>
    <m/>
    <n v="5918"/>
    <s v="US-2015-126977"/>
    <d v="2015-09-17T00:00:00"/>
    <s v="9/23/2015"/>
    <s v="Standard Class"/>
    <s v="PF-19120"/>
    <x v="724"/>
    <x v="0"/>
    <s v="United States"/>
    <s v="New York City"/>
    <s v="New York"/>
    <n v="10035"/>
    <x v="3"/>
    <s v="FUR-BO-10004834"/>
    <x v="0"/>
    <x v="0"/>
    <s v="Riverside Palais Royal Lawyers Bookcase, Royale Cherry Finish"/>
    <n v="4228.7039999999997"/>
    <n v="6"/>
    <n v="0.2"/>
    <n v="158.57640000000001"/>
    <n v="2015"/>
    <x v="8"/>
    <s v="Q3"/>
    <n v="3.7500000000000006E-2"/>
  </r>
  <r>
    <m/>
    <m/>
    <m/>
    <m/>
    <m/>
    <m/>
    <m/>
    <m/>
    <m/>
    <m/>
    <m/>
    <m/>
    <m/>
    <m/>
    <m/>
    <m/>
    <m/>
    <m/>
    <m/>
    <m/>
    <m/>
    <n v="5919"/>
    <s v="US-2015-126977"/>
    <d v="2015-09-17T00:00:00"/>
    <s v="9/23/2015"/>
    <s v="Standard Class"/>
    <s v="PF-19120"/>
    <x v="724"/>
    <x v="0"/>
    <s v="United States"/>
    <s v="New York City"/>
    <s v="New York"/>
    <n v="10035"/>
    <x v="3"/>
    <s v="FUR-BO-10002213"/>
    <x v="0"/>
    <x v="0"/>
    <s v="DMI Eclipse Executive Suite Bookcases"/>
    <n v="2003.92"/>
    <n v="5"/>
    <n v="0.2"/>
    <n v="-25.048999999999999"/>
    <n v="2015"/>
    <x v="8"/>
    <s v="Q3"/>
    <n v="-1.2499999999999999E-2"/>
  </r>
  <r>
    <m/>
    <m/>
    <m/>
    <m/>
    <m/>
    <m/>
    <m/>
    <m/>
    <m/>
    <m/>
    <m/>
    <m/>
    <m/>
    <m/>
    <m/>
    <m/>
    <m/>
    <m/>
    <m/>
    <m/>
    <m/>
    <n v="5920"/>
    <s v="US-2015-126977"/>
    <d v="2015-09-17T00:00:00"/>
    <s v="9/23/2015"/>
    <s v="Standard Class"/>
    <s v="PF-19120"/>
    <x v="724"/>
    <x v="0"/>
    <s v="United States"/>
    <s v="New York City"/>
    <s v="New York"/>
    <n v="10035"/>
    <x v="3"/>
    <s v="TEC-PH-10002170"/>
    <x v="2"/>
    <x v="7"/>
    <s v="ClearSounds CSC500 Amplified Spirit Phone Corded phone"/>
    <n v="209.97"/>
    <n v="3"/>
    <n v="0"/>
    <n v="58.791600000000003"/>
    <n v="2015"/>
    <x v="8"/>
    <s v="Q3"/>
    <n v="0.28000000000000003"/>
  </r>
  <r>
    <m/>
    <m/>
    <m/>
    <m/>
    <m/>
    <m/>
    <m/>
    <m/>
    <m/>
    <m/>
    <m/>
    <m/>
    <m/>
    <m/>
    <m/>
    <m/>
    <m/>
    <m/>
    <m/>
    <m/>
    <m/>
    <n v="5921"/>
    <s v="US-2015-126977"/>
    <d v="2015-09-17T00:00:00"/>
    <s v="9/23/2015"/>
    <s v="Standard Class"/>
    <s v="PF-19120"/>
    <x v="724"/>
    <x v="0"/>
    <s v="United States"/>
    <s v="New York City"/>
    <s v="New York"/>
    <n v="10035"/>
    <x v="3"/>
    <s v="TEC-AC-10003033"/>
    <x v="2"/>
    <x v="11"/>
    <s v="Plantronics CS510 - Over-the-Head monaural Wireless Headset System"/>
    <n v="659.9"/>
    <n v="2"/>
    <n v="0"/>
    <n v="217.767"/>
    <n v="2015"/>
    <x v="8"/>
    <s v="Q3"/>
    <n v="0.33"/>
  </r>
  <r>
    <m/>
    <m/>
    <m/>
    <m/>
    <m/>
    <m/>
    <m/>
    <m/>
    <m/>
    <m/>
    <m/>
    <m/>
    <m/>
    <m/>
    <m/>
    <m/>
    <m/>
    <m/>
    <m/>
    <m/>
    <m/>
    <n v="5922"/>
    <s v="US-2015-126977"/>
    <d v="2015-09-17T00:00:00"/>
    <s v="9/23/2015"/>
    <s v="Standard Class"/>
    <s v="PF-19120"/>
    <x v="724"/>
    <x v="0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110.96"/>
    <n v="2"/>
    <n v="0"/>
    <n v="53.260800000000003"/>
    <n v="2015"/>
    <x v="8"/>
    <s v="Q3"/>
    <n v="0.48000000000000004"/>
  </r>
  <r>
    <m/>
    <m/>
    <m/>
    <m/>
    <m/>
    <m/>
    <m/>
    <m/>
    <m/>
    <m/>
    <m/>
    <m/>
    <m/>
    <m/>
    <m/>
    <m/>
    <m/>
    <m/>
    <m/>
    <m/>
    <m/>
    <n v="5923"/>
    <s v="US-2015-126977"/>
    <d v="2015-09-17T00:00:00"/>
    <s v="9/23/2015"/>
    <s v="Standard Class"/>
    <s v="PF-19120"/>
    <x v="724"/>
    <x v="0"/>
    <s v="United States"/>
    <s v="New York City"/>
    <s v="New York"/>
    <n v="10035"/>
    <x v="3"/>
    <s v="TEC-PH-10000169"/>
    <x v="2"/>
    <x v="7"/>
    <s v="ARKON Windshield Dashboard Air Vent Car Mount Holder"/>
    <n v="67.8"/>
    <n v="4"/>
    <n v="0"/>
    <n v="1.3560000000000001"/>
    <n v="2015"/>
    <x v="8"/>
    <s v="Q3"/>
    <n v="2.0000000000000004E-2"/>
  </r>
  <r>
    <m/>
    <m/>
    <m/>
    <m/>
    <m/>
    <m/>
    <m/>
    <m/>
    <m/>
    <m/>
    <m/>
    <m/>
    <m/>
    <m/>
    <m/>
    <m/>
    <m/>
    <m/>
    <m/>
    <m/>
    <m/>
    <n v="5924"/>
    <s v="CA-2016-130288"/>
    <d v="2016-11-26T00:00:00"/>
    <s v="11/30/2016"/>
    <s v="Second Class"/>
    <s v="DK-13225"/>
    <x v="158"/>
    <x v="1"/>
    <s v="United States"/>
    <s v="New York City"/>
    <s v="New York"/>
    <n v="10011"/>
    <x v="3"/>
    <s v="FUR-TA-10002958"/>
    <x v="0"/>
    <x v="3"/>
    <s v="Bevis Oval Conference Table, Walnut"/>
    <n v="313.17599999999999"/>
    <n v="2"/>
    <n v="0.4"/>
    <n v="-120.0508"/>
    <n v="2016"/>
    <x v="0"/>
    <s v="Q4"/>
    <n v="-0.38333333333333336"/>
  </r>
  <r>
    <m/>
    <m/>
    <m/>
    <m/>
    <m/>
    <m/>
    <m/>
    <m/>
    <m/>
    <m/>
    <m/>
    <m/>
    <m/>
    <m/>
    <m/>
    <m/>
    <m/>
    <m/>
    <m/>
    <m/>
    <m/>
    <n v="5925"/>
    <s v="CA-2017-146458"/>
    <d v="2017-11-19T00:00:00"/>
    <s v="11/22/2017"/>
    <s v="Second Class"/>
    <s v="RB-19435"/>
    <x v="579"/>
    <x v="0"/>
    <s v="United States"/>
    <s v="Springfield"/>
    <s v="Virginia"/>
    <n v="22153"/>
    <x v="0"/>
    <s v="OFF-AR-10001177"/>
    <x v="1"/>
    <x v="6"/>
    <s v="Newell 349"/>
    <n v="22.96"/>
    <n v="7"/>
    <n v="0"/>
    <n v="6.6584000000000003"/>
    <n v="2017"/>
    <x v="0"/>
    <s v="Q4"/>
    <n v="0.28999999999999998"/>
  </r>
  <r>
    <m/>
    <m/>
    <m/>
    <m/>
    <m/>
    <m/>
    <m/>
    <m/>
    <m/>
    <m/>
    <m/>
    <m/>
    <m/>
    <m/>
    <m/>
    <m/>
    <m/>
    <m/>
    <m/>
    <m/>
    <m/>
    <n v="5926"/>
    <s v="CA-2017-150420"/>
    <d v="2017-06-03T00:00:00"/>
    <d v="2017-08-06T00:00:00"/>
    <s v="Standard Class"/>
    <s v="GD-14590"/>
    <x v="241"/>
    <x v="1"/>
    <s v="United States"/>
    <s v="Bellingham"/>
    <s v="Washington"/>
    <n v="98226"/>
    <x v="1"/>
    <s v="TEC-AC-10004975"/>
    <x v="2"/>
    <x v="11"/>
    <s v="Plantronics Audio 995 Wireless Stereo Headset"/>
    <n v="1099.5"/>
    <n v="10"/>
    <n v="0"/>
    <n v="362.83499999999998"/>
    <n v="2017"/>
    <x v="1"/>
    <s v="Q2"/>
    <n v="0.32999999999999996"/>
  </r>
  <r>
    <m/>
    <m/>
    <m/>
    <m/>
    <m/>
    <m/>
    <m/>
    <m/>
    <m/>
    <m/>
    <m/>
    <m/>
    <m/>
    <m/>
    <m/>
    <m/>
    <m/>
    <m/>
    <m/>
    <m/>
    <m/>
    <n v="5927"/>
    <s v="US-2014-118997"/>
    <d v="2014-04-08T00:00:00"/>
    <d v="2014-12-04T00:00:00"/>
    <s v="Standard Class"/>
    <s v="RA-19885"/>
    <x v="19"/>
    <x v="1"/>
    <s v="United States"/>
    <s v="Decatur"/>
    <s v="Alabama"/>
    <n v="35601"/>
    <x v="0"/>
    <s v="FUR-TA-10001086"/>
    <x v="0"/>
    <x v="3"/>
    <s v="SAFCO PlanMaster Boards, 60w x 37-1/2d, White Melamine"/>
    <n v="1215.92"/>
    <n v="8"/>
    <n v="0"/>
    <n v="316.13920000000002"/>
    <n v="2014"/>
    <x v="3"/>
    <s v="Q2"/>
    <n v="0.26"/>
  </r>
  <r>
    <m/>
    <m/>
    <m/>
    <m/>
    <m/>
    <m/>
    <m/>
    <m/>
    <m/>
    <m/>
    <m/>
    <m/>
    <m/>
    <m/>
    <m/>
    <m/>
    <m/>
    <m/>
    <m/>
    <m/>
    <m/>
    <n v="5928"/>
    <s v="CA-2014-114314"/>
    <d v="2014-10-11T00:00:00"/>
    <s v="10/15/2014"/>
    <s v="Standard Class"/>
    <s v="DB-13555"/>
    <x v="587"/>
    <x v="1"/>
    <s v="United States"/>
    <s v="Fayetteville"/>
    <s v="Arkansas"/>
    <n v="72701"/>
    <x v="0"/>
    <s v="OFF-LA-10000240"/>
    <x v="1"/>
    <x v="2"/>
    <s v="Self-Adhesive Address Labels for Typewriters by Universal"/>
    <n v="7.31"/>
    <n v="1"/>
    <n v="0"/>
    <n v="3.4357000000000002"/>
    <n v="2014"/>
    <x v="2"/>
    <s v="Q4"/>
    <n v="0.47000000000000003"/>
  </r>
  <r>
    <m/>
    <m/>
    <m/>
    <m/>
    <m/>
    <m/>
    <m/>
    <m/>
    <m/>
    <m/>
    <m/>
    <m/>
    <m/>
    <m/>
    <m/>
    <m/>
    <m/>
    <m/>
    <m/>
    <m/>
    <m/>
    <n v="5929"/>
    <s v="CA-2014-114314"/>
    <d v="2014-10-11T00:00:00"/>
    <s v="10/15/2014"/>
    <s v="Standard Class"/>
    <s v="DB-13555"/>
    <x v="587"/>
    <x v="1"/>
    <s v="United States"/>
    <s v="Fayetteville"/>
    <s v="Arkansas"/>
    <n v="72701"/>
    <x v="0"/>
    <s v="FUR-FU-10002107"/>
    <x v="0"/>
    <x v="5"/>
    <s v="Eldon Pizzaz Desk Accessories"/>
    <n v="8.92"/>
    <n v="4"/>
    <n v="0"/>
    <n v="3.9247999999999998"/>
    <n v="2014"/>
    <x v="2"/>
    <s v="Q4"/>
    <n v="0.44"/>
  </r>
  <r>
    <m/>
    <m/>
    <m/>
    <m/>
    <m/>
    <m/>
    <m/>
    <m/>
    <m/>
    <m/>
    <m/>
    <m/>
    <m/>
    <m/>
    <m/>
    <m/>
    <m/>
    <m/>
    <m/>
    <m/>
    <m/>
    <n v="5930"/>
    <s v="US-2017-169551"/>
    <d v="2017-07-07T00:00:00"/>
    <d v="2017-09-07T00:00:00"/>
    <s v="First Class"/>
    <s v="RL-19615"/>
    <x v="210"/>
    <x v="0"/>
    <s v="United States"/>
    <s v="Philadelphia"/>
    <s v="Pennsylvania"/>
    <n v="19120"/>
    <x v="3"/>
    <s v="FUR-BO-10001519"/>
    <x v="0"/>
    <x v="0"/>
    <s v="O'Sullivan 3-Shelf Heavy-Duty Bookcases"/>
    <n v="87.21"/>
    <n v="3"/>
    <n v="0.5"/>
    <n v="-45.349200000000003"/>
    <n v="2017"/>
    <x v="7"/>
    <s v="Q3"/>
    <n v="-0.52000000000000013"/>
  </r>
  <r>
    <m/>
    <m/>
    <m/>
    <m/>
    <m/>
    <m/>
    <m/>
    <m/>
    <m/>
    <m/>
    <m/>
    <m/>
    <m/>
    <m/>
    <m/>
    <m/>
    <m/>
    <m/>
    <m/>
    <m/>
    <m/>
    <n v="5931"/>
    <s v="US-2017-169551"/>
    <d v="2017-07-07T00:00:00"/>
    <d v="2017-09-07T00:00:00"/>
    <s v="First Class"/>
    <s v="RL-19615"/>
    <x v="210"/>
    <x v="0"/>
    <s v="United States"/>
    <s v="Philadelphia"/>
    <s v="Pennsylvania"/>
    <n v="19120"/>
    <x v="3"/>
    <s v="OFF-PA-10004100"/>
    <x v="1"/>
    <x v="10"/>
    <s v="Xerox 216"/>
    <n v="15.552"/>
    <n v="3"/>
    <n v="0.2"/>
    <n v="5.4432"/>
    <n v="2017"/>
    <x v="7"/>
    <s v="Q3"/>
    <n v="0.35000000000000003"/>
  </r>
  <r>
    <m/>
    <m/>
    <m/>
    <m/>
    <m/>
    <m/>
    <m/>
    <m/>
    <m/>
    <m/>
    <m/>
    <m/>
    <m/>
    <m/>
    <m/>
    <m/>
    <m/>
    <m/>
    <m/>
    <m/>
    <m/>
    <n v="5932"/>
    <s v="US-2017-169551"/>
    <d v="2017-07-07T00:00:00"/>
    <d v="2017-09-07T00:00:00"/>
    <s v="First Class"/>
    <s v="RL-19615"/>
    <x v="210"/>
    <x v="0"/>
    <s v="United States"/>
    <s v="Philadelphia"/>
    <s v="Pennsylvania"/>
    <n v="19120"/>
    <x v="3"/>
    <s v="TEC-PH-10001363"/>
    <x v="2"/>
    <x v="7"/>
    <s v="Apple iPhone 5S"/>
    <n v="683.98800000000006"/>
    <n v="2"/>
    <n v="0.4"/>
    <n v="-113.998"/>
    <n v="2017"/>
    <x v="7"/>
    <s v="Q3"/>
    <n v="-0.16666666666666666"/>
  </r>
  <r>
    <m/>
    <m/>
    <m/>
    <m/>
    <m/>
    <m/>
    <m/>
    <m/>
    <m/>
    <m/>
    <m/>
    <m/>
    <m/>
    <m/>
    <m/>
    <m/>
    <m/>
    <m/>
    <m/>
    <m/>
    <m/>
    <n v="5933"/>
    <s v="US-2017-169551"/>
    <d v="2017-07-07T00:00:00"/>
    <d v="2017-09-07T00:00:00"/>
    <s v="First Class"/>
    <s v="RL-19615"/>
    <x v="210"/>
    <x v="0"/>
    <s v="United States"/>
    <s v="Philadelphia"/>
    <s v="Pennsylvania"/>
    <n v="19120"/>
    <x v="3"/>
    <s v="OFF-ST-10004835"/>
    <x v="1"/>
    <x v="4"/>
    <s v="Plastic Stacking Crates &amp; Casters"/>
    <n v="13.391999999999999"/>
    <n v="3"/>
    <n v="0.2"/>
    <n v="1.0044"/>
    <n v="2017"/>
    <x v="7"/>
    <s v="Q3"/>
    <n v="7.4999999999999997E-2"/>
  </r>
  <r>
    <m/>
    <m/>
    <m/>
    <m/>
    <m/>
    <m/>
    <m/>
    <m/>
    <m/>
    <m/>
    <m/>
    <m/>
    <m/>
    <m/>
    <m/>
    <m/>
    <m/>
    <m/>
    <m/>
    <m/>
    <m/>
    <n v="5934"/>
    <s v="US-2017-169551"/>
    <d v="2017-07-07T00:00:00"/>
    <d v="2017-09-07T00:00:00"/>
    <s v="First Class"/>
    <s v="RL-19615"/>
    <x v="210"/>
    <x v="0"/>
    <s v="United States"/>
    <s v="Philadelphia"/>
    <s v="Pennsylvania"/>
    <n v="19120"/>
    <x v="3"/>
    <s v="TEC-AC-10002018"/>
    <x v="2"/>
    <x v="11"/>
    <s v="AmazonBasics 3-Button USB Wired Mouse"/>
    <n v="16.776"/>
    <n v="3"/>
    <n v="0.2"/>
    <n v="4.8231000000000002"/>
    <n v="2017"/>
    <x v="7"/>
    <s v="Q3"/>
    <n v="0.28750000000000003"/>
  </r>
  <r>
    <m/>
    <m/>
    <m/>
    <m/>
    <m/>
    <m/>
    <m/>
    <m/>
    <m/>
    <m/>
    <m/>
    <m/>
    <m/>
    <m/>
    <m/>
    <m/>
    <m/>
    <m/>
    <m/>
    <m/>
    <m/>
    <n v="5935"/>
    <s v="US-2017-169551"/>
    <d v="2017-07-07T00:00:00"/>
    <d v="2017-09-07T00:00:00"/>
    <s v="First Class"/>
    <s v="RL-19615"/>
    <x v="210"/>
    <x v="0"/>
    <s v="United States"/>
    <s v="Philadelphia"/>
    <s v="Pennsylvania"/>
    <n v="19120"/>
    <x v="3"/>
    <s v="TEC-AC-10003033"/>
    <x v="2"/>
    <x v="11"/>
    <s v="Plantronics CS510 - Over-the-Head monaural Wireless Headset System"/>
    <n v="527.91999999999996"/>
    <n v="2"/>
    <n v="0.2"/>
    <n v="85.787000000000006"/>
    <n v="2017"/>
    <x v="7"/>
    <s v="Q3"/>
    <n v="0.16250000000000003"/>
  </r>
  <r>
    <m/>
    <m/>
    <m/>
    <m/>
    <m/>
    <m/>
    <m/>
    <m/>
    <m/>
    <m/>
    <m/>
    <m/>
    <m/>
    <m/>
    <m/>
    <m/>
    <m/>
    <m/>
    <m/>
    <m/>
    <m/>
    <n v="5936"/>
    <s v="CA-2016-103107"/>
    <d v="2016-07-04T00:00:00"/>
    <d v="2016-04-07T00:00:00"/>
    <s v="Same Day"/>
    <s v="RB-19465"/>
    <x v="46"/>
    <x v="2"/>
    <s v="United States"/>
    <s v="Seattle"/>
    <s v="Washington"/>
    <n v="98103"/>
    <x v="1"/>
    <s v="FUR-FU-10000221"/>
    <x v="0"/>
    <x v="5"/>
    <s v="Master Caster Door Stop, Brown"/>
    <n v="25.4"/>
    <n v="5"/>
    <n v="0"/>
    <n v="8.6359999999999992"/>
    <n v="2016"/>
    <x v="7"/>
    <s v="Q3"/>
    <n v="0.33999999999999997"/>
  </r>
  <r>
    <m/>
    <m/>
    <m/>
    <m/>
    <m/>
    <m/>
    <m/>
    <m/>
    <m/>
    <m/>
    <m/>
    <m/>
    <m/>
    <m/>
    <m/>
    <m/>
    <m/>
    <m/>
    <m/>
    <m/>
    <m/>
    <n v="5937"/>
    <s v="CA-2016-103107"/>
    <d v="2016-07-04T00:00:00"/>
    <d v="2016-04-07T00:00:00"/>
    <s v="Same Day"/>
    <s v="RB-19465"/>
    <x v="46"/>
    <x v="2"/>
    <s v="United States"/>
    <s v="Seattle"/>
    <s v="Washington"/>
    <n v="98103"/>
    <x v="1"/>
    <s v="TEC-PH-10001198"/>
    <x v="2"/>
    <x v="7"/>
    <s v="Avaya 4621SW VoIP phone"/>
    <n v="177.48"/>
    <n v="3"/>
    <n v="0.2"/>
    <n v="19.9665"/>
    <n v="2016"/>
    <x v="7"/>
    <s v="Q3"/>
    <n v="0.1125"/>
  </r>
  <r>
    <m/>
    <m/>
    <m/>
    <m/>
    <m/>
    <m/>
    <m/>
    <m/>
    <m/>
    <m/>
    <m/>
    <m/>
    <m/>
    <m/>
    <m/>
    <m/>
    <m/>
    <m/>
    <m/>
    <m/>
    <m/>
    <n v="5938"/>
    <s v="CA-2016-103107"/>
    <d v="2016-07-04T00:00:00"/>
    <d v="2016-04-07T00:00:00"/>
    <s v="Same Day"/>
    <s v="RB-19465"/>
    <x v="46"/>
    <x v="2"/>
    <s v="United States"/>
    <s v="Seattle"/>
    <s v="Washington"/>
    <n v="98103"/>
    <x v="1"/>
    <s v="TEC-PH-10002564"/>
    <x v="2"/>
    <x v="7"/>
    <s v="OtterBox Defender Series Case - Samsung Galaxy S4"/>
    <n v="71.975999999999999"/>
    <n v="3"/>
    <n v="0.2"/>
    <n v="8.9969999999999999"/>
    <n v="2016"/>
    <x v="7"/>
    <s v="Q3"/>
    <n v="0.125"/>
  </r>
  <r>
    <m/>
    <m/>
    <m/>
    <m/>
    <m/>
    <m/>
    <m/>
    <m/>
    <m/>
    <m/>
    <m/>
    <m/>
    <m/>
    <m/>
    <m/>
    <m/>
    <m/>
    <m/>
    <m/>
    <m/>
    <m/>
    <n v="5939"/>
    <s v="CA-2017-122077"/>
    <d v="2017-05-19T00:00:00"/>
    <s v="5/25/2017"/>
    <s v="Standard Class"/>
    <s v="JF-15295"/>
    <x v="639"/>
    <x v="0"/>
    <s v="United States"/>
    <s v="Plano"/>
    <s v="Texas"/>
    <n v="75023"/>
    <x v="2"/>
    <s v="TEC-PH-10003811"/>
    <x v="2"/>
    <x v="7"/>
    <s v="Jabra Supreme Plus Driver Edition Headset"/>
    <n v="95.992000000000004"/>
    <n v="1"/>
    <n v="0.2"/>
    <n v="9.5991999999999997"/>
    <n v="2017"/>
    <x v="5"/>
    <s v="Q2"/>
    <n v="9.9999999999999992E-2"/>
  </r>
  <r>
    <m/>
    <m/>
    <m/>
    <m/>
    <m/>
    <m/>
    <m/>
    <m/>
    <m/>
    <m/>
    <m/>
    <m/>
    <m/>
    <m/>
    <m/>
    <m/>
    <m/>
    <m/>
    <m/>
    <m/>
    <m/>
    <n v="5940"/>
    <s v="CA-2017-122077"/>
    <d v="2017-05-19T00:00:00"/>
    <s v="5/25/2017"/>
    <s v="Standard Class"/>
    <s v="JF-15295"/>
    <x v="639"/>
    <x v="0"/>
    <s v="United States"/>
    <s v="Plano"/>
    <s v="Texas"/>
    <n v="75023"/>
    <x v="2"/>
    <s v="OFF-LA-10004178"/>
    <x v="1"/>
    <x v="2"/>
    <s v="Avery 491"/>
    <n v="13.215999999999999"/>
    <n v="4"/>
    <n v="0.2"/>
    <n v="4.2952000000000004"/>
    <n v="2017"/>
    <x v="5"/>
    <s v="Q2"/>
    <n v="0.32500000000000007"/>
  </r>
  <r>
    <m/>
    <m/>
    <m/>
    <m/>
    <m/>
    <m/>
    <m/>
    <m/>
    <m/>
    <m/>
    <m/>
    <m/>
    <m/>
    <m/>
    <m/>
    <m/>
    <m/>
    <m/>
    <m/>
    <m/>
    <m/>
    <n v="5941"/>
    <s v="CA-2017-112431"/>
    <d v="2017-10-12T00:00:00"/>
    <s v="10/14/2017"/>
    <s v="Second Class"/>
    <s v="RW-19690"/>
    <x v="355"/>
    <x v="0"/>
    <s v="United States"/>
    <s v="Los Angeles"/>
    <s v="California"/>
    <n v="90049"/>
    <x v="1"/>
    <s v="TEC-AC-10001465"/>
    <x v="2"/>
    <x v="11"/>
    <s v="SanDisk Cruzer 64 GB USB Flash Drive"/>
    <n v="435.84"/>
    <n v="12"/>
    <n v="0"/>
    <n v="130.75200000000001"/>
    <n v="2017"/>
    <x v="2"/>
    <s v="Q4"/>
    <n v="0.30000000000000004"/>
  </r>
  <r>
    <m/>
    <m/>
    <m/>
    <m/>
    <m/>
    <m/>
    <m/>
    <m/>
    <m/>
    <m/>
    <m/>
    <m/>
    <m/>
    <m/>
    <m/>
    <m/>
    <m/>
    <m/>
    <m/>
    <m/>
    <m/>
    <n v="5942"/>
    <s v="CA-2017-112431"/>
    <d v="2017-10-12T00:00:00"/>
    <s v="10/14/2017"/>
    <s v="Second Class"/>
    <s v="RW-19690"/>
    <x v="355"/>
    <x v="0"/>
    <s v="United States"/>
    <s v="Los Angeles"/>
    <s v="California"/>
    <n v="90049"/>
    <x v="1"/>
    <s v="OFF-AR-10000940"/>
    <x v="1"/>
    <x v="6"/>
    <s v="Newell 343"/>
    <n v="5.88"/>
    <n v="2"/>
    <n v="0"/>
    <n v="1.5875999999999999"/>
    <n v="2017"/>
    <x v="2"/>
    <s v="Q4"/>
    <n v="0.26999999999999996"/>
  </r>
  <r>
    <m/>
    <m/>
    <m/>
    <m/>
    <m/>
    <m/>
    <m/>
    <m/>
    <m/>
    <m/>
    <m/>
    <m/>
    <m/>
    <m/>
    <m/>
    <m/>
    <m/>
    <m/>
    <m/>
    <m/>
    <m/>
    <n v="5943"/>
    <s v="CA-2016-151092"/>
    <d v="2016-08-06T00:00:00"/>
    <s v="8/13/2016"/>
    <s v="Standard Class"/>
    <s v="VG-21790"/>
    <x v="364"/>
    <x v="0"/>
    <s v="United States"/>
    <s v="Los Angeles"/>
    <s v="California"/>
    <n v="90032"/>
    <x v="1"/>
    <s v="TEC-PH-10001700"/>
    <x v="2"/>
    <x v="7"/>
    <s v="Panasonic KX-TG6844B Expandable Digital Cordless Telephone"/>
    <n v="211.16800000000001"/>
    <n v="4"/>
    <n v="0.2"/>
    <n v="18.4772"/>
    <n v="2016"/>
    <x v="6"/>
    <s v="Q3"/>
    <n v="8.7499999999999994E-2"/>
  </r>
  <r>
    <m/>
    <m/>
    <m/>
    <m/>
    <m/>
    <m/>
    <m/>
    <m/>
    <m/>
    <m/>
    <m/>
    <m/>
    <m/>
    <m/>
    <m/>
    <m/>
    <m/>
    <m/>
    <m/>
    <m/>
    <m/>
    <n v="5944"/>
    <s v="CA-2014-104178"/>
    <d v="2014-08-25T00:00:00"/>
    <s v="8/29/2014"/>
    <s v="Standard Class"/>
    <s v="JM-15265"/>
    <x v="25"/>
    <x v="1"/>
    <s v="United States"/>
    <s v="Los Angeles"/>
    <s v="California"/>
    <n v="90036"/>
    <x v="1"/>
    <s v="FUR-FU-10000771"/>
    <x v="0"/>
    <x v="5"/>
    <s v="Eldon 200 Class Desk Accessories, Smoke"/>
    <n v="6.28"/>
    <n v="1"/>
    <n v="0"/>
    <n v="2.6375999999999999"/>
    <n v="2014"/>
    <x v="6"/>
    <s v="Q3"/>
    <n v="0.42"/>
  </r>
  <r>
    <m/>
    <m/>
    <m/>
    <m/>
    <m/>
    <m/>
    <m/>
    <m/>
    <m/>
    <m/>
    <m/>
    <m/>
    <m/>
    <m/>
    <m/>
    <m/>
    <m/>
    <m/>
    <m/>
    <m/>
    <m/>
    <n v="5945"/>
    <s v="CA-2014-104178"/>
    <d v="2014-08-25T00:00:00"/>
    <s v="8/29/2014"/>
    <s v="Standard Class"/>
    <s v="JM-15265"/>
    <x v="25"/>
    <x v="1"/>
    <s v="United States"/>
    <s v="Los Angeles"/>
    <s v="California"/>
    <n v="90036"/>
    <x v="1"/>
    <s v="TEC-AC-10002399"/>
    <x v="2"/>
    <x v="11"/>
    <s v="SanDisk Cruzer 32 GB USB Flash Drive"/>
    <n v="95.1"/>
    <n v="5"/>
    <n v="0"/>
    <n v="30.431999999999999"/>
    <n v="2014"/>
    <x v="6"/>
    <s v="Q3"/>
    <n v="0.32"/>
  </r>
  <r>
    <m/>
    <m/>
    <m/>
    <m/>
    <m/>
    <m/>
    <m/>
    <m/>
    <m/>
    <m/>
    <m/>
    <m/>
    <m/>
    <m/>
    <m/>
    <m/>
    <m/>
    <m/>
    <m/>
    <m/>
    <m/>
    <n v="5946"/>
    <s v="CA-2014-104178"/>
    <d v="2014-08-25T00:00:00"/>
    <s v="8/29/2014"/>
    <s v="Standard Class"/>
    <s v="JM-15265"/>
    <x v="25"/>
    <x v="1"/>
    <s v="United States"/>
    <s v="Los Angeles"/>
    <s v="California"/>
    <n v="90036"/>
    <x v="1"/>
    <s v="OFF-PA-10004983"/>
    <x v="1"/>
    <x v="10"/>
    <s v="Xerox 23"/>
    <n v="25.92"/>
    <n v="4"/>
    <n v="0"/>
    <n v="12.441599999999999"/>
    <n v="2014"/>
    <x v="6"/>
    <s v="Q3"/>
    <n v="0.47999999999999993"/>
  </r>
  <r>
    <m/>
    <m/>
    <m/>
    <m/>
    <m/>
    <m/>
    <m/>
    <m/>
    <m/>
    <m/>
    <m/>
    <m/>
    <m/>
    <m/>
    <m/>
    <m/>
    <m/>
    <m/>
    <m/>
    <m/>
    <m/>
    <n v="5947"/>
    <s v="CA-2014-104178"/>
    <d v="2014-08-25T00:00:00"/>
    <s v="8/29/2014"/>
    <s v="Standard Class"/>
    <s v="JM-15265"/>
    <x v="25"/>
    <x v="1"/>
    <s v="United States"/>
    <s v="Los Angeles"/>
    <s v="California"/>
    <n v="90036"/>
    <x v="1"/>
    <s v="OFF-ST-10004258"/>
    <x v="1"/>
    <x v="4"/>
    <s v="Portable Personal File Box"/>
    <n v="48.84"/>
    <n v="4"/>
    <n v="0"/>
    <n v="13.1868"/>
    <n v="2014"/>
    <x v="6"/>
    <s v="Q3"/>
    <n v="0.26999999999999996"/>
  </r>
  <r>
    <m/>
    <m/>
    <m/>
    <m/>
    <m/>
    <m/>
    <m/>
    <m/>
    <m/>
    <m/>
    <m/>
    <m/>
    <m/>
    <m/>
    <m/>
    <m/>
    <m/>
    <m/>
    <m/>
    <m/>
    <m/>
    <n v="5948"/>
    <s v="CA-2015-115924"/>
    <d v="2015-09-14T00:00:00"/>
    <s v="9/18/2015"/>
    <s v="Second Class"/>
    <s v="BE-11455"/>
    <x v="534"/>
    <x v="2"/>
    <s v="United States"/>
    <s v="Des Moines"/>
    <s v="Iowa"/>
    <n v="50315"/>
    <x v="2"/>
    <s v="OFF-BI-10004040"/>
    <x v="1"/>
    <x v="8"/>
    <s v="Wilson Jones Impact Binders"/>
    <n v="25.9"/>
    <n v="5"/>
    <n v="0"/>
    <n v="12.691000000000001"/>
    <n v="2015"/>
    <x v="8"/>
    <s v="Q3"/>
    <n v="0.49000000000000005"/>
  </r>
  <r>
    <m/>
    <m/>
    <m/>
    <m/>
    <m/>
    <m/>
    <m/>
    <m/>
    <m/>
    <m/>
    <m/>
    <m/>
    <m/>
    <m/>
    <m/>
    <m/>
    <m/>
    <m/>
    <m/>
    <m/>
    <m/>
    <n v="5949"/>
    <s v="CA-2017-161046"/>
    <d v="2017-03-05T00:00:00"/>
    <d v="2017-05-03T00:00:00"/>
    <s v="Same Day"/>
    <s v="CB-12535"/>
    <x v="118"/>
    <x v="1"/>
    <s v="United States"/>
    <s v="Southaven"/>
    <s v="Mississippi"/>
    <n v="38671"/>
    <x v="0"/>
    <s v="OFF-EN-10003862"/>
    <x v="1"/>
    <x v="12"/>
    <s v="Laser &amp; Ink Jet Business Envelopes"/>
    <n v="42.68"/>
    <n v="4"/>
    <n v="0"/>
    <n v="19.6328"/>
    <n v="2017"/>
    <x v="10"/>
    <s v="Q1"/>
    <n v="0.46"/>
  </r>
  <r>
    <m/>
    <m/>
    <m/>
    <m/>
    <m/>
    <m/>
    <m/>
    <m/>
    <m/>
    <m/>
    <m/>
    <m/>
    <m/>
    <m/>
    <m/>
    <m/>
    <m/>
    <m/>
    <m/>
    <m/>
    <m/>
    <n v="5950"/>
    <s v="CA-2017-161046"/>
    <d v="2017-03-05T00:00:00"/>
    <d v="2017-05-03T00:00:00"/>
    <s v="Same Day"/>
    <s v="CB-12535"/>
    <x v="118"/>
    <x v="1"/>
    <s v="United States"/>
    <s v="Southaven"/>
    <s v="Mississippi"/>
    <n v="38671"/>
    <x v="0"/>
    <s v="TEC-AC-10004571"/>
    <x v="2"/>
    <x v="11"/>
    <s v="Logitech G700s Rechargeable Gaming Mouse"/>
    <n v="299.97000000000003"/>
    <n v="3"/>
    <n v="0"/>
    <n v="125.98739999999999"/>
    <n v="2017"/>
    <x v="10"/>
    <s v="Q1"/>
    <n v="0.41999999999999993"/>
  </r>
  <r>
    <m/>
    <m/>
    <m/>
    <m/>
    <m/>
    <m/>
    <m/>
    <m/>
    <m/>
    <m/>
    <m/>
    <m/>
    <m/>
    <m/>
    <m/>
    <m/>
    <m/>
    <m/>
    <m/>
    <m/>
    <m/>
    <n v="5951"/>
    <s v="CA-2017-161046"/>
    <d v="2017-03-05T00:00:00"/>
    <d v="2017-05-03T00:00:00"/>
    <s v="Same Day"/>
    <s v="CB-12535"/>
    <x v="118"/>
    <x v="1"/>
    <s v="United States"/>
    <s v="Southaven"/>
    <s v="Mississippi"/>
    <n v="38671"/>
    <x v="0"/>
    <s v="OFF-AP-10000891"/>
    <x v="1"/>
    <x v="9"/>
    <s v="Kensington 7 Outlet MasterPiece HOMEOFFICE Power Control Center"/>
    <n v="262.24"/>
    <n v="2"/>
    <n v="0"/>
    <n v="78.671999999999997"/>
    <n v="2017"/>
    <x v="10"/>
    <s v="Q1"/>
    <n v="0.3"/>
  </r>
  <r>
    <m/>
    <m/>
    <m/>
    <m/>
    <m/>
    <m/>
    <m/>
    <m/>
    <m/>
    <m/>
    <m/>
    <m/>
    <m/>
    <m/>
    <m/>
    <m/>
    <m/>
    <m/>
    <m/>
    <m/>
    <m/>
    <n v="5952"/>
    <s v="CA-2017-161046"/>
    <d v="2017-03-05T00:00:00"/>
    <d v="2017-05-03T00:00:00"/>
    <s v="Same Day"/>
    <s v="CB-12535"/>
    <x v="118"/>
    <x v="1"/>
    <s v="United States"/>
    <s v="Southaven"/>
    <s v="Mississippi"/>
    <n v="38671"/>
    <x v="0"/>
    <s v="OFF-BI-10002026"/>
    <x v="1"/>
    <x v="8"/>
    <s v="Ibico Recycled Linen-Style Covers"/>
    <n v="234.36"/>
    <n v="6"/>
    <n v="0"/>
    <n v="112.4928"/>
    <n v="2017"/>
    <x v="10"/>
    <s v="Q1"/>
    <n v="0.48"/>
  </r>
  <r>
    <m/>
    <m/>
    <m/>
    <m/>
    <m/>
    <m/>
    <m/>
    <m/>
    <m/>
    <m/>
    <m/>
    <m/>
    <m/>
    <m/>
    <m/>
    <m/>
    <m/>
    <m/>
    <m/>
    <m/>
    <m/>
    <n v="5953"/>
    <s v="US-2017-141698"/>
    <d v="2017-04-15T00:00:00"/>
    <s v="4/21/2017"/>
    <s v="Standard Class"/>
    <s v="SD-20485"/>
    <x v="174"/>
    <x v="2"/>
    <s v="United States"/>
    <s v="Houston"/>
    <s v="Texas"/>
    <n v="77041"/>
    <x v="2"/>
    <s v="OFF-PA-10001826"/>
    <x v="1"/>
    <x v="10"/>
    <s v="Xerox 207"/>
    <n v="20.736000000000001"/>
    <n v="4"/>
    <n v="0.2"/>
    <n v="7.2576000000000001"/>
    <n v="2017"/>
    <x v="3"/>
    <s v="Q2"/>
    <n v="0.35"/>
  </r>
  <r>
    <m/>
    <m/>
    <m/>
    <m/>
    <m/>
    <m/>
    <m/>
    <m/>
    <m/>
    <m/>
    <m/>
    <m/>
    <m/>
    <m/>
    <m/>
    <m/>
    <m/>
    <m/>
    <m/>
    <m/>
    <m/>
    <n v="5954"/>
    <s v="US-2014-105151"/>
    <d v="2014-03-30T00:00:00"/>
    <s v="3/31/2014"/>
    <s v="First Class"/>
    <s v="SG-20890"/>
    <x v="737"/>
    <x v="1"/>
    <s v="United States"/>
    <s v="New York City"/>
    <s v="New York"/>
    <n v="10009"/>
    <x v="3"/>
    <s v="OFF-AR-10001231"/>
    <x v="1"/>
    <x v="6"/>
    <s v="Sanford EarthWrite Recycled Pencils, Medium Soft, #2"/>
    <n v="10.5"/>
    <n v="5"/>
    <n v="0"/>
    <n v="2.94"/>
    <n v="2014"/>
    <x v="10"/>
    <s v="Q1"/>
    <n v="0.27999999999999997"/>
  </r>
  <r>
    <m/>
    <m/>
    <m/>
    <m/>
    <m/>
    <m/>
    <m/>
    <m/>
    <m/>
    <m/>
    <m/>
    <m/>
    <m/>
    <m/>
    <m/>
    <m/>
    <m/>
    <m/>
    <m/>
    <m/>
    <m/>
    <n v="5955"/>
    <s v="CA-2014-155796"/>
    <d v="2014-11-11T00:00:00"/>
    <s v="11/15/2014"/>
    <s v="Second Class"/>
    <s v="TS-21430"/>
    <x v="747"/>
    <x v="1"/>
    <s v="United States"/>
    <s v="Reading"/>
    <s v="Pennsylvania"/>
    <n v="19601"/>
    <x v="3"/>
    <s v="FUR-FU-10000409"/>
    <x v="0"/>
    <x v="5"/>
    <s v="GE 4 Foot Flourescent Tube, 40 Watt"/>
    <n v="23.968"/>
    <n v="2"/>
    <n v="0.2"/>
    <n v="7.7896000000000001"/>
    <n v="2014"/>
    <x v="0"/>
    <s v="Q4"/>
    <n v="0.32500000000000001"/>
  </r>
  <r>
    <m/>
    <m/>
    <m/>
    <m/>
    <m/>
    <m/>
    <m/>
    <m/>
    <m/>
    <m/>
    <m/>
    <m/>
    <m/>
    <m/>
    <m/>
    <m/>
    <m/>
    <m/>
    <m/>
    <m/>
    <m/>
    <n v="5956"/>
    <s v="CA-2014-155796"/>
    <d v="2014-11-11T00:00:00"/>
    <s v="11/15/2014"/>
    <s v="Second Class"/>
    <s v="TS-21430"/>
    <x v="747"/>
    <x v="1"/>
    <s v="United States"/>
    <s v="Reading"/>
    <s v="Pennsylvania"/>
    <n v="19601"/>
    <x v="3"/>
    <s v="FUR-BO-10002545"/>
    <x v="0"/>
    <x v="0"/>
    <s v="Atlantic Metals Mobile 3-Shelf Bookcases, Custom Colors"/>
    <n v="521.96"/>
    <n v="4"/>
    <n v="0.5"/>
    <n v="-250.54079999999999"/>
    <n v="2014"/>
    <x v="0"/>
    <s v="Q4"/>
    <n v="-0.47999999999999993"/>
  </r>
  <r>
    <m/>
    <m/>
    <m/>
    <m/>
    <m/>
    <m/>
    <m/>
    <m/>
    <m/>
    <m/>
    <m/>
    <m/>
    <m/>
    <m/>
    <m/>
    <m/>
    <m/>
    <m/>
    <m/>
    <m/>
    <m/>
    <n v="5957"/>
    <s v="CA-2016-127138"/>
    <d v="2016-03-12T00:00:00"/>
    <s v="3/15/2016"/>
    <s v="Second Class"/>
    <s v="DK-13225"/>
    <x v="158"/>
    <x v="1"/>
    <s v="United States"/>
    <s v="San Francisco"/>
    <s v="California"/>
    <n v="94109"/>
    <x v="1"/>
    <s v="OFF-ST-10002756"/>
    <x v="1"/>
    <x v="4"/>
    <s v="Tennsco Stur-D-Stor Boltless Shelving, 5 Shelves, 24&quot; Deep, Sand"/>
    <n v="676.55"/>
    <n v="5"/>
    <n v="0"/>
    <n v="6.7655000000000003"/>
    <n v="2016"/>
    <x v="10"/>
    <s v="Q1"/>
    <n v="1.0000000000000002E-2"/>
  </r>
  <r>
    <m/>
    <m/>
    <m/>
    <m/>
    <m/>
    <m/>
    <m/>
    <m/>
    <m/>
    <m/>
    <m/>
    <m/>
    <m/>
    <m/>
    <m/>
    <m/>
    <m/>
    <m/>
    <m/>
    <m/>
    <m/>
    <n v="5958"/>
    <s v="CA-2016-127138"/>
    <d v="2016-03-12T00:00:00"/>
    <s v="3/15/2016"/>
    <s v="Second Class"/>
    <s v="DK-13225"/>
    <x v="158"/>
    <x v="1"/>
    <s v="United States"/>
    <s v="San Francisco"/>
    <s v="California"/>
    <n v="94109"/>
    <x v="1"/>
    <s v="OFF-AP-10003842"/>
    <x v="1"/>
    <x v="9"/>
    <s v="Euro-Pro Shark Turbo Vacuum"/>
    <n v="154.9"/>
    <n v="5"/>
    <n v="0"/>
    <n v="40.274000000000001"/>
    <n v="2016"/>
    <x v="10"/>
    <s v="Q1"/>
    <n v="0.26"/>
  </r>
  <r>
    <m/>
    <m/>
    <m/>
    <m/>
    <m/>
    <m/>
    <m/>
    <m/>
    <m/>
    <m/>
    <m/>
    <m/>
    <m/>
    <m/>
    <m/>
    <m/>
    <m/>
    <m/>
    <m/>
    <m/>
    <m/>
    <n v="5959"/>
    <s v="CA-2016-127138"/>
    <d v="2016-03-12T00:00:00"/>
    <s v="3/15/2016"/>
    <s v="Second Class"/>
    <s v="DK-13225"/>
    <x v="158"/>
    <x v="1"/>
    <s v="United States"/>
    <s v="San Francisco"/>
    <s v="California"/>
    <n v="94109"/>
    <x v="1"/>
    <s v="OFF-EN-10004459"/>
    <x v="1"/>
    <x v="12"/>
    <s v="Security-Tint Envelopes"/>
    <n v="30.56"/>
    <n v="4"/>
    <n v="0"/>
    <n v="14.974399999999999"/>
    <n v="2016"/>
    <x v="10"/>
    <s v="Q1"/>
    <n v="0.49"/>
  </r>
  <r>
    <m/>
    <m/>
    <m/>
    <m/>
    <m/>
    <m/>
    <m/>
    <m/>
    <m/>
    <m/>
    <m/>
    <m/>
    <m/>
    <m/>
    <m/>
    <m/>
    <m/>
    <m/>
    <m/>
    <m/>
    <m/>
    <n v="5960"/>
    <s v="CA-2016-127138"/>
    <d v="2016-03-12T00:00:00"/>
    <s v="3/15/2016"/>
    <s v="Second Class"/>
    <s v="DK-13225"/>
    <x v="158"/>
    <x v="1"/>
    <s v="United States"/>
    <s v="San Francisco"/>
    <s v="California"/>
    <n v="94109"/>
    <x v="1"/>
    <s v="FUR-CH-10003746"/>
    <x v="0"/>
    <x v="1"/>
    <s v="Hon 4070 Series Pagoda Round Back Stacking Chairs"/>
    <n v="770.35199999999998"/>
    <n v="3"/>
    <n v="0.2"/>
    <n v="77.035200000000003"/>
    <n v="2016"/>
    <x v="10"/>
    <s v="Q1"/>
    <n v="0.1"/>
  </r>
  <r>
    <m/>
    <m/>
    <m/>
    <m/>
    <m/>
    <m/>
    <m/>
    <m/>
    <m/>
    <m/>
    <m/>
    <m/>
    <m/>
    <m/>
    <m/>
    <m/>
    <m/>
    <m/>
    <m/>
    <m/>
    <m/>
    <n v="5961"/>
    <s v="CA-2017-150602"/>
    <d v="2017-02-09T00:00:00"/>
    <s v="2/14/2017"/>
    <s v="Second Class"/>
    <s v="ML-17395"/>
    <x v="504"/>
    <x v="1"/>
    <s v="United States"/>
    <s v="Los Angeles"/>
    <s v="California"/>
    <n v="90045"/>
    <x v="1"/>
    <s v="FUR-FU-10003142"/>
    <x v="0"/>
    <x v="5"/>
    <s v="Master Big Foot Doorstop, Beige"/>
    <n v="21.12"/>
    <n v="4"/>
    <n v="0"/>
    <n v="6.5472000000000001"/>
    <n v="2017"/>
    <x v="11"/>
    <s v="Q1"/>
    <n v="0.31"/>
  </r>
  <r>
    <m/>
    <m/>
    <m/>
    <m/>
    <m/>
    <m/>
    <m/>
    <m/>
    <m/>
    <m/>
    <m/>
    <m/>
    <m/>
    <m/>
    <m/>
    <m/>
    <m/>
    <m/>
    <m/>
    <m/>
    <m/>
    <n v="5962"/>
    <s v="CA-2014-140732"/>
    <d v="2014-11-11T00:00:00"/>
    <s v="11/13/2014"/>
    <s v="Second Class"/>
    <s v="MA-17560"/>
    <x v="15"/>
    <x v="2"/>
    <s v="United States"/>
    <s v="Los Angeles"/>
    <s v="California"/>
    <n v="90004"/>
    <x v="1"/>
    <s v="TEC-PH-10001425"/>
    <x v="2"/>
    <x v="7"/>
    <s v="Mophie Juice Pack Helium for iPhone"/>
    <n v="575.928"/>
    <n v="9"/>
    <n v="0.2"/>
    <n v="57.592799999999997"/>
    <n v="2014"/>
    <x v="0"/>
    <s v="Q4"/>
    <n v="9.9999999999999992E-2"/>
  </r>
  <r>
    <m/>
    <m/>
    <m/>
    <m/>
    <m/>
    <m/>
    <m/>
    <m/>
    <m/>
    <m/>
    <m/>
    <m/>
    <m/>
    <m/>
    <m/>
    <m/>
    <m/>
    <m/>
    <m/>
    <m/>
    <m/>
    <n v="5963"/>
    <s v="CA-2014-140732"/>
    <d v="2014-11-11T00:00:00"/>
    <s v="11/13/2014"/>
    <s v="Second Class"/>
    <s v="MA-17560"/>
    <x v="15"/>
    <x v="2"/>
    <s v="United States"/>
    <s v="Los Angeles"/>
    <s v="California"/>
    <n v="90004"/>
    <x v="1"/>
    <s v="OFF-AP-10001626"/>
    <x v="1"/>
    <x v="9"/>
    <s v="Commercial WindTunnel Clean Air Upright Vacuum, Replacement Belts, Filtration Bags"/>
    <n v="7.78"/>
    <n v="2"/>
    <n v="0"/>
    <n v="2.0228000000000002"/>
    <n v="2014"/>
    <x v="0"/>
    <s v="Q4"/>
    <n v="0.26"/>
  </r>
  <r>
    <m/>
    <m/>
    <m/>
    <m/>
    <m/>
    <m/>
    <m/>
    <m/>
    <m/>
    <m/>
    <m/>
    <m/>
    <m/>
    <m/>
    <m/>
    <m/>
    <m/>
    <m/>
    <m/>
    <m/>
    <m/>
    <n v="5964"/>
    <s v="CA-2014-140732"/>
    <d v="2014-11-11T00:00:00"/>
    <s v="11/13/2014"/>
    <s v="Second Class"/>
    <s v="MA-17560"/>
    <x v="15"/>
    <x v="2"/>
    <s v="United States"/>
    <s v="Los Angeles"/>
    <s v="California"/>
    <n v="90004"/>
    <x v="1"/>
    <s v="OFF-PA-10003625"/>
    <x v="1"/>
    <x v="10"/>
    <s v="Xerox 1979"/>
    <n v="123.92"/>
    <n v="4"/>
    <n v="0"/>
    <n v="55.764000000000003"/>
    <n v="2014"/>
    <x v="0"/>
    <s v="Q4"/>
    <n v="0.45"/>
  </r>
  <r>
    <m/>
    <m/>
    <m/>
    <m/>
    <m/>
    <m/>
    <m/>
    <m/>
    <m/>
    <m/>
    <m/>
    <m/>
    <m/>
    <m/>
    <m/>
    <m/>
    <m/>
    <m/>
    <m/>
    <m/>
    <m/>
    <n v="5965"/>
    <s v="CA-2017-119011"/>
    <d v="2017-08-20T00:00:00"/>
    <s v="8/25/2017"/>
    <s v="Standard Class"/>
    <s v="LR-17035"/>
    <x v="756"/>
    <x v="1"/>
    <s v="United States"/>
    <s v="San Francisco"/>
    <s v="California"/>
    <n v="94109"/>
    <x v="1"/>
    <s v="OFF-SU-10004768"/>
    <x v="1"/>
    <x v="14"/>
    <s v="Acme Kleencut Forged Steel Scissors"/>
    <n v="17.22"/>
    <n v="3"/>
    <n v="0"/>
    <n v="5.1660000000000004"/>
    <n v="2017"/>
    <x v="6"/>
    <s v="Q3"/>
    <n v="0.30000000000000004"/>
  </r>
  <r>
    <m/>
    <m/>
    <m/>
    <m/>
    <m/>
    <m/>
    <m/>
    <m/>
    <m/>
    <m/>
    <m/>
    <m/>
    <m/>
    <m/>
    <m/>
    <m/>
    <m/>
    <m/>
    <m/>
    <m/>
    <m/>
    <n v="5966"/>
    <s v="CA-2017-119011"/>
    <d v="2017-08-20T00:00:00"/>
    <s v="8/25/2017"/>
    <s v="Standard Class"/>
    <s v="LR-17035"/>
    <x v="756"/>
    <x v="1"/>
    <s v="United States"/>
    <s v="San Francisco"/>
    <s v="California"/>
    <n v="94109"/>
    <x v="1"/>
    <s v="OFF-ST-10000777"/>
    <x v="1"/>
    <x v="4"/>
    <s v="Companion Letter/Legal File, Black"/>
    <n v="226.56"/>
    <n v="6"/>
    <n v="0"/>
    <n v="63.436799999999998"/>
    <n v="2017"/>
    <x v="6"/>
    <s v="Q3"/>
    <n v="0.27999999999999997"/>
  </r>
  <r>
    <m/>
    <m/>
    <m/>
    <m/>
    <m/>
    <m/>
    <m/>
    <m/>
    <m/>
    <m/>
    <m/>
    <m/>
    <m/>
    <m/>
    <m/>
    <m/>
    <m/>
    <m/>
    <m/>
    <m/>
    <m/>
    <n v="5967"/>
    <s v="CA-2017-119011"/>
    <d v="2017-08-20T00:00:00"/>
    <s v="8/25/2017"/>
    <s v="Standard Class"/>
    <s v="LR-17035"/>
    <x v="756"/>
    <x v="1"/>
    <s v="United States"/>
    <s v="San Francisco"/>
    <s v="California"/>
    <n v="94109"/>
    <x v="1"/>
    <s v="TEC-PH-10003171"/>
    <x v="2"/>
    <x v="7"/>
    <s v="Plantronics Encore H101 Dual Earpieces Headset"/>
    <n v="107.88"/>
    <n v="3"/>
    <n v="0.2"/>
    <n v="10.788"/>
    <n v="2017"/>
    <x v="6"/>
    <s v="Q3"/>
    <n v="0.1"/>
  </r>
  <r>
    <m/>
    <m/>
    <m/>
    <m/>
    <m/>
    <m/>
    <m/>
    <m/>
    <m/>
    <m/>
    <m/>
    <m/>
    <m/>
    <m/>
    <m/>
    <m/>
    <m/>
    <m/>
    <m/>
    <m/>
    <m/>
    <n v="5968"/>
    <s v="CA-2016-166912"/>
    <d v="2016-01-15T00:00:00"/>
    <s v="1/17/2016"/>
    <s v="First Class"/>
    <s v="BE-11335"/>
    <x v="336"/>
    <x v="2"/>
    <s v="United States"/>
    <s v="New York City"/>
    <s v="New York"/>
    <n v="10009"/>
    <x v="3"/>
    <s v="OFF-PA-10001033"/>
    <x v="1"/>
    <x v="10"/>
    <s v="Xerox 1893"/>
    <n v="81.98"/>
    <n v="2"/>
    <n v="0"/>
    <n v="40.170200000000001"/>
    <n v="2016"/>
    <x v="9"/>
    <s v="Q1"/>
    <n v="0.49"/>
  </r>
  <r>
    <m/>
    <m/>
    <m/>
    <m/>
    <m/>
    <m/>
    <m/>
    <m/>
    <m/>
    <m/>
    <m/>
    <m/>
    <m/>
    <m/>
    <m/>
    <m/>
    <m/>
    <m/>
    <m/>
    <m/>
    <m/>
    <n v="5969"/>
    <s v="CA-2014-141726"/>
    <d v="2014-07-20T00:00:00"/>
    <s v="7/22/2014"/>
    <s v="First Class"/>
    <s v="CC-12145"/>
    <x v="230"/>
    <x v="0"/>
    <s v="United States"/>
    <s v="San Diego"/>
    <s v="California"/>
    <n v="92105"/>
    <x v="1"/>
    <s v="OFF-PA-10000418"/>
    <x v="1"/>
    <x v="10"/>
    <s v="Xerox 189"/>
    <n v="104.85"/>
    <n v="1"/>
    <n v="0"/>
    <n v="50.328000000000003"/>
    <n v="2014"/>
    <x v="7"/>
    <s v="Q3"/>
    <n v="0.48000000000000004"/>
  </r>
  <r>
    <m/>
    <m/>
    <m/>
    <m/>
    <m/>
    <m/>
    <m/>
    <m/>
    <m/>
    <m/>
    <m/>
    <m/>
    <m/>
    <m/>
    <m/>
    <m/>
    <m/>
    <m/>
    <m/>
    <m/>
    <m/>
    <n v="5970"/>
    <s v="CA-2014-141726"/>
    <d v="2014-07-20T00:00:00"/>
    <s v="7/22/2014"/>
    <s v="First Class"/>
    <s v="CC-12145"/>
    <x v="230"/>
    <x v="0"/>
    <s v="United States"/>
    <s v="San Diego"/>
    <s v="California"/>
    <n v="92105"/>
    <x v="1"/>
    <s v="OFF-BI-10001982"/>
    <x v="1"/>
    <x v="8"/>
    <s v="Wilson Jones Custom Binder Spines &amp; Labels"/>
    <n v="8.7040000000000006"/>
    <n v="2"/>
    <n v="0.2"/>
    <n v="3.1551999999999998"/>
    <n v="2014"/>
    <x v="7"/>
    <s v="Q3"/>
    <n v="0.36249999999999993"/>
  </r>
  <r>
    <m/>
    <m/>
    <m/>
    <m/>
    <m/>
    <m/>
    <m/>
    <m/>
    <m/>
    <m/>
    <m/>
    <m/>
    <m/>
    <m/>
    <m/>
    <m/>
    <m/>
    <m/>
    <m/>
    <m/>
    <m/>
    <n v="5971"/>
    <s v="CA-2014-141726"/>
    <d v="2014-07-20T00:00:00"/>
    <s v="7/22/2014"/>
    <s v="First Class"/>
    <s v="CC-12145"/>
    <x v="230"/>
    <x v="0"/>
    <s v="United States"/>
    <s v="San Diego"/>
    <s v="California"/>
    <n v="92105"/>
    <x v="1"/>
    <s v="OFF-PA-10002230"/>
    <x v="1"/>
    <x v="10"/>
    <s v="Xerox 1897"/>
    <n v="19.920000000000002"/>
    <n v="4"/>
    <n v="0"/>
    <n v="9.7607999999999997"/>
    <n v="2014"/>
    <x v="7"/>
    <s v="Q3"/>
    <n v="0.48999999999999994"/>
  </r>
  <r>
    <m/>
    <m/>
    <m/>
    <m/>
    <m/>
    <m/>
    <m/>
    <m/>
    <m/>
    <m/>
    <m/>
    <m/>
    <m/>
    <m/>
    <m/>
    <m/>
    <m/>
    <m/>
    <m/>
    <m/>
    <m/>
    <n v="5972"/>
    <s v="CA-2014-141726"/>
    <d v="2014-07-20T00:00:00"/>
    <s v="7/22/2014"/>
    <s v="First Class"/>
    <s v="CC-12145"/>
    <x v="230"/>
    <x v="0"/>
    <s v="United States"/>
    <s v="San Diego"/>
    <s v="California"/>
    <n v="92105"/>
    <x v="1"/>
    <s v="FUR-FU-10003577"/>
    <x v="0"/>
    <x v="5"/>
    <s v="Nu-Dell Leatherette Frames"/>
    <n v="43.02"/>
    <n v="3"/>
    <n v="0"/>
    <n v="15.4872"/>
    <n v="2014"/>
    <x v="7"/>
    <s v="Q3"/>
    <n v="0.36"/>
  </r>
  <r>
    <m/>
    <m/>
    <m/>
    <m/>
    <m/>
    <m/>
    <m/>
    <m/>
    <m/>
    <m/>
    <m/>
    <m/>
    <m/>
    <m/>
    <m/>
    <m/>
    <m/>
    <m/>
    <m/>
    <m/>
    <m/>
    <n v="5973"/>
    <s v="CA-2017-115105"/>
    <d v="2017-02-06T00:00:00"/>
    <d v="2017-11-02T00:00:00"/>
    <s v="Standard Class"/>
    <s v="BD-11770"/>
    <x v="420"/>
    <x v="0"/>
    <s v="United States"/>
    <s v="New York City"/>
    <s v="New York"/>
    <n v="10024"/>
    <x v="3"/>
    <s v="FUR-BO-10001811"/>
    <x v="0"/>
    <x v="0"/>
    <s v="Atlantic Metals Mobile 5-Shelf Bookcases, Custom Colors"/>
    <n v="240.78399999999999"/>
    <n v="1"/>
    <n v="0.2"/>
    <n v="30.097999999999999"/>
    <n v="2017"/>
    <x v="11"/>
    <s v="Q1"/>
    <n v="0.125"/>
  </r>
  <r>
    <m/>
    <m/>
    <m/>
    <m/>
    <m/>
    <m/>
    <m/>
    <m/>
    <m/>
    <m/>
    <m/>
    <m/>
    <m/>
    <m/>
    <m/>
    <m/>
    <m/>
    <m/>
    <m/>
    <m/>
    <m/>
    <n v="5974"/>
    <s v="CA-2015-143980"/>
    <d v="2015-12-25T00:00:00"/>
    <s v="12/29/2015"/>
    <s v="Standard Class"/>
    <s v="JK-15640"/>
    <x v="82"/>
    <x v="2"/>
    <s v="United States"/>
    <s v="New York City"/>
    <s v="New York"/>
    <n v="10011"/>
    <x v="3"/>
    <s v="OFF-AP-10003779"/>
    <x v="1"/>
    <x v="9"/>
    <s v="Kensington 7 Outlet MasterPiece Power Center with Fax/Phone Line Protection"/>
    <n v="414.96"/>
    <n v="2"/>
    <n v="0"/>
    <n v="124.488"/>
    <n v="2015"/>
    <x v="4"/>
    <s v="Q4"/>
    <n v="0.3"/>
  </r>
  <r>
    <m/>
    <m/>
    <m/>
    <m/>
    <m/>
    <m/>
    <m/>
    <m/>
    <m/>
    <m/>
    <m/>
    <m/>
    <m/>
    <m/>
    <m/>
    <m/>
    <m/>
    <m/>
    <m/>
    <m/>
    <m/>
    <n v="5975"/>
    <s v="CA-2016-135636"/>
    <d v="2016-10-08T00:00:00"/>
    <s v="10/13/2016"/>
    <s v="Standard Class"/>
    <s v="DB-13615"/>
    <x v="140"/>
    <x v="0"/>
    <s v="United States"/>
    <s v="Charlotte"/>
    <s v="North Carolina"/>
    <n v="28205"/>
    <x v="0"/>
    <s v="OFF-ST-10000676"/>
    <x v="1"/>
    <x v="4"/>
    <s v="Fellowes Econo/Stor Drawers"/>
    <n v="387.72"/>
    <n v="5"/>
    <n v="0.2"/>
    <n v="-67.850999999999999"/>
    <n v="2016"/>
    <x v="2"/>
    <s v="Q4"/>
    <n v="-0.17499999999999999"/>
  </r>
  <r>
    <m/>
    <m/>
    <m/>
    <m/>
    <m/>
    <m/>
    <m/>
    <m/>
    <m/>
    <m/>
    <m/>
    <m/>
    <m/>
    <m/>
    <m/>
    <m/>
    <m/>
    <m/>
    <m/>
    <m/>
    <m/>
    <n v="5976"/>
    <s v="CA-2017-102155"/>
    <d v="2017-07-13T00:00:00"/>
    <s v="7/17/2017"/>
    <s v="Standard Class"/>
    <s v="RR-19525"/>
    <x v="645"/>
    <x v="1"/>
    <s v="United States"/>
    <s v="Overland Park"/>
    <s v="Kansas"/>
    <n v="66212"/>
    <x v="2"/>
    <s v="OFF-ST-10001496"/>
    <x v="1"/>
    <x v="4"/>
    <s v="Standard Rollaway File with Lock"/>
    <n v="360.38"/>
    <n v="2"/>
    <n v="0"/>
    <n v="93.698800000000006"/>
    <n v="2017"/>
    <x v="7"/>
    <s v="Q3"/>
    <n v="0.26"/>
  </r>
  <r>
    <m/>
    <m/>
    <m/>
    <m/>
    <m/>
    <m/>
    <m/>
    <m/>
    <m/>
    <m/>
    <m/>
    <m/>
    <m/>
    <m/>
    <m/>
    <m/>
    <m/>
    <m/>
    <m/>
    <m/>
    <m/>
    <n v="5977"/>
    <s v="CA-2017-102155"/>
    <d v="2017-07-13T00:00:00"/>
    <s v="7/17/2017"/>
    <s v="Standard Class"/>
    <s v="RR-19525"/>
    <x v="645"/>
    <x v="1"/>
    <s v="United States"/>
    <s v="Overland Park"/>
    <s v="Kansas"/>
    <n v="66212"/>
    <x v="2"/>
    <s v="OFF-PA-10003673"/>
    <x v="1"/>
    <x v="10"/>
    <s v="Strathmore Photo Mount Cards"/>
    <n v="13.56"/>
    <n v="2"/>
    <n v="0"/>
    <n v="6.2375999999999996"/>
    <n v="2017"/>
    <x v="7"/>
    <s v="Q3"/>
    <n v="0.45999999999999996"/>
  </r>
  <r>
    <m/>
    <m/>
    <m/>
    <m/>
    <m/>
    <m/>
    <m/>
    <m/>
    <m/>
    <m/>
    <m/>
    <m/>
    <m/>
    <m/>
    <m/>
    <m/>
    <m/>
    <m/>
    <m/>
    <m/>
    <m/>
    <n v="5978"/>
    <s v="CA-2017-116953"/>
    <d v="2017-04-24T00:00:00"/>
    <s v="4/25/2017"/>
    <s v="First Class"/>
    <s v="SV-20935"/>
    <x v="603"/>
    <x v="0"/>
    <s v="United States"/>
    <s v="Mesa"/>
    <s v="Arizona"/>
    <n v="85204"/>
    <x v="1"/>
    <s v="TEC-PH-10004614"/>
    <x v="2"/>
    <x v="7"/>
    <s v="AT&amp;T 841000 Phone"/>
    <n v="552"/>
    <n v="10"/>
    <n v="0.2"/>
    <n v="34.5"/>
    <n v="2017"/>
    <x v="3"/>
    <s v="Q2"/>
    <n v="6.25E-2"/>
  </r>
  <r>
    <m/>
    <m/>
    <m/>
    <m/>
    <m/>
    <m/>
    <m/>
    <m/>
    <m/>
    <m/>
    <m/>
    <m/>
    <m/>
    <m/>
    <m/>
    <m/>
    <m/>
    <m/>
    <m/>
    <m/>
    <m/>
    <n v="5979"/>
    <s v="CA-2014-117765"/>
    <d v="2014-09-07T00:00:00"/>
    <s v="9/13/2014"/>
    <s v="Standard Class"/>
    <s v="RB-19465"/>
    <x v="46"/>
    <x v="2"/>
    <s v="United States"/>
    <s v="Tulsa"/>
    <s v="Oklahoma"/>
    <n v="74133"/>
    <x v="2"/>
    <s v="FUR-TA-10001039"/>
    <x v="0"/>
    <x v="3"/>
    <s v="KI Adjustable-Height Table"/>
    <n v="429.9"/>
    <n v="5"/>
    <n v="0"/>
    <n v="111.774"/>
    <n v="2014"/>
    <x v="8"/>
    <s v="Q3"/>
    <n v="0.26"/>
  </r>
  <r>
    <m/>
    <m/>
    <m/>
    <m/>
    <m/>
    <m/>
    <m/>
    <m/>
    <m/>
    <m/>
    <m/>
    <m/>
    <m/>
    <m/>
    <m/>
    <m/>
    <m/>
    <m/>
    <m/>
    <m/>
    <m/>
    <n v="5980"/>
    <s v="CA-2014-117765"/>
    <d v="2014-09-07T00:00:00"/>
    <s v="9/13/2014"/>
    <s v="Standard Class"/>
    <s v="RB-19465"/>
    <x v="46"/>
    <x v="2"/>
    <s v="United States"/>
    <s v="Tulsa"/>
    <s v="Oklahoma"/>
    <n v="74133"/>
    <x v="2"/>
    <s v="OFF-BI-10000474"/>
    <x v="1"/>
    <x v="8"/>
    <s v="Avery Recycled Flexi-View Covers for Binding Systems"/>
    <n v="32.06"/>
    <n v="2"/>
    <n v="0"/>
    <n v="15.3888"/>
    <n v="2014"/>
    <x v="8"/>
    <s v="Q3"/>
    <n v="0.48"/>
  </r>
  <r>
    <m/>
    <m/>
    <m/>
    <m/>
    <m/>
    <m/>
    <m/>
    <m/>
    <m/>
    <m/>
    <m/>
    <m/>
    <m/>
    <m/>
    <m/>
    <m/>
    <m/>
    <m/>
    <m/>
    <m/>
    <m/>
    <n v="5981"/>
    <s v="CA-2014-117765"/>
    <d v="2014-09-07T00:00:00"/>
    <s v="9/13/2014"/>
    <s v="Standard Class"/>
    <s v="RB-19465"/>
    <x v="46"/>
    <x v="2"/>
    <s v="United States"/>
    <s v="Tulsa"/>
    <s v="Oklahoma"/>
    <n v="74133"/>
    <x v="2"/>
    <s v="FUR-CH-10004698"/>
    <x v="0"/>
    <x v="1"/>
    <s v="Padded Folding Chairs, Black, 4/Carton"/>
    <n v="161.96"/>
    <n v="2"/>
    <n v="0"/>
    <n v="45.348799999999997"/>
    <n v="2014"/>
    <x v="8"/>
    <s v="Q3"/>
    <n v="0.27999999999999997"/>
  </r>
  <r>
    <m/>
    <m/>
    <m/>
    <m/>
    <m/>
    <m/>
    <m/>
    <m/>
    <m/>
    <m/>
    <m/>
    <m/>
    <m/>
    <m/>
    <m/>
    <m/>
    <m/>
    <m/>
    <m/>
    <m/>
    <m/>
    <n v="5982"/>
    <s v="CA-2014-117765"/>
    <d v="2014-09-07T00:00:00"/>
    <s v="9/13/2014"/>
    <s v="Standard Class"/>
    <s v="RB-19465"/>
    <x v="46"/>
    <x v="2"/>
    <s v="United States"/>
    <s v="Tulsa"/>
    <s v="Oklahoma"/>
    <n v="74133"/>
    <x v="2"/>
    <s v="OFF-ST-10003327"/>
    <x v="1"/>
    <x v="4"/>
    <s v="Akro-Mils 12-Gallon Tote"/>
    <n v="19.86"/>
    <n v="2"/>
    <n v="0"/>
    <n v="5.7594000000000003"/>
    <n v="2014"/>
    <x v="8"/>
    <s v="Q3"/>
    <n v="0.29000000000000004"/>
  </r>
  <r>
    <m/>
    <m/>
    <m/>
    <m/>
    <m/>
    <m/>
    <m/>
    <m/>
    <m/>
    <m/>
    <m/>
    <m/>
    <m/>
    <m/>
    <m/>
    <m/>
    <m/>
    <m/>
    <m/>
    <m/>
    <m/>
    <n v="5983"/>
    <s v="CA-2016-114895"/>
    <d v="2016-11-21T00:00:00"/>
    <s v="11/28/2016"/>
    <s v="Standard Class"/>
    <s v="MV-18190"/>
    <x v="160"/>
    <x v="0"/>
    <s v="United States"/>
    <s v="New York City"/>
    <s v="New York"/>
    <n v="10035"/>
    <x v="3"/>
    <s v="OFF-PA-10000232"/>
    <x v="1"/>
    <x v="10"/>
    <s v="Xerox 1975"/>
    <n v="12.96"/>
    <n v="2"/>
    <n v="0"/>
    <n v="6.3503999999999996"/>
    <n v="2016"/>
    <x v="0"/>
    <s v="Q4"/>
    <n v="0.48999999999999994"/>
  </r>
  <r>
    <m/>
    <m/>
    <m/>
    <m/>
    <m/>
    <m/>
    <m/>
    <m/>
    <m/>
    <m/>
    <m/>
    <m/>
    <m/>
    <m/>
    <m/>
    <m/>
    <m/>
    <m/>
    <m/>
    <m/>
    <m/>
    <n v="5984"/>
    <s v="CA-2017-112984"/>
    <d v="2017-09-16T00:00:00"/>
    <s v="9/18/2017"/>
    <s v="Second Class"/>
    <s v="EH-14185"/>
    <x v="699"/>
    <x v="0"/>
    <s v="United States"/>
    <s v="Philadelphia"/>
    <s v="Pennsylvania"/>
    <n v="19143"/>
    <x v="3"/>
    <s v="OFF-PA-10003657"/>
    <x v="1"/>
    <x v="10"/>
    <s v="Xerox 1927"/>
    <n v="20.544"/>
    <n v="6"/>
    <n v="0.2"/>
    <n v="6.42"/>
    <n v="2017"/>
    <x v="8"/>
    <s v="Q3"/>
    <n v="0.3125"/>
  </r>
  <r>
    <m/>
    <m/>
    <m/>
    <m/>
    <m/>
    <m/>
    <m/>
    <m/>
    <m/>
    <m/>
    <m/>
    <m/>
    <m/>
    <m/>
    <m/>
    <m/>
    <m/>
    <m/>
    <m/>
    <m/>
    <m/>
    <n v="5985"/>
    <s v="CA-2016-163776"/>
    <d v="2016-07-19T00:00:00"/>
    <s v="7/25/2016"/>
    <s v="Standard Class"/>
    <s v="JS-16030"/>
    <x v="559"/>
    <x v="0"/>
    <s v="United States"/>
    <s v="Hattiesburg"/>
    <s v="Mississippi"/>
    <n v="39401"/>
    <x v="0"/>
    <s v="FUR-FU-10001185"/>
    <x v="0"/>
    <x v="5"/>
    <s v="Advantus Employee of the Month Certificate Frame, 11 x 13-1/2"/>
    <n v="185.58"/>
    <n v="6"/>
    <n v="0"/>
    <n v="76.087800000000001"/>
    <n v="2016"/>
    <x v="7"/>
    <s v="Q3"/>
    <n v="0.41"/>
  </r>
  <r>
    <m/>
    <m/>
    <m/>
    <m/>
    <m/>
    <m/>
    <m/>
    <m/>
    <m/>
    <m/>
    <m/>
    <m/>
    <m/>
    <m/>
    <m/>
    <m/>
    <m/>
    <m/>
    <m/>
    <m/>
    <m/>
    <n v="5986"/>
    <s v="CA-2016-163776"/>
    <d v="2016-07-19T00:00:00"/>
    <s v="7/25/2016"/>
    <s v="Standard Class"/>
    <s v="JS-16030"/>
    <x v="559"/>
    <x v="0"/>
    <s v="United States"/>
    <s v="Hattiesburg"/>
    <s v="Mississippi"/>
    <n v="39401"/>
    <x v="0"/>
    <s v="OFF-BI-10003007"/>
    <x v="1"/>
    <x v="8"/>
    <s v="Premium Transparent Presentation Covers, No Pattern/Clear, 8 1/2&quot; x 11&quot;"/>
    <n v="77.56"/>
    <n v="2"/>
    <n v="0"/>
    <n v="35.677599999999998"/>
    <n v="2016"/>
    <x v="7"/>
    <s v="Q3"/>
    <n v="0.45999999999999996"/>
  </r>
  <r>
    <m/>
    <m/>
    <m/>
    <m/>
    <m/>
    <m/>
    <m/>
    <m/>
    <m/>
    <m/>
    <m/>
    <m/>
    <m/>
    <m/>
    <m/>
    <m/>
    <m/>
    <m/>
    <m/>
    <m/>
    <m/>
    <n v="5987"/>
    <s v="CA-2016-163776"/>
    <d v="2016-07-19T00:00:00"/>
    <s v="7/25/2016"/>
    <s v="Standard Class"/>
    <s v="JS-16030"/>
    <x v="559"/>
    <x v="0"/>
    <s v="United States"/>
    <s v="Hattiesburg"/>
    <s v="Mississippi"/>
    <n v="39401"/>
    <x v="0"/>
    <s v="OFF-ST-10002485"/>
    <x v="1"/>
    <x v="4"/>
    <s v="Rogers Deluxe File Chest"/>
    <n v="87.92"/>
    <n v="4"/>
    <n v="0"/>
    <n v="0.87919999999999998"/>
    <n v="2016"/>
    <x v="7"/>
    <s v="Q3"/>
    <n v="0.01"/>
  </r>
  <r>
    <m/>
    <m/>
    <m/>
    <m/>
    <m/>
    <m/>
    <m/>
    <m/>
    <m/>
    <m/>
    <m/>
    <m/>
    <m/>
    <m/>
    <m/>
    <m/>
    <m/>
    <m/>
    <m/>
    <m/>
    <m/>
    <n v="5988"/>
    <s v="CA-2016-163776"/>
    <d v="2016-07-19T00:00:00"/>
    <s v="7/25/2016"/>
    <s v="Standard Class"/>
    <s v="JS-16030"/>
    <x v="559"/>
    <x v="0"/>
    <s v="United States"/>
    <s v="Hattiesburg"/>
    <s v="Mississippi"/>
    <n v="39401"/>
    <x v="0"/>
    <s v="OFF-PA-10001033"/>
    <x v="1"/>
    <x v="10"/>
    <s v="Xerox 1893"/>
    <n v="245.94"/>
    <n v="6"/>
    <n v="0"/>
    <n v="120.5106"/>
    <n v="2016"/>
    <x v="7"/>
    <s v="Q3"/>
    <n v="0.49"/>
  </r>
  <r>
    <m/>
    <m/>
    <m/>
    <m/>
    <m/>
    <m/>
    <m/>
    <m/>
    <m/>
    <m/>
    <m/>
    <m/>
    <m/>
    <m/>
    <m/>
    <m/>
    <m/>
    <m/>
    <m/>
    <m/>
    <m/>
    <n v="5989"/>
    <s v="CA-2016-163776"/>
    <d v="2016-07-19T00:00:00"/>
    <s v="7/25/2016"/>
    <s v="Standard Class"/>
    <s v="JS-16030"/>
    <x v="559"/>
    <x v="0"/>
    <s v="United States"/>
    <s v="Hattiesburg"/>
    <s v="Mississippi"/>
    <n v="39401"/>
    <x v="0"/>
    <s v="OFF-BI-10000404"/>
    <x v="1"/>
    <x v="8"/>
    <s v="Avery Printable Repositionable Plastic Tabs"/>
    <n v="8.6"/>
    <n v="1"/>
    <n v="0"/>
    <n v="4.0419999999999998"/>
    <n v="2016"/>
    <x v="7"/>
    <s v="Q3"/>
    <n v="0.47"/>
  </r>
  <r>
    <m/>
    <m/>
    <m/>
    <m/>
    <m/>
    <m/>
    <m/>
    <m/>
    <m/>
    <m/>
    <m/>
    <m/>
    <m/>
    <m/>
    <m/>
    <m/>
    <m/>
    <m/>
    <m/>
    <m/>
    <m/>
    <n v="5990"/>
    <s v="CA-2016-163776"/>
    <d v="2016-07-19T00:00:00"/>
    <s v="7/25/2016"/>
    <s v="Standard Class"/>
    <s v="JS-16030"/>
    <x v="559"/>
    <x v="0"/>
    <s v="United States"/>
    <s v="Hattiesburg"/>
    <s v="Mississippi"/>
    <n v="39401"/>
    <x v="0"/>
    <s v="FUR-BO-10003546"/>
    <x v="0"/>
    <x v="0"/>
    <s v="Hon 4-Shelf Metal Bookcases"/>
    <n v="504.9"/>
    <n v="5"/>
    <n v="0"/>
    <n v="126.22499999999999"/>
    <n v="2016"/>
    <x v="7"/>
    <s v="Q3"/>
    <n v="0.25"/>
  </r>
  <r>
    <m/>
    <m/>
    <m/>
    <m/>
    <m/>
    <m/>
    <m/>
    <m/>
    <m/>
    <m/>
    <m/>
    <m/>
    <m/>
    <m/>
    <m/>
    <m/>
    <m/>
    <m/>
    <m/>
    <m/>
    <m/>
    <n v="5991"/>
    <s v="US-2017-163300"/>
    <d v="2017-09-15T00:00:00"/>
    <s v="9/21/2017"/>
    <s v="Standard Class"/>
    <s v="ES-14020"/>
    <x v="301"/>
    <x v="0"/>
    <s v="United States"/>
    <s v="Los Angeles"/>
    <s v="California"/>
    <n v="90049"/>
    <x v="1"/>
    <s v="OFF-BI-10004390"/>
    <x v="1"/>
    <x v="8"/>
    <s v="GBC DocuBind 200 Manual Binding Machine"/>
    <n v="2357.4879999999998"/>
    <n v="7"/>
    <n v="0.2"/>
    <n v="884.05799999999999"/>
    <n v="2017"/>
    <x v="8"/>
    <s v="Q3"/>
    <n v="0.375"/>
  </r>
  <r>
    <m/>
    <m/>
    <m/>
    <m/>
    <m/>
    <m/>
    <m/>
    <m/>
    <m/>
    <m/>
    <m/>
    <m/>
    <m/>
    <m/>
    <m/>
    <m/>
    <m/>
    <m/>
    <m/>
    <m/>
    <m/>
    <n v="5992"/>
    <s v="US-2017-163300"/>
    <d v="2017-09-15T00:00:00"/>
    <s v="9/21/2017"/>
    <s v="Standard Class"/>
    <s v="ES-14020"/>
    <x v="301"/>
    <x v="0"/>
    <s v="United States"/>
    <s v="Los Angeles"/>
    <s v="California"/>
    <n v="90049"/>
    <x v="1"/>
    <s v="TEC-PH-10001700"/>
    <x v="2"/>
    <x v="7"/>
    <s v="Panasonic KX-TG6844B Expandable Digital Cordless Telephone"/>
    <n v="369.54399999999998"/>
    <n v="7"/>
    <n v="0.2"/>
    <n v="32.335099999999997"/>
    <n v="2017"/>
    <x v="8"/>
    <s v="Q3"/>
    <n v="8.7499999999999994E-2"/>
  </r>
  <r>
    <m/>
    <m/>
    <m/>
    <m/>
    <m/>
    <m/>
    <m/>
    <m/>
    <m/>
    <m/>
    <m/>
    <m/>
    <m/>
    <m/>
    <m/>
    <m/>
    <m/>
    <m/>
    <m/>
    <m/>
    <m/>
    <n v="5993"/>
    <s v="US-2017-163300"/>
    <d v="2017-09-15T00:00:00"/>
    <s v="9/21/2017"/>
    <s v="Standard Class"/>
    <s v="ES-14020"/>
    <x v="301"/>
    <x v="0"/>
    <s v="United States"/>
    <s v="Los Angeles"/>
    <s v="California"/>
    <n v="90049"/>
    <x v="1"/>
    <s v="FUR-CH-10003396"/>
    <x v="0"/>
    <x v="1"/>
    <s v="Global Deluxe Steno Chair"/>
    <n v="184.75200000000001"/>
    <n v="3"/>
    <n v="0.2"/>
    <n v="-20.784600000000001"/>
    <n v="2017"/>
    <x v="8"/>
    <s v="Q3"/>
    <n v="-0.1125"/>
  </r>
  <r>
    <m/>
    <m/>
    <m/>
    <m/>
    <m/>
    <m/>
    <m/>
    <m/>
    <m/>
    <m/>
    <m/>
    <m/>
    <m/>
    <m/>
    <m/>
    <m/>
    <m/>
    <m/>
    <m/>
    <m/>
    <m/>
    <n v="5994"/>
    <s v="CA-2016-162187"/>
    <d v="2016-12-11T00:00:00"/>
    <d v="2016-11-12T00:00:00"/>
    <s v="Same Day"/>
    <s v="NS-18640"/>
    <x v="374"/>
    <x v="1"/>
    <s v="United States"/>
    <s v="Columbus"/>
    <s v="Ohio"/>
    <n v="43229"/>
    <x v="3"/>
    <s v="OFF-ST-10001558"/>
    <x v="1"/>
    <x v="4"/>
    <s v="Acco Perma 4000 Stacking Storage Drawers"/>
    <n v="64.959999999999994"/>
    <n v="5"/>
    <n v="0.2"/>
    <n v="-4.0599999999999996"/>
    <n v="2016"/>
    <x v="4"/>
    <s v="Q4"/>
    <n v="-6.25E-2"/>
  </r>
  <r>
    <m/>
    <m/>
    <m/>
    <m/>
    <m/>
    <m/>
    <m/>
    <m/>
    <m/>
    <m/>
    <m/>
    <m/>
    <m/>
    <m/>
    <m/>
    <m/>
    <m/>
    <m/>
    <m/>
    <m/>
    <m/>
    <n v="5995"/>
    <s v="CA-2016-162187"/>
    <d v="2016-12-11T00:00:00"/>
    <d v="2016-11-12T00:00:00"/>
    <s v="Same Day"/>
    <s v="NS-18640"/>
    <x v="374"/>
    <x v="1"/>
    <s v="United States"/>
    <s v="Columbus"/>
    <s v="Ohio"/>
    <n v="43229"/>
    <x v="3"/>
    <s v="OFF-SU-10004782"/>
    <x v="1"/>
    <x v="14"/>
    <s v="Elite 5&quot; Scissors"/>
    <n v="13.52"/>
    <n v="2"/>
    <n v="0.2"/>
    <n v="1.69"/>
    <n v="2016"/>
    <x v="4"/>
    <s v="Q4"/>
    <n v="0.125"/>
  </r>
  <r>
    <m/>
    <m/>
    <m/>
    <m/>
    <m/>
    <m/>
    <m/>
    <m/>
    <m/>
    <m/>
    <m/>
    <m/>
    <m/>
    <m/>
    <m/>
    <m/>
    <m/>
    <m/>
    <m/>
    <m/>
    <m/>
    <n v="5996"/>
    <s v="CA-2016-162187"/>
    <d v="2016-12-11T00:00:00"/>
    <d v="2016-11-12T00:00:00"/>
    <s v="Same Day"/>
    <s v="NS-18640"/>
    <x v="374"/>
    <x v="1"/>
    <s v="United States"/>
    <s v="Columbus"/>
    <s v="Ohio"/>
    <n v="43229"/>
    <x v="3"/>
    <s v="FUR-CH-10003298"/>
    <x v="0"/>
    <x v="1"/>
    <s v="Office Star - Contemporary Task Swivel chair with Loop Arms, Charcoal"/>
    <n v="458.43"/>
    <n v="5"/>
    <n v="0.3"/>
    <n v="-137.529"/>
    <n v="2016"/>
    <x v="4"/>
    <s v="Q4"/>
    <n v="-0.3"/>
  </r>
  <r>
    <m/>
    <m/>
    <m/>
    <m/>
    <m/>
    <m/>
    <m/>
    <m/>
    <m/>
    <m/>
    <m/>
    <m/>
    <m/>
    <m/>
    <m/>
    <m/>
    <m/>
    <m/>
    <m/>
    <m/>
    <m/>
    <n v="5997"/>
    <s v="CA-2016-162187"/>
    <d v="2016-12-11T00:00:00"/>
    <d v="2016-11-12T00:00:00"/>
    <s v="Same Day"/>
    <s v="NS-18640"/>
    <x v="374"/>
    <x v="1"/>
    <s v="United States"/>
    <s v="Columbus"/>
    <s v="Ohio"/>
    <n v="43229"/>
    <x v="3"/>
    <s v="OFF-AP-10000576"/>
    <x v="1"/>
    <x v="9"/>
    <s v="Belkin 325VA UPS Surge Protector, 6'"/>
    <n v="387.13600000000002"/>
    <n v="4"/>
    <n v="0.2"/>
    <n v="24.196000000000002"/>
    <n v="2016"/>
    <x v="4"/>
    <s v="Q4"/>
    <n v="6.25E-2"/>
  </r>
  <r>
    <m/>
    <m/>
    <m/>
    <m/>
    <m/>
    <m/>
    <m/>
    <m/>
    <m/>
    <m/>
    <m/>
    <m/>
    <m/>
    <m/>
    <m/>
    <m/>
    <m/>
    <m/>
    <m/>
    <m/>
    <m/>
    <n v="5998"/>
    <s v="CA-2016-162187"/>
    <d v="2016-12-11T00:00:00"/>
    <d v="2016-11-12T00:00:00"/>
    <s v="Same Day"/>
    <s v="NS-18640"/>
    <x v="374"/>
    <x v="1"/>
    <s v="United States"/>
    <s v="Columbus"/>
    <s v="Ohio"/>
    <n v="43229"/>
    <x v="3"/>
    <s v="FUR-TA-10003008"/>
    <x v="0"/>
    <x v="3"/>
    <s v="Lesro Round Back Collection Coffee Table, End Table"/>
    <n v="328.59"/>
    <n v="3"/>
    <n v="0.4"/>
    <n v="-147.8655"/>
    <n v="2016"/>
    <x v="4"/>
    <s v="Q4"/>
    <n v="-0.45"/>
  </r>
  <r>
    <m/>
    <m/>
    <m/>
    <m/>
    <m/>
    <m/>
    <m/>
    <m/>
    <m/>
    <m/>
    <m/>
    <m/>
    <m/>
    <m/>
    <m/>
    <m/>
    <m/>
    <m/>
    <m/>
    <m/>
    <m/>
    <n v="5999"/>
    <s v="US-2014-112991"/>
    <d v="2014-12-10T00:00:00"/>
    <s v="12/14/2014"/>
    <s v="Standard Class"/>
    <s v="SH-19975"/>
    <x v="64"/>
    <x v="1"/>
    <s v="United States"/>
    <s v="Caldwell"/>
    <s v="Idaho"/>
    <n v="83605"/>
    <x v="1"/>
    <s v="FUR-CH-10001708"/>
    <x v="0"/>
    <x v="1"/>
    <s v="Office Star - Contemporary Swivel Chair with Padded Adjustable Arms and Flex Back"/>
    <n v="338.35199999999998"/>
    <n v="3"/>
    <n v="0.2"/>
    <n v="4.2294"/>
    <n v="2014"/>
    <x v="4"/>
    <s v="Q4"/>
    <n v="1.2500000000000001E-2"/>
  </r>
  <r>
    <m/>
    <m/>
    <m/>
    <m/>
    <m/>
    <m/>
    <m/>
    <m/>
    <m/>
    <m/>
    <m/>
    <m/>
    <m/>
    <m/>
    <m/>
    <m/>
    <m/>
    <m/>
    <m/>
    <m/>
    <m/>
    <n v="6000"/>
    <s v="US-2014-112991"/>
    <d v="2014-12-10T00:00:00"/>
    <s v="12/14/2014"/>
    <s v="Standard Class"/>
    <s v="SH-19975"/>
    <x v="64"/>
    <x v="1"/>
    <s v="United States"/>
    <s v="Caldwell"/>
    <s v="Idaho"/>
    <n v="83605"/>
    <x v="1"/>
    <s v="OFF-PA-10000019"/>
    <x v="1"/>
    <x v="10"/>
    <s v="Xerox 1931"/>
    <n v="25.92"/>
    <n v="4"/>
    <n v="0"/>
    <n v="12.441599999999999"/>
    <n v="2014"/>
    <x v="4"/>
    <s v="Q4"/>
    <n v="0.47999999999999993"/>
  </r>
  <r>
    <m/>
    <m/>
    <m/>
    <m/>
    <m/>
    <m/>
    <m/>
    <m/>
    <m/>
    <m/>
    <m/>
    <m/>
    <m/>
    <m/>
    <m/>
    <m/>
    <m/>
    <m/>
    <m/>
    <m/>
    <m/>
    <n v="6001"/>
    <s v="US-2014-112991"/>
    <d v="2014-12-10T00:00:00"/>
    <s v="12/14/2014"/>
    <s v="Standard Class"/>
    <s v="SH-19975"/>
    <x v="64"/>
    <x v="1"/>
    <s v="United States"/>
    <s v="Caldwell"/>
    <s v="Idaho"/>
    <n v="83605"/>
    <x v="1"/>
    <s v="OFF-PA-10002222"/>
    <x v="1"/>
    <x v="10"/>
    <s v="Xerox Color Copier Paper, 11&quot; x 17&quot;, Ream"/>
    <n v="91.36"/>
    <n v="4"/>
    <n v="0"/>
    <n v="42.025599999999997"/>
    <n v="2014"/>
    <x v="4"/>
    <s v="Q4"/>
    <n v="0.45999999999999996"/>
  </r>
  <r>
    <m/>
    <m/>
    <m/>
    <m/>
    <m/>
    <m/>
    <m/>
    <m/>
    <m/>
    <m/>
    <m/>
    <m/>
    <m/>
    <m/>
    <m/>
    <m/>
    <m/>
    <m/>
    <m/>
    <m/>
    <m/>
    <n v="6002"/>
    <s v="CA-2014-124079"/>
    <d v="2014-12-13T00:00:00"/>
    <s v="12/17/2014"/>
    <s v="Standard Class"/>
    <s v="RF-19345"/>
    <x v="575"/>
    <x v="1"/>
    <s v="United States"/>
    <s v="Phoenix"/>
    <s v="Arizona"/>
    <n v="85023"/>
    <x v="1"/>
    <s v="FUR-FU-10002553"/>
    <x v="0"/>
    <x v="5"/>
    <s v="Electrix Incandescent Magnifying Lamp, Black"/>
    <n v="87.96"/>
    <n v="3"/>
    <n v="0.2"/>
    <n v="7.6965000000000003"/>
    <n v="2014"/>
    <x v="4"/>
    <s v="Q4"/>
    <n v="8.7500000000000008E-2"/>
  </r>
  <r>
    <m/>
    <m/>
    <m/>
    <m/>
    <m/>
    <m/>
    <m/>
    <m/>
    <m/>
    <m/>
    <m/>
    <m/>
    <m/>
    <m/>
    <m/>
    <m/>
    <m/>
    <m/>
    <m/>
    <m/>
    <m/>
    <n v="6003"/>
    <s v="CA-2014-124079"/>
    <d v="2014-12-13T00:00:00"/>
    <s v="12/17/2014"/>
    <s v="Standard Class"/>
    <s v="RF-19345"/>
    <x v="575"/>
    <x v="1"/>
    <s v="United States"/>
    <s v="Phoenix"/>
    <s v="Arizona"/>
    <n v="85023"/>
    <x v="1"/>
    <s v="OFF-BI-10002103"/>
    <x v="1"/>
    <x v="8"/>
    <s v="Cardinal Slant-D Ring Binder, Heavy Gauge Vinyl"/>
    <n v="5.2140000000000004"/>
    <n v="2"/>
    <n v="0.7"/>
    <n v="-4.1711999999999998"/>
    <n v="2014"/>
    <x v="4"/>
    <s v="Q4"/>
    <n v="-0.79999999999999993"/>
  </r>
  <r>
    <m/>
    <m/>
    <m/>
    <m/>
    <m/>
    <m/>
    <m/>
    <m/>
    <m/>
    <m/>
    <m/>
    <m/>
    <m/>
    <m/>
    <m/>
    <m/>
    <m/>
    <m/>
    <m/>
    <m/>
    <m/>
    <n v="6004"/>
    <s v="US-2017-146878"/>
    <d v="2017-09-21T00:00:00"/>
    <s v="9/27/2017"/>
    <s v="Standard Class"/>
    <s v="DL-12865"/>
    <x v="297"/>
    <x v="0"/>
    <s v="United States"/>
    <s v="Miami"/>
    <s v="Florida"/>
    <n v="33142"/>
    <x v="0"/>
    <s v="OFF-BI-10002794"/>
    <x v="1"/>
    <x v="8"/>
    <s v="Avery Trapezoid Ring Binder, 3&quot; Capacity, Black, 1040 sheets"/>
    <n v="12.294"/>
    <n v="1"/>
    <n v="0.7"/>
    <n v="-8.6058000000000003"/>
    <n v="2017"/>
    <x v="8"/>
    <s v="Q3"/>
    <n v="-0.7"/>
  </r>
  <r>
    <m/>
    <m/>
    <m/>
    <m/>
    <m/>
    <m/>
    <m/>
    <m/>
    <m/>
    <m/>
    <m/>
    <m/>
    <m/>
    <m/>
    <m/>
    <m/>
    <m/>
    <m/>
    <m/>
    <m/>
    <m/>
    <n v="6005"/>
    <s v="CA-2017-107244"/>
    <d v="2017-09-07T00:00:00"/>
    <d v="2017-11-09T00:00:00"/>
    <s v="Standard Class"/>
    <s v="AG-10390"/>
    <x v="369"/>
    <x v="0"/>
    <s v="United States"/>
    <s v="Los Angeles"/>
    <s v="California"/>
    <n v="90004"/>
    <x v="1"/>
    <s v="FUR-FU-10002597"/>
    <x v="0"/>
    <x v="5"/>
    <s v="C-Line Magnetic Cubicle Keepers, Clear Polypropylene"/>
    <n v="19.760000000000002"/>
    <n v="4"/>
    <n v="0"/>
    <n v="8.2992000000000008"/>
    <n v="2017"/>
    <x v="8"/>
    <s v="Q3"/>
    <n v="0.42"/>
  </r>
  <r>
    <m/>
    <m/>
    <m/>
    <m/>
    <m/>
    <m/>
    <m/>
    <m/>
    <m/>
    <m/>
    <m/>
    <m/>
    <m/>
    <m/>
    <m/>
    <m/>
    <m/>
    <m/>
    <m/>
    <m/>
    <m/>
    <n v="6006"/>
    <s v="CA-2015-100657"/>
    <d v="2015-11-02T00:00:00"/>
    <d v="2015-07-11T00:00:00"/>
    <s v="Standard Class"/>
    <s v="SW-20245"/>
    <x v="573"/>
    <x v="0"/>
    <s v="United States"/>
    <s v="Troy"/>
    <s v="New York"/>
    <n v="12180"/>
    <x v="3"/>
    <s v="FUR-CH-10003535"/>
    <x v="0"/>
    <x v="1"/>
    <s v="Global Armless Task Chair, Royal Blue"/>
    <n v="109.764"/>
    <n v="2"/>
    <n v="0.1"/>
    <n v="8.5372000000000003"/>
    <n v="2015"/>
    <x v="0"/>
    <s v="Q4"/>
    <n v="7.7777777777777779E-2"/>
  </r>
  <r>
    <m/>
    <m/>
    <m/>
    <m/>
    <m/>
    <m/>
    <m/>
    <m/>
    <m/>
    <m/>
    <m/>
    <m/>
    <m/>
    <m/>
    <m/>
    <m/>
    <m/>
    <m/>
    <m/>
    <m/>
    <m/>
    <n v="6007"/>
    <s v="CA-2017-129581"/>
    <d v="2017-12-11T00:00:00"/>
    <s v="12/18/2017"/>
    <s v="Standard Class"/>
    <s v="KN-16390"/>
    <x v="471"/>
    <x v="1"/>
    <s v="United States"/>
    <s v="New Bedford"/>
    <s v="Massachusetts"/>
    <n v="2740"/>
    <x v="3"/>
    <s v="TEC-PH-10001527"/>
    <x v="2"/>
    <x v="7"/>
    <s v="Plantronics MX500i Earset"/>
    <n v="128.85"/>
    <n v="3"/>
    <n v="0"/>
    <n v="3.8654999999999999"/>
    <n v="2017"/>
    <x v="4"/>
    <s v="Q4"/>
    <n v="3.0000000000000002E-2"/>
  </r>
  <r>
    <m/>
    <m/>
    <m/>
    <m/>
    <m/>
    <m/>
    <m/>
    <m/>
    <m/>
    <m/>
    <m/>
    <m/>
    <m/>
    <m/>
    <m/>
    <m/>
    <m/>
    <m/>
    <m/>
    <m/>
    <m/>
    <n v="6008"/>
    <s v="CA-2017-129028"/>
    <d v="2017-04-01T00:00:00"/>
    <d v="2017-03-04T00:00:00"/>
    <s v="First Class"/>
    <s v="GB-14530"/>
    <x v="334"/>
    <x v="1"/>
    <s v="United States"/>
    <s v="Florence"/>
    <s v="South Carolina"/>
    <n v="29501"/>
    <x v="0"/>
    <s v="FUR-FU-10004006"/>
    <x v="0"/>
    <x v="5"/>
    <s v="Deflect-o DuraMat Lighweight, Studded, Beveled Mat for Low Pile Carpeting"/>
    <n v="127.95"/>
    <n v="3"/>
    <n v="0"/>
    <n v="21.7515"/>
    <n v="2017"/>
    <x v="3"/>
    <s v="Q2"/>
    <n v="0.16999999999999998"/>
  </r>
  <r>
    <m/>
    <m/>
    <m/>
    <m/>
    <m/>
    <m/>
    <m/>
    <m/>
    <m/>
    <m/>
    <m/>
    <m/>
    <m/>
    <m/>
    <m/>
    <m/>
    <m/>
    <m/>
    <m/>
    <m/>
    <m/>
    <n v="6009"/>
    <s v="CA-2015-135580"/>
    <d v="2015-12-30T00:00:00"/>
    <d v="2016-03-01T00:00:00"/>
    <s v="Standard Class"/>
    <s v="CL-12565"/>
    <x v="52"/>
    <x v="0"/>
    <s v="United States"/>
    <s v="Los Angeles"/>
    <s v="California"/>
    <n v="90049"/>
    <x v="1"/>
    <s v="OFF-PA-10000595"/>
    <x v="1"/>
    <x v="10"/>
    <s v="Xerox 1929"/>
    <n v="68.52"/>
    <n v="3"/>
    <n v="0"/>
    <n v="31.519200000000001"/>
    <n v="2015"/>
    <x v="4"/>
    <s v="Q4"/>
    <n v="0.46"/>
  </r>
  <r>
    <m/>
    <m/>
    <m/>
    <m/>
    <m/>
    <m/>
    <m/>
    <m/>
    <m/>
    <m/>
    <m/>
    <m/>
    <m/>
    <m/>
    <m/>
    <m/>
    <m/>
    <m/>
    <m/>
    <m/>
    <m/>
    <n v="6010"/>
    <s v="CA-2015-135580"/>
    <d v="2015-12-30T00:00:00"/>
    <d v="2016-03-01T00:00:00"/>
    <s v="Standard Class"/>
    <s v="CL-12565"/>
    <x v="52"/>
    <x v="0"/>
    <s v="United States"/>
    <s v="Los Angeles"/>
    <s v="California"/>
    <n v="90049"/>
    <x v="1"/>
    <s v="OFF-ST-10000798"/>
    <x v="1"/>
    <x v="4"/>
    <s v="2300 Heavy-Duty Transfer File Systems by Perma"/>
    <n v="74.94"/>
    <n v="3"/>
    <n v="0"/>
    <n v="14.2386"/>
    <n v="2015"/>
    <x v="4"/>
    <s v="Q4"/>
    <n v="0.19"/>
  </r>
  <r>
    <m/>
    <m/>
    <m/>
    <m/>
    <m/>
    <m/>
    <m/>
    <m/>
    <m/>
    <m/>
    <m/>
    <m/>
    <m/>
    <m/>
    <m/>
    <m/>
    <m/>
    <m/>
    <m/>
    <m/>
    <m/>
    <n v="6011"/>
    <s v="CA-2015-135580"/>
    <d v="2015-12-30T00:00:00"/>
    <d v="2016-03-01T00:00:00"/>
    <s v="Standard Class"/>
    <s v="CL-12565"/>
    <x v="52"/>
    <x v="0"/>
    <s v="United States"/>
    <s v="Los Angeles"/>
    <s v="California"/>
    <n v="90049"/>
    <x v="1"/>
    <s v="TEC-MA-10004002"/>
    <x v="2"/>
    <x v="15"/>
    <s v="Zebra GX420t Direct Thermal/Thermal Transfer Printer"/>
    <n v="2548.56"/>
    <n v="6"/>
    <n v="0.2"/>
    <n v="286.71300000000002"/>
    <n v="2015"/>
    <x v="4"/>
    <s v="Q4"/>
    <n v="0.11250000000000002"/>
  </r>
  <r>
    <m/>
    <m/>
    <m/>
    <m/>
    <m/>
    <m/>
    <m/>
    <m/>
    <m/>
    <m/>
    <m/>
    <m/>
    <m/>
    <m/>
    <m/>
    <m/>
    <m/>
    <m/>
    <m/>
    <m/>
    <m/>
    <n v="6012"/>
    <s v="CA-2015-135580"/>
    <d v="2015-12-30T00:00:00"/>
    <d v="2016-03-01T00:00:00"/>
    <s v="Standard Class"/>
    <s v="CL-12565"/>
    <x v="52"/>
    <x v="0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  <n v="2015"/>
    <x v="4"/>
    <s v="Q4"/>
    <n v="0.45"/>
  </r>
  <r>
    <m/>
    <m/>
    <m/>
    <m/>
    <m/>
    <m/>
    <m/>
    <m/>
    <m/>
    <m/>
    <m/>
    <m/>
    <m/>
    <m/>
    <m/>
    <m/>
    <m/>
    <m/>
    <m/>
    <m/>
    <m/>
    <n v="6013"/>
    <s v="CA-2015-135580"/>
    <d v="2015-12-30T00:00:00"/>
    <d v="2016-03-01T00:00:00"/>
    <s v="Standard Class"/>
    <s v="CL-12565"/>
    <x v="52"/>
    <x v="0"/>
    <s v="United States"/>
    <s v="Los Angeles"/>
    <s v="California"/>
    <n v="90049"/>
    <x v="1"/>
    <s v="TEC-PH-10004345"/>
    <x v="2"/>
    <x v="7"/>
    <s v="Cisco SPA 502G IP Phone"/>
    <n v="287.88"/>
    <n v="3"/>
    <n v="0.2"/>
    <n v="35.984999999999999"/>
    <n v="2015"/>
    <x v="4"/>
    <s v="Q4"/>
    <n v="0.125"/>
  </r>
  <r>
    <m/>
    <m/>
    <m/>
    <m/>
    <m/>
    <m/>
    <m/>
    <m/>
    <m/>
    <m/>
    <m/>
    <m/>
    <m/>
    <m/>
    <m/>
    <m/>
    <m/>
    <m/>
    <m/>
    <m/>
    <m/>
    <n v="6014"/>
    <s v="CA-2016-159016"/>
    <d v="2016-03-10T00:00:00"/>
    <d v="2016-11-03T00:00:00"/>
    <s v="First Class"/>
    <s v="KF-16285"/>
    <x v="580"/>
    <x v="2"/>
    <s v="United States"/>
    <s v="Los Angeles"/>
    <s v="California"/>
    <n v="90008"/>
    <x v="1"/>
    <s v="OFF-PA-10004405"/>
    <x v="1"/>
    <x v="10"/>
    <s v="Rediform Voice Mail Log Books"/>
    <n v="14.9"/>
    <n v="5"/>
    <n v="0"/>
    <n v="7.1520000000000001"/>
    <n v="2016"/>
    <x v="10"/>
    <s v="Q1"/>
    <n v="0.48"/>
  </r>
  <r>
    <m/>
    <m/>
    <m/>
    <m/>
    <m/>
    <m/>
    <m/>
    <m/>
    <m/>
    <m/>
    <m/>
    <m/>
    <m/>
    <m/>
    <m/>
    <m/>
    <m/>
    <m/>
    <m/>
    <m/>
    <m/>
    <n v="6015"/>
    <s v="CA-2016-159016"/>
    <d v="2016-03-10T00:00:00"/>
    <d v="2016-11-03T00:00:00"/>
    <s v="First Class"/>
    <s v="KF-16285"/>
    <x v="580"/>
    <x v="2"/>
    <s v="United States"/>
    <s v="Los Angeles"/>
    <s v="California"/>
    <n v="90008"/>
    <x v="1"/>
    <s v="TEC-PH-10002885"/>
    <x v="2"/>
    <x v="7"/>
    <s v="Apple iPhone 5"/>
    <n v="4158.9120000000003"/>
    <n v="8"/>
    <n v="0.2"/>
    <n v="363.90480000000002"/>
    <n v="2016"/>
    <x v="10"/>
    <s v="Q1"/>
    <n v="8.7499999999999994E-2"/>
  </r>
  <r>
    <m/>
    <m/>
    <m/>
    <m/>
    <m/>
    <m/>
    <m/>
    <m/>
    <m/>
    <m/>
    <m/>
    <m/>
    <m/>
    <m/>
    <m/>
    <m/>
    <m/>
    <m/>
    <m/>
    <m/>
    <m/>
    <n v="6016"/>
    <s v="CA-2014-102652"/>
    <d v="2014-04-06T00:00:00"/>
    <d v="2014-12-04T00:00:00"/>
    <s v="Standard Class"/>
    <s v="AY-10555"/>
    <x v="672"/>
    <x v="1"/>
    <s v="United States"/>
    <s v="Los Angeles"/>
    <s v="California"/>
    <n v="90049"/>
    <x v="1"/>
    <s v="FUR-FU-10000747"/>
    <x v="0"/>
    <x v="5"/>
    <s v="Tenex B1-RE Series Chair Mats for Low Pile Carpets"/>
    <n v="91.96"/>
    <n v="2"/>
    <n v="0"/>
    <n v="15.6332"/>
    <n v="2014"/>
    <x v="3"/>
    <s v="Q2"/>
    <n v="0.17"/>
  </r>
  <r>
    <m/>
    <m/>
    <m/>
    <m/>
    <m/>
    <m/>
    <m/>
    <m/>
    <m/>
    <m/>
    <m/>
    <m/>
    <m/>
    <m/>
    <m/>
    <m/>
    <m/>
    <m/>
    <m/>
    <m/>
    <m/>
    <n v="6017"/>
    <s v="CA-2014-102652"/>
    <d v="2014-04-06T00:00:00"/>
    <d v="2014-12-04T00:00:00"/>
    <s v="Standard Class"/>
    <s v="AY-10555"/>
    <x v="672"/>
    <x v="1"/>
    <s v="United States"/>
    <s v="Los Angeles"/>
    <s v="California"/>
    <n v="90049"/>
    <x v="1"/>
    <s v="FUR-FU-10001918"/>
    <x v="0"/>
    <x v="5"/>
    <s v="C-Line Cubicle Keepers Polyproplyene Holder With Velcro Backings"/>
    <n v="33.11"/>
    <n v="7"/>
    <n v="0"/>
    <n v="12.9129"/>
    <n v="2014"/>
    <x v="3"/>
    <s v="Q2"/>
    <n v="0.39"/>
  </r>
  <r>
    <m/>
    <m/>
    <m/>
    <m/>
    <m/>
    <m/>
    <m/>
    <m/>
    <m/>
    <m/>
    <m/>
    <m/>
    <m/>
    <m/>
    <m/>
    <m/>
    <m/>
    <m/>
    <m/>
    <m/>
    <m/>
    <n v="6018"/>
    <s v="CA-2014-102652"/>
    <d v="2014-04-06T00:00:00"/>
    <d v="2014-12-04T00:00:00"/>
    <s v="Standard Class"/>
    <s v="AY-10555"/>
    <x v="672"/>
    <x v="1"/>
    <s v="United States"/>
    <s v="Los Angeles"/>
    <s v="California"/>
    <n v="90049"/>
    <x v="1"/>
    <s v="OFF-PA-10003309"/>
    <x v="1"/>
    <x v="10"/>
    <s v="Xerox 211"/>
    <n v="19.440000000000001"/>
    <n v="3"/>
    <n v="0"/>
    <n v="9.3312000000000008"/>
    <n v="2014"/>
    <x v="3"/>
    <s v="Q2"/>
    <n v="0.48000000000000004"/>
  </r>
  <r>
    <m/>
    <m/>
    <m/>
    <m/>
    <m/>
    <m/>
    <m/>
    <m/>
    <m/>
    <m/>
    <m/>
    <m/>
    <m/>
    <m/>
    <m/>
    <m/>
    <m/>
    <m/>
    <m/>
    <m/>
    <m/>
    <n v="6019"/>
    <s v="CA-2014-102652"/>
    <d v="2014-04-06T00:00:00"/>
    <d v="2014-12-04T00:00:00"/>
    <s v="Standard Class"/>
    <s v="AY-10555"/>
    <x v="672"/>
    <x v="1"/>
    <s v="United States"/>
    <s v="Los Angeles"/>
    <s v="California"/>
    <n v="90049"/>
    <x v="1"/>
    <s v="OFF-PA-10001977"/>
    <x v="1"/>
    <x v="10"/>
    <s v="Xerox 194"/>
    <n v="55.48"/>
    <n v="1"/>
    <n v="0"/>
    <n v="26.630400000000002"/>
    <n v="2014"/>
    <x v="3"/>
    <s v="Q2"/>
    <n v="0.48000000000000004"/>
  </r>
  <r>
    <m/>
    <m/>
    <m/>
    <m/>
    <m/>
    <m/>
    <m/>
    <m/>
    <m/>
    <m/>
    <m/>
    <m/>
    <m/>
    <m/>
    <m/>
    <m/>
    <m/>
    <m/>
    <m/>
    <m/>
    <m/>
    <n v="6020"/>
    <s v="CA-2014-152422"/>
    <d v="2014-10-05T00:00:00"/>
    <d v="2014-10-10T00:00:00"/>
    <s v="Second Class"/>
    <s v="BD-11635"/>
    <x v="631"/>
    <x v="0"/>
    <s v="United States"/>
    <s v="Columbus"/>
    <s v="Ohio"/>
    <n v="43229"/>
    <x v="3"/>
    <s v="OFF-AP-10002892"/>
    <x v="1"/>
    <x v="9"/>
    <s v="Belkin F5C206VTEL 6 Outlet Surge"/>
    <n v="91.92"/>
    <n v="5"/>
    <n v="0.2"/>
    <n v="11.49"/>
    <n v="2014"/>
    <x v="2"/>
    <s v="Q4"/>
    <n v="0.125"/>
  </r>
  <r>
    <m/>
    <m/>
    <m/>
    <m/>
    <m/>
    <m/>
    <m/>
    <m/>
    <m/>
    <m/>
    <m/>
    <m/>
    <m/>
    <m/>
    <m/>
    <m/>
    <m/>
    <m/>
    <m/>
    <m/>
    <m/>
    <n v="6021"/>
    <s v="US-2016-156692"/>
    <d v="2016-08-13T00:00:00"/>
    <s v="8/13/2016"/>
    <s v="Same Day"/>
    <s v="HG-15025"/>
    <x v="643"/>
    <x v="0"/>
    <s v="United States"/>
    <s v="Kenner"/>
    <s v="Louisiana"/>
    <n v="70065"/>
    <x v="0"/>
    <s v="OFF-AP-10002222"/>
    <x v="1"/>
    <x v="9"/>
    <s v="Staple holder"/>
    <n v="17.34"/>
    <n v="2"/>
    <n v="0"/>
    <n v="4.6818"/>
    <n v="2016"/>
    <x v="6"/>
    <s v="Q3"/>
    <n v="0.27"/>
  </r>
  <r>
    <m/>
    <m/>
    <m/>
    <m/>
    <m/>
    <m/>
    <m/>
    <m/>
    <m/>
    <m/>
    <m/>
    <m/>
    <m/>
    <m/>
    <m/>
    <m/>
    <m/>
    <m/>
    <m/>
    <m/>
    <m/>
    <n v="6022"/>
    <s v="US-2016-156692"/>
    <d v="2016-08-13T00:00:00"/>
    <s v="8/13/2016"/>
    <s v="Same Day"/>
    <s v="HG-15025"/>
    <x v="643"/>
    <x v="0"/>
    <s v="United States"/>
    <s v="Kenner"/>
    <s v="Louisiana"/>
    <n v="70065"/>
    <x v="0"/>
    <s v="TEC-AC-10000158"/>
    <x v="2"/>
    <x v="11"/>
    <s v="Sony 64GB Class 10 Micro SDHC R40 Memory Card"/>
    <n v="71.98"/>
    <n v="2"/>
    <n v="0"/>
    <n v="15.1158"/>
    <n v="2016"/>
    <x v="6"/>
    <s v="Q3"/>
    <n v="0.21"/>
  </r>
  <r>
    <m/>
    <m/>
    <m/>
    <m/>
    <m/>
    <m/>
    <m/>
    <m/>
    <m/>
    <m/>
    <m/>
    <m/>
    <m/>
    <m/>
    <m/>
    <m/>
    <m/>
    <m/>
    <m/>
    <m/>
    <m/>
    <n v="6023"/>
    <s v="CA-2014-130869"/>
    <d v="2014-11-17T00:00:00"/>
    <s v="11/21/2014"/>
    <s v="Standard Class"/>
    <s v="CB-12025"/>
    <x v="90"/>
    <x v="0"/>
    <s v="United States"/>
    <s v="Cedar Hill"/>
    <s v="Texas"/>
    <n v="75104"/>
    <x v="2"/>
    <s v="OFF-EN-10002600"/>
    <x v="1"/>
    <x v="12"/>
    <s v="Redi-Strip #10 Envelopes, 4 1/8 x 9 1/2"/>
    <n v="7.08"/>
    <n v="3"/>
    <n v="0.2"/>
    <n v="2.4780000000000002"/>
    <n v="2014"/>
    <x v="0"/>
    <s v="Q4"/>
    <n v="0.35000000000000003"/>
  </r>
  <r>
    <m/>
    <m/>
    <m/>
    <m/>
    <m/>
    <m/>
    <m/>
    <m/>
    <m/>
    <m/>
    <m/>
    <m/>
    <m/>
    <m/>
    <m/>
    <m/>
    <m/>
    <m/>
    <m/>
    <m/>
    <m/>
    <n v="6024"/>
    <s v="US-2017-128832"/>
    <d v="2017-04-24T00:00:00"/>
    <s v="4/27/2017"/>
    <s v="First Class"/>
    <s v="LS-16945"/>
    <x v="322"/>
    <x v="1"/>
    <s v="United States"/>
    <s v="Providence"/>
    <s v="Rhode Island"/>
    <n v="2908"/>
    <x v="3"/>
    <s v="TEC-AC-10004855"/>
    <x v="2"/>
    <x v="11"/>
    <s v="V7 USB Numeric Keypad"/>
    <n v="69.98"/>
    <n v="2"/>
    <n v="0"/>
    <n v="4.8986000000000001"/>
    <n v="2017"/>
    <x v="3"/>
    <s v="Q2"/>
    <n v="6.9999999999999993E-2"/>
  </r>
  <r>
    <m/>
    <m/>
    <m/>
    <m/>
    <m/>
    <m/>
    <m/>
    <m/>
    <m/>
    <m/>
    <m/>
    <m/>
    <m/>
    <m/>
    <m/>
    <m/>
    <m/>
    <m/>
    <m/>
    <m/>
    <m/>
    <n v="6025"/>
    <s v="CA-2017-139717"/>
    <d v="2017-08-24T00:00:00"/>
    <s v="8/26/2017"/>
    <s v="Second Class"/>
    <s v="DM-13015"/>
    <x v="661"/>
    <x v="0"/>
    <s v="United States"/>
    <s v="Lancaster"/>
    <s v="Ohio"/>
    <n v="43130"/>
    <x v="3"/>
    <s v="OFF-AP-10000938"/>
    <x v="1"/>
    <x v="9"/>
    <s v="Avanti 1.7 Cu. Ft. Refrigerator"/>
    <n v="646.27200000000005"/>
    <n v="8"/>
    <n v="0.2"/>
    <n v="64.627200000000002"/>
    <n v="2017"/>
    <x v="6"/>
    <s v="Q3"/>
    <n v="9.9999999999999992E-2"/>
  </r>
  <r>
    <m/>
    <m/>
    <m/>
    <m/>
    <m/>
    <m/>
    <m/>
    <m/>
    <m/>
    <m/>
    <m/>
    <m/>
    <m/>
    <m/>
    <m/>
    <m/>
    <m/>
    <m/>
    <m/>
    <m/>
    <m/>
    <n v="6026"/>
    <s v="CA-2017-139717"/>
    <d v="2017-08-24T00:00:00"/>
    <s v="8/26/2017"/>
    <s v="Second Class"/>
    <s v="DM-13015"/>
    <x v="661"/>
    <x v="0"/>
    <s v="United States"/>
    <s v="Lancaster"/>
    <s v="Ohio"/>
    <n v="43130"/>
    <x v="3"/>
    <s v="OFF-PA-10002195"/>
    <x v="1"/>
    <x v="10"/>
    <s v="Xerox 1966"/>
    <n v="10.368"/>
    <n v="2"/>
    <n v="0.2"/>
    <n v="3.7584"/>
    <n v="2017"/>
    <x v="6"/>
    <s v="Q3"/>
    <n v="0.36249999999999999"/>
  </r>
  <r>
    <m/>
    <m/>
    <m/>
    <m/>
    <m/>
    <m/>
    <m/>
    <m/>
    <m/>
    <m/>
    <m/>
    <m/>
    <m/>
    <m/>
    <m/>
    <m/>
    <m/>
    <m/>
    <m/>
    <m/>
    <m/>
    <n v="6027"/>
    <s v="CA-2017-136007"/>
    <d v="2017-02-23T00:00:00"/>
    <d v="2017-02-03T00:00:00"/>
    <s v="Standard Class"/>
    <s v="AC-10615"/>
    <x v="556"/>
    <x v="1"/>
    <s v="United States"/>
    <s v="Seattle"/>
    <s v="Washington"/>
    <n v="98115"/>
    <x v="1"/>
    <s v="OFF-FA-10002701"/>
    <x v="1"/>
    <x v="13"/>
    <s v="Alliance Rubber Bands"/>
    <n v="8.4"/>
    <n v="5"/>
    <n v="0"/>
    <n v="0.33600000000000002"/>
    <n v="2017"/>
    <x v="11"/>
    <s v="Q1"/>
    <n v="0.04"/>
  </r>
  <r>
    <m/>
    <m/>
    <m/>
    <m/>
    <m/>
    <m/>
    <m/>
    <m/>
    <m/>
    <m/>
    <m/>
    <m/>
    <m/>
    <m/>
    <m/>
    <m/>
    <m/>
    <m/>
    <m/>
    <m/>
    <m/>
    <n v="6028"/>
    <s v="CA-2017-136007"/>
    <d v="2017-02-23T00:00:00"/>
    <d v="2017-02-03T00:00:00"/>
    <s v="Standard Class"/>
    <s v="AC-10615"/>
    <x v="556"/>
    <x v="1"/>
    <s v="United States"/>
    <s v="Seattle"/>
    <s v="Washington"/>
    <n v="98115"/>
    <x v="1"/>
    <s v="TEC-PH-10003589"/>
    <x v="2"/>
    <x v="7"/>
    <s v="invisibleSHIELD by ZAGG Smudge-Free Screen Protector"/>
    <n v="71.959999999999994"/>
    <n v="5"/>
    <n v="0.2"/>
    <n v="25.186"/>
    <n v="2017"/>
    <x v="11"/>
    <s v="Q1"/>
    <n v="0.35000000000000003"/>
  </r>
  <r>
    <m/>
    <m/>
    <m/>
    <m/>
    <m/>
    <m/>
    <m/>
    <m/>
    <m/>
    <m/>
    <m/>
    <m/>
    <m/>
    <m/>
    <m/>
    <m/>
    <m/>
    <m/>
    <m/>
    <m/>
    <m/>
    <n v="6029"/>
    <s v="CA-2016-157364"/>
    <d v="2016-11-19T00:00:00"/>
    <s v="11/21/2016"/>
    <s v="First Class"/>
    <s v="LT-17110"/>
    <x v="299"/>
    <x v="0"/>
    <s v="United States"/>
    <s v="Jacksonville"/>
    <s v="North Carolina"/>
    <n v="28540"/>
    <x v="0"/>
    <s v="OFF-AR-10003752"/>
    <x v="1"/>
    <x v="6"/>
    <s v="Deluxe Chalkboard Eraser Cleaner"/>
    <n v="18.48"/>
    <n v="2"/>
    <n v="0.2"/>
    <n v="6.0060000000000002"/>
    <n v="2016"/>
    <x v="0"/>
    <s v="Q4"/>
    <n v="0.32500000000000001"/>
  </r>
  <r>
    <m/>
    <m/>
    <m/>
    <m/>
    <m/>
    <m/>
    <m/>
    <m/>
    <m/>
    <m/>
    <m/>
    <m/>
    <m/>
    <m/>
    <m/>
    <m/>
    <m/>
    <m/>
    <m/>
    <m/>
    <m/>
    <n v="6030"/>
    <s v="US-2016-112970"/>
    <d v="2016-11-14T00:00:00"/>
    <s v="11/15/2016"/>
    <s v="First Class"/>
    <s v="TB-21250"/>
    <x v="621"/>
    <x v="0"/>
    <s v="United States"/>
    <s v="Los Angeles"/>
    <s v="California"/>
    <n v="90049"/>
    <x v="1"/>
    <s v="OFF-AR-10003829"/>
    <x v="1"/>
    <x v="6"/>
    <s v="Newell 35"/>
    <n v="9.84"/>
    <n v="3"/>
    <n v="0"/>
    <n v="2.8536000000000001"/>
    <n v="2016"/>
    <x v="0"/>
    <s v="Q4"/>
    <n v="0.29000000000000004"/>
  </r>
  <r>
    <m/>
    <m/>
    <m/>
    <m/>
    <m/>
    <m/>
    <m/>
    <m/>
    <m/>
    <m/>
    <m/>
    <m/>
    <m/>
    <m/>
    <m/>
    <m/>
    <m/>
    <m/>
    <m/>
    <m/>
    <m/>
    <n v="6031"/>
    <s v="US-2017-152492"/>
    <d v="2017-07-06T00:00:00"/>
    <d v="2017-06-07T00:00:00"/>
    <s v="Same Day"/>
    <s v="AH-10585"/>
    <x v="738"/>
    <x v="0"/>
    <s v="United States"/>
    <s v="Miami"/>
    <s v="Florida"/>
    <n v="33142"/>
    <x v="0"/>
    <s v="FUR-CH-10000155"/>
    <x v="0"/>
    <x v="1"/>
    <s v="Global Comet Stacking Armless Chair"/>
    <n v="239.24"/>
    <n v="1"/>
    <n v="0.2"/>
    <n v="23.923999999999999"/>
    <n v="2017"/>
    <x v="7"/>
    <s v="Q3"/>
    <n v="9.9999999999999992E-2"/>
  </r>
  <r>
    <m/>
    <m/>
    <m/>
    <m/>
    <m/>
    <m/>
    <m/>
    <m/>
    <m/>
    <m/>
    <m/>
    <m/>
    <m/>
    <m/>
    <m/>
    <m/>
    <m/>
    <m/>
    <m/>
    <m/>
    <m/>
    <n v="6032"/>
    <s v="CA-2016-101168"/>
    <d v="2016-12-25T00:00:00"/>
    <d v="2017-01-01T00:00:00"/>
    <s v="Standard Class"/>
    <s v="SS-20140"/>
    <x v="164"/>
    <x v="1"/>
    <s v="United States"/>
    <s v="Nashua"/>
    <s v="New Hampshire"/>
    <n v="3060"/>
    <x v="3"/>
    <s v="FUR-FU-10003142"/>
    <x v="0"/>
    <x v="5"/>
    <s v="Master Big Foot Doorstop, Beige"/>
    <n v="21.12"/>
    <n v="4"/>
    <n v="0"/>
    <n v="6.5472000000000001"/>
    <n v="2016"/>
    <x v="4"/>
    <s v="Q4"/>
    <n v="0.31"/>
  </r>
  <r>
    <m/>
    <m/>
    <m/>
    <m/>
    <m/>
    <m/>
    <m/>
    <m/>
    <m/>
    <m/>
    <m/>
    <m/>
    <m/>
    <m/>
    <m/>
    <m/>
    <m/>
    <m/>
    <m/>
    <m/>
    <m/>
    <n v="6033"/>
    <s v="CA-2017-104010"/>
    <d v="2017-04-23T00:00:00"/>
    <s v="4/25/2017"/>
    <s v="First Class"/>
    <s v="TD-20995"/>
    <x v="143"/>
    <x v="0"/>
    <s v="United States"/>
    <s v="New York City"/>
    <s v="New York"/>
    <n v="10011"/>
    <x v="3"/>
    <s v="OFF-SU-10001218"/>
    <x v="1"/>
    <x v="14"/>
    <s v="Fiskars Softgrip Scissors"/>
    <n v="54.9"/>
    <n v="5"/>
    <n v="0"/>
    <n v="15.372"/>
    <n v="2017"/>
    <x v="3"/>
    <s v="Q2"/>
    <n v="0.28000000000000003"/>
  </r>
  <r>
    <m/>
    <m/>
    <m/>
    <m/>
    <m/>
    <m/>
    <m/>
    <m/>
    <m/>
    <m/>
    <m/>
    <m/>
    <m/>
    <m/>
    <m/>
    <m/>
    <m/>
    <m/>
    <m/>
    <m/>
    <m/>
    <n v="6034"/>
    <s v="CA-2015-130253"/>
    <d v="2015-12-14T00:00:00"/>
    <s v="12/18/2015"/>
    <s v="Standard Class"/>
    <s v="PP-18955"/>
    <x v="452"/>
    <x v="2"/>
    <s v="United States"/>
    <s v="Los Angeles"/>
    <s v="California"/>
    <n v="90036"/>
    <x v="1"/>
    <s v="FUR-FU-10002963"/>
    <x v="0"/>
    <x v="5"/>
    <s v="Master Caster Door Stop, Gray"/>
    <n v="15.24"/>
    <n v="3"/>
    <n v="0"/>
    <n v="5.1816000000000004"/>
    <n v="2015"/>
    <x v="4"/>
    <s v="Q4"/>
    <n v="0.34"/>
  </r>
  <r>
    <m/>
    <m/>
    <m/>
    <m/>
    <m/>
    <m/>
    <m/>
    <m/>
    <m/>
    <m/>
    <m/>
    <m/>
    <m/>
    <m/>
    <m/>
    <m/>
    <m/>
    <m/>
    <m/>
    <m/>
    <m/>
    <n v="6035"/>
    <s v="US-2015-155369"/>
    <d v="2015-04-19T00:00:00"/>
    <s v="4/25/2015"/>
    <s v="Standard Class"/>
    <s v="PG-18820"/>
    <x v="310"/>
    <x v="0"/>
    <s v="United States"/>
    <s v="Carrollton"/>
    <s v="Texas"/>
    <n v="75007"/>
    <x v="2"/>
    <s v="OFF-AP-10002578"/>
    <x v="1"/>
    <x v="9"/>
    <s v="Fellowes Premier Superior Surge Suppressor, 10-Outlet, With Phone and Remote"/>
    <n v="19.568000000000001"/>
    <n v="2"/>
    <n v="0.8"/>
    <n v="-52.833599999999997"/>
    <n v="2015"/>
    <x v="3"/>
    <s v="Q2"/>
    <n v="-2.6999999999999997"/>
  </r>
  <r>
    <m/>
    <m/>
    <m/>
    <m/>
    <m/>
    <m/>
    <m/>
    <m/>
    <m/>
    <m/>
    <m/>
    <m/>
    <m/>
    <m/>
    <m/>
    <m/>
    <m/>
    <m/>
    <m/>
    <m/>
    <m/>
    <n v="6036"/>
    <s v="US-2015-155369"/>
    <d v="2015-04-19T00:00:00"/>
    <s v="4/25/2015"/>
    <s v="Standard Class"/>
    <s v="PG-18820"/>
    <x v="310"/>
    <x v="0"/>
    <s v="United States"/>
    <s v="Carrollton"/>
    <s v="Texas"/>
    <n v="75007"/>
    <x v="2"/>
    <s v="OFF-BI-10003925"/>
    <x v="1"/>
    <x v="8"/>
    <s v="Fellowes PB300 Plastic Comb Binding Machine"/>
    <n v="310.392"/>
    <n v="4"/>
    <n v="0.8"/>
    <n v="-512.14679999999998"/>
    <n v="2015"/>
    <x v="3"/>
    <s v="Q2"/>
    <n v="-1.65"/>
  </r>
  <r>
    <m/>
    <m/>
    <m/>
    <m/>
    <m/>
    <m/>
    <m/>
    <m/>
    <m/>
    <m/>
    <m/>
    <m/>
    <m/>
    <m/>
    <m/>
    <m/>
    <m/>
    <m/>
    <m/>
    <m/>
    <m/>
    <n v="6037"/>
    <s v="CA-2016-131205"/>
    <d v="2016-09-04T00:00:00"/>
    <d v="2016-08-09T00:00:00"/>
    <s v="Standard Class"/>
    <s v="AA-10645"/>
    <x v="731"/>
    <x v="0"/>
    <s v="United States"/>
    <s v="Georgetown"/>
    <s v="Kentucky"/>
    <n v="40324"/>
    <x v="0"/>
    <s v="FUR-FU-10003347"/>
    <x v="0"/>
    <x v="5"/>
    <s v="Coloredge Poster Frame"/>
    <n v="42.6"/>
    <n v="3"/>
    <n v="0"/>
    <n v="16.614000000000001"/>
    <n v="2016"/>
    <x v="8"/>
    <s v="Q3"/>
    <n v="0.39"/>
  </r>
  <r>
    <m/>
    <m/>
    <m/>
    <m/>
    <m/>
    <m/>
    <m/>
    <m/>
    <m/>
    <m/>
    <m/>
    <m/>
    <m/>
    <m/>
    <m/>
    <m/>
    <m/>
    <m/>
    <m/>
    <m/>
    <m/>
    <n v="6038"/>
    <s v="CA-2016-131205"/>
    <d v="2016-09-04T00:00:00"/>
    <d v="2016-08-09T00:00:00"/>
    <s v="Standard Class"/>
    <s v="AA-10645"/>
    <x v="731"/>
    <x v="0"/>
    <s v="United States"/>
    <s v="Georgetown"/>
    <s v="Kentucky"/>
    <n v="40324"/>
    <x v="0"/>
    <s v="OFF-BI-10000315"/>
    <x v="1"/>
    <x v="8"/>
    <s v="Poly Designer Cover &amp; Back"/>
    <n v="113.94"/>
    <n v="6"/>
    <n v="0"/>
    <n v="54.691200000000002"/>
    <n v="2016"/>
    <x v="8"/>
    <s v="Q3"/>
    <n v="0.48000000000000004"/>
  </r>
  <r>
    <m/>
    <m/>
    <m/>
    <m/>
    <m/>
    <m/>
    <m/>
    <m/>
    <m/>
    <m/>
    <m/>
    <m/>
    <m/>
    <m/>
    <m/>
    <m/>
    <m/>
    <m/>
    <m/>
    <m/>
    <m/>
    <n v="6039"/>
    <s v="CA-2016-131205"/>
    <d v="2016-09-04T00:00:00"/>
    <d v="2016-08-09T00:00:00"/>
    <s v="Standard Class"/>
    <s v="AA-10645"/>
    <x v="731"/>
    <x v="0"/>
    <s v="United States"/>
    <s v="Georgetown"/>
    <s v="Kentucky"/>
    <n v="40324"/>
    <x v="0"/>
    <s v="OFF-ST-10002583"/>
    <x v="1"/>
    <x v="4"/>
    <s v="Fellowes Neat Ideas Storage Cubes"/>
    <n v="129.91999999999999"/>
    <n v="4"/>
    <n v="0"/>
    <n v="5.1967999999999996"/>
    <n v="2016"/>
    <x v="8"/>
    <s v="Q3"/>
    <n v="0.04"/>
  </r>
  <r>
    <m/>
    <m/>
    <m/>
    <m/>
    <m/>
    <m/>
    <m/>
    <m/>
    <m/>
    <m/>
    <m/>
    <m/>
    <m/>
    <m/>
    <m/>
    <m/>
    <m/>
    <m/>
    <m/>
    <m/>
    <m/>
    <n v="6040"/>
    <s v="CA-2016-131205"/>
    <d v="2016-09-04T00:00:00"/>
    <d v="2016-08-09T00:00:00"/>
    <s v="Standard Class"/>
    <s v="AA-10645"/>
    <x v="731"/>
    <x v="0"/>
    <s v="United States"/>
    <s v="Georgetown"/>
    <s v="Kentucky"/>
    <n v="40324"/>
    <x v="0"/>
    <s v="OFF-AR-10003469"/>
    <x v="1"/>
    <x v="6"/>
    <s v="Nontoxic Chalk"/>
    <n v="5.28"/>
    <n v="3"/>
    <n v="0"/>
    <n v="2.5344000000000002"/>
    <n v="2016"/>
    <x v="8"/>
    <s v="Q3"/>
    <n v="0.48000000000000004"/>
  </r>
  <r>
    <m/>
    <m/>
    <m/>
    <m/>
    <m/>
    <m/>
    <m/>
    <m/>
    <m/>
    <m/>
    <m/>
    <m/>
    <m/>
    <m/>
    <m/>
    <m/>
    <m/>
    <m/>
    <m/>
    <m/>
    <m/>
    <n v="6041"/>
    <s v="CA-2017-122364"/>
    <d v="2017-09-24T00:00:00"/>
    <s v="9/29/2017"/>
    <s v="Standard Class"/>
    <s v="FA-14230"/>
    <x v="135"/>
    <x v="1"/>
    <s v="United States"/>
    <s v="Los Angeles"/>
    <s v="California"/>
    <n v="90008"/>
    <x v="1"/>
    <s v="TEC-PH-10001817"/>
    <x v="2"/>
    <x v="7"/>
    <s v="Wilson Electronics DB Pro Signal Booster"/>
    <n v="859.2"/>
    <n v="3"/>
    <n v="0.2"/>
    <n v="75.180000000000007"/>
    <n v="2017"/>
    <x v="8"/>
    <s v="Q3"/>
    <n v="8.7500000000000008E-2"/>
  </r>
  <r>
    <m/>
    <m/>
    <m/>
    <m/>
    <m/>
    <m/>
    <m/>
    <m/>
    <m/>
    <m/>
    <m/>
    <m/>
    <m/>
    <m/>
    <m/>
    <m/>
    <m/>
    <m/>
    <m/>
    <m/>
    <m/>
    <n v="6042"/>
    <s v="CA-2017-122364"/>
    <d v="2017-09-24T00:00:00"/>
    <s v="9/29/2017"/>
    <s v="Standard Class"/>
    <s v="FA-14230"/>
    <x v="135"/>
    <x v="1"/>
    <s v="United States"/>
    <s v="Los Angeles"/>
    <s v="California"/>
    <n v="90008"/>
    <x v="1"/>
    <s v="TEC-MA-10001031"/>
    <x v="2"/>
    <x v="15"/>
    <s v="Socket Bluetooth Cordless Hand Scanner (CHS)"/>
    <n v="506.28"/>
    <n v="3"/>
    <n v="0.2"/>
    <n v="177.19800000000001"/>
    <n v="2017"/>
    <x v="8"/>
    <s v="Q3"/>
    <n v="0.35000000000000003"/>
  </r>
  <r>
    <m/>
    <m/>
    <m/>
    <m/>
    <m/>
    <m/>
    <m/>
    <m/>
    <m/>
    <m/>
    <m/>
    <m/>
    <m/>
    <m/>
    <m/>
    <m/>
    <m/>
    <m/>
    <m/>
    <m/>
    <m/>
    <n v="6043"/>
    <s v="CA-2016-117912"/>
    <d v="2016-02-04T00:00:00"/>
    <d v="2016-08-02T00:00:00"/>
    <s v="Standard Class"/>
    <s v="TB-21520"/>
    <x v="14"/>
    <x v="0"/>
    <s v="United States"/>
    <s v="Sierra Vista"/>
    <s v="Arizona"/>
    <n v="85635"/>
    <x v="1"/>
    <s v="FUR-FU-10002088"/>
    <x v="0"/>
    <x v="5"/>
    <s v="Nu-Dell Float Frame 11 x 14 1/2"/>
    <n v="14.368"/>
    <n v="2"/>
    <n v="0.2"/>
    <n v="3.9512"/>
    <n v="2016"/>
    <x v="11"/>
    <s v="Q1"/>
    <n v="0.27500000000000002"/>
  </r>
  <r>
    <m/>
    <m/>
    <m/>
    <m/>
    <m/>
    <m/>
    <m/>
    <m/>
    <m/>
    <m/>
    <m/>
    <m/>
    <m/>
    <m/>
    <m/>
    <m/>
    <m/>
    <m/>
    <m/>
    <m/>
    <m/>
    <n v="6044"/>
    <s v="CA-2017-145702"/>
    <d v="2017-05-19T00:00:00"/>
    <s v="5/24/2017"/>
    <s v="Second Class"/>
    <s v="AH-10075"/>
    <x v="340"/>
    <x v="1"/>
    <s v="United States"/>
    <s v="Knoxville"/>
    <s v="Tennessee"/>
    <n v="37918"/>
    <x v="0"/>
    <s v="FUR-CH-10001482"/>
    <x v="0"/>
    <x v="1"/>
    <s v="Office Star - Mesh Screen back chair with Vinyl seat"/>
    <n v="314.35199999999998"/>
    <n v="3"/>
    <n v="0.2"/>
    <n v="-35.364600000000003"/>
    <n v="2017"/>
    <x v="5"/>
    <s v="Q2"/>
    <n v="-0.11250000000000002"/>
  </r>
  <r>
    <m/>
    <m/>
    <m/>
    <m/>
    <m/>
    <m/>
    <m/>
    <m/>
    <m/>
    <m/>
    <m/>
    <m/>
    <m/>
    <m/>
    <m/>
    <m/>
    <m/>
    <m/>
    <m/>
    <m/>
    <m/>
    <n v="6045"/>
    <s v="CA-2017-145702"/>
    <d v="2017-05-19T00:00:00"/>
    <s v="5/24/2017"/>
    <s v="Second Class"/>
    <s v="AH-10075"/>
    <x v="340"/>
    <x v="1"/>
    <s v="United States"/>
    <s v="Knoxville"/>
    <s v="Tennessee"/>
    <n v="37918"/>
    <x v="0"/>
    <s v="OFF-PA-10001526"/>
    <x v="1"/>
    <x v="10"/>
    <s v="Xerox 1949"/>
    <n v="27.888000000000002"/>
    <n v="7"/>
    <n v="0.2"/>
    <n v="10.109400000000001"/>
    <n v="2017"/>
    <x v="5"/>
    <s v="Q2"/>
    <n v="0.36249999999999999"/>
  </r>
  <r>
    <m/>
    <m/>
    <m/>
    <m/>
    <m/>
    <m/>
    <m/>
    <m/>
    <m/>
    <m/>
    <m/>
    <m/>
    <m/>
    <m/>
    <m/>
    <m/>
    <m/>
    <m/>
    <m/>
    <m/>
    <m/>
    <n v="6046"/>
    <s v="CA-2015-113215"/>
    <d v="2015-09-03T00:00:00"/>
    <d v="2015-08-09T00:00:00"/>
    <s v="Standard Class"/>
    <s v="CP-12085"/>
    <x v="434"/>
    <x v="1"/>
    <s v="United States"/>
    <s v="Tucson"/>
    <s v="Arizona"/>
    <n v="85705"/>
    <x v="1"/>
    <s v="FUR-FU-10002937"/>
    <x v="0"/>
    <x v="5"/>
    <s v="GE 48&quot; Fluorescent Tube, Cool White Energy Saver, 34 Watts, 30/Box"/>
    <n v="238.15199999999999"/>
    <n v="3"/>
    <n v="0.2"/>
    <n v="89.307000000000002"/>
    <n v="2015"/>
    <x v="8"/>
    <s v="Q3"/>
    <n v="0.37500000000000006"/>
  </r>
  <r>
    <m/>
    <m/>
    <m/>
    <m/>
    <m/>
    <m/>
    <m/>
    <m/>
    <m/>
    <m/>
    <m/>
    <m/>
    <m/>
    <m/>
    <m/>
    <m/>
    <m/>
    <m/>
    <m/>
    <m/>
    <m/>
    <n v="6047"/>
    <s v="CA-2016-154662"/>
    <d v="2016-06-09T00:00:00"/>
    <s v="6/16/2016"/>
    <s v="Standard Class"/>
    <s v="BF-11215"/>
    <x v="682"/>
    <x v="2"/>
    <s v="United States"/>
    <s v="Minneapolis"/>
    <s v="Minnesota"/>
    <n v="55407"/>
    <x v="2"/>
    <s v="FUR-TA-10001771"/>
    <x v="0"/>
    <x v="3"/>
    <s v="Bush Cubix Conference Tables, Fully Assembled"/>
    <n v="692.94"/>
    <n v="3"/>
    <n v="0"/>
    <n v="173.23500000000001"/>
    <n v="2016"/>
    <x v="1"/>
    <s v="Q2"/>
    <n v="0.25"/>
  </r>
  <r>
    <m/>
    <m/>
    <m/>
    <m/>
    <m/>
    <m/>
    <m/>
    <m/>
    <m/>
    <m/>
    <m/>
    <m/>
    <m/>
    <m/>
    <m/>
    <m/>
    <m/>
    <m/>
    <m/>
    <m/>
    <m/>
    <n v="6048"/>
    <s v="CA-2015-105571"/>
    <d v="2015-11-07T00:00:00"/>
    <d v="2015-11-11T00:00:00"/>
    <s v="Standard Class"/>
    <s v="CP-12340"/>
    <x v="291"/>
    <x v="1"/>
    <s v="United States"/>
    <s v="Miami"/>
    <s v="Florida"/>
    <n v="33142"/>
    <x v="0"/>
    <s v="OFF-BI-10003305"/>
    <x v="1"/>
    <x v="8"/>
    <s v="Avery Hanging File Binders"/>
    <n v="16.146000000000001"/>
    <n v="9"/>
    <n v="0.7"/>
    <n v="-12.9168"/>
    <n v="2015"/>
    <x v="0"/>
    <s v="Q4"/>
    <n v="-0.79999999999999993"/>
  </r>
  <r>
    <m/>
    <m/>
    <m/>
    <m/>
    <m/>
    <m/>
    <m/>
    <m/>
    <m/>
    <m/>
    <m/>
    <m/>
    <m/>
    <m/>
    <m/>
    <m/>
    <m/>
    <m/>
    <m/>
    <m/>
    <m/>
    <n v="6049"/>
    <s v="CA-2015-105571"/>
    <d v="2015-11-07T00:00:00"/>
    <d v="2015-11-11T00:00:00"/>
    <s v="Standard Class"/>
    <s v="CP-12340"/>
    <x v="291"/>
    <x v="1"/>
    <s v="United States"/>
    <s v="Miami"/>
    <s v="Florida"/>
    <n v="33142"/>
    <x v="0"/>
    <s v="OFF-BI-10001359"/>
    <x v="1"/>
    <x v="8"/>
    <s v="GBC DocuBind TL300 Electric Binding System"/>
    <n v="1345.4849999999999"/>
    <n v="5"/>
    <n v="0.7"/>
    <n v="-1031.5385000000001"/>
    <n v="2015"/>
    <x v="0"/>
    <s v="Q4"/>
    <n v="-0.76666666666666683"/>
  </r>
  <r>
    <m/>
    <m/>
    <m/>
    <m/>
    <m/>
    <m/>
    <m/>
    <m/>
    <m/>
    <m/>
    <m/>
    <m/>
    <m/>
    <m/>
    <m/>
    <m/>
    <m/>
    <m/>
    <m/>
    <m/>
    <m/>
    <n v="6050"/>
    <s v="CA-2016-152765"/>
    <d v="2016-06-15T00:00:00"/>
    <s v="6/18/2016"/>
    <s v="First Class"/>
    <s v="LS-17245"/>
    <x v="201"/>
    <x v="0"/>
    <s v="United States"/>
    <s v="Houston"/>
    <s v="Texas"/>
    <n v="77036"/>
    <x v="2"/>
    <s v="OFF-PA-10000483"/>
    <x v="1"/>
    <x v="10"/>
    <s v="Xerox 19"/>
    <n v="173.488"/>
    <n v="7"/>
    <n v="0.2"/>
    <n v="54.215000000000003"/>
    <n v="2016"/>
    <x v="1"/>
    <s v="Q2"/>
    <n v="0.3125"/>
  </r>
  <r>
    <m/>
    <m/>
    <m/>
    <m/>
    <m/>
    <m/>
    <m/>
    <m/>
    <m/>
    <m/>
    <m/>
    <m/>
    <m/>
    <m/>
    <m/>
    <m/>
    <m/>
    <m/>
    <m/>
    <m/>
    <m/>
    <n v="6051"/>
    <s v="CA-2015-153878"/>
    <d v="2015-04-25T00:00:00"/>
    <s v="4/30/2015"/>
    <s v="Standard Class"/>
    <s v="TS-21655"/>
    <x v="772"/>
    <x v="0"/>
    <s v="United States"/>
    <s v="Milwaukee"/>
    <s v="Wisconsin"/>
    <n v="53209"/>
    <x v="2"/>
    <s v="OFF-AR-10000658"/>
    <x v="1"/>
    <x v="6"/>
    <s v="Newell 324"/>
    <n v="57.75"/>
    <n v="5"/>
    <n v="0"/>
    <n v="16.170000000000002"/>
    <n v="2015"/>
    <x v="3"/>
    <s v="Q2"/>
    <n v="0.28000000000000003"/>
  </r>
  <r>
    <m/>
    <m/>
    <m/>
    <m/>
    <m/>
    <m/>
    <m/>
    <m/>
    <m/>
    <m/>
    <m/>
    <m/>
    <m/>
    <m/>
    <m/>
    <m/>
    <m/>
    <m/>
    <m/>
    <m/>
    <m/>
    <n v="6052"/>
    <s v="CA-2015-153878"/>
    <d v="2015-04-25T00:00:00"/>
    <s v="4/30/2015"/>
    <s v="Standard Class"/>
    <s v="TS-21655"/>
    <x v="772"/>
    <x v="0"/>
    <s v="United States"/>
    <s v="Milwaukee"/>
    <s v="Wisconsin"/>
    <n v="53209"/>
    <x v="2"/>
    <s v="OFF-AP-10001205"/>
    <x v="1"/>
    <x v="9"/>
    <s v="Belkin 5 Outlet SurgeMaster Power Centers"/>
    <n v="272.39999999999998"/>
    <n v="5"/>
    <n v="0"/>
    <n v="76.272000000000006"/>
    <n v="2015"/>
    <x v="3"/>
    <s v="Q2"/>
    <n v="0.28000000000000003"/>
  </r>
  <r>
    <m/>
    <m/>
    <m/>
    <m/>
    <m/>
    <m/>
    <m/>
    <m/>
    <m/>
    <m/>
    <m/>
    <m/>
    <m/>
    <m/>
    <m/>
    <m/>
    <m/>
    <m/>
    <m/>
    <m/>
    <m/>
    <n v="6053"/>
    <s v="CA-2016-124016"/>
    <d v="2016-09-23T00:00:00"/>
    <s v="9/26/2016"/>
    <s v="Second Class"/>
    <s v="JS-15940"/>
    <x v="185"/>
    <x v="2"/>
    <s v="United States"/>
    <s v="Lancaster"/>
    <s v="Ohio"/>
    <n v="43130"/>
    <x v="3"/>
    <s v="OFF-PA-10002586"/>
    <x v="1"/>
    <x v="10"/>
    <s v="Xerox 1970"/>
    <n v="11.952"/>
    <n v="3"/>
    <n v="0.2"/>
    <n v="4.0338000000000003"/>
    <n v="2016"/>
    <x v="8"/>
    <s v="Q3"/>
    <n v="0.33750000000000002"/>
  </r>
  <r>
    <m/>
    <m/>
    <m/>
    <m/>
    <m/>
    <m/>
    <m/>
    <m/>
    <m/>
    <m/>
    <m/>
    <m/>
    <m/>
    <m/>
    <m/>
    <m/>
    <m/>
    <m/>
    <m/>
    <m/>
    <m/>
    <n v="6054"/>
    <s v="CA-2016-124016"/>
    <d v="2016-09-23T00:00:00"/>
    <s v="9/26/2016"/>
    <s v="Second Class"/>
    <s v="JS-15940"/>
    <x v="185"/>
    <x v="2"/>
    <s v="United States"/>
    <s v="Lancaster"/>
    <s v="Ohio"/>
    <n v="43130"/>
    <x v="3"/>
    <s v="FUR-FU-10004963"/>
    <x v="0"/>
    <x v="5"/>
    <s v="Eldon 400 Class Desk Accessories, Black Carbon"/>
    <n v="28"/>
    <n v="4"/>
    <n v="0.2"/>
    <n v="7.7"/>
    <n v="2016"/>
    <x v="8"/>
    <s v="Q3"/>
    <n v="0.27500000000000002"/>
  </r>
  <r>
    <m/>
    <m/>
    <m/>
    <m/>
    <m/>
    <m/>
    <m/>
    <m/>
    <m/>
    <m/>
    <m/>
    <m/>
    <m/>
    <m/>
    <m/>
    <m/>
    <m/>
    <m/>
    <m/>
    <m/>
    <m/>
    <n v="6055"/>
    <s v="CA-2016-124016"/>
    <d v="2016-09-23T00:00:00"/>
    <s v="9/26/2016"/>
    <s v="Second Class"/>
    <s v="JS-15940"/>
    <x v="185"/>
    <x v="2"/>
    <s v="United States"/>
    <s v="Lancaster"/>
    <s v="Ohio"/>
    <n v="43130"/>
    <x v="3"/>
    <s v="OFF-BI-10002071"/>
    <x v="1"/>
    <x v="8"/>
    <s v="Fellowes Black Plastic Comb Bindings"/>
    <n v="12.201000000000001"/>
    <n v="7"/>
    <n v="0.7"/>
    <n v="-9.7607999999999997"/>
    <n v="2016"/>
    <x v="8"/>
    <s v="Q3"/>
    <n v="-0.79999999999999993"/>
  </r>
  <r>
    <m/>
    <m/>
    <m/>
    <m/>
    <m/>
    <m/>
    <m/>
    <m/>
    <m/>
    <m/>
    <m/>
    <m/>
    <m/>
    <m/>
    <m/>
    <m/>
    <m/>
    <m/>
    <m/>
    <m/>
    <m/>
    <n v="6056"/>
    <s v="CA-2016-113551"/>
    <d v="2016-08-18T00:00:00"/>
    <s v="8/20/2016"/>
    <s v="First Class"/>
    <s v="NF-18385"/>
    <x v="173"/>
    <x v="0"/>
    <s v="United States"/>
    <s v="Edinburg"/>
    <s v="Texas"/>
    <n v="78539"/>
    <x v="2"/>
    <s v="OFF-BI-10001617"/>
    <x v="1"/>
    <x v="8"/>
    <s v="GBC Wire Binding Combs"/>
    <n v="2.0680000000000001"/>
    <n v="1"/>
    <n v="0.8"/>
    <n v="-3.4121999999999999"/>
    <n v="2016"/>
    <x v="6"/>
    <s v="Q3"/>
    <n v="-1.65"/>
  </r>
  <r>
    <m/>
    <m/>
    <m/>
    <m/>
    <m/>
    <m/>
    <m/>
    <m/>
    <m/>
    <m/>
    <m/>
    <m/>
    <m/>
    <m/>
    <m/>
    <m/>
    <m/>
    <m/>
    <m/>
    <m/>
    <m/>
    <n v="6057"/>
    <s v="CA-2016-113551"/>
    <d v="2016-08-18T00:00:00"/>
    <s v="8/20/2016"/>
    <s v="First Class"/>
    <s v="NF-18385"/>
    <x v="173"/>
    <x v="0"/>
    <s v="United States"/>
    <s v="Edinburg"/>
    <s v="Texas"/>
    <n v="78539"/>
    <x v="2"/>
    <s v="OFF-PA-10004665"/>
    <x v="1"/>
    <x v="10"/>
    <s v="Advantus Motivational Note Cards"/>
    <n v="83.84"/>
    <n v="8"/>
    <n v="0.2"/>
    <n v="30.391999999999999"/>
    <n v="2016"/>
    <x v="6"/>
    <s v="Q3"/>
    <n v="0.36249999999999999"/>
  </r>
  <r>
    <m/>
    <m/>
    <m/>
    <m/>
    <m/>
    <m/>
    <m/>
    <m/>
    <m/>
    <m/>
    <m/>
    <m/>
    <m/>
    <m/>
    <m/>
    <m/>
    <m/>
    <m/>
    <m/>
    <m/>
    <m/>
    <n v="6058"/>
    <s v="CA-2014-107524"/>
    <d v="2014-03-02T00:00:00"/>
    <d v="2014-08-03T00:00:00"/>
    <s v="Standard Class"/>
    <s v="KN-16705"/>
    <x v="607"/>
    <x v="2"/>
    <s v="United States"/>
    <s v="New York City"/>
    <s v="New York"/>
    <n v="10009"/>
    <x v="3"/>
    <s v="OFF-EN-10001990"/>
    <x v="1"/>
    <x v="12"/>
    <s v="Staple envelope"/>
    <n v="11.36"/>
    <n v="2"/>
    <n v="0"/>
    <n v="5.3391999999999999"/>
    <n v="2014"/>
    <x v="10"/>
    <s v="Q1"/>
    <n v="0.47000000000000003"/>
  </r>
  <r>
    <m/>
    <m/>
    <m/>
    <m/>
    <m/>
    <m/>
    <m/>
    <m/>
    <m/>
    <m/>
    <m/>
    <m/>
    <m/>
    <m/>
    <m/>
    <m/>
    <m/>
    <m/>
    <m/>
    <m/>
    <m/>
    <n v="6059"/>
    <s v="CA-2014-107524"/>
    <d v="2014-03-02T00:00:00"/>
    <d v="2014-08-03T00:00:00"/>
    <s v="Standard Class"/>
    <s v="KN-16705"/>
    <x v="607"/>
    <x v="2"/>
    <s v="United States"/>
    <s v="New York City"/>
    <s v="New York"/>
    <n v="10009"/>
    <x v="3"/>
    <s v="OFF-PA-10000587"/>
    <x v="1"/>
    <x v="10"/>
    <s v="Array Parchment Paper, Assorted Colors"/>
    <n v="36.4"/>
    <n v="5"/>
    <n v="0"/>
    <n v="17.472000000000001"/>
    <n v="2014"/>
    <x v="10"/>
    <s v="Q1"/>
    <n v="0.48000000000000004"/>
  </r>
  <r>
    <m/>
    <m/>
    <m/>
    <m/>
    <m/>
    <m/>
    <m/>
    <m/>
    <m/>
    <m/>
    <m/>
    <m/>
    <m/>
    <m/>
    <m/>
    <m/>
    <m/>
    <m/>
    <m/>
    <m/>
    <m/>
    <n v="6060"/>
    <s v="CA-2014-138072"/>
    <d v="2014-12-30T00:00:00"/>
    <d v="2015-03-01T00:00:00"/>
    <s v="Standard Class"/>
    <s v="GA-14725"/>
    <x v="315"/>
    <x v="0"/>
    <s v="United States"/>
    <s v="Philadelphia"/>
    <s v="Pennsylvania"/>
    <n v="19120"/>
    <x v="3"/>
    <s v="TEC-AC-10004859"/>
    <x v="2"/>
    <x v="11"/>
    <s v="Maxell Pro 80 Minute CD-R, 10/Pack"/>
    <n v="27.968"/>
    <n v="2"/>
    <n v="0.2"/>
    <n v="6.992"/>
    <n v="2014"/>
    <x v="4"/>
    <s v="Q4"/>
    <n v="0.25"/>
  </r>
  <r>
    <m/>
    <m/>
    <m/>
    <m/>
    <m/>
    <m/>
    <m/>
    <m/>
    <m/>
    <m/>
    <m/>
    <m/>
    <m/>
    <m/>
    <m/>
    <m/>
    <m/>
    <m/>
    <m/>
    <m/>
    <m/>
    <n v="6061"/>
    <s v="CA-2015-134201"/>
    <d v="2015-04-10T00:00:00"/>
    <s v="4/16/2015"/>
    <s v="Standard Class"/>
    <s v="EH-14125"/>
    <x v="258"/>
    <x v="2"/>
    <s v="United States"/>
    <s v="Rochester"/>
    <s v="New York"/>
    <n v="14609"/>
    <x v="3"/>
    <s v="OFF-ST-10001476"/>
    <x v="1"/>
    <x v="4"/>
    <s v="Steel Personal Filing/Posting Tote"/>
    <n v="142.04"/>
    <n v="4"/>
    <n v="0"/>
    <n v="38.3508"/>
    <n v="2015"/>
    <x v="3"/>
    <s v="Q2"/>
    <n v="0.27"/>
  </r>
  <r>
    <m/>
    <m/>
    <m/>
    <m/>
    <m/>
    <m/>
    <m/>
    <m/>
    <m/>
    <m/>
    <m/>
    <m/>
    <m/>
    <m/>
    <m/>
    <m/>
    <m/>
    <m/>
    <m/>
    <m/>
    <m/>
    <n v="6062"/>
    <s v="CA-2015-134201"/>
    <d v="2015-04-10T00:00:00"/>
    <s v="4/16/2015"/>
    <s v="Standard Class"/>
    <s v="EH-14125"/>
    <x v="258"/>
    <x v="2"/>
    <s v="United States"/>
    <s v="Rochester"/>
    <s v="New York"/>
    <n v="14609"/>
    <x v="3"/>
    <s v="OFF-AR-10002804"/>
    <x v="1"/>
    <x v="6"/>
    <s v="Faber Castell Col-Erase Pencils"/>
    <n v="14.67"/>
    <n v="3"/>
    <n v="0"/>
    <n v="6.0147000000000004"/>
    <n v="2015"/>
    <x v="3"/>
    <s v="Q2"/>
    <n v="0.41000000000000003"/>
  </r>
  <r>
    <m/>
    <m/>
    <m/>
    <m/>
    <m/>
    <m/>
    <m/>
    <m/>
    <m/>
    <m/>
    <m/>
    <m/>
    <m/>
    <m/>
    <m/>
    <m/>
    <m/>
    <m/>
    <m/>
    <m/>
    <m/>
    <n v="6063"/>
    <s v="CA-2015-111780"/>
    <d v="2015-12-25T00:00:00"/>
    <s v="12/30/2015"/>
    <s v="Second Class"/>
    <s v="RA-19285"/>
    <x v="267"/>
    <x v="0"/>
    <s v="United States"/>
    <s v="San Diego"/>
    <s v="California"/>
    <n v="92037"/>
    <x v="1"/>
    <s v="TEC-CO-10004202"/>
    <x v="2"/>
    <x v="16"/>
    <s v="Brother DCP1000 Digital 3 in 1 Multifunction Machine"/>
    <n v="1199.96"/>
    <n v="5"/>
    <n v="0.2"/>
    <n v="224.99250000000001"/>
    <n v="2015"/>
    <x v="4"/>
    <s v="Q4"/>
    <n v="0.1875"/>
  </r>
  <r>
    <m/>
    <m/>
    <m/>
    <m/>
    <m/>
    <m/>
    <m/>
    <m/>
    <m/>
    <m/>
    <m/>
    <m/>
    <m/>
    <m/>
    <m/>
    <m/>
    <m/>
    <m/>
    <m/>
    <m/>
    <m/>
    <n v="6064"/>
    <s v="CA-2015-111780"/>
    <d v="2015-12-25T00:00:00"/>
    <s v="12/30/2015"/>
    <s v="Second Class"/>
    <s v="RA-19285"/>
    <x v="267"/>
    <x v="0"/>
    <s v="United States"/>
    <s v="San Diego"/>
    <s v="California"/>
    <n v="92037"/>
    <x v="1"/>
    <s v="OFF-PA-10001307"/>
    <x v="1"/>
    <x v="10"/>
    <s v="Important Message Pads, 50 4-1/4 x 5-1/2 Forms per Pad"/>
    <n v="12.6"/>
    <n v="3"/>
    <n v="0"/>
    <n v="6.1740000000000004"/>
    <n v="2015"/>
    <x v="4"/>
    <s v="Q4"/>
    <n v="0.49000000000000005"/>
  </r>
  <r>
    <m/>
    <m/>
    <m/>
    <m/>
    <m/>
    <m/>
    <m/>
    <m/>
    <m/>
    <m/>
    <m/>
    <m/>
    <m/>
    <m/>
    <m/>
    <m/>
    <m/>
    <m/>
    <m/>
    <m/>
    <m/>
    <n v="6065"/>
    <s v="CA-2015-111780"/>
    <d v="2015-12-25T00:00:00"/>
    <s v="12/30/2015"/>
    <s v="Second Class"/>
    <s v="RA-19285"/>
    <x v="267"/>
    <x v="0"/>
    <s v="United States"/>
    <s v="San Diego"/>
    <s v="California"/>
    <n v="92037"/>
    <x v="1"/>
    <s v="OFF-PA-10001667"/>
    <x v="1"/>
    <x v="10"/>
    <s v="Great White Multi-Use Recycled Paper (20Lb. and 84 Bright)"/>
    <n v="17.940000000000001"/>
    <n v="3"/>
    <n v="0"/>
    <n v="8.0730000000000004"/>
    <n v="2015"/>
    <x v="4"/>
    <s v="Q4"/>
    <n v="0.45"/>
  </r>
  <r>
    <m/>
    <m/>
    <m/>
    <m/>
    <m/>
    <m/>
    <m/>
    <m/>
    <m/>
    <m/>
    <m/>
    <m/>
    <m/>
    <m/>
    <m/>
    <m/>
    <m/>
    <m/>
    <m/>
    <m/>
    <m/>
    <n v="6066"/>
    <s v="CA-2015-119942"/>
    <d v="2015-04-05T00:00:00"/>
    <d v="2015-07-04T00:00:00"/>
    <s v="First Class"/>
    <s v="TT-21070"/>
    <x v="74"/>
    <x v="0"/>
    <s v="United States"/>
    <s v="Philadelphia"/>
    <s v="Pennsylvania"/>
    <n v="19120"/>
    <x v="3"/>
    <s v="OFF-LA-10001569"/>
    <x v="1"/>
    <x v="2"/>
    <s v="Avery 499"/>
    <n v="23.904"/>
    <n v="6"/>
    <n v="0.2"/>
    <n v="7.7687999999999997"/>
    <n v="2015"/>
    <x v="3"/>
    <s v="Q2"/>
    <n v="0.32500000000000001"/>
  </r>
  <r>
    <m/>
    <m/>
    <m/>
    <m/>
    <m/>
    <m/>
    <m/>
    <m/>
    <m/>
    <m/>
    <m/>
    <m/>
    <m/>
    <m/>
    <m/>
    <m/>
    <m/>
    <m/>
    <m/>
    <m/>
    <m/>
    <n v="6067"/>
    <s v="CA-2015-151547"/>
    <d v="2015-01-17T00:00:00"/>
    <s v="1/23/2015"/>
    <s v="Standard Class"/>
    <s v="AH-10465"/>
    <x v="733"/>
    <x v="0"/>
    <s v="United States"/>
    <s v="Bartlett"/>
    <s v="Tennessee"/>
    <n v="38134"/>
    <x v="0"/>
    <s v="OFF-SU-10000898"/>
    <x v="1"/>
    <x v="14"/>
    <s v="Acme Hot Forged Carbon Steel Scissors with Nickel-Plated Handles, 3 7/8&quot; Cut, 8&quot;L"/>
    <n v="88.96"/>
    <n v="8"/>
    <n v="0.2"/>
    <n v="10.007999999999999"/>
    <n v="2015"/>
    <x v="9"/>
    <s v="Q1"/>
    <n v="0.1125"/>
  </r>
  <r>
    <m/>
    <m/>
    <m/>
    <m/>
    <m/>
    <m/>
    <m/>
    <m/>
    <m/>
    <m/>
    <m/>
    <m/>
    <m/>
    <m/>
    <m/>
    <m/>
    <m/>
    <m/>
    <m/>
    <m/>
    <m/>
    <n v="6068"/>
    <s v="CA-2017-166695"/>
    <d v="2017-05-20T00:00:00"/>
    <s v="5/24/2017"/>
    <s v="Standard Class"/>
    <s v="CC-12430"/>
    <x v="254"/>
    <x v="2"/>
    <s v="United States"/>
    <s v="Lakewood"/>
    <s v="California"/>
    <n v="90712"/>
    <x v="1"/>
    <s v="FUR-CH-10000225"/>
    <x v="0"/>
    <x v="1"/>
    <s v="Global Geo Office Task Chair, Gray"/>
    <n v="518.27200000000005"/>
    <n v="8"/>
    <n v="0.2"/>
    <n v="-97.176000000000002"/>
    <n v="2017"/>
    <x v="5"/>
    <s v="Q2"/>
    <n v="-0.1875"/>
  </r>
  <r>
    <m/>
    <m/>
    <m/>
    <m/>
    <m/>
    <m/>
    <m/>
    <m/>
    <m/>
    <m/>
    <m/>
    <m/>
    <m/>
    <m/>
    <m/>
    <m/>
    <m/>
    <m/>
    <m/>
    <m/>
    <m/>
    <n v="6069"/>
    <s v="CA-2017-166695"/>
    <d v="2017-05-20T00:00:00"/>
    <s v="5/24/2017"/>
    <s v="Standard Class"/>
    <s v="CC-12430"/>
    <x v="254"/>
    <x v="2"/>
    <s v="United States"/>
    <s v="Lakewood"/>
    <s v="California"/>
    <n v="90712"/>
    <x v="1"/>
    <s v="FUR-FU-10002191"/>
    <x v="0"/>
    <x v="5"/>
    <s v="G.E. Halogen Desk Lamp Bulbs"/>
    <n v="6.98"/>
    <n v="1"/>
    <n v="0"/>
    <n v="3.3504"/>
    <n v="2017"/>
    <x v="5"/>
    <s v="Q2"/>
    <n v="0.48"/>
  </r>
  <r>
    <m/>
    <m/>
    <m/>
    <m/>
    <m/>
    <m/>
    <m/>
    <m/>
    <m/>
    <m/>
    <m/>
    <m/>
    <m/>
    <m/>
    <m/>
    <m/>
    <m/>
    <m/>
    <m/>
    <m/>
    <m/>
    <n v="6070"/>
    <s v="CA-2017-166695"/>
    <d v="2017-05-20T00:00:00"/>
    <s v="5/24/2017"/>
    <s v="Standard Class"/>
    <s v="CC-12430"/>
    <x v="254"/>
    <x v="2"/>
    <s v="United States"/>
    <s v="Lakewood"/>
    <s v="California"/>
    <n v="90712"/>
    <x v="1"/>
    <s v="TEC-MA-10003176"/>
    <x v="2"/>
    <x v="15"/>
    <s v="Okidata B400 Printer"/>
    <n v="343.2"/>
    <n v="1"/>
    <n v="0.2"/>
    <n v="38.61"/>
    <n v="2017"/>
    <x v="5"/>
    <s v="Q2"/>
    <n v="0.1125"/>
  </r>
  <r>
    <m/>
    <m/>
    <m/>
    <m/>
    <m/>
    <m/>
    <m/>
    <m/>
    <m/>
    <m/>
    <m/>
    <m/>
    <m/>
    <m/>
    <m/>
    <m/>
    <m/>
    <m/>
    <m/>
    <m/>
    <m/>
    <n v="6071"/>
    <s v="CA-2017-167542"/>
    <d v="2017-08-13T00:00:00"/>
    <s v="8/20/2017"/>
    <s v="Standard Class"/>
    <s v="KD-16495"/>
    <x v="470"/>
    <x v="1"/>
    <s v="United States"/>
    <s v="Philadelphia"/>
    <s v="Pennsylvania"/>
    <n v="19120"/>
    <x v="3"/>
    <s v="OFF-LA-10004093"/>
    <x v="1"/>
    <x v="2"/>
    <s v="Avery 486"/>
    <n v="17.544"/>
    <n v="3"/>
    <n v="0.2"/>
    <n v="5.9211"/>
    <n v="2017"/>
    <x v="6"/>
    <s v="Q3"/>
    <n v="0.33749999999999997"/>
  </r>
  <r>
    <m/>
    <m/>
    <m/>
    <m/>
    <m/>
    <m/>
    <m/>
    <m/>
    <m/>
    <m/>
    <m/>
    <m/>
    <m/>
    <m/>
    <m/>
    <m/>
    <m/>
    <m/>
    <m/>
    <m/>
    <m/>
    <n v="6072"/>
    <s v="CA-2015-120901"/>
    <d v="2015-12-31T00:00:00"/>
    <d v="2016-04-01T00:00:00"/>
    <s v="Standard Class"/>
    <s v="BG-11035"/>
    <x v="767"/>
    <x v="0"/>
    <s v="United States"/>
    <s v="Austin"/>
    <s v="Texas"/>
    <n v="78745"/>
    <x v="2"/>
    <s v="OFF-ST-10000025"/>
    <x v="1"/>
    <x v="4"/>
    <s v="Fellowes Stor/Drawer Steel Plus Storage Drawers"/>
    <n v="152.68799999999999"/>
    <n v="2"/>
    <n v="0.2"/>
    <n v="-26.720400000000001"/>
    <n v="2015"/>
    <x v="4"/>
    <s v="Q4"/>
    <n v="-0.17500000000000002"/>
  </r>
  <r>
    <m/>
    <m/>
    <m/>
    <m/>
    <m/>
    <m/>
    <m/>
    <m/>
    <m/>
    <m/>
    <m/>
    <m/>
    <m/>
    <m/>
    <m/>
    <m/>
    <m/>
    <m/>
    <m/>
    <m/>
    <m/>
    <n v="6073"/>
    <s v="CA-2015-120901"/>
    <d v="2015-12-31T00:00:00"/>
    <d v="2016-04-01T00:00:00"/>
    <s v="Standard Class"/>
    <s v="BG-11035"/>
    <x v="767"/>
    <x v="0"/>
    <s v="United States"/>
    <s v="Austin"/>
    <s v="Texas"/>
    <n v="78745"/>
    <x v="2"/>
    <s v="OFF-FA-10001561"/>
    <x v="1"/>
    <x v="13"/>
    <s v="Stockwell Push Pins"/>
    <n v="3.488"/>
    <n v="2"/>
    <n v="0.2"/>
    <n v="0.56679999999999997"/>
    <n v="2015"/>
    <x v="4"/>
    <s v="Q4"/>
    <n v="0.16250000000000001"/>
  </r>
  <r>
    <m/>
    <m/>
    <m/>
    <m/>
    <m/>
    <m/>
    <m/>
    <m/>
    <m/>
    <m/>
    <m/>
    <m/>
    <m/>
    <m/>
    <m/>
    <m/>
    <m/>
    <m/>
    <m/>
    <m/>
    <m/>
    <n v="6074"/>
    <s v="CA-2015-120901"/>
    <d v="2015-12-31T00:00:00"/>
    <d v="2016-04-01T00:00:00"/>
    <s v="Standard Class"/>
    <s v="BG-11035"/>
    <x v="767"/>
    <x v="0"/>
    <s v="United States"/>
    <s v="Austin"/>
    <s v="Texas"/>
    <n v="78745"/>
    <x v="2"/>
    <s v="OFF-SU-10001225"/>
    <x v="1"/>
    <x v="14"/>
    <s v="Staple remover"/>
    <n v="5.8879999999999999"/>
    <n v="2"/>
    <n v="0.2"/>
    <n v="-1.3248"/>
    <n v="2015"/>
    <x v="4"/>
    <s v="Q4"/>
    <n v="-0.22500000000000001"/>
  </r>
  <r>
    <m/>
    <m/>
    <m/>
    <m/>
    <m/>
    <m/>
    <m/>
    <m/>
    <m/>
    <m/>
    <m/>
    <m/>
    <m/>
    <m/>
    <m/>
    <m/>
    <m/>
    <m/>
    <m/>
    <m/>
    <m/>
    <n v="6075"/>
    <s v="CA-2017-121398"/>
    <d v="2017-12-25T00:00:00"/>
    <s v="12/29/2017"/>
    <s v="Standard Class"/>
    <s v="FH-14365"/>
    <x v="92"/>
    <x v="1"/>
    <s v="United States"/>
    <s v="Los Angeles"/>
    <s v="California"/>
    <n v="90008"/>
    <x v="1"/>
    <s v="OFF-BI-10001718"/>
    <x v="1"/>
    <x v="8"/>
    <s v="GBC DocuBind P50 Personal Binding Machine"/>
    <n v="153.55199999999999"/>
    <n v="3"/>
    <n v="0.2"/>
    <n v="51.823799999999999"/>
    <n v="2017"/>
    <x v="4"/>
    <s v="Q4"/>
    <n v="0.33750000000000002"/>
  </r>
  <r>
    <m/>
    <m/>
    <m/>
    <m/>
    <m/>
    <m/>
    <m/>
    <m/>
    <m/>
    <m/>
    <m/>
    <m/>
    <m/>
    <m/>
    <m/>
    <m/>
    <m/>
    <m/>
    <m/>
    <m/>
    <m/>
    <n v="6076"/>
    <s v="CA-2017-121398"/>
    <d v="2017-12-25T00:00:00"/>
    <s v="12/29/2017"/>
    <s v="Standard Class"/>
    <s v="FH-14365"/>
    <x v="92"/>
    <x v="1"/>
    <s v="United States"/>
    <s v="Los Angeles"/>
    <s v="California"/>
    <n v="90008"/>
    <x v="1"/>
    <s v="OFF-ST-10002756"/>
    <x v="1"/>
    <x v="4"/>
    <s v="Tennsco Stur-D-Stor Boltless Shelving, 5 Shelves, 24&quot; Deep, Sand"/>
    <n v="270.62"/>
    <n v="2"/>
    <n v="0"/>
    <n v="2.7061999999999999"/>
    <n v="2017"/>
    <x v="4"/>
    <s v="Q4"/>
    <n v="0.01"/>
  </r>
  <r>
    <m/>
    <m/>
    <m/>
    <m/>
    <m/>
    <m/>
    <m/>
    <m/>
    <m/>
    <m/>
    <m/>
    <m/>
    <m/>
    <m/>
    <m/>
    <m/>
    <m/>
    <m/>
    <m/>
    <m/>
    <m/>
    <n v="6077"/>
    <s v="CA-2016-151561"/>
    <d v="2016-09-01T00:00:00"/>
    <d v="2016-07-09T00:00:00"/>
    <s v="Standard Class"/>
    <s v="PG-18820"/>
    <x v="310"/>
    <x v="0"/>
    <s v="United States"/>
    <s v="New York City"/>
    <s v="New York"/>
    <n v="10011"/>
    <x v="3"/>
    <s v="TEC-AC-10001432"/>
    <x v="2"/>
    <x v="11"/>
    <s v="Enermax Aurora Lite Keyboard"/>
    <n v="468.9"/>
    <n v="6"/>
    <n v="0"/>
    <n v="206.316"/>
    <n v="2016"/>
    <x v="8"/>
    <s v="Q3"/>
    <n v="0.44"/>
  </r>
  <r>
    <m/>
    <m/>
    <m/>
    <m/>
    <m/>
    <m/>
    <m/>
    <m/>
    <m/>
    <m/>
    <m/>
    <m/>
    <m/>
    <m/>
    <m/>
    <m/>
    <m/>
    <m/>
    <m/>
    <m/>
    <m/>
    <n v="6078"/>
    <s v="CA-2016-151561"/>
    <d v="2016-09-01T00:00:00"/>
    <d v="2016-07-09T00:00:00"/>
    <s v="Standard Class"/>
    <s v="PG-18820"/>
    <x v="310"/>
    <x v="0"/>
    <s v="United States"/>
    <s v="New York City"/>
    <s v="New York"/>
    <n v="10011"/>
    <x v="3"/>
    <s v="TEC-AC-10003399"/>
    <x v="2"/>
    <x v="11"/>
    <s v="Memorex Mini Travel Drive 64 GB USB 2.0 Flash Drive"/>
    <n v="72.48"/>
    <n v="2"/>
    <n v="0"/>
    <n v="30.441600000000001"/>
    <n v="2016"/>
    <x v="8"/>
    <s v="Q3"/>
    <n v="0.42"/>
  </r>
  <r>
    <m/>
    <m/>
    <m/>
    <m/>
    <m/>
    <m/>
    <m/>
    <m/>
    <m/>
    <m/>
    <m/>
    <m/>
    <m/>
    <m/>
    <m/>
    <m/>
    <m/>
    <m/>
    <m/>
    <m/>
    <m/>
    <n v="6079"/>
    <s v="CA-2016-151561"/>
    <d v="2016-09-01T00:00:00"/>
    <d v="2016-07-09T00:00:00"/>
    <s v="Standard Class"/>
    <s v="PG-18820"/>
    <x v="310"/>
    <x v="0"/>
    <s v="United States"/>
    <s v="New York City"/>
    <s v="New York"/>
    <n v="10011"/>
    <x v="3"/>
    <s v="OFF-SU-10001574"/>
    <x v="1"/>
    <x v="14"/>
    <s v="Acme Value Line Scissors"/>
    <n v="10.95"/>
    <n v="3"/>
    <n v="0"/>
    <n v="3.2850000000000001"/>
    <n v="2016"/>
    <x v="8"/>
    <s v="Q3"/>
    <n v="0.30000000000000004"/>
  </r>
  <r>
    <m/>
    <m/>
    <m/>
    <m/>
    <m/>
    <m/>
    <m/>
    <m/>
    <m/>
    <m/>
    <m/>
    <m/>
    <m/>
    <m/>
    <m/>
    <m/>
    <m/>
    <m/>
    <m/>
    <m/>
    <m/>
    <n v="6080"/>
    <s v="CA-2016-151561"/>
    <d v="2016-09-01T00:00:00"/>
    <d v="2016-07-09T00:00:00"/>
    <s v="Standard Class"/>
    <s v="PG-18820"/>
    <x v="310"/>
    <x v="0"/>
    <s v="United States"/>
    <s v="New York City"/>
    <s v="New York"/>
    <n v="10011"/>
    <x v="3"/>
    <s v="FUR-FU-10004864"/>
    <x v="0"/>
    <x v="5"/>
    <s v="Howard Miller 14-1/2&quot; Diameter Chrome Round Wall Clock"/>
    <n v="191.82"/>
    <n v="3"/>
    <n v="0"/>
    <n v="61.382399999999997"/>
    <n v="2016"/>
    <x v="8"/>
    <s v="Q3"/>
    <n v="0.32"/>
  </r>
  <r>
    <m/>
    <m/>
    <m/>
    <m/>
    <m/>
    <m/>
    <m/>
    <m/>
    <m/>
    <m/>
    <m/>
    <m/>
    <m/>
    <m/>
    <m/>
    <m/>
    <m/>
    <m/>
    <m/>
    <m/>
    <m/>
    <n v="6081"/>
    <s v="CA-2017-154676"/>
    <d v="2017-08-05T00:00:00"/>
    <d v="2017-08-08T00:00:00"/>
    <s v="First Class"/>
    <s v="NZ-18565"/>
    <x v="125"/>
    <x v="2"/>
    <s v="United States"/>
    <s v="Houston"/>
    <s v="Texas"/>
    <n v="77070"/>
    <x v="2"/>
    <s v="OFF-ST-10001172"/>
    <x v="1"/>
    <x v="4"/>
    <s v="Tennsco Lockers, Sand"/>
    <n v="151.05600000000001"/>
    <n v="9"/>
    <n v="0.2"/>
    <n v="7.5528000000000004"/>
    <n v="2017"/>
    <x v="6"/>
    <s v="Q3"/>
    <n v="4.9999999999999996E-2"/>
  </r>
  <r>
    <m/>
    <m/>
    <m/>
    <m/>
    <m/>
    <m/>
    <m/>
    <m/>
    <m/>
    <m/>
    <m/>
    <m/>
    <m/>
    <m/>
    <m/>
    <m/>
    <m/>
    <m/>
    <m/>
    <m/>
    <m/>
    <n v="6082"/>
    <s v="US-2014-165589"/>
    <d v="2014-02-18T00:00:00"/>
    <s v="2/18/2014"/>
    <s v="Same Day"/>
    <s v="TB-21595"/>
    <x v="180"/>
    <x v="0"/>
    <s v="United States"/>
    <s v="Lubbock"/>
    <s v="Texas"/>
    <n v="79424"/>
    <x v="2"/>
    <s v="FUR-FU-10002396"/>
    <x v="0"/>
    <x v="5"/>
    <s v="DAX Copper Panel Document Frame, 5 x 7 Size"/>
    <n v="25.16"/>
    <n v="5"/>
    <n v="0.6"/>
    <n v="-11.321999999999999"/>
    <n v="2014"/>
    <x v="11"/>
    <s v="Q1"/>
    <n v="-0.44999999999999996"/>
  </r>
  <r>
    <m/>
    <m/>
    <m/>
    <m/>
    <m/>
    <m/>
    <m/>
    <m/>
    <m/>
    <m/>
    <m/>
    <m/>
    <m/>
    <m/>
    <m/>
    <m/>
    <m/>
    <m/>
    <m/>
    <m/>
    <m/>
    <n v="6083"/>
    <s v="US-2016-132577"/>
    <d v="2016-11-22T00:00:00"/>
    <s v="11/27/2016"/>
    <s v="Standard Class"/>
    <s v="JE-15475"/>
    <x v="188"/>
    <x v="0"/>
    <s v="United States"/>
    <s v="Houston"/>
    <s v="Texas"/>
    <n v="77095"/>
    <x v="2"/>
    <s v="OFF-BI-10004040"/>
    <x v="1"/>
    <x v="8"/>
    <s v="Wilson Jones Impact Binders"/>
    <n v="6.2160000000000002"/>
    <n v="6"/>
    <n v="0.8"/>
    <n v="-9.6348000000000003"/>
    <n v="2016"/>
    <x v="0"/>
    <s v="Q4"/>
    <n v="-1.55"/>
  </r>
  <r>
    <m/>
    <m/>
    <m/>
    <m/>
    <m/>
    <m/>
    <m/>
    <m/>
    <m/>
    <m/>
    <m/>
    <m/>
    <m/>
    <m/>
    <m/>
    <m/>
    <m/>
    <m/>
    <m/>
    <m/>
    <m/>
    <n v="6084"/>
    <s v="US-2016-132577"/>
    <d v="2016-11-22T00:00:00"/>
    <s v="11/27/2016"/>
    <s v="Standard Class"/>
    <s v="JE-15475"/>
    <x v="188"/>
    <x v="0"/>
    <s v="United States"/>
    <s v="Houston"/>
    <s v="Texas"/>
    <n v="77095"/>
    <x v="2"/>
    <s v="OFF-AR-10003481"/>
    <x v="1"/>
    <x v="6"/>
    <s v="Newell 348"/>
    <n v="23.616"/>
    <n v="9"/>
    <n v="0.2"/>
    <n v="2.6568000000000001"/>
    <n v="2016"/>
    <x v="0"/>
    <s v="Q4"/>
    <n v="0.1125"/>
  </r>
  <r>
    <m/>
    <m/>
    <m/>
    <m/>
    <m/>
    <m/>
    <m/>
    <m/>
    <m/>
    <m/>
    <m/>
    <m/>
    <m/>
    <m/>
    <m/>
    <m/>
    <m/>
    <m/>
    <m/>
    <m/>
    <m/>
    <n v="6085"/>
    <s v="US-2016-132577"/>
    <d v="2016-11-22T00:00:00"/>
    <s v="11/27/2016"/>
    <s v="Standard Class"/>
    <s v="JE-15475"/>
    <x v="188"/>
    <x v="0"/>
    <s v="United States"/>
    <s v="Houston"/>
    <s v="Texas"/>
    <n v="77095"/>
    <x v="2"/>
    <s v="TEC-AC-10000387"/>
    <x v="2"/>
    <x v="11"/>
    <s v="KeyTronic KT800P2 - Keyboard - Black"/>
    <n v="24.032"/>
    <n v="2"/>
    <n v="0.2"/>
    <n v="-0.6008"/>
    <n v="2016"/>
    <x v="0"/>
    <s v="Q4"/>
    <n v="-2.5000000000000001E-2"/>
  </r>
  <r>
    <m/>
    <m/>
    <m/>
    <m/>
    <m/>
    <m/>
    <m/>
    <m/>
    <m/>
    <m/>
    <m/>
    <m/>
    <m/>
    <m/>
    <m/>
    <m/>
    <m/>
    <m/>
    <m/>
    <m/>
    <m/>
    <n v="6086"/>
    <s v="US-2016-132577"/>
    <d v="2016-11-22T00:00:00"/>
    <s v="11/27/2016"/>
    <s v="Standard Class"/>
    <s v="JE-15475"/>
    <x v="188"/>
    <x v="0"/>
    <s v="United States"/>
    <s v="Houston"/>
    <s v="Texas"/>
    <n v="77095"/>
    <x v="2"/>
    <s v="OFF-LA-10000262"/>
    <x v="1"/>
    <x v="2"/>
    <s v="Avery 494"/>
    <n v="2.0880000000000001"/>
    <n v="1"/>
    <n v="0.2"/>
    <n v="0.67859999999999998"/>
    <n v="2016"/>
    <x v="0"/>
    <s v="Q4"/>
    <n v="0.32499999999999996"/>
  </r>
  <r>
    <m/>
    <m/>
    <m/>
    <m/>
    <m/>
    <m/>
    <m/>
    <m/>
    <m/>
    <m/>
    <m/>
    <m/>
    <m/>
    <m/>
    <m/>
    <m/>
    <m/>
    <m/>
    <m/>
    <m/>
    <m/>
    <n v="6087"/>
    <s v="US-2016-132577"/>
    <d v="2016-11-22T00:00:00"/>
    <s v="11/27/2016"/>
    <s v="Standard Class"/>
    <s v="JE-15475"/>
    <x v="188"/>
    <x v="0"/>
    <s v="United States"/>
    <s v="Houston"/>
    <s v="Texas"/>
    <n v="77095"/>
    <x v="2"/>
    <s v="OFF-BI-10003196"/>
    <x v="1"/>
    <x v="8"/>
    <s v="Accohide Poly Flexible Ring Binders"/>
    <n v="4.4880000000000004"/>
    <n v="6"/>
    <n v="0.8"/>
    <n v="-6.7320000000000002"/>
    <n v="2016"/>
    <x v="0"/>
    <s v="Q4"/>
    <n v="-1.5"/>
  </r>
  <r>
    <m/>
    <m/>
    <m/>
    <m/>
    <m/>
    <m/>
    <m/>
    <m/>
    <m/>
    <m/>
    <m/>
    <m/>
    <m/>
    <m/>
    <m/>
    <m/>
    <m/>
    <m/>
    <m/>
    <m/>
    <m/>
    <n v="6088"/>
    <s v="CA-2015-114048"/>
    <d v="2015-12-14T00:00:00"/>
    <s v="12/18/2015"/>
    <s v="Standard Class"/>
    <s v="EH-13945"/>
    <x v="13"/>
    <x v="0"/>
    <s v="United States"/>
    <s v="Costa Mesa"/>
    <s v="California"/>
    <n v="92627"/>
    <x v="1"/>
    <s v="FUR-FU-10004351"/>
    <x v="0"/>
    <x v="5"/>
    <s v="Staple-based wall hangings"/>
    <n v="29.22"/>
    <n v="3"/>
    <n v="0"/>
    <n v="12.8568"/>
    <n v="2015"/>
    <x v="4"/>
    <s v="Q4"/>
    <n v="0.44"/>
  </r>
  <r>
    <m/>
    <m/>
    <m/>
    <m/>
    <m/>
    <m/>
    <m/>
    <m/>
    <m/>
    <m/>
    <m/>
    <m/>
    <m/>
    <m/>
    <m/>
    <m/>
    <m/>
    <m/>
    <m/>
    <m/>
    <m/>
    <n v="6089"/>
    <s v="CA-2015-137281"/>
    <d v="2015-06-13T00:00:00"/>
    <s v="6/17/2015"/>
    <s v="Standard Class"/>
    <s v="BF-10975"/>
    <x v="541"/>
    <x v="1"/>
    <s v="United States"/>
    <s v="Roswell"/>
    <s v="Georgia"/>
    <n v="30076"/>
    <x v="0"/>
    <s v="OFF-PA-10001870"/>
    <x v="1"/>
    <x v="10"/>
    <s v="Xerox 202"/>
    <n v="6.48"/>
    <n v="1"/>
    <n v="0"/>
    <n v="3.1103999999999998"/>
    <n v="2015"/>
    <x v="1"/>
    <s v="Q2"/>
    <n v="0.47999999999999993"/>
  </r>
  <r>
    <m/>
    <m/>
    <m/>
    <m/>
    <m/>
    <m/>
    <m/>
    <m/>
    <m/>
    <m/>
    <m/>
    <m/>
    <m/>
    <m/>
    <m/>
    <m/>
    <m/>
    <m/>
    <m/>
    <m/>
    <m/>
    <n v="6090"/>
    <s v="US-2017-162068"/>
    <d v="2017-12-28T00:00:00"/>
    <s v="12/31/2017"/>
    <s v="Second Class"/>
    <s v="PC-18745"/>
    <x v="331"/>
    <x v="1"/>
    <s v="United States"/>
    <s v="Loveland"/>
    <s v="Colorado"/>
    <n v="80538"/>
    <x v="1"/>
    <s v="OFF-BI-10002813"/>
    <x v="1"/>
    <x v="8"/>
    <s v="Avery Reinforcements for Hole-Punch Pages"/>
    <n v="1.1879999999999999"/>
    <n v="2"/>
    <n v="0.7"/>
    <n v="-0.99"/>
    <n v="2017"/>
    <x v="4"/>
    <s v="Q4"/>
    <n v="-0.83333333333333337"/>
  </r>
  <r>
    <m/>
    <m/>
    <m/>
    <m/>
    <m/>
    <m/>
    <m/>
    <m/>
    <m/>
    <m/>
    <m/>
    <m/>
    <m/>
    <m/>
    <m/>
    <m/>
    <m/>
    <m/>
    <m/>
    <m/>
    <m/>
    <n v="6091"/>
    <s v="CA-2017-100111"/>
    <d v="2017-09-20T00:00:00"/>
    <s v="9/26/2017"/>
    <s v="Standard Class"/>
    <s v="SV-20365"/>
    <x v="277"/>
    <x v="0"/>
    <s v="United States"/>
    <s v="New York City"/>
    <s v="New York"/>
    <n v="10035"/>
    <x v="3"/>
    <s v="FUR-CH-10003846"/>
    <x v="0"/>
    <x v="1"/>
    <s v="Hon Valutask Swivel Chairs"/>
    <n v="272.64600000000002"/>
    <n v="3"/>
    <n v="0.1"/>
    <n v="18.176400000000001"/>
    <n v="2017"/>
    <x v="8"/>
    <s v="Q3"/>
    <n v="6.6666666666666666E-2"/>
  </r>
  <r>
    <m/>
    <m/>
    <m/>
    <m/>
    <m/>
    <m/>
    <m/>
    <m/>
    <m/>
    <m/>
    <m/>
    <m/>
    <m/>
    <m/>
    <m/>
    <m/>
    <m/>
    <m/>
    <m/>
    <m/>
    <m/>
    <n v="6092"/>
    <s v="CA-2017-100111"/>
    <d v="2017-09-20T00:00:00"/>
    <s v="9/26/2017"/>
    <s v="Standard Class"/>
    <s v="SV-20365"/>
    <x v="277"/>
    <x v="0"/>
    <s v="United States"/>
    <s v="New York City"/>
    <s v="New York"/>
    <n v="10035"/>
    <x v="3"/>
    <s v="TEC-AC-10002647"/>
    <x v="2"/>
    <x v="11"/>
    <s v="Logitech Wireless Boombox Speaker - portable - wireless, wired"/>
    <n v="212.8"/>
    <n v="2"/>
    <n v="0"/>
    <n v="95.76"/>
    <n v="2017"/>
    <x v="8"/>
    <s v="Q3"/>
    <n v="0.45"/>
  </r>
  <r>
    <m/>
    <m/>
    <m/>
    <m/>
    <m/>
    <m/>
    <m/>
    <m/>
    <m/>
    <m/>
    <m/>
    <m/>
    <m/>
    <m/>
    <m/>
    <m/>
    <m/>
    <m/>
    <m/>
    <m/>
    <m/>
    <n v="6093"/>
    <s v="CA-2017-100111"/>
    <d v="2017-09-20T00:00:00"/>
    <s v="9/26/2017"/>
    <s v="Standard Class"/>
    <s v="SV-20365"/>
    <x v="277"/>
    <x v="0"/>
    <s v="United States"/>
    <s v="New York City"/>
    <s v="New York"/>
    <n v="10035"/>
    <x v="3"/>
    <s v="OFF-PA-10000807"/>
    <x v="1"/>
    <x v="10"/>
    <s v="TOPS &quot;Important Message&quot; Pads, Canary, 4-1/4 x 5-1/2, 50 Sheets per Pad"/>
    <n v="38.520000000000003"/>
    <n v="9"/>
    <n v="0"/>
    <n v="18.104399999999998"/>
    <n v="2017"/>
    <x v="8"/>
    <s v="Q3"/>
    <n v="0.46999999999999992"/>
  </r>
  <r>
    <m/>
    <m/>
    <m/>
    <m/>
    <m/>
    <m/>
    <m/>
    <m/>
    <m/>
    <m/>
    <m/>
    <m/>
    <m/>
    <m/>
    <m/>
    <m/>
    <m/>
    <m/>
    <m/>
    <m/>
    <m/>
    <n v="6094"/>
    <s v="CA-2017-100111"/>
    <d v="2017-09-20T00:00:00"/>
    <s v="9/26/2017"/>
    <s v="Standard Class"/>
    <s v="SV-20365"/>
    <x v="277"/>
    <x v="0"/>
    <s v="United States"/>
    <s v="New York City"/>
    <s v="New York"/>
    <n v="10035"/>
    <x v="3"/>
    <s v="TEC-AC-10001465"/>
    <x v="2"/>
    <x v="11"/>
    <s v="SanDisk Cruzer 64 GB USB Flash Drive"/>
    <n v="72.64"/>
    <n v="2"/>
    <n v="0"/>
    <n v="21.792000000000002"/>
    <n v="2017"/>
    <x v="8"/>
    <s v="Q3"/>
    <n v="0.30000000000000004"/>
  </r>
  <r>
    <m/>
    <m/>
    <m/>
    <m/>
    <m/>
    <m/>
    <m/>
    <m/>
    <m/>
    <m/>
    <m/>
    <m/>
    <m/>
    <m/>
    <m/>
    <m/>
    <m/>
    <m/>
    <m/>
    <m/>
    <m/>
    <n v="6095"/>
    <s v="CA-2017-100111"/>
    <d v="2017-09-20T00:00:00"/>
    <s v="9/26/2017"/>
    <s v="Standard Class"/>
    <s v="SV-20365"/>
    <x v="277"/>
    <x v="0"/>
    <s v="United States"/>
    <s v="New York City"/>
    <s v="New York"/>
    <n v="10035"/>
    <x v="3"/>
    <s v="OFF-ST-10000615"/>
    <x v="1"/>
    <x v="4"/>
    <s v="SimpliFile Personal File, Black Granite, 15w x 6-15/16d x 11-1/4h"/>
    <n v="45.4"/>
    <n v="4"/>
    <n v="0"/>
    <n v="12.712"/>
    <n v="2017"/>
    <x v="8"/>
    <s v="Q3"/>
    <n v="0.28000000000000003"/>
  </r>
  <r>
    <m/>
    <m/>
    <m/>
    <m/>
    <m/>
    <m/>
    <m/>
    <m/>
    <m/>
    <m/>
    <m/>
    <m/>
    <m/>
    <m/>
    <m/>
    <m/>
    <m/>
    <m/>
    <m/>
    <m/>
    <m/>
    <n v="6096"/>
    <s v="CA-2017-100111"/>
    <d v="2017-09-20T00:00:00"/>
    <s v="9/26/2017"/>
    <s v="Standard Class"/>
    <s v="SV-20365"/>
    <x v="277"/>
    <x v="0"/>
    <s v="United States"/>
    <s v="New York City"/>
    <s v="New York"/>
    <n v="10035"/>
    <x v="3"/>
    <s v="OFF-PA-10002713"/>
    <x v="1"/>
    <x v="10"/>
    <s v="Adams Phone Message Book, 200 Message Capacity, 8 1/16” x 11”"/>
    <n v="13.76"/>
    <n v="2"/>
    <n v="0"/>
    <n v="6.3296000000000001"/>
    <n v="2017"/>
    <x v="8"/>
    <s v="Q3"/>
    <n v="0.46"/>
  </r>
  <r>
    <m/>
    <m/>
    <m/>
    <m/>
    <m/>
    <m/>
    <m/>
    <m/>
    <m/>
    <m/>
    <m/>
    <m/>
    <m/>
    <m/>
    <m/>
    <m/>
    <m/>
    <m/>
    <m/>
    <m/>
    <m/>
    <n v="6097"/>
    <s v="CA-2017-100111"/>
    <d v="2017-09-20T00:00:00"/>
    <s v="9/26/2017"/>
    <s v="Standard Class"/>
    <s v="SV-20365"/>
    <x v="277"/>
    <x v="0"/>
    <s v="United States"/>
    <s v="New York City"/>
    <s v="New York"/>
    <n v="10035"/>
    <x v="3"/>
    <s v="FUR-CH-10003061"/>
    <x v="0"/>
    <x v="1"/>
    <s v="Global Leather Task Chair, Black"/>
    <n v="80.991"/>
    <n v="1"/>
    <n v="0.1"/>
    <n v="8.0991"/>
    <n v="2017"/>
    <x v="8"/>
    <s v="Q3"/>
    <n v="0.1"/>
  </r>
  <r>
    <m/>
    <m/>
    <m/>
    <m/>
    <m/>
    <m/>
    <m/>
    <m/>
    <m/>
    <m/>
    <m/>
    <m/>
    <m/>
    <m/>
    <m/>
    <m/>
    <m/>
    <m/>
    <m/>
    <m/>
    <m/>
    <n v="6098"/>
    <s v="CA-2017-100111"/>
    <d v="2017-09-20T00:00:00"/>
    <s v="9/26/2017"/>
    <s v="Standard Class"/>
    <s v="SV-20365"/>
    <x v="277"/>
    <x v="0"/>
    <s v="United States"/>
    <s v="New York City"/>
    <s v="New York"/>
    <n v="10035"/>
    <x v="3"/>
    <s v="OFF-BI-10000343"/>
    <x v="1"/>
    <x v="8"/>
    <s v="Pressboard Covers with Storage Hooks, 9 1/2&quot; x 11&quot;, Light Blue"/>
    <n v="11.784000000000001"/>
    <n v="3"/>
    <n v="0.2"/>
    <n v="3.9771000000000001"/>
    <n v="2017"/>
    <x v="8"/>
    <s v="Q3"/>
    <n v="0.33749999999999997"/>
  </r>
  <r>
    <m/>
    <m/>
    <m/>
    <m/>
    <m/>
    <m/>
    <m/>
    <m/>
    <m/>
    <m/>
    <m/>
    <m/>
    <m/>
    <m/>
    <m/>
    <m/>
    <m/>
    <m/>
    <m/>
    <m/>
    <m/>
    <n v="6099"/>
    <s v="CA-2017-100111"/>
    <d v="2017-09-20T00:00:00"/>
    <s v="9/26/2017"/>
    <s v="Standard Class"/>
    <s v="SV-20365"/>
    <x v="277"/>
    <x v="0"/>
    <s v="United States"/>
    <s v="New York City"/>
    <s v="New York"/>
    <n v="10035"/>
    <x v="3"/>
    <s v="OFF-FA-10000304"/>
    <x v="1"/>
    <x v="13"/>
    <s v="Advantus Push Pins"/>
    <n v="4.3600000000000003"/>
    <n v="2"/>
    <n v="0"/>
    <n v="1.7876000000000001"/>
    <n v="2017"/>
    <x v="8"/>
    <s v="Q3"/>
    <n v="0.41"/>
  </r>
  <r>
    <m/>
    <m/>
    <m/>
    <m/>
    <m/>
    <m/>
    <m/>
    <m/>
    <m/>
    <m/>
    <m/>
    <m/>
    <m/>
    <m/>
    <m/>
    <m/>
    <m/>
    <m/>
    <m/>
    <m/>
    <m/>
    <n v="6100"/>
    <s v="CA-2017-100111"/>
    <d v="2017-09-20T00:00:00"/>
    <s v="9/26/2017"/>
    <s v="Standard Class"/>
    <s v="SV-20365"/>
    <x v="277"/>
    <x v="0"/>
    <s v="United States"/>
    <s v="New York City"/>
    <s v="New York"/>
    <n v="10035"/>
    <x v="3"/>
    <s v="FUR-CH-10004086"/>
    <x v="0"/>
    <x v="1"/>
    <s v="Hon 4070 Series Pagoda Armless Upholstered Stacking Chairs"/>
    <n v="2888.127"/>
    <n v="11"/>
    <n v="0.1"/>
    <n v="609.71569999999997"/>
    <n v="2017"/>
    <x v="8"/>
    <s v="Q3"/>
    <n v="0.21111111111111111"/>
  </r>
  <r>
    <m/>
    <m/>
    <m/>
    <m/>
    <m/>
    <m/>
    <m/>
    <m/>
    <m/>
    <m/>
    <m/>
    <m/>
    <m/>
    <m/>
    <m/>
    <m/>
    <m/>
    <m/>
    <m/>
    <m/>
    <m/>
    <n v="6101"/>
    <s v="CA-2017-100111"/>
    <d v="2017-09-20T00:00:00"/>
    <s v="9/26/2017"/>
    <s v="Standard Class"/>
    <s v="SV-20365"/>
    <x v="277"/>
    <x v="0"/>
    <s v="United States"/>
    <s v="New York City"/>
    <s v="New York"/>
    <n v="10035"/>
    <x v="3"/>
    <s v="TEC-PH-10002885"/>
    <x v="2"/>
    <x v="7"/>
    <s v="Apple iPhone 5"/>
    <n v="1299.6600000000001"/>
    <n v="2"/>
    <n v="0"/>
    <n v="350.90820000000002"/>
    <n v="2017"/>
    <x v="8"/>
    <s v="Q3"/>
    <n v="0.27"/>
  </r>
  <r>
    <m/>
    <m/>
    <m/>
    <m/>
    <m/>
    <m/>
    <m/>
    <m/>
    <m/>
    <m/>
    <m/>
    <m/>
    <m/>
    <m/>
    <m/>
    <m/>
    <m/>
    <m/>
    <m/>
    <m/>
    <m/>
    <n v="6102"/>
    <s v="CA-2017-100111"/>
    <d v="2017-09-20T00:00:00"/>
    <s v="9/26/2017"/>
    <s v="Standard Class"/>
    <s v="SV-20365"/>
    <x v="277"/>
    <x v="0"/>
    <s v="United States"/>
    <s v="New York City"/>
    <s v="New York"/>
    <n v="10035"/>
    <x v="3"/>
    <s v="FUR-CH-10001215"/>
    <x v="0"/>
    <x v="1"/>
    <s v="Global Troy Executive Leather Low-Back Tilter"/>
    <n v="2254.41"/>
    <n v="5"/>
    <n v="0.1"/>
    <n v="375.73500000000001"/>
    <n v="2017"/>
    <x v="8"/>
    <s v="Q3"/>
    <n v="0.16666666666666669"/>
  </r>
  <r>
    <m/>
    <m/>
    <m/>
    <m/>
    <m/>
    <m/>
    <m/>
    <m/>
    <m/>
    <m/>
    <m/>
    <m/>
    <m/>
    <m/>
    <m/>
    <m/>
    <m/>
    <m/>
    <m/>
    <m/>
    <m/>
    <n v="6103"/>
    <s v="CA-2017-100111"/>
    <d v="2017-09-20T00:00:00"/>
    <s v="9/26/2017"/>
    <s v="Standard Class"/>
    <s v="SV-20365"/>
    <x v="277"/>
    <x v="0"/>
    <s v="United States"/>
    <s v="New York City"/>
    <s v="New York"/>
    <n v="10035"/>
    <x v="3"/>
    <s v="TEC-PH-10000215"/>
    <x v="2"/>
    <x v="7"/>
    <s v="Plantronics Cordless Phone Headset with In-line Volume - M214C"/>
    <n v="104.85"/>
    <n v="3"/>
    <n v="0"/>
    <n v="28.3095"/>
    <n v="2017"/>
    <x v="8"/>
    <s v="Q3"/>
    <n v="0.27"/>
  </r>
  <r>
    <m/>
    <m/>
    <m/>
    <m/>
    <m/>
    <m/>
    <m/>
    <m/>
    <m/>
    <m/>
    <m/>
    <m/>
    <m/>
    <m/>
    <m/>
    <m/>
    <m/>
    <m/>
    <m/>
    <m/>
    <m/>
    <n v="6104"/>
    <s v="CA-2017-100111"/>
    <d v="2017-09-20T00:00:00"/>
    <s v="9/26/2017"/>
    <s v="Standard Class"/>
    <s v="SV-20365"/>
    <x v="277"/>
    <x v="0"/>
    <s v="United States"/>
    <s v="New York City"/>
    <s v="New York"/>
    <n v="10035"/>
    <x v="3"/>
    <s v="TEC-AC-10001998"/>
    <x v="2"/>
    <x v="11"/>
    <s v="Logitech LS21 Speaker System - PC Multimedia - 2.1-CH - Wired"/>
    <n v="59.97"/>
    <n v="3"/>
    <n v="0"/>
    <n v="20.389800000000001"/>
    <n v="2017"/>
    <x v="8"/>
    <s v="Q3"/>
    <n v="0.34"/>
  </r>
  <r>
    <m/>
    <m/>
    <m/>
    <m/>
    <m/>
    <m/>
    <m/>
    <m/>
    <m/>
    <m/>
    <m/>
    <m/>
    <m/>
    <m/>
    <m/>
    <m/>
    <m/>
    <m/>
    <m/>
    <m/>
    <m/>
    <n v="6105"/>
    <s v="US-2017-132381"/>
    <d v="2017-08-22T00:00:00"/>
    <s v="8/24/2017"/>
    <s v="First Class"/>
    <s v="Dp-13240"/>
    <x v="656"/>
    <x v="2"/>
    <s v="United States"/>
    <s v="Philadelphia"/>
    <s v="Pennsylvania"/>
    <n v="19143"/>
    <x v="3"/>
    <s v="FUR-TA-10002356"/>
    <x v="0"/>
    <x v="3"/>
    <s v="Bevis Boat-Shaped Conference Table"/>
    <n v="314.53199999999998"/>
    <n v="2"/>
    <n v="0.4"/>
    <n v="-83.875200000000007"/>
    <n v="2017"/>
    <x v="6"/>
    <s v="Q3"/>
    <n v="-0.26666666666666672"/>
  </r>
  <r>
    <m/>
    <m/>
    <m/>
    <m/>
    <m/>
    <m/>
    <m/>
    <m/>
    <m/>
    <m/>
    <m/>
    <m/>
    <m/>
    <m/>
    <m/>
    <m/>
    <m/>
    <m/>
    <m/>
    <m/>
    <m/>
    <n v="6106"/>
    <s v="CA-2015-147011"/>
    <d v="2015-06-18T00:00:00"/>
    <s v="6/22/2015"/>
    <s v="Standard Class"/>
    <s v="HR-14830"/>
    <x v="403"/>
    <x v="1"/>
    <s v="United States"/>
    <s v="Miami"/>
    <s v="Florida"/>
    <n v="33178"/>
    <x v="0"/>
    <s v="OFF-AR-10002399"/>
    <x v="1"/>
    <x v="6"/>
    <s v="Dixon Prang Watercolor Pencils, 10-Color Set with Brush"/>
    <n v="13.632"/>
    <n v="4"/>
    <n v="0.2"/>
    <n v="3.5783999999999998"/>
    <n v="2015"/>
    <x v="1"/>
    <s v="Q2"/>
    <n v="0.26250000000000001"/>
  </r>
  <r>
    <m/>
    <m/>
    <m/>
    <m/>
    <m/>
    <m/>
    <m/>
    <m/>
    <m/>
    <m/>
    <m/>
    <m/>
    <m/>
    <m/>
    <m/>
    <m/>
    <m/>
    <m/>
    <m/>
    <m/>
    <m/>
    <n v="6107"/>
    <s v="CA-2014-120852"/>
    <d v="2014-12-20T00:00:00"/>
    <s v="12/25/2014"/>
    <s v="Standard Class"/>
    <s v="WB-21850"/>
    <x v="576"/>
    <x v="0"/>
    <s v="United States"/>
    <s v="Grand Prairie"/>
    <s v="Texas"/>
    <n v="75051"/>
    <x v="2"/>
    <s v="OFF-AP-10001563"/>
    <x v="1"/>
    <x v="9"/>
    <s v="Belkin Premiere Surge Master II 8-outlet surge protector"/>
    <n v="19.431999999999999"/>
    <n v="2"/>
    <n v="0.8"/>
    <n v="-49.551600000000001"/>
    <n v="2014"/>
    <x v="4"/>
    <s v="Q4"/>
    <n v="-2.5500000000000003"/>
  </r>
  <r>
    <m/>
    <m/>
    <m/>
    <m/>
    <m/>
    <m/>
    <m/>
    <m/>
    <m/>
    <m/>
    <m/>
    <m/>
    <m/>
    <m/>
    <m/>
    <m/>
    <m/>
    <m/>
    <m/>
    <m/>
    <m/>
    <n v="6108"/>
    <s v="CA-2014-120852"/>
    <d v="2014-12-20T00:00:00"/>
    <s v="12/25/2014"/>
    <s v="Standard Class"/>
    <s v="WB-21850"/>
    <x v="576"/>
    <x v="0"/>
    <s v="United States"/>
    <s v="Grand Prairie"/>
    <s v="Texas"/>
    <n v="75051"/>
    <x v="2"/>
    <s v="TEC-AC-10004510"/>
    <x v="2"/>
    <x v="11"/>
    <s v="Logitech Desktop MK120 Mouse and keyboard Combo"/>
    <n v="65.44"/>
    <n v="5"/>
    <n v="0.2"/>
    <n v="-8.18"/>
    <n v="2014"/>
    <x v="4"/>
    <s v="Q4"/>
    <n v="-0.125"/>
  </r>
  <r>
    <m/>
    <m/>
    <m/>
    <m/>
    <m/>
    <m/>
    <m/>
    <m/>
    <m/>
    <m/>
    <m/>
    <m/>
    <m/>
    <m/>
    <m/>
    <m/>
    <m/>
    <m/>
    <m/>
    <m/>
    <m/>
    <n v="6109"/>
    <s v="CA-2016-150007"/>
    <d v="2016-09-11T00:00:00"/>
    <s v="9/16/2016"/>
    <s v="Standard Class"/>
    <s v="AS-10090"/>
    <x v="548"/>
    <x v="0"/>
    <s v="United States"/>
    <s v="Chicago"/>
    <s v="Illinois"/>
    <n v="60653"/>
    <x v="2"/>
    <s v="OFF-LA-10001982"/>
    <x v="1"/>
    <x v="2"/>
    <s v="Smead Alpha-Z Color-Coded Name Labels First Letter Starter Set"/>
    <n v="6"/>
    <n v="2"/>
    <n v="0.2"/>
    <n v="2.1"/>
    <n v="2016"/>
    <x v="8"/>
    <s v="Q3"/>
    <n v="0.35000000000000003"/>
  </r>
  <r>
    <m/>
    <m/>
    <m/>
    <m/>
    <m/>
    <m/>
    <m/>
    <m/>
    <m/>
    <m/>
    <m/>
    <m/>
    <m/>
    <m/>
    <m/>
    <m/>
    <m/>
    <m/>
    <m/>
    <m/>
    <m/>
    <n v="6110"/>
    <s v="CA-2016-150007"/>
    <d v="2016-09-11T00:00:00"/>
    <s v="9/16/2016"/>
    <s v="Standard Class"/>
    <s v="AS-10090"/>
    <x v="548"/>
    <x v="0"/>
    <s v="United States"/>
    <s v="Chicago"/>
    <s v="Illinois"/>
    <n v="60653"/>
    <x v="2"/>
    <s v="OFF-BI-10004141"/>
    <x v="1"/>
    <x v="8"/>
    <s v="Insertable Tab Indexes For Data Binders"/>
    <n v="1.9079999999999999"/>
    <n v="3"/>
    <n v="0.8"/>
    <n v="-3.2435999999999998"/>
    <n v="2016"/>
    <x v="8"/>
    <s v="Q3"/>
    <n v="-1.7"/>
  </r>
  <r>
    <m/>
    <m/>
    <m/>
    <m/>
    <m/>
    <m/>
    <m/>
    <m/>
    <m/>
    <m/>
    <m/>
    <m/>
    <m/>
    <m/>
    <m/>
    <m/>
    <m/>
    <m/>
    <m/>
    <m/>
    <m/>
    <n v="6111"/>
    <s v="CA-2016-124590"/>
    <d v="2016-11-12T00:00:00"/>
    <s v="11/16/2016"/>
    <s v="Standard Class"/>
    <s v="SP-20920"/>
    <x v="727"/>
    <x v="0"/>
    <s v="United States"/>
    <s v="Parma"/>
    <s v="Ohio"/>
    <n v="44134"/>
    <x v="3"/>
    <s v="FUR-CH-10004495"/>
    <x v="0"/>
    <x v="1"/>
    <s v="Global Leather and Oak Executive Chair, Black"/>
    <n v="1474.8019999999999"/>
    <n v="7"/>
    <n v="0.3"/>
    <n v="-21.0686"/>
    <n v="2016"/>
    <x v="0"/>
    <s v="Q4"/>
    <n v="-1.4285714285714287E-2"/>
  </r>
  <r>
    <m/>
    <m/>
    <m/>
    <m/>
    <m/>
    <m/>
    <m/>
    <m/>
    <m/>
    <m/>
    <m/>
    <m/>
    <m/>
    <m/>
    <m/>
    <m/>
    <m/>
    <m/>
    <m/>
    <m/>
    <m/>
    <n v="6112"/>
    <s v="CA-2016-124590"/>
    <d v="2016-11-12T00:00:00"/>
    <s v="11/16/2016"/>
    <s v="Standard Class"/>
    <s v="SP-20920"/>
    <x v="727"/>
    <x v="0"/>
    <s v="United States"/>
    <s v="Parma"/>
    <s v="Ohio"/>
    <n v="44134"/>
    <x v="3"/>
    <s v="OFF-AP-10002311"/>
    <x v="1"/>
    <x v="9"/>
    <s v="Holmes Replacement Filter for HEPA Air Cleaner, Very Large Room, HEPA Filter"/>
    <n v="110.096"/>
    <n v="2"/>
    <n v="0.2"/>
    <n v="33.028799999999997"/>
    <n v="2016"/>
    <x v="0"/>
    <s v="Q4"/>
    <n v="0.3"/>
  </r>
  <r>
    <m/>
    <m/>
    <m/>
    <m/>
    <m/>
    <m/>
    <m/>
    <m/>
    <m/>
    <m/>
    <m/>
    <m/>
    <m/>
    <m/>
    <m/>
    <m/>
    <m/>
    <m/>
    <m/>
    <m/>
    <m/>
    <n v="6113"/>
    <s v="CA-2016-124590"/>
    <d v="2016-11-12T00:00:00"/>
    <s v="11/16/2016"/>
    <s v="Standard Class"/>
    <s v="SP-20920"/>
    <x v="727"/>
    <x v="0"/>
    <s v="United States"/>
    <s v="Parma"/>
    <s v="Ohio"/>
    <n v="44134"/>
    <x v="3"/>
    <s v="OFF-FA-10000585"/>
    <x v="1"/>
    <x v="13"/>
    <s v="OIC Bulk Pack Metal Binder Clips"/>
    <n v="16.751999999999999"/>
    <n v="6"/>
    <n v="0.2"/>
    <n v="5.4443999999999999"/>
    <n v="2016"/>
    <x v="0"/>
    <s v="Q4"/>
    <n v="0.32500000000000001"/>
  </r>
  <r>
    <m/>
    <m/>
    <m/>
    <m/>
    <m/>
    <m/>
    <m/>
    <m/>
    <m/>
    <m/>
    <m/>
    <m/>
    <m/>
    <m/>
    <m/>
    <m/>
    <m/>
    <m/>
    <m/>
    <m/>
    <m/>
    <n v="6114"/>
    <s v="CA-2016-124590"/>
    <d v="2016-11-12T00:00:00"/>
    <s v="11/16/2016"/>
    <s v="Standard Class"/>
    <s v="SP-20920"/>
    <x v="727"/>
    <x v="0"/>
    <s v="United States"/>
    <s v="Parma"/>
    <s v="Ohio"/>
    <n v="44134"/>
    <x v="3"/>
    <s v="FUR-CH-10000454"/>
    <x v="0"/>
    <x v="1"/>
    <s v="Hon Deluxe Fabric Upholstered Stacking Chairs, Rounded Back"/>
    <n v="1537.0740000000001"/>
    <n v="9"/>
    <n v="0.3"/>
    <n v="0"/>
    <n v="2016"/>
    <x v="0"/>
    <s v="Q4"/>
    <n v="0"/>
  </r>
  <r>
    <m/>
    <m/>
    <m/>
    <m/>
    <m/>
    <m/>
    <m/>
    <m/>
    <m/>
    <m/>
    <m/>
    <m/>
    <m/>
    <m/>
    <m/>
    <m/>
    <m/>
    <m/>
    <m/>
    <m/>
    <m/>
    <n v="6115"/>
    <s v="CA-2016-124590"/>
    <d v="2016-11-12T00:00:00"/>
    <s v="11/16/2016"/>
    <s v="Standard Class"/>
    <s v="SP-20920"/>
    <x v="727"/>
    <x v="0"/>
    <s v="United States"/>
    <s v="Parma"/>
    <s v="Ohio"/>
    <n v="44134"/>
    <x v="3"/>
    <s v="FUR-CH-10003746"/>
    <x v="0"/>
    <x v="1"/>
    <s v="Hon 4070 Series Pagoda Round Back Stacking Chairs"/>
    <n v="449.37200000000001"/>
    <n v="2"/>
    <n v="0.3"/>
    <n v="-12.8392"/>
    <n v="2016"/>
    <x v="0"/>
    <s v="Q4"/>
    <n v="-2.8571428571428571E-2"/>
  </r>
  <r>
    <m/>
    <m/>
    <m/>
    <m/>
    <m/>
    <m/>
    <m/>
    <m/>
    <m/>
    <m/>
    <m/>
    <m/>
    <m/>
    <m/>
    <m/>
    <m/>
    <m/>
    <m/>
    <m/>
    <m/>
    <m/>
    <n v="6116"/>
    <s v="CA-2016-133802"/>
    <d v="2016-03-14T00:00:00"/>
    <s v="3/20/2016"/>
    <s v="Standard Class"/>
    <s v="SP-20650"/>
    <x v="70"/>
    <x v="1"/>
    <s v="United States"/>
    <s v="Redwood City"/>
    <s v="California"/>
    <n v="94061"/>
    <x v="1"/>
    <s v="OFF-BI-10003291"/>
    <x v="1"/>
    <x v="8"/>
    <s v="Wilson Jones Leather-Like Binders with DublLock Round Rings"/>
    <n v="41.904000000000003"/>
    <n v="6"/>
    <n v="0.2"/>
    <n v="14.1426"/>
    <n v="2016"/>
    <x v="10"/>
    <s v="Q1"/>
    <n v="0.33749999999999997"/>
  </r>
  <r>
    <m/>
    <m/>
    <m/>
    <m/>
    <m/>
    <m/>
    <m/>
    <m/>
    <m/>
    <m/>
    <m/>
    <m/>
    <m/>
    <m/>
    <m/>
    <m/>
    <m/>
    <m/>
    <m/>
    <m/>
    <m/>
    <n v="6117"/>
    <s v="US-2016-113677"/>
    <d v="2016-11-13T00:00:00"/>
    <s v="11/19/2016"/>
    <s v="Standard Class"/>
    <s v="CM-12655"/>
    <x v="475"/>
    <x v="2"/>
    <s v="United States"/>
    <s v="New York City"/>
    <s v="New York"/>
    <n v="10011"/>
    <x v="3"/>
    <s v="TEC-PH-10002114"/>
    <x v="2"/>
    <x v="7"/>
    <s v="Xiaomi Mi3"/>
    <n v="2279.96"/>
    <n v="4"/>
    <n v="0"/>
    <n v="592.78959999999995"/>
    <n v="2016"/>
    <x v="0"/>
    <s v="Q4"/>
    <n v="0.25999999999999995"/>
  </r>
  <r>
    <m/>
    <m/>
    <m/>
    <m/>
    <m/>
    <m/>
    <m/>
    <m/>
    <m/>
    <m/>
    <m/>
    <m/>
    <m/>
    <m/>
    <m/>
    <m/>
    <m/>
    <m/>
    <m/>
    <m/>
    <m/>
    <n v="6118"/>
    <s v="US-2016-113677"/>
    <d v="2016-11-13T00:00:00"/>
    <s v="11/19/2016"/>
    <s v="Standard Class"/>
    <s v="CM-12655"/>
    <x v="475"/>
    <x v="2"/>
    <s v="United States"/>
    <s v="New York City"/>
    <s v="New York"/>
    <n v="10011"/>
    <x v="3"/>
    <s v="OFF-LA-10001569"/>
    <x v="1"/>
    <x v="2"/>
    <s v="Avery 499"/>
    <n v="14.94"/>
    <n v="3"/>
    <n v="0"/>
    <n v="6.8723999999999998"/>
    <n v="2016"/>
    <x v="0"/>
    <s v="Q4"/>
    <n v="0.46"/>
  </r>
  <r>
    <m/>
    <m/>
    <m/>
    <m/>
    <m/>
    <m/>
    <m/>
    <m/>
    <m/>
    <m/>
    <m/>
    <m/>
    <m/>
    <m/>
    <m/>
    <m/>
    <m/>
    <m/>
    <m/>
    <m/>
    <m/>
    <n v="6119"/>
    <s v="CA-2017-143378"/>
    <d v="2017-09-19T00:00:00"/>
    <s v="9/25/2017"/>
    <s v="Standard Class"/>
    <s v="JR-16210"/>
    <x v="335"/>
    <x v="1"/>
    <s v="United States"/>
    <s v="Springfield"/>
    <s v="Oregon"/>
    <n v="97477"/>
    <x v="1"/>
    <s v="TEC-PH-10001425"/>
    <x v="2"/>
    <x v="7"/>
    <s v="Mophie Juice Pack Helium for iPhone"/>
    <n v="191.976"/>
    <n v="3"/>
    <n v="0.2"/>
    <n v="19.197600000000001"/>
    <n v="2017"/>
    <x v="8"/>
    <s v="Q3"/>
    <n v="0.1"/>
  </r>
  <r>
    <m/>
    <m/>
    <m/>
    <m/>
    <m/>
    <m/>
    <m/>
    <m/>
    <m/>
    <m/>
    <m/>
    <m/>
    <m/>
    <m/>
    <m/>
    <m/>
    <m/>
    <m/>
    <m/>
    <m/>
    <m/>
    <n v="6120"/>
    <s v="CA-2017-143378"/>
    <d v="2017-09-19T00:00:00"/>
    <s v="9/25/2017"/>
    <s v="Standard Class"/>
    <s v="JR-16210"/>
    <x v="335"/>
    <x v="1"/>
    <s v="United States"/>
    <s v="Springfield"/>
    <s v="Oregon"/>
    <n v="97477"/>
    <x v="1"/>
    <s v="OFF-AR-10001915"/>
    <x v="1"/>
    <x v="6"/>
    <s v="Peel-Off China Markers"/>
    <n v="23.832000000000001"/>
    <n v="3"/>
    <n v="0.2"/>
    <n v="6.5537999999999998"/>
    <n v="2017"/>
    <x v="8"/>
    <s v="Q3"/>
    <n v="0.27499999999999997"/>
  </r>
  <r>
    <m/>
    <m/>
    <m/>
    <m/>
    <m/>
    <m/>
    <m/>
    <m/>
    <m/>
    <m/>
    <m/>
    <m/>
    <m/>
    <m/>
    <m/>
    <m/>
    <m/>
    <m/>
    <m/>
    <m/>
    <m/>
    <n v="6121"/>
    <s v="CA-2017-143378"/>
    <d v="2017-09-19T00:00:00"/>
    <s v="9/25/2017"/>
    <s v="Standard Class"/>
    <s v="JR-16210"/>
    <x v="335"/>
    <x v="1"/>
    <s v="United States"/>
    <s v="Springfield"/>
    <s v="Oregon"/>
    <n v="97477"/>
    <x v="1"/>
    <s v="FUR-FU-10004864"/>
    <x v="0"/>
    <x v="5"/>
    <s v="Howard Miller 14-1/2&quot; Diameter Chrome Round Wall Clock"/>
    <n v="409.21600000000001"/>
    <n v="8"/>
    <n v="0.2"/>
    <n v="61.382399999999997"/>
    <n v="2017"/>
    <x v="8"/>
    <s v="Q3"/>
    <n v="0.15"/>
  </r>
  <r>
    <m/>
    <m/>
    <m/>
    <m/>
    <m/>
    <m/>
    <m/>
    <m/>
    <m/>
    <m/>
    <m/>
    <m/>
    <m/>
    <m/>
    <m/>
    <m/>
    <m/>
    <m/>
    <m/>
    <m/>
    <m/>
    <n v="6122"/>
    <s v="CA-2017-143378"/>
    <d v="2017-09-19T00:00:00"/>
    <s v="9/25/2017"/>
    <s v="Standard Class"/>
    <s v="JR-16210"/>
    <x v="335"/>
    <x v="1"/>
    <s v="United States"/>
    <s v="Springfield"/>
    <s v="Oregon"/>
    <n v="97477"/>
    <x v="1"/>
    <s v="FUR-BO-10001972"/>
    <x v="0"/>
    <x v="0"/>
    <s v="O'Sullivan 4-Shelf Bookcase in Odessa Pine"/>
    <n v="72.587999999999994"/>
    <n v="2"/>
    <n v="0.7"/>
    <n v="-128.2388"/>
    <n v="2017"/>
    <x v="8"/>
    <s v="Q3"/>
    <n v="-1.7666666666666668"/>
  </r>
  <r>
    <m/>
    <m/>
    <m/>
    <m/>
    <m/>
    <m/>
    <m/>
    <m/>
    <m/>
    <m/>
    <m/>
    <m/>
    <m/>
    <m/>
    <m/>
    <m/>
    <m/>
    <m/>
    <m/>
    <m/>
    <m/>
    <n v="6123"/>
    <s v="CA-2017-152660"/>
    <d v="2017-12-04T00:00:00"/>
    <d v="2017-09-12T00:00:00"/>
    <s v="Standard Class"/>
    <s v="CB-12415"/>
    <x v="558"/>
    <x v="0"/>
    <s v="United States"/>
    <s v="Chicago"/>
    <s v="Illinois"/>
    <n v="60610"/>
    <x v="2"/>
    <s v="OFF-ST-10000532"/>
    <x v="1"/>
    <x v="4"/>
    <s v="Advantus Rolling Drawer Organizers"/>
    <n v="61.567999999999998"/>
    <n v="2"/>
    <n v="0.2"/>
    <n v="4.6176000000000004"/>
    <n v="2017"/>
    <x v="4"/>
    <s v="Q4"/>
    <n v="7.5000000000000011E-2"/>
  </r>
  <r>
    <m/>
    <m/>
    <m/>
    <m/>
    <m/>
    <m/>
    <m/>
    <m/>
    <m/>
    <m/>
    <m/>
    <m/>
    <m/>
    <m/>
    <m/>
    <m/>
    <m/>
    <m/>
    <m/>
    <m/>
    <m/>
    <n v="6124"/>
    <s v="CA-2015-142139"/>
    <d v="2015-08-31T00:00:00"/>
    <d v="2015-05-09T00:00:00"/>
    <s v="Standard Class"/>
    <s v="SD-20485"/>
    <x v="174"/>
    <x v="2"/>
    <s v="United States"/>
    <s v="Bedford"/>
    <s v="Texas"/>
    <n v="76021"/>
    <x v="2"/>
    <s v="OFF-PA-10003883"/>
    <x v="1"/>
    <x v="10"/>
    <s v="Message Book, Phone, Wirebound Standard Line Memo, 2 3/4&quot; X 5&quot;"/>
    <n v="20.96"/>
    <n v="4"/>
    <n v="0.2"/>
    <n v="6.8120000000000003"/>
    <n v="2015"/>
    <x v="6"/>
    <s v="Q3"/>
    <n v="0.32500000000000001"/>
  </r>
  <r>
    <m/>
    <m/>
    <m/>
    <m/>
    <m/>
    <m/>
    <m/>
    <m/>
    <m/>
    <m/>
    <m/>
    <m/>
    <m/>
    <m/>
    <m/>
    <m/>
    <m/>
    <m/>
    <m/>
    <m/>
    <m/>
    <n v="6125"/>
    <s v="CA-2017-145772"/>
    <d v="2017-06-03T00:00:00"/>
    <d v="2017-07-06T00:00:00"/>
    <s v="Standard Class"/>
    <s v="SS-20140"/>
    <x v="164"/>
    <x v="1"/>
    <s v="United States"/>
    <s v="Los Angeles"/>
    <s v="California"/>
    <n v="90036"/>
    <x v="1"/>
    <s v="TEC-AC-10003038"/>
    <x v="2"/>
    <x v="11"/>
    <s v="Kingston Digital DataTraveler 16GB USB 2.0"/>
    <n v="44.75"/>
    <n v="5"/>
    <n v="0"/>
    <n v="8.5024999999999995"/>
    <n v="2017"/>
    <x v="1"/>
    <s v="Q2"/>
    <n v="0.19"/>
  </r>
  <r>
    <m/>
    <m/>
    <m/>
    <m/>
    <m/>
    <m/>
    <m/>
    <m/>
    <m/>
    <m/>
    <m/>
    <m/>
    <m/>
    <m/>
    <m/>
    <m/>
    <m/>
    <m/>
    <m/>
    <m/>
    <m/>
    <n v="6126"/>
    <s v="CA-2017-145772"/>
    <d v="2017-06-03T00:00:00"/>
    <d v="2017-07-06T00:00:00"/>
    <s v="Standard Class"/>
    <s v="SS-20140"/>
    <x v="164"/>
    <x v="1"/>
    <s v="United States"/>
    <s v="Los Angeles"/>
    <s v="California"/>
    <n v="90036"/>
    <x v="1"/>
    <s v="OFF-PA-10001593"/>
    <x v="1"/>
    <x v="10"/>
    <s v="Xerox 1947"/>
    <n v="11.96"/>
    <n v="2"/>
    <n v="0"/>
    <n v="5.3819999999999997"/>
    <n v="2017"/>
    <x v="1"/>
    <s v="Q2"/>
    <n v="0.44999999999999996"/>
  </r>
  <r>
    <m/>
    <m/>
    <m/>
    <m/>
    <m/>
    <m/>
    <m/>
    <m/>
    <m/>
    <m/>
    <m/>
    <m/>
    <m/>
    <m/>
    <m/>
    <m/>
    <m/>
    <m/>
    <m/>
    <m/>
    <m/>
    <n v="6127"/>
    <s v="CA-2017-145772"/>
    <d v="2017-06-03T00:00:00"/>
    <d v="2017-07-06T00:00:00"/>
    <s v="Standard Class"/>
    <s v="SS-20140"/>
    <x v="164"/>
    <x v="1"/>
    <s v="United States"/>
    <s v="Los Angeles"/>
    <s v="California"/>
    <n v="90036"/>
    <x v="1"/>
    <s v="OFF-BI-10002049"/>
    <x v="1"/>
    <x v="8"/>
    <s v="UniKeep View Case Binders"/>
    <n v="3.9119999999999999"/>
    <n v="1"/>
    <n v="0.2"/>
    <n v="1.2714000000000001"/>
    <n v="2017"/>
    <x v="1"/>
    <s v="Q2"/>
    <n v="0.32500000000000001"/>
  </r>
  <r>
    <m/>
    <m/>
    <m/>
    <m/>
    <m/>
    <m/>
    <m/>
    <m/>
    <m/>
    <m/>
    <m/>
    <m/>
    <m/>
    <m/>
    <m/>
    <m/>
    <m/>
    <m/>
    <m/>
    <m/>
    <m/>
    <n v="6128"/>
    <s v="CA-2016-124100"/>
    <d v="2016-03-31T00:00:00"/>
    <d v="2016-06-04T00:00:00"/>
    <s v="Standard Class"/>
    <s v="EH-13990"/>
    <x v="552"/>
    <x v="0"/>
    <s v="United States"/>
    <s v="New York City"/>
    <s v="New York"/>
    <n v="10009"/>
    <x v="3"/>
    <s v="FUR-CH-10003817"/>
    <x v="0"/>
    <x v="1"/>
    <s v="Global Value Steno Chair, Gray"/>
    <n v="327.99599999999998"/>
    <n v="6"/>
    <n v="0.1"/>
    <n v="54.665999999999997"/>
    <n v="2016"/>
    <x v="10"/>
    <s v="Q1"/>
    <n v="0.16666666666666666"/>
  </r>
  <r>
    <m/>
    <m/>
    <m/>
    <m/>
    <m/>
    <m/>
    <m/>
    <m/>
    <m/>
    <m/>
    <m/>
    <m/>
    <m/>
    <m/>
    <m/>
    <m/>
    <m/>
    <m/>
    <m/>
    <m/>
    <m/>
    <n v="6129"/>
    <s v="US-2014-158400"/>
    <d v="2014-10-25T00:00:00"/>
    <s v="10/28/2014"/>
    <s v="First Class"/>
    <s v="AH-10030"/>
    <x v="692"/>
    <x v="1"/>
    <s v="United States"/>
    <s v="San Francisco"/>
    <s v="California"/>
    <n v="94109"/>
    <x v="1"/>
    <s v="OFF-BI-10002353"/>
    <x v="1"/>
    <x v="8"/>
    <s v="GBC VeloBind Cover Sets"/>
    <n v="49.408000000000001"/>
    <n v="4"/>
    <n v="0.2"/>
    <n v="18.527999999999999"/>
    <n v="2014"/>
    <x v="2"/>
    <s v="Q4"/>
    <n v="0.37499999999999994"/>
  </r>
  <r>
    <m/>
    <m/>
    <m/>
    <m/>
    <m/>
    <m/>
    <m/>
    <m/>
    <m/>
    <m/>
    <m/>
    <m/>
    <m/>
    <m/>
    <m/>
    <m/>
    <m/>
    <m/>
    <m/>
    <m/>
    <m/>
    <n v="6130"/>
    <s v="CA-2017-162033"/>
    <d v="2017-03-26T00:00:00"/>
    <d v="2017-02-04T00:00:00"/>
    <s v="Standard Class"/>
    <s v="EM-14200"/>
    <x v="773"/>
    <x v="2"/>
    <s v="United States"/>
    <s v="Virginia Beach"/>
    <s v="Virginia"/>
    <n v="23464"/>
    <x v="0"/>
    <s v="TEC-AC-10003116"/>
    <x v="2"/>
    <x v="11"/>
    <s v="Memorex Froggy Flash Drive 8 GB"/>
    <n v="53.25"/>
    <n v="3"/>
    <n v="0"/>
    <n v="20.767499999999998"/>
    <n v="2017"/>
    <x v="10"/>
    <s v="Q1"/>
    <n v="0.38999999999999996"/>
  </r>
  <r>
    <m/>
    <m/>
    <m/>
    <m/>
    <m/>
    <m/>
    <m/>
    <m/>
    <m/>
    <m/>
    <m/>
    <m/>
    <m/>
    <m/>
    <m/>
    <m/>
    <m/>
    <m/>
    <m/>
    <m/>
    <m/>
    <n v="6131"/>
    <s v="CA-2017-162033"/>
    <d v="2017-03-26T00:00:00"/>
    <d v="2017-02-04T00:00:00"/>
    <s v="Standard Class"/>
    <s v="EM-14200"/>
    <x v="773"/>
    <x v="2"/>
    <s v="United States"/>
    <s v="Virginia Beach"/>
    <s v="Virginia"/>
    <n v="23464"/>
    <x v="0"/>
    <s v="OFF-FA-10003021"/>
    <x v="1"/>
    <x v="13"/>
    <s v="Staples"/>
    <n v="3.76"/>
    <n v="2"/>
    <n v="0"/>
    <n v="1.3160000000000001"/>
    <n v="2017"/>
    <x v="10"/>
    <s v="Q1"/>
    <n v="0.35000000000000003"/>
  </r>
  <r>
    <m/>
    <m/>
    <m/>
    <m/>
    <m/>
    <m/>
    <m/>
    <m/>
    <m/>
    <m/>
    <m/>
    <m/>
    <m/>
    <m/>
    <m/>
    <m/>
    <m/>
    <m/>
    <m/>
    <m/>
    <m/>
    <n v="6132"/>
    <s v="CA-2014-163447"/>
    <d v="2014-12-27T00:00:00"/>
    <s v="12/31/2014"/>
    <s v="Standard Class"/>
    <s v="TB-21190"/>
    <x v="353"/>
    <x v="2"/>
    <s v="United States"/>
    <s v="New York City"/>
    <s v="New York"/>
    <n v="10011"/>
    <x v="3"/>
    <s v="FUR-CH-10004477"/>
    <x v="0"/>
    <x v="1"/>
    <s v="Global Push Button Manager's Chair, Indigo"/>
    <n v="767.21400000000006"/>
    <n v="14"/>
    <n v="0.1"/>
    <n v="161.9674"/>
    <n v="2014"/>
    <x v="4"/>
    <s v="Q4"/>
    <n v="0.21111111111111108"/>
  </r>
  <r>
    <m/>
    <m/>
    <m/>
    <m/>
    <m/>
    <m/>
    <m/>
    <m/>
    <m/>
    <m/>
    <m/>
    <m/>
    <m/>
    <m/>
    <m/>
    <m/>
    <m/>
    <m/>
    <m/>
    <m/>
    <m/>
    <n v="6133"/>
    <s v="CA-2017-145737"/>
    <d v="2017-09-15T00:00:00"/>
    <s v="9/20/2017"/>
    <s v="Standard Class"/>
    <s v="AB-10165"/>
    <x v="269"/>
    <x v="0"/>
    <s v="United States"/>
    <s v="Lebanon"/>
    <s v="Tennessee"/>
    <n v="37087"/>
    <x v="0"/>
    <s v="OFF-PA-10001033"/>
    <x v="1"/>
    <x v="10"/>
    <s v="Xerox 1893"/>
    <n v="163.96"/>
    <n v="5"/>
    <n v="0.2"/>
    <n v="59.435499999999998"/>
    <n v="2017"/>
    <x v="8"/>
    <s v="Q3"/>
    <n v="0.36249999999999999"/>
  </r>
  <r>
    <m/>
    <m/>
    <m/>
    <m/>
    <m/>
    <m/>
    <m/>
    <m/>
    <m/>
    <m/>
    <m/>
    <m/>
    <m/>
    <m/>
    <m/>
    <m/>
    <m/>
    <m/>
    <m/>
    <m/>
    <m/>
    <n v="6134"/>
    <s v="CA-2016-148096"/>
    <d v="2016-08-16T00:00:00"/>
    <s v="8/19/2016"/>
    <s v="First Class"/>
    <s v="AO-10810"/>
    <x v="774"/>
    <x v="1"/>
    <s v="United States"/>
    <s v="Los Angeles"/>
    <s v="California"/>
    <n v="90045"/>
    <x v="1"/>
    <s v="FUR-TA-10004152"/>
    <x v="0"/>
    <x v="3"/>
    <s v="Barricks 18&quot; x 48&quot; Non-Folding Utility Table with Bottom Storage Shelf"/>
    <n v="161.28"/>
    <n v="2"/>
    <n v="0.2"/>
    <n v="12.096"/>
    <n v="2016"/>
    <x v="6"/>
    <s v="Q3"/>
    <n v="7.4999999999999997E-2"/>
  </r>
  <r>
    <m/>
    <m/>
    <m/>
    <m/>
    <m/>
    <m/>
    <m/>
    <m/>
    <m/>
    <m/>
    <m/>
    <m/>
    <m/>
    <m/>
    <m/>
    <m/>
    <m/>
    <m/>
    <m/>
    <m/>
    <m/>
    <n v="6135"/>
    <s v="CA-2016-146766"/>
    <d v="2016-11-04T00:00:00"/>
    <d v="2016-04-11T00:00:00"/>
    <s v="Same Day"/>
    <s v="TT-21220"/>
    <x v="627"/>
    <x v="0"/>
    <s v="United States"/>
    <s v="Chula Vista"/>
    <s v="California"/>
    <n v="91911"/>
    <x v="1"/>
    <s v="OFF-AR-10002135"/>
    <x v="1"/>
    <x v="6"/>
    <s v="Boston Heavy-Duty Trimline Electric Pencil Sharpeners"/>
    <n v="192.8"/>
    <n v="4"/>
    <n v="0"/>
    <n v="55.911999999999999"/>
    <n v="2016"/>
    <x v="0"/>
    <s v="Q4"/>
    <n v="0.28999999999999998"/>
  </r>
  <r>
    <m/>
    <m/>
    <m/>
    <m/>
    <m/>
    <m/>
    <m/>
    <m/>
    <m/>
    <m/>
    <m/>
    <m/>
    <m/>
    <m/>
    <m/>
    <m/>
    <m/>
    <m/>
    <m/>
    <m/>
    <m/>
    <n v="6136"/>
    <s v="CA-2015-105613"/>
    <d v="2015-10-18T00:00:00"/>
    <s v="10/22/2015"/>
    <s v="Standard Class"/>
    <s v="KN-16705"/>
    <x v="607"/>
    <x v="2"/>
    <s v="United States"/>
    <s v="Mcallen"/>
    <s v="Texas"/>
    <n v="78501"/>
    <x v="2"/>
    <s v="TEC-AC-10000521"/>
    <x v="2"/>
    <x v="11"/>
    <s v="Verbatim Slim CD and DVD Storage Cases, 50/Pack"/>
    <n v="27.696000000000002"/>
    <n v="3"/>
    <n v="0.2"/>
    <n v="3.4620000000000002"/>
    <n v="2015"/>
    <x v="2"/>
    <s v="Q4"/>
    <n v="0.125"/>
  </r>
  <r>
    <m/>
    <m/>
    <m/>
    <m/>
    <m/>
    <m/>
    <m/>
    <m/>
    <m/>
    <m/>
    <m/>
    <m/>
    <m/>
    <m/>
    <m/>
    <m/>
    <m/>
    <m/>
    <m/>
    <m/>
    <m/>
    <n v="6137"/>
    <s v="CA-2015-105613"/>
    <d v="2015-10-18T00:00:00"/>
    <s v="10/22/2015"/>
    <s v="Standard Class"/>
    <s v="KN-16705"/>
    <x v="607"/>
    <x v="2"/>
    <s v="United States"/>
    <s v="Mcallen"/>
    <s v="Texas"/>
    <n v="78501"/>
    <x v="2"/>
    <s v="OFF-AP-10000026"/>
    <x v="1"/>
    <x v="9"/>
    <s v="Tripp Lite Isotel 6 Outlet Surge Protector with Fax/Modem Protection"/>
    <n v="73.164000000000001"/>
    <n v="6"/>
    <n v="0.8"/>
    <n v="-186.56819999999999"/>
    <n v="2015"/>
    <x v="2"/>
    <s v="Q4"/>
    <n v="-2.5499999999999998"/>
  </r>
  <r>
    <m/>
    <m/>
    <m/>
    <m/>
    <m/>
    <m/>
    <m/>
    <m/>
    <m/>
    <m/>
    <m/>
    <m/>
    <m/>
    <m/>
    <m/>
    <m/>
    <m/>
    <m/>
    <m/>
    <m/>
    <m/>
    <n v="6138"/>
    <s v="US-2016-142251"/>
    <d v="2016-10-31T00:00:00"/>
    <d v="2016-04-11T00:00:00"/>
    <s v="Second Class"/>
    <s v="FO-14305"/>
    <x v="383"/>
    <x v="0"/>
    <s v="United States"/>
    <s v="Hollywood"/>
    <s v="Florida"/>
    <n v="33021"/>
    <x v="0"/>
    <s v="OFF-PA-10002986"/>
    <x v="1"/>
    <x v="10"/>
    <s v="Xerox 1898"/>
    <n v="32.064"/>
    <n v="6"/>
    <n v="0.2"/>
    <n v="11.2224"/>
    <n v="2016"/>
    <x v="2"/>
    <s v="Q4"/>
    <n v="0.35000000000000003"/>
  </r>
  <r>
    <m/>
    <m/>
    <m/>
    <m/>
    <m/>
    <m/>
    <m/>
    <m/>
    <m/>
    <m/>
    <m/>
    <m/>
    <m/>
    <m/>
    <m/>
    <m/>
    <m/>
    <m/>
    <m/>
    <m/>
    <m/>
    <n v="6139"/>
    <s v="CA-2014-131247"/>
    <d v="2014-03-30T00:00:00"/>
    <d v="2014-04-04T00:00:00"/>
    <s v="Standard Class"/>
    <s v="GA-14725"/>
    <x v="315"/>
    <x v="0"/>
    <s v="United States"/>
    <s v="San Francisco"/>
    <s v="California"/>
    <n v="94110"/>
    <x v="1"/>
    <s v="FUR-BO-10001337"/>
    <x v="0"/>
    <x v="0"/>
    <s v="O'Sullivan Living Dimensions 2-Shelf Bookcases"/>
    <n v="205.666"/>
    <n v="2"/>
    <n v="0.15"/>
    <n v="-12.098000000000001"/>
    <n v="2014"/>
    <x v="10"/>
    <s v="Q1"/>
    <n v="-5.8823529411764712E-2"/>
  </r>
  <r>
    <m/>
    <m/>
    <m/>
    <m/>
    <m/>
    <m/>
    <m/>
    <m/>
    <m/>
    <m/>
    <m/>
    <m/>
    <m/>
    <m/>
    <m/>
    <m/>
    <m/>
    <m/>
    <m/>
    <m/>
    <m/>
    <n v="6140"/>
    <s v="US-2015-113593"/>
    <d v="2015-04-18T00:00:00"/>
    <s v="4/20/2015"/>
    <s v="First Class"/>
    <s v="NC-18415"/>
    <x v="720"/>
    <x v="0"/>
    <s v="United States"/>
    <s v="Santa Maria"/>
    <s v="California"/>
    <n v="93454"/>
    <x v="1"/>
    <s v="OFF-ST-10000532"/>
    <x v="1"/>
    <x v="4"/>
    <s v="Advantus Rolling Drawer Organizers"/>
    <n v="115.44"/>
    <n v="3"/>
    <n v="0"/>
    <n v="30.014399999999998"/>
    <n v="2015"/>
    <x v="3"/>
    <s v="Q2"/>
    <n v="0.26"/>
  </r>
  <r>
    <m/>
    <m/>
    <m/>
    <m/>
    <m/>
    <m/>
    <m/>
    <m/>
    <m/>
    <m/>
    <m/>
    <m/>
    <m/>
    <m/>
    <m/>
    <m/>
    <m/>
    <m/>
    <m/>
    <m/>
    <m/>
    <n v="6141"/>
    <s v="CA-2017-121083"/>
    <d v="2017-07-09T00:00:00"/>
    <s v="7/15/2017"/>
    <s v="Standard Class"/>
    <s v="JF-15190"/>
    <x v="440"/>
    <x v="0"/>
    <s v="United States"/>
    <s v="Manchester"/>
    <s v="Connecticut"/>
    <n v="6040"/>
    <x v="3"/>
    <s v="OFF-PA-10001497"/>
    <x v="1"/>
    <x v="10"/>
    <s v="Xerox 1914"/>
    <n v="274.8"/>
    <n v="5"/>
    <n v="0"/>
    <n v="134.65199999999999"/>
    <n v="2017"/>
    <x v="7"/>
    <s v="Q3"/>
    <n v="0.48999999999999994"/>
  </r>
  <r>
    <m/>
    <m/>
    <m/>
    <m/>
    <m/>
    <m/>
    <m/>
    <m/>
    <m/>
    <m/>
    <m/>
    <m/>
    <m/>
    <m/>
    <m/>
    <m/>
    <m/>
    <m/>
    <m/>
    <m/>
    <m/>
    <n v="6142"/>
    <s v="CA-2017-121083"/>
    <d v="2017-07-09T00:00:00"/>
    <s v="7/15/2017"/>
    <s v="Standard Class"/>
    <s v="JF-15190"/>
    <x v="440"/>
    <x v="0"/>
    <s v="United States"/>
    <s v="Manchester"/>
    <s v="Connecticut"/>
    <n v="6040"/>
    <x v="3"/>
    <s v="OFF-ST-10002554"/>
    <x v="1"/>
    <x v="4"/>
    <s v="Tennsco Industrial Shelving"/>
    <n v="195.64"/>
    <n v="4"/>
    <n v="0"/>
    <n v="3.9127999999999998"/>
    <n v="2017"/>
    <x v="7"/>
    <s v="Q3"/>
    <n v="0.02"/>
  </r>
  <r>
    <m/>
    <m/>
    <m/>
    <m/>
    <m/>
    <m/>
    <m/>
    <m/>
    <m/>
    <m/>
    <m/>
    <m/>
    <m/>
    <m/>
    <m/>
    <m/>
    <m/>
    <m/>
    <m/>
    <m/>
    <m/>
    <n v="6143"/>
    <s v="CA-2017-121083"/>
    <d v="2017-07-09T00:00:00"/>
    <s v="7/15/2017"/>
    <s v="Standard Class"/>
    <s v="JF-15190"/>
    <x v="440"/>
    <x v="0"/>
    <s v="United States"/>
    <s v="Manchester"/>
    <s v="Connecticut"/>
    <n v="6040"/>
    <x v="3"/>
    <s v="TEC-PH-10001336"/>
    <x v="2"/>
    <x v="7"/>
    <s v="Digium D40 VoIP phone"/>
    <n v="257.98"/>
    <n v="2"/>
    <n v="0"/>
    <n v="74.8142"/>
    <n v="2017"/>
    <x v="7"/>
    <s v="Q3"/>
    <n v="0.28999999999999998"/>
  </r>
  <r>
    <m/>
    <m/>
    <m/>
    <m/>
    <m/>
    <m/>
    <m/>
    <m/>
    <m/>
    <m/>
    <m/>
    <m/>
    <m/>
    <m/>
    <m/>
    <m/>
    <m/>
    <m/>
    <m/>
    <m/>
    <m/>
    <n v="6144"/>
    <s v="CA-2017-121083"/>
    <d v="2017-07-09T00:00:00"/>
    <s v="7/15/2017"/>
    <s v="Standard Class"/>
    <s v="JF-15190"/>
    <x v="440"/>
    <x v="0"/>
    <s v="United States"/>
    <s v="Manchester"/>
    <s v="Connecticut"/>
    <n v="6040"/>
    <x v="3"/>
    <s v="OFF-AR-10002987"/>
    <x v="1"/>
    <x v="6"/>
    <s v="Prismacolor Color Pencil Set"/>
    <n v="119.04"/>
    <n v="6"/>
    <n v="0"/>
    <n v="48.806399999999996"/>
    <n v="2017"/>
    <x v="7"/>
    <s v="Q3"/>
    <n v="0.41"/>
  </r>
  <r>
    <m/>
    <m/>
    <m/>
    <m/>
    <m/>
    <m/>
    <m/>
    <m/>
    <m/>
    <m/>
    <m/>
    <m/>
    <m/>
    <m/>
    <m/>
    <m/>
    <m/>
    <m/>
    <m/>
    <m/>
    <m/>
    <n v="6145"/>
    <s v="CA-2017-151190"/>
    <d v="2017-06-27T00:00:00"/>
    <d v="2017-01-07T00:00:00"/>
    <s v="Standard Class"/>
    <s v="GT-14710"/>
    <x v="218"/>
    <x v="0"/>
    <s v="United States"/>
    <s v="Omaha"/>
    <s v="Nebraska"/>
    <n v="68104"/>
    <x v="2"/>
    <s v="OFF-PA-10000575"/>
    <x v="1"/>
    <x v="10"/>
    <s v="Wirebound Message Books, Four 2 3/4 x 5 White Forms per Page"/>
    <n v="20.07"/>
    <n v="3"/>
    <n v="0"/>
    <n v="9.2322000000000006"/>
    <n v="2017"/>
    <x v="1"/>
    <s v="Q2"/>
    <n v="0.46"/>
  </r>
  <r>
    <m/>
    <m/>
    <m/>
    <m/>
    <m/>
    <m/>
    <m/>
    <m/>
    <m/>
    <m/>
    <m/>
    <m/>
    <m/>
    <m/>
    <m/>
    <m/>
    <m/>
    <m/>
    <m/>
    <m/>
    <m/>
    <n v="6146"/>
    <s v="CA-2014-133543"/>
    <d v="2014-12-22T00:00:00"/>
    <s v="12/26/2014"/>
    <s v="Standard Class"/>
    <s v="KM-16660"/>
    <x v="730"/>
    <x v="0"/>
    <s v="United States"/>
    <s v="San Jose"/>
    <s v="California"/>
    <n v="95123"/>
    <x v="1"/>
    <s v="OFF-AR-10003394"/>
    <x v="1"/>
    <x v="6"/>
    <s v="Newell 332"/>
    <n v="11.76"/>
    <n v="4"/>
    <n v="0"/>
    <n v="3.1751999999999998"/>
    <n v="2014"/>
    <x v="4"/>
    <s v="Q4"/>
    <n v="0.26999999999999996"/>
  </r>
  <r>
    <m/>
    <m/>
    <m/>
    <m/>
    <m/>
    <m/>
    <m/>
    <m/>
    <m/>
    <m/>
    <m/>
    <m/>
    <m/>
    <m/>
    <m/>
    <m/>
    <m/>
    <m/>
    <m/>
    <m/>
    <m/>
    <n v="6147"/>
    <s v="CA-2017-105130"/>
    <d v="2017-11-21T00:00:00"/>
    <s v="11/25/2017"/>
    <s v="Standard Class"/>
    <s v="PJ-18835"/>
    <x v="601"/>
    <x v="1"/>
    <s v="United States"/>
    <s v="San Francisco"/>
    <s v="California"/>
    <n v="94122"/>
    <x v="1"/>
    <s v="OFF-AR-10003394"/>
    <x v="1"/>
    <x v="6"/>
    <s v="Newell 332"/>
    <n v="11.76"/>
    <n v="4"/>
    <n v="0"/>
    <n v="3.1751999999999998"/>
    <n v="2017"/>
    <x v="0"/>
    <s v="Q4"/>
    <n v="0.26999999999999996"/>
  </r>
  <r>
    <m/>
    <m/>
    <m/>
    <m/>
    <m/>
    <m/>
    <m/>
    <m/>
    <m/>
    <m/>
    <m/>
    <m/>
    <m/>
    <m/>
    <m/>
    <m/>
    <m/>
    <m/>
    <m/>
    <m/>
    <m/>
    <n v="6148"/>
    <s v="CA-2017-105130"/>
    <d v="2017-11-21T00:00:00"/>
    <s v="11/25/2017"/>
    <s v="Standard Class"/>
    <s v="PJ-18835"/>
    <x v="601"/>
    <x v="1"/>
    <s v="United States"/>
    <s v="San Francisco"/>
    <s v="California"/>
    <n v="94122"/>
    <x v="1"/>
    <s v="OFF-BI-10001191"/>
    <x v="1"/>
    <x v="8"/>
    <s v="Canvas Sectional Post Binders"/>
    <n v="40.735999999999997"/>
    <n v="2"/>
    <n v="0.2"/>
    <n v="14.7668"/>
    <n v="2017"/>
    <x v="0"/>
    <s v="Q4"/>
    <n v="0.36250000000000004"/>
  </r>
  <r>
    <m/>
    <m/>
    <m/>
    <m/>
    <m/>
    <m/>
    <m/>
    <m/>
    <m/>
    <m/>
    <m/>
    <m/>
    <m/>
    <m/>
    <m/>
    <m/>
    <m/>
    <m/>
    <m/>
    <m/>
    <m/>
    <n v="6149"/>
    <s v="CA-2016-161928"/>
    <d v="2016-06-27T00:00:00"/>
    <s v="6/29/2016"/>
    <s v="Second Class"/>
    <s v="AC-10660"/>
    <x v="663"/>
    <x v="0"/>
    <s v="United States"/>
    <s v="San Francisco"/>
    <s v="California"/>
    <n v="94109"/>
    <x v="1"/>
    <s v="TEC-PH-10003484"/>
    <x v="2"/>
    <x v="7"/>
    <s v="Ooma Telo VoIP Home Phone System"/>
    <n v="201.584"/>
    <n v="2"/>
    <n v="0.2"/>
    <n v="12.599"/>
    <n v="2016"/>
    <x v="1"/>
    <s v="Q2"/>
    <n v="6.25E-2"/>
  </r>
  <r>
    <m/>
    <m/>
    <m/>
    <m/>
    <m/>
    <m/>
    <m/>
    <m/>
    <m/>
    <m/>
    <m/>
    <m/>
    <m/>
    <m/>
    <m/>
    <m/>
    <m/>
    <m/>
    <m/>
    <m/>
    <m/>
    <n v="6150"/>
    <s v="CA-2017-101322"/>
    <d v="2017-12-28T00:00:00"/>
    <s v="12/31/2017"/>
    <s v="First Class"/>
    <s v="JG-15310"/>
    <x v="684"/>
    <x v="1"/>
    <s v="United States"/>
    <s v="Long Beach"/>
    <s v="California"/>
    <n v="90805"/>
    <x v="1"/>
    <s v="FUR-CH-10003968"/>
    <x v="0"/>
    <x v="1"/>
    <s v="Novimex Turbo Task Chair"/>
    <n v="340.70400000000001"/>
    <n v="6"/>
    <n v="0.2"/>
    <n v="-34.070399999999999"/>
    <n v="2017"/>
    <x v="4"/>
    <s v="Q4"/>
    <n v="-9.9999999999999992E-2"/>
  </r>
  <r>
    <m/>
    <m/>
    <m/>
    <m/>
    <m/>
    <m/>
    <m/>
    <m/>
    <m/>
    <m/>
    <m/>
    <m/>
    <m/>
    <m/>
    <m/>
    <m/>
    <m/>
    <m/>
    <m/>
    <m/>
    <m/>
    <n v="6151"/>
    <s v="US-2016-106600"/>
    <d v="2016-04-08T00:00:00"/>
    <d v="2016-11-04T00:00:00"/>
    <s v="First Class"/>
    <s v="RM-19375"/>
    <x v="528"/>
    <x v="0"/>
    <s v="United States"/>
    <s v="Columbus"/>
    <s v="Georgia"/>
    <n v="31907"/>
    <x v="0"/>
    <s v="FUR-BO-10001608"/>
    <x v="0"/>
    <x v="0"/>
    <s v="Hon Metal Bookcases, Black"/>
    <n v="354.9"/>
    <n v="5"/>
    <n v="0"/>
    <n v="88.724999999999994"/>
    <n v="2016"/>
    <x v="3"/>
    <s v="Q2"/>
    <n v="0.25"/>
  </r>
  <r>
    <m/>
    <m/>
    <m/>
    <m/>
    <m/>
    <m/>
    <m/>
    <m/>
    <m/>
    <m/>
    <m/>
    <m/>
    <m/>
    <m/>
    <m/>
    <m/>
    <m/>
    <m/>
    <m/>
    <m/>
    <m/>
    <n v="6152"/>
    <s v="CA-2014-111871"/>
    <d v="2014-03-18T00:00:00"/>
    <s v="3/21/2014"/>
    <s v="Second Class"/>
    <s v="EK-13795"/>
    <x v="735"/>
    <x v="2"/>
    <s v="United States"/>
    <s v="San Francisco"/>
    <s v="California"/>
    <n v="94110"/>
    <x v="1"/>
    <s v="FUR-BO-10004218"/>
    <x v="0"/>
    <x v="0"/>
    <s v="Bush Heritage Pine Collection 5-Shelf Bookcase, Albany Pine Finish, *Special Order"/>
    <n v="1198.33"/>
    <n v="10"/>
    <n v="0.15"/>
    <n v="70.489999999999995"/>
    <n v="2014"/>
    <x v="10"/>
    <s v="Q1"/>
    <n v="5.8823529411764705E-2"/>
  </r>
  <r>
    <m/>
    <m/>
    <m/>
    <m/>
    <m/>
    <m/>
    <m/>
    <m/>
    <m/>
    <m/>
    <m/>
    <m/>
    <m/>
    <m/>
    <m/>
    <m/>
    <m/>
    <m/>
    <m/>
    <m/>
    <m/>
    <n v="6153"/>
    <s v="CA-2017-139437"/>
    <d v="2017-07-03T00:00:00"/>
    <d v="2017-08-07T00:00:00"/>
    <s v="Standard Class"/>
    <s v="RD-19585"/>
    <x v="361"/>
    <x v="0"/>
    <s v="United States"/>
    <s v="Los Angeles"/>
    <s v="California"/>
    <n v="90004"/>
    <x v="1"/>
    <s v="OFF-ST-10002485"/>
    <x v="1"/>
    <x v="4"/>
    <s v="Rogers Deluxe File Chest"/>
    <n v="87.92"/>
    <n v="4"/>
    <n v="0"/>
    <n v="0.87919999999999998"/>
    <n v="2017"/>
    <x v="7"/>
    <s v="Q3"/>
    <n v="0.01"/>
  </r>
  <r>
    <m/>
    <m/>
    <m/>
    <m/>
    <m/>
    <m/>
    <m/>
    <m/>
    <m/>
    <m/>
    <m/>
    <m/>
    <m/>
    <m/>
    <m/>
    <m/>
    <m/>
    <m/>
    <m/>
    <m/>
    <m/>
    <n v="6154"/>
    <s v="CA-2017-151484"/>
    <d v="2017-04-20T00:00:00"/>
    <s v="4/23/2017"/>
    <s v="First Class"/>
    <s v="CV-12805"/>
    <x v="51"/>
    <x v="1"/>
    <s v="United States"/>
    <s v="Philadelphia"/>
    <s v="Pennsylvania"/>
    <n v="19120"/>
    <x v="3"/>
    <s v="FUR-FU-10001876"/>
    <x v="0"/>
    <x v="5"/>
    <s v="Computer Room Manger, 14&quot;"/>
    <n v="51.968000000000004"/>
    <n v="2"/>
    <n v="0.2"/>
    <n v="10.393599999999999"/>
    <n v="2017"/>
    <x v="3"/>
    <s v="Q2"/>
    <n v="0.19999999999999998"/>
  </r>
  <r>
    <m/>
    <m/>
    <m/>
    <m/>
    <m/>
    <m/>
    <m/>
    <m/>
    <m/>
    <m/>
    <m/>
    <m/>
    <m/>
    <m/>
    <m/>
    <m/>
    <m/>
    <m/>
    <m/>
    <m/>
    <m/>
    <n v="6155"/>
    <s v="CA-2017-151484"/>
    <d v="2017-04-20T00:00:00"/>
    <s v="4/23/2017"/>
    <s v="First Class"/>
    <s v="CV-12805"/>
    <x v="51"/>
    <x v="1"/>
    <s v="United States"/>
    <s v="Philadelphia"/>
    <s v="Pennsylvania"/>
    <n v="19120"/>
    <x v="3"/>
    <s v="OFF-ST-10002370"/>
    <x v="1"/>
    <x v="4"/>
    <s v="Sortfiler Multipurpose Personal File Organizer, Black"/>
    <n v="51.335999999999999"/>
    <n v="3"/>
    <n v="0.2"/>
    <n v="5.7752999999999997"/>
    <n v="2017"/>
    <x v="3"/>
    <s v="Q2"/>
    <n v="0.1125"/>
  </r>
  <r>
    <m/>
    <m/>
    <m/>
    <m/>
    <m/>
    <m/>
    <m/>
    <m/>
    <m/>
    <m/>
    <m/>
    <m/>
    <m/>
    <m/>
    <m/>
    <m/>
    <m/>
    <m/>
    <m/>
    <m/>
    <m/>
    <n v="6156"/>
    <s v="CA-2017-151484"/>
    <d v="2017-04-20T00:00:00"/>
    <s v="4/23/2017"/>
    <s v="First Class"/>
    <s v="CV-12805"/>
    <x v="51"/>
    <x v="1"/>
    <s v="United States"/>
    <s v="Philadelphia"/>
    <s v="Pennsylvania"/>
    <n v="19120"/>
    <x v="3"/>
    <s v="OFF-ST-10000142"/>
    <x v="1"/>
    <x v="4"/>
    <s v="Deluxe Rollaway Locking File with Drawer"/>
    <n v="332.70400000000001"/>
    <n v="1"/>
    <n v="0.2"/>
    <n v="33.270400000000002"/>
    <n v="2017"/>
    <x v="3"/>
    <s v="Q2"/>
    <n v="0.1"/>
  </r>
  <r>
    <m/>
    <m/>
    <m/>
    <m/>
    <m/>
    <m/>
    <m/>
    <m/>
    <m/>
    <m/>
    <m/>
    <m/>
    <m/>
    <m/>
    <m/>
    <m/>
    <m/>
    <m/>
    <m/>
    <m/>
    <m/>
    <n v="6157"/>
    <s v="CA-2017-151484"/>
    <d v="2017-04-20T00:00:00"/>
    <s v="4/23/2017"/>
    <s v="First Class"/>
    <s v="CV-12805"/>
    <x v="51"/>
    <x v="1"/>
    <s v="United States"/>
    <s v="Philadelphia"/>
    <s v="Pennsylvania"/>
    <n v="19120"/>
    <x v="3"/>
    <s v="FUR-FU-10004671"/>
    <x v="0"/>
    <x v="5"/>
    <s v="Executive Impressions 12&quot; Wall Clock"/>
    <n v="42.408000000000001"/>
    <n v="3"/>
    <n v="0.2"/>
    <n v="9.5418000000000003"/>
    <n v="2017"/>
    <x v="3"/>
    <s v="Q2"/>
    <n v="0.22500000000000001"/>
  </r>
  <r>
    <m/>
    <m/>
    <m/>
    <m/>
    <m/>
    <m/>
    <m/>
    <m/>
    <m/>
    <m/>
    <m/>
    <m/>
    <m/>
    <m/>
    <m/>
    <m/>
    <m/>
    <m/>
    <m/>
    <m/>
    <m/>
    <n v="6158"/>
    <s v="CA-2016-104150"/>
    <d v="2016-08-03T00:00:00"/>
    <d v="2016-05-08T00:00:00"/>
    <s v="Second Class"/>
    <s v="AG-10330"/>
    <x v="743"/>
    <x v="0"/>
    <s v="United States"/>
    <s v="Tulsa"/>
    <s v="Oklahoma"/>
    <n v="74133"/>
    <x v="2"/>
    <s v="OFF-EN-10002504"/>
    <x v="1"/>
    <x v="12"/>
    <s v="Tyvek  Top-Opening Peel &amp; Seel Envelopes, Plain White"/>
    <n v="81.540000000000006"/>
    <n v="3"/>
    <n v="0"/>
    <n v="38.323799999999999"/>
    <n v="2016"/>
    <x v="6"/>
    <s v="Q3"/>
    <n v="0.47"/>
  </r>
  <r>
    <m/>
    <m/>
    <m/>
    <m/>
    <m/>
    <m/>
    <m/>
    <m/>
    <m/>
    <m/>
    <m/>
    <m/>
    <m/>
    <m/>
    <m/>
    <m/>
    <m/>
    <m/>
    <m/>
    <m/>
    <m/>
    <n v="6159"/>
    <s v="CA-2016-104150"/>
    <d v="2016-08-03T00:00:00"/>
    <d v="2016-05-08T00:00:00"/>
    <s v="Second Class"/>
    <s v="AG-10330"/>
    <x v="743"/>
    <x v="0"/>
    <s v="United States"/>
    <s v="Tulsa"/>
    <s v="Oklahoma"/>
    <n v="74133"/>
    <x v="2"/>
    <s v="TEC-AC-10004803"/>
    <x v="2"/>
    <x v="11"/>
    <s v="Sony Micro Vault Click 4 GB USB 2.0 Flash Drive"/>
    <n v="167.28"/>
    <n v="12"/>
    <n v="0"/>
    <n v="23.4192"/>
    <n v="2016"/>
    <x v="6"/>
    <s v="Q3"/>
    <n v="0.13999999999999999"/>
  </r>
  <r>
    <m/>
    <m/>
    <m/>
    <m/>
    <m/>
    <m/>
    <m/>
    <m/>
    <m/>
    <m/>
    <m/>
    <m/>
    <m/>
    <m/>
    <m/>
    <m/>
    <m/>
    <m/>
    <m/>
    <m/>
    <m/>
    <n v="6160"/>
    <s v="CA-2016-161025"/>
    <d v="2016-12-03T00:00:00"/>
    <d v="2016-09-12T00:00:00"/>
    <s v="Standard Class"/>
    <s v="GM-14440"/>
    <x v="306"/>
    <x v="0"/>
    <s v="United States"/>
    <s v="Los Angeles"/>
    <s v="California"/>
    <n v="90049"/>
    <x v="1"/>
    <s v="OFF-ST-10001932"/>
    <x v="1"/>
    <x v="4"/>
    <s v="Fellowes Staxonsteel Drawer Files"/>
    <n v="772.68"/>
    <n v="4"/>
    <n v="0"/>
    <n v="108.1752"/>
    <n v="2016"/>
    <x v="4"/>
    <s v="Q4"/>
    <n v="0.14000000000000001"/>
  </r>
  <r>
    <m/>
    <m/>
    <m/>
    <m/>
    <m/>
    <m/>
    <m/>
    <m/>
    <m/>
    <m/>
    <m/>
    <m/>
    <m/>
    <m/>
    <m/>
    <m/>
    <m/>
    <m/>
    <m/>
    <m/>
    <m/>
    <n v="6161"/>
    <s v="CA-2014-103989"/>
    <d v="2014-03-19T00:00:00"/>
    <s v="3/21/2014"/>
    <s v="First Class"/>
    <s v="MC-17605"/>
    <x v="204"/>
    <x v="1"/>
    <s v="United States"/>
    <s v="Lakeland"/>
    <s v="Florida"/>
    <n v="33801"/>
    <x v="0"/>
    <s v="TEC-PH-10004667"/>
    <x v="2"/>
    <x v="7"/>
    <s v="Cisco 8x8 Inc. 6753i IP Business Phone System"/>
    <n v="323.976"/>
    <n v="3"/>
    <n v="0.2"/>
    <n v="28.347899999999999"/>
    <n v="2014"/>
    <x v="10"/>
    <s v="Q1"/>
    <n v="8.7499999999999994E-2"/>
  </r>
  <r>
    <m/>
    <m/>
    <m/>
    <m/>
    <m/>
    <m/>
    <m/>
    <m/>
    <m/>
    <m/>
    <m/>
    <m/>
    <m/>
    <m/>
    <m/>
    <m/>
    <m/>
    <m/>
    <m/>
    <m/>
    <m/>
    <n v="6162"/>
    <s v="CA-2014-103989"/>
    <d v="2014-03-19T00:00:00"/>
    <s v="3/21/2014"/>
    <s v="First Class"/>
    <s v="MC-17605"/>
    <x v="204"/>
    <x v="1"/>
    <s v="United States"/>
    <s v="Lakeland"/>
    <s v="Florida"/>
    <n v="33801"/>
    <x v="0"/>
    <s v="OFF-LA-10000443"/>
    <x v="1"/>
    <x v="2"/>
    <s v="Avery 501"/>
    <n v="11.808"/>
    <n v="4"/>
    <n v="0.2"/>
    <n v="3.9851999999999999"/>
    <n v="2014"/>
    <x v="10"/>
    <s v="Q1"/>
    <n v="0.33749999999999997"/>
  </r>
  <r>
    <m/>
    <m/>
    <m/>
    <m/>
    <m/>
    <m/>
    <m/>
    <m/>
    <m/>
    <m/>
    <m/>
    <m/>
    <m/>
    <m/>
    <m/>
    <m/>
    <m/>
    <m/>
    <m/>
    <m/>
    <m/>
    <n v="6163"/>
    <s v="CA-2014-103989"/>
    <d v="2014-03-19T00:00:00"/>
    <s v="3/21/2014"/>
    <s v="First Class"/>
    <s v="MC-17605"/>
    <x v="204"/>
    <x v="1"/>
    <s v="United States"/>
    <s v="Lakeland"/>
    <s v="Florida"/>
    <n v="33801"/>
    <x v="0"/>
    <s v="OFF-ST-10000918"/>
    <x v="1"/>
    <x v="4"/>
    <s v="Crate-A-Files"/>
    <n v="26.16"/>
    <n v="3"/>
    <n v="0.2"/>
    <n v="1.962"/>
    <n v="2014"/>
    <x v="10"/>
    <s v="Q1"/>
    <n v="7.4999999999999997E-2"/>
  </r>
  <r>
    <m/>
    <m/>
    <m/>
    <m/>
    <m/>
    <m/>
    <m/>
    <m/>
    <m/>
    <m/>
    <m/>
    <m/>
    <m/>
    <m/>
    <m/>
    <m/>
    <m/>
    <m/>
    <m/>
    <m/>
    <m/>
    <n v="6164"/>
    <s v="CA-2014-103989"/>
    <d v="2014-03-19T00:00:00"/>
    <s v="3/21/2014"/>
    <s v="First Class"/>
    <s v="MC-17605"/>
    <x v="204"/>
    <x v="1"/>
    <s v="United States"/>
    <s v="Lakeland"/>
    <s v="Florida"/>
    <n v="33801"/>
    <x v="0"/>
    <s v="OFF-BI-10001196"/>
    <x v="1"/>
    <x v="8"/>
    <s v="Avery Flip-Chart Easel Binder, Black"/>
    <n v="33.57"/>
    <n v="5"/>
    <n v="0.7"/>
    <n v="-25.736999999999998"/>
    <n v="2014"/>
    <x v="10"/>
    <s v="Q1"/>
    <n v="-0.76666666666666661"/>
  </r>
  <r>
    <m/>
    <m/>
    <m/>
    <m/>
    <m/>
    <m/>
    <m/>
    <m/>
    <m/>
    <m/>
    <m/>
    <m/>
    <m/>
    <m/>
    <m/>
    <m/>
    <m/>
    <m/>
    <m/>
    <m/>
    <m/>
    <n v="6165"/>
    <s v="CA-2014-103989"/>
    <d v="2014-03-19T00:00:00"/>
    <s v="3/21/2014"/>
    <s v="First Class"/>
    <s v="MC-17605"/>
    <x v="204"/>
    <x v="1"/>
    <s v="United States"/>
    <s v="Lakeland"/>
    <s v="Florida"/>
    <n v="33801"/>
    <x v="0"/>
    <s v="FUR-FU-10003981"/>
    <x v="0"/>
    <x v="5"/>
    <s v="Eldon Wave Desk Accessories"/>
    <n v="4.992"/>
    <n v="3"/>
    <n v="0.2"/>
    <n v="1.3728"/>
    <n v="2014"/>
    <x v="10"/>
    <s v="Q1"/>
    <n v="0.27500000000000002"/>
  </r>
  <r>
    <m/>
    <m/>
    <m/>
    <m/>
    <m/>
    <m/>
    <m/>
    <m/>
    <m/>
    <m/>
    <m/>
    <m/>
    <m/>
    <m/>
    <m/>
    <m/>
    <m/>
    <m/>
    <m/>
    <m/>
    <m/>
    <n v="6166"/>
    <s v="CA-2014-103989"/>
    <d v="2014-03-19T00:00:00"/>
    <s v="3/21/2014"/>
    <s v="First Class"/>
    <s v="MC-17605"/>
    <x v="204"/>
    <x v="1"/>
    <s v="United States"/>
    <s v="Lakeland"/>
    <s v="Florida"/>
    <n v="33801"/>
    <x v="0"/>
    <s v="FUR-FU-10002508"/>
    <x v="0"/>
    <x v="5"/>
    <s v="Document Clip Frames"/>
    <n v="20.015999999999998"/>
    <n v="3"/>
    <n v="0.2"/>
    <n v="5.5044000000000004"/>
    <n v="2014"/>
    <x v="10"/>
    <s v="Q1"/>
    <n v="0.27500000000000002"/>
  </r>
  <r>
    <m/>
    <m/>
    <m/>
    <m/>
    <m/>
    <m/>
    <m/>
    <m/>
    <m/>
    <m/>
    <m/>
    <m/>
    <m/>
    <m/>
    <m/>
    <m/>
    <m/>
    <m/>
    <m/>
    <m/>
    <m/>
    <n v="6167"/>
    <s v="CA-2014-103989"/>
    <d v="2014-03-19T00:00:00"/>
    <s v="3/21/2014"/>
    <s v="First Class"/>
    <s v="MC-17605"/>
    <x v="204"/>
    <x v="1"/>
    <s v="United States"/>
    <s v="Lakeland"/>
    <s v="Florida"/>
    <n v="33801"/>
    <x v="0"/>
    <s v="TEC-AC-10002647"/>
    <x v="2"/>
    <x v="11"/>
    <s v="Logitech Wireless Boombox Speaker - portable - wireless, wired"/>
    <n v="170.24"/>
    <n v="2"/>
    <n v="0.2"/>
    <n v="53.2"/>
    <n v="2014"/>
    <x v="10"/>
    <s v="Q1"/>
    <n v="0.3125"/>
  </r>
  <r>
    <m/>
    <m/>
    <m/>
    <m/>
    <m/>
    <m/>
    <m/>
    <m/>
    <m/>
    <m/>
    <m/>
    <m/>
    <m/>
    <m/>
    <m/>
    <m/>
    <m/>
    <m/>
    <m/>
    <m/>
    <m/>
    <n v="6168"/>
    <s v="CA-2015-142433"/>
    <d v="2015-04-20T00:00:00"/>
    <s v="4/25/2015"/>
    <s v="Standard Class"/>
    <s v="ES-14020"/>
    <x v="301"/>
    <x v="0"/>
    <s v="United States"/>
    <s v="Houston"/>
    <s v="Texas"/>
    <n v="77036"/>
    <x v="2"/>
    <s v="OFF-PA-10002377"/>
    <x v="1"/>
    <x v="10"/>
    <s v="Xerox 1916"/>
    <n v="117.456"/>
    <n v="3"/>
    <n v="0.2"/>
    <n v="44.045999999999999"/>
    <n v="2015"/>
    <x v="3"/>
    <s v="Q2"/>
    <n v="0.375"/>
  </r>
  <r>
    <m/>
    <m/>
    <m/>
    <m/>
    <m/>
    <m/>
    <m/>
    <m/>
    <m/>
    <m/>
    <m/>
    <m/>
    <m/>
    <m/>
    <m/>
    <m/>
    <m/>
    <m/>
    <m/>
    <m/>
    <m/>
    <n v="6169"/>
    <s v="CA-2015-132815"/>
    <d v="2015-09-19T00:00:00"/>
    <s v="9/22/2015"/>
    <s v="Second Class"/>
    <s v="RW-19540"/>
    <x v="459"/>
    <x v="1"/>
    <s v="United States"/>
    <s v="Los Angeles"/>
    <s v="California"/>
    <n v="90008"/>
    <x v="1"/>
    <s v="OFF-PA-10004530"/>
    <x v="1"/>
    <x v="10"/>
    <s v="Personal Creations Ink Jet Cards and Labels"/>
    <n v="22.96"/>
    <n v="2"/>
    <n v="0"/>
    <n v="11.250400000000001"/>
    <n v="2015"/>
    <x v="8"/>
    <s v="Q3"/>
    <n v="0.49"/>
  </r>
  <r>
    <m/>
    <m/>
    <m/>
    <m/>
    <m/>
    <m/>
    <m/>
    <m/>
    <m/>
    <m/>
    <m/>
    <m/>
    <m/>
    <m/>
    <m/>
    <m/>
    <m/>
    <m/>
    <m/>
    <m/>
    <m/>
    <n v="6170"/>
    <s v="CA-2014-101266"/>
    <d v="2014-08-27T00:00:00"/>
    <s v="8/30/2014"/>
    <s v="Second Class"/>
    <s v="MM-17920"/>
    <x v="462"/>
    <x v="0"/>
    <s v="United States"/>
    <s v="Springfield"/>
    <s v="Virginia"/>
    <n v="22153"/>
    <x v="0"/>
    <s v="OFF-PA-10002986"/>
    <x v="1"/>
    <x v="10"/>
    <s v="Xerox 1898"/>
    <n v="13.36"/>
    <n v="2"/>
    <n v="0"/>
    <n v="6.4127999999999998"/>
    <n v="2014"/>
    <x v="6"/>
    <s v="Q3"/>
    <n v="0.48"/>
  </r>
  <r>
    <m/>
    <m/>
    <m/>
    <m/>
    <m/>
    <m/>
    <m/>
    <m/>
    <m/>
    <m/>
    <m/>
    <m/>
    <m/>
    <m/>
    <m/>
    <m/>
    <m/>
    <m/>
    <m/>
    <m/>
    <m/>
    <n v="6171"/>
    <s v="CA-2016-141523"/>
    <d v="2016-12-19T00:00:00"/>
    <s v="12/24/2016"/>
    <s v="Second Class"/>
    <s v="MH-17440"/>
    <x v="775"/>
    <x v="1"/>
    <s v="United States"/>
    <s v="New York City"/>
    <s v="New York"/>
    <n v="10035"/>
    <x v="3"/>
    <s v="OFF-BI-10000948"/>
    <x v="1"/>
    <x v="8"/>
    <s v="GBC Laser Imprintable Binding System Covers, Desert Sand"/>
    <n v="34.247999999999998"/>
    <n v="3"/>
    <n v="0.2"/>
    <n v="11.5587"/>
    <n v="2016"/>
    <x v="4"/>
    <s v="Q4"/>
    <n v="0.33750000000000002"/>
  </r>
  <r>
    <m/>
    <m/>
    <m/>
    <m/>
    <m/>
    <m/>
    <m/>
    <m/>
    <m/>
    <m/>
    <m/>
    <m/>
    <m/>
    <m/>
    <m/>
    <m/>
    <m/>
    <m/>
    <m/>
    <m/>
    <m/>
    <n v="6172"/>
    <s v="CA-2016-141523"/>
    <d v="2016-12-19T00:00:00"/>
    <s v="12/24/2016"/>
    <s v="Second Class"/>
    <s v="MH-17440"/>
    <x v="775"/>
    <x v="1"/>
    <s v="United States"/>
    <s v="New York City"/>
    <s v="New York"/>
    <n v="10035"/>
    <x v="3"/>
    <s v="OFF-AR-10001545"/>
    <x v="1"/>
    <x v="6"/>
    <s v="Newell 326"/>
    <n v="3.52"/>
    <n v="2"/>
    <n v="0"/>
    <n v="1.0207999999999999"/>
    <n v="2016"/>
    <x v="4"/>
    <s v="Q4"/>
    <n v="0.28999999999999998"/>
  </r>
  <r>
    <m/>
    <m/>
    <m/>
    <m/>
    <m/>
    <m/>
    <m/>
    <m/>
    <m/>
    <m/>
    <m/>
    <m/>
    <m/>
    <m/>
    <m/>
    <m/>
    <m/>
    <m/>
    <m/>
    <m/>
    <m/>
    <n v="6173"/>
    <s v="US-2014-106299"/>
    <d v="2014-08-02T00:00:00"/>
    <d v="2014-08-08T00:00:00"/>
    <s v="Standard Class"/>
    <s v="NZ-18565"/>
    <x v="125"/>
    <x v="2"/>
    <s v="United States"/>
    <s v="Springfield"/>
    <s v="Missouri"/>
    <n v="65807"/>
    <x v="2"/>
    <s v="OFF-BI-10001758"/>
    <x v="1"/>
    <x v="8"/>
    <s v="Wilson Jones 14 Line Acrylic Coated Pressboard Data Binders"/>
    <n v="26.7"/>
    <n v="5"/>
    <n v="0"/>
    <n v="12.548999999999999"/>
    <n v="2014"/>
    <x v="6"/>
    <s v="Q3"/>
    <n v="0.47"/>
  </r>
  <r>
    <m/>
    <m/>
    <m/>
    <m/>
    <m/>
    <m/>
    <m/>
    <m/>
    <m/>
    <m/>
    <m/>
    <m/>
    <m/>
    <m/>
    <m/>
    <m/>
    <m/>
    <m/>
    <m/>
    <m/>
    <m/>
    <n v="6174"/>
    <s v="US-2014-106299"/>
    <d v="2014-08-02T00:00:00"/>
    <d v="2014-08-08T00:00:00"/>
    <s v="Standard Class"/>
    <s v="NZ-18565"/>
    <x v="125"/>
    <x v="2"/>
    <s v="United States"/>
    <s v="Springfield"/>
    <s v="Missouri"/>
    <n v="65807"/>
    <x v="2"/>
    <s v="TEC-AC-10003237"/>
    <x v="2"/>
    <x v="11"/>
    <s v="Memorex Micro Travel Drive 4 GB"/>
    <n v="21.2"/>
    <n v="2"/>
    <n v="0"/>
    <n v="9.1159999999999997"/>
    <n v="2014"/>
    <x v="6"/>
    <s v="Q3"/>
    <n v="0.43"/>
  </r>
  <r>
    <m/>
    <m/>
    <m/>
    <m/>
    <m/>
    <m/>
    <m/>
    <m/>
    <m/>
    <m/>
    <m/>
    <m/>
    <m/>
    <m/>
    <m/>
    <m/>
    <m/>
    <m/>
    <m/>
    <m/>
    <m/>
    <n v="6175"/>
    <s v="US-2014-106299"/>
    <d v="2014-08-02T00:00:00"/>
    <d v="2014-08-08T00:00:00"/>
    <s v="Standard Class"/>
    <s v="NZ-18565"/>
    <x v="125"/>
    <x v="2"/>
    <s v="United States"/>
    <s v="Springfield"/>
    <s v="Missouri"/>
    <n v="65807"/>
    <x v="2"/>
    <s v="OFF-ST-10002011"/>
    <x v="1"/>
    <x v="4"/>
    <s v="Smead Adjustable Mobile File Trolley with Lockable Top"/>
    <n v="838.38"/>
    <n v="2"/>
    <n v="0"/>
    <n v="226.36259999999999"/>
    <n v="2014"/>
    <x v="6"/>
    <s v="Q3"/>
    <n v="0.26999999999999996"/>
  </r>
  <r>
    <m/>
    <m/>
    <m/>
    <m/>
    <m/>
    <m/>
    <m/>
    <m/>
    <m/>
    <m/>
    <m/>
    <m/>
    <m/>
    <m/>
    <m/>
    <m/>
    <m/>
    <m/>
    <m/>
    <m/>
    <m/>
    <n v="6176"/>
    <s v="CA-2015-158421"/>
    <d v="2015-09-21T00:00:00"/>
    <s v="9/26/2015"/>
    <s v="Standard Class"/>
    <s v="GB-14575"/>
    <x v="673"/>
    <x v="0"/>
    <s v="United States"/>
    <s v="Columbia"/>
    <s v="South Carolina"/>
    <n v="29203"/>
    <x v="0"/>
    <s v="FUR-CH-10000309"/>
    <x v="0"/>
    <x v="1"/>
    <s v="Global Comet Stacking Arm Chair"/>
    <n v="1690.04"/>
    <n v="4"/>
    <n v="0"/>
    <n v="422.51"/>
    <n v="2015"/>
    <x v="8"/>
    <s v="Q3"/>
    <n v="0.25"/>
  </r>
  <r>
    <m/>
    <m/>
    <m/>
    <m/>
    <m/>
    <m/>
    <m/>
    <m/>
    <m/>
    <m/>
    <m/>
    <m/>
    <m/>
    <m/>
    <m/>
    <m/>
    <m/>
    <m/>
    <m/>
    <m/>
    <m/>
    <n v="6177"/>
    <s v="CA-2015-158421"/>
    <d v="2015-09-21T00:00:00"/>
    <s v="9/26/2015"/>
    <s v="Standard Class"/>
    <s v="GB-14575"/>
    <x v="673"/>
    <x v="0"/>
    <s v="United States"/>
    <s v="Columbia"/>
    <s v="South Carolina"/>
    <n v="29203"/>
    <x v="0"/>
    <s v="OFF-ST-10002444"/>
    <x v="1"/>
    <x v="4"/>
    <s v="Recycled Eldon Regeneration Jumbo File"/>
    <n v="85.96"/>
    <n v="7"/>
    <n v="0"/>
    <n v="24.0688"/>
    <n v="2015"/>
    <x v="8"/>
    <s v="Q3"/>
    <n v="0.28000000000000003"/>
  </r>
  <r>
    <m/>
    <m/>
    <m/>
    <m/>
    <m/>
    <m/>
    <m/>
    <m/>
    <m/>
    <m/>
    <m/>
    <m/>
    <m/>
    <m/>
    <m/>
    <m/>
    <m/>
    <m/>
    <m/>
    <m/>
    <m/>
    <n v="6178"/>
    <s v="CA-2015-158421"/>
    <d v="2015-09-21T00:00:00"/>
    <s v="9/26/2015"/>
    <s v="Standard Class"/>
    <s v="GB-14575"/>
    <x v="673"/>
    <x v="0"/>
    <s v="United States"/>
    <s v="Columbia"/>
    <s v="South Carolina"/>
    <n v="29203"/>
    <x v="0"/>
    <s v="OFF-EN-10001453"/>
    <x v="1"/>
    <x v="12"/>
    <s v="Tyvek Interoffice Envelopes, 9 1/2&quot; x 12 1/2&quot;, 100/Box"/>
    <n v="121.96"/>
    <n v="2"/>
    <n v="0"/>
    <n v="57.321199999999997"/>
    <n v="2015"/>
    <x v="8"/>
    <s v="Q3"/>
    <n v="0.47000000000000003"/>
  </r>
  <r>
    <m/>
    <m/>
    <m/>
    <m/>
    <m/>
    <m/>
    <m/>
    <m/>
    <m/>
    <m/>
    <m/>
    <m/>
    <m/>
    <m/>
    <m/>
    <m/>
    <m/>
    <m/>
    <m/>
    <m/>
    <m/>
    <n v="6179"/>
    <s v="CA-2015-158421"/>
    <d v="2015-09-21T00:00:00"/>
    <s v="9/26/2015"/>
    <s v="Standard Class"/>
    <s v="GB-14575"/>
    <x v="673"/>
    <x v="0"/>
    <s v="United States"/>
    <s v="Columbia"/>
    <s v="South Carolina"/>
    <n v="29203"/>
    <x v="0"/>
    <s v="OFF-PA-10001801"/>
    <x v="1"/>
    <x v="10"/>
    <s v="Xerox 193"/>
    <n v="23.92"/>
    <n v="4"/>
    <n v="0"/>
    <n v="11.720800000000001"/>
    <n v="2015"/>
    <x v="8"/>
    <s v="Q3"/>
    <n v="0.49"/>
  </r>
  <r>
    <m/>
    <m/>
    <m/>
    <m/>
    <m/>
    <m/>
    <m/>
    <m/>
    <m/>
    <m/>
    <m/>
    <m/>
    <m/>
    <m/>
    <m/>
    <m/>
    <m/>
    <m/>
    <m/>
    <m/>
    <m/>
    <n v="6180"/>
    <s v="CA-2015-158421"/>
    <d v="2015-09-21T00:00:00"/>
    <s v="9/26/2015"/>
    <s v="Standard Class"/>
    <s v="GB-14575"/>
    <x v="673"/>
    <x v="0"/>
    <s v="United States"/>
    <s v="Columbia"/>
    <s v="South Carolina"/>
    <n v="29203"/>
    <x v="0"/>
    <s v="OFF-ST-10000563"/>
    <x v="1"/>
    <x v="4"/>
    <s v="Fellowes Bankers Box Stor/Drawer Steel Plus"/>
    <n v="63.96"/>
    <n v="2"/>
    <n v="0"/>
    <n v="6.3959999999999999"/>
    <n v="2015"/>
    <x v="8"/>
    <s v="Q3"/>
    <n v="9.9999999999999992E-2"/>
  </r>
  <r>
    <m/>
    <m/>
    <m/>
    <m/>
    <m/>
    <m/>
    <m/>
    <m/>
    <m/>
    <m/>
    <m/>
    <m/>
    <m/>
    <m/>
    <m/>
    <m/>
    <m/>
    <m/>
    <m/>
    <m/>
    <m/>
    <n v="6181"/>
    <s v="CA-2015-158421"/>
    <d v="2015-09-21T00:00:00"/>
    <s v="9/26/2015"/>
    <s v="Standard Class"/>
    <s v="GB-14575"/>
    <x v="673"/>
    <x v="0"/>
    <s v="United States"/>
    <s v="Columbia"/>
    <s v="South Carolina"/>
    <n v="29203"/>
    <x v="0"/>
    <s v="TEC-PH-10000369"/>
    <x v="2"/>
    <x v="7"/>
    <s v="HTC One Mini"/>
    <n v="629.95000000000005"/>
    <n v="5"/>
    <n v="0"/>
    <n v="176.386"/>
    <n v="2015"/>
    <x v="8"/>
    <s v="Q3"/>
    <n v="0.27999999999999997"/>
  </r>
  <r>
    <m/>
    <m/>
    <m/>
    <m/>
    <m/>
    <m/>
    <m/>
    <m/>
    <m/>
    <m/>
    <m/>
    <m/>
    <m/>
    <m/>
    <m/>
    <m/>
    <m/>
    <m/>
    <m/>
    <m/>
    <m/>
    <n v="6182"/>
    <s v="CA-2015-158421"/>
    <d v="2015-09-21T00:00:00"/>
    <s v="9/26/2015"/>
    <s v="Standard Class"/>
    <s v="GB-14575"/>
    <x v="673"/>
    <x v="0"/>
    <s v="United States"/>
    <s v="Columbia"/>
    <s v="South Carolina"/>
    <n v="29203"/>
    <x v="0"/>
    <s v="TEC-PH-10002538"/>
    <x v="2"/>
    <x v="7"/>
    <s v="Grandstream GXP1160 VoIP phone"/>
    <n v="113.73"/>
    <n v="3"/>
    <n v="0"/>
    <n v="32.981699999999996"/>
    <n v="2015"/>
    <x v="8"/>
    <s v="Q3"/>
    <n v="0.28999999999999998"/>
  </r>
  <r>
    <m/>
    <m/>
    <m/>
    <m/>
    <m/>
    <m/>
    <m/>
    <m/>
    <m/>
    <m/>
    <m/>
    <m/>
    <m/>
    <m/>
    <m/>
    <m/>
    <m/>
    <m/>
    <m/>
    <m/>
    <m/>
    <n v="6183"/>
    <s v="CA-2015-158421"/>
    <d v="2015-09-21T00:00:00"/>
    <s v="9/26/2015"/>
    <s v="Standard Class"/>
    <s v="GB-14575"/>
    <x v="673"/>
    <x v="0"/>
    <s v="United States"/>
    <s v="Columbia"/>
    <s v="South Carolina"/>
    <n v="29203"/>
    <x v="0"/>
    <s v="OFF-BI-10000050"/>
    <x v="1"/>
    <x v="8"/>
    <s v="Angle-D Binders with Locking Rings, Label Holders"/>
    <n v="14.6"/>
    <n v="2"/>
    <n v="0"/>
    <n v="6.8620000000000001"/>
    <n v="2015"/>
    <x v="8"/>
    <s v="Q3"/>
    <n v="0.47000000000000003"/>
  </r>
  <r>
    <m/>
    <m/>
    <m/>
    <m/>
    <m/>
    <m/>
    <m/>
    <m/>
    <m/>
    <m/>
    <m/>
    <m/>
    <m/>
    <m/>
    <m/>
    <m/>
    <m/>
    <m/>
    <m/>
    <m/>
    <m/>
    <n v="6184"/>
    <s v="CA-2015-158421"/>
    <d v="2015-09-21T00:00:00"/>
    <s v="9/26/2015"/>
    <s v="Standard Class"/>
    <s v="GB-14575"/>
    <x v="673"/>
    <x v="0"/>
    <s v="United States"/>
    <s v="Columbia"/>
    <s v="South Carolina"/>
    <n v="29203"/>
    <x v="0"/>
    <s v="OFF-ST-10004186"/>
    <x v="1"/>
    <x v="4"/>
    <s v="Stur-D-Stor Shelving, Vertical 5-Shelf: 72&quot;H x 36&quot;W x 18 1/2&quot;D"/>
    <n v="887.84"/>
    <n v="8"/>
    <n v="0"/>
    <n v="17.756799999999998"/>
    <n v="2015"/>
    <x v="8"/>
    <s v="Q3"/>
    <n v="1.9999999999999997E-2"/>
  </r>
  <r>
    <m/>
    <m/>
    <m/>
    <m/>
    <m/>
    <m/>
    <m/>
    <m/>
    <m/>
    <m/>
    <m/>
    <m/>
    <m/>
    <m/>
    <m/>
    <m/>
    <m/>
    <m/>
    <m/>
    <m/>
    <m/>
    <n v="6185"/>
    <s v="CA-2016-143609"/>
    <d v="2016-12-11T00:00:00"/>
    <s v="12/13/2016"/>
    <s v="First Class"/>
    <s v="DB-13270"/>
    <x v="489"/>
    <x v="2"/>
    <s v="United States"/>
    <s v="Portland"/>
    <s v="Oregon"/>
    <n v="97206"/>
    <x v="1"/>
    <s v="FUR-CH-10004218"/>
    <x v="0"/>
    <x v="1"/>
    <s v="Global Fabric Manager's Chair, Dark Gray"/>
    <n v="403.92"/>
    <n v="5"/>
    <n v="0.2"/>
    <n v="25.245000000000001"/>
    <n v="2016"/>
    <x v="4"/>
    <s v="Q4"/>
    <n v="6.25E-2"/>
  </r>
  <r>
    <m/>
    <m/>
    <m/>
    <m/>
    <m/>
    <m/>
    <m/>
    <m/>
    <m/>
    <m/>
    <m/>
    <m/>
    <m/>
    <m/>
    <m/>
    <m/>
    <m/>
    <m/>
    <m/>
    <m/>
    <m/>
    <n v="6186"/>
    <s v="CA-2015-138331"/>
    <d v="2015-08-07T00:00:00"/>
    <d v="2015-12-08T00:00:00"/>
    <s v="Standard Class"/>
    <s v="JK-15625"/>
    <x v="600"/>
    <x v="0"/>
    <s v="United States"/>
    <s v="Philadelphia"/>
    <s v="Pennsylvania"/>
    <n v="19120"/>
    <x v="3"/>
    <s v="OFF-AR-10002952"/>
    <x v="1"/>
    <x v="6"/>
    <s v="Stanley Contemporary Battery Pencil Sharpeners"/>
    <n v="106.8"/>
    <n v="10"/>
    <n v="0.2"/>
    <n v="10.68"/>
    <n v="2015"/>
    <x v="6"/>
    <s v="Q3"/>
    <n v="0.1"/>
  </r>
  <r>
    <m/>
    <m/>
    <m/>
    <m/>
    <m/>
    <m/>
    <m/>
    <m/>
    <m/>
    <m/>
    <m/>
    <m/>
    <m/>
    <m/>
    <m/>
    <m/>
    <m/>
    <m/>
    <m/>
    <m/>
    <m/>
    <n v="6187"/>
    <s v="CA-2015-138954"/>
    <d v="2015-11-15T00:00:00"/>
    <s v="11/17/2015"/>
    <s v="First Class"/>
    <s v="MH-17785"/>
    <x v="186"/>
    <x v="1"/>
    <s v="United States"/>
    <s v="New York City"/>
    <s v="New York"/>
    <n v="10035"/>
    <x v="3"/>
    <s v="OFF-ST-10003058"/>
    <x v="1"/>
    <x v="4"/>
    <s v="Eldon Mobile Mega Data Cart  Mega Stackable  Add-On Trays"/>
    <n v="70.95"/>
    <n v="3"/>
    <n v="0"/>
    <n v="20.575500000000002"/>
    <n v="2015"/>
    <x v="0"/>
    <s v="Q4"/>
    <n v="0.29000000000000004"/>
  </r>
  <r>
    <m/>
    <m/>
    <m/>
    <m/>
    <m/>
    <m/>
    <m/>
    <m/>
    <m/>
    <m/>
    <m/>
    <m/>
    <m/>
    <m/>
    <m/>
    <m/>
    <m/>
    <m/>
    <m/>
    <m/>
    <m/>
    <n v="6188"/>
    <s v="CA-2015-138954"/>
    <d v="2015-11-15T00:00:00"/>
    <s v="11/17/2015"/>
    <s v="First Class"/>
    <s v="MH-17785"/>
    <x v="186"/>
    <x v="1"/>
    <s v="United States"/>
    <s v="New York City"/>
    <s v="New York"/>
    <n v="10035"/>
    <x v="3"/>
    <s v="OFF-BI-10003963"/>
    <x v="1"/>
    <x v="8"/>
    <s v="Cardinal Holdit Data Disk Pockets"/>
    <n v="34.944000000000003"/>
    <n v="6"/>
    <n v="0.2"/>
    <n v="11.7936"/>
    <n v="2015"/>
    <x v="0"/>
    <s v="Q4"/>
    <n v="0.33749999999999997"/>
  </r>
  <r>
    <m/>
    <m/>
    <m/>
    <m/>
    <m/>
    <m/>
    <m/>
    <m/>
    <m/>
    <m/>
    <m/>
    <m/>
    <m/>
    <m/>
    <m/>
    <m/>
    <m/>
    <m/>
    <m/>
    <m/>
    <m/>
    <n v="6189"/>
    <s v="CA-2015-138954"/>
    <d v="2015-11-15T00:00:00"/>
    <s v="11/17/2015"/>
    <s v="First Class"/>
    <s v="MH-17785"/>
    <x v="186"/>
    <x v="1"/>
    <s v="United States"/>
    <s v="New York City"/>
    <s v="New York"/>
    <n v="10035"/>
    <x v="3"/>
    <s v="OFF-AR-10001955"/>
    <x v="1"/>
    <x v="6"/>
    <s v="Newell 319"/>
    <n v="119.04"/>
    <n v="6"/>
    <n v="0"/>
    <n v="35.712000000000003"/>
    <n v="2015"/>
    <x v="0"/>
    <s v="Q4"/>
    <n v="0.3"/>
  </r>
  <r>
    <m/>
    <m/>
    <m/>
    <m/>
    <m/>
    <m/>
    <m/>
    <m/>
    <m/>
    <m/>
    <m/>
    <m/>
    <m/>
    <m/>
    <m/>
    <m/>
    <m/>
    <m/>
    <m/>
    <m/>
    <m/>
    <n v="6190"/>
    <s v="CA-2017-157903"/>
    <d v="2017-04-04T00:00:00"/>
    <d v="2017-08-04T00:00:00"/>
    <s v="Standard Class"/>
    <s v="AM-10705"/>
    <x v="562"/>
    <x v="0"/>
    <s v="United States"/>
    <s v="Des Plaines"/>
    <s v="Illinois"/>
    <n v="60016"/>
    <x v="2"/>
    <s v="TEC-PH-10004345"/>
    <x v="2"/>
    <x v="7"/>
    <s v="Cisco SPA 502G IP Phone"/>
    <n v="383.84"/>
    <n v="4"/>
    <n v="0.2"/>
    <n v="47.98"/>
    <n v="2017"/>
    <x v="3"/>
    <s v="Q2"/>
    <n v="0.125"/>
  </r>
  <r>
    <m/>
    <m/>
    <m/>
    <m/>
    <m/>
    <m/>
    <m/>
    <m/>
    <m/>
    <m/>
    <m/>
    <m/>
    <m/>
    <m/>
    <m/>
    <m/>
    <m/>
    <m/>
    <m/>
    <m/>
    <m/>
    <n v="6191"/>
    <s v="CA-2016-157259"/>
    <d v="2016-12-24T00:00:00"/>
    <s v="12/28/2016"/>
    <s v="Standard Class"/>
    <s v="JM-15535"/>
    <x v="341"/>
    <x v="0"/>
    <s v="United States"/>
    <s v="New York City"/>
    <s v="New York"/>
    <n v="10035"/>
    <x v="3"/>
    <s v="FUR-FU-10003192"/>
    <x v="0"/>
    <x v="5"/>
    <s v="Luxo Adjustable Task Clamp Lamp"/>
    <n v="799.56"/>
    <n v="9"/>
    <n v="0"/>
    <n v="207.88560000000001"/>
    <n v="2016"/>
    <x v="4"/>
    <s v="Q4"/>
    <n v="0.26"/>
  </r>
  <r>
    <m/>
    <m/>
    <m/>
    <m/>
    <m/>
    <m/>
    <m/>
    <m/>
    <m/>
    <m/>
    <m/>
    <m/>
    <m/>
    <m/>
    <m/>
    <m/>
    <m/>
    <m/>
    <m/>
    <m/>
    <m/>
    <n v="6192"/>
    <s v="CA-2017-107986"/>
    <d v="2017-12-13T00:00:00"/>
    <s v="12/13/2017"/>
    <s v="Same Day"/>
    <s v="MW-18220"/>
    <x v="596"/>
    <x v="0"/>
    <s v="United States"/>
    <s v="Seattle"/>
    <s v="Washington"/>
    <n v="98103"/>
    <x v="1"/>
    <s v="OFF-ST-10001325"/>
    <x v="1"/>
    <x v="4"/>
    <s v="Sterilite Officeware Hinged File Box"/>
    <n v="31.44"/>
    <n v="3"/>
    <n v="0"/>
    <n v="8.4887999999999995"/>
    <n v="2017"/>
    <x v="4"/>
    <s v="Q4"/>
    <n v="0.26999999999999996"/>
  </r>
  <r>
    <m/>
    <m/>
    <m/>
    <m/>
    <m/>
    <m/>
    <m/>
    <m/>
    <m/>
    <m/>
    <m/>
    <m/>
    <m/>
    <m/>
    <m/>
    <m/>
    <m/>
    <m/>
    <m/>
    <m/>
    <m/>
    <n v="6193"/>
    <s v="CA-2017-104927"/>
    <d v="2017-12-22T00:00:00"/>
    <s v="12/26/2017"/>
    <s v="Standard Class"/>
    <s v="AG-10330"/>
    <x v="743"/>
    <x v="0"/>
    <s v="United States"/>
    <s v="Houston"/>
    <s v="Texas"/>
    <n v="77095"/>
    <x v="2"/>
    <s v="OFF-PA-10000019"/>
    <x v="1"/>
    <x v="10"/>
    <s v="Xerox 1931"/>
    <n v="25.92"/>
    <n v="5"/>
    <n v="0.2"/>
    <n v="9.0719999999999992"/>
    <n v="2017"/>
    <x v="4"/>
    <s v="Q4"/>
    <n v="0.34999999999999992"/>
  </r>
  <r>
    <m/>
    <m/>
    <m/>
    <m/>
    <m/>
    <m/>
    <m/>
    <m/>
    <m/>
    <m/>
    <m/>
    <m/>
    <m/>
    <m/>
    <m/>
    <m/>
    <m/>
    <m/>
    <m/>
    <m/>
    <m/>
    <n v="6194"/>
    <s v="CA-2017-104927"/>
    <d v="2017-12-22T00:00:00"/>
    <s v="12/26/2017"/>
    <s v="Standard Class"/>
    <s v="AG-10330"/>
    <x v="743"/>
    <x v="0"/>
    <s v="United States"/>
    <s v="Houston"/>
    <s v="Texas"/>
    <n v="77095"/>
    <x v="2"/>
    <s v="OFF-BI-10003429"/>
    <x v="1"/>
    <x v="8"/>
    <s v="Cardinal HOLDit! Binder Insert Strips,Extra Strips"/>
    <n v="6.33"/>
    <n v="5"/>
    <n v="0.8"/>
    <n v="-9.8115000000000006"/>
    <n v="2017"/>
    <x v="4"/>
    <s v="Q4"/>
    <n v="-1.55"/>
  </r>
  <r>
    <m/>
    <m/>
    <m/>
    <m/>
    <m/>
    <m/>
    <m/>
    <m/>
    <m/>
    <m/>
    <m/>
    <m/>
    <m/>
    <m/>
    <m/>
    <m/>
    <m/>
    <m/>
    <m/>
    <m/>
    <m/>
    <n v="6195"/>
    <s v="CA-2017-104927"/>
    <d v="2017-12-22T00:00:00"/>
    <s v="12/26/2017"/>
    <s v="Standard Class"/>
    <s v="AG-10330"/>
    <x v="743"/>
    <x v="0"/>
    <s v="United States"/>
    <s v="Houston"/>
    <s v="Texas"/>
    <n v="77095"/>
    <x v="2"/>
    <s v="OFF-PA-10000176"/>
    <x v="1"/>
    <x v="10"/>
    <s v="Xerox 1887"/>
    <n v="75.88"/>
    <n v="5"/>
    <n v="0.2"/>
    <n v="26.558"/>
    <n v="2017"/>
    <x v="4"/>
    <s v="Q4"/>
    <n v="0.35000000000000003"/>
  </r>
  <r>
    <m/>
    <m/>
    <m/>
    <m/>
    <m/>
    <m/>
    <m/>
    <m/>
    <m/>
    <m/>
    <m/>
    <m/>
    <m/>
    <m/>
    <m/>
    <m/>
    <m/>
    <m/>
    <m/>
    <m/>
    <m/>
    <n v="6196"/>
    <s v="CA-2017-113453"/>
    <d v="2017-10-21T00:00:00"/>
    <s v="10/28/2017"/>
    <s v="Standard Class"/>
    <s v="CM-12160"/>
    <x v="380"/>
    <x v="0"/>
    <s v="United States"/>
    <s v="Philadelphia"/>
    <s v="Pennsylvania"/>
    <n v="19143"/>
    <x v="3"/>
    <s v="TEC-PH-10004165"/>
    <x v="2"/>
    <x v="7"/>
    <s v="Mitel MiVoice 5330e IP Phone"/>
    <n v="329.988"/>
    <n v="2"/>
    <n v="0.4"/>
    <n v="-76.997200000000007"/>
    <n v="2017"/>
    <x v="2"/>
    <s v="Q4"/>
    <n v="-0.23333333333333336"/>
  </r>
  <r>
    <m/>
    <m/>
    <m/>
    <m/>
    <m/>
    <m/>
    <m/>
    <m/>
    <m/>
    <m/>
    <m/>
    <m/>
    <m/>
    <m/>
    <m/>
    <m/>
    <m/>
    <m/>
    <m/>
    <m/>
    <m/>
    <n v="6197"/>
    <s v="CA-2017-113453"/>
    <d v="2017-10-21T00:00:00"/>
    <s v="10/28/2017"/>
    <s v="Standard Class"/>
    <s v="CM-12160"/>
    <x v="380"/>
    <x v="0"/>
    <s v="United States"/>
    <s v="Philadelphia"/>
    <s v="Pennsylvania"/>
    <n v="19143"/>
    <x v="3"/>
    <s v="OFF-ST-10000352"/>
    <x v="1"/>
    <x v="4"/>
    <s v="Acco Perma 2700 Stacking Storage Drawers"/>
    <n v="71.376000000000005"/>
    <n v="3"/>
    <n v="0.2"/>
    <n v="-4.4610000000000003"/>
    <n v="2017"/>
    <x v="2"/>
    <s v="Q4"/>
    <n v="-6.25E-2"/>
  </r>
  <r>
    <m/>
    <m/>
    <m/>
    <m/>
    <m/>
    <m/>
    <m/>
    <m/>
    <m/>
    <m/>
    <m/>
    <m/>
    <m/>
    <m/>
    <m/>
    <m/>
    <m/>
    <m/>
    <m/>
    <m/>
    <m/>
    <n v="6198"/>
    <s v="CA-2015-149909"/>
    <d v="2015-11-13T00:00:00"/>
    <s v="11/17/2015"/>
    <s v="Standard Class"/>
    <s v="RA-19915"/>
    <x v="154"/>
    <x v="0"/>
    <s v="United States"/>
    <s v="Columbus"/>
    <s v="Indiana"/>
    <n v="47201"/>
    <x v="2"/>
    <s v="OFF-PA-10000726"/>
    <x v="1"/>
    <x v="10"/>
    <s v="Black Print Carbonless Snap-Off Rapid Letter, 8 1/2&quot; x 7&quot;"/>
    <n v="63.77"/>
    <n v="7"/>
    <n v="0"/>
    <n v="28.6965"/>
    <n v="2015"/>
    <x v="0"/>
    <s v="Q4"/>
    <n v="0.44999999999999996"/>
  </r>
  <r>
    <m/>
    <m/>
    <m/>
    <m/>
    <m/>
    <m/>
    <m/>
    <m/>
    <m/>
    <m/>
    <m/>
    <m/>
    <m/>
    <m/>
    <m/>
    <m/>
    <m/>
    <m/>
    <m/>
    <m/>
    <m/>
    <n v="6199"/>
    <s v="CA-2015-149909"/>
    <d v="2015-11-13T00:00:00"/>
    <s v="11/17/2015"/>
    <s v="Standard Class"/>
    <s v="RA-19915"/>
    <x v="154"/>
    <x v="0"/>
    <s v="United States"/>
    <s v="Columbus"/>
    <s v="Indiana"/>
    <n v="47201"/>
    <x v="2"/>
    <s v="TEC-PH-10001536"/>
    <x v="2"/>
    <x v="7"/>
    <s v="Spigen Samsung Galaxy S5 Case Wallet"/>
    <n v="50.97"/>
    <n v="3"/>
    <n v="0"/>
    <n v="13.2522"/>
    <n v="2015"/>
    <x v="0"/>
    <s v="Q4"/>
    <n v="0.26"/>
  </r>
  <r>
    <m/>
    <m/>
    <m/>
    <m/>
    <m/>
    <m/>
    <m/>
    <m/>
    <m/>
    <m/>
    <m/>
    <m/>
    <m/>
    <m/>
    <m/>
    <m/>
    <m/>
    <m/>
    <m/>
    <m/>
    <m/>
    <n v="6200"/>
    <s v="CA-2015-149909"/>
    <d v="2015-11-13T00:00:00"/>
    <s v="11/17/2015"/>
    <s v="Standard Class"/>
    <s v="RA-19915"/>
    <x v="154"/>
    <x v="0"/>
    <s v="United States"/>
    <s v="Columbus"/>
    <s v="Indiana"/>
    <n v="47201"/>
    <x v="2"/>
    <s v="OFF-PA-10001790"/>
    <x v="1"/>
    <x v="10"/>
    <s v="Xerox 1910"/>
    <n v="96.08"/>
    <n v="2"/>
    <n v="0"/>
    <n v="46.118400000000001"/>
    <n v="2015"/>
    <x v="0"/>
    <s v="Q4"/>
    <n v="0.48000000000000004"/>
  </r>
  <r>
    <m/>
    <m/>
    <m/>
    <m/>
    <m/>
    <m/>
    <m/>
    <m/>
    <m/>
    <m/>
    <m/>
    <m/>
    <m/>
    <m/>
    <m/>
    <m/>
    <m/>
    <m/>
    <m/>
    <m/>
    <m/>
    <n v="6201"/>
    <s v="CA-2015-146675"/>
    <d v="2015-04-16T00:00:00"/>
    <s v="4/20/2015"/>
    <s v="Standard Class"/>
    <s v="SB-20185"/>
    <x v="766"/>
    <x v="0"/>
    <s v="United States"/>
    <s v="Evanston"/>
    <s v="Illinois"/>
    <n v="60201"/>
    <x v="2"/>
    <s v="TEC-CO-10001766"/>
    <x v="2"/>
    <x v="16"/>
    <s v="Canon PC940 Copier"/>
    <n v="1439.9680000000001"/>
    <n v="4"/>
    <n v="0.2"/>
    <n v="485.98919999999998"/>
    <n v="2015"/>
    <x v="3"/>
    <s v="Q2"/>
    <n v="0.33749999999999997"/>
  </r>
  <r>
    <m/>
    <m/>
    <m/>
    <m/>
    <m/>
    <m/>
    <m/>
    <m/>
    <m/>
    <m/>
    <m/>
    <m/>
    <m/>
    <m/>
    <m/>
    <m/>
    <m/>
    <m/>
    <m/>
    <m/>
    <m/>
    <n v="6202"/>
    <s v="CA-2015-146675"/>
    <d v="2015-04-16T00:00:00"/>
    <s v="4/20/2015"/>
    <s v="Standard Class"/>
    <s v="SB-20185"/>
    <x v="766"/>
    <x v="0"/>
    <s v="United States"/>
    <s v="Evanston"/>
    <s v="Illinois"/>
    <n v="60201"/>
    <x v="2"/>
    <s v="TEC-AC-10004396"/>
    <x v="2"/>
    <x v="11"/>
    <s v="Logitech Keyboard K120"/>
    <n v="43.56"/>
    <n v="3"/>
    <n v="0.2"/>
    <n v="-4.9005000000000001"/>
    <n v="2015"/>
    <x v="3"/>
    <s v="Q2"/>
    <n v="-0.1125"/>
  </r>
  <r>
    <m/>
    <m/>
    <m/>
    <m/>
    <m/>
    <m/>
    <m/>
    <m/>
    <m/>
    <m/>
    <m/>
    <m/>
    <m/>
    <m/>
    <m/>
    <m/>
    <m/>
    <m/>
    <m/>
    <m/>
    <m/>
    <n v="6203"/>
    <s v="CA-2016-118332"/>
    <d v="2016-12-16T00:00:00"/>
    <s v="12/23/2016"/>
    <s v="Standard Class"/>
    <s v="PK-19075"/>
    <x v="7"/>
    <x v="0"/>
    <s v="United States"/>
    <s v="Apple Valley"/>
    <s v="California"/>
    <n v="92307"/>
    <x v="1"/>
    <s v="FUR-CH-10001708"/>
    <x v="0"/>
    <x v="1"/>
    <s v="Office Star - Contemporary Swivel Chair with Padded Adjustable Arms and Flex Back"/>
    <n v="563.91999999999996"/>
    <n v="5"/>
    <n v="0.2"/>
    <n v="7.0490000000000004"/>
    <n v="2016"/>
    <x v="4"/>
    <s v="Q4"/>
    <n v="1.2500000000000002E-2"/>
  </r>
  <r>
    <m/>
    <m/>
    <m/>
    <m/>
    <m/>
    <m/>
    <m/>
    <m/>
    <m/>
    <m/>
    <m/>
    <m/>
    <m/>
    <m/>
    <m/>
    <m/>
    <m/>
    <m/>
    <m/>
    <m/>
    <m/>
    <n v="6204"/>
    <s v="CA-2016-133669"/>
    <d v="2016-10-21T00:00:00"/>
    <s v="10/27/2016"/>
    <s v="Standard Class"/>
    <s v="SV-20935"/>
    <x v="603"/>
    <x v="0"/>
    <s v="United States"/>
    <s v="Columbus"/>
    <s v="Ohio"/>
    <n v="43229"/>
    <x v="3"/>
    <s v="TEC-PH-10001305"/>
    <x v="2"/>
    <x v="7"/>
    <s v="Panasonic KX TS208W Corded phone"/>
    <n v="235.15199999999999"/>
    <n v="8"/>
    <n v="0.4"/>
    <n v="-47.0304"/>
    <n v="2016"/>
    <x v="2"/>
    <s v="Q4"/>
    <n v="-0.2"/>
  </r>
  <r>
    <m/>
    <m/>
    <m/>
    <m/>
    <m/>
    <m/>
    <m/>
    <m/>
    <m/>
    <m/>
    <m/>
    <m/>
    <m/>
    <m/>
    <m/>
    <m/>
    <m/>
    <m/>
    <m/>
    <m/>
    <m/>
    <n v="6205"/>
    <s v="CA-2017-145660"/>
    <d v="2017-12-01T00:00:00"/>
    <d v="2017-03-12T00:00:00"/>
    <s v="First Class"/>
    <s v="MG-17650"/>
    <x v="377"/>
    <x v="2"/>
    <s v="United States"/>
    <s v="Marion"/>
    <s v="Ohio"/>
    <n v="43302"/>
    <x v="3"/>
    <s v="FUR-FU-10002885"/>
    <x v="0"/>
    <x v="5"/>
    <s v="Magna Visual Magnetic Picture Hangers"/>
    <n v="7.7119999999999997"/>
    <n v="2"/>
    <n v="0.2"/>
    <n v="1.7352000000000001"/>
    <n v="2017"/>
    <x v="4"/>
    <s v="Q4"/>
    <n v="0.22500000000000001"/>
  </r>
  <r>
    <m/>
    <m/>
    <m/>
    <m/>
    <m/>
    <m/>
    <m/>
    <m/>
    <m/>
    <m/>
    <m/>
    <m/>
    <m/>
    <m/>
    <m/>
    <m/>
    <m/>
    <m/>
    <m/>
    <m/>
    <m/>
    <n v="6206"/>
    <s v="CA-2016-133697"/>
    <d v="2016-10-20T00:00:00"/>
    <s v="10/24/2016"/>
    <s v="Second Class"/>
    <s v="CM-12445"/>
    <x v="320"/>
    <x v="0"/>
    <s v="United States"/>
    <s v="Houston"/>
    <s v="Texas"/>
    <n v="77095"/>
    <x v="2"/>
    <s v="OFF-PA-10000726"/>
    <x v="1"/>
    <x v="10"/>
    <s v="Black Print Carbonless Snap-Off Rapid Letter, 8 1/2&quot; x 7&quot;"/>
    <n v="51.015999999999998"/>
    <n v="7"/>
    <n v="0.2"/>
    <n v="15.942500000000001"/>
    <n v="2016"/>
    <x v="2"/>
    <s v="Q4"/>
    <n v="0.3125"/>
  </r>
  <r>
    <m/>
    <m/>
    <m/>
    <m/>
    <m/>
    <m/>
    <m/>
    <m/>
    <m/>
    <m/>
    <m/>
    <m/>
    <m/>
    <m/>
    <m/>
    <m/>
    <m/>
    <m/>
    <m/>
    <m/>
    <m/>
    <n v="6207"/>
    <s v="CA-2016-133697"/>
    <d v="2016-10-20T00:00:00"/>
    <s v="10/24/2016"/>
    <s v="Second Class"/>
    <s v="CM-12445"/>
    <x v="320"/>
    <x v="0"/>
    <s v="United States"/>
    <s v="Houston"/>
    <s v="Texas"/>
    <n v="77095"/>
    <x v="2"/>
    <s v="OFF-FA-10003112"/>
    <x v="1"/>
    <x v="13"/>
    <s v="Staples"/>
    <n v="25.248000000000001"/>
    <n v="4"/>
    <n v="0.2"/>
    <n v="7.89"/>
    <n v="2016"/>
    <x v="2"/>
    <s v="Q4"/>
    <n v="0.3125"/>
  </r>
  <r>
    <m/>
    <m/>
    <m/>
    <m/>
    <m/>
    <m/>
    <m/>
    <m/>
    <m/>
    <m/>
    <m/>
    <m/>
    <m/>
    <m/>
    <m/>
    <m/>
    <m/>
    <m/>
    <m/>
    <m/>
    <m/>
    <n v="6208"/>
    <s v="CA-2016-133697"/>
    <d v="2016-10-20T00:00:00"/>
    <s v="10/24/2016"/>
    <s v="Second Class"/>
    <s v="CM-12445"/>
    <x v="320"/>
    <x v="0"/>
    <s v="United States"/>
    <s v="Houston"/>
    <s v="Texas"/>
    <n v="77095"/>
    <x v="2"/>
    <s v="FUR-CH-10002372"/>
    <x v="0"/>
    <x v="1"/>
    <s v="Office Star - Ergonomically Designed Knee Chair"/>
    <n v="56.686"/>
    <n v="1"/>
    <n v="0.3"/>
    <n v="-14.5764"/>
    <n v="2016"/>
    <x v="2"/>
    <s v="Q4"/>
    <n v="-0.25714285714285712"/>
  </r>
  <r>
    <m/>
    <m/>
    <m/>
    <m/>
    <m/>
    <m/>
    <m/>
    <m/>
    <m/>
    <m/>
    <m/>
    <m/>
    <m/>
    <m/>
    <m/>
    <m/>
    <m/>
    <m/>
    <m/>
    <m/>
    <m/>
    <n v="6209"/>
    <s v="CA-2017-148138"/>
    <d v="2017-09-29T00:00:00"/>
    <d v="2017-03-10T00:00:00"/>
    <s v="Standard Class"/>
    <s v="ME-18010"/>
    <x v="545"/>
    <x v="1"/>
    <s v="United States"/>
    <s v="Marion"/>
    <s v="Ohio"/>
    <n v="43302"/>
    <x v="3"/>
    <s v="OFF-ST-10000563"/>
    <x v="1"/>
    <x v="4"/>
    <s v="Fellowes Bankers Box Stor/Drawer Steel Plus"/>
    <n v="51.167999999999999"/>
    <n v="2"/>
    <n v="0.2"/>
    <n v="-6.3959999999999999"/>
    <n v="2017"/>
    <x v="8"/>
    <s v="Q3"/>
    <n v="-0.125"/>
  </r>
  <r>
    <m/>
    <m/>
    <m/>
    <m/>
    <m/>
    <m/>
    <m/>
    <m/>
    <m/>
    <m/>
    <m/>
    <m/>
    <m/>
    <m/>
    <m/>
    <m/>
    <m/>
    <m/>
    <m/>
    <m/>
    <m/>
    <n v="6210"/>
    <s v="CA-2017-119809"/>
    <d v="2017-08-18T00:00:00"/>
    <s v="8/25/2017"/>
    <s v="Standard Class"/>
    <s v="YS-21880"/>
    <x v="453"/>
    <x v="1"/>
    <s v="United States"/>
    <s v="Seattle"/>
    <s v="Washington"/>
    <n v="98103"/>
    <x v="1"/>
    <s v="OFF-BI-10003925"/>
    <x v="1"/>
    <x v="8"/>
    <s v="Fellowes PB300 Plastic Comb Binding Machine"/>
    <n v="2793.5279999999998"/>
    <n v="9"/>
    <n v="0.2"/>
    <n v="942.81569999999999"/>
    <n v="2017"/>
    <x v="6"/>
    <s v="Q3"/>
    <n v="0.33750000000000002"/>
  </r>
  <r>
    <m/>
    <m/>
    <m/>
    <m/>
    <m/>
    <m/>
    <m/>
    <m/>
    <m/>
    <m/>
    <m/>
    <m/>
    <m/>
    <m/>
    <m/>
    <m/>
    <m/>
    <m/>
    <m/>
    <m/>
    <m/>
    <n v="6211"/>
    <s v="CA-2017-119809"/>
    <d v="2017-08-18T00:00:00"/>
    <s v="8/25/2017"/>
    <s v="Standard Class"/>
    <s v="YS-21880"/>
    <x v="453"/>
    <x v="1"/>
    <s v="United States"/>
    <s v="Seattle"/>
    <s v="Washington"/>
    <n v="98103"/>
    <x v="1"/>
    <s v="OFF-ST-10003306"/>
    <x v="1"/>
    <x v="4"/>
    <s v="Letter Size Cart"/>
    <n v="1000.02"/>
    <n v="7"/>
    <n v="0"/>
    <n v="290.00580000000002"/>
    <n v="2017"/>
    <x v="6"/>
    <s v="Q3"/>
    <n v="0.29000000000000004"/>
  </r>
  <r>
    <m/>
    <m/>
    <m/>
    <m/>
    <m/>
    <m/>
    <m/>
    <m/>
    <m/>
    <m/>
    <m/>
    <m/>
    <m/>
    <m/>
    <m/>
    <m/>
    <m/>
    <m/>
    <m/>
    <m/>
    <m/>
    <n v="6212"/>
    <s v="CA-2017-119809"/>
    <d v="2017-08-18T00:00:00"/>
    <s v="8/25/2017"/>
    <s v="Standard Class"/>
    <s v="YS-21880"/>
    <x v="453"/>
    <x v="1"/>
    <s v="United States"/>
    <s v="Seattle"/>
    <s v="Washington"/>
    <n v="98103"/>
    <x v="1"/>
    <s v="FUR-FU-10001475"/>
    <x v="0"/>
    <x v="5"/>
    <s v="Contract Clock, 14&quot;, Brown"/>
    <n v="65.94"/>
    <n v="3"/>
    <n v="0"/>
    <n v="22.419599999999999"/>
    <n v="2017"/>
    <x v="6"/>
    <s v="Q3"/>
    <n v="0.34"/>
  </r>
  <r>
    <m/>
    <m/>
    <m/>
    <m/>
    <m/>
    <m/>
    <m/>
    <m/>
    <m/>
    <m/>
    <m/>
    <m/>
    <m/>
    <m/>
    <m/>
    <m/>
    <m/>
    <m/>
    <m/>
    <m/>
    <m/>
    <n v="6213"/>
    <s v="CA-2017-149944"/>
    <d v="2017-11-12T00:00:00"/>
    <s v="11/16/2017"/>
    <s v="Second Class"/>
    <s v="MB-17305"/>
    <x v="93"/>
    <x v="0"/>
    <s v="United States"/>
    <s v="Longview"/>
    <s v="Washington"/>
    <n v="98632"/>
    <x v="1"/>
    <s v="OFF-FA-10003495"/>
    <x v="1"/>
    <x v="13"/>
    <s v="Staples"/>
    <n v="18.239999999999998"/>
    <n v="3"/>
    <n v="0"/>
    <n v="9.1199999999999992"/>
    <n v="2017"/>
    <x v="0"/>
    <s v="Q4"/>
    <n v="0.5"/>
  </r>
  <r>
    <m/>
    <m/>
    <m/>
    <m/>
    <m/>
    <m/>
    <m/>
    <m/>
    <m/>
    <m/>
    <m/>
    <m/>
    <m/>
    <m/>
    <m/>
    <m/>
    <m/>
    <m/>
    <m/>
    <m/>
    <m/>
    <n v="6214"/>
    <s v="CA-2017-149944"/>
    <d v="2017-11-12T00:00:00"/>
    <s v="11/16/2017"/>
    <s v="Second Class"/>
    <s v="MB-17305"/>
    <x v="93"/>
    <x v="0"/>
    <s v="United States"/>
    <s v="Longview"/>
    <s v="Washington"/>
    <n v="98632"/>
    <x v="1"/>
    <s v="OFF-AP-10004708"/>
    <x v="1"/>
    <x v="9"/>
    <s v="Fellowes Superior 10 Outlet Split Surge Protector"/>
    <n v="76.12"/>
    <n v="2"/>
    <n v="0"/>
    <n v="22.0748"/>
    <n v="2017"/>
    <x v="0"/>
    <s v="Q4"/>
    <n v="0.28999999999999998"/>
  </r>
  <r>
    <m/>
    <m/>
    <m/>
    <m/>
    <m/>
    <m/>
    <m/>
    <m/>
    <m/>
    <m/>
    <m/>
    <m/>
    <m/>
    <m/>
    <m/>
    <m/>
    <m/>
    <m/>
    <m/>
    <m/>
    <m/>
    <n v="6215"/>
    <s v="CA-2014-128538"/>
    <d v="2014-10-11T00:00:00"/>
    <s v="10/15/2014"/>
    <s v="Standard Class"/>
    <s v="AS-10240"/>
    <x v="238"/>
    <x v="0"/>
    <s v="United States"/>
    <s v="Redondo Beach"/>
    <s v="California"/>
    <n v="90278"/>
    <x v="1"/>
    <s v="OFF-EN-10001219"/>
    <x v="1"/>
    <x v="12"/>
    <s v="#10- 4 1/8&quot; x 9 1/2&quot; Security-Tint Envelopes"/>
    <n v="7.64"/>
    <n v="1"/>
    <n v="0"/>
    <n v="3.7435999999999998"/>
    <n v="2014"/>
    <x v="2"/>
    <s v="Q4"/>
    <n v="0.49"/>
  </r>
  <r>
    <m/>
    <m/>
    <m/>
    <m/>
    <m/>
    <m/>
    <m/>
    <m/>
    <m/>
    <m/>
    <m/>
    <m/>
    <m/>
    <m/>
    <m/>
    <m/>
    <m/>
    <m/>
    <m/>
    <m/>
    <m/>
    <n v="6216"/>
    <s v="CA-2015-161711"/>
    <d v="2015-11-28T00:00:00"/>
    <d v="2015-03-12T00:00:00"/>
    <s v="Standard Class"/>
    <s v="MC-17425"/>
    <x v="466"/>
    <x v="1"/>
    <s v="United States"/>
    <s v="New York City"/>
    <s v="New York"/>
    <n v="10035"/>
    <x v="3"/>
    <s v="FUR-FU-10000087"/>
    <x v="0"/>
    <x v="5"/>
    <s v="Executive Impressions 14&quot; Two-Color Numerals Wall Clock"/>
    <n v="68.16"/>
    <n v="3"/>
    <n v="0"/>
    <n v="27.945599999999999"/>
    <n v="2015"/>
    <x v="0"/>
    <s v="Q4"/>
    <n v="0.41000000000000003"/>
  </r>
  <r>
    <m/>
    <m/>
    <m/>
    <m/>
    <m/>
    <m/>
    <m/>
    <m/>
    <m/>
    <m/>
    <m/>
    <m/>
    <m/>
    <m/>
    <m/>
    <m/>
    <m/>
    <m/>
    <m/>
    <m/>
    <m/>
    <n v="6217"/>
    <s v="CA-2015-161711"/>
    <d v="2015-11-28T00:00:00"/>
    <d v="2015-03-12T00:00:00"/>
    <s v="Standard Class"/>
    <s v="MC-17425"/>
    <x v="466"/>
    <x v="1"/>
    <s v="United States"/>
    <s v="New York City"/>
    <s v="New York"/>
    <n v="10035"/>
    <x v="3"/>
    <s v="OFF-EN-10001539"/>
    <x v="1"/>
    <x v="12"/>
    <s v="Staple envelope"/>
    <n v="62.24"/>
    <n v="8"/>
    <n v="0"/>
    <n v="29.252800000000001"/>
    <n v="2015"/>
    <x v="0"/>
    <s v="Q4"/>
    <n v="0.47"/>
  </r>
  <r>
    <m/>
    <m/>
    <m/>
    <m/>
    <m/>
    <m/>
    <m/>
    <m/>
    <m/>
    <m/>
    <m/>
    <m/>
    <m/>
    <m/>
    <m/>
    <m/>
    <m/>
    <m/>
    <m/>
    <m/>
    <m/>
    <n v="6218"/>
    <s v="US-2015-129553"/>
    <d v="2015-07-27T00:00:00"/>
    <d v="2015-02-08T00:00:00"/>
    <s v="Standard Class"/>
    <s v="PG-18820"/>
    <x v="310"/>
    <x v="0"/>
    <s v="United States"/>
    <s v="Louisville"/>
    <s v="Kentucky"/>
    <n v="40214"/>
    <x v="0"/>
    <s v="TEC-PH-10004897"/>
    <x v="2"/>
    <x v="7"/>
    <s v="Mediabridge Sport Armband iPhone 5s"/>
    <n v="29.97"/>
    <n v="3"/>
    <n v="0"/>
    <n v="0.29970000000000002"/>
    <n v="2015"/>
    <x v="7"/>
    <s v="Q3"/>
    <n v="1.0000000000000002E-2"/>
  </r>
  <r>
    <m/>
    <m/>
    <m/>
    <m/>
    <m/>
    <m/>
    <m/>
    <m/>
    <m/>
    <m/>
    <m/>
    <m/>
    <m/>
    <m/>
    <m/>
    <m/>
    <m/>
    <m/>
    <m/>
    <m/>
    <m/>
    <n v="6219"/>
    <s v="CA-2016-160220"/>
    <d v="2016-10-20T00:00:00"/>
    <s v="10/26/2016"/>
    <s v="Standard Class"/>
    <s v="JS-16030"/>
    <x v="559"/>
    <x v="0"/>
    <s v="United States"/>
    <s v="Trenton"/>
    <s v="Michigan"/>
    <n v="48183"/>
    <x v="2"/>
    <s v="TEC-PH-10001300"/>
    <x v="2"/>
    <x v="7"/>
    <s v="iKross Bluetooth Portable Keyboard + Cell Phone Stand Holder + Brush for Apple iPhone 5S 5C 5, 4S 4"/>
    <n v="125.7"/>
    <n v="6"/>
    <n v="0"/>
    <n v="35.195999999999998"/>
    <n v="2016"/>
    <x v="2"/>
    <s v="Q4"/>
    <n v="0.27999999999999997"/>
  </r>
  <r>
    <m/>
    <m/>
    <m/>
    <m/>
    <m/>
    <m/>
    <m/>
    <m/>
    <m/>
    <m/>
    <m/>
    <m/>
    <m/>
    <m/>
    <m/>
    <m/>
    <m/>
    <m/>
    <m/>
    <m/>
    <m/>
    <n v="6220"/>
    <s v="CA-2016-160220"/>
    <d v="2016-10-20T00:00:00"/>
    <s v="10/26/2016"/>
    <s v="Standard Class"/>
    <s v="JS-16030"/>
    <x v="559"/>
    <x v="0"/>
    <s v="United States"/>
    <s v="Trenton"/>
    <s v="Michigan"/>
    <n v="48183"/>
    <x v="2"/>
    <s v="TEC-PH-10001557"/>
    <x v="2"/>
    <x v="7"/>
    <s v="Pyle PMP37LED"/>
    <n v="191.98"/>
    <n v="2"/>
    <n v="0"/>
    <n v="51.834600000000002"/>
    <n v="2016"/>
    <x v="2"/>
    <s v="Q4"/>
    <n v="0.27"/>
  </r>
  <r>
    <m/>
    <m/>
    <m/>
    <m/>
    <m/>
    <m/>
    <m/>
    <m/>
    <m/>
    <m/>
    <m/>
    <m/>
    <m/>
    <m/>
    <m/>
    <m/>
    <m/>
    <m/>
    <m/>
    <m/>
    <m/>
    <n v="6221"/>
    <s v="CA-2016-160220"/>
    <d v="2016-10-20T00:00:00"/>
    <s v="10/26/2016"/>
    <s v="Standard Class"/>
    <s v="JS-16030"/>
    <x v="559"/>
    <x v="0"/>
    <s v="United States"/>
    <s v="Trenton"/>
    <s v="Michigan"/>
    <n v="48183"/>
    <x v="2"/>
    <s v="OFF-ST-10000617"/>
    <x v="1"/>
    <x v="4"/>
    <s v="Woodgrain Magazine Files by Perma"/>
    <n v="20.86"/>
    <n v="7"/>
    <n v="0"/>
    <n v="1.4601999999999999"/>
    <n v="2016"/>
    <x v="2"/>
    <s v="Q4"/>
    <n v="6.9999999999999993E-2"/>
  </r>
  <r>
    <m/>
    <m/>
    <m/>
    <m/>
    <m/>
    <m/>
    <m/>
    <m/>
    <m/>
    <m/>
    <m/>
    <m/>
    <m/>
    <m/>
    <m/>
    <m/>
    <m/>
    <m/>
    <m/>
    <m/>
    <m/>
    <n v="6222"/>
    <s v="US-2017-157224"/>
    <d v="2017-09-14T00:00:00"/>
    <s v="9/18/2017"/>
    <s v="Second Class"/>
    <s v="JB-16000"/>
    <x v="677"/>
    <x v="0"/>
    <s v="United States"/>
    <s v="Los Angeles"/>
    <s v="California"/>
    <n v="90045"/>
    <x v="1"/>
    <s v="OFF-LA-10000121"/>
    <x v="1"/>
    <x v="2"/>
    <s v="Avery 48"/>
    <n v="56.7"/>
    <n v="9"/>
    <n v="0"/>
    <n v="26.082000000000001"/>
    <n v="2017"/>
    <x v="8"/>
    <s v="Q3"/>
    <n v="0.45999999999999996"/>
  </r>
  <r>
    <m/>
    <m/>
    <m/>
    <m/>
    <m/>
    <m/>
    <m/>
    <m/>
    <m/>
    <m/>
    <m/>
    <m/>
    <m/>
    <m/>
    <m/>
    <m/>
    <m/>
    <m/>
    <m/>
    <m/>
    <m/>
    <n v="6223"/>
    <s v="CA-2017-140627"/>
    <d v="2017-12-23T00:00:00"/>
    <s v="12/27/2017"/>
    <s v="Standard Class"/>
    <s v="DK-12985"/>
    <x v="213"/>
    <x v="0"/>
    <s v="United States"/>
    <s v="Hendersonville"/>
    <s v="Tennessee"/>
    <n v="37075"/>
    <x v="0"/>
    <s v="FUR-FU-10000087"/>
    <x v="0"/>
    <x v="5"/>
    <s v="Executive Impressions 14&quot; Two-Color Numerals Wall Clock"/>
    <n v="72.703999999999994"/>
    <n v="4"/>
    <n v="0.2"/>
    <n v="19.084800000000001"/>
    <n v="2017"/>
    <x v="4"/>
    <s v="Q4"/>
    <n v="0.26250000000000007"/>
  </r>
  <r>
    <m/>
    <m/>
    <m/>
    <m/>
    <m/>
    <m/>
    <m/>
    <m/>
    <m/>
    <m/>
    <m/>
    <m/>
    <m/>
    <m/>
    <m/>
    <m/>
    <m/>
    <m/>
    <m/>
    <m/>
    <m/>
    <n v="6224"/>
    <s v="CA-2017-140627"/>
    <d v="2017-12-23T00:00:00"/>
    <s v="12/27/2017"/>
    <s v="Standard Class"/>
    <s v="DK-12985"/>
    <x v="213"/>
    <x v="0"/>
    <s v="United States"/>
    <s v="Hendersonville"/>
    <s v="Tennessee"/>
    <n v="37075"/>
    <x v="0"/>
    <s v="OFF-AR-10000422"/>
    <x v="1"/>
    <x v="6"/>
    <s v="Pencil and Crayon Sharpener"/>
    <n v="12.263999999999999"/>
    <n v="7"/>
    <n v="0.2"/>
    <n v="1.0730999999999999"/>
    <n v="2017"/>
    <x v="4"/>
    <s v="Q4"/>
    <n v="8.7499999999999994E-2"/>
  </r>
  <r>
    <m/>
    <m/>
    <m/>
    <m/>
    <m/>
    <m/>
    <m/>
    <m/>
    <m/>
    <m/>
    <m/>
    <m/>
    <m/>
    <m/>
    <m/>
    <m/>
    <m/>
    <m/>
    <m/>
    <m/>
    <m/>
    <n v="6225"/>
    <s v="CA-2017-140627"/>
    <d v="2017-12-23T00:00:00"/>
    <s v="12/27/2017"/>
    <s v="Standard Class"/>
    <s v="DK-12985"/>
    <x v="213"/>
    <x v="0"/>
    <s v="United States"/>
    <s v="Hendersonville"/>
    <s v="Tennessee"/>
    <n v="37075"/>
    <x v="0"/>
    <s v="OFF-ST-10004123"/>
    <x v="1"/>
    <x v="4"/>
    <s v="Safco Industrial Wire Shelving System"/>
    <n v="218.352"/>
    <n v="3"/>
    <n v="0.2"/>
    <n v="-54.588000000000001"/>
    <n v="2017"/>
    <x v="4"/>
    <s v="Q4"/>
    <n v="-0.25"/>
  </r>
  <r>
    <m/>
    <m/>
    <m/>
    <m/>
    <m/>
    <m/>
    <m/>
    <m/>
    <m/>
    <m/>
    <m/>
    <m/>
    <m/>
    <m/>
    <m/>
    <m/>
    <m/>
    <m/>
    <m/>
    <m/>
    <m/>
    <n v="6226"/>
    <s v="CA-2015-133445"/>
    <d v="2015-10-05T00:00:00"/>
    <d v="2015-09-10T00:00:00"/>
    <s v="Standard Class"/>
    <s v="JF-15490"/>
    <x v="223"/>
    <x v="0"/>
    <s v="United States"/>
    <s v="Portland"/>
    <s v="Oregon"/>
    <n v="97206"/>
    <x v="1"/>
    <s v="FUR-BO-10003660"/>
    <x v="0"/>
    <x v="0"/>
    <s v="Bush Cubix Collection Bookcases, Fully Assembled"/>
    <n v="66.293999999999997"/>
    <n v="1"/>
    <n v="0.7"/>
    <n v="-103.86060000000001"/>
    <n v="2015"/>
    <x v="2"/>
    <s v="Q4"/>
    <n v="-1.5666666666666669"/>
  </r>
  <r>
    <m/>
    <m/>
    <m/>
    <m/>
    <m/>
    <m/>
    <m/>
    <m/>
    <m/>
    <m/>
    <m/>
    <m/>
    <m/>
    <m/>
    <m/>
    <m/>
    <m/>
    <m/>
    <m/>
    <m/>
    <m/>
    <n v="6227"/>
    <s v="CA-2015-133445"/>
    <d v="2015-10-05T00:00:00"/>
    <d v="2015-09-10T00:00:00"/>
    <s v="Standard Class"/>
    <s v="JF-15490"/>
    <x v="223"/>
    <x v="0"/>
    <s v="United States"/>
    <s v="Portland"/>
    <s v="Oregon"/>
    <n v="97206"/>
    <x v="1"/>
    <s v="FUR-CH-10000422"/>
    <x v="0"/>
    <x v="1"/>
    <s v="Global Highback Leather Tilter in Burgundy"/>
    <n v="291.16800000000001"/>
    <n v="4"/>
    <n v="0.2"/>
    <n v="-14.558400000000001"/>
    <n v="2015"/>
    <x v="2"/>
    <s v="Q4"/>
    <n v="-0.05"/>
  </r>
  <r>
    <m/>
    <m/>
    <m/>
    <m/>
    <m/>
    <m/>
    <m/>
    <m/>
    <m/>
    <m/>
    <m/>
    <m/>
    <m/>
    <m/>
    <m/>
    <m/>
    <m/>
    <m/>
    <m/>
    <m/>
    <m/>
    <n v="6228"/>
    <s v="CA-2014-148782"/>
    <d v="2014-11-02T00:00:00"/>
    <d v="2014-07-11T00:00:00"/>
    <s v="Standard Class"/>
    <s v="PO-18850"/>
    <x v="138"/>
    <x v="0"/>
    <s v="United States"/>
    <s v="Irving"/>
    <s v="Texas"/>
    <n v="75061"/>
    <x v="2"/>
    <s v="TEC-PH-10002923"/>
    <x v="2"/>
    <x v="7"/>
    <s v="Logitech B530 USB Headset - headset - Full size, Binaural"/>
    <n v="88.775999999999996"/>
    <n v="3"/>
    <n v="0.2"/>
    <n v="7.7679"/>
    <n v="2014"/>
    <x v="0"/>
    <s v="Q4"/>
    <n v="8.7500000000000008E-2"/>
  </r>
  <r>
    <m/>
    <m/>
    <m/>
    <m/>
    <m/>
    <m/>
    <m/>
    <m/>
    <m/>
    <m/>
    <m/>
    <m/>
    <m/>
    <m/>
    <m/>
    <m/>
    <m/>
    <m/>
    <m/>
    <m/>
    <m/>
    <n v="6229"/>
    <s v="CA-2016-148208"/>
    <d v="2016-01-22T00:00:00"/>
    <s v="1/27/2016"/>
    <s v="Standard Class"/>
    <s v="BT-11530"/>
    <x v="404"/>
    <x v="2"/>
    <s v="United States"/>
    <s v="Cleveland"/>
    <s v="Ohio"/>
    <n v="44105"/>
    <x v="3"/>
    <s v="TEC-PH-10004093"/>
    <x v="2"/>
    <x v="7"/>
    <s v="Panasonic Kx-TS550"/>
    <n v="110.376"/>
    <n v="4"/>
    <n v="0.4"/>
    <n v="-20.235600000000002"/>
    <n v="2016"/>
    <x v="9"/>
    <s v="Q1"/>
    <n v="-0.18333333333333335"/>
  </r>
  <r>
    <m/>
    <m/>
    <m/>
    <m/>
    <m/>
    <m/>
    <m/>
    <m/>
    <m/>
    <m/>
    <m/>
    <m/>
    <m/>
    <m/>
    <m/>
    <m/>
    <m/>
    <m/>
    <m/>
    <m/>
    <m/>
    <n v="6230"/>
    <s v="CA-2016-148208"/>
    <d v="2016-01-22T00:00:00"/>
    <s v="1/27/2016"/>
    <s v="Standard Class"/>
    <s v="BT-11530"/>
    <x v="404"/>
    <x v="2"/>
    <s v="United States"/>
    <s v="Cleveland"/>
    <s v="Ohio"/>
    <n v="44105"/>
    <x v="3"/>
    <s v="TEC-AC-10000171"/>
    <x v="2"/>
    <x v="11"/>
    <s v="Verbatim 25 GB 6x Blu-ray Single Layer Recordable Disc, 25/Pack"/>
    <n v="55.176000000000002"/>
    <n v="3"/>
    <n v="0.2"/>
    <n v="15.863099999999999"/>
    <n v="2016"/>
    <x v="9"/>
    <s v="Q1"/>
    <n v="0.28749999999999998"/>
  </r>
  <r>
    <m/>
    <m/>
    <m/>
    <m/>
    <m/>
    <m/>
    <m/>
    <m/>
    <m/>
    <m/>
    <m/>
    <m/>
    <m/>
    <m/>
    <m/>
    <m/>
    <m/>
    <m/>
    <m/>
    <m/>
    <m/>
    <n v="6231"/>
    <s v="CA-2017-127656"/>
    <d v="2017-07-11T00:00:00"/>
    <s v="7/17/2017"/>
    <s v="Standard Class"/>
    <s v="NW-18400"/>
    <x v="508"/>
    <x v="0"/>
    <s v="United States"/>
    <s v="Waterloo"/>
    <s v="Iowa"/>
    <n v="50701"/>
    <x v="2"/>
    <s v="OFF-AR-10001166"/>
    <x v="1"/>
    <x v="6"/>
    <s v="Staples in misc. colors"/>
    <n v="30.32"/>
    <n v="4"/>
    <n v="0"/>
    <n v="11.8248"/>
    <n v="2017"/>
    <x v="7"/>
    <s v="Q3"/>
    <n v="0.39"/>
  </r>
  <r>
    <m/>
    <m/>
    <m/>
    <m/>
    <m/>
    <m/>
    <m/>
    <m/>
    <m/>
    <m/>
    <m/>
    <m/>
    <m/>
    <m/>
    <m/>
    <m/>
    <m/>
    <m/>
    <m/>
    <m/>
    <m/>
    <n v="6232"/>
    <s v="US-2017-142188"/>
    <d v="2017-09-11T00:00:00"/>
    <d v="2017-11-09T00:00:00"/>
    <s v="Same Day"/>
    <s v="JF-15415"/>
    <x v="226"/>
    <x v="0"/>
    <s v="United States"/>
    <s v="Seattle"/>
    <s v="Washington"/>
    <n v="98105"/>
    <x v="1"/>
    <s v="FUR-CH-10003199"/>
    <x v="0"/>
    <x v="1"/>
    <s v="Office Star - Contemporary Task Swivel Chair"/>
    <n v="177.56800000000001"/>
    <n v="2"/>
    <n v="0.2"/>
    <n v="8.8783999999999992"/>
    <n v="2017"/>
    <x v="8"/>
    <s v="Q3"/>
    <n v="4.9999999999999989E-2"/>
  </r>
  <r>
    <m/>
    <m/>
    <m/>
    <m/>
    <m/>
    <m/>
    <m/>
    <m/>
    <m/>
    <m/>
    <m/>
    <m/>
    <m/>
    <m/>
    <m/>
    <m/>
    <m/>
    <m/>
    <m/>
    <m/>
    <m/>
    <n v="6233"/>
    <s v="US-2017-142188"/>
    <d v="2017-09-11T00:00:00"/>
    <d v="2017-11-09T00:00:00"/>
    <s v="Same Day"/>
    <s v="JF-15415"/>
    <x v="226"/>
    <x v="0"/>
    <s v="United States"/>
    <s v="Seattle"/>
    <s v="Washington"/>
    <n v="98105"/>
    <x v="1"/>
    <s v="OFF-PA-10002005"/>
    <x v="1"/>
    <x v="10"/>
    <s v="Xerox 225"/>
    <n v="19.440000000000001"/>
    <n v="3"/>
    <n v="0"/>
    <n v="9.3312000000000008"/>
    <n v="2017"/>
    <x v="8"/>
    <s v="Q3"/>
    <n v="0.48000000000000004"/>
  </r>
  <r>
    <m/>
    <m/>
    <m/>
    <m/>
    <m/>
    <m/>
    <m/>
    <m/>
    <m/>
    <m/>
    <m/>
    <m/>
    <m/>
    <m/>
    <m/>
    <m/>
    <m/>
    <m/>
    <m/>
    <m/>
    <m/>
    <n v="6234"/>
    <s v="US-2017-142188"/>
    <d v="2017-09-11T00:00:00"/>
    <d v="2017-11-09T00:00:00"/>
    <s v="Same Day"/>
    <s v="JF-15415"/>
    <x v="226"/>
    <x v="0"/>
    <s v="United States"/>
    <s v="Seattle"/>
    <s v="Washington"/>
    <n v="98105"/>
    <x v="1"/>
    <s v="OFF-PA-10004101"/>
    <x v="1"/>
    <x v="10"/>
    <s v="Xerox 1894"/>
    <n v="71.28"/>
    <n v="11"/>
    <n v="0"/>
    <n v="34.214399999999998"/>
    <n v="2017"/>
    <x v="8"/>
    <s v="Q3"/>
    <n v="0.48"/>
  </r>
  <r>
    <m/>
    <m/>
    <m/>
    <m/>
    <m/>
    <m/>
    <m/>
    <m/>
    <m/>
    <m/>
    <m/>
    <m/>
    <m/>
    <m/>
    <m/>
    <m/>
    <m/>
    <m/>
    <m/>
    <m/>
    <m/>
    <n v="6235"/>
    <s v="US-2017-142188"/>
    <d v="2017-09-11T00:00:00"/>
    <d v="2017-11-09T00:00:00"/>
    <s v="Same Day"/>
    <s v="JF-15415"/>
    <x v="226"/>
    <x v="0"/>
    <s v="United States"/>
    <s v="Seattle"/>
    <s v="Washington"/>
    <n v="98105"/>
    <x v="1"/>
    <s v="OFF-BI-10004600"/>
    <x v="1"/>
    <x v="8"/>
    <s v="Ibico Ibimaster 300 Manual Binding System"/>
    <n v="1471.96"/>
    <n v="5"/>
    <n v="0.2"/>
    <n v="459.98750000000001"/>
    <n v="2017"/>
    <x v="8"/>
    <s v="Q3"/>
    <n v="0.3125"/>
  </r>
  <r>
    <m/>
    <m/>
    <m/>
    <m/>
    <m/>
    <m/>
    <m/>
    <m/>
    <m/>
    <m/>
    <m/>
    <m/>
    <m/>
    <m/>
    <m/>
    <m/>
    <m/>
    <m/>
    <m/>
    <m/>
    <m/>
    <n v="6236"/>
    <s v="US-2017-142188"/>
    <d v="2017-09-11T00:00:00"/>
    <d v="2017-11-09T00:00:00"/>
    <s v="Same Day"/>
    <s v="JF-15415"/>
    <x v="226"/>
    <x v="0"/>
    <s v="United States"/>
    <s v="Seattle"/>
    <s v="Washington"/>
    <n v="98105"/>
    <x v="1"/>
    <s v="TEC-PH-10000127"/>
    <x v="2"/>
    <x v="7"/>
    <s v="iOttie XL Car Mount"/>
    <n v="79.959999999999994"/>
    <n v="5"/>
    <n v="0.2"/>
    <n v="-17.991"/>
    <n v="2017"/>
    <x v="8"/>
    <s v="Q3"/>
    <n v="-0.22500000000000001"/>
  </r>
  <r>
    <m/>
    <m/>
    <m/>
    <m/>
    <m/>
    <m/>
    <m/>
    <m/>
    <m/>
    <m/>
    <m/>
    <m/>
    <m/>
    <m/>
    <m/>
    <m/>
    <m/>
    <m/>
    <m/>
    <m/>
    <m/>
    <n v="6237"/>
    <s v="CA-2016-144400"/>
    <d v="2016-02-23T00:00:00"/>
    <s v="2/27/2016"/>
    <s v="Standard Class"/>
    <s v="AC-10420"/>
    <x v="141"/>
    <x v="1"/>
    <s v="United States"/>
    <s v="Philadelphia"/>
    <s v="Pennsylvania"/>
    <n v="19120"/>
    <x v="3"/>
    <s v="OFF-EN-10004386"/>
    <x v="1"/>
    <x v="12"/>
    <s v="Recycled Interoffice Envelopes with String and Button Closure, 10 x 13"/>
    <n v="57.576000000000001"/>
    <n v="3"/>
    <n v="0.2"/>
    <n v="21.591000000000001"/>
    <n v="2016"/>
    <x v="11"/>
    <s v="Q1"/>
    <n v="0.375"/>
  </r>
  <r>
    <m/>
    <m/>
    <m/>
    <m/>
    <m/>
    <m/>
    <m/>
    <m/>
    <m/>
    <m/>
    <m/>
    <m/>
    <m/>
    <m/>
    <m/>
    <m/>
    <m/>
    <m/>
    <m/>
    <m/>
    <m/>
    <n v="6238"/>
    <s v="US-2016-155180"/>
    <d v="2016-01-22T00:00:00"/>
    <s v="1/29/2016"/>
    <s v="Standard Class"/>
    <s v="TB-21280"/>
    <x v="509"/>
    <x v="0"/>
    <s v="United States"/>
    <s v="New York City"/>
    <s v="New York"/>
    <n v="10009"/>
    <x v="3"/>
    <s v="OFF-BI-10004506"/>
    <x v="1"/>
    <x v="8"/>
    <s v="Wilson Jones data.warehouse D-Ring Binders with DublLock"/>
    <n v="26.335999999999999"/>
    <n v="4"/>
    <n v="0.2"/>
    <n v="9.2175999999999991"/>
    <n v="2016"/>
    <x v="9"/>
    <s v="Q1"/>
    <n v="0.35"/>
  </r>
  <r>
    <m/>
    <m/>
    <m/>
    <m/>
    <m/>
    <m/>
    <m/>
    <m/>
    <m/>
    <m/>
    <m/>
    <m/>
    <m/>
    <m/>
    <m/>
    <m/>
    <m/>
    <m/>
    <m/>
    <m/>
    <m/>
    <n v="6239"/>
    <s v="CA-2015-134075"/>
    <d v="2015-12-12T00:00:00"/>
    <s v="12/16/2015"/>
    <s v="Standard Class"/>
    <s v="HA-14905"/>
    <x v="456"/>
    <x v="0"/>
    <s v="United States"/>
    <s v="San Jose"/>
    <s v="California"/>
    <n v="95123"/>
    <x v="1"/>
    <s v="FUR-FU-10004597"/>
    <x v="0"/>
    <x v="5"/>
    <s v="Eldon Cleatmat Chair Mats for Medium Pile Carpets"/>
    <n v="166.5"/>
    <n v="3"/>
    <n v="0"/>
    <n v="21.645"/>
    <n v="2015"/>
    <x v="4"/>
    <s v="Q4"/>
    <n v="0.13"/>
  </r>
  <r>
    <m/>
    <m/>
    <m/>
    <m/>
    <m/>
    <m/>
    <m/>
    <m/>
    <m/>
    <m/>
    <m/>
    <m/>
    <m/>
    <m/>
    <m/>
    <m/>
    <m/>
    <m/>
    <m/>
    <m/>
    <m/>
    <n v="6240"/>
    <s v="CA-2015-134075"/>
    <d v="2015-12-12T00:00:00"/>
    <s v="12/16/2015"/>
    <s v="Standard Class"/>
    <s v="HA-14905"/>
    <x v="456"/>
    <x v="0"/>
    <s v="United States"/>
    <s v="San Jose"/>
    <s v="California"/>
    <n v="95123"/>
    <x v="1"/>
    <s v="OFF-ST-10001496"/>
    <x v="1"/>
    <x v="4"/>
    <s v="Standard Rollaway File with Lock"/>
    <n v="360.38"/>
    <n v="2"/>
    <n v="0"/>
    <n v="93.698800000000006"/>
    <n v="2015"/>
    <x v="4"/>
    <s v="Q4"/>
    <n v="0.26"/>
  </r>
  <r>
    <m/>
    <m/>
    <m/>
    <m/>
    <m/>
    <m/>
    <m/>
    <m/>
    <m/>
    <m/>
    <m/>
    <m/>
    <m/>
    <m/>
    <m/>
    <m/>
    <m/>
    <m/>
    <m/>
    <m/>
    <m/>
    <n v="6241"/>
    <s v="US-2016-131912"/>
    <d v="2016-10-29T00:00:00"/>
    <d v="2016-01-11T00:00:00"/>
    <s v="Second Class"/>
    <s v="LH-17155"/>
    <x v="109"/>
    <x v="0"/>
    <s v="United States"/>
    <s v="Los Angeles"/>
    <s v="California"/>
    <n v="90008"/>
    <x v="1"/>
    <s v="OFF-BI-10004236"/>
    <x v="1"/>
    <x v="8"/>
    <s v="XtraLife ClearVue Slant-D Ring Binder, White, 3&quot;"/>
    <n v="11.744"/>
    <n v="1"/>
    <n v="0.2"/>
    <n v="3.8168000000000002"/>
    <n v="2016"/>
    <x v="2"/>
    <s v="Q4"/>
    <n v="0.32500000000000001"/>
  </r>
  <r>
    <m/>
    <m/>
    <m/>
    <m/>
    <m/>
    <m/>
    <m/>
    <m/>
    <m/>
    <m/>
    <m/>
    <m/>
    <m/>
    <m/>
    <m/>
    <m/>
    <m/>
    <m/>
    <m/>
    <m/>
    <m/>
    <n v="6242"/>
    <s v="CA-2017-141572"/>
    <d v="2017-05-28T00:00:00"/>
    <s v="5/31/2017"/>
    <s v="Second Class"/>
    <s v="LO-17170"/>
    <x v="628"/>
    <x v="1"/>
    <s v="United States"/>
    <s v="Concord"/>
    <s v="New Hampshire"/>
    <n v="3301"/>
    <x v="3"/>
    <s v="FUR-FU-10001185"/>
    <x v="0"/>
    <x v="5"/>
    <s v="Advantus Employee of the Month Certificate Frame, 11 x 13-1/2"/>
    <n v="247.44"/>
    <n v="8"/>
    <n v="0"/>
    <n v="101.4504"/>
    <n v="2017"/>
    <x v="5"/>
    <s v="Q2"/>
    <n v="0.41000000000000003"/>
  </r>
  <r>
    <m/>
    <m/>
    <m/>
    <m/>
    <m/>
    <m/>
    <m/>
    <m/>
    <m/>
    <m/>
    <m/>
    <m/>
    <m/>
    <m/>
    <m/>
    <m/>
    <m/>
    <m/>
    <m/>
    <m/>
    <m/>
    <n v="6243"/>
    <s v="CA-2014-134621"/>
    <d v="2014-12-21T00:00:00"/>
    <s v="12/28/2014"/>
    <s v="Standard Class"/>
    <s v="DP-13390"/>
    <x v="503"/>
    <x v="2"/>
    <s v="United States"/>
    <s v="Columbia"/>
    <s v="Tennessee"/>
    <n v="38401"/>
    <x v="0"/>
    <s v="OFF-BI-10000977"/>
    <x v="1"/>
    <x v="8"/>
    <s v="Ibico Plastic Spiral Binding Combs"/>
    <n v="18.239999999999998"/>
    <n v="2"/>
    <n v="0.7"/>
    <n v="-14.592000000000001"/>
    <n v="2014"/>
    <x v="4"/>
    <s v="Q4"/>
    <n v="-0.8"/>
  </r>
  <r>
    <m/>
    <m/>
    <m/>
    <m/>
    <m/>
    <m/>
    <m/>
    <m/>
    <m/>
    <m/>
    <m/>
    <m/>
    <m/>
    <m/>
    <m/>
    <m/>
    <m/>
    <m/>
    <m/>
    <m/>
    <m/>
    <n v="6244"/>
    <s v="CA-2016-165561"/>
    <d v="2016-11-24T00:00:00"/>
    <s v="11/28/2016"/>
    <s v="Standard Class"/>
    <s v="CR-12580"/>
    <x v="615"/>
    <x v="2"/>
    <s v="United States"/>
    <s v="Bellevue"/>
    <s v="Washington"/>
    <n v="98006"/>
    <x v="1"/>
    <s v="OFF-SU-10004782"/>
    <x v="1"/>
    <x v="14"/>
    <s v="Elite 5&quot; Scissors"/>
    <n v="25.35"/>
    <n v="3"/>
    <n v="0"/>
    <n v="7.6050000000000004"/>
    <n v="2016"/>
    <x v="0"/>
    <s v="Q4"/>
    <n v="0.3"/>
  </r>
  <r>
    <m/>
    <m/>
    <m/>
    <m/>
    <m/>
    <m/>
    <m/>
    <m/>
    <m/>
    <m/>
    <m/>
    <m/>
    <m/>
    <m/>
    <m/>
    <m/>
    <m/>
    <m/>
    <m/>
    <m/>
    <m/>
    <n v="6245"/>
    <s v="CA-2015-112305"/>
    <d v="2015-11-20T00:00:00"/>
    <s v="11/25/2015"/>
    <s v="Standard Class"/>
    <s v="KB-16405"/>
    <x v="683"/>
    <x v="2"/>
    <s v="United States"/>
    <s v="Seattle"/>
    <s v="Washington"/>
    <n v="98105"/>
    <x v="1"/>
    <s v="OFF-AR-10002067"/>
    <x v="1"/>
    <x v="6"/>
    <s v="Newell 334"/>
    <n v="119.04"/>
    <n v="6"/>
    <n v="0"/>
    <n v="30.950399999999998"/>
    <n v="2015"/>
    <x v="0"/>
    <s v="Q4"/>
    <n v="0.25999999999999995"/>
  </r>
  <r>
    <m/>
    <m/>
    <m/>
    <m/>
    <m/>
    <m/>
    <m/>
    <m/>
    <m/>
    <m/>
    <m/>
    <m/>
    <m/>
    <m/>
    <m/>
    <m/>
    <m/>
    <m/>
    <m/>
    <m/>
    <m/>
    <n v="6246"/>
    <s v="CA-2015-112305"/>
    <d v="2015-11-20T00:00:00"/>
    <s v="11/25/2015"/>
    <s v="Standard Class"/>
    <s v="KB-16405"/>
    <x v="683"/>
    <x v="2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  <n v="2015"/>
    <x v="0"/>
    <s v="Q4"/>
    <n v="0.28999999999999998"/>
  </r>
  <r>
    <m/>
    <m/>
    <m/>
    <m/>
    <m/>
    <m/>
    <m/>
    <m/>
    <m/>
    <m/>
    <m/>
    <m/>
    <m/>
    <m/>
    <m/>
    <m/>
    <m/>
    <m/>
    <m/>
    <m/>
    <m/>
    <n v="6247"/>
    <s v="CA-2015-112305"/>
    <d v="2015-11-20T00:00:00"/>
    <s v="11/25/2015"/>
    <s v="Standard Class"/>
    <s v="KB-16405"/>
    <x v="683"/>
    <x v="2"/>
    <s v="United States"/>
    <s v="Seattle"/>
    <s v="Washington"/>
    <n v="98105"/>
    <x v="1"/>
    <s v="TEC-AC-10002018"/>
    <x v="2"/>
    <x v="11"/>
    <s v="AmazonBasics 3-Button USB Wired Mouse"/>
    <n v="13.98"/>
    <n v="2"/>
    <n v="0"/>
    <n v="6.0114000000000001"/>
    <n v="2015"/>
    <x v="0"/>
    <s v="Q4"/>
    <n v="0.43"/>
  </r>
  <r>
    <m/>
    <m/>
    <m/>
    <m/>
    <m/>
    <m/>
    <m/>
    <m/>
    <m/>
    <m/>
    <m/>
    <m/>
    <m/>
    <m/>
    <m/>
    <m/>
    <m/>
    <m/>
    <m/>
    <m/>
    <m/>
    <n v="6248"/>
    <s v="CA-2017-121580"/>
    <d v="2017-05-29T00:00:00"/>
    <d v="2017-04-06T00:00:00"/>
    <s v="Standard Class"/>
    <s v="ML-17410"/>
    <x v="586"/>
    <x v="0"/>
    <s v="United States"/>
    <s v="Columbus"/>
    <s v="Indiana"/>
    <n v="47201"/>
    <x v="2"/>
    <s v="OFF-BI-10000632"/>
    <x v="1"/>
    <x v="8"/>
    <s v="Satellite Sectional Post Binders"/>
    <n v="43.41"/>
    <n v="1"/>
    <n v="0"/>
    <n v="19.968599999999999"/>
    <n v="2017"/>
    <x v="5"/>
    <s v="Q2"/>
    <n v="0.46"/>
  </r>
  <r>
    <m/>
    <m/>
    <m/>
    <m/>
    <m/>
    <m/>
    <m/>
    <m/>
    <m/>
    <m/>
    <m/>
    <m/>
    <m/>
    <m/>
    <m/>
    <m/>
    <m/>
    <m/>
    <m/>
    <m/>
    <m/>
    <n v="6249"/>
    <s v="CA-2017-121580"/>
    <d v="2017-05-29T00:00:00"/>
    <d v="2017-04-06T00:00:00"/>
    <s v="Standard Class"/>
    <s v="ML-17410"/>
    <x v="586"/>
    <x v="0"/>
    <s v="United States"/>
    <s v="Columbus"/>
    <s v="Indiana"/>
    <n v="47201"/>
    <x v="2"/>
    <s v="FUR-FU-10003981"/>
    <x v="0"/>
    <x v="5"/>
    <s v="Eldon Wave Desk Accessories"/>
    <n v="6.24"/>
    <n v="3"/>
    <n v="0"/>
    <n v="2.6208"/>
    <n v="2017"/>
    <x v="5"/>
    <s v="Q2"/>
    <n v="0.42"/>
  </r>
  <r>
    <m/>
    <m/>
    <m/>
    <m/>
    <m/>
    <m/>
    <m/>
    <m/>
    <m/>
    <m/>
    <m/>
    <m/>
    <m/>
    <m/>
    <m/>
    <m/>
    <m/>
    <m/>
    <m/>
    <m/>
    <m/>
    <n v="6250"/>
    <s v="CA-2017-121580"/>
    <d v="2017-05-29T00:00:00"/>
    <d v="2017-04-06T00:00:00"/>
    <s v="Standard Class"/>
    <s v="ML-17410"/>
    <x v="586"/>
    <x v="0"/>
    <s v="United States"/>
    <s v="Columbus"/>
    <s v="Indiana"/>
    <n v="47201"/>
    <x v="2"/>
    <s v="OFF-AP-10001564"/>
    <x v="1"/>
    <x v="9"/>
    <s v="Hoover Commercial Lightweight Upright Vacuum with E-Z Empty Dirt Cup"/>
    <n v="465.16"/>
    <n v="2"/>
    <n v="0"/>
    <n v="120.94159999999999"/>
    <n v="2017"/>
    <x v="5"/>
    <s v="Q2"/>
    <n v="0.25999999999999995"/>
  </r>
  <r>
    <m/>
    <m/>
    <m/>
    <m/>
    <m/>
    <m/>
    <m/>
    <m/>
    <m/>
    <m/>
    <m/>
    <m/>
    <m/>
    <m/>
    <m/>
    <m/>
    <m/>
    <m/>
    <m/>
    <m/>
    <m/>
    <n v="6251"/>
    <s v="CA-2017-121580"/>
    <d v="2017-05-29T00:00:00"/>
    <d v="2017-04-06T00:00:00"/>
    <s v="Standard Class"/>
    <s v="ML-17410"/>
    <x v="586"/>
    <x v="0"/>
    <s v="United States"/>
    <s v="Columbus"/>
    <s v="Indiana"/>
    <n v="47201"/>
    <x v="2"/>
    <s v="OFF-PA-10004082"/>
    <x v="1"/>
    <x v="10"/>
    <s v="Adams Telephone Message Book w/Frequently-Called Numbers Space, 400 Messages per Book"/>
    <n v="7.98"/>
    <n v="1"/>
    <n v="0"/>
    <n v="3.99"/>
    <n v="2017"/>
    <x v="5"/>
    <s v="Q2"/>
    <n v="0.5"/>
  </r>
  <r>
    <m/>
    <m/>
    <m/>
    <m/>
    <m/>
    <m/>
    <m/>
    <m/>
    <m/>
    <m/>
    <m/>
    <m/>
    <m/>
    <m/>
    <m/>
    <m/>
    <m/>
    <m/>
    <m/>
    <m/>
    <m/>
    <n v="6252"/>
    <s v="CA-2014-101147"/>
    <d v="2014-12-02T00:00:00"/>
    <d v="2014-04-12T00:00:00"/>
    <s v="First Class"/>
    <s v="MC-17575"/>
    <x v="430"/>
    <x v="0"/>
    <s v="United States"/>
    <s v="Chicago"/>
    <s v="Illinois"/>
    <n v="60623"/>
    <x v="2"/>
    <s v="OFF-AP-10004249"/>
    <x v="1"/>
    <x v="9"/>
    <s v="Staple holder"/>
    <n v="2.3940000000000001"/>
    <n v="1"/>
    <n v="0.8"/>
    <n v="-6.3441000000000001"/>
    <n v="2014"/>
    <x v="4"/>
    <s v="Q4"/>
    <n v="-2.65"/>
  </r>
  <r>
    <m/>
    <m/>
    <m/>
    <m/>
    <m/>
    <m/>
    <m/>
    <m/>
    <m/>
    <m/>
    <m/>
    <m/>
    <m/>
    <m/>
    <m/>
    <m/>
    <m/>
    <m/>
    <m/>
    <m/>
    <m/>
    <n v="6253"/>
    <s v="CA-2014-165806"/>
    <d v="2014-04-07T00:00:00"/>
    <d v="2014-07-04T00:00:00"/>
    <s v="Same Day"/>
    <s v="VM-21685"/>
    <x v="91"/>
    <x v="2"/>
    <s v="United States"/>
    <s v="Marietta"/>
    <s v="Georgia"/>
    <n v="30062"/>
    <x v="0"/>
    <s v="OFF-PA-10003441"/>
    <x v="1"/>
    <x v="10"/>
    <s v="Xerox 226"/>
    <n v="58.32"/>
    <n v="9"/>
    <n v="0"/>
    <n v="27.993600000000001"/>
    <n v="2014"/>
    <x v="3"/>
    <s v="Q2"/>
    <n v="0.48"/>
  </r>
  <r>
    <m/>
    <m/>
    <m/>
    <m/>
    <m/>
    <m/>
    <m/>
    <m/>
    <m/>
    <m/>
    <m/>
    <m/>
    <m/>
    <m/>
    <m/>
    <m/>
    <m/>
    <m/>
    <m/>
    <m/>
    <m/>
    <n v="6254"/>
    <s v="CA-2014-165806"/>
    <d v="2014-04-07T00:00:00"/>
    <d v="2014-07-04T00:00:00"/>
    <s v="Same Day"/>
    <s v="VM-21685"/>
    <x v="91"/>
    <x v="2"/>
    <s v="United States"/>
    <s v="Marietta"/>
    <s v="Georgia"/>
    <n v="30062"/>
    <x v="0"/>
    <s v="TEC-PH-10004922"/>
    <x v="2"/>
    <x v="7"/>
    <s v="RCA Visys Integrated PBX 8-Line Router"/>
    <n v="200.97"/>
    <n v="3"/>
    <n v="0"/>
    <n v="50.2425"/>
    <n v="2014"/>
    <x v="3"/>
    <s v="Q2"/>
    <n v="0.25"/>
  </r>
  <r>
    <m/>
    <m/>
    <m/>
    <m/>
    <m/>
    <m/>
    <m/>
    <m/>
    <m/>
    <m/>
    <m/>
    <m/>
    <m/>
    <m/>
    <m/>
    <m/>
    <m/>
    <m/>
    <m/>
    <m/>
    <m/>
    <n v="6255"/>
    <s v="CA-2015-151624"/>
    <d v="2015-09-08T00:00:00"/>
    <s v="9/14/2015"/>
    <s v="Standard Class"/>
    <s v="VW-21775"/>
    <x v="100"/>
    <x v="1"/>
    <s v="United States"/>
    <s v="Montgomery"/>
    <s v="Alabama"/>
    <n v="36116"/>
    <x v="0"/>
    <s v="FUR-FU-10001731"/>
    <x v="0"/>
    <x v="5"/>
    <s v="Acrylic Self-Standing Desk Frames"/>
    <n v="21.36"/>
    <n v="8"/>
    <n v="0"/>
    <n v="8.1167999999999996"/>
    <n v="2015"/>
    <x v="8"/>
    <s v="Q3"/>
    <n v="0.38"/>
  </r>
  <r>
    <m/>
    <m/>
    <m/>
    <m/>
    <m/>
    <m/>
    <m/>
    <m/>
    <m/>
    <m/>
    <m/>
    <m/>
    <m/>
    <m/>
    <m/>
    <m/>
    <m/>
    <m/>
    <m/>
    <m/>
    <m/>
    <n v="6256"/>
    <s v="CA-2017-139444"/>
    <d v="2017-09-09T00:00:00"/>
    <s v="9/15/2017"/>
    <s v="Standard Class"/>
    <s v="GK-14620"/>
    <x v="136"/>
    <x v="1"/>
    <s v="United States"/>
    <s v="Plano"/>
    <s v="Texas"/>
    <n v="75023"/>
    <x v="2"/>
    <s v="OFF-LA-10000134"/>
    <x v="1"/>
    <x v="2"/>
    <s v="Avery 511"/>
    <n v="9.8559999999999999"/>
    <n v="4"/>
    <n v="0.2"/>
    <n v="3.4496000000000002"/>
    <n v="2017"/>
    <x v="8"/>
    <s v="Q3"/>
    <n v="0.35000000000000003"/>
  </r>
  <r>
    <m/>
    <m/>
    <m/>
    <m/>
    <m/>
    <m/>
    <m/>
    <m/>
    <m/>
    <m/>
    <m/>
    <m/>
    <m/>
    <m/>
    <m/>
    <m/>
    <m/>
    <m/>
    <m/>
    <m/>
    <m/>
    <n v="6257"/>
    <s v="CA-2015-133977"/>
    <d v="2015-09-06T00:00:00"/>
    <d v="2015-08-09T00:00:00"/>
    <s v="Second Class"/>
    <s v="AT-10435"/>
    <x v="401"/>
    <x v="2"/>
    <s v="United States"/>
    <s v="Tamarac"/>
    <s v="Florida"/>
    <n v="33319"/>
    <x v="0"/>
    <s v="OFF-BI-10003166"/>
    <x v="1"/>
    <x v="8"/>
    <s v="GBC Plasticlear Binding Covers"/>
    <n v="3.444"/>
    <n v="1"/>
    <n v="0.7"/>
    <n v="-2.5255999999999998"/>
    <n v="2015"/>
    <x v="8"/>
    <s v="Q3"/>
    <n v="-0.73333333333333328"/>
  </r>
  <r>
    <m/>
    <m/>
    <m/>
    <m/>
    <m/>
    <m/>
    <m/>
    <m/>
    <m/>
    <m/>
    <m/>
    <m/>
    <m/>
    <m/>
    <m/>
    <m/>
    <m/>
    <m/>
    <m/>
    <m/>
    <m/>
    <n v="6258"/>
    <s v="CA-2017-141425"/>
    <d v="2017-11-02T00:00:00"/>
    <d v="2017-06-11T00:00:00"/>
    <s v="Second Class"/>
    <s v="AR-10825"/>
    <x v="255"/>
    <x v="1"/>
    <s v="United States"/>
    <s v="Columbus"/>
    <s v="Ohio"/>
    <n v="43229"/>
    <x v="3"/>
    <s v="OFF-SU-10000646"/>
    <x v="1"/>
    <x v="14"/>
    <s v="Premier Automatic Letter Opener"/>
    <n v="384.59199999999998"/>
    <n v="2"/>
    <n v="0.2"/>
    <n v="-81.725800000000007"/>
    <n v="2017"/>
    <x v="0"/>
    <s v="Q4"/>
    <n v="-0.21250000000000002"/>
  </r>
  <r>
    <m/>
    <m/>
    <m/>
    <m/>
    <m/>
    <m/>
    <m/>
    <m/>
    <m/>
    <m/>
    <m/>
    <m/>
    <m/>
    <m/>
    <m/>
    <m/>
    <m/>
    <m/>
    <m/>
    <m/>
    <m/>
    <n v="6259"/>
    <s v="CA-2015-133536"/>
    <d v="2015-03-28T00:00:00"/>
    <s v="3/30/2015"/>
    <s v="Second Class"/>
    <s v="JH-15820"/>
    <x v="581"/>
    <x v="0"/>
    <s v="United States"/>
    <s v="New York City"/>
    <s v="New York"/>
    <n v="10009"/>
    <x v="3"/>
    <s v="OFF-EN-10004459"/>
    <x v="1"/>
    <x v="12"/>
    <s v="Security-Tint Envelopes"/>
    <n v="22.92"/>
    <n v="3"/>
    <n v="0"/>
    <n v="11.2308"/>
    <n v="2015"/>
    <x v="10"/>
    <s v="Q1"/>
    <n v="0.49"/>
  </r>
  <r>
    <m/>
    <m/>
    <m/>
    <m/>
    <m/>
    <m/>
    <m/>
    <m/>
    <m/>
    <m/>
    <m/>
    <m/>
    <m/>
    <m/>
    <m/>
    <m/>
    <m/>
    <m/>
    <m/>
    <m/>
    <m/>
    <n v="6260"/>
    <s v="CA-2015-150441"/>
    <d v="2015-08-13T00:00:00"/>
    <s v="8/17/2015"/>
    <s v="Second Class"/>
    <s v="RA-19285"/>
    <x v="267"/>
    <x v="0"/>
    <s v="United States"/>
    <s v="Richmond"/>
    <s v="Indiana"/>
    <n v="47374"/>
    <x v="2"/>
    <s v="OFF-BI-10003529"/>
    <x v="1"/>
    <x v="8"/>
    <s v="Avery Round Ring Poly Binders"/>
    <n v="11.36"/>
    <n v="4"/>
    <n v="0"/>
    <n v="5.5663999999999998"/>
    <n v="2015"/>
    <x v="6"/>
    <s v="Q3"/>
    <n v="0.49"/>
  </r>
  <r>
    <m/>
    <m/>
    <m/>
    <m/>
    <m/>
    <m/>
    <m/>
    <m/>
    <m/>
    <m/>
    <m/>
    <m/>
    <m/>
    <m/>
    <m/>
    <m/>
    <m/>
    <m/>
    <m/>
    <m/>
    <m/>
    <n v="6261"/>
    <s v="CA-2015-162607"/>
    <d v="2015-05-12T00:00:00"/>
    <s v="5/18/2015"/>
    <s v="Standard Class"/>
    <s v="RO-19780"/>
    <x v="197"/>
    <x v="0"/>
    <s v="United States"/>
    <s v="Seattle"/>
    <s v="Washington"/>
    <n v="98115"/>
    <x v="1"/>
    <s v="OFF-BI-10002949"/>
    <x v="1"/>
    <x v="8"/>
    <s v="Prestige Round Ring Binders"/>
    <n v="14.592000000000001"/>
    <n v="3"/>
    <n v="0.2"/>
    <n v="4.9248000000000003"/>
    <n v="2015"/>
    <x v="5"/>
    <s v="Q2"/>
    <n v="0.33750000000000002"/>
  </r>
  <r>
    <m/>
    <m/>
    <m/>
    <m/>
    <m/>
    <m/>
    <m/>
    <m/>
    <m/>
    <m/>
    <m/>
    <m/>
    <m/>
    <m/>
    <m/>
    <m/>
    <m/>
    <m/>
    <m/>
    <m/>
    <m/>
    <n v="6262"/>
    <s v="CA-2017-103506"/>
    <d v="2017-07-23T00:00:00"/>
    <s v="7/27/2017"/>
    <s v="Standard Class"/>
    <s v="LR-17035"/>
    <x v="756"/>
    <x v="1"/>
    <s v="United States"/>
    <s v="Long Beach"/>
    <s v="New York"/>
    <n v="11561"/>
    <x v="3"/>
    <s v="OFF-LA-10001158"/>
    <x v="1"/>
    <x v="2"/>
    <s v="Avery Address/Shipping Labels for Typewriters, 4&quot; x 2&quot;"/>
    <n v="41.4"/>
    <n v="4"/>
    <n v="0"/>
    <n v="19.872"/>
    <n v="2017"/>
    <x v="7"/>
    <s v="Q3"/>
    <n v="0.48000000000000004"/>
  </r>
  <r>
    <m/>
    <m/>
    <m/>
    <m/>
    <m/>
    <m/>
    <m/>
    <m/>
    <m/>
    <m/>
    <m/>
    <m/>
    <m/>
    <m/>
    <m/>
    <m/>
    <m/>
    <m/>
    <m/>
    <m/>
    <m/>
    <n v="6263"/>
    <s v="CA-2016-132479"/>
    <d v="2016-09-24T00:00:00"/>
    <s v="9/26/2016"/>
    <s v="First Class"/>
    <s v="MK-17905"/>
    <x v="149"/>
    <x v="1"/>
    <s v="United States"/>
    <s v="Rockford"/>
    <s v="Illinois"/>
    <n v="61107"/>
    <x v="2"/>
    <s v="OFF-BI-10004584"/>
    <x v="1"/>
    <x v="8"/>
    <s v="GBC ProClick 150 Presentation Binding System"/>
    <n v="442.37200000000001"/>
    <n v="7"/>
    <n v="0.8"/>
    <n v="-729.91380000000004"/>
    <n v="2016"/>
    <x v="8"/>
    <s v="Q3"/>
    <n v="-1.6500000000000001"/>
  </r>
  <r>
    <m/>
    <m/>
    <m/>
    <m/>
    <m/>
    <m/>
    <m/>
    <m/>
    <m/>
    <m/>
    <m/>
    <m/>
    <m/>
    <m/>
    <m/>
    <m/>
    <m/>
    <m/>
    <m/>
    <m/>
    <m/>
    <n v="6264"/>
    <s v="CA-2017-160724"/>
    <d v="2017-05-05T00:00:00"/>
    <d v="2017-10-05T00:00:00"/>
    <s v="Standard Class"/>
    <s v="YS-21880"/>
    <x v="453"/>
    <x v="1"/>
    <s v="United States"/>
    <s v="Columbus"/>
    <s v="Georgia"/>
    <n v="31907"/>
    <x v="0"/>
    <s v="OFF-BI-10004965"/>
    <x v="1"/>
    <x v="8"/>
    <s v="Ibico Covers for Plastic or Wire Binding Elements"/>
    <n v="34.5"/>
    <n v="3"/>
    <n v="0"/>
    <n v="15.525"/>
    <n v="2017"/>
    <x v="5"/>
    <s v="Q2"/>
    <n v="0.45"/>
  </r>
  <r>
    <m/>
    <m/>
    <m/>
    <m/>
    <m/>
    <m/>
    <m/>
    <m/>
    <m/>
    <m/>
    <m/>
    <m/>
    <m/>
    <m/>
    <m/>
    <m/>
    <m/>
    <m/>
    <m/>
    <m/>
    <m/>
    <n v="6265"/>
    <s v="US-2016-115952"/>
    <d v="2016-10-06T00:00:00"/>
    <d v="2016-06-10T00:00:00"/>
    <s v="Same Day"/>
    <s v="JH-15910"/>
    <x v="101"/>
    <x v="0"/>
    <s v="United States"/>
    <s v="Tulsa"/>
    <s v="Oklahoma"/>
    <n v="74133"/>
    <x v="2"/>
    <s v="OFF-BI-10004654"/>
    <x v="1"/>
    <x v="8"/>
    <s v="Avery Binding System Hidden Tab Executive Style Index Sets"/>
    <n v="28.85"/>
    <n v="5"/>
    <n v="0"/>
    <n v="14.425000000000001"/>
    <n v="2016"/>
    <x v="2"/>
    <s v="Q4"/>
    <n v="0.5"/>
  </r>
  <r>
    <m/>
    <m/>
    <m/>
    <m/>
    <m/>
    <m/>
    <m/>
    <m/>
    <m/>
    <m/>
    <m/>
    <m/>
    <m/>
    <m/>
    <m/>
    <m/>
    <m/>
    <m/>
    <m/>
    <m/>
    <m/>
    <n v="6266"/>
    <s v="CA-2014-146731"/>
    <d v="2014-11-03T00:00:00"/>
    <d v="2014-08-11T00:00:00"/>
    <s v="Standard Class"/>
    <s v="AT-10735"/>
    <x v="247"/>
    <x v="0"/>
    <s v="United States"/>
    <s v="Nashville"/>
    <s v="Tennessee"/>
    <n v="37211"/>
    <x v="0"/>
    <s v="OFF-PA-10000141"/>
    <x v="1"/>
    <x v="10"/>
    <s v="Ampad Evidence Wirebond Steno Books, 6&quot; x 9&quot;"/>
    <n v="3.488"/>
    <n v="2"/>
    <n v="0.2"/>
    <n v="1.1772"/>
    <n v="2014"/>
    <x v="0"/>
    <s v="Q4"/>
    <n v="0.33750000000000002"/>
  </r>
  <r>
    <m/>
    <m/>
    <m/>
    <m/>
    <m/>
    <m/>
    <m/>
    <m/>
    <m/>
    <m/>
    <m/>
    <m/>
    <m/>
    <m/>
    <m/>
    <m/>
    <m/>
    <m/>
    <m/>
    <m/>
    <m/>
    <n v="6267"/>
    <s v="CA-2014-146731"/>
    <d v="2014-11-03T00:00:00"/>
    <d v="2014-08-11T00:00:00"/>
    <s v="Standard Class"/>
    <s v="AT-10735"/>
    <x v="247"/>
    <x v="0"/>
    <s v="United States"/>
    <s v="Nashville"/>
    <s v="Tennessee"/>
    <n v="37211"/>
    <x v="0"/>
    <s v="OFF-PA-10001019"/>
    <x v="1"/>
    <x v="10"/>
    <s v="Xerox 1884"/>
    <n v="143.85599999999999"/>
    <n v="9"/>
    <n v="0.2"/>
    <n v="48.551400000000001"/>
    <n v="2014"/>
    <x v="0"/>
    <s v="Q4"/>
    <n v="0.33750000000000002"/>
  </r>
  <r>
    <m/>
    <m/>
    <m/>
    <m/>
    <m/>
    <m/>
    <m/>
    <m/>
    <m/>
    <m/>
    <m/>
    <m/>
    <m/>
    <m/>
    <m/>
    <m/>
    <m/>
    <m/>
    <m/>
    <m/>
    <m/>
    <n v="6268"/>
    <s v="CA-2015-115392"/>
    <d v="2015-10-01T00:00:00"/>
    <d v="2015-04-10T00:00:00"/>
    <s v="Second Class"/>
    <s v="RM-19675"/>
    <x v="84"/>
    <x v="2"/>
    <s v="United States"/>
    <s v="Cambridge"/>
    <s v="Massachusetts"/>
    <n v="2138"/>
    <x v="3"/>
    <s v="TEC-PH-10002496"/>
    <x v="2"/>
    <x v="7"/>
    <s v="Cisco SPA301"/>
    <n v="311.98"/>
    <n v="2"/>
    <n v="0"/>
    <n v="93.593999999999994"/>
    <n v="2015"/>
    <x v="2"/>
    <s v="Q4"/>
    <n v="0.3"/>
  </r>
  <r>
    <m/>
    <m/>
    <m/>
    <m/>
    <m/>
    <m/>
    <m/>
    <m/>
    <m/>
    <m/>
    <m/>
    <m/>
    <m/>
    <m/>
    <m/>
    <m/>
    <m/>
    <m/>
    <m/>
    <m/>
    <m/>
    <n v="6269"/>
    <s v="CA-2015-115392"/>
    <d v="2015-10-01T00:00:00"/>
    <d v="2015-04-10T00:00:00"/>
    <s v="Second Class"/>
    <s v="RM-19675"/>
    <x v="84"/>
    <x v="2"/>
    <s v="United States"/>
    <s v="Cambridge"/>
    <s v="Massachusetts"/>
    <n v="2138"/>
    <x v="3"/>
    <s v="OFF-BI-10000829"/>
    <x v="1"/>
    <x v="8"/>
    <s v="Avery Non-Stick Binders"/>
    <n v="22.45"/>
    <n v="5"/>
    <n v="0"/>
    <n v="10.327"/>
    <n v="2015"/>
    <x v="2"/>
    <s v="Q4"/>
    <n v="0.46"/>
  </r>
  <r>
    <m/>
    <m/>
    <m/>
    <m/>
    <m/>
    <m/>
    <m/>
    <m/>
    <m/>
    <m/>
    <m/>
    <m/>
    <m/>
    <m/>
    <m/>
    <m/>
    <m/>
    <m/>
    <m/>
    <m/>
    <m/>
    <n v="6270"/>
    <s v="CA-2017-102379"/>
    <d v="2017-12-02T00:00:00"/>
    <d v="2017-06-12T00:00:00"/>
    <s v="Standard Class"/>
    <s v="BB-11545"/>
    <x v="179"/>
    <x v="1"/>
    <s v="United States"/>
    <s v="Oakland"/>
    <s v="California"/>
    <n v="94601"/>
    <x v="1"/>
    <s v="TEC-PH-10001448"/>
    <x v="2"/>
    <x v="7"/>
    <s v="Anker Astro 15000mAh USB Portable Charger"/>
    <n v="39.991999999999997"/>
    <n v="1"/>
    <n v="0.2"/>
    <n v="-7.9984000000000002"/>
    <n v="2017"/>
    <x v="4"/>
    <s v="Q4"/>
    <n v="-0.2"/>
  </r>
  <r>
    <m/>
    <m/>
    <m/>
    <m/>
    <m/>
    <m/>
    <m/>
    <m/>
    <m/>
    <m/>
    <m/>
    <m/>
    <m/>
    <m/>
    <m/>
    <m/>
    <m/>
    <m/>
    <m/>
    <m/>
    <m/>
    <n v="6271"/>
    <s v="CA-2017-102379"/>
    <d v="2017-12-02T00:00:00"/>
    <d v="2017-06-12T00:00:00"/>
    <s v="Standard Class"/>
    <s v="BB-11545"/>
    <x v="179"/>
    <x v="1"/>
    <s v="United States"/>
    <s v="Oakland"/>
    <s v="California"/>
    <n v="94601"/>
    <x v="1"/>
    <s v="FUR-CH-10004983"/>
    <x v="0"/>
    <x v="1"/>
    <s v="Office Star - Mid Back Dual function Ergonomic High Back Chair with 2-Way Adjustable Arms"/>
    <n v="1159.056"/>
    <n v="9"/>
    <n v="0.2"/>
    <n v="43.464599999999997"/>
    <n v="2017"/>
    <x v="4"/>
    <s v="Q4"/>
    <n v="3.7499999999999999E-2"/>
  </r>
  <r>
    <m/>
    <m/>
    <m/>
    <m/>
    <m/>
    <m/>
    <m/>
    <m/>
    <m/>
    <m/>
    <m/>
    <m/>
    <m/>
    <m/>
    <m/>
    <m/>
    <m/>
    <m/>
    <m/>
    <m/>
    <m/>
    <n v="6272"/>
    <s v="CA-2017-102379"/>
    <d v="2017-12-02T00:00:00"/>
    <d v="2017-06-12T00:00:00"/>
    <s v="Standard Class"/>
    <s v="BB-11545"/>
    <x v="179"/>
    <x v="1"/>
    <s v="United States"/>
    <s v="Oakland"/>
    <s v="California"/>
    <n v="94601"/>
    <x v="1"/>
    <s v="OFF-AR-10004022"/>
    <x v="1"/>
    <x v="6"/>
    <s v="Panasonic KP-380BK Classic Electric Pencil Sharpener"/>
    <n v="179.9"/>
    <n v="5"/>
    <n v="0"/>
    <n v="44.975000000000001"/>
    <n v="2017"/>
    <x v="4"/>
    <s v="Q4"/>
    <n v="0.25"/>
  </r>
  <r>
    <m/>
    <m/>
    <m/>
    <m/>
    <m/>
    <m/>
    <m/>
    <m/>
    <m/>
    <m/>
    <m/>
    <m/>
    <m/>
    <m/>
    <m/>
    <m/>
    <m/>
    <m/>
    <m/>
    <m/>
    <m/>
    <n v="6273"/>
    <s v="CA-2017-149706"/>
    <d v="2017-12-11T00:00:00"/>
    <d v="2017-12-12T00:00:00"/>
    <s v="First Class"/>
    <s v="AS-10285"/>
    <x v="155"/>
    <x v="1"/>
    <s v="United States"/>
    <s v="Palatine"/>
    <s v="Illinois"/>
    <n v="60067"/>
    <x v="2"/>
    <s v="TEC-AC-10001284"/>
    <x v="2"/>
    <x v="11"/>
    <s v="Enermax Briskie RF Wireless Keyboard and Mouse Combo"/>
    <n v="116.312"/>
    <n v="7"/>
    <n v="0.2"/>
    <n v="23.2624"/>
    <n v="2017"/>
    <x v="4"/>
    <s v="Q4"/>
    <n v="0.2"/>
  </r>
  <r>
    <m/>
    <m/>
    <m/>
    <m/>
    <m/>
    <m/>
    <m/>
    <m/>
    <m/>
    <m/>
    <m/>
    <m/>
    <m/>
    <m/>
    <m/>
    <m/>
    <m/>
    <m/>
    <m/>
    <m/>
    <m/>
    <n v="6274"/>
    <s v="US-2016-139087"/>
    <d v="2016-07-17T00:00:00"/>
    <s v="7/22/2016"/>
    <s v="Second Class"/>
    <s v="DK-13375"/>
    <x v="589"/>
    <x v="0"/>
    <s v="United States"/>
    <s v="Seattle"/>
    <s v="Washington"/>
    <n v="98105"/>
    <x v="1"/>
    <s v="FUR-FU-10001847"/>
    <x v="0"/>
    <x v="5"/>
    <s v="Eldon Image Series Black Desk Accessories"/>
    <n v="12.42"/>
    <n v="3"/>
    <n v="0"/>
    <n v="4.4711999999999996"/>
    <n v="2016"/>
    <x v="7"/>
    <s v="Q3"/>
    <n v="0.36"/>
  </r>
  <r>
    <m/>
    <m/>
    <m/>
    <m/>
    <m/>
    <m/>
    <m/>
    <m/>
    <m/>
    <m/>
    <m/>
    <m/>
    <m/>
    <m/>
    <m/>
    <m/>
    <m/>
    <m/>
    <m/>
    <m/>
    <m/>
    <n v="6275"/>
    <s v="US-2016-139087"/>
    <d v="2016-07-17T00:00:00"/>
    <s v="7/22/2016"/>
    <s v="Second Class"/>
    <s v="DK-13375"/>
    <x v="589"/>
    <x v="0"/>
    <s v="United States"/>
    <s v="Seattle"/>
    <s v="Washington"/>
    <n v="98105"/>
    <x v="1"/>
    <s v="TEC-AC-10004595"/>
    <x v="2"/>
    <x v="11"/>
    <s v="First Data TMFD35 PIN Pad"/>
    <n v="428.4"/>
    <n v="3"/>
    <n v="0"/>
    <n v="89.963999999999999"/>
    <n v="2016"/>
    <x v="7"/>
    <s v="Q3"/>
    <n v="0.21000000000000002"/>
  </r>
  <r>
    <m/>
    <m/>
    <m/>
    <m/>
    <m/>
    <m/>
    <m/>
    <m/>
    <m/>
    <m/>
    <m/>
    <m/>
    <m/>
    <m/>
    <m/>
    <m/>
    <m/>
    <m/>
    <m/>
    <m/>
    <m/>
    <n v="6276"/>
    <s v="US-2016-139087"/>
    <d v="2016-07-17T00:00:00"/>
    <s v="7/22/2016"/>
    <s v="Second Class"/>
    <s v="DK-13375"/>
    <x v="589"/>
    <x v="0"/>
    <s v="United States"/>
    <s v="Seattle"/>
    <s v="Washington"/>
    <n v="98105"/>
    <x v="1"/>
    <s v="FUR-FU-10004164"/>
    <x v="0"/>
    <x v="5"/>
    <s v="Eldon 300 Class Desk Accessories, Black"/>
    <n v="24.75"/>
    <n v="5"/>
    <n v="0"/>
    <n v="10.89"/>
    <n v="2016"/>
    <x v="7"/>
    <s v="Q3"/>
    <n v="0.44"/>
  </r>
  <r>
    <m/>
    <m/>
    <m/>
    <m/>
    <m/>
    <m/>
    <m/>
    <m/>
    <m/>
    <m/>
    <m/>
    <m/>
    <m/>
    <m/>
    <m/>
    <m/>
    <m/>
    <m/>
    <m/>
    <m/>
    <m/>
    <n v="6277"/>
    <s v="US-2016-139087"/>
    <d v="2016-07-17T00:00:00"/>
    <s v="7/22/2016"/>
    <s v="Second Class"/>
    <s v="DK-13375"/>
    <x v="589"/>
    <x v="0"/>
    <s v="United States"/>
    <s v="Seattle"/>
    <s v="Washington"/>
    <n v="98105"/>
    <x v="1"/>
    <s v="OFF-LA-10001074"/>
    <x v="1"/>
    <x v="2"/>
    <s v="Round Specialty Laser Printer Labels"/>
    <n v="87.71"/>
    <n v="7"/>
    <n v="0"/>
    <n v="41.223700000000001"/>
    <n v="2016"/>
    <x v="7"/>
    <s v="Q3"/>
    <n v="0.47000000000000003"/>
  </r>
  <r>
    <m/>
    <m/>
    <m/>
    <m/>
    <m/>
    <m/>
    <m/>
    <m/>
    <m/>
    <m/>
    <m/>
    <m/>
    <m/>
    <m/>
    <m/>
    <m/>
    <m/>
    <m/>
    <m/>
    <m/>
    <m/>
    <n v="6278"/>
    <s v="US-2016-139087"/>
    <d v="2016-07-17T00:00:00"/>
    <s v="7/22/2016"/>
    <s v="Second Class"/>
    <s v="DK-13375"/>
    <x v="589"/>
    <x v="0"/>
    <s v="United States"/>
    <s v="Seattle"/>
    <s v="Washington"/>
    <n v="98105"/>
    <x v="1"/>
    <s v="OFF-ST-10000604"/>
    <x v="1"/>
    <x v="4"/>
    <s v="Home/Office Personal File Carts"/>
    <n v="69.52"/>
    <n v="2"/>
    <n v="0"/>
    <n v="17.38"/>
    <n v="2016"/>
    <x v="7"/>
    <s v="Q3"/>
    <n v="0.25"/>
  </r>
  <r>
    <m/>
    <m/>
    <m/>
    <m/>
    <m/>
    <m/>
    <m/>
    <m/>
    <m/>
    <m/>
    <m/>
    <m/>
    <m/>
    <m/>
    <m/>
    <m/>
    <m/>
    <m/>
    <m/>
    <m/>
    <m/>
    <n v="6279"/>
    <s v="US-2016-139087"/>
    <d v="2016-07-17T00:00:00"/>
    <s v="7/22/2016"/>
    <s v="Second Class"/>
    <s v="DK-13375"/>
    <x v="589"/>
    <x v="0"/>
    <s v="United States"/>
    <s v="Seattle"/>
    <s v="Washington"/>
    <n v="98105"/>
    <x v="1"/>
    <s v="TEC-PH-10000148"/>
    <x v="2"/>
    <x v="7"/>
    <s v="Cyber Acoustics AC-202b Speech Recognition Stereo Headset"/>
    <n v="20.783999999999999"/>
    <n v="2"/>
    <n v="0.2"/>
    <n v="-4.6764000000000001"/>
    <n v="2016"/>
    <x v="7"/>
    <s v="Q3"/>
    <n v="-0.22500000000000001"/>
  </r>
  <r>
    <m/>
    <m/>
    <m/>
    <m/>
    <m/>
    <m/>
    <m/>
    <m/>
    <m/>
    <m/>
    <m/>
    <m/>
    <m/>
    <m/>
    <m/>
    <m/>
    <m/>
    <m/>
    <m/>
    <m/>
    <m/>
    <n v="6280"/>
    <s v="US-2016-139087"/>
    <d v="2016-07-17T00:00:00"/>
    <s v="7/22/2016"/>
    <s v="Second Class"/>
    <s v="DK-13375"/>
    <x v="589"/>
    <x v="0"/>
    <s v="United States"/>
    <s v="Seattle"/>
    <s v="Washington"/>
    <n v="98105"/>
    <x v="1"/>
    <s v="OFF-BI-10000042"/>
    <x v="1"/>
    <x v="8"/>
    <s v="Pressboard Data Binder, Crimson, 12&quot; X 8 1/2&quot;"/>
    <n v="12.816000000000001"/>
    <n v="3"/>
    <n v="0.2"/>
    <n v="4.1651999999999996"/>
    <n v="2016"/>
    <x v="7"/>
    <s v="Q3"/>
    <n v="0.32499999999999996"/>
  </r>
  <r>
    <m/>
    <m/>
    <m/>
    <m/>
    <m/>
    <m/>
    <m/>
    <m/>
    <m/>
    <m/>
    <m/>
    <m/>
    <m/>
    <m/>
    <m/>
    <m/>
    <m/>
    <m/>
    <m/>
    <m/>
    <m/>
    <n v="6281"/>
    <s v="CA-2017-152226"/>
    <d v="2017-05-12T00:00:00"/>
    <s v="5/16/2017"/>
    <s v="Standard Class"/>
    <s v="JH-15910"/>
    <x v="101"/>
    <x v="0"/>
    <s v="United States"/>
    <s v="Cincinnati"/>
    <s v="Ohio"/>
    <n v="45231"/>
    <x v="3"/>
    <s v="OFF-LA-10000443"/>
    <x v="1"/>
    <x v="2"/>
    <s v="Avery 501"/>
    <n v="5.9039999999999999"/>
    <n v="2"/>
    <n v="0.2"/>
    <n v="1.9925999999999999"/>
    <n v="2017"/>
    <x v="5"/>
    <s v="Q2"/>
    <n v="0.33749999999999997"/>
  </r>
  <r>
    <m/>
    <m/>
    <m/>
    <m/>
    <m/>
    <m/>
    <m/>
    <m/>
    <m/>
    <m/>
    <m/>
    <m/>
    <m/>
    <m/>
    <m/>
    <m/>
    <m/>
    <m/>
    <m/>
    <m/>
    <m/>
    <n v="6282"/>
    <s v="CA-2015-116484"/>
    <d v="2015-11-20T00:00:00"/>
    <s v="11/26/2015"/>
    <s v="Standard Class"/>
    <s v="JK-15205"/>
    <x v="523"/>
    <x v="0"/>
    <s v="United States"/>
    <s v="Marion"/>
    <s v="Ohio"/>
    <n v="43302"/>
    <x v="3"/>
    <s v="FUR-FU-10002874"/>
    <x v="0"/>
    <x v="5"/>
    <s v="Ultra Commercial Grade Dual Valve Door Closer"/>
    <n v="63.823999999999998"/>
    <n v="2"/>
    <n v="0.2"/>
    <n v="9.5736000000000008"/>
    <n v="2015"/>
    <x v="0"/>
    <s v="Q4"/>
    <n v="0.15000000000000002"/>
  </r>
  <r>
    <m/>
    <m/>
    <m/>
    <m/>
    <m/>
    <m/>
    <m/>
    <m/>
    <m/>
    <m/>
    <m/>
    <m/>
    <m/>
    <m/>
    <m/>
    <m/>
    <m/>
    <m/>
    <m/>
    <m/>
    <m/>
    <n v="6283"/>
    <s v="CA-2015-116484"/>
    <d v="2015-11-20T00:00:00"/>
    <s v="11/26/2015"/>
    <s v="Standard Class"/>
    <s v="JK-15205"/>
    <x v="523"/>
    <x v="0"/>
    <s v="United States"/>
    <s v="Marion"/>
    <s v="Ohio"/>
    <n v="43302"/>
    <x v="3"/>
    <s v="OFF-ST-10003994"/>
    <x v="1"/>
    <x v="4"/>
    <s v="Belkin 19&quot; Center-Weighted Shelf, Gray"/>
    <n v="141.55199999999999"/>
    <n v="3"/>
    <n v="0.2"/>
    <n v="-26.541"/>
    <n v="2015"/>
    <x v="0"/>
    <s v="Q4"/>
    <n v="-0.1875"/>
  </r>
  <r>
    <m/>
    <m/>
    <m/>
    <m/>
    <m/>
    <m/>
    <m/>
    <m/>
    <m/>
    <m/>
    <m/>
    <m/>
    <m/>
    <m/>
    <m/>
    <m/>
    <m/>
    <m/>
    <m/>
    <m/>
    <m/>
    <n v="6284"/>
    <s v="CA-2016-100944"/>
    <d v="2016-09-24T00:00:00"/>
    <s v="9/28/2016"/>
    <s v="Standard Class"/>
    <s v="EH-13765"/>
    <x v="553"/>
    <x v="1"/>
    <s v="United States"/>
    <s v="Los Angeles"/>
    <s v="California"/>
    <n v="90049"/>
    <x v="1"/>
    <s v="OFF-EN-10001453"/>
    <x v="1"/>
    <x v="12"/>
    <s v="Tyvek Interoffice Envelopes, 9 1/2&quot; x 12 1/2&quot;, 100/Box"/>
    <n v="304.89999999999998"/>
    <n v="5"/>
    <n v="0"/>
    <n v="143.303"/>
    <n v="2016"/>
    <x v="8"/>
    <s v="Q3"/>
    <n v="0.47000000000000003"/>
  </r>
  <r>
    <m/>
    <m/>
    <m/>
    <m/>
    <m/>
    <m/>
    <m/>
    <m/>
    <m/>
    <m/>
    <m/>
    <m/>
    <m/>
    <m/>
    <m/>
    <m/>
    <m/>
    <m/>
    <m/>
    <m/>
    <m/>
    <n v="6285"/>
    <s v="CA-2016-100944"/>
    <d v="2016-09-24T00:00:00"/>
    <s v="9/28/2016"/>
    <s v="Standard Class"/>
    <s v="EH-13765"/>
    <x v="553"/>
    <x v="1"/>
    <s v="United States"/>
    <s v="Los Angeles"/>
    <s v="California"/>
    <n v="90049"/>
    <x v="1"/>
    <s v="FUR-CH-10000988"/>
    <x v="0"/>
    <x v="1"/>
    <s v="Hon Olson Stacker Stools"/>
    <n v="563.24"/>
    <n v="5"/>
    <n v="0.2"/>
    <n v="56.323999999999998"/>
    <n v="2016"/>
    <x v="8"/>
    <s v="Q3"/>
    <n v="9.9999999999999992E-2"/>
  </r>
  <r>
    <m/>
    <m/>
    <m/>
    <m/>
    <m/>
    <m/>
    <m/>
    <m/>
    <m/>
    <m/>
    <m/>
    <m/>
    <m/>
    <m/>
    <m/>
    <m/>
    <m/>
    <m/>
    <m/>
    <m/>
    <m/>
    <n v="6286"/>
    <s v="CA-2016-125080"/>
    <d v="2016-10-21T00:00:00"/>
    <s v="10/26/2016"/>
    <s v="Standard Class"/>
    <s v="VW-21775"/>
    <x v="100"/>
    <x v="1"/>
    <s v="United States"/>
    <s v="Lakewood"/>
    <s v="Ohio"/>
    <n v="44107"/>
    <x v="3"/>
    <s v="FUR-TA-10003238"/>
    <x v="0"/>
    <x v="3"/>
    <s v="Chromcraft Bull-Nose Wood 48&quot; x 96&quot; Rectangular Conference Tables"/>
    <n v="661.17600000000004"/>
    <n v="2"/>
    <n v="0.4"/>
    <n v="-231.41159999999999"/>
    <n v="2016"/>
    <x v="2"/>
    <s v="Q4"/>
    <n v="-0.35"/>
  </r>
  <r>
    <m/>
    <m/>
    <m/>
    <m/>
    <m/>
    <m/>
    <m/>
    <m/>
    <m/>
    <m/>
    <m/>
    <m/>
    <m/>
    <m/>
    <m/>
    <m/>
    <m/>
    <m/>
    <m/>
    <m/>
    <m/>
    <n v="6287"/>
    <s v="CA-2016-121020"/>
    <d v="2016-10-24T00:00:00"/>
    <s v="10/31/2016"/>
    <s v="Standard Class"/>
    <s v="CG-12040"/>
    <x v="344"/>
    <x v="2"/>
    <s v="United States"/>
    <s v="Lebanon"/>
    <s v="Tennessee"/>
    <n v="37087"/>
    <x v="0"/>
    <s v="TEC-PH-10001061"/>
    <x v="2"/>
    <x v="7"/>
    <s v="Apple iPhone 5C"/>
    <n v="239.976"/>
    <n v="3"/>
    <n v="0.2"/>
    <n v="17.998200000000001"/>
    <n v="2016"/>
    <x v="2"/>
    <s v="Q4"/>
    <n v="7.4999999999999997E-2"/>
  </r>
  <r>
    <m/>
    <m/>
    <m/>
    <m/>
    <m/>
    <m/>
    <m/>
    <m/>
    <m/>
    <m/>
    <m/>
    <m/>
    <m/>
    <m/>
    <m/>
    <m/>
    <m/>
    <m/>
    <m/>
    <m/>
    <m/>
    <n v="6288"/>
    <s v="CA-2014-100090"/>
    <d v="2014-07-08T00:00:00"/>
    <d v="2014-12-07T00:00:00"/>
    <s v="Standard Class"/>
    <s v="EB-13705"/>
    <x v="182"/>
    <x v="1"/>
    <s v="United States"/>
    <s v="San Francisco"/>
    <s v="California"/>
    <n v="94122"/>
    <x v="1"/>
    <s v="FUR-TA-10003715"/>
    <x v="0"/>
    <x v="3"/>
    <s v="Hon 2111 Invitation Series Corner Table"/>
    <n v="502.488"/>
    <n v="3"/>
    <n v="0.2"/>
    <n v="-87.935400000000001"/>
    <n v="2014"/>
    <x v="7"/>
    <s v="Q3"/>
    <n v="-0.17500000000000002"/>
  </r>
  <r>
    <m/>
    <m/>
    <m/>
    <m/>
    <m/>
    <m/>
    <m/>
    <m/>
    <m/>
    <m/>
    <m/>
    <m/>
    <m/>
    <m/>
    <m/>
    <m/>
    <m/>
    <m/>
    <m/>
    <m/>
    <m/>
    <n v="6289"/>
    <s v="CA-2014-100090"/>
    <d v="2014-07-08T00:00:00"/>
    <d v="2014-12-07T00:00:00"/>
    <s v="Standard Class"/>
    <s v="EB-13705"/>
    <x v="182"/>
    <x v="1"/>
    <s v="United States"/>
    <s v="San Francisco"/>
    <s v="California"/>
    <n v="94122"/>
    <x v="1"/>
    <s v="OFF-BI-10001597"/>
    <x v="1"/>
    <x v="8"/>
    <s v="Wilson Jones Ledger-Size, Piano-Hinge Binder, 2&quot;, Blue"/>
    <n v="196.70400000000001"/>
    <n v="6"/>
    <n v="0.2"/>
    <n v="68.846400000000003"/>
    <n v="2014"/>
    <x v="7"/>
    <s v="Q3"/>
    <n v="0.35"/>
  </r>
  <r>
    <m/>
    <m/>
    <m/>
    <m/>
    <m/>
    <m/>
    <m/>
    <m/>
    <m/>
    <m/>
    <m/>
    <m/>
    <m/>
    <m/>
    <m/>
    <m/>
    <m/>
    <m/>
    <m/>
    <m/>
    <m/>
    <n v="6290"/>
    <s v="US-2015-139675"/>
    <d v="2015-03-13T00:00:00"/>
    <s v="3/18/2015"/>
    <s v="Second Class"/>
    <s v="NF-18595"/>
    <x v="376"/>
    <x v="2"/>
    <s v="United States"/>
    <s v="Chico"/>
    <s v="California"/>
    <n v="95928"/>
    <x v="1"/>
    <s v="FUR-CH-10004063"/>
    <x v="0"/>
    <x v="1"/>
    <s v="Global Deluxe High-Back Manager's Chair"/>
    <n v="915.13599999999997"/>
    <n v="4"/>
    <n v="0.2"/>
    <n v="102.9528"/>
    <n v="2015"/>
    <x v="10"/>
    <s v="Q1"/>
    <n v="0.1125"/>
  </r>
  <r>
    <m/>
    <m/>
    <m/>
    <m/>
    <m/>
    <m/>
    <m/>
    <m/>
    <m/>
    <m/>
    <m/>
    <m/>
    <m/>
    <m/>
    <m/>
    <m/>
    <m/>
    <m/>
    <m/>
    <m/>
    <m/>
    <n v="6291"/>
    <s v="US-2015-139675"/>
    <d v="2015-03-13T00:00:00"/>
    <s v="3/18/2015"/>
    <s v="Second Class"/>
    <s v="NF-18595"/>
    <x v="376"/>
    <x v="2"/>
    <s v="United States"/>
    <s v="Chico"/>
    <s v="California"/>
    <n v="95928"/>
    <x v="1"/>
    <s v="FUR-FU-10001979"/>
    <x v="0"/>
    <x v="5"/>
    <s v="Dana Halogen Swing-Arm Architect Lamp"/>
    <n v="327.76"/>
    <n v="8"/>
    <n v="0"/>
    <n v="91.772800000000004"/>
    <n v="2015"/>
    <x v="10"/>
    <s v="Q1"/>
    <n v="0.28000000000000003"/>
  </r>
  <r>
    <m/>
    <m/>
    <m/>
    <m/>
    <m/>
    <m/>
    <m/>
    <m/>
    <m/>
    <m/>
    <m/>
    <m/>
    <m/>
    <m/>
    <m/>
    <m/>
    <m/>
    <m/>
    <m/>
    <m/>
    <m/>
    <n v="6292"/>
    <s v="CA-2017-143756"/>
    <d v="2017-12-02T00:00:00"/>
    <d v="2017-05-12T00:00:00"/>
    <s v="First Class"/>
    <s v="ME-17725"/>
    <x v="250"/>
    <x v="0"/>
    <s v="United States"/>
    <s v="Salem"/>
    <s v="Virginia"/>
    <n v="24153"/>
    <x v="0"/>
    <s v="FUR-CH-10001854"/>
    <x v="0"/>
    <x v="1"/>
    <s v="Office Star - Professional Matrix Back Chair with 2-to-1 Synchro Tilt and Mesh Fabric Seat"/>
    <n v="701.96"/>
    <n v="2"/>
    <n v="0"/>
    <n v="168.47040000000001"/>
    <n v="2017"/>
    <x v="4"/>
    <s v="Q4"/>
    <n v="0.24"/>
  </r>
  <r>
    <m/>
    <m/>
    <m/>
    <m/>
    <m/>
    <m/>
    <m/>
    <m/>
    <m/>
    <m/>
    <m/>
    <m/>
    <m/>
    <m/>
    <m/>
    <m/>
    <m/>
    <m/>
    <m/>
    <m/>
    <m/>
    <n v="6293"/>
    <s v="CA-2015-151253"/>
    <d v="2015-04-22T00:00:00"/>
    <s v="4/26/2015"/>
    <s v="Standard Class"/>
    <s v="AZ-10750"/>
    <x v="616"/>
    <x v="0"/>
    <s v="United States"/>
    <s v="Los Angeles"/>
    <s v="California"/>
    <n v="90008"/>
    <x v="1"/>
    <s v="TEC-PH-10002923"/>
    <x v="2"/>
    <x v="7"/>
    <s v="Logitech B530 USB Headset - headset - Full size, Binaural"/>
    <n v="88.775999999999996"/>
    <n v="3"/>
    <n v="0.2"/>
    <n v="7.7679"/>
    <n v="2015"/>
    <x v="3"/>
    <s v="Q2"/>
    <n v="8.7500000000000008E-2"/>
  </r>
  <r>
    <m/>
    <m/>
    <m/>
    <m/>
    <m/>
    <m/>
    <m/>
    <m/>
    <m/>
    <m/>
    <m/>
    <m/>
    <m/>
    <m/>
    <m/>
    <m/>
    <m/>
    <m/>
    <m/>
    <m/>
    <m/>
    <n v="6294"/>
    <s v="CA-2015-151253"/>
    <d v="2015-04-22T00:00:00"/>
    <s v="4/26/2015"/>
    <s v="Standard Class"/>
    <s v="AZ-10750"/>
    <x v="616"/>
    <x v="0"/>
    <s v="United States"/>
    <s v="Los Angeles"/>
    <s v="California"/>
    <n v="90008"/>
    <x v="1"/>
    <s v="OFF-AR-10004691"/>
    <x v="1"/>
    <x v="6"/>
    <s v="Boston 1730 StandUp Electric Pencil Sharpener"/>
    <n v="64.14"/>
    <n v="3"/>
    <n v="0"/>
    <n v="16.676400000000001"/>
    <n v="2015"/>
    <x v="3"/>
    <s v="Q2"/>
    <n v="0.26"/>
  </r>
  <r>
    <m/>
    <m/>
    <m/>
    <m/>
    <m/>
    <m/>
    <m/>
    <m/>
    <m/>
    <m/>
    <m/>
    <m/>
    <m/>
    <m/>
    <m/>
    <m/>
    <m/>
    <m/>
    <m/>
    <m/>
    <m/>
    <n v="6295"/>
    <s v="CA-2014-141152"/>
    <d v="2014-09-16T00:00:00"/>
    <s v="9/19/2014"/>
    <s v="First Class"/>
    <s v="RF-19345"/>
    <x v="575"/>
    <x v="1"/>
    <s v="United States"/>
    <s v="New York City"/>
    <s v="New York"/>
    <n v="10024"/>
    <x v="3"/>
    <s v="OFF-BI-10002931"/>
    <x v="1"/>
    <x v="8"/>
    <s v="Avery Trapezoid Extra Heavy Duty 4&quot; Binders"/>
    <n v="33.552"/>
    <n v="1"/>
    <n v="0.2"/>
    <n v="12.582000000000001"/>
    <n v="2014"/>
    <x v="8"/>
    <s v="Q3"/>
    <n v="0.375"/>
  </r>
  <r>
    <m/>
    <m/>
    <m/>
    <m/>
    <m/>
    <m/>
    <m/>
    <m/>
    <m/>
    <m/>
    <m/>
    <m/>
    <m/>
    <m/>
    <m/>
    <m/>
    <m/>
    <m/>
    <m/>
    <m/>
    <m/>
    <n v="6296"/>
    <s v="CA-2014-141313"/>
    <d v="2014-12-28T00:00:00"/>
    <d v="2015-01-01T00:00:00"/>
    <s v="Standard Class"/>
    <s v="AJ-10780"/>
    <x v="321"/>
    <x v="1"/>
    <s v="United States"/>
    <s v="Beverly"/>
    <s v="Massachusetts"/>
    <n v="1915"/>
    <x v="3"/>
    <s v="OFF-AP-10002651"/>
    <x v="1"/>
    <x v="9"/>
    <s v="Hoover Upright Vacuum With Dirt Cup"/>
    <n v="1737.18"/>
    <n v="6"/>
    <n v="0"/>
    <n v="503.78219999999999"/>
    <n v="2014"/>
    <x v="4"/>
    <s v="Q4"/>
    <n v="0.28999999999999998"/>
  </r>
  <r>
    <m/>
    <m/>
    <m/>
    <m/>
    <m/>
    <m/>
    <m/>
    <m/>
    <m/>
    <m/>
    <m/>
    <m/>
    <m/>
    <m/>
    <m/>
    <m/>
    <m/>
    <m/>
    <m/>
    <m/>
    <m/>
    <n v="6297"/>
    <s v="CA-2014-141313"/>
    <d v="2014-12-28T00:00:00"/>
    <d v="2015-01-01T00:00:00"/>
    <s v="Standard Class"/>
    <s v="AJ-10780"/>
    <x v="321"/>
    <x v="1"/>
    <s v="United States"/>
    <s v="Beverly"/>
    <s v="Massachusetts"/>
    <n v="1915"/>
    <x v="3"/>
    <s v="OFF-ST-10000689"/>
    <x v="1"/>
    <x v="4"/>
    <s v="Fellowes Strictly Business Drawer File, Letter/Legal Size"/>
    <n v="704.25"/>
    <n v="5"/>
    <n v="0"/>
    <n v="84.51"/>
    <n v="2014"/>
    <x v="4"/>
    <s v="Q4"/>
    <n v="0.12000000000000001"/>
  </r>
  <r>
    <m/>
    <m/>
    <m/>
    <m/>
    <m/>
    <m/>
    <m/>
    <m/>
    <m/>
    <m/>
    <m/>
    <m/>
    <m/>
    <m/>
    <m/>
    <m/>
    <m/>
    <m/>
    <m/>
    <m/>
    <m/>
    <n v="6298"/>
    <s v="CA-2014-141313"/>
    <d v="2014-12-28T00:00:00"/>
    <d v="2015-01-01T00:00:00"/>
    <s v="Standard Class"/>
    <s v="AJ-10780"/>
    <x v="321"/>
    <x v="1"/>
    <s v="United States"/>
    <s v="Beverly"/>
    <s v="Massachusetts"/>
    <n v="1915"/>
    <x v="3"/>
    <s v="OFF-PA-10003302"/>
    <x v="1"/>
    <x v="10"/>
    <s v="Xerox 1906"/>
    <n v="141.76"/>
    <n v="4"/>
    <n v="0"/>
    <n v="66.627200000000002"/>
    <n v="2014"/>
    <x v="4"/>
    <s v="Q4"/>
    <n v="0.47000000000000003"/>
  </r>
  <r>
    <m/>
    <m/>
    <m/>
    <m/>
    <m/>
    <m/>
    <m/>
    <m/>
    <m/>
    <m/>
    <m/>
    <m/>
    <m/>
    <m/>
    <m/>
    <m/>
    <m/>
    <m/>
    <m/>
    <m/>
    <m/>
    <n v="6299"/>
    <s v="CA-2014-169852"/>
    <d v="2014-10-21T00:00:00"/>
    <s v="10/26/2014"/>
    <s v="Standard Class"/>
    <s v="SF-20965"/>
    <x v="245"/>
    <x v="1"/>
    <s v="United States"/>
    <s v="San Diego"/>
    <s v="California"/>
    <n v="92024"/>
    <x v="1"/>
    <s v="OFF-BI-10001460"/>
    <x v="1"/>
    <x v="8"/>
    <s v="Plastic Binding Combs"/>
    <n v="36.36"/>
    <n v="3"/>
    <n v="0.2"/>
    <n v="12.2715"/>
    <n v="2014"/>
    <x v="2"/>
    <s v="Q4"/>
    <n v="0.33750000000000002"/>
  </r>
  <r>
    <m/>
    <m/>
    <m/>
    <m/>
    <m/>
    <m/>
    <m/>
    <m/>
    <m/>
    <m/>
    <m/>
    <m/>
    <m/>
    <m/>
    <m/>
    <m/>
    <m/>
    <m/>
    <m/>
    <m/>
    <m/>
    <n v="6300"/>
    <s v="CA-2017-107314"/>
    <d v="2017-11-30T00:00:00"/>
    <d v="2017-03-12T00:00:00"/>
    <s v="First Class"/>
    <s v="MZ-17335"/>
    <x v="595"/>
    <x v="2"/>
    <s v="United States"/>
    <s v="San Francisco"/>
    <s v="California"/>
    <n v="94109"/>
    <x v="1"/>
    <s v="FUR-FU-10003489"/>
    <x v="0"/>
    <x v="5"/>
    <s v="Contemporary Borderless Frame"/>
    <n v="25.83"/>
    <n v="3"/>
    <n v="0"/>
    <n v="9.5571000000000002"/>
    <n v="2017"/>
    <x v="0"/>
    <s v="Q4"/>
    <n v="0.37000000000000005"/>
  </r>
  <r>
    <m/>
    <m/>
    <m/>
    <m/>
    <m/>
    <m/>
    <m/>
    <m/>
    <m/>
    <m/>
    <m/>
    <m/>
    <m/>
    <m/>
    <m/>
    <m/>
    <m/>
    <m/>
    <m/>
    <m/>
    <m/>
    <n v="6301"/>
    <s v="US-2014-161305"/>
    <d v="2014-06-06T00:00:00"/>
    <d v="2014-12-06T00:00:00"/>
    <s v="Standard Class"/>
    <s v="SB-20170"/>
    <x v="641"/>
    <x v="0"/>
    <s v="United States"/>
    <s v="Chicago"/>
    <s v="Illinois"/>
    <n v="60623"/>
    <x v="2"/>
    <s v="OFF-BI-10002794"/>
    <x v="1"/>
    <x v="8"/>
    <s v="Avery Trapezoid Ring Binder, 3&quot; Capacity, Black, 1040 sheets"/>
    <n v="24.588000000000001"/>
    <n v="3"/>
    <n v="0.8"/>
    <n v="-38.111400000000003"/>
    <n v="2014"/>
    <x v="1"/>
    <s v="Q2"/>
    <n v="-1.55"/>
  </r>
  <r>
    <m/>
    <m/>
    <m/>
    <m/>
    <m/>
    <m/>
    <m/>
    <m/>
    <m/>
    <m/>
    <m/>
    <m/>
    <m/>
    <m/>
    <m/>
    <m/>
    <m/>
    <m/>
    <m/>
    <m/>
    <m/>
    <n v="6302"/>
    <s v="US-2014-161305"/>
    <d v="2014-06-06T00:00:00"/>
    <d v="2014-12-06T00:00:00"/>
    <s v="Standard Class"/>
    <s v="SB-20170"/>
    <x v="641"/>
    <x v="0"/>
    <s v="United States"/>
    <s v="Chicago"/>
    <s v="Illinois"/>
    <n v="60623"/>
    <x v="2"/>
    <s v="OFF-EN-10000461"/>
    <x v="1"/>
    <x v="12"/>
    <s v="#10- 4 1/8&quot; x 9 1/2&quot; Recycled Envelopes"/>
    <n v="13.984"/>
    <n v="2"/>
    <n v="0.2"/>
    <n v="4.7195999999999998"/>
    <n v="2014"/>
    <x v="1"/>
    <s v="Q2"/>
    <n v="0.33749999999999997"/>
  </r>
  <r>
    <m/>
    <m/>
    <m/>
    <m/>
    <m/>
    <m/>
    <m/>
    <m/>
    <m/>
    <m/>
    <m/>
    <m/>
    <m/>
    <m/>
    <m/>
    <m/>
    <m/>
    <m/>
    <m/>
    <m/>
    <m/>
    <n v="6303"/>
    <s v="CA-2017-166919"/>
    <d v="2017-11-23T00:00:00"/>
    <s v="11/27/2017"/>
    <s v="Standard Class"/>
    <s v="AH-10210"/>
    <x v="117"/>
    <x v="0"/>
    <s v="United States"/>
    <s v="Dallas"/>
    <s v="Texas"/>
    <n v="75220"/>
    <x v="2"/>
    <s v="TEC-PH-10001305"/>
    <x v="2"/>
    <x v="7"/>
    <s v="Panasonic KX TS208W Corded phone"/>
    <n v="195.96"/>
    <n v="5"/>
    <n v="0.2"/>
    <n v="19.596"/>
    <n v="2017"/>
    <x v="0"/>
    <s v="Q4"/>
    <n v="9.9999999999999992E-2"/>
  </r>
  <r>
    <m/>
    <m/>
    <m/>
    <m/>
    <m/>
    <m/>
    <m/>
    <m/>
    <m/>
    <m/>
    <m/>
    <m/>
    <m/>
    <m/>
    <m/>
    <m/>
    <m/>
    <m/>
    <m/>
    <m/>
    <m/>
    <n v="6304"/>
    <s v="CA-2017-162712"/>
    <d v="2017-06-18T00:00:00"/>
    <s v="6/20/2017"/>
    <s v="Second Class"/>
    <s v="NK-18490"/>
    <x v="71"/>
    <x v="2"/>
    <s v="United States"/>
    <s v="Corpus Christi"/>
    <s v="Texas"/>
    <n v="78415"/>
    <x v="2"/>
    <s v="OFF-PA-10000167"/>
    <x v="1"/>
    <x v="10"/>
    <s v="Xerox 1925"/>
    <n v="74.352000000000004"/>
    <n v="3"/>
    <n v="0.2"/>
    <n v="23.234999999999999"/>
    <n v="2017"/>
    <x v="1"/>
    <s v="Q2"/>
    <n v="0.3125"/>
  </r>
  <r>
    <m/>
    <m/>
    <m/>
    <m/>
    <m/>
    <m/>
    <m/>
    <m/>
    <m/>
    <m/>
    <m/>
    <m/>
    <m/>
    <m/>
    <m/>
    <m/>
    <m/>
    <m/>
    <m/>
    <m/>
    <m/>
    <n v="6305"/>
    <s v="CA-2017-107552"/>
    <d v="2017-05-05T00:00:00"/>
    <d v="2017-05-05T00:00:00"/>
    <s v="Same Day"/>
    <s v="AI-10855"/>
    <x v="482"/>
    <x v="0"/>
    <s v="United States"/>
    <s v="New York City"/>
    <s v="New York"/>
    <n v="10035"/>
    <x v="3"/>
    <s v="OFF-PA-10002947"/>
    <x v="1"/>
    <x v="10"/>
    <s v="Xerox 1923"/>
    <n v="6.68"/>
    <n v="1"/>
    <n v="0"/>
    <n v="3.2063999999999999"/>
    <n v="2017"/>
    <x v="5"/>
    <s v="Q2"/>
    <n v="0.48"/>
  </r>
  <r>
    <m/>
    <m/>
    <m/>
    <m/>
    <m/>
    <m/>
    <m/>
    <m/>
    <m/>
    <m/>
    <m/>
    <m/>
    <m/>
    <m/>
    <m/>
    <m/>
    <m/>
    <m/>
    <m/>
    <m/>
    <m/>
    <n v="6306"/>
    <s v="CA-2016-163328"/>
    <d v="2016-11-04T00:00:00"/>
    <d v="2016-06-11T00:00:00"/>
    <s v="Second Class"/>
    <s v="TP-21565"/>
    <x v="734"/>
    <x v="1"/>
    <s v="United States"/>
    <s v="Eugene"/>
    <s v="Oregon"/>
    <n v="97405"/>
    <x v="1"/>
    <s v="OFF-SU-10002301"/>
    <x v="1"/>
    <x v="14"/>
    <s v="Serrated Blade or Curved Handle Hand Letter Openers"/>
    <n v="17.584"/>
    <n v="7"/>
    <n v="0.2"/>
    <n v="-4.1761999999999997"/>
    <n v="2016"/>
    <x v="0"/>
    <s v="Q4"/>
    <n v="-0.23749999999999999"/>
  </r>
  <r>
    <m/>
    <m/>
    <m/>
    <m/>
    <m/>
    <m/>
    <m/>
    <m/>
    <m/>
    <m/>
    <m/>
    <m/>
    <m/>
    <m/>
    <m/>
    <m/>
    <m/>
    <m/>
    <m/>
    <m/>
    <m/>
    <n v="6307"/>
    <s v="CA-2016-163328"/>
    <d v="2016-11-04T00:00:00"/>
    <d v="2016-06-11T00:00:00"/>
    <s v="Second Class"/>
    <s v="TP-21565"/>
    <x v="734"/>
    <x v="1"/>
    <s v="United States"/>
    <s v="Eugene"/>
    <s v="Oregon"/>
    <n v="97405"/>
    <x v="1"/>
    <s v="FUR-CH-10003298"/>
    <x v="0"/>
    <x v="1"/>
    <s v="Office Star - Contemporary Task Swivel chair with Loop Arms, Charcoal"/>
    <n v="104.78400000000001"/>
    <n v="1"/>
    <n v="0.2"/>
    <n v="-14.4078"/>
    <n v="2016"/>
    <x v="0"/>
    <s v="Q4"/>
    <n v="-0.13749999999999998"/>
  </r>
  <r>
    <m/>
    <m/>
    <m/>
    <m/>
    <m/>
    <m/>
    <m/>
    <m/>
    <m/>
    <m/>
    <m/>
    <m/>
    <m/>
    <m/>
    <m/>
    <m/>
    <m/>
    <m/>
    <m/>
    <m/>
    <m/>
    <n v="6308"/>
    <s v="CA-2016-163328"/>
    <d v="2016-11-04T00:00:00"/>
    <d v="2016-06-11T00:00:00"/>
    <s v="Second Class"/>
    <s v="TP-21565"/>
    <x v="734"/>
    <x v="1"/>
    <s v="United States"/>
    <s v="Eugene"/>
    <s v="Oregon"/>
    <n v="97405"/>
    <x v="1"/>
    <s v="OFF-PA-10004353"/>
    <x v="1"/>
    <x v="10"/>
    <s v="Southworth 25% Cotton Premium Laser Paper and Envelopes"/>
    <n v="47.951999999999998"/>
    <n v="3"/>
    <n v="0.2"/>
    <n v="16.783200000000001"/>
    <n v="2016"/>
    <x v="0"/>
    <s v="Q4"/>
    <n v="0.35000000000000003"/>
  </r>
  <r>
    <m/>
    <m/>
    <m/>
    <m/>
    <m/>
    <m/>
    <m/>
    <m/>
    <m/>
    <m/>
    <m/>
    <m/>
    <m/>
    <m/>
    <m/>
    <m/>
    <m/>
    <m/>
    <m/>
    <m/>
    <m/>
    <n v="6309"/>
    <s v="CA-2016-163328"/>
    <d v="2016-11-04T00:00:00"/>
    <d v="2016-06-11T00:00:00"/>
    <s v="Second Class"/>
    <s v="TP-21565"/>
    <x v="734"/>
    <x v="1"/>
    <s v="United States"/>
    <s v="Eugene"/>
    <s v="Oregon"/>
    <n v="97405"/>
    <x v="1"/>
    <s v="FUR-CH-10000229"/>
    <x v="0"/>
    <x v="1"/>
    <s v="Global Enterprise Series Seating High-Back Swivel/Tilt Chairs"/>
    <n v="650.35199999999998"/>
    <n v="3"/>
    <n v="0.2"/>
    <n v="-97.552800000000005"/>
    <n v="2016"/>
    <x v="0"/>
    <s v="Q4"/>
    <n v="-0.15000000000000002"/>
  </r>
  <r>
    <m/>
    <m/>
    <m/>
    <m/>
    <m/>
    <m/>
    <m/>
    <m/>
    <m/>
    <m/>
    <m/>
    <m/>
    <m/>
    <m/>
    <m/>
    <m/>
    <m/>
    <m/>
    <m/>
    <m/>
    <m/>
    <n v="6310"/>
    <s v="CA-2016-163328"/>
    <d v="2016-11-04T00:00:00"/>
    <d v="2016-06-11T00:00:00"/>
    <s v="Second Class"/>
    <s v="TP-21565"/>
    <x v="734"/>
    <x v="1"/>
    <s v="United States"/>
    <s v="Eugene"/>
    <s v="Oregon"/>
    <n v="97405"/>
    <x v="1"/>
    <s v="OFF-LA-10003930"/>
    <x v="1"/>
    <x v="2"/>
    <s v="Dot Matrix Printer Tape Reel Labels, White, 5000/Box"/>
    <n v="629.18399999999997"/>
    <n v="8"/>
    <n v="0.2"/>
    <n v="228.07919999999999"/>
    <n v="2016"/>
    <x v="0"/>
    <s v="Q4"/>
    <n v="0.36249999999999999"/>
  </r>
  <r>
    <m/>
    <m/>
    <m/>
    <m/>
    <m/>
    <m/>
    <m/>
    <m/>
    <m/>
    <m/>
    <m/>
    <m/>
    <m/>
    <m/>
    <m/>
    <m/>
    <m/>
    <m/>
    <m/>
    <m/>
    <m/>
    <n v="6311"/>
    <s v="CA-2016-163328"/>
    <d v="2016-11-04T00:00:00"/>
    <d v="2016-06-11T00:00:00"/>
    <s v="Second Class"/>
    <s v="TP-21565"/>
    <x v="734"/>
    <x v="1"/>
    <s v="United States"/>
    <s v="Eugene"/>
    <s v="Oregon"/>
    <n v="97405"/>
    <x v="1"/>
    <s v="OFF-PA-10000176"/>
    <x v="1"/>
    <x v="10"/>
    <s v="Xerox 1887"/>
    <n v="15.176"/>
    <n v="1"/>
    <n v="0.2"/>
    <n v="5.3116000000000003"/>
    <n v="2016"/>
    <x v="0"/>
    <s v="Q4"/>
    <n v="0.35000000000000003"/>
  </r>
  <r>
    <m/>
    <m/>
    <m/>
    <m/>
    <m/>
    <m/>
    <m/>
    <m/>
    <m/>
    <m/>
    <m/>
    <m/>
    <m/>
    <m/>
    <m/>
    <m/>
    <m/>
    <m/>
    <m/>
    <m/>
    <m/>
    <n v="6312"/>
    <s v="CA-2014-112837"/>
    <d v="2014-09-11T00:00:00"/>
    <s v="9/16/2014"/>
    <s v="Standard Class"/>
    <s v="LW-17125"/>
    <x v="752"/>
    <x v="0"/>
    <s v="United States"/>
    <s v="Oxnard"/>
    <s v="California"/>
    <n v="93030"/>
    <x v="1"/>
    <s v="FUR-FU-10004006"/>
    <x v="0"/>
    <x v="5"/>
    <s v="Deflect-o DuraMat Lighweight, Studded, Beveled Mat for Low Pile Carpeting"/>
    <n v="127.95"/>
    <n v="3"/>
    <n v="0"/>
    <n v="21.7515"/>
    <n v="2014"/>
    <x v="8"/>
    <s v="Q3"/>
    <n v="0.16999999999999998"/>
  </r>
  <r>
    <m/>
    <m/>
    <m/>
    <m/>
    <m/>
    <m/>
    <m/>
    <m/>
    <m/>
    <m/>
    <m/>
    <m/>
    <m/>
    <m/>
    <m/>
    <m/>
    <m/>
    <m/>
    <m/>
    <m/>
    <m/>
    <n v="6313"/>
    <s v="CA-2017-120019"/>
    <d v="2017-02-16T00:00:00"/>
    <s v="2/21/2017"/>
    <s v="Standard Class"/>
    <s v="NG-18355"/>
    <x v="243"/>
    <x v="1"/>
    <s v="United States"/>
    <s v="Fairfield"/>
    <s v="Connecticut"/>
    <n v="6824"/>
    <x v="3"/>
    <s v="OFF-ST-10001932"/>
    <x v="1"/>
    <x v="4"/>
    <s v="Fellowes Staxonsteel Drawer Files"/>
    <n v="579.51"/>
    <n v="3"/>
    <n v="0"/>
    <n v="81.131399999999999"/>
    <n v="2017"/>
    <x v="11"/>
    <s v="Q1"/>
    <n v="0.14000000000000001"/>
  </r>
  <r>
    <m/>
    <m/>
    <m/>
    <m/>
    <m/>
    <m/>
    <m/>
    <m/>
    <m/>
    <m/>
    <m/>
    <m/>
    <m/>
    <m/>
    <m/>
    <m/>
    <m/>
    <m/>
    <m/>
    <m/>
    <m/>
    <n v="6314"/>
    <s v="CA-2017-120019"/>
    <d v="2017-02-16T00:00:00"/>
    <s v="2/21/2017"/>
    <s v="Standard Class"/>
    <s v="NG-18355"/>
    <x v="243"/>
    <x v="1"/>
    <s v="United States"/>
    <s v="Fairfield"/>
    <s v="Connecticut"/>
    <n v="6824"/>
    <x v="3"/>
    <s v="TEC-PH-10000923"/>
    <x v="2"/>
    <x v="7"/>
    <s v="Belkin SportFit Armband For iPhone 5s/5c, Fuchsia"/>
    <n v="14.99"/>
    <n v="1"/>
    <n v="0"/>
    <n v="7.3451000000000004"/>
    <n v="2017"/>
    <x v="11"/>
    <s v="Q1"/>
    <n v="0.49000000000000005"/>
  </r>
  <r>
    <m/>
    <m/>
    <m/>
    <m/>
    <m/>
    <m/>
    <m/>
    <m/>
    <m/>
    <m/>
    <m/>
    <m/>
    <m/>
    <m/>
    <m/>
    <m/>
    <m/>
    <m/>
    <m/>
    <m/>
    <m/>
    <n v="6315"/>
    <s v="CA-2014-100762"/>
    <d v="2014-11-24T00:00:00"/>
    <s v="11/29/2014"/>
    <s v="Standard Class"/>
    <s v="NG-18355"/>
    <x v="243"/>
    <x v="1"/>
    <s v="United States"/>
    <s v="Jackson"/>
    <s v="Michigan"/>
    <n v="49201"/>
    <x v="2"/>
    <s v="OFF-AR-10000380"/>
    <x v="1"/>
    <x v="6"/>
    <s v="Hunt PowerHouse Electric Pencil Sharpener, Blue"/>
    <n v="151.91999999999999"/>
    <n v="4"/>
    <n v="0"/>
    <n v="45.576000000000001"/>
    <n v="2014"/>
    <x v="0"/>
    <s v="Q4"/>
    <n v="0.30000000000000004"/>
  </r>
  <r>
    <m/>
    <m/>
    <m/>
    <m/>
    <m/>
    <m/>
    <m/>
    <m/>
    <m/>
    <m/>
    <m/>
    <m/>
    <m/>
    <m/>
    <m/>
    <m/>
    <m/>
    <m/>
    <m/>
    <m/>
    <m/>
    <n v="6316"/>
    <s v="CA-2014-100762"/>
    <d v="2014-11-24T00:00:00"/>
    <s v="11/29/2014"/>
    <s v="Standard Class"/>
    <s v="NG-18355"/>
    <x v="243"/>
    <x v="1"/>
    <s v="United States"/>
    <s v="Jackson"/>
    <s v="Michigan"/>
    <n v="49201"/>
    <x v="2"/>
    <s v="OFF-LA-10003930"/>
    <x v="1"/>
    <x v="2"/>
    <s v="Dot Matrix Printer Tape Reel Labels, White, 5000/Box"/>
    <n v="196.62"/>
    <n v="2"/>
    <n v="0"/>
    <n v="96.343800000000002"/>
    <n v="2014"/>
    <x v="0"/>
    <s v="Q4"/>
    <n v="0.49"/>
  </r>
  <r>
    <m/>
    <m/>
    <m/>
    <m/>
    <m/>
    <m/>
    <m/>
    <m/>
    <m/>
    <m/>
    <m/>
    <m/>
    <m/>
    <m/>
    <m/>
    <m/>
    <m/>
    <m/>
    <m/>
    <m/>
    <m/>
    <n v="6317"/>
    <s v="CA-2014-100762"/>
    <d v="2014-11-24T00:00:00"/>
    <s v="11/29/2014"/>
    <s v="Standard Class"/>
    <s v="NG-18355"/>
    <x v="243"/>
    <x v="1"/>
    <s v="United States"/>
    <s v="Jackson"/>
    <s v="Michigan"/>
    <n v="49201"/>
    <x v="2"/>
    <s v="OFF-PA-10001815"/>
    <x v="1"/>
    <x v="10"/>
    <s v="Xerox 1885"/>
    <n v="144.12"/>
    <n v="3"/>
    <n v="0"/>
    <n v="69.177599999999998"/>
    <n v="2014"/>
    <x v="0"/>
    <s v="Q4"/>
    <n v="0.48"/>
  </r>
  <r>
    <m/>
    <m/>
    <m/>
    <m/>
    <m/>
    <m/>
    <m/>
    <m/>
    <m/>
    <m/>
    <m/>
    <m/>
    <m/>
    <m/>
    <m/>
    <m/>
    <m/>
    <m/>
    <m/>
    <m/>
    <m/>
    <n v="6318"/>
    <s v="CA-2014-100762"/>
    <d v="2014-11-24T00:00:00"/>
    <s v="11/29/2014"/>
    <s v="Standard Class"/>
    <s v="NG-18355"/>
    <x v="243"/>
    <x v="1"/>
    <s v="United States"/>
    <s v="Jackson"/>
    <s v="Michigan"/>
    <n v="49201"/>
    <x v="2"/>
    <s v="OFF-PA-10004082"/>
    <x v="1"/>
    <x v="10"/>
    <s v="Adams Telephone Message Book w/Frequently-Called Numbers Space, 400 Messages per Book"/>
    <n v="15.96"/>
    <n v="2"/>
    <n v="0"/>
    <n v="7.98"/>
    <n v="2014"/>
    <x v="0"/>
    <s v="Q4"/>
    <n v="0.5"/>
  </r>
  <r>
    <m/>
    <m/>
    <m/>
    <m/>
    <m/>
    <m/>
    <m/>
    <m/>
    <m/>
    <m/>
    <m/>
    <m/>
    <m/>
    <m/>
    <m/>
    <m/>
    <m/>
    <m/>
    <m/>
    <m/>
    <m/>
    <n v="6319"/>
    <s v="CA-2017-161459"/>
    <d v="2017-11-25T00:00:00"/>
    <s v="11/29/2017"/>
    <s v="Second Class"/>
    <s v="EB-13750"/>
    <x v="494"/>
    <x v="1"/>
    <s v="United States"/>
    <s v="Laguna Niguel"/>
    <s v="California"/>
    <n v="92677"/>
    <x v="1"/>
    <s v="TEC-PH-10004071"/>
    <x v="2"/>
    <x v="7"/>
    <s v="PayAnywhere Card Reader"/>
    <n v="39.96"/>
    <n v="5"/>
    <n v="0.2"/>
    <n v="3.4965000000000002"/>
    <n v="2017"/>
    <x v="0"/>
    <s v="Q4"/>
    <n v="8.7500000000000008E-2"/>
  </r>
  <r>
    <m/>
    <m/>
    <m/>
    <m/>
    <m/>
    <m/>
    <m/>
    <m/>
    <m/>
    <m/>
    <m/>
    <m/>
    <m/>
    <m/>
    <m/>
    <m/>
    <m/>
    <m/>
    <m/>
    <m/>
    <m/>
    <n v="6320"/>
    <s v="CA-2017-161459"/>
    <d v="2017-11-25T00:00:00"/>
    <s v="11/29/2017"/>
    <s v="Second Class"/>
    <s v="EB-13750"/>
    <x v="494"/>
    <x v="1"/>
    <s v="United States"/>
    <s v="Laguna Niguel"/>
    <s v="California"/>
    <n v="92677"/>
    <x v="1"/>
    <s v="OFF-PA-10002377"/>
    <x v="1"/>
    <x v="10"/>
    <s v="Adams Telephone Message Book W/Dividers/Space For Phone Numbers, 5 1/4&quot;X8 1/2&quot;, 200/Messages"/>
    <n v="34.08"/>
    <n v="6"/>
    <n v="0"/>
    <n v="15.336"/>
    <n v="2017"/>
    <x v="0"/>
    <s v="Q4"/>
    <n v="0.45"/>
  </r>
  <r>
    <m/>
    <m/>
    <m/>
    <m/>
    <m/>
    <m/>
    <m/>
    <m/>
    <m/>
    <m/>
    <m/>
    <m/>
    <m/>
    <m/>
    <m/>
    <m/>
    <m/>
    <m/>
    <m/>
    <m/>
    <m/>
    <n v="6321"/>
    <s v="CA-2017-160017"/>
    <d v="2017-09-28T00:00:00"/>
    <d v="2017-02-10T00:00:00"/>
    <s v="Standard Class"/>
    <s v="SP-20860"/>
    <x v="133"/>
    <x v="1"/>
    <s v="United States"/>
    <s v="Jacksonville"/>
    <s v="Florida"/>
    <n v="32216"/>
    <x v="0"/>
    <s v="OFF-PA-10001800"/>
    <x v="1"/>
    <x v="10"/>
    <s v="Xerox 220"/>
    <n v="10.368"/>
    <n v="2"/>
    <n v="0.2"/>
    <n v="3.6288"/>
    <n v="2017"/>
    <x v="8"/>
    <s v="Q3"/>
    <n v="0.35"/>
  </r>
  <r>
    <m/>
    <m/>
    <m/>
    <m/>
    <m/>
    <m/>
    <m/>
    <m/>
    <m/>
    <m/>
    <m/>
    <m/>
    <m/>
    <m/>
    <m/>
    <m/>
    <m/>
    <m/>
    <m/>
    <m/>
    <m/>
    <n v="6322"/>
    <s v="CA-2014-123316"/>
    <d v="2014-10-13T00:00:00"/>
    <s v="10/17/2014"/>
    <s v="Standard Class"/>
    <s v="SP-20545"/>
    <x v="259"/>
    <x v="1"/>
    <s v="United States"/>
    <s v="Mount Vernon"/>
    <s v="New York"/>
    <n v="10550"/>
    <x v="3"/>
    <s v="OFF-BI-10002764"/>
    <x v="1"/>
    <x v="8"/>
    <s v="Recycled Pressboard Report Cover with Reinforced Top Hinge"/>
    <n v="7.7519999999999998"/>
    <n v="3"/>
    <n v="0.2"/>
    <n v="2.8100999999999998"/>
    <n v="2014"/>
    <x v="2"/>
    <s v="Q4"/>
    <n v="0.36249999999999999"/>
  </r>
  <r>
    <m/>
    <m/>
    <m/>
    <m/>
    <m/>
    <m/>
    <m/>
    <m/>
    <m/>
    <m/>
    <m/>
    <m/>
    <m/>
    <m/>
    <m/>
    <m/>
    <m/>
    <m/>
    <m/>
    <m/>
    <m/>
    <n v="6323"/>
    <s v="CA-2014-141299"/>
    <d v="2014-06-03T00:00:00"/>
    <d v="2014-07-06T00:00:00"/>
    <s v="Second Class"/>
    <s v="RB-19795"/>
    <x v="176"/>
    <x v="2"/>
    <s v="United States"/>
    <s v="Midland"/>
    <s v="Michigan"/>
    <n v="48640"/>
    <x v="2"/>
    <s v="OFF-EN-10004459"/>
    <x v="1"/>
    <x v="12"/>
    <s v="Security-Tint Envelopes"/>
    <n v="15.28"/>
    <n v="2"/>
    <n v="0"/>
    <n v="7.4871999999999996"/>
    <n v="2014"/>
    <x v="1"/>
    <s v="Q2"/>
    <n v="0.49"/>
  </r>
  <r>
    <m/>
    <m/>
    <m/>
    <m/>
    <m/>
    <m/>
    <m/>
    <m/>
    <m/>
    <m/>
    <m/>
    <m/>
    <m/>
    <m/>
    <m/>
    <m/>
    <m/>
    <m/>
    <m/>
    <m/>
    <m/>
    <n v="6324"/>
    <s v="CA-2014-104402"/>
    <d v="2014-06-17T00:00:00"/>
    <s v="6/23/2014"/>
    <s v="Standard Class"/>
    <s v="DB-13660"/>
    <x v="551"/>
    <x v="0"/>
    <s v="United States"/>
    <s v="Newark"/>
    <s v="Delaware"/>
    <n v="19711"/>
    <x v="3"/>
    <s v="TEC-MA-10000423"/>
    <x v="2"/>
    <x v="15"/>
    <s v="Texas Instruments TI-34 Scientific Calculator"/>
    <n v="65.97"/>
    <n v="3"/>
    <n v="0"/>
    <n v="31.0059"/>
    <n v="2014"/>
    <x v="1"/>
    <s v="Q2"/>
    <n v="0.47000000000000003"/>
  </r>
  <r>
    <m/>
    <m/>
    <m/>
    <m/>
    <m/>
    <m/>
    <m/>
    <m/>
    <m/>
    <m/>
    <m/>
    <m/>
    <m/>
    <m/>
    <m/>
    <m/>
    <m/>
    <m/>
    <m/>
    <m/>
    <m/>
    <n v="6325"/>
    <s v="CA-2015-110289"/>
    <d v="2015-10-29T00:00:00"/>
    <d v="2015-02-11T00:00:00"/>
    <s v="Standard Class"/>
    <s v="NB-18655"/>
    <x v="240"/>
    <x v="1"/>
    <s v="United States"/>
    <s v="San Francisco"/>
    <s v="California"/>
    <n v="94109"/>
    <x v="1"/>
    <s v="OFF-PA-10002986"/>
    <x v="1"/>
    <x v="10"/>
    <s v="Xerox 1898"/>
    <n v="33.4"/>
    <n v="5"/>
    <n v="0"/>
    <n v="16.032"/>
    <n v="2015"/>
    <x v="2"/>
    <s v="Q4"/>
    <n v="0.48000000000000004"/>
  </r>
  <r>
    <m/>
    <m/>
    <m/>
    <m/>
    <m/>
    <m/>
    <m/>
    <m/>
    <m/>
    <m/>
    <m/>
    <m/>
    <m/>
    <m/>
    <m/>
    <m/>
    <m/>
    <m/>
    <m/>
    <m/>
    <m/>
    <n v="6326"/>
    <s v="CA-2015-110289"/>
    <d v="2015-10-29T00:00:00"/>
    <d v="2015-02-11T00:00:00"/>
    <s v="Standard Class"/>
    <s v="NB-18655"/>
    <x v="240"/>
    <x v="1"/>
    <s v="United States"/>
    <s v="San Francisco"/>
    <s v="California"/>
    <n v="94109"/>
    <x v="1"/>
    <s v="OFF-EN-10001434"/>
    <x v="1"/>
    <x v="12"/>
    <s v="Strathmore #10 Envelopes, Ultimate White"/>
    <n v="210.84"/>
    <n v="4"/>
    <n v="0"/>
    <n v="103.3116"/>
    <n v="2015"/>
    <x v="2"/>
    <s v="Q4"/>
    <n v="0.49"/>
  </r>
  <r>
    <m/>
    <m/>
    <m/>
    <m/>
    <m/>
    <m/>
    <m/>
    <m/>
    <m/>
    <m/>
    <m/>
    <m/>
    <m/>
    <m/>
    <m/>
    <m/>
    <m/>
    <m/>
    <m/>
    <m/>
    <m/>
    <n v="6327"/>
    <s v="CA-2014-167927"/>
    <d v="2014-01-20T00:00:00"/>
    <s v="1/26/2014"/>
    <s v="Standard Class"/>
    <s v="XP-21865"/>
    <x v="190"/>
    <x v="0"/>
    <s v="United States"/>
    <s v="Westland"/>
    <s v="Michigan"/>
    <n v="48185"/>
    <x v="2"/>
    <s v="OFF-ST-10000760"/>
    <x v="1"/>
    <x v="4"/>
    <s v="Eldon Fold 'N Roll Cart System"/>
    <n v="13.98"/>
    <n v="1"/>
    <n v="0"/>
    <n v="4.0541999999999998"/>
    <n v="2014"/>
    <x v="9"/>
    <s v="Q1"/>
    <n v="0.28999999999999998"/>
  </r>
  <r>
    <m/>
    <m/>
    <m/>
    <m/>
    <m/>
    <m/>
    <m/>
    <m/>
    <m/>
    <m/>
    <m/>
    <m/>
    <m/>
    <m/>
    <m/>
    <m/>
    <m/>
    <m/>
    <m/>
    <m/>
    <m/>
    <n v="6328"/>
    <s v="CA-2014-167927"/>
    <d v="2014-01-20T00:00:00"/>
    <s v="1/26/2014"/>
    <s v="Standard Class"/>
    <s v="XP-21865"/>
    <x v="190"/>
    <x v="0"/>
    <s v="United States"/>
    <s v="Westland"/>
    <s v="Michigan"/>
    <n v="48185"/>
    <x v="2"/>
    <s v="FUR-FU-10002918"/>
    <x v="0"/>
    <x v="5"/>
    <s v="Eldon ClusterMat Chair Mat with Cordless Antistatic Protection"/>
    <n v="272.94"/>
    <n v="3"/>
    <n v="0"/>
    <n v="30.023399999999999"/>
    <n v="2014"/>
    <x v="9"/>
    <s v="Q1"/>
    <n v="0.11"/>
  </r>
  <r>
    <m/>
    <m/>
    <m/>
    <m/>
    <m/>
    <m/>
    <m/>
    <m/>
    <m/>
    <m/>
    <m/>
    <m/>
    <m/>
    <m/>
    <m/>
    <m/>
    <m/>
    <m/>
    <m/>
    <m/>
    <m/>
    <n v="6329"/>
    <s v="CA-2014-167927"/>
    <d v="2014-01-20T00:00:00"/>
    <s v="1/26/2014"/>
    <s v="Standard Class"/>
    <s v="XP-21865"/>
    <x v="190"/>
    <x v="0"/>
    <s v="United States"/>
    <s v="Westland"/>
    <s v="Michigan"/>
    <n v="48185"/>
    <x v="2"/>
    <s v="OFF-BI-10000605"/>
    <x v="1"/>
    <x v="8"/>
    <s v="Acco Pressboard Covers with Storage Hooks, 9 1/2&quot; x 11&quot;, Executive Red"/>
    <n v="19.05"/>
    <n v="5"/>
    <n v="0"/>
    <n v="8.9535"/>
    <n v="2014"/>
    <x v="9"/>
    <s v="Q1"/>
    <n v="0.47"/>
  </r>
  <r>
    <m/>
    <m/>
    <m/>
    <m/>
    <m/>
    <m/>
    <m/>
    <m/>
    <m/>
    <m/>
    <m/>
    <m/>
    <m/>
    <m/>
    <m/>
    <m/>
    <m/>
    <m/>
    <m/>
    <m/>
    <m/>
    <n v="6330"/>
    <s v="CA-2014-167927"/>
    <d v="2014-01-20T00:00:00"/>
    <s v="1/26/2014"/>
    <s v="Standard Class"/>
    <s v="XP-21865"/>
    <x v="190"/>
    <x v="0"/>
    <s v="United States"/>
    <s v="Westland"/>
    <s v="Michigan"/>
    <n v="48185"/>
    <x v="2"/>
    <s v="OFF-AP-10002311"/>
    <x v="1"/>
    <x v="9"/>
    <s v="Holmes Replacement Filter for HEPA Air Cleaner, Very Large Room, HEPA Filter"/>
    <n v="247.71600000000001"/>
    <n v="4"/>
    <n v="0.1"/>
    <n v="93.581599999999995"/>
    <n v="2014"/>
    <x v="9"/>
    <s v="Q1"/>
    <n v="0.37777777777777777"/>
  </r>
  <r>
    <m/>
    <m/>
    <m/>
    <m/>
    <m/>
    <m/>
    <m/>
    <m/>
    <m/>
    <m/>
    <m/>
    <m/>
    <m/>
    <m/>
    <m/>
    <m/>
    <m/>
    <m/>
    <m/>
    <m/>
    <m/>
    <n v="6331"/>
    <s v="CA-2014-167927"/>
    <d v="2014-01-20T00:00:00"/>
    <s v="1/26/2014"/>
    <s v="Standard Class"/>
    <s v="XP-21865"/>
    <x v="190"/>
    <x v="0"/>
    <s v="United States"/>
    <s v="Westland"/>
    <s v="Michigan"/>
    <n v="48185"/>
    <x v="2"/>
    <s v="OFF-ST-10003123"/>
    <x v="1"/>
    <x v="4"/>
    <s v="Fellowes Bases and Tops For Staxonsteel/High-Stak Systems"/>
    <n v="66.58"/>
    <n v="2"/>
    <n v="0"/>
    <n v="15.979200000000001"/>
    <n v="2014"/>
    <x v="9"/>
    <s v="Q1"/>
    <n v="0.24000000000000002"/>
  </r>
  <r>
    <m/>
    <m/>
    <m/>
    <m/>
    <m/>
    <m/>
    <m/>
    <m/>
    <m/>
    <m/>
    <m/>
    <m/>
    <m/>
    <m/>
    <m/>
    <m/>
    <m/>
    <m/>
    <m/>
    <m/>
    <m/>
    <n v="6332"/>
    <s v="CA-2014-167927"/>
    <d v="2014-01-20T00:00:00"/>
    <s v="1/26/2014"/>
    <s v="Standard Class"/>
    <s v="XP-21865"/>
    <x v="190"/>
    <x v="0"/>
    <s v="United States"/>
    <s v="Westland"/>
    <s v="Michigan"/>
    <n v="48185"/>
    <x v="2"/>
    <s v="OFF-AR-10004456"/>
    <x v="1"/>
    <x v="6"/>
    <s v="Panasonic KP-4ABK Battery-Operated Pencil Sharpener"/>
    <n v="43.92"/>
    <n v="3"/>
    <n v="0"/>
    <n v="12.736800000000001"/>
    <n v="2014"/>
    <x v="9"/>
    <s v="Q1"/>
    <n v="0.28999999999999998"/>
  </r>
  <r>
    <m/>
    <m/>
    <m/>
    <m/>
    <m/>
    <m/>
    <m/>
    <m/>
    <m/>
    <m/>
    <m/>
    <m/>
    <m/>
    <m/>
    <m/>
    <m/>
    <m/>
    <m/>
    <m/>
    <m/>
    <m/>
    <n v="6333"/>
    <s v="CA-2014-167927"/>
    <d v="2014-01-20T00:00:00"/>
    <s v="1/26/2014"/>
    <s v="Standard Class"/>
    <s v="XP-21865"/>
    <x v="190"/>
    <x v="0"/>
    <s v="United States"/>
    <s v="Westland"/>
    <s v="Michigan"/>
    <n v="48185"/>
    <x v="2"/>
    <s v="FUR-FU-10002268"/>
    <x v="0"/>
    <x v="5"/>
    <s v="Ultra Door Push Plate"/>
    <n v="14.73"/>
    <n v="3"/>
    <n v="0"/>
    <n v="4.8609"/>
    <n v="2014"/>
    <x v="9"/>
    <s v="Q1"/>
    <n v="0.33"/>
  </r>
  <r>
    <m/>
    <m/>
    <m/>
    <m/>
    <m/>
    <m/>
    <m/>
    <m/>
    <m/>
    <m/>
    <m/>
    <m/>
    <m/>
    <m/>
    <m/>
    <m/>
    <m/>
    <m/>
    <m/>
    <m/>
    <m/>
    <n v="6334"/>
    <s v="CA-2014-167927"/>
    <d v="2014-01-20T00:00:00"/>
    <s v="1/26/2014"/>
    <s v="Standard Class"/>
    <s v="XP-21865"/>
    <x v="190"/>
    <x v="0"/>
    <s v="United States"/>
    <s v="Westland"/>
    <s v="Michigan"/>
    <n v="48185"/>
    <x v="2"/>
    <s v="OFF-BI-10004364"/>
    <x v="1"/>
    <x v="8"/>
    <s v="Storex Dura Pro Binders"/>
    <n v="29.7"/>
    <n v="5"/>
    <n v="0"/>
    <n v="13.365"/>
    <n v="2014"/>
    <x v="9"/>
    <s v="Q1"/>
    <n v="0.45"/>
  </r>
  <r>
    <m/>
    <m/>
    <m/>
    <m/>
    <m/>
    <m/>
    <m/>
    <m/>
    <m/>
    <m/>
    <m/>
    <m/>
    <m/>
    <m/>
    <m/>
    <m/>
    <m/>
    <m/>
    <m/>
    <m/>
    <m/>
    <n v="6335"/>
    <s v="CA-2014-133305"/>
    <d v="2014-07-11T00:00:00"/>
    <s v="7/15/2014"/>
    <s v="Standard Class"/>
    <s v="MH-17455"/>
    <x v="708"/>
    <x v="0"/>
    <s v="United States"/>
    <s v="New York City"/>
    <s v="New York"/>
    <n v="10011"/>
    <x v="3"/>
    <s v="OFF-PA-10001970"/>
    <x v="1"/>
    <x v="10"/>
    <s v="Xerox 1881"/>
    <n v="49.12"/>
    <n v="4"/>
    <n v="0"/>
    <n v="23.086400000000001"/>
    <n v="2014"/>
    <x v="7"/>
    <s v="Q3"/>
    <n v="0.47000000000000003"/>
  </r>
  <r>
    <m/>
    <m/>
    <m/>
    <m/>
    <m/>
    <m/>
    <m/>
    <m/>
    <m/>
    <m/>
    <m/>
    <m/>
    <m/>
    <m/>
    <m/>
    <m/>
    <m/>
    <m/>
    <m/>
    <m/>
    <m/>
    <n v="6336"/>
    <s v="CA-2014-133305"/>
    <d v="2014-07-11T00:00:00"/>
    <s v="7/15/2014"/>
    <s v="Standard Class"/>
    <s v="MH-17455"/>
    <x v="708"/>
    <x v="0"/>
    <s v="United States"/>
    <s v="New York City"/>
    <s v="New York"/>
    <n v="10011"/>
    <x v="3"/>
    <s v="OFF-BI-10002954"/>
    <x v="1"/>
    <x v="8"/>
    <s v="Newell 3-Hole Punched Plastic Slotted Magazine Holders for Binders"/>
    <n v="18.28"/>
    <n v="5"/>
    <n v="0.2"/>
    <n v="6.3979999999999997"/>
    <n v="2014"/>
    <x v="7"/>
    <s v="Q3"/>
    <n v="0.35"/>
  </r>
  <r>
    <m/>
    <m/>
    <m/>
    <m/>
    <m/>
    <m/>
    <m/>
    <m/>
    <m/>
    <m/>
    <m/>
    <m/>
    <m/>
    <m/>
    <m/>
    <m/>
    <m/>
    <m/>
    <m/>
    <m/>
    <m/>
    <n v="6337"/>
    <s v="CA-2016-165995"/>
    <d v="2016-08-30T00:00:00"/>
    <d v="2016-06-09T00:00:00"/>
    <s v="Standard Class"/>
    <s v="BG-11740"/>
    <x v="696"/>
    <x v="0"/>
    <s v="United States"/>
    <s v="Los Angeles"/>
    <s v="California"/>
    <n v="90008"/>
    <x v="1"/>
    <s v="FUR-FU-10000672"/>
    <x v="0"/>
    <x v="5"/>
    <s v="Executive Impressions 10&quot; Spectator Wall Clock"/>
    <n v="47.04"/>
    <n v="4"/>
    <n v="0"/>
    <n v="15.993600000000001"/>
    <n v="2016"/>
    <x v="6"/>
    <s v="Q3"/>
    <n v="0.34"/>
  </r>
  <r>
    <m/>
    <m/>
    <m/>
    <m/>
    <m/>
    <m/>
    <m/>
    <m/>
    <m/>
    <m/>
    <m/>
    <m/>
    <m/>
    <m/>
    <m/>
    <m/>
    <m/>
    <m/>
    <m/>
    <m/>
    <m/>
    <n v="6338"/>
    <s v="CA-2016-165995"/>
    <d v="2016-08-30T00:00:00"/>
    <d v="2016-06-09T00:00:00"/>
    <s v="Standard Class"/>
    <s v="BG-11740"/>
    <x v="696"/>
    <x v="0"/>
    <s v="United States"/>
    <s v="Los Angeles"/>
    <s v="California"/>
    <n v="90008"/>
    <x v="1"/>
    <s v="TEC-PH-10004908"/>
    <x v="2"/>
    <x v="7"/>
    <s v="Panasonic KX TS3282W Corded phone"/>
    <n v="339.96"/>
    <n v="5"/>
    <n v="0.2"/>
    <n v="42.494999999999997"/>
    <n v="2016"/>
    <x v="6"/>
    <s v="Q3"/>
    <n v="0.125"/>
  </r>
  <r>
    <m/>
    <m/>
    <m/>
    <m/>
    <m/>
    <m/>
    <m/>
    <m/>
    <m/>
    <m/>
    <m/>
    <m/>
    <m/>
    <m/>
    <m/>
    <m/>
    <m/>
    <m/>
    <m/>
    <m/>
    <m/>
    <n v="6339"/>
    <s v="CA-2017-143112"/>
    <d v="2017-10-05T00:00:00"/>
    <d v="2017-09-10T00:00:00"/>
    <s v="Standard Class"/>
    <s v="TS-21370"/>
    <x v="477"/>
    <x v="1"/>
    <s v="United States"/>
    <s v="New York City"/>
    <s v="New York"/>
    <n v="10035"/>
    <x v="3"/>
    <s v="TEC-PH-10003095"/>
    <x v="2"/>
    <x v="7"/>
    <s v="Samsung HM1900 Bluetooth Headset"/>
    <n v="87.8"/>
    <n v="4"/>
    <n v="0"/>
    <n v="43.9"/>
    <n v="2017"/>
    <x v="2"/>
    <s v="Q4"/>
    <n v="0.5"/>
  </r>
  <r>
    <m/>
    <m/>
    <m/>
    <m/>
    <m/>
    <m/>
    <m/>
    <m/>
    <m/>
    <m/>
    <m/>
    <m/>
    <m/>
    <m/>
    <m/>
    <m/>
    <m/>
    <m/>
    <m/>
    <m/>
    <m/>
    <n v="6340"/>
    <s v="CA-2017-143112"/>
    <d v="2017-10-05T00:00:00"/>
    <d v="2017-09-10T00:00:00"/>
    <s v="Standard Class"/>
    <s v="TS-21370"/>
    <x v="477"/>
    <x v="1"/>
    <s v="United States"/>
    <s v="New York City"/>
    <s v="New York"/>
    <n v="10035"/>
    <x v="3"/>
    <s v="FUR-CH-10002880"/>
    <x v="0"/>
    <x v="1"/>
    <s v="Global High-Back Leather Tilter, Burgundy"/>
    <n v="221.38200000000001"/>
    <n v="2"/>
    <n v="0.1"/>
    <n v="2.4598"/>
    <n v="2017"/>
    <x v="2"/>
    <s v="Q4"/>
    <n v="1.1111111111111112E-2"/>
  </r>
  <r>
    <m/>
    <m/>
    <m/>
    <m/>
    <m/>
    <m/>
    <m/>
    <m/>
    <m/>
    <m/>
    <m/>
    <m/>
    <m/>
    <m/>
    <m/>
    <m/>
    <m/>
    <m/>
    <m/>
    <m/>
    <m/>
    <n v="6341"/>
    <s v="CA-2017-143112"/>
    <d v="2017-10-05T00:00:00"/>
    <d v="2017-09-10T00:00:00"/>
    <s v="Standard Class"/>
    <s v="TS-21370"/>
    <x v="477"/>
    <x v="1"/>
    <s v="United States"/>
    <s v="New York City"/>
    <s v="New York"/>
    <n v="10035"/>
    <x v="3"/>
    <s v="TEC-MA-10001047"/>
    <x v="2"/>
    <x v="15"/>
    <s v="3D Systems Cube Printer, 2nd Generation, Magenta"/>
    <n v="5199.96"/>
    <n v="4"/>
    <n v="0"/>
    <n v="1351.9896000000001"/>
    <n v="2017"/>
    <x v="2"/>
    <s v="Q4"/>
    <n v="0.26"/>
  </r>
  <r>
    <m/>
    <m/>
    <m/>
    <m/>
    <m/>
    <m/>
    <m/>
    <m/>
    <m/>
    <m/>
    <m/>
    <m/>
    <m/>
    <m/>
    <m/>
    <m/>
    <m/>
    <m/>
    <m/>
    <m/>
    <m/>
    <n v="6342"/>
    <s v="US-2017-105830"/>
    <d v="2016-12-31T00:00:00"/>
    <d v="2017-02-01T00:00:00"/>
    <s v="First Class"/>
    <s v="DB-13660"/>
    <x v="551"/>
    <x v="0"/>
    <s v="United States"/>
    <s v="Lancaster"/>
    <s v="Ohio"/>
    <n v="43130"/>
    <x v="3"/>
    <s v="OFF-ST-10002554"/>
    <x v="1"/>
    <x v="4"/>
    <s v="Tennsco Industrial Shelving"/>
    <n v="156.512"/>
    <n v="4"/>
    <n v="0.2"/>
    <n v="-35.215200000000003"/>
    <n v="2016"/>
    <x v="4"/>
    <s v="Q4"/>
    <n v="-0.22500000000000001"/>
  </r>
  <r>
    <m/>
    <m/>
    <m/>
    <m/>
    <m/>
    <m/>
    <m/>
    <m/>
    <m/>
    <m/>
    <m/>
    <m/>
    <m/>
    <m/>
    <m/>
    <m/>
    <m/>
    <m/>
    <m/>
    <m/>
    <m/>
    <n v="6343"/>
    <s v="CA-2015-146255"/>
    <d v="2015-03-07T00:00:00"/>
    <d v="2015-10-03T00:00:00"/>
    <s v="First Class"/>
    <s v="EM-14140"/>
    <x v="670"/>
    <x v="2"/>
    <s v="United States"/>
    <s v="Newark"/>
    <s v="Delaware"/>
    <n v="19711"/>
    <x v="3"/>
    <s v="TEC-AC-10004469"/>
    <x v="2"/>
    <x v="11"/>
    <s v="Microsoft Sculpt Comfort Mouse"/>
    <n v="119.85"/>
    <n v="3"/>
    <n v="0"/>
    <n v="52.734000000000002"/>
    <n v="2015"/>
    <x v="10"/>
    <s v="Q1"/>
    <n v="0.44000000000000006"/>
  </r>
  <r>
    <m/>
    <m/>
    <m/>
    <m/>
    <m/>
    <m/>
    <m/>
    <m/>
    <m/>
    <m/>
    <m/>
    <m/>
    <m/>
    <m/>
    <m/>
    <m/>
    <m/>
    <m/>
    <m/>
    <m/>
    <m/>
    <n v="6344"/>
    <s v="CA-2015-146255"/>
    <d v="2015-03-07T00:00:00"/>
    <d v="2015-10-03T00:00:00"/>
    <s v="First Class"/>
    <s v="EM-14140"/>
    <x v="670"/>
    <x v="2"/>
    <s v="United States"/>
    <s v="Newark"/>
    <s v="Delaware"/>
    <n v="19711"/>
    <x v="3"/>
    <s v="OFF-BI-10000309"/>
    <x v="1"/>
    <x v="8"/>
    <s v="GBC Twin Loop Wire Binding Elements, 9/16&quot; Spine, Black"/>
    <n v="30.44"/>
    <n v="2"/>
    <n v="0"/>
    <n v="14.9156"/>
    <n v="2015"/>
    <x v="10"/>
    <s v="Q1"/>
    <n v="0.49"/>
  </r>
  <r>
    <m/>
    <m/>
    <m/>
    <m/>
    <m/>
    <m/>
    <m/>
    <m/>
    <m/>
    <m/>
    <m/>
    <m/>
    <m/>
    <m/>
    <m/>
    <m/>
    <m/>
    <m/>
    <m/>
    <m/>
    <m/>
    <n v="6345"/>
    <s v="CA-2015-146255"/>
    <d v="2015-03-07T00:00:00"/>
    <d v="2015-10-03T00:00:00"/>
    <s v="First Class"/>
    <s v="EM-14140"/>
    <x v="670"/>
    <x v="2"/>
    <s v="United States"/>
    <s v="Newark"/>
    <s v="Delaware"/>
    <n v="19711"/>
    <x v="3"/>
    <s v="OFF-BI-10001765"/>
    <x v="1"/>
    <x v="8"/>
    <s v="Wilson Jones Heavy-Duty Casebound Ring Binders with Metal Hinges"/>
    <n v="69.28"/>
    <n v="2"/>
    <n v="0"/>
    <n v="33.254399999999997"/>
    <n v="2015"/>
    <x v="10"/>
    <s v="Q1"/>
    <n v="0.47999999999999993"/>
  </r>
  <r>
    <m/>
    <m/>
    <m/>
    <m/>
    <m/>
    <m/>
    <m/>
    <m/>
    <m/>
    <m/>
    <m/>
    <m/>
    <m/>
    <m/>
    <m/>
    <m/>
    <m/>
    <m/>
    <m/>
    <m/>
    <m/>
    <n v="6346"/>
    <s v="CA-2015-146255"/>
    <d v="2015-03-07T00:00:00"/>
    <d v="2015-10-03T00:00:00"/>
    <s v="First Class"/>
    <s v="EM-14140"/>
    <x v="670"/>
    <x v="2"/>
    <s v="United States"/>
    <s v="Newark"/>
    <s v="Delaware"/>
    <n v="19711"/>
    <x v="3"/>
    <s v="TEC-PH-10001619"/>
    <x v="2"/>
    <x v="7"/>
    <s v="LG G3"/>
    <n v="587.97"/>
    <n v="3"/>
    <n v="0"/>
    <n v="170.51130000000001"/>
    <n v="2015"/>
    <x v="10"/>
    <s v="Q1"/>
    <n v="0.28999999999999998"/>
  </r>
  <r>
    <m/>
    <m/>
    <m/>
    <m/>
    <m/>
    <m/>
    <m/>
    <m/>
    <m/>
    <m/>
    <m/>
    <m/>
    <m/>
    <m/>
    <m/>
    <m/>
    <m/>
    <m/>
    <m/>
    <m/>
    <m/>
    <n v="6347"/>
    <s v="CA-2017-104822"/>
    <d v="2017-10-20T00:00:00"/>
    <s v="10/20/2017"/>
    <s v="Same Day"/>
    <s v="RB-19465"/>
    <x v="46"/>
    <x v="2"/>
    <s v="United States"/>
    <s v="New York City"/>
    <s v="New York"/>
    <n v="10024"/>
    <x v="3"/>
    <s v="OFF-LA-10002034"/>
    <x v="1"/>
    <x v="2"/>
    <s v="Avery 478"/>
    <n v="24.55"/>
    <n v="5"/>
    <n v="0"/>
    <n v="12.029500000000001"/>
    <n v="2017"/>
    <x v="2"/>
    <s v="Q4"/>
    <n v="0.49"/>
  </r>
  <r>
    <m/>
    <m/>
    <m/>
    <m/>
    <m/>
    <m/>
    <m/>
    <m/>
    <m/>
    <m/>
    <m/>
    <m/>
    <m/>
    <m/>
    <m/>
    <m/>
    <m/>
    <m/>
    <m/>
    <m/>
    <m/>
    <n v="6348"/>
    <s v="CA-2015-104486"/>
    <d v="2015-05-01T00:00:00"/>
    <d v="2015-06-05T00:00:00"/>
    <s v="Standard Class"/>
    <s v="PO-18850"/>
    <x v="138"/>
    <x v="0"/>
    <s v="United States"/>
    <s v="San Francisco"/>
    <s v="California"/>
    <n v="94109"/>
    <x v="1"/>
    <s v="OFF-BI-10000309"/>
    <x v="1"/>
    <x v="8"/>
    <s v="GBC Twin Loop Wire Binding Elements, 9/16&quot; Spine, Black"/>
    <n v="12.176"/>
    <n v="1"/>
    <n v="0.2"/>
    <n v="4.4138000000000002"/>
    <n v="2015"/>
    <x v="5"/>
    <s v="Q2"/>
    <n v="0.36249999999999999"/>
  </r>
  <r>
    <m/>
    <m/>
    <m/>
    <m/>
    <m/>
    <m/>
    <m/>
    <m/>
    <m/>
    <m/>
    <m/>
    <m/>
    <m/>
    <m/>
    <m/>
    <m/>
    <m/>
    <m/>
    <m/>
    <m/>
    <m/>
    <n v="6349"/>
    <s v="CA-2015-104486"/>
    <d v="2015-05-01T00:00:00"/>
    <d v="2015-06-05T00:00:00"/>
    <s v="Standard Class"/>
    <s v="PO-18850"/>
    <x v="138"/>
    <x v="0"/>
    <s v="United States"/>
    <s v="San Francisco"/>
    <s v="California"/>
    <n v="94109"/>
    <x v="1"/>
    <s v="OFF-ST-10000876"/>
    <x v="1"/>
    <x v="4"/>
    <s v="Eldon Simplefile Box Office"/>
    <n v="37.32"/>
    <n v="3"/>
    <n v="0"/>
    <n v="10.4496"/>
    <n v="2015"/>
    <x v="5"/>
    <s v="Q2"/>
    <n v="0.28000000000000003"/>
  </r>
  <r>
    <m/>
    <m/>
    <m/>
    <m/>
    <m/>
    <m/>
    <m/>
    <m/>
    <m/>
    <m/>
    <m/>
    <m/>
    <m/>
    <m/>
    <m/>
    <m/>
    <m/>
    <m/>
    <m/>
    <m/>
    <m/>
    <n v="6350"/>
    <s v="CA-2015-104486"/>
    <d v="2015-05-01T00:00:00"/>
    <d v="2015-06-05T00:00:00"/>
    <s v="Standard Class"/>
    <s v="PO-18850"/>
    <x v="138"/>
    <x v="0"/>
    <s v="United States"/>
    <s v="San Francisco"/>
    <s v="California"/>
    <n v="94109"/>
    <x v="1"/>
    <s v="OFF-SU-10002573"/>
    <x v="1"/>
    <x v="14"/>
    <s v="Acme 10&quot; Easy Grip Assistive Scissors"/>
    <n v="35.06"/>
    <n v="2"/>
    <n v="0"/>
    <n v="10.518000000000001"/>
    <n v="2015"/>
    <x v="5"/>
    <s v="Q2"/>
    <n v="0.3"/>
  </r>
  <r>
    <m/>
    <m/>
    <m/>
    <m/>
    <m/>
    <m/>
    <m/>
    <m/>
    <m/>
    <m/>
    <m/>
    <m/>
    <m/>
    <m/>
    <m/>
    <m/>
    <m/>
    <m/>
    <m/>
    <m/>
    <m/>
    <n v="6351"/>
    <s v="CA-2017-161557"/>
    <d v="2017-09-03T00:00:00"/>
    <d v="2017-08-09T00:00:00"/>
    <s v="Standard Class"/>
    <s v="AG-10900"/>
    <x v="151"/>
    <x v="0"/>
    <s v="United States"/>
    <s v="Dallas"/>
    <s v="Texas"/>
    <n v="75217"/>
    <x v="2"/>
    <s v="FUR-FU-10004622"/>
    <x v="0"/>
    <x v="5"/>
    <s v="Eldon Advantage Foldable Chair Mats for Low Pile Carpets"/>
    <n v="108.4"/>
    <n v="5"/>
    <n v="0.6"/>
    <n v="-105.69"/>
    <n v="2017"/>
    <x v="8"/>
    <s v="Q3"/>
    <n v="-0.97499999999999998"/>
  </r>
  <r>
    <m/>
    <m/>
    <m/>
    <m/>
    <m/>
    <m/>
    <m/>
    <m/>
    <m/>
    <m/>
    <m/>
    <m/>
    <m/>
    <m/>
    <m/>
    <m/>
    <m/>
    <m/>
    <m/>
    <m/>
    <m/>
    <n v="6352"/>
    <s v="CA-2017-161130"/>
    <d v="2017-11-03T00:00:00"/>
    <d v="2017-08-11T00:00:00"/>
    <s v="Standard Class"/>
    <s v="BF-11275"/>
    <x v="667"/>
    <x v="1"/>
    <s v="United States"/>
    <s v="Miami"/>
    <s v="Florida"/>
    <n v="33178"/>
    <x v="0"/>
    <s v="TEC-PH-10002549"/>
    <x v="2"/>
    <x v="7"/>
    <s v="Polycom SoundPoint IP 450 VoIP phone"/>
    <n v="361.37599999999998"/>
    <n v="2"/>
    <n v="0.2"/>
    <n v="27.103200000000001"/>
    <n v="2017"/>
    <x v="0"/>
    <s v="Q4"/>
    <n v="7.5000000000000011E-2"/>
  </r>
  <r>
    <m/>
    <m/>
    <m/>
    <m/>
    <m/>
    <m/>
    <m/>
    <m/>
    <m/>
    <m/>
    <m/>
    <m/>
    <m/>
    <m/>
    <m/>
    <m/>
    <m/>
    <m/>
    <m/>
    <m/>
    <m/>
    <n v="6353"/>
    <s v="US-2015-161347"/>
    <d v="2015-09-13T00:00:00"/>
    <s v="9/19/2015"/>
    <s v="Standard Class"/>
    <s v="HG-14845"/>
    <x v="668"/>
    <x v="0"/>
    <s v="United States"/>
    <s v="Philadelphia"/>
    <s v="Pennsylvania"/>
    <n v="19120"/>
    <x v="3"/>
    <s v="OFF-BI-10004209"/>
    <x v="1"/>
    <x v="8"/>
    <s v="Fellowes Twister Kit, Gray/Clear, 3/pkg"/>
    <n v="2.4119999999999999"/>
    <n v="1"/>
    <n v="0.7"/>
    <n v="-2.0099999999999998"/>
    <n v="2015"/>
    <x v="8"/>
    <s v="Q3"/>
    <n v="-0.83333333333333326"/>
  </r>
  <r>
    <m/>
    <m/>
    <m/>
    <m/>
    <m/>
    <m/>
    <m/>
    <m/>
    <m/>
    <m/>
    <m/>
    <m/>
    <m/>
    <m/>
    <m/>
    <m/>
    <m/>
    <m/>
    <m/>
    <m/>
    <m/>
    <n v="6354"/>
    <s v="US-2015-109015"/>
    <d v="2015-09-06T00:00:00"/>
    <d v="2015-12-09T00:00:00"/>
    <s v="Standard Class"/>
    <s v="BS-11590"/>
    <x v="29"/>
    <x v="1"/>
    <s v="United States"/>
    <s v="New York City"/>
    <s v="New York"/>
    <n v="10011"/>
    <x v="3"/>
    <s v="OFF-AP-10001962"/>
    <x v="1"/>
    <x v="9"/>
    <s v="Black &amp; Decker Filter for Double Action Dustbuster Cordless Vac BLDV7210"/>
    <n v="8.39"/>
    <n v="1"/>
    <n v="0"/>
    <n v="2.0975000000000001"/>
    <n v="2015"/>
    <x v="8"/>
    <s v="Q3"/>
    <n v="0.25"/>
  </r>
  <r>
    <m/>
    <m/>
    <m/>
    <m/>
    <m/>
    <m/>
    <m/>
    <m/>
    <m/>
    <m/>
    <m/>
    <m/>
    <m/>
    <m/>
    <m/>
    <m/>
    <m/>
    <m/>
    <m/>
    <m/>
    <m/>
    <n v="6355"/>
    <s v="US-2015-109015"/>
    <d v="2015-09-06T00:00:00"/>
    <d v="2015-12-09T00:00:00"/>
    <s v="Standard Class"/>
    <s v="BS-11590"/>
    <x v="29"/>
    <x v="1"/>
    <s v="United States"/>
    <s v="New York City"/>
    <s v="New York"/>
    <n v="10011"/>
    <x v="3"/>
    <s v="TEC-PH-10002922"/>
    <x v="2"/>
    <x v="7"/>
    <s v="ShoreTel ShorePhone IP 230 VoIP phone"/>
    <n v="337.98"/>
    <n v="2"/>
    <n v="0"/>
    <n v="101.39400000000001"/>
    <n v="2015"/>
    <x v="8"/>
    <s v="Q3"/>
    <n v="0.3"/>
  </r>
  <r>
    <m/>
    <m/>
    <m/>
    <m/>
    <m/>
    <m/>
    <m/>
    <m/>
    <m/>
    <m/>
    <m/>
    <m/>
    <m/>
    <m/>
    <m/>
    <m/>
    <m/>
    <m/>
    <m/>
    <m/>
    <m/>
    <n v="6356"/>
    <s v="CA-2014-110611"/>
    <d v="2014-10-06T00:00:00"/>
    <s v="10/13/2014"/>
    <s v="Standard Class"/>
    <s v="JD-16015"/>
    <x v="557"/>
    <x v="0"/>
    <s v="United States"/>
    <s v="Philadelphia"/>
    <s v="Pennsylvania"/>
    <n v="19120"/>
    <x v="3"/>
    <s v="OFF-ST-10000642"/>
    <x v="1"/>
    <x v="4"/>
    <s v="Tennsco Lockers, Gray"/>
    <n v="83.92"/>
    <n v="5"/>
    <n v="0.2"/>
    <n v="-13.637"/>
    <n v="2014"/>
    <x v="2"/>
    <s v="Q4"/>
    <n v="-0.16250000000000001"/>
  </r>
  <r>
    <m/>
    <m/>
    <m/>
    <m/>
    <m/>
    <m/>
    <m/>
    <m/>
    <m/>
    <m/>
    <m/>
    <m/>
    <m/>
    <m/>
    <m/>
    <m/>
    <m/>
    <m/>
    <m/>
    <m/>
    <m/>
    <n v="6357"/>
    <s v="CA-2017-139080"/>
    <d v="2017-01-23T00:00:00"/>
    <s v="1/28/2017"/>
    <s v="Standard Class"/>
    <s v="CS-12250"/>
    <x v="294"/>
    <x v="1"/>
    <s v="United States"/>
    <s v="Seattle"/>
    <s v="Washington"/>
    <n v="98103"/>
    <x v="1"/>
    <s v="OFF-BI-10001757"/>
    <x v="1"/>
    <x v="8"/>
    <s v="Pressboard Hanging Data Binders for Unburst Sheets"/>
    <n v="19.68"/>
    <n v="5"/>
    <n v="0.2"/>
    <n v="6.8879999999999999"/>
    <n v="2017"/>
    <x v="9"/>
    <s v="Q1"/>
    <n v="0.35"/>
  </r>
  <r>
    <m/>
    <m/>
    <m/>
    <m/>
    <m/>
    <m/>
    <m/>
    <m/>
    <m/>
    <m/>
    <m/>
    <m/>
    <m/>
    <m/>
    <m/>
    <m/>
    <m/>
    <m/>
    <m/>
    <m/>
    <m/>
    <n v="6358"/>
    <s v="CA-2017-139080"/>
    <d v="2017-01-23T00:00:00"/>
    <s v="1/28/2017"/>
    <s v="Standard Class"/>
    <s v="CS-12250"/>
    <x v="294"/>
    <x v="1"/>
    <s v="United States"/>
    <s v="Seattle"/>
    <s v="Washington"/>
    <n v="98103"/>
    <x v="1"/>
    <s v="OFF-PA-10004621"/>
    <x v="1"/>
    <x v="10"/>
    <s v="Xerox 212"/>
    <n v="25.92"/>
    <n v="4"/>
    <n v="0"/>
    <n v="12.441599999999999"/>
    <n v="2017"/>
    <x v="9"/>
    <s v="Q1"/>
    <n v="0.47999999999999993"/>
  </r>
  <r>
    <m/>
    <m/>
    <m/>
    <m/>
    <m/>
    <m/>
    <m/>
    <m/>
    <m/>
    <m/>
    <m/>
    <m/>
    <m/>
    <m/>
    <m/>
    <m/>
    <m/>
    <m/>
    <m/>
    <m/>
    <m/>
    <n v="6359"/>
    <s v="CA-2017-139080"/>
    <d v="2017-01-23T00:00:00"/>
    <s v="1/28/2017"/>
    <s v="Standard Class"/>
    <s v="CS-12250"/>
    <x v="294"/>
    <x v="1"/>
    <s v="United States"/>
    <s v="Seattle"/>
    <s v="Washington"/>
    <n v="98103"/>
    <x v="1"/>
    <s v="OFF-PA-10002262"/>
    <x v="1"/>
    <x v="10"/>
    <s v="Xerox 192"/>
    <n v="6.48"/>
    <n v="1"/>
    <n v="0"/>
    <n v="3.1103999999999998"/>
    <n v="2017"/>
    <x v="9"/>
    <s v="Q1"/>
    <n v="0.47999999999999993"/>
  </r>
  <r>
    <m/>
    <m/>
    <m/>
    <m/>
    <m/>
    <m/>
    <m/>
    <m/>
    <m/>
    <m/>
    <m/>
    <m/>
    <m/>
    <m/>
    <m/>
    <m/>
    <m/>
    <m/>
    <m/>
    <m/>
    <m/>
    <n v="6360"/>
    <s v="CA-2017-139080"/>
    <d v="2017-01-23T00:00:00"/>
    <s v="1/28/2017"/>
    <s v="Standard Class"/>
    <s v="CS-12250"/>
    <x v="294"/>
    <x v="1"/>
    <s v="United States"/>
    <s v="Seattle"/>
    <s v="Washington"/>
    <n v="98103"/>
    <x v="1"/>
    <s v="TEC-PH-10004100"/>
    <x v="2"/>
    <x v="7"/>
    <s v="Griffin GC17055 Auxiliary Audio Cable"/>
    <n v="86.352000000000004"/>
    <n v="6"/>
    <n v="0.2"/>
    <n v="8.6351999999999993"/>
    <n v="2017"/>
    <x v="9"/>
    <s v="Q1"/>
    <n v="9.9999999999999992E-2"/>
  </r>
  <r>
    <m/>
    <m/>
    <m/>
    <m/>
    <m/>
    <m/>
    <m/>
    <m/>
    <m/>
    <m/>
    <m/>
    <m/>
    <m/>
    <m/>
    <m/>
    <m/>
    <m/>
    <m/>
    <m/>
    <m/>
    <m/>
    <n v="6361"/>
    <s v="CA-2015-115693"/>
    <d v="2015-12-10T00:00:00"/>
    <s v="12/15/2015"/>
    <s v="Standard Class"/>
    <s v="FC-14245"/>
    <x v="763"/>
    <x v="2"/>
    <s v="United States"/>
    <s v="Los Angeles"/>
    <s v="California"/>
    <n v="90032"/>
    <x v="1"/>
    <s v="OFF-AR-10003582"/>
    <x v="1"/>
    <x v="6"/>
    <s v="Boston Electric Pencil Sharpener, Model 1818, Charcoal Black"/>
    <n v="56.3"/>
    <n v="2"/>
    <n v="0"/>
    <n v="15.763999999999999"/>
    <n v="2015"/>
    <x v="4"/>
    <s v="Q4"/>
    <n v="0.28000000000000003"/>
  </r>
  <r>
    <m/>
    <m/>
    <m/>
    <m/>
    <m/>
    <m/>
    <m/>
    <m/>
    <m/>
    <m/>
    <m/>
    <m/>
    <m/>
    <m/>
    <m/>
    <m/>
    <m/>
    <m/>
    <m/>
    <m/>
    <m/>
    <n v="6362"/>
    <s v="US-2014-107993"/>
    <d v="2014-11-25T00:00:00"/>
    <s v="11/30/2014"/>
    <s v="Standard Class"/>
    <s v="SE-20110"/>
    <x v="339"/>
    <x v="0"/>
    <s v="United States"/>
    <s v="Springfield"/>
    <s v="Oregon"/>
    <n v="97477"/>
    <x v="1"/>
    <s v="OFF-AR-10003179"/>
    <x v="1"/>
    <x v="6"/>
    <s v="Dixon Ticonderoga Core-Lock Colored Pencils"/>
    <n v="51.015999999999998"/>
    <n v="7"/>
    <n v="0.2"/>
    <n v="8.2901000000000007"/>
    <n v="2014"/>
    <x v="0"/>
    <s v="Q4"/>
    <n v="0.16250000000000001"/>
  </r>
  <r>
    <m/>
    <m/>
    <m/>
    <m/>
    <m/>
    <m/>
    <m/>
    <m/>
    <m/>
    <m/>
    <m/>
    <m/>
    <m/>
    <m/>
    <m/>
    <m/>
    <m/>
    <m/>
    <m/>
    <m/>
    <m/>
    <n v="6363"/>
    <s v="CA-2017-110443"/>
    <d v="2017-11-21T00:00:00"/>
    <s v="11/25/2017"/>
    <s v="Standard Class"/>
    <s v="CK-12205"/>
    <x v="237"/>
    <x v="0"/>
    <s v="United States"/>
    <s v="Renton"/>
    <s v="Washington"/>
    <n v="98059"/>
    <x v="1"/>
    <s v="OFF-BI-10001670"/>
    <x v="1"/>
    <x v="8"/>
    <s v="Vinyl Sectional Post Binders"/>
    <n v="150.80000000000001"/>
    <n v="5"/>
    <n v="0.2"/>
    <n v="56.55"/>
    <n v="2017"/>
    <x v="0"/>
    <s v="Q4"/>
    <n v="0.37499999999999994"/>
  </r>
  <r>
    <m/>
    <m/>
    <m/>
    <m/>
    <m/>
    <m/>
    <m/>
    <m/>
    <m/>
    <m/>
    <m/>
    <m/>
    <m/>
    <m/>
    <m/>
    <m/>
    <m/>
    <m/>
    <m/>
    <m/>
    <m/>
    <n v="6364"/>
    <s v="CA-2017-110443"/>
    <d v="2017-11-21T00:00:00"/>
    <s v="11/25/2017"/>
    <s v="Standard Class"/>
    <s v="CK-12205"/>
    <x v="237"/>
    <x v="0"/>
    <s v="United States"/>
    <s v="Renton"/>
    <s v="Washington"/>
    <n v="98059"/>
    <x v="1"/>
    <s v="TEC-MA-10002073"/>
    <x v="2"/>
    <x v="15"/>
    <s v="3D Systems Cube Printer, 2nd Generation, White"/>
    <n v="1039.992"/>
    <n v="1"/>
    <n v="0.2"/>
    <n v="103.9992"/>
    <n v="2017"/>
    <x v="0"/>
    <s v="Q4"/>
    <n v="0.1"/>
  </r>
  <r>
    <m/>
    <m/>
    <m/>
    <m/>
    <m/>
    <m/>
    <m/>
    <m/>
    <m/>
    <m/>
    <m/>
    <m/>
    <m/>
    <m/>
    <m/>
    <m/>
    <m/>
    <m/>
    <m/>
    <m/>
    <m/>
    <n v="6365"/>
    <s v="CA-2017-110443"/>
    <d v="2017-11-21T00:00:00"/>
    <s v="11/25/2017"/>
    <s v="Standard Class"/>
    <s v="CK-12205"/>
    <x v="237"/>
    <x v="0"/>
    <s v="United States"/>
    <s v="Renton"/>
    <s v="Washington"/>
    <n v="98059"/>
    <x v="1"/>
    <s v="OFF-PA-10003797"/>
    <x v="1"/>
    <x v="10"/>
    <s v="Xerox 209"/>
    <n v="51.84"/>
    <n v="8"/>
    <n v="0"/>
    <n v="24.883199999999999"/>
    <n v="2017"/>
    <x v="0"/>
    <s v="Q4"/>
    <n v="0.47999999999999993"/>
  </r>
  <r>
    <m/>
    <m/>
    <m/>
    <m/>
    <m/>
    <m/>
    <m/>
    <m/>
    <m/>
    <m/>
    <m/>
    <m/>
    <m/>
    <m/>
    <m/>
    <m/>
    <m/>
    <m/>
    <m/>
    <m/>
    <m/>
    <n v="6366"/>
    <s v="CA-2017-144848"/>
    <d v="2017-04-04T00:00:00"/>
    <d v="2017-05-04T00:00:00"/>
    <s v="First Class"/>
    <s v="DS-13030"/>
    <x v="284"/>
    <x v="2"/>
    <s v="United States"/>
    <s v="New York City"/>
    <s v="New York"/>
    <n v="10009"/>
    <x v="3"/>
    <s v="TEC-PH-10004006"/>
    <x v="2"/>
    <x v="7"/>
    <s v="Panasonic KX - TS880B Telephone"/>
    <n v="41.22"/>
    <n v="1"/>
    <n v="0"/>
    <n v="11.1294"/>
    <n v="2017"/>
    <x v="3"/>
    <s v="Q2"/>
    <n v="0.27"/>
  </r>
  <r>
    <m/>
    <m/>
    <m/>
    <m/>
    <m/>
    <m/>
    <m/>
    <m/>
    <m/>
    <m/>
    <m/>
    <m/>
    <m/>
    <m/>
    <m/>
    <m/>
    <m/>
    <m/>
    <m/>
    <m/>
    <m/>
    <n v="6367"/>
    <s v="CA-2017-144848"/>
    <d v="2017-04-04T00:00:00"/>
    <d v="2017-05-04T00:00:00"/>
    <s v="First Class"/>
    <s v="DS-13030"/>
    <x v="284"/>
    <x v="2"/>
    <s v="United States"/>
    <s v="New York City"/>
    <s v="New York"/>
    <n v="10009"/>
    <x v="3"/>
    <s v="OFF-SU-10000646"/>
    <x v="1"/>
    <x v="14"/>
    <s v="Premier Automatic Letter Opener"/>
    <n v="240.37"/>
    <n v="1"/>
    <n v="0"/>
    <n v="7.2111000000000001"/>
    <n v="2017"/>
    <x v="3"/>
    <s v="Q2"/>
    <n v="0.03"/>
  </r>
  <r>
    <m/>
    <m/>
    <m/>
    <m/>
    <m/>
    <m/>
    <m/>
    <m/>
    <m/>
    <m/>
    <m/>
    <m/>
    <m/>
    <m/>
    <m/>
    <m/>
    <m/>
    <m/>
    <m/>
    <m/>
    <m/>
    <n v="6368"/>
    <s v="CA-2017-144848"/>
    <d v="2017-04-04T00:00:00"/>
    <d v="2017-05-04T00:00:00"/>
    <s v="First Class"/>
    <s v="DS-13030"/>
    <x v="284"/>
    <x v="2"/>
    <s v="United States"/>
    <s v="New York City"/>
    <s v="New York"/>
    <n v="10009"/>
    <x v="3"/>
    <s v="TEC-PH-10002262"/>
    <x v="2"/>
    <x v="7"/>
    <s v="LG Electronics Tone+ HBS-730 Bluetooth Headset"/>
    <n v="119.02"/>
    <n v="2"/>
    <n v="0"/>
    <n v="33.325600000000001"/>
    <n v="2017"/>
    <x v="3"/>
    <s v="Q2"/>
    <n v="0.28000000000000003"/>
  </r>
  <r>
    <m/>
    <m/>
    <m/>
    <m/>
    <m/>
    <m/>
    <m/>
    <m/>
    <m/>
    <m/>
    <m/>
    <m/>
    <m/>
    <m/>
    <m/>
    <m/>
    <m/>
    <m/>
    <m/>
    <m/>
    <m/>
    <n v="6369"/>
    <s v="US-2017-147998"/>
    <d v="2017-05-19T00:00:00"/>
    <s v="5/24/2017"/>
    <s v="Standard Class"/>
    <s v="SA-20830"/>
    <x v="193"/>
    <x v="0"/>
    <s v="United States"/>
    <s v="San Jose"/>
    <s v="California"/>
    <n v="95123"/>
    <x v="1"/>
    <s v="OFF-BI-10002082"/>
    <x v="1"/>
    <x v="8"/>
    <s v="GBC Twin Loop Wire Binding Elements"/>
    <n v="133.12"/>
    <n v="5"/>
    <n v="0.2"/>
    <n v="49.92"/>
    <n v="2017"/>
    <x v="5"/>
    <s v="Q2"/>
    <n v="0.375"/>
  </r>
  <r>
    <m/>
    <m/>
    <m/>
    <m/>
    <m/>
    <m/>
    <m/>
    <m/>
    <m/>
    <m/>
    <m/>
    <m/>
    <m/>
    <m/>
    <m/>
    <m/>
    <m/>
    <m/>
    <m/>
    <m/>
    <m/>
    <n v="6370"/>
    <s v="CA-2016-103919"/>
    <d v="2016-10-03T00:00:00"/>
    <d v="2016-07-10T00:00:00"/>
    <s v="Standard Class"/>
    <s v="TP-21565"/>
    <x v="734"/>
    <x v="1"/>
    <s v="United States"/>
    <s v="Grand Prairie"/>
    <s v="Texas"/>
    <n v="75051"/>
    <x v="2"/>
    <s v="FUR-FU-10001756"/>
    <x v="0"/>
    <x v="5"/>
    <s v="Eldon Expressions Desk Accessory, Wood Photo Frame, Mahogany"/>
    <n v="38.08"/>
    <n v="5"/>
    <n v="0.6"/>
    <n v="-29.512"/>
    <n v="2016"/>
    <x v="2"/>
    <s v="Q4"/>
    <n v="-0.77500000000000002"/>
  </r>
  <r>
    <m/>
    <m/>
    <m/>
    <m/>
    <m/>
    <m/>
    <m/>
    <m/>
    <m/>
    <m/>
    <m/>
    <m/>
    <m/>
    <m/>
    <m/>
    <m/>
    <m/>
    <m/>
    <m/>
    <m/>
    <m/>
    <n v="6371"/>
    <s v="CA-2016-113425"/>
    <d v="2016-11-21T00:00:00"/>
    <s v="11/21/2016"/>
    <s v="Same Day"/>
    <s v="JK-16120"/>
    <x v="451"/>
    <x v="2"/>
    <s v="United States"/>
    <s v="New York City"/>
    <s v="New York"/>
    <n v="10009"/>
    <x v="3"/>
    <s v="FUR-BO-10002598"/>
    <x v="0"/>
    <x v="0"/>
    <s v="Hon Metal Bookcases, Putty"/>
    <n v="113.568"/>
    <n v="2"/>
    <n v="0.2"/>
    <n v="12.776400000000001"/>
    <n v="2016"/>
    <x v="0"/>
    <s v="Q4"/>
    <n v="0.1125"/>
  </r>
  <r>
    <m/>
    <m/>
    <m/>
    <m/>
    <m/>
    <m/>
    <m/>
    <m/>
    <m/>
    <m/>
    <m/>
    <m/>
    <m/>
    <m/>
    <m/>
    <m/>
    <m/>
    <m/>
    <m/>
    <m/>
    <m/>
    <n v="6372"/>
    <s v="CA-2017-143035"/>
    <d v="2017-10-03T00:00:00"/>
    <d v="2017-05-10T00:00:00"/>
    <s v="Second Class"/>
    <s v="CC-12430"/>
    <x v="254"/>
    <x v="2"/>
    <s v="United States"/>
    <s v="New York City"/>
    <s v="New York"/>
    <n v="10009"/>
    <x v="3"/>
    <s v="FUR-FU-10001934"/>
    <x v="0"/>
    <x v="5"/>
    <s v="Magnifier Swing Arm Lamp"/>
    <n v="83.92"/>
    <n v="4"/>
    <n v="0"/>
    <n v="21.819199999999999"/>
    <n v="2017"/>
    <x v="2"/>
    <s v="Q4"/>
    <n v="0.25999999999999995"/>
  </r>
  <r>
    <m/>
    <m/>
    <m/>
    <m/>
    <m/>
    <m/>
    <m/>
    <m/>
    <m/>
    <m/>
    <m/>
    <m/>
    <m/>
    <m/>
    <m/>
    <m/>
    <m/>
    <m/>
    <m/>
    <m/>
    <m/>
    <n v="6373"/>
    <s v="CA-2017-143035"/>
    <d v="2017-10-03T00:00:00"/>
    <d v="2017-05-10T00:00:00"/>
    <s v="Second Class"/>
    <s v="CC-12430"/>
    <x v="254"/>
    <x v="2"/>
    <s v="United States"/>
    <s v="New York City"/>
    <s v="New York"/>
    <n v="10009"/>
    <x v="3"/>
    <s v="OFF-AR-10001130"/>
    <x v="1"/>
    <x v="6"/>
    <s v="Quartet Alpha White Chalk, 12/Pack"/>
    <n v="6.63"/>
    <n v="3"/>
    <n v="0"/>
    <n v="3.1160999999999999"/>
    <n v="2017"/>
    <x v="2"/>
    <s v="Q4"/>
    <n v="0.47"/>
  </r>
  <r>
    <m/>
    <m/>
    <m/>
    <m/>
    <m/>
    <m/>
    <m/>
    <m/>
    <m/>
    <m/>
    <m/>
    <m/>
    <m/>
    <m/>
    <m/>
    <m/>
    <m/>
    <m/>
    <m/>
    <m/>
    <m/>
    <n v="6374"/>
    <s v="CA-2017-143035"/>
    <d v="2017-10-03T00:00:00"/>
    <d v="2017-05-10T00:00:00"/>
    <s v="Second Class"/>
    <s v="CC-12430"/>
    <x v="254"/>
    <x v="2"/>
    <s v="United States"/>
    <s v="New York City"/>
    <s v="New York"/>
    <n v="10009"/>
    <x v="3"/>
    <s v="TEC-AC-10002049"/>
    <x v="2"/>
    <x v="11"/>
    <s v="Logitech G19 Programmable Gaming Keyboard"/>
    <n v="371.97"/>
    <n v="3"/>
    <n v="0"/>
    <n v="66.954599999999999"/>
    <n v="2017"/>
    <x v="2"/>
    <s v="Q4"/>
    <n v="0.18"/>
  </r>
  <r>
    <m/>
    <m/>
    <m/>
    <m/>
    <m/>
    <m/>
    <m/>
    <m/>
    <m/>
    <m/>
    <m/>
    <m/>
    <m/>
    <m/>
    <m/>
    <m/>
    <m/>
    <m/>
    <m/>
    <m/>
    <m/>
    <n v="6375"/>
    <s v="CA-2014-107811"/>
    <d v="2014-04-29T00:00:00"/>
    <d v="2014-03-05T00:00:00"/>
    <s v="Standard Class"/>
    <s v="LA-16780"/>
    <x v="156"/>
    <x v="1"/>
    <s v="United States"/>
    <s v="Memphis"/>
    <s v="Tennessee"/>
    <n v="38109"/>
    <x v="0"/>
    <s v="FUR-CH-10001394"/>
    <x v="0"/>
    <x v="1"/>
    <s v="Global Leather Executive Chair"/>
    <n v="561.58399999999995"/>
    <n v="2"/>
    <n v="0.2"/>
    <n v="70.197999999999993"/>
    <n v="2014"/>
    <x v="3"/>
    <s v="Q2"/>
    <n v="0.125"/>
  </r>
  <r>
    <m/>
    <m/>
    <m/>
    <m/>
    <m/>
    <m/>
    <m/>
    <m/>
    <m/>
    <m/>
    <m/>
    <m/>
    <m/>
    <m/>
    <m/>
    <m/>
    <m/>
    <m/>
    <m/>
    <m/>
    <m/>
    <n v="6376"/>
    <s v="CA-2014-107811"/>
    <d v="2014-04-29T00:00:00"/>
    <d v="2014-03-05T00:00:00"/>
    <s v="Standard Class"/>
    <s v="LA-16780"/>
    <x v="156"/>
    <x v="1"/>
    <s v="United States"/>
    <s v="Memphis"/>
    <s v="Tennessee"/>
    <n v="38109"/>
    <x v="0"/>
    <s v="OFF-ST-10000798"/>
    <x v="1"/>
    <x v="4"/>
    <s v="2300 Heavy-Duty Transfer File Systems by Perma"/>
    <n v="99.92"/>
    <n v="5"/>
    <n v="0.2"/>
    <n v="-1.2490000000000001"/>
    <n v="2014"/>
    <x v="3"/>
    <s v="Q2"/>
    <n v="-1.2500000000000001E-2"/>
  </r>
  <r>
    <m/>
    <m/>
    <m/>
    <m/>
    <m/>
    <m/>
    <m/>
    <m/>
    <m/>
    <m/>
    <m/>
    <m/>
    <m/>
    <m/>
    <m/>
    <m/>
    <m/>
    <m/>
    <m/>
    <m/>
    <m/>
    <n v="6377"/>
    <s v="CA-2016-163216"/>
    <d v="2016-10-07T00:00:00"/>
    <d v="2016-10-10T00:00:00"/>
    <s v="First Class"/>
    <s v="AW-10930"/>
    <x v="585"/>
    <x v="2"/>
    <s v="United States"/>
    <s v="Philadelphia"/>
    <s v="Pennsylvania"/>
    <n v="19143"/>
    <x v="3"/>
    <s v="OFF-LA-10000134"/>
    <x v="1"/>
    <x v="2"/>
    <s v="Avery 511"/>
    <n v="4.9279999999999999"/>
    <n v="2"/>
    <n v="0.2"/>
    <n v="1.7248000000000001"/>
    <n v="2016"/>
    <x v="2"/>
    <s v="Q4"/>
    <n v="0.35000000000000003"/>
  </r>
  <r>
    <m/>
    <m/>
    <m/>
    <m/>
    <m/>
    <m/>
    <m/>
    <m/>
    <m/>
    <m/>
    <m/>
    <m/>
    <m/>
    <m/>
    <m/>
    <m/>
    <m/>
    <m/>
    <m/>
    <m/>
    <m/>
    <n v="6378"/>
    <s v="US-2016-116442"/>
    <d v="2016-12-15T00:00:00"/>
    <s v="12/22/2016"/>
    <s v="Standard Class"/>
    <s v="BP-11230"/>
    <x v="546"/>
    <x v="0"/>
    <s v="United States"/>
    <s v="Los Angeles"/>
    <s v="California"/>
    <n v="90004"/>
    <x v="1"/>
    <s v="FUR-FU-10002364"/>
    <x v="0"/>
    <x v="5"/>
    <s v="Eldon Expressions Wood Desk Accessories, Oak"/>
    <n v="14.76"/>
    <n v="2"/>
    <n v="0"/>
    <n v="4.2804000000000002"/>
    <n v="2016"/>
    <x v="4"/>
    <s v="Q4"/>
    <n v="0.29000000000000004"/>
  </r>
  <r>
    <m/>
    <m/>
    <m/>
    <m/>
    <m/>
    <m/>
    <m/>
    <m/>
    <m/>
    <m/>
    <m/>
    <m/>
    <m/>
    <m/>
    <m/>
    <m/>
    <m/>
    <m/>
    <m/>
    <m/>
    <m/>
    <n v="6379"/>
    <s v="CA-2017-150623"/>
    <d v="2017-04-10T00:00:00"/>
    <s v="4/14/2017"/>
    <s v="Standard Class"/>
    <s v="DB-13360"/>
    <x v="748"/>
    <x v="2"/>
    <s v="United States"/>
    <s v="Waterbury"/>
    <s v="Connecticut"/>
    <n v="6708"/>
    <x v="3"/>
    <s v="TEC-AC-10004571"/>
    <x v="2"/>
    <x v="11"/>
    <s v="Logitech G700s Rechargeable Gaming Mouse"/>
    <n v="99.99"/>
    <n v="1"/>
    <n v="0"/>
    <n v="41.995800000000003"/>
    <n v="2017"/>
    <x v="3"/>
    <s v="Q2"/>
    <n v="0.42000000000000004"/>
  </r>
  <r>
    <m/>
    <m/>
    <m/>
    <m/>
    <m/>
    <m/>
    <m/>
    <m/>
    <m/>
    <m/>
    <m/>
    <m/>
    <m/>
    <m/>
    <m/>
    <m/>
    <m/>
    <m/>
    <m/>
    <m/>
    <m/>
    <n v="6380"/>
    <s v="CA-2017-150623"/>
    <d v="2017-04-10T00:00:00"/>
    <s v="4/14/2017"/>
    <s v="Standard Class"/>
    <s v="DB-13360"/>
    <x v="748"/>
    <x v="2"/>
    <s v="United States"/>
    <s v="Waterbury"/>
    <s v="Connecticut"/>
    <n v="6708"/>
    <x v="3"/>
    <s v="OFF-ST-10003692"/>
    <x v="1"/>
    <x v="4"/>
    <s v="Recycled Steel Personal File for Hanging File Folders"/>
    <n v="286.14999999999998"/>
    <n v="5"/>
    <n v="0"/>
    <n v="71.537499999999994"/>
    <n v="2017"/>
    <x v="3"/>
    <s v="Q2"/>
    <n v="0.25"/>
  </r>
  <r>
    <m/>
    <m/>
    <m/>
    <m/>
    <m/>
    <m/>
    <m/>
    <m/>
    <m/>
    <m/>
    <m/>
    <m/>
    <m/>
    <m/>
    <m/>
    <m/>
    <m/>
    <m/>
    <m/>
    <m/>
    <m/>
    <n v="6381"/>
    <s v="US-2014-163797"/>
    <d v="2014-04-08T00:00:00"/>
    <s v="4/13/2014"/>
    <s v="Standard Class"/>
    <s v="PC-19000"/>
    <x v="480"/>
    <x v="2"/>
    <s v="United States"/>
    <s v="Chandler"/>
    <s v="Arizona"/>
    <n v="85224"/>
    <x v="1"/>
    <s v="OFF-FA-10001883"/>
    <x v="1"/>
    <x v="13"/>
    <s v="Alliance Super-Size Bands, Assorted Sizes"/>
    <n v="49.792000000000002"/>
    <n v="8"/>
    <n v="0.2"/>
    <n v="-11.8256"/>
    <n v="2014"/>
    <x v="3"/>
    <s v="Q2"/>
    <n v="-0.23749999999999999"/>
  </r>
  <r>
    <m/>
    <m/>
    <m/>
    <m/>
    <m/>
    <m/>
    <m/>
    <m/>
    <m/>
    <m/>
    <m/>
    <m/>
    <m/>
    <m/>
    <m/>
    <m/>
    <m/>
    <m/>
    <m/>
    <m/>
    <m/>
    <n v="6382"/>
    <s v="CA-2016-127236"/>
    <d v="2016-03-29T00:00:00"/>
    <d v="2016-02-04T00:00:00"/>
    <s v="Standard Class"/>
    <s v="TB-21595"/>
    <x v="180"/>
    <x v="0"/>
    <s v="United States"/>
    <s v="Springfield"/>
    <s v="Ohio"/>
    <n v="45503"/>
    <x v="3"/>
    <s v="FUR-BO-10004015"/>
    <x v="0"/>
    <x v="0"/>
    <s v="Bush Andora Bookcase, Maple/Graphite Gray Finish"/>
    <n v="299.97500000000002"/>
    <n v="5"/>
    <n v="0.5"/>
    <n v="-167.98599999999999"/>
    <n v="2016"/>
    <x v="10"/>
    <s v="Q1"/>
    <n v="-0.55999999999999994"/>
  </r>
  <r>
    <m/>
    <m/>
    <m/>
    <m/>
    <m/>
    <m/>
    <m/>
    <m/>
    <m/>
    <m/>
    <m/>
    <m/>
    <m/>
    <m/>
    <m/>
    <m/>
    <m/>
    <m/>
    <m/>
    <m/>
    <m/>
    <n v="6383"/>
    <s v="CA-2016-127236"/>
    <d v="2016-03-29T00:00:00"/>
    <d v="2016-02-04T00:00:00"/>
    <s v="Standard Class"/>
    <s v="TB-21595"/>
    <x v="180"/>
    <x v="0"/>
    <s v="United States"/>
    <s v="Springfield"/>
    <s v="Ohio"/>
    <n v="45503"/>
    <x v="3"/>
    <s v="TEC-PH-10000141"/>
    <x v="2"/>
    <x v="7"/>
    <s v="Clearsounds A400"/>
    <n v="158.376"/>
    <n v="4"/>
    <n v="0.4"/>
    <n v="-36.9544"/>
    <n v="2016"/>
    <x v="10"/>
    <s v="Q1"/>
    <n v="-0.23333333333333334"/>
  </r>
  <r>
    <m/>
    <m/>
    <m/>
    <m/>
    <m/>
    <m/>
    <m/>
    <m/>
    <m/>
    <m/>
    <m/>
    <m/>
    <m/>
    <m/>
    <m/>
    <m/>
    <m/>
    <m/>
    <m/>
    <m/>
    <m/>
    <n v="6384"/>
    <s v="US-2017-104661"/>
    <d v="2017-01-15T00:00:00"/>
    <s v="1/18/2017"/>
    <s v="First Class"/>
    <s v="TB-21250"/>
    <x v="621"/>
    <x v="0"/>
    <s v="United States"/>
    <s v="Austin"/>
    <s v="Texas"/>
    <n v="78745"/>
    <x v="2"/>
    <s v="OFF-BI-10001597"/>
    <x v="1"/>
    <x v="8"/>
    <s v="Wilson Jones Ledger-Size, Piano-Hinge Binder, 2&quot;, Blue"/>
    <n v="32.783999999999999"/>
    <n v="4"/>
    <n v="0.8"/>
    <n v="-52.4544"/>
    <n v="2017"/>
    <x v="9"/>
    <s v="Q1"/>
    <n v="-1.6"/>
  </r>
  <r>
    <m/>
    <m/>
    <m/>
    <m/>
    <m/>
    <m/>
    <m/>
    <m/>
    <m/>
    <m/>
    <m/>
    <m/>
    <m/>
    <m/>
    <m/>
    <m/>
    <m/>
    <m/>
    <m/>
    <m/>
    <m/>
    <n v="6385"/>
    <s v="US-2017-104661"/>
    <d v="2017-01-15T00:00:00"/>
    <s v="1/18/2017"/>
    <s v="First Class"/>
    <s v="TB-21250"/>
    <x v="621"/>
    <x v="0"/>
    <s v="United States"/>
    <s v="Austin"/>
    <s v="Texas"/>
    <n v="78745"/>
    <x v="2"/>
    <s v="TEC-AC-10003628"/>
    <x v="2"/>
    <x v="11"/>
    <s v="Logitech 910-002974 M325 Wireless Mouse for Web Scrolling"/>
    <n v="47.984000000000002"/>
    <n v="2"/>
    <n v="0.2"/>
    <n v="14.395200000000001"/>
    <n v="2017"/>
    <x v="9"/>
    <s v="Q1"/>
    <n v="0.3"/>
  </r>
  <r>
    <m/>
    <m/>
    <m/>
    <m/>
    <m/>
    <m/>
    <m/>
    <m/>
    <m/>
    <m/>
    <m/>
    <m/>
    <m/>
    <m/>
    <m/>
    <m/>
    <m/>
    <m/>
    <m/>
    <m/>
    <m/>
    <n v="6386"/>
    <s v="US-2017-104661"/>
    <d v="2017-01-15T00:00:00"/>
    <s v="1/18/2017"/>
    <s v="First Class"/>
    <s v="TB-21250"/>
    <x v="621"/>
    <x v="0"/>
    <s v="United States"/>
    <s v="Austin"/>
    <s v="Texas"/>
    <n v="78745"/>
    <x v="2"/>
    <s v="TEC-AC-10002331"/>
    <x v="2"/>
    <x v="11"/>
    <s v="Maxell 74 Minute CDR, 10/Pack"/>
    <n v="62.591999999999999"/>
    <n v="8"/>
    <n v="0.2"/>
    <n v="13.300800000000001"/>
    <n v="2017"/>
    <x v="9"/>
    <s v="Q1"/>
    <n v="0.21250000000000002"/>
  </r>
  <r>
    <m/>
    <m/>
    <m/>
    <m/>
    <m/>
    <m/>
    <m/>
    <m/>
    <m/>
    <m/>
    <m/>
    <m/>
    <m/>
    <m/>
    <m/>
    <m/>
    <m/>
    <m/>
    <m/>
    <m/>
    <m/>
    <n v="6387"/>
    <s v="US-2017-104661"/>
    <d v="2017-01-15T00:00:00"/>
    <s v="1/18/2017"/>
    <s v="First Class"/>
    <s v="TB-21250"/>
    <x v="621"/>
    <x v="0"/>
    <s v="United States"/>
    <s v="Austin"/>
    <s v="Texas"/>
    <n v="78745"/>
    <x v="2"/>
    <s v="OFF-BI-10001098"/>
    <x v="1"/>
    <x v="8"/>
    <s v="Acco D-Ring Binder w/DublLock"/>
    <n v="4.2759999999999998"/>
    <n v="1"/>
    <n v="0.8"/>
    <n v="-6.6277999999999997"/>
    <n v="2017"/>
    <x v="9"/>
    <s v="Q1"/>
    <n v="-1.55"/>
  </r>
  <r>
    <m/>
    <m/>
    <m/>
    <m/>
    <m/>
    <m/>
    <m/>
    <m/>
    <m/>
    <m/>
    <m/>
    <m/>
    <m/>
    <m/>
    <m/>
    <m/>
    <m/>
    <m/>
    <m/>
    <m/>
    <m/>
    <n v="6388"/>
    <s v="CA-2014-134103"/>
    <d v="2014-01-30T00:00:00"/>
    <d v="2014-04-02T00:00:00"/>
    <s v="Standard Class"/>
    <s v="MV-18190"/>
    <x v="160"/>
    <x v="0"/>
    <s v="United States"/>
    <s v="Detroit"/>
    <s v="Michigan"/>
    <n v="48234"/>
    <x v="2"/>
    <s v="OFF-PA-10001204"/>
    <x v="1"/>
    <x v="10"/>
    <s v="Xerox 1972"/>
    <n v="10.56"/>
    <n v="2"/>
    <n v="0"/>
    <n v="4.7519999999999998"/>
    <n v="2014"/>
    <x v="9"/>
    <s v="Q1"/>
    <n v="0.44999999999999996"/>
  </r>
  <r>
    <m/>
    <m/>
    <m/>
    <m/>
    <m/>
    <m/>
    <m/>
    <m/>
    <m/>
    <m/>
    <m/>
    <m/>
    <m/>
    <m/>
    <m/>
    <m/>
    <m/>
    <m/>
    <m/>
    <m/>
    <m/>
    <n v="6389"/>
    <s v="CA-2014-134103"/>
    <d v="2014-01-30T00:00:00"/>
    <d v="2014-04-02T00:00:00"/>
    <s v="Standard Class"/>
    <s v="MV-18190"/>
    <x v="160"/>
    <x v="0"/>
    <s v="United States"/>
    <s v="Detroit"/>
    <s v="Michigan"/>
    <n v="48234"/>
    <x v="2"/>
    <s v="OFF-ST-10000991"/>
    <x v="1"/>
    <x v="4"/>
    <s v="Space Solutions HD Industrial Steel Shelving."/>
    <n v="229.94"/>
    <n v="2"/>
    <n v="0"/>
    <n v="6.8982000000000001"/>
    <n v="2014"/>
    <x v="9"/>
    <s v="Q1"/>
    <n v="3.0000000000000002E-2"/>
  </r>
  <r>
    <m/>
    <m/>
    <m/>
    <m/>
    <m/>
    <m/>
    <m/>
    <m/>
    <m/>
    <m/>
    <m/>
    <m/>
    <m/>
    <m/>
    <m/>
    <m/>
    <m/>
    <m/>
    <m/>
    <m/>
    <m/>
    <n v="6390"/>
    <s v="CA-2015-147529"/>
    <d v="2015-02-07T00:00:00"/>
    <d v="2015-11-02T00:00:00"/>
    <s v="Standard Class"/>
    <s v="DK-12835"/>
    <x v="460"/>
    <x v="1"/>
    <s v="United States"/>
    <s v="Springfield"/>
    <s v="Virginia"/>
    <n v="22153"/>
    <x v="0"/>
    <s v="OFF-EN-10000056"/>
    <x v="1"/>
    <x v="12"/>
    <s v="Cameo Buff Policy Envelopes"/>
    <n v="311.14999999999998"/>
    <n v="5"/>
    <n v="0"/>
    <n v="146.2405"/>
    <n v="2015"/>
    <x v="11"/>
    <s v="Q1"/>
    <n v="0.47000000000000003"/>
  </r>
  <r>
    <m/>
    <m/>
    <m/>
    <m/>
    <m/>
    <m/>
    <m/>
    <m/>
    <m/>
    <m/>
    <m/>
    <m/>
    <m/>
    <m/>
    <m/>
    <m/>
    <m/>
    <m/>
    <m/>
    <m/>
    <m/>
    <n v="6391"/>
    <s v="CA-2015-147529"/>
    <d v="2015-02-07T00:00:00"/>
    <d v="2015-11-02T00:00:00"/>
    <s v="Standard Class"/>
    <s v="DK-12835"/>
    <x v="460"/>
    <x v="1"/>
    <s v="United States"/>
    <s v="Springfield"/>
    <s v="Virginia"/>
    <n v="22153"/>
    <x v="0"/>
    <s v="OFF-PA-10003349"/>
    <x v="1"/>
    <x v="10"/>
    <s v="Xerox 1957"/>
    <n v="12.96"/>
    <n v="2"/>
    <n v="0"/>
    <n v="6.3503999999999996"/>
    <n v="2015"/>
    <x v="11"/>
    <s v="Q1"/>
    <n v="0.48999999999999994"/>
  </r>
  <r>
    <m/>
    <m/>
    <m/>
    <m/>
    <m/>
    <m/>
    <m/>
    <m/>
    <m/>
    <m/>
    <m/>
    <m/>
    <m/>
    <m/>
    <m/>
    <m/>
    <m/>
    <m/>
    <m/>
    <m/>
    <m/>
    <n v="6392"/>
    <s v="CA-2016-129126"/>
    <d v="2016-12-14T00:00:00"/>
    <s v="12/19/2016"/>
    <s v="Standard Class"/>
    <s v="PK-19075"/>
    <x v="7"/>
    <x v="0"/>
    <s v="United States"/>
    <s v="New York City"/>
    <s v="New York"/>
    <n v="10011"/>
    <x v="3"/>
    <s v="OFF-PA-10001471"/>
    <x v="1"/>
    <x v="10"/>
    <s v="Strathmore Photo Frame Cards"/>
    <n v="14.62"/>
    <n v="2"/>
    <n v="0"/>
    <n v="6.7252000000000001"/>
    <n v="2016"/>
    <x v="4"/>
    <s v="Q4"/>
    <n v="0.46"/>
  </r>
  <r>
    <m/>
    <m/>
    <m/>
    <m/>
    <m/>
    <m/>
    <m/>
    <m/>
    <m/>
    <m/>
    <m/>
    <m/>
    <m/>
    <m/>
    <m/>
    <m/>
    <m/>
    <m/>
    <m/>
    <m/>
    <m/>
    <n v="6393"/>
    <s v="CA-2016-129126"/>
    <d v="2016-12-14T00:00:00"/>
    <s v="12/19/2016"/>
    <s v="Standard Class"/>
    <s v="PK-19075"/>
    <x v="7"/>
    <x v="0"/>
    <s v="United States"/>
    <s v="New York City"/>
    <s v="New York"/>
    <n v="10011"/>
    <x v="3"/>
    <s v="OFF-LA-10003190"/>
    <x v="1"/>
    <x v="2"/>
    <s v="Avery 474"/>
    <n v="5.76"/>
    <n v="2"/>
    <n v="0"/>
    <n v="2.8224"/>
    <n v="2016"/>
    <x v="4"/>
    <s v="Q4"/>
    <n v="0.49000000000000005"/>
  </r>
  <r>
    <m/>
    <m/>
    <m/>
    <m/>
    <m/>
    <m/>
    <m/>
    <m/>
    <m/>
    <m/>
    <m/>
    <m/>
    <m/>
    <m/>
    <m/>
    <m/>
    <m/>
    <m/>
    <m/>
    <m/>
    <m/>
    <n v="6394"/>
    <s v="CA-2016-129126"/>
    <d v="2016-12-14T00:00:00"/>
    <s v="12/19/2016"/>
    <s v="Standard Class"/>
    <s v="PK-19075"/>
    <x v="7"/>
    <x v="0"/>
    <s v="United States"/>
    <s v="New York City"/>
    <s v="New York"/>
    <n v="10011"/>
    <x v="3"/>
    <s v="OFF-FA-10000621"/>
    <x v="1"/>
    <x v="13"/>
    <s v="OIC Colored Binder Clips, Assorted Sizes"/>
    <n v="21.48"/>
    <n v="6"/>
    <n v="0"/>
    <n v="10.5252"/>
    <n v="2016"/>
    <x v="4"/>
    <s v="Q4"/>
    <n v="0.49"/>
  </r>
  <r>
    <m/>
    <m/>
    <m/>
    <m/>
    <m/>
    <m/>
    <m/>
    <m/>
    <m/>
    <m/>
    <m/>
    <m/>
    <m/>
    <m/>
    <m/>
    <m/>
    <m/>
    <m/>
    <m/>
    <m/>
    <m/>
    <n v="6395"/>
    <s v="CA-2016-129126"/>
    <d v="2016-12-14T00:00:00"/>
    <s v="12/19/2016"/>
    <s v="Standard Class"/>
    <s v="PK-19075"/>
    <x v="7"/>
    <x v="0"/>
    <s v="United States"/>
    <s v="New York City"/>
    <s v="New York"/>
    <n v="10011"/>
    <x v="3"/>
    <s v="FUR-FU-10002937"/>
    <x v="0"/>
    <x v="5"/>
    <s v="GE 48&quot; Fluorescent Tube, Cool White Energy Saver, 34 Watts, 30/Box"/>
    <n v="396.92"/>
    <n v="4"/>
    <n v="0"/>
    <n v="198.46"/>
    <n v="2016"/>
    <x v="4"/>
    <s v="Q4"/>
    <n v="0.5"/>
  </r>
  <r>
    <m/>
    <m/>
    <m/>
    <m/>
    <m/>
    <m/>
    <m/>
    <m/>
    <m/>
    <m/>
    <m/>
    <m/>
    <m/>
    <m/>
    <m/>
    <m/>
    <m/>
    <m/>
    <m/>
    <m/>
    <m/>
    <n v="6396"/>
    <s v="CA-2016-129126"/>
    <d v="2016-12-14T00:00:00"/>
    <s v="12/19/2016"/>
    <s v="Standard Class"/>
    <s v="PK-19075"/>
    <x v="7"/>
    <x v="0"/>
    <s v="United States"/>
    <s v="New York City"/>
    <s v="New York"/>
    <n v="10011"/>
    <x v="3"/>
    <s v="OFF-ST-10004507"/>
    <x v="1"/>
    <x v="4"/>
    <s v="Advantus Rolling Storage Box"/>
    <n v="17.149999999999999"/>
    <n v="1"/>
    <n v="0"/>
    <n v="4.6304999999999996"/>
    <n v="2016"/>
    <x v="4"/>
    <s v="Q4"/>
    <n v="0.27"/>
  </r>
  <r>
    <m/>
    <m/>
    <m/>
    <m/>
    <m/>
    <m/>
    <m/>
    <m/>
    <m/>
    <m/>
    <m/>
    <m/>
    <m/>
    <m/>
    <m/>
    <m/>
    <m/>
    <m/>
    <m/>
    <m/>
    <m/>
    <n v="6397"/>
    <s v="CA-2016-129126"/>
    <d v="2016-12-14T00:00:00"/>
    <s v="12/19/2016"/>
    <s v="Standard Class"/>
    <s v="PK-19075"/>
    <x v="7"/>
    <x v="0"/>
    <s v="United States"/>
    <s v="New York City"/>
    <s v="New York"/>
    <n v="10011"/>
    <x v="3"/>
    <s v="OFF-BI-10000279"/>
    <x v="1"/>
    <x v="8"/>
    <s v="Acco Recycled 2&quot; Capacity Laser Printer Hanging Data Binders"/>
    <n v="23.12"/>
    <n v="2"/>
    <n v="0.2"/>
    <n v="7.8029999999999999"/>
    <n v="2016"/>
    <x v="4"/>
    <s v="Q4"/>
    <n v="0.33749999999999997"/>
  </r>
  <r>
    <m/>
    <m/>
    <m/>
    <m/>
    <m/>
    <m/>
    <m/>
    <m/>
    <m/>
    <m/>
    <m/>
    <m/>
    <m/>
    <m/>
    <m/>
    <m/>
    <m/>
    <m/>
    <m/>
    <m/>
    <m/>
    <n v="6398"/>
    <s v="CA-2017-131632"/>
    <d v="2017-10-31T00:00:00"/>
    <d v="2017-04-11T00:00:00"/>
    <s v="Standard Class"/>
    <s v="AH-10120"/>
    <x v="571"/>
    <x v="2"/>
    <s v="United States"/>
    <s v="Dallas"/>
    <s v="Texas"/>
    <n v="75217"/>
    <x v="2"/>
    <s v="OFF-AR-10003651"/>
    <x v="1"/>
    <x v="6"/>
    <s v="Newell 350"/>
    <n v="5.2480000000000002"/>
    <n v="2"/>
    <n v="0.2"/>
    <n v="0.59040000000000004"/>
    <n v="2017"/>
    <x v="2"/>
    <s v="Q4"/>
    <n v="0.1125"/>
  </r>
  <r>
    <m/>
    <m/>
    <m/>
    <m/>
    <m/>
    <m/>
    <m/>
    <m/>
    <m/>
    <m/>
    <m/>
    <m/>
    <m/>
    <m/>
    <m/>
    <m/>
    <m/>
    <m/>
    <m/>
    <m/>
    <m/>
    <n v="6399"/>
    <s v="CA-2017-151981"/>
    <d v="2017-08-06T00:00:00"/>
    <d v="2017-12-08T00:00:00"/>
    <s v="Standard Class"/>
    <s v="GM-14455"/>
    <x v="39"/>
    <x v="2"/>
    <s v="United States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.95"/>
    <n v="5"/>
    <n v="0"/>
    <n v="247.48500000000001"/>
    <n v="2017"/>
    <x v="6"/>
    <s v="Q3"/>
    <n v="0.3"/>
  </r>
  <r>
    <m/>
    <m/>
    <m/>
    <m/>
    <m/>
    <m/>
    <m/>
    <m/>
    <m/>
    <m/>
    <m/>
    <m/>
    <m/>
    <m/>
    <m/>
    <m/>
    <m/>
    <m/>
    <m/>
    <m/>
    <m/>
    <n v="6400"/>
    <s v="CA-2017-151981"/>
    <d v="2017-08-06T00:00:00"/>
    <d v="2017-12-08T00:00:00"/>
    <s v="Standard Class"/>
    <s v="GM-14455"/>
    <x v="39"/>
    <x v="2"/>
    <s v="United States"/>
    <s v="Concord"/>
    <s v="New Hampshire"/>
    <n v="3301"/>
    <x v="3"/>
    <s v="OFF-LA-10002195"/>
    <x v="1"/>
    <x v="2"/>
    <s v="Avery 481"/>
    <n v="24.64"/>
    <n v="8"/>
    <n v="0"/>
    <n v="11.827199999999999"/>
    <n v="2017"/>
    <x v="6"/>
    <s v="Q3"/>
    <n v="0.48"/>
  </r>
  <r>
    <m/>
    <m/>
    <m/>
    <m/>
    <m/>
    <m/>
    <m/>
    <m/>
    <m/>
    <m/>
    <m/>
    <m/>
    <m/>
    <m/>
    <m/>
    <m/>
    <m/>
    <m/>
    <m/>
    <m/>
    <m/>
    <n v="6401"/>
    <s v="CA-2017-151981"/>
    <d v="2017-08-06T00:00:00"/>
    <d v="2017-12-08T00:00:00"/>
    <s v="Standard Class"/>
    <s v="GM-14455"/>
    <x v="39"/>
    <x v="2"/>
    <s v="United States"/>
    <s v="Concord"/>
    <s v="New Hampshire"/>
    <n v="3301"/>
    <x v="3"/>
    <s v="OFF-AR-10000380"/>
    <x v="1"/>
    <x v="6"/>
    <s v="Hunt PowerHouse Electric Pencil Sharpener, Blue"/>
    <n v="227.88"/>
    <n v="6"/>
    <n v="0"/>
    <n v="68.364000000000004"/>
    <n v="2017"/>
    <x v="6"/>
    <s v="Q3"/>
    <n v="0.30000000000000004"/>
  </r>
  <r>
    <m/>
    <m/>
    <m/>
    <m/>
    <m/>
    <m/>
    <m/>
    <m/>
    <m/>
    <m/>
    <m/>
    <m/>
    <m/>
    <m/>
    <m/>
    <m/>
    <m/>
    <m/>
    <m/>
    <m/>
    <m/>
    <n v="6402"/>
    <s v="CA-2017-125472"/>
    <d v="2017-05-30T00:00:00"/>
    <s v="5/31/2017"/>
    <s v="First Class"/>
    <s v="BD-11725"/>
    <x v="232"/>
    <x v="0"/>
    <s v="United States"/>
    <s v="Lafayette"/>
    <s v="Louisiana"/>
    <n v="70506"/>
    <x v="0"/>
    <s v="FUR-BO-10000330"/>
    <x v="0"/>
    <x v="0"/>
    <s v="Sauder Camden County Barrister Bookcase, Planked Cherry Finish"/>
    <n v="241.96"/>
    <n v="2"/>
    <n v="0"/>
    <n v="33.874400000000001"/>
    <n v="2017"/>
    <x v="5"/>
    <s v="Q2"/>
    <n v="0.14000000000000001"/>
  </r>
  <r>
    <m/>
    <m/>
    <m/>
    <m/>
    <m/>
    <m/>
    <m/>
    <m/>
    <m/>
    <m/>
    <m/>
    <m/>
    <m/>
    <m/>
    <m/>
    <m/>
    <m/>
    <m/>
    <m/>
    <m/>
    <m/>
    <n v="6403"/>
    <s v="CA-2017-125472"/>
    <d v="2017-05-30T00:00:00"/>
    <s v="5/31/2017"/>
    <s v="First Class"/>
    <s v="BD-11725"/>
    <x v="232"/>
    <x v="0"/>
    <s v="United States"/>
    <s v="Lafayette"/>
    <s v="Louisiana"/>
    <n v="70506"/>
    <x v="0"/>
    <s v="OFF-BI-10000591"/>
    <x v="1"/>
    <x v="8"/>
    <s v="Avery Binder Labels"/>
    <n v="3.89"/>
    <n v="1"/>
    <n v="0"/>
    <n v="1.8672"/>
    <n v="2017"/>
    <x v="5"/>
    <s v="Q2"/>
    <n v="0.48"/>
  </r>
  <r>
    <m/>
    <m/>
    <m/>
    <m/>
    <m/>
    <m/>
    <m/>
    <m/>
    <m/>
    <m/>
    <m/>
    <m/>
    <m/>
    <m/>
    <m/>
    <m/>
    <m/>
    <m/>
    <m/>
    <m/>
    <m/>
    <n v="6404"/>
    <s v="CA-2017-125472"/>
    <d v="2017-05-30T00:00:00"/>
    <s v="5/31/2017"/>
    <s v="First Class"/>
    <s v="BD-11725"/>
    <x v="232"/>
    <x v="0"/>
    <s v="United States"/>
    <s v="Lafayette"/>
    <s v="Louisiana"/>
    <n v="70506"/>
    <x v="0"/>
    <s v="FUR-FU-10001731"/>
    <x v="0"/>
    <x v="5"/>
    <s v="Acrylic Self-Standing Desk Frames"/>
    <n v="8.01"/>
    <n v="3"/>
    <n v="0"/>
    <n v="3.0438000000000001"/>
    <n v="2017"/>
    <x v="5"/>
    <s v="Q2"/>
    <n v="0.38"/>
  </r>
  <r>
    <m/>
    <m/>
    <m/>
    <m/>
    <m/>
    <m/>
    <m/>
    <m/>
    <m/>
    <m/>
    <m/>
    <m/>
    <m/>
    <m/>
    <m/>
    <m/>
    <m/>
    <m/>
    <m/>
    <m/>
    <m/>
    <n v="6405"/>
    <s v="CA-2015-156328"/>
    <d v="2015-11-30T00:00:00"/>
    <d v="2015-05-12T00:00:00"/>
    <s v="Standard Class"/>
    <s v="RM-19375"/>
    <x v="528"/>
    <x v="0"/>
    <s v="United States"/>
    <s v="Raleigh"/>
    <s v="North Carolina"/>
    <n v="27604"/>
    <x v="0"/>
    <s v="TEC-PH-10001198"/>
    <x v="2"/>
    <x v="7"/>
    <s v="Avaya 4621SW VoIP phone"/>
    <n v="177.48"/>
    <n v="3"/>
    <n v="0.2"/>
    <n v="19.9665"/>
    <n v="2015"/>
    <x v="0"/>
    <s v="Q4"/>
    <n v="0.1125"/>
  </r>
  <r>
    <m/>
    <m/>
    <m/>
    <m/>
    <m/>
    <m/>
    <m/>
    <m/>
    <m/>
    <m/>
    <m/>
    <m/>
    <m/>
    <m/>
    <m/>
    <m/>
    <m/>
    <m/>
    <m/>
    <m/>
    <m/>
    <n v="6406"/>
    <s v="CA-2017-154074"/>
    <d v="2017-08-31T00:00:00"/>
    <d v="2017-02-09T00:00:00"/>
    <s v="Second Class"/>
    <s v="BW-11110"/>
    <x v="308"/>
    <x v="1"/>
    <s v="United States"/>
    <s v="Spokane"/>
    <s v="Washington"/>
    <n v="99207"/>
    <x v="1"/>
    <s v="FUR-CH-10002331"/>
    <x v="0"/>
    <x v="1"/>
    <s v="Hon 4700 Series Mobuis Mid-Back Task Chairs with Adjustable Arms"/>
    <n v="569.56799999999998"/>
    <n v="2"/>
    <n v="0.2"/>
    <n v="7.1196000000000002"/>
    <n v="2017"/>
    <x v="6"/>
    <s v="Q3"/>
    <n v="1.2500000000000001E-2"/>
  </r>
  <r>
    <m/>
    <m/>
    <m/>
    <m/>
    <m/>
    <m/>
    <m/>
    <m/>
    <m/>
    <m/>
    <m/>
    <m/>
    <m/>
    <m/>
    <m/>
    <m/>
    <m/>
    <m/>
    <m/>
    <m/>
    <m/>
    <n v="6407"/>
    <s v="CA-2017-154074"/>
    <d v="2017-08-31T00:00:00"/>
    <d v="2017-02-09T00:00:00"/>
    <s v="Second Class"/>
    <s v="BW-11110"/>
    <x v="308"/>
    <x v="1"/>
    <s v="United States"/>
    <s v="Spokane"/>
    <s v="Washington"/>
    <n v="99207"/>
    <x v="1"/>
    <s v="OFF-ST-10002370"/>
    <x v="1"/>
    <x v="4"/>
    <s v="Sortfiler Multipurpose Personal File Organizer, Black"/>
    <n v="149.72999999999999"/>
    <n v="7"/>
    <n v="0"/>
    <n v="43.421700000000001"/>
    <n v="2017"/>
    <x v="6"/>
    <s v="Q3"/>
    <n v="0.29000000000000004"/>
  </r>
  <r>
    <m/>
    <m/>
    <m/>
    <m/>
    <m/>
    <m/>
    <m/>
    <m/>
    <m/>
    <m/>
    <m/>
    <m/>
    <m/>
    <m/>
    <m/>
    <m/>
    <m/>
    <m/>
    <m/>
    <m/>
    <m/>
    <n v="6408"/>
    <s v="CA-2017-161774"/>
    <d v="2017-05-14T00:00:00"/>
    <s v="5/15/2017"/>
    <s v="First Class"/>
    <s v="GT-14710"/>
    <x v="218"/>
    <x v="0"/>
    <s v="United States"/>
    <s v="Houston"/>
    <s v="Texas"/>
    <n v="77041"/>
    <x v="2"/>
    <s v="FUR-CH-10003981"/>
    <x v="0"/>
    <x v="1"/>
    <s v="Global Commerce Series Low-Back Swivel/Tilt Chairs"/>
    <n v="899.43"/>
    <n v="5"/>
    <n v="0.3"/>
    <n v="-12.849"/>
    <n v="2017"/>
    <x v="5"/>
    <s v="Q2"/>
    <n v="-1.4285714285714287E-2"/>
  </r>
  <r>
    <m/>
    <m/>
    <m/>
    <m/>
    <m/>
    <m/>
    <m/>
    <m/>
    <m/>
    <m/>
    <m/>
    <m/>
    <m/>
    <m/>
    <m/>
    <m/>
    <m/>
    <m/>
    <m/>
    <m/>
    <m/>
    <n v="6409"/>
    <s v="CA-2017-161774"/>
    <d v="2017-05-14T00:00:00"/>
    <s v="5/15/2017"/>
    <s v="First Class"/>
    <s v="GT-14710"/>
    <x v="218"/>
    <x v="0"/>
    <s v="United States"/>
    <s v="Houston"/>
    <s v="Texas"/>
    <n v="77041"/>
    <x v="2"/>
    <s v="OFF-AR-10001446"/>
    <x v="1"/>
    <x v="6"/>
    <s v="Newell 309"/>
    <n v="46.2"/>
    <n v="5"/>
    <n v="0.2"/>
    <n v="5.7750000000000004"/>
    <n v="2017"/>
    <x v="5"/>
    <s v="Q2"/>
    <n v="0.125"/>
  </r>
  <r>
    <m/>
    <m/>
    <m/>
    <m/>
    <m/>
    <m/>
    <m/>
    <m/>
    <m/>
    <m/>
    <m/>
    <m/>
    <m/>
    <m/>
    <m/>
    <m/>
    <m/>
    <m/>
    <m/>
    <m/>
    <m/>
    <n v="6410"/>
    <s v="CA-2017-161774"/>
    <d v="2017-05-14T00:00:00"/>
    <s v="5/15/2017"/>
    <s v="First Class"/>
    <s v="GT-14710"/>
    <x v="218"/>
    <x v="0"/>
    <s v="United States"/>
    <s v="Houston"/>
    <s v="Texas"/>
    <n v="77041"/>
    <x v="2"/>
    <s v="OFF-PA-10000300"/>
    <x v="1"/>
    <x v="10"/>
    <s v="Xerox 1936"/>
    <n v="47.951999999999998"/>
    <n v="3"/>
    <n v="0.2"/>
    <n v="16.183800000000002"/>
    <n v="2017"/>
    <x v="5"/>
    <s v="Q2"/>
    <n v="0.33750000000000002"/>
  </r>
  <r>
    <m/>
    <m/>
    <m/>
    <m/>
    <m/>
    <m/>
    <m/>
    <m/>
    <m/>
    <m/>
    <m/>
    <m/>
    <m/>
    <m/>
    <m/>
    <m/>
    <m/>
    <m/>
    <m/>
    <m/>
    <m/>
    <n v="6411"/>
    <s v="CA-2017-161774"/>
    <d v="2017-05-14T00:00:00"/>
    <s v="5/15/2017"/>
    <s v="First Class"/>
    <s v="GT-14710"/>
    <x v="218"/>
    <x v="0"/>
    <s v="United States"/>
    <s v="Houston"/>
    <s v="Texas"/>
    <n v="77041"/>
    <x v="2"/>
    <s v="TEC-PH-10004071"/>
    <x v="2"/>
    <x v="7"/>
    <s v="PayAnywhere Card Reader"/>
    <n v="7.992"/>
    <n v="1"/>
    <n v="0.2"/>
    <n v="0.69930000000000003"/>
    <n v="2017"/>
    <x v="5"/>
    <s v="Q2"/>
    <n v="8.7500000000000008E-2"/>
  </r>
  <r>
    <m/>
    <m/>
    <m/>
    <m/>
    <m/>
    <m/>
    <m/>
    <m/>
    <m/>
    <m/>
    <m/>
    <m/>
    <m/>
    <m/>
    <m/>
    <m/>
    <m/>
    <m/>
    <m/>
    <m/>
    <m/>
    <n v="6412"/>
    <s v="CA-2017-161774"/>
    <d v="2017-05-14T00:00:00"/>
    <s v="5/15/2017"/>
    <s v="First Class"/>
    <s v="GT-14710"/>
    <x v="218"/>
    <x v="0"/>
    <s v="United States"/>
    <s v="Houston"/>
    <s v="Texas"/>
    <n v="77041"/>
    <x v="2"/>
    <s v="OFF-PA-10003134"/>
    <x v="1"/>
    <x v="10"/>
    <s v="Xerox 1937"/>
    <n v="76.864000000000004"/>
    <n v="2"/>
    <n v="0.2"/>
    <n v="26.9024"/>
    <n v="2017"/>
    <x v="5"/>
    <s v="Q2"/>
    <n v="0.35"/>
  </r>
  <r>
    <m/>
    <m/>
    <m/>
    <m/>
    <m/>
    <m/>
    <m/>
    <m/>
    <m/>
    <m/>
    <m/>
    <m/>
    <m/>
    <m/>
    <m/>
    <m/>
    <m/>
    <m/>
    <m/>
    <m/>
    <m/>
    <n v="6413"/>
    <s v="CA-2017-151211"/>
    <d v="2017-08-17T00:00:00"/>
    <s v="8/23/2017"/>
    <s v="Standard Class"/>
    <s v="AH-10120"/>
    <x v="571"/>
    <x v="2"/>
    <s v="United States"/>
    <s v="Louisville"/>
    <s v="Kentucky"/>
    <n v="40214"/>
    <x v="0"/>
    <s v="OFF-BI-10002735"/>
    <x v="1"/>
    <x v="8"/>
    <s v="GBC Prestige Therm-A-Bind Covers"/>
    <n v="102.93"/>
    <n v="3"/>
    <n v="0"/>
    <n v="48.377099999999999"/>
    <n v="2017"/>
    <x v="6"/>
    <s v="Q3"/>
    <n v="0.47"/>
  </r>
  <r>
    <m/>
    <m/>
    <m/>
    <m/>
    <m/>
    <m/>
    <m/>
    <m/>
    <m/>
    <m/>
    <m/>
    <m/>
    <m/>
    <m/>
    <m/>
    <m/>
    <m/>
    <m/>
    <m/>
    <m/>
    <m/>
    <n v="6414"/>
    <s v="CA-2017-151211"/>
    <d v="2017-08-17T00:00:00"/>
    <s v="8/23/2017"/>
    <s v="Standard Class"/>
    <s v="AH-10120"/>
    <x v="571"/>
    <x v="2"/>
    <s v="United States"/>
    <s v="Louisville"/>
    <s v="Kentucky"/>
    <n v="40214"/>
    <x v="0"/>
    <s v="TEC-AC-10004510"/>
    <x v="2"/>
    <x v="11"/>
    <s v="Logitech Desktop MK120 Mouse and keyboard Combo"/>
    <n v="98.16"/>
    <n v="6"/>
    <n v="0"/>
    <n v="9.8160000000000007"/>
    <n v="2017"/>
    <x v="6"/>
    <s v="Q3"/>
    <n v="0.1"/>
  </r>
  <r>
    <m/>
    <m/>
    <m/>
    <m/>
    <m/>
    <m/>
    <m/>
    <m/>
    <m/>
    <m/>
    <m/>
    <m/>
    <m/>
    <m/>
    <m/>
    <m/>
    <m/>
    <m/>
    <m/>
    <m/>
    <m/>
    <n v="6415"/>
    <s v="CA-2017-142671"/>
    <d v="2017-11-10T00:00:00"/>
    <s v="11/14/2017"/>
    <s v="Second Class"/>
    <s v="DR-12940"/>
    <x v="660"/>
    <x v="2"/>
    <s v="United States"/>
    <s v="Hollywood"/>
    <s v="Florida"/>
    <n v="33021"/>
    <x v="0"/>
    <s v="OFF-BI-10004099"/>
    <x v="1"/>
    <x v="8"/>
    <s v="GBC VeloBinder Strips"/>
    <n v="11.52"/>
    <n v="5"/>
    <n v="0.7"/>
    <n v="-7.68"/>
    <n v="2017"/>
    <x v="0"/>
    <s v="Q4"/>
    <n v="-0.66666666666666663"/>
  </r>
  <r>
    <m/>
    <m/>
    <m/>
    <m/>
    <m/>
    <m/>
    <m/>
    <m/>
    <m/>
    <m/>
    <m/>
    <m/>
    <m/>
    <m/>
    <m/>
    <m/>
    <m/>
    <m/>
    <m/>
    <m/>
    <m/>
    <n v="6416"/>
    <s v="CA-2017-144750"/>
    <d v="2017-08-21T00:00:00"/>
    <s v="8/21/2017"/>
    <s v="Same Day"/>
    <s v="DL-13495"/>
    <x v="393"/>
    <x v="1"/>
    <s v="United States"/>
    <s v="Chandler"/>
    <s v="Arizona"/>
    <n v="85224"/>
    <x v="1"/>
    <s v="OFF-PA-10003395"/>
    <x v="1"/>
    <x v="10"/>
    <s v="Xerox 1941"/>
    <n v="83.88"/>
    <n v="1"/>
    <n v="0.2"/>
    <n v="29.358000000000001"/>
    <n v="2017"/>
    <x v="6"/>
    <s v="Q3"/>
    <n v="0.35000000000000003"/>
  </r>
  <r>
    <m/>
    <m/>
    <m/>
    <m/>
    <m/>
    <m/>
    <m/>
    <m/>
    <m/>
    <m/>
    <m/>
    <m/>
    <m/>
    <m/>
    <m/>
    <m/>
    <m/>
    <m/>
    <m/>
    <m/>
    <m/>
    <n v="6417"/>
    <s v="CA-2016-111976"/>
    <d v="2016-03-08T00:00:00"/>
    <d v="2016-12-03T00:00:00"/>
    <s v="Standard Class"/>
    <s v="BD-11620"/>
    <x v="379"/>
    <x v="0"/>
    <s v="United States"/>
    <s v="Philadelphia"/>
    <s v="Pennsylvania"/>
    <n v="19120"/>
    <x v="3"/>
    <s v="TEC-PH-10002890"/>
    <x v="2"/>
    <x v="7"/>
    <s v="AT&amp;T 17929 Lendline Telephone"/>
    <n v="108.57599999999999"/>
    <n v="4"/>
    <n v="0.4"/>
    <n v="-25.334399999999999"/>
    <n v="2016"/>
    <x v="10"/>
    <s v="Q1"/>
    <n v="-0.23333333333333334"/>
  </r>
  <r>
    <m/>
    <m/>
    <m/>
    <m/>
    <m/>
    <m/>
    <m/>
    <m/>
    <m/>
    <m/>
    <m/>
    <m/>
    <m/>
    <m/>
    <m/>
    <m/>
    <m/>
    <m/>
    <m/>
    <m/>
    <m/>
    <n v="6418"/>
    <s v="CA-2016-111976"/>
    <d v="2016-03-08T00:00:00"/>
    <d v="2016-12-03T00:00:00"/>
    <s v="Standard Class"/>
    <s v="BD-11620"/>
    <x v="379"/>
    <x v="0"/>
    <s v="United States"/>
    <s v="Philadelphia"/>
    <s v="Pennsylvania"/>
    <n v="19120"/>
    <x v="3"/>
    <s v="OFF-FA-10004968"/>
    <x v="1"/>
    <x v="13"/>
    <s v="Rubber Band Ball"/>
    <n v="5.984"/>
    <n v="2"/>
    <n v="0.2"/>
    <n v="-1.3464"/>
    <n v="2016"/>
    <x v="10"/>
    <s v="Q1"/>
    <n v="-0.22500000000000001"/>
  </r>
  <r>
    <m/>
    <m/>
    <m/>
    <m/>
    <m/>
    <m/>
    <m/>
    <m/>
    <m/>
    <m/>
    <m/>
    <m/>
    <m/>
    <m/>
    <m/>
    <m/>
    <m/>
    <m/>
    <m/>
    <m/>
    <m/>
    <n v="6419"/>
    <s v="CA-2016-140130"/>
    <d v="2016-10-31T00:00:00"/>
    <d v="2016-05-11T00:00:00"/>
    <s v="Standard Class"/>
    <s v="HW-14935"/>
    <x v="304"/>
    <x v="1"/>
    <s v="United States"/>
    <s v="Tulsa"/>
    <s v="Oklahoma"/>
    <n v="74133"/>
    <x v="2"/>
    <s v="OFF-SU-10001218"/>
    <x v="1"/>
    <x v="14"/>
    <s v="Fiskars Softgrip Scissors"/>
    <n v="21.96"/>
    <n v="2"/>
    <n v="0"/>
    <n v="6.1487999999999996"/>
    <n v="2016"/>
    <x v="2"/>
    <s v="Q4"/>
    <n v="0.27999999999999997"/>
  </r>
  <r>
    <m/>
    <m/>
    <m/>
    <m/>
    <m/>
    <m/>
    <m/>
    <m/>
    <m/>
    <m/>
    <m/>
    <m/>
    <m/>
    <m/>
    <m/>
    <m/>
    <m/>
    <m/>
    <m/>
    <m/>
    <m/>
    <n v="6420"/>
    <s v="CA-2016-140130"/>
    <d v="2016-10-31T00:00:00"/>
    <d v="2016-05-11T00:00:00"/>
    <s v="Standard Class"/>
    <s v="HW-14935"/>
    <x v="304"/>
    <x v="1"/>
    <s v="United States"/>
    <s v="Tulsa"/>
    <s v="Oklahoma"/>
    <n v="74133"/>
    <x v="2"/>
    <s v="FUR-CH-10002084"/>
    <x v="0"/>
    <x v="1"/>
    <s v="Hon Mobius Operator's Chair"/>
    <n v="368.97"/>
    <n v="3"/>
    <n v="0"/>
    <n v="81.173400000000001"/>
    <n v="2016"/>
    <x v="2"/>
    <s v="Q4"/>
    <n v="0.21999999999999997"/>
  </r>
  <r>
    <m/>
    <m/>
    <m/>
    <m/>
    <m/>
    <m/>
    <m/>
    <m/>
    <m/>
    <m/>
    <m/>
    <m/>
    <m/>
    <m/>
    <m/>
    <m/>
    <m/>
    <m/>
    <m/>
    <m/>
    <m/>
    <n v="6421"/>
    <s v="CA-2016-140130"/>
    <d v="2016-10-31T00:00:00"/>
    <d v="2016-05-11T00:00:00"/>
    <s v="Standard Class"/>
    <s v="HW-14935"/>
    <x v="304"/>
    <x v="1"/>
    <s v="United States"/>
    <s v="Tulsa"/>
    <s v="Oklahoma"/>
    <n v="74133"/>
    <x v="2"/>
    <s v="OFF-AR-10004269"/>
    <x v="1"/>
    <x v="6"/>
    <s v="Newell 31"/>
    <n v="12.39"/>
    <n v="3"/>
    <n v="0"/>
    <n v="3.4691999999999998"/>
    <n v="2016"/>
    <x v="2"/>
    <s v="Q4"/>
    <n v="0.27999999999999997"/>
  </r>
  <r>
    <m/>
    <m/>
    <m/>
    <m/>
    <m/>
    <m/>
    <m/>
    <m/>
    <m/>
    <m/>
    <m/>
    <m/>
    <m/>
    <m/>
    <m/>
    <m/>
    <m/>
    <m/>
    <m/>
    <m/>
    <m/>
    <n v="6422"/>
    <s v="CA-2016-140130"/>
    <d v="2016-10-31T00:00:00"/>
    <d v="2016-05-11T00:00:00"/>
    <s v="Standard Class"/>
    <s v="HW-14935"/>
    <x v="304"/>
    <x v="1"/>
    <s v="United States"/>
    <s v="Tulsa"/>
    <s v="Oklahoma"/>
    <n v="74133"/>
    <x v="2"/>
    <s v="OFF-ST-10001128"/>
    <x v="1"/>
    <x v="4"/>
    <s v="Carina Mini System Audio Rack, Model AR050B"/>
    <n v="332.94"/>
    <n v="3"/>
    <n v="0"/>
    <n v="9.9882000000000009"/>
    <n v="2016"/>
    <x v="2"/>
    <s v="Q4"/>
    <n v="3.0000000000000002E-2"/>
  </r>
  <r>
    <m/>
    <m/>
    <m/>
    <m/>
    <m/>
    <m/>
    <m/>
    <m/>
    <m/>
    <m/>
    <m/>
    <m/>
    <m/>
    <m/>
    <m/>
    <m/>
    <m/>
    <m/>
    <m/>
    <m/>
    <m/>
    <n v="6423"/>
    <s v="CA-2014-159121"/>
    <d v="2014-07-26T00:00:00"/>
    <d v="2014-01-08T00:00:00"/>
    <s v="Standard Class"/>
    <s v="JO-15145"/>
    <x v="705"/>
    <x v="1"/>
    <s v="United States"/>
    <s v="Draper"/>
    <s v="Utah"/>
    <n v="84020"/>
    <x v="1"/>
    <s v="TEC-AC-10002006"/>
    <x v="2"/>
    <x v="11"/>
    <s v="Memorex Micro Travel Drive 16 GB"/>
    <n v="111.93"/>
    <n v="7"/>
    <n v="0"/>
    <n v="34.698300000000003"/>
    <n v="2014"/>
    <x v="7"/>
    <s v="Q3"/>
    <n v="0.31"/>
  </r>
  <r>
    <m/>
    <m/>
    <m/>
    <m/>
    <m/>
    <m/>
    <m/>
    <m/>
    <m/>
    <m/>
    <m/>
    <m/>
    <m/>
    <m/>
    <m/>
    <m/>
    <m/>
    <m/>
    <m/>
    <m/>
    <m/>
    <n v="6424"/>
    <s v="CA-2015-149650"/>
    <d v="2015-10-24T00:00:00"/>
    <s v="10/27/2015"/>
    <s v="First Class"/>
    <s v="RD-19660"/>
    <x v="372"/>
    <x v="2"/>
    <s v="United States"/>
    <s v="Oakland"/>
    <s v="California"/>
    <n v="94601"/>
    <x v="1"/>
    <s v="FUR-CH-10003956"/>
    <x v="0"/>
    <x v="1"/>
    <s v="Novimex High-Tech Fabric Mesh Task Chair"/>
    <n v="454.27199999999999"/>
    <n v="8"/>
    <n v="0.2"/>
    <n v="-73.819199999999995"/>
    <n v="2015"/>
    <x v="2"/>
    <s v="Q4"/>
    <n v="-0.16250000000000001"/>
  </r>
  <r>
    <m/>
    <m/>
    <m/>
    <m/>
    <m/>
    <m/>
    <m/>
    <m/>
    <m/>
    <m/>
    <m/>
    <m/>
    <m/>
    <m/>
    <m/>
    <m/>
    <m/>
    <m/>
    <m/>
    <m/>
    <m/>
    <n v="6425"/>
    <s v="CA-2017-115777"/>
    <d v="2017-08-19T00:00:00"/>
    <s v="8/24/2017"/>
    <s v="Standard Class"/>
    <s v="DO-13645"/>
    <x v="770"/>
    <x v="0"/>
    <s v="United States"/>
    <s v="Lawrence"/>
    <s v="Massachusetts"/>
    <n v="1841"/>
    <x v="3"/>
    <s v="OFF-PA-10000552"/>
    <x v="1"/>
    <x v="10"/>
    <s v="Xerox 200"/>
    <n v="19.440000000000001"/>
    <n v="3"/>
    <n v="0"/>
    <n v="9.3312000000000008"/>
    <n v="2017"/>
    <x v="6"/>
    <s v="Q3"/>
    <n v="0.48000000000000004"/>
  </r>
  <r>
    <m/>
    <m/>
    <m/>
    <m/>
    <m/>
    <m/>
    <m/>
    <m/>
    <m/>
    <m/>
    <m/>
    <m/>
    <m/>
    <m/>
    <m/>
    <m/>
    <m/>
    <m/>
    <m/>
    <m/>
    <m/>
    <n v="6426"/>
    <s v="CA-2016-143714"/>
    <d v="2016-05-23T00:00:00"/>
    <s v="5/27/2016"/>
    <s v="Standard Class"/>
    <s v="CC-12370"/>
    <x v="666"/>
    <x v="0"/>
    <s v="United States"/>
    <s v="Philadelphia"/>
    <s v="Pennsylvania"/>
    <n v="19120"/>
    <x v="3"/>
    <s v="TEC-CO-10004722"/>
    <x v="2"/>
    <x v="16"/>
    <s v="Canon imageCLASS 2200 Advanced Copier"/>
    <n v="8399.9760000000006"/>
    <n v="4"/>
    <n v="0.4"/>
    <n v="1119.9967999999999"/>
    <n v="2016"/>
    <x v="5"/>
    <s v="Q2"/>
    <n v="0.1333333333333333"/>
  </r>
  <r>
    <m/>
    <m/>
    <m/>
    <m/>
    <m/>
    <m/>
    <m/>
    <m/>
    <m/>
    <m/>
    <m/>
    <m/>
    <m/>
    <m/>
    <m/>
    <m/>
    <m/>
    <m/>
    <m/>
    <m/>
    <m/>
    <n v="6427"/>
    <s v="CA-2016-143714"/>
    <d v="2016-05-23T00:00:00"/>
    <s v="5/27/2016"/>
    <s v="Standard Class"/>
    <s v="CC-12370"/>
    <x v="666"/>
    <x v="0"/>
    <s v="United States"/>
    <s v="Philadelphia"/>
    <s v="Pennsylvania"/>
    <n v="19120"/>
    <x v="3"/>
    <s v="OFF-BI-10004308"/>
    <x v="1"/>
    <x v="8"/>
    <s v="Avery Legal 4-Ring Binder"/>
    <n v="6.2939999999999996"/>
    <n v="1"/>
    <n v="0.7"/>
    <n v="-4.1959999999999997"/>
    <n v="2016"/>
    <x v="5"/>
    <s v="Q2"/>
    <n v="-0.66666666666666663"/>
  </r>
  <r>
    <m/>
    <m/>
    <m/>
    <m/>
    <m/>
    <m/>
    <m/>
    <m/>
    <m/>
    <m/>
    <m/>
    <m/>
    <m/>
    <m/>
    <m/>
    <m/>
    <m/>
    <m/>
    <m/>
    <m/>
    <m/>
    <n v="6428"/>
    <s v="CA-2016-143714"/>
    <d v="2016-05-23T00:00:00"/>
    <s v="5/27/2016"/>
    <s v="Standard Class"/>
    <s v="CC-12370"/>
    <x v="666"/>
    <x v="0"/>
    <s v="United States"/>
    <s v="Philadelphia"/>
    <s v="Pennsylvania"/>
    <n v="19120"/>
    <x v="3"/>
    <s v="OFF-PA-10000029"/>
    <x v="1"/>
    <x v="10"/>
    <s v="Xerox 224"/>
    <n v="10.368"/>
    <n v="2"/>
    <n v="0.2"/>
    <n v="3.6288"/>
    <n v="2016"/>
    <x v="5"/>
    <s v="Q2"/>
    <n v="0.35"/>
  </r>
  <r>
    <m/>
    <m/>
    <m/>
    <m/>
    <m/>
    <m/>
    <m/>
    <m/>
    <m/>
    <m/>
    <m/>
    <m/>
    <m/>
    <m/>
    <m/>
    <m/>
    <m/>
    <m/>
    <m/>
    <m/>
    <m/>
    <n v="6429"/>
    <s v="CA-2016-143714"/>
    <d v="2016-05-23T00:00:00"/>
    <s v="5/27/2016"/>
    <s v="Standard Class"/>
    <s v="CC-12370"/>
    <x v="666"/>
    <x v="0"/>
    <s v="United States"/>
    <s v="Philadelphia"/>
    <s v="Pennsylvania"/>
    <n v="19120"/>
    <x v="3"/>
    <s v="TEC-PH-10004080"/>
    <x v="2"/>
    <x v="7"/>
    <s v="Avaya 5410 Digital phone"/>
    <n v="122.38200000000001"/>
    <n v="3"/>
    <n v="0.4"/>
    <n v="-24.476400000000002"/>
    <n v="2016"/>
    <x v="5"/>
    <s v="Q2"/>
    <n v="-0.2"/>
  </r>
  <r>
    <m/>
    <m/>
    <m/>
    <m/>
    <m/>
    <m/>
    <m/>
    <m/>
    <m/>
    <m/>
    <m/>
    <m/>
    <m/>
    <m/>
    <m/>
    <m/>
    <m/>
    <m/>
    <m/>
    <m/>
    <m/>
    <n v="6430"/>
    <s v="CA-2014-165764"/>
    <d v="2014-11-03T00:00:00"/>
    <d v="2014-07-11T00:00:00"/>
    <s v="Standard Class"/>
    <s v="SH-20395"/>
    <x v="129"/>
    <x v="0"/>
    <s v="United States"/>
    <s v="Jacksonville"/>
    <s v="North Carolina"/>
    <n v="28540"/>
    <x v="0"/>
    <s v="OFF-ST-10001558"/>
    <x v="1"/>
    <x v="4"/>
    <s v="Acco Perma 4000 Stacking Storage Drawers"/>
    <n v="25.984000000000002"/>
    <n v="2"/>
    <n v="0.2"/>
    <n v="-1.6240000000000001"/>
    <n v="2014"/>
    <x v="0"/>
    <s v="Q4"/>
    <n v="-6.25E-2"/>
  </r>
  <r>
    <m/>
    <m/>
    <m/>
    <m/>
    <m/>
    <m/>
    <m/>
    <m/>
    <m/>
    <m/>
    <m/>
    <m/>
    <m/>
    <m/>
    <m/>
    <m/>
    <m/>
    <m/>
    <m/>
    <m/>
    <m/>
    <n v="6431"/>
    <s v="CA-2014-165764"/>
    <d v="2014-11-03T00:00:00"/>
    <d v="2014-07-11T00:00:00"/>
    <s v="Standard Class"/>
    <s v="SH-20395"/>
    <x v="129"/>
    <x v="0"/>
    <s v="United States"/>
    <s v="Jacksonville"/>
    <s v="North Carolina"/>
    <n v="28540"/>
    <x v="0"/>
    <s v="FUR-TA-10001768"/>
    <x v="0"/>
    <x v="3"/>
    <s v="Hon Racetrack Conference Tables"/>
    <n v="945.03599999999994"/>
    <n v="6"/>
    <n v="0.4"/>
    <n v="-299.26139999999998"/>
    <n v="2014"/>
    <x v="0"/>
    <s v="Q4"/>
    <n v="-0.31666666666666665"/>
  </r>
  <r>
    <m/>
    <m/>
    <m/>
    <m/>
    <m/>
    <m/>
    <m/>
    <m/>
    <m/>
    <m/>
    <m/>
    <m/>
    <m/>
    <m/>
    <m/>
    <m/>
    <m/>
    <m/>
    <m/>
    <m/>
    <m/>
    <n v="6432"/>
    <s v="CA-2014-165764"/>
    <d v="2014-11-03T00:00:00"/>
    <d v="2014-07-11T00:00:00"/>
    <s v="Standard Class"/>
    <s v="SH-20395"/>
    <x v="129"/>
    <x v="0"/>
    <s v="United States"/>
    <s v="Jacksonville"/>
    <s v="North Carolina"/>
    <n v="28540"/>
    <x v="0"/>
    <s v="OFF-BI-10002982"/>
    <x v="1"/>
    <x v="8"/>
    <s v="Avery Self-Adhesive Photo Pockets for Polaroid Photos"/>
    <n v="14.301"/>
    <n v="7"/>
    <n v="0.7"/>
    <n v="-10.487399999999999"/>
    <n v="2014"/>
    <x v="0"/>
    <s v="Q4"/>
    <n v="-0.73333333333333328"/>
  </r>
  <r>
    <m/>
    <m/>
    <m/>
    <m/>
    <m/>
    <m/>
    <m/>
    <m/>
    <m/>
    <m/>
    <m/>
    <m/>
    <m/>
    <m/>
    <m/>
    <m/>
    <m/>
    <m/>
    <m/>
    <m/>
    <m/>
    <n v="6433"/>
    <s v="CA-2014-165764"/>
    <d v="2014-11-03T00:00:00"/>
    <d v="2014-07-11T00:00:00"/>
    <s v="Standard Class"/>
    <s v="SH-20395"/>
    <x v="129"/>
    <x v="0"/>
    <s v="United States"/>
    <s v="Jacksonville"/>
    <s v="North Carolina"/>
    <n v="28540"/>
    <x v="0"/>
    <s v="FUR-FU-10001468"/>
    <x v="0"/>
    <x v="5"/>
    <s v="Tenex Antistatic Computer Chair Mats"/>
    <n v="410.35199999999998"/>
    <n v="3"/>
    <n v="0.2"/>
    <n v="-51.293999999999997"/>
    <n v="2014"/>
    <x v="0"/>
    <s v="Q4"/>
    <n v="-0.125"/>
  </r>
  <r>
    <m/>
    <m/>
    <m/>
    <m/>
    <m/>
    <m/>
    <m/>
    <m/>
    <m/>
    <m/>
    <m/>
    <m/>
    <m/>
    <m/>
    <m/>
    <m/>
    <m/>
    <m/>
    <m/>
    <m/>
    <m/>
    <n v="6434"/>
    <s v="CA-2015-121405"/>
    <d v="2015-03-30T00:00:00"/>
    <d v="2015-04-04T00:00:00"/>
    <s v="Standard Class"/>
    <s v="FC-14335"/>
    <x v="712"/>
    <x v="1"/>
    <s v="United States"/>
    <s v="Chicago"/>
    <s v="Illinois"/>
    <n v="60610"/>
    <x v="2"/>
    <s v="OFF-PA-10001838"/>
    <x v="1"/>
    <x v="10"/>
    <s v="Adams Telephone Message Book W/Dividers/Space For Phone Numbers, 5 1/4&quot;X8 1/2&quot;, 300/Messages"/>
    <n v="23.52"/>
    <n v="5"/>
    <n v="0.2"/>
    <n v="8.5259999999999998"/>
    <n v="2015"/>
    <x v="10"/>
    <s v="Q1"/>
    <n v="0.36249999999999999"/>
  </r>
  <r>
    <m/>
    <m/>
    <m/>
    <m/>
    <m/>
    <m/>
    <m/>
    <m/>
    <m/>
    <m/>
    <m/>
    <m/>
    <m/>
    <m/>
    <m/>
    <m/>
    <m/>
    <m/>
    <m/>
    <m/>
    <m/>
    <n v="6435"/>
    <s v="CA-2015-121405"/>
    <d v="2015-03-30T00:00:00"/>
    <d v="2015-04-04T00:00:00"/>
    <s v="Standard Class"/>
    <s v="FC-14335"/>
    <x v="712"/>
    <x v="1"/>
    <s v="United States"/>
    <s v="Chicago"/>
    <s v="Illinois"/>
    <n v="60610"/>
    <x v="2"/>
    <s v="TEC-PH-10002890"/>
    <x v="2"/>
    <x v="7"/>
    <s v="AT&amp;T 17929 Lendline Telephone"/>
    <n v="180.96"/>
    <n v="5"/>
    <n v="0.2"/>
    <n v="13.571999999999999"/>
    <n v="2015"/>
    <x v="10"/>
    <s v="Q1"/>
    <n v="7.4999999999999997E-2"/>
  </r>
  <r>
    <m/>
    <m/>
    <m/>
    <m/>
    <m/>
    <m/>
    <m/>
    <m/>
    <m/>
    <m/>
    <m/>
    <m/>
    <m/>
    <m/>
    <m/>
    <m/>
    <m/>
    <m/>
    <m/>
    <m/>
    <m/>
    <n v="6436"/>
    <s v="US-2017-116897"/>
    <d v="2017-05-27T00:00:00"/>
    <s v="5/29/2017"/>
    <s v="First Class"/>
    <s v="JG-15160"/>
    <x v="506"/>
    <x v="0"/>
    <s v="United States"/>
    <s v="Pocatello"/>
    <s v="Idaho"/>
    <n v="83201"/>
    <x v="1"/>
    <s v="FUR-FU-10004963"/>
    <x v="0"/>
    <x v="5"/>
    <s v="Eldon 400 Class Desk Accessories, Black Carbon"/>
    <n v="35"/>
    <n v="4"/>
    <n v="0"/>
    <n v="14.7"/>
    <n v="2017"/>
    <x v="5"/>
    <s v="Q2"/>
    <n v="0.42"/>
  </r>
  <r>
    <m/>
    <m/>
    <m/>
    <m/>
    <m/>
    <m/>
    <m/>
    <m/>
    <m/>
    <m/>
    <m/>
    <m/>
    <m/>
    <m/>
    <m/>
    <m/>
    <m/>
    <m/>
    <m/>
    <m/>
    <m/>
    <n v="6437"/>
    <s v="US-2017-116897"/>
    <d v="2017-05-27T00:00:00"/>
    <s v="5/29/2017"/>
    <s v="First Class"/>
    <s v="JG-15160"/>
    <x v="506"/>
    <x v="0"/>
    <s v="United States"/>
    <s v="Pocatello"/>
    <s v="Idaho"/>
    <n v="83201"/>
    <x v="1"/>
    <s v="OFF-ST-10000025"/>
    <x v="1"/>
    <x v="4"/>
    <s v="Fellowes Stor/Drawer Steel Plus Storage Drawers"/>
    <n v="477.15"/>
    <n v="5"/>
    <n v="0"/>
    <n v="28.629000000000001"/>
    <n v="2017"/>
    <x v="5"/>
    <s v="Q2"/>
    <n v="6.0000000000000005E-2"/>
  </r>
  <r>
    <m/>
    <m/>
    <m/>
    <m/>
    <m/>
    <m/>
    <m/>
    <m/>
    <m/>
    <m/>
    <m/>
    <m/>
    <m/>
    <m/>
    <m/>
    <m/>
    <m/>
    <m/>
    <m/>
    <m/>
    <m/>
    <n v="6438"/>
    <s v="US-2017-116897"/>
    <d v="2017-05-27T00:00:00"/>
    <s v="5/29/2017"/>
    <s v="First Class"/>
    <s v="JG-15160"/>
    <x v="506"/>
    <x v="0"/>
    <s v="United States"/>
    <s v="Pocatello"/>
    <s v="Idaho"/>
    <n v="83201"/>
    <x v="1"/>
    <s v="TEC-PH-10004389"/>
    <x v="2"/>
    <x v="7"/>
    <s v="Nokia Lumia 925"/>
    <n v="302.37599999999998"/>
    <n v="3"/>
    <n v="0.2"/>
    <n v="22.6782"/>
    <n v="2017"/>
    <x v="5"/>
    <s v="Q2"/>
    <n v="7.5000000000000011E-2"/>
  </r>
  <r>
    <m/>
    <m/>
    <m/>
    <m/>
    <m/>
    <m/>
    <m/>
    <m/>
    <m/>
    <m/>
    <m/>
    <m/>
    <m/>
    <m/>
    <m/>
    <m/>
    <m/>
    <m/>
    <m/>
    <m/>
    <m/>
    <n v="6439"/>
    <s v="US-2017-113992"/>
    <d v="2017-12-14T00:00:00"/>
    <s v="12/19/2017"/>
    <s v="Standard Class"/>
    <s v="LC-16885"/>
    <x v="62"/>
    <x v="0"/>
    <s v="United States"/>
    <s v="Plano"/>
    <s v="Texas"/>
    <n v="75023"/>
    <x v="2"/>
    <s v="FUR-TA-10000577"/>
    <x v="0"/>
    <x v="3"/>
    <s v="Bretford CR4500 Series Slim Rectangular Table"/>
    <n v="974.98800000000006"/>
    <n v="4"/>
    <n v="0.3"/>
    <n v="-97.498800000000003"/>
    <n v="2017"/>
    <x v="4"/>
    <s v="Q4"/>
    <n v="-9.9999999999999992E-2"/>
  </r>
  <r>
    <m/>
    <m/>
    <m/>
    <m/>
    <m/>
    <m/>
    <m/>
    <m/>
    <m/>
    <m/>
    <m/>
    <m/>
    <m/>
    <m/>
    <m/>
    <m/>
    <m/>
    <m/>
    <m/>
    <m/>
    <m/>
    <n v="6440"/>
    <s v="CA-2014-166891"/>
    <d v="2014-10-04T00:00:00"/>
    <d v="2014-06-10T00:00:00"/>
    <s v="First Class"/>
    <s v="CC-12220"/>
    <x v="417"/>
    <x v="0"/>
    <s v="United States"/>
    <s v="New York City"/>
    <s v="New York"/>
    <n v="10024"/>
    <x v="3"/>
    <s v="FUR-CH-10003298"/>
    <x v="0"/>
    <x v="1"/>
    <s v="Office Star - Contemporary Task Swivel chair with Loop Arms, Charcoal"/>
    <n v="589.41"/>
    <n v="5"/>
    <n v="0.1"/>
    <n v="-6.5490000000000004"/>
    <n v="2014"/>
    <x v="2"/>
    <s v="Q4"/>
    <n v="-1.1111111111111112E-2"/>
  </r>
  <r>
    <m/>
    <m/>
    <m/>
    <m/>
    <m/>
    <m/>
    <m/>
    <m/>
    <m/>
    <m/>
    <m/>
    <m/>
    <m/>
    <m/>
    <m/>
    <m/>
    <m/>
    <m/>
    <m/>
    <m/>
    <m/>
    <n v="6441"/>
    <s v="CA-2016-101161"/>
    <d v="2016-10-13T00:00:00"/>
    <s v="10/20/2016"/>
    <s v="Standard Class"/>
    <s v="BW-11110"/>
    <x v="308"/>
    <x v="1"/>
    <s v="United States"/>
    <s v="New York City"/>
    <s v="New York"/>
    <n v="10024"/>
    <x v="3"/>
    <s v="OFF-AR-10001860"/>
    <x v="1"/>
    <x v="6"/>
    <s v="BIC Liqua Brite Liner"/>
    <n v="34.700000000000003"/>
    <n v="5"/>
    <n v="0"/>
    <n v="12.492000000000001"/>
    <n v="2016"/>
    <x v="2"/>
    <s v="Q4"/>
    <n v="0.36"/>
  </r>
  <r>
    <m/>
    <m/>
    <m/>
    <m/>
    <m/>
    <m/>
    <m/>
    <m/>
    <m/>
    <m/>
    <m/>
    <m/>
    <m/>
    <m/>
    <m/>
    <m/>
    <m/>
    <m/>
    <m/>
    <m/>
    <m/>
    <n v="6442"/>
    <s v="CA-2016-101161"/>
    <d v="2016-10-13T00:00:00"/>
    <s v="10/20/2016"/>
    <s v="Standard Class"/>
    <s v="BW-11110"/>
    <x v="308"/>
    <x v="1"/>
    <s v="United States"/>
    <s v="New York City"/>
    <s v="New York"/>
    <n v="10024"/>
    <x v="3"/>
    <s v="OFF-ST-10003123"/>
    <x v="1"/>
    <x v="4"/>
    <s v="Fellowes Bases and Tops For Staxonsteel/High-Stak Systems"/>
    <n v="99.87"/>
    <n v="3"/>
    <n v="0"/>
    <n v="23.968800000000002"/>
    <n v="2016"/>
    <x v="2"/>
    <s v="Q4"/>
    <n v="0.24000000000000002"/>
  </r>
  <r>
    <m/>
    <m/>
    <m/>
    <m/>
    <m/>
    <m/>
    <m/>
    <m/>
    <m/>
    <m/>
    <m/>
    <m/>
    <m/>
    <m/>
    <m/>
    <m/>
    <m/>
    <m/>
    <m/>
    <m/>
    <m/>
    <n v="6443"/>
    <s v="CA-2016-101161"/>
    <d v="2016-10-13T00:00:00"/>
    <s v="10/20/2016"/>
    <s v="Standard Class"/>
    <s v="BW-11110"/>
    <x v="308"/>
    <x v="1"/>
    <s v="United States"/>
    <s v="New York City"/>
    <s v="New York"/>
    <n v="10024"/>
    <x v="3"/>
    <s v="OFF-PA-10001295"/>
    <x v="1"/>
    <x v="10"/>
    <s v="Computer Printout Paper with Letter-Trim Perforations"/>
    <n v="37.94"/>
    <n v="2"/>
    <n v="0"/>
    <n v="18.211200000000002"/>
    <n v="2016"/>
    <x v="2"/>
    <s v="Q4"/>
    <n v="0.48000000000000009"/>
  </r>
  <r>
    <m/>
    <m/>
    <m/>
    <m/>
    <m/>
    <m/>
    <m/>
    <m/>
    <m/>
    <m/>
    <m/>
    <m/>
    <m/>
    <m/>
    <m/>
    <m/>
    <m/>
    <m/>
    <m/>
    <m/>
    <m/>
    <n v="6444"/>
    <s v="CA-2016-101161"/>
    <d v="2016-10-13T00:00:00"/>
    <s v="10/20/2016"/>
    <s v="Standard Class"/>
    <s v="BW-11110"/>
    <x v="308"/>
    <x v="1"/>
    <s v="United States"/>
    <s v="New York City"/>
    <s v="New York"/>
    <n v="10024"/>
    <x v="3"/>
    <s v="OFF-LA-10000407"/>
    <x v="1"/>
    <x v="2"/>
    <s v="Avery White Multi-Purpose Labels"/>
    <n v="24.9"/>
    <n v="5"/>
    <n v="0"/>
    <n v="11.454000000000001"/>
    <n v="2016"/>
    <x v="2"/>
    <s v="Q4"/>
    <n v="0.46000000000000008"/>
  </r>
  <r>
    <m/>
    <m/>
    <m/>
    <m/>
    <m/>
    <m/>
    <m/>
    <m/>
    <m/>
    <m/>
    <m/>
    <m/>
    <m/>
    <m/>
    <m/>
    <m/>
    <m/>
    <m/>
    <m/>
    <m/>
    <m/>
    <n v="6445"/>
    <s v="CA-2016-101161"/>
    <d v="2016-10-13T00:00:00"/>
    <s v="10/20/2016"/>
    <s v="Standard Class"/>
    <s v="BW-11110"/>
    <x v="308"/>
    <x v="1"/>
    <s v="United States"/>
    <s v="New York City"/>
    <s v="New York"/>
    <n v="10024"/>
    <x v="3"/>
    <s v="FUR-FU-10003535"/>
    <x v="0"/>
    <x v="5"/>
    <s v="Howard Miller Distant Time Traveler Alarm Clock"/>
    <n v="82.26"/>
    <n v="3"/>
    <n v="0"/>
    <n v="33.726599999999998"/>
    <n v="2016"/>
    <x v="2"/>
    <s v="Q4"/>
    <n v="0.40999999999999992"/>
  </r>
  <r>
    <m/>
    <m/>
    <m/>
    <m/>
    <m/>
    <m/>
    <m/>
    <m/>
    <m/>
    <m/>
    <m/>
    <m/>
    <m/>
    <m/>
    <m/>
    <m/>
    <m/>
    <m/>
    <m/>
    <m/>
    <m/>
    <n v="6446"/>
    <s v="CA-2015-151785"/>
    <d v="2015-03-05T00:00:00"/>
    <d v="2015-10-03T00:00:00"/>
    <s v="Standard Class"/>
    <s v="JJ-15445"/>
    <x v="370"/>
    <x v="0"/>
    <s v="United States"/>
    <s v="Chicago"/>
    <s v="Illinois"/>
    <n v="60623"/>
    <x v="2"/>
    <s v="OFF-FA-10000611"/>
    <x v="1"/>
    <x v="13"/>
    <s v="Binder Clips by OIC"/>
    <n v="7.1040000000000001"/>
    <n v="6"/>
    <n v="0.2"/>
    <n v="2.4864000000000002"/>
    <n v="2015"/>
    <x v="10"/>
    <s v="Q1"/>
    <n v="0.35000000000000003"/>
  </r>
  <r>
    <m/>
    <m/>
    <m/>
    <m/>
    <m/>
    <m/>
    <m/>
    <m/>
    <m/>
    <m/>
    <m/>
    <m/>
    <m/>
    <m/>
    <m/>
    <m/>
    <m/>
    <m/>
    <m/>
    <m/>
    <m/>
    <n v="6447"/>
    <s v="US-2017-119816"/>
    <d v="2017-03-04T00:00:00"/>
    <d v="2017-06-03T00:00:00"/>
    <s v="Second Class"/>
    <s v="TT-21460"/>
    <x v="499"/>
    <x v="2"/>
    <s v="United States"/>
    <s v="Houston"/>
    <s v="Texas"/>
    <n v="77095"/>
    <x v="2"/>
    <s v="FUR-FU-10004848"/>
    <x v="0"/>
    <x v="5"/>
    <s v="Howard Miller 13-3/4&quot; Diameter Brushed Chrome Round Wall Clock"/>
    <n v="103.5"/>
    <n v="5"/>
    <n v="0.6"/>
    <n v="-77.625"/>
    <n v="2017"/>
    <x v="10"/>
    <s v="Q1"/>
    <n v="-0.75"/>
  </r>
  <r>
    <m/>
    <m/>
    <m/>
    <m/>
    <m/>
    <m/>
    <m/>
    <m/>
    <m/>
    <m/>
    <m/>
    <m/>
    <m/>
    <m/>
    <m/>
    <m/>
    <m/>
    <m/>
    <m/>
    <m/>
    <m/>
    <n v="6448"/>
    <s v="US-2017-119816"/>
    <d v="2017-03-04T00:00:00"/>
    <d v="2017-06-03T00:00:00"/>
    <s v="Second Class"/>
    <s v="TT-21460"/>
    <x v="499"/>
    <x v="2"/>
    <s v="United States"/>
    <s v="Houston"/>
    <s v="Texas"/>
    <n v="77095"/>
    <x v="2"/>
    <s v="OFF-LA-10002381"/>
    <x v="1"/>
    <x v="2"/>
    <s v="Avery 497"/>
    <n v="2.464"/>
    <n v="1"/>
    <n v="0.2"/>
    <n v="0.86240000000000006"/>
    <n v="2017"/>
    <x v="10"/>
    <s v="Q1"/>
    <n v="0.35000000000000003"/>
  </r>
  <r>
    <m/>
    <m/>
    <m/>
    <m/>
    <m/>
    <m/>
    <m/>
    <m/>
    <m/>
    <m/>
    <m/>
    <m/>
    <m/>
    <m/>
    <m/>
    <m/>
    <m/>
    <m/>
    <m/>
    <m/>
    <m/>
    <n v="6449"/>
    <s v="US-2017-119816"/>
    <d v="2017-03-04T00:00:00"/>
    <d v="2017-06-03T00:00:00"/>
    <s v="Second Class"/>
    <s v="TT-21460"/>
    <x v="499"/>
    <x v="2"/>
    <s v="United States"/>
    <s v="Houston"/>
    <s v="Texas"/>
    <n v="77095"/>
    <x v="2"/>
    <s v="OFF-ST-10000918"/>
    <x v="1"/>
    <x v="4"/>
    <s v="Crate-A-Files"/>
    <n v="8.7200000000000006"/>
    <n v="1"/>
    <n v="0.2"/>
    <n v="0.65400000000000003"/>
    <n v="2017"/>
    <x v="10"/>
    <s v="Q1"/>
    <n v="7.4999999999999997E-2"/>
  </r>
  <r>
    <m/>
    <m/>
    <m/>
    <m/>
    <m/>
    <m/>
    <m/>
    <m/>
    <m/>
    <m/>
    <m/>
    <m/>
    <m/>
    <m/>
    <m/>
    <m/>
    <m/>
    <m/>
    <m/>
    <m/>
    <m/>
    <n v="6450"/>
    <s v="CA-2015-156510"/>
    <d v="2015-09-25T00:00:00"/>
    <s v="9/29/2015"/>
    <s v="Standard Class"/>
    <s v="EH-13990"/>
    <x v="552"/>
    <x v="0"/>
    <s v="United States"/>
    <s v="Meriden"/>
    <s v="Connecticut"/>
    <n v="6450"/>
    <x v="3"/>
    <s v="OFF-BI-10000822"/>
    <x v="1"/>
    <x v="8"/>
    <s v="Acco PRESSTEX Data Binder with Storage Hooks, Light Blue, 9 1/2&quot; X 11&quot;"/>
    <n v="10.76"/>
    <n v="2"/>
    <n v="0"/>
    <n v="5.1647999999999996"/>
    <n v="2015"/>
    <x v="8"/>
    <s v="Q3"/>
    <n v="0.48"/>
  </r>
  <r>
    <m/>
    <m/>
    <m/>
    <m/>
    <m/>
    <m/>
    <m/>
    <m/>
    <m/>
    <m/>
    <m/>
    <m/>
    <m/>
    <m/>
    <m/>
    <m/>
    <m/>
    <m/>
    <m/>
    <m/>
    <m/>
    <n v="6451"/>
    <s v="CA-2015-156510"/>
    <d v="2015-09-25T00:00:00"/>
    <s v="9/29/2015"/>
    <s v="Standard Class"/>
    <s v="EH-13990"/>
    <x v="552"/>
    <x v="0"/>
    <s v="United States"/>
    <s v="Meriden"/>
    <s v="Connecticut"/>
    <n v="6450"/>
    <x v="3"/>
    <s v="OFF-PA-10002222"/>
    <x v="1"/>
    <x v="10"/>
    <s v="Xerox Color Copier Paper, 11&quot; x 17&quot;, Ream"/>
    <n v="45.68"/>
    <n v="2"/>
    <n v="0"/>
    <n v="21.012799999999999"/>
    <n v="2015"/>
    <x v="8"/>
    <s v="Q3"/>
    <n v="0.45999999999999996"/>
  </r>
  <r>
    <m/>
    <m/>
    <m/>
    <m/>
    <m/>
    <m/>
    <m/>
    <m/>
    <m/>
    <m/>
    <m/>
    <m/>
    <m/>
    <m/>
    <m/>
    <m/>
    <m/>
    <m/>
    <m/>
    <m/>
    <m/>
    <n v="6452"/>
    <s v="CA-2015-156510"/>
    <d v="2015-09-25T00:00:00"/>
    <s v="9/29/2015"/>
    <s v="Standard Class"/>
    <s v="EH-13990"/>
    <x v="552"/>
    <x v="0"/>
    <s v="United States"/>
    <s v="Meriden"/>
    <s v="Connecticut"/>
    <n v="6450"/>
    <x v="3"/>
    <s v="OFF-AR-10004930"/>
    <x v="1"/>
    <x v="6"/>
    <s v="Turquoise Lead Holder with Pocket Clip"/>
    <n v="6.7"/>
    <n v="1"/>
    <n v="0"/>
    <n v="2.2109999999999999"/>
    <n v="2015"/>
    <x v="8"/>
    <s v="Q3"/>
    <n v="0.32999999999999996"/>
  </r>
  <r>
    <m/>
    <m/>
    <m/>
    <m/>
    <m/>
    <m/>
    <m/>
    <m/>
    <m/>
    <m/>
    <m/>
    <m/>
    <m/>
    <m/>
    <m/>
    <m/>
    <m/>
    <m/>
    <m/>
    <m/>
    <m/>
    <n v="6453"/>
    <s v="US-2015-110261"/>
    <d v="2015-12-19T00:00:00"/>
    <s v="12/23/2015"/>
    <s v="Second Class"/>
    <s v="PR-18880"/>
    <x v="701"/>
    <x v="0"/>
    <s v="United States"/>
    <s v="Glenview"/>
    <s v="Illinois"/>
    <n v="60025"/>
    <x v="2"/>
    <s v="TEC-PH-10001750"/>
    <x v="2"/>
    <x v="7"/>
    <s v="Samsung Rugby III"/>
    <n v="158.376"/>
    <n v="3"/>
    <n v="0.2"/>
    <n v="13.857900000000001"/>
    <n v="2015"/>
    <x v="4"/>
    <s v="Q4"/>
    <n v="8.7500000000000008E-2"/>
  </r>
  <r>
    <m/>
    <m/>
    <m/>
    <m/>
    <m/>
    <m/>
    <m/>
    <m/>
    <m/>
    <m/>
    <m/>
    <m/>
    <m/>
    <m/>
    <m/>
    <m/>
    <m/>
    <m/>
    <m/>
    <m/>
    <m/>
    <n v="6454"/>
    <s v="CA-2015-125710"/>
    <d v="2015-10-08T00:00:00"/>
    <s v="10/13/2015"/>
    <s v="Standard Class"/>
    <s v="BT-11680"/>
    <x v="537"/>
    <x v="0"/>
    <s v="United States"/>
    <s v="Houston"/>
    <s v="Texas"/>
    <n v="77036"/>
    <x v="2"/>
    <s v="OFF-AR-10000657"/>
    <x v="1"/>
    <x v="6"/>
    <s v="Binney &amp; Smith inkTank Desk Highlighter, Chisel Tip, Yellow, 12/Box"/>
    <n v="3.44"/>
    <n v="2"/>
    <n v="0.2"/>
    <n v="0.55900000000000005"/>
    <n v="2015"/>
    <x v="2"/>
    <s v="Q4"/>
    <n v="0.16250000000000001"/>
  </r>
  <r>
    <m/>
    <m/>
    <m/>
    <m/>
    <m/>
    <m/>
    <m/>
    <m/>
    <m/>
    <m/>
    <m/>
    <m/>
    <m/>
    <m/>
    <m/>
    <m/>
    <m/>
    <m/>
    <m/>
    <m/>
    <m/>
    <n v="6455"/>
    <s v="CA-2017-161102"/>
    <d v="2017-07-31T00:00:00"/>
    <d v="2017-03-08T00:00:00"/>
    <s v="First Class"/>
    <s v="EC-14050"/>
    <x v="685"/>
    <x v="0"/>
    <s v="United States"/>
    <s v="San Francisco"/>
    <s v="California"/>
    <n v="94110"/>
    <x v="1"/>
    <s v="OFF-ST-10003442"/>
    <x v="1"/>
    <x v="4"/>
    <s v="Eldon Portable Mobile Manager"/>
    <n v="56.56"/>
    <n v="2"/>
    <n v="0"/>
    <n v="15.2712"/>
    <n v="2017"/>
    <x v="7"/>
    <s v="Q3"/>
    <n v="0.27"/>
  </r>
  <r>
    <m/>
    <m/>
    <m/>
    <m/>
    <m/>
    <m/>
    <m/>
    <m/>
    <m/>
    <m/>
    <m/>
    <m/>
    <m/>
    <m/>
    <m/>
    <m/>
    <m/>
    <m/>
    <m/>
    <m/>
    <m/>
    <n v="6456"/>
    <s v="CA-2017-161102"/>
    <d v="2017-07-31T00:00:00"/>
    <d v="2017-03-08T00:00:00"/>
    <s v="First Class"/>
    <s v="EC-14050"/>
    <x v="685"/>
    <x v="0"/>
    <s v="United States"/>
    <s v="San Francisco"/>
    <s v="California"/>
    <n v="94110"/>
    <x v="1"/>
    <s v="FUR-FU-10003142"/>
    <x v="0"/>
    <x v="5"/>
    <s v="Master Big Foot Doorstop, Beige"/>
    <n v="36.96"/>
    <n v="7"/>
    <n v="0"/>
    <n v="11.457599999999999"/>
    <n v="2017"/>
    <x v="7"/>
    <s v="Q3"/>
    <n v="0.31"/>
  </r>
  <r>
    <m/>
    <m/>
    <m/>
    <m/>
    <m/>
    <m/>
    <m/>
    <m/>
    <m/>
    <m/>
    <m/>
    <m/>
    <m/>
    <m/>
    <m/>
    <m/>
    <m/>
    <m/>
    <m/>
    <m/>
    <m/>
    <n v="6457"/>
    <s v="CA-2014-110065"/>
    <d v="2014-08-05T00:00:00"/>
    <d v="2014-11-08T00:00:00"/>
    <s v="Standard Class"/>
    <s v="SP-20650"/>
    <x v="70"/>
    <x v="1"/>
    <s v="United States"/>
    <s v="New York City"/>
    <s v="New York"/>
    <n v="10009"/>
    <x v="3"/>
    <s v="TEC-PH-10002468"/>
    <x v="2"/>
    <x v="7"/>
    <s v="Plantronics CS 50-USB - headset - Convertible, Monaural"/>
    <n v="135.99"/>
    <n v="1"/>
    <n v="0"/>
    <n v="36.717300000000002"/>
    <n v="2014"/>
    <x v="6"/>
    <s v="Q3"/>
    <n v="0.27"/>
  </r>
  <r>
    <m/>
    <m/>
    <m/>
    <m/>
    <m/>
    <m/>
    <m/>
    <m/>
    <m/>
    <m/>
    <m/>
    <m/>
    <m/>
    <m/>
    <m/>
    <m/>
    <m/>
    <m/>
    <m/>
    <m/>
    <m/>
    <n v="6458"/>
    <s v="CA-2014-110065"/>
    <d v="2014-08-05T00:00:00"/>
    <d v="2014-11-08T00:00:00"/>
    <s v="Standard Class"/>
    <s v="SP-20650"/>
    <x v="70"/>
    <x v="1"/>
    <s v="United States"/>
    <s v="New York City"/>
    <s v="New York"/>
    <n v="10009"/>
    <x v="3"/>
    <s v="OFF-AR-10004165"/>
    <x v="1"/>
    <x v="6"/>
    <s v="Binney &amp; Smith inkTank Erasable Pocket Highlighter, Chisel Tip, Yellow"/>
    <n v="15.96"/>
    <n v="7"/>
    <n v="0"/>
    <n v="7.0224000000000002"/>
    <n v="2014"/>
    <x v="6"/>
    <s v="Q3"/>
    <n v="0.44"/>
  </r>
  <r>
    <m/>
    <m/>
    <m/>
    <m/>
    <m/>
    <m/>
    <m/>
    <m/>
    <m/>
    <m/>
    <m/>
    <m/>
    <m/>
    <m/>
    <m/>
    <m/>
    <m/>
    <m/>
    <m/>
    <m/>
    <m/>
    <n v="6459"/>
    <s v="US-2017-133361"/>
    <d v="2017-05-14T00:00:00"/>
    <s v="5/17/2017"/>
    <s v="First Class"/>
    <s v="AJ-10780"/>
    <x v="321"/>
    <x v="1"/>
    <s v="United States"/>
    <s v="Baltimore"/>
    <s v="Maryland"/>
    <n v="21215"/>
    <x v="3"/>
    <s v="OFF-AR-10001919"/>
    <x v="1"/>
    <x v="6"/>
    <s v="OIC #2 Pencils, Medium Soft"/>
    <n v="3.76"/>
    <n v="2"/>
    <n v="0"/>
    <n v="1.0904"/>
    <n v="2017"/>
    <x v="5"/>
    <s v="Q2"/>
    <n v="0.29000000000000004"/>
  </r>
  <r>
    <m/>
    <m/>
    <m/>
    <m/>
    <m/>
    <m/>
    <m/>
    <m/>
    <m/>
    <m/>
    <m/>
    <m/>
    <m/>
    <m/>
    <m/>
    <m/>
    <m/>
    <m/>
    <m/>
    <m/>
    <m/>
    <n v="6460"/>
    <s v="US-2017-133361"/>
    <d v="2017-05-14T00:00:00"/>
    <s v="5/17/2017"/>
    <s v="First Class"/>
    <s v="AJ-10780"/>
    <x v="321"/>
    <x v="1"/>
    <s v="United States"/>
    <s v="Baltimore"/>
    <s v="Maryland"/>
    <n v="21215"/>
    <x v="3"/>
    <s v="OFF-AR-10003045"/>
    <x v="1"/>
    <x v="6"/>
    <s v="Prang Colored Pencils"/>
    <n v="14.7"/>
    <n v="5"/>
    <n v="0"/>
    <n v="6.6150000000000002"/>
    <n v="2017"/>
    <x v="5"/>
    <s v="Q2"/>
    <n v="0.45"/>
  </r>
  <r>
    <m/>
    <m/>
    <m/>
    <m/>
    <m/>
    <m/>
    <m/>
    <m/>
    <m/>
    <m/>
    <m/>
    <m/>
    <m/>
    <m/>
    <m/>
    <m/>
    <m/>
    <m/>
    <m/>
    <m/>
    <m/>
    <n v="6461"/>
    <s v="US-2017-133361"/>
    <d v="2017-05-14T00:00:00"/>
    <s v="5/17/2017"/>
    <s v="First Class"/>
    <s v="AJ-10780"/>
    <x v="321"/>
    <x v="1"/>
    <s v="United States"/>
    <s v="Baltimore"/>
    <s v="Maryland"/>
    <n v="21215"/>
    <x v="3"/>
    <s v="OFF-AR-10003338"/>
    <x v="1"/>
    <x v="6"/>
    <s v="Eberhard Faber 3 1/2&quot; Golf Pencils"/>
    <n v="37.200000000000003"/>
    <n v="5"/>
    <n v="0"/>
    <n v="9.3000000000000007"/>
    <n v="2017"/>
    <x v="5"/>
    <s v="Q2"/>
    <n v="0.25"/>
  </r>
  <r>
    <m/>
    <m/>
    <m/>
    <m/>
    <m/>
    <m/>
    <m/>
    <m/>
    <m/>
    <m/>
    <m/>
    <m/>
    <m/>
    <m/>
    <m/>
    <m/>
    <m/>
    <m/>
    <m/>
    <m/>
    <m/>
    <n v="6462"/>
    <s v="US-2017-133361"/>
    <d v="2017-05-14T00:00:00"/>
    <s v="5/17/2017"/>
    <s v="First Class"/>
    <s v="AJ-10780"/>
    <x v="321"/>
    <x v="1"/>
    <s v="United States"/>
    <s v="Baltimore"/>
    <s v="Maryland"/>
    <n v="21215"/>
    <x v="3"/>
    <s v="TEC-AC-10003280"/>
    <x v="2"/>
    <x v="11"/>
    <s v="Belkin F8E887 USB Wired Ergonomic Keyboard"/>
    <n v="89.97"/>
    <n v="3"/>
    <n v="0"/>
    <n v="18.893699999999999"/>
    <n v="2017"/>
    <x v="5"/>
    <s v="Q2"/>
    <n v="0.21"/>
  </r>
  <r>
    <m/>
    <m/>
    <m/>
    <m/>
    <m/>
    <m/>
    <m/>
    <m/>
    <m/>
    <m/>
    <m/>
    <m/>
    <m/>
    <m/>
    <m/>
    <m/>
    <m/>
    <m/>
    <m/>
    <m/>
    <m/>
    <n v="6463"/>
    <s v="US-2017-133361"/>
    <d v="2017-05-14T00:00:00"/>
    <s v="5/17/2017"/>
    <s v="First Class"/>
    <s v="AJ-10780"/>
    <x v="321"/>
    <x v="1"/>
    <s v="United States"/>
    <s v="Baltimore"/>
    <s v="Maryland"/>
    <n v="21215"/>
    <x v="3"/>
    <s v="FUR-CH-10003298"/>
    <x v="0"/>
    <x v="1"/>
    <s v="Office Star - Contemporary Task Swivel chair with Loop Arms, Charcoal"/>
    <n v="261.95999999999998"/>
    <n v="2"/>
    <n v="0"/>
    <n v="23.5764"/>
    <n v="2017"/>
    <x v="5"/>
    <s v="Q2"/>
    <n v="9.0000000000000011E-2"/>
  </r>
  <r>
    <m/>
    <m/>
    <m/>
    <m/>
    <m/>
    <m/>
    <m/>
    <m/>
    <m/>
    <m/>
    <m/>
    <m/>
    <m/>
    <m/>
    <m/>
    <m/>
    <m/>
    <m/>
    <m/>
    <m/>
    <m/>
    <n v="6464"/>
    <s v="US-2017-133361"/>
    <d v="2017-05-14T00:00:00"/>
    <s v="5/17/2017"/>
    <s v="First Class"/>
    <s v="AJ-10780"/>
    <x v="321"/>
    <x v="1"/>
    <s v="United States"/>
    <s v="Baltimore"/>
    <s v="Maryland"/>
    <n v="21215"/>
    <x v="3"/>
    <s v="OFF-LA-10004544"/>
    <x v="1"/>
    <x v="2"/>
    <s v="Avery 505"/>
    <n v="74"/>
    <n v="5"/>
    <n v="0"/>
    <n v="37"/>
    <n v="2017"/>
    <x v="5"/>
    <s v="Q2"/>
    <n v="0.5"/>
  </r>
  <r>
    <m/>
    <m/>
    <m/>
    <m/>
    <m/>
    <m/>
    <m/>
    <m/>
    <m/>
    <m/>
    <m/>
    <m/>
    <m/>
    <m/>
    <m/>
    <m/>
    <m/>
    <m/>
    <m/>
    <m/>
    <m/>
    <n v="6465"/>
    <s v="US-2016-155404"/>
    <d v="2016-09-22T00:00:00"/>
    <s v="9/28/2016"/>
    <s v="Standard Class"/>
    <s v="AS-10630"/>
    <x v="357"/>
    <x v="2"/>
    <s v="United States"/>
    <s v="Louisville"/>
    <s v="Kentucky"/>
    <n v="40214"/>
    <x v="0"/>
    <s v="FUR-FU-10004586"/>
    <x v="0"/>
    <x v="5"/>
    <s v="G.E. Longer-Life Indoor Recessed Floodlight Bulbs"/>
    <n v="13.28"/>
    <n v="2"/>
    <n v="0"/>
    <n v="6.3743999999999996"/>
    <n v="2016"/>
    <x v="8"/>
    <s v="Q3"/>
    <n v="0.48"/>
  </r>
  <r>
    <m/>
    <m/>
    <m/>
    <m/>
    <m/>
    <m/>
    <m/>
    <m/>
    <m/>
    <m/>
    <m/>
    <m/>
    <m/>
    <m/>
    <m/>
    <m/>
    <m/>
    <m/>
    <m/>
    <m/>
    <m/>
    <n v="6466"/>
    <s v="CA-2015-114503"/>
    <d v="2015-11-13T00:00:00"/>
    <s v="11/17/2015"/>
    <s v="Standard Class"/>
    <s v="AA-10375"/>
    <x v="211"/>
    <x v="0"/>
    <s v="United States"/>
    <s v="Lebanon"/>
    <s v="Tennessee"/>
    <n v="37087"/>
    <x v="0"/>
    <s v="OFF-ST-10003572"/>
    <x v="1"/>
    <x v="4"/>
    <s v="Portfile Personal File Boxes"/>
    <n v="84.96"/>
    <n v="6"/>
    <n v="0.2"/>
    <n v="6.3719999999999999"/>
    <n v="2015"/>
    <x v="0"/>
    <s v="Q4"/>
    <n v="7.5000000000000011E-2"/>
  </r>
  <r>
    <m/>
    <m/>
    <m/>
    <m/>
    <m/>
    <m/>
    <m/>
    <m/>
    <m/>
    <m/>
    <m/>
    <m/>
    <m/>
    <m/>
    <m/>
    <m/>
    <m/>
    <m/>
    <m/>
    <m/>
    <m/>
    <n v="6467"/>
    <s v="CA-2017-153080"/>
    <d v="2017-05-22T00:00:00"/>
    <s v="5/25/2017"/>
    <s v="Second Class"/>
    <s v="EH-13945"/>
    <x v="13"/>
    <x v="0"/>
    <s v="United States"/>
    <s v="Los Angeles"/>
    <s v="California"/>
    <n v="90008"/>
    <x v="1"/>
    <s v="TEC-AC-10002331"/>
    <x v="2"/>
    <x v="11"/>
    <s v="Maxell 74 Minute CDR, 10/Pack"/>
    <n v="68.459999999999994"/>
    <n v="7"/>
    <n v="0"/>
    <n v="25.330200000000001"/>
    <n v="2017"/>
    <x v="5"/>
    <s v="Q2"/>
    <n v="0.37000000000000005"/>
  </r>
  <r>
    <m/>
    <m/>
    <m/>
    <m/>
    <m/>
    <m/>
    <m/>
    <m/>
    <m/>
    <m/>
    <m/>
    <m/>
    <m/>
    <m/>
    <m/>
    <m/>
    <m/>
    <m/>
    <m/>
    <m/>
    <m/>
    <n v="6468"/>
    <s v="CA-2016-163804"/>
    <d v="2016-12-02T00:00:00"/>
    <d v="2016-08-12T00:00:00"/>
    <s v="Standard Class"/>
    <s v="DB-13270"/>
    <x v="489"/>
    <x v="2"/>
    <s v="United States"/>
    <s v="Providence"/>
    <s v="Rhode Island"/>
    <n v="2908"/>
    <x v="3"/>
    <s v="OFF-ST-10000142"/>
    <x v="1"/>
    <x v="4"/>
    <s v="Deluxe Rollaway Locking File with Drawer"/>
    <n v="2079.4"/>
    <n v="5"/>
    <n v="0"/>
    <n v="582.23199999999997"/>
    <n v="2016"/>
    <x v="4"/>
    <s v="Q4"/>
    <n v="0.27999999999999997"/>
  </r>
  <r>
    <m/>
    <m/>
    <m/>
    <m/>
    <m/>
    <m/>
    <m/>
    <m/>
    <m/>
    <m/>
    <m/>
    <m/>
    <m/>
    <m/>
    <m/>
    <m/>
    <m/>
    <m/>
    <m/>
    <m/>
    <m/>
    <n v="6469"/>
    <s v="CA-2016-163804"/>
    <d v="2016-12-02T00:00:00"/>
    <d v="2016-08-12T00:00:00"/>
    <s v="Standard Class"/>
    <s v="DB-13270"/>
    <x v="489"/>
    <x v="2"/>
    <s v="United States"/>
    <s v="Providence"/>
    <s v="Rhode Island"/>
    <n v="2908"/>
    <x v="3"/>
    <s v="TEC-PH-10000441"/>
    <x v="2"/>
    <x v="7"/>
    <s v="VTech DS6151"/>
    <n v="629.95000000000005"/>
    <n v="5"/>
    <n v="0"/>
    <n v="176.386"/>
    <n v="2016"/>
    <x v="4"/>
    <s v="Q4"/>
    <n v="0.27999999999999997"/>
  </r>
  <r>
    <m/>
    <m/>
    <m/>
    <m/>
    <m/>
    <m/>
    <m/>
    <m/>
    <m/>
    <m/>
    <m/>
    <m/>
    <m/>
    <m/>
    <m/>
    <m/>
    <m/>
    <m/>
    <m/>
    <m/>
    <m/>
    <n v="6470"/>
    <s v="CA-2016-163804"/>
    <d v="2016-12-02T00:00:00"/>
    <d v="2016-08-12T00:00:00"/>
    <s v="Standard Class"/>
    <s v="DB-13270"/>
    <x v="489"/>
    <x v="2"/>
    <s v="United States"/>
    <s v="Providence"/>
    <s v="Rhode Island"/>
    <n v="2908"/>
    <x v="3"/>
    <s v="FUR-FU-10004864"/>
    <x v="0"/>
    <x v="5"/>
    <s v="Eldon 500 Class Desk Accessories"/>
    <n v="72.42"/>
    <n v="6"/>
    <n v="0"/>
    <n v="23.898599999999998"/>
    <n v="2016"/>
    <x v="4"/>
    <s v="Q4"/>
    <n v="0.32999999999999996"/>
  </r>
  <r>
    <m/>
    <m/>
    <m/>
    <m/>
    <m/>
    <m/>
    <m/>
    <m/>
    <m/>
    <m/>
    <m/>
    <m/>
    <m/>
    <m/>
    <m/>
    <m/>
    <m/>
    <m/>
    <m/>
    <m/>
    <m/>
    <n v="6471"/>
    <s v="CA-2015-108532"/>
    <d v="2015-08-29T00:00:00"/>
    <d v="2015-02-09T00:00:00"/>
    <s v="Standard Class"/>
    <s v="CC-12100"/>
    <x v="385"/>
    <x v="2"/>
    <s v="United States"/>
    <s v="Detroit"/>
    <s v="Michigan"/>
    <n v="48234"/>
    <x v="2"/>
    <s v="TEC-PH-10001750"/>
    <x v="2"/>
    <x v="7"/>
    <s v="Samsung Rugby III"/>
    <n v="131.97999999999999"/>
    <n v="2"/>
    <n v="0"/>
    <n v="35.634599999999999"/>
    <n v="2015"/>
    <x v="6"/>
    <s v="Q3"/>
    <n v="0.27"/>
  </r>
  <r>
    <m/>
    <m/>
    <m/>
    <m/>
    <m/>
    <m/>
    <m/>
    <m/>
    <m/>
    <m/>
    <m/>
    <m/>
    <m/>
    <m/>
    <m/>
    <m/>
    <m/>
    <m/>
    <m/>
    <m/>
    <m/>
    <n v="6472"/>
    <s v="CA-2015-108532"/>
    <d v="2015-08-29T00:00:00"/>
    <d v="2015-02-09T00:00:00"/>
    <s v="Standard Class"/>
    <s v="CC-12100"/>
    <x v="385"/>
    <x v="2"/>
    <s v="United States"/>
    <s v="Detroit"/>
    <s v="Michigan"/>
    <n v="48234"/>
    <x v="2"/>
    <s v="TEC-AC-10004510"/>
    <x v="2"/>
    <x v="11"/>
    <s v="Logitech Desktop MK120 Mouse and keyboard Combo"/>
    <n v="114.52"/>
    <n v="7"/>
    <n v="0"/>
    <n v="11.452"/>
    <n v="2015"/>
    <x v="6"/>
    <s v="Q3"/>
    <n v="0.1"/>
  </r>
  <r>
    <m/>
    <m/>
    <m/>
    <m/>
    <m/>
    <m/>
    <m/>
    <m/>
    <m/>
    <m/>
    <m/>
    <m/>
    <m/>
    <m/>
    <m/>
    <m/>
    <m/>
    <m/>
    <m/>
    <m/>
    <m/>
    <n v="6473"/>
    <s v="CA-2014-151897"/>
    <d v="2014-06-06T00:00:00"/>
    <d v="2014-10-06T00:00:00"/>
    <s v="Standard Class"/>
    <s v="VT-21700"/>
    <x v="725"/>
    <x v="2"/>
    <s v="United States"/>
    <s v="Houston"/>
    <s v="Texas"/>
    <n v="77070"/>
    <x v="2"/>
    <s v="OFF-LA-10001074"/>
    <x v="1"/>
    <x v="2"/>
    <s v="Round Specialty Laser Printer Labels"/>
    <n v="100.24"/>
    <n v="10"/>
    <n v="0.2"/>
    <n v="33.831000000000003"/>
    <n v="2014"/>
    <x v="1"/>
    <s v="Q2"/>
    <n v="0.33750000000000002"/>
  </r>
  <r>
    <m/>
    <m/>
    <m/>
    <m/>
    <m/>
    <m/>
    <m/>
    <m/>
    <m/>
    <m/>
    <m/>
    <m/>
    <m/>
    <m/>
    <m/>
    <m/>
    <m/>
    <m/>
    <m/>
    <m/>
    <m/>
    <n v="6474"/>
    <s v="CA-2016-113292"/>
    <d v="2016-03-18T00:00:00"/>
    <s v="3/20/2016"/>
    <s v="Second Class"/>
    <s v="DB-13060"/>
    <x v="72"/>
    <x v="0"/>
    <s v="United States"/>
    <s v="Columbia"/>
    <s v="Tennessee"/>
    <n v="38401"/>
    <x v="0"/>
    <s v="OFF-AP-10003590"/>
    <x v="1"/>
    <x v="9"/>
    <s v="Hoover WindTunnel Plus Canister Vacuum"/>
    <n v="871.8"/>
    <n v="3"/>
    <n v="0.2"/>
    <n v="87.18"/>
    <n v="2016"/>
    <x v="10"/>
    <s v="Q1"/>
    <n v="0.10000000000000002"/>
  </r>
  <r>
    <m/>
    <m/>
    <m/>
    <m/>
    <m/>
    <m/>
    <m/>
    <m/>
    <m/>
    <m/>
    <m/>
    <m/>
    <m/>
    <m/>
    <m/>
    <m/>
    <m/>
    <m/>
    <m/>
    <m/>
    <m/>
    <n v="6475"/>
    <s v="CA-2014-149524"/>
    <d v="2014-01-14T00:00:00"/>
    <s v="1/15/2014"/>
    <s v="First Class"/>
    <s v="BS-11590"/>
    <x v="29"/>
    <x v="1"/>
    <s v="United States"/>
    <s v="Philadelphia"/>
    <s v="Pennsylvania"/>
    <n v="19140"/>
    <x v="3"/>
    <s v="FUR-BO-10003433"/>
    <x v="0"/>
    <x v="0"/>
    <s v="Sauder Cornerstone Collection Library"/>
    <n v="61.96"/>
    <n v="4"/>
    <n v="0.5"/>
    <n v="-53.285600000000002"/>
    <n v="2014"/>
    <x v="9"/>
    <s v="Q1"/>
    <n v="-0.86"/>
  </r>
  <r>
    <m/>
    <m/>
    <m/>
    <m/>
    <m/>
    <m/>
    <m/>
    <m/>
    <m/>
    <m/>
    <m/>
    <m/>
    <m/>
    <m/>
    <m/>
    <m/>
    <m/>
    <m/>
    <m/>
    <m/>
    <m/>
    <n v="6476"/>
    <s v="CA-2017-140872"/>
    <d v="2017-06-03T00:00:00"/>
    <d v="2017-10-06T00:00:00"/>
    <s v="Standard Class"/>
    <s v="NR-18550"/>
    <x v="749"/>
    <x v="0"/>
    <s v="United States"/>
    <s v="Pembroke Pines"/>
    <s v="Florida"/>
    <n v="33024"/>
    <x v="0"/>
    <s v="OFF-BI-10002432"/>
    <x v="1"/>
    <x v="8"/>
    <s v="Wilson Jones Standard D-Ring Binders"/>
    <n v="4.5540000000000003"/>
    <n v="3"/>
    <n v="0.7"/>
    <n v="-3.4914000000000001"/>
    <n v="2017"/>
    <x v="1"/>
    <s v="Q2"/>
    <n v="-0.76666666666666661"/>
  </r>
  <r>
    <m/>
    <m/>
    <m/>
    <m/>
    <m/>
    <m/>
    <m/>
    <m/>
    <m/>
    <m/>
    <m/>
    <m/>
    <m/>
    <m/>
    <m/>
    <m/>
    <m/>
    <m/>
    <m/>
    <m/>
    <m/>
    <n v="6477"/>
    <s v="CA-2017-140872"/>
    <d v="2017-06-03T00:00:00"/>
    <d v="2017-10-06T00:00:00"/>
    <s v="Standard Class"/>
    <s v="NR-18550"/>
    <x v="749"/>
    <x v="0"/>
    <s v="United States"/>
    <s v="Pembroke Pines"/>
    <s v="Florida"/>
    <n v="33024"/>
    <x v="0"/>
    <s v="OFF-AP-10003622"/>
    <x v="1"/>
    <x v="9"/>
    <s v="Bravo II Megaboss 12-Amp Hard Body Upright, Replacement Belts, 2 Belts per Pack"/>
    <n v="5.2"/>
    <n v="2"/>
    <n v="0.2"/>
    <n v="0.58499999999999996"/>
    <n v="2017"/>
    <x v="1"/>
    <s v="Q2"/>
    <n v="0.11249999999999999"/>
  </r>
  <r>
    <m/>
    <m/>
    <m/>
    <m/>
    <m/>
    <m/>
    <m/>
    <m/>
    <m/>
    <m/>
    <m/>
    <m/>
    <m/>
    <m/>
    <m/>
    <m/>
    <m/>
    <m/>
    <m/>
    <m/>
    <m/>
    <n v="6478"/>
    <s v="CA-2017-140872"/>
    <d v="2017-06-03T00:00:00"/>
    <d v="2017-10-06T00:00:00"/>
    <s v="Standard Class"/>
    <s v="NR-18550"/>
    <x v="749"/>
    <x v="0"/>
    <s v="United States"/>
    <s v="Pembroke Pines"/>
    <s v="Florida"/>
    <n v="33024"/>
    <x v="0"/>
    <s v="TEC-AC-10003832"/>
    <x v="2"/>
    <x v="11"/>
    <s v="Logitech P710e Mobile Speakerphone"/>
    <n v="205.99199999999999"/>
    <n v="1"/>
    <n v="0.2"/>
    <n v="-2.5749"/>
    <n v="2017"/>
    <x v="1"/>
    <s v="Q2"/>
    <n v="-1.2500000000000001E-2"/>
  </r>
  <r>
    <m/>
    <m/>
    <m/>
    <m/>
    <m/>
    <m/>
    <m/>
    <m/>
    <m/>
    <m/>
    <m/>
    <m/>
    <m/>
    <m/>
    <m/>
    <m/>
    <m/>
    <m/>
    <m/>
    <m/>
    <m/>
    <n v="6479"/>
    <s v="CA-2017-140872"/>
    <d v="2017-06-03T00:00:00"/>
    <d v="2017-10-06T00:00:00"/>
    <s v="Standard Class"/>
    <s v="NR-18550"/>
    <x v="749"/>
    <x v="0"/>
    <s v="United States"/>
    <s v="Pembroke Pines"/>
    <s v="Florida"/>
    <n v="33024"/>
    <x v="0"/>
    <s v="OFF-PA-10000809"/>
    <x v="1"/>
    <x v="10"/>
    <s v="Xerox 206"/>
    <n v="15.552"/>
    <n v="3"/>
    <n v="0.2"/>
    <n v="5.4432"/>
    <n v="2017"/>
    <x v="1"/>
    <s v="Q2"/>
    <n v="0.35000000000000003"/>
  </r>
  <r>
    <m/>
    <m/>
    <m/>
    <m/>
    <m/>
    <m/>
    <m/>
    <m/>
    <m/>
    <m/>
    <m/>
    <m/>
    <m/>
    <m/>
    <m/>
    <m/>
    <m/>
    <m/>
    <m/>
    <m/>
    <m/>
    <n v="6480"/>
    <s v="CA-2017-140872"/>
    <d v="2017-06-03T00:00:00"/>
    <d v="2017-10-06T00:00:00"/>
    <s v="Standard Class"/>
    <s v="NR-18550"/>
    <x v="749"/>
    <x v="0"/>
    <s v="United States"/>
    <s v="Pembroke Pines"/>
    <s v="Florida"/>
    <n v="33024"/>
    <x v="0"/>
    <s v="TEC-PH-10000441"/>
    <x v="2"/>
    <x v="7"/>
    <s v="VTech DS6151"/>
    <n v="503.96"/>
    <n v="5"/>
    <n v="0.2"/>
    <n v="50.396000000000001"/>
    <n v="2017"/>
    <x v="1"/>
    <s v="Q2"/>
    <n v="0.1"/>
  </r>
  <r>
    <m/>
    <m/>
    <m/>
    <m/>
    <m/>
    <m/>
    <m/>
    <m/>
    <m/>
    <m/>
    <m/>
    <m/>
    <m/>
    <m/>
    <m/>
    <m/>
    <m/>
    <m/>
    <m/>
    <m/>
    <m/>
    <n v="6481"/>
    <s v="CA-2017-140872"/>
    <d v="2017-06-03T00:00:00"/>
    <d v="2017-10-06T00:00:00"/>
    <s v="Standard Class"/>
    <s v="NR-18550"/>
    <x v="749"/>
    <x v="0"/>
    <s v="United States"/>
    <s v="Pembroke Pines"/>
    <s v="Florida"/>
    <n v="33024"/>
    <x v="0"/>
    <s v="OFF-AP-10002287"/>
    <x v="1"/>
    <x v="9"/>
    <s v="Eureka Sanitaire  Multi-Pro Heavy-Duty Upright, Disposable Bags"/>
    <n v="24.472000000000001"/>
    <n v="7"/>
    <n v="0.2"/>
    <n v="1.8353999999999999"/>
    <n v="2017"/>
    <x v="1"/>
    <s v="Q2"/>
    <n v="7.4999999999999997E-2"/>
  </r>
  <r>
    <m/>
    <m/>
    <m/>
    <m/>
    <m/>
    <m/>
    <m/>
    <m/>
    <m/>
    <m/>
    <m/>
    <m/>
    <m/>
    <m/>
    <m/>
    <m/>
    <m/>
    <m/>
    <m/>
    <m/>
    <m/>
    <n v="6482"/>
    <s v="CA-2017-140872"/>
    <d v="2017-06-03T00:00:00"/>
    <d v="2017-10-06T00:00:00"/>
    <s v="Standard Class"/>
    <s v="NR-18550"/>
    <x v="749"/>
    <x v="0"/>
    <s v="United States"/>
    <s v="Pembroke Pines"/>
    <s v="Florida"/>
    <n v="33024"/>
    <x v="0"/>
    <s v="FUR-BO-10002824"/>
    <x v="0"/>
    <x v="0"/>
    <s v="Bush Mission Pointe Library"/>
    <n v="241.56800000000001"/>
    <n v="2"/>
    <n v="0.2"/>
    <n v="0"/>
    <n v="2017"/>
    <x v="1"/>
    <s v="Q2"/>
    <n v="0"/>
  </r>
  <r>
    <m/>
    <m/>
    <m/>
    <m/>
    <m/>
    <m/>
    <m/>
    <m/>
    <m/>
    <m/>
    <m/>
    <m/>
    <m/>
    <m/>
    <m/>
    <m/>
    <m/>
    <m/>
    <m/>
    <m/>
    <m/>
    <n v="6483"/>
    <s v="CA-2017-140872"/>
    <d v="2017-06-03T00:00:00"/>
    <d v="2017-10-06T00:00:00"/>
    <s v="Standard Class"/>
    <s v="NR-18550"/>
    <x v="749"/>
    <x v="0"/>
    <s v="United States"/>
    <s v="Pembroke Pines"/>
    <s v="Florida"/>
    <n v="33024"/>
    <x v="0"/>
    <s v="TEC-AC-10002942"/>
    <x v="2"/>
    <x v="11"/>
    <s v="WD My Passport Ultra 1TB Portable External Hard Drive"/>
    <n v="110.4"/>
    <n v="2"/>
    <n v="0.2"/>
    <n v="-4.1399999999999997"/>
    <n v="2017"/>
    <x v="1"/>
    <s v="Q2"/>
    <n v="-3.7499999999999999E-2"/>
  </r>
  <r>
    <m/>
    <m/>
    <m/>
    <m/>
    <m/>
    <m/>
    <m/>
    <m/>
    <m/>
    <m/>
    <m/>
    <m/>
    <m/>
    <m/>
    <m/>
    <m/>
    <m/>
    <m/>
    <m/>
    <m/>
    <m/>
    <n v="6484"/>
    <s v="CA-2017-113908"/>
    <d v="2017-06-03T00:00:00"/>
    <d v="2017-09-06T00:00:00"/>
    <s v="Standard Class"/>
    <s v="KN-16390"/>
    <x v="471"/>
    <x v="1"/>
    <s v="United States"/>
    <s v="New York City"/>
    <s v="New York"/>
    <n v="10011"/>
    <x v="3"/>
    <s v="FUR-TA-10001932"/>
    <x v="0"/>
    <x v="3"/>
    <s v="Chromcraft 48&quot; x 96&quot; Racetrack Double Pedestal Table"/>
    <n v="384.76799999999997"/>
    <n v="2"/>
    <n v="0.4"/>
    <n v="-115.43040000000001"/>
    <n v="2017"/>
    <x v="1"/>
    <s v="Q2"/>
    <n v="-0.30000000000000004"/>
  </r>
  <r>
    <m/>
    <m/>
    <m/>
    <m/>
    <m/>
    <m/>
    <m/>
    <m/>
    <m/>
    <m/>
    <m/>
    <m/>
    <m/>
    <m/>
    <m/>
    <m/>
    <m/>
    <m/>
    <m/>
    <m/>
    <m/>
    <n v="6485"/>
    <s v="CA-2017-113908"/>
    <d v="2017-06-03T00:00:00"/>
    <d v="2017-09-06T00:00:00"/>
    <s v="Standard Class"/>
    <s v="KN-16390"/>
    <x v="471"/>
    <x v="1"/>
    <s v="United States"/>
    <s v="New York City"/>
    <s v="New York"/>
    <n v="10011"/>
    <x v="3"/>
    <s v="TEC-MA-10003173"/>
    <x v="2"/>
    <x v="15"/>
    <s v="Hewlett-Packard 300S Scientific Calculator"/>
    <n v="78.66"/>
    <n v="6"/>
    <n v="0"/>
    <n v="36.183599999999998"/>
    <n v="2017"/>
    <x v="1"/>
    <s v="Q2"/>
    <n v="0.46"/>
  </r>
  <r>
    <m/>
    <m/>
    <m/>
    <m/>
    <m/>
    <m/>
    <m/>
    <m/>
    <m/>
    <m/>
    <m/>
    <m/>
    <m/>
    <m/>
    <m/>
    <m/>
    <m/>
    <m/>
    <m/>
    <m/>
    <m/>
    <n v="6486"/>
    <s v="CA-2017-113908"/>
    <d v="2017-06-03T00:00:00"/>
    <d v="2017-09-06T00:00:00"/>
    <s v="Standard Class"/>
    <s v="KN-16390"/>
    <x v="471"/>
    <x v="1"/>
    <s v="United States"/>
    <s v="New York City"/>
    <s v="New York"/>
    <n v="10011"/>
    <x v="3"/>
    <s v="OFF-PA-10004156"/>
    <x v="1"/>
    <x v="10"/>
    <s v="Xerox 188"/>
    <n v="45.36"/>
    <n v="4"/>
    <n v="0"/>
    <n v="22.226400000000002"/>
    <n v="2017"/>
    <x v="1"/>
    <s v="Q2"/>
    <n v="0.49000000000000005"/>
  </r>
  <r>
    <m/>
    <m/>
    <m/>
    <m/>
    <m/>
    <m/>
    <m/>
    <m/>
    <m/>
    <m/>
    <m/>
    <m/>
    <m/>
    <m/>
    <m/>
    <m/>
    <m/>
    <m/>
    <m/>
    <m/>
    <m/>
    <n v="6487"/>
    <s v="CA-2015-120621"/>
    <d v="2015-03-21T00:00:00"/>
    <s v="3/26/2015"/>
    <s v="Standard Class"/>
    <s v="JW-16075"/>
    <x v="493"/>
    <x v="0"/>
    <s v="United States"/>
    <s v="Jacksonville"/>
    <s v="North Carolina"/>
    <n v="28540"/>
    <x v="0"/>
    <s v="OFF-AP-10002945"/>
    <x v="1"/>
    <x v="9"/>
    <s v="Honeywell Enviracaire Portable HEPA Air Cleaner for 17' x 22' Room"/>
    <n v="962.08"/>
    <n v="4"/>
    <n v="0.2"/>
    <n v="156.33799999999999"/>
    <n v="2015"/>
    <x v="10"/>
    <s v="Q1"/>
    <n v="0.16249999999999998"/>
  </r>
  <r>
    <m/>
    <m/>
    <m/>
    <m/>
    <m/>
    <m/>
    <m/>
    <m/>
    <m/>
    <m/>
    <m/>
    <m/>
    <m/>
    <m/>
    <m/>
    <m/>
    <m/>
    <m/>
    <m/>
    <m/>
    <m/>
    <n v="6488"/>
    <s v="CA-2015-120621"/>
    <d v="2015-03-21T00:00:00"/>
    <s v="3/26/2015"/>
    <s v="Standard Class"/>
    <s v="JW-16075"/>
    <x v="493"/>
    <x v="0"/>
    <s v="United States"/>
    <s v="Jacksonville"/>
    <s v="North Carolina"/>
    <n v="28540"/>
    <x v="0"/>
    <s v="OFF-BI-10000948"/>
    <x v="1"/>
    <x v="8"/>
    <s v="GBC Laser Imprintable Binding System Covers, Desert Sand"/>
    <n v="12.843"/>
    <n v="3"/>
    <n v="0.7"/>
    <n v="-9.8462999999999994"/>
    <n v="2015"/>
    <x v="10"/>
    <s v="Q1"/>
    <n v="-0.76666666666666661"/>
  </r>
  <r>
    <m/>
    <m/>
    <m/>
    <m/>
    <m/>
    <m/>
    <m/>
    <m/>
    <m/>
    <m/>
    <m/>
    <m/>
    <m/>
    <m/>
    <m/>
    <m/>
    <m/>
    <m/>
    <m/>
    <m/>
    <m/>
    <n v="6489"/>
    <s v="CA-2015-120621"/>
    <d v="2015-03-21T00:00:00"/>
    <s v="3/26/2015"/>
    <s v="Standard Class"/>
    <s v="JW-16075"/>
    <x v="493"/>
    <x v="0"/>
    <s v="United States"/>
    <s v="Jacksonville"/>
    <s v="North Carolina"/>
    <n v="28540"/>
    <x v="0"/>
    <s v="OFF-PA-10002254"/>
    <x v="1"/>
    <x v="10"/>
    <s v="Xerox 1883"/>
    <n v="295.45600000000002"/>
    <n v="14"/>
    <n v="0.2"/>
    <n v="96.023200000000003"/>
    <n v="2015"/>
    <x v="10"/>
    <s v="Q1"/>
    <n v="0.32500000000000001"/>
  </r>
  <r>
    <m/>
    <m/>
    <m/>
    <m/>
    <m/>
    <m/>
    <m/>
    <m/>
    <m/>
    <m/>
    <m/>
    <m/>
    <m/>
    <m/>
    <m/>
    <m/>
    <m/>
    <m/>
    <m/>
    <m/>
    <m/>
    <n v="6490"/>
    <s v="US-2017-148866"/>
    <d v="2017-09-19T00:00:00"/>
    <s v="9/24/2017"/>
    <s v="Standard Class"/>
    <s v="JM-15535"/>
    <x v="341"/>
    <x v="0"/>
    <s v="United States"/>
    <s v="New York City"/>
    <s v="New York"/>
    <n v="10011"/>
    <x v="3"/>
    <s v="OFF-PA-10004782"/>
    <x v="1"/>
    <x v="10"/>
    <s v="Xerox 228"/>
    <n v="32.4"/>
    <n v="5"/>
    <n v="0"/>
    <n v="15.552"/>
    <n v="2017"/>
    <x v="8"/>
    <s v="Q3"/>
    <n v="0.48"/>
  </r>
  <r>
    <m/>
    <m/>
    <m/>
    <m/>
    <m/>
    <m/>
    <m/>
    <m/>
    <m/>
    <m/>
    <m/>
    <m/>
    <m/>
    <m/>
    <m/>
    <m/>
    <m/>
    <m/>
    <m/>
    <m/>
    <m/>
    <n v="6491"/>
    <s v="CA-2014-149594"/>
    <d v="2014-09-15T00:00:00"/>
    <s v="9/19/2014"/>
    <s v="Standard Class"/>
    <s v="MF-18250"/>
    <x v="751"/>
    <x v="1"/>
    <s v="United States"/>
    <s v="Philadelphia"/>
    <s v="Pennsylvania"/>
    <n v="19120"/>
    <x v="3"/>
    <s v="FUR-FU-10000222"/>
    <x v="0"/>
    <x v="5"/>
    <s v="Seth Thomas 16&quot; Steel Case Clock"/>
    <n v="103.93600000000001"/>
    <n v="4"/>
    <n v="0.2"/>
    <n v="16.889600000000002"/>
    <n v="2014"/>
    <x v="8"/>
    <s v="Q3"/>
    <n v="0.16250000000000001"/>
  </r>
  <r>
    <m/>
    <m/>
    <m/>
    <m/>
    <m/>
    <m/>
    <m/>
    <m/>
    <m/>
    <m/>
    <m/>
    <m/>
    <m/>
    <m/>
    <m/>
    <m/>
    <m/>
    <m/>
    <m/>
    <m/>
    <m/>
    <n v="6492"/>
    <s v="CA-2016-113845"/>
    <d v="2016-11-20T00:00:00"/>
    <s v="11/25/2016"/>
    <s v="Standard Class"/>
    <s v="FA-14230"/>
    <x v="135"/>
    <x v="1"/>
    <s v="United States"/>
    <s v="Orlando"/>
    <s v="Florida"/>
    <n v="32839"/>
    <x v="0"/>
    <s v="FUR-BO-10004695"/>
    <x v="0"/>
    <x v="0"/>
    <s v="O'Sullivan 2-Door Barrister Bookcase in Odessa Pine"/>
    <n v="289.56799999999998"/>
    <n v="2"/>
    <n v="0.2"/>
    <n v="10.8588"/>
    <n v="2016"/>
    <x v="0"/>
    <s v="Q4"/>
    <n v="3.7500000000000006E-2"/>
  </r>
  <r>
    <m/>
    <m/>
    <m/>
    <m/>
    <m/>
    <m/>
    <m/>
    <m/>
    <m/>
    <m/>
    <m/>
    <m/>
    <m/>
    <m/>
    <m/>
    <m/>
    <m/>
    <m/>
    <m/>
    <m/>
    <m/>
    <n v="6493"/>
    <s v="CA-2016-113845"/>
    <d v="2016-11-20T00:00:00"/>
    <s v="11/25/2016"/>
    <s v="Standard Class"/>
    <s v="FA-14230"/>
    <x v="135"/>
    <x v="1"/>
    <s v="United States"/>
    <s v="Orlando"/>
    <s v="Florida"/>
    <n v="32839"/>
    <x v="0"/>
    <s v="OFF-ST-10003327"/>
    <x v="1"/>
    <x v="4"/>
    <s v="Akro-Mils 12-Gallon Tote"/>
    <n v="39.72"/>
    <n v="5"/>
    <n v="0.2"/>
    <n v="4.4684999999999997"/>
    <n v="2016"/>
    <x v="0"/>
    <s v="Q4"/>
    <n v="0.11249999999999999"/>
  </r>
  <r>
    <m/>
    <m/>
    <m/>
    <m/>
    <m/>
    <m/>
    <m/>
    <m/>
    <m/>
    <m/>
    <m/>
    <m/>
    <m/>
    <m/>
    <m/>
    <m/>
    <m/>
    <m/>
    <m/>
    <m/>
    <m/>
    <n v="6494"/>
    <s v="CA-2016-113845"/>
    <d v="2016-11-20T00:00:00"/>
    <s v="11/25/2016"/>
    <s v="Standard Class"/>
    <s v="FA-14230"/>
    <x v="135"/>
    <x v="1"/>
    <s v="United States"/>
    <s v="Orlando"/>
    <s v="Florida"/>
    <n v="32839"/>
    <x v="0"/>
    <s v="TEC-PH-10003357"/>
    <x v="2"/>
    <x v="7"/>
    <s v="Grandstream GXP2100 Mainstream Business Phone"/>
    <n v="244.768"/>
    <n v="4"/>
    <n v="0.2"/>
    <n v="24.476800000000001"/>
    <n v="2016"/>
    <x v="0"/>
    <s v="Q4"/>
    <n v="0.1"/>
  </r>
  <r>
    <m/>
    <m/>
    <m/>
    <m/>
    <m/>
    <m/>
    <m/>
    <m/>
    <m/>
    <m/>
    <m/>
    <m/>
    <m/>
    <m/>
    <m/>
    <m/>
    <m/>
    <m/>
    <m/>
    <m/>
    <m/>
    <n v="6495"/>
    <s v="CA-2017-111262"/>
    <d v="2017-10-28T00:00:00"/>
    <d v="2017-01-11T00:00:00"/>
    <s v="Second Class"/>
    <s v="KH-16510"/>
    <x v="168"/>
    <x v="0"/>
    <s v="United States"/>
    <s v="Houston"/>
    <s v="Texas"/>
    <n v="77095"/>
    <x v="2"/>
    <s v="TEC-AC-10002167"/>
    <x v="2"/>
    <x v="11"/>
    <s v="Imation 8gb Micro Traveldrive Usb 2.0 Flash Drive"/>
    <n v="24"/>
    <n v="2"/>
    <n v="0.2"/>
    <n v="-2.7"/>
    <n v="2017"/>
    <x v="2"/>
    <s v="Q4"/>
    <n v="-0.1125"/>
  </r>
  <r>
    <m/>
    <m/>
    <m/>
    <m/>
    <m/>
    <m/>
    <m/>
    <m/>
    <m/>
    <m/>
    <m/>
    <m/>
    <m/>
    <m/>
    <m/>
    <m/>
    <m/>
    <m/>
    <m/>
    <m/>
    <m/>
    <n v="6496"/>
    <s v="CA-2017-111262"/>
    <d v="2017-10-28T00:00:00"/>
    <d v="2017-01-11T00:00:00"/>
    <s v="Second Class"/>
    <s v="KH-16510"/>
    <x v="168"/>
    <x v="0"/>
    <s v="United States"/>
    <s v="Houston"/>
    <s v="Texas"/>
    <n v="77095"/>
    <x v="2"/>
    <s v="OFF-PA-10001937"/>
    <x v="1"/>
    <x v="10"/>
    <s v="Xerox 21"/>
    <n v="15.552"/>
    <n v="3"/>
    <n v="0.2"/>
    <n v="5.4432"/>
    <n v="2017"/>
    <x v="2"/>
    <s v="Q4"/>
    <n v="0.35000000000000003"/>
  </r>
  <r>
    <m/>
    <m/>
    <m/>
    <m/>
    <m/>
    <m/>
    <m/>
    <m/>
    <m/>
    <m/>
    <m/>
    <m/>
    <m/>
    <m/>
    <m/>
    <m/>
    <m/>
    <m/>
    <m/>
    <m/>
    <m/>
    <n v="6497"/>
    <s v="CA-2017-111262"/>
    <d v="2017-10-28T00:00:00"/>
    <d v="2017-01-11T00:00:00"/>
    <s v="Second Class"/>
    <s v="KH-16510"/>
    <x v="168"/>
    <x v="0"/>
    <s v="United States"/>
    <s v="Houston"/>
    <s v="Texas"/>
    <n v="77095"/>
    <x v="2"/>
    <s v="TEC-AC-10004510"/>
    <x v="2"/>
    <x v="11"/>
    <s v="Logitech Desktop MK120 Mouse and keyboard Combo"/>
    <n v="26.175999999999998"/>
    <n v="2"/>
    <n v="0.2"/>
    <n v="-3.2719999999999998"/>
    <n v="2017"/>
    <x v="2"/>
    <s v="Q4"/>
    <n v="-0.125"/>
  </r>
  <r>
    <m/>
    <m/>
    <m/>
    <m/>
    <m/>
    <m/>
    <m/>
    <m/>
    <m/>
    <m/>
    <m/>
    <m/>
    <m/>
    <m/>
    <m/>
    <m/>
    <m/>
    <m/>
    <m/>
    <m/>
    <m/>
    <n v="6498"/>
    <s v="CA-2015-103135"/>
    <d v="2015-07-24T00:00:00"/>
    <s v="7/28/2015"/>
    <s v="Standard Class"/>
    <s v="SS-20515"/>
    <x v="776"/>
    <x v="2"/>
    <s v="United States"/>
    <s v="Louisville"/>
    <s v="Kentucky"/>
    <n v="40214"/>
    <x v="0"/>
    <s v="FUR-FU-10001487"/>
    <x v="0"/>
    <x v="5"/>
    <s v="Eldon Expressions Wood and Plastic Desk Accessories, Cherry Wood"/>
    <n v="20.94"/>
    <n v="3"/>
    <n v="0"/>
    <n v="6.0726000000000004"/>
    <n v="2015"/>
    <x v="7"/>
    <s v="Q3"/>
    <n v="0.28999999999999998"/>
  </r>
  <r>
    <m/>
    <m/>
    <m/>
    <m/>
    <m/>
    <m/>
    <m/>
    <m/>
    <m/>
    <m/>
    <m/>
    <m/>
    <m/>
    <m/>
    <m/>
    <m/>
    <m/>
    <m/>
    <m/>
    <m/>
    <m/>
    <n v="6499"/>
    <s v="CA-2015-103135"/>
    <d v="2015-07-24T00:00:00"/>
    <s v="7/28/2015"/>
    <s v="Standard Class"/>
    <s v="SS-20515"/>
    <x v="776"/>
    <x v="2"/>
    <s v="United States"/>
    <s v="Louisville"/>
    <s v="Kentucky"/>
    <n v="40214"/>
    <x v="0"/>
    <s v="OFF-BI-10000069"/>
    <x v="1"/>
    <x v="8"/>
    <s v="GBC Prepunched Paper, 19-Hole, for Binding Systems, 24-lb"/>
    <n v="135.09"/>
    <n v="9"/>
    <n v="0"/>
    <n v="62.141399999999997"/>
    <n v="2015"/>
    <x v="7"/>
    <s v="Q3"/>
    <n v="0.45999999999999996"/>
  </r>
  <r>
    <m/>
    <m/>
    <m/>
    <m/>
    <m/>
    <m/>
    <m/>
    <m/>
    <m/>
    <m/>
    <m/>
    <m/>
    <m/>
    <m/>
    <m/>
    <m/>
    <m/>
    <m/>
    <m/>
    <m/>
    <m/>
    <n v="6500"/>
    <s v="CA-2015-103135"/>
    <d v="2015-07-24T00:00:00"/>
    <s v="7/28/2015"/>
    <s v="Standard Class"/>
    <s v="SS-20515"/>
    <x v="776"/>
    <x v="2"/>
    <s v="United States"/>
    <s v="Louisville"/>
    <s v="Kentucky"/>
    <n v="40214"/>
    <x v="0"/>
    <s v="TEC-AC-10003289"/>
    <x v="2"/>
    <x v="11"/>
    <s v="Anker Ultra-Slim Mini Bluetooth 3.0 Wireless Keyboard"/>
    <n v="279.86"/>
    <n v="14"/>
    <n v="0"/>
    <n v="64.367800000000003"/>
    <n v="2015"/>
    <x v="7"/>
    <s v="Q3"/>
    <n v="0.23"/>
  </r>
  <r>
    <m/>
    <m/>
    <m/>
    <m/>
    <m/>
    <m/>
    <m/>
    <m/>
    <m/>
    <m/>
    <m/>
    <m/>
    <m/>
    <m/>
    <m/>
    <m/>
    <m/>
    <m/>
    <m/>
    <m/>
    <m/>
    <n v="6501"/>
    <s v="CA-2015-103135"/>
    <d v="2015-07-24T00:00:00"/>
    <s v="7/28/2015"/>
    <s v="Standard Class"/>
    <s v="SS-20515"/>
    <x v="776"/>
    <x v="2"/>
    <s v="United States"/>
    <s v="Louisville"/>
    <s v="Kentucky"/>
    <n v="40214"/>
    <x v="0"/>
    <s v="OFF-BI-10000069"/>
    <x v="1"/>
    <x v="8"/>
    <s v="GBC Prepunched Paper, 19-Hole, for Binding Systems, 24-lb"/>
    <n v="90.06"/>
    <n v="6"/>
    <n v="0"/>
    <n v="41.427599999999998"/>
    <n v="2015"/>
    <x v="7"/>
    <s v="Q3"/>
    <n v="0.45999999999999996"/>
  </r>
  <r>
    <m/>
    <m/>
    <m/>
    <m/>
    <m/>
    <m/>
    <m/>
    <m/>
    <m/>
    <m/>
    <m/>
    <m/>
    <m/>
    <m/>
    <m/>
    <m/>
    <m/>
    <m/>
    <m/>
    <m/>
    <m/>
    <n v="6502"/>
    <s v="CA-2014-129147"/>
    <d v="2014-11-02T00:00:00"/>
    <d v="2014-06-11T00:00:00"/>
    <s v="Standard Class"/>
    <s v="LC-17050"/>
    <x v="702"/>
    <x v="0"/>
    <s v="United States"/>
    <s v="Medina"/>
    <s v="Ohio"/>
    <n v="44256"/>
    <x v="3"/>
    <s v="TEC-PH-10001299"/>
    <x v="2"/>
    <x v="7"/>
    <s v="Polycom CX300 Desktop Phone USB VoIP phone"/>
    <n v="539.96400000000006"/>
    <n v="6"/>
    <n v="0.4"/>
    <n v="-107.9928"/>
    <n v="2014"/>
    <x v="0"/>
    <s v="Q4"/>
    <n v="-0.19999999999999998"/>
  </r>
  <r>
    <m/>
    <m/>
    <m/>
    <m/>
    <m/>
    <m/>
    <m/>
    <m/>
    <m/>
    <m/>
    <m/>
    <m/>
    <m/>
    <m/>
    <m/>
    <m/>
    <m/>
    <m/>
    <m/>
    <m/>
    <m/>
    <n v="6503"/>
    <s v="CA-2014-129147"/>
    <d v="2014-11-02T00:00:00"/>
    <d v="2014-06-11T00:00:00"/>
    <s v="Standard Class"/>
    <s v="LC-17050"/>
    <x v="702"/>
    <x v="0"/>
    <s v="United States"/>
    <s v="Medina"/>
    <s v="Ohio"/>
    <n v="44256"/>
    <x v="3"/>
    <s v="TEC-PH-10001552"/>
    <x v="2"/>
    <x v="7"/>
    <s v="I Need's 3d Hello Kitty Hybrid Silicone Case Cover for HTC One X 4g with 3d Hello Kitty Stylus Pen Green/pink"/>
    <n v="50.231999999999999"/>
    <n v="7"/>
    <n v="0.4"/>
    <n v="-10.0464"/>
    <n v="2014"/>
    <x v="0"/>
    <s v="Q4"/>
    <n v="-0.2"/>
  </r>
  <r>
    <m/>
    <m/>
    <m/>
    <m/>
    <m/>
    <m/>
    <m/>
    <m/>
    <m/>
    <m/>
    <m/>
    <m/>
    <m/>
    <m/>
    <m/>
    <m/>
    <m/>
    <m/>
    <m/>
    <m/>
    <m/>
    <n v="6504"/>
    <s v="CA-2014-129147"/>
    <d v="2014-11-02T00:00:00"/>
    <d v="2014-06-11T00:00:00"/>
    <s v="Standard Class"/>
    <s v="LC-17050"/>
    <x v="702"/>
    <x v="0"/>
    <s v="United States"/>
    <s v="Medina"/>
    <s v="Ohio"/>
    <n v="44256"/>
    <x v="3"/>
    <s v="OFF-BI-10001098"/>
    <x v="1"/>
    <x v="8"/>
    <s v="Acco D-Ring Binder w/DublLock"/>
    <n v="19.242000000000001"/>
    <n v="3"/>
    <n v="0.7"/>
    <n v="-13.4694"/>
    <n v="2014"/>
    <x v="0"/>
    <s v="Q4"/>
    <n v="-0.7"/>
  </r>
  <r>
    <m/>
    <m/>
    <m/>
    <m/>
    <m/>
    <m/>
    <m/>
    <m/>
    <m/>
    <m/>
    <m/>
    <m/>
    <m/>
    <m/>
    <m/>
    <m/>
    <m/>
    <m/>
    <m/>
    <m/>
    <m/>
    <n v="6505"/>
    <s v="CA-2017-128265"/>
    <d v="2017-11-17T00:00:00"/>
    <s v="11/22/2017"/>
    <s v="Second Class"/>
    <s v="VW-21775"/>
    <x v="100"/>
    <x v="1"/>
    <s v="United States"/>
    <s v="New York City"/>
    <s v="New York"/>
    <n v="10011"/>
    <x v="3"/>
    <s v="OFF-ST-10000142"/>
    <x v="1"/>
    <x v="4"/>
    <s v="Deluxe Rollaway Locking File with Drawer"/>
    <n v="1247.6400000000001"/>
    <n v="3"/>
    <n v="0"/>
    <n v="349.33920000000001"/>
    <n v="2017"/>
    <x v="0"/>
    <s v="Q4"/>
    <n v="0.27999999999999997"/>
  </r>
  <r>
    <m/>
    <m/>
    <m/>
    <m/>
    <m/>
    <m/>
    <m/>
    <m/>
    <m/>
    <m/>
    <m/>
    <m/>
    <m/>
    <m/>
    <m/>
    <m/>
    <m/>
    <m/>
    <m/>
    <m/>
    <m/>
    <n v="6506"/>
    <s v="CA-2016-152331"/>
    <d v="2016-06-26T00:00:00"/>
    <s v="6/30/2016"/>
    <s v="Standard Class"/>
    <s v="LD-16855"/>
    <x v="777"/>
    <x v="1"/>
    <s v="United States"/>
    <s v="Chicago"/>
    <s v="Illinois"/>
    <n v="60653"/>
    <x v="2"/>
    <s v="OFF-AR-10001547"/>
    <x v="1"/>
    <x v="6"/>
    <s v="Newell 311"/>
    <n v="5.3040000000000003"/>
    <n v="3"/>
    <n v="0.2"/>
    <n v="0.46410000000000001"/>
    <n v="2016"/>
    <x v="1"/>
    <s v="Q2"/>
    <n v="8.7499999999999994E-2"/>
  </r>
  <r>
    <m/>
    <m/>
    <m/>
    <m/>
    <m/>
    <m/>
    <m/>
    <m/>
    <m/>
    <m/>
    <m/>
    <m/>
    <m/>
    <m/>
    <m/>
    <m/>
    <m/>
    <m/>
    <m/>
    <m/>
    <m/>
    <n v="6507"/>
    <s v="US-2016-128909"/>
    <d v="2016-10-09T00:00:00"/>
    <d v="2016-11-10T00:00:00"/>
    <s v="Second Class"/>
    <s v="SP-20545"/>
    <x v="259"/>
    <x v="1"/>
    <s v="United States"/>
    <s v="Philadelphia"/>
    <s v="Pennsylvania"/>
    <n v="19143"/>
    <x v="3"/>
    <s v="OFF-PA-10001593"/>
    <x v="1"/>
    <x v="10"/>
    <s v="Xerox 1947"/>
    <n v="19.135999999999999"/>
    <n v="4"/>
    <n v="0.2"/>
    <n v="5.98"/>
    <n v="2016"/>
    <x v="2"/>
    <s v="Q4"/>
    <n v="0.31250000000000006"/>
  </r>
  <r>
    <m/>
    <m/>
    <m/>
    <m/>
    <m/>
    <m/>
    <m/>
    <m/>
    <m/>
    <m/>
    <m/>
    <m/>
    <m/>
    <m/>
    <m/>
    <m/>
    <m/>
    <m/>
    <m/>
    <m/>
    <m/>
    <n v="6508"/>
    <s v="US-2016-128909"/>
    <d v="2016-10-09T00:00:00"/>
    <d v="2016-11-10T00:00:00"/>
    <s v="Second Class"/>
    <s v="SP-20545"/>
    <x v="259"/>
    <x v="1"/>
    <s v="United States"/>
    <s v="Philadelphia"/>
    <s v="Pennsylvania"/>
    <n v="19143"/>
    <x v="3"/>
    <s v="FUR-FU-10004071"/>
    <x v="0"/>
    <x v="5"/>
    <s v="Luxo Professional Magnifying Clamp-On Fluorescent Lamps"/>
    <n v="332.83199999999999"/>
    <n v="4"/>
    <n v="0.2"/>
    <n v="-24.962399999999999"/>
    <n v="2016"/>
    <x v="2"/>
    <s v="Q4"/>
    <n v="-7.4999999999999997E-2"/>
  </r>
  <r>
    <m/>
    <m/>
    <m/>
    <m/>
    <m/>
    <m/>
    <m/>
    <m/>
    <m/>
    <m/>
    <m/>
    <m/>
    <m/>
    <m/>
    <m/>
    <m/>
    <m/>
    <m/>
    <m/>
    <m/>
    <m/>
    <n v="6509"/>
    <s v="CA-2017-102197"/>
    <d v="2017-12-20T00:00:00"/>
    <s v="12/26/2017"/>
    <s v="Standard Class"/>
    <s v="DK-13150"/>
    <x v="83"/>
    <x v="1"/>
    <s v="United States"/>
    <s v="New York City"/>
    <s v="New York"/>
    <n v="10009"/>
    <x v="3"/>
    <s v="OFF-PA-10001970"/>
    <x v="1"/>
    <x v="10"/>
    <s v="Xerox 1908"/>
    <n v="279.89999999999998"/>
    <n v="5"/>
    <n v="0"/>
    <n v="137.15100000000001"/>
    <n v="2017"/>
    <x v="4"/>
    <s v="Q4"/>
    <n v="0.4900000000000001"/>
  </r>
  <r>
    <m/>
    <m/>
    <m/>
    <m/>
    <m/>
    <m/>
    <m/>
    <m/>
    <m/>
    <m/>
    <m/>
    <m/>
    <m/>
    <m/>
    <m/>
    <m/>
    <m/>
    <m/>
    <m/>
    <m/>
    <m/>
    <n v="6510"/>
    <s v="CA-2017-102197"/>
    <d v="2017-12-20T00:00:00"/>
    <s v="12/26/2017"/>
    <s v="Standard Class"/>
    <s v="DK-13150"/>
    <x v="83"/>
    <x v="1"/>
    <s v="United States"/>
    <s v="New York City"/>
    <s v="New York"/>
    <n v="10009"/>
    <x v="3"/>
    <s v="OFF-BI-10001524"/>
    <x v="1"/>
    <x v="8"/>
    <s v="GBC Premium Transparent Covers with Diagonal Lined Pattern"/>
    <n v="50.351999999999997"/>
    <n v="3"/>
    <n v="0.2"/>
    <n v="17.623200000000001"/>
    <n v="2017"/>
    <x v="4"/>
    <s v="Q4"/>
    <n v="0.35000000000000003"/>
  </r>
  <r>
    <m/>
    <m/>
    <m/>
    <m/>
    <m/>
    <m/>
    <m/>
    <m/>
    <m/>
    <m/>
    <m/>
    <m/>
    <m/>
    <m/>
    <m/>
    <m/>
    <m/>
    <m/>
    <m/>
    <m/>
    <m/>
    <n v="6511"/>
    <s v="CA-2017-102197"/>
    <d v="2017-12-20T00:00:00"/>
    <s v="12/26/2017"/>
    <s v="Standard Class"/>
    <s v="DK-13150"/>
    <x v="83"/>
    <x v="1"/>
    <s v="United States"/>
    <s v="New York City"/>
    <s v="New York"/>
    <n v="10009"/>
    <x v="3"/>
    <s v="OFF-PA-10004156"/>
    <x v="1"/>
    <x v="10"/>
    <s v="Xerox 188"/>
    <n v="34.020000000000003"/>
    <n v="3"/>
    <n v="0"/>
    <n v="16.669799999999999"/>
    <n v="2017"/>
    <x v="4"/>
    <s v="Q4"/>
    <n v="0.48999999999999994"/>
  </r>
  <r>
    <m/>
    <m/>
    <m/>
    <m/>
    <m/>
    <m/>
    <m/>
    <m/>
    <m/>
    <m/>
    <m/>
    <m/>
    <m/>
    <m/>
    <m/>
    <m/>
    <m/>
    <m/>
    <m/>
    <m/>
    <m/>
    <n v="6512"/>
    <s v="CA-2017-167640"/>
    <d v="2017-03-06T00:00:00"/>
    <d v="2017-10-03T00:00:00"/>
    <s v="Standard Class"/>
    <s v="FC-14245"/>
    <x v="763"/>
    <x v="2"/>
    <s v="United States"/>
    <s v="San Francisco"/>
    <s v="California"/>
    <n v="94109"/>
    <x v="1"/>
    <s v="OFF-AR-10003158"/>
    <x v="1"/>
    <x v="6"/>
    <s v="Fluorescent Highlighters by Dixon"/>
    <n v="23.88"/>
    <n v="6"/>
    <n v="0"/>
    <n v="8.1191999999999993"/>
    <n v="2017"/>
    <x v="10"/>
    <s v="Q1"/>
    <n v="0.33999999999999997"/>
  </r>
  <r>
    <m/>
    <m/>
    <m/>
    <m/>
    <m/>
    <m/>
    <m/>
    <m/>
    <m/>
    <m/>
    <m/>
    <m/>
    <m/>
    <m/>
    <m/>
    <m/>
    <m/>
    <m/>
    <m/>
    <m/>
    <m/>
    <n v="6513"/>
    <s v="CA-2017-167640"/>
    <d v="2017-03-06T00:00:00"/>
    <d v="2017-10-03T00:00:00"/>
    <s v="Standard Class"/>
    <s v="FC-14245"/>
    <x v="763"/>
    <x v="2"/>
    <s v="United States"/>
    <s v="San Francisco"/>
    <s v="California"/>
    <n v="94109"/>
    <x v="1"/>
    <s v="OFF-LA-10004559"/>
    <x v="1"/>
    <x v="2"/>
    <s v="Avery 49"/>
    <n v="11.52"/>
    <n v="4"/>
    <n v="0"/>
    <n v="5.6448"/>
    <n v="2017"/>
    <x v="10"/>
    <s v="Q1"/>
    <n v="0.49000000000000005"/>
  </r>
  <r>
    <m/>
    <m/>
    <m/>
    <m/>
    <m/>
    <m/>
    <m/>
    <m/>
    <m/>
    <m/>
    <m/>
    <m/>
    <m/>
    <m/>
    <m/>
    <m/>
    <m/>
    <m/>
    <m/>
    <m/>
    <m/>
    <n v="6514"/>
    <s v="CA-2017-167640"/>
    <d v="2017-03-06T00:00:00"/>
    <d v="2017-10-03T00:00:00"/>
    <s v="Standard Class"/>
    <s v="FC-14245"/>
    <x v="763"/>
    <x v="2"/>
    <s v="United States"/>
    <s v="San Francisco"/>
    <s v="California"/>
    <n v="94109"/>
    <x v="1"/>
    <s v="OFF-PA-10001033"/>
    <x v="1"/>
    <x v="10"/>
    <s v="Xerox 1893"/>
    <n v="286.93"/>
    <n v="7"/>
    <n v="0"/>
    <n v="140.59569999999999"/>
    <n v="2017"/>
    <x v="10"/>
    <s v="Q1"/>
    <n v="0.49"/>
  </r>
  <r>
    <m/>
    <m/>
    <m/>
    <m/>
    <m/>
    <m/>
    <m/>
    <m/>
    <m/>
    <m/>
    <m/>
    <m/>
    <m/>
    <m/>
    <m/>
    <m/>
    <m/>
    <m/>
    <m/>
    <m/>
    <m/>
    <n v="6515"/>
    <s v="CA-2017-167640"/>
    <d v="2017-03-06T00:00:00"/>
    <d v="2017-10-03T00:00:00"/>
    <s v="Standard Class"/>
    <s v="FC-14245"/>
    <x v="763"/>
    <x v="2"/>
    <s v="United States"/>
    <s v="San Francisco"/>
    <s v="California"/>
    <n v="94109"/>
    <x v="1"/>
    <s v="TEC-PH-10001336"/>
    <x v="2"/>
    <x v="7"/>
    <s v="Digium D40 VoIP phone"/>
    <n v="206.38399999999999"/>
    <n v="2"/>
    <n v="0.2"/>
    <n v="23.2182"/>
    <n v="2017"/>
    <x v="10"/>
    <s v="Q1"/>
    <n v="0.1125"/>
  </r>
  <r>
    <m/>
    <m/>
    <m/>
    <m/>
    <m/>
    <m/>
    <m/>
    <m/>
    <m/>
    <m/>
    <m/>
    <m/>
    <m/>
    <m/>
    <m/>
    <m/>
    <m/>
    <m/>
    <m/>
    <m/>
    <m/>
    <n v="6516"/>
    <s v="US-2017-116652"/>
    <d v="2017-09-15T00:00:00"/>
    <s v="9/19/2017"/>
    <s v="Standard Class"/>
    <s v="RD-19480"/>
    <x v="502"/>
    <x v="0"/>
    <s v="United States"/>
    <s v="San Francisco"/>
    <s v="California"/>
    <n v="94122"/>
    <x v="1"/>
    <s v="FUR-CH-10002961"/>
    <x v="0"/>
    <x v="1"/>
    <s v="Leather Task Chair, Black"/>
    <n v="218.352"/>
    <n v="3"/>
    <n v="0.2"/>
    <n v="0"/>
    <n v="2017"/>
    <x v="8"/>
    <s v="Q3"/>
    <n v="0"/>
  </r>
  <r>
    <m/>
    <m/>
    <m/>
    <m/>
    <m/>
    <m/>
    <m/>
    <m/>
    <m/>
    <m/>
    <m/>
    <m/>
    <m/>
    <m/>
    <m/>
    <m/>
    <m/>
    <m/>
    <m/>
    <m/>
    <m/>
    <n v="6517"/>
    <s v="US-2017-116652"/>
    <d v="2017-09-15T00:00:00"/>
    <s v="9/19/2017"/>
    <s v="Standard Class"/>
    <s v="RD-19480"/>
    <x v="502"/>
    <x v="0"/>
    <s v="United States"/>
    <s v="San Francisco"/>
    <s v="California"/>
    <n v="94122"/>
    <x v="1"/>
    <s v="FUR-FU-10001488"/>
    <x v="0"/>
    <x v="5"/>
    <s v="Tenex 46&quot; x 60&quot; Computer Anti-Static Chairmat, Rectangular Shaped"/>
    <n v="529.9"/>
    <n v="5"/>
    <n v="0"/>
    <n v="105.98"/>
    <n v="2017"/>
    <x v="8"/>
    <s v="Q3"/>
    <n v="0.2"/>
  </r>
  <r>
    <m/>
    <m/>
    <m/>
    <m/>
    <m/>
    <m/>
    <m/>
    <m/>
    <m/>
    <m/>
    <m/>
    <m/>
    <m/>
    <m/>
    <m/>
    <m/>
    <m/>
    <m/>
    <m/>
    <m/>
    <m/>
    <n v="6518"/>
    <s v="US-2017-116652"/>
    <d v="2017-09-15T00:00:00"/>
    <s v="9/19/2017"/>
    <s v="Standard Class"/>
    <s v="RD-19480"/>
    <x v="502"/>
    <x v="0"/>
    <s v="United States"/>
    <s v="San Francisco"/>
    <s v="California"/>
    <n v="94122"/>
    <x v="1"/>
    <s v="OFF-AR-10001915"/>
    <x v="1"/>
    <x v="6"/>
    <s v="Peel-Off China Markers"/>
    <n v="99.3"/>
    <n v="10"/>
    <n v="0"/>
    <n v="41.706000000000003"/>
    <n v="2017"/>
    <x v="8"/>
    <s v="Q3"/>
    <n v="0.42000000000000004"/>
  </r>
  <r>
    <m/>
    <m/>
    <m/>
    <m/>
    <m/>
    <m/>
    <m/>
    <m/>
    <m/>
    <m/>
    <m/>
    <m/>
    <m/>
    <m/>
    <m/>
    <m/>
    <m/>
    <m/>
    <m/>
    <m/>
    <m/>
    <n v="6519"/>
    <s v="US-2017-116652"/>
    <d v="2017-09-15T00:00:00"/>
    <s v="9/19/2017"/>
    <s v="Standard Class"/>
    <s v="RD-19480"/>
    <x v="502"/>
    <x v="0"/>
    <s v="United States"/>
    <s v="San Francisco"/>
    <s v="California"/>
    <n v="94122"/>
    <x v="1"/>
    <s v="OFF-AP-10001205"/>
    <x v="1"/>
    <x v="9"/>
    <s v="Belkin 5 Outlet SurgeMaster Power Centers"/>
    <n v="108.96"/>
    <n v="2"/>
    <n v="0"/>
    <n v="30.508800000000001"/>
    <n v="2017"/>
    <x v="8"/>
    <s v="Q3"/>
    <n v="0.28000000000000003"/>
  </r>
  <r>
    <m/>
    <m/>
    <m/>
    <m/>
    <m/>
    <m/>
    <m/>
    <m/>
    <m/>
    <m/>
    <m/>
    <m/>
    <m/>
    <m/>
    <m/>
    <m/>
    <m/>
    <m/>
    <m/>
    <m/>
    <m/>
    <n v="6520"/>
    <s v="US-2017-116652"/>
    <d v="2017-09-15T00:00:00"/>
    <s v="9/19/2017"/>
    <s v="Standard Class"/>
    <s v="RD-19480"/>
    <x v="502"/>
    <x v="0"/>
    <s v="United States"/>
    <s v="San Francisco"/>
    <s v="California"/>
    <n v="94122"/>
    <x v="1"/>
    <s v="OFF-BI-10004528"/>
    <x v="1"/>
    <x v="8"/>
    <s v="Cardinal Poly Pocket Divider Pockets for Ring Binders"/>
    <n v="2.6880000000000002"/>
    <n v="1"/>
    <n v="0.2"/>
    <n v="0.84"/>
    <n v="2017"/>
    <x v="8"/>
    <s v="Q3"/>
    <n v="0.31249999999999994"/>
  </r>
  <r>
    <m/>
    <m/>
    <m/>
    <m/>
    <m/>
    <m/>
    <m/>
    <m/>
    <m/>
    <m/>
    <m/>
    <m/>
    <m/>
    <m/>
    <m/>
    <m/>
    <m/>
    <m/>
    <m/>
    <m/>
    <m/>
    <n v="6521"/>
    <s v="CA-2017-138289"/>
    <d v="2017-01-16T00:00:00"/>
    <s v="1/18/2017"/>
    <s v="Second Class"/>
    <s v="AR-10540"/>
    <x v="481"/>
    <x v="0"/>
    <s v="United States"/>
    <s v="Jackson"/>
    <s v="Michigan"/>
    <n v="49201"/>
    <x v="2"/>
    <s v="OFF-BI-10004995"/>
    <x v="1"/>
    <x v="8"/>
    <s v="GBC DocuBind P400 Electric Binding System"/>
    <n v="5443.96"/>
    <n v="4"/>
    <n v="0"/>
    <n v="2504.2215999999999"/>
    <n v="2017"/>
    <x v="9"/>
    <s v="Q1"/>
    <n v="0.45999999999999996"/>
  </r>
  <r>
    <m/>
    <m/>
    <m/>
    <m/>
    <m/>
    <m/>
    <m/>
    <m/>
    <m/>
    <m/>
    <m/>
    <m/>
    <m/>
    <m/>
    <m/>
    <m/>
    <m/>
    <m/>
    <m/>
    <m/>
    <m/>
    <n v="6522"/>
    <s v="CA-2017-138289"/>
    <d v="2017-01-16T00:00:00"/>
    <s v="1/18/2017"/>
    <s v="Second Class"/>
    <s v="AR-10540"/>
    <x v="481"/>
    <x v="0"/>
    <s v="United States"/>
    <s v="Jackson"/>
    <s v="Michigan"/>
    <n v="49201"/>
    <x v="2"/>
    <s v="FUR-CH-10004626"/>
    <x v="0"/>
    <x v="1"/>
    <s v="Office Star Flex Back Scooter Chair with Aluminum Finish Frame"/>
    <n v="302.67"/>
    <n v="3"/>
    <n v="0"/>
    <n v="72.640799999999999"/>
    <n v="2017"/>
    <x v="9"/>
    <s v="Q1"/>
    <n v="0.24"/>
  </r>
  <r>
    <m/>
    <m/>
    <m/>
    <m/>
    <m/>
    <m/>
    <m/>
    <m/>
    <m/>
    <m/>
    <m/>
    <m/>
    <m/>
    <m/>
    <m/>
    <m/>
    <m/>
    <m/>
    <m/>
    <m/>
    <m/>
    <n v="6523"/>
    <s v="CA-2017-138289"/>
    <d v="2017-01-16T00:00:00"/>
    <s v="1/18/2017"/>
    <s v="Second Class"/>
    <s v="AR-10540"/>
    <x v="481"/>
    <x v="0"/>
    <s v="United States"/>
    <s v="Jackson"/>
    <s v="Michigan"/>
    <n v="49201"/>
    <x v="2"/>
    <s v="OFF-PA-10001260"/>
    <x v="1"/>
    <x v="10"/>
    <s v="TOPS Money Receipt Book, Consecutively Numbered in Red,"/>
    <n v="56.07"/>
    <n v="7"/>
    <n v="0"/>
    <n v="25.2315"/>
    <n v="2017"/>
    <x v="9"/>
    <s v="Q1"/>
    <n v="0.45"/>
  </r>
  <r>
    <m/>
    <m/>
    <m/>
    <m/>
    <m/>
    <m/>
    <m/>
    <m/>
    <m/>
    <m/>
    <m/>
    <m/>
    <m/>
    <m/>
    <m/>
    <m/>
    <m/>
    <m/>
    <m/>
    <m/>
    <m/>
    <n v="6524"/>
    <s v="CA-2016-129308"/>
    <d v="2016-07-07T00:00:00"/>
    <s v="7/13/2016"/>
    <s v="Standard Class"/>
    <s v="CC-12100"/>
    <x v="385"/>
    <x v="2"/>
    <s v="United States"/>
    <s v="Philadelphia"/>
    <s v="Pennsylvania"/>
    <n v="19120"/>
    <x v="3"/>
    <s v="OFF-LA-10002945"/>
    <x v="1"/>
    <x v="2"/>
    <s v="Permanent Self-Adhesive File Folder Labels for Typewriters, 1 1/8 x 3 1/2, White"/>
    <n v="10.08"/>
    <n v="2"/>
    <n v="0.2"/>
    <n v="3.2759999999999998"/>
    <n v="2016"/>
    <x v="7"/>
    <s v="Q3"/>
    <n v="0.32499999999999996"/>
  </r>
  <r>
    <m/>
    <m/>
    <m/>
    <m/>
    <m/>
    <m/>
    <m/>
    <m/>
    <m/>
    <m/>
    <m/>
    <m/>
    <m/>
    <m/>
    <m/>
    <m/>
    <m/>
    <m/>
    <m/>
    <m/>
    <m/>
    <n v="6525"/>
    <s v="CA-2016-129308"/>
    <d v="2016-07-07T00:00:00"/>
    <s v="7/13/2016"/>
    <s v="Standard Class"/>
    <s v="CC-12100"/>
    <x v="385"/>
    <x v="2"/>
    <s v="United States"/>
    <s v="Philadelphia"/>
    <s v="Pennsylvania"/>
    <n v="19120"/>
    <x v="3"/>
    <s v="TEC-PH-10002310"/>
    <x v="2"/>
    <x v="7"/>
    <s v="Panasonic KX T7731-B Digital phone"/>
    <n v="59.994"/>
    <n v="1"/>
    <n v="0.4"/>
    <n v="-12.998699999999999"/>
    <n v="2016"/>
    <x v="7"/>
    <s v="Q3"/>
    <n v="-0.21666666666666665"/>
  </r>
  <r>
    <m/>
    <m/>
    <m/>
    <m/>
    <m/>
    <m/>
    <m/>
    <m/>
    <m/>
    <m/>
    <m/>
    <m/>
    <m/>
    <m/>
    <m/>
    <m/>
    <m/>
    <m/>
    <m/>
    <m/>
    <m/>
    <n v="6526"/>
    <s v="CA-2016-129308"/>
    <d v="2016-07-07T00:00:00"/>
    <s v="7/13/2016"/>
    <s v="Standard Class"/>
    <s v="CC-12100"/>
    <x v="385"/>
    <x v="2"/>
    <s v="United States"/>
    <s v="Philadelphia"/>
    <s v="Pennsylvania"/>
    <n v="19120"/>
    <x v="3"/>
    <s v="OFF-BI-10001525"/>
    <x v="1"/>
    <x v="8"/>
    <s v="Acco Pressboard Covers with Storage Hooks, 14 7/8&quot; x 11&quot;, Executive Red"/>
    <n v="5.7149999999999999"/>
    <n v="5"/>
    <n v="0.7"/>
    <n v="-4.7625000000000002"/>
    <n v="2016"/>
    <x v="7"/>
    <s v="Q3"/>
    <n v="-0.83333333333333337"/>
  </r>
  <r>
    <m/>
    <m/>
    <m/>
    <m/>
    <m/>
    <m/>
    <m/>
    <m/>
    <m/>
    <m/>
    <m/>
    <m/>
    <m/>
    <m/>
    <m/>
    <m/>
    <m/>
    <m/>
    <m/>
    <m/>
    <m/>
    <n v="6527"/>
    <s v="CA-2016-129308"/>
    <d v="2016-07-07T00:00:00"/>
    <s v="7/13/2016"/>
    <s v="Standard Class"/>
    <s v="CC-12100"/>
    <x v="385"/>
    <x v="2"/>
    <s v="United States"/>
    <s v="Philadelphia"/>
    <s v="Pennsylvania"/>
    <n v="19120"/>
    <x v="3"/>
    <s v="OFF-BI-10001308"/>
    <x v="1"/>
    <x v="8"/>
    <s v="GBC Standard Plastic Binding Systems' Combs"/>
    <n v="9.42"/>
    <n v="5"/>
    <n v="0.7"/>
    <n v="-7.85"/>
    <n v="2016"/>
    <x v="7"/>
    <s v="Q3"/>
    <n v="-0.83333333333333326"/>
  </r>
  <r>
    <m/>
    <m/>
    <m/>
    <m/>
    <m/>
    <m/>
    <m/>
    <m/>
    <m/>
    <m/>
    <m/>
    <m/>
    <m/>
    <m/>
    <m/>
    <m/>
    <m/>
    <m/>
    <m/>
    <m/>
    <m/>
    <n v="6528"/>
    <s v="CA-2016-157791"/>
    <d v="2016-12-23T00:00:00"/>
    <s v="12/28/2016"/>
    <s v="Second Class"/>
    <s v="CA-11965"/>
    <x v="662"/>
    <x v="1"/>
    <s v="United States"/>
    <s v="Warwick"/>
    <s v="Rhode Island"/>
    <n v="2886"/>
    <x v="3"/>
    <s v="TEC-CO-10002095"/>
    <x v="2"/>
    <x v="16"/>
    <s v="Hewlett Packard 610 Color Digital Copier / Printer"/>
    <n v="1999.96"/>
    <n v="4"/>
    <n v="0"/>
    <n v="899.98199999999997"/>
    <n v="2016"/>
    <x v="4"/>
    <s v="Q4"/>
    <n v="0.44999999999999996"/>
  </r>
  <r>
    <m/>
    <m/>
    <m/>
    <m/>
    <m/>
    <m/>
    <m/>
    <m/>
    <m/>
    <m/>
    <m/>
    <m/>
    <m/>
    <m/>
    <m/>
    <m/>
    <m/>
    <m/>
    <m/>
    <m/>
    <m/>
    <n v="6529"/>
    <s v="CA-2014-146864"/>
    <d v="2014-12-22T00:00:00"/>
    <s v="12/26/2014"/>
    <s v="Standard Class"/>
    <s v="BT-11530"/>
    <x v="404"/>
    <x v="2"/>
    <s v="United States"/>
    <s v="New York City"/>
    <s v="New York"/>
    <n v="10024"/>
    <x v="3"/>
    <s v="OFF-ST-10004946"/>
    <x v="1"/>
    <x v="4"/>
    <s v="Desktop 3-Pocket Hot File"/>
    <n v="216.4"/>
    <n v="4"/>
    <n v="0"/>
    <n v="56.264000000000003"/>
    <n v="2014"/>
    <x v="4"/>
    <s v="Q4"/>
    <n v="0.26"/>
  </r>
  <r>
    <m/>
    <m/>
    <m/>
    <m/>
    <m/>
    <m/>
    <m/>
    <m/>
    <m/>
    <m/>
    <m/>
    <m/>
    <m/>
    <m/>
    <m/>
    <m/>
    <m/>
    <m/>
    <m/>
    <m/>
    <m/>
    <n v="6530"/>
    <s v="CA-2014-103744"/>
    <d v="2014-02-23T00:00:00"/>
    <s v="2/27/2014"/>
    <s v="Standard Class"/>
    <s v="MG-17875"/>
    <x v="675"/>
    <x v="2"/>
    <s v="United States"/>
    <s v="El Paso"/>
    <s v="Texas"/>
    <n v="79907"/>
    <x v="2"/>
    <s v="OFF-LA-10004425"/>
    <x v="1"/>
    <x v="2"/>
    <s v="Staple-on labels"/>
    <n v="6.9359999999999999"/>
    <n v="3"/>
    <n v="0.2"/>
    <n v="2.3409"/>
    <n v="2014"/>
    <x v="11"/>
    <s v="Q1"/>
    <n v="0.33750000000000002"/>
  </r>
  <r>
    <m/>
    <m/>
    <m/>
    <m/>
    <m/>
    <m/>
    <m/>
    <m/>
    <m/>
    <m/>
    <m/>
    <m/>
    <m/>
    <m/>
    <m/>
    <m/>
    <m/>
    <m/>
    <m/>
    <m/>
    <m/>
    <n v="6531"/>
    <s v="CA-2014-103744"/>
    <d v="2014-02-23T00:00:00"/>
    <s v="2/27/2014"/>
    <s v="Standard Class"/>
    <s v="MG-17875"/>
    <x v="675"/>
    <x v="2"/>
    <s v="United States"/>
    <s v="El Paso"/>
    <s v="Texas"/>
    <n v="79907"/>
    <x v="2"/>
    <s v="OFF-BI-10000320"/>
    <x v="1"/>
    <x v="8"/>
    <s v="GBC Plastic Binding Combs"/>
    <n v="4.4279999999999999"/>
    <n v="3"/>
    <n v="0.8"/>
    <n v="-6.8634000000000004"/>
    <n v="2014"/>
    <x v="11"/>
    <s v="Q1"/>
    <n v="-1.55"/>
  </r>
  <r>
    <m/>
    <m/>
    <m/>
    <m/>
    <m/>
    <m/>
    <m/>
    <m/>
    <m/>
    <m/>
    <m/>
    <m/>
    <m/>
    <m/>
    <m/>
    <m/>
    <m/>
    <m/>
    <m/>
    <m/>
    <m/>
    <n v="6532"/>
    <s v="US-2017-107384"/>
    <d v="2017-12-04T00:00:00"/>
    <d v="2017-08-12T00:00:00"/>
    <s v="Standard Class"/>
    <s v="TP-21130"/>
    <x v="236"/>
    <x v="0"/>
    <s v="United States"/>
    <s v="Rochester"/>
    <s v="Minnesota"/>
    <n v="55901"/>
    <x v="2"/>
    <s v="OFF-AR-10001315"/>
    <x v="1"/>
    <x v="6"/>
    <s v="Newell 310"/>
    <n v="8.8000000000000007"/>
    <n v="5"/>
    <n v="0"/>
    <n v="2.552"/>
    <n v="2017"/>
    <x v="4"/>
    <s v="Q4"/>
    <n v="0.28999999999999998"/>
  </r>
  <r>
    <m/>
    <m/>
    <m/>
    <m/>
    <m/>
    <m/>
    <m/>
    <m/>
    <m/>
    <m/>
    <m/>
    <m/>
    <m/>
    <m/>
    <m/>
    <m/>
    <m/>
    <m/>
    <m/>
    <m/>
    <m/>
    <n v="6533"/>
    <s v="US-2017-107384"/>
    <d v="2017-12-04T00:00:00"/>
    <d v="2017-08-12T00:00:00"/>
    <s v="Standard Class"/>
    <s v="TP-21130"/>
    <x v="236"/>
    <x v="0"/>
    <s v="United States"/>
    <s v="Rochester"/>
    <s v="Minnesota"/>
    <n v="55901"/>
    <x v="2"/>
    <s v="TEC-AC-10004595"/>
    <x v="2"/>
    <x v="11"/>
    <s v="First Data TMFD35 PIN Pad"/>
    <n v="142.80000000000001"/>
    <n v="1"/>
    <n v="0"/>
    <n v="29.988"/>
    <n v="2017"/>
    <x v="4"/>
    <s v="Q4"/>
    <n v="0.21"/>
  </r>
  <r>
    <m/>
    <m/>
    <m/>
    <m/>
    <m/>
    <m/>
    <m/>
    <m/>
    <m/>
    <m/>
    <m/>
    <m/>
    <m/>
    <m/>
    <m/>
    <m/>
    <m/>
    <m/>
    <m/>
    <m/>
    <m/>
    <n v="6534"/>
    <s v="US-2017-107384"/>
    <d v="2017-12-04T00:00:00"/>
    <d v="2017-08-12T00:00:00"/>
    <s v="Standard Class"/>
    <s v="TP-21130"/>
    <x v="236"/>
    <x v="0"/>
    <s v="United States"/>
    <s v="Rochester"/>
    <s v="Minnesota"/>
    <n v="55901"/>
    <x v="2"/>
    <s v="TEC-AC-10001539"/>
    <x v="2"/>
    <x v="11"/>
    <s v="Logitech G430 Surround Sound Gaming Headset with Dolby 7.1 Technology"/>
    <n v="399.95"/>
    <n v="5"/>
    <n v="0"/>
    <n v="143.982"/>
    <n v="2017"/>
    <x v="4"/>
    <s v="Q4"/>
    <n v="0.36"/>
  </r>
  <r>
    <m/>
    <m/>
    <m/>
    <m/>
    <m/>
    <m/>
    <m/>
    <m/>
    <m/>
    <m/>
    <m/>
    <m/>
    <m/>
    <m/>
    <m/>
    <m/>
    <m/>
    <m/>
    <m/>
    <m/>
    <m/>
    <n v="6535"/>
    <s v="CA-2014-128209"/>
    <d v="2014-11-17T00:00:00"/>
    <s v="11/22/2014"/>
    <s v="Standard Class"/>
    <s v="GT-14710"/>
    <x v="218"/>
    <x v="0"/>
    <s v="United States"/>
    <s v="Buffalo"/>
    <s v="New York"/>
    <n v="14215"/>
    <x v="3"/>
    <s v="OFF-BI-10001359"/>
    <x v="1"/>
    <x v="8"/>
    <s v="GBC DocuBind TL300 Electric Binding System"/>
    <n v="2152.7759999999998"/>
    <n v="3"/>
    <n v="0.2"/>
    <n v="726.56190000000004"/>
    <n v="2014"/>
    <x v="0"/>
    <s v="Q4"/>
    <n v="0.33750000000000002"/>
  </r>
  <r>
    <m/>
    <m/>
    <m/>
    <m/>
    <m/>
    <m/>
    <m/>
    <m/>
    <m/>
    <m/>
    <m/>
    <m/>
    <m/>
    <m/>
    <m/>
    <m/>
    <m/>
    <m/>
    <m/>
    <m/>
    <m/>
    <n v="6536"/>
    <s v="CA-2014-128209"/>
    <d v="2014-11-17T00:00:00"/>
    <s v="11/22/2014"/>
    <s v="Standard Class"/>
    <s v="GT-14710"/>
    <x v="218"/>
    <x v="0"/>
    <s v="United States"/>
    <s v="Buffalo"/>
    <s v="New York"/>
    <n v="14215"/>
    <x v="3"/>
    <s v="FUR-BO-10002213"/>
    <x v="0"/>
    <x v="0"/>
    <s v="DMI Eclipse Executive Suite Bookcases"/>
    <n v="4007.84"/>
    <n v="10"/>
    <n v="0.2"/>
    <n v="-50.097999999999999"/>
    <n v="2014"/>
    <x v="0"/>
    <s v="Q4"/>
    <n v="-1.2499999999999999E-2"/>
  </r>
  <r>
    <m/>
    <m/>
    <m/>
    <m/>
    <m/>
    <m/>
    <m/>
    <m/>
    <m/>
    <m/>
    <m/>
    <m/>
    <m/>
    <m/>
    <m/>
    <m/>
    <m/>
    <m/>
    <m/>
    <m/>
    <m/>
    <n v="6537"/>
    <s v="CA-2014-169684"/>
    <d v="2014-10-20T00:00:00"/>
    <s v="10/23/2014"/>
    <s v="First Class"/>
    <s v="FH-14365"/>
    <x v="92"/>
    <x v="1"/>
    <s v="United States"/>
    <s v="Knoxville"/>
    <s v="Tennessee"/>
    <n v="37918"/>
    <x v="0"/>
    <s v="FUR-TA-10003008"/>
    <x v="0"/>
    <x v="3"/>
    <s v="Lesro Round Back Collection Coffee Table, End Table"/>
    <n v="328.59"/>
    <n v="3"/>
    <n v="0.4"/>
    <n v="-147.8655"/>
    <n v="2014"/>
    <x v="2"/>
    <s v="Q4"/>
    <n v="-0.45"/>
  </r>
  <r>
    <m/>
    <m/>
    <m/>
    <m/>
    <m/>
    <m/>
    <m/>
    <m/>
    <m/>
    <m/>
    <m/>
    <m/>
    <m/>
    <m/>
    <m/>
    <m/>
    <m/>
    <m/>
    <m/>
    <m/>
    <m/>
    <n v="6538"/>
    <s v="CA-2014-169684"/>
    <d v="2014-10-20T00:00:00"/>
    <s v="10/23/2014"/>
    <s v="First Class"/>
    <s v="FH-14365"/>
    <x v="92"/>
    <x v="1"/>
    <s v="United States"/>
    <s v="Knoxville"/>
    <s v="Tennessee"/>
    <n v="37918"/>
    <x v="0"/>
    <s v="OFF-ST-10000934"/>
    <x v="1"/>
    <x v="4"/>
    <s v="Contico 72&quot;H Heavy-Duty Storage System"/>
    <n v="98.352000000000004"/>
    <n v="3"/>
    <n v="0.2"/>
    <n v="-24.588000000000001"/>
    <n v="2014"/>
    <x v="2"/>
    <s v="Q4"/>
    <n v="-0.25"/>
  </r>
  <r>
    <m/>
    <m/>
    <m/>
    <m/>
    <m/>
    <m/>
    <m/>
    <m/>
    <m/>
    <m/>
    <m/>
    <m/>
    <m/>
    <m/>
    <m/>
    <m/>
    <m/>
    <m/>
    <m/>
    <m/>
    <m/>
    <n v="6539"/>
    <s v="CA-2015-109862"/>
    <d v="2015-10-25T00:00:00"/>
    <s v="10/30/2015"/>
    <s v="Standard Class"/>
    <s v="HK-14890"/>
    <x v="96"/>
    <x v="1"/>
    <s v="United States"/>
    <s v="Newark"/>
    <s v="Delaware"/>
    <n v="19711"/>
    <x v="3"/>
    <s v="TEC-PH-10004042"/>
    <x v="2"/>
    <x v="7"/>
    <s v="ClearOne Communications CHAT 70 OC Speaker Phone"/>
    <n v="158.99"/>
    <n v="1"/>
    <n v="0"/>
    <n v="41.337400000000002"/>
    <n v="2015"/>
    <x v="2"/>
    <s v="Q4"/>
    <n v="0.26"/>
  </r>
  <r>
    <m/>
    <m/>
    <m/>
    <m/>
    <m/>
    <m/>
    <m/>
    <m/>
    <m/>
    <m/>
    <m/>
    <m/>
    <m/>
    <m/>
    <m/>
    <m/>
    <m/>
    <m/>
    <m/>
    <m/>
    <m/>
    <n v="6540"/>
    <s v="CA-2015-109862"/>
    <d v="2015-10-25T00:00:00"/>
    <s v="10/30/2015"/>
    <s v="Standard Class"/>
    <s v="HK-14890"/>
    <x v="96"/>
    <x v="1"/>
    <s v="United States"/>
    <s v="Newark"/>
    <s v="Delaware"/>
    <n v="19711"/>
    <x v="3"/>
    <s v="FUR-CH-10002439"/>
    <x v="0"/>
    <x v="1"/>
    <s v="Iceberg Nesting Folding Chair, 19w x 6d x 43h"/>
    <n v="291.10000000000002"/>
    <n v="5"/>
    <n v="0"/>
    <n v="75.686000000000007"/>
    <n v="2015"/>
    <x v="2"/>
    <s v="Q4"/>
    <n v="0.26"/>
  </r>
  <r>
    <m/>
    <m/>
    <m/>
    <m/>
    <m/>
    <m/>
    <m/>
    <m/>
    <m/>
    <m/>
    <m/>
    <m/>
    <m/>
    <m/>
    <m/>
    <m/>
    <m/>
    <m/>
    <m/>
    <m/>
    <m/>
    <n v="6541"/>
    <s v="US-2017-107888"/>
    <d v="2017-11-16T00:00:00"/>
    <s v="11/19/2017"/>
    <s v="First Class"/>
    <s v="CC-12220"/>
    <x v="417"/>
    <x v="0"/>
    <s v="United States"/>
    <s v="Seattle"/>
    <s v="Washington"/>
    <n v="98103"/>
    <x v="1"/>
    <s v="OFF-PA-10001363"/>
    <x v="1"/>
    <x v="10"/>
    <s v="Xerox 1933"/>
    <n v="73.680000000000007"/>
    <n v="6"/>
    <n v="0"/>
    <n v="34.629600000000003"/>
    <n v="2017"/>
    <x v="0"/>
    <s v="Q4"/>
    <n v="0.47000000000000003"/>
  </r>
  <r>
    <m/>
    <m/>
    <m/>
    <m/>
    <m/>
    <m/>
    <m/>
    <m/>
    <m/>
    <m/>
    <m/>
    <m/>
    <m/>
    <m/>
    <m/>
    <m/>
    <m/>
    <m/>
    <m/>
    <m/>
    <m/>
    <n v="6542"/>
    <s v="US-2017-107888"/>
    <d v="2017-11-16T00:00:00"/>
    <s v="11/19/2017"/>
    <s v="First Class"/>
    <s v="CC-12220"/>
    <x v="417"/>
    <x v="0"/>
    <s v="United States"/>
    <s v="Seattle"/>
    <s v="Washington"/>
    <n v="98103"/>
    <x v="1"/>
    <s v="FUR-FU-10003394"/>
    <x v="0"/>
    <x v="5"/>
    <s v="Tenex &quot;The Solids&quot; Textured Chair Mats"/>
    <n v="139.91999999999999"/>
    <n v="2"/>
    <n v="0"/>
    <n v="23.7864"/>
    <n v="2017"/>
    <x v="0"/>
    <s v="Q4"/>
    <n v="0.17"/>
  </r>
  <r>
    <m/>
    <m/>
    <m/>
    <m/>
    <m/>
    <m/>
    <m/>
    <m/>
    <m/>
    <m/>
    <m/>
    <m/>
    <m/>
    <m/>
    <m/>
    <m/>
    <m/>
    <m/>
    <m/>
    <m/>
    <m/>
    <n v="6543"/>
    <s v="US-2017-107888"/>
    <d v="2017-11-16T00:00:00"/>
    <s v="11/19/2017"/>
    <s v="First Class"/>
    <s v="CC-12220"/>
    <x v="417"/>
    <x v="0"/>
    <s v="United States"/>
    <s v="Seattle"/>
    <s v="Washington"/>
    <n v="98103"/>
    <x v="1"/>
    <s v="TEC-PH-10003171"/>
    <x v="2"/>
    <x v="7"/>
    <s v="Plantronics Encore H101 Dual Earpieces Headset"/>
    <n v="107.88"/>
    <n v="3"/>
    <n v="0.2"/>
    <n v="10.788"/>
    <n v="2017"/>
    <x v="0"/>
    <s v="Q4"/>
    <n v="0.1"/>
  </r>
  <r>
    <m/>
    <m/>
    <m/>
    <m/>
    <m/>
    <m/>
    <m/>
    <m/>
    <m/>
    <m/>
    <m/>
    <m/>
    <m/>
    <m/>
    <m/>
    <m/>
    <m/>
    <m/>
    <m/>
    <m/>
    <m/>
    <n v="6544"/>
    <s v="US-2017-107888"/>
    <d v="2017-11-16T00:00:00"/>
    <s v="11/19/2017"/>
    <s v="First Class"/>
    <s v="CC-12220"/>
    <x v="417"/>
    <x v="0"/>
    <s v="United States"/>
    <s v="Seattle"/>
    <s v="Washington"/>
    <n v="98103"/>
    <x v="1"/>
    <s v="OFF-ST-10003123"/>
    <x v="1"/>
    <x v="4"/>
    <s v="Fellowes Bases and Tops For Staxonsteel/High-Stak Systems"/>
    <n v="33.29"/>
    <n v="1"/>
    <n v="0"/>
    <n v="7.9896000000000003"/>
    <n v="2017"/>
    <x v="0"/>
    <s v="Q4"/>
    <n v="0.24000000000000002"/>
  </r>
  <r>
    <m/>
    <m/>
    <m/>
    <m/>
    <m/>
    <m/>
    <m/>
    <m/>
    <m/>
    <m/>
    <m/>
    <m/>
    <m/>
    <m/>
    <m/>
    <m/>
    <m/>
    <m/>
    <m/>
    <m/>
    <m/>
    <n v="6545"/>
    <s v="US-2017-154872"/>
    <d v="2017-05-14T00:00:00"/>
    <s v="5/18/2017"/>
    <s v="Standard Class"/>
    <s v="DP-13000"/>
    <x v="24"/>
    <x v="0"/>
    <s v="United States"/>
    <s v="Cleveland"/>
    <s v="Ohio"/>
    <n v="44105"/>
    <x v="3"/>
    <s v="OFF-BI-10003007"/>
    <x v="1"/>
    <x v="8"/>
    <s v="Premium Transparent Presentation Covers, No Pattern/Clear, 8 1/2&quot; x 11&quot;"/>
    <n v="58.17"/>
    <n v="5"/>
    <n v="0.7"/>
    <n v="-46.536000000000001"/>
    <n v="2017"/>
    <x v="5"/>
    <s v="Q2"/>
    <n v="-0.8"/>
  </r>
  <r>
    <m/>
    <m/>
    <m/>
    <m/>
    <m/>
    <m/>
    <m/>
    <m/>
    <m/>
    <m/>
    <m/>
    <m/>
    <m/>
    <m/>
    <m/>
    <m/>
    <m/>
    <m/>
    <m/>
    <m/>
    <m/>
    <n v="6546"/>
    <s v="US-2017-154872"/>
    <d v="2017-05-14T00:00:00"/>
    <s v="5/18/2017"/>
    <s v="Standard Class"/>
    <s v="DP-13000"/>
    <x v="24"/>
    <x v="0"/>
    <s v="United States"/>
    <s v="Cleveland"/>
    <s v="Ohio"/>
    <n v="44105"/>
    <x v="3"/>
    <s v="OFF-LA-10000973"/>
    <x v="1"/>
    <x v="2"/>
    <s v="Avery 502"/>
    <n v="5.04"/>
    <n v="2"/>
    <n v="0.2"/>
    <n v="1.764"/>
    <n v="2017"/>
    <x v="5"/>
    <s v="Q2"/>
    <n v="0.35"/>
  </r>
  <r>
    <m/>
    <m/>
    <m/>
    <m/>
    <m/>
    <m/>
    <m/>
    <m/>
    <m/>
    <m/>
    <m/>
    <m/>
    <m/>
    <m/>
    <m/>
    <m/>
    <m/>
    <m/>
    <m/>
    <m/>
    <m/>
    <n v="6547"/>
    <s v="US-2017-154872"/>
    <d v="2017-05-14T00:00:00"/>
    <s v="5/18/2017"/>
    <s v="Standard Class"/>
    <s v="DP-13000"/>
    <x v="24"/>
    <x v="0"/>
    <s v="United States"/>
    <s v="Cleveland"/>
    <s v="Ohio"/>
    <n v="44105"/>
    <x v="3"/>
    <s v="OFF-PA-10000483"/>
    <x v="1"/>
    <x v="10"/>
    <s v="Xerox 19"/>
    <n v="24.783999999999999"/>
    <n v="1"/>
    <n v="0.2"/>
    <n v="7.7450000000000001"/>
    <n v="2017"/>
    <x v="5"/>
    <s v="Q2"/>
    <n v="0.3125"/>
  </r>
  <r>
    <m/>
    <m/>
    <m/>
    <m/>
    <m/>
    <m/>
    <m/>
    <m/>
    <m/>
    <m/>
    <m/>
    <m/>
    <m/>
    <m/>
    <m/>
    <m/>
    <m/>
    <m/>
    <m/>
    <m/>
    <m/>
    <n v="6548"/>
    <s v="CA-2014-113880"/>
    <d v="2014-03-01T00:00:00"/>
    <d v="2014-05-03T00:00:00"/>
    <s v="Standard Class"/>
    <s v="VF-21715"/>
    <x v="665"/>
    <x v="2"/>
    <s v="United States"/>
    <s v="Elmhurst"/>
    <s v="Illinois"/>
    <n v="60126"/>
    <x v="2"/>
    <s v="FUR-CH-10000863"/>
    <x v="0"/>
    <x v="1"/>
    <s v="Novimex Swivel Fabric Task Chair"/>
    <n v="634.11599999999999"/>
    <n v="6"/>
    <n v="0.3"/>
    <n v="-172.1172"/>
    <n v="2014"/>
    <x v="10"/>
    <s v="Q1"/>
    <n v="-0.27142857142857141"/>
  </r>
  <r>
    <m/>
    <m/>
    <m/>
    <m/>
    <m/>
    <m/>
    <m/>
    <m/>
    <m/>
    <m/>
    <m/>
    <m/>
    <m/>
    <m/>
    <m/>
    <m/>
    <m/>
    <m/>
    <m/>
    <m/>
    <m/>
    <n v="6549"/>
    <s v="CA-2014-113880"/>
    <d v="2014-03-01T00:00:00"/>
    <d v="2014-05-03T00:00:00"/>
    <s v="Standard Class"/>
    <s v="VF-21715"/>
    <x v="665"/>
    <x v="2"/>
    <s v="United States"/>
    <s v="Elmhurst"/>
    <s v="Illinois"/>
    <n v="60126"/>
    <x v="2"/>
    <s v="OFF-PA-10003036"/>
    <x v="1"/>
    <x v="10"/>
    <s v="Black Print Carbonless 8 1/2&quot; x 8 1/4&quot; Rapid Memo Book"/>
    <n v="17.472000000000001"/>
    <n v="3"/>
    <n v="0.2"/>
    <n v="5.6783999999999999"/>
    <n v="2014"/>
    <x v="10"/>
    <s v="Q1"/>
    <n v="0.32499999999999996"/>
  </r>
  <r>
    <m/>
    <m/>
    <m/>
    <m/>
    <m/>
    <m/>
    <m/>
    <m/>
    <m/>
    <m/>
    <m/>
    <m/>
    <m/>
    <m/>
    <m/>
    <m/>
    <m/>
    <m/>
    <m/>
    <m/>
    <m/>
    <n v="6550"/>
    <s v="US-2015-164966"/>
    <d v="2015-07-30T00:00:00"/>
    <d v="2015-01-08T00:00:00"/>
    <s v="First Class"/>
    <s v="GH-14410"/>
    <x v="689"/>
    <x v="2"/>
    <s v="United States"/>
    <s v="Lakeville"/>
    <s v="Minnesota"/>
    <n v="55044"/>
    <x v="2"/>
    <s v="FUR-CH-10002304"/>
    <x v="0"/>
    <x v="1"/>
    <s v="Global Stack Chair without Arms, Black"/>
    <n v="155.88"/>
    <n v="6"/>
    <n v="0"/>
    <n v="38.97"/>
    <n v="2015"/>
    <x v="7"/>
    <s v="Q3"/>
    <n v="0.25"/>
  </r>
  <r>
    <m/>
    <m/>
    <m/>
    <m/>
    <m/>
    <m/>
    <m/>
    <m/>
    <m/>
    <m/>
    <m/>
    <m/>
    <m/>
    <m/>
    <m/>
    <m/>
    <m/>
    <m/>
    <m/>
    <m/>
    <m/>
    <n v="6551"/>
    <s v="CA-2015-126739"/>
    <d v="2015-11-01T00:00:00"/>
    <d v="2015-03-11T00:00:00"/>
    <s v="Second Class"/>
    <s v="JH-16180"/>
    <x v="423"/>
    <x v="0"/>
    <s v="United States"/>
    <s v="New York City"/>
    <s v="New York"/>
    <n v="10035"/>
    <x v="3"/>
    <s v="FUR-CH-10000422"/>
    <x v="0"/>
    <x v="1"/>
    <s v="Global Highback Leather Tilter in Burgundy"/>
    <n v="327.56400000000002"/>
    <n v="4"/>
    <n v="0.1"/>
    <n v="21.837599999999998"/>
    <n v="2015"/>
    <x v="0"/>
    <s v="Q4"/>
    <n v="6.6666666666666652E-2"/>
  </r>
  <r>
    <m/>
    <m/>
    <m/>
    <m/>
    <m/>
    <m/>
    <m/>
    <m/>
    <m/>
    <m/>
    <m/>
    <m/>
    <m/>
    <m/>
    <m/>
    <m/>
    <m/>
    <m/>
    <m/>
    <m/>
    <m/>
    <n v="6552"/>
    <s v="CA-2017-161578"/>
    <d v="2017-12-16T00:00:00"/>
    <s v="12/21/2017"/>
    <s v="Second Class"/>
    <s v="RB-19465"/>
    <x v="46"/>
    <x v="2"/>
    <s v="United States"/>
    <s v="Los Angeles"/>
    <s v="California"/>
    <n v="90036"/>
    <x v="1"/>
    <s v="OFF-PA-10002986"/>
    <x v="1"/>
    <x v="10"/>
    <s v="Xerox 1898"/>
    <n v="13.36"/>
    <n v="2"/>
    <n v="0"/>
    <n v="6.4127999999999998"/>
    <n v="2017"/>
    <x v="4"/>
    <s v="Q4"/>
    <n v="0.48"/>
  </r>
  <r>
    <m/>
    <m/>
    <m/>
    <m/>
    <m/>
    <m/>
    <m/>
    <m/>
    <m/>
    <m/>
    <m/>
    <m/>
    <m/>
    <m/>
    <m/>
    <m/>
    <m/>
    <m/>
    <m/>
    <m/>
    <m/>
    <n v="6553"/>
    <s v="CA-2017-161578"/>
    <d v="2017-12-16T00:00:00"/>
    <s v="12/21/2017"/>
    <s v="Second Class"/>
    <s v="RB-19465"/>
    <x v="46"/>
    <x v="2"/>
    <s v="United States"/>
    <s v="Los Angeles"/>
    <s v="California"/>
    <n v="90036"/>
    <x v="1"/>
    <s v="OFF-ST-10002289"/>
    <x v="1"/>
    <x v="4"/>
    <s v="Safco Wire Cube Shelving System, For Use as 4 or 5 14&quot; Cubes, Black"/>
    <n v="158.9"/>
    <n v="5"/>
    <n v="0"/>
    <n v="7.9450000000000003"/>
    <n v="2017"/>
    <x v="4"/>
    <s v="Q4"/>
    <n v="0.05"/>
  </r>
  <r>
    <m/>
    <m/>
    <m/>
    <m/>
    <m/>
    <m/>
    <m/>
    <m/>
    <m/>
    <m/>
    <m/>
    <m/>
    <m/>
    <m/>
    <m/>
    <m/>
    <m/>
    <m/>
    <m/>
    <m/>
    <m/>
    <n v="6554"/>
    <s v="CA-2014-137092"/>
    <d v="2014-10-20T00:00:00"/>
    <s v="10/22/2014"/>
    <s v="Second Class"/>
    <s v="LS-16975"/>
    <x v="60"/>
    <x v="2"/>
    <s v="United States"/>
    <s v="Chicago"/>
    <s v="Illinois"/>
    <n v="60653"/>
    <x v="2"/>
    <s v="TEC-AC-10001606"/>
    <x v="2"/>
    <x v="11"/>
    <s v="Logitech Wireless Performance Mouse MX for PC and Mac"/>
    <n v="319.96800000000002"/>
    <n v="4"/>
    <n v="0.2"/>
    <n v="71.992800000000003"/>
    <n v="2014"/>
    <x v="2"/>
    <s v="Q4"/>
    <n v="0.22500000000000001"/>
  </r>
  <r>
    <m/>
    <m/>
    <m/>
    <m/>
    <m/>
    <m/>
    <m/>
    <m/>
    <m/>
    <m/>
    <m/>
    <m/>
    <m/>
    <m/>
    <m/>
    <m/>
    <m/>
    <m/>
    <m/>
    <m/>
    <m/>
    <n v="6555"/>
    <s v="CA-2014-137092"/>
    <d v="2014-10-20T00:00:00"/>
    <s v="10/22/2014"/>
    <s v="Second Class"/>
    <s v="LS-16975"/>
    <x v="60"/>
    <x v="2"/>
    <s v="United States"/>
    <s v="Chicago"/>
    <s v="Illinois"/>
    <n v="60653"/>
    <x v="2"/>
    <s v="OFF-ST-10003805"/>
    <x v="1"/>
    <x v="4"/>
    <s v="24 Capacity Maxi Data Binder Racks, Pearl"/>
    <n v="505.32"/>
    <n v="3"/>
    <n v="0.2"/>
    <n v="31.5825"/>
    <n v="2014"/>
    <x v="2"/>
    <s v="Q4"/>
    <n v="6.25E-2"/>
  </r>
  <r>
    <m/>
    <m/>
    <m/>
    <m/>
    <m/>
    <m/>
    <m/>
    <m/>
    <m/>
    <m/>
    <m/>
    <m/>
    <m/>
    <m/>
    <m/>
    <m/>
    <m/>
    <m/>
    <m/>
    <m/>
    <m/>
    <n v="6556"/>
    <s v="CA-2014-137092"/>
    <d v="2014-10-20T00:00:00"/>
    <s v="10/22/2014"/>
    <s v="Second Class"/>
    <s v="LS-16975"/>
    <x v="60"/>
    <x v="2"/>
    <s v="United States"/>
    <s v="Chicago"/>
    <s v="Illinois"/>
    <n v="60653"/>
    <x v="2"/>
    <s v="OFF-PA-10002109"/>
    <x v="1"/>
    <x v="10"/>
    <s v="Wirebound Voice Message Log Book"/>
    <n v="3.8079999999999998"/>
    <n v="1"/>
    <n v="0.2"/>
    <n v="1.2376"/>
    <n v="2014"/>
    <x v="2"/>
    <s v="Q4"/>
    <n v="0.32500000000000001"/>
  </r>
  <r>
    <m/>
    <m/>
    <m/>
    <m/>
    <m/>
    <m/>
    <m/>
    <m/>
    <m/>
    <m/>
    <m/>
    <m/>
    <m/>
    <m/>
    <m/>
    <m/>
    <m/>
    <m/>
    <m/>
    <m/>
    <m/>
    <n v="6557"/>
    <s v="CA-2014-137092"/>
    <d v="2014-10-20T00:00:00"/>
    <s v="10/22/2014"/>
    <s v="Second Class"/>
    <s v="LS-16975"/>
    <x v="60"/>
    <x v="2"/>
    <s v="United States"/>
    <s v="Chicago"/>
    <s v="Illinois"/>
    <n v="60653"/>
    <x v="2"/>
    <s v="OFF-BI-10000632"/>
    <x v="1"/>
    <x v="8"/>
    <s v="Satellite Sectional Post Binders"/>
    <n v="8.6820000000000004"/>
    <n v="1"/>
    <n v="0.8"/>
    <n v="-14.759399999999999"/>
    <n v="2014"/>
    <x v="2"/>
    <s v="Q4"/>
    <n v="-1.7"/>
  </r>
  <r>
    <m/>
    <m/>
    <m/>
    <m/>
    <m/>
    <m/>
    <m/>
    <m/>
    <m/>
    <m/>
    <m/>
    <m/>
    <m/>
    <m/>
    <m/>
    <m/>
    <m/>
    <m/>
    <m/>
    <m/>
    <m/>
    <n v="6558"/>
    <s v="CA-2014-137092"/>
    <d v="2014-10-20T00:00:00"/>
    <s v="10/22/2014"/>
    <s v="Second Class"/>
    <s v="LS-16975"/>
    <x v="60"/>
    <x v="2"/>
    <s v="United States"/>
    <s v="Chicago"/>
    <s v="Illinois"/>
    <n v="60653"/>
    <x v="2"/>
    <s v="OFF-LA-10003510"/>
    <x v="1"/>
    <x v="2"/>
    <s v="Avery 4027 File Folder Labels for Dot Matrix Printers, 5000 Labels per Box, White"/>
    <n v="24.423999999999999"/>
    <n v="1"/>
    <n v="0.2"/>
    <n v="7.9378000000000002"/>
    <n v="2014"/>
    <x v="2"/>
    <s v="Q4"/>
    <n v="0.32500000000000001"/>
  </r>
  <r>
    <m/>
    <m/>
    <m/>
    <m/>
    <m/>
    <m/>
    <m/>
    <m/>
    <m/>
    <m/>
    <m/>
    <m/>
    <m/>
    <m/>
    <m/>
    <m/>
    <m/>
    <m/>
    <m/>
    <m/>
    <m/>
    <n v="6559"/>
    <s v="CA-2015-166947"/>
    <d v="2015-06-05T00:00:00"/>
    <d v="2015-10-06T00:00:00"/>
    <s v="Standard Class"/>
    <s v="EB-13750"/>
    <x v="494"/>
    <x v="1"/>
    <s v="United States"/>
    <s v="Buffalo"/>
    <s v="New York"/>
    <n v="14215"/>
    <x v="3"/>
    <s v="FUR-CH-10004997"/>
    <x v="0"/>
    <x v="1"/>
    <s v="Hon Every-Day Series Multi-Task Chairs"/>
    <n v="1522.6379999999999"/>
    <n v="9"/>
    <n v="0.1"/>
    <n v="169.18199999999999"/>
    <n v="2015"/>
    <x v="1"/>
    <s v="Q2"/>
    <n v="0.1111111111111111"/>
  </r>
  <r>
    <m/>
    <m/>
    <m/>
    <m/>
    <m/>
    <m/>
    <m/>
    <m/>
    <m/>
    <m/>
    <m/>
    <m/>
    <m/>
    <m/>
    <m/>
    <m/>
    <m/>
    <m/>
    <m/>
    <m/>
    <m/>
    <n v="6560"/>
    <s v="CA-2016-160941"/>
    <d v="2016-07-21T00:00:00"/>
    <s v="7/26/2016"/>
    <s v="Standard Class"/>
    <s v="DK-12835"/>
    <x v="460"/>
    <x v="1"/>
    <s v="United States"/>
    <s v="Roseville"/>
    <s v="California"/>
    <n v="95661"/>
    <x v="1"/>
    <s v="OFF-EN-10003001"/>
    <x v="1"/>
    <x v="12"/>
    <s v="Ames Color-File Green Diamond Border X-ray Mailers"/>
    <n v="419.9"/>
    <n v="5"/>
    <n v="0"/>
    <n v="197.35300000000001"/>
    <n v="2016"/>
    <x v="7"/>
    <s v="Q3"/>
    <n v="0.47000000000000003"/>
  </r>
  <r>
    <m/>
    <m/>
    <m/>
    <m/>
    <m/>
    <m/>
    <m/>
    <m/>
    <m/>
    <m/>
    <m/>
    <m/>
    <m/>
    <m/>
    <m/>
    <m/>
    <m/>
    <m/>
    <m/>
    <m/>
    <m/>
    <n v="6561"/>
    <s v="CA-2016-160941"/>
    <d v="2016-07-21T00:00:00"/>
    <s v="7/26/2016"/>
    <s v="Standard Class"/>
    <s v="DK-12835"/>
    <x v="460"/>
    <x v="1"/>
    <s v="United States"/>
    <s v="Roseville"/>
    <s v="California"/>
    <n v="95661"/>
    <x v="1"/>
    <s v="OFF-LA-10003766"/>
    <x v="1"/>
    <x v="2"/>
    <s v="Self-Adhesive Removable Labels"/>
    <n v="3.15"/>
    <n v="1"/>
    <n v="0"/>
    <n v="1.512"/>
    <n v="2016"/>
    <x v="7"/>
    <s v="Q3"/>
    <n v="0.48000000000000004"/>
  </r>
  <r>
    <m/>
    <m/>
    <m/>
    <m/>
    <m/>
    <m/>
    <m/>
    <m/>
    <m/>
    <m/>
    <m/>
    <m/>
    <m/>
    <m/>
    <m/>
    <m/>
    <m/>
    <m/>
    <m/>
    <m/>
    <m/>
    <n v="6562"/>
    <s v="CA-2017-144680"/>
    <d v="2017-03-31T00:00:00"/>
    <d v="2017-02-04T00:00:00"/>
    <s v="First Class"/>
    <s v="SC-20260"/>
    <x v="609"/>
    <x v="1"/>
    <s v="United States"/>
    <s v="Arlington"/>
    <s v="Texas"/>
    <n v="76017"/>
    <x v="2"/>
    <s v="OFF-AP-10003040"/>
    <x v="1"/>
    <x v="9"/>
    <s v="Fellowes 8 Outlet Superior Workstation Surge Protector w/o Phone/Fax/Modem Protection"/>
    <n v="33.619999999999997"/>
    <n v="5"/>
    <n v="0.8"/>
    <n v="-90.774000000000001"/>
    <n v="2017"/>
    <x v="10"/>
    <s v="Q1"/>
    <n v="-2.7"/>
  </r>
  <r>
    <m/>
    <m/>
    <m/>
    <m/>
    <m/>
    <m/>
    <m/>
    <m/>
    <m/>
    <m/>
    <m/>
    <m/>
    <m/>
    <m/>
    <m/>
    <m/>
    <m/>
    <m/>
    <m/>
    <m/>
    <m/>
    <n v="6563"/>
    <s v="CA-2014-166086"/>
    <d v="2014-05-07T00:00:00"/>
    <d v="2014-12-05T00:00:00"/>
    <s v="Standard Class"/>
    <s v="CT-11995"/>
    <x v="564"/>
    <x v="0"/>
    <s v="United States"/>
    <s v="Lawrence"/>
    <s v="Massachusetts"/>
    <n v="1841"/>
    <x v="3"/>
    <s v="OFF-BI-10001078"/>
    <x v="1"/>
    <x v="8"/>
    <s v="Acco PRESSTEX Data Binder with Storage Hooks, Dark Blue, 14 7/8&quot; X 11&quot;"/>
    <n v="16.14"/>
    <n v="3"/>
    <n v="0"/>
    <n v="7.9085999999999999"/>
    <n v="2014"/>
    <x v="5"/>
    <s v="Q2"/>
    <n v="0.49"/>
  </r>
  <r>
    <m/>
    <m/>
    <m/>
    <m/>
    <m/>
    <m/>
    <m/>
    <m/>
    <m/>
    <m/>
    <m/>
    <m/>
    <m/>
    <m/>
    <m/>
    <m/>
    <m/>
    <m/>
    <m/>
    <m/>
    <m/>
    <n v="6564"/>
    <s v="CA-2014-166086"/>
    <d v="2014-05-07T00:00:00"/>
    <d v="2014-12-05T00:00:00"/>
    <s v="Standard Class"/>
    <s v="CT-11995"/>
    <x v="564"/>
    <x v="0"/>
    <s v="United States"/>
    <s v="Lawrence"/>
    <s v="Massachusetts"/>
    <n v="1841"/>
    <x v="3"/>
    <s v="FUR-TA-10003469"/>
    <x v="0"/>
    <x v="3"/>
    <s v="Balt Split Level Computer Training Table"/>
    <n v="194.25"/>
    <n v="2"/>
    <n v="0.3"/>
    <n v="-38.85"/>
    <n v="2014"/>
    <x v="5"/>
    <s v="Q2"/>
    <n v="-0.2"/>
  </r>
  <r>
    <m/>
    <m/>
    <m/>
    <m/>
    <m/>
    <m/>
    <m/>
    <m/>
    <m/>
    <m/>
    <m/>
    <m/>
    <m/>
    <m/>
    <m/>
    <m/>
    <m/>
    <m/>
    <m/>
    <m/>
    <m/>
    <n v="6565"/>
    <s v="CA-2014-166086"/>
    <d v="2014-05-07T00:00:00"/>
    <d v="2014-12-05T00:00:00"/>
    <s v="Standard Class"/>
    <s v="CT-11995"/>
    <x v="564"/>
    <x v="0"/>
    <s v="United States"/>
    <s v="Lawrence"/>
    <s v="Massachusetts"/>
    <n v="1841"/>
    <x v="3"/>
    <s v="OFF-AR-10002578"/>
    <x v="1"/>
    <x v="6"/>
    <s v="Newell 335"/>
    <n v="8.64"/>
    <n v="3"/>
    <n v="0"/>
    <n v="2.5055999999999998"/>
    <n v="2014"/>
    <x v="5"/>
    <s v="Q2"/>
    <n v="0.28999999999999998"/>
  </r>
  <r>
    <m/>
    <m/>
    <m/>
    <m/>
    <m/>
    <m/>
    <m/>
    <m/>
    <m/>
    <m/>
    <m/>
    <m/>
    <m/>
    <m/>
    <m/>
    <m/>
    <m/>
    <m/>
    <m/>
    <m/>
    <m/>
    <n v="6566"/>
    <s v="CA-2014-166086"/>
    <d v="2014-05-07T00:00:00"/>
    <d v="2014-12-05T00:00:00"/>
    <s v="Standard Class"/>
    <s v="CT-11995"/>
    <x v="564"/>
    <x v="0"/>
    <s v="United States"/>
    <s v="Lawrence"/>
    <s v="Massachusetts"/>
    <n v="1841"/>
    <x v="3"/>
    <s v="FUR-CH-10004675"/>
    <x v="0"/>
    <x v="1"/>
    <s v="Lifetime Advantage Folding Chairs, 4/Carton"/>
    <n v="872.32"/>
    <n v="4"/>
    <n v="0"/>
    <n v="244.24959999999999"/>
    <n v="2014"/>
    <x v="5"/>
    <s v="Q2"/>
    <n v="0.27999999999999997"/>
  </r>
  <r>
    <m/>
    <m/>
    <m/>
    <m/>
    <m/>
    <m/>
    <m/>
    <m/>
    <m/>
    <m/>
    <m/>
    <m/>
    <m/>
    <m/>
    <m/>
    <m/>
    <m/>
    <m/>
    <m/>
    <m/>
    <m/>
    <n v="6567"/>
    <s v="CA-2017-131282"/>
    <d v="2017-02-05T00:00:00"/>
    <d v="2017-08-02T00:00:00"/>
    <s v="Second Class"/>
    <s v="CB-12025"/>
    <x v="90"/>
    <x v="0"/>
    <s v="United States"/>
    <s v="Waco"/>
    <s v="Texas"/>
    <n v="76706"/>
    <x v="2"/>
    <s v="OFF-BI-10004632"/>
    <x v="1"/>
    <x v="8"/>
    <s v="Ibico Hi-Tech Manual Binding System"/>
    <n v="243.99199999999999"/>
    <n v="4"/>
    <n v="0.8"/>
    <n v="-426.98599999999999"/>
    <n v="2017"/>
    <x v="11"/>
    <s v="Q1"/>
    <n v="-1.75"/>
  </r>
  <r>
    <m/>
    <m/>
    <m/>
    <m/>
    <m/>
    <m/>
    <m/>
    <m/>
    <m/>
    <m/>
    <m/>
    <m/>
    <m/>
    <m/>
    <m/>
    <m/>
    <m/>
    <m/>
    <m/>
    <m/>
    <m/>
    <n v="6568"/>
    <s v="CA-2017-131282"/>
    <d v="2017-02-05T00:00:00"/>
    <d v="2017-08-02T00:00:00"/>
    <s v="Second Class"/>
    <s v="CB-12025"/>
    <x v="90"/>
    <x v="0"/>
    <s v="United States"/>
    <s v="Waco"/>
    <s v="Texas"/>
    <n v="76706"/>
    <x v="2"/>
    <s v="OFF-AR-10003087"/>
    <x v="1"/>
    <x v="6"/>
    <s v="Staples in misc. colors"/>
    <n v="7.12"/>
    <n v="5"/>
    <n v="0.2"/>
    <n v="0.71199999999999997"/>
    <n v="2017"/>
    <x v="11"/>
    <s v="Q1"/>
    <n v="9.9999999999999992E-2"/>
  </r>
  <r>
    <m/>
    <m/>
    <m/>
    <m/>
    <m/>
    <m/>
    <m/>
    <m/>
    <m/>
    <m/>
    <m/>
    <m/>
    <m/>
    <m/>
    <m/>
    <m/>
    <m/>
    <m/>
    <m/>
    <m/>
    <m/>
    <n v="6569"/>
    <s v="CA-2014-100678"/>
    <d v="2014-04-18T00:00:00"/>
    <s v="4/22/2014"/>
    <s v="Standard Class"/>
    <s v="KM-16720"/>
    <x v="27"/>
    <x v="0"/>
    <s v="United States"/>
    <s v="Houston"/>
    <s v="Texas"/>
    <n v="77095"/>
    <x v="2"/>
    <s v="OFF-AR-10001868"/>
    <x v="1"/>
    <x v="6"/>
    <s v="Prang Dustless Chalk Sticks"/>
    <n v="2.6880000000000002"/>
    <n v="2"/>
    <n v="0.2"/>
    <n v="1.008"/>
    <n v="2014"/>
    <x v="3"/>
    <s v="Q2"/>
    <n v="0.375"/>
  </r>
  <r>
    <m/>
    <m/>
    <m/>
    <m/>
    <m/>
    <m/>
    <m/>
    <m/>
    <m/>
    <m/>
    <m/>
    <m/>
    <m/>
    <m/>
    <m/>
    <m/>
    <m/>
    <m/>
    <m/>
    <m/>
    <m/>
    <n v="6570"/>
    <s v="CA-2014-100678"/>
    <d v="2014-04-18T00:00:00"/>
    <s v="4/22/2014"/>
    <s v="Standard Class"/>
    <s v="KM-16720"/>
    <x v="27"/>
    <x v="0"/>
    <s v="United States"/>
    <s v="Houston"/>
    <s v="Texas"/>
    <n v="77095"/>
    <x v="2"/>
    <s v="FUR-CH-10002602"/>
    <x v="0"/>
    <x v="1"/>
    <s v="DMI Arturo Collection Mission-style Design Wood Chair"/>
    <n v="317.05799999999999"/>
    <n v="3"/>
    <n v="0.3"/>
    <n v="-18.117599999999999"/>
    <n v="2014"/>
    <x v="3"/>
    <s v="Q2"/>
    <n v="-5.7142857142857141E-2"/>
  </r>
  <r>
    <m/>
    <m/>
    <m/>
    <m/>
    <m/>
    <m/>
    <m/>
    <m/>
    <m/>
    <m/>
    <m/>
    <m/>
    <m/>
    <m/>
    <m/>
    <m/>
    <m/>
    <m/>
    <m/>
    <m/>
    <m/>
    <n v="6571"/>
    <s v="CA-2014-100678"/>
    <d v="2014-04-18T00:00:00"/>
    <s v="4/22/2014"/>
    <s v="Standard Class"/>
    <s v="KM-16720"/>
    <x v="27"/>
    <x v="0"/>
    <s v="United States"/>
    <s v="Houston"/>
    <s v="Texas"/>
    <n v="77095"/>
    <x v="2"/>
    <s v="OFF-EN-10000056"/>
    <x v="1"/>
    <x v="12"/>
    <s v="Cameo Buff Policy Envelopes"/>
    <n v="149.352"/>
    <n v="3"/>
    <n v="0.2"/>
    <n v="50.406300000000002"/>
    <n v="2014"/>
    <x v="3"/>
    <s v="Q2"/>
    <n v="0.33750000000000002"/>
  </r>
  <r>
    <m/>
    <m/>
    <m/>
    <m/>
    <m/>
    <m/>
    <m/>
    <m/>
    <m/>
    <m/>
    <m/>
    <m/>
    <m/>
    <m/>
    <m/>
    <m/>
    <m/>
    <m/>
    <m/>
    <m/>
    <m/>
    <n v="6572"/>
    <s v="CA-2014-100678"/>
    <d v="2014-04-18T00:00:00"/>
    <s v="4/22/2014"/>
    <s v="Standard Class"/>
    <s v="KM-16720"/>
    <x v="27"/>
    <x v="0"/>
    <s v="United States"/>
    <s v="Houston"/>
    <s v="Texas"/>
    <n v="77095"/>
    <x v="2"/>
    <s v="TEC-AC-10000474"/>
    <x v="2"/>
    <x v="11"/>
    <s v="Kensington Expert Mouse Optical USB Trackball for PC or Mac"/>
    <n v="227.976"/>
    <n v="3"/>
    <n v="0.2"/>
    <n v="28.497"/>
    <n v="2014"/>
    <x v="3"/>
    <s v="Q2"/>
    <n v="0.125"/>
  </r>
  <r>
    <m/>
    <m/>
    <m/>
    <m/>
    <m/>
    <m/>
    <m/>
    <m/>
    <m/>
    <m/>
    <m/>
    <m/>
    <m/>
    <m/>
    <m/>
    <m/>
    <m/>
    <m/>
    <m/>
    <m/>
    <m/>
    <n v="6573"/>
    <s v="CA-2016-161543"/>
    <d v="2016-05-10T00:00:00"/>
    <s v="5/16/2016"/>
    <s v="Standard Class"/>
    <s v="RD-19720"/>
    <x v="742"/>
    <x v="0"/>
    <s v="United States"/>
    <s v="Seattle"/>
    <s v="Washington"/>
    <n v="98105"/>
    <x v="1"/>
    <s v="OFF-PA-10003971"/>
    <x v="1"/>
    <x v="10"/>
    <s v="Xerox 1965"/>
    <n v="11.96"/>
    <n v="2"/>
    <n v="0"/>
    <n v="5.8604000000000003"/>
    <n v="2016"/>
    <x v="5"/>
    <s v="Q2"/>
    <n v="0.49"/>
  </r>
  <r>
    <m/>
    <m/>
    <m/>
    <m/>
    <m/>
    <m/>
    <m/>
    <m/>
    <m/>
    <m/>
    <m/>
    <m/>
    <m/>
    <m/>
    <m/>
    <m/>
    <m/>
    <m/>
    <m/>
    <m/>
    <m/>
    <n v="6574"/>
    <s v="CA-2016-160535"/>
    <d v="2016-11-25T00:00:00"/>
    <s v="11/30/2016"/>
    <s v="Standard Class"/>
    <s v="BP-11050"/>
    <x v="771"/>
    <x v="1"/>
    <s v="United States"/>
    <s v="Plainfield"/>
    <s v="New Jersey"/>
    <n v="7060"/>
    <x v="3"/>
    <s v="OFF-ST-10000689"/>
    <x v="1"/>
    <x v="4"/>
    <s v="Fellowes Strictly Business Drawer File, Letter/Legal Size"/>
    <n v="563.4"/>
    <n v="4"/>
    <n v="0"/>
    <n v="67.608000000000004"/>
    <n v="2016"/>
    <x v="0"/>
    <s v="Q4"/>
    <n v="0.12000000000000001"/>
  </r>
  <r>
    <m/>
    <m/>
    <m/>
    <m/>
    <m/>
    <m/>
    <m/>
    <m/>
    <m/>
    <m/>
    <m/>
    <m/>
    <m/>
    <m/>
    <m/>
    <m/>
    <m/>
    <m/>
    <m/>
    <m/>
    <m/>
    <n v="6575"/>
    <s v="CA-2016-160535"/>
    <d v="2016-11-25T00:00:00"/>
    <s v="11/30/2016"/>
    <s v="Standard Class"/>
    <s v="BP-11050"/>
    <x v="771"/>
    <x v="1"/>
    <s v="United States"/>
    <s v="Plainfield"/>
    <s v="New Jersey"/>
    <n v="7060"/>
    <x v="3"/>
    <s v="TEC-MA-10004255"/>
    <x v="2"/>
    <x v="15"/>
    <s v="Konica Minolta magicolor 1690MF Multifunction Printer"/>
    <n v="319.92"/>
    <n v="8"/>
    <n v="0"/>
    <n v="118.3704"/>
    <n v="2016"/>
    <x v="0"/>
    <s v="Q4"/>
    <n v="0.37"/>
  </r>
  <r>
    <m/>
    <m/>
    <m/>
    <m/>
    <m/>
    <m/>
    <m/>
    <m/>
    <m/>
    <m/>
    <m/>
    <m/>
    <m/>
    <m/>
    <m/>
    <m/>
    <m/>
    <m/>
    <m/>
    <m/>
    <m/>
    <n v="6576"/>
    <s v="CA-2017-123085"/>
    <d v="2017-03-03T00:00:00"/>
    <d v="2017-08-03T00:00:00"/>
    <s v="Standard Class"/>
    <s v="EJ-13720"/>
    <x v="719"/>
    <x v="0"/>
    <s v="United States"/>
    <s v="Los Angeles"/>
    <s v="California"/>
    <n v="90008"/>
    <x v="1"/>
    <s v="TEC-AC-10000990"/>
    <x v="2"/>
    <x v="11"/>
    <s v="Imation Bio 2GB USB Flash Drive Imation Corp"/>
    <n v="1049.44"/>
    <n v="8"/>
    <n v="0"/>
    <n v="440.76479999999998"/>
    <n v="2017"/>
    <x v="10"/>
    <s v="Q1"/>
    <n v="0.42"/>
  </r>
  <r>
    <m/>
    <m/>
    <m/>
    <m/>
    <m/>
    <m/>
    <m/>
    <m/>
    <m/>
    <m/>
    <m/>
    <m/>
    <m/>
    <m/>
    <m/>
    <m/>
    <m/>
    <m/>
    <m/>
    <m/>
    <m/>
    <n v="6577"/>
    <s v="CA-2017-123085"/>
    <d v="2017-03-03T00:00:00"/>
    <d v="2017-08-03T00:00:00"/>
    <s v="Standard Class"/>
    <s v="EJ-13720"/>
    <x v="719"/>
    <x v="0"/>
    <s v="United States"/>
    <s v="Los Angeles"/>
    <s v="California"/>
    <n v="90008"/>
    <x v="1"/>
    <s v="FUR-CH-10003968"/>
    <x v="0"/>
    <x v="1"/>
    <s v="Novimex Turbo Task Chair"/>
    <n v="170.352"/>
    <n v="3"/>
    <n v="0.2"/>
    <n v="-17.0352"/>
    <n v="2017"/>
    <x v="10"/>
    <s v="Q1"/>
    <n v="-9.9999999999999992E-2"/>
  </r>
  <r>
    <m/>
    <m/>
    <m/>
    <m/>
    <m/>
    <m/>
    <m/>
    <m/>
    <m/>
    <m/>
    <m/>
    <m/>
    <m/>
    <m/>
    <m/>
    <m/>
    <m/>
    <m/>
    <m/>
    <m/>
    <m/>
    <n v="6578"/>
    <s v="CA-2015-153752"/>
    <d v="2015-12-06T00:00:00"/>
    <d v="2015-11-12T00:00:00"/>
    <s v="Second Class"/>
    <s v="RO-19780"/>
    <x v="197"/>
    <x v="0"/>
    <s v="United States"/>
    <s v="Arlington"/>
    <s v="Virginia"/>
    <n v="22204"/>
    <x v="0"/>
    <s v="TEC-PH-10001615"/>
    <x v="2"/>
    <x v="7"/>
    <s v="AT&amp;T CL82213"/>
    <n v="173.94"/>
    <n v="6"/>
    <n v="0"/>
    <n v="50.442599999999999"/>
    <n v="2015"/>
    <x v="4"/>
    <s v="Q4"/>
    <n v="0.28999999999999998"/>
  </r>
  <r>
    <m/>
    <m/>
    <m/>
    <m/>
    <m/>
    <m/>
    <m/>
    <m/>
    <m/>
    <m/>
    <m/>
    <m/>
    <m/>
    <m/>
    <m/>
    <m/>
    <m/>
    <m/>
    <m/>
    <m/>
    <m/>
    <n v="6579"/>
    <s v="CA-2014-103660"/>
    <d v="2014-08-25T00:00:00"/>
    <s v="8/30/2014"/>
    <s v="Standard Class"/>
    <s v="MW-18220"/>
    <x v="596"/>
    <x v="0"/>
    <s v="United States"/>
    <s v="Seattle"/>
    <s v="Washington"/>
    <n v="98103"/>
    <x v="1"/>
    <s v="TEC-PH-10000895"/>
    <x v="2"/>
    <x v="7"/>
    <s v="Polycom VVX 310 VoIP phone"/>
    <n v="1007.944"/>
    <n v="7"/>
    <n v="0.2"/>
    <n v="75.595799999999997"/>
    <n v="2014"/>
    <x v="6"/>
    <s v="Q3"/>
    <n v="7.4999999999999997E-2"/>
  </r>
  <r>
    <m/>
    <m/>
    <m/>
    <m/>
    <m/>
    <m/>
    <m/>
    <m/>
    <m/>
    <m/>
    <m/>
    <m/>
    <m/>
    <m/>
    <m/>
    <m/>
    <m/>
    <m/>
    <m/>
    <m/>
    <m/>
    <n v="6580"/>
    <s v="CA-2016-169887"/>
    <d v="2016-10-22T00:00:00"/>
    <s v="10/22/2016"/>
    <s v="Same Day"/>
    <s v="MS-17530"/>
    <x v="652"/>
    <x v="0"/>
    <s v="United States"/>
    <s v="Seattle"/>
    <s v="Washington"/>
    <n v="98105"/>
    <x v="1"/>
    <s v="OFF-PA-10003001"/>
    <x v="1"/>
    <x v="10"/>
    <s v="Xerox 1986"/>
    <n v="6.68"/>
    <n v="1"/>
    <n v="0"/>
    <n v="3.2063999999999999"/>
    <n v="2016"/>
    <x v="2"/>
    <s v="Q4"/>
    <n v="0.48"/>
  </r>
  <r>
    <m/>
    <m/>
    <m/>
    <m/>
    <m/>
    <m/>
    <m/>
    <m/>
    <m/>
    <m/>
    <m/>
    <m/>
    <m/>
    <m/>
    <m/>
    <m/>
    <m/>
    <m/>
    <m/>
    <m/>
    <m/>
    <n v="6581"/>
    <s v="CA-2016-169887"/>
    <d v="2016-10-22T00:00:00"/>
    <s v="10/22/2016"/>
    <s v="Same Day"/>
    <s v="MS-17530"/>
    <x v="652"/>
    <x v="0"/>
    <s v="United States"/>
    <s v="Seattle"/>
    <s v="Washington"/>
    <n v="98105"/>
    <x v="1"/>
    <s v="OFF-AR-10002766"/>
    <x v="1"/>
    <x v="6"/>
    <s v="Prang Drawing Pencil Set"/>
    <n v="8.34"/>
    <n v="3"/>
    <n v="0"/>
    <n v="2.2517999999999998"/>
    <n v="2016"/>
    <x v="2"/>
    <s v="Q4"/>
    <n v="0.26999999999999996"/>
  </r>
  <r>
    <m/>
    <m/>
    <m/>
    <m/>
    <m/>
    <m/>
    <m/>
    <m/>
    <m/>
    <m/>
    <m/>
    <m/>
    <m/>
    <m/>
    <m/>
    <m/>
    <m/>
    <m/>
    <m/>
    <m/>
    <m/>
    <n v="6582"/>
    <s v="CA-2016-169887"/>
    <d v="2016-10-22T00:00:00"/>
    <s v="10/22/2016"/>
    <s v="Same Day"/>
    <s v="MS-17530"/>
    <x v="652"/>
    <x v="0"/>
    <s v="United States"/>
    <s v="Seattle"/>
    <s v="Washington"/>
    <n v="98105"/>
    <x v="1"/>
    <s v="FUR-FU-10003095"/>
    <x v="0"/>
    <x v="5"/>
    <s v="Linden 12&quot; Wall Clock With Oak Frame"/>
    <n v="101.94"/>
    <n v="3"/>
    <n v="0"/>
    <n v="30.582000000000001"/>
    <n v="2016"/>
    <x v="2"/>
    <s v="Q4"/>
    <n v="0.3"/>
  </r>
  <r>
    <m/>
    <m/>
    <m/>
    <m/>
    <m/>
    <m/>
    <m/>
    <m/>
    <m/>
    <m/>
    <m/>
    <m/>
    <m/>
    <m/>
    <m/>
    <m/>
    <m/>
    <m/>
    <m/>
    <m/>
    <m/>
    <n v="6583"/>
    <s v="CA-2016-148516"/>
    <d v="2016-08-07T00:00:00"/>
    <d v="2016-11-08T00:00:00"/>
    <s v="Standard Class"/>
    <s v="DW-13585"/>
    <x v="61"/>
    <x v="1"/>
    <s v="United States"/>
    <s v="Edmonds"/>
    <s v="Washington"/>
    <n v="98026"/>
    <x v="1"/>
    <s v="TEC-AC-10003610"/>
    <x v="2"/>
    <x v="11"/>
    <s v="Logitech Illuminated - Keyboard"/>
    <n v="179.97"/>
    <n v="3"/>
    <n v="0"/>
    <n v="86.385599999999997"/>
    <n v="2016"/>
    <x v="6"/>
    <s v="Q3"/>
    <n v="0.48"/>
  </r>
  <r>
    <m/>
    <m/>
    <m/>
    <m/>
    <m/>
    <m/>
    <m/>
    <m/>
    <m/>
    <m/>
    <m/>
    <m/>
    <m/>
    <m/>
    <m/>
    <m/>
    <m/>
    <m/>
    <m/>
    <m/>
    <m/>
    <n v="6584"/>
    <s v="CA-2017-104731"/>
    <d v="2017-07-21T00:00:00"/>
    <s v="7/27/2017"/>
    <s v="Standard Class"/>
    <s v="AM-10705"/>
    <x v="562"/>
    <x v="0"/>
    <s v="United States"/>
    <s v="Salem"/>
    <s v="Virginia"/>
    <n v="24153"/>
    <x v="0"/>
    <s v="OFF-AR-10003727"/>
    <x v="1"/>
    <x v="6"/>
    <s v="Berol Giant Pencil Sharpener"/>
    <n v="101.94"/>
    <n v="6"/>
    <n v="0"/>
    <n v="29.5626"/>
    <n v="2017"/>
    <x v="7"/>
    <s v="Q3"/>
    <n v="0.28999999999999998"/>
  </r>
  <r>
    <m/>
    <m/>
    <m/>
    <m/>
    <m/>
    <m/>
    <m/>
    <m/>
    <m/>
    <m/>
    <m/>
    <m/>
    <m/>
    <m/>
    <m/>
    <m/>
    <m/>
    <m/>
    <m/>
    <m/>
    <m/>
    <n v="6585"/>
    <s v="CA-2017-104731"/>
    <d v="2017-07-21T00:00:00"/>
    <s v="7/27/2017"/>
    <s v="Standard Class"/>
    <s v="AM-10705"/>
    <x v="562"/>
    <x v="0"/>
    <s v="United States"/>
    <s v="Salem"/>
    <s v="Virginia"/>
    <n v="24153"/>
    <x v="0"/>
    <s v="TEC-PH-10002660"/>
    <x v="2"/>
    <x v="7"/>
    <s v="Nortel Networks T7316 E Nt8 B27"/>
    <n v="271.95999999999998"/>
    <n v="4"/>
    <n v="0"/>
    <n v="67.989999999999995"/>
    <n v="2017"/>
    <x v="7"/>
    <s v="Q3"/>
    <n v="0.25"/>
  </r>
  <r>
    <m/>
    <m/>
    <m/>
    <m/>
    <m/>
    <m/>
    <m/>
    <m/>
    <m/>
    <m/>
    <m/>
    <m/>
    <m/>
    <m/>
    <m/>
    <m/>
    <m/>
    <m/>
    <m/>
    <m/>
    <m/>
    <n v="6586"/>
    <s v="CA-2017-104731"/>
    <d v="2017-07-21T00:00:00"/>
    <s v="7/27/2017"/>
    <s v="Standard Class"/>
    <s v="AM-10705"/>
    <x v="562"/>
    <x v="0"/>
    <s v="United States"/>
    <s v="Salem"/>
    <s v="Virginia"/>
    <n v="24153"/>
    <x v="0"/>
    <s v="FUR-FU-10003274"/>
    <x v="0"/>
    <x v="5"/>
    <s v="Regeneration Desk Collection"/>
    <n v="8.8000000000000007"/>
    <n v="5"/>
    <n v="0"/>
    <n v="3.8719999999999999"/>
    <n v="2017"/>
    <x v="7"/>
    <s v="Q3"/>
    <n v="0.43999999999999995"/>
  </r>
  <r>
    <m/>
    <m/>
    <m/>
    <m/>
    <m/>
    <m/>
    <m/>
    <m/>
    <m/>
    <m/>
    <m/>
    <m/>
    <m/>
    <m/>
    <m/>
    <m/>
    <m/>
    <m/>
    <m/>
    <m/>
    <m/>
    <n v="6587"/>
    <s v="CA-2017-104731"/>
    <d v="2017-07-21T00:00:00"/>
    <s v="7/27/2017"/>
    <s v="Standard Class"/>
    <s v="AM-10705"/>
    <x v="562"/>
    <x v="0"/>
    <s v="United States"/>
    <s v="Salem"/>
    <s v="Virginia"/>
    <n v="24153"/>
    <x v="0"/>
    <s v="OFF-AR-10003829"/>
    <x v="1"/>
    <x v="6"/>
    <s v="Newell 35"/>
    <n v="19.68"/>
    <n v="6"/>
    <n v="0"/>
    <n v="5.7072000000000003"/>
    <n v="2017"/>
    <x v="7"/>
    <s v="Q3"/>
    <n v="0.29000000000000004"/>
  </r>
  <r>
    <m/>
    <m/>
    <m/>
    <m/>
    <m/>
    <m/>
    <m/>
    <m/>
    <m/>
    <m/>
    <m/>
    <m/>
    <m/>
    <m/>
    <m/>
    <m/>
    <m/>
    <m/>
    <m/>
    <m/>
    <m/>
    <n v="6588"/>
    <s v="CA-2017-104731"/>
    <d v="2017-07-21T00:00:00"/>
    <s v="7/27/2017"/>
    <s v="Standard Class"/>
    <s v="AM-10705"/>
    <x v="562"/>
    <x v="0"/>
    <s v="United States"/>
    <s v="Salem"/>
    <s v="Virginia"/>
    <n v="24153"/>
    <x v="0"/>
    <s v="FUR-BO-10003441"/>
    <x v="0"/>
    <x v="0"/>
    <s v="Bush Westfield Collection Bookcases, Fully Assembled"/>
    <n v="302.94"/>
    <n v="3"/>
    <n v="0"/>
    <n v="69.676199999999994"/>
    <n v="2017"/>
    <x v="7"/>
    <s v="Q3"/>
    <n v="0.22999999999999998"/>
  </r>
  <r>
    <m/>
    <m/>
    <m/>
    <m/>
    <m/>
    <m/>
    <m/>
    <m/>
    <m/>
    <m/>
    <m/>
    <m/>
    <m/>
    <m/>
    <m/>
    <m/>
    <m/>
    <m/>
    <m/>
    <m/>
    <m/>
    <n v="6589"/>
    <s v="CA-2017-104731"/>
    <d v="2017-07-21T00:00:00"/>
    <s v="7/27/2017"/>
    <s v="Standard Class"/>
    <s v="AM-10705"/>
    <x v="562"/>
    <x v="0"/>
    <s v="United States"/>
    <s v="Salem"/>
    <s v="Virginia"/>
    <n v="24153"/>
    <x v="0"/>
    <s v="OFF-BI-10003355"/>
    <x v="1"/>
    <x v="8"/>
    <s v="Cardinal Holdit Business Card Pockets"/>
    <n v="14.94"/>
    <n v="3"/>
    <n v="0"/>
    <n v="7.1711999999999998"/>
    <n v="2017"/>
    <x v="7"/>
    <s v="Q3"/>
    <n v="0.48"/>
  </r>
  <r>
    <m/>
    <m/>
    <m/>
    <m/>
    <m/>
    <m/>
    <m/>
    <m/>
    <m/>
    <m/>
    <m/>
    <m/>
    <m/>
    <m/>
    <m/>
    <m/>
    <m/>
    <m/>
    <m/>
    <m/>
    <m/>
    <n v="6590"/>
    <s v="CA-2017-104731"/>
    <d v="2017-07-21T00:00:00"/>
    <s v="7/27/2017"/>
    <s v="Standard Class"/>
    <s v="AM-10705"/>
    <x v="562"/>
    <x v="0"/>
    <s v="United States"/>
    <s v="Salem"/>
    <s v="Virginia"/>
    <n v="24153"/>
    <x v="0"/>
    <s v="OFF-SU-10003505"/>
    <x v="1"/>
    <x v="14"/>
    <s v="Premier Electric Letter Opener"/>
    <n v="231.72"/>
    <n v="2"/>
    <n v="0"/>
    <n v="11.586"/>
    <n v="2017"/>
    <x v="7"/>
    <s v="Q3"/>
    <n v="0.05"/>
  </r>
  <r>
    <m/>
    <m/>
    <m/>
    <m/>
    <m/>
    <m/>
    <m/>
    <m/>
    <m/>
    <m/>
    <m/>
    <m/>
    <m/>
    <m/>
    <m/>
    <m/>
    <m/>
    <m/>
    <m/>
    <m/>
    <m/>
    <n v="6591"/>
    <s v="CA-2014-164749"/>
    <d v="2014-03-23T00:00:00"/>
    <s v="3/26/2014"/>
    <s v="First Class"/>
    <s v="BG-11740"/>
    <x v="696"/>
    <x v="0"/>
    <s v="United States"/>
    <s v="Delray Beach"/>
    <s v="Florida"/>
    <n v="33445"/>
    <x v="0"/>
    <s v="OFF-LA-10004484"/>
    <x v="1"/>
    <x v="2"/>
    <s v="Avery 476"/>
    <n v="9.9120000000000008"/>
    <n v="3"/>
    <n v="0.2"/>
    <n v="3.2214"/>
    <n v="2014"/>
    <x v="10"/>
    <s v="Q1"/>
    <n v="0.32499999999999996"/>
  </r>
  <r>
    <m/>
    <m/>
    <m/>
    <m/>
    <m/>
    <m/>
    <m/>
    <m/>
    <m/>
    <m/>
    <m/>
    <m/>
    <m/>
    <m/>
    <m/>
    <m/>
    <m/>
    <m/>
    <m/>
    <m/>
    <m/>
    <n v="6592"/>
    <s v="CA-2015-103716"/>
    <d v="2015-04-30T00:00:00"/>
    <d v="2015-06-05T00:00:00"/>
    <s v="Standard Class"/>
    <s v="KB-16585"/>
    <x v="10"/>
    <x v="1"/>
    <s v="United States"/>
    <s v="San Francisco"/>
    <s v="California"/>
    <n v="94110"/>
    <x v="1"/>
    <s v="OFF-AR-10000658"/>
    <x v="1"/>
    <x v="6"/>
    <s v="Newell 324"/>
    <n v="34.65"/>
    <n v="3"/>
    <n v="0"/>
    <n v="9.702"/>
    <n v="2015"/>
    <x v="3"/>
    <s v="Q2"/>
    <n v="0.28000000000000003"/>
  </r>
  <r>
    <m/>
    <m/>
    <m/>
    <m/>
    <m/>
    <m/>
    <m/>
    <m/>
    <m/>
    <m/>
    <m/>
    <m/>
    <m/>
    <m/>
    <m/>
    <m/>
    <m/>
    <m/>
    <m/>
    <m/>
    <m/>
    <n v="6593"/>
    <s v="CA-2015-103716"/>
    <d v="2015-04-30T00:00:00"/>
    <d v="2015-06-05T00:00:00"/>
    <s v="Standard Class"/>
    <s v="KB-16585"/>
    <x v="10"/>
    <x v="1"/>
    <s v="United States"/>
    <s v="San Francisco"/>
    <s v="California"/>
    <n v="94110"/>
    <x v="1"/>
    <s v="TEC-PH-10000347"/>
    <x v="2"/>
    <x v="7"/>
    <s v="Cush Cases Heavy Duty Rugged Cover Case for Samsung Galaxy S5 - Purple"/>
    <n v="19.8"/>
    <n v="5"/>
    <n v="0.2"/>
    <n v="1.7324999999999999"/>
    <n v="2015"/>
    <x v="3"/>
    <s v="Q2"/>
    <n v="8.7499999999999994E-2"/>
  </r>
  <r>
    <m/>
    <m/>
    <m/>
    <m/>
    <m/>
    <m/>
    <m/>
    <m/>
    <m/>
    <m/>
    <m/>
    <m/>
    <m/>
    <m/>
    <m/>
    <m/>
    <m/>
    <m/>
    <m/>
    <m/>
    <m/>
    <n v="6594"/>
    <s v="CA-2016-126795"/>
    <d v="2016-06-13T00:00:00"/>
    <s v="6/16/2016"/>
    <s v="Second Class"/>
    <s v="GT-14710"/>
    <x v="218"/>
    <x v="0"/>
    <s v="United States"/>
    <s v="New York City"/>
    <s v="New York"/>
    <n v="10024"/>
    <x v="3"/>
    <s v="OFF-BI-10001989"/>
    <x v="1"/>
    <x v="8"/>
    <s v="Premium Transparent Presentation Covers by GBC"/>
    <n v="33.567999999999998"/>
    <n v="2"/>
    <n v="0.2"/>
    <n v="11.748799999999999"/>
    <n v="2016"/>
    <x v="1"/>
    <s v="Q2"/>
    <n v="0.35"/>
  </r>
  <r>
    <m/>
    <m/>
    <m/>
    <m/>
    <m/>
    <m/>
    <m/>
    <m/>
    <m/>
    <m/>
    <m/>
    <m/>
    <m/>
    <m/>
    <m/>
    <m/>
    <m/>
    <m/>
    <m/>
    <m/>
    <m/>
    <n v="6595"/>
    <s v="CA-2015-146290"/>
    <d v="2015-05-04T00:00:00"/>
    <d v="2015-11-05T00:00:00"/>
    <s v="Standard Class"/>
    <s v="SV-20815"/>
    <x v="458"/>
    <x v="1"/>
    <s v="United States"/>
    <s v="Indianapolis"/>
    <s v="Indiana"/>
    <n v="46203"/>
    <x v="2"/>
    <s v="OFF-AR-10001897"/>
    <x v="1"/>
    <x v="6"/>
    <s v="Model L Table or Wall-Mount Pencil Sharpener"/>
    <n v="125.93"/>
    <n v="7"/>
    <n v="0"/>
    <n v="35.260399999999997"/>
    <n v="2015"/>
    <x v="5"/>
    <s v="Q2"/>
    <n v="0.27999999999999997"/>
  </r>
  <r>
    <m/>
    <m/>
    <m/>
    <m/>
    <m/>
    <m/>
    <m/>
    <m/>
    <m/>
    <m/>
    <m/>
    <m/>
    <m/>
    <m/>
    <m/>
    <m/>
    <m/>
    <m/>
    <m/>
    <m/>
    <m/>
    <n v="6596"/>
    <s v="CA-2017-157112"/>
    <d v="2017-04-23T00:00:00"/>
    <s v="4/26/2017"/>
    <s v="First Class"/>
    <s v="GG-14650"/>
    <x v="55"/>
    <x v="1"/>
    <s v="United States"/>
    <s v="Columbus"/>
    <s v="Ohio"/>
    <n v="43229"/>
    <x v="3"/>
    <s v="OFF-BI-10000285"/>
    <x v="1"/>
    <x v="8"/>
    <s v="XtraLife ClearVue Slant-D Ring Binders by Cardinal"/>
    <n v="11.76"/>
    <n v="5"/>
    <n v="0.7"/>
    <n v="-7.84"/>
    <n v="2017"/>
    <x v="3"/>
    <s v="Q2"/>
    <n v="-0.66666666666666663"/>
  </r>
  <r>
    <m/>
    <m/>
    <m/>
    <m/>
    <m/>
    <m/>
    <m/>
    <m/>
    <m/>
    <m/>
    <m/>
    <m/>
    <m/>
    <m/>
    <m/>
    <m/>
    <m/>
    <m/>
    <m/>
    <m/>
    <m/>
    <n v="6597"/>
    <s v="CA-2017-157112"/>
    <d v="2017-04-23T00:00:00"/>
    <s v="4/26/2017"/>
    <s v="First Class"/>
    <s v="GG-14650"/>
    <x v="55"/>
    <x v="1"/>
    <s v="United States"/>
    <s v="Columbus"/>
    <s v="Ohio"/>
    <n v="43229"/>
    <x v="3"/>
    <s v="OFF-PA-10001804"/>
    <x v="1"/>
    <x v="10"/>
    <s v="Xerox 195"/>
    <n v="5.3440000000000003"/>
    <n v="1"/>
    <n v="0.2"/>
    <n v="1.8704000000000001"/>
    <n v="2017"/>
    <x v="3"/>
    <s v="Q2"/>
    <n v="0.35"/>
  </r>
  <r>
    <m/>
    <m/>
    <m/>
    <m/>
    <m/>
    <m/>
    <m/>
    <m/>
    <m/>
    <m/>
    <m/>
    <m/>
    <m/>
    <m/>
    <m/>
    <m/>
    <m/>
    <m/>
    <m/>
    <m/>
    <m/>
    <n v="6598"/>
    <s v="CA-2014-169257"/>
    <d v="2014-06-06T00:00:00"/>
    <d v="2014-12-06T00:00:00"/>
    <s v="Standard Class"/>
    <s v="SV-20785"/>
    <x v="647"/>
    <x v="0"/>
    <s v="United States"/>
    <s v="Jacksonville"/>
    <s v="Florida"/>
    <n v="32216"/>
    <x v="0"/>
    <s v="OFF-BI-10002557"/>
    <x v="1"/>
    <x v="8"/>
    <s v="Presstex Flexible Ring Binders"/>
    <n v="1.365"/>
    <n v="1"/>
    <n v="0.7"/>
    <n v="-0.91"/>
    <n v="2014"/>
    <x v="1"/>
    <s v="Q2"/>
    <n v="-0.66666666666666674"/>
  </r>
  <r>
    <m/>
    <m/>
    <m/>
    <m/>
    <m/>
    <m/>
    <m/>
    <m/>
    <m/>
    <m/>
    <m/>
    <m/>
    <m/>
    <m/>
    <m/>
    <m/>
    <m/>
    <m/>
    <m/>
    <m/>
    <m/>
    <n v="6599"/>
    <s v="CA-2014-169257"/>
    <d v="2014-06-06T00:00:00"/>
    <d v="2014-12-06T00:00:00"/>
    <s v="Standard Class"/>
    <s v="SV-20785"/>
    <x v="647"/>
    <x v="0"/>
    <s v="United States"/>
    <s v="Jacksonville"/>
    <s v="Florida"/>
    <n v="32216"/>
    <x v="0"/>
    <s v="OFF-PA-10002319"/>
    <x v="1"/>
    <x v="10"/>
    <s v="Xerox 1944"/>
    <n v="62.015999999999998"/>
    <n v="2"/>
    <n v="0.2"/>
    <n v="22.480799999999999"/>
    <n v="2014"/>
    <x v="1"/>
    <s v="Q2"/>
    <n v="0.36249999999999999"/>
  </r>
  <r>
    <m/>
    <m/>
    <m/>
    <m/>
    <m/>
    <m/>
    <m/>
    <m/>
    <m/>
    <m/>
    <m/>
    <m/>
    <m/>
    <m/>
    <m/>
    <m/>
    <m/>
    <m/>
    <m/>
    <m/>
    <m/>
    <n v="6600"/>
    <s v="CA-2014-154095"/>
    <d v="2014-12-02T00:00:00"/>
    <d v="2014-07-12T00:00:00"/>
    <s v="Standard Class"/>
    <s v="ON-18715"/>
    <x v="21"/>
    <x v="1"/>
    <s v="United States"/>
    <s v="Clinton"/>
    <s v="Maryland"/>
    <n v="20735"/>
    <x v="3"/>
    <s v="FUR-FU-10003849"/>
    <x v="0"/>
    <x v="5"/>
    <s v="DAX Metal Frame, Desktop, Stepped-Edge"/>
    <n v="60.72"/>
    <n v="3"/>
    <n v="0"/>
    <n v="23.680800000000001"/>
    <n v="2014"/>
    <x v="4"/>
    <s v="Q4"/>
    <n v="0.39"/>
  </r>
  <r>
    <m/>
    <m/>
    <m/>
    <m/>
    <m/>
    <m/>
    <m/>
    <m/>
    <m/>
    <m/>
    <m/>
    <m/>
    <m/>
    <m/>
    <m/>
    <m/>
    <m/>
    <m/>
    <m/>
    <m/>
    <m/>
    <n v="6601"/>
    <s v="CA-2014-154095"/>
    <d v="2014-12-02T00:00:00"/>
    <d v="2014-07-12T00:00:00"/>
    <s v="Standard Class"/>
    <s v="ON-18715"/>
    <x v="21"/>
    <x v="1"/>
    <s v="United States"/>
    <s v="Clinton"/>
    <s v="Maryland"/>
    <n v="20735"/>
    <x v="3"/>
    <s v="OFF-PA-10002923"/>
    <x v="1"/>
    <x v="10"/>
    <s v="Xerox 1942"/>
    <n v="146.82"/>
    <n v="3"/>
    <n v="0"/>
    <n v="73.41"/>
    <n v="2014"/>
    <x v="4"/>
    <s v="Q4"/>
    <n v="0.5"/>
  </r>
  <r>
    <m/>
    <m/>
    <m/>
    <m/>
    <m/>
    <m/>
    <m/>
    <m/>
    <m/>
    <m/>
    <m/>
    <m/>
    <m/>
    <m/>
    <m/>
    <m/>
    <m/>
    <m/>
    <m/>
    <m/>
    <m/>
    <n v="6602"/>
    <s v="CA-2014-154095"/>
    <d v="2014-12-02T00:00:00"/>
    <d v="2014-07-12T00:00:00"/>
    <s v="Standard Class"/>
    <s v="ON-18715"/>
    <x v="21"/>
    <x v="1"/>
    <s v="United States"/>
    <s v="Clinton"/>
    <s v="Maryland"/>
    <n v="20735"/>
    <x v="3"/>
    <s v="FUR-CH-10004754"/>
    <x v="0"/>
    <x v="1"/>
    <s v="Global Stack Chair with Arms, Black"/>
    <n v="239.84"/>
    <n v="8"/>
    <n v="0"/>
    <n v="64.756799999999998"/>
    <n v="2014"/>
    <x v="4"/>
    <s v="Q4"/>
    <n v="0.26999999999999996"/>
  </r>
  <r>
    <m/>
    <m/>
    <m/>
    <m/>
    <m/>
    <m/>
    <m/>
    <m/>
    <m/>
    <m/>
    <m/>
    <m/>
    <m/>
    <m/>
    <m/>
    <m/>
    <m/>
    <m/>
    <m/>
    <m/>
    <m/>
    <n v="6603"/>
    <s v="CA-2014-154095"/>
    <d v="2014-12-02T00:00:00"/>
    <d v="2014-07-12T00:00:00"/>
    <s v="Standard Class"/>
    <s v="ON-18715"/>
    <x v="21"/>
    <x v="1"/>
    <s v="United States"/>
    <s v="Clinton"/>
    <s v="Maryland"/>
    <n v="20735"/>
    <x v="3"/>
    <s v="OFF-LA-10000634"/>
    <x v="1"/>
    <x v="2"/>
    <s v="Avery 509"/>
    <n v="15.66"/>
    <n v="6"/>
    <n v="0"/>
    <n v="7.2035999999999998"/>
    <n v="2014"/>
    <x v="4"/>
    <s v="Q4"/>
    <n v="0.45999999999999996"/>
  </r>
  <r>
    <m/>
    <m/>
    <m/>
    <m/>
    <m/>
    <m/>
    <m/>
    <m/>
    <m/>
    <m/>
    <m/>
    <m/>
    <m/>
    <m/>
    <m/>
    <m/>
    <m/>
    <m/>
    <m/>
    <m/>
    <m/>
    <n v="6604"/>
    <s v="CA-2017-146346"/>
    <d v="2017-06-17T00:00:00"/>
    <s v="6/20/2017"/>
    <s v="First Class"/>
    <s v="RA-19945"/>
    <x v="362"/>
    <x v="0"/>
    <s v="United States"/>
    <s v="Commerce City"/>
    <s v="Colorado"/>
    <n v="80022"/>
    <x v="1"/>
    <s v="OFF-ST-10001418"/>
    <x v="1"/>
    <x v="4"/>
    <s v="Carina Media Storage Towers in Natural &amp; Black"/>
    <n v="146.352"/>
    <n v="3"/>
    <n v="0.2"/>
    <n v="-32.929200000000002"/>
    <n v="2017"/>
    <x v="1"/>
    <s v="Q2"/>
    <n v="-0.22500000000000001"/>
  </r>
  <r>
    <m/>
    <m/>
    <m/>
    <m/>
    <m/>
    <m/>
    <m/>
    <m/>
    <m/>
    <m/>
    <m/>
    <m/>
    <m/>
    <m/>
    <m/>
    <m/>
    <m/>
    <m/>
    <m/>
    <m/>
    <m/>
    <n v="6605"/>
    <s v="CA-2016-148852"/>
    <d v="2016-05-26T00:00:00"/>
    <s v="5/31/2016"/>
    <s v="Standard Class"/>
    <s v="SV-20785"/>
    <x v="647"/>
    <x v="0"/>
    <s v="United States"/>
    <s v="Santa Ana"/>
    <s v="California"/>
    <n v="92704"/>
    <x v="1"/>
    <s v="OFF-FA-10003467"/>
    <x v="1"/>
    <x v="13"/>
    <s v="Alliance Big Bands Rubber Bands, 12/Pack"/>
    <n v="5.94"/>
    <n v="3"/>
    <n v="0"/>
    <n v="0"/>
    <n v="2016"/>
    <x v="5"/>
    <s v="Q2"/>
    <n v="0"/>
  </r>
  <r>
    <m/>
    <m/>
    <m/>
    <m/>
    <m/>
    <m/>
    <m/>
    <m/>
    <m/>
    <m/>
    <m/>
    <m/>
    <m/>
    <m/>
    <m/>
    <m/>
    <m/>
    <m/>
    <m/>
    <m/>
    <m/>
    <n v="6606"/>
    <s v="CA-2016-148852"/>
    <d v="2016-05-26T00:00:00"/>
    <s v="5/31/2016"/>
    <s v="Standard Class"/>
    <s v="SV-20785"/>
    <x v="647"/>
    <x v="0"/>
    <s v="United States"/>
    <s v="Santa Ana"/>
    <s v="California"/>
    <n v="92704"/>
    <x v="1"/>
    <s v="OFF-PA-10001293"/>
    <x v="1"/>
    <x v="10"/>
    <s v="Xerox 1946"/>
    <n v="45.36"/>
    <n v="7"/>
    <n v="0"/>
    <n v="21.7728"/>
    <n v="2016"/>
    <x v="5"/>
    <s v="Q2"/>
    <n v="0.48"/>
  </r>
  <r>
    <m/>
    <m/>
    <m/>
    <m/>
    <m/>
    <m/>
    <m/>
    <m/>
    <m/>
    <m/>
    <m/>
    <m/>
    <m/>
    <m/>
    <m/>
    <m/>
    <m/>
    <m/>
    <m/>
    <m/>
    <m/>
    <n v="6607"/>
    <s v="CA-2016-148852"/>
    <d v="2016-05-26T00:00:00"/>
    <s v="5/31/2016"/>
    <s v="Standard Class"/>
    <s v="SV-20785"/>
    <x v="647"/>
    <x v="0"/>
    <s v="United States"/>
    <s v="Santa Ana"/>
    <s v="California"/>
    <n v="92704"/>
    <x v="1"/>
    <s v="TEC-PH-10003885"/>
    <x v="2"/>
    <x v="7"/>
    <s v="Cisco SPA508G"/>
    <n v="211.16800000000001"/>
    <n v="4"/>
    <n v="0.2"/>
    <n v="23.756399999999999"/>
    <n v="2016"/>
    <x v="5"/>
    <s v="Q2"/>
    <n v="0.11249999999999999"/>
  </r>
  <r>
    <m/>
    <m/>
    <m/>
    <m/>
    <m/>
    <m/>
    <m/>
    <m/>
    <m/>
    <m/>
    <m/>
    <m/>
    <m/>
    <m/>
    <m/>
    <m/>
    <m/>
    <m/>
    <m/>
    <m/>
    <m/>
    <n v="6608"/>
    <s v="CA-2016-148852"/>
    <d v="2016-05-26T00:00:00"/>
    <s v="5/31/2016"/>
    <s v="Standard Class"/>
    <s v="SV-20785"/>
    <x v="647"/>
    <x v="0"/>
    <s v="United States"/>
    <s v="Santa Ana"/>
    <s v="California"/>
    <n v="92704"/>
    <x v="1"/>
    <s v="FUR-CH-10004860"/>
    <x v="0"/>
    <x v="1"/>
    <s v="Global Low Back Tilter Chair"/>
    <n v="484.70400000000001"/>
    <n v="6"/>
    <n v="0.2"/>
    <n v="-84.8232"/>
    <n v="2016"/>
    <x v="5"/>
    <s v="Q2"/>
    <n v="-0.17499999999999999"/>
  </r>
  <r>
    <m/>
    <m/>
    <m/>
    <m/>
    <m/>
    <m/>
    <m/>
    <m/>
    <m/>
    <m/>
    <m/>
    <m/>
    <m/>
    <m/>
    <m/>
    <m/>
    <m/>
    <m/>
    <m/>
    <m/>
    <m/>
    <n v="6609"/>
    <s v="CA-2016-148852"/>
    <d v="2016-05-26T00:00:00"/>
    <s v="5/31/2016"/>
    <s v="Standard Class"/>
    <s v="SV-20785"/>
    <x v="647"/>
    <x v="0"/>
    <s v="United States"/>
    <s v="Santa Ana"/>
    <s v="California"/>
    <n v="92704"/>
    <x v="1"/>
    <s v="TEC-MA-10002428"/>
    <x v="2"/>
    <x v="15"/>
    <s v="Fellowes Powershred HS-440 4-Sheet High Security Shredder"/>
    <n v="371.976"/>
    <n v="3"/>
    <n v="0.2"/>
    <n v="116.24250000000001"/>
    <n v="2016"/>
    <x v="5"/>
    <s v="Q2"/>
    <n v="0.3125"/>
  </r>
  <r>
    <m/>
    <m/>
    <m/>
    <m/>
    <m/>
    <m/>
    <m/>
    <m/>
    <m/>
    <m/>
    <m/>
    <m/>
    <m/>
    <m/>
    <m/>
    <m/>
    <m/>
    <m/>
    <m/>
    <m/>
    <m/>
    <n v="6610"/>
    <s v="US-2015-118906"/>
    <d v="2015-03-10T00:00:00"/>
    <d v="2015-10-03T00:00:00"/>
    <s v="Same Day"/>
    <s v="KB-16585"/>
    <x v="10"/>
    <x v="1"/>
    <s v="United States"/>
    <s v="Clinton"/>
    <s v="Maryland"/>
    <n v="20735"/>
    <x v="3"/>
    <s v="OFF-ST-10002406"/>
    <x v="1"/>
    <x v="4"/>
    <s v="Pizazz Global Quick File"/>
    <n v="89.82"/>
    <n v="6"/>
    <n v="0"/>
    <n v="25.1496"/>
    <n v="2015"/>
    <x v="10"/>
    <s v="Q1"/>
    <n v="0.28000000000000003"/>
  </r>
  <r>
    <m/>
    <m/>
    <m/>
    <m/>
    <m/>
    <m/>
    <m/>
    <m/>
    <m/>
    <m/>
    <m/>
    <m/>
    <m/>
    <m/>
    <m/>
    <m/>
    <m/>
    <m/>
    <m/>
    <m/>
    <m/>
    <n v="6611"/>
    <s v="CA-2016-168921"/>
    <d v="2016-10-20T00:00:00"/>
    <s v="10/22/2016"/>
    <s v="First Class"/>
    <s v="AG-10495"/>
    <x v="122"/>
    <x v="1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  <n v="2016"/>
    <x v="2"/>
    <s v="Q4"/>
    <n v="0.3125"/>
  </r>
  <r>
    <m/>
    <m/>
    <m/>
    <m/>
    <m/>
    <m/>
    <m/>
    <m/>
    <m/>
    <m/>
    <m/>
    <m/>
    <m/>
    <m/>
    <m/>
    <m/>
    <m/>
    <m/>
    <m/>
    <m/>
    <m/>
    <n v="6612"/>
    <s v="CA-2015-107678"/>
    <d v="2015-04-21T00:00:00"/>
    <s v="4/28/2015"/>
    <s v="Standard Class"/>
    <s v="JK-16090"/>
    <x v="765"/>
    <x v="0"/>
    <s v="United States"/>
    <s v="Louisville"/>
    <s v="Kentucky"/>
    <n v="40214"/>
    <x v="0"/>
    <s v="FUR-CH-10001891"/>
    <x v="0"/>
    <x v="1"/>
    <s v="Global Deluxe Office Fabric Chairs"/>
    <n v="191.96"/>
    <n v="2"/>
    <n v="0"/>
    <n v="51.8292"/>
    <n v="2015"/>
    <x v="3"/>
    <s v="Q2"/>
    <n v="0.26999999999999996"/>
  </r>
  <r>
    <m/>
    <m/>
    <m/>
    <m/>
    <m/>
    <m/>
    <m/>
    <m/>
    <m/>
    <m/>
    <m/>
    <m/>
    <m/>
    <m/>
    <m/>
    <m/>
    <m/>
    <m/>
    <m/>
    <m/>
    <m/>
    <n v="6613"/>
    <s v="CA-2015-107678"/>
    <d v="2015-04-21T00:00:00"/>
    <s v="4/28/2015"/>
    <s v="Standard Class"/>
    <s v="JK-16090"/>
    <x v="765"/>
    <x v="0"/>
    <s v="United States"/>
    <s v="Louisville"/>
    <s v="Kentucky"/>
    <n v="40214"/>
    <x v="0"/>
    <s v="OFF-BI-10002215"/>
    <x v="1"/>
    <x v="8"/>
    <s v="Wilson Jones Hanging View Binder, White, 1&quot;"/>
    <n v="21.3"/>
    <n v="3"/>
    <n v="0"/>
    <n v="9.798"/>
    <n v="2015"/>
    <x v="3"/>
    <s v="Q2"/>
    <n v="0.45999999999999996"/>
  </r>
  <r>
    <m/>
    <m/>
    <m/>
    <m/>
    <m/>
    <m/>
    <m/>
    <m/>
    <m/>
    <m/>
    <m/>
    <m/>
    <m/>
    <m/>
    <m/>
    <m/>
    <m/>
    <m/>
    <m/>
    <m/>
    <m/>
    <n v="6614"/>
    <s v="CA-2015-107678"/>
    <d v="2015-04-21T00:00:00"/>
    <s v="4/28/2015"/>
    <s v="Standard Class"/>
    <s v="JK-16090"/>
    <x v="765"/>
    <x v="0"/>
    <s v="United States"/>
    <s v="Louisville"/>
    <s v="Kentucky"/>
    <n v="40214"/>
    <x v="0"/>
    <s v="TEC-PH-10002103"/>
    <x v="2"/>
    <x v="7"/>
    <s v="Jabra SPEAK 410"/>
    <n v="469.95"/>
    <n v="5"/>
    <n v="0"/>
    <n v="131.58600000000001"/>
    <n v="2015"/>
    <x v="3"/>
    <s v="Q2"/>
    <n v="0.28000000000000003"/>
  </r>
  <r>
    <m/>
    <m/>
    <m/>
    <m/>
    <m/>
    <m/>
    <m/>
    <m/>
    <m/>
    <m/>
    <m/>
    <m/>
    <m/>
    <m/>
    <m/>
    <m/>
    <m/>
    <m/>
    <m/>
    <m/>
    <m/>
    <n v="6615"/>
    <s v="CA-2015-107678"/>
    <d v="2015-04-21T00:00:00"/>
    <s v="4/28/2015"/>
    <s v="Standard Class"/>
    <s v="JK-16090"/>
    <x v="765"/>
    <x v="0"/>
    <s v="United States"/>
    <s v="Louisville"/>
    <s v="Kentucky"/>
    <n v="40214"/>
    <x v="0"/>
    <s v="FUR-FU-10003394"/>
    <x v="0"/>
    <x v="5"/>
    <s v="Tenex &quot;The Solids&quot; Textured Chair Mats"/>
    <n v="209.88"/>
    <n v="3"/>
    <n v="0"/>
    <n v="35.679600000000001"/>
    <n v="2015"/>
    <x v="3"/>
    <s v="Q2"/>
    <n v="0.17"/>
  </r>
  <r>
    <m/>
    <m/>
    <m/>
    <m/>
    <m/>
    <m/>
    <m/>
    <m/>
    <m/>
    <m/>
    <m/>
    <m/>
    <m/>
    <m/>
    <m/>
    <m/>
    <m/>
    <m/>
    <m/>
    <m/>
    <m/>
    <n v="6616"/>
    <s v="CA-2016-123512"/>
    <d v="2016-06-17T00:00:00"/>
    <s v="6/19/2016"/>
    <s v="First Class"/>
    <s v="MV-18190"/>
    <x v="160"/>
    <x v="0"/>
    <s v="United States"/>
    <s v="Los Angeles"/>
    <s v="California"/>
    <n v="90045"/>
    <x v="1"/>
    <s v="FUR-BO-10004218"/>
    <x v="0"/>
    <x v="0"/>
    <s v="Bush Heritage Pine Collection 5-Shelf Bookcase, Albany Pine Finish, *Special Order"/>
    <n v="239.666"/>
    <n v="2"/>
    <n v="0.15"/>
    <n v="14.098000000000001"/>
    <n v="2016"/>
    <x v="1"/>
    <s v="Q2"/>
    <n v="5.8823529411764712E-2"/>
  </r>
  <r>
    <m/>
    <m/>
    <m/>
    <m/>
    <m/>
    <m/>
    <m/>
    <m/>
    <m/>
    <m/>
    <m/>
    <m/>
    <m/>
    <m/>
    <m/>
    <m/>
    <m/>
    <m/>
    <m/>
    <m/>
    <m/>
    <n v="6617"/>
    <s v="CA-2016-123512"/>
    <d v="2016-06-17T00:00:00"/>
    <s v="6/19/2016"/>
    <s v="First Class"/>
    <s v="MV-18190"/>
    <x v="160"/>
    <x v="0"/>
    <s v="United States"/>
    <s v="Los Angeles"/>
    <s v="California"/>
    <n v="90045"/>
    <x v="1"/>
    <s v="OFF-LA-10000081"/>
    <x v="1"/>
    <x v="2"/>
    <s v="Avery 496"/>
    <n v="22.5"/>
    <n v="6"/>
    <n v="0"/>
    <n v="10.8"/>
    <n v="2016"/>
    <x v="1"/>
    <s v="Q2"/>
    <n v="0.48000000000000004"/>
  </r>
  <r>
    <m/>
    <m/>
    <m/>
    <m/>
    <m/>
    <m/>
    <m/>
    <m/>
    <m/>
    <m/>
    <m/>
    <m/>
    <m/>
    <m/>
    <m/>
    <m/>
    <m/>
    <m/>
    <m/>
    <m/>
    <m/>
    <n v="6618"/>
    <s v="CA-2016-123512"/>
    <d v="2016-06-17T00:00:00"/>
    <s v="6/19/2016"/>
    <s v="First Class"/>
    <s v="MV-18190"/>
    <x v="160"/>
    <x v="0"/>
    <s v="United States"/>
    <s v="Los Angeles"/>
    <s v="California"/>
    <n v="90045"/>
    <x v="1"/>
    <s v="OFF-PA-10001497"/>
    <x v="1"/>
    <x v="10"/>
    <s v="Xerox 1914"/>
    <n v="219.84"/>
    <n v="4"/>
    <n v="0"/>
    <n v="107.7216"/>
    <n v="2016"/>
    <x v="1"/>
    <s v="Q2"/>
    <n v="0.49"/>
  </r>
  <r>
    <m/>
    <m/>
    <m/>
    <m/>
    <m/>
    <m/>
    <m/>
    <m/>
    <m/>
    <m/>
    <m/>
    <m/>
    <m/>
    <m/>
    <m/>
    <m/>
    <m/>
    <m/>
    <m/>
    <m/>
    <m/>
    <n v="6619"/>
    <s v="US-2017-167402"/>
    <d v="2017-01-13T00:00:00"/>
    <s v="1/18/2017"/>
    <s v="Second Class"/>
    <s v="CP-12085"/>
    <x v="434"/>
    <x v="1"/>
    <s v="United States"/>
    <s v="Springfield"/>
    <s v="Missouri"/>
    <n v="65807"/>
    <x v="2"/>
    <s v="OFF-PA-10004983"/>
    <x v="1"/>
    <x v="10"/>
    <s v="Xerox 23"/>
    <n v="32.4"/>
    <n v="5"/>
    <n v="0"/>
    <n v="15.552"/>
    <n v="2017"/>
    <x v="9"/>
    <s v="Q1"/>
    <n v="0.48"/>
  </r>
  <r>
    <m/>
    <m/>
    <m/>
    <m/>
    <m/>
    <m/>
    <m/>
    <m/>
    <m/>
    <m/>
    <m/>
    <m/>
    <m/>
    <m/>
    <m/>
    <m/>
    <m/>
    <m/>
    <m/>
    <m/>
    <m/>
    <n v="6620"/>
    <s v="US-2017-167402"/>
    <d v="2017-01-13T00:00:00"/>
    <s v="1/18/2017"/>
    <s v="Second Class"/>
    <s v="CP-12085"/>
    <x v="434"/>
    <x v="1"/>
    <s v="United States"/>
    <s v="Springfield"/>
    <s v="Missouri"/>
    <n v="65807"/>
    <x v="2"/>
    <s v="OFF-AR-10004010"/>
    <x v="1"/>
    <x v="6"/>
    <s v="Hunt Boston Vacuum Mount KS Pencil Sharpener"/>
    <n v="209.94"/>
    <n v="6"/>
    <n v="0"/>
    <n v="54.584400000000002"/>
    <n v="2017"/>
    <x v="9"/>
    <s v="Q1"/>
    <n v="0.26"/>
  </r>
  <r>
    <m/>
    <m/>
    <m/>
    <m/>
    <m/>
    <m/>
    <m/>
    <m/>
    <m/>
    <m/>
    <m/>
    <m/>
    <m/>
    <m/>
    <m/>
    <m/>
    <m/>
    <m/>
    <m/>
    <m/>
    <m/>
    <n v="6621"/>
    <s v="US-2017-167402"/>
    <d v="2017-01-13T00:00:00"/>
    <s v="1/18/2017"/>
    <s v="Second Class"/>
    <s v="CP-12085"/>
    <x v="434"/>
    <x v="1"/>
    <s v="United States"/>
    <s v="Springfield"/>
    <s v="Missouri"/>
    <n v="65807"/>
    <x v="2"/>
    <s v="OFF-SU-10002881"/>
    <x v="1"/>
    <x v="14"/>
    <s v="Martin Yale Chadless Opener Electric Letter Opener"/>
    <n v="4164.05"/>
    <n v="5"/>
    <n v="0"/>
    <n v="83.281000000000006"/>
    <n v="2017"/>
    <x v="9"/>
    <s v="Q1"/>
    <n v="0.02"/>
  </r>
  <r>
    <m/>
    <m/>
    <m/>
    <m/>
    <m/>
    <m/>
    <m/>
    <m/>
    <m/>
    <m/>
    <m/>
    <m/>
    <m/>
    <m/>
    <m/>
    <m/>
    <m/>
    <m/>
    <m/>
    <m/>
    <m/>
    <n v="6622"/>
    <s v="US-2017-167402"/>
    <d v="2017-01-13T00:00:00"/>
    <s v="1/18/2017"/>
    <s v="Second Class"/>
    <s v="CP-12085"/>
    <x v="434"/>
    <x v="1"/>
    <s v="United States"/>
    <s v="Springfield"/>
    <s v="Missouri"/>
    <n v="65807"/>
    <x v="2"/>
    <s v="FUR-BO-10001608"/>
    <x v="0"/>
    <x v="0"/>
    <s v="Hon Metal Bookcases, Black"/>
    <n v="212.94"/>
    <n v="3"/>
    <n v="0"/>
    <n v="53.234999999999999"/>
    <n v="2017"/>
    <x v="9"/>
    <s v="Q1"/>
    <n v="0.25"/>
  </r>
  <r>
    <m/>
    <m/>
    <m/>
    <m/>
    <m/>
    <m/>
    <m/>
    <m/>
    <m/>
    <m/>
    <m/>
    <m/>
    <m/>
    <m/>
    <m/>
    <m/>
    <m/>
    <m/>
    <m/>
    <m/>
    <m/>
    <n v="6623"/>
    <s v="CA-2014-130449"/>
    <d v="2014-09-06T00:00:00"/>
    <d v="2014-09-09T00:00:00"/>
    <s v="First Class"/>
    <s v="VP-21760"/>
    <x v="778"/>
    <x v="1"/>
    <s v="United States"/>
    <s v="San Francisco"/>
    <s v="California"/>
    <n v="94109"/>
    <x v="1"/>
    <s v="FUR-FU-10001487"/>
    <x v="0"/>
    <x v="5"/>
    <s v="Eldon Expressions Wood and Plastic Desk Accessories, Cherry Wood"/>
    <n v="41.88"/>
    <n v="6"/>
    <n v="0"/>
    <n v="12.145200000000001"/>
    <n v="2014"/>
    <x v="8"/>
    <s v="Q3"/>
    <n v="0.28999999999999998"/>
  </r>
  <r>
    <m/>
    <m/>
    <m/>
    <m/>
    <m/>
    <m/>
    <m/>
    <m/>
    <m/>
    <m/>
    <m/>
    <m/>
    <m/>
    <m/>
    <m/>
    <m/>
    <m/>
    <m/>
    <m/>
    <m/>
    <m/>
    <n v="6624"/>
    <s v="CA-2014-130449"/>
    <d v="2014-09-06T00:00:00"/>
    <d v="2014-09-09T00:00:00"/>
    <s v="First Class"/>
    <s v="VP-21760"/>
    <x v="778"/>
    <x v="1"/>
    <s v="United States"/>
    <s v="San Francisco"/>
    <s v="California"/>
    <n v="94109"/>
    <x v="1"/>
    <s v="OFF-LA-10001934"/>
    <x v="1"/>
    <x v="2"/>
    <s v="Avery 516"/>
    <n v="58.48"/>
    <n v="8"/>
    <n v="0"/>
    <n v="27.485600000000002"/>
    <n v="2014"/>
    <x v="8"/>
    <s v="Q3"/>
    <n v="0.47000000000000003"/>
  </r>
  <r>
    <m/>
    <m/>
    <m/>
    <m/>
    <m/>
    <m/>
    <m/>
    <m/>
    <m/>
    <m/>
    <m/>
    <m/>
    <m/>
    <m/>
    <m/>
    <m/>
    <m/>
    <m/>
    <m/>
    <m/>
    <m/>
    <n v="6625"/>
    <s v="CA-2015-141250"/>
    <d v="2015-01-19T00:00:00"/>
    <s v="1/23/2015"/>
    <s v="Standard Class"/>
    <s v="PM-18940"/>
    <x v="400"/>
    <x v="0"/>
    <s v="United States"/>
    <s v="Texas City"/>
    <s v="Texas"/>
    <n v="77590"/>
    <x v="2"/>
    <s v="FUR-TA-10002855"/>
    <x v="0"/>
    <x v="3"/>
    <s v="Bevis Round Conference Table Top &amp; Single Column Base"/>
    <n v="102.438"/>
    <n v="1"/>
    <n v="0.3"/>
    <n v="-13.1706"/>
    <n v="2015"/>
    <x v="9"/>
    <s v="Q1"/>
    <n v="-0.12857142857142856"/>
  </r>
  <r>
    <m/>
    <m/>
    <m/>
    <m/>
    <m/>
    <m/>
    <m/>
    <m/>
    <m/>
    <m/>
    <m/>
    <m/>
    <m/>
    <m/>
    <m/>
    <m/>
    <m/>
    <m/>
    <m/>
    <m/>
    <m/>
    <n v="6626"/>
    <s v="CA-2015-141250"/>
    <d v="2015-01-19T00:00:00"/>
    <s v="1/23/2015"/>
    <s v="Standard Class"/>
    <s v="PM-18940"/>
    <x v="400"/>
    <x v="0"/>
    <s v="United States"/>
    <s v="Texas City"/>
    <s v="Texas"/>
    <n v="77590"/>
    <x v="2"/>
    <s v="FUR-CH-10004875"/>
    <x v="0"/>
    <x v="1"/>
    <s v="Harbour Creations 67200 Series Stacking Chairs"/>
    <n v="199.304"/>
    <n v="4"/>
    <n v="0.3"/>
    <n v="-8.5416000000000007"/>
    <n v="2015"/>
    <x v="9"/>
    <s v="Q1"/>
    <n v="-4.2857142857142858E-2"/>
  </r>
  <r>
    <m/>
    <m/>
    <m/>
    <m/>
    <m/>
    <m/>
    <m/>
    <m/>
    <m/>
    <m/>
    <m/>
    <m/>
    <m/>
    <m/>
    <m/>
    <m/>
    <m/>
    <m/>
    <m/>
    <m/>
    <m/>
    <n v="6627"/>
    <s v="CA-2014-145541"/>
    <d v="2014-12-14T00:00:00"/>
    <s v="12/21/2014"/>
    <s v="Standard Class"/>
    <s v="TB-21400"/>
    <x v="483"/>
    <x v="0"/>
    <s v="United States"/>
    <s v="New York City"/>
    <s v="New York"/>
    <n v="10024"/>
    <x v="3"/>
    <s v="TEC-MA-10001127"/>
    <x v="2"/>
    <x v="15"/>
    <s v="HP Designjet T520 Inkjet Large Format Printer - 24&quot; Color"/>
    <n v="6999.96"/>
    <n v="4"/>
    <n v="0"/>
    <n v="2239.9872"/>
    <n v="2014"/>
    <x v="4"/>
    <s v="Q4"/>
    <n v="0.32"/>
  </r>
  <r>
    <m/>
    <m/>
    <m/>
    <m/>
    <m/>
    <m/>
    <m/>
    <m/>
    <m/>
    <m/>
    <m/>
    <m/>
    <m/>
    <m/>
    <m/>
    <m/>
    <m/>
    <m/>
    <m/>
    <m/>
    <m/>
    <n v="6628"/>
    <s v="CA-2014-138513"/>
    <d v="2014-05-23T00:00:00"/>
    <s v="5/27/2014"/>
    <s v="Standard Class"/>
    <s v="EH-13990"/>
    <x v="552"/>
    <x v="0"/>
    <s v="United States"/>
    <s v="Bellevue"/>
    <s v="Washington"/>
    <n v="98006"/>
    <x v="1"/>
    <s v="OFF-PA-10003177"/>
    <x v="1"/>
    <x v="10"/>
    <s v="Xerox 1999"/>
    <n v="12.96"/>
    <n v="2"/>
    <n v="0"/>
    <n v="6.2207999999999997"/>
    <n v="2014"/>
    <x v="5"/>
    <s v="Q2"/>
    <n v="0.47999999999999993"/>
  </r>
  <r>
    <m/>
    <m/>
    <m/>
    <m/>
    <m/>
    <m/>
    <m/>
    <m/>
    <m/>
    <m/>
    <m/>
    <m/>
    <m/>
    <m/>
    <m/>
    <m/>
    <m/>
    <m/>
    <m/>
    <m/>
    <m/>
    <n v="6629"/>
    <s v="CA-2015-135489"/>
    <d v="2015-09-19T00:00:00"/>
    <s v="9/22/2015"/>
    <s v="Second Class"/>
    <s v="GW-14605"/>
    <x v="543"/>
    <x v="0"/>
    <s v="United States"/>
    <s v="New York City"/>
    <s v="New York"/>
    <n v="10024"/>
    <x v="3"/>
    <s v="TEC-PH-10000011"/>
    <x v="2"/>
    <x v="7"/>
    <s v="PureGear Roll-On Screen Protector"/>
    <n v="279.86"/>
    <n v="14"/>
    <n v="0"/>
    <n v="134.33279999999999"/>
    <n v="2015"/>
    <x v="8"/>
    <s v="Q3"/>
    <n v="0.47999999999999993"/>
  </r>
  <r>
    <m/>
    <m/>
    <m/>
    <m/>
    <m/>
    <m/>
    <m/>
    <m/>
    <m/>
    <m/>
    <m/>
    <m/>
    <m/>
    <m/>
    <m/>
    <m/>
    <m/>
    <m/>
    <m/>
    <m/>
    <m/>
    <n v="6630"/>
    <s v="CA-2015-125696"/>
    <d v="2015-10-02T00:00:00"/>
    <d v="2015-06-10T00:00:00"/>
    <s v="Standard Class"/>
    <s v="NP-18685"/>
    <x v="472"/>
    <x v="2"/>
    <s v="United States"/>
    <s v="Wilson"/>
    <s v="North Carolina"/>
    <n v="27893"/>
    <x v="0"/>
    <s v="OFF-BI-10001757"/>
    <x v="1"/>
    <x v="8"/>
    <s v="Pressboard Hanging Data Binders for Unburst Sheets"/>
    <n v="7.38"/>
    <n v="5"/>
    <n v="0.7"/>
    <n v="-5.4119999999999999"/>
    <n v="2015"/>
    <x v="2"/>
    <s v="Q4"/>
    <n v="-0.73333333333333328"/>
  </r>
  <r>
    <m/>
    <m/>
    <m/>
    <m/>
    <m/>
    <m/>
    <m/>
    <m/>
    <m/>
    <m/>
    <m/>
    <m/>
    <m/>
    <m/>
    <m/>
    <m/>
    <m/>
    <m/>
    <m/>
    <m/>
    <m/>
    <n v="6631"/>
    <s v="CA-2016-105081"/>
    <d v="2016-12-25T00:00:00"/>
    <s v="12/30/2016"/>
    <s v="Standard Class"/>
    <s v="JE-15715"/>
    <x v="555"/>
    <x v="0"/>
    <s v="United States"/>
    <s v="Seattle"/>
    <s v="Washington"/>
    <n v="98115"/>
    <x v="1"/>
    <s v="FUR-CH-10000847"/>
    <x v="0"/>
    <x v="1"/>
    <s v="Global Executive Mid-Back Manager's Chair"/>
    <n v="698.35199999999998"/>
    <n v="3"/>
    <n v="0.2"/>
    <n v="52.376399999999997"/>
    <n v="2016"/>
    <x v="4"/>
    <s v="Q4"/>
    <n v="7.4999999999999997E-2"/>
  </r>
  <r>
    <m/>
    <m/>
    <m/>
    <m/>
    <m/>
    <m/>
    <m/>
    <m/>
    <m/>
    <m/>
    <m/>
    <m/>
    <m/>
    <m/>
    <m/>
    <m/>
    <m/>
    <m/>
    <m/>
    <m/>
    <m/>
    <n v="6632"/>
    <s v="CA-2016-105081"/>
    <d v="2016-12-25T00:00:00"/>
    <s v="12/30/2016"/>
    <s v="Standard Class"/>
    <s v="JE-15715"/>
    <x v="555"/>
    <x v="0"/>
    <s v="United States"/>
    <s v="Seattle"/>
    <s v="Washington"/>
    <n v="98115"/>
    <x v="1"/>
    <s v="FUR-TA-10001307"/>
    <x v="0"/>
    <x v="3"/>
    <s v="SAFCO PlanMaster Heigh-Adjustable Drafting Table Base, 43w x 30d x 30-37h, Black"/>
    <n v="1747.25"/>
    <n v="5"/>
    <n v="0"/>
    <n v="629.01"/>
    <n v="2016"/>
    <x v="4"/>
    <s v="Q4"/>
    <n v="0.36"/>
  </r>
  <r>
    <m/>
    <m/>
    <m/>
    <m/>
    <m/>
    <m/>
    <m/>
    <m/>
    <m/>
    <m/>
    <m/>
    <m/>
    <m/>
    <m/>
    <m/>
    <m/>
    <m/>
    <m/>
    <m/>
    <m/>
    <m/>
    <n v="6633"/>
    <s v="US-2016-146857"/>
    <d v="2016-05-06T00:00:00"/>
    <d v="2016-08-05T00:00:00"/>
    <s v="Second Class"/>
    <s v="BE-11455"/>
    <x v="534"/>
    <x v="2"/>
    <s v="United States"/>
    <s v="Springfield"/>
    <s v="Missouri"/>
    <n v="65807"/>
    <x v="2"/>
    <s v="OFF-AP-10001205"/>
    <x v="1"/>
    <x v="9"/>
    <s v="Belkin 5 Outlet SurgeMaster Power Centers"/>
    <n v="54.48"/>
    <n v="1"/>
    <n v="0"/>
    <n v="15.2544"/>
    <n v="2016"/>
    <x v="5"/>
    <s v="Q2"/>
    <n v="0.28000000000000003"/>
  </r>
  <r>
    <m/>
    <m/>
    <m/>
    <m/>
    <m/>
    <m/>
    <m/>
    <m/>
    <m/>
    <m/>
    <m/>
    <m/>
    <m/>
    <m/>
    <m/>
    <m/>
    <m/>
    <m/>
    <m/>
    <m/>
    <m/>
    <n v="6634"/>
    <s v="CA-2016-166275"/>
    <d v="2016-10-24T00:00:00"/>
    <s v="10/24/2016"/>
    <s v="Same Day"/>
    <s v="SS-20590"/>
    <x v="196"/>
    <x v="0"/>
    <s v="United States"/>
    <s v="San Francisco"/>
    <s v="California"/>
    <n v="94109"/>
    <x v="1"/>
    <s v="TEC-AC-10001838"/>
    <x v="2"/>
    <x v="11"/>
    <s v="Razer Tiamat Over Ear 7.1 Surround Sound PC Gaming Headset"/>
    <n v="199.99"/>
    <n v="1"/>
    <n v="0"/>
    <n v="85.995699999999999"/>
    <n v="2016"/>
    <x v="2"/>
    <s v="Q4"/>
    <n v="0.43"/>
  </r>
  <r>
    <m/>
    <m/>
    <m/>
    <m/>
    <m/>
    <m/>
    <m/>
    <m/>
    <m/>
    <m/>
    <m/>
    <m/>
    <m/>
    <m/>
    <m/>
    <m/>
    <m/>
    <m/>
    <m/>
    <m/>
    <m/>
    <n v="6635"/>
    <s v="CA-2017-144498"/>
    <d v="2017-05-06T00:00:00"/>
    <d v="2017-06-05T00:00:00"/>
    <s v="Same Day"/>
    <s v="MB-18085"/>
    <x v="469"/>
    <x v="0"/>
    <s v="United States"/>
    <s v="Charlotte"/>
    <s v="North Carolina"/>
    <n v="28205"/>
    <x v="0"/>
    <s v="OFF-BI-10003982"/>
    <x v="1"/>
    <x v="8"/>
    <s v="Wilson Jones Century Plastic Molded Ring Binders"/>
    <n v="68.540999999999997"/>
    <n v="11"/>
    <n v="0.7"/>
    <n v="-52.548099999999998"/>
    <n v="2017"/>
    <x v="5"/>
    <s v="Q2"/>
    <n v="-0.76666666666666672"/>
  </r>
  <r>
    <m/>
    <m/>
    <m/>
    <m/>
    <m/>
    <m/>
    <m/>
    <m/>
    <m/>
    <m/>
    <m/>
    <m/>
    <m/>
    <m/>
    <m/>
    <m/>
    <m/>
    <m/>
    <m/>
    <m/>
    <m/>
    <n v="6636"/>
    <s v="CA-2017-144498"/>
    <d v="2017-05-06T00:00:00"/>
    <d v="2017-06-05T00:00:00"/>
    <s v="Same Day"/>
    <s v="MB-18085"/>
    <x v="469"/>
    <x v="0"/>
    <s v="United States"/>
    <s v="Charlotte"/>
    <s v="North Carolina"/>
    <n v="28205"/>
    <x v="0"/>
    <s v="TEC-PH-10004977"/>
    <x v="2"/>
    <x v="7"/>
    <s v="GE 30524EE4"/>
    <n v="627.16800000000001"/>
    <n v="4"/>
    <n v="0.2"/>
    <n v="70.556399999999996"/>
    <n v="2017"/>
    <x v="5"/>
    <s v="Q2"/>
    <n v="0.11249999999999999"/>
  </r>
  <r>
    <m/>
    <m/>
    <m/>
    <m/>
    <m/>
    <m/>
    <m/>
    <m/>
    <m/>
    <m/>
    <m/>
    <m/>
    <m/>
    <m/>
    <m/>
    <m/>
    <m/>
    <m/>
    <m/>
    <m/>
    <m/>
    <n v="6637"/>
    <s v="CA-2017-144498"/>
    <d v="2017-05-06T00:00:00"/>
    <d v="2017-06-05T00:00:00"/>
    <s v="Same Day"/>
    <s v="MB-18085"/>
    <x v="469"/>
    <x v="0"/>
    <s v="United States"/>
    <s v="Charlotte"/>
    <s v="North Carolina"/>
    <n v="28205"/>
    <x v="0"/>
    <s v="OFF-LA-10003510"/>
    <x v="1"/>
    <x v="2"/>
    <s v="Avery 4027 File Folder Labels for Dot Matrix Printers, 5000 Labels per Box, White"/>
    <n v="122.12"/>
    <n v="5"/>
    <n v="0.2"/>
    <n v="39.689"/>
    <n v="2017"/>
    <x v="5"/>
    <s v="Q2"/>
    <n v="0.32500000000000001"/>
  </r>
  <r>
    <m/>
    <m/>
    <m/>
    <m/>
    <m/>
    <m/>
    <m/>
    <m/>
    <m/>
    <m/>
    <m/>
    <m/>
    <m/>
    <m/>
    <m/>
    <m/>
    <m/>
    <m/>
    <m/>
    <m/>
    <m/>
    <n v="6638"/>
    <s v="CA-2017-103352"/>
    <d v="2017-11-27T00:00:00"/>
    <s v="11/30/2017"/>
    <s v="Second Class"/>
    <s v="RP-19390"/>
    <x v="261"/>
    <x v="0"/>
    <s v="United States"/>
    <s v="New York City"/>
    <s v="New York"/>
    <n v="10011"/>
    <x v="3"/>
    <s v="OFF-AR-10001573"/>
    <x v="1"/>
    <x v="6"/>
    <s v="American Pencil"/>
    <n v="6.99"/>
    <n v="3"/>
    <n v="0"/>
    <n v="2.0270999999999999"/>
    <n v="2017"/>
    <x v="0"/>
    <s v="Q4"/>
    <n v="0.28999999999999998"/>
  </r>
  <r>
    <m/>
    <m/>
    <m/>
    <m/>
    <m/>
    <m/>
    <m/>
    <m/>
    <m/>
    <m/>
    <m/>
    <m/>
    <m/>
    <m/>
    <m/>
    <m/>
    <m/>
    <m/>
    <m/>
    <m/>
    <m/>
    <n v="6639"/>
    <s v="CA-2017-103352"/>
    <d v="2017-11-27T00:00:00"/>
    <s v="11/30/2017"/>
    <s v="Second Class"/>
    <s v="RP-19390"/>
    <x v="261"/>
    <x v="0"/>
    <s v="United States"/>
    <s v="New York City"/>
    <s v="New York"/>
    <n v="10011"/>
    <x v="3"/>
    <s v="OFF-BI-10001196"/>
    <x v="1"/>
    <x v="8"/>
    <s v="Avery Flip-Chart Easel Binder, Black"/>
    <n v="107.42400000000001"/>
    <n v="6"/>
    <n v="0.2"/>
    <n v="36.255600000000001"/>
    <n v="2017"/>
    <x v="0"/>
    <s v="Q4"/>
    <n v="0.33749999999999997"/>
  </r>
  <r>
    <m/>
    <m/>
    <m/>
    <m/>
    <m/>
    <m/>
    <m/>
    <m/>
    <m/>
    <m/>
    <m/>
    <m/>
    <m/>
    <m/>
    <m/>
    <m/>
    <m/>
    <m/>
    <m/>
    <m/>
    <m/>
    <n v="6640"/>
    <s v="CA-2014-108609"/>
    <d v="2014-10-31T00:00:00"/>
    <d v="2014-02-11T00:00:00"/>
    <s v="Second Class"/>
    <s v="AJ-10780"/>
    <x v="321"/>
    <x v="1"/>
    <s v="United States"/>
    <s v="Lorain"/>
    <s v="Ohio"/>
    <n v="44052"/>
    <x v="3"/>
    <s v="FUR-TA-10003954"/>
    <x v="0"/>
    <x v="3"/>
    <s v="Hon 94000 Series Round Tables"/>
    <n v="1421.664"/>
    <n v="8"/>
    <n v="0.4"/>
    <n v="-734.52639999999997"/>
    <n v="2014"/>
    <x v="2"/>
    <s v="Q4"/>
    <n v="-0.51666666666666661"/>
  </r>
  <r>
    <m/>
    <m/>
    <m/>
    <m/>
    <m/>
    <m/>
    <m/>
    <m/>
    <m/>
    <m/>
    <m/>
    <m/>
    <m/>
    <m/>
    <m/>
    <m/>
    <m/>
    <m/>
    <m/>
    <m/>
    <m/>
    <n v="6641"/>
    <s v="CA-2017-128328"/>
    <d v="2017-08-05T00:00:00"/>
    <d v="2017-09-08T00:00:00"/>
    <s v="Standard Class"/>
    <s v="PO-18865"/>
    <x v="22"/>
    <x v="0"/>
    <s v="United States"/>
    <s v="Indianapolis"/>
    <s v="Indiana"/>
    <n v="46203"/>
    <x v="2"/>
    <s v="OFF-BI-10001989"/>
    <x v="1"/>
    <x v="8"/>
    <s v="Premium Transparent Presentation Covers by GBC"/>
    <n v="125.88"/>
    <n v="6"/>
    <n v="0"/>
    <n v="60.422400000000003"/>
    <n v="2017"/>
    <x v="6"/>
    <s v="Q3"/>
    <n v="0.48000000000000004"/>
  </r>
  <r>
    <m/>
    <m/>
    <m/>
    <m/>
    <m/>
    <m/>
    <m/>
    <m/>
    <m/>
    <m/>
    <m/>
    <m/>
    <m/>
    <m/>
    <m/>
    <m/>
    <m/>
    <m/>
    <m/>
    <m/>
    <m/>
    <n v="6642"/>
    <s v="CA-2017-128328"/>
    <d v="2017-08-05T00:00:00"/>
    <d v="2017-09-08T00:00:00"/>
    <s v="Standard Class"/>
    <s v="PO-18865"/>
    <x v="22"/>
    <x v="0"/>
    <s v="United States"/>
    <s v="Indianapolis"/>
    <s v="Indiana"/>
    <n v="46203"/>
    <x v="2"/>
    <s v="TEC-AC-10001714"/>
    <x v="2"/>
    <x v="11"/>
    <s v="Logitech MX Performance Wireless Mouse"/>
    <n v="79.78"/>
    <n v="2"/>
    <n v="0"/>
    <n v="29.518599999999999"/>
    <n v="2017"/>
    <x v="6"/>
    <s v="Q3"/>
    <n v="0.37"/>
  </r>
  <r>
    <m/>
    <m/>
    <m/>
    <m/>
    <m/>
    <m/>
    <m/>
    <m/>
    <m/>
    <m/>
    <m/>
    <m/>
    <m/>
    <m/>
    <m/>
    <m/>
    <m/>
    <m/>
    <m/>
    <m/>
    <m/>
    <n v="6643"/>
    <s v="CA-2017-128328"/>
    <d v="2017-08-05T00:00:00"/>
    <d v="2017-09-08T00:00:00"/>
    <s v="Standard Class"/>
    <s v="PO-18865"/>
    <x v="22"/>
    <x v="0"/>
    <s v="United States"/>
    <s v="Indianapolis"/>
    <s v="Indiana"/>
    <n v="46203"/>
    <x v="2"/>
    <s v="OFF-LA-10003498"/>
    <x v="1"/>
    <x v="2"/>
    <s v="Avery 475"/>
    <n v="133.19999999999999"/>
    <n v="9"/>
    <n v="0"/>
    <n v="66.599999999999994"/>
    <n v="2017"/>
    <x v="6"/>
    <s v="Q3"/>
    <n v="0.5"/>
  </r>
  <r>
    <m/>
    <m/>
    <m/>
    <m/>
    <m/>
    <m/>
    <m/>
    <m/>
    <m/>
    <m/>
    <m/>
    <m/>
    <m/>
    <m/>
    <m/>
    <m/>
    <m/>
    <m/>
    <m/>
    <m/>
    <m/>
    <n v="6644"/>
    <s v="US-2015-156496"/>
    <d v="2015-08-10T00:00:00"/>
    <s v="8/16/2015"/>
    <s v="Standard Class"/>
    <s v="WB-21850"/>
    <x v="576"/>
    <x v="0"/>
    <s v="United States"/>
    <s v="Redmond"/>
    <s v="Oregon"/>
    <n v="97756"/>
    <x v="1"/>
    <s v="TEC-PH-10000576"/>
    <x v="2"/>
    <x v="7"/>
    <s v="AT&amp;T 1080 Corded phone"/>
    <n v="438.36799999999999"/>
    <n v="4"/>
    <n v="0.2"/>
    <n v="38.357199999999999"/>
    <n v="2015"/>
    <x v="6"/>
    <s v="Q3"/>
    <n v="8.7499999999999994E-2"/>
  </r>
  <r>
    <m/>
    <m/>
    <m/>
    <m/>
    <m/>
    <m/>
    <m/>
    <m/>
    <m/>
    <m/>
    <m/>
    <m/>
    <m/>
    <m/>
    <m/>
    <m/>
    <m/>
    <m/>
    <m/>
    <m/>
    <m/>
    <n v="6645"/>
    <s v="US-2015-156496"/>
    <d v="2015-08-10T00:00:00"/>
    <s v="8/16/2015"/>
    <s v="Standard Class"/>
    <s v="WB-21850"/>
    <x v="576"/>
    <x v="0"/>
    <s v="United States"/>
    <s v="Redmond"/>
    <s v="Oregon"/>
    <n v="97756"/>
    <x v="1"/>
    <s v="TEC-PH-10004188"/>
    <x v="2"/>
    <x v="7"/>
    <s v="OtterBox Commuter Series Case - Samsung Galaxy S4"/>
    <n v="139.94399999999999"/>
    <n v="7"/>
    <n v="0.2"/>
    <n v="-31.487400000000001"/>
    <n v="2015"/>
    <x v="6"/>
    <s v="Q3"/>
    <n v="-0.22500000000000003"/>
  </r>
  <r>
    <m/>
    <m/>
    <m/>
    <m/>
    <m/>
    <m/>
    <m/>
    <m/>
    <m/>
    <m/>
    <m/>
    <m/>
    <m/>
    <m/>
    <m/>
    <m/>
    <m/>
    <m/>
    <m/>
    <m/>
    <m/>
    <n v="6646"/>
    <s v="US-2015-156496"/>
    <d v="2015-08-10T00:00:00"/>
    <s v="8/16/2015"/>
    <s v="Standard Class"/>
    <s v="WB-21850"/>
    <x v="576"/>
    <x v="0"/>
    <s v="United States"/>
    <s v="Redmond"/>
    <s v="Oregon"/>
    <n v="97756"/>
    <x v="1"/>
    <s v="OFF-AP-10001469"/>
    <x v="1"/>
    <x v="9"/>
    <s v="Fellowes 8 Outlet Superior Workstation Surge Protector"/>
    <n v="133.47200000000001"/>
    <n v="4"/>
    <n v="0.2"/>
    <n v="15.015599999999999"/>
    <n v="2015"/>
    <x v="6"/>
    <s v="Q3"/>
    <n v="0.11249999999999999"/>
  </r>
  <r>
    <m/>
    <m/>
    <m/>
    <m/>
    <m/>
    <m/>
    <m/>
    <m/>
    <m/>
    <m/>
    <m/>
    <m/>
    <m/>
    <m/>
    <m/>
    <m/>
    <m/>
    <m/>
    <m/>
    <m/>
    <m/>
    <n v="6647"/>
    <s v="US-2016-127334"/>
    <d v="2016-12-15T00:00:00"/>
    <s v="12/21/2016"/>
    <s v="Standard Class"/>
    <s v="MP-18175"/>
    <x v="486"/>
    <x v="2"/>
    <s v="United States"/>
    <s v="Springfield"/>
    <s v="Oregon"/>
    <n v="97477"/>
    <x v="1"/>
    <s v="FUR-TA-10003473"/>
    <x v="0"/>
    <x v="3"/>
    <s v="Bretford Rectangular Conference Table Tops"/>
    <n v="564.19500000000005"/>
    <n v="3"/>
    <n v="0.5"/>
    <n v="-304.6653"/>
    <n v="2016"/>
    <x v="4"/>
    <s v="Q4"/>
    <n v="-0.53999999999999992"/>
  </r>
  <r>
    <m/>
    <m/>
    <m/>
    <m/>
    <m/>
    <m/>
    <m/>
    <m/>
    <m/>
    <m/>
    <m/>
    <m/>
    <m/>
    <m/>
    <m/>
    <m/>
    <m/>
    <m/>
    <m/>
    <m/>
    <m/>
    <n v="6648"/>
    <s v="US-2016-127334"/>
    <d v="2016-12-15T00:00:00"/>
    <s v="12/21/2016"/>
    <s v="Standard Class"/>
    <s v="MP-18175"/>
    <x v="486"/>
    <x v="2"/>
    <s v="United States"/>
    <s v="Springfield"/>
    <s v="Oregon"/>
    <n v="97477"/>
    <x v="1"/>
    <s v="OFF-AP-10001205"/>
    <x v="1"/>
    <x v="9"/>
    <s v="Belkin 5 Outlet SurgeMaster Power Centers"/>
    <n v="87.168000000000006"/>
    <n v="2"/>
    <n v="0.2"/>
    <n v="8.7167999999999992"/>
    <n v="2016"/>
    <x v="4"/>
    <s v="Q4"/>
    <n v="9.9999999999999978E-2"/>
  </r>
  <r>
    <m/>
    <m/>
    <m/>
    <m/>
    <m/>
    <m/>
    <m/>
    <m/>
    <m/>
    <m/>
    <m/>
    <m/>
    <m/>
    <m/>
    <m/>
    <m/>
    <m/>
    <m/>
    <m/>
    <m/>
    <m/>
    <n v="6649"/>
    <s v="US-2017-124779"/>
    <d v="2017-09-08T00:00:00"/>
    <d v="2017-11-09T00:00:00"/>
    <s v="First Class"/>
    <s v="BF-11020"/>
    <x v="292"/>
    <x v="1"/>
    <s v="United States"/>
    <s v="Arlington"/>
    <s v="Texas"/>
    <n v="76017"/>
    <x v="2"/>
    <s v="OFF-BI-10002429"/>
    <x v="1"/>
    <x v="8"/>
    <s v="Premier Elliptical Ring Binder, Black"/>
    <n v="42.616"/>
    <n v="7"/>
    <n v="0.8"/>
    <n v="-68.185599999999994"/>
    <n v="2017"/>
    <x v="8"/>
    <s v="Q3"/>
    <n v="-1.5999999999999999"/>
  </r>
  <r>
    <m/>
    <m/>
    <m/>
    <m/>
    <m/>
    <m/>
    <m/>
    <m/>
    <m/>
    <m/>
    <m/>
    <m/>
    <m/>
    <m/>
    <m/>
    <m/>
    <m/>
    <m/>
    <m/>
    <m/>
    <m/>
    <n v="6650"/>
    <s v="US-2017-124779"/>
    <d v="2017-09-08T00:00:00"/>
    <d v="2017-11-09T00:00:00"/>
    <s v="First Class"/>
    <s v="BF-11020"/>
    <x v="292"/>
    <x v="1"/>
    <s v="United States"/>
    <s v="Arlington"/>
    <s v="Texas"/>
    <n v="76017"/>
    <x v="2"/>
    <s v="TEC-CO-10001943"/>
    <x v="2"/>
    <x v="16"/>
    <s v="Canon PC-428 Personal Copier"/>
    <n v="319.98399999999998"/>
    <n v="2"/>
    <n v="0.2"/>
    <n v="107.99460000000001"/>
    <n v="2017"/>
    <x v="8"/>
    <s v="Q3"/>
    <n v="0.33750000000000002"/>
  </r>
  <r>
    <m/>
    <m/>
    <m/>
    <m/>
    <m/>
    <m/>
    <m/>
    <m/>
    <m/>
    <m/>
    <m/>
    <m/>
    <m/>
    <m/>
    <m/>
    <m/>
    <m/>
    <m/>
    <m/>
    <m/>
    <m/>
    <n v="6651"/>
    <s v="US-2017-124779"/>
    <d v="2017-09-08T00:00:00"/>
    <d v="2017-11-09T00:00:00"/>
    <s v="First Class"/>
    <s v="BF-11020"/>
    <x v="292"/>
    <x v="1"/>
    <s v="United States"/>
    <s v="Arlington"/>
    <s v="Texas"/>
    <n v="76017"/>
    <x v="2"/>
    <s v="OFF-FA-10004854"/>
    <x v="1"/>
    <x v="13"/>
    <s v="Vinyl Coated Wire Paper Clips in Organizer Box, 800/Box"/>
    <n v="45.92"/>
    <n v="5"/>
    <n v="0.2"/>
    <n v="15.497999999999999"/>
    <n v="2017"/>
    <x v="8"/>
    <s v="Q3"/>
    <n v="0.33749999999999997"/>
  </r>
  <r>
    <m/>
    <m/>
    <m/>
    <m/>
    <m/>
    <m/>
    <m/>
    <m/>
    <m/>
    <m/>
    <m/>
    <m/>
    <m/>
    <m/>
    <m/>
    <m/>
    <m/>
    <m/>
    <m/>
    <m/>
    <m/>
    <n v="6652"/>
    <s v="US-2017-124779"/>
    <d v="2017-09-08T00:00:00"/>
    <d v="2017-11-09T00:00:00"/>
    <s v="First Class"/>
    <s v="BF-11020"/>
    <x v="292"/>
    <x v="1"/>
    <s v="United States"/>
    <s v="Arlington"/>
    <s v="Texas"/>
    <n v="76017"/>
    <x v="2"/>
    <s v="FUR-FU-10001095"/>
    <x v="0"/>
    <x v="5"/>
    <s v="DAX Black Cherry Wood-Tone Poster Frame"/>
    <n v="21.184000000000001"/>
    <n v="2"/>
    <n v="0.6"/>
    <n v="-11.651199999999999"/>
    <n v="2017"/>
    <x v="8"/>
    <s v="Q3"/>
    <n v="-0.54999999999999993"/>
  </r>
  <r>
    <m/>
    <m/>
    <m/>
    <m/>
    <m/>
    <m/>
    <m/>
    <m/>
    <m/>
    <m/>
    <m/>
    <m/>
    <m/>
    <m/>
    <m/>
    <m/>
    <m/>
    <m/>
    <m/>
    <m/>
    <m/>
    <n v="6653"/>
    <s v="US-2017-124779"/>
    <d v="2017-09-08T00:00:00"/>
    <d v="2017-11-09T00:00:00"/>
    <s v="First Class"/>
    <s v="BF-11020"/>
    <x v="292"/>
    <x v="1"/>
    <s v="United States"/>
    <s v="Arlington"/>
    <s v="Texas"/>
    <n v="76017"/>
    <x v="2"/>
    <s v="OFF-PA-10000061"/>
    <x v="1"/>
    <x v="10"/>
    <s v="Xerox 205"/>
    <n v="20.736000000000001"/>
    <n v="4"/>
    <n v="0.2"/>
    <n v="7.2576000000000001"/>
    <n v="2017"/>
    <x v="8"/>
    <s v="Q3"/>
    <n v="0.35"/>
  </r>
  <r>
    <m/>
    <m/>
    <m/>
    <m/>
    <m/>
    <m/>
    <m/>
    <m/>
    <m/>
    <m/>
    <m/>
    <m/>
    <m/>
    <m/>
    <m/>
    <m/>
    <m/>
    <m/>
    <m/>
    <m/>
    <m/>
    <n v="6654"/>
    <s v="US-2017-124779"/>
    <d v="2017-09-08T00:00:00"/>
    <d v="2017-11-09T00:00:00"/>
    <s v="First Class"/>
    <s v="BF-11020"/>
    <x v="292"/>
    <x v="1"/>
    <s v="United States"/>
    <s v="Arlington"/>
    <s v="Texas"/>
    <n v="76017"/>
    <x v="2"/>
    <s v="FUR-CH-10003535"/>
    <x v="0"/>
    <x v="1"/>
    <s v="Global Armless Task Chair, Royal Blue"/>
    <n v="213.43"/>
    <n v="5"/>
    <n v="0.3"/>
    <n v="-39.637"/>
    <n v="2017"/>
    <x v="8"/>
    <s v="Q3"/>
    <n v="-0.18571428571428572"/>
  </r>
  <r>
    <m/>
    <m/>
    <m/>
    <m/>
    <m/>
    <m/>
    <m/>
    <m/>
    <m/>
    <m/>
    <m/>
    <m/>
    <m/>
    <m/>
    <m/>
    <m/>
    <m/>
    <m/>
    <m/>
    <m/>
    <m/>
    <n v="6655"/>
    <s v="CA-2017-135937"/>
    <d v="2017-02-20T00:00:00"/>
    <s v="2/27/2017"/>
    <s v="Standard Class"/>
    <s v="KM-16375"/>
    <x v="454"/>
    <x v="2"/>
    <s v="United States"/>
    <s v="Gilbert"/>
    <s v="Arizona"/>
    <n v="85234"/>
    <x v="1"/>
    <s v="TEC-PH-10004447"/>
    <x v="2"/>
    <x v="7"/>
    <s v="Toshiba IPT2010-SD IP Telephone"/>
    <n v="333.57600000000002"/>
    <n v="3"/>
    <n v="0.2"/>
    <n v="25.0182"/>
    <n v="2017"/>
    <x v="11"/>
    <s v="Q1"/>
    <n v="7.4999999999999997E-2"/>
  </r>
  <r>
    <m/>
    <m/>
    <m/>
    <m/>
    <m/>
    <m/>
    <m/>
    <m/>
    <m/>
    <m/>
    <m/>
    <m/>
    <m/>
    <m/>
    <m/>
    <m/>
    <m/>
    <m/>
    <m/>
    <m/>
    <m/>
    <n v="6656"/>
    <s v="CA-2017-135937"/>
    <d v="2017-02-20T00:00:00"/>
    <s v="2/27/2017"/>
    <s v="Standard Class"/>
    <s v="KM-16375"/>
    <x v="454"/>
    <x v="2"/>
    <s v="United States"/>
    <s v="Gilbert"/>
    <s v="Arizona"/>
    <n v="85234"/>
    <x v="1"/>
    <s v="TEC-AC-10001114"/>
    <x v="2"/>
    <x v="11"/>
    <s v="Microsoft Wireless Mobile Mouse 4000"/>
    <n v="31.992000000000001"/>
    <n v="1"/>
    <n v="0.2"/>
    <n v="4.7988"/>
    <n v="2017"/>
    <x v="11"/>
    <s v="Q1"/>
    <n v="0.15"/>
  </r>
  <r>
    <m/>
    <m/>
    <m/>
    <m/>
    <m/>
    <m/>
    <m/>
    <m/>
    <m/>
    <m/>
    <m/>
    <m/>
    <m/>
    <m/>
    <m/>
    <m/>
    <m/>
    <m/>
    <m/>
    <m/>
    <m/>
    <n v="6657"/>
    <s v="CA-2017-135937"/>
    <d v="2017-02-20T00:00:00"/>
    <s v="2/27/2017"/>
    <s v="Standard Class"/>
    <s v="KM-16375"/>
    <x v="454"/>
    <x v="2"/>
    <s v="United States"/>
    <s v="Gilbert"/>
    <s v="Arizona"/>
    <n v="85234"/>
    <x v="1"/>
    <s v="OFF-ST-10000563"/>
    <x v="1"/>
    <x v="4"/>
    <s v="Fellowes Bankers Box Stor/Drawer Steel Plus"/>
    <n v="51.167999999999999"/>
    <n v="2"/>
    <n v="0.2"/>
    <n v="-6.3959999999999999"/>
    <n v="2017"/>
    <x v="11"/>
    <s v="Q1"/>
    <n v="-0.125"/>
  </r>
  <r>
    <m/>
    <m/>
    <m/>
    <m/>
    <m/>
    <m/>
    <m/>
    <m/>
    <m/>
    <m/>
    <m/>
    <m/>
    <m/>
    <m/>
    <m/>
    <m/>
    <m/>
    <m/>
    <m/>
    <m/>
    <m/>
    <n v="6658"/>
    <s v="CA-2017-135937"/>
    <d v="2017-02-20T00:00:00"/>
    <s v="2/27/2017"/>
    <s v="Standard Class"/>
    <s v="KM-16375"/>
    <x v="454"/>
    <x v="2"/>
    <s v="United States"/>
    <s v="Gilbert"/>
    <s v="Arizona"/>
    <n v="85234"/>
    <x v="1"/>
    <s v="OFF-EN-10004846"/>
    <x v="1"/>
    <x v="12"/>
    <s v="Letter or Legal Size Expandable Poly String Tie Envelopes"/>
    <n v="10.64"/>
    <n v="5"/>
    <n v="0.2"/>
    <n v="3.8570000000000002"/>
    <n v="2017"/>
    <x v="11"/>
    <s v="Q1"/>
    <n v="0.36249999999999999"/>
  </r>
  <r>
    <m/>
    <m/>
    <m/>
    <m/>
    <m/>
    <m/>
    <m/>
    <m/>
    <m/>
    <m/>
    <m/>
    <m/>
    <m/>
    <m/>
    <m/>
    <m/>
    <m/>
    <m/>
    <m/>
    <m/>
    <m/>
    <n v="6659"/>
    <s v="CA-2017-135937"/>
    <d v="2017-02-20T00:00:00"/>
    <s v="2/27/2017"/>
    <s v="Standard Class"/>
    <s v="KM-16375"/>
    <x v="454"/>
    <x v="2"/>
    <s v="United States"/>
    <s v="Gilbert"/>
    <s v="Arizona"/>
    <n v="85234"/>
    <x v="1"/>
    <s v="FUR-FU-10002253"/>
    <x v="0"/>
    <x v="5"/>
    <s v="Howard Miller 13&quot; Diameter Pewter Finish Round Wall Clock"/>
    <n v="68.703999999999994"/>
    <n v="2"/>
    <n v="0.2"/>
    <n v="16.3172"/>
    <n v="2017"/>
    <x v="11"/>
    <s v="Q1"/>
    <n v="0.23750000000000002"/>
  </r>
  <r>
    <m/>
    <m/>
    <m/>
    <m/>
    <m/>
    <m/>
    <m/>
    <m/>
    <m/>
    <m/>
    <m/>
    <m/>
    <m/>
    <m/>
    <m/>
    <m/>
    <m/>
    <m/>
    <m/>
    <m/>
    <m/>
    <n v="6660"/>
    <s v="CA-2017-135937"/>
    <d v="2017-02-20T00:00:00"/>
    <s v="2/27/2017"/>
    <s v="Standard Class"/>
    <s v="KM-16375"/>
    <x v="454"/>
    <x v="2"/>
    <s v="United States"/>
    <s v="Gilbert"/>
    <s v="Arizona"/>
    <n v="85234"/>
    <x v="1"/>
    <s v="FUR-TA-10001039"/>
    <x v="0"/>
    <x v="3"/>
    <s v="KI Adjustable-Height Table"/>
    <n v="386.91"/>
    <n v="9"/>
    <n v="0.5"/>
    <n v="-185.71680000000001"/>
    <n v="2017"/>
    <x v="11"/>
    <s v="Q1"/>
    <n v="-0.48"/>
  </r>
  <r>
    <m/>
    <m/>
    <m/>
    <m/>
    <m/>
    <m/>
    <m/>
    <m/>
    <m/>
    <m/>
    <m/>
    <m/>
    <m/>
    <m/>
    <m/>
    <m/>
    <m/>
    <m/>
    <m/>
    <m/>
    <m/>
    <n v="6661"/>
    <s v="CA-2015-129322"/>
    <d v="2015-08-08T00:00:00"/>
    <d v="2015-10-08T00:00:00"/>
    <s v="Second Class"/>
    <s v="DB-13405"/>
    <x v="591"/>
    <x v="0"/>
    <s v="United States"/>
    <s v="Lawrence"/>
    <s v="Massachusetts"/>
    <n v="1841"/>
    <x v="3"/>
    <s v="OFF-AR-10004587"/>
    <x v="1"/>
    <x v="6"/>
    <s v="Boston 1827 Commercial Additional Cutter, Drive Gear &amp; Gear Rack for 1606"/>
    <n v="39.659999999999997"/>
    <n v="2"/>
    <n v="0"/>
    <n v="11.898"/>
    <n v="2015"/>
    <x v="6"/>
    <s v="Q3"/>
    <n v="0.30000000000000004"/>
  </r>
  <r>
    <m/>
    <m/>
    <m/>
    <m/>
    <m/>
    <m/>
    <m/>
    <m/>
    <m/>
    <m/>
    <m/>
    <m/>
    <m/>
    <m/>
    <m/>
    <m/>
    <m/>
    <m/>
    <m/>
    <m/>
    <m/>
    <n v="6662"/>
    <s v="CA-2015-129322"/>
    <d v="2015-08-08T00:00:00"/>
    <d v="2015-10-08T00:00:00"/>
    <s v="Second Class"/>
    <s v="DB-13405"/>
    <x v="591"/>
    <x v="0"/>
    <s v="United States"/>
    <s v="Lawrence"/>
    <s v="Massachusetts"/>
    <n v="1841"/>
    <x v="3"/>
    <s v="OFF-AP-10004336"/>
    <x v="1"/>
    <x v="9"/>
    <s v="Conquest 14 Commercial Heavy-Duty Upright Vacuum, Collection System, Accessory Kit"/>
    <n v="113.92"/>
    <n v="2"/>
    <n v="0"/>
    <n v="33.036799999999999"/>
    <n v="2015"/>
    <x v="6"/>
    <s v="Q3"/>
    <n v="0.28999999999999998"/>
  </r>
  <r>
    <m/>
    <m/>
    <m/>
    <m/>
    <m/>
    <m/>
    <m/>
    <m/>
    <m/>
    <m/>
    <m/>
    <m/>
    <m/>
    <m/>
    <m/>
    <m/>
    <m/>
    <m/>
    <m/>
    <m/>
    <m/>
    <n v="6663"/>
    <s v="CA-2015-129322"/>
    <d v="2015-08-08T00:00:00"/>
    <d v="2015-10-08T00:00:00"/>
    <s v="Second Class"/>
    <s v="DB-13405"/>
    <x v="591"/>
    <x v="0"/>
    <s v="United States"/>
    <s v="Lawrence"/>
    <s v="Massachusetts"/>
    <n v="1841"/>
    <x v="3"/>
    <s v="OFF-BI-10001718"/>
    <x v="1"/>
    <x v="8"/>
    <s v="GBC DocuBind P50 Personal Binding Machine"/>
    <n v="447.86"/>
    <n v="7"/>
    <n v="0"/>
    <n v="210.49420000000001"/>
    <n v="2015"/>
    <x v="6"/>
    <s v="Q3"/>
    <n v="0.47"/>
  </r>
  <r>
    <m/>
    <m/>
    <m/>
    <m/>
    <m/>
    <m/>
    <m/>
    <m/>
    <m/>
    <m/>
    <m/>
    <m/>
    <m/>
    <m/>
    <m/>
    <m/>
    <m/>
    <m/>
    <m/>
    <m/>
    <m/>
    <n v="6664"/>
    <s v="CA-2017-162173"/>
    <d v="2017-10-26T00:00:00"/>
    <d v="2017-01-11T00:00:00"/>
    <s v="Standard Class"/>
    <s v="OT-18730"/>
    <x v="220"/>
    <x v="0"/>
    <s v="United States"/>
    <s v="Virginia Beach"/>
    <s v="Virginia"/>
    <n v="23464"/>
    <x v="0"/>
    <s v="FUR-TA-10001520"/>
    <x v="0"/>
    <x v="3"/>
    <s v="Lesro Sheffield Collection Coffee Table, End Table, Center Table, Corner Table"/>
    <n v="356.85"/>
    <n v="5"/>
    <n v="0"/>
    <n v="60.664499999999997"/>
    <n v="2017"/>
    <x v="2"/>
    <s v="Q4"/>
    <n v="0.16999999999999998"/>
  </r>
  <r>
    <m/>
    <m/>
    <m/>
    <m/>
    <m/>
    <m/>
    <m/>
    <m/>
    <m/>
    <m/>
    <m/>
    <m/>
    <m/>
    <m/>
    <m/>
    <m/>
    <m/>
    <m/>
    <m/>
    <m/>
    <m/>
    <n v="6665"/>
    <s v="CA-2017-162173"/>
    <d v="2017-10-26T00:00:00"/>
    <d v="2017-01-11T00:00:00"/>
    <s v="Standard Class"/>
    <s v="OT-18730"/>
    <x v="220"/>
    <x v="0"/>
    <s v="United States"/>
    <s v="Virginia Beach"/>
    <s v="Virginia"/>
    <n v="23464"/>
    <x v="0"/>
    <s v="OFF-EN-10002831"/>
    <x v="1"/>
    <x v="12"/>
    <s v="Tyvek  Top-Opening Peel &amp; Seel  Envelopes, Gray"/>
    <n v="251.58"/>
    <n v="7"/>
    <n v="0"/>
    <n v="113.211"/>
    <n v="2017"/>
    <x v="2"/>
    <s v="Q4"/>
    <n v="0.44999999999999996"/>
  </r>
  <r>
    <m/>
    <m/>
    <m/>
    <m/>
    <m/>
    <m/>
    <m/>
    <m/>
    <m/>
    <m/>
    <m/>
    <m/>
    <m/>
    <m/>
    <m/>
    <m/>
    <m/>
    <m/>
    <m/>
    <m/>
    <m/>
    <n v="6666"/>
    <s v="CA-2016-115483"/>
    <d v="2016-07-14T00:00:00"/>
    <s v="7/18/2016"/>
    <s v="Second Class"/>
    <s v="JS-15880"/>
    <x v="365"/>
    <x v="0"/>
    <s v="United States"/>
    <s v="Irving"/>
    <s v="Texas"/>
    <n v="75061"/>
    <x v="2"/>
    <s v="OFF-PA-10001497"/>
    <x v="1"/>
    <x v="10"/>
    <s v="Xerox 1914"/>
    <n v="219.84"/>
    <n v="5"/>
    <n v="0.2"/>
    <n v="79.691999999999993"/>
    <n v="2016"/>
    <x v="7"/>
    <s v="Q3"/>
    <n v="0.36249999999999999"/>
  </r>
  <r>
    <m/>
    <m/>
    <m/>
    <m/>
    <m/>
    <m/>
    <m/>
    <m/>
    <m/>
    <m/>
    <m/>
    <m/>
    <m/>
    <m/>
    <m/>
    <m/>
    <m/>
    <m/>
    <m/>
    <m/>
    <m/>
    <n v="6667"/>
    <s v="CA-2017-122175"/>
    <d v="2017-05-12T00:00:00"/>
    <s v="5/14/2017"/>
    <s v="Second Class"/>
    <s v="CA-12775"/>
    <x v="222"/>
    <x v="0"/>
    <s v="United States"/>
    <s v="Vineland"/>
    <s v="New Jersey"/>
    <n v="8360"/>
    <x v="3"/>
    <s v="FUR-FU-10000719"/>
    <x v="0"/>
    <x v="5"/>
    <s v="DAX Cubicle Frames, 8-1/2 x 11"/>
    <n v="42.85"/>
    <n v="5"/>
    <n v="0"/>
    <n v="15.426"/>
    <n v="2017"/>
    <x v="5"/>
    <s v="Q2"/>
    <n v="0.36"/>
  </r>
  <r>
    <m/>
    <m/>
    <m/>
    <m/>
    <m/>
    <m/>
    <m/>
    <m/>
    <m/>
    <m/>
    <m/>
    <m/>
    <m/>
    <m/>
    <m/>
    <m/>
    <m/>
    <m/>
    <m/>
    <m/>
    <m/>
    <n v="6668"/>
    <s v="CA-2017-122175"/>
    <d v="2017-05-12T00:00:00"/>
    <s v="5/14/2017"/>
    <s v="Second Class"/>
    <s v="CA-12775"/>
    <x v="222"/>
    <x v="0"/>
    <s v="United States"/>
    <s v="Vineland"/>
    <s v="New Jersey"/>
    <n v="8360"/>
    <x v="3"/>
    <s v="OFF-LA-10002271"/>
    <x v="1"/>
    <x v="2"/>
    <s v="Smead Alpha-Z Color-Coded Second Alphabetical Labels and Starter Set"/>
    <n v="6.16"/>
    <n v="2"/>
    <n v="0"/>
    <n v="2.9567999999999999"/>
    <n v="2017"/>
    <x v="5"/>
    <s v="Q2"/>
    <n v="0.48"/>
  </r>
  <r>
    <m/>
    <m/>
    <m/>
    <m/>
    <m/>
    <m/>
    <m/>
    <m/>
    <m/>
    <m/>
    <m/>
    <m/>
    <m/>
    <m/>
    <m/>
    <m/>
    <m/>
    <m/>
    <m/>
    <m/>
    <m/>
    <n v="6669"/>
    <s v="CA-2017-122175"/>
    <d v="2017-05-12T00:00:00"/>
    <s v="5/14/2017"/>
    <s v="Second Class"/>
    <s v="CA-12775"/>
    <x v="222"/>
    <x v="0"/>
    <s v="United States"/>
    <s v="Vineland"/>
    <s v="New Jersey"/>
    <n v="8360"/>
    <x v="3"/>
    <s v="OFF-SU-10004661"/>
    <x v="1"/>
    <x v="14"/>
    <s v="Acme Titanium Bonded Scissors"/>
    <n v="17"/>
    <n v="2"/>
    <n v="0"/>
    <n v="4.42"/>
    <n v="2017"/>
    <x v="5"/>
    <s v="Q2"/>
    <n v="0.26"/>
  </r>
  <r>
    <m/>
    <m/>
    <m/>
    <m/>
    <m/>
    <m/>
    <m/>
    <m/>
    <m/>
    <m/>
    <m/>
    <m/>
    <m/>
    <m/>
    <m/>
    <m/>
    <m/>
    <m/>
    <m/>
    <m/>
    <m/>
    <n v="6670"/>
    <s v="CA-2017-122175"/>
    <d v="2017-05-12T00:00:00"/>
    <s v="5/14/2017"/>
    <s v="Second Class"/>
    <s v="CA-12775"/>
    <x v="222"/>
    <x v="0"/>
    <s v="United States"/>
    <s v="Vineland"/>
    <s v="New Jersey"/>
    <n v="8360"/>
    <x v="3"/>
    <s v="TEC-AC-10004859"/>
    <x v="2"/>
    <x v="11"/>
    <s v="Maxell Pro 80 Minute CD-R, 10/Pack"/>
    <n v="87.4"/>
    <n v="5"/>
    <n v="0"/>
    <n v="34.96"/>
    <n v="2017"/>
    <x v="5"/>
    <s v="Q2"/>
    <n v="0.39999999999999997"/>
  </r>
  <r>
    <m/>
    <m/>
    <m/>
    <m/>
    <m/>
    <m/>
    <m/>
    <m/>
    <m/>
    <m/>
    <m/>
    <m/>
    <m/>
    <m/>
    <m/>
    <m/>
    <m/>
    <m/>
    <m/>
    <m/>
    <m/>
    <n v="6671"/>
    <s v="CA-2017-161088"/>
    <d v="2017-05-25T00:00:00"/>
    <s v="5/29/2017"/>
    <s v="Standard Class"/>
    <s v="MH-18115"/>
    <x v="414"/>
    <x v="2"/>
    <s v="United States"/>
    <s v="Columbus"/>
    <s v="Georgia"/>
    <n v="31907"/>
    <x v="0"/>
    <s v="OFF-BI-10002824"/>
    <x v="1"/>
    <x v="8"/>
    <s v="Recycled Easel Ring Binders"/>
    <n v="29.84"/>
    <n v="2"/>
    <n v="0"/>
    <n v="13.428000000000001"/>
    <n v="2017"/>
    <x v="5"/>
    <s v="Q2"/>
    <n v="0.45"/>
  </r>
  <r>
    <m/>
    <m/>
    <m/>
    <m/>
    <m/>
    <m/>
    <m/>
    <m/>
    <m/>
    <m/>
    <m/>
    <m/>
    <m/>
    <m/>
    <m/>
    <m/>
    <m/>
    <m/>
    <m/>
    <m/>
    <m/>
    <n v="6672"/>
    <s v="CA-2014-154837"/>
    <d v="2014-08-23T00:00:00"/>
    <s v="8/27/2014"/>
    <s v="Second Class"/>
    <s v="RB-19645"/>
    <x v="516"/>
    <x v="1"/>
    <s v="United States"/>
    <s v="Los Angeles"/>
    <s v="California"/>
    <n v="90032"/>
    <x v="1"/>
    <s v="OFF-BI-10001575"/>
    <x v="1"/>
    <x v="8"/>
    <s v="GBC Linen Binding Covers"/>
    <n v="49.567999999999998"/>
    <n v="2"/>
    <n v="0.2"/>
    <n v="17.348800000000001"/>
    <n v="2014"/>
    <x v="6"/>
    <s v="Q3"/>
    <n v="0.35000000000000003"/>
  </r>
  <r>
    <m/>
    <m/>
    <m/>
    <m/>
    <m/>
    <m/>
    <m/>
    <m/>
    <m/>
    <m/>
    <m/>
    <m/>
    <m/>
    <m/>
    <m/>
    <m/>
    <m/>
    <m/>
    <m/>
    <m/>
    <m/>
    <n v="6673"/>
    <s v="CA-2015-153794"/>
    <d v="2015-09-11T00:00:00"/>
    <s v="9/16/2015"/>
    <s v="Standard Class"/>
    <s v="SB-20290"/>
    <x v="115"/>
    <x v="1"/>
    <s v="United States"/>
    <s v="San Diego"/>
    <s v="California"/>
    <n v="92024"/>
    <x v="1"/>
    <s v="OFF-AR-10000380"/>
    <x v="1"/>
    <x v="6"/>
    <s v="Hunt PowerHouse Electric Pencil Sharpener, Blue"/>
    <n v="265.86"/>
    <n v="7"/>
    <n v="0"/>
    <n v="79.757999999999996"/>
    <n v="2015"/>
    <x v="8"/>
    <s v="Q3"/>
    <n v="0.3"/>
  </r>
  <r>
    <m/>
    <m/>
    <m/>
    <m/>
    <m/>
    <m/>
    <m/>
    <m/>
    <m/>
    <m/>
    <m/>
    <m/>
    <m/>
    <m/>
    <m/>
    <m/>
    <m/>
    <m/>
    <m/>
    <m/>
    <m/>
    <n v="6674"/>
    <s v="CA-2015-135510"/>
    <d v="2015-09-05T00:00:00"/>
    <d v="2015-12-09T00:00:00"/>
    <s v="Standard Class"/>
    <s v="TW-21025"/>
    <x v="69"/>
    <x v="2"/>
    <s v="United States"/>
    <s v="Charlottesville"/>
    <s v="Virginia"/>
    <n v="22901"/>
    <x v="0"/>
    <s v="FUR-FU-10000820"/>
    <x v="0"/>
    <x v="5"/>
    <s v="Tensor Brushed Steel Torchiere Floor Lamp"/>
    <n v="67.959999999999994"/>
    <n v="4"/>
    <n v="0"/>
    <n v="12.232799999999999"/>
    <n v="2015"/>
    <x v="8"/>
    <s v="Q3"/>
    <n v="0.18"/>
  </r>
  <r>
    <m/>
    <m/>
    <m/>
    <m/>
    <m/>
    <m/>
    <m/>
    <m/>
    <m/>
    <m/>
    <m/>
    <m/>
    <m/>
    <m/>
    <m/>
    <m/>
    <m/>
    <m/>
    <m/>
    <m/>
    <m/>
    <n v="6675"/>
    <s v="CA-2015-109337"/>
    <d v="2015-11-21T00:00:00"/>
    <s v="11/23/2015"/>
    <s v="Second Class"/>
    <s v="DL-13330"/>
    <x v="658"/>
    <x v="0"/>
    <s v="United States"/>
    <s v="Lawrence"/>
    <s v="Indiana"/>
    <n v="46226"/>
    <x v="2"/>
    <s v="OFF-AR-10003759"/>
    <x v="1"/>
    <x v="6"/>
    <s v="Crayola Anti Dust Chalk, 12/Pack"/>
    <n v="10.92"/>
    <n v="6"/>
    <n v="0"/>
    <n v="4.9139999999999997"/>
    <n v="2015"/>
    <x v="0"/>
    <s v="Q4"/>
    <n v="0.44999999999999996"/>
  </r>
  <r>
    <m/>
    <m/>
    <m/>
    <m/>
    <m/>
    <m/>
    <m/>
    <m/>
    <m/>
    <m/>
    <m/>
    <m/>
    <m/>
    <m/>
    <m/>
    <m/>
    <m/>
    <m/>
    <m/>
    <m/>
    <m/>
    <n v="6676"/>
    <s v="CA-2015-109337"/>
    <d v="2015-11-21T00:00:00"/>
    <s v="11/23/2015"/>
    <s v="Second Class"/>
    <s v="DL-13330"/>
    <x v="658"/>
    <x v="0"/>
    <s v="United States"/>
    <s v="Lawrence"/>
    <s v="Indiana"/>
    <n v="46226"/>
    <x v="2"/>
    <s v="TEC-MA-10002930"/>
    <x v="2"/>
    <x v="15"/>
    <s v="Ricoh - Ink Collector Unit for GX3000 Series Printers"/>
    <n v="83.9"/>
    <n v="2"/>
    <n v="0"/>
    <n v="22.652999999999999"/>
    <n v="2015"/>
    <x v="0"/>
    <s v="Q4"/>
    <n v="0.26999999999999996"/>
  </r>
  <r>
    <m/>
    <m/>
    <m/>
    <m/>
    <m/>
    <m/>
    <m/>
    <m/>
    <m/>
    <m/>
    <m/>
    <m/>
    <m/>
    <m/>
    <m/>
    <m/>
    <m/>
    <m/>
    <m/>
    <m/>
    <m/>
    <n v="6677"/>
    <s v="CA-2015-109337"/>
    <d v="2015-11-21T00:00:00"/>
    <s v="11/23/2015"/>
    <s v="Second Class"/>
    <s v="DL-13330"/>
    <x v="658"/>
    <x v="0"/>
    <s v="United States"/>
    <s v="Lawrence"/>
    <s v="Indiana"/>
    <n v="46226"/>
    <x v="2"/>
    <s v="OFF-AP-10004052"/>
    <x v="1"/>
    <x v="9"/>
    <s v="Hoover Replacement Belts For Soft Guard &amp; Commercial Ltweight Upright Vacs, 2/Pk"/>
    <n v="19.75"/>
    <n v="5"/>
    <n v="0"/>
    <n v="5.1349999999999998"/>
    <n v="2015"/>
    <x v="0"/>
    <s v="Q4"/>
    <n v="0.26"/>
  </r>
  <r>
    <m/>
    <m/>
    <m/>
    <m/>
    <m/>
    <m/>
    <m/>
    <m/>
    <m/>
    <m/>
    <m/>
    <m/>
    <m/>
    <m/>
    <m/>
    <m/>
    <m/>
    <m/>
    <m/>
    <m/>
    <m/>
    <n v="6678"/>
    <s v="CA-2015-109337"/>
    <d v="2015-11-21T00:00:00"/>
    <s v="11/23/2015"/>
    <s v="Second Class"/>
    <s v="DL-13330"/>
    <x v="658"/>
    <x v="0"/>
    <s v="United States"/>
    <s v="Lawrence"/>
    <s v="Indiana"/>
    <n v="46226"/>
    <x v="2"/>
    <s v="TEC-AC-10000990"/>
    <x v="2"/>
    <x v="11"/>
    <s v="Imation Bio 2GB USB Flash Drive Imation Corp"/>
    <n v="393.54"/>
    <n v="3"/>
    <n v="0"/>
    <n v="165.2868"/>
    <n v="2015"/>
    <x v="0"/>
    <s v="Q4"/>
    <n v="0.42"/>
  </r>
  <r>
    <m/>
    <m/>
    <m/>
    <m/>
    <m/>
    <m/>
    <m/>
    <m/>
    <m/>
    <m/>
    <m/>
    <m/>
    <m/>
    <m/>
    <m/>
    <m/>
    <m/>
    <m/>
    <m/>
    <m/>
    <m/>
    <n v="6679"/>
    <s v="CA-2014-150329"/>
    <d v="2014-10-10T00:00:00"/>
    <s v="10/14/2014"/>
    <s v="Standard Class"/>
    <s v="SD-20485"/>
    <x v="174"/>
    <x v="2"/>
    <s v="United States"/>
    <s v="Phoenix"/>
    <s v="Arizona"/>
    <n v="85023"/>
    <x v="1"/>
    <s v="FUR-FU-10003724"/>
    <x v="0"/>
    <x v="5"/>
    <s v="Westinghouse Clip-On Gooseneck Lamps"/>
    <n v="46.872"/>
    <n v="7"/>
    <n v="0.2"/>
    <n v="3.5154000000000001"/>
    <n v="2014"/>
    <x v="2"/>
    <s v="Q4"/>
    <n v="7.4999999999999997E-2"/>
  </r>
  <r>
    <m/>
    <m/>
    <m/>
    <m/>
    <m/>
    <m/>
    <m/>
    <m/>
    <m/>
    <m/>
    <m/>
    <m/>
    <m/>
    <m/>
    <m/>
    <m/>
    <m/>
    <m/>
    <m/>
    <m/>
    <m/>
    <n v="6680"/>
    <s v="CA-2017-145037"/>
    <d v="2017-09-02T00:00:00"/>
    <d v="2017-07-09T00:00:00"/>
    <s v="Second Class"/>
    <s v="TB-21055"/>
    <x v="26"/>
    <x v="0"/>
    <s v="United States"/>
    <s v="Meriden"/>
    <s v="Connecticut"/>
    <n v="6450"/>
    <x v="3"/>
    <s v="OFF-ST-10000918"/>
    <x v="1"/>
    <x v="4"/>
    <s v="Crate-A-Files"/>
    <n v="10.9"/>
    <n v="1"/>
    <n v="0"/>
    <n v="2.8340000000000001"/>
    <n v="2017"/>
    <x v="8"/>
    <s v="Q3"/>
    <n v="0.26"/>
  </r>
  <r>
    <m/>
    <m/>
    <m/>
    <m/>
    <m/>
    <m/>
    <m/>
    <m/>
    <m/>
    <m/>
    <m/>
    <m/>
    <m/>
    <m/>
    <m/>
    <m/>
    <m/>
    <m/>
    <m/>
    <m/>
    <m/>
    <n v="6681"/>
    <s v="CA-2017-145037"/>
    <d v="2017-09-02T00:00:00"/>
    <d v="2017-07-09T00:00:00"/>
    <s v="Second Class"/>
    <s v="TB-21055"/>
    <x v="26"/>
    <x v="0"/>
    <s v="United States"/>
    <s v="Meriden"/>
    <s v="Connecticut"/>
    <n v="6450"/>
    <x v="3"/>
    <s v="OFF-PA-10000157"/>
    <x v="1"/>
    <x v="10"/>
    <s v="Xerox 191"/>
    <n v="79.92"/>
    <n v="4"/>
    <n v="0"/>
    <n v="37.562399999999997"/>
    <n v="2017"/>
    <x v="8"/>
    <s v="Q3"/>
    <n v="0.47"/>
  </r>
  <r>
    <m/>
    <m/>
    <m/>
    <m/>
    <m/>
    <m/>
    <m/>
    <m/>
    <m/>
    <m/>
    <m/>
    <m/>
    <m/>
    <m/>
    <m/>
    <m/>
    <m/>
    <m/>
    <m/>
    <m/>
    <m/>
    <n v="6682"/>
    <s v="CA-2017-145037"/>
    <d v="2017-09-02T00:00:00"/>
    <d v="2017-07-09T00:00:00"/>
    <s v="Second Class"/>
    <s v="TB-21055"/>
    <x v="26"/>
    <x v="0"/>
    <s v="United States"/>
    <s v="Meriden"/>
    <s v="Connecticut"/>
    <n v="6450"/>
    <x v="3"/>
    <s v="OFF-PA-10002499"/>
    <x v="1"/>
    <x v="10"/>
    <s v="Xerox 1890"/>
    <n v="146.82"/>
    <n v="3"/>
    <n v="0"/>
    <n v="73.41"/>
    <n v="2017"/>
    <x v="8"/>
    <s v="Q3"/>
    <n v="0.5"/>
  </r>
  <r>
    <m/>
    <m/>
    <m/>
    <m/>
    <m/>
    <m/>
    <m/>
    <m/>
    <m/>
    <m/>
    <m/>
    <m/>
    <m/>
    <m/>
    <m/>
    <m/>
    <m/>
    <m/>
    <m/>
    <m/>
    <m/>
    <n v="6683"/>
    <s v="CA-2017-154466"/>
    <d v="2017-01-01T00:00:00"/>
    <d v="2017-02-01T00:00:00"/>
    <s v="First Class"/>
    <s v="DP-13390"/>
    <x v="503"/>
    <x v="2"/>
    <s v="United States"/>
    <s v="Franklin"/>
    <s v="Wisconsin"/>
    <n v="53132"/>
    <x v="2"/>
    <s v="OFF-BI-10002012"/>
    <x v="1"/>
    <x v="8"/>
    <s v="Wilson Jones Easy Flow II Sheet Lifters"/>
    <n v="3.6"/>
    <n v="2"/>
    <n v="0"/>
    <n v="1.728"/>
    <n v="2017"/>
    <x v="9"/>
    <s v="Q1"/>
    <n v="0.48"/>
  </r>
  <r>
    <m/>
    <m/>
    <m/>
    <m/>
    <m/>
    <m/>
    <m/>
    <m/>
    <m/>
    <m/>
    <m/>
    <m/>
    <m/>
    <m/>
    <m/>
    <m/>
    <m/>
    <m/>
    <m/>
    <m/>
    <m/>
    <n v="6684"/>
    <s v="CA-2014-109134"/>
    <d v="2014-11-05T00:00:00"/>
    <d v="2014-10-11T00:00:00"/>
    <s v="Standard Class"/>
    <s v="DE-13255"/>
    <x v="368"/>
    <x v="2"/>
    <s v="United States"/>
    <s v="Los Angeles"/>
    <s v="California"/>
    <n v="90008"/>
    <x v="1"/>
    <s v="FUR-FU-10000320"/>
    <x v="0"/>
    <x v="5"/>
    <s v="OIC Stacking Trays"/>
    <n v="20.04"/>
    <n v="6"/>
    <n v="0"/>
    <n v="8.8176000000000005"/>
    <n v="2014"/>
    <x v="0"/>
    <s v="Q4"/>
    <n v="0.44000000000000006"/>
  </r>
  <r>
    <m/>
    <m/>
    <m/>
    <m/>
    <m/>
    <m/>
    <m/>
    <m/>
    <m/>
    <m/>
    <m/>
    <m/>
    <m/>
    <m/>
    <m/>
    <m/>
    <m/>
    <m/>
    <m/>
    <m/>
    <m/>
    <n v="6685"/>
    <s v="US-2015-129637"/>
    <d v="2015-12-17T00:00:00"/>
    <s v="12/22/2015"/>
    <s v="Standard Class"/>
    <s v="MC-18100"/>
    <x v="498"/>
    <x v="0"/>
    <s v="United States"/>
    <s v="Bloomington"/>
    <s v="Illinois"/>
    <n v="61701"/>
    <x v="2"/>
    <s v="OFF-ST-10003716"/>
    <x v="1"/>
    <x v="4"/>
    <s v="Tennsco Double-Tier Lockers"/>
    <n v="180.01599999999999"/>
    <n v="1"/>
    <n v="0.2"/>
    <n v="-15.7514"/>
    <n v="2015"/>
    <x v="4"/>
    <s v="Q4"/>
    <n v="-8.7500000000000008E-2"/>
  </r>
  <r>
    <m/>
    <m/>
    <m/>
    <m/>
    <m/>
    <m/>
    <m/>
    <m/>
    <m/>
    <m/>
    <m/>
    <m/>
    <m/>
    <m/>
    <m/>
    <m/>
    <m/>
    <m/>
    <m/>
    <m/>
    <m/>
    <n v="6686"/>
    <s v="US-2015-129637"/>
    <d v="2015-12-17T00:00:00"/>
    <s v="12/22/2015"/>
    <s v="Standard Class"/>
    <s v="MC-18100"/>
    <x v="498"/>
    <x v="0"/>
    <s v="United States"/>
    <s v="Bloomington"/>
    <s v="Illinois"/>
    <n v="61701"/>
    <x v="2"/>
    <s v="FUR-FU-10000965"/>
    <x v="0"/>
    <x v="5"/>
    <s v="Howard Miller 11-1/2&quot; Diameter Ridgewood Wall Clock"/>
    <n v="41.552"/>
    <n v="2"/>
    <n v="0.6"/>
    <n v="-19.737200000000001"/>
    <n v="2015"/>
    <x v="4"/>
    <s v="Q4"/>
    <n v="-0.47500000000000003"/>
  </r>
  <r>
    <m/>
    <m/>
    <m/>
    <m/>
    <m/>
    <m/>
    <m/>
    <m/>
    <m/>
    <m/>
    <m/>
    <m/>
    <m/>
    <m/>
    <m/>
    <m/>
    <m/>
    <m/>
    <m/>
    <m/>
    <m/>
    <n v="6687"/>
    <s v="US-2015-129637"/>
    <d v="2015-12-17T00:00:00"/>
    <s v="12/22/2015"/>
    <s v="Standard Class"/>
    <s v="MC-18100"/>
    <x v="498"/>
    <x v="0"/>
    <s v="United States"/>
    <s v="Bloomington"/>
    <s v="Illinois"/>
    <n v="61701"/>
    <x v="2"/>
    <s v="OFF-AR-10003829"/>
    <x v="1"/>
    <x v="6"/>
    <s v="Newell 35"/>
    <n v="13.12"/>
    <n v="5"/>
    <n v="0.2"/>
    <n v="1.476"/>
    <n v="2015"/>
    <x v="4"/>
    <s v="Q4"/>
    <n v="0.1125"/>
  </r>
  <r>
    <m/>
    <m/>
    <m/>
    <m/>
    <m/>
    <m/>
    <m/>
    <m/>
    <m/>
    <m/>
    <m/>
    <m/>
    <m/>
    <m/>
    <m/>
    <m/>
    <m/>
    <m/>
    <m/>
    <m/>
    <m/>
    <n v="6688"/>
    <s v="CA-2015-165162"/>
    <d v="2015-05-14T00:00:00"/>
    <s v="5/21/2015"/>
    <s v="Standard Class"/>
    <s v="HG-15025"/>
    <x v="643"/>
    <x v="0"/>
    <s v="United States"/>
    <s v="Los Angeles"/>
    <s v="California"/>
    <n v="90032"/>
    <x v="1"/>
    <s v="OFF-ST-10003470"/>
    <x v="1"/>
    <x v="4"/>
    <s v="Tennsco Snap-Together Open Shelving Units, Starter Sets and Add-On Units"/>
    <n v="1117.92"/>
    <n v="4"/>
    <n v="0"/>
    <n v="55.896000000000001"/>
    <n v="2015"/>
    <x v="5"/>
    <s v="Q2"/>
    <n v="4.9999999999999996E-2"/>
  </r>
  <r>
    <m/>
    <m/>
    <m/>
    <m/>
    <m/>
    <m/>
    <m/>
    <m/>
    <m/>
    <m/>
    <m/>
    <m/>
    <m/>
    <m/>
    <m/>
    <m/>
    <m/>
    <m/>
    <m/>
    <m/>
    <m/>
    <n v="6689"/>
    <s v="CA-2017-140494"/>
    <d v="2017-03-10T00:00:00"/>
    <s v="3/15/2017"/>
    <s v="Second Class"/>
    <s v="CM-11815"/>
    <x v="698"/>
    <x v="1"/>
    <s v="United States"/>
    <s v="San Francisco"/>
    <s v="California"/>
    <n v="94109"/>
    <x v="1"/>
    <s v="TEC-AC-10004568"/>
    <x v="2"/>
    <x v="11"/>
    <s v="Maxell LTO Ultrium - 800 GB"/>
    <n v="111.96"/>
    <n v="4"/>
    <n v="0"/>
    <n v="21.272400000000001"/>
    <n v="2017"/>
    <x v="10"/>
    <s v="Q1"/>
    <n v="0.19000000000000003"/>
  </r>
  <r>
    <m/>
    <m/>
    <m/>
    <m/>
    <m/>
    <m/>
    <m/>
    <m/>
    <m/>
    <m/>
    <m/>
    <m/>
    <m/>
    <m/>
    <m/>
    <m/>
    <m/>
    <m/>
    <m/>
    <m/>
    <m/>
    <n v="6690"/>
    <s v="CA-2017-104108"/>
    <d v="2017-12-02T00:00:00"/>
    <d v="2017-09-12T00:00:00"/>
    <s v="Standard Class"/>
    <s v="RP-19855"/>
    <x v="532"/>
    <x v="1"/>
    <s v="United States"/>
    <s v="Houston"/>
    <s v="Texas"/>
    <n v="77095"/>
    <x v="2"/>
    <s v="OFF-AR-10000817"/>
    <x v="1"/>
    <x v="6"/>
    <s v="Manco Dry-Lighter Erasable Highlighter"/>
    <n v="12.16"/>
    <n v="5"/>
    <n v="0.2"/>
    <n v="2.1280000000000001"/>
    <n v="2017"/>
    <x v="4"/>
    <s v="Q4"/>
    <n v="0.17500000000000002"/>
  </r>
  <r>
    <m/>
    <m/>
    <m/>
    <m/>
    <m/>
    <m/>
    <m/>
    <m/>
    <m/>
    <m/>
    <m/>
    <m/>
    <m/>
    <m/>
    <m/>
    <m/>
    <m/>
    <m/>
    <m/>
    <m/>
    <m/>
    <n v="6691"/>
    <s v="US-2017-165869"/>
    <d v="2017-07-31T00:00:00"/>
    <d v="2017-05-08T00:00:00"/>
    <s v="Standard Class"/>
    <s v="LS-17200"/>
    <x v="624"/>
    <x v="1"/>
    <s v="United States"/>
    <s v="Milwaukee"/>
    <s v="Wisconsin"/>
    <n v="53209"/>
    <x v="2"/>
    <s v="OFF-BI-10003460"/>
    <x v="1"/>
    <x v="8"/>
    <s v="Acco 3-Hole Punch"/>
    <n v="17.52"/>
    <n v="4"/>
    <n v="0"/>
    <n v="8.4095999999999993"/>
    <n v="2017"/>
    <x v="7"/>
    <s v="Q3"/>
    <n v="0.48"/>
  </r>
  <r>
    <m/>
    <m/>
    <m/>
    <m/>
    <m/>
    <m/>
    <m/>
    <m/>
    <m/>
    <m/>
    <m/>
    <m/>
    <m/>
    <m/>
    <m/>
    <m/>
    <m/>
    <m/>
    <m/>
    <m/>
    <m/>
    <n v="6692"/>
    <s v="US-2017-165869"/>
    <d v="2017-07-31T00:00:00"/>
    <d v="2017-05-08T00:00:00"/>
    <s v="Standard Class"/>
    <s v="LS-17200"/>
    <x v="624"/>
    <x v="1"/>
    <s v="United States"/>
    <s v="Milwaukee"/>
    <s v="Wisconsin"/>
    <n v="53209"/>
    <x v="2"/>
    <s v="OFF-AP-10002472"/>
    <x v="1"/>
    <x v="9"/>
    <s v="3M Office Air Cleaner"/>
    <n v="155.88"/>
    <n v="6"/>
    <n v="0"/>
    <n v="54.558"/>
    <n v="2017"/>
    <x v="7"/>
    <s v="Q3"/>
    <n v="0.35000000000000003"/>
  </r>
  <r>
    <m/>
    <m/>
    <m/>
    <m/>
    <m/>
    <m/>
    <m/>
    <m/>
    <m/>
    <m/>
    <m/>
    <m/>
    <m/>
    <m/>
    <m/>
    <m/>
    <m/>
    <m/>
    <m/>
    <m/>
    <m/>
    <n v="6693"/>
    <s v="CA-2017-160899"/>
    <d v="2017-08-11T00:00:00"/>
    <s v="8/13/2017"/>
    <s v="Second Class"/>
    <s v="DR-12940"/>
    <x v="660"/>
    <x v="2"/>
    <s v="United States"/>
    <s v="Lake Charles"/>
    <s v="Louisiana"/>
    <n v="70601"/>
    <x v="0"/>
    <s v="OFF-BI-10000632"/>
    <x v="1"/>
    <x v="8"/>
    <s v="Satellite Sectional Post Binders"/>
    <n v="477.51"/>
    <n v="11"/>
    <n v="0"/>
    <n v="219.65459999999999"/>
    <n v="2017"/>
    <x v="6"/>
    <s v="Q3"/>
    <n v="0.45999999999999996"/>
  </r>
  <r>
    <m/>
    <m/>
    <m/>
    <m/>
    <m/>
    <m/>
    <m/>
    <m/>
    <m/>
    <m/>
    <m/>
    <m/>
    <m/>
    <m/>
    <m/>
    <m/>
    <m/>
    <m/>
    <m/>
    <m/>
    <m/>
    <n v="6694"/>
    <s v="CA-2017-144225"/>
    <d v="2017-09-30T00:00:00"/>
    <d v="2017-02-10T00:00:00"/>
    <s v="Second Class"/>
    <s v="CC-12475"/>
    <x v="693"/>
    <x v="0"/>
    <s v="United States"/>
    <s v="Baltimore"/>
    <s v="Maryland"/>
    <n v="21215"/>
    <x v="3"/>
    <s v="OFF-PA-10000062"/>
    <x v="1"/>
    <x v="10"/>
    <s v="Green Bar Computer Printout Paper"/>
    <n v="164.88"/>
    <n v="3"/>
    <n v="0"/>
    <n v="80.791200000000003"/>
    <n v="2017"/>
    <x v="8"/>
    <s v="Q3"/>
    <n v="0.49000000000000005"/>
  </r>
  <r>
    <m/>
    <m/>
    <m/>
    <m/>
    <m/>
    <m/>
    <m/>
    <m/>
    <m/>
    <m/>
    <m/>
    <m/>
    <m/>
    <m/>
    <m/>
    <m/>
    <m/>
    <m/>
    <m/>
    <m/>
    <m/>
    <n v="6695"/>
    <s v="US-2016-163538"/>
    <d v="2016-08-26T00:00:00"/>
    <s v="8/30/2016"/>
    <s v="Standard Class"/>
    <s v="SS-20515"/>
    <x v="776"/>
    <x v="2"/>
    <s v="United States"/>
    <s v="Franklin"/>
    <s v="Wisconsin"/>
    <n v="53132"/>
    <x v="2"/>
    <s v="TEC-AC-10002006"/>
    <x v="2"/>
    <x v="11"/>
    <s v="Memorex Micro Travel Drive 16 GB"/>
    <n v="47.97"/>
    <n v="3"/>
    <n v="0"/>
    <n v="14.870699999999999"/>
    <n v="2016"/>
    <x v="6"/>
    <s v="Q3"/>
    <n v="0.31"/>
  </r>
  <r>
    <m/>
    <m/>
    <m/>
    <m/>
    <m/>
    <m/>
    <m/>
    <m/>
    <m/>
    <m/>
    <m/>
    <m/>
    <m/>
    <m/>
    <m/>
    <m/>
    <m/>
    <m/>
    <m/>
    <m/>
    <m/>
    <n v="6696"/>
    <s v="US-2016-155103"/>
    <d v="2016-12-02T00:00:00"/>
    <d v="2016-07-12T00:00:00"/>
    <s v="Standard Class"/>
    <s v="JF-15190"/>
    <x v="440"/>
    <x v="0"/>
    <s v="United States"/>
    <s v="New York City"/>
    <s v="New York"/>
    <n v="10024"/>
    <x v="3"/>
    <s v="OFF-BI-10004318"/>
    <x v="1"/>
    <x v="8"/>
    <s v="Ibico EB-19 Dual Function Manual Binding System"/>
    <n v="415.17599999999999"/>
    <n v="3"/>
    <n v="0.2"/>
    <n v="134.93219999999999"/>
    <n v="2016"/>
    <x v="4"/>
    <s v="Q4"/>
    <n v="0.32500000000000001"/>
  </r>
  <r>
    <m/>
    <m/>
    <m/>
    <m/>
    <m/>
    <m/>
    <m/>
    <m/>
    <m/>
    <m/>
    <m/>
    <m/>
    <m/>
    <m/>
    <m/>
    <m/>
    <m/>
    <m/>
    <m/>
    <m/>
    <m/>
    <n v="6697"/>
    <s v="US-2016-155103"/>
    <d v="2016-12-02T00:00:00"/>
    <d v="2016-07-12T00:00:00"/>
    <s v="Standard Class"/>
    <s v="JF-15190"/>
    <x v="440"/>
    <x v="0"/>
    <s v="United States"/>
    <s v="New York City"/>
    <s v="New York"/>
    <n v="10024"/>
    <x v="3"/>
    <s v="OFF-BI-10004236"/>
    <x v="1"/>
    <x v="8"/>
    <s v="XtraLife ClearVue Slant-D Ring Binder, White, 3&quot;"/>
    <n v="35.231999999999999"/>
    <n v="3"/>
    <n v="0.2"/>
    <n v="11.4504"/>
    <n v="2016"/>
    <x v="4"/>
    <s v="Q4"/>
    <n v="0.32500000000000001"/>
  </r>
  <r>
    <m/>
    <m/>
    <m/>
    <m/>
    <m/>
    <m/>
    <m/>
    <m/>
    <m/>
    <m/>
    <m/>
    <m/>
    <m/>
    <m/>
    <m/>
    <m/>
    <m/>
    <m/>
    <m/>
    <m/>
    <m/>
    <n v="6698"/>
    <s v="US-2016-155103"/>
    <d v="2016-12-02T00:00:00"/>
    <d v="2016-07-12T00:00:00"/>
    <s v="Standard Class"/>
    <s v="JF-15190"/>
    <x v="440"/>
    <x v="0"/>
    <s v="United States"/>
    <s v="New York City"/>
    <s v="New York"/>
    <n v="10024"/>
    <x v="3"/>
    <s v="OFF-PA-10000062"/>
    <x v="1"/>
    <x v="10"/>
    <s v="Green Bar Computer Printout Paper"/>
    <n v="54.96"/>
    <n v="1"/>
    <n v="0"/>
    <n v="26.930399999999999"/>
    <n v="2016"/>
    <x v="4"/>
    <s v="Q4"/>
    <n v="0.49"/>
  </r>
  <r>
    <m/>
    <m/>
    <m/>
    <m/>
    <m/>
    <m/>
    <m/>
    <m/>
    <m/>
    <m/>
    <m/>
    <m/>
    <m/>
    <m/>
    <m/>
    <m/>
    <m/>
    <m/>
    <m/>
    <m/>
    <m/>
    <n v="6699"/>
    <s v="CA-2017-145429"/>
    <d v="2017-07-21T00:00:00"/>
    <s v="7/25/2017"/>
    <s v="Standard Class"/>
    <s v="SW-20455"/>
    <x v="517"/>
    <x v="0"/>
    <s v="United States"/>
    <s v="San Diego"/>
    <s v="California"/>
    <n v="92024"/>
    <x v="1"/>
    <s v="OFF-PA-10003205"/>
    <x v="1"/>
    <x v="10"/>
    <s v="Wirebound Message Forms, Four 2 3/4 x 5 Forms per Page, Pink Paper"/>
    <n v="16.34"/>
    <n v="2"/>
    <n v="0"/>
    <n v="7.6798000000000002"/>
    <n v="2017"/>
    <x v="7"/>
    <s v="Q3"/>
    <n v="0.47000000000000003"/>
  </r>
  <r>
    <m/>
    <m/>
    <m/>
    <m/>
    <m/>
    <m/>
    <m/>
    <m/>
    <m/>
    <m/>
    <m/>
    <m/>
    <m/>
    <m/>
    <m/>
    <m/>
    <m/>
    <m/>
    <m/>
    <m/>
    <m/>
    <n v="6700"/>
    <s v="CA-2017-145429"/>
    <d v="2017-07-21T00:00:00"/>
    <s v="7/25/2017"/>
    <s v="Standard Class"/>
    <s v="SW-20455"/>
    <x v="517"/>
    <x v="0"/>
    <s v="United States"/>
    <s v="San Diego"/>
    <s v="California"/>
    <n v="92024"/>
    <x v="1"/>
    <s v="FUR-CH-10000988"/>
    <x v="0"/>
    <x v="1"/>
    <s v="Hon Olson Stacker Stools"/>
    <n v="225.29599999999999"/>
    <n v="2"/>
    <n v="0.2"/>
    <n v="22.529599999999999"/>
    <n v="2017"/>
    <x v="7"/>
    <s v="Q3"/>
    <n v="9.9999999999999992E-2"/>
  </r>
  <r>
    <m/>
    <m/>
    <m/>
    <m/>
    <m/>
    <m/>
    <m/>
    <m/>
    <m/>
    <m/>
    <m/>
    <m/>
    <m/>
    <m/>
    <m/>
    <m/>
    <m/>
    <m/>
    <m/>
    <m/>
    <m/>
    <n v="6701"/>
    <s v="CA-2017-145429"/>
    <d v="2017-07-21T00:00:00"/>
    <s v="7/25/2017"/>
    <s v="Standard Class"/>
    <s v="SW-20455"/>
    <x v="517"/>
    <x v="0"/>
    <s v="United States"/>
    <s v="San Diego"/>
    <s v="California"/>
    <n v="92024"/>
    <x v="1"/>
    <s v="OFF-BI-10001524"/>
    <x v="1"/>
    <x v="8"/>
    <s v="GBC Premium Transparent Covers with Diagonal Lined Pattern"/>
    <n v="50.351999999999997"/>
    <n v="3"/>
    <n v="0.2"/>
    <n v="17.623200000000001"/>
    <n v="2017"/>
    <x v="7"/>
    <s v="Q3"/>
    <n v="0.35000000000000003"/>
  </r>
  <r>
    <m/>
    <m/>
    <m/>
    <m/>
    <m/>
    <m/>
    <m/>
    <m/>
    <m/>
    <m/>
    <m/>
    <m/>
    <m/>
    <m/>
    <m/>
    <m/>
    <m/>
    <m/>
    <m/>
    <m/>
    <m/>
    <n v="6702"/>
    <s v="CA-2015-153535"/>
    <d v="2015-05-20T00:00:00"/>
    <s v="5/24/2015"/>
    <s v="Standard Class"/>
    <s v="SG-20470"/>
    <x v="495"/>
    <x v="0"/>
    <s v="United States"/>
    <s v="Wilson"/>
    <s v="North Carolina"/>
    <n v="27893"/>
    <x v="0"/>
    <s v="FUR-FU-10001986"/>
    <x v="0"/>
    <x v="5"/>
    <s v="Dana Fluorescent Magnifying Lamp, White, 36&quot;"/>
    <n v="163.136"/>
    <n v="4"/>
    <n v="0.2"/>
    <n v="20.391999999999999"/>
    <n v="2015"/>
    <x v="5"/>
    <s v="Q2"/>
    <n v="0.125"/>
  </r>
  <r>
    <m/>
    <m/>
    <m/>
    <m/>
    <m/>
    <m/>
    <m/>
    <m/>
    <m/>
    <m/>
    <m/>
    <m/>
    <m/>
    <m/>
    <m/>
    <m/>
    <m/>
    <m/>
    <m/>
    <m/>
    <m/>
    <n v="6703"/>
    <s v="CA-2015-153535"/>
    <d v="2015-05-20T00:00:00"/>
    <s v="5/24/2015"/>
    <s v="Standard Class"/>
    <s v="SG-20470"/>
    <x v="495"/>
    <x v="0"/>
    <s v="United States"/>
    <s v="Wilson"/>
    <s v="North Carolina"/>
    <n v="27893"/>
    <x v="0"/>
    <s v="OFF-BI-10001031"/>
    <x v="1"/>
    <x v="8"/>
    <s v="Pressboard Data Binders by Wilson Jones"/>
    <n v="6.4080000000000004"/>
    <n v="4"/>
    <n v="0.7"/>
    <n v="-4.9127999999999998"/>
    <n v="2015"/>
    <x v="5"/>
    <s v="Q2"/>
    <n v="-0.76666666666666661"/>
  </r>
  <r>
    <m/>
    <m/>
    <m/>
    <m/>
    <m/>
    <m/>
    <m/>
    <m/>
    <m/>
    <m/>
    <m/>
    <m/>
    <m/>
    <m/>
    <m/>
    <m/>
    <m/>
    <m/>
    <m/>
    <m/>
    <m/>
    <n v="6704"/>
    <s v="CA-2015-139164"/>
    <d v="2015-06-23T00:00:00"/>
    <s v="6/28/2015"/>
    <s v="Standard Class"/>
    <s v="CS-12355"/>
    <x v="394"/>
    <x v="0"/>
    <s v="United States"/>
    <s v="Long Beach"/>
    <s v="California"/>
    <n v="90805"/>
    <x v="1"/>
    <s v="TEC-PH-10002468"/>
    <x v="2"/>
    <x v="7"/>
    <s v="Plantronics CS 50-USB - headset - Convertible, Monaural"/>
    <n v="217.584"/>
    <n v="2"/>
    <n v="0.2"/>
    <n v="19.038599999999999"/>
    <n v="2015"/>
    <x v="1"/>
    <s v="Q2"/>
    <n v="8.7499999999999994E-2"/>
  </r>
  <r>
    <m/>
    <m/>
    <m/>
    <m/>
    <m/>
    <m/>
    <m/>
    <m/>
    <m/>
    <m/>
    <m/>
    <m/>
    <m/>
    <m/>
    <m/>
    <m/>
    <m/>
    <m/>
    <m/>
    <m/>
    <m/>
    <n v="6705"/>
    <s v="CA-2015-139164"/>
    <d v="2015-06-23T00:00:00"/>
    <s v="6/28/2015"/>
    <s v="Standard Class"/>
    <s v="CS-12355"/>
    <x v="394"/>
    <x v="0"/>
    <s v="United States"/>
    <s v="Long Beach"/>
    <s v="California"/>
    <n v="90805"/>
    <x v="1"/>
    <s v="OFF-FA-10003059"/>
    <x v="1"/>
    <x v="13"/>
    <s v="Assorted Color Push Pins"/>
    <n v="5.43"/>
    <n v="3"/>
    <n v="0"/>
    <n v="1.7919"/>
    <n v="2015"/>
    <x v="1"/>
    <s v="Q2"/>
    <n v="0.33"/>
  </r>
  <r>
    <m/>
    <m/>
    <m/>
    <m/>
    <m/>
    <m/>
    <m/>
    <m/>
    <m/>
    <m/>
    <m/>
    <m/>
    <m/>
    <m/>
    <m/>
    <m/>
    <m/>
    <m/>
    <m/>
    <m/>
    <m/>
    <n v="6706"/>
    <s v="CA-2015-139164"/>
    <d v="2015-06-23T00:00:00"/>
    <s v="6/28/2015"/>
    <s v="Standard Class"/>
    <s v="CS-12355"/>
    <x v="394"/>
    <x v="0"/>
    <s v="United States"/>
    <s v="Long Beach"/>
    <s v="California"/>
    <n v="90805"/>
    <x v="1"/>
    <s v="TEC-PH-10003931"/>
    <x v="2"/>
    <x v="7"/>
    <s v="JBL Micro Wireless Portable Bluetooth Speaker"/>
    <n v="143.976"/>
    <n v="3"/>
    <n v="0.2"/>
    <n v="8.9984999999999999"/>
    <n v="2015"/>
    <x v="1"/>
    <s v="Q2"/>
    <n v="6.25E-2"/>
  </r>
  <r>
    <m/>
    <m/>
    <m/>
    <m/>
    <m/>
    <m/>
    <m/>
    <m/>
    <m/>
    <m/>
    <m/>
    <m/>
    <m/>
    <m/>
    <m/>
    <m/>
    <m/>
    <m/>
    <m/>
    <m/>
    <m/>
    <n v="6707"/>
    <s v="CA-2016-112277"/>
    <d v="2016-09-10T00:00:00"/>
    <s v="9/15/2016"/>
    <s v="Standard Class"/>
    <s v="SC-20695"/>
    <x v="281"/>
    <x v="1"/>
    <s v="United States"/>
    <s v="Fort Lauderdale"/>
    <s v="Florida"/>
    <n v="33311"/>
    <x v="0"/>
    <s v="TEC-PH-10003505"/>
    <x v="2"/>
    <x v="7"/>
    <s v="Geemarc AmpliPOWER60"/>
    <n v="519.67999999999995"/>
    <n v="7"/>
    <n v="0.2"/>
    <n v="58.463999999999999"/>
    <n v="2016"/>
    <x v="8"/>
    <s v="Q3"/>
    <n v="0.1125"/>
  </r>
  <r>
    <m/>
    <m/>
    <m/>
    <m/>
    <m/>
    <m/>
    <m/>
    <m/>
    <m/>
    <m/>
    <m/>
    <m/>
    <m/>
    <m/>
    <m/>
    <m/>
    <m/>
    <m/>
    <m/>
    <m/>
    <m/>
    <n v="6708"/>
    <s v="CA-2014-167724"/>
    <d v="2014-04-13T00:00:00"/>
    <s v="4/18/2014"/>
    <s v="Standard Class"/>
    <s v="BF-11170"/>
    <x v="408"/>
    <x v="2"/>
    <s v="United States"/>
    <s v="Baltimore"/>
    <s v="Maryland"/>
    <n v="21215"/>
    <x v="3"/>
    <s v="OFF-LA-10002368"/>
    <x v="1"/>
    <x v="2"/>
    <s v="Avery 479"/>
    <n v="7.83"/>
    <n v="3"/>
    <n v="0"/>
    <n v="3.6017999999999999"/>
    <n v="2014"/>
    <x v="3"/>
    <s v="Q2"/>
    <n v="0.45999999999999996"/>
  </r>
  <r>
    <m/>
    <m/>
    <m/>
    <m/>
    <m/>
    <m/>
    <m/>
    <m/>
    <m/>
    <m/>
    <m/>
    <m/>
    <m/>
    <m/>
    <m/>
    <m/>
    <m/>
    <m/>
    <m/>
    <m/>
    <m/>
    <n v="6709"/>
    <s v="CA-2015-123141"/>
    <d v="2015-11-14T00:00:00"/>
    <s v="11/19/2015"/>
    <s v="Standard Class"/>
    <s v="GZ-14470"/>
    <x v="47"/>
    <x v="0"/>
    <s v="United States"/>
    <s v="Rio Rancho"/>
    <s v="New Mexico"/>
    <n v="87124"/>
    <x v="1"/>
    <s v="FUR-CH-10004287"/>
    <x v="0"/>
    <x v="1"/>
    <s v="SAFCO Arco Folding Chair"/>
    <n v="883.84"/>
    <n v="4"/>
    <n v="0.2"/>
    <n v="99.432000000000002"/>
    <n v="2015"/>
    <x v="0"/>
    <s v="Q4"/>
    <n v="0.1125"/>
  </r>
  <r>
    <m/>
    <m/>
    <m/>
    <m/>
    <m/>
    <m/>
    <m/>
    <m/>
    <m/>
    <m/>
    <m/>
    <m/>
    <m/>
    <m/>
    <m/>
    <m/>
    <m/>
    <m/>
    <m/>
    <m/>
    <m/>
    <n v="6710"/>
    <s v="CA-2015-123141"/>
    <d v="2015-11-14T00:00:00"/>
    <s v="11/19/2015"/>
    <s v="Standard Class"/>
    <s v="GZ-14470"/>
    <x v="47"/>
    <x v="0"/>
    <s v="United States"/>
    <s v="Rio Rancho"/>
    <s v="New Mexico"/>
    <n v="87124"/>
    <x v="1"/>
    <s v="FUR-CH-10001891"/>
    <x v="0"/>
    <x v="1"/>
    <s v="Global Deluxe Office Fabric Chairs"/>
    <n v="230.352"/>
    <n v="3"/>
    <n v="0.2"/>
    <n v="20.155799999999999"/>
    <n v="2015"/>
    <x v="0"/>
    <s v="Q4"/>
    <n v="8.7499999999999994E-2"/>
  </r>
  <r>
    <m/>
    <m/>
    <m/>
    <m/>
    <m/>
    <m/>
    <m/>
    <m/>
    <m/>
    <m/>
    <m/>
    <m/>
    <m/>
    <m/>
    <m/>
    <m/>
    <m/>
    <m/>
    <m/>
    <m/>
    <m/>
    <n v="6711"/>
    <s v="CA-2016-149503"/>
    <d v="2016-12-09T00:00:00"/>
    <d v="2016-12-12T00:00:00"/>
    <s v="First Class"/>
    <s v="SP-20650"/>
    <x v="70"/>
    <x v="1"/>
    <s v="United States"/>
    <s v="Stockton"/>
    <s v="California"/>
    <n v="95207"/>
    <x v="1"/>
    <s v="OFF-BI-10002133"/>
    <x v="1"/>
    <x v="8"/>
    <s v="Wilson Jones Elliptical Ring 3 1/2&quot; Capacity Binders, 800 sheets"/>
    <n v="273.92"/>
    <n v="8"/>
    <n v="0.2"/>
    <n v="99.296000000000006"/>
    <n v="2016"/>
    <x v="4"/>
    <s v="Q4"/>
    <n v="0.36249999999999999"/>
  </r>
  <r>
    <m/>
    <m/>
    <m/>
    <m/>
    <m/>
    <m/>
    <m/>
    <m/>
    <m/>
    <m/>
    <m/>
    <m/>
    <m/>
    <m/>
    <m/>
    <m/>
    <m/>
    <m/>
    <m/>
    <m/>
    <m/>
    <n v="6712"/>
    <s v="CA-2017-163069"/>
    <d v="2017-08-18T00:00:00"/>
    <s v="8/21/2017"/>
    <s v="Second Class"/>
    <s v="PJ-19015"/>
    <x v="307"/>
    <x v="0"/>
    <s v="United States"/>
    <s v="Columbus"/>
    <s v="Ohio"/>
    <n v="43229"/>
    <x v="3"/>
    <s v="OFF-AR-10001419"/>
    <x v="1"/>
    <x v="6"/>
    <s v="Newell 325"/>
    <n v="9.9120000000000008"/>
    <n v="3"/>
    <n v="0.2"/>
    <n v="1.2390000000000001"/>
    <n v="2017"/>
    <x v="6"/>
    <s v="Q3"/>
    <n v="0.125"/>
  </r>
  <r>
    <m/>
    <m/>
    <m/>
    <m/>
    <m/>
    <m/>
    <m/>
    <m/>
    <m/>
    <m/>
    <m/>
    <m/>
    <m/>
    <m/>
    <m/>
    <m/>
    <m/>
    <m/>
    <m/>
    <m/>
    <m/>
    <n v="6713"/>
    <s v="CA-2017-107629"/>
    <d v="2017-12-14T00:00:00"/>
    <s v="12/14/2017"/>
    <s v="Same Day"/>
    <s v="DB-13060"/>
    <x v="72"/>
    <x v="0"/>
    <s v="United States"/>
    <s v="Skokie"/>
    <s v="Illinois"/>
    <n v="60076"/>
    <x v="2"/>
    <s v="FUR-FU-10002298"/>
    <x v="0"/>
    <x v="5"/>
    <s v="Rubbermaid ClusterMat Chairmats, Mat Size- 66&quot; x 60&quot;, Lip 20&quot; x 11&quot; -90 Degree Angle"/>
    <n v="266.35199999999998"/>
    <n v="6"/>
    <n v="0.6"/>
    <n v="-292.98719999999997"/>
    <n v="2017"/>
    <x v="4"/>
    <s v="Q4"/>
    <n v="-1.1000000000000001"/>
  </r>
  <r>
    <m/>
    <m/>
    <m/>
    <m/>
    <m/>
    <m/>
    <m/>
    <m/>
    <m/>
    <m/>
    <m/>
    <m/>
    <m/>
    <m/>
    <m/>
    <m/>
    <m/>
    <m/>
    <m/>
    <m/>
    <m/>
    <n v="6714"/>
    <s v="CA-2017-107629"/>
    <d v="2017-12-14T00:00:00"/>
    <s v="12/14/2017"/>
    <s v="Same Day"/>
    <s v="DB-13060"/>
    <x v="72"/>
    <x v="0"/>
    <s v="United States"/>
    <s v="Skokie"/>
    <s v="Illinois"/>
    <n v="60076"/>
    <x v="2"/>
    <s v="FUR-FU-10004091"/>
    <x v="0"/>
    <x v="5"/>
    <s v="Howard Miller 13&quot; Diameter Goldtone Round Wall Clock"/>
    <n v="56.328000000000003"/>
    <n v="3"/>
    <n v="0.6"/>
    <n v="-26.755800000000001"/>
    <n v="2017"/>
    <x v="4"/>
    <s v="Q4"/>
    <n v="-0.47499999999999998"/>
  </r>
  <r>
    <m/>
    <m/>
    <m/>
    <m/>
    <m/>
    <m/>
    <m/>
    <m/>
    <m/>
    <m/>
    <m/>
    <m/>
    <m/>
    <m/>
    <m/>
    <m/>
    <m/>
    <m/>
    <m/>
    <m/>
    <m/>
    <n v="6715"/>
    <s v="CA-2017-107629"/>
    <d v="2017-12-14T00:00:00"/>
    <s v="12/14/2017"/>
    <s v="Same Day"/>
    <s v="DB-13060"/>
    <x v="72"/>
    <x v="0"/>
    <s v="United States"/>
    <s v="Skokie"/>
    <s v="Illinois"/>
    <n v="60076"/>
    <x v="2"/>
    <s v="TEC-AC-10004510"/>
    <x v="2"/>
    <x v="11"/>
    <s v="Logitech Desktop MK120 Mouse and keyboard Combo"/>
    <n v="39.264000000000003"/>
    <n v="3"/>
    <n v="0.2"/>
    <n v="-4.9080000000000004"/>
    <n v="2017"/>
    <x v="4"/>
    <s v="Q4"/>
    <n v="-0.125"/>
  </r>
  <r>
    <m/>
    <m/>
    <m/>
    <m/>
    <m/>
    <m/>
    <m/>
    <m/>
    <m/>
    <m/>
    <m/>
    <m/>
    <m/>
    <m/>
    <m/>
    <m/>
    <m/>
    <m/>
    <m/>
    <m/>
    <m/>
    <n v="6716"/>
    <s v="CA-2017-107629"/>
    <d v="2017-12-14T00:00:00"/>
    <s v="12/14/2017"/>
    <s v="Same Day"/>
    <s v="DB-13060"/>
    <x v="72"/>
    <x v="0"/>
    <s v="United States"/>
    <s v="Skokie"/>
    <s v="Illinois"/>
    <n v="60076"/>
    <x v="2"/>
    <s v="OFF-AR-10002987"/>
    <x v="1"/>
    <x v="6"/>
    <s v="Prismacolor Color Pencil Set"/>
    <n v="95.231999999999999"/>
    <n v="6"/>
    <n v="0.2"/>
    <n v="24.9984"/>
    <n v="2017"/>
    <x v="4"/>
    <s v="Q4"/>
    <n v="0.26250000000000001"/>
  </r>
  <r>
    <m/>
    <m/>
    <m/>
    <m/>
    <m/>
    <m/>
    <m/>
    <m/>
    <m/>
    <m/>
    <m/>
    <m/>
    <m/>
    <m/>
    <m/>
    <m/>
    <m/>
    <m/>
    <m/>
    <m/>
    <m/>
    <n v="6717"/>
    <s v="CA-2016-134789"/>
    <d v="2016-04-08T00:00:00"/>
    <s v="4/15/2016"/>
    <s v="Standard Class"/>
    <s v="CK-12325"/>
    <x v="278"/>
    <x v="2"/>
    <s v="United States"/>
    <s v="Hot Springs"/>
    <s v="Arkansas"/>
    <n v="71901"/>
    <x v="0"/>
    <s v="OFF-FA-10002280"/>
    <x v="1"/>
    <x v="13"/>
    <s v="Advantus Plastic Paper Clips"/>
    <n v="30"/>
    <n v="6"/>
    <n v="0"/>
    <n v="14.4"/>
    <n v="2016"/>
    <x v="3"/>
    <s v="Q2"/>
    <n v="0.48000000000000004"/>
  </r>
  <r>
    <m/>
    <m/>
    <m/>
    <m/>
    <m/>
    <m/>
    <m/>
    <m/>
    <m/>
    <m/>
    <m/>
    <m/>
    <m/>
    <m/>
    <m/>
    <m/>
    <m/>
    <m/>
    <m/>
    <m/>
    <m/>
    <n v="6718"/>
    <s v="CA-2016-134789"/>
    <d v="2016-04-08T00:00:00"/>
    <s v="4/15/2016"/>
    <s v="Standard Class"/>
    <s v="CK-12325"/>
    <x v="278"/>
    <x v="2"/>
    <s v="United States"/>
    <s v="Hot Springs"/>
    <s v="Arkansas"/>
    <n v="71901"/>
    <x v="0"/>
    <s v="OFF-PA-10001934"/>
    <x v="1"/>
    <x v="10"/>
    <s v="Xerox 1993"/>
    <n v="25.92"/>
    <n v="4"/>
    <n v="0"/>
    <n v="12.700799999999999"/>
    <n v="2016"/>
    <x v="3"/>
    <s v="Q2"/>
    <n v="0.48999999999999994"/>
  </r>
  <r>
    <m/>
    <m/>
    <m/>
    <m/>
    <m/>
    <m/>
    <m/>
    <m/>
    <m/>
    <m/>
    <m/>
    <m/>
    <m/>
    <m/>
    <m/>
    <m/>
    <m/>
    <m/>
    <m/>
    <m/>
    <m/>
    <n v="6719"/>
    <s v="CA-2016-134789"/>
    <d v="2016-04-08T00:00:00"/>
    <s v="4/15/2016"/>
    <s v="Standard Class"/>
    <s v="CK-12325"/>
    <x v="278"/>
    <x v="2"/>
    <s v="United States"/>
    <s v="Hot Springs"/>
    <s v="Arkansas"/>
    <n v="71901"/>
    <x v="0"/>
    <s v="FUR-FU-10003268"/>
    <x v="0"/>
    <x v="5"/>
    <s v="Eldon Radial Chair Mat for Low to Medium Pile Carpets"/>
    <n v="159.91999999999999"/>
    <n v="4"/>
    <n v="0"/>
    <n v="31.984000000000002"/>
    <n v="2016"/>
    <x v="3"/>
    <s v="Q2"/>
    <n v="0.20000000000000004"/>
  </r>
  <r>
    <m/>
    <m/>
    <m/>
    <m/>
    <m/>
    <m/>
    <m/>
    <m/>
    <m/>
    <m/>
    <m/>
    <m/>
    <m/>
    <m/>
    <m/>
    <m/>
    <m/>
    <m/>
    <m/>
    <m/>
    <m/>
    <n v="6720"/>
    <s v="CA-2016-130442"/>
    <d v="2016-12-16T00:00:00"/>
    <s v="12/19/2016"/>
    <s v="First Class"/>
    <s v="SF-20065"/>
    <x v="11"/>
    <x v="0"/>
    <s v="United States"/>
    <s v="Goldsboro"/>
    <s v="North Carolina"/>
    <n v="27534"/>
    <x v="0"/>
    <s v="OFF-AP-10004859"/>
    <x v="1"/>
    <x v="9"/>
    <s v="Acco 6 Outlet Guardian Premium Surge Suppressor"/>
    <n v="34.944000000000003"/>
    <n v="3"/>
    <n v="0.2"/>
    <n v="3.0575999999999999"/>
    <n v="2016"/>
    <x v="4"/>
    <s v="Q4"/>
    <n v="8.7499999999999994E-2"/>
  </r>
  <r>
    <m/>
    <m/>
    <m/>
    <m/>
    <m/>
    <m/>
    <m/>
    <m/>
    <m/>
    <m/>
    <m/>
    <m/>
    <m/>
    <m/>
    <m/>
    <m/>
    <m/>
    <m/>
    <m/>
    <m/>
    <m/>
    <n v="6721"/>
    <s v="CA-2017-102974"/>
    <d v="2017-09-19T00:00:00"/>
    <s v="9/24/2017"/>
    <s v="Standard Class"/>
    <s v="DP-13105"/>
    <x v="317"/>
    <x v="1"/>
    <s v="United States"/>
    <s v="Los Angeles"/>
    <s v="California"/>
    <n v="90032"/>
    <x v="1"/>
    <s v="TEC-AC-10000057"/>
    <x v="2"/>
    <x v="11"/>
    <s v="Microsoft Natural Ergonomic Keyboard 4000"/>
    <n v="149.94999999999999"/>
    <n v="5"/>
    <n v="0"/>
    <n v="31.4895"/>
    <n v="2017"/>
    <x v="8"/>
    <s v="Q3"/>
    <n v="0.21000000000000002"/>
  </r>
  <r>
    <m/>
    <m/>
    <m/>
    <m/>
    <m/>
    <m/>
    <m/>
    <m/>
    <m/>
    <m/>
    <m/>
    <m/>
    <m/>
    <m/>
    <m/>
    <m/>
    <m/>
    <m/>
    <m/>
    <m/>
    <m/>
    <n v="6722"/>
    <s v="CA-2017-102974"/>
    <d v="2017-09-19T00:00:00"/>
    <s v="9/24/2017"/>
    <s v="Standard Class"/>
    <s v="DP-13105"/>
    <x v="317"/>
    <x v="1"/>
    <s v="United States"/>
    <s v="Los Angeles"/>
    <s v="California"/>
    <n v="90032"/>
    <x v="1"/>
    <s v="OFF-AR-10000914"/>
    <x v="1"/>
    <x v="6"/>
    <s v="Boston 16765 Mini Stand Up Battery Pencil Sharpener"/>
    <n v="23.32"/>
    <n v="2"/>
    <n v="0"/>
    <n v="6.0632000000000001"/>
    <n v="2017"/>
    <x v="8"/>
    <s v="Q3"/>
    <n v="0.26"/>
  </r>
  <r>
    <m/>
    <m/>
    <m/>
    <m/>
    <m/>
    <m/>
    <m/>
    <m/>
    <m/>
    <m/>
    <m/>
    <m/>
    <m/>
    <m/>
    <m/>
    <m/>
    <m/>
    <m/>
    <m/>
    <m/>
    <m/>
    <n v="6723"/>
    <s v="CA-2017-102974"/>
    <d v="2017-09-19T00:00:00"/>
    <s v="9/24/2017"/>
    <s v="Standard Class"/>
    <s v="DP-13105"/>
    <x v="317"/>
    <x v="1"/>
    <s v="United States"/>
    <s v="Los Angeles"/>
    <s v="California"/>
    <n v="90032"/>
    <x v="1"/>
    <s v="OFF-AR-10004956"/>
    <x v="1"/>
    <x v="6"/>
    <s v="Newell 33"/>
    <n v="16.739999999999998"/>
    <n v="3"/>
    <n v="0"/>
    <n v="4.8545999999999996"/>
    <n v="2017"/>
    <x v="8"/>
    <s v="Q3"/>
    <n v="0.28999999999999998"/>
  </r>
  <r>
    <m/>
    <m/>
    <m/>
    <m/>
    <m/>
    <m/>
    <m/>
    <m/>
    <m/>
    <m/>
    <m/>
    <m/>
    <m/>
    <m/>
    <m/>
    <m/>
    <m/>
    <m/>
    <m/>
    <m/>
    <m/>
    <n v="6724"/>
    <s v="US-2017-166394"/>
    <d v="2017-09-04T00:00:00"/>
    <d v="2017-06-09T00:00:00"/>
    <s v="Second Class"/>
    <s v="VM-21835"/>
    <x v="718"/>
    <x v="0"/>
    <s v="United States"/>
    <s v="Nashua"/>
    <s v="New Hampshire"/>
    <n v="3060"/>
    <x v="3"/>
    <s v="OFF-FA-10001843"/>
    <x v="1"/>
    <x v="13"/>
    <s v="Staples"/>
    <n v="14.82"/>
    <n v="6"/>
    <n v="0"/>
    <n v="6.9653999999999998"/>
    <n v="2017"/>
    <x v="8"/>
    <s v="Q3"/>
    <n v="0.47"/>
  </r>
  <r>
    <m/>
    <m/>
    <m/>
    <m/>
    <m/>
    <m/>
    <m/>
    <m/>
    <m/>
    <m/>
    <m/>
    <m/>
    <m/>
    <m/>
    <m/>
    <m/>
    <m/>
    <m/>
    <m/>
    <m/>
    <m/>
    <n v="6725"/>
    <s v="CA-2016-128811"/>
    <d v="2016-09-12T00:00:00"/>
    <s v="9/16/2016"/>
    <s v="Standard Class"/>
    <s v="SF-20200"/>
    <x v="227"/>
    <x v="0"/>
    <s v="United States"/>
    <s v="Seattle"/>
    <s v="Washington"/>
    <n v="98103"/>
    <x v="1"/>
    <s v="OFF-FA-10000585"/>
    <x v="1"/>
    <x v="13"/>
    <s v="OIC Bulk Pack Metal Binder Clips"/>
    <n v="10.47"/>
    <n v="3"/>
    <n v="0"/>
    <n v="4.8162000000000003"/>
    <n v="2016"/>
    <x v="8"/>
    <s v="Q3"/>
    <n v="0.46"/>
  </r>
  <r>
    <m/>
    <m/>
    <m/>
    <m/>
    <m/>
    <m/>
    <m/>
    <m/>
    <m/>
    <m/>
    <m/>
    <m/>
    <m/>
    <m/>
    <m/>
    <m/>
    <m/>
    <m/>
    <m/>
    <m/>
    <m/>
    <n v="6726"/>
    <s v="CA-2016-128811"/>
    <d v="2016-09-12T00:00:00"/>
    <s v="9/16/2016"/>
    <s v="Standard Class"/>
    <s v="SF-20200"/>
    <x v="227"/>
    <x v="0"/>
    <s v="United States"/>
    <s v="Seattle"/>
    <s v="Washington"/>
    <n v="98103"/>
    <x v="1"/>
    <s v="OFF-LA-10003720"/>
    <x v="1"/>
    <x v="2"/>
    <s v="Avery 487"/>
    <n v="11.07"/>
    <n v="3"/>
    <n v="0"/>
    <n v="5.2028999999999996"/>
    <n v="2016"/>
    <x v="8"/>
    <s v="Q3"/>
    <n v="0.47"/>
  </r>
  <r>
    <m/>
    <m/>
    <m/>
    <m/>
    <m/>
    <m/>
    <m/>
    <m/>
    <m/>
    <m/>
    <m/>
    <m/>
    <m/>
    <m/>
    <m/>
    <m/>
    <m/>
    <m/>
    <m/>
    <m/>
    <m/>
    <n v="6727"/>
    <s v="CA-2016-128811"/>
    <d v="2016-09-12T00:00:00"/>
    <s v="9/16/2016"/>
    <s v="Standard Class"/>
    <s v="SF-20200"/>
    <x v="227"/>
    <x v="0"/>
    <s v="United States"/>
    <s v="Seattle"/>
    <s v="Washington"/>
    <n v="98103"/>
    <x v="1"/>
    <s v="OFF-BI-10000301"/>
    <x v="1"/>
    <x v="8"/>
    <s v="GBC Instant Report Kit"/>
    <n v="20.704000000000001"/>
    <n v="4"/>
    <n v="0.2"/>
    <n v="7.7640000000000002"/>
    <n v="2016"/>
    <x v="8"/>
    <s v="Q3"/>
    <n v="0.375"/>
  </r>
  <r>
    <m/>
    <m/>
    <m/>
    <m/>
    <m/>
    <m/>
    <m/>
    <m/>
    <m/>
    <m/>
    <m/>
    <m/>
    <m/>
    <m/>
    <m/>
    <m/>
    <m/>
    <m/>
    <m/>
    <m/>
    <m/>
    <n v="6728"/>
    <s v="CA-2017-145443"/>
    <d v="2017-08-10T00:00:00"/>
    <s v="8/15/2017"/>
    <s v="Second Class"/>
    <s v="SC-20695"/>
    <x v="281"/>
    <x v="1"/>
    <s v="United States"/>
    <s v="Richmond"/>
    <s v="Indiana"/>
    <n v="47374"/>
    <x v="2"/>
    <s v="OFF-PA-10003302"/>
    <x v="1"/>
    <x v="10"/>
    <s v="Xerox 1906"/>
    <n v="177.2"/>
    <n v="5"/>
    <n v="0"/>
    <n v="83.284000000000006"/>
    <n v="2017"/>
    <x v="6"/>
    <s v="Q3"/>
    <n v="0.47000000000000008"/>
  </r>
  <r>
    <m/>
    <m/>
    <m/>
    <m/>
    <m/>
    <m/>
    <m/>
    <m/>
    <m/>
    <m/>
    <m/>
    <m/>
    <m/>
    <m/>
    <m/>
    <m/>
    <m/>
    <m/>
    <m/>
    <m/>
    <m/>
    <n v="6729"/>
    <s v="CA-2016-165827"/>
    <d v="2016-11-04T00:00:00"/>
    <d v="2016-09-11T00:00:00"/>
    <s v="Standard Class"/>
    <s v="MF-17665"/>
    <x v="716"/>
    <x v="1"/>
    <s v="United States"/>
    <s v="Miami"/>
    <s v="Florida"/>
    <n v="33180"/>
    <x v="0"/>
    <s v="FUR-FU-10001889"/>
    <x v="0"/>
    <x v="5"/>
    <s v="Ultra Door Pull Handle"/>
    <n v="50.496000000000002"/>
    <n v="6"/>
    <n v="0.2"/>
    <n v="8.2056000000000004"/>
    <n v="2016"/>
    <x v="0"/>
    <s v="Q4"/>
    <n v="0.16250000000000001"/>
  </r>
  <r>
    <m/>
    <m/>
    <m/>
    <m/>
    <m/>
    <m/>
    <m/>
    <m/>
    <m/>
    <m/>
    <m/>
    <m/>
    <m/>
    <m/>
    <m/>
    <m/>
    <m/>
    <m/>
    <m/>
    <m/>
    <m/>
    <n v="6730"/>
    <s v="CA-2015-156734"/>
    <d v="2015-06-18T00:00:00"/>
    <s v="6/20/2015"/>
    <s v="First Class"/>
    <s v="BV-11245"/>
    <x v="296"/>
    <x v="1"/>
    <s v="United States"/>
    <s v="Smyrna"/>
    <s v="Tennessee"/>
    <n v="37167"/>
    <x v="0"/>
    <s v="OFF-BI-10002982"/>
    <x v="1"/>
    <x v="8"/>
    <s v="Avery Self-Adhesive Photo Pockets for Polaroid Photos"/>
    <n v="6.1289999999999996"/>
    <n v="3"/>
    <n v="0.7"/>
    <n v="-4.4946000000000002"/>
    <n v="2015"/>
    <x v="1"/>
    <s v="Q2"/>
    <n v="-0.73333333333333339"/>
  </r>
  <r>
    <m/>
    <m/>
    <m/>
    <m/>
    <m/>
    <m/>
    <m/>
    <m/>
    <m/>
    <m/>
    <m/>
    <m/>
    <m/>
    <m/>
    <m/>
    <m/>
    <m/>
    <m/>
    <m/>
    <m/>
    <m/>
    <n v="6731"/>
    <s v="CA-2015-156734"/>
    <d v="2015-06-18T00:00:00"/>
    <s v="6/20/2015"/>
    <s v="First Class"/>
    <s v="BV-11245"/>
    <x v="296"/>
    <x v="1"/>
    <s v="United States"/>
    <s v="Smyrna"/>
    <s v="Tennessee"/>
    <n v="37167"/>
    <x v="0"/>
    <s v="FUR-CH-10002965"/>
    <x v="0"/>
    <x v="1"/>
    <s v="Global Leather Highback Executive Chair with Pneumatic Height Adjustment, Black"/>
    <n v="643.13599999999997"/>
    <n v="4"/>
    <n v="0.2"/>
    <n v="56.2744"/>
    <n v="2015"/>
    <x v="1"/>
    <s v="Q2"/>
    <n v="8.7500000000000008E-2"/>
  </r>
  <r>
    <m/>
    <m/>
    <m/>
    <m/>
    <m/>
    <m/>
    <m/>
    <m/>
    <m/>
    <m/>
    <m/>
    <m/>
    <m/>
    <m/>
    <m/>
    <m/>
    <m/>
    <m/>
    <m/>
    <m/>
    <m/>
    <n v="6732"/>
    <s v="CA-2015-156734"/>
    <d v="2015-06-18T00:00:00"/>
    <s v="6/20/2015"/>
    <s v="First Class"/>
    <s v="BV-11245"/>
    <x v="296"/>
    <x v="1"/>
    <s v="United States"/>
    <s v="Smyrna"/>
    <s v="Tennessee"/>
    <n v="37167"/>
    <x v="0"/>
    <s v="OFF-PA-10001937"/>
    <x v="1"/>
    <x v="10"/>
    <s v="Xerox 21"/>
    <n v="20.736000000000001"/>
    <n v="4"/>
    <n v="0.2"/>
    <n v="7.2576000000000001"/>
    <n v="2015"/>
    <x v="1"/>
    <s v="Q2"/>
    <n v="0.35"/>
  </r>
  <r>
    <m/>
    <m/>
    <m/>
    <m/>
    <m/>
    <m/>
    <m/>
    <m/>
    <m/>
    <m/>
    <m/>
    <m/>
    <m/>
    <m/>
    <m/>
    <m/>
    <m/>
    <m/>
    <m/>
    <m/>
    <m/>
    <n v="6733"/>
    <s v="CA-2014-120096"/>
    <d v="2014-07-04T00:00:00"/>
    <d v="2014-07-07T00:00:00"/>
    <s v="First Class"/>
    <s v="KE-16420"/>
    <x v="722"/>
    <x v="1"/>
    <s v="United States"/>
    <s v="Aurora"/>
    <s v="Colorado"/>
    <n v="80013"/>
    <x v="1"/>
    <s v="OFF-PA-10001977"/>
    <x v="1"/>
    <x v="10"/>
    <s v="Xerox 194"/>
    <n v="177.536"/>
    <n v="4"/>
    <n v="0.2"/>
    <n v="62.137599999999999"/>
    <n v="2014"/>
    <x v="7"/>
    <s v="Q3"/>
    <n v="0.35"/>
  </r>
  <r>
    <m/>
    <m/>
    <m/>
    <m/>
    <m/>
    <m/>
    <m/>
    <m/>
    <m/>
    <m/>
    <m/>
    <m/>
    <m/>
    <m/>
    <m/>
    <m/>
    <m/>
    <m/>
    <m/>
    <m/>
    <m/>
    <n v="6734"/>
    <s v="CA-2014-120096"/>
    <d v="2014-07-04T00:00:00"/>
    <d v="2014-07-07T00:00:00"/>
    <s v="First Class"/>
    <s v="KE-16420"/>
    <x v="722"/>
    <x v="1"/>
    <s v="United States"/>
    <s v="Aurora"/>
    <s v="Colorado"/>
    <n v="80013"/>
    <x v="1"/>
    <s v="OFF-AP-10000692"/>
    <x v="1"/>
    <x v="9"/>
    <s v="Fellowes Mighty 8 Compact Surge Protector"/>
    <n v="32.432000000000002"/>
    <n v="2"/>
    <n v="0.2"/>
    <n v="3.2431999999999999"/>
    <n v="2014"/>
    <x v="7"/>
    <s v="Q3"/>
    <n v="9.9999999999999992E-2"/>
  </r>
  <r>
    <m/>
    <m/>
    <m/>
    <m/>
    <m/>
    <m/>
    <m/>
    <m/>
    <m/>
    <m/>
    <m/>
    <m/>
    <m/>
    <m/>
    <m/>
    <m/>
    <m/>
    <m/>
    <m/>
    <m/>
    <m/>
    <n v="6735"/>
    <s v="CA-2015-141754"/>
    <d v="2015-12-20T00:00:00"/>
    <s v="12/25/2015"/>
    <s v="Standard Class"/>
    <s v="EM-14200"/>
    <x v="773"/>
    <x v="2"/>
    <s v="United States"/>
    <s v="Miami"/>
    <s v="Florida"/>
    <n v="33142"/>
    <x v="0"/>
    <s v="OFF-LA-10004093"/>
    <x v="1"/>
    <x v="2"/>
    <s v="Avery 486"/>
    <n v="11.696"/>
    <n v="2"/>
    <n v="0.2"/>
    <n v="3.9474"/>
    <n v="2015"/>
    <x v="4"/>
    <s v="Q4"/>
    <n v="0.33750000000000002"/>
  </r>
  <r>
    <m/>
    <m/>
    <m/>
    <m/>
    <m/>
    <m/>
    <m/>
    <m/>
    <m/>
    <m/>
    <m/>
    <m/>
    <m/>
    <m/>
    <m/>
    <m/>
    <m/>
    <m/>
    <m/>
    <m/>
    <m/>
    <n v="6736"/>
    <s v="CA-2016-123358"/>
    <d v="2016-04-10T00:00:00"/>
    <s v="4/17/2016"/>
    <s v="Standard Class"/>
    <s v="BT-11680"/>
    <x v="537"/>
    <x v="0"/>
    <s v="United States"/>
    <s v="San Francisco"/>
    <s v="California"/>
    <n v="94122"/>
    <x v="1"/>
    <s v="OFF-AP-10004980"/>
    <x v="1"/>
    <x v="9"/>
    <s v="3M Replacement Filter for Office Air Cleaner for 20' x 33' Room"/>
    <n v="113.76"/>
    <n v="3"/>
    <n v="0"/>
    <n v="44.366399999999999"/>
    <n v="2016"/>
    <x v="3"/>
    <s v="Q2"/>
    <n v="0.38999999999999996"/>
  </r>
  <r>
    <m/>
    <m/>
    <m/>
    <m/>
    <m/>
    <m/>
    <m/>
    <m/>
    <m/>
    <m/>
    <m/>
    <m/>
    <m/>
    <m/>
    <m/>
    <m/>
    <m/>
    <m/>
    <m/>
    <m/>
    <m/>
    <n v="6737"/>
    <s v="CA-2016-123358"/>
    <d v="2016-04-10T00:00:00"/>
    <s v="4/17/2016"/>
    <s v="Standard Class"/>
    <s v="BT-11680"/>
    <x v="537"/>
    <x v="0"/>
    <s v="United States"/>
    <s v="San Francisco"/>
    <s v="California"/>
    <n v="94122"/>
    <x v="1"/>
    <s v="OFF-ST-10001932"/>
    <x v="1"/>
    <x v="4"/>
    <s v="Fellowes Staxonsteel Drawer Files"/>
    <n v="579.51"/>
    <n v="3"/>
    <n v="0"/>
    <n v="81.131399999999999"/>
    <n v="2016"/>
    <x v="3"/>
    <s v="Q2"/>
    <n v="0.14000000000000001"/>
  </r>
  <r>
    <m/>
    <m/>
    <m/>
    <m/>
    <m/>
    <m/>
    <m/>
    <m/>
    <m/>
    <m/>
    <m/>
    <m/>
    <m/>
    <m/>
    <m/>
    <m/>
    <m/>
    <m/>
    <m/>
    <m/>
    <m/>
    <n v="6738"/>
    <s v="CA-2016-123358"/>
    <d v="2016-04-10T00:00:00"/>
    <s v="4/17/2016"/>
    <s v="Standard Class"/>
    <s v="BT-11680"/>
    <x v="537"/>
    <x v="0"/>
    <s v="United States"/>
    <s v="San Francisco"/>
    <s v="California"/>
    <n v="94122"/>
    <x v="1"/>
    <s v="OFF-ST-10000636"/>
    <x v="1"/>
    <x v="4"/>
    <s v="Rogers Profile Extra Capacity Storage Tub"/>
    <n v="150.66"/>
    <n v="9"/>
    <n v="0"/>
    <n v="6.0263999999999998"/>
    <n v="2016"/>
    <x v="3"/>
    <s v="Q2"/>
    <n v="0.04"/>
  </r>
  <r>
    <m/>
    <m/>
    <m/>
    <m/>
    <m/>
    <m/>
    <m/>
    <m/>
    <m/>
    <m/>
    <m/>
    <m/>
    <m/>
    <m/>
    <m/>
    <m/>
    <m/>
    <m/>
    <m/>
    <m/>
    <m/>
    <n v="6739"/>
    <s v="CA-2016-123358"/>
    <d v="2016-04-10T00:00:00"/>
    <s v="4/17/2016"/>
    <s v="Standard Class"/>
    <s v="BT-11680"/>
    <x v="537"/>
    <x v="0"/>
    <s v="United States"/>
    <s v="San Francisco"/>
    <s v="California"/>
    <n v="94122"/>
    <x v="1"/>
    <s v="OFF-BI-10000069"/>
    <x v="1"/>
    <x v="8"/>
    <s v="GBC Prepunched Paper, 19-Hole, for Binding Systems, 24-lb"/>
    <n v="48.031999999999996"/>
    <n v="4"/>
    <n v="0.2"/>
    <n v="15.6104"/>
    <n v="2016"/>
    <x v="3"/>
    <s v="Q2"/>
    <n v="0.32500000000000001"/>
  </r>
  <r>
    <m/>
    <m/>
    <m/>
    <m/>
    <m/>
    <m/>
    <m/>
    <m/>
    <m/>
    <m/>
    <m/>
    <m/>
    <m/>
    <m/>
    <m/>
    <m/>
    <m/>
    <m/>
    <m/>
    <m/>
    <m/>
    <n v="6740"/>
    <s v="CA-2014-144029"/>
    <d v="2014-05-26T00:00:00"/>
    <s v="5/31/2014"/>
    <s v="Standard Class"/>
    <s v="MM-18055"/>
    <x v="514"/>
    <x v="0"/>
    <s v="United States"/>
    <s v="Chicago"/>
    <s v="Illinois"/>
    <n v="60623"/>
    <x v="2"/>
    <s v="OFF-ST-10001837"/>
    <x v="1"/>
    <x v="4"/>
    <s v="SAFCO Mobile Desk Side File, Wire Frame"/>
    <n v="102.624"/>
    <n v="3"/>
    <n v="0.2"/>
    <n v="7.6967999999999996"/>
    <n v="2014"/>
    <x v="5"/>
    <s v="Q2"/>
    <n v="7.4999999999999997E-2"/>
  </r>
  <r>
    <m/>
    <m/>
    <m/>
    <m/>
    <m/>
    <m/>
    <m/>
    <m/>
    <m/>
    <m/>
    <m/>
    <m/>
    <m/>
    <m/>
    <m/>
    <m/>
    <m/>
    <m/>
    <m/>
    <m/>
    <m/>
    <n v="6741"/>
    <s v="CA-2014-144029"/>
    <d v="2014-05-26T00:00:00"/>
    <s v="5/31/2014"/>
    <s v="Standard Class"/>
    <s v="MM-18055"/>
    <x v="514"/>
    <x v="0"/>
    <s v="United States"/>
    <s v="Chicago"/>
    <s v="Illinois"/>
    <n v="60623"/>
    <x v="2"/>
    <s v="FUR-CH-10003981"/>
    <x v="0"/>
    <x v="1"/>
    <s v="Global Commerce Series Low-Back Swivel/Tilt Chairs"/>
    <n v="359.77199999999999"/>
    <n v="2"/>
    <n v="0.3"/>
    <n v="-5.1395999999999997"/>
    <n v="2014"/>
    <x v="5"/>
    <s v="Q2"/>
    <n v="-1.4285714285714285E-2"/>
  </r>
  <r>
    <m/>
    <m/>
    <m/>
    <m/>
    <m/>
    <m/>
    <m/>
    <m/>
    <m/>
    <m/>
    <m/>
    <m/>
    <m/>
    <m/>
    <m/>
    <m/>
    <m/>
    <m/>
    <m/>
    <m/>
    <m/>
    <n v="6742"/>
    <s v="CA-2014-144029"/>
    <d v="2014-05-26T00:00:00"/>
    <s v="5/31/2014"/>
    <s v="Standard Class"/>
    <s v="MM-18055"/>
    <x v="514"/>
    <x v="0"/>
    <s v="United States"/>
    <s v="Chicago"/>
    <s v="Illinois"/>
    <n v="60623"/>
    <x v="2"/>
    <s v="OFF-AR-10000716"/>
    <x v="1"/>
    <x v="6"/>
    <s v="DIXON Ticonderoga Erasable Checking Pencils"/>
    <n v="13.391999999999999"/>
    <n v="3"/>
    <n v="0.2"/>
    <n v="3.1806000000000001"/>
    <n v="2014"/>
    <x v="5"/>
    <s v="Q2"/>
    <n v="0.23750000000000002"/>
  </r>
  <r>
    <m/>
    <m/>
    <m/>
    <m/>
    <m/>
    <m/>
    <m/>
    <m/>
    <m/>
    <m/>
    <m/>
    <m/>
    <m/>
    <m/>
    <m/>
    <m/>
    <m/>
    <m/>
    <m/>
    <m/>
    <m/>
    <n v="6743"/>
    <s v="US-2017-101784"/>
    <d v="2017-07-06T00:00:00"/>
    <d v="2017-11-07T00:00:00"/>
    <s v="Standard Class"/>
    <s v="PO-18850"/>
    <x v="138"/>
    <x v="0"/>
    <s v="United States"/>
    <s v="Los Angeles"/>
    <s v="California"/>
    <n v="90008"/>
    <x v="1"/>
    <s v="FUR-CH-10001146"/>
    <x v="0"/>
    <x v="1"/>
    <s v="Global Task Chair, Black"/>
    <n v="122.136"/>
    <n v="3"/>
    <n v="0.2"/>
    <n v="-13.7403"/>
    <n v="2017"/>
    <x v="7"/>
    <s v="Q3"/>
    <n v="-0.1125"/>
  </r>
  <r>
    <m/>
    <m/>
    <m/>
    <m/>
    <m/>
    <m/>
    <m/>
    <m/>
    <m/>
    <m/>
    <m/>
    <m/>
    <m/>
    <m/>
    <m/>
    <m/>
    <m/>
    <m/>
    <m/>
    <m/>
    <m/>
    <n v="6744"/>
    <s v="CA-2015-156923"/>
    <d v="2015-02-16T00:00:00"/>
    <s v="2/20/2015"/>
    <s v="Standard Class"/>
    <s v="SP-20860"/>
    <x v="133"/>
    <x v="1"/>
    <s v="United States"/>
    <s v="Dover"/>
    <s v="New Hampshire"/>
    <n v="3820"/>
    <x v="3"/>
    <s v="OFF-PA-10002751"/>
    <x v="1"/>
    <x v="10"/>
    <s v="Xerox 1920"/>
    <n v="35.880000000000003"/>
    <n v="6"/>
    <n v="0"/>
    <n v="16.146000000000001"/>
    <n v="2015"/>
    <x v="11"/>
    <s v="Q1"/>
    <n v="0.45"/>
  </r>
  <r>
    <m/>
    <m/>
    <m/>
    <m/>
    <m/>
    <m/>
    <m/>
    <m/>
    <m/>
    <m/>
    <m/>
    <m/>
    <m/>
    <m/>
    <m/>
    <m/>
    <m/>
    <m/>
    <m/>
    <m/>
    <m/>
    <n v="6745"/>
    <s v="CA-2017-111269"/>
    <d v="2017-06-16T00:00:00"/>
    <s v="6/18/2017"/>
    <s v="Second Class"/>
    <s v="CS-12355"/>
    <x v="394"/>
    <x v="0"/>
    <s v="United States"/>
    <s v="Dublin"/>
    <s v="Ohio"/>
    <n v="43017"/>
    <x v="3"/>
    <s v="TEC-AC-10001606"/>
    <x v="2"/>
    <x v="11"/>
    <s v="Logitech Wireless Performance Mouse MX for PC and Mac"/>
    <n v="479.952"/>
    <n v="6"/>
    <n v="0.2"/>
    <n v="107.9892"/>
    <n v="2017"/>
    <x v="1"/>
    <s v="Q2"/>
    <n v="0.22500000000000001"/>
  </r>
  <r>
    <m/>
    <m/>
    <m/>
    <m/>
    <m/>
    <m/>
    <m/>
    <m/>
    <m/>
    <m/>
    <m/>
    <m/>
    <m/>
    <m/>
    <m/>
    <m/>
    <m/>
    <m/>
    <m/>
    <m/>
    <m/>
    <n v="6746"/>
    <s v="CA-2017-111269"/>
    <d v="2017-06-16T00:00:00"/>
    <s v="6/18/2017"/>
    <s v="Second Class"/>
    <s v="CS-12355"/>
    <x v="394"/>
    <x v="0"/>
    <s v="United States"/>
    <s v="Dublin"/>
    <s v="Ohio"/>
    <n v="43017"/>
    <x v="3"/>
    <s v="OFF-AR-10001427"/>
    <x v="1"/>
    <x v="6"/>
    <s v="Newell 330"/>
    <n v="23.92"/>
    <n v="5"/>
    <n v="0.2"/>
    <n v="1.794"/>
    <n v="2017"/>
    <x v="1"/>
    <s v="Q2"/>
    <n v="7.4999999999999997E-2"/>
  </r>
  <r>
    <m/>
    <m/>
    <m/>
    <m/>
    <m/>
    <m/>
    <m/>
    <m/>
    <m/>
    <m/>
    <m/>
    <m/>
    <m/>
    <m/>
    <m/>
    <m/>
    <m/>
    <m/>
    <m/>
    <m/>
    <m/>
    <n v="6747"/>
    <s v="CA-2017-159156"/>
    <d v="2017-11-13T00:00:00"/>
    <s v="11/16/2017"/>
    <s v="First Class"/>
    <s v="KB-16600"/>
    <x v="33"/>
    <x v="1"/>
    <s v="United States"/>
    <s v="New York City"/>
    <s v="New York"/>
    <n v="10009"/>
    <x v="3"/>
    <s v="TEC-PH-10004389"/>
    <x v="2"/>
    <x v="7"/>
    <s v="Nokia Lumia 925"/>
    <n v="629.95000000000005"/>
    <n v="5"/>
    <n v="0"/>
    <n v="163.78700000000001"/>
    <n v="2017"/>
    <x v="0"/>
    <s v="Q4"/>
    <n v="0.26"/>
  </r>
  <r>
    <m/>
    <m/>
    <m/>
    <m/>
    <m/>
    <m/>
    <m/>
    <m/>
    <m/>
    <m/>
    <m/>
    <m/>
    <m/>
    <m/>
    <m/>
    <m/>
    <m/>
    <m/>
    <m/>
    <m/>
    <m/>
    <n v="6748"/>
    <s v="CA-2017-100230"/>
    <d v="2017-12-11T00:00:00"/>
    <s v="12/15/2017"/>
    <s v="Standard Class"/>
    <s v="AA-10375"/>
    <x v="211"/>
    <x v="0"/>
    <s v="United States"/>
    <s v="New York City"/>
    <s v="New York"/>
    <n v="10035"/>
    <x v="3"/>
    <s v="OFF-BI-10002498"/>
    <x v="1"/>
    <x v="8"/>
    <s v="Clear Mylar Reinforcing Strips"/>
    <n v="14.952"/>
    <n v="1"/>
    <n v="0.2"/>
    <n v="5.0462999999999996"/>
    <n v="2017"/>
    <x v="4"/>
    <s v="Q4"/>
    <n v="0.33749999999999997"/>
  </r>
  <r>
    <m/>
    <m/>
    <m/>
    <m/>
    <m/>
    <m/>
    <m/>
    <m/>
    <m/>
    <m/>
    <m/>
    <m/>
    <m/>
    <m/>
    <m/>
    <m/>
    <m/>
    <m/>
    <m/>
    <m/>
    <m/>
    <n v="6749"/>
    <s v="CA-2017-100230"/>
    <d v="2017-12-11T00:00:00"/>
    <s v="12/15/2017"/>
    <s v="Standard Class"/>
    <s v="AA-10375"/>
    <x v="211"/>
    <x v="0"/>
    <s v="United States"/>
    <s v="New York City"/>
    <s v="New York"/>
    <n v="10035"/>
    <x v="3"/>
    <s v="OFF-PA-10002245"/>
    <x v="1"/>
    <x v="10"/>
    <s v="Xerox 1895"/>
    <n v="17.940000000000001"/>
    <n v="3"/>
    <n v="0"/>
    <n v="8.0730000000000004"/>
    <n v="2017"/>
    <x v="4"/>
    <s v="Q4"/>
    <n v="0.45"/>
  </r>
  <r>
    <m/>
    <m/>
    <m/>
    <m/>
    <m/>
    <m/>
    <m/>
    <m/>
    <m/>
    <m/>
    <m/>
    <m/>
    <m/>
    <m/>
    <m/>
    <m/>
    <m/>
    <m/>
    <m/>
    <m/>
    <m/>
    <n v="6750"/>
    <s v="CA-2017-100230"/>
    <d v="2017-12-11T00:00:00"/>
    <s v="12/15/2017"/>
    <s v="Standard Class"/>
    <s v="AA-10375"/>
    <x v="211"/>
    <x v="0"/>
    <s v="United States"/>
    <s v="New York City"/>
    <s v="New York"/>
    <n v="10035"/>
    <x v="3"/>
    <s v="TEC-PH-10004522"/>
    <x v="2"/>
    <x v="7"/>
    <s v="Dexim XPower Skin Super-Thin Power Case for iPhone 5 - Black"/>
    <n v="116.98"/>
    <n v="2"/>
    <n v="0"/>
    <n v="29.245000000000001"/>
    <n v="2017"/>
    <x v="4"/>
    <s v="Q4"/>
    <n v="0.25"/>
  </r>
  <r>
    <m/>
    <m/>
    <m/>
    <m/>
    <m/>
    <m/>
    <m/>
    <m/>
    <m/>
    <m/>
    <m/>
    <m/>
    <m/>
    <m/>
    <m/>
    <m/>
    <m/>
    <m/>
    <m/>
    <m/>
    <m/>
    <n v="6751"/>
    <s v="CA-2016-154767"/>
    <d v="2016-06-28T00:00:00"/>
    <s v="6/30/2016"/>
    <s v="Second Class"/>
    <s v="BP-11155"/>
    <x v="669"/>
    <x v="0"/>
    <s v="United States"/>
    <s v="Paterson"/>
    <s v="New Jersey"/>
    <n v="7501"/>
    <x v="3"/>
    <s v="FUR-CH-10003535"/>
    <x v="0"/>
    <x v="1"/>
    <s v="Global Armless Task Chair, Royal Blue"/>
    <n v="121.96"/>
    <n v="2"/>
    <n v="0"/>
    <n v="20.7332"/>
    <n v="2016"/>
    <x v="1"/>
    <s v="Q2"/>
    <n v="0.17"/>
  </r>
  <r>
    <m/>
    <m/>
    <m/>
    <m/>
    <m/>
    <m/>
    <m/>
    <m/>
    <m/>
    <m/>
    <m/>
    <m/>
    <m/>
    <m/>
    <m/>
    <m/>
    <m/>
    <m/>
    <m/>
    <m/>
    <m/>
    <n v="6752"/>
    <s v="CA-2016-154767"/>
    <d v="2016-06-28T00:00:00"/>
    <s v="6/30/2016"/>
    <s v="Second Class"/>
    <s v="BP-11155"/>
    <x v="669"/>
    <x v="0"/>
    <s v="United States"/>
    <s v="Paterson"/>
    <s v="New Jersey"/>
    <n v="7501"/>
    <x v="3"/>
    <s v="OFF-AP-10000595"/>
    <x v="1"/>
    <x v="9"/>
    <s v="Disposable Triple-Filter Dust Bags"/>
    <n v="8.74"/>
    <n v="2"/>
    <n v="0"/>
    <n v="2.2724000000000002"/>
    <n v="2016"/>
    <x v="1"/>
    <s v="Q2"/>
    <n v="0.26"/>
  </r>
  <r>
    <m/>
    <m/>
    <m/>
    <m/>
    <m/>
    <m/>
    <m/>
    <m/>
    <m/>
    <m/>
    <m/>
    <m/>
    <m/>
    <m/>
    <m/>
    <m/>
    <m/>
    <m/>
    <m/>
    <m/>
    <m/>
    <n v="6753"/>
    <s v="CA-2016-154767"/>
    <d v="2016-06-28T00:00:00"/>
    <s v="6/30/2016"/>
    <s v="Second Class"/>
    <s v="BP-11155"/>
    <x v="669"/>
    <x v="0"/>
    <s v="United States"/>
    <s v="Paterson"/>
    <s v="New Jersey"/>
    <n v="7501"/>
    <x v="3"/>
    <s v="OFF-PA-10003039"/>
    <x v="1"/>
    <x v="10"/>
    <s v="Xerox 1960"/>
    <n v="61.96"/>
    <n v="2"/>
    <n v="0"/>
    <n v="27.882000000000001"/>
    <n v="2016"/>
    <x v="1"/>
    <s v="Q2"/>
    <n v="0.45"/>
  </r>
  <r>
    <m/>
    <m/>
    <m/>
    <m/>
    <m/>
    <m/>
    <m/>
    <m/>
    <m/>
    <m/>
    <m/>
    <m/>
    <m/>
    <m/>
    <m/>
    <m/>
    <m/>
    <m/>
    <m/>
    <m/>
    <m/>
    <n v="6754"/>
    <s v="CA-2016-154767"/>
    <d v="2016-06-28T00:00:00"/>
    <s v="6/30/2016"/>
    <s v="Second Class"/>
    <s v="BP-11155"/>
    <x v="669"/>
    <x v="0"/>
    <s v="United States"/>
    <s v="Paterson"/>
    <s v="New Jersey"/>
    <n v="7501"/>
    <x v="3"/>
    <s v="OFF-BI-10002003"/>
    <x v="1"/>
    <x v="8"/>
    <s v="Ibico Presentation Index for Binding Systems"/>
    <n v="7.96"/>
    <n v="2"/>
    <n v="0"/>
    <n v="3.7412000000000001"/>
    <n v="2016"/>
    <x v="1"/>
    <s v="Q2"/>
    <n v="0.47000000000000003"/>
  </r>
  <r>
    <m/>
    <m/>
    <m/>
    <m/>
    <m/>
    <m/>
    <m/>
    <m/>
    <m/>
    <m/>
    <m/>
    <m/>
    <m/>
    <m/>
    <m/>
    <m/>
    <m/>
    <m/>
    <m/>
    <m/>
    <m/>
    <n v="6755"/>
    <s v="CA-2016-154767"/>
    <d v="2016-06-28T00:00:00"/>
    <s v="6/30/2016"/>
    <s v="Second Class"/>
    <s v="BP-11155"/>
    <x v="669"/>
    <x v="0"/>
    <s v="United States"/>
    <s v="Paterson"/>
    <s v="New Jersey"/>
    <n v="7501"/>
    <x v="3"/>
    <s v="OFF-AP-10002311"/>
    <x v="1"/>
    <x v="9"/>
    <s v="Holmes Replacement Filter for HEPA Air Cleaner, Very Large Room, HEPA Filter"/>
    <n v="275.24"/>
    <n v="4"/>
    <n v="0"/>
    <n v="121.1056"/>
    <n v="2016"/>
    <x v="1"/>
    <s v="Q2"/>
    <n v="0.43999999999999995"/>
  </r>
  <r>
    <m/>
    <m/>
    <m/>
    <m/>
    <m/>
    <m/>
    <m/>
    <m/>
    <m/>
    <m/>
    <m/>
    <m/>
    <m/>
    <m/>
    <m/>
    <m/>
    <m/>
    <m/>
    <m/>
    <m/>
    <m/>
    <n v="6756"/>
    <s v="CA-2017-124205"/>
    <d v="2017-09-15T00:00:00"/>
    <s v="9/19/2017"/>
    <s v="Standard Class"/>
    <s v="TC-21145"/>
    <x v="779"/>
    <x v="1"/>
    <s v="United States"/>
    <s v="Lakewood"/>
    <s v="New Jersey"/>
    <n v="8701"/>
    <x v="3"/>
    <s v="FUR-FU-10002445"/>
    <x v="0"/>
    <x v="5"/>
    <s v="DAX Two-Tone Rosewood/Black Document Frame, Desktop, 5 x 7"/>
    <n v="47.4"/>
    <n v="5"/>
    <n v="0"/>
    <n v="18.96"/>
    <n v="2017"/>
    <x v="8"/>
    <s v="Q3"/>
    <n v="0.4"/>
  </r>
  <r>
    <m/>
    <m/>
    <m/>
    <m/>
    <m/>
    <m/>
    <m/>
    <m/>
    <m/>
    <m/>
    <m/>
    <m/>
    <m/>
    <m/>
    <m/>
    <m/>
    <m/>
    <m/>
    <m/>
    <m/>
    <m/>
    <n v="6757"/>
    <s v="CA-2017-124205"/>
    <d v="2017-09-15T00:00:00"/>
    <s v="9/19/2017"/>
    <s v="Standard Class"/>
    <s v="TC-21145"/>
    <x v="779"/>
    <x v="1"/>
    <s v="United States"/>
    <s v="Lakewood"/>
    <s v="New Jersey"/>
    <n v="8701"/>
    <x v="3"/>
    <s v="FUR-CH-10003606"/>
    <x v="0"/>
    <x v="1"/>
    <s v="SAFCO Folding Chair Trolley"/>
    <n v="512.96"/>
    <n v="4"/>
    <n v="0"/>
    <n v="143.62880000000001"/>
    <n v="2017"/>
    <x v="8"/>
    <s v="Q3"/>
    <n v="0.28000000000000003"/>
  </r>
  <r>
    <m/>
    <m/>
    <m/>
    <m/>
    <m/>
    <m/>
    <m/>
    <m/>
    <m/>
    <m/>
    <m/>
    <m/>
    <m/>
    <m/>
    <m/>
    <m/>
    <m/>
    <m/>
    <m/>
    <m/>
    <m/>
    <n v="6758"/>
    <s v="CA-2017-124205"/>
    <d v="2017-09-15T00:00:00"/>
    <s v="9/19/2017"/>
    <s v="Standard Class"/>
    <s v="TC-21145"/>
    <x v="779"/>
    <x v="1"/>
    <s v="United States"/>
    <s v="Lakewood"/>
    <s v="New Jersey"/>
    <n v="8701"/>
    <x v="3"/>
    <s v="TEC-PH-10002115"/>
    <x v="2"/>
    <x v="7"/>
    <s v="Plantronics 81402"/>
    <n v="395.94"/>
    <n v="6"/>
    <n v="0"/>
    <n v="102.9444"/>
    <n v="2017"/>
    <x v="8"/>
    <s v="Q3"/>
    <n v="0.26"/>
  </r>
  <r>
    <m/>
    <m/>
    <m/>
    <m/>
    <m/>
    <m/>
    <m/>
    <m/>
    <m/>
    <m/>
    <m/>
    <m/>
    <m/>
    <m/>
    <m/>
    <m/>
    <m/>
    <m/>
    <m/>
    <m/>
    <m/>
    <n v="6759"/>
    <s v="CA-2017-124205"/>
    <d v="2017-09-15T00:00:00"/>
    <s v="9/19/2017"/>
    <s v="Standard Class"/>
    <s v="TC-21145"/>
    <x v="779"/>
    <x v="1"/>
    <s v="United States"/>
    <s v="Lakewood"/>
    <s v="New Jersey"/>
    <n v="8701"/>
    <x v="3"/>
    <s v="OFF-ST-10000934"/>
    <x v="1"/>
    <x v="4"/>
    <s v="Contico 72&quot;H Heavy-Duty Storage System"/>
    <n v="81.96"/>
    <n v="2"/>
    <n v="0"/>
    <n v="0"/>
    <n v="2017"/>
    <x v="8"/>
    <s v="Q3"/>
    <n v="0"/>
  </r>
  <r>
    <m/>
    <m/>
    <m/>
    <m/>
    <m/>
    <m/>
    <m/>
    <m/>
    <m/>
    <m/>
    <m/>
    <m/>
    <m/>
    <m/>
    <m/>
    <m/>
    <m/>
    <m/>
    <m/>
    <m/>
    <m/>
    <n v="6760"/>
    <s v="CA-2017-165715"/>
    <d v="2017-12-02T00:00:00"/>
    <d v="2017-08-12T00:00:00"/>
    <s v="Standard Class"/>
    <s v="BG-11035"/>
    <x v="767"/>
    <x v="0"/>
    <s v="United States"/>
    <s v="Greensboro"/>
    <s v="North Carolina"/>
    <n v="27405"/>
    <x v="0"/>
    <s v="OFF-AR-10003903"/>
    <x v="1"/>
    <x v="6"/>
    <s v="Sanford 52201 APSCO Electric Pencil Sharpener"/>
    <n v="32.776000000000003"/>
    <n v="1"/>
    <n v="0.2"/>
    <n v="2.4582000000000002"/>
    <n v="2017"/>
    <x v="4"/>
    <s v="Q4"/>
    <n v="7.4999999999999997E-2"/>
  </r>
  <r>
    <m/>
    <m/>
    <m/>
    <m/>
    <m/>
    <m/>
    <m/>
    <m/>
    <m/>
    <m/>
    <m/>
    <m/>
    <m/>
    <m/>
    <m/>
    <m/>
    <m/>
    <m/>
    <m/>
    <m/>
    <m/>
    <n v="6761"/>
    <s v="CA-2017-100636"/>
    <d v="2017-06-26T00:00:00"/>
    <s v="6/30/2017"/>
    <s v="Standard Class"/>
    <s v="DO-13435"/>
    <x v="157"/>
    <x v="0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  <n v="2017"/>
    <x v="1"/>
    <s v="Q2"/>
    <n v="0"/>
  </r>
  <r>
    <m/>
    <m/>
    <m/>
    <m/>
    <m/>
    <m/>
    <m/>
    <m/>
    <m/>
    <m/>
    <m/>
    <m/>
    <m/>
    <m/>
    <m/>
    <m/>
    <m/>
    <m/>
    <m/>
    <m/>
    <m/>
    <n v="6762"/>
    <s v="CA-2016-162943"/>
    <d v="2016-07-24T00:00:00"/>
    <s v="7/26/2016"/>
    <s v="Second Class"/>
    <s v="DB-12970"/>
    <x v="715"/>
    <x v="1"/>
    <s v="United States"/>
    <s v="New York City"/>
    <s v="New York"/>
    <n v="10035"/>
    <x v="3"/>
    <s v="FUR-CH-10001708"/>
    <x v="0"/>
    <x v="1"/>
    <s v="Office Star - Contemporary Swivel Chair with Padded Adjustable Arms and Flex Back"/>
    <n v="253.76400000000001"/>
    <n v="2"/>
    <n v="0.1"/>
    <n v="31.015599999999999"/>
    <n v="2016"/>
    <x v="7"/>
    <s v="Q3"/>
    <n v="0.12222222222222222"/>
  </r>
  <r>
    <m/>
    <m/>
    <m/>
    <m/>
    <m/>
    <m/>
    <m/>
    <m/>
    <m/>
    <m/>
    <m/>
    <m/>
    <m/>
    <m/>
    <m/>
    <m/>
    <m/>
    <m/>
    <m/>
    <m/>
    <m/>
    <n v="6763"/>
    <s v="CA-2016-144764"/>
    <d v="2016-09-02T00:00:00"/>
    <d v="2016-08-09T00:00:00"/>
    <s v="Standard Class"/>
    <s v="RL-19615"/>
    <x v="210"/>
    <x v="0"/>
    <s v="United States"/>
    <s v="Chicago"/>
    <s v="Illinois"/>
    <n v="60623"/>
    <x v="2"/>
    <s v="OFF-LA-10000240"/>
    <x v="1"/>
    <x v="2"/>
    <s v="Self-Adhesive Address Labels for Typewriters by Universal"/>
    <n v="29.24"/>
    <n v="5"/>
    <n v="0.2"/>
    <n v="9.8684999999999992"/>
    <n v="2016"/>
    <x v="8"/>
    <s v="Q3"/>
    <n v="0.33749999999999997"/>
  </r>
  <r>
    <m/>
    <m/>
    <m/>
    <m/>
    <m/>
    <m/>
    <m/>
    <m/>
    <m/>
    <m/>
    <m/>
    <m/>
    <m/>
    <m/>
    <m/>
    <m/>
    <m/>
    <m/>
    <m/>
    <m/>
    <m/>
    <n v="6764"/>
    <s v="CA-2016-144764"/>
    <d v="2016-09-02T00:00:00"/>
    <d v="2016-08-09T00:00:00"/>
    <s v="Standard Class"/>
    <s v="RL-19615"/>
    <x v="210"/>
    <x v="0"/>
    <s v="United States"/>
    <s v="Chicago"/>
    <s v="Illinois"/>
    <n v="60623"/>
    <x v="2"/>
    <s v="OFF-ST-10002485"/>
    <x v="1"/>
    <x v="4"/>
    <s v="Rogers Deluxe File Chest"/>
    <n v="35.167999999999999"/>
    <n v="2"/>
    <n v="0.2"/>
    <n v="-8.3523999999999994"/>
    <n v="2016"/>
    <x v="8"/>
    <s v="Q3"/>
    <n v="-0.23749999999999999"/>
  </r>
  <r>
    <m/>
    <m/>
    <m/>
    <m/>
    <m/>
    <m/>
    <m/>
    <m/>
    <m/>
    <m/>
    <m/>
    <m/>
    <m/>
    <m/>
    <m/>
    <m/>
    <m/>
    <m/>
    <m/>
    <m/>
    <m/>
    <n v="6765"/>
    <s v="CA-2016-144764"/>
    <d v="2016-09-02T00:00:00"/>
    <d v="2016-08-09T00:00:00"/>
    <s v="Standard Class"/>
    <s v="RL-19615"/>
    <x v="210"/>
    <x v="0"/>
    <s v="United States"/>
    <s v="Chicago"/>
    <s v="Illinois"/>
    <n v="60623"/>
    <x v="2"/>
    <s v="TEC-MA-10003230"/>
    <x v="2"/>
    <x v="15"/>
    <s v="Okidata C610n Printer"/>
    <n v="1362.9"/>
    <n v="3"/>
    <n v="0.3"/>
    <n v="-19.47"/>
    <n v="2016"/>
    <x v="8"/>
    <s v="Q3"/>
    <n v="-1.4285714285714284E-2"/>
  </r>
  <r>
    <m/>
    <m/>
    <m/>
    <m/>
    <m/>
    <m/>
    <m/>
    <m/>
    <m/>
    <m/>
    <m/>
    <m/>
    <m/>
    <m/>
    <m/>
    <m/>
    <m/>
    <m/>
    <m/>
    <m/>
    <m/>
    <n v="6766"/>
    <s v="CA-2017-100615"/>
    <d v="2017-04-20T00:00:00"/>
    <s v="4/24/2017"/>
    <s v="Standard Class"/>
    <s v="SJ-20215"/>
    <x v="695"/>
    <x v="0"/>
    <s v="United States"/>
    <s v="Chicago"/>
    <s v="Illinois"/>
    <n v="60653"/>
    <x v="2"/>
    <s v="FUR-CH-10002602"/>
    <x v="0"/>
    <x v="1"/>
    <s v="DMI Arturo Collection Mission-style Design Wood Chair"/>
    <n v="317.05799999999999"/>
    <n v="3"/>
    <n v="0.3"/>
    <n v="-18.117599999999999"/>
    <n v="2017"/>
    <x v="3"/>
    <s v="Q2"/>
    <n v="-5.7142857142857141E-2"/>
  </r>
  <r>
    <m/>
    <m/>
    <m/>
    <m/>
    <m/>
    <m/>
    <m/>
    <m/>
    <m/>
    <m/>
    <m/>
    <m/>
    <m/>
    <m/>
    <m/>
    <m/>
    <m/>
    <m/>
    <m/>
    <m/>
    <m/>
    <n v="6767"/>
    <s v="CA-2017-100615"/>
    <d v="2017-04-20T00:00:00"/>
    <s v="4/24/2017"/>
    <s v="Standard Class"/>
    <s v="SJ-20215"/>
    <x v="695"/>
    <x v="0"/>
    <s v="United States"/>
    <s v="Chicago"/>
    <s v="Illinois"/>
    <n v="60653"/>
    <x v="2"/>
    <s v="OFF-AR-10001683"/>
    <x v="1"/>
    <x v="6"/>
    <s v="Lumber Crayons"/>
    <n v="15.76"/>
    <n v="2"/>
    <n v="0.2"/>
    <n v="3.5459999999999998"/>
    <n v="2017"/>
    <x v="3"/>
    <s v="Q2"/>
    <n v="0.22499999999999998"/>
  </r>
  <r>
    <m/>
    <m/>
    <m/>
    <m/>
    <m/>
    <m/>
    <m/>
    <m/>
    <m/>
    <m/>
    <m/>
    <m/>
    <m/>
    <m/>
    <m/>
    <m/>
    <m/>
    <m/>
    <m/>
    <m/>
    <m/>
    <n v="6768"/>
    <s v="CA-2017-100615"/>
    <d v="2017-04-20T00:00:00"/>
    <s v="4/24/2017"/>
    <s v="Standard Class"/>
    <s v="SJ-20215"/>
    <x v="695"/>
    <x v="0"/>
    <s v="United States"/>
    <s v="Chicago"/>
    <s v="Illinois"/>
    <n v="60653"/>
    <x v="2"/>
    <s v="FUR-FU-10002456"/>
    <x v="0"/>
    <x v="5"/>
    <s v="Master Caster Door Stop, Large Neon Orange"/>
    <n v="14.56"/>
    <n v="5"/>
    <n v="0.6"/>
    <n v="-6.1879999999999997"/>
    <n v="2017"/>
    <x v="3"/>
    <s v="Q2"/>
    <n v="-0.42499999999999999"/>
  </r>
  <r>
    <m/>
    <m/>
    <m/>
    <m/>
    <m/>
    <m/>
    <m/>
    <m/>
    <m/>
    <m/>
    <m/>
    <m/>
    <m/>
    <m/>
    <m/>
    <m/>
    <m/>
    <m/>
    <m/>
    <m/>
    <m/>
    <n v="6769"/>
    <s v="CA-2014-109302"/>
    <d v="2014-08-12T00:00:00"/>
    <s v="8/16/2014"/>
    <s v="Standard Class"/>
    <s v="CS-12175"/>
    <x v="728"/>
    <x v="1"/>
    <s v="United States"/>
    <s v="Lakewood"/>
    <s v="New Jersey"/>
    <n v="8701"/>
    <x v="3"/>
    <s v="OFF-BI-10002854"/>
    <x v="1"/>
    <x v="8"/>
    <s v="Performers Binder/Pad Holder, Black"/>
    <n v="196.21"/>
    <n v="7"/>
    <n v="0"/>
    <n v="98.105000000000004"/>
    <n v="2014"/>
    <x v="6"/>
    <s v="Q3"/>
    <n v="0.5"/>
  </r>
  <r>
    <m/>
    <m/>
    <m/>
    <m/>
    <m/>
    <m/>
    <m/>
    <m/>
    <m/>
    <m/>
    <m/>
    <m/>
    <m/>
    <m/>
    <m/>
    <m/>
    <m/>
    <m/>
    <m/>
    <m/>
    <m/>
    <n v="6770"/>
    <s v="CA-2017-139787"/>
    <d v="2017-09-19T00:00:00"/>
    <s v="9/23/2017"/>
    <s v="Standard Class"/>
    <s v="JP-16135"/>
    <x v="655"/>
    <x v="2"/>
    <s v="United States"/>
    <s v="Columbus"/>
    <s v="Georgia"/>
    <n v="31907"/>
    <x v="0"/>
    <s v="OFF-AR-10002445"/>
    <x v="1"/>
    <x v="6"/>
    <s v="SANFORD Major Accent Highlighters"/>
    <n v="35.4"/>
    <n v="5"/>
    <n v="0"/>
    <n v="13.452"/>
    <n v="2017"/>
    <x v="8"/>
    <s v="Q3"/>
    <n v="0.38"/>
  </r>
  <r>
    <m/>
    <m/>
    <m/>
    <m/>
    <m/>
    <m/>
    <m/>
    <m/>
    <m/>
    <m/>
    <m/>
    <m/>
    <m/>
    <m/>
    <m/>
    <m/>
    <m/>
    <m/>
    <m/>
    <m/>
    <m/>
    <n v="6771"/>
    <s v="CA-2017-139402"/>
    <d v="2017-12-09T00:00:00"/>
    <s v="12/13/2017"/>
    <s v="Standard Class"/>
    <s v="NC-18535"/>
    <x v="714"/>
    <x v="1"/>
    <s v="United States"/>
    <s v="Phoenix"/>
    <s v="Arizona"/>
    <n v="85023"/>
    <x v="1"/>
    <s v="OFF-PA-10004359"/>
    <x v="1"/>
    <x v="10"/>
    <s v="Multicolor Computer Printout Paper"/>
    <n v="419.4"/>
    <n v="5"/>
    <n v="0.2"/>
    <n v="146.79"/>
    <n v="2017"/>
    <x v="4"/>
    <s v="Q4"/>
    <n v="0.35"/>
  </r>
  <r>
    <m/>
    <m/>
    <m/>
    <m/>
    <m/>
    <m/>
    <m/>
    <m/>
    <m/>
    <m/>
    <m/>
    <m/>
    <m/>
    <m/>
    <m/>
    <m/>
    <m/>
    <m/>
    <m/>
    <m/>
    <m/>
    <n v="6772"/>
    <s v="CA-2017-139402"/>
    <d v="2017-12-09T00:00:00"/>
    <s v="12/13/2017"/>
    <s v="Standard Class"/>
    <s v="NC-18535"/>
    <x v="714"/>
    <x v="1"/>
    <s v="United States"/>
    <s v="Phoenix"/>
    <s v="Arizona"/>
    <n v="85023"/>
    <x v="1"/>
    <s v="OFF-BI-10000279"/>
    <x v="1"/>
    <x v="8"/>
    <s v="Acco Recycled 2&quot; Capacity Laser Printer Hanging Data Binders"/>
    <n v="13.005000000000001"/>
    <n v="3"/>
    <n v="0.7"/>
    <n v="-9.9704999999999995"/>
    <n v="2017"/>
    <x v="4"/>
    <s v="Q4"/>
    <n v="-0.76666666666666661"/>
  </r>
  <r>
    <m/>
    <m/>
    <m/>
    <m/>
    <m/>
    <m/>
    <m/>
    <m/>
    <m/>
    <m/>
    <m/>
    <m/>
    <m/>
    <m/>
    <m/>
    <m/>
    <m/>
    <m/>
    <m/>
    <m/>
    <m/>
    <n v="6773"/>
    <s v="CA-2016-119018"/>
    <d v="2016-11-04T00:00:00"/>
    <d v="2016-08-11T00:00:00"/>
    <s v="Standard Class"/>
    <s v="CW-11905"/>
    <x v="194"/>
    <x v="2"/>
    <s v="United States"/>
    <s v="Los Angeles"/>
    <s v="California"/>
    <n v="90004"/>
    <x v="1"/>
    <s v="OFF-BI-10003314"/>
    <x v="1"/>
    <x v="8"/>
    <s v="Tuff Stuff Recycled Round Ring Binders"/>
    <n v="7.7119999999999997"/>
    <n v="2"/>
    <n v="0.2"/>
    <n v="2.7955999999999999"/>
    <n v="2016"/>
    <x v="0"/>
    <s v="Q4"/>
    <n v="0.36249999999999999"/>
  </r>
  <r>
    <m/>
    <m/>
    <m/>
    <m/>
    <m/>
    <m/>
    <m/>
    <m/>
    <m/>
    <m/>
    <m/>
    <m/>
    <m/>
    <m/>
    <m/>
    <m/>
    <m/>
    <m/>
    <m/>
    <m/>
    <m/>
    <n v="6774"/>
    <s v="CA-2016-119018"/>
    <d v="2016-11-04T00:00:00"/>
    <d v="2016-08-11T00:00:00"/>
    <s v="Standard Class"/>
    <s v="CW-11905"/>
    <x v="194"/>
    <x v="2"/>
    <s v="United States"/>
    <s v="Los Angeles"/>
    <s v="California"/>
    <n v="90004"/>
    <x v="1"/>
    <s v="OFF-BI-10000494"/>
    <x v="1"/>
    <x v="8"/>
    <s v="Acco Economy Flexible Poly Round Ring Binder"/>
    <n v="4.1760000000000002"/>
    <n v="1"/>
    <n v="0.2"/>
    <n v="1.3049999999999999"/>
    <n v="2016"/>
    <x v="0"/>
    <s v="Q4"/>
    <n v="0.3125"/>
  </r>
  <r>
    <m/>
    <m/>
    <m/>
    <m/>
    <m/>
    <m/>
    <m/>
    <m/>
    <m/>
    <m/>
    <m/>
    <m/>
    <m/>
    <m/>
    <m/>
    <m/>
    <m/>
    <m/>
    <m/>
    <m/>
    <m/>
    <n v="6775"/>
    <s v="CA-2016-119018"/>
    <d v="2016-11-04T00:00:00"/>
    <d v="2016-08-11T00:00:00"/>
    <s v="Standard Class"/>
    <s v="CW-11905"/>
    <x v="194"/>
    <x v="2"/>
    <s v="United States"/>
    <s v="Los Angeles"/>
    <s v="California"/>
    <n v="90004"/>
    <x v="1"/>
    <s v="OFF-PA-10000295"/>
    <x v="1"/>
    <x v="10"/>
    <s v="Xerox 229"/>
    <n v="38.880000000000003"/>
    <n v="6"/>
    <n v="0"/>
    <n v="18.662400000000002"/>
    <n v="2016"/>
    <x v="0"/>
    <s v="Q4"/>
    <n v="0.48000000000000004"/>
  </r>
  <r>
    <m/>
    <m/>
    <m/>
    <m/>
    <m/>
    <m/>
    <m/>
    <m/>
    <m/>
    <m/>
    <m/>
    <m/>
    <m/>
    <m/>
    <m/>
    <m/>
    <m/>
    <m/>
    <m/>
    <m/>
    <m/>
    <n v="6776"/>
    <s v="CA-2015-105361"/>
    <d v="2015-03-29T00:00:00"/>
    <d v="2015-04-04T00:00:00"/>
    <s v="Standard Class"/>
    <s v="CM-12115"/>
    <x v="441"/>
    <x v="0"/>
    <s v="United States"/>
    <s v="New York City"/>
    <s v="New York"/>
    <n v="10024"/>
    <x v="3"/>
    <s v="OFF-PA-10002615"/>
    <x v="1"/>
    <x v="10"/>
    <s v="Ampad Gold Fibre Wirebound Steno Books, 6&quot; x 9&quot;, Gregg Ruled"/>
    <n v="17.64"/>
    <n v="4"/>
    <n v="0"/>
    <n v="8.1143999999999998"/>
    <n v="2015"/>
    <x v="10"/>
    <s v="Q1"/>
    <n v="0.45999999999999996"/>
  </r>
  <r>
    <m/>
    <m/>
    <m/>
    <m/>
    <m/>
    <m/>
    <m/>
    <m/>
    <m/>
    <m/>
    <m/>
    <m/>
    <m/>
    <m/>
    <m/>
    <m/>
    <m/>
    <m/>
    <m/>
    <m/>
    <m/>
    <n v="6777"/>
    <s v="US-2016-152373"/>
    <d v="2016-09-05T00:00:00"/>
    <d v="2016-11-09T00:00:00"/>
    <s v="Standard Class"/>
    <s v="PT-19090"/>
    <x v="690"/>
    <x v="0"/>
    <s v="United States"/>
    <s v="San Antonio"/>
    <s v="Texas"/>
    <n v="78207"/>
    <x v="2"/>
    <s v="OFF-ST-10003479"/>
    <x v="1"/>
    <x v="4"/>
    <s v="Eldon Base for stackable storage shelf, platinum"/>
    <n v="93.456000000000003"/>
    <n v="3"/>
    <n v="0.2"/>
    <n v="-17.523"/>
    <n v="2016"/>
    <x v="8"/>
    <s v="Q3"/>
    <n v="-0.1875"/>
  </r>
  <r>
    <m/>
    <m/>
    <m/>
    <m/>
    <m/>
    <m/>
    <m/>
    <m/>
    <m/>
    <m/>
    <m/>
    <m/>
    <m/>
    <m/>
    <m/>
    <m/>
    <m/>
    <m/>
    <m/>
    <m/>
    <m/>
    <n v="6778"/>
    <s v="US-2017-166037"/>
    <d v="2017-01-28T00:00:00"/>
    <d v="2017-01-02T00:00:00"/>
    <s v="Standard Class"/>
    <s v="CL-12700"/>
    <x v="642"/>
    <x v="2"/>
    <s v="United States"/>
    <s v="New York City"/>
    <s v="New York"/>
    <n v="10009"/>
    <x v="3"/>
    <s v="TEC-AC-10002800"/>
    <x v="2"/>
    <x v="11"/>
    <s v="Plantronics Audio 478 Stereo USB Headset"/>
    <n v="449.91"/>
    <n v="9"/>
    <n v="0"/>
    <n v="157.46850000000001"/>
    <n v="2017"/>
    <x v="9"/>
    <s v="Q1"/>
    <n v="0.35"/>
  </r>
  <r>
    <m/>
    <m/>
    <m/>
    <m/>
    <m/>
    <m/>
    <m/>
    <m/>
    <m/>
    <m/>
    <m/>
    <m/>
    <m/>
    <m/>
    <m/>
    <m/>
    <m/>
    <m/>
    <m/>
    <m/>
    <m/>
    <n v="6779"/>
    <s v="US-2016-147711"/>
    <d v="2016-09-03T00:00:00"/>
    <d v="2016-08-09T00:00:00"/>
    <s v="Second Class"/>
    <s v="HF-14995"/>
    <x v="520"/>
    <x v="0"/>
    <s v="United States"/>
    <s v="Baltimore"/>
    <s v="Maryland"/>
    <n v="21215"/>
    <x v="3"/>
    <s v="FUR-BO-10003159"/>
    <x v="0"/>
    <x v="0"/>
    <s v="Sauder Camden County Collection Libraries, Planked Cherry Finish"/>
    <n v="344.94"/>
    <n v="3"/>
    <n v="0"/>
    <n v="31.044599999999999"/>
    <n v="2016"/>
    <x v="8"/>
    <s v="Q3"/>
    <n v="0.09"/>
  </r>
  <r>
    <m/>
    <m/>
    <m/>
    <m/>
    <m/>
    <m/>
    <m/>
    <m/>
    <m/>
    <m/>
    <m/>
    <m/>
    <m/>
    <m/>
    <m/>
    <m/>
    <m/>
    <m/>
    <m/>
    <m/>
    <m/>
    <n v="6780"/>
    <s v="US-2016-147711"/>
    <d v="2016-09-03T00:00:00"/>
    <d v="2016-08-09T00:00:00"/>
    <s v="Second Class"/>
    <s v="HF-14995"/>
    <x v="520"/>
    <x v="0"/>
    <s v="United States"/>
    <s v="Baltimore"/>
    <s v="Maryland"/>
    <n v="21215"/>
    <x v="3"/>
    <s v="FUR-FU-10002364"/>
    <x v="0"/>
    <x v="5"/>
    <s v="Eldon Expressions Wood Desk Accessories, Oak"/>
    <n v="14.76"/>
    <n v="2"/>
    <n v="0"/>
    <n v="4.2804000000000002"/>
    <n v="2016"/>
    <x v="8"/>
    <s v="Q3"/>
    <n v="0.29000000000000004"/>
  </r>
  <r>
    <m/>
    <m/>
    <m/>
    <m/>
    <m/>
    <m/>
    <m/>
    <m/>
    <m/>
    <m/>
    <m/>
    <m/>
    <m/>
    <m/>
    <m/>
    <m/>
    <m/>
    <m/>
    <m/>
    <m/>
    <m/>
    <n v="6781"/>
    <s v="US-2016-147711"/>
    <d v="2016-09-03T00:00:00"/>
    <d v="2016-08-09T00:00:00"/>
    <s v="Second Class"/>
    <s v="HF-14995"/>
    <x v="520"/>
    <x v="0"/>
    <s v="United States"/>
    <s v="Baltimore"/>
    <s v="Maryland"/>
    <n v="21215"/>
    <x v="3"/>
    <s v="OFF-BI-10003350"/>
    <x v="1"/>
    <x v="8"/>
    <s v="Acco Expandable Hanging Binders"/>
    <n v="12.76"/>
    <n v="2"/>
    <n v="0"/>
    <n v="5.8696000000000002"/>
    <n v="2016"/>
    <x v="8"/>
    <s v="Q3"/>
    <n v="0.46"/>
  </r>
  <r>
    <m/>
    <m/>
    <m/>
    <m/>
    <m/>
    <m/>
    <m/>
    <m/>
    <m/>
    <m/>
    <m/>
    <m/>
    <m/>
    <m/>
    <m/>
    <m/>
    <m/>
    <m/>
    <m/>
    <m/>
    <m/>
    <n v="6782"/>
    <s v="US-2016-147711"/>
    <d v="2016-09-03T00:00:00"/>
    <d v="2016-08-09T00:00:00"/>
    <s v="Second Class"/>
    <s v="HF-14995"/>
    <x v="520"/>
    <x v="0"/>
    <s v="United States"/>
    <s v="Baltimore"/>
    <s v="Maryland"/>
    <n v="21215"/>
    <x v="3"/>
    <s v="OFF-LA-10004093"/>
    <x v="1"/>
    <x v="2"/>
    <s v="Avery 486"/>
    <n v="58.48"/>
    <n v="8"/>
    <n v="0"/>
    <n v="27.485600000000002"/>
    <n v="2016"/>
    <x v="8"/>
    <s v="Q3"/>
    <n v="0.47000000000000003"/>
  </r>
  <r>
    <m/>
    <m/>
    <m/>
    <m/>
    <m/>
    <m/>
    <m/>
    <m/>
    <m/>
    <m/>
    <m/>
    <m/>
    <m/>
    <m/>
    <m/>
    <m/>
    <m/>
    <m/>
    <m/>
    <m/>
    <m/>
    <n v="6783"/>
    <s v="CA-2017-121293"/>
    <d v="2017-07-25T00:00:00"/>
    <s v="7/28/2017"/>
    <s v="Second Class"/>
    <s v="JC-15775"/>
    <x v="547"/>
    <x v="0"/>
    <s v="United States"/>
    <s v="Philadelphia"/>
    <s v="Pennsylvania"/>
    <n v="19143"/>
    <x v="3"/>
    <s v="FUR-FU-10000732"/>
    <x v="0"/>
    <x v="5"/>
    <s v="Eldon 200 Class Desk Accessories"/>
    <n v="20.096"/>
    <n v="4"/>
    <n v="0.2"/>
    <n v="3.0144000000000002"/>
    <n v="2017"/>
    <x v="7"/>
    <s v="Q3"/>
    <n v="0.15000000000000002"/>
  </r>
  <r>
    <m/>
    <m/>
    <m/>
    <m/>
    <m/>
    <m/>
    <m/>
    <m/>
    <m/>
    <m/>
    <m/>
    <m/>
    <m/>
    <m/>
    <m/>
    <m/>
    <m/>
    <m/>
    <m/>
    <m/>
    <m/>
    <n v="6784"/>
    <s v="CA-2017-121293"/>
    <d v="2017-07-25T00:00:00"/>
    <s v="7/28/2017"/>
    <s v="Second Class"/>
    <s v="JC-15775"/>
    <x v="547"/>
    <x v="0"/>
    <s v="United States"/>
    <s v="Philadelphia"/>
    <s v="Pennsylvania"/>
    <n v="19143"/>
    <x v="3"/>
    <s v="OFF-SU-10004884"/>
    <x v="1"/>
    <x v="14"/>
    <s v="Acme Galleria Hot Forged Steel Scissors with Colored Handles"/>
    <n v="37.752000000000002"/>
    <n v="3"/>
    <n v="0.2"/>
    <n v="4.2470999999999997"/>
    <n v="2017"/>
    <x v="7"/>
    <s v="Q3"/>
    <n v="0.11249999999999999"/>
  </r>
  <r>
    <m/>
    <m/>
    <m/>
    <m/>
    <m/>
    <m/>
    <m/>
    <m/>
    <m/>
    <m/>
    <m/>
    <m/>
    <m/>
    <m/>
    <m/>
    <m/>
    <m/>
    <m/>
    <m/>
    <m/>
    <m/>
    <n v="6785"/>
    <s v="CA-2017-121293"/>
    <d v="2017-07-25T00:00:00"/>
    <s v="7/28/2017"/>
    <s v="Second Class"/>
    <s v="JC-15775"/>
    <x v="547"/>
    <x v="0"/>
    <s v="United States"/>
    <s v="Philadelphia"/>
    <s v="Pennsylvania"/>
    <n v="19143"/>
    <x v="3"/>
    <s v="FUR-TA-10001771"/>
    <x v="0"/>
    <x v="3"/>
    <s v="Bush Cubix Conference Tables, Fully Assembled"/>
    <n v="138.58799999999999"/>
    <n v="1"/>
    <n v="0.4"/>
    <n v="-34.646999999999998"/>
    <n v="2017"/>
    <x v="7"/>
    <s v="Q3"/>
    <n v="-0.25"/>
  </r>
  <r>
    <m/>
    <m/>
    <m/>
    <m/>
    <m/>
    <m/>
    <m/>
    <m/>
    <m/>
    <m/>
    <m/>
    <m/>
    <m/>
    <m/>
    <m/>
    <m/>
    <m/>
    <m/>
    <m/>
    <m/>
    <m/>
    <n v="6786"/>
    <s v="CA-2017-121293"/>
    <d v="2017-07-25T00:00:00"/>
    <s v="7/28/2017"/>
    <s v="Second Class"/>
    <s v="JC-15775"/>
    <x v="547"/>
    <x v="0"/>
    <s v="United States"/>
    <s v="Philadelphia"/>
    <s v="Pennsylvania"/>
    <n v="19143"/>
    <x v="3"/>
    <s v="OFF-ST-10000060"/>
    <x v="1"/>
    <x v="4"/>
    <s v="Fellowes Bankers Box Staxonsteel Drawer File/Stacking System"/>
    <n v="259.92"/>
    <n v="5"/>
    <n v="0.2"/>
    <n v="-25.992000000000001"/>
    <n v="2017"/>
    <x v="7"/>
    <s v="Q3"/>
    <n v="-9.9999999999999992E-2"/>
  </r>
  <r>
    <m/>
    <m/>
    <m/>
    <m/>
    <m/>
    <m/>
    <m/>
    <m/>
    <m/>
    <m/>
    <m/>
    <m/>
    <m/>
    <m/>
    <m/>
    <m/>
    <m/>
    <m/>
    <m/>
    <m/>
    <m/>
    <n v="6787"/>
    <s v="CA-2017-121293"/>
    <d v="2017-07-25T00:00:00"/>
    <s v="7/28/2017"/>
    <s v="Second Class"/>
    <s v="JC-15775"/>
    <x v="547"/>
    <x v="0"/>
    <s v="United States"/>
    <s v="Philadelphia"/>
    <s v="Pennsylvania"/>
    <n v="19143"/>
    <x v="3"/>
    <s v="OFF-PA-10004100"/>
    <x v="1"/>
    <x v="10"/>
    <s v="Xerox 216"/>
    <n v="20.736000000000001"/>
    <n v="4"/>
    <n v="0.2"/>
    <n v="7.2576000000000001"/>
    <n v="2017"/>
    <x v="7"/>
    <s v="Q3"/>
    <n v="0.35"/>
  </r>
  <r>
    <m/>
    <m/>
    <m/>
    <m/>
    <m/>
    <m/>
    <m/>
    <m/>
    <m/>
    <m/>
    <m/>
    <m/>
    <m/>
    <m/>
    <m/>
    <m/>
    <m/>
    <m/>
    <m/>
    <m/>
    <m/>
    <n v="6788"/>
    <s v="CA-2015-118843"/>
    <d v="2015-09-13T00:00:00"/>
    <s v="9/20/2015"/>
    <s v="Standard Class"/>
    <s v="JH-15910"/>
    <x v="101"/>
    <x v="0"/>
    <s v="United States"/>
    <s v="Atlanta"/>
    <s v="Georgia"/>
    <n v="30318"/>
    <x v="0"/>
    <s v="FUR-FU-10003975"/>
    <x v="0"/>
    <x v="5"/>
    <s v="Eldon Advantage Chair Mats for Low to Medium Pile Carpets"/>
    <n v="129.93"/>
    <n v="3"/>
    <n v="0"/>
    <n v="12.993"/>
    <n v="2015"/>
    <x v="8"/>
    <s v="Q3"/>
    <n v="9.9999999999999992E-2"/>
  </r>
  <r>
    <m/>
    <m/>
    <m/>
    <m/>
    <m/>
    <m/>
    <m/>
    <m/>
    <m/>
    <m/>
    <m/>
    <m/>
    <m/>
    <m/>
    <m/>
    <m/>
    <m/>
    <m/>
    <m/>
    <m/>
    <m/>
    <n v="6789"/>
    <s v="CA-2015-118843"/>
    <d v="2015-09-13T00:00:00"/>
    <s v="9/20/2015"/>
    <s v="Standard Class"/>
    <s v="JH-15910"/>
    <x v="101"/>
    <x v="0"/>
    <s v="United States"/>
    <s v="Atlanta"/>
    <s v="Georgia"/>
    <n v="30318"/>
    <x v="0"/>
    <s v="OFF-PA-10001712"/>
    <x v="1"/>
    <x v="10"/>
    <s v="Xerox 1948"/>
    <n v="69.930000000000007"/>
    <n v="7"/>
    <n v="0"/>
    <n v="31.468499999999999"/>
    <n v="2015"/>
    <x v="8"/>
    <s v="Q3"/>
    <n v="0.44999999999999996"/>
  </r>
  <r>
    <m/>
    <m/>
    <m/>
    <m/>
    <m/>
    <m/>
    <m/>
    <m/>
    <m/>
    <m/>
    <m/>
    <m/>
    <m/>
    <m/>
    <m/>
    <m/>
    <m/>
    <m/>
    <m/>
    <m/>
    <m/>
    <n v="6790"/>
    <s v="CA-2015-161445"/>
    <d v="2015-09-07T00:00:00"/>
    <d v="2015-09-09T00:00:00"/>
    <s v="Second Class"/>
    <s v="CC-12610"/>
    <x v="566"/>
    <x v="1"/>
    <s v="United States"/>
    <s v="Durham"/>
    <s v="North Carolina"/>
    <n v="27707"/>
    <x v="0"/>
    <s v="OFF-AR-10001953"/>
    <x v="1"/>
    <x v="6"/>
    <s v="Boston 1645 Deluxe Heavier-Duty Electric Pencil Sharpener"/>
    <n v="140.73599999999999"/>
    <n v="4"/>
    <n v="0.2"/>
    <n v="12.314399999999999"/>
    <n v="2015"/>
    <x v="8"/>
    <s v="Q3"/>
    <n v="8.7499999999999994E-2"/>
  </r>
  <r>
    <m/>
    <m/>
    <m/>
    <m/>
    <m/>
    <m/>
    <m/>
    <m/>
    <m/>
    <m/>
    <m/>
    <m/>
    <m/>
    <m/>
    <m/>
    <m/>
    <m/>
    <m/>
    <m/>
    <m/>
    <m/>
    <n v="6791"/>
    <s v="CA-2016-124527"/>
    <d v="2016-11-16T00:00:00"/>
    <s v="11/17/2016"/>
    <s v="First Class"/>
    <s v="IM-15055"/>
    <x v="780"/>
    <x v="0"/>
    <s v="United States"/>
    <s v="Roseville"/>
    <s v="California"/>
    <n v="95661"/>
    <x v="1"/>
    <s v="OFF-BI-10004967"/>
    <x v="1"/>
    <x v="8"/>
    <s v="Round Ring Binders"/>
    <n v="8.32"/>
    <n v="5"/>
    <n v="0.2"/>
    <n v="2.8079999999999998"/>
    <n v="2016"/>
    <x v="0"/>
    <s v="Q4"/>
    <n v="0.33749999999999997"/>
  </r>
  <r>
    <m/>
    <m/>
    <m/>
    <m/>
    <m/>
    <m/>
    <m/>
    <m/>
    <m/>
    <m/>
    <m/>
    <m/>
    <m/>
    <m/>
    <m/>
    <m/>
    <m/>
    <m/>
    <m/>
    <m/>
    <m/>
    <n v="6792"/>
    <s v="CA-2016-162348"/>
    <d v="2016-11-10T00:00:00"/>
    <s v="11/15/2016"/>
    <s v="Standard Class"/>
    <s v="BF-11170"/>
    <x v="408"/>
    <x v="2"/>
    <s v="United States"/>
    <s v="Sacramento"/>
    <s v="California"/>
    <n v="95823"/>
    <x v="1"/>
    <s v="FUR-FU-10003731"/>
    <x v="0"/>
    <x v="5"/>
    <s v="Eldon Expressions Wood and Plastic Desk Accessories, Oak"/>
    <n v="9.98"/>
    <n v="1"/>
    <n v="0"/>
    <n v="2.7944"/>
    <n v="2016"/>
    <x v="0"/>
    <s v="Q4"/>
    <n v="0.27999999999999997"/>
  </r>
  <r>
    <m/>
    <m/>
    <m/>
    <m/>
    <m/>
    <m/>
    <m/>
    <m/>
    <m/>
    <m/>
    <m/>
    <m/>
    <m/>
    <m/>
    <m/>
    <m/>
    <m/>
    <m/>
    <m/>
    <m/>
    <m/>
    <n v="6793"/>
    <s v="CA-2014-141005"/>
    <d v="2014-08-15T00:00:00"/>
    <s v="8/18/2014"/>
    <s v="First Class"/>
    <s v="CS-12355"/>
    <x v="394"/>
    <x v="0"/>
    <s v="United States"/>
    <s v="Fairfield"/>
    <s v="Connecticut"/>
    <n v="6824"/>
    <x v="3"/>
    <s v="OFF-BI-10001989"/>
    <x v="1"/>
    <x v="8"/>
    <s v="Premium Transparent Presentation Covers by GBC"/>
    <n v="62.94"/>
    <n v="3"/>
    <n v="0"/>
    <n v="30.211200000000002"/>
    <n v="2014"/>
    <x v="6"/>
    <s v="Q3"/>
    <n v="0.48000000000000004"/>
  </r>
  <r>
    <m/>
    <m/>
    <m/>
    <m/>
    <m/>
    <m/>
    <m/>
    <m/>
    <m/>
    <m/>
    <m/>
    <m/>
    <m/>
    <m/>
    <m/>
    <m/>
    <m/>
    <m/>
    <m/>
    <m/>
    <m/>
    <n v="6794"/>
    <s v="CA-2015-145394"/>
    <d v="2015-11-16T00:00:00"/>
    <s v="11/20/2015"/>
    <s v="Standard Class"/>
    <s v="MC-17605"/>
    <x v="204"/>
    <x v="1"/>
    <s v="United States"/>
    <s v="Chicago"/>
    <s v="Illinois"/>
    <n v="60610"/>
    <x v="2"/>
    <s v="OFF-ST-10000344"/>
    <x v="1"/>
    <x v="4"/>
    <s v="Neat Ideas Personal Hanging Folder Files, Black"/>
    <n v="21.488"/>
    <n v="2"/>
    <n v="0.2"/>
    <n v="1.6115999999999999"/>
    <n v="2015"/>
    <x v="0"/>
    <s v="Q4"/>
    <n v="7.4999999999999997E-2"/>
  </r>
  <r>
    <m/>
    <m/>
    <m/>
    <m/>
    <m/>
    <m/>
    <m/>
    <m/>
    <m/>
    <m/>
    <m/>
    <m/>
    <m/>
    <m/>
    <m/>
    <m/>
    <m/>
    <m/>
    <m/>
    <m/>
    <m/>
    <n v="6795"/>
    <s v="CA-2015-145394"/>
    <d v="2015-11-16T00:00:00"/>
    <s v="11/20/2015"/>
    <s v="Standard Class"/>
    <s v="MC-17605"/>
    <x v="204"/>
    <x v="1"/>
    <s v="United States"/>
    <s v="Chicago"/>
    <s v="Illinois"/>
    <n v="60610"/>
    <x v="2"/>
    <s v="TEC-PH-10001051"/>
    <x v="2"/>
    <x v="7"/>
    <s v="HTC One"/>
    <n v="239.976"/>
    <n v="3"/>
    <n v="0.2"/>
    <n v="26.997299999999999"/>
    <n v="2015"/>
    <x v="0"/>
    <s v="Q4"/>
    <n v="0.1125"/>
  </r>
  <r>
    <m/>
    <m/>
    <m/>
    <m/>
    <m/>
    <m/>
    <m/>
    <m/>
    <m/>
    <m/>
    <m/>
    <m/>
    <m/>
    <m/>
    <m/>
    <m/>
    <m/>
    <m/>
    <m/>
    <m/>
    <m/>
    <n v="6796"/>
    <s v="CA-2015-145394"/>
    <d v="2015-11-16T00:00:00"/>
    <s v="11/20/2015"/>
    <s v="Standard Class"/>
    <s v="MC-17605"/>
    <x v="204"/>
    <x v="1"/>
    <s v="United States"/>
    <s v="Chicago"/>
    <s v="Illinois"/>
    <n v="60610"/>
    <x v="2"/>
    <s v="FUR-FU-10001215"/>
    <x v="0"/>
    <x v="5"/>
    <s v="Howard Miller 11-1/2&quot; Diameter Brentwood Wall Clock"/>
    <n v="34.503999999999998"/>
    <n v="2"/>
    <n v="0.6"/>
    <n v="-15.5268"/>
    <n v="2015"/>
    <x v="0"/>
    <s v="Q4"/>
    <n v="-0.45"/>
  </r>
  <r>
    <m/>
    <m/>
    <m/>
    <m/>
    <m/>
    <m/>
    <m/>
    <m/>
    <m/>
    <m/>
    <m/>
    <m/>
    <m/>
    <m/>
    <m/>
    <m/>
    <m/>
    <m/>
    <m/>
    <m/>
    <m/>
    <n v="6797"/>
    <s v="CA-2015-168809"/>
    <d v="2015-08-25T00:00:00"/>
    <s v="8/25/2015"/>
    <s v="Same Day"/>
    <s v="MC-18100"/>
    <x v="498"/>
    <x v="0"/>
    <s v="United States"/>
    <s v="Houston"/>
    <s v="Texas"/>
    <n v="77041"/>
    <x v="2"/>
    <s v="FUR-FU-10001473"/>
    <x v="0"/>
    <x v="5"/>
    <s v="Eldon Executive Woodline II Desk Accessories, Mahogany"/>
    <n v="20.103999999999999"/>
    <n v="2"/>
    <n v="0.6"/>
    <n v="-16.585799999999999"/>
    <n v="2015"/>
    <x v="6"/>
    <s v="Q3"/>
    <n v="-0.82499999999999996"/>
  </r>
  <r>
    <m/>
    <m/>
    <m/>
    <m/>
    <m/>
    <m/>
    <m/>
    <m/>
    <m/>
    <m/>
    <m/>
    <m/>
    <m/>
    <m/>
    <m/>
    <m/>
    <m/>
    <m/>
    <m/>
    <m/>
    <m/>
    <n v="6798"/>
    <s v="CA-2015-168809"/>
    <d v="2015-08-25T00:00:00"/>
    <s v="8/25/2015"/>
    <s v="Same Day"/>
    <s v="MC-18100"/>
    <x v="498"/>
    <x v="0"/>
    <s v="United States"/>
    <s v="Houston"/>
    <s v="Texas"/>
    <n v="77041"/>
    <x v="2"/>
    <s v="OFF-BI-10000315"/>
    <x v="1"/>
    <x v="8"/>
    <s v="Poly Designer Cover &amp; Back"/>
    <n v="3.798"/>
    <n v="1"/>
    <n v="0.8"/>
    <n v="-6.0768000000000004"/>
    <n v="2015"/>
    <x v="6"/>
    <s v="Q3"/>
    <n v="-1.6"/>
  </r>
  <r>
    <m/>
    <m/>
    <m/>
    <m/>
    <m/>
    <m/>
    <m/>
    <m/>
    <m/>
    <m/>
    <m/>
    <m/>
    <m/>
    <m/>
    <m/>
    <m/>
    <m/>
    <m/>
    <m/>
    <m/>
    <m/>
    <n v="6799"/>
    <s v="CA-2015-168809"/>
    <d v="2015-08-25T00:00:00"/>
    <s v="8/25/2015"/>
    <s v="Same Day"/>
    <s v="MC-18100"/>
    <x v="498"/>
    <x v="0"/>
    <s v="United States"/>
    <s v="Houston"/>
    <s v="Texas"/>
    <n v="77041"/>
    <x v="2"/>
    <s v="FUR-FU-10002240"/>
    <x v="0"/>
    <x v="5"/>
    <s v="Nu-Dell EZ-Mount Plastic Wall Frames"/>
    <n v="7.88"/>
    <n v="5"/>
    <n v="0.6"/>
    <n v="-3.94"/>
    <n v="2015"/>
    <x v="6"/>
    <s v="Q3"/>
    <n v="-0.5"/>
  </r>
  <r>
    <m/>
    <m/>
    <m/>
    <m/>
    <m/>
    <m/>
    <m/>
    <m/>
    <m/>
    <m/>
    <m/>
    <m/>
    <m/>
    <m/>
    <m/>
    <m/>
    <m/>
    <m/>
    <m/>
    <m/>
    <m/>
    <n v="6800"/>
    <s v="CA-2016-109827"/>
    <d v="2016-12-25T00:00:00"/>
    <d v="2017-01-01T00:00:00"/>
    <s v="Standard Class"/>
    <s v="LW-16825"/>
    <x v="429"/>
    <x v="1"/>
    <s v="United States"/>
    <s v="Phoenix"/>
    <s v="Arizona"/>
    <n v="85023"/>
    <x v="1"/>
    <s v="FUR-TA-10002607"/>
    <x v="0"/>
    <x v="3"/>
    <s v="KI Conference Tables"/>
    <n v="35.445"/>
    <n v="1"/>
    <n v="0.5"/>
    <n v="-24.102599999999999"/>
    <n v="2016"/>
    <x v="4"/>
    <s v="Q4"/>
    <n v="-0.67999999999999994"/>
  </r>
  <r>
    <m/>
    <m/>
    <m/>
    <m/>
    <m/>
    <m/>
    <m/>
    <m/>
    <m/>
    <m/>
    <m/>
    <m/>
    <m/>
    <m/>
    <m/>
    <m/>
    <m/>
    <m/>
    <m/>
    <m/>
    <m/>
    <n v="6801"/>
    <s v="CA-2016-109827"/>
    <d v="2016-12-25T00:00:00"/>
    <d v="2017-01-01T00:00:00"/>
    <s v="Standard Class"/>
    <s v="LW-16825"/>
    <x v="429"/>
    <x v="1"/>
    <s v="United States"/>
    <s v="Phoenix"/>
    <s v="Arizona"/>
    <n v="85023"/>
    <x v="1"/>
    <s v="TEC-MA-10003356"/>
    <x v="2"/>
    <x v="15"/>
    <s v="Panasonic KX MC6040 Color Laser Multifunction Printer"/>
    <n v="269.97000000000003"/>
    <n v="2"/>
    <n v="0.7"/>
    <n v="-386.95699999999999"/>
    <n v="2016"/>
    <x v="4"/>
    <s v="Q4"/>
    <n v="-1.4333333333333331"/>
  </r>
  <r>
    <m/>
    <m/>
    <m/>
    <m/>
    <m/>
    <m/>
    <m/>
    <m/>
    <m/>
    <m/>
    <m/>
    <m/>
    <m/>
    <m/>
    <m/>
    <m/>
    <m/>
    <m/>
    <m/>
    <m/>
    <m/>
    <n v="6802"/>
    <s v="CA-2016-109827"/>
    <d v="2016-12-25T00:00:00"/>
    <d v="2017-01-01T00:00:00"/>
    <s v="Standard Class"/>
    <s v="LW-16825"/>
    <x v="429"/>
    <x v="1"/>
    <s v="United States"/>
    <s v="Phoenix"/>
    <s v="Arizona"/>
    <n v="85023"/>
    <x v="1"/>
    <s v="TEC-AC-10002217"/>
    <x v="2"/>
    <x v="11"/>
    <s v="Imation Clip USB flash drive - 8 GB"/>
    <n v="45.12"/>
    <n v="3"/>
    <n v="0.2"/>
    <n v="-7.8959999999999999"/>
    <n v="2016"/>
    <x v="4"/>
    <s v="Q4"/>
    <n v="-0.17500000000000002"/>
  </r>
  <r>
    <m/>
    <m/>
    <m/>
    <m/>
    <m/>
    <m/>
    <m/>
    <m/>
    <m/>
    <m/>
    <m/>
    <m/>
    <m/>
    <m/>
    <m/>
    <m/>
    <m/>
    <m/>
    <m/>
    <m/>
    <m/>
    <n v="6803"/>
    <s v="CA-2016-109827"/>
    <d v="2016-12-25T00:00:00"/>
    <d v="2017-01-01T00:00:00"/>
    <s v="Standard Class"/>
    <s v="LW-16825"/>
    <x v="429"/>
    <x v="1"/>
    <s v="United States"/>
    <s v="Phoenix"/>
    <s v="Arizona"/>
    <n v="85023"/>
    <x v="1"/>
    <s v="TEC-AC-10004353"/>
    <x v="2"/>
    <x v="11"/>
    <s v="Hypercom P1300 Pinpad"/>
    <n v="100.8"/>
    <n v="2"/>
    <n v="0.2"/>
    <n v="21.42"/>
    <n v="2016"/>
    <x v="4"/>
    <s v="Q4"/>
    <n v="0.21250000000000002"/>
  </r>
  <r>
    <m/>
    <m/>
    <m/>
    <m/>
    <m/>
    <m/>
    <m/>
    <m/>
    <m/>
    <m/>
    <m/>
    <m/>
    <m/>
    <m/>
    <m/>
    <m/>
    <m/>
    <m/>
    <m/>
    <m/>
    <m/>
    <n v="6804"/>
    <s v="CA-2016-109827"/>
    <d v="2016-12-25T00:00:00"/>
    <d v="2017-01-01T00:00:00"/>
    <s v="Standard Class"/>
    <s v="LW-16825"/>
    <x v="429"/>
    <x v="1"/>
    <s v="United States"/>
    <s v="Phoenix"/>
    <s v="Arizona"/>
    <n v="85023"/>
    <x v="1"/>
    <s v="FUR-CH-10004754"/>
    <x v="0"/>
    <x v="1"/>
    <s v="Global Stack Chair with Arms, Black"/>
    <n v="47.968000000000004"/>
    <n v="2"/>
    <n v="0.2"/>
    <n v="4.1971999999999996"/>
    <n v="2016"/>
    <x v="4"/>
    <s v="Q4"/>
    <n v="8.7499999999999981E-2"/>
  </r>
  <r>
    <m/>
    <m/>
    <m/>
    <m/>
    <m/>
    <m/>
    <m/>
    <m/>
    <m/>
    <m/>
    <m/>
    <m/>
    <m/>
    <m/>
    <m/>
    <m/>
    <m/>
    <m/>
    <m/>
    <m/>
    <m/>
    <n v="6805"/>
    <s v="CA-2014-152233"/>
    <d v="2014-10-05T00:00:00"/>
    <d v="2014-06-10T00:00:00"/>
    <s v="First Class"/>
    <s v="KH-16510"/>
    <x v="168"/>
    <x v="0"/>
    <s v="United States"/>
    <s v="Pomona"/>
    <s v="California"/>
    <n v="91767"/>
    <x v="1"/>
    <s v="TEC-AC-10002800"/>
    <x v="2"/>
    <x v="11"/>
    <s v="Plantronics Audio 478 Stereo USB Headset"/>
    <n v="99.98"/>
    <n v="2"/>
    <n v="0"/>
    <n v="34.993000000000002"/>
    <n v="2014"/>
    <x v="2"/>
    <s v="Q4"/>
    <n v="0.35000000000000003"/>
  </r>
  <r>
    <m/>
    <m/>
    <m/>
    <m/>
    <m/>
    <m/>
    <m/>
    <m/>
    <m/>
    <m/>
    <m/>
    <m/>
    <m/>
    <m/>
    <m/>
    <m/>
    <m/>
    <m/>
    <m/>
    <m/>
    <m/>
    <n v="6806"/>
    <s v="CA-2014-125682"/>
    <d v="2014-11-22T00:00:00"/>
    <s v="11/25/2014"/>
    <s v="First Class"/>
    <s v="RB-19645"/>
    <x v="516"/>
    <x v="1"/>
    <s v="United States"/>
    <s v="Atlanta"/>
    <s v="Georgia"/>
    <n v="30318"/>
    <x v="0"/>
    <s v="OFF-PA-10001752"/>
    <x v="1"/>
    <x v="10"/>
    <s v="Hammermill CopyPlus Copy Paper (20Lb. and 84 Bright)"/>
    <n v="9.9600000000000009"/>
    <n v="2"/>
    <n v="0"/>
    <n v="4.8803999999999998"/>
    <n v="2014"/>
    <x v="0"/>
    <s v="Q4"/>
    <n v="0.48999999999999994"/>
  </r>
  <r>
    <m/>
    <m/>
    <m/>
    <m/>
    <m/>
    <m/>
    <m/>
    <m/>
    <m/>
    <m/>
    <m/>
    <m/>
    <m/>
    <m/>
    <m/>
    <m/>
    <m/>
    <m/>
    <m/>
    <m/>
    <m/>
    <n v="6807"/>
    <s v="CA-2017-162880"/>
    <d v="2017-12-25T00:00:00"/>
    <s v="12/29/2017"/>
    <s v="Standard Class"/>
    <s v="GD-14590"/>
    <x v="241"/>
    <x v="1"/>
    <s v="United States"/>
    <s v="Everett"/>
    <s v="Washington"/>
    <n v="98208"/>
    <x v="1"/>
    <s v="OFF-BI-10003314"/>
    <x v="1"/>
    <x v="8"/>
    <s v="Tuff Stuff Recycled Round Ring Binders"/>
    <n v="3.8559999999999999"/>
    <n v="1"/>
    <n v="0.2"/>
    <n v="1.3977999999999999"/>
    <n v="2017"/>
    <x v="4"/>
    <s v="Q4"/>
    <n v="0.36249999999999999"/>
  </r>
  <r>
    <m/>
    <m/>
    <m/>
    <m/>
    <m/>
    <m/>
    <m/>
    <m/>
    <m/>
    <m/>
    <m/>
    <m/>
    <m/>
    <m/>
    <m/>
    <m/>
    <m/>
    <m/>
    <m/>
    <m/>
    <m/>
    <n v="6808"/>
    <s v="CA-2015-128125"/>
    <d v="2015-03-31T00:00:00"/>
    <d v="2015-05-04T00:00:00"/>
    <s v="Standard Class"/>
    <s v="EB-13705"/>
    <x v="182"/>
    <x v="1"/>
    <s v="United States"/>
    <s v="Houston"/>
    <s v="Texas"/>
    <n v="77095"/>
    <x v="2"/>
    <s v="OFF-PA-10000357"/>
    <x v="1"/>
    <x v="10"/>
    <s v="White Dual Perf Computer Printout Paper, 2700 Sheets, 1 Part, Heavyweight, 20 lbs., 14 7/8 x 11"/>
    <n v="98.376000000000005"/>
    <n v="3"/>
    <n v="0.2"/>
    <n v="35.661299999999997"/>
    <n v="2015"/>
    <x v="10"/>
    <s v="Q1"/>
    <n v="0.36249999999999993"/>
  </r>
  <r>
    <m/>
    <m/>
    <m/>
    <m/>
    <m/>
    <m/>
    <m/>
    <m/>
    <m/>
    <m/>
    <m/>
    <m/>
    <m/>
    <m/>
    <m/>
    <m/>
    <m/>
    <m/>
    <m/>
    <m/>
    <m/>
    <n v="6809"/>
    <s v="CA-2015-128125"/>
    <d v="2015-03-31T00:00:00"/>
    <d v="2015-05-04T00:00:00"/>
    <s v="Standard Class"/>
    <s v="EB-13705"/>
    <x v="182"/>
    <x v="1"/>
    <s v="United States"/>
    <s v="Houston"/>
    <s v="Texas"/>
    <n v="77095"/>
    <x v="2"/>
    <s v="FUR-FU-10001085"/>
    <x v="0"/>
    <x v="5"/>
    <s v="3M Polarizing Light Filter Sleeves"/>
    <n v="22.38"/>
    <n v="3"/>
    <n v="0.6"/>
    <n v="-7.8330000000000002"/>
    <n v="2015"/>
    <x v="10"/>
    <s v="Q1"/>
    <n v="-0.35000000000000003"/>
  </r>
  <r>
    <m/>
    <m/>
    <m/>
    <m/>
    <m/>
    <m/>
    <m/>
    <m/>
    <m/>
    <m/>
    <m/>
    <m/>
    <m/>
    <m/>
    <m/>
    <m/>
    <m/>
    <m/>
    <m/>
    <m/>
    <m/>
    <n v="6810"/>
    <s v="CA-2017-156237"/>
    <d v="2017-09-14T00:00:00"/>
    <s v="9/15/2017"/>
    <s v="First Class"/>
    <s v="PS-18760"/>
    <x v="519"/>
    <x v="0"/>
    <s v="United States"/>
    <s v="Philadelphia"/>
    <s v="Pennsylvania"/>
    <n v="19140"/>
    <x v="3"/>
    <s v="OFF-BI-10000301"/>
    <x v="1"/>
    <x v="8"/>
    <s v="GBC Instant Report Kit"/>
    <n v="3.8820000000000001"/>
    <n v="2"/>
    <n v="0.7"/>
    <n v="-2.5880000000000001"/>
    <n v="2017"/>
    <x v="8"/>
    <s v="Q3"/>
    <n v="-0.66666666666666663"/>
  </r>
  <r>
    <m/>
    <m/>
    <m/>
    <m/>
    <m/>
    <m/>
    <m/>
    <m/>
    <m/>
    <m/>
    <m/>
    <m/>
    <m/>
    <m/>
    <m/>
    <m/>
    <m/>
    <m/>
    <m/>
    <m/>
    <m/>
    <n v="6811"/>
    <s v="CA-2017-156237"/>
    <d v="2017-09-14T00:00:00"/>
    <s v="9/15/2017"/>
    <s v="First Class"/>
    <s v="PS-18760"/>
    <x v="519"/>
    <x v="0"/>
    <s v="United States"/>
    <s v="Philadelphia"/>
    <s v="Pennsylvania"/>
    <n v="19140"/>
    <x v="3"/>
    <s v="TEC-MA-10002930"/>
    <x v="2"/>
    <x v="15"/>
    <s v="Ricoh - Ink Collector Unit for GX3000 Series Printers"/>
    <n v="12.585000000000001"/>
    <n v="1"/>
    <n v="0.7"/>
    <n v="-18.038499999999999"/>
    <n v="2017"/>
    <x v="8"/>
    <s v="Q3"/>
    <n v="-1.4333333333333331"/>
  </r>
  <r>
    <m/>
    <m/>
    <m/>
    <m/>
    <m/>
    <m/>
    <m/>
    <m/>
    <m/>
    <m/>
    <m/>
    <m/>
    <m/>
    <m/>
    <m/>
    <m/>
    <m/>
    <m/>
    <m/>
    <m/>
    <m/>
    <n v="6812"/>
    <s v="CA-2017-156237"/>
    <d v="2017-09-14T00:00:00"/>
    <s v="9/15/2017"/>
    <s v="First Class"/>
    <s v="PS-18760"/>
    <x v="519"/>
    <x v="0"/>
    <s v="United States"/>
    <s v="Philadelphia"/>
    <s v="Pennsylvania"/>
    <n v="19140"/>
    <x v="3"/>
    <s v="FUR-CH-10002372"/>
    <x v="0"/>
    <x v="1"/>
    <s v="Office Star - Ergonomically Designed Knee Chair"/>
    <n v="113.372"/>
    <n v="2"/>
    <n v="0.3"/>
    <n v="-29.152799999999999"/>
    <n v="2017"/>
    <x v="8"/>
    <s v="Q3"/>
    <n v="-0.25714285714285712"/>
  </r>
  <r>
    <m/>
    <m/>
    <m/>
    <m/>
    <m/>
    <m/>
    <m/>
    <m/>
    <m/>
    <m/>
    <m/>
    <m/>
    <m/>
    <m/>
    <m/>
    <m/>
    <m/>
    <m/>
    <m/>
    <m/>
    <m/>
    <n v="6813"/>
    <s v="CA-2017-156237"/>
    <d v="2017-09-14T00:00:00"/>
    <s v="9/15/2017"/>
    <s v="First Class"/>
    <s v="PS-18760"/>
    <x v="519"/>
    <x v="0"/>
    <s v="United States"/>
    <s v="Philadelphia"/>
    <s v="Pennsylvania"/>
    <n v="19140"/>
    <x v="3"/>
    <s v="OFF-BI-10003707"/>
    <x v="1"/>
    <x v="8"/>
    <s v="Aluminum Screw Posts"/>
    <n v="18.312000000000001"/>
    <n v="4"/>
    <n v="0.7"/>
    <n v="-12.208"/>
    <n v="2017"/>
    <x v="8"/>
    <s v="Q3"/>
    <n v="-0.66666666666666663"/>
  </r>
  <r>
    <m/>
    <m/>
    <m/>
    <m/>
    <m/>
    <m/>
    <m/>
    <m/>
    <m/>
    <m/>
    <m/>
    <m/>
    <m/>
    <m/>
    <m/>
    <m/>
    <m/>
    <m/>
    <m/>
    <m/>
    <m/>
    <n v="6814"/>
    <s v="CA-2017-156237"/>
    <d v="2017-09-14T00:00:00"/>
    <s v="9/15/2017"/>
    <s v="First Class"/>
    <s v="PS-18760"/>
    <x v="519"/>
    <x v="0"/>
    <s v="United States"/>
    <s v="Philadelphia"/>
    <s v="Pennsylvania"/>
    <n v="19140"/>
    <x v="3"/>
    <s v="FUR-FU-10001057"/>
    <x v="0"/>
    <x v="5"/>
    <s v="Tensor Track Tree Floor Lamp"/>
    <n v="127.93600000000001"/>
    <n v="8"/>
    <n v="0.2"/>
    <n v="4.7976000000000001"/>
    <n v="2017"/>
    <x v="8"/>
    <s v="Q3"/>
    <n v="3.7499999999999999E-2"/>
  </r>
  <r>
    <m/>
    <m/>
    <m/>
    <m/>
    <m/>
    <m/>
    <m/>
    <m/>
    <m/>
    <m/>
    <m/>
    <m/>
    <m/>
    <m/>
    <m/>
    <m/>
    <m/>
    <m/>
    <m/>
    <m/>
    <m/>
    <n v="6815"/>
    <s v="CA-2017-156237"/>
    <d v="2017-09-14T00:00:00"/>
    <s v="9/15/2017"/>
    <s v="First Class"/>
    <s v="PS-18760"/>
    <x v="519"/>
    <x v="0"/>
    <s v="United States"/>
    <s v="Philadelphia"/>
    <s v="Pennsylvania"/>
    <n v="19140"/>
    <x v="3"/>
    <s v="TEC-MA-10001681"/>
    <x v="2"/>
    <x v="15"/>
    <s v="Lexmark MarkNet N8150 Wireless Print Server"/>
    <n v="241.17"/>
    <n v="2"/>
    <n v="0.7"/>
    <n v="-168.81899999999999"/>
    <n v="2017"/>
    <x v="8"/>
    <s v="Q3"/>
    <n v="-0.7"/>
  </r>
  <r>
    <m/>
    <m/>
    <m/>
    <m/>
    <m/>
    <m/>
    <m/>
    <m/>
    <m/>
    <m/>
    <m/>
    <m/>
    <m/>
    <m/>
    <m/>
    <m/>
    <m/>
    <m/>
    <m/>
    <m/>
    <m/>
    <n v="6816"/>
    <s v="CA-2014-144414"/>
    <d v="2014-06-17T00:00:00"/>
    <s v="6/21/2014"/>
    <s v="Standard Class"/>
    <s v="GH-14425"/>
    <x v="485"/>
    <x v="0"/>
    <s v="United States"/>
    <s v="Seattle"/>
    <s v="Washington"/>
    <n v="98105"/>
    <x v="1"/>
    <s v="FUR-FU-10003981"/>
    <x v="0"/>
    <x v="5"/>
    <s v="Eldon Wave Desk Accessories"/>
    <n v="6.24"/>
    <n v="3"/>
    <n v="0"/>
    <n v="2.6208"/>
    <n v="2014"/>
    <x v="1"/>
    <s v="Q2"/>
    <n v="0.42"/>
  </r>
  <r>
    <m/>
    <m/>
    <m/>
    <m/>
    <m/>
    <m/>
    <m/>
    <m/>
    <m/>
    <m/>
    <m/>
    <m/>
    <m/>
    <m/>
    <m/>
    <m/>
    <m/>
    <m/>
    <m/>
    <m/>
    <m/>
    <n v="6817"/>
    <s v="CA-2014-144414"/>
    <d v="2014-06-17T00:00:00"/>
    <s v="6/21/2014"/>
    <s v="Standard Class"/>
    <s v="GH-14425"/>
    <x v="485"/>
    <x v="0"/>
    <s v="United States"/>
    <s v="Seattle"/>
    <s v="Washington"/>
    <n v="98105"/>
    <x v="1"/>
    <s v="OFF-FA-10000624"/>
    <x v="1"/>
    <x v="13"/>
    <s v="OIC Binder Clips"/>
    <n v="17.899999999999999"/>
    <n v="5"/>
    <n v="0"/>
    <n v="8.9499999999999993"/>
    <n v="2014"/>
    <x v="1"/>
    <s v="Q2"/>
    <n v="0.5"/>
  </r>
  <r>
    <m/>
    <m/>
    <m/>
    <m/>
    <m/>
    <m/>
    <m/>
    <m/>
    <m/>
    <m/>
    <m/>
    <m/>
    <m/>
    <m/>
    <m/>
    <m/>
    <m/>
    <m/>
    <m/>
    <m/>
    <m/>
    <n v="6818"/>
    <s v="CA-2014-144414"/>
    <d v="2014-06-17T00:00:00"/>
    <s v="6/21/2014"/>
    <s v="Standard Class"/>
    <s v="GH-14425"/>
    <x v="485"/>
    <x v="0"/>
    <s v="United States"/>
    <s v="Seattle"/>
    <s v="Washington"/>
    <n v="98105"/>
    <x v="1"/>
    <s v="OFF-BI-10004995"/>
    <x v="1"/>
    <x v="8"/>
    <s v="GBC DocuBind P400 Electric Binding System"/>
    <n v="3266.3760000000002"/>
    <n v="3"/>
    <n v="0.2"/>
    <n v="1061.5722000000001"/>
    <n v="2014"/>
    <x v="1"/>
    <s v="Q2"/>
    <n v="0.32500000000000001"/>
  </r>
  <r>
    <m/>
    <m/>
    <m/>
    <m/>
    <m/>
    <m/>
    <m/>
    <m/>
    <m/>
    <m/>
    <m/>
    <m/>
    <m/>
    <m/>
    <m/>
    <m/>
    <m/>
    <m/>
    <m/>
    <m/>
    <m/>
    <n v="6819"/>
    <s v="CA-2017-163860"/>
    <d v="2017-12-28T00:00:00"/>
    <d v="2018-01-01T00:00:00"/>
    <s v="Standard Class"/>
    <s v="LO-17170"/>
    <x v="628"/>
    <x v="1"/>
    <s v="United States"/>
    <s v="Peoria"/>
    <s v="Illinois"/>
    <n v="61604"/>
    <x v="2"/>
    <s v="OFF-BI-10003784"/>
    <x v="1"/>
    <x v="8"/>
    <s v="Computer Printout Index Tabs"/>
    <n v="1.68"/>
    <n v="5"/>
    <n v="0.8"/>
    <n v="-2.6880000000000002"/>
    <n v="2017"/>
    <x v="4"/>
    <s v="Q4"/>
    <n v="-1.6"/>
  </r>
  <r>
    <m/>
    <m/>
    <m/>
    <m/>
    <m/>
    <m/>
    <m/>
    <m/>
    <m/>
    <m/>
    <m/>
    <m/>
    <m/>
    <m/>
    <m/>
    <m/>
    <m/>
    <m/>
    <m/>
    <m/>
    <m/>
    <n v="6820"/>
    <s v="CA-2017-163860"/>
    <d v="2017-12-28T00:00:00"/>
    <d v="2018-01-01T00:00:00"/>
    <s v="Standard Class"/>
    <s v="LO-17170"/>
    <x v="628"/>
    <x v="1"/>
    <s v="United States"/>
    <s v="Peoria"/>
    <s v="Illinois"/>
    <n v="61604"/>
    <x v="2"/>
    <s v="FUR-FU-10004586"/>
    <x v="0"/>
    <x v="5"/>
    <s v="G.E. Longer-Life Indoor Recessed Floodlight Bulbs"/>
    <n v="7.968"/>
    <n v="3"/>
    <n v="0.6"/>
    <n v="-2.3904000000000001"/>
    <n v="2017"/>
    <x v="4"/>
    <s v="Q4"/>
    <n v="-0.3"/>
  </r>
  <r>
    <m/>
    <m/>
    <m/>
    <m/>
    <m/>
    <m/>
    <m/>
    <m/>
    <m/>
    <m/>
    <m/>
    <m/>
    <m/>
    <m/>
    <m/>
    <m/>
    <m/>
    <m/>
    <m/>
    <m/>
    <m/>
    <n v="6821"/>
    <s v="CA-2017-163860"/>
    <d v="2017-12-28T00:00:00"/>
    <d v="2018-01-01T00:00:00"/>
    <s v="Standard Class"/>
    <s v="LO-17170"/>
    <x v="628"/>
    <x v="1"/>
    <s v="United States"/>
    <s v="Peoria"/>
    <s v="Illinois"/>
    <n v="61604"/>
    <x v="2"/>
    <s v="FUR-CH-10004698"/>
    <x v="0"/>
    <x v="1"/>
    <s v="Padded Folding Chairs, Black, 4/Carton"/>
    <n v="113.372"/>
    <n v="2"/>
    <n v="0.3"/>
    <n v="-3.2391999999999999"/>
    <n v="2017"/>
    <x v="4"/>
    <s v="Q4"/>
    <n v="-2.8571428571428571E-2"/>
  </r>
  <r>
    <m/>
    <m/>
    <m/>
    <m/>
    <m/>
    <m/>
    <m/>
    <m/>
    <m/>
    <m/>
    <m/>
    <m/>
    <m/>
    <m/>
    <m/>
    <m/>
    <m/>
    <m/>
    <m/>
    <m/>
    <m/>
    <n v="6822"/>
    <s v="CA-2017-163860"/>
    <d v="2017-12-28T00:00:00"/>
    <d v="2018-01-01T00:00:00"/>
    <s v="Standard Class"/>
    <s v="LO-17170"/>
    <x v="628"/>
    <x v="1"/>
    <s v="United States"/>
    <s v="Peoria"/>
    <s v="Illinois"/>
    <n v="61604"/>
    <x v="2"/>
    <s v="FUR-FU-10001935"/>
    <x v="0"/>
    <x v="5"/>
    <s v="3M Hangers With Command Adhesive"/>
    <n v="2.96"/>
    <n v="2"/>
    <n v="0.6"/>
    <n v="-1.4059999999999999"/>
    <n v="2017"/>
    <x v="4"/>
    <s v="Q4"/>
    <n v="-0.47499999999999998"/>
  </r>
  <r>
    <m/>
    <m/>
    <m/>
    <m/>
    <m/>
    <m/>
    <m/>
    <m/>
    <m/>
    <m/>
    <m/>
    <m/>
    <m/>
    <m/>
    <m/>
    <m/>
    <m/>
    <m/>
    <m/>
    <m/>
    <m/>
    <n v="6823"/>
    <s v="US-2017-115609"/>
    <d v="2017-11-02T00:00:00"/>
    <d v="2017-07-11T00:00:00"/>
    <s v="Standard Class"/>
    <s v="CS-12505"/>
    <x v="473"/>
    <x v="0"/>
    <s v="United States"/>
    <s v="Los Angeles"/>
    <s v="California"/>
    <n v="90036"/>
    <x v="1"/>
    <s v="OFF-AP-10003040"/>
    <x v="1"/>
    <x v="9"/>
    <s v="Fellowes 8 Outlet Superior Workstation Surge Protector w/o Phone/Fax/Modem Protection"/>
    <n v="168.1"/>
    <n v="5"/>
    <n v="0"/>
    <n v="43.706000000000003"/>
    <n v="2017"/>
    <x v="0"/>
    <s v="Q4"/>
    <n v="0.26"/>
  </r>
  <r>
    <m/>
    <m/>
    <m/>
    <m/>
    <m/>
    <m/>
    <m/>
    <m/>
    <m/>
    <m/>
    <m/>
    <m/>
    <m/>
    <m/>
    <m/>
    <m/>
    <m/>
    <m/>
    <m/>
    <m/>
    <m/>
    <n v="6824"/>
    <s v="CA-2015-154291"/>
    <d v="2015-07-25T00:00:00"/>
    <s v="7/29/2015"/>
    <s v="Standard Class"/>
    <s v="YS-21880"/>
    <x v="453"/>
    <x v="1"/>
    <s v="United States"/>
    <s v="Montgomery"/>
    <s v="Alabama"/>
    <n v="36116"/>
    <x v="0"/>
    <s v="OFF-EN-10001335"/>
    <x v="1"/>
    <x v="12"/>
    <s v="White Business Envelopes with Contemporary Seam, Recycled White Business Envelopes"/>
    <n v="98.46"/>
    <n v="9"/>
    <n v="0"/>
    <n v="49.23"/>
    <n v="2015"/>
    <x v="7"/>
    <s v="Q3"/>
    <n v="0.5"/>
  </r>
  <r>
    <m/>
    <m/>
    <m/>
    <m/>
    <m/>
    <m/>
    <m/>
    <m/>
    <m/>
    <m/>
    <m/>
    <m/>
    <m/>
    <m/>
    <m/>
    <m/>
    <m/>
    <m/>
    <m/>
    <m/>
    <m/>
    <n v="6825"/>
    <s v="CA-2015-154291"/>
    <d v="2015-07-25T00:00:00"/>
    <s v="7/29/2015"/>
    <s v="Standard Class"/>
    <s v="YS-21880"/>
    <x v="453"/>
    <x v="1"/>
    <s v="United States"/>
    <s v="Montgomery"/>
    <s v="Alabama"/>
    <n v="36116"/>
    <x v="0"/>
    <s v="FUR-TA-10002041"/>
    <x v="0"/>
    <x v="3"/>
    <s v="Bevis Round Conference Table Top, X-Base"/>
    <n v="358.58"/>
    <n v="2"/>
    <n v="0"/>
    <n v="39.443800000000003"/>
    <n v="2015"/>
    <x v="7"/>
    <s v="Q3"/>
    <n v="0.11000000000000001"/>
  </r>
  <r>
    <m/>
    <m/>
    <m/>
    <m/>
    <m/>
    <m/>
    <m/>
    <m/>
    <m/>
    <m/>
    <m/>
    <m/>
    <m/>
    <m/>
    <m/>
    <m/>
    <m/>
    <m/>
    <m/>
    <m/>
    <m/>
    <n v="6826"/>
    <s v="CA-2016-118689"/>
    <d v="2016-10-02T00:00:00"/>
    <d v="2016-09-10T00:00:00"/>
    <s v="Standard Class"/>
    <s v="TC-20980"/>
    <x v="568"/>
    <x v="1"/>
    <s v="United States"/>
    <s v="Lafayette"/>
    <s v="Indiana"/>
    <n v="47905"/>
    <x v="2"/>
    <s v="OFF-ST-10001558"/>
    <x v="1"/>
    <x v="4"/>
    <s v="Acco Perma 4000 Stacking Storage Drawers"/>
    <n v="32.479999999999997"/>
    <n v="2"/>
    <n v="0"/>
    <n v="4.8719999999999999"/>
    <n v="2016"/>
    <x v="2"/>
    <s v="Q4"/>
    <n v="0.15000000000000002"/>
  </r>
  <r>
    <m/>
    <m/>
    <m/>
    <m/>
    <m/>
    <m/>
    <m/>
    <m/>
    <m/>
    <m/>
    <m/>
    <m/>
    <m/>
    <m/>
    <m/>
    <m/>
    <m/>
    <m/>
    <m/>
    <m/>
    <m/>
    <n v="6827"/>
    <s v="CA-2016-118689"/>
    <d v="2016-10-02T00:00:00"/>
    <d v="2016-09-10T00:00:00"/>
    <s v="Standard Class"/>
    <s v="TC-20980"/>
    <x v="568"/>
    <x v="1"/>
    <s v="United States"/>
    <s v="Lafayette"/>
    <s v="Indiana"/>
    <n v="47905"/>
    <x v="2"/>
    <s v="TEC-CO-10004722"/>
    <x v="2"/>
    <x v="16"/>
    <s v="Canon imageCLASS 2200 Advanced Copier"/>
    <n v="17499.95"/>
    <n v="5"/>
    <n v="0"/>
    <n v="8399.9760000000006"/>
    <n v="2016"/>
    <x v="2"/>
    <s v="Q4"/>
    <n v="0.48000000000000004"/>
  </r>
  <r>
    <m/>
    <m/>
    <m/>
    <m/>
    <m/>
    <m/>
    <m/>
    <m/>
    <m/>
    <m/>
    <m/>
    <m/>
    <m/>
    <m/>
    <m/>
    <m/>
    <m/>
    <m/>
    <m/>
    <m/>
    <m/>
    <n v="6828"/>
    <s v="CA-2016-118689"/>
    <d v="2016-10-02T00:00:00"/>
    <d v="2016-09-10T00:00:00"/>
    <s v="Standard Class"/>
    <s v="TC-20980"/>
    <x v="568"/>
    <x v="1"/>
    <s v="United States"/>
    <s v="Lafayette"/>
    <s v="Indiana"/>
    <n v="47905"/>
    <x v="2"/>
    <s v="OFF-BI-10004600"/>
    <x v="1"/>
    <x v="8"/>
    <s v="Ibico Ibimaster 300 Manual Binding System"/>
    <n v="735.98"/>
    <n v="2"/>
    <n v="0"/>
    <n v="331.19099999999997"/>
    <n v="2016"/>
    <x v="2"/>
    <s v="Q4"/>
    <n v="0.44999999999999996"/>
  </r>
  <r>
    <m/>
    <m/>
    <m/>
    <m/>
    <m/>
    <m/>
    <m/>
    <m/>
    <m/>
    <m/>
    <m/>
    <m/>
    <m/>
    <m/>
    <m/>
    <m/>
    <m/>
    <m/>
    <m/>
    <m/>
    <m/>
    <n v="6829"/>
    <s v="CA-2016-118689"/>
    <d v="2016-10-02T00:00:00"/>
    <d v="2016-09-10T00:00:00"/>
    <s v="Standard Class"/>
    <s v="TC-20980"/>
    <x v="568"/>
    <x v="1"/>
    <s v="United States"/>
    <s v="Lafayette"/>
    <s v="Indiana"/>
    <n v="47905"/>
    <x v="2"/>
    <s v="OFF-BI-10003712"/>
    <x v="1"/>
    <x v="8"/>
    <s v="Acco Pressboard Covers with Storage Hooks, 14 7/8&quot; x 11&quot;, Light Blue"/>
    <n v="34.369999999999997"/>
    <n v="7"/>
    <n v="0"/>
    <n v="16.8413"/>
    <n v="2016"/>
    <x v="2"/>
    <s v="Q4"/>
    <n v="0.49000000000000005"/>
  </r>
  <r>
    <m/>
    <m/>
    <m/>
    <m/>
    <m/>
    <m/>
    <m/>
    <m/>
    <m/>
    <m/>
    <m/>
    <m/>
    <m/>
    <m/>
    <m/>
    <m/>
    <m/>
    <m/>
    <m/>
    <m/>
    <m/>
    <n v="6830"/>
    <s v="CA-2016-118689"/>
    <d v="2016-10-02T00:00:00"/>
    <d v="2016-09-10T00:00:00"/>
    <s v="Standard Class"/>
    <s v="TC-20980"/>
    <x v="568"/>
    <x v="1"/>
    <s v="United States"/>
    <s v="Lafayette"/>
    <s v="Indiana"/>
    <n v="47905"/>
    <x v="2"/>
    <s v="OFF-AR-10001958"/>
    <x v="1"/>
    <x v="6"/>
    <s v="Stanley Bostitch Contemporary Electric Pencil Sharpeners"/>
    <n v="33.96"/>
    <n v="2"/>
    <n v="0"/>
    <n v="9.5088000000000008"/>
    <n v="2016"/>
    <x v="2"/>
    <s v="Q4"/>
    <n v="0.28000000000000003"/>
  </r>
  <r>
    <m/>
    <m/>
    <m/>
    <m/>
    <m/>
    <m/>
    <m/>
    <m/>
    <m/>
    <m/>
    <m/>
    <m/>
    <m/>
    <m/>
    <m/>
    <m/>
    <m/>
    <m/>
    <m/>
    <m/>
    <m/>
    <n v="6831"/>
    <s v="CA-2016-140438"/>
    <d v="2016-12-24T00:00:00"/>
    <s v="12/27/2016"/>
    <s v="Second Class"/>
    <s v="PW-19030"/>
    <x v="463"/>
    <x v="1"/>
    <s v="United States"/>
    <s v="New York City"/>
    <s v="New York"/>
    <n v="10009"/>
    <x v="3"/>
    <s v="TEC-PH-10001750"/>
    <x v="2"/>
    <x v="7"/>
    <s v="Samsung Rugby III"/>
    <n v="197.97"/>
    <n v="3"/>
    <n v="0"/>
    <n v="53.451900000000002"/>
    <n v="2016"/>
    <x v="4"/>
    <s v="Q4"/>
    <n v="0.27"/>
  </r>
  <r>
    <m/>
    <m/>
    <m/>
    <m/>
    <m/>
    <m/>
    <m/>
    <m/>
    <m/>
    <m/>
    <m/>
    <m/>
    <m/>
    <m/>
    <m/>
    <m/>
    <m/>
    <m/>
    <m/>
    <m/>
    <m/>
    <n v="6832"/>
    <s v="US-2017-123204"/>
    <d v="2017-07-21T00:00:00"/>
    <s v="7/27/2017"/>
    <s v="Standard Class"/>
    <s v="CS-11860"/>
    <x v="750"/>
    <x v="0"/>
    <s v="United States"/>
    <s v="New York City"/>
    <s v="New York"/>
    <n v="10024"/>
    <x v="3"/>
    <s v="OFF-AP-10002287"/>
    <x v="1"/>
    <x v="9"/>
    <s v="Eureka Sanitaire  Multi-Pro Heavy-Duty Upright, Disposable Bags"/>
    <n v="17.48"/>
    <n v="4"/>
    <n v="0"/>
    <n v="4.5448000000000004"/>
    <n v="2017"/>
    <x v="7"/>
    <s v="Q3"/>
    <n v="0.26"/>
  </r>
  <r>
    <m/>
    <m/>
    <m/>
    <m/>
    <m/>
    <m/>
    <m/>
    <m/>
    <m/>
    <m/>
    <m/>
    <m/>
    <m/>
    <m/>
    <m/>
    <m/>
    <m/>
    <m/>
    <m/>
    <m/>
    <m/>
    <n v="6833"/>
    <s v="CA-2015-112522"/>
    <d v="2015-10-10T00:00:00"/>
    <s v="10/17/2015"/>
    <s v="Standard Class"/>
    <s v="DP-13165"/>
    <x v="273"/>
    <x v="0"/>
    <s v="United States"/>
    <s v="Chicago"/>
    <s v="Illinois"/>
    <n v="60610"/>
    <x v="2"/>
    <s v="OFF-AR-10003183"/>
    <x v="1"/>
    <x v="6"/>
    <s v="Avery Fluorescent Highlighter Four-Color Set"/>
    <n v="8.016"/>
    <n v="3"/>
    <n v="0.2"/>
    <n v="1.002"/>
    <n v="2015"/>
    <x v="2"/>
    <s v="Q4"/>
    <n v="0.125"/>
  </r>
  <r>
    <m/>
    <m/>
    <m/>
    <m/>
    <m/>
    <m/>
    <m/>
    <m/>
    <m/>
    <m/>
    <m/>
    <m/>
    <m/>
    <m/>
    <m/>
    <m/>
    <m/>
    <m/>
    <m/>
    <m/>
    <m/>
    <n v="6834"/>
    <s v="CA-2016-153101"/>
    <d v="2016-09-08T00:00:00"/>
    <d v="2016-08-09T00:00:00"/>
    <s v="Same Day"/>
    <s v="PJ-19015"/>
    <x v="307"/>
    <x v="0"/>
    <s v="United States"/>
    <s v="Santa Ana"/>
    <s v="California"/>
    <n v="92704"/>
    <x v="1"/>
    <s v="FUR-TA-10003008"/>
    <x v="0"/>
    <x v="3"/>
    <s v="Lesro Round Back Collection Coffee Table, End Table"/>
    <n v="146.04"/>
    <n v="1"/>
    <n v="0.2"/>
    <n v="-12.778499999999999"/>
    <n v="2016"/>
    <x v="8"/>
    <s v="Q3"/>
    <n v="-8.7499999999999994E-2"/>
  </r>
  <r>
    <m/>
    <m/>
    <m/>
    <m/>
    <m/>
    <m/>
    <m/>
    <m/>
    <m/>
    <m/>
    <m/>
    <m/>
    <m/>
    <m/>
    <m/>
    <m/>
    <m/>
    <m/>
    <m/>
    <m/>
    <m/>
    <n v="6835"/>
    <s v="CA-2016-142615"/>
    <d v="2016-11-20T00:00:00"/>
    <s v="11/24/2016"/>
    <s v="Standard Class"/>
    <s v="BM-11575"/>
    <x v="606"/>
    <x v="1"/>
    <s v="United States"/>
    <s v="Montebello"/>
    <s v="California"/>
    <n v="90640"/>
    <x v="1"/>
    <s v="TEC-AC-10004803"/>
    <x v="2"/>
    <x v="11"/>
    <s v="Sony Micro Vault Click 4 GB USB 2.0 Flash Drive"/>
    <n v="27.88"/>
    <n v="2"/>
    <n v="0"/>
    <n v="3.9032"/>
    <n v="2016"/>
    <x v="0"/>
    <s v="Q4"/>
    <n v="0.14000000000000001"/>
  </r>
  <r>
    <m/>
    <m/>
    <m/>
    <m/>
    <m/>
    <m/>
    <m/>
    <m/>
    <m/>
    <m/>
    <m/>
    <m/>
    <m/>
    <m/>
    <m/>
    <m/>
    <m/>
    <m/>
    <m/>
    <m/>
    <m/>
    <n v="6836"/>
    <s v="CA-2017-142643"/>
    <d v="2017-10-15T00:00:00"/>
    <s v="10/20/2017"/>
    <s v="Standard Class"/>
    <s v="DL-13495"/>
    <x v="393"/>
    <x v="1"/>
    <s v="United States"/>
    <s v="Thousand Oaks"/>
    <s v="California"/>
    <n v="91360"/>
    <x v="1"/>
    <s v="OFF-LA-10003510"/>
    <x v="1"/>
    <x v="2"/>
    <s v="Avery 4027 File Folder Labels for Dot Matrix Printers, 5000 Labels per Box, White"/>
    <n v="152.65"/>
    <n v="5"/>
    <n v="0"/>
    <n v="70.218999999999994"/>
    <n v="2017"/>
    <x v="2"/>
    <s v="Q4"/>
    <n v="0.45999999999999996"/>
  </r>
  <r>
    <m/>
    <m/>
    <m/>
    <m/>
    <m/>
    <m/>
    <m/>
    <m/>
    <m/>
    <m/>
    <m/>
    <m/>
    <m/>
    <m/>
    <m/>
    <m/>
    <m/>
    <m/>
    <m/>
    <m/>
    <m/>
    <n v="6837"/>
    <s v="CA-2017-142643"/>
    <d v="2017-10-15T00:00:00"/>
    <s v="10/20/2017"/>
    <s v="Standard Class"/>
    <s v="DL-13495"/>
    <x v="393"/>
    <x v="1"/>
    <s v="United States"/>
    <s v="Thousand Oaks"/>
    <s v="California"/>
    <n v="91360"/>
    <x v="1"/>
    <s v="FUR-FU-10000087"/>
    <x v="0"/>
    <x v="5"/>
    <s v="Executive Impressions 14&quot; Two-Color Numerals Wall Clock"/>
    <n v="22.72"/>
    <n v="1"/>
    <n v="0"/>
    <n v="9.3152000000000008"/>
    <n v="2017"/>
    <x v="2"/>
    <s v="Q4"/>
    <n v="0.41000000000000003"/>
  </r>
  <r>
    <m/>
    <m/>
    <m/>
    <m/>
    <m/>
    <m/>
    <m/>
    <m/>
    <m/>
    <m/>
    <m/>
    <m/>
    <m/>
    <m/>
    <m/>
    <m/>
    <m/>
    <m/>
    <m/>
    <m/>
    <m/>
    <n v="6838"/>
    <s v="CA-2015-116260"/>
    <d v="2015-07-06T00:00:00"/>
    <d v="2015-12-07T00:00:00"/>
    <s v="Standard Class"/>
    <s v="BF-10975"/>
    <x v="541"/>
    <x v="1"/>
    <s v="United States"/>
    <s v="Vineland"/>
    <s v="New Jersey"/>
    <n v="8360"/>
    <x v="3"/>
    <s v="OFF-AR-10003732"/>
    <x v="1"/>
    <x v="6"/>
    <s v="Newell 333"/>
    <n v="11.12"/>
    <n v="4"/>
    <n v="0"/>
    <n v="2.8912"/>
    <n v="2015"/>
    <x v="7"/>
    <s v="Q3"/>
    <n v="0.26"/>
  </r>
  <r>
    <m/>
    <m/>
    <m/>
    <m/>
    <m/>
    <m/>
    <m/>
    <m/>
    <m/>
    <m/>
    <m/>
    <m/>
    <m/>
    <m/>
    <m/>
    <m/>
    <m/>
    <m/>
    <m/>
    <m/>
    <m/>
    <n v="6839"/>
    <s v="CA-2017-107517"/>
    <d v="2017-02-05T00:00:00"/>
    <d v="2017-09-02T00:00:00"/>
    <s v="Standard Class"/>
    <s v="FC-14335"/>
    <x v="712"/>
    <x v="1"/>
    <s v="United States"/>
    <s v="Torrance"/>
    <s v="California"/>
    <n v="90503"/>
    <x v="1"/>
    <s v="OFF-AP-10000275"/>
    <x v="1"/>
    <x v="9"/>
    <s v="Sanyo Counter Height Refrigerator with Crisper, 3.6 Cubic Foot, Stainless Steel/Black"/>
    <n v="1640.7"/>
    <n v="5"/>
    <n v="0"/>
    <n v="459.39600000000002"/>
    <n v="2017"/>
    <x v="11"/>
    <s v="Q1"/>
    <n v="0.28000000000000003"/>
  </r>
  <r>
    <m/>
    <m/>
    <m/>
    <m/>
    <m/>
    <m/>
    <m/>
    <m/>
    <m/>
    <m/>
    <m/>
    <m/>
    <m/>
    <m/>
    <m/>
    <m/>
    <m/>
    <m/>
    <m/>
    <m/>
    <m/>
    <n v="6840"/>
    <s v="CA-2017-107517"/>
    <d v="2017-02-05T00:00:00"/>
    <d v="2017-09-02T00:00:00"/>
    <s v="Standard Class"/>
    <s v="FC-14335"/>
    <x v="712"/>
    <x v="1"/>
    <s v="United States"/>
    <s v="Torrance"/>
    <s v="California"/>
    <n v="90503"/>
    <x v="1"/>
    <s v="TEC-PH-10003505"/>
    <x v="2"/>
    <x v="7"/>
    <s v="Geemarc AmpliPOWER60"/>
    <n v="371.2"/>
    <n v="5"/>
    <n v="0.2"/>
    <n v="41.76"/>
    <n v="2017"/>
    <x v="11"/>
    <s v="Q1"/>
    <n v="0.1125"/>
  </r>
  <r>
    <m/>
    <m/>
    <m/>
    <m/>
    <m/>
    <m/>
    <m/>
    <m/>
    <m/>
    <m/>
    <m/>
    <m/>
    <m/>
    <m/>
    <m/>
    <m/>
    <m/>
    <m/>
    <m/>
    <m/>
    <m/>
    <n v="6841"/>
    <s v="CA-2015-166338"/>
    <d v="2015-12-06T00:00:00"/>
    <d v="2015-07-12T00:00:00"/>
    <s v="First Class"/>
    <s v="MP-18175"/>
    <x v="486"/>
    <x v="2"/>
    <s v="United States"/>
    <s v="Troy"/>
    <s v="Ohio"/>
    <n v="45373"/>
    <x v="3"/>
    <s v="OFF-BI-10002852"/>
    <x v="1"/>
    <x v="8"/>
    <s v="Ibico Standard Transparent Covers"/>
    <n v="14.832000000000001"/>
    <n v="3"/>
    <n v="0.7"/>
    <n v="-10.382400000000001"/>
    <n v="2015"/>
    <x v="4"/>
    <s v="Q4"/>
    <n v="-0.7"/>
  </r>
  <r>
    <m/>
    <m/>
    <m/>
    <m/>
    <m/>
    <m/>
    <m/>
    <m/>
    <m/>
    <m/>
    <m/>
    <m/>
    <m/>
    <m/>
    <m/>
    <m/>
    <m/>
    <m/>
    <m/>
    <m/>
    <m/>
    <n v="6842"/>
    <s v="CA-2016-123946"/>
    <d v="2016-09-12T00:00:00"/>
    <s v="9/17/2016"/>
    <s v="Standard Class"/>
    <s v="AJ-10795"/>
    <x v="295"/>
    <x v="1"/>
    <s v="United States"/>
    <s v="Springfield"/>
    <s v="Virginia"/>
    <n v="22153"/>
    <x v="0"/>
    <s v="TEC-AC-10004877"/>
    <x v="2"/>
    <x v="11"/>
    <s v="Imation 30456 USB Flash Drive 8GB"/>
    <n v="20.7"/>
    <n v="3"/>
    <n v="0"/>
    <n v="1.6559999999999999"/>
    <n v="2016"/>
    <x v="8"/>
    <s v="Q3"/>
    <n v="0.08"/>
  </r>
  <r>
    <m/>
    <m/>
    <m/>
    <m/>
    <m/>
    <m/>
    <m/>
    <m/>
    <m/>
    <m/>
    <m/>
    <m/>
    <m/>
    <m/>
    <m/>
    <m/>
    <m/>
    <m/>
    <m/>
    <m/>
    <m/>
    <n v="6843"/>
    <s v="CA-2016-123946"/>
    <d v="2016-09-12T00:00:00"/>
    <s v="9/17/2016"/>
    <s v="Standard Class"/>
    <s v="AJ-10795"/>
    <x v="295"/>
    <x v="1"/>
    <s v="United States"/>
    <s v="Springfield"/>
    <s v="Virginia"/>
    <n v="22153"/>
    <x v="0"/>
    <s v="OFF-FA-10002975"/>
    <x v="1"/>
    <x v="13"/>
    <s v="Staples"/>
    <n v="11.34"/>
    <n v="3"/>
    <n v="0"/>
    <n v="5.2164000000000001"/>
    <n v="2016"/>
    <x v="8"/>
    <s v="Q3"/>
    <n v="0.46"/>
  </r>
  <r>
    <m/>
    <m/>
    <m/>
    <m/>
    <m/>
    <m/>
    <m/>
    <m/>
    <m/>
    <m/>
    <m/>
    <m/>
    <m/>
    <m/>
    <m/>
    <m/>
    <m/>
    <m/>
    <m/>
    <m/>
    <m/>
    <n v="6844"/>
    <s v="CA-2016-123946"/>
    <d v="2016-09-12T00:00:00"/>
    <s v="9/17/2016"/>
    <s v="Standard Class"/>
    <s v="AJ-10795"/>
    <x v="295"/>
    <x v="1"/>
    <s v="United States"/>
    <s v="Springfield"/>
    <s v="Virginia"/>
    <n v="22153"/>
    <x v="0"/>
    <s v="OFF-ST-10000419"/>
    <x v="1"/>
    <x v="4"/>
    <s v="Rogers Jumbo File, Granite"/>
    <n v="67.900000000000006"/>
    <n v="5"/>
    <n v="0"/>
    <n v="0.67900000000000005"/>
    <n v="2016"/>
    <x v="8"/>
    <s v="Q3"/>
    <n v="0.01"/>
  </r>
  <r>
    <m/>
    <m/>
    <m/>
    <m/>
    <m/>
    <m/>
    <m/>
    <m/>
    <m/>
    <m/>
    <m/>
    <m/>
    <m/>
    <m/>
    <m/>
    <m/>
    <m/>
    <m/>
    <m/>
    <m/>
    <m/>
    <n v="6845"/>
    <s v="CA-2016-123946"/>
    <d v="2016-09-12T00:00:00"/>
    <s v="9/17/2016"/>
    <s v="Standard Class"/>
    <s v="AJ-10795"/>
    <x v="295"/>
    <x v="1"/>
    <s v="United States"/>
    <s v="Springfield"/>
    <s v="Virginia"/>
    <n v="22153"/>
    <x v="0"/>
    <s v="FUR-CH-10002073"/>
    <x v="0"/>
    <x v="1"/>
    <s v="Hon Olson Stacker Chairs"/>
    <n v="1059.1199999999999"/>
    <n v="4"/>
    <n v="0"/>
    <n v="307.14479999999998"/>
    <n v="2016"/>
    <x v="8"/>
    <s v="Q3"/>
    <n v="0.28999999999999998"/>
  </r>
  <r>
    <m/>
    <m/>
    <m/>
    <m/>
    <m/>
    <m/>
    <m/>
    <m/>
    <m/>
    <m/>
    <m/>
    <m/>
    <m/>
    <m/>
    <m/>
    <m/>
    <m/>
    <m/>
    <m/>
    <m/>
    <m/>
    <n v="6846"/>
    <s v="CA-2014-147543"/>
    <d v="2014-07-06T00:00:00"/>
    <d v="2014-12-07T00:00:00"/>
    <s v="Standard Class"/>
    <s v="BC-11125"/>
    <x v="604"/>
    <x v="2"/>
    <s v="United States"/>
    <s v="El Cajon"/>
    <s v="California"/>
    <n v="92020"/>
    <x v="1"/>
    <s v="FUR-CH-10000155"/>
    <x v="0"/>
    <x v="1"/>
    <s v="Global Comet Stacking Armless Chair"/>
    <n v="478.48"/>
    <n v="2"/>
    <n v="0.2"/>
    <n v="47.847999999999999"/>
    <n v="2014"/>
    <x v="7"/>
    <s v="Q3"/>
    <n v="9.9999999999999992E-2"/>
  </r>
  <r>
    <m/>
    <m/>
    <m/>
    <m/>
    <m/>
    <m/>
    <m/>
    <m/>
    <m/>
    <m/>
    <m/>
    <m/>
    <m/>
    <m/>
    <m/>
    <m/>
    <m/>
    <m/>
    <m/>
    <m/>
    <m/>
    <n v="6847"/>
    <s v="US-2016-159093"/>
    <d v="2016-05-09T00:00:00"/>
    <s v="5/14/2016"/>
    <s v="Standard Class"/>
    <s v="RS-19420"/>
    <x v="602"/>
    <x v="1"/>
    <s v="United States"/>
    <s v="Los Angeles"/>
    <s v="California"/>
    <n v="90036"/>
    <x v="1"/>
    <s v="OFF-PA-10001260"/>
    <x v="1"/>
    <x v="10"/>
    <s v="TOPS Money Receipt Book, Consecutively Numbered in Red,"/>
    <n v="32.04"/>
    <n v="4"/>
    <n v="0"/>
    <n v="14.417999999999999"/>
    <n v="2016"/>
    <x v="5"/>
    <s v="Q2"/>
    <n v="0.45"/>
  </r>
  <r>
    <m/>
    <m/>
    <m/>
    <m/>
    <m/>
    <m/>
    <m/>
    <m/>
    <m/>
    <m/>
    <m/>
    <m/>
    <m/>
    <m/>
    <m/>
    <m/>
    <m/>
    <m/>
    <m/>
    <m/>
    <m/>
    <n v="6848"/>
    <s v="CA-2016-162110"/>
    <d v="2016-07-18T00:00:00"/>
    <s v="7/22/2016"/>
    <s v="Standard Class"/>
    <s v="NP-18670"/>
    <x v="73"/>
    <x v="0"/>
    <s v="United States"/>
    <s v="Phoenix"/>
    <s v="Arizona"/>
    <n v="85023"/>
    <x v="1"/>
    <s v="TEC-PH-10001924"/>
    <x v="2"/>
    <x v="7"/>
    <s v="iHome FM Clock Radio with Lightning Dock"/>
    <n v="55.991999999999997"/>
    <n v="1"/>
    <n v="0.2"/>
    <n v="3.4994999999999998"/>
    <n v="2016"/>
    <x v="7"/>
    <s v="Q3"/>
    <n v="6.25E-2"/>
  </r>
  <r>
    <m/>
    <m/>
    <m/>
    <m/>
    <m/>
    <m/>
    <m/>
    <m/>
    <m/>
    <m/>
    <m/>
    <m/>
    <m/>
    <m/>
    <m/>
    <m/>
    <m/>
    <m/>
    <m/>
    <m/>
    <m/>
    <n v="6849"/>
    <s v="US-2016-163461"/>
    <d v="2016-06-18T00:00:00"/>
    <s v="6/21/2016"/>
    <s v="First Class"/>
    <s v="BT-11440"/>
    <x v="590"/>
    <x v="0"/>
    <s v="United States"/>
    <s v="Frankfort"/>
    <s v="Illinois"/>
    <n v="60423"/>
    <x v="2"/>
    <s v="OFF-PA-10003134"/>
    <x v="1"/>
    <x v="10"/>
    <s v="Xerox 1937"/>
    <n v="76.864000000000004"/>
    <n v="2"/>
    <n v="0.2"/>
    <n v="26.9024"/>
    <n v="2016"/>
    <x v="1"/>
    <s v="Q2"/>
    <n v="0.35"/>
  </r>
  <r>
    <m/>
    <m/>
    <m/>
    <m/>
    <m/>
    <m/>
    <m/>
    <m/>
    <m/>
    <m/>
    <m/>
    <m/>
    <m/>
    <m/>
    <m/>
    <m/>
    <m/>
    <m/>
    <m/>
    <m/>
    <m/>
    <n v="6850"/>
    <s v="CA-2014-101462"/>
    <d v="2014-04-20T00:00:00"/>
    <s v="4/25/2014"/>
    <s v="Standard Class"/>
    <s v="BP-11230"/>
    <x v="546"/>
    <x v="0"/>
    <s v="United States"/>
    <s v="Los Angeles"/>
    <s v="California"/>
    <n v="90045"/>
    <x v="1"/>
    <s v="FUR-FU-10000409"/>
    <x v="0"/>
    <x v="5"/>
    <s v="GE 4 Foot Flourescent Tube, 40 Watt"/>
    <n v="59.92"/>
    <n v="4"/>
    <n v="0"/>
    <n v="27.563199999999998"/>
    <n v="2014"/>
    <x v="3"/>
    <s v="Q2"/>
    <n v="0.45999999999999996"/>
  </r>
  <r>
    <m/>
    <m/>
    <m/>
    <m/>
    <m/>
    <m/>
    <m/>
    <m/>
    <m/>
    <m/>
    <m/>
    <m/>
    <m/>
    <m/>
    <m/>
    <m/>
    <m/>
    <m/>
    <m/>
    <m/>
    <m/>
    <n v="6851"/>
    <s v="US-2016-100461"/>
    <d v="2016-01-08T00:00:00"/>
    <d v="2016-12-01T00:00:00"/>
    <s v="Standard Class"/>
    <s v="JO-15145"/>
    <x v="705"/>
    <x v="1"/>
    <s v="United States"/>
    <s v="Franklin"/>
    <s v="Wisconsin"/>
    <n v="53132"/>
    <x v="2"/>
    <s v="FUR-BO-10002545"/>
    <x v="0"/>
    <x v="0"/>
    <s v="Atlantic Metals Mobile 3-Shelf Bookcases, Custom Colors"/>
    <n v="1565.88"/>
    <n v="6"/>
    <n v="0"/>
    <n v="407.12880000000001"/>
    <n v="2016"/>
    <x v="9"/>
    <s v="Q1"/>
    <n v="0.26"/>
  </r>
  <r>
    <m/>
    <m/>
    <m/>
    <m/>
    <m/>
    <m/>
    <m/>
    <m/>
    <m/>
    <m/>
    <m/>
    <m/>
    <m/>
    <m/>
    <m/>
    <m/>
    <m/>
    <m/>
    <m/>
    <m/>
    <m/>
    <n v="6852"/>
    <s v="US-2016-100461"/>
    <d v="2016-01-08T00:00:00"/>
    <d v="2016-12-01T00:00:00"/>
    <s v="Standard Class"/>
    <s v="JO-15145"/>
    <x v="705"/>
    <x v="1"/>
    <s v="United States"/>
    <s v="Franklin"/>
    <s v="Wisconsin"/>
    <n v="53132"/>
    <x v="2"/>
    <s v="OFF-BI-10001460"/>
    <x v="1"/>
    <x v="8"/>
    <s v="Plastic Binding Combs"/>
    <n v="106.05"/>
    <n v="7"/>
    <n v="0"/>
    <n v="49.843499999999999"/>
    <n v="2016"/>
    <x v="9"/>
    <s v="Q1"/>
    <n v="0.47000000000000003"/>
  </r>
  <r>
    <m/>
    <m/>
    <m/>
    <m/>
    <m/>
    <m/>
    <m/>
    <m/>
    <m/>
    <m/>
    <m/>
    <m/>
    <m/>
    <m/>
    <m/>
    <m/>
    <m/>
    <m/>
    <m/>
    <m/>
    <m/>
    <n v="6853"/>
    <s v="US-2017-162670"/>
    <d v="2017-12-23T00:00:00"/>
    <s v="12/28/2017"/>
    <s v="Second Class"/>
    <s v="MF-18250"/>
    <x v="751"/>
    <x v="1"/>
    <s v="United States"/>
    <s v="Little Rock"/>
    <s v="Arkansas"/>
    <n v="72209"/>
    <x v="0"/>
    <s v="OFF-ST-10001328"/>
    <x v="1"/>
    <x v="4"/>
    <s v="Personal Filing Tote with Lid, Black/Gray"/>
    <n v="62.04"/>
    <n v="4"/>
    <n v="0"/>
    <n v="17.371200000000002"/>
    <n v="2017"/>
    <x v="4"/>
    <s v="Q4"/>
    <n v="0.28000000000000003"/>
  </r>
  <r>
    <m/>
    <m/>
    <m/>
    <m/>
    <m/>
    <m/>
    <m/>
    <m/>
    <m/>
    <m/>
    <m/>
    <m/>
    <m/>
    <m/>
    <m/>
    <m/>
    <m/>
    <m/>
    <m/>
    <m/>
    <m/>
    <n v="6854"/>
    <s v="US-2017-162670"/>
    <d v="2017-12-23T00:00:00"/>
    <s v="12/28/2017"/>
    <s v="Second Class"/>
    <s v="MF-18250"/>
    <x v="751"/>
    <x v="1"/>
    <s v="United States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  <n v="2017"/>
    <x v="4"/>
    <s v="Q4"/>
    <n v="0.3"/>
  </r>
  <r>
    <m/>
    <m/>
    <m/>
    <m/>
    <m/>
    <m/>
    <m/>
    <m/>
    <m/>
    <m/>
    <m/>
    <m/>
    <m/>
    <m/>
    <m/>
    <m/>
    <m/>
    <m/>
    <m/>
    <m/>
    <m/>
    <n v="6855"/>
    <s v="US-2017-162670"/>
    <d v="2017-12-23T00:00:00"/>
    <s v="12/28/2017"/>
    <s v="Second Class"/>
    <s v="MF-18250"/>
    <x v="751"/>
    <x v="1"/>
    <s v="United States"/>
    <s v="Little Rock"/>
    <s v="Arkansas"/>
    <n v="72209"/>
    <x v="0"/>
    <s v="OFF-ST-10001522"/>
    <x v="1"/>
    <x v="4"/>
    <s v="Gould Plastics 18-Pocket Panel Bin, 34w x 5-1/4d x 20-1/2h"/>
    <n v="367.96"/>
    <n v="4"/>
    <n v="0"/>
    <n v="14.718400000000001"/>
    <n v="2017"/>
    <x v="4"/>
    <s v="Q4"/>
    <n v="4.0000000000000008E-2"/>
  </r>
  <r>
    <m/>
    <m/>
    <m/>
    <m/>
    <m/>
    <m/>
    <m/>
    <m/>
    <m/>
    <m/>
    <m/>
    <m/>
    <m/>
    <m/>
    <m/>
    <m/>
    <m/>
    <m/>
    <m/>
    <m/>
    <m/>
    <n v="6856"/>
    <s v="US-2017-162670"/>
    <d v="2017-12-23T00:00:00"/>
    <s v="12/28/2017"/>
    <s v="Second Class"/>
    <s v="MF-18250"/>
    <x v="751"/>
    <x v="1"/>
    <s v="United States"/>
    <s v="Little Rock"/>
    <s v="Arkansas"/>
    <n v="72209"/>
    <x v="0"/>
    <s v="OFF-PA-10001994"/>
    <x v="1"/>
    <x v="10"/>
    <s v="Ink Jet Note and Greeting Cards, 8-1/2&quot; x 5-1/2&quot; Card Size"/>
    <n v="44.96"/>
    <n v="2"/>
    <n v="0"/>
    <n v="20.6816"/>
    <n v="2017"/>
    <x v="4"/>
    <s v="Q4"/>
    <n v="0.45999999999999996"/>
  </r>
  <r>
    <m/>
    <m/>
    <m/>
    <m/>
    <m/>
    <m/>
    <m/>
    <m/>
    <m/>
    <m/>
    <m/>
    <m/>
    <m/>
    <m/>
    <m/>
    <m/>
    <m/>
    <m/>
    <m/>
    <m/>
    <m/>
    <n v="6857"/>
    <s v="US-2017-162670"/>
    <d v="2017-12-23T00:00:00"/>
    <s v="12/28/2017"/>
    <s v="Second Class"/>
    <s v="MF-18250"/>
    <x v="751"/>
    <x v="1"/>
    <s v="United States"/>
    <s v="Little Rock"/>
    <s v="Arkansas"/>
    <n v="72209"/>
    <x v="0"/>
    <s v="OFF-EN-10001453"/>
    <x v="1"/>
    <x v="12"/>
    <s v="Tyvek Interoffice Envelopes, 9 1/2&quot; x 12 1/2&quot;, 100/Box"/>
    <n v="182.94"/>
    <n v="3"/>
    <n v="0"/>
    <n v="85.981800000000007"/>
    <n v="2017"/>
    <x v="4"/>
    <s v="Q4"/>
    <n v="0.47000000000000003"/>
  </r>
  <r>
    <m/>
    <m/>
    <m/>
    <m/>
    <m/>
    <m/>
    <m/>
    <m/>
    <m/>
    <m/>
    <m/>
    <m/>
    <m/>
    <m/>
    <m/>
    <m/>
    <m/>
    <m/>
    <m/>
    <m/>
    <m/>
    <n v="6858"/>
    <s v="CA-2017-128965"/>
    <d v="2017-04-17T00:00:00"/>
    <s v="4/22/2017"/>
    <s v="Standard Class"/>
    <s v="PS-18760"/>
    <x v="519"/>
    <x v="0"/>
    <s v="United States"/>
    <s v="Los Angeles"/>
    <s v="California"/>
    <n v="90008"/>
    <x v="1"/>
    <s v="OFF-PA-10004911"/>
    <x v="1"/>
    <x v="10"/>
    <s v="Rediform S.O.S. 1-Up Phone Message Bk, 4-1/4x3-1/16 Bk, 1 Form/Pg, 40 Messages/Bk, 3/Pk"/>
    <n v="28.14"/>
    <n v="3"/>
    <n v="0"/>
    <n v="13.507199999999999"/>
    <n v="2017"/>
    <x v="3"/>
    <s v="Q2"/>
    <n v="0.48"/>
  </r>
  <r>
    <m/>
    <m/>
    <m/>
    <m/>
    <m/>
    <m/>
    <m/>
    <m/>
    <m/>
    <m/>
    <m/>
    <m/>
    <m/>
    <m/>
    <m/>
    <m/>
    <m/>
    <m/>
    <m/>
    <m/>
    <m/>
    <n v="6859"/>
    <s v="CA-2017-128965"/>
    <d v="2017-04-17T00:00:00"/>
    <s v="4/22/2017"/>
    <s v="Standard Class"/>
    <s v="PS-18760"/>
    <x v="519"/>
    <x v="0"/>
    <s v="United States"/>
    <s v="Los Angeles"/>
    <s v="California"/>
    <n v="90008"/>
    <x v="1"/>
    <s v="OFF-LA-10001404"/>
    <x v="1"/>
    <x v="2"/>
    <s v="Avery 517"/>
    <n v="7.38"/>
    <n v="2"/>
    <n v="0"/>
    <n v="3.4685999999999999"/>
    <n v="2017"/>
    <x v="3"/>
    <s v="Q2"/>
    <n v="0.47"/>
  </r>
  <r>
    <m/>
    <m/>
    <m/>
    <m/>
    <m/>
    <m/>
    <m/>
    <m/>
    <m/>
    <m/>
    <m/>
    <m/>
    <m/>
    <m/>
    <m/>
    <m/>
    <m/>
    <m/>
    <m/>
    <m/>
    <m/>
    <n v="6860"/>
    <s v="CA-2017-128965"/>
    <d v="2017-04-17T00:00:00"/>
    <s v="4/22/2017"/>
    <s v="Standard Class"/>
    <s v="PS-18760"/>
    <x v="519"/>
    <x v="0"/>
    <s v="United States"/>
    <s v="Los Angeles"/>
    <s v="California"/>
    <n v="90008"/>
    <x v="1"/>
    <s v="OFF-FA-10001561"/>
    <x v="1"/>
    <x v="13"/>
    <s v="Stockwell Push Pins"/>
    <n v="10.9"/>
    <n v="5"/>
    <n v="0"/>
    <n v="3.597"/>
    <n v="2017"/>
    <x v="3"/>
    <s v="Q2"/>
    <n v="0.32999999999999996"/>
  </r>
  <r>
    <m/>
    <m/>
    <m/>
    <m/>
    <m/>
    <m/>
    <m/>
    <m/>
    <m/>
    <m/>
    <m/>
    <m/>
    <m/>
    <m/>
    <m/>
    <m/>
    <m/>
    <m/>
    <m/>
    <m/>
    <m/>
    <n v="6861"/>
    <s v="CA-2017-128965"/>
    <d v="2017-04-17T00:00:00"/>
    <s v="4/22/2017"/>
    <s v="Standard Class"/>
    <s v="PS-18760"/>
    <x v="519"/>
    <x v="0"/>
    <s v="United States"/>
    <s v="Los Angeles"/>
    <s v="California"/>
    <n v="90008"/>
    <x v="1"/>
    <s v="TEC-AC-10001383"/>
    <x v="2"/>
    <x v="11"/>
    <s v="Logitech Wireless Touch Keyboard K400"/>
    <n v="274.89"/>
    <n v="11"/>
    <n v="0"/>
    <n v="46.731299999999997"/>
    <n v="2017"/>
    <x v="3"/>
    <s v="Q2"/>
    <n v="0.17"/>
  </r>
  <r>
    <m/>
    <m/>
    <m/>
    <m/>
    <m/>
    <m/>
    <m/>
    <m/>
    <m/>
    <m/>
    <m/>
    <m/>
    <m/>
    <m/>
    <m/>
    <m/>
    <m/>
    <m/>
    <m/>
    <m/>
    <m/>
    <n v="6862"/>
    <s v="CA-2017-128965"/>
    <d v="2017-04-17T00:00:00"/>
    <s v="4/22/2017"/>
    <s v="Standard Class"/>
    <s v="PS-18760"/>
    <x v="519"/>
    <x v="0"/>
    <s v="United States"/>
    <s v="Los Angeles"/>
    <s v="California"/>
    <n v="90008"/>
    <x v="1"/>
    <s v="OFF-LA-10003190"/>
    <x v="1"/>
    <x v="2"/>
    <s v="Avery 474"/>
    <n v="23.04"/>
    <n v="8"/>
    <n v="0"/>
    <n v="11.2896"/>
    <n v="2017"/>
    <x v="3"/>
    <s v="Q2"/>
    <n v="0.49000000000000005"/>
  </r>
  <r>
    <m/>
    <m/>
    <m/>
    <m/>
    <m/>
    <m/>
    <m/>
    <m/>
    <m/>
    <m/>
    <m/>
    <m/>
    <m/>
    <m/>
    <m/>
    <m/>
    <m/>
    <m/>
    <m/>
    <m/>
    <m/>
    <n v="6863"/>
    <s v="CA-2017-128965"/>
    <d v="2017-04-17T00:00:00"/>
    <s v="4/22/2017"/>
    <s v="Standard Class"/>
    <s v="PS-18760"/>
    <x v="519"/>
    <x v="0"/>
    <s v="United States"/>
    <s v="Los Angeles"/>
    <s v="California"/>
    <n v="90008"/>
    <x v="1"/>
    <s v="FUR-CH-10003774"/>
    <x v="0"/>
    <x v="1"/>
    <s v="Global Wood Trimmed Manager's Task Chair, Khaki"/>
    <n v="218.352"/>
    <n v="3"/>
    <n v="0.2"/>
    <n v="-19.105799999999999"/>
    <n v="2017"/>
    <x v="3"/>
    <s v="Q2"/>
    <n v="-8.7499999999999994E-2"/>
  </r>
  <r>
    <m/>
    <m/>
    <m/>
    <m/>
    <m/>
    <m/>
    <m/>
    <m/>
    <m/>
    <m/>
    <m/>
    <m/>
    <m/>
    <m/>
    <m/>
    <m/>
    <m/>
    <m/>
    <m/>
    <m/>
    <m/>
    <n v="6864"/>
    <s v="CA-2017-138618"/>
    <d v="2017-12-01T00:00:00"/>
    <d v="2017-08-12T00:00:00"/>
    <s v="Standard Class"/>
    <s v="MY-17380"/>
    <x v="199"/>
    <x v="1"/>
    <s v="United States"/>
    <s v="San Antonio"/>
    <s v="Texas"/>
    <n v="78207"/>
    <x v="2"/>
    <s v="OFF-PA-10000520"/>
    <x v="1"/>
    <x v="10"/>
    <s v="Xerox 201"/>
    <n v="10.368"/>
    <n v="2"/>
    <n v="0.2"/>
    <n v="3.6288"/>
    <n v="2017"/>
    <x v="4"/>
    <s v="Q4"/>
    <n v="0.35"/>
  </r>
  <r>
    <m/>
    <m/>
    <m/>
    <m/>
    <m/>
    <m/>
    <m/>
    <m/>
    <m/>
    <m/>
    <m/>
    <m/>
    <m/>
    <m/>
    <m/>
    <m/>
    <m/>
    <m/>
    <m/>
    <m/>
    <m/>
    <n v="6865"/>
    <s v="US-2016-126452"/>
    <d v="2016-08-21T00:00:00"/>
    <s v="8/28/2016"/>
    <s v="Standard Class"/>
    <s v="SC-20230"/>
    <x v="554"/>
    <x v="1"/>
    <s v="United States"/>
    <s v="Los Angeles"/>
    <s v="California"/>
    <n v="90004"/>
    <x v="1"/>
    <s v="OFF-BI-10004465"/>
    <x v="1"/>
    <x v="8"/>
    <s v="Avery Durable Slant Ring Binders"/>
    <n v="12.672000000000001"/>
    <n v="2"/>
    <n v="0.2"/>
    <n v="4.7519999999999998"/>
    <n v="2016"/>
    <x v="6"/>
    <s v="Q3"/>
    <n v="0.37499999999999994"/>
  </r>
  <r>
    <m/>
    <m/>
    <m/>
    <m/>
    <m/>
    <m/>
    <m/>
    <m/>
    <m/>
    <m/>
    <m/>
    <m/>
    <m/>
    <m/>
    <m/>
    <m/>
    <m/>
    <m/>
    <m/>
    <m/>
    <m/>
    <n v="6866"/>
    <s v="US-2016-126452"/>
    <d v="2016-08-21T00:00:00"/>
    <s v="8/28/2016"/>
    <s v="Standard Class"/>
    <s v="SC-20230"/>
    <x v="554"/>
    <x v="1"/>
    <s v="United States"/>
    <s v="Los Angeles"/>
    <s v="California"/>
    <n v="90004"/>
    <x v="1"/>
    <s v="TEC-PH-10003555"/>
    <x v="2"/>
    <x v="7"/>
    <s v="Motorola HK250 Universal Bluetooth Headset"/>
    <n v="91.96"/>
    <n v="5"/>
    <n v="0.2"/>
    <n v="-20.690999999999999"/>
    <n v="2016"/>
    <x v="6"/>
    <s v="Q3"/>
    <n v="-0.22500000000000001"/>
  </r>
  <r>
    <m/>
    <m/>
    <m/>
    <m/>
    <m/>
    <m/>
    <m/>
    <m/>
    <m/>
    <m/>
    <m/>
    <m/>
    <m/>
    <m/>
    <m/>
    <m/>
    <m/>
    <m/>
    <m/>
    <m/>
    <m/>
    <n v="6867"/>
    <s v="US-2016-126452"/>
    <d v="2016-08-21T00:00:00"/>
    <s v="8/28/2016"/>
    <s v="Standard Class"/>
    <s v="SC-20230"/>
    <x v="554"/>
    <x v="1"/>
    <s v="United States"/>
    <s v="Los Angeles"/>
    <s v="California"/>
    <n v="90004"/>
    <x v="1"/>
    <s v="TEC-AC-10000844"/>
    <x v="2"/>
    <x v="11"/>
    <s v="Logitech Gaming G510s - Keyboard"/>
    <n v="254.97"/>
    <n v="3"/>
    <n v="0"/>
    <n v="91.789199999999994"/>
    <n v="2016"/>
    <x v="6"/>
    <s v="Q3"/>
    <n v="0.36"/>
  </r>
  <r>
    <m/>
    <m/>
    <m/>
    <m/>
    <m/>
    <m/>
    <m/>
    <m/>
    <m/>
    <m/>
    <m/>
    <m/>
    <m/>
    <m/>
    <m/>
    <m/>
    <m/>
    <m/>
    <m/>
    <m/>
    <m/>
    <n v="6868"/>
    <s v="US-2016-126452"/>
    <d v="2016-08-21T00:00:00"/>
    <s v="8/28/2016"/>
    <s v="Standard Class"/>
    <s v="SC-20230"/>
    <x v="554"/>
    <x v="1"/>
    <s v="United States"/>
    <s v="Los Angeles"/>
    <s v="California"/>
    <n v="90004"/>
    <x v="1"/>
    <s v="TEC-PH-10003187"/>
    <x v="2"/>
    <x v="7"/>
    <s v="Anker Astro Mini 3000mAh Ultra-Compact Portable Charger"/>
    <n v="31.984000000000002"/>
    <n v="2"/>
    <n v="0.2"/>
    <n v="-7.9960000000000004"/>
    <n v="2016"/>
    <x v="6"/>
    <s v="Q3"/>
    <n v="-0.25"/>
  </r>
  <r>
    <m/>
    <m/>
    <m/>
    <m/>
    <m/>
    <m/>
    <m/>
    <m/>
    <m/>
    <m/>
    <m/>
    <m/>
    <m/>
    <m/>
    <m/>
    <m/>
    <m/>
    <m/>
    <m/>
    <m/>
    <m/>
    <n v="6869"/>
    <s v="US-2016-126452"/>
    <d v="2016-08-21T00:00:00"/>
    <s v="8/28/2016"/>
    <s v="Standard Class"/>
    <s v="SC-20230"/>
    <x v="554"/>
    <x v="1"/>
    <s v="United States"/>
    <s v="Los Angeles"/>
    <s v="California"/>
    <n v="90004"/>
    <x v="1"/>
    <s v="FUR-TA-10003569"/>
    <x v="0"/>
    <x v="3"/>
    <s v="Bretford CR8500 Series Meeting Room Furniture"/>
    <n v="2887.056"/>
    <n v="9"/>
    <n v="0.2"/>
    <n v="180.441"/>
    <n v="2016"/>
    <x v="6"/>
    <s v="Q3"/>
    <n v="6.25E-2"/>
  </r>
  <r>
    <m/>
    <m/>
    <m/>
    <m/>
    <m/>
    <m/>
    <m/>
    <m/>
    <m/>
    <m/>
    <m/>
    <m/>
    <m/>
    <m/>
    <m/>
    <m/>
    <m/>
    <m/>
    <m/>
    <m/>
    <m/>
    <n v="6870"/>
    <s v="US-2016-126452"/>
    <d v="2016-08-21T00:00:00"/>
    <s v="8/28/2016"/>
    <s v="Standard Class"/>
    <s v="SC-20230"/>
    <x v="554"/>
    <x v="1"/>
    <s v="United States"/>
    <s v="Los Angeles"/>
    <s v="California"/>
    <n v="90004"/>
    <x v="1"/>
    <s v="OFF-PA-10003848"/>
    <x v="1"/>
    <x v="10"/>
    <s v="Xerox 1997"/>
    <n v="12.96"/>
    <n v="2"/>
    <n v="0"/>
    <n v="6.2207999999999997"/>
    <n v="2016"/>
    <x v="6"/>
    <s v="Q3"/>
    <n v="0.47999999999999993"/>
  </r>
  <r>
    <m/>
    <m/>
    <m/>
    <m/>
    <m/>
    <m/>
    <m/>
    <m/>
    <m/>
    <m/>
    <m/>
    <m/>
    <m/>
    <m/>
    <m/>
    <m/>
    <m/>
    <m/>
    <m/>
    <m/>
    <m/>
    <n v="6871"/>
    <s v="US-2016-126452"/>
    <d v="2016-08-21T00:00:00"/>
    <s v="8/28/2016"/>
    <s v="Standard Class"/>
    <s v="SC-20230"/>
    <x v="554"/>
    <x v="1"/>
    <s v="United States"/>
    <s v="Los Angeles"/>
    <s v="California"/>
    <n v="90004"/>
    <x v="1"/>
    <s v="OFF-PA-10002606"/>
    <x v="1"/>
    <x v="10"/>
    <s v="Xerox 1928"/>
    <n v="47.52"/>
    <n v="9"/>
    <n v="0"/>
    <n v="21.384"/>
    <n v="2016"/>
    <x v="6"/>
    <s v="Q3"/>
    <n v="0.44999999999999996"/>
  </r>
  <r>
    <m/>
    <m/>
    <m/>
    <m/>
    <m/>
    <m/>
    <m/>
    <m/>
    <m/>
    <m/>
    <m/>
    <m/>
    <m/>
    <m/>
    <m/>
    <m/>
    <m/>
    <m/>
    <m/>
    <m/>
    <m/>
    <n v="6872"/>
    <s v="CA-2016-145009"/>
    <d v="2016-12-05T00:00:00"/>
    <d v="2016-08-12T00:00:00"/>
    <s v="Second Class"/>
    <s v="RF-19345"/>
    <x v="575"/>
    <x v="1"/>
    <s v="United States"/>
    <s v="Chicago"/>
    <s v="Illinois"/>
    <n v="60610"/>
    <x v="2"/>
    <s v="OFF-LA-10004853"/>
    <x v="1"/>
    <x v="2"/>
    <s v="Avery 483"/>
    <n v="11.952"/>
    <n v="3"/>
    <n v="0.2"/>
    <n v="3.8843999999999999"/>
    <n v="2016"/>
    <x v="4"/>
    <s v="Q4"/>
    <n v="0.32500000000000001"/>
  </r>
  <r>
    <m/>
    <m/>
    <m/>
    <m/>
    <m/>
    <m/>
    <m/>
    <m/>
    <m/>
    <m/>
    <m/>
    <m/>
    <m/>
    <m/>
    <m/>
    <m/>
    <m/>
    <m/>
    <m/>
    <m/>
    <m/>
    <n v="6873"/>
    <s v="CA-2015-162544"/>
    <d v="2015-12-16T00:00:00"/>
    <s v="12/19/2015"/>
    <s v="First Class"/>
    <s v="SG-20080"/>
    <x v="65"/>
    <x v="0"/>
    <s v="United States"/>
    <s v="Seattle"/>
    <s v="Washington"/>
    <n v="98105"/>
    <x v="1"/>
    <s v="OFF-PA-10004948"/>
    <x v="1"/>
    <x v="10"/>
    <s v="Xerox 190"/>
    <n v="4.9800000000000004"/>
    <n v="1"/>
    <n v="0"/>
    <n v="2.3405999999999998"/>
    <n v="2015"/>
    <x v="4"/>
    <s v="Q4"/>
    <n v="0.46999999999999992"/>
  </r>
  <r>
    <m/>
    <m/>
    <m/>
    <m/>
    <m/>
    <m/>
    <m/>
    <m/>
    <m/>
    <m/>
    <m/>
    <m/>
    <m/>
    <m/>
    <m/>
    <m/>
    <m/>
    <m/>
    <m/>
    <m/>
    <m/>
    <n v="6874"/>
    <s v="CA-2014-124394"/>
    <d v="2014-10-17T00:00:00"/>
    <s v="10/22/2014"/>
    <s v="Second Class"/>
    <s v="TB-21520"/>
    <x v="14"/>
    <x v="0"/>
    <s v="United States"/>
    <s v="Beaumont"/>
    <s v="Texas"/>
    <n v="77705"/>
    <x v="2"/>
    <s v="OFF-BI-10003676"/>
    <x v="1"/>
    <x v="8"/>
    <s v="GBC Standard Recycled Report Covers, Clear Plastic Sheets"/>
    <n v="10.78"/>
    <n v="5"/>
    <n v="0.8"/>
    <n v="-17.248000000000001"/>
    <n v="2014"/>
    <x v="2"/>
    <s v="Q4"/>
    <n v="-1.6"/>
  </r>
  <r>
    <m/>
    <m/>
    <m/>
    <m/>
    <m/>
    <m/>
    <m/>
    <m/>
    <m/>
    <m/>
    <m/>
    <m/>
    <m/>
    <m/>
    <m/>
    <m/>
    <m/>
    <m/>
    <m/>
    <m/>
    <m/>
    <n v="6875"/>
    <s v="CA-2014-124394"/>
    <d v="2014-10-17T00:00:00"/>
    <s v="10/22/2014"/>
    <s v="Second Class"/>
    <s v="TB-21520"/>
    <x v="14"/>
    <x v="0"/>
    <s v="United States"/>
    <s v="Beaumont"/>
    <s v="Texas"/>
    <n v="77705"/>
    <x v="2"/>
    <s v="TEC-AC-10001314"/>
    <x v="2"/>
    <x v="11"/>
    <s v="Case Logic 2.4GHz Wireless Keyboard"/>
    <n v="119.976"/>
    <n v="3"/>
    <n v="0.2"/>
    <n v="-17.996400000000001"/>
    <n v="2014"/>
    <x v="2"/>
    <s v="Q4"/>
    <n v="-0.15000000000000002"/>
  </r>
  <r>
    <m/>
    <m/>
    <m/>
    <m/>
    <m/>
    <m/>
    <m/>
    <m/>
    <m/>
    <m/>
    <m/>
    <m/>
    <m/>
    <m/>
    <m/>
    <m/>
    <m/>
    <m/>
    <m/>
    <m/>
    <m/>
    <n v="6876"/>
    <s v="US-2016-121013"/>
    <d v="2016-09-05T00:00:00"/>
    <d v="2016-10-09T00:00:00"/>
    <s v="Standard Class"/>
    <s v="MM-17920"/>
    <x v="462"/>
    <x v="0"/>
    <s v="United States"/>
    <s v="Chesapeake"/>
    <s v="Virginia"/>
    <n v="23320"/>
    <x v="0"/>
    <s v="OFF-LA-10004545"/>
    <x v="1"/>
    <x v="2"/>
    <s v="Avery 50"/>
    <n v="25.06"/>
    <n v="2"/>
    <n v="0"/>
    <n v="11.7782"/>
    <n v="2016"/>
    <x v="8"/>
    <s v="Q3"/>
    <n v="0.47000000000000003"/>
  </r>
  <r>
    <m/>
    <m/>
    <m/>
    <m/>
    <m/>
    <m/>
    <m/>
    <m/>
    <m/>
    <m/>
    <m/>
    <m/>
    <m/>
    <m/>
    <m/>
    <m/>
    <m/>
    <m/>
    <m/>
    <m/>
    <m/>
    <n v="6877"/>
    <s v="US-2016-121013"/>
    <d v="2016-09-05T00:00:00"/>
    <d v="2016-10-09T00:00:00"/>
    <s v="Standard Class"/>
    <s v="MM-17920"/>
    <x v="462"/>
    <x v="0"/>
    <s v="United States"/>
    <s v="Chesapeake"/>
    <s v="Virginia"/>
    <n v="23320"/>
    <x v="0"/>
    <s v="FUR-TA-10003238"/>
    <x v="0"/>
    <x v="3"/>
    <s v="Chromcraft Bull-Nose Wood 48&quot; x 96&quot; Rectangular Conference Tables"/>
    <n v="1652.94"/>
    <n v="3"/>
    <n v="0"/>
    <n v="314.05860000000001"/>
    <n v="2016"/>
    <x v="8"/>
    <s v="Q3"/>
    <n v="0.19"/>
  </r>
  <r>
    <m/>
    <m/>
    <m/>
    <m/>
    <m/>
    <m/>
    <m/>
    <m/>
    <m/>
    <m/>
    <m/>
    <m/>
    <m/>
    <m/>
    <m/>
    <m/>
    <m/>
    <m/>
    <m/>
    <m/>
    <m/>
    <n v="6878"/>
    <s v="US-2015-123918"/>
    <d v="2015-10-15T00:00:00"/>
    <s v="10/15/2015"/>
    <s v="Same Day"/>
    <s v="CG-12520"/>
    <x v="0"/>
    <x v="0"/>
    <s v="United States"/>
    <s v="Dallas"/>
    <s v="Texas"/>
    <n v="75217"/>
    <x v="2"/>
    <s v="FUR-FU-10004952"/>
    <x v="0"/>
    <x v="5"/>
    <s v="C-Line Cubicle Keepers Polyproplyene Holder w/Velcro Back, 8-1/2x11, 25/Bx"/>
    <n v="131.376"/>
    <n v="6"/>
    <n v="0.6"/>
    <n v="-95.247600000000006"/>
    <n v="2015"/>
    <x v="2"/>
    <s v="Q4"/>
    <n v="-0.72499999999999998"/>
  </r>
  <r>
    <m/>
    <m/>
    <m/>
    <m/>
    <m/>
    <m/>
    <m/>
    <m/>
    <m/>
    <m/>
    <m/>
    <m/>
    <m/>
    <m/>
    <m/>
    <m/>
    <m/>
    <m/>
    <m/>
    <m/>
    <m/>
    <n v="6879"/>
    <s v="US-2015-123918"/>
    <d v="2015-10-15T00:00:00"/>
    <s v="10/15/2015"/>
    <s v="Same Day"/>
    <s v="CG-12520"/>
    <x v="0"/>
    <x v="0"/>
    <s v="United States"/>
    <s v="Dallas"/>
    <s v="Texas"/>
    <n v="75217"/>
    <x v="2"/>
    <s v="OFF-PA-10003001"/>
    <x v="1"/>
    <x v="10"/>
    <s v="Xerox 1986"/>
    <n v="5.3440000000000003"/>
    <n v="1"/>
    <n v="0.2"/>
    <n v="1.8704000000000001"/>
    <n v="2015"/>
    <x v="2"/>
    <s v="Q4"/>
    <n v="0.35"/>
  </r>
  <r>
    <m/>
    <m/>
    <m/>
    <m/>
    <m/>
    <m/>
    <m/>
    <m/>
    <m/>
    <m/>
    <m/>
    <m/>
    <m/>
    <m/>
    <m/>
    <m/>
    <m/>
    <m/>
    <m/>
    <m/>
    <m/>
    <n v="6880"/>
    <s v="CA-2015-137113"/>
    <d v="2015-12-01T00:00:00"/>
    <d v="2015-05-12T00:00:00"/>
    <s v="Second Class"/>
    <s v="TW-21025"/>
    <x v="69"/>
    <x v="2"/>
    <s v="United States"/>
    <s v="Seattle"/>
    <s v="Washington"/>
    <n v="98105"/>
    <x v="1"/>
    <s v="FUR-CH-10001215"/>
    <x v="0"/>
    <x v="1"/>
    <s v="Global Troy Executive Leather Low-Back Tilter"/>
    <n v="2003.92"/>
    <n v="5"/>
    <n v="0.2"/>
    <n v="125.245"/>
    <n v="2015"/>
    <x v="4"/>
    <s v="Q4"/>
    <n v="6.25E-2"/>
  </r>
  <r>
    <m/>
    <m/>
    <m/>
    <m/>
    <m/>
    <m/>
    <m/>
    <m/>
    <m/>
    <m/>
    <m/>
    <m/>
    <m/>
    <m/>
    <m/>
    <m/>
    <m/>
    <m/>
    <m/>
    <m/>
    <m/>
    <n v="6881"/>
    <s v="CA-2015-137113"/>
    <d v="2015-12-01T00:00:00"/>
    <d v="2015-05-12T00:00:00"/>
    <s v="Second Class"/>
    <s v="TW-21025"/>
    <x v="69"/>
    <x v="2"/>
    <s v="United States"/>
    <s v="Seattle"/>
    <s v="Washington"/>
    <n v="98105"/>
    <x v="1"/>
    <s v="OFF-PA-10004255"/>
    <x v="1"/>
    <x v="10"/>
    <s v="Xerox 219"/>
    <n v="32.4"/>
    <n v="5"/>
    <n v="0"/>
    <n v="15.552"/>
    <n v="2015"/>
    <x v="4"/>
    <s v="Q4"/>
    <n v="0.48"/>
  </r>
  <r>
    <m/>
    <m/>
    <m/>
    <m/>
    <m/>
    <m/>
    <m/>
    <m/>
    <m/>
    <m/>
    <m/>
    <m/>
    <m/>
    <m/>
    <m/>
    <m/>
    <m/>
    <m/>
    <m/>
    <m/>
    <m/>
    <n v="6882"/>
    <s v="CA-2015-137113"/>
    <d v="2015-12-01T00:00:00"/>
    <d v="2015-05-12T00:00:00"/>
    <s v="Second Class"/>
    <s v="TW-21025"/>
    <x v="69"/>
    <x v="2"/>
    <s v="United States"/>
    <s v="Seattle"/>
    <s v="Washington"/>
    <n v="98105"/>
    <x v="1"/>
    <s v="FUR-TA-10001705"/>
    <x v="0"/>
    <x v="3"/>
    <s v="Bush Advantage Collection Round Conference Table"/>
    <n v="1913.4"/>
    <n v="9"/>
    <n v="0"/>
    <n v="401.81400000000002"/>
    <n v="2015"/>
    <x v="4"/>
    <s v="Q4"/>
    <n v="0.21"/>
  </r>
  <r>
    <m/>
    <m/>
    <m/>
    <m/>
    <m/>
    <m/>
    <m/>
    <m/>
    <m/>
    <m/>
    <m/>
    <m/>
    <m/>
    <m/>
    <m/>
    <m/>
    <m/>
    <m/>
    <m/>
    <m/>
    <m/>
    <n v="6883"/>
    <s v="CA-2015-137113"/>
    <d v="2015-12-01T00:00:00"/>
    <d v="2015-05-12T00:00:00"/>
    <s v="Second Class"/>
    <s v="TW-21025"/>
    <x v="69"/>
    <x v="2"/>
    <s v="United States"/>
    <s v="Seattle"/>
    <s v="Washington"/>
    <n v="98105"/>
    <x v="1"/>
    <s v="OFF-ST-10002554"/>
    <x v="1"/>
    <x v="4"/>
    <s v="Tennsco Industrial Shelving"/>
    <n v="146.72999999999999"/>
    <n v="3"/>
    <n v="0"/>
    <n v="2.9346000000000001"/>
    <n v="2015"/>
    <x v="4"/>
    <s v="Q4"/>
    <n v="0.02"/>
  </r>
  <r>
    <m/>
    <m/>
    <m/>
    <m/>
    <m/>
    <m/>
    <m/>
    <m/>
    <m/>
    <m/>
    <m/>
    <m/>
    <m/>
    <m/>
    <m/>
    <m/>
    <m/>
    <m/>
    <m/>
    <m/>
    <m/>
    <n v="6884"/>
    <s v="CA-2015-137113"/>
    <d v="2015-12-01T00:00:00"/>
    <d v="2015-05-12T00:00:00"/>
    <s v="Second Class"/>
    <s v="TW-21025"/>
    <x v="69"/>
    <x v="2"/>
    <s v="United States"/>
    <s v="Seattle"/>
    <s v="Washington"/>
    <n v="98105"/>
    <x v="1"/>
    <s v="OFF-PA-10002222"/>
    <x v="1"/>
    <x v="10"/>
    <s v="Xerox Color Copier Paper, 11&quot; x 17&quot;, Ream"/>
    <n v="114.2"/>
    <n v="5"/>
    <n v="0"/>
    <n v="52.531999999999996"/>
    <n v="2015"/>
    <x v="4"/>
    <s v="Q4"/>
    <n v="0.45999999999999996"/>
  </r>
  <r>
    <m/>
    <m/>
    <m/>
    <m/>
    <m/>
    <m/>
    <m/>
    <m/>
    <m/>
    <m/>
    <m/>
    <m/>
    <m/>
    <m/>
    <m/>
    <m/>
    <m/>
    <m/>
    <m/>
    <m/>
    <m/>
    <n v="6885"/>
    <s v="CA-2015-120677"/>
    <d v="2015-05-31T00:00:00"/>
    <d v="2015-04-06T00:00:00"/>
    <s v="Standard Class"/>
    <s v="BD-11320"/>
    <x v="217"/>
    <x v="0"/>
    <s v="United States"/>
    <s v="Minneapolis"/>
    <s v="Minnesota"/>
    <n v="55407"/>
    <x v="2"/>
    <s v="FUR-CH-10002320"/>
    <x v="0"/>
    <x v="1"/>
    <s v="Hon Pagoda Stacking Chairs"/>
    <n v="2567.84"/>
    <n v="8"/>
    <n v="0"/>
    <n v="770.35199999999998"/>
    <n v="2015"/>
    <x v="5"/>
    <s v="Q2"/>
    <n v="0.3"/>
  </r>
  <r>
    <m/>
    <m/>
    <m/>
    <m/>
    <m/>
    <m/>
    <m/>
    <m/>
    <m/>
    <m/>
    <m/>
    <m/>
    <m/>
    <m/>
    <m/>
    <m/>
    <m/>
    <m/>
    <m/>
    <m/>
    <m/>
    <n v="6886"/>
    <s v="CA-2017-123036"/>
    <d v="2017-09-10T00:00:00"/>
    <s v="9/17/2017"/>
    <s v="Standard Class"/>
    <s v="HA-14905"/>
    <x v="456"/>
    <x v="0"/>
    <s v="United States"/>
    <s v="Springfield"/>
    <s v="Ohio"/>
    <n v="45503"/>
    <x v="3"/>
    <s v="TEC-AC-10003499"/>
    <x v="2"/>
    <x v="11"/>
    <s v="Memorex Mini Travel Drive 8 GB USB 2.0 Flash Drive"/>
    <n v="37.055999999999997"/>
    <n v="4"/>
    <n v="0.2"/>
    <n v="8.8008000000000006"/>
    <n v="2017"/>
    <x v="8"/>
    <s v="Q3"/>
    <n v="0.23750000000000004"/>
  </r>
  <r>
    <m/>
    <m/>
    <m/>
    <m/>
    <m/>
    <m/>
    <m/>
    <m/>
    <m/>
    <m/>
    <m/>
    <m/>
    <m/>
    <m/>
    <m/>
    <m/>
    <m/>
    <m/>
    <m/>
    <m/>
    <m/>
    <n v="6887"/>
    <s v="CA-2017-123036"/>
    <d v="2017-09-10T00:00:00"/>
    <s v="9/17/2017"/>
    <s v="Standard Class"/>
    <s v="HA-14905"/>
    <x v="456"/>
    <x v="0"/>
    <s v="United States"/>
    <s v="Springfield"/>
    <s v="Ohio"/>
    <n v="45503"/>
    <x v="3"/>
    <s v="TEC-PH-10003580"/>
    <x v="2"/>
    <x v="7"/>
    <s v="Cisco IP Phone 7961G-GE VoIP phone"/>
    <n v="259.89600000000002"/>
    <n v="2"/>
    <n v="0.4"/>
    <n v="-56.3108"/>
    <n v="2017"/>
    <x v="8"/>
    <s v="Q3"/>
    <n v="-0.21666666666666665"/>
  </r>
  <r>
    <m/>
    <m/>
    <m/>
    <m/>
    <m/>
    <m/>
    <m/>
    <m/>
    <m/>
    <m/>
    <m/>
    <m/>
    <m/>
    <m/>
    <m/>
    <m/>
    <m/>
    <m/>
    <m/>
    <m/>
    <m/>
    <n v="6888"/>
    <s v="CA-2017-120222"/>
    <d v="2017-04-25T00:00:00"/>
    <d v="2017-02-05T00:00:00"/>
    <s v="Standard Class"/>
    <s v="LL-16840"/>
    <x v="328"/>
    <x v="0"/>
    <s v="United States"/>
    <s v="Los Angeles"/>
    <s v="California"/>
    <n v="90032"/>
    <x v="1"/>
    <s v="OFF-PA-10004675"/>
    <x v="1"/>
    <x v="10"/>
    <s v="Telephone Message Books with Fax/Mobile Section, 5 1/2&quot; x 3 3/16&quot;"/>
    <n v="19.05"/>
    <n v="3"/>
    <n v="0"/>
    <n v="8.7629999999999999"/>
    <n v="2017"/>
    <x v="3"/>
    <s v="Q2"/>
    <n v="0.45999999999999996"/>
  </r>
  <r>
    <m/>
    <m/>
    <m/>
    <m/>
    <m/>
    <m/>
    <m/>
    <m/>
    <m/>
    <m/>
    <m/>
    <m/>
    <m/>
    <m/>
    <m/>
    <m/>
    <m/>
    <m/>
    <m/>
    <m/>
    <m/>
    <n v="6889"/>
    <s v="CA-2017-120222"/>
    <d v="2017-04-25T00:00:00"/>
    <d v="2017-02-05T00:00:00"/>
    <s v="Standard Class"/>
    <s v="LL-16840"/>
    <x v="328"/>
    <x v="0"/>
    <s v="United States"/>
    <s v="Los Angeles"/>
    <s v="California"/>
    <n v="90032"/>
    <x v="1"/>
    <s v="OFF-BI-10000666"/>
    <x v="1"/>
    <x v="8"/>
    <s v="Surelock Post Binders"/>
    <n v="73.343999999999994"/>
    <n v="3"/>
    <n v="0.2"/>
    <n v="27.504000000000001"/>
    <n v="2017"/>
    <x v="3"/>
    <s v="Q2"/>
    <n v="0.37500000000000006"/>
  </r>
  <r>
    <m/>
    <m/>
    <m/>
    <m/>
    <m/>
    <m/>
    <m/>
    <m/>
    <m/>
    <m/>
    <m/>
    <m/>
    <m/>
    <m/>
    <m/>
    <m/>
    <m/>
    <m/>
    <m/>
    <m/>
    <m/>
    <n v="6890"/>
    <s v="CA-2017-164756"/>
    <d v="2017-09-18T00:00:00"/>
    <s v="9/22/2017"/>
    <s v="Standard Class"/>
    <s v="SS-20140"/>
    <x v="164"/>
    <x v="1"/>
    <s v="United States"/>
    <s v="Columbus"/>
    <s v="Georgia"/>
    <n v="31907"/>
    <x v="0"/>
    <s v="TEC-PH-10001552"/>
    <x v="2"/>
    <x v="7"/>
    <s v="I Need's 3d Hello Kitty Hybrid Silicone Case Cover for HTC One X 4g with 3d Hello Kitty Stylus Pen Green/pink"/>
    <n v="95.68"/>
    <n v="8"/>
    <n v="0"/>
    <n v="26.790400000000002"/>
    <n v="2017"/>
    <x v="8"/>
    <s v="Q3"/>
    <n v="0.27999999999999997"/>
  </r>
  <r>
    <m/>
    <m/>
    <m/>
    <m/>
    <m/>
    <m/>
    <m/>
    <m/>
    <m/>
    <m/>
    <m/>
    <m/>
    <m/>
    <m/>
    <m/>
    <m/>
    <m/>
    <m/>
    <m/>
    <m/>
    <m/>
    <n v="6891"/>
    <s v="CA-2017-164756"/>
    <d v="2017-09-18T00:00:00"/>
    <s v="9/22/2017"/>
    <s v="Standard Class"/>
    <s v="SS-20140"/>
    <x v="164"/>
    <x v="1"/>
    <s v="United States"/>
    <s v="Columbus"/>
    <s v="Georgia"/>
    <n v="31907"/>
    <x v="0"/>
    <s v="OFF-PA-10000673"/>
    <x v="1"/>
    <x v="10"/>
    <s v="Post-it “Important Message” Note Pad, Neon Colors, 50 Sheets/Pad"/>
    <n v="50.96"/>
    <n v="7"/>
    <n v="0"/>
    <n v="24.460799999999999"/>
    <n v="2017"/>
    <x v="8"/>
    <s v="Q3"/>
    <n v="0.48"/>
  </r>
  <r>
    <m/>
    <m/>
    <m/>
    <m/>
    <m/>
    <m/>
    <m/>
    <m/>
    <m/>
    <m/>
    <m/>
    <m/>
    <m/>
    <m/>
    <m/>
    <m/>
    <m/>
    <m/>
    <m/>
    <m/>
    <m/>
    <n v="6892"/>
    <s v="CA-2017-164756"/>
    <d v="2017-09-18T00:00:00"/>
    <s v="9/22/2017"/>
    <s v="Standard Class"/>
    <s v="SS-20140"/>
    <x v="164"/>
    <x v="1"/>
    <s v="United States"/>
    <s v="Columbus"/>
    <s v="Georgia"/>
    <n v="31907"/>
    <x v="0"/>
    <s v="OFF-AR-10000380"/>
    <x v="1"/>
    <x v="6"/>
    <s v="Hunt PowerHouse Electric Pencil Sharpener, Blue"/>
    <n v="113.94"/>
    <n v="3"/>
    <n v="0"/>
    <n v="34.182000000000002"/>
    <n v="2017"/>
    <x v="8"/>
    <s v="Q3"/>
    <n v="0.30000000000000004"/>
  </r>
  <r>
    <m/>
    <m/>
    <m/>
    <m/>
    <m/>
    <m/>
    <m/>
    <m/>
    <m/>
    <m/>
    <m/>
    <m/>
    <m/>
    <m/>
    <m/>
    <m/>
    <m/>
    <m/>
    <m/>
    <m/>
    <m/>
    <n v="6893"/>
    <s v="CA-2017-164756"/>
    <d v="2017-09-18T00:00:00"/>
    <s v="9/22/2017"/>
    <s v="Standard Class"/>
    <s v="SS-20140"/>
    <x v="164"/>
    <x v="1"/>
    <s v="United States"/>
    <s v="Columbus"/>
    <s v="Georgia"/>
    <n v="31907"/>
    <x v="0"/>
    <s v="OFF-PA-10003848"/>
    <x v="1"/>
    <x v="10"/>
    <s v="Xerox 1997"/>
    <n v="25.92"/>
    <n v="4"/>
    <n v="0"/>
    <n v="12.441599999999999"/>
    <n v="2017"/>
    <x v="8"/>
    <s v="Q3"/>
    <n v="0.47999999999999993"/>
  </r>
  <r>
    <m/>
    <m/>
    <m/>
    <m/>
    <m/>
    <m/>
    <m/>
    <m/>
    <m/>
    <m/>
    <m/>
    <m/>
    <m/>
    <m/>
    <m/>
    <m/>
    <m/>
    <m/>
    <m/>
    <m/>
    <m/>
    <n v="6894"/>
    <s v="CA-2017-164756"/>
    <d v="2017-09-18T00:00:00"/>
    <s v="9/22/2017"/>
    <s v="Standard Class"/>
    <s v="SS-20140"/>
    <x v="164"/>
    <x v="1"/>
    <s v="United States"/>
    <s v="Columbus"/>
    <s v="Georgia"/>
    <n v="31907"/>
    <x v="0"/>
    <s v="FUR-FU-10002963"/>
    <x v="0"/>
    <x v="5"/>
    <s v="Master Caster Door Stop, Gray"/>
    <n v="20.32"/>
    <n v="4"/>
    <n v="0"/>
    <n v="6.9088000000000003"/>
    <n v="2017"/>
    <x v="8"/>
    <s v="Q3"/>
    <n v="0.34"/>
  </r>
  <r>
    <m/>
    <m/>
    <m/>
    <m/>
    <m/>
    <m/>
    <m/>
    <m/>
    <m/>
    <m/>
    <m/>
    <m/>
    <m/>
    <m/>
    <m/>
    <m/>
    <m/>
    <m/>
    <m/>
    <m/>
    <m/>
    <n v="6895"/>
    <s v="CA-2017-164756"/>
    <d v="2017-09-18T00:00:00"/>
    <s v="9/22/2017"/>
    <s v="Standard Class"/>
    <s v="SS-20140"/>
    <x v="164"/>
    <x v="1"/>
    <s v="United States"/>
    <s v="Columbus"/>
    <s v="Georgia"/>
    <n v="31907"/>
    <x v="0"/>
    <s v="TEC-PH-10002447"/>
    <x v="2"/>
    <x v="7"/>
    <s v="AT&amp;T CL83451 4-Handset Telephone"/>
    <n v="411.98"/>
    <n v="2"/>
    <n v="0"/>
    <n v="119.4742"/>
    <n v="2017"/>
    <x v="8"/>
    <s v="Q3"/>
    <n v="0.28999999999999998"/>
  </r>
  <r>
    <m/>
    <m/>
    <m/>
    <m/>
    <m/>
    <m/>
    <m/>
    <m/>
    <m/>
    <m/>
    <m/>
    <m/>
    <m/>
    <m/>
    <m/>
    <m/>
    <m/>
    <m/>
    <m/>
    <m/>
    <m/>
    <n v="6896"/>
    <s v="CA-2017-164756"/>
    <d v="2017-09-18T00:00:00"/>
    <s v="9/22/2017"/>
    <s v="Standard Class"/>
    <s v="SS-20140"/>
    <x v="164"/>
    <x v="1"/>
    <s v="United States"/>
    <s v="Columbus"/>
    <s v="Georgia"/>
    <n v="31907"/>
    <x v="0"/>
    <s v="OFF-SU-10004261"/>
    <x v="1"/>
    <x v="14"/>
    <s v="Fiskars 8&quot; Scissors, 2/Pack"/>
    <n v="34.479999999999997"/>
    <n v="2"/>
    <n v="0"/>
    <n v="9.9992000000000001"/>
    <n v="2017"/>
    <x v="8"/>
    <s v="Q3"/>
    <n v="0.29000000000000004"/>
  </r>
  <r>
    <m/>
    <m/>
    <m/>
    <m/>
    <m/>
    <m/>
    <m/>
    <m/>
    <m/>
    <m/>
    <m/>
    <m/>
    <m/>
    <m/>
    <m/>
    <m/>
    <m/>
    <m/>
    <m/>
    <m/>
    <m/>
    <n v="6897"/>
    <s v="CA-2017-164756"/>
    <d v="2017-09-18T00:00:00"/>
    <s v="9/22/2017"/>
    <s v="Standard Class"/>
    <s v="SS-20140"/>
    <x v="164"/>
    <x v="1"/>
    <s v="United States"/>
    <s v="Columbus"/>
    <s v="Georgia"/>
    <n v="31907"/>
    <x v="0"/>
    <s v="OFF-PA-10003228"/>
    <x v="1"/>
    <x v="10"/>
    <s v="Xerox 1917"/>
    <n v="244.55"/>
    <n v="5"/>
    <n v="0"/>
    <n v="114.9385"/>
    <n v="2017"/>
    <x v="8"/>
    <s v="Q3"/>
    <n v="0.47"/>
  </r>
  <r>
    <m/>
    <m/>
    <m/>
    <m/>
    <m/>
    <m/>
    <m/>
    <m/>
    <m/>
    <m/>
    <m/>
    <m/>
    <m/>
    <m/>
    <m/>
    <m/>
    <m/>
    <m/>
    <m/>
    <m/>
    <m/>
    <n v="6898"/>
    <s v="CA-2017-122028"/>
    <d v="2017-08-18T00:00:00"/>
    <s v="8/25/2017"/>
    <s v="Standard Class"/>
    <s v="CK-12205"/>
    <x v="237"/>
    <x v="0"/>
    <s v="United States"/>
    <s v="Lakewood"/>
    <s v="Ohio"/>
    <n v="44107"/>
    <x v="3"/>
    <s v="OFF-BI-10004817"/>
    <x v="1"/>
    <x v="8"/>
    <s v="GBC Personal VeloBind Strips"/>
    <n v="10.782"/>
    <n v="3"/>
    <n v="0.7"/>
    <n v="-7.9067999999999996"/>
    <n v="2017"/>
    <x v="6"/>
    <s v="Q3"/>
    <n v="-0.73333333333333328"/>
  </r>
  <r>
    <m/>
    <m/>
    <m/>
    <m/>
    <m/>
    <m/>
    <m/>
    <m/>
    <m/>
    <m/>
    <m/>
    <m/>
    <m/>
    <m/>
    <m/>
    <m/>
    <m/>
    <m/>
    <m/>
    <m/>
    <m/>
    <n v="6899"/>
    <s v="US-2015-165512"/>
    <d v="2015-05-24T00:00:00"/>
    <s v="5/26/2015"/>
    <s v="Second Class"/>
    <s v="VS-21820"/>
    <x v="745"/>
    <x v="0"/>
    <s v="United States"/>
    <s v="Naperville"/>
    <s v="Illinois"/>
    <n v="60540"/>
    <x v="2"/>
    <s v="FUR-CH-10002880"/>
    <x v="0"/>
    <x v="1"/>
    <s v="Global High-Back Leather Tilter, Burgundy"/>
    <n v="602.65099999999995"/>
    <n v="7"/>
    <n v="0.3"/>
    <n v="-163.57669999999999"/>
    <n v="2015"/>
    <x v="5"/>
    <s v="Q2"/>
    <n v="-0.27142857142857141"/>
  </r>
  <r>
    <m/>
    <m/>
    <m/>
    <m/>
    <m/>
    <m/>
    <m/>
    <m/>
    <m/>
    <m/>
    <m/>
    <m/>
    <m/>
    <m/>
    <m/>
    <m/>
    <m/>
    <m/>
    <m/>
    <m/>
    <m/>
    <n v="6900"/>
    <s v="US-2015-165512"/>
    <d v="2015-05-24T00:00:00"/>
    <s v="5/26/2015"/>
    <s v="Second Class"/>
    <s v="VS-21820"/>
    <x v="745"/>
    <x v="0"/>
    <s v="United States"/>
    <s v="Naperville"/>
    <s v="Illinois"/>
    <n v="60540"/>
    <x v="2"/>
    <s v="OFF-BI-10001249"/>
    <x v="1"/>
    <x v="8"/>
    <s v="Avery Heavy-Duty EZD View Binder with Locking Rings"/>
    <n v="7.6559999999999997"/>
    <n v="6"/>
    <n v="0.8"/>
    <n v="-13.0152"/>
    <n v="2015"/>
    <x v="5"/>
    <s v="Q2"/>
    <n v="-1.7000000000000002"/>
  </r>
  <r>
    <m/>
    <m/>
    <m/>
    <m/>
    <m/>
    <m/>
    <m/>
    <m/>
    <m/>
    <m/>
    <m/>
    <m/>
    <m/>
    <m/>
    <m/>
    <m/>
    <m/>
    <m/>
    <m/>
    <m/>
    <m/>
    <n v="6901"/>
    <s v="CA-2015-140557"/>
    <d v="2015-09-07T00:00:00"/>
    <d v="2015-11-09T00:00:00"/>
    <s v="Standard Class"/>
    <s v="TN-21040"/>
    <x v="184"/>
    <x v="2"/>
    <s v="United States"/>
    <s v="New York City"/>
    <s v="New York"/>
    <n v="10009"/>
    <x v="3"/>
    <s v="TEC-AC-10002402"/>
    <x v="2"/>
    <x v="11"/>
    <s v="Razer Kraken PRO Over Ear PC and Music Headset"/>
    <n v="559.92999999999995"/>
    <n v="7"/>
    <n v="0"/>
    <n v="167.97900000000001"/>
    <n v="2015"/>
    <x v="8"/>
    <s v="Q3"/>
    <n v="0.30000000000000004"/>
  </r>
  <r>
    <m/>
    <m/>
    <m/>
    <m/>
    <m/>
    <m/>
    <m/>
    <m/>
    <m/>
    <m/>
    <m/>
    <m/>
    <m/>
    <m/>
    <m/>
    <m/>
    <m/>
    <m/>
    <m/>
    <m/>
    <m/>
    <n v="6902"/>
    <s v="US-2017-135013"/>
    <d v="2017-07-24T00:00:00"/>
    <s v="7/24/2017"/>
    <s v="Same Day"/>
    <s v="HR-14830"/>
    <x v="403"/>
    <x v="1"/>
    <s v="United States"/>
    <s v="Huntington Beach"/>
    <s v="California"/>
    <n v="92646"/>
    <x v="1"/>
    <s v="TEC-CO-10001449"/>
    <x v="2"/>
    <x v="16"/>
    <s v="Hewlett Packard LaserJet 3310 Copier"/>
    <n v="2399.96"/>
    <n v="5"/>
    <n v="0.2"/>
    <n v="839.98599999999999"/>
    <n v="2017"/>
    <x v="7"/>
    <s v="Q3"/>
    <n v="0.35"/>
  </r>
  <r>
    <m/>
    <m/>
    <m/>
    <m/>
    <m/>
    <m/>
    <m/>
    <m/>
    <m/>
    <m/>
    <m/>
    <m/>
    <m/>
    <m/>
    <m/>
    <m/>
    <m/>
    <m/>
    <m/>
    <m/>
    <m/>
    <n v="6903"/>
    <s v="CA-2017-111220"/>
    <d v="2017-09-02T00:00:00"/>
    <d v="2017-08-09T00:00:00"/>
    <s v="Standard Class"/>
    <s v="JS-15595"/>
    <x v="329"/>
    <x v="1"/>
    <s v="United States"/>
    <s v="Chicago"/>
    <s v="Illinois"/>
    <n v="60653"/>
    <x v="2"/>
    <s v="OFF-FA-10002280"/>
    <x v="1"/>
    <x v="13"/>
    <s v="Advantus Plastic Paper Clips"/>
    <n v="16"/>
    <n v="4"/>
    <n v="0.2"/>
    <n v="5.6"/>
    <n v="2017"/>
    <x v="8"/>
    <s v="Q3"/>
    <n v="0.35"/>
  </r>
  <r>
    <m/>
    <m/>
    <m/>
    <m/>
    <m/>
    <m/>
    <m/>
    <m/>
    <m/>
    <m/>
    <m/>
    <m/>
    <m/>
    <m/>
    <m/>
    <m/>
    <m/>
    <m/>
    <m/>
    <m/>
    <m/>
    <n v="6904"/>
    <s v="CA-2017-111220"/>
    <d v="2017-09-02T00:00:00"/>
    <d v="2017-08-09T00:00:00"/>
    <s v="Standard Class"/>
    <s v="JS-15595"/>
    <x v="329"/>
    <x v="1"/>
    <s v="United States"/>
    <s v="Chicago"/>
    <s v="Illinois"/>
    <n v="60653"/>
    <x v="2"/>
    <s v="OFF-AP-10003278"/>
    <x v="1"/>
    <x v="9"/>
    <s v="Belkin 7-Outlet SurgeMaster Home Series"/>
    <n v="5.5880000000000001"/>
    <n v="2"/>
    <n v="0.8"/>
    <n v="-15.0876"/>
    <n v="2017"/>
    <x v="8"/>
    <s v="Q3"/>
    <n v="-2.7"/>
  </r>
  <r>
    <m/>
    <m/>
    <m/>
    <m/>
    <m/>
    <m/>
    <m/>
    <m/>
    <m/>
    <m/>
    <m/>
    <m/>
    <m/>
    <m/>
    <m/>
    <m/>
    <m/>
    <m/>
    <m/>
    <m/>
    <m/>
    <n v="6905"/>
    <s v="CA-2017-111220"/>
    <d v="2017-09-02T00:00:00"/>
    <d v="2017-08-09T00:00:00"/>
    <s v="Standard Class"/>
    <s v="JS-15595"/>
    <x v="329"/>
    <x v="1"/>
    <s v="United States"/>
    <s v="Chicago"/>
    <s v="Illinois"/>
    <n v="60653"/>
    <x v="2"/>
    <s v="OFF-ST-10003994"/>
    <x v="1"/>
    <x v="4"/>
    <s v="Belkin 19&quot; Center-Weighted Shelf, Gray"/>
    <n v="235.92"/>
    <n v="5"/>
    <n v="0.2"/>
    <n v="-44.234999999999999"/>
    <n v="2017"/>
    <x v="8"/>
    <s v="Q3"/>
    <n v="-0.1875"/>
  </r>
  <r>
    <m/>
    <m/>
    <m/>
    <m/>
    <m/>
    <m/>
    <m/>
    <m/>
    <m/>
    <m/>
    <m/>
    <m/>
    <m/>
    <m/>
    <m/>
    <m/>
    <m/>
    <m/>
    <m/>
    <m/>
    <m/>
    <n v="6906"/>
    <s v="US-2017-149006"/>
    <d v="2017-12-06T00:00:00"/>
    <d v="2017-08-12T00:00:00"/>
    <s v="Second Class"/>
    <s v="BN-11470"/>
    <x v="272"/>
    <x v="1"/>
    <s v="United States"/>
    <s v="Brentwood"/>
    <s v="California"/>
    <n v="94513"/>
    <x v="1"/>
    <s v="OFF-ST-10003221"/>
    <x v="1"/>
    <x v="4"/>
    <s v="Staple magnet"/>
    <n v="10.68"/>
    <n v="1"/>
    <n v="0"/>
    <n v="2.8835999999999999"/>
    <n v="2017"/>
    <x v="4"/>
    <s v="Q4"/>
    <n v="0.27"/>
  </r>
  <r>
    <m/>
    <m/>
    <m/>
    <m/>
    <m/>
    <m/>
    <m/>
    <m/>
    <m/>
    <m/>
    <m/>
    <m/>
    <m/>
    <m/>
    <m/>
    <m/>
    <m/>
    <m/>
    <m/>
    <m/>
    <m/>
    <n v="6907"/>
    <s v="CA-2017-149468"/>
    <d v="2017-05-20T00:00:00"/>
    <s v="5/20/2017"/>
    <s v="Same Day"/>
    <s v="AR-10405"/>
    <x v="153"/>
    <x v="1"/>
    <s v="United States"/>
    <s v="Trenton"/>
    <s v="Michigan"/>
    <n v="48183"/>
    <x v="2"/>
    <s v="OFF-BI-10002225"/>
    <x v="1"/>
    <x v="8"/>
    <s v="Square Ring Data Binders, Rigid 75 Pt. Covers, 11&quot; x 14-7/8&quot;"/>
    <n v="41.28"/>
    <n v="2"/>
    <n v="0"/>
    <n v="19.814399999999999"/>
    <n v="2017"/>
    <x v="5"/>
    <s v="Q2"/>
    <n v="0.48"/>
  </r>
  <r>
    <m/>
    <m/>
    <m/>
    <m/>
    <m/>
    <m/>
    <m/>
    <m/>
    <m/>
    <m/>
    <m/>
    <m/>
    <m/>
    <m/>
    <m/>
    <m/>
    <m/>
    <m/>
    <m/>
    <m/>
    <m/>
    <n v="6908"/>
    <s v="CA-2016-140249"/>
    <d v="2016-09-27T00:00:00"/>
    <d v="2016-03-10T00:00:00"/>
    <s v="Standard Class"/>
    <s v="SW-20455"/>
    <x v="517"/>
    <x v="0"/>
    <s v="United States"/>
    <s v="Seattle"/>
    <s v="Washington"/>
    <n v="98103"/>
    <x v="1"/>
    <s v="TEC-PH-10002584"/>
    <x v="2"/>
    <x v="7"/>
    <s v="Samsung Galaxy S4"/>
    <n v="1001.5839999999999"/>
    <n v="2"/>
    <n v="0.2"/>
    <n v="125.19799999999999"/>
    <n v="2016"/>
    <x v="8"/>
    <s v="Q3"/>
    <n v="0.125"/>
  </r>
  <r>
    <m/>
    <m/>
    <m/>
    <m/>
    <m/>
    <m/>
    <m/>
    <m/>
    <m/>
    <m/>
    <m/>
    <m/>
    <m/>
    <m/>
    <m/>
    <m/>
    <m/>
    <m/>
    <m/>
    <m/>
    <m/>
    <n v="6909"/>
    <s v="US-2017-135503"/>
    <d v="2017-12-10T00:00:00"/>
    <s v="12/15/2017"/>
    <s v="Standard Class"/>
    <s v="JE-16165"/>
    <x v="68"/>
    <x v="1"/>
    <s v="United States"/>
    <s v="North Charleston"/>
    <s v="South Carolina"/>
    <n v="29406"/>
    <x v="0"/>
    <s v="FUR-FU-10002364"/>
    <x v="0"/>
    <x v="5"/>
    <s v="Eldon Expressions Wood Desk Accessories, Oak"/>
    <n v="14.76"/>
    <n v="2"/>
    <n v="0"/>
    <n v="4.2804000000000002"/>
    <n v="2017"/>
    <x v="4"/>
    <s v="Q4"/>
    <n v="0.29000000000000004"/>
  </r>
  <r>
    <m/>
    <m/>
    <m/>
    <m/>
    <m/>
    <m/>
    <m/>
    <m/>
    <m/>
    <m/>
    <m/>
    <m/>
    <m/>
    <m/>
    <m/>
    <m/>
    <m/>
    <m/>
    <m/>
    <m/>
    <m/>
    <n v="6910"/>
    <s v="CA-2014-126277"/>
    <d v="2014-09-13T00:00:00"/>
    <s v="9/18/2014"/>
    <s v="Second Class"/>
    <s v="LH-16900"/>
    <x v="23"/>
    <x v="0"/>
    <s v="United States"/>
    <s v="Columbus"/>
    <s v="Ohio"/>
    <n v="43229"/>
    <x v="3"/>
    <s v="OFF-BI-10004022"/>
    <x v="1"/>
    <x v="8"/>
    <s v="Acco Suede Grain Vinyl Round Ring Binder"/>
    <n v="2.5019999999999998"/>
    <n v="3"/>
    <n v="0.7"/>
    <n v="-2.0015999999999998"/>
    <n v="2014"/>
    <x v="8"/>
    <s v="Q3"/>
    <n v="-0.8"/>
  </r>
  <r>
    <m/>
    <m/>
    <m/>
    <m/>
    <m/>
    <m/>
    <m/>
    <m/>
    <m/>
    <m/>
    <m/>
    <m/>
    <m/>
    <m/>
    <m/>
    <m/>
    <m/>
    <m/>
    <m/>
    <m/>
    <m/>
    <n v="6911"/>
    <s v="US-2017-115301"/>
    <d v="2017-07-29T00:00:00"/>
    <d v="2017-02-08T00:00:00"/>
    <s v="Standard Class"/>
    <s v="VG-21790"/>
    <x v="364"/>
    <x v="0"/>
    <s v="United States"/>
    <s v="Seattle"/>
    <s v="Washington"/>
    <n v="98103"/>
    <x v="1"/>
    <s v="FUR-BO-10004709"/>
    <x v="0"/>
    <x v="0"/>
    <s v="Bush Westfield Collection Bookcases, Medium Cherry Finish"/>
    <n v="115.96"/>
    <n v="2"/>
    <n v="0"/>
    <n v="25.511199999999999"/>
    <n v="2017"/>
    <x v="7"/>
    <s v="Q3"/>
    <n v="0.22"/>
  </r>
  <r>
    <m/>
    <m/>
    <m/>
    <m/>
    <m/>
    <m/>
    <m/>
    <m/>
    <m/>
    <m/>
    <m/>
    <m/>
    <m/>
    <m/>
    <m/>
    <m/>
    <m/>
    <m/>
    <m/>
    <m/>
    <m/>
    <n v="6912"/>
    <s v="CA-2017-168942"/>
    <d v="2017-08-01T00:00:00"/>
    <d v="2017-05-08T00:00:00"/>
    <s v="Second Class"/>
    <s v="EM-13960"/>
    <x v="75"/>
    <x v="0"/>
    <s v="United States"/>
    <s v="San Francisco"/>
    <s v="California"/>
    <n v="94109"/>
    <x v="1"/>
    <s v="OFF-ST-10004340"/>
    <x v="1"/>
    <x v="4"/>
    <s v="Fellowes Mobile File Cart, Black"/>
    <n v="186.54"/>
    <n v="3"/>
    <n v="0"/>
    <n v="50.3658"/>
    <n v="2017"/>
    <x v="6"/>
    <s v="Q3"/>
    <n v="0.27"/>
  </r>
  <r>
    <m/>
    <m/>
    <m/>
    <m/>
    <m/>
    <m/>
    <m/>
    <m/>
    <m/>
    <m/>
    <m/>
    <m/>
    <m/>
    <m/>
    <m/>
    <m/>
    <m/>
    <m/>
    <m/>
    <m/>
    <m/>
    <n v="6913"/>
    <s v="US-2017-128398"/>
    <d v="2017-05-02T00:00:00"/>
    <d v="2017-05-05T00:00:00"/>
    <s v="Second Class"/>
    <s v="EM-13825"/>
    <x v="605"/>
    <x v="1"/>
    <s v="United States"/>
    <s v="Los Angeles"/>
    <s v="California"/>
    <n v="90049"/>
    <x v="1"/>
    <s v="TEC-AC-10001714"/>
    <x v="2"/>
    <x v="11"/>
    <s v="Logitech MX Performance Wireless Mouse"/>
    <n v="159.56"/>
    <n v="4"/>
    <n v="0"/>
    <n v="59.037199999999999"/>
    <n v="2017"/>
    <x v="5"/>
    <s v="Q2"/>
    <n v="0.37"/>
  </r>
  <r>
    <m/>
    <m/>
    <m/>
    <m/>
    <m/>
    <m/>
    <m/>
    <m/>
    <m/>
    <m/>
    <m/>
    <m/>
    <m/>
    <m/>
    <m/>
    <m/>
    <m/>
    <m/>
    <m/>
    <m/>
    <m/>
    <n v="6914"/>
    <s v="CA-2015-104115"/>
    <d v="2015-06-12T00:00:00"/>
    <s v="6/16/2015"/>
    <s v="Standard Class"/>
    <s v="JH-15910"/>
    <x v="101"/>
    <x v="0"/>
    <s v="United States"/>
    <s v="West Palm Beach"/>
    <s v="Florida"/>
    <n v="33407"/>
    <x v="0"/>
    <s v="TEC-PH-10002844"/>
    <x v="2"/>
    <x v="7"/>
    <s v="Speck Products Candyshell Flip Case"/>
    <n v="55.984000000000002"/>
    <n v="2"/>
    <n v="0.2"/>
    <n v="4.1988000000000003"/>
    <n v="2015"/>
    <x v="1"/>
    <s v="Q2"/>
    <n v="7.4999999999999997E-2"/>
  </r>
  <r>
    <m/>
    <m/>
    <m/>
    <m/>
    <m/>
    <m/>
    <m/>
    <m/>
    <m/>
    <m/>
    <m/>
    <m/>
    <m/>
    <m/>
    <m/>
    <m/>
    <m/>
    <m/>
    <m/>
    <m/>
    <m/>
    <n v="6915"/>
    <s v="CA-2014-142510"/>
    <d v="2014-12-22T00:00:00"/>
    <s v="12/29/2014"/>
    <s v="Standard Class"/>
    <s v="NP-18700"/>
    <x v="413"/>
    <x v="0"/>
    <s v="United States"/>
    <s v="Chicago"/>
    <s v="Illinois"/>
    <n v="60623"/>
    <x v="2"/>
    <s v="OFF-ST-10000585"/>
    <x v="1"/>
    <x v="4"/>
    <s v="Economy Rollaway Files"/>
    <n v="132.16"/>
    <n v="1"/>
    <n v="0.2"/>
    <n v="9.9120000000000008"/>
    <n v="2014"/>
    <x v="4"/>
    <s v="Q4"/>
    <n v="7.5000000000000011E-2"/>
  </r>
  <r>
    <m/>
    <m/>
    <m/>
    <m/>
    <m/>
    <m/>
    <m/>
    <m/>
    <m/>
    <m/>
    <m/>
    <m/>
    <m/>
    <m/>
    <m/>
    <m/>
    <m/>
    <m/>
    <m/>
    <m/>
    <m/>
    <n v="6916"/>
    <s v="CA-2014-142510"/>
    <d v="2014-12-22T00:00:00"/>
    <s v="12/29/2014"/>
    <s v="Standard Class"/>
    <s v="NP-18700"/>
    <x v="413"/>
    <x v="0"/>
    <s v="United States"/>
    <s v="Chicago"/>
    <s v="Illinois"/>
    <n v="60623"/>
    <x v="2"/>
    <s v="OFF-BI-10002824"/>
    <x v="1"/>
    <x v="8"/>
    <s v="Recycled Easel Ring Binders"/>
    <n v="17.904"/>
    <n v="6"/>
    <n v="0.8"/>
    <n v="-31.332000000000001"/>
    <n v="2014"/>
    <x v="4"/>
    <s v="Q4"/>
    <n v="-1.75"/>
  </r>
  <r>
    <m/>
    <m/>
    <m/>
    <m/>
    <m/>
    <m/>
    <m/>
    <m/>
    <m/>
    <m/>
    <m/>
    <m/>
    <m/>
    <m/>
    <m/>
    <m/>
    <m/>
    <m/>
    <m/>
    <m/>
    <m/>
    <n v="6917"/>
    <s v="CA-2014-142510"/>
    <d v="2014-12-22T00:00:00"/>
    <s v="12/29/2014"/>
    <s v="Standard Class"/>
    <s v="NP-18700"/>
    <x v="413"/>
    <x v="0"/>
    <s v="United States"/>
    <s v="Chicago"/>
    <s v="Illinois"/>
    <n v="60623"/>
    <x v="2"/>
    <s v="OFF-PA-10001289"/>
    <x v="1"/>
    <x v="10"/>
    <s v="White Computer Printout Paper by Universal"/>
    <n v="124.032"/>
    <n v="4"/>
    <n v="0.2"/>
    <n v="44.961599999999997"/>
    <n v="2014"/>
    <x v="4"/>
    <s v="Q4"/>
    <n v="0.36249999999999999"/>
  </r>
  <r>
    <m/>
    <m/>
    <m/>
    <m/>
    <m/>
    <m/>
    <m/>
    <m/>
    <m/>
    <m/>
    <m/>
    <m/>
    <m/>
    <m/>
    <m/>
    <m/>
    <m/>
    <m/>
    <m/>
    <m/>
    <m/>
    <n v="6918"/>
    <s v="CA-2014-124247"/>
    <d v="2014-12-16T00:00:00"/>
    <s v="12/21/2014"/>
    <s v="Standard Class"/>
    <s v="SH-20635"/>
    <x v="741"/>
    <x v="1"/>
    <s v="United States"/>
    <s v="Sacramento"/>
    <s v="California"/>
    <n v="95823"/>
    <x v="1"/>
    <s v="FUR-CH-10001854"/>
    <x v="0"/>
    <x v="1"/>
    <s v="Office Star - Professional Matrix Back Chair with 2-to-1 Synchro Tilt and Mesh Fabric Seat"/>
    <n v="1403.92"/>
    <n v="5"/>
    <n v="0.2"/>
    <n v="70.195999999999998"/>
    <n v="2014"/>
    <x v="4"/>
    <s v="Q4"/>
    <n v="4.9999999999999996E-2"/>
  </r>
  <r>
    <m/>
    <m/>
    <m/>
    <m/>
    <m/>
    <m/>
    <m/>
    <m/>
    <m/>
    <m/>
    <m/>
    <m/>
    <m/>
    <m/>
    <m/>
    <m/>
    <m/>
    <m/>
    <m/>
    <m/>
    <m/>
    <n v="6919"/>
    <s v="CA-2016-105473"/>
    <d v="2016-04-16T00:00:00"/>
    <s v="4/18/2016"/>
    <s v="Second Class"/>
    <s v="BM-11785"/>
    <x v="298"/>
    <x v="0"/>
    <s v="United States"/>
    <s v="Seattle"/>
    <s v="Washington"/>
    <n v="98115"/>
    <x v="1"/>
    <s v="OFF-SU-10003567"/>
    <x v="1"/>
    <x v="14"/>
    <s v="Stiletto Hand Letter Openers"/>
    <n v="28.8"/>
    <n v="3"/>
    <n v="0"/>
    <n v="0.86399999999999999"/>
    <n v="2016"/>
    <x v="3"/>
    <s v="Q2"/>
    <n v="0.03"/>
  </r>
  <r>
    <m/>
    <m/>
    <m/>
    <m/>
    <m/>
    <m/>
    <m/>
    <m/>
    <m/>
    <m/>
    <m/>
    <m/>
    <m/>
    <m/>
    <m/>
    <m/>
    <m/>
    <m/>
    <m/>
    <m/>
    <m/>
    <n v="6920"/>
    <s v="CA-2015-102806"/>
    <d v="2015-05-21T00:00:00"/>
    <s v="5/28/2015"/>
    <s v="Standard Class"/>
    <s v="HG-14965"/>
    <x v="428"/>
    <x v="1"/>
    <s v="United States"/>
    <s v="Philadelphia"/>
    <s v="Pennsylvania"/>
    <n v="19143"/>
    <x v="3"/>
    <s v="OFF-BI-10001597"/>
    <x v="1"/>
    <x v="8"/>
    <s v="Wilson Jones Ledger-Size, Piano-Hinge Binder, 2&quot;, Blue"/>
    <n v="24.588000000000001"/>
    <n v="2"/>
    <n v="0.7"/>
    <n v="-18.031199999999998"/>
    <n v="2015"/>
    <x v="5"/>
    <s v="Q2"/>
    <n v="-0.73333333333333328"/>
  </r>
  <r>
    <m/>
    <m/>
    <m/>
    <m/>
    <m/>
    <m/>
    <m/>
    <m/>
    <m/>
    <m/>
    <m/>
    <m/>
    <m/>
    <m/>
    <m/>
    <m/>
    <m/>
    <m/>
    <m/>
    <m/>
    <m/>
    <n v="6921"/>
    <s v="CA-2017-121706"/>
    <d v="2017-02-26T00:00:00"/>
    <d v="2017-02-03T00:00:00"/>
    <s v="Standard Class"/>
    <s v="BM-11140"/>
    <x v="78"/>
    <x v="0"/>
    <s v="United States"/>
    <s v="Santa Barbara"/>
    <s v="California"/>
    <n v="93101"/>
    <x v="1"/>
    <s v="OFF-AP-10003287"/>
    <x v="1"/>
    <x v="9"/>
    <s v="Tripp Lite TLP810NET Broadband Surge for Modem/Fax"/>
    <n v="356.79"/>
    <n v="7"/>
    <n v="0"/>
    <n v="99.901200000000003"/>
    <n v="2017"/>
    <x v="11"/>
    <s v="Q1"/>
    <n v="0.27999999999999997"/>
  </r>
  <r>
    <m/>
    <m/>
    <m/>
    <m/>
    <m/>
    <m/>
    <m/>
    <m/>
    <m/>
    <m/>
    <m/>
    <m/>
    <m/>
    <m/>
    <m/>
    <m/>
    <m/>
    <m/>
    <m/>
    <m/>
    <m/>
    <n v="6922"/>
    <s v="CA-2017-109211"/>
    <d v="2017-04-04T00:00:00"/>
    <d v="2017-10-04T00:00:00"/>
    <s v="Standard Class"/>
    <s v="PS-19045"/>
    <x v="390"/>
    <x v="2"/>
    <s v="United States"/>
    <s v="New York City"/>
    <s v="New York"/>
    <n v="10011"/>
    <x v="3"/>
    <s v="OFF-EN-10001532"/>
    <x v="1"/>
    <x v="12"/>
    <s v="Brown Kraft Recycled Envelopes"/>
    <n v="16.98"/>
    <n v="1"/>
    <n v="0"/>
    <n v="8.49"/>
    <n v="2017"/>
    <x v="3"/>
    <s v="Q2"/>
    <n v="0.5"/>
  </r>
  <r>
    <m/>
    <m/>
    <m/>
    <m/>
    <m/>
    <m/>
    <m/>
    <m/>
    <m/>
    <m/>
    <m/>
    <m/>
    <m/>
    <m/>
    <m/>
    <m/>
    <m/>
    <m/>
    <m/>
    <m/>
    <m/>
    <n v="6923"/>
    <s v="CA-2015-134257"/>
    <d v="2015-03-16T00:00:00"/>
    <s v="3/19/2015"/>
    <s v="Second Class"/>
    <s v="MS-17710"/>
    <x v="384"/>
    <x v="0"/>
    <s v="United States"/>
    <s v="Auburn"/>
    <s v="Alabama"/>
    <n v="36830"/>
    <x v="0"/>
    <s v="OFF-LA-10003930"/>
    <x v="1"/>
    <x v="2"/>
    <s v="Dot Matrix Printer Tape Reel Labels, White, 5000/Box"/>
    <n v="491.55"/>
    <n v="5"/>
    <n v="0"/>
    <n v="240.8595"/>
    <n v="2015"/>
    <x v="10"/>
    <s v="Q1"/>
    <n v="0.49"/>
  </r>
  <r>
    <m/>
    <m/>
    <m/>
    <m/>
    <m/>
    <m/>
    <m/>
    <m/>
    <m/>
    <m/>
    <m/>
    <m/>
    <m/>
    <m/>
    <m/>
    <m/>
    <m/>
    <m/>
    <m/>
    <m/>
    <m/>
    <n v="6924"/>
    <s v="CA-2015-134257"/>
    <d v="2015-03-16T00:00:00"/>
    <s v="3/19/2015"/>
    <s v="Second Class"/>
    <s v="MS-17710"/>
    <x v="384"/>
    <x v="0"/>
    <s v="United States"/>
    <s v="Auburn"/>
    <s v="Alabama"/>
    <n v="36830"/>
    <x v="0"/>
    <s v="OFF-EN-10003845"/>
    <x v="1"/>
    <x v="12"/>
    <s v="Colored Envelopes"/>
    <n v="7.38"/>
    <n v="2"/>
    <n v="0"/>
    <n v="3.3948"/>
    <n v="2015"/>
    <x v="10"/>
    <s v="Q1"/>
    <n v="0.46"/>
  </r>
  <r>
    <m/>
    <m/>
    <m/>
    <m/>
    <m/>
    <m/>
    <m/>
    <m/>
    <m/>
    <m/>
    <m/>
    <m/>
    <m/>
    <m/>
    <m/>
    <m/>
    <m/>
    <m/>
    <m/>
    <m/>
    <m/>
    <n v="6925"/>
    <s v="CA-2015-137925"/>
    <d v="2015-11-30T00:00:00"/>
    <d v="2015-04-12T00:00:00"/>
    <s v="Standard Class"/>
    <s v="JL-15235"/>
    <x v="538"/>
    <x v="0"/>
    <s v="United States"/>
    <s v="New York City"/>
    <s v="New York"/>
    <n v="10035"/>
    <x v="3"/>
    <s v="OFF-PA-10002659"/>
    <x v="1"/>
    <x v="10"/>
    <s v="Avoid Verbal Orders Carbonless Minifold Book"/>
    <n v="23.66"/>
    <n v="7"/>
    <n v="0"/>
    <n v="10.883599999999999"/>
    <n v="2015"/>
    <x v="0"/>
    <s v="Q4"/>
    <n v="0.45999999999999996"/>
  </r>
  <r>
    <m/>
    <m/>
    <m/>
    <m/>
    <m/>
    <m/>
    <m/>
    <m/>
    <m/>
    <m/>
    <m/>
    <m/>
    <m/>
    <m/>
    <m/>
    <m/>
    <m/>
    <m/>
    <m/>
    <m/>
    <m/>
    <n v="6926"/>
    <s v="CA-2015-137925"/>
    <d v="2015-11-30T00:00:00"/>
    <d v="2015-04-12T00:00:00"/>
    <s v="Standard Class"/>
    <s v="JL-15235"/>
    <x v="538"/>
    <x v="0"/>
    <s v="United States"/>
    <s v="New York City"/>
    <s v="New York"/>
    <n v="10035"/>
    <x v="3"/>
    <s v="FUR-BO-10001608"/>
    <x v="0"/>
    <x v="0"/>
    <s v="Hon Metal Bookcases, Black"/>
    <n v="681.40800000000002"/>
    <n v="12"/>
    <n v="0.2"/>
    <n v="42.588000000000001"/>
    <n v="2015"/>
    <x v="0"/>
    <s v="Q4"/>
    <n v="6.25E-2"/>
  </r>
  <r>
    <m/>
    <m/>
    <m/>
    <m/>
    <m/>
    <m/>
    <m/>
    <m/>
    <m/>
    <m/>
    <m/>
    <m/>
    <m/>
    <m/>
    <m/>
    <m/>
    <m/>
    <m/>
    <m/>
    <m/>
    <m/>
    <n v="6927"/>
    <s v="CA-2016-140046"/>
    <d v="2016-07-28T00:00:00"/>
    <d v="2016-03-08T00:00:00"/>
    <s v="Standard Class"/>
    <s v="KM-16660"/>
    <x v="730"/>
    <x v="0"/>
    <s v="United States"/>
    <s v="Los Angeles"/>
    <s v="California"/>
    <n v="90032"/>
    <x v="1"/>
    <s v="OFF-LA-10000305"/>
    <x v="1"/>
    <x v="2"/>
    <s v="Avery 495"/>
    <n v="18.899999999999999"/>
    <n v="3"/>
    <n v="0"/>
    <n v="8.6940000000000008"/>
    <n v="2016"/>
    <x v="7"/>
    <s v="Q3"/>
    <n v="0.46000000000000008"/>
  </r>
  <r>
    <m/>
    <m/>
    <m/>
    <m/>
    <m/>
    <m/>
    <m/>
    <m/>
    <m/>
    <m/>
    <m/>
    <m/>
    <m/>
    <m/>
    <m/>
    <m/>
    <m/>
    <m/>
    <m/>
    <m/>
    <m/>
    <n v="6928"/>
    <s v="CA-2016-140382"/>
    <d v="2016-06-23T00:00:00"/>
    <s v="6/25/2016"/>
    <s v="Second Class"/>
    <s v="RD-19900"/>
    <x v="76"/>
    <x v="0"/>
    <s v="United States"/>
    <s v="San Francisco"/>
    <s v="California"/>
    <n v="94109"/>
    <x v="1"/>
    <s v="OFF-ST-10003638"/>
    <x v="1"/>
    <x v="4"/>
    <s v="Mobile Personal File Cube"/>
    <n v="93.68"/>
    <n v="4"/>
    <n v="0"/>
    <n v="25.293600000000001"/>
    <n v="2016"/>
    <x v="1"/>
    <s v="Q2"/>
    <n v="0.27"/>
  </r>
  <r>
    <m/>
    <m/>
    <m/>
    <m/>
    <m/>
    <m/>
    <m/>
    <m/>
    <m/>
    <m/>
    <m/>
    <m/>
    <m/>
    <m/>
    <m/>
    <m/>
    <m/>
    <m/>
    <m/>
    <m/>
    <m/>
    <n v="6929"/>
    <s v="CA-2016-140382"/>
    <d v="2016-06-23T00:00:00"/>
    <s v="6/25/2016"/>
    <s v="Second Class"/>
    <s v="RD-19900"/>
    <x v="76"/>
    <x v="0"/>
    <s v="United States"/>
    <s v="San Francisco"/>
    <s v="California"/>
    <n v="94109"/>
    <x v="1"/>
    <s v="OFF-LA-10001934"/>
    <x v="1"/>
    <x v="2"/>
    <s v="Avery 516"/>
    <n v="21.93"/>
    <n v="3"/>
    <n v="0"/>
    <n v="10.3071"/>
    <n v="2016"/>
    <x v="1"/>
    <s v="Q2"/>
    <n v="0.47000000000000003"/>
  </r>
  <r>
    <m/>
    <m/>
    <m/>
    <m/>
    <m/>
    <m/>
    <m/>
    <m/>
    <m/>
    <m/>
    <m/>
    <m/>
    <m/>
    <m/>
    <m/>
    <m/>
    <m/>
    <m/>
    <m/>
    <m/>
    <m/>
    <n v="6930"/>
    <s v="CA-2016-140382"/>
    <d v="2016-06-23T00:00:00"/>
    <s v="6/25/2016"/>
    <s v="Second Class"/>
    <s v="RD-19900"/>
    <x v="76"/>
    <x v="0"/>
    <s v="United States"/>
    <s v="San Francisco"/>
    <s v="California"/>
    <n v="94109"/>
    <x v="1"/>
    <s v="TEC-PH-10003012"/>
    <x v="2"/>
    <x v="7"/>
    <s v="Nortel Meridian M3904 Professional Digital phone"/>
    <n v="862.34400000000005"/>
    <n v="7"/>
    <n v="0.2"/>
    <n v="97.0137"/>
    <n v="2016"/>
    <x v="1"/>
    <s v="Q2"/>
    <n v="0.11249999999999999"/>
  </r>
  <r>
    <m/>
    <m/>
    <m/>
    <m/>
    <m/>
    <m/>
    <m/>
    <m/>
    <m/>
    <m/>
    <m/>
    <m/>
    <m/>
    <m/>
    <m/>
    <m/>
    <m/>
    <m/>
    <m/>
    <m/>
    <m/>
    <n v="6931"/>
    <s v="CA-2016-140382"/>
    <d v="2016-06-23T00:00:00"/>
    <s v="6/25/2016"/>
    <s v="Second Class"/>
    <s v="RD-19900"/>
    <x v="76"/>
    <x v="0"/>
    <s v="United States"/>
    <s v="San Francisco"/>
    <s v="California"/>
    <n v="94109"/>
    <x v="1"/>
    <s v="OFF-PA-10001019"/>
    <x v="1"/>
    <x v="10"/>
    <s v="Xerox 1884"/>
    <n v="19.98"/>
    <n v="1"/>
    <n v="0"/>
    <n v="9.3905999999999992"/>
    <n v="2016"/>
    <x v="1"/>
    <s v="Q2"/>
    <n v="0.47"/>
  </r>
  <r>
    <m/>
    <m/>
    <m/>
    <m/>
    <m/>
    <m/>
    <m/>
    <m/>
    <m/>
    <m/>
    <m/>
    <m/>
    <m/>
    <m/>
    <m/>
    <m/>
    <m/>
    <m/>
    <m/>
    <m/>
    <m/>
    <n v="6932"/>
    <s v="CA-2014-164182"/>
    <d v="2014-07-14T00:00:00"/>
    <s v="7/18/2014"/>
    <s v="Standard Class"/>
    <s v="ST-20530"/>
    <x v="461"/>
    <x v="0"/>
    <s v="United States"/>
    <s v="Philadelphia"/>
    <s v="Pennsylvania"/>
    <n v="19140"/>
    <x v="3"/>
    <s v="TEC-PH-10002070"/>
    <x v="2"/>
    <x v="7"/>
    <s v="Griffin GC36547 PowerJolt SE Lightning Charger"/>
    <n v="13.494"/>
    <n v="1"/>
    <n v="0.4"/>
    <n v="-2.2490000000000001"/>
    <n v="2014"/>
    <x v="7"/>
    <s v="Q3"/>
    <n v="-0.16666666666666669"/>
  </r>
  <r>
    <m/>
    <m/>
    <m/>
    <m/>
    <m/>
    <m/>
    <m/>
    <m/>
    <m/>
    <m/>
    <m/>
    <m/>
    <m/>
    <m/>
    <m/>
    <m/>
    <m/>
    <m/>
    <m/>
    <m/>
    <m/>
    <n v="6933"/>
    <s v="CA-2014-164182"/>
    <d v="2014-07-14T00:00:00"/>
    <s v="7/18/2014"/>
    <s v="Standard Class"/>
    <s v="ST-20530"/>
    <x v="461"/>
    <x v="0"/>
    <s v="United States"/>
    <s v="Philadelphia"/>
    <s v="Pennsylvania"/>
    <n v="19140"/>
    <x v="3"/>
    <s v="TEC-PH-10002583"/>
    <x v="2"/>
    <x v="7"/>
    <s v="iOttie HLCRIO102 Car Mount"/>
    <n v="23.988"/>
    <n v="2"/>
    <n v="0.4"/>
    <n v="-13.993"/>
    <n v="2014"/>
    <x v="7"/>
    <s v="Q3"/>
    <n v="-0.58333333333333337"/>
  </r>
  <r>
    <m/>
    <m/>
    <m/>
    <m/>
    <m/>
    <m/>
    <m/>
    <m/>
    <m/>
    <m/>
    <m/>
    <m/>
    <m/>
    <m/>
    <m/>
    <m/>
    <m/>
    <m/>
    <m/>
    <m/>
    <m/>
    <n v="6934"/>
    <s v="CA-2014-164182"/>
    <d v="2014-07-14T00:00:00"/>
    <s v="7/18/2014"/>
    <s v="Standard Class"/>
    <s v="ST-20530"/>
    <x v="461"/>
    <x v="0"/>
    <s v="United States"/>
    <s v="Philadelphia"/>
    <s v="Pennsylvania"/>
    <n v="19140"/>
    <x v="3"/>
    <s v="FUR-FU-10001057"/>
    <x v="0"/>
    <x v="5"/>
    <s v="Tensor Track Tree Floor Lamp"/>
    <n v="31.984000000000002"/>
    <n v="2"/>
    <n v="0.2"/>
    <n v="1.1994"/>
    <n v="2014"/>
    <x v="7"/>
    <s v="Q3"/>
    <n v="3.7499999999999999E-2"/>
  </r>
  <r>
    <m/>
    <m/>
    <m/>
    <m/>
    <m/>
    <m/>
    <m/>
    <m/>
    <m/>
    <m/>
    <m/>
    <m/>
    <m/>
    <m/>
    <m/>
    <m/>
    <m/>
    <m/>
    <m/>
    <m/>
    <m/>
    <n v="6935"/>
    <s v="CA-2014-164182"/>
    <d v="2014-07-14T00:00:00"/>
    <s v="7/18/2014"/>
    <s v="Standard Class"/>
    <s v="ST-20530"/>
    <x v="461"/>
    <x v="0"/>
    <s v="United States"/>
    <s v="Philadelphia"/>
    <s v="Pennsylvania"/>
    <n v="19140"/>
    <x v="3"/>
    <s v="OFF-AR-10001044"/>
    <x v="1"/>
    <x v="6"/>
    <s v="BOSTON Ranger #55 Pencil Sharpener, Black"/>
    <n v="41.584000000000003"/>
    <n v="2"/>
    <n v="0.2"/>
    <n v="4.6782000000000004"/>
    <n v="2014"/>
    <x v="7"/>
    <s v="Q3"/>
    <n v="0.1125"/>
  </r>
  <r>
    <m/>
    <m/>
    <m/>
    <m/>
    <m/>
    <m/>
    <m/>
    <m/>
    <m/>
    <m/>
    <m/>
    <m/>
    <m/>
    <m/>
    <m/>
    <m/>
    <m/>
    <m/>
    <m/>
    <m/>
    <m/>
    <n v="6936"/>
    <s v="CA-2017-137365"/>
    <d v="2017-11-30T00:00:00"/>
    <d v="2017-03-12T00:00:00"/>
    <s v="Second Class"/>
    <s v="BP-11095"/>
    <x v="162"/>
    <x v="1"/>
    <s v="United States"/>
    <s v="El Paso"/>
    <s v="Texas"/>
    <n v="79907"/>
    <x v="2"/>
    <s v="TEC-AC-10001767"/>
    <x v="2"/>
    <x v="11"/>
    <s v="SanDisk Ultra 64 GB MicroSDHC Class 10 Memory Card"/>
    <n v="95.975999999999999"/>
    <n v="3"/>
    <n v="0.2"/>
    <n v="-10.7973"/>
    <n v="2017"/>
    <x v="0"/>
    <s v="Q4"/>
    <n v="-0.1125"/>
  </r>
  <r>
    <m/>
    <m/>
    <m/>
    <m/>
    <m/>
    <m/>
    <m/>
    <m/>
    <m/>
    <m/>
    <m/>
    <m/>
    <m/>
    <m/>
    <m/>
    <m/>
    <m/>
    <m/>
    <m/>
    <m/>
    <m/>
    <n v="6937"/>
    <s v="CA-2016-129847"/>
    <d v="2016-09-02T00:00:00"/>
    <d v="2016-04-09T00:00:00"/>
    <s v="First Class"/>
    <s v="TA-21385"/>
    <x v="638"/>
    <x v="2"/>
    <s v="United States"/>
    <s v="Chicago"/>
    <s v="Illinois"/>
    <n v="60653"/>
    <x v="2"/>
    <s v="FUR-FU-10000277"/>
    <x v="0"/>
    <x v="5"/>
    <s v="Deflect-o DuraMat Antistatic Studded Beveled Mat for Medium Pile Carpeting"/>
    <n v="84.272000000000006"/>
    <n v="2"/>
    <n v="0.6"/>
    <n v="-75.844800000000006"/>
    <n v="2016"/>
    <x v="8"/>
    <s v="Q3"/>
    <n v="-0.9"/>
  </r>
  <r>
    <m/>
    <m/>
    <m/>
    <m/>
    <m/>
    <m/>
    <m/>
    <m/>
    <m/>
    <m/>
    <m/>
    <m/>
    <m/>
    <m/>
    <m/>
    <m/>
    <m/>
    <m/>
    <m/>
    <m/>
    <m/>
    <n v="6938"/>
    <s v="CA-2014-126963"/>
    <d v="2014-06-15T00:00:00"/>
    <s v="6/15/2014"/>
    <s v="Same Day"/>
    <s v="PS-18760"/>
    <x v="519"/>
    <x v="0"/>
    <s v="United States"/>
    <s v="El Paso"/>
    <s v="Texas"/>
    <n v="79907"/>
    <x v="2"/>
    <s v="OFF-PA-10001952"/>
    <x v="1"/>
    <x v="10"/>
    <s v="Xerox 1902"/>
    <n v="36.543999999999997"/>
    <n v="2"/>
    <n v="0.2"/>
    <n v="11.876799999999999"/>
    <n v="2014"/>
    <x v="1"/>
    <s v="Q2"/>
    <n v="0.32500000000000001"/>
  </r>
  <r>
    <m/>
    <m/>
    <m/>
    <m/>
    <m/>
    <m/>
    <m/>
    <m/>
    <m/>
    <m/>
    <m/>
    <m/>
    <m/>
    <m/>
    <m/>
    <m/>
    <m/>
    <m/>
    <m/>
    <m/>
    <m/>
    <n v="6939"/>
    <s v="CA-2016-125094"/>
    <d v="2016-11-05T00:00:00"/>
    <d v="2016-09-11T00:00:00"/>
    <s v="Standard Class"/>
    <s v="NP-18700"/>
    <x v="413"/>
    <x v="0"/>
    <s v="United States"/>
    <s v="Seattle"/>
    <s v="Washington"/>
    <n v="98105"/>
    <x v="1"/>
    <s v="TEC-AC-10004420"/>
    <x v="2"/>
    <x v="11"/>
    <s v="Cherry 142-key Programmable Keyboard"/>
    <n v="479.72"/>
    <n v="4"/>
    <n v="0"/>
    <n v="52.769199999999998"/>
    <n v="2016"/>
    <x v="0"/>
    <s v="Q4"/>
    <n v="0.10999999999999999"/>
  </r>
  <r>
    <m/>
    <m/>
    <m/>
    <m/>
    <m/>
    <m/>
    <m/>
    <m/>
    <m/>
    <m/>
    <m/>
    <m/>
    <m/>
    <m/>
    <m/>
    <m/>
    <m/>
    <m/>
    <m/>
    <m/>
    <m/>
    <n v="6940"/>
    <s v="CA-2017-107132"/>
    <d v="2017-06-26T00:00:00"/>
    <s v="6/30/2017"/>
    <s v="Standard Class"/>
    <s v="SC-20260"/>
    <x v="609"/>
    <x v="1"/>
    <s v="United States"/>
    <s v="New York City"/>
    <s v="New York"/>
    <n v="10009"/>
    <x v="3"/>
    <s v="OFF-BI-10001071"/>
    <x v="1"/>
    <x v="8"/>
    <s v="GBC ProClick Punch Binding System"/>
    <n v="102.36799999999999"/>
    <n v="2"/>
    <n v="0.2"/>
    <n v="37.108400000000003"/>
    <n v="2017"/>
    <x v="1"/>
    <s v="Q2"/>
    <n v="0.36250000000000004"/>
  </r>
  <r>
    <m/>
    <m/>
    <m/>
    <m/>
    <m/>
    <m/>
    <m/>
    <m/>
    <m/>
    <m/>
    <m/>
    <m/>
    <m/>
    <m/>
    <m/>
    <m/>
    <m/>
    <m/>
    <m/>
    <m/>
    <m/>
    <n v="6941"/>
    <s v="CA-2017-107132"/>
    <d v="2017-06-26T00:00:00"/>
    <s v="6/30/2017"/>
    <s v="Standard Class"/>
    <s v="SC-20260"/>
    <x v="609"/>
    <x v="1"/>
    <s v="United States"/>
    <s v="New York City"/>
    <s v="New York"/>
    <n v="10009"/>
    <x v="3"/>
    <s v="OFF-SU-10002503"/>
    <x v="1"/>
    <x v="14"/>
    <s v="Acme Preferred Stainless Steel Scissors"/>
    <n v="28.4"/>
    <n v="5"/>
    <n v="0"/>
    <n v="8.2360000000000007"/>
    <n v="2017"/>
    <x v="1"/>
    <s v="Q2"/>
    <n v="0.29000000000000004"/>
  </r>
  <r>
    <m/>
    <m/>
    <m/>
    <m/>
    <m/>
    <m/>
    <m/>
    <m/>
    <m/>
    <m/>
    <m/>
    <m/>
    <m/>
    <m/>
    <m/>
    <m/>
    <m/>
    <m/>
    <m/>
    <m/>
    <m/>
    <n v="6942"/>
    <s v="CA-2017-107132"/>
    <d v="2017-06-26T00:00:00"/>
    <s v="6/30/2017"/>
    <s v="Standard Class"/>
    <s v="SC-20260"/>
    <x v="609"/>
    <x v="1"/>
    <s v="United States"/>
    <s v="New York City"/>
    <s v="New York"/>
    <n v="10009"/>
    <x v="3"/>
    <s v="OFF-ST-10001490"/>
    <x v="1"/>
    <x v="4"/>
    <s v="Hot File 7-Pocket, Floor Stand"/>
    <n v="713.88"/>
    <n v="4"/>
    <n v="0"/>
    <n v="214.16399999999999"/>
    <n v="2017"/>
    <x v="1"/>
    <s v="Q2"/>
    <n v="0.3"/>
  </r>
  <r>
    <m/>
    <m/>
    <m/>
    <m/>
    <m/>
    <m/>
    <m/>
    <m/>
    <m/>
    <m/>
    <m/>
    <m/>
    <m/>
    <m/>
    <m/>
    <m/>
    <m/>
    <m/>
    <m/>
    <m/>
    <m/>
    <n v="6943"/>
    <s v="CA-2017-107132"/>
    <d v="2017-06-26T00:00:00"/>
    <s v="6/30/2017"/>
    <s v="Standard Class"/>
    <s v="SC-20260"/>
    <x v="609"/>
    <x v="1"/>
    <s v="United States"/>
    <s v="New York City"/>
    <s v="New York"/>
    <n v="10009"/>
    <x v="3"/>
    <s v="OFF-PA-10003790"/>
    <x v="1"/>
    <x v="10"/>
    <s v="Xerox 1991"/>
    <n v="68.52"/>
    <n v="3"/>
    <n v="0"/>
    <n v="31.519200000000001"/>
    <n v="2017"/>
    <x v="1"/>
    <s v="Q2"/>
    <n v="0.46"/>
  </r>
  <r>
    <m/>
    <m/>
    <m/>
    <m/>
    <m/>
    <m/>
    <m/>
    <m/>
    <m/>
    <m/>
    <m/>
    <m/>
    <m/>
    <m/>
    <m/>
    <m/>
    <m/>
    <m/>
    <m/>
    <m/>
    <m/>
    <n v="6944"/>
    <s v="CA-2015-139248"/>
    <d v="2015-07-25T00:00:00"/>
    <s v="7/30/2015"/>
    <s v="Standard Class"/>
    <s v="RD-19930"/>
    <x v="709"/>
    <x v="0"/>
    <s v="United States"/>
    <s v="Los Angeles"/>
    <s v="California"/>
    <n v="90032"/>
    <x v="1"/>
    <s v="TEC-PH-10004094"/>
    <x v="2"/>
    <x v="7"/>
    <s v="Motorola L703CM"/>
    <n v="623.96"/>
    <n v="5"/>
    <n v="0.2"/>
    <n v="38.997500000000002"/>
    <n v="2015"/>
    <x v="7"/>
    <s v="Q3"/>
    <n v="6.25E-2"/>
  </r>
  <r>
    <m/>
    <m/>
    <m/>
    <m/>
    <m/>
    <m/>
    <m/>
    <m/>
    <m/>
    <m/>
    <m/>
    <m/>
    <m/>
    <m/>
    <m/>
    <m/>
    <m/>
    <m/>
    <m/>
    <m/>
    <m/>
    <n v="6945"/>
    <s v="CA-2014-148369"/>
    <d v="2014-09-23T00:00:00"/>
    <s v="9/27/2014"/>
    <s v="Standard Class"/>
    <s v="TH-21115"/>
    <x v="764"/>
    <x v="1"/>
    <s v="United States"/>
    <s v="Newark"/>
    <s v="Delaware"/>
    <n v="19711"/>
    <x v="3"/>
    <s v="OFF-BI-10004876"/>
    <x v="1"/>
    <x v="8"/>
    <s v="Wilson Jones Suede Grain Vinyl Binders"/>
    <n v="11.12"/>
    <n v="4"/>
    <n v="0"/>
    <n v="5.4488000000000003"/>
    <n v="2014"/>
    <x v="8"/>
    <s v="Q3"/>
    <n v="0.49000000000000005"/>
  </r>
  <r>
    <m/>
    <m/>
    <m/>
    <m/>
    <m/>
    <m/>
    <m/>
    <m/>
    <m/>
    <m/>
    <m/>
    <m/>
    <m/>
    <m/>
    <m/>
    <m/>
    <m/>
    <m/>
    <m/>
    <m/>
    <m/>
    <n v="6946"/>
    <s v="CA-2016-106243"/>
    <d v="2016-09-30T00:00:00"/>
    <d v="2016-04-10T00:00:00"/>
    <s v="Standard Class"/>
    <s v="GM-14680"/>
    <x v="411"/>
    <x v="0"/>
    <s v="United States"/>
    <s v="New York City"/>
    <s v="New York"/>
    <n v="10011"/>
    <x v="3"/>
    <s v="FUR-BO-10003034"/>
    <x v="0"/>
    <x v="0"/>
    <s v="O'Sullivan Elevations Bookcase, Cherry Finish"/>
    <n v="523.91999999999996"/>
    <n v="5"/>
    <n v="0.2"/>
    <n v="-26.196000000000002"/>
    <n v="2016"/>
    <x v="8"/>
    <s v="Q3"/>
    <n v="-5.000000000000001E-2"/>
  </r>
  <r>
    <m/>
    <m/>
    <m/>
    <m/>
    <m/>
    <m/>
    <m/>
    <m/>
    <m/>
    <m/>
    <m/>
    <m/>
    <m/>
    <m/>
    <m/>
    <m/>
    <m/>
    <m/>
    <m/>
    <m/>
    <m/>
    <n v="6947"/>
    <s v="CA-2015-126466"/>
    <d v="2015-11-09T00:00:00"/>
    <s v="11/13/2015"/>
    <s v="Standard Class"/>
    <s v="JO-15550"/>
    <x v="270"/>
    <x v="2"/>
    <s v="United States"/>
    <s v="Roseville"/>
    <s v="California"/>
    <n v="95661"/>
    <x v="1"/>
    <s v="OFF-FA-10000490"/>
    <x v="1"/>
    <x v="13"/>
    <s v="OIC Binder Clips, Mini, 1/4&quot; Capacity, Black"/>
    <n v="2.48"/>
    <n v="2"/>
    <n v="0"/>
    <n v="1.1656"/>
    <n v="2015"/>
    <x v="0"/>
    <s v="Q4"/>
    <n v="0.47"/>
  </r>
  <r>
    <m/>
    <m/>
    <m/>
    <m/>
    <m/>
    <m/>
    <m/>
    <m/>
    <m/>
    <m/>
    <m/>
    <m/>
    <m/>
    <m/>
    <m/>
    <m/>
    <m/>
    <m/>
    <m/>
    <m/>
    <m/>
    <n v="6948"/>
    <s v="CA-2015-130365"/>
    <d v="2015-04-25T00:00:00"/>
    <s v="4/29/2015"/>
    <s v="Standard Class"/>
    <s v="ZC-21910"/>
    <x v="233"/>
    <x v="0"/>
    <s v="United States"/>
    <s v="Aurora"/>
    <s v="Illinois"/>
    <n v="60505"/>
    <x v="2"/>
    <s v="OFF-ST-10002574"/>
    <x v="1"/>
    <x v="4"/>
    <s v="SAFCO Commercial Wire Shelving, Black"/>
    <n v="221.024"/>
    <n v="2"/>
    <n v="0.2"/>
    <n v="-55.256"/>
    <n v="2015"/>
    <x v="3"/>
    <s v="Q2"/>
    <n v="-0.25"/>
  </r>
  <r>
    <m/>
    <m/>
    <m/>
    <m/>
    <m/>
    <m/>
    <m/>
    <m/>
    <m/>
    <m/>
    <m/>
    <m/>
    <m/>
    <m/>
    <m/>
    <m/>
    <m/>
    <m/>
    <m/>
    <m/>
    <m/>
    <n v="6949"/>
    <s v="CA-2015-130365"/>
    <d v="2015-04-25T00:00:00"/>
    <s v="4/29/2015"/>
    <s v="Standard Class"/>
    <s v="ZC-21910"/>
    <x v="233"/>
    <x v="0"/>
    <s v="United States"/>
    <s v="Aurora"/>
    <s v="Illinois"/>
    <n v="60505"/>
    <x v="2"/>
    <s v="FUR-CH-10003535"/>
    <x v="0"/>
    <x v="1"/>
    <s v="Global Armless Task Chair, Royal Blue"/>
    <n v="128.05799999999999"/>
    <n v="3"/>
    <n v="0.3"/>
    <n v="-23.7822"/>
    <n v="2015"/>
    <x v="3"/>
    <s v="Q2"/>
    <n v="-0.18571428571428572"/>
  </r>
  <r>
    <m/>
    <m/>
    <m/>
    <m/>
    <m/>
    <m/>
    <m/>
    <m/>
    <m/>
    <m/>
    <m/>
    <m/>
    <m/>
    <m/>
    <m/>
    <m/>
    <m/>
    <m/>
    <m/>
    <m/>
    <m/>
    <n v="6950"/>
    <s v="CA-2017-143021"/>
    <d v="2017-11-19T00:00:00"/>
    <s v="11/19/2017"/>
    <s v="Same Day"/>
    <s v="AP-10720"/>
    <x v="399"/>
    <x v="2"/>
    <s v="United States"/>
    <s v="New York City"/>
    <s v="New York"/>
    <n v="10011"/>
    <x v="3"/>
    <s v="OFF-BI-10001628"/>
    <x v="1"/>
    <x v="8"/>
    <s v="Acco Data Flex Cable Posts For Top &amp; Bottom Load Binders, 6&quot; Capacity"/>
    <n v="58.408000000000001"/>
    <n v="7"/>
    <n v="0.2"/>
    <n v="18.252500000000001"/>
    <n v="2017"/>
    <x v="0"/>
    <s v="Q4"/>
    <n v="0.3125"/>
  </r>
  <r>
    <m/>
    <m/>
    <m/>
    <m/>
    <m/>
    <m/>
    <m/>
    <m/>
    <m/>
    <m/>
    <m/>
    <m/>
    <m/>
    <m/>
    <m/>
    <m/>
    <m/>
    <m/>
    <m/>
    <m/>
    <m/>
    <n v="6951"/>
    <s v="CA-2017-143021"/>
    <d v="2017-11-19T00:00:00"/>
    <s v="11/19/2017"/>
    <s v="Same Day"/>
    <s v="AP-10720"/>
    <x v="399"/>
    <x v="2"/>
    <s v="United States"/>
    <s v="New York City"/>
    <s v="New York"/>
    <n v="10011"/>
    <x v="3"/>
    <s v="FUR-TA-10001676"/>
    <x v="0"/>
    <x v="3"/>
    <s v="Hon 61000 Series Interactive Training Tables"/>
    <n v="79.974000000000004"/>
    <n v="3"/>
    <n v="0.4"/>
    <n v="-29.323799999999999"/>
    <n v="2017"/>
    <x v="0"/>
    <s v="Q4"/>
    <n v="-0.36666666666666664"/>
  </r>
  <r>
    <m/>
    <m/>
    <m/>
    <m/>
    <m/>
    <m/>
    <m/>
    <m/>
    <m/>
    <m/>
    <m/>
    <m/>
    <m/>
    <m/>
    <m/>
    <m/>
    <m/>
    <m/>
    <m/>
    <m/>
    <m/>
    <n v="6952"/>
    <s v="CA-2015-161767"/>
    <d v="2015-11-20T00:00:00"/>
    <s v="11/24/2015"/>
    <s v="Standard Class"/>
    <s v="GK-14620"/>
    <x v="136"/>
    <x v="1"/>
    <s v="United States"/>
    <s v="Dallas"/>
    <s v="Texas"/>
    <n v="75217"/>
    <x v="2"/>
    <s v="TEC-MA-10002790"/>
    <x v="2"/>
    <x v="15"/>
    <s v="NeatDesk Desktop Scanner &amp; Digital Filing System"/>
    <n v="479.988"/>
    <n v="2"/>
    <n v="0.4"/>
    <n v="55.998600000000003"/>
    <n v="2015"/>
    <x v="0"/>
    <s v="Q4"/>
    <n v="0.11666666666666667"/>
  </r>
  <r>
    <m/>
    <m/>
    <m/>
    <m/>
    <m/>
    <m/>
    <m/>
    <m/>
    <m/>
    <m/>
    <m/>
    <m/>
    <m/>
    <m/>
    <m/>
    <m/>
    <m/>
    <m/>
    <m/>
    <m/>
    <m/>
    <n v="6953"/>
    <s v="CA-2015-129917"/>
    <d v="2015-10-02T00:00:00"/>
    <d v="2015-03-10T00:00:00"/>
    <s v="First Class"/>
    <s v="HM-14980"/>
    <x v="31"/>
    <x v="0"/>
    <s v="United States"/>
    <s v="Los Angeles"/>
    <s v="California"/>
    <n v="90008"/>
    <x v="1"/>
    <s v="OFF-BI-10001757"/>
    <x v="1"/>
    <x v="8"/>
    <s v="Pressboard Hanging Data Binders for Unburst Sheets"/>
    <n v="11.808"/>
    <n v="3"/>
    <n v="0.2"/>
    <n v="4.1327999999999996"/>
    <n v="2015"/>
    <x v="2"/>
    <s v="Q4"/>
    <n v="0.35"/>
  </r>
  <r>
    <m/>
    <m/>
    <m/>
    <m/>
    <m/>
    <m/>
    <m/>
    <m/>
    <m/>
    <m/>
    <m/>
    <m/>
    <m/>
    <m/>
    <m/>
    <m/>
    <m/>
    <m/>
    <m/>
    <m/>
    <m/>
    <n v="6954"/>
    <s v="CA-2015-129917"/>
    <d v="2015-10-02T00:00:00"/>
    <d v="2015-03-10T00:00:00"/>
    <s v="First Class"/>
    <s v="HM-14980"/>
    <x v="31"/>
    <x v="0"/>
    <s v="United States"/>
    <s v="Los Angeles"/>
    <s v="California"/>
    <n v="90008"/>
    <x v="1"/>
    <s v="OFF-BI-10004828"/>
    <x v="1"/>
    <x v="8"/>
    <s v="GBC Poly Designer Binding Covers"/>
    <n v="53.567999999999998"/>
    <n v="4"/>
    <n v="0.2"/>
    <n v="19.418399999999998"/>
    <n v="2015"/>
    <x v="2"/>
    <s v="Q4"/>
    <n v="0.36249999999999999"/>
  </r>
  <r>
    <m/>
    <m/>
    <m/>
    <m/>
    <m/>
    <m/>
    <m/>
    <m/>
    <m/>
    <m/>
    <m/>
    <m/>
    <m/>
    <m/>
    <m/>
    <m/>
    <m/>
    <m/>
    <m/>
    <m/>
    <m/>
    <n v="6955"/>
    <s v="CA-2015-129917"/>
    <d v="2015-10-02T00:00:00"/>
    <d v="2015-03-10T00:00:00"/>
    <s v="First Class"/>
    <s v="HM-14980"/>
    <x v="31"/>
    <x v="0"/>
    <s v="United States"/>
    <s v="Los Angeles"/>
    <s v="California"/>
    <n v="90008"/>
    <x v="1"/>
    <s v="TEC-PH-10000369"/>
    <x v="2"/>
    <x v="7"/>
    <s v="HTC One Mini"/>
    <n v="503.96"/>
    <n v="5"/>
    <n v="0.2"/>
    <n v="50.396000000000001"/>
    <n v="2015"/>
    <x v="2"/>
    <s v="Q4"/>
    <n v="0.1"/>
  </r>
  <r>
    <m/>
    <m/>
    <m/>
    <m/>
    <m/>
    <m/>
    <m/>
    <m/>
    <m/>
    <m/>
    <m/>
    <m/>
    <m/>
    <m/>
    <m/>
    <m/>
    <m/>
    <m/>
    <m/>
    <m/>
    <m/>
    <n v="6956"/>
    <s v="CA-2015-115420"/>
    <d v="2015-04-25T00:00:00"/>
    <d v="2015-02-05T00:00:00"/>
    <s v="Standard Class"/>
    <s v="LS-16945"/>
    <x v="322"/>
    <x v="1"/>
    <s v="United States"/>
    <s v="Los Angeles"/>
    <s v="California"/>
    <n v="90004"/>
    <x v="1"/>
    <s v="OFF-EN-10003862"/>
    <x v="1"/>
    <x v="12"/>
    <s v="Laser &amp; Ink Jet Business Envelopes"/>
    <n v="21.34"/>
    <n v="2"/>
    <n v="0"/>
    <n v="9.8163999999999998"/>
    <n v="2015"/>
    <x v="3"/>
    <s v="Q2"/>
    <n v="0.46"/>
  </r>
  <r>
    <m/>
    <m/>
    <m/>
    <m/>
    <m/>
    <m/>
    <m/>
    <m/>
    <m/>
    <m/>
    <m/>
    <m/>
    <m/>
    <m/>
    <m/>
    <m/>
    <m/>
    <m/>
    <m/>
    <m/>
    <m/>
    <n v="6957"/>
    <s v="CA-2016-157588"/>
    <d v="2016-07-14T00:00:00"/>
    <s v="7/19/2016"/>
    <s v="Standard Class"/>
    <s v="AR-10570"/>
    <x v="781"/>
    <x v="0"/>
    <s v="United States"/>
    <s v="Columbus"/>
    <s v="Georgia"/>
    <n v="31907"/>
    <x v="0"/>
    <s v="OFF-BI-10003963"/>
    <x v="1"/>
    <x v="8"/>
    <s v="Cardinal Holdit Data Disk Pockets"/>
    <n v="36.4"/>
    <n v="5"/>
    <n v="0"/>
    <n v="17.108000000000001"/>
    <n v="2016"/>
    <x v="7"/>
    <s v="Q3"/>
    <n v="0.47000000000000003"/>
  </r>
  <r>
    <m/>
    <m/>
    <m/>
    <m/>
    <m/>
    <m/>
    <m/>
    <m/>
    <m/>
    <m/>
    <m/>
    <m/>
    <m/>
    <m/>
    <m/>
    <m/>
    <m/>
    <m/>
    <m/>
    <m/>
    <m/>
    <n v="6958"/>
    <s v="CA-2016-157588"/>
    <d v="2016-07-14T00:00:00"/>
    <s v="7/19/2016"/>
    <s v="Standard Class"/>
    <s v="AR-10570"/>
    <x v="781"/>
    <x v="0"/>
    <s v="United States"/>
    <s v="Columbus"/>
    <s v="Georgia"/>
    <n v="31907"/>
    <x v="0"/>
    <s v="FUR-FU-10004848"/>
    <x v="0"/>
    <x v="5"/>
    <s v="Howard Miller 13-3/4&quot; Diameter Brushed Chrome Round Wall Clock"/>
    <n v="51.75"/>
    <n v="1"/>
    <n v="0"/>
    <n v="15.525"/>
    <n v="2016"/>
    <x v="7"/>
    <s v="Q3"/>
    <n v="0.3"/>
  </r>
  <r>
    <m/>
    <m/>
    <m/>
    <m/>
    <m/>
    <m/>
    <m/>
    <m/>
    <m/>
    <m/>
    <m/>
    <m/>
    <m/>
    <m/>
    <m/>
    <m/>
    <m/>
    <m/>
    <m/>
    <m/>
    <m/>
    <n v="6959"/>
    <s v="CA-2015-167255"/>
    <d v="2015-09-27T00:00:00"/>
    <s v="9/29/2015"/>
    <s v="Second Class"/>
    <s v="RH-19510"/>
    <x v="563"/>
    <x v="2"/>
    <s v="United States"/>
    <s v="San Francisco"/>
    <s v="California"/>
    <n v="94110"/>
    <x v="1"/>
    <s v="OFF-ST-10001328"/>
    <x v="1"/>
    <x v="4"/>
    <s v="Personal Filing Tote with Lid, Black/Gray"/>
    <n v="15.51"/>
    <n v="1"/>
    <n v="0"/>
    <n v="4.3428000000000004"/>
    <n v="2015"/>
    <x v="8"/>
    <s v="Q3"/>
    <n v="0.28000000000000003"/>
  </r>
  <r>
    <m/>
    <m/>
    <m/>
    <m/>
    <m/>
    <m/>
    <m/>
    <m/>
    <m/>
    <m/>
    <m/>
    <m/>
    <m/>
    <m/>
    <m/>
    <m/>
    <m/>
    <m/>
    <m/>
    <m/>
    <m/>
    <n v="6960"/>
    <s v="CA-2015-167255"/>
    <d v="2015-09-27T00:00:00"/>
    <s v="9/29/2015"/>
    <s v="Second Class"/>
    <s v="RH-19510"/>
    <x v="563"/>
    <x v="2"/>
    <s v="United States"/>
    <s v="San Francisco"/>
    <s v="California"/>
    <n v="94110"/>
    <x v="1"/>
    <s v="OFF-PA-10002377"/>
    <x v="1"/>
    <x v="10"/>
    <s v="Xerox 1916"/>
    <n v="146.82"/>
    <n v="3"/>
    <n v="0"/>
    <n v="73.41"/>
    <n v="2015"/>
    <x v="8"/>
    <s v="Q3"/>
    <n v="0.5"/>
  </r>
  <r>
    <m/>
    <m/>
    <m/>
    <m/>
    <m/>
    <m/>
    <m/>
    <m/>
    <m/>
    <m/>
    <m/>
    <m/>
    <m/>
    <m/>
    <m/>
    <m/>
    <m/>
    <m/>
    <m/>
    <m/>
    <m/>
    <n v="6961"/>
    <s v="CA-2015-167255"/>
    <d v="2015-09-27T00:00:00"/>
    <s v="9/29/2015"/>
    <s v="Second Class"/>
    <s v="RH-19510"/>
    <x v="563"/>
    <x v="2"/>
    <s v="United States"/>
    <s v="San Francisco"/>
    <s v="California"/>
    <n v="94110"/>
    <x v="1"/>
    <s v="OFF-PA-10003441"/>
    <x v="1"/>
    <x v="10"/>
    <s v="Xerox 226"/>
    <n v="12.96"/>
    <n v="2"/>
    <n v="0"/>
    <n v="6.2207999999999997"/>
    <n v="2015"/>
    <x v="8"/>
    <s v="Q3"/>
    <n v="0.47999999999999993"/>
  </r>
  <r>
    <m/>
    <m/>
    <m/>
    <m/>
    <m/>
    <m/>
    <m/>
    <m/>
    <m/>
    <m/>
    <m/>
    <m/>
    <m/>
    <m/>
    <m/>
    <m/>
    <m/>
    <m/>
    <m/>
    <m/>
    <m/>
    <n v="6962"/>
    <s v="CA-2017-162096"/>
    <d v="2017-11-10T00:00:00"/>
    <d v="2017-10-11T00:00:00"/>
    <s v="Same Day"/>
    <s v="TB-21190"/>
    <x v="353"/>
    <x v="2"/>
    <s v="United States"/>
    <s v="Riverside"/>
    <s v="California"/>
    <n v="92503"/>
    <x v="1"/>
    <s v="OFF-AR-10002221"/>
    <x v="1"/>
    <x v="6"/>
    <s v="12 Colored Short Pencils"/>
    <n v="7.8"/>
    <n v="3"/>
    <n v="0"/>
    <n v="2.1059999999999999"/>
    <n v="2017"/>
    <x v="0"/>
    <s v="Q4"/>
    <n v="0.26999999999999996"/>
  </r>
  <r>
    <m/>
    <m/>
    <m/>
    <m/>
    <m/>
    <m/>
    <m/>
    <m/>
    <m/>
    <m/>
    <m/>
    <m/>
    <m/>
    <m/>
    <m/>
    <m/>
    <m/>
    <m/>
    <m/>
    <m/>
    <m/>
    <n v="6963"/>
    <s v="CA-2016-157161"/>
    <d v="2016-07-16T00:00:00"/>
    <s v="7/20/2016"/>
    <s v="Second Class"/>
    <s v="JD-15895"/>
    <x v="63"/>
    <x v="1"/>
    <s v="United States"/>
    <s v="Columbia"/>
    <s v="South Carolina"/>
    <n v="29203"/>
    <x v="0"/>
    <s v="OFF-EN-10001509"/>
    <x v="1"/>
    <x v="12"/>
    <s v="Poly String Tie Envelopes"/>
    <n v="10.199999999999999"/>
    <n v="5"/>
    <n v="0"/>
    <n v="4.7939999999999996"/>
    <n v="2016"/>
    <x v="7"/>
    <s v="Q3"/>
    <n v="0.47"/>
  </r>
  <r>
    <m/>
    <m/>
    <m/>
    <m/>
    <m/>
    <m/>
    <m/>
    <m/>
    <m/>
    <m/>
    <m/>
    <m/>
    <m/>
    <m/>
    <m/>
    <m/>
    <m/>
    <m/>
    <m/>
    <m/>
    <m/>
    <n v="6964"/>
    <s v="CA-2016-157161"/>
    <d v="2016-07-16T00:00:00"/>
    <s v="7/20/2016"/>
    <s v="Second Class"/>
    <s v="JD-15895"/>
    <x v="63"/>
    <x v="1"/>
    <s v="United States"/>
    <s v="Columbia"/>
    <s v="South Carolina"/>
    <n v="29203"/>
    <x v="0"/>
    <s v="OFF-AR-10003338"/>
    <x v="1"/>
    <x v="6"/>
    <s v="Eberhard Faber 3 1/2&quot; Golf Pencils"/>
    <n v="22.32"/>
    <n v="3"/>
    <n v="0"/>
    <n v="5.58"/>
    <n v="2016"/>
    <x v="7"/>
    <s v="Q3"/>
    <n v="0.25"/>
  </r>
  <r>
    <m/>
    <m/>
    <m/>
    <m/>
    <m/>
    <m/>
    <m/>
    <m/>
    <m/>
    <m/>
    <m/>
    <m/>
    <m/>
    <m/>
    <m/>
    <m/>
    <m/>
    <m/>
    <m/>
    <m/>
    <m/>
    <n v="6965"/>
    <s v="CA-2016-157161"/>
    <d v="2016-07-16T00:00:00"/>
    <s v="7/20/2016"/>
    <s v="Second Class"/>
    <s v="JD-15895"/>
    <x v="63"/>
    <x v="1"/>
    <s v="United States"/>
    <s v="Columbia"/>
    <s v="South Carolina"/>
    <n v="29203"/>
    <x v="0"/>
    <s v="OFF-BI-10004728"/>
    <x v="1"/>
    <x v="8"/>
    <s v="Wilson Jones Turn Tabs Binder Tool for Ring Binders"/>
    <n v="24.1"/>
    <n v="5"/>
    <n v="0"/>
    <n v="11.086"/>
    <n v="2016"/>
    <x v="7"/>
    <s v="Q3"/>
    <n v="0.45999999999999996"/>
  </r>
  <r>
    <m/>
    <m/>
    <m/>
    <m/>
    <m/>
    <m/>
    <m/>
    <m/>
    <m/>
    <m/>
    <m/>
    <m/>
    <m/>
    <m/>
    <m/>
    <m/>
    <m/>
    <m/>
    <m/>
    <m/>
    <m/>
    <n v="6966"/>
    <s v="CA-2016-157161"/>
    <d v="2016-07-16T00:00:00"/>
    <s v="7/20/2016"/>
    <s v="Second Class"/>
    <s v="JD-15895"/>
    <x v="63"/>
    <x v="1"/>
    <s v="United States"/>
    <s v="Columbia"/>
    <s v="South Carolina"/>
    <n v="29203"/>
    <x v="0"/>
    <s v="TEC-AC-10000358"/>
    <x v="2"/>
    <x v="11"/>
    <s v="Imation Secure Drive + Hardware Encrypted USB flash drive - 16 GB"/>
    <n v="75.98"/>
    <n v="2"/>
    <n v="0"/>
    <n v="18.235199999999999"/>
    <n v="2016"/>
    <x v="7"/>
    <s v="Q3"/>
    <n v="0.23999999999999996"/>
  </r>
  <r>
    <m/>
    <m/>
    <m/>
    <m/>
    <m/>
    <m/>
    <m/>
    <m/>
    <m/>
    <m/>
    <m/>
    <m/>
    <m/>
    <m/>
    <m/>
    <m/>
    <m/>
    <m/>
    <m/>
    <m/>
    <m/>
    <n v="6967"/>
    <s v="CA-2016-157161"/>
    <d v="2016-07-16T00:00:00"/>
    <s v="7/20/2016"/>
    <s v="Second Class"/>
    <s v="JD-15895"/>
    <x v="63"/>
    <x v="1"/>
    <s v="United States"/>
    <s v="Columbia"/>
    <s v="South Carolina"/>
    <n v="29203"/>
    <x v="0"/>
    <s v="OFF-BI-10002764"/>
    <x v="1"/>
    <x v="8"/>
    <s v="Recycled Pressboard Report Cover with Reinforced Top Hinge"/>
    <n v="6.46"/>
    <n v="2"/>
    <n v="0"/>
    <n v="3.1654"/>
    <n v="2016"/>
    <x v="7"/>
    <s v="Q3"/>
    <n v="0.49"/>
  </r>
  <r>
    <m/>
    <m/>
    <m/>
    <m/>
    <m/>
    <m/>
    <m/>
    <m/>
    <m/>
    <m/>
    <m/>
    <m/>
    <m/>
    <m/>
    <m/>
    <m/>
    <m/>
    <m/>
    <m/>
    <m/>
    <m/>
    <n v="6968"/>
    <s v="CA-2016-157161"/>
    <d v="2016-07-16T00:00:00"/>
    <s v="7/20/2016"/>
    <s v="Second Class"/>
    <s v="JD-15895"/>
    <x v="63"/>
    <x v="1"/>
    <s v="United States"/>
    <s v="Columbia"/>
    <s v="South Carolina"/>
    <n v="29203"/>
    <x v="0"/>
    <s v="OFF-PA-10001461"/>
    <x v="1"/>
    <x v="10"/>
    <s v="HP Office Paper (20Lb. and 87 Bright)"/>
    <n v="60.12"/>
    <n v="9"/>
    <n v="0"/>
    <n v="28.857600000000001"/>
    <n v="2016"/>
    <x v="7"/>
    <s v="Q3"/>
    <n v="0.48000000000000004"/>
  </r>
  <r>
    <m/>
    <m/>
    <m/>
    <m/>
    <m/>
    <m/>
    <m/>
    <m/>
    <m/>
    <m/>
    <m/>
    <m/>
    <m/>
    <m/>
    <m/>
    <m/>
    <m/>
    <m/>
    <m/>
    <m/>
    <m/>
    <n v="6969"/>
    <s v="CA-2015-110765"/>
    <d v="2015-10-16T00:00:00"/>
    <s v="10/20/2015"/>
    <s v="Second Class"/>
    <s v="MP-17965"/>
    <x v="172"/>
    <x v="1"/>
    <s v="United States"/>
    <s v="New York City"/>
    <s v="New York"/>
    <n v="10011"/>
    <x v="3"/>
    <s v="TEC-PH-10004165"/>
    <x v="2"/>
    <x v="7"/>
    <s v="Mitel MiVoice 5330e IP Phone"/>
    <n v="824.97"/>
    <n v="3"/>
    <n v="0"/>
    <n v="214.4922"/>
    <n v="2015"/>
    <x v="2"/>
    <s v="Q4"/>
    <n v="0.26"/>
  </r>
  <r>
    <m/>
    <m/>
    <m/>
    <m/>
    <m/>
    <m/>
    <m/>
    <m/>
    <m/>
    <m/>
    <m/>
    <m/>
    <m/>
    <m/>
    <m/>
    <m/>
    <m/>
    <m/>
    <m/>
    <m/>
    <m/>
    <n v="6970"/>
    <s v="CA-2016-163937"/>
    <d v="2016-01-10T00:00:00"/>
    <s v="1/13/2016"/>
    <s v="Second Class"/>
    <s v="JB-16000"/>
    <x v="677"/>
    <x v="0"/>
    <s v="United States"/>
    <s v="Longview"/>
    <s v="Washington"/>
    <n v="98632"/>
    <x v="1"/>
    <s v="FUR-FU-10000010"/>
    <x v="0"/>
    <x v="5"/>
    <s v="DAX Value U-Channel Document Frames, Easel Back"/>
    <n v="24.85"/>
    <n v="5"/>
    <n v="0"/>
    <n v="7.7035"/>
    <n v="2016"/>
    <x v="9"/>
    <s v="Q1"/>
    <n v="0.31"/>
  </r>
  <r>
    <m/>
    <m/>
    <m/>
    <m/>
    <m/>
    <m/>
    <m/>
    <m/>
    <m/>
    <m/>
    <m/>
    <m/>
    <m/>
    <m/>
    <m/>
    <m/>
    <m/>
    <m/>
    <m/>
    <m/>
    <m/>
    <n v="6971"/>
    <s v="CA-2017-153822"/>
    <d v="2017-09-19T00:00:00"/>
    <s v="9/25/2017"/>
    <s v="Standard Class"/>
    <s v="AB-10105"/>
    <x v="455"/>
    <x v="0"/>
    <s v="United States"/>
    <s v="Phoenix"/>
    <s v="Arizona"/>
    <n v="85023"/>
    <x v="1"/>
    <s v="OFF-ST-10000321"/>
    <x v="1"/>
    <x v="4"/>
    <s v="Akro Stacking Bins"/>
    <n v="12.624000000000001"/>
    <n v="2"/>
    <n v="0.2"/>
    <n v="-2.5247999999999999"/>
    <n v="2017"/>
    <x v="8"/>
    <s v="Q3"/>
    <n v="-0.19999999999999998"/>
  </r>
  <r>
    <m/>
    <m/>
    <m/>
    <m/>
    <m/>
    <m/>
    <m/>
    <m/>
    <m/>
    <m/>
    <m/>
    <m/>
    <m/>
    <m/>
    <m/>
    <m/>
    <m/>
    <m/>
    <m/>
    <m/>
    <m/>
    <n v="6972"/>
    <s v="CA-2017-153822"/>
    <d v="2017-09-19T00:00:00"/>
    <s v="9/25/2017"/>
    <s v="Standard Class"/>
    <s v="AB-10105"/>
    <x v="455"/>
    <x v="0"/>
    <s v="United States"/>
    <s v="Phoenix"/>
    <s v="Arizona"/>
    <n v="85023"/>
    <x v="1"/>
    <s v="TEC-AC-10000109"/>
    <x v="2"/>
    <x v="11"/>
    <s v="Sony Micro Vault Click 16 GB USB 2.0 Flash Drive"/>
    <n v="89.584000000000003"/>
    <n v="2"/>
    <n v="0.2"/>
    <n v="4.4791999999999996"/>
    <n v="2017"/>
    <x v="8"/>
    <s v="Q3"/>
    <n v="4.9999999999999996E-2"/>
  </r>
  <r>
    <m/>
    <m/>
    <m/>
    <m/>
    <m/>
    <m/>
    <m/>
    <m/>
    <m/>
    <m/>
    <m/>
    <m/>
    <m/>
    <m/>
    <m/>
    <m/>
    <m/>
    <m/>
    <m/>
    <m/>
    <m/>
    <n v="6973"/>
    <s v="CA-2017-153822"/>
    <d v="2017-09-19T00:00:00"/>
    <s v="9/25/2017"/>
    <s v="Standard Class"/>
    <s v="AB-10105"/>
    <x v="455"/>
    <x v="0"/>
    <s v="United States"/>
    <s v="Phoenix"/>
    <s v="Arizona"/>
    <n v="85023"/>
    <x v="1"/>
    <s v="TEC-PH-10002415"/>
    <x v="2"/>
    <x v="7"/>
    <s v="Polycom VoiceStation 500 Conference phone"/>
    <n v="471.92"/>
    <n v="2"/>
    <n v="0.2"/>
    <n v="29.495000000000001"/>
    <n v="2017"/>
    <x v="8"/>
    <s v="Q3"/>
    <n v="6.25E-2"/>
  </r>
  <r>
    <m/>
    <m/>
    <m/>
    <m/>
    <m/>
    <m/>
    <m/>
    <m/>
    <m/>
    <m/>
    <m/>
    <m/>
    <m/>
    <m/>
    <m/>
    <m/>
    <m/>
    <m/>
    <m/>
    <m/>
    <m/>
    <n v="6974"/>
    <s v="CA-2017-153822"/>
    <d v="2017-09-19T00:00:00"/>
    <s v="9/25/2017"/>
    <s v="Standard Class"/>
    <s v="AB-10105"/>
    <x v="455"/>
    <x v="0"/>
    <s v="United States"/>
    <s v="Phoenix"/>
    <s v="Arizona"/>
    <n v="85023"/>
    <x v="1"/>
    <s v="OFF-BI-10001460"/>
    <x v="1"/>
    <x v="8"/>
    <s v="Plastic Binding Combs"/>
    <n v="18.18"/>
    <n v="4"/>
    <n v="0.7"/>
    <n v="-13.938000000000001"/>
    <n v="2017"/>
    <x v="8"/>
    <s v="Q3"/>
    <n v="-0.76666666666666672"/>
  </r>
  <r>
    <m/>
    <m/>
    <m/>
    <m/>
    <m/>
    <m/>
    <m/>
    <m/>
    <m/>
    <m/>
    <m/>
    <m/>
    <m/>
    <m/>
    <m/>
    <m/>
    <m/>
    <m/>
    <m/>
    <m/>
    <m/>
    <n v="6975"/>
    <s v="CA-2017-146185"/>
    <d v="2017-09-15T00:00:00"/>
    <s v="9/19/2017"/>
    <s v="Standard Class"/>
    <s v="CC-12145"/>
    <x v="230"/>
    <x v="0"/>
    <s v="United States"/>
    <s v="Houston"/>
    <s v="Texas"/>
    <n v="77095"/>
    <x v="2"/>
    <s v="OFF-AR-10002987"/>
    <x v="1"/>
    <x v="6"/>
    <s v="Prismacolor Color Pencil Set"/>
    <n v="31.744"/>
    <n v="2"/>
    <n v="0.2"/>
    <n v="8.3328000000000007"/>
    <n v="2017"/>
    <x v="8"/>
    <s v="Q3"/>
    <n v="0.26250000000000001"/>
  </r>
  <r>
    <m/>
    <m/>
    <m/>
    <m/>
    <m/>
    <m/>
    <m/>
    <m/>
    <m/>
    <m/>
    <m/>
    <m/>
    <m/>
    <m/>
    <m/>
    <m/>
    <m/>
    <m/>
    <m/>
    <m/>
    <m/>
    <n v="6976"/>
    <s v="CA-2015-112144"/>
    <d v="2015-06-28T00:00:00"/>
    <d v="2015-02-07T00:00:00"/>
    <s v="Standard Class"/>
    <s v="CY-12745"/>
    <x v="388"/>
    <x v="1"/>
    <s v="United States"/>
    <s v="Gilbert"/>
    <s v="Arizona"/>
    <n v="85234"/>
    <x v="1"/>
    <s v="OFF-LA-10000443"/>
    <x v="1"/>
    <x v="2"/>
    <s v="Avery 501"/>
    <n v="5.9039999999999999"/>
    <n v="2"/>
    <n v="0.2"/>
    <n v="1.9925999999999999"/>
    <n v="2015"/>
    <x v="1"/>
    <s v="Q2"/>
    <n v="0.33749999999999997"/>
  </r>
  <r>
    <m/>
    <m/>
    <m/>
    <m/>
    <m/>
    <m/>
    <m/>
    <m/>
    <m/>
    <m/>
    <m/>
    <m/>
    <m/>
    <m/>
    <m/>
    <m/>
    <m/>
    <m/>
    <m/>
    <m/>
    <m/>
    <n v="6977"/>
    <s v="CA-2015-112144"/>
    <d v="2015-06-28T00:00:00"/>
    <d v="2015-02-07T00:00:00"/>
    <s v="Standard Class"/>
    <s v="CY-12745"/>
    <x v="388"/>
    <x v="1"/>
    <s v="United States"/>
    <s v="Gilbert"/>
    <s v="Arizona"/>
    <n v="85234"/>
    <x v="1"/>
    <s v="FUR-FU-10004306"/>
    <x v="0"/>
    <x v="5"/>
    <s v="Electrix Halogen Magnifier Lamp"/>
    <n v="621.76"/>
    <n v="4"/>
    <n v="0.2"/>
    <n v="46.631999999999998"/>
    <n v="2015"/>
    <x v="1"/>
    <s v="Q2"/>
    <n v="7.4999999999999997E-2"/>
  </r>
  <r>
    <m/>
    <m/>
    <m/>
    <m/>
    <m/>
    <m/>
    <m/>
    <m/>
    <m/>
    <m/>
    <m/>
    <m/>
    <m/>
    <m/>
    <m/>
    <m/>
    <m/>
    <m/>
    <m/>
    <m/>
    <m/>
    <n v="6978"/>
    <s v="US-2016-119298"/>
    <d v="2016-11-25T00:00:00"/>
    <s v="11/28/2016"/>
    <s v="First Class"/>
    <s v="EP-13915"/>
    <x v="212"/>
    <x v="0"/>
    <s v="United States"/>
    <s v="Jonesboro"/>
    <s v="Arkansas"/>
    <n v="72401"/>
    <x v="0"/>
    <s v="TEC-PH-10002564"/>
    <x v="2"/>
    <x v="7"/>
    <s v="OtterBox Defender Series Case - Samsung Galaxy S4"/>
    <n v="59.98"/>
    <n v="2"/>
    <n v="0"/>
    <n v="17.994"/>
    <n v="2016"/>
    <x v="0"/>
    <s v="Q4"/>
    <n v="0.3"/>
  </r>
  <r>
    <m/>
    <m/>
    <m/>
    <m/>
    <m/>
    <m/>
    <m/>
    <m/>
    <m/>
    <m/>
    <m/>
    <m/>
    <m/>
    <m/>
    <m/>
    <m/>
    <m/>
    <m/>
    <m/>
    <m/>
    <m/>
    <n v="6979"/>
    <s v="CA-2017-155159"/>
    <d v="2017-11-25T00:00:00"/>
    <s v="11/29/2017"/>
    <s v="Second Class"/>
    <s v="DL-13315"/>
    <x v="111"/>
    <x v="0"/>
    <s v="United States"/>
    <s v="Atlanta"/>
    <s v="Georgia"/>
    <n v="30318"/>
    <x v="0"/>
    <s v="OFF-PA-10003724"/>
    <x v="1"/>
    <x v="10"/>
    <s v="Wirebound Message Book, 4 per Page"/>
    <n v="48.87"/>
    <n v="9"/>
    <n v="0"/>
    <n v="23.946300000000001"/>
    <n v="2017"/>
    <x v="0"/>
    <s v="Q4"/>
    <n v="0.49000000000000005"/>
  </r>
  <r>
    <m/>
    <m/>
    <m/>
    <m/>
    <m/>
    <m/>
    <m/>
    <m/>
    <m/>
    <m/>
    <m/>
    <m/>
    <m/>
    <m/>
    <m/>
    <m/>
    <m/>
    <m/>
    <m/>
    <m/>
    <m/>
    <n v="6980"/>
    <s v="CA-2017-149076"/>
    <d v="2017-01-14T00:00:00"/>
    <s v="1/19/2017"/>
    <s v="Standard Class"/>
    <s v="SO-20335"/>
    <x v="2"/>
    <x v="0"/>
    <s v="United States"/>
    <s v="Los Angeles"/>
    <s v="California"/>
    <n v="90036"/>
    <x v="1"/>
    <s v="OFF-PA-10000483"/>
    <x v="1"/>
    <x v="10"/>
    <s v="Xerox 19"/>
    <n v="154.9"/>
    <n v="5"/>
    <n v="0"/>
    <n v="69.704999999999998"/>
    <n v="2017"/>
    <x v="9"/>
    <s v="Q1"/>
    <n v="0.44999999999999996"/>
  </r>
  <r>
    <m/>
    <m/>
    <m/>
    <m/>
    <m/>
    <m/>
    <m/>
    <m/>
    <m/>
    <m/>
    <m/>
    <m/>
    <m/>
    <m/>
    <m/>
    <m/>
    <m/>
    <m/>
    <m/>
    <m/>
    <m/>
    <n v="6981"/>
    <s v="CA-2014-146990"/>
    <d v="2014-11-07T00:00:00"/>
    <d v="2014-08-11T00:00:00"/>
    <s v="First Class"/>
    <s v="BP-11095"/>
    <x v="162"/>
    <x v="1"/>
    <s v="United States"/>
    <s v="New York City"/>
    <s v="New York"/>
    <n v="10024"/>
    <x v="3"/>
    <s v="OFF-FA-10000611"/>
    <x v="1"/>
    <x v="13"/>
    <s v="Binder Clips by OIC"/>
    <n v="5.92"/>
    <n v="4"/>
    <n v="0"/>
    <n v="2.8416000000000001"/>
    <n v="2014"/>
    <x v="0"/>
    <s v="Q4"/>
    <n v="0.48000000000000004"/>
  </r>
  <r>
    <m/>
    <m/>
    <m/>
    <m/>
    <m/>
    <m/>
    <m/>
    <m/>
    <m/>
    <m/>
    <m/>
    <m/>
    <m/>
    <m/>
    <m/>
    <m/>
    <m/>
    <m/>
    <m/>
    <m/>
    <m/>
    <n v="6982"/>
    <s v="CA-2014-146990"/>
    <d v="2014-11-07T00:00:00"/>
    <d v="2014-08-11T00:00:00"/>
    <s v="First Class"/>
    <s v="BP-11095"/>
    <x v="162"/>
    <x v="1"/>
    <s v="United States"/>
    <s v="New York City"/>
    <s v="New York"/>
    <n v="10024"/>
    <x v="3"/>
    <s v="OFF-PA-10000246"/>
    <x v="1"/>
    <x v="10"/>
    <s v="Riverleaf Stik-Withit Designer Note Cubes"/>
    <n v="30.18"/>
    <n v="3"/>
    <n v="0"/>
    <n v="13.8828"/>
    <n v="2014"/>
    <x v="0"/>
    <s v="Q4"/>
    <n v="0.45999999999999996"/>
  </r>
  <r>
    <m/>
    <m/>
    <m/>
    <m/>
    <m/>
    <m/>
    <m/>
    <m/>
    <m/>
    <m/>
    <m/>
    <m/>
    <m/>
    <m/>
    <m/>
    <m/>
    <m/>
    <m/>
    <m/>
    <m/>
    <m/>
    <n v="6983"/>
    <s v="CA-2016-116526"/>
    <d v="2016-09-01T00:00:00"/>
    <d v="2016-05-09T00:00:00"/>
    <s v="Standard Class"/>
    <s v="JA-15970"/>
    <x v="350"/>
    <x v="0"/>
    <s v="United States"/>
    <s v="Detroit"/>
    <s v="Michigan"/>
    <n v="48227"/>
    <x v="2"/>
    <s v="OFF-BI-10004728"/>
    <x v="1"/>
    <x v="8"/>
    <s v="Wilson Jones Turn Tabs Binder Tool for Ring Binders"/>
    <n v="24.1"/>
    <n v="5"/>
    <n v="0"/>
    <n v="11.086"/>
    <n v="2016"/>
    <x v="8"/>
    <s v="Q3"/>
    <n v="0.45999999999999996"/>
  </r>
  <r>
    <m/>
    <m/>
    <m/>
    <m/>
    <m/>
    <m/>
    <m/>
    <m/>
    <m/>
    <m/>
    <m/>
    <m/>
    <m/>
    <m/>
    <m/>
    <m/>
    <m/>
    <m/>
    <m/>
    <m/>
    <m/>
    <n v="6984"/>
    <s v="CA-2016-116526"/>
    <d v="2016-09-01T00:00:00"/>
    <d v="2016-05-09T00:00:00"/>
    <s v="Standard Class"/>
    <s v="JA-15970"/>
    <x v="350"/>
    <x v="0"/>
    <s v="United States"/>
    <s v="Detroit"/>
    <s v="Michigan"/>
    <n v="48227"/>
    <x v="2"/>
    <s v="TEC-PH-10002365"/>
    <x v="2"/>
    <x v="7"/>
    <s v="Belkin Grip Candy Sheer Case / Cover for iPhone 5 and 5S"/>
    <n v="8.7799999999999994"/>
    <n v="1"/>
    <n v="0"/>
    <n v="2.2827999999999999"/>
    <n v="2016"/>
    <x v="8"/>
    <s v="Q3"/>
    <n v="0.26"/>
  </r>
  <r>
    <m/>
    <m/>
    <m/>
    <m/>
    <m/>
    <m/>
    <m/>
    <m/>
    <m/>
    <m/>
    <m/>
    <m/>
    <m/>
    <m/>
    <m/>
    <m/>
    <m/>
    <m/>
    <m/>
    <m/>
    <m/>
    <n v="6985"/>
    <s v="CA-2016-116526"/>
    <d v="2016-09-01T00:00:00"/>
    <d v="2016-05-09T00:00:00"/>
    <s v="Standard Class"/>
    <s v="JA-15970"/>
    <x v="350"/>
    <x v="0"/>
    <s v="United States"/>
    <s v="Detroit"/>
    <s v="Michigan"/>
    <n v="48227"/>
    <x v="2"/>
    <s v="OFF-AP-10002457"/>
    <x v="1"/>
    <x v="9"/>
    <s v="Eureka The Boss Plus 12-Amp Hard Box Upright Vacuum, Red"/>
    <n v="376.74"/>
    <n v="4"/>
    <n v="0.1"/>
    <n v="71.162000000000006"/>
    <n v="2016"/>
    <x v="8"/>
    <s v="Q3"/>
    <n v="0.18888888888888891"/>
  </r>
  <r>
    <m/>
    <m/>
    <m/>
    <m/>
    <m/>
    <m/>
    <m/>
    <m/>
    <m/>
    <m/>
    <m/>
    <m/>
    <m/>
    <m/>
    <m/>
    <m/>
    <m/>
    <m/>
    <m/>
    <m/>
    <m/>
    <n v="6986"/>
    <s v="CA-2016-116526"/>
    <d v="2016-09-01T00:00:00"/>
    <d v="2016-05-09T00:00:00"/>
    <s v="Standard Class"/>
    <s v="JA-15970"/>
    <x v="350"/>
    <x v="0"/>
    <s v="United States"/>
    <s v="Detroit"/>
    <s v="Michigan"/>
    <n v="48227"/>
    <x v="2"/>
    <s v="OFF-BI-10000320"/>
    <x v="1"/>
    <x v="8"/>
    <s v="GBC Plastic Binding Combs"/>
    <n v="29.52"/>
    <n v="4"/>
    <n v="0"/>
    <n v="14.4648"/>
    <n v="2016"/>
    <x v="8"/>
    <s v="Q3"/>
    <n v="0.49"/>
  </r>
  <r>
    <m/>
    <m/>
    <m/>
    <m/>
    <m/>
    <m/>
    <m/>
    <m/>
    <m/>
    <m/>
    <m/>
    <m/>
    <m/>
    <m/>
    <m/>
    <m/>
    <m/>
    <m/>
    <m/>
    <m/>
    <m/>
    <n v="6987"/>
    <s v="CA-2016-116526"/>
    <d v="2016-09-01T00:00:00"/>
    <d v="2016-05-09T00:00:00"/>
    <s v="Standard Class"/>
    <s v="JA-15970"/>
    <x v="350"/>
    <x v="0"/>
    <s v="United States"/>
    <s v="Detroit"/>
    <s v="Michigan"/>
    <n v="48227"/>
    <x v="2"/>
    <s v="OFF-AR-10004999"/>
    <x v="1"/>
    <x v="6"/>
    <s v="Newell 315"/>
    <n v="11.96"/>
    <n v="2"/>
    <n v="0"/>
    <n v="2.99"/>
    <n v="2016"/>
    <x v="8"/>
    <s v="Q3"/>
    <n v="0.25"/>
  </r>
  <r>
    <m/>
    <m/>
    <m/>
    <m/>
    <m/>
    <m/>
    <m/>
    <m/>
    <m/>
    <m/>
    <m/>
    <m/>
    <m/>
    <m/>
    <m/>
    <m/>
    <m/>
    <m/>
    <m/>
    <m/>
    <m/>
    <n v="6988"/>
    <s v="CA-2016-116526"/>
    <d v="2016-09-01T00:00:00"/>
    <d v="2016-05-09T00:00:00"/>
    <s v="Standard Class"/>
    <s v="JA-15970"/>
    <x v="350"/>
    <x v="0"/>
    <s v="United States"/>
    <s v="Detroit"/>
    <s v="Michigan"/>
    <n v="48227"/>
    <x v="2"/>
    <s v="OFF-BI-10001116"/>
    <x v="1"/>
    <x v="8"/>
    <s v="Wilson Jones 1&quot; Hanging DublLock Ring Binders"/>
    <n v="26.4"/>
    <n v="5"/>
    <n v="0"/>
    <n v="12.672000000000001"/>
    <n v="2016"/>
    <x v="8"/>
    <s v="Q3"/>
    <n v="0.48000000000000004"/>
  </r>
  <r>
    <m/>
    <m/>
    <m/>
    <m/>
    <m/>
    <m/>
    <m/>
    <m/>
    <m/>
    <m/>
    <m/>
    <m/>
    <m/>
    <m/>
    <m/>
    <m/>
    <m/>
    <m/>
    <m/>
    <m/>
    <m/>
    <n v="6989"/>
    <s v="CA-2017-158561"/>
    <d v="2017-11-11T00:00:00"/>
    <s v="11/16/2017"/>
    <s v="Second Class"/>
    <s v="BB-11545"/>
    <x v="179"/>
    <x v="1"/>
    <s v="United States"/>
    <s v="Fort Lauderdale"/>
    <s v="Florida"/>
    <n v="33311"/>
    <x v="0"/>
    <s v="OFF-AP-10002651"/>
    <x v="1"/>
    <x v="9"/>
    <s v="Hoover Upright Vacuum With Dirt Cup"/>
    <n v="1158.1199999999999"/>
    <n v="5"/>
    <n v="0.2"/>
    <n v="130.2885"/>
    <n v="2017"/>
    <x v="0"/>
    <s v="Q4"/>
    <n v="0.11250000000000002"/>
  </r>
  <r>
    <m/>
    <m/>
    <m/>
    <m/>
    <m/>
    <m/>
    <m/>
    <m/>
    <m/>
    <m/>
    <m/>
    <m/>
    <m/>
    <m/>
    <m/>
    <m/>
    <m/>
    <m/>
    <m/>
    <m/>
    <m/>
    <n v="6990"/>
    <s v="CA-2017-165099"/>
    <d v="2017-12-11T00:00:00"/>
    <s v="12/13/2017"/>
    <s v="First Class"/>
    <s v="DK-13375"/>
    <x v="589"/>
    <x v="0"/>
    <s v="United States"/>
    <s v="Abilene"/>
    <s v="Texas"/>
    <n v="79605"/>
    <x v="2"/>
    <s v="OFF-AP-10001634"/>
    <x v="1"/>
    <x v="9"/>
    <s v="Hoover Commercial Lightweight Upright Vacuum"/>
    <n v="1.3919999999999999"/>
    <n v="2"/>
    <n v="0.8"/>
    <n v="-3.7584"/>
    <n v="2017"/>
    <x v="4"/>
    <s v="Q4"/>
    <n v="-2.7"/>
  </r>
  <r>
    <m/>
    <m/>
    <m/>
    <m/>
    <m/>
    <m/>
    <m/>
    <m/>
    <m/>
    <m/>
    <m/>
    <m/>
    <m/>
    <m/>
    <m/>
    <m/>
    <m/>
    <m/>
    <m/>
    <m/>
    <m/>
    <n v="6991"/>
    <s v="CA-2015-109386"/>
    <d v="2015-11-08T00:00:00"/>
    <s v="11/13/2015"/>
    <s v="Second Class"/>
    <s v="RH-19600"/>
    <x v="584"/>
    <x v="0"/>
    <s v="United States"/>
    <s v="Hampton"/>
    <s v="Virginia"/>
    <n v="23666"/>
    <x v="0"/>
    <s v="OFF-AP-10003266"/>
    <x v="1"/>
    <x v="9"/>
    <s v="Holmes Replacement Filter for HEPA Air Cleaner, Large Room"/>
    <n v="44.43"/>
    <n v="3"/>
    <n v="0"/>
    <n v="18.660599999999999"/>
    <n v="2015"/>
    <x v="0"/>
    <s v="Q4"/>
    <n v="0.42"/>
  </r>
  <r>
    <m/>
    <m/>
    <m/>
    <m/>
    <m/>
    <m/>
    <m/>
    <m/>
    <m/>
    <m/>
    <m/>
    <m/>
    <m/>
    <m/>
    <m/>
    <m/>
    <m/>
    <m/>
    <m/>
    <m/>
    <m/>
    <n v="6992"/>
    <s v="CA-2015-109386"/>
    <d v="2015-11-08T00:00:00"/>
    <s v="11/13/2015"/>
    <s v="Second Class"/>
    <s v="RH-19600"/>
    <x v="584"/>
    <x v="0"/>
    <s v="United States"/>
    <s v="Hampton"/>
    <s v="Virginia"/>
    <n v="23666"/>
    <x v="0"/>
    <s v="TEC-PH-10002890"/>
    <x v="2"/>
    <x v="7"/>
    <s v="AT&amp;T 17929 Lendline Telephone"/>
    <n v="226.2"/>
    <n v="5"/>
    <n v="0"/>
    <n v="58.811999999999998"/>
    <n v="2015"/>
    <x v="0"/>
    <s v="Q4"/>
    <n v="0.26"/>
  </r>
  <r>
    <m/>
    <m/>
    <m/>
    <m/>
    <m/>
    <m/>
    <m/>
    <m/>
    <m/>
    <m/>
    <m/>
    <m/>
    <m/>
    <m/>
    <m/>
    <m/>
    <m/>
    <m/>
    <m/>
    <m/>
    <m/>
    <n v="6993"/>
    <s v="CA-2015-109386"/>
    <d v="2015-11-08T00:00:00"/>
    <s v="11/13/2015"/>
    <s v="Second Class"/>
    <s v="RH-19600"/>
    <x v="584"/>
    <x v="0"/>
    <s v="United States"/>
    <s v="Hampton"/>
    <s v="Virginia"/>
    <n v="23666"/>
    <x v="0"/>
    <s v="FUR-FU-10000308"/>
    <x v="0"/>
    <x v="5"/>
    <s v="Deflect-o Glass Clear Studded Chair Mats"/>
    <n v="186.54"/>
    <n v="3"/>
    <n v="0"/>
    <n v="41.038800000000002"/>
    <n v="2015"/>
    <x v="0"/>
    <s v="Q4"/>
    <n v="0.22000000000000003"/>
  </r>
  <r>
    <m/>
    <m/>
    <m/>
    <m/>
    <m/>
    <m/>
    <m/>
    <m/>
    <m/>
    <m/>
    <m/>
    <m/>
    <m/>
    <m/>
    <m/>
    <m/>
    <m/>
    <m/>
    <m/>
    <m/>
    <m/>
    <n v="6994"/>
    <s v="CA-2015-109386"/>
    <d v="2015-11-08T00:00:00"/>
    <s v="11/13/2015"/>
    <s v="Second Class"/>
    <s v="RH-19600"/>
    <x v="584"/>
    <x v="0"/>
    <s v="United States"/>
    <s v="Hampton"/>
    <s v="Virginia"/>
    <n v="23666"/>
    <x v="0"/>
    <s v="OFF-AR-10000380"/>
    <x v="1"/>
    <x v="6"/>
    <s v="Hunt PowerHouse Electric Pencil Sharpener, Blue"/>
    <n v="265.86"/>
    <n v="7"/>
    <n v="0"/>
    <n v="79.757999999999996"/>
    <n v="2015"/>
    <x v="0"/>
    <s v="Q4"/>
    <n v="0.3"/>
  </r>
  <r>
    <m/>
    <m/>
    <m/>
    <m/>
    <m/>
    <m/>
    <m/>
    <m/>
    <m/>
    <m/>
    <m/>
    <m/>
    <m/>
    <m/>
    <m/>
    <m/>
    <m/>
    <m/>
    <m/>
    <m/>
    <m/>
    <n v="6995"/>
    <s v="CA-2015-109386"/>
    <d v="2015-11-08T00:00:00"/>
    <s v="11/13/2015"/>
    <s v="Second Class"/>
    <s v="RH-19600"/>
    <x v="584"/>
    <x v="0"/>
    <s v="United States"/>
    <s v="Hampton"/>
    <s v="Virginia"/>
    <n v="23666"/>
    <x v="0"/>
    <s v="OFF-AR-10000122"/>
    <x v="1"/>
    <x v="6"/>
    <s v="Newell 314"/>
    <n v="27.9"/>
    <n v="5"/>
    <n v="0"/>
    <n v="6.9749999999999996"/>
    <n v="2015"/>
    <x v="0"/>
    <s v="Q4"/>
    <n v="0.25"/>
  </r>
  <r>
    <m/>
    <m/>
    <m/>
    <m/>
    <m/>
    <m/>
    <m/>
    <m/>
    <m/>
    <m/>
    <m/>
    <m/>
    <m/>
    <m/>
    <m/>
    <m/>
    <m/>
    <m/>
    <m/>
    <m/>
    <m/>
    <n v="6996"/>
    <s v="CA-2015-166800"/>
    <d v="2015-11-19T00:00:00"/>
    <s v="11/26/2015"/>
    <s v="Standard Class"/>
    <s v="AG-10300"/>
    <x v="636"/>
    <x v="1"/>
    <s v="United States"/>
    <s v="Las Vegas"/>
    <s v="Nevada"/>
    <n v="89115"/>
    <x v="1"/>
    <s v="OFF-AP-10004868"/>
    <x v="1"/>
    <x v="9"/>
    <s v="Hoover Commercial Soft Guard Upright Vacuum And Disposable Filtration Bags"/>
    <n v="31.08"/>
    <n v="4"/>
    <n v="0"/>
    <n v="8.3916000000000004"/>
    <n v="2015"/>
    <x v="0"/>
    <s v="Q4"/>
    <n v="0.27"/>
  </r>
  <r>
    <m/>
    <m/>
    <m/>
    <m/>
    <m/>
    <m/>
    <m/>
    <m/>
    <m/>
    <m/>
    <m/>
    <m/>
    <m/>
    <m/>
    <m/>
    <m/>
    <m/>
    <m/>
    <m/>
    <m/>
    <m/>
    <n v="6997"/>
    <s v="CA-2017-117443"/>
    <d v="2017-12-23T00:00:00"/>
    <s v="12/25/2017"/>
    <s v="Second Class"/>
    <s v="JB-15400"/>
    <x v="80"/>
    <x v="1"/>
    <s v="United States"/>
    <s v="Rockford"/>
    <s v="Illinois"/>
    <n v="61107"/>
    <x v="2"/>
    <s v="OFF-BI-10004002"/>
    <x v="1"/>
    <x v="8"/>
    <s v="Wilson Jones International Size A4 Ring Binders"/>
    <n v="13.84"/>
    <n v="4"/>
    <n v="0.8"/>
    <n v="-22.143999999999998"/>
    <n v="2017"/>
    <x v="4"/>
    <s v="Q4"/>
    <n v="-1.5999999999999999"/>
  </r>
  <r>
    <m/>
    <m/>
    <m/>
    <m/>
    <m/>
    <m/>
    <m/>
    <m/>
    <m/>
    <m/>
    <m/>
    <m/>
    <m/>
    <m/>
    <m/>
    <m/>
    <m/>
    <m/>
    <m/>
    <m/>
    <m/>
    <n v="6998"/>
    <s v="CA-2017-117443"/>
    <d v="2017-12-23T00:00:00"/>
    <s v="12/25/2017"/>
    <s v="Second Class"/>
    <s v="JB-15400"/>
    <x v="80"/>
    <x v="1"/>
    <s v="United States"/>
    <s v="Rockford"/>
    <s v="Illinois"/>
    <n v="61107"/>
    <x v="2"/>
    <s v="OFF-PA-10004475"/>
    <x v="1"/>
    <x v="10"/>
    <s v="Xerox 1940"/>
    <n v="175.87200000000001"/>
    <n v="4"/>
    <n v="0.2"/>
    <n v="63.753599999999999"/>
    <n v="2017"/>
    <x v="4"/>
    <s v="Q4"/>
    <n v="0.36249999999999999"/>
  </r>
  <r>
    <m/>
    <m/>
    <m/>
    <m/>
    <m/>
    <m/>
    <m/>
    <m/>
    <m/>
    <m/>
    <m/>
    <m/>
    <m/>
    <m/>
    <m/>
    <m/>
    <m/>
    <m/>
    <m/>
    <m/>
    <m/>
    <n v="6999"/>
    <s v="US-2016-134369"/>
    <d v="2016-09-16T00:00:00"/>
    <s v="9/22/2016"/>
    <s v="Standard Class"/>
    <s v="BC-11125"/>
    <x v="604"/>
    <x v="2"/>
    <s v="United States"/>
    <s v="Laguna Niguel"/>
    <s v="California"/>
    <n v="92677"/>
    <x v="1"/>
    <s v="OFF-PA-10002195"/>
    <x v="1"/>
    <x v="10"/>
    <s v="Xerox 1966"/>
    <n v="12.96"/>
    <n v="2"/>
    <n v="0"/>
    <n v="6.3503999999999996"/>
    <n v="2016"/>
    <x v="8"/>
    <s v="Q3"/>
    <n v="0.48999999999999994"/>
  </r>
  <r>
    <m/>
    <m/>
    <m/>
    <m/>
    <m/>
    <m/>
    <m/>
    <m/>
    <m/>
    <m/>
    <m/>
    <m/>
    <m/>
    <m/>
    <m/>
    <m/>
    <m/>
    <m/>
    <m/>
    <m/>
    <m/>
    <n v="7000"/>
    <s v="CA-2017-123687"/>
    <d v="2017-05-26T00:00:00"/>
    <s v="5/29/2017"/>
    <s v="First Class"/>
    <s v="KC-16675"/>
    <x v="169"/>
    <x v="1"/>
    <s v="United States"/>
    <s v="Louisville"/>
    <s v="Kentucky"/>
    <n v="40214"/>
    <x v="0"/>
    <s v="OFF-AP-10002670"/>
    <x v="1"/>
    <x v="9"/>
    <s v="Belkin 8-Outlet Premiere SurgeMaster II Surge Protectors"/>
    <n v="208.44"/>
    <n v="3"/>
    <n v="0"/>
    <n v="62.531999999999996"/>
    <n v="2017"/>
    <x v="5"/>
    <s v="Q2"/>
    <n v="0.3"/>
  </r>
  <r>
    <m/>
    <m/>
    <m/>
    <m/>
    <m/>
    <m/>
    <m/>
    <m/>
    <m/>
    <m/>
    <m/>
    <m/>
    <m/>
    <m/>
    <m/>
    <m/>
    <m/>
    <m/>
    <m/>
    <m/>
    <m/>
    <n v="7001"/>
    <s v="CA-2017-123687"/>
    <d v="2017-05-26T00:00:00"/>
    <s v="5/29/2017"/>
    <s v="First Class"/>
    <s v="KC-16675"/>
    <x v="169"/>
    <x v="1"/>
    <s v="United States"/>
    <s v="Louisville"/>
    <s v="Kentucky"/>
    <n v="40214"/>
    <x v="0"/>
    <s v="OFF-SU-10004498"/>
    <x v="1"/>
    <x v="14"/>
    <s v="Martin-Yale Premier Letter Opener"/>
    <n v="25.76"/>
    <n v="2"/>
    <n v="0"/>
    <n v="0.77280000000000004"/>
    <n v="2017"/>
    <x v="5"/>
    <s v="Q2"/>
    <n v="0.03"/>
  </r>
  <r>
    <m/>
    <m/>
    <m/>
    <m/>
    <m/>
    <m/>
    <m/>
    <m/>
    <m/>
    <m/>
    <m/>
    <m/>
    <m/>
    <m/>
    <m/>
    <m/>
    <m/>
    <m/>
    <m/>
    <m/>
    <m/>
    <n v="7002"/>
    <s v="CA-2015-104871"/>
    <d v="2015-03-30T00:00:00"/>
    <d v="2015-03-04T00:00:00"/>
    <s v="Standard Class"/>
    <s v="DR-12940"/>
    <x v="660"/>
    <x v="2"/>
    <s v="United States"/>
    <s v="Normal"/>
    <s v="Illinois"/>
    <n v="61761"/>
    <x v="2"/>
    <s v="FUR-CH-10003298"/>
    <x v="0"/>
    <x v="1"/>
    <s v="Office Star - Contemporary Task Swivel chair with Loop Arms, Charcoal"/>
    <n v="366.74400000000003"/>
    <n v="4"/>
    <n v="0.3"/>
    <n v="-110.0232"/>
    <n v="2015"/>
    <x v="10"/>
    <s v="Q1"/>
    <n v="-0.3"/>
  </r>
  <r>
    <m/>
    <m/>
    <m/>
    <m/>
    <m/>
    <m/>
    <m/>
    <m/>
    <m/>
    <m/>
    <m/>
    <m/>
    <m/>
    <m/>
    <m/>
    <m/>
    <m/>
    <m/>
    <m/>
    <m/>
    <m/>
    <n v="7003"/>
    <s v="CA-2014-133158"/>
    <d v="2014-08-19T00:00:00"/>
    <s v="8/21/2014"/>
    <s v="Second Class"/>
    <s v="DW-13195"/>
    <x v="694"/>
    <x v="1"/>
    <s v="United States"/>
    <s v="Los Angeles"/>
    <s v="California"/>
    <n v="90045"/>
    <x v="1"/>
    <s v="FUR-FU-10000723"/>
    <x v="0"/>
    <x v="5"/>
    <s v="Deflect-o EconoMat Studded, No Bevel Mat for Low Pile Carpeting"/>
    <n v="289.24"/>
    <n v="7"/>
    <n v="0"/>
    <n v="26.031600000000001"/>
    <n v="2014"/>
    <x v="6"/>
    <s v="Q3"/>
    <n v="0.09"/>
  </r>
  <r>
    <m/>
    <m/>
    <m/>
    <m/>
    <m/>
    <m/>
    <m/>
    <m/>
    <m/>
    <m/>
    <m/>
    <m/>
    <m/>
    <m/>
    <m/>
    <m/>
    <m/>
    <m/>
    <m/>
    <m/>
    <m/>
    <n v="7004"/>
    <s v="CA-2014-133158"/>
    <d v="2014-08-19T00:00:00"/>
    <s v="8/21/2014"/>
    <s v="Second Class"/>
    <s v="DW-13195"/>
    <x v="694"/>
    <x v="1"/>
    <s v="United States"/>
    <s v="Los Angeles"/>
    <s v="California"/>
    <n v="90045"/>
    <x v="1"/>
    <s v="OFF-BI-10000632"/>
    <x v="1"/>
    <x v="8"/>
    <s v="Satellite Sectional Post Binders"/>
    <n v="69.456000000000003"/>
    <n v="2"/>
    <n v="0.2"/>
    <n v="22.5732"/>
    <n v="2014"/>
    <x v="6"/>
    <s v="Q3"/>
    <n v="0.32500000000000001"/>
  </r>
  <r>
    <m/>
    <m/>
    <m/>
    <m/>
    <m/>
    <m/>
    <m/>
    <m/>
    <m/>
    <m/>
    <m/>
    <m/>
    <m/>
    <m/>
    <m/>
    <m/>
    <m/>
    <m/>
    <m/>
    <m/>
    <m/>
    <n v="7005"/>
    <s v="CA-2014-126333"/>
    <d v="2014-12-23T00:00:00"/>
    <s v="12/28/2014"/>
    <s v="Standard Class"/>
    <s v="ME-18010"/>
    <x v="545"/>
    <x v="1"/>
    <s v="United States"/>
    <s v="Port Arthur"/>
    <s v="Texas"/>
    <n v="77642"/>
    <x v="2"/>
    <s v="OFF-PA-10000223"/>
    <x v="1"/>
    <x v="10"/>
    <s v="Xerox 2000"/>
    <n v="5.1840000000000002"/>
    <n v="1"/>
    <n v="0.2"/>
    <n v="1.8144"/>
    <n v="2014"/>
    <x v="4"/>
    <s v="Q4"/>
    <n v="0.35"/>
  </r>
  <r>
    <m/>
    <m/>
    <m/>
    <m/>
    <m/>
    <m/>
    <m/>
    <m/>
    <m/>
    <m/>
    <m/>
    <m/>
    <m/>
    <m/>
    <m/>
    <m/>
    <m/>
    <m/>
    <m/>
    <m/>
    <m/>
    <n v="7006"/>
    <s v="CA-2015-141740"/>
    <d v="2015-11-01T00:00:00"/>
    <d v="2015-05-11T00:00:00"/>
    <s v="Standard Class"/>
    <s v="JF-15490"/>
    <x v="223"/>
    <x v="0"/>
    <s v="United States"/>
    <s v="New York City"/>
    <s v="New York"/>
    <n v="10009"/>
    <x v="3"/>
    <s v="FUR-CH-10001545"/>
    <x v="0"/>
    <x v="1"/>
    <s v="Hon Comfortask Task/Swivel Chairs"/>
    <n v="205.16399999999999"/>
    <n v="2"/>
    <n v="0.1"/>
    <n v="13.6776"/>
    <n v="2015"/>
    <x v="0"/>
    <s v="Q4"/>
    <n v="6.6666666666666666E-2"/>
  </r>
  <r>
    <m/>
    <m/>
    <m/>
    <m/>
    <m/>
    <m/>
    <m/>
    <m/>
    <m/>
    <m/>
    <m/>
    <m/>
    <m/>
    <m/>
    <m/>
    <m/>
    <m/>
    <m/>
    <m/>
    <m/>
    <m/>
    <n v="7007"/>
    <s v="CA-2014-119466"/>
    <d v="2014-12-15T00:00:00"/>
    <s v="12/21/2014"/>
    <s v="Standard Class"/>
    <s v="SP-20860"/>
    <x v="133"/>
    <x v="1"/>
    <s v="United States"/>
    <s v="Chicago"/>
    <s v="Illinois"/>
    <n v="60623"/>
    <x v="2"/>
    <s v="FUR-FU-10001546"/>
    <x v="0"/>
    <x v="5"/>
    <s v="Dana Swing-Arm Lamps"/>
    <n v="8.5440000000000005"/>
    <n v="2"/>
    <n v="0.6"/>
    <n v="-7.476"/>
    <n v="2014"/>
    <x v="4"/>
    <s v="Q4"/>
    <n v="-0.875"/>
  </r>
  <r>
    <m/>
    <m/>
    <m/>
    <m/>
    <m/>
    <m/>
    <m/>
    <m/>
    <m/>
    <m/>
    <m/>
    <m/>
    <m/>
    <m/>
    <m/>
    <m/>
    <m/>
    <m/>
    <m/>
    <m/>
    <m/>
    <n v="7008"/>
    <s v="CA-2015-154823"/>
    <d v="2015-08-21T00:00:00"/>
    <s v="8/25/2015"/>
    <s v="Standard Class"/>
    <s v="KN-16390"/>
    <x v="471"/>
    <x v="1"/>
    <s v="United States"/>
    <s v="Springfield"/>
    <s v="Ohio"/>
    <n v="45503"/>
    <x v="3"/>
    <s v="OFF-BI-10001098"/>
    <x v="1"/>
    <x v="8"/>
    <s v="Acco D-Ring Binder w/DublLock"/>
    <n v="12.827999999999999"/>
    <n v="2"/>
    <n v="0.7"/>
    <n v="-8.9795999999999996"/>
    <n v="2015"/>
    <x v="6"/>
    <s v="Q3"/>
    <n v="-0.7"/>
  </r>
  <r>
    <m/>
    <m/>
    <m/>
    <m/>
    <m/>
    <m/>
    <m/>
    <m/>
    <m/>
    <m/>
    <m/>
    <m/>
    <m/>
    <m/>
    <m/>
    <m/>
    <m/>
    <m/>
    <m/>
    <m/>
    <m/>
    <n v="7009"/>
    <s v="CA-2015-154823"/>
    <d v="2015-08-21T00:00:00"/>
    <s v="8/25/2015"/>
    <s v="Standard Class"/>
    <s v="KN-16390"/>
    <x v="471"/>
    <x v="1"/>
    <s v="United States"/>
    <s v="Springfield"/>
    <s v="Ohio"/>
    <n v="45503"/>
    <x v="3"/>
    <s v="FUR-CH-10003379"/>
    <x v="0"/>
    <x v="1"/>
    <s v="Global Commerce Series High-Back Swivel/Tilt Chairs"/>
    <n v="598.45799999999997"/>
    <n v="3"/>
    <n v="0.3"/>
    <n v="-42.747"/>
    <n v="2015"/>
    <x v="6"/>
    <s v="Q3"/>
    <n v="-7.1428571428571438E-2"/>
  </r>
  <r>
    <m/>
    <m/>
    <m/>
    <m/>
    <m/>
    <m/>
    <m/>
    <m/>
    <m/>
    <m/>
    <m/>
    <m/>
    <m/>
    <m/>
    <m/>
    <m/>
    <m/>
    <m/>
    <m/>
    <m/>
    <m/>
    <n v="7010"/>
    <s v="CA-2015-154823"/>
    <d v="2015-08-21T00:00:00"/>
    <s v="8/25/2015"/>
    <s v="Standard Class"/>
    <s v="KN-16390"/>
    <x v="471"/>
    <x v="1"/>
    <s v="United States"/>
    <s v="Springfield"/>
    <s v="Ohio"/>
    <n v="45503"/>
    <x v="3"/>
    <s v="FUR-FU-10000193"/>
    <x v="0"/>
    <x v="5"/>
    <s v="Tenex Chairmats For Use with Hard Floors"/>
    <n v="25.984000000000002"/>
    <n v="1"/>
    <n v="0.2"/>
    <n v="-3.8976000000000002"/>
    <n v="2015"/>
    <x v="6"/>
    <s v="Q3"/>
    <n v="-0.15"/>
  </r>
  <r>
    <m/>
    <m/>
    <m/>
    <m/>
    <m/>
    <m/>
    <m/>
    <m/>
    <m/>
    <m/>
    <m/>
    <m/>
    <m/>
    <m/>
    <m/>
    <m/>
    <m/>
    <m/>
    <m/>
    <m/>
    <m/>
    <n v="7011"/>
    <s v="US-2014-135881"/>
    <d v="2014-05-23T00:00:00"/>
    <s v="5/27/2014"/>
    <s v="Standard Class"/>
    <s v="GT-14710"/>
    <x v="218"/>
    <x v="0"/>
    <s v="United States"/>
    <s v="New York City"/>
    <s v="New York"/>
    <n v="10035"/>
    <x v="3"/>
    <s v="OFF-BI-10000829"/>
    <x v="1"/>
    <x v="8"/>
    <s v="Avery Non-Stick Binders"/>
    <n v="17.96"/>
    <n v="5"/>
    <n v="0.2"/>
    <n v="5.8369999999999997"/>
    <n v="2014"/>
    <x v="5"/>
    <s v="Q2"/>
    <n v="0.32499999999999996"/>
  </r>
  <r>
    <m/>
    <m/>
    <m/>
    <m/>
    <m/>
    <m/>
    <m/>
    <m/>
    <m/>
    <m/>
    <m/>
    <m/>
    <m/>
    <m/>
    <m/>
    <m/>
    <m/>
    <m/>
    <m/>
    <m/>
    <m/>
    <n v="7012"/>
    <s v="US-2014-135881"/>
    <d v="2014-05-23T00:00:00"/>
    <s v="5/27/2014"/>
    <s v="Standard Class"/>
    <s v="GT-14710"/>
    <x v="218"/>
    <x v="0"/>
    <s v="United States"/>
    <s v="New York City"/>
    <s v="New York"/>
    <n v="10035"/>
    <x v="3"/>
    <s v="OFF-SU-10003002"/>
    <x v="1"/>
    <x v="14"/>
    <s v="Letter Slitter"/>
    <n v="5.04"/>
    <n v="2"/>
    <n v="0"/>
    <n v="0.1512"/>
    <n v="2014"/>
    <x v="5"/>
    <s v="Q2"/>
    <n v="0.03"/>
  </r>
  <r>
    <m/>
    <m/>
    <m/>
    <m/>
    <m/>
    <m/>
    <m/>
    <m/>
    <m/>
    <m/>
    <m/>
    <m/>
    <m/>
    <m/>
    <m/>
    <m/>
    <m/>
    <m/>
    <m/>
    <m/>
    <m/>
    <n v="7013"/>
    <s v="US-2014-135881"/>
    <d v="2014-05-23T00:00:00"/>
    <s v="5/27/2014"/>
    <s v="Standard Class"/>
    <s v="GT-14710"/>
    <x v="218"/>
    <x v="0"/>
    <s v="United States"/>
    <s v="New York City"/>
    <s v="New York"/>
    <n v="10035"/>
    <x v="3"/>
    <s v="OFF-AP-10002118"/>
    <x v="1"/>
    <x v="9"/>
    <s v="1.7 Cubic Foot Compact &quot;Cube&quot; Office Refrigerators"/>
    <n v="208.16"/>
    <n v="1"/>
    <n v="0"/>
    <n v="56.203200000000002"/>
    <n v="2014"/>
    <x v="5"/>
    <s v="Q2"/>
    <n v="0.27"/>
  </r>
  <r>
    <m/>
    <m/>
    <m/>
    <m/>
    <m/>
    <m/>
    <m/>
    <m/>
    <m/>
    <m/>
    <m/>
    <m/>
    <m/>
    <m/>
    <m/>
    <m/>
    <m/>
    <m/>
    <m/>
    <m/>
    <m/>
    <n v="7014"/>
    <s v="CA-2017-141201"/>
    <d v="2017-12-09T00:00:00"/>
    <d v="2017-11-12T00:00:00"/>
    <s v="Second Class"/>
    <s v="DB-12910"/>
    <x v="626"/>
    <x v="2"/>
    <s v="United States"/>
    <s v="Salinas"/>
    <s v="California"/>
    <n v="93905"/>
    <x v="1"/>
    <s v="FUR-BO-10001519"/>
    <x v="0"/>
    <x v="0"/>
    <s v="O'Sullivan 3-Shelf Heavy-Duty Bookcases"/>
    <n v="148.25700000000001"/>
    <n v="3"/>
    <n v="0.15"/>
    <n v="15.697800000000001"/>
    <n v="2017"/>
    <x v="4"/>
    <s v="Q4"/>
    <n v="0.10588235294117647"/>
  </r>
  <r>
    <m/>
    <m/>
    <m/>
    <m/>
    <m/>
    <m/>
    <m/>
    <m/>
    <m/>
    <m/>
    <m/>
    <m/>
    <m/>
    <m/>
    <m/>
    <m/>
    <m/>
    <m/>
    <m/>
    <m/>
    <m/>
    <n v="7015"/>
    <s v="CA-2014-114790"/>
    <d v="2014-03-11T00:00:00"/>
    <s v="3/13/2014"/>
    <s v="Second Class"/>
    <s v="FM-14215"/>
    <x v="524"/>
    <x v="1"/>
    <s v="United States"/>
    <s v="Richmond"/>
    <s v="Kentucky"/>
    <n v="40475"/>
    <x v="0"/>
    <s v="OFF-AP-10002578"/>
    <x v="1"/>
    <x v="9"/>
    <s v="Fellowes Premier Superior Surge Suppressor, 10-Outlet, With Phone and Remote"/>
    <n v="146.76"/>
    <n v="3"/>
    <n v="0"/>
    <n v="38.157600000000002"/>
    <n v="2014"/>
    <x v="10"/>
    <s v="Q1"/>
    <n v="0.26"/>
  </r>
  <r>
    <m/>
    <m/>
    <m/>
    <m/>
    <m/>
    <m/>
    <m/>
    <m/>
    <m/>
    <m/>
    <m/>
    <m/>
    <m/>
    <m/>
    <m/>
    <m/>
    <m/>
    <m/>
    <m/>
    <m/>
    <m/>
    <n v="7016"/>
    <s v="CA-2014-114790"/>
    <d v="2014-03-11T00:00:00"/>
    <s v="3/13/2014"/>
    <s v="Second Class"/>
    <s v="FM-14215"/>
    <x v="524"/>
    <x v="1"/>
    <s v="United States"/>
    <s v="Richmond"/>
    <s v="Kentucky"/>
    <n v="40475"/>
    <x v="0"/>
    <s v="TEC-AC-10000710"/>
    <x v="2"/>
    <x v="11"/>
    <s v="Maxell DVD-RAM Discs"/>
    <n v="32.96"/>
    <n v="2"/>
    <n v="0"/>
    <n v="14.172800000000001"/>
    <n v="2014"/>
    <x v="10"/>
    <s v="Q1"/>
    <n v="0.43"/>
  </r>
  <r>
    <m/>
    <m/>
    <m/>
    <m/>
    <m/>
    <m/>
    <m/>
    <m/>
    <m/>
    <m/>
    <m/>
    <m/>
    <m/>
    <m/>
    <m/>
    <m/>
    <m/>
    <m/>
    <m/>
    <m/>
    <m/>
    <n v="7017"/>
    <s v="CA-2014-114790"/>
    <d v="2014-03-11T00:00:00"/>
    <s v="3/13/2014"/>
    <s v="Second Class"/>
    <s v="FM-14215"/>
    <x v="524"/>
    <x v="1"/>
    <s v="United States"/>
    <s v="Richmond"/>
    <s v="Kentucky"/>
    <n v="40475"/>
    <x v="0"/>
    <s v="TEC-PH-10000984"/>
    <x v="2"/>
    <x v="7"/>
    <s v="Panasonic KX-TG9471B"/>
    <n v="587.97"/>
    <n v="3"/>
    <n v="0"/>
    <n v="164.63159999999999"/>
    <n v="2014"/>
    <x v="10"/>
    <s v="Q1"/>
    <n v="0.27999999999999997"/>
  </r>
  <r>
    <m/>
    <m/>
    <m/>
    <m/>
    <m/>
    <m/>
    <m/>
    <m/>
    <m/>
    <m/>
    <m/>
    <m/>
    <m/>
    <m/>
    <m/>
    <m/>
    <m/>
    <m/>
    <m/>
    <m/>
    <m/>
    <n v="7018"/>
    <s v="CA-2014-114790"/>
    <d v="2014-03-11T00:00:00"/>
    <s v="3/13/2014"/>
    <s v="Second Class"/>
    <s v="FM-14215"/>
    <x v="524"/>
    <x v="1"/>
    <s v="United States"/>
    <s v="Richmond"/>
    <s v="Kentucky"/>
    <n v="40475"/>
    <x v="0"/>
    <s v="OFF-PA-10000213"/>
    <x v="1"/>
    <x v="10"/>
    <s v="Xerox 198"/>
    <n v="14.94"/>
    <n v="3"/>
    <n v="0"/>
    <n v="7.0217999999999998"/>
    <n v="2014"/>
    <x v="10"/>
    <s v="Q1"/>
    <n v="0.47000000000000003"/>
  </r>
  <r>
    <m/>
    <m/>
    <m/>
    <m/>
    <m/>
    <m/>
    <m/>
    <m/>
    <m/>
    <m/>
    <m/>
    <m/>
    <m/>
    <m/>
    <m/>
    <m/>
    <m/>
    <m/>
    <m/>
    <m/>
    <m/>
    <n v="7019"/>
    <s v="US-2016-154256"/>
    <d v="2016-06-23T00:00:00"/>
    <s v="6/27/2016"/>
    <s v="Second Class"/>
    <s v="SM-20005"/>
    <x v="325"/>
    <x v="0"/>
    <s v="United States"/>
    <s v="New York City"/>
    <s v="New York"/>
    <n v="10035"/>
    <x v="3"/>
    <s v="OFF-LA-10003720"/>
    <x v="1"/>
    <x v="2"/>
    <s v="Avery 487"/>
    <n v="25.83"/>
    <n v="7"/>
    <n v="0"/>
    <n v="12.1401"/>
    <n v="2016"/>
    <x v="1"/>
    <s v="Q2"/>
    <n v="0.47000000000000003"/>
  </r>
  <r>
    <m/>
    <m/>
    <m/>
    <m/>
    <m/>
    <m/>
    <m/>
    <m/>
    <m/>
    <m/>
    <m/>
    <m/>
    <m/>
    <m/>
    <m/>
    <m/>
    <m/>
    <m/>
    <m/>
    <m/>
    <m/>
    <n v="7020"/>
    <s v="CA-2014-124737"/>
    <d v="2014-08-23T00:00:00"/>
    <s v="8/27/2014"/>
    <s v="Standard Class"/>
    <s v="AP-10915"/>
    <x v="275"/>
    <x v="0"/>
    <s v="United States"/>
    <s v="Denver"/>
    <s v="Colorado"/>
    <n v="80219"/>
    <x v="1"/>
    <s v="OFF-PA-10001837"/>
    <x v="1"/>
    <x v="10"/>
    <s v="Xerox 1976"/>
    <n v="15.552"/>
    <n v="3"/>
    <n v="0.2"/>
    <n v="5.4432"/>
    <n v="2014"/>
    <x v="6"/>
    <s v="Q3"/>
    <n v="0.35000000000000003"/>
  </r>
  <r>
    <m/>
    <m/>
    <m/>
    <m/>
    <m/>
    <m/>
    <m/>
    <m/>
    <m/>
    <m/>
    <m/>
    <m/>
    <m/>
    <m/>
    <m/>
    <m/>
    <m/>
    <m/>
    <m/>
    <m/>
    <m/>
    <n v="7021"/>
    <s v="CA-2014-124737"/>
    <d v="2014-08-23T00:00:00"/>
    <s v="8/27/2014"/>
    <s v="Standard Class"/>
    <s v="AP-10915"/>
    <x v="275"/>
    <x v="0"/>
    <s v="United States"/>
    <s v="Denver"/>
    <s v="Colorado"/>
    <n v="80219"/>
    <x v="1"/>
    <s v="OFF-SU-10004661"/>
    <x v="1"/>
    <x v="14"/>
    <s v="Acme Titanium Bonded Scissors"/>
    <n v="6.8"/>
    <n v="1"/>
    <n v="0.2"/>
    <n v="0.51"/>
    <n v="2014"/>
    <x v="6"/>
    <s v="Q3"/>
    <n v="7.4999999999999997E-2"/>
  </r>
  <r>
    <m/>
    <m/>
    <m/>
    <m/>
    <m/>
    <m/>
    <m/>
    <m/>
    <m/>
    <m/>
    <m/>
    <m/>
    <m/>
    <m/>
    <m/>
    <m/>
    <m/>
    <m/>
    <m/>
    <m/>
    <m/>
    <n v="7022"/>
    <s v="CA-2014-124737"/>
    <d v="2014-08-23T00:00:00"/>
    <s v="8/27/2014"/>
    <s v="Standard Class"/>
    <s v="AP-10915"/>
    <x v="275"/>
    <x v="0"/>
    <s v="United States"/>
    <s v="Denver"/>
    <s v="Colorado"/>
    <n v="80219"/>
    <x v="1"/>
    <s v="FUR-FU-10003274"/>
    <x v="0"/>
    <x v="5"/>
    <s v="Regeneration Desk Collection"/>
    <n v="4.2240000000000002"/>
    <n v="3"/>
    <n v="0.2"/>
    <n v="1.2672000000000001"/>
    <n v="2014"/>
    <x v="6"/>
    <s v="Q3"/>
    <n v="0.3"/>
  </r>
  <r>
    <m/>
    <m/>
    <m/>
    <m/>
    <m/>
    <m/>
    <m/>
    <m/>
    <m/>
    <m/>
    <m/>
    <m/>
    <m/>
    <m/>
    <m/>
    <m/>
    <m/>
    <m/>
    <m/>
    <m/>
    <m/>
    <n v="7023"/>
    <s v="CA-2014-124737"/>
    <d v="2014-08-23T00:00:00"/>
    <s v="8/27/2014"/>
    <s v="Standard Class"/>
    <s v="AP-10915"/>
    <x v="275"/>
    <x v="0"/>
    <s v="United States"/>
    <s v="Denver"/>
    <s v="Colorado"/>
    <n v="80219"/>
    <x v="1"/>
    <s v="TEC-PH-10000149"/>
    <x v="2"/>
    <x v="7"/>
    <s v="Cisco SPA525G2 IP Phone - Wireless"/>
    <n v="143.63999999999999"/>
    <n v="9"/>
    <n v="0.2"/>
    <n v="10.773"/>
    <n v="2014"/>
    <x v="6"/>
    <s v="Q3"/>
    <n v="7.5000000000000011E-2"/>
  </r>
  <r>
    <m/>
    <m/>
    <m/>
    <m/>
    <m/>
    <m/>
    <m/>
    <m/>
    <m/>
    <m/>
    <m/>
    <m/>
    <m/>
    <m/>
    <m/>
    <m/>
    <m/>
    <m/>
    <m/>
    <m/>
    <m/>
    <n v="7024"/>
    <s v="CA-2014-124737"/>
    <d v="2014-08-23T00:00:00"/>
    <s v="8/27/2014"/>
    <s v="Standard Class"/>
    <s v="AP-10915"/>
    <x v="275"/>
    <x v="0"/>
    <s v="United States"/>
    <s v="Denver"/>
    <s v="Colorado"/>
    <n v="80219"/>
    <x v="1"/>
    <s v="OFF-PA-10000019"/>
    <x v="1"/>
    <x v="10"/>
    <s v="Xerox 1931"/>
    <n v="31.103999999999999"/>
    <n v="6"/>
    <n v="0.2"/>
    <n v="10.8864"/>
    <n v="2014"/>
    <x v="6"/>
    <s v="Q3"/>
    <n v="0.35000000000000003"/>
  </r>
  <r>
    <m/>
    <m/>
    <m/>
    <m/>
    <m/>
    <m/>
    <m/>
    <m/>
    <m/>
    <m/>
    <m/>
    <m/>
    <m/>
    <m/>
    <m/>
    <m/>
    <m/>
    <m/>
    <m/>
    <m/>
    <m/>
    <n v="7025"/>
    <s v="CA-2014-124737"/>
    <d v="2014-08-23T00:00:00"/>
    <s v="8/27/2014"/>
    <s v="Standard Class"/>
    <s v="AP-10915"/>
    <x v="275"/>
    <x v="0"/>
    <s v="United States"/>
    <s v="Denver"/>
    <s v="Colorado"/>
    <n v="80219"/>
    <x v="1"/>
    <s v="OFF-PA-10001125"/>
    <x v="1"/>
    <x v="10"/>
    <s v="Xerox 1988"/>
    <n v="223.05600000000001"/>
    <n v="9"/>
    <n v="0.2"/>
    <n v="69.704999999999998"/>
    <n v="2014"/>
    <x v="6"/>
    <s v="Q3"/>
    <n v="0.3125"/>
  </r>
  <r>
    <m/>
    <m/>
    <m/>
    <m/>
    <m/>
    <m/>
    <m/>
    <m/>
    <m/>
    <m/>
    <m/>
    <m/>
    <m/>
    <m/>
    <m/>
    <m/>
    <m/>
    <m/>
    <m/>
    <m/>
    <m/>
    <n v="7026"/>
    <s v="US-2017-101840"/>
    <d v="2017-02-06T00:00:00"/>
    <d v="2017-12-02T00:00:00"/>
    <s v="Standard Class"/>
    <s v="SP-20545"/>
    <x v="259"/>
    <x v="1"/>
    <s v="United States"/>
    <s v="New York City"/>
    <s v="New York"/>
    <n v="10024"/>
    <x v="3"/>
    <s v="TEC-PH-10002538"/>
    <x v="2"/>
    <x v="7"/>
    <s v="Grandstream GXP1160 VoIP phone"/>
    <n v="227.46"/>
    <n v="6"/>
    <n v="0"/>
    <n v="65.963399999999993"/>
    <n v="2017"/>
    <x v="11"/>
    <s v="Q1"/>
    <n v="0.28999999999999998"/>
  </r>
  <r>
    <m/>
    <m/>
    <m/>
    <m/>
    <m/>
    <m/>
    <m/>
    <m/>
    <m/>
    <m/>
    <m/>
    <m/>
    <m/>
    <m/>
    <m/>
    <m/>
    <m/>
    <m/>
    <m/>
    <m/>
    <m/>
    <n v="7027"/>
    <s v="US-2017-101840"/>
    <d v="2017-02-06T00:00:00"/>
    <d v="2017-12-02T00:00:00"/>
    <s v="Standard Class"/>
    <s v="SP-20545"/>
    <x v="259"/>
    <x v="1"/>
    <s v="United States"/>
    <s v="New York City"/>
    <s v="New York"/>
    <n v="10024"/>
    <x v="3"/>
    <s v="OFF-BI-10000279"/>
    <x v="1"/>
    <x v="8"/>
    <s v="Acco Recycled 2&quot; Capacity Laser Printer Hanging Data Binders"/>
    <n v="46.24"/>
    <n v="4"/>
    <n v="0.2"/>
    <n v="15.606"/>
    <n v="2017"/>
    <x v="11"/>
    <s v="Q1"/>
    <n v="0.33749999999999997"/>
  </r>
  <r>
    <m/>
    <m/>
    <m/>
    <m/>
    <m/>
    <m/>
    <m/>
    <m/>
    <m/>
    <m/>
    <m/>
    <m/>
    <m/>
    <m/>
    <m/>
    <m/>
    <m/>
    <m/>
    <m/>
    <m/>
    <m/>
    <n v="7028"/>
    <s v="CA-2017-131653"/>
    <d v="2017-01-29T00:00:00"/>
    <d v="2017-05-02T00:00:00"/>
    <s v="Standard Class"/>
    <s v="RD-19585"/>
    <x v="361"/>
    <x v="0"/>
    <s v="United States"/>
    <s v="New York City"/>
    <s v="New York"/>
    <n v="10011"/>
    <x v="3"/>
    <s v="OFF-LA-10001045"/>
    <x v="1"/>
    <x v="2"/>
    <s v="Permanent Self-Adhesive File Folder Labels for Typewriters by Universal"/>
    <n v="5.22"/>
    <n v="2"/>
    <n v="0"/>
    <n v="2.4011999999999998"/>
    <n v="2017"/>
    <x v="9"/>
    <s v="Q1"/>
    <n v="0.45999999999999996"/>
  </r>
  <r>
    <m/>
    <m/>
    <m/>
    <m/>
    <m/>
    <m/>
    <m/>
    <m/>
    <m/>
    <m/>
    <m/>
    <m/>
    <m/>
    <m/>
    <m/>
    <m/>
    <m/>
    <m/>
    <m/>
    <m/>
    <m/>
    <n v="7029"/>
    <s v="US-2016-157840"/>
    <d v="2016-12-20T00:00:00"/>
    <s v="12/23/2016"/>
    <s v="Second Class"/>
    <s v="MC-17575"/>
    <x v="430"/>
    <x v="0"/>
    <s v="United States"/>
    <s v="Fremont"/>
    <s v="Nebraska"/>
    <n v="68025"/>
    <x v="2"/>
    <s v="OFF-PA-10003673"/>
    <x v="1"/>
    <x v="10"/>
    <s v="Strathmore Photo Mount Cards"/>
    <n v="33.9"/>
    <n v="5"/>
    <n v="0"/>
    <n v="15.593999999999999"/>
    <n v="2016"/>
    <x v="4"/>
    <s v="Q4"/>
    <n v="0.46"/>
  </r>
  <r>
    <m/>
    <m/>
    <m/>
    <m/>
    <m/>
    <m/>
    <m/>
    <m/>
    <m/>
    <m/>
    <m/>
    <m/>
    <m/>
    <m/>
    <m/>
    <m/>
    <m/>
    <m/>
    <m/>
    <m/>
    <m/>
    <n v="7030"/>
    <s v="CA-2016-145548"/>
    <d v="2016-11-11T00:00:00"/>
    <s v="11/16/2016"/>
    <s v="Standard Class"/>
    <s v="EB-13750"/>
    <x v="494"/>
    <x v="1"/>
    <s v="United States"/>
    <s v="New York City"/>
    <s v="New York"/>
    <n v="10011"/>
    <x v="3"/>
    <s v="OFF-ST-10002562"/>
    <x v="1"/>
    <x v="4"/>
    <s v="Staple magnet"/>
    <n v="28.14"/>
    <n v="3"/>
    <n v="0"/>
    <n v="7.8792"/>
    <n v="2016"/>
    <x v="0"/>
    <s v="Q4"/>
    <n v="0.27999999999999997"/>
  </r>
  <r>
    <m/>
    <m/>
    <m/>
    <m/>
    <m/>
    <m/>
    <m/>
    <m/>
    <m/>
    <m/>
    <m/>
    <m/>
    <m/>
    <m/>
    <m/>
    <m/>
    <m/>
    <m/>
    <m/>
    <m/>
    <m/>
    <n v="7031"/>
    <s v="CA-2016-145548"/>
    <d v="2016-11-11T00:00:00"/>
    <s v="11/16/2016"/>
    <s v="Standard Class"/>
    <s v="EB-13750"/>
    <x v="494"/>
    <x v="1"/>
    <s v="United States"/>
    <s v="New York City"/>
    <s v="New York"/>
    <n v="10011"/>
    <x v="3"/>
    <s v="TEC-AC-10002305"/>
    <x v="2"/>
    <x v="11"/>
    <s v="KeyTronic E03601U1 - Keyboard - Beige"/>
    <n v="36"/>
    <n v="2"/>
    <n v="0"/>
    <n v="6.48"/>
    <n v="2016"/>
    <x v="0"/>
    <s v="Q4"/>
    <n v="0.18000000000000002"/>
  </r>
  <r>
    <m/>
    <m/>
    <m/>
    <m/>
    <m/>
    <m/>
    <m/>
    <m/>
    <m/>
    <m/>
    <m/>
    <m/>
    <m/>
    <m/>
    <m/>
    <m/>
    <m/>
    <m/>
    <m/>
    <m/>
    <m/>
    <n v="7032"/>
    <s v="CA-2016-145548"/>
    <d v="2016-11-11T00:00:00"/>
    <s v="11/16/2016"/>
    <s v="Standard Class"/>
    <s v="EB-13750"/>
    <x v="494"/>
    <x v="1"/>
    <s v="United States"/>
    <s v="New York City"/>
    <s v="New York"/>
    <n v="10011"/>
    <x v="3"/>
    <s v="OFF-AR-10003373"/>
    <x v="1"/>
    <x v="6"/>
    <s v="Boston School Pro Electric Pencil Sharpener, 1670"/>
    <n v="92.94"/>
    <n v="3"/>
    <n v="0"/>
    <n v="25.093800000000002"/>
    <n v="2016"/>
    <x v="0"/>
    <s v="Q4"/>
    <n v="0.27"/>
  </r>
  <r>
    <m/>
    <m/>
    <m/>
    <m/>
    <m/>
    <m/>
    <m/>
    <m/>
    <m/>
    <m/>
    <m/>
    <m/>
    <m/>
    <m/>
    <m/>
    <m/>
    <m/>
    <m/>
    <m/>
    <m/>
    <m/>
    <n v="7033"/>
    <s v="CA-2016-145548"/>
    <d v="2016-11-11T00:00:00"/>
    <s v="11/16/2016"/>
    <s v="Standard Class"/>
    <s v="EB-13750"/>
    <x v="494"/>
    <x v="1"/>
    <s v="United States"/>
    <s v="New York City"/>
    <s v="New York"/>
    <n v="10011"/>
    <x v="3"/>
    <s v="FUR-CH-10003774"/>
    <x v="0"/>
    <x v="1"/>
    <s v="Global Wood Trimmed Manager's Task Chair, Khaki"/>
    <n v="245.64599999999999"/>
    <n v="3"/>
    <n v="0.1"/>
    <n v="8.1882000000000001"/>
    <n v="2016"/>
    <x v="0"/>
    <s v="Q4"/>
    <n v="3.3333333333333333E-2"/>
  </r>
  <r>
    <m/>
    <m/>
    <m/>
    <m/>
    <m/>
    <m/>
    <m/>
    <m/>
    <m/>
    <m/>
    <m/>
    <m/>
    <m/>
    <m/>
    <m/>
    <m/>
    <m/>
    <m/>
    <m/>
    <m/>
    <m/>
    <n v="7034"/>
    <s v="CA-2016-145548"/>
    <d v="2016-11-11T00:00:00"/>
    <s v="11/16/2016"/>
    <s v="Standard Class"/>
    <s v="EB-13750"/>
    <x v="494"/>
    <x v="1"/>
    <s v="United States"/>
    <s v="New York City"/>
    <s v="New York"/>
    <n v="10011"/>
    <x v="3"/>
    <s v="OFF-BI-10001510"/>
    <x v="1"/>
    <x v="8"/>
    <s v="Deluxe Heavy-Duty Vinyl Round Ring Binder"/>
    <n v="55.008000000000003"/>
    <n v="3"/>
    <n v="0.2"/>
    <n v="17.190000000000001"/>
    <n v="2016"/>
    <x v="0"/>
    <s v="Q4"/>
    <n v="0.3125"/>
  </r>
  <r>
    <m/>
    <m/>
    <m/>
    <m/>
    <m/>
    <m/>
    <m/>
    <m/>
    <m/>
    <m/>
    <m/>
    <m/>
    <m/>
    <m/>
    <m/>
    <m/>
    <m/>
    <m/>
    <m/>
    <m/>
    <m/>
    <n v="7035"/>
    <s v="CA-2016-145548"/>
    <d v="2016-11-11T00:00:00"/>
    <s v="11/16/2016"/>
    <s v="Standard Class"/>
    <s v="EB-13750"/>
    <x v="494"/>
    <x v="1"/>
    <s v="United States"/>
    <s v="New York City"/>
    <s v="New York"/>
    <n v="10011"/>
    <x v="3"/>
    <s v="OFF-BI-10004236"/>
    <x v="1"/>
    <x v="8"/>
    <s v="XtraLife ClearVue Slant-D Ring Binder, White, 3&quot;"/>
    <n v="35.231999999999999"/>
    <n v="3"/>
    <n v="0.2"/>
    <n v="11.4504"/>
    <n v="2016"/>
    <x v="0"/>
    <s v="Q4"/>
    <n v="0.32500000000000001"/>
  </r>
  <r>
    <m/>
    <m/>
    <m/>
    <m/>
    <m/>
    <m/>
    <m/>
    <m/>
    <m/>
    <m/>
    <m/>
    <m/>
    <m/>
    <m/>
    <m/>
    <m/>
    <m/>
    <m/>
    <m/>
    <m/>
    <m/>
    <n v="7036"/>
    <s v="CA-2017-119494"/>
    <d v="2017-11-09T00:00:00"/>
    <s v="11/13/2017"/>
    <s v="Standard Class"/>
    <s v="JE-15610"/>
    <x v="531"/>
    <x v="1"/>
    <s v="United States"/>
    <s v="San Diego"/>
    <s v="California"/>
    <n v="92105"/>
    <x v="1"/>
    <s v="FUR-CH-10004675"/>
    <x v="0"/>
    <x v="1"/>
    <s v="Lifetime Advantage Folding Chairs, 4/Carton"/>
    <n v="523.39200000000005"/>
    <n v="3"/>
    <n v="0.2"/>
    <n v="52.339199999999998"/>
    <n v="2017"/>
    <x v="0"/>
    <s v="Q4"/>
    <n v="9.9999999999999992E-2"/>
  </r>
  <r>
    <m/>
    <m/>
    <m/>
    <m/>
    <m/>
    <m/>
    <m/>
    <m/>
    <m/>
    <m/>
    <m/>
    <m/>
    <m/>
    <m/>
    <m/>
    <m/>
    <m/>
    <m/>
    <m/>
    <m/>
    <m/>
    <n v="7037"/>
    <s v="CA-2014-124618"/>
    <d v="2014-05-02T00:00:00"/>
    <d v="2014-04-05T00:00:00"/>
    <s v="Second Class"/>
    <s v="CS-11860"/>
    <x v="750"/>
    <x v="0"/>
    <s v="United States"/>
    <s v="Lakeland"/>
    <s v="Florida"/>
    <n v="33801"/>
    <x v="0"/>
    <s v="TEC-CO-10004202"/>
    <x v="2"/>
    <x v="16"/>
    <s v="Brother DCP1000 Digital 3 in 1 Multifunction Machine"/>
    <n v="479.98399999999998"/>
    <n v="2"/>
    <n v="0.2"/>
    <n v="89.997"/>
    <n v="2014"/>
    <x v="5"/>
    <s v="Q2"/>
    <n v="0.1875"/>
  </r>
  <r>
    <m/>
    <m/>
    <m/>
    <m/>
    <m/>
    <m/>
    <m/>
    <m/>
    <m/>
    <m/>
    <m/>
    <m/>
    <m/>
    <m/>
    <m/>
    <m/>
    <m/>
    <m/>
    <m/>
    <m/>
    <m/>
    <n v="7038"/>
    <s v="CA-2017-161970"/>
    <d v="2017-09-22T00:00:00"/>
    <s v="9/27/2017"/>
    <s v="Standard Class"/>
    <s v="PB-19105"/>
    <x v="287"/>
    <x v="0"/>
    <s v="United States"/>
    <s v="Smyrna"/>
    <s v="Georgia"/>
    <n v="30080"/>
    <x v="0"/>
    <s v="OFF-PA-10004255"/>
    <x v="1"/>
    <x v="10"/>
    <s v="Xerox 219"/>
    <n v="12.96"/>
    <n v="2"/>
    <n v="0"/>
    <n v="6.2207999999999997"/>
    <n v="2017"/>
    <x v="8"/>
    <s v="Q3"/>
    <n v="0.47999999999999993"/>
  </r>
  <r>
    <m/>
    <m/>
    <m/>
    <m/>
    <m/>
    <m/>
    <m/>
    <m/>
    <m/>
    <m/>
    <m/>
    <m/>
    <m/>
    <m/>
    <m/>
    <m/>
    <m/>
    <m/>
    <m/>
    <m/>
    <m/>
    <n v="7039"/>
    <s v="CA-2017-161970"/>
    <d v="2017-09-22T00:00:00"/>
    <s v="9/27/2017"/>
    <s v="Standard Class"/>
    <s v="PB-19105"/>
    <x v="287"/>
    <x v="0"/>
    <s v="United States"/>
    <s v="Smyrna"/>
    <s v="Georgia"/>
    <n v="30080"/>
    <x v="0"/>
    <s v="OFF-AR-10003896"/>
    <x v="1"/>
    <x v="6"/>
    <s v="Stride Job 150 Highlighters, Chisel Tip, Assorted Colors"/>
    <n v="17.940000000000001"/>
    <n v="3"/>
    <n v="0"/>
    <n v="6.4584000000000001"/>
    <n v="2017"/>
    <x v="8"/>
    <s v="Q3"/>
    <n v="0.36"/>
  </r>
  <r>
    <m/>
    <m/>
    <m/>
    <m/>
    <m/>
    <m/>
    <m/>
    <m/>
    <m/>
    <m/>
    <m/>
    <m/>
    <m/>
    <m/>
    <m/>
    <m/>
    <m/>
    <m/>
    <m/>
    <m/>
    <m/>
    <n v="7040"/>
    <s v="CA-2017-103443"/>
    <d v="2017-12-17T00:00:00"/>
    <s v="12/23/2017"/>
    <s v="Standard Class"/>
    <s v="AT-10735"/>
    <x v="247"/>
    <x v="0"/>
    <s v="United States"/>
    <s v="New York City"/>
    <s v="New York"/>
    <n v="10009"/>
    <x v="3"/>
    <s v="OFF-ST-10002276"/>
    <x v="1"/>
    <x v="4"/>
    <s v="Safco Steel Mobile File Cart"/>
    <n v="166.72"/>
    <n v="2"/>
    <n v="0"/>
    <n v="41.68"/>
    <n v="2017"/>
    <x v="4"/>
    <s v="Q4"/>
    <n v="0.25"/>
  </r>
  <r>
    <m/>
    <m/>
    <m/>
    <m/>
    <m/>
    <m/>
    <m/>
    <m/>
    <m/>
    <m/>
    <m/>
    <m/>
    <m/>
    <m/>
    <m/>
    <m/>
    <m/>
    <m/>
    <m/>
    <m/>
    <m/>
    <n v="7041"/>
    <s v="CA-2017-103443"/>
    <d v="2017-12-17T00:00:00"/>
    <s v="12/23/2017"/>
    <s v="Standard Class"/>
    <s v="AT-10735"/>
    <x v="247"/>
    <x v="0"/>
    <s v="United States"/>
    <s v="New York City"/>
    <s v="New York"/>
    <n v="10009"/>
    <x v="3"/>
    <s v="OFF-BI-10001617"/>
    <x v="1"/>
    <x v="8"/>
    <s v="GBC Wire Binding Combs"/>
    <n v="24.815999999999999"/>
    <n v="3"/>
    <n v="0.2"/>
    <n v="8.3754000000000008"/>
    <n v="2017"/>
    <x v="4"/>
    <s v="Q4"/>
    <n v="0.33750000000000002"/>
  </r>
  <r>
    <m/>
    <m/>
    <m/>
    <m/>
    <m/>
    <m/>
    <m/>
    <m/>
    <m/>
    <m/>
    <m/>
    <m/>
    <m/>
    <m/>
    <m/>
    <m/>
    <m/>
    <m/>
    <m/>
    <m/>
    <m/>
    <n v="7042"/>
    <s v="CA-2017-103443"/>
    <d v="2017-12-17T00:00:00"/>
    <s v="12/23/2017"/>
    <s v="Standard Class"/>
    <s v="AT-10735"/>
    <x v="247"/>
    <x v="0"/>
    <s v="United States"/>
    <s v="New York City"/>
    <s v="New York"/>
    <n v="10009"/>
    <x v="3"/>
    <s v="FUR-FU-10000308"/>
    <x v="0"/>
    <x v="5"/>
    <s v="Deflect-o Glass Clear Studded Chair Mats"/>
    <n v="124.36"/>
    <n v="2"/>
    <n v="0"/>
    <n v="27.359200000000001"/>
    <n v="2017"/>
    <x v="4"/>
    <s v="Q4"/>
    <n v="0.22"/>
  </r>
  <r>
    <m/>
    <m/>
    <m/>
    <m/>
    <m/>
    <m/>
    <m/>
    <m/>
    <m/>
    <m/>
    <m/>
    <m/>
    <m/>
    <m/>
    <m/>
    <m/>
    <m/>
    <m/>
    <m/>
    <m/>
    <m/>
    <n v="7043"/>
    <s v="US-2017-165358"/>
    <d v="2017-07-18T00:00:00"/>
    <s v="7/23/2017"/>
    <s v="Standard Class"/>
    <s v="SV-20365"/>
    <x v="277"/>
    <x v="0"/>
    <s v="United States"/>
    <s v="Philadelphia"/>
    <s v="Pennsylvania"/>
    <n v="19134"/>
    <x v="3"/>
    <s v="TEC-CO-10001943"/>
    <x v="2"/>
    <x v="16"/>
    <s v="Canon PC-428 Personal Copier"/>
    <n v="599.97"/>
    <n v="5"/>
    <n v="0.4"/>
    <n v="69.996499999999997"/>
    <n v="2017"/>
    <x v="7"/>
    <s v="Q3"/>
    <n v="0.11666666666666665"/>
  </r>
  <r>
    <m/>
    <m/>
    <m/>
    <m/>
    <m/>
    <m/>
    <m/>
    <m/>
    <m/>
    <m/>
    <m/>
    <m/>
    <m/>
    <m/>
    <m/>
    <m/>
    <m/>
    <m/>
    <m/>
    <m/>
    <m/>
    <n v="7044"/>
    <s v="US-2017-165358"/>
    <d v="2017-07-18T00:00:00"/>
    <s v="7/23/2017"/>
    <s v="Standard Class"/>
    <s v="SV-20365"/>
    <x v="277"/>
    <x v="0"/>
    <s v="United States"/>
    <s v="Philadelphia"/>
    <s v="Pennsylvania"/>
    <n v="19134"/>
    <x v="3"/>
    <s v="FUR-CH-10002647"/>
    <x v="0"/>
    <x v="1"/>
    <s v="Situations Contoured Folding Chairs, 4/Set"/>
    <n v="198.744"/>
    <n v="4"/>
    <n v="0.3"/>
    <n v="-14.196"/>
    <n v="2017"/>
    <x v="7"/>
    <s v="Q3"/>
    <n v="-7.1428571428571425E-2"/>
  </r>
  <r>
    <m/>
    <m/>
    <m/>
    <m/>
    <m/>
    <m/>
    <m/>
    <m/>
    <m/>
    <m/>
    <m/>
    <m/>
    <m/>
    <m/>
    <m/>
    <m/>
    <m/>
    <m/>
    <m/>
    <m/>
    <m/>
    <n v="7045"/>
    <s v="US-2017-165358"/>
    <d v="2017-07-18T00:00:00"/>
    <s v="7/23/2017"/>
    <s v="Standard Class"/>
    <s v="SV-20365"/>
    <x v="277"/>
    <x v="0"/>
    <s v="United States"/>
    <s v="Philadelphia"/>
    <s v="Pennsylvania"/>
    <n v="19134"/>
    <x v="3"/>
    <s v="OFF-SU-10004768"/>
    <x v="1"/>
    <x v="14"/>
    <s v="Acme Kleencut Forged Steel Scissors"/>
    <n v="9.1839999999999993"/>
    <n v="2"/>
    <n v="0.2"/>
    <n v="1.1479999999999999"/>
    <n v="2017"/>
    <x v="7"/>
    <s v="Q3"/>
    <n v="0.125"/>
  </r>
  <r>
    <m/>
    <m/>
    <m/>
    <m/>
    <m/>
    <m/>
    <m/>
    <m/>
    <m/>
    <m/>
    <m/>
    <m/>
    <m/>
    <m/>
    <m/>
    <m/>
    <m/>
    <m/>
    <m/>
    <m/>
    <m/>
    <n v="7046"/>
    <s v="CA-2016-160136"/>
    <d v="2016-11-03T00:00:00"/>
    <d v="2016-09-11T00:00:00"/>
    <s v="Standard Class"/>
    <s v="PJ-18835"/>
    <x v="601"/>
    <x v="1"/>
    <s v="United States"/>
    <s v="Dallas"/>
    <s v="Texas"/>
    <n v="75217"/>
    <x v="2"/>
    <s v="OFF-PA-10002160"/>
    <x v="1"/>
    <x v="10"/>
    <s v="Xerox 1978"/>
    <n v="9.2479999999999993"/>
    <n v="2"/>
    <n v="0.2"/>
    <n v="3.3523999999999998"/>
    <n v="2016"/>
    <x v="0"/>
    <s v="Q4"/>
    <n v="0.36249999999999999"/>
  </r>
  <r>
    <m/>
    <m/>
    <m/>
    <m/>
    <m/>
    <m/>
    <m/>
    <m/>
    <m/>
    <m/>
    <m/>
    <m/>
    <m/>
    <m/>
    <m/>
    <m/>
    <m/>
    <m/>
    <m/>
    <m/>
    <m/>
    <n v="7047"/>
    <s v="CA-2014-150581"/>
    <d v="2014-04-08T00:00:00"/>
    <d v="2014-12-04T00:00:00"/>
    <s v="Standard Class"/>
    <s v="NM-18445"/>
    <x v="134"/>
    <x v="2"/>
    <s v="United States"/>
    <s v="Concord"/>
    <s v="California"/>
    <n v="94521"/>
    <x v="1"/>
    <s v="FUR-TA-10003748"/>
    <x v="0"/>
    <x v="3"/>
    <s v="Bevis 36 x 72 Conference Tables"/>
    <n v="99.591999999999999"/>
    <n v="1"/>
    <n v="0.2"/>
    <n v="2.4897999999999998"/>
    <n v="2014"/>
    <x v="3"/>
    <s v="Q2"/>
    <n v="2.4999999999999998E-2"/>
  </r>
  <r>
    <m/>
    <m/>
    <m/>
    <m/>
    <m/>
    <m/>
    <m/>
    <m/>
    <m/>
    <m/>
    <m/>
    <m/>
    <m/>
    <m/>
    <m/>
    <m/>
    <m/>
    <m/>
    <m/>
    <m/>
    <m/>
    <n v="7048"/>
    <s v="CA-2014-150581"/>
    <d v="2014-04-08T00:00:00"/>
    <d v="2014-12-04T00:00:00"/>
    <s v="Standard Class"/>
    <s v="NM-18445"/>
    <x v="134"/>
    <x v="2"/>
    <s v="United States"/>
    <s v="Concord"/>
    <s v="California"/>
    <n v="94521"/>
    <x v="1"/>
    <s v="TEC-AC-10001908"/>
    <x v="2"/>
    <x v="11"/>
    <s v="Logitech Wireless Headset h800"/>
    <n v="399.96"/>
    <n v="4"/>
    <n v="0"/>
    <n v="139.98599999999999"/>
    <n v="2014"/>
    <x v="3"/>
    <s v="Q2"/>
    <n v="0.35"/>
  </r>
  <r>
    <m/>
    <m/>
    <m/>
    <m/>
    <m/>
    <m/>
    <m/>
    <m/>
    <m/>
    <m/>
    <m/>
    <m/>
    <m/>
    <m/>
    <m/>
    <m/>
    <m/>
    <m/>
    <m/>
    <m/>
    <m/>
    <n v="7049"/>
    <s v="CA-2016-119515"/>
    <d v="2016-08-14T00:00:00"/>
    <s v="8/16/2016"/>
    <s v="First Class"/>
    <s v="TR-21325"/>
    <x v="309"/>
    <x v="0"/>
    <s v="United States"/>
    <s v="Nashville"/>
    <s v="Tennessee"/>
    <n v="37211"/>
    <x v="0"/>
    <s v="OFF-PA-10000552"/>
    <x v="1"/>
    <x v="10"/>
    <s v="Xerox 200"/>
    <n v="15.552"/>
    <n v="3"/>
    <n v="0.2"/>
    <n v="5.4432"/>
    <n v="2016"/>
    <x v="6"/>
    <s v="Q3"/>
    <n v="0.35000000000000003"/>
  </r>
  <r>
    <m/>
    <m/>
    <m/>
    <m/>
    <m/>
    <m/>
    <m/>
    <m/>
    <m/>
    <m/>
    <m/>
    <m/>
    <m/>
    <m/>
    <m/>
    <m/>
    <m/>
    <m/>
    <m/>
    <m/>
    <m/>
    <n v="7050"/>
    <s v="CA-2014-141355"/>
    <d v="2014-09-25T00:00:00"/>
    <s v="9/30/2014"/>
    <s v="Standard Class"/>
    <s v="BF-11005"/>
    <x v="593"/>
    <x v="2"/>
    <s v="United States"/>
    <s v="Aurora"/>
    <s v="Colorado"/>
    <n v="80013"/>
    <x v="1"/>
    <s v="OFF-AR-10003179"/>
    <x v="1"/>
    <x v="6"/>
    <s v="Dixon Ticonderoga Core-Lock Colored Pencils"/>
    <n v="14.576000000000001"/>
    <n v="2"/>
    <n v="0.2"/>
    <n v="2.3685999999999998"/>
    <n v="2014"/>
    <x v="8"/>
    <s v="Q3"/>
    <n v="0.16249999999999998"/>
  </r>
  <r>
    <m/>
    <m/>
    <m/>
    <m/>
    <m/>
    <m/>
    <m/>
    <m/>
    <m/>
    <m/>
    <m/>
    <m/>
    <m/>
    <m/>
    <m/>
    <m/>
    <m/>
    <m/>
    <m/>
    <m/>
    <m/>
    <n v="7051"/>
    <s v="CA-2016-165330"/>
    <d v="2016-12-11T00:00:00"/>
    <d v="2016-11-12T00:00:00"/>
    <s v="Same Day"/>
    <s v="WB-21850"/>
    <x v="576"/>
    <x v="0"/>
    <s v="United States"/>
    <s v="Anaheim"/>
    <s v="California"/>
    <n v="92804"/>
    <x v="1"/>
    <s v="OFF-BI-10004593"/>
    <x v="1"/>
    <x v="8"/>
    <s v="Ibico Laser Imprintable Binding System Covers"/>
    <n v="209.6"/>
    <n v="5"/>
    <n v="0.2"/>
    <n v="68.12"/>
    <n v="2016"/>
    <x v="4"/>
    <s v="Q4"/>
    <n v="0.32500000000000001"/>
  </r>
  <r>
    <m/>
    <m/>
    <m/>
    <m/>
    <m/>
    <m/>
    <m/>
    <m/>
    <m/>
    <m/>
    <m/>
    <m/>
    <m/>
    <m/>
    <m/>
    <m/>
    <m/>
    <m/>
    <m/>
    <m/>
    <m/>
    <n v="7052"/>
    <s v="CA-2016-165330"/>
    <d v="2016-12-11T00:00:00"/>
    <d v="2016-11-12T00:00:00"/>
    <s v="Same Day"/>
    <s v="WB-21850"/>
    <x v="576"/>
    <x v="0"/>
    <s v="United States"/>
    <s v="Anaheim"/>
    <s v="California"/>
    <n v="92804"/>
    <x v="1"/>
    <s v="OFF-AR-10000914"/>
    <x v="1"/>
    <x v="6"/>
    <s v="Boston 16765 Mini Stand Up Battery Pencil Sharpener"/>
    <n v="23.32"/>
    <n v="2"/>
    <n v="0"/>
    <n v="6.0632000000000001"/>
    <n v="2016"/>
    <x v="4"/>
    <s v="Q4"/>
    <n v="0.26"/>
  </r>
  <r>
    <m/>
    <m/>
    <m/>
    <m/>
    <m/>
    <m/>
    <m/>
    <m/>
    <m/>
    <m/>
    <m/>
    <m/>
    <m/>
    <m/>
    <m/>
    <m/>
    <m/>
    <m/>
    <m/>
    <m/>
    <m/>
    <n v="7053"/>
    <s v="CA-2016-165330"/>
    <d v="2016-12-11T00:00:00"/>
    <d v="2016-11-12T00:00:00"/>
    <s v="Same Day"/>
    <s v="WB-21850"/>
    <x v="576"/>
    <x v="0"/>
    <s v="United States"/>
    <s v="Anaheim"/>
    <s v="California"/>
    <n v="92804"/>
    <x v="1"/>
    <s v="OFF-PA-10000241"/>
    <x v="1"/>
    <x v="10"/>
    <s v="IBM Multi-Purpose Copy Paper, 8 1/2 x 11&quot;, Case"/>
    <n v="30.98"/>
    <n v="1"/>
    <n v="0"/>
    <n v="13.941000000000001"/>
    <n v="2016"/>
    <x v="4"/>
    <s v="Q4"/>
    <n v="0.45"/>
  </r>
  <r>
    <m/>
    <m/>
    <m/>
    <m/>
    <m/>
    <m/>
    <m/>
    <m/>
    <m/>
    <m/>
    <m/>
    <m/>
    <m/>
    <m/>
    <m/>
    <m/>
    <m/>
    <m/>
    <m/>
    <m/>
    <m/>
    <n v="7054"/>
    <s v="CA-2016-165330"/>
    <d v="2016-12-11T00:00:00"/>
    <d v="2016-11-12T00:00:00"/>
    <s v="Same Day"/>
    <s v="WB-21850"/>
    <x v="576"/>
    <x v="0"/>
    <s v="United States"/>
    <s v="Anaheim"/>
    <s v="California"/>
    <n v="92804"/>
    <x v="1"/>
    <s v="TEC-AC-10000057"/>
    <x v="2"/>
    <x v="11"/>
    <s v="Microsoft Natural Ergonomic Keyboard 4000"/>
    <n v="119.96"/>
    <n v="4"/>
    <n v="0"/>
    <n v="25.191600000000001"/>
    <n v="2016"/>
    <x v="4"/>
    <s v="Q4"/>
    <n v="0.21000000000000002"/>
  </r>
  <r>
    <m/>
    <m/>
    <m/>
    <m/>
    <m/>
    <m/>
    <m/>
    <m/>
    <m/>
    <m/>
    <m/>
    <m/>
    <m/>
    <m/>
    <m/>
    <m/>
    <m/>
    <m/>
    <m/>
    <m/>
    <m/>
    <n v="7055"/>
    <s v="CA-2016-165330"/>
    <d v="2016-12-11T00:00:00"/>
    <d v="2016-11-12T00:00:00"/>
    <s v="Same Day"/>
    <s v="WB-21850"/>
    <x v="576"/>
    <x v="0"/>
    <s v="United States"/>
    <s v="Anaheim"/>
    <s v="California"/>
    <n v="92804"/>
    <x v="1"/>
    <s v="FUR-CH-10003774"/>
    <x v="0"/>
    <x v="1"/>
    <s v="Global Wood Trimmed Manager's Task Chair, Khaki"/>
    <n v="363.92"/>
    <n v="5"/>
    <n v="0.2"/>
    <n v="-31.843"/>
    <n v="2016"/>
    <x v="4"/>
    <s v="Q4"/>
    <n v="-8.7499999999999994E-2"/>
  </r>
  <r>
    <m/>
    <m/>
    <m/>
    <m/>
    <m/>
    <m/>
    <m/>
    <m/>
    <m/>
    <m/>
    <m/>
    <m/>
    <m/>
    <m/>
    <m/>
    <m/>
    <m/>
    <m/>
    <m/>
    <m/>
    <m/>
    <n v="7056"/>
    <s v="CA-2016-165330"/>
    <d v="2016-12-11T00:00:00"/>
    <d v="2016-11-12T00:00:00"/>
    <s v="Same Day"/>
    <s v="WB-21850"/>
    <x v="576"/>
    <x v="0"/>
    <s v="United States"/>
    <s v="Anaheim"/>
    <s v="California"/>
    <n v="92804"/>
    <x v="1"/>
    <s v="OFF-BI-10002824"/>
    <x v="1"/>
    <x v="8"/>
    <s v="Recycled Easel Ring Binders"/>
    <n v="35.808"/>
    <n v="3"/>
    <n v="0.2"/>
    <n v="11.19"/>
    <n v="2016"/>
    <x v="4"/>
    <s v="Q4"/>
    <n v="0.3125"/>
  </r>
  <r>
    <m/>
    <m/>
    <m/>
    <m/>
    <m/>
    <m/>
    <m/>
    <m/>
    <m/>
    <m/>
    <m/>
    <m/>
    <m/>
    <m/>
    <m/>
    <m/>
    <m/>
    <m/>
    <m/>
    <m/>
    <m/>
    <n v="7057"/>
    <s v="CA-2016-165330"/>
    <d v="2016-12-11T00:00:00"/>
    <d v="2016-11-12T00:00:00"/>
    <s v="Same Day"/>
    <s v="WB-21850"/>
    <x v="576"/>
    <x v="0"/>
    <s v="United States"/>
    <s v="Anaheim"/>
    <s v="California"/>
    <n v="92804"/>
    <x v="1"/>
    <s v="OFF-BI-10004001"/>
    <x v="1"/>
    <x v="8"/>
    <s v="GBC Recycled VeloBinder Covers"/>
    <n v="122.688"/>
    <n v="9"/>
    <n v="0.2"/>
    <n v="39.873600000000003"/>
    <n v="2016"/>
    <x v="4"/>
    <s v="Q4"/>
    <n v="0.32500000000000001"/>
  </r>
  <r>
    <m/>
    <m/>
    <m/>
    <m/>
    <m/>
    <m/>
    <m/>
    <m/>
    <m/>
    <m/>
    <m/>
    <m/>
    <m/>
    <m/>
    <m/>
    <m/>
    <m/>
    <m/>
    <m/>
    <m/>
    <m/>
    <n v="7058"/>
    <s v="CA-2016-165330"/>
    <d v="2016-12-11T00:00:00"/>
    <d v="2016-11-12T00:00:00"/>
    <s v="Same Day"/>
    <s v="WB-21850"/>
    <x v="576"/>
    <x v="0"/>
    <s v="United States"/>
    <s v="Anaheim"/>
    <s v="California"/>
    <n v="92804"/>
    <x v="1"/>
    <s v="FUR-TA-10004619"/>
    <x v="0"/>
    <x v="3"/>
    <s v="Hon Non-Folding Utility Tables"/>
    <n v="892.13599999999997"/>
    <n v="7"/>
    <n v="0.2"/>
    <n v="111.517"/>
    <n v="2016"/>
    <x v="4"/>
    <s v="Q4"/>
    <n v="0.125"/>
  </r>
  <r>
    <m/>
    <m/>
    <m/>
    <m/>
    <m/>
    <m/>
    <m/>
    <m/>
    <m/>
    <m/>
    <m/>
    <m/>
    <m/>
    <m/>
    <m/>
    <m/>
    <m/>
    <m/>
    <m/>
    <m/>
    <m/>
    <n v="7059"/>
    <s v="CA-2016-165330"/>
    <d v="2016-12-11T00:00:00"/>
    <d v="2016-11-12T00:00:00"/>
    <s v="Same Day"/>
    <s v="WB-21850"/>
    <x v="576"/>
    <x v="0"/>
    <s v="United States"/>
    <s v="Anaheim"/>
    <s v="California"/>
    <n v="92804"/>
    <x v="1"/>
    <s v="OFF-ST-10000636"/>
    <x v="1"/>
    <x v="4"/>
    <s v="Rogers Profile Extra Capacity Storage Tub"/>
    <n v="50.22"/>
    <n v="3"/>
    <n v="0"/>
    <n v="2.0087999999999999"/>
    <n v="2016"/>
    <x v="4"/>
    <s v="Q4"/>
    <n v="0.04"/>
  </r>
  <r>
    <m/>
    <m/>
    <m/>
    <m/>
    <m/>
    <m/>
    <m/>
    <m/>
    <m/>
    <m/>
    <m/>
    <m/>
    <m/>
    <m/>
    <m/>
    <m/>
    <m/>
    <m/>
    <m/>
    <m/>
    <m/>
    <n v="7060"/>
    <s v="CA-2016-165330"/>
    <d v="2016-12-11T00:00:00"/>
    <d v="2016-11-12T00:00:00"/>
    <s v="Same Day"/>
    <s v="WB-21850"/>
    <x v="576"/>
    <x v="0"/>
    <s v="United States"/>
    <s v="Anaheim"/>
    <s v="California"/>
    <n v="92804"/>
    <x v="1"/>
    <s v="OFF-AP-10001469"/>
    <x v="1"/>
    <x v="9"/>
    <s v="Fellowes 8 Outlet Superior Workstation Surge Protector"/>
    <n v="83.42"/>
    <n v="2"/>
    <n v="0"/>
    <n v="24.191800000000001"/>
    <n v="2016"/>
    <x v="4"/>
    <s v="Q4"/>
    <n v="0.28999999999999998"/>
  </r>
  <r>
    <m/>
    <m/>
    <m/>
    <m/>
    <m/>
    <m/>
    <m/>
    <m/>
    <m/>
    <m/>
    <m/>
    <m/>
    <m/>
    <m/>
    <m/>
    <m/>
    <m/>
    <m/>
    <m/>
    <m/>
    <m/>
    <n v="7061"/>
    <s v="CA-2016-165330"/>
    <d v="2016-12-11T00:00:00"/>
    <d v="2016-11-12T00:00:00"/>
    <s v="Same Day"/>
    <s v="WB-21850"/>
    <x v="576"/>
    <x v="0"/>
    <s v="United States"/>
    <s v="Anaheim"/>
    <s v="California"/>
    <n v="92804"/>
    <x v="1"/>
    <s v="OFF-BI-10002897"/>
    <x v="1"/>
    <x v="8"/>
    <s v="Black Avery Memo-Size 3-Ring Binder, 5 1/2&quot; x 8 1/2&quot;"/>
    <n v="5.8719999999999999"/>
    <n v="2"/>
    <n v="0.2"/>
    <n v="2.1286"/>
    <n v="2016"/>
    <x v="4"/>
    <s v="Q4"/>
    <n v="0.36249999999999999"/>
  </r>
  <r>
    <m/>
    <m/>
    <m/>
    <m/>
    <m/>
    <m/>
    <m/>
    <m/>
    <m/>
    <m/>
    <m/>
    <m/>
    <m/>
    <m/>
    <m/>
    <m/>
    <m/>
    <m/>
    <m/>
    <m/>
    <m/>
    <n v="7062"/>
    <s v="CA-2015-132633"/>
    <d v="2015-02-03T00:00:00"/>
    <d v="2015-05-02T00:00:00"/>
    <s v="Second Class"/>
    <s v="KH-16630"/>
    <x v="175"/>
    <x v="1"/>
    <s v="United States"/>
    <s v="Pleasant Grove"/>
    <s v="Utah"/>
    <n v="84062"/>
    <x v="1"/>
    <s v="OFF-BI-10002432"/>
    <x v="1"/>
    <x v="8"/>
    <s v="Wilson Jones Standard D-Ring Binders"/>
    <n v="12.144"/>
    <n v="3"/>
    <n v="0.2"/>
    <n v="4.0986000000000002"/>
    <n v="2015"/>
    <x v="11"/>
    <s v="Q1"/>
    <n v="0.33750000000000002"/>
  </r>
  <r>
    <m/>
    <m/>
    <m/>
    <m/>
    <m/>
    <m/>
    <m/>
    <m/>
    <m/>
    <m/>
    <m/>
    <m/>
    <m/>
    <m/>
    <m/>
    <m/>
    <m/>
    <m/>
    <m/>
    <m/>
    <m/>
    <n v="7063"/>
    <s v="CA-2016-157742"/>
    <d v="2016-12-29T00:00:00"/>
    <s v="12/31/2016"/>
    <s v="Second Class"/>
    <s v="KL-16645"/>
    <x v="107"/>
    <x v="0"/>
    <s v="United States"/>
    <s v="Springfield"/>
    <s v="Oregon"/>
    <n v="97477"/>
    <x v="1"/>
    <s v="OFF-EN-10002592"/>
    <x v="1"/>
    <x v="12"/>
    <s v="Peel &amp; Seel Recycled Catalog Envelopes, Brown"/>
    <n v="27.792000000000002"/>
    <n v="3"/>
    <n v="0.2"/>
    <n v="10.422000000000001"/>
    <n v="2016"/>
    <x v="4"/>
    <s v="Q4"/>
    <n v="0.375"/>
  </r>
  <r>
    <m/>
    <m/>
    <m/>
    <m/>
    <m/>
    <m/>
    <m/>
    <m/>
    <m/>
    <m/>
    <m/>
    <m/>
    <m/>
    <m/>
    <m/>
    <m/>
    <m/>
    <m/>
    <m/>
    <m/>
    <m/>
    <n v="7064"/>
    <s v="CA-2017-127712"/>
    <d v="2017-08-31T00:00:00"/>
    <d v="2017-05-09T00:00:00"/>
    <s v="Standard Class"/>
    <s v="MG-17890"/>
    <x v="450"/>
    <x v="2"/>
    <s v="United States"/>
    <s v="Salem"/>
    <s v="Oregon"/>
    <n v="97301"/>
    <x v="1"/>
    <s v="OFF-SU-10002522"/>
    <x v="1"/>
    <x v="14"/>
    <s v="Acme Kleen Earth Office Shears"/>
    <n v="6.2080000000000002"/>
    <n v="2"/>
    <n v="0.2"/>
    <n v="0.69840000000000002"/>
    <n v="2017"/>
    <x v="6"/>
    <s v="Q3"/>
    <n v="0.1125"/>
  </r>
  <r>
    <m/>
    <m/>
    <m/>
    <m/>
    <m/>
    <m/>
    <m/>
    <m/>
    <m/>
    <m/>
    <m/>
    <m/>
    <m/>
    <m/>
    <m/>
    <m/>
    <m/>
    <m/>
    <m/>
    <m/>
    <m/>
    <n v="7065"/>
    <s v="CA-2017-169474"/>
    <d v="2017-02-04T00:00:00"/>
    <d v="2017-09-02T00:00:00"/>
    <s v="Standard Class"/>
    <s v="JF-15355"/>
    <x v="282"/>
    <x v="0"/>
    <s v="United States"/>
    <s v="Rochester"/>
    <s v="New York"/>
    <n v="14609"/>
    <x v="3"/>
    <s v="OFF-AP-10003971"/>
    <x v="1"/>
    <x v="9"/>
    <s v="Belkin 6 Outlet Metallic Surge Strip"/>
    <n v="32.67"/>
    <n v="3"/>
    <n v="0"/>
    <n v="8.4941999999999993"/>
    <n v="2017"/>
    <x v="11"/>
    <s v="Q1"/>
    <n v="0.25999999999999995"/>
  </r>
  <r>
    <m/>
    <m/>
    <m/>
    <m/>
    <m/>
    <m/>
    <m/>
    <m/>
    <m/>
    <m/>
    <m/>
    <m/>
    <m/>
    <m/>
    <m/>
    <m/>
    <m/>
    <m/>
    <m/>
    <m/>
    <m/>
    <n v="7066"/>
    <s v="CA-2014-106726"/>
    <d v="2014-12-06T00:00:00"/>
    <d v="2014-08-12T00:00:00"/>
    <s v="First Class"/>
    <s v="RS-19765"/>
    <x v="276"/>
    <x v="1"/>
    <s v="United States"/>
    <s v="Los Angeles"/>
    <s v="California"/>
    <n v="90008"/>
    <x v="1"/>
    <s v="OFF-ST-10001496"/>
    <x v="1"/>
    <x v="4"/>
    <s v="Standard Rollaway File with Lock"/>
    <n v="1261.33"/>
    <n v="7"/>
    <n v="0"/>
    <n v="327.94580000000002"/>
    <n v="2014"/>
    <x v="4"/>
    <s v="Q4"/>
    <n v="0.26"/>
  </r>
  <r>
    <m/>
    <m/>
    <m/>
    <m/>
    <m/>
    <m/>
    <m/>
    <m/>
    <m/>
    <m/>
    <m/>
    <m/>
    <m/>
    <m/>
    <m/>
    <m/>
    <m/>
    <m/>
    <m/>
    <m/>
    <m/>
    <n v="7067"/>
    <s v="CA-2016-147473"/>
    <d v="2016-05-30T00:00:00"/>
    <d v="2016-03-06T00:00:00"/>
    <s v="Standard Class"/>
    <s v="NL-18310"/>
    <x v="644"/>
    <x v="2"/>
    <s v="United States"/>
    <s v="Los Angeles"/>
    <s v="California"/>
    <n v="90049"/>
    <x v="1"/>
    <s v="OFF-PA-10004782"/>
    <x v="1"/>
    <x v="10"/>
    <s v="Xerox 228"/>
    <n v="38.880000000000003"/>
    <n v="6"/>
    <n v="0"/>
    <n v="18.662400000000002"/>
    <n v="2016"/>
    <x v="5"/>
    <s v="Q2"/>
    <n v="0.48000000000000004"/>
  </r>
  <r>
    <m/>
    <m/>
    <m/>
    <m/>
    <m/>
    <m/>
    <m/>
    <m/>
    <m/>
    <m/>
    <m/>
    <m/>
    <m/>
    <m/>
    <m/>
    <m/>
    <m/>
    <m/>
    <m/>
    <m/>
    <m/>
    <n v="7068"/>
    <s v="CA-2016-114209"/>
    <d v="2016-05-21T00:00:00"/>
    <s v="5/26/2016"/>
    <s v="Standard Class"/>
    <s v="AS-10285"/>
    <x v="155"/>
    <x v="1"/>
    <s v="United States"/>
    <s v="Dallas"/>
    <s v="Texas"/>
    <n v="75081"/>
    <x v="2"/>
    <s v="OFF-BI-10000343"/>
    <x v="1"/>
    <x v="8"/>
    <s v="Pressboard Covers with Storage Hooks, 9 1/2&quot; x 11&quot;, Light Blue"/>
    <n v="1.964"/>
    <n v="2"/>
    <n v="0.8"/>
    <n v="-3.2406000000000001"/>
    <n v="2016"/>
    <x v="5"/>
    <s v="Q2"/>
    <n v="-1.6500000000000001"/>
  </r>
  <r>
    <m/>
    <m/>
    <m/>
    <m/>
    <m/>
    <m/>
    <m/>
    <m/>
    <m/>
    <m/>
    <m/>
    <m/>
    <m/>
    <m/>
    <m/>
    <m/>
    <m/>
    <m/>
    <m/>
    <m/>
    <m/>
    <n v="7069"/>
    <s v="CA-2016-114209"/>
    <d v="2016-05-21T00:00:00"/>
    <s v="5/26/2016"/>
    <s v="Standard Class"/>
    <s v="AS-10285"/>
    <x v="155"/>
    <x v="1"/>
    <s v="United States"/>
    <s v="Dallas"/>
    <s v="Texas"/>
    <n v="75081"/>
    <x v="2"/>
    <s v="OFF-PA-10003591"/>
    <x v="1"/>
    <x v="10"/>
    <s v="Southworth 100% Cotton The Best Paper"/>
    <n v="82.656000000000006"/>
    <n v="9"/>
    <n v="0.2"/>
    <n v="30.995999999999999"/>
    <n v="2016"/>
    <x v="5"/>
    <s v="Q2"/>
    <n v="0.37499999999999994"/>
  </r>
  <r>
    <m/>
    <m/>
    <m/>
    <m/>
    <m/>
    <m/>
    <m/>
    <m/>
    <m/>
    <m/>
    <m/>
    <m/>
    <m/>
    <m/>
    <m/>
    <m/>
    <m/>
    <m/>
    <m/>
    <m/>
    <m/>
    <n v="7070"/>
    <s v="CA-2014-141901"/>
    <d v="2014-08-09T00:00:00"/>
    <s v="8/14/2014"/>
    <s v="Standard Class"/>
    <s v="GM-14500"/>
    <x v="421"/>
    <x v="0"/>
    <s v="United States"/>
    <s v="Fresno"/>
    <s v="California"/>
    <n v="93727"/>
    <x v="1"/>
    <s v="OFF-PA-10001667"/>
    <x v="1"/>
    <x v="10"/>
    <s v="Great White Multi-Use Recycled Paper (20Lb. and 84 Bright)"/>
    <n v="5.98"/>
    <n v="1"/>
    <n v="0"/>
    <n v="2.6909999999999998"/>
    <n v="2014"/>
    <x v="6"/>
    <s v="Q3"/>
    <n v="0.44999999999999996"/>
  </r>
  <r>
    <m/>
    <m/>
    <m/>
    <m/>
    <m/>
    <m/>
    <m/>
    <m/>
    <m/>
    <m/>
    <m/>
    <m/>
    <m/>
    <m/>
    <m/>
    <m/>
    <m/>
    <m/>
    <m/>
    <m/>
    <m/>
    <n v="7071"/>
    <s v="CA-2016-164490"/>
    <d v="2016-09-05T00:00:00"/>
    <d v="2016-10-09T00:00:00"/>
    <s v="Second Class"/>
    <s v="SU-20665"/>
    <x v="711"/>
    <x v="2"/>
    <s v="United States"/>
    <s v="Chicago"/>
    <s v="Illinois"/>
    <n v="60653"/>
    <x v="2"/>
    <s v="OFF-PA-10004971"/>
    <x v="1"/>
    <x v="10"/>
    <s v="Xerox 196"/>
    <n v="9.2479999999999993"/>
    <n v="2"/>
    <n v="0.2"/>
    <n v="3.3523999999999998"/>
    <n v="2016"/>
    <x v="8"/>
    <s v="Q3"/>
    <n v="0.36249999999999999"/>
  </r>
  <r>
    <m/>
    <m/>
    <m/>
    <m/>
    <m/>
    <m/>
    <m/>
    <m/>
    <m/>
    <m/>
    <m/>
    <m/>
    <m/>
    <m/>
    <m/>
    <m/>
    <m/>
    <m/>
    <m/>
    <m/>
    <m/>
    <n v="7072"/>
    <s v="CA-2016-112256"/>
    <d v="2016-07-23T00:00:00"/>
    <s v="7/28/2016"/>
    <s v="Standard Class"/>
    <s v="CK-12205"/>
    <x v="237"/>
    <x v="0"/>
    <s v="United States"/>
    <s v="Mcallen"/>
    <s v="Texas"/>
    <n v="78501"/>
    <x v="2"/>
    <s v="OFF-AR-10001216"/>
    <x v="1"/>
    <x v="6"/>
    <s v="Newell 339"/>
    <n v="4.4480000000000004"/>
    <n v="2"/>
    <n v="0.2"/>
    <n v="0.33360000000000001"/>
    <n v="2016"/>
    <x v="7"/>
    <s v="Q3"/>
    <n v="7.4999999999999997E-2"/>
  </r>
  <r>
    <m/>
    <m/>
    <m/>
    <m/>
    <m/>
    <m/>
    <m/>
    <m/>
    <m/>
    <m/>
    <m/>
    <m/>
    <m/>
    <m/>
    <m/>
    <m/>
    <m/>
    <m/>
    <m/>
    <m/>
    <m/>
    <n v="7073"/>
    <s v="CA-2016-112256"/>
    <d v="2016-07-23T00:00:00"/>
    <s v="7/28/2016"/>
    <s v="Standard Class"/>
    <s v="CK-12205"/>
    <x v="237"/>
    <x v="0"/>
    <s v="United States"/>
    <s v="Mcallen"/>
    <s v="Texas"/>
    <n v="78501"/>
    <x v="2"/>
    <s v="OFF-PA-10004355"/>
    <x v="1"/>
    <x v="10"/>
    <s v="Xerox 231"/>
    <n v="5.1840000000000002"/>
    <n v="1"/>
    <n v="0.2"/>
    <n v="1.8144"/>
    <n v="2016"/>
    <x v="7"/>
    <s v="Q3"/>
    <n v="0.35"/>
  </r>
  <r>
    <m/>
    <m/>
    <m/>
    <m/>
    <m/>
    <m/>
    <m/>
    <m/>
    <m/>
    <m/>
    <m/>
    <m/>
    <m/>
    <m/>
    <m/>
    <m/>
    <m/>
    <m/>
    <m/>
    <m/>
    <m/>
    <n v="7074"/>
    <s v="CA-2016-112256"/>
    <d v="2016-07-23T00:00:00"/>
    <s v="7/28/2016"/>
    <s v="Standard Class"/>
    <s v="CK-12205"/>
    <x v="237"/>
    <x v="0"/>
    <s v="United States"/>
    <s v="Mcallen"/>
    <s v="Texas"/>
    <n v="78501"/>
    <x v="2"/>
    <s v="OFF-AR-10001953"/>
    <x v="1"/>
    <x v="6"/>
    <s v="Boston 1645 Deluxe Heavier-Duty Electric Pencil Sharpener"/>
    <n v="175.92"/>
    <n v="5"/>
    <n v="0.2"/>
    <n v="15.393000000000001"/>
    <n v="2016"/>
    <x v="7"/>
    <s v="Q3"/>
    <n v="8.7500000000000008E-2"/>
  </r>
  <r>
    <m/>
    <m/>
    <m/>
    <m/>
    <m/>
    <m/>
    <m/>
    <m/>
    <m/>
    <m/>
    <m/>
    <m/>
    <m/>
    <m/>
    <m/>
    <m/>
    <m/>
    <m/>
    <m/>
    <m/>
    <m/>
    <n v="7075"/>
    <s v="CA-2016-112256"/>
    <d v="2016-07-23T00:00:00"/>
    <s v="7/28/2016"/>
    <s v="Standard Class"/>
    <s v="CK-12205"/>
    <x v="237"/>
    <x v="0"/>
    <s v="United States"/>
    <s v="Mcallen"/>
    <s v="Texas"/>
    <n v="78501"/>
    <x v="2"/>
    <s v="OFF-BI-10004364"/>
    <x v="1"/>
    <x v="8"/>
    <s v="Storex Dura Pro Binders"/>
    <n v="4.7519999999999998"/>
    <n v="4"/>
    <n v="0.8"/>
    <n v="-8.3160000000000007"/>
    <n v="2016"/>
    <x v="7"/>
    <s v="Q3"/>
    <n v="-1.7500000000000002"/>
  </r>
  <r>
    <m/>
    <m/>
    <m/>
    <m/>
    <m/>
    <m/>
    <m/>
    <m/>
    <m/>
    <m/>
    <m/>
    <m/>
    <m/>
    <m/>
    <m/>
    <m/>
    <m/>
    <m/>
    <m/>
    <m/>
    <m/>
    <n v="7076"/>
    <s v="CA-2016-112256"/>
    <d v="2016-07-23T00:00:00"/>
    <s v="7/28/2016"/>
    <s v="Standard Class"/>
    <s v="CK-12205"/>
    <x v="237"/>
    <x v="0"/>
    <s v="United States"/>
    <s v="Mcallen"/>
    <s v="Texas"/>
    <n v="78501"/>
    <x v="2"/>
    <s v="OFF-SU-10001165"/>
    <x v="1"/>
    <x v="14"/>
    <s v="Acme Elite Stainless Steel Scissors"/>
    <n v="13.343999999999999"/>
    <n v="2"/>
    <n v="0.2"/>
    <n v="1.0007999999999999"/>
    <n v="2016"/>
    <x v="7"/>
    <s v="Q3"/>
    <n v="7.4999999999999997E-2"/>
  </r>
  <r>
    <m/>
    <m/>
    <m/>
    <m/>
    <m/>
    <m/>
    <m/>
    <m/>
    <m/>
    <m/>
    <m/>
    <m/>
    <m/>
    <m/>
    <m/>
    <m/>
    <m/>
    <m/>
    <m/>
    <m/>
    <m/>
    <n v="7077"/>
    <s v="CA-2016-167416"/>
    <d v="2016-05-12T00:00:00"/>
    <s v="5/17/2016"/>
    <s v="Standard Class"/>
    <s v="JM-15580"/>
    <x v="758"/>
    <x v="0"/>
    <s v="United States"/>
    <s v="Seattle"/>
    <s v="Washington"/>
    <n v="98105"/>
    <x v="1"/>
    <s v="OFF-EN-10001141"/>
    <x v="1"/>
    <x v="12"/>
    <s v="Manila Recycled Extra-Heavyweight Clasp Envelopes, 6&quot; x 9&quot;"/>
    <n v="54.9"/>
    <n v="5"/>
    <n v="0"/>
    <n v="26.901"/>
    <n v="2016"/>
    <x v="5"/>
    <s v="Q2"/>
    <n v="0.49"/>
  </r>
  <r>
    <m/>
    <m/>
    <m/>
    <m/>
    <m/>
    <m/>
    <m/>
    <m/>
    <m/>
    <m/>
    <m/>
    <m/>
    <m/>
    <m/>
    <m/>
    <m/>
    <m/>
    <m/>
    <m/>
    <m/>
    <m/>
    <n v="7078"/>
    <s v="CA-2016-106950"/>
    <d v="2016-09-02T00:00:00"/>
    <d v="2016-06-09T00:00:00"/>
    <s v="Standard Class"/>
    <s v="JE-15715"/>
    <x v="555"/>
    <x v="0"/>
    <s v="United States"/>
    <s v="Charlotte"/>
    <s v="North Carolina"/>
    <n v="28205"/>
    <x v="0"/>
    <s v="OFF-BI-10000014"/>
    <x v="1"/>
    <x v="8"/>
    <s v="Heavy-Duty E-Z-D Binders"/>
    <n v="22.911000000000001"/>
    <n v="7"/>
    <n v="0.7"/>
    <n v="-17.565100000000001"/>
    <n v="2016"/>
    <x v="8"/>
    <s v="Q3"/>
    <n v="-0.76666666666666672"/>
  </r>
  <r>
    <m/>
    <m/>
    <m/>
    <m/>
    <m/>
    <m/>
    <m/>
    <m/>
    <m/>
    <m/>
    <m/>
    <m/>
    <m/>
    <m/>
    <m/>
    <m/>
    <m/>
    <m/>
    <m/>
    <m/>
    <m/>
    <n v="7079"/>
    <s v="CA-2016-106950"/>
    <d v="2016-09-02T00:00:00"/>
    <d v="2016-06-09T00:00:00"/>
    <s v="Standard Class"/>
    <s v="JE-15715"/>
    <x v="555"/>
    <x v="0"/>
    <s v="United States"/>
    <s v="Charlotte"/>
    <s v="North Carolina"/>
    <n v="28205"/>
    <x v="0"/>
    <s v="OFF-AP-10000159"/>
    <x v="1"/>
    <x v="9"/>
    <s v="Belkin F9M820V08 8 Outlet Surge"/>
    <n v="309.45600000000002"/>
    <n v="9"/>
    <n v="0.2"/>
    <n v="34.813800000000001"/>
    <n v="2016"/>
    <x v="8"/>
    <s v="Q3"/>
    <n v="0.11249999999999999"/>
  </r>
  <r>
    <m/>
    <m/>
    <m/>
    <m/>
    <m/>
    <m/>
    <m/>
    <m/>
    <m/>
    <m/>
    <m/>
    <m/>
    <m/>
    <m/>
    <m/>
    <m/>
    <m/>
    <m/>
    <m/>
    <m/>
    <m/>
    <n v="7080"/>
    <s v="CA-2016-106950"/>
    <d v="2016-09-02T00:00:00"/>
    <d v="2016-06-09T00:00:00"/>
    <s v="Standard Class"/>
    <s v="JE-15715"/>
    <x v="555"/>
    <x v="0"/>
    <s v="United States"/>
    <s v="Charlotte"/>
    <s v="North Carolina"/>
    <n v="28205"/>
    <x v="0"/>
    <s v="OFF-AR-10003560"/>
    <x v="1"/>
    <x v="6"/>
    <s v="Zebra Zazzle Fluorescent Highlighters"/>
    <n v="19.456"/>
    <n v="4"/>
    <n v="0.2"/>
    <n v="3.4047999999999998"/>
    <n v="2016"/>
    <x v="8"/>
    <s v="Q3"/>
    <n v="0.17499999999999999"/>
  </r>
  <r>
    <m/>
    <m/>
    <m/>
    <m/>
    <m/>
    <m/>
    <m/>
    <m/>
    <m/>
    <m/>
    <m/>
    <m/>
    <m/>
    <m/>
    <m/>
    <m/>
    <m/>
    <m/>
    <m/>
    <m/>
    <m/>
    <n v="7081"/>
    <s v="CA-2016-106950"/>
    <d v="2016-09-02T00:00:00"/>
    <d v="2016-06-09T00:00:00"/>
    <s v="Standard Class"/>
    <s v="JE-15715"/>
    <x v="555"/>
    <x v="0"/>
    <s v="United States"/>
    <s v="Charlotte"/>
    <s v="North Carolina"/>
    <n v="28205"/>
    <x v="0"/>
    <s v="FUR-TA-10001768"/>
    <x v="0"/>
    <x v="3"/>
    <s v="Hon Racetrack Conference Tables"/>
    <n v="472.51799999999997"/>
    <n v="3"/>
    <n v="0.4"/>
    <n v="-149.63069999999999"/>
    <n v="2016"/>
    <x v="8"/>
    <s v="Q3"/>
    <n v="-0.31666666666666665"/>
  </r>
  <r>
    <m/>
    <m/>
    <m/>
    <m/>
    <m/>
    <m/>
    <m/>
    <m/>
    <m/>
    <m/>
    <m/>
    <m/>
    <m/>
    <m/>
    <m/>
    <m/>
    <m/>
    <m/>
    <m/>
    <m/>
    <m/>
    <n v="7082"/>
    <s v="CA-2016-106950"/>
    <d v="2016-09-02T00:00:00"/>
    <d v="2016-06-09T00:00:00"/>
    <s v="Standard Class"/>
    <s v="JE-15715"/>
    <x v="555"/>
    <x v="0"/>
    <s v="United States"/>
    <s v="Charlotte"/>
    <s v="North Carolina"/>
    <n v="28205"/>
    <x v="0"/>
    <s v="TEC-AC-10002049"/>
    <x v="2"/>
    <x v="11"/>
    <s v="Plantronics Savi W720 Multi-Device Wireless Headset System"/>
    <n v="1012.68"/>
    <n v="3"/>
    <n v="0.2"/>
    <n v="303.80399999999997"/>
    <n v="2016"/>
    <x v="8"/>
    <s v="Q3"/>
    <n v="0.3"/>
  </r>
  <r>
    <m/>
    <m/>
    <m/>
    <m/>
    <m/>
    <m/>
    <m/>
    <m/>
    <m/>
    <m/>
    <m/>
    <m/>
    <m/>
    <m/>
    <m/>
    <m/>
    <m/>
    <m/>
    <m/>
    <m/>
    <m/>
    <n v="7083"/>
    <s v="CA-2016-106950"/>
    <d v="2016-09-02T00:00:00"/>
    <d v="2016-06-09T00:00:00"/>
    <s v="Standard Class"/>
    <s v="JE-15715"/>
    <x v="555"/>
    <x v="0"/>
    <s v="United States"/>
    <s v="Charlotte"/>
    <s v="North Carolina"/>
    <n v="28205"/>
    <x v="0"/>
    <s v="OFF-BI-10003166"/>
    <x v="1"/>
    <x v="8"/>
    <s v="GBC Plasticlear Binding Covers"/>
    <n v="17.22"/>
    <n v="5"/>
    <n v="0.7"/>
    <n v="-12.628"/>
    <n v="2016"/>
    <x v="8"/>
    <s v="Q3"/>
    <n v="-0.73333333333333339"/>
  </r>
  <r>
    <m/>
    <m/>
    <m/>
    <m/>
    <m/>
    <m/>
    <m/>
    <m/>
    <m/>
    <m/>
    <m/>
    <m/>
    <m/>
    <m/>
    <m/>
    <m/>
    <m/>
    <m/>
    <m/>
    <m/>
    <m/>
    <n v="7084"/>
    <s v="CA-2017-118724"/>
    <d v="2017-07-21T00:00:00"/>
    <s v="7/25/2017"/>
    <s v="Second Class"/>
    <s v="AR-10825"/>
    <x v="255"/>
    <x v="1"/>
    <s v="United States"/>
    <s v="Concord"/>
    <s v="California"/>
    <n v="94521"/>
    <x v="1"/>
    <s v="OFF-AR-10003469"/>
    <x v="1"/>
    <x v="6"/>
    <s v="Nontoxic Chalk"/>
    <n v="3.52"/>
    <n v="2"/>
    <n v="0"/>
    <n v="1.6896"/>
    <n v="2017"/>
    <x v="7"/>
    <s v="Q3"/>
    <n v="0.48"/>
  </r>
  <r>
    <m/>
    <m/>
    <m/>
    <m/>
    <m/>
    <m/>
    <m/>
    <m/>
    <m/>
    <m/>
    <m/>
    <m/>
    <m/>
    <m/>
    <m/>
    <m/>
    <m/>
    <m/>
    <m/>
    <m/>
    <m/>
    <n v="7085"/>
    <s v="CA-2017-118724"/>
    <d v="2017-07-21T00:00:00"/>
    <s v="7/25/2017"/>
    <s v="Second Class"/>
    <s v="AR-10825"/>
    <x v="255"/>
    <x v="1"/>
    <s v="United States"/>
    <s v="Concord"/>
    <s v="California"/>
    <n v="94521"/>
    <x v="1"/>
    <s v="TEC-PH-10002549"/>
    <x v="2"/>
    <x v="7"/>
    <s v="Polycom SoundPoint IP 450 VoIP phone"/>
    <n v="1626.192"/>
    <n v="9"/>
    <n v="0.2"/>
    <n v="121.9644"/>
    <n v="2017"/>
    <x v="7"/>
    <s v="Q3"/>
    <n v="7.4999999999999997E-2"/>
  </r>
  <r>
    <m/>
    <m/>
    <m/>
    <m/>
    <m/>
    <m/>
    <m/>
    <m/>
    <m/>
    <m/>
    <m/>
    <m/>
    <m/>
    <m/>
    <m/>
    <m/>
    <m/>
    <m/>
    <m/>
    <m/>
    <m/>
    <n v="7086"/>
    <s v="CA-2017-112004"/>
    <d v="2017-09-25T00:00:00"/>
    <s v="9/28/2017"/>
    <s v="First Class"/>
    <s v="AH-10075"/>
    <x v="340"/>
    <x v="1"/>
    <s v="United States"/>
    <s v="Chester"/>
    <s v="Pennsylvania"/>
    <n v="19013"/>
    <x v="3"/>
    <s v="OFF-BI-10003476"/>
    <x v="1"/>
    <x v="8"/>
    <s v="Avery Metallic Poly Binders"/>
    <n v="8.5950000000000006"/>
    <n v="5"/>
    <n v="0.7"/>
    <n v="-6.3029999999999999"/>
    <n v="2017"/>
    <x v="8"/>
    <s v="Q3"/>
    <n v="-0.73333333333333328"/>
  </r>
  <r>
    <m/>
    <m/>
    <m/>
    <m/>
    <m/>
    <m/>
    <m/>
    <m/>
    <m/>
    <m/>
    <m/>
    <m/>
    <m/>
    <m/>
    <m/>
    <m/>
    <m/>
    <m/>
    <m/>
    <m/>
    <m/>
    <n v="7087"/>
    <s v="CA-2017-112004"/>
    <d v="2017-09-25T00:00:00"/>
    <s v="9/28/2017"/>
    <s v="First Class"/>
    <s v="AH-10075"/>
    <x v="340"/>
    <x v="1"/>
    <s v="United States"/>
    <s v="Chester"/>
    <s v="Pennsylvania"/>
    <n v="19013"/>
    <x v="3"/>
    <s v="OFF-SU-10000157"/>
    <x v="1"/>
    <x v="14"/>
    <s v="Compact Automatic Electric Letter Opener"/>
    <n v="190.89599999999999"/>
    <n v="2"/>
    <n v="0.2"/>
    <n v="-42.951599999999999"/>
    <n v="2017"/>
    <x v="8"/>
    <s v="Q3"/>
    <n v="-0.22500000000000001"/>
  </r>
  <r>
    <m/>
    <m/>
    <m/>
    <m/>
    <m/>
    <m/>
    <m/>
    <m/>
    <m/>
    <m/>
    <m/>
    <m/>
    <m/>
    <m/>
    <m/>
    <m/>
    <m/>
    <m/>
    <m/>
    <m/>
    <m/>
    <n v="7088"/>
    <s v="US-2017-143175"/>
    <d v="2017-08-03T00:00:00"/>
    <d v="2017-06-08T00:00:00"/>
    <s v="Second Class"/>
    <s v="GA-14515"/>
    <x v="654"/>
    <x v="0"/>
    <s v="United States"/>
    <s v="Los Angeles"/>
    <s v="California"/>
    <n v="90004"/>
    <x v="1"/>
    <s v="OFF-ST-10003123"/>
    <x v="1"/>
    <x v="4"/>
    <s v="Fellowes Bases and Tops For Staxonsteel/High-Stak Systems"/>
    <n v="99.87"/>
    <n v="3"/>
    <n v="0"/>
    <n v="23.968800000000002"/>
    <n v="2017"/>
    <x v="6"/>
    <s v="Q3"/>
    <n v="0.24000000000000002"/>
  </r>
  <r>
    <m/>
    <m/>
    <m/>
    <m/>
    <m/>
    <m/>
    <m/>
    <m/>
    <m/>
    <m/>
    <m/>
    <m/>
    <m/>
    <m/>
    <m/>
    <m/>
    <m/>
    <m/>
    <m/>
    <m/>
    <m/>
    <n v="7089"/>
    <s v="CA-2015-105844"/>
    <d v="2015-10-25T00:00:00"/>
    <s v="10/27/2015"/>
    <s v="Second Class"/>
    <s v="JF-15415"/>
    <x v="226"/>
    <x v="0"/>
    <s v="United States"/>
    <s v="Sparks"/>
    <s v="Nevada"/>
    <n v="89431"/>
    <x v="1"/>
    <s v="OFF-AR-10001955"/>
    <x v="1"/>
    <x v="6"/>
    <s v="Newell 319"/>
    <n v="79.36"/>
    <n v="4"/>
    <n v="0"/>
    <n v="23.808"/>
    <n v="2015"/>
    <x v="2"/>
    <s v="Q4"/>
    <n v="0.3"/>
  </r>
  <r>
    <m/>
    <m/>
    <m/>
    <m/>
    <m/>
    <m/>
    <m/>
    <m/>
    <m/>
    <m/>
    <m/>
    <m/>
    <m/>
    <m/>
    <m/>
    <m/>
    <m/>
    <m/>
    <m/>
    <m/>
    <m/>
    <n v="7090"/>
    <s v="CA-2017-118864"/>
    <d v="2017-06-15T00:00:00"/>
    <s v="6/19/2017"/>
    <s v="Second Class"/>
    <s v="KH-16690"/>
    <x v="120"/>
    <x v="1"/>
    <s v="United States"/>
    <s v="Los Angeles"/>
    <s v="California"/>
    <n v="90032"/>
    <x v="1"/>
    <s v="TEC-PH-10001809"/>
    <x v="2"/>
    <x v="7"/>
    <s v="Panasonic KX T7736-B Digital phone"/>
    <n v="119.96"/>
    <n v="1"/>
    <n v="0.2"/>
    <n v="7.4974999999999996"/>
    <n v="2017"/>
    <x v="1"/>
    <s v="Q2"/>
    <n v="6.25E-2"/>
  </r>
  <r>
    <m/>
    <m/>
    <m/>
    <m/>
    <m/>
    <m/>
    <m/>
    <m/>
    <m/>
    <m/>
    <m/>
    <m/>
    <m/>
    <m/>
    <m/>
    <m/>
    <m/>
    <m/>
    <m/>
    <m/>
    <m/>
    <n v="7091"/>
    <s v="CA-2015-119480"/>
    <d v="2015-01-09T00:00:00"/>
    <s v="1/13/2015"/>
    <s v="Standard Class"/>
    <s v="CC-12685"/>
    <x v="530"/>
    <x v="0"/>
    <s v="United States"/>
    <s v="Henderson"/>
    <s v="Kentucky"/>
    <n v="42420"/>
    <x v="0"/>
    <s v="OFF-PA-10000474"/>
    <x v="1"/>
    <x v="10"/>
    <s v="Easy-staple paper"/>
    <n v="106.32"/>
    <n v="3"/>
    <n v="0"/>
    <n v="49.970399999999998"/>
    <n v="2015"/>
    <x v="9"/>
    <s v="Q1"/>
    <n v="0.47000000000000003"/>
  </r>
  <r>
    <m/>
    <m/>
    <m/>
    <m/>
    <m/>
    <m/>
    <m/>
    <m/>
    <m/>
    <m/>
    <m/>
    <m/>
    <m/>
    <m/>
    <m/>
    <m/>
    <m/>
    <m/>
    <m/>
    <m/>
    <m/>
    <n v="7092"/>
    <s v="CA-2015-119480"/>
    <d v="2015-01-09T00:00:00"/>
    <s v="1/13/2015"/>
    <s v="Standard Class"/>
    <s v="CC-12685"/>
    <x v="530"/>
    <x v="0"/>
    <s v="United States"/>
    <s v="Henderson"/>
    <s v="Kentucky"/>
    <n v="42420"/>
    <x v="0"/>
    <s v="OFF-AP-10001205"/>
    <x v="1"/>
    <x v="9"/>
    <s v="Belkin 5 Outlet SurgeMaster Power Centers"/>
    <n v="163.44"/>
    <n v="3"/>
    <n v="0"/>
    <n v="45.763199999999998"/>
    <n v="2015"/>
    <x v="9"/>
    <s v="Q1"/>
    <n v="0.27999999999999997"/>
  </r>
  <r>
    <m/>
    <m/>
    <m/>
    <m/>
    <m/>
    <m/>
    <m/>
    <m/>
    <m/>
    <m/>
    <m/>
    <m/>
    <m/>
    <m/>
    <m/>
    <m/>
    <m/>
    <m/>
    <m/>
    <m/>
    <m/>
    <n v="7093"/>
    <s v="CA-2015-119480"/>
    <d v="2015-01-09T00:00:00"/>
    <s v="1/13/2015"/>
    <s v="Standard Class"/>
    <s v="CC-12685"/>
    <x v="530"/>
    <x v="0"/>
    <s v="United States"/>
    <s v="Henderson"/>
    <s v="Kentucky"/>
    <n v="42420"/>
    <x v="0"/>
    <s v="OFF-AR-10004691"/>
    <x v="1"/>
    <x v="6"/>
    <s v="Boston 1730 StandUp Electric Pencil Sharpener"/>
    <n v="42.76"/>
    <n v="2"/>
    <n v="0"/>
    <n v="11.117599999999999"/>
    <n v="2015"/>
    <x v="9"/>
    <s v="Q1"/>
    <n v="0.26"/>
  </r>
  <r>
    <m/>
    <m/>
    <m/>
    <m/>
    <m/>
    <m/>
    <m/>
    <m/>
    <m/>
    <m/>
    <m/>
    <m/>
    <m/>
    <m/>
    <m/>
    <m/>
    <m/>
    <m/>
    <m/>
    <m/>
    <m/>
    <n v="7094"/>
    <s v="CA-2015-119480"/>
    <d v="2015-01-09T00:00:00"/>
    <s v="1/13/2015"/>
    <s v="Standard Class"/>
    <s v="CC-12685"/>
    <x v="530"/>
    <x v="0"/>
    <s v="United States"/>
    <s v="Henderson"/>
    <s v="Kentucky"/>
    <n v="42420"/>
    <x v="0"/>
    <s v="OFF-PA-10004996"/>
    <x v="1"/>
    <x v="10"/>
    <s v="Speediset Carbonless Redi-Letter 7&quot; x 8 1/2&quot;"/>
    <n v="51.55"/>
    <n v="5"/>
    <n v="0"/>
    <n v="24.2285"/>
    <n v="2015"/>
    <x v="9"/>
    <s v="Q1"/>
    <n v="0.47000000000000003"/>
  </r>
  <r>
    <m/>
    <m/>
    <m/>
    <m/>
    <m/>
    <m/>
    <m/>
    <m/>
    <m/>
    <m/>
    <m/>
    <m/>
    <m/>
    <m/>
    <m/>
    <m/>
    <m/>
    <m/>
    <m/>
    <m/>
    <m/>
    <n v="7095"/>
    <s v="US-2015-153374"/>
    <d v="2015-02-09T00:00:00"/>
    <s v="2/13/2015"/>
    <s v="Second Class"/>
    <s v="JF-15565"/>
    <x v="535"/>
    <x v="0"/>
    <s v="United States"/>
    <s v="Decatur"/>
    <s v="Illinois"/>
    <n v="62521"/>
    <x v="2"/>
    <s v="TEC-AC-10001908"/>
    <x v="2"/>
    <x v="11"/>
    <s v="Logitech Wireless Headset h800"/>
    <n v="479.952"/>
    <n v="6"/>
    <n v="0.2"/>
    <n v="89.991"/>
    <n v="2015"/>
    <x v="11"/>
    <s v="Q1"/>
    <n v="0.1875"/>
  </r>
  <r>
    <m/>
    <m/>
    <m/>
    <m/>
    <m/>
    <m/>
    <m/>
    <m/>
    <m/>
    <m/>
    <m/>
    <m/>
    <m/>
    <m/>
    <m/>
    <m/>
    <m/>
    <m/>
    <m/>
    <m/>
    <m/>
    <n v="7096"/>
    <s v="CA-2016-101980"/>
    <d v="2016-08-19T00:00:00"/>
    <s v="8/20/2016"/>
    <s v="First Class"/>
    <s v="RP-19390"/>
    <x v="261"/>
    <x v="0"/>
    <s v="United States"/>
    <s v="New York City"/>
    <s v="New York"/>
    <n v="10009"/>
    <x v="3"/>
    <s v="OFF-BI-10000666"/>
    <x v="1"/>
    <x v="8"/>
    <s v="Surelock Post Binders"/>
    <n v="146.68799999999999"/>
    <n v="6"/>
    <n v="0.2"/>
    <n v="55.008000000000003"/>
    <n v="2016"/>
    <x v="6"/>
    <s v="Q3"/>
    <n v="0.37500000000000006"/>
  </r>
  <r>
    <m/>
    <m/>
    <m/>
    <m/>
    <m/>
    <m/>
    <m/>
    <m/>
    <m/>
    <m/>
    <m/>
    <m/>
    <m/>
    <m/>
    <m/>
    <m/>
    <m/>
    <m/>
    <m/>
    <m/>
    <m/>
    <n v="7097"/>
    <s v="CA-2016-101980"/>
    <d v="2016-08-19T00:00:00"/>
    <s v="8/20/2016"/>
    <s v="First Class"/>
    <s v="RP-19390"/>
    <x v="261"/>
    <x v="0"/>
    <s v="United States"/>
    <s v="New York City"/>
    <s v="New York"/>
    <n v="10009"/>
    <x v="3"/>
    <s v="OFF-BI-10004318"/>
    <x v="1"/>
    <x v="8"/>
    <s v="Ibico EB-19 Dual Function Manual Binding System"/>
    <n v="276.78399999999999"/>
    <n v="2"/>
    <n v="0.2"/>
    <n v="89.954800000000006"/>
    <n v="2016"/>
    <x v="6"/>
    <s v="Q3"/>
    <n v="0.32500000000000001"/>
  </r>
  <r>
    <m/>
    <m/>
    <m/>
    <m/>
    <m/>
    <m/>
    <m/>
    <m/>
    <m/>
    <m/>
    <m/>
    <m/>
    <m/>
    <m/>
    <m/>
    <m/>
    <m/>
    <m/>
    <m/>
    <m/>
    <m/>
    <n v="7098"/>
    <s v="CA-2016-101980"/>
    <d v="2016-08-19T00:00:00"/>
    <s v="8/20/2016"/>
    <s v="First Class"/>
    <s v="RP-19390"/>
    <x v="261"/>
    <x v="0"/>
    <s v="United States"/>
    <s v="New York City"/>
    <s v="New York"/>
    <n v="10009"/>
    <x v="3"/>
    <s v="OFF-BI-10003429"/>
    <x v="1"/>
    <x v="8"/>
    <s v="Cardinal HOLDit! Binder Insert Strips,Extra Strips"/>
    <n v="25.32"/>
    <n v="5"/>
    <n v="0.2"/>
    <n v="9.1784999999999997"/>
    <n v="2016"/>
    <x v="6"/>
    <s v="Q3"/>
    <n v="0.36249999999999999"/>
  </r>
  <r>
    <m/>
    <m/>
    <m/>
    <m/>
    <m/>
    <m/>
    <m/>
    <m/>
    <m/>
    <m/>
    <m/>
    <m/>
    <m/>
    <m/>
    <m/>
    <m/>
    <m/>
    <m/>
    <m/>
    <m/>
    <m/>
    <n v="7099"/>
    <s v="CA-2017-144596"/>
    <d v="2017-11-06T00:00:00"/>
    <d v="2017-10-11T00:00:00"/>
    <s v="Standard Class"/>
    <s v="CD-11980"/>
    <x v="263"/>
    <x v="0"/>
    <s v="United States"/>
    <s v="New York City"/>
    <s v="New York"/>
    <n v="10011"/>
    <x v="3"/>
    <s v="OFF-PA-10003302"/>
    <x v="1"/>
    <x v="10"/>
    <s v="Xerox 1906"/>
    <n v="318.95999999999998"/>
    <n v="9"/>
    <n v="0"/>
    <n v="149.91120000000001"/>
    <n v="2017"/>
    <x v="0"/>
    <s v="Q4"/>
    <n v="0.47000000000000003"/>
  </r>
  <r>
    <m/>
    <m/>
    <m/>
    <m/>
    <m/>
    <m/>
    <m/>
    <m/>
    <m/>
    <m/>
    <m/>
    <m/>
    <m/>
    <m/>
    <m/>
    <m/>
    <m/>
    <m/>
    <m/>
    <m/>
    <m/>
    <n v="7100"/>
    <s v="CA-2015-124933"/>
    <d v="2015-12-26T00:00:00"/>
    <s v="12/30/2015"/>
    <s v="Second Class"/>
    <s v="DF-13135"/>
    <x v="650"/>
    <x v="0"/>
    <s v="United States"/>
    <s v="New York City"/>
    <s v="New York"/>
    <n v="10009"/>
    <x v="3"/>
    <s v="OFF-PA-10003302"/>
    <x v="1"/>
    <x v="10"/>
    <s v="Xerox 1906"/>
    <n v="212.64"/>
    <n v="6"/>
    <n v="0"/>
    <n v="99.940799999999996"/>
    <n v="2015"/>
    <x v="4"/>
    <s v="Q4"/>
    <n v="0.47000000000000003"/>
  </r>
  <r>
    <m/>
    <m/>
    <m/>
    <m/>
    <m/>
    <m/>
    <m/>
    <m/>
    <m/>
    <m/>
    <m/>
    <m/>
    <m/>
    <m/>
    <m/>
    <m/>
    <m/>
    <m/>
    <m/>
    <m/>
    <m/>
    <n v="7101"/>
    <s v="CA-2014-159625"/>
    <d v="2014-11-23T00:00:00"/>
    <s v="11/28/2014"/>
    <s v="Standard Class"/>
    <s v="SM-20005"/>
    <x v="325"/>
    <x v="0"/>
    <s v="United States"/>
    <s v="Scottsdale"/>
    <s v="Arizona"/>
    <n v="85254"/>
    <x v="1"/>
    <s v="OFF-EN-10002621"/>
    <x v="1"/>
    <x v="12"/>
    <s v="Staple envelope"/>
    <n v="23.472000000000001"/>
    <n v="3"/>
    <n v="0.2"/>
    <n v="8.8019999999999996"/>
    <n v="2014"/>
    <x v="0"/>
    <s v="Q4"/>
    <n v="0.37499999999999994"/>
  </r>
  <r>
    <m/>
    <m/>
    <m/>
    <m/>
    <m/>
    <m/>
    <m/>
    <m/>
    <m/>
    <m/>
    <m/>
    <m/>
    <m/>
    <m/>
    <m/>
    <m/>
    <m/>
    <m/>
    <m/>
    <m/>
    <m/>
    <n v="7102"/>
    <s v="CA-2016-144337"/>
    <d v="2016-08-01T00:00:00"/>
    <d v="2016-05-08T00:00:00"/>
    <s v="Second Class"/>
    <s v="SG-20890"/>
    <x v="737"/>
    <x v="1"/>
    <s v="United States"/>
    <s v="Amarillo"/>
    <s v="Texas"/>
    <n v="79109"/>
    <x v="2"/>
    <s v="OFF-PA-10000249"/>
    <x v="1"/>
    <x v="10"/>
    <s v="Easy-staple paper"/>
    <n v="19.648"/>
    <n v="2"/>
    <n v="0.2"/>
    <n v="6.6311999999999998"/>
    <n v="2016"/>
    <x v="6"/>
    <s v="Q3"/>
    <n v="0.33749999999999997"/>
  </r>
  <r>
    <m/>
    <m/>
    <m/>
    <m/>
    <m/>
    <m/>
    <m/>
    <m/>
    <m/>
    <m/>
    <m/>
    <m/>
    <m/>
    <m/>
    <m/>
    <m/>
    <m/>
    <m/>
    <m/>
    <m/>
    <m/>
    <n v="7103"/>
    <s v="CA-2014-117478"/>
    <d v="2014-09-21T00:00:00"/>
    <s v="9/24/2014"/>
    <s v="First Class"/>
    <s v="LH-16750"/>
    <x v="405"/>
    <x v="0"/>
    <s v="United States"/>
    <s v="Philadelphia"/>
    <s v="Pennsylvania"/>
    <n v="19140"/>
    <x v="3"/>
    <s v="OFF-BI-10000050"/>
    <x v="1"/>
    <x v="8"/>
    <s v="Angle-D Binders with Locking Rings, Label Holders"/>
    <n v="6.57"/>
    <n v="3"/>
    <n v="0.7"/>
    <n v="-5.0369999999999999"/>
    <n v="2014"/>
    <x v="8"/>
    <s v="Q3"/>
    <n v="-0.76666666666666661"/>
  </r>
  <r>
    <m/>
    <m/>
    <m/>
    <m/>
    <m/>
    <m/>
    <m/>
    <m/>
    <m/>
    <m/>
    <m/>
    <m/>
    <m/>
    <m/>
    <m/>
    <m/>
    <m/>
    <m/>
    <m/>
    <m/>
    <m/>
    <n v="7104"/>
    <s v="CA-2017-147410"/>
    <d v="2017-09-04T00:00:00"/>
    <d v="2017-08-09T00:00:00"/>
    <s v="Standard Class"/>
    <s v="EJ-14155"/>
    <x v="412"/>
    <x v="0"/>
    <s v="United States"/>
    <s v="Santa Ana"/>
    <s v="California"/>
    <n v="92704"/>
    <x v="1"/>
    <s v="OFF-ST-10003805"/>
    <x v="1"/>
    <x v="4"/>
    <s v="24 Capacity Maxi Data Binder Racks, Pearl"/>
    <n v="421.1"/>
    <n v="2"/>
    <n v="0"/>
    <n v="105.27500000000001"/>
    <n v="2017"/>
    <x v="8"/>
    <s v="Q3"/>
    <n v="0.25"/>
  </r>
  <r>
    <m/>
    <m/>
    <m/>
    <m/>
    <m/>
    <m/>
    <m/>
    <m/>
    <m/>
    <m/>
    <m/>
    <m/>
    <m/>
    <m/>
    <m/>
    <m/>
    <m/>
    <m/>
    <m/>
    <m/>
    <m/>
    <n v="7105"/>
    <s v="CA-2017-128944"/>
    <d v="2017-06-19T00:00:00"/>
    <s v="6/21/2017"/>
    <s v="Second Class"/>
    <s v="KH-16330"/>
    <x v="542"/>
    <x v="1"/>
    <s v="United States"/>
    <s v="Newark"/>
    <s v="Ohio"/>
    <n v="43055"/>
    <x v="3"/>
    <s v="FUR-CH-10000785"/>
    <x v="0"/>
    <x v="1"/>
    <s v="Global Ergonomic Managers Chair"/>
    <n v="760.11599999999999"/>
    <n v="6"/>
    <n v="0.3"/>
    <n v="-43.435200000000002"/>
    <n v="2017"/>
    <x v="1"/>
    <s v="Q2"/>
    <n v="-5.7142857142857148E-2"/>
  </r>
  <r>
    <m/>
    <m/>
    <m/>
    <m/>
    <m/>
    <m/>
    <m/>
    <m/>
    <m/>
    <m/>
    <m/>
    <m/>
    <m/>
    <m/>
    <m/>
    <m/>
    <m/>
    <m/>
    <m/>
    <m/>
    <m/>
    <n v="7106"/>
    <s v="CA-2017-128944"/>
    <d v="2017-06-19T00:00:00"/>
    <s v="6/21/2017"/>
    <s v="Second Class"/>
    <s v="KH-16330"/>
    <x v="542"/>
    <x v="1"/>
    <s v="United States"/>
    <s v="Newark"/>
    <s v="Ohio"/>
    <n v="43055"/>
    <x v="3"/>
    <s v="FUR-FU-10004909"/>
    <x v="0"/>
    <x v="5"/>
    <s v="Contemporary Wood/Metal Frame"/>
    <n v="38.783999999999999"/>
    <n v="3"/>
    <n v="0.2"/>
    <n v="7.2720000000000002"/>
    <n v="2017"/>
    <x v="1"/>
    <s v="Q2"/>
    <n v="0.1875"/>
  </r>
  <r>
    <m/>
    <m/>
    <m/>
    <m/>
    <m/>
    <m/>
    <m/>
    <m/>
    <m/>
    <m/>
    <m/>
    <m/>
    <m/>
    <m/>
    <m/>
    <m/>
    <m/>
    <m/>
    <m/>
    <m/>
    <m/>
    <n v="7107"/>
    <s v="CA-2017-128944"/>
    <d v="2017-06-19T00:00:00"/>
    <s v="6/21/2017"/>
    <s v="Second Class"/>
    <s v="KH-16330"/>
    <x v="542"/>
    <x v="1"/>
    <s v="United States"/>
    <s v="Newark"/>
    <s v="Ohio"/>
    <n v="43055"/>
    <x v="3"/>
    <s v="TEC-AC-10001553"/>
    <x v="2"/>
    <x v="11"/>
    <s v="Memorex 25GB 6X Branded Blu-Ray Recordable Disc, 15/Pack"/>
    <n v="122.328"/>
    <n v="9"/>
    <n v="0.2"/>
    <n v="1.5290999999999999"/>
    <n v="2017"/>
    <x v="1"/>
    <s v="Q2"/>
    <n v="1.2499999999999999E-2"/>
  </r>
  <r>
    <m/>
    <m/>
    <m/>
    <m/>
    <m/>
    <m/>
    <m/>
    <m/>
    <m/>
    <m/>
    <m/>
    <m/>
    <m/>
    <m/>
    <m/>
    <m/>
    <m/>
    <m/>
    <m/>
    <m/>
    <m/>
    <n v="7108"/>
    <s v="CA-2016-109666"/>
    <d v="2016-04-19T00:00:00"/>
    <s v="4/26/2016"/>
    <s v="Standard Class"/>
    <s v="KM-16720"/>
    <x v="27"/>
    <x v="0"/>
    <s v="United States"/>
    <s v="New York City"/>
    <s v="New York"/>
    <n v="10035"/>
    <x v="3"/>
    <s v="TEC-PH-10004774"/>
    <x v="2"/>
    <x v="7"/>
    <s v="Gear Head AU3700S Headset"/>
    <n v="25.98"/>
    <n v="2"/>
    <n v="0"/>
    <n v="0.77939999999999998"/>
    <n v="2016"/>
    <x v="3"/>
    <s v="Q2"/>
    <n v="0.03"/>
  </r>
  <r>
    <m/>
    <m/>
    <m/>
    <m/>
    <m/>
    <m/>
    <m/>
    <m/>
    <m/>
    <m/>
    <m/>
    <m/>
    <m/>
    <m/>
    <m/>
    <m/>
    <m/>
    <m/>
    <m/>
    <m/>
    <m/>
    <n v="7109"/>
    <s v="CA-2016-109666"/>
    <d v="2016-04-19T00:00:00"/>
    <s v="4/26/2016"/>
    <s v="Standard Class"/>
    <s v="KM-16720"/>
    <x v="27"/>
    <x v="0"/>
    <s v="United States"/>
    <s v="New York City"/>
    <s v="New York"/>
    <n v="10035"/>
    <x v="3"/>
    <s v="OFF-AR-10004582"/>
    <x v="1"/>
    <x v="6"/>
    <s v="BIC Brite Liner Grip Highlighters"/>
    <n v="3.28"/>
    <n v="2"/>
    <n v="0"/>
    <n v="1.476"/>
    <n v="2016"/>
    <x v="3"/>
    <s v="Q2"/>
    <n v="0.45"/>
  </r>
  <r>
    <m/>
    <m/>
    <m/>
    <m/>
    <m/>
    <m/>
    <m/>
    <m/>
    <m/>
    <m/>
    <m/>
    <m/>
    <m/>
    <m/>
    <m/>
    <m/>
    <m/>
    <m/>
    <m/>
    <m/>
    <m/>
    <n v="7110"/>
    <s v="CA-2016-109666"/>
    <d v="2016-04-19T00:00:00"/>
    <s v="4/26/2016"/>
    <s v="Standard Class"/>
    <s v="KM-16720"/>
    <x v="27"/>
    <x v="0"/>
    <s v="United States"/>
    <s v="New York City"/>
    <s v="New York"/>
    <n v="10035"/>
    <x v="3"/>
    <s v="OFF-ST-10000991"/>
    <x v="1"/>
    <x v="4"/>
    <s v="Space Solutions HD Industrial Steel Shelving."/>
    <n v="459.88"/>
    <n v="4"/>
    <n v="0"/>
    <n v="13.7964"/>
    <n v="2016"/>
    <x v="3"/>
    <s v="Q2"/>
    <n v="3.0000000000000002E-2"/>
  </r>
  <r>
    <m/>
    <m/>
    <m/>
    <m/>
    <m/>
    <m/>
    <m/>
    <m/>
    <m/>
    <m/>
    <m/>
    <m/>
    <m/>
    <m/>
    <m/>
    <m/>
    <m/>
    <m/>
    <m/>
    <m/>
    <m/>
    <n v="7111"/>
    <s v="CA-2016-109666"/>
    <d v="2016-04-19T00:00:00"/>
    <s v="4/26/2016"/>
    <s v="Standard Class"/>
    <s v="KM-16720"/>
    <x v="27"/>
    <x v="0"/>
    <s v="United States"/>
    <s v="New York City"/>
    <s v="New York"/>
    <n v="10035"/>
    <x v="3"/>
    <s v="OFF-SU-10002522"/>
    <x v="1"/>
    <x v="14"/>
    <s v="Acme Kleen Earth Office Shears"/>
    <n v="7.76"/>
    <n v="2"/>
    <n v="0"/>
    <n v="2.2504"/>
    <n v="2016"/>
    <x v="3"/>
    <s v="Q2"/>
    <n v="0.28999999999999998"/>
  </r>
  <r>
    <m/>
    <m/>
    <m/>
    <m/>
    <m/>
    <m/>
    <m/>
    <m/>
    <m/>
    <m/>
    <m/>
    <m/>
    <m/>
    <m/>
    <m/>
    <m/>
    <m/>
    <m/>
    <m/>
    <m/>
    <m/>
    <n v="7112"/>
    <s v="CA-2016-109666"/>
    <d v="2016-04-19T00:00:00"/>
    <s v="4/26/2016"/>
    <s v="Standard Class"/>
    <s v="KM-16720"/>
    <x v="27"/>
    <x v="0"/>
    <s v="United States"/>
    <s v="New York City"/>
    <s v="New York"/>
    <n v="10035"/>
    <x v="3"/>
    <s v="OFF-AR-10004022"/>
    <x v="1"/>
    <x v="6"/>
    <s v="Panasonic KP-380BK Classic Electric Pencil Sharpener"/>
    <n v="71.959999999999994"/>
    <n v="2"/>
    <n v="0"/>
    <n v="17.989999999999998"/>
    <n v="2016"/>
    <x v="3"/>
    <s v="Q2"/>
    <n v="0.25"/>
  </r>
  <r>
    <m/>
    <m/>
    <m/>
    <m/>
    <m/>
    <m/>
    <m/>
    <m/>
    <m/>
    <m/>
    <m/>
    <m/>
    <m/>
    <m/>
    <m/>
    <m/>
    <m/>
    <m/>
    <m/>
    <m/>
    <m/>
    <n v="7113"/>
    <s v="CA-2016-109666"/>
    <d v="2016-04-19T00:00:00"/>
    <s v="4/26/2016"/>
    <s v="Standard Class"/>
    <s v="KM-16720"/>
    <x v="27"/>
    <x v="0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  <n v="2016"/>
    <x v="3"/>
    <s v="Q2"/>
    <n v="0.28000000000000003"/>
  </r>
  <r>
    <m/>
    <m/>
    <m/>
    <m/>
    <m/>
    <m/>
    <m/>
    <m/>
    <m/>
    <m/>
    <m/>
    <m/>
    <m/>
    <m/>
    <m/>
    <m/>
    <m/>
    <m/>
    <m/>
    <m/>
    <m/>
    <n v="7114"/>
    <s v="CA-2016-109666"/>
    <d v="2016-04-19T00:00:00"/>
    <s v="4/26/2016"/>
    <s v="Standard Class"/>
    <s v="KM-16720"/>
    <x v="27"/>
    <x v="0"/>
    <s v="United States"/>
    <s v="New York City"/>
    <s v="New York"/>
    <n v="10035"/>
    <x v="3"/>
    <s v="OFF-BI-10000174"/>
    <x v="1"/>
    <x v="8"/>
    <s v="Wilson Jones Clip &amp; Carry Folder Binder Tool for Ring Binders, Clear"/>
    <n v="9.2799999999999994"/>
    <n v="2"/>
    <n v="0.2"/>
    <n v="3.2480000000000002"/>
    <n v="2016"/>
    <x v="3"/>
    <s v="Q2"/>
    <n v="0.35000000000000003"/>
  </r>
  <r>
    <m/>
    <m/>
    <m/>
    <m/>
    <m/>
    <m/>
    <m/>
    <m/>
    <m/>
    <m/>
    <m/>
    <m/>
    <m/>
    <m/>
    <m/>
    <m/>
    <m/>
    <m/>
    <m/>
    <m/>
    <m/>
    <n v="7115"/>
    <s v="US-2016-102239"/>
    <d v="2016-05-05T00:00:00"/>
    <d v="2016-06-05T00:00:00"/>
    <s v="First Class"/>
    <s v="LW-16990"/>
    <x v="352"/>
    <x v="1"/>
    <s v="United States"/>
    <s v="Henderson"/>
    <s v="Nevada"/>
    <n v="89015"/>
    <x v="1"/>
    <s v="FUR-TA-10003392"/>
    <x v="0"/>
    <x v="3"/>
    <s v="Global Adaptabilities Conference Tables"/>
    <n v="1685.88"/>
    <n v="6"/>
    <n v="0"/>
    <n v="320.31720000000001"/>
    <n v="2016"/>
    <x v="5"/>
    <s v="Q2"/>
    <n v="0.19"/>
  </r>
  <r>
    <m/>
    <m/>
    <m/>
    <m/>
    <m/>
    <m/>
    <m/>
    <m/>
    <m/>
    <m/>
    <m/>
    <m/>
    <m/>
    <m/>
    <m/>
    <m/>
    <m/>
    <m/>
    <m/>
    <m/>
    <m/>
    <n v="7116"/>
    <s v="US-2016-102239"/>
    <d v="2016-05-05T00:00:00"/>
    <d v="2016-06-05T00:00:00"/>
    <s v="First Class"/>
    <s v="LW-16990"/>
    <x v="352"/>
    <x v="1"/>
    <s v="United States"/>
    <s v="Henderson"/>
    <s v="Nevada"/>
    <n v="89015"/>
    <x v="1"/>
    <s v="OFF-BI-10001890"/>
    <x v="1"/>
    <x v="8"/>
    <s v="Avery Poly Binder Pockets"/>
    <n v="5.7279999999999998"/>
    <n v="2"/>
    <n v="0.2"/>
    <n v="2.0047999999999999"/>
    <n v="2016"/>
    <x v="5"/>
    <s v="Q2"/>
    <n v="0.35"/>
  </r>
  <r>
    <m/>
    <m/>
    <m/>
    <m/>
    <m/>
    <m/>
    <m/>
    <m/>
    <m/>
    <m/>
    <m/>
    <m/>
    <m/>
    <m/>
    <m/>
    <m/>
    <m/>
    <m/>
    <m/>
    <m/>
    <m/>
    <n v="7117"/>
    <s v="CA-2014-143168"/>
    <d v="2014-10-18T00:00:00"/>
    <s v="10/23/2014"/>
    <s v="Second Class"/>
    <s v="IG-15085"/>
    <x v="490"/>
    <x v="0"/>
    <s v="United States"/>
    <s v="Seattle"/>
    <s v="Washington"/>
    <n v="98103"/>
    <x v="1"/>
    <s v="OFF-PA-10000167"/>
    <x v="1"/>
    <x v="10"/>
    <s v="Xerox 1925"/>
    <n v="61.96"/>
    <n v="2"/>
    <n v="0"/>
    <n v="27.882000000000001"/>
    <n v="2014"/>
    <x v="2"/>
    <s v="Q4"/>
    <n v="0.45"/>
  </r>
  <r>
    <m/>
    <m/>
    <m/>
    <m/>
    <m/>
    <m/>
    <m/>
    <m/>
    <m/>
    <m/>
    <m/>
    <m/>
    <m/>
    <m/>
    <m/>
    <m/>
    <m/>
    <m/>
    <m/>
    <m/>
    <m/>
    <n v="7118"/>
    <s v="CA-2014-143168"/>
    <d v="2014-10-18T00:00:00"/>
    <s v="10/23/2014"/>
    <s v="Second Class"/>
    <s v="IG-15085"/>
    <x v="490"/>
    <x v="0"/>
    <s v="United States"/>
    <s v="Seattle"/>
    <s v="Washington"/>
    <n v="98103"/>
    <x v="1"/>
    <s v="OFF-BI-10003784"/>
    <x v="1"/>
    <x v="8"/>
    <s v="Computer Printout Index Tabs"/>
    <n v="1.3440000000000001"/>
    <n v="1"/>
    <n v="0.2"/>
    <n v="0.47039999999999998"/>
    <n v="2014"/>
    <x v="2"/>
    <s v="Q4"/>
    <n v="0.35"/>
  </r>
  <r>
    <m/>
    <m/>
    <m/>
    <m/>
    <m/>
    <m/>
    <m/>
    <m/>
    <m/>
    <m/>
    <m/>
    <m/>
    <m/>
    <m/>
    <m/>
    <m/>
    <m/>
    <m/>
    <m/>
    <m/>
    <m/>
    <n v="7119"/>
    <s v="CA-2017-104906"/>
    <d v="2017-02-13T00:00:00"/>
    <s v="2/17/2017"/>
    <s v="Standard Class"/>
    <s v="JP-15460"/>
    <x v="687"/>
    <x v="1"/>
    <s v="United States"/>
    <s v="New York City"/>
    <s v="New York"/>
    <n v="10009"/>
    <x v="3"/>
    <s v="OFF-PA-10001184"/>
    <x v="1"/>
    <x v="10"/>
    <s v="Xerox 1903"/>
    <n v="17.940000000000001"/>
    <n v="3"/>
    <n v="0"/>
    <n v="8.7905999999999995"/>
    <n v="2017"/>
    <x v="11"/>
    <s v="Q1"/>
    <n v="0.48999999999999994"/>
  </r>
  <r>
    <m/>
    <m/>
    <m/>
    <m/>
    <m/>
    <m/>
    <m/>
    <m/>
    <m/>
    <m/>
    <m/>
    <m/>
    <m/>
    <m/>
    <m/>
    <m/>
    <m/>
    <m/>
    <m/>
    <m/>
    <m/>
    <n v="7120"/>
    <s v="CA-2017-118122"/>
    <d v="2017-11-17T00:00:00"/>
    <s v="11/24/2017"/>
    <s v="Standard Class"/>
    <s v="GG-14650"/>
    <x v="55"/>
    <x v="1"/>
    <s v="United States"/>
    <s v="Seattle"/>
    <s v="Washington"/>
    <n v="98103"/>
    <x v="1"/>
    <s v="OFF-BI-10002103"/>
    <x v="1"/>
    <x v="8"/>
    <s v="Cardinal Slant-D Ring Binder, Heavy Gauge Vinyl"/>
    <n v="13.904"/>
    <n v="2"/>
    <n v="0.2"/>
    <n v="4.5187999999999997"/>
    <n v="2017"/>
    <x v="0"/>
    <s v="Q4"/>
    <n v="0.32499999999999996"/>
  </r>
  <r>
    <m/>
    <m/>
    <m/>
    <m/>
    <m/>
    <m/>
    <m/>
    <m/>
    <m/>
    <m/>
    <m/>
    <m/>
    <m/>
    <m/>
    <m/>
    <m/>
    <m/>
    <m/>
    <m/>
    <m/>
    <m/>
    <n v="7121"/>
    <s v="US-2014-147774"/>
    <d v="2014-01-20T00:00:00"/>
    <s v="1/26/2014"/>
    <s v="Standard Class"/>
    <s v="MM-18280"/>
    <x v="152"/>
    <x v="1"/>
    <s v="United States"/>
    <s v="Smyrna"/>
    <s v="Tennessee"/>
    <n v="37167"/>
    <x v="0"/>
    <s v="OFF-BI-10003091"/>
    <x v="1"/>
    <x v="8"/>
    <s v="GBC DocuBind TL200 Manual Binding Machine"/>
    <n v="67.194000000000003"/>
    <n v="1"/>
    <n v="0.7"/>
    <n v="-51.5154"/>
    <n v="2014"/>
    <x v="9"/>
    <s v="Q1"/>
    <n v="-0.76666666666666661"/>
  </r>
  <r>
    <m/>
    <m/>
    <m/>
    <m/>
    <m/>
    <m/>
    <m/>
    <m/>
    <m/>
    <m/>
    <m/>
    <m/>
    <m/>
    <m/>
    <m/>
    <m/>
    <m/>
    <m/>
    <m/>
    <m/>
    <m/>
    <n v="7122"/>
    <s v="CA-2017-166926"/>
    <d v="2017-12-01T00:00:00"/>
    <d v="2017-08-12T00:00:00"/>
    <s v="Standard Class"/>
    <s v="SO-20335"/>
    <x v="2"/>
    <x v="0"/>
    <s v="United States"/>
    <s v="Seattle"/>
    <s v="Washington"/>
    <n v="98105"/>
    <x v="1"/>
    <s v="OFF-PA-10001593"/>
    <x v="1"/>
    <x v="10"/>
    <s v="Xerox 1947"/>
    <n v="41.86"/>
    <n v="7"/>
    <n v="0"/>
    <n v="18.837"/>
    <n v="2017"/>
    <x v="4"/>
    <s v="Q4"/>
    <n v="0.45"/>
  </r>
  <r>
    <m/>
    <m/>
    <m/>
    <m/>
    <m/>
    <m/>
    <m/>
    <m/>
    <m/>
    <m/>
    <m/>
    <m/>
    <m/>
    <m/>
    <m/>
    <m/>
    <m/>
    <m/>
    <m/>
    <m/>
    <m/>
    <n v="7123"/>
    <s v="CA-2017-166926"/>
    <d v="2017-12-01T00:00:00"/>
    <d v="2017-08-12T00:00:00"/>
    <s v="Standard Class"/>
    <s v="SO-20335"/>
    <x v="2"/>
    <x v="0"/>
    <s v="United States"/>
    <s v="Seattle"/>
    <s v="Washington"/>
    <n v="98105"/>
    <x v="1"/>
    <s v="FUR-BO-10002598"/>
    <x v="0"/>
    <x v="0"/>
    <s v="Hon Metal Bookcases, Putty"/>
    <n v="141.96"/>
    <n v="2"/>
    <n v="0"/>
    <n v="41.168399999999998"/>
    <n v="2017"/>
    <x v="4"/>
    <s v="Q4"/>
    <n v="0.28999999999999998"/>
  </r>
  <r>
    <m/>
    <m/>
    <m/>
    <m/>
    <m/>
    <m/>
    <m/>
    <m/>
    <m/>
    <m/>
    <m/>
    <m/>
    <m/>
    <m/>
    <m/>
    <m/>
    <m/>
    <m/>
    <m/>
    <m/>
    <m/>
    <n v="7124"/>
    <s v="CA-2015-128013"/>
    <d v="2015-08-09T00:00:00"/>
    <s v="8/16/2015"/>
    <s v="Standard Class"/>
    <s v="MF-18250"/>
    <x v="751"/>
    <x v="1"/>
    <s v="United States"/>
    <s v="New York City"/>
    <s v="New York"/>
    <n v="10035"/>
    <x v="3"/>
    <s v="FUR-FU-10000320"/>
    <x v="0"/>
    <x v="5"/>
    <s v="OIC Stacking Trays"/>
    <n v="10.02"/>
    <n v="3"/>
    <n v="0"/>
    <n v="4.4088000000000003"/>
    <n v="2015"/>
    <x v="6"/>
    <s v="Q3"/>
    <n v="0.44000000000000006"/>
  </r>
  <r>
    <m/>
    <m/>
    <m/>
    <m/>
    <m/>
    <m/>
    <m/>
    <m/>
    <m/>
    <m/>
    <m/>
    <m/>
    <m/>
    <m/>
    <m/>
    <m/>
    <m/>
    <m/>
    <m/>
    <m/>
    <m/>
    <n v="7125"/>
    <s v="CA-2015-128013"/>
    <d v="2015-08-09T00:00:00"/>
    <s v="8/16/2015"/>
    <s v="Standard Class"/>
    <s v="MF-18250"/>
    <x v="751"/>
    <x v="1"/>
    <s v="United States"/>
    <s v="New York City"/>
    <s v="New York"/>
    <n v="10035"/>
    <x v="3"/>
    <s v="OFF-PA-10001815"/>
    <x v="1"/>
    <x v="10"/>
    <s v="Xerox 1885"/>
    <n v="144.12"/>
    <n v="3"/>
    <n v="0"/>
    <n v="69.177599999999998"/>
    <n v="2015"/>
    <x v="6"/>
    <s v="Q3"/>
    <n v="0.48"/>
  </r>
  <r>
    <m/>
    <m/>
    <m/>
    <m/>
    <m/>
    <m/>
    <m/>
    <m/>
    <m/>
    <m/>
    <m/>
    <m/>
    <m/>
    <m/>
    <m/>
    <m/>
    <m/>
    <m/>
    <m/>
    <m/>
    <m/>
    <n v="7126"/>
    <s v="CA-2016-123176"/>
    <d v="2016-09-27T00:00:00"/>
    <s v="9/29/2016"/>
    <s v="Second Class"/>
    <s v="JG-15160"/>
    <x v="506"/>
    <x v="0"/>
    <s v="United States"/>
    <s v="Atlanta"/>
    <s v="Georgia"/>
    <n v="30318"/>
    <x v="0"/>
    <s v="OFF-PA-10003971"/>
    <x v="1"/>
    <x v="10"/>
    <s v="Xerox 1965"/>
    <n v="17.940000000000001"/>
    <n v="3"/>
    <n v="0"/>
    <n v="8.7905999999999995"/>
    <n v="2016"/>
    <x v="8"/>
    <s v="Q3"/>
    <n v="0.48999999999999994"/>
  </r>
  <r>
    <m/>
    <m/>
    <m/>
    <m/>
    <m/>
    <m/>
    <m/>
    <m/>
    <m/>
    <m/>
    <m/>
    <m/>
    <m/>
    <m/>
    <m/>
    <m/>
    <m/>
    <m/>
    <m/>
    <m/>
    <m/>
    <n v="7127"/>
    <s v="CA-2016-123176"/>
    <d v="2016-09-27T00:00:00"/>
    <s v="9/29/2016"/>
    <s v="Second Class"/>
    <s v="JG-15160"/>
    <x v="506"/>
    <x v="0"/>
    <s v="United States"/>
    <s v="Atlanta"/>
    <s v="Georgia"/>
    <n v="30318"/>
    <x v="0"/>
    <s v="OFF-AR-10004685"/>
    <x v="1"/>
    <x v="6"/>
    <s v="Binney &amp; Smith Crayola Metallic Colored Pencils, 8-Color Set"/>
    <n v="13.89"/>
    <n v="3"/>
    <n v="0"/>
    <n v="4.5837000000000003"/>
    <n v="2016"/>
    <x v="8"/>
    <s v="Q3"/>
    <n v="0.33"/>
  </r>
  <r>
    <m/>
    <m/>
    <m/>
    <m/>
    <m/>
    <m/>
    <m/>
    <m/>
    <m/>
    <m/>
    <m/>
    <m/>
    <m/>
    <m/>
    <m/>
    <m/>
    <m/>
    <m/>
    <m/>
    <m/>
    <m/>
    <n v="7128"/>
    <s v="US-2016-117541"/>
    <d v="2016-11-14T00:00:00"/>
    <s v="11/20/2016"/>
    <s v="Standard Class"/>
    <s v="JM-16195"/>
    <x v="594"/>
    <x v="0"/>
    <s v="United States"/>
    <s v="Newark"/>
    <s v="Delaware"/>
    <n v="19711"/>
    <x v="3"/>
    <s v="OFF-PA-10001609"/>
    <x v="1"/>
    <x v="10"/>
    <s v="Tops Wirebound Message Log Books"/>
    <n v="16.45"/>
    <n v="5"/>
    <n v="0"/>
    <n v="7.5670000000000002"/>
    <n v="2016"/>
    <x v="0"/>
    <s v="Q4"/>
    <n v="0.46"/>
  </r>
  <r>
    <m/>
    <m/>
    <m/>
    <m/>
    <m/>
    <m/>
    <m/>
    <m/>
    <m/>
    <m/>
    <m/>
    <m/>
    <m/>
    <m/>
    <m/>
    <m/>
    <m/>
    <m/>
    <m/>
    <m/>
    <m/>
    <n v="7129"/>
    <s v="US-2016-117541"/>
    <d v="2016-11-14T00:00:00"/>
    <s v="11/20/2016"/>
    <s v="Standard Class"/>
    <s v="JM-16195"/>
    <x v="594"/>
    <x v="0"/>
    <s v="United States"/>
    <s v="Newark"/>
    <s v="Delaware"/>
    <n v="19711"/>
    <x v="3"/>
    <s v="FUR-FU-10000550"/>
    <x v="0"/>
    <x v="5"/>
    <s v="Stacking Trays by OIC"/>
    <n v="19.920000000000002"/>
    <n v="4"/>
    <n v="0"/>
    <n v="6.5735999999999999"/>
    <n v="2016"/>
    <x v="0"/>
    <s v="Q4"/>
    <n v="0.32999999999999996"/>
  </r>
  <r>
    <m/>
    <m/>
    <m/>
    <m/>
    <m/>
    <m/>
    <m/>
    <m/>
    <m/>
    <m/>
    <m/>
    <m/>
    <m/>
    <m/>
    <m/>
    <m/>
    <m/>
    <m/>
    <m/>
    <m/>
    <m/>
    <n v="7130"/>
    <s v="CA-2016-166282"/>
    <d v="2016-04-16T00:00:00"/>
    <s v="4/22/2016"/>
    <s v="Standard Class"/>
    <s v="PK-19075"/>
    <x v="7"/>
    <x v="0"/>
    <s v="United States"/>
    <s v="Nashville"/>
    <s v="Tennessee"/>
    <n v="37211"/>
    <x v="0"/>
    <s v="TEC-AC-10004209"/>
    <x v="2"/>
    <x v="11"/>
    <s v="Memorex Froggy Flash Drive 4 GB"/>
    <n v="35.167999999999999"/>
    <n v="4"/>
    <n v="0.2"/>
    <n v="8.3523999999999994"/>
    <n v="2016"/>
    <x v="3"/>
    <s v="Q2"/>
    <n v="0.23749999999999999"/>
  </r>
  <r>
    <m/>
    <m/>
    <m/>
    <m/>
    <m/>
    <m/>
    <m/>
    <m/>
    <m/>
    <m/>
    <m/>
    <m/>
    <m/>
    <m/>
    <m/>
    <m/>
    <m/>
    <m/>
    <m/>
    <m/>
    <m/>
    <n v="7131"/>
    <s v="CA-2016-166282"/>
    <d v="2016-04-16T00:00:00"/>
    <s v="4/22/2016"/>
    <s v="Standard Class"/>
    <s v="PK-19075"/>
    <x v="7"/>
    <x v="0"/>
    <s v="United States"/>
    <s v="Nashville"/>
    <s v="Tennessee"/>
    <n v="37211"/>
    <x v="0"/>
    <s v="OFF-PA-10003022"/>
    <x v="1"/>
    <x v="10"/>
    <s v="Standard Line “While You Were Out” Hardbound Telephone Message Book"/>
    <n v="123.08799999999999"/>
    <n v="7"/>
    <n v="0.2"/>
    <n v="40.003599999999999"/>
    <n v="2016"/>
    <x v="3"/>
    <s v="Q2"/>
    <n v="0.32500000000000001"/>
  </r>
  <r>
    <m/>
    <m/>
    <m/>
    <m/>
    <m/>
    <m/>
    <m/>
    <m/>
    <m/>
    <m/>
    <m/>
    <m/>
    <m/>
    <m/>
    <m/>
    <m/>
    <m/>
    <m/>
    <m/>
    <m/>
    <m/>
    <n v="7132"/>
    <s v="CA-2017-141439"/>
    <d v="2017-11-26T00:00:00"/>
    <d v="2017-01-12T00:00:00"/>
    <s v="Standard Class"/>
    <s v="TT-21460"/>
    <x v="499"/>
    <x v="2"/>
    <s v="United States"/>
    <s v="Richmond"/>
    <s v="Indiana"/>
    <n v="47374"/>
    <x v="2"/>
    <s v="FUR-TA-10001039"/>
    <x v="0"/>
    <x v="3"/>
    <s v="KI Adjustable-Height Table"/>
    <n v="257.94"/>
    <n v="3"/>
    <n v="0"/>
    <n v="67.064400000000006"/>
    <n v="2017"/>
    <x v="0"/>
    <s v="Q4"/>
    <n v="0.26"/>
  </r>
  <r>
    <m/>
    <m/>
    <m/>
    <m/>
    <m/>
    <m/>
    <m/>
    <m/>
    <m/>
    <m/>
    <m/>
    <m/>
    <m/>
    <m/>
    <m/>
    <m/>
    <m/>
    <m/>
    <m/>
    <m/>
    <m/>
    <n v="7133"/>
    <s v="CA-2017-141439"/>
    <d v="2017-11-26T00:00:00"/>
    <d v="2017-01-12T00:00:00"/>
    <s v="Standard Class"/>
    <s v="TT-21460"/>
    <x v="499"/>
    <x v="2"/>
    <s v="United States"/>
    <s v="Richmond"/>
    <s v="Indiana"/>
    <n v="47374"/>
    <x v="2"/>
    <s v="TEC-PH-10002624"/>
    <x v="2"/>
    <x v="7"/>
    <s v="Samsung Galaxy S4 Mini"/>
    <n v="1879.96"/>
    <n v="4"/>
    <n v="0"/>
    <n v="545.1884"/>
    <n v="2017"/>
    <x v="0"/>
    <s v="Q4"/>
    <n v="0.28999999999999998"/>
  </r>
  <r>
    <m/>
    <m/>
    <m/>
    <m/>
    <m/>
    <m/>
    <m/>
    <m/>
    <m/>
    <m/>
    <m/>
    <m/>
    <m/>
    <m/>
    <m/>
    <m/>
    <m/>
    <m/>
    <m/>
    <m/>
    <m/>
    <n v="7134"/>
    <s v="CA-2017-141439"/>
    <d v="2017-11-26T00:00:00"/>
    <d v="2017-01-12T00:00:00"/>
    <s v="Standard Class"/>
    <s v="TT-21460"/>
    <x v="499"/>
    <x v="2"/>
    <s v="United States"/>
    <s v="Richmond"/>
    <s v="Indiana"/>
    <n v="47374"/>
    <x v="2"/>
    <s v="FUR-FU-10001473"/>
    <x v="0"/>
    <x v="5"/>
    <s v="DAX Wood Document Frame"/>
    <n v="27.46"/>
    <n v="2"/>
    <n v="0"/>
    <n v="9.8856000000000002"/>
    <n v="2017"/>
    <x v="0"/>
    <s v="Q4"/>
    <n v="0.36"/>
  </r>
  <r>
    <m/>
    <m/>
    <m/>
    <m/>
    <m/>
    <m/>
    <m/>
    <m/>
    <m/>
    <m/>
    <m/>
    <m/>
    <m/>
    <m/>
    <m/>
    <m/>
    <m/>
    <m/>
    <m/>
    <m/>
    <m/>
    <n v="7135"/>
    <s v="CA-2017-141439"/>
    <d v="2017-11-26T00:00:00"/>
    <d v="2017-01-12T00:00:00"/>
    <s v="Standard Class"/>
    <s v="TT-21460"/>
    <x v="499"/>
    <x v="2"/>
    <s v="United States"/>
    <s v="Richmond"/>
    <s v="Indiana"/>
    <n v="47374"/>
    <x v="2"/>
    <s v="TEC-PH-10001819"/>
    <x v="2"/>
    <x v="7"/>
    <s v="Innergie mMini Combo Duo USB Travel Charging Kit"/>
    <n v="89.98"/>
    <n v="2"/>
    <n v="0"/>
    <n v="43.190399999999997"/>
    <n v="2017"/>
    <x v="0"/>
    <s v="Q4"/>
    <n v="0.47999999999999993"/>
  </r>
  <r>
    <m/>
    <m/>
    <m/>
    <m/>
    <m/>
    <m/>
    <m/>
    <m/>
    <m/>
    <m/>
    <m/>
    <m/>
    <m/>
    <m/>
    <m/>
    <m/>
    <m/>
    <m/>
    <m/>
    <m/>
    <m/>
    <n v="7136"/>
    <s v="CA-2017-141439"/>
    <d v="2017-11-26T00:00:00"/>
    <d v="2017-01-12T00:00:00"/>
    <s v="Standard Class"/>
    <s v="TT-21460"/>
    <x v="499"/>
    <x v="2"/>
    <s v="United States"/>
    <s v="Richmond"/>
    <s v="Indiana"/>
    <n v="47374"/>
    <x v="2"/>
    <s v="FUR-CH-10004287"/>
    <x v="0"/>
    <x v="1"/>
    <s v="SAFCO Arco Folding Chair"/>
    <n v="828.6"/>
    <n v="3"/>
    <n v="0"/>
    <n v="240.29400000000001"/>
    <n v="2017"/>
    <x v="0"/>
    <s v="Q4"/>
    <n v="0.28999999999999998"/>
  </r>
  <r>
    <m/>
    <m/>
    <m/>
    <m/>
    <m/>
    <m/>
    <m/>
    <m/>
    <m/>
    <m/>
    <m/>
    <m/>
    <m/>
    <m/>
    <m/>
    <m/>
    <m/>
    <m/>
    <m/>
    <m/>
    <m/>
    <n v="7137"/>
    <s v="CA-2015-163965"/>
    <d v="2015-11-20T00:00:00"/>
    <s v="11/27/2015"/>
    <s v="Standard Class"/>
    <s v="SS-20875"/>
    <x v="286"/>
    <x v="0"/>
    <s v="United States"/>
    <s v="Miami"/>
    <s v="Florida"/>
    <n v="33180"/>
    <x v="0"/>
    <s v="OFF-BI-10004728"/>
    <x v="1"/>
    <x v="8"/>
    <s v="Wilson Jones Turn Tabs Binder Tool for Ring Binders"/>
    <n v="7.23"/>
    <n v="5"/>
    <n v="0.7"/>
    <n v="-5.7839999999999998"/>
    <n v="2015"/>
    <x v="0"/>
    <s v="Q4"/>
    <n v="-0.79999999999999993"/>
  </r>
  <r>
    <m/>
    <m/>
    <m/>
    <m/>
    <m/>
    <m/>
    <m/>
    <m/>
    <m/>
    <m/>
    <m/>
    <m/>
    <m/>
    <m/>
    <m/>
    <m/>
    <m/>
    <m/>
    <m/>
    <m/>
    <m/>
    <n v="7138"/>
    <s v="CA-2015-163965"/>
    <d v="2015-11-20T00:00:00"/>
    <s v="11/27/2015"/>
    <s v="Standard Class"/>
    <s v="SS-20875"/>
    <x v="286"/>
    <x v="0"/>
    <s v="United States"/>
    <s v="Miami"/>
    <s v="Florida"/>
    <n v="33180"/>
    <x v="0"/>
    <s v="OFF-ST-10000918"/>
    <x v="1"/>
    <x v="4"/>
    <s v="Crate-A-Files"/>
    <n v="17.440000000000001"/>
    <n v="2"/>
    <n v="0.2"/>
    <n v="1.3080000000000001"/>
    <n v="2015"/>
    <x v="0"/>
    <s v="Q4"/>
    <n v="7.4999999999999997E-2"/>
  </r>
  <r>
    <m/>
    <m/>
    <m/>
    <m/>
    <m/>
    <m/>
    <m/>
    <m/>
    <m/>
    <m/>
    <m/>
    <m/>
    <m/>
    <m/>
    <m/>
    <m/>
    <m/>
    <m/>
    <m/>
    <m/>
    <m/>
    <n v="7139"/>
    <s v="CA-2015-163965"/>
    <d v="2015-11-20T00:00:00"/>
    <s v="11/27/2015"/>
    <s v="Standard Class"/>
    <s v="SS-20875"/>
    <x v="286"/>
    <x v="0"/>
    <s v="United States"/>
    <s v="Miami"/>
    <s v="Florida"/>
    <n v="33180"/>
    <x v="0"/>
    <s v="OFF-BI-10004593"/>
    <x v="1"/>
    <x v="8"/>
    <s v="Ibico Laser Imprintable Binding System Covers"/>
    <n v="62.88"/>
    <n v="4"/>
    <n v="0.7"/>
    <n v="-50.304000000000002"/>
    <n v="2015"/>
    <x v="0"/>
    <s v="Q4"/>
    <n v="-0.8"/>
  </r>
  <r>
    <m/>
    <m/>
    <m/>
    <m/>
    <m/>
    <m/>
    <m/>
    <m/>
    <m/>
    <m/>
    <m/>
    <m/>
    <m/>
    <m/>
    <m/>
    <m/>
    <m/>
    <m/>
    <m/>
    <m/>
    <m/>
    <n v="7140"/>
    <s v="CA-2015-163965"/>
    <d v="2015-11-20T00:00:00"/>
    <s v="11/27/2015"/>
    <s v="Standard Class"/>
    <s v="SS-20875"/>
    <x v="286"/>
    <x v="0"/>
    <s v="United States"/>
    <s v="Miami"/>
    <s v="Florida"/>
    <n v="33180"/>
    <x v="0"/>
    <s v="FUR-BO-10001337"/>
    <x v="0"/>
    <x v="0"/>
    <s v="O'Sullivan Living Dimensions 2-Shelf Bookcases"/>
    <n v="290.35199999999998"/>
    <n v="3"/>
    <n v="0.2"/>
    <n v="-36.293999999999997"/>
    <n v="2015"/>
    <x v="0"/>
    <s v="Q4"/>
    <n v="-0.125"/>
  </r>
  <r>
    <m/>
    <m/>
    <m/>
    <m/>
    <m/>
    <m/>
    <m/>
    <m/>
    <m/>
    <m/>
    <m/>
    <m/>
    <m/>
    <m/>
    <m/>
    <m/>
    <m/>
    <m/>
    <m/>
    <m/>
    <m/>
    <n v="7141"/>
    <s v="CA-2017-128783"/>
    <d v="2017-09-07T00:00:00"/>
    <d v="2017-07-09T00:00:00"/>
    <s v="Same Day"/>
    <s v="TG-21640"/>
    <x v="228"/>
    <x v="0"/>
    <s v="United States"/>
    <s v="Saint Charles"/>
    <s v="Missouri"/>
    <n v="63301"/>
    <x v="2"/>
    <s v="TEC-AC-10002473"/>
    <x v="2"/>
    <x v="11"/>
    <s v="Maxell 4.7GB DVD-R"/>
    <n v="113.52"/>
    <n v="4"/>
    <n v="0"/>
    <n v="46.543199999999999"/>
    <n v="2017"/>
    <x v="8"/>
    <s v="Q3"/>
    <n v="0.41000000000000003"/>
  </r>
  <r>
    <m/>
    <m/>
    <m/>
    <m/>
    <m/>
    <m/>
    <m/>
    <m/>
    <m/>
    <m/>
    <m/>
    <m/>
    <m/>
    <m/>
    <m/>
    <m/>
    <m/>
    <m/>
    <m/>
    <m/>
    <m/>
    <n v="7142"/>
    <s v="CA-2017-128783"/>
    <d v="2017-09-07T00:00:00"/>
    <d v="2017-07-09T00:00:00"/>
    <s v="Same Day"/>
    <s v="TG-21640"/>
    <x v="228"/>
    <x v="0"/>
    <s v="United States"/>
    <s v="Saint Charles"/>
    <s v="Missouri"/>
    <n v="63301"/>
    <x v="2"/>
    <s v="FUR-FU-10003623"/>
    <x v="0"/>
    <x v="5"/>
    <s v="DataProducts Ampli Magnifier Task Lamp, Black,"/>
    <n v="135.30000000000001"/>
    <n v="5"/>
    <n v="0"/>
    <n v="37.884"/>
    <n v="2017"/>
    <x v="8"/>
    <s v="Q3"/>
    <n v="0.27999999999999997"/>
  </r>
  <r>
    <m/>
    <m/>
    <m/>
    <m/>
    <m/>
    <m/>
    <m/>
    <m/>
    <m/>
    <m/>
    <m/>
    <m/>
    <m/>
    <m/>
    <m/>
    <m/>
    <m/>
    <m/>
    <m/>
    <m/>
    <m/>
    <n v="7143"/>
    <s v="CA-2014-122217"/>
    <d v="2014-11-24T00:00:00"/>
    <s v="11/29/2014"/>
    <s v="Standard Class"/>
    <s v="HP-14815"/>
    <x v="6"/>
    <x v="2"/>
    <s v="United States"/>
    <s v="Virginia Beach"/>
    <s v="Virginia"/>
    <n v="23464"/>
    <x v="0"/>
    <s v="FUR-FU-10002045"/>
    <x v="0"/>
    <x v="5"/>
    <s v="Executive Impressions 14&quot;"/>
    <n v="111.15"/>
    <n v="5"/>
    <n v="0"/>
    <n v="48.905999999999999"/>
    <n v="2014"/>
    <x v="0"/>
    <s v="Q4"/>
    <n v="0.43999999999999995"/>
  </r>
  <r>
    <m/>
    <m/>
    <m/>
    <m/>
    <m/>
    <m/>
    <m/>
    <m/>
    <m/>
    <m/>
    <m/>
    <m/>
    <m/>
    <m/>
    <m/>
    <m/>
    <m/>
    <m/>
    <m/>
    <m/>
    <m/>
    <n v="7144"/>
    <s v="US-2017-141558"/>
    <d v="2017-03-11T00:00:00"/>
    <s v="3/16/2017"/>
    <s v="Standard Class"/>
    <s v="MH-17290"/>
    <x v="762"/>
    <x v="2"/>
    <s v="United States"/>
    <s v="Philadelphia"/>
    <s v="Pennsylvania"/>
    <n v="19140"/>
    <x v="3"/>
    <s v="TEC-PH-10002555"/>
    <x v="2"/>
    <x v="7"/>
    <s v="Nortel Meridian M5316 Digital phone"/>
    <n v="776.85"/>
    <n v="5"/>
    <n v="0.4"/>
    <n v="-181.26499999999999"/>
    <n v="2017"/>
    <x v="10"/>
    <s v="Q1"/>
    <n v="-0.23333333333333331"/>
  </r>
  <r>
    <m/>
    <m/>
    <m/>
    <m/>
    <m/>
    <m/>
    <m/>
    <m/>
    <m/>
    <m/>
    <m/>
    <m/>
    <m/>
    <m/>
    <m/>
    <m/>
    <m/>
    <m/>
    <m/>
    <m/>
    <m/>
    <n v="7145"/>
    <s v="US-2017-141558"/>
    <d v="2017-03-11T00:00:00"/>
    <s v="3/16/2017"/>
    <s v="Standard Class"/>
    <s v="MH-17290"/>
    <x v="762"/>
    <x v="2"/>
    <s v="United States"/>
    <s v="Philadelphia"/>
    <s v="Pennsylvania"/>
    <n v="19140"/>
    <x v="3"/>
    <s v="OFF-BI-10002794"/>
    <x v="1"/>
    <x v="8"/>
    <s v="Avery Trapezoid Ring Binder, 3&quot; Capacity, Black, 1040 sheets"/>
    <n v="12.294"/>
    <n v="1"/>
    <n v="0.7"/>
    <n v="-8.6058000000000003"/>
    <n v="2017"/>
    <x v="10"/>
    <s v="Q1"/>
    <n v="-0.7"/>
  </r>
  <r>
    <m/>
    <m/>
    <m/>
    <m/>
    <m/>
    <m/>
    <m/>
    <m/>
    <m/>
    <m/>
    <m/>
    <m/>
    <m/>
    <m/>
    <m/>
    <m/>
    <m/>
    <m/>
    <m/>
    <m/>
    <m/>
    <n v="7146"/>
    <s v="US-2017-141558"/>
    <d v="2017-03-11T00:00:00"/>
    <s v="3/16/2017"/>
    <s v="Standard Class"/>
    <s v="MH-17290"/>
    <x v="762"/>
    <x v="2"/>
    <s v="United States"/>
    <s v="Philadelphia"/>
    <s v="Pennsylvania"/>
    <n v="19140"/>
    <x v="3"/>
    <s v="FUR-TA-10004086"/>
    <x v="0"/>
    <x v="3"/>
    <s v="KI Adjustable-Height Table"/>
    <n v="154.76400000000001"/>
    <n v="3"/>
    <n v="0.4"/>
    <n v="-46.429200000000002"/>
    <n v="2017"/>
    <x v="10"/>
    <s v="Q1"/>
    <n v="-0.3"/>
  </r>
  <r>
    <m/>
    <m/>
    <m/>
    <m/>
    <m/>
    <m/>
    <m/>
    <m/>
    <m/>
    <m/>
    <m/>
    <m/>
    <m/>
    <m/>
    <m/>
    <m/>
    <m/>
    <m/>
    <m/>
    <m/>
    <m/>
    <n v="7147"/>
    <s v="US-2017-141558"/>
    <d v="2017-03-11T00:00:00"/>
    <s v="3/16/2017"/>
    <s v="Standard Class"/>
    <s v="MH-17290"/>
    <x v="762"/>
    <x v="2"/>
    <s v="United States"/>
    <s v="Philadelphia"/>
    <s v="Pennsylvania"/>
    <n v="19140"/>
    <x v="3"/>
    <s v="OFF-ST-10004946"/>
    <x v="1"/>
    <x v="4"/>
    <s v="Desktop 3-Pocket Hot File"/>
    <n v="43.28"/>
    <n v="1"/>
    <n v="0.2"/>
    <n v="3.246"/>
    <n v="2017"/>
    <x v="10"/>
    <s v="Q1"/>
    <n v="7.4999999999999997E-2"/>
  </r>
  <r>
    <m/>
    <m/>
    <m/>
    <m/>
    <m/>
    <m/>
    <m/>
    <m/>
    <m/>
    <m/>
    <m/>
    <m/>
    <m/>
    <m/>
    <m/>
    <m/>
    <m/>
    <m/>
    <m/>
    <m/>
    <m/>
    <n v="7148"/>
    <s v="CA-2016-139941"/>
    <d v="2016-06-12T00:00:00"/>
    <s v="6/17/2016"/>
    <s v="Standard Class"/>
    <s v="CB-12415"/>
    <x v="558"/>
    <x v="0"/>
    <s v="United States"/>
    <s v="Long Beach"/>
    <s v="New York"/>
    <n v="11561"/>
    <x v="3"/>
    <s v="OFF-PA-10000241"/>
    <x v="1"/>
    <x v="10"/>
    <s v="IBM Multi-Purpose Copy Paper, 8 1/2 x 11&quot;, Case"/>
    <n v="92.94"/>
    <n v="3"/>
    <n v="0"/>
    <n v="41.823"/>
    <n v="2016"/>
    <x v="1"/>
    <s v="Q2"/>
    <n v="0.45"/>
  </r>
  <r>
    <m/>
    <m/>
    <m/>
    <m/>
    <m/>
    <m/>
    <m/>
    <m/>
    <m/>
    <m/>
    <m/>
    <m/>
    <m/>
    <m/>
    <m/>
    <m/>
    <m/>
    <m/>
    <m/>
    <m/>
    <m/>
    <n v="7149"/>
    <s v="CA-2016-139941"/>
    <d v="2016-06-12T00:00:00"/>
    <s v="6/17/2016"/>
    <s v="Standard Class"/>
    <s v="CB-12415"/>
    <x v="558"/>
    <x v="0"/>
    <s v="United States"/>
    <s v="Long Beach"/>
    <s v="New York"/>
    <n v="11561"/>
    <x v="3"/>
    <s v="OFF-AP-10004036"/>
    <x v="1"/>
    <x v="9"/>
    <s v="Bionaire 99.97% HEPA Air Cleaner"/>
    <n v="52.56"/>
    <n v="3"/>
    <n v="0"/>
    <n v="18.396000000000001"/>
    <n v="2016"/>
    <x v="1"/>
    <s v="Q2"/>
    <n v="0.35"/>
  </r>
  <r>
    <m/>
    <m/>
    <m/>
    <m/>
    <m/>
    <m/>
    <m/>
    <m/>
    <m/>
    <m/>
    <m/>
    <m/>
    <m/>
    <m/>
    <m/>
    <m/>
    <m/>
    <m/>
    <m/>
    <m/>
    <m/>
    <n v="7150"/>
    <s v="CA-2015-166583"/>
    <d v="2015-06-26T00:00:00"/>
    <s v="6/30/2015"/>
    <s v="Standard Class"/>
    <s v="VD-21670"/>
    <x v="104"/>
    <x v="0"/>
    <s v="United States"/>
    <s v="Houston"/>
    <s v="Texas"/>
    <n v="77070"/>
    <x v="2"/>
    <s v="TEC-PH-10001578"/>
    <x v="2"/>
    <x v="7"/>
    <s v="Polycom SoundStation2 EX Conference phone"/>
    <n v="971.88"/>
    <n v="3"/>
    <n v="0.2"/>
    <n v="109.3365"/>
    <n v="2015"/>
    <x v="1"/>
    <s v="Q2"/>
    <n v="0.1125"/>
  </r>
  <r>
    <m/>
    <m/>
    <m/>
    <m/>
    <m/>
    <m/>
    <m/>
    <m/>
    <m/>
    <m/>
    <m/>
    <m/>
    <m/>
    <m/>
    <m/>
    <m/>
    <m/>
    <m/>
    <m/>
    <m/>
    <m/>
    <n v="7151"/>
    <s v="CA-2017-100412"/>
    <d v="2017-12-22T00:00:00"/>
    <s v="12/26/2017"/>
    <s v="Standard Class"/>
    <s v="SR-20425"/>
    <x v="676"/>
    <x v="2"/>
    <s v="United States"/>
    <s v="Tuscaloosa"/>
    <s v="Alabama"/>
    <n v="35401"/>
    <x v="0"/>
    <s v="FUR-CH-10002647"/>
    <x v="0"/>
    <x v="1"/>
    <s v="Situations Contoured Folding Chairs, 4/Set"/>
    <n v="141.96"/>
    <n v="2"/>
    <n v="0"/>
    <n v="35.49"/>
    <n v="2017"/>
    <x v="4"/>
    <s v="Q4"/>
    <n v="0.25"/>
  </r>
  <r>
    <m/>
    <m/>
    <m/>
    <m/>
    <m/>
    <m/>
    <m/>
    <m/>
    <m/>
    <m/>
    <m/>
    <m/>
    <m/>
    <m/>
    <m/>
    <m/>
    <m/>
    <m/>
    <m/>
    <m/>
    <m/>
    <n v="7152"/>
    <s v="CA-2017-142909"/>
    <d v="2017-12-22T00:00:00"/>
    <s v="12/25/2017"/>
    <s v="Second Class"/>
    <s v="AG-10330"/>
    <x v="743"/>
    <x v="0"/>
    <s v="United States"/>
    <s v="Mesa"/>
    <s v="Arizona"/>
    <n v="85204"/>
    <x v="1"/>
    <s v="FUR-TA-10003008"/>
    <x v="0"/>
    <x v="3"/>
    <s v="Lesro Round Back Collection Coffee Table, End Table"/>
    <n v="182.55"/>
    <n v="2"/>
    <n v="0.5"/>
    <n v="-135.08699999999999"/>
    <n v="2017"/>
    <x v="4"/>
    <s v="Q4"/>
    <n v="-0.73999999999999988"/>
  </r>
  <r>
    <m/>
    <m/>
    <m/>
    <m/>
    <m/>
    <m/>
    <m/>
    <m/>
    <m/>
    <m/>
    <m/>
    <m/>
    <m/>
    <m/>
    <m/>
    <m/>
    <m/>
    <m/>
    <m/>
    <m/>
    <m/>
    <n v="7153"/>
    <s v="CA-2014-137911"/>
    <d v="2014-10-09T00:00:00"/>
    <s v="10/15/2014"/>
    <s v="Standard Class"/>
    <s v="BP-11095"/>
    <x v="162"/>
    <x v="1"/>
    <s v="United States"/>
    <s v="Jacksonville"/>
    <s v="North Carolina"/>
    <n v="28540"/>
    <x v="0"/>
    <s v="OFF-PA-10004071"/>
    <x v="1"/>
    <x v="10"/>
    <s v="Eaton Premium Continuous-Feed Paper, 25% Cotton, Letter Size, White, 1000 Shts/Box"/>
    <n v="88.768000000000001"/>
    <n v="2"/>
    <n v="0.2"/>
    <n v="31.0688"/>
    <n v="2014"/>
    <x v="2"/>
    <s v="Q4"/>
    <n v="0.35"/>
  </r>
  <r>
    <m/>
    <m/>
    <m/>
    <m/>
    <m/>
    <m/>
    <m/>
    <m/>
    <m/>
    <m/>
    <m/>
    <m/>
    <m/>
    <m/>
    <m/>
    <m/>
    <m/>
    <m/>
    <m/>
    <m/>
    <m/>
    <n v="7154"/>
    <s v="CA-2015-106208"/>
    <d v="2015-12-10T00:00:00"/>
    <s v="12/15/2015"/>
    <s v="Standard Class"/>
    <s v="JW-16075"/>
    <x v="493"/>
    <x v="0"/>
    <s v="United States"/>
    <s v="Chicago"/>
    <s v="Illinois"/>
    <n v="60610"/>
    <x v="2"/>
    <s v="OFF-AP-10004980"/>
    <x v="1"/>
    <x v="9"/>
    <s v="3M Replacement Filter for Office Air Cleaner for 20' x 33' Room"/>
    <n v="53.088000000000001"/>
    <n v="7"/>
    <n v="0.8"/>
    <n v="-108.8304"/>
    <n v="2015"/>
    <x v="4"/>
    <s v="Q4"/>
    <n v="-2.0499999999999998"/>
  </r>
  <r>
    <m/>
    <m/>
    <m/>
    <m/>
    <m/>
    <m/>
    <m/>
    <m/>
    <m/>
    <m/>
    <m/>
    <m/>
    <m/>
    <m/>
    <m/>
    <m/>
    <m/>
    <m/>
    <m/>
    <m/>
    <m/>
    <n v="7155"/>
    <s v="US-2015-136749"/>
    <d v="2015-12-25T00:00:00"/>
    <s v="12/27/2015"/>
    <s v="Second Class"/>
    <s v="LH-16900"/>
    <x v="23"/>
    <x v="0"/>
    <s v="United States"/>
    <s v="Columbus"/>
    <s v="Georgia"/>
    <n v="31907"/>
    <x v="0"/>
    <s v="FUR-FU-10000747"/>
    <x v="0"/>
    <x v="5"/>
    <s v="Tenex B1-RE Series Chair Mats for Low Pile Carpets"/>
    <n v="275.88"/>
    <n v="6"/>
    <n v="0"/>
    <n v="46.8996"/>
    <n v="2015"/>
    <x v="4"/>
    <s v="Q4"/>
    <n v="0.17"/>
  </r>
  <r>
    <m/>
    <m/>
    <m/>
    <m/>
    <m/>
    <m/>
    <m/>
    <m/>
    <m/>
    <m/>
    <m/>
    <m/>
    <m/>
    <m/>
    <m/>
    <m/>
    <m/>
    <m/>
    <m/>
    <m/>
    <m/>
    <n v="7156"/>
    <s v="US-2015-136749"/>
    <d v="2015-12-25T00:00:00"/>
    <s v="12/27/2015"/>
    <s v="Second Class"/>
    <s v="LH-16900"/>
    <x v="23"/>
    <x v="0"/>
    <s v="United States"/>
    <s v="Columbus"/>
    <s v="Georgia"/>
    <n v="31907"/>
    <x v="0"/>
    <s v="OFF-BI-10004492"/>
    <x v="1"/>
    <x v="8"/>
    <s v="Tuf-Vin Binders"/>
    <n v="157.9"/>
    <n v="5"/>
    <n v="0"/>
    <n v="74.212999999999994"/>
    <n v="2015"/>
    <x v="4"/>
    <s v="Q4"/>
    <n v="0.46999999999999992"/>
  </r>
  <r>
    <m/>
    <m/>
    <m/>
    <m/>
    <m/>
    <m/>
    <m/>
    <m/>
    <m/>
    <m/>
    <m/>
    <m/>
    <m/>
    <m/>
    <m/>
    <m/>
    <m/>
    <m/>
    <m/>
    <m/>
    <m/>
    <n v="7157"/>
    <s v="CA-2017-126718"/>
    <d v="2017-04-29T00:00:00"/>
    <d v="2017-04-05T00:00:00"/>
    <s v="Standard Class"/>
    <s v="KT-16480"/>
    <x v="409"/>
    <x v="0"/>
    <s v="United States"/>
    <s v="Orange"/>
    <s v="New Jersey"/>
    <n v="7050"/>
    <x v="3"/>
    <s v="OFF-LA-10004055"/>
    <x v="1"/>
    <x v="2"/>
    <s v="Color-Coded Legal Exhibit Labels"/>
    <n v="4.91"/>
    <n v="1"/>
    <n v="0"/>
    <n v="2.4058999999999999"/>
    <n v="2017"/>
    <x v="3"/>
    <s v="Q2"/>
    <n v="0.49"/>
  </r>
  <r>
    <m/>
    <m/>
    <m/>
    <m/>
    <m/>
    <m/>
    <m/>
    <m/>
    <m/>
    <m/>
    <m/>
    <m/>
    <m/>
    <m/>
    <m/>
    <m/>
    <m/>
    <m/>
    <m/>
    <m/>
    <m/>
    <n v="7158"/>
    <s v="CA-2016-131380"/>
    <d v="2016-03-28T00:00:00"/>
    <s v="3/31/2016"/>
    <s v="Second Class"/>
    <s v="CC-12220"/>
    <x v="417"/>
    <x v="0"/>
    <s v="United States"/>
    <s v="Los Angeles"/>
    <s v="California"/>
    <n v="90032"/>
    <x v="1"/>
    <s v="OFF-ST-10002485"/>
    <x v="1"/>
    <x v="4"/>
    <s v="Rogers Deluxe File Chest"/>
    <n v="87.92"/>
    <n v="4"/>
    <n v="0"/>
    <n v="0.87919999999999998"/>
    <n v="2016"/>
    <x v="10"/>
    <s v="Q1"/>
    <n v="0.01"/>
  </r>
  <r>
    <m/>
    <m/>
    <m/>
    <m/>
    <m/>
    <m/>
    <m/>
    <m/>
    <m/>
    <m/>
    <m/>
    <m/>
    <m/>
    <m/>
    <m/>
    <m/>
    <m/>
    <m/>
    <m/>
    <m/>
    <m/>
    <n v="7159"/>
    <s v="CA-2016-131380"/>
    <d v="2016-03-28T00:00:00"/>
    <s v="3/31/2016"/>
    <s v="Second Class"/>
    <s v="CC-12220"/>
    <x v="417"/>
    <x v="0"/>
    <s v="United States"/>
    <s v="Los Angeles"/>
    <s v="California"/>
    <n v="90032"/>
    <x v="1"/>
    <s v="OFF-PA-10001243"/>
    <x v="1"/>
    <x v="10"/>
    <s v="Xerox 1983"/>
    <n v="5.98"/>
    <n v="1"/>
    <n v="0"/>
    <n v="2.9302000000000001"/>
    <n v="2016"/>
    <x v="10"/>
    <s v="Q1"/>
    <n v="0.49"/>
  </r>
  <r>
    <m/>
    <m/>
    <m/>
    <m/>
    <m/>
    <m/>
    <m/>
    <m/>
    <m/>
    <m/>
    <m/>
    <m/>
    <m/>
    <m/>
    <m/>
    <m/>
    <m/>
    <m/>
    <m/>
    <m/>
    <m/>
    <n v="7160"/>
    <s v="CA-2015-145835"/>
    <d v="2015-05-13T00:00:00"/>
    <s v="5/18/2015"/>
    <s v="Second Class"/>
    <s v="BF-11170"/>
    <x v="408"/>
    <x v="2"/>
    <s v="United States"/>
    <s v="Chicago"/>
    <s v="Illinois"/>
    <n v="60623"/>
    <x v="2"/>
    <s v="TEC-PH-10004447"/>
    <x v="2"/>
    <x v="7"/>
    <s v="Toshiba IPT2010-SD IP Telephone"/>
    <n v="222.38399999999999"/>
    <n v="2"/>
    <n v="0.2"/>
    <n v="16.678799999999999"/>
    <n v="2015"/>
    <x v="5"/>
    <s v="Q2"/>
    <n v="7.4999999999999997E-2"/>
  </r>
  <r>
    <m/>
    <m/>
    <m/>
    <m/>
    <m/>
    <m/>
    <m/>
    <m/>
    <m/>
    <m/>
    <m/>
    <m/>
    <m/>
    <m/>
    <m/>
    <m/>
    <m/>
    <m/>
    <m/>
    <m/>
    <m/>
    <n v="7161"/>
    <s v="CA-2015-145835"/>
    <d v="2015-05-13T00:00:00"/>
    <s v="5/18/2015"/>
    <s v="Second Class"/>
    <s v="BF-11170"/>
    <x v="408"/>
    <x v="2"/>
    <s v="United States"/>
    <s v="Chicago"/>
    <s v="Illinois"/>
    <n v="60623"/>
    <x v="2"/>
    <s v="OFF-FA-10002280"/>
    <x v="1"/>
    <x v="13"/>
    <s v="Advantus Plastic Paper Clips"/>
    <n v="16"/>
    <n v="4"/>
    <n v="0.2"/>
    <n v="5.6"/>
    <n v="2015"/>
    <x v="5"/>
    <s v="Q2"/>
    <n v="0.35"/>
  </r>
  <r>
    <m/>
    <m/>
    <m/>
    <m/>
    <m/>
    <m/>
    <m/>
    <m/>
    <m/>
    <m/>
    <m/>
    <m/>
    <m/>
    <m/>
    <m/>
    <m/>
    <m/>
    <m/>
    <m/>
    <m/>
    <m/>
    <n v="7162"/>
    <s v="CA-2014-138709"/>
    <d v="2014-07-04T00:00:00"/>
    <d v="2014-09-07T00:00:00"/>
    <s v="Standard Class"/>
    <s v="MS-17770"/>
    <x v="474"/>
    <x v="0"/>
    <s v="United States"/>
    <s v="Richmond"/>
    <s v="Virginia"/>
    <n v="23223"/>
    <x v="0"/>
    <s v="OFF-PA-10004734"/>
    <x v="1"/>
    <x v="10"/>
    <s v="Southworth Structures Collection"/>
    <n v="21.84"/>
    <n v="3"/>
    <n v="0"/>
    <n v="10.92"/>
    <n v="2014"/>
    <x v="7"/>
    <s v="Q3"/>
    <n v="0.5"/>
  </r>
  <r>
    <m/>
    <m/>
    <m/>
    <m/>
    <m/>
    <m/>
    <m/>
    <m/>
    <m/>
    <m/>
    <m/>
    <m/>
    <m/>
    <m/>
    <m/>
    <m/>
    <m/>
    <m/>
    <m/>
    <m/>
    <m/>
    <n v="7163"/>
    <s v="CA-2014-138709"/>
    <d v="2014-07-04T00:00:00"/>
    <d v="2014-09-07T00:00:00"/>
    <s v="Standard Class"/>
    <s v="MS-17770"/>
    <x v="474"/>
    <x v="0"/>
    <s v="United States"/>
    <s v="Richmond"/>
    <s v="Virginia"/>
    <n v="23223"/>
    <x v="0"/>
    <s v="OFF-BI-10000145"/>
    <x v="1"/>
    <x v="8"/>
    <s v="Zipper Ring Binder Pockets"/>
    <n v="15.6"/>
    <n v="5"/>
    <n v="0"/>
    <n v="7.6440000000000001"/>
    <n v="2014"/>
    <x v="7"/>
    <s v="Q3"/>
    <n v="0.49000000000000005"/>
  </r>
  <r>
    <m/>
    <m/>
    <m/>
    <m/>
    <m/>
    <m/>
    <m/>
    <m/>
    <m/>
    <m/>
    <m/>
    <m/>
    <m/>
    <m/>
    <m/>
    <m/>
    <m/>
    <m/>
    <m/>
    <m/>
    <m/>
    <n v="7164"/>
    <s v="CA-2014-122070"/>
    <d v="2014-04-22T00:00:00"/>
    <s v="4/24/2014"/>
    <s v="Second Class"/>
    <s v="AH-10030"/>
    <x v="692"/>
    <x v="1"/>
    <s v="United States"/>
    <s v="Troy"/>
    <s v="New York"/>
    <n v="12180"/>
    <x v="3"/>
    <s v="OFF-EN-10004773"/>
    <x v="1"/>
    <x v="12"/>
    <s v="Staple envelope"/>
    <n v="247.84"/>
    <n v="8"/>
    <n v="0"/>
    <n v="121.44159999999999"/>
    <n v="2014"/>
    <x v="3"/>
    <s v="Q2"/>
    <n v="0.49"/>
  </r>
  <r>
    <m/>
    <m/>
    <m/>
    <m/>
    <m/>
    <m/>
    <m/>
    <m/>
    <m/>
    <m/>
    <m/>
    <m/>
    <m/>
    <m/>
    <m/>
    <m/>
    <m/>
    <m/>
    <m/>
    <m/>
    <m/>
    <n v="7165"/>
    <s v="CA-2014-122070"/>
    <d v="2014-04-22T00:00:00"/>
    <s v="4/24/2014"/>
    <s v="Second Class"/>
    <s v="AH-10030"/>
    <x v="692"/>
    <x v="1"/>
    <s v="United States"/>
    <s v="Troy"/>
    <s v="New York"/>
    <n v="12180"/>
    <x v="3"/>
    <s v="OFF-BI-10004970"/>
    <x v="1"/>
    <x v="8"/>
    <s v="ACCOHIDE 3-Ring Binder, Blue, 1&quot;"/>
    <n v="9.9120000000000008"/>
    <n v="3"/>
    <n v="0.2"/>
    <n v="3.3452999999999999"/>
    <n v="2014"/>
    <x v="3"/>
    <s v="Q2"/>
    <n v="0.33749999999999997"/>
  </r>
  <r>
    <m/>
    <m/>
    <m/>
    <m/>
    <m/>
    <m/>
    <m/>
    <m/>
    <m/>
    <m/>
    <m/>
    <m/>
    <m/>
    <m/>
    <m/>
    <m/>
    <m/>
    <m/>
    <m/>
    <m/>
    <m/>
    <n v="7166"/>
    <s v="CA-2016-158610"/>
    <d v="2016-09-19T00:00:00"/>
    <s v="9/22/2016"/>
    <s v="First Class"/>
    <s v="CK-12595"/>
    <x v="242"/>
    <x v="0"/>
    <s v="United States"/>
    <s v="Providence"/>
    <s v="Rhode Island"/>
    <n v="2908"/>
    <x v="3"/>
    <s v="OFF-ST-10000604"/>
    <x v="1"/>
    <x v="4"/>
    <s v="Home/Office Personal File Carts"/>
    <n v="69.52"/>
    <n v="2"/>
    <n v="0"/>
    <n v="17.38"/>
    <n v="2016"/>
    <x v="8"/>
    <s v="Q3"/>
    <n v="0.25"/>
  </r>
  <r>
    <m/>
    <m/>
    <m/>
    <m/>
    <m/>
    <m/>
    <m/>
    <m/>
    <m/>
    <m/>
    <m/>
    <m/>
    <m/>
    <m/>
    <m/>
    <m/>
    <m/>
    <m/>
    <m/>
    <m/>
    <m/>
    <n v="7167"/>
    <s v="CA-2014-117464"/>
    <d v="2014-07-22T00:00:00"/>
    <s v="7/24/2014"/>
    <s v="Second Class"/>
    <s v="NP-18325"/>
    <x v="268"/>
    <x v="0"/>
    <s v="United States"/>
    <s v="San Francisco"/>
    <s v="California"/>
    <n v="94122"/>
    <x v="1"/>
    <s v="OFF-AR-10003190"/>
    <x v="1"/>
    <x v="6"/>
    <s v="Newell 32"/>
    <n v="11.52"/>
    <n v="4"/>
    <n v="0"/>
    <n v="3.2256"/>
    <n v="2014"/>
    <x v="7"/>
    <s v="Q3"/>
    <n v="0.28000000000000003"/>
  </r>
  <r>
    <m/>
    <m/>
    <m/>
    <m/>
    <m/>
    <m/>
    <m/>
    <m/>
    <m/>
    <m/>
    <m/>
    <m/>
    <m/>
    <m/>
    <m/>
    <m/>
    <m/>
    <m/>
    <m/>
    <m/>
    <m/>
    <n v="7168"/>
    <s v="CA-2014-117464"/>
    <d v="2014-07-22T00:00:00"/>
    <s v="7/24/2014"/>
    <s v="Second Class"/>
    <s v="NP-18325"/>
    <x v="268"/>
    <x v="0"/>
    <s v="United States"/>
    <s v="San Francisco"/>
    <s v="California"/>
    <n v="94122"/>
    <x v="1"/>
    <s v="FUR-CH-10000155"/>
    <x v="0"/>
    <x v="1"/>
    <s v="Global Comet Stacking Armless Chair"/>
    <n v="717.72"/>
    <n v="3"/>
    <n v="0.2"/>
    <n v="71.772000000000006"/>
    <n v="2014"/>
    <x v="7"/>
    <s v="Q3"/>
    <n v="0.1"/>
  </r>
  <r>
    <m/>
    <m/>
    <m/>
    <m/>
    <m/>
    <m/>
    <m/>
    <m/>
    <m/>
    <m/>
    <m/>
    <m/>
    <m/>
    <m/>
    <m/>
    <m/>
    <m/>
    <m/>
    <m/>
    <m/>
    <m/>
    <n v="7169"/>
    <s v="CA-2014-117464"/>
    <d v="2014-07-22T00:00:00"/>
    <s v="7/24/2014"/>
    <s v="Second Class"/>
    <s v="NP-18325"/>
    <x v="268"/>
    <x v="0"/>
    <s v="United States"/>
    <s v="San Francisco"/>
    <s v="California"/>
    <n v="94122"/>
    <x v="1"/>
    <s v="OFF-ST-10003058"/>
    <x v="1"/>
    <x v="4"/>
    <s v="Eldon Mobile Mega Data Cart  Mega Stackable  Add-On Trays"/>
    <n v="236.5"/>
    <n v="10"/>
    <n v="0"/>
    <n v="68.584999999999994"/>
    <n v="2014"/>
    <x v="7"/>
    <s v="Q3"/>
    <n v="0.28999999999999998"/>
  </r>
  <r>
    <m/>
    <m/>
    <m/>
    <m/>
    <m/>
    <m/>
    <m/>
    <m/>
    <m/>
    <m/>
    <m/>
    <m/>
    <m/>
    <m/>
    <m/>
    <m/>
    <m/>
    <m/>
    <m/>
    <m/>
    <m/>
    <n v="7170"/>
    <s v="CA-2014-117464"/>
    <d v="2014-07-22T00:00:00"/>
    <s v="7/24/2014"/>
    <s v="Second Class"/>
    <s v="NP-18325"/>
    <x v="268"/>
    <x v="0"/>
    <s v="United States"/>
    <s v="San Francisco"/>
    <s v="California"/>
    <n v="94122"/>
    <x v="1"/>
    <s v="FUR-TA-10004767"/>
    <x v="0"/>
    <x v="3"/>
    <s v="Safco Drafting Table"/>
    <n v="170.352"/>
    <n v="3"/>
    <n v="0.2"/>
    <n v="19.1646"/>
    <n v="2014"/>
    <x v="7"/>
    <s v="Q3"/>
    <n v="0.1125"/>
  </r>
  <r>
    <m/>
    <m/>
    <m/>
    <m/>
    <m/>
    <m/>
    <m/>
    <m/>
    <m/>
    <m/>
    <m/>
    <m/>
    <m/>
    <m/>
    <m/>
    <m/>
    <m/>
    <m/>
    <m/>
    <m/>
    <m/>
    <n v="7171"/>
    <s v="US-2017-168613"/>
    <d v="2017-10-08T00:00:00"/>
    <s v="10/14/2017"/>
    <s v="Standard Class"/>
    <s v="GM-14440"/>
    <x v="306"/>
    <x v="0"/>
    <s v="United States"/>
    <s v="New York City"/>
    <s v="New York"/>
    <n v="10009"/>
    <x v="3"/>
    <s v="FUR-CH-10002372"/>
    <x v="0"/>
    <x v="1"/>
    <s v="Office Star - Ergonomically Designed Knee Chair"/>
    <n v="145.76400000000001"/>
    <n v="2"/>
    <n v="0.1"/>
    <n v="3.2391999999999999"/>
    <n v="2017"/>
    <x v="2"/>
    <s v="Q4"/>
    <n v="2.222222222222222E-2"/>
  </r>
  <r>
    <m/>
    <m/>
    <m/>
    <m/>
    <m/>
    <m/>
    <m/>
    <m/>
    <m/>
    <m/>
    <m/>
    <m/>
    <m/>
    <m/>
    <m/>
    <m/>
    <m/>
    <m/>
    <m/>
    <m/>
    <m/>
    <n v="7172"/>
    <s v="CA-2017-125381"/>
    <d v="2017-04-25T00:00:00"/>
    <s v="4/27/2017"/>
    <s v="Second Class"/>
    <s v="SG-20605"/>
    <x v="611"/>
    <x v="0"/>
    <s v="United States"/>
    <s v="San Francisco"/>
    <s v="California"/>
    <n v="94109"/>
    <x v="1"/>
    <s v="TEC-AC-10000158"/>
    <x v="2"/>
    <x v="11"/>
    <s v="Sony 64GB Class 10 Micro SDHC R40 Memory Card"/>
    <n v="107.97"/>
    <n v="3"/>
    <n v="0"/>
    <n v="22.6737"/>
    <n v="2017"/>
    <x v="3"/>
    <s v="Q2"/>
    <n v="0.21"/>
  </r>
  <r>
    <m/>
    <m/>
    <m/>
    <m/>
    <m/>
    <m/>
    <m/>
    <m/>
    <m/>
    <m/>
    <m/>
    <m/>
    <m/>
    <m/>
    <m/>
    <m/>
    <m/>
    <m/>
    <m/>
    <m/>
    <m/>
    <n v="7173"/>
    <s v="US-2017-141677"/>
    <d v="2017-03-26T00:00:00"/>
    <s v="3/30/2017"/>
    <s v="Standard Class"/>
    <s v="HK-14890"/>
    <x v="96"/>
    <x v="1"/>
    <s v="United States"/>
    <s v="Houston"/>
    <s v="Texas"/>
    <n v="77070"/>
    <x v="2"/>
    <s v="TEC-AC-10000158"/>
    <x v="2"/>
    <x v="11"/>
    <s v="Sony 64GB Class 10 Micro SDHC R40 Memory Card"/>
    <n v="143.96"/>
    <n v="5"/>
    <n v="0.2"/>
    <n v="1.7995000000000001"/>
    <n v="2017"/>
    <x v="10"/>
    <s v="Q1"/>
    <n v="1.2500000000000001E-2"/>
  </r>
  <r>
    <m/>
    <m/>
    <m/>
    <m/>
    <m/>
    <m/>
    <m/>
    <m/>
    <m/>
    <m/>
    <m/>
    <m/>
    <m/>
    <m/>
    <m/>
    <m/>
    <m/>
    <m/>
    <m/>
    <m/>
    <m/>
    <n v="7174"/>
    <s v="US-2017-141677"/>
    <d v="2017-03-26T00:00:00"/>
    <s v="3/30/2017"/>
    <s v="Standard Class"/>
    <s v="HK-14890"/>
    <x v="96"/>
    <x v="1"/>
    <s v="United States"/>
    <s v="Houston"/>
    <s v="Texas"/>
    <n v="77070"/>
    <x v="2"/>
    <s v="TEC-CO-10002313"/>
    <x v="2"/>
    <x v="16"/>
    <s v="Canon PC1080F Personal Copier"/>
    <n v="2399.96"/>
    <n v="5"/>
    <n v="0.2"/>
    <n v="569.9905"/>
    <n v="2017"/>
    <x v="10"/>
    <s v="Q1"/>
    <n v="0.23749999999999999"/>
  </r>
  <r>
    <m/>
    <m/>
    <m/>
    <m/>
    <m/>
    <m/>
    <m/>
    <m/>
    <m/>
    <m/>
    <m/>
    <m/>
    <m/>
    <m/>
    <m/>
    <m/>
    <m/>
    <m/>
    <m/>
    <m/>
    <m/>
    <n v="7175"/>
    <s v="US-2017-141677"/>
    <d v="2017-03-26T00:00:00"/>
    <s v="3/30/2017"/>
    <s v="Standard Class"/>
    <s v="HK-14890"/>
    <x v="96"/>
    <x v="1"/>
    <s v="United States"/>
    <s v="Houston"/>
    <s v="Texas"/>
    <n v="77070"/>
    <x v="2"/>
    <s v="OFF-PA-10002581"/>
    <x v="1"/>
    <x v="10"/>
    <s v="Xerox 1951"/>
    <n v="74.352000000000004"/>
    <n v="3"/>
    <n v="0.2"/>
    <n v="23.234999999999999"/>
    <n v="2017"/>
    <x v="10"/>
    <s v="Q1"/>
    <n v="0.3125"/>
  </r>
  <r>
    <m/>
    <m/>
    <m/>
    <m/>
    <m/>
    <m/>
    <m/>
    <m/>
    <m/>
    <m/>
    <m/>
    <m/>
    <m/>
    <m/>
    <m/>
    <m/>
    <m/>
    <m/>
    <m/>
    <m/>
    <m/>
    <n v="7176"/>
    <s v="US-2017-141677"/>
    <d v="2017-03-26T00:00:00"/>
    <s v="3/30/2017"/>
    <s v="Standard Class"/>
    <s v="HK-14890"/>
    <x v="96"/>
    <x v="1"/>
    <s v="United States"/>
    <s v="Houston"/>
    <s v="Texas"/>
    <n v="77070"/>
    <x v="2"/>
    <s v="OFF-AP-10001205"/>
    <x v="1"/>
    <x v="9"/>
    <s v="Belkin 5 Outlet SurgeMaster Power Centers"/>
    <n v="87.168000000000006"/>
    <n v="8"/>
    <n v="0.8"/>
    <n v="-226.63679999999999"/>
    <n v="2017"/>
    <x v="10"/>
    <s v="Q1"/>
    <n v="-2.5999999999999996"/>
  </r>
  <r>
    <m/>
    <m/>
    <m/>
    <m/>
    <m/>
    <m/>
    <m/>
    <m/>
    <m/>
    <m/>
    <m/>
    <m/>
    <m/>
    <m/>
    <m/>
    <m/>
    <m/>
    <m/>
    <m/>
    <m/>
    <m/>
    <n v="7177"/>
    <s v="US-2017-141677"/>
    <d v="2017-03-26T00:00:00"/>
    <s v="3/30/2017"/>
    <s v="Standard Class"/>
    <s v="HK-14890"/>
    <x v="96"/>
    <x v="1"/>
    <s v="United States"/>
    <s v="Houston"/>
    <s v="Texas"/>
    <n v="77070"/>
    <x v="2"/>
    <s v="OFF-ST-10000344"/>
    <x v="1"/>
    <x v="4"/>
    <s v="Neat Ideas Personal Hanging Folder Files, Black"/>
    <n v="32.231999999999999"/>
    <n v="3"/>
    <n v="0.2"/>
    <n v="2.4174000000000002"/>
    <n v="2017"/>
    <x v="10"/>
    <s v="Q1"/>
    <n v="7.5000000000000011E-2"/>
  </r>
  <r>
    <m/>
    <m/>
    <m/>
    <m/>
    <m/>
    <m/>
    <m/>
    <m/>
    <m/>
    <m/>
    <m/>
    <m/>
    <m/>
    <m/>
    <m/>
    <m/>
    <m/>
    <m/>
    <m/>
    <m/>
    <m/>
    <n v="7178"/>
    <s v="CA-2017-133067"/>
    <d v="2017-05-04T00:00:00"/>
    <d v="2017-10-05T00:00:00"/>
    <s v="Standard Class"/>
    <s v="MY-18295"/>
    <x v="501"/>
    <x v="1"/>
    <s v="United States"/>
    <s v="Philadelphia"/>
    <s v="Pennsylvania"/>
    <n v="19140"/>
    <x v="3"/>
    <s v="OFF-BI-10002897"/>
    <x v="1"/>
    <x v="8"/>
    <s v="Black Avery Memo-Size 3-Ring Binder, 5 1/2&quot; x 8 1/2&quot;"/>
    <n v="2.202"/>
    <n v="2"/>
    <n v="0.7"/>
    <n v="-1.5414000000000001"/>
    <n v="2017"/>
    <x v="5"/>
    <s v="Q2"/>
    <n v="-0.70000000000000007"/>
  </r>
  <r>
    <m/>
    <m/>
    <m/>
    <m/>
    <m/>
    <m/>
    <m/>
    <m/>
    <m/>
    <m/>
    <m/>
    <m/>
    <m/>
    <m/>
    <m/>
    <m/>
    <m/>
    <m/>
    <m/>
    <m/>
    <m/>
    <n v="7179"/>
    <s v="CA-2017-133067"/>
    <d v="2017-05-04T00:00:00"/>
    <d v="2017-10-05T00:00:00"/>
    <s v="Standard Class"/>
    <s v="MY-18295"/>
    <x v="501"/>
    <x v="1"/>
    <s v="United States"/>
    <s v="Philadelphia"/>
    <s v="Pennsylvania"/>
    <n v="19140"/>
    <x v="3"/>
    <s v="OFF-BI-10003694"/>
    <x v="1"/>
    <x v="8"/>
    <s v="Avery 3 1/2&quot; Diskette Storage Pages, 10/Pack"/>
    <n v="9.3960000000000008"/>
    <n v="3"/>
    <n v="0.7"/>
    <n v="-7.5167999999999999"/>
    <n v="2017"/>
    <x v="5"/>
    <s v="Q2"/>
    <n v="-0.79999999999999993"/>
  </r>
  <r>
    <m/>
    <m/>
    <m/>
    <m/>
    <m/>
    <m/>
    <m/>
    <m/>
    <m/>
    <m/>
    <m/>
    <m/>
    <m/>
    <m/>
    <m/>
    <m/>
    <m/>
    <m/>
    <m/>
    <m/>
    <m/>
    <n v="7180"/>
    <s v="US-2016-144351"/>
    <d v="2016-11-14T00:00:00"/>
    <s v="11/18/2016"/>
    <s v="Standard Class"/>
    <s v="RC-19960"/>
    <x v="53"/>
    <x v="0"/>
    <s v="United States"/>
    <s v="Baltimore"/>
    <s v="Maryland"/>
    <n v="21215"/>
    <x v="3"/>
    <s v="TEC-PH-10001644"/>
    <x v="2"/>
    <x v="7"/>
    <s v="BlueLounge Milo Smartphone Stand, White/Metallic"/>
    <n v="89.97"/>
    <n v="3"/>
    <n v="0"/>
    <n v="25.191600000000001"/>
    <n v="2016"/>
    <x v="0"/>
    <s v="Q4"/>
    <n v="0.28000000000000003"/>
  </r>
  <r>
    <m/>
    <m/>
    <m/>
    <m/>
    <m/>
    <m/>
    <m/>
    <m/>
    <m/>
    <m/>
    <m/>
    <m/>
    <m/>
    <m/>
    <m/>
    <m/>
    <m/>
    <m/>
    <m/>
    <m/>
    <m/>
    <n v="7181"/>
    <s v="CA-2014-106054"/>
    <d v="2014-01-06T00:00:00"/>
    <d v="2014-07-01T00:00:00"/>
    <s v="First Class"/>
    <s v="JO-15145"/>
    <x v="705"/>
    <x v="1"/>
    <s v="United States"/>
    <s v="Athens"/>
    <s v="Georgia"/>
    <n v="30605"/>
    <x v="0"/>
    <s v="OFF-AR-10002399"/>
    <x v="1"/>
    <x v="6"/>
    <s v="Dixon Prang Watercolor Pencils, 10-Color Set with Brush"/>
    <n v="12.78"/>
    <n v="3"/>
    <n v="0"/>
    <n v="5.2397999999999998"/>
    <n v="2014"/>
    <x v="9"/>
    <s v="Q1"/>
    <n v="0.41000000000000003"/>
  </r>
  <r>
    <m/>
    <m/>
    <m/>
    <m/>
    <m/>
    <m/>
    <m/>
    <m/>
    <m/>
    <m/>
    <m/>
    <m/>
    <m/>
    <m/>
    <m/>
    <m/>
    <m/>
    <m/>
    <m/>
    <m/>
    <m/>
    <n v="7182"/>
    <s v="CA-2016-138667"/>
    <d v="2016-12-27T00:00:00"/>
    <s v="12/30/2016"/>
    <s v="Second Class"/>
    <s v="MW-18220"/>
    <x v="596"/>
    <x v="0"/>
    <s v="United States"/>
    <s v="Lancaster"/>
    <s v="Ohio"/>
    <n v="43130"/>
    <x v="3"/>
    <s v="TEC-AC-10003063"/>
    <x v="2"/>
    <x v="11"/>
    <s v="Micro Innovations USB RF Wireless Keyboard with Mouse"/>
    <n v="40"/>
    <n v="2"/>
    <n v="0.2"/>
    <n v="0.5"/>
    <n v="2016"/>
    <x v="4"/>
    <s v="Q4"/>
    <n v="1.2500000000000001E-2"/>
  </r>
  <r>
    <m/>
    <m/>
    <m/>
    <m/>
    <m/>
    <m/>
    <m/>
    <m/>
    <m/>
    <m/>
    <m/>
    <m/>
    <m/>
    <m/>
    <m/>
    <m/>
    <m/>
    <m/>
    <m/>
    <m/>
    <m/>
    <n v="7183"/>
    <s v="CA-2017-150609"/>
    <d v="2017-04-30T00:00:00"/>
    <d v="2017-04-05T00:00:00"/>
    <s v="Standard Class"/>
    <s v="NZ-18565"/>
    <x v="125"/>
    <x v="2"/>
    <s v="United States"/>
    <s v="Los Angeles"/>
    <s v="California"/>
    <n v="90032"/>
    <x v="1"/>
    <s v="OFF-BI-10002071"/>
    <x v="1"/>
    <x v="8"/>
    <s v="Fellowes Black Plastic Comb Bindings"/>
    <n v="23.24"/>
    <n v="5"/>
    <n v="0.2"/>
    <n v="7.5529999999999999"/>
    <n v="2017"/>
    <x v="3"/>
    <s v="Q2"/>
    <n v="0.32500000000000001"/>
  </r>
  <r>
    <m/>
    <m/>
    <m/>
    <m/>
    <m/>
    <m/>
    <m/>
    <m/>
    <m/>
    <m/>
    <m/>
    <m/>
    <m/>
    <m/>
    <m/>
    <m/>
    <m/>
    <m/>
    <m/>
    <m/>
    <m/>
    <n v="7184"/>
    <s v="CA-2017-128853"/>
    <d v="2017-04-21T00:00:00"/>
    <s v="4/23/2017"/>
    <s v="First Class"/>
    <s v="JM-15250"/>
    <x v="49"/>
    <x v="0"/>
    <s v="United States"/>
    <s v="Baltimore"/>
    <s v="Maryland"/>
    <n v="21215"/>
    <x v="3"/>
    <s v="FUR-CH-10004218"/>
    <x v="0"/>
    <x v="1"/>
    <s v="Global Fabric Manager's Chair, Dark Gray"/>
    <n v="908.82"/>
    <n v="9"/>
    <n v="0"/>
    <n v="227.20500000000001"/>
    <n v="2017"/>
    <x v="3"/>
    <s v="Q2"/>
    <n v="0.25"/>
  </r>
  <r>
    <m/>
    <m/>
    <m/>
    <m/>
    <m/>
    <m/>
    <m/>
    <m/>
    <m/>
    <m/>
    <m/>
    <m/>
    <m/>
    <m/>
    <m/>
    <m/>
    <m/>
    <m/>
    <m/>
    <m/>
    <m/>
    <n v="7185"/>
    <s v="CA-2017-133102"/>
    <d v="2017-08-17T00:00:00"/>
    <s v="8/24/2017"/>
    <s v="Standard Class"/>
    <s v="ED-13885"/>
    <x v="525"/>
    <x v="2"/>
    <s v="United States"/>
    <s v="Houston"/>
    <s v="Texas"/>
    <n v="77095"/>
    <x v="2"/>
    <s v="OFF-SU-10000432"/>
    <x v="1"/>
    <x v="14"/>
    <s v="Acco Side-Punched Conventional Columnar Pads"/>
    <n v="5.5519999999999996"/>
    <n v="2"/>
    <n v="0.2"/>
    <n v="-1.0409999999999999"/>
    <n v="2017"/>
    <x v="6"/>
    <s v="Q3"/>
    <n v="-0.1875"/>
  </r>
  <r>
    <m/>
    <m/>
    <m/>
    <m/>
    <m/>
    <m/>
    <m/>
    <m/>
    <m/>
    <m/>
    <m/>
    <m/>
    <m/>
    <m/>
    <m/>
    <m/>
    <m/>
    <m/>
    <m/>
    <m/>
    <m/>
    <n v="7186"/>
    <s v="CA-2017-133102"/>
    <d v="2017-08-17T00:00:00"/>
    <s v="8/24/2017"/>
    <s v="Standard Class"/>
    <s v="ED-13885"/>
    <x v="525"/>
    <x v="2"/>
    <s v="United States"/>
    <s v="Houston"/>
    <s v="Texas"/>
    <n v="77095"/>
    <x v="2"/>
    <s v="OFF-AR-10003183"/>
    <x v="1"/>
    <x v="6"/>
    <s v="Avery Fluorescent Highlighter Four-Color Set"/>
    <n v="8.016"/>
    <n v="3"/>
    <n v="0.2"/>
    <n v="1.002"/>
    <n v="2017"/>
    <x v="6"/>
    <s v="Q3"/>
    <n v="0.125"/>
  </r>
  <r>
    <m/>
    <m/>
    <m/>
    <m/>
    <m/>
    <m/>
    <m/>
    <m/>
    <m/>
    <m/>
    <m/>
    <m/>
    <m/>
    <m/>
    <m/>
    <m/>
    <m/>
    <m/>
    <m/>
    <m/>
    <m/>
    <n v="7187"/>
    <s v="CA-2017-133102"/>
    <d v="2017-08-17T00:00:00"/>
    <s v="8/24/2017"/>
    <s v="Standard Class"/>
    <s v="ED-13885"/>
    <x v="525"/>
    <x v="2"/>
    <s v="United States"/>
    <s v="Houston"/>
    <s v="Texas"/>
    <n v="77095"/>
    <x v="2"/>
    <s v="FUR-CH-10002017"/>
    <x v="0"/>
    <x v="1"/>
    <s v="SAFCO Optional Arm Kit for Workspace Cribbage Stacking Chair"/>
    <n v="74.591999999999999"/>
    <n v="4"/>
    <n v="0.3"/>
    <n v="-2.1312000000000002"/>
    <n v="2017"/>
    <x v="6"/>
    <s v="Q3"/>
    <n v="-2.8571428571428574E-2"/>
  </r>
  <r>
    <m/>
    <m/>
    <m/>
    <m/>
    <m/>
    <m/>
    <m/>
    <m/>
    <m/>
    <m/>
    <m/>
    <m/>
    <m/>
    <m/>
    <m/>
    <m/>
    <m/>
    <m/>
    <m/>
    <m/>
    <m/>
    <n v="7188"/>
    <s v="CA-2017-133102"/>
    <d v="2017-08-17T00:00:00"/>
    <s v="8/24/2017"/>
    <s v="Standard Class"/>
    <s v="ED-13885"/>
    <x v="525"/>
    <x v="2"/>
    <s v="United States"/>
    <s v="Houston"/>
    <s v="Texas"/>
    <n v="77095"/>
    <x v="2"/>
    <s v="FUR-FU-10003247"/>
    <x v="0"/>
    <x v="5"/>
    <s v="36X48 HARDFLOOR CHAIRMAT"/>
    <n v="16.783999999999999"/>
    <n v="2"/>
    <n v="0.6"/>
    <n v="-22.238800000000001"/>
    <n v="2017"/>
    <x v="6"/>
    <s v="Q3"/>
    <n v="-1.3250000000000002"/>
  </r>
  <r>
    <m/>
    <m/>
    <m/>
    <m/>
    <m/>
    <m/>
    <m/>
    <m/>
    <m/>
    <m/>
    <m/>
    <m/>
    <m/>
    <m/>
    <m/>
    <m/>
    <m/>
    <m/>
    <m/>
    <m/>
    <m/>
    <n v="7189"/>
    <s v="CA-2017-133102"/>
    <d v="2017-08-17T00:00:00"/>
    <s v="8/24/2017"/>
    <s v="Standard Class"/>
    <s v="ED-13885"/>
    <x v="525"/>
    <x v="2"/>
    <s v="United States"/>
    <s v="Houston"/>
    <s v="Texas"/>
    <n v="77095"/>
    <x v="2"/>
    <s v="OFF-AP-10001563"/>
    <x v="1"/>
    <x v="9"/>
    <s v="Belkin Premiere Surge Master II 8-outlet surge protector"/>
    <n v="38.863999999999997"/>
    <n v="4"/>
    <n v="0.8"/>
    <n v="-99.103200000000001"/>
    <n v="2017"/>
    <x v="6"/>
    <s v="Q3"/>
    <n v="-2.5500000000000003"/>
  </r>
  <r>
    <m/>
    <m/>
    <m/>
    <m/>
    <m/>
    <m/>
    <m/>
    <m/>
    <m/>
    <m/>
    <m/>
    <m/>
    <m/>
    <m/>
    <m/>
    <m/>
    <m/>
    <m/>
    <m/>
    <m/>
    <m/>
    <n v="7190"/>
    <s v="CA-2016-164399"/>
    <d v="2016-11-12T00:00:00"/>
    <s v="11/15/2016"/>
    <s v="First Class"/>
    <s v="DW-13480"/>
    <x v="108"/>
    <x v="2"/>
    <s v="United States"/>
    <s v="San Diego"/>
    <s v="California"/>
    <n v="92024"/>
    <x v="1"/>
    <s v="TEC-PH-10004908"/>
    <x v="2"/>
    <x v="7"/>
    <s v="Panasonic KX TS3282W Corded phone"/>
    <n v="203.976"/>
    <n v="3"/>
    <n v="0.2"/>
    <n v="25.497"/>
    <n v="2016"/>
    <x v="0"/>
    <s v="Q4"/>
    <n v="0.125"/>
  </r>
  <r>
    <m/>
    <m/>
    <m/>
    <m/>
    <m/>
    <m/>
    <m/>
    <m/>
    <m/>
    <m/>
    <m/>
    <m/>
    <m/>
    <m/>
    <m/>
    <m/>
    <m/>
    <m/>
    <m/>
    <m/>
    <m/>
    <n v="7191"/>
    <s v="CA-2016-164399"/>
    <d v="2016-11-12T00:00:00"/>
    <s v="11/15/2016"/>
    <s v="First Class"/>
    <s v="DW-13480"/>
    <x v="108"/>
    <x v="2"/>
    <s v="United States"/>
    <s v="San Diego"/>
    <s v="California"/>
    <n v="92024"/>
    <x v="1"/>
    <s v="FUR-TA-10003392"/>
    <x v="0"/>
    <x v="3"/>
    <s v="Global Adaptabilities Conference Tables"/>
    <n v="674.35199999999998"/>
    <n v="3"/>
    <n v="0.2"/>
    <n v="-8.4293999999999993"/>
    <n v="2016"/>
    <x v="0"/>
    <s v="Q4"/>
    <n v="-1.2499999999999999E-2"/>
  </r>
  <r>
    <m/>
    <m/>
    <m/>
    <m/>
    <m/>
    <m/>
    <m/>
    <m/>
    <m/>
    <m/>
    <m/>
    <m/>
    <m/>
    <m/>
    <m/>
    <m/>
    <m/>
    <m/>
    <m/>
    <m/>
    <m/>
    <n v="7192"/>
    <s v="CA-2016-116918"/>
    <d v="2016-10-01T00:00:00"/>
    <d v="2016-06-10T00:00:00"/>
    <s v="Second Class"/>
    <s v="JK-15205"/>
    <x v="523"/>
    <x v="0"/>
    <s v="United States"/>
    <s v="Hialeah"/>
    <s v="Florida"/>
    <n v="33012"/>
    <x v="0"/>
    <s v="OFF-BI-10004140"/>
    <x v="1"/>
    <x v="8"/>
    <s v="Avery Non-Stick Binders"/>
    <n v="5.3879999999999999"/>
    <n v="4"/>
    <n v="0.7"/>
    <n v="-4.49"/>
    <n v="2016"/>
    <x v="2"/>
    <s v="Q4"/>
    <n v="-0.83333333333333337"/>
  </r>
  <r>
    <m/>
    <m/>
    <m/>
    <m/>
    <m/>
    <m/>
    <m/>
    <m/>
    <m/>
    <m/>
    <m/>
    <m/>
    <m/>
    <m/>
    <m/>
    <m/>
    <m/>
    <m/>
    <m/>
    <m/>
    <m/>
    <n v="7193"/>
    <s v="CA-2016-116918"/>
    <d v="2016-10-01T00:00:00"/>
    <d v="2016-06-10T00:00:00"/>
    <s v="Second Class"/>
    <s v="JK-15205"/>
    <x v="523"/>
    <x v="0"/>
    <s v="United States"/>
    <s v="Hialeah"/>
    <s v="Florida"/>
    <n v="33012"/>
    <x v="0"/>
    <s v="OFF-AR-10003631"/>
    <x v="1"/>
    <x v="6"/>
    <s v="Staples in misc. colors"/>
    <n v="30.975999999999999"/>
    <n v="8"/>
    <n v="0.2"/>
    <n v="5.0335999999999999"/>
    <n v="2016"/>
    <x v="2"/>
    <s v="Q4"/>
    <n v="0.16250000000000001"/>
  </r>
  <r>
    <m/>
    <m/>
    <m/>
    <m/>
    <m/>
    <m/>
    <m/>
    <m/>
    <m/>
    <m/>
    <m/>
    <m/>
    <m/>
    <m/>
    <m/>
    <m/>
    <m/>
    <m/>
    <m/>
    <m/>
    <m/>
    <n v="7194"/>
    <s v="CA-2016-110492"/>
    <d v="2016-02-12T00:00:00"/>
    <s v="2/14/2016"/>
    <s v="First Class"/>
    <s v="JS-15880"/>
    <x v="365"/>
    <x v="0"/>
    <s v="United States"/>
    <s v="Atlanta"/>
    <s v="Georgia"/>
    <n v="30318"/>
    <x v="0"/>
    <s v="OFF-ST-10003716"/>
    <x v="1"/>
    <x v="4"/>
    <s v="Tennsco Double-Tier Lockers"/>
    <n v="1350.12"/>
    <n v="6"/>
    <n v="0"/>
    <n v="175.51560000000001"/>
    <n v="2016"/>
    <x v="11"/>
    <s v="Q1"/>
    <n v="0.13"/>
  </r>
  <r>
    <m/>
    <m/>
    <m/>
    <m/>
    <m/>
    <m/>
    <m/>
    <m/>
    <m/>
    <m/>
    <m/>
    <m/>
    <m/>
    <m/>
    <m/>
    <m/>
    <m/>
    <m/>
    <m/>
    <m/>
    <m/>
    <n v="7195"/>
    <s v="CA-2016-110492"/>
    <d v="2016-02-12T00:00:00"/>
    <s v="2/14/2016"/>
    <s v="First Class"/>
    <s v="JS-15880"/>
    <x v="365"/>
    <x v="0"/>
    <s v="United States"/>
    <s v="Atlanta"/>
    <s v="Georgia"/>
    <n v="30318"/>
    <x v="0"/>
    <s v="OFF-BI-10003274"/>
    <x v="1"/>
    <x v="8"/>
    <s v="Avery Durable Slant Ring Binders, No Labels"/>
    <n v="15.92"/>
    <n v="4"/>
    <n v="0"/>
    <n v="7.4824000000000002"/>
    <n v="2016"/>
    <x v="11"/>
    <s v="Q1"/>
    <n v="0.47000000000000003"/>
  </r>
  <r>
    <m/>
    <m/>
    <m/>
    <m/>
    <m/>
    <m/>
    <m/>
    <m/>
    <m/>
    <m/>
    <m/>
    <m/>
    <m/>
    <m/>
    <m/>
    <m/>
    <m/>
    <m/>
    <m/>
    <m/>
    <m/>
    <n v="7196"/>
    <s v="CA-2016-147683"/>
    <d v="2016-11-13T00:00:00"/>
    <s v="11/17/2016"/>
    <s v="Standard Class"/>
    <s v="PO-19180"/>
    <x v="178"/>
    <x v="2"/>
    <s v="United States"/>
    <s v="Seattle"/>
    <s v="Washington"/>
    <n v="98103"/>
    <x v="1"/>
    <s v="FUR-FU-10004848"/>
    <x v="0"/>
    <x v="5"/>
    <s v="DAX Solid Wood Frames"/>
    <n v="19.54"/>
    <n v="2"/>
    <n v="0"/>
    <n v="7.2298"/>
    <n v="2016"/>
    <x v="0"/>
    <s v="Q4"/>
    <n v="0.37"/>
  </r>
  <r>
    <m/>
    <m/>
    <m/>
    <m/>
    <m/>
    <m/>
    <m/>
    <m/>
    <m/>
    <m/>
    <m/>
    <m/>
    <m/>
    <m/>
    <m/>
    <m/>
    <m/>
    <m/>
    <m/>
    <m/>
    <m/>
    <n v="7197"/>
    <s v="CA-2014-116785"/>
    <d v="2014-04-26T00:00:00"/>
    <s v="4/30/2014"/>
    <s v="Standard Class"/>
    <s v="MH-17290"/>
    <x v="762"/>
    <x v="2"/>
    <s v="United States"/>
    <s v="Los Angeles"/>
    <s v="California"/>
    <n v="90036"/>
    <x v="1"/>
    <s v="OFF-AR-10003504"/>
    <x v="1"/>
    <x v="6"/>
    <s v="Newell 347"/>
    <n v="21.4"/>
    <n v="5"/>
    <n v="0"/>
    <n v="6.2060000000000004"/>
    <n v="2014"/>
    <x v="3"/>
    <s v="Q2"/>
    <n v="0.29000000000000004"/>
  </r>
  <r>
    <m/>
    <m/>
    <m/>
    <m/>
    <m/>
    <m/>
    <m/>
    <m/>
    <m/>
    <m/>
    <m/>
    <m/>
    <m/>
    <m/>
    <m/>
    <m/>
    <m/>
    <m/>
    <m/>
    <m/>
    <m/>
    <n v="7198"/>
    <s v="CA-2014-116785"/>
    <d v="2014-04-26T00:00:00"/>
    <s v="4/30/2014"/>
    <s v="Standard Class"/>
    <s v="MH-17290"/>
    <x v="762"/>
    <x v="2"/>
    <s v="United States"/>
    <s v="Los Angeles"/>
    <s v="California"/>
    <n v="90036"/>
    <x v="1"/>
    <s v="OFF-LA-10000305"/>
    <x v="1"/>
    <x v="2"/>
    <s v="Avery 495"/>
    <n v="12.6"/>
    <n v="2"/>
    <n v="0"/>
    <n v="5.7960000000000003"/>
    <n v="2014"/>
    <x v="3"/>
    <s v="Q2"/>
    <n v="0.46"/>
  </r>
  <r>
    <m/>
    <m/>
    <m/>
    <m/>
    <m/>
    <m/>
    <m/>
    <m/>
    <m/>
    <m/>
    <m/>
    <m/>
    <m/>
    <m/>
    <m/>
    <m/>
    <m/>
    <m/>
    <m/>
    <m/>
    <m/>
    <n v="7199"/>
    <s v="US-2015-156797"/>
    <d v="2015-08-11T00:00:00"/>
    <s v="8/15/2015"/>
    <s v="Standard Class"/>
    <s v="PO-19180"/>
    <x v="178"/>
    <x v="2"/>
    <s v="United States"/>
    <s v="New York City"/>
    <s v="New York"/>
    <n v="10035"/>
    <x v="3"/>
    <s v="OFF-AR-10001427"/>
    <x v="1"/>
    <x v="6"/>
    <s v="Newell 330"/>
    <n v="11.96"/>
    <n v="2"/>
    <n v="0"/>
    <n v="3.1095999999999999"/>
    <n v="2015"/>
    <x v="6"/>
    <s v="Q3"/>
    <n v="0.25999999999999995"/>
  </r>
  <r>
    <m/>
    <m/>
    <m/>
    <m/>
    <m/>
    <m/>
    <m/>
    <m/>
    <m/>
    <m/>
    <m/>
    <m/>
    <m/>
    <m/>
    <m/>
    <m/>
    <m/>
    <m/>
    <m/>
    <m/>
    <m/>
    <n v="7200"/>
    <s v="US-2015-156797"/>
    <d v="2015-08-11T00:00:00"/>
    <s v="8/15/2015"/>
    <s v="Standard Class"/>
    <s v="PO-19180"/>
    <x v="178"/>
    <x v="2"/>
    <s v="United States"/>
    <s v="New York City"/>
    <s v="New York"/>
    <n v="10035"/>
    <x v="3"/>
    <s v="TEC-PH-10004614"/>
    <x v="2"/>
    <x v="7"/>
    <s v="AT&amp;T 841000 Phone"/>
    <n v="138"/>
    <n v="2"/>
    <n v="0"/>
    <n v="34.5"/>
    <n v="2015"/>
    <x v="6"/>
    <s v="Q3"/>
    <n v="0.25"/>
  </r>
  <r>
    <m/>
    <m/>
    <m/>
    <m/>
    <m/>
    <m/>
    <m/>
    <m/>
    <m/>
    <m/>
    <m/>
    <m/>
    <m/>
    <m/>
    <m/>
    <m/>
    <m/>
    <m/>
    <m/>
    <m/>
    <m/>
    <n v="7201"/>
    <s v="CA-2016-104276"/>
    <d v="2016-11-27T00:00:00"/>
    <d v="2016-03-12T00:00:00"/>
    <s v="Standard Class"/>
    <s v="HF-14995"/>
    <x v="520"/>
    <x v="0"/>
    <s v="United States"/>
    <s v="Fort Lauderdale"/>
    <s v="Florida"/>
    <n v="33311"/>
    <x v="0"/>
    <s v="TEC-PH-10001944"/>
    <x v="2"/>
    <x v="7"/>
    <s v="Wi-Ex zBoost YX540 Cellular Phone Signal Booster"/>
    <n v="116.76"/>
    <n v="1"/>
    <n v="0.2"/>
    <n v="14.595000000000001"/>
    <n v="2016"/>
    <x v="0"/>
    <s v="Q4"/>
    <n v="0.125"/>
  </r>
  <r>
    <m/>
    <m/>
    <m/>
    <m/>
    <m/>
    <m/>
    <m/>
    <m/>
    <m/>
    <m/>
    <m/>
    <m/>
    <m/>
    <m/>
    <m/>
    <m/>
    <m/>
    <m/>
    <m/>
    <m/>
    <m/>
    <n v="7202"/>
    <s v="CA-2016-104276"/>
    <d v="2016-11-27T00:00:00"/>
    <d v="2016-03-12T00:00:00"/>
    <s v="Standard Class"/>
    <s v="HF-14995"/>
    <x v="520"/>
    <x v="0"/>
    <s v="United States"/>
    <s v="Fort Lauderdale"/>
    <s v="Florida"/>
    <n v="33311"/>
    <x v="0"/>
    <s v="FUR-TA-10001039"/>
    <x v="0"/>
    <x v="3"/>
    <s v="KI Adjustable-Height Table"/>
    <n v="331.02300000000002"/>
    <n v="7"/>
    <n v="0.45"/>
    <n v="-114.35339999999999"/>
    <n v="2016"/>
    <x v="0"/>
    <s v="Q4"/>
    <n v="-0.3454545454545454"/>
  </r>
  <r>
    <m/>
    <m/>
    <m/>
    <m/>
    <m/>
    <m/>
    <m/>
    <m/>
    <m/>
    <m/>
    <m/>
    <m/>
    <m/>
    <m/>
    <m/>
    <m/>
    <m/>
    <m/>
    <m/>
    <m/>
    <m/>
    <n v="7203"/>
    <s v="CA-2016-120369"/>
    <d v="2016-10-28T00:00:00"/>
    <s v="10/28/2016"/>
    <s v="Same Day"/>
    <s v="VB-21745"/>
    <x v="146"/>
    <x v="1"/>
    <s v="United States"/>
    <s v="Rochester"/>
    <s v="New York"/>
    <n v="14609"/>
    <x v="3"/>
    <s v="FUR-FU-10003806"/>
    <x v="0"/>
    <x v="5"/>
    <s v="Tenex Chairmat w/ Average Lip, 45&quot; x 53&quot;"/>
    <n v="756.8"/>
    <n v="5"/>
    <n v="0"/>
    <n v="75.680000000000007"/>
    <n v="2016"/>
    <x v="2"/>
    <s v="Q4"/>
    <n v="0.10000000000000002"/>
  </r>
  <r>
    <m/>
    <m/>
    <m/>
    <m/>
    <m/>
    <m/>
    <m/>
    <m/>
    <m/>
    <m/>
    <m/>
    <m/>
    <m/>
    <m/>
    <m/>
    <m/>
    <m/>
    <m/>
    <m/>
    <m/>
    <m/>
    <n v="7204"/>
    <s v="CA-2014-118276"/>
    <d v="2014-12-29T00:00:00"/>
    <d v="2015-02-01T00:00:00"/>
    <s v="Standard Class"/>
    <s v="MG-17890"/>
    <x v="450"/>
    <x v="2"/>
    <s v="United States"/>
    <s v="Saint Charles"/>
    <s v="Illinois"/>
    <n v="60174"/>
    <x v="2"/>
    <s v="FUR-FU-10002111"/>
    <x v="0"/>
    <x v="5"/>
    <s v="Master Caster Door Stop, Large Brown"/>
    <n v="8.7360000000000007"/>
    <n v="3"/>
    <n v="0.6"/>
    <n v="-4.8048000000000002"/>
    <n v="2014"/>
    <x v="4"/>
    <s v="Q4"/>
    <n v="-0.54999999999999993"/>
  </r>
  <r>
    <m/>
    <m/>
    <m/>
    <m/>
    <m/>
    <m/>
    <m/>
    <m/>
    <m/>
    <m/>
    <m/>
    <m/>
    <m/>
    <m/>
    <m/>
    <m/>
    <m/>
    <m/>
    <m/>
    <m/>
    <m/>
    <n v="7205"/>
    <s v="CA-2015-136658"/>
    <d v="2015-09-10T00:00:00"/>
    <s v="9/17/2015"/>
    <s v="Standard Class"/>
    <s v="BO-11425"/>
    <x v="491"/>
    <x v="0"/>
    <s v="United States"/>
    <s v="New York City"/>
    <s v="New York"/>
    <n v="10024"/>
    <x v="3"/>
    <s v="OFF-AR-10000817"/>
    <x v="1"/>
    <x v="6"/>
    <s v="Manco Dry-Lighter Erasable Highlighter"/>
    <n v="6.08"/>
    <n v="2"/>
    <n v="0"/>
    <n v="2.0672000000000001"/>
    <n v="2015"/>
    <x v="8"/>
    <s v="Q3"/>
    <n v="0.34"/>
  </r>
  <r>
    <m/>
    <m/>
    <m/>
    <m/>
    <m/>
    <m/>
    <m/>
    <m/>
    <m/>
    <m/>
    <m/>
    <m/>
    <m/>
    <m/>
    <m/>
    <m/>
    <m/>
    <m/>
    <m/>
    <m/>
    <m/>
    <n v="7206"/>
    <s v="CA-2017-137414"/>
    <d v="2017-10-02T00:00:00"/>
    <d v="2017-06-10T00:00:00"/>
    <s v="Standard Class"/>
    <s v="CM-12115"/>
    <x v="441"/>
    <x v="0"/>
    <s v="United States"/>
    <s v="San Francisco"/>
    <s v="California"/>
    <n v="94109"/>
    <x v="1"/>
    <s v="FUR-FU-10001424"/>
    <x v="0"/>
    <x v="5"/>
    <s v="Dax Clear Box Frame"/>
    <n v="17.46"/>
    <n v="2"/>
    <n v="0"/>
    <n v="5.9363999999999999"/>
    <n v="2017"/>
    <x v="2"/>
    <s v="Q4"/>
    <n v="0.33999999999999997"/>
  </r>
  <r>
    <m/>
    <m/>
    <m/>
    <m/>
    <m/>
    <m/>
    <m/>
    <m/>
    <m/>
    <m/>
    <m/>
    <m/>
    <m/>
    <m/>
    <m/>
    <m/>
    <m/>
    <m/>
    <m/>
    <m/>
    <m/>
    <n v="7207"/>
    <s v="CA-2017-137414"/>
    <d v="2017-10-02T00:00:00"/>
    <d v="2017-06-10T00:00:00"/>
    <s v="Standard Class"/>
    <s v="CM-12115"/>
    <x v="441"/>
    <x v="0"/>
    <s v="United States"/>
    <s v="San Francisco"/>
    <s v="California"/>
    <n v="94109"/>
    <x v="1"/>
    <s v="TEC-MA-10002930"/>
    <x v="2"/>
    <x v="15"/>
    <s v="Ricoh - Ink Collector Unit for GX3000 Series Printers"/>
    <n v="369.16"/>
    <n v="11"/>
    <n v="0.2"/>
    <n v="32.301499999999997"/>
    <n v="2017"/>
    <x v="2"/>
    <s v="Q4"/>
    <n v="8.7499999999999981E-2"/>
  </r>
  <r>
    <m/>
    <m/>
    <m/>
    <m/>
    <m/>
    <m/>
    <m/>
    <m/>
    <m/>
    <m/>
    <m/>
    <m/>
    <m/>
    <m/>
    <m/>
    <m/>
    <m/>
    <m/>
    <m/>
    <m/>
    <m/>
    <n v="7208"/>
    <s v="CA-2016-143476"/>
    <d v="2016-09-11T00:00:00"/>
    <s v="9/13/2016"/>
    <s v="First Class"/>
    <s v="LC-16930"/>
    <x v="18"/>
    <x v="1"/>
    <s v="United States"/>
    <s v="Phoenix"/>
    <s v="Arizona"/>
    <n v="85023"/>
    <x v="1"/>
    <s v="OFF-AR-10003759"/>
    <x v="1"/>
    <x v="6"/>
    <s v="Crayola Anti Dust Chalk, 12/Pack"/>
    <n v="2.9119999999999999"/>
    <n v="2"/>
    <n v="0.2"/>
    <n v="0.91"/>
    <n v="2016"/>
    <x v="8"/>
    <s v="Q3"/>
    <n v="0.3125"/>
  </r>
  <r>
    <m/>
    <m/>
    <m/>
    <m/>
    <m/>
    <m/>
    <m/>
    <m/>
    <m/>
    <m/>
    <m/>
    <m/>
    <m/>
    <m/>
    <m/>
    <m/>
    <m/>
    <m/>
    <m/>
    <m/>
    <m/>
    <n v="7209"/>
    <s v="CA-2016-143476"/>
    <d v="2016-09-11T00:00:00"/>
    <s v="9/13/2016"/>
    <s v="First Class"/>
    <s v="LC-16930"/>
    <x v="18"/>
    <x v="1"/>
    <s v="United States"/>
    <s v="Phoenix"/>
    <s v="Arizona"/>
    <n v="85023"/>
    <x v="1"/>
    <s v="OFF-PA-10001837"/>
    <x v="1"/>
    <x v="10"/>
    <s v="Xerox 1976"/>
    <n v="20.736000000000001"/>
    <n v="4"/>
    <n v="0.2"/>
    <n v="7.2576000000000001"/>
    <n v="2016"/>
    <x v="8"/>
    <s v="Q3"/>
    <n v="0.35"/>
  </r>
  <r>
    <m/>
    <m/>
    <m/>
    <m/>
    <m/>
    <m/>
    <m/>
    <m/>
    <m/>
    <m/>
    <m/>
    <m/>
    <m/>
    <m/>
    <m/>
    <m/>
    <m/>
    <m/>
    <m/>
    <m/>
    <m/>
    <n v="7210"/>
    <s v="CA-2016-143476"/>
    <d v="2016-09-11T00:00:00"/>
    <s v="9/13/2016"/>
    <s v="First Class"/>
    <s v="LC-16930"/>
    <x v="18"/>
    <x v="1"/>
    <s v="United States"/>
    <s v="Phoenix"/>
    <s v="Arizona"/>
    <n v="85023"/>
    <x v="1"/>
    <s v="OFF-PA-10001667"/>
    <x v="1"/>
    <x v="10"/>
    <s v="Great White Multi-Use Recycled Paper (20Lb. and 84 Bright)"/>
    <n v="9.5679999999999996"/>
    <n v="2"/>
    <n v="0.2"/>
    <n v="2.99"/>
    <n v="2016"/>
    <x v="8"/>
    <s v="Q3"/>
    <n v="0.31250000000000006"/>
  </r>
  <r>
    <m/>
    <m/>
    <m/>
    <m/>
    <m/>
    <m/>
    <m/>
    <m/>
    <m/>
    <m/>
    <m/>
    <m/>
    <m/>
    <m/>
    <m/>
    <m/>
    <m/>
    <m/>
    <m/>
    <m/>
    <m/>
    <n v="7211"/>
    <s v="US-2016-119046"/>
    <d v="2016-06-02T00:00:00"/>
    <d v="2016-06-06T00:00:00"/>
    <s v="Standard Class"/>
    <s v="EH-13765"/>
    <x v="553"/>
    <x v="1"/>
    <s v="United States"/>
    <s v="Seattle"/>
    <s v="Washington"/>
    <n v="98115"/>
    <x v="1"/>
    <s v="OFF-PA-10000246"/>
    <x v="1"/>
    <x v="10"/>
    <s v="Riverleaf Stik-Withit Designer Note Cubes"/>
    <n v="30.18"/>
    <n v="3"/>
    <n v="0"/>
    <n v="13.8828"/>
    <n v="2016"/>
    <x v="1"/>
    <s v="Q2"/>
    <n v="0.45999999999999996"/>
  </r>
  <r>
    <m/>
    <m/>
    <m/>
    <m/>
    <m/>
    <m/>
    <m/>
    <m/>
    <m/>
    <m/>
    <m/>
    <m/>
    <m/>
    <m/>
    <m/>
    <m/>
    <m/>
    <m/>
    <m/>
    <m/>
    <m/>
    <n v="7212"/>
    <s v="US-2016-119046"/>
    <d v="2016-06-02T00:00:00"/>
    <d v="2016-06-06T00:00:00"/>
    <s v="Standard Class"/>
    <s v="EH-13765"/>
    <x v="553"/>
    <x v="1"/>
    <s v="United States"/>
    <s v="Seattle"/>
    <s v="Washington"/>
    <n v="98115"/>
    <x v="1"/>
    <s v="OFF-BI-10001078"/>
    <x v="1"/>
    <x v="8"/>
    <s v="Acco PRESSTEX Data Binder with Storage Hooks, Dark Blue, 14 7/8&quot; X 11&quot;"/>
    <n v="51.648000000000003"/>
    <n v="12"/>
    <n v="0.2"/>
    <n v="18.7224"/>
    <n v="2016"/>
    <x v="1"/>
    <s v="Q2"/>
    <n v="0.36249999999999999"/>
  </r>
  <r>
    <m/>
    <m/>
    <m/>
    <m/>
    <m/>
    <m/>
    <m/>
    <m/>
    <m/>
    <m/>
    <m/>
    <m/>
    <m/>
    <m/>
    <m/>
    <m/>
    <m/>
    <m/>
    <m/>
    <m/>
    <m/>
    <n v="7213"/>
    <s v="US-2016-119046"/>
    <d v="2016-06-02T00:00:00"/>
    <d v="2016-06-06T00:00:00"/>
    <s v="Standard Class"/>
    <s v="EH-13765"/>
    <x v="553"/>
    <x v="1"/>
    <s v="United States"/>
    <s v="Seattle"/>
    <s v="Washington"/>
    <n v="98115"/>
    <x v="1"/>
    <s v="OFF-BI-10000138"/>
    <x v="1"/>
    <x v="8"/>
    <s v="Acco Translucent Poly Ring Binders"/>
    <n v="11.231999999999999"/>
    <n v="3"/>
    <n v="0.2"/>
    <n v="3.9312"/>
    <n v="2016"/>
    <x v="1"/>
    <s v="Q2"/>
    <n v="0.35000000000000003"/>
  </r>
  <r>
    <m/>
    <m/>
    <m/>
    <m/>
    <m/>
    <m/>
    <m/>
    <m/>
    <m/>
    <m/>
    <m/>
    <m/>
    <m/>
    <m/>
    <m/>
    <m/>
    <m/>
    <m/>
    <m/>
    <m/>
    <m/>
    <n v="7214"/>
    <s v="CA-2017-154949"/>
    <d v="2017-10-15T00:00:00"/>
    <s v="10/19/2017"/>
    <s v="Standard Class"/>
    <s v="MC-17275"/>
    <x v="507"/>
    <x v="0"/>
    <s v="United States"/>
    <s v="Camarillo"/>
    <s v="California"/>
    <n v="93010"/>
    <x v="1"/>
    <s v="OFF-LA-10002034"/>
    <x v="1"/>
    <x v="2"/>
    <s v="Avery 478"/>
    <n v="14.73"/>
    <n v="3"/>
    <n v="0"/>
    <n v="7.2176999999999998"/>
    <n v="2017"/>
    <x v="2"/>
    <s v="Q4"/>
    <n v="0.49"/>
  </r>
  <r>
    <m/>
    <m/>
    <m/>
    <m/>
    <m/>
    <m/>
    <m/>
    <m/>
    <m/>
    <m/>
    <m/>
    <m/>
    <m/>
    <m/>
    <m/>
    <m/>
    <m/>
    <m/>
    <m/>
    <m/>
    <m/>
    <n v="7215"/>
    <s v="CA-2015-103072"/>
    <d v="2015-09-27T00:00:00"/>
    <s v="9/30/2015"/>
    <s v="Second Class"/>
    <s v="HW-14935"/>
    <x v="304"/>
    <x v="1"/>
    <s v="United States"/>
    <s v="Detroit"/>
    <s v="Michigan"/>
    <n v="48205"/>
    <x v="2"/>
    <s v="OFF-AR-10000127"/>
    <x v="1"/>
    <x v="6"/>
    <s v="Newell 321"/>
    <n v="16.399999999999999"/>
    <n v="5"/>
    <n v="0"/>
    <n v="4.7560000000000002"/>
    <n v="2015"/>
    <x v="8"/>
    <s v="Q3"/>
    <n v="0.29000000000000004"/>
  </r>
  <r>
    <m/>
    <m/>
    <m/>
    <m/>
    <m/>
    <m/>
    <m/>
    <m/>
    <m/>
    <m/>
    <m/>
    <m/>
    <m/>
    <m/>
    <m/>
    <m/>
    <m/>
    <m/>
    <m/>
    <m/>
    <m/>
    <n v="7216"/>
    <s v="CA-2015-103072"/>
    <d v="2015-09-27T00:00:00"/>
    <s v="9/30/2015"/>
    <s v="Second Class"/>
    <s v="HW-14935"/>
    <x v="304"/>
    <x v="1"/>
    <s v="United States"/>
    <s v="Detroit"/>
    <s v="Michigan"/>
    <n v="48205"/>
    <x v="2"/>
    <s v="OFF-PA-10003172"/>
    <x v="1"/>
    <x v="10"/>
    <s v="Xerox 1996"/>
    <n v="25.92"/>
    <n v="4"/>
    <n v="0"/>
    <n v="12.441599999999999"/>
    <n v="2015"/>
    <x v="8"/>
    <s v="Q3"/>
    <n v="0.47999999999999993"/>
  </r>
  <r>
    <m/>
    <m/>
    <m/>
    <m/>
    <m/>
    <m/>
    <m/>
    <m/>
    <m/>
    <m/>
    <m/>
    <m/>
    <m/>
    <m/>
    <m/>
    <m/>
    <m/>
    <m/>
    <m/>
    <m/>
    <m/>
    <n v="7217"/>
    <s v="CA-2015-150770"/>
    <d v="2015-05-03T00:00:00"/>
    <d v="2015-06-05T00:00:00"/>
    <s v="First Class"/>
    <s v="LC-16870"/>
    <x v="48"/>
    <x v="0"/>
    <s v="United States"/>
    <s v="San Francisco"/>
    <s v="California"/>
    <n v="94109"/>
    <x v="1"/>
    <s v="OFF-AR-10001246"/>
    <x v="1"/>
    <x v="6"/>
    <s v="Newell 317"/>
    <n v="8.82"/>
    <n v="3"/>
    <n v="0"/>
    <n v="2.5577999999999999"/>
    <n v="2015"/>
    <x v="5"/>
    <s v="Q2"/>
    <n v="0.28999999999999998"/>
  </r>
  <r>
    <m/>
    <m/>
    <m/>
    <m/>
    <m/>
    <m/>
    <m/>
    <m/>
    <m/>
    <m/>
    <m/>
    <m/>
    <m/>
    <m/>
    <m/>
    <m/>
    <m/>
    <m/>
    <m/>
    <m/>
    <m/>
    <n v="7218"/>
    <s v="CA-2015-150770"/>
    <d v="2015-05-03T00:00:00"/>
    <d v="2015-06-05T00:00:00"/>
    <s v="First Class"/>
    <s v="LC-16870"/>
    <x v="48"/>
    <x v="0"/>
    <s v="United States"/>
    <s v="San Francisco"/>
    <s v="California"/>
    <n v="94109"/>
    <x v="1"/>
    <s v="OFF-BI-10002026"/>
    <x v="1"/>
    <x v="8"/>
    <s v="Ibico Recycled Linen-Style Covers"/>
    <n v="62.496000000000002"/>
    <n v="2"/>
    <n v="0.2"/>
    <n v="21.8736"/>
    <n v="2015"/>
    <x v="5"/>
    <s v="Q2"/>
    <n v="0.35"/>
  </r>
  <r>
    <m/>
    <m/>
    <m/>
    <m/>
    <m/>
    <m/>
    <m/>
    <m/>
    <m/>
    <m/>
    <m/>
    <m/>
    <m/>
    <m/>
    <m/>
    <m/>
    <m/>
    <m/>
    <m/>
    <m/>
    <m/>
    <n v="7219"/>
    <s v="CA-2015-150770"/>
    <d v="2015-05-03T00:00:00"/>
    <d v="2015-06-05T00:00:00"/>
    <s v="First Class"/>
    <s v="LC-16870"/>
    <x v="48"/>
    <x v="0"/>
    <s v="United States"/>
    <s v="San Francisco"/>
    <s v="California"/>
    <n v="94109"/>
    <x v="1"/>
    <s v="TEC-AC-10000844"/>
    <x v="2"/>
    <x v="11"/>
    <s v="Logitech Gaming G510s - Keyboard"/>
    <n v="339.96"/>
    <n v="4"/>
    <n v="0"/>
    <n v="122.3856"/>
    <n v="2015"/>
    <x v="5"/>
    <s v="Q2"/>
    <n v="0.36"/>
  </r>
  <r>
    <m/>
    <m/>
    <m/>
    <m/>
    <m/>
    <m/>
    <m/>
    <m/>
    <m/>
    <m/>
    <m/>
    <m/>
    <m/>
    <m/>
    <m/>
    <m/>
    <m/>
    <m/>
    <m/>
    <m/>
    <m/>
    <n v="7220"/>
    <s v="CA-2015-150770"/>
    <d v="2015-05-03T00:00:00"/>
    <d v="2015-06-05T00:00:00"/>
    <s v="First Class"/>
    <s v="LC-16870"/>
    <x v="48"/>
    <x v="0"/>
    <s v="United States"/>
    <s v="San Francisco"/>
    <s v="California"/>
    <n v="94109"/>
    <x v="1"/>
    <s v="OFF-BI-10001575"/>
    <x v="1"/>
    <x v="8"/>
    <s v="GBC Linen Binding Covers"/>
    <n v="49.567999999999998"/>
    <n v="2"/>
    <n v="0.2"/>
    <n v="17.348800000000001"/>
    <n v="2015"/>
    <x v="5"/>
    <s v="Q2"/>
    <n v="0.35000000000000003"/>
  </r>
  <r>
    <m/>
    <m/>
    <m/>
    <m/>
    <m/>
    <m/>
    <m/>
    <m/>
    <m/>
    <m/>
    <m/>
    <m/>
    <m/>
    <m/>
    <m/>
    <m/>
    <m/>
    <m/>
    <m/>
    <m/>
    <m/>
    <n v="7221"/>
    <s v="CA-2017-154760"/>
    <d v="2017-01-09T00:00:00"/>
    <s v="1/13/2017"/>
    <s v="Standard Class"/>
    <s v="BP-11290"/>
    <x v="443"/>
    <x v="0"/>
    <s v="United States"/>
    <s v="Philadelphia"/>
    <s v="Pennsylvania"/>
    <n v="19140"/>
    <x v="3"/>
    <s v="OFF-BI-10004632"/>
    <x v="1"/>
    <x v="8"/>
    <s v="Ibico Hi-Tech Manual Binding System"/>
    <n v="274.49099999999999"/>
    <n v="3"/>
    <n v="0.7"/>
    <n v="-228.74250000000001"/>
    <n v="2017"/>
    <x v="9"/>
    <s v="Q1"/>
    <n v="-0.83333333333333337"/>
  </r>
  <r>
    <m/>
    <m/>
    <m/>
    <m/>
    <m/>
    <m/>
    <m/>
    <m/>
    <m/>
    <m/>
    <m/>
    <m/>
    <m/>
    <m/>
    <m/>
    <m/>
    <m/>
    <m/>
    <m/>
    <m/>
    <m/>
    <n v="7222"/>
    <s v="US-2017-104437"/>
    <d v="2017-01-27T00:00:00"/>
    <s v="1/31/2017"/>
    <s v="Standard Class"/>
    <s v="TG-21310"/>
    <x v="592"/>
    <x v="0"/>
    <s v="United States"/>
    <s v="New York City"/>
    <s v="New York"/>
    <n v="10035"/>
    <x v="3"/>
    <s v="TEC-PH-10000193"/>
    <x v="2"/>
    <x v="7"/>
    <s v="Jensen SMPS-640 - speaker phone"/>
    <n v="137.94"/>
    <n v="3"/>
    <n v="0"/>
    <n v="35.864400000000003"/>
    <n v="2017"/>
    <x v="9"/>
    <s v="Q1"/>
    <n v="0.26"/>
  </r>
  <r>
    <m/>
    <m/>
    <m/>
    <m/>
    <m/>
    <m/>
    <m/>
    <m/>
    <m/>
    <m/>
    <m/>
    <m/>
    <m/>
    <m/>
    <m/>
    <m/>
    <m/>
    <m/>
    <m/>
    <m/>
    <m/>
    <n v="7223"/>
    <s v="CA-2017-113075"/>
    <d v="2017-09-02T00:00:00"/>
    <d v="2017-06-09T00:00:00"/>
    <s v="Standard Class"/>
    <s v="MC-18100"/>
    <x v="498"/>
    <x v="0"/>
    <s v="United States"/>
    <s v="Chicago"/>
    <s v="Illinois"/>
    <n v="60623"/>
    <x v="2"/>
    <s v="TEC-AC-10003441"/>
    <x v="2"/>
    <x v="11"/>
    <s v="Kingston Digital DataTraveler 32GB USB 2.0"/>
    <n v="40.68"/>
    <n v="3"/>
    <n v="0.2"/>
    <n v="-7.1189999999999998"/>
    <n v="2017"/>
    <x v="8"/>
    <s v="Q3"/>
    <n v="-0.17499999999999999"/>
  </r>
  <r>
    <m/>
    <m/>
    <m/>
    <m/>
    <m/>
    <m/>
    <m/>
    <m/>
    <m/>
    <m/>
    <m/>
    <m/>
    <m/>
    <m/>
    <m/>
    <m/>
    <m/>
    <m/>
    <m/>
    <m/>
    <m/>
    <n v="7224"/>
    <s v="CA-2016-109953"/>
    <d v="2016-07-14T00:00:00"/>
    <s v="7/18/2016"/>
    <s v="Standard Class"/>
    <s v="RB-19360"/>
    <x v="181"/>
    <x v="0"/>
    <s v="United States"/>
    <s v="San Francisco"/>
    <s v="California"/>
    <n v="94122"/>
    <x v="1"/>
    <s v="TEC-PH-10004093"/>
    <x v="2"/>
    <x v="7"/>
    <s v="Panasonic Kx-TS550"/>
    <n v="110.376"/>
    <n v="3"/>
    <n v="0.2"/>
    <n v="12.417299999999999"/>
    <n v="2016"/>
    <x v="7"/>
    <s v="Q3"/>
    <n v="0.11249999999999999"/>
  </r>
  <r>
    <m/>
    <m/>
    <m/>
    <m/>
    <m/>
    <m/>
    <m/>
    <m/>
    <m/>
    <m/>
    <m/>
    <m/>
    <m/>
    <m/>
    <m/>
    <m/>
    <m/>
    <m/>
    <m/>
    <m/>
    <m/>
    <n v="7225"/>
    <s v="CA-2016-109953"/>
    <d v="2016-07-14T00:00:00"/>
    <s v="7/18/2016"/>
    <s v="Standard Class"/>
    <s v="RB-19360"/>
    <x v="181"/>
    <x v="0"/>
    <s v="United States"/>
    <s v="San Francisco"/>
    <s v="California"/>
    <n v="94122"/>
    <x v="1"/>
    <s v="OFF-AP-10002998"/>
    <x v="1"/>
    <x v="9"/>
    <s v="Holmes 99% HEPA Air Purifier"/>
    <n v="151.62"/>
    <n v="7"/>
    <n v="0"/>
    <n v="50.034599999999998"/>
    <n v="2016"/>
    <x v="7"/>
    <s v="Q3"/>
    <n v="0.32999999999999996"/>
  </r>
  <r>
    <m/>
    <m/>
    <m/>
    <m/>
    <m/>
    <m/>
    <m/>
    <m/>
    <m/>
    <m/>
    <m/>
    <m/>
    <m/>
    <m/>
    <m/>
    <m/>
    <m/>
    <m/>
    <m/>
    <m/>
    <m/>
    <n v="7226"/>
    <s v="CA-2016-109953"/>
    <d v="2016-07-14T00:00:00"/>
    <s v="7/18/2016"/>
    <s v="Standard Class"/>
    <s v="RB-19360"/>
    <x v="181"/>
    <x v="0"/>
    <s v="United States"/>
    <s v="San Francisco"/>
    <s v="California"/>
    <n v="94122"/>
    <x v="1"/>
    <s v="FUR-FU-10000073"/>
    <x v="0"/>
    <x v="5"/>
    <s v="Deflect-O Glasstique Clear Desk Accessories"/>
    <n v="30.8"/>
    <n v="4"/>
    <n v="0"/>
    <n v="10.164"/>
    <n v="2016"/>
    <x v="7"/>
    <s v="Q3"/>
    <n v="0.32999999999999996"/>
  </r>
  <r>
    <m/>
    <m/>
    <m/>
    <m/>
    <m/>
    <m/>
    <m/>
    <m/>
    <m/>
    <m/>
    <m/>
    <m/>
    <m/>
    <m/>
    <m/>
    <m/>
    <m/>
    <m/>
    <m/>
    <m/>
    <m/>
    <n v="7227"/>
    <s v="CA-2017-127397"/>
    <d v="2017-02-24T00:00:00"/>
    <s v="2/28/2017"/>
    <s v="Standard Class"/>
    <s v="ES-14080"/>
    <x v="20"/>
    <x v="1"/>
    <s v="United States"/>
    <s v="Philadelphia"/>
    <s v="Pennsylvania"/>
    <n v="19134"/>
    <x v="3"/>
    <s v="OFF-PA-10001125"/>
    <x v="1"/>
    <x v="10"/>
    <s v="Xerox 1988"/>
    <n v="123.92"/>
    <n v="5"/>
    <n v="0.2"/>
    <n v="38.725000000000001"/>
    <n v="2017"/>
    <x v="11"/>
    <s v="Q1"/>
    <n v="0.3125"/>
  </r>
  <r>
    <m/>
    <m/>
    <m/>
    <m/>
    <m/>
    <m/>
    <m/>
    <m/>
    <m/>
    <m/>
    <m/>
    <m/>
    <m/>
    <m/>
    <m/>
    <m/>
    <m/>
    <m/>
    <m/>
    <m/>
    <m/>
    <n v="7228"/>
    <s v="CA-2017-127397"/>
    <d v="2017-02-24T00:00:00"/>
    <s v="2/28/2017"/>
    <s v="Standard Class"/>
    <s v="ES-14080"/>
    <x v="20"/>
    <x v="1"/>
    <s v="United States"/>
    <s v="Philadelphia"/>
    <s v="Pennsylvania"/>
    <n v="19134"/>
    <x v="3"/>
    <s v="TEC-AC-10003033"/>
    <x v="2"/>
    <x v="11"/>
    <s v="Plantronics CS510 - Over-the-Head monaural Wireless Headset System"/>
    <n v="1319.8"/>
    <n v="5"/>
    <n v="0.2"/>
    <n v="214.4675"/>
    <n v="2017"/>
    <x v="11"/>
    <s v="Q1"/>
    <n v="0.16250000000000001"/>
  </r>
  <r>
    <m/>
    <m/>
    <m/>
    <m/>
    <m/>
    <m/>
    <m/>
    <m/>
    <m/>
    <m/>
    <m/>
    <m/>
    <m/>
    <m/>
    <m/>
    <m/>
    <m/>
    <m/>
    <m/>
    <m/>
    <m/>
    <n v="7229"/>
    <s v="CA-2014-157546"/>
    <d v="2014-07-20T00:00:00"/>
    <s v="7/22/2014"/>
    <s v="First Class"/>
    <s v="RD-19720"/>
    <x v="742"/>
    <x v="0"/>
    <s v="United States"/>
    <s v="San Francisco"/>
    <s v="California"/>
    <n v="94122"/>
    <x v="1"/>
    <s v="OFF-BI-10002498"/>
    <x v="1"/>
    <x v="8"/>
    <s v="Clear Mylar Reinforcing Strips"/>
    <n v="89.712000000000003"/>
    <n v="6"/>
    <n v="0.2"/>
    <n v="30.277799999999999"/>
    <n v="2014"/>
    <x v="7"/>
    <s v="Q3"/>
    <n v="0.33749999999999997"/>
  </r>
  <r>
    <m/>
    <m/>
    <m/>
    <m/>
    <m/>
    <m/>
    <m/>
    <m/>
    <m/>
    <m/>
    <m/>
    <m/>
    <m/>
    <m/>
    <m/>
    <m/>
    <m/>
    <m/>
    <m/>
    <m/>
    <m/>
    <n v="7230"/>
    <s v="CA-2014-157546"/>
    <d v="2014-07-20T00:00:00"/>
    <s v="7/22/2014"/>
    <s v="First Class"/>
    <s v="RD-19720"/>
    <x v="742"/>
    <x v="0"/>
    <s v="United States"/>
    <s v="San Francisco"/>
    <s v="California"/>
    <n v="94122"/>
    <x v="1"/>
    <s v="OFF-PA-10004569"/>
    <x v="1"/>
    <x v="10"/>
    <s v="Wirebound Message Books, Two 4 1/4&quot; x 5&quot; Forms per Page"/>
    <n v="22.83"/>
    <n v="3"/>
    <n v="0"/>
    <n v="10.7301"/>
    <n v="2014"/>
    <x v="7"/>
    <s v="Q3"/>
    <n v="0.47000000000000003"/>
  </r>
  <r>
    <m/>
    <m/>
    <m/>
    <m/>
    <m/>
    <m/>
    <m/>
    <m/>
    <m/>
    <m/>
    <m/>
    <m/>
    <m/>
    <m/>
    <m/>
    <m/>
    <m/>
    <m/>
    <m/>
    <m/>
    <m/>
    <n v="7231"/>
    <s v="CA-2017-153843"/>
    <d v="2017-03-13T00:00:00"/>
    <s v="3/15/2017"/>
    <s v="First Class"/>
    <s v="SC-20380"/>
    <x v="618"/>
    <x v="0"/>
    <s v="United States"/>
    <s v="Fairfield"/>
    <s v="Connecticut"/>
    <n v="6824"/>
    <x v="3"/>
    <s v="OFF-BI-10002353"/>
    <x v="1"/>
    <x v="8"/>
    <s v="GBC VeloBind Cover Sets"/>
    <n v="30.88"/>
    <n v="2"/>
    <n v="0"/>
    <n v="15.44"/>
    <n v="2017"/>
    <x v="10"/>
    <s v="Q1"/>
    <n v="0.5"/>
  </r>
  <r>
    <m/>
    <m/>
    <m/>
    <m/>
    <m/>
    <m/>
    <m/>
    <m/>
    <m/>
    <m/>
    <m/>
    <m/>
    <m/>
    <m/>
    <m/>
    <m/>
    <m/>
    <m/>
    <m/>
    <m/>
    <m/>
    <n v="7232"/>
    <s v="CA-2017-153843"/>
    <d v="2017-03-13T00:00:00"/>
    <s v="3/15/2017"/>
    <s v="First Class"/>
    <s v="SC-20380"/>
    <x v="618"/>
    <x v="0"/>
    <s v="United States"/>
    <s v="Fairfield"/>
    <s v="Connecticut"/>
    <n v="6824"/>
    <x v="3"/>
    <s v="OFF-AP-10001564"/>
    <x v="1"/>
    <x v="9"/>
    <s v="Hoover Commercial Lightweight Upright Vacuum with E-Z Empty Dirt Cup"/>
    <n v="465.16"/>
    <n v="2"/>
    <n v="0"/>
    <n v="120.94159999999999"/>
    <n v="2017"/>
    <x v="10"/>
    <s v="Q1"/>
    <n v="0.25999999999999995"/>
  </r>
  <r>
    <m/>
    <m/>
    <m/>
    <m/>
    <m/>
    <m/>
    <m/>
    <m/>
    <m/>
    <m/>
    <m/>
    <m/>
    <m/>
    <m/>
    <m/>
    <m/>
    <m/>
    <m/>
    <m/>
    <m/>
    <m/>
    <n v="7233"/>
    <s v="CA-2017-153843"/>
    <d v="2017-03-13T00:00:00"/>
    <s v="3/15/2017"/>
    <s v="First Class"/>
    <s v="SC-20380"/>
    <x v="618"/>
    <x v="0"/>
    <s v="United States"/>
    <s v="Fairfield"/>
    <s v="Connecticut"/>
    <n v="6824"/>
    <x v="3"/>
    <s v="OFF-PA-10003673"/>
    <x v="1"/>
    <x v="10"/>
    <s v="Strathmore Photo Mount Cards"/>
    <n v="27.12"/>
    <n v="4"/>
    <n v="0"/>
    <n v="12.475199999999999"/>
    <n v="2017"/>
    <x v="10"/>
    <s v="Q1"/>
    <n v="0.45999999999999996"/>
  </r>
  <r>
    <m/>
    <m/>
    <m/>
    <m/>
    <m/>
    <m/>
    <m/>
    <m/>
    <m/>
    <m/>
    <m/>
    <m/>
    <m/>
    <m/>
    <m/>
    <m/>
    <m/>
    <m/>
    <m/>
    <m/>
    <m/>
    <n v="7234"/>
    <s v="CA-2016-137337"/>
    <d v="2016-03-08T00:00:00"/>
    <d v="2016-12-03T00:00:00"/>
    <s v="Standard Class"/>
    <s v="GB-14575"/>
    <x v="673"/>
    <x v="0"/>
    <s v="United States"/>
    <s v="New York City"/>
    <s v="New York"/>
    <n v="10011"/>
    <x v="3"/>
    <s v="FUR-FU-10003347"/>
    <x v="0"/>
    <x v="5"/>
    <s v="Coloredge Poster Frame"/>
    <n v="113.6"/>
    <n v="8"/>
    <n v="0"/>
    <n v="44.304000000000002"/>
    <n v="2016"/>
    <x v="10"/>
    <s v="Q1"/>
    <n v="0.39"/>
  </r>
  <r>
    <m/>
    <m/>
    <m/>
    <m/>
    <m/>
    <m/>
    <m/>
    <m/>
    <m/>
    <m/>
    <m/>
    <m/>
    <m/>
    <m/>
    <m/>
    <m/>
    <m/>
    <m/>
    <m/>
    <m/>
    <m/>
    <n v="7235"/>
    <s v="CA-2016-137337"/>
    <d v="2016-03-08T00:00:00"/>
    <d v="2016-12-03T00:00:00"/>
    <s v="Standard Class"/>
    <s v="GB-14575"/>
    <x v="673"/>
    <x v="0"/>
    <s v="United States"/>
    <s v="New York City"/>
    <s v="New York"/>
    <n v="10011"/>
    <x v="3"/>
    <s v="OFF-PA-10001934"/>
    <x v="1"/>
    <x v="10"/>
    <s v="Xerox 1993"/>
    <n v="12.96"/>
    <n v="2"/>
    <n v="0"/>
    <n v="6.3503999999999996"/>
    <n v="2016"/>
    <x v="10"/>
    <s v="Q1"/>
    <n v="0.48999999999999994"/>
  </r>
  <r>
    <m/>
    <m/>
    <m/>
    <m/>
    <m/>
    <m/>
    <m/>
    <m/>
    <m/>
    <m/>
    <m/>
    <m/>
    <m/>
    <m/>
    <m/>
    <m/>
    <m/>
    <m/>
    <m/>
    <m/>
    <m/>
    <n v="7236"/>
    <s v="CA-2016-137337"/>
    <d v="2016-03-08T00:00:00"/>
    <d v="2016-12-03T00:00:00"/>
    <s v="Standard Class"/>
    <s v="GB-14575"/>
    <x v="673"/>
    <x v="0"/>
    <s v="United States"/>
    <s v="New York City"/>
    <s v="New York"/>
    <n v="10011"/>
    <x v="3"/>
    <s v="OFF-BI-10000632"/>
    <x v="1"/>
    <x v="8"/>
    <s v="Satellite Sectional Post Binders"/>
    <n v="69.456000000000003"/>
    <n v="2"/>
    <n v="0.2"/>
    <n v="22.5732"/>
    <n v="2016"/>
    <x v="10"/>
    <s v="Q1"/>
    <n v="0.32500000000000001"/>
  </r>
  <r>
    <m/>
    <m/>
    <m/>
    <m/>
    <m/>
    <m/>
    <m/>
    <m/>
    <m/>
    <m/>
    <m/>
    <m/>
    <m/>
    <m/>
    <m/>
    <m/>
    <m/>
    <m/>
    <m/>
    <m/>
    <m/>
    <n v="7237"/>
    <s v="CA-2014-138737"/>
    <d v="2014-12-07T00:00:00"/>
    <d v="2014-10-12T00:00:00"/>
    <s v="First Class"/>
    <s v="FP-14320"/>
    <x v="224"/>
    <x v="0"/>
    <s v="United States"/>
    <s v="Los Angeles"/>
    <s v="California"/>
    <n v="90049"/>
    <x v="1"/>
    <s v="OFF-AR-10003190"/>
    <x v="1"/>
    <x v="6"/>
    <s v="Newell 32"/>
    <n v="8.64"/>
    <n v="3"/>
    <n v="0"/>
    <n v="2.4192"/>
    <n v="2014"/>
    <x v="4"/>
    <s v="Q4"/>
    <n v="0.27999999999999997"/>
  </r>
  <r>
    <m/>
    <m/>
    <m/>
    <m/>
    <m/>
    <m/>
    <m/>
    <m/>
    <m/>
    <m/>
    <m/>
    <m/>
    <m/>
    <m/>
    <m/>
    <m/>
    <m/>
    <m/>
    <m/>
    <m/>
    <m/>
    <n v="7238"/>
    <s v="CA-2016-164924"/>
    <d v="2016-07-10T00:00:00"/>
    <d v="2016-10-07T00:00:00"/>
    <s v="Same Day"/>
    <s v="EA-14035"/>
    <x v="105"/>
    <x v="1"/>
    <s v="United States"/>
    <s v="Philadelphia"/>
    <s v="Pennsylvania"/>
    <n v="19143"/>
    <x v="3"/>
    <s v="TEC-MA-10000904"/>
    <x v="2"/>
    <x v="15"/>
    <s v="Brother MFC-9340CDW LED All-In-One Printer, Copier Scanner"/>
    <n v="341.99099999999999"/>
    <n v="3"/>
    <n v="0.7"/>
    <n v="-319.19159999999999"/>
    <n v="2016"/>
    <x v="7"/>
    <s v="Q3"/>
    <n v="-0.93333333333333335"/>
  </r>
  <r>
    <m/>
    <m/>
    <m/>
    <m/>
    <m/>
    <m/>
    <m/>
    <m/>
    <m/>
    <m/>
    <m/>
    <m/>
    <m/>
    <m/>
    <m/>
    <m/>
    <m/>
    <m/>
    <m/>
    <m/>
    <m/>
    <n v="7239"/>
    <s v="CA-2016-101651"/>
    <d v="2016-12-24T00:00:00"/>
    <s v="12/30/2016"/>
    <s v="Standard Class"/>
    <s v="SC-20305"/>
    <x v="253"/>
    <x v="0"/>
    <s v="United States"/>
    <s v="San Jose"/>
    <s v="California"/>
    <n v="95123"/>
    <x v="1"/>
    <s v="FUR-FU-10000771"/>
    <x v="0"/>
    <x v="5"/>
    <s v="Eldon 200 Class Desk Accessories, Smoke"/>
    <n v="43.96"/>
    <n v="7"/>
    <n v="0"/>
    <n v="18.463200000000001"/>
    <n v="2016"/>
    <x v="4"/>
    <s v="Q4"/>
    <n v="0.42"/>
  </r>
  <r>
    <m/>
    <m/>
    <m/>
    <m/>
    <m/>
    <m/>
    <m/>
    <m/>
    <m/>
    <m/>
    <m/>
    <m/>
    <m/>
    <m/>
    <m/>
    <m/>
    <m/>
    <m/>
    <m/>
    <m/>
    <m/>
    <n v="7240"/>
    <s v="CA-2016-101651"/>
    <d v="2016-12-24T00:00:00"/>
    <s v="12/30/2016"/>
    <s v="Standard Class"/>
    <s v="SC-20305"/>
    <x v="253"/>
    <x v="0"/>
    <s v="United States"/>
    <s v="San Jose"/>
    <s v="California"/>
    <n v="95123"/>
    <x v="1"/>
    <s v="OFF-EN-10001990"/>
    <x v="1"/>
    <x v="12"/>
    <s v="Staple envelope"/>
    <n v="39.76"/>
    <n v="7"/>
    <n v="0"/>
    <n v="18.687200000000001"/>
    <n v="2016"/>
    <x v="4"/>
    <s v="Q4"/>
    <n v="0.47000000000000003"/>
  </r>
  <r>
    <m/>
    <m/>
    <m/>
    <m/>
    <m/>
    <m/>
    <m/>
    <m/>
    <m/>
    <m/>
    <m/>
    <m/>
    <m/>
    <m/>
    <m/>
    <m/>
    <m/>
    <m/>
    <m/>
    <m/>
    <m/>
    <n v="7241"/>
    <s v="CA-2017-136651"/>
    <d v="2017-04-23T00:00:00"/>
    <s v="4/25/2017"/>
    <s v="Second Class"/>
    <s v="JF-15355"/>
    <x v="282"/>
    <x v="0"/>
    <s v="United States"/>
    <s v="Pasadena"/>
    <s v="California"/>
    <n v="91104"/>
    <x v="1"/>
    <s v="FUR-FU-10002445"/>
    <x v="0"/>
    <x v="5"/>
    <s v="DAX Two-Tone Rosewood/Black Document Frame, Desktop, 5 x 7"/>
    <n v="66.36"/>
    <n v="7"/>
    <n v="0"/>
    <n v="26.544"/>
    <n v="2017"/>
    <x v="3"/>
    <s v="Q2"/>
    <n v="0.4"/>
  </r>
  <r>
    <m/>
    <m/>
    <m/>
    <m/>
    <m/>
    <m/>
    <m/>
    <m/>
    <m/>
    <m/>
    <m/>
    <m/>
    <m/>
    <m/>
    <m/>
    <m/>
    <m/>
    <m/>
    <m/>
    <m/>
    <m/>
    <n v="7242"/>
    <s v="CA-2017-136651"/>
    <d v="2017-04-23T00:00:00"/>
    <s v="4/25/2017"/>
    <s v="Second Class"/>
    <s v="JF-15355"/>
    <x v="282"/>
    <x v="0"/>
    <s v="United States"/>
    <s v="Pasadena"/>
    <s v="California"/>
    <n v="91104"/>
    <x v="1"/>
    <s v="OFF-BI-10003638"/>
    <x v="1"/>
    <x v="8"/>
    <s v="GBC Durable Plastic Covers"/>
    <n v="92.88"/>
    <n v="6"/>
    <n v="0.2"/>
    <n v="30.186"/>
    <n v="2017"/>
    <x v="3"/>
    <s v="Q2"/>
    <n v="0.32500000000000001"/>
  </r>
  <r>
    <m/>
    <m/>
    <m/>
    <m/>
    <m/>
    <m/>
    <m/>
    <m/>
    <m/>
    <m/>
    <m/>
    <m/>
    <m/>
    <m/>
    <m/>
    <m/>
    <m/>
    <m/>
    <m/>
    <m/>
    <m/>
    <n v="7243"/>
    <s v="CA-2017-136651"/>
    <d v="2017-04-23T00:00:00"/>
    <s v="4/25/2017"/>
    <s v="Second Class"/>
    <s v="JF-15355"/>
    <x v="282"/>
    <x v="0"/>
    <s v="United States"/>
    <s v="Pasadena"/>
    <s v="California"/>
    <n v="91104"/>
    <x v="1"/>
    <s v="FUR-FU-10004864"/>
    <x v="0"/>
    <x v="5"/>
    <s v="Eldon 500 Class Desk Accessories"/>
    <n v="24.14"/>
    <n v="2"/>
    <n v="0"/>
    <n v="7.9661999999999997"/>
    <n v="2017"/>
    <x v="3"/>
    <s v="Q2"/>
    <n v="0.32999999999999996"/>
  </r>
  <r>
    <m/>
    <m/>
    <m/>
    <m/>
    <m/>
    <m/>
    <m/>
    <m/>
    <m/>
    <m/>
    <m/>
    <m/>
    <m/>
    <m/>
    <m/>
    <m/>
    <m/>
    <m/>
    <m/>
    <m/>
    <m/>
    <n v="7244"/>
    <s v="CA-2017-118892"/>
    <d v="2017-08-17T00:00:00"/>
    <s v="8/22/2017"/>
    <s v="Second Class"/>
    <s v="TP-21415"/>
    <x v="599"/>
    <x v="0"/>
    <s v="United States"/>
    <s v="Philadelphia"/>
    <s v="Pennsylvania"/>
    <n v="19134"/>
    <x v="3"/>
    <s v="FUR-CH-10002024"/>
    <x v="0"/>
    <x v="1"/>
    <s v="HON 5400 Series Task Chairs for Big and Tall"/>
    <n v="4416.174"/>
    <n v="9"/>
    <n v="0.3"/>
    <n v="-630.88199999999995"/>
    <n v="2017"/>
    <x v="6"/>
    <s v="Q3"/>
    <n v="-0.14285714285714285"/>
  </r>
  <r>
    <m/>
    <m/>
    <m/>
    <m/>
    <m/>
    <m/>
    <m/>
    <m/>
    <m/>
    <m/>
    <m/>
    <m/>
    <m/>
    <m/>
    <m/>
    <m/>
    <m/>
    <m/>
    <m/>
    <m/>
    <m/>
    <n v="7245"/>
    <s v="US-2017-151127"/>
    <d v="2017-05-22T00:00:00"/>
    <s v="5/25/2017"/>
    <s v="First Class"/>
    <s v="RL-19615"/>
    <x v="210"/>
    <x v="0"/>
    <s v="United States"/>
    <s v="Los Angeles"/>
    <s v="California"/>
    <n v="90049"/>
    <x v="1"/>
    <s v="OFF-AR-10002445"/>
    <x v="1"/>
    <x v="6"/>
    <s v="SANFORD Major Accent Highlighters"/>
    <n v="49.56"/>
    <n v="7"/>
    <n v="0"/>
    <n v="18.832799999999999"/>
    <n v="2017"/>
    <x v="5"/>
    <s v="Q2"/>
    <n v="0.37999999999999995"/>
  </r>
  <r>
    <m/>
    <m/>
    <m/>
    <m/>
    <m/>
    <m/>
    <m/>
    <m/>
    <m/>
    <m/>
    <m/>
    <m/>
    <m/>
    <m/>
    <m/>
    <m/>
    <m/>
    <m/>
    <m/>
    <m/>
    <m/>
    <n v="7246"/>
    <s v="CA-2017-145807"/>
    <d v="2017-02-09T00:00:00"/>
    <s v="2/13/2017"/>
    <s v="Standard Class"/>
    <s v="SB-20170"/>
    <x v="641"/>
    <x v="0"/>
    <s v="United States"/>
    <s v="Los Angeles"/>
    <s v="California"/>
    <n v="90032"/>
    <x v="1"/>
    <s v="OFF-ST-10001370"/>
    <x v="1"/>
    <x v="4"/>
    <s v="Sensible Storage WireTech Storage Systems"/>
    <n v="354.9"/>
    <n v="5"/>
    <n v="0"/>
    <n v="17.745000000000001"/>
    <n v="2017"/>
    <x v="11"/>
    <s v="Q1"/>
    <n v="0.05"/>
  </r>
  <r>
    <m/>
    <m/>
    <m/>
    <m/>
    <m/>
    <m/>
    <m/>
    <m/>
    <m/>
    <m/>
    <m/>
    <m/>
    <m/>
    <m/>
    <m/>
    <m/>
    <m/>
    <m/>
    <m/>
    <m/>
    <m/>
    <n v="7247"/>
    <s v="US-2014-127978"/>
    <d v="2014-03-03T00:00:00"/>
    <d v="2014-08-03T00:00:00"/>
    <s v="Standard Class"/>
    <s v="JS-15595"/>
    <x v="329"/>
    <x v="1"/>
    <s v="United States"/>
    <s v="Columbus"/>
    <s v="Ohio"/>
    <n v="43229"/>
    <x v="3"/>
    <s v="OFF-LA-10000305"/>
    <x v="1"/>
    <x v="2"/>
    <s v="Avery 495"/>
    <n v="15.12"/>
    <n v="3"/>
    <n v="0.2"/>
    <n v="4.9139999999999997"/>
    <n v="2014"/>
    <x v="10"/>
    <s v="Q1"/>
    <n v="0.32500000000000001"/>
  </r>
  <r>
    <m/>
    <m/>
    <m/>
    <m/>
    <m/>
    <m/>
    <m/>
    <m/>
    <m/>
    <m/>
    <m/>
    <m/>
    <m/>
    <m/>
    <m/>
    <m/>
    <m/>
    <m/>
    <m/>
    <m/>
    <m/>
    <n v="7248"/>
    <s v="US-2014-127978"/>
    <d v="2014-03-03T00:00:00"/>
    <d v="2014-08-03T00:00:00"/>
    <s v="Standard Class"/>
    <s v="JS-15595"/>
    <x v="329"/>
    <x v="1"/>
    <s v="United States"/>
    <s v="Columbus"/>
    <s v="Ohio"/>
    <n v="43229"/>
    <x v="3"/>
    <s v="FUR-BO-10001972"/>
    <x v="0"/>
    <x v="0"/>
    <s v="O'Sullivan 4-Shelf Bookcase in Odessa Pine"/>
    <n v="302.45"/>
    <n v="5"/>
    <n v="0.5"/>
    <n v="-199.61699999999999"/>
    <n v="2014"/>
    <x v="10"/>
    <s v="Q1"/>
    <n v="-0.66"/>
  </r>
  <r>
    <m/>
    <m/>
    <m/>
    <m/>
    <m/>
    <m/>
    <m/>
    <m/>
    <m/>
    <m/>
    <m/>
    <m/>
    <m/>
    <m/>
    <m/>
    <m/>
    <m/>
    <m/>
    <m/>
    <m/>
    <m/>
    <n v="7249"/>
    <s v="US-2014-127978"/>
    <d v="2014-03-03T00:00:00"/>
    <d v="2014-08-03T00:00:00"/>
    <s v="Standard Class"/>
    <s v="JS-15595"/>
    <x v="329"/>
    <x v="1"/>
    <s v="United States"/>
    <s v="Columbus"/>
    <s v="Ohio"/>
    <n v="43229"/>
    <x v="3"/>
    <s v="OFF-ST-10002486"/>
    <x v="1"/>
    <x v="4"/>
    <s v="Eldon Shelf Savers Cubes and Bins"/>
    <n v="44.671999999999997"/>
    <n v="8"/>
    <n v="0.2"/>
    <n v="-10.0512"/>
    <n v="2014"/>
    <x v="10"/>
    <s v="Q1"/>
    <n v="-0.22500000000000001"/>
  </r>
  <r>
    <m/>
    <m/>
    <m/>
    <m/>
    <m/>
    <m/>
    <m/>
    <m/>
    <m/>
    <m/>
    <m/>
    <m/>
    <m/>
    <m/>
    <m/>
    <m/>
    <m/>
    <m/>
    <m/>
    <m/>
    <m/>
    <n v="7250"/>
    <s v="CA-2015-158491"/>
    <d v="2015-06-04T00:00:00"/>
    <d v="2015-09-06T00:00:00"/>
    <s v="Second Class"/>
    <s v="BP-11155"/>
    <x v="669"/>
    <x v="0"/>
    <s v="United States"/>
    <s v="Los Angeles"/>
    <s v="California"/>
    <n v="90008"/>
    <x v="1"/>
    <s v="TEC-AC-10001874"/>
    <x v="2"/>
    <x v="11"/>
    <s v="Logitech Wireless Anywhere Mouse MX for PC and Mac"/>
    <n v="119.98"/>
    <n v="2"/>
    <n v="0"/>
    <n v="35.994"/>
    <n v="2015"/>
    <x v="1"/>
    <s v="Q2"/>
    <n v="0.3"/>
  </r>
  <r>
    <m/>
    <m/>
    <m/>
    <m/>
    <m/>
    <m/>
    <m/>
    <m/>
    <m/>
    <m/>
    <m/>
    <m/>
    <m/>
    <m/>
    <m/>
    <m/>
    <m/>
    <m/>
    <m/>
    <m/>
    <m/>
    <n v="7251"/>
    <s v="CA-2015-158491"/>
    <d v="2015-06-04T00:00:00"/>
    <d v="2015-09-06T00:00:00"/>
    <s v="Second Class"/>
    <s v="BP-11155"/>
    <x v="669"/>
    <x v="0"/>
    <s v="United States"/>
    <s v="Los Angeles"/>
    <s v="California"/>
    <n v="90008"/>
    <x v="1"/>
    <s v="TEC-AC-10003870"/>
    <x v="2"/>
    <x v="11"/>
    <s v="Logitech Z-906 Speaker sys - home theater - 5.1-CH"/>
    <n v="989.97"/>
    <n v="3"/>
    <n v="0"/>
    <n v="395.988"/>
    <n v="2015"/>
    <x v="1"/>
    <s v="Q2"/>
    <n v="0.39999999999999997"/>
  </r>
  <r>
    <m/>
    <m/>
    <m/>
    <m/>
    <m/>
    <m/>
    <m/>
    <m/>
    <m/>
    <m/>
    <m/>
    <m/>
    <m/>
    <m/>
    <m/>
    <m/>
    <m/>
    <m/>
    <m/>
    <m/>
    <m/>
    <n v="7252"/>
    <s v="CA-2016-116764"/>
    <d v="2016-08-27T00:00:00"/>
    <d v="2016-02-09T00:00:00"/>
    <s v="Standard Class"/>
    <s v="EM-13825"/>
    <x v="605"/>
    <x v="1"/>
    <s v="United States"/>
    <s v="Hollywood"/>
    <s v="Florida"/>
    <n v="33021"/>
    <x v="0"/>
    <s v="OFF-LA-10002473"/>
    <x v="1"/>
    <x v="2"/>
    <s v="Avery 484"/>
    <n v="9.2159999999999993"/>
    <n v="4"/>
    <n v="0.2"/>
    <n v="3.3408000000000002"/>
    <n v="2016"/>
    <x v="6"/>
    <s v="Q3"/>
    <n v="0.36250000000000004"/>
  </r>
  <r>
    <m/>
    <m/>
    <m/>
    <m/>
    <m/>
    <m/>
    <m/>
    <m/>
    <m/>
    <m/>
    <m/>
    <m/>
    <m/>
    <m/>
    <m/>
    <m/>
    <m/>
    <m/>
    <m/>
    <m/>
    <m/>
    <n v="7253"/>
    <s v="CA-2016-152457"/>
    <d v="2016-09-12T00:00:00"/>
    <s v="9/18/2016"/>
    <s v="Standard Class"/>
    <s v="SC-20695"/>
    <x v="281"/>
    <x v="1"/>
    <s v="United States"/>
    <s v="Roseville"/>
    <s v="Michigan"/>
    <n v="48066"/>
    <x v="2"/>
    <s v="OFF-PA-10003790"/>
    <x v="1"/>
    <x v="10"/>
    <s v="Xerox 1991"/>
    <n v="68.52"/>
    <n v="3"/>
    <n v="0"/>
    <n v="31.519200000000001"/>
    <n v="2016"/>
    <x v="8"/>
    <s v="Q3"/>
    <n v="0.46"/>
  </r>
  <r>
    <m/>
    <m/>
    <m/>
    <m/>
    <m/>
    <m/>
    <m/>
    <m/>
    <m/>
    <m/>
    <m/>
    <m/>
    <m/>
    <m/>
    <m/>
    <m/>
    <m/>
    <m/>
    <m/>
    <m/>
    <m/>
    <n v="7254"/>
    <s v="CA-2016-152730"/>
    <d v="2016-05-30T00:00:00"/>
    <d v="2016-04-06T00:00:00"/>
    <s v="Standard Class"/>
    <s v="EM-14140"/>
    <x v="670"/>
    <x v="2"/>
    <s v="United States"/>
    <s v="Superior"/>
    <s v="Wisconsin"/>
    <n v="54880"/>
    <x v="2"/>
    <s v="OFF-AP-10002684"/>
    <x v="1"/>
    <x v="9"/>
    <s v="Acco 7-Outlet Masterpiece Power Center, Wihtout Fax/Phone Line Protection"/>
    <n v="364.74"/>
    <n v="3"/>
    <n v="0"/>
    <n v="109.422"/>
    <n v="2016"/>
    <x v="5"/>
    <s v="Q2"/>
    <n v="0.3"/>
  </r>
  <r>
    <m/>
    <m/>
    <m/>
    <m/>
    <m/>
    <m/>
    <m/>
    <m/>
    <m/>
    <m/>
    <m/>
    <m/>
    <m/>
    <m/>
    <m/>
    <m/>
    <m/>
    <m/>
    <m/>
    <m/>
    <m/>
    <n v="7255"/>
    <s v="CA-2016-152730"/>
    <d v="2016-05-30T00:00:00"/>
    <d v="2016-04-06T00:00:00"/>
    <s v="Standard Class"/>
    <s v="EM-14140"/>
    <x v="670"/>
    <x v="2"/>
    <s v="United States"/>
    <s v="Superior"/>
    <s v="Wisconsin"/>
    <n v="54880"/>
    <x v="2"/>
    <s v="FUR-FU-10001037"/>
    <x v="0"/>
    <x v="5"/>
    <s v="DAX Charcoal/Nickel-Tone Document Frame, 5 x 7"/>
    <n v="47.4"/>
    <n v="5"/>
    <n v="0"/>
    <n v="21.33"/>
    <n v="2016"/>
    <x v="5"/>
    <s v="Q2"/>
    <n v="0.44999999999999996"/>
  </r>
  <r>
    <m/>
    <m/>
    <m/>
    <m/>
    <m/>
    <m/>
    <m/>
    <m/>
    <m/>
    <m/>
    <m/>
    <m/>
    <m/>
    <m/>
    <m/>
    <m/>
    <m/>
    <m/>
    <m/>
    <m/>
    <m/>
    <n v="7256"/>
    <s v="CA-2016-152730"/>
    <d v="2016-05-30T00:00:00"/>
    <d v="2016-04-06T00:00:00"/>
    <s v="Standard Class"/>
    <s v="EM-14140"/>
    <x v="670"/>
    <x v="2"/>
    <s v="United States"/>
    <s v="Superior"/>
    <s v="Wisconsin"/>
    <n v="54880"/>
    <x v="2"/>
    <s v="OFF-ST-10000876"/>
    <x v="1"/>
    <x v="4"/>
    <s v="Eldon Simplefile Box Office"/>
    <n v="49.76"/>
    <n v="4"/>
    <n v="0"/>
    <n v="13.9328"/>
    <n v="2016"/>
    <x v="5"/>
    <s v="Q2"/>
    <n v="0.28000000000000003"/>
  </r>
  <r>
    <m/>
    <m/>
    <m/>
    <m/>
    <m/>
    <m/>
    <m/>
    <m/>
    <m/>
    <m/>
    <m/>
    <m/>
    <m/>
    <m/>
    <m/>
    <m/>
    <m/>
    <m/>
    <m/>
    <m/>
    <m/>
    <n v="7257"/>
    <s v="CA-2016-152730"/>
    <d v="2016-05-30T00:00:00"/>
    <d v="2016-04-06T00:00:00"/>
    <s v="Standard Class"/>
    <s v="EM-14140"/>
    <x v="670"/>
    <x v="2"/>
    <s v="United States"/>
    <s v="Superior"/>
    <s v="Wisconsin"/>
    <n v="54880"/>
    <x v="2"/>
    <s v="OFF-AR-10003732"/>
    <x v="1"/>
    <x v="6"/>
    <s v="Newell 333"/>
    <n v="5.56"/>
    <n v="2"/>
    <n v="0"/>
    <n v="1.4456"/>
    <n v="2016"/>
    <x v="5"/>
    <s v="Q2"/>
    <n v="0.26"/>
  </r>
  <r>
    <m/>
    <m/>
    <m/>
    <m/>
    <m/>
    <m/>
    <m/>
    <m/>
    <m/>
    <m/>
    <m/>
    <m/>
    <m/>
    <m/>
    <m/>
    <m/>
    <m/>
    <m/>
    <m/>
    <m/>
    <m/>
    <n v="7258"/>
    <s v="CA-2016-152730"/>
    <d v="2016-05-30T00:00:00"/>
    <d v="2016-04-06T00:00:00"/>
    <s v="Standard Class"/>
    <s v="EM-14140"/>
    <x v="670"/>
    <x v="2"/>
    <s v="United States"/>
    <s v="Superior"/>
    <s v="Wisconsin"/>
    <n v="54880"/>
    <x v="2"/>
    <s v="OFF-PA-10000994"/>
    <x v="1"/>
    <x v="10"/>
    <s v="Xerox 1915"/>
    <n v="629.1"/>
    <n v="6"/>
    <n v="0"/>
    <n v="301.96800000000002"/>
    <n v="2016"/>
    <x v="5"/>
    <s v="Q2"/>
    <n v="0.48000000000000004"/>
  </r>
  <r>
    <m/>
    <m/>
    <m/>
    <m/>
    <m/>
    <m/>
    <m/>
    <m/>
    <m/>
    <m/>
    <m/>
    <m/>
    <m/>
    <m/>
    <m/>
    <m/>
    <m/>
    <m/>
    <m/>
    <m/>
    <m/>
    <n v="7259"/>
    <s v="CA-2016-152730"/>
    <d v="2016-05-30T00:00:00"/>
    <d v="2016-04-06T00:00:00"/>
    <s v="Standard Class"/>
    <s v="EM-14140"/>
    <x v="670"/>
    <x v="2"/>
    <s v="United States"/>
    <s v="Superior"/>
    <s v="Wisconsin"/>
    <n v="54880"/>
    <x v="2"/>
    <s v="OFF-AR-10000940"/>
    <x v="1"/>
    <x v="6"/>
    <s v="Newell 343"/>
    <n v="14.7"/>
    <n v="5"/>
    <n v="0"/>
    <n v="3.9689999999999999"/>
    <n v="2016"/>
    <x v="5"/>
    <s v="Q2"/>
    <n v="0.27"/>
  </r>
  <r>
    <m/>
    <m/>
    <m/>
    <m/>
    <m/>
    <m/>
    <m/>
    <m/>
    <m/>
    <m/>
    <m/>
    <m/>
    <m/>
    <m/>
    <m/>
    <m/>
    <m/>
    <m/>
    <m/>
    <m/>
    <m/>
    <n v="7260"/>
    <s v="CA-2016-152730"/>
    <d v="2016-05-30T00:00:00"/>
    <d v="2016-04-06T00:00:00"/>
    <s v="Standard Class"/>
    <s v="EM-14140"/>
    <x v="670"/>
    <x v="2"/>
    <s v="United States"/>
    <s v="Superior"/>
    <s v="Wisconsin"/>
    <n v="54880"/>
    <x v="2"/>
    <s v="OFF-PA-10004888"/>
    <x v="1"/>
    <x v="10"/>
    <s v="Xerox 217"/>
    <n v="45.36"/>
    <n v="7"/>
    <n v="0"/>
    <n v="21.7728"/>
    <n v="2016"/>
    <x v="5"/>
    <s v="Q2"/>
    <n v="0.48"/>
  </r>
  <r>
    <m/>
    <m/>
    <m/>
    <m/>
    <m/>
    <m/>
    <m/>
    <m/>
    <m/>
    <m/>
    <m/>
    <m/>
    <m/>
    <m/>
    <m/>
    <m/>
    <m/>
    <m/>
    <m/>
    <m/>
    <m/>
    <n v="7261"/>
    <s v="CA-2016-152730"/>
    <d v="2016-05-30T00:00:00"/>
    <d v="2016-04-06T00:00:00"/>
    <s v="Standard Class"/>
    <s v="EM-14140"/>
    <x v="670"/>
    <x v="2"/>
    <s v="United States"/>
    <s v="Superior"/>
    <s v="Wisconsin"/>
    <n v="54880"/>
    <x v="2"/>
    <s v="TEC-PH-10000441"/>
    <x v="2"/>
    <x v="7"/>
    <s v="VTech DS6151"/>
    <n v="125.99"/>
    <n v="1"/>
    <n v="0"/>
    <n v="35.277200000000001"/>
    <n v="2016"/>
    <x v="5"/>
    <s v="Q2"/>
    <n v="0.28000000000000003"/>
  </r>
  <r>
    <m/>
    <m/>
    <m/>
    <m/>
    <m/>
    <m/>
    <m/>
    <m/>
    <m/>
    <m/>
    <m/>
    <m/>
    <m/>
    <m/>
    <m/>
    <m/>
    <m/>
    <m/>
    <m/>
    <m/>
    <m/>
    <n v="7262"/>
    <s v="CA-2017-137001"/>
    <d v="2017-06-10T00:00:00"/>
    <s v="6/13/2017"/>
    <s v="Second Class"/>
    <s v="GZ-14545"/>
    <x v="433"/>
    <x v="1"/>
    <s v="United States"/>
    <s v="Thousand Oaks"/>
    <s v="California"/>
    <n v="91360"/>
    <x v="1"/>
    <s v="OFF-AR-10001231"/>
    <x v="1"/>
    <x v="6"/>
    <s v="Sanford EarthWrite Recycled Pencils, Medium Soft, #2"/>
    <n v="14.7"/>
    <n v="7"/>
    <n v="0"/>
    <n v="4.1159999999999997"/>
    <n v="2017"/>
    <x v="1"/>
    <s v="Q2"/>
    <n v="0.27999999999999997"/>
  </r>
  <r>
    <m/>
    <m/>
    <m/>
    <m/>
    <m/>
    <m/>
    <m/>
    <m/>
    <m/>
    <m/>
    <m/>
    <m/>
    <m/>
    <m/>
    <m/>
    <m/>
    <m/>
    <m/>
    <m/>
    <m/>
    <m/>
    <n v="7263"/>
    <s v="CA-2017-156363"/>
    <d v="2017-10-22T00:00:00"/>
    <s v="10/28/2017"/>
    <s v="Standard Class"/>
    <s v="ML-17395"/>
    <x v="504"/>
    <x v="1"/>
    <s v="United States"/>
    <s v="Philadelphia"/>
    <s v="Pennsylvania"/>
    <n v="19134"/>
    <x v="3"/>
    <s v="TEC-PH-10003988"/>
    <x v="2"/>
    <x v="7"/>
    <s v="LF Elite 3D Dazzle Designer Hard Case Cover, Lf Stylus Pen and Wiper For Apple Iphone 5c Mini Lite"/>
    <n v="32.700000000000003"/>
    <n v="5"/>
    <n v="0.4"/>
    <n v="-6.54"/>
    <n v="2017"/>
    <x v="2"/>
    <s v="Q4"/>
    <n v="-0.19999999999999998"/>
  </r>
  <r>
    <m/>
    <m/>
    <m/>
    <m/>
    <m/>
    <m/>
    <m/>
    <m/>
    <m/>
    <m/>
    <m/>
    <m/>
    <m/>
    <m/>
    <m/>
    <m/>
    <m/>
    <m/>
    <m/>
    <m/>
    <m/>
    <n v="7264"/>
    <s v="CA-2017-156363"/>
    <d v="2017-10-22T00:00:00"/>
    <s v="10/28/2017"/>
    <s v="Standard Class"/>
    <s v="ML-17395"/>
    <x v="504"/>
    <x v="1"/>
    <s v="United States"/>
    <s v="Philadelphia"/>
    <s v="Pennsylvania"/>
    <n v="19134"/>
    <x v="3"/>
    <s v="OFF-EN-10003068"/>
    <x v="1"/>
    <x v="12"/>
    <s v="#6 3/4 Gummed Flap White Envelopes"/>
    <n v="31.68"/>
    <n v="4"/>
    <n v="0.2"/>
    <n v="11.087999999999999"/>
    <n v="2017"/>
    <x v="2"/>
    <s v="Q4"/>
    <n v="0.35"/>
  </r>
  <r>
    <m/>
    <m/>
    <m/>
    <m/>
    <m/>
    <m/>
    <m/>
    <m/>
    <m/>
    <m/>
    <m/>
    <m/>
    <m/>
    <m/>
    <m/>
    <m/>
    <m/>
    <m/>
    <m/>
    <m/>
    <m/>
    <n v="7265"/>
    <s v="CA-2017-122056"/>
    <d v="2017-06-13T00:00:00"/>
    <s v="6/17/2017"/>
    <s v="Standard Class"/>
    <s v="PG-18895"/>
    <x v="38"/>
    <x v="0"/>
    <s v="United States"/>
    <s v="Springfield"/>
    <s v="Virginia"/>
    <n v="22153"/>
    <x v="0"/>
    <s v="OFF-AR-10004260"/>
    <x v="1"/>
    <x v="6"/>
    <s v="Boston 1799 Powerhouse Electric Pencil Sharpener"/>
    <n v="181.86"/>
    <n v="7"/>
    <n v="0"/>
    <n v="50.9208"/>
    <n v="2017"/>
    <x v="1"/>
    <s v="Q2"/>
    <n v="0.27999999999999997"/>
  </r>
  <r>
    <m/>
    <m/>
    <m/>
    <m/>
    <m/>
    <m/>
    <m/>
    <m/>
    <m/>
    <m/>
    <m/>
    <m/>
    <m/>
    <m/>
    <m/>
    <m/>
    <m/>
    <m/>
    <m/>
    <m/>
    <m/>
    <n v="7266"/>
    <s v="US-2014-143721"/>
    <d v="2014-11-23T00:00:00"/>
    <s v="11/26/2014"/>
    <s v="Second Class"/>
    <s v="DK-12835"/>
    <x v="460"/>
    <x v="1"/>
    <s v="United States"/>
    <s v="Houston"/>
    <s v="Texas"/>
    <n v="77095"/>
    <x v="2"/>
    <s v="FUR-CH-10001973"/>
    <x v="0"/>
    <x v="1"/>
    <s v="Office Star Flex Back Scooter Chair with White Frame"/>
    <n v="155.37200000000001"/>
    <n v="2"/>
    <n v="0.3"/>
    <n v="-35.513599999999997"/>
    <n v="2014"/>
    <x v="0"/>
    <s v="Q4"/>
    <n v="-0.22857142857142854"/>
  </r>
  <r>
    <m/>
    <m/>
    <m/>
    <m/>
    <m/>
    <m/>
    <m/>
    <m/>
    <m/>
    <m/>
    <m/>
    <m/>
    <m/>
    <m/>
    <m/>
    <m/>
    <m/>
    <m/>
    <m/>
    <m/>
    <m/>
    <n v="7267"/>
    <s v="CA-2017-122987"/>
    <d v="2017-08-16T00:00:00"/>
    <s v="8/16/2017"/>
    <s v="Same Day"/>
    <s v="SJ-20215"/>
    <x v="695"/>
    <x v="0"/>
    <s v="United States"/>
    <s v="Columbia"/>
    <s v="Tennessee"/>
    <n v="38401"/>
    <x v="0"/>
    <s v="OFF-BI-10002824"/>
    <x v="1"/>
    <x v="8"/>
    <s v="Recycled Easel Ring Binders"/>
    <n v="13.428000000000001"/>
    <n v="3"/>
    <n v="0.7"/>
    <n v="-11.19"/>
    <n v="2017"/>
    <x v="6"/>
    <s v="Q3"/>
    <n v="-0.83333333333333326"/>
  </r>
  <r>
    <m/>
    <m/>
    <m/>
    <m/>
    <m/>
    <m/>
    <m/>
    <m/>
    <m/>
    <m/>
    <m/>
    <m/>
    <m/>
    <m/>
    <m/>
    <m/>
    <m/>
    <m/>
    <m/>
    <m/>
    <m/>
    <n v="7268"/>
    <s v="CA-2017-122987"/>
    <d v="2017-08-16T00:00:00"/>
    <s v="8/16/2017"/>
    <s v="Same Day"/>
    <s v="SJ-20215"/>
    <x v="695"/>
    <x v="0"/>
    <s v="United States"/>
    <s v="Columbia"/>
    <s v="Tennessee"/>
    <n v="38401"/>
    <x v="0"/>
    <s v="OFF-ST-10004950"/>
    <x v="1"/>
    <x v="4"/>
    <s v="Acco Perma 3000 Stacking Storage Drawers"/>
    <n v="67.135999999999996"/>
    <n v="4"/>
    <n v="0.2"/>
    <n v="-0.83919999999999995"/>
    <n v="2017"/>
    <x v="6"/>
    <s v="Q3"/>
    <n v="-1.2500000000000001E-2"/>
  </r>
  <r>
    <m/>
    <m/>
    <m/>
    <m/>
    <m/>
    <m/>
    <m/>
    <m/>
    <m/>
    <m/>
    <m/>
    <m/>
    <m/>
    <m/>
    <m/>
    <m/>
    <m/>
    <m/>
    <m/>
    <m/>
    <m/>
    <n v="7269"/>
    <s v="CA-2016-133368"/>
    <d v="2016-01-14T00:00:00"/>
    <s v="1/20/2016"/>
    <s v="Standard Class"/>
    <s v="AG-10675"/>
    <x v="165"/>
    <x v="0"/>
    <s v="United States"/>
    <s v="Concord"/>
    <s v="North Carolina"/>
    <n v="28027"/>
    <x v="0"/>
    <s v="OFF-PA-10004039"/>
    <x v="1"/>
    <x v="10"/>
    <s v="Xerox 1882"/>
    <n v="89.567999999999998"/>
    <n v="2"/>
    <n v="0.2"/>
    <n v="32.468400000000003"/>
    <n v="2016"/>
    <x v="9"/>
    <s v="Q1"/>
    <n v="0.36250000000000004"/>
  </r>
  <r>
    <m/>
    <m/>
    <m/>
    <m/>
    <m/>
    <m/>
    <m/>
    <m/>
    <m/>
    <m/>
    <m/>
    <m/>
    <m/>
    <m/>
    <m/>
    <m/>
    <m/>
    <m/>
    <m/>
    <m/>
    <m/>
    <n v="7270"/>
    <s v="CA-2016-133368"/>
    <d v="2016-01-14T00:00:00"/>
    <s v="1/20/2016"/>
    <s v="Standard Class"/>
    <s v="AG-10675"/>
    <x v="165"/>
    <x v="0"/>
    <s v="United States"/>
    <s v="Concord"/>
    <s v="North Carolina"/>
    <n v="28027"/>
    <x v="0"/>
    <s v="FUR-FU-10003374"/>
    <x v="0"/>
    <x v="5"/>
    <s v="Electrix Fluorescent Magnifier Lamps &amp; Weighted Base"/>
    <n v="315.77600000000001"/>
    <n v="8"/>
    <n v="0.2"/>
    <n v="31.5776"/>
    <n v="2016"/>
    <x v="9"/>
    <s v="Q1"/>
    <n v="9.9999999999999992E-2"/>
  </r>
  <r>
    <m/>
    <m/>
    <m/>
    <m/>
    <m/>
    <m/>
    <m/>
    <m/>
    <m/>
    <m/>
    <m/>
    <m/>
    <m/>
    <m/>
    <m/>
    <m/>
    <m/>
    <m/>
    <m/>
    <m/>
    <m/>
    <n v="7271"/>
    <s v="CA-2016-123337"/>
    <d v="2016-09-16T00:00:00"/>
    <s v="9/22/2016"/>
    <s v="Standard Class"/>
    <s v="KD-16495"/>
    <x v="470"/>
    <x v="1"/>
    <s v="United States"/>
    <s v="San Jose"/>
    <s v="California"/>
    <n v="95123"/>
    <x v="1"/>
    <s v="FUR-BO-10001918"/>
    <x v="0"/>
    <x v="0"/>
    <s v="Sauder Forest Hills Library with Doors, Woodland Oak Finish"/>
    <n v="273.666"/>
    <n v="2"/>
    <n v="0.15"/>
    <n v="-12.878399999999999"/>
    <n v="2016"/>
    <x v="8"/>
    <s v="Q3"/>
    <n v="-4.7058823529411764E-2"/>
  </r>
  <r>
    <m/>
    <m/>
    <m/>
    <m/>
    <m/>
    <m/>
    <m/>
    <m/>
    <m/>
    <m/>
    <m/>
    <m/>
    <m/>
    <m/>
    <m/>
    <m/>
    <m/>
    <m/>
    <m/>
    <m/>
    <m/>
    <n v="7272"/>
    <s v="CA-2016-123337"/>
    <d v="2016-09-16T00:00:00"/>
    <s v="9/22/2016"/>
    <s v="Standard Class"/>
    <s v="KD-16495"/>
    <x v="470"/>
    <x v="1"/>
    <s v="United States"/>
    <s v="San Jose"/>
    <s v="California"/>
    <n v="95123"/>
    <x v="1"/>
    <s v="OFF-AP-10002287"/>
    <x v="1"/>
    <x v="9"/>
    <s v="Eureka Sanitaire  Multi-Pro Heavy-Duty Upright, Disposable Bags"/>
    <n v="17.48"/>
    <n v="4"/>
    <n v="0"/>
    <n v="4.5448000000000004"/>
    <n v="2016"/>
    <x v="8"/>
    <s v="Q3"/>
    <n v="0.26"/>
  </r>
  <r>
    <m/>
    <m/>
    <m/>
    <m/>
    <m/>
    <m/>
    <m/>
    <m/>
    <m/>
    <m/>
    <m/>
    <m/>
    <m/>
    <m/>
    <m/>
    <m/>
    <m/>
    <m/>
    <m/>
    <m/>
    <m/>
    <n v="7273"/>
    <s v="US-2016-150357"/>
    <d v="2016-10-10T00:00:00"/>
    <s v="10/14/2016"/>
    <s v="Standard Class"/>
    <s v="EB-13975"/>
    <x v="424"/>
    <x v="1"/>
    <s v="United States"/>
    <s v="Greensboro"/>
    <s v="North Carolina"/>
    <n v="27405"/>
    <x v="0"/>
    <s v="OFF-SU-10004498"/>
    <x v="1"/>
    <x v="14"/>
    <s v="Martin-Yale Premier Letter Opener"/>
    <n v="20.608000000000001"/>
    <n v="2"/>
    <n v="0.2"/>
    <n v="-4.3792"/>
    <n v="2016"/>
    <x v="2"/>
    <s v="Q4"/>
    <n v="-0.21249999999999999"/>
  </r>
  <r>
    <m/>
    <m/>
    <m/>
    <m/>
    <m/>
    <m/>
    <m/>
    <m/>
    <m/>
    <m/>
    <m/>
    <m/>
    <m/>
    <m/>
    <m/>
    <m/>
    <m/>
    <m/>
    <m/>
    <m/>
    <m/>
    <n v="7274"/>
    <s v="US-2016-150357"/>
    <d v="2016-10-10T00:00:00"/>
    <s v="10/14/2016"/>
    <s v="Standard Class"/>
    <s v="EB-13975"/>
    <x v="424"/>
    <x v="1"/>
    <s v="United States"/>
    <s v="Greensboro"/>
    <s v="North Carolina"/>
    <n v="27405"/>
    <x v="0"/>
    <s v="OFF-BI-10002557"/>
    <x v="1"/>
    <x v="8"/>
    <s v="Presstex Flexible Ring Binders"/>
    <n v="4.0949999999999998"/>
    <n v="3"/>
    <n v="0.7"/>
    <n v="-2.73"/>
    <n v="2016"/>
    <x v="2"/>
    <s v="Q4"/>
    <n v="-0.66666666666666674"/>
  </r>
  <r>
    <m/>
    <m/>
    <m/>
    <m/>
    <m/>
    <m/>
    <m/>
    <m/>
    <m/>
    <m/>
    <m/>
    <m/>
    <m/>
    <m/>
    <m/>
    <m/>
    <m/>
    <m/>
    <m/>
    <m/>
    <m/>
    <n v="7275"/>
    <s v="CA-2015-144519"/>
    <d v="2015-11-13T00:00:00"/>
    <s v="11/17/2015"/>
    <s v="Standard Class"/>
    <s v="AW-10930"/>
    <x v="585"/>
    <x v="2"/>
    <s v="United States"/>
    <s v="Helena"/>
    <s v="Montana"/>
    <n v="59601"/>
    <x v="1"/>
    <s v="TEC-PH-10004908"/>
    <x v="2"/>
    <x v="7"/>
    <s v="Panasonic KX TS3282W Corded phone"/>
    <n v="339.96"/>
    <n v="5"/>
    <n v="0.2"/>
    <n v="42.494999999999997"/>
    <n v="2015"/>
    <x v="0"/>
    <s v="Q4"/>
    <n v="0.125"/>
  </r>
  <r>
    <m/>
    <m/>
    <m/>
    <m/>
    <m/>
    <m/>
    <m/>
    <m/>
    <m/>
    <m/>
    <m/>
    <m/>
    <m/>
    <m/>
    <m/>
    <m/>
    <m/>
    <m/>
    <m/>
    <m/>
    <m/>
    <n v="7276"/>
    <s v="CA-2015-144519"/>
    <d v="2015-11-13T00:00:00"/>
    <s v="11/17/2015"/>
    <s v="Standard Class"/>
    <s v="AW-10930"/>
    <x v="585"/>
    <x v="2"/>
    <s v="United States"/>
    <s v="Helena"/>
    <s v="Montana"/>
    <n v="59601"/>
    <x v="1"/>
    <s v="FUR-FU-10000794"/>
    <x v="0"/>
    <x v="5"/>
    <s v="Eldon Stackable Tray, Side-Load, Legal, Smoke"/>
    <n v="63.98"/>
    <n v="7"/>
    <n v="0"/>
    <n v="21.7532"/>
    <n v="2015"/>
    <x v="0"/>
    <s v="Q4"/>
    <n v="0.34"/>
  </r>
  <r>
    <m/>
    <m/>
    <m/>
    <m/>
    <m/>
    <m/>
    <m/>
    <m/>
    <m/>
    <m/>
    <m/>
    <m/>
    <m/>
    <m/>
    <m/>
    <m/>
    <m/>
    <m/>
    <m/>
    <m/>
    <m/>
    <n v="7277"/>
    <s v="CA-2014-120670"/>
    <d v="2014-11-02T00:00:00"/>
    <d v="2014-06-11T00:00:00"/>
    <s v="Standard Class"/>
    <s v="JK-16120"/>
    <x v="451"/>
    <x v="2"/>
    <s v="United States"/>
    <s v="Fort Lauderdale"/>
    <s v="Florida"/>
    <n v="33311"/>
    <x v="0"/>
    <s v="TEC-AC-10004171"/>
    <x v="2"/>
    <x v="11"/>
    <s v="Razer Kraken 7.1 Surround Sound Over Ear USB Gaming Headset"/>
    <n v="799.92"/>
    <n v="10"/>
    <n v="0.2"/>
    <n v="239.976"/>
    <n v="2014"/>
    <x v="0"/>
    <s v="Q4"/>
    <n v="0.3"/>
  </r>
  <r>
    <m/>
    <m/>
    <m/>
    <m/>
    <m/>
    <m/>
    <m/>
    <m/>
    <m/>
    <m/>
    <m/>
    <m/>
    <m/>
    <m/>
    <m/>
    <m/>
    <m/>
    <m/>
    <m/>
    <m/>
    <m/>
    <n v="7278"/>
    <s v="CA-2016-157217"/>
    <d v="2016-07-19T00:00:00"/>
    <s v="7/21/2016"/>
    <s v="First Class"/>
    <s v="TC-21535"/>
    <x v="426"/>
    <x v="2"/>
    <s v="United States"/>
    <s v="San Francisco"/>
    <s v="California"/>
    <n v="94110"/>
    <x v="1"/>
    <s v="TEC-PH-10002070"/>
    <x v="2"/>
    <x v="7"/>
    <s v="Griffin GC36547 PowerJolt SE Lightning Charger"/>
    <n v="35.984000000000002"/>
    <n v="2"/>
    <n v="0.2"/>
    <n v="4.4980000000000002"/>
    <n v="2016"/>
    <x v="7"/>
    <s v="Q3"/>
    <n v="0.125"/>
  </r>
  <r>
    <m/>
    <m/>
    <m/>
    <m/>
    <m/>
    <m/>
    <m/>
    <m/>
    <m/>
    <m/>
    <m/>
    <m/>
    <m/>
    <m/>
    <m/>
    <m/>
    <m/>
    <m/>
    <m/>
    <m/>
    <m/>
    <n v="7279"/>
    <s v="CA-2016-157217"/>
    <d v="2016-07-19T00:00:00"/>
    <s v="7/21/2016"/>
    <s v="First Class"/>
    <s v="TC-21535"/>
    <x v="426"/>
    <x v="2"/>
    <s v="United States"/>
    <s v="San Francisco"/>
    <s v="California"/>
    <n v="94110"/>
    <x v="1"/>
    <s v="TEC-AC-10003095"/>
    <x v="2"/>
    <x v="11"/>
    <s v="Logitech G35 7.1-Channel Surround Sound Headset"/>
    <n v="389.97"/>
    <n v="3"/>
    <n v="0"/>
    <n v="132.5898"/>
    <n v="2016"/>
    <x v="7"/>
    <s v="Q3"/>
    <n v="0.33999999999999997"/>
  </r>
  <r>
    <m/>
    <m/>
    <m/>
    <m/>
    <m/>
    <m/>
    <m/>
    <m/>
    <m/>
    <m/>
    <m/>
    <m/>
    <m/>
    <m/>
    <m/>
    <m/>
    <m/>
    <m/>
    <m/>
    <m/>
    <m/>
    <n v="7280"/>
    <s v="CA-2016-108224"/>
    <d v="2016-05-14T00:00:00"/>
    <s v="5/14/2016"/>
    <s v="Same Day"/>
    <s v="TH-21235"/>
    <x v="260"/>
    <x v="1"/>
    <s v="United States"/>
    <s v="Yuma"/>
    <s v="Arizona"/>
    <n v="85364"/>
    <x v="1"/>
    <s v="TEC-AC-10003832"/>
    <x v="2"/>
    <x v="11"/>
    <s v="Imation 16GB Mini TravelDrive USB 2.0 Flash Drive"/>
    <n v="185.52799999999999"/>
    <n v="7"/>
    <n v="0.2"/>
    <n v="48.701099999999997"/>
    <n v="2016"/>
    <x v="5"/>
    <s v="Q2"/>
    <n v="0.26250000000000001"/>
  </r>
  <r>
    <m/>
    <m/>
    <m/>
    <m/>
    <m/>
    <m/>
    <m/>
    <m/>
    <m/>
    <m/>
    <m/>
    <m/>
    <m/>
    <m/>
    <m/>
    <m/>
    <m/>
    <m/>
    <m/>
    <m/>
    <m/>
    <n v="7281"/>
    <s v="CA-2015-162782"/>
    <d v="2015-02-21T00:00:00"/>
    <s v="2/27/2015"/>
    <s v="Standard Class"/>
    <s v="PW-19240"/>
    <x v="617"/>
    <x v="0"/>
    <s v="United States"/>
    <s v="Columbia"/>
    <s v="Maryland"/>
    <n v="21044"/>
    <x v="3"/>
    <s v="OFF-BI-10003527"/>
    <x v="1"/>
    <x v="8"/>
    <s v="Fellowes PB500 Electric Punch Plastic Comb Binding Machine with Manual Bind"/>
    <n v="2541.98"/>
    <n v="2"/>
    <n v="0"/>
    <n v="1270.99"/>
    <n v="2015"/>
    <x v="11"/>
    <s v="Q1"/>
    <n v="0.5"/>
  </r>
  <r>
    <m/>
    <m/>
    <m/>
    <m/>
    <m/>
    <m/>
    <m/>
    <m/>
    <m/>
    <m/>
    <m/>
    <m/>
    <m/>
    <m/>
    <m/>
    <m/>
    <m/>
    <m/>
    <m/>
    <m/>
    <m/>
    <n v="7282"/>
    <s v="CA-2017-159282"/>
    <d v="2017-10-16T00:00:00"/>
    <s v="10/21/2017"/>
    <s v="Standard Class"/>
    <s v="GH-14410"/>
    <x v="689"/>
    <x v="2"/>
    <s v="United States"/>
    <s v="Yuma"/>
    <s v="Arizona"/>
    <n v="85364"/>
    <x v="1"/>
    <s v="TEC-MA-10001148"/>
    <x v="2"/>
    <x v="15"/>
    <s v="Swingline SM12-08 MicroCut Jam Free Shredder"/>
    <n v="599.98500000000001"/>
    <n v="5"/>
    <n v="0.7"/>
    <n v="-479.988"/>
    <n v="2017"/>
    <x v="2"/>
    <s v="Q4"/>
    <n v="-0.79999999999999993"/>
  </r>
  <r>
    <m/>
    <m/>
    <m/>
    <m/>
    <m/>
    <m/>
    <m/>
    <m/>
    <m/>
    <m/>
    <m/>
    <m/>
    <m/>
    <m/>
    <m/>
    <m/>
    <m/>
    <m/>
    <m/>
    <m/>
    <m/>
    <n v="7283"/>
    <s v="CA-2017-155936"/>
    <d v="2017-06-22T00:00:00"/>
    <s v="6/29/2017"/>
    <s v="Standard Class"/>
    <s v="JK-15730"/>
    <x v="300"/>
    <x v="0"/>
    <s v="United States"/>
    <s v="Chicago"/>
    <s v="Illinois"/>
    <n v="60653"/>
    <x v="2"/>
    <s v="OFF-BI-10002432"/>
    <x v="1"/>
    <x v="8"/>
    <s v="Wilson Jones Standard D-Ring Binders"/>
    <n v="3.036"/>
    <n v="3"/>
    <n v="0.8"/>
    <n v="-5.0094000000000003"/>
    <n v="2017"/>
    <x v="1"/>
    <s v="Q2"/>
    <n v="-1.6500000000000001"/>
  </r>
  <r>
    <m/>
    <m/>
    <m/>
    <m/>
    <m/>
    <m/>
    <m/>
    <m/>
    <m/>
    <m/>
    <m/>
    <m/>
    <m/>
    <m/>
    <m/>
    <m/>
    <m/>
    <m/>
    <m/>
    <m/>
    <m/>
    <n v="7284"/>
    <s v="CA-2017-169439"/>
    <d v="2017-09-09T00:00:00"/>
    <s v="9/13/2017"/>
    <s v="Standard Class"/>
    <s v="LC-17140"/>
    <x v="95"/>
    <x v="0"/>
    <s v="United States"/>
    <s v="Cleveland"/>
    <s v="Ohio"/>
    <n v="44105"/>
    <x v="3"/>
    <s v="OFF-AR-10001374"/>
    <x v="1"/>
    <x v="6"/>
    <s v="BIC Brite Liner Highlighters, Chisel Tip"/>
    <n v="25.92"/>
    <n v="5"/>
    <n v="0.2"/>
    <n v="3.8879999999999999"/>
    <n v="2017"/>
    <x v="8"/>
    <s v="Q3"/>
    <n v="0.15"/>
  </r>
  <r>
    <m/>
    <m/>
    <m/>
    <m/>
    <m/>
    <m/>
    <m/>
    <m/>
    <m/>
    <m/>
    <m/>
    <m/>
    <m/>
    <m/>
    <m/>
    <m/>
    <m/>
    <m/>
    <m/>
    <m/>
    <m/>
    <n v="7285"/>
    <s v="CA-2017-169439"/>
    <d v="2017-09-09T00:00:00"/>
    <s v="9/13/2017"/>
    <s v="Standard Class"/>
    <s v="LC-17140"/>
    <x v="95"/>
    <x v="0"/>
    <s v="United States"/>
    <s v="Cleveland"/>
    <s v="Ohio"/>
    <n v="44105"/>
    <x v="3"/>
    <s v="FUR-FU-10000723"/>
    <x v="0"/>
    <x v="5"/>
    <s v="Deflect-o EconoMat Studded, No Bevel Mat for Low Pile Carpeting"/>
    <n v="66.111999999999995"/>
    <n v="2"/>
    <n v="0.2"/>
    <n v="-9.0904000000000007"/>
    <n v="2017"/>
    <x v="8"/>
    <s v="Q3"/>
    <n v="-0.13750000000000001"/>
  </r>
  <r>
    <m/>
    <m/>
    <m/>
    <m/>
    <m/>
    <m/>
    <m/>
    <m/>
    <m/>
    <m/>
    <m/>
    <m/>
    <m/>
    <m/>
    <m/>
    <m/>
    <m/>
    <m/>
    <m/>
    <m/>
    <m/>
    <n v="7286"/>
    <s v="CA-2017-151183"/>
    <d v="2017-10-14T00:00:00"/>
    <s v="10/19/2017"/>
    <s v="Standard Class"/>
    <s v="BK-11260"/>
    <x v="318"/>
    <x v="0"/>
    <s v="United States"/>
    <s v="San Francisco"/>
    <s v="California"/>
    <n v="94110"/>
    <x v="1"/>
    <s v="TEC-AC-10003614"/>
    <x v="2"/>
    <x v="11"/>
    <s v="Verbatim 25 GB 6x Blu-ray Single Layer Recordable Disc, 10/Pack"/>
    <n v="46.36"/>
    <n v="4"/>
    <n v="0"/>
    <n v="15.2988"/>
    <n v="2017"/>
    <x v="2"/>
    <s v="Q4"/>
    <n v="0.33"/>
  </r>
  <r>
    <m/>
    <m/>
    <m/>
    <m/>
    <m/>
    <m/>
    <m/>
    <m/>
    <m/>
    <m/>
    <m/>
    <m/>
    <m/>
    <m/>
    <m/>
    <m/>
    <m/>
    <m/>
    <m/>
    <m/>
    <m/>
    <n v="7287"/>
    <s v="CA-2016-149965"/>
    <d v="2016-06-20T00:00:00"/>
    <s v="6/25/2016"/>
    <s v="Standard Class"/>
    <s v="BS-11365"/>
    <x v="740"/>
    <x v="1"/>
    <s v="United States"/>
    <s v="Oklahoma City"/>
    <s v="Oklahoma"/>
    <n v="73120"/>
    <x v="2"/>
    <s v="TEC-AC-10004877"/>
    <x v="2"/>
    <x v="11"/>
    <s v="Imation 30456 USB Flash Drive 8GB"/>
    <n v="6.9"/>
    <n v="1"/>
    <n v="0"/>
    <n v="0.55200000000000005"/>
    <n v="2016"/>
    <x v="1"/>
    <s v="Q2"/>
    <n v="0.08"/>
  </r>
  <r>
    <m/>
    <m/>
    <m/>
    <m/>
    <m/>
    <m/>
    <m/>
    <m/>
    <m/>
    <m/>
    <m/>
    <m/>
    <m/>
    <m/>
    <m/>
    <m/>
    <m/>
    <m/>
    <m/>
    <m/>
    <m/>
    <n v="7288"/>
    <s v="CA-2016-149965"/>
    <d v="2016-06-20T00:00:00"/>
    <s v="6/25/2016"/>
    <s v="Standard Class"/>
    <s v="BS-11365"/>
    <x v="740"/>
    <x v="1"/>
    <s v="United States"/>
    <s v="Oklahoma City"/>
    <s v="Oklahoma"/>
    <n v="73120"/>
    <x v="2"/>
    <s v="FUR-FU-10004270"/>
    <x v="0"/>
    <x v="5"/>
    <s v="Executive Impressions 13&quot; Clairmont Wall Clock"/>
    <n v="57.69"/>
    <n v="3"/>
    <n v="0"/>
    <n v="23.652899999999999"/>
    <n v="2016"/>
    <x v="1"/>
    <s v="Q2"/>
    <n v="0.41"/>
  </r>
  <r>
    <m/>
    <m/>
    <m/>
    <m/>
    <m/>
    <m/>
    <m/>
    <m/>
    <m/>
    <m/>
    <m/>
    <m/>
    <m/>
    <m/>
    <m/>
    <m/>
    <m/>
    <m/>
    <m/>
    <m/>
    <m/>
    <n v="7289"/>
    <s v="CA-2014-158281"/>
    <d v="2014-09-02T00:00:00"/>
    <d v="2014-07-09T00:00:00"/>
    <s v="Standard Class"/>
    <s v="AG-10525"/>
    <x v="132"/>
    <x v="1"/>
    <s v="United States"/>
    <s v="Houston"/>
    <s v="Texas"/>
    <n v="77095"/>
    <x v="2"/>
    <s v="TEC-MA-10002210"/>
    <x v="2"/>
    <x v="15"/>
    <s v="Epson TM-T88V Direct Thermal Printer - Monochrome - Desktop"/>
    <n v="559.71"/>
    <n v="3"/>
    <n v="0.4"/>
    <n v="-121.2705"/>
    <n v="2014"/>
    <x v="8"/>
    <s v="Q3"/>
    <n v="-0.21666666666666665"/>
  </r>
  <r>
    <m/>
    <m/>
    <m/>
    <m/>
    <m/>
    <m/>
    <m/>
    <m/>
    <m/>
    <m/>
    <m/>
    <m/>
    <m/>
    <m/>
    <m/>
    <m/>
    <m/>
    <m/>
    <m/>
    <m/>
    <m/>
    <n v="7290"/>
    <s v="CA-2016-153661"/>
    <d v="2016-01-30T00:00:00"/>
    <s v="1/31/2016"/>
    <s v="First Class"/>
    <s v="SC-20725"/>
    <x v="56"/>
    <x v="0"/>
    <s v="United States"/>
    <s v="San Francisco"/>
    <s v="California"/>
    <n v="94122"/>
    <x v="1"/>
    <s v="OFF-ST-10000675"/>
    <x v="1"/>
    <x v="4"/>
    <s v="File Shuttle II and Handi-File, Black"/>
    <n v="305.01"/>
    <n v="9"/>
    <n v="0"/>
    <n v="76.252499999999998"/>
    <n v="2016"/>
    <x v="9"/>
    <s v="Q1"/>
    <n v="0.25"/>
  </r>
  <r>
    <m/>
    <m/>
    <m/>
    <m/>
    <m/>
    <m/>
    <m/>
    <m/>
    <m/>
    <m/>
    <m/>
    <m/>
    <m/>
    <m/>
    <m/>
    <m/>
    <m/>
    <m/>
    <m/>
    <m/>
    <m/>
    <n v="7291"/>
    <s v="CA-2016-153661"/>
    <d v="2016-01-30T00:00:00"/>
    <s v="1/31/2016"/>
    <s v="First Class"/>
    <s v="SC-20725"/>
    <x v="56"/>
    <x v="0"/>
    <s v="United States"/>
    <s v="San Francisco"/>
    <s v="California"/>
    <n v="94122"/>
    <x v="1"/>
    <s v="OFF-BI-10004781"/>
    <x v="1"/>
    <x v="8"/>
    <s v="GBC Wire Binding Strips"/>
    <n v="50.783999999999999"/>
    <n v="2"/>
    <n v="0.2"/>
    <n v="17.7744"/>
    <n v="2016"/>
    <x v="9"/>
    <s v="Q1"/>
    <n v="0.35000000000000003"/>
  </r>
  <r>
    <m/>
    <m/>
    <m/>
    <m/>
    <m/>
    <m/>
    <m/>
    <m/>
    <m/>
    <m/>
    <m/>
    <m/>
    <m/>
    <m/>
    <m/>
    <m/>
    <m/>
    <m/>
    <m/>
    <m/>
    <m/>
    <n v="7292"/>
    <s v="CA-2016-153661"/>
    <d v="2016-01-30T00:00:00"/>
    <s v="1/31/2016"/>
    <s v="First Class"/>
    <s v="SC-20725"/>
    <x v="56"/>
    <x v="0"/>
    <s v="United States"/>
    <s v="San Francisco"/>
    <s v="California"/>
    <n v="94122"/>
    <x v="1"/>
    <s v="OFF-LA-10004689"/>
    <x v="1"/>
    <x v="2"/>
    <s v="Avery 512"/>
    <n v="26.01"/>
    <n v="9"/>
    <n v="0"/>
    <n v="12.2247"/>
    <n v="2016"/>
    <x v="9"/>
    <s v="Q1"/>
    <n v="0.47"/>
  </r>
  <r>
    <m/>
    <m/>
    <m/>
    <m/>
    <m/>
    <m/>
    <m/>
    <m/>
    <m/>
    <m/>
    <m/>
    <m/>
    <m/>
    <m/>
    <m/>
    <m/>
    <m/>
    <m/>
    <m/>
    <m/>
    <m/>
    <n v="7293"/>
    <s v="CA-2017-109183"/>
    <d v="2017-12-04T00:00:00"/>
    <d v="2017-09-12T00:00:00"/>
    <s v="Standard Class"/>
    <s v="LR-16915"/>
    <x v="235"/>
    <x v="0"/>
    <s v="United States"/>
    <s v="Nashville"/>
    <s v="Tennessee"/>
    <n v="37211"/>
    <x v="0"/>
    <s v="TEC-MA-10001856"/>
    <x v="2"/>
    <x v="15"/>
    <s v="Okidata C610n Printer"/>
    <n v="649"/>
    <n v="2"/>
    <n v="0.5"/>
    <n v="-272.58"/>
    <n v="2017"/>
    <x v="4"/>
    <s v="Q4"/>
    <n v="-0.42"/>
  </r>
  <r>
    <m/>
    <m/>
    <m/>
    <m/>
    <m/>
    <m/>
    <m/>
    <m/>
    <m/>
    <m/>
    <m/>
    <m/>
    <m/>
    <m/>
    <m/>
    <m/>
    <m/>
    <m/>
    <m/>
    <m/>
    <m/>
    <n v="7294"/>
    <s v="CA-2016-113656"/>
    <d v="2016-01-23T00:00:00"/>
    <s v="1/29/2016"/>
    <s v="Standard Class"/>
    <s v="CB-12415"/>
    <x v="558"/>
    <x v="0"/>
    <s v="United States"/>
    <s v="Los Angeles"/>
    <s v="California"/>
    <n v="90036"/>
    <x v="1"/>
    <s v="FUR-FU-10000719"/>
    <x v="0"/>
    <x v="5"/>
    <s v="DAX Cubicle Frames, 8-1/2 x 11"/>
    <n v="59.99"/>
    <n v="7"/>
    <n v="0"/>
    <n v="21.596399999999999"/>
    <n v="2016"/>
    <x v="9"/>
    <s v="Q1"/>
    <n v="0.36"/>
  </r>
  <r>
    <m/>
    <m/>
    <m/>
    <m/>
    <m/>
    <m/>
    <m/>
    <m/>
    <m/>
    <m/>
    <m/>
    <m/>
    <m/>
    <m/>
    <m/>
    <m/>
    <m/>
    <m/>
    <m/>
    <m/>
    <m/>
    <n v="7295"/>
    <s v="CA-2015-148964"/>
    <d v="2015-05-26T00:00:00"/>
    <s v="5/31/2015"/>
    <s v="Standard Class"/>
    <s v="RD-19900"/>
    <x v="76"/>
    <x v="0"/>
    <s v="United States"/>
    <s v="Bellevue"/>
    <s v="Washington"/>
    <n v="98006"/>
    <x v="1"/>
    <s v="FUR-FU-10003849"/>
    <x v="0"/>
    <x v="5"/>
    <s v="DAX Metal Frame, Desktop, Stepped-Edge"/>
    <n v="20.239999999999998"/>
    <n v="1"/>
    <n v="0"/>
    <n v="7.8936000000000002"/>
    <n v="2015"/>
    <x v="5"/>
    <s v="Q2"/>
    <n v="0.39"/>
  </r>
  <r>
    <m/>
    <m/>
    <m/>
    <m/>
    <m/>
    <m/>
    <m/>
    <m/>
    <m/>
    <m/>
    <m/>
    <m/>
    <m/>
    <m/>
    <m/>
    <m/>
    <m/>
    <m/>
    <m/>
    <m/>
    <m/>
    <n v="7296"/>
    <s v="CA-2014-111899"/>
    <d v="2014-05-04T00:00:00"/>
    <d v="2014-05-05T00:00:00"/>
    <s v="First Class"/>
    <s v="NC-18340"/>
    <x v="396"/>
    <x v="0"/>
    <s v="United States"/>
    <s v="Houston"/>
    <s v="Texas"/>
    <n v="77036"/>
    <x v="2"/>
    <s v="OFF-AR-10001725"/>
    <x v="1"/>
    <x v="6"/>
    <s v="Boston Home &amp; Office Model 2000 Electric Pencil Sharpeners"/>
    <n v="37.840000000000003"/>
    <n v="2"/>
    <n v="0.2"/>
    <n v="2.8380000000000001"/>
    <n v="2014"/>
    <x v="5"/>
    <s v="Q2"/>
    <n v="7.4999999999999997E-2"/>
  </r>
  <r>
    <m/>
    <m/>
    <m/>
    <m/>
    <m/>
    <m/>
    <m/>
    <m/>
    <m/>
    <m/>
    <m/>
    <m/>
    <m/>
    <m/>
    <m/>
    <m/>
    <m/>
    <m/>
    <m/>
    <m/>
    <m/>
    <n v="7297"/>
    <s v="CA-2014-111899"/>
    <d v="2014-05-04T00:00:00"/>
    <d v="2014-05-05T00:00:00"/>
    <s v="First Class"/>
    <s v="NC-18340"/>
    <x v="396"/>
    <x v="0"/>
    <s v="United States"/>
    <s v="Houston"/>
    <s v="Texas"/>
    <n v="77036"/>
    <x v="2"/>
    <s v="OFF-FA-10000840"/>
    <x v="1"/>
    <x v="13"/>
    <s v="OIC Thumb-Tacks"/>
    <n v="5.4720000000000004"/>
    <n v="6"/>
    <n v="0.2"/>
    <n v="1.8468"/>
    <n v="2014"/>
    <x v="5"/>
    <s v="Q2"/>
    <n v="0.33749999999999997"/>
  </r>
  <r>
    <m/>
    <m/>
    <m/>
    <m/>
    <m/>
    <m/>
    <m/>
    <m/>
    <m/>
    <m/>
    <m/>
    <m/>
    <m/>
    <m/>
    <m/>
    <m/>
    <m/>
    <m/>
    <m/>
    <m/>
    <m/>
    <n v="7298"/>
    <s v="CA-2015-101126"/>
    <d v="2015-02-10T00:00:00"/>
    <s v="2/14/2015"/>
    <s v="Second Class"/>
    <s v="NB-18655"/>
    <x v="240"/>
    <x v="1"/>
    <s v="United States"/>
    <s v="Philadelphia"/>
    <s v="Pennsylvania"/>
    <n v="19143"/>
    <x v="3"/>
    <s v="OFF-ST-10000943"/>
    <x v="1"/>
    <x v="4"/>
    <s v="Eldon ProFile File 'N Store Portable File Tub Letter/Legal Size Black"/>
    <n v="77.239999999999995"/>
    <n v="5"/>
    <n v="0.2"/>
    <n v="7.7240000000000002"/>
    <n v="2015"/>
    <x v="11"/>
    <s v="Q1"/>
    <n v="0.1"/>
  </r>
  <r>
    <m/>
    <m/>
    <m/>
    <m/>
    <m/>
    <m/>
    <m/>
    <m/>
    <m/>
    <m/>
    <m/>
    <m/>
    <m/>
    <m/>
    <m/>
    <m/>
    <m/>
    <m/>
    <m/>
    <m/>
    <m/>
    <n v="7299"/>
    <s v="CA-2014-163468"/>
    <d v="2014-11-18T00:00:00"/>
    <s v="11/21/2014"/>
    <s v="First Class"/>
    <s v="JK-15730"/>
    <x v="300"/>
    <x v="0"/>
    <s v="United States"/>
    <s v="Des Plaines"/>
    <s v="Illinois"/>
    <n v="60016"/>
    <x v="2"/>
    <s v="FUR-TA-10002533"/>
    <x v="0"/>
    <x v="3"/>
    <s v="BPI Conference Tables"/>
    <n v="292.10000000000002"/>
    <n v="4"/>
    <n v="0.5"/>
    <n v="-175.26"/>
    <n v="2014"/>
    <x v="0"/>
    <s v="Q4"/>
    <n v="-0.59999999999999987"/>
  </r>
  <r>
    <m/>
    <m/>
    <m/>
    <m/>
    <m/>
    <m/>
    <m/>
    <m/>
    <m/>
    <m/>
    <m/>
    <m/>
    <m/>
    <m/>
    <m/>
    <m/>
    <m/>
    <m/>
    <m/>
    <m/>
    <m/>
    <n v="7300"/>
    <s v="CA-2014-163468"/>
    <d v="2014-11-18T00:00:00"/>
    <s v="11/21/2014"/>
    <s v="First Class"/>
    <s v="JK-15730"/>
    <x v="300"/>
    <x v="0"/>
    <s v="United States"/>
    <s v="Des Plaines"/>
    <s v="Illinois"/>
    <n v="60016"/>
    <x v="2"/>
    <s v="FUR-FU-10001546"/>
    <x v="0"/>
    <x v="5"/>
    <s v="Dana Swing-Arm Lamps"/>
    <n v="8.5440000000000005"/>
    <n v="2"/>
    <n v="0.6"/>
    <n v="-7.476"/>
    <n v="2014"/>
    <x v="0"/>
    <s v="Q4"/>
    <n v="-0.875"/>
  </r>
  <r>
    <m/>
    <m/>
    <m/>
    <m/>
    <m/>
    <m/>
    <m/>
    <m/>
    <m/>
    <m/>
    <m/>
    <m/>
    <m/>
    <m/>
    <m/>
    <m/>
    <m/>
    <m/>
    <m/>
    <m/>
    <m/>
    <n v="7301"/>
    <s v="CA-2014-163468"/>
    <d v="2014-11-18T00:00:00"/>
    <s v="11/21/2014"/>
    <s v="First Class"/>
    <s v="JK-15730"/>
    <x v="300"/>
    <x v="0"/>
    <s v="United States"/>
    <s v="Des Plaines"/>
    <s v="Illinois"/>
    <n v="60016"/>
    <x v="2"/>
    <s v="FUR-BO-10003546"/>
    <x v="0"/>
    <x v="0"/>
    <s v="Hon 4-Shelf Metal Bookcases"/>
    <n v="424.11599999999999"/>
    <n v="6"/>
    <n v="0.3"/>
    <n v="-30.294"/>
    <n v="2014"/>
    <x v="0"/>
    <s v="Q4"/>
    <n v="-7.1428571428571438E-2"/>
  </r>
  <r>
    <m/>
    <m/>
    <m/>
    <m/>
    <m/>
    <m/>
    <m/>
    <m/>
    <m/>
    <m/>
    <m/>
    <m/>
    <m/>
    <m/>
    <m/>
    <m/>
    <m/>
    <m/>
    <m/>
    <m/>
    <m/>
    <n v="7302"/>
    <s v="CA-2014-163468"/>
    <d v="2014-11-18T00:00:00"/>
    <s v="11/21/2014"/>
    <s v="First Class"/>
    <s v="JK-15730"/>
    <x v="300"/>
    <x v="0"/>
    <s v="United States"/>
    <s v="Des Plaines"/>
    <s v="Illinois"/>
    <n v="60016"/>
    <x v="2"/>
    <s v="OFF-BI-10004728"/>
    <x v="1"/>
    <x v="8"/>
    <s v="Wilson Jones Turn Tabs Binder Tool for Ring Binders"/>
    <n v="2.8919999999999999"/>
    <n v="3"/>
    <n v="0.8"/>
    <n v="-4.9164000000000003"/>
    <n v="2014"/>
    <x v="0"/>
    <s v="Q4"/>
    <n v="-1.7000000000000002"/>
  </r>
  <r>
    <m/>
    <m/>
    <m/>
    <m/>
    <m/>
    <m/>
    <m/>
    <m/>
    <m/>
    <m/>
    <m/>
    <m/>
    <m/>
    <m/>
    <m/>
    <m/>
    <m/>
    <m/>
    <m/>
    <m/>
    <m/>
    <n v="7303"/>
    <s v="CA-2014-163468"/>
    <d v="2014-11-18T00:00:00"/>
    <s v="11/21/2014"/>
    <s v="First Class"/>
    <s v="JK-15730"/>
    <x v="300"/>
    <x v="0"/>
    <s v="United States"/>
    <s v="Des Plaines"/>
    <s v="Illinois"/>
    <n v="60016"/>
    <x v="2"/>
    <s v="OFF-ST-10000025"/>
    <x v="1"/>
    <x v="4"/>
    <s v="Fellowes Stor/Drawer Steel Plus Storage Drawers"/>
    <n v="381.72"/>
    <n v="5"/>
    <n v="0.2"/>
    <n v="-66.801000000000002"/>
    <n v="2014"/>
    <x v="0"/>
    <s v="Q4"/>
    <n v="-0.17499999999999999"/>
  </r>
  <r>
    <m/>
    <m/>
    <m/>
    <m/>
    <m/>
    <m/>
    <m/>
    <m/>
    <m/>
    <m/>
    <m/>
    <m/>
    <m/>
    <m/>
    <m/>
    <m/>
    <m/>
    <m/>
    <m/>
    <m/>
    <m/>
    <n v="7304"/>
    <s v="US-2017-117450"/>
    <d v="2017-09-04T00:00:00"/>
    <d v="2017-08-09T00:00:00"/>
    <s v="Standard Class"/>
    <s v="DO-13645"/>
    <x v="770"/>
    <x v="0"/>
    <s v="United States"/>
    <s v="Boynton Beach"/>
    <s v="Florida"/>
    <n v="33437"/>
    <x v="0"/>
    <s v="FUR-CH-10003817"/>
    <x v="0"/>
    <x v="1"/>
    <s v="Global Value Steno Chair, Gray"/>
    <n v="97.183999999999997"/>
    <n v="2"/>
    <n v="0.2"/>
    <n v="6.0739999999999998"/>
    <n v="2017"/>
    <x v="8"/>
    <s v="Q3"/>
    <n v="6.25E-2"/>
  </r>
  <r>
    <m/>
    <m/>
    <m/>
    <m/>
    <m/>
    <m/>
    <m/>
    <m/>
    <m/>
    <m/>
    <m/>
    <m/>
    <m/>
    <m/>
    <m/>
    <m/>
    <m/>
    <m/>
    <m/>
    <m/>
    <m/>
    <n v="7305"/>
    <s v="US-2017-117450"/>
    <d v="2017-09-04T00:00:00"/>
    <d v="2017-08-09T00:00:00"/>
    <s v="Standard Class"/>
    <s v="DO-13645"/>
    <x v="770"/>
    <x v="0"/>
    <s v="United States"/>
    <s v="Boynton Beach"/>
    <s v="Florida"/>
    <n v="33437"/>
    <x v="0"/>
    <s v="OFF-PA-10000289"/>
    <x v="1"/>
    <x v="10"/>
    <s v="Xerox 213"/>
    <n v="10.368"/>
    <n v="2"/>
    <n v="0.2"/>
    <n v="3.6288"/>
    <n v="2017"/>
    <x v="8"/>
    <s v="Q3"/>
    <n v="0.35"/>
  </r>
  <r>
    <m/>
    <m/>
    <m/>
    <m/>
    <m/>
    <m/>
    <m/>
    <m/>
    <m/>
    <m/>
    <m/>
    <m/>
    <m/>
    <m/>
    <m/>
    <m/>
    <m/>
    <m/>
    <m/>
    <m/>
    <m/>
    <n v="7306"/>
    <s v="CA-2014-137274"/>
    <d v="2014-03-29T00:00:00"/>
    <d v="2014-02-04T00:00:00"/>
    <s v="Standard Class"/>
    <s v="MG-18145"/>
    <x v="207"/>
    <x v="0"/>
    <s v="United States"/>
    <s v="Plano"/>
    <s v="Texas"/>
    <n v="75023"/>
    <x v="2"/>
    <s v="FUR-TA-10001889"/>
    <x v="0"/>
    <x v="3"/>
    <s v="Bush Advantage Collection Racetrack Conference Table"/>
    <n v="890.84100000000001"/>
    <n v="3"/>
    <n v="0.3"/>
    <n v="-152.71559999999999"/>
    <n v="2014"/>
    <x v="10"/>
    <s v="Q1"/>
    <n v="-0.17142857142857143"/>
  </r>
  <r>
    <m/>
    <m/>
    <m/>
    <m/>
    <m/>
    <m/>
    <m/>
    <m/>
    <m/>
    <m/>
    <m/>
    <m/>
    <m/>
    <m/>
    <m/>
    <m/>
    <m/>
    <m/>
    <m/>
    <m/>
    <m/>
    <n v="7307"/>
    <s v="CA-2016-144092"/>
    <d v="2016-11-05T00:00:00"/>
    <d v="2016-07-11T00:00:00"/>
    <s v="Second Class"/>
    <s v="LH-17155"/>
    <x v="109"/>
    <x v="0"/>
    <s v="United States"/>
    <s v="San Jose"/>
    <s v="California"/>
    <n v="95123"/>
    <x v="1"/>
    <s v="TEC-AC-10002305"/>
    <x v="2"/>
    <x v="11"/>
    <s v="KeyTronic E03601U1 - Keyboard - Beige"/>
    <n v="72"/>
    <n v="4"/>
    <n v="0"/>
    <n v="12.96"/>
    <n v="2016"/>
    <x v="0"/>
    <s v="Q4"/>
    <n v="0.18000000000000002"/>
  </r>
  <r>
    <m/>
    <m/>
    <m/>
    <m/>
    <m/>
    <m/>
    <m/>
    <m/>
    <m/>
    <m/>
    <m/>
    <m/>
    <m/>
    <m/>
    <m/>
    <m/>
    <m/>
    <m/>
    <m/>
    <m/>
    <m/>
    <n v="7308"/>
    <s v="CA-2016-144092"/>
    <d v="2016-11-05T00:00:00"/>
    <d v="2016-07-11T00:00:00"/>
    <s v="Second Class"/>
    <s v="LH-17155"/>
    <x v="109"/>
    <x v="0"/>
    <s v="United States"/>
    <s v="San Jose"/>
    <s v="California"/>
    <n v="95123"/>
    <x v="1"/>
    <s v="FUR-CH-10004875"/>
    <x v="0"/>
    <x v="1"/>
    <s v="Harbour Creations 67200 Series Stacking Chairs"/>
    <n v="113.88800000000001"/>
    <n v="2"/>
    <n v="0.2"/>
    <n v="9.9651999999999994"/>
    <n v="2016"/>
    <x v="0"/>
    <s v="Q4"/>
    <n v="8.7499999999999994E-2"/>
  </r>
  <r>
    <m/>
    <m/>
    <m/>
    <m/>
    <m/>
    <m/>
    <m/>
    <m/>
    <m/>
    <m/>
    <m/>
    <m/>
    <m/>
    <m/>
    <m/>
    <m/>
    <m/>
    <m/>
    <m/>
    <m/>
    <m/>
    <n v="7309"/>
    <s v="CA-2016-144092"/>
    <d v="2016-11-05T00:00:00"/>
    <d v="2016-07-11T00:00:00"/>
    <s v="Second Class"/>
    <s v="LH-17155"/>
    <x v="109"/>
    <x v="0"/>
    <s v="United States"/>
    <s v="San Jose"/>
    <s v="California"/>
    <n v="95123"/>
    <x v="1"/>
    <s v="OFF-EN-10001434"/>
    <x v="1"/>
    <x v="12"/>
    <s v="Strathmore #10 Envelopes, Ultimate White"/>
    <n v="158.13"/>
    <n v="3"/>
    <n v="0"/>
    <n v="77.483699999999999"/>
    <n v="2016"/>
    <x v="0"/>
    <s v="Q4"/>
    <n v="0.49"/>
  </r>
  <r>
    <m/>
    <m/>
    <m/>
    <m/>
    <m/>
    <m/>
    <m/>
    <m/>
    <m/>
    <m/>
    <m/>
    <m/>
    <m/>
    <m/>
    <m/>
    <m/>
    <m/>
    <m/>
    <m/>
    <m/>
    <m/>
    <n v="7310"/>
    <s v="CA-2017-112172"/>
    <d v="2017-06-10T00:00:00"/>
    <s v="6/14/2017"/>
    <s v="Second Class"/>
    <s v="MM-18280"/>
    <x v="152"/>
    <x v="1"/>
    <s v="United States"/>
    <s v="New York City"/>
    <s v="New York"/>
    <n v="10024"/>
    <x v="3"/>
    <s v="OFF-FA-10004395"/>
    <x v="1"/>
    <x v="13"/>
    <s v="Plymouth Boxed Rubber Bands by Plymouth"/>
    <n v="14.13"/>
    <n v="3"/>
    <n v="0"/>
    <n v="0.70650000000000002"/>
    <n v="2017"/>
    <x v="1"/>
    <s v="Q2"/>
    <n v="4.9999999999999996E-2"/>
  </r>
  <r>
    <m/>
    <m/>
    <m/>
    <m/>
    <m/>
    <m/>
    <m/>
    <m/>
    <m/>
    <m/>
    <m/>
    <m/>
    <m/>
    <m/>
    <m/>
    <m/>
    <m/>
    <m/>
    <m/>
    <m/>
    <m/>
    <n v="7311"/>
    <s v="CA-2015-121699"/>
    <d v="2015-08-10T00:00:00"/>
    <s v="8/14/2015"/>
    <s v="Standard Class"/>
    <s v="BD-11320"/>
    <x v="217"/>
    <x v="0"/>
    <s v="United States"/>
    <s v="Detroit"/>
    <s v="Michigan"/>
    <n v="48227"/>
    <x v="2"/>
    <s v="OFF-BI-10004632"/>
    <x v="1"/>
    <x v="8"/>
    <s v="GBC Binding covers"/>
    <n v="64.75"/>
    <n v="5"/>
    <n v="0"/>
    <n v="29.137499999999999"/>
    <n v="2015"/>
    <x v="6"/>
    <s v="Q3"/>
    <n v="0.45"/>
  </r>
  <r>
    <m/>
    <m/>
    <m/>
    <m/>
    <m/>
    <m/>
    <m/>
    <m/>
    <m/>
    <m/>
    <m/>
    <m/>
    <m/>
    <m/>
    <m/>
    <m/>
    <m/>
    <m/>
    <m/>
    <m/>
    <m/>
    <n v="7312"/>
    <s v="CA-2015-162761"/>
    <d v="2015-10-09T00:00:00"/>
    <s v="10/13/2015"/>
    <s v="Standard Class"/>
    <s v="SC-20575"/>
    <x v="623"/>
    <x v="0"/>
    <s v="United States"/>
    <s v="Miami"/>
    <s v="Florida"/>
    <n v="33178"/>
    <x v="0"/>
    <s v="OFF-BI-10000145"/>
    <x v="1"/>
    <x v="8"/>
    <s v="Zipper Ring Binder Pockets"/>
    <n v="1.8720000000000001"/>
    <n v="2"/>
    <n v="0.7"/>
    <n v="-1.3104"/>
    <n v="2015"/>
    <x v="2"/>
    <s v="Q4"/>
    <n v="-0.7"/>
  </r>
  <r>
    <m/>
    <m/>
    <m/>
    <m/>
    <m/>
    <m/>
    <m/>
    <m/>
    <m/>
    <m/>
    <m/>
    <m/>
    <m/>
    <m/>
    <m/>
    <m/>
    <m/>
    <m/>
    <m/>
    <m/>
    <m/>
    <n v="7313"/>
    <s v="CA-2015-162761"/>
    <d v="2015-10-09T00:00:00"/>
    <s v="10/13/2015"/>
    <s v="Standard Class"/>
    <s v="SC-20575"/>
    <x v="623"/>
    <x v="0"/>
    <s v="United States"/>
    <s v="Miami"/>
    <s v="Florida"/>
    <n v="33178"/>
    <x v="0"/>
    <s v="OFF-BI-10002498"/>
    <x v="1"/>
    <x v="8"/>
    <s v="Clear Mylar Reinforcing Strips"/>
    <n v="11.214"/>
    <n v="2"/>
    <n v="0.7"/>
    <n v="-8.5974000000000004"/>
    <n v="2015"/>
    <x v="2"/>
    <s v="Q4"/>
    <n v="-0.76666666666666672"/>
  </r>
  <r>
    <m/>
    <m/>
    <m/>
    <m/>
    <m/>
    <m/>
    <m/>
    <m/>
    <m/>
    <m/>
    <m/>
    <m/>
    <m/>
    <m/>
    <m/>
    <m/>
    <m/>
    <m/>
    <m/>
    <m/>
    <m/>
    <n v="7314"/>
    <s v="CA-2015-162761"/>
    <d v="2015-10-09T00:00:00"/>
    <s v="10/13/2015"/>
    <s v="Standard Class"/>
    <s v="SC-20575"/>
    <x v="623"/>
    <x v="0"/>
    <s v="United States"/>
    <s v="Miami"/>
    <s v="Florida"/>
    <n v="33178"/>
    <x v="0"/>
    <s v="OFF-AR-10001761"/>
    <x v="1"/>
    <x v="6"/>
    <s v="Avery Hi-Liter Smear-Safe Highlighters"/>
    <n v="37.375999999999998"/>
    <n v="8"/>
    <n v="0.2"/>
    <n v="7.4752000000000001"/>
    <n v="2015"/>
    <x v="2"/>
    <s v="Q4"/>
    <n v="0.2"/>
  </r>
  <r>
    <m/>
    <m/>
    <m/>
    <m/>
    <m/>
    <m/>
    <m/>
    <m/>
    <m/>
    <m/>
    <m/>
    <m/>
    <m/>
    <m/>
    <m/>
    <m/>
    <m/>
    <m/>
    <m/>
    <m/>
    <m/>
    <n v="7315"/>
    <s v="CA-2016-121377"/>
    <d v="2016-05-28T00:00:00"/>
    <d v="2016-02-06T00:00:00"/>
    <s v="Standard Class"/>
    <s v="TN-21040"/>
    <x v="184"/>
    <x v="2"/>
    <s v="United States"/>
    <s v="Park Ridge"/>
    <s v="Illinois"/>
    <n v="60068"/>
    <x v="2"/>
    <s v="TEC-PH-10001817"/>
    <x v="2"/>
    <x v="7"/>
    <s v="Wilson Electronics DB Pro Signal Booster"/>
    <n v="286.39999999999998"/>
    <n v="1"/>
    <n v="0.2"/>
    <n v="25.06"/>
    <n v="2016"/>
    <x v="5"/>
    <s v="Q2"/>
    <n v="8.7500000000000008E-2"/>
  </r>
  <r>
    <m/>
    <m/>
    <m/>
    <m/>
    <m/>
    <m/>
    <m/>
    <m/>
    <m/>
    <m/>
    <m/>
    <m/>
    <m/>
    <m/>
    <m/>
    <m/>
    <m/>
    <m/>
    <m/>
    <m/>
    <m/>
    <n v="7316"/>
    <s v="CA-2017-115322"/>
    <d v="2017-05-11T00:00:00"/>
    <s v="5/16/2017"/>
    <s v="Second Class"/>
    <s v="ZC-21910"/>
    <x v="233"/>
    <x v="0"/>
    <s v="United States"/>
    <s v="New York City"/>
    <s v="New York"/>
    <n v="10024"/>
    <x v="3"/>
    <s v="OFF-AR-10004456"/>
    <x v="1"/>
    <x v="6"/>
    <s v="Panasonic KP-4ABK Battery-Operated Pencil Sharpener"/>
    <n v="43.92"/>
    <n v="3"/>
    <n v="0"/>
    <n v="12.736800000000001"/>
    <n v="2017"/>
    <x v="5"/>
    <s v="Q2"/>
    <n v="0.28999999999999998"/>
  </r>
  <r>
    <m/>
    <m/>
    <m/>
    <m/>
    <m/>
    <m/>
    <m/>
    <m/>
    <m/>
    <m/>
    <m/>
    <m/>
    <m/>
    <m/>
    <m/>
    <m/>
    <m/>
    <m/>
    <m/>
    <m/>
    <m/>
    <n v="7317"/>
    <s v="CA-2016-132066"/>
    <d v="2016-10-16T00:00:00"/>
    <s v="10/20/2016"/>
    <s v="Standard Class"/>
    <s v="NB-18655"/>
    <x v="240"/>
    <x v="1"/>
    <s v="United States"/>
    <s v="New York City"/>
    <s v="New York"/>
    <n v="10011"/>
    <x v="3"/>
    <s v="FUR-TA-10001539"/>
    <x v="0"/>
    <x v="3"/>
    <s v="Chromcraft Rectangular Conference Tables"/>
    <n v="142.18199999999999"/>
    <n v="1"/>
    <n v="0.4"/>
    <n v="-37.915199999999999"/>
    <n v="2016"/>
    <x v="2"/>
    <s v="Q4"/>
    <n v="-0.26666666666666666"/>
  </r>
  <r>
    <m/>
    <m/>
    <m/>
    <m/>
    <m/>
    <m/>
    <m/>
    <m/>
    <m/>
    <m/>
    <m/>
    <m/>
    <m/>
    <m/>
    <m/>
    <m/>
    <m/>
    <m/>
    <m/>
    <m/>
    <m/>
    <n v="7318"/>
    <s v="CA-2017-158120"/>
    <d v="2017-11-17T00:00:00"/>
    <s v="11/21/2017"/>
    <s v="Standard Class"/>
    <s v="KH-16330"/>
    <x v="542"/>
    <x v="1"/>
    <s v="United States"/>
    <s v="Hillsboro"/>
    <s v="Oregon"/>
    <n v="97123"/>
    <x v="1"/>
    <s v="OFF-PA-10003205"/>
    <x v="1"/>
    <x v="10"/>
    <s v="Wirebound Message Forms, Four 2 3/4 x 5 Forms per Page, Pink Paper"/>
    <n v="19.608000000000001"/>
    <n v="3"/>
    <n v="0.2"/>
    <n v="6.6177000000000001"/>
    <n v="2017"/>
    <x v="0"/>
    <s v="Q4"/>
    <n v="0.33750000000000002"/>
  </r>
  <r>
    <m/>
    <m/>
    <m/>
    <m/>
    <m/>
    <m/>
    <m/>
    <m/>
    <m/>
    <m/>
    <m/>
    <m/>
    <m/>
    <m/>
    <m/>
    <m/>
    <m/>
    <m/>
    <m/>
    <m/>
    <m/>
    <n v="7319"/>
    <s v="CA-2017-158120"/>
    <d v="2017-11-17T00:00:00"/>
    <s v="11/21/2017"/>
    <s v="Standard Class"/>
    <s v="KH-16330"/>
    <x v="542"/>
    <x v="1"/>
    <s v="United States"/>
    <s v="Hillsboro"/>
    <s v="Oregon"/>
    <n v="97123"/>
    <x v="1"/>
    <s v="OFF-BI-10002813"/>
    <x v="1"/>
    <x v="8"/>
    <s v="Avery Reinforcements for Hole-Punch Pages"/>
    <n v="4.1580000000000004"/>
    <n v="7"/>
    <n v="0.7"/>
    <n v="-3.4649999999999999"/>
    <n v="2017"/>
    <x v="0"/>
    <s v="Q4"/>
    <n v="-0.83333333333333326"/>
  </r>
  <r>
    <m/>
    <m/>
    <m/>
    <m/>
    <m/>
    <m/>
    <m/>
    <m/>
    <m/>
    <m/>
    <m/>
    <m/>
    <m/>
    <m/>
    <m/>
    <m/>
    <m/>
    <m/>
    <m/>
    <m/>
    <m/>
    <n v="7320"/>
    <s v="CA-2017-100097"/>
    <d v="2017-11-26T00:00:00"/>
    <s v="11/29/2017"/>
    <s v="Second Class"/>
    <s v="MN-17935"/>
    <x v="438"/>
    <x v="0"/>
    <s v="United States"/>
    <s v="New York City"/>
    <s v="New York"/>
    <n v="10009"/>
    <x v="3"/>
    <s v="TEC-PH-10002310"/>
    <x v="2"/>
    <x v="7"/>
    <s v="Plantronics Calisto P620-M USB Wireless Speakerphone System"/>
    <n v="979.95"/>
    <n v="5"/>
    <n v="0"/>
    <n v="264.5865"/>
    <n v="2017"/>
    <x v="0"/>
    <s v="Q4"/>
    <n v="0.26999999999999996"/>
  </r>
  <r>
    <m/>
    <m/>
    <m/>
    <m/>
    <m/>
    <m/>
    <m/>
    <m/>
    <m/>
    <m/>
    <m/>
    <m/>
    <m/>
    <m/>
    <m/>
    <m/>
    <m/>
    <m/>
    <m/>
    <m/>
    <m/>
    <n v="7321"/>
    <s v="CA-2017-100097"/>
    <d v="2017-11-26T00:00:00"/>
    <s v="11/29/2017"/>
    <s v="Second Class"/>
    <s v="MN-17935"/>
    <x v="438"/>
    <x v="0"/>
    <s v="United States"/>
    <s v="New York City"/>
    <s v="New York"/>
    <n v="10009"/>
    <x v="3"/>
    <s v="FUR-FU-10003623"/>
    <x v="0"/>
    <x v="5"/>
    <s v="DataProducts Ampli Magnifier Task Lamp, Black,"/>
    <n v="135.30000000000001"/>
    <n v="5"/>
    <n v="0"/>
    <n v="37.884"/>
    <n v="2017"/>
    <x v="0"/>
    <s v="Q4"/>
    <n v="0.27999999999999997"/>
  </r>
  <r>
    <m/>
    <m/>
    <m/>
    <m/>
    <m/>
    <m/>
    <m/>
    <m/>
    <m/>
    <m/>
    <m/>
    <m/>
    <m/>
    <m/>
    <m/>
    <m/>
    <m/>
    <m/>
    <m/>
    <m/>
    <m/>
    <n v="7322"/>
    <s v="CA-2017-167626"/>
    <d v="2017-09-03T00:00:00"/>
    <d v="2017-07-09T00:00:00"/>
    <s v="Standard Class"/>
    <s v="MY-18295"/>
    <x v="501"/>
    <x v="1"/>
    <s v="United States"/>
    <s v="Chicago"/>
    <s v="Illinois"/>
    <n v="60623"/>
    <x v="2"/>
    <s v="OFF-PA-10003424"/>
    <x v="1"/>
    <x v="10"/>
    <s v="&quot;While you Were Out&quot; Message Book, One Form per Page"/>
    <n v="8.9039999999999999"/>
    <n v="3"/>
    <n v="0.2"/>
    <n v="3.339"/>
    <n v="2017"/>
    <x v="8"/>
    <s v="Q3"/>
    <n v="0.375"/>
  </r>
  <r>
    <m/>
    <m/>
    <m/>
    <m/>
    <m/>
    <m/>
    <m/>
    <m/>
    <m/>
    <m/>
    <m/>
    <m/>
    <m/>
    <m/>
    <m/>
    <m/>
    <m/>
    <m/>
    <m/>
    <m/>
    <m/>
    <n v="7323"/>
    <s v="CA-2017-167626"/>
    <d v="2017-09-03T00:00:00"/>
    <d v="2017-07-09T00:00:00"/>
    <s v="Standard Class"/>
    <s v="MY-18295"/>
    <x v="501"/>
    <x v="1"/>
    <s v="United States"/>
    <s v="Chicago"/>
    <s v="Illinois"/>
    <n v="60623"/>
    <x v="2"/>
    <s v="TEC-AC-10004353"/>
    <x v="2"/>
    <x v="11"/>
    <s v="Hypercom P1300 Pinpad"/>
    <n v="100.8"/>
    <n v="2"/>
    <n v="0.2"/>
    <n v="21.42"/>
    <n v="2017"/>
    <x v="8"/>
    <s v="Q3"/>
    <n v="0.21250000000000002"/>
  </r>
  <r>
    <m/>
    <m/>
    <m/>
    <m/>
    <m/>
    <m/>
    <m/>
    <m/>
    <m/>
    <m/>
    <m/>
    <m/>
    <m/>
    <m/>
    <m/>
    <m/>
    <m/>
    <m/>
    <m/>
    <m/>
    <m/>
    <n v="7324"/>
    <s v="US-2017-126053"/>
    <d v="2017-12-05T00:00:00"/>
    <d v="2017-08-12T00:00:00"/>
    <s v="First Class"/>
    <s v="CS-11950"/>
    <x v="229"/>
    <x v="0"/>
    <s v="United States"/>
    <s v="New York City"/>
    <s v="New York"/>
    <n v="10024"/>
    <x v="3"/>
    <s v="FUR-FU-10001934"/>
    <x v="0"/>
    <x v="5"/>
    <s v="Magnifier Swing Arm Lamp"/>
    <n v="41.96"/>
    <n v="2"/>
    <n v="0"/>
    <n v="10.909599999999999"/>
    <n v="2017"/>
    <x v="4"/>
    <s v="Q4"/>
    <n v="0.25999999999999995"/>
  </r>
  <r>
    <m/>
    <m/>
    <m/>
    <m/>
    <m/>
    <m/>
    <m/>
    <m/>
    <m/>
    <m/>
    <m/>
    <m/>
    <m/>
    <m/>
    <m/>
    <m/>
    <m/>
    <m/>
    <m/>
    <m/>
    <m/>
    <n v="7325"/>
    <s v="US-2017-126053"/>
    <d v="2017-12-05T00:00:00"/>
    <d v="2017-08-12T00:00:00"/>
    <s v="First Class"/>
    <s v="CS-11950"/>
    <x v="229"/>
    <x v="0"/>
    <s v="United States"/>
    <s v="New York City"/>
    <s v="New York"/>
    <n v="10024"/>
    <x v="3"/>
    <s v="OFF-LA-10003766"/>
    <x v="1"/>
    <x v="2"/>
    <s v="Self-Adhesive Removable Labels"/>
    <n v="9.4499999999999993"/>
    <n v="3"/>
    <n v="0"/>
    <n v="4.5359999999999996"/>
    <n v="2017"/>
    <x v="4"/>
    <s v="Q4"/>
    <n v="0.48"/>
  </r>
  <r>
    <m/>
    <m/>
    <m/>
    <m/>
    <m/>
    <m/>
    <m/>
    <m/>
    <m/>
    <m/>
    <m/>
    <m/>
    <m/>
    <m/>
    <m/>
    <m/>
    <m/>
    <m/>
    <m/>
    <m/>
    <m/>
    <n v="7326"/>
    <s v="US-2017-128447"/>
    <d v="2017-11-10T00:00:00"/>
    <s v="11/17/2017"/>
    <s v="Standard Class"/>
    <s v="MC-17845"/>
    <x v="266"/>
    <x v="0"/>
    <s v="United States"/>
    <s v="Pasco"/>
    <s v="Washington"/>
    <n v="99301"/>
    <x v="1"/>
    <s v="OFF-AP-10004540"/>
    <x v="1"/>
    <x v="9"/>
    <s v="Eureka The Boss Lite 10-Amp Upright Vacuum, Blue"/>
    <n v="400.8"/>
    <n v="5"/>
    <n v="0"/>
    <n v="112.224"/>
    <n v="2017"/>
    <x v="0"/>
    <s v="Q4"/>
    <n v="0.28000000000000003"/>
  </r>
  <r>
    <m/>
    <m/>
    <m/>
    <m/>
    <m/>
    <m/>
    <m/>
    <m/>
    <m/>
    <m/>
    <m/>
    <m/>
    <m/>
    <m/>
    <m/>
    <m/>
    <m/>
    <m/>
    <m/>
    <m/>
    <m/>
    <n v="7327"/>
    <s v="US-2017-128447"/>
    <d v="2017-11-10T00:00:00"/>
    <s v="11/17/2017"/>
    <s v="Standard Class"/>
    <s v="MC-17845"/>
    <x v="266"/>
    <x v="0"/>
    <s v="United States"/>
    <s v="Pasco"/>
    <s v="Washington"/>
    <n v="99301"/>
    <x v="1"/>
    <s v="OFF-BI-10001543"/>
    <x v="1"/>
    <x v="8"/>
    <s v="GBC VeloBinder Manual Binding System"/>
    <n v="28.792000000000002"/>
    <n v="1"/>
    <n v="0.2"/>
    <n v="10.077199999999999"/>
    <n v="2017"/>
    <x v="0"/>
    <s v="Q4"/>
    <n v="0.35"/>
  </r>
  <r>
    <m/>
    <m/>
    <m/>
    <m/>
    <m/>
    <m/>
    <m/>
    <m/>
    <m/>
    <m/>
    <m/>
    <m/>
    <m/>
    <m/>
    <m/>
    <m/>
    <m/>
    <m/>
    <m/>
    <m/>
    <m/>
    <n v="7328"/>
    <s v="US-2014-131275"/>
    <d v="2014-03-18T00:00:00"/>
    <s v="3/24/2014"/>
    <s v="Standard Class"/>
    <s v="SC-20050"/>
    <x v="337"/>
    <x v="2"/>
    <s v="United States"/>
    <s v="Burbank"/>
    <s v="California"/>
    <n v="91505"/>
    <x v="1"/>
    <s v="FUR-FU-10004597"/>
    <x v="0"/>
    <x v="5"/>
    <s v="Eldon Cleatmat Chair Mats for Medium Pile Carpets"/>
    <n v="111"/>
    <n v="2"/>
    <n v="0"/>
    <n v="14.43"/>
    <n v="2014"/>
    <x v="10"/>
    <s v="Q1"/>
    <n v="0.13"/>
  </r>
  <r>
    <m/>
    <m/>
    <m/>
    <m/>
    <m/>
    <m/>
    <m/>
    <m/>
    <m/>
    <m/>
    <m/>
    <m/>
    <m/>
    <m/>
    <m/>
    <m/>
    <m/>
    <m/>
    <m/>
    <m/>
    <m/>
    <n v="7329"/>
    <s v="US-2014-131275"/>
    <d v="2014-03-18T00:00:00"/>
    <s v="3/24/2014"/>
    <s v="Standard Class"/>
    <s v="SC-20050"/>
    <x v="337"/>
    <x v="2"/>
    <s v="United States"/>
    <s v="Burbank"/>
    <s v="California"/>
    <n v="91505"/>
    <x v="1"/>
    <s v="TEC-MA-10001148"/>
    <x v="2"/>
    <x v="15"/>
    <s v="Swingline SM12-08 MicroCut Jam Free Shredder"/>
    <n v="1279.9680000000001"/>
    <n v="4"/>
    <n v="0.2"/>
    <n v="415.9896"/>
    <n v="2014"/>
    <x v="10"/>
    <s v="Q1"/>
    <n v="0.32499999999999996"/>
  </r>
  <r>
    <m/>
    <m/>
    <m/>
    <m/>
    <m/>
    <m/>
    <m/>
    <m/>
    <m/>
    <m/>
    <m/>
    <m/>
    <m/>
    <m/>
    <m/>
    <m/>
    <m/>
    <m/>
    <m/>
    <m/>
    <m/>
    <n v="7330"/>
    <s v="US-2014-131275"/>
    <d v="2014-03-18T00:00:00"/>
    <s v="3/24/2014"/>
    <s v="Standard Class"/>
    <s v="SC-20050"/>
    <x v="337"/>
    <x v="2"/>
    <s v="United States"/>
    <s v="Burbank"/>
    <s v="California"/>
    <n v="91505"/>
    <x v="1"/>
    <s v="OFF-ST-10000078"/>
    <x v="1"/>
    <x v="4"/>
    <s v="Tennsco 6- and 18-Compartment Lockers"/>
    <n v="1856.19"/>
    <n v="7"/>
    <n v="0"/>
    <n v="334.11419999999998"/>
    <n v="2014"/>
    <x v="10"/>
    <s v="Q1"/>
    <n v="0.18"/>
  </r>
  <r>
    <m/>
    <m/>
    <m/>
    <m/>
    <m/>
    <m/>
    <m/>
    <m/>
    <m/>
    <m/>
    <m/>
    <m/>
    <m/>
    <m/>
    <m/>
    <m/>
    <m/>
    <m/>
    <m/>
    <m/>
    <m/>
    <n v="7331"/>
    <s v="CA-2016-149349"/>
    <d v="2016-11-12T00:00:00"/>
    <s v="11/13/2016"/>
    <s v="First Class"/>
    <s v="SP-20650"/>
    <x v="70"/>
    <x v="1"/>
    <s v="United States"/>
    <s v="Chicago"/>
    <s v="Illinois"/>
    <n v="60623"/>
    <x v="2"/>
    <s v="FUR-FU-10001037"/>
    <x v="0"/>
    <x v="5"/>
    <s v="DAX Charcoal/Nickel-Tone Document Frame, 5 x 7"/>
    <n v="22.751999999999999"/>
    <n v="6"/>
    <n v="0.6"/>
    <n v="-8.532"/>
    <n v="2016"/>
    <x v="0"/>
    <s v="Q4"/>
    <n v="-0.375"/>
  </r>
  <r>
    <m/>
    <m/>
    <m/>
    <m/>
    <m/>
    <m/>
    <m/>
    <m/>
    <m/>
    <m/>
    <m/>
    <m/>
    <m/>
    <m/>
    <m/>
    <m/>
    <m/>
    <m/>
    <m/>
    <m/>
    <m/>
    <n v="7332"/>
    <s v="CA-2017-115119"/>
    <d v="2017-10-26T00:00:00"/>
    <s v="10/30/2017"/>
    <s v="Standard Class"/>
    <s v="SC-20440"/>
    <x v="464"/>
    <x v="1"/>
    <s v="United States"/>
    <s v="Lancaster"/>
    <s v="Pennsylvania"/>
    <n v="17602"/>
    <x v="3"/>
    <s v="TEC-PH-10001433"/>
    <x v="2"/>
    <x v="7"/>
    <s v="Cisco Small Business SPA 502G VoIP phone"/>
    <n v="61.542000000000002"/>
    <n v="1"/>
    <n v="0.4"/>
    <n v="-13.334099999999999"/>
    <n v="2017"/>
    <x v="2"/>
    <s v="Q4"/>
    <n v="-0.21666666666666665"/>
  </r>
  <r>
    <m/>
    <m/>
    <m/>
    <m/>
    <m/>
    <m/>
    <m/>
    <m/>
    <m/>
    <m/>
    <m/>
    <m/>
    <m/>
    <m/>
    <m/>
    <m/>
    <m/>
    <m/>
    <m/>
    <m/>
    <m/>
    <n v="7333"/>
    <s v="CA-2017-115119"/>
    <d v="2017-10-26T00:00:00"/>
    <s v="10/30/2017"/>
    <s v="Standard Class"/>
    <s v="SC-20440"/>
    <x v="464"/>
    <x v="1"/>
    <s v="United States"/>
    <s v="Lancaster"/>
    <s v="Pennsylvania"/>
    <n v="17602"/>
    <x v="3"/>
    <s v="OFF-BI-10003007"/>
    <x v="1"/>
    <x v="8"/>
    <s v="Premium Transparent Presentation Covers, No Pattern/Clear, 8 1/2&quot; x 11&quot;"/>
    <n v="81.438000000000002"/>
    <n v="7"/>
    <n v="0.7"/>
    <n v="-65.150400000000005"/>
    <n v="2017"/>
    <x v="2"/>
    <s v="Q4"/>
    <n v="-0.8"/>
  </r>
  <r>
    <m/>
    <m/>
    <m/>
    <m/>
    <m/>
    <m/>
    <m/>
    <m/>
    <m/>
    <m/>
    <m/>
    <m/>
    <m/>
    <m/>
    <m/>
    <m/>
    <m/>
    <m/>
    <m/>
    <m/>
    <m/>
    <n v="7334"/>
    <s v="CA-2015-125563"/>
    <d v="2015-04-11T00:00:00"/>
    <s v="4/17/2015"/>
    <s v="Standard Class"/>
    <s v="PR-18880"/>
    <x v="701"/>
    <x v="0"/>
    <s v="United States"/>
    <s v="Tampa"/>
    <s v="Florida"/>
    <n v="33614"/>
    <x v="0"/>
    <s v="FUR-FU-10001290"/>
    <x v="0"/>
    <x v="5"/>
    <s v="Executive Impressions Supervisor Wall Clock"/>
    <n v="67.36"/>
    <n v="2"/>
    <n v="0.2"/>
    <n v="10.103999999999999"/>
    <n v="2015"/>
    <x v="3"/>
    <s v="Q2"/>
    <n v="0.15"/>
  </r>
  <r>
    <m/>
    <m/>
    <m/>
    <m/>
    <m/>
    <m/>
    <m/>
    <m/>
    <m/>
    <m/>
    <m/>
    <m/>
    <m/>
    <m/>
    <m/>
    <m/>
    <m/>
    <m/>
    <m/>
    <m/>
    <m/>
    <n v="7335"/>
    <s v="CA-2015-125563"/>
    <d v="2015-04-11T00:00:00"/>
    <s v="4/17/2015"/>
    <s v="Standard Class"/>
    <s v="PR-18880"/>
    <x v="701"/>
    <x v="0"/>
    <s v="United States"/>
    <s v="Tampa"/>
    <s v="Florida"/>
    <n v="33614"/>
    <x v="0"/>
    <s v="FUR-FU-10000087"/>
    <x v="0"/>
    <x v="5"/>
    <s v="Executive Impressions 14&quot; Two-Color Numerals Wall Clock"/>
    <n v="54.527999999999999"/>
    <n v="3"/>
    <n v="0.2"/>
    <n v="14.313599999999999"/>
    <n v="2015"/>
    <x v="3"/>
    <s v="Q2"/>
    <n v="0.26250000000000001"/>
  </r>
  <r>
    <m/>
    <m/>
    <m/>
    <m/>
    <m/>
    <m/>
    <m/>
    <m/>
    <m/>
    <m/>
    <m/>
    <m/>
    <m/>
    <m/>
    <m/>
    <m/>
    <m/>
    <m/>
    <m/>
    <m/>
    <m/>
    <n v="7336"/>
    <s v="CA-2015-113152"/>
    <d v="2015-12-25T00:00:00"/>
    <s v="12/30/2015"/>
    <s v="Standard Class"/>
    <s v="JK-15625"/>
    <x v="600"/>
    <x v="0"/>
    <s v="United States"/>
    <s v="New York City"/>
    <s v="New York"/>
    <n v="10024"/>
    <x v="3"/>
    <s v="TEC-AC-10002049"/>
    <x v="2"/>
    <x v="11"/>
    <s v="Plantronics Savi W720 Multi-Device Wireless Headset System"/>
    <n v="843.9"/>
    <n v="2"/>
    <n v="0"/>
    <n v="371.31599999999997"/>
    <n v="2015"/>
    <x v="4"/>
    <s v="Q4"/>
    <n v="0.44"/>
  </r>
  <r>
    <m/>
    <m/>
    <m/>
    <m/>
    <m/>
    <m/>
    <m/>
    <m/>
    <m/>
    <m/>
    <m/>
    <m/>
    <m/>
    <m/>
    <m/>
    <m/>
    <m/>
    <m/>
    <m/>
    <m/>
    <m/>
    <n v="7337"/>
    <s v="CA-2015-113152"/>
    <d v="2015-12-25T00:00:00"/>
    <s v="12/30/2015"/>
    <s v="Standard Class"/>
    <s v="JK-15625"/>
    <x v="600"/>
    <x v="0"/>
    <s v="United States"/>
    <s v="New York City"/>
    <s v="New York"/>
    <n v="10024"/>
    <x v="3"/>
    <s v="FUR-BO-10002613"/>
    <x v="0"/>
    <x v="0"/>
    <s v="Atlantic Metals Mobile 4-Shelf Bookcases, Custom Colors"/>
    <n v="449.56799999999998"/>
    <n v="2"/>
    <n v="0.2"/>
    <n v="56.195999999999998"/>
    <n v="2015"/>
    <x v="4"/>
    <s v="Q4"/>
    <n v="0.125"/>
  </r>
  <r>
    <m/>
    <m/>
    <m/>
    <m/>
    <m/>
    <m/>
    <m/>
    <m/>
    <m/>
    <m/>
    <m/>
    <m/>
    <m/>
    <m/>
    <m/>
    <m/>
    <m/>
    <m/>
    <m/>
    <m/>
    <m/>
    <n v="7338"/>
    <s v="CA-2017-165155"/>
    <d v="2017-09-21T00:00:00"/>
    <s v="9/23/2017"/>
    <s v="First Class"/>
    <s v="BM-11575"/>
    <x v="606"/>
    <x v="1"/>
    <s v="United States"/>
    <s v="Los Angeles"/>
    <s v="California"/>
    <n v="90045"/>
    <x v="1"/>
    <s v="OFF-ST-10004950"/>
    <x v="1"/>
    <x v="4"/>
    <s v="Tenex Personal Filing Tote With Secure Closure Lid, Black/Frost"/>
    <n v="15.51"/>
    <n v="1"/>
    <n v="0"/>
    <n v="3.8774999999999999"/>
    <n v="2017"/>
    <x v="8"/>
    <s v="Q3"/>
    <n v="0.25"/>
  </r>
  <r>
    <m/>
    <m/>
    <m/>
    <m/>
    <m/>
    <m/>
    <m/>
    <m/>
    <m/>
    <m/>
    <m/>
    <m/>
    <m/>
    <m/>
    <m/>
    <m/>
    <m/>
    <m/>
    <m/>
    <m/>
    <m/>
    <n v="7339"/>
    <s v="CA-2014-163412"/>
    <d v="2014-12-20T00:00:00"/>
    <s v="12/23/2014"/>
    <s v="Second Class"/>
    <s v="SM-20950"/>
    <x v="416"/>
    <x v="1"/>
    <s v="United States"/>
    <s v="New York City"/>
    <s v="New York"/>
    <n v="10035"/>
    <x v="3"/>
    <s v="FUR-CH-10004875"/>
    <x v="0"/>
    <x v="1"/>
    <s v="Harbour Creations 67200 Series Stacking Chairs"/>
    <n v="192.18600000000001"/>
    <n v="3"/>
    <n v="0.1"/>
    <n v="36.3018"/>
    <n v="2014"/>
    <x v="4"/>
    <s v="Q4"/>
    <n v="0.18888888888888888"/>
  </r>
  <r>
    <m/>
    <m/>
    <m/>
    <m/>
    <m/>
    <m/>
    <m/>
    <m/>
    <m/>
    <m/>
    <m/>
    <m/>
    <m/>
    <m/>
    <m/>
    <m/>
    <m/>
    <m/>
    <m/>
    <m/>
    <m/>
    <n v="7340"/>
    <s v="CA-2015-159590"/>
    <d v="2015-07-18T00:00:00"/>
    <s v="7/21/2015"/>
    <s v="First Class"/>
    <s v="KC-16255"/>
    <x v="346"/>
    <x v="1"/>
    <s v="United States"/>
    <s v="New York City"/>
    <s v="New York"/>
    <n v="10009"/>
    <x v="3"/>
    <s v="OFF-AR-10003190"/>
    <x v="1"/>
    <x v="6"/>
    <s v="Newell 32"/>
    <n v="5.76"/>
    <n v="2"/>
    <n v="0"/>
    <n v="1.6128"/>
    <n v="2015"/>
    <x v="7"/>
    <s v="Q3"/>
    <n v="0.28000000000000003"/>
  </r>
  <r>
    <m/>
    <m/>
    <m/>
    <m/>
    <m/>
    <m/>
    <m/>
    <m/>
    <m/>
    <m/>
    <m/>
    <m/>
    <m/>
    <m/>
    <m/>
    <m/>
    <m/>
    <m/>
    <m/>
    <m/>
    <m/>
    <n v="7341"/>
    <s v="CA-2014-116190"/>
    <d v="2014-07-26T00:00:00"/>
    <d v="2014-01-08T00:00:00"/>
    <s v="Standard Class"/>
    <s v="SG-20470"/>
    <x v="495"/>
    <x v="0"/>
    <s v="United States"/>
    <s v="Atlanta"/>
    <s v="Georgia"/>
    <n v="30318"/>
    <x v="0"/>
    <s v="FUR-CH-10000553"/>
    <x v="0"/>
    <x v="1"/>
    <s v="Metal Folding Chairs, Beige, 4/Carton"/>
    <n v="67.88"/>
    <n v="2"/>
    <n v="0"/>
    <n v="18.3276"/>
    <n v="2014"/>
    <x v="7"/>
    <s v="Q3"/>
    <n v="0.27"/>
  </r>
  <r>
    <m/>
    <m/>
    <m/>
    <m/>
    <m/>
    <m/>
    <m/>
    <m/>
    <m/>
    <m/>
    <m/>
    <m/>
    <m/>
    <m/>
    <m/>
    <m/>
    <m/>
    <m/>
    <m/>
    <m/>
    <m/>
    <n v="7342"/>
    <s v="CA-2014-116190"/>
    <d v="2014-07-26T00:00:00"/>
    <d v="2014-01-08T00:00:00"/>
    <s v="Standard Class"/>
    <s v="SG-20470"/>
    <x v="495"/>
    <x v="0"/>
    <s v="United States"/>
    <s v="Atlanta"/>
    <s v="Georgia"/>
    <n v="30318"/>
    <x v="0"/>
    <s v="OFF-LA-10002762"/>
    <x v="1"/>
    <x v="2"/>
    <s v="Avery 485"/>
    <n v="162.88999999999999"/>
    <n v="13"/>
    <n v="0"/>
    <n v="76.558300000000003"/>
    <n v="2014"/>
    <x v="7"/>
    <s v="Q3"/>
    <n v="0.47000000000000003"/>
  </r>
  <r>
    <m/>
    <m/>
    <m/>
    <m/>
    <m/>
    <m/>
    <m/>
    <m/>
    <m/>
    <m/>
    <m/>
    <m/>
    <m/>
    <m/>
    <m/>
    <m/>
    <m/>
    <m/>
    <m/>
    <m/>
    <m/>
    <n v="7343"/>
    <s v="CA-2014-116190"/>
    <d v="2014-07-26T00:00:00"/>
    <d v="2014-01-08T00:00:00"/>
    <s v="Standard Class"/>
    <s v="SG-20470"/>
    <x v="495"/>
    <x v="0"/>
    <s v="United States"/>
    <s v="Atlanta"/>
    <s v="Georgia"/>
    <n v="30318"/>
    <x v="0"/>
    <s v="FUR-FU-10000719"/>
    <x v="0"/>
    <x v="5"/>
    <s v="DAX Cubicle Frames, 8-1/2 x 11"/>
    <n v="25.71"/>
    <n v="3"/>
    <n v="0"/>
    <n v="9.2555999999999994"/>
    <n v="2014"/>
    <x v="7"/>
    <s v="Q3"/>
    <n v="0.36"/>
  </r>
  <r>
    <m/>
    <m/>
    <m/>
    <m/>
    <m/>
    <m/>
    <m/>
    <m/>
    <m/>
    <m/>
    <m/>
    <m/>
    <m/>
    <m/>
    <m/>
    <m/>
    <m/>
    <m/>
    <m/>
    <m/>
    <m/>
    <n v="7344"/>
    <s v="CA-2014-168473"/>
    <d v="2014-12-26T00:00:00"/>
    <d v="2015-01-01T00:00:00"/>
    <s v="Standard Class"/>
    <s v="TB-21520"/>
    <x v="14"/>
    <x v="0"/>
    <s v="United States"/>
    <s v="New York City"/>
    <s v="New York"/>
    <n v="10009"/>
    <x v="3"/>
    <s v="OFF-ST-10000563"/>
    <x v="1"/>
    <x v="4"/>
    <s v="Fellowes Bankers Box Stor/Drawer Steel Plus"/>
    <n v="191.88"/>
    <n v="6"/>
    <n v="0"/>
    <n v="19.187999999999999"/>
    <n v="2014"/>
    <x v="4"/>
    <s v="Q4"/>
    <n v="9.9999999999999992E-2"/>
  </r>
  <r>
    <m/>
    <m/>
    <m/>
    <m/>
    <m/>
    <m/>
    <m/>
    <m/>
    <m/>
    <m/>
    <m/>
    <m/>
    <m/>
    <m/>
    <m/>
    <m/>
    <m/>
    <m/>
    <m/>
    <m/>
    <m/>
    <n v="7345"/>
    <s v="CA-2017-168389"/>
    <d v="2017-12-11T00:00:00"/>
    <s v="12/17/2017"/>
    <s v="Standard Class"/>
    <s v="DV-13045"/>
    <x v="1"/>
    <x v="1"/>
    <s v="United States"/>
    <s v="Jacksonville"/>
    <s v="Florida"/>
    <n v="32216"/>
    <x v="0"/>
    <s v="FUR-TA-10004289"/>
    <x v="0"/>
    <x v="3"/>
    <s v="BoxOffice By Design Rectangular and Half-Moon Meeting Room Tables"/>
    <n v="721.875"/>
    <n v="6"/>
    <n v="0.45"/>
    <n v="-420"/>
    <n v="2017"/>
    <x v="4"/>
    <s v="Q4"/>
    <n v="-0.58181818181818179"/>
  </r>
  <r>
    <m/>
    <m/>
    <m/>
    <m/>
    <m/>
    <m/>
    <m/>
    <m/>
    <m/>
    <m/>
    <m/>
    <m/>
    <m/>
    <m/>
    <m/>
    <m/>
    <m/>
    <m/>
    <m/>
    <m/>
    <m/>
    <n v="7346"/>
    <s v="CA-2017-168389"/>
    <d v="2017-12-11T00:00:00"/>
    <s v="12/17/2017"/>
    <s v="Standard Class"/>
    <s v="DV-13045"/>
    <x v="1"/>
    <x v="1"/>
    <s v="United States"/>
    <s v="Jacksonville"/>
    <s v="Florida"/>
    <n v="32216"/>
    <x v="0"/>
    <s v="TEC-PH-10003555"/>
    <x v="2"/>
    <x v="7"/>
    <s v="Motorola HK250 Universal Bluetooth Headset"/>
    <n v="73.567999999999998"/>
    <n v="4"/>
    <n v="0.2"/>
    <n v="-16.552800000000001"/>
    <n v="2017"/>
    <x v="4"/>
    <s v="Q4"/>
    <n v="-0.22500000000000003"/>
  </r>
  <r>
    <m/>
    <m/>
    <m/>
    <m/>
    <m/>
    <m/>
    <m/>
    <m/>
    <m/>
    <m/>
    <m/>
    <m/>
    <m/>
    <m/>
    <m/>
    <m/>
    <m/>
    <m/>
    <m/>
    <m/>
    <m/>
    <n v="7347"/>
    <s v="CA-2017-168389"/>
    <d v="2017-12-11T00:00:00"/>
    <s v="12/17/2017"/>
    <s v="Standard Class"/>
    <s v="DV-13045"/>
    <x v="1"/>
    <x v="1"/>
    <s v="United States"/>
    <s v="Jacksonville"/>
    <s v="Florida"/>
    <n v="32216"/>
    <x v="0"/>
    <s v="OFF-AR-10001958"/>
    <x v="1"/>
    <x v="6"/>
    <s v="Stanley Bostitch Contemporary Electric Pencil Sharpeners"/>
    <n v="13.584"/>
    <n v="1"/>
    <n v="0.2"/>
    <n v="1.3584000000000001"/>
    <n v="2017"/>
    <x v="4"/>
    <s v="Q4"/>
    <n v="0.1"/>
  </r>
  <r>
    <m/>
    <m/>
    <m/>
    <m/>
    <m/>
    <m/>
    <m/>
    <m/>
    <m/>
    <m/>
    <m/>
    <m/>
    <m/>
    <m/>
    <m/>
    <m/>
    <m/>
    <m/>
    <m/>
    <m/>
    <m/>
    <n v="7348"/>
    <s v="CA-2017-168389"/>
    <d v="2017-12-11T00:00:00"/>
    <s v="12/17/2017"/>
    <s v="Standard Class"/>
    <s v="DV-13045"/>
    <x v="1"/>
    <x v="1"/>
    <s v="United States"/>
    <s v="Jacksonville"/>
    <s v="Florida"/>
    <n v="32216"/>
    <x v="0"/>
    <s v="FUR-CH-10000225"/>
    <x v="0"/>
    <x v="1"/>
    <s v="Global Geo Office Task Chair, Gray"/>
    <n v="64.784000000000006"/>
    <n v="1"/>
    <n v="0.2"/>
    <n v="-12.147"/>
    <n v="2017"/>
    <x v="4"/>
    <s v="Q4"/>
    <n v="-0.1875"/>
  </r>
  <r>
    <m/>
    <m/>
    <m/>
    <m/>
    <m/>
    <m/>
    <m/>
    <m/>
    <m/>
    <m/>
    <m/>
    <m/>
    <m/>
    <m/>
    <m/>
    <m/>
    <m/>
    <m/>
    <m/>
    <m/>
    <m/>
    <n v="7349"/>
    <s v="CA-2014-130421"/>
    <d v="2014-03-03T00:00:00"/>
    <d v="2014-07-03T00:00:00"/>
    <s v="Standard Class"/>
    <s v="SC-20020"/>
    <x v="710"/>
    <x v="0"/>
    <s v="United States"/>
    <s v="Houston"/>
    <s v="Texas"/>
    <n v="77095"/>
    <x v="2"/>
    <s v="OFF-AP-10002534"/>
    <x v="1"/>
    <x v="9"/>
    <s v="3.6 Cubic Foot Counter Height Office Refrigerator"/>
    <n v="176.77199999999999"/>
    <n v="3"/>
    <n v="0.8"/>
    <n v="-459.60719999999998"/>
    <n v="2014"/>
    <x v="10"/>
    <s v="Q1"/>
    <n v="-2.6"/>
  </r>
  <r>
    <m/>
    <m/>
    <m/>
    <m/>
    <m/>
    <m/>
    <m/>
    <m/>
    <m/>
    <m/>
    <m/>
    <m/>
    <m/>
    <m/>
    <m/>
    <m/>
    <m/>
    <m/>
    <m/>
    <m/>
    <m/>
    <n v="7350"/>
    <s v="CA-2017-142125"/>
    <d v="2017-10-21T00:00:00"/>
    <s v="10/27/2017"/>
    <s v="Standard Class"/>
    <s v="JB-15400"/>
    <x v="80"/>
    <x v="1"/>
    <s v="United States"/>
    <s v="Milwaukee"/>
    <s v="Wisconsin"/>
    <n v="53209"/>
    <x v="2"/>
    <s v="OFF-BI-10000301"/>
    <x v="1"/>
    <x v="8"/>
    <s v="GBC Instant Report Kit"/>
    <n v="38.82"/>
    <n v="6"/>
    <n v="0"/>
    <n v="19.41"/>
    <n v="2017"/>
    <x v="2"/>
    <s v="Q4"/>
    <n v="0.5"/>
  </r>
  <r>
    <m/>
    <m/>
    <m/>
    <m/>
    <m/>
    <m/>
    <m/>
    <m/>
    <m/>
    <m/>
    <m/>
    <m/>
    <m/>
    <m/>
    <m/>
    <m/>
    <m/>
    <m/>
    <m/>
    <m/>
    <m/>
    <n v="7351"/>
    <s v="CA-2017-142125"/>
    <d v="2017-10-21T00:00:00"/>
    <s v="10/27/2017"/>
    <s v="Standard Class"/>
    <s v="JB-15400"/>
    <x v="80"/>
    <x v="1"/>
    <s v="United States"/>
    <s v="Milwaukee"/>
    <s v="Wisconsin"/>
    <n v="53209"/>
    <x v="2"/>
    <s v="OFF-BI-10003460"/>
    <x v="1"/>
    <x v="8"/>
    <s v="Acco 3-Hole Punch"/>
    <n v="21.9"/>
    <n v="5"/>
    <n v="0"/>
    <n v="10.512"/>
    <n v="2017"/>
    <x v="2"/>
    <s v="Q4"/>
    <n v="0.48000000000000004"/>
  </r>
  <r>
    <m/>
    <m/>
    <m/>
    <m/>
    <m/>
    <m/>
    <m/>
    <m/>
    <m/>
    <m/>
    <m/>
    <m/>
    <m/>
    <m/>
    <m/>
    <m/>
    <m/>
    <m/>
    <m/>
    <m/>
    <m/>
    <n v="7352"/>
    <s v="CA-2017-141138"/>
    <d v="2017-11-10T00:00:00"/>
    <s v="11/16/2017"/>
    <s v="Standard Class"/>
    <s v="GH-14425"/>
    <x v="485"/>
    <x v="0"/>
    <s v="United States"/>
    <s v="Modesto"/>
    <s v="California"/>
    <n v="95351"/>
    <x v="1"/>
    <s v="TEC-AC-10001772"/>
    <x v="2"/>
    <x v="11"/>
    <s v="Memorex Mini Travel Drive 16 GB USB 2.0 Flash Drive"/>
    <n v="111.79"/>
    <n v="7"/>
    <n v="0"/>
    <n v="43.598100000000002"/>
    <n v="2017"/>
    <x v="0"/>
    <s v="Q4"/>
    <n v="0.39"/>
  </r>
  <r>
    <m/>
    <m/>
    <m/>
    <m/>
    <m/>
    <m/>
    <m/>
    <m/>
    <m/>
    <m/>
    <m/>
    <m/>
    <m/>
    <m/>
    <m/>
    <m/>
    <m/>
    <m/>
    <m/>
    <m/>
    <m/>
    <n v="7353"/>
    <s v="CA-2017-152135"/>
    <d v="2017-03-16T00:00:00"/>
    <s v="3/18/2017"/>
    <s v="Second Class"/>
    <s v="MG-17650"/>
    <x v="377"/>
    <x v="2"/>
    <s v="United States"/>
    <s v="Lakewood"/>
    <s v="Ohio"/>
    <n v="44107"/>
    <x v="3"/>
    <s v="TEC-PH-10003505"/>
    <x v="2"/>
    <x v="7"/>
    <s v="Geemarc AmpliPOWER60"/>
    <n v="445.44"/>
    <n v="8"/>
    <n v="0.4"/>
    <n v="-81.664000000000001"/>
    <n v="2017"/>
    <x v="10"/>
    <s v="Q1"/>
    <n v="-0.18333333333333335"/>
  </r>
  <r>
    <m/>
    <m/>
    <m/>
    <m/>
    <m/>
    <m/>
    <m/>
    <m/>
    <m/>
    <m/>
    <m/>
    <m/>
    <m/>
    <m/>
    <m/>
    <m/>
    <m/>
    <m/>
    <m/>
    <m/>
    <m/>
    <n v="7354"/>
    <s v="CA-2016-151974"/>
    <d v="2016-09-22T00:00:00"/>
    <s v="9/29/2016"/>
    <s v="Standard Class"/>
    <s v="RD-19660"/>
    <x v="372"/>
    <x v="2"/>
    <s v="United States"/>
    <s v="Philadelphia"/>
    <s v="Pennsylvania"/>
    <n v="19134"/>
    <x v="3"/>
    <s v="OFF-LA-10004484"/>
    <x v="1"/>
    <x v="2"/>
    <s v="Avery 476"/>
    <n v="16.52"/>
    <n v="5"/>
    <n v="0.2"/>
    <n v="5.3689999999999998"/>
    <n v="2016"/>
    <x v="8"/>
    <s v="Q3"/>
    <n v="0.32500000000000001"/>
  </r>
  <r>
    <m/>
    <m/>
    <m/>
    <m/>
    <m/>
    <m/>
    <m/>
    <m/>
    <m/>
    <m/>
    <m/>
    <m/>
    <m/>
    <m/>
    <m/>
    <m/>
    <m/>
    <m/>
    <m/>
    <m/>
    <m/>
    <n v="7355"/>
    <s v="CA-2017-154102"/>
    <d v="2017-02-06T00:00:00"/>
    <s v="2/13/2017"/>
    <s v="Standard Class"/>
    <s v="SN-20560"/>
    <x v="381"/>
    <x v="2"/>
    <s v="United States"/>
    <s v="San Francisco"/>
    <s v="California"/>
    <n v="94109"/>
    <x v="1"/>
    <s v="OFF-PA-10001593"/>
    <x v="1"/>
    <x v="10"/>
    <s v="Xerox 1947"/>
    <n v="29.9"/>
    <n v="5"/>
    <n v="0"/>
    <n v="13.455"/>
    <n v="2017"/>
    <x v="11"/>
    <s v="Q1"/>
    <n v="0.45"/>
  </r>
  <r>
    <m/>
    <m/>
    <m/>
    <m/>
    <m/>
    <m/>
    <m/>
    <m/>
    <m/>
    <m/>
    <m/>
    <m/>
    <m/>
    <m/>
    <m/>
    <m/>
    <m/>
    <m/>
    <m/>
    <m/>
    <m/>
    <n v="7356"/>
    <s v="CA-2015-139780"/>
    <d v="2015-12-31T00:00:00"/>
    <d v="2016-02-01T00:00:00"/>
    <s v="Second Class"/>
    <s v="AH-10690"/>
    <x v="706"/>
    <x v="1"/>
    <s v="United States"/>
    <s v="Detroit"/>
    <s v="Michigan"/>
    <n v="48205"/>
    <x v="2"/>
    <s v="OFF-BI-10004139"/>
    <x v="1"/>
    <x v="8"/>
    <s v="Fellowes Presentation Covers for Comb Binding Machines"/>
    <n v="116.4"/>
    <n v="8"/>
    <n v="0"/>
    <n v="52.38"/>
    <n v="2015"/>
    <x v="4"/>
    <s v="Q4"/>
    <n v="0.45"/>
  </r>
  <r>
    <m/>
    <m/>
    <m/>
    <m/>
    <m/>
    <m/>
    <m/>
    <m/>
    <m/>
    <m/>
    <m/>
    <m/>
    <m/>
    <m/>
    <m/>
    <m/>
    <m/>
    <m/>
    <m/>
    <m/>
    <m/>
    <n v="7357"/>
    <s v="CA-2016-114748"/>
    <d v="2016-10-09T00:00:00"/>
    <s v="10/14/2016"/>
    <s v="Standard Class"/>
    <s v="MZ-17335"/>
    <x v="595"/>
    <x v="2"/>
    <s v="United States"/>
    <s v="Phoenix"/>
    <s v="Arizona"/>
    <n v="85023"/>
    <x v="1"/>
    <s v="OFF-AR-10001315"/>
    <x v="1"/>
    <x v="6"/>
    <s v="Newell 310"/>
    <n v="1.4079999999999999"/>
    <n v="1"/>
    <n v="0.2"/>
    <n v="0.15840000000000001"/>
    <n v="2016"/>
    <x v="2"/>
    <s v="Q4"/>
    <n v="0.11250000000000002"/>
  </r>
  <r>
    <m/>
    <m/>
    <m/>
    <m/>
    <m/>
    <m/>
    <m/>
    <m/>
    <m/>
    <m/>
    <m/>
    <m/>
    <m/>
    <m/>
    <m/>
    <m/>
    <m/>
    <m/>
    <m/>
    <m/>
    <m/>
    <n v="7358"/>
    <s v="CA-2016-114748"/>
    <d v="2016-10-09T00:00:00"/>
    <s v="10/14/2016"/>
    <s v="Standard Class"/>
    <s v="MZ-17335"/>
    <x v="595"/>
    <x v="2"/>
    <s v="United States"/>
    <s v="Phoenix"/>
    <s v="Arizona"/>
    <n v="85023"/>
    <x v="1"/>
    <s v="FUR-FU-10001488"/>
    <x v="0"/>
    <x v="5"/>
    <s v="Tenex 46&quot; x 60&quot; Computer Anti-Static Chairmat, Rectangular Shaped"/>
    <n v="169.56800000000001"/>
    <n v="2"/>
    <n v="0.2"/>
    <n v="0"/>
    <n v="2016"/>
    <x v="2"/>
    <s v="Q4"/>
    <n v="0"/>
  </r>
  <r>
    <m/>
    <m/>
    <m/>
    <m/>
    <m/>
    <m/>
    <m/>
    <m/>
    <m/>
    <m/>
    <m/>
    <m/>
    <m/>
    <m/>
    <m/>
    <m/>
    <m/>
    <m/>
    <m/>
    <m/>
    <m/>
    <n v="7359"/>
    <s v="US-2014-115189"/>
    <d v="2014-12-30T00:00:00"/>
    <d v="2015-03-01T00:00:00"/>
    <s v="Second Class"/>
    <s v="AR-10345"/>
    <x v="753"/>
    <x v="1"/>
    <s v="United States"/>
    <s v="Philadelphia"/>
    <s v="Pennsylvania"/>
    <n v="19143"/>
    <x v="3"/>
    <s v="TEC-PH-10002170"/>
    <x v="2"/>
    <x v="7"/>
    <s v="ClearSounds CSC500 Amplified Spirit Phone Corded phone"/>
    <n v="251.964"/>
    <n v="6"/>
    <n v="0.4"/>
    <n v="-50.392800000000001"/>
    <n v="2014"/>
    <x v="4"/>
    <s v="Q4"/>
    <n v="-0.2"/>
  </r>
  <r>
    <m/>
    <m/>
    <m/>
    <m/>
    <m/>
    <m/>
    <m/>
    <m/>
    <m/>
    <m/>
    <m/>
    <m/>
    <m/>
    <m/>
    <m/>
    <m/>
    <m/>
    <m/>
    <m/>
    <m/>
    <m/>
    <n v="7360"/>
    <s v="US-2014-115189"/>
    <d v="2014-12-30T00:00:00"/>
    <d v="2015-03-01T00:00:00"/>
    <s v="Second Class"/>
    <s v="AR-10345"/>
    <x v="753"/>
    <x v="1"/>
    <s v="United States"/>
    <s v="Philadelphia"/>
    <s v="Pennsylvania"/>
    <n v="19143"/>
    <x v="3"/>
    <s v="FUR-TA-10004575"/>
    <x v="0"/>
    <x v="3"/>
    <s v="Hon 5100 Series Wood Tables"/>
    <n v="523.76400000000001"/>
    <n v="3"/>
    <n v="0.4"/>
    <n v="-192.04679999999999"/>
    <n v="2014"/>
    <x v="4"/>
    <s v="Q4"/>
    <n v="-0.36666666666666664"/>
  </r>
  <r>
    <m/>
    <m/>
    <m/>
    <m/>
    <m/>
    <m/>
    <m/>
    <m/>
    <m/>
    <m/>
    <m/>
    <m/>
    <m/>
    <m/>
    <m/>
    <m/>
    <m/>
    <m/>
    <m/>
    <m/>
    <m/>
    <n v="7361"/>
    <s v="CA-2016-163594"/>
    <d v="2016-04-12T00:00:00"/>
    <s v="4/14/2016"/>
    <s v="First Class"/>
    <s v="JF-15295"/>
    <x v="639"/>
    <x v="0"/>
    <s v="United States"/>
    <s v="Los Angeles"/>
    <s v="California"/>
    <n v="90036"/>
    <x v="1"/>
    <s v="OFF-PA-10000809"/>
    <x v="1"/>
    <x v="10"/>
    <s v="Xerox 206"/>
    <n v="19.440000000000001"/>
    <n v="3"/>
    <n v="0"/>
    <n v="9.3312000000000008"/>
    <n v="2016"/>
    <x v="3"/>
    <s v="Q2"/>
    <n v="0.48000000000000004"/>
  </r>
  <r>
    <m/>
    <m/>
    <m/>
    <m/>
    <m/>
    <m/>
    <m/>
    <m/>
    <m/>
    <m/>
    <m/>
    <m/>
    <m/>
    <m/>
    <m/>
    <m/>
    <m/>
    <m/>
    <m/>
    <m/>
    <m/>
    <n v="7362"/>
    <s v="CA-2016-163594"/>
    <d v="2016-04-12T00:00:00"/>
    <s v="4/14/2016"/>
    <s v="First Class"/>
    <s v="JF-15295"/>
    <x v="639"/>
    <x v="0"/>
    <s v="United States"/>
    <s v="Los Angeles"/>
    <s v="California"/>
    <n v="90036"/>
    <x v="1"/>
    <s v="FUR-CH-10000225"/>
    <x v="0"/>
    <x v="1"/>
    <s v="Global Geo Office Task Chair, Gray"/>
    <n v="194.352"/>
    <n v="3"/>
    <n v="0.2"/>
    <n v="-36.441000000000003"/>
    <n v="2016"/>
    <x v="3"/>
    <s v="Q2"/>
    <n v="-0.1875"/>
  </r>
  <r>
    <m/>
    <m/>
    <m/>
    <m/>
    <m/>
    <m/>
    <m/>
    <m/>
    <m/>
    <m/>
    <m/>
    <m/>
    <m/>
    <m/>
    <m/>
    <m/>
    <m/>
    <m/>
    <m/>
    <m/>
    <m/>
    <n v="7363"/>
    <s v="CA-2016-163594"/>
    <d v="2016-04-12T00:00:00"/>
    <s v="4/14/2016"/>
    <s v="First Class"/>
    <s v="JF-15295"/>
    <x v="639"/>
    <x v="0"/>
    <s v="United States"/>
    <s v="Los Angeles"/>
    <s v="California"/>
    <n v="90036"/>
    <x v="1"/>
    <s v="OFF-BI-10003707"/>
    <x v="1"/>
    <x v="8"/>
    <s v="Aluminum Screw Posts"/>
    <n v="36.624000000000002"/>
    <n v="3"/>
    <n v="0.2"/>
    <n v="13.734"/>
    <n v="2016"/>
    <x v="3"/>
    <s v="Q2"/>
    <n v="0.375"/>
  </r>
  <r>
    <m/>
    <m/>
    <m/>
    <m/>
    <m/>
    <m/>
    <m/>
    <m/>
    <m/>
    <m/>
    <m/>
    <m/>
    <m/>
    <m/>
    <m/>
    <m/>
    <m/>
    <m/>
    <m/>
    <m/>
    <m/>
    <n v="7364"/>
    <s v="CA-2016-127243"/>
    <d v="2016-11-28T00:00:00"/>
    <d v="2016-04-12T00:00:00"/>
    <s v="Standard Class"/>
    <s v="DS-13180"/>
    <x v="103"/>
    <x v="1"/>
    <s v="United States"/>
    <s v="Philadelphia"/>
    <s v="Pennsylvania"/>
    <n v="19140"/>
    <x v="3"/>
    <s v="TEC-PH-10004539"/>
    <x v="2"/>
    <x v="7"/>
    <s v="Wireless Extenders zBoost YX545 SOHO Signal Booster"/>
    <n v="340.18200000000002"/>
    <n v="3"/>
    <n v="0.4"/>
    <n v="-73.706100000000006"/>
    <n v="2016"/>
    <x v="0"/>
    <s v="Q4"/>
    <n v="-0.21666666666666667"/>
  </r>
  <r>
    <m/>
    <m/>
    <m/>
    <m/>
    <m/>
    <m/>
    <m/>
    <m/>
    <m/>
    <m/>
    <m/>
    <m/>
    <m/>
    <m/>
    <m/>
    <m/>
    <m/>
    <m/>
    <m/>
    <m/>
    <m/>
    <n v="7365"/>
    <s v="CA-2016-127243"/>
    <d v="2016-11-28T00:00:00"/>
    <d v="2016-04-12T00:00:00"/>
    <s v="Standard Class"/>
    <s v="DS-13180"/>
    <x v="103"/>
    <x v="1"/>
    <s v="United States"/>
    <s v="Philadelphia"/>
    <s v="Pennsylvania"/>
    <n v="19140"/>
    <x v="3"/>
    <s v="OFF-FA-10004076"/>
    <x v="1"/>
    <x v="13"/>
    <s v="Translucent Push Pins by OIC"/>
    <n v="12.672000000000001"/>
    <n v="8"/>
    <n v="0.2"/>
    <n v="2.6928000000000001"/>
    <n v="2016"/>
    <x v="0"/>
    <s v="Q4"/>
    <n v="0.21249999999999999"/>
  </r>
  <r>
    <m/>
    <m/>
    <m/>
    <m/>
    <m/>
    <m/>
    <m/>
    <m/>
    <m/>
    <m/>
    <m/>
    <m/>
    <m/>
    <m/>
    <m/>
    <m/>
    <m/>
    <m/>
    <m/>
    <m/>
    <m/>
    <n v="7366"/>
    <s v="CA-2016-127243"/>
    <d v="2016-11-28T00:00:00"/>
    <d v="2016-04-12T00:00:00"/>
    <s v="Standard Class"/>
    <s v="DS-13180"/>
    <x v="103"/>
    <x v="1"/>
    <s v="United States"/>
    <s v="Philadelphia"/>
    <s v="Pennsylvania"/>
    <n v="19140"/>
    <x v="3"/>
    <s v="OFF-BI-10003166"/>
    <x v="1"/>
    <x v="8"/>
    <s v="GBC Plasticlear Binding Covers"/>
    <n v="6.8879999999999999"/>
    <n v="2"/>
    <n v="0.7"/>
    <n v="-5.0511999999999997"/>
    <n v="2016"/>
    <x v="0"/>
    <s v="Q4"/>
    <n v="-0.73333333333333328"/>
  </r>
  <r>
    <m/>
    <m/>
    <m/>
    <m/>
    <m/>
    <m/>
    <m/>
    <m/>
    <m/>
    <m/>
    <m/>
    <m/>
    <m/>
    <m/>
    <m/>
    <m/>
    <m/>
    <m/>
    <m/>
    <m/>
    <m/>
    <n v="7367"/>
    <s v="CA-2016-127243"/>
    <d v="2016-11-28T00:00:00"/>
    <d v="2016-04-12T00:00:00"/>
    <s v="Standard Class"/>
    <s v="DS-13180"/>
    <x v="103"/>
    <x v="1"/>
    <s v="United States"/>
    <s v="Philadelphia"/>
    <s v="Pennsylvania"/>
    <n v="19140"/>
    <x v="3"/>
    <s v="OFF-ST-10002301"/>
    <x v="1"/>
    <x v="4"/>
    <s v="Tennsco Commercial Shelving"/>
    <n v="32.543999999999997"/>
    <n v="2"/>
    <n v="0.2"/>
    <n v="-7.7291999999999996"/>
    <n v="2016"/>
    <x v="0"/>
    <s v="Q4"/>
    <n v="-0.23750000000000002"/>
  </r>
  <r>
    <m/>
    <m/>
    <m/>
    <m/>
    <m/>
    <m/>
    <m/>
    <m/>
    <m/>
    <m/>
    <m/>
    <m/>
    <m/>
    <m/>
    <m/>
    <m/>
    <m/>
    <m/>
    <m/>
    <m/>
    <m/>
    <n v="7368"/>
    <s v="CA-2016-127243"/>
    <d v="2016-11-28T00:00:00"/>
    <d v="2016-04-12T00:00:00"/>
    <s v="Standard Class"/>
    <s v="DS-13180"/>
    <x v="103"/>
    <x v="1"/>
    <s v="United States"/>
    <s v="Philadelphia"/>
    <s v="Pennsylvania"/>
    <n v="19140"/>
    <x v="3"/>
    <s v="FUR-CH-10002647"/>
    <x v="0"/>
    <x v="1"/>
    <s v="Situations Contoured Folding Chairs, 4/Set"/>
    <n v="347.80200000000002"/>
    <n v="7"/>
    <n v="0.3"/>
    <n v="-24.843"/>
    <n v="2016"/>
    <x v="0"/>
    <s v="Q4"/>
    <n v="-7.1428571428571425E-2"/>
  </r>
  <r>
    <m/>
    <m/>
    <m/>
    <m/>
    <m/>
    <m/>
    <m/>
    <m/>
    <m/>
    <m/>
    <m/>
    <m/>
    <m/>
    <m/>
    <m/>
    <m/>
    <m/>
    <m/>
    <m/>
    <m/>
    <m/>
    <n v="7369"/>
    <s v="CA-2017-161851"/>
    <d v="2017-04-15T00:00:00"/>
    <s v="4/17/2017"/>
    <s v="First Class"/>
    <s v="BP-11095"/>
    <x v="162"/>
    <x v="1"/>
    <s v="United States"/>
    <s v="Miami"/>
    <s v="Florida"/>
    <n v="33180"/>
    <x v="0"/>
    <s v="OFF-BI-10004654"/>
    <x v="1"/>
    <x v="8"/>
    <s v="VariCap6 Expandable Binder"/>
    <n v="15.57"/>
    <n v="3"/>
    <n v="0.7"/>
    <n v="-11.936999999999999"/>
    <n v="2017"/>
    <x v="3"/>
    <s v="Q2"/>
    <n v="-0.76666666666666661"/>
  </r>
  <r>
    <m/>
    <m/>
    <m/>
    <m/>
    <m/>
    <m/>
    <m/>
    <m/>
    <m/>
    <m/>
    <m/>
    <m/>
    <m/>
    <m/>
    <m/>
    <m/>
    <m/>
    <m/>
    <m/>
    <m/>
    <m/>
    <n v="7370"/>
    <s v="CA-2015-110345"/>
    <d v="2015-03-09T00:00:00"/>
    <d v="2015-11-03T00:00:00"/>
    <s v="Second Class"/>
    <s v="TG-21310"/>
    <x v="592"/>
    <x v="0"/>
    <s v="United States"/>
    <s v="Raleigh"/>
    <s v="North Carolina"/>
    <n v="27604"/>
    <x v="0"/>
    <s v="OFF-LA-10001175"/>
    <x v="1"/>
    <x v="2"/>
    <s v="Avery 514"/>
    <n v="4.6079999999999997"/>
    <n v="2"/>
    <n v="0.2"/>
    <n v="1.6704000000000001"/>
    <n v="2015"/>
    <x v="10"/>
    <s v="Q1"/>
    <n v="0.36250000000000004"/>
  </r>
  <r>
    <m/>
    <m/>
    <m/>
    <m/>
    <m/>
    <m/>
    <m/>
    <m/>
    <m/>
    <m/>
    <m/>
    <m/>
    <m/>
    <m/>
    <m/>
    <m/>
    <m/>
    <m/>
    <m/>
    <m/>
    <m/>
    <n v="7371"/>
    <s v="CA-2014-107769"/>
    <d v="2014-10-28T00:00:00"/>
    <d v="2014-01-11T00:00:00"/>
    <s v="Standard Class"/>
    <s v="BT-11395"/>
    <x v="387"/>
    <x v="1"/>
    <s v="United States"/>
    <s v="Garden City"/>
    <s v="Kansas"/>
    <n v="67846"/>
    <x v="2"/>
    <s v="TEC-PH-10001336"/>
    <x v="2"/>
    <x v="7"/>
    <s v="Digium D40 VoIP phone"/>
    <n v="257.98"/>
    <n v="2"/>
    <n v="0"/>
    <n v="74.8142"/>
    <n v="2014"/>
    <x v="2"/>
    <s v="Q4"/>
    <n v="0.28999999999999998"/>
  </r>
  <r>
    <m/>
    <m/>
    <m/>
    <m/>
    <m/>
    <m/>
    <m/>
    <m/>
    <m/>
    <m/>
    <m/>
    <m/>
    <m/>
    <m/>
    <m/>
    <m/>
    <m/>
    <m/>
    <m/>
    <m/>
    <m/>
    <n v="7372"/>
    <s v="US-2017-123862"/>
    <d v="2017-01-07T00:00:00"/>
    <d v="2017-09-01T00:00:00"/>
    <s v="Second Class"/>
    <s v="JF-15190"/>
    <x v="440"/>
    <x v="0"/>
    <s v="United States"/>
    <s v="Long Beach"/>
    <s v="California"/>
    <n v="90805"/>
    <x v="1"/>
    <s v="OFF-ST-10000760"/>
    <x v="1"/>
    <x v="4"/>
    <s v="Eldon Fold 'N Roll Cart System"/>
    <n v="153.78"/>
    <n v="11"/>
    <n v="0"/>
    <n v="44.596200000000003"/>
    <n v="2017"/>
    <x v="9"/>
    <s v="Q1"/>
    <n v="0.29000000000000004"/>
  </r>
  <r>
    <m/>
    <m/>
    <m/>
    <m/>
    <m/>
    <m/>
    <m/>
    <m/>
    <m/>
    <m/>
    <m/>
    <m/>
    <m/>
    <m/>
    <m/>
    <m/>
    <m/>
    <m/>
    <m/>
    <m/>
    <m/>
    <n v="7373"/>
    <s v="US-2017-123862"/>
    <d v="2017-01-07T00:00:00"/>
    <d v="2017-09-01T00:00:00"/>
    <s v="Second Class"/>
    <s v="JF-15190"/>
    <x v="440"/>
    <x v="0"/>
    <s v="United States"/>
    <s v="Long Beach"/>
    <s v="California"/>
    <n v="90805"/>
    <x v="1"/>
    <s v="OFF-ST-10002301"/>
    <x v="1"/>
    <x v="4"/>
    <s v="Tennsco Commercial Shelving"/>
    <n v="61.02"/>
    <n v="3"/>
    <n v="0"/>
    <n v="0.61019999999999996"/>
    <n v="2017"/>
    <x v="9"/>
    <s v="Q1"/>
    <n v="9.9999999999999985E-3"/>
  </r>
  <r>
    <m/>
    <m/>
    <m/>
    <m/>
    <m/>
    <m/>
    <m/>
    <m/>
    <m/>
    <m/>
    <m/>
    <m/>
    <m/>
    <m/>
    <m/>
    <m/>
    <m/>
    <m/>
    <m/>
    <m/>
    <m/>
    <n v="7374"/>
    <s v="US-2017-123862"/>
    <d v="2017-01-07T00:00:00"/>
    <d v="2017-09-01T00:00:00"/>
    <s v="Second Class"/>
    <s v="JF-15190"/>
    <x v="440"/>
    <x v="0"/>
    <s v="United States"/>
    <s v="Long Beach"/>
    <s v="California"/>
    <n v="90805"/>
    <x v="1"/>
    <s v="OFF-SU-10004884"/>
    <x v="1"/>
    <x v="14"/>
    <s v="Acme Galleria Hot Forged Steel Scissors with Colored Handles"/>
    <n v="110.11"/>
    <n v="7"/>
    <n v="0"/>
    <n v="31.931899999999999"/>
    <n v="2017"/>
    <x v="9"/>
    <s v="Q1"/>
    <n v="0.28999999999999998"/>
  </r>
  <r>
    <m/>
    <m/>
    <m/>
    <m/>
    <m/>
    <m/>
    <m/>
    <m/>
    <m/>
    <m/>
    <m/>
    <m/>
    <m/>
    <m/>
    <m/>
    <m/>
    <m/>
    <m/>
    <m/>
    <m/>
    <m/>
    <n v="7375"/>
    <s v="US-2017-123862"/>
    <d v="2017-01-07T00:00:00"/>
    <d v="2017-09-01T00:00:00"/>
    <s v="Second Class"/>
    <s v="JF-15190"/>
    <x v="440"/>
    <x v="0"/>
    <s v="United States"/>
    <s v="Long Beach"/>
    <s v="California"/>
    <n v="90805"/>
    <x v="1"/>
    <s v="OFF-FA-10003112"/>
    <x v="1"/>
    <x v="13"/>
    <s v="Staples"/>
    <n v="7.89"/>
    <n v="1"/>
    <n v="0"/>
    <n v="3.5505"/>
    <n v="2017"/>
    <x v="9"/>
    <s v="Q1"/>
    <n v="0.45"/>
  </r>
  <r>
    <m/>
    <m/>
    <m/>
    <m/>
    <m/>
    <m/>
    <m/>
    <m/>
    <m/>
    <m/>
    <m/>
    <m/>
    <m/>
    <m/>
    <m/>
    <m/>
    <m/>
    <m/>
    <m/>
    <m/>
    <m/>
    <n v="7376"/>
    <s v="CA-2017-100580"/>
    <d v="2017-08-13T00:00:00"/>
    <s v="8/20/2017"/>
    <s v="Standard Class"/>
    <s v="MK-17905"/>
    <x v="149"/>
    <x v="1"/>
    <s v="United States"/>
    <s v="San Diego"/>
    <s v="California"/>
    <n v="92037"/>
    <x v="1"/>
    <s v="OFF-BI-10000069"/>
    <x v="1"/>
    <x v="8"/>
    <s v="GBC Prepunched Paper, 19-Hole, for Binding Systems, 24-lb"/>
    <n v="36.024000000000001"/>
    <n v="3"/>
    <n v="0.2"/>
    <n v="11.707800000000001"/>
    <n v="2017"/>
    <x v="6"/>
    <s v="Q3"/>
    <n v="0.32500000000000001"/>
  </r>
  <r>
    <m/>
    <m/>
    <m/>
    <m/>
    <m/>
    <m/>
    <m/>
    <m/>
    <m/>
    <m/>
    <m/>
    <m/>
    <m/>
    <m/>
    <m/>
    <m/>
    <m/>
    <m/>
    <m/>
    <m/>
    <m/>
    <n v="7377"/>
    <s v="US-2017-145597"/>
    <d v="2017-11-02T00:00:00"/>
    <d v="2017-05-11T00:00:00"/>
    <s v="First Class"/>
    <s v="GG-14650"/>
    <x v="55"/>
    <x v="1"/>
    <s v="United States"/>
    <s v="Bloomington"/>
    <s v="Illinois"/>
    <n v="61701"/>
    <x v="2"/>
    <s v="OFF-AR-10001958"/>
    <x v="1"/>
    <x v="6"/>
    <s v="Stanley Bostitch Contemporary Electric Pencil Sharpeners"/>
    <n v="54.335999999999999"/>
    <n v="4"/>
    <n v="0.2"/>
    <n v="5.4336000000000002"/>
    <n v="2017"/>
    <x v="0"/>
    <s v="Q4"/>
    <n v="0.1"/>
  </r>
  <r>
    <m/>
    <m/>
    <m/>
    <m/>
    <m/>
    <m/>
    <m/>
    <m/>
    <m/>
    <m/>
    <m/>
    <m/>
    <m/>
    <m/>
    <m/>
    <m/>
    <m/>
    <m/>
    <m/>
    <m/>
    <m/>
    <n v="7378"/>
    <s v="CA-2014-132787"/>
    <d v="2014-09-19T00:00:00"/>
    <s v="9/23/2014"/>
    <s v="Standard Class"/>
    <s v="MC-18130"/>
    <x v="305"/>
    <x v="1"/>
    <s v="United States"/>
    <s v="Seattle"/>
    <s v="Washington"/>
    <n v="98115"/>
    <x v="1"/>
    <s v="OFF-ST-10001321"/>
    <x v="1"/>
    <x v="4"/>
    <s v="Decoflex Hanging Personal Folder File, Blue"/>
    <n v="92.52"/>
    <n v="6"/>
    <n v="0"/>
    <n v="24.980399999999999"/>
    <n v="2014"/>
    <x v="8"/>
    <s v="Q3"/>
    <n v="0.27"/>
  </r>
  <r>
    <m/>
    <m/>
    <m/>
    <m/>
    <m/>
    <m/>
    <m/>
    <m/>
    <m/>
    <m/>
    <m/>
    <m/>
    <m/>
    <m/>
    <m/>
    <m/>
    <m/>
    <m/>
    <m/>
    <m/>
    <m/>
    <n v="7379"/>
    <s v="CA-2015-136224"/>
    <d v="2015-05-31T00:00:00"/>
    <s v="5/31/2015"/>
    <s v="Same Day"/>
    <s v="ML-18265"/>
    <x v="761"/>
    <x v="0"/>
    <s v="United States"/>
    <s v="Fayetteville"/>
    <s v="North Carolina"/>
    <n v="28314"/>
    <x v="0"/>
    <s v="OFF-AR-10003504"/>
    <x v="1"/>
    <x v="6"/>
    <s v="Newell 347"/>
    <n v="10.272"/>
    <n v="3"/>
    <n v="0.2"/>
    <n v="1.1556"/>
    <n v="2015"/>
    <x v="5"/>
    <s v="Q2"/>
    <n v="0.11249999999999999"/>
  </r>
  <r>
    <m/>
    <m/>
    <m/>
    <m/>
    <m/>
    <m/>
    <m/>
    <m/>
    <m/>
    <m/>
    <m/>
    <m/>
    <m/>
    <m/>
    <m/>
    <m/>
    <m/>
    <m/>
    <m/>
    <m/>
    <m/>
    <n v="7380"/>
    <s v="CA-2016-105732"/>
    <d v="2016-09-13T00:00:00"/>
    <s v="9/18/2016"/>
    <s v="Standard Class"/>
    <s v="AG-10270"/>
    <x v="8"/>
    <x v="0"/>
    <s v="United States"/>
    <s v="Omaha"/>
    <s v="Nebraska"/>
    <n v="68104"/>
    <x v="2"/>
    <s v="OFF-ST-10000419"/>
    <x v="1"/>
    <x v="4"/>
    <s v="Rogers Jumbo File, Granite"/>
    <n v="40.74"/>
    <n v="3"/>
    <n v="0"/>
    <n v="0.40739999999999998"/>
    <n v="2016"/>
    <x v="8"/>
    <s v="Q3"/>
    <n v="9.9999999999999985E-3"/>
  </r>
  <r>
    <m/>
    <m/>
    <m/>
    <m/>
    <m/>
    <m/>
    <m/>
    <m/>
    <m/>
    <m/>
    <m/>
    <m/>
    <m/>
    <m/>
    <m/>
    <m/>
    <m/>
    <m/>
    <m/>
    <m/>
    <m/>
    <n v="7381"/>
    <s v="CA-2016-105732"/>
    <d v="2016-09-13T00:00:00"/>
    <s v="9/18/2016"/>
    <s v="Standard Class"/>
    <s v="AG-10270"/>
    <x v="8"/>
    <x v="0"/>
    <s v="United States"/>
    <s v="Omaha"/>
    <s v="Nebraska"/>
    <n v="68104"/>
    <x v="2"/>
    <s v="OFF-LA-10004559"/>
    <x v="1"/>
    <x v="2"/>
    <s v="Avery 49"/>
    <n v="14.4"/>
    <n v="5"/>
    <n v="0"/>
    <n v="7.056"/>
    <n v="2016"/>
    <x v="8"/>
    <s v="Q3"/>
    <n v="0.49"/>
  </r>
  <r>
    <m/>
    <m/>
    <m/>
    <m/>
    <m/>
    <m/>
    <m/>
    <m/>
    <m/>
    <m/>
    <m/>
    <m/>
    <m/>
    <m/>
    <m/>
    <m/>
    <m/>
    <m/>
    <m/>
    <m/>
    <m/>
    <n v="7382"/>
    <s v="CA-2016-105732"/>
    <d v="2016-09-13T00:00:00"/>
    <s v="9/18/2016"/>
    <s v="Standard Class"/>
    <s v="AG-10270"/>
    <x v="8"/>
    <x v="0"/>
    <s v="United States"/>
    <s v="Omaha"/>
    <s v="Nebraska"/>
    <n v="68104"/>
    <x v="2"/>
    <s v="TEC-PH-10001644"/>
    <x v="2"/>
    <x v="7"/>
    <s v="BlueLounge Milo Smartphone Stand, White/Metallic"/>
    <n v="149.94999999999999"/>
    <n v="5"/>
    <n v="0"/>
    <n v="41.985999999999997"/>
    <n v="2016"/>
    <x v="8"/>
    <s v="Q3"/>
    <n v="0.28000000000000003"/>
  </r>
  <r>
    <m/>
    <m/>
    <m/>
    <m/>
    <m/>
    <m/>
    <m/>
    <m/>
    <m/>
    <m/>
    <m/>
    <m/>
    <m/>
    <m/>
    <m/>
    <m/>
    <m/>
    <m/>
    <m/>
    <m/>
    <m/>
    <n v="7383"/>
    <s v="CA-2016-105732"/>
    <d v="2016-09-13T00:00:00"/>
    <s v="9/18/2016"/>
    <s v="Standard Class"/>
    <s v="AG-10270"/>
    <x v="8"/>
    <x v="0"/>
    <s v="United States"/>
    <s v="Omaha"/>
    <s v="Nebraska"/>
    <n v="68104"/>
    <x v="2"/>
    <s v="OFF-SU-10004782"/>
    <x v="1"/>
    <x v="14"/>
    <s v="Elite 5&quot; Scissors"/>
    <n v="16.899999999999999"/>
    <n v="2"/>
    <n v="0"/>
    <n v="5.07"/>
    <n v="2016"/>
    <x v="8"/>
    <s v="Q3"/>
    <n v="0.30000000000000004"/>
  </r>
  <r>
    <m/>
    <m/>
    <m/>
    <m/>
    <m/>
    <m/>
    <m/>
    <m/>
    <m/>
    <m/>
    <m/>
    <m/>
    <m/>
    <m/>
    <m/>
    <m/>
    <m/>
    <m/>
    <m/>
    <m/>
    <m/>
    <n v="7384"/>
    <s v="CA-2016-105732"/>
    <d v="2016-09-13T00:00:00"/>
    <s v="9/18/2016"/>
    <s v="Standard Class"/>
    <s v="AG-10270"/>
    <x v="8"/>
    <x v="0"/>
    <s v="United States"/>
    <s v="Omaha"/>
    <s v="Nebraska"/>
    <n v="68104"/>
    <x v="2"/>
    <s v="OFF-PA-10002250"/>
    <x v="1"/>
    <x v="10"/>
    <s v="Things To Do Today Pad"/>
    <n v="17.61"/>
    <n v="3"/>
    <n v="0"/>
    <n v="8.4527999999999999"/>
    <n v="2016"/>
    <x v="8"/>
    <s v="Q3"/>
    <n v="0.48"/>
  </r>
  <r>
    <m/>
    <m/>
    <m/>
    <m/>
    <m/>
    <m/>
    <m/>
    <m/>
    <m/>
    <m/>
    <m/>
    <m/>
    <m/>
    <m/>
    <m/>
    <m/>
    <m/>
    <m/>
    <m/>
    <m/>
    <m/>
    <n v="7385"/>
    <s v="CA-2016-105732"/>
    <d v="2016-09-13T00:00:00"/>
    <s v="9/18/2016"/>
    <s v="Standard Class"/>
    <s v="AG-10270"/>
    <x v="8"/>
    <x v="0"/>
    <s v="United States"/>
    <s v="Omaha"/>
    <s v="Nebraska"/>
    <n v="68104"/>
    <x v="2"/>
    <s v="OFF-AP-10001394"/>
    <x v="1"/>
    <x v="9"/>
    <s v="Harmony Air Purifier"/>
    <n v="378"/>
    <n v="2"/>
    <n v="0"/>
    <n v="136.08000000000001"/>
    <n v="2016"/>
    <x v="8"/>
    <s v="Q3"/>
    <n v="0.36000000000000004"/>
  </r>
  <r>
    <m/>
    <m/>
    <m/>
    <m/>
    <m/>
    <m/>
    <m/>
    <m/>
    <m/>
    <m/>
    <m/>
    <m/>
    <m/>
    <m/>
    <m/>
    <m/>
    <m/>
    <m/>
    <m/>
    <m/>
    <m/>
    <n v="7386"/>
    <s v="CA-2016-105732"/>
    <d v="2016-09-13T00:00:00"/>
    <s v="9/18/2016"/>
    <s v="Standard Class"/>
    <s v="AG-10270"/>
    <x v="8"/>
    <x v="0"/>
    <s v="United States"/>
    <s v="Omaha"/>
    <s v="Nebraska"/>
    <n v="68104"/>
    <x v="2"/>
    <s v="OFF-PA-10001838"/>
    <x v="1"/>
    <x v="10"/>
    <s v="Adams Telephone Message Book W/Dividers/Space For Phone Numbers, 5 1/4&quot;X8 1/2&quot;, 300/Messages"/>
    <n v="17.64"/>
    <n v="3"/>
    <n v="0"/>
    <n v="8.6435999999999993"/>
    <n v="2016"/>
    <x v="8"/>
    <s v="Q3"/>
    <n v="0.48999999999999994"/>
  </r>
  <r>
    <m/>
    <m/>
    <m/>
    <m/>
    <m/>
    <m/>
    <m/>
    <m/>
    <m/>
    <m/>
    <m/>
    <m/>
    <m/>
    <m/>
    <m/>
    <m/>
    <m/>
    <m/>
    <m/>
    <m/>
    <m/>
    <n v="7387"/>
    <s v="CA-2016-105732"/>
    <d v="2016-09-13T00:00:00"/>
    <s v="9/18/2016"/>
    <s v="Standard Class"/>
    <s v="AG-10270"/>
    <x v="8"/>
    <x v="0"/>
    <s v="United States"/>
    <s v="Omaha"/>
    <s v="Nebraska"/>
    <n v="68104"/>
    <x v="2"/>
    <s v="OFF-ST-10004340"/>
    <x v="1"/>
    <x v="4"/>
    <s v="Fellowes Mobile File Cart, Black"/>
    <n v="373.08"/>
    <n v="6"/>
    <n v="0"/>
    <n v="100.7316"/>
    <n v="2016"/>
    <x v="8"/>
    <s v="Q3"/>
    <n v="0.27"/>
  </r>
  <r>
    <m/>
    <m/>
    <m/>
    <m/>
    <m/>
    <m/>
    <m/>
    <m/>
    <m/>
    <m/>
    <m/>
    <m/>
    <m/>
    <m/>
    <m/>
    <m/>
    <m/>
    <m/>
    <m/>
    <m/>
    <m/>
    <n v="7388"/>
    <s v="CA-2016-105732"/>
    <d v="2016-09-13T00:00:00"/>
    <s v="9/18/2016"/>
    <s v="Standard Class"/>
    <s v="AG-10270"/>
    <x v="8"/>
    <x v="0"/>
    <s v="United States"/>
    <s v="Omaha"/>
    <s v="Nebraska"/>
    <n v="68104"/>
    <x v="2"/>
    <s v="FUR-FU-10003664"/>
    <x v="0"/>
    <x v="5"/>
    <s v="Electrix Architect's Clamp-On Swing Arm Lamp, Black"/>
    <n v="1336.44"/>
    <n v="14"/>
    <n v="0"/>
    <n v="387.56760000000003"/>
    <n v="2016"/>
    <x v="8"/>
    <s v="Q3"/>
    <n v="0.29000000000000004"/>
  </r>
  <r>
    <m/>
    <m/>
    <m/>
    <m/>
    <m/>
    <m/>
    <m/>
    <m/>
    <m/>
    <m/>
    <m/>
    <m/>
    <m/>
    <m/>
    <m/>
    <m/>
    <m/>
    <m/>
    <m/>
    <m/>
    <m/>
    <n v="7389"/>
    <s v="CA-2016-105732"/>
    <d v="2016-09-13T00:00:00"/>
    <s v="9/18/2016"/>
    <s v="Standard Class"/>
    <s v="AG-10270"/>
    <x v="8"/>
    <x v="0"/>
    <s v="United States"/>
    <s v="Omaha"/>
    <s v="Nebraska"/>
    <n v="68104"/>
    <x v="2"/>
    <s v="TEC-PH-10004897"/>
    <x v="2"/>
    <x v="7"/>
    <s v="Mediabridge Sport Armband iPhone 5s"/>
    <n v="29.97"/>
    <n v="3"/>
    <n v="0"/>
    <n v="0.29970000000000002"/>
    <n v="2016"/>
    <x v="8"/>
    <s v="Q3"/>
    <n v="1.0000000000000002E-2"/>
  </r>
  <r>
    <m/>
    <m/>
    <m/>
    <m/>
    <m/>
    <m/>
    <m/>
    <m/>
    <m/>
    <m/>
    <m/>
    <m/>
    <m/>
    <m/>
    <m/>
    <m/>
    <m/>
    <m/>
    <m/>
    <m/>
    <m/>
    <n v="7390"/>
    <s v="CA-2017-108035"/>
    <d v="2017-11-29T00:00:00"/>
    <d v="2017-03-12T00:00:00"/>
    <s v="Standard Class"/>
    <s v="TT-21070"/>
    <x v="74"/>
    <x v="0"/>
    <s v="United States"/>
    <s v="Chattanooga"/>
    <s v="Tennessee"/>
    <n v="37421"/>
    <x v="0"/>
    <s v="FUR-CH-10000454"/>
    <x v="0"/>
    <x v="1"/>
    <s v="Hon Deluxe Fabric Upholstered Stacking Chairs, Rounded Back"/>
    <n v="390.36799999999999"/>
    <n v="2"/>
    <n v="0.2"/>
    <n v="48.795999999999999"/>
    <n v="2017"/>
    <x v="0"/>
    <s v="Q4"/>
    <n v="0.125"/>
  </r>
  <r>
    <m/>
    <m/>
    <m/>
    <m/>
    <m/>
    <m/>
    <m/>
    <m/>
    <m/>
    <m/>
    <m/>
    <m/>
    <m/>
    <m/>
    <m/>
    <m/>
    <m/>
    <m/>
    <m/>
    <m/>
    <m/>
    <n v="7391"/>
    <s v="CA-2017-108035"/>
    <d v="2017-11-29T00:00:00"/>
    <d v="2017-03-12T00:00:00"/>
    <s v="Standard Class"/>
    <s v="TT-21070"/>
    <x v="74"/>
    <x v="0"/>
    <s v="United States"/>
    <s v="Chattanooga"/>
    <s v="Tennessee"/>
    <n v="37421"/>
    <x v="0"/>
    <s v="FUR-FU-10004017"/>
    <x v="0"/>
    <x v="5"/>
    <s v="Executive Impressions 13&quot; Chairman Wall Clock"/>
    <n v="101.52"/>
    <n v="5"/>
    <n v="0.2"/>
    <n v="19.035"/>
    <n v="2017"/>
    <x v="0"/>
    <s v="Q4"/>
    <n v="0.1875"/>
  </r>
  <r>
    <m/>
    <m/>
    <m/>
    <m/>
    <m/>
    <m/>
    <m/>
    <m/>
    <m/>
    <m/>
    <m/>
    <m/>
    <m/>
    <m/>
    <m/>
    <m/>
    <m/>
    <m/>
    <m/>
    <m/>
    <m/>
    <n v="7392"/>
    <s v="CA-2017-160031"/>
    <d v="2017-12-04T00:00:00"/>
    <d v="2017-07-12T00:00:00"/>
    <s v="Second Class"/>
    <s v="LT-16765"/>
    <x v="398"/>
    <x v="0"/>
    <s v="United States"/>
    <s v="Fairfield"/>
    <s v="Ohio"/>
    <n v="45014"/>
    <x v="3"/>
    <s v="OFF-PA-10000241"/>
    <x v="1"/>
    <x v="10"/>
    <s v="IBM Multi-Purpose Copy Paper, 8 1/2 x 11&quot;, Case"/>
    <n v="74.352000000000004"/>
    <n v="3"/>
    <n v="0.2"/>
    <n v="23.234999999999999"/>
    <n v="2017"/>
    <x v="4"/>
    <s v="Q4"/>
    <n v="0.3125"/>
  </r>
  <r>
    <m/>
    <m/>
    <m/>
    <m/>
    <m/>
    <m/>
    <m/>
    <m/>
    <m/>
    <m/>
    <m/>
    <m/>
    <m/>
    <m/>
    <m/>
    <m/>
    <m/>
    <m/>
    <m/>
    <m/>
    <m/>
    <n v="7393"/>
    <s v="CA-2017-147844"/>
    <d v="2017-05-02T00:00:00"/>
    <d v="2017-06-05T00:00:00"/>
    <s v="Standard Class"/>
    <s v="DD-13570"/>
    <x v="732"/>
    <x v="0"/>
    <s v="United States"/>
    <s v="Los Angeles"/>
    <s v="California"/>
    <n v="90049"/>
    <x v="1"/>
    <s v="OFF-PA-10003016"/>
    <x v="1"/>
    <x v="10"/>
    <s v="Adams &quot;While You Were Out&quot; Message Pads"/>
    <n v="15.7"/>
    <n v="5"/>
    <n v="0"/>
    <n v="7.0650000000000004"/>
    <n v="2017"/>
    <x v="5"/>
    <s v="Q2"/>
    <n v="0.45000000000000007"/>
  </r>
  <r>
    <m/>
    <m/>
    <m/>
    <m/>
    <m/>
    <m/>
    <m/>
    <m/>
    <m/>
    <m/>
    <m/>
    <m/>
    <m/>
    <m/>
    <m/>
    <m/>
    <m/>
    <m/>
    <m/>
    <m/>
    <m/>
    <n v="7394"/>
    <s v="CA-2017-147844"/>
    <d v="2017-05-02T00:00:00"/>
    <d v="2017-06-05T00:00:00"/>
    <s v="Standard Class"/>
    <s v="DD-13570"/>
    <x v="732"/>
    <x v="0"/>
    <s v="United States"/>
    <s v="Los Angeles"/>
    <s v="California"/>
    <n v="90049"/>
    <x v="1"/>
    <s v="OFF-AR-10001615"/>
    <x v="1"/>
    <x v="6"/>
    <s v="Newell 34"/>
    <n v="59.52"/>
    <n v="3"/>
    <n v="0"/>
    <n v="15.475199999999999"/>
    <n v="2017"/>
    <x v="5"/>
    <s v="Q2"/>
    <n v="0.25999999999999995"/>
  </r>
  <r>
    <m/>
    <m/>
    <m/>
    <m/>
    <m/>
    <m/>
    <m/>
    <m/>
    <m/>
    <m/>
    <m/>
    <m/>
    <m/>
    <m/>
    <m/>
    <m/>
    <m/>
    <m/>
    <m/>
    <m/>
    <m/>
    <n v="7395"/>
    <s v="CA-2017-147844"/>
    <d v="2017-05-02T00:00:00"/>
    <d v="2017-06-05T00:00:00"/>
    <s v="Standard Class"/>
    <s v="DD-13570"/>
    <x v="732"/>
    <x v="0"/>
    <s v="United States"/>
    <s v="Los Angeles"/>
    <s v="California"/>
    <n v="90049"/>
    <x v="1"/>
    <s v="OFF-PA-10002713"/>
    <x v="1"/>
    <x v="10"/>
    <s v="Adams Phone Message Book, 200 Message Capacity, 8 1/16” x 11”"/>
    <n v="34.4"/>
    <n v="5"/>
    <n v="0"/>
    <n v="15.824"/>
    <n v="2017"/>
    <x v="5"/>
    <s v="Q2"/>
    <n v="0.46"/>
  </r>
  <r>
    <m/>
    <m/>
    <m/>
    <m/>
    <m/>
    <m/>
    <m/>
    <m/>
    <m/>
    <m/>
    <m/>
    <m/>
    <m/>
    <m/>
    <m/>
    <m/>
    <m/>
    <m/>
    <m/>
    <m/>
    <m/>
    <n v="7396"/>
    <s v="CA-2016-110975"/>
    <d v="2016-12-25T00:00:00"/>
    <s v="12/30/2016"/>
    <s v="Standard Class"/>
    <s v="DB-12970"/>
    <x v="715"/>
    <x v="1"/>
    <s v="United States"/>
    <s v="New York City"/>
    <s v="New York"/>
    <n v="10024"/>
    <x v="3"/>
    <s v="FUR-TA-10002958"/>
    <x v="0"/>
    <x v="3"/>
    <s v="Bevis Oval Conference Table, Walnut"/>
    <n v="313.17599999999999"/>
    <n v="2"/>
    <n v="0.4"/>
    <n v="-120.0508"/>
    <n v="2016"/>
    <x v="4"/>
    <s v="Q4"/>
    <n v="-0.38333333333333336"/>
  </r>
  <r>
    <m/>
    <m/>
    <m/>
    <m/>
    <m/>
    <m/>
    <m/>
    <m/>
    <m/>
    <m/>
    <m/>
    <m/>
    <m/>
    <m/>
    <m/>
    <m/>
    <m/>
    <m/>
    <m/>
    <m/>
    <m/>
    <n v="7397"/>
    <s v="CA-2016-110975"/>
    <d v="2016-12-25T00:00:00"/>
    <s v="12/30/2016"/>
    <s v="Standard Class"/>
    <s v="DB-12970"/>
    <x v="715"/>
    <x v="1"/>
    <s v="United States"/>
    <s v="New York City"/>
    <s v="New York"/>
    <n v="10024"/>
    <x v="3"/>
    <s v="FUR-CH-10003746"/>
    <x v="0"/>
    <x v="1"/>
    <s v="Hon 4070 Series Pagoda Round Back Stacking Chairs"/>
    <n v="866.64599999999996"/>
    <n v="3"/>
    <n v="0.1"/>
    <n v="173.32919999999999"/>
    <n v="2016"/>
    <x v="4"/>
    <s v="Q4"/>
    <n v="0.19999999999999998"/>
  </r>
  <r>
    <m/>
    <m/>
    <m/>
    <m/>
    <m/>
    <m/>
    <m/>
    <m/>
    <m/>
    <m/>
    <m/>
    <m/>
    <m/>
    <m/>
    <m/>
    <m/>
    <m/>
    <m/>
    <m/>
    <m/>
    <m/>
    <n v="7398"/>
    <s v="CA-2014-141649"/>
    <d v="2014-09-30T00:00:00"/>
    <s v="9/30/2014"/>
    <s v="Same Day"/>
    <s v="DM-12955"/>
    <x v="678"/>
    <x v="1"/>
    <s v="United States"/>
    <s v="Fairfield"/>
    <s v="Ohio"/>
    <n v="45014"/>
    <x v="3"/>
    <s v="OFF-AP-10003217"/>
    <x v="1"/>
    <x v="9"/>
    <s v="Eureka Sanitaire  Commercial Upright"/>
    <n v="795.40800000000002"/>
    <n v="6"/>
    <n v="0.2"/>
    <n v="59.6556"/>
    <n v="2014"/>
    <x v="8"/>
    <s v="Q3"/>
    <n v="7.4999999999999997E-2"/>
  </r>
  <r>
    <m/>
    <m/>
    <m/>
    <m/>
    <m/>
    <m/>
    <m/>
    <m/>
    <m/>
    <m/>
    <m/>
    <m/>
    <m/>
    <m/>
    <m/>
    <m/>
    <m/>
    <m/>
    <m/>
    <m/>
    <m/>
    <n v="7399"/>
    <s v="CA-2014-124807"/>
    <d v="2014-07-12T00:00:00"/>
    <s v="7/15/2014"/>
    <s v="Second Class"/>
    <s v="ME-17725"/>
    <x v="250"/>
    <x v="0"/>
    <s v="United States"/>
    <s v="Chicago"/>
    <s v="Illinois"/>
    <n v="60610"/>
    <x v="2"/>
    <s v="OFF-PA-10001526"/>
    <x v="1"/>
    <x v="10"/>
    <s v="Xerox 1949"/>
    <n v="35.856000000000002"/>
    <n v="9"/>
    <n v="0.2"/>
    <n v="12.9978"/>
    <n v="2014"/>
    <x v="7"/>
    <s v="Q3"/>
    <n v="0.36249999999999999"/>
  </r>
  <r>
    <m/>
    <m/>
    <m/>
    <m/>
    <m/>
    <m/>
    <m/>
    <m/>
    <m/>
    <m/>
    <m/>
    <m/>
    <m/>
    <m/>
    <m/>
    <m/>
    <m/>
    <m/>
    <m/>
    <m/>
    <m/>
    <n v="7400"/>
    <s v="CA-2014-124807"/>
    <d v="2014-07-12T00:00:00"/>
    <s v="7/15/2014"/>
    <s v="Second Class"/>
    <s v="ME-17725"/>
    <x v="250"/>
    <x v="0"/>
    <s v="United States"/>
    <s v="Chicago"/>
    <s v="Illinois"/>
    <n v="60610"/>
    <x v="2"/>
    <s v="TEC-AC-10002857"/>
    <x v="2"/>
    <x v="11"/>
    <s v="Verbatim 25 GB 6x Blu-ray Single Layer Recordable Disc, 1/Pack"/>
    <n v="23.84"/>
    <n v="4"/>
    <n v="0.2"/>
    <n v="3.278"/>
    <n v="2014"/>
    <x v="7"/>
    <s v="Q3"/>
    <n v="0.13750000000000001"/>
  </r>
  <r>
    <m/>
    <m/>
    <m/>
    <m/>
    <m/>
    <m/>
    <m/>
    <m/>
    <m/>
    <m/>
    <m/>
    <m/>
    <m/>
    <m/>
    <m/>
    <m/>
    <m/>
    <m/>
    <m/>
    <m/>
    <m/>
    <n v="7401"/>
    <s v="CA-2016-110009"/>
    <d v="2016-09-08T00:00:00"/>
    <s v="9/13/2016"/>
    <s v="Standard Class"/>
    <s v="TR-21325"/>
    <x v="309"/>
    <x v="0"/>
    <s v="United States"/>
    <s v="Seattle"/>
    <s v="Washington"/>
    <n v="98103"/>
    <x v="1"/>
    <s v="FUR-FU-10003039"/>
    <x v="0"/>
    <x v="5"/>
    <s v="Howard Miller 11-1/2&quot; Diameter Grantwood Wall Clock"/>
    <n v="43.13"/>
    <n v="1"/>
    <n v="0"/>
    <n v="14.664199999999999"/>
    <n v="2016"/>
    <x v="8"/>
    <s v="Q3"/>
    <n v="0.33999999999999997"/>
  </r>
  <r>
    <m/>
    <m/>
    <m/>
    <m/>
    <m/>
    <m/>
    <m/>
    <m/>
    <m/>
    <m/>
    <m/>
    <m/>
    <m/>
    <m/>
    <m/>
    <m/>
    <m/>
    <m/>
    <m/>
    <m/>
    <m/>
    <n v="7402"/>
    <s v="CA-2016-110009"/>
    <d v="2016-09-08T00:00:00"/>
    <s v="9/13/2016"/>
    <s v="Standard Class"/>
    <s v="TR-21325"/>
    <x v="309"/>
    <x v="0"/>
    <s v="United States"/>
    <s v="Seattle"/>
    <s v="Washington"/>
    <n v="98103"/>
    <x v="1"/>
    <s v="OFF-PA-10002615"/>
    <x v="1"/>
    <x v="10"/>
    <s v="Ampad Gold Fibre Wirebound Steno Books, 6&quot; x 9&quot;, Gregg Ruled"/>
    <n v="30.87"/>
    <n v="7"/>
    <n v="0"/>
    <n v="14.200200000000001"/>
    <n v="2016"/>
    <x v="8"/>
    <s v="Q3"/>
    <n v="0.46"/>
  </r>
  <r>
    <m/>
    <m/>
    <m/>
    <m/>
    <m/>
    <m/>
    <m/>
    <m/>
    <m/>
    <m/>
    <m/>
    <m/>
    <m/>
    <m/>
    <m/>
    <m/>
    <m/>
    <m/>
    <m/>
    <m/>
    <m/>
    <n v="7403"/>
    <s v="CA-2017-168172"/>
    <d v="2017-08-06T00:00:00"/>
    <d v="2017-10-08T00:00:00"/>
    <s v="Standard Class"/>
    <s v="SH-20395"/>
    <x v="129"/>
    <x v="0"/>
    <s v="United States"/>
    <s v="New York City"/>
    <s v="New York"/>
    <n v="10011"/>
    <x v="3"/>
    <s v="OFF-SU-10002573"/>
    <x v="1"/>
    <x v="14"/>
    <s v="Acme 10&quot; Easy Grip Assistive Scissors"/>
    <n v="70.12"/>
    <n v="4"/>
    <n v="0"/>
    <n v="21.036000000000001"/>
    <n v="2017"/>
    <x v="6"/>
    <s v="Q3"/>
    <n v="0.3"/>
  </r>
  <r>
    <m/>
    <m/>
    <m/>
    <m/>
    <m/>
    <m/>
    <m/>
    <m/>
    <m/>
    <m/>
    <m/>
    <m/>
    <m/>
    <m/>
    <m/>
    <m/>
    <m/>
    <m/>
    <m/>
    <m/>
    <m/>
    <n v="7404"/>
    <s v="CA-2015-100146"/>
    <d v="2015-05-14T00:00:00"/>
    <s v="5/19/2015"/>
    <s v="Standard Class"/>
    <s v="CB-12535"/>
    <x v="118"/>
    <x v="1"/>
    <s v="United States"/>
    <s v="Camarillo"/>
    <s v="California"/>
    <n v="93010"/>
    <x v="1"/>
    <s v="FUR-BO-10004015"/>
    <x v="0"/>
    <x v="0"/>
    <s v="Bush Andora Bookcase, Maple/Graphite Gray Finish"/>
    <n v="509.95749999999998"/>
    <n v="5"/>
    <n v="0.15"/>
    <n v="41.996499999999997"/>
    <n v="2015"/>
    <x v="5"/>
    <s v="Q2"/>
    <n v="8.2352941176470587E-2"/>
  </r>
  <r>
    <m/>
    <m/>
    <m/>
    <m/>
    <m/>
    <m/>
    <m/>
    <m/>
    <m/>
    <m/>
    <m/>
    <m/>
    <m/>
    <m/>
    <m/>
    <m/>
    <m/>
    <m/>
    <m/>
    <m/>
    <m/>
    <n v="7405"/>
    <s v="CA-2015-100146"/>
    <d v="2015-05-14T00:00:00"/>
    <s v="5/19/2015"/>
    <s v="Standard Class"/>
    <s v="CB-12535"/>
    <x v="118"/>
    <x v="1"/>
    <s v="United States"/>
    <s v="Camarillo"/>
    <s v="California"/>
    <n v="93010"/>
    <x v="1"/>
    <s v="FUR-FU-10001979"/>
    <x v="0"/>
    <x v="5"/>
    <s v="Dana Halogen Swing-Arm Architect Lamp"/>
    <n v="122.91"/>
    <n v="3"/>
    <n v="0"/>
    <n v="34.4148"/>
    <n v="2015"/>
    <x v="5"/>
    <s v="Q2"/>
    <n v="0.28000000000000003"/>
  </r>
  <r>
    <m/>
    <m/>
    <m/>
    <m/>
    <m/>
    <m/>
    <m/>
    <m/>
    <m/>
    <m/>
    <m/>
    <m/>
    <m/>
    <m/>
    <m/>
    <m/>
    <m/>
    <m/>
    <m/>
    <m/>
    <m/>
    <n v="7406"/>
    <s v="CA-2015-100146"/>
    <d v="2015-05-14T00:00:00"/>
    <s v="5/19/2015"/>
    <s v="Standard Class"/>
    <s v="CB-12535"/>
    <x v="118"/>
    <x v="1"/>
    <s v="United States"/>
    <s v="Camarillo"/>
    <s v="California"/>
    <n v="93010"/>
    <x v="1"/>
    <s v="FUR-CH-10003833"/>
    <x v="0"/>
    <x v="1"/>
    <s v="Novimex Fabric Task Chair"/>
    <n v="97.567999999999998"/>
    <n v="2"/>
    <n v="0.2"/>
    <n v="-6.0979999999999999"/>
    <n v="2015"/>
    <x v="5"/>
    <s v="Q2"/>
    <n v="-6.25E-2"/>
  </r>
  <r>
    <m/>
    <m/>
    <m/>
    <m/>
    <m/>
    <m/>
    <m/>
    <m/>
    <m/>
    <m/>
    <m/>
    <m/>
    <m/>
    <m/>
    <m/>
    <m/>
    <m/>
    <m/>
    <m/>
    <m/>
    <m/>
    <n v="7407"/>
    <s v="CA-2015-100146"/>
    <d v="2015-05-14T00:00:00"/>
    <s v="5/19/2015"/>
    <s v="Standard Class"/>
    <s v="CB-12535"/>
    <x v="118"/>
    <x v="1"/>
    <s v="United States"/>
    <s v="Camarillo"/>
    <s v="California"/>
    <n v="93010"/>
    <x v="1"/>
    <s v="FUR-CH-10004495"/>
    <x v="0"/>
    <x v="1"/>
    <s v="Global Leather and Oak Executive Chair, Black"/>
    <n v="722.35199999999998"/>
    <n v="3"/>
    <n v="0.2"/>
    <n v="81.264600000000002"/>
    <n v="2015"/>
    <x v="5"/>
    <s v="Q2"/>
    <n v="0.1125"/>
  </r>
  <r>
    <m/>
    <m/>
    <m/>
    <m/>
    <m/>
    <m/>
    <m/>
    <m/>
    <m/>
    <m/>
    <m/>
    <m/>
    <m/>
    <m/>
    <m/>
    <m/>
    <m/>
    <m/>
    <m/>
    <m/>
    <m/>
    <n v="7408"/>
    <s v="CA-2017-152079"/>
    <d v="2017-01-20T00:00:00"/>
    <s v="1/21/2017"/>
    <s v="First Class"/>
    <s v="ML-17410"/>
    <x v="586"/>
    <x v="0"/>
    <s v="United States"/>
    <s v="Chicago"/>
    <s v="Illinois"/>
    <n v="60653"/>
    <x v="2"/>
    <s v="OFF-LA-10001613"/>
    <x v="1"/>
    <x v="2"/>
    <s v="Avery File Folder Labels"/>
    <n v="11.52"/>
    <n v="5"/>
    <n v="0.2"/>
    <n v="4.1760000000000002"/>
    <n v="2017"/>
    <x v="9"/>
    <s v="Q1"/>
    <n v="0.36250000000000004"/>
  </r>
  <r>
    <m/>
    <m/>
    <m/>
    <m/>
    <m/>
    <m/>
    <m/>
    <m/>
    <m/>
    <m/>
    <m/>
    <m/>
    <m/>
    <m/>
    <m/>
    <m/>
    <m/>
    <m/>
    <m/>
    <m/>
    <m/>
    <n v="7409"/>
    <s v="CA-2016-129728"/>
    <d v="2016-05-30T00:00:00"/>
    <d v="2016-06-06T00:00:00"/>
    <s v="Standard Class"/>
    <s v="JG-15310"/>
    <x v="684"/>
    <x v="1"/>
    <s v="United States"/>
    <s v="Los Angeles"/>
    <s v="California"/>
    <n v="90032"/>
    <x v="1"/>
    <s v="FUR-FU-10003247"/>
    <x v="0"/>
    <x v="5"/>
    <s v="36X48 HARDFLOOR CHAIRMAT"/>
    <n v="167.84"/>
    <n v="8"/>
    <n v="0"/>
    <n v="11.748799999999999"/>
    <n v="2016"/>
    <x v="5"/>
    <s v="Q2"/>
    <n v="6.9999999999999993E-2"/>
  </r>
  <r>
    <m/>
    <m/>
    <m/>
    <m/>
    <m/>
    <m/>
    <m/>
    <m/>
    <m/>
    <m/>
    <m/>
    <m/>
    <m/>
    <m/>
    <m/>
    <m/>
    <m/>
    <m/>
    <m/>
    <m/>
    <m/>
    <n v="7410"/>
    <s v="CA-2014-121769"/>
    <d v="2014-04-08T00:00:00"/>
    <d v="2014-12-04T00:00:00"/>
    <s v="Standard Class"/>
    <s v="JS-15880"/>
    <x v="365"/>
    <x v="0"/>
    <s v="United States"/>
    <s v="Toledo"/>
    <s v="Ohio"/>
    <n v="43615"/>
    <x v="3"/>
    <s v="FUR-TA-10004442"/>
    <x v="0"/>
    <x v="3"/>
    <s v="Riverside Furniture Stanwyck Manor Table Series"/>
    <n v="172.11"/>
    <n v="1"/>
    <n v="0.4"/>
    <n v="-94.660499999999999"/>
    <n v="2014"/>
    <x v="3"/>
    <s v="Q2"/>
    <n v="-0.54999999999999993"/>
  </r>
  <r>
    <m/>
    <m/>
    <m/>
    <m/>
    <m/>
    <m/>
    <m/>
    <m/>
    <m/>
    <m/>
    <m/>
    <m/>
    <m/>
    <m/>
    <m/>
    <m/>
    <m/>
    <m/>
    <m/>
    <m/>
    <m/>
    <n v="7411"/>
    <s v="CA-2014-103058"/>
    <d v="2014-07-23T00:00:00"/>
    <s v="7/24/2014"/>
    <s v="First Class"/>
    <s v="AG-10270"/>
    <x v="8"/>
    <x v="0"/>
    <s v="United States"/>
    <s v="New York City"/>
    <s v="New York"/>
    <n v="10011"/>
    <x v="3"/>
    <s v="TEC-AC-10001314"/>
    <x v="2"/>
    <x v="11"/>
    <s v="Case Logic 2.4GHz Wireless Keyboard"/>
    <n v="99.98"/>
    <n v="2"/>
    <n v="0"/>
    <n v="7.9984000000000002"/>
    <n v="2014"/>
    <x v="7"/>
    <s v="Q3"/>
    <n v="0.08"/>
  </r>
  <r>
    <m/>
    <m/>
    <m/>
    <m/>
    <m/>
    <m/>
    <m/>
    <m/>
    <m/>
    <m/>
    <m/>
    <m/>
    <m/>
    <m/>
    <m/>
    <m/>
    <m/>
    <m/>
    <m/>
    <m/>
    <m/>
    <n v="7412"/>
    <s v="CA-2017-121125"/>
    <d v="2017-05-30T00:00:00"/>
    <d v="2017-03-06T00:00:00"/>
    <s v="Standard Class"/>
    <s v="MG-17890"/>
    <x v="450"/>
    <x v="2"/>
    <s v="United States"/>
    <s v="Tigard"/>
    <s v="Oregon"/>
    <n v="97224"/>
    <x v="1"/>
    <s v="TEC-PH-10001619"/>
    <x v="2"/>
    <x v="7"/>
    <s v="LG G3"/>
    <n v="156.792"/>
    <n v="1"/>
    <n v="0.2"/>
    <n v="17.639099999999999"/>
    <n v="2017"/>
    <x v="5"/>
    <s v="Q2"/>
    <n v="0.11249999999999999"/>
  </r>
  <r>
    <m/>
    <m/>
    <m/>
    <m/>
    <m/>
    <m/>
    <m/>
    <m/>
    <m/>
    <m/>
    <m/>
    <m/>
    <m/>
    <m/>
    <m/>
    <m/>
    <m/>
    <m/>
    <m/>
    <m/>
    <m/>
    <n v="7413"/>
    <s v="CA-2017-121125"/>
    <d v="2017-05-30T00:00:00"/>
    <d v="2017-03-06T00:00:00"/>
    <s v="Standard Class"/>
    <s v="MG-17890"/>
    <x v="450"/>
    <x v="2"/>
    <s v="United States"/>
    <s v="Tigard"/>
    <s v="Oregon"/>
    <n v="97224"/>
    <x v="1"/>
    <s v="TEC-AC-10002323"/>
    <x v="2"/>
    <x v="11"/>
    <s v="SanDisk Ultra 32 GB MicroSDHC Class 10 Memory Card"/>
    <n v="35.36"/>
    <n v="2"/>
    <n v="0.2"/>
    <n v="-3.0939999999999999"/>
    <n v="2017"/>
    <x v="5"/>
    <s v="Q2"/>
    <n v="-8.7499999999999994E-2"/>
  </r>
  <r>
    <m/>
    <m/>
    <m/>
    <m/>
    <m/>
    <m/>
    <m/>
    <m/>
    <m/>
    <m/>
    <m/>
    <m/>
    <m/>
    <m/>
    <m/>
    <m/>
    <m/>
    <m/>
    <m/>
    <m/>
    <m/>
    <n v="7414"/>
    <s v="CA-2017-121125"/>
    <d v="2017-05-30T00:00:00"/>
    <d v="2017-03-06T00:00:00"/>
    <s v="Standard Class"/>
    <s v="MG-17890"/>
    <x v="450"/>
    <x v="2"/>
    <s v="United States"/>
    <s v="Tigard"/>
    <s v="Oregon"/>
    <n v="97224"/>
    <x v="1"/>
    <s v="FUR-FU-10000820"/>
    <x v="0"/>
    <x v="5"/>
    <s v="Tensor Brushed Steel Torchiere Floor Lamp"/>
    <n v="13.592000000000001"/>
    <n v="1"/>
    <n v="0.2"/>
    <n v="-0.33979999999999999"/>
    <n v="2017"/>
    <x v="5"/>
    <s v="Q2"/>
    <n v="-2.4999999999999998E-2"/>
  </r>
  <r>
    <m/>
    <m/>
    <m/>
    <m/>
    <m/>
    <m/>
    <m/>
    <m/>
    <m/>
    <m/>
    <m/>
    <m/>
    <m/>
    <m/>
    <m/>
    <m/>
    <m/>
    <m/>
    <m/>
    <m/>
    <m/>
    <n v="7415"/>
    <s v="US-2016-114013"/>
    <d v="2016-03-13T00:00:00"/>
    <s v="3/15/2016"/>
    <s v="Second Class"/>
    <s v="SC-20770"/>
    <x v="34"/>
    <x v="1"/>
    <s v="United States"/>
    <s v="Philadelphia"/>
    <s v="Pennsylvania"/>
    <n v="19134"/>
    <x v="3"/>
    <s v="FUR-CH-10004287"/>
    <x v="0"/>
    <x v="1"/>
    <s v="SAFCO Arco Folding Chair"/>
    <n v="386.68"/>
    <n v="2"/>
    <n v="0.3"/>
    <n v="-5.524"/>
    <n v="2016"/>
    <x v="10"/>
    <s v="Q1"/>
    <n v="-1.4285714285714285E-2"/>
  </r>
  <r>
    <m/>
    <m/>
    <m/>
    <m/>
    <m/>
    <m/>
    <m/>
    <m/>
    <m/>
    <m/>
    <m/>
    <m/>
    <m/>
    <m/>
    <m/>
    <m/>
    <m/>
    <m/>
    <m/>
    <m/>
    <m/>
    <n v="7416"/>
    <s v="US-2016-114013"/>
    <d v="2016-03-13T00:00:00"/>
    <s v="3/15/2016"/>
    <s v="Second Class"/>
    <s v="SC-20770"/>
    <x v="34"/>
    <x v="1"/>
    <s v="United States"/>
    <s v="Philadelphia"/>
    <s v="Pennsylvania"/>
    <n v="19134"/>
    <x v="3"/>
    <s v="TEC-AC-10000474"/>
    <x v="2"/>
    <x v="11"/>
    <s v="Kensington Expert Mouse Optical USB Trackball for PC or Mac"/>
    <n v="379.96"/>
    <n v="5"/>
    <n v="0.2"/>
    <n v="47.494999999999997"/>
    <n v="2016"/>
    <x v="10"/>
    <s v="Q1"/>
    <n v="0.125"/>
  </r>
  <r>
    <m/>
    <m/>
    <m/>
    <m/>
    <m/>
    <m/>
    <m/>
    <m/>
    <m/>
    <m/>
    <m/>
    <m/>
    <m/>
    <m/>
    <m/>
    <m/>
    <m/>
    <m/>
    <m/>
    <m/>
    <m/>
    <n v="7417"/>
    <s v="US-2016-114013"/>
    <d v="2016-03-13T00:00:00"/>
    <s v="3/15/2016"/>
    <s v="Second Class"/>
    <s v="SC-20770"/>
    <x v="34"/>
    <x v="1"/>
    <s v="United States"/>
    <s v="Philadelphia"/>
    <s v="Pennsylvania"/>
    <n v="19134"/>
    <x v="3"/>
    <s v="TEC-PH-10001494"/>
    <x v="2"/>
    <x v="7"/>
    <s v="Polycom CX600 IP Phone VoIP phone"/>
    <n v="539.91"/>
    <n v="3"/>
    <n v="0.4"/>
    <n v="-116.98050000000001"/>
    <n v="2016"/>
    <x v="10"/>
    <s v="Q1"/>
    <n v="-0.2166666666666667"/>
  </r>
  <r>
    <m/>
    <m/>
    <m/>
    <m/>
    <m/>
    <m/>
    <m/>
    <m/>
    <m/>
    <m/>
    <m/>
    <m/>
    <m/>
    <m/>
    <m/>
    <m/>
    <m/>
    <m/>
    <m/>
    <m/>
    <m/>
    <n v="7418"/>
    <s v="US-2016-114013"/>
    <d v="2016-03-13T00:00:00"/>
    <s v="3/15/2016"/>
    <s v="Second Class"/>
    <s v="SC-20770"/>
    <x v="34"/>
    <x v="1"/>
    <s v="United States"/>
    <s v="Philadelphia"/>
    <s v="Pennsylvania"/>
    <n v="19134"/>
    <x v="3"/>
    <s v="OFF-PA-10004996"/>
    <x v="1"/>
    <x v="10"/>
    <s v="Speediset Carbonless Redi-Letter 7&quot; x 8 1/2&quot;"/>
    <n v="41.24"/>
    <n v="5"/>
    <n v="0.2"/>
    <n v="13.9185"/>
    <n v="2016"/>
    <x v="10"/>
    <s v="Q1"/>
    <n v="0.33749999999999997"/>
  </r>
  <r>
    <m/>
    <m/>
    <m/>
    <m/>
    <m/>
    <m/>
    <m/>
    <m/>
    <m/>
    <m/>
    <m/>
    <m/>
    <m/>
    <m/>
    <m/>
    <m/>
    <m/>
    <m/>
    <m/>
    <m/>
    <m/>
    <n v="7419"/>
    <s v="US-2016-114013"/>
    <d v="2016-03-13T00:00:00"/>
    <s v="3/15/2016"/>
    <s v="Second Class"/>
    <s v="SC-20770"/>
    <x v="34"/>
    <x v="1"/>
    <s v="United States"/>
    <s v="Philadelphia"/>
    <s v="Pennsylvania"/>
    <n v="19134"/>
    <x v="3"/>
    <s v="OFF-BI-10004318"/>
    <x v="1"/>
    <x v="8"/>
    <s v="Ibico EB-19 Dual Function Manual Binding System"/>
    <n v="51.896999999999998"/>
    <n v="1"/>
    <n v="0.7"/>
    <n v="-41.517600000000002"/>
    <n v="2016"/>
    <x v="10"/>
    <s v="Q1"/>
    <n v="-0.8"/>
  </r>
  <r>
    <m/>
    <m/>
    <m/>
    <m/>
    <m/>
    <m/>
    <m/>
    <m/>
    <m/>
    <m/>
    <m/>
    <m/>
    <m/>
    <m/>
    <m/>
    <m/>
    <m/>
    <m/>
    <m/>
    <m/>
    <m/>
    <n v="7420"/>
    <s v="US-2016-114013"/>
    <d v="2016-03-13T00:00:00"/>
    <s v="3/15/2016"/>
    <s v="Second Class"/>
    <s v="SC-20770"/>
    <x v="34"/>
    <x v="1"/>
    <s v="United States"/>
    <s v="Philadelphia"/>
    <s v="Pennsylvania"/>
    <n v="19134"/>
    <x v="3"/>
    <s v="OFF-ST-10002574"/>
    <x v="1"/>
    <x v="4"/>
    <s v="SAFCO Commercial Wire Shelving, Black"/>
    <n v="552.55999999999995"/>
    <n v="5"/>
    <n v="0.2"/>
    <n v="-138.13999999999999"/>
    <n v="2016"/>
    <x v="10"/>
    <s v="Q1"/>
    <n v="-0.25"/>
  </r>
  <r>
    <m/>
    <m/>
    <m/>
    <m/>
    <m/>
    <m/>
    <m/>
    <m/>
    <m/>
    <m/>
    <m/>
    <m/>
    <m/>
    <m/>
    <m/>
    <m/>
    <m/>
    <m/>
    <m/>
    <m/>
    <m/>
    <n v="7421"/>
    <s v="US-2016-114013"/>
    <d v="2016-03-13T00:00:00"/>
    <s v="3/15/2016"/>
    <s v="Second Class"/>
    <s v="SC-20770"/>
    <x v="34"/>
    <x v="1"/>
    <s v="United States"/>
    <s v="Philadelphia"/>
    <s v="Pennsylvania"/>
    <n v="19134"/>
    <x v="3"/>
    <s v="OFF-BI-10002353"/>
    <x v="1"/>
    <x v="8"/>
    <s v="GBC VeloBind Cover Sets"/>
    <n v="23.16"/>
    <n v="5"/>
    <n v="0.7"/>
    <n v="-15.44"/>
    <n v="2016"/>
    <x v="10"/>
    <s v="Q1"/>
    <n v="-0.66666666666666663"/>
  </r>
  <r>
    <m/>
    <m/>
    <m/>
    <m/>
    <m/>
    <m/>
    <m/>
    <m/>
    <m/>
    <m/>
    <m/>
    <m/>
    <m/>
    <m/>
    <m/>
    <m/>
    <m/>
    <m/>
    <m/>
    <m/>
    <m/>
    <n v="7422"/>
    <s v="US-2016-114013"/>
    <d v="2016-03-13T00:00:00"/>
    <s v="3/15/2016"/>
    <s v="Second Class"/>
    <s v="SC-20770"/>
    <x v="34"/>
    <x v="1"/>
    <s v="United States"/>
    <s v="Philadelphia"/>
    <s v="Pennsylvania"/>
    <n v="19134"/>
    <x v="3"/>
    <s v="OFF-ST-10003641"/>
    <x v="1"/>
    <x v="4"/>
    <s v="Space Solutions Industrial Galvanized Steel Shelving."/>
    <n v="126.08"/>
    <n v="2"/>
    <n v="0.2"/>
    <n v="-28.367999999999999"/>
    <n v="2016"/>
    <x v="10"/>
    <s v="Q1"/>
    <n v="-0.22499999999999998"/>
  </r>
  <r>
    <m/>
    <m/>
    <m/>
    <m/>
    <m/>
    <m/>
    <m/>
    <m/>
    <m/>
    <m/>
    <m/>
    <m/>
    <m/>
    <m/>
    <m/>
    <m/>
    <m/>
    <m/>
    <m/>
    <m/>
    <m/>
    <n v="7423"/>
    <s v="US-2016-114013"/>
    <d v="2016-03-13T00:00:00"/>
    <s v="3/15/2016"/>
    <s v="Second Class"/>
    <s v="SC-20770"/>
    <x v="34"/>
    <x v="1"/>
    <s v="United States"/>
    <s v="Philadelphia"/>
    <s v="Pennsylvania"/>
    <n v="19134"/>
    <x v="3"/>
    <s v="TEC-MA-10001148"/>
    <x v="2"/>
    <x v="15"/>
    <s v="Okidata MB491 Multifunction Printer"/>
    <n v="449.1"/>
    <n v="3"/>
    <n v="0.7"/>
    <n v="-643.71"/>
    <n v="2016"/>
    <x v="10"/>
    <s v="Q1"/>
    <n v="-1.4333333333333333"/>
  </r>
  <r>
    <m/>
    <m/>
    <m/>
    <m/>
    <m/>
    <m/>
    <m/>
    <m/>
    <m/>
    <m/>
    <m/>
    <m/>
    <m/>
    <m/>
    <m/>
    <m/>
    <m/>
    <m/>
    <m/>
    <m/>
    <m/>
    <n v="7424"/>
    <s v="CA-2017-135069"/>
    <d v="2017-04-10T00:00:00"/>
    <s v="4/14/2017"/>
    <s v="Standard Class"/>
    <s v="BS-11755"/>
    <x v="94"/>
    <x v="0"/>
    <s v="United States"/>
    <s v="Philadelphia"/>
    <s v="Pennsylvania"/>
    <n v="19143"/>
    <x v="3"/>
    <s v="OFF-AP-10000026"/>
    <x v="1"/>
    <x v="9"/>
    <s v="Tripp Lite Isotel 6 Outlet Surge Protector with Fax/Modem Protection"/>
    <n v="195.10400000000001"/>
    <n v="4"/>
    <n v="0.2"/>
    <n v="21.949200000000001"/>
    <n v="2017"/>
    <x v="3"/>
    <s v="Q2"/>
    <n v="0.1125"/>
  </r>
  <r>
    <m/>
    <m/>
    <m/>
    <m/>
    <m/>
    <m/>
    <m/>
    <m/>
    <m/>
    <m/>
    <m/>
    <m/>
    <m/>
    <m/>
    <m/>
    <m/>
    <m/>
    <m/>
    <m/>
    <m/>
    <m/>
    <n v="7425"/>
    <s v="CA-2017-135069"/>
    <d v="2017-04-10T00:00:00"/>
    <s v="4/14/2017"/>
    <s v="Standard Class"/>
    <s v="BS-11755"/>
    <x v="94"/>
    <x v="0"/>
    <s v="United States"/>
    <s v="Philadelphia"/>
    <s v="Pennsylvania"/>
    <n v="19143"/>
    <x v="3"/>
    <s v="FUR-FU-10003878"/>
    <x v="0"/>
    <x v="5"/>
    <s v="Linden 10&quot; Round Wall Clock, Black"/>
    <n v="36.671999999999997"/>
    <n v="3"/>
    <n v="0.2"/>
    <n v="6.4176000000000002"/>
    <n v="2017"/>
    <x v="3"/>
    <s v="Q2"/>
    <n v="0.17500000000000002"/>
  </r>
  <r>
    <m/>
    <m/>
    <m/>
    <m/>
    <m/>
    <m/>
    <m/>
    <m/>
    <m/>
    <m/>
    <m/>
    <m/>
    <m/>
    <m/>
    <m/>
    <m/>
    <m/>
    <m/>
    <m/>
    <m/>
    <m/>
    <n v="7426"/>
    <s v="CA-2016-101693"/>
    <d v="2016-06-25T00:00:00"/>
    <s v="6/27/2016"/>
    <s v="Second Class"/>
    <s v="LC-17140"/>
    <x v="95"/>
    <x v="0"/>
    <s v="United States"/>
    <s v="Houston"/>
    <s v="Texas"/>
    <n v="77070"/>
    <x v="2"/>
    <s v="FUR-CH-10001146"/>
    <x v="0"/>
    <x v="1"/>
    <s v="Global Value Mid-Back Manager's Chair, Gray"/>
    <n v="85.245999999999995"/>
    <n v="2"/>
    <n v="0.3"/>
    <n v="-6.0890000000000004"/>
    <n v="2016"/>
    <x v="1"/>
    <s v="Q2"/>
    <n v="-7.1428571428571438E-2"/>
  </r>
  <r>
    <m/>
    <m/>
    <m/>
    <m/>
    <m/>
    <m/>
    <m/>
    <m/>
    <m/>
    <m/>
    <m/>
    <m/>
    <m/>
    <m/>
    <m/>
    <m/>
    <m/>
    <m/>
    <m/>
    <m/>
    <m/>
    <n v="7427"/>
    <s v="CA-2016-101693"/>
    <d v="2016-06-25T00:00:00"/>
    <s v="6/27/2016"/>
    <s v="Second Class"/>
    <s v="LC-17140"/>
    <x v="95"/>
    <x v="0"/>
    <s v="United States"/>
    <s v="Houston"/>
    <s v="Texas"/>
    <n v="77070"/>
    <x v="2"/>
    <s v="FUR-FU-10003919"/>
    <x v="0"/>
    <x v="5"/>
    <s v="Eldon Executive Woodline II Cherry Finish Desk Accessories"/>
    <n v="32.712000000000003"/>
    <n v="2"/>
    <n v="0.6"/>
    <n v="-26.169599999999999"/>
    <n v="2016"/>
    <x v="1"/>
    <s v="Q2"/>
    <n v="-0.79999999999999993"/>
  </r>
  <r>
    <m/>
    <m/>
    <m/>
    <m/>
    <m/>
    <m/>
    <m/>
    <m/>
    <m/>
    <m/>
    <m/>
    <m/>
    <m/>
    <m/>
    <m/>
    <m/>
    <m/>
    <m/>
    <m/>
    <m/>
    <m/>
    <n v="7428"/>
    <s v="US-2014-164763"/>
    <d v="2014-03-17T00:00:00"/>
    <s v="3/21/2014"/>
    <s v="Standard Class"/>
    <s v="MH-17440"/>
    <x v="775"/>
    <x v="1"/>
    <s v="United States"/>
    <s v="Jackson"/>
    <s v="Mississippi"/>
    <n v="39212"/>
    <x v="0"/>
    <s v="OFF-BI-10000605"/>
    <x v="1"/>
    <x v="8"/>
    <s v="Acco Pressboard Covers with Storage Hooks, 9 1/2&quot; x 11&quot;, Executive Red"/>
    <n v="11.43"/>
    <n v="3"/>
    <n v="0"/>
    <n v="5.3720999999999997"/>
    <n v="2014"/>
    <x v="10"/>
    <s v="Q1"/>
    <n v="0.47"/>
  </r>
  <r>
    <m/>
    <m/>
    <m/>
    <m/>
    <m/>
    <m/>
    <m/>
    <m/>
    <m/>
    <m/>
    <m/>
    <m/>
    <m/>
    <m/>
    <m/>
    <m/>
    <m/>
    <m/>
    <m/>
    <m/>
    <m/>
    <n v="7429"/>
    <s v="US-2014-164763"/>
    <d v="2014-03-17T00:00:00"/>
    <s v="3/21/2014"/>
    <s v="Standard Class"/>
    <s v="MH-17440"/>
    <x v="775"/>
    <x v="1"/>
    <s v="United States"/>
    <s v="Jackson"/>
    <s v="Mississippi"/>
    <n v="39212"/>
    <x v="0"/>
    <s v="OFF-BI-10000309"/>
    <x v="1"/>
    <x v="8"/>
    <s v="GBC Twin Loop Wire Binding Elements, 9/16&quot; Spine, Black"/>
    <n v="30.44"/>
    <n v="2"/>
    <n v="0"/>
    <n v="14.9156"/>
    <n v="2014"/>
    <x v="10"/>
    <s v="Q1"/>
    <n v="0.49"/>
  </r>
  <r>
    <m/>
    <m/>
    <m/>
    <m/>
    <m/>
    <m/>
    <m/>
    <m/>
    <m/>
    <m/>
    <m/>
    <m/>
    <m/>
    <m/>
    <m/>
    <m/>
    <m/>
    <m/>
    <m/>
    <m/>
    <m/>
    <n v="7430"/>
    <s v="US-2014-164763"/>
    <d v="2014-03-17T00:00:00"/>
    <s v="3/21/2014"/>
    <s v="Standard Class"/>
    <s v="MH-17440"/>
    <x v="775"/>
    <x v="1"/>
    <s v="United States"/>
    <s v="Jackson"/>
    <s v="Mississippi"/>
    <n v="39212"/>
    <x v="0"/>
    <s v="OFF-PA-10003349"/>
    <x v="1"/>
    <x v="10"/>
    <s v="Xerox 1957"/>
    <n v="12.96"/>
    <n v="2"/>
    <n v="0"/>
    <n v="6.3503999999999996"/>
    <n v="2014"/>
    <x v="10"/>
    <s v="Q1"/>
    <n v="0.48999999999999994"/>
  </r>
  <r>
    <m/>
    <m/>
    <m/>
    <m/>
    <m/>
    <m/>
    <m/>
    <m/>
    <m/>
    <m/>
    <m/>
    <m/>
    <m/>
    <m/>
    <m/>
    <m/>
    <m/>
    <m/>
    <m/>
    <m/>
    <m/>
    <n v="7431"/>
    <s v="US-2014-164763"/>
    <d v="2014-03-17T00:00:00"/>
    <s v="3/21/2014"/>
    <s v="Standard Class"/>
    <s v="MH-17440"/>
    <x v="775"/>
    <x v="1"/>
    <s v="United States"/>
    <s v="Jackson"/>
    <s v="Mississippi"/>
    <n v="39212"/>
    <x v="0"/>
    <s v="OFF-PA-10003063"/>
    <x v="1"/>
    <x v="10"/>
    <s v="EcoTones Memo Sheets"/>
    <n v="16"/>
    <n v="4"/>
    <n v="0"/>
    <n v="7.68"/>
    <n v="2014"/>
    <x v="10"/>
    <s v="Q1"/>
    <n v="0.48"/>
  </r>
  <r>
    <m/>
    <m/>
    <m/>
    <m/>
    <m/>
    <m/>
    <m/>
    <m/>
    <m/>
    <m/>
    <m/>
    <m/>
    <m/>
    <m/>
    <m/>
    <m/>
    <m/>
    <m/>
    <m/>
    <m/>
    <m/>
    <n v="7432"/>
    <s v="US-2014-164763"/>
    <d v="2014-03-17T00:00:00"/>
    <s v="3/21/2014"/>
    <s v="Standard Class"/>
    <s v="MH-17440"/>
    <x v="775"/>
    <x v="1"/>
    <s v="United States"/>
    <s v="Jackson"/>
    <s v="Mississippi"/>
    <n v="39212"/>
    <x v="0"/>
    <s v="OFF-AP-10003971"/>
    <x v="1"/>
    <x v="9"/>
    <s v="Belkin 6 Outlet Metallic Surge Strip"/>
    <n v="32.67"/>
    <n v="3"/>
    <n v="0"/>
    <n v="8.4941999999999993"/>
    <n v="2014"/>
    <x v="10"/>
    <s v="Q1"/>
    <n v="0.25999999999999995"/>
  </r>
  <r>
    <m/>
    <m/>
    <m/>
    <m/>
    <m/>
    <m/>
    <m/>
    <m/>
    <m/>
    <m/>
    <m/>
    <m/>
    <m/>
    <m/>
    <m/>
    <m/>
    <m/>
    <m/>
    <m/>
    <m/>
    <m/>
    <n v="7433"/>
    <s v="CA-2014-161249"/>
    <d v="2014-08-09T00:00:00"/>
    <s v="8/13/2014"/>
    <s v="Standard Class"/>
    <s v="RD-19720"/>
    <x v="742"/>
    <x v="0"/>
    <s v="United States"/>
    <s v="Phoenix"/>
    <s v="Arizona"/>
    <n v="85023"/>
    <x v="1"/>
    <s v="OFF-FA-10004838"/>
    <x v="1"/>
    <x v="13"/>
    <s v="Super Bands, 12/Pack"/>
    <n v="4.4640000000000004"/>
    <n v="3"/>
    <n v="0.2"/>
    <n v="-0.9486"/>
    <n v="2014"/>
    <x v="6"/>
    <s v="Q3"/>
    <n v="-0.21249999999999997"/>
  </r>
  <r>
    <m/>
    <m/>
    <m/>
    <m/>
    <m/>
    <m/>
    <m/>
    <m/>
    <m/>
    <m/>
    <m/>
    <m/>
    <m/>
    <m/>
    <m/>
    <m/>
    <m/>
    <m/>
    <m/>
    <m/>
    <m/>
    <n v="7434"/>
    <s v="CA-2014-161249"/>
    <d v="2014-08-09T00:00:00"/>
    <s v="8/13/2014"/>
    <s v="Standard Class"/>
    <s v="RD-19720"/>
    <x v="742"/>
    <x v="0"/>
    <s v="United States"/>
    <s v="Phoenix"/>
    <s v="Arizona"/>
    <n v="85023"/>
    <x v="1"/>
    <s v="OFF-BI-10001097"/>
    <x v="1"/>
    <x v="8"/>
    <s v="Avery Hole Reinforcements"/>
    <n v="9.3450000000000006"/>
    <n v="5"/>
    <n v="0.7"/>
    <n v="-6.5415000000000001"/>
    <n v="2014"/>
    <x v="6"/>
    <s v="Q3"/>
    <n v="-0.7"/>
  </r>
  <r>
    <m/>
    <m/>
    <m/>
    <m/>
    <m/>
    <m/>
    <m/>
    <m/>
    <m/>
    <m/>
    <m/>
    <m/>
    <m/>
    <m/>
    <m/>
    <m/>
    <m/>
    <m/>
    <m/>
    <m/>
    <m/>
    <n v="7435"/>
    <s v="CA-2015-148180"/>
    <d v="2015-07-26T00:00:00"/>
    <s v="7/31/2015"/>
    <s v="Standard Class"/>
    <s v="BP-11095"/>
    <x v="162"/>
    <x v="1"/>
    <s v="United States"/>
    <s v="Oxnard"/>
    <s v="California"/>
    <n v="93030"/>
    <x v="1"/>
    <s v="OFF-BI-10000605"/>
    <x v="1"/>
    <x v="8"/>
    <s v="Acco Pressboard Covers with Storage Hooks, 9 1/2&quot; x 11&quot;, Executive Red"/>
    <n v="9.1440000000000001"/>
    <n v="3"/>
    <n v="0.2"/>
    <n v="3.0861000000000001"/>
    <n v="2015"/>
    <x v="7"/>
    <s v="Q3"/>
    <n v="0.33750000000000002"/>
  </r>
  <r>
    <m/>
    <m/>
    <m/>
    <m/>
    <m/>
    <m/>
    <m/>
    <m/>
    <m/>
    <m/>
    <m/>
    <m/>
    <m/>
    <m/>
    <m/>
    <m/>
    <m/>
    <m/>
    <m/>
    <m/>
    <m/>
    <n v="7436"/>
    <s v="CA-2015-148180"/>
    <d v="2015-07-26T00:00:00"/>
    <s v="7/31/2015"/>
    <s v="Standard Class"/>
    <s v="BP-11095"/>
    <x v="162"/>
    <x v="1"/>
    <s v="United States"/>
    <s v="Oxnard"/>
    <s v="California"/>
    <n v="93030"/>
    <x v="1"/>
    <s v="OFF-BI-10003314"/>
    <x v="1"/>
    <x v="8"/>
    <s v="Tuff Stuff Recycled Round Ring Binders"/>
    <n v="23.135999999999999"/>
    <n v="6"/>
    <n v="0.2"/>
    <n v="8.3867999999999991"/>
    <n v="2015"/>
    <x v="7"/>
    <s v="Q3"/>
    <n v="0.36249999999999999"/>
  </r>
  <r>
    <m/>
    <m/>
    <m/>
    <m/>
    <m/>
    <m/>
    <m/>
    <m/>
    <m/>
    <m/>
    <m/>
    <m/>
    <m/>
    <m/>
    <m/>
    <m/>
    <m/>
    <m/>
    <m/>
    <m/>
    <m/>
    <n v="7437"/>
    <s v="CA-2015-148180"/>
    <d v="2015-07-26T00:00:00"/>
    <s v="7/31/2015"/>
    <s v="Standard Class"/>
    <s v="BP-11095"/>
    <x v="162"/>
    <x v="1"/>
    <s v="United States"/>
    <s v="Oxnard"/>
    <s v="California"/>
    <n v="93030"/>
    <x v="1"/>
    <s v="OFF-AR-10002067"/>
    <x v="1"/>
    <x v="6"/>
    <s v="Newell 334"/>
    <n v="99.2"/>
    <n v="5"/>
    <n v="0"/>
    <n v="25.792000000000002"/>
    <n v="2015"/>
    <x v="7"/>
    <s v="Q3"/>
    <n v="0.26"/>
  </r>
  <r>
    <m/>
    <m/>
    <m/>
    <m/>
    <m/>
    <m/>
    <m/>
    <m/>
    <m/>
    <m/>
    <m/>
    <m/>
    <m/>
    <m/>
    <m/>
    <m/>
    <m/>
    <m/>
    <m/>
    <m/>
    <m/>
    <n v="7438"/>
    <s v="CA-2014-165568"/>
    <d v="2014-02-15T00:00:00"/>
    <s v="2/19/2014"/>
    <s v="Standard Class"/>
    <s v="BF-11020"/>
    <x v="292"/>
    <x v="1"/>
    <s v="United States"/>
    <s v="Seattle"/>
    <s v="Washington"/>
    <n v="98105"/>
    <x v="1"/>
    <s v="OFF-BI-10001031"/>
    <x v="1"/>
    <x v="8"/>
    <s v="Pressboard Data Binders by Wilson Jones"/>
    <n v="21.36"/>
    <n v="5"/>
    <n v="0.2"/>
    <n v="7.2089999999999996"/>
    <n v="2014"/>
    <x v="11"/>
    <s v="Q1"/>
    <n v="0.33749999999999997"/>
  </r>
  <r>
    <m/>
    <m/>
    <m/>
    <m/>
    <m/>
    <m/>
    <m/>
    <m/>
    <m/>
    <m/>
    <m/>
    <m/>
    <m/>
    <m/>
    <m/>
    <m/>
    <m/>
    <m/>
    <m/>
    <m/>
    <m/>
    <n v="7439"/>
    <s v="CA-2015-145457"/>
    <d v="2015-03-24T00:00:00"/>
    <s v="3/27/2015"/>
    <s v="Second Class"/>
    <s v="CP-12085"/>
    <x v="434"/>
    <x v="1"/>
    <s v="United States"/>
    <s v="Covington"/>
    <s v="Washington"/>
    <n v="98042"/>
    <x v="1"/>
    <s v="FUR-FU-10003832"/>
    <x v="0"/>
    <x v="5"/>
    <s v="Eldon Expressions Punched Metal &amp; Wood Desk Accessories, Black &amp; Cherry"/>
    <n v="46.9"/>
    <n v="5"/>
    <n v="0"/>
    <n v="13.132"/>
    <n v="2015"/>
    <x v="10"/>
    <s v="Q1"/>
    <n v="0.28000000000000003"/>
  </r>
  <r>
    <m/>
    <m/>
    <m/>
    <m/>
    <m/>
    <m/>
    <m/>
    <m/>
    <m/>
    <m/>
    <m/>
    <m/>
    <m/>
    <m/>
    <m/>
    <m/>
    <m/>
    <m/>
    <m/>
    <m/>
    <m/>
    <n v="7440"/>
    <s v="US-2017-163657"/>
    <d v="2017-09-02T00:00:00"/>
    <d v="2017-06-09T00:00:00"/>
    <s v="Standard Class"/>
    <s v="JL-15235"/>
    <x v="538"/>
    <x v="0"/>
    <s v="United States"/>
    <s v="Los Angeles"/>
    <s v="California"/>
    <n v="90049"/>
    <x v="1"/>
    <s v="OFF-BI-10000138"/>
    <x v="1"/>
    <x v="8"/>
    <s v="Acco Translucent Poly Ring Binders"/>
    <n v="18.72"/>
    <n v="5"/>
    <n v="0.2"/>
    <n v="6.5519999999999996"/>
    <n v="2017"/>
    <x v="8"/>
    <s v="Q3"/>
    <n v="0.35"/>
  </r>
  <r>
    <m/>
    <m/>
    <m/>
    <m/>
    <m/>
    <m/>
    <m/>
    <m/>
    <m/>
    <m/>
    <m/>
    <m/>
    <m/>
    <m/>
    <m/>
    <m/>
    <m/>
    <m/>
    <m/>
    <m/>
    <m/>
    <n v="7441"/>
    <s v="US-2017-163657"/>
    <d v="2017-09-02T00:00:00"/>
    <d v="2017-06-09T00:00:00"/>
    <s v="Standard Class"/>
    <s v="JL-15235"/>
    <x v="538"/>
    <x v="0"/>
    <s v="United States"/>
    <s v="Los Angeles"/>
    <s v="California"/>
    <n v="90049"/>
    <x v="1"/>
    <s v="FUR-TA-10004607"/>
    <x v="0"/>
    <x v="3"/>
    <s v="Hon 2111 Invitation Series Straight Table"/>
    <n v="236.52799999999999"/>
    <n v="2"/>
    <n v="0.2"/>
    <n v="-2.9565999999999999"/>
    <n v="2017"/>
    <x v="8"/>
    <s v="Q3"/>
    <n v="-1.2500000000000001E-2"/>
  </r>
  <r>
    <m/>
    <m/>
    <m/>
    <m/>
    <m/>
    <m/>
    <m/>
    <m/>
    <m/>
    <m/>
    <m/>
    <m/>
    <m/>
    <m/>
    <m/>
    <m/>
    <m/>
    <m/>
    <m/>
    <m/>
    <m/>
    <n v="7442"/>
    <s v="CA-2015-120446"/>
    <d v="2015-11-16T00:00:00"/>
    <s v="11/18/2015"/>
    <s v="First Class"/>
    <s v="JG-15805"/>
    <x v="189"/>
    <x v="1"/>
    <s v="United States"/>
    <s v="San Diego"/>
    <s v="California"/>
    <n v="92105"/>
    <x v="1"/>
    <s v="OFF-LA-10003148"/>
    <x v="1"/>
    <x v="2"/>
    <s v="Avery 51"/>
    <n v="18.899999999999999"/>
    <n v="3"/>
    <n v="0"/>
    <n v="8.6940000000000008"/>
    <n v="2015"/>
    <x v="0"/>
    <s v="Q4"/>
    <n v="0.46000000000000008"/>
  </r>
  <r>
    <m/>
    <m/>
    <m/>
    <m/>
    <m/>
    <m/>
    <m/>
    <m/>
    <m/>
    <m/>
    <m/>
    <m/>
    <m/>
    <m/>
    <m/>
    <m/>
    <m/>
    <m/>
    <m/>
    <m/>
    <m/>
    <n v="7443"/>
    <s v="CA-2014-109932"/>
    <d v="2014-12-09T00:00:00"/>
    <d v="2014-11-12T00:00:00"/>
    <s v="First Class"/>
    <s v="VP-21760"/>
    <x v="778"/>
    <x v="1"/>
    <s v="United States"/>
    <s v="Brownsville"/>
    <s v="Texas"/>
    <n v="78521"/>
    <x v="2"/>
    <s v="OFF-PA-10001804"/>
    <x v="1"/>
    <x v="10"/>
    <s v="Xerox 195"/>
    <n v="10.688000000000001"/>
    <n v="2"/>
    <n v="0.2"/>
    <n v="3.7408000000000001"/>
    <n v="2014"/>
    <x v="4"/>
    <s v="Q4"/>
    <n v="0.35"/>
  </r>
  <r>
    <m/>
    <m/>
    <m/>
    <m/>
    <m/>
    <m/>
    <m/>
    <m/>
    <m/>
    <m/>
    <m/>
    <m/>
    <m/>
    <m/>
    <m/>
    <m/>
    <m/>
    <m/>
    <m/>
    <m/>
    <m/>
    <n v="7444"/>
    <s v="CA-2014-109932"/>
    <d v="2014-12-09T00:00:00"/>
    <d v="2014-11-12T00:00:00"/>
    <s v="First Class"/>
    <s v="VP-21760"/>
    <x v="778"/>
    <x v="1"/>
    <s v="United States"/>
    <s v="Brownsville"/>
    <s v="Texas"/>
    <n v="78521"/>
    <x v="2"/>
    <s v="OFF-ST-10000036"/>
    <x v="1"/>
    <x v="4"/>
    <s v="Recycled Data-Pak for Archival Bound Computer Printouts, 12-1/2 x 12-1/2 x 16"/>
    <n v="237.096"/>
    <n v="3"/>
    <n v="0.2"/>
    <n v="20.745899999999999"/>
    <n v="2014"/>
    <x v="4"/>
    <s v="Q4"/>
    <n v="8.7499999999999994E-2"/>
  </r>
  <r>
    <m/>
    <m/>
    <m/>
    <m/>
    <m/>
    <m/>
    <m/>
    <m/>
    <m/>
    <m/>
    <m/>
    <m/>
    <m/>
    <m/>
    <m/>
    <m/>
    <m/>
    <m/>
    <m/>
    <m/>
    <m/>
    <n v="7445"/>
    <s v="CA-2017-127474"/>
    <d v="2017-02-03T00:00:00"/>
    <d v="2017-07-02T00:00:00"/>
    <s v="Second Class"/>
    <s v="RD-19810"/>
    <x v="279"/>
    <x v="2"/>
    <s v="United States"/>
    <s v="Chicago"/>
    <s v="Illinois"/>
    <n v="60610"/>
    <x v="2"/>
    <s v="OFF-PA-10001166"/>
    <x v="1"/>
    <x v="10"/>
    <s v="Xerox 2"/>
    <n v="5.1840000000000002"/>
    <n v="1"/>
    <n v="0.2"/>
    <n v="1.8144"/>
    <n v="2017"/>
    <x v="11"/>
    <s v="Q1"/>
    <n v="0.35"/>
  </r>
  <r>
    <m/>
    <m/>
    <m/>
    <m/>
    <m/>
    <m/>
    <m/>
    <m/>
    <m/>
    <m/>
    <m/>
    <m/>
    <m/>
    <m/>
    <m/>
    <m/>
    <m/>
    <m/>
    <m/>
    <m/>
    <m/>
    <n v="7446"/>
    <s v="CA-2017-127474"/>
    <d v="2017-02-03T00:00:00"/>
    <d v="2017-07-02T00:00:00"/>
    <s v="Second Class"/>
    <s v="RD-19810"/>
    <x v="279"/>
    <x v="2"/>
    <s v="United States"/>
    <s v="Chicago"/>
    <s v="Illinois"/>
    <n v="60610"/>
    <x v="2"/>
    <s v="OFF-PA-10001033"/>
    <x v="1"/>
    <x v="10"/>
    <s v="Xerox 1893"/>
    <n v="65.584000000000003"/>
    <n v="2"/>
    <n v="0.2"/>
    <n v="23.7742"/>
    <n v="2017"/>
    <x v="11"/>
    <s v="Q1"/>
    <n v="0.36249999999999999"/>
  </r>
  <r>
    <m/>
    <m/>
    <m/>
    <m/>
    <m/>
    <m/>
    <m/>
    <m/>
    <m/>
    <m/>
    <m/>
    <m/>
    <m/>
    <m/>
    <m/>
    <m/>
    <m/>
    <m/>
    <m/>
    <m/>
    <m/>
    <n v="7447"/>
    <s v="CA-2017-127474"/>
    <d v="2017-02-03T00:00:00"/>
    <d v="2017-07-02T00:00:00"/>
    <s v="Second Class"/>
    <s v="RD-19810"/>
    <x v="279"/>
    <x v="2"/>
    <s v="United States"/>
    <s v="Chicago"/>
    <s v="Illinois"/>
    <n v="60610"/>
    <x v="2"/>
    <s v="FUR-FU-10004597"/>
    <x v="0"/>
    <x v="5"/>
    <s v="Eldon Cleatmat Chair Mats for Medium Pile Carpets"/>
    <n v="22.2"/>
    <n v="1"/>
    <n v="0.6"/>
    <n v="-26.085000000000001"/>
    <n v="2017"/>
    <x v="11"/>
    <s v="Q1"/>
    <n v="-1.175"/>
  </r>
  <r>
    <m/>
    <m/>
    <m/>
    <m/>
    <m/>
    <m/>
    <m/>
    <m/>
    <m/>
    <m/>
    <m/>
    <m/>
    <m/>
    <m/>
    <m/>
    <m/>
    <m/>
    <m/>
    <m/>
    <m/>
    <m/>
    <n v="7448"/>
    <s v="CA-2017-127474"/>
    <d v="2017-02-03T00:00:00"/>
    <d v="2017-07-02T00:00:00"/>
    <s v="Second Class"/>
    <s v="RD-19810"/>
    <x v="279"/>
    <x v="2"/>
    <s v="United States"/>
    <s v="Chicago"/>
    <s v="Illinois"/>
    <n v="60610"/>
    <x v="2"/>
    <s v="OFF-PA-10000418"/>
    <x v="1"/>
    <x v="10"/>
    <s v="Xerox 189"/>
    <n v="419.4"/>
    <n v="5"/>
    <n v="0.2"/>
    <n v="146.79"/>
    <n v="2017"/>
    <x v="11"/>
    <s v="Q1"/>
    <n v="0.35"/>
  </r>
  <r>
    <m/>
    <m/>
    <m/>
    <m/>
    <m/>
    <m/>
    <m/>
    <m/>
    <m/>
    <m/>
    <m/>
    <m/>
    <m/>
    <m/>
    <m/>
    <m/>
    <m/>
    <m/>
    <m/>
    <m/>
    <m/>
    <n v="7449"/>
    <s v="CA-2017-115448"/>
    <d v="2017-11-11T00:00:00"/>
    <s v="11/14/2017"/>
    <s v="First Class"/>
    <s v="MH-18025"/>
    <x v="659"/>
    <x v="0"/>
    <s v="United States"/>
    <s v="Knoxville"/>
    <s v="Tennessee"/>
    <n v="37918"/>
    <x v="0"/>
    <s v="FUR-FU-10004090"/>
    <x v="0"/>
    <x v="5"/>
    <s v="Executive Impressions 14&quot; Contract Wall Clock"/>
    <n v="88.92"/>
    <n v="5"/>
    <n v="0.2"/>
    <n v="14.4495"/>
    <n v="2017"/>
    <x v="0"/>
    <s v="Q4"/>
    <n v="0.16250000000000001"/>
  </r>
  <r>
    <m/>
    <m/>
    <m/>
    <m/>
    <m/>
    <m/>
    <m/>
    <m/>
    <m/>
    <m/>
    <m/>
    <m/>
    <m/>
    <m/>
    <m/>
    <m/>
    <m/>
    <m/>
    <m/>
    <m/>
    <m/>
    <n v="7450"/>
    <s v="CA-2017-105669"/>
    <d v="2017-09-17T00:00:00"/>
    <s v="9/22/2017"/>
    <s v="Second Class"/>
    <s v="SJ-20125"/>
    <x v="319"/>
    <x v="2"/>
    <s v="United States"/>
    <s v="Houston"/>
    <s v="Texas"/>
    <n v="77036"/>
    <x v="2"/>
    <s v="OFF-AR-10000390"/>
    <x v="1"/>
    <x v="6"/>
    <s v="Newell Chalk Holder"/>
    <n v="9.9120000000000008"/>
    <n v="3"/>
    <n v="0.2"/>
    <n v="3.2214"/>
    <n v="2017"/>
    <x v="8"/>
    <s v="Q3"/>
    <n v="0.32499999999999996"/>
  </r>
  <r>
    <m/>
    <m/>
    <m/>
    <m/>
    <m/>
    <m/>
    <m/>
    <m/>
    <m/>
    <m/>
    <m/>
    <m/>
    <m/>
    <m/>
    <m/>
    <m/>
    <m/>
    <m/>
    <m/>
    <m/>
    <m/>
    <n v="7451"/>
    <s v="CA-2017-105669"/>
    <d v="2017-09-17T00:00:00"/>
    <s v="9/22/2017"/>
    <s v="Second Class"/>
    <s v="SJ-20125"/>
    <x v="319"/>
    <x v="2"/>
    <s v="United States"/>
    <s v="Houston"/>
    <s v="Texas"/>
    <n v="77036"/>
    <x v="2"/>
    <s v="FUR-CH-10003774"/>
    <x v="0"/>
    <x v="1"/>
    <s v="Global Wood Trimmed Manager's Task Chair, Khaki"/>
    <n v="318.43"/>
    <n v="5"/>
    <n v="0.3"/>
    <n v="-77.332999999999998"/>
    <n v="2017"/>
    <x v="8"/>
    <s v="Q3"/>
    <n v="-0.24285714285714285"/>
  </r>
  <r>
    <m/>
    <m/>
    <m/>
    <m/>
    <m/>
    <m/>
    <m/>
    <m/>
    <m/>
    <m/>
    <m/>
    <m/>
    <m/>
    <m/>
    <m/>
    <m/>
    <m/>
    <m/>
    <m/>
    <m/>
    <m/>
    <n v="7452"/>
    <s v="CA-2017-105669"/>
    <d v="2017-09-17T00:00:00"/>
    <s v="9/22/2017"/>
    <s v="Second Class"/>
    <s v="SJ-20125"/>
    <x v="319"/>
    <x v="2"/>
    <s v="United States"/>
    <s v="Houston"/>
    <s v="Texas"/>
    <n v="77036"/>
    <x v="2"/>
    <s v="OFF-BI-10002412"/>
    <x v="1"/>
    <x v="8"/>
    <s v="Wilson Jones “Snap” Scratch Pad Binder Tool for Ring Binders"/>
    <n v="5.8"/>
    <n v="5"/>
    <n v="0.8"/>
    <n v="-10.15"/>
    <n v="2017"/>
    <x v="8"/>
    <s v="Q3"/>
    <n v="-1.7500000000000002"/>
  </r>
  <r>
    <m/>
    <m/>
    <m/>
    <m/>
    <m/>
    <m/>
    <m/>
    <m/>
    <m/>
    <m/>
    <m/>
    <m/>
    <m/>
    <m/>
    <m/>
    <m/>
    <m/>
    <m/>
    <m/>
    <m/>
    <m/>
    <n v="7453"/>
    <s v="CA-2017-105669"/>
    <d v="2017-09-17T00:00:00"/>
    <s v="9/22/2017"/>
    <s v="Second Class"/>
    <s v="SJ-20125"/>
    <x v="319"/>
    <x v="2"/>
    <s v="United States"/>
    <s v="Houston"/>
    <s v="Texas"/>
    <n v="77036"/>
    <x v="2"/>
    <s v="TEC-PH-10002415"/>
    <x v="2"/>
    <x v="7"/>
    <s v="Polycom VoiceStation 500 Conference phone"/>
    <n v="1415.76"/>
    <n v="6"/>
    <n v="0.2"/>
    <n v="88.484999999999999"/>
    <n v="2017"/>
    <x v="8"/>
    <s v="Q3"/>
    <n v="6.25E-2"/>
  </r>
  <r>
    <m/>
    <m/>
    <m/>
    <m/>
    <m/>
    <m/>
    <m/>
    <m/>
    <m/>
    <m/>
    <m/>
    <m/>
    <m/>
    <m/>
    <m/>
    <m/>
    <m/>
    <m/>
    <m/>
    <m/>
    <m/>
    <n v="7454"/>
    <s v="CA-2017-134796"/>
    <d v="2017-06-25T00:00:00"/>
    <d v="2017-01-07T00:00:00"/>
    <s v="Standard Class"/>
    <s v="FM-14380"/>
    <x v="248"/>
    <x v="0"/>
    <s v="United States"/>
    <s v="Bolingbrook"/>
    <s v="Illinois"/>
    <n v="60440"/>
    <x v="2"/>
    <s v="TEC-PH-10003505"/>
    <x v="2"/>
    <x v="7"/>
    <s v="Geemarc AmpliPOWER60"/>
    <n v="148.47999999999999"/>
    <n v="2"/>
    <n v="0.2"/>
    <n v="16.704000000000001"/>
    <n v="2017"/>
    <x v="1"/>
    <s v="Q2"/>
    <n v="0.11250000000000002"/>
  </r>
  <r>
    <m/>
    <m/>
    <m/>
    <m/>
    <m/>
    <m/>
    <m/>
    <m/>
    <m/>
    <m/>
    <m/>
    <m/>
    <m/>
    <m/>
    <m/>
    <m/>
    <m/>
    <m/>
    <m/>
    <m/>
    <m/>
    <n v="7455"/>
    <s v="CA-2016-137743"/>
    <d v="2016-07-30T00:00:00"/>
    <d v="2016-04-08T00:00:00"/>
    <s v="Standard Class"/>
    <s v="KH-16360"/>
    <x v="347"/>
    <x v="0"/>
    <s v="United States"/>
    <s v="Chicago"/>
    <s v="Illinois"/>
    <n v="60623"/>
    <x v="2"/>
    <s v="OFF-LA-10003663"/>
    <x v="1"/>
    <x v="2"/>
    <s v="Avery 498"/>
    <n v="9.2479999999999993"/>
    <n v="4"/>
    <n v="0.2"/>
    <n v="3.1212"/>
    <n v="2016"/>
    <x v="7"/>
    <s v="Q3"/>
    <n v="0.33750000000000002"/>
  </r>
  <r>
    <m/>
    <m/>
    <m/>
    <m/>
    <m/>
    <m/>
    <m/>
    <m/>
    <m/>
    <m/>
    <m/>
    <m/>
    <m/>
    <m/>
    <m/>
    <m/>
    <m/>
    <m/>
    <m/>
    <m/>
    <m/>
    <n v="7456"/>
    <s v="CA-2016-137743"/>
    <d v="2016-07-30T00:00:00"/>
    <d v="2016-04-08T00:00:00"/>
    <s v="Standard Class"/>
    <s v="KH-16360"/>
    <x v="347"/>
    <x v="0"/>
    <s v="United States"/>
    <s v="Chicago"/>
    <s v="Illinois"/>
    <n v="60623"/>
    <x v="2"/>
    <s v="OFF-ST-10001780"/>
    <x v="1"/>
    <x v="4"/>
    <s v="Tennsco 16-Compartment Lockers with Coat Rack"/>
    <n v="1036.624"/>
    <n v="2"/>
    <n v="0.2"/>
    <n v="51.831200000000003"/>
    <n v="2016"/>
    <x v="7"/>
    <s v="Q3"/>
    <n v="0.05"/>
  </r>
  <r>
    <m/>
    <m/>
    <m/>
    <m/>
    <m/>
    <m/>
    <m/>
    <m/>
    <m/>
    <m/>
    <m/>
    <m/>
    <m/>
    <m/>
    <m/>
    <m/>
    <m/>
    <m/>
    <m/>
    <m/>
    <m/>
    <n v="7457"/>
    <s v="CA-2015-137974"/>
    <d v="2015-04-16T00:00:00"/>
    <s v="4/18/2015"/>
    <s v="First Class"/>
    <s v="LL-16840"/>
    <x v="328"/>
    <x v="0"/>
    <s v="United States"/>
    <s v="Waynesboro"/>
    <s v="Virginia"/>
    <n v="22980"/>
    <x v="0"/>
    <s v="TEC-PH-10002033"/>
    <x v="2"/>
    <x v="7"/>
    <s v="Konftel 250 Conference phone - Charcoal black"/>
    <n v="569.64"/>
    <n v="2"/>
    <n v="0"/>
    <n v="148.10640000000001"/>
    <n v="2015"/>
    <x v="3"/>
    <s v="Q2"/>
    <n v="0.26"/>
  </r>
  <r>
    <m/>
    <m/>
    <m/>
    <m/>
    <m/>
    <m/>
    <m/>
    <m/>
    <m/>
    <m/>
    <m/>
    <m/>
    <m/>
    <m/>
    <m/>
    <m/>
    <m/>
    <m/>
    <m/>
    <m/>
    <m/>
    <n v="7458"/>
    <s v="CA-2015-137974"/>
    <d v="2015-04-16T00:00:00"/>
    <s v="4/18/2015"/>
    <s v="First Class"/>
    <s v="LL-16840"/>
    <x v="328"/>
    <x v="0"/>
    <s v="United States"/>
    <s v="Waynesboro"/>
    <s v="Virginia"/>
    <n v="22980"/>
    <x v="0"/>
    <s v="OFF-BI-10001036"/>
    <x v="1"/>
    <x v="8"/>
    <s v="Cardinal EasyOpen D-Ring Binders"/>
    <n v="9.14"/>
    <n v="1"/>
    <n v="0"/>
    <n v="4.57"/>
    <n v="2015"/>
    <x v="3"/>
    <s v="Q2"/>
    <n v="0.5"/>
  </r>
  <r>
    <m/>
    <m/>
    <m/>
    <m/>
    <m/>
    <m/>
    <m/>
    <m/>
    <m/>
    <m/>
    <m/>
    <m/>
    <m/>
    <m/>
    <m/>
    <m/>
    <m/>
    <m/>
    <m/>
    <m/>
    <m/>
    <n v="7459"/>
    <s v="CA-2015-137974"/>
    <d v="2015-04-16T00:00:00"/>
    <s v="4/18/2015"/>
    <s v="First Class"/>
    <s v="LL-16840"/>
    <x v="328"/>
    <x v="0"/>
    <s v="United States"/>
    <s v="Waynesboro"/>
    <s v="Virginia"/>
    <n v="22980"/>
    <x v="0"/>
    <s v="FUR-FU-10001468"/>
    <x v="0"/>
    <x v="5"/>
    <s v="Tenex Antistatic Computer Chair Mats"/>
    <n v="1196.8599999999999"/>
    <n v="7"/>
    <n v="0"/>
    <n v="119.68600000000001"/>
    <n v="2015"/>
    <x v="3"/>
    <s v="Q2"/>
    <n v="0.10000000000000002"/>
  </r>
  <r>
    <m/>
    <m/>
    <m/>
    <m/>
    <m/>
    <m/>
    <m/>
    <m/>
    <m/>
    <m/>
    <m/>
    <m/>
    <m/>
    <m/>
    <m/>
    <m/>
    <m/>
    <m/>
    <m/>
    <m/>
    <m/>
    <n v="7460"/>
    <s v="CA-2015-137974"/>
    <d v="2015-04-16T00:00:00"/>
    <s v="4/18/2015"/>
    <s v="First Class"/>
    <s v="LL-16840"/>
    <x v="328"/>
    <x v="0"/>
    <s v="United States"/>
    <s v="Waynesboro"/>
    <s v="Virginia"/>
    <n v="22980"/>
    <x v="0"/>
    <s v="FUR-BO-10001519"/>
    <x v="0"/>
    <x v="0"/>
    <s v="O'Sullivan 3-Shelf Heavy-Duty Bookcases"/>
    <n v="523.26"/>
    <n v="9"/>
    <n v="0"/>
    <n v="125.58240000000001"/>
    <n v="2015"/>
    <x v="3"/>
    <s v="Q2"/>
    <n v="0.24000000000000002"/>
  </r>
  <r>
    <m/>
    <m/>
    <m/>
    <m/>
    <m/>
    <m/>
    <m/>
    <m/>
    <m/>
    <m/>
    <m/>
    <m/>
    <m/>
    <m/>
    <m/>
    <m/>
    <m/>
    <m/>
    <m/>
    <m/>
    <m/>
    <n v="7461"/>
    <s v="US-2015-136987"/>
    <d v="2015-04-11T00:00:00"/>
    <s v="4/14/2015"/>
    <s v="Second Class"/>
    <s v="AR-10540"/>
    <x v="481"/>
    <x v="0"/>
    <s v="United States"/>
    <s v="Los Angeles"/>
    <s v="California"/>
    <n v="90004"/>
    <x v="1"/>
    <s v="TEC-CO-10001943"/>
    <x v="2"/>
    <x v="16"/>
    <s v="Canon PC-428 Personal Copier"/>
    <n v="639.96799999999996"/>
    <n v="4"/>
    <n v="0.2"/>
    <n v="215.98920000000001"/>
    <n v="2015"/>
    <x v="3"/>
    <s v="Q2"/>
    <n v="0.33750000000000002"/>
  </r>
  <r>
    <m/>
    <m/>
    <m/>
    <m/>
    <m/>
    <m/>
    <m/>
    <m/>
    <m/>
    <m/>
    <m/>
    <m/>
    <m/>
    <m/>
    <m/>
    <m/>
    <m/>
    <m/>
    <m/>
    <m/>
    <m/>
    <n v="7462"/>
    <s v="US-2015-136987"/>
    <d v="2015-04-11T00:00:00"/>
    <s v="4/14/2015"/>
    <s v="Second Class"/>
    <s v="AR-10540"/>
    <x v="481"/>
    <x v="0"/>
    <s v="United States"/>
    <s v="Los Angeles"/>
    <s v="California"/>
    <n v="90004"/>
    <x v="1"/>
    <s v="OFF-PA-10003127"/>
    <x v="1"/>
    <x v="10"/>
    <s v="Easy-staple paper"/>
    <n v="52.76"/>
    <n v="2"/>
    <n v="0"/>
    <n v="24.269600000000001"/>
    <n v="2015"/>
    <x v="3"/>
    <s v="Q2"/>
    <n v="0.46"/>
  </r>
  <r>
    <m/>
    <m/>
    <m/>
    <m/>
    <m/>
    <m/>
    <m/>
    <m/>
    <m/>
    <m/>
    <m/>
    <m/>
    <m/>
    <m/>
    <m/>
    <m/>
    <m/>
    <m/>
    <m/>
    <m/>
    <m/>
    <n v="7463"/>
    <s v="CA-2015-138485"/>
    <d v="2015-02-27T00:00:00"/>
    <d v="2015-01-03T00:00:00"/>
    <s v="Second Class"/>
    <s v="NP-18670"/>
    <x v="73"/>
    <x v="0"/>
    <s v="United States"/>
    <s v="Seattle"/>
    <s v="Washington"/>
    <n v="98105"/>
    <x v="1"/>
    <s v="TEC-AC-10002076"/>
    <x v="2"/>
    <x v="11"/>
    <s v="Microsoft Natural Keyboard Elite"/>
    <n v="538.91999999999996"/>
    <n v="9"/>
    <n v="0"/>
    <n v="80.837999999999994"/>
    <n v="2015"/>
    <x v="11"/>
    <s v="Q1"/>
    <n v="0.15"/>
  </r>
  <r>
    <m/>
    <m/>
    <m/>
    <m/>
    <m/>
    <m/>
    <m/>
    <m/>
    <m/>
    <m/>
    <m/>
    <m/>
    <m/>
    <m/>
    <m/>
    <m/>
    <m/>
    <m/>
    <m/>
    <m/>
    <m/>
    <n v="7464"/>
    <s v="CA-2016-103709"/>
    <d v="2016-09-08T00:00:00"/>
    <s v="9/15/2016"/>
    <s v="Standard Class"/>
    <s v="LP-17095"/>
    <x v="431"/>
    <x v="0"/>
    <s v="United States"/>
    <s v="Visalia"/>
    <s v="California"/>
    <n v="93277"/>
    <x v="1"/>
    <s v="OFF-AR-10003338"/>
    <x v="1"/>
    <x v="6"/>
    <s v="Eberhard Faber 3 1/2&quot; Golf Pencils"/>
    <n v="14.88"/>
    <n v="2"/>
    <n v="0"/>
    <n v="3.72"/>
    <n v="2016"/>
    <x v="8"/>
    <s v="Q3"/>
    <n v="0.25"/>
  </r>
  <r>
    <m/>
    <m/>
    <m/>
    <m/>
    <m/>
    <m/>
    <m/>
    <m/>
    <m/>
    <m/>
    <m/>
    <m/>
    <m/>
    <m/>
    <m/>
    <m/>
    <m/>
    <m/>
    <m/>
    <m/>
    <m/>
    <n v="7465"/>
    <s v="CA-2016-103709"/>
    <d v="2016-09-08T00:00:00"/>
    <s v="9/15/2016"/>
    <s v="Standard Class"/>
    <s v="LP-17095"/>
    <x v="431"/>
    <x v="0"/>
    <s v="United States"/>
    <s v="Visalia"/>
    <s v="California"/>
    <n v="93277"/>
    <x v="1"/>
    <s v="OFF-PA-10004610"/>
    <x v="1"/>
    <x v="10"/>
    <s v="Xerox 1900"/>
    <n v="34.24"/>
    <n v="8"/>
    <n v="0"/>
    <n v="15.407999999999999"/>
    <n v="2016"/>
    <x v="8"/>
    <s v="Q3"/>
    <n v="0.44999999999999996"/>
  </r>
  <r>
    <m/>
    <m/>
    <m/>
    <m/>
    <m/>
    <m/>
    <m/>
    <m/>
    <m/>
    <m/>
    <m/>
    <m/>
    <m/>
    <m/>
    <m/>
    <m/>
    <m/>
    <m/>
    <m/>
    <m/>
    <m/>
    <n v="7466"/>
    <s v="CA-2016-103709"/>
    <d v="2016-09-08T00:00:00"/>
    <s v="9/15/2016"/>
    <s v="Standard Class"/>
    <s v="LP-17095"/>
    <x v="431"/>
    <x v="0"/>
    <s v="United States"/>
    <s v="Visalia"/>
    <s v="California"/>
    <n v="93277"/>
    <x v="1"/>
    <s v="OFF-ST-10001272"/>
    <x v="1"/>
    <x v="4"/>
    <s v="Mini 13-1/2 Capacity Data Binder Rack, Pearl"/>
    <n v="261.74"/>
    <n v="2"/>
    <n v="0"/>
    <n v="65.435000000000002"/>
    <n v="2016"/>
    <x v="8"/>
    <s v="Q3"/>
    <n v="0.25"/>
  </r>
  <r>
    <m/>
    <m/>
    <m/>
    <m/>
    <m/>
    <m/>
    <m/>
    <m/>
    <m/>
    <m/>
    <m/>
    <m/>
    <m/>
    <m/>
    <m/>
    <m/>
    <m/>
    <m/>
    <m/>
    <m/>
    <m/>
    <n v="7467"/>
    <s v="CA-2016-138282"/>
    <d v="2016-05-19T00:00:00"/>
    <s v="5/23/2016"/>
    <s v="Standard Class"/>
    <s v="AH-10690"/>
    <x v="706"/>
    <x v="1"/>
    <s v="United States"/>
    <s v="Los Angeles"/>
    <s v="California"/>
    <n v="90008"/>
    <x v="1"/>
    <s v="OFF-AP-10001366"/>
    <x v="1"/>
    <x v="9"/>
    <s v="Staple holder"/>
    <n v="87.84"/>
    <n v="8"/>
    <n v="0"/>
    <n v="23.716799999999999"/>
    <n v="2016"/>
    <x v="5"/>
    <s v="Q2"/>
    <n v="0.26999999999999996"/>
  </r>
  <r>
    <m/>
    <m/>
    <m/>
    <m/>
    <m/>
    <m/>
    <m/>
    <m/>
    <m/>
    <m/>
    <m/>
    <m/>
    <m/>
    <m/>
    <m/>
    <m/>
    <m/>
    <m/>
    <m/>
    <m/>
    <m/>
    <n v="7468"/>
    <s v="CA-2017-148985"/>
    <d v="2017-11-11T00:00:00"/>
    <s v="11/15/2017"/>
    <s v="Second Class"/>
    <s v="TB-21190"/>
    <x v="353"/>
    <x v="2"/>
    <s v="United States"/>
    <s v="Los Angeles"/>
    <s v="California"/>
    <n v="90045"/>
    <x v="1"/>
    <s v="FUR-FU-10001424"/>
    <x v="0"/>
    <x v="5"/>
    <s v="Dax Clear Box Frame"/>
    <n v="34.92"/>
    <n v="4"/>
    <n v="0"/>
    <n v="11.8728"/>
    <n v="2017"/>
    <x v="0"/>
    <s v="Q4"/>
    <n v="0.33999999999999997"/>
  </r>
  <r>
    <m/>
    <m/>
    <m/>
    <m/>
    <m/>
    <m/>
    <m/>
    <m/>
    <m/>
    <m/>
    <m/>
    <m/>
    <m/>
    <m/>
    <m/>
    <m/>
    <m/>
    <m/>
    <m/>
    <m/>
    <m/>
    <n v="7469"/>
    <s v="CA-2014-138100"/>
    <d v="2014-09-15T00:00:00"/>
    <s v="9/20/2014"/>
    <s v="Standard Class"/>
    <s v="AA-10315"/>
    <x v="397"/>
    <x v="0"/>
    <s v="United States"/>
    <s v="New York City"/>
    <s v="New York"/>
    <n v="10011"/>
    <x v="3"/>
    <s v="OFF-PA-10000349"/>
    <x v="1"/>
    <x v="10"/>
    <s v="Easy-staple paper"/>
    <n v="14.94"/>
    <n v="3"/>
    <n v="0"/>
    <n v="7.0217999999999998"/>
    <n v="2014"/>
    <x v="8"/>
    <s v="Q3"/>
    <n v="0.47000000000000003"/>
  </r>
  <r>
    <m/>
    <m/>
    <m/>
    <m/>
    <m/>
    <m/>
    <m/>
    <m/>
    <m/>
    <m/>
    <m/>
    <m/>
    <m/>
    <m/>
    <m/>
    <m/>
    <m/>
    <m/>
    <m/>
    <m/>
    <m/>
    <n v="7470"/>
    <s v="CA-2014-138100"/>
    <d v="2014-09-15T00:00:00"/>
    <s v="9/20/2014"/>
    <s v="Standard Class"/>
    <s v="AA-10315"/>
    <x v="397"/>
    <x v="0"/>
    <s v="United States"/>
    <s v="New York City"/>
    <s v="New York"/>
    <n v="10011"/>
    <x v="3"/>
    <s v="FUR-FU-10002456"/>
    <x v="0"/>
    <x v="5"/>
    <s v="Master Caster Door Stop, Large Neon Orange"/>
    <n v="14.56"/>
    <n v="2"/>
    <n v="0"/>
    <n v="6.2607999999999997"/>
    <n v="2014"/>
    <x v="8"/>
    <s v="Q3"/>
    <n v="0.42999999999999994"/>
  </r>
  <r>
    <m/>
    <m/>
    <m/>
    <m/>
    <m/>
    <m/>
    <m/>
    <m/>
    <m/>
    <m/>
    <m/>
    <m/>
    <m/>
    <m/>
    <m/>
    <m/>
    <m/>
    <m/>
    <m/>
    <m/>
    <m/>
    <n v="7471"/>
    <s v="CA-2015-100734"/>
    <d v="2015-09-15T00:00:00"/>
    <s v="9/20/2015"/>
    <s v="Standard Class"/>
    <s v="AC-10615"/>
    <x v="556"/>
    <x v="1"/>
    <s v="United States"/>
    <s v="Philadelphia"/>
    <s v="Pennsylvania"/>
    <n v="19143"/>
    <x v="3"/>
    <s v="OFF-BI-10002609"/>
    <x v="1"/>
    <x v="8"/>
    <s v="Avery Hidden Tab Dividers for Binding Systems"/>
    <n v="3.5760000000000001"/>
    <n v="4"/>
    <n v="0.7"/>
    <n v="-2.8607999999999998"/>
    <n v="2015"/>
    <x v="8"/>
    <s v="Q3"/>
    <n v="-0.79999999999999993"/>
  </r>
  <r>
    <m/>
    <m/>
    <m/>
    <m/>
    <m/>
    <m/>
    <m/>
    <m/>
    <m/>
    <m/>
    <m/>
    <m/>
    <m/>
    <m/>
    <m/>
    <m/>
    <m/>
    <m/>
    <m/>
    <m/>
    <m/>
    <n v="7472"/>
    <s v="CA-2015-100734"/>
    <d v="2015-09-15T00:00:00"/>
    <s v="9/20/2015"/>
    <s v="Standard Class"/>
    <s v="AC-10615"/>
    <x v="556"/>
    <x v="1"/>
    <s v="United States"/>
    <s v="Philadelphia"/>
    <s v="Pennsylvania"/>
    <n v="19143"/>
    <x v="3"/>
    <s v="OFF-ST-10001522"/>
    <x v="1"/>
    <x v="4"/>
    <s v="Gould Plastics 18-Pocket Panel Bin, 34w x 5-1/4d x 20-1/2h"/>
    <n v="147.184"/>
    <n v="2"/>
    <n v="0.2"/>
    <n v="-29.436800000000002"/>
    <n v="2015"/>
    <x v="8"/>
    <s v="Q3"/>
    <n v="-0.2"/>
  </r>
  <r>
    <m/>
    <m/>
    <m/>
    <m/>
    <m/>
    <m/>
    <m/>
    <m/>
    <m/>
    <m/>
    <m/>
    <m/>
    <m/>
    <m/>
    <m/>
    <m/>
    <m/>
    <m/>
    <m/>
    <m/>
    <m/>
    <n v="7473"/>
    <s v="CA-2016-139997"/>
    <d v="2016-07-01T00:00:00"/>
    <d v="2016-03-07T00:00:00"/>
    <s v="First Class"/>
    <s v="EM-14140"/>
    <x v="670"/>
    <x v="2"/>
    <s v="United States"/>
    <s v="Lehi"/>
    <s v="Utah"/>
    <n v="84043"/>
    <x v="1"/>
    <s v="TEC-CO-10000971"/>
    <x v="2"/>
    <x v="16"/>
    <s v="Hewlett Packard 310 Color Digital Copier"/>
    <n v="1499.95"/>
    <n v="5"/>
    <n v="0"/>
    <n v="449.98500000000001"/>
    <n v="2016"/>
    <x v="7"/>
    <s v="Q3"/>
    <n v="0.3"/>
  </r>
  <r>
    <m/>
    <m/>
    <m/>
    <m/>
    <m/>
    <m/>
    <m/>
    <m/>
    <m/>
    <m/>
    <m/>
    <m/>
    <m/>
    <m/>
    <m/>
    <m/>
    <m/>
    <m/>
    <m/>
    <m/>
    <m/>
    <n v="7474"/>
    <s v="CA-2016-109652"/>
    <d v="2016-04-10T00:00:00"/>
    <s v="4/15/2016"/>
    <s v="Standard Class"/>
    <s v="QJ-19255"/>
    <x v="425"/>
    <x v="1"/>
    <s v="United States"/>
    <s v="Chicago"/>
    <s v="Illinois"/>
    <n v="60653"/>
    <x v="2"/>
    <s v="OFF-AR-10000034"/>
    <x v="1"/>
    <x v="6"/>
    <s v="BIC Brite Liner Grip Highlighters, Assorted, 5/Pack"/>
    <n v="13.568"/>
    <n v="4"/>
    <n v="0.2"/>
    <n v="3.2223999999999999"/>
    <n v="2016"/>
    <x v="3"/>
    <s v="Q2"/>
    <n v="0.23749999999999999"/>
  </r>
  <r>
    <m/>
    <m/>
    <m/>
    <m/>
    <m/>
    <m/>
    <m/>
    <m/>
    <m/>
    <m/>
    <m/>
    <m/>
    <m/>
    <m/>
    <m/>
    <m/>
    <m/>
    <m/>
    <m/>
    <m/>
    <m/>
    <n v="7475"/>
    <s v="CA-2014-167199"/>
    <d v="2014-01-06T00:00:00"/>
    <d v="2014-10-01T00:00:00"/>
    <s v="Standard Class"/>
    <s v="ME-17320"/>
    <x v="467"/>
    <x v="2"/>
    <s v="United States"/>
    <s v="Henderson"/>
    <s v="Kentucky"/>
    <n v="42420"/>
    <x v="0"/>
    <s v="FUR-CH-10004063"/>
    <x v="0"/>
    <x v="1"/>
    <s v="Global Deluxe High-Back Manager's Chair"/>
    <n v="2573.8200000000002"/>
    <n v="9"/>
    <n v="0"/>
    <n v="746.40779999999995"/>
    <n v="2014"/>
    <x v="9"/>
    <s v="Q1"/>
    <n v="0.28999999999999998"/>
  </r>
  <r>
    <m/>
    <m/>
    <m/>
    <m/>
    <m/>
    <m/>
    <m/>
    <m/>
    <m/>
    <m/>
    <m/>
    <m/>
    <m/>
    <m/>
    <m/>
    <m/>
    <m/>
    <m/>
    <m/>
    <m/>
    <m/>
    <n v="7476"/>
    <s v="CA-2014-167199"/>
    <d v="2014-01-06T00:00:00"/>
    <d v="2014-10-01T00:00:00"/>
    <s v="Standard Class"/>
    <s v="ME-17320"/>
    <x v="467"/>
    <x v="2"/>
    <s v="United States"/>
    <s v="Henderson"/>
    <s v="Kentucky"/>
    <n v="42420"/>
    <x v="0"/>
    <s v="OFF-BI-10004632"/>
    <x v="1"/>
    <x v="8"/>
    <s v="Ibico Hi-Tech Manual Binding System"/>
    <n v="609.98"/>
    <n v="2"/>
    <n v="0"/>
    <n v="274.49099999999999"/>
    <n v="2014"/>
    <x v="9"/>
    <s v="Q1"/>
    <n v="0.44999999999999996"/>
  </r>
  <r>
    <m/>
    <m/>
    <m/>
    <m/>
    <m/>
    <m/>
    <m/>
    <m/>
    <m/>
    <m/>
    <m/>
    <m/>
    <m/>
    <m/>
    <m/>
    <m/>
    <m/>
    <m/>
    <m/>
    <m/>
    <m/>
    <n v="7477"/>
    <s v="CA-2014-167199"/>
    <d v="2014-01-06T00:00:00"/>
    <d v="2014-10-01T00:00:00"/>
    <s v="Standard Class"/>
    <s v="ME-17320"/>
    <x v="467"/>
    <x v="2"/>
    <s v="United States"/>
    <s v="Henderson"/>
    <s v="Kentucky"/>
    <n v="42420"/>
    <x v="0"/>
    <s v="OFF-AR-10001662"/>
    <x v="1"/>
    <x v="6"/>
    <s v="Rogers Handheld Barrel Pencil Sharpener"/>
    <n v="5.48"/>
    <n v="2"/>
    <n v="0"/>
    <n v="1.4796"/>
    <n v="2014"/>
    <x v="9"/>
    <s v="Q1"/>
    <n v="0.26999999999999996"/>
  </r>
  <r>
    <m/>
    <m/>
    <m/>
    <m/>
    <m/>
    <m/>
    <m/>
    <m/>
    <m/>
    <m/>
    <m/>
    <m/>
    <m/>
    <m/>
    <m/>
    <m/>
    <m/>
    <m/>
    <m/>
    <m/>
    <m/>
    <n v="7478"/>
    <s v="CA-2014-167199"/>
    <d v="2014-01-06T00:00:00"/>
    <d v="2014-10-01T00:00:00"/>
    <s v="Standard Class"/>
    <s v="ME-17320"/>
    <x v="467"/>
    <x v="2"/>
    <s v="United States"/>
    <s v="Henderson"/>
    <s v="Kentucky"/>
    <n v="42420"/>
    <x v="0"/>
    <s v="TEC-PH-10004977"/>
    <x v="2"/>
    <x v="7"/>
    <s v="GE 30524EE4"/>
    <n v="391.98"/>
    <n v="2"/>
    <n v="0"/>
    <n v="113.6742"/>
    <n v="2014"/>
    <x v="9"/>
    <s v="Q1"/>
    <n v="0.28999999999999998"/>
  </r>
  <r>
    <m/>
    <m/>
    <m/>
    <m/>
    <m/>
    <m/>
    <m/>
    <m/>
    <m/>
    <m/>
    <m/>
    <m/>
    <m/>
    <m/>
    <m/>
    <m/>
    <m/>
    <m/>
    <m/>
    <m/>
    <m/>
    <n v="7479"/>
    <s v="CA-2014-167199"/>
    <d v="2014-01-06T00:00:00"/>
    <d v="2014-10-01T00:00:00"/>
    <s v="Standard Class"/>
    <s v="ME-17320"/>
    <x v="467"/>
    <x v="2"/>
    <s v="United States"/>
    <s v="Henderson"/>
    <s v="Kentucky"/>
    <n v="42420"/>
    <x v="0"/>
    <s v="TEC-PH-10004539"/>
    <x v="2"/>
    <x v="7"/>
    <s v="Wireless Extenders zBoost YX545 SOHO Signal Booster"/>
    <n v="755.96"/>
    <n v="4"/>
    <n v="0"/>
    <n v="204.10919999999999"/>
    <n v="2014"/>
    <x v="9"/>
    <s v="Q1"/>
    <n v="0.26999999999999996"/>
  </r>
  <r>
    <m/>
    <m/>
    <m/>
    <m/>
    <m/>
    <m/>
    <m/>
    <m/>
    <m/>
    <m/>
    <m/>
    <m/>
    <m/>
    <m/>
    <m/>
    <m/>
    <m/>
    <m/>
    <m/>
    <m/>
    <m/>
    <n v="7480"/>
    <s v="CA-2014-167199"/>
    <d v="2014-01-06T00:00:00"/>
    <d v="2014-10-01T00:00:00"/>
    <s v="Standard Class"/>
    <s v="ME-17320"/>
    <x v="467"/>
    <x v="2"/>
    <s v="United States"/>
    <s v="Henderson"/>
    <s v="Kentucky"/>
    <n v="42420"/>
    <x v="0"/>
    <s v="OFF-FA-10001883"/>
    <x v="1"/>
    <x v="13"/>
    <s v="Alliance Super-Size Bands, Assorted Sizes"/>
    <n v="31.12"/>
    <n v="4"/>
    <n v="0"/>
    <n v="0.31119999999999998"/>
    <n v="2014"/>
    <x v="9"/>
    <s v="Q1"/>
    <n v="9.9999999999999985E-3"/>
  </r>
  <r>
    <m/>
    <m/>
    <m/>
    <m/>
    <m/>
    <m/>
    <m/>
    <m/>
    <m/>
    <m/>
    <m/>
    <m/>
    <m/>
    <m/>
    <m/>
    <m/>
    <m/>
    <m/>
    <m/>
    <m/>
    <m/>
    <n v="7481"/>
    <s v="CA-2014-167199"/>
    <d v="2014-01-06T00:00:00"/>
    <d v="2014-10-01T00:00:00"/>
    <s v="Standard Class"/>
    <s v="ME-17320"/>
    <x v="467"/>
    <x v="2"/>
    <s v="United States"/>
    <s v="Henderson"/>
    <s v="Kentucky"/>
    <n v="42420"/>
    <x v="0"/>
    <s v="OFF-PA-10000955"/>
    <x v="1"/>
    <x v="10"/>
    <s v="Southworth 25% Cotton Granite Paper &amp; Envelopes"/>
    <n v="6.54"/>
    <n v="1"/>
    <n v="0"/>
    <n v="3.0084"/>
    <n v="2014"/>
    <x v="9"/>
    <s v="Q1"/>
    <n v="0.45999999999999996"/>
  </r>
  <r>
    <m/>
    <m/>
    <m/>
    <m/>
    <m/>
    <m/>
    <m/>
    <m/>
    <m/>
    <m/>
    <m/>
    <m/>
    <m/>
    <m/>
    <m/>
    <m/>
    <m/>
    <m/>
    <m/>
    <m/>
    <m/>
    <n v="7482"/>
    <s v="CA-2016-124583"/>
    <d v="2016-09-01T00:00:00"/>
    <d v="2016-03-09T00:00:00"/>
    <s v="Second Class"/>
    <s v="LB-16795"/>
    <x v="697"/>
    <x v="2"/>
    <s v="United States"/>
    <s v="Huntington Beach"/>
    <s v="California"/>
    <n v="92646"/>
    <x v="1"/>
    <s v="OFF-EN-10002500"/>
    <x v="1"/>
    <x v="12"/>
    <s v="Globe Weis Peel &amp; Seel First Class Envelopes"/>
    <n v="12.78"/>
    <n v="1"/>
    <n v="0"/>
    <n v="5.7510000000000003"/>
    <n v="2016"/>
    <x v="8"/>
    <s v="Q3"/>
    <n v="0.45000000000000007"/>
  </r>
  <r>
    <m/>
    <m/>
    <m/>
    <m/>
    <m/>
    <m/>
    <m/>
    <m/>
    <m/>
    <m/>
    <m/>
    <m/>
    <m/>
    <m/>
    <m/>
    <m/>
    <m/>
    <m/>
    <m/>
    <m/>
    <m/>
    <n v="7483"/>
    <s v="CA-2014-113964"/>
    <d v="2014-09-23T00:00:00"/>
    <s v="9/30/2014"/>
    <s v="Standard Class"/>
    <s v="JP-16135"/>
    <x v="655"/>
    <x v="2"/>
    <s v="United States"/>
    <s v="New York City"/>
    <s v="New York"/>
    <n v="10011"/>
    <x v="3"/>
    <s v="OFF-BI-10004654"/>
    <x v="1"/>
    <x v="8"/>
    <s v="Avery Binding System Hidden Tab Executive Style Index Sets"/>
    <n v="18.463999999999999"/>
    <n v="4"/>
    <n v="0.2"/>
    <n v="6.9240000000000004"/>
    <n v="2014"/>
    <x v="8"/>
    <s v="Q3"/>
    <n v="0.37500000000000006"/>
  </r>
  <r>
    <m/>
    <m/>
    <m/>
    <m/>
    <m/>
    <m/>
    <m/>
    <m/>
    <m/>
    <m/>
    <m/>
    <m/>
    <m/>
    <m/>
    <m/>
    <m/>
    <m/>
    <m/>
    <m/>
    <m/>
    <m/>
    <n v="7484"/>
    <s v="CA-2014-129938"/>
    <d v="2014-12-15T00:00:00"/>
    <s v="12/17/2014"/>
    <s v="Second Class"/>
    <s v="EB-13705"/>
    <x v="182"/>
    <x v="1"/>
    <s v="United States"/>
    <s v="Philadelphia"/>
    <s v="Pennsylvania"/>
    <n v="19140"/>
    <x v="3"/>
    <s v="FUR-CH-10003774"/>
    <x v="0"/>
    <x v="1"/>
    <s v="Global Wood Trimmed Manager's Task Chair, Khaki"/>
    <n v="445.80200000000002"/>
    <n v="7"/>
    <n v="0.3"/>
    <n v="-108.2662"/>
    <n v="2014"/>
    <x v="4"/>
    <s v="Q4"/>
    <n v="-0.24285714285714283"/>
  </r>
  <r>
    <m/>
    <m/>
    <m/>
    <m/>
    <m/>
    <m/>
    <m/>
    <m/>
    <m/>
    <m/>
    <m/>
    <m/>
    <m/>
    <m/>
    <m/>
    <m/>
    <m/>
    <m/>
    <m/>
    <m/>
    <m/>
    <n v="7485"/>
    <s v="CA-2017-135111"/>
    <d v="2017-12-28T00:00:00"/>
    <d v="2018-02-01T00:00:00"/>
    <s v="Standard Class"/>
    <s v="CS-12400"/>
    <x v="37"/>
    <x v="2"/>
    <s v="United States"/>
    <s v="Fargo"/>
    <s v="North Dakota"/>
    <n v="58103"/>
    <x v="2"/>
    <s v="OFF-AR-10004707"/>
    <x v="1"/>
    <x v="6"/>
    <s v="Staples in misc. colors"/>
    <n v="2.48"/>
    <n v="1"/>
    <n v="0"/>
    <n v="0.86799999999999999"/>
    <n v="2017"/>
    <x v="4"/>
    <s v="Q4"/>
    <n v="0.35"/>
  </r>
  <r>
    <m/>
    <m/>
    <m/>
    <m/>
    <m/>
    <m/>
    <m/>
    <m/>
    <m/>
    <m/>
    <m/>
    <m/>
    <m/>
    <m/>
    <m/>
    <m/>
    <m/>
    <m/>
    <m/>
    <m/>
    <m/>
    <n v="7486"/>
    <s v="CA-2017-135111"/>
    <d v="2017-12-28T00:00:00"/>
    <d v="2018-02-01T00:00:00"/>
    <s v="Standard Class"/>
    <s v="CS-12400"/>
    <x v="37"/>
    <x v="2"/>
    <s v="United States"/>
    <s v="Fargo"/>
    <s v="North Dakota"/>
    <n v="58103"/>
    <x v="2"/>
    <s v="OFF-BI-10004040"/>
    <x v="1"/>
    <x v="8"/>
    <s v="Wilson Jones Impact Binders"/>
    <n v="25.9"/>
    <n v="5"/>
    <n v="0"/>
    <n v="12.691000000000001"/>
    <n v="2017"/>
    <x v="4"/>
    <s v="Q4"/>
    <n v="0.49000000000000005"/>
  </r>
  <r>
    <m/>
    <m/>
    <m/>
    <m/>
    <m/>
    <m/>
    <m/>
    <m/>
    <m/>
    <m/>
    <m/>
    <m/>
    <m/>
    <m/>
    <m/>
    <m/>
    <m/>
    <m/>
    <m/>
    <m/>
    <m/>
    <n v="7487"/>
    <s v="US-2015-134558"/>
    <d v="2015-12-19T00:00:00"/>
    <s v="12/24/2015"/>
    <s v="Second Class"/>
    <s v="PM-19135"/>
    <x v="327"/>
    <x v="2"/>
    <s v="United States"/>
    <s v="Dover"/>
    <s v="New Hampshire"/>
    <n v="3820"/>
    <x v="3"/>
    <s v="OFF-PA-10001184"/>
    <x v="1"/>
    <x v="10"/>
    <s v="Xerox 1903"/>
    <n v="29.9"/>
    <n v="5"/>
    <n v="0"/>
    <n v="14.651"/>
    <n v="2015"/>
    <x v="4"/>
    <s v="Q4"/>
    <n v="0.49"/>
  </r>
  <r>
    <m/>
    <m/>
    <m/>
    <m/>
    <m/>
    <m/>
    <m/>
    <m/>
    <m/>
    <m/>
    <m/>
    <m/>
    <m/>
    <m/>
    <m/>
    <m/>
    <m/>
    <m/>
    <m/>
    <m/>
    <m/>
    <n v="7488"/>
    <s v="US-2015-134558"/>
    <d v="2015-12-19T00:00:00"/>
    <s v="12/24/2015"/>
    <s v="Second Class"/>
    <s v="PM-19135"/>
    <x v="327"/>
    <x v="2"/>
    <s v="United States"/>
    <s v="Dover"/>
    <s v="New Hampshire"/>
    <n v="3820"/>
    <x v="3"/>
    <s v="TEC-AC-10004145"/>
    <x v="2"/>
    <x v="11"/>
    <s v="Logitech diNovo Edge Keyboard"/>
    <n v="2249.91"/>
    <n v="9"/>
    <n v="0"/>
    <n v="517.47929999999997"/>
    <n v="2015"/>
    <x v="4"/>
    <s v="Q4"/>
    <n v="0.23"/>
  </r>
  <r>
    <m/>
    <m/>
    <m/>
    <m/>
    <m/>
    <m/>
    <m/>
    <m/>
    <m/>
    <m/>
    <m/>
    <m/>
    <m/>
    <m/>
    <m/>
    <m/>
    <m/>
    <m/>
    <m/>
    <m/>
    <m/>
    <n v="7489"/>
    <s v="US-2015-134558"/>
    <d v="2015-12-19T00:00:00"/>
    <s v="12/24/2015"/>
    <s v="Second Class"/>
    <s v="PM-19135"/>
    <x v="327"/>
    <x v="2"/>
    <s v="United States"/>
    <s v="Dover"/>
    <s v="New Hampshire"/>
    <n v="3820"/>
    <x v="3"/>
    <s v="FUR-TA-10003473"/>
    <x v="0"/>
    <x v="3"/>
    <s v="Bretford Rectangular Conference Table Tops"/>
    <n v="1053.164"/>
    <n v="4"/>
    <n v="0.3"/>
    <n v="-105.3164"/>
    <n v="2015"/>
    <x v="4"/>
    <s v="Q4"/>
    <n v="-0.1"/>
  </r>
  <r>
    <m/>
    <m/>
    <m/>
    <m/>
    <m/>
    <m/>
    <m/>
    <m/>
    <m/>
    <m/>
    <m/>
    <m/>
    <m/>
    <m/>
    <m/>
    <m/>
    <m/>
    <m/>
    <m/>
    <m/>
    <m/>
    <n v="7490"/>
    <s v="CA-2017-157196"/>
    <d v="2017-11-05T00:00:00"/>
    <d v="2017-09-11T00:00:00"/>
    <s v="Standard Class"/>
    <s v="AA-10645"/>
    <x v="731"/>
    <x v="0"/>
    <s v="United States"/>
    <s v="San Diego"/>
    <s v="California"/>
    <n v="92105"/>
    <x v="1"/>
    <s v="OFF-PA-10003172"/>
    <x v="1"/>
    <x v="10"/>
    <s v="Xerox 1996"/>
    <n v="12.96"/>
    <n v="2"/>
    <n v="0"/>
    <n v="6.2207999999999997"/>
    <n v="2017"/>
    <x v="0"/>
    <s v="Q4"/>
    <n v="0.47999999999999993"/>
  </r>
  <r>
    <m/>
    <m/>
    <m/>
    <m/>
    <m/>
    <m/>
    <m/>
    <m/>
    <m/>
    <m/>
    <m/>
    <m/>
    <m/>
    <m/>
    <m/>
    <m/>
    <m/>
    <m/>
    <m/>
    <m/>
    <m/>
    <n v="7491"/>
    <s v="CA-2015-108672"/>
    <d v="2015-09-10T00:00:00"/>
    <s v="9/16/2015"/>
    <s v="Standard Class"/>
    <s v="FA-14230"/>
    <x v="135"/>
    <x v="1"/>
    <s v="United States"/>
    <s v="Los Angeles"/>
    <s v="California"/>
    <n v="90032"/>
    <x v="1"/>
    <s v="FUR-FU-10003799"/>
    <x v="0"/>
    <x v="5"/>
    <s v="Seth Thomas 13 1/2&quot; Wall Clock"/>
    <n v="106.68"/>
    <n v="6"/>
    <n v="0"/>
    <n v="33.070799999999998"/>
    <n v="2015"/>
    <x v="8"/>
    <s v="Q3"/>
    <n v="0.30999999999999994"/>
  </r>
  <r>
    <m/>
    <m/>
    <m/>
    <m/>
    <m/>
    <m/>
    <m/>
    <m/>
    <m/>
    <m/>
    <m/>
    <m/>
    <m/>
    <m/>
    <m/>
    <m/>
    <m/>
    <m/>
    <m/>
    <m/>
    <m/>
    <n v="7492"/>
    <s v="US-2017-118598"/>
    <d v="2017-11-16T00:00:00"/>
    <s v="11/16/2017"/>
    <s v="Same Day"/>
    <s v="CM-12190"/>
    <x v="496"/>
    <x v="0"/>
    <s v="United States"/>
    <s v="Utica"/>
    <s v="New York"/>
    <n v="13501"/>
    <x v="3"/>
    <s v="TEC-PH-10002583"/>
    <x v="2"/>
    <x v="7"/>
    <s v="iOttie HLCRIO102 Car Mount"/>
    <n v="119.94"/>
    <n v="6"/>
    <n v="0"/>
    <n v="5.9969999999999999"/>
    <n v="2017"/>
    <x v="0"/>
    <s v="Q4"/>
    <n v="0.05"/>
  </r>
  <r>
    <m/>
    <m/>
    <m/>
    <m/>
    <m/>
    <m/>
    <m/>
    <m/>
    <m/>
    <m/>
    <m/>
    <m/>
    <m/>
    <m/>
    <m/>
    <m/>
    <m/>
    <m/>
    <m/>
    <m/>
    <m/>
    <n v="7493"/>
    <s v="US-2017-160836"/>
    <d v="2017-09-11T00:00:00"/>
    <s v="9/16/2017"/>
    <s v="Standard Class"/>
    <s v="CC-12475"/>
    <x v="693"/>
    <x v="0"/>
    <s v="United States"/>
    <s v="Houston"/>
    <s v="Texas"/>
    <n v="77070"/>
    <x v="2"/>
    <s v="OFF-PA-10004239"/>
    <x v="1"/>
    <x v="10"/>
    <s v="Xerox 1953"/>
    <n v="10.272"/>
    <n v="3"/>
    <n v="0.2"/>
    <n v="3.21"/>
    <n v="2017"/>
    <x v="8"/>
    <s v="Q3"/>
    <n v="0.3125"/>
  </r>
  <r>
    <m/>
    <m/>
    <m/>
    <m/>
    <m/>
    <m/>
    <m/>
    <m/>
    <m/>
    <m/>
    <m/>
    <m/>
    <m/>
    <m/>
    <m/>
    <m/>
    <m/>
    <m/>
    <m/>
    <m/>
    <m/>
    <n v="7494"/>
    <s v="US-2017-160836"/>
    <d v="2017-09-11T00:00:00"/>
    <s v="9/16/2017"/>
    <s v="Standard Class"/>
    <s v="CC-12475"/>
    <x v="693"/>
    <x v="0"/>
    <s v="United States"/>
    <s v="Houston"/>
    <s v="Texas"/>
    <n v="77070"/>
    <x v="2"/>
    <s v="FUR-TA-10002855"/>
    <x v="0"/>
    <x v="3"/>
    <s v="Bevis Round Conference Table Top &amp; Single Column Base"/>
    <n v="512.19000000000005"/>
    <n v="5"/>
    <n v="0.3"/>
    <n v="-65.852999999999994"/>
    <n v="2017"/>
    <x v="8"/>
    <s v="Q3"/>
    <n v="-0.12857142857142856"/>
  </r>
  <r>
    <m/>
    <m/>
    <m/>
    <m/>
    <m/>
    <m/>
    <m/>
    <m/>
    <m/>
    <m/>
    <m/>
    <m/>
    <m/>
    <m/>
    <m/>
    <m/>
    <m/>
    <m/>
    <m/>
    <m/>
    <m/>
    <n v="7495"/>
    <s v="US-2017-160836"/>
    <d v="2017-09-11T00:00:00"/>
    <s v="9/16/2017"/>
    <s v="Standard Class"/>
    <s v="CC-12475"/>
    <x v="693"/>
    <x v="0"/>
    <s v="United States"/>
    <s v="Houston"/>
    <s v="Texas"/>
    <n v="77070"/>
    <x v="2"/>
    <s v="OFF-AP-10001626"/>
    <x v="1"/>
    <x v="9"/>
    <s v="Commercial WindTunnel Clean Air Upright Vacuum, Replacement Belts, Filtration Bags"/>
    <n v="1.556"/>
    <n v="2"/>
    <n v="0.8"/>
    <n v="-4.2012"/>
    <n v="2017"/>
    <x v="8"/>
    <s v="Q3"/>
    <n v="-2.6999999999999997"/>
  </r>
  <r>
    <m/>
    <m/>
    <m/>
    <m/>
    <m/>
    <m/>
    <m/>
    <m/>
    <m/>
    <m/>
    <m/>
    <m/>
    <m/>
    <m/>
    <m/>
    <m/>
    <m/>
    <m/>
    <m/>
    <m/>
    <m/>
    <n v="7496"/>
    <s v="CA-2017-121048"/>
    <d v="2017-07-14T00:00:00"/>
    <s v="7/18/2017"/>
    <s v="Standard Class"/>
    <s v="TC-21295"/>
    <x v="646"/>
    <x v="0"/>
    <s v="United States"/>
    <s v="Westminster"/>
    <s v="California"/>
    <n v="92683"/>
    <x v="1"/>
    <s v="OFF-BI-10004022"/>
    <x v="1"/>
    <x v="8"/>
    <s v="Acco Suede Grain Vinyl Round Ring Binder"/>
    <n v="4.4480000000000004"/>
    <n v="2"/>
    <n v="0.2"/>
    <n v="1.4456"/>
    <n v="2017"/>
    <x v="7"/>
    <s v="Q3"/>
    <n v="0.32499999999999996"/>
  </r>
  <r>
    <m/>
    <m/>
    <m/>
    <m/>
    <m/>
    <m/>
    <m/>
    <m/>
    <m/>
    <m/>
    <m/>
    <m/>
    <m/>
    <m/>
    <m/>
    <m/>
    <m/>
    <m/>
    <m/>
    <m/>
    <m/>
    <n v="7497"/>
    <s v="CA-2017-121048"/>
    <d v="2017-07-14T00:00:00"/>
    <s v="7/18/2017"/>
    <s v="Standard Class"/>
    <s v="TC-21295"/>
    <x v="646"/>
    <x v="0"/>
    <s v="United States"/>
    <s v="Westminster"/>
    <s v="California"/>
    <n v="92683"/>
    <x v="1"/>
    <s v="FUR-FU-10003601"/>
    <x v="0"/>
    <x v="5"/>
    <s v="Deflect-o RollaMat Studded, Beveled Mat for Medium Pile Carpeting"/>
    <n v="276.69"/>
    <n v="3"/>
    <n v="0"/>
    <n v="49.804200000000002"/>
    <n v="2017"/>
    <x v="7"/>
    <s v="Q3"/>
    <n v="0.18"/>
  </r>
  <r>
    <m/>
    <m/>
    <m/>
    <m/>
    <m/>
    <m/>
    <m/>
    <m/>
    <m/>
    <m/>
    <m/>
    <m/>
    <m/>
    <m/>
    <m/>
    <m/>
    <m/>
    <m/>
    <m/>
    <m/>
    <m/>
    <n v="7498"/>
    <s v="CA-2017-121048"/>
    <d v="2017-07-14T00:00:00"/>
    <s v="7/18/2017"/>
    <s v="Standard Class"/>
    <s v="TC-21295"/>
    <x v="646"/>
    <x v="0"/>
    <s v="United States"/>
    <s v="Westminster"/>
    <s v="California"/>
    <n v="92683"/>
    <x v="1"/>
    <s v="OFF-FA-10000490"/>
    <x v="1"/>
    <x v="13"/>
    <s v="OIC Binder Clips, Mini, 1/4&quot; Capacity, Black"/>
    <n v="4.96"/>
    <n v="4"/>
    <n v="0"/>
    <n v="2.3311999999999999"/>
    <n v="2017"/>
    <x v="7"/>
    <s v="Q3"/>
    <n v="0.47"/>
  </r>
  <r>
    <m/>
    <m/>
    <m/>
    <m/>
    <m/>
    <m/>
    <m/>
    <m/>
    <m/>
    <m/>
    <m/>
    <m/>
    <m/>
    <m/>
    <m/>
    <m/>
    <m/>
    <m/>
    <m/>
    <m/>
    <m/>
    <n v="7499"/>
    <s v="CA-2017-121048"/>
    <d v="2017-07-14T00:00:00"/>
    <s v="7/18/2017"/>
    <s v="Standard Class"/>
    <s v="TC-21295"/>
    <x v="646"/>
    <x v="0"/>
    <s v="United States"/>
    <s v="Westminster"/>
    <s v="California"/>
    <n v="92683"/>
    <x v="1"/>
    <s v="OFF-AR-10004042"/>
    <x v="1"/>
    <x v="6"/>
    <s v="BOSTON Model 1800 Electric Pencil Sharpeners, Putty/Woodgrain"/>
    <n v="71.92"/>
    <n v="4"/>
    <n v="0"/>
    <n v="20.8568"/>
    <n v="2017"/>
    <x v="7"/>
    <s v="Q3"/>
    <n v="0.28999999999999998"/>
  </r>
  <r>
    <m/>
    <m/>
    <m/>
    <m/>
    <m/>
    <m/>
    <m/>
    <m/>
    <m/>
    <m/>
    <m/>
    <m/>
    <m/>
    <m/>
    <m/>
    <m/>
    <m/>
    <m/>
    <m/>
    <m/>
    <m/>
    <n v="7500"/>
    <s v="CA-2017-121048"/>
    <d v="2017-07-14T00:00:00"/>
    <s v="7/18/2017"/>
    <s v="Standard Class"/>
    <s v="TC-21295"/>
    <x v="646"/>
    <x v="0"/>
    <s v="United States"/>
    <s v="Westminster"/>
    <s v="California"/>
    <n v="92683"/>
    <x v="1"/>
    <s v="FUR-FU-10002960"/>
    <x v="0"/>
    <x v="5"/>
    <s v="Eldon 200 Class Desk Accessories, Burgundy"/>
    <n v="18.84"/>
    <n v="3"/>
    <n v="0"/>
    <n v="7.9127999999999998"/>
    <n v="2017"/>
    <x v="7"/>
    <s v="Q3"/>
    <n v="0.42"/>
  </r>
  <r>
    <m/>
    <m/>
    <m/>
    <m/>
    <m/>
    <m/>
    <m/>
    <m/>
    <m/>
    <m/>
    <m/>
    <m/>
    <m/>
    <m/>
    <m/>
    <m/>
    <m/>
    <m/>
    <m/>
    <m/>
    <m/>
    <n v="7501"/>
    <s v="CA-2017-121048"/>
    <d v="2017-07-14T00:00:00"/>
    <s v="7/18/2017"/>
    <s v="Standard Class"/>
    <s v="TC-21295"/>
    <x v="646"/>
    <x v="0"/>
    <s v="United States"/>
    <s v="Westminster"/>
    <s v="California"/>
    <n v="92683"/>
    <x v="1"/>
    <s v="TEC-AC-10000991"/>
    <x v="2"/>
    <x v="11"/>
    <s v="Sony Micro Vault Click 8 GB USB 2.0 Flash Drive"/>
    <n v="140.97"/>
    <n v="3"/>
    <n v="0"/>
    <n v="19.735800000000001"/>
    <n v="2017"/>
    <x v="7"/>
    <s v="Q3"/>
    <n v="0.14000000000000001"/>
  </r>
  <r>
    <m/>
    <m/>
    <m/>
    <m/>
    <m/>
    <m/>
    <m/>
    <m/>
    <m/>
    <m/>
    <m/>
    <m/>
    <m/>
    <m/>
    <m/>
    <m/>
    <m/>
    <m/>
    <m/>
    <m/>
    <m/>
    <n v="7502"/>
    <s v="CA-2017-121048"/>
    <d v="2017-07-14T00:00:00"/>
    <s v="7/18/2017"/>
    <s v="Standard Class"/>
    <s v="TC-21295"/>
    <x v="646"/>
    <x v="0"/>
    <s v="United States"/>
    <s v="Westminster"/>
    <s v="California"/>
    <n v="92683"/>
    <x v="1"/>
    <s v="TEC-PH-10004977"/>
    <x v="2"/>
    <x v="7"/>
    <s v="GE 30524EE4"/>
    <n v="470.37599999999998"/>
    <n v="3"/>
    <n v="0.2"/>
    <n v="52.917299999999997"/>
    <n v="2017"/>
    <x v="7"/>
    <s v="Q3"/>
    <n v="0.1125"/>
  </r>
  <r>
    <m/>
    <m/>
    <m/>
    <m/>
    <m/>
    <m/>
    <m/>
    <m/>
    <m/>
    <m/>
    <m/>
    <m/>
    <m/>
    <m/>
    <m/>
    <m/>
    <m/>
    <m/>
    <m/>
    <m/>
    <m/>
    <n v="7503"/>
    <s v="US-2017-120147"/>
    <d v="2017-03-30T00:00:00"/>
    <s v="3/30/2017"/>
    <s v="Same Day"/>
    <s v="TB-21400"/>
    <x v="483"/>
    <x v="0"/>
    <s v="United States"/>
    <s v="Los Angeles"/>
    <s v="California"/>
    <n v="90036"/>
    <x v="1"/>
    <s v="OFF-AR-10000817"/>
    <x v="1"/>
    <x v="6"/>
    <s v="Manco Dry-Lighter Erasable Highlighter"/>
    <n v="6.08"/>
    <n v="2"/>
    <n v="0"/>
    <n v="2.0672000000000001"/>
    <n v="2017"/>
    <x v="10"/>
    <s v="Q1"/>
    <n v="0.34"/>
  </r>
  <r>
    <m/>
    <m/>
    <m/>
    <m/>
    <m/>
    <m/>
    <m/>
    <m/>
    <m/>
    <m/>
    <m/>
    <m/>
    <m/>
    <m/>
    <m/>
    <m/>
    <m/>
    <m/>
    <m/>
    <m/>
    <m/>
    <n v="7504"/>
    <s v="US-2017-120147"/>
    <d v="2017-03-30T00:00:00"/>
    <s v="3/30/2017"/>
    <s v="Same Day"/>
    <s v="TB-21400"/>
    <x v="483"/>
    <x v="0"/>
    <s v="United States"/>
    <s v="Los Angeles"/>
    <s v="California"/>
    <n v="90036"/>
    <x v="1"/>
    <s v="TEC-PH-10002447"/>
    <x v="2"/>
    <x v="7"/>
    <s v="AT&amp;T CL83451 4-Handset Telephone"/>
    <n v="164.792"/>
    <n v="1"/>
    <n v="0.2"/>
    <n v="18.539100000000001"/>
    <n v="2017"/>
    <x v="10"/>
    <s v="Q1"/>
    <n v="0.1125"/>
  </r>
  <r>
    <m/>
    <m/>
    <m/>
    <m/>
    <m/>
    <m/>
    <m/>
    <m/>
    <m/>
    <m/>
    <m/>
    <m/>
    <m/>
    <m/>
    <m/>
    <m/>
    <m/>
    <m/>
    <m/>
    <m/>
    <m/>
    <n v="7505"/>
    <s v="CA-2016-158043"/>
    <d v="2016-01-31T00:00:00"/>
    <d v="2016-04-02T00:00:00"/>
    <s v="Second Class"/>
    <s v="JK-15325"/>
    <x v="759"/>
    <x v="1"/>
    <s v="United States"/>
    <s v="Atlantic City"/>
    <s v="New Jersey"/>
    <n v="8401"/>
    <x v="3"/>
    <s v="OFF-EN-10003134"/>
    <x v="1"/>
    <x v="12"/>
    <s v="Staple envelope"/>
    <n v="23.36"/>
    <n v="2"/>
    <n v="0"/>
    <n v="11.68"/>
    <n v="2016"/>
    <x v="9"/>
    <s v="Q1"/>
    <n v="0.5"/>
  </r>
  <r>
    <m/>
    <m/>
    <m/>
    <m/>
    <m/>
    <m/>
    <m/>
    <m/>
    <m/>
    <m/>
    <m/>
    <m/>
    <m/>
    <m/>
    <m/>
    <m/>
    <m/>
    <m/>
    <m/>
    <m/>
    <m/>
    <n v="7506"/>
    <s v="US-2017-106579"/>
    <d v="2017-06-08T00:00:00"/>
    <s v="6/13/2017"/>
    <s v="Standard Class"/>
    <s v="BW-11200"/>
    <x v="572"/>
    <x v="0"/>
    <s v="United States"/>
    <s v="Skokie"/>
    <s v="Illinois"/>
    <n v="60076"/>
    <x v="2"/>
    <s v="OFF-BI-10000309"/>
    <x v="1"/>
    <x v="8"/>
    <s v="GBC Twin Loop Wire Binding Elements, 9/16&quot; Spine, Black"/>
    <n v="12.176"/>
    <n v="4"/>
    <n v="0.8"/>
    <n v="-18.872800000000002"/>
    <n v="2017"/>
    <x v="1"/>
    <s v="Q2"/>
    <n v="-1.55"/>
  </r>
  <r>
    <m/>
    <m/>
    <m/>
    <m/>
    <m/>
    <m/>
    <m/>
    <m/>
    <m/>
    <m/>
    <m/>
    <m/>
    <m/>
    <m/>
    <m/>
    <m/>
    <m/>
    <m/>
    <m/>
    <m/>
    <m/>
    <n v="7507"/>
    <s v="CA-2014-115889"/>
    <d v="2014-11-02T00:00:00"/>
    <d v="2014-06-11T00:00:00"/>
    <s v="Standard Class"/>
    <s v="SH-20395"/>
    <x v="129"/>
    <x v="0"/>
    <s v="United States"/>
    <s v="San Francisco"/>
    <s v="California"/>
    <n v="94122"/>
    <x v="1"/>
    <s v="TEC-PH-10001615"/>
    <x v="2"/>
    <x v="7"/>
    <s v="AT&amp;T CL82213"/>
    <n v="46.384"/>
    <n v="2"/>
    <n v="0.2"/>
    <n v="5.2182000000000004"/>
    <n v="2014"/>
    <x v="0"/>
    <s v="Q4"/>
    <n v="0.1125"/>
  </r>
  <r>
    <m/>
    <m/>
    <m/>
    <m/>
    <m/>
    <m/>
    <m/>
    <m/>
    <m/>
    <m/>
    <m/>
    <m/>
    <m/>
    <m/>
    <m/>
    <m/>
    <m/>
    <m/>
    <m/>
    <m/>
    <m/>
    <n v="7508"/>
    <s v="CA-2014-115889"/>
    <d v="2014-11-02T00:00:00"/>
    <d v="2014-06-11T00:00:00"/>
    <s v="Standard Class"/>
    <s v="SH-20395"/>
    <x v="129"/>
    <x v="0"/>
    <s v="United States"/>
    <s v="San Francisco"/>
    <s v="California"/>
    <n v="94122"/>
    <x v="1"/>
    <s v="OFF-ST-10003208"/>
    <x v="1"/>
    <x v="4"/>
    <s v="Adjustable Depth Letter/Legal Cart"/>
    <n v="362.92"/>
    <n v="2"/>
    <n v="0"/>
    <n v="105.24679999999999"/>
    <n v="2014"/>
    <x v="0"/>
    <s v="Q4"/>
    <n v="0.28999999999999998"/>
  </r>
  <r>
    <m/>
    <m/>
    <m/>
    <m/>
    <m/>
    <m/>
    <m/>
    <m/>
    <m/>
    <m/>
    <m/>
    <m/>
    <m/>
    <m/>
    <m/>
    <m/>
    <m/>
    <m/>
    <m/>
    <m/>
    <m/>
    <n v="7509"/>
    <s v="US-2017-161935"/>
    <d v="2017-07-14T00:00:00"/>
    <s v="7/18/2017"/>
    <s v="Standard Class"/>
    <s v="JL-15835"/>
    <x v="252"/>
    <x v="0"/>
    <s v="United States"/>
    <s v="Columbus"/>
    <s v="Ohio"/>
    <n v="43229"/>
    <x v="3"/>
    <s v="OFF-PA-10000605"/>
    <x v="1"/>
    <x v="10"/>
    <s v="Xerox 1950"/>
    <n v="9.2479999999999993"/>
    <n v="2"/>
    <n v="0.2"/>
    <n v="3.3523999999999998"/>
    <n v="2017"/>
    <x v="7"/>
    <s v="Q3"/>
    <n v="0.36249999999999999"/>
  </r>
  <r>
    <m/>
    <m/>
    <m/>
    <m/>
    <m/>
    <m/>
    <m/>
    <m/>
    <m/>
    <m/>
    <m/>
    <m/>
    <m/>
    <m/>
    <m/>
    <m/>
    <m/>
    <m/>
    <m/>
    <m/>
    <m/>
    <n v="7510"/>
    <s v="US-2017-161935"/>
    <d v="2017-07-14T00:00:00"/>
    <s v="7/18/2017"/>
    <s v="Standard Class"/>
    <s v="JL-15835"/>
    <x v="252"/>
    <x v="0"/>
    <s v="United States"/>
    <s v="Columbus"/>
    <s v="Ohio"/>
    <n v="43229"/>
    <x v="3"/>
    <s v="TEC-PH-10000560"/>
    <x v="2"/>
    <x v="7"/>
    <s v="Samsung Galaxy S III - 16GB - pebble blue (T-Mobile)"/>
    <n v="1889.9459999999999"/>
    <n v="9"/>
    <n v="0.4"/>
    <n v="-377.98919999999998"/>
    <n v="2017"/>
    <x v="7"/>
    <s v="Q3"/>
    <n v="-0.2"/>
  </r>
  <r>
    <m/>
    <m/>
    <m/>
    <m/>
    <m/>
    <m/>
    <m/>
    <m/>
    <m/>
    <m/>
    <m/>
    <m/>
    <m/>
    <m/>
    <m/>
    <m/>
    <m/>
    <m/>
    <m/>
    <m/>
    <m/>
    <n v="7511"/>
    <s v="US-2017-161935"/>
    <d v="2017-07-14T00:00:00"/>
    <s v="7/18/2017"/>
    <s v="Standard Class"/>
    <s v="JL-15835"/>
    <x v="252"/>
    <x v="0"/>
    <s v="United States"/>
    <s v="Columbus"/>
    <s v="Ohio"/>
    <n v="43229"/>
    <x v="3"/>
    <s v="OFF-ST-10003455"/>
    <x v="1"/>
    <x v="4"/>
    <s v="Tenex File Box, Personal Filing Tote with Lid, Black"/>
    <n v="62.04"/>
    <n v="5"/>
    <n v="0.2"/>
    <n v="4.6529999999999996"/>
    <n v="2017"/>
    <x v="7"/>
    <s v="Q3"/>
    <n v="7.4999999999999997E-2"/>
  </r>
  <r>
    <m/>
    <m/>
    <m/>
    <m/>
    <m/>
    <m/>
    <m/>
    <m/>
    <m/>
    <m/>
    <m/>
    <m/>
    <m/>
    <m/>
    <m/>
    <m/>
    <m/>
    <m/>
    <m/>
    <m/>
    <m/>
    <n v="7512"/>
    <s v="US-2017-161935"/>
    <d v="2017-07-14T00:00:00"/>
    <s v="7/18/2017"/>
    <s v="Standard Class"/>
    <s v="JL-15835"/>
    <x v="252"/>
    <x v="0"/>
    <s v="United States"/>
    <s v="Columbus"/>
    <s v="Ohio"/>
    <n v="43229"/>
    <x v="3"/>
    <s v="FUR-FU-10002937"/>
    <x v="0"/>
    <x v="5"/>
    <s v="GE 48&quot; Fluorescent Tube, Cool White Energy Saver, 34 Watts, 30/Box"/>
    <n v="396.92"/>
    <n v="5"/>
    <n v="0.2"/>
    <n v="148.845"/>
    <n v="2017"/>
    <x v="7"/>
    <s v="Q3"/>
    <n v="0.375"/>
  </r>
  <r>
    <m/>
    <m/>
    <m/>
    <m/>
    <m/>
    <m/>
    <m/>
    <m/>
    <m/>
    <m/>
    <m/>
    <m/>
    <m/>
    <m/>
    <m/>
    <m/>
    <m/>
    <m/>
    <m/>
    <m/>
    <m/>
    <n v="7513"/>
    <s v="US-2017-161935"/>
    <d v="2017-07-14T00:00:00"/>
    <s v="7/18/2017"/>
    <s v="Standard Class"/>
    <s v="JL-15835"/>
    <x v="252"/>
    <x v="0"/>
    <s v="United States"/>
    <s v="Columbus"/>
    <s v="Ohio"/>
    <n v="43229"/>
    <x v="3"/>
    <s v="OFF-ST-10001837"/>
    <x v="1"/>
    <x v="4"/>
    <s v="SAFCO Mobile Desk Side File, Wire Frame"/>
    <n v="239.45599999999999"/>
    <n v="7"/>
    <n v="0.2"/>
    <n v="17.959199999999999"/>
    <n v="2017"/>
    <x v="7"/>
    <s v="Q3"/>
    <n v="7.4999999999999997E-2"/>
  </r>
  <r>
    <m/>
    <m/>
    <m/>
    <m/>
    <m/>
    <m/>
    <m/>
    <m/>
    <m/>
    <m/>
    <m/>
    <m/>
    <m/>
    <m/>
    <m/>
    <m/>
    <m/>
    <m/>
    <m/>
    <m/>
    <m/>
    <n v="7514"/>
    <s v="US-2017-161935"/>
    <d v="2017-07-14T00:00:00"/>
    <s v="7/18/2017"/>
    <s v="Standard Class"/>
    <s v="JL-15835"/>
    <x v="252"/>
    <x v="0"/>
    <s v="United States"/>
    <s v="Columbus"/>
    <s v="Ohio"/>
    <n v="43229"/>
    <x v="3"/>
    <s v="OFF-AR-10004757"/>
    <x v="1"/>
    <x v="6"/>
    <s v="Crayola Colored Pencils"/>
    <n v="13.12"/>
    <n v="5"/>
    <n v="0.2"/>
    <n v="2.1320000000000001"/>
    <n v="2017"/>
    <x v="7"/>
    <s v="Q3"/>
    <n v="0.16250000000000001"/>
  </r>
  <r>
    <m/>
    <m/>
    <m/>
    <m/>
    <m/>
    <m/>
    <m/>
    <m/>
    <m/>
    <m/>
    <m/>
    <m/>
    <m/>
    <m/>
    <m/>
    <m/>
    <m/>
    <m/>
    <m/>
    <m/>
    <m/>
    <n v="7515"/>
    <s v="US-2017-167920"/>
    <d v="2017-12-09T00:00:00"/>
    <d v="2017-12-12T00:00:00"/>
    <s v="Second Class"/>
    <s v="JL-15835"/>
    <x v="252"/>
    <x v="0"/>
    <s v="United States"/>
    <s v="Richmond"/>
    <s v="Kentucky"/>
    <n v="40475"/>
    <x v="0"/>
    <s v="OFF-BI-10004236"/>
    <x v="1"/>
    <x v="8"/>
    <s v="XtraLife ClearVue Slant-D Ring Binder, White, 3&quot;"/>
    <n v="29.36"/>
    <n v="2"/>
    <n v="0"/>
    <n v="13.505599999999999"/>
    <n v="2017"/>
    <x v="4"/>
    <s v="Q4"/>
    <n v="0.45999999999999996"/>
  </r>
  <r>
    <m/>
    <m/>
    <m/>
    <m/>
    <m/>
    <m/>
    <m/>
    <m/>
    <m/>
    <m/>
    <m/>
    <m/>
    <m/>
    <m/>
    <m/>
    <m/>
    <m/>
    <m/>
    <m/>
    <m/>
    <m/>
    <n v="7516"/>
    <s v="US-2017-167920"/>
    <d v="2017-12-09T00:00:00"/>
    <d v="2017-12-12T00:00:00"/>
    <s v="Second Class"/>
    <s v="JL-15835"/>
    <x v="252"/>
    <x v="0"/>
    <s v="United States"/>
    <s v="Richmond"/>
    <s v="Kentucky"/>
    <n v="40475"/>
    <x v="0"/>
    <s v="OFF-AP-10000159"/>
    <x v="1"/>
    <x v="9"/>
    <s v="Belkin F9M820V08 8 Outlet Surge"/>
    <n v="214.9"/>
    <n v="5"/>
    <n v="0"/>
    <n v="62.320999999999998"/>
    <n v="2017"/>
    <x v="4"/>
    <s v="Q4"/>
    <n v="0.28999999999999998"/>
  </r>
  <r>
    <m/>
    <m/>
    <m/>
    <m/>
    <m/>
    <m/>
    <m/>
    <m/>
    <m/>
    <m/>
    <m/>
    <m/>
    <m/>
    <m/>
    <m/>
    <m/>
    <m/>
    <m/>
    <m/>
    <m/>
    <m/>
    <n v="7517"/>
    <s v="US-2017-167920"/>
    <d v="2017-12-09T00:00:00"/>
    <d v="2017-12-12T00:00:00"/>
    <s v="Second Class"/>
    <s v="JL-15835"/>
    <x v="252"/>
    <x v="0"/>
    <s v="United States"/>
    <s v="Richmond"/>
    <s v="Kentucky"/>
    <n v="40475"/>
    <x v="0"/>
    <s v="OFF-BI-10003274"/>
    <x v="1"/>
    <x v="8"/>
    <s v="Avery Durable Slant Ring Binders, No Labels"/>
    <n v="15.92"/>
    <n v="4"/>
    <n v="0"/>
    <n v="7.4824000000000002"/>
    <n v="2017"/>
    <x v="4"/>
    <s v="Q4"/>
    <n v="0.47000000000000003"/>
  </r>
  <r>
    <m/>
    <m/>
    <m/>
    <m/>
    <m/>
    <m/>
    <m/>
    <m/>
    <m/>
    <m/>
    <m/>
    <m/>
    <m/>
    <m/>
    <m/>
    <m/>
    <m/>
    <m/>
    <m/>
    <m/>
    <m/>
    <n v="7518"/>
    <s v="US-2017-167920"/>
    <d v="2017-12-09T00:00:00"/>
    <d v="2017-12-12T00:00:00"/>
    <s v="Second Class"/>
    <s v="JL-15835"/>
    <x v="252"/>
    <x v="0"/>
    <s v="United States"/>
    <s v="Richmond"/>
    <s v="Kentucky"/>
    <n v="40475"/>
    <x v="0"/>
    <s v="TEC-AC-10001013"/>
    <x v="2"/>
    <x v="11"/>
    <s v="Logitech ClearChat Comfort/USB Headset H390"/>
    <n v="146.44999999999999"/>
    <n v="5"/>
    <n v="0"/>
    <n v="48.328499999999998"/>
    <n v="2017"/>
    <x v="4"/>
    <s v="Q4"/>
    <n v="0.33"/>
  </r>
  <r>
    <m/>
    <m/>
    <m/>
    <m/>
    <m/>
    <m/>
    <m/>
    <m/>
    <m/>
    <m/>
    <m/>
    <m/>
    <m/>
    <m/>
    <m/>
    <m/>
    <m/>
    <m/>
    <m/>
    <m/>
    <m/>
    <n v="7519"/>
    <s v="US-2017-167920"/>
    <d v="2017-12-09T00:00:00"/>
    <d v="2017-12-12T00:00:00"/>
    <s v="Second Class"/>
    <s v="JL-15835"/>
    <x v="252"/>
    <x v="0"/>
    <s v="United States"/>
    <s v="Richmond"/>
    <s v="Kentucky"/>
    <n v="40475"/>
    <x v="0"/>
    <s v="OFF-ST-10004963"/>
    <x v="1"/>
    <x v="4"/>
    <s v="Eldon Gobal File Keepers"/>
    <n v="15.14"/>
    <n v="1"/>
    <n v="0"/>
    <n v="0.60560000000000003"/>
    <n v="2017"/>
    <x v="4"/>
    <s v="Q4"/>
    <n v="0.04"/>
  </r>
  <r>
    <m/>
    <m/>
    <m/>
    <m/>
    <m/>
    <m/>
    <m/>
    <m/>
    <m/>
    <m/>
    <m/>
    <m/>
    <m/>
    <m/>
    <m/>
    <m/>
    <m/>
    <m/>
    <m/>
    <m/>
    <m/>
    <n v="7520"/>
    <s v="US-2017-167920"/>
    <d v="2017-12-09T00:00:00"/>
    <d v="2017-12-12T00:00:00"/>
    <s v="Second Class"/>
    <s v="JL-15835"/>
    <x v="252"/>
    <x v="0"/>
    <s v="United States"/>
    <s v="Richmond"/>
    <s v="Kentucky"/>
    <n v="40475"/>
    <x v="0"/>
    <s v="OFF-LA-10004409"/>
    <x v="1"/>
    <x v="2"/>
    <s v="Avery 492"/>
    <n v="5.76"/>
    <n v="2"/>
    <n v="0"/>
    <n v="2.6496"/>
    <n v="2017"/>
    <x v="4"/>
    <s v="Q4"/>
    <n v="0.46"/>
  </r>
  <r>
    <m/>
    <m/>
    <m/>
    <m/>
    <m/>
    <m/>
    <m/>
    <m/>
    <m/>
    <m/>
    <m/>
    <m/>
    <m/>
    <m/>
    <m/>
    <m/>
    <m/>
    <m/>
    <m/>
    <m/>
    <m/>
    <n v="7521"/>
    <s v="US-2017-167920"/>
    <d v="2017-12-09T00:00:00"/>
    <d v="2017-12-12T00:00:00"/>
    <s v="Second Class"/>
    <s v="JL-15835"/>
    <x v="252"/>
    <x v="0"/>
    <s v="United States"/>
    <s v="Richmond"/>
    <s v="Kentucky"/>
    <n v="40475"/>
    <x v="0"/>
    <s v="TEC-CO-10001046"/>
    <x v="2"/>
    <x v="16"/>
    <s v="Canon Imageclass D680 Copier / Fax"/>
    <n v="1399.98"/>
    <n v="2"/>
    <n v="0"/>
    <n v="629.99099999999999"/>
    <n v="2017"/>
    <x v="4"/>
    <s v="Q4"/>
    <n v="0.45"/>
  </r>
  <r>
    <m/>
    <m/>
    <m/>
    <m/>
    <m/>
    <m/>
    <m/>
    <m/>
    <m/>
    <m/>
    <m/>
    <m/>
    <m/>
    <m/>
    <m/>
    <m/>
    <m/>
    <m/>
    <m/>
    <m/>
    <m/>
    <n v="7522"/>
    <s v="CA-2016-162383"/>
    <d v="2016-09-05T00:00:00"/>
    <d v="2016-11-09T00:00:00"/>
    <s v="Standard Class"/>
    <s v="MD-17350"/>
    <x v="198"/>
    <x v="0"/>
    <s v="United States"/>
    <s v="Lancaster"/>
    <s v="Ohio"/>
    <n v="43130"/>
    <x v="3"/>
    <s v="OFF-BI-10002824"/>
    <x v="1"/>
    <x v="8"/>
    <s v="Recycled Easel Ring Binders"/>
    <n v="8.952"/>
    <n v="2"/>
    <n v="0.7"/>
    <n v="-7.46"/>
    <n v="2016"/>
    <x v="8"/>
    <s v="Q3"/>
    <n v="-0.83333333333333337"/>
  </r>
  <r>
    <m/>
    <m/>
    <m/>
    <m/>
    <m/>
    <m/>
    <m/>
    <m/>
    <m/>
    <m/>
    <m/>
    <m/>
    <m/>
    <m/>
    <m/>
    <m/>
    <m/>
    <m/>
    <m/>
    <m/>
    <m/>
    <n v="7523"/>
    <s v="CA-2016-162383"/>
    <d v="2016-09-05T00:00:00"/>
    <d v="2016-11-09T00:00:00"/>
    <s v="Standard Class"/>
    <s v="MD-17350"/>
    <x v="198"/>
    <x v="0"/>
    <s v="United States"/>
    <s v="Lancaster"/>
    <s v="Ohio"/>
    <n v="43130"/>
    <x v="3"/>
    <s v="OFF-BI-10001757"/>
    <x v="1"/>
    <x v="8"/>
    <s v="Pressboard Hanging Data Binders for Unburst Sheets"/>
    <n v="8.8559999999999999"/>
    <n v="6"/>
    <n v="0.7"/>
    <n v="-6.4943999999999997"/>
    <n v="2016"/>
    <x v="8"/>
    <s v="Q3"/>
    <n v="-0.73333333333333328"/>
  </r>
  <r>
    <m/>
    <m/>
    <m/>
    <m/>
    <m/>
    <m/>
    <m/>
    <m/>
    <m/>
    <m/>
    <m/>
    <m/>
    <m/>
    <m/>
    <m/>
    <m/>
    <m/>
    <m/>
    <m/>
    <m/>
    <m/>
    <n v="7524"/>
    <s v="CA-2016-162383"/>
    <d v="2016-09-05T00:00:00"/>
    <d v="2016-11-09T00:00:00"/>
    <s v="Standard Class"/>
    <s v="MD-17350"/>
    <x v="198"/>
    <x v="0"/>
    <s v="United States"/>
    <s v="Lancaster"/>
    <s v="Ohio"/>
    <n v="43130"/>
    <x v="3"/>
    <s v="FUR-CH-10004477"/>
    <x v="0"/>
    <x v="1"/>
    <s v="Global Push Button Manager's Chair, Indigo"/>
    <n v="85.245999999999995"/>
    <n v="2"/>
    <n v="0.3"/>
    <n v="-1.2178"/>
    <n v="2016"/>
    <x v="8"/>
    <s v="Q3"/>
    <n v="-1.4285714285714287E-2"/>
  </r>
  <r>
    <m/>
    <m/>
    <m/>
    <m/>
    <m/>
    <m/>
    <m/>
    <m/>
    <m/>
    <m/>
    <m/>
    <m/>
    <m/>
    <m/>
    <m/>
    <m/>
    <m/>
    <m/>
    <m/>
    <m/>
    <m/>
    <n v="7525"/>
    <s v="CA-2014-125731"/>
    <d v="2014-09-10T00:00:00"/>
    <s v="9/16/2014"/>
    <s v="Standard Class"/>
    <s v="CL-12565"/>
    <x v="52"/>
    <x v="0"/>
    <s v="United States"/>
    <s v="Gresham"/>
    <s v="Oregon"/>
    <n v="97030"/>
    <x v="1"/>
    <s v="OFF-EN-10003072"/>
    <x v="1"/>
    <x v="12"/>
    <s v="Peel &amp; Seel Envelopes"/>
    <n v="21.728000000000002"/>
    <n v="7"/>
    <n v="0.2"/>
    <n v="7.6048"/>
    <n v="2014"/>
    <x v="8"/>
    <s v="Q3"/>
    <n v="0.35"/>
  </r>
  <r>
    <m/>
    <m/>
    <m/>
    <m/>
    <m/>
    <m/>
    <m/>
    <m/>
    <m/>
    <m/>
    <m/>
    <m/>
    <m/>
    <m/>
    <m/>
    <m/>
    <m/>
    <m/>
    <m/>
    <m/>
    <m/>
    <n v="7526"/>
    <s v="CA-2014-125731"/>
    <d v="2014-09-10T00:00:00"/>
    <s v="9/16/2014"/>
    <s v="Standard Class"/>
    <s v="CL-12565"/>
    <x v="52"/>
    <x v="0"/>
    <s v="United States"/>
    <s v="Gresham"/>
    <s v="Oregon"/>
    <n v="97030"/>
    <x v="1"/>
    <s v="FUR-CH-10003973"/>
    <x v="0"/>
    <x v="1"/>
    <s v="GuestStacker Chair with Chrome Finish Legs"/>
    <n v="1487.04"/>
    <n v="5"/>
    <n v="0.2"/>
    <n v="148.70400000000001"/>
    <n v="2014"/>
    <x v="8"/>
    <s v="Q3"/>
    <n v="0.1"/>
  </r>
  <r>
    <m/>
    <m/>
    <m/>
    <m/>
    <m/>
    <m/>
    <m/>
    <m/>
    <m/>
    <m/>
    <m/>
    <m/>
    <m/>
    <m/>
    <m/>
    <m/>
    <m/>
    <m/>
    <m/>
    <m/>
    <m/>
    <n v="7527"/>
    <s v="US-2017-106145"/>
    <d v="2017-09-26T00:00:00"/>
    <s v="9/26/2017"/>
    <s v="Same Day"/>
    <s v="RA-19885"/>
    <x v="19"/>
    <x v="1"/>
    <s v="United States"/>
    <s v="San Francisco"/>
    <s v="California"/>
    <n v="94109"/>
    <x v="1"/>
    <s v="OFF-EN-10001028"/>
    <x v="1"/>
    <x v="12"/>
    <s v="Staple envelope"/>
    <n v="71.88"/>
    <n v="6"/>
    <n v="0"/>
    <n v="33.064799999999998"/>
    <n v="2017"/>
    <x v="8"/>
    <s v="Q3"/>
    <n v="0.46"/>
  </r>
  <r>
    <m/>
    <m/>
    <m/>
    <m/>
    <m/>
    <m/>
    <m/>
    <m/>
    <m/>
    <m/>
    <m/>
    <m/>
    <m/>
    <m/>
    <m/>
    <m/>
    <m/>
    <m/>
    <m/>
    <m/>
    <m/>
    <n v="7528"/>
    <s v="US-2017-106145"/>
    <d v="2017-09-26T00:00:00"/>
    <s v="9/26/2017"/>
    <s v="Same Day"/>
    <s v="RA-19885"/>
    <x v="19"/>
    <x v="1"/>
    <s v="United States"/>
    <s v="San Francisco"/>
    <s v="California"/>
    <n v="94109"/>
    <x v="1"/>
    <s v="FUR-FU-10003829"/>
    <x v="0"/>
    <x v="5"/>
    <s v="Stackable Trays"/>
    <n v="9.24"/>
    <n v="3"/>
    <n v="0"/>
    <n v="2.9567999999999999"/>
    <n v="2017"/>
    <x v="8"/>
    <s v="Q3"/>
    <n v="0.31999999999999995"/>
  </r>
  <r>
    <m/>
    <m/>
    <m/>
    <m/>
    <m/>
    <m/>
    <m/>
    <m/>
    <m/>
    <m/>
    <m/>
    <m/>
    <m/>
    <m/>
    <m/>
    <m/>
    <m/>
    <m/>
    <m/>
    <m/>
    <m/>
    <n v="7529"/>
    <s v="US-2017-106145"/>
    <d v="2017-09-26T00:00:00"/>
    <s v="9/26/2017"/>
    <s v="Same Day"/>
    <s v="RA-19885"/>
    <x v="19"/>
    <x v="1"/>
    <s v="United States"/>
    <s v="San Francisco"/>
    <s v="California"/>
    <n v="94109"/>
    <x v="1"/>
    <s v="OFF-PA-10002245"/>
    <x v="1"/>
    <x v="10"/>
    <s v="Xerox 1895"/>
    <n v="35.880000000000003"/>
    <n v="6"/>
    <n v="0"/>
    <n v="16.146000000000001"/>
    <n v="2017"/>
    <x v="8"/>
    <s v="Q3"/>
    <n v="0.45"/>
  </r>
  <r>
    <m/>
    <m/>
    <m/>
    <m/>
    <m/>
    <m/>
    <m/>
    <m/>
    <m/>
    <m/>
    <m/>
    <m/>
    <m/>
    <m/>
    <m/>
    <m/>
    <m/>
    <m/>
    <m/>
    <m/>
    <m/>
    <n v="7530"/>
    <s v="US-2017-106145"/>
    <d v="2017-09-26T00:00:00"/>
    <s v="9/26/2017"/>
    <s v="Same Day"/>
    <s v="RA-19885"/>
    <x v="19"/>
    <x v="1"/>
    <s v="United States"/>
    <s v="San Francisco"/>
    <s v="California"/>
    <n v="94109"/>
    <x v="1"/>
    <s v="OFF-BI-10002215"/>
    <x v="1"/>
    <x v="8"/>
    <s v="Wilson Jones Hanging View Binder, White, 1&quot;"/>
    <n v="17.04"/>
    <n v="3"/>
    <n v="0.2"/>
    <n v="5.5380000000000003"/>
    <n v="2017"/>
    <x v="8"/>
    <s v="Q3"/>
    <n v="0.32500000000000001"/>
  </r>
  <r>
    <m/>
    <m/>
    <m/>
    <m/>
    <m/>
    <m/>
    <m/>
    <m/>
    <m/>
    <m/>
    <m/>
    <m/>
    <m/>
    <m/>
    <m/>
    <m/>
    <m/>
    <m/>
    <m/>
    <m/>
    <m/>
    <n v="7531"/>
    <s v="US-2017-106145"/>
    <d v="2017-09-26T00:00:00"/>
    <s v="9/26/2017"/>
    <s v="Same Day"/>
    <s v="RA-19885"/>
    <x v="19"/>
    <x v="1"/>
    <s v="United States"/>
    <s v="San Francisco"/>
    <s v="California"/>
    <n v="94109"/>
    <x v="1"/>
    <s v="OFF-BI-10003925"/>
    <x v="1"/>
    <x v="8"/>
    <s v="Fellowes PB300 Plastic Comb Binding Machine"/>
    <n v="931.17600000000004"/>
    <n v="3"/>
    <n v="0.2"/>
    <n v="314.27190000000002"/>
    <n v="2017"/>
    <x v="8"/>
    <s v="Q3"/>
    <n v="0.33750000000000002"/>
  </r>
  <r>
    <m/>
    <m/>
    <m/>
    <m/>
    <m/>
    <m/>
    <m/>
    <m/>
    <m/>
    <m/>
    <m/>
    <m/>
    <m/>
    <m/>
    <m/>
    <m/>
    <m/>
    <m/>
    <m/>
    <m/>
    <m/>
    <n v="7532"/>
    <s v="CA-2016-107146"/>
    <d v="2016-06-17T00:00:00"/>
    <s v="6/19/2016"/>
    <s v="First Class"/>
    <s v="LC-16885"/>
    <x v="62"/>
    <x v="0"/>
    <s v="United States"/>
    <s v="Longmont"/>
    <s v="Colorado"/>
    <n v="80501"/>
    <x v="1"/>
    <s v="FUR-FU-10002298"/>
    <x v="0"/>
    <x v="5"/>
    <s v="Rubbermaid ClusterMat Chairmats, Mat Size- 66&quot; x 60&quot;, Lip 20&quot; x 11&quot; -90 Degree Angle"/>
    <n v="266.35199999999998"/>
    <n v="3"/>
    <n v="0.2"/>
    <n v="-13.317600000000001"/>
    <n v="2016"/>
    <x v="1"/>
    <s v="Q2"/>
    <n v="-5.000000000000001E-2"/>
  </r>
  <r>
    <m/>
    <m/>
    <m/>
    <m/>
    <m/>
    <m/>
    <m/>
    <m/>
    <m/>
    <m/>
    <m/>
    <m/>
    <m/>
    <m/>
    <m/>
    <m/>
    <m/>
    <m/>
    <m/>
    <m/>
    <m/>
    <n v="7533"/>
    <s v="CA-2016-107146"/>
    <d v="2016-06-17T00:00:00"/>
    <s v="6/19/2016"/>
    <s v="First Class"/>
    <s v="LC-16885"/>
    <x v="62"/>
    <x v="0"/>
    <s v="United States"/>
    <s v="Longmont"/>
    <s v="Colorado"/>
    <n v="80501"/>
    <x v="1"/>
    <s v="FUR-CH-10004853"/>
    <x v="0"/>
    <x v="1"/>
    <s v="Global Manager's Adjustable Task Chair, Storm"/>
    <n v="483.13600000000002"/>
    <n v="4"/>
    <n v="0.2"/>
    <n v="54.352800000000002"/>
    <n v="2016"/>
    <x v="1"/>
    <s v="Q2"/>
    <n v="0.1125"/>
  </r>
  <r>
    <m/>
    <m/>
    <m/>
    <m/>
    <m/>
    <m/>
    <m/>
    <m/>
    <m/>
    <m/>
    <m/>
    <m/>
    <m/>
    <m/>
    <m/>
    <m/>
    <m/>
    <m/>
    <m/>
    <m/>
    <m/>
    <n v="7534"/>
    <s v="US-2017-134642"/>
    <d v="2017-02-25T00:00:00"/>
    <d v="2017-01-03T00:00:00"/>
    <s v="Standard Class"/>
    <s v="SW-20245"/>
    <x v="573"/>
    <x v="0"/>
    <s v="United States"/>
    <s v="Greenville"/>
    <s v="North Carolina"/>
    <n v="27834"/>
    <x v="0"/>
    <s v="FUR-CH-10002880"/>
    <x v="0"/>
    <x v="1"/>
    <s v="Global High-Back Leather Tilter, Burgundy"/>
    <n v="196.78399999999999"/>
    <n v="2"/>
    <n v="0.2"/>
    <n v="-22.138200000000001"/>
    <n v="2017"/>
    <x v="11"/>
    <s v="Q1"/>
    <n v="-0.11250000000000002"/>
  </r>
  <r>
    <m/>
    <m/>
    <m/>
    <m/>
    <m/>
    <m/>
    <m/>
    <m/>
    <m/>
    <m/>
    <m/>
    <m/>
    <m/>
    <m/>
    <m/>
    <m/>
    <m/>
    <m/>
    <m/>
    <m/>
    <m/>
    <n v="7535"/>
    <s v="US-2017-134642"/>
    <d v="2017-02-25T00:00:00"/>
    <d v="2017-01-03T00:00:00"/>
    <s v="Standard Class"/>
    <s v="SW-20245"/>
    <x v="573"/>
    <x v="0"/>
    <s v="United States"/>
    <s v="Greenville"/>
    <s v="North Carolina"/>
    <n v="27834"/>
    <x v="0"/>
    <s v="FUR-BO-10004709"/>
    <x v="0"/>
    <x v="0"/>
    <s v="Bush Westfield Collection Bookcases, Medium Cherry Finish"/>
    <n v="231.92"/>
    <n v="5"/>
    <n v="0.2"/>
    <n v="5.798"/>
    <n v="2017"/>
    <x v="11"/>
    <s v="Q1"/>
    <n v="2.5000000000000001E-2"/>
  </r>
  <r>
    <m/>
    <m/>
    <m/>
    <m/>
    <m/>
    <m/>
    <m/>
    <m/>
    <m/>
    <m/>
    <m/>
    <m/>
    <m/>
    <m/>
    <m/>
    <m/>
    <m/>
    <m/>
    <m/>
    <m/>
    <m/>
    <n v="7536"/>
    <s v="US-2017-160143"/>
    <d v="2017-03-31T00:00:00"/>
    <d v="2017-07-04T00:00:00"/>
    <s v="Standard Class"/>
    <s v="HG-14965"/>
    <x v="428"/>
    <x v="1"/>
    <s v="United States"/>
    <s v="Los Angeles"/>
    <s v="California"/>
    <n v="90004"/>
    <x v="1"/>
    <s v="OFF-SU-10004231"/>
    <x v="1"/>
    <x v="14"/>
    <s v="Acme Tagit Stainless Steel Antibacterial Scissors"/>
    <n v="29.7"/>
    <n v="3"/>
    <n v="0"/>
    <n v="8.0190000000000001"/>
    <n v="2017"/>
    <x v="10"/>
    <s v="Q1"/>
    <n v="0.27"/>
  </r>
  <r>
    <m/>
    <m/>
    <m/>
    <m/>
    <m/>
    <m/>
    <m/>
    <m/>
    <m/>
    <m/>
    <m/>
    <m/>
    <m/>
    <m/>
    <m/>
    <m/>
    <m/>
    <m/>
    <m/>
    <m/>
    <m/>
    <n v="7537"/>
    <s v="CA-2017-103415"/>
    <d v="2017-12-03T00:00:00"/>
    <d v="2017-08-12T00:00:00"/>
    <s v="Standard Class"/>
    <s v="MV-17485"/>
    <x v="597"/>
    <x v="0"/>
    <s v="United States"/>
    <s v="Houston"/>
    <s v="Texas"/>
    <n v="77041"/>
    <x v="2"/>
    <s v="FUR-FU-10000820"/>
    <x v="0"/>
    <x v="5"/>
    <s v="Tensor Brushed Steel Torchiere Floor Lamp"/>
    <n v="13.592000000000001"/>
    <n v="2"/>
    <n v="0.6"/>
    <n v="-14.271599999999999"/>
    <n v="2017"/>
    <x v="4"/>
    <s v="Q4"/>
    <n v="-1.0499999999999998"/>
  </r>
  <r>
    <m/>
    <m/>
    <m/>
    <m/>
    <m/>
    <m/>
    <m/>
    <m/>
    <m/>
    <m/>
    <m/>
    <m/>
    <m/>
    <m/>
    <m/>
    <m/>
    <m/>
    <m/>
    <m/>
    <m/>
    <m/>
    <n v="7538"/>
    <s v="CA-2016-106460"/>
    <d v="2016-02-19T00:00:00"/>
    <s v="2/22/2016"/>
    <s v="Second Class"/>
    <s v="GT-14710"/>
    <x v="218"/>
    <x v="0"/>
    <s v="United States"/>
    <s v="San Francisco"/>
    <s v="California"/>
    <n v="94109"/>
    <x v="1"/>
    <s v="OFF-PA-10001736"/>
    <x v="1"/>
    <x v="10"/>
    <s v="Xerox 1880"/>
    <n v="70.88"/>
    <n v="2"/>
    <n v="0"/>
    <n v="33.313600000000001"/>
    <n v="2016"/>
    <x v="11"/>
    <s v="Q1"/>
    <n v="0.47000000000000003"/>
  </r>
  <r>
    <m/>
    <m/>
    <m/>
    <m/>
    <m/>
    <m/>
    <m/>
    <m/>
    <m/>
    <m/>
    <m/>
    <m/>
    <m/>
    <m/>
    <m/>
    <m/>
    <m/>
    <m/>
    <m/>
    <m/>
    <m/>
    <n v="7539"/>
    <s v="US-2017-112347"/>
    <d v="2017-12-02T00:00:00"/>
    <d v="2017-06-12T00:00:00"/>
    <s v="Standard Class"/>
    <s v="BS-11380"/>
    <x v="510"/>
    <x v="1"/>
    <s v="United States"/>
    <s v="Denver"/>
    <s v="Colorado"/>
    <n v="80219"/>
    <x v="1"/>
    <s v="OFF-ST-10003306"/>
    <x v="1"/>
    <x v="4"/>
    <s v="Letter Size Cart"/>
    <n v="114.288"/>
    <n v="1"/>
    <n v="0.2"/>
    <n v="12.8574"/>
    <n v="2017"/>
    <x v="4"/>
    <s v="Q4"/>
    <n v="0.1125"/>
  </r>
  <r>
    <m/>
    <m/>
    <m/>
    <m/>
    <m/>
    <m/>
    <m/>
    <m/>
    <m/>
    <m/>
    <m/>
    <m/>
    <m/>
    <m/>
    <m/>
    <m/>
    <m/>
    <m/>
    <m/>
    <m/>
    <m/>
    <n v="7540"/>
    <s v="US-2017-112347"/>
    <d v="2017-12-02T00:00:00"/>
    <d v="2017-06-12T00:00:00"/>
    <s v="Standard Class"/>
    <s v="BS-11380"/>
    <x v="510"/>
    <x v="1"/>
    <s v="United States"/>
    <s v="Denver"/>
    <s v="Colorado"/>
    <n v="80219"/>
    <x v="1"/>
    <s v="OFF-BI-10003707"/>
    <x v="1"/>
    <x v="8"/>
    <s v="Aluminum Screw Posts"/>
    <n v="36.624000000000002"/>
    <n v="8"/>
    <n v="0.7"/>
    <n v="-24.416"/>
    <n v="2017"/>
    <x v="4"/>
    <s v="Q4"/>
    <n v="-0.66666666666666663"/>
  </r>
  <r>
    <m/>
    <m/>
    <m/>
    <m/>
    <m/>
    <m/>
    <m/>
    <m/>
    <m/>
    <m/>
    <m/>
    <m/>
    <m/>
    <m/>
    <m/>
    <m/>
    <m/>
    <m/>
    <m/>
    <m/>
    <m/>
    <n v="7541"/>
    <s v="US-2017-112347"/>
    <d v="2017-12-02T00:00:00"/>
    <d v="2017-06-12T00:00:00"/>
    <s v="Standard Class"/>
    <s v="BS-11380"/>
    <x v="510"/>
    <x v="1"/>
    <s v="United States"/>
    <s v="Denver"/>
    <s v="Colorado"/>
    <n v="80219"/>
    <x v="1"/>
    <s v="FUR-BO-10003546"/>
    <x v="0"/>
    <x v="0"/>
    <s v="Hon 4-Shelf Metal Bookcases"/>
    <n v="242.352"/>
    <n v="8"/>
    <n v="0.7"/>
    <n v="-363.52800000000002"/>
    <n v="2017"/>
    <x v="4"/>
    <s v="Q4"/>
    <n v="-1.5"/>
  </r>
  <r>
    <m/>
    <m/>
    <m/>
    <m/>
    <m/>
    <m/>
    <m/>
    <m/>
    <m/>
    <m/>
    <m/>
    <m/>
    <m/>
    <m/>
    <m/>
    <m/>
    <m/>
    <m/>
    <m/>
    <m/>
    <m/>
    <n v="7542"/>
    <s v="US-2017-112347"/>
    <d v="2017-12-02T00:00:00"/>
    <d v="2017-06-12T00:00:00"/>
    <s v="Standard Class"/>
    <s v="BS-11380"/>
    <x v="510"/>
    <x v="1"/>
    <s v="United States"/>
    <s v="Denver"/>
    <s v="Colorado"/>
    <n v="80219"/>
    <x v="1"/>
    <s v="TEC-PH-10000213"/>
    <x v="2"/>
    <x v="7"/>
    <s v="Seidio BD2-HK3IPH5-BK DILEX Case and Holster Combo for Apple iPhone 5/5s - Black"/>
    <n v="49.616"/>
    <n v="2"/>
    <n v="0.2"/>
    <n v="4.9615999999999998"/>
    <n v="2017"/>
    <x v="4"/>
    <s v="Q4"/>
    <n v="9.9999999999999992E-2"/>
  </r>
  <r>
    <m/>
    <m/>
    <m/>
    <m/>
    <m/>
    <m/>
    <m/>
    <m/>
    <m/>
    <m/>
    <m/>
    <m/>
    <m/>
    <m/>
    <m/>
    <m/>
    <m/>
    <m/>
    <m/>
    <m/>
    <m/>
    <n v="7543"/>
    <s v="US-2017-112347"/>
    <d v="2017-12-02T00:00:00"/>
    <d v="2017-06-12T00:00:00"/>
    <s v="Standard Class"/>
    <s v="BS-11380"/>
    <x v="510"/>
    <x v="1"/>
    <s v="United States"/>
    <s v="Denver"/>
    <s v="Colorado"/>
    <n v="80219"/>
    <x v="1"/>
    <s v="FUR-FU-10001488"/>
    <x v="0"/>
    <x v="5"/>
    <s v="Tenex 46&quot; x 60&quot; Computer Anti-Static Chairmat, Rectangular Shaped"/>
    <n v="508.70400000000001"/>
    <n v="6"/>
    <n v="0.2"/>
    <n v="0"/>
    <n v="2017"/>
    <x v="4"/>
    <s v="Q4"/>
    <n v="0"/>
  </r>
  <r>
    <m/>
    <m/>
    <m/>
    <m/>
    <m/>
    <m/>
    <m/>
    <m/>
    <m/>
    <m/>
    <m/>
    <m/>
    <m/>
    <m/>
    <m/>
    <m/>
    <m/>
    <m/>
    <m/>
    <m/>
    <m/>
    <n v="7544"/>
    <s v="US-2017-112347"/>
    <d v="2017-12-02T00:00:00"/>
    <d v="2017-06-12T00:00:00"/>
    <s v="Standard Class"/>
    <s v="BS-11380"/>
    <x v="510"/>
    <x v="1"/>
    <s v="United States"/>
    <s v="Denver"/>
    <s v="Colorado"/>
    <n v="80219"/>
    <x v="1"/>
    <s v="TEC-PH-10004833"/>
    <x v="2"/>
    <x v="7"/>
    <s v="Macally Suction Cup Mount"/>
    <n v="57.36"/>
    <n v="6"/>
    <n v="0.2"/>
    <n v="-14.34"/>
    <n v="2017"/>
    <x v="4"/>
    <s v="Q4"/>
    <n v="-0.25"/>
  </r>
  <r>
    <m/>
    <m/>
    <m/>
    <m/>
    <m/>
    <m/>
    <m/>
    <m/>
    <m/>
    <m/>
    <m/>
    <m/>
    <m/>
    <m/>
    <m/>
    <m/>
    <m/>
    <m/>
    <m/>
    <m/>
    <m/>
    <n v="7545"/>
    <s v="US-2017-112347"/>
    <d v="2017-12-02T00:00:00"/>
    <d v="2017-06-12T00:00:00"/>
    <s v="Standard Class"/>
    <s v="BS-11380"/>
    <x v="510"/>
    <x v="1"/>
    <s v="United States"/>
    <s v="Denver"/>
    <s v="Colorado"/>
    <n v="80219"/>
    <x v="1"/>
    <s v="FUR-CH-10002335"/>
    <x v="0"/>
    <x v="1"/>
    <s v="Hon GuestStacker Chair"/>
    <n v="906.68"/>
    <n v="5"/>
    <n v="0.2"/>
    <n v="68.001000000000005"/>
    <n v="2017"/>
    <x v="4"/>
    <s v="Q4"/>
    <n v="7.5000000000000011E-2"/>
  </r>
  <r>
    <m/>
    <m/>
    <m/>
    <m/>
    <m/>
    <m/>
    <m/>
    <m/>
    <m/>
    <m/>
    <m/>
    <m/>
    <m/>
    <m/>
    <m/>
    <m/>
    <m/>
    <m/>
    <m/>
    <m/>
    <m/>
    <n v="7546"/>
    <s v="CA-2014-103492"/>
    <d v="2014-10-10T00:00:00"/>
    <s v="10/15/2014"/>
    <s v="Standard Class"/>
    <s v="CM-12715"/>
    <x v="782"/>
    <x v="1"/>
    <s v="United States"/>
    <s v="Huntsville"/>
    <s v="Texas"/>
    <n v="77340"/>
    <x v="2"/>
    <s v="TEC-PH-10001128"/>
    <x v="2"/>
    <x v="7"/>
    <s v="Motorola Droid Maxx"/>
    <n v="719.952"/>
    <n v="6"/>
    <n v="0.2"/>
    <n v="71.995199999999997"/>
    <n v="2014"/>
    <x v="2"/>
    <s v="Q4"/>
    <n v="9.9999999999999992E-2"/>
  </r>
  <r>
    <m/>
    <m/>
    <m/>
    <m/>
    <m/>
    <m/>
    <m/>
    <m/>
    <m/>
    <m/>
    <m/>
    <m/>
    <m/>
    <m/>
    <m/>
    <m/>
    <m/>
    <m/>
    <m/>
    <m/>
    <m/>
    <n v="7547"/>
    <s v="CA-2014-103492"/>
    <d v="2014-10-10T00:00:00"/>
    <s v="10/15/2014"/>
    <s v="Standard Class"/>
    <s v="CM-12715"/>
    <x v="782"/>
    <x v="1"/>
    <s v="United States"/>
    <s v="Huntsville"/>
    <s v="Texas"/>
    <n v="77340"/>
    <x v="2"/>
    <s v="TEC-PH-10004667"/>
    <x v="2"/>
    <x v="7"/>
    <s v="Cisco 8x8 Inc. 6753i IP Business Phone System"/>
    <n v="755.94399999999996"/>
    <n v="7"/>
    <n v="0.2"/>
    <n v="66.145099999999999"/>
    <n v="2014"/>
    <x v="2"/>
    <s v="Q4"/>
    <n v="8.7500000000000008E-2"/>
  </r>
  <r>
    <m/>
    <m/>
    <m/>
    <m/>
    <m/>
    <m/>
    <m/>
    <m/>
    <m/>
    <m/>
    <m/>
    <m/>
    <m/>
    <m/>
    <m/>
    <m/>
    <m/>
    <m/>
    <m/>
    <m/>
    <m/>
    <n v="7548"/>
    <s v="CA-2014-103492"/>
    <d v="2014-10-10T00:00:00"/>
    <s v="10/15/2014"/>
    <s v="Standard Class"/>
    <s v="CM-12715"/>
    <x v="782"/>
    <x v="1"/>
    <s v="United States"/>
    <s v="Huntsville"/>
    <s v="Texas"/>
    <n v="77340"/>
    <x v="2"/>
    <s v="OFF-BI-10004817"/>
    <x v="1"/>
    <x v="8"/>
    <s v="GBC Personal VeloBind Strips"/>
    <n v="11.98"/>
    <n v="5"/>
    <n v="0.8"/>
    <n v="-19.167999999999999"/>
    <n v="2014"/>
    <x v="2"/>
    <s v="Q4"/>
    <n v="-1.5999999999999999"/>
  </r>
  <r>
    <m/>
    <m/>
    <m/>
    <m/>
    <m/>
    <m/>
    <m/>
    <m/>
    <m/>
    <m/>
    <m/>
    <m/>
    <m/>
    <m/>
    <m/>
    <m/>
    <m/>
    <m/>
    <m/>
    <m/>
    <m/>
    <n v="7549"/>
    <s v="CA-2014-103492"/>
    <d v="2014-10-10T00:00:00"/>
    <s v="10/15/2014"/>
    <s v="Standard Class"/>
    <s v="CM-12715"/>
    <x v="782"/>
    <x v="1"/>
    <s v="United States"/>
    <s v="Huntsville"/>
    <s v="Texas"/>
    <n v="77340"/>
    <x v="2"/>
    <s v="OFF-BI-10004140"/>
    <x v="1"/>
    <x v="8"/>
    <s v="Avery Non-Stick Binders"/>
    <n v="0.89800000000000002"/>
    <n v="1"/>
    <n v="0.8"/>
    <n v="-1.5714999999999999"/>
    <n v="2014"/>
    <x v="2"/>
    <s v="Q4"/>
    <n v="-1.7499999999999998"/>
  </r>
  <r>
    <m/>
    <m/>
    <m/>
    <m/>
    <m/>
    <m/>
    <m/>
    <m/>
    <m/>
    <m/>
    <m/>
    <m/>
    <m/>
    <m/>
    <m/>
    <m/>
    <m/>
    <m/>
    <m/>
    <m/>
    <m/>
    <n v="7550"/>
    <s v="CA-2016-136595"/>
    <d v="2016-09-05T00:00:00"/>
    <d v="2016-07-09T00:00:00"/>
    <s v="First Class"/>
    <s v="EM-13825"/>
    <x v="605"/>
    <x v="1"/>
    <s v="United States"/>
    <s v="Houston"/>
    <s v="Texas"/>
    <n v="77036"/>
    <x v="2"/>
    <s v="FUR-FU-10004671"/>
    <x v="0"/>
    <x v="5"/>
    <s v="Executive Impressions 12&quot; Wall Clock"/>
    <n v="21.204000000000001"/>
    <n v="3"/>
    <n v="0.6"/>
    <n v="-11.6622"/>
    <n v="2016"/>
    <x v="8"/>
    <s v="Q3"/>
    <n v="-0.55000000000000004"/>
  </r>
  <r>
    <m/>
    <m/>
    <m/>
    <m/>
    <m/>
    <m/>
    <m/>
    <m/>
    <m/>
    <m/>
    <m/>
    <m/>
    <m/>
    <m/>
    <m/>
    <m/>
    <m/>
    <m/>
    <m/>
    <m/>
    <m/>
    <n v="7551"/>
    <s v="CA-2014-140396"/>
    <d v="2014-11-20T00:00:00"/>
    <s v="11/25/2014"/>
    <s v="Standard Class"/>
    <s v="KH-16330"/>
    <x v="542"/>
    <x v="1"/>
    <s v="United States"/>
    <s v="New York City"/>
    <s v="New York"/>
    <n v="10024"/>
    <x v="3"/>
    <s v="OFF-EN-10002592"/>
    <x v="1"/>
    <x v="12"/>
    <s v="Peel &amp; Seel Recycled Catalog Envelopes, Brown"/>
    <n v="34.74"/>
    <n v="3"/>
    <n v="0"/>
    <n v="17.37"/>
    <n v="2014"/>
    <x v="0"/>
    <s v="Q4"/>
    <n v="0.5"/>
  </r>
  <r>
    <m/>
    <m/>
    <m/>
    <m/>
    <m/>
    <m/>
    <m/>
    <m/>
    <m/>
    <m/>
    <m/>
    <m/>
    <m/>
    <m/>
    <m/>
    <m/>
    <m/>
    <m/>
    <m/>
    <m/>
    <m/>
    <n v="7552"/>
    <s v="CA-2014-140396"/>
    <d v="2014-11-20T00:00:00"/>
    <s v="11/25/2014"/>
    <s v="Standard Class"/>
    <s v="KH-16330"/>
    <x v="542"/>
    <x v="1"/>
    <s v="United States"/>
    <s v="New York City"/>
    <s v="New York"/>
    <n v="10024"/>
    <x v="3"/>
    <s v="TEC-PH-10004447"/>
    <x v="2"/>
    <x v="7"/>
    <s v="Toshiba IPT2010-SD IP Telephone"/>
    <n v="833.94"/>
    <n v="6"/>
    <n v="0"/>
    <n v="216.8244"/>
    <n v="2014"/>
    <x v="0"/>
    <s v="Q4"/>
    <n v="0.25999999999999995"/>
  </r>
  <r>
    <m/>
    <m/>
    <m/>
    <m/>
    <m/>
    <m/>
    <m/>
    <m/>
    <m/>
    <m/>
    <m/>
    <m/>
    <m/>
    <m/>
    <m/>
    <m/>
    <m/>
    <m/>
    <m/>
    <m/>
    <m/>
    <n v="7553"/>
    <s v="CA-2014-140396"/>
    <d v="2014-11-20T00:00:00"/>
    <s v="11/25/2014"/>
    <s v="Standard Class"/>
    <s v="KH-16330"/>
    <x v="542"/>
    <x v="1"/>
    <s v="United States"/>
    <s v="New York City"/>
    <s v="New York"/>
    <n v="10024"/>
    <x v="3"/>
    <s v="OFF-BI-10003669"/>
    <x v="1"/>
    <x v="8"/>
    <s v="3M Organizer Strips"/>
    <n v="12.96"/>
    <n v="3"/>
    <n v="0.2"/>
    <n v="4.5359999999999996"/>
    <n v="2014"/>
    <x v="0"/>
    <s v="Q4"/>
    <n v="0.34999999999999992"/>
  </r>
  <r>
    <m/>
    <m/>
    <m/>
    <m/>
    <m/>
    <m/>
    <m/>
    <m/>
    <m/>
    <m/>
    <m/>
    <m/>
    <m/>
    <m/>
    <m/>
    <m/>
    <m/>
    <m/>
    <m/>
    <m/>
    <m/>
    <n v="7554"/>
    <s v="CA-2014-140396"/>
    <d v="2014-11-20T00:00:00"/>
    <s v="11/25/2014"/>
    <s v="Standard Class"/>
    <s v="KH-16330"/>
    <x v="542"/>
    <x v="1"/>
    <s v="United States"/>
    <s v="New York City"/>
    <s v="New York"/>
    <n v="10024"/>
    <x v="3"/>
    <s v="OFF-PA-10000223"/>
    <x v="1"/>
    <x v="10"/>
    <s v="Xerox 2000"/>
    <n v="25.92"/>
    <n v="4"/>
    <n v="0"/>
    <n v="12.441599999999999"/>
    <n v="2014"/>
    <x v="0"/>
    <s v="Q4"/>
    <n v="0.47999999999999993"/>
  </r>
  <r>
    <m/>
    <m/>
    <m/>
    <m/>
    <m/>
    <m/>
    <m/>
    <m/>
    <m/>
    <m/>
    <m/>
    <m/>
    <m/>
    <m/>
    <m/>
    <m/>
    <m/>
    <m/>
    <m/>
    <m/>
    <m/>
    <n v="7555"/>
    <s v="CA-2014-114181"/>
    <d v="2014-05-10T00:00:00"/>
    <s v="5/14/2014"/>
    <s v="Second Class"/>
    <s v="AF-10885"/>
    <x v="314"/>
    <x v="0"/>
    <s v="United States"/>
    <s v="Philadelphia"/>
    <s v="Pennsylvania"/>
    <n v="19134"/>
    <x v="3"/>
    <s v="FUR-BO-10004467"/>
    <x v="0"/>
    <x v="0"/>
    <s v="Bestar Classic Bookcase"/>
    <n v="349.96499999999997"/>
    <n v="7"/>
    <n v="0.5"/>
    <n v="-216.97829999999999"/>
    <n v="2014"/>
    <x v="5"/>
    <s v="Q2"/>
    <n v="-0.62"/>
  </r>
  <r>
    <m/>
    <m/>
    <m/>
    <m/>
    <m/>
    <m/>
    <m/>
    <m/>
    <m/>
    <m/>
    <m/>
    <m/>
    <m/>
    <m/>
    <m/>
    <m/>
    <m/>
    <m/>
    <m/>
    <m/>
    <m/>
    <n v="7556"/>
    <s v="CA-2014-114181"/>
    <d v="2014-05-10T00:00:00"/>
    <s v="5/14/2014"/>
    <s v="Second Class"/>
    <s v="AF-10885"/>
    <x v="314"/>
    <x v="0"/>
    <s v="United States"/>
    <s v="Philadelphia"/>
    <s v="Pennsylvania"/>
    <n v="19134"/>
    <x v="3"/>
    <s v="OFF-AR-10000716"/>
    <x v="1"/>
    <x v="6"/>
    <s v="DIXON Ticonderoga Erasable Checking Pencils"/>
    <n v="22.32"/>
    <n v="5"/>
    <n v="0.2"/>
    <n v="5.3010000000000002"/>
    <n v="2014"/>
    <x v="5"/>
    <s v="Q2"/>
    <n v="0.23750000000000002"/>
  </r>
  <r>
    <m/>
    <m/>
    <m/>
    <m/>
    <m/>
    <m/>
    <m/>
    <m/>
    <m/>
    <m/>
    <m/>
    <m/>
    <m/>
    <m/>
    <m/>
    <m/>
    <m/>
    <m/>
    <m/>
    <m/>
    <m/>
    <n v="7557"/>
    <s v="CA-2017-159506"/>
    <d v="2017-11-27T00:00:00"/>
    <d v="2017-02-12T00:00:00"/>
    <s v="Standard Class"/>
    <s v="JR-16210"/>
    <x v="335"/>
    <x v="1"/>
    <s v="United States"/>
    <s v="Columbus"/>
    <s v="Indiana"/>
    <n v="47201"/>
    <x v="2"/>
    <s v="OFF-PA-10003641"/>
    <x v="1"/>
    <x v="10"/>
    <s v="Xerox 1909"/>
    <n v="158.28"/>
    <n v="6"/>
    <n v="0"/>
    <n v="72.808800000000005"/>
    <n v="2017"/>
    <x v="0"/>
    <s v="Q4"/>
    <n v="0.46"/>
  </r>
  <r>
    <m/>
    <m/>
    <m/>
    <m/>
    <m/>
    <m/>
    <m/>
    <m/>
    <m/>
    <m/>
    <m/>
    <m/>
    <m/>
    <m/>
    <m/>
    <m/>
    <m/>
    <m/>
    <m/>
    <m/>
    <m/>
    <n v="7558"/>
    <s v="CA-2017-159506"/>
    <d v="2017-11-27T00:00:00"/>
    <d v="2017-02-12T00:00:00"/>
    <s v="Standard Class"/>
    <s v="JR-16210"/>
    <x v="335"/>
    <x v="1"/>
    <s v="United States"/>
    <s v="Columbus"/>
    <s v="Indiana"/>
    <n v="47201"/>
    <x v="2"/>
    <s v="OFF-BI-10004519"/>
    <x v="1"/>
    <x v="8"/>
    <s v="GBC DocuBind P100 Manual Binding Machine"/>
    <n v="497.94"/>
    <n v="3"/>
    <n v="0"/>
    <n v="224.07300000000001"/>
    <n v="2017"/>
    <x v="0"/>
    <s v="Q4"/>
    <n v="0.45"/>
  </r>
  <r>
    <m/>
    <m/>
    <m/>
    <m/>
    <m/>
    <m/>
    <m/>
    <m/>
    <m/>
    <m/>
    <m/>
    <m/>
    <m/>
    <m/>
    <m/>
    <m/>
    <m/>
    <m/>
    <m/>
    <m/>
    <m/>
    <n v="7559"/>
    <s v="US-2014-137155"/>
    <d v="2014-11-01T00:00:00"/>
    <d v="2014-05-11T00:00:00"/>
    <s v="Standard Class"/>
    <s v="DL-12925"/>
    <x v="351"/>
    <x v="0"/>
    <s v="United States"/>
    <s v="Long Beach"/>
    <s v="New York"/>
    <n v="11561"/>
    <x v="3"/>
    <s v="OFF-AP-10002518"/>
    <x v="1"/>
    <x v="9"/>
    <s v="Kensington 7 Outlet MasterPiece Power Center"/>
    <n v="533.94000000000005"/>
    <n v="3"/>
    <n v="0"/>
    <n v="154.8426"/>
    <n v="2014"/>
    <x v="0"/>
    <s v="Q4"/>
    <n v="0.28999999999999998"/>
  </r>
  <r>
    <m/>
    <m/>
    <m/>
    <m/>
    <m/>
    <m/>
    <m/>
    <m/>
    <m/>
    <m/>
    <m/>
    <m/>
    <m/>
    <m/>
    <m/>
    <m/>
    <m/>
    <m/>
    <m/>
    <m/>
    <m/>
    <n v="7560"/>
    <s v="US-2014-137155"/>
    <d v="2014-11-01T00:00:00"/>
    <d v="2014-05-11T00:00:00"/>
    <s v="Standard Class"/>
    <s v="DL-12925"/>
    <x v="351"/>
    <x v="0"/>
    <s v="United States"/>
    <s v="Long Beach"/>
    <s v="New York"/>
    <n v="11561"/>
    <x v="3"/>
    <s v="OFF-PA-10000806"/>
    <x v="1"/>
    <x v="10"/>
    <s v="Xerox 1934"/>
    <n v="167.94"/>
    <n v="3"/>
    <n v="0"/>
    <n v="82.290599999999998"/>
    <n v="2014"/>
    <x v="0"/>
    <s v="Q4"/>
    <n v="0.49"/>
  </r>
  <r>
    <m/>
    <m/>
    <m/>
    <m/>
    <m/>
    <m/>
    <m/>
    <m/>
    <m/>
    <m/>
    <m/>
    <m/>
    <m/>
    <m/>
    <m/>
    <m/>
    <m/>
    <m/>
    <m/>
    <m/>
    <m/>
    <n v="7561"/>
    <s v="US-2014-137155"/>
    <d v="2014-11-01T00:00:00"/>
    <d v="2014-05-11T00:00:00"/>
    <s v="Standard Class"/>
    <s v="DL-12925"/>
    <x v="351"/>
    <x v="0"/>
    <s v="United States"/>
    <s v="Long Beach"/>
    <s v="New York"/>
    <n v="11561"/>
    <x v="3"/>
    <s v="FUR-FU-10003142"/>
    <x v="0"/>
    <x v="5"/>
    <s v="Master Big Foot Doorstop, Beige"/>
    <n v="31.68"/>
    <n v="6"/>
    <n v="0"/>
    <n v="9.8208000000000002"/>
    <n v="2014"/>
    <x v="0"/>
    <s v="Q4"/>
    <n v="0.31"/>
  </r>
  <r>
    <m/>
    <m/>
    <m/>
    <m/>
    <m/>
    <m/>
    <m/>
    <m/>
    <m/>
    <m/>
    <m/>
    <m/>
    <m/>
    <m/>
    <m/>
    <m/>
    <m/>
    <m/>
    <m/>
    <m/>
    <m/>
    <n v="7562"/>
    <s v="CA-2016-105746"/>
    <d v="2016-12-30T00:00:00"/>
    <d v="2017-01-01T00:00:00"/>
    <s v="First Class"/>
    <s v="BD-11605"/>
    <x v="205"/>
    <x v="0"/>
    <s v="United States"/>
    <s v="Lancaster"/>
    <s v="Pennsylvania"/>
    <n v="17602"/>
    <x v="3"/>
    <s v="FUR-CH-10000454"/>
    <x v="0"/>
    <x v="1"/>
    <s v="Hon Deluxe Fabric Upholstered Stacking Chairs, Rounded Back"/>
    <n v="170.786"/>
    <n v="1"/>
    <n v="0.3"/>
    <n v="0"/>
    <n v="2016"/>
    <x v="4"/>
    <s v="Q4"/>
    <n v="0"/>
  </r>
  <r>
    <m/>
    <m/>
    <m/>
    <m/>
    <m/>
    <m/>
    <m/>
    <m/>
    <m/>
    <m/>
    <m/>
    <m/>
    <m/>
    <m/>
    <m/>
    <m/>
    <m/>
    <m/>
    <m/>
    <m/>
    <m/>
    <n v="7563"/>
    <s v="US-2016-104815"/>
    <d v="2016-09-03T00:00:00"/>
    <d v="2016-07-09T00:00:00"/>
    <s v="Standard Class"/>
    <s v="RB-19570"/>
    <x v="262"/>
    <x v="0"/>
    <s v="United States"/>
    <s v="Chicago"/>
    <s v="Illinois"/>
    <n v="60610"/>
    <x v="2"/>
    <s v="FUR-BO-10003894"/>
    <x v="0"/>
    <x v="0"/>
    <s v="Safco Value Mate Steel Bookcase, Baked Enamel Finish on Steel, Black"/>
    <n v="198.744"/>
    <n v="4"/>
    <n v="0.3"/>
    <n v="0"/>
    <n v="2016"/>
    <x v="8"/>
    <s v="Q3"/>
    <n v="0"/>
  </r>
  <r>
    <m/>
    <m/>
    <m/>
    <m/>
    <m/>
    <m/>
    <m/>
    <m/>
    <m/>
    <m/>
    <m/>
    <m/>
    <m/>
    <m/>
    <m/>
    <m/>
    <m/>
    <m/>
    <m/>
    <m/>
    <m/>
    <n v="7564"/>
    <s v="CA-2017-157672"/>
    <d v="2017-10-05T00:00:00"/>
    <d v="2017-07-10T00:00:00"/>
    <s v="First Class"/>
    <s v="RB-19795"/>
    <x v="176"/>
    <x v="2"/>
    <s v="United States"/>
    <s v="Denver"/>
    <s v="Colorado"/>
    <n v="80219"/>
    <x v="1"/>
    <s v="TEC-AC-10001714"/>
    <x v="2"/>
    <x v="11"/>
    <s v="Logitech MX Performance Wireless Mouse"/>
    <n v="63.823999999999998"/>
    <n v="2"/>
    <n v="0.2"/>
    <n v="13.5626"/>
    <n v="2017"/>
    <x v="2"/>
    <s v="Q4"/>
    <n v="0.21249999999999999"/>
  </r>
  <r>
    <m/>
    <m/>
    <m/>
    <m/>
    <m/>
    <m/>
    <m/>
    <m/>
    <m/>
    <m/>
    <m/>
    <m/>
    <m/>
    <m/>
    <m/>
    <m/>
    <m/>
    <m/>
    <m/>
    <m/>
    <m/>
    <n v="7565"/>
    <s v="US-2016-166660"/>
    <d v="2016-01-30T00:00:00"/>
    <d v="2016-01-02T00:00:00"/>
    <s v="Second Class"/>
    <s v="TB-21250"/>
    <x v="621"/>
    <x v="0"/>
    <s v="United States"/>
    <s v="Seattle"/>
    <s v="Washington"/>
    <n v="98103"/>
    <x v="1"/>
    <s v="FUR-CH-10001190"/>
    <x v="0"/>
    <x v="1"/>
    <s v="Global Deluxe High-Back Office Chair in Storm"/>
    <n v="435.16800000000001"/>
    <n v="4"/>
    <n v="0.2"/>
    <n v="-59.835599999999999"/>
    <n v="2016"/>
    <x v="9"/>
    <s v="Q1"/>
    <n v="-0.13749999999999998"/>
  </r>
  <r>
    <m/>
    <m/>
    <m/>
    <m/>
    <m/>
    <m/>
    <m/>
    <m/>
    <m/>
    <m/>
    <m/>
    <m/>
    <m/>
    <m/>
    <m/>
    <m/>
    <m/>
    <m/>
    <m/>
    <m/>
    <m/>
    <n v="7566"/>
    <s v="US-2016-166660"/>
    <d v="2016-01-30T00:00:00"/>
    <d v="2016-01-02T00:00:00"/>
    <s v="Second Class"/>
    <s v="TB-21250"/>
    <x v="621"/>
    <x v="0"/>
    <s v="United States"/>
    <s v="Seattle"/>
    <s v="Washington"/>
    <n v="98103"/>
    <x v="1"/>
    <s v="FUR-BO-10000468"/>
    <x v="0"/>
    <x v="0"/>
    <s v="O'Sullivan 2-Shelf Heavy-Duty Bookcases"/>
    <n v="48.58"/>
    <n v="1"/>
    <n v="0"/>
    <n v="7.7728000000000002"/>
    <n v="2016"/>
    <x v="9"/>
    <s v="Q1"/>
    <n v="0.16"/>
  </r>
  <r>
    <m/>
    <m/>
    <m/>
    <m/>
    <m/>
    <m/>
    <m/>
    <m/>
    <m/>
    <m/>
    <m/>
    <m/>
    <m/>
    <m/>
    <m/>
    <m/>
    <m/>
    <m/>
    <m/>
    <m/>
    <m/>
    <n v="7567"/>
    <s v="CA-2017-140802"/>
    <d v="2017-04-21T00:00:00"/>
    <s v="4/23/2017"/>
    <s v="First Class"/>
    <s v="KN-16390"/>
    <x v="471"/>
    <x v="1"/>
    <s v="United States"/>
    <s v="Houston"/>
    <s v="Texas"/>
    <n v="77070"/>
    <x v="2"/>
    <s v="TEC-AC-10001998"/>
    <x v="2"/>
    <x v="11"/>
    <s v="Logitech LS21 Speaker System - PC Multimedia - 2.1-CH - Wired"/>
    <n v="47.975999999999999"/>
    <n v="3"/>
    <n v="0.2"/>
    <n v="8.3957999999999995"/>
    <n v="2017"/>
    <x v="3"/>
    <s v="Q2"/>
    <n v="0.17499999999999999"/>
  </r>
  <r>
    <m/>
    <m/>
    <m/>
    <m/>
    <m/>
    <m/>
    <m/>
    <m/>
    <m/>
    <m/>
    <m/>
    <m/>
    <m/>
    <m/>
    <m/>
    <m/>
    <m/>
    <m/>
    <m/>
    <m/>
    <m/>
    <n v="7568"/>
    <s v="CA-2017-140802"/>
    <d v="2017-04-21T00:00:00"/>
    <s v="4/23/2017"/>
    <s v="First Class"/>
    <s v="KN-16390"/>
    <x v="471"/>
    <x v="1"/>
    <s v="United States"/>
    <s v="Houston"/>
    <s v="Texas"/>
    <n v="77070"/>
    <x v="2"/>
    <s v="OFF-PA-10001534"/>
    <x v="1"/>
    <x v="10"/>
    <s v="Xerox 230"/>
    <n v="20.736000000000001"/>
    <n v="4"/>
    <n v="0.2"/>
    <n v="7.2576000000000001"/>
    <n v="2017"/>
    <x v="3"/>
    <s v="Q2"/>
    <n v="0.35"/>
  </r>
  <r>
    <m/>
    <m/>
    <m/>
    <m/>
    <m/>
    <m/>
    <m/>
    <m/>
    <m/>
    <m/>
    <m/>
    <m/>
    <m/>
    <m/>
    <m/>
    <m/>
    <m/>
    <m/>
    <m/>
    <m/>
    <m/>
    <n v="7569"/>
    <s v="CA-2014-133830"/>
    <d v="2014-12-05T00:00:00"/>
    <d v="2014-10-12T00:00:00"/>
    <s v="Standard Class"/>
    <s v="RL-19615"/>
    <x v="210"/>
    <x v="0"/>
    <s v="United States"/>
    <s v="Los Angeles"/>
    <s v="California"/>
    <n v="90045"/>
    <x v="1"/>
    <s v="OFF-AR-10003045"/>
    <x v="1"/>
    <x v="6"/>
    <s v="Prang Colored Pencils"/>
    <n v="26.46"/>
    <n v="9"/>
    <n v="0"/>
    <n v="11.907"/>
    <n v="2014"/>
    <x v="4"/>
    <s v="Q4"/>
    <n v="0.45"/>
  </r>
  <r>
    <m/>
    <m/>
    <m/>
    <m/>
    <m/>
    <m/>
    <m/>
    <m/>
    <m/>
    <m/>
    <m/>
    <m/>
    <m/>
    <m/>
    <m/>
    <m/>
    <m/>
    <m/>
    <m/>
    <m/>
    <m/>
    <n v="7570"/>
    <s v="CA-2014-133830"/>
    <d v="2014-12-05T00:00:00"/>
    <d v="2014-10-12T00:00:00"/>
    <s v="Standard Class"/>
    <s v="RL-19615"/>
    <x v="210"/>
    <x v="0"/>
    <s v="United States"/>
    <s v="Los Angeles"/>
    <s v="California"/>
    <n v="90045"/>
    <x v="1"/>
    <s v="OFF-PA-10001363"/>
    <x v="1"/>
    <x v="10"/>
    <s v="Xerox 1933"/>
    <n v="49.12"/>
    <n v="4"/>
    <n v="0"/>
    <n v="23.086400000000001"/>
    <n v="2014"/>
    <x v="4"/>
    <s v="Q4"/>
    <n v="0.47000000000000003"/>
  </r>
  <r>
    <m/>
    <m/>
    <m/>
    <m/>
    <m/>
    <m/>
    <m/>
    <m/>
    <m/>
    <m/>
    <m/>
    <m/>
    <m/>
    <m/>
    <m/>
    <m/>
    <m/>
    <m/>
    <m/>
    <m/>
    <m/>
    <n v="7571"/>
    <s v="CA-2014-133830"/>
    <d v="2014-12-05T00:00:00"/>
    <d v="2014-10-12T00:00:00"/>
    <s v="Standard Class"/>
    <s v="RL-19615"/>
    <x v="210"/>
    <x v="0"/>
    <s v="United States"/>
    <s v="Los Angeles"/>
    <s v="California"/>
    <n v="90045"/>
    <x v="1"/>
    <s v="OFF-FA-10002280"/>
    <x v="1"/>
    <x v="13"/>
    <s v="Advantus Plastic Paper Clips"/>
    <n v="15"/>
    <n v="3"/>
    <n v="0"/>
    <n v="7.2"/>
    <n v="2014"/>
    <x v="4"/>
    <s v="Q4"/>
    <n v="0.48000000000000004"/>
  </r>
  <r>
    <m/>
    <m/>
    <m/>
    <m/>
    <m/>
    <m/>
    <m/>
    <m/>
    <m/>
    <m/>
    <m/>
    <m/>
    <m/>
    <m/>
    <m/>
    <m/>
    <m/>
    <m/>
    <m/>
    <m/>
    <m/>
    <n v="7572"/>
    <s v="CA-2014-100916"/>
    <d v="2014-10-21T00:00:00"/>
    <s v="10/26/2014"/>
    <s v="Standard Class"/>
    <s v="FH-14275"/>
    <x v="395"/>
    <x v="1"/>
    <s v="United States"/>
    <s v="Newport News"/>
    <s v="Virginia"/>
    <n v="23602"/>
    <x v="0"/>
    <s v="OFF-ST-10003479"/>
    <x v="1"/>
    <x v="4"/>
    <s v="Eldon Base for stackable storage shelf, platinum"/>
    <n v="194.7"/>
    <n v="5"/>
    <n v="0"/>
    <n v="9.7349999999999994"/>
    <n v="2014"/>
    <x v="2"/>
    <s v="Q4"/>
    <n v="0.05"/>
  </r>
  <r>
    <m/>
    <m/>
    <m/>
    <m/>
    <m/>
    <m/>
    <m/>
    <m/>
    <m/>
    <m/>
    <m/>
    <m/>
    <m/>
    <m/>
    <m/>
    <m/>
    <m/>
    <m/>
    <m/>
    <m/>
    <m/>
    <n v="7573"/>
    <s v="CA-2014-100916"/>
    <d v="2014-10-21T00:00:00"/>
    <s v="10/26/2014"/>
    <s v="Standard Class"/>
    <s v="FH-14275"/>
    <x v="395"/>
    <x v="1"/>
    <s v="United States"/>
    <s v="Newport News"/>
    <s v="Virginia"/>
    <n v="23602"/>
    <x v="0"/>
    <s v="FUR-TA-10004607"/>
    <x v="0"/>
    <x v="3"/>
    <s v="Hon 2111 Invitation Series Straight Table"/>
    <n v="591.32000000000005"/>
    <n v="4"/>
    <n v="0"/>
    <n v="112.35080000000001"/>
    <n v="2014"/>
    <x v="2"/>
    <s v="Q4"/>
    <n v="0.19"/>
  </r>
  <r>
    <m/>
    <m/>
    <m/>
    <m/>
    <m/>
    <m/>
    <m/>
    <m/>
    <m/>
    <m/>
    <m/>
    <m/>
    <m/>
    <m/>
    <m/>
    <m/>
    <m/>
    <m/>
    <m/>
    <m/>
    <m/>
    <n v="7574"/>
    <s v="CA-2014-100916"/>
    <d v="2014-10-21T00:00:00"/>
    <s v="10/26/2014"/>
    <s v="Standard Class"/>
    <s v="FH-14275"/>
    <x v="395"/>
    <x v="1"/>
    <s v="United States"/>
    <s v="Newport News"/>
    <s v="Virginia"/>
    <n v="23602"/>
    <x v="0"/>
    <s v="OFF-AR-10001022"/>
    <x v="1"/>
    <x v="6"/>
    <s v="SANFORD Liquid Accent Tank-Style Highlighters"/>
    <n v="2.84"/>
    <n v="1"/>
    <n v="0"/>
    <n v="0.88039999999999996"/>
    <n v="2014"/>
    <x v="2"/>
    <s v="Q4"/>
    <n v="0.31"/>
  </r>
  <r>
    <m/>
    <m/>
    <m/>
    <m/>
    <m/>
    <m/>
    <m/>
    <m/>
    <m/>
    <m/>
    <m/>
    <m/>
    <m/>
    <m/>
    <m/>
    <m/>
    <m/>
    <m/>
    <m/>
    <m/>
    <m/>
    <n v="7575"/>
    <s v="CA-2015-129532"/>
    <d v="2015-12-08T00:00:00"/>
    <d v="2015-12-12T00:00:00"/>
    <s v="Standard Class"/>
    <s v="YS-21880"/>
    <x v="453"/>
    <x v="1"/>
    <s v="United States"/>
    <s v="Los Angeles"/>
    <s v="California"/>
    <n v="90036"/>
    <x v="1"/>
    <s v="OFF-ST-10004186"/>
    <x v="1"/>
    <x v="4"/>
    <s v="Stur-D-Stor Shelving, Vertical 5-Shelf: 72&quot;H x 36&quot;W x 18 1/2&quot;D"/>
    <n v="221.96"/>
    <n v="2"/>
    <n v="0"/>
    <n v="4.4391999999999996"/>
    <n v="2015"/>
    <x v="4"/>
    <s v="Q4"/>
    <n v="1.9999999999999997E-2"/>
  </r>
  <r>
    <m/>
    <m/>
    <m/>
    <m/>
    <m/>
    <m/>
    <m/>
    <m/>
    <m/>
    <m/>
    <m/>
    <m/>
    <m/>
    <m/>
    <m/>
    <m/>
    <m/>
    <m/>
    <m/>
    <m/>
    <m/>
    <n v="7576"/>
    <s v="CA-2015-129532"/>
    <d v="2015-12-08T00:00:00"/>
    <d v="2015-12-12T00:00:00"/>
    <s v="Standard Class"/>
    <s v="YS-21880"/>
    <x v="453"/>
    <x v="1"/>
    <s v="United States"/>
    <s v="Los Angeles"/>
    <s v="California"/>
    <n v="90036"/>
    <x v="1"/>
    <s v="TEC-AC-10000865"/>
    <x v="2"/>
    <x v="11"/>
    <s v="WD My Passport Ultra 500GB Portable External Hard Drive"/>
    <n v="236"/>
    <n v="4"/>
    <n v="0"/>
    <n v="40.119999999999997"/>
    <n v="2015"/>
    <x v="4"/>
    <s v="Q4"/>
    <n v="0.16999999999999998"/>
  </r>
  <r>
    <m/>
    <m/>
    <m/>
    <m/>
    <m/>
    <m/>
    <m/>
    <m/>
    <m/>
    <m/>
    <m/>
    <m/>
    <m/>
    <m/>
    <m/>
    <m/>
    <m/>
    <m/>
    <m/>
    <m/>
    <m/>
    <n v="7577"/>
    <s v="CA-2014-134726"/>
    <d v="2014-11-02T00:00:00"/>
    <d v="2014-07-11T00:00:00"/>
    <s v="Second Class"/>
    <s v="SW-20755"/>
    <x v="406"/>
    <x v="1"/>
    <s v="United States"/>
    <s v="Seattle"/>
    <s v="Washington"/>
    <n v="98115"/>
    <x v="1"/>
    <s v="TEC-AC-10000023"/>
    <x v="2"/>
    <x v="11"/>
    <s v="Maxell 74 Minute CD-R Spindle, 50/Pack"/>
    <n v="41.94"/>
    <n v="2"/>
    <n v="0"/>
    <n v="15.0984"/>
    <n v="2014"/>
    <x v="0"/>
    <s v="Q4"/>
    <n v="0.36000000000000004"/>
  </r>
  <r>
    <m/>
    <m/>
    <m/>
    <m/>
    <m/>
    <m/>
    <m/>
    <m/>
    <m/>
    <m/>
    <m/>
    <m/>
    <m/>
    <m/>
    <m/>
    <m/>
    <m/>
    <m/>
    <m/>
    <m/>
    <m/>
    <n v="7578"/>
    <s v="CA-2014-134726"/>
    <d v="2014-11-02T00:00:00"/>
    <d v="2014-07-11T00:00:00"/>
    <s v="Second Class"/>
    <s v="SW-20755"/>
    <x v="406"/>
    <x v="1"/>
    <s v="United States"/>
    <s v="Seattle"/>
    <s v="Washington"/>
    <n v="98115"/>
    <x v="1"/>
    <s v="TEC-PH-10001750"/>
    <x v="2"/>
    <x v="7"/>
    <s v="Samsung Rugby III"/>
    <n v="52.792000000000002"/>
    <n v="1"/>
    <n v="0.2"/>
    <n v="4.6193"/>
    <n v="2014"/>
    <x v="0"/>
    <s v="Q4"/>
    <n v="8.7499999999999994E-2"/>
  </r>
  <r>
    <m/>
    <m/>
    <m/>
    <m/>
    <m/>
    <m/>
    <m/>
    <m/>
    <m/>
    <m/>
    <m/>
    <m/>
    <m/>
    <m/>
    <m/>
    <m/>
    <m/>
    <m/>
    <m/>
    <m/>
    <m/>
    <n v="7579"/>
    <s v="CA-2016-138597"/>
    <d v="2016-12-18T00:00:00"/>
    <s v="12/21/2016"/>
    <s v="First Class"/>
    <s v="PN-18775"/>
    <x v="43"/>
    <x v="2"/>
    <s v="United States"/>
    <s v="Omaha"/>
    <s v="Nebraska"/>
    <n v="68104"/>
    <x v="2"/>
    <s v="FUR-CH-10004997"/>
    <x v="0"/>
    <x v="1"/>
    <s v="Hon Every-Day Series Multi-Task Chairs"/>
    <n v="563.94000000000005"/>
    <n v="3"/>
    <n v="0"/>
    <n v="112.788"/>
    <n v="2016"/>
    <x v="4"/>
    <s v="Q4"/>
    <n v="0.19999999999999998"/>
  </r>
  <r>
    <m/>
    <m/>
    <m/>
    <m/>
    <m/>
    <m/>
    <m/>
    <m/>
    <m/>
    <m/>
    <m/>
    <m/>
    <m/>
    <m/>
    <m/>
    <m/>
    <m/>
    <m/>
    <m/>
    <m/>
    <m/>
    <n v="7580"/>
    <s v="CA-2015-123113"/>
    <d v="2015-11-23T00:00:00"/>
    <s v="11/27/2015"/>
    <s v="Second Class"/>
    <s v="AT-10735"/>
    <x v="247"/>
    <x v="0"/>
    <s v="United States"/>
    <s v="Morristown"/>
    <s v="New Jersey"/>
    <n v="7960"/>
    <x v="3"/>
    <s v="OFF-AP-10000275"/>
    <x v="1"/>
    <x v="9"/>
    <s v="Sanyo Counter Height Refrigerator with Crisper, 3.6 Cubic Foot, Stainless Steel/Black"/>
    <n v="2625.12"/>
    <n v="8"/>
    <n v="0"/>
    <n v="735.03359999999998"/>
    <n v="2015"/>
    <x v="0"/>
    <s v="Q4"/>
    <n v="0.28000000000000003"/>
  </r>
  <r>
    <m/>
    <m/>
    <m/>
    <m/>
    <m/>
    <m/>
    <m/>
    <m/>
    <m/>
    <m/>
    <m/>
    <m/>
    <m/>
    <m/>
    <m/>
    <m/>
    <m/>
    <m/>
    <m/>
    <m/>
    <m/>
    <n v="7581"/>
    <s v="CA-2015-123113"/>
    <d v="2015-11-23T00:00:00"/>
    <s v="11/27/2015"/>
    <s v="Second Class"/>
    <s v="AT-10735"/>
    <x v="247"/>
    <x v="0"/>
    <s v="United States"/>
    <s v="Morristown"/>
    <s v="New Jersey"/>
    <n v="7960"/>
    <x v="3"/>
    <s v="OFF-AR-10004999"/>
    <x v="1"/>
    <x v="6"/>
    <s v="Newell 315"/>
    <n v="17.940000000000001"/>
    <n v="3"/>
    <n v="0"/>
    <n v="4.4850000000000003"/>
    <n v="2015"/>
    <x v="0"/>
    <s v="Q4"/>
    <n v="0.25"/>
  </r>
  <r>
    <m/>
    <m/>
    <m/>
    <m/>
    <m/>
    <m/>
    <m/>
    <m/>
    <m/>
    <m/>
    <m/>
    <m/>
    <m/>
    <m/>
    <m/>
    <m/>
    <m/>
    <m/>
    <m/>
    <m/>
    <m/>
    <n v="7582"/>
    <s v="CA-2015-169656"/>
    <d v="2015-08-13T00:00:00"/>
    <s v="8/16/2015"/>
    <s v="First Class"/>
    <s v="EJ-13720"/>
    <x v="719"/>
    <x v="0"/>
    <s v="United States"/>
    <s v="Philadelphia"/>
    <s v="Pennsylvania"/>
    <n v="19143"/>
    <x v="3"/>
    <s v="OFF-ST-10003816"/>
    <x v="1"/>
    <x v="4"/>
    <s v="Fellowes High-Stak Drawer Files"/>
    <n v="422.85599999999999"/>
    <n v="3"/>
    <n v="0.2"/>
    <n v="15.857100000000001"/>
    <n v="2015"/>
    <x v="6"/>
    <s v="Q3"/>
    <n v="3.7500000000000006E-2"/>
  </r>
  <r>
    <m/>
    <m/>
    <m/>
    <m/>
    <m/>
    <m/>
    <m/>
    <m/>
    <m/>
    <m/>
    <m/>
    <m/>
    <m/>
    <m/>
    <m/>
    <m/>
    <m/>
    <m/>
    <m/>
    <m/>
    <m/>
    <n v="7583"/>
    <s v="CA-2015-142734"/>
    <d v="2015-04-16T00:00:00"/>
    <s v="4/21/2015"/>
    <s v="Standard Class"/>
    <s v="DM-13345"/>
    <x v="664"/>
    <x v="1"/>
    <s v="United States"/>
    <s v="New York City"/>
    <s v="New York"/>
    <n v="10024"/>
    <x v="3"/>
    <s v="FUR-CH-10003968"/>
    <x v="0"/>
    <x v="1"/>
    <s v="Novimex Turbo Task Chair"/>
    <n v="127.764"/>
    <n v="2"/>
    <n v="0.1"/>
    <n v="2.8391999999999999"/>
    <n v="2015"/>
    <x v="3"/>
    <s v="Q2"/>
    <n v="2.2222222222222223E-2"/>
  </r>
  <r>
    <m/>
    <m/>
    <m/>
    <m/>
    <m/>
    <m/>
    <m/>
    <m/>
    <m/>
    <m/>
    <m/>
    <m/>
    <m/>
    <m/>
    <m/>
    <m/>
    <m/>
    <m/>
    <m/>
    <m/>
    <m/>
    <n v="7584"/>
    <s v="CA-2014-163223"/>
    <d v="2014-03-21T00:00:00"/>
    <s v="3/25/2014"/>
    <s v="Standard Class"/>
    <s v="KH-16690"/>
    <x v="120"/>
    <x v="1"/>
    <s v="United States"/>
    <s v="Springfield"/>
    <s v="Virginia"/>
    <n v="22153"/>
    <x v="0"/>
    <s v="TEC-PH-10000730"/>
    <x v="2"/>
    <x v="7"/>
    <s v="Samsung Galaxy S4 Active"/>
    <n v="3499.93"/>
    <n v="7"/>
    <n v="0"/>
    <n v="909.98180000000002"/>
    <n v="2014"/>
    <x v="10"/>
    <s v="Q1"/>
    <n v="0.26"/>
  </r>
  <r>
    <m/>
    <m/>
    <m/>
    <m/>
    <m/>
    <m/>
    <m/>
    <m/>
    <m/>
    <m/>
    <m/>
    <m/>
    <m/>
    <m/>
    <m/>
    <m/>
    <m/>
    <m/>
    <m/>
    <m/>
    <m/>
    <n v="7585"/>
    <s v="CA-2014-163223"/>
    <d v="2014-03-21T00:00:00"/>
    <s v="3/25/2014"/>
    <s v="Standard Class"/>
    <s v="KH-16690"/>
    <x v="120"/>
    <x v="1"/>
    <s v="United States"/>
    <s v="Springfield"/>
    <s v="Virginia"/>
    <n v="22153"/>
    <x v="0"/>
    <s v="OFF-LA-10004409"/>
    <x v="1"/>
    <x v="2"/>
    <s v="Avery 492"/>
    <n v="14.4"/>
    <n v="5"/>
    <n v="0"/>
    <n v="6.6239999999999997"/>
    <n v="2014"/>
    <x v="10"/>
    <s v="Q1"/>
    <n v="0.45999999999999996"/>
  </r>
  <r>
    <m/>
    <m/>
    <m/>
    <m/>
    <m/>
    <m/>
    <m/>
    <m/>
    <m/>
    <m/>
    <m/>
    <m/>
    <m/>
    <m/>
    <m/>
    <m/>
    <m/>
    <m/>
    <m/>
    <m/>
    <m/>
    <n v="7586"/>
    <s v="CA-2014-163223"/>
    <d v="2014-03-21T00:00:00"/>
    <s v="3/25/2014"/>
    <s v="Standard Class"/>
    <s v="KH-16690"/>
    <x v="120"/>
    <x v="1"/>
    <s v="United States"/>
    <s v="Springfield"/>
    <s v="Virginia"/>
    <n v="22153"/>
    <x v="0"/>
    <s v="OFF-PA-10000675"/>
    <x v="1"/>
    <x v="10"/>
    <s v="Xerox 1919"/>
    <n v="122.97"/>
    <n v="3"/>
    <n v="0"/>
    <n v="60.255299999999998"/>
    <n v="2014"/>
    <x v="10"/>
    <s v="Q1"/>
    <n v="0.49"/>
  </r>
  <r>
    <m/>
    <m/>
    <m/>
    <m/>
    <m/>
    <m/>
    <m/>
    <m/>
    <m/>
    <m/>
    <m/>
    <m/>
    <m/>
    <m/>
    <m/>
    <m/>
    <m/>
    <m/>
    <m/>
    <m/>
    <m/>
    <n v="7587"/>
    <s v="CA-2014-163223"/>
    <d v="2014-03-21T00:00:00"/>
    <s v="3/25/2014"/>
    <s v="Standard Class"/>
    <s v="KH-16690"/>
    <x v="120"/>
    <x v="1"/>
    <s v="United States"/>
    <s v="Springfield"/>
    <s v="Virginia"/>
    <n v="22153"/>
    <x v="0"/>
    <s v="OFF-AR-10001573"/>
    <x v="1"/>
    <x v="6"/>
    <s v="American Pencil"/>
    <n v="9.32"/>
    <n v="4"/>
    <n v="0"/>
    <n v="2.7027999999999999"/>
    <n v="2014"/>
    <x v="10"/>
    <s v="Q1"/>
    <n v="0.28999999999999998"/>
  </r>
  <r>
    <m/>
    <m/>
    <m/>
    <m/>
    <m/>
    <m/>
    <m/>
    <m/>
    <m/>
    <m/>
    <m/>
    <m/>
    <m/>
    <m/>
    <m/>
    <m/>
    <m/>
    <m/>
    <m/>
    <m/>
    <m/>
    <n v="7588"/>
    <s v="CA-2014-163223"/>
    <d v="2014-03-21T00:00:00"/>
    <s v="3/25/2014"/>
    <s v="Standard Class"/>
    <s v="KH-16690"/>
    <x v="120"/>
    <x v="1"/>
    <s v="United States"/>
    <s v="Springfield"/>
    <s v="Virginia"/>
    <n v="22153"/>
    <x v="0"/>
    <s v="OFF-BI-10001597"/>
    <x v="1"/>
    <x v="8"/>
    <s v="Wilson Jones Ledger-Size, Piano-Hinge Binder, 2&quot;, Blue"/>
    <n v="122.94"/>
    <n v="3"/>
    <n v="0"/>
    <n v="59.011200000000002"/>
    <n v="2014"/>
    <x v="10"/>
    <s v="Q1"/>
    <n v="0.48000000000000004"/>
  </r>
  <r>
    <m/>
    <m/>
    <m/>
    <m/>
    <m/>
    <m/>
    <m/>
    <m/>
    <m/>
    <m/>
    <m/>
    <m/>
    <m/>
    <m/>
    <m/>
    <m/>
    <m/>
    <m/>
    <m/>
    <m/>
    <m/>
    <n v="7589"/>
    <s v="CA-2017-122945"/>
    <d v="2017-11-16T00:00:00"/>
    <s v="11/22/2017"/>
    <s v="Standard Class"/>
    <s v="MB-18085"/>
    <x v="469"/>
    <x v="0"/>
    <s v="United States"/>
    <s v="Roseville"/>
    <s v="California"/>
    <n v="95661"/>
    <x v="1"/>
    <s v="FUR-FU-10001196"/>
    <x v="0"/>
    <x v="5"/>
    <s v="DAX Cubicle Frames - 8x10"/>
    <n v="17.309999999999999"/>
    <n v="3"/>
    <n v="0"/>
    <n v="5.1929999999999996"/>
    <n v="2017"/>
    <x v="0"/>
    <s v="Q4"/>
    <n v="0.3"/>
  </r>
  <r>
    <m/>
    <m/>
    <m/>
    <m/>
    <m/>
    <m/>
    <m/>
    <m/>
    <m/>
    <m/>
    <m/>
    <m/>
    <m/>
    <m/>
    <m/>
    <m/>
    <m/>
    <m/>
    <m/>
    <m/>
    <m/>
    <n v="7590"/>
    <s v="CA-2015-139738"/>
    <d v="2015-09-25T00:00:00"/>
    <s v="9/29/2015"/>
    <s v="Standard Class"/>
    <s v="DK-12895"/>
    <x v="729"/>
    <x v="0"/>
    <s v="United States"/>
    <s v="Rockford"/>
    <s v="Illinois"/>
    <n v="61107"/>
    <x v="2"/>
    <s v="OFF-AR-10004602"/>
    <x v="1"/>
    <x v="6"/>
    <s v="Boston KS Multi-Size Manual Pencil Sharpener"/>
    <n v="128.744"/>
    <n v="7"/>
    <n v="0.2"/>
    <n v="12.8744"/>
    <n v="2015"/>
    <x v="8"/>
    <s v="Q3"/>
    <n v="9.9999999999999992E-2"/>
  </r>
  <r>
    <m/>
    <m/>
    <m/>
    <m/>
    <m/>
    <m/>
    <m/>
    <m/>
    <m/>
    <m/>
    <m/>
    <m/>
    <m/>
    <m/>
    <m/>
    <m/>
    <m/>
    <m/>
    <m/>
    <m/>
    <m/>
    <n v="7591"/>
    <s v="CA-2016-158778"/>
    <d v="2016-09-05T00:00:00"/>
    <d v="2016-09-09T00:00:00"/>
    <s v="Standard Class"/>
    <s v="DB-13210"/>
    <x v="203"/>
    <x v="0"/>
    <s v="United States"/>
    <s v="Philadelphia"/>
    <s v="Pennsylvania"/>
    <n v="19134"/>
    <x v="3"/>
    <s v="FUR-FU-10000260"/>
    <x v="0"/>
    <x v="5"/>
    <s v="6&quot; Cubicle Wall Clock, Black"/>
    <n v="58.247999999999998"/>
    <n v="9"/>
    <n v="0.2"/>
    <n v="11.6496"/>
    <n v="2016"/>
    <x v="8"/>
    <s v="Q3"/>
    <n v="0.2"/>
  </r>
  <r>
    <m/>
    <m/>
    <m/>
    <m/>
    <m/>
    <m/>
    <m/>
    <m/>
    <m/>
    <m/>
    <m/>
    <m/>
    <m/>
    <m/>
    <m/>
    <m/>
    <m/>
    <m/>
    <m/>
    <m/>
    <m/>
    <n v="7592"/>
    <s v="CA-2016-158778"/>
    <d v="2016-09-05T00:00:00"/>
    <d v="2016-09-09T00:00:00"/>
    <s v="Standard Class"/>
    <s v="DB-13210"/>
    <x v="203"/>
    <x v="0"/>
    <s v="United States"/>
    <s v="Philadelphia"/>
    <s v="Pennsylvania"/>
    <n v="19134"/>
    <x v="3"/>
    <s v="FUR-CH-10001146"/>
    <x v="0"/>
    <x v="1"/>
    <s v="Global Task Chair, Black"/>
    <n v="71.245999999999995"/>
    <n v="2"/>
    <n v="0.3"/>
    <n v="-19.338200000000001"/>
    <n v="2016"/>
    <x v="8"/>
    <s v="Q3"/>
    <n v="-0.27142857142857146"/>
  </r>
  <r>
    <m/>
    <m/>
    <m/>
    <m/>
    <m/>
    <m/>
    <m/>
    <m/>
    <m/>
    <m/>
    <m/>
    <m/>
    <m/>
    <m/>
    <m/>
    <m/>
    <m/>
    <m/>
    <m/>
    <m/>
    <m/>
    <n v="7593"/>
    <s v="CA-2016-158778"/>
    <d v="2016-09-05T00:00:00"/>
    <d v="2016-09-09T00:00:00"/>
    <s v="Standard Class"/>
    <s v="DB-13210"/>
    <x v="203"/>
    <x v="0"/>
    <s v="United States"/>
    <s v="Philadelphia"/>
    <s v="Pennsylvania"/>
    <n v="19134"/>
    <x v="3"/>
    <s v="OFF-AR-10000896"/>
    <x v="1"/>
    <x v="6"/>
    <s v="Newell 329"/>
    <n v="7.8719999999999999"/>
    <n v="3"/>
    <n v="0.2"/>
    <n v="0.59040000000000004"/>
    <n v="2016"/>
    <x v="8"/>
    <s v="Q3"/>
    <n v="7.5000000000000011E-2"/>
  </r>
  <r>
    <m/>
    <m/>
    <m/>
    <m/>
    <m/>
    <m/>
    <m/>
    <m/>
    <m/>
    <m/>
    <m/>
    <m/>
    <m/>
    <m/>
    <m/>
    <m/>
    <m/>
    <m/>
    <m/>
    <m/>
    <m/>
    <n v="7594"/>
    <s v="CA-2016-158778"/>
    <d v="2016-09-05T00:00:00"/>
    <d v="2016-09-09T00:00:00"/>
    <s v="Standard Class"/>
    <s v="DB-13210"/>
    <x v="203"/>
    <x v="0"/>
    <s v="United States"/>
    <s v="Philadelphia"/>
    <s v="Pennsylvania"/>
    <n v="19134"/>
    <x v="3"/>
    <s v="FUR-CH-10000309"/>
    <x v="0"/>
    <x v="1"/>
    <s v="Global Comet Stacking Arm Chair"/>
    <n v="887.27099999999996"/>
    <n v="3"/>
    <n v="0.3"/>
    <n v="-63.3765"/>
    <n v="2016"/>
    <x v="8"/>
    <s v="Q3"/>
    <n v="-7.1428571428571438E-2"/>
  </r>
  <r>
    <m/>
    <m/>
    <m/>
    <m/>
    <m/>
    <m/>
    <m/>
    <m/>
    <m/>
    <m/>
    <m/>
    <m/>
    <m/>
    <m/>
    <m/>
    <m/>
    <m/>
    <m/>
    <m/>
    <m/>
    <m/>
    <n v="7595"/>
    <s v="CA-2017-119655"/>
    <d v="2017-04-20T00:00:00"/>
    <s v="4/24/2017"/>
    <s v="Standard Class"/>
    <s v="CV-12295"/>
    <x v="610"/>
    <x v="0"/>
    <s v="United States"/>
    <s v="Detroit"/>
    <s v="Michigan"/>
    <n v="48234"/>
    <x v="2"/>
    <s v="OFF-BI-10001989"/>
    <x v="1"/>
    <x v="8"/>
    <s v="Premium Transparent Presentation Covers by GBC"/>
    <n v="146.86000000000001"/>
    <n v="7"/>
    <n v="0"/>
    <n v="70.492800000000003"/>
    <n v="2017"/>
    <x v="3"/>
    <s v="Q2"/>
    <n v="0.48"/>
  </r>
  <r>
    <m/>
    <m/>
    <m/>
    <m/>
    <m/>
    <m/>
    <m/>
    <m/>
    <m/>
    <m/>
    <m/>
    <m/>
    <m/>
    <m/>
    <m/>
    <m/>
    <m/>
    <m/>
    <m/>
    <m/>
    <m/>
    <n v="7596"/>
    <s v="CA-2017-119655"/>
    <d v="2017-04-20T00:00:00"/>
    <s v="4/24/2017"/>
    <s v="Standard Class"/>
    <s v="CV-12295"/>
    <x v="610"/>
    <x v="0"/>
    <s v="United States"/>
    <s v="Detroit"/>
    <s v="Michigan"/>
    <n v="48234"/>
    <x v="2"/>
    <s v="OFF-BI-10001036"/>
    <x v="1"/>
    <x v="8"/>
    <s v="Cardinal EasyOpen D-Ring Binders"/>
    <n v="36.56"/>
    <n v="4"/>
    <n v="0"/>
    <n v="18.28"/>
    <n v="2017"/>
    <x v="3"/>
    <s v="Q2"/>
    <n v="0.5"/>
  </r>
  <r>
    <m/>
    <m/>
    <m/>
    <m/>
    <m/>
    <m/>
    <m/>
    <m/>
    <m/>
    <m/>
    <m/>
    <m/>
    <m/>
    <m/>
    <m/>
    <m/>
    <m/>
    <m/>
    <m/>
    <m/>
    <m/>
    <n v="7597"/>
    <s v="CA-2015-164567"/>
    <d v="2015-06-15T00:00:00"/>
    <s v="6/19/2015"/>
    <s v="Standard Class"/>
    <s v="GK-14620"/>
    <x v="136"/>
    <x v="1"/>
    <s v="United States"/>
    <s v="Los Angeles"/>
    <s v="California"/>
    <n v="90004"/>
    <x v="1"/>
    <s v="TEC-PH-10002103"/>
    <x v="2"/>
    <x v="7"/>
    <s v="Jabra SPEAK 410"/>
    <n v="225.57599999999999"/>
    <n v="3"/>
    <n v="0.2"/>
    <n v="22.557600000000001"/>
    <n v="2015"/>
    <x v="1"/>
    <s v="Q2"/>
    <n v="0.1"/>
  </r>
  <r>
    <m/>
    <m/>
    <m/>
    <m/>
    <m/>
    <m/>
    <m/>
    <m/>
    <m/>
    <m/>
    <m/>
    <m/>
    <m/>
    <m/>
    <m/>
    <m/>
    <m/>
    <m/>
    <m/>
    <m/>
    <m/>
    <n v="7598"/>
    <s v="CA-2014-131947"/>
    <d v="2014-09-17T00:00:00"/>
    <s v="9/22/2014"/>
    <s v="Standard Class"/>
    <s v="JA-15970"/>
    <x v="350"/>
    <x v="0"/>
    <s v="United States"/>
    <s v="Springfield"/>
    <s v="Oregon"/>
    <n v="97477"/>
    <x v="1"/>
    <s v="OFF-AR-10001473"/>
    <x v="1"/>
    <x v="6"/>
    <s v="Newell 313"/>
    <n v="5.2480000000000002"/>
    <n v="2"/>
    <n v="0.2"/>
    <n v="0.4592"/>
    <n v="2014"/>
    <x v="8"/>
    <s v="Q3"/>
    <n v="8.7499999999999994E-2"/>
  </r>
  <r>
    <m/>
    <m/>
    <m/>
    <m/>
    <m/>
    <m/>
    <m/>
    <m/>
    <m/>
    <m/>
    <m/>
    <m/>
    <m/>
    <m/>
    <m/>
    <m/>
    <m/>
    <m/>
    <m/>
    <m/>
    <m/>
    <n v="7599"/>
    <s v="CA-2014-131947"/>
    <d v="2014-09-17T00:00:00"/>
    <s v="9/22/2014"/>
    <s v="Standard Class"/>
    <s v="JA-15970"/>
    <x v="350"/>
    <x v="0"/>
    <s v="United States"/>
    <s v="Springfield"/>
    <s v="Oregon"/>
    <n v="97477"/>
    <x v="1"/>
    <s v="OFF-AR-10000411"/>
    <x v="1"/>
    <x v="6"/>
    <s v="Boston 16701 Slimline Battery Pencil Sharpener"/>
    <n v="38.256"/>
    <n v="3"/>
    <n v="0.2"/>
    <n v="4.782"/>
    <n v="2014"/>
    <x v="8"/>
    <s v="Q3"/>
    <n v="0.125"/>
  </r>
  <r>
    <m/>
    <m/>
    <m/>
    <m/>
    <m/>
    <m/>
    <m/>
    <m/>
    <m/>
    <m/>
    <m/>
    <m/>
    <m/>
    <m/>
    <m/>
    <m/>
    <m/>
    <m/>
    <m/>
    <m/>
    <m/>
    <n v="7600"/>
    <s v="CA-2014-131947"/>
    <d v="2014-09-17T00:00:00"/>
    <s v="9/22/2014"/>
    <s v="Standard Class"/>
    <s v="JA-15970"/>
    <x v="350"/>
    <x v="0"/>
    <s v="United States"/>
    <s v="Springfield"/>
    <s v="Oregon"/>
    <n v="97477"/>
    <x v="1"/>
    <s v="OFF-PA-10000246"/>
    <x v="1"/>
    <x v="10"/>
    <s v="Riverleaf Stik-Withit Designer Note Cubes"/>
    <n v="40.24"/>
    <n v="5"/>
    <n v="0.2"/>
    <n v="13.077999999999999"/>
    <n v="2014"/>
    <x v="8"/>
    <s v="Q3"/>
    <n v="0.32499999999999996"/>
  </r>
  <r>
    <m/>
    <m/>
    <m/>
    <m/>
    <m/>
    <m/>
    <m/>
    <m/>
    <m/>
    <m/>
    <m/>
    <m/>
    <m/>
    <m/>
    <m/>
    <m/>
    <m/>
    <m/>
    <m/>
    <m/>
    <m/>
    <n v="7601"/>
    <s v="CA-2014-131947"/>
    <d v="2014-09-17T00:00:00"/>
    <s v="9/22/2014"/>
    <s v="Standard Class"/>
    <s v="JA-15970"/>
    <x v="350"/>
    <x v="0"/>
    <s v="United States"/>
    <s v="Springfield"/>
    <s v="Oregon"/>
    <n v="97477"/>
    <x v="1"/>
    <s v="TEC-MA-10004086"/>
    <x v="2"/>
    <x v="15"/>
    <s v="Plantronics Single Ear Headset"/>
    <n v="29.925000000000001"/>
    <n v="5"/>
    <n v="0.7"/>
    <n v="-21.945"/>
    <n v="2014"/>
    <x v="8"/>
    <s v="Q3"/>
    <n v="-0.73333333333333328"/>
  </r>
  <r>
    <m/>
    <m/>
    <m/>
    <m/>
    <m/>
    <m/>
    <m/>
    <m/>
    <m/>
    <m/>
    <m/>
    <m/>
    <m/>
    <m/>
    <m/>
    <m/>
    <m/>
    <m/>
    <m/>
    <m/>
    <m/>
    <n v="7602"/>
    <s v="CA-2014-131947"/>
    <d v="2014-09-17T00:00:00"/>
    <s v="9/22/2014"/>
    <s v="Standard Class"/>
    <s v="JA-15970"/>
    <x v="350"/>
    <x v="0"/>
    <s v="United States"/>
    <s v="Springfield"/>
    <s v="Oregon"/>
    <n v="97477"/>
    <x v="1"/>
    <s v="OFF-PA-10003039"/>
    <x v="1"/>
    <x v="10"/>
    <s v="Xerox 1960"/>
    <n v="148.70400000000001"/>
    <n v="6"/>
    <n v="0.2"/>
    <n v="46.47"/>
    <n v="2014"/>
    <x v="8"/>
    <s v="Q3"/>
    <n v="0.3125"/>
  </r>
  <r>
    <m/>
    <m/>
    <m/>
    <m/>
    <m/>
    <m/>
    <m/>
    <m/>
    <m/>
    <m/>
    <m/>
    <m/>
    <m/>
    <m/>
    <m/>
    <m/>
    <m/>
    <m/>
    <m/>
    <m/>
    <m/>
    <n v="7603"/>
    <s v="CA-2014-131947"/>
    <d v="2014-09-17T00:00:00"/>
    <s v="9/22/2014"/>
    <s v="Standard Class"/>
    <s v="JA-15970"/>
    <x v="350"/>
    <x v="0"/>
    <s v="United States"/>
    <s v="Springfield"/>
    <s v="Oregon"/>
    <n v="97477"/>
    <x v="1"/>
    <s v="TEC-AC-10004633"/>
    <x v="2"/>
    <x v="11"/>
    <s v="Verbatim 25 GB 6x Blu-ray Single Layer Recordable Disc, 3/Pack"/>
    <n v="55.92"/>
    <n v="10"/>
    <n v="0.2"/>
    <n v="16.776"/>
    <n v="2014"/>
    <x v="8"/>
    <s v="Q3"/>
    <n v="0.3"/>
  </r>
  <r>
    <m/>
    <m/>
    <m/>
    <m/>
    <m/>
    <m/>
    <m/>
    <m/>
    <m/>
    <m/>
    <m/>
    <m/>
    <m/>
    <m/>
    <m/>
    <m/>
    <m/>
    <m/>
    <m/>
    <m/>
    <m/>
    <n v="7604"/>
    <s v="CA-2016-152520"/>
    <d v="2016-07-08T00:00:00"/>
    <d v="2016-12-07T00:00:00"/>
    <s v="Standard Class"/>
    <s v="TH-21115"/>
    <x v="764"/>
    <x v="1"/>
    <s v="United States"/>
    <s v="Providence"/>
    <s v="Rhode Island"/>
    <n v="2908"/>
    <x v="3"/>
    <s v="OFF-PA-10000289"/>
    <x v="1"/>
    <x v="10"/>
    <s v="Xerox 213"/>
    <n v="12.96"/>
    <n v="2"/>
    <n v="0"/>
    <n v="6.2207999999999997"/>
    <n v="2016"/>
    <x v="7"/>
    <s v="Q3"/>
    <n v="0.47999999999999993"/>
  </r>
  <r>
    <m/>
    <m/>
    <m/>
    <m/>
    <m/>
    <m/>
    <m/>
    <m/>
    <m/>
    <m/>
    <m/>
    <m/>
    <m/>
    <m/>
    <m/>
    <m/>
    <m/>
    <m/>
    <m/>
    <m/>
    <m/>
    <n v="7605"/>
    <s v="CA-2016-101791"/>
    <d v="2016-05-27T00:00:00"/>
    <s v="5/31/2016"/>
    <s v="Standard Class"/>
    <s v="BS-11665"/>
    <x v="574"/>
    <x v="0"/>
    <s v="United States"/>
    <s v="Chicago"/>
    <s v="Illinois"/>
    <n v="60623"/>
    <x v="2"/>
    <s v="FUR-FU-10003247"/>
    <x v="0"/>
    <x v="5"/>
    <s v="36X48 HARDFLOOR CHAIRMAT"/>
    <n v="25.175999999999998"/>
    <n v="3"/>
    <n v="0.6"/>
    <n v="-33.358199999999997"/>
    <n v="2016"/>
    <x v="5"/>
    <s v="Q2"/>
    <n v="-1.325"/>
  </r>
  <r>
    <m/>
    <m/>
    <m/>
    <m/>
    <m/>
    <m/>
    <m/>
    <m/>
    <m/>
    <m/>
    <m/>
    <m/>
    <m/>
    <m/>
    <m/>
    <m/>
    <m/>
    <m/>
    <m/>
    <m/>
    <m/>
    <n v="7606"/>
    <s v="CA-2016-101791"/>
    <d v="2016-05-27T00:00:00"/>
    <s v="5/31/2016"/>
    <s v="Standard Class"/>
    <s v="BS-11665"/>
    <x v="574"/>
    <x v="0"/>
    <s v="United States"/>
    <s v="Chicago"/>
    <s v="Illinois"/>
    <n v="60623"/>
    <x v="2"/>
    <s v="FUR-FU-10002191"/>
    <x v="0"/>
    <x v="5"/>
    <s v="G.E. Halogen Desk Lamp Bulbs"/>
    <n v="5.5839999999999996"/>
    <n v="2"/>
    <n v="0.6"/>
    <n v="-1.6752"/>
    <n v="2016"/>
    <x v="5"/>
    <s v="Q2"/>
    <n v="-0.30000000000000004"/>
  </r>
  <r>
    <m/>
    <m/>
    <m/>
    <m/>
    <m/>
    <m/>
    <m/>
    <m/>
    <m/>
    <m/>
    <m/>
    <m/>
    <m/>
    <m/>
    <m/>
    <m/>
    <m/>
    <m/>
    <m/>
    <m/>
    <m/>
    <n v="7607"/>
    <s v="CA-2016-101791"/>
    <d v="2016-05-27T00:00:00"/>
    <s v="5/31/2016"/>
    <s v="Standard Class"/>
    <s v="BS-11665"/>
    <x v="574"/>
    <x v="0"/>
    <s v="United States"/>
    <s v="Chicago"/>
    <s v="Illinois"/>
    <n v="60623"/>
    <x v="2"/>
    <s v="OFF-ST-10001496"/>
    <x v="1"/>
    <x v="4"/>
    <s v="Standard Rollaway File with Lock"/>
    <n v="1297.3679999999999"/>
    <n v="9"/>
    <n v="0.2"/>
    <n v="97.302599999999998"/>
    <n v="2016"/>
    <x v="5"/>
    <s v="Q2"/>
    <n v="7.4999999999999997E-2"/>
  </r>
  <r>
    <m/>
    <m/>
    <m/>
    <m/>
    <m/>
    <m/>
    <m/>
    <m/>
    <m/>
    <m/>
    <m/>
    <m/>
    <m/>
    <m/>
    <m/>
    <m/>
    <m/>
    <m/>
    <m/>
    <m/>
    <m/>
    <n v="7608"/>
    <s v="CA-2017-121195"/>
    <d v="2017-12-24T00:00:00"/>
    <s v="12/27/2017"/>
    <s v="First Class"/>
    <s v="NS-18505"/>
    <x v="515"/>
    <x v="0"/>
    <s v="United States"/>
    <s v="Dallas"/>
    <s v="Texas"/>
    <n v="75220"/>
    <x v="2"/>
    <s v="OFF-ST-10000585"/>
    <x v="1"/>
    <x v="4"/>
    <s v="Economy Rollaway Files"/>
    <n v="264.32"/>
    <n v="2"/>
    <n v="0.2"/>
    <n v="19.824000000000002"/>
    <n v="2017"/>
    <x v="4"/>
    <s v="Q4"/>
    <n v="7.5000000000000011E-2"/>
  </r>
  <r>
    <m/>
    <m/>
    <m/>
    <m/>
    <m/>
    <m/>
    <m/>
    <m/>
    <m/>
    <m/>
    <m/>
    <m/>
    <m/>
    <m/>
    <m/>
    <m/>
    <m/>
    <m/>
    <m/>
    <m/>
    <m/>
    <n v="7609"/>
    <s v="CA-2017-163209"/>
    <d v="2017-05-03T00:00:00"/>
    <d v="2017-07-05T00:00:00"/>
    <s v="Standard Class"/>
    <s v="MK-18160"/>
    <x v="177"/>
    <x v="0"/>
    <s v="United States"/>
    <s v="San Francisco"/>
    <s v="California"/>
    <n v="94122"/>
    <x v="1"/>
    <s v="OFF-PA-10001166"/>
    <x v="1"/>
    <x v="10"/>
    <s v="Xerox 2"/>
    <n v="25.92"/>
    <n v="4"/>
    <n v="0"/>
    <n v="12.441599999999999"/>
    <n v="2017"/>
    <x v="5"/>
    <s v="Q2"/>
    <n v="0.47999999999999993"/>
  </r>
  <r>
    <m/>
    <m/>
    <m/>
    <m/>
    <m/>
    <m/>
    <m/>
    <m/>
    <m/>
    <m/>
    <m/>
    <m/>
    <m/>
    <m/>
    <m/>
    <m/>
    <m/>
    <m/>
    <m/>
    <m/>
    <m/>
    <n v="7610"/>
    <s v="CA-2017-163209"/>
    <d v="2017-05-03T00:00:00"/>
    <d v="2017-07-05T00:00:00"/>
    <s v="Standard Class"/>
    <s v="MK-18160"/>
    <x v="177"/>
    <x v="0"/>
    <s v="United States"/>
    <s v="San Francisco"/>
    <s v="California"/>
    <n v="94122"/>
    <x v="1"/>
    <s v="OFF-AR-10003651"/>
    <x v="1"/>
    <x v="6"/>
    <s v="Newell 350"/>
    <n v="22.96"/>
    <n v="7"/>
    <n v="0"/>
    <n v="6.6584000000000003"/>
    <n v="2017"/>
    <x v="5"/>
    <s v="Q2"/>
    <n v="0.28999999999999998"/>
  </r>
  <r>
    <m/>
    <m/>
    <m/>
    <m/>
    <m/>
    <m/>
    <m/>
    <m/>
    <m/>
    <m/>
    <m/>
    <m/>
    <m/>
    <m/>
    <m/>
    <m/>
    <m/>
    <m/>
    <m/>
    <m/>
    <m/>
    <n v="7611"/>
    <s v="CA-2014-133354"/>
    <d v="2014-02-22T00:00:00"/>
    <s v="2/24/2014"/>
    <s v="First Class"/>
    <s v="SA-20830"/>
    <x v="193"/>
    <x v="0"/>
    <s v="United States"/>
    <s v="Moreno Valley"/>
    <s v="California"/>
    <n v="92553"/>
    <x v="1"/>
    <s v="OFF-PA-10001800"/>
    <x v="1"/>
    <x v="10"/>
    <s v="Xerox 220"/>
    <n v="19.440000000000001"/>
    <n v="3"/>
    <n v="0"/>
    <n v="9.3312000000000008"/>
    <n v="2014"/>
    <x v="11"/>
    <s v="Q1"/>
    <n v="0.48000000000000004"/>
  </r>
  <r>
    <m/>
    <m/>
    <m/>
    <m/>
    <m/>
    <m/>
    <m/>
    <m/>
    <m/>
    <m/>
    <m/>
    <m/>
    <m/>
    <m/>
    <m/>
    <m/>
    <m/>
    <m/>
    <m/>
    <m/>
    <m/>
    <n v="7612"/>
    <s v="US-2015-130491"/>
    <d v="2015-02-08T00:00:00"/>
    <d v="2015-11-02T00:00:00"/>
    <s v="First Class"/>
    <s v="BH-11710"/>
    <x v="3"/>
    <x v="0"/>
    <s v="United States"/>
    <s v="Garden City"/>
    <s v="Kansas"/>
    <n v="67846"/>
    <x v="2"/>
    <s v="OFF-PA-10000791"/>
    <x v="1"/>
    <x v="10"/>
    <s v="Wirebound Message Books, Four 2 3/4 x 5 Forms per Page, 200 Sets per Book"/>
    <n v="9.5399999999999991"/>
    <n v="2"/>
    <n v="0"/>
    <n v="4.2930000000000001"/>
    <n v="2015"/>
    <x v="11"/>
    <s v="Q1"/>
    <n v="0.45000000000000007"/>
  </r>
  <r>
    <m/>
    <m/>
    <m/>
    <m/>
    <m/>
    <m/>
    <m/>
    <m/>
    <m/>
    <m/>
    <m/>
    <m/>
    <m/>
    <m/>
    <m/>
    <m/>
    <m/>
    <m/>
    <m/>
    <m/>
    <m/>
    <n v="7613"/>
    <s v="US-2015-130491"/>
    <d v="2015-02-08T00:00:00"/>
    <d v="2015-11-02T00:00:00"/>
    <s v="First Class"/>
    <s v="BH-11710"/>
    <x v="3"/>
    <x v="0"/>
    <s v="United States"/>
    <s v="Garden City"/>
    <s v="Kansas"/>
    <n v="67846"/>
    <x v="2"/>
    <s v="OFF-FA-10000134"/>
    <x v="1"/>
    <x v="13"/>
    <s v="Advantus Push Pins, Aluminum Head"/>
    <n v="5.81"/>
    <n v="1"/>
    <n v="0"/>
    <n v="1.8010999999999999"/>
    <n v="2015"/>
    <x v="11"/>
    <s v="Q1"/>
    <n v="0.31"/>
  </r>
  <r>
    <m/>
    <m/>
    <m/>
    <m/>
    <m/>
    <m/>
    <m/>
    <m/>
    <m/>
    <m/>
    <m/>
    <m/>
    <m/>
    <m/>
    <m/>
    <m/>
    <m/>
    <m/>
    <m/>
    <m/>
    <m/>
    <n v="7614"/>
    <s v="US-2015-130491"/>
    <d v="2015-02-08T00:00:00"/>
    <d v="2015-11-02T00:00:00"/>
    <s v="First Class"/>
    <s v="BH-11710"/>
    <x v="3"/>
    <x v="0"/>
    <s v="United States"/>
    <s v="Garden City"/>
    <s v="Kansas"/>
    <n v="67846"/>
    <x v="2"/>
    <s v="OFF-AR-10001149"/>
    <x v="1"/>
    <x v="6"/>
    <s v="Sanford Colorific Colored Pencils, 12/Box"/>
    <n v="5.76"/>
    <n v="2"/>
    <n v="0"/>
    <n v="1.728"/>
    <n v="2015"/>
    <x v="11"/>
    <s v="Q1"/>
    <n v="0.3"/>
  </r>
  <r>
    <m/>
    <m/>
    <m/>
    <m/>
    <m/>
    <m/>
    <m/>
    <m/>
    <m/>
    <m/>
    <m/>
    <m/>
    <m/>
    <m/>
    <m/>
    <m/>
    <m/>
    <m/>
    <m/>
    <m/>
    <m/>
    <n v="7615"/>
    <s v="CA-2015-113740"/>
    <d v="2015-08-24T00:00:00"/>
    <s v="8/28/2015"/>
    <s v="Second Class"/>
    <s v="SC-20380"/>
    <x v="618"/>
    <x v="0"/>
    <s v="United States"/>
    <s v="New York City"/>
    <s v="New York"/>
    <n v="10035"/>
    <x v="3"/>
    <s v="FUR-FU-10000010"/>
    <x v="0"/>
    <x v="5"/>
    <s v="DAX Value U-Channel Document Frames, Easel Back"/>
    <n v="14.91"/>
    <n v="3"/>
    <n v="0"/>
    <n v="4.6220999999999997"/>
    <n v="2015"/>
    <x v="6"/>
    <s v="Q3"/>
    <n v="0.31"/>
  </r>
  <r>
    <m/>
    <m/>
    <m/>
    <m/>
    <m/>
    <m/>
    <m/>
    <m/>
    <m/>
    <m/>
    <m/>
    <m/>
    <m/>
    <m/>
    <m/>
    <m/>
    <m/>
    <m/>
    <m/>
    <m/>
    <m/>
    <n v="7616"/>
    <s v="CA-2014-148425"/>
    <d v="2014-11-30T00:00:00"/>
    <d v="2014-04-12T00:00:00"/>
    <s v="Standard Class"/>
    <s v="RF-19345"/>
    <x v="575"/>
    <x v="1"/>
    <s v="United States"/>
    <s v="Orlando"/>
    <s v="Florida"/>
    <n v="32839"/>
    <x v="0"/>
    <s v="OFF-BI-10000201"/>
    <x v="1"/>
    <x v="8"/>
    <s v="Avery Triangle Shaped Sheet Lifters, Black, 2/Pack"/>
    <n v="6.6420000000000003"/>
    <n v="9"/>
    <n v="0.7"/>
    <n v="-4.4279999999999999"/>
    <n v="2014"/>
    <x v="0"/>
    <s v="Q4"/>
    <n v="-0.66666666666666663"/>
  </r>
  <r>
    <m/>
    <m/>
    <m/>
    <m/>
    <m/>
    <m/>
    <m/>
    <m/>
    <m/>
    <m/>
    <m/>
    <m/>
    <m/>
    <m/>
    <m/>
    <m/>
    <m/>
    <m/>
    <m/>
    <m/>
    <m/>
    <n v="7617"/>
    <s v="CA-2016-144309"/>
    <d v="2016-12-10T00:00:00"/>
    <s v="12/16/2016"/>
    <s v="Standard Class"/>
    <s v="CM-12235"/>
    <x v="632"/>
    <x v="0"/>
    <s v="United States"/>
    <s v="Watertown"/>
    <s v="New York"/>
    <n v="13601"/>
    <x v="3"/>
    <s v="OFF-PA-10001776"/>
    <x v="1"/>
    <x v="10"/>
    <s v="Wirebound Message Books, Four 2 3/4&quot; x 5&quot; Forms per Page, 600 Sets per Book"/>
    <n v="18.54"/>
    <n v="2"/>
    <n v="0"/>
    <n v="8.7138000000000009"/>
    <n v="2016"/>
    <x v="4"/>
    <s v="Q4"/>
    <n v="0.47000000000000008"/>
  </r>
  <r>
    <m/>
    <m/>
    <m/>
    <m/>
    <m/>
    <m/>
    <m/>
    <m/>
    <m/>
    <m/>
    <m/>
    <m/>
    <m/>
    <m/>
    <m/>
    <m/>
    <m/>
    <m/>
    <m/>
    <m/>
    <m/>
    <n v="7618"/>
    <s v="CA-2016-144309"/>
    <d v="2016-12-10T00:00:00"/>
    <s v="12/16/2016"/>
    <s v="Standard Class"/>
    <s v="CM-12235"/>
    <x v="632"/>
    <x v="0"/>
    <s v="United States"/>
    <s v="Watertown"/>
    <s v="New York"/>
    <n v="13601"/>
    <x v="3"/>
    <s v="OFF-BI-10003656"/>
    <x v="1"/>
    <x v="8"/>
    <s v="Fellowes PB200 Plastic Comb Binding Machine"/>
    <n v="679.96"/>
    <n v="5"/>
    <n v="0.2"/>
    <n v="220.98699999999999"/>
    <n v="2016"/>
    <x v="4"/>
    <s v="Q4"/>
    <n v="0.32499999999999996"/>
  </r>
  <r>
    <m/>
    <m/>
    <m/>
    <m/>
    <m/>
    <m/>
    <m/>
    <m/>
    <m/>
    <m/>
    <m/>
    <m/>
    <m/>
    <m/>
    <m/>
    <m/>
    <m/>
    <m/>
    <m/>
    <m/>
    <m/>
    <n v="7619"/>
    <s v="CA-2017-151225"/>
    <d v="2017-10-27T00:00:00"/>
    <s v="10/29/2017"/>
    <s v="First Class"/>
    <s v="JM-15655"/>
    <x v="487"/>
    <x v="1"/>
    <s v="United States"/>
    <s v="Los Angeles"/>
    <s v="California"/>
    <n v="90032"/>
    <x v="1"/>
    <s v="FUR-TA-10001539"/>
    <x v="0"/>
    <x v="3"/>
    <s v="Chromcraft Rectangular Conference Tables"/>
    <n v="189.57599999999999"/>
    <n v="1"/>
    <n v="0.2"/>
    <n v="9.4787999999999997"/>
    <n v="2017"/>
    <x v="2"/>
    <s v="Q4"/>
    <n v="0.05"/>
  </r>
  <r>
    <m/>
    <m/>
    <m/>
    <m/>
    <m/>
    <m/>
    <m/>
    <m/>
    <m/>
    <m/>
    <m/>
    <m/>
    <m/>
    <m/>
    <m/>
    <m/>
    <m/>
    <m/>
    <m/>
    <m/>
    <m/>
    <n v="7620"/>
    <s v="CA-2017-151225"/>
    <d v="2017-10-27T00:00:00"/>
    <s v="10/29/2017"/>
    <s v="First Class"/>
    <s v="JM-15655"/>
    <x v="487"/>
    <x v="1"/>
    <s v="United States"/>
    <s v="Los Angeles"/>
    <s v="California"/>
    <n v="90032"/>
    <x v="1"/>
    <s v="TEC-PH-10004100"/>
    <x v="2"/>
    <x v="7"/>
    <s v="Griffin GC17055 Auxiliary Audio Cable"/>
    <n v="71.959999999999994"/>
    <n v="5"/>
    <n v="0.2"/>
    <n v="7.1959999999999997"/>
    <n v="2017"/>
    <x v="2"/>
    <s v="Q4"/>
    <n v="0.1"/>
  </r>
  <r>
    <m/>
    <m/>
    <m/>
    <m/>
    <m/>
    <m/>
    <m/>
    <m/>
    <m/>
    <m/>
    <m/>
    <m/>
    <m/>
    <m/>
    <m/>
    <m/>
    <m/>
    <m/>
    <m/>
    <m/>
    <m/>
    <n v="7621"/>
    <s v="US-2014-144078"/>
    <d v="2014-11-25T00:00:00"/>
    <s v="11/29/2014"/>
    <s v="Standard Class"/>
    <s v="RB-19435"/>
    <x v="579"/>
    <x v="0"/>
    <s v="United States"/>
    <s v="Los Angeles"/>
    <s v="California"/>
    <n v="90004"/>
    <x v="1"/>
    <s v="TEC-PH-10001580"/>
    <x v="2"/>
    <x v="7"/>
    <s v="Logitech Mobile Speakerphone P710e - speaker phone"/>
    <n v="539.91999999999996"/>
    <n v="5"/>
    <n v="0.2"/>
    <n v="47.243000000000002"/>
    <n v="2014"/>
    <x v="0"/>
    <s v="Q4"/>
    <n v="8.7500000000000008E-2"/>
  </r>
  <r>
    <m/>
    <m/>
    <m/>
    <m/>
    <m/>
    <m/>
    <m/>
    <m/>
    <m/>
    <m/>
    <m/>
    <m/>
    <m/>
    <m/>
    <m/>
    <m/>
    <m/>
    <m/>
    <m/>
    <m/>
    <m/>
    <n v="7622"/>
    <s v="US-2014-144078"/>
    <d v="2014-11-25T00:00:00"/>
    <s v="11/29/2014"/>
    <s v="Standard Class"/>
    <s v="RB-19435"/>
    <x v="579"/>
    <x v="0"/>
    <s v="United States"/>
    <s v="Los Angeles"/>
    <s v="California"/>
    <n v="90004"/>
    <x v="1"/>
    <s v="FUR-CH-10002335"/>
    <x v="0"/>
    <x v="1"/>
    <s v="Hon GuestStacker Chair"/>
    <n v="725.34400000000005"/>
    <n v="4"/>
    <n v="0.2"/>
    <n v="54.400799999999997"/>
    <n v="2014"/>
    <x v="0"/>
    <s v="Q4"/>
    <n v="7.4999999999999983E-2"/>
  </r>
  <r>
    <m/>
    <m/>
    <m/>
    <m/>
    <m/>
    <m/>
    <m/>
    <m/>
    <m/>
    <m/>
    <m/>
    <m/>
    <m/>
    <m/>
    <m/>
    <m/>
    <m/>
    <m/>
    <m/>
    <m/>
    <m/>
    <n v="7623"/>
    <s v="US-2014-144078"/>
    <d v="2014-11-25T00:00:00"/>
    <s v="11/29/2014"/>
    <s v="Standard Class"/>
    <s v="RB-19435"/>
    <x v="579"/>
    <x v="0"/>
    <s v="United States"/>
    <s v="Los Angeles"/>
    <s v="California"/>
    <n v="90004"/>
    <x v="1"/>
    <s v="OFF-AR-10004707"/>
    <x v="1"/>
    <x v="6"/>
    <s v="Staples in misc. colors"/>
    <n v="7.44"/>
    <n v="3"/>
    <n v="0"/>
    <n v="2.6040000000000001"/>
    <n v="2014"/>
    <x v="0"/>
    <s v="Q4"/>
    <n v="0.35"/>
  </r>
  <r>
    <m/>
    <m/>
    <m/>
    <m/>
    <m/>
    <m/>
    <m/>
    <m/>
    <m/>
    <m/>
    <m/>
    <m/>
    <m/>
    <m/>
    <m/>
    <m/>
    <m/>
    <m/>
    <m/>
    <m/>
    <m/>
    <n v="7624"/>
    <s v="CA-2014-124464"/>
    <d v="2014-07-14T00:00:00"/>
    <s v="7/20/2014"/>
    <s v="Standard Class"/>
    <s v="SS-20515"/>
    <x v="776"/>
    <x v="2"/>
    <s v="United States"/>
    <s v="Newark"/>
    <s v="Delaware"/>
    <n v="19711"/>
    <x v="3"/>
    <s v="OFF-AP-10000576"/>
    <x v="1"/>
    <x v="9"/>
    <s v="Belkin 7 Outlet SurgeMaster II"/>
    <n v="39.479999999999997"/>
    <n v="1"/>
    <n v="0"/>
    <n v="11.054399999999999"/>
    <n v="2014"/>
    <x v="7"/>
    <s v="Q3"/>
    <n v="0.28000000000000003"/>
  </r>
  <r>
    <m/>
    <m/>
    <m/>
    <m/>
    <m/>
    <m/>
    <m/>
    <m/>
    <m/>
    <m/>
    <m/>
    <m/>
    <m/>
    <m/>
    <m/>
    <m/>
    <m/>
    <m/>
    <m/>
    <m/>
    <m/>
    <n v="7625"/>
    <s v="CA-2015-136805"/>
    <d v="2015-05-23T00:00:00"/>
    <s v="5/27/2015"/>
    <s v="Second Class"/>
    <s v="NM-18445"/>
    <x v="134"/>
    <x v="2"/>
    <s v="United States"/>
    <s v="Detroit"/>
    <s v="Michigan"/>
    <n v="48234"/>
    <x v="2"/>
    <s v="OFF-AP-10001394"/>
    <x v="1"/>
    <x v="9"/>
    <s v="Harmony Air Purifier"/>
    <n v="850.5"/>
    <n v="5"/>
    <n v="0.1"/>
    <n v="245.7"/>
    <n v="2015"/>
    <x v="5"/>
    <s v="Q2"/>
    <n v="0.28888888888888886"/>
  </r>
  <r>
    <m/>
    <m/>
    <m/>
    <m/>
    <m/>
    <m/>
    <m/>
    <m/>
    <m/>
    <m/>
    <m/>
    <m/>
    <m/>
    <m/>
    <m/>
    <m/>
    <m/>
    <m/>
    <m/>
    <m/>
    <m/>
    <n v="7626"/>
    <s v="CA-2015-136805"/>
    <d v="2015-05-23T00:00:00"/>
    <s v="5/27/2015"/>
    <s v="Second Class"/>
    <s v="NM-18445"/>
    <x v="134"/>
    <x v="2"/>
    <s v="United States"/>
    <s v="Detroit"/>
    <s v="Michigan"/>
    <n v="48234"/>
    <x v="2"/>
    <s v="FUR-FU-10003724"/>
    <x v="0"/>
    <x v="5"/>
    <s v="Westinghouse Clip-On Gooseneck Lamps"/>
    <n v="75.33"/>
    <n v="9"/>
    <n v="0"/>
    <n v="19.585799999999999"/>
    <n v="2015"/>
    <x v="5"/>
    <s v="Q2"/>
    <n v="0.26"/>
  </r>
  <r>
    <m/>
    <m/>
    <m/>
    <m/>
    <m/>
    <m/>
    <m/>
    <m/>
    <m/>
    <m/>
    <m/>
    <m/>
    <m/>
    <m/>
    <m/>
    <m/>
    <m/>
    <m/>
    <m/>
    <m/>
    <m/>
    <n v="7627"/>
    <s v="US-2015-159499"/>
    <d v="2015-11-21T00:00:00"/>
    <s v="11/23/2015"/>
    <s v="Second Class"/>
    <s v="EM-14095"/>
    <x v="313"/>
    <x v="1"/>
    <s v="United States"/>
    <s v="Phoenix"/>
    <s v="Arizona"/>
    <n v="85023"/>
    <x v="1"/>
    <s v="OFF-AP-10002867"/>
    <x v="1"/>
    <x v="9"/>
    <s v="Fellowes Command Center 5-outlet power strip"/>
    <n v="325.63200000000001"/>
    <n v="6"/>
    <n v="0.2"/>
    <n v="28.492799999999999"/>
    <n v="2015"/>
    <x v="0"/>
    <s v="Q4"/>
    <n v="8.7499999999999994E-2"/>
  </r>
  <r>
    <m/>
    <m/>
    <m/>
    <m/>
    <m/>
    <m/>
    <m/>
    <m/>
    <m/>
    <m/>
    <m/>
    <m/>
    <m/>
    <m/>
    <m/>
    <m/>
    <m/>
    <m/>
    <m/>
    <m/>
    <m/>
    <n v="7628"/>
    <s v="US-2015-159499"/>
    <d v="2015-11-21T00:00:00"/>
    <s v="11/23/2015"/>
    <s v="Second Class"/>
    <s v="EM-14095"/>
    <x v="313"/>
    <x v="1"/>
    <s v="United States"/>
    <s v="Phoenix"/>
    <s v="Arizona"/>
    <n v="85023"/>
    <x v="1"/>
    <s v="TEC-AC-10002718"/>
    <x v="2"/>
    <x v="11"/>
    <s v="Belkin Standard 104 key USB Keyboard"/>
    <n v="23.344000000000001"/>
    <n v="2"/>
    <n v="0.2"/>
    <n v="-1.4590000000000001"/>
    <n v="2015"/>
    <x v="0"/>
    <s v="Q4"/>
    <n v="-6.25E-2"/>
  </r>
  <r>
    <m/>
    <m/>
    <m/>
    <m/>
    <m/>
    <m/>
    <m/>
    <m/>
    <m/>
    <m/>
    <m/>
    <m/>
    <m/>
    <m/>
    <m/>
    <m/>
    <m/>
    <m/>
    <m/>
    <m/>
    <m/>
    <n v="7629"/>
    <s v="US-2015-159499"/>
    <d v="2015-11-21T00:00:00"/>
    <s v="11/23/2015"/>
    <s v="Second Class"/>
    <s v="EM-14095"/>
    <x v="313"/>
    <x v="1"/>
    <s v="United States"/>
    <s v="Phoenix"/>
    <s v="Arizona"/>
    <n v="85023"/>
    <x v="1"/>
    <s v="OFF-LA-10003121"/>
    <x v="1"/>
    <x v="2"/>
    <s v="Avery 506"/>
    <n v="16.52"/>
    <n v="5"/>
    <n v="0.2"/>
    <n v="5.3689999999999998"/>
    <n v="2015"/>
    <x v="0"/>
    <s v="Q4"/>
    <n v="0.32500000000000001"/>
  </r>
  <r>
    <m/>
    <m/>
    <m/>
    <m/>
    <m/>
    <m/>
    <m/>
    <m/>
    <m/>
    <m/>
    <m/>
    <m/>
    <m/>
    <m/>
    <m/>
    <m/>
    <m/>
    <m/>
    <m/>
    <m/>
    <m/>
    <n v="7630"/>
    <s v="CA-2014-162089"/>
    <d v="2014-03-30T00:00:00"/>
    <d v="2014-01-04T00:00:00"/>
    <s v="First Class"/>
    <s v="MP-17470"/>
    <x v="88"/>
    <x v="2"/>
    <s v="United States"/>
    <s v="Brownsville"/>
    <s v="Texas"/>
    <n v="78521"/>
    <x v="2"/>
    <s v="OFF-EN-10002230"/>
    <x v="1"/>
    <x v="12"/>
    <s v="Airmail Envelopes"/>
    <n v="335.72"/>
    <n v="5"/>
    <n v="0.2"/>
    <n v="113.30549999999999"/>
    <n v="2014"/>
    <x v="10"/>
    <s v="Q1"/>
    <n v="0.33749999999999997"/>
  </r>
  <r>
    <m/>
    <m/>
    <m/>
    <m/>
    <m/>
    <m/>
    <m/>
    <m/>
    <m/>
    <m/>
    <m/>
    <m/>
    <m/>
    <m/>
    <m/>
    <m/>
    <m/>
    <m/>
    <m/>
    <m/>
    <m/>
    <n v="7631"/>
    <s v="CA-2014-162089"/>
    <d v="2014-03-30T00:00:00"/>
    <d v="2014-01-04T00:00:00"/>
    <s v="First Class"/>
    <s v="MP-17470"/>
    <x v="88"/>
    <x v="2"/>
    <s v="United States"/>
    <s v="Brownsville"/>
    <s v="Texas"/>
    <n v="78521"/>
    <x v="2"/>
    <s v="TEC-PH-10001819"/>
    <x v="2"/>
    <x v="7"/>
    <s v="Innergie mMini Combo Duo USB Travel Charging Kit"/>
    <n v="251.94399999999999"/>
    <n v="7"/>
    <n v="0.2"/>
    <n v="88.180400000000006"/>
    <n v="2014"/>
    <x v="10"/>
    <s v="Q1"/>
    <n v="0.35000000000000003"/>
  </r>
  <r>
    <m/>
    <m/>
    <m/>
    <m/>
    <m/>
    <m/>
    <m/>
    <m/>
    <m/>
    <m/>
    <m/>
    <m/>
    <m/>
    <m/>
    <m/>
    <m/>
    <m/>
    <m/>
    <m/>
    <m/>
    <m/>
    <n v="7632"/>
    <s v="CA-2014-162089"/>
    <d v="2014-03-30T00:00:00"/>
    <d v="2014-01-04T00:00:00"/>
    <s v="First Class"/>
    <s v="MP-17470"/>
    <x v="88"/>
    <x v="2"/>
    <s v="United States"/>
    <s v="Brownsville"/>
    <s v="Texas"/>
    <n v="78521"/>
    <x v="2"/>
    <s v="FUR-CH-10002304"/>
    <x v="0"/>
    <x v="1"/>
    <s v="Global Stack Chair without Arms, Black"/>
    <n v="127.30200000000001"/>
    <n v="7"/>
    <n v="0.3"/>
    <n v="-9.093"/>
    <n v="2014"/>
    <x v="10"/>
    <s v="Q1"/>
    <n v="-7.1428571428571425E-2"/>
  </r>
  <r>
    <m/>
    <m/>
    <m/>
    <m/>
    <m/>
    <m/>
    <m/>
    <m/>
    <m/>
    <m/>
    <m/>
    <m/>
    <m/>
    <m/>
    <m/>
    <m/>
    <m/>
    <m/>
    <m/>
    <m/>
    <m/>
    <n v="7633"/>
    <s v="US-2017-158526"/>
    <d v="2017-12-29T00:00:00"/>
    <d v="2018-01-01T00:00:00"/>
    <s v="Second Class"/>
    <s v="KH-16360"/>
    <x v="347"/>
    <x v="0"/>
    <s v="United States"/>
    <s v="Louisville"/>
    <s v="Kentucky"/>
    <n v="40214"/>
    <x v="0"/>
    <s v="FUR-CH-10002602"/>
    <x v="0"/>
    <x v="1"/>
    <s v="DMI Arturo Collection Mission-style Design Wood Chair"/>
    <n v="1207.8399999999999"/>
    <n v="8"/>
    <n v="0"/>
    <n v="314.03840000000002"/>
    <n v="2017"/>
    <x v="4"/>
    <s v="Q4"/>
    <n v="0.26000000000000006"/>
  </r>
  <r>
    <m/>
    <m/>
    <m/>
    <m/>
    <m/>
    <m/>
    <m/>
    <m/>
    <m/>
    <m/>
    <m/>
    <m/>
    <m/>
    <m/>
    <m/>
    <m/>
    <m/>
    <m/>
    <m/>
    <m/>
    <m/>
    <n v="7634"/>
    <s v="US-2017-158526"/>
    <d v="2017-12-29T00:00:00"/>
    <d v="2018-01-01T00:00:00"/>
    <s v="Second Class"/>
    <s v="KH-16360"/>
    <x v="347"/>
    <x v="0"/>
    <s v="United States"/>
    <s v="Louisville"/>
    <s v="Kentucky"/>
    <n v="40214"/>
    <x v="0"/>
    <s v="OFF-BI-10002414"/>
    <x v="1"/>
    <x v="8"/>
    <s v="GBC ProClick Spines for 32-Hole Punch"/>
    <n v="12.53"/>
    <n v="1"/>
    <n v="0"/>
    <n v="5.8891"/>
    <n v="2017"/>
    <x v="4"/>
    <s v="Q4"/>
    <n v="0.47000000000000003"/>
  </r>
  <r>
    <m/>
    <m/>
    <m/>
    <m/>
    <m/>
    <m/>
    <m/>
    <m/>
    <m/>
    <m/>
    <m/>
    <m/>
    <m/>
    <m/>
    <m/>
    <m/>
    <m/>
    <m/>
    <m/>
    <m/>
    <m/>
    <n v="7635"/>
    <s v="US-2017-158526"/>
    <d v="2017-12-29T00:00:00"/>
    <d v="2018-01-01T00:00:00"/>
    <s v="Second Class"/>
    <s v="KH-16360"/>
    <x v="347"/>
    <x v="0"/>
    <s v="United States"/>
    <s v="Louisville"/>
    <s v="Kentucky"/>
    <n v="40214"/>
    <x v="0"/>
    <s v="OFF-AR-10003696"/>
    <x v="1"/>
    <x v="6"/>
    <s v="Panasonic KP-350BK Electric Pencil Sharpener with Auto Stop"/>
    <n v="34.58"/>
    <n v="1"/>
    <n v="0"/>
    <n v="10.0282"/>
    <n v="2017"/>
    <x v="4"/>
    <s v="Q4"/>
    <n v="0.29000000000000004"/>
  </r>
  <r>
    <m/>
    <m/>
    <m/>
    <m/>
    <m/>
    <m/>
    <m/>
    <m/>
    <m/>
    <m/>
    <m/>
    <m/>
    <m/>
    <m/>
    <m/>
    <m/>
    <m/>
    <m/>
    <m/>
    <m/>
    <m/>
    <n v="7636"/>
    <s v="US-2017-158526"/>
    <d v="2017-12-29T00:00:00"/>
    <d v="2018-01-01T00:00:00"/>
    <s v="Second Class"/>
    <s v="KH-16360"/>
    <x v="347"/>
    <x v="0"/>
    <s v="United States"/>
    <s v="Louisville"/>
    <s v="Kentucky"/>
    <n v="40214"/>
    <x v="0"/>
    <s v="FUR-CH-10004495"/>
    <x v="0"/>
    <x v="1"/>
    <s v="Global Leather and Oak Executive Chair, Black"/>
    <n v="300.98"/>
    <n v="1"/>
    <n v="0"/>
    <n v="87.284199999999998"/>
    <n v="2017"/>
    <x v="4"/>
    <s v="Q4"/>
    <n v="0.28999999999999998"/>
  </r>
  <r>
    <m/>
    <m/>
    <m/>
    <m/>
    <m/>
    <m/>
    <m/>
    <m/>
    <m/>
    <m/>
    <m/>
    <m/>
    <m/>
    <m/>
    <m/>
    <m/>
    <m/>
    <m/>
    <m/>
    <m/>
    <m/>
    <n v="7637"/>
    <s v="US-2017-158526"/>
    <d v="2017-12-29T00:00:00"/>
    <d v="2018-01-01T00:00:00"/>
    <s v="Second Class"/>
    <s v="KH-16360"/>
    <x v="347"/>
    <x v="0"/>
    <s v="United States"/>
    <s v="Louisville"/>
    <s v="Kentucky"/>
    <n v="40214"/>
    <x v="0"/>
    <s v="FUR-CH-10001270"/>
    <x v="0"/>
    <x v="1"/>
    <s v="Harbour Creations Steel Folding Chair"/>
    <n v="258.75"/>
    <n v="3"/>
    <n v="0"/>
    <n v="77.625"/>
    <n v="2017"/>
    <x v="4"/>
    <s v="Q4"/>
    <n v="0.3"/>
  </r>
  <r>
    <m/>
    <m/>
    <m/>
    <m/>
    <m/>
    <m/>
    <m/>
    <m/>
    <m/>
    <m/>
    <m/>
    <m/>
    <m/>
    <m/>
    <m/>
    <m/>
    <m/>
    <m/>
    <m/>
    <m/>
    <m/>
    <n v="7638"/>
    <s v="CA-2017-104885"/>
    <d v="2017-03-02T00:00:00"/>
    <d v="2017-08-03T00:00:00"/>
    <s v="Standard Class"/>
    <s v="DB-13555"/>
    <x v="587"/>
    <x v="1"/>
    <s v="United States"/>
    <s v="Newark"/>
    <s v="Delaware"/>
    <n v="19711"/>
    <x v="3"/>
    <s v="OFF-AR-10001615"/>
    <x v="1"/>
    <x v="6"/>
    <s v="Newell 34"/>
    <n v="59.52"/>
    <n v="3"/>
    <n v="0"/>
    <n v="15.475199999999999"/>
    <n v="2017"/>
    <x v="10"/>
    <s v="Q1"/>
    <n v="0.25999999999999995"/>
  </r>
  <r>
    <m/>
    <m/>
    <m/>
    <m/>
    <m/>
    <m/>
    <m/>
    <m/>
    <m/>
    <m/>
    <m/>
    <m/>
    <m/>
    <m/>
    <m/>
    <m/>
    <m/>
    <m/>
    <m/>
    <m/>
    <m/>
    <n v="7639"/>
    <s v="CA-2017-104885"/>
    <d v="2017-03-02T00:00:00"/>
    <d v="2017-08-03T00:00:00"/>
    <s v="Standard Class"/>
    <s v="DB-13555"/>
    <x v="587"/>
    <x v="1"/>
    <s v="United States"/>
    <s v="Newark"/>
    <s v="Delaware"/>
    <n v="19711"/>
    <x v="3"/>
    <s v="OFF-EN-10003286"/>
    <x v="1"/>
    <x v="12"/>
    <s v="Staple envelope"/>
    <n v="57.96"/>
    <n v="7"/>
    <n v="0"/>
    <n v="27.241199999999999"/>
    <n v="2017"/>
    <x v="10"/>
    <s v="Q1"/>
    <n v="0.47"/>
  </r>
  <r>
    <m/>
    <m/>
    <m/>
    <m/>
    <m/>
    <m/>
    <m/>
    <m/>
    <m/>
    <m/>
    <m/>
    <m/>
    <m/>
    <m/>
    <m/>
    <m/>
    <m/>
    <m/>
    <m/>
    <m/>
    <m/>
    <n v="7640"/>
    <s v="CA-2017-104885"/>
    <d v="2017-03-02T00:00:00"/>
    <d v="2017-08-03T00:00:00"/>
    <s v="Standard Class"/>
    <s v="DB-13555"/>
    <x v="587"/>
    <x v="1"/>
    <s v="United States"/>
    <s v="Newark"/>
    <s v="Delaware"/>
    <n v="19711"/>
    <x v="3"/>
    <s v="FUR-BO-10003660"/>
    <x v="0"/>
    <x v="0"/>
    <s v="Bush Cubix Collection Bookcases, Fully Assembled"/>
    <n v="441.96"/>
    <n v="2"/>
    <n v="0"/>
    <n v="101.6508"/>
    <n v="2017"/>
    <x v="10"/>
    <s v="Q1"/>
    <n v="0.23"/>
  </r>
  <r>
    <m/>
    <m/>
    <m/>
    <m/>
    <m/>
    <m/>
    <m/>
    <m/>
    <m/>
    <m/>
    <m/>
    <m/>
    <m/>
    <m/>
    <m/>
    <m/>
    <m/>
    <m/>
    <m/>
    <m/>
    <m/>
    <n v="7641"/>
    <s v="CA-2017-104885"/>
    <d v="2017-03-02T00:00:00"/>
    <d v="2017-08-03T00:00:00"/>
    <s v="Standard Class"/>
    <s v="DB-13555"/>
    <x v="587"/>
    <x v="1"/>
    <s v="United States"/>
    <s v="Newark"/>
    <s v="Delaware"/>
    <n v="19711"/>
    <x v="3"/>
    <s v="OFF-PA-10002764"/>
    <x v="1"/>
    <x v="10"/>
    <s v="Easy-staple paper"/>
    <n v="68.040000000000006"/>
    <n v="6"/>
    <n v="0"/>
    <n v="33.339599999999997"/>
    <n v="2017"/>
    <x v="10"/>
    <s v="Q1"/>
    <n v="0.48999999999999994"/>
  </r>
  <r>
    <m/>
    <m/>
    <m/>
    <m/>
    <m/>
    <m/>
    <m/>
    <m/>
    <m/>
    <m/>
    <m/>
    <m/>
    <m/>
    <m/>
    <m/>
    <m/>
    <m/>
    <m/>
    <m/>
    <m/>
    <m/>
    <n v="7642"/>
    <s v="US-2016-157490"/>
    <d v="2016-10-06T00:00:00"/>
    <d v="2016-07-10T00:00:00"/>
    <s v="First Class"/>
    <s v="LB-16795"/>
    <x v="697"/>
    <x v="2"/>
    <s v="United States"/>
    <s v="Pueblo"/>
    <s v="Colorado"/>
    <n v="81001"/>
    <x v="1"/>
    <s v="TEC-MA-10001695"/>
    <x v="2"/>
    <x v="15"/>
    <s v="Zebra GK420t Direct Thermal/Thermal Transfer Printer"/>
    <n v="703.71"/>
    <n v="6"/>
    <n v="0.7"/>
    <n v="-938.28"/>
    <n v="2016"/>
    <x v="2"/>
    <s v="Q4"/>
    <n v="-1.3333333333333333"/>
  </r>
  <r>
    <m/>
    <m/>
    <m/>
    <m/>
    <m/>
    <m/>
    <m/>
    <m/>
    <m/>
    <m/>
    <m/>
    <m/>
    <m/>
    <m/>
    <m/>
    <m/>
    <m/>
    <m/>
    <m/>
    <m/>
    <m/>
    <n v="7643"/>
    <s v="US-2016-157490"/>
    <d v="2016-10-06T00:00:00"/>
    <d v="2016-07-10T00:00:00"/>
    <s v="First Class"/>
    <s v="LB-16795"/>
    <x v="697"/>
    <x v="2"/>
    <s v="United States"/>
    <s v="Pueblo"/>
    <s v="Colorado"/>
    <n v="81001"/>
    <x v="1"/>
    <s v="OFF-BI-10002824"/>
    <x v="1"/>
    <x v="8"/>
    <s v="Recycled Easel Ring Binders"/>
    <n v="17.904"/>
    <n v="4"/>
    <n v="0.7"/>
    <n v="-14.92"/>
    <n v="2016"/>
    <x v="2"/>
    <s v="Q4"/>
    <n v="-0.83333333333333337"/>
  </r>
  <r>
    <m/>
    <m/>
    <m/>
    <m/>
    <m/>
    <m/>
    <m/>
    <m/>
    <m/>
    <m/>
    <m/>
    <m/>
    <m/>
    <m/>
    <m/>
    <m/>
    <m/>
    <m/>
    <m/>
    <m/>
    <m/>
    <n v="7644"/>
    <s v="US-2016-157490"/>
    <d v="2016-10-06T00:00:00"/>
    <d v="2016-07-10T00:00:00"/>
    <s v="First Class"/>
    <s v="LB-16795"/>
    <x v="697"/>
    <x v="2"/>
    <s v="United States"/>
    <s v="Pueblo"/>
    <s v="Colorado"/>
    <n v="81001"/>
    <x v="1"/>
    <s v="OFF-BI-10002571"/>
    <x v="1"/>
    <x v="8"/>
    <s v="Avery Framed View Binder, EZD Ring (Locking), Navy, 1 1/2&quot;"/>
    <n v="11.976000000000001"/>
    <n v="4"/>
    <n v="0.7"/>
    <n v="-9.1815999999999995"/>
    <n v="2016"/>
    <x v="2"/>
    <s v="Q4"/>
    <n v="-0.76666666666666661"/>
  </r>
  <r>
    <m/>
    <m/>
    <m/>
    <m/>
    <m/>
    <m/>
    <m/>
    <m/>
    <m/>
    <m/>
    <m/>
    <m/>
    <m/>
    <m/>
    <m/>
    <m/>
    <m/>
    <m/>
    <m/>
    <m/>
    <m/>
    <n v="7645"/>
    <s v="US-2016-157490"/>
    <d v="2016-10-06T00:00:00"/>
    <d v="2016-07-10T00:00:00"/>
    <s v="First Class"/>
    <s v="LB-16795"/>
    <x v="697"/>
    <x v="2"/>
    <s v="United States"/>
    <s v="Pueblo"/>
    <s v="Colorado"/>
    <n v="81001"/>
    <x v="1"/>
    <s v="TEC-AC-10001553"/>
    <x v="2"/>
    <x v="11"/>
    <s v="Memorex 25GB 6X Branded Blu-Ray Recordable Disc, 15/Pack"/>
    <n v="67.959999999999994"/>
    <n v="5"/>
    <n v="0.2"/>
    <n v="0.84950000000000003"/>
    <n v="2016"/>
    <x v="2"/>
    <s v="Q4"/>
    <n v="1.2500000000000002E-2"/>
  </r>
  <r>
    <m/>
    <m/>
    <m/>
    <m/>
    <m/>
    <m/>
    <m/>
    <m/>
    <m/>
    <m/>
    <m/>
    <m/>
    <m/>
    <m/>
    <m/>
    <m/>
    <m/>
    <m/>
    <m/>
    <m/>
    <m/>
    <n v="7646"/>
    <s v="CA-2015-161452"/>
    <d v="2015-04-05T00:00:00"/>
    <d v="2015-11-04T00:00:00"/>
    <s v="Standard Class"/>
    <s v="CA-11965"/>
    <x v="662"/>
    <x v="1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  <n v="2015"/>
    <x v="3"/>
    <s v="Q2"/>
    <n v="9.9999999999999992E-2"/>
  </r>
  <r>
    <m/>
    <m/>
    <m/>
    <m/>
    <m/>
    <m/>
    <m/>
    <m/>
    <m/>
    <m/>
    <m/>
    <m/>
    <m/>
    <m/>
    <m/>
    <m/>
    <m/>
    <m/>
    <m/>
    <m/>
    <m/>
    <n v="7647"/>
    <s v="US-2014-115196"/>
    <d v="2014-09-09T00:00:00"/>
    <s v="9/13/2014"/>
    <s v="Standard Class"/>
    <s v="DL-12925"/>
    <x v="351"/>
    <x v="0"/>
    <s v="United States"/>
    <s v="Greenville"/>
    <s v="North Carolina"/>
    <n v="27834"/>
    <x v="0"/>
    <s v="TEC-MA-10002073"/>
    <x v="2"/>
    <x v="15"/>
    <s v="3D Systems Cube Printer, 2nd Generation, White"/>
    <n v="1299.99"/>
    <n v="2"/>
    <n v="0.5"/>
    <n v="-571.99559999999997"/>
    <n v="2014"/>
    <x v="8"/>
    <s v="Q3"/>
    <n v="-0.43999999999999995"/>
  </r>
  <r>
    <m/>
    <m/>
    <m/>
    <m/>
    <m/>
    <m/>
    <m/>
    <m/>
    <m/>
    <m/>
    <m/>
    <m/>
    <m/>
    <m/>
    <m/>
    <m/>
    <m/>
    <m/>
    <m/>
    <m/>
    <m/>
    <n v="7648"/>
    <s v="CA-2016-138968"/>
    <d v="2016-03-15T00:00:00"/>
    <s v="3/16/2016"/>
    <s v="First Class"/>
    <s v="FC-14335"/>
    <x v="712"/>
    <x v="1"/>
    <s v="United States"/>
    <s v="San Francisco"/>
    <s v="California"/>
    <n v="94110"/>
    <x v="1"/>
    <s v="OFF-BI-10003529"/>
    <x v="1"/>
    <x v="8"/>
    <s v="Avery Round Ring Poly Binders"/>
    <n v="4.5439999999999996"/>
    <n v="2"/>
    <n v="0.2"/>
    <n v="1.6472"/>
    <n v="2016"/>
    <x v="10"/>
    <s v="Q1"/>
    <n v="0.36250000000000004"/>
  </r>
  <r>
    <m/>
    <m/>
    <m/>
    <m/>
    <m/>
    <m/>
    <m/>
    <m/>
    <m/>
    <m/>
    <m/>
    <m/>
    <m/>
    <m/>
    <m/>
    <m/>
    <m/>
    <m/>
    <m/>
    <m/>
    <m/>
    <n v="7649"/>
    <s v="CA-2016-138968"/>
    <d v="2016-03-15T00:00:00"/>
    <s v="3/16/2016"/>
    <s v="First Class"/>
    <s v="FC-14335"/>
    <x v="712"/>
    <x v="1"/>
    <s v="United States"/>
    <s v="San Francisco"/>
    <s v="California"/>
    <n v="94110"/>
    <x v="1"/>
    <s v="FUR-CH-10000309"/>
    <x v="0"/>
    <x v="1"/>
    <s v="Global Comet Stacking Arm Chair"/>
    <n v="1352.0319999999999"/>
    <n v="4"/>
    <n v="0.2"/>
    <n v="84.501999999999995"/>
    <n v="2016"/>
    <x v="10"/>
    <s v="Q1"/>
    <n v="6.25E-2"/>
  </r>
  <r>
    <m/>
    <m/>
    <m/>
    <m/>
    <m/>
    <m/>
    <m/>
    <m/>
    <m/>
    <m/>
    <m/>
    <m/>
    <m/>
    <m/>
    <m/>
    <m/>
    <m/>
    <m/>
    <m/>
    <m/>
    <m/>
    <n v="7650"/>
    <s v="CA-2015-101889"/>
    <d v="2015-12-27T00:00:00"/>
    <s v="12/31/2015"/>
    <s v="Standard Class"/>
    <s v="DB-13120"/>
    <x v="106"/>
    <x v="1"/>
    <s v="United States"/>
    <s v="Marion"/>
    <s v="Ohio"/>
    <n v="43302"/>
    <x v="3"/>
    <s v="FUR-TA-10004154"/>
    <x v="0"/>
    <x v="3"/>
    <s v="Riverside Furniture Oval Coffee Table, Oval End Table, End Table with Drawer"/>
    <n v="1548.99"/>
    <n v="9"/>
    <n v="0.4"/>
    <n v="-464.697"/>
    <n v="2015"/>
    <x v="4"/>
    <s v="Q4"/>
    <n v="-0.3"/>
  </r>
  <r>
    <m/>
    <m/>
    <m/>
    <m/>
    <m/>
    <m/>
    <m/>
    <m/>
    <m/>
    <m/>
    <m/>
    <m/>
    <m/>
    <m/>
    <m/>
    <m/>
    <m/>
    <m/>
    <m/>
    <m/>
    <m/>
    <n v="7651"/>
    <s v="CA-2015-101889"/>
    <d v="2015-12-27T00:00:00"/>
    <s v="12/31/2015"/>
    <s v="Standard Class"/>
    <s v="DB-13120"/>
    <x v="106"/>
    <x v="1"/>
    <s v="United States"/>
    <s v="Marion"/>
    <s v="Ohio"/>
    <n v="43302"/>
    <x v="3"/>
    <s v="OFF-EN-10003286"/>
    <x v="1"/>
    <x v="12"/>
    <s v="Staple envelope"/>
    <n v="19.872"/>
    <n v="3"/>
    <n v="0.2"/>
    <n v="6.7068000000000003"/>
    <n v="2015"/>
    <x v="4"/>
    <s v="Q4"/>
    <n v="0.33750000000000002"/>
  </r>
  <r>
    <m/>
    <m/>
    <m/>
    <m/>
    <m/>
    <m/>
    <m/>
    <m/>
    <m/>
    <m/>
    <m/>
    <m/>
    <m/>
    <m/>
    <m/>
    <m/>
    <m/>
    <m/>
    <m/>
    <m/>
    <m/>
    <n v="7652"/>
    <s v="CA-2017-110821"/>
    <d v="2017-08-07T00:00:00"/>
    <d v="2017-08-08T00:00:00"/>
    <s v="First Class"/>
    <s v="CK-12205"/>
    <x v="237"/>
    <x v="0"/>
    <s v="United States"/>
    <s v="Dallas"/>
    <s v="Texas"/>
    <n v="75081"/>
    <x v="2"/>
    <s v="TEC-AC-10001552"/>
    <x v="2"/>
    <x v="11"/>
    <s v="Logitech K350 2.4Ghz Wireless Keyboard"/>
    <n v="119.44799999999999"/>
    <n v="3"/>
    <n v="0.2"/>
    <n v="-13.437900000000001"/>
    <n v="2017"/>
    <x v="6"/>
    <s v="Q3"/>
    <n v="-0.11250000000000002"/>
  </r>
  <r>
    <m/>
    <m/>
    <m/>
    <m/>
    <m/>
    <m/>
    <m/>
    <m/>
    <m/>
    <m/>
    <m/>
    <m/>
    <m/>
    <m/>
    <m/>
    <m/>
    <m/>
    <m/>
    <m/>
    <m/>
    <m/>
    <n v="7653"/>
    <s v="CA-2017-110821"/>
    <d v="2017-08-07T00:00:00"/>
    <d v="2017-08-08T00:00:00"/>
    <s v="First Class"/>
    <s v="CK-12205"/>
    <x v="237"/>
    <x v="0"/>
    <s v="United States"/>
    <s v="Dallas"/>
    <s v="Texas"/>
    <n v="75081"/>
    <x v="2"/>
    <s v="OFF-ST-10002790"/>
    <x v="1"/>
    <x v="4"/>
    <s v="Safco Industrial Shelving"/>
    <n v="118.16"/>
    <n v="2"/>
    <n v="0.2"/>
    <n v="-25.109000000000002"/>
    <n v="2017"/>
    <x v="6"/>
    <s v="Q3"/>
    <n v="-0.21250000000000002"/>
  </r>
  <r>
    <m/>
    <m/>
    <m/>
    <m/>
    <m/>
    <m/>
    <m/>
    <m/>
    <m/>
    <m/>
    <m/>
    <m/>
    <m/>
    <m/>
    <m/>
    <m/>
    <m/>
    <m/>
    <m/>
    <m/>
    <m/>
    <n v="7654"/>
    <s v="CA-2015-121552"/>
    <d v="2015-03-22T00:00:00"/>
    <s v="3/27/2015"/>
    <s v="Standard Class"/>
    <s v="FW-14395"/>
    <x v="783"/>
    <x v="1"/>
    <s v="United States"/>
    <s v="Huntsville"/>
    <s v="Alabama"/>
    <n v="35810"/>
    <x v="0"/>
    <s v="OFF-AR-10003217"/>
    <x v="1"/>
    <x v="6"/>
    <s v="Newell 316"/>
    <n v="19.559999999999999"/>
    <n v="4"/>
    <n v="0"/>
    <n v="5.4767999999999999"/>
    <n v="2015"/>
    <x v="10"/>
    <s v="Q1"/>
    <n v="0.28000000000000003"/>
  </r>
  <r>
    <m/>
    <m/>
    <m/>
    <m/>
    <m/>
    <m/>
    <m/>
    <m/>
    <m/>
    <m/>
    <m/>
    <m/>
    <m/>
    <m/>
    <m/>
    <m/>
    <m/>
    <m/>
    <m/>
    <m/>
    <m/>
    <n v="7655"/>
    <s v="CA-2015-107685"/>
    <d v="2015-11-30T00:00:00"/>
    <d v="2015-02-12T00:00:00"/>
    <s v="Second Class"/>
    <s v="JM-15865"/>
    <x v="622"/>
    <x v="0"/>
    <s v="United States"/>
    <s v="Las Vegas"/>
    <s v="Nevada"/>
    <n v="89115"/>
    <x v="1"/>
    <s v="FUR-FU-10002813"/>
    <x v="0"/>
    <x v="5"/>
    <s v="DAX Contemporary Wood Frame with Silver Metal Mat, Desktop, 11 x 14 Size"/>
    <n v="80.959999999999994"/>
    <n v="4"/>
    <n v="0"/>
    <n v="29.145600000000002"/>
    <n v="2015"/>
    <x v="0"/>
    <s v="Q4"/>
    <n v="0.36000000000000004"/>
  </r>
  <r>
    <m/>
    <m/>
    <m/>
    <m/>
    <m/>
    <m/>
    <m/>
    <m/>
    <m/>
    <m/>
    <m/>
    <m/>
    <m/>
    <m/>
    <m/>
    <m/>
    <m/>
    <m/>
    <m/>
    <m/>
    <m/>
    <n v="7656"/>
    <s v="CA-2015-107685"/>
    <d v="2015-11-30T00:00:00"/>
    <d v="2015-02-12T00:00:00"/>
    <s v="Second Class"/>
    <s v="JM-15865"/>
    <x v="622"/>
    <x v="0"/>
    <s v="United States"/>
    <s v="Las Vegas"/>
    <s v="Nevada"/>
    <n v="89115"/>
    <x v="1"/>
    <s v="OFF-PA-10003848"/>
    <x v="1"/>
    <x v="10"/>
    <s v="Xerox 1997"/>
    <n v="25.92"/>
    <n v="4"/>
    <n v="0"/>
    <n v="12.441599999999999"/>
    <n v="2015"/>
    <x v="0"/>
    <s v="Q4"/>
    <n v="0.47999999999999993"/>
  </r>
  <r>
    <m/>
    <m/>
    <m/>
    <m/>
    <m/>
    <m/>
    <m/>
    <m/>
    <m/>
    <m/>
    <m/>
    <m/>
    <m/>
    <m/>
    <m/>
    <m/>
    <m/>
    <m/>
    <m/>
    <m/>
    <m/>
    <n v="7657"/>
    <s v="US-2014-120740"/>
    <d v="2014-04-15T00:00:00"/>
    <s v="4/15/2014"/>
    <s v="Same Day"/>
    <s v="PS-18970"/>
    <x v="28"/>
    <x v="2"/>
    <s v="United States"/>
    <s v="Los Angeles"/>
    <s v="California"/>
    <n v="90049"/>
    <x v="1"/>
    <s v="OFF-AP-10000240"/>
    <x v="1"/>
    <x v="9"/>
    <s v="Belkin F9G930V10-GRY 9 Outlet Surge"/>
    <n v="106.96"/>
    <n v="2"/>
    <n v="0"/>
    <n v="31.0184"/>
    <n v="2014"/>
    <x v="3"/>
    <s v="Q2"/>
    <n v="0.29000000000000004"/>
  </r>
  <r>
    <m/>
    <m/>
    <m/>
    <m/>
    <m/>
    <m/>
    <m/>
    <m/>
    <m/>
    <m/>
    <m/>
    <m/>
    <m/>
    <m/>
    <m/>
    <m/>
    <m/>
    <m/>
    <m/>
    <m/>
    <m/>
    <n v="7658"/>
    <s v="US-2014-120740"/>
    <d v="2014-04-15T00:00:00"/>
    <s v="4/15/2014"/>
    <s v="Same Day"/>
    <s v="PS-18970"/>
    <x v="28"/>
    <x v="2"/>
    <s v="United States"/>
    <s v="Los Angeles"/>
    <s v="California"/>
    <n v="90049"/>
    <x v="1"/>
    <s v="FUR-FU-10004091"/>
    <x v="0"/>
    <x v="5"/>
    <s v="Howard Miller 13&quot; Diameter Goldtone Round Wall Clock"/>
    <n v="187.76"/>
    <n v="4"/>
    <n v="0"/>
    <n v="76.9816"/>
    <n v="2014"/>
    <x v="3"/>
    <s v="Q2"/>
    <n v="0.41000000000000003"/>
  </r>
  <r>
    <m/>
    <m/>
    <m/>
    <m/>
    <m/>
    <m/>
    <m/>
    <m/>
    <m/>
    <m/>
    <m/>
    <m/>
    <m/>
    <m/>
    <m/>
    <m/>
    <m/>
    <m/>
    <m/>
    <m/>
    <m/>
    <n v="7659"/>
    <s v="CA-2017-155740"/>
    <d v="2017-07-30T00:00:00"/>
    <d v="2017-02-08T00:00:00"/>
    <s v="First Class"/>
    <s v="TC-21475"/>
    <x v="679"/>
    <x v="2"/>
    <s v="United States"/>
    <s v="Lakewood"/>
    <s v="Ohio"/>
    <n v="44107"/>
    <x v="3"/>
    <s v="OFF-BI-10001071"/>
    <x v="1"/>
    <x v="8"/>
    <s v="GBC ProClick Punch Binding System"/>
    <n v="76.775999999999996"/>
    <n v="4"/>
    <n v="0.7"/>
    <n v="-53.743200000000002"/>
    <n v="2017"/>
    <x v="7"/>
    <s v="Q3"/>
    <n v="-0.70000000000000007"/>
  </r>
  <r>
    <m/>
    <m/>
    <m/>
    <m/>
    <m/>
    <m/>
    <m/>
    <m/>
    <m/>
    <m/>
    <m/>
    <m/>
    <m/>
    <m/>
    <m/>
    <m/>
    <m/>
    <m/>
    <m/>
    <m/>
    <m/>
    <n v="7660"/>
    <s v="CA-2017-146493"/>
    <d v="2017-06-01T00:00:00"/>
    <d v="2017-05-06T00:00:00"/>
    <s v="Standard Class"/>
    <s v="CV-12805"/>
    <x v="51"/>
    <x v="1"/>
    <s v="United States"/>
    <s v="Fremont"/>
    <s v="Nebraska"/>
    <n v="68025"/>
    <x v="2"/>
    <s v="OFF-BI-10003676"/>
    <x v="1"/>
    <x v="8"/>
    <s v="GBC Standard Recycled Report Covers, Clear Plastic Sheets"/>
    <n v="53.9"/>
    <n v="5"/>
    <n v="0"/>
    <n v="25.872"/>
    <n v="2017"/>
    <x v="1"/>
    <s v="Q2"/>
    <n v="0.48000000000000004"/>
  </r>
  <r>
    <m/>
    <m/>
    <m/>
    <m/>
    <m/>
    <m/>
    <m/>
    <m/>
    <m/>
    <m/>
    <m/>
    <m/>
    <m/>
    <m/>
    <m/>
    <m/>
    <m/>
    <m/>
    <m/>
    <m/>
    <m/>
    <n v="7661"/>
    <s v="CA-2014-105417"/>
    <d v="2014-01-07T00:00:00"/>
    <d v="2014-12-01T00:00:00"/>
    <s v="Standard Class"/>
    <s v="VS-21820"/>
    <x v="745"/>
    <x v="0"/>
    <s v="United States"/>
    <s v="Huntsville"/>
    <s v="Texas"/>
    <n v="77340"/>
    <x v="2"/>
    <s v="FUR-FU-10004864"/>
    <x v="0"/>
    <x v="5"/>
    <s v="Howard Miller 14-1/2&quot; Diameter Chrome Round Wall Clock"/>
    <n v="76.727999999999994"/>
    <n v="3"/>
    <n v="0.6"/>
    <n v="-53.709600000000002"/>
    <n v="2014"/>
    <x v="9"/>
    <s v="Q1"/>
    <n v="-0.70000000000000007"/>
  </r>
  <r>
    <m/>
    <m/>
    <m/>
    <m/>
    <m/>
    <m/>
    <m/>
    <m/>
    <m/>
    <m/>
    <m/>
    <m/>
    <m/>
    <m/>
    <m/>
    <m/>
    <m/>
    <m/>
    <m/>
    <m/>
    <m/>
    <n v="7662"/>
    <s v="CA-2014-105417"/>
    <d v="2014-01-07T00:00:00"/>
    <d v="2014-12-01T00:00:00"/>
    <s v="Standard Class"/>
    <s v="VS-21820"/>
    <x v="745"/>
    <x v="0"/>
    <s v="United States"/>
    <s v="Huntsville"/>
    <s v="Texas"/>
    <n v="77340"/>
    <x v="2"/>
    <s v="OFF-BI-10003708"/>
    <x v="1"/>
    <x v="8"/>
    <s v="Acco Four Pocket Poly Ring Binder with Label Holder, Smoke, 1&quot;"/>
    <n v="10.43"/>
    <n v="7"/>
    <n v="0.8"/>
    <n v="-18.252500000000001"/>
    <n v="2014"/>
    <x v="9"/>
    <s v="Q1"/>
    <n v="-1.7500000000000002"/>
  </r>
  <r>
    <m/>
    <m/>
    <m/>
    <m/>
    <m/>
    <m/>
    <m/>
    <m/>
    <m/>
    <m/>
    <m/>
    <m/>
    <m/>
    <m/>
    <m/>
    <m/>
    <m/>
    <m/>
    <m/>
    <m/>
    <m/>
    <n v="7663"/>
    <s v="US-2017-141509"/>
    <d v="2017-09-29T00:00:00"/>
    <d v="2017-01-10T00:00:00"/>
    <s v="First Class"/>
    <s v="SC-20575"/>
    <x v="623"/>
    <x v="0"/>
    <s v="United States"/>
    <s v="Los Angeles"/>
    <s v="California"/>
    <n v="90036"/>
    <x v="1"/>
    <s v="OFF-AR-10002067"/>
    <x v="1"/>
    <x v="6"/>
    <s v="Newell 334"/>
    <n v="99.2"/>
    <n v="5"/>
    <n v="0"/>
    <n v="25.792000000000002"/>
    <n v="2017"/>
    <x v="8"/>
    <s v="Q3"/>
    <n v="0.26"/>
  </r>
  <r>
    <m/>
    <m/>
    <m/>
    <m/>
    <m/>
    <m/>
    <m/>
    <m/>
    <m/>
    <m/>
    <m/>
    <m/>
    <m/>
    <m/>
    <m/>
    <m/>
    <m/>
    <m/>
    <m/>
    <m/>
    <m/>
    <n v="7664"/>
    <s v="CA-2017-139493"/>
    <d v="2017-09-13T00:00:00"/>
    <s v="9/19/2017"/>
    <s v="Standard Class"/>
    <s v="SG-20605"/>
    <x v="611"/>
    <x v="0"/>
    <s v="United States"/>
    <s v="Asheville"/>
    <s v="North Carolina"/>
    <n v="28806"/>
    <x v="0"/>
    <s v="OFF-AR-10003158"/>
    <x v="1"/>
    <x v="6"/>
    <s v="Fluorescent Highlighters by Dixon"/>
    <n v="15.92"/>
    <n v="5"/>
    <n v="0.2"/>
    <n v="2.786"/>
    <n v="2017"/>
    <x v="8"/>
    <s v="Q3"/>
    <n v="0.17500000000000002"/>
  </r>
  <r>
    <m/>
    <m/>
    <m/>
    <m/>
    <m/>
    <m/>
    <m/>
    <m/>
    <m/>
    <m/>
    <m/>
    <m/>
    <m/>
    <m/>
    <m/>
    <m/>
    <m/>
    <m/>
    <m/>
    <m/>
    <m/>
    <n v="7665"/>
    <s v="CA-2014-151967"/>
    <d v="2014-10-22T00:00:00"/>
    <s v="10/26/2014"/>
    <s v="Standard Class"/>
    <s v="NB-18580"/>
    <x v="630"/>
    <x v="1"/>
    <s v="United States"/>
    <s v="Bossier City"/>
    <s v="Louisiana"/>
    <n v="71111"/>
    <x v="0"/>
    <s v="FUR-FU-10000193"/>
    <x v="0"/>
    <x v="5"/>
    <s v="Tenex Chairmats For Use with Hard Floors"/>
    <n v="129.91999999999999"/>
    <n v="4"/>
    <n v="0"/>
    <n v="10.393599999999999"/>
    <n v="2014"/>
    <x v="2"/>
    <s v="Q4"/>
    <n v="0.08"/>
  </r>
  <r>
    <m/>
    <m/>
    <m/>
    <m/>
    <m/>
    <m/>
    <m/>
    <m/>
    <m/>
    <m/>
    <m/>
    <m/>
    <m/>
    <m/>
    <m/>
    <m/>
    <m/>
    <m/>
    <m/>
    <m/>
    <m/>
    <n v="7666"/>
    <s v="US-2016-140158"/>
    <d v="2016-10-04T00:00:00"/>
    <d v="2016-08-10T00:00:00"/>
    <s v="Standard Class"/>
    <s v="DR-12940"/>
    <x v="660"/>
    <x v="2"/>
    <s v="United States"/>
    <s v="Providence"/>
    <s v="Rhode Island"/>
    <n v="2908"/>
    <x v="3"/>
    <s v="OFF-BI-10000977"/>
    <x v="1"/>
    <x v="8"/>
    <s v="Ibico Plastic Spiral Binding Combs"/>
    <n v="30.4"/>
    <n v="1"/>
    <n v="0"/>
    <n v="13.984"/>
    <n v="2016"/>
    <x v="2"/>
    <s v="Q4"/>
    <n v="0.46"/>
  </r>
  <r>
    <m/>
    <m/>
    <m/>
    <m/>
    <m/>
    <m/>
    <m/>
    <m/>
    <m/>
    <m/>
    <m/>
    <m/>
    <m/>
    <m/>
    <m/>
    <m/>
    <m/>
    <m/>
    <m/>
    <m/>
    <m/>
    <n v="7667"/>
    <s v="US-2016-140158"/>
    <d v="2016-10-04T00:00:00"/>
    <d v="2016-08-10T00:00:00"/>
    <s v="Standard Class"/>
    <s v="DR-12940"/>
    <x v="660"/>
    <x v="2"/>
    <s v="United States"/>
    <s v="Providence"/>
    <s v="Rhode Island"/>
    <n v="2908"/>
    <x v="3"/>
    <s v="TEC-CO-10001449"/>
    <x v="2"/>
    <x v="16"/>
    <s v="Hewlett Packard LaserJet 3310 Copier"/>
    <n v="5399.91"/>
    <n v="9"/>
    <n v="0"/>
    <n v="2591.9567999999999"/>
    <n v="2016"/>
    <x v="2"/>
    <s v="Q4"/>
    <n v="0.48"/>
  </r>
  <r>
    <m/>
    <m/>
    <m/>
    <m/>
    <m/>
    <m/>
    <m/>
    <m/>
    <m/>
    <m/>
    <m/>
    <m/>
    <m/>
    <m/>
    <m/>
    <m/>
    <m/>
    <m/>
    <m/>
    <m/>
    <m/>
    <n v="7668"/>
    <s v="US-2016-140158"/>
    <d v="2016-10-04T00:00:00"/>
    <d v="2016-08-10T00:00:00"/>
    <s v="Standard Class"/>
    <s v="DR-12940"/>
    <x v="660"/>
    <x v="2"/>
    <s v="United States"/>
    <s v="Providence"/>
    <s v="Rhode Island"/>
    <n v="2908"/>
    <x v="3"/>
    <s v="OFF-ST-10000136"/>
    <x v="1"/>
    <x v="4"/>
    <s v="Letter Size File"/>
    <n v="119.1"/>
    <n v="3"/>
    <n v="0"/>
    <n v="34.539000000000001"/>
    <n v="2016"/>
    <x v="2"/>
    <s v="Q4"/>
    <n v="0.29000000000000004"/>
  </r>
  <r>
    <m/>
    <m/>
    <m/>
    <m/>
    <m/>
    <m/>
    <m/>
    <m/>
    <m/>
    <m/>
    <m/>
    <m/>
    <m/>
    <m/>
    <m/>
    <m/>
    <m/>
    <m/>
    <m/>
    <m/>
    <m/>
    <n v="7669"/>
    <s v="CA-2015-130974"/>
    <d v="2015-11-27T00:00:00"/>
    <s v="11/29/2015"/>
    <s v="Second Class"/>
    <s v="MA-17560"/>
    <x v="15"/>
    <x v="2"/>
    <s v="United States"/>
    <s v="Everett"/>
    <s v="Massachusetts"/>
    <n v="2149"/>
    <x v="3"/>
    <s v="OFF-PA-10000743"/>
    <x v="1"/>
    <x v="10"/>
    <s v="Xerox 1977"/>
    <n v="40.08"/>
    <n v="6"/>
    <n v="0"/>
    <n v="19.238399999999999"/>
    <n v="2015"/>
    <x v="0"/>
    <s v="Q4"/>
    <n v="0.48"/>
  </r>
  <r>
    <m/>
    <m/>
    <m/>
    <m/>
    <m/>
    <m/>
    <m/>
    <m/>
    <m/>
    <m/>
    <m/>
    <m/>
    <m/>
    <m/>
    <m/>
    <m/>
    <m/>
    <m/>
    <m/>
    <m/>
    <m/>
    <n v="7670"/>
    <s v="CA-2015-130974"/>
    <d v="2015-11-27T00:00:00"/>
    <s v="11/29/2015"/>
    <s v="Second Class"/>
    <s v="MA-17560"/>
    <x v="15"/>
    <x v="2"/>
    <s v="United States"/>
    <s v="Everett"/>
    <s v="Massachusetts"/>
    <n v="2149"/>
    <x v="3"/>
    <s v="OFF-PA-10001019"/>
    <x v="1"/>
    <x v="10"/>
    <s v="Xerox 1884"/>
    <n v="59.94"/>
    <n v="3"/>
    <n v="0"/>
    <n v="28.171800000000001"/>
    <n v="2015"/>
    <x v="0"/>
    <s v="Q4"/>
    <n v="0.47000000000000003"/>
  </r>
  <r>
    <m/>
    <m/>
    <m/>
    <m/>
    <m/>
    <m/>
    <m/>
    <m/>
    <m/>
    <m/>
    <m/>
    <m/>
    <m/>
    <m/>
    <m/>
    <m/>
    <m/>
    <m/>
    <m/>
    <m/>
    <m/>
    <n v="7671"/>
    <s v="CA-2015-130974"/>
    <d v="2015-11-27T00:00:00"/>
    <s v="11/29/2015"/>
    <s v="Second Class"/>
    <s v="MA-17560"/>
    <x v="15"/>
    <x v="2"/>
    <s v="United States"/>
    <s v="Everett"/>
    <s v="Massachusetts"/>
    <n v="2149"/>
    <x v="3"/>
    <s v="TEC-AC-10003095"/>
    <x v="2"/>
    <x v="11"/>
    <s v="Logitech G35 7.1-Channel Surround Sound Headset"/>
    <n v="259.98"/>
    <n v="2"/>
    <n v="0"/>
    <n v="88.393199999999993"/>
    <n v="2015"/>
    <x v="0"/>
    <s v="Q4"/>
    <n v="0.33999999999999997"/>
  </r>
  <r>
    <m/>
    <m/>
    <m/>
    <m/>
    <m/>
    <m/>
    <m/>
    <m/>
    <m/>
    <m/>
    <m/>
    <m/>
    <m/>
    <m/>
    <m/>
    <m/>
    <m/>
    <m/>
    <m/>
    <m/>
    <m/>
    <n v="7672"/>
    <s v="CA-2015-130974"/>
    <d v="2015-11-27T00:00:00"/>
    <s v="11/29/2015"/>
    <s v="Second Class"/>
    <s v="MA-17560"/>
    <x v="15"/>
    <x v="2"/>
    <s v="United States"/>
    <s v="Everett"/>
    <s v="Massachusetts"/>
    <n v="2149"/>
    <x v="3"/>
    <s v="FUR-BO-10002916"/>
    <x v="0"/>
    <x v="0"/>
    <s v="Rush Hierlooms Collection 1&quot; Thick Stackable Bookcases"/>
    <n v="170.98"/>
    <n v="1"/>
    <n v="0"/>
    <n v="32.486199999999997"/>
    <n v="2015"/>
    <x v="0"/>
    <s v="Q4"/>
    <n v="0.19"/>
  </r>
  <r>
    <m/>
    <m/>
    <m/>
    <m/>
    <m/>
    <m/>
    <m/>
    <m/>
    <m/>
    <m/>
    <m/>
    <m/>
    <m/>
    <m/>
    <m/>
    <m/>
    <m/>
    <m/>
    <m/>
    <m/>
    <m/>
    <n v="7673"/>
    <s v="CA-2015-130974"/>
    <d v="2015-11-27T00:00:00"/>
    <s v="11/29/2015"/>
    <s v="Second Class"/>
    <s v="MA-17560"/>
    <x v="15"/>
    <x v="2"/>
    <s v="United States"/>
    <s v="Everett"/>
    <s v="Massachusetts"/>
    <n v="2149"/>
    <x v="3"/>
    <s v="FUR-FU-10002506"/>
    <x v="0"/>
    <x v="5"/>
    <s v="Tensor &quot;Hersey Kiss&quot; Styled Floor Lamp"/>
    <n v="38.97"/>
    <n v="3"/>
    <n v="0"/>
    <n v="4.6764000000000001"/>
    <n v="2015"/>
    <x v="0"/>
    <s v="Q4"/>
    <n v="0.12000000000000001"/>
  </r>
  <r>
    <m/>
    <m/>
    <m/>
    <m/>
    <m/>
    <m/>
    <m/>
    <m/>
    <m/>
    <m/>
    <m/>
    <m/>
    <m/>
    <m/>
    <m/>
    <m/>
    <m/>
    <m/>
    <m/>
    <m/>
    <m/>
    <n v="7674"/>
    <s v="CA-2015-130974"/>
    <d v="2015-11-27T00:00:00"/>
    <s v="11/29/2015"/>
    <s v="Second Class"/>
    <s v="MA-17560"/>
    <x v="15"/>
    <x v="2"/>
    <s v="United States"/>
    <s v="Everett"/>
    <s v="Massachusetts"/>
    <n v="2149"/>
    <x v="3"/>
    <s v="OFF-PA-10003823"/>
    <x v="1"/>
    <x v="10"/>
    <s v="Xerox 197"/>
    <n v="154.9"/>
    <n v="5"/>
    <n v="0"/>
    <n v="69.704999999999998"/>
    <n v="2015"/>
    <x v="0"/>
    <s v="Q4"/>
    <n v="0.44999999999999996"/>
  </r>
  <r>
    <m/>
    <m/>
    <m/>
    <m/>
    <m/>
    <m/>
    <m/>
    <m/>
    <m/>
    <m/>
    <m/>
    <m/>
    <m/>
    <m/>
    <m/>
    <m/>
    <m/>
    <m/>
    <m/>
    <m/>
    <m/>
    <n v="7675"/>
    <s v="CA-2015-130974"/>
    <d v="2015-11-27T00:00:00"/>
    <s v="11/29/2015"/>
    <s v="Second Class"/>
    <s v="MA-17560"/>
    <x v="15"/>
    <x v="2"/>
    <s v="United States"/>
    <s v="Everett"/>
    <s v="Massachusetts"/>
    <n v="2149"/>
    <x v="3"/>
    <s v="FUR-TA-10004619"/>
    <x v="0"/>
    <x v="3"/>
    <s v="Hon Non-Folding Utility Tables"/>
    <n v="446.06799999999998"/>
    <n v="4"/>
    <n v="0.3"/>
    <n v="0"/>
    <n v="2015"/>
    <x v="0"/>
    <s v="Q4"/>
    <n v="0"/>
  </r>
  <r>
    <m/>
    <m/>
    <m/>
    <m/>
    <m/>
    <m/>
    <m/>
    <m/>
    <m/>
    <m/>
    <m/>
    <m/>
    <m/>
    <m/>
    <m/>
    <m/>
    <m/>
    <m/>
    <m/>
    <m/>
    <m/>
    <n v="7676"/>
    <s v="CA-2017-133487"/>
    <d v="2017-05-06T00:00:00"/>
    <d v="2017-09-05T00:00:00"/>
    <s v="Second Class"/>
    <s v="TS-21655"/>
    <x v="772"/>
    <x v="0"/>
    <s v="United States"/>
    <s v="Rancho Cucamonga"/>
    <s v="California"/>
    <n v="91730"/>
    <x v="1"/>
    <s v="OFF-AP-10001271"/>
    <x v="1"/>
    <x v="9"/>
    <s v="Eureka The Boss Cordless Rechargeable Stick Vac"/>
    <n v="152.94"/>
    <n v="3"/>
    <n v="0"/>
    <n v="41.293799999999997"/>
    <n v="2017"/>
    <x v="5"/>
    <s v="Q2"/>
    <n v="0.26999999999999996"/>
  </r>
  <r>
    <m/>
    <m/>
    <m/>
    <m/>
    <m/>
    <m/>
    <m/>
    <m/>
    <m/>
    <m/>
    <m/>
    <m/>
    <m/>
    <m/>
    <m/>
    <m/>
    <m/>
    <m/>
    <m/>
    <m/>
    <m/>
    <n v="7677"/>
    <s v="CA-2014-142951"/>
    <d v="2014-10-08T00:00:00"/>
    <d v="2014-08-10T00:00:00"/>
    <s v="Same Day"/>
    <s v="JG-15115"/>
    <x v="161"/>
    <x v="0"/>
    <s v="United States"/>
    <s v="Charlotte"/>
    <s v="North Carolina"/>
    <n v="28205"/>
    <x v="0"/>
    <s v="TEC-AC-10002331"/>
    <x v="2"/>
    <x v="11"/>
    <s v="Maxell 74 Minute CDR, 10/Pack"/>
    <n v="23.472000000000001"/>
    <n v="3"/>
    <n v="0.2"/>
    <n v="4.9878"/>
    <n v="2014"/>
    <x v="2"/>
    <s v="Q4"/>
    <n v="0.21249999999999999"/>
  </r>
  <r>
    <m/>
    <m/>
    <m/>
    <m/>
    <m/>
    <m/>
    <m/>
    <m/>
    <m/>
    <m/>
    <m/>
    <m/>
    <m/>
    <m/>
    <m/>
    <m/>
    <m/>
    <m/>
    <m/>
    <m/>
    <m/>
    <n v="7678"/>
    <s v="CA-2014-133592"/>
    <d v="2014-12-31T00:00:00"/>
    <d v="2015-07-01T00:00:00"/>
    <s v="Standard Class"/>
    <s v="KM-16375"/>
    <x v="454"/>
    <x v="2"/>
    <s v="United States"/>
    <s v="Providence"/>
    <s v="Rhode Island"/>
    <n v="2908"/>
    <x v="3"/>
    <s v="OFF-PA-10003228"/>
    <x v="1"/>
    <x v="10"/>
    <s v="Xerox 1917"/>
    <n v="195.64"/>
    <n v="4"/>
    <n v="0"/>
    <n v="91.950800000000001"/>
    <n v="2014"/>
    <x v="4"/>
    <s v="Q4"/>
    <n v="0.47000000000000003"/>
  </r>
  <r>
    <m/>
    <m/>
    <m/>
    <m/>
    <m/>
    <m/>
    <m/>
    <m/>
    <m/>
    <m/>
    <m/>
    <m/>
    <m/>
    <m/>
    <m/>
    <m/>
    <m/>
    <m/>
    <m/>
    <m/>
    <m/>
    <n v="7679"/>
    <s v="CA-2014-133592"/>
    <d v="2014-12-31T00:00:00"/>
    <d v="2015-07-01T00:00:00"/>
    <s v="Standard Class"/>
    <s v="KM-16375"/>
    <x v="454"/>
    <x v="2"/>
    <s v="United States"/>
    <s v="Providence"/>
    <s v="Rhode Island"/>
    <n v="2908"/>
    <x v="3"/>
    <s v="OFF-PA-10002586"/>
    <x v="1"/>
    <x v="10"/>
    <s v="Xerox 1970"/>
    <n v="14.94"/>
    <n v="3"/>
    <n v="0"/>
    <n v="7.0217999999999998"/>
    <n v="2014"/>
    <x v="4"/>
    <s v="Q4"/>
    <n v="0.47000000000000003"/>
  </r>
  <r>
    <m/>
    <m/>
    <m/>
    <m/>
    <m/>
    <m/>
    <m/>
    <m/>
    <m/>
    <m/>
    <m/>
    <m/>
    <m/>
    <m/>
    <m/>
    <m/>
    <m/>
    <m/>
    <m/>
    <m/>
    <m/>
    <n v="7680"/>
    <s v="CA-2014-133592"/>
    <d v="2014-12-31T00:00:00"/>
    <d v="2015-07-01T00:00:00"/>
    <s v="Standard Class"/>
    <s v="KM-16375"/>
    <x v="454"/>
    <x v="2"/>
    <s v="United States"/>
    <s v="Providence"/>
    <s v="Rhode Island"/>
    <n v="2908"/>
    <x v="3"/>
    <s v="TEC-AC-10002049"/>
    <x v="2"/>
    <x v="11"/>
    <s v="Plantronics Savi W720 Multi-Device Wireless Headset System"/>
    <n v="1687.8"/>
    <n v="4"/>
    <n v="0"/>
    <n v="742.63199999999995"/>
    <n v="2014"/>
    <x v="4"/>
    <s v="Q4"/>
    <n v="0.44"/>
  </r>
  <r>
    <m/>
    <m/>
    <m/>
    <m/>
    <m/>
    <m/>
    <m/>
    <m/>
    <m/>
    <m/>
    <m/>
    <m/>
    <m/>
    <m/>
    <m/>
    <m/>
    <m/>
    <m/>
    <m/>
    <m/>
    <m/>
    <n v="7681"/>
    <s v="CA-2014-133592"/>
    <d v="2014-12-31T00:00:00"/>
    <d v="2015-07-01T00:00:00"/>
    <s v="Standard Class"/>
    <s v="KM-16375"/>
    <x v="454"/>
    <x v="2"/>
    <s v="United States"/>
    <s v="Providence"/>
    <s v="Rhode Island"/>
    <n v="2908"/>
    <x v="3"/>
    <s v="FUR-BO-10000362"/>
    <x v="0"/>
    <x v="0"/>
    <s v="Sauder Inglewood Library Bookcases"/>
    <n v="341.96"/>
    <n v="2"/>
    <n v="0"/>
    <n v="78.650800000000004"/>
    <n v="2014"/>
    <x v="4"/>
    <s v="Q4"/>
    <n v="0.23000000000000004"/>
  </r>
  <r>
    <m/>
    <m/>
    <m/>
    <m/>
    <m/>
    <m/>
    <m/>
    <m/>
    <m/>
    <m/>
    <m/>
    <m/>
    <m/>
    <m/>
    <m/>
    <m/>
    <m/>
    <m/>
    <m/>
    <m/>
    <m/>
    <n v="7682"/>
    <s v="CA-2014-133592"/>
    <d v="2014-12-31T00:00:00"/>
    <d v="2015-07-01T00:00:00"/>
    <s v="Standard Class"/>
    <s v="KM-16375"/>
    <x v="454"/>
    <x v="2"/>
    <s v="United States"/>
    <s v="Providence"/>
    <s v="Rhode Island"/>
    <n v="2908"/>
    <x v="3"/>
    <s v="FUR-CH-10004218"/>
    <x v="0"/>
    <x v="1"/>
    <s v="Global Fabric Manager's Chair, Dark Gray"/>
    <n v="605.88"/>
    <n v="6"/>
    <n v="0"/>
    <n v="151.47"/>
    <n v="2014"/>
    <x v="4"/>
    <s v="Q4"/>
    <n v="0.25"/>
  </r>
  <r>
    <m/>
    <m/>
    <m/>
    <m/>
    <m/>
    <m/>
    <m/>
    <m/>
    <m/>
    <m/>
    <m/>
    <m/>
    <m/>
    <m/>
    <m/>
    <m/>
    <m/>
    <m/>
    <m/>
    <m/>
    <m/>
    <n v="7683"/>
    <s v="CA-2015-120782"/>
    <d v="2015-04-28T00:00:00"/>
    <d v="2015-01-05T00:00:00"/>
    <s v="First Class"/>
    <s v="SD-20485"/>
    <x v="174"/>
    <x v="2"/>
    <s v="United States"/>
    <s v="Midland"/>
    <s v="Michigan"/>
    <n v="48640"/>
    <x v="2"/>
    <s v="OFF-AP-10003779"/>
    <x v="1"/>
    <x v="9"/>
    <s v="Kensington 7 Outlet MasterPiece Power Center with Fax/Phone Line Protection"/>
    <n v="186.732"/>
    <n v="1"/>
    <n v="0.1"/>
    <n v="41.496000000000002"/>
    <n v="2015"/>
    <x v="3"/>
    <s v="Q2"/>
    <n v="0.22222222222222224"/>
  </r>
  <r>
    <m/>
    <m/>
    <m/>
    <m/>
    <m/>
    <m/>
    <m/>
    <m/>
    <m/>
    <m/>
    <m/>
    <m/>
    <m/>
    <m/>
    <m/>
    <m/>
    <m/>
    <m/>
    <m/>
    <m/>
    <m/>
    <n v="7684"/>
    <s v="CA-2015-120782"/>
    <d v="2015-04-28T00:00:00"/>
    <d v="2015-01-05T00:00:00"/>
    <s v="First Class"/>
    <s v="SD-20485"/>
    <x v="174"/>
    <x v="2"/>
    <s v="United States"/>
    <s v="Midland"/>
    <s v="Michigan"/>
    <n v="48640"/>
    <x v="2"/>
    <s v="OFF-BI-10003527"/>
    <x v="1"/>
    <x v="8"/>
    <s v="Fellowes PB500 Electric Punch Plastic Comb Binding Machine with Manual Bind"/>
    <n v="3812.97"/>
    <n v="3"/>
    <n v="0"/>
    <n v="1906.4849999999999"/>
    <n v="2015"/>
    <x v="3"/>
    <s v="Q2"/>
    <n v="0.5"/>
  </r>
  <r>
    <m/>
    <m/>
    <m/>
    <m/>
    <m/>
    <m/>
    <m/>
    <m/>
    <m/>
    <m/>
    <m/>
    <m/>
    <m/>
    <m/>
    <m/>
    <m/>
    <m/>
    <m/>
    <m/>
    <m/>
    <m/>
    <n v="7685"/>
    <s v="CA-2015-116876"/>
    <d v="2015-02-14T00:00:00"/>
    <s v="2/21/2015"/>
    <s v="Standard Class"/>
    <s v="TT-21070"/>
    <x v="74"/>
    <x v="0"/>
    <s v="United States"/>
    <s v="Rochester"/>
    <s v="New York"/>
    <n v="14609"/>
    <x v="3"/>
    <s v="OFF-BI-10002897"/>
    <x v="1"/>
    <x v="8"/>
    <s v="Black Avery Memo-Size 3-Ring Binder, 5 1/2&quot; x 8 1/2&quot;"/>
    <n v="26.423999999999999"/>
    <n v="9"/>
    <n v="0.2"/>
    <n v="9.5786999999999995"/>
    <n v="2015"/>
    <x v="11"/>
    <s v="Q1"/>
    <n v="0.36249999999999999"/>
  </r>
  <r>
    <m/>
    <m/>
    <m/>
    <m/>
    <m/>
    <m/>
    <m/>
    <m/>
    <m/>
    <m/>
    <m/>
    <m/>
    <m/>
    <m/>
    <m/>
    <m/>
    <m/>
    <m/>
    <m/>
    <m/>
    <m/>
    <n v="7686"/>
    <s v="CA-2015-116876"/>
    <d v="2015-02-14T00:00:00"/>
    <s v="2/21/2015"/>
    <s v="Standard Class"/>
    <s v="TT-21070"/>
    <x v="74"/>
    <x v="0"/>
    <s v="United States"/>
    <s v="Rochester"/>
    <s v="New York"/>
    <n v="14609"/>
    <x v="3"/>
    <s v="TEC-PH-10002584"/>
    <x v="2"/>
    <x v="7"/>
    <s v="Samsung Galaxy S4"/>
    <n v="625.99"/>
    <n v="1"/>
    <n v="0"/>
    <n v="187.797"/>
    <n v="2015"/>
    <x v="11"/>
    <s v="Q1"/>
    <n v="0.3"/>
  </r>
  <r>
    <m/>
    <m/>
    <m/>
    <m/>
    <m/>
    <m/>
    <m/>
    <m/>
    <m/>
    <m/>
    <m/>
    <m/>
    <m/>
    <m/>
    <m/>
    <m/>
    <m/>
    <m/>
    <m/>
    <m/>
    <m/>
    <n v="7687"/>
    <s v="CA-2016-169838"/>
    <d v="2016-11-25T00:00:00"/>
    <s v="11/29/2016"/>
    <s v="Standard Class"/>
    <s v="BB-11545"/>
    <x v="179"/>
    <x v="1"/>
    <s v="United States"/>
    <s v="Jackson"/>
    <s v="Michigan"/>
    <n v="49201"/>
    <x v="2"/>
    <s v="FUR-TA-10001095"/>
    <x v="0"/>
    <x v="3"/>
    <s v="Chromcraft Round Conference Tables"/>
    <n v="1568.61"/>
    <n v="9"/>
    <n v="0"/>
    <n v="329.40809999999999"/>
    <n v="2016"/>
    <x v="0"/>
    <s v="Q4"/>
    <n v="0.21000000000000002"/>
  </r>
  <r>
    <m/>
    <m/>
    <m/>
    <m/>
    <m/>
    <m/>
    <m/>
    <m/>
    <m/>
    <m/>
    <m/>
    <m/>
    <m/>
    <m/>
    <m/>
    <m/>
    <m/>
    <m/>
    <m/>
    <m/>
    <m/>
    <n v="7688"/>
    <s v="CA-2016-169838"/>
    <d v="2016-11-25T00:00:00"/>
    <s v="11/29/2016"/>
    <s v="Standard Class"/>
    <s v="BB-11545"/>
    <x v="179"/>
    <x v="1"/>
    <s v="United States"/>
    <s v="Jackson"/>
    <s v="Michigan"/>
    <n v="49201"/>
    <x v="2"/>
    <s v="OFF-BI-10004002"/>
    <x v="1"/>
    <x v="8"/>
    <s v="Wilson Jones International Size A4 Ring Binders"/>
    <n v="17.3"/>
    <n v="1"/>
    <n v="0"/>
    <n v="8.3040000000000003"/>
    <n v="2016"/>
    <x v="0"/>
    <s v="Q4"/>
    <n v="0.48"/>
  </r>
  <r>
    <m/>
    <m/>
    <m/>
    <m/>
    <m/>
    <m/>
    <m/>
    <m/>
    <m/>
    <m/>
    <m/>
    <m/>
    <m/>
    <m/>
    <m/>
    <m/>
    <m/>
    <m/>
    <m/>
    <m/>
    <m/>
    <n v="7689"/>
    <s v="CA-2016-169838"/>
    <d v="2016-11-25T00:00:00"/>
    <s v="11/29/2016"/>
    <s v="Standard Class"/>
    <s v="BB-11545"/>
    <x v="179"/>
    <x v="1"/>
    <s v="United States"/>
    <s v="Jackson"/>
    <s v="Michigan"/>
    <n v="49201"/>
    <x v="2"/>
    <s v="TEC-AC-10004518"/>
    <x v="2"/>
    <x v="11"/>
    <s v="Memorex Mini Travel Drive 32 GB USB 2.0 Flash Drive"/>
    <n v="160"/>
    <n v="8"/>
    <n v="0"/>
    <n v="62.4"/>
    <n v="2016"/>
    <x v="0"/>
    <s v="Q4"/>
    <n v="0.39"/>
  </r>
  <r>
    <m/>
    <m/>
    <m/>
    <m/>
    <m/>
    <m/>
    <m/>
    <m/>
    <m/>
    <m/>
    <m/>
    <m/>
    <m/>
    <m/>
    <m/>
    <m/>
    <m/>
    <m/>
    <m/>
    <m/>
    <m/>
    <n v="7690"/>
    <s v="US-2017-128951"/>
    <d v="2017-07-15T00:00:00"/>
    <s v="7/17/2017"/>
    <s v="First Class"/>
    <s v="RS-19420"/>
    <x v="602"/>
    <x v="1"/>
    <s v="United States"/>
    <s v="Suffolk"/>
    <s v="Virginia"/>
    <n v="23434"/>
    <x v="0"/>
    <s v="OFF-AP-10002191"/>
    <x v="1"/>
    <x v="9"/>
    <s v="Belkin 8 Outlet SurgeMaster II Gold Surge Protector"/>
    <n v="179.94"/>
    <n v="3"/>
    <n v="0"/>
    <n v="50.383200000000002"/>
    <n v="2017"/>
    <x v="7"/>
    <s v="Q3"/>
    <n v="0.28000000000000003"/>
  </r>
  <r>
    <m/>
    <m/>
    <m/>
    <m/>
    <m/>
    <m/>
    <m/>
    <m/>
    <m/>
    <m/>
    <m/>
    <m/>
    <m/>
    <m/>
    <m/>
    <m/>
    <m/>
    <m/>
    <m/>
    <m/>
    <m/>
    <n v="7691"/>
    <s v="US-2017-128951"/>
    <d v="2017-07-15T00:00:00"/>
    <s v="7/17/2017"/>
    <s v="First Class"/>
    <s v="RS-19420"/>
    <x v="602"/>
    <x v="1"/>
    <s v="United States"/>
    <s v="Suffolk"/>
    <s v="Virginia"/>
    <n v="23434"/>
    <x v="0"/>
    <s v="FUR-TA-10004575"/>
    <x v="0"/>
    <x v="3"/>
    <s v="Hon 5100 Series Wood Tables"/>
    <n v="872.94"/>
    <n v="3"/>
    <n v="0"/>
    <n v="157.1292"/>
    <n v="2017"/>
    <x v="7"/>
    <s v="Q3"/>
    <n v="0.18"/>
  </r>
  <r>
    <m/>
    <m/>
    <m/>
    <m/>
    <m/>
    <m/>
    <m/>
    <m/>
    <m/>
    <m/>
    <m/>
    <m/>
    <m/>
    <m/>
    <m/>
    <m/>
    <m/>
    <m/>
    <m/>
    <m/>
    <m/>
    <n v="7692"/>
    <s v="US-2017-128951"/>
    <d v="2017-07-15T00:00:00"/>
    <s v="7/17/2017"/>
    <s v="First Class"/>
    <s v="RS-19420"/>
    <x v="602"/>
    <x v="1"/>
    <s v="United States"/>
    <s v="Suffolk"/>
    <s v="Virginia"/>
    <n v="23434"/>
    <x v="0"/>
    <s v="OFF-PA-10003177"/>
    <x v="1"/>
    <x v="10"/>
    <s v="Xerox 1999"/>
    <n v="12.96"/>
    <n v="2"/>
    <n v="0"/>
    <n v="6.2207999999999997"/>
    <n v="2017"/>
    <x v="7"/>
    <s v="Q3"/>
    <n v="0.47999999999999993"/>
  </r>
  <r>
    <m/>
    <m/>
    <m/>
    <m/>
    <m/>
    <m/>
    <m/>
    <m/>
    <m/>
    <m/>
    <m/>
    <m/>
    <m/>
    <m/>
    <m/>
    <m/>
    <m/>
    <m/>
    <m/>
    <m/>
    <m/>
    <n v="7693"/>
    <s v="CA-2014-102330"/>
    <d v="2014-12-29T00:00:00"/>
    <d v="2015-03-01T00:00:00"/>
    <s v="Standard Class"/>
    <s v="AI-10855"/>
    <x v="482"/>
    <x v="0"/>
    <s v="United States"/>
    <s v="Brentwood"/>
    <s v="California"/>
    <n v="94513"/>
    <x v="1"/>
    <s v="OFF-LA-10003923"/>
    <x v="1"/>
    <x v="2"/>
    <s v="Alphabetical Labels for Top Tab Filing"/>
    <n v="88.8"/>
    <n v="6"/>
    <n v="0"/>
    <n v="44.4"/>
    <n v="2014"/>
    <x v="4"/>
    <s v="Q4"/>
    <n v="0.5"/>
  </r>
  <r>
    <m/>
    <m/>
    <m/>
    <m/>
    <m/>
    <m/>
    <m/>
    <m/>
    <m/>
    <m/>
    <m/>
    <m/>
    <m/>
    <m/>
    <m/>
    <m/>
    <m/>
    <m/>
    <m/>
    <m/>
    <m/>
    <n v="7694"/>
    <s v="CA-2014-102330"/>
    <d v="2014-12-29T00:00:00"/>
    <d v="2015-03-01T00:00:00"/>
    <s v="Standard Class"/>
    <s v="AI-10855"/>
    <x v="482"/>
    <x v="0"/>
    <s v="United States"/>
    <s v="Brentwood"/>
    <s v="California"/>
    <n v="94513"/>
    <x v="1"/>
    <s v="TEC-PH-10001051"/>
    <x v="2"/>
    <x v="7"/>
    <s v="HTC One"/>
    <n v="319.96800000000002"/>
    <n v="4"/>
    <n v="0.2"/>
    <n v="35.996400000000001"/>
    <n v="2014"/>
    <x v="4"/>
    <s v="Q4"/>
    <n v="0.1125"/>
  </r>
  <r>
    <m/>
    <m/>
    <m/>
    <m/>
    <m/>
    <m/>
    <m/>
    <m/>
    <m/>
    <m/>
    <m/>
    <m/>
    <m/>
    <m/>
    <m/>
    <m/>
    <m/>
    <m/>
    <m/>
    <m/>
    <m/>
    <n v="7695"/>
    <s v="CA-2016-118899"/>
    <d v="2016-03-22T00:00:00"/>
    <s v="3/22/2016"/>
    <s v="Same Day"/>
    <s v="MC-17275"/>
    <x v="507"/>
    <x v="0"/>
    <s v="United States"/>
    <s v="Seattle"/>
    <s v="Washington"/>
    <n v="98103"/>
    <x v="1"/>
    <s v="FUR-CH-10004754"/>
    <x v="0"/>
    <x v="1"/>
    <s v="Global Stack Chair with Arms, Black"/>
    <n v="167.88800000000001"/>
    <n v="7"/>
    <n v="0.2"/>
    <n v="14.690200000000001"/>
    <n v="2016"/>
    <x v="10"/>
    <s v="Q1"/>
    <n v="8.7500000000000008E-2"/>
  </r>
  <r>
    <m/>
    <m/>
    <m/>
    <m/>
    <m/>
    <m/>
    <m/>
    <m/>
    <m/>
    <m/>
    <m/>
    <m/>
    <m/>
    <m/>
    <m/>
    <m/>
    <m/>
    <m/>
    <m/>
    <m/>
    <m/>
    <n v="7696"/>
    <s v="CA-2017-107958"/>
    <d v="2017-07-02T00:00:00"/>
    <d v="2017-05-07T00:00:00"/>
    <s v="First Class"/>
    <s v="AH-10120"/>
    <x v="571"/>
    <x v="2"/>
    <s v="United States"/>
    <s v="Houston"/>
    <s v="Texas"/>
    <n v="77036"/>
    <x v="2"/>
    <s v="OFF-PA-10000357"/>
    <x v="1"/>
    <x v="10"/>
    <s v="White Dual Perf Computer Printout Paper, 2700 Sheets, 1 Part, Heavyweight, 20 lbs., 14 7/8 x 11"/>
    <n v="163.96"/>
    <n v="5"/>
    <n v="0.2"/>
    <n v="59.435499999999998"/>
    <n v="2017"/>
    <x v="7"/>
    <s v="Q3"/>
    <n v="0.36249999999999999"/>
  </r>
  <r>
    <m/>
    <m/>
    <m/>
    <m/>
    <m/>
    <m/>
    <m/>
    <m/>
    <m/>
    <m/>
    <m/>
    <m/>
    <m/>
    <m/>
    <m/>
    <m/>
    <m/>
    <m/>
    <m/>
    <m/>
    <m/>
    <n v="7697"/>
    <s v="CA-2017-107958"/>
    <d v="2017-07-02T00:00:00"/>
    <d v="2017-05-07T00:00:00"/>
    <s v="First Class"/>
    <s v="AH-10120"/>
    <x v="571"/>
    <x v="2"/>
    <s v="United States"/>
    <s v="Houston"/>
    <s v="Texas"/>
    <n v="77036"/>
    <x v="2"/>
    <s v="OFF-BI-10001787"/>
    <x v="1"/>
    <x v="8"/>
    <s v="Wilson Jones Four-Pocket Poly Binders"/>
    <n v="5.2320000000000002"/>
    <n v="4"/>
    <n v="0.8"/>
    <n v="-8.1096000000000004"/>
    <n v="2017"/>
    <x v="7"/>
    <s v="Q3"/>
    <n v="-1.55"/>
  </r>
  <r>
    <m/>
    <m/>
    <m/>
    <m/>
    <m/>
    <m/>
    <m/>
    <m/>
    <m/>
    <m/>
    <m/>
    <m/>
    <m/>
    <m/>
    <m/>
    <m/>
    <m/>
    <m/>
    <m/>
    <m/>
    <m/>
    <n v="7698"/>
    <s v="CA-2017-151799"/>
    <d v="2017-12-14T00:00:00"/>
    <s v="12/18/2017"/>
    <s v="Standard Class"/>
    <s v="BF-11170"/>
    <x v="408"/>
    <x v="2"/>
    <s v="United States"/>
    <s v="Lawrence"/>
    <s v="Massachusetts"/>
    <n v="1841"/>
    <x v="3"/>
    <s v="TEC-CO-10002313"/>
    <x v="2"/>
    <x v="16"/>
    <s v="Canon PC1080F Personal Copier"/>
    <n v="1199.98"/>
    <n v="2"/>
    <n v="0"/>
    <n v="467.99220000000003"/>
    <n v="2017"/>
    <x v="4"/>
    <s v="Q4"/>
    <n v="0.39"/>
  </r>
  <r>
    <m/>
    <m/>
    <m/>
    <m/>
    <m/>
    <m/>
    <m/>
    <m/>
    <m/>
    <m/>
    <m/>
    <m/>
    <m/>
    <m/>
    <m/>
    <m/>
    <m/>
    <m/>
    <m/>
    <m/>
    <m/>
    <n v="7699"/>
    <s v="CA-2017-151799"/>
    <d v="2017-12-14T00:00:00"/>
    <s v="12/18/2017"/>
    <s v="Standard Class"/>
    <s v="BF-11170"/>
    <x v="408"/>
    <x v="2"/>
    <s v="United States"/>
    <s v="Lawrence"/>
    <s v="Massachusetts"/>
    <n v="1841"/>
    <x v="3"/>
    <s v="OFF-ST-10002790"/>
    <x v="1"/>
    <x v="4"/>
    <s v="Safco Industrial Shelving"/>
    <n v="73.849999999999994"/>
    <n v="1"/>
    <n v="0"/>
    <n v="2.2155"/>
    <n v="2017"/>
    <x v="4"/>
    <s v="Q4"/>
    <n v="3.0000000000000002E-2"/>
  </r>
  <r>
    <m/>
    <m/>
    <m/>
    <m/>
    <m/>
    <m/>
    <m/>
    <m/>
    <m/>
    <m/>
    <m/>
    <m/>
    <m/>
    <m/>
    <m/>
    <m/>
    <m/>
    <m/>
    <m/>
    <m/>
    <m/>
    <n v="7700"/>
    <s v="CA-2017-151799"/>
    <d v="2017-12-14T00:00:00"/>
    <s v="12/18/2017"/>
    <s v="Standard Class"/>
    <s v="BF-11170"/>
    <x v="408"/>
    <x v="2"/>
    <s v="United States"/>
    <s v="Lawrence"/>
    <s v="Massachusetts"/>
    <n v="1841"/>
    <x v="3"/>
    <s v="OFF-SU-10001664"/>
    <x v="1"/>
    <x v="14"/>
    <s v="Acme Office Executive Series Stainless Steel Trimmers"/>
    <n v="25.71"/>
    <n v="3"/>
    <n v="0"/>
    <n v="6.6845999999999997"/>
    <n v="2017"/>
    <x v="4"/>
    <s v="Q4"/>
    <n v="0.25999999999999995"/>
  </r>
  <r>
    <m/>
    <m/>
    <m/>
    <m/>
    <m/>
    <m/>
    <m/>
    <m/>
    <m/>
    <m/>
    <m/>
    <m/>
    <m/>
    <m/>
    <m/>
    <m/>
    <m/>
    <m/>
    <m/>
    <m/>
    <m/>
    <n v="7701"/>
    <s v="CA-2017-151799"/>
    <d v="2017-12-14T00:00:00"/>
    <s v="12/18/2017"/>
    <s v="Standard Class"/>
    <s v="BF-11170"/>
    <x v="408"/>
    <x v="2"/>
    <s v="United States"/>
    <s v="Lawrence"/>
    <s v="Massachusetts"/>
    <n v="1841"/>
    <x v="3"/>
    <s v="OFF-FA-10001332"/>
    <x v="1"/>
    <x v="13"/>
    <s v="Acco Banker's Clasps, 5 3/4&quot;-Long"/>
    <n v="17.28"/>
    <n v="6"/>
    <n v="0"/>
    <n v="8.1216000000000008"/>
    <n v="2017"/>
    <x v="4"/>
    <s v="Q4"/>
    <n v="0.47000000000000003"/>
  </r>
  <r>
    <m/>
    <m/>
    <m/>
    <m/>
    <m/>
    <m/>
    <m/>
    <m/>
    <m/>
    <m/>
    <m/>
    <m/>
    <m/>
    <m/>
    <m/>
    <m/>
    <m/>
    <m/>
    <m/>
    <m/>
    <m/>
    <n v="7702"/>
    <s v="CA-2017-151799"/>
    <d v="2017-12-14T00:00:00"/>
    <s v="12/18/2017"/>
    <s v="Standard Class"/>
    <s v="BF-11170"/>
    <x v="408"/>
    <x v="2"/>
    <s v="United States"/>
    <s v="Lawrence"/>
    <s v="Massachusetts"/>
    <n v="1841"/>
    <x v="3"/>
    <s v="FUR-TA-10003473"/>
    <x v="0"/>
    <x v="3"/>
    <s v="Bretford Rectangular Conference Table Tops"/>
    <n v="526.58199999999999"/>
    <n v="2"/>
    <n v="0.3"/>
    <n v="-52.658200000000001"/>
    <n v="2017"/>
    <x v="4"/>
    <s v="Q4"/>
    <n v="-0.1"/>
  </r>
  <r>
    <m/>
    <m/>
    <m/>
    <m/>
    <m/>
    <m/>
    <m/>
    <m/>
    <m/>
    <m/>
    <m/>
    <m/>
    <m/>
    <m/>
    <m/>
    <m/>
    <m/>
    <m/>
    <m/>
    <m/>
    <m/>
    <n v="7703"/>
    <s v="CA-2016-114601"/>
    <d v="2016-08-26T00:00:00"/>
    <d v="2016-02-09T00:00:00"/>
    <s v="Standard Class"/>
    <s v="AA-10480"/>
    <x v="4"/>
    <x v="0"/>
    <s v="United States"/>
    <s v="Detroit"/>
    <s v="Michigan"/>
    <n v="48234"/>
    <x v="2"/>
    <s v="OFF-PA-10000605"/>
    <x v="1"/>
    <x v="10"/>
    <s v="Xerox 1950"/>
    <n v="11.56"/>
    <n v="2"/>
    <n v="0"/>
    <n v="5.6643999999999997"/>
    <n v="2016"/>
    <x v="6"/>
    <s v="Q3"/>
    <n v="0.48999999999999994"/>
  </r>
  <r>
    <m/>
    <m/>
    <m/>
    <m/>
    <m/>
    <m/>
    <m/>
    <m/>
    <m/>
    <m/>
    <m/>
    <m/>
    <m/>
    <m/>
    <m/>
    <m/>
    <m/>
    <m/>
    <m/>
    <m/>
    <m/>
    <n v="7704"/>
    <s v="CA-2016-114601"/>
    <d v="2016-08-26T00:00:00"/>
    <d v="2016-02-09T00:00:00"/>
    <s v="Standard Class"/>
    <s v="AA-10480"/>
    <x v="4"/>
    <x v="0"/>
    <s v="United States"/>
    <s v="Detroit"/>
    <s v="Michigan"/>
    <n v="48234"/>
    <x v="2"/>
    <s v="TEC-PH-10002170"/>
    <x v="2"/>
    <x v="7"/>
    <s v="ClearSounds CSC500 Amplified Spirit Phone Corded phone"/>
    <n v="209.97"/>
    <n v="3"/>
    <n v="0"/>
    <n v="58.791600000000003"/>
    <n v="2016"/>
    <x v="6"/>
    <s v="Q3"/>
    <n v="0.28000000000000003"/>
  </r>
  <r>
    <m/>
    <m/>
    <m/>
    <m/>
    <m/>
    <m/>
    <m/>
    <m/>
    <m/>
    <m/>
    <m/>
    <m/>
    <m/>
    <m/>
    <m/>
    <m/>
    <m/>
    <m/>
    <m/>
    <m/>
    <m/>
    <n v="7705"/>
    <s v="CA-2016-114601"/>
    <d v="2016-08-26T00:00:00"/>
    <d v="2016-02-09T00:00:00"/>
    <s v="Standard Class"/>
    <s v="AA-10480"/>
    <x v="4"/>
    <x v="0"/>
    <s v="United States"/>
    <s v="Detroit"/>
    <s v="Michigan"/>
    <n v="48234"/>
    <x v="2"/>
    <s v="FUR-TA-10004147"/>
    <x v="0"/>
    <x v="3"/>
    <s v="Hon 4060 Series Tables"/>
    <n v="447.84"/>
    <n v="4"/>
    <n v="0"/>
    <n v="98.524799999999999"/>
    <n v="2016"/>
    <x v="6"/>
    <s v="Q3"/>
    <n v="0.22"/>
  </r>
  <r>
    <m/>
    <m/>
    <m/>
    <m/>
    <m/>
    <m/>
    <m/>
    <m/>
    <m/>
    <m/>
    <m/>
    <m/>
    <m/>
    <m/>
    <m/>
    <m/>
    <m/>
    <m/>
    <m/>
    <m/>
    <m/>
    <n v="7706"/>
    <s v="CA-2016-114601"/>
    <d v="2016-08-26T00:00:00"/>
    <d v="2016-02-09T00:00:00"/>
    <s v="Standard Class"/>
    <s v="AA-10480"/>
    <x v="4"/>
    <x v="0"/>
    <s v="United States"/>
    <s v="Detroit"/>
    <s v="Michigan"/>
    <n v="48234"/>
    <x v="2"/>
    <s v="TEC-AC-10003911"/>
    <x v="2"/>
    <x v="11"/>
    <s v="NETGEAR AC1750 Dual Band Gigabit Smart WiFi Router"/>
    <n v="479.97"/>
    <n v="3"/>
    <n v="0"/>
    <n v="163.18979999999999"/>
    <n v="2016"/>
    <x v="6"/>
    <s v="Q3"/>
    <n v="0.33999999999999997"/>
  </r>
  <r>
    <m/>
    <m/>
    <m/>
    <m/>
    <m/>
    <m/>
    <m/>
    <m/>
    <m/>
    <m/>
    <m/>
    <m/>
    <m/>
    <m/>
    <m/>
    <m/>
    <m/>
    <m/>
    <m/>
    <m/>
    <m/>
    <n v="7707"/>
    <s v="CA-2016-114601"/>
    <d v="2016-08-26T00:00:00"/>
    <d v="2016-02-09T00:00:00"/>
    <s v="Standard Class"/>
    <s v="AA-10480"/>
    <x v="4"/>
    <x v="0"/>
    <s v="United States"/>
    <s v="Detroit"/>
    <s v="Michigan"/>
    <n v="48234"/>
    <x v="2"/>
    <s v="OFF-AR-10002578"/>
    <x v="1"/>
    <x v="6"/>
    <s v="Newell 335"/>
    <n v="8.64"/>
    <n v="3"/>
    <n v="0"/>
    <n v="2.5055999999999998"/>
    <n v="2016"/>
    <x v="6"/>
    <s v="Q3"/>
    <n v="0.28999999999999998"/>
  </r>
  <r>
    <m/>
    <m/>
    <m/>
    <m/>
    <m/>
    <m/>
    <m/>
    <m/>
    <m/>
    <m/>
    <m/>
    <m/>
    <m/>
    <m/>
    <m/>
    <m/>
    <m/>
    <m/>
    <m/>
    <m/>
    <m/>
    <n v="7708"/>
    <s v="CA-2017-100237"/>
    <d v="2017-10-15T00:00:00"/>
    <s v="10/19/2017"/>
    <s v="Standard Class"/>
    <s v="SV-20815"/>
    <x v="458"/>
    <x v="1"/>
    <s v="United States"/>
    <s v="Orem"/>
    <s v="Utah"/>
    <n v="84057"/>
    <x v="1"/>
    <s v="OFF-AR-10001761"/>
    <x v="1"/>
    <x v="6"/>
    <s v="Avery Hi-Liter Smear-Safe Highlighters"/>
    <n v="11.68"/>
    <n v="2"/>
    <n v="0"/>
    <n v="4.2047999999999996"/>
    <n v="2017"/>
    <x v="2"/>
    <s v="Q4"/>
    <n v="0.36"/>
  </r>
  <r>
    <m/>
    <m/>
    <m/>
    <m/>
    <m/>
    <m/>
    <m/>
    <m/>
    <m/>
    <m/>
    <m/>
    <m/>
    <m/>
    <m/>
    <m/>
    <m/>
    <m/>
    <m/>
    <m/>
    <m/>
    <m/>
    <n v="7709"/>
    <s v="CA-2014-139542"/>
    <d v="2014-10-25T00:00:00"/>
    <s v="10/29/2014"/>
    <s v="Standard Class"/>
    <s v="EH-14185"/>
    <x v="699"/>
    <x v="0"/>
    <s v="United States"/>
    <s v="Philadelphia"/>
    <s v="Pennsylvania"/>
    <n v="19120"/>
    <x v="3"/>
    <s v="TEC-AC-10001553"/>
    <x v="2"/>
    <x v="11"/>
    <s v="Memorex 25GB 6X Branded Blu-Ray Recordable Disc, 15/Pack"/>
    <n v="40.776000000000003"/>
    <n v="3"/>
    <n v="0.2"/>
    <n v="0.50970000000000004"/>
    <n v="2014"/>
    <x v="2"/>
    <s v="Q4"/>
    <n v="1.2500000000000001E-2"/>
  </r>
  <r>
    <m/>
    <m/>
    <m/>
    <m/>
    <m/>
    <m/>
    <m/>
    <m/>
    <m/>
    <m/>
    <m/>
    <m/>
    <m/>
    <m/>
    <m/>
    <m/>
    <m/>
    <m/>
    <m/>
    <m/>
    <m/>
    <n v="7710"/>
    <s v="CA-2014-139542"/>
    <d v="2014-10-25T00:00:00"/>
    <s v="10/29/2014"/>
    <s v="Standard Class"/>
    <s v="EH-14185"/>
    <x v="699"/>
    <x v="0"/>
    <s v="United States"/>
    <s v="Philadelphia"/>
    <s v="Pennsylvania"/>
    <n v="19120"/>
    <x v="3"/>
    <s v="OFF-BI-10000309"/>
    <x v="1"/>
    <x v="8"/>
    <s v="GBC Twin Loop Wire Binding Elements, 9/16&quot; Spine, Black"/>
    <n v="13.698"/>
    <n v="3"/>
    <n v="0.7"/>
    <n v="-9.5885999999999996"/>
    <n v="2014"/>
    <x v="2"/>
    <s v="Q4"/>
    <n v="-0.7"/>
  </r>
  <r>
    <m/>
    <m/>
    <m/>
    <m/>
    <m/>
    <m/>
    <m/>
    <m/>
    <m/>
    <m/>
    <m/>
    <m/>
    <m/>
    <m/>
    <m/>
    <m/>
    <m/>
    <m/>
    <m/>
    <m/>
    <m/>
    <n v="7711"/>
    <s v="US-2015-142811"/>
    <d v="2015-04-02T00:00:00"/>
    <d v="2015-07-04T00:00:00"/>
    <s v="Standard Class"/>
    <s v="JL-15850"/>
    <x v="139"/>
    <x v="0"/>
    <s v="United States"/>
    <s v="Mesa"/>
    <s v="Arizona"/>
    <n v="85204"/>
    <x v="1"/>
    <s v="TEC-PH-10003095"/>
    <x v="2"/>
    <x v="7"/>
    <s v="Samsung HM1900 Bluetooth Headset"/>
    <n v="87.8"/>
    <n v="5"/>
    <n v="0.2"/>
    <n v="32.924999999999997"/>
    <n v="2015"/>
    <x v="3"/>
    <s v="Q2"/>
    <n v="0.375"/>
  </r>
  <r>
    <m/>
    <m/>
    <m/>
    <m/>
    <m/>
    <m/>
    <m/>
    <m/>
    <m/>
    <m/>
    <m/>
    <m/>
    <m/>
    <m/>
    <m/>
    <m/>
    <m/>
    <m/>
    <m/>
    <m/>
    <m/>
    <n v="7712"/>
    <s v="CA-2017-139353"/>
    <d v="2017-10-28T00:00:00"/>
    <s v="10/30/2017"/>
    <s v="Second Class"/>
    <s v="JM-15250"/>
    <x v="49"/>
    <x v="0"/>
    <s v="United States"/>
    <s v="Fayetteville"/>
    <s v="North Carolina"/>
    <n v="28314"/>
    <x v="0"/>
    <s v="FUR-FU-10001876"/>
    <x v="0"/>
    <x v="5"/>
    <s v="Computer Room Manger, 14&quot;"/>
    <n v="77.951999999999998"/>
    <n v="3"/>
    <n v="0.2"/>
    <n v="15.590400000000001"/>
    <n v="2017"/>
    <x v="2"/>
    <s v="Q4"/>
    <n v="0.2"/>
  </r>
  <r>
    <m/>
    <m/>
    <m/>
    <m/>
    <m/>
    <m/>
    <m/>
    <m/>
    <m/>
    <m/>
    <m/>
    <m/>
    <m/>
    <m/>
    <m/>
    <m/>
    <m/>
    <m/>
    <m/>
    <m/>
    <m/>
    <n v="7713"/>
    <s v="CA-2017-139353"/>
    <d v="2017-10-28T00:00:00"/>
    <s v="10/30/2017"/>
    <s v="Second Class"/>
    <s v="JM-15250"/>
    <x v="49"/>
    <x v="0"/>
    <s v="United States"/>
    <s v="Fayetteville"/>
    <s v="North Carolina"/>
    <n v="28314"/>
    <x v="0"/>
    <s v="OFF-ST-10001522"/>
    <x v="1"/>
    <x v="4"/>
    <s v="Gould Plastics 18-Pocket Panel Bin, 34w x 5-1/4d x 20-1/2h"/>
    <n v="147.184"/>
    <n v="2"/>
    <n v="0.2"/>
    <n v="-29.436800000000002"/>
    <n v="2017"/>
    <x v="2"/>
    <s v="Q4"/>
    <n v="-0.2"/>
  </r>
  <r>
    <m/>
    <m/>
    <m/>
    <m/>
    <m/>
    <m/>
    <m/>
    <m/>
    <m/>
    <m/>
    <m/>
    <m/>
    <m/>
    <m/>
    <m/>
    <m/>
    <m/>
    <m/>
    <m/>
    <m/>
    <m/>
    <n v="7714"/>
    <s v="CA-2017-139353"/>
    <d v="2017-10-28T00:00:00"/>
    <s v="10/30/2017"/>
    <s v="Second Class"/>
    <s v="JM-15250"/>
    <x v="49"/>
    <x v="0"/>
    <s v="United States"/>
    <s v="Fayetteville"/>
    <s v="North Carolina"/>
    <n v="28314"/>
    <x v="0"/>
    <s v="OFF-PA-10000300"/>
    <x v="1"/>
    <x v="10"/>
    <s v="Xerox 1936"/>
    <n v="47.951999999999998"/>
    <n v="3"/>
    <n v="0.2"/>
    <n v="16.183800000000002"/>
    <n v="2017"/>
    <x v="2"/>
    <s v="Q4"/>
    <n v="0.33750000000000002"/>
  </r>
  <r>
    <m/>
    <m/>
    <m/>
    <m/>
    <m/>
    <m/>
    <m/>
    <m/>
    <m/>
    <m/>
    <m/>
    <m/>
    <m/>
    <m/>
    <m/>
    <m/>
    <m/>
    <m/>
    <m/>
    <m/>
    <m/>
    <n v="7715"/>
    <s v="CA-2014-150203"/>
    <d v="2014-12-05T00:00:00"/>
    <d v="2014-07-12T00:00:00"/>
    <s v="First Class"/>
    <s v="JB-15925"/>
    <x v="102"/>
    <x v="0"/>
    <s v="United States"/>
    <s v="Los Angeles"/>
    <s v="California"/>
    <n v="90032"/>
    <x v="1"/>
    <s v="OFF-AP-10001469"/>
    <x v="1"/>
    <x v="9"/>
    <s v="Fellowes 8 Outlet Superior Workstation Surge Protector"/>
    <n v="250.26"/>
    <n v="6"/>
    <n v="0"/>
    <n v="72.575400000000002"/>
    <n v="2014"/>
    <x v="4"/>
    <s v="Q4"/>
    <n v="0.29000000000000004"/>
  </r>
  <r>
    <m/>
    <m/>
    <m/>
    <m/>
    <m/>
    <m/>
    <m/>
    <m/>
    <m/>
    <m/>
    <m/>
    <m/>
    <m/>
    <m/>
    <m/>
    <m/>
    <m/>
    <m/>
    <m/>
    <m/>
    <m/>
    <n v="7716"/>
    <s v="US-2017-101518"/>
    <d v="2017-11-03T00:00:00"/>
    <d v="2017-08-11T00:00:00"/>
    <s v="Standard Class"/>
    <s v="PB-19105"/>
    <x v="287"/>
    <x v="0"/>
    <s v="United States"/>
    <s v="Philadelphia"/>
    <s v="Pennsylvania"/>
    <n v="19140"/>
    <x v="3"/>
    <s v="TEC-AC-10001553"/>
    <x v="2"/>
    <x v="11"/>
    <s v="Memorex 25GB 6X Branded Blu-Ray Recordable Disc, 15/Pack"/>
    <n v="40.776000000000003"/>
    <n v="3"/>
    <n v="0.2"/>
    <n v="0.50970000000000004"/>
    <n v="2017"/>
    <x v="0"/>
    <s v="Q4"/>
    <n v="1.2500000000000001E-2"/>
  </r>
  <r>
    <m/>
    <m/>
    <m/>
    <m/>
    <m/>
    <m/>
    <m/>
    <m/>
    <m/>
    <m/>
    <m/>
    <m/>
    <m/>
    <m/>
    <m/>
    <m/>
    <m/>
    <m/>
    <m/>
    <m/>
    <m/>
    <n v="7717"/>
    <s v="CA-2015-149636"/>
    <d v="2015-01-06T00:00:00"/>
    <d v="2015-12-01T00:00:00"/>
    <s v="Standard Class"/>
    <s v="SP-20620"/>
    <x v="407"/>
    <x v="1"/>
    <s v="United States"/>
    <s v="Colorado Springs"/>
    <s v="Colorado"/>
    <n v="80906"/>
    <x v="1"/>
    <s v="OFF-PA-10004041"/>
    <x v="1"/>
    <x v="10"/>
    <s v="It's Hot Message Books with Stickers, 2 3/4&quot; x 5&quot;"/>
    <n v="29.6"/>
    <n v="5"/>
    <n v="0.2"/>
    <n v="9.25"/>
    <n v="2015"/>
    <x v="9"/>
    <s v="Q1"/>
    <n v="0.3125"/>
  </r>
  <r>
    <m/>
    <m/>
    <m/>
    <m/>
    <m/>
    <m/>
    <m/>
    <m/>
    <m/>
    <m/>
    <m/>
    <m/>
    <m/>
    <m/>
    <m/>
    <m/>
    <m/>
    <m/>
    <m/>
    <m/>
    <m/>
    <n v="7718"/>
    <s v="CA-2015-149636"/>
    <d v="2015-01-06T00:00:00"/>
    <d v="2015-12-01T00:00:00"/>
    <s v="Standard Class"/>
    <s v="SP-20620"/>
    <x v="407"/>
    <x v="1"/>
    <s v="United States"/>
    <s v="Colorado Springs"/>
    <s v="Colorado"/>
    <n v="80906"/>
    <x v="1"/>
    <s v="OFF-BI-10002764"/>
    <x v="1"/>
    <x v="8"/>
    <s v="Recycled Pressboard Report Cover with Reinforced Top Hinge"/>
    <n v="1.9379999999999999"/>
    <n v="2"/>
    <n v="0.7"/>
    <n v="-1.3566"/>
    <n v="2015"/>
    <x v="9"/>
    <s v="Q1"/>
    <n v="-0.70000000000000007"/>
  </r>
  <r>
    <m/>
    <m/>
    <m/>
    <m/>
    <m/>
    <m/>
    <m/>
    <m/>
    <m/>
    <m/>
    <m/>
    <m/>
    <m/>
    <m/>
    <m/>
    <m/>
    <m/>
    <m/>
    <m/>
    <m/>
    <m/>
    <n v="7719"/>
    <s v="US-2017-146213"/>
    <d v="2017-09-09T00:00:00"/>
    <s v="9/14/2017"/>
    <s v="Standard Class"/>
    <s v="MC-17605"/>
    <x v="204"/>
    <x v="1"/>
    <s v="United States"/>
    <s v="Los Angeles"/>
    <s v="California"/>
    <n v="90032"/>
    <x v="1"/>
    <s v="TEC-AC-10001114"/>
    <x v="2"/>
    <x v="11"/>
    <s v="Microsoft Wireless Mobile Mouse 4000"/>
    <n v="159.96"/>
    <n v="4"/>
    <n v="0"/>
    <n v="51.187199999999997"/>
    <n v="2017"/>
    <x v="8"/>
    <s v="Q3"/>
    <n v="0.31999999999999995"/>
  </r>
  <r>
    <m/>
    <m/>
    <m/>
    <m/>
    <m/>
    <m/>
    <m/>
    <m/>
    <m/>
    <m/>
    <m/>
    <m/>
    <m/>
    <m/>
    <m/>
    <m/>
    <m/>
    <m/>
    <m/>
    <m/>
    <m/>
    <n v="7720"/>
    <s v="CA-2015-108588"/>
    <d v="2015-01-05T00:00:00"/>
    <d v="2015-10-01T00:00:00"/>
    <s v="Standard Class"/>
    <s v="BG-11695"/>
    <x v="410"/>
    <x v="1"/>
    <s v="United States"/>
    <s v="New York City"/>
    <s v="New York"/>
    <n v="10009"/>
    <x v="3"/>
    <s v="OFF-AR-10001615"/>
    <x v="1"/>
    <x v="6"/>
    <s v="Newell 34"/>
    <n v="59.52"/>
    <n v="3"/>
    <n v="0"/>
    <n v="15.475199999999999"/>
    <n v="2015"/>
    <x v="9"/>
    <s v="Q1"/>
    <n v="0.25999999999999995"/>
  </r>
  <r>
    <m/>
    <m/>
    <m/>
    <m/>
    <m/>
    <m/>
    <m/>
    <m/>
    <m/>
    <m/>
    <m/>
    <m/>
    <m/>
    <m/>
    <m/>
    <m/>
    <m/>
    <m/>
    <m/>
    <m/>
    <m/>
    <n v="7721"/>
    <s v="CA-2015-108588"/>
    <d v="2015-01-05T00:00:00"/>
    <d v="2015-10-01T00:00:00"/>
    <s v="Standard Class"/>
    <s v="BG-11695"/>
    <x v="410"/>
    <x v="1"/>
    <s v="United States"/>
    <s v="New York City"/>
    <s v="New York"/>
    <n v="10009"/>
    <x v="3"/>
    <s v="OFF-EN-10000461"/>
    <x v="1"/>
    <x v="12"/>
    <s v="#10- 4 1/8&quot; x 9 1/2&quot; Recycled Envelopes"/>
    <n v="17.48"/>
    <n v="2"/>
    <n v="0"/>
    <n v="8.2156000000000002"/>
    <n v="2015"/>
    <x v="9"/>
    <s v="Q1"/>
    <n v="0.47000000000000003"/>
  </r>
  <r>
    <m/>
    <m/>
    <m/>
    <m/>
    <m/>
    <m/>
    <m/>
    <m/>
    <m/>
    <m/>
    <m/>
    <m/>
    <m/>
    <m/>
    <m/>
    <m/>
    <m/>
    <m/>
    <m/>
    <m/>
    <m/>
    <n v="7722"/>
    <s v="CA-2015-108588"/>
    <d v="2015-01-05T00:00:00"/>
    <d v="2015-10-01T00:00:00"/>
    <s v="Standard Class"/>
    <s v="BG-11695"/>
    <x v="410"/>
    <x v="1"/>
    <s v="United States"/>
    <s v="New York City"/>
    <s v="New York"/>
    <n v="10009"/>
    <x v="3"/>
    <s v="OFF-BI-10004506"/>
    <x v="1"/>
    <x v="8"/>
    <s v="Wilson Jones data.warehouse D-Ring Binders with DublLock"/>
    <n v="13.167999999999999"/>
    <n v="2"/>
    <n v="0.2"/>
    <n v="4.6087999999999996"/>
    <n v="2015"/>
    <x v="9"/>
    <s v="Q1"/>
    <n v="0.35"/>
  </r>
  <r>
    <m/>
    <m/>
    <m/>
    <m/>
    <m/>
    <m/>
    <m/>
    <m/>
    <m/>
    <m/>
    <m/>
    <m/>
    <m/>
    <m/>
    <m/>
    <m/>
    <m/>
    <m/>
    <m/>
    <m/>
    <m/>
    <n v="7723"/>
    <s v="US-2017-138086"/>
    <d v="2017-04-16T00:00:00"/>
    <s v="4/20/2017"/>
    <s v="Standard Class"/>
    <s v="JO-15550"/>
    <x v="270"/>
    <x v="2"/>
    <s v="United States"/>
    <s v="San Francisco"/>
    <s v="California"/>
    <n v="94109"/>
    <x v="1"/>
    <s v="OFF-AP-10000027"/>
    <x v="1"/>
    <x v="9"/>
    <s v="Hoover Commercial SteamVac"/>
    <n v="40.74"/>
    <n v="3"/>
    <n v="0"/>
    <n v="12.222"/>
    <n v="2017"/>
    <x v="3"/>
    <s v="Q2"/>
    <n v="0.3"/>
  </r>
  <r>
    <m/>
    <m/>
    <m/>
    <m/>
    <m/>
    <m/>
    <m/>
    <m/>
    <m/>
    <m/>
    <m/>
    <m/>
    <m/>
    <m/>
    <m/>
    <m/>
    <m/>
    <m/>
    <m/>
    <m/>
    <m/>
    <n v="7724"/>
    <s v="CA-2015-139374"/>
    <d v="2015-09-10T00:00:00"/>
    <s v="9/14/2015"/>
    <s v="Standard Class"/>
    <s v="AR-10345"/>
    <x v="753"/>
    <x v="1"/>
    <s v="United States"/>
    <s v="Austin"/>
    <s v="Texas"/>
    <n v="78745"/>
    <x v="2"/>
    <s v="FUR-CH-10003981"/>
    <x v="0"/>
    <x v="1"/>
    <s v="Global Commerce Series Low-Back Swivel/Tilt Chairs"/>
    <n v="179.886"/>
    <n v="1"/>
    <n v="0.3"/>
    <n v="-2.5697999999999999"/>
    <n v="2015"/>
    <x v="8"/>
    <s v="Q3"/>
    <n v="-1.4285714285714285E-2"/>
  </r>
  <r>
    <m/>
    <m/>
    <m/>
    <m/>
    <m/>
    <m/>
    <m/>
    <m/>
    <m/>
    <m/>
    <m/>
    <m/>
    <m/>
    <m/>
    <m/>
    <m/>
    <m/>
    <m/>
    <m/>
    <m/>
    <m/>
    <n v="7725"/>
    <s v="CA-2016-113978"/>
    <d v="2016-09-25T00:00:00"/>
    <s v="9/29/2016"/>
    <s v="Standard Class"/>
    <s v="TS-21505"/>
    <x v="700"/>
    <x v="0"/>
    <s v="United States"/>
    <s v="Cleveland"/>
    <s v="Ohio"/>
    <n v="44105"/>
    <x v="3"/>
    <s v="OFF-AP-10003849"/>
    <x v="1"/>
    <x v="9"/>
    <s v="Hoover Shoulder Vac Commercial Portable Vacuum"/>
    <n v="286.25599999999997"/>
    <n v="1"/>
    <n v="0.2"/>
    <n v="17.890999999999998"/>
    <n v="2016"/>
    <x v="8"/>
    <s v="Q3"/>
    <n v="6.25E-2"/>
  </r>
  <r>
    <m/>
    <m/>
    <m/>
    <m/>
    <m/>
    <m/>
    <m/>
    <m/>
    <m/>
    <m/>
    <m/>
    <m/>
    <m/>
    <m/>
    <m/>
    <m/>
    <m/>
    <m/>
    <m/>
    <m/>
    <m/>
    <n v="7726"/>
    <s v="CA-2016-113978"/>
    <d v="2016-09-25T00:00:00"/>
    <s v="9/29/2016"/>
    <s v="Standard Class"/>
    <s v="TS-21505"/>
    <x v="700"/>
    <x v="0"/>
    <s v="United States"/>
    <s v="Cleveland"/>
    <s v="Ohio"/>
    <n v="44105"/>
    <x v="3"/>
    <s v="OFF-ST-10004963"/>
    <x v="1"/>
    <x v="4"/>
    <s v="Eldon Gobal File Keepers"/>
    <n v="24.224"/>
    <n v="2"/>
    <n v="0.2"/>
    <n v="-4.8448000000000002"/>
    <n v="2016"/>
    <x v="8"/>
    <s v="Q3"/>
    <n v="-0.2"/>
  </r>
  <r>
    <m/>
    <m/>
    <m/>
    <m/>
    <m/>
    <m/>
    <m/>
    <m/>
    <m/>
    <m/>
    <m/>
    <m/>
    <m/>
    <m/>
    <m/>
    <m/>
    <m/>
    <m/>
    <m/>
    <m/>
    <m/>
    <n v="7727"/>
    <s v="CA-2016-113978"/>
    <d v="2016-09-25T00:00:00"/>
    <s v="9/29/2016"/>
    <s v="Standard Class"/>
    <s v="TS-21505"/>
    <x v="700"/>
    <x v="0"/>
    <s v="United States"/>
    <s v="Cleveland"/>
    <s v="Ohio"/>
    <n v="44105"/>
    <x v="3"/>
    <s v="OFF-ST-10002574"/>
    <x v="1"/>
    <x v="4"/>
    <s v="SAFCO Commercial Wire Shelving, Black"/>
    <n v="331.536"/>
    <n v="3"/>
    <n v="0.2"/>
    <n v="-82.884"/>
    <n v="2016"/>
    <x v="8"/>
    <s v="Q3"/>
    <n v="-0.25"/>
  </r>
  <r>
    <m/>
    <m/>
    <m/>
    <m/>
    <m/>
    <m/>
    <m/>
    <m/>
    <m/>
    <m/>
    <m/>
    <m/>
    <m/>
    <m/>
    <m/>
    <m/>
    <m/>
    <m/>
    <m/>
    <m/>
    <m/>
    <n v="7728"/>
    <s v="US-2015-150231"/>
    <d v="2015-03-16T00:00:00"/>
    <s v="3/20/2015"/>
    <s v="Second Class"/>
    <s v="JK-15640"/>
    <x v="82"/>
    <x v="2"/>
    <s v="United States"/>
    <s v="New York City"/>
    <s v="New York"/>
    <n v="10009"/>
    <x v="3"/>
    <s v="OFF-AR-10001761"/>
    <x v="1"/>
    <x v="6"/>
    <s v="Avery Hi-Liter Smear-Safe Highlighters"/>
    <n v="17.52"/>
    <n v="3"/>
    <n v="0"/>
    <n v="6.3071999999999999"/>
    <n v="2015"/>
    <x v="10"/>
    <s v="Q1"/>
    <n v="0.36"/>
  </r>
  <r>
    <m/>
    <m/>
    <m/>
    <m/>
    <m/>
    <m/>
    <m/>
    <m/>
    <m/>
    <m/>
    <m/>
    <m/>
    <m/>
    <m/>
    <m/>
    <m/>
    <m/>
    <m/>
    <m/>
    <m/>
    <m/>
    <n v="7729"/>
    <s v="CA-2016-106915"/>
    <d v="2016-11-26T00:00:00"/>
    <d v="2016-02-12T00:00:00"/>
    <s v="Standard Class"/>
    <s v="GA-14515"/>
    <x v="654"/>
    <x v="0"/>
    <s v="United States"/>
    <s v="El Paso"/>
    <s v="Texas"/>
    <n v="79907"/>
    <x v="2"/>
    <s v="OFF-AR-10000716"/>
    <x v="1"/>
    <x v="6"/>
    <s v="DIXON Ticonderoga Erasable Checking Pencils"/>
    <n v="17.856000000000002"/>
    <n v="4"/>
    <n v="0.2"/>
    <n v="4.2408000000000001"/>
    <n v="2016"/>
    <x v="0"/>
    <s v="Q4"/>
    <n v="0.23749999999999999"/>
  </r>
  <r>
    <m/>
    <m/>
    <m/>
    <m/>
    <m/>
    <m/>
    <m/>
    <m/>
    <m/>
    <m/>
    <m/>
    <m/>
    <m/>
    <m/>
    <m/>
    <m/>
    <m/>
    <m/>
    <m/>
    <m/>
    <m/>
    <n v="7730"/>
    <s v="US-2016-109260"/>
    <d v="2016-09-26T00:00:00"/>
    <d v="2016-01-10T00:00:00"/>
    <s v="Standard Class"/>
    <s v="TN-21040"/>
    <x v="184"/>
    <x v="2"/>
    <s v="United States"/>
    <s v="Tallahassee"/>
    <s v="Florida"/>
    <n v="32303"/>
    <x v="0"/>
    <s v="TEC-AC-10002637"/>
    <x v="2"/>
    <x v="11"/>
    <s v="Logitech VX Revolution Cordless Laser Mouse for Notebooks (Black)"/>
    <n v="431.976"/>
    <n v="3"/>
    <n v="0.2"/>
    <n v="-75.595799999999997"/>
    <n v="2016"/>
    <x v="8"/>
    <s v="Q3"/>
    <n v="-0.17499999999999999"/>
  </r>
  <r>
    <m/>
    <m/>
    <m/>
    <m/>
    <m/>
    <m/>
    <m/>
    <m/>
    <m/>
    <m/>
    <m/>
    <m/>
    <m/>
    <m/>
    <m/>
    <m/>
    <m/>
    <m/>
    <m/>
    <m/>
    <m/>
    <n v="7731"/>
    <s v="CA-2017-104850"/>
    <d v="2017-06-13T00:00:00"/>
    <s v="6/19/2017"/>
    <s v="Standard Class"/>
    <s v="TW-21025"/>
    <x v="69"/>
    <x v="2"/>
    <s v="United States"/>
    <s v="Seattle"/>
    <s v="Washington"/>
    <n v="98103"/>
    <x v="1"/>
    <s v="FUR-CH-10003774"/>
    <x v="0"/>
    <x v="1"/>
    <s v="Global Wood Trimmed Manager's Task Chair, Khaki"/>
    <n v="291.13600000000002"/>
    <n v="4"/>
    <n v="0.2"/>
    <n v="-25.474399999999999"/>
    <n v="2017"/>
    <x v="1"/>
    <s v="Q2"/>
    <n v="-8.7499999999999994E-2"/>
  </r>
  <r>
    <m/>
    <m/>
    <m/>
    <m/>
    <m/>
    <m/>
    <m/>
    <m/>
    <m/>
    <m/>
    <m/>
    <m/>
    <m/>
    <m/>
    <m/>
    <m/>
    <m/>
    <m/>
    <m/>
    <m/>
    <m/>
    <n v="7732"/>
    <s v="CA-2017-140508"/>
    <d v="2017-09-18T00:00:00"/>
    <s v="9/21/2017"/>
    <s v="First Class"/>
    <s v="PA-19060"/>
    <x v="50"/>
    <x v="2"/>
    <s v="United States"/>
    <s v="Dallas"/>
    <s v="Texas"/>
    <n v="75220"/>
    <x v="2"/>
    <s v="OFF-EN-10000927"/>
    <x v="1"/>
    <x v="12"/>
    <s v="Jet-Pak Recycled Peel 'N' Seal Padded Mailers"/>
    <n v="114.848"/>
    <n v="4"/>
    <n v="0.2"/>
    <n v="35.89"/>
    <n v="2017"/>
    <x v="8"/>
    <s v="Q3"/>
    <n v="0.3125"/>
  </r>
  <r>
    <m/>
    <m/>
    <m/>
    <m/>
    <m/>
    <m/>
    <m/>
    <m/>
    <m/>
    <m/>
    <m/>
    <m/>
    <m/>
    <m/>
    <m/>
    <m/>
    <m/>
    <m/>
    <m/>
    <m/>
    <m/>
    <n v="7733"/>
    <s v="CA-2017-143294"/>
    <d v="2017-06-02T00:00:00"/>
    <d v="2017-08-06T00:00:00"/>
    <s v="Standard Class"/>
    <s v="JD-15790"/>
    <x v="479"/>
    <x v="0"/>
    <s v="United States"/>
    <s v="Houston"/>
    <s v="Texas"/>
    <n v="77070"/>
    <x v="2"/>
    <s v="OFF-PA-10000743"/>
    <x v="1"/>
    <x v="10"/>
    <s v="Xerox 1977"/>
    <n v="10.688000000000001"/>
    <n v="2"/>
    <n v="0.2"/>
    <n v="3.7408000000000001"/>
    <n v="2017"/>
    <x v="1"/>
    <s v="Q2"/>
    <n v="0.35"/>
  </r>
  <r>
    <m/>
    <m/>
    <m/>
    <m/>
    <m/>
    <m/>
    <m/>
    <m/>
    <m/>
    <m/>
    <m/>
    <m/>
    <m/>
    <m/>
    <m/>
    <m/>
    <m/>
    <m/>
    <m/>
    <m/>
    <m/>
    <n v="7734"/>
    <s v="CA-2016-165673"/>
    <d v="2016-05-15T00:00:00"/>
    <s v="5/19/2016"/>
    <s v="Second Class"/>
    <s v="MN-17935"/>
    <x v="438"/>
    <x v="0"/>
    <s v="United States"/>
    <s v="Springfield"/>
    <s v="Ohio"/>
    <n v="45503"/>
    <x v="3"/>
    <s v="OFF-PA-10000697"/>
    <x v="1"/>
    <x v="10"/>
    <s v="TOPS Voice Message Log Book, Flash Format"/>
    <n v="15.231999999999999"/>
    <n v="4"/>
    <n v="0.2"/>
    <n v="5.5216000000000003"/>
    <n v="2016"/>
    <x v="5"/>
    <s v="Q2"/>
    <n v="0.36250000000000004"/>
  </r>
  <r>
    <m/>
    <m/>
    <m/>
    <m/>
    <m/>
    <m/>
    <m/>
    <m/>
    <m/>
    <m/>
    <m/>
    <m/>
    <m/>
    <m/>
    <m/>
    <m/>
    <m/>
    <m/>
    <m/>
    <m/>
    <m/>
    <n v="7735"/>
    <s v="CA-2017-134418"/>
    <d v="2017-09-15T00:00:00"/>
    <s v="9/20/2017"/>
    <s v="Standard Class"/>
    <s v="GM-14500"/>
    <x v="421"/>
    <x v="0"/>
    <s v="United States"/>
    <s v="Seattle"/>
    <s v="Washington"/>
    <n v="98103"/>
    <x v="1"/>
    <s v="OFF-AR-10004441"/>
    <x v="1"/>
    <x v="6"/>
    <s v="BIC Brite Liner Highlighters"/>
    <n v="12.42"/>
    <n v="3"/>
    <n v="0"/>
    <n v="5.2164000000000001"/>
    <n v="2017"/>
    <x v="8"/>
    <s v="Q3"/>
    <n v="0.42000000000000004"/>
  </r>
  <r>
    <m/>
    <m/>
    <m/>
    <m/>
    <m/>
    <m/>
    <m/>
    <m/>
    <m/>
    <m/>
    <m/>
    <m/>
    <m/>
    <m/>
    <m/>
    <m/>
    <m/>
    <m/>
    <m/>
    <m/>
    <m/>
    <n v="7736"/>
    <s v="US-2016-106313"/>
    <d v="2016-08-22T00:00:00"/>
    <s v="8/26/2016"/>
    <s v="Standard Class"/>
    <s v="DG-13300"/>
    <x v="375"/>
    <x v="1"/>
    <s v="United States"/>
    <s v="Seattle"/>
    <s v="Washington"/>
    <n v="98105"/>
    <x v="1"/>
    <s v="OFF-PA-10001870"/>
    <x v="1"/>
    <x v="10"/>
    <s v="Xerox 202"/>
    <n v="19.440000000000001"/>
    <n v="3"/>
    <n v="0"/>
    <n v="9.3312000000000008"/>
    <n v="2016"/>
    <x v="6"/>
    <s v="Q3"/>
    <n v="0.48000000000000004"/>
  </r>
  <r>
    <m/>
    <m/>
    <m/>
    <m/>
    <m/>
    <m/>
    <m/>
    <m/>
    <m/>
    <m/>
    <m/>
    <m/>
    <m/>
    <m/>
    <m/>
    <m/>
    <m/>
    <m/>
    <m/>
    <m/>
    <m/>
    <n v="7737"/>
    <s v="CA-2014-105872"/>
    <d v="2014-05-30T00:00:00"/>
    <d v="2014-06-06T00:00:00"/>
    <s v="Standard Class"/>
    <s v="JG-15160"/>
    <x v="506"/>
    <x v="0"/>
    <s v="United States"/>
    <s v="New York City"/>
    <s v="New York"/>
    <n v="10024"/>
    <x v="3"/>
    <s v="OFF-BI-10003684"/>
    <x v="1"/>
    <x v="8"/>
    <s v="Wilson Jones Legal Size Ring Binders"/>
    <n v="70.367999999999995"/>
    <n v="4"/>
    <n v="0.2"/>
    <n v="26.388000000000002"/>
    <n v="2014"/>
    <x v="5"/>
    <s v="Q2"/>
    <n v="0.37500000000000006"/>
  </r>
  <r>
    <m/>
    <m/>
    <m/>
    <m/>
    <m/>
    <m/>
    <m/>
    <m/>
    <m/>
    <m/>
    <m/>
    <m/>
    <m/>
    <m/>
    <m/>
    <m/>
    <m/>
    <m/>
    <m/>
    <m/>
    <m/>
    <n v="7738"/>
    <s v="CA-2017-108287"/>
    <d v="2017-12-18T00:00:00"/>
    <s v="12/20/2017"/>
    <s v="First Class"/>
    <s v="AG-10330"/>
    <x v="743"/>
    <x v="0"/>
    <s v="United States"/>
    <s v="Charlotte"/>
    <s v="North Carolina"/>
    <n v="28205"/>
    <x v="0"/>
    <s v="OFF-AR-10001315"/>
    <x v="1"/>
    <x v="6"/>
    <s v="Newell 310"/>
    <n v="12.672000000000001"/>
    <n v="9"/>
    <n v="0.2"/>
    <n v="1.4256"/>
    <n v="2017"/>
    <x v="4"/>
    <s v="Q4"/>
    <n v="0.11249999999999999"/>
  </r>
  <r>
    <m/>
    <m/>
    <m/>
    <m/>
    <m/>
    <m/>
    <m/>
    <m/>
    <m/>
    <m/>
    <m/>
    <m/>
    <m/>
    <m/>
    <m/>
    <m/>
    <m/>
    <m/>
    <m/>
    <m/>
    <m/>
    <n v="7739"/>
    <s v="CA-2017-141103"/>
    <d v="2017-07-30T00:00:00"/>
    <d v="2017-06-08T00:00:00"/>
    <s v="Standard Class"/>
    <s v="JF-15355"/>
    <x v="282"/>
    <x v="0"/>
    <s v="United States"/>
    <s v="Baltimore"/>
    <s v="Maryland"/>
    <n v="21215"/>
    <x v="3"/>
    <s v="TEC-PH-10003589"/>
    <x v="2"/>
    <x v="7"/>
    <s v="invisibleSHIELD by ZAGG Smudge-Free Screen Protector"/>
    <n v="89.95"/>
    <n v="5"/>
    <n v="0"/>
    <n v="43.176000000000002"/>
    <n v="2017"/>
    <x v="7"/>
    <s v="Q3"/>
    <n v="0.48"/>
  </r>
  <r>
    <m/>
    <m/>
    <m/>
    <m/>
    <m/>
    <m/>
    <m/>
    <m/>
    <m/>
    <m/>
    <m/>
    <m/>
    <m/>
    <m/>
    <m/>
    <m/>
    <m/>
    <m/>
    <m/>
    <m/>
    <m/>
    <n v="7740"/>
    <s v="CA-2014-154781"/>
    <d v="2014-11-21T00:00:00"/>
    <s v="11/26/2014"/>
    <s v="Standard Class"/>
    <s v="SC-20680"/>
    <x v="649"/>
    <x v="2"/>
    <s v="United States"/>
    <s v="San Francisco"/>
    <s v="California"/>
    <n v="94110"/>
    <x v="1"/>
    <s v="OFF-PA-10001609"/>
    <x v="1"/>
    <x v="10"/>
    <s v="Tops Wirebound Message Log Books"/>
    <n v="6.58"/>
    <n v="2"/>
    <n v="0"/>
    <n v="3.0268000000000002"/>
    <n v="2014"/>
    <x v="0"/>
    <s v="Q4"/>
    <n v="0.46"/>
  </r>
  <r>
    <m/>
    <m/>
    <m/>
    <m/>
    <m/>
    <m/>
    <m/>
    <m/>
    <m/>
    <m/>
    <m/>
    <m/>
    <m/>
    <m/>
    <m/>
    <m/>
    <m/>
    <m/>
    <m/>
    <m/>
    <m/>
    <n v="7741"/>
    <s v="CA-2014-154781"/>
    <d v="2014-11-21T00:00:00"/>
    <s v="11/26/2014"/>
    <s v="Standard Class"/>
    <s v="SC-20680"/>
    <x v="649"/>
    <x v="2"/>
    <s v="United States"/>
    <s v="San Francisco"/>
    <s v="California"/>
    <n v="94110"/>
    <x v="1"/>
    <s v="TEC-AC-10000474"/>
    <x v="2"/>
    <x v="11"/>
    <s v="Kensington Expert Mouse Optical USB Trackball for PC or Mac"/>
    <n v="94.99"/>
    <n v="1"/>
    <n v="0"/>
    <n v="28.497"/>
    <n v="2014"/>
    <x v="0"/>
    <s v="Q4"/>
    <n v="0.3"/>
  </r>
  <r>
    <m/>
    <m/>
    <m/>
    <m/>
    <m/>
    <m/>
    <m/>
    <m/>
    <m/>
    <m/>
    <m/>
    <m/>
    <m/>
    <m/>
    <m/>
    <m/>
    <m/>
    <m/>
    <m/>
    <m/>
    <m/>
    <n v="7742"/>
    <s v="CA-2015-147816"/>
    <d v="2015-09-24T00:00:00"/>
    <s v="9/26/2015"/>
    <s v="Second Class"/>
    <s v="CM-11935"/>
    <x v="619"/>
    <x v="0"/>
    <s v="United States"/>
    <s v="Tucson"/>
    <s v="Arizona"/>
    <n v="85705"/>
    <x v="1"/>
    <s v="TEC-PH-10003095"/>
    <x v="2"/>
    <x v="7"/>
    <s v="Samsung HM1900 Bluetooth Headset"/>
    <n v="35.119999999999997"/>
    <n v="2"/>
    <n v="0.2"/>
    <n v="13.17"/>
    <n v="2015"/>
    <x v="8"/>
    <s v="Q3"/>
    <n v="0.375"/>
  </r>
  <r>
    <m/>
    <m/>
    <m/>
    <m/>
    <m/>
    <m/>
    <m/>
    <m/>
    <m/>
    <m/>
    <m/>
    <m/>
    <m/>
    <m/>
    <m/>
    <m/>
    <m/>
    <m/>
    <m/>
    <m/>
    <m/>
    <n v="7743"/>
    <s v="CA-2017-105326"/>
    <d v="2017-08-20T00:00:00"/>
    <s v="8/27/2017"/>
    <s v="Standard Class"/>
    <s v="KT-16480"/>
    <x v="409"/>
    <x v="0"/>
    <s v="United States"/>
    <s v="Los Angeles"/>
    <s v="California"/>
    <n v="90036"/>
    <x v="1"/>
    <s v="OFF-PA-10001639"/>
    <x v="1"/>
    <x v="10"/>
    <s v="Xerox 203"/>
    <n v="25.92"/>
    <n v="4"/>
    <n v="0"/>
    <n v="12.441599999999999"/>
    <n v="2017"/>
    <x v="6"/>
    <s v="Q3"/>
    <n v="0.47999999999999993"/>
  </r>
  <r>
    <m/>
    <m/>
    <m/>
    <m/>
    <m/>
    <m/>
    <m/>
    <m/>
    <m/>
    <m/>
    <m/>
    <m/>
    <m/>
    <m/>
    <m/>
    <m/>
    <m/>
    <m/>
    <m/>
    <m/>
    <m/>
    <n v="7744"/>
    <s v="CA-2016-133613"/>
    <d v="2016-06-17T00:00:00"/>
    <s v="6/22/2016"/>
    <s v="Standard Class"/>
    <s v="CP-12340"/>
    <x v="291"/>
    <x v="1"/>
    <s v="United States"/>
    <s v="Waterbury"/>
    <s v="Connecticut"/>
    <n v="6708"/>
    <x v="3"/>
    <s v="OFF-BI-10002003"/>
    <x v="1"/>
    <x v="8"/>
    <s v="Ibico Presentation Index for Binding Systems"/>
    <n v="7.96"/>
    <n v="2"/>
    <n v="0"/>
    <n v="3.7412000000000001"/>
    <n v="2016"/>
    <x v="1"/>
    <s v="Q2"/>
    <n v="0.47000000000000003"/>
  </r>
  <r>
    <m/>
    <m/>
    <m/>
    <m/>
    <m/>
    <m/>
    <m/>
    <m/>
    <m/>
    <m/>
    <m/>
    <m/>
    <m/>
    <m/>
    <m/>
    <m/>
    <m/>
    <m/>
    <m/>
    <m/>
    <m/>
    <n v="7745"/>
    <s v="CA-2016-133613"/>
    <d v="2016-06-17T00:00:00"/>
    <s v="6/22/2016"/>
    <s v="Standard Class"/>
    <s v="CP-12340"/>
    <x v="291"/>
    <x v="1"/>
    <s v="United States"/>
    <s v="Waterbury"/>
    <s v="Connecticut"/>
    <n v="6708"/>
    <x v="3"/>
    <s v="TEC-PH-10004539"/>
    <x v="2"/>
    <x v="7"/>
    <s v="Wireless Extenders zBoost YX545 SOHO Signal Booster"/>
    <n v="566.97"/>
    <n v="3"/>
    <n v="0"/>
    <n v="153.08189999999999"/>
    <n v="2016"/>
    <x v="1"/>
    <s v="Q2"/>
    <n v="0.26999999999999996"/>
  </r>
  <r>
    <m/>
    <m/>
    <m/>
    <m/>
    <m/>
    <m/>
    <m/>
    <m/>
    <m/>
    <m/>
    <m/>
    <m/>
    <m/>
    <m/>
    <m/>
    <m/>
    <m/>
    <m/>
    <m/>
    <m/>
    <m/>
    <n v="7746"/>
    <s v="CA-2016-133613"/>
    <d v="2016-06-17T00:00:00"/>
    <s v="6/22/2016"/>
    <s v="Standard Class"/>
    <s v="CP-12340"/>
    <x v="291"/>
    <x v="1"/>
    <s v="United States"/>
    <s v="Waterbury"/>
    <s v="Connecticut"/>
    <n v="6708"/>
    <x v="3"/>
    <s v="OFF-AR-10003829"/>
    <x v="1"/>
    <x v="6"/>
    <s v="Newell 35"/>
    <n v="9.84"/>
    <n v="3"/>
    <n v="0"/>
    <n v="2.8536000000000001"/>
    <n v="2016"/>
    <x v="1"/>
    <s v="Q2"/>
    <n v="0.29000000000000004"/>
  </r>
  <r>
    <m/>
    <m/>
    <m/>
    <m/>
    <m/>
    <m/>
    <m/>
    <m/>
    <m/>
    <m/>
    <m/>
    <m/>
    <m/>
    <m/>
    <m/>
    <m/>
    <m/>
    <m/>
    <m/>
    <m/>
    <m/>
    <n v="7747"/>
    <s v="CA-2015-109113"/>
    <d v="2015-12-19T00:00:00"/>
    <s v="12/23/2015"/>
    <s v="Standard Class"/>
    <s v="EK-13795"/>
    <x v="735"/>
    <x v="2"/>
    <s v="United States"/>
    <s v="Chicago"/>
    <s v="Illinois"/>
    <n v="60610"/>
    <x v="2"/>
    <s v="TEC-AC-10004761"/>
    <x v="2"/>
    <x v="11"/>
    <s v="Maxell 4.7GB DVD+RW 3/Pack"/>
    <n v="25.488"/>
    <n v="2"/>
    <n v="0.2"/>
    <n v="4.7789999999999999"/>
    <n v="2015"/>
    <x v="4"/>
    <s v="Q4"/>
    <n v="0.1875"/>
  </r>
  <r>
    <m/>
    <m/>
    <m/>
    <m/>
    <m/>
    <m/>
    <m/>
    <m/>
    <m/>
    <m/>
    <m/>
    <m/>
    <m/>
    <m/>
    <m/>
    <m/>
    <m/>
    <m/>
    <m/>
    <m/>
    <m/>
    <n v="7748"/>
    <s v="CA-2015-156153"/>
    <d v="2015-05-31T00:00:00"/>
    <d v="2015-02-06T00:00:00"/>
    <s v="Second Class"/>
    <s v="CW-11905"/>
    <x v="194"/>
    <x v="2"/>
    <s v="United States"/>
    <s v="Long Beach"/>
    <s v="New York"/>
    <n v="11561"/>
    <x v="3"/>
    <s v="OFF-FA-10003472"/>
    <x v="1"/>
    <x v="13"/>
    <s v="Bagged Rubber Bands"/>
    <n v="7.56"/>
    <n v="6"/>
    <n v="0"/>
    <n v="0.3024"/>
    <n v="2015"/>
    <x v="5"/>
    <s v="Q2"/>
    <n v="0.04"/>
  </r>
  <r>
    <m/>
    <m/>
    <m/>
    <m/>
    <m/>
    <m/>
    <m/>
    <m/>
    <m/>
    <m/>
    <m/>
    <m/>
    <m/>
    <m/>
    <m/>
    <m/>
    <m/>
    <m/>
    <m/>
    <m/>
    <m/>
    <n v="7749"/>
    <s v="CA-2015-133242"/>
    <d v="2015-06-18T00:00:00"/>
    <s v="6/24/2015"/>
    <s v="Standard Class"/>
    <s v="KH-16510"/>
    <x v="168"/>
    <x v="0"/>
    <s v="United States"/>
    <s v="Arlington"/>
    <s v="Virginia"/>
    <n v="22204"/>
    <x v="0"/>
    <s v="FUR-FU-10003464"/>
    <x v="0"/>
    <x v="5"/>
    <s v="Seth Thomas 8 1/2&quot; Cubicle Clock"/>
    <n v="60.84"/>
    <n v="3"/>
    <n v="0"/>
    <n v="19.468800000000002"/>
    <n v="2015"/>
    <x v="1"/>
    <s v="Q2"/>
    <n v="0.32"/>
  </r>
  <r>
    <m/>
    <m/>
    <m/>
    <m/>
    <m/>
    <m/>
    <m/>
    <m/>
    <m/>
    <m/>
    <m/>
    <m/>
    <m/>
    <m/>
    <m/>
    <m/>
    <m/>
    <m/>
    <m/>
    <m/>
    <m/>
    <n v="7750"/>
    <s v="CA-2015-133242"/>
    <d v="2015-06-18T00:00:00"/>
    <s v="6/24/2015"/>
    <s v="Standard Class"/>
    <s v="KH-16510"/>
    <x v="168"/>
    <x v="0"/>
    <s v="United States"/>
    <s v="Arlington"/>
    <s v="Virginia"/>
    <n v="22204"/>
    <x v="0"/>
    <s v="OFF-ST-10003716"/>
    <x v="1"/>
    <x v="4"/>
    <s v="Tennsco Double-Tier Lockers"/>
    <n v="450.04"/>
    <n v="2"/>
    <n v="0"/>
    <n v="58.505200000000002"/>
    <n v="2015"/>
    <x v="1"/>
    <s v="Q2"/>
    <n v="0.13"/>
  </r>
  <r>
    <m/>
    <m/>
    <m/>
    <m/>
    <m/>
    <m/>
    <m/>
    <m/>
    <m/>
    <m/>
    <m/>
    <m/>
    <m/>
    <m/>
    <m/>
    <m/>
    <m/>
    <m/>
    <m/>
    <m/>
    <m/>
    <n v="7751"/>
    <s v="CA-2015-133242"/>
    <d v="2015-06-18T00:00:00"/>
    <s v="6/24/2015"/>
    <s v="Standard Class"/>
    <s v="KH-16510"/>
    <x v="168"/>
    <x v="0"/>
    <s v="United States"/>
    <s v="Arlington"/>
    <s v="Virginia"/>
    <n v="22204"/>
    <x v="0"/>
    <s v="OFF-BI-10004002"/>
    <x v="1"/>
    <x v="8"/>
    <s v="Wilson Jones International Size A4 Ring Binders"/>
    <n v="34.6"/>
    <n v="2"/>
    <n v="0"/>
    <n v="16.608000000000001"/>
    <n v="2015"/>
    <x v="1"/>
    <s v="Q2"/>
    <n v="0.48"/>
  </r>
  <r>
    <m/>
    <m/>
    <m/>
    <m/>
    <m/>
    <m/>
    <m/>
    <m/>
    <m/>
    <m/>
    <m/>
    <m/>
    <m/>
    <m/>
    <m/>
    <m/>
    <m/>
    <m/>
    <m/>
    <m/>
    <m/>
    <n v="7752"/>
    <s v="CA-2015-133242"/>
    <d v="2015-06-18T00:00:00"/>
    <s v="6/24/2015"/>
    <s v="Standard Class"/>
    <s v="KH-16510"/>
    <x v="168"/>
    <x v="0"/>
    <s v="United States"/>
    <s v="Arlington"/>
    <s v="Virginia"/>
    <n v="22204"/>
    <x v="0"/>
    <s v="TEC-PH-10002496"/>
    <x v="2"/>
    <x v="7"/>
    <s v="Cisco SPA301"/>
    <n v="467.97"/>
    <n v="3"/>
    <n v="0"/>
    <n v="140.39099999999999"/>
    <n v="2015"/>
    <x v="1"/>
    <s v="Q2"/>
    <n v="0.3"/>
  </r>
  <r>
    <m/>
    <m/>
    <m/>
    <m/>
    <m/>
    <m/>
    <m/>
    <m/>
    <m/>
    <m/>
    <m/>
    <m/>
    <m/>
    <m/>
    <m/>
    <m/>
    <m/>
    <m/>
    <m/>
    <m/>
    <m/>
    <n v="7753"/>
    <s v="CA-2015-133242"/>
    <d v="2015-06-18T00:00:00"/>
    <s v="6/24/2015"/>
    <s v="Standard Class"/>
    <s v="KH-16510"/>
    <x v="168"/>
    <x v="0"/>
    <s v="United States"/>
    <s v="Arlington"/>
    <s v="Virginia"/>
    <n v="22204"/>
    <x v="0"/>
    <s v="OFF-BI-10004826"/>
    <x v="1"/>
    <x v="8"/>
    <s v="JM Magazine Binder"/>
    <n v="33.020000000000003"/>
    <n v="2"/>
    <n v="0"/>
    <n v="15.849600000000001"/>
    <n v="2015"/>
    <x v="1"/>
    <s v="Q2"/>
    <n v="0.48"/>
  </r>
  <r>
    <m/>
    <m/>
    <m/>
    <m/>
    <m/>
    <m/>
    <m/>
    <m/>
    <m/>
    <m/>
    <m/>
    <m/>
    <m/>
    <m/>
    <m/>
    <m/>
    <m/>
    <m/>
    <m/>
    <m/>
    <m/>
    <n v="7754"/>
    <s v="CA-2015-158323"/>
    <d v="2015-11-30T00:00:00"/>
    <d v="2015-03-12T00:00:00"/>
    <s v="First Class"/>
    <s v="AB-10600"/>
    <x v="448"/>
    <x v="1"/>
    <s v="United States"/>
    <s v="Jacksonville"/>
    <s v="North Carolina"/>
    <n v="28540"/>
    <x v="0"/>
    <s v="FUR-FU-10001546"/>
    <x v="0"/>
    <x v="5"/>
    <s v="Dana Swing-Arm Lamps"/>
    <n v="17.088000000000001"/>
    <n v="2"/>
    <n v="0.2"/>
    <n v="1.0680000000000001"/>
    <n v="2015"/>
    <x v="0"/>
    <s v="Q4"/>
    <n v="6.25E-2"/>
  </r>
  <r>
    <m/>
    <m/>
    <m/>
    <m/>
    <m/>
    <m/>
    <m/>
    <m/>
    <m/>
    <m/>
    <m/>
    <m/>
    <m/>
    <m/>
    <m/>
    <m/>
    <m/>
    <m/>
    <m/>
    <m/>
    <m/>
    <n v="7755"/>
    <s v="CA-2015-161795"/>
    <d v="2015-12-21T00:00:00"/>
    <s v="12/23/2015"/>
    <s v="Second Class"/>
    <s v="AH-10075"/>
    <x v="340"/>
    <x v="1"/>
    <s v="United States"/>
    <s v="Columbus"/>
    <s v="Ohio"/>
    <n v="43229"/>
    <x v="3"/>
    <s v="OFF-AR-10001919"/>
    <x v="1"/>
    <x v="6"/>
    <s v="OIC #2 Pencils, Medium Soft"/>
    <n v="3.008"/>
    <n v="2"/>
    <n v="0.2"/>
    <n v="0.33839999999999998"/>
    <n v="2015"/>
    <x v="4"/>
    <s v="Q4"/>
    <n v="0.11249999999999999"/>
  </r>
  <r>
    <m/>
    <m/>
    <m/>
    <m/>
    <m/>
    <m/>
    <m/>
    <m/>
    <m/>
    <m/>
    <m/>
    <m/>
    <m/>
    <m/>
    <m/>
    <m/>
    <m/>
    <m/>
    <m/>
    <m/>
    <m/>
    <n v="7756"/>
    <s v="CA-2017-100902"/>
    <d v="2017-11-17T00:00:00"/>
    <s v="11/21/2017"/>
    <s v="Standard Class"/>
    <s v="CK-12595"/>
    <x v="242"/>
    <x v="0"/>
    <s v="United States"/>
    <s v="Charlotte"/>
    <s v="North Carolina"/>
    <n v="28205"/>
    <x v="0"/>
    <s v="OFF-PA-10002558"/>
    <x v="1"/>
    <x v="10"/>
    <s v="Xerox 1938"/>
    <n v="268.24"/>
    <n v="7"/>
    <n v="0.2"/>
    <n v="93.884"/>
    <n v="2017"/>
    <x v="0"/>
    <s v="Q4"/>
    <n v="0.35"/>
  </r>
  <r>
    <m/>
    <m/>
    <m/>
    <m/>
    <m/>
    <m/>
    <m/>
    <m/>
    <m/>
    <m/>
    <m/>
    <m/>
    <m/>
    <m/>
    <m/>
    <m/>
    <m/>
    <m/>
    <m/>
    <m/>
    <m/>
    <n v="7757"/>
    <s v="CA-2017-100902"/>
    <d v="2017-11-17T00:00:00"/>
    <s v="11/21/2017"/>
    <s v="Standard Class"/>
    <s v="CK-12595"/>
    <x v="242"/>
    <x v="0"/>
    <s v="United States"/>
    <s v="Charlotte"/>
    <s v="North Carolina"/>
    <n v="28205"/>
    <x v="0"/>
    <s v="TEC-AC-10003174"/>
    <x v="2"/>
    <x v="11"/>
    <s v="Plantronics S12 Corded Telephone Headset System"/>
    <n v="431.16"/>
    <n v="5"/>
    <n v="0.2"/>
    <n v="107.79"/>
    <n v="2017"/>
    <x v="0"/>
    <s v="Q4"/>
    <n v="0.25"/>
  </r>
  <r>
    <m/>
    <m/>
    <m/>
    <m/>
    <m/>
    <m/>
    <m/>
    <m/>
    <m/>
    <m/>
    <m/>
    <m/>
    <m/>
    <m/>
    <m/>
    <m/>
    <m/>
    <m/>
    <m/>
    <m/>
    <m/>
    <n v="7758"/>
    <s v="CA-2017-112844"/>
    <d v="2017-11-13T00:00:00"/>
    <s v="11/16/2017"/>
    <s v="Second Class"/>
    <s v="SP-20620"/>
    <x v="407"/>
    <x v="1"/>
    <s v="United States"/>
    <s v="Buffalo"/>
    <s v="New York"/>
    <n v="14215"/>
    <x v="3"/>
    <s v="TEC-PH-10003988"/>
    <x v="2"/>
    <x v="7"/>
    <s v="LF Elite 3D Dazzle Designer Hard Case Cover, Lf Stylus Pen and Wiper For Apple Iphone 5c Mini Lite"/>
    <n v="43.6"/>
    <n v="4"/>
    <n v="0"/>
    <n v="12.208"/>
    <n v="2017"/>
    <x v="0"/>
    <s v="Q4"/>
    <n v="0.27999999999999997"/>
  </r>
  <r>
    <m/>
    <m/>
    <m/>
    <m/>
    <m/>
    <m/>
    <m/>
    <m/>
    <m/>
    <m/>
    <m/>
    <m/>
    <m/>
    <m/>
    <m/>
    <m/>
    <m/>
    <m/>
    <m/>
    <m/>
    <m/>
    <n v="7759"/>
    <s v="CA-2017-112844"/>
    <d v="2017-11-13T00:00:00"/>
    <s v="11/16/2017"/>
    <s v="Second Class"/>
    <s v="SP-20620"/>
    <x v="407"/>
    <x v="1"/>
    <s v="United States"/>
    <s v="Buffalo"/>
    <s v="New York"/>
    <n v="14215"/>
    <x v="3"/>
    <s v="FUR-FU-10004845"/>
    <x v="0"/>
    <x v="5"/>
    <s v="Deflect-o EconoMat Nonstudded, No Bevel Mat"/>
    <n v="154.94999999999999"/>
    <n v="3"/>
    <n v="0"/>
    <n v="30.99"/>
    <n v="2017"/>
    <x v="0"/>
    <s v="Q4"/>
    <n v="0.2"/>
  </r>
  <r>
    <m/>
    <m/>
    <m/>
    <m/>
    <m/>
    <m/>
    <m/>
    <m/>
    <m/>
    <m/>
    <m/>
    <m/>
    <m/>
    <m/>
    <m/>
    <m/>
    <m/>
    <m/>
    <m/>
    <m/>
    <m/>
    <n v="7760"/>
    <s v="CA-2016-158925"/>
    <d v="2016-10-24T00:00:00"/>
    <s v="10/28/2016"/>
    <s v="Standard Class"/>
    <s v="JP-15460"/>
    <x v="687"/>
    <x v="1"/>
    <s v="United States"/>
    <s v="Houston"/>
    <s v="Texas"/>
    <n v="77041"/>
    <x v="2"/>
    <s v="OFF-PA-10003072"/>
    <x v="1"/>
    <x v="10"/>
    <s v="Eureka Recycled Copy Paper 8 1/2&quot; x 11&quot;, Ream"/>
    <n v="15.552"/>
    <n v="3"/>
    <n v="0.2"/>
    <n v="5.4432"/>
    <n v="2016"/>
    <x v="2"/>
    <s v="Q4"/>
    <n v="0.35000000000000003"/>
  </r>
  <r>
    <m/>
    <m/>
    <m/>
    <m/>
    <m/>
    <m/>
    <m/>
    <m/>
    <m/>
    <m/>
    <m/>
    <m/>
    <m/>
    <m/>
    <m/>
    <m/>
    <m/>
    <m/>
    <m/>
    <m/>
    <m/>
    <n v="7761"/>
    <s v="CA-2014-155390"/>
    <d v="2014-12-06T00:00:00"/>
    <d v="2014-11-12T00:00:00"/>
    <s v="Standard Class"/>
    <s v="BG-11035"/>
    <x v="767"/>
    <x v="0"/>
    <s v="United States"/>
    <s v="Memphis"/>
    <s v="Tennessee"/>
    <n v="38109"/>
    <x v="0"/>
    <s v="OFF-PA-10003641"/>
    <x v="1"/>
    <x v="10"/>
    <s v="Xerox 1909"/>
    <n v="42.207999999999998"/>
    <n v="2"/>
    <n v="0.2"/>
    <n v="13.717599999999999"/>
    <n v="2014"/>
    <x v="4"/>
    <s v="Q4"/>
    <n v="0.32500000000000001"/>
  </r>
  <r>
    <m/>
    <m/>
    <m/>
    <m/>
    <m/>
    <m/>
    <m/>
    <m/>
    <m/>
    <m/>
    <m/>
    <m/>
    <m/>
    <m/>
    <m/>
    <m/>
    <m/>
    <m/>
    <m/>
    <m/>
    <m/>
    <n v="7762"/>
    <s v="CA-2017-123071"/>
    <d v="2017-12-03T00:00:00"/>
    <d v="2017-06-12T00:00:00"/>
    <s v="First Class"/>
    <s v="CC-12550"/>
    <x v="142"/>
    <x v="0"/>
    <s v="United States"/>
    <s v="Plano"/>
    <s v="Texas"/>
    <n v="75023"/>
    <x v="2"/>
    <s v="OFF-PA-10003729"/>
    <x v="1"/>
    <x v="10"/>
    <s v="Xerox 1998"/>
    <n v="10.368"/>
    <n v="2"/>
    <n v="0.2"/>
    <n v="3.6288"/>
    <n v="2017"/>
    <x v="4"/>
    <s v="Q4"/>
    <n v="0.35"/>
  </r>
  <r>
    <m/>
    <m/>
    <m/>
    <m/>
    <m/>
    <m/>
    <m/>
    <m/>
    <m/>
    <m/>
    <m/>
    <m/>
    <m/>
    <m/>
    <m/>
    <m/>
    <m/>
    <m/>
    <m/>
    <m/>
    <m/>
    <n v="7763"/>
    <s v="CA-2017-156391"/>
    <d v="2017-09-26T00:00:00"/>
    <s v="9/28/2017"/>
    <s v="First Class"/>
    <s v="SL-20155"/>
    <x v="359"/>
    <x v="2"/>
    <s v="United States"/>
    <s v="Salem"/>
    <s v="Oregon"/>
    <n v="97301"/>
    <x v="1"/>
    <s v="OFF-AR-10003251"/>
    <x v="1"/>
    <x v="6"/>
    <s v="Prang Drawing Pencil Set"/>
    <n v="2.2240000000000002"/>
    <n v="1"/>
    <n v="0.2"/>
    <n v="0.55600000000000005"/>
    <n v="2017"/>
    <x v="8"/>
    <s v="Q3"/>
    <n v="0.25"/>
  </r>
  <r>
    <m/>
    <m/>
    <m/>
    <m/>
    <m/>
    <m/>
    <m/>
    <m/>
    <m/>
    <m/>
    <m/>
    <m/>
    <m/>
    <m/>
    <m/>
    <m/>
    <m/>
    <m/>
    <m/>
    <m/>
    <m/>
    <n v="7764"/>
    <s v="CA-2015-103093"/>
    <d v="2015-02-03T00:00:00"/>
    <d v="2015-07-02T00:00:00"/>
    <s v="Standard Class"/>
    <s v="FO-14305"/>
    <x v="383"/>
    <x v="0"/>
    <s v="United States"/>
    <s v="Columbus"/>
    <s v="Georgia"/>
    <n v="31907"/>
    <x v="0"/>
    <s v="OFF-EN-10003286"/>
    <x v="1"/>
    <x v="12"/>
    <s v="Staple envelope"/>
    <n v="74.52"/>
    <n v="9"/>
    <n v="0"/>
    <n v="35.0244"/>
    <n v="2015"/>
    <x v="11"/>
    <s v="Q1"/>
    <n v="0.47000000000000003"/>
  </r>
  <r>
    <m/>
    <m/>
    <m/>
    <m/>
    <m/>
    <m/>
    <m/>
    <m/>
    <m/>
    <m/>
    <m/>
    <m/>
    <m/>
    <m/>
    <m/>
    <m/>
    <m/>
    <m/>
    <m/>
    <m/>
    <m/>
    <n v="7765"/>
    <s v="US-2017-118941"/>
    <d v="2017-08-12T00:00:00"/>
    <d v="2017-12-08T00:00:00"/>
    <s v="Same Day"/>
    <s v="BB-11545"/>
    <x v="179"/>
    <x v="1"/>
    <s v="United States"/>
    <s v="Columbia"/>
    <s v="Maryland"/>
    <n v="21044"/>
    <x v="3"/>
    <s v="OFF-AR-10004078"/>
    <x v="1"/>
    <x v="6"/>
    <s v="Newell 312"/>
    <n v="17.52"/>
    <n v="3"/>
    <n v="0"/>
    <n v="5.2560000000000002"/>
    <n v="2017"/>
    <x v="6"/>
    <s v="Q3"/>
    <n v="0.30000000000000004"/>
  </r>
  <r>
    <m/>
    <m/>
    <m/>
    <m/>
    <m/>
    <m/>
    <m/>
    <m/>
    <m/>
    <m/>
    <m/>
    <m/>
    <m/>
    <m/>
    <m/>
    <m/>
    <m/>
    <m/>
    <m/>
    <m/>
    <m/>
    <n v="7766"/>
    <s v="US-2017-118941"/>
    <d v="2017-08-12T00:00:00"/>
    <d v="2017-12-08T00:00:00"/>
    <s v="Same Day"/>
    <s v="BB-11545"/>
    <x v="179"/>
    <x v="1"/>
    <s v="United States"/>
    <s v="Columbia"/>
    <s v="Maryland"/>
    <n v="21044"/>
    <x v="3"/>
    <s v="FUR-CH-10002331"/>
    <x v="0"/>
    <x v="1"/>
    <s v="Hon 4700 Series Mobuis Mid-Back Task Chairs with Adjustable Arms"/>
    <n v="1779.9"/>
    <n v="5"/>
    <n v="0"/>
    <n v="373.779"/>
    <n v="2017"/>
    <x v="6"/>
    <s v="Q3"/>
    <n v="0.21"/>
  </r>
  <r>
    <m/>
    <m/>
    <m/>
    <m/>
    <m/>
    <m/>
    <m/>
    <m/>
    <m/>
    <m/>
    <m/>
    <m/>
    <m/>
    <m/>
    <m/>
    <m/>
    <m/>
    <m/>
    <m/>
    <m/>
    <m/>
    <n v="7767"/>
    <s v="US-2017-118941"/>
    <d v="2017-08-12T00:00:00"/>
    <d v="2017-12-08T00:00:00"/>
    <s v="Same Day"/>
    <s v="BB-11545"/>
    <x v="179"/>
    <x v="1"/>
    <s v="United States"/>
    <s v="Columbia"/>
    <s v="Maryland"/>
    <n v="21044"/>
    <x v="3"/>
    <s v="OFF-AR-10001953"/>
    <x v="1"/>
    <x v="6"/>
    <s v="Boston 1645 Deluxe Heavier-Duty Electric Pencil Sharpener"/>
    <n v="219.9"/>
    <n v="5"/>
    <n v="0"/>
    <n v="59.372999999999998"/>
    <n v="2017"/>
    <x v="6"/>
    <s v="Q3"/>
    <n v="0.26999999999999996"/>
  </r>
  <r>
    <m/>
    <m/>
    <m/>
    <m/>
    <m/>
    <m/>
    <m/>
    <m/>
    <m/>
    <m/>
    <m/>
    <m/>
    <m/>
    <m/>
    <m/>
    <m/>
    <m/>
    <m/>
    <m/>
    <m/>
    <m/>
    <n v="7768"/>
    <s v="CA-2015-169299"/>
    <d v="2015-08-24T00:00:00"/>
    <s v="8/26/2015"/>
    <s v="First Class"/>
    <s v="DO-13435"/>
    <x v="157"/>
    <x v="0"/>
    <s v="United States"/>
    <s v="Portland"/>
    <s v="Oregon"/>
    <n v="97206"/>
    <x v="1"/>
    <s v="OFF-AR-10002053"/>
    <x v="1"/>
    <x v="6"/>
    <s v="Premium Writing Pencils, Soft, #2 by Central Association for the Blind"/>
    <n v="7.1520000000000001"/>
    <n v="3"/>
    <n v="0.2"/>
    <n v="0.71519999999999995"/>
    <n v="2015"/>
    <x v="6"/>
    <s v="Q3"/>
    <n v="9.9999999999999992E-2"/>
  </r>
  <r>
    <m/>
    <m/>
    <m/>
    <m/>
    <m/>
    <m/>
    <m/>
    <m/>
    <m/>
    <m/>
    <m/>
    <m/>
    <m/>
    <m/>
    <m/>
    <m/>
    <m/>
    <m/>
    <m/>
    <m/>
    <m/>
    <n v="7769"/>
    <s v="CA-2017-154088"/>
    <d v="2017-11-12T00:00:00"/>
    <s v="11/17/2017"/>
    <s v="Standard Class"/>
    <s v="LB-16735"/>
    <x v="445"/>
    <x v="0"/>
    <s v="United States"/>
    <s v="Tallahassee"/>
    <s v="Florida"/>
    <n v="32303"/>
    <x v="0"/>
    <s v="OFF-PA-10003651"/>
    <x v="1"/>
    <x v="10"/>
    <s v="Xerox 1968"/>
    <n v="26.72"/>
    <n v="5"/>
    <n v="0.2"/>
    <n v="9.3520000000000003"/>
    <n v="2017"/>
    <x v="0"/>
    <s v="Q4"/>
    <n v="0.35000000000000003"/>
  </r>
  <r>
    <m/>
    <m/>
    <m/>
    <m/>
    <m/>
    <m/>
    <m/>
    <m/>
    <m/>
    <m/>
    <m/>
    <m/>
    <m/>
    <m/>
    <m/>
    <m/>
    <m/>
    <m/>
    <m/>
    <m/>
    <m/>
    <n v="7770"/>
    <s v="CA-2016-155978"/>
    <d v="2016-08-01T00:00:00"/>
    <d v="2016-01-08T00:00:00"/>
    <s v="Same Day"/>
    <s v="TS-21205"/>
    <x v="131"/>
    <x v="1"/>
    <s v="United States"/>
    <s v="Riverside"/>
    <s v="California"/>
    <n v="92503"/>
    <x v="1"/>
    <s v="TEC-PH-10002885"/>
    <x v="2"/>
    <x v="7"/>
    <s v="Apple iPhone 5"/>
    <n v="1039.7280000000001"/>
    <n v="2"/>
    <n v="0.2"/>
    <n v="90.976200000000006"/>
    <n v="2016"/>
    <x v="6"/>
    <s v="Q3"/>
    <n v="8.7499999999999994E-2"/>
  </r>
  <r>
    <m/>
    <m/>
    <m/>
    <m/>
    <m/>
    <m/>
    <m/>
    <m/>
    <m/>
    <m/>
    <m/>
    <m/>
    <m/>
    <m/>
    <m/>
    <m/>
    <m/>
    <m/>
    <m/>
    <m/>
    <m/>
    <n v="7771"/>
    <s v="CA-2016-155978"/>
    <d v="2016-08-01T00:00:00"/>
    <d v="2016-01-08T00:00:00"/>
    <s v="Same Day"/>
    <s v="TS-21205"/>
    <x v="131"/>
    <x v="1"/>
    <s v="United States"/>
    <s v="Riverside"/>
    <s v="California"/>
    <n v="92503"/>
    <x v="1"/>
    <s v="OFF-AP-10002892"/>
    <x v="1"/>
    <x v="9"/>
    <s v="Belkin F5C206VTEL 6 Outlet Surge"/>
    <n v="45.96"/>
    <n v="2"/>
    <n v="0"/>
    <n v="13.788"/>
    <n v="2016"/>
    <x v="6"/>
    <s v="Q3"/>
    <n v="0.3"/>
  </r>
  <r>
    <m/>
    <m/>
    <m/>
    <m/>
    <m/>
    <m/>
    <m/>
    <m/>
    <m/>
    <m/>
    <m/>
    <m/>
    <m/>
    <m/>
    <m/>
    <m/>
    <m/>
    <m/>
    <m/>
    <m/>
    <m/>
    <n v="7772"/>
    <s v="CA-2016-108196"/>
    <d v="2016-11-25T00:00:00"/>
    <d v="2016-02-12T00:00:00"/>
    <s v="Standard Class"/>
    <s v="CS-12505"/>
    <x v="473"/>
    <x v="0"/>
    <s v="United States"/>
    <s v="Lancaster"/>
    <s v="Ohio"/>
    <n v="43130"/>
    <x v="3"/>
    <s v="OFF-BI-10000545"/>
    <x v="1"/>
    <x v="8"/>
    <s v="GBC Ibimaster 500 Manual ProClick Binding System"/>
    <n v="456.58800000000002"/>
    <n v="2"/>
    <n v="0.7"/>
    <n v="-304.392"/>
    <n v="2016"/>
    <x v="0"/>
    <s v="Q4"/>
    <n v="-0.66666666666666663"/>
  </r>
  <r>
    <m/>
    <m/>
    <m/>
    <m/>
    <m/>
    <m/>
    <m/>
    <m/>
    <m/>
    <m/>
    <m/>
    <m/>
    <m/>
    <m/>
    <m/>
    <m/>
    <m/>
    <m/>
    <m/>
    <m/>
    <m/>
    <n v="7773"/>
    <s v="CA-2016-108196"/>
    <d v="2016-11-25T00:00:00"/>
    <d v="2016-02-12T00:00:00"/>
    <s v="Standard Class"/>
    <s v="CS-12505"/>
    <x v="473"/>
    <x v="0"/>
    <s v="United States"/>
    <s v="Lancaster"/>
    <s v="Ohio"/>
    <n v="43130"/>
    <x v="3"/>
    <s v="TEC-MA-10000418"/>
    <x v="2"/>
    <x v="15"/>
    <s v="Cubify CubeX 3D Printer Double Head Print"/>
    <n v="4499.9849999999997"/>
    <n v="5"/>
    <n v="0.7"/>
    <n v="-6599.9780000000001"/>
    <n v="2016"/>
    <x v="0"/>
    <s v="Q4"/>
    <n v="-1.4666666666666668"/>
  </r>
  <r>
    <m/>
    <m/>
    <m/>
    <m/>
    <m/>
    <m/>
    <m/>
    <m/>
    <m/>
    <m/>
    <m/>
    <m/>
    <m/>
    <m/>
    <m/>
    <m/>
    <m/>
    <m/>
    <m/>
    <m/>
    <m/>
    <n v="7774"/>
    <s v="CA-2016-108196"/>
    <d v="2016-11-25T00:00:00"/>
    <d v="2016-02-12T00:00:00"/>
    <s v="Standard Class"/>
    <s v="CS-12505"/>
    <x v="473"/>
    <x v="0"/>
    <s v="United States"/>
    <s v="Lancaster"/>
    <s v="Ohio"/>
    <n v="43130"/>
    <x v="3"/>
    <s v="TEC-AC-10000926"/>
    <x v="2"/>
    <x v="11"/>
    <s v="NETGEAR RangeMax WNR1000 Wireless Router"/>
    <n v="59.975999999999999"/>
    <n v="3"/>
    <n v="0.2"/>
    <n v="11.995200000000001"/>
    <n v="2016"/>
    <x v="0"/>
    <s v="Q4"/>
    <n v="0.2"/>
  </r>
  <r>
    <m/>
    <m/>
    <m/>
    <m/>
    <m/>
    <m/>
    <m/>
    <m/>
    <m/>
    <m/>
    <m/>
    <m/>
    <m/>
    <m/>
    <m/>
    <m/>
    <m/>
    <m/>
    <m/>
    <m/>
    <m/>
    <n v="7775"/>
    <s v="CA-2016-152800"/>
    <d v="2016-04-13T00:00:00"/>
    <s v="4/15/2016"/>
    <s v="First Class"/>
    <s v="SP-20920"/>
    <x v="727"/>
    <x v="0"/>
    <s v="United States"/>
    <s v="San Francisco"/>
    <s v="California"/>
    <n v="94109"/>
    <x v="1"/>
    <s v="OFF-EN-10001509"/>
    <x v="1"/>
    <x v="12"/>
    <s v="Poly String Tie Envelopes"/>
    <n v="6.12"/>
    <n v="3"/>
    <n v="0"/>
    <n v="2.8763999999999998"/>
    <n v="2016"/>
    <x v="3"/>
    <s v="Q2"/>
    <n v="0.47"/>
  </r>
  <r>
    <m/>
    <m/>
    <m/>
    <m/>
    <m/>
    <m/>
    <m/>
    <m/>
    <m/>
    <m/>
    <m/>
    <m/>
    <m/>
    <m/>
    <m/>
    <m/>
    <m/>
    <m/>
    <m/>
    <m/>
    <m/>
    <n v="7776"/>
    <s v="CA-2014-166961"/>
    <d v="2014-12-27T00:00:00"/>
    <s v="12/31/2014"/>
    <s v="Standard Class"/>
    <s v="CD-12790"/>
    <x v="522"/>
    <x v="2"/>
    <s v="United States"/>
    <s v="Moreno Valley"/>
    <s v="California"/>
    <n v="92553"/>
    <x v="1"/>
    <s v="OFF-AP-10001366"/>
    <x v="1"/>
    <x v="9"/>
    <s v="Staple holder"/>
    <n v="10.98"/>
    <n v="1"/>
    <n v="0"/>
    <n v="2.9645999999999999"/>
    <n v="2014"/>
    <x v="4"/>
    <s v="Q4"/>
    <n v="0.26999999999999996"/>
  </r>
  <r>
    <m/>
    <m/>
    <m/>
    <m/>
    <m/>
    <m/>
    <m/>
    <m/>
    <m/>
    <m/>
    <m/>
    <m/>
    <m/>
    <m/>
    <m/>
    <m/>
    <m/>
    <m/>
    <m/>
    <m/>
    <m/>
    <n v="7777"/>
    <s v="CA-2014-166961"/>
    <d v="2014-12-27T00:00:00"/>
    <s v="12/31/2014"/>
    <s v="Standard Class"/>
    <s v="CD-12790"/>
    <x v="522"/>
    <x v="2"/>
    <s v="United States"/>
    <s v="Moreno Valley"/>
    <s v="California"/>
    <n v="92553"/>
    <x v="1"/>
    <s v="OFF-FA-10003485"/>
    <x v="1"/>
    <x v="13"/>
    <s v="Staples"/>
    <n v="7.86"/>
    <n v="3"/>
    <n v="0"/>
    <n v="3.6156000000000001"/>
    <n v="2014"/>
    <x v="4"/>
    <s v="Q4"/>
    <n v="0.46"/>
  </r>
  <r>
    <m/>
    <m/>
    <m/>
    <m/>
    <m/>
    <m/>
    <m/>
    <m/>
    <m/>
    <m/>
    <m/>
    <m/>
    <m/>
    <m/>
    <m/>
    <m/>
    <m/>
    <m/>
    <m/>
    <m/>
    <m/>
    <n v="7778"/>
    <s v="CA-2014-166961"/>
    <d v="2014-12-27T00:00:00"/>
    <s v="12/31/2014"/>
    <s v="Standard Class"/>
    <s v="CD-12790"/>
    <x v="522"/>
    <x v="2"/>
    <s v="United States"/>
    <s v="Moreno Valley"/>
    <s v="California"/>
    <n v="92553"/>
    <x v="1"/>
    <s v="OFF-ST-10004507"/>
    <x v="1"/>
    <x v="4"/>
    <s v="Advantus Rolling Storage Box"/>
    <n v="51.45"/>
    <n v="3"/>
    <n v="0"/>
    <n v="13.891500000000001"/>
    <n v="2014"/>
    <x v="4"/>
    <s v="Q4"/>
    <n v="0.27"/>
  </r>
  <r>
    <m/>
    <m/>
    <m/>
    <m/>
    <m/>
    <m/>
    <m/>
    <m/>
    <m/>
    <m/>
    <m/>
    <m/>
    <m/>
    <m/>
    <m/>
    <m/>
    <m/>
    <m/>
    <m/>
    <m/>
    <m/>
    <n v="7779"/>
    <s v="CA-2014-166961"/>
    <d v="2014-12-27T00:00:00"/>
    <s v="12/31/2014"/>
    <s v="Standard Class"/>
    <s v="CD-12790"/>
    <x v="522"/>
    <x v="2"/>
    <s v="United States"/>
    <s v="Moreno Valley"/>
    <s v="California"/>
    <n v="92553"/>
    <x v="1"/>
    <s v="OFF-BI-10002353"/>
    <x v="1"/>
    <x v="8"/>
    <s v="GBC VeloBind Cover Sets"/>
    <n v="37.055999999999997"/>
    <n v="3"/>
    <n v="0.2"/>
    <n v="13.896000000000001"/>
    <n v="2014"/>
    <x v="4"/>
    <s v="Q4"/>
    <n v="0.37500000000000006"/>
  </r>
  <r>
    <m/>
    <m/>
    <m/>
    <m/>
    <m/>
    <m/>
    <m/>
    <m/>
    <m/>
    <m/>
    <m/>
    <m/>
    <m/>
    <m/>
    <m/>
    <m/>
    <m/>
    <m/>
    <m/>
    <m/>
    <m/>
    <n v="7780"/>
    <s v="CA-2016-139381"/>
    <d v="2016-04-18T00:00:00"/>
    <s v="4/22/2016"/>
    <s v="Standard Class"/>
    <s v="RF-19840"/>
    <x v="167"/>
    <x v="0"/>
    <s v="United States"/>
    <s v="Chesapeake"/>
    <s v="Virginia"/>
    <n v="23320"/>
    <x v="0"/>
    <s v="OFF-AP-10001271"/>
    <x v="1"/>
    <x v="9"/>
    <s v="Eureka The Boss Cordless Rechargeable Stick Vac"/>
    <n v="203.92"/>
    <n v="4"/>
    <n v="0"/>
    <n v="55.058399999999999"/>
    <n v="2016"/>
    <x v="3"/>
    <s v="Q2"/>
    <n v="0.27"/>
  </r>
  <r>
    <m/>
    <m/>
    <m/>
    <m/>
    <m/>
    <m/>
    <m/>
    <m/>
    <m/>
    <m/>
    <m/>
    <m/>
    <m/>
    <m/>
    <m/>
    <m/>
    <m/>
    <m/>
    <m/>
    <m/>
    <m/>
    <n v="7781"/>
    <s v="CA-2016-139381"/>
    <d v="2016-04-18T00:00:00"/>
    <s v="4/22/2016"/>
    <s v="Standard Class"/>
    <s v="RF-19840"/>
    <x v="167"/>
    <x v="0"/>
    <s v="United States"/>
    <s v="Chesapeake"/>
    <s v="Virginia"/>
    <n v="23320"/>
    <x v="0"/>
    <s v="TEC-PH-10004924"/>
    <x v="2"/>
    <x v="7"/>
    <s v="SKILCRAFT Telephone Shoulder Rest, 2&quot; x 6.5&quot; x 2.5&quot;, Black"/>
    <n v="29.56"/>
    <n v="4"/>
    <n v="0"/>
    <n v="7.9812000000000003"/>
    <n v="2016"/>
    <x v="3"/>
    <s v="Q2"/>
    <n v="0.27"/>
  </r>
  <r>
    <m/>
    <m/>
    <m/>
    <m/>
    <m/>
    <m/>
    <m/>
    <m/>
    <m/>
    <m/>
    <m/>
    <m/>
    <m/>
    <m/>
    <m/>
    <m/>
    <m/>
    <m/>
    <m/>
    <m/>
    <m/>
    <n v="7782"/>
    <s v="CA-2015-132136"/>
    <d v="2015-03-08T00:00:00"/>
    <d v="2015-12-03T00:00:00"/>
    <s v="Standard Class"/>
    <s v="FO-14305"/>
    <x v="383"/>
    <x v="0"/>
    <s v="United States"/>
    <s v="Chicago"/>
    <s v="Illinois"/>
    <n v="60623"/>
    <x v="2"/>
    <s v="OFF-BI-10002706"/>
    <x v="1"/>
    <x v="8"/>
    <s v="Avery Premier Heavy-Duty Binder with Round Locking Rings"/>
    <n v="8.5679999999999996"/>
    <n v="3"/>
    <n v="0.8"/>
    <n v="-14.5656"/>
    <n v="2015"/>
    <x v="10"/>
    <s v="Q1"/>
    <n v="-1.7"/>
  </r>
  <r>
    <m/>
    <m/>
    <m/>
    <m/>
    <m/>
    <m/>
    <m/>
    <m/>
    <m/>
    <m/>
    <m/>
    <m/>
    <m/>
    <m/>
    <m/>
    <m/>
    <m/>
    <m/>
    <m/>
    <m/>
    <m/>
    <n v="7783"/>
    <s v="CA-2016-162236"/>
    <d v="2016-11-04T00:00:00"/>
    <d v="2016-06-11T00:00:00"/>
    <s v="Second Class"/>
    <s v="ER-13855"/>
    <x v="45"/>
    <x v="1"/>
    <s v="United States"/>
    <s v="Charlotte"/>
    <s v="North Carolina"/>
    <n v="28205"/>
    <x v="0"/>
    <s v="OFF-ST-10003442"/>
    <x v="1"/>
    <x v="4"/>
    <s v="Eldon Portable Mobile Manager"/>
    <n v="45.247999999999998"/>
    <n v="2"/>
    <n v="0.2"/>
    <n v="3.9592000000000001"/>
    <n v="2016"/>
    <x v="0"/>
    <s v="Q4"/>
    <n v="8.7500000000000008E-2"/>
  </r>
  <r>
    <m/>
    <m/>
    <m/>
    <m/>
    <m/>
    <m/>
    <m/>
    <m/>
    <m/>
    <m/>
    <m/>
    <m/>
    <m/>
    <m/>
    <m/>
    <m/>
    <m/>
    <m/>
    <m/>
    <m/>
    <m/>
    <n v="7784"/>
    <s v="CA-2016-162236"/>
    <d v="2016-11-04T00:00:00"/>
    <d v="2016-06-11T00:00:00"/>
    <s v="Second Class"/>
    <s v="ER-13855"/>
    <x v="45"/>
    <x v="1"/>
    <s v="United States"/>
    <s v="Charlotte"/>
    <s v="North Carolina"/>
    <n v="28205"/>
    <x v="0"/>
    <s v="FUR-TA-10002533"/>
    <x v="0"/>
    <x v="3"/>
    <s v="BPI Conference Tables"/>
    <n v="876.3"/>
    <n v="10"/>
    <n v="0.4"/>
    <n v="-292.10000000000002"/>
    <n v="2016"/>
    <x v="0"/>
    <s v="Q4"/>
    <n v="-0.33333333333333337"/>
  </r>
  <r>
    <m/>
    <m/>
    <m/>
    <m/>
    <m/>
    <m/>
    <m/>
    <m/>
    <m/>
    <m/>
    <m/>
    <m/>
    <m/>
    <m/>
    <m/>
    <m/>
    <m/>
    <m/>
    <m/>
    <m/>
    <m/>
    <n v="7785"/>
    <s v="CA-2016-162236"/>
    <d v="2016-11-04T00:00:00"/>
    <d v="2016-06-11T00:00:00"/>
    <s v="Second Class"/>
    <s v="ER-13855"/>
    <x v="45"/>
    <x v="1"/>
    <s v="United States"/>
    <s v="Charlotte"/>
    <s v="North Carolina"/>
    <n v="28205"/>
    <x v="0"/>
    <s v="OFF-SU-10003505"/>
    <x v="1"/>
    <x v="14"/>
    <s v="Premier Electric Letter Opener"/>
    <n v="185.376"/>
    <n v="2"/>
    <n v="0.2"/>
    <n v="-34.758000000000003"/>
    <n v="2016"/>
    <x v="0"/>
    <s v="Q4"/>
    <n v="-0.1875"/>
  </r>
  <r>
    <m/>
    <m/>
    <m/>
    <m/>
    <m/>
    <m/>
    <m/>
    <m/>
    <m/>
    <m/>
    <m/>
    <m/>
    <m/>
    <m/>
    <m/>
    <m/>
    <m/>
    <m/>
    <m/>
    <m/>
    <m/>
    <n v="7786"/>
    <s v="US-2014-111353"/>
    <d v="2014-11-29T00:00:00"/>
    <d v="2014-06-12T00:00:00"/>
    <s v="Standard Class"/>
    <s v="PB-19150"/>
    <x v="171"/>
    <x v="0"/>
    <s v="United States"/>
    <s v="New York City"/>
    <s v="New York"/>
    <n v="10009"/>
    <x v="3"/>
    <s v="OFF-LA-10002762"/>
    <x v="1"/>
    <x v="2"/>
    <s v="Avery 485"/>
    <n v="25.06"/>
    <n v="2"/>
    <n v="0"/>
    <n v="11.7782"/>
    <n v="2014"/>
    <x v="0"/>
    <s v="Q4"/>
    <n v="0.47000000000000003"/>
  </r>
  <r>
    <m/>
    <m/>
    <m/>
    <m/>
    <m/>
    <m/>
    <m/>
    <m/>
    <m/>
    <m/>
    <m/>
    <m/>
    <m/>
    <m/>
    <m/>
    <m/>
    <m/>
    <m/>
    <m/>
    <m/>
    <m/>
    <n v="7787"/>
    <s v="US-2016-117037"/>
    <d v="2016-05-17T00:00:00"/>
    <s v="5/20/2016"/>
    <s v="First Class"/>
    <s v="LW-17215"/>
    <x v="560"/>
    <x v="0"/>
    <s v="United States"/>
    <s v="Chicago"/>
    <s v="Illinois"/>
    <n v="60653"/>
    <x v="2"/>
    <s v="OFF-BI-10000279"/>
    <x v="1"/>
    <x v="8"/>
    <s v="Acco Recycled 2&quot; Capacity Laser Printer Hanging Data Binders"/>
    <n v="2.89"/>
    <n v="1"/>
    <n v="0.8"/>
    <n v="-4.7685000000000004"/>
    <n v="2016"/>
    <x v="5"/>
    <s v="Q2"/>
    <n v="-1.6500000000000001"/>
  </r>
  <r>
    <m/>
    <m/>
    <m/>
    <m/>
    <m/>
    <m/>
    <m/>
    <m/>
    <m/>
    <m/>
    <m/>
    <m/>
    <m/>
    <m/>
    <m/>
    <m/>
    <m/>
    <m/>
    <m/>
    <m/>
    <m/>
    <n v="7788"/>
    <s v="US-2016-117037"/>
    <d v="2016-05-17T00:00:00"/>
    <s v="5/20/2016"/>
    <s v="First Class"/>
    <s v="LW-17215"/>
    <x v="560"/>
    <x v="0"/>
    <s v="United States"/>
    <s v="Chicago"/>
    <s v="Illinois"/>
    <n v="60653"/>
    <x v="2"/>
    <s v="OFF-FA-10000936"/>
    <x v="1"/>
    <x v="13"/>
    <s v="Acco Hot Clips Clips to Go"/>
    <n v="7.8959999999999999"/>
    <n v="3"/>
    <n v="0.2"/>
    <n v="2.4674999999999998"/>
    <n v="2016"/>
    <x v="5"/>
    <s v="Q2"/>
    <n v="0.3125"/>
  </r>
  <r>
    <m/>
    <m/>
    <m/>
    <m/>
    <m/>
    <m/>
    <m/>
    <m/>
    <m/>
    <m/>
    <m/>
    <m/>
    <m/>
    <m/>
    <m/>
    <m/>
    <m/>
    <m/>
    <m/>
    <m/>
    <m/>
    <n v="7789"/>
    <s v="US-2016-117037"/>
    <d v="2016-05-17T00:00:00"/>
    <s v="5/20/2016"/>
    <s v="First Class"/>
    <s v="LW-17215"/>
    <x v="560"/>
    <x v="0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  <n v="2016"/>
    <x v="5"/>
    <s v="Q2"/>
    <n v="-0.45"/>
  </r>
  <r>
    <m/>
    <m/>
    <m/>
    <m/>
    <m/>
    <m/>
    <m/>
    <m/>
    <m/>
    <m/>
    <m/>
    <m/>
    <m/>
    <m/>
    <m/>
    <m/>
    <m/>
    <m/>
    <m/>
    <m/>
    <m/>
    <n v="7790"/>
    <s v="US-2016-117037"/>
    <d v="2016-05-17T00:00:00"/>
    <s v="5/20/2016"/>
    <s v="First Class"/>
    <s v="LW-17215"/>
    <x v="560"/>
    <x v="0"/>
    <s v="United States"/>
    <s v="Chicago"/>
    <s v="Illinois"/>
    <n v="60653"/>
    <x v="2"/>
    <s v="OFF-PA-10000791"/>
    <x v="1"/>
    <x v="10"/>
    <s v="Wirebound Message Books, Four 2 3/4 x 5 Forms per Page, 200 Sets per Book"/>
    <n v="30.527999999999999"/>
    <n v="8"/>
    <n v="0.2"/>
    <n v="9.5399999999999991"/>
    <n v="2016"/>
    <x v="5"/>
    <s v="Q2"/>
    <n v="0.3125"/>
  </r>
  <r>
    <m/>
    <m/>
    <m/>
    <m/>
    <m/>
    <m/>
    <m/>
    <m/>
    <m/>
    <m/>
    <m/>
    <m/>
    <m/>
    <m/>
    <m/>
    <m/>
    <m/>
    <m/>
    <m/>
    <m/>
    <m/>
    <n v="7791"/>
    <s v="CA-2017-160801"/>
    <d v="2017-09-19T00:00:00"/>
    <s v="9/19/2017"/>
    <s v="Same Day"/>
    <s v="FG-14260"/>
    <x v="435"/>
    <x v="2"/>
    <s v="United States"/>
    <s v="Philadelphia"/>
    <s v="Pennsylvania"/>
    <n v="19120"/>
    <x v="3"/>
    <s v="OFF-BI-10001132"/>
    <x v="1"/>
    <x v="8"/>
    <s v="Acco PRESSTEX Data Binder with Storage Hooks, Dark Blue, 9 1/2&quot; X 11&quot;"/>
    <n v="4.8419999999999996"/>
    <n v="3"/>
    <n v="0.7"/>
    <n v="-3.3894000000000002"/>
    <n v="2017"/>
    <x v="8"/>
    <s v="Q3"/>
    <n v="-0.70000000000000007"/>
  </r>
  <r>
    <m/>
    <m/>
    <m/>
    <m/>
    <m/>
    <m/>
    <m/>
    <m/>
    <m/>
    <m/>
    <m/>
    <m/>
    <m/>
    <m/>
    <m/>
    <m/>
    <m/>
    <m/>
    <m/>
    <m/>
    <m/>
    <n v="7792"/>
    <s v="CA-2016-108364"/>
    <d v="2016-12-19T00:00:00"/>
    <s v="12/24/2016"/>
    <s v="Standard Class"/>
    <s v="BP-11050"/>
    <x v="771"/>
    <x v="1"/>
    <s v="United States"/>
    <s v="Chicago"/>
    <s v="Illinois"/>
    <n v="60623"/>
    <x v="2"/>
    <s v="OFF-BI-10002012"/>
    <x v="1"/>
    <x v="8"/>
    <s v="Wilson Jones Easy Flow II Sheet Lifters"/>
    <n v="1.8"/>
    <n v="5"/>
    <n v="0.8"/>
    <n v="-2.88"/>
    <n v="2016"/>
    <x v="4"/>
    <s v="Q4"/>
    <n v="-1.5999999999999999"/>
  </r>
  <r>
    <m/>
    <m/>
    <m/>
    <m/>
    <m/>
    <m/>
    <m/>
    <m/>
    <m/>
    <m/>
    <m/>
    <m/>
    <m/>
    <m/>
    <m/>
    <m/>
    <m/>
    <m/>
    <m/>
    <m/>
    <m/>
    <n v="7793"/>
    <s v="CA-2017-169362"/>
    <d v="2017-10-12T00:00:00"/>
    <s v="10/15/2017"/>
    <s v="First Class"/>
    <s v="SP-20860"/>
    <x v="133"/>
    <x v="1"/>
    <s v="United States"/>
    <s v="Dallas"/>
    <s v="Texas"/>
    <n v="75217"/>
    <x v="2"/>
    <s v="TEC-AC-10001383"/>
    <x v="2"/>
    <x v="11"/>
    <s v="Logitech Wireless Touch Keyboard K400"/>
    <n v="39.984000000000002"/>
    <n v="2"/>
    <n v="0.2"/>
    <n v="-1.4994000000000001"/>
    <n v="2017"/>
    <x v="2"/>
    <s v="Q4"/>
    <n v="-3.7499999999999999E-2"/>
  </r>
  <r>
    <m/>
    <m/>
    <m/>
    <m/>
    <m/>
    <m/>
    <m/>
    <m/>
    <m/>
    <m/>
    <m/>
    <m/>
    <m/>
    <m/>
    <m/>
    <m/>
    <m/>
    <m/>
    <m/>
    <m/>
    <m/>
    <n v="7794"/>
    <s v="CA-2015-127481"/>
    <d v="2015-12-12T00:00:00"/>
    <s v="12/15/2015"/>
    <s v="Second Class"/>
    <s v="JD-15895"/>
    <x v="63"/>
    <x v="1"/>
    <s v="United States"/>
    <s v="Las Vegas"/>
    <s v="Nevada"/>
    <n v="89115"/>
    <x v="1"/>
    <s v="OFF-PA-10002036"/>
    <x v="1"/>
    <x v="10"/>
    <s v="Xerox 1930"/>
    <n v="32.4"/>
    <n v="5"/>
    <n v="0"/>
    <n v="15.875999999999999"/>
    <n v="2015"/>
    <x v="4"/>
    <s v="Q4"/>
    <n v="0.49"/>
  </r>
  <r>
    <m/>
    <m/>
    <m/>
    <m/>
    <m/>
    <m/>
    <m/>
    <m/>
    <m/>
    <m/>
    <m/>
    <m/>
    <m/>
    <m/>
    <m/>
    <m/>
    <m/>
    <m/>
    <m/>
    <m/>
    <m/>
    <n v="7795"/>
    <s v="CA-2015-127481"/>
    <d v="2015-12-12T00:00:00"/>
    <s v="12/15/2015"/>
    <s v="Second Class"/>
    <s v="JD-15895"/>
    <x v="63"/>
    <x v="1"/>
    <s v="United States"/>
    <s v="Las Vegas"/>
    <s v="Nevada"/>
    <n v="89115"/>
    <x v="1"/>
    <s v="OFF-PA-10002377"/>
    <x v="1"/>
    <x v="10"/>
    <s v="Xerox 1916"/>
    <n v="97.88"/>
    <n v="2"/>
    <n v="0"/>
    <n v="48.94"/>
    <n v="2015"/>
    <x v="4"/>
    <s v="Q4"/>
    <n v="0.5"/>
  </r>
  <r>
    <m/>
    <m/>
    <m/>
    <m/>
    <m/>
    <m/>
    <m/>
    <m/>
    <m/>
    <m/>
    <m/>
    <m/>
    <m/>
    <m/>
    <m/>
    <m/>
    <m/>
    <m/>
    <m/>
    <m/>
    <m/>
    <n v="7796"/>
    <s v="CA-2015-112711"/>
    <d v="2015-07-12T00:00:00"/>
    <s v="7/18/2015"/>
    <s v="Standard Class"/>
    <s v="FM-14380"/>
    <x v="248"/>
    <x v="0"/>
    <s v="United States"/>
    <s v="Amarillo"/>
    <s v="Texas"/>
    <n v="79109"/>
    <x v="2"/>
    <s v="TEC-PH-10000526"/>
    <x v="2"/>
    <x v="7"/>
    <s v="Vtech CS6719"/>
    <n v="307.16800000000001"/>
    <n v="4"/>
    <n v="0.2"/>
    <n v="30.716799999999999"/>
    <n v="2015"/>
    <x v="7"/>
    <s v="Q3"/>
    <n v="9.9999999999999992E-2"/>
  </r>
  <r>
    <m/>
    <m/>
    <m/>
    <m/>
    <m/>
    <m/>
    <m/>
    <m/>
    <m/>
    <m/>
    <m/>
    <m/>
    <m/>
    <m/>
    <m/>
    <m/>
    <m/>
    <m/>
    <m/>
    <m/>
    <m/>
    <n v="7797"/>
    <s v="US-2015-145121"/>
    <d v="2015-10-02T00:00:00"/>
    <d v="2015-06-10T00:00:00"/>
    <s v="Standard Class"/>
    <s v="MP-17965"/>
    <x v="172"/>
    <x v="1"/>
    <s v="United States"/>
    <s v="Middletown"/>
    <s v="Connecticut"/>
    <n v="6457"/>
    <x v="3"/>
    <s v="OFF-BI-10001078"/>
    <x v="1"/>
    <x v="8"/>
    <s v="Acco PRESSTEX Data Binder with Storage Hooks, Dark Blue, 14 7/8&quot; X 11&quot;"/>
    <n v="26.9"/>
    <n v="5"/>
    <n v="0"/>
    <n v="13.180999999999999"/>
    <n v="2015"/>
    <x v="2"/>
    <s v="Q4"/>
    <n v="0.49"/>
  </r>
  <r>
    <m/>
    <m/>
    <m/>
    <m/>
    <m/>
    <m/>
    <m/>
    <m/>
    <m/>
    <m/>
    <m/>
    <m/>
    <m/>
    <m/>
    <m/>
    <m/>
    <m/>
    <m/>
    <m/>
    <m/>
    <m/>
    <n v="7798"/>
    <s v="CA-2017-166184"/>
    <d v="2017-03-24T00:00:00"/>
    <s v="3/27/2017"/>
    <s v="First Class"/>
    <s v="HR-14830"/>
    <x v="403"/>
    <x v="1"/>
    <s v="United States"/>
    <s v="New York City"/>
    <s v="New York"/>
    <n v="10035"/>
    <x v="3"/>
    <s v="OFF-EN-10004483"/>
    <x v="1"/>
    <x v="12"/>
    <s v="#10 White Business Envelopes,4 1/8 x 9 1/2"/>
    <n v="47.01"/>
    <n v="3"/>
    <n v="0"/>
    <n v="22.0947"/>
    <n v="2017"/>
    <x v="10"/>
    <s v="Q1"/>
    <n v="0.47000000000000003"/>
  </r>
  <r>
    <m/>
    <m/>
    <m/>
    <m/>
    <m/>
    <m/>
    <m/>
    <m/>
    <m/>
    <m/>
    <m/>
    <m/>
    <m/>
    <m/>
    <m/>
    <m/>
    <m/>
    <m/>
    <m/>
    <m/>
    <m/>
    <n v="7799"/>
    <s v="CA-2017-166184"/>
    <d v="2017-03-24T00:00:00"/>
    <s v="3/27/2017"/>
    <s v="First Class"/>
    <s v="HR-14830"/>
    <x v="403"/>
    <x v="1"/>
    <s v="United States"/>
    <s v="New York City"/>
    <s v="New York"/>
    <n v="10035"/>
    <x v="3"/>
    <s v="TEC-PH-10002624"/>
    <x v="2"/>
    <x v="7"/>
    <s v="Samsung Galaxy S4 Mini"/>
    <n v="469.99"/>
    <n v="1"/>
    <n v="0"/>
    <n v="136.2971"/>
    <n v="2017"/>
    <x v="10"/>
    <s v="Q1"/>
    <n v="0.28999999999999998"/>
  </r>
  <r>
    <m/>
    <m/>
    <m/>
    <m/>
    <m/>
    <m/>
    <m/>
    <m/>
    <m/>
    <m/>
    <m/>
    <m/>
    <m/>
    <m/>
    <m/>
    <m/>
    <m/>
    <m/>
    <m/>
    <m/>
    <m/>
    <n v="7800"/>
    <s v="CA-2017-166184"/>
    <d v="2017-03-24T00:00:00"/>
    <s v="3/27/2017"/>
    <s v="First Class"/>
    <s v="HR-14830"/>
    <x v="403"/>
    <x v="1"/>
    <s v="United States"/>
    <s v="New York City"/>
    <s v="New York"/>
    <n v="10035"/>
    <x v="3"/>
    <s v="FUR-CH-10003396"/>
    <x v="0"/>
    <x v="1"/>
    <s v="Global Deluxe Steno Chair"/>
    <n v="207.846"/>
    <n v="3"/>
    <n v="0.1"/>
    <n v="2.3094000000000001"/>
    <n v="2017"/>
    <x v="10"/>
    <s v="Q1"/>
    <n v="1.1111111111111112E-2"/>
  </r>
  <r>
    <m/>
    <m/>
    <m/>
    <m/>
    <m/>
    <m/>
    <m/>
    <m/>
    <m/>
    <m/>
    <m/>
    <m/>
    <m/>
    <m/>
    <m/>
    <m/>
    <m/>
    <m/>
    <m/>
    <m/>
    <m/>
    <n v="7801"/>
    <s v="CA-2017-157413"/>
    <d v="2017-06-01T00:00:00"/>
    <d v="2017-06-06T00:00:00"/>
    <s v="Standard Class"/>
    <s v="BW-11065"/>
    <x v="768"/>
    <x v="0"/>
    <s v="United States"/>
    <s v="Philadelphia"/>
    <s v="Pennsylvania"/>
    <n v="19120"/>
    <x v="3"/>
    <s v="OFF-ST-10002756"/>
    <x v="1"/>
    <x v="4"/>
    <s v="Tennsco Stur-D-Stor Boltless Shelving, 5 Shelves, 24&quot; Deep, Sand"/>
    <n v="324.74400000000003"/>
    <n v="3"/>
    <n v="0.2"/>
    <n v="-77.1267"/>
    <n v="2017"/>
    <x v="1"/>
    <s v="Q2"/>
    <n v="-0.23749999999999999"/>
  </r>
  <r>
    <m/>
    <m/>
    <m/>
    <m/>
    <m/>
    <m/>
    <m/>
    <m/>
    <m/>
    <m/>
    <m/>
    <m/>
    <m/>
    <m/>
    <m/>
    <m/>
    <m/>
    <m/>
    <m/>
    <m/>
    <m/>
    <n v="7802"/>
    <s v="CA-2014-143637"/>
    <d v="2014-03-24T00:00:00"/>
    <s v="3/29/2014"/>
    <s v="Second Class"/>
    <s v="MS-17710"/>
    <x v="384"/>
    <x v="0"/>
    <s v="United States"/>
    <s v="Fresno"/>
    <s v="California"/>
    <n v="93727"/>
    <x v="1"/>
    <s v="FUR-FU-10002813"/>
    <x v="0"/>
    <x v="5"/>
    <s v="DAX Contemporary Wood Frame with Silver Metal Mat, Desktop, 11 x 14 Size"/>
    <n v="40.479999999999997"/>
    <n v="2"/>
    <n v="0"/>
    <n v="14.572800000000001"/>
    <n v="2014"/>
    <x v="10"/>
    <s v="Q1"/>
    <n v="0.36000000000000004"/>
  </r>
  <r>
    <m/>
    <m/>
    <m/>
    <m/>
    <m/>
    <m/>
    <m/>
    <m/>
    <m/>
    <m/>
    <m/>
    <m/>
    <m/>
    <m/>
    <m/>
    <m/>
    <m/>
    <m/>
    <m/>
    <m/>
    <m/>
    <n v="7803"/>
    <s v="CA-2015-102260"/>
    <d v="2015-09-22T00:00:00"/>
    <s v="9/26/2015"/>
    <s v="Standard Class"/>
    <s v="SJ-20125"/>
    <x v="319"/>
    <x v="2"/>
    <s v="United States"/>
    <s v="Franklin"/>
    <s v="Tennessee"/>
    <n v="37064"/>
    <x v="0"/>
    <s v="OFF-LA-10003714"/>
    <x v="1"/>
    <x v="2"/>
    <s v="Avery 510"/>
    <n v="12"/>
    <n v="4"/>
    <n v="0.2"/>
    <n v="4.2"/>
    <n v="2015"/>
    <x v="8"/>
    <s v="Q3"/>
    <n v="0.35000000000000003"/>
  </r>
  <r>
    <m/>
    <m/>
    <m/>
    <m/>
    <m/>
    <m/>
    <m/>
    <m/>
    <m/>
    <m/>
    <m/>
    <m/>
    <m/>
    <m/>
    <m/>
    <m/>
    <m/>
    <m/>
    <m/>
    <m/>
    <m/>
    <n v="7804"/>
    <s v="CA-2015-102260"/>
    <d v="2015-09-22T00:00:00"/>
    <s v="9/26/2015"/>
    <s v="Standard Class"/>
    <s v="SJ-20125"/>
    <x v="319"/>
    <x v="2"/>
    <s v="United States"/>
    <s v="Franklin"/>
    <s v="Tennessee"/>
    <n v="37064"/>
    <x v="0"/>
    <s v="OFF-ST-10003716"/>
    <x v="1"/>
    <x v="4"/>
    <s v="Tennsco Double-Tier Lockers"/>
    <n v="720.06399999999996"/>
    <n v="4"/>
    <n v="0.2"/>
    <n v="-63.005600000000001"/>
    <n v="2015"/>
    <x v="8"/>
    <s v="Q3"/>
    <n v="-8.7500000000000008E-2"/>
  </r>
  <r>
    <m/>
    <m/>
    <m/>
    <m/>
    <m/>
    <m/>
    <m/>
    <m/>
    <m/>
    <m/>
    <m/>
    <m/>
    <m/>
    <m/>
    <m/>
    <m/>
    <m/>
    <m/>
    <m/>
    <m/>
    <m/>
    <n v="7805"/>
    <s v="CA-2015-102260"/>
    <d v="2015-09-22T00:00:00"/>
    <s v="9/26/2015"/>
    <s v="Standard Class"/>
    <s v="SJ-20125"/>
    <x v="319"/>
    <x v="2"/>
    <s v="United States"/>
    <s v="Franklin"/>
    <s v="Tennessee"/>
    <n v="37064"/>
    <x v="0"/>
    <s v="OFF-ST-10002289"/>
    <x v="1"/>
    <x v="4"/>
    <s v="Safco Wire Cube Shelving System, For Use as 4 or 5 14&quot; Cubes, Black"/>
    <n v="25.423999999999999"/>
    <n v="1"/>
    <n v="0.2"/>
    <n v="-4.7670000000000003"/>
    <n v="2015"/>
    <x v="8"/>
    <s v="Q3"/>
    <n v="-0.18750000000000003"/>
  </r>
  <r>
    <m/>
    <m/>
    <m/>
    <m/>
    <m/>
    <m/>
    <m/>
    <m/>
    <m/>
    <m/>
    <m/>
    <m/>
    <m/>
    <m/>
    <m/>
    <m/>
    <m/>
    <m/>
    <m/>
    <m/>
    <m/>
    <n v="7806"/>
    <s v="CA-2015-102260"/>
    <d v="2015-09-22T00:00:00"/>
    <s v="9/26/2015"/>
    <s v="Standard Class"/>
    <s v="SJ-20125"/>
    <x v="319"/>
    <x v="2"/>
    <s v="United States"/>
    <s v="Franklin"/>
    <s v="Tennessee"/>
    <n v="37064"/>
    <x v="0"/>
    <s v="OFF-AR-10001315"/>
    <x v="1"/>
    <x v="6"/>
    <s v="Newell 310"/>
    <n v="2.8159999999999998"/>
    <n v="2"/>
    <n v="0.2"/>
    <n v="0.31680000000000003"/>
    <n v="2015"/>
    <x v="8"/>
    <s v="Q3"/>
    <n v="0.11250000000000002"/>
  </r>
  <r>
    <m/>
    <m/>
    <m/>
    <m/>
    <m/>
    <m/>
    <m/>
    <m/>
    <m/>
    <m/>
    <m/>
    <m/>
    <m/>
    <m/>
    <m/>
    <m/>
    <m/>
    <m/>
    <m/>
    <m/>
    <m/>
    <n v="7807"/>
    <s v="CA-2015-102260"/>
    <d v="2015-09-22T00:00:00"/>
    <s v="9/26/2015"/>
    <s v="Standard Class"/>
    <s v="SJ-20125"/>
    <x v="319"/>
    <x v="2"/>
    <s v="United States"/>
    <s v="Franklin"/>
    <s v="Tennessee"/>
    <n v="37064"/>
    <x v="0"/>
    <s v="OFF-BI-10000042"/>
    <x v="1"/>
    <x v="8"/>
    <s v="Pressboard Data Binder, Crimson, 12&quot; X 8 1/2&quot;"/>
    <n v="3.2040000000000002"/>
    <n v="2"/>
    <n v="0.7"/>
    <n v="-2.5632000000000001"/>
    <n v="2015"/>
    <x v="8"/>
    <s v="Q3"/>
    <n v="-0.8"/>
  </r>
  <r>
    <m/>
    <m/>
    <m/>
    <m/>
    <m/>
    <m/>
    <m/>
    <m/>
    <m/>
    <m/>
    <m/>
    <m/>
    <m/>
    <m/>
    <m/>
    <m/>
    <m/>
    <m/>
    <m/>
    <m/>
    <m/>
    <n v="7808"/>
    <s v="US-2016-137295"/>
    <d v="2016-01-08T00:00:00"/>
    <s v="1/13/2016"/>
    <s v="Standard Class"/>
    <s v="VS-21820"/>
    <x v="745"/>
    <x v="0"/>
    <s v="United States"/>
    <s v="Raleigh"/>
    <s v="North Carolina"/>
    <n v="27604"/>
    <x v="0"/>
    <s v="OFF-BI-10004236"/>
    <x v="1"/>
    <x v="8"/>
    <s v="XtraLife ClearVue Slant-D Ring Binder, White, 3&quot;"/>
    <n v="30.827999999999999"/>
    <n v="7"/>
    <n v="0.7"/>
    <n v="-24.662400000000002"/>
    <n v="2016"/>
    <x v="9"/>
    <s v="Q1"/>
    <n v="-0.8"/>
  </r>
  <r>
    <m/>
    <m/>
    <m/>
    <m/>
    <m/>
    <m/>
    <m/>
    <m/>
    <m/>
    <m/>
    <m/>
    <m/>
    <m/>
    <m/>
    <m/>
    <m/>
    <m/>
    <m/>
    <m/>
    <m/>
    <m/>
    <n v="7809"/>
    <s v="US-2016-137295"/>
    <d v="2016-01-08T00:00:00"/>
    <s v="1/13/2016"/>
    <s v="Standard Class"/>
    <s v="VS-21820"/>
    <x v="745"/>
    <x v="0"/>
    <s v="United States"/>
    <s v="Raleigh"/>
    <s v="North Carolina"/>
    <n v="27604"/>
    <x v="0"/>
    <s v="OFF-AR-10001955"/>
    <x v="1"/>
    <x v="6"/>
    <s v="Newell 319"/>
    <n v="47.616"/>
    <n v="3"/>
    <n v="0.2"/>
    <n v="5.952"/>
    <n v="2016"/>
    <x v="9"/>
    <s v="Q1"/>
    <n v="0.125"/>
  </r>
  <r>
    <m/>
    <m/>
    <m/>
    <m/>
    <m/>
    <m/>
    <m/>
    <m/>
    <m/>
    <m/>
    <m/>
    <m/>
    <m/>
    <m/>
    <m/>
    <m/>
    <m/>
    <m/>
    <m/>
    <m/>
    <m/>
    <n v="7810"/>
    <s v="US-2016-137295"/>
    <d v="2016-01-08T00:00:00"/>
    <s v="1/13/2016"/>
    <s v="Standard Class"/>
    <s v="VS-21820"/>
    <x v="745"/>
    <x v="0"/>
    <s v="United States"/>
    <s v="Raleigh"/>
    <s v="North Carolina"/>
    <n v="27604"/>
    <x v="0"/>
    <s v="TEC-PH-10004080"/>
    <x v="2"/>
    <x v="7"/>
    <s v="Avaya 5410 Digital phone"/>
    <n v="108.78400000000001"/>
    <n v="2"/>
    <n v="0.2"/>
    <n v="10.878399999999999"/>
    <n v="2016"/>
    <x v="9"/>
    <s v="Q1"/>
    <n v="9.9999999999999992E-2"/>
  </r>
  <r>
    <m/>
    <m/>
    <m/>
    <m/>
    <m/>
    <m/>
    <m/>
    <m/>
    <m/>
    <m/>
    <m/>
    <m/>
    <m/>
    <m/>
    <m/>
    <m/>
    <m/>
    <m/>
    <m/>
    <m/>
    <m/>
    <n v="7811"/>
    <s v="CA-2016-134334"/>
    <d v="2016-02-14T00:00:00"/>
    <s v="2/15/2016"/>
    <s v="First Class"/>
    <s v="DK-13090"/>
    <x v="54"/>
    <x v="0"/>
    <s v="United States"/>
    <s v="Clinton"/>
    <s v="Maryland"/>
    <n v="20735"/>
    <x v="3"/>
    <s v="OFF-PA-10000791"/>
    <x v="1"/>
    <x v="10"/>
    <s v="Wirebound Message Books, Four 2 3/4 x 5 Forms per Page, 200 Sets per Book"/>
    <n v="4.7699999999999996"/>
    <n v="1"/>
    <n v="0"/>
    <n v="2.1465000000000001"/>
    <n v="2016"/>
    <x v="11"/>
    <s v="Q1"/>
    <n v="0.45000000000000007"/>
  </r>
  <r>
    <m/>
    <m/>
    <m/>
    <m/>
    <m/>
    <m/>
    <m/>
    <m/>
    <m/>
    <m/>
    <m/>
    <m/>
    <m/>
    <m/>
    <m/>
    <m/>
    <m/>
    <m/>
    <m/>
    <m/>
    <m/>
    <n v="7812"/>
    <s v="CA-2016-134334"/>
    <d v="2016-02-14T00:00:00"/>
    <s v="2/15/2016"/>
    <s v="First Class"/>
    <s v="DK-13090"/>
    <x v="54"/>
    <x v="0"/>
    <s v="United States"/>
    <s v="Clinton"/>
    <s v="Maryland"/>
    <n v="20735"/>
    <x v="3"/>
    <s v="OFF-AR-10001770"/>
    <x v="1"/>
    <x v="6"/>
    <s v="Economy #2 Pencils"/>
    <n v="7.98"/>
    <n v="3"/>
    <n v="0"/>
    <n v="2.0748000000000002"/>
    <n v="2016"/>
    <x v="11"/>
    <s v="Q1"/>
    <n v="0.26"/>
  </r>
  <r>
    <m/>
    <m/>
    <m/>
    <m/>
    <m/>
    <m/>
    <m/>
    <m/>
    <m/>
    <m/>
    <m/>
    <m/>
    <m/>
    <m/>
    <m/>
    <m/>
    <m/>
    <m/>
    <m/>
    <m/>
    <m/>
    <n v="7813"/>
    <s v="CA-2016-134334"/>
    <d v="2016-02-14T00:00:00"/>
    <s v="2/15/2016"/>
    <s v="First Class"/>
    <s v="DK-13090"/>
    <x v="54"/>
    <x v="0"/>
    <s v="United States"/>
    <s v="Clinton"/>
    <s v="Maryland"/>
    <n v="20735"/>
    <x v="3"/>
    <s v="FUR-TA-10002356"/>
    <x v="0"/>
    <x v="3"/>
    <s v="Bevis Boat-Shaped Conference Table"/>
    <n v="550.43100000000004"/>
    <n v="3"/>
    <n v="0.3"/>
    <n v="-47.1798"/>
    <n v="2016"/>
    <x v="11"/>
    <s v="Q1"/>
    <n v="-8.5714285714285715E-2"/>
  </r>
  <r>
    <m/>
    <m/>
    <m/>
    <m/>
    <m/>
    <m/>
    <m/>
    <m/>
    <m/>
    <m/>
    <m/>
    <m/>
    <m/>
    <m/>
    <m/>
    <m/>
    <m/>
    <m/>
    <m/>
    <m/>
    <m/>
    <n v="7814"/>
    <s v="CA-2016-134334"/>
    <d v="2016-02-14T00:00:00"/>
    <s v="2/15/2016"/>
    <s v="First Class"/>
    <s v="DK-13090"/>
    <x v="54"/>
    <x v="0"/>
    <s v="United States"/>
    <s v="Clinton"/>
    <s v="Maryland"/>
    <n v="20735"/>
    <x v="3"/>
    <s v="FUR-FU-10003274"/>
    <x v="0"/>
    <x v="5"/>
    <s v="Regeneration Desk Collection"/>
    <n v="10.56"/>
    <n v="6"/>
    <n v="0"/>
    <n v="4.6463999999999999"/>
    <n v="2016"/>
    <x v="11"/>
    <s v="Q1"/>
    <n v="0.43999999999999995"/>
  </r>
  <r>
    <m/>
    <m/>
    <m/>
    <m/>
    <m/>
    <m/>
    <m/>
    <m/>
    <m/>
    <m/>
    <m/>
    <m/>
    <m/>
    <m/>
    <m/>
    <m/>
    <m/>
    <m/>
    <m/>
    <m/>
    <m/>
    <n v="7815"/>
    <s v="US-2017-109316"/>
    <d v="2017-06-08T00:00:00"/>
    <d v="2017-10-06T00:00:00"/>
    <s v="First Class"/>
    <s v="MG-17680"/>
    <x v="67"/>
    <x v="2"/>
    <s v="United States"/>
    <s v="Los Angeles"/>
    <s v="California"/>
    <n v="90049"/>
    <x v="1"/>
    <s v="FUR-BO-10004834"/>
    <x v="0"/>
    <x v="0"/>
    <s v="Riverside Palais Royal Lawyers Bookcase, Royale Cherry Finish"/>
    <n v="1497.6659999999999"/>
    <n v="2"/>
    <n v="0.15"/>
    <n v="140.95679999999999"/>
    <n v="2017"/>
    <x v="1"/>
    <s v="Q2"/>
    <n v="9.4117647058823528E-2"/>
  </r>
  <r>
    <m/>
    <m/>
    <m/>
    <m/>
    <m/>
    <m/>
    <m/>
    <m/>
    <m/>
    <m/>
    <m/>
    <m/>
    <m/>
    <m/>
    <m/>
    <m/>
    <m/>
    <m/>
    <m/>
    <m/>
    <m/>
    <n v="7816"/>
    <s v="US-2017-109316"/>
    <d v="2017-06-08T00:00:00"/>
    <d v="2017-10-06T00:00:00"/>
    <s v="First Class"/>
    <s v="MG-17680"/>
    <x v="67"/>
    <x v="2"/>
    <s v="United States"/>
    <s v="Los Angeles"/>
    <s v="California"/>
    <n v="90049"/>
    <x v="1"/>
    <s v="TEC-PH-10000307"/>
    <x v="2"/>
    <x v="7"/>
    <s v="Shocksock Galaxy S4 Armband"/>
    <n v="17.52"/>
    <n v="2"/>
    <n v="0.2"/>
    <n v="-3.504"/>
    <n v="2017"/>
    <x v="1"/>
    <s v="Q2"/>
    <n v="-0.2"/>
  </r>
  <r>
    <m/>
    <m/>
    <m/>
    <m/>
    <m/>
    <m/>
    <m/>
    <m/>
    <m/>
    <m/>
    <m/>
    <m/>
    <m/>
    <m/>
    <m/>
    <m/>
    <m/>
    <m/>
    <m/>
    <m/>
    <m/>
    <n v="7817"/>
    <s v="CA-2016-138478"/>
    <d v="2016-10-21T00:00:00"/>
    <s v="10/26/2016"/>
    <s v="Second Class"/>
    <s v="DP-13390"/>
    <x v="503"/>
    <x v="2"/>
    <s v="United States"/>
    <s v="North Las Vegas"/>
    <s v="Nevada"/>
    <n v="89031"/>
    <x v="1"/>
    <s v="OFF-AR-10002240"/>
    <x v="1"/>
    <x v="6"/>
    <s v="Panasonic KP-150 Electric Pencil Sharpener"/>
    <n v="113.22"/>
    <n v="3"/>
    <n v="0"/>
    <n v="29.437200000000001"/>
    <n v="2016"/>
    <x v="2"/>
    <s v="Q4"/>
    <n v="0.26"/>
  </r>
  <r>
    <m/>
    <m/>
    <m/>
    <m/>
    <m/>
    <m/>
    <m/>
    <m/>
    <m/>
    <m/>
    <m/>
    <m/>
    <m/>
    <m/>
    <m/>
    <m/>
    <m/>
    <m/>
    <m/>
    <m/>
    <m/>
    <n v="7818"/>
    <s v="CA-2016-138478"/>
    <d v="2016-10-21T00:00:00"/>
    <s v="10/26/2016"/>
    <s v="Second Class"/>
    <s v="DP-13390"/>
    <x v="503"/>
    <x v="2"/>
    <s v="United States"/>
    <s v="North Las Vegas"/>
    <s v="Nevada"/>
    <n v="89031"/>
    <x v="1"/>
    <s v="OFF-PA-10001801"/>
    <x v="1"/>
    <x v="10"/>
    <s v="Xerox 193"/>
    <n v="35.880000000000003"/>
    <n v="6"/>
    <n v="0"/>
    <n v="17.581199999999999"/>
    <n v="2016"/>
    <x v="2"/>
    <s v="Q4"/>
    <n v="0.48999999999999994"/>
  </r>
  <r>
    <m/>
    <m/>
    <m/>
    <m/>
    <m/>
    <m/>
    <m/>
    <m/>
    <m/>
    <m/>
    <m/>
    <m/>
    <m/>
    <m/>
    <m/>
    <m/>
    <m/>
    <m/>
    <m/>
    <m/>
    <m/>
    <n v="7819"/>
    <s v="CA-2016-138478"/>
    <d v="2016-10-21T00:00:00"/>
    <s v="10/26/2016"/>
    <s v="Second Class"/>
    <s v="DP-13390"/>
    <x v="503"/>
    <x v="2"/>
    <s v="United States"/>
    <s v="North Las Vegas"/>
    <s v="Nevada"/>
    <n v="89031"/>
    <x v="1"/>
    <s v="OFF-BI-10001120"/>
    <x v="1"/>
    <x v="8"/>
    <s v="Ibico EPK-21 Electric Binding System"/>
    <n v="4535.9759999999997"/>
    <n v="3"/>
    <n v="0.2"/>
    <n v="1644.2913000000001"/>
    <n v="2016"/>
    <x v="2"/>
    <s v="Q4"/>
    <n v="0.36250000000000004"/>
  </r>
  <r>
    <m/>
    <m/>
    <m/>
    <m/>
    <m/>
    <m/>
    <m/>
    <m/>
    <m/>
    <m/>
    <m/>
    <m/>
    <m/>
    <m/>
    <m/>
    <m/>
    <m/>
    <m/>
    <m/>
    <m/>
    <m/>
    <n v="7820"/>
    <s v="CA-2017-150469"/>
    <d v="2017-01-26T00:00:00"/>
    <s v="1/30/2017"/>
    <s v="Standard Class"/>
    <s v="CJ-12010"/>
    <x v="170"/>
    <x v="0"/>
    <s v="United States"/>
    <s v="San Francisco"/>
    <s v="California"/>
    <n v="94109"/>
    <x v="1"/>
    <s v="OFF-FA-10000611"/>
    <x v="1"/>
    <x v="13"/>
    <s v="Binder Clips by OIC"/>
    <n v="11.84"/>
    <n v="8"/>
    <n v="0"/>
    <n v="5.6832000000000003"/>
    <n v="2017"/>
    <x v="9"/>
    <s v="Q1"/>
    <n v="0.48000000000000004"/>
  </r>
  <r>
    <m/>
    <m/>
    <m/>
    <m/>
    <m/>
    <m/>
    <m/>
    <m/>
    <m/>
    <m/>
    <m/>
    <m/>
    <m/>
    <m/>
    <m/>
    <m/>
    <m/>
    <m/>
    <m/>
    <m/>
    <m/>
    <n v="7821"/>
    <s v="CA-2017-152436"/>
    <d v="2017-12-08T00:00:00"/>
    <d v="2017-10-12T00:00:00"/>
    <s v="Second Class"/>
    <s v="CW-11905"/>
    <x v="194"/>
    <x v="2"/>
    <s v="United States"/>
    <s v="Cranston"/>
    <s v="Rhode Island"/>
    <n v="2920"/>
    <x v="3"/>
    <s v="OFF-ST-10000036"/>
    <x v="1"/>
    <x v="4"/>
    <s v="Recycled Data-Pak for Archival Bound Computer Printouts, 12-1/2 x 12-1/2 x 16"/>
    <n v="592.74"/>
    <n v="6"/>
    <n v="0"/>
    <n v="160.03980000000001"/>
    <n v="2017"/>
    <x v="4"/>
    <s v="Q4"/>
    <n v="0.27"/>
  </r>
  <r>
    <m/>
    <m/>
    <m/>
    <m/>
    <m/>
    <m/>
    <m/>
    <m/>
    <m/>
    <m/>
    <m/>
    <m/>
    <m/>
    <m/>
    <m/>
    <m/>
    <m/>
    <m/>
    <m/>
    <m/>
    <m/>
    <n v="7822"/>
    <s v="CA-2016-169334"/>
    <d v="2016-10-21T00:00:00"/>
    <s v="10/24/2016"/>
    <s v="Second Class"/>
    <s v="GW-14605"/>
    <x v="543"/>
    <x v="0"/>
    <s v="United States"/>
    <s v="Jackson"/>
    <s v="Tennessee"/>
    <n v="38301"/>
    <x v="0"/>
    <s v="OFF-ST-10004950"/>
    <x v="1"/>
    <x v="4"/>
    <s v="Tenex Personal Filing Tote With Secure Closure Lid, Black/Frost"/>
    <n v="111.672"/>
    <n v="9"/>
    <n v="0.2"/>
    <n v="6.9794999999999998"/>
    <n v="2016"/>
    <x v="2"/>
    <s v="Q4"/>
    <n v="6.25E-2"/>
  </r>
  <r>
    <m/>
    <m/>
    <m/>
    <m/>
    <m/>
    <m/>
    <m/>
    <m/>
    <m/>
    <m/>
    <m/>
    <m/>
    <m/>
    <m/>
    <m/>
    <m/>
    <m/>
    <m/>
    <m/>
    <m/>
    <m/>
    <n v="7823"/>
    <s v="US-2014-115413"/>
    <d v="2014-08-26T00:00:00"/>
    <d v="2014-01-09T00:00:00"/>
    <s v="Standard Class"/>
    <s v="PP-18955"/>
    <x v="452"/>
    <x v="2"/>
    <s v="United States"/>
    <s v="Newark"/>
    <s v="Delaware"/>
    <n v="19711"/>
    <x v="3"/>
    <s v="OFF-AR-10003770"/>
    <x v="1"/>
    <x v="6"/>
    <s v="Newell 340"/>
    <n v="8.64"/>
    <n v="3"/>
    <n v="0"/>
    <n v="2.5055999999999998"/>
    <n v="2014"/>
    <x v="6"/>
    <s v="Q3"/>
    <n v="0.28999999999999998"/>
  </r>
  <r>
    <m/>
    <m/>
    <m/>
    <m/>
    <m/>
    <m/>
    <m/>
    <m/>
    <m/>
    <m/>
    <m/>
    <m/>
    <m/>
    <m/>
    <m/>
    <m/>
    <m/>
    <m/>
    <m/>
    <m/>
    <m/>
    <n v="7824"/>
    <s v="US-2014-115413"/>
    <d v="2014-08-26T00:00:00"/>
    <d v="2014-01-09T00:00:00"/>
    <s v="Standard Class"/>
    <s v="PP-18955"/>
    <x v="452"/>
    <x v="2"/>
    <s v="United States"/>
    <s v="Newark"/>
    <s v="Delaware"/>
    <n v="19711"/>
    <x v="3"/>
    <s v="TEC-AC-10002800"/>
    <x v="2"/>
    <x v="11"/>
    <s v="Plantronics Audio 478 Stereo USB Headset"/>
    <n v="149.97"/>
    <n v="3"/>
    <n v="0"/>
    <n v="52.4895"/>
    <n v="2014"/>
    <x v="6"/>
    <s v="Q3"/>
    <n v="0.35"/>
  </r>
  <r>
    <m/>
    <m/>
    <m/>
    <m/>
    <m/>
    <m/>
    <m/>
    <m/>
    <m/>
    <m/>
    <m/>
    <m/>
    <m/>
    <m/>
    <m/>
    <m/>
    <m/>
    <m/>
    <m/>
    <m/>
    <m/>
    <n v="7825"/>
    <s v="CA-2014-125150"/>
    <d v="2014-05-16T00:00:00"/>
    <s v="5/23/2014"/>
    <s v="Standard Class"/>
    <s v="PW-19030"/>
    <x v="463"/>
    <x v="1"/>
    <s v="United States"/>
    <s v="Los Angeles"/>
    <s v="California"/>
    <n v="90036"/>
    <x v="1"/>
    <s v="FUR-CH-10002439"/>
    <x v="0"/>
    <x v="1"/>
    <s v="Iceberg Nesting Folding Chair, 19w x 6d x 43h"/>
    <n v="232.88"/>
    <n v="5"/>
    <n v="0.2"/>
    <n v="17.466000000000001"/>
    <n v="2014"/>
    <x v="5"/>
    <s v="Q2"/>
    <n v="7.5000000000000011E-2"/>
  </r>
  <r>
    <m/>
    <m/>
    <m/>
    <m/>
    <m/>
    <m/>
    <m/>
    <m/>
    <m/>
    <m/>
    <m/>
    <m/>
    <m/>
    <m/>
    <m/>
    <m/>
    <m/>
    <m/>
    <m/>
    <m/>
    <m/>
    <n v="7826"/>
    <s v="CA-2015-127327"/>
    <d v="2015-02-03T00:00:00"/>
    <d v="2015-07-02T00:00:00"/>
    <s v="Standard Class"/>
    <s v="PW-19030"/>
    <x v="463"/>
    <x v="1"/>
    <s v="United States"/>
    <s v="Rome"/>
    <s v="New York"/>
    <n v="13440"/>
    <x v="3"/>
    <s v="FUR-CH-10004218"/>
    <x v="0"/>
    <x v="1"/>
    <s v="Global Fabric Manager's Chair, Dark Gray"/>
    <n v="90.882000000000005"/>
    <n v="1"/>
    <n v="0.1"/>
    <n v="15.147"/>
    <n v="2015"/>
    <x v="11"/>
    <s v="Q1"/>
    <n v="0.16666666666666666"/>
  </r>
  <r>
    <m/>
    <m/>
    <m/>
    <m/>
    <m/>
    <m/>
    <m/>
    <m/>
    <m/>
    <m/>
    <m/>
    <m/>
    <m/>
    <m/>
    <m/>
    <m/>
    <m/>
    <m/>
    <m/>
    <m/>
    <m/>
    <n v="7827"/>
    <s v="CA-2017-117114"/>
    <d v="2017-10-31T00:00:00"/>
    <d v="2017-05-11T00:00:00"/>
    <s v="Standard Class"/>
    <s v="CY-12745"/>
    <x v="388"/>
    <x v="1"/>
    <s v="United States"/>
    <s v="Chicago"/>
    <s v="Illinois"/>
    <n v="60610"/>
    <x v="2"/>
    <s v="TEC-PH-10004042"/>
    <x v="2"/>
    <x v="7"/>
    <s v="ClearOne Communications CHAT 70 OC Speaker Phone"/>
    <n v="508.76799999999997"/>
    <n v="4"/>
    <n v="0.2"/>
    <n v="38.157600000000002"/>
    <n v="2017"/>
    <x v="2"/>
    <s v="Q4"/>
    <n v="7.5000000000000011E-2"/>
  </r>
  <r>
    <m/>
    <m/>
    <m/>
    <m/>
    <m/>
    <m/>
    <m/>
    <m/>
    <m/>
    <m/>
    <m/>
    <m/>
    <m/>
    <m/>
    <m/>
    <m/>
    <m/>
    <m/>
    <m/>
    <m/>
    <m/>
    <n v="7828"/>
    <s v="CA-2017-117114"/>
    <d v="2017-10-31T00:00:00"/>
    <d v="2017-05-11T00:00:00"/>
    <s v="Standard Class"/>
    <s v="CY-12745"/>
    <x v="388"/>
    <x v="1"/>
    <s v="United States"/>
    <s v="Chicago"/>
    <s v="Illinois"/>
    <n v="60610"/>
    <x v="2"/>
    <s v="OFF-EN-10001137"/>
    <x v="1"/>
    <x v="12"/>
    <s v="#10 Gummed Flap White Envelopes, 100/Box"/>
    <n v="9.9120000000000008"/>
    <n v="3"/>
    <n v="0.2"/>
    <n v="3.2214"/>
    <n v="2017"/>
    <x v="2"/>
    <s v="Q4"/>
    <n v="0.32499999999999996"/>
  </r>
  <r>
    <m/>
    <m/>
    <m/>
    <m/>
    <m/>
    <m/>
    <m/>
    <m/>
    <m/>
    <m/>
    <m/>
    <m/>
    <m/>
    <m/>
    <m/>
    <m/>
    <m/>
    <m/>
    <m/>
    <m/>
    <m/>
    <n v="7829"/>
    <s v="CA-2015-137302"/>
    <d v="2015-04-26T00:00:00"/>
    <d v="2015-01-05T00:00:00"/>
    <s v="Standard Class"/>
    <s v="BW-11110"/>
    <x v="308"/>
    <x v="1"/>
    <s v="United States"/>
    <s v="San Diego"/>
    <s v="California"/>
    <n v="92105"/>
    <x v="1"/>
    <s v="FUR-CH-10002017"/>
    <x v="0"/>
    <x v="1"/>
    <s v="SAFCO Optional Arm Kit for Workspace Cribbage Stacking Chair"/>
    <n v="63.936"/>
    <n v="3"/>
    <n v="0.2"/>
    <n v="6.3936000000000002"/>
    <n v="2015"/>
    <x v="3"/>
    <s v="Q2"/>
    <n v="0.1"/>
  </r>
  <r>
    <m/>
    <m/>
    <m/>
    <m/>
    <m/>
    <m/>
    <m/>
    <m/>
    <m/>
    <m/>
    <m/>
    <m/>
    <m/>
    <m/>
    <m/>
    <m/>
    <m/>
    <m/>
    <m/>
    <m/>
    <m/>
    <n v="7830"/>
    <s v="CA-2015-137302"/>
    <d v="2015-04-26T00:00:00"/>
    <d v="2015-01-05T00:00:00"/>
    <s v="Standard Class"/>
    <s v="BW-11110"/>
    <x v="308"/>
    <x v="1"/>
    <s v="United States"/>
    <s v="San Diego"/>
    <s v="California"/>
    <n v="92105"/>
    <x v="1"/>
    <s v="OFF-AR-10000588"/>
    <x v="1"/>
    <x v="6"/>
    <s v="Newell 345"/>
    <n v="59.52"/>
    <n v="3"/>
    <n v="0"/>
    <n v="15.475199999999999"/>
    <n v="2015"/>
    <x v="3"/>
    <s v="Q2"/>
    <n v="0.25999999999999995"/>
  </r>
  <r>
    <m/>
    <m/>
    <m/>
    <m/>
    <m/>
    <m/>
    <m/>
    <m/>
    <m/>
    <m/>
    <m/>
    <m/>
    <m/>
    <m/>
    <m/>
    <m/>
    <m/>
    <m/>
    <m/>
    <m/>
    <m/>
    <n v="7831"/>
    <s v="CA-2015-137302"/>
    <d v="2015-04-26T00:00:00"/>
    <d v="2015-01-05T00:00:00"/>
    <s v="Standard Class"/>
    <s v="BW-11110"/>
    <x v="308"/>
    <x v="1"/>
    <s v="United States"/>
    <s v="San Diego"/>
    <s v="California"/>
    <n v="92105"/>
    <x v="1"/>
    <s v="TEC-PH-10003174"/>
    <x v="2"/>
    <x v="7"/>
    <s v="RCA ViSYS 25825 Wireless digital phone"/>
    <n v="311.976"/>
    <n v="3"/>
    <n v="0.2"/>
    <n v="38.997"/>
    <n v="2015"/>
    <x v="3"/>
    <s v="Q2"/>
    <n v="0.125"/>
  </r>
  <r>
    <m/>
    <m/>
    <m/>
    <m/>
    <m/>
    <m/>
    <m/>
    <m/>
    <m/>
    <m/>
    <m/>
    <m/>
    <m/>
    <m/>
    <m/>
    <m/>
    <m/>
    <m/>
    <m/>
    <m/>
    <m/>
    <n v="7832"/>
    <s v="CA-2015-137302"/>
    <d v="2015-04-26T00:00:00"/>
    <d v="2015-01-05T00:00:00"/>
    <s v="Standard Class"/>
    <s v="BW-11110"/>
    <x v="308"/>
    <x v="1"/>
    <s v="United States"/>
    <s v="San Diego"/>
    <s v="California"/>
    <n v="92105"/>
    <x v="1"/>
    <s v="OFF-BI-10001524"/>
    <x v="1"/>
    <x v="8"/>
    <s v="GBC Premium Transparent Covers with Diagonal Lined Pattern"/>
    <n v="50.351999999999997"/>
    <n v="3"/>
    <n v="0.2"/>
    <n v="17.623200000000001"/>
    <n v="2015"/>
    <x v="3"/>
    <s v="Q2"/>
    <n v="0.35000000000000003"/>
  </r>
  <r>
    <m/>
    <m/>
    <m/>
    <m/>
    <m/>
    <m/>
    <m/>
    <m/>
    <m/>
    <m/>
    <m/>
    <m/>
    <m/>
    <m/>
    <m/>
    <m/>
    <m/>
    <m/>
    <m/>
    <m/>
    <m/>
    <n v="7833"/>
    <s v="CA-2016-112382"/>
    <d v="2016-05-09T00:00:00"/>
    <s v="5/13/2016"/>
    <s v="Standard Class"/>
    <s v="MB-18085"/>
    <x v="469"/>
    <x v="0"/>
    <s v="United States"/>
    <s v="Houston"/>
    <s v="Texas"/>
    <n v="77036"/>
    <x v="2"/>
    <s v="TEC-PH-10001552"/>
    <x v="2"/>
    <x v="7"/>
    <s v="I Need's 3d Hello Kitty Hybrid Silicone Case Cover for HTC One X 4g with 3d Hello Kitty Stylus Pen Green/pink"/>
    <n v="19.135999999999999"/>
    <n v="2"/>
    <n v="0.2"/>
    <n v="1.9136"/>
    <n v="2016"/>
    <x v="5"/>
    <s v="Q2"/>
    <n v="0.1"/>
  </r>
  <r>
    <m/>
    <m/>
    <m/>
    <m/>
    <m/>
    <m/>
    <m/>
    <m/>
    <m/>
    <m/>
    <m/>
    <m/>
    <m/>
    <m/>
    <m/>
    <m/>
    <m/>
    <m/>
    <m/>
    <m/>
    <m/>
    <n v="7834"/>
    <s v="CA-2015-128958"/>
    <d v="2015-01-24T00:00:00"/>
    <s v="1/28/2015"/>
    <s v="Standard Class"/>
    <s v="CR-12820"/>
    <x v="736"/>
    <x v="2"/>
    <s v="United States"/>
    <s v="West Palm Beach"/>
    <s v="Florida"/>
    <n v="33407"/>
    <x v="0"/>
    <s v="OFF-AR-10004757"/>
    <x v="1"/>
    <x v="6"/>
    <s v="Crayola Colored Pencils"/>
    <n v="13.12"/>
    <n v="5"/>
    <n v="0.2"/>
    <n v="2.1320000000000001"/>
    <n v="2015"/>
    <x v="9"/>
    <s v="Q1"/>
    <n v="0.16250000000000001"/>
  </r>
  <r>
    <m/>
    <m/>
    <m/>
    <m/>
    <m/>
    <m/>
    <m/>
    <m/>
    <m/>
    <m/>
    <m/>
    <m/>
    <m/>
    <m/>
    <m/>
    <m/>
    <m/>
    <m/>
    <m/>
    <m/>
    <m/>
    <n v="7835"/>
    <s v="CA-2015-106257"/>
    <d v="2015-04-13T00:00:00"/>
    <s v="4/17/2015"/>
    <s v="Second Class"/>
    <s v="EB-14110"/>
    <x v="686"/>
    <x v="0"/>
    <s v="United States"/>
    <s v="Los Angeles"/>
    <s v="California"/>
    <n v="90045"/>
    <x v="1"/>
    <s v="FUR-TA-10002530"/>
    <x v="0"/>
    <x v="3"/>
    <s v="Iceberg OfficeWorks 42&quot; Round Tables"/>
    <n v="241.56800000000001"/>
    <n v="2"/>
    <n v="0.2"/>
    <n v="-15.098000000000001"/>
    <n v="2015"/>
    <x v="3"/>
    <s v="Q2"/>
    <n v="-6.25E-2"/>
  </r>
  <r>
    <m/>
    <m/>
    <m/>
    <m/>
    <m/>
    <m/>
    <m/>
    <m/>
    <m/>
    <m/>
    <m/>
    <m/>
    <m/>
    <m/>
    <m/>
    <m/>
    <m/>
    <m/>
    <m/>
    <m/>
    <m/>
    <n v="7836"/>
    <s v="CA-2015-106257"/>
    <d v="2015-04-13T00:00:00"/>
    <s v="4/17/2015"/>
    <s v="Second Class"/>
    <s v="EB-14110"/>
    <x v="686"/>
    <x v="0"/>
    <s v="United States"/>
    <s v="Los Angeles"/>
    <s v="California"/>
    <n v="90045"/>
    <x v="1"/>
    <s v="TEC-PH-10001494"/>
    <x v="2"/>
    <x v="7"/>
    <s v="Polycom CX600 IP Phone VoIP phone"/>
    <n v="479.92"/>
    <n v="2"/>
    <n v="0.2"/>
    <n v="41.993000000000002"/>
    <n v="2015"/>
    <x v="3"/>
    <s v="Q2"/>
    <n v="8.7500000000000008E-2"/>
  </r>
  <r>
    <m/>
    <m/>
    <m/>
    <m/>
    <m/>
    <m/>
    <m/>
    <m/>
    <m/>
    <m/>
    <m/>
    <m/>
    <m/>
    <m/>
    <m/>
    <m/>
    <m/>
    <m/>
    <m/>
    <m/>
    <m/>
    <n v="7837"/>
    <s v="CA-2015-149083"/>
    <d v="2015-09-25T00:00:00"/>
    <s v="9/30/2015"/>
    <s v="Standard Class"/>
    <s v="SH-19975"/>
    <x v="64"/>
    <x v="1"/>
    <s v="United States"/>
    <s v="Seattle"/>
    <s v="Washington"/>
    <n v="98103"/>
    <x v="1"/>
    <s v="FUR-CH-10004289"/>
    <x v="0"/>
    <x v="1"/>
    <s v="Global Super Steno Chair"/>
    <n v="307.13600000000002"/>
    <n v="4"/>
    <n v="0.2"/>
    <n v="-11.5176"/>
    <n v="2015"/>
    <x v="8"/>
    <s v="Q3"/>
    <n v="-3.7499999999999999E-2"/>
  </r>
  <r>
    <m/>
    <m/>
    <m/>
    <m/>
    <m/>
    <m/>
    <m/>
    <m/>
    <m/>
    <m/>
    <m/>
    <m/>
    <m/>
    <m/>
    <m/>
    <m/>
    <m/>
    <m/>
    <m/>
    <m/>
    <m/>
    <n v="7838"/>
    <s v="CA-2015-149083"/>
    <d v="2015-09-25T00:00:00"/>
    <s v="9/30/2015"/>
    <s v="Standard Class"/>
    <s v="SH-19975"/>
    <x v="64"/>
    <x v="1"/>
    <s v="United States"/>
    <s v="Seattle"/>
    <s v="Washington"/>
    <n v="98103"/>
    <x v="1"/>
    <s v="OFF-LA-10002945"/>
    <x v="1"/>
    <x v="2"/>
    <s v="Permanent Self-Adhesive File Folder Labels for Typewriters, 1 1/8 x 3 1/2, White"/>
    <n v="12.6"/>
    <n v="2"/>
    <n v="0"/>
    <n v="5.7960000000000003"/>
    <n v="2015"/>
    <x v="8"/>
    <s v="Q3"/>
    <n v="0.46"/>
  </r>
  <r>
    <m/>
    <m/>
    <m/>
    <m/>
    <m/>
    <m/>
    <m/>
    <m/>
    <m/>
    <m/>
    <m/>
    <m/>
    <m/>
    <m/>
    <m/>
    <m/>
    <m/>
    <m/>
    <m/>
    <m/>
    <m/>
    <n v="7839"/>
    <s v="CA-2015-149083"/>
    <d v="2015-09-25T00:00:00"/>
    <s v="9/30/2015"/>
    <s v="Standard Class"/>
    <s v="SH-19975"/>
    <x v="64"/>
    <x v="1"/>
    <s v="United States"/>
    <s v="Seattle"/>
    <s v="Washington"/>
    <n v="98103"/>
    <x v="1"/>
    <s v="TEC-AC-10002567"/>
    <x v="2"/>
    <x v="11"/>
    <s v="Logitech G602 Wireless Gaming Mouse"/>
    <n v="159.97999999999999"/>
    <n v="2"/>
    <n v="0"/>
    <n v="57.592799999999997"/>
    <n v="2015"/>
    <x v="8"/>
    <s v="Q3"/>
    <n v="0.36"/>
  </r>
  <r>
    <m/>
    <m/>
    <m/>
    <m/>
    <m/>
    <m/>
    <m/>
    <m/>
    <m/>
    <m/>
    <m/>
    <m/>
    <m/>
    <m/>
    <m/>
    <m/>
    <m/>
    <m/>
    <m/>
    <m/>
    <m/>
    <n v="7840"/>
    <s v="US-2014-137869"/>
    <d v="2014-03-28T00:00:00"/>
    <d v="2014-02-04T00:00:00"/>
    <s v="Standard Class"/>
    <s v="CV-12295"/>
    <x v="610"/>
    <x v="0"/>
    <s v="United States"/>
    <s v="Des Moines"/>
    <s v="Iowa"/>
    <n v="50315"/>
    <x v="2"/>
    <s v="OFF-EN-10001509"/>
    <x v="1"/>
    <x v="12"/>
    <s v="Poly String Tie Envelopes"/>
    <n v="6.12"/>
    <n v="3"/>
    <n v="0"/>
    <n v="2.8763999999999998"/>
    <n v="2014"/>
    <x v="10"/>
    <s v="Q1"/>
    <n v="0.47"/>
  </r>
  <r>
    <m/>
    <m/>
    <m/>
    <m/>
    <m/>
    <m/>
    <m/>
    <m/>
    <m/>
    <m/>
    <m/>
    <m/>
    <m/>
    <m/>
    <m/>
    <m/>
    <m/>
    <m/>
    <m/>
    <m/>
    <m/>
    <n v="7841"/>
    <s v="US-2014-137869"/>
    <d v="2014-03-28T00:00:00"/>
    <d v="2014-02-04T00:00:00"/>
    <s v="Standard Class"/>
    <s v="CV-12295"/>
    <x v="610"/>
    <x v="0"/>
    <s v="United States"/>
    <s v="Des Moines"/>
    <s v="Iowa"/>
    <n v="50315"/>
    <x v="2"/>
    <s v="FUR-TA-10003954"/>
    <x v="0"/>
    <x v="3"/>
    <s v="Hon 94000 Series Round Tables"/>
    <n v="1184.72"/>
    <n v="4"/>
    <n v="0"/>
    <n v="106.62479999999999"/>
    <n v="2014"/>
    <x v="10"/>
    <s v="Q1"/>
    <n v="0.09"/>
  </r>
  <r>
    <m/>
    <m/>
    <m/>
    <m/>
    <m/>
    <m/>
    <m/>
    <m/>
    <m/>
    <m/>
    <m/>
    <m/>
    <m/>
    <m/>
    <m/>
    <m/>
    <m/>
    <m/>
    <m/>
    <m/>
    <m/>
    <n v="7842"/>
    <s v="CA-2016-116603"/>
    <d v="2016-07-17T00:00:00"/>
    <s v="7/22/2016"/>
    <s v="Standard Class"/>
    <s v="AT-10735"/>
    <x v="247"/>
    <x v="0"/>
    <s v="United States"/>
    <s v="New York City"/>
    <s v="New York"/>
    <n v="10024"/>
    <x v="3"/>
    <s v="OFF-AP-10002892"/>
    <x v="1"/>
    <x v="9"/>
    <s v="Belkin F5C206VTEL 6 Outlet Surge"/>
    <n v="45.96"/>
    <n v="2"/>
    <n v="0"/>
    <n v="13.788"/>
    <n v="2016"/>
    <x v="7"/>
    <s v="Q3"/>
    <n v="0.3"/>
  </r>
  <r>
    <m/>
    <m/>
    <m/>
    <m/>
    <m/>
    <m/>
    <m/>
    <m/>
    <m/>
    <m/>
    <m/>
    <m/>
    <m/>
    <m/>
    <m/>
    <m/>
    <m/>
    <m/>
    <m/>
    <m/>
    <m/>
    <n v="7843"/>
    <s v="CA-2014-158470"/>
    <d v="2014-04-19T00:00:00"/>
    <s v="4/23/2014"/>
    <s v="Second Class"/>
    <s v="AG-10390"/>
    <x v="369"/>
    <x v="0"/>
    <s v="United States"/>
    <s v="Arlington"/>
    <s v="Virginia"/>
    <n v="22204"/>
    <x v="0"/>
    <s v="OFF-BI-10003638"/>
    <x v="1"/>
    <x v="8"/>
    <s v="GBC Durable Plastic Covers"/>
    <n v="58.05"/>
    <n v="3"/>
    <n v="0"/>
    <n v="26.702999999999999"/>
    <n v="2014"/>
    <x v="3"/>
    <s v="Q2"/>
    <n v="0.46"/>
  </r>
  <r>
    <m/>
    <m/>
    <m/>
    <m/>
    <m/>
    <m/>
    <m/>
    <m/>
    <m/>
    <m/>
    <m/>
    <m/>
    <m/>
    <m/>
    <m/>
    <m/>
    <m/>
    <m/>
    <m/>
    <m/>
    <m/>
    <n v="7844"/>
    <s v="CA-2014-158470"/>
    <d v="2014-04-19T00:00:00"/>
    <s v="4/23/2014"/>
    <s v="Second Class"/>
    <s v="AG-10390"/>
    <x v="369"/>
    <x v="0"/>
    <s v="United States"/>
    <s v="Arlington"/>
    <s v="Virginia"/>
    <n v="22204"/>
    <x v="0"/>
    <s v="OFF-PA-10001569"/>
    <x v="1"/>
    <x v="10"/>
    <s v="Xerox 232"/>
    <n v="71.28"/>
    <n v="11"/>
    <n v="0"/>
    <n v="34.214399999999998"/>
    <n v="2014"/>
    <x v="3"/>
    <s v="Q2"/>
    <n v="0.48"/>
  </r>
  <r>
    <m/>
    <m/>
    <m/>
    <m/>
    <m/>
    <m/>
    <m/>
    <m/>
    <m/>
    <m/>
    <m/>
    <m/>
    <m/>
    <m/>
    <m/>
    <m/>
    <m/>
    <m/>
    <m/>
    <m/>
    <m/>
    <n v="7845"/>
    <s v="US-2017-123834"/>
    <d v="2017-07-21T00:00:00"/>
    <s v="7/25/2017"/>
    <s v="Standard Class"/>
    <s v="GM-14500"/>
    <x v="421"/>
    <x v="0"/>
    <s v="United States"/>
    <s v="Pharr"/>
    <s v="Texas"/>
    <n v="78577"/>
    <x v="2"/>
    <s v="FUR-TA-10001676"/>
    <x v="0"/>
    <x v="3"/>
    <s v="Hon 61000 Series Interactive Training Tables"/>
    <n v="124.404"/>
    <n v="4"/>
    <n v="0.3"/>
    <n v="-21.3264"/>
    <n v="2017"/>
    <x v="7"/>
    <s v="Q3"/>
    <n v="-0.17142857142857143"/>
  </r>
  <r>
    <m/>
    <m/>
    <m/>
    <m/>
    <m/>
    <m/>
    <m/>
    <m/>
    <m/>
    <m/>
    <m/>
    <m/>
    <m/>
    <m/>
    <m/>
    <m/>
    <m/>
    <m/>
    <m/>
    <m/>
    <m/>
    <n v="7846"/>
    <s v="CA-2015-125976"/>
    <d v="2015-09-27T00:00:00"/>
    <d v="2015-02-10T00:00:00"/>
    <s v="Standard Class"/>
    <s v="JK-15205"/>
    <x v="523"/>
    <x v="0"/>
    <s v="United States"/>
    <s v="Arlington"/>
    <s v="Virginia"/>
    <n v="22204"/>
    <x v="0"/>
    <s v="OFF-PA-10001125"/>
    <x v="1"/>
    <x v="10"/>
    <s v="Xerox 1988"/>
    <n v="154.9"/>
    <n v="5"/>
    <n v="0"/>
    <n v="69.704999999999998"/>
    <n v="2015"/>
    <x v="8"/>
    <s v="Q3"/>
    <n v="0.44999999999999996"/>
  </r>
  <r>
    <m/>
    <m/>
    <m/>
    <m/>
    <m/>
    <m/>
    <m/>
    <m/>
    <m/>
    <m/>
    <m/>
    <m/>
    <m/>
    <m/>
    <m/>
    <m/>
    <m/>
    <m/>
    <m/>
    <m/>
    <m/>
    <n v="7847"/>
    <s v="CA-2015-125976"/>
    <d v="2015-09-27T00:00:00"/>
    <d v="2015-02-10T00:00:00"/>
    <s v="Standard Class"/>
    <s v="JK-15205"/>
    <x v="523"/>
    <x v="0"/>
    <s v="United States"/>
    <s v="Arlington"/>
    <s v="Virginia"/>
    <n v="22204"/>
    <x v="0"/>
    <s v="TEC-PH-10002496"/>
    <x v="2"/>
    <x v="7"/>
    <s v="Cisco SPA301"/>
    <n v="1871.88"/>
    <n v="12"/>
    <n v="0"/>
    <n v="561.56399999999996"/>
    <n v="2015"/>
    <x v="8"/>
    <s v="Q3"/>
    <n v="0.3"/>
  </r>
  <r>
    <m/>
    <m/>
    <m/>
    <m/>
    <m/>
    <m/>
    <m/>
    <m/>
    <m/>
    <m/>
    <m/>
    <m/>
    <m/>
    <m/>
    <m/>
    <m/>
    <m/>
    <m/>
    <m/>
    <m/>
    <m/>
    <n v="7848"/>
    <s v="CA-2016-128706"/>
    <d v="2016-02-27T00:00:00"/>
    <d v="2016-02-03T00:00:00"/>
    <s v="Standard Class"/>
    <s v="DW-13540"/>
    <x v="386"/>
    <x v="0"/>
    <s v="United States"/>
    <s v="Houston"/>
    <s v="Texas"/>
    <n v="77070"/>
    <x v="2"/>
    <s v="FUR-FU-10004053"/>
    <x v="0"/>
    <x v="5"/>
    <s v="DAX Two-Tone Silver Metal Document Frame"/>
    <n v="16.192"/>
    <n v="2"/>
    <n v="0.6"/>
    <n v="-6.8815999999999997"/>
    <n v="2016"/>
    <x v="11"/>
    <s v="Q1"/>
    <n v="-0.42499999999999999"/>
  </r>
  <r>
    <m/>
    <m/>
    <m/>
    <m/>
    <m/>
    <m/>
    <m/>
    <m/>
    <m/>
    <m/>
    <m/>
    <m/>
    <m/>
    <m/>
    <m/>
    <m/>
    <m/>
    <m/>
    <m/>
    <m/>
    <m/>
    <n v="7849"/>
    <s v="CA-2016-104311"/>
    <d v="2016-05-02T00:00:00"/>
    <d v="2016-06-05T00:00:00"/>
    <s v="Standard Class"/>
    <s v="AS-10090"/>
    <x v="548"/>
    <x v="0"/>
    <s v="United States"/>
    <s v="Irving"/>
    <s v="Texas"/>
    <n v="75061"/>
    <x v="2"/>
    <s v="OFF-ST-10000321"/>
    <x v="1"/>
    <x v="4"/>
    <s v="Akro Stacking Bins"/>
    <n v="18.936"/>
    <n v="3"/>
    <n v="0.2"/>
    <n v="-3.7871999999999999"/>
    <n v="2016"/>
    <x v="5"/>
    <s v="Q2"/>
    <n v="-0.19999999999999998"/>
  </r>
  <r>
    <m/>
    <m/>
    <m/>
    <m/>
    <m/>
    <m/>
    <m/>
    <m/>
    <m/>
    <m/>
    <m/>
    <m/>
    <m/>
    <m/>
    <m/>
    <m/>
    <m/>
    <m/>
    <m/>
    <m/>
    <m/>
    <n v="7850"/>
    <s v="CA-2016-104311"/>
    <d v="2016-05-02T00:00:00"/>
    <d v="2016-06-05T00:00:00"/>
    <s v="Standard Class"/>
    <s v="AS-10090"/>
    <x v="548"/>
    <x v="0"/>
    <s v="United States"/>
    <s v="Irving"/>
    <s v="Texas"/>
    <n v="75061"/>
    <x v="2"/>
    <s v="OFF-ST-10002957"/>
    <x v="1"/>
    <x v="4"/>
    <s v="Sterilite Show Offs Storage Containers"/>
    <n v="12.672000000000001"/>
    <n v="3"/>
    <n v="0.2"/>
    <n v="-3.1680000000000001"/>
    <n v="2016"/>
    <x v="5"/>
    <s v="Q2"/>
    <n v="-0.25"/>
  </r>
  <r>
    <m/>
    <m/>
    <m/>
    <m/>
    <m/>
    <m/>
    <m/>
    <m/>
    <m/>
    <m/>
    <m/>
    <m/>
    <m/>
    <m/>
    <m/>
    <m/>
    <m/>
    <m/>
    <m/>
    <m/>
    <m/>
    <n v="7851"/>
    <s v="CA-2016-104311"/>
    <d v="2016-05-02T00:00:00"/>
    <d v="2016-06-05T00:00:00"/>
    <s v="Standard Class"/>
    <s v="AS-10090"/>
    <x v="548"/>
    <x v="0"/>
    <s v="United States"/>
    <s v="Irving"/>
    <s v="Texas"/>
    <n v="75061"/>
    <x v="2"/>
    <s v="OFF-LA-10000973"/>
    <x v="1"/>
    <x v="2"/>
    <s v="Avery 502"/>
    <n v="5.04"/>
    <n v="2"/>
    <n v="0.2"/>
    <n v="1.764"/>
    <n v="2016"/>
    <x v="5"/>
    <s v="Q2"/>
    <n v="0.35"/>
  </r>
  <r>
    <m/>
    <m/>
    <m/>
    <m/>
    <m/>
    <m/>
    <m/>
    <m/>
    <m/>
    <m/>
    <m/>
    <m/>
    <m/>
    <m/>
    <m/>
    <m/>
    <m/>
    <m/>
    <m/>
    <m/>
    <m/>
    <n v="7852"/>
    <s v="CA-2014-169649"/>
    <d v="2014-12-09T00:00:00"/>
    <s v="12/15/2014"/>
    <s v="Standard Class"/>
    <s v="TS-21205"/>
    <x v="131"/>
    <x v="1"/>
    <s v="United States"/>
    <s v="Chicago"/>
    <s v="Illinois"/>
    <n v="60653"/>
    <x v="2"/>
    <s v="OFF-PA-10000143"/>
    <x v="1"/>
    <x v="10"/>
    <s v="Astroparche Fine Business Paper"/>
    <n v="8.4480000000000004"/>
    <n v="2"/>
    <n v="0.2"/>
    <n v="2.9567999999999999"/>
    <n v="2014"/>
    <x v="4"/>
    <s v="Q4"/>
    <n v="0.35"/>
  </r>
  <r>
    <m/>
    <m/>
    <m/>
    <m/>
    <m/>
    <m/>
    <m/>
    <m/>
    <m/>
    <m/>
    <m/>
    <m/>
    <m/>
    <m/>
    <m/>
    <m/>
    <m/>
    <m/>
    <m/>
    <m/>
    <m/>
    <n v="7853"/>
    <s v="CA-2014-169649"/>
    <d v="2014-12-09T00:00:00"/>
    <s v="12/15/2014"/>
    <s v="Standard Class"/>
    <s v="TS-21205"/>
    <x v="131"/>
    <x v="1"/>
    <s v="United States"/>
    <s v="Chicago"/>
    <s v="Illinois"/>
    <n v="60653"/>
    <x v="2"/>
    <s v="OFF-AP-10003287"/>
    <x v="1"/>
    <x v="9"/>
    <s v="Tripp Lite TLP810NET Broadband Surge for Modem/Fax"/>
    <n v="20.388000000000002"/>
    <n v="2"/>
    <n v="0.8"/>
    <n v="-53.008800000000001"/>
    <n v="2014"/>
    <x v="4"/>
    <s v="Q4"/>
    <n v="-2.5999999999999996"/>
  </r>
  <r>
    <m/>
    <m/>
    <m/>
    <m/>
    <m/>
    <m/>
    <m/>
    <m/>
    <m/>
    <m/>
    <m/>
    <m/>
    <m/>
    <m/>
    <m/>
    <m/>
    <m/>
    <m/>
    <m/>
    <m/>
    <m/>
    <n v="7854"/>
    <s v="CA-2015-144890"/>
    <d v="2015-12-25T00:00:00"/>
    <s v="12/29/2015"/>
    <s v="Standard Class"/>
    <s v="SM-20320"/>
    <x v="598"/>
    <x v="2"/>
    <s v="United States"/>
    <s v="Los Angeles"/>
    <s v="California"/>
    <n v="90049"/>
    <x v="1"/>
    <s v="OFF-PA-10001526"/>
    <x v="1"/>
    <x v="10"/>
    <s v="Xerox 1949"/>
    <n v="9.9600000000000009"/>
    <n v="2"/>
    <n v="0"/>
    <n v="4.8803999999999998"/>
    <n v="2015"/>
    <x v="4"/>
    <s v="Q4"/>
    <n v="0.48999999999999994"/>
  </r>
  <r>
    <m/>
    <m/>
    <m/>
    <m/>
    <m/>
    <m/>
    <m/>
    <m/>
    <m/>
    <m/>
    <m/>
    <m/>
    <m/>
    <m/>
    <m/>
    <m/>
    <m/>
    <m/>
    <m/>
    <m/>
    <m/>
    <n v="7855"/>
    <s v="CA-2017-135587"/>
    <d v="2017-12-07T00:00:00"/>
    <d v="2017-12-12T00:00:00"/>
    <s v="Standard Class"/>
    <s v="BH-11710"/>
    <x v="3"/>
    <x v="0"/>
    <s v="United States"/>
    <s v="Hattiesburg"/>
    <s v="Mississippi"/>
    <n v="39401"/>
    <x v="0"/>
    <s v="OFF-AP-10004540"/>
    <x v="1"/>
    <x v="9"/>
    <s v="Eureka The Boss Lite 10-Amp Upright Vacuum, Blue"/>
    <n v="320.64"/>
    <n v="4"/>
    <n v="0"/>
    <n v="89.779200000000003"/>
    <n v="2017"/>
    <x v="4"/>
    <s v="Q4"/>
    <n v="0.28000000000000003"/>
  </r>
  <r>
    <m/>
    <m/>
    <m/>
    <m/>
    <m/>
    <m/>
    <m/>
    <m/>
    <m/>
    <m/>
    <m/>
    <m/>
    <m/>
    <m/>
    <m/>
    <m/>
    <m/>
    <m/>
    <m/>
    <m/>
    <m/>
    <n v="7856"/>
    <s v="CA-2017-135587"/>
    <d v="2017-12-07T00:00:00"/>
    <d v="2017-12-12T00:00:00"/>
    <s v="Standard Class"/>
    <s v="BH-11710"/>
    <x v="3"/>
    <x v="0"/>
    <s v="United States"/>
    <s v="Hattiesburg"/>
    <s v="Mississippi"/>
    <n v="39401"/>
    <x v="0"/>
    <s v="TEC-AC-10001266"/>
    <x v="2"/>
    <x v="11"/>
    <s v="Memorex Micro Travel Drive 8 GB"/>
    <n v="52"/>
    <n v="4"/>
    <n v="0"/>
    <n v="23.4"/>
    <n v="2017"/>
    <x v="4"/>
    <s v="Q4"/>
    <n v="0.44999999999999996"/>
  </r>
  <r>
    <m/>
    <m/>
    <m/>
    <m/>
    <m/>
    <m/>
    <m/>
    <m/>
    <m/>
    <m/>
    <m/>
    <m/>
    <m/>
    <m/>
    <m/>
    <m/>
    <m/>
    <m/>
    <m/>
    <m/>
    <m/>
    <n v="7857"/>
    <s v="CA-2014-103429"/>
    <d v="2014-05-30T00:00:00"/>
    <d v="2014-01-06T00:00:00"/>
    <s v="First Class"/>
    <s v="LW-16825"/>
    <x v="429"/>
    <x v="1"/>
    <s v="United States"/>
    <s v="New York City"/>
    <s v="New York"/>
    <n v="10024"/>
    <x v="3"/>
    <s v="OFF-BI-10004233"/>
    <x v="1"/>
    <x v="8"/>
    <s v="GBC Pre-Punched Binding Paper, Plastic, White, 8-1/2&quot; x 11&quot;"/>
    <n v="25.584"/>
    <n v="2"/>
    <n v="0.2"/>
    <n v="8.9543999999999997"/>
    <n v="2014"/>
    <x v="5"/>
    <s v="Q2"/>
    <n v="0.35"/>
  </r>
  <r>
    <m/>
    <m/>
    <m/>
    <m/>
    <m/>
    <m/>
    <m/>
    <m/>
    <m/>
    <m/>
    <m/>
    <m/>
    <m/>
    <m/>
    <m/>
    <m/>
    <m/>
    <m/>
    <m/>
    <m/>
    <m/>
    <n v="7858"/>
    <s v="CA-2014-103429"/>
    <d v="2014-05-30T00:00:00"/>
    <d v="2014-01-06T00:00:00"/>
    <s v="First Class"/>
    <s v="LW-16825"/>
    <x v="429"/>
    <x v="1"/>
    <s v="United States"/>
    <s v="New York City"/>
    <s v="New York"/>
    <n v="10024"/>
    <x v="3"/>
    <s v="TEC-PH-10003505"/>
    <x v="2"/>
    <x v="7"/>
    <s v="Geemarc AmpliPOWER60"/>
    <n v="464"/>
    <n v="5"/>
    <n v="0"/>
    <n v="134.56"/>
    <n v="2014"/>
    <x v="5"/>
    <s v="Q2"/>
    <n v="0.28999999999999998"/>
  </r>
  <r>
    <m/>
    <m/>
    <m/>
    <m/>
    <m/>
    <m/>
    <m/>
    <m/>
    <m/>
    <m/>
    <m/>
    <m/>
    <m/>
    <m/>
    <m/>
    <m/>
    <m/>
    <m/>
    <m/>
    <m/>
    <m/>
    <n v="7859"/>
    <s v="CA-2014-103429"/>
    <d v="2014-05-30T00:00:00"/>
    <d v="2014-01-06T00:00:00"/>
    <s v="First Class"/>
    <s v="LW-16825"/>
    <x v="429"/>
    <x v="1"/>
    <s v="United States"/>
    <s v="New York City"/>
    <s v="New York"/>
    <n v="10024"/>
    <x v="3"/>
    <s v="OFF-AP-10001005"/>
    <x v="1"/>
    <x v="9"/>
    <s v="Honeywell Quietcare HEPA Air Cleaner"/>
    <n v="235.95"/>
    <n v="3"/>
    <n v="0"/>
    <n v="77.863500000000002"/>
    <n v="2014"/>
    <x v="5"/>
    <s v="Q2"/>
    <n v="0.33"/>
  </r>
  <r>
    <m/>
    <m/>
    <m/>
    <m/>
    <m/>
    <m/>
    <m/>
    <m/>
    <m/>
    <m/>
    <m/>
    <m/>
    <m/>
    <m/>
    <m/>
    <m/>
    <m/>
    <m/>
    <m/>
    <m/>
    <m/>
    <n v="7860"/>
    <s v="CA-2014-103429"/>
    <d v="2014-05-30T00:00:00"/>
    <d v="2014-01-06T00:00:00"/>
    <s v="First Class"/>
    <s v="LW-16825"/>
    <x v="429"/>
    <x v="1"/>
    <s v="United States"/>
    <s v="New York City"/>
    <s v="New York"/>
    <n v="10024"/>
    <x v="3"/>
    <s v="OFF-PA-10001712"/>
    <x v="1"/>
    <x v="10"/>
    <s v="Xerox 1948"/>
    <n v="39.96"/>
    <n v="4"/>
    <n v="0"/>
    <n v="17.981999999999999"/>
    <n v="2014"/>
    <x v="5"/>
    <s v="Q2"/>
    <n v="0.44999999999999996"/>
  </r>
  <r>
    <m/>
    <m/>
    <m/>
    <m/>
    <m/>
    <m/>
    <m/>
    <m/>
    <m/>
    <m/>
    <m/>
    <m/>
    <m/>
    <m/>
    <m/>
    <m/>
    <m/>
    <m/>
    <m/>
    <m/>
    <m/>
    <n v="7861"/>
    <s v="CA-2017-152261"/>
    <d v="2017-03-02T00:00:00"/>
    <d v="2017-06-03T00:00:00"/>
    <s v="Standard Class"/>
    <s v="JA-15970"/>
    <x v="350"/>
    <x v="0"/>
    <s v="United States"/>
    <s v="Cuyahoga Falls"/>
    <s v="Ohio"/>
    <n v="44221"/>
    <x v="3"/>
    <s v="OFF-BI-10002353"/>
    <x v="1"/>
    <x v="8"/>
    <s v="GBC VeloBind Cover Sets"/>
    <n v="18.527999999999999"/>
    <n v="4"/>
    <n v="0.7"/>
    <n v="-12.352"/>
    <n v="2017"/>
    <x v="10"/>
    <s v="Q1"/>
    <n v="-0.66666666666666674"/>
  </r>
  <r>
    <m/>
    <m/>
    <m/>
    <m/>
    <m/>
    <m/>
    <m/>
    <m/>
    <m/>
    <m/>
    <m/>
    <m/>
    <m/>
    <m/>
    <m/>
    <m/>
    <m/>
    <m/>
    <m/>
    <m/>
    <m/>
    <n v="7862"/>
    <s v="CA-2015-142993"/>
    <d v="2015-10-12T00:00:00"/>
    <s v="10/17/2015"/>
    <s v="Standard Class"/>
    <s v="KA-16525"/>
    <x v="567"/>
    <x v="0"/>
    <s v="United States"/>
    <s v="Seattle"/>
    <s v="Washington"/>
    <n v="98103"/>
    <x v="1"/>
    <s v="TEC-AC-10003038"/>
    <x v="2"/>
    <x v="11"/>
    <s v="Kingston Digital DataTraveler 16GB USB 2.0"/>
    <n v="17.899999999999999"/>
    <n v="2"/>
    <n v="0"/>
    <n v="3.4009999999999998"/>
    <n v="2015"/>
    <x v="2"/>
    <s v="Q4"/>
    <n v="0.19"/>
  </r>
  <r>
    <m/>
    <m/>
    <m/>
    <m/>
    <m/>
    <m/>
    <m/>
    <m/>
    <m/>
    <m/>
    <m/>
    <m/>
    <m/>
    <m/>
    <m/>
    <m/>
    <m/>
    <m/>
    <m/>
    <m/>
    <m/>
    <n v="7863"/>
    <s v="CA-2015-142993"/>
    <d v="2015-10-12T00:00:00"/>
    <s v="10/17/2015"/>
    <s v="Standard Class"/>
    <s v="KA-16525"/>
    <x v="567"/>
    <x v="0"/>
    <s v="United States"/>
    <s v="Seattle"/>
    <s v="Washington"/>
    <n v="98103"/>
    <x v="1"/>
    <s v="OFF-ST-10000934"/>
    <x v="1"/>
    <x v="4"/>
    <s v="Contico 72&quot;H Heavy-Duty Storage System"/>
    <n v="81.96"/>
    <n v="2"/>
    <n v="0"/>
    <n v="0"/>
    <n v="2015"/>
    <x v="2"/>
    <s v="Q4"/>
    <n v="0"/>
  </r>
  <r>
    <m/>
    <m/>
    <m/>
    <m/>
    <m/>
    <m/>
    <m/>
    <m/>
    <m/>
    <m/>
    <m/>
    <m/>
    <m/>
    <m/>
    <m/>
    <m/>
    <m/>
    <m/>
    <m/>
    <m/>
    <m/>
    <n v="7864"/>
    <s v="CA-2015-143364"/>
    <d v="2015-07-14T00:00:00"/>
    <s v="7/19/2015"/>
    <s v="Second Class"/>
    <s v="TG-21310"/>
    <x v="592"/>
    <x v="0"/>
    <s v="United States"/>
    <s v="Mesa"/>
    <s v="Arizona"/>
    <n v="85204"/>
    <x v="1"/>
    <s v="OFF-ST-10002743"/>
    <x v="1"/>
    <x v="4"/>
    <s v="SAFCO Boltless Steel Shelving"/>
    <n v="272.73599999999999"/>
    <n v="3"/>
    <n v="0.2"/>
    <n v="-64.774799999999999"/>
    <n v="2015"/>
    <x v="7"/>
    <s v="Q3"/>
    <n v="-0.23750000000000002"/>
  </r>
  <r>
    <m/>
    <m/>
    <m/>
    <m/>
    <m/>
    <m/>
    <m/>
    <m/>
    <m/>
    <m/>
    <m/>
    <m/>
    <m/>
    <m/>
    <m/>
    <m/>
    <m/>
    <m/>
    <m/>
    <m/>
    <m/>
    <n v="7865"/>
    <s v="CA-2015-143364"/>
    <d v="2015-07-14T00:00:00"/>
    <s v="7/19/2015"/>
    <s v="Second Class"/>
    <s v="TG-21310"/>
    <x v="592"/>
    <x v="0"/>
    <s v="United States"/>
    <s v="Mesa"/>
    <s v="Arizona"/>
    <n v="85204"/>
    <x v="1"/>
    <s v="OFF-PA-10001846"/>
    <x v="1"/>
    <x v="10"/>
    <s v="Xerox 1899"/>
    <n v="18.495999999999999"/>
    <n v="4"/>
    <n v="0.2"/>
    <n v="6.7047999999999996"/>
    <n v="2015"/>
    <x v="7"/>
    <s v="Q3"/>
    <n v="0.36249999999999999"/>
  </r>
  <r>
    <m/>
    <m/>
    <m/>
    <m/>
    <m/>
    <m/>
    <m/>
    <m/>
    <m/>
    <m/>
    <m/>
    <m/>
    <m/>
    <m/>
    <m/>
    <m/>
    <m/>
    <m/>
    <m/>
    <m/>
    <m/>
    <n v="7866"/>
    <s v="CA-2015-143364"/>
    <d v="2015-07-14T00:00:00"/>
    <s v="7/19/2015"/>
    <s v="Second Class"/>
    <s v="TG-21310"/>
    <x v="592"/>
    <x v="0"/>
    <s v="United States"/>
    <s v="Mesa"/>
    <s v="Arizona"/>
    <n v="85204"/>
    <x v="1"/>
    <s v="FUR-CH-10004287"/>
    <x v="0"/>
    <x v="1"/>
    <s v="SAFCO Arco Folding Chair"/>
    <n v="441.92"/>
    <n v="2"/>
    <n v="0.2"/>
    <n v="49.716000000000001"/>
    <n v="2015"/>
    <x v="7"/>
    <s v="Q3"/>
    <n v="0.1125"/>
  </r>
  <r>
    <m/>
    <m/>
    <m/>
    <m/>
    <m/>
    <m/>
    <m/>
    <m/>
    <m/>
    <m/>
    <m/>
    <m/>
    <m/>
    <m/>
    <m/>
    <m/>
    <m/>
    <m/>
    <m/>
    <m/>
    <m/>
    <n v="7867"/>
    <s v="CA-2015-143364"/>
    <d v="2015-07-14T00:00:00"/>
    <s v="7/19/2015"/>
    <s v="Second Class"/>
    <s v="TG-21310"/>
    <x v="592"/>
    <x v="0"/>
    <s v="United States"/>
    <s v="Mesa"/>
    <s v="Arizona"/>
    <n v="85204"/>
    <x v="1"/>
    <s v="FUR-BO-10001608"/>
    <x v="0"/>
    <x v="0"/>
    <s v="Hon Metal Bookcases, Black"/>
    <n v="127.764"/>
    <n v="6"/>
    <n v="0.7"/>
    <n v="-191.64599999999999"/>
    <n v="2015"/>
    <x v="7"/>
    <s v="Q3"/>
    <n v="-1.5"/>
  </r>
  <r>
    <m/>
    <m/>
    <m/>
    <m/>
    <m/>
    <m/>
    <m/>
    <m/>
    <m/>
    <m/>
    <m/>
    <m/>
    <m/>
    <m/>
    <m/>
    <m/>
    <m/>
    <m/>
    <m/>
    <m/>
    <m/>
    <n v="7868"/>
    <s v="CA-2014-100972"/>
    <d v="2014-11-19T00:00:00"/>
    <s v="11/24/2014"/>
    <s v="Second Class"/>
    <s v="DB-13360"/>
    <x v="748"/>
    <x v="2"/>
    <s v="United States"/>
    <s v="Salt Lake City"/>
    <s v="Utah"/>
    <n v="84106"/>
    <x v="1"/>
    <s v="OFF-PA-10000357"/>
    <x v="1"/>
    <x v="10"/>
    <s v="Xerox 1888"/>
    <n v="166.44"/>
    <n v="3"/>
    <n v="0"/>
    <n v="79.891199999999998"/>
    <n v="2014"/>
    <x v="0"/>
    <s v="Q4"/>
    <n v="0.48"/>
  </r>
  <r>
    <m/>
    <m/>
    <m/>
    <m/>
    <m/>
    <m/>
    <m/>
    <m/>
    <m/>
    <m/>
    <m/>
    <m/>
    <m/>
    <m/>
    <m/>
    <m/>
    <m/>
    <m/>
    <m/>
    <m/>
    <m/>
    <n v="7869"/>
    <s v="CA-2016-136994"/>
    <d v="2016-05-27T00:00:00"/>
    <d v="2016-02-06T00:00:00"/>
    <s v="Standard Class"/>
    <s v="LS-17245"/>
    <x v="201"/>
    <x v="0"/>
    <s v="United States"/>
    <s v="Los Angeles"/>
    <s v="California"/>
    <n v="90045"/>
    <x v="1"/>
    <s v="OFF-PA-10000575"/>
    <x v="1"/>
    <x v="10"/>
    <s v="Wirebound Message Books, Four 2 3/4 x 5 White Forms per Page"/>
    <n v="13.38"/>
    <n v="2"/>
    <n v="0"/>
    <n v="6.1547999999999998"/>
    <n v="2016"/>
    <x v="5"/>
    <s v="Q2"/>
    <n v="0.45999999999999996"/>
  </r>
  <r>
    <m/>
    <m/>
    <m/>
    <m/>
    <m/>
    <m/>
    <m/>
    <m/>
    <m/>
    <m/>
    <m/>
    <m/>
    <m/>
    <m/>
    <m/>
    <m/>
    <m/>
    <m/>
    <m/>
    <m/>
    <m/>
    <n v="7870"/>
    <s v="US-2017-166233"/>
    <d v="2017-07-03T00:00:00"/>
    <d v="2017-09-07T00:00:00"/>
    <s v="Standard Class"/>
    <s v="MO-17950"/>
    <x v="657"/>
    <x v="0"/>
    <s v="United States"/>
    <s v="Jacksonville"/>
    <s v="North Carolina"/>
    <n v="28540"/>
    <x v="0"/>
    <s v="TEC-AC-10002167"/>
    <x v="2"/>
    <x v="11"/>
    <s v="Imation 8gb Micro Traveldrive Usb 2.0 Flash Drive"/>
    <n v="24"/>
    <n v="2"/>
    <n v="0.2"/>
    <n v="-2.7"/>
    <n v="2017"/>
    <x v="7"/>
    <s v="Q3"/>
    <n v="-0.1125"/>
  </r>
  <r>
    <m/>
    <m/>
    <m/>
    <m/>
    <m/>
    <m/>
    <m/>
    <m/>
    <m/>
    <m/>
    <m/>
    <m/>
    <m/>
    <m/>
    <m/>
    <m/>
    <m/>
    <m/>
    <m/>
    <m/>
    <m/>
    <n v="7871"/>
    <s v="CA-2017-122112"/>
    <d v="2017-09-25T00:00:00"/>
    <s v="9/29/2017"/>
    <s v="Standard Class"/>
    <s v="CA-11965"/>
    <x v="662"/>
    <x v="1"/>
    <s v="United States"/>
    <s v="Lakewood"/>
    <s v="Ohio"/>
    <n v="44107"/>
    <x v="3"/>
    <s v="OFF-EN-10004459"/>
    <x v="1"/>
    <x v="12"/>
    <s v="Security-Tint Envelopes"/>
    <n v="24.448"/>
    <n v="4"/>
    <n v="0.2"/>
    <n v="8.8623999999999992"/>
    <n v="2017"/>
    <x v="8"/>
    <s v="Q3"/>
    <n v="0.36249999999999993"/>
  </r>
  <r>
    <m/>
    <m/>
    <m/>
    <m/>
    <m/>
    <m/>
    <m/>
    <m/>
    <m/>
    <m/>
    <m/>
    <m/>
    <m/>
    <m/>
    <m/>
    <m/>
    <m/>
    <m/>
    <m/>
    <m/>
    <m/>
    <n v="7872"/>
    <s v="CA-2016-101672"/>
    <d v="2016-10-03T00:00:00"/>
    <d v="2016-07-10T00:00:00"/>
    <s v="Standard Class"/>
    <s v="DB-12910"/>
    <x v="626"/>
    <x v="2"/>
    <s v="United States"/>
    <s v="Lake Forest"/>
    <s v="California"/>
    <n v="92630"/>
    <x v="1"/>
    <s v="OFF-LA-10002271"/>
    <x v="1"/>
    <x v="2"/>
    <s v="Smead Alpha-Z Color-Coded Second Alphabetical Labels and Starter Set"/>
    <n v="6.16"/>
    <n v="2"/>
    <n v="0"/>
    <n v="2.9567999999999999"/>
    <n v="2016"/>
    <x v="2"/>
    <s v="Q4"/>
    <n v="0.48"/>
  </r>
  <r>
    <m/>
    <m/>
    <m/>
    <m/>
    <m/>
    <m/>
    <m/>
    <m/>
    <m/>
    <m/>
    <m/>
    <m/>
    <m/>
    <m/>
    <m/>
    <m/>
    <m/>
    <m/>
    <m/>
    <m/>
    <m/>
    <n v="7873"/>
    <s v="CA-2016-101672"/>
    <d v="2016-10-03T00:00:00"/>
    <d v="2016-07-10T00:00:00"/>
    <s v="Standard Class"/>
    <s v="DB-12910"/>
    <x v="626"/>
    <x v="2"/>
    <s v="United States"/>
    <s v="Lake Forest"/>
    <s v="California"/>
    <n v="92630"/>
    <x v="1"/>
    <s v="FUR-CH-10004063"/>
    <x v="0"/>
    <x v="1"/>
    <s v="Global Deluxe High-Back Manager's Chair"/>
    <n v="915.13599999999997"/>
    <n v="4"/>
    <n v="0.2"/>
    <n v="102.9528"/>
    <n v="2016"/>
    <x v="2"/>
    <s v="Q4"/>
    <n v="0.1125"/>
  </r>
  <r>
    <m/>
    <m/>
    <m/>
    <m/>
    <m/>
    <m/>
    <m/>
    <m/>
    <m/>
    <m/>
    <m/>
    <m/>
    <m/>
    <m/>
    <m/>
    <m/>
    <m/>
    <m/>
    <m/>
    <m/>
    <m/>
    <n v="7874"/>
    <s v="CA-2016-101672"/>
    <d v="2016-10-03T00:00:00"/>
    <d v="2016-07-10T00:00:00"/>
    <s v="Standard Class"/>
    <s v="DB-12910"/>
    <x v="626"/>
    <x v="2"/>
    <s v="United States"/>
    <s v="Lake Forest"/>
    <s v="California"/>
    <n v="92630"/>
    <x v="1"/>
    <s v="OFF-PA-10004610"/>
    <x v="1"/>
    <x v="10"/>
    <s v="Xerox 1900"/>
    <n v="8.56"/>
    <n v="2"/>
    <n v="0"/>
    <n v="3.8519999999999999"/>
    <n v="2016"/>
    <x v="2"/>
    <s v="Q4"/>
    <n v="0.44999999999999996"/>
  </r>
  <r>
    <m/>
    <m/>
    <m/>
    <m/>
    <m/>
    <m/>
    <m/>
    <m/>
    <m/>
    <m/>
    <m/>
    <m/>
    <m/>
    <m/>
    <m/>
    <m/>
    <m/>
    <m/>
    <m/>
    <m/>
    <m/>
    <n v="7875"/>
    <s v="CA-2016-101672"/>
    <d v="2016-10-03T00:00:00"/>
    <d v="2016-07-10T00:00:00"/>
    <s v="Standard Class"/>
    <s v="DB-12910"/>
    <x v="626"/>
    <x v="2"/>
    <s v="United States"/>
    <s v="Lake Forest"/>
    <s v="California"/>
    <n v="92630"/>
    <x v="1"/>
    <s v="OFF-PA-10001878"/>
    <x v="1"/>
    <x v="10"/>
    <s v="Xerox 1891"/>
    <n v="97.82"/>
    <n v="2"/>
    <n v="0"/>
    <n v="45.9754"/>
    <n v="2016"/>
    <x v="2"/>
    <s v="Q4"/>
    <n v="0.47000000000000003"/>
  </r>
  <r>
    <m/>
    <m/>
    <m/>
    <m/>
    <m/>
    <m/>
    <m/>
    <m/>
    <m/>
    <m/>
    <m/>
    <m/>
    <m/>
    <m/>
    <m/>
    <m/>
    <m/>
    <m/>
    <m/>
    <m/>
    <m/>
    <n v="7876"/>
    <s v="CA-2017-168403"/>
    <d v="2017-09-09T00:00:00"/>
    <s v="9/15/2017"/>
    <s v="Standard Class"/>
    <s v="DK-12835"/>
    <x v="460"/>
    <x v="1"/>
    <s v="United States"/>
    <s v="Portland"/>
    <s v="Oregon"/>
    <n v="97206"/>
    <x v="1"/>
    <s v="OFF-PA-10002036"/>
    <x v="1"/>
    <x v="10"/>
    <s v="Xerox 1930"/>
    <n v="31.103999999999999"/>
    <n v="6"/>
    <n v="0.2"/>
    <n v="11.2752"/>
    <n v="2017"/>
    <x v="8"/>
    <s v="Q3"/>
    <n v="0.36249999999999999"/>
  </r>
  <r>
    <m/>
    <m/>
    <m/>
    <m/>
    <m/>
    <m/>
    <m/>
    <m/>
    <m/>
    <m/>
    <m/>
    <m/>
    <m/>
    <m/>
    <m/>
    <m/>
    <m/>
    <m/>
    <m/>
    <m/>
    <m/>
    <n v="7877"/>
    <s v="CA-2017-168403"/>
    <d v="2017-09-09T00:00:00"/>
    <s v="9/15/2017"/>
    <s v="Standard Class"/>
    <s v="DK-12835"/>
    <x v="460"/>
    <x v="1"/>
    <s v="United States"/>
    <s v="Portland"/>
    <s v="Oregon"/>
    <n v="97206"/>
    <x v="1"/>
    <s v="OFF-AP-10003278"/>
    <x v="1"/>
    <x v="9"/>
    <s v="Belkin 7-Outlet SurgeMaster Home Series"/>
    <n v="11.176"/>
    <n v="1"/>
    <n v="0.2"/>
    <n v="0.83819999999999995"/>
    <n v="2017"/>
    <x v="8"/>
    <s v="Q3"/>
    <n v="7.4999999999999997E-2"/>
  </r>
  <r>
    <m/>
    <m/>
    <m/>
    <m/>
    <m/>
    <m/>
    <m/>
    <m/>
    <m/>
    <m/>
    <m/>
    <m/>
    <m/>
    <m/>
    <m/>
    <m/>
    <m/>
    <m/>
    <m/>
    <m/>
    <m/>
    <n v="7878"/>
    <s v="CA-2015-148705"/>
    <d v="2015-03-12T00:00:00"/>
    <s v="3/18/2015"/>
    <s v="Standard Class"/>
    <s v="EB-14170"/>
    <x v="432"/>
    <x v="0"/>
    <s v="United States"/>
    <s v="Charlotte"/>
    <s v="North Carolina"/>
    <n v="28205"/>
    <x v="0"/>
    <s v="OFF-LA-10001641"/>
    <x v="1"/>
    <x v="2"/>
    <s v="Avery 518"/>
    <n v="5.04"/>
    <n v="2"/>
    <n v="0.2"/>
    <n v="1.764"/>
    <n v="2015"/>
    <x v="10"/>
    <s v="Q1"/>
    <n v="0.35"/>
  </r>
  <r>
    <m/>
    <m/>
    <m/>
    <m/>
    <m/>
    <m/>
    <m/>
    <m/>
    <m/>
    <m/>
    <m/>
    <m/>
    <m/>
    <m/>
    <m/>
    <m/>
    <m/>
    <m/>
    <m/>
    <m/>
    <m/>
    <n v="7879"/>
    <s v="CA-2016-160241"/>
    <d v="2016-11-29T00:00:00"/>
    <d v="2016-04-12T00:00:00"/>
    <s v="Second Class"/>
    <s v="DR-12940"/>
    <x v="660"/>
    <x v="2"/>
    <s v="United States"/>
    <s v="Aurora"/>
    <s v="Illinois"/>
    <n v="60505"/>
    <x v="2"/>
    <s v="FUR-FU-10003806"/>
    <x v="0"/>
    <x v="5"/>
    <s v="Tenex Chairmat w/ Average Lip, 45&quot; x 53&quot;"/>
    <n v="242.17599999999999"/>
    <n v="4"/>
    <n v="0.6"/>
    <n v="-302.72000000000003"/>
    <n v="2016"/>
    <x v="0"/>
    <s v="Q4"/>
    <n v="-1.2500000000000002"/>
  </r>
  <r>
    <m/>
    <m/>
    <m/>
    <m/>
    <m/>
    <m/>
    <m/>
    <m/>
    <m/>
    <m/>
    <m/>
    <m/>
    <m/>
    <m/>
    <m/>
    <m/>
    <m/>
    <m/>
    <m/>
    <m/>
    <m/>
    <n v="7880"/>
    <s v="CA-2016-155747"/>
    <d v="2016-06-14T00:00:00"/>
    <s v="6/21/2016"/>
    <s v="Standard Class"/>
    <s v="JS-15685"/>
    <x v="40"/>
    <x v="1"/>
    <s v="United States"/>
    <s v="Philadelphia"/>
    <s v="Pennsylvania"/>
    <n v="19140"/>
    <x v="3"/>
    <s v="FUR-TA-10003392"/>
    <x v="0"/>
    <x v="3"/>
    <s v="Global Adaptabilities Conference Tables"/>
    <n v="337.17599999999999"/>
    <n v="2"/>
    <n v="0.4"/>
    <n v="-118.0116"/>
    <n v="2016"/>
    <x v="1"/>
    <s v="Q2"/>
    <n v="-0.35000000000000003"/>
  </r>
  <r>
    <m/>
    <m/>
    <m/>
    <m/>
    <m/>
    <m/>
    <m/>
    <m/>
    <m/>
    <m/>
    <m/>
    <m/>
    <m/>
    <m/>
    <m/>
    <m/>
    <m/>
    <m/>
    <m/>
    <m/>
    <m/>
    <n v="7881"/>
    <s v="CA-2017-118017"/>
    <d v="2017-12-03T00:00:00"/>
    <d v="2017-06-12T00:00:00"/>
    <s v="Second Class"/>
    <s v="LC-16870"/>
    <x v="48"/>
    <x v="0"/>
    <s v="United States"/>
    <s v="Thornton"/>
    <s v="Colorado"/>
    <n v="80229"/>
    <x v="1"/>
    <s v="OFF-AR-10003856"/>
    <x v="1"/>
    <x v="6"/>
    <s v="Newell 344"/>
    <n v="13.343999999999999"/>
    <n v="6"/>
    <n v="0.2"/>
    <n v="1.0007999999999999"/>
    <n v="2017"/>
    <x v="4"/>
    <s v="Q4"/>
    <n v="7.4999999999999997E-2"/>
  </r>
  <r>
    <m/>
    <m/>
    <m/>
    <m/>
    <m/>
    <m/>
    <m/>
    <m/>
    <m/>
    <m/>
    <m/>
    <m/>
    <m/>
    <m/>
    <m/>
    <m/>
    <m/>
    <m/>
    <m/>
    <m/>
    <m/>
    <n v="7882"/>
    <s v="CA-2017-118017"/>
    <d v="2017-12-03T00:00:00"/>
    <d v="2017-06-12T00:00:00"/>
    <s v="Second Class"/>
    <s v="LC-16870"/>
    <x v="48"/>
    <x v="0"/>
    <s v="United States"/>
    <s v="Thornton"/>
    <s v="Colorado"/>
    <n v="80229"/>
    <x v="1"/>
    <s v="TEC-AC-10002006"/>
    <x v="2"/>
    <x v="11"/>
    <s v="Memorex Micro Travel Drive 16 GB"/>
    <n v="76.751999999999995"/>
    <n v="6"/>
    <n v="0.2"/>
    <n v="10.5534"/>
    <n v="2017"/>
    <x v="4"/>
    <s v="Q4"/>
    <n v="0.13750000000000001"/>
  </r>
  <r>
    <m/>
    <m/>
    <m/>
    <m/>
    <m/>
    <m/>
    <m/>
    <m/>
    <m/>
    <m/>
    <m/>
    <m/>
    <m/>
    <m/>
    <m/>
    <m/>
    <m/>
    <m/>
    <m/>
    <m/>
    <m/>
    <n v="7883"/>
    <s v="CA-2017-118017"/>
    <d v="2017-12-03T00:00:00"/>
    <d v="2017-06-12T00:00:00"/>
    <s v="Second Class"/>
    <s v="LC-16870"/>
    <x v="48"/>
    <x v="0"/>
    <s v="United States"/>
    <s v="Thornton"/>
    <s v="Colorado"/>
    <n v="80229"/>
    <x v="1"/>
    <s v="TEC-AC-10002006"/>
    <x v="2"/>
    <x v="11"/>
    <s v="Memorex Micro Travel Drive 16 GB"/>
    <n v="102.336"/>
    <n v="8"/>
    <n v="0.2"/>
    <n v="14.071199999999999"/>
    <n v="2017"/>
    <x v="4"/>
    <s v="Q4"/>
    <n v="0.13749999999999998"/>
  </r>
  <r>
    <m/>
    <m/>
    <m/>
    <m/>
    <m/>
    <m/>
    <m/>
    <m/>
    <m/>
    <m/>
    <m/>
    <m/>
    <m/>
    <m/>
    <m/>
    <m/>
    <m/>
    <m/>
    <m/>
    <m/>
    <m/>
    <n v="7884"/>
    <s v="CA-2017-118017"/>
    <d v="2017-12-03T00:00:00"/>
    <d v="2017-06-12T00:00:00"/>
    <s v="Second Class"/>
    <s v="LC-16870"/>
    <x v="48"/>
    <x v="0"/>
    <s v="United States"/>
    <s v="Thornton"/>
    <s v="Colorado"/>
    <n v="80229"/>
    <x v="1"/>
    <s v="OFF-PA-10002246"/>
    <x v="1"/>
    <x v="10"/>
    <s v="Wirebound Four 2-3/4 x 5 Forms per Page, 400 Sets per Book"/>
    <n v="10.32"/>
    <n v="2"/>
    <n v="0.2"/>
    <n v="3.7410000000000001"/>
    <n v="2017"/>
    <x v="4"/>
    <s v="Q4"/>
    <n v="0.36249999999999999"/>
  </r>
  <r>
    <m/>
    <m/>
    <m/>
    <m/>
    <m/>
    <m/>
    <m/>
    <m/>
    <m/>
    <m/>
    <m/>
    <m/>
    <m/>
    <m/>
    <m/>
    <m/>
    <m/>
    <m/>
    <m/>
    <m/>
    <m/>
    <n v="7885"/>
    <s v="CA-2017-118017"/>
    <d v="2017-12-03T00:00:00"/>
    <d v="2017-06-12T00:00:00"/>
    <s v="Second Class"/>
    <s v="LC-16870"/>
    <x v="48"/>
    <x v="0"/>
    <s v="United States"/>
    <s v="Thornton"/>
    <s v="Colorado"/>
    <n v="80229"/>
    <x v="1"/>
    <s v="OFF-SU-10004782"/>
    <x v="1"/>
    <x v="14"/>
    <s v="Elite 5&quot; Scissors"/>
    <n v="47.32"/>
    <n v="7"/>
    <n v="0.2"/>
    <n v="5.915"/>
    <n v="2017"/>
    <x v="4"/>
    <s v="Q4"/>
    <n v="0.125"/>
  </r>
  <r>
    <m/>
    <m/>
    <m/>
    <m/>
    <m/>
    <m/>
    <m/>
    <m/>
    <m/>
    <m/>
    <m/>
    <m/>
    <m/>
    <m/>
    <m/>
    <m/>
    <m/>
    <m/>
    <m/>
    <m/>
    <m/>
    <n v="7886"/>
    <s v="CA-2017-118017"/>
    <d v="2017-12-03T00:00:00"/>
    <d v="2017-06-12T00:00:00"/>
    <s v="Second Class"/>
    <s v="LC-16870"/>
    <x v="48"/>
    <x v="0"/>
    <s v="United States"/>
    <s v="Thornton"/>
    <s v="Colorado"/>
    <n v="80229"/>
    <x v="1"/>
    <s v="FUR-FU-10004351"/>
    <x v="0"/>
    <x v="5"/>
    <s v="Staple-based wall hangings"/>
    <n v="23.376000000000001"/>
    <n v="3"/>
    <n v="0.2"/>
    <n v="7.0128000000000004"/>
    <n v="2017"/>
    <x v="4"/>
    <s v="Q4"/>
    <n v="0.3"/>
  </r>
  <r>
    <m/>
    <m/>
    <m/>
    <m/>
    <m/>
    <m/>
    <m/>
    <m/>
    <m/>
    <m/>
    <m/>
    <m/>
    <m/>
    <m/>
    <m/>
    <m/>
    <m/>
    <m/>
    <m/>
    <m/>
    <m/>
    <n v="7887"/>
    <s v="CA-2017-118017"/>
    <d v="2017-12-03T00:00:00"/>
    <d v="2017-06-12T00:00:00"/>
    <s v="Second Class"/>
    <s v="LC-16870"/>
    <x v="48"/>
    <x v="0"/>
    <s v="United States"/>
    <s v="Thornton"/>
    <s v="Colorado"/>
    <n v="80229"/>
    <x v="1"/>
    <s v="FUR-FU-10004270"/>
    <x v="0"/>
    <x v="5"/>
    <s v="Eldon Image Series Desk Accessories, Burgundy"/>
    <n v="16.72"/>
    <n v="5"/>
    <n v="0.2"/>
    <n v="3.3439999999999999"/>
    <n v="2017"/>
    <x v="4"/>
    <s v="Q4"/>
    <n v="0.2"/>
  </r>
  <r>
    <m/>
    <m/>
    <m/>
    <m/>
    <m/>
    <m/>
    <m/>
    <m/>
    <m/>
    <m/>
    <m/>
    <m/>
    <m/>
    <m/>
    <m/>
    <m/>
    <m/>
    <m/>
    <m/>
    <m/>
    <m/>
    <n v="7888"/>
    <s v="CA-2017-118017"/>
    <d v="2017-12-03T00:00:00"/>
    <d v="2017-06-12T00:00:00"/>
    <s v="Second Class"/>
    <s v="LC-16870"/>
    <x v="48"/>
    <x v="0"/>
    <s v="United States"/>
    <s v="Thornton"/>
    <s v="Colorado"/>
    <n v="80229"/>
    <x v="1"/>
    <s v="FUR-FU-10004053"/>
    <x v="0"/>
    <x v="5"/>
    <s v="DAX Two-Tone Silver Metal Document Frame"/>
    <n v="16.192"/>
    <n v="1"/>
    <n v="0.2"/>
    <n v="4.6551999999999998"/>
    <n v="2017"/>
    <x v="4"/>
    <s v="Q4"/>
    <n v="0.28749999999999998"/>
  </r>
  <r>
    <m/>
    <m/>
    <m/>
    <m/>
    <m/>
    <m/>
    <m/>
    <m/>
    <m/>
    <m/>
    <m/>
    <m/>
    <m/>
    <m/>
    <m/>
    <m/>
    <m/>
    <m/>
    <m/>
    <m/>
    <m/>
    <n v="7889"/>
    <s v="CA-2016-113117"/>
    <d v="2016-08-16T00:00:00"/>
    <s v="8/22/2016"/>
    <s v="Standard Class"/>
    <s v="JP-15520"/>
    <x v="187"/>
    <x v="0"/>
    <s v="United States"/>
    <s v="Davis"/>
    <s v="California"/>
    <n v="95616"/>
    <x v="1"/>
    <s v="OFF-PA-10000019"/>
    <x v="1"/>
    <x v="10"/>
    <s v="Xerox 1931"/>
    <n v="32.4"/>
    <n v="5"/>
    <n v="0"/>
    <n v="15.552"/>
    <n v="2016"/>
    <x v="6"/>
    <s v="Q3"/>
    <n v="0.48"/>
  </r>
  <r>
    <m/>
    <m/>
    <m/>
    <m/>
    <m/>
    <m/>
    <m/>
    <m/>
    <m/>
    <m/>
    <m/>
    <m/>
    <m/>
    <m/>
    <m/>
    <m/>
    <m/>
    <m/>
    <m/>
    <m/>
    <m/>
    <n v="7890"/>
    <s v="CA-2016-148684"/>
    <d v="2016-12-25T00:00:00"/>
    <s v="12/29/2016"/>
    <s v="Standard Class"/>
    <s v="TS-21655"/>
    <x v="772"/>
    <x v="0"/>
    <s v="United States"/>
    <s v="Fayetteville"/>
    <s v="Arkansas"/>
    <n v="72701"/>
    <x v="0"/>
    <s v="OFF-AR-10003811"/>
    <x v="1"/>
    <x v="6"/>
    <s v="Newell 327"/>
    <n v="19.89"/>
    <n v="9"/>
    <n v="0"/>
    <n v="5.3703000000000003"/>
    <n v="2016"/>
    <x v="4"/>
    <s v="Q4"/>
    <n v="0.27"/>
  </r>
  <r>
    <m/>
    <m/>
    <m/>
    <m/>
    <m/>
    <m/>
    <m/>
    <m/>
    <m/>
    <m/>
    <m/>
    <m/>
    <m/>
    <m/>
    <m/>
    <m/>
    <m/>
    <m/>
    <m/>
    <m/>
    <m/>
    <n v="7891"/>
    <s v="CA-2016-148684"/>
    <d v="2016-12-25T00:00:00"/>
    <s v="12/29/2016"/>
    <s v="Standard Class"/>
    <s v="TS-21655"/>
    <x v="772"/>
    <x v="0"/>
    <s v="United States"/>
    <s v="Fayetteville"/>
    <s v="Arkansas"/>
    <n v="72701"/>
    <x v="0"/>
    <s v="TEC-AC-10001838"/>
    <x v="2"/>
    <x v="11"/>
    <s v="Razer Tiamat Over Ear 7.1 Surround Sound PC Gaming Headset"/>
    <n v="399.98"/>
    <n v="2"/>
    <n v="0"/>
    <n v="171.9914"/>
    <n v="2016"/>
    <x v="4"/>
    <s v="Q4"/>
    <n v="0.43"/>
  </r>
  <r>
    <m/>
    <m/>
    <m/>
    <m/>
    <m/>
    <m/>
    <m/>
    <m/>
    <m/>
    <m/>
    <m/>
    <m/>
    <m/>
    <m/>
    <m/>
    <m/>
    <m/>
    <m/>
    <m/>
    <m/>
    <m/>
    <n v="7892"/>
    <s v="CA-2016-148684"/>
    <d v="2016-12-25T00:00:00"/>
    <s v="12/29/2016"/>
    <s v="Standard Class"/>
    <s v="TS-21655"/>
    <x v="772"/>
    <x v="0"/>
    <s v="United States"/>
    <s v="Fayetteville"/>
    <s v="Arkansas"/>
    <n v="72701"/>
    <x v="0"/>
    <s v="FUR-FU-10003553"/>
    <x v="0"/>
    <x v="5"/>
    <s v="Howard Miller 13-1/2&quot; Diameter Rosebrook Wall Clock"/>
    <n v="343.85"/>
    <n v="5"/>
    <n v="0"/>
    <n v="137.54"/>
    <n v="2016"/>
    <x v="4"/>
    <s v="Q4"/>
    <n v="0.39999999999999997"/>
  </r>
  <r>
    <m/>
    <m/>
    <m/>
    <m/>
    <m/>
    <m/>
    <m/>
    <m/>
    <m/>
    <m/>
    <m/>
    <m/>
    <m/>
    <m/>
    <m/>
    <m/>
    <m/>
    <m/>
    <m/>
    <m/>
    <m/>
    <n v="7893"/>
    <s v="CA-2016-148684"/>
    <d v="2016-12-25T00:00:00"/>
    <s v="12/29/2016"/>
    <s v="Standard Class"/>
    <s v="TS-21655"/>
    <x v="772"/>
    <x v="0"/>
    <s v="United States"/>
    <s v="Fayetteville"/>
    <s v="Arkansas"/>
    <n v="72701"/>
    <x v="0"/>
    <s v="OFF-PA-10003302"/>
    <x v="1"/>
    <x v="10"/>
    <s v="Xerox 1906"/>
    <n v="106.32"/>
    <n v="3"/>
    <n v="0"/>
    <n v="49.970399999999998"/>
    <n v="2016"/>
    <x v="4"/>
    <s v="Q4"/>
    <n v="0.47000000000000003"/>
  </r>
  <r>
    <m/>
    <m/>
    <m/>
    <m/>
    <m/>
    <m/>
    <m/>
    <m/>
    <m/>
    <m/>
    <m/>
    <m/>
    <m/>
    <m/>
    <m/>
    <m/>
    <m/>
    <m/>
    <m/>
    <m/>
    <m/>
    <n v="7894"/>
    <s v="CA-2017-125367"/>
    <d v="2017-07-23T00:00:00"/>
    <s v="7/30/2017"/>
    <s v="Standard Class"/>
    <s v="NM-18445"/>
    <x v="134"/>
    <x v="2"/>
    <s v="United States"/>
    <s v="New York City"/>
    <s v="New York"/>
    <n v="10011"/>
    <x v="3"/>
    <s v="OFF-BI-10002412"/>
    <x v="1"/>
    <x v="8"/>
    <s v="Wilson Jones “Snap” Scratch Pad Binder Tool for Ring Binders"/>
    <n v="13.92"/>
    <n v="3"/>
    <n v="0.2"/>
    <n v="4.3499999999999996"/>
    <n v="2017"/>
    <x v="7"/>
    <s v="Q3"/>
    <n v="0.3125"/>
  </r>
  <r>
    <m/>
    <m/>
    <m/>
    <m/>
    <m/>
    <m/>
    <m/>
    <m/>
    <m/>
    <m/>
    <m/>
    <m/>
    <m/>
    <m/>
    <m/>
    <m/>
    <m/>
    <m/>
    <m/>
    <m/>
    <m/>
    <n v="7895"/>
    <s v="CA-2017-124744"/>
    <d v="2017-06-21T00:00:00"/>
    <s v="6/25/2017"/>
    <s v="Standard Class"/>
    <s v="EH-14125"/>
    <x v="258"/>
    <x v="2"/>
    <s v="United States"/>
    <s v="Wheeling"/>
    <s v="West Virginia"/>
    <n v="26003"/>
    <x v="3"/>
    <s v="OFF-BI-10002852"/>
    <x v="1"/>
    <x v="8"/>
    <s v="Ibico Standard Transparent Covers"/>
    <n v="82.4"/>
    <n v="5"/>
    <n v="0"/>
    <n v="40.375999999999998"/>
    <n v="2017"/>
    <x v="1"/>
    <s v="Q2"/>
    <n v="0.48999999999999994"/>
  </r>
  <r>
    <m/>
    <m/>
    <m/>
    <m/>
    <m/>
    <m/>
    <m/>
    <m/>
    <m/>
    <m/>
    <m/>
    <m/>
    <m/>
    <m/>
    <m/>
    <m/>
    <m/>
    <m/>
    <m/>
    <m/>
    <m/>
    <n v="7896"/>
    <s v="CA-2017-124744"/>
    <d v="2017-06-21T00:00:00"/>
    <s v="6/25/2017"/>
    <s v="Standard Class"/>
    <s v="EH-14125"/>
    <x v="258"/>
    <x v="2"/>
    <s v="United States"/>
    <s v="Wheeling"/>
    <s v="West Virginia"/>
    <n v="26003"/>
    <x v="3"/>
    <s v="OFF-BI-10000145"/>
    <x v="1"/>
    <x v="8"/>
    <s v="Zipper Ring Binder Pockets"/>
    <n v="6.24"/>
    <n v="2"/>
    <n v="0"/>
    <n v="3.0575999999999999"/>
    <n v="2017"/>
    <x v="1"/>
    <s v="Q2"/>
    <n v="0.48999999999999994"/>
  </r>
  <r>
    <m/>
    <m/>
    <m/>
    <m/>
    <m/>
    <m/>
    <m/>
    <m/>
    <m/>
    <m/>
    <m/>
    <m/>
    <m/>
    <m/>
    <m/>
    <m/>
    <m/>
    <m/>
    <m/>
    <m/>
    <m/>
    <n v="7897"/>
    <s v="CA-2017-124744"/>
    <d v="2017-06-21T00:00:00"/>
    <s v="6/25/2017"/>
    <s v="Standard Class"/>
    <s v="EH-14125"/>
    <x v="258"/>
    <x v="2"/>
    <s v="United States"/>
    <s v="Wheeling"/>
    <s v="West Virginia"/>
    <n v="26003"/>
    <x v="3"/>
    <s v="OFF-PA-10001970"/>
    <x v="1"/>
    <x v="10"/>
    <s v="Xerox 1908"/>
    <n v="447.84"/>
    <n v="8"/>
    <n v="0"/>
    <n v="219.44159999999999"/>
    <n v="2017"/>
    <x v="1"/>
    <s v="Q2"/>
    <n v="0.49"/>
  </r>
  <r>
    <m/>
    <m/>
    <m/>
    <m/>
    <m/>
    <m/>
    <m/>
    <m/>
    <m/>
    <m/>
    <m/>
    <m/>
    <m/>
    <m/>
    <m/>
    <m/>
    <m/>
    <m/>
    <m/>
    <m/>
    <m/>
    <n v="7898"/>
    <s v="CA-2017-128363"/>
    <d v="2017-08-13T00:00:00"/>
    <s v="8/18/2017"/>
    <s v="Standard Class"/>
    <s v="DC-12850"/>
    <x v="419"/>
    <x v="0"/>
    <s v="United States"/>
    <s v="Memphis"/>
    <s v="Tennessee"/>
    <n v="38109"/>
    <x v="0"/>
    <s v="OFF-AP-10001563"/>
    <x v="1"/>
    <x v="9"/>
    <s v="Belkin Premiere Surge Master II 8-outlet surge protector"/>
    <n v="272.048"/>
    <n v="7"/>
    <n v="0.2"/>
    <n v="30.605399999999999"/>
    <n v="2017"/>
    <x v="6"/>
    <s v="Q3"/>
    <n v="0.1125"/>
  </r>
  <r>
    <m/>
    <m/>
    <m/>
    <m/>
    <m/>
    <m/>
    <m/>
    <m/>
    <m/>
    <m/>
    <m/>
    <m/>
    <m/>
    <m/>
    <m/>
    <m/>
    <m/>
    <m/>
    <m/>
    <m/>
    <m/>
    <n v="7899"/>
    <s v="CA-2017-128363"/>
    <d v="2017-08-13T00:00:00"/>
    <s v="8/18/2017"/>
    <s v="Standard Class"/>
    <s v="DC-12850"/>
    <x v="419"/>
    <x v="0"/>
    <s v="United States"/>
    <s v="Memphis"/>
    <s v="Tennessee"/>
    <n v="38109"/>
    <x v="0"/>
    <s v="OFF-BI-10001359"/>
    <x v="1"/>
    <x v="8"/>
    <s v="GBC DocuBind TL300 Electric Binding System"/>
    <n v="1614.5820000000001"/>
    <n v="6"/>
    <n v="0.7"/>
    <n v="-1237.8462"/>
    <n v="2017"/>
    <x v="6"/>
    <s v="Q3"/>
    <n v="-0.76666666666666661"/>
  </r>
  <r>
    <m/>
    <m/>
    <m/>
    <m/>
    <m/>
    <m/>
    <m/>
    <m/>
    <m/>
    <m/>
    <m/>
    <m/>
    <m/>
    <m/>
    <m/>
    <m/>
    <m/>
    <m/>
    <m/>
    <m/>
    <m/>
    <n v="7900"/>
    <s v="CA-2017-128363"/>
    <d v="2017-08-13T00:00:00"/>
    <s v="8/18/2017"/>
    <s v="Standard Class"/>
    <s v="DC-12850"/>
    <x v="419"/>
    <x v="0"/>
    <s v="United States"/>
    <s v="Memphis"/>
    <s v="Tennessee"/>
    <n v="38109"/>
    <x v="0"/>
    <s v="OFF-FA-10003495"/>
    <x v="1"/>
    <x v="13"/>
    <s v="Staples"/>
    <n v="24.32"/>
    <n v="5"/>
    <n v="0.2"/>
    <n v="9.1199999999999992"/>
    <n v="2017"/>
    <x v="6"/>
    <s v="Q3"/>
    <n v="0.37499999999999994"/>
  </r>
  <r>
    <m/>
    <m/>
    <m/>
    <m/>
    <m/>
    <m/>
    <m/>
    <m/>
    <m/>
    <m/>
    <m/>
    <m/>
    <m/>
    <m/>
    <m/>
    <m/>
    <m/>
    <m/>
    <m/>
    <m/>
    <m/>
    <n v="7901"/>
    <s v="CA-2017-128363"/>
    <d v="2017-08-13T00:00:00"/>
    <s v="8/18/2017"/>
    <s v="Standard Class"/>
    <s v="DC-12850"/>
    <x v="419"/>
    <x v="0"/>
    <s v="United States"/>
    <s v="Memphis"/>
    <s v="Tennessee"/>
    <n v="38109"/>
    <x v="0"/>
    <s v="TEC-AC-10003709"/>
    <x v="2"/>
    <x v="11"/>
    <s v="Maxell 4.7GB DVD-R 5/Pack"/>
    <n v="1.5840000000000001"/>
    <n v="2"/>
    <n v="0.2"/>
    <n v="0.47520000000000001"/>
    <n v="2017"/>
    <x v="6"/>
    <s v="Q3"/>
    <n v="0.3"/>
  </r>
  <r>
    <m/>
    <m/>
    <m/>
    <m/>
    <m/>
    <m/>
    <m/>
    <m/>
    <m/>
    <m/>
    <m/>
    <m/>
    <m/>
    <m/>
    <m/>
    <m/>
    <m/>
    <m/>
    <m/>
    <m/>
    <m/>
    <n v="7902"/>
    <s v="CA-2017-128363"/>
    <d v="2017-08-13T00:00:00"/>
    <s v="8/18/2017"/>
    <s v="Standard Class"/>
    <s v="DC-12850"/>
    <x v="419"/>
    <x v="0"/>
    <s v="United States"/>
    <s v="Memphis"/>
    <s v="Tennessee"/>
    <n v="38109"/>
    <x v="0"/>
    <s v="FUR-FU-10003268"/>
    <x v="0"/>
    <x v="5"/>
    <s v="Eldon Radial Chair Mat for Low to Medium Pile Carpets"/>
    <n v="31.984000000000002"/>
    <n v="1"/>
    <n v="0.2"/>
    <n v="0"/>
    <n v="2017"/>
    <x v="6"/>
    <s v="Q3"/>
    <n v="0"/>
  </r>
  <r>
    <m/>
    <m/>
    <m/>
    <m/>
    <m/>
    <m/>
    <m/>
    <m/>
    <m/>
    <m/>
    <m/>
    <m/>
    <m/>
    <m/>
    <m/>
    <m/>
    <m/>
    <m/>
    <m/>
    <m/>
    <m/>
    <n v="7903"/>
    <s v="CA-2017-128363"/>
    <d v="2017-08-13T00:00:00"/>
    <s v="8/18/2017"/>
    <s v="Standard Class"/>
    <s v="DC-12850"/>
    <x v="419"/>
    <x v="0"/>
    <s v="United States"/>
    <s v="Memphis"/>
    <s v="Tennessee"/>
    <n v="38109"/>
    <x v="0"/>
    <s v="OFF-EN-10003845"/>
    <x v="1"/>
    <x v="12"/>
    <s v="Colored Envelopes"/>
    <n v="14.76"/>
    <n v="5"/>
    <n v="0.2"/>
    <n v="4.7969999999999997"/>
    <n v="2017"/>
    <x v="6"/>
    <s v="Q3"/>
    <n v="0.32500000000000001"/>
  </r>
  <r>
    <m/>
    <m/>
    <m/>
    <m/>
    <m/>
    <m/>
    <m/>
    <m/>
    <m/>
    <m/>
    <m/>
    <m/>
    <m/>
    <m/>
    <m/>
    <m/>
    <m/>
    <m/>
    <m/>
    <m/>
    <m/>
    <n v="7904"/>
    <s v="CA-2017-128363"/>
    <d v="2017-08-13T00:00:00"/>
    <s v="8/18/2017"/>
    <s v="Standard Class"/>
    <s v="DC-12850"/>
    <x v="419"/>
    <x v="0"/>
    <s v="United States"/>
    <s v="Memphis"/>
    <s v="Tennessee"/>
    <n v="38109"/>
    <x v="0"/>
    <s v="FUR-CH-10002073"/>
    <x v="0"/>
    <x v="1"/>
    <s v="Hon Olson Stacker Chairs"/>
    <n v="423.64800000000002"/>
    <n v="2"/>
    <n v="0.2"/>
    <n v="47.660400000000003"/>
    <n v="2017"/>
    <x v="6"/>
    <s v="Q3"/>
    <n v="0.1125"/>
  </r>
  <r>
    <m/>
    <m/>
    <m/>
    <m/>
    <m/>
    <m/>
    <m/>
    <m/>
    <m/>
    <m/>
    <m/>
    <m/>
    <m/>
    <m/>
    <m/>
    <m/>
    <m/>
    <m/>
    <m/>
    <m/>
    <m/>
    <n v="7905"/>
    <s v="CA-2015-126669"/>
    <d v="2015-11-07T00:00:00"/>
    <s v="11/13/2015"/>
    <s v="Standard Class"/>
    <s v="DO-13645"/>
    <x v="770"/>
    <x v="0"/>
    <s v="United States"/>
    <s v="Houston"/>
    <s v="Texas"/>
    <n v="77036"/>
    <x v="2"/>
    <s v="OFF-PA-10001357"/>
    <x v="1"/>
    <x v="10"/>
    <s v="Xerox 1886"/>
    <n v="76.64"/>
    <n v="2"/>
    <n v="0.2"/>
    <n v="26.824000000000002"/>
    <n v="2015"/>
    <x v="0"/>
    <s v="Q4"/>
    <n v="0.35000000000000003"/>
  </r>
  <r>
    <m/>
    <m/>
    <m/>
    <m/>
    <m/>
    <m/>
    <m/>
    <m/>
    <m/>
    <m/>
    <m/>
    <m/>
    <m/>
    <m/>
    <m/>
    <m/>
    <m/>
    <m/>
    <m/>
    <m/>
    <m/>
    <n v="7906"/>
    <s v="US-2015-118766"/>
    <d v="2015-10-15T00:00:00"/>
    <s v="10/22/2015"/>
    <s v="Standard Class"/>
    <s v="LS-16975"/>
    <x v="60"/>
    <x v="2"/>
    <s v="United States"/>
    <s v="Dallas"/>
    <s v="Texas"/>
    <n v="75217"/>
    <x v="2"/>
    <s v="OFF-EN-10001415"/>
    <x v="1"/>
    <x v="12"/>
    <s v="Staple envelope"/>
    <n v="4.4640000000000004"/>
    <n v="1"/>
    <n v="0.2"/>
    <n v="1.6739999999999999"/>
    <n v="2015"/>
    <x v="2"/>
    <s v="Q4"/>
    <n v="0.37499999999999994"/>
  </r>
  <r>
    <m/>
    <m/>
    <m/>
    <m/>
    <m/>
    <m/>
    <m/>
    <m/>
    <m/>
    <m/>
    <m/>
    <m/>
    <m/>
    <m/>
    <m/>
    <m/>
    <m/>
    <m/>
    <m/>
    <m/>
    <m/>
    <n v="7907"/>
    <s v="US-2015-118766"/>
    <d v="2015-10-15T00:00:00"/>
    <s v="10/22/2015"/>
    <s v="Standard Class"/>
    <s v="LS-16975"/>
    <x v="60"/>
    <x v="2"/>
    <s v="United States"/>
    <s v="Dallas"/>
    <s v="Texas"/>
    <n v="75217"/>
    <x v="2"/>
    <s v="OFF-BI-10002813"/>
    <x v="1"/>
    <x v="8"/>
    <s v="Avery Reinforcements for Hole-Punch Pages"/>
    <n v="3.96"/>
    <n v="10"/>
    <n v="0.8"/>
    <n v="-6.93"/>
    <n v="2015"/>
    <x v="2"/>
    <s v="Q4"/>
    <n v="-1.75"/>
  </r>
  <r>
    <m/>
    <m/>
    <m/>
    <m/>
    <m/>
    <m/>
    <m/>
    <m/>
    <m/>
    <m/>
    <m/>
    <m/>
    <m/>
    <m/>
    <m/>
    <m/>
    <m/>
    <m/>
    <m/>
    <m/>
    <m/>
    <n v="7908"/>
    <s v="CA-2016-112585"/>
    <d v="2016-07-30T00:00:00"/>
    <d v="2016-02-08T00:00:00"/>
    <s v="First Class"/>
    <s v="RW-19630"/>
    <x v="338"/>
    <x v="1"/>
    <s v="United States"/>
    <s v="San Francisco"/>
    <s v="California"/>
    <n v="94122"/>
    <x v="1"/>
    <s v="OFF-AP-10003849"/>
    <x v="1"/>
    <x v="9"/>
    <s v="Hoover Shoulder Vac Commercial Portable Vacuum"/>
    <n v="715.64"/>
    <n v="2"/>
    <n v="0"/>
    <n v="178.91"/>
    <n v="2016"/>
    <x v="7"/>
    <s v="Q3"/>
    <n v="0.25"/>
  </r>
  <r>
    <m/>
    <m/>
    <m/>
    <m/>
    <m/>
    <m/>
    <m/>
    <m/>
    <m/>
    <m/>
    <m/>
    <m/>
    <m/>
    <m/>
    <m/>
    <m/>
    <m/>
    <m/>
    <m/>
    <m/>
    <m/>
    <n v="7909"/>
    <s v="CA-2016-149762"/>
    <d v="2016-12-03T00:00:00"/>
    <d v="2016-07-12T00:00:00"/>
    <s v="Standard Class"/>
    <s v="RD-19720"/>
    <x v="742"/>
    <x v="0"/>
    <s v="United States"/>
    <s v="Morgan Hill"/>
    <s v="California"/>
    <n v="95037"/>
    <x v="1"/>
    <s v="FUR-TA-10004147"/>
    <x v="0"/>
    <x v="3"/>
    <s v="Hon 4060 Series Tables"/>
    <n v="268.70400000000001"/>
    <n v="3"/>
    <n v="0.2"/>
    <n v="6.7176"/>
    <n v="2016"/>
    <x v="4"/>
    <s v="Q4"/>
    <n v="2.4999999999999998E-2"/>
  </r>
  <r>
    <m/>
    <m/>
    <m/>
    <m/>
    <m/>
    <m/>
    <m/>
    <m/>
    <m/>
    <m/>
    <m/>
    <m/>
    <m/>
    <m/>
    <m/>
    <m/>
    <m/>
    <m/>
    <m/>
    <m/>
    <m/>
    <n v="7910"/>
    <s v="CA-2016-149762"/>
    <d v="2016-12-03T00:00:00"/>
    <d v="2016-07-12T00:00:00"/>
    <s v="Standard Class"/>
    <s v="RD-19720"/>
    <x v="742"/>
    <x v="0"/>
    <s v="United States"/>
    <s v="Morgan Hill"/>
    <s v="California"/>
    <n v="95037"/>
    <x v="1"/>
    <s v="OFF-AR-10001662"/>
    <x v="1"/>
    <x v="6"/>
    <s v="Rogers Handheld Barrel Pencil Sharpener"/>
    <n v="21.92"/>
    <n v="8"/>
    <n v="0"/>
    <n v="5.9184000000000001"/>
    <n v="2016"/>
    <x v="4"/>
    <s v="Q4"/>
    <n v="0.26999999999999996"/>
  </r>
  <r>
    <m/>
    <m/>
    <m/>
    <m/>
    <m/>
    <m/>
    <m/>
    <m/>
    <m/>
    <m/>
    <m/>
    <m/>
    <m/>
    <m/>
    <m/>
    <m/>
    <m/>
    <m/>
    <m/>
    <m/>
    <m/>
    <n v="7911"/>
    <s v="CA-2016-149762"/>
    <d v="2016-12-03T00:00:00"/>
    <d v="2016-07-12T00:00:00"/>
    <s v="Standard Class"/>
    <s v="RD-19720"/>
    <x v="742"/>
    <x v="0"/>
    <s v="United States"/>
    <s v="Morgan Hill"/>
    <s v="California"/>
    <n v="95037"/>
    <x v="1"/>
    <s v="OFF-ST-10001558"/>
    <x v="1"/>
    <x v="4"/>
    <s v="Acco Perma 4000 Stacking Storage Drawers"/>
    <n v="48.72"/>
    <n v="3"/>
    <n v="0"/>
    <n v="7.3079999999999998"/>
    <n v="2016"/>
    <x v="4"/>
    <s v="Q4"/>
    <n v="0.15"/>
  </r>
  <r>
    <m/>
    <m/>
    <m/>
    <m/>
    <m/>
    <m/>
    <m/>
    <m/>
    <m/>
    <m/>
    <m/>
    <m/>
    <m/>
    <m/>
    <m/>
    <m/>
    <m/>
    <m/>
    <m/>
    <m/>
    <m/>
    <n v="7912"/>
    <s v="CA-2016-149762"/>
    <d v="2016-12-03T00:00:00"/>
    <d v="2016-07-12T00:00:00"/>
    <s v="Standard Class"/>
    <s v="RD-19720"/>
    <x v="742"/>
    <x v="0"/>
    <s v="United States"/>
    <s v="Morgan Hill"/>
    <s v="California"/>
    <n v="95037"/>
    <x v="1"/>
    <s v="FUR-BO-10001337"/>
    <x v="0"/>
    <x v="0"/>
    <s v="O'Sullivan Living Dimensions 2-Shelf Bookcases"/>
    <n v="205.666"/>
    <n v="2"/>
    <n v="0.15"/>
    <n v="-12.098000000000001"/>
    <n v="2016"/>
    <x v="4"/>
    <s v="Q4"/>
    <n v="-5.8823529411764712E-2"/>
  </r>
  <r>
    <m/>
    <m/>
    <m/>
    <m/>
    <m/>
    <m/>
    <m/>
    <m/>
    <m/>
    <m/>
    <m/>
    <m/>
    <m/>
    <m/>
    <m/>
    <m/>
    <m/>
    <m/>
    <m/>
    <m/>
    <m/>
    <n v="7913"/>
    <s v="CA-2016-167605"/>
    <d v="2016-04-28T00:00:00"/>
    <s v="4/30/2016"/>
    <s v="Second Class"/>
    <s v="RB-19570"/>
    <x v="262"/>
    <x v="0"/>
    <s v="United States"/>
    <s v="Saint Charles"/>
    <s v="Illinois"/>
    <n v="60174"/>
    <x v="2"/>
    <s v="FUR-FU-10001602"/>
    <x v="0"/>
    <x v="5"/>
    <s v="Eldon Delta Triangular Chair Mat, 52&quot; x 58&quot;, Clear"/>
    <n v="30.344000000000001"/>
    <n v="2"/>
    <n v="0.6"/>
    <n v="-31.8612"/>
    <n v="2016"/>
    <x v="3"/>
    <s v="Q2"/>
    <n v="-1.05"/>
  </r>
  <r>
    <m/>
    <m/>
    <m/>
    <m/>
    <m/>
    <m/>
    <m/>
    <m/>
    <m/>
    <m/>
    <m/>
    <m/>
    <m/>
    <m/>
    <m/>
    <m/>
    <m/>
    <m/>
    <m/>
    <m/>
    <m/>
    <n v="7914"/>
    <s v="US-2017-105697"/>
    <d v="2017-08-25T00:00:00"/>
    <s v="8/27/2017"/>
    <s v="First Class"/>
    <s v="JE-15715"/>
    <x v="555"/>
    <x v="0"/>
    <s v="United States"/>
    <s v="Cleveland"/>
    <s v="Ohio"/>
    <n v="44105"/>
    <x v="3"/>
    <s v="OFF-ST-10003996"/>
    <x v="1"/>
    <x v="4"/>
    <s v="Letter/Legal File Tote with Clear Snap-On Lid, Black Granite"/>
    <n v="25.696000000000002"/>
    <n v="2"/>
    <n v="0.2"/>
    <n v="1.9272"/>
    <n v="2017"/>
    <x v="6"/>
    <s v="Q3"/>
    <n v="7.4999999999999997E-2"/>
  </r>
  <r>
    <m/>
    <m/>
    <m/>
    <m/>
    <m/>
    <m/>
    <m/>
    <m/>
    <m/>
    <m/>
    <m/>
    <m/>
    <m/>
    <m/>
    <m/>
    <m/>
    <m/>
    <m/>
    <m/>
    <m/>
    <m/>
    <n v="7915"/>
    <s v="CA-2017-165323"/>
    <d v="2017-06-17T00:00:00"/>
    <s v="6/21/2017"/>
    <s v="Standard Class"/>
    <s v="SR-20740"/>
    <x v="256"/>
    <x v="2"/>
    <s v="United States"/>
    <s v="New York City"/>
    <s v="New York"/>
    <n v="10024"/>
    <x v="3"/>
    <s v="TEC-MA-10003673"/>
    <x v="2"/>
    <x v="15"/>
    <s v="Hewlett-Packard Desktjet 6988DT Refurbished Printer"/>
    <n v="3404.5"/>
    <n v="5"/>
    <n v="0"/>
    <n v="1668.2049999999999"/>
    <n v="2017"/>
    <x v="1"/>
    <s v="Q2"/>
    <n v="0.49"/>
  </r>
  <r>
    <m/>
    <m/>
    <m/>
    <m/>
    <m/>
    <m/>
    <m/>
    <m/>
    <m/>
    <m/>
    <m/>
    <m/>
    <m/>
    <m/>
    <m/>
    <m/>
    <m/>
    <m/>
    <m/>
    <m/>
    <m/>
    <n v="7916"/>
    <s v="CA-2017-165323"/>
    <d v="2017-06-17T00:00:00"/>
    <s v="6/21/2017"/>
    <s v="Standard Class"/>
    <s v="SR-20740"/>
    <x v="256"/>
    <x v="2"/>
    <s v="United States"/>
    <s v="New York City"/>
    <s v="New York"/>
    <n v="10024"/>
    <x v="3"/>
    <s v="TEC-AC-10004992"/>
    <x v="2"/>
    <x v="11"/>
    <s v="Kingston Digital DataTraveler 64GB USB 2.0"/>
    <n v="101.34"/>
    <n v="3"/>
    <n v="0"/>
    <n v="8.1072000000000006"/>
    <n v="2017"/>
    <x v="1"/>
    <s v="Q2"/>
    <n v="0.08"/>
  </r>
  <r>
    <m/>
    <m/>
    <m/>
    <m/>
    <m/>
    <m/>
    <m/>
    <m/>
    <m/>
    <m/>
    <m/>
    <m/>
    <m/>
    <m/>
    <m/>
    <m/>
    <m/>
    <m/>
    <m/>
    <m/>
    <m/>
    <n v="7917"/>
    <s v="CA-2015-110891"/>
    <d v="2015-11-20T00:00:00"/>
    <s v="11/24/2015"/>
    <s v="Standard Class"/>
    <s v="PO-19195"/>
    <x v="285"/>
    <x v="2"/>
    <s v="United States"/>
    <s v="Philadelphia"/>
    <s v="Pennsylvania"/>
    <n v="19140"/>
    <x v="3"/>
    <s v="FUR-CH-10002880"/>
    <x v="0"/>
    <x v="1"/>
    <s v="Global High-Back Leather Tilter, Burgundy"/>
    <n v="344.37200000000001"/>
    <n v="4"/>
    <n v="0.3"/>
    <n v="-93.472399999999993"/>
    <n v="2015"/>
    <x v="0"/>
    <s v="Q4"/>
    <n v="-0.27142857142857141"/>
  </r>
  <r>
    <m/>
    <m/>
    <m/>
    <m/>
    <m/>
    <m/>
    <m/>
    <m/>
    <m/>
    <m/>
    <m/>
    <m/>
    <m/>
    <m/>
    <m/>
    <m/>
    <m/>
    <m/>
    <m/>
    <m/>
    <m/>
    <n v="7918"/>
    <s v="CA-2017-100783"/>
    <d v="2017-09-04T00:00:00"/>
    <d v="2017-08-09T00:00:00"/>
    <s v="Second Class"/>
    <s v="JK-16120"/>
    <x v="451"/>
    <x v="2"/>
    <s v="United States"/>
    <s v="Garland"/>
    <s v="Texas"/>
    <n v="75043"/>
    <x v="2"/>
    <s v="OFF-AR-10000380"/>
    <x v="1"/>
    <x v="6"/>
    <s v="Hunt PowerHouse Electric Pencil Sharpener, Blue"/>
    <n v="30.384"/>
    <n v="1"/>
    <n v="0.2"/>
    <n v="3.798"/>
    <n v="2017"/>
    <x v="8"/>
    <s v="Q3"/>
    <n v="0.125"/>
  </r>
  <r>
    <m/>
    <m/>
    <m/>
    <m/>
    <m/>
    <m/>
    <m/>
    <m/>
    <m/>
    <m/>
    <m/>
    <m/>
    <m/>
    <m/>
    <m/>
    <m/>
    <m/>
    <m/>
    <m/>
    <m/>
    <m/>
    <n v="7919"/>
    <s v="CA-2015-152513"/>
    <d v="2015-07-04T00:00:00"/>
    <d v="2015-08-07T00:00:00"/>
    <s v="Second Class"/>
    <s v="JP-16135"/>
    <x v="655"/>
    <x v="2"/>
    <s v="United States"/>
    <s v="San Diego"/>
    <s v="California"/>
    <n v="92024"/>
    <x v="1"/>
    <s v="OFF-BI-10002706"/>
    <x v="1"/>
    <x v="8"/>
    <s v="Avery Premier Heavy-Duty Binder with Round Locking Rings"/>
    <n v="22.847999999999999"/>
    <n v="2"/>
    <n v="0.2"/>
    <n v="7.4256000000000002"/>
    <n v="2015"/>
    <x v="7"/>
    <s v="Q3"/>
    <n v="0.32500000000000001"/>
  </r>
  <r>
    <m/>
    <m/>
    <m/>
    <m/>
    <m/>
    <m/>
    <m/>
    <m/>
    <m/>
    <m/>
    <m/>
    <m/>
    <m/>
    <m/>
    <m/>
    <m/>
    <m/>
    <m/>
    <m/>
    <m/>
    <m/>
    <n v="7920"/>
    <s v="CA-2017-139822"/>
    <d v="2017-09-15T00:00:00"/>
    <s v="9/21/2017"/>
    <s v="Standard Class"/>
    <s v="Dp-13240"/>
    <x v="656"/>
    <x v="2"/>
    <s v="United States"/>
    <s v="Waterbury"/>
    <s v="Connecticut"/>
    <n v="6708"/>
    <x v="3"/>
    <s v="OFF-ST-10000943"/>
    <x v="1"/>
    <x v="4"/>
    <s v="Eldon ProFile File 'N Store Portable File Tub Letter/Legal Size Black"/>
    <n v="38.619999999999997"/>
    <n v="2"/>
    <n v="0"/>
    <n v="10.813599999999999"/>
    <n v="2017"/>
    <x v="8"/>
    <s v="Q3"/>
    <n v="0.27999999999999997"/>
  </r>
  <r>
    <m/>
    <m/>
    <m/>
    <m/>
    <m/>
    <m/>
    <m/>
    <m/>
    <m/>
    <m/>
    <m/>
    <m/>
    <m/>
    <m/>
    <m/>
    <m/>
    <m/>
    <m/>
    <m/>
    <m/>
    <m/>
    <n v="7921"/>
    <s v="CA-2017-139822"/>
    <d v="2017-09-15T00:00:00"/>
    <s v="9/21/2017"/>
    <s v="Standard Class"/>
    <s v="Dp-13240"/>
    <x v="656"/>
    <x v="2"/>
    <s v="United States"/>
    <s v="Waterbury"/>
    <s v="Connecticut"/>
    <n v="6708"/>
    <x v="3"/>
    <s v="TEC-AC-10001090"/>
    <x v="2"/>
    <x v="11"/>
    <s v="Micro Innovations Wireless Classic Keyboard with Mouse"/>
    <n v="59.98"/>
    <n v="2"/>
    <n v="0"/>
    <n v="10.7964"/>
    <n v="2017"/>
    <x v="8"/>
    <s v="Q3"/>
    <n v="0.18000000000000002"/>
  </r>
  <r>
    <m/>
    <m/>
    <m/>
    <m/>
    <m/>
    <m/>
    <m/>
    <m/>
    <m/>
    <m/>
    <m/>
    <m/>
    <m/>
    <m/>
    <m/>
    <m/>
    <m/>
    <m/>
    <m/>
    <m/>
    <m/>
    <n v="7922"/>
    <s v="CA-2017-107713"/>
    <d v="2017-03-13T00:00:00"/>
    <s v="3/17/2017"/>
    <s v="Standard Class"/>
    <s v="JB-16000"/>
    <x v="677"/>
    <x v="0"/>
    <s v="United States"/>
    <s v="Columbia"/>
    <s v="Maryland"/>
    <n v="21044"/>
    <x v="3"/>
    <s v="OFF-BI-10002026"/>
    <x v="1"/>
    <x v="8"/>
    <s v="Avery Arch Ring Binders"/>
    <n v="174.3"/>
    <n v="3"/>
    <n v="0"/>
    <n v="81.921000000000006"/>
    <n v="2017"/>
    <x v="10"/>
    <s v="Q1"/>
    <n v="0.47000000000000003"/>
  </r>
  <r>
    <m/>
    <m/>
    <m/>
    <m/>
    <m/>
    <m/>
    <m/>
    <m/>
    <m/>
    <m/>
    <m/>
    <m/>
    <m/>
    <m/>
    <m/>
    <m/>
    <m/>
    <m/>
    <m/>
    <m/>
    <m/>
    <n v="7923"/>
    <s v="CA-2017-134096"/>
    <d v="2017-09-24T00:00:00"/>
    <s v="9/29/2017"/>
    <s v="Standard Class"/>
    <s v="PP-18955"/>
    <x v="452"/>
    <x v="2"/>
    <s v="United States"/>
    <s v="Hollywood"/>
    <s v="Florida"/>
    <n v="33021"/>
    <x v="0"/>
    <s v="TEC-PH-10000526"/>
    <x v="2"/>
    <x v="7"/>
    <s v="Vtech CS6719"/>
    <n v="383.96"/>
    <n v="5"/>
    <n v="0.2"/>
    <n v="38.396000000000001"/>
    <n v="2017"/>
    <x v="8"/>
    <s v="Q3"/>
    <n v="0.1"/>
  </r>
  <r>
    <m/>
    <m/>
    <m/>
    <m/>
    <m/>
    <m/>
    <m/>
    <m/>
    <m/>
    <m/>
    <m/>
    <m/>
    <m/>
    <m/>
    <m/>
    <m/>
    <m/>
    <m/>
    <m/>
    <m/>
    <m/>
    <n v="7924"/>
    <s v="CA-2017-134096"/>
    <d v="2017-09-24T00:00:00"/>
    <s v="9/29/2017"/>
    <s v="Standard Class"/>
    <s v="PP-18955"/>
    <x v="452"/>
    <x v="2"/>
    <s v="United States"/>
    <s v="Hollywood"/>
    <s v="Florida"/>
    <n v="33021"/>
    <x v="0"/>
    <s v="OFF-BI-10004002"/>
    <x v="1"/>
    <x v="8"/>
    <s v="Wilson Jones International Size A4 Ring Binders"/>
    <n v="15.57"/>
    <n v="3"/>
    <n v="0.7"/>
    <n v="-11.417999999999999"/>
    <n v="2017"/>
    <x v="8"/>
    <s v="Q3"/>
    <n v="-0.73333333333333328"/>
  </r>
  <r>
    <m/>
    <m/>
    <m/>
    <m/>
    <m/>
    <m/>
    <m/>
    <m/>
    <m/>
    <m/>
    <m/>
    <m/>
    <m/>
    <m/>
    <m/>
    <m/>
    <m/>
    <m/>
    <m/>
    <m/>
    <m/>
    <n v="7925"/>
    <s v="CA-2016-125843"/>
    <d v="2016-08-13T00:00:00"/>
    <s v="8/16/2016"/>
    <s v="First Class"/>
    <s v="RF-19840"/>
    <x v="167"/>
    <x v="0"/>
    <s v="United States"/>
    <s v="Springfield"/>
    <s v="Virginia"/>
    <n v="22153"/>
    <x v="0"/>
    <s v="OFF-BI-10002309"/>
    <x v="1"/>
    <x v="8"/>
    <s v="Avery Heavy-Duty EZD  Binder With Locking Rings"/>
    <n v="22.32"/>
    <n v="4"/>
    <n v="0"/>
    <n v="10.7136"/>
    <n v="2016"/>
    <x v="6"/>
    <s v="Q3"/>
    <n v="0.48"/>
  </r>
  <r>
    <m/>
    <m/>
    <m/>
    <m/>
    <m/>
    <m/>
    <m/>
    <m/>
    <m/>
    <m/>
    <m/>
    <m/>
    <m/>
    <m/>
    <m/>
    <m/>
    <m/>
    <m/>
    <m/>
    <m/>
    <m/>
    <n v="7926"/>
    <s v="CA-2016-125843"/>
    <d v="2016-08-13T00:00:00"/>
    <s v="8/16/2016"/>
    <s v="First Class"/>
    <s v="RF-19840"/>
    <x v="167"/>
    <x v="0"/>
    <s v="United States"/>
    <s v="Springfield"/>
    <s v="Virginia"/>
    <n v="22153"/>
    <x v="0"/>
    <s v="OFF-LA-10003923"/>
    <x v="1"/>
    <x v="2"/>
    <s v="Alphabetical Labels for Top Tab Filing"/>
    <n v="103.6"/>
    <n v="7"/>
    <n v="0"/>
    <n v="51.8"/>
    <n v="2016"/>
    <x v="6"/>
    <s v="Q3"/>
    <n v="0.5"/>
  </r>
  <r>
    <m/>
    <m/>
    <m/>
    <m/>
    <m/>
    <m/>
    <m/>
    <m/>
    <m/>
    <m/>
    <m/>
    <m/>
    <m/>
    <m/>
    <m/>
    <m/>
    <m/>
    <m/>
    <m/>
    <m/>
    <m/>
    <n v="7927"/>
    <s v="CA-2017-120404"/>
    <d v="2017-11-20T00:00:00"/>
    <s v="11/24/2017"/>
    <s v="Second Class"/>
    <s v="KH-16330"/>
    <x v="542"/>
    <x v="1"/>
    <s v="United States"/>
    <s v="New York City"/>
    <s v="New York"/>
    <n v="10035"/>
    <x v="3"/>
    <s v="TEC-AC-10003433"/>
    <x v="2"/>
    <x v="11"/>
    <s v="Maxell 4.7GB DVD+R 5/Pack"/>
    <n v="2.97"/>
    <n v="3"/>
    <n v="0"/>
    <n v="1.3365"/>
    <n v="2017"/>
    <x v="0"/>
    <s v="Q4"/>
    <n v="0.44999999999999996"/>
  </r>
  <r>
    <m/>
    <m/>
    <m/>
    <m/>
    <m/>
    <m/>
    <m/>
    <m/>
    <m/>
    <m/>
    <m/>
    <m/>
    <m/>
    <m/>
    <m/>
    <m/>
    <m/>
    <m/>
    <m/>
    <m/>
    <m/>
    <n v="7928"/>
    <s v="CA-2017-120404"/>
    <d v="2017-11-20T00:00:00"/>
    <s v="11/24/2017"/>
    <s v="Second Class"/>
    <s v="KH-16330"/>
    <x v="542"/>
    <x v="1"/>
    <s v="United States"/>
    <s v="New York City"/>
    <s v="New York"/>
    <n v="10035"/>
    <x v="3"/>
    <s v="TEC-PH-10001363"/>
    <x v="2"/>
    <x v="7"/>
    <s v="Apple iPhone 5S"/>
    <n v="569.99"/>
    <n v="1"/>
    <n v="0"/>
    <n v="170.99700000000001"/>
    <n v="2017"/>
    <x v="0"/>
    <s v="Q4"/>
    <n v="0.30000000000000004"/>
  </r>
  <r>
    <m/>
    <m/>
    <m/>
    <m/>
    <m/>
    <m/>
    <m/>
    <m/>
    <m/>
    <m/>
    <m/>
    <m/>
    <m/>
    <m/>
    <m/>
    <m/>
    <m/>
    <m/>
    <m/>
    <m/>
    <m/>
    <n v="7929"/>
    <s v="CA-2017-120404"/>
    <d v="2017-11-20T00:00:00"/>
    <s v="11/24/2017"/>
    <s v="Second Class"/>
    <s v="KH-16330"/>
    <x v="542"/>
    <x v="1"/>
    <s v="United States"/>
    <s v="New York City"/>
    <s v="New York"/>
    <n v="10035"/>
    <x v="3"/>
    <s v="FUR-FU-10000820"/>
    <x v="0"/>
    <x v="5"/>
    <s v="Tensor Brushed Steel Torchiere Floor Lamp"/>
    <n v="50.97"/>
    <n v="3"/>
    <n v="0"/>
    <n v="9.1745999999999999"/>
    <n v="2017"/>
    <x v="0"/>
    <s v="Q4"/>
    <n v="0.18"/>
  </r>
  <r>
    <m/>
    <m/>
    <m/>
    <m/>
    <m/>
    <m/>
    <m/>
    <m/>
    <m/>
    <m/>
    <m/>
    <m/>
    <m/>
    <m/>
    <m/>
    <m/>
    <m/>
    <m/>
    <m/>
    <m/>
    <m/>
    <n v="7930"/>
    <s v="CA-2017-167549"/>
    <d v="2017-07-25T00:00:00"/>
    <s v="7/27/2017"/>
    <s v="First Class"/>
    <s v="EM-14200"/>
    <x v="773"/>
    <x v="2"/>
    <s v="United States"/>
    <s v="Dallas"/>
    <s v="Texas"/>
    <n v="75217"/>
    <x v="2"/>
    <s v="FUR-TA-10004767"/>
    <x v="0"/>
    <x v="3"/>
    <s v="Safco Drafting Table"/>
    <n v="298.11599999999999"/>
    <n v="6"/>
    <n v="0.3"/>
    <n v="-4.2587999999999999"/>
    <n v="2017"/>
    <x v="7"/>
    <s v="Q3"/>
    <n v="-1.4285714285714287E-2"/>
  </r>
  <r>
    <m/>
    <m/>
    <m/>
    <m/>
    <m/>
    <m/>
    <m/>
    <m/>
    <m/>
    <m/>
    <m/>
    <m/>
    <m/>
    <m/>
    <m/>
    <m/>
    <m/>
    <m/>
    <m/>
    <m/>
    <m/>
    <n v="7931"/>
    <s v="CA-2016-120082"/>
    <d v="2016-03-25T00:00:00"/>
    <s v="3/27/2016"/>
    <s v="Second Class"/>
    <s v="DK-12835"/>
    <x v="460"/>
    <x v="1"/>
    <s v="United States"/>
    <s v="New York City"/>
    <s v="New York"/>
    <n v="10024"/>
    <x v="3"/>
    <s v="OFF-AR-10001955"/>
    <x v="1"/>
    <x v="6"/>
    <s v="Newell 319"/>
    <n v="59.52"/>
    <n v="3"/>
    <n v="0"/>
    <n v="17.856000000000002"/>
    <n v="2016"/>
    <x v="10"/>
    <s v="Q1"/>
    <n v="0.3"/>
  </r>
  <r>
    <m/>
    <m/>
    <m/>
    <m/>
    <m/>
    <m/>
    <m/>
    <m/>
    <m/>
    <m/>
    <m/>
    <m/>
    <m/>
    <m/>
    <m/>
    <m/>
    <m/>
    <m/>
    <m/>
    <m/>
    <m/>
    <n v="7932"/>
    <s v="US-2016-168095"/>
    <d v="2016-07-15T00:00:00"/>
    <s v="7/20/2016"/>
    <s v="Standard Class"/>
    <s v="MC-17425"/>
    <x v="466"/>
    <x v="1"/>
    <s v="United States"/>
    <s v="Portland"/>
    <s v="Oregon"/>
    <n v="97206"/>
    <x v="1"/>
    <s v="FUR-CH-10004886"/>
    <x v="0"/>
    <x v="1"/>
    <s v="Bevis Steel Folding Chairs"/>
    <n v="230.28"/>
    <n v="3"/>
    <n v="0.2"/>
    <n v="23.027999999999999"/>
    <n v="2016"/>
    <x v="7"/>
    <s v="Q3"/>
    <n v="9.9999999999999992E-2"/>
  </r>
  <r>
    <m/>
    <m/>
    <m/>
    <m/>
    <m/>
    <m/>
    <m/>
    <m/>
    <m/>
    <m/>
    <m/>
    <m/>
    <m/>
    <m/>
    <m/>
    <m/>
    <m/>
    <m/>
    <m/>
    <m/>
    <m/>
    <n v="7933"/>
    <s v="US-2016-168095"/>
    <d v="2016-07-15T00:00:00"/>
    <s v="7/20/2016"/>
    <s v="Standard Class"/>
    <s v="MC-17425"/>
    <x v="466"/>
    <x v="1"/>
    <s v="United States"/>
    <s v="Portland"/>
    <s v="Oregon"/>
    <n v="97206"/>
    <x v="1"/>
    <s v="OFF-PA-10003641"/>
    <x v="1"/>
    <x v="10"/>
    <s v="Xerox 1909"/>
    <n v="105.52"/>
    <n v="5"/>
    <n v="0.2"/>
    <n v="34.293999999999997"/>
    <n v="2016"/>
    <x v="7"/>
    <s v="Q3"/>
    <n v="0.32499999999999996"/>
  </r>
  <r>
    <m/>
    <m/>
    <m/>
    <m/>
    <m/>
    <m/>
    <m/>
    <m/>
    <m/>
    <m/>
    <m/>
    <m/>
    <m/>
    <m/>
    <m/>
    <m/>
    <m/>
    <m/>
    <m/>
    <m/>
    <m/>
    <n v="7934"/>
    <s v="CA-2017-166093"/>
    <d v="2017-08-17T00:00:00"/>
    <s v="8/24/2017"/>
    <s v="Standard Class"/>
    <s v="RW-19540"/>
    <x v="459"/>
    <x v="1"/>
    <s v="United States"/>
    <s v="Brentwood"/>
    <s v="California"/>
    <n v="94513"/>
    <x v="1"/>
    <s v="OFF-EN-10003134"/>
    <x v="1"/>
    <x v="12"/>
    <s v="Staple envelope"/>
    <n v="23.36"/>
    <n v="2"/>
    <n v="0"/>
    <n v="11.68"/>
    <n v="2017"/>
    <x v="6"/>
    <s v="Q3"/>
    <n v="0.5"/>
  </r>
  <r>
    <m/>
    <m/>
    <m/>
    <m/>
    <m/>
    <m/>
    <m/>
    <m/>
    <m/>
    <m/>
    <m/>
    <m/>
    <m/>
    <m/>
    <m/>
    <m/>
    <m/>
    <m/>
    <m/>
    <m/>
    <m/>
    <n v="7935"/>
    <s v="CA-2017-166093"/>
    <d v="2017-08-17T00:00:00"/>
    <s v="8/24/2017"/>
    <s v="Standard Class"/>
    <s v="RW-19540"/>
    <x v="459"/>
    <x v="1"/>
    <s v="United States"/>
    <s v="Brentwood"/>
    <s v="California"/>
    <n v="94513"/>
    <x v="1"/>
    <s v="TEC-PH-10002564"/>
    <x v="2"/>
    <x v="7"/>
    <s v="OtterBox Defender Series Case - Samsung Galaxy S4"/>
    <n v="71.975999999999999"/>
    <n v="3"/>
    <n v="0.2"/>
    <n v="8.9969999999999999"/>
    <n v="2017"/>
    <x v="6"/>
    <s v="Q3"/>
    <n v="0.125"/>
  </r>
  <r>
    <m/>
    <m/>
    <m/>
    <m/>
    <m/>
    <m/>
    <m/>
    <m/>
    <m/>
    <m/>
    <m/>
    <m/>
    <m/>
    <m/>
    <m/>
    <m/>
    <m/>
    <m/>
    <m/>
    <m/>
    <m/>
    <n v="7936"/>
    <s v="CA-2017-166093"/>
    <d v="2017-08-17T00:00:00"/>
    <s v="8/24/2017"/>
    <s v="Standard Class"/>
    <s v="RW-19540"/>
    <x v="459"/>
    <x v="1"/>
    <s v="United States"/>
    <s v="Brentwood"/>
    <s v="California"/>
    <n v="94513"/>
    <x v="1"/>
    <s v="OFF-PA-10003893"/>
    <x v="1"/>
    <x v="10"/>
    <s v="Xerox 1962"/>
    <n v="8.56"/>
    <n v="2"/>
    <n v="0"/>
    <n v="3.8519999999999999"/>
    <n v="2017"/>
    <x v="6"/>
    <s v="Q3"/>
    <n v="0.44999999999999996"/>
  </r>
  <r>
    <m/>
    <m/>
    <m/>
    <m/>
    <m/>
    <m/>
    <m/>
    <m/>
    <m/>
    <m/>
    <m/>
    <m/>
    <m/>
    <m/>
    <m/>
    <m/>
    <m/>
    <m/>
    <m/>
    <m/>
    <m/>
    <n v="7937"/>
    <s v="CA-2017-166093"/>
    <d v="2017-08-17T00:00:00"/>
    <s v="8/24/2017"/>
    <s v="Standard Class"/>
    <s v="RW-19540"/>
    <x v="459"/>
    <x v="1"/>
    <s v="United States"/>
    <s v="Brentwood"/>
    <s v="California"/>
    <n v="94513"/>
    <x v="1"/>
    <s v="OFF-BI-10000174"/>
    <x v="1"/>
    <x v="8"/>
    <s v="Wilson Jones Clip &amp; Carry Folder Binder Tool for Ring Binders, Clear"/>
    <n v="13.92"/>
    <n v="3"/>
    <n v="0.2"/>
    <n v="4.8719999999999999"/>
    <n v="2017"/>
    <x v="6"/>
    <s v="Q3"/>
    <n v="0.35"/>
  </r>
  <r>
    <m/>
    <m/>
    <m/>
    <m/>
    <m/>
    <m/>
    <m/>
    <m/>
    <m/>
    <m/>
    <m/>
    <m/>
    <m/>
    <m/>
    <m/>
    <m/>
    <m/>
    <m/>
    <m/>
    <m/>
    <m/>
    <n v="7938"/>
    <s v="CA-2017-166093"/>
    <d v="2017-08-17T00:00:00"/>
    <s v="8/24/2017"/>
    <s v="Standard Class"/>
    <s v="RW-19540"/>
    <x v="459"/>
    <x v="1"/>
    <s v="United States"/>
    <s v="Brentwood"/>
    <s v="California"/>
    <n v="94513"/>
    <x v="1"/>
    <s v="OFF-AP-10001058"/>
    <x v="1"/>
    <x v="9"/>
    <s v="Sanyo 2.5 Cubic Foot Mid-Size Office Refrigerators"/>
    <n v="2518.29"/>
    <n v="9"/>
    <n v="0"/>
    <n v="654.75540000000001"/>
    <n v="2017"/>
    <x v="6"/>
    <s v="Q3"/>
    <n v="0.26"/>
  </r>
  <r>
    <m/>
    <m/>
    <m/>
    <m/>
    <m/>
    <m/>
    <m/>
    <m/>
    <m/>
    <m/>
    <m/>
    <m/>
    <m/>
    <m/>
    <m/>
    <m/>
    <m/>
    <m/>
    <m/>
    <m/>
    <m/>
    <n v="7939"/>
    <s v="CA-2017-166093"/>
    <d v="2017-08-17T00:00:00"/>
    <s v="8/24/2017"/>
    <s v="Standard Class"/>
    <s v="RW-19540"/>
    <x v="459"/>
    <x v="1"/>
    <s v="United States"/>
    <s v="Brentwood"/>
    <s v="California"/>
    <n v="94513"/>
    <x v="1"/>
    <s v="OFF-ST-10001496"/>
    <x v="1"/>
    <x v="4"/>
    <s v="Standard Rollaway File with Lock"/>
    <n v="540.57000000000005"/>
    <n v="3"/>
    <n v="0"/>
    <n v="140.54820000000001"/>
    <n v="2017"/>
    <x v="6"/>
    <s v="Q3"/>
    <n v="0.26"/>
  </r>
  <r>
    <m/>
    <m/>
    <m/>
    <m/>
    <m/>
    <m/>
    <m/>
    <m/>
    <m/>
    <m/>
    <m/>
    <m/>
    <m/>
    <m/>
    <m/>
    <m/>
    <m/>
    <m/>
    <m/>
    <m/>
    <m/>
    <n v="7940"/>
    <s v="CA-2017-166093"/>
    <d v="2017-08-17T00:00:00"/>
    <s v="8/24/2017"/>
    <s v="Standard Class"/>
    <s v="RW-19540"/>
    <x v="459"/>
    <x v="1"/>
    <s v="United States"/>
    <s v="Brentwood"/>
    <s v="California"/>
    <n v="94513"/>
    <x v="1"/>
    <s v="OFF-BI-10004230"/>
    <x v="1"/>
    <x v="8"/>
    <s v="GBC Recycled Grain Textured Covers"/>
    <n v="221.05600000000001"/>
    <n v="8"/>
    <n v="0.2"/>
    <n v="77.369600000000005"/>
    <n v="2017"/>
    <x v="6"/>
    <s v="Q3"/>
    <n v="0.35000000000000003"/>
  </r>
  <r>
    <m/>
    <m/>
    <m/>
    <m/>
    <m/>
    <m/>
    <m/>
    <m/>
    <m/>
    <m/>
    <m/>
    <m/>
    <m/>
    <m/>
    <m/>
    <m/>
    <m/>
    <m/>
    <m/>
    <m/>
    <m/>
    <n v="7941"/>
    <s v="CA-2016-146325"/>
    <d v="2016-12-14T00:00:00"/>
    <s v="12/17/2016"/>
    <s v="First Class"/>
    <s v="DS-13180"/>
    <x v="103"/>
    <x v="1"/>
    <s v="United States"/>
    <s v="San Diego"/>
    <s v="California"/>
    <n v="92037"/>
    <x v="1"/>
    <s v="FUR-CH-10001146"/>
    <x v="0"/>
    <x v="1"/>
    <s v="Global Task Chair, Black"/>
    <n v="81.424000000000007"/>
    <n v="2"/>
    <n v="0.2"/>
    <n v="-9.1601999999999997"/>
    <n v="2016"/>
    <x v="4"/>
    <s v="Q4"/>
    <n v="-0.11249999999999999"/>
  </r>
  <r>
    <m/>
    <m/>
    <m/>
    <m/>
    <m/>
    <m/>
    <m/>
    <m/>
    <m/>
    <m/>
    <m/>
    <m/>
    <m/>
    <m/>
    <m/>
    <m/>
    <m/>
    <m/>
    <m/>
    <m/>
    <m/>
    <n v="7942"/>
    <s v="CA-2016-146325"/>
    <d v="2016-12-14T00:00:00"/>
    <s v="12/17/2016"/>
    <s v="First Class"/>
    <s v="DS-13180"/>
    <x v="103"/>
    <x v="1"/>
    <s v="United States"/>
    <s v="San Diego"/>
    <s v="California"/>
    <n v="92037"/>
    <x v="1"/>
    <s v="OFF-ST-10001590"/>
    <x v="1"/>
    <x v="4"/>
    <s v="Tenex Personal Project File with Scoop Front Design, Black"/>
    <n v="134.80000000000001"/>
    <n v="10"/>
    <n v="0"/>
    <n v="35.048000000000002"/>
    <n v="2016"/>
    <x v="4"/>
    <s v="Q4"/>
    <n v="0.26"/>
  </r>
  <r>
    <m/>
    <m/>
    <m/>
    <m/>
    <m/>
    <m/>
    <m/>
    <m/>
    <m/>
    <m/>
    <m/>
    <m/>
    <m/>
    <m/>
    <m/>
    <m/>
    <m/>
    <m/>
    <m/>
    <m/>
    <m/>
    <n v="7943"/>
    <s v="CA-2017-134194"/>
    <d v="2017-12-25T00:00:00"/>
    <d v="2018-01-01T00:00:00"/>
    <s v="Standard Class"/>
    <s v="GA-14725"/>
    <x v="315"/>
    <x v="0"/>
    <s v="United States"/>
    <s v="Dallas"/>
    <s v="Texas"/>
    <n v="75081"/>
    <x v="2"/>
    <s v="OFF-BI-10003684"/>
    <x v="1"/>
    <x v="8"/>
    <s v="Wilson Jones Legal Size Ring Binders"/>
    <n v="39.582000000000001"/>
    <n v="9"/>
    <n v="0.8"/>
    <n v="-59.372999999999998"/>
    <n v="2017"/>
    <x v="4"/>
    <s v="Q4"/>
    <n v="-1.5"/>
  </r>
  <r>
    <m/>
    <m/>
    <m/>
    <m/>
    <m/>
    <m/>
    <m/>
    <m/>
    <m/>
    <m/>
    <m/>
    <m/>
    <m/>
    <m/>
    <m/>
    <m/>
    <m/>
    <m/>
    <m/>
    <m/>
    <m/>
    <n v="7944"/>
    <s v="CA-2017-134194"/>
    <d v="2017-12-25T00:00:00"/>
    <d v="2018-01-01T00:00:00"/>
    <s v="Standard Class"/>
    <s v="GA-14725"/>
    <x v="315"/>
    <x v="0"/>
    <s v="United States"/>
    <s v="Dallas"/>
    <s v="Texas"/>
    <n v="75081"/>
    <x v="2"/>
    <s v="OFF-SU-10000946"/>
    <x v="1"/>
    <x v="14"/>
    <s v="Staple remover"/>
    <n v="44.688000000000002"/>
    <n v="7"/>
    <n v="0.2"/>
    <n v="5.0274000000000001"/>
    <n v="2017"/>
    <x v="4"/>
    <s v="Q4"/>
    <n v="0.1125"/>
  </r>
  <r>
    <m/>
    <m/>
    <m/>
    <m/>
    <m/>
    <m/>
    <m/>
    <m/>
    <m/>
    <m/>
    <m/>
    <m/>
    <m/>
    <m/>
    <m/>
    <m/>
    <m/>
    <m/>
    <m/>
    <m/>
    <m/>
    <n v="7945"/>
    <s v="CA-2017-134194"/>
    <d v="2017-12-25T00:00:00"/>
    <d v="2018-01-01T00:00:00"/>
    <s v="Standard Class"/>
    <s v="GA-14725"/>
    <x v="315"/>
    <x v="0"/>
    <s v="United States"/>
    <s v="Dallas"/>
    <s v="Texas"/>
    <n v="75081"/>
    <x v="2"/>
    <s v="OFF-AR-10001615"/>
    <x v="1"/>
    <x v="6"/>
    <s v="Newell 34"/>
    <n v="31.744"/>
    <n v="2"/>
    <n v="0.2"/>
    <n v="2.3807999999999998"/>
    <n v="2017"/>
    <x v="4"/>
    <s v="Q4"/>
    <n v="7.4999999999999997E-2"/>
  </r>
  <r>
    <m/>
    <m/>
    <m/>
    <m/>
    <m/>
    <m/>
    <m/>
    <m/>
    <m/>
    <m/>
    <m/>
    <m/>
    <m/>
    <m/>
    <m/>
    <m/>
    <m/>
    <m/>
    <m/>
    <m/>
    <m/>
    <n v="7946"/>
    <s v="CA-2017-134194"/>
    <d v="2017-12-25T00:00:00"/>
    <d v="2018-01-01T00:00:00"/>
    <s v="Standard Class"/>
    <s v="GA-14725"/>
    <x v="315"/>
    <x v="0"/>
    <s v="United States"/>
    <s v="Dallas"/>
    <s v="Texas"/>
    <n v="75081"/>
    <x v="2"/>
    <s v="OFF-BI-10001597"/>
    <x v="1"/>
    <x v="8"/>
    <s v="Wilson Jones Ledger-Size, Piano-Hinge Binder, 2&quot;, Blue"/>
    <n v="40.98"/>
    <n v="5"/>
    <n v="0.8"/>
    <n v="-65.567999999999998"/>
    <n v="2017"/>
    <x v="4"/>
    <s v="Q4"/>
    <n v="-1.6"/>
  </r>
  <r>
    <m/>
    <m/>
    <m/>
    <m/>
    <m/>
    <m/>
    <m/>
    <m/>
    <m/>
    <m/>
    <m/>
    <m/>
    <m/>
    <m/>
    <m/>
    <m/>
    <m/>
    <m/>
    <m/>
    <m/>
    <m/>
    <n v="7947"/>
    <s v="CA-2017-134194"/>
    <d v="2017-12-25T00:00:00"/>
    <d v="2018-01-01T00:00:00"/>
    <s v="Standard Class"/>
    <s v="GA-14725"/>
    <x v="315"/>
    <x v="0"/>
    <s v="United States"/>
    <s v="Dallas"/>
    <s v="Texas"/>
    <n v="75081"/>
    <x v="2"/>
    <s v="OFF-BI-10001116"/>
    <x v="1"/>
    <x v="8"/>
    <s v="Wilson Jones 1&quot; Hanging DublLock Ring Binders"/>
    <n v="3.1680000000000001"/>
    <n v="3"/>
    <n v="0.8"/>
    <n v="-5.0688000000000004"/>
    <n v="2017"/>
    <x v="4"/>
    <s v="Q4"/>
    <n v="-1.6"/>
  </r>
  <r>
    <m/>
    <m/>
    <m/>
    <m/>
    <m/>
    <m/>
    <m/>
    <m/>
    <m/>
    <m/>
    <m/>
    <m/>
    <m/>
    <m/>
    <m/>
    <m/>
    <m/>
    <m/>
    <m/>
    <m/>
    <m/>
    <n v="7948"/>
    <s v="CA-2014-131009"/>
    <d v="2014-03-01T00:00:00"/>
    <d v="2014-05-03T00:00:00"/>
    <s v="Standard Class"/>
    <s v="SC-20380"/>
    <x v="618"/>
    <x v="0"/>
    <s v="United States"/>
    <s v="El Paso"/>
    <s v="Texas"/>
    <n v="79907"/>
    <x v="2"/>
    <s v="OFF-FA-10004395"/>
    <x v="1"/>
    <x v="13"/>
    <s v="Plymouth Boxed Rubber Bands by Plymouth"/>
    <n v="18.84"/>
    <n v="5"/>
    <n v="0.2"/>
    <n v="-3.5325000000000002"/>
    <n v="2014"/>
    <x v="10"/>
    <s v="Q1"/>
    <n v="-0.1875"/>
  </r>
  <r>
    <m/>
    <m/>
    <m/>
    <m/>
    <m/>
    <m/>
    <m/>
    <m/>
    <m/>
    <m/>
    <m/>
    <m/>
    <m/>
    <m/>
    <m/>
    <m/>
    <m/>
    <m/>
    <m/>
    <m/>
    <m/>
    <n v="7949"/>
    <s v="CA-2014-131009"/>
    <d v="2014-03-01T00:00:00"/>
    <d v="2014-05-03T00:00:00"/>
    <s v="Standard Class"/>
    <s v="SC-20380"/>
    <x v="618"/>
    <x v="0"/>
    <s v="United States"/>
    <s v="El Paso"/>
    <s v="Texas"/>
    <n v="79907"/>
    <x v="2"/>
    <s v="FUR-CH-10001270"/>
    <x v="0"/>
    <x v="1"/>
    <s v="Harbour Creations Steel Folding Chair"/>
    <n v="362.25"/>
    <n v="6"/>
    <n v="0.3"/>
    <n v="0"/>
    <n v="2014"/>
    <x v="10"/>
    <s v="Q1"/>
    <n v="0"/>
  </r>
  <r>
    <m/>
    <m/>
    <m/>
    <m/>
    <m/>
    <m/>
    <m/>
    <m/>
    <m/>
    <m/>
    <m/>
    <m/>
    <m/>
    <m/>
    <m/>
    <m/>
    <m/>
    <m/>
    <m/>
    <m/>
    <m/>
    <n v="7950"/>
    <s v="CA-2014-131009"/>
    <d v="2014-03-01T00:00:00"/>
    <d v="2014-05-03T00:00:00"/>
    <s v="Standard Class"/>
    <s v="SC-20380"/>
    <x v="618"/>
    <x v="0"/>
    <s v="United States"/>
    <s v="El Paso"/>
    <s v="Texas"/>
    <n v="79907"/>
    <x v="2"/>
    <s v="FUR-FU-10001095"/>
    <x v="0"/>
    <x v="5"/>
    <s v="DAX Black Cherry Wood-Tone Poster Frame"/>
    <n v="63.552"/>
    <n v="6"/>
    <n v="0.6"/>
    <n v="-34.953600000000002"/>
    <n v="2014"/>
    <x v="10"/>
    <s v="Q1"/>
    <n v="-0.55000000000000004"/>
  </r>
  <r>
    <m/>
    <m/>
    <m/>
    <m/>
    <m/>
    <m/>
    <m/>
    <m/>
    <m/>
    <m/>
    <m/>
    <m/>
    <m/>
    <m/>
    <m/>
    <m/>
    <m/>
    <m/>
    <m/>
    <m/>
    <m/>
    <n v="7951"/>
    <s v="CA-2014-131009"/>
    <d v="2014-03-01T00:00:00"/>
    <d v="2014-05-03T00:00:00"/>
    <s v="Standard Class"/>
    <s v="SC-20380"/>
    <x v="618"/>
    <x v="0"/>
    <s v="United States"/>
    <s v="El Paso"/>
    <s v="Texas"/>
    <n v="79907"/>
    <x v="2"/>
    <s v="OFF-ST-10001469"/>
    <x v="1"/>
    <x v="4"/>
    <s v="Fellowes Bankers Box Recycled Super Stor/Drawer"/>
    <n v="129.55199999999999"/>
    <n v="3"/>
    <n v="0.2"/>
    <n v="-22.671600000000002"/>
    <n v="2014"/>
    <x v="10"/>
    <s v="Q1"/>
    <n v="-0.17500000000000002"/>
  </r>
  <r>
    <m/>
    <m/>
    <m/>
    <m/>
    <m/>
    <m/>
    <m/>
    <m/>
    <m/>
    <m/>
    <m/>
    <m/>
    <m/>
    <m/>
    <m/>
    <m/>
    <m/>
    <m/>
    <m/>
    <m/>
    <m/>
    <n v="7952"/>
    <s v="CA-2015-145814"/>
    <d v="2015-11-19T00:00:00"/>
    <s v="11/24/2015"/>
    <s v="Standard Class"/>
    <s v="KD-16345"/>
    <x v="44"/>
    <x v="0"/>
    <s v="United States"/>
    <s v="New York City"/>
    <s v="New York"/>
    <n v="10035"/>
    <x v="3"/>
    <s v="OFF-BI-10003196"/>
    <x v="1"/>
    <x v="8"/>
    <s v="Accohide Poly Flexible Ring Binders"/>
    <n v="5.984"/>
    <n v="2"/>
    <n v="0.2"/>
    <n v="2.2440000000000002"/>
    <n v="2015"/>
    <x v="0"/>
    <s v="Q4"/>
    <n v="0.37500000000000006"/>
  </r>
  <r>
    <m/>
    <m/>
    <m/>
    <m/>
    <m/>
    <m/>
    <m/>
    <m/>
    <m/>
    <m/>
    <m/>
    <m/>
    <m/>
    <m/>
    <m/>
    <m/>
    <m/>
    <m/>
    <m/>
    <m/>
    <m/>
    <n v="7953"/>
    <s v="CA-2015-145814"/>
    <d v="2015-11-19T00:00:00"/>
    <s v="11/24/2015"/>
    <s v="Standard Class"/>
    <s v="KD-16345"/>
    <x v="44"/>
    <x v="0"/>
    <s v="United States"/>
    <s v="New York City"/>
    <s v="New York"/>
    <n v="10035"/>
    <x v="3"/>
    <s v="TEC-PH-10002200"/>
    <x v="2"/>
    <x v="7"/>
    <s v="Aastra 6757i CT Wireless VoIP phone"/>
    <n v="861.76"/>
    <n v="4"/>
    <n v="0"/>
    <n v="249.91040000000001"/>
    <n v="2015"/>
    <x v="0"/>
    <s v="Q4"/>
    <n v="0.29000000000000004"/>
  </r>
  <r>
    <m/>
    <m/>
    <m/>
    <m/>
    <m/>
    <m/>
    <m/>
    <m/>
    <m/>
    <m/>
    <m/>
    <m/>
    <m/>
    <m/>
    <m/>
    <m/>
    <m/>
    <m/>
    <m/>
    <m/>
    <m/>
    <n v="7954"/>
    <s v="CA-2014-138359"/>
    <d v="2014-04-01T00:00:00"/>
    <d v="2014-06-04T00:00:00"/>
    <s v="Standard Class"/>
    <s v="KH-16330"/>
    <x v="542"/>
    <x v="1"/>
    <s v="United States"/>
    <s v="Revere"/>
    <s v="Massachusetts"/>
    <n v="2151"/>
    <x v="3"/>
    <s v="OFF-ST-10000636"/>
    <x v="1"/>
    <x v="4"/>
    <s v="Rogers Profile Extra Capacity Storage Tub"/>
    <n v="66.959999999999994"/>
    <n v="4"/>
    <n v="0"/>
    <n v="2.6783999999999999"/>
    <n v="2014"/>
    <x v="3"/>
    <s v="Q2"/>
    <n v="0.04"/>
  </r>
  <r>
    <m/>
    <m/>
    <m/>
    <m/>
    <m/>
    <m/>
    <m/>
    <m/>
    <m/>
    <m/>
    <m/>
    <m/>
    <m/>
    <m/>
    <m/>
    <m/>
    <m/>
    <m/>
    <m/>
    <m/>
    <m/>
    <n v="7955"/>
    <s v="CA-2014-138359"/>
    <d v="2014-04-01T00:00:00"/>
    <d v="2014-06-04T00:00:00"/>
    <s v="Standard Class"/>
    <s v="KH-16330"/>
    <x v="542"/>
    <x v="1"/>
    <s v="United States"/>
    <s v="Revere"/>
    <s v="Massachusetts"/>
    <n v="2151"/>
    <x v="3"/>
    <s v="OFF-BI-10000145"/>
    <x v="1"/>
    <x v="8"/>
    <s v="Zipper Ring Binder Pockets"/>
    <n v="6.24"/>
    <n v="2"/>
    <n v="0"/>
    <n v="3.0575999999999999"/>
    <n v="2014"/>
    <x v="3"/>
    <s v="Q2"/>
    <n v="0.48999999999999994"/>
  </r>
  <r>
    <m/>
    <m/>
    <m/>
    <m/>
    <m/>
    <m/>
    <m/>
    <m/>
    <m/>
    <m/>
    <m/>
    <m/>
    <m/>
    <m/>
    <m/>
    <m/>
    <m/>
    <m/>
    <m/>
    <m/>
    <m/>
    <n v="7956"/>
    <s v="CA-2017-131807"/>
    <d v="2017-10-05T00:00:00"/>
    <d v="2017-10-10T00:00:00"/>
    <s v="Standard Class"/>
    <s v="GG-14650"/>
    <x v="55"/>
    <x v="1"/>
    <s v="United States"/>
    <s v="Chico"/>
    <s v="California"/>
    <n v="95928"/>
    <x v="1"/>
    <s v="FUR-CH-10001190"/>
    <x v="0"/>
    <x v="1"/>
    <s v="Global Deluxe High-Back Office Chair in Storm"/>
    <n v="435.16800000000001"/>
    <n v="4"/>
    <n v="0.2"/>
    <n v="-59.835599999999999"/>
    <n v="2017"/>
    <x v="2"/>
    <s v="Q4"/>
    <n v="-0.13749999999999998"/>
  </r>
  <r>
    <m/>
    <m/>
    <m/>
    <m/>
    <m/>
    <m/>
    <m/>
    <m/>
    <m/>
    <m/>
    <m/>
    <m/>
    <m/>
    <m/>
    <m/>
    <m/>
    <m/>
    <m/>
    <m/>
    <m/>
    <m/>
    <n v="7957"/>
    <s v="CA-2017-131807"/>
    <d v="2017-10-05T00:00:00"/>
    <d v="2017-10-10T00:00:00"/>
    <s v="Standard Class"/>
    <s v="GG-14650"/>
    <x v="55"/>
    <x v="1"/>
    <s v="United States"/>
    <s v="Chico"/>
    <s v="California"/>
    <n v="95928"/>
    <x v="1"/>
    <s v="OFF-FA-10002780"/>
    <x v="1"/>
    <x v="13"/>
    <s v="Staples"/>
    <n v="14.9"/>
    <n v="5"/>
    <n v="0"/>
    <n v="6.8540000000000001"/>
    <n v="2017"/>
    <x v="2"/>
    <s v="Q4"/>
    <n v="0.46"/>
  </r>
  <r>
    <m/>
    <m/>
    <m/>
    <m/>
    <m/>
    <m/>
    <m/>
    <m/>
    <m/>
    <m/>
    <m/>
    <m/>
    <m/>
    <m/>
    <m/>
    <m/>
    <m/>
    <m/>
    <m/>
    <m/>
    <m/>
    <n v="7958"/>
    <s v="CA-2017-131807"/>
    <d v="2017-10-05T00:00:00"/>
    <d v="2017-10-10T00:00:00"/>
    <s v="Standard Class"/>
    <s v="GG-14650"/>
    <x v="55"/>
    <x v="1"/>
    <s v="United States"/>
    <s v="Chico"/>
    <s v="California"/>
    <n v="95928"/>
    <x v="1"/>
    <s v="OFF-AP-10004052"/>
    <x v="1"/>
    <x v="9"/>
    <s v="Hoover Replacement Belts For Soft Guard &amp; Commercial Ltweight Upright Vacs, 2/Pk"/>
    <n v="15.8"/>
    <n v="4"/>
    <n v="0"/>
    <n v="4.1079999999999997"/>
    <n v="2017"/>
    <x v="2"/>
    <s v="Q4"/>
    <n v="0.25999999999999995"/>
  </r>
  <r>
    <m/>
    <m/>
    <m/>
    <m/>
    <m/>
    <m/>
    <m/>
    <m/>
    <m/>
    <m/>
    <m/>
    <m/>
    <m/>
    <m/>
    <m/>
    <m/>
    <m/>
    <m/>
    <m/>
    <m/>
    <m/>
    <n v="7959"/>
    <s v="CA-2017-131807"/>
    <d v="2017-10-05T00:00:00"/>
    <d v="2017-10-10T00:00:00"/>
    <s v="Standard Class"/>
    <s v="GG-14650"/>
    <x v="55"/>
    <x v="1"/>
    <s v="United States"/>
    <s v="Chico"/>
    <s v="California"/>
    <n v="95928"/>
    <x v="1"/>
    <s v="FUR-FU-10004666"/>
    <x v="0"/>
    <x v="5"/>
    <s v="DAX Clear Channel Poster Frame"/>
    <n v="72.900000000000006"/>
    <n v="5"/>
    <n v="0"/>
    <n v="26.972999999999999"/>
    <n v="2017"/>
    <x v="2"/>
    <s v="Q4"/>
    <n v="0.36999999999999994"/>
  </r>
  <r>
    <m/>
    <m/>
    <m/>
    <m/>
    <m/>
    <m/>
    <m/>
    <m/>
    <m/>
    <m/>
    <m/>
    <m/>
    <m/>
    <m/>
    <m/>
    <m/>
    <m/>
    <m/>
    <m/>
    <m/>
    <m/>
    <n v="7960"/>
    <s v="CA-2017-131807"/>
    <d v="2017-10-05T00:00:00"/>
    <d v="2017-10-10T00:00:00"/>
    <s v="Standard Class"/>
    <s v="GG-14650"/>
    <x v="55"/>
    <x v="1"/>
    <s v="United States"/>
    <s v="Chico"/>
    <s v="California"/>
    <n v="95928"/>
    <x v="1"/>
    <s v="FUR-TA-10004086"/>
    <x v="0"/>
    <x v="3"/>
    <s v="KI Adjustable-Height Table"/>
    <n v="206.352"/>
    <n v="3"/>
    <n v="0.2"/>
    <n v="5.1588000000000003"/>
    <n v="2017"/>
    <x v="2"/>
    <s v="Q4"/>
    <n v="2.5000000000000001E-2"/>
  </r>
  <r>
    <m/>
    <m/>
    <m/>
    <m/>
    <m/>
    <m/>
    <m/>
    <m/>
    <m/>
    <m/>
    <m/>
    <m/>
    <m/>
    <m/>
    <m/>
    <m/>
    <m/>
    <m/>
    <m/>
    <m/>
    <m/>
    <n v="7961"/>
    <s v="CA-2017-131807"/>
    <d v="2017-10-05T00:00:00"/>
    <d v="2017-10-10T00:00:00"/>
    <s v="Standard Class"/>
    <s v="GG-14650"/>
    <x v="55"/>
    <x v="1"/>
    <s v="United States"/>
    <s v="Chico"/>
    <s v="California"/>
    <n v="95928"/>
    <x v="1"/>
    <s v="TEC-PH-10000702"/>
    <x v="2"/>
    <x v="7"/>
    <s v="Square Credit Card Reader, 4 1/2&quot; x 4 1/2&quot; x 1&quot;, White"/>
    <n v="7.992"/>
    <n v="1"/>
    <n v="0.2"/>
    <n v="2.6972999999999998"/>
    <n v="2017"/>
    <x v="2"/>
    <s v="Q4"/>
    <n v="0.33749999999999997"/>
  </r>
  <r>
    <m/>
    <m/>
    <m/>
    <m/>
    <m/>
    <m/>
    <m/>
    <m/>
    <m/>
    <m/>
    <m/>
    <m/>
    <m/>
    <m/>
    <m/>
    <m/>
    <m/>
    <m/>
    <m/>
    <m/>
    <m/>
    <n v="7962"/>
    <s v="CA-2017-104864"/>
    <d v="2017-11-18T00:00:00"/>
    <s v="11/23/2017"/>
    <s v="Second Class"/>
    <s v="JS-15685"/>
    <x v="40"/>
    <x v="1"/>
    <s v="United States"/>
    <s v="Miramar"/>
    <s v="Florida"/>
    <n v="33023"/>
    <x v="0"/>
    <s v="OFF-ST-10002301"/>
    <x v="1"/>
    <x v="4"/>
    <s v="Tennsco Commercial Shelving"/>
    <n v="81.36"/>
    <n v="5"/>
    <n v="0.2"/>
    <n v="-19.323"/>
    <n v="2017"/>
    <x v="0"/>
    <s v="Q4"/>
    <n v="-0.23750000000000002"/>
  </r>
  <r>
    <m/>
    <m/>
    <m/>
    <m/>
    <m/>
    <m/>
    <m/>
    <m/>
    <m/>
    <m/>
    <m/>
    <m/>
    <m/>
    <m/>
    <m/>
    <m/>
    <m/>
    <m/>
    <m/>
    <m/>
    <m/>
    <n v="7963"/>
    <s v="CA-2017-104864"/>
    <d v="2017-11-18T00:00:00"/>
    <s v="11/23/2017"/>
    <s v="Second Class"/>
    <s v="JS-15685"/>
    <x v="40"/>
    <x v="1"/>
    <s v="United States"/>
    <s v="Miramar"/>
    <s v="Florida"/>
    <n v="33023"/>
    <x v="0"/>
    <s v="OFF-BI-10001636"/>
    <x v="1"/>
    <x v="8"/>
    <s v="Ibico Plastic and Wire Spiral Binding Combs"/>
    <n v="20.231999999999999"/>
    <n v="8"/>
    <n v="0.7"/>
    <n v="-16.185600000000001"/>
    <n v="2017"/>
    <x v="0"/>
    <s v="Q4"/>
    <n v="-0.8"/>
  </r>
  <r>
    <m/>
    <m/>
    <m/>
    <m/>
    <m/>
    <m/>
    <m/>
    <m/>
    <m/>
    <m/>
    <m/>
    <m/>
    <m/>
    <m/>
    <m/>
    <m/>
    <m/>
    <m/>
    <m/>
    <m/>
    <m/>
    <n v="7964"/>
    <s v="CA-2017-104864"/>
    <d v="2017-11-18T00:00:00"/>
    <s v="11/23/2017"/>
    <s v="Second Class"/>
    <s v="JS-15685"/>
    <x v="40"/>
    <x v="1"/>
    <s v="United States"/>
    <s v="Miramar"/>
    <s v="Florida"/>
    <n v="33023"/>
    <x v="0"/>
    <s v="OFF-AP-10002684"/>
    <x v="1"/>
    <x v="9"/>
    <s v="Acco 7-Outlet Masterpiece Power Center, Wihtout Fax/Phone Line Protection"/>
    <n v="389.05599999999998"/>
    <n v="4"/>
    <n v="0.2"/>
    <n v="48.631999999999998"/>
    <n v="2017"/>
    <x v="0"/>
    <s v="Q4"/>
    <n v="0.125"/>
  </r>
  <r>
    <m/>
    <m/>
    <m/>
    <m/>
    <m/>
    <m/>
    <m/>
    <m/>
    <m/>
    <m/>
    <m/>
    <m/>
    <m/>
    <m/>
    <m/>
    <m/>
    <m/>
    <m/>
    <m/>
    <m/>
    <m/>
    <n v="7965"/>
    <s v="CA-2017-104864"/>
    <d v="2017-11-18T00:00:00"/>
    <s v="11/23/2017"/>
    <s v="Second Class"/>
    <s v="JS-15685"/>
    <x v="40"/>
    <x v="1"/>
    <s v="United States"/>
    <s v="Miramar"/>
    <s v="Florida"/>
    <n v="33023"/>
    <x v="0"/>
    <s v="OFF-PA-10004609"/>
    <x v="1"/>
    <x v="10"/>
    <s v="Xerox 221"/>
    <n v="20.736000000000001"/>
    <n v="4"/>
    <n v="0.2"/>
    <n v="7.2576000000000001"/>
    <n v="2017"/>
    <x v="0"/>
    <s v="Q4"/>
    <n v="0.35"/>
  </r>
  <r>
    <m/>
    <m/>
    <m/>
    <m/>
    <m/>
    <m/>
    <m/>
    <m/>
    <m/>
    <m/>
    <m/>
    <m/>
    <m/>
    <m/>
    <m/>
    <m/>
    <m/>
    <m/>
    <m/>
    <m/>
    <m/>
    <n v="7966"/>
    <s v="CA-2017-104864"/>
    <d v="2017-11-18T00:00:00"/>
    <s v="11/23/2017"/>
    <s v="Second Class"/>
    <s v="JS-15685"/>
    <x v="40"/>
    <x v="1"/>
    <s v="United States"/>
    <s v="Miramar"/>
    <s v="Florida"/>
    <n v="33023"/>
    <x v="0"/>
    <s v="OFF-PA-10003309"/>
    <x v="1"/>
    <x v="10"/>
    <s v="Xerox 211"/>
    <n v="41.472000000000001"/>
    <n v="8"/>
    <n v="0.2"/>
    <n v="14.5152"/>
    <n v="2017"/>
    <x v="0"/>
    <s v="Q4"/>
    <n v="0.35"/>
  </r>
  <r>
    <m/>
    <m/>
    <m/>
    <m/>
    <m/>
    <m/>
    <m/>
    <m/>
    <m/>
    <m/>
    <m/>
    <m/>
    <m/>
    <m/>
    <m/>
    <m/>
    <m/>
    <m/>
    <m/>
    <m/>
    <m/>
    <n v="7967"/>
    <s v="CA-2015-138219"/>
    <d v="2015-03-23T00:00:00"/>
    <s v="3/30/2015"/>
    <s v="Standard Class"/>
    <s v="BP-11095"/>
    <x v="162"/>
    <x v="1"/>
    <s v="United States"/>
    <s v="Los Angeles"/>
    <s v="California"/>
    <n v="90049"/>
    <x v="1"/>
    <s v="OFF-PA-10000380"/>
    <x v="1"/>
    <x v="10"/>
    <s v="REDIFORM Incoming/Outgoing Call Register, 11&quot; X 8 1/2&quot;, 100 Messages"/>
    <n v="33.36"/>
    <n v="4"/>
    <n v="0"/>
    <n v="16.68"/>
    <n v="2015"/>
    <x v="10"/>
    <s v="Q1"/>
    <n v="0.5"/>
  </r>
  <r>
    <m/>
    <m/>
    <m/>
    <m/>
    <m/>
    <m/>
    <m/>
    <m/>
    <m/>
    <m/>
    <m/>
    <m/>
    <m/>
    <m/>
    <m/>
    <m/>
    <m/>
    <m/>
    <m/>
    <m/>
    <m/>
    <n v="7968"/>
    <s v="CA-2016-157707"/>
    <d v="2016-10-10T00:00:00"/>
    <d v="2016-12-10T00:00:00"/>
    <s v="First Class"/>
    <s v="CC-12610"/>
    <x v="566"/>
    <x v="1"/>
    <s v="United States"/>
    <s v="Denver"/>
    <s v="Colorado"/>
    <n v="80219"/>
    <x v="1"/>
    <s v="FUR-BO-10001567"/>
    <x v="0"/>
    <x v="0"/>
    <s v="Bush Westfield Collection Bookcases, Dark Cherry Finish, Fully Assembled"/>
    <n v="90.882000000000005"/>
    <n v="3"/>
    <n v="0.7"/>
    <n v="-190.85220000000001"/>
    <n v="2016"/>
    <x v="2"/>
    <s v="Q4"/>
    <n v="-2.1"/>
  </r>
  <r>
    <m/>
    <m/>
    <m/>
    <m/>
    <m/>
    <m/>
    <m/>
    <m/>
    <m/>
    <m/>
    <m/>
    <m/>
    <m/>
    <m/>
    <m/>
    <m/>
    <m/>
    <m/>
    <m/>
    <m/>
    <m/>
    <n v="7969"/>
    <s v="CA-2016-157707"/>
    <d v="2016-10-10T00:00:00"/>
    <d v="2016-12-10T00:00:00"/>
    <s v="First Class"/>
    <s v="CC-12610"/>
    <x v="566"/>
    <x v="1"/>
    <s v="United States"/>
    <s v="Denver"/>
    <s v="Colorado"/>
    <n v="80219"/>
    <x v="1"/>
    <s v="TEC-PH-10002583"/>
    <x v="2"/>
    <x v="7"/>
    <s v="iOttie HLCRIO102 Car Mount"/>
    <n v="15.992000000000001"/>
    <n v="1"/>
    <n v="0.2"/>
    <n v="-2.9984999999999999"/>
    <n v="2016"/>
    <x v="2"/>
    <s v="Q4"/>
    <n v="-0.18749999999999997"/>
  </r>
  <r>
    <m/>
    <m/>
    <m/>
    <m/>
    <m/>
    <m/>
    <m/>
    <m/>
    <m/>
    <m/>
    <m/>
    <m/>
    <m/>
    <m/>
    <m/>
    <m/>
    <m/>
    <m/>
    <m/>
    <m/>
    <m/>
    <n v="7970"/>
    <s v="CA-2016-157707"/>
    <d v="2016-10-10T00:00:00"/>
    <d v="2016-12-10T00:00:00"/>
    <s v="First Class"/>
    <s v="CC-12610"/>
    <x v="566"/>
    <x v="1"/>
    <s v="United States"/>
    <s v="Denver"/>
    <s v="Colorado"/>
    <n v="80219"/>
    <x v="1"/>
    <s v="FUR-CH-10004853"/>
    <x v="0"/>
    <x v="1"/>
    <s v="Global Manager's Adjustable Task Chair, Storm"/>
    <n v="120.78400000000001"/>
    <n v="1"/>
    <n v="0.2"/>
    <n v="13.588200000000001"/>
    <n v="2016"/>
    <x v="2"/>
    <s v="Q4"/>
    <n v="0.1125"/>
  </r>
  <r>
    <m/>
    <m/>
    <m/>
    <m/>
    <m/>
    <m/>
    <m/>
    <m/>
    <m/>
    <m/>
    <m/>
    <m/>
    <m/>
    <m/>
    <m/>
    <m/>
    <m/>
    <m/>
    <m/>
    <m/>
    <m/>
    <n v="7971"/>
    <s v="US-2015-126753"/>
    <d v="2015-08-16T00:00:00"/>
    <s v="8/20/2015"/>
    <s v="Standard Class"/>
    <s v="SP-20860"/>
    <x v="133"/>
    <x v="1"/>
    <s v="United States"/>
    <s v="Philadelphia"/>
    <s v="Pennsylvania"/>
    <n v="19134"/>
    <x v="3"/>
    <s v="TEC-PH-10003580"/>
    <x v="2"/>
    <x v="7"/>
    <s v="Cisco IP Phone 7961G-GE VoIP phone"/>
    <n v="519.79200000000003"/>
    <n v="4"/>
    <n v="0.4"/>
    <n v="-112.6216"/>
    <n v="2015"/>
    <x v="6"/>
    <s v="Q3"/>
    <n v="-0.21666666666666665"/>
  </r>
  <r>
    <m/>
    <m/>
    <m/>
    <m/>
    <m/>
    <m/>
    <m/>
    <m/>
    <m/>
    <m/>
    <m/>
    <m/>
    <m/>
    <m/>
    <m/>
    <m/>
    <m/>
    <m/>
    <m/>
    <m/>
    <m/>
    <n v="7972"/>
    <s v="US-2015-126753"/>
    <d v="2015-08-16T00:00:00"/>
    <s v="8/20/2015"/>
    <s v="Standard Class"/>
    <s v="SP-20860"/>
    <x v="133"/>
    <x v="1"/>
    <s v="United States"/>
    <s v="Philadelphia"/>
    <s v="Pennsylvania"/>
    <n v="19134"/>
    <x v="3"/>
    <s v="TEC-AC-10004227"/>
    <x v="2"/>
    <x v="11"/>
    <s v="SanDisk Ultra 16 GB MicroSDHC Class 10 Memory Card"/>
    <n v="31.175999999999998"/>
    <n v="3"/>
    <n v="0.2"/>
    <n v="-5.4558"/>
    <n v="2015"/>
    <x v="6"/>
    <s v="Q3"/>
    <n v="-0.17500000000000002"/>
  </r>
  <r>
    <m/>
    <m/>
    <m/>
    <m/>
    <m/>
    <m/>
    <m/>
    <m/>
    <m/>
    <m/>
    <m/>
    <m/>
    <m/>
    <m/>
    <m/>
    <m/>
    <m/>
    <m/>
    <m/>
    <m/>
    <m/>
    <n v="7973"/>
    <s v="US-2015-126753"/>
    <d v="2015-08-16T00:00:00"/>
    <s v="8/20/2015"/>
    <s v="Standard Class"/>
    <s v="SP-20860"/>
    <x v="133"/>
    <x v="1"/>
    <s v="United States"/>
    <s v="Philadelphia"/>
    <s v="Pennsylvania"/>
    <n v="19134"/>
    <x v="3"/>
    <s v="OFF-PA-10002787"/>
    <x v="1"/>
    <x v="10"/>
    <s v="Xerox 227"/>
    <n v="10.368"/>
    <n v="2"/>
    <n v="0.2"/>
    <n v="3.6288"/>
    <n v="2015"/>
    <x v="6"/>
    <s v="Q3"/>
    <n v="0.35"/>
  </r>
  <r>
    <m/>
    <m/>
    <m/>
    <m/>
    <m/>
    <m/>
    <m/>
    <m/>
    <m/>
    <m/>
    <m/>
    <m/>
    <m/>
    <m/>
    <m/>
    <m/>
    <m/>
    <m/>
    <m/>
    <m/>
    <m/>
    <n v="7974"/>
    <s v="US-2015-126753"/>
    <d v="2015-08-16T00:00:00"/>
    <s v="8/20/2015"/>
    <s v="Standard Class"/>
    <s v="SP-20860"/>
    <x v="133"/>
    <x v="1"/>
    <s v="United States"/>
    <s v="Philadelphia"/>
    <s v="Pennsylvania"/>
    <n v="19134"/>
    <x v="3"/>
    <s v="OFF-BI-10003981"/>
    <x v="1"/>
    <x v="8"/>
    <s v="Avery Durable Plastic 1&quot; Binders"/>
    <n v="2.7240000000000002"/>
    <n v="2"/>
    <n v="0.7"/>
    <n v="-1.9068000000000001"/>
    <n v="2015"/>
    <x v="6"/>
    <s v="Q3"/>
    <n v="-0.7"/>
  </r>
  <r>
    <m/>
    <m/>
    <m/>
    <m/>
    <m/>
    <m/>
    <m/>
    <m/>
    <m/>
    <m/>
    <m/>
    <m/>
    <m/>
    <m/>
    <m/>
    <m/>
    <m/>
    <m/>
    <m/>
    <m/>
    <m/>
    <n v="7975"/>
    <s v="US-2015-126753"/>
    <d v="2015-08-16T00:00:00"/>
    <s v="8/20/2015"/>
    <s v="Standard Class"/>
    <s v="SP-20860"/>
    <x v="133"/>
    <x v="1"/>
    <s v="United States"/>
    <s v="Philadelphia"/>
    <s v="Pennsylvania"/>
    <n v="19134"/>
    <x v="3"/>
    <s v="FUR-FU-10001488"/>
    <x v="0"/>
    <x v="5"/>
    <s v="Tenex 46&quot; x 60&quot; Computer Anti-Static Chairmat, Rectangular Shaped"/>
    <n v="254.352"/>
    <n v="3"/>
    <n v="0.2"/>
    <n v="0"/>
    <n v="2015"/>
    <x v="6"/>
    <s v="Q3"/>
    <n v="0"/>
  </r>
  <r>
    <m/>
    <m/>
    <m/>
    <m/>
    <m/>
    <m/>
    <m/>
    <m/>
    <m/>
    <m/>
    <m/>
    <m/>
    <m/>
    <m/>
    <m/>
    <m/>
    <m/>
    <m/>
    <m/>
    <m/>
    <m/>
    <n v="7976"/>
    <s v="US-2015-126753"/>
    <d v="2015-08-16T00:00:00"/>
    <s v="8/20/2015"/>
    <s v="Standard Class"/>
    <s v="SP-20860"/>
    <x v="133"/>
    <x v="1"/>
    <s v="United States"/>
    <s v="Philadelphia"/>
    <s v="Pennsylvania"/>
    <n v="19134"/>
    <x v="3"/>
    <s v="OFF-BI-10003727"/>
    <x v="1"/>
    <x v="8"/>
    <s v="Avery Durable Slant Ring Binders With Label Holder"/>
    <n v="3.762"/>
    <n v="3"/>
    <n v="0.7"/>
    <n v="-2.7587999999999999"/>
    <n v="2015"/>
    <x v="6"/>
    <s v="Q3"/>
    <n v="-0.73333333333333328"/>
  </r>
  <r>
    <m/>
    <m/>
    <m/>
    <m/>
    <m/>
    <m/>
    <m/>
    <m/>
    <m/>
    <m/>
    <m/>
    <m/>
    <m/>
    <m/>
    <m/>
    <m/>
    <m/>
    <m/>
    <m/>
    <m/>
    <m/>
    <n v="7977"/>
    <s v="US-2015-126753"/>
    <d v="2015-08-16T00:00:00"/>
    <s v="8/20/2015"/>
    <s v="Standard Class"/>
    <s v="SP-20860"/>
    <x v="133"/>
    <x v="1"/>
    <s v="United States"/>
    <s v="Philadelphia"/>
    <s v="Pennsylvania"/>
    <n v="19134"/>
    <x v="3"/>
    <s v="OFF-PA-10000130"/>
    <x v="1"/>
    <x v="10"/>
    <s v="Xerox 199"/>
    <n v="10.272"/>
    <n v="3"/>
    <n v="0.2"/>
    <n v="3.21"/>
    <n v="2015"/>
    <x v="6"/>
    <s v="Q3"/>
    <n v="0.3125"/>
  </r>
  <r>
    <m/>
    <m/>
    <m/>
    <m/>
    <m/>
    <m/>
    <m/>
    <m/>
    <m/>
    <m/>
    <m/>
    <m/>
    <m/>
    <m/>
    <m/>
    <m/>
    <m/>
    <m/>
    <m/>
    <m/>
    <m/>
    <n v="7978"/>
    <s v="CA-2014-166051"/>
    <d v="2014-05-31T00:00:00"/>
    <d v="2014-05-06T00:00:00"/>
    <s v="Standard Class"/>
    <s v="JK-15625"/>
    <x v="600"/>
    <x v="0"/>
    <s v="United States"/>
    <s v="Jackson"/>
    <s v="Mississippi"/>
    <n v="39212"/>
    <x v="0"/>
    <s v="TEC-PH-10002680"/>
    <x v="2"/>
    <x v="7"/>
    <s v="Samsung Galaxy Note 3"/>
    <n v="659.97"/>
    <n v="3"/>
    <n v="0"/>
    <n v="197.99100000000001"/>
    <n v="2014"/>
    <x v="5"/>
    <s v="Q2"/>
    <n v="0.3"/>
  </r>
  <r>
    <m/>
    <m/>
    <m/>
    <m/>
    <m/>
    <m/>
    <m/>
    <m/>
    <m/>
    <m/>
    <m/>
    <m/>
    <m/>
    <m/>
    <m/>
    <m/>
    <m/>
    <m/>
    <m/>
    <m/>
    <m/>
    <n v="7979"/>
    <s v="CA-2014-166051"/>
    <d v="2014-05-31T00:00:00"/>
    <d v="2014-05-06T00:00:00"/>
    <s v="Standard Class"/>
    <s v="JK-15625"/>
    <x v="600"/>
    <x v="0"/>
    <s v="United States"/>
    <s v="Jackson"/>
    <s v="Mississippi"/>
    <n v="39212"/>
    <x v="0"/>
    <s v="TEC-PH-10002538"/>
    <x v="2"/>
    <x v="7"/>
    <s v="Grandstream GXP1160 VoIP phone"/>
    <n v="113.73"/>
    <n v="3"/>
    <n v="0"/>
    <n v="32.981699999999996"/>
    <n v="2014"/>
    <x v="5"/>
    <s v="Q2"/>
    <n v="0.28999999999999998"/>
  </r>
  <r>
    <m/>
    <m/>
    <m/>
    <m/>
    <m/>
    <m/>
    <m/>
    <m/>
    <m/>
    <m/>
    <m/>
    <m/>
    <m/>
    <m/>
    <m/>
    <m/>
    <m/>
    <m/>
    <m/>
    <m/>
    <m/>
    <n v="7980"/>
    <s v="CA-2015-113040"/>
    <d v="2015-08-27T00:00:00"/>
    <s v="8/31/2015"/>
    <s v="Standard Class"/>
    <s v="CC-12100"/>
    <x v="385"/>
    <x v="2"/>
    <s v="United States"/>
    <s v="Los Angeles"/>
    <s v="California"/>
    <n v="90045"/>
    <x v="1"/>
    <s v="OFF-BI-10001249"/>
    <x v="1"/>
    <x v="8"/>
    <s v="Avery Heavy-Duty EZD View Binder with Locking Rings"/>
    <n v="5.1040000000000001"/>
    <n v="1"/>
    <n v="0.2"/>
    <n v="1.6588000000000001"/>
    <n v="2015"/>
    <x v="6"/>
    <s v="Q3"/>
    <n v="0.32500000000000001"/>
  </r>
  <r>
    <m/>
    <m/>
    <m/>
    <m/>
    <m/>
    <m/>
    <m/>
    <m/>
    <m/>
    <m/>
    <m/>
    <m/>
    <m/>
    <m/>
    <m/>
    <m/>
    <m/>
    <m/>
    <m/>
    <m/>
    <m/>
    <n v="7981"/>
    <s v="CA-2014-103800"/>
    <d v="2014-01-03T00:00:00"/>
    <d v="2014-07-01T00:00:00"/>
    <s v="Standard Class"/>
    <s v="DP-13000"/>
    <x v="24"/>
    <x v="0"/>
    <s v="United States"/>
    <s v="Houston"/>
    <s v="Texas"/>
    <n v="77095"/>
    <x v="2"/>
    <s v="OFF-PA-10000174"/>
    <x v="1"/>
    <x v="10"/>
    <s v="Message Book, Wirebound, Four 5 1/2&quot; X 4&quot; Forms/Pg., 200 Dupl. Sets/Book"/>
    <n v="16.448"/>
    <n v="2"/>
    <n v="0.2"/>
    <n v="5.5511999999999997"/>
    <n v="2014"/>
    <x v="9"/>
    <s v="Q1"/>
    <n v="0.33749999999999997"/>
  </r>
  <r>
    <m/>
    <m/>
    <m/>
    <m/>
    <m/>
    <m/>
    <m/>
    <m/>
    <m/>
    <m/>
    <m/>
    <m/>
    <m/>
    <m/>
    <m/>
    <m/>
    <m/>
    <m/>
    <m/>
    <m/>
    <m/>
    <n v="7982"/>
    <s v="CA-2014-113383"/>
    <d v="2014-09-10T00:00:00"/>
    <s v="9/13/2014"/>
    <s v="First Class"/>
    <s v="SF-20065"/>
    <x v="11"/>
    <x v="0"/>
    <s v="United States"/>
    <s v="Clifton"/>
    <s v="New Jersey"/>
    <n v="7011"/>
    <x v="3"/>
    <s v="OFF-AP-10004532"/>
    <x v="1"/>
    <x v="9"/>
    <s v="Kensington 6 Outlet Guardian Standard Surge Protector"/>
    <n v="81.92"/>
    <n v="4"/>
    <n v="0"/>
    <n v="22.118400000000001"/>
    <n v="2014"/>
    <x v="8"/>
    <s v="Q3"/>
    <n v="0.27"/>
  </r>
  <r>
    <m/>
    <m/>
    <m/>
    <m/>
    <m/>
    <m/>
    <m/>
    <m/>
    <m/>
    <m/>
    <m/>
    <m/>
    <m/>
    <m/>
    <m/>
    <m/>
    <m/>
    <m/>
    <m/>
    <m/>
    <m/>
    <n v="7983"/>
    <s v="CA-2014-113383"/>
    <d v="2014-09-10T00:00:00"/>
    <s v="9/13/2014"/>
    <s v="First Class"/>
    <s v="SF-20065"/>
    <x v="11"/>
    <x v="0"/>
    <s v="United States"/>
    <s v="Clifton"/>
    <s v="New Jersey"/>
    <n v="7011"/>
    <x v="3"/>
    <s v="FUR-FU-10001986"/>
    <x v="0"/>
    <x v="5"/>
    <s v="Dana Fluorescent Magnifying Lamp, White, 36&quot;"/>
    <n v="254.9"/>
    <n v="5"/>
    <n v="0"/>
    <n v="76.47"/>
    <n v="2014"/>
    <x v="8"/>
    <s v="Q3"/>
    <n v="0.3"/>
  </r>
  <r>
    <m/>
    <m/>
    <m/>
    <m/>
    <m/>
    <m/>
    <m/>
    <m/>
    <m/>
    <m/>
    <m/>
    <m/>
    <m/>
    <m/>
    <m/>
    <m/>
    <m/>
    <m/>
    <m/>
    <m/>
    <m/>
    <n v="7984"/>
    <s v="CA-2017-152499"/>
    <d v="2017-01-22T00:00:00"/>
    <s v="1/25/2017"/>
    <s v="Second Class"/>
    <s v="EH-13765"/>
    <x v="553"/>
    <x v="1"/>
    <s v="United States"/>
    <s v="Chicago"/>
    <s v="Illinois"/>
    <n v="60623"/>
    <x v="2"/>
    <s v="OFF-FA-10002975"/>
    <x v="1"/>
    <x v="13"/>
    <s v="Staples"/>
    <n v="15.12"/>
    <n v="5"/>
    <n v="0.2"/>
    <n v="4.9139999999999997"/>
    <n v="2017"/>
    <x v="9"/>
    <s v="Q1"/>
    <n v="0.32500000000000001"/>
  </r>
  <r>
    <m/>
    <m/>
    <m/>
    <m/>
    <m/>
    <m/>
    <m/>
    <m/>
    <m/>
    <m/>
    <m/>
    <m/>
    <m/>
    <m/>
    <m/>
    <m/>
    <m/>
    <m/>
    <m/>
    <m/>
    <m/>
    <n v="7985"/>
    <s v="CA-2017-152499"/>
    <d v="2017-01-22T00:00:00"/>
    <s v="1/25/2017"/>
    <s v="Second Class"/>
    <s v="EH-13765"/>
    <x v="553"/>
    <x v="1"/>
    <s v="United States"/>
    <s v="Chicago"/>
    <s v="Illinois"/>
    <n v="60623"/>
    <x v="2"/>
    <s v="OFF-AR-10003481"/>
    <x v="1"/>
    <x v="6"/>
    <s v="Newell 348"/>
    <n v="7.8719999999999999"/>
    <n v="3"/>
    <n v="0.2"/>
    <n v="0.88560000000000005"/>
    <n v="2017"/>
    <x v="9"/>
    <s v="Q1"/>
    <n v="0.1125"/>
  </r>
  <r>
    <m/>
    <m/>
    <m/>
    <m/>
    <m/>
    <m/>
    <m/>
    <m/>
    <m/>
    <m/>
    <m/>
    <m/>
    <m/>
    <m/>
    <m/>
    <m/>
    <m/>
    <m/>
    <m/>
    <m/>
    <m/>
    <n v="7986"/>
    <s v="CA-2016-151498"/>
    <d v="2016-04-21T00:00:00"/>
    <s v="4/24/2016"/>
    <s v="First Class"/>
    <s v="DN-13690"/>
    <x v="35"/>
    <x v="0"/>
    <s v="United States"/>
    <s v="Seattle"/>
    <s v="Washington"/>
    <n v="98115"/>
    <x v="1"/>
    <s v="OFF-BI-10004967"/>
    <x v="1"/>
    <x v="8"/>
    <s v="Round Ring Binders"/>
    <n v="8.32"/>
    <n v="5"/>
    <n v="0.2"/>
    <n v="2.8079999999999998"/>
    <n v="2016"/>
    <x v="3"/>
    <s v="Q2"/>
    <n v="0.33749999999999997"/>
  </r>
  <r>
    <m/>
    <m/>
    <m/>
    <m/>
    <m/>
    <m/>
    <m/>
    <m/>
    <m/>
    <m/>
    <m/>
    <m/>
    <m/>
    <m/>
    <m/>
    <m/>
    <m/>
    <m/>
    <m/>
    <m/>
    <m/>
    <n v="7987"/>
    <s v="CA-2016-137939"/>
    <d v="2016-07-20T00:00:00"/>
    <s v="7/23/2016"/>
    <s v="Second Class"/>
    <s v="PJ-19015"/>
    <x v="307"/>
    <x v="0"/>
    <s v="United States"/>
    <s v="Long Beach"/>
    <s v="New York"/>
    <n v="11561"/>
    <x v="3"/>
    <s v="TEC-PH-10003589"/>
    <x v="2"/>
    <x v="7"/>
    <s v="invisibleSHIELD by ZAGG Smudge-Free Screen Protector"/>
    <n v="89.95"/>
    <n v="5"/>
    <n v="0"/>
    <n v="43.176000000000002"/>
    <n v="2016"/>
    <x v="7"/>
    <s v="Q3"/>
    <n v="0.48"/>
  </r>
  <r>
    <m/>
    <m/>
    <m/>
    <m/>
    <m/>
    <m/>
    <m/>
    <m/>
    <m/>
    <m/>
    <m/>
    <m/>
    <m/>
    <m/>
    <m/>
    <m/>
    <m/>
    <m/>
    <m/>
    <m/>
    <m/>
    <n v="7988"/>
    <s v="US-2016-117793"/>
    <d v="2016-08-23T00:00:00"/>
    <s v="8/29/2016"/>
    <s v="Standard Class"/>
    <s v="MA-17560"/>
    <x v="15"/>
    <x v="2"/>
    <s v="United States"/>
    <s v="Sheboygan"/>
    <s v="Wisconsin"/>
    <n v="53081"/>
    <x v="2"/>
    <s v="OFF-LA-10002945"/>
    <x v="1"/>
    <x v="2"/>
    <s v="Permanent Self-Adhesive File Folder Labels for Typewriters, 1 1/8 x 3 1/2, White"/>
    <n v="25.2"/>
    <n v="4"/>
    <n v="0"/>
    <n v="11.592000000000001"/>
    <n v="2016"/>
    <x v="6"/>
    <s v="Q3"/>
    <n v="0.46"/>
  </r>
  <r>
    <m/>
    <m/>
    <m/>
    <m/>
    <m/>
    <m/>
    <m/>
    <m/>
    <m/>
    <m/>
    <m/>
    <m/>
    <m/>
    <m/>
    <m/>
    <m/>
    <m/>
    <m/>
    <m/>
    <m/>
    <m/>
    <n v="7989"/>
    <s v="US-2016-117793"/>
    <d v="2016-08-23T00:00:00"/>
    <s v="8/29/2016"/>
    <s v="Standard Class"/>
    <s v="MA-17560"/>
    <x v="15"/>
    <x v="2"/>
    <s v="United States"/>
    <s v="Sheboygan"/>
    <s v="Wisconsin"/>
    <n v="53081"/>
    <x v="2"/>
    <s v="OFF-LA-10003537"/>
    <x v="1"/>
    <x v="2"/>
    <s v="Avery 515"/>
    <n v="37.590000000000003"/>
    <n v="3"/>
    <n v="0"/>
    <n v="17.667300000000001"/>
    <n v="2016"/>
    <x v="6"/>
    <s v="Q3"/>
    <n v="0.47"/>
  </r>
  <r>
    <m/>
    <m/>
    <m/>
    <m/>
    <m/>
    <m/>
    <m/>
    <m/>
    <m/>
    <m/>
    <m/>
    <m/>
    <m/>
    <m/>
    <m/>
    <m/>
    <m/>
    <m/>
    <m/>
    <m/>
    <m/>
    <n v="7990"/>
    <s v="US-2016-117793"/>
    <d v="2016-08-23T00:00:00"/>
    <s v="8/29/2016"/>
    <s v="Standard Class"/>
    <s v="MA-17560"/>
    <x v="15"/>
    <x v="2"/>
    <s v="United States"/>
    <s v="Sheboygan"/>
    <s v="Wisconsin"/>
    <n v="53081"/>
    <x v="2"/>
    <s v="OFF-ST-10002406"/>
    <x v="1"/>
    <x v="4"/>
    <s v="Pizazz Global Quick File"/>
    <n v="14.97"/>
    <n v="1"/>
    <n v="0"/>
    <n v="4.1916000000000002"/>
    <n v="2016"/>
    <x v="6"/>
    <s v="Q3"/>
    <n v="0.28000000000000003"/>
  </r>
  <r>
    <m/>
    <m/>
    <m/>
    <m/>
    <m/>
    <m/>
    <m/>
    <m/>
    <m/>
    <m/>
    <m/>
    <m/>
    <m/>
    <m/>
    <m/>
    <m/>
    <m/>
    <m/>
    <m/>
    <m/>
    <m/>
    <n v="7991"/>
    <s v="US-2016-117793"/>
    <d v="2016-08-23T00:00:00"/>
    <s v="8/29/2016"/>
    <s v="Standard Class"/>
    <s v="MA-17560"/>
    <x v="15"/>
    <x v="2"/>
    <s v="United States"/>
    <s v="Sheboygan"/>
    <s v="Wisconsin"/>
    <n v="53081"/>
    <x v="2"/>
    <s v="TEC-AC-10003433"/>
    <x v="2"/>
    <x v="11"/>
    <s v="Maxell 4.7GB DVD+R 5/Pack"/>
    <n v="1.98"/>
    <n v="2"/>
    <n v="0"/>
    <n v="0.89100000000000001"/>
    <n v="2016"/>
    <x v="6"/>
    <s v="Q3"/>
    <n v="0.45"/>
  </r>
  <r>
    <m/>
    <m/>
    <m/>
    <m/>
    <m/>
    <m/>
    <m/>
    <m/>
    <m/>
    <m/>
    <m/>
    <m/>
    <m/>
    <m/>
    <m/>
    <m/>
    <m/>
    <m/>
    <m/>
    <m/>
    <m/>
    <n v="7992"/>
    <s v="CA-2016-133872"/>
    <d v="2016-06-14T00:00:00"/>
    <s v="6/17/2016"/>
    <s v="First Class"/>
    <s v="VM-21835"/>
    <x v="718"/>
    <x v="0"/>
    <s v="United States"/>
    <s v="Boca Raton"/>
    <s v="Florida"/>
    <n v="33433"/>
    <x v="0"/>
    <s v="OFF-BI-10002082"/>
    <x v="1"/>
    <x v="8"/>
    <s v="GBC Twin Loop Wire Binding Elements"/>
    <n v="39.936"/>
    <n v="4"/>
    <n v="0.7"/>
    <n v="-26.623999999999999"/>
    <n v="2016"/>
    <x v="1"/>
    <s v="Q2"/>
    <n v="-0.66666666666666663"/>
  </r>
  <r>
    <m/>
    <m/>
    <m/>
    <m/>
    <m/>
    <m/>
    <m/>
    <m/>
    <m/>
    <m/>
    <m/>
    <m/>
    <m/>
    <m/>
    <m/>
    <m/>
    <m/>
    <m/>
    <m/>
    <m/>
    <m/>
    <n v="7993"/>
    <s v="CA-2016-133872"/>
    <d v="2016-06-14T00:00:00"/>
    <s v="6/17/2016"/>
    <s v="First Class"/>
    <s v="VM-21835"/>
    <x v="718"/>
    <x v="0"/>
    <s v="United States"/>
    <s v="Boca Raton"/>
    <s v="Florida"/>
    <n v="33433"/>
    <x v="0"/>
    <s v="TEC-AC-10000521"/>
    <x v="2"/>
    <x v="11"/>
    <s v="Verbatim Slim CD and DVD Storage Cases, 50/Pack"/>
    <n v="18.463999999999999"/>
    <n v="2"/>
    <n v="0.2"/>
    <n v="2.3079999999999998"/>
    <n v="2016"/>
    <x v="1"/>
    <s v="Q2"/>
    <n v="0.125"/>
  </r>
  <r>
    <m/>
    <m/>
    <m/>
    <m/>
    <m/>
    <m/>
    <m/>
    <m/>
    <m/>
    <m/>
    <m/>
    <m/>
    <m/>
    <m/>
    <m/>
    <m/>
    <m/>
    <m/>
    <m/>
    <m/>
    <m/>
    <n v="7994"/>
    <s v="US-2015-165743"/>
    <d v="2015-11-20T00:00:00"/>
    <s v="11/23/2015"/>
    <s v="Second Class"/>
    <s v="MM-18055"/>
    <x v="514"/>
    <x v="0"/>
    <s v="United States"/>
    <s v="Aurora"/>
    <s v="Colorado"/>
    <n v="80013"/>
    <x v="1"/>
    <s v="OFF-BI-10001982"/>
    <x v="1"/>
    <x v="8"/>
    <s v="Wilson Jones Custom Binder Spines &amp; Labels"/>
    <n v="4.8959999999999999"/>
    <n v="3"/>
    <n v="0.7"/>
    <n v="-3.4272"/>
    <n v="2015"/>
    <x v="0"/>
    <s v="Q4"/>
    <n v="-0.70000000000000007"/>
  </r>
  <r>
    <m/>
    <m/>
    <m/>
    <m/>
    <m/>
    <m/>
    <m/>
    <m/>
    <m/>
    <m/>
    <m/>
    <m/>
    <m/>
    <m/>
    <m/>
    <m/>
    <m/>
    <m/>
    <m/>
    <m/>
    <m/>
    <n v="7995"/>
    <s v="US-2015-165743"/>
    <d v="2015-11-20T00:00:00"/>
    <s v="11/23/2015"/>
    <s v="Second Class"/>
    <s v="MM-18055"/>
    <x v="514"/>
    <x v="0"/>
    <s v="United States"/>
    <s v="Aurora"/>
    <s v="Colorado"/>
    <n v="80013"/>
    <x v="1"/>
    <s v="FUR-BO-10002268"/>
    <x v="0"/>
    <x v="0"/>
    <s v="Sauder Barrister Bookcases"/>
    <n v="145.76400000000001"/>
    <n v="6"/>
    <n v="0.7"/>
    <n v="-247.7988"/>
    <n v="2015"/>
    <x v="0"/>
    <s v="Q4"/>
    <n v="-1.7"/>
  </r>
  <r>
    <m/>
    <m/>
    <m/>
    <m/>
    <m/>
    <m/>
    <m/>
    <m/>
    <m/>
    <m/>
    <m/>
    <m/>
    <m/>
    <m/>
    <m/>
    <m/>
    <m/>
    <m/>
    <m/>
    <m/>
    <m/>
    <n v="7996"/>
    <s v="US-2015-165743"/>
    <d v="2015-11-20T00:00:00"/>
    <s v="11/23/2015"/>
    <s v="Second Class"/>
    <s v="MM-18055"/>
    <x v="514"/>
    <x v="0"/>
    <s v="United States"/>
    <s v="Aurora"/>
    <s v="Colorado"/>
    <n v="80013"/>
    <x v="1"/>
    <s v="OFF-BI-10001758"/>
    <x v="1"/>
    <x v="8"/>
    <s v="Wilson Jones 14 Line Acrylic Coated Pressboard Data Binders"/>
    <n v="9.6120000000000001"/>
    <n v="6"/>
    <n v="0.7"/>
    <n v="-7.3692000000000002"/>
    <n v="2015"/>
    <x v="0"/>
    <s v="Q4"/>
    <n v="-0.76666666666666672"/>
  </r>
  <r>
    <m/>
    <m/>
    <m/>
    <m/>
    <m/>
    <m/>
    <m/>
    <m/>
    <m/>
    <m/>
    <m/>
    <m/>
    <m/>
    <m/>
    <m/>
    <m/>
    <m/>
    <m/>
    <m/>
    <m/>
    <m/>
    <n v="7997"/>
    <s v="US-2017-105998"/>
    <d v="2017-11-03T00:00:00"/>
    <d v="2017-05-11T00:00:00"/>
    <s v="First Class"/>
    <s v="CR-12580"/>
    <x v="615"/>
    <x v="2"/>
    <s v="United States"/>
    <s v="San Diego"/>
    <s v="California"/>
    <n v="92037"/>
    <x v="1"/>
    <s v="TEC-AC-10004469"/>
    <x v="2"/>
    <x v="11"/>
    <s v="Microsoft Sculpt Comfort Mouse"/>
    <n v="199.75"/>
    <n v="5"/>
    <n v="0"/>
    <n v="87.89"/>
    <n v="2017"/>
    <x v="0"/>
    <s v="Q4"/>
    <n v="0.44"/>
  </r>
  <r>
    <m/>
    <m/>
    <m/>
    <m/>
    <m/>
    <m/>
    <m/>
    <m/>
    <m/>
    <m/>
    <m/>
    <m/>
    <m/>
    <m/>
    <m/>
    <m/>
    <m/>
    <m/>
    <m/>
    <m/>
    <m/>
    <n v="7998"/>
    <s v="US-2017-105998"/>
    <d v="2017-11-03T00:00:00"/>
    <d v="2017-05-11T00:00:00"/>
    <s v="First Class"/>
    <s v="CR-12580"/>
    <x v="615"/>
    <x v="2"/>
    <s v="United States"/>
    <s v="San Diego"/>
    <s v="California"/>
    <n v="92037"/>
    <x v="1"/>
    <s v="FUR-TA-10001095"/>
    <x v="0"/>
    <x v="3"/>
    <s v="Chromcraft Round Conference Tables"/>
    <n v="1673.184"/>
    <n v="12"/>
    <n v="0.2"/>
    <n v="20.9148"/>
    <n v="2017"/>
    <x v="0"/>
    <s v="Q4"/>
    <n v="1.2500000000000001E-2"/>
  </r>
  <r>
    <m/>
    <m/>
    <m/>
    <m/>
    <m/>
    <m/>
    <m/>
    <m/>
    <m/>
    <m/>
    <m/>
    <m/>
    <m/>
    <m/>
    <m/>
    <m/>
    <m/>
    <m/>
    <m/>
    <m/>
    <m/>
    <n v="7999"/>
    <s v="US-2014-148194"/>
    <d v="2014-05-04T00:00:00"/>
    <d v="2014-07-05T00:00:00"/>
    <s v="First Class"/>
    <s v="BS-11365"/>
    <x v="740"/>
    <x v="1"/>
    <s v="United States"/>
    <s v="Seattle"/>
    <s v="Washington"/>
    <n v="98105"/>
    <x v="1"/>
    <s v="FUR-FU-10001852"/>
    <x v="0"/>
    <x v="5"/>
    <s v="Eldon Regeneration Recycled Desk Accessories, Smoke"/>
    <n v="12.18"/>
    <n v="7"/>
    <n v="0"/>
    <n v="3.8976000000000002"/>
    <n v="2014"/>
    <x v="5"/>
    <s v="Q2"/>
    <n v="0.32"/>
  </r>
  <r>
    <m/>
    <m/>
    <m/>
    <m/>
    <m/>
    <m/>
    <m/>
    <m/>
    <m/>
    <m/>
    <m/>
    <m/>
    <m/>
    <m/>
    <m/>
    <m/>
    <m/>
    <m/>
    <m/>
    <m/>
    <m/>
    <n v="8000"/>
    <s v="US-2014-148194"/>
    <d v="2014-05-04T00:00:00"/>
    <d v="2014-07-05T00:00:00"/>
    <s v="First Class"/>
    <s v="BS-11365"/>
    <x v="740"/>
    <x v="1"/>
    <s v="United States"/>
    <s v="Seattle"/>
    <s v="Washington"/>
    <n v="98105"/>
    <x v="1"/>
    <s v="OFF-AP-10000696"/>
    <x v="1"/>
    <x v="9"/>
    <s v="Holmes Odor Grabber"/>
    <n v="57.68"/>
    <n v="4"/>
    <n v="0"/>
    <n v="19.034400000000002"/>
    <n v="2014"/>
    <x v="5"/>
    <s v="Q2"/>
    <n v="0.33"/>
  </r>
  <r>
    <m/>
    <m/>
    <m/>
    <m/>
    <m/>
    <m/>
    <m/>
    <m/>
    <m/>
    <m/>
    <m/>
    <m/>
    <m/>
    <m/>
    <m/>
    <m/>
    <m/>
    <m/>
    <m/>
    <m/>
    <m/>
    <n v="8001"/>
    <s v="US-2015-151407"/>
    <d v="2015-11-08T00:00:00"/>
    <d v="2015-12-11T00:00:00"/>
    <s v="Standard Class"/>
    <s v="RD-19585"/>
    <x v="361"/>
    <x v="0"/>
    <s v="United States"/>
    <s v="Dubuque"/>
    <s v="Iowa"/>
    <n v="52001"/>
    <x v="2"/>
    <s v="TEC-PH-10003885"/>
    <x v="2"/>
    <x v="7"/>
    <s v="Cisco SPA508G"/>
    <n v="263.95999999999998"/>
    <n v="4"/>
    <n v="0"/>
    <n v="76.548400000000001"/>
    <n v="2015"/>
    <x v="0"/>
    <s v="Q4"/>
    <n v="0.29000000000000004"/>
  </r>
  <r>
    <m/>
    <m/>
    <m/>
    <m/>
    <m/>
    <m/>
    <m/>
    <m/>
    <m/>
    <m/>
    <m/>
    <m/>
    <m/>
    <m/>
    <m/>
    <m/>
    <m/>
    <m/>
    <m/>
    <m/>
    <m/>
    <n v="8002"/>
    <s v="CA-2015-110870"/>
    <d v="2015-12-12T00:00:00"/>
    <s v="12/15/2015"/>
    <s v="First Class"/>
    <s v="KD-16270"/>
    <x v="30"/>
    <x v="0"/>
    <s v="United States"/>
    <s v="Los Angeles"/>
    <s v="California"/>
    <n v="90032"/>
    <x v="1"/>
    <s v="TEC-AC-10002926"/>
    <x v="2"/>
    <x v="11"/>
    <s v="Logitech Wireless Marathon Mouse M705"/>
    <n v="299.94"/>
    <n v="6"/>
    <n v="0"/>
    <n v="128.9742"/>
    <n v="2015"/>
    <x v="4"/>
    <s v="Q4"/>
    <n v="0.43"/>
  </r>
  <r>
    <m/>
    <m/>
    <m/>
    <m/>
    <m/>
    <m/>
    <m/>
    <m/>
    <m/>
    <m/>
    <m/>
    <m/>
    <m/>
    <m/>
    <m/>
    <m/>
    <m/>
    <m/>
    <m/>
    <m/>
    <m/>
    <n v="8003"/>
    <s v="CA-2015-110870"/>
    <d v="2015-12-12T00:00:00"/>
    <s v="12/15/2015"/>
    <s v="First Class"/>
    <s v="KD-16270"/>
    <x v="30"/>
    <x v="0"/>
    <s v="United States"/>
    <s v="Los Angeles"/>
    <s v="California"/>
    <n v="90032"/>
    <x v="1"/>
    <s v="OFF-SU-10001225"/>
    <x v="1"/>
    <x v="14"/>
    <s v="Staple remover"/>
    <n v="25.76"/>
    <n v="7"/>
    <n v="0"/>
    <n v="0.51519999999999999"/>
    <n v="2015"/>
    <x v="4"/>
    <s v="Q4"/>
    <n v="1.9999999999999997E-2"/>
  </r>
  <r>
    <m/>
    <m/>
    <m/>
    <m/>
    <m/>
    <m/>
    <m/>
    <m/>
    <m/>
    <m/>
    <m/>
    <m/>
    <m/>
    <m/>
    <m/>
    <m/>
    <m/>
    <m/>
    <m/>
    <m/>
    <m/>
    <n v="8004"/>
    <s v="CA-2014-143210"/>
    <d v="2014-12-01T00:00:00"/>
    <d v="2014-03-12T00:00:00"/>
    <s v="First Class"/>
    <s v="AA-10645"/>
    <x v="731"/>
    <x v="0"/>
    <s v="United States"/>
    <s v="Lowell"/>
    <s v="Massachusetts"/>
    <n v="1852"/>
    <x v="3"/>
    <s v="TEC-PH-10004434"/>
    <x v="2"/>
    <x v="7"/>
    <s v="Cisco IP Phone 7961G VoIP phone - Dark gray"/>
    <n v="271.89999999999998"/>
    <n v="2"/>
    <n v="0"/>
    <n v="78.850999999999999"/>
    <n v="2014"/>
    <x v="4"/>
    <s v="Q4"/>
    <n v="0.29000000000000004"/>
  </r>
  <r>
    <m/>
    <m/>
    <m/>
    <m/>
    <m/>
    <m/>
    <m/>
    <m/>
    <m/>
    <m/>
    <m/>
    <m/>
    <m/>
    <m/>
    <m/>
    <m/>
    <m/>
    <m/>
    <m/>
    <m/>
    <m/>
    <n v="8005"/>
    <s v="CA-2014-143210"/>
    <d v="2014-12-01T00:00:00"/>
    <d v="2014-03-12T00:00:00"/>
    <s v="First Class"/>
    <s v="AA-10645"/>
    <x v="731"/>
    <x v="0"/>
    <s v="United States"/>
    <s v="Lowell"/>
    <s v="Massachusetts"/>
    <n v="1852"/>
    <x v="3"/>
    <s v="FUR-FU-10003878"/>
    <x v="0"/>
    <x v="5"/>
    <s v="Linden 10&quot; Round Wall Clock, Black"/>
    <n v="45.84"/>
    <n v="3"/>
    <n v="0"/>
    <n v="15.585599999999999"/>
    <n v="2014"/>
    <x v="4"/>
    <s v="Q4"/>
    <n v="0.33999999999999997"/>
  </r>
  <r>
    <m/>
    <m/>
    <m/>
    <m/>
    <m/>
    <m/>
    <m/>
    <m/>
    <m/>
    <m/>
    <m/>
    <m/>
    <m/>
    <m/>
    <m/>
    <m/>
    <m/>
    <m/>
    <m/>
    <m/>
    <m/>
    <n v="8006"/>
    <s v="CA-2014-143210"/>
    <d v="2014-12-01T00:00:00"/>
    <d v="2014-03-12T00:00:00"/>
    <s v="First Class"/>
    <s v="AA-10645"/>
    <x v="731"/>
    <x v="0"/>
    <s v="United States"/>
    <s v="Lowell"/>
    <s v="Massachusetts"/>
    <n v="1852"/>
    <x v="3"/>
    <s v="FUR-FU-10002268"/>
    <x v="0"/>
    <x v="5"/>
    <s v="Ultra Door Push Plate"/>
    <n v="9.82"/>
    <n v="2"/>
    <n v="0"/>
    <n v="3.2406000000000001"/>
    <n v="2014"/>
    <x v="4"/>
    <s v="Q4"/>
    <n v="0.33"/>
  </r>
  <r>
    <m/>
    <m/>
    <m/>
    <m/>
    <m/>
    <m/>
    <m/>
    <m/>
    <m/>
    <m/>
    <m/>
    <m/>
    <m/>
    <m/>
    <m/>
    <m/>
    <m/>
    <m/>
    <m/>
    <m/>
    <m/>
    <n v="8007"/>
    <s v="CA-2016-139808"/>
    <d v="2016-10-07T00:00:00"/>
    <d v="2016-11-10T00:00:00"/>
    <s v="Standard Class"/>
    <s v="MC-18100"/>
    <x v="498"/>
    <x v="0"/>
    <s v="United States"/>
    <s v="Marysville"/>
    <s v="Washington"/>
    <n v="98270"/>
    <x v="1"/>
    <s v="OFF-FA-10001883"/>
    <x v="1"/>
    <x v="13"/>
    <s v="Alliance Super-Size Bands, Assorted Sizes"/>
    <n v="93.36"/>
    <n v="12"/>
    <n v="0"/>
    <n v="0.93359999999999999"/>
    <n v="2016"/>
    <x v="2"/>
    <s v="Q4"/>
    <n v="0.01"/>
  </r>
  <r>
    <m/>
    <m/>
    <m/>
    <m/>
    <m/>
    <m/>
    <m/>
    <m/>
    <m/>
    <m/>
    <m/>
    <m/>
    <m/>
    <m/>
    <m/>
    <m/>
    <m/>
    <m/>
    <m/>
    <m/>
    <m/>
    <n v="8008"/>
    <s v="CA-2015-110863"/>
    <d v="2015-11-17T00:00:00"/>
    <s v="11/24/2015"/>
    <s v="Standard Class"/>
    <s v="AA-10645"/>
    <x v="731"/>
    <x v="0"/>
    <s v="United States"/>
    <s v="Oklahoma City"/>
    <s v="Oklahoma"/>
    <n v="73120"/>
    <x v="2"/>
    <s v="OFF-ST-10002756"/>
    <x v="1"/>
    <x v="4"/>
    <s v="Tennsco Stur-D-Stor Boltless Shelving, 5 Shelves, 24&quot; Deep, Sand"/>
    <n v="541.24"/>
    <n v="4"/>
    <n v="0"/>
    <n v="5.4123999999999999"/>
    <n v="2015"/>
    <x v="0"/>
    <s v="Q4"/>
    <n v="0.01"/>
  </r>
  <r>
    <m/>
    <m/>
    <m/>
    <m/>
    <m/>
    <m/>
    <m/>
    <m/>
    <m/>
    <m/>
    <m/>
    <m/>
    <m/>
    <m/>
    <m/>
    <m/>
    <m/>
    <m/>
    <m/>
    <m/>
    <m/>
    <n v="8009"/>
    <s v="CA-2015-110863"/>
    <d v="2015-11-17T00:00:00"/>
    <s v="11/24/2015"/>
    <s v="Standard Class"/>
    <s v="AA-10645"/>
    <x v="731"/>
    <x v="0"/>
    <s v="United States"/>
    <s v="Oklahoma City"/>
    <s v="Oklahoma"/>
    <n v="73120"/>
    <x v="2"/>
    <s v="OFF-PA-10000474"/>
    <x v="1"/>
    <x v="10"/>
    <s v="Easy-staple paper"/>
    <n v="106.32"/>
    <n v="3"/>
    <n v="0"/>
    <n v="49.970399999999998"/>
    <n v="2015"/>
    <x v="0"/>
    <s v="Q4"/>
    <n v="0.47000000000000003"/>
  </r>
  <r>
    <m/>
    <m/>
    <m/>
    <m/>
    <m/>
    <m/>
    <m/>
    <m/>
    <m/>
    <m/>
    <m/>
    <m/>
    <m/>
    <m/>
    <m/>
    <m/>
    <m/>
    <m/>
    <m/>
    <m/>
    <m/>
    <n v="8010"/>
    <s v="CA-2015-110863"/>
    <d v="2015-11-17T00:00:00"/>
    <s v="11/24/2015"/>
    <s v="Standard Class"/>
    <s v="AA-10645"/>
    <x v="731"/>
    <x v="0"/>
    <s v="United States"/>
    <s v="Oklahoma City"/>
    <s v="Oklahoma"/>
    <n v="73120"/>
    <x v="2"/>
    <s v="FUR-CH-10002073"/>
    <x v="0"/>
    <x v="1"/>
    <s v="Hon Olson Stacker Chairs"/>
    <n v="1323.9"/>
    <n v="5"/>
    <n v="0"/>
    <n v="383.93099999999998"/>
    <n v="2015"/>
    <x v="0"/>
    <s v="Q4"/>
    <n v="0.28999999999999998"/>
  </r>
  <r>
    <m/>
    <m/>
    <m/>
    <m/>
    <m/>
    <m/>
    <m/>
    <m/>
    <m/>
    <m/>
    <m/>
    <m/>
    <m/>
    <m/>
    <m/>
    <m/>
    <m/>
    <m/>
    <m/>
    <m/>
    <m/>
    <n v="8011"/>
    <s v="CA-2014-127859"/>
    <d v="2014-03-17T00:00:00"/>
    <s v="3/20/2014"/>
    <s v="Second Class"/>
    <s v="QJ-19255"/>
    <x v="425"/>
    <x v="1"/>
    <s v="United States"/>
    <s v="Philadelphia"/>
    <s v="Pennsylvania"/>
    <n v="19134"/>
    <x v="3"/>
    <s v="OFF-PA-10003641"/>
    <x v="1"/>
    <x v="10"/>
    <s v="Xerox 1909"/>
    <n v="126.624"/>
    <n v="6"/>
    <n v="0.2"/>
    <n v="41.152799999999999"/>
    <n v="2014"/>
    <x v="10"/>
    <s v="Q1"/>
    <n v="0.32500000000000001"/>
  </r>
  <r>
    <m/>
    <m/>
    <m/>
    <m/>
    <m/>
    <m/>
    <m/>
    <m/>
    <m/>
    <m/>
    <m/>
    <m/>
    <m/>
    <m/>
    <m/>
    <m/>
    <m/>
    <m/>
    <m/>
    <m/>
    <m/>
    <n v="8012"/>
    <s v="US-2015-136427"/>
    <d v="2015-06-20T00:00:00"/>
    <s v="6/23/2015"/>
    <s v="First Class"/>
    <s v="JM-16195"/>
    <x v="594"/>
    <x v="0"/>
    <s v="United States"/>
    <s v="Aurora"/>
    <s v="Colorado"/>
    <n v="80013"/>
    <x v="1"/>
    <s v="TEC-PH-10002070"/>
    <x v="2"/>
    <x v="7"/>
    <s v="Griffin GC36547 PowerJolt SE Lightning Charger"/>
    <n v="125.944"/>
    <n v="7"/>
    <n v="0.2"/>
    <n v="15.743"/>
    <n v="2015"/>
    <x v="1"/>
    <s v="Q2"/>
    <n v="0.125"/>
  </r>
  <r>
    <m/>
    <m/>
    <m/>
    <m/>
    <m/>
    <m/>
    <m/>
    <m/>
    <m/>
    <m/>
    <m/>
    <m/>
    <m/>
    <m/>
    <m/>
    <m/>
    <m/>
    <m/>
    <m/>
    <m/>
    <m/>
    <n v="8013"/>
    <s v="CA-2017-120168"/>
    <d v="2017-05-25T00:00:00"/>
    <s v="5/25/2017"/>
    <s v="Same Day"/>
    <s v="TB-21625"/>
    <x v="577"/>
    <x v="0"/>
    <s v="United States"/>
    <s v="New York City"/>
    <s v="New York"/>
    <n v="10009"/>
    <x v="3"/>
    <s v="OFF-BI-10004519"/>
    <x v="1"/>
    <x v="8"/>
    <s v="GBC DocuBind P100 Manual Binding Machine"/>
    <n v="663.92"/>
    <n v="5"/>
    <n v="0.2"/>
    <n v="207.47499999999999"/>
    <n v="2017"/>
    <x v="5"/>
    <s v="Q2"/>
    <n v="0.3125"/>
  </r>
  <r>
    <m/>
    <m/>
    <m/>
    <m/>
    <m/>
    <m/>
    <m/>
    <m/>
    <m/>
    <m/>
    <m/>
    <m/>
    <m/>
    <m/>
    <m/>
    <m/>
    <m/>
    <m/>
    <m/>
    <m/>
    <m/>
    <n v="8014"/>
    <s v="CA-2017-120168"/>
    <d v="2017-05-25T00:00:00"/>
    <s v="5/25/2017"/>
    <s v="Same Day"/>
    <s v="TB-21625"/>
    <x v="577"/>
    <x v="0"/>
    <s v="United States"/>
    <s v="New York City"/>
    <s v="New York"/>
    <n v="10009"/>
    <x v="3"/>
    <s v="TEC-AC-10002167"/>
    <x v="2"/>
    <x v="11"/>
    <s v="Imation 8gb Micro Traveldrive Usb 2.0 Flash Drive"/>
    <n v="120"/>
    <n v="8"/>
    <n v="0"/>
    <n v="13.2"/>
    <n v="2017"/>
    <x v="5"/>
    <s v="Q2"/>
    <n v="0.11"/>
  </r>
  <r>
    <m/>
    <m/>
    <m/>
    <m/>
    <m/>
    <m/>
    <m/>
    <m/>
    <m/>
    <m/>
    <m/>
    <m/>
    <m/>
    <m/>
    <m/>
    <m/>
    <m/>
    <m/>
    <m/>
    <m/>
    <m/>
    <n v="8015"/>
    <s v="CA-2017-120168"/>
    <d v="2017-05-25T00:00:00"/>
    <s v="5/25/2017"/>
    <s v="Same Day"/>
    <s v="TB-21625"/>
    <x v="577"/>
    <x v="0"/>
    <s v="United States"/>
    <s v="New York City"/>
    <s v="New York"/>
    <n v="10009"/>
    <x v="3"/>
    <s v="OFF-FA-10000936"/>
    <x v="1"/>
    <x v="13"/>
    <s v="Acco Hot Clips Clips to Go"/>
    <n v="3.29"/>
    <n v="1"/>
    <n v="0"/>
    <n v="1.4804999999999999"/>
    <n v="2017"/>
    <x v="5"/>
    <s v="Q2"/>
    <n v="0.44999999999999996"/>
  </r>
  <r>
    <m/>
    <m/>
    <m/>
    <m/>
    <m/>
    <m/>
    <m/>
    <m/>
    <m/>
    <m/>
    <m/>
    <m/>
    <m/>
    <m/>
    <m/>
    <m/>
    <m/>
    <m/>
    <m/>
    <m/>
    <m/>
    <n v="8016"/>
    <s v="CA-2017-120168"/>
    <d v="2017-05-25T00:00:00"/>
    <s v="5/25/2017"/>
    <s v="Same Day"/>
    <s v="TB-21625"/>
    <x v="577"/>
    <x v="0"/>
    <s v="United States"/>
    <s v="New York City"/>
    <s v="New York"/>
    <n v="10009"/>
    <x v="3"/>
    <s v="FUR-FU-10000732"/>
    <x v="0"/>
    <x v="5"/>
    <s v="Eldon 200 Class Desk Accessories"/>
    <n v="18.84"/>
    <n v="3"/>
    <n v="0"/>
    <n v="6.0288000000000004"/>
    <n v="2017"/>
    <x v="5"/>
    <s v="Q2"/>
    <n v="0.32"/>
  </r>
  <r>
    <m/>
    <m/>
    <m/>
    <m/>
    <m/>
    <m/>
    <m/>
    <m/>
    <m/>
    <m/>
    <m/>
    <m/>
    <m/>
    <m/>
    <m/>
    <m/>
    <m/>
    <m/>
    <m/>
    <m/>
    <m/>
    <n v="8017"/>
    <s v="US-2014-131870"/>
    <d v="2014-09-09T00:00:00"/>
    <d v="2014-11-09T00:00:00"/>
    <s v="First Class"/>
    <s v="NF-18595"/>
    <x v="376"/>
    <x v="2"/>
    <s v="United States"/>
    <s v="Lancaster"/>
    <s v="Ohio"/>
    <n v="43130"/>
    <x v="3"/>
    <s v="FUR-FU-10002501"/>
    <x v="0"/>
    <x v="5"/>
    <s v="Nu-Dell Executive Frame"/>
    <n v="60.671999999999997"/>
    <n v="6"/>
    <n v="0.2"/>
    <n v="12.892799999999999"/>
    <n v="2014"/>
    <x v="8"/>
    <s v="Q3"/>
    <n v="0.21249999999999999"/>
  </r>
  <r>
    <m/>
    <m/>
    <m/>
    <m/>
    <m/>
    <m/>
    <m/>
    <m/>
    <m/>
    <m/>
    <m/>
    <m/>
    <m/>
    <m/>
    <m/>
    <m/>
    <m/>
    <m/>
    <m/>
    <m/>
    <m/>
    <n v="8018"/>
    <s v="US-2014-131870"/>
    <d v="2014-09-09T00:00:00"/>
    <d v="2014-11-09T00:00:00"/>
    <s v="First Class"/>
    <s v="NF-18595"/>
    <x v="376"/>
    <x v="2"/>
    <s v="United States"/>
    <s v="Lancaster"/>
    <s v="Ohio"/>
    <n v="43130"/>
    <x v="3"/>
    <s v="OFF-AR-10000634"/>
    <x v="1"/>
    <x v="6"/>
    <s v="Newell 320"/>
    <n v="30.815999999999999"/>
    <n v="9"/>
    <n v="0.2"/>
    <n v="2.6964000000000001"/>
    <n v="2014"/>
    <x v="8"/>
    <s v="Q3"/>
    <n v="8.7500000000000008E-2"/>
  </r>
  <r>
    <m/>
    <m/>
    <m/>
    <m/>
    <m/>
    <m/>
    <m/>
    <m/>
    <m/>
    <m/>
    <m/>
    <m/>
    <m/>
    <m/>
    <m/>
    <m/>
    <m/>
    <m/>
    <m/>
    <m/>
    <m/>
    <n v="8019"/>
    <s v="CA-2017-114804"/>
    <d v="2017-10-17T00:00:00"/>
    <s v="10/19/2017"/>
    <s v="Second Class"/>
    <s v="BF-11020"/>
    <x v="292"/>
    <x v="1"/>
    <s v="United States"/>
    <s v="Modesto"/>
    <s v="California"/>
    <n v="95351"/>
    <x v="1"/>
    <s v="TEC-PH-10001700"/>
    <x v="2"/>
    <x v="7"/>
    <s v="Panasonic KX-TG6844B Expandable Digital Cordless Telephone"/>
    <n v="52.792000000000002"/>
    <n v="1"/>
    <n v="0.2"/>
    <n v="4.6193"/>
    <n v="2017"/>
    <x v="2"/>
    <s v="Q4"/>
    <n v="8.7499999999999994E-2"/>
  </r>
  <r>
    <m/>
    <m/>
    <m/>
    <m/>
    <m/>
    <m/>
    <m/>
    <m/>
    <m/>
    <m/>
    <m/>
    <m/>
    <m/>
    <m/>
    <m/>
    <m/>
    <m/>
    <m/>
    <m/>
    <m/>
    <m/>
    <n v="8020"/>
    <s v="CA-2017-167227"/>
    <d v="2017-11-02T00:00:00"/>
    <d v="2017-05-11T00:00:00"/>
    <s v="First Class"/>
    <s v="NP-18670"/>
    <x v="73"/>
    <x v="0"/>
    <s v="United States"/>
    <s v="Saint Louis"/>
    <s v="Missouri"/>
    <n v="63116"/>
    <x v="2"/>
    <s v="OFF-AP-10001962"/>
    <x v="1"/>
    <x v="9"/>
    <s v="Black &amp; Decker Filter for Double Action Dustbuster Cordless Vac BLDV7210"/>
    <n v="83.9"/>
    <n v="10"/>
    <n v="0"/>
    <n v="20.975000000000001"/>
    <n v="2017"/>
    <x v="0"/>
    <s v="Q4"/>
    <n v="0.25"/>
  </r>
  <r>
    <m/>
    <m/>
    <m/>
    <m/>
    <m/>
    <m/>
    <m/>
    <m/>
    <m/>
    <m/>
    <m/>
    <m/>
    <m/>
    <m/>
    <m/>
    <m/>
    <m/>
    <m/>
    <m/>
    <m/>
    <m/>
    <n v="8021"/>
    <s v="CA-2017-167227"/>
    <d v="2017-11-02T00:00:00"/>
    <d v="2017-05-11T00:00:00"/>
    <s v="First Class"/>
    <s v="NP-18670"/>
    <x v="73"/>
    <x v="0"/>
    <s v="United States"/>
    <s v="Saint Louis"/>
    <s v="Missouri"/>
    <n v="63116"/>
    <x v="2"/>
    <s v="OFF-PA-10001838"/>
    <x v="1"/>
    <x v="10"/>
    <s v="Adams Telephone Message Book W/Dividers/Space For Phone Numbers, 5 1/4&quot;X8 1/2&quot;, 300/Messages"/>
    <n v="11.76"/>
    <n v="2"/>
    <n v="0"/>
    <n v="5.7624000000000004"/>
    <n v="2017"/>
    <x v="0"/>
    <s v="Q4"/>
    <n v="0.49000000000000005"/>
  </r>
  <r>
    <m/>
    <m/>
    <m/>
    <m/>
    <m/>
    <m/>
    <m/>
    <m/>
    <m/>
    <m/>
    <m/>
    <m/>
    <m/>
    <m/>
    <m/>
    <m/>
    <m/>
    <m/>
    <m/>
    <m/>
    <m/>
    <n v="8022"/>
    <s v="CA-2014-129189"/>
    <d v="2014-07-21T00:00:00"/>
    <s v="7/25/2014"/>
    <s v="Standard Class"/>
    <s v="HM-14860"/>
    <x v="447"/>
    <x v="1"/>
    <s v="United States"/>
    <s v="Dallas"/>
    <s v="Texas"/>
    <n v="75217"/>
    <x v="2"/>
    <s v="OFF-AP-10000124"/>
    <x v="1"/>
    <x v="9"/>
    <s v="Acco 6 Outlet Guardian Basic Surge Suppressor"/>
    <n v="4.992"/>
    <n v="3"/>
    <n v="0.8"/>
    <n v="-12.979200000000001"/>
    <n v="2014"/>
    <x v="7"/>
    <s v="Q3"/>
    <n v="-2.6"/>
  </r>
  <r>
    <m/>
    <m/>
    <m/>
    <m/>
    <m/>
    <m/>
    <m/>
    <m/>
    <m/>
    <m/>
    <m/>
    <m/>
    <m/>
    <m/>
    <m/>
    <m/>
    <m/>
    <m/>
    <m/>
    <m/>
    <m/>
    <n v="8023"/>
    <s v="CA-2014-129189"/>
    <d v="2014-07-21T00:00:00"/>
    <s v="7/25/2014"/>
    <s v="Standard Class"/>
    <s v="HM-14860"/>
    <x v="447"/>
    <x v="1"/>
    <s v="United States"/>
    <s v="Dallas"/>
    <s v="Texas"/>
    <n v="75217"/>
    <x v="2"/>
    <s v="OFF-EN-10003567"/>
    <x v="1"/>
    <x v="12"/>
    <s v="Inter-Office Recycled Envelopes, Brown Kraft, Button-String,10&quot; x 13&quot; , 100/Box"/>
    <n v="87.92"/>
    <n v="5"/>
    <n v="0.2"/>
    <n v="29.672999999999998"/>
    <n v="2014"/>
    <x v="7"/>
    <s v="Q3"/>
    <n v="0.33749999999999997"/>
  </r>
  <r>
    <m/>
    <m/>
    <m/>
    <m/>
    <m/>
    <m/>
    <m/>
    <m/>
    <m/>
    <m/>
    <m/>
    <m/>
    <m/>
    <m/>
    <m/>
    <m/>
    <m/>
    <m/>
    <m/>
    <m/>
    <m/>
    <n v="8024"/>
    <s v="CA-2014-129189"/>
    <d v="2014-07-21T00:00:00"/>
    <s v="7/25/2014"/>
    <s v="Standard Class"/>
    <s v="HM-14860"/>
    <x v="447"/>
    <x v="1"/>
    <s v="United States"/>
    <s v="Dallas"/>
    <s v="Texas"/>
    <n v="75217"/>
    <x v="2"/>
    <s v="FUR-CH-10004997"/>
    <x v="0"/>
    <x v="1"/>
    <s v="Hon Every-Day Series Multi-Task Chairs"/>
    <n v="657.93"/>
    <n v="5"/>
    <n v="0.3"/>
    <n v="-93.99"/>
    <n v="2014"/>
    <x v="7"/>
    <s v="Q3"/>
    <n v="-0.14285714285714285"/>
  </r>
  <r>
    <m/>
    <m/>
    <m/>
    <m/>
    <m/>
    <m/>
    <m/>
    <m/>
    <m/>
    <m/>
    <m/>
    <m/>
    <m/>
    <m/>
    <m/>
    <m/>
    <m/>
    <m/>
    <m/>
    <m/>
    <m/>
    <n v="8025"/>
    <s v="CA-2014-129189"/>
    <d v="2014-07-21T00:00:00"/>
    <s v="7/25/2014"/>
    <s v="Standard Class"/>
    <s v="HM-14860"/>
    <x v="447"/>
    <x v="1"/>
    <s v="United States"/>
    <s v="Dallas"/>
    <s v="Texas"/>
    <n v="75217"/>
    <x v="2"/>
    <s v="OFF-BI-10000494"/>
    <x v="1"/>
    <x v="8"/>
    <s v="Acco Economy Flexible Poly Round Ring Binder"/>
    <n v="1.044"/>
    <n v="1"/>
    <n v="0.8"/>
    <n v="-1.827"/>
    <n v="2014"/>
    <x v="7"/>
    <s v="Q3"/>
    <n v="-1.75"/>
  </r>
  <r>
    <m/>
    <m/>
    <m/>
    <m/>
    <m/>
    <m/>
    <m/>
    <m/>
    <m/>
    <m/>
    <m/>
    <m/>
    <m/>
    <m/>
    <m/>
    <m/>
    <m/>
    <m/>
    <m/>
    <m/>
    <m/>
    <n v="8026"/>
    <s v="CA-2015-132465"/>
    <d v="2015-09-11T00:00:00"/>
    <s v="9/15/2015"/>
    <s v="Second Class"/>
    <s v="DM-13525"/>
    <x v="760"/>
    <x v="1"/>
    <s v="United States"/>
    <s v="New York City"/>
    <s v="New York"/>
    <n v="10035"/>
    <x v="3"/>
    <s v="FUR-FU-10000277"/>
    <x v="0"/>
    <x v="5"/>
    <s v="Deflect-o DuraMat Antistatic Studded Beveled Mat for Medium Pile Carpeting"/>
    <n v="210.68"/>
    <n v="2"/>
    <n v="0"/>
    <n v="50.563200000000002"/>
    <n v="2015"/>
    <x v="8"/>
    <s v="Q3"/>
    <n v="0.24"/>
  </r>
  <r>
    <m/>
    <m/>
    <m/>
    <m/>
    <m/>
    <m/>
    <m/>
    <m/>
    <m/>
    <m/>
    <m/>
    <m/>
    <m/>
    <m/>
    <m/>
    <m/>
    <m/>
    <m/>
    <m/>
    <m/>
    <m/>
    <n v="8027"/>
    <s v="CA-2015-132465"/>
    <d v="2015-09-11T00:00:00"/>
    <s v="9/15/2015"/>
    <s v="Second Class"/>
    <s v="DM-13525"/>
    <x v="760"/>
    <x v="1"/>
    <s v="United States"/>
    <s v="New York City"/>
    <s v="New York"/>
    <n v="10035"/>
    <x v="3"/>
    <s v="OFF-ST-10003641"/>
    <x v="1"/>
    <x v="4"/>
    <s v="Space Solutions Industrial Galvanized Steel Shelving."/>
    <n v="78.8"/>
    <n v="1"/>
    <n v="0"/>
    <n v="1.5760000000000001"/>
    <n v="2015"/>
    <x v="8"/>
    <s v="Q3"/>
    <n v="0.02"/>
  </r>
  <r>
    <m/>
    <m/>
    <m/>
    <m/>
    <m/>
    <m/>
    <m/>
    <m/>
    <m/>
    <m/>
    <m/>
    <m/>
    <m/>
    <m/>
    <m/>
    <m/>
    <m/>
    <m/>
    <m/>
    <m/>
    <m/>
    <n v="8028"/>
    <s v="CA-2015-132465"/>
    <d v="2015-09-11T00:00:00"/>
    <s v="9/15/2015"/>
    <s v="Second Class"/>
    <s v="DM-13525"/>
    <x v="760"/>
    <x v="1"/>
    <s v="United States"/>
    <s v="New York City"/>
    <s v="New York"/>
    <n v="10035"/>
    <x v="3"/>
    <s v="TEC-AC-10001998"/>
    <x v="2"/>
    <x v="11"/>
    <s v="Logitech LS21 Speaker System - PC Multimedia - 2.1-CH - Wired"/>
    <n v="19.989999999999998"/>
    <n v="1"/>
    <n v="0"/>
    <n v="6.7965999999999998"/>
    <n v="2015"/>
    <x v="8"/>
    <s v="Q3"/>
    <n v="0.34"/>
  </r>
  <r>
    <m/>
    <m/>
    <m/>
    <m/>
    <m/>
    <m/>
    <m/>
    <m/>
    <m/>
    <m/>
    <m/>
    <m/>
    <m/>
    <m/>
    <m/>
    <m/>
    <m/>
    <m/>
    <m/>
    <m/>
    <m/>
    <n v="8029"/>
    <s v="CA-2015-132465"/>
    <d v="2015-09-11T00:00:00"/>
    <s v="9/15/2015"/>
    <s v="Second Class"/>
    <s v="DM-13525"/>
    <x v="760"/>
    <x v="1"/>
    <s v="United States"/>
    <s v="New York City"/>
    <s v="New York"/>
    <n v="10035"/>
    <x v="3"/>
    <s v="OFF-ST-10001932"/>
    <x v="1"/>
    <x v="4"/>
    <s v="Fellowes Staxonsteel Drawer Files"/>
    <n v="772.68"/>
    <n v="4"/>
    <n v="0"/>
    <n v="108.1752"/>
    <n v="2015"/>
    <x v="8"/>
    <s v="Q3"/>
    <n v="0.14000000000000001"/>
  </r>
  <r>
    <m/>
    <m/>
    <m/>
    <m/>
    <m/>
    <m/>
    <m/>
    <m/>
    <m/>
    <m/>
    <m/>
    <m/>
    <m/>
    <m/>
    <m/>
    <m/>
    <m/>
    <m/>
    <m/>
    <m/>
    <m/>
    <n v="8030"/>
    <s v="CA-2016-166373"/>
    <d v="2016-10-21T00:00:00"/>
    <s v="10/25/2016"/>
    <s v="Standard Class"/>
    <s v="JF-15565"/>
    <x v="535"/>
    <x v="0"/>
    <s v="United States"/>
    <s v="San Antonio"/>
    <s v="Texas"/>
    <n v="78207"/>
    <x v="2"/>
    <s v="TEC-AC-10002323"/>
    <x v="2"/>
    <x v="11"/>
    <s v="SanDisk Ultra 32 GB MicroSDHC Class 10 Memory Card"/>
    <n v="106.08"/>
    <n v="6"/>
    <n v="0.2"/>
    <n v="-9.282"/>
    <n v="2016"/>
    <x v="2"/>
    <s v="Q4"/>
    <n v="-8.7500000000000008E-2"/>
  </r>
  <r>
    <m/>
    <m/>
    <m/>
    <m/>
    <m/>
    <m/>
    <m/>
    <m/>
    <m/>
    <m/>
    <m/>
    <m/>
    <m/>
    <m/>
    <m/>
    <m/>
    <m/>
    <m/>
    <m/>
    <m/>
    <m/>
    <n v="8031"/>
    <s v="CA-2016-158806"/>
    <d v="2016-01-07T00:00:00"/>
    <d v="2016-11-01T00:00:00"/>
    <s v="Standard Class"/>
    <s v="NM-18520"/>
    <x v="392"/>
    <x v="0"/>
    <s v="United States"/>
    <s v="Amarillo"/>
    <s v="Texas"/>
    <n v="79109"/>
    <x v="2"/>
    <s v="FUR-FU-10004270"/>
    <x v="0"/>
    <x v="5"/>
    <s v="Executive Impressions 13&quot; Clairmont Wall Clock"/>
    <n v="23.076000000000001"/>
    <n v="3"/>
    <n v="0.6"/>
    <n v="-10.9611"/>
    <n v="2016"/>
    <x v="9"/>
    <s v="Q1"/>
    <n v="-0.47499999999999998"/>
  </r>
  <r>
    <m/>
    <m/>
    <m/>
    <m/>
    <m/>
    <m/>
    <m/>
    <m/>
    <m/>
    <m/>
    <m/>
    <m/>
    <m/>
    <m/>
    <m/>
    <m/>
    <m/>
    <m/>
    <m/>
    <m/>
    <m/>
    <n v="8032"/>
    <s v="CA-2016-158806"/>
    <d v="2016-01-07T00:00:00"/>
    <d v="2016-11-01T00:00:00"/>
    <s v="Standard Class"/>
    <s v="NM-18520"/>
    <x v="392"/>
    <x v="0"/>
    <s v="United States"/>
    <s v="Amarillo"/>
    <s v="Texas"/>
    <n v="79109"/>
    <x v="2"/>
    <s v="OFF-PA-10004621"/>
    <x v="1"/>
    <x v="10"/>
    <s v="Xerox 212"/>
    <n v="25.92"/>
    <n v="5"/>
    <n v="0.2"/>
    <n v="9.0719999999999992"/>
    <n v="2016"/>
    <x v="9"/>
    <s v="Q1"/>
    <n v="0.34999999999999992"/>
  </r>
  <r>
    <m/>
    <m/>
    <m/>
    <m/>
    <m/>
    <m/>
    <m/>
    <m/>
    <m/>
    <m/>
    <m/>
    <m/>
    <m/>
    <m/>
    <m/>
    <m/>
    <m/>
    <m/>
    <m/>
    <m/>
    <m/>
    <n v="8033"/>
    <s v="CA-2015-119690"/>
    <d v="2015-06-25T00:00:00"/>
    <s v="6/28/2015"/>
    <s v="First Class"/>
    <s v="MV-17485"/>
    <x v="597"/>
    <x v="0"/>
    <s v="United States"/>
    <s v="Houston"/>
    <s v="Texas"/>
    <n v="77041"/>
    <x v="2"/>
    <s v="OFF-PA-10001019"/>
    <x v="1"/>
    <x v="10"/>
    <s v="Xerox 1884"/>
    <n v="47.951999999999998"/>
    <n v="3"/>
    <n v="0.2"/>
    <n v="16.183800000000002"/>
    <n v="2015"/>
    <x v="1"/>
    <s v="Q2"/>
    <n v="0.33750000000000002"/>
  </r>
  <r>
    <m/>
    <m/>
    <m/>
    <m/>
    <m/>
    <m/>
    <m/>
    <m/>
    <m/>
    <m/>
    <m/>
    <m/>
    <m/>
    <m/>
    <m/>
    <m/>
    <m/>
    <m/>
    <m/>
    <m/>
    <m/>
    <n v="8034"/>
    <s v="CA-2015-119690"/>
    <d v="2015-06-25T00:00:00"/>
    <s v="6/28/2015"/>
    <s v="First Class"/>
    <s v="MV-17485"/>
    <x v="597"/>
    <x v="0"/>
    <s v="United States"/>
    <s v="Houston"/>
    <s v="Texas"/>
    <n v="77041"/>
    <x v="2"/>
    <s v="OFF-BI-10000201"/>
    <x v="1"/>
    <x v="8"/>
    <s v="Avery Triangle Shaped Sheet Lifters, Black, 2/Pack"/>
    <n v="0.98399999999999999"/>
    <n v="2"/>
    <n v="0.8"/>
    <n v="-1.476"/>
    <n v="2015"/>
    <x v="1"/>
    <s v="Q2"/>
    <n v="-1.5"/>
  </r>
  <r>
    <m/>
    <m/>
    <m/>
    <m/>
    <m/>
    <m/>
    <m/>
    <m/>
    <m/>
    <m/>
    <m/>
    <m/>
    <m/>
    <m/>
    <m/>
    <m/>
    <m/>
    <m/>
    <m/>
    <m/>
    <m/>
    <n v="8035"/>
    <s v="CA-2015-119690"/>
    <d v="2015-06-25T00:00:00"/>
    <s v="6/28/2015"/>
    <s v="First Class"/>
    <s v="MV-17485"/>
    <x v="597"/>
    <x v="0"/>
    <s v="United States"/>
    <s v="Houston"/>
    <s v="Texas"/>
    <n v="77041"/>
    <x v="2"/>
    <s v="FUR-FU-10004587"/>
    <x v="0"/>
    <x v="5"/>
    <s v="GE General Use Halogen Bulbs, 100 Watts, 1 Bulb per Pack"/>
    <n v="75.384"/>
    <n v="9"/>
    <n v="0.6"/>
    <n v="-20.730599999999999"/>
    <n v="2015"/>
    <x v="1"/>
    <s v="Q2"/>
    <n v="-0.27499999999999997"/>
  </r>
  <r>
    <m/>
    <m/>
    <m/>
    <m/>
    <m/>
    <m/>
    <m/>
    <m/>
    <m/>
    <m/>
    <m/>
    <m/>
    <m/>
    <m/>
    <m/>
    <m/>
    <m/>
    <m/>
    <m/>
    <m/>
    <m/>
    <n v="8036"/>
    <s v="CA-2015-119690"/>
    <d v="2015-06-25T00:00:00"/>
    <s v="6/28/2015"/>
    <s v="First Class"/>
    <s v="MV-17485"/>
    <x v="597"/>
    <x v="0"/>
    <s v="United States"/>
    <s v="Houston"/>
    <s v="Texas"/>
    <n v="77041"/>
    <x v="2"/>
    <s v="OFF-LA-10001613"/>
    <x v="1"/>
    <x v="2"/>
    <s v="Avery File Folder Labels"/>
    <n v="4.6079999999999997"/>
    <n v="2"/>
    <n v="0.2"/>
    <n v="1.6704000000000001"/>
    <n v="2015"/>
    <x v="1"/>
    <s v="Q2"/>
    <n v="0.36250000000000004"/>
  </r>
  <r>
    <m/>
    <m/>
    <m/>
    <m/>
    <m/>
    <m/>
    <m/>
    <m/>
    <m/>
    <m/>
    <m/>
    <m/>
    <m/>
    <m/>
    <m/>
    <m/>
    <m/>
    <m/>
    <m/>
    <m/>
    <m/>
    <n v="8037"/>
    <s v="CA-2015-153738"/>
    <d v="2015-09-20T00:00:00"/>
    <s v="9/22/2015"/>
    <s v="First Class"/>
    <s v="AG-10270"/>
    <x v="8"/>
    <x v="0"/>
    <s v="United States"/>
    <s v="Lawrence"/>
    <s v="Massachusetts"/>
    <n v="1841"/>
    <x v="3"/>
    <s v="OFF-BI-10001308"/>
    <x v="1"/>
    <x v="8"/>
    <s v="GBC Standard Plastic Binding Systems' Combs"/>
    <n v="37.68"/>
    <n v="6"/>
    <n v="0"/>
    <n v="16.956"/>
    <n v="2015"/>
    <x v="8"/>
    <s v="Q3"/>
    <n v="0.45"/>
  </r>
  <r>
    <m/>
    <m/>
    <m/>
    <m/>
    <m/>
    <m/>
    <m/>
    <m/>
    <m/>
    <m/>
    <m/>
    <m/>
    <m/>
    <m/>
    <m/>
    <m/>
    <m/>
    <m/>
    <m/>
    <m/>
    <m/>
    <n v="8038"/>
    <s v="CA-2017-169012"/>
    <d v="2017-07-10T00:00:00"/>
    <s v="7/14/2017"/>
    <s v="Standard Class"/>
    <s v="BF-11275"/>
    <x v="667"/>
    <x v="1"/>
    <s v="United States"/>
    <s v="Columbus"/>
    <s v="Georgia"/>
    <n v="31907"/>
    <x v="0"/>
    <s v="OFF-AP-10003278"/>
    <x v="1"/>
    <x v="9"/>
    <s v="Belkin 7-Outlet SurgeMaster Home Series"/>
    <n v="41.91"/>
    <n v="3"/>
    <n v="0"/>
    <n v="10.896599999999999"/>
    <n v="2017"/>
    <x v="7"/>
    <s v="Q3"/>
    <n v="0.26"/>
  </r>
  <r>
    <m/>
    <m/>
    <m/>
    <m/>
    <m/>
    <m/>
    <m/>
    <m/>
    <m/>
    <m/>
    <m/>
    <m/>
    <m/>
    <m/>
    <m/>
    <m/>
    <m/>
    <m/>
    <m/>
    <m/>
    <m/>
    <n v="8039"/>
    <s v="CA-2017-109393"/>
    <d v="2017-06-30T00:00:00"/>
    <d v="2017-02-07T00:00:00"/>
    <s v="Second Class"/>
    <s v="JC-15775"/>
    <x v="547"/>
    <x v="0"/>
    <s v="United States"/>
    <s v="Los Angeles"/>
    <s v="California"/>
    <n v="90032"/>
    <x v="1"/>
    <s v="FUR-BO-10003966"/>
    <x v="0"/>
    <x v="0"/>
    <s v="Sauder Facets Collection Library, Sky Alder Finish"/>
    <n v="435.99900000000002"/>
    <n v="3"/>
    <n v="0.15"/>
    <n v="5.1294000000000004"/>
    <n v="2017"/>
    <x v="1"/>
    <s v="Q2"/>
    <n v="1.1764705882352941E-2"/>
  </r>
  <r>
    <m/>
    <m/>
    <m/>
    <m/>
    <m/>
    <m/>
    <m/>
    <m/>
    <m/>
    <m/>
    <m/>
    <m/>
    <m/>
    <m/>
    <m/>
    <m/>
    <m/>
    <m/>
    <m/>
    <m/>
    <m/>
    <n v="8040"/>
    <s v="CA-2017-121489"/>
    <d v="2017-08-21T00:00:00"/>
    <s v="8/25/2017"/>
    <s v="Second Class"/>
    <s v="CM-11815"/>
    <x v="698"/>
    <x v="1"/>
    <s v="United States"/>
    <s v="Seattle"/>
    <s v="Washington"/>
    <n v="98115"/>
    <x v="1"/>
    <s v="FUR-CH-10004698"/>
    <x v="0"/>
    <x v="1"/>
    <s v="Padded Folding Chairs, Black, 4/Carton"/>
    <n v="388.70400000000001"/>
    <n v="6"/>
    <n v="0.2"/>
    <n v="38.870399999999997"/>
    <n v="2017"/>
    <x v="6"/>
    <s v="Q3"/>
    <n v="9.9999999999999992E-2"/>
  </r>
  <r>
    <m/>
    <m/>
    <m/>
    <m/>
    <m/>
    <m/>
    <m/>
    <m/>
    <m/>
    <m/>
    <m/>
    <m/>
    <m/>
    <m/>
    <m/>
    <m/>
    <m/>
    <m/>
    <m/>
    <m/>
    <m/>
    <n v="8041"/>
    <s v="CA-2017-121489"/>
    <d v="2017-08-21T00:00:00"/>
    <s v="8/25/2017"/>
    <s v="Second Class"/>
    <s v="CM-11815"/>
    <x v="698"/>
    <x v="1"/>
    <s v="United States"/>
    <s v="Seattle"/>
    <s v="Washington"/>
    <n v="98115"/>
    <x v="1"/>
    <s v="OFF-ST-10000025"/>
    <x v="1"/>
    <x v="4"/>
    <s v="Fellowes Stor/Drawer Steel Plus Storage Drawers"/>
    <n v="572.58000000000004"/>
    <n v="6"/>
    <n v="0"/>
    <n v="34.354799999999997"/>
    <n v="2017"/>
    <x v="6"/>
    <s v="Q3"/>
    <n v="5.9999999999999991E-2"/>
  </r>
  <r>
    <m/>
    <m/>
    <m/>
    <m/>
    <m/>
    <m/>
    <m/>
    <m/>
    <m/>
    <m/>
    <m/>
    <m/>
    <m/>
    <m/>
    <m/>
    <m/>
    <m/>
    <m/>
    <m/>
    <m/>
    <m/>
    <n v="8042"/>
    <s v="CA-2017-121489"/>
    <d v="2017-08-21T00:00:00"/>
    <s v="8/25/2017"/>
    <s v="Second Class"/>
    <s v="CM-11815"/>
    <x v="698"/>
    <x v="1"/>
    <s v="United States"/>
    <s v="Seattle"/>
    <s v="Washington"/>
    <n v="98115"/>
    <x v="1"/>
    <s v="TEC-AC-10000682"/>
    <x v="2"/>
    <x v="11"/>
    <s v="Kensington K72356US Mouse-in-a-Box USB Desktop Mouse"/>
    <n v="33.18"/>
    <n v="2"/>
    <n v="0"/>
    <n v="11.613"/>
    <n v="2017"/>
    <x v="6"/>
    <s v="Q3"/>
    <n v="0.35"/>
  </r>
  <r>
    <m/>
    <m/>
    <m/>
    <m/>
    <m/>
    <m/>
    <m/>
    <m/>
    <m/>
    <m/>
    <m/>
    <m/>
    <m/>
    <m/>
    <m/>
    <m/>
    <m/>
    <m/>
    <m/>
    <m/>
    <m/>
    <n v="8043"/>
    <s v="US-2017-133081"/>
    <d v="2017-03-11T00:00:00"/>
    <s v="3/15/2017"/>
    <s v="Standard Class"/>
    <s v="PV-18985"/>
    <x v="391"/>
    <x v="2"/>
    <s v="United States"/>
    <s v="Cambridge"/>
    <s v="Massachusetts"/>
    <n v="2138"/>
    <x v="3"/>
    <s v="TEC-AC-10001772"/>
    <x v="2"/>
    <x v="11"/>
    <s v="Memorex Mini Travel Drive 16 GB USB 2.0 Flash Drive"/>
    <n v="63.88"/>
    <n v="4"/>
    <n v="0"/>
    <n v="24.9132"/>
    <n v="2017"/>
    <x v="10"/>
    <s v="Q1"/>
    <n v="0.38999999999999996"/>
  </r>
  <r>
    <m/>
    <m/>
    <m/>
    <m/>
    <m/>
    <m/>
    <m/>
    <m/>
    <m/>
    <m/>
    <m/>
    <m/>
    <m/>
    <m/>
    <m/>
    <m/>
    <m/>
    <m/>
    <m/>
    <m/>
    <m/>
    <n v="8044"/>
    <s v="US-2017-133081"/>
    <d v="2017-03-11T00:00:00"/>
    <s v="3/15/2017"/>
    <s v="Standard Class"/>
    <s v="PV-18985"/>
    <x v="391"/>
    <x v="2"/>
    <s v="United States"/>
    <s v="Cambridge"/>
    <s v="Massachusetts"/>
    <n v="2138"/>
    <x v="3"/>
    <s v="FUR-FU-10001379"/>
    <x v="0"/>
    <x v="5"/>
    <s v="Executive Impressions 16-1/2&quot; Circular Wall Clock"/>
    <n v="26.72"/>
    <n v="1"/>
    <n v="0"/>
    <n v="11.7568"/>
    <n v="2017"/>
    <x v="10"/>
    <s v="Q1"/>
    <n v="0.44"/>
  </r>
  <r>
    <m/>
    <m/>
    <m/>
    <m/>
    <m/>
    <m/>
    <m/>
    <m/>
    <m/>
    <m/>
    <m/>
    <m/>
    <m/>
    <m/>
    <m/>
    <m/>
    <m/>
    <m/>
    <m/>
    <m/>
    <m/>
    <n v="8045"/>
    <s v="CA-2017-165008"/>
    <d v="2017-09-15T00:00:00"/>
    <s v="9/17/2017"/>
    <s v="Second Class"/>
    <s v="DO-13645"/>
    <x v="770"/>
    <x v="0"/>
    <s v="United States"/>
    <s v="Salt Lake City"/>
    <s v="Utah"/>
    <n v="84106"/>
    <x v="1"/>
    <s v="OFF-BI-10002794"/>
    <x v="1"/>
    <x v="8"/>
    <s v="Avery Trapezoid Ring Binder, 3&quot; Capacity, Black, 1040 sheets"/>
    <n v="295.05599999999998"/>
    <n v="9"/>
    <n v="0.2"/>
    <n v="106.95780000000001"/>
    <n v="2017"/>
    <x v="8"/>
    <s v="Q3"/>
    <n v="0.36250000000000004"/>
  </r>
  <r>
    <m/>
    <m/>
    <m/>
    <m/>
    <m/>
    <m/>
    <m/>
    <m/>
    <m/>
    <m/>
    <m/>
    <m/>
    <m/>
    <m/>
    <m/>
    <m/>
    <m/>
    <m/>
    <m/>
    <m/>
    <m/>
    <n v="8046"/>
    <s v="CA-2016-145611"/>
    <d v="2016-09-20T00:00:00"/>
    <s v="9/24/2016"/>
    <s v="Standard Class"/>
    <s v="HA-14905"/>
    <x v="456"/>
    <x v="0"/>
    <s v="United States"/>
    <s v="New York City"/>
    <s v="New York"/>
    <n v="10035"/>
    <x v="3"/>
    <s v="OFF-AP-10001005"/>
    <x v="1"/>
    <x v="9"/>
    <s v="Honeywell Quietcare HEPA Air Cleaner"/>
    <n v="393.25"/>
    <n v="5"/>
    <n v="0"/>
    <n v="129.77250000000001"/>
    <n v="2016"/>
    <x v="8"/>
    <s v="Q3"/>
    <n v="0.33"/>
  </r>
  <r>
    <m/>
    <m/>
    <m/>
    <m/>
    <m/>
    <m/>
    <m/>
    <m/>
    <m/>
    <m/>
    <m/>
    <m/>
    <m/>
    <m/>
    <m/>
    <m/>
    <m/>
    <m/>
    <m/>
    <m/>
    <m/>
    <n v="8047"/>
    <s v="CA-2016-113600"/>
    <d v="2016-12-15T00:00:00"/>
    <s v="12/17/2016"/>
    <s v="Second Class"/>
    <s v="SH-20395"/>
    <x v="129"/>
    <x v="0"/>
    <s v="United States"/>
    <s v="Cuyahoga Falls"/>
    <s v="Ohio"/>
    <n v="44221"/>
    <x v="3"/>
    <s v="OFF-BI-10000201"/>
    <x v="1"/>
    <x v="8"/>
    <s v="Avery Triangle Shaped Sheet Lifters, Black, 2/Pack"/>
    <n v="2.214"/>
    <n v="3"/>
    <n v="0.7"/>
    <n v="-1.476"/>
    <n v="2016"/>
    <x v="4"/>
    <s v="Q4"/>
    <n v="-0.66666666666666663"/>
  </r>
  <r>
    <m/>
    <m/>
    <m/>
    <m/>
    <m/>
    <m/>
    <m/>
    <m/>
    <m/>
    <m/>
    <m/>
    <m/>
    <m/>
    <m/>
    <m/>
    <m/>
    <m/>
    <m/>
    <m/>
    <m/>
    <m/>
    <n v="8048"/>
    <s v="CA-2017-130834"/>
    <d v="2017-11-03T00:00:00"/>
    <d v="2017-06-11T00:00:00"/>
    <s v="Second Class"/>
    <s v="JM-16195"/>
    <x v="594"/>
    <x v="0"/>
    <s v="United States"/>
    <s v="Wilmington"/>
    <s v="North Carolina"/>
    <n v="28403"/>
    <x v="0"/>
    <s v="OFF-PA-10003673"/>
    <x v="1"/>
    <x v="10"/>
    <s v="Strathmore Photo Mount Cards"/>
    <n v="16.271999999999998"/>
    <n v="3"/>
    <n v="0.2"/>
    <n v="5.2884000000000002"/>
    <n v="2017"/>
    <x v="0"/>
    <s v="Q4"/>
    <n v="0.32500000000000007"/>
  </r>
  <r>
    <m/>
    <m/>
    <m/>
    <m/>
    <m/>
    <m/>
    <m/>
    <m/>
    <m/>
    <m/>
    <m/>
    <m/>
    <m/>
    <m/>
    <m/>
    <m/>
    <m/>
    <m/>
    <m/>
    <m/>
    <m/>
    <n v="8049"/>
    <s v="CA-2016-168543"/>
    <d v="2016-07-03T00:00:00"/>
    <d v="2016-07-07T00:00:00"/>
    <s v="Standard Class"/>
    <s v="DK-13225"/>
    <x v="158"/>
    <x v="1"/>
    <s v="United States"/>
    <s v="New York City"/>
    <s v="New York"/>
    <n v="10035"/>
    <x v="3"/>
    <s v="OFF-AP-10000938"/>
    <x v="1"/>
    <x v="9"/>
    <s v="Avanti 1.7 Cu. Ft. Refrigerator"/>
    <n v="706.86"/>
    <n v="7"/>
    <n v="0"/>
    <n v="197.92080000000001"/>
    <n v="2016"/>
    <x v="7"/>
    <s v="Q3"/>
    <n v="0.28000000000000003"/>
  </r>
  <r>
    <m/>
    <m/>
    <m/>
    <m/>
    <m/>
    <m/>
    <m/>
    <m/>
    <m/>
    <m/>
    <m/>
    <m/>
    <m/>
    <m/>
    <m/>
    <m/>
    <m/>
    <m/>
    <m/>
    <m/>
    <m/>
    <n v="8050"/>
    <s v="CA-2014-144974"/>
    <d v="2014-09-26T00:00:00"/>
    <s v="9/30/2014"/>
    <s v="Standard Class"/>
    <s v="CM-12715"/>
    <x v="782"/>
    <x v="1"/>
    <s v="United States"/>
    <s v="Philadelphia"/>
    <s v="Pennsylvania"/>
    <n v="19140"/>
    <x v="3"/>
    <s v="OFF-BI-10003274"/>
    <x v="1"/>
    <x v="8"/>
    <s v="Avery Durable Slant Ring Binders, No Labels"/>
    <n v="5.97"/>
    <n v="5"/>
    <n v="0.7"/>
    <n v="-4.577"/>
    <n v="2014"/>
    <x v="8"/>
    <s v="Q3"/>
    <n v="-0.76666666666666672"/>
  </r>
  <r>
    <m/>
    <m/>
    <m/>
    <m/>
    <m/>
    <m/>
    <m/>
    <m/>
    <m/>
    <m/>
    <m/>
    <m/>
    <m/>
    <m/>
    <m/>
    <m/>
    <m/>
    <m/>
    <m/>
    <m/>
    <m/>
    <n v="8051"/>
    <s v="CA-2014-144974"/>
    <d v="2014-09-26T00:00:00"/>
    <s v="9/30/2014"/>
    <s v="Standard Class"/>
    <s v="CM-12715"/>
    <x v="782"/>
    <x v="1"/>
    <s v="United States"/>
    <s v="Philadelphia"/>
    <s v="Pennsylvania"/>
    <n v="19140"/>
    <x v="3"/>
    <s v="FUR-FU-10001095"/>
    <x v="0"/>
    <x v="5"/>
    <s v="DAX Black Cherry Wood-Tone Poster Frame"/>
    <n v="21.184000000000001"/>
    <n v="1"/>
    <n v="0.2"/>
    <n v="4.7664"/>
    <n v="2014"/>
    <x v="8"/>
    <s v="Q3"/>
    <n v="0.22499999999999998"/>
  </r>
  <r>
    <m/>
    <m/>
    <m/>
    <m/>
    <m/>
    <m/>
    <m/>
    <m/>
    <m/>
    <m/>
    <m/>
    <m/>
    <m/>
    <m/>
    <m/>
    <m/>
    <m/>
    <m/>
    <m/>
    <m/>
    <m/>
    <n v="8052"/>
    <s v="CA-2014-144974"/>
    <d v="2014-09-26T00:00:00"/>
    <s v="9/30/2014"/>
    <s v="Standard Class"/>
    <s v="CM-12715"/>
    <x v="782"/>
    <x v="1"/>
    <s v="United States"/>
    <s v="Philadelphia"/>
    <s v="Pennsylvania"/>
    <n v="19140"/>
    <x v="3"/>
    <s v="OFF-AP-10001492"/>
    <x v="1"/>
    <x v="9"/>
    <s v="Acco Six-Outlet Power Strip, 4' Cord Length"/>
    <n v="41.375999999999998"/>
    <n v="6"/>
    <n v="0.2"/>
    <n v="3.1032000000000002"/>
    <n v="2014"/>
    <x v="8"/>
    <s v="Q3"/>
    <n v="7.5000000000000011E-2"/>
  </r>
  <r>
    <m/>
    <m/>
    <m/>
    <m/>
    <m/>
    <m/>
    <m/>
    <m/>
    <m/>
    <m/>
    <m/>
    <m/>
    <m/>
    <m/>
    <m/>
    <m/>
    <m/>
    <m/>
    <m/>
    <m/>
    <m/>
    <n v="8053"/>
    <s v="CA-2014-109904"/>
    <d v="2014-07-14T00:00:00"/>
    <s v="7/17/2014"/>
    <s v="Second Class"/>
    <s v="BF-10975"/>
    <x v="541"/>
    <x v="1"/>
    <s v="United States"/>
    <s v="New York City"/>
    <s v="New York"/>
    <n v="10009"/>
    <x v="3"/>
    <s v="OFF-AR-10004999"/>
    <x v="1"/>
    <x v="6"/>
    <s v="Newell 315"/>
    <n v="17.940000000000001"/>
    <n v="3"/>
    <n v="0"/>
    <n v="4.4850000000000003"/>
    <n v="2014"/>
    <x v="7"/>
    <s v="Q3"/>
    <n v="0.25"/>
  </r>
  <r>
    <m/>
    <m/>
    <m/>
    <m/>
    <m/>
    <m/>
    <m/>
    <m/>
    <m/>
    <m/>
    <m/>
    <m/>
    <m/>
    <m/>
    <m/>
    <m/>
    <m/>
    <m/>
    <m/>
    <m/>
    <m/>
    <n v="8054"/>
    <s v="CA-2017-152205"/>
    <d v="2017-09-28T00:00:00"/>
    <d v="2017-05-10T00:00:00"/>
    <s v="Standard Class"/>
    <s v="SF-20965"/>
    <x v="245"/>
    <x v="1"/>
    <s v="United States"/>
    <s v="Philadelphia"/>
    <s v="Pennsylvania"/>
    <n v="19134"/>
    <x v="3"/>
    <s v="OFF-BI-10004094"/>
    <x v="1"/>
    <x v="8"/>
    <s v="GBC Standard Plastic Binding Systems Combs"/>
    <n v="2.6549999999999998"/>
    <n v="1"/>
    <n v="0.7"/>
    <n v="-1.8585"/>
    <n v="2017"/>
    <x v="8"/>
    <s v="Q3"/>
    <n v="-0.70000000000000007"/>
  </r>
  <r>
    <m/>
    <m/>
    <m/>
    <m/>
    <m/>
    <m/>
    <m/>
    <m/>
    <m/>
    <m/>
    <m/>
    <m/>
    <m/>
    <m/>
    <m/>
    <m/>
    <m/>
    <m/>
    <m/>
    <m/>
    <m/>
    <n v="8055"/>
    <s v="CA-2015-121188"/>
    <d v="2015-08-28T00:00:00"/>
    <d v="2015-04-09T00:00:00"/>
    <s v="Standard Class"/>
    <s v="CB-12025"/>
    <x v="90"/>
    <x v="0"/>
    <s v="United States"/>
    <s v="Los Angeles"/>
    <s v="California"/>
    <n v="90049"/>
    <x v="1"/>
    <s v="OFF-ST-10001490"/>
    <x v="1"/>
    <x v="4"/>
    <s v="Hot File 7-Pocket, Floor Stand"/>
    <n v="892.35"/>
    <n v="5"/>
    <n v="0"/>
    <n v="267.70499999999998"/>
    <n v="2015"/>
    <x v="6"/>
    <s v="Q3"/>
    <n v="0.3"/>
  </r>
  <r>
    <m/>
    <m/>
    <m/>
    <m/>
    <m/>
    <m/>
    <m/>
    <m/>
    <m/>
    <m/>
    <m/>
    <m/>
    <m/>
    <m/>
    <m/>
    <m/>
    <m/>
    <m/>
    <m/>
    <m/>
    <m/>
    <n v="8056"/>
    <s v="CA-2015-121188"/>
    <d v="2015-08-28T00:00:00"/>
    <d v="2015-04-09T00:00:00"/>
    <s v="Standard Class"/>
    <s v="CB-12025"/>
    <x v="90"/>
    <x v="0"/>
    <s v="United States"/>
    <s v="Los Angeles"/>
    <s v="California"/>
    <n v="90049"/>
    <x v="1"/>
    <s v="FUR-BO-10004695"/>
    <x v="0"/>
    <x v="0"/>
    <s v="O'Sullivan 2-Door Barrister Bookcase in Odessa Pine"/>
    <n v="307.666"/>
    <n v="2"/>
    <n v="0.15"/>
    <n v="28.956800000000001"/>
    <n v="2015"/>
    <x v="6"/>
    <s v="Q3"/>
    <n v="9.4117647058823528E-2"/>
  </r>
  <r>
    <m/>
    <m/>
    <m/>
    <m/>
    <m/>
    <m/>
    <m/>
    <m/>
    <m/>
    <m/>
    <m/>
    <m/>
    <m/>
    <m/>
    <m/>
    <m/>
    <m/>
    <m/>
    <m/>
    <m/>
    <m/>
    <n v="8057"/>
    <s v="CA-2015-121188"/>
    <d v="2015-08-28T00:00:00"/>
    <d v="2015-04-09T00:00:00"/>
    <s v="Standard Class"/>
    <s v="CB-12025"/>
    <x v="90"/>
    <x v="0"/>
    <s v="United States"/>
    <s v="Los Angeles"/>
    <s v="California"/>
    <n v="90049"/>
    <x v="1"/>
    <s v="OFF-ST-10000736"/>
    <x v="1"/>
    <x v="4"/>
    <s v="Carina Double Wide Media Storage Towers in Natural &amp; Black"/>
    <n v="728.82"/>
    <n v="9"/>
    <n v="0"/>
    <n v="29.152799999999999"/>
    <n v="2015"/>
    <x v="6"/>
    <s v="Q3"/>
    <n v="3.9999999999999994E-2"/>
  </r>
  <r>
    <m/>
    <m/>
    <m/>
    <m/>
    <m/>
    <m/>
    <m/>
    <m/>
    <m/>
    <m/>
    <m/>
    <m/>
    <m/>
    <m/>
    <m/>
    <m/>
    <m/>
    <m/>
    <m/>
    <m/>
    <m/>
    <n v="8058"/>
    <s v="CA-2015-121188"/>
    <d v="2015-08-28T00:00:00"/>
    <d v="2015-04-09T00:00:00"/>
    <s v="Standard Class"/>
    <s v="CB-12025"/>
    <x v="90"/>
    <x v="0"/>
    <s v="United States"/>
    <s v="Los Angeles"/>
    <s v="California"/>
    <n v="90049"/>
    <x v="1"/>
    <s v="OFF-BI-10001617"/>
    <x v="1"/>
    <x v="8"/>
    <s v="GBC Wire Binding Combs"/>
    <n v="41.36"/>
    <n v="5"/>
    <n v="0.2"/>
    <n v="13.959"/>
    <n v="2015"/>
    <x v="6"/>
    <s v="Q3"/>
    <n v="0.33750000000000002"/>
  </r>
  <r>
    <m/>
    <m/>
    <m/>
    <m/>
    <m/>
    <m/>
    <m/>
    <m/>
    <m/>
    <m/>
    <m/>
    <m/>
    <m/>
    <m/>
    <m/>
    <m/>
    <m/>
    <m/>
    <m/>
    <m/>
    <m/>
    <n v="8059"/>
    <s v="CA-2015-121188"/>
    <d v="2015-08-28T00:00:00"/>
    <d v="2015-04-09T00:00:00"/>
    <s v="Standard Class"/>
    <s v="CB-12025"/>
    <x v="90"/>
    <x v="0"/>
    <s v="United States"/>
    <s v="Los Angeles"/>
    <s v="California"/>
    <n v="90049"/>
    <x v="1"/>
    <s v="TEC-PH-10003589"/>
    <x v="2"/>
    <x v="7"/>
    <s v="invisibleSHIELD by ZAGG Smudge-Free Screen Protector"/>
    <n v="43.176000000000002"/>
    <n v="3"/>
    <n v="0.2"/>
    <n v="15.111599999999999"/>
    <n v="2015"/>
    <x v="6"/>
    <s v="Q3"/>
    <n v="0.35"/>
  </r>
  <r>
    <m/>
    <m/>
    <m/>
    <m/>
    <m/>
    <m/>
    <m/>
    <m/>
    <m/>
    <m/>
    <m/>
    <m/>
    <m/>
    <m/>
    <m/>
    <m/>
    <m/>
    <m/>
    <m/>
    <m/>
    <m/>
    <n v="8060"/>
    <s v="CA-2015-121188"/>
    <d v="2015-08-28T00:00:00"/>
    <d v="2015-04-09T00:00:00"/>
    <s v="Standard Class"/>
    <s v="CB-12025"/>
    <x v="90"/>
    <x v="0"/>
    <s v="United States"/>
    <s v="Los Angeles"/>
    <s v="California"/>
    <n v="90049"/>
    <x v="1"/>
    <s v="FUR-FU-10003981"/>
    <x v="0"/>
    <x v="5"/>
    <s v="Eldon Wave Desk Accessories"/>
    <n v="4.16"/>
    <n v="2"/>
    <n v="0"/>
    <n v="1.7472000000000001"/>
    <n v="2015"/>
    <x v="6"/>
    <s v="Q3"/>
    <n v="0.42"/>
  </r>
  <r>
    <m/>
    <m/>
    <m/>
    <m/>
    <m/>
    <m/>
    <m/>
    <m/>
    <m/>
    <m/>
    <m/>
    <m/>
    <m/>
    <m/>
    <m/>
    <m/>
    <m/>
    <m/>
    <m/>
    <m/>
    <m/>
    <n v="8061"/>
    <s v="CA-2015-156013"/>
    <d v="2015-09-20T00:00:00"/>
    <s v="9/26/2015"/>
    <s v="Standard Class"/>
    <s v="TC-20980"/>
    <x v="568"/>
    <x v="1"/>
    <s v="United States"/>
    <s v="Long Beach"/>
    <s v="New York"/>
    <n v="11561"/>
    <x v="3"/>
    <s v="OFF-PA-10001970"/>
    <x v="1"/>
    <x v="10"/>
    <s v="Xerox 1881"/>
    <n v="61.4"/>
    <n v="5"/>
    <n v="0"/>
    <n v="28.858000000000001"/>
    <n v="2015"/>
    <x v="8"/>
    <s v="Q3"/>
    <n v="0.47000000000000003"/>
  </r>
  <r>
    <m/>
    <m/>
    <m/>
    <m/>
    <m/>
    <m/>
    <m/>
    <m/>
    <m/>
    <m/>
    <m/>
    <m/>
    <m/>
    <m/>
    <m/>
    <m/>
    <m/>
    <m/>
    <m/>
    <m/>
    <m/>
    <n v="8062"/>
    <s v="CA-2015-156013"/>
    <d v="2015-09-20T00:00:00"/>
    <s v="9/26/2015"/>
    <s v="Standard Class"/>
    <s v="TC-20980"/>
    <x v="568"/>
    <x v="1"/>
    <s v="United States"/>
    <s v="Long Beach"/>
    <s v="New York"/>
    <n v="11561"/>
    <x v="3"/>
    <s v="OFF-BI-10002437"/>
    <x v="1"/>
    <x v="8"/>
    <s v="Recycled Premium Regency Composition Covers"/>
    <n v="24.448"/>
    <n v="2"/>
    <n v="0.2"/>
    <n v="8.8623999999999992"/>
    <n v="2015"/>
    <x v="8"/>
    <s v="Q3"/>
    <n v="0.36249999999999993"/>
  </r>
  <r>
    <m/>
    <m/>
    <m/>
    <m/>
    <m/>
    <m/>
    <m/>
    <m/>
    <m/>
    <m/>
    <m/>
    <m/>
    <m/>
    <m/>
    <m/>
    <m/>
    <m/>
    <m/>
    <m/>
    <m/>
    <m/>
    <n v="8063"/>
    <s v="CA-2016-132997"/>
    <d v="2016-11-07T00:00:00"/>
    <d v="2016-09-11T00:00:00"/>
    <s v="First Class"/>
    <s v="LW-17215"/>
    <x v="560"/>
    <x v="0"/>
    <s v="United States"/>
    <s v="Rochester"/>
    <s v="New York"/>
    <n v="14609"/>
    <x v="3"/>
    <s v="TEC-PH-10000586"/>
    <x v="2"/>
    <x v="7"/>
    <s v="AT&amp;T SB67148 SynJ"/>
    <n v="263.95999999999998"/>
    <n v="4"/>
    <n v="0"/>
    <n v="71.269199999999998"/>
    <n v="2016"/>
    <x v="0"/>
    <s v="Q4"/>
    <n v="0.27"/>
  </r>
  <r>
    <m/>
    <m/>
    <m/>
    <m/>
    <m/>
    <m/>
    <m/>
    <m/>
    <m/>
    <m/>
    <m/>
    <m/>
    <m/>
    <m/>
    <m/>
    <m/>
    <m/>
    <m/>
    <m/>
    <m/>
    <m/>
    <n v="8064"/>
    <s v="CA-2016-132997"/>
    <d v="2016-11-07T00:00:00"/>
    <d v="2016-09-11T00:00:00"/>
    <s v="First Class"/>
    <s v="LW-17215"/>
    <x v="560"/>
    <x v="0"/>
    <s v="United States"/>
    <s v="Rochester"/>
    <s v="New York"/>
    <n v="14609"/>
    <x v="3"/>
    <s v="TEC-PH-10003811"/>
    <x v="2"/>
    <x v="7"/>
    <s v="Jabra Supreme Plus Driver Edition Headset"/>
    <n v="359.97"/>
    <n v="3"/>
    <n v="0"/>
    <n v="100.7916"/>
    <n v="2016"/>
    <x v="0"/>
    <s v="Q4"/>
    <n v="0.27999999999999997"/>
  </r>
  <r>
    <m/>
    <m/>
    <m/>
    <m/>
    <m/>
    <m/>
    <m/>
    <m/>
    <m/>
    <m/>
    <m/>
    <m/>
    <m/>
    <m/>
    <m/>
    <m/>
    <m/>
    <m/>
    <m/>
    <m/>
    <m/>
    <n v="8065"/>
    <s v="CA-2016-132997"/>
    <d v="2016-11-07T00:00:00"/>
    <d v="2016-09-11T00:00:00"/>
    <s v="First Class"/>
    <s v="LW-17215"/>
    <x v="560"/>
    <x v="0"/>
    <s v="United States"/>
    <s v="Rochester"/>
    <s v="New York"/>
    <n v="14609"/>
    <x v="3"/>
    <s v="OFF-PA-10004983"/>
    <x v="1"/>
    <x v="10"/>
    <s v="Xerox 23"/>
    <n v="12.96"/>
    <n v="2"/>
    <n v="0"/>
    <n v="6.2207999999999997"/>
    <n v="2016"/>
    <x v="0"/>
    <s v="Q4"/>
    <n v="0.47999999999999993"/>
  </r>
  <r>
    <m/>
    <m/>
    <m/>
    <m/>
    <m/>
    <m/>
    <m/>
    <m/>
    <m/>
    <m/>
    <m/>
    <m/>
    <m/>
    <m/>
    <m/>
    <m/>
    <m/>
    <m/>
    <m/>
    <m/>
    <m/>
    <n v="8066"/>
    <s v="CA-2016-132997"/>
    <d v="2016-11-07T00:00:00"/>
    <d v="2016-09-11T00:00:00"/>
    <s v="First Class"/>
    <s v="LW-17215"/>
    <x v="560"/>
    <x v="0"/>
    <s v="United States"/>
    <s v="Rochester"/>
    <s v="New York"/>
    <n v="14609"/>
    <x v="3"/>
    <s v="OFF-ST-10003479"/>
    <x v="1"/>
    <x v="4"/>
    <s v="Eldon Base for stackable storage shelf, platinum"/>
    <n v="116.82"/>
    <n v="3"/>
    <n v="0"/>
    <n v="5.8410000000000002"/>
    <n v="2016"/>
    <x v="0"/>
    <s v="Q4"/>
    <n v="0.05"/>
  </r>
  <r>
    <m/>
    <m/>
    <m/>
    <m/>
    <m/>
    <m/>
    <m/>
    <m/>
    <m/>
    <m/>
    <m/>
    <m/>
    <m/>
    <m/>
    <m/>
    <m/>
    <m/>
    <m/>
    <m/>
    <m/>
    <m/>
    <n v="8067"/>
    <s v="CA-2016-132997"/>
    <d v="2016-11-07T00:00:00"/>
    <d v="2016-09-11T00:00:00"/>
    <s v="First Class"/>
    <s v="LW-17215"/>
    <x v="560"/>
    <x v="0"/>
    <s v="United States"/>
    <s v="Rochester"/>
    <s v="New York"/>
    <n v="14609"/>
    <x v="3"/>
    <s v="OFF-BI-10004318"/>
    <x v="1"/>
    <x v="8"/>
    <s v="Ibico EB-19 Dual Function Manual Binding System"/>
    <n v="276.78399999999999"/>
    <n v="2"/>
    <n v="0.2"/>
    <n v="89.954800000000006"/>
    <n v="2016"/>
    <x v="0"/>
    <s v="Q4"/>
    <n v="0.32500000000000001"/>
  </r>
  <r>
    <m/>
    <m/>
    <m/>
    <m/>
    <m/>
    <m/>
    <m/>
    <m/>
    <m/>
    <m/>
    <m/>
    <m/>
    <m/>
    <m/>
    <m/>
    <m/>
    <m/>
    <m/>
    <m/>
    <m/>
    <m/>
    <n v="8068"/>
    <s v="US-2015-160563"/>
    <d v="2015-10-20T00:00:00"/>
    <s v="10/24/2015"/>
    <s v="Standard Class"/>
    <s v="NS-18640"/>
    <x v="374"/>
    <x v="1"/>
    <s v="United States"/>
    <s v="San Francisco"/>
    <s v="California"/>
    <n v="94109"/>
    <x v="1"/>
    <s v="TEC-AC-10002567"/>
    <x v="2"/>
    <x v="11"/>
    <s v="Logitech G602 Wireless Gaming Mouse"/>
    <n v="239.97"/>
    <n v="3"/>
    <n v="0"/>
    <n v="86.389200000000002"/>
    <n v="2015"/>
    <x v="2"/>
    <s v="Q4"/>
    <n v="0.36"/>
  </r>
  <r>
    <m/>
    <m/>
    <m/>
    <m/>
    <m/>
    <m/>
    <m/>
    <m/>
    <m/>
    <m/>
    <m/>
    <m/>
    <m/>
    <m/>
    <m/>
    <m/>
    <m/>
    <m/>
    <m/>
    <m/>
    <m/>
    <n v="8069"/>
    <s v="US-2015-160563"/>
    <d v="2015-10-20T00:00:00"/>
    <s v="10/24/2015"/>
    <s v="Standard Class"/>
    <s v="NS-18640"/>
    <x v="374"/>
    <x v="1"/>
    <s v="United States"/>
    <s v="San Francisco"/>
    <s v="California"/>
    <n v="94109"/>
    <x v="1"/>
    <s v="FUR-FU-10001731"/>
    <x v="0"/>
    <x v="5"/>
    <s v="Acrylic Self-Standing Desk Frames"/>
    <n v="16.02"/>
    <n v="6"/>
    <n v="0"/>
    <n v="6.0876000000000001"/>
    <n v="2015"/>
    <x v="2"/>
    <s v="Q4"/>
    <n v="0.38"/>
  </r>
  <r>
    <m/>
    <m/>
    <m/>
    <m/>
    <m/>
    <m/>
    <m/>
    <m/>
    <m/>
    <m/>
    <m/>
    <m/>
    <m/>
    <m/>
    <m/>
    <m/>
    <m/>
    <m/>
    <m/>
    <m/>
    <m/>
    <n v="8070"/>
    <s v="CA-2017-151750"/>
    <d v="2017-01-01T00:00:00"/>
    <d v="2017-05-01T00:00:00"/>
    <s v="Standard Class"/>
    <s v="JM-15250"/>
    <x v="49"/>
    <x v="0"/>
    <s v="United States"/>
    <s v="Huntsville"/>
    <s v="Texas"/>
    <n v="77340"/>
    <x v="2"/>
    <s v="OFF-ST-10002743"/>
    <x v="1"/>
    <x v="4"/>
    <s v="SAFCO Boltless Steel Shelving"/>
    <n v="454.56"/>
    <n v="5"/>
    <n v="0.2"/>
    <n v="-107.958"/>
    <n v="2017"/>
    <x v="9"/>
    <s v="Q1"/>
    <n v="-0.23749999999999999"/>
  </r>
  <r>
    <m/>
    <m/>
    <m/>
    <m/>
    <m/>
    <m/>
    <m/>
    <m/>
    <m/>
    <m/>
    <m/>
    <m/>
    <m/>
    <m/>
    <m/>
    <m/>
    <m/>
    <m/>
    <m/>
    <m/>
    <m/>
    <n v="8071"/>
    <s v="CA-2017-151750"/>
    <d v="2017-01-01T00:00:00"/>
    <d v="2017-05-01T00:00:00"/>
    <s v="Standard Class"/>
    <s v="JM-15250"/>
    <x v="49"/>
    <x v="0"/>
    <s v="United States"/>
    <s v="Huntsville"/>
    <s v="Texas"/>
    <n v="77340"/>
    <x v="2"/>
    <s v="FUR-FU-10002116"/>
    <x v="0"/>
    <x v="5"/>
    <s v="Tenex Carpeted, Granite-Look or Clear Contemporary Contour Shape Chair Mats"/>
    <n v="141.41999999999999"/>
    <n v="5"/>
    <n v="0.6"/>
    <n v="-187.38149999999999"/>
    <n v="2017"/>
    <x v="9"/>
    <s v="Q1"/>
    <n v="-1.325"/>
  </r>
  <r>
    <m/>
    <m/>
    <m/>
    <m/>
    <m/>
    <m/>
    <m/>
    <m/>
    <m/>
    <m/>
    <m/>
    <m/>
    <m/>
    <m/>
    <m/>
    <m/>
    <m/>
    <m/>
    <m/>
    <m/>
    <m/>
    <n v="8072"/>
    <s v="CA-2017-151750"/>
    <d v="2017-01-01T00:00:00"/>
    <d v="2017-05-01T00:00:00"/>
    <s v="Standard Class"/>
    <s v="JM-15250"/>
    <x v="49"/>
    <x v="0"/>
    <s v="United States"/>
    <s v="Huntsville"/>
    <s v="Texas"/>
    <n v="77340"/>
    <x v="2"/>
    <s v="FUR-CH-10003199"/>
    <x v="0"/>
    <x v="1"/>
    <s v="Office Star - Contemporary Task Swivel Chair"/>
    <n v="310.74400000000003"/>
    <n v="4"/>
    <n v="0.3"/>
    <n v="-26.635200000000001"/>
    <n v="2017"/>
    <x v="9"/>
    <s v="Q1"/>
    <n v="-8.5714285714285715E-2"/>
  </r>
  <r>
    <m/>
    <m/>
    <m/>
    <m/>
    <m/>
    <m/>
    <m/>
    <m/>
    <m/>
    <m/>
    <m/>
    <m/>
    <m/>
    <m/>
    <m/>
    <m/>
    <m/>
    <m/>
    <m/>
    <m/>
    <m/>
    <n v="8073"/>
    <s v="CA-2017-151750"/>
    <d v="2017-01-01T00:00:00"/>
    <d v="2017-05-01T00:00:00"/>
    <s v="Standard Class"/>
    <s v="JM-15250"/>
    <x v="49"/>
    <x v="0"/>
    <s v="United States"/>
    <s v="Huntsville"/>
    <s v="Texas"/>
    <n v="77340"/>
    <x v="2"/>
    <s v="OFF-AR-10003158"/>
    <x v="1"/>
    <x v="6"/>
    <s v="Fluorescent Highlighters by Dixon"/>
    <n v="12.736000000000001"/>
    <n v="4"/>
    <n v="0.2"/>
    <n v="2.2288000000000001"/>
    <n v="2017"/>
    <x v="9"/>
    <s v="Q1"/>
    <n v="0.17499999999999999"/>
  </r>
  <r>
    <m/>
    <m/>
    <m/>
    <m/>
    <m/>
    <m/>
    <m/>
    <m/>
    <m/>
    <m/>
    <m/>
    <m/>
    <m/>
    <m/>
    <m/>
    <m/>
    <m/>
    <m/>
    <m/>
    <m/>
    <m/>
    <n v="8074"/>
    <s v="CA-2017-151750"/>
    <d v="2017-01-01T00:00:00"/>
    <d v="2017-05-01T00:00:00"/>
    <s v="Standard Class"/>
    <s v="JM-15250"/>
    <x v="49"/>
    <x v="0"/>
    <s v="United States"/>
    <s v="Huntsville"/>
    <s v="Texas"/>
    <n v="77340"/>
    <x v="2"/>
    <s v="OFF-BI-10000301"/>
    <x v="1"/>
    <x v="8"/>
    <s v="GBC Instant Report Kit"/>
    <n v="6.47"/>
    <n v="5"/>
    <n v="0.8"/>
    <n v="-9.7050000000000001"/>
    <n v="2017"/>
    <x v="9"/>
    <s v="Q1"/>
    <n v="-1.5"/>
  </r>
  <r>
    <m/>
    <m/>
    <m/>
    <m/>
    <m/>
    <m/>
    <m/>
    <m/>
    <m/>
    <m/>
    <m/>
    <m/>
    <m/>
    <m/>
    <m/>
    <m/>
    <m/>
    <m/>
    <m/>
    <m/>
    <m/>
    <n v="8075"/>
    <s v="CA-2017-151750"/>
    <d v="2017-01-01T00:00:00"/>
    <d v="2017-05-01T00:00:00"/>
    <s v="Standard Class"/>
    <s v="JM-15250"/>
    <x v="49"/>
    <x v="0"/>
    <s v="United States"/>
    <s v="Huntsville"/>
    <s v="Texas"/>
    <n v="77340"/>
    <x v="2"/>
    <s v="OFF-BI-10000343"/>
    <x v="1"/>
    <x v="8"/>
    <s v="Pressboard Covers with Storage Hooks, 9 1/2&quot; x 11&quot;, Light Blue"/>
    <n v="13.747999999999999"/>
    <n v="14"/>
    <n v="0.8"/>
    <n v="-22.684200000000001"/>
    <n v="2017"/>
    <x v="9"/>
    <s v="Q1"/>
    <n v="-1.6500000000000001"/>
  </r>
  <r>
    <m/>
    <m/>
    <m/>
    <m/>
    <m/>
    <m/>
    <m/>
    <m/>
    <m/>
    <m/>
    <m/>
    <m/>
    <m/>
    <m/>
    <m/>
    <m/>
    <m/>
    <m/>
    <m/>
    <m/>
    <m/>
    <n v="8076"/>
    <s v="CA-2017-151750"/>
    <d v="2017-01-01T00:00:00"/>
    <d v="2017-05-01T00:00:00"/>
    <s v="Standard Class"/>
    <s v="JM-15250"/>
    <x v="49"/>
    <x v="0"/>
    <s v="United States"/>
    <s v="Huntsville"/>
    <s v="Texas"/>
    <n v="77340"/>
    <x v="2"/>
    <s v="OFF-AP-10004708"/>
    <x v="1"/>
    <x v="9"/>
    <s v="Fellowes Superior 10 Outlet Split Surge Protector"/>
    <n v="15.224"/>
    <n v="2"/>
    <n v="0.8"/>
    <n v="-38.821199999999997"/>
    <n v="2017"/>
    <x v="9"/>
    <s v="Q1"/>
    <n v="-2.5499999999999998"/>
  </r>
  <r>
    <m/>
    <m/>
    <m/>
    <m/>
    <m/>
    <m/>
    <m/>
    <m/>
    <m/>
    <m/>
    <m/>
    <m/>
    <m/>
    <m/>
    <m/>
    <m/>
    <m/>
    <m/>
    <m/>
    <m/>
    <m/>
    <n v="8077"/>
    <s v="CA-2015-106187"/>
    <d v="2015-06-23T00:00:00"/>
    <s v="6/29/2015"/>
    <s v="Standard Class"/>
    <s v="RF-19345"/>
    <x v="575"/>
    <x v="1"/>
    <s v="United States"/>
    <s v="East Point"/>
    <s v="Georgia"/>
    <n v="30344"/>
    <x v="0"/>
    <s v="FUR-FU-10000794"/>
    <x v="0"/>
    <x v="5"/>
    <s v="Eldon Stackable Tray, Side-Load, Legal, Smoke"/>
    <n v="27.42"/>
    <n v="3"/>
    <n v="0"/>
    <n v="9.3228000000000009"/>
    <n v="2015"/>
    <x v="1"/>
    <s v="Q2"/>
    <n v="0.34"/>
  </r>
  <r>
    <m/>
    <m/>
    <m/>
    <m/>
    <m/>
    <m/>
    <m/>
    <m/>
    <m/>
    <m/>
    <m/>
    <m/>
    <m/>
    <m/>
    <m/>
    <m/>
    <m/>
    <m/>
    <m/>
    <m/>
    <m/>
    <n v="8078"/>
    <s v="CA-2015-106187"/>
    <d v="2015-06-23T00:00:00"/>
    <s v="6/29/2015"/>
    <s v="Standard Class"/>
    <s v="RF-19345"/>
    <x v="575"/>
    <x v="1"/>
    <s v="United States"/>
    <s v="East Point"/>
    <s v="Georgia"/>
    <n v="30344"/>
    <x v="0"/>
    <s v="OFF-BI-10004519"/>
    <x v="1"/>
    <x v="8"/>
    <s v="GBC DocuBind P100 Manual Binding Machine"/>
    <n v="165.98"/>
    <n v="1"/>
    <n v="0"/>
    <n v="74.691000000000003"/>
    <n v="2015"/>
    <x v="1"/>
    <s v="Q2"/>
    <n v="0.45000000000000007"/>
  </r>
  <r>
    <m/>
    <m/>
    <m/>
    <m/>
    <m/>
    <m/>
    <m/>
    <m/>
    <m/>
    <m/>
    <m/>
    <m/>
    <m/>
    <m/>
    <m/>
    <m/>
    <m/>
    <m/>
    <m/>
    <m/>
    <m/>
    <n v="8079"/>
    <s v="CA-2015-106187"/>
    <d v="2015-06-23T00:00:00"/>
    <s v="6/29/2015"/>
    <s v="Standard Class"/>
    <s v="RF-19345"/>
    <x v="575"/>
    <x v="1"/>
    <s v="United States"/>
    <s v="East Point"/>
    <s v="Georgia"/>
    <n v="30344"/>
    <x v="0"/>
    <s v="TEC-AC-10001590"/>
    <x v="2"/>
    <x v="11"/>
    <s v="Dell Slim USB Multimedia Keyboard"/>
    <n v="75"/>
    <n v="3"/>
    <n v="0"/>
    <n v="18"/>
    <n v="2015"/>
    <x v="1"/>
    <s v="Q2"/>
    <n v="0.24"/>
  </r>
  <r>
    <m/>
    <m/>
    <m/>
    <m/>
    <m/>
    <m/>
    <m/>
    <m/>
    <m/>
    <m/>
    <m/>
    <m/>
    <m/>
    <m/>
    <m/>
    <m/>
    <m/>
    <m/>
    <m/>
    <m/>
    <m/>
    <n v="8080"/>
    <s v="US-2016-164945"/>
    <d v="2016-11-22T00:00:00"/>
    <s v="11/27/2016"/>
    <s v="Standard Class"/>
    <s v="CA-12055"/>
    <x v="402"/>
    <x v="2"/>
    <s v="United States"/>
    <s v="New York City"/>
    <s v="New York"/>
    <n v="10009"/>
    <x v="3"/>
    <s v="OFF-BI-10001524"/>
    <x v="1"/>
    <x v="8"/>
    <s v="GBC Premium Transparent Covers with Diagonal Lined Pattern"/>
    <n v="134.27199999999999"/>
    <n v="8"/>
    <n v="0.2"/>
    <n v="46.995199999999997"/>
    <n v="2016"/>
    <x v="0"/>
    <s v="Q4"/>
    <n v="0.35"/>
  </r>
  <r>
    <m/>
    <m/>
    <m/>
    <m/>
    <m/>
    <m/>
    <m/>
    <m/>
    <m/>
    <m/>
    <m/>
    <m/>
    <m/>
    <m/>
    <m/>
    <m/>
    <m/>
    <m/>
    <m/>
    <m/>
    <m/>
    <n v="8081"/>
    <s v="CA-2015-150714"/>
    <d v="2015-10-26T00:00:00"/>
    <d v="2015-01-11T00:00:00"/>
    <s v="Standard Class"/>
    <s v="KH-16690"/>
    <x v="120"/>
    <x v="1"/>
    <s v="United States"/>
    <s v="Springfield"/>
    <s v="Oregon"/>
    <n v="97477"/>
    <x v="1"/>
    <s v="OFF-LA-10001474"/>
    <x v="1"/>
    <x v="2"/>
    <s v="Avery 477"/>
    <n v="146.54400000000001"/>
    <n v="6"/>
    <n v="0.2"/>
    <n v="47.626800000000003"/>
    <n v="2015"/>
    <x v="2"/>
    <s v="Q4"/>
    <n v="0.32500000000000001"/>
  </r>
  <r>
    <m/>
    <m/>
    <m/>
    <m/>
    <m/>
    <m/>
    <m/>
    <m/>
    <m/>
    <m/>
    <m/>
    <m/>
    <m/>
    <m/>
    <m/>
    <m/>
    <m/>
    <m/>
    <m/>
    <m/>
    <m/>
    <n v="8082"/>
    <s v="CA-2015-150714"/>
    <d v="2015-10-26T00:00:00"/>
    <d v="2015-01-11T00:00:00"/>
    <s v="Standard Class"/>
    <s v="KH-16690"/>
    <x v="120"/>
    <x v="1"/>
    <s v="United States"/>
    <s v="Springfield"/>
    <s v="Oregon"/>
    <n v="97477"/>
    <x v="1"/>
    <s v="OFF-PA-10001497"/>
    <x v="1"/>
    <x v="10"/>
    <s v="Xerox 1914"/>
    <n v="131.904"/>
    <n v="3"/>
    <n v="0.2"/>
    <n v="47.815199999999997"/>
    <n v="2015"/>
    <x v="2"/>
    <s v="Q4"/>
    <n v="0.36249999999999999"/>
  </r>
  <r>
    <m/>
    <m/>
    <m/>
    <m/>
    <m/>
    <m/>
    <m/>
    <m/>
    <m/>
    <m/>
    <m/>
    <m/>
    <m/>
    <m/>
    <m/>
    <m/>
    <m/>
    <m/>
    <m/>
    <m/>
    <m/>
    <n v="8083"/>
    <s v="CA-2015-150714"/>
    <d v="2015-10-26T00:00:00"/>
    <d v="2015-01-11T00:00:00"/>
    <s v="Standard Class"/>
    <s v="KH-16690"/>
    <x v="120"/>
    <x v="1"/>
    <s v="United States"/>
    <s v="Springfield"/>
    <s v="Oregon"/>
    <n v="97477"/>
    <x v="1"/>
    <s v="OFF-AP-10003287"/>
    <x v="1"/>
    <x v="9"/>
    <s v="Tripp Lite TLP810NET Broadband Surge for Modem/Fax"/>
    <n v="203.88"/>
    <n v="5"/>
    <n v="0.2"/>
    <n v="20.388000000000002"/>
    <n v="2015"/>
    <x v="2"/>
    <s v="Q4"/>
    <n v="0.1"/>
  </r>
  <r>
    <m/>
    <m/>
    <m/>
    <m/>
    <m/>
    <m/>
    <m/>
    <m/>
    <m/>
    <m/>
    <m/>
    <m/>
    <m/>
    <m/>
    <m/>
    <m/>
    <m/>
    <m/>
    <m/>
    <m/>
    <m/>
    <n v="8084"/>
    <s v="CA-2015-150714"/>
    <d v="2015-10-26T00:00:00"/>
    <d v="2015-01-11T00:00:00"/>
    <s v="Standard Class"/>
    <s v="KH-16690"/>
    <x v="120"/>
    <x v="1"/>
    <s v="United States"/>
    <s v="Springfield"/>
    <s v="Oregon"/>
    <n v="97477"/>
    <x v="1"/>
    <s v="OFF-BI-10002982"/>
    <x v="1"/>
    <x v="8"/>
    <s v="Avery Self-Adhesive Photo Pockets for Polaroid Photos"/>
    <n v="14.301"/>
    <n v="7"/>
    <n v="0.7"/>
    <n v="-10.487399999999999"/>
    <n v="2015"/>
    <x v="2"/>
    <s v="Q4"/>
    <n v="-0.73333333333333328"/>
  </r>
  <r>
    <m/>
    <m/>
    <m/>
    <m/>
    <m/>
    <m/>
    <m/>
    <m/>
    <m/>
    <m/>
    <m/>
    <m/>
    <m/>
    <m/>
    <m/>
    <m/>
    <m/>
    <m/>
    <m/>
    <m/>
    <m/>
    <n v="8085"/>
    <s v="CA-2015-150714"/>
    <d v="2015-10-26T00:00:00"/>
    <d v="2015-01-11T00:00:00"/>
    <s v="Standard Class"/>
    <s v="KH-16690"/>
    <x v="120"/>
    <x v="1"/>
    <s v="United States"/>
    <s v="Springfield"/>
    <s v="Oregon"/>
    <n v="97477"/>
    <x v="1"/>
    <s v="OFF-ST-10001809"/>
    <x v="1"/>
    <x v="4"/>
    <s v="Fellowes Officeware Wire Shelving"/>
    <n v="718.64"/>
    <n v="10"/>
    <n v="0.2"/>
    <n v="-161.69399999999999"/>
    <n v="2015"/>
    <x v="2"/>
    <s v="Q4"/>
    <n v="-0.22499999999999998"/>
  </r>
  <r>
    <m/>
    <m/>
    <m/>
    <m/>
    <m/>
    <m/>
    <m/>
    <m/>
    <m/>
    <m/>
    <m/>
    <m/>
    <m/>
    <m/>
    <m/>
    <m/>
    <m/>
    <m/>
    <m/>
    <m/>
    <m/>
    <n v="8086"/>
    <s v="CA-2016-105753"/>
    <d v="2016-10-20T00:00:00"/>
    <s v="10/26/2016"/>
    <s v="Standard Class"/>
    <s v="LC-16960"/>
    <x v="784"/>
    <x v="2"/>
    <s v="United States"/>
    <s v="Arlington"/>
    <s v="Virginia"/>
    <n v="22204"/>
    <x v="0"/>
    <s v="FUR-FU-10000246"/>
    <x v="0"/>
    <x v="5"/>
    <s v="Aluminum Document Frame"/>
    <n v="61.1"/>
    <n v="5"/>
    <n v="0"/>
    <n v="18.329999999999998"/>
    <n v="2016"/>
    <x v="2"/>
    <s v="Q4"/>
    <n v="0.3"/>
  </r>
  <r>
    <m/>
    <m/>
    <m/>
    <m/>
    <m/>
    <m/>
    <m/>
    <m/>
    <m/>
    <m/>
    <m/>
    <m/>
    <m/>
    <m/>
    <m/>
    <m/>
    <m/>
    <m/>
    <m/>
    <m/>
    <m/>
    <n v="8087"/>
    <s v="CA-2017-120894"/>
    <d v="2017-04-28T00:00:00"/>
    <d v="2017-02-05T00:00:00"/>
    <s v="Standard Class"/>
    <s v="JL-15130"/>
    <x v="691"/>
    <x v="0"/>
    <s v="United States"/>
    <s v="Wilmington"/>
    <s v="North Carolina"/>
    <n v="28403"/>
    <x v="0"/>
    <s v="OFF-AP-10000252"/>
    <x v="1"/>
    <x v="9"/>
    <s v="Harmony HEPA Quiet Air Purifiers"/>
    <n v="28.08"/>
    <n v="3"/>
    <n v="0.2"/>
    <n v="5.2649999999999997"/>
    <n v="2017"/>
    <x v="3"/>
    <s v="Q2"/>
    <n v="0.1875"/>
  </r>
  <r>
    <m/>
    <m/>
    <m/>
    <m/>
    <m/>
    <m/>
    <m/>
    <m/>
    <m/>
    <m/>
    <m/>
    <m/>
    <m/>
    <m/>
    <m/>
    <m/>
    <m/>
    <m/>
    <m/>
    <m/>
    <m/>
    <n v="8088"/>
    <s v="CA-2016-106621"/>
    <d v="2016-09-29T00:00:00"/>
    <d v="2016-01-10T00:00:00"/>
    <s v="Second Class"/>
    <s v="DM-12955"/>
    <x v="678"/>
    <x v="1"/>
    <s v="United States"/>
    <s v="Yuma"/>
    <s v="Arizona"/>
    <n v="85364"/>
    <x v="1"/>
    <s v="OFF-AR-10002375"/>
    <x v="1"/>
    <x v="6"/>
    <s v="Newell 351"/>
    <n v="10.496"/>
    <n v="4"/>
    <n v="0.2"/>
    <n v="1.1808000000000001"/>
    <n v="2016"/>
    <x v="8"/>
    <s v="Q3"/>
    <n v="0.1125"/>
  </r>
  <r>
    <m/>
    <m/>
    <m/>
    <m/>
    <m/>
    <m/>
    <m/>
    <m/>
    <m/>
    <m/>
    <m/>
    <m/>
    <m/>
    <m/>
    <m/>
    <m/>
    <m/>
    <m/>
    <m/>
    <m/>
    <m/>
    <n v="8089"/>
    <s v="CA-2015-107020"/>
    <d v="2015-07-10T00:00:00"/>
    <s v="7/14/2015"/>
    <s v="Standard Class"/>
    <s v="MV-18190"/>
    <x v="160"/>
    <x v="0"/>
    <s v="United States"/>
    <s v="San Bernardino"/>
    <s v="California"/>
    <n v="92404"/>
    <x v="1"/>
    <s v="OFF-BI-10003719"/>
    <x v="1"/>
    <x v="8"/>
    <s v="Large Capacity Hanging Post Binders"/>
    <n v="39.92"/>
    <n v="2"/>
    <n v="0.2"/>
    <n v="12.974"/>
    <n v="2015"/>
    <x v="7"/>
    <s v="Q3"/>
    <n v="0.32500000000000001"/>
  </r>
  <r>
    <m/>
    <m/>
    <m/>
    <m/>
    <m/>
    <m/>
    <m/>
    <m/>
    <m/>
    <m/>
    <m/>
    <m/>
    <m/>
    <m/>
    <m/>
    <m/>
    <m/>
    <m/>
    <m/>
    <m/>
    <m/>
    <n v="8090"/>
    <s v="US-2015-117492"/>
    <d v="2015-08-07T00:00:00"/>
    <d v="2015-09-08T00:00:00"/>
    <s v="First Class"/>
    <s v="NS-18640"/>
    <x v="374"/>
    <x v="1"/>
    <s v="United States"/>
    <s v="Baltimore"/>
    <s v="Maryland"/>
    <n v="21215"/>
    <x v="3"/>
    <s v="OFF-AP-10001492"/>
    <x v="1"/>
    <x v="9"/>
    <s v="Acco Six-Outlet Power Strip, 4' Cord Length"/>
    <n v="77.58"/>
    <n v="9"/>
    <n v="0"/>
    <n v="20.1708"/>
    <n v="2015"/>
    <x v="6"/>
    <s v="Q3"/>
    <n v="0.26"/>
  </r>
  <r>
    <m/>
    <m/>
    <m/>
    <m/>
    <m/>
    <m/>
    <m/>
    <m/>
    <m/>
    <m/>
    <m/>
    <m/>
    <m/>
    <m/>
    <m/>
    <m/>
    <m/>
    <m/>
    <m/>
    <m/>
    <m/>
    <n v="8091"/>
    <s v="CA-2014-101392"/>
    <d v="2014-12-07T00:00:00"/>
    <s v="12/13/2014"/>
    <s v="Standard Class"/>
    <s v="AS-10630"/>
    <x v="357"/>
    <x v="2"/>
    <s v="United States"/>
    <s v="Seattle"/>
    <s v="Washington"/>
    <n v="98103"/>
    <x v="1"/>
    <s v="OFF-ST-10000532"/>
    <x v="1"/>
    <x v="4"/>
    <s v="Advantus Rolling Drawer Organizers"/>
    <n v="269.36"/>
    <n v="7"/>
    <n v="0"/>
    <n v="70.033600000000007"/>
    <n v="2014"/>
    <x v="4"/>
    <s v="Q4"/>
    <n v="0.26"/>
  </r>
  <r>
    <m/>
    <m/>
    <m/>
    <m/>
    <m/>
    <m/>
    <m/>
    <m/>
    <m/>
    <m/>
    <m/>
    <m/>
    <m/>
    <m/>
    <m/>
    <m/>
    <m/>
    <m/>
    <m/>
    <m/>
    <m/>
    <n v="8092"/>
    <s v="CA-2015-127502"/>
    <d v="2015-12-10T00:00:00"/>
    <s v="12/14/2015"/>
    <s v="Standard Class"/>
    <s v="MT-17815"/>
    <x v="363"/>
    <x v="0"/>
    <s v="United States"/>
    <s v="San Francisco"/>
    <s v="California"/>
    <n v="94110"/>
    <x v="1"/>
    <s v="OFF-LA-10001613"/>
    <x v="1"/>
    <x v="2"/>
    <s v="Avery File Folder Labels"/>
    <n v="5.76"/>
    <n v="2"/>
    <n v="0"/>
    <n v="2.8224"/>
    <n v="2015"/>
    <x v="4"/>
    <s v="Q4"/>
    <n v="0.49000000000000005"/>
  </r>
  <r>
    <m/>
    <m/>
    <m/>
    <m/>
    <m/>
    <m/>
    <m/>
    <m/>
    <m/>
    <m/>
    <m/>
    <m/>
    <m/>
    <m/>
    <m/>
    <m/>
    <m/>
    <m/>
    <m/>
    <m/>
    <m/>
    <n v="8093"/>
    <s v="CA-2017-143658"/>
    <d v="2017-11-08T00:00:00"/>
    <s v="11/13/2017"/>
    <s v="Second Class"/>
    <s v="SR-20425"/>
    <x v="676"/>
    <x v="2"/>
    <s v="United States"/>
    <s v="New York City"/>
    <s v="New York"/>
    <n v="10035"/>
    <x v="3"/>
    <s v="OFF-AR-10002818"/>
    <x v="1"/>
    <x v="6"/>
    <s v="Panasonic KP-310 Heavy-Duty Electric Pencil Sharpener"/>
    <n v="109.9"/>
    <n v="5"/>
    <n v="0"/>
    <n v="32.97"/>
    <n v="2017"/>
    <x v="0"/>
    <s v="Q4"/>
    <n v="0.3"/>
  </r>
  <r>
    <m/>
    <m/>
    <m/>
    <m/>
    <m/>
    <m/>
    <m/>
    <m/>
    <m/>
    <m/>
    <m/>
    <m/>
    <m/>
    <m/>
    <m/>
    <m/>
    <m/>
    <m/>
    <m/>
    <m/>
    <m/>
    <n v="8094"/>
    <s v="CA-2017-133046"/>
    <d v="2017-07-27T00:00:00"/>
    <d v="2017-01-08T00:00:00"/>
    <s v="Second Class"/>
    <s v="DK-13375"/>
    <x v="589"/>
    <x v="0"/>
    <s v="United States"/>
    <s v="Seattle"/>
    <s v="Washington"/>
    <n v="98115"/>
    <x v="1"/>
    <s v="FUR-FU-10001940"/>
    <x v="0"/>
    <x v="5"/>
    <s v="Staple-based wall hangings"/>
    <n v="23.88"/>
    <n v="3"/>
    <n v="0"/>
    <n v="10.507199999999999"/>
    <n v="2017"/>
    <x v="7"/>
    <s v="Q3"/>
    <n v="0.44"/>
  </r>
  <r>
    <m/>
    <m/>
    <m/>
    <m/>
    <m/>
    <m/>
    <m/>
    <m/>
    <m/>
    <m/>
    <m/>
    <m/>
    <m/>
    <m/>
    <m/>
    <m/>
    <m/>
    <m/>
    <m/>
    <m/>
    <m/>
    <n v="8095"/>
    <s v="CA-2017-133046"/>
    <d v="2017-07-27T00:00:00"/>
    <d v="2017-01-08T00:00:00"/>
    <s v="Second Class"/>
    <s v="DK-13375"/>
    <x v="589"/>
    <x v="0"/>
    <s v="United States"/>
    <s v="Seattle"/>
    <s v="Washington"/>
    <n v="98115"/>
    <x v="1"/>
    <s v="OFF-PA-10003883"/>
    <x v="1"/>
    <x v="10"/>
    <s v="Message Book, Phone, Wirebound Standard Line Memo, 2 3/4&quot; X 5&quot;"/>
    <n v="26.2"/>
    <n v="4"/>
    <n v="0"/>
    <n v="12.052"/>
    <n v="2017"/>
    <x v="7"/>
    <s v="Q3"/>
    <n v="0.46"/>
  </r>
  <r>
    <m/>
    <m/>
    <m/>
    <m/>
    <m/>
    <m/>
    <m/>
    <m/>
    <m/>
    <m/>
    <m/>
    <m/>
    <m/>
    <m/>
    <m/>
    <m/>
    <m/>
    <m/>
    <m/>
    <m/>
    <m/>
    <n v="8096"/>
    <s v="CA-2017-133046"/>
    <d v="2017-07-27T00:00:00"/>
    <d v="2017-01-08T00:00:00"/>
    <s v="Second Class"/>
    <s v="DK-13375"/>
    <x v="589"/>
    <x v="0"/>
    <s v="United States"/>
    <s v="Seattle"/>
    <s v="Washington"/>
    <n v="98115"/>
    <x v="1"/>
    <s v="OFF-PA-10002787"/>
    <x v="1"/>
    <x v="10"/>
    <s v="Xerox 227"/>
    <n v="12.96"/>
    <n v="2"/>
    <n v="0"/>
    <n v="6.2207999999999997"/>
    <n v="2017"/>
    <x v="7"/>
    <s v="Q3"/>
    <n v="0.47999999999999993"/>
  </r>
  <r>
    <m/>
    <m/>
    <m/>
    <m/>
    <m/>
    <m/>
    <m/>
    <m/>
    <m/>
    <m/>
    <m/>
    <m/>
    <m/>
    <m/>
    <m/>
    <m/>
    <m/>
    <m/>
    <m/>
    <m/>
    <m/>
    <n v="8097"/>
    <s v="CA-2017-133046"/>
    <d v="2017-07-27T00:00:00"/>
    <d v="2017-01-08T00:00:00"/>
    <s v="Second Class"/>
    <s v="DK-13375"/>
    <x v="589"/>
    <x v="0"/>
    <s v="United States"/>
    <s v="Seattle"/>
    <s v="Washington"/>
    <n v="98115"/>
    <x v="1"/>
    <s v="TEC-AC-10000991"/>
    <x v="2"/>
    <x v="11"/>
    <s v="Sony Micro Vault Click 8 GB USB 2.0 Flash Drive"/>
    <n v="234.95"/>
    <n v="5"/>
    <n v="0"/>
    <n v="32.893000000000001"/>
    <n v="2017"/>
    <x v="7"/>
    <s v="Q3"/>
    <n v="0.14000000000000001"/>
  </r>
  <r>
    <m/>
    <m/>
    <m/>
    <m/>
    <m/>
    <m/>
    <m/>
    <m/>
    <m/>
    <m/>
    <m/>
    <m/>
    <m/>
    <m/>
    <m/>
    <m/>
    <m/>
    <m/>
    <m/>
    <m/>
    <m/>
    <n v="8098"/>
    <s v="CA-2017-122798"/>
    <d v="2017-12-28T00:00:00"/>
    <d v="2018-01-01T00:00:00"/>
    <s v="Standard Class"/>
    <s v="SV-20935"/>
    <x v="603"/>
    <x v="0"/>
    <s v="United States"/>
    <s v="Albuquerque"/>
    <s v="New Mexico"/>
    <n v="87105"/>
    <x v="1"/>
    <s v="OFF-ST-10003058"/>
    <x v="1"/>
    <x v="4"/>
    <s v="Eldon Mobile Mega Data Cart  Mega Stackable  Add-On Trays"/>
    <n v="118.25"/>
    <n v="5"/>
    <n v="0"/>
    <n v="34.292499999999997"/>
    <n v="2017"/>
    <x v="4"/>
    <s v="Q4"/>
    <n v="0.28999999999999998"/>
  </r>
  <r>
    <m/>
    <m/>
    <m/>
    <m/>
    <m/>
    <m/>
    <m/>
    <m/>
    <m/>
    <m/>
    <m/>
    <m/>
    <m/>
    <m/>
    <m/>
    <m/>
    <m/>
    <m/>
    <m/>
    <m/>
    <m/>
    <n v="8099"/>
    <s v="CA-2017-122798"/>
    <d v="2017-12-28T00:00:00"/>
    <d v="2018-01-01T00:00:00"/>
    <s v="Standard Class"/>
    <s v="SV-20935"/>
    <x v="603"/>
    <x v="0"/>
    <s v="United States"/>
    <s v="Albuquerque"/>
    <s v="New Mexico"/>
    <n v="87105"/>
    <x v="1"/>
    <s v="OFF-PA-10004239"/>
    <x v="1"/>
    <x v="10"/>
    <s v="Xerox 1953"/>
    <n v="4.28"/>
    <n v="1"/>
    <n v="0"/>
    <n v="1.9259999999999999"/>
    <n v="2017"/>
    <x v="4"/>
    <s v="Q4"/>
    <n v="0.44999999999999996"/>
  </r>
  <r>
    <m/>
    <m/>
    <m/>
    <m/>
    <m/>
    <m/>
    <m/>
    <m/>
    <m/>
    <m/>
    <m/>
    <m/>
    <m/>
    <m/>
    <m/>
    <m/>
    <m/>
    <m/>
    <m/>
    <m/>
    <m/>
    <n v="8100"/>
    <s v="CA-2016-169663"/>
    <d v="2016-03-10T00:00:00"/>
    <s v="3/13/2016"/>
    <s v="First Class"/>
    <s v="RH-19510"/>
    <x v="563"/>
    <x v="2"/>
    <s v="United States"/>
    <s v="Los Angeles"/>
    <s v="California"/>
    <n v="90045"/>
    <x v="1"/>
    <s v="TEC-AC-10003038"/>
    <x v="2"/>
    <x v="11"/>
    <s v="Kingston Digital DataTraveler 16GB USB 2.0"/>
    <n v="26.85"/>
    <n v="3"/>
    <n v="0"/>
    <n v="5.1014999999999997"/>
    <n v="2016"/>
    <x v="10"/>
    <s v="Q1"/>
    <n v="0.18999999999999997"/>
  </r>
  <r>
    <m/>
    <m/>
    <m/>
    <m/>
    <m/>
    <m/>
    <m/>
    <m/>
    <m/>
    <m/>
    <m/>
    <m/>
    <m/>
    <m/>
    <m/>
    <m/>
    <m/>
    <m/>
    <m/>
    <m/>
    <m/>
    <n v="8101"/>
    <s v="CA-2016-169663"/>
    <d v="2016-03-10T00:00:00"/>
    <s v="3/13/2016"/>
    <s v="First Class"/>
    <s v="RH-19510"/>
    <x v="563"/>
    <x v="2"/>
    <s v="United States"/>
    <s v="Los Angeles"/>
    <s v="California"/>
    <n v="90045"/>
    <x v="1"/>
    <s v="TEC-MA-10000984"/>
    <x v="2"/>
    <x v="15"/>
    <s v="Okidata MB760 Printer"/>
    <n v="3357.6"/>
    <n v="3"/>
    <n v="0.2"/>
    <n v="377.73"/>
    <n v="2016"/>
    <x v="10"/>
    <s v="Q1"/>
    <n v="0.1125"/>
  </r>
  <r>
    <m/>
    <m/>
    <m/>
    <m/>
    <m/>
    <m/>
    <m/>
    <m/>
    <m/>
    <m/>
    <m/>
    <m/>
    <m/>
    <m/>
    <m/>
    <m/>
    <m/>
    <m/>
    <m/>
    <m/>
    <m/>
    <n v="8102"/>
    <s v="CA-2015-149846"/>
    <d v="2015-05-22T00:00:00"/>
    <s v="5/26/2015"/>
    <s v="Standard Class"/>
    <s v="SB-20185"/>
    <x v="766"/>
    <x v="0"/>
    <s v="United States"/>
    <s v="Los Angeles"/>
    <s v="California"/>
    <n v="90045"/>
    <x v="1"/>
    <s v="OFF-LA-10004484"/>
    <x v="1"/>
    <x v="2"/>
    <s v="Avery 476"/>
    <n v="8.26"/>
    <n v="2"/>
    <n v="0"/>
    <n v="3.7995999999999999"/>
    <n v="2015"/>
    <x v="5"/>
    <s v="Q2"/>
    <n v="0.46"/>
  </r>
  <r>
    <m/>
    <m/>
    <m/>
    <m/>
    <m/>
    <m/>
    <m/>
    <m/>
    <m/>
    <m/>
    <m/>
    <m/>
    <m/>
    <m/>
    <m/>
    <m/>
    <m/>
    <m/>
    <m/>
    <m/>
    <m/>
    <n v="8103"/>
    <s v="CA-2015-149846"/>
    <d v="2015-05-22T00:00:00"/>
    <s v="5/26/2015"/>
    <s v="Standard Class"/>
    <s v="SB-20185"/>
    <x v="766"/>
    <x v="0"/>
    <s v="United States"/>
    <s v="Los Angeles"/>
    <s v="California"/>
    <n v="90045"/>
    <x v="1"/>
    <s v="TEC-MA-10004002"/>
    <x v="2"/>
    <x v="15"/>
    <s v="Zebra GX420t Direct Thermal/Thermal Transfer Printer"/>
    <n v="2973.32"/>
    <n v="7"/>
    <n v="0.2"/>
    <n v="334.49849999999998"/>
    <n v="2015"/>
    <x v="5"/>
    <s v="Q2"/>
    <n v="0.11249999999999999"/>
  </r>
  <r>
    <m/>
    <m/>
    <m/>
    <m/>
    <m/>
    <m/>
    <m/>
    <m/>
    <m/>
    <m/>
    <m/>
    <m/>
    <m/>
    <m/>
    <m/>
    <m/>
    <m/>
    <m/>
    <m/>
    <m/>
    <m/>
    <n v="8104"/>
    <s v="CA-2015-149846"/>
    <d v="2015-05-22T00:00:00"/>
    <s v="5/26/2015"/>
    <s v="Standard Class"/>
    <s v="SB-20185"/>
    <x v="766"/>
    <x v="0"/>
    <s v="United States"/>
    <s v="Los Angeles"/>
    <s v="California"/>
    <n v="90045"/>
    <x v="1"/>
    <s v="OFF-ST-10002406"/>
    <x v="1"/>
    <x v="4"/>
    <s v="Pizazz Global Quick File"/>
    <n v="104.79"/>
    <n v="7"/>
    <n v="0"/>
    <n v="29.341200000000001"/>
    <n v="2015"/>
    <x v="5"/>
    <s v="Q2"/>
    <n v="0.27999999999999997"/>
  </r>
  <r>
    <m/>
    <m/>
    <m/>
    <m/>
    <m/>
    <m/>
    <m/>
    <m/>
    <m/>
    <m/>
    <m/>
    <m/>
    <m/>
    <m/>
    <m/>
    <m/>
    <m/>
    <m/>
    <m/>
    <m/>
    <m/>
    <n v="8105"/>
    <s v="CA-2015-149846"/>
    <d v="2015-05-22T00:00:00"/>
    <s v="5/26/2015"/>
    <s v="Standard Class"/>
    <s v="SB-20185"/>
    <x v="766"/>
    <x v="0"/>
    <s v="United States"/>
    <s v="Los Angeles"/>
    <s v="California"/>
    <n v="90045"/>
    <x v="1"/>
    <s v="TEC-PH-10003645"/>
    <x v="2"/>
    <x v="7"/>
    <s v="Aastra 57i VoIP phone"/>
    <n v="775.72799999999995"/>
    <n v="6"/>
    <n v="0.2"/>
    <n v="58.179600000000001"/>
    <n v="2015"/>
    <x v="5"/>
    <s v="Q2"/>
    <n v="7.5000000000000011E-2"/>
  </r>
  <r>
    <m/>
    <m/>
    <m/>
    <m/>
    <m/>
    <m/>
    <m/>
    <m/>
    <m/>
    <m/>
    <m/>
    <m/>
    <m/>
    <m/>
    <m/>
    <m/>
    <m/>
    <m/>
    <m/>
    <m/>
    <m/>
    <n v="8106"/>
    <s v="CA-2017-159149"/>
    <d v="2017-02-17T00:00:00"/>
    <s v="2/19/2017"/>
    <s v="First Class"/>
    <s v="CR-12820"/>
    <x v="736"/>
    <x v="2"/>
    <s v="United States"/>
    <s v="Houston"/>
    <s v="Texas"/>
    <n v="77041"/>
    <x v="2"/>
    <s v="FUR-BO-10001601"/>
    <x v="0"/>
    <x v="0"/>
    <s v="Sauder Mission Library with Doors, Fruitwood Finish"/>
    <n v="89.066400000000002"/>
    <n v="1"/>
    <n v="0.32"/>
    <n v="-17.0274"/>
    <n v="2017"/>
    <x v="11"/>
    <s v="Q1"/>
    <n v="-0.19117647058823528"/>
  </r>
  <r>
    <m/>
    <m/>
    <m/>
    <m/>
    <m/>
    <m/>
    <m/>
    <m/>
    <m/>
    <m/>
    <m/>
    <m/>
    <m/>
    <m/>
    <m/>
    <m/>
    <m/>
    <m/>
    <m/>
    <m/>
    <m/>
    <n v="8107"/>
    <s v="CA-2017-159149"/>
    <d v="2017-02-17T00:00:00"/>
    <s v="2/19/2017"/>
    <s v="First Class"/>
    <s v="CR-12820"/>
    <x v="736"/>
    <x v="2"/>
    <s v="United States"/>
    <s v="Houston"/>
    <s v="Texas"/>
    <n v="77041"/>
    <x v="2"/>
    <s v="OFF-AR-10000937"/>
    <x v="1"/>
    <x v="6"/>
    <s v="Dixon Ticonderoga Core-Lock Colored Pencils, 48-Color Set"/>
    <n v="175.44"/>
    <n v="6"/>
    <n v="0.2"/>
    <n v="52.631999999999998"/>
    <n v="2017"/>
    <x v="11"/>
    <s v="Q1"/>
    <n v="0.3"/>
  </r>
  <r>
    <m/>
    <m/>
    <m/>
    <m/>
    <m/>
    <m/>
    <m/>
    <m/>
    <m/>
    <m/>
    <m/>
    <m/>
    <m/>
    <m/>
    <m/>
    <m/>
    <m/>
    <m/>
    <m/>
    <m/>
    <m/>
    <n v="8108"/>
    <s v="CA-2017-159149"/>
    <d v="2017-02-17T00:00:00"/>
    <s v="2/19/2017"/>
    <s v="First Class"/>
    <s v="CR-12820"/>
    <x v="736"/>
    <x v="2"/>
    <s v="United States"/>
    <s v="Houston"/>
    <s v="Texas"/>
    <n v="77041"/>
    <x v="2"/>
    <s v="TEC-PH-10000038"/>
    <x v="2"/>
    <x v="7"/>
    <s v="Jawbone MINI JAMBOX Wireless Bluetooth Speaker"/>
    <n v="438.33600000000001"/>
    <n v="4"/>
    <n v="0.2"/>
    <n v="-87.667199999999994"/>
    <n v="2017"/>
    <x v="11"/>
    <s v="Q1"/>
    <n v="-0.19999999999999998"/>
  </r>
  <r>
    <m/>
    <m/>
    <m/>
    <m/>
    <m/>
    <m/>
    <m/>
    <m/>
    <m/>
    <m/>
    <m/>
    <m/>
    <m/>
    <m/>
    <m/>
    <m/>
    <m/>
    <m/>
    <m/>
    <m/>
    <m/>
    <n v="8109"/>
    <s v="US-2017-167570"/>
    <d v="2017-12-08T00:00:00"/>
    <s v="12/15/2017"/>
    <s v="Standard Class"/>
    <s v="EG-13900"/>
    <x v="283"/>
    <x v="0"/>
    <s v="United States"/>
    <s v="Philadelphia"/>
    <s v="Pennsylvania"/>
    <n v="19140"/>
    <x v="3"/>
    <s v="FUR-CH-10003396"/>
    <x v="0"/>
    <x v="1"/>
    <s v="Global Deluxe Steno Chair"/>
    <n v="215.54400000000001"/>
    <n v="4"/>
    <n v="0.3"/>
    <n v="-58.504800000000003"/>
    <n v="2017"/>
    <x v="4"/>
    <s v="Q4"/>
    <n v="-0.27142857142857141"/>
  </r>
  <r>
    <m/>
    <m/>
    <m/>
    <m/>
    <m/>
    <m/>
    <m/>
    <m/>
    <m/>
    <m/>
    <m/>
    <m/>
    <m/>
    <m/>
    <m/>
    <m/>
    <m/>
    <m/>
    <m/>
    <m/>
    <m/>
    <n v="8110"/>
    <s v="CA-2017-160122"/>
    <d v="2017-11-18T00:00:00"/>
    <s v="11/23/2017"/>
    <s v="Standard Class"/>
    <s v="RD-19930"/>
    <x v="709"/>
    <x v="0"/>
    <s v="United States"/>
    <s v="Chicago"/>
    <s v="Illinois"/>
    <n v="60623"/>
    <x v="2"/>
    <s v="OFF-EN-10002592"/>
    <x v="1"/>
    <x v="12"/>
    <s v="Peel &amp; Seel Recycled Catalog Envelopes, Brown"/>
    <n v="55.584000000000003"/>
    <n v="6"/>
    <n v="0.2"/>
    <n v="20.844000000000001"/>
    <n v="2017"/>
    <x v="0"/>
    <s v="Q4"/>
    <n v="0.375"/>
  </r>
  <r>
    <m/>
    <m/>
    <m/>
    <m/>
    <m/>
    <m/>
    <m/>
    <m/>
    <m/>
    <m/>
    <m/>
    <m/>
    <m/>
    <m/>
    <m/>
    <m/>
    <m/>
    <m/>
    <m/>
    <m/>
    <m/>
    <n v="8111"/>
    <s v="CA-2017-160122"/>
    <d v="2017-11-18T00:00:00"/>
    <s v="11/23/2017"/>
    <s v="Standard Class"/>
    <s v="RD-19930"/>
    <x v="709"/>
    <x v="0"/>
    <s v="United States"/>
    <s v="Chicago"/>
    <s v="Illinois"/>
    <n v="60623"/>
    <x v="2"/>
    <s v="FUR-CH-10000422"/>
    <x v="0"/>
    <x v="1"/>
    <s v="Global Highback Leather Tilter in Burgundy"/>
    <n v="127.386"/>
    <n v="2"/>
    <n v="0.3"/>
    <n v="-25.4772"/>
    <n v="2017"/>
    <x v="0"/>
    <s v="Q4"/>
    <n v="-0.2"/>
  </r>
  <r>
    <m/>
    <m/>
    <m/>
    <m/>
    <m/>
    <m/>
    <m/>
    <m/>
    <m/>
    <m/>
    <m/>
    <m/>
    <m/>
    <m/>
    <m/>
    <m/>
    <m/>
    <m/>
    <m/>
    <m/>
    <m/>
    <n v="8112"/>
    <s v="CA-2016-130393"/>
    <d v="2016-12-01T00:00:00"/>
    <d v="2016-03-12T00:00:00"/>
    <s v="Second Class"/>
    <s v="JM-15865"/>
    <x v="622"/>
    <x v="0"/>
    <s v="United States"/>
    <s v="San Angelo"/>
    <s v="Texas"/>
    <n v="76903"/>
    <x v="2"/>
    <s v="FUR-CH-10002647"/>
    <x v="0"/>
    <x v="1"/>
    <s v="Situations Contoured Folding Chairs, 4/Set"/>
    <n v="248.43"/>
    <n v="5"/>
    <n v="0.3"/>
    <n v="-17.745000000000001"/>
    <n v="2016"/>
    <x v="4"/>
    <s v="Q4"/>
    <n v="-7.1428571428571425E-2"/>
  </r>
  <r>
    <m/>
    <m/>
    <m/>
    <m/>
    <m/>
    <m/>
    <m/>
    <m/>
    <m/>
    <m/>
    <m/>
    <m/>
    <m/>
    <m/>
    <m/>
    <m/>
    <m/>
    <m/>
    <m/>
    <m/>
    <m/>
    <n v="8113"/>
    <s v="CA-2016-130393"/>
    <d v="2016-12-01T00:00:00"/>
    <d v="2016-03-12T00:00:00"/>
    <s v="Second Class"/>
    <s v="JM-15865"/>
    <x v="622"/>
    <x v="0"/>
    <s v="United States"/>
    <s v="San Angelo"/>
    <s v="Texas"/>
    <n v="76903"/>
    <x v="2"/>
    <s v="OFF-AP-10004859"/>
    <x v="1"/>
    <x v="9"/>
    <s v="Acco 6 Outlet Guardian Premium Surge Suppressor"/>
    <n v="11.648"/>
    <n v="4"/>
    <n v="0.8"/>
    <n v="-30.8672"/>
    <n v="2016"/>
    <x v="4"/>
    <s v="Q4"/>
    <n v="-2.65"/>
  </r>
  <r>
    <m/>
    <m/>
    <m/>
    <m/>
    <m/>
    <m/>
    <m/>
    <m/>
    <m/>
    <m/>
    <m/>
    <m/>
    <m/>
    <m/>
    <m/>
    <m/>
    <m/>
    <m/>
    <m/>
    <m/>
    <m/>
    <n v="8114"/>
    <s v="CA-2016-130393"/>
    <d v="2016-12-01T00:00:00"/>
    <d v="2016-03-12T00:00:00"/>
    <s v="Second Class"/>
    <s v="JM-15865"/>
    <x v="622"/>
    <x v="0"/>
    <s v="United States"/>
    <s v="San Angelo"/>
    <s v="Texas"/>
    <n v="76903"/>
    <x v="2"/>
    <s v="FUR-CH-10004477"/>
    <x v="0"/>
    <x v="1"/>
    <s v="Global Push Button Manager's Chair, Indigo"/>
    <n v="85.245999999999995"/>
    <n v="2"/>
    <n v="0.3"/>
    <n v="-1.2178"/>
    <n v="2016"/>
    <x v="4"/>
    <s v="Q4"/>
    <n v="-1.4285714285714287E-2"/>
  </r>
  <r>
    <m/>
    <m/>
    <m/>
    <m/>
    <m/>
    <m/>
    <m/>
    <m/>
    <m/>
    <m/>
    <m/>
    <m/>
    <m/>
    <m/>
    <m/>
    <m/>
    <m/>
    <m/>
    <m/>
    <m/>
    <m/>
    <n v="8115"/>
    <s v="CA-2017-144820"/>
    <d v="2017-10-03T00:00:00"/>
    <d v="2017-07-10T00:00:00"/>
    <s v="Second Class"/>
    <s v="LW-16825"/>
    <x v="429"/>
    <x v="1"/>
    <s v="United States"/>
    <s v="Pasadena"/>
    <s v="Texas"/>
    <n v="77506"/>
    <x v="2"/>
    <s v="OFF-AR-10004817"/>
    <x v="1"/>
    <x v="6"/>
    <s v="Colorific Watercolor Pencils"/>
    <n v="20.64"/>
    <n v="5"/>
    <n v="0.2"/>
    <n v="2.3220000000000001"/>
    <n v="2017"/>
    <x v="2"/>
    <s v="Q4"/>
    <n v="0.1125"/>
  </r>
  <r>
    <m/>
    <m/>
    <m/>
    <m/>
    <m/>
    <m/>
    <m/>
    <m/>
    <m/>
    <m/>
    <m/>
    <m/>
    <m/>
    <m/>
    <m/>
    <m/>
    <m/>
    <m/>
    <m/>
    <m/>
    <m/>
    <n v="8116"/>
    <s v="CA-2017-101014"/>
    <d v="2017-08-29T00:00:00"/>
    <d v="2017-04-09T00:00:00"/>
    <s v="Standard Class"/>
    <s v="RW-19540"/>
    <x v="459"/>
    <x v="1"/>
    <s v="United States"/>
    <s v="Los Angeles"/>
    <s v="California"/>
    <n v="90049"/>
    <x v="1"/>
    <s v="FUR-FU-10003374"/>
    <x v="0"/>
    <x v="5"/>
    <s v="Electrix Fluorescent Magnifier Lamps &amp; Weighted Base"/>
    <n v="148.02000000000001"/>
    <n v="3"/>
    <n v="0"/>
    <n v="41.445599999999999"/>
    <n v="2017"/>
    <x v="6"/>
    <s v="Q3"/>
    <n v="0.27999999999999997"/>
  </r>
  <r>
    <m/>
    <m/>
    <m/>
    <m/>
    <m/>
    <m/>
    <m/>
    <m/>
    <m/>
    <m/>
    <m/>
    <m/>
    <m/>
    <m/>
    <m/>
    <m/>
    <m/>
    <m/>
    <m/>
    <m/>
    <m/>
    <n v="8117"/>
    <s v="CA-2017-105543"/>
    <d v="2017-11-24T00:00:00"/>
    <s v="11/24/2017"/>
    <s v="Same Day"/>
    <s v="BG-11695"/>
    <x v="410"/>
    <x v="1"/>
    <s v="United States"/>
    <s v="Garden City"/>
    <s v="Kansas"/>
    <n v="67846"/>
    <x v="2"/>
    <s v="OFF-ST-10003123"/>
    <x v="1"/>
    <x v="4"/>
    <s v="Fellowes Bases and Tops For Staxonsteel/High-Stak Systems"/>
    <n v="33.29"/>
    <n v="1"/>
    <n v="0"/>
    <n v="7.9896000000000003"/>
    <n v="2017"/>
    <x v="0"/>
    <s v="Q4"/>
    <n v="0.24000000000000002"/>
  </r>
  <r>
    <m/>
    <m/>
    <m/>
    <m/>
    <m/>
    <m/>
    <m/>
    <m/>
    <m/>
    <m/>
    <m/>
    <m/>
    <m/>
    <m/>
    <m/>
    <m/>
    <m/>
    <m/>
    <m/>
    <m/>
    <m/>
    <n v="8118"/>
    <s v="US-2017-113201"/>
    <d v="2017-06-30T00:00:00"/>
    <d v="2017-05-07T00:00:00"/>
    <s v="Standard Class"/>
    <s v="TT-21220"/>
    <x v="627"/>
    <x v="0"/>
    <s v="United States"/>
    <s v="Los Angeles"/>
    <s v="California"/>
    <n v="90045"/>
    <x v="1"/>
    <s v="OFF-PA-10000675"/>
    <x v="1"/>
    <x v="10"/>
    <s v="Xerox 1919"/>
    <n v="204.95"/>
    <n v="5"/>
    <n v="0"/>
    <n v="100.4255"/>
    <n v="2017"/>
    <x v="1"/>
    <s v="Q2"/>
    <n v="0.49000000000000005"/>
  </r>
  <r>
    <m/>
    <m/>
    <m/>
    <m/>
    <m/>
    <m/>
    <m/>
    <m/>
    <m/>
    <m/>
    <m/>
    <m/>
    <m/>
    <m/>
    <m/>
    <m/>
    <m/>
    <m/>
    <m/>
    <m/>
    <m/>
    <n v="8119"/>
    <s v="US-2017-106551"/>
    <d v="2017-07-22T00:00:00"/>
    <s v="7/27/2017"/>
    <s v="Standard Class"/>
    <s v="EB-13930"/>
    <x v="518"/>
    <x v="0"/>
    <s v="United States"/>
    <s v="Chicago"/>
    <s v="Illinois"/>
    <n v="60653"/>
    <x v="2"/>
    <s v="FUR-CH-10004997"/>
    <x v="0"/>
    <x v="1"/>
    <s v="Hon Every-Day Series Multi-Task Chairs"/>
    <n v="526.34400000000005"/>
    <n v="4"/>
    <n v="0.3"/>
    <n v="-75.191999999999993"/>
    <n v="2017"/>
    <x v="7"/>
    <s v="Q3"/>
    <n v="-0.14285714285714282"/>
  </r>
  <r>
    <m/>
    <m/>
    <m/>
    <m/>
    <m/>
    <m/>
    <m/>
    <m/>
    <m/>
    <m/>
    <m/>
    <m/>
    <m/>
    <m/>
    <m/>
    <m/>
    <m/>
    <m/>
    <m/>
    <m/>
    <m/>
    <n v="8120"/>
    <s v="CA-2016-116722"/>
    <d v="2016-11-11T00:00:00"/>
    <s v="11/16/2016"/>
    <s v="Standard Class"/>
    <s v="LP-17080"/>
    <x v="221"/>
    <x v="0"/>
    <s v="United States"/>
    <s v="San Francisco"/>
    <s v="California"/>
    <n v="94110"/>
    <x v="1"/>
    <s v="FUR-FU-10001934"/>
    <x v="0"/>
    <x v="5"/>
    <s v="Magnifier Swing Arm Lamp"/>
    <n v="41.96"/>
    <n v="2"/>
    <n v="0"/>
    <n v="10.909599999999999"/>
    <n v="2016"/>
    <x v="0"/>
    <s v="Q4"/>
    <n v="0.25999999999999995"/>
  </r>
  <r>
    <m/>
    <m/>
    <m/>
    <m/>
    <m/>
    <m/>
    <m/>
    <m/>
    <m/>
    <m/>
    <m/>
    <m/>
    <m/>
    <m/>
    <m/>
    <m/>
    <m/>
    <m/>
    <m/>
    <m/>
    <m/>
    <n v="8121"/>
    <s v="CA-2016-116722"/>
    <d v="2016-11-11T00:00:00"/>
    <s v="11/16/2016"/>
    <s v="Standard Class"/>
    <s v="LP-17080"/>
    <x v="221"/>
    <x v="0"/>
    <s v="United States"/>
    <s v="San Francisco"/>
    <s v="California"/>
    <n v="94110"/>
    <x v="1"/>
    <s v="FUR-CH-10004997"/>
    <x v="0"/>
    <x v="1"/>
    <s v="Hon Every-Day Series Multi-Task Chairs"/>
    <n v="451.15199999999999"/>
    <n v="3"/>
    <n v="0.2"/>
    <n v="0"/>
    <n v="2016"/>
    <x v="0"/>
    <s v="Q4"/>
    <n v="0"/>
  </r>
  <r>
    <m/>
    <m/>
    <m/>
    <m/>
    <m/>
    <m/>
    <m/>
    <m/>
    <m/>
    <m/>
    <m/>
    <m/>
    <m/>
    <m/>
    <m/>
    <m/>
    <m/>
    <m/>
    <m/>
    <m/>
    <m/>
    <n v="8122"/>
    <s v="CA-2016-116722"/>
    <d v="2016-11-11T00:00:00"/>
    <s v="11/16/2016"/>
    <s v="Standard Class"/>
    <s v="LP-17080"/>
    <x v="221"/>
    <x v="0"/>
    <s v="United States"/>
    <s v="San Francisco"/>
    <s v="California"/>
    <n v="94110"/>
    <x v="1"/>
    <s v="OFF-BI-10001890"/>
    <x v="1"/>
    <x v="8"/>
    <s v="Avery Poly Binder Pockets"/>
    <n v="31.504000000000001"/>
    <n v="11"/>
    <n v="0.2"/>
    <n v="11.026400000000001"/>
    <n v="2016"/>
    <x v="0"/>
    <s v="Q4"/>
    <n v="0.35000000000000003"/>
  </r>
  <r>
    <m/>
    <m/>
    <m/>
    <m/>
    <m/>
    <m/>
    <m/>
    <m/>
    <m/>
    <m/>
    <m/>
    <m/>
    <m/>
    <m/>
    <m/>
    <m/>
    <m/>
    <m/>
    <m/>
    <m/>
    <m/>
    <n v="8123"/>
    <s v="CA-2014-138128"/>
    <d v="2014-12-09T00:00:00"/>
    <s v="12/15/2014"/>
    <s v="Standard Class"/>
    <s v="FP-14320"/>
    <x v="224"/>
    <x v="0"/>
    <s v="United States"/>
    <s v="Philadelphia"/>
    <s v="Pennsylvania"/>
    <n v="19134"/>
    <x v="3"/>
    <s v="OFF-EN-10002500"/>
    <x v="1"/>
    <x v="12"/>
    <s v="Globe Weis Peel &amp; Seel First Class Envelopes"/>
    <n v="30.672000000000001"/>
    <n v="3"/>
    <n v="0.2"/>
    <n v="9.5850000000000009"/>
    <n v="2014"/>
    <x v="4"/>
    <s v="Q4"/>
    <n v="0.3125"/>
  </r>
  <r>
    <m/>
    <m/>
    <m/>
    <m/>
    <m/>
    <m/>
    <m/>
    <m/>
    <m/>
    <m/>
    <m/>
    <m/>
    <m/>
    <m/>
    <m/>
    <m/>
    <m/>
    <m/>
    <m/>
    <m/>
    <m/>
    <n v="8124"/>
    <s v="CA-2014-138128"/>
    <d v="2014-12-09T00:00:00"/>
    <s v="12/15/2014"/>
    <s v="Standard Class"/>
    <s v="FP-14320"/>
    <x v="224"/>
    <x v="0"/>
    <s v="United States"/>
    <s v="Philadelphia"/>
    <s v="Pennsylvania"/>
    <n v="19134"/>
    <x v="3"/>
    <s v="TEC-CO-10001766"/>
    <x v="2"/>
    <x v="16"/>
    <s v="Canon PC940 Copier"/>
    <n v="1079.9760000000001"/>
    <n v="4"/>
    <n v="0.4"/>
    <n v="125.99720000000001"/>
    <n v="2014"/>
    <x v="4"/>
    <s v="Q4"/>
    <n v="0.11666666666666665"/>
  </r>
  <r>
    <m/>
    <m/>
    <m/>
    <m/>
    <m/>
    <m/>
    <m/>
    <m/>
    <m/>
    <m/>
    <m/>
    <m/>
    <m/>
    <m/>
    <m/>
    <m/>
    <m/>
    <m/>
    <m/>
    <m/>
    <m/>
    <n v="8125"/>
    <s v="US-2017-150070"/>
    <d v="2017-09-07T00:00:00"/>
    <d v="2017-12-09T00:00:00"/>
    <s v="Standard Class"/>
    <s v="JA-15970"/>
    <x v="350"/>
    <x v="0"/>
    <s v="United States"/>
    <s v="Modesto"/>
    <s v="California"/>
    <n v="95351"/>
    <x v="1"/>
    <s v="FUR-CH-10004860"/>
    <x v="0"/>
    <x v="1"/>
    <s v="Global Low Back Tilter Chair"/>
    <n v="161.56800000000001"/>
    <n v="2"/>
    <n v="0.2"/>
    <n v="-28.2744"/>
    <n v="2017"/>
    <x v="8"/>
    <s v="Q3"/>
    <n v="-0.17499999999999999"/>
  </r>
  <r>
    <m/>
    <m/>
    <m/>
    <m/>
    <m/>
    <m/>
    <m/>
    <m/>
    <m/>
    <m/>
    <m/>
    <m/>
    <m/>
    <m/>
    <m/>
    <m/>
    <m/>
    <m/>
    <m/>
    <m/>
    <m/>
    <n v="8126"/>
    <s v="CA-2015-137064"/>
    <d v="2015-02-06T00:00:00"/>
    <s v="2/13/2015"/>
    <s v="Standard Class"/>
    <s v="TS-21655"/>
    <x v="772"/>
    <x v="0"/>
    <s v="United States"/>
    <s v="Houston"/>
    <s v="Texas"/>
    <n v="77070"/>
    <x v="2"/>
    <s v="OFF-BI-10002049"/>
    <x v="1"/>
    <x v="8"/>
    <s v="UniKeep View Case Binders"/>
    <n v="2.9340000000000002"/>
    <n v="3"/>
    <n v="0.8"/>
    <n v="-4.9878"/>
    <n v="2015"/>
    <x v="11"/>
    <s v="Q1"/>
    <n v="-1.7"/>
  </r>
  <r>
    <m/>
    <m/>
    <m/>
    <m/>
    <m/>
    <m/>
    <m/>
    <m/>
    <m/>
    <m/>
    <m/>
    <m/>
    <m/>
    <m/>
    <m/>
    <m/>
    <m/>
    <m/>
    <m/>
    <m/>
    <m/>
    <n v="8127"/>
    <s v="CA-2015-137064"/>
    <d v="2015-02-06T00:00:00"/>
    <s v="2/13/2015"/>
    <s v="Standard Class"/>
    <s v="TS-21655"/>
    <x v="772"/>
    <x v="0"/>
    <s v="United States"/>
    <s v="Houston"/>
    <s v="Texas"/>
    <n v="77070"/>
    <x v="2"/>
    <s v="TEC-AC-10003499"/>
    <x v="2"/>
    <x v="11"/>
    <s v="Memorex Mini Travel Drive 8 GB USB 2.0 Flash Drive"/>
    <n v="18.527999999999999"/>
    <n v="2"/>
    <n v="0.2"/>
    <n v="4.4004000000000003"/>
    <n v="2015"/>
    <x v="11"/>
    <s v="Q1"/>
    <n v="0.23750000000000004"/>
  </r>
  <r>
    <m/>
    <m/>
    <m/>
    <m/>
    <m/>
    <m/>
    <m/>
    <m/>
    <m/>
    <m/>
    <m/>
    <m/>
    <m/>
    <m/>
    <m/>
    <m/>
    <m/>
    <m/>
    <m/>
    <m/>
    <m/>
    <n v="8128"/>
    <s v="CA-2015-137064"/>
    <d v="2015-02-06T00:00:00"/>
    <s v="2/13/2015"/>
    <s v="Standard Class"/>
    <s v="TS-21655"/>
    <x v="772"/>
    <x v="0"/>
    <s v="United States"/>
    <s v="Houston"/>
    <s v="Texas"/>
    <n v="77070"/>
    <x v="2"/>
    <s v="OFF-ST-10003470"/>
    <x v="1"/>
    <x v="4"/>
    <s v="Tennsco Snap-Together Open Shelving Units, Starter Sets and Add-On Units"/>
    <n v="670.75199999999995"/>
    <n v="3"/>
    <n v="0.2"/>
    <n v="-125.76600000000001"/>
    <n v="2015"/>
    <x v="11"/>
    <s v="Q1"/>
    <n v="-0.18750000000000003"/>
  </r>
  <r>
    <m/>
    <m/>
    <m/>
    <m/>
    <m/>
    <m/>
    <m/>
    <m/>
    <m/>
    <m/>
    <m/>
    <m/>
    <m/>
    <m/>
    <m/>
    <m/>
    <m/>
    <m/>
    <m/>
    <m/>
    <m/>
    <n v="8129"/>
    <s v="CA-2017-157350"/>
    <d v="2017-08-26T00:00:00"/>
    <d v="2017-01-09T00:00:00"/>
    <s v="Standard Class"/>
    <s v="DP-13000"/>
    <x v="24"/>
    <x v="0"/>
    <s v="United States"/>
    <s v="Chicago"/>
    <s v="Illinois"/>
    <n v="60610"/>
    <x v="2"/>
    <s v="FUR-FU-10000222"/>
    <x v="0"/>
    <x v="5"/>
    <s v="Seth Thomas 16&quot; Steel Case Clock"/>
    <n v="64.959999999999994"/>
    <n v="5"/>
    <n v="0.6"/>
    <n v="-43.847999999999999"/>
    <n v="2017"/>
    <x v="6"/>
    <s v="Q3"/>
    <n v="-0.67500000000000004"/>
  </r>
  <r>
    <m/>
    <m/>
    <m/>
    <m/>
    <m/>
    <m/>
    <m/>
    <m/>
    <m/>
    <m/>
    <m/>
    <m/>
    <m/>
    <m/>
    <m/>
    <m/>
    <m/>
    <m/>
    <m/>
    <m/>
    <m/>
    <n v="8130"/>
    <s v="CA-2014-127866"/>
    <d v="2014-07-20T00:00:00"/>
    <s v="7/23/2014"/>
    <s v="First Class"/>
    <s v="JD-15895"/>
    <x v="63"/>
    <x v="1"/>
    <s v="United States"/>
    <s v="Riverside"/>
    <s v="California"/>
    <n v="92503"/>
    <x v="1"/>
    <s v="TEC-AC-10000023"/>
    <x v="2"/>
    <x v="11"/>
    <s v="Maxell 74 Minute CD-R Spindle, 50/Pack"/>
    <n v="41.94"/>
    <n v="2"/>
    <n v="0"/>
    <n v="15.0984"/>
    <n v="2014"/>
    <x v="7"/>
    <s v="Q3"/>
    <n v="0.36000000000000004"/>
  </r>
  <r>
    <m/>
    <m/>
    <m/>
    <m/>
    <m/>
    <m/>
    <m/>
    <m/>
    <m/>
    <m/>
    <m/>
    <m/>
    <m/>
    <m/>
    <m/>
    <m/>
    <m/>
    <m/>
    <m/>
    <m/>
    <m/>
    <n v="8131"/>
    <s v="CA-2014-127866"/>
    <d v="2014-07-20T00:00:00"/>
    <s v="7/23/2014"/>
    <s v="First Class"/>
    <s v="JD-15895"/>
    <x v="63"/>
    <x v="1"/>
    <s v="United States"/>
    <s v="Riverside"/>
    <s v="California"/>
    <n v="92503"/>
    <x v="1"/>
    <s v="OFF-PA-10003971"/>
    <x v="1"/>
    <x v="10"/>
    <s v="Xerox 1965"/>
    <n v="11.96"/>
    <n v="2"/>
    <n v="0"/>
    <n v="5.8604000000000003"/>
    <n v="2014"/>
    <x v="7"/>
    <s v="Q3"/>
    <n v="0.49"/>
  </r>
  <r>
    <m/>
    <m/>
    <m/>
    <m/>
    <m/>
    <m/>
    <m/>
    <m/>
    <m/>
    <m/>
    <m/>
    <m/>
    <m/>
    <m/>
    <m/>
    <m/>
    <m/>
    <m/>
    <m/>
    <m/>
    <m/>
    <n v="8132"/>
    <s v="CA-2014-127866"/>
    <d v="2014-07-20T00:00:00"/>
    <s v="7/23/2014"/>
    <s v="First Class"/>
    <s v="JD-15895"/>
    <x v="63"/>
    <x v="1"/>
    <s v="United States"/>
    <s v="Riverside"/>
    <s v="California"/>
    <n v="92503"/>
    <x v="1"/>
    <s v="OFF-AR-10003481"/>
    <x v="1"/>
    <x v="6"/>
    <s v="Newell 348"/>
    <n v="13.12"/>
    <n v="4"/>
    <n v="0"/>
    <n v="3.8048000000000002"/>
    <n v="2014"/>
    <x v="7"/>
    <s v="Q3"/>
    <n v="0.29000000000000004"/>
  </r>
  <r>
    <m/>
    <m/>
    <m/>
    <m/>
    <m/>
    <m/>
    <m/>
    <m/>
    <m/>
    <m/>
    <m/>
    <m/>
    <m/>
    <m/>
    <m/>
    <m/>
    <m/>
    <m/>
    <m/>
    <m/>
    <m/>
    <n v="8133"/>
    <s v="CA-2014-127866"/>
    <d v="2014-07-20T00:00:00"/>
    <s v="7/23/2014"/>
    <s v="First Class"/>
    <s v="JD-15895"/>
    <x v="63"/>
    <x v="1"/>
    <s v="United States"/>
    <s v="Riverside"/>
    <s v="California"/>
    <n v="92503"/>
    <x v="1"/>
    <s v="OFF-ST-10001490"/>
    <x v="1"/>
    <x v="4"/>
    <s v="Hot File 7-Pocket, Floor Stand"/>
    <n v="535.41"/>
    <n v="3"/>
    <n v="0"/>
    <n v="160.62299999999999"/>
    <n v="2014"/>
    <x v="7"/>
    <s v="Q3"/>
    <n v="0.3"/>
  </r>
  <r>
    <m/>
    <m/>
    <m/>
    <m/>
    <m/>
    <m/>
    <m/>
    <m/>
    <m/>
    <m/>
    <m/>
    <m/>
    <m/>
    <m/>
    <m/>
    <m/>
    <m/>
    <m/>
    <m/>
    <m/>
    <m/>
    <n v="8134"/>
    <s v="CA-2015-131352"/>
    <d v="2015-10-08T00:00:00"/>
    <s v="10/13/2015"/>
    <s v="Standard Class"/>
    <s v="GH-14485"/>
    <x v="16"/>
    <x v="1"/>
    <s v="United States"/>
    <s v="Dallas"/>
    <s v="Texas"/>
    <n v="75081"/>
    <x v="2"/>
    <s v="FUR-FU-10003708"/>
    <x v="0"/>
    <x v="5"/>
    <s v="Tenex Traditional Chairmats for Medium Pile Carpet, Standard Lip, 36&quot; x 48&quot;"/>
    <n v="72.78"/>
    <n v="3"/>
    <n v="0.6"/>
    <n v="-70.960499999999996"/>
    <n v="2015"/>
    <x v="2"/>
    <s v="Q4"/>
    <n v="-0.97499999999999998"/>
  </r>
  <r>
    <m/>
    <m/>
    <m/>
    <m/>
    <m/>
    <m/>
    <m/>
    <m/>
    <m/>
    <m/>
    <m/>
    <m/>
    <m/>
    <m/>
    <m/>
    <m/>
    <m/>
    <m/>
    <m/>
    <m/>
    <m/>
    <n v="8135"/>
    <s v="CA-2015-121776"/>
    <d v="2015-02-16T00:00:00"/>
    <s v="2/21/2015"/>
    <s v="Standard Class"/>
    <s v="RD-19585"/>
    <x v="361"/>
    <x v="0"/>
    <s v="United States"/>
    <s v="Los Angeles"/>
    <s v="California"/>
    <n v="90008"/>
    <x v="1"/>
    <s v="OFF-PA-10001970"/>
    <x v="1"/>
    <x v="10"/>
    <s v="Xerox 1881"/>
    <n v="36.840000000000003"/>
    <n v="3"/>
    <n v="0"/>
    <n v="17.314800000000002"/>
    <n v="2015"/>
    <x v="11"/>
    <s v="Q1"/>
    <n v="0.47000000000000003"/>
  </r>
  <r>
    <m/>
    <m/>
    <m/>
    <m/>
    <m/>
    <m/>
    <m/>
    <m/>
    <m/>
    <m/>
    <m/>
    <m/>
    <m/>
    <m/>
    <m/>
    <m/>
    <m/>
    <m/>
    <m/>
    <m/>
    <m/>
    <n v="8136"/>
    <s v="CA-2015-121776"/>
    <d v="2015-02-16T00:00:00"/>
    <s v="2/21/2015"/>
    <s v="Standard Class"/>
    <s v="RD-19585"/>
    <x v="361"/>
    <x v="0"/>
    <s v="United States"/>
    <s v="Los Angeles"/>
    <s v="California"/>
    <n v="90008"/>
    <x v="1"/>
    <s v="OFF-LA-10002762"/>
    <x v="1"/>
    <x v="2"/>
    <s v="Avery 485"/>
    <n v="87.71"/>
    <n v="7"/>
    <n v="0"/>
    <n v="41.223700000000001"/>
    <n v="2015"/>
    <x v="11"/>
    <s v="Q1"/>
    <n v="0.47000000000000003"/>
  </r>
  <r>
    <m/>
    <m/>
    <m/>
    <m/>
    <m/>
    <m/>
    <m/>
    <m/>
    <m/>
    <m/>
    <m/>
    <m/>
    <m/>
    <m/>
    <m/>
    <m/>
    <m/>
    <m/>
    <m/>
    <m/>
    <m/>
    <n v="8137"/>
    <s v="CA-2016-118073"/>
    <d v="2016-08-12T00:00:00"/>
    <s v="8/16/2016"/>
    <s v="Standard Class"/>
    <s v="CS-12490"/>
    <x v="703"/>
    <x v="1"/>
    <s v="United States"/>
    <s v="Lakeland"/>
    <s v="Florida"/>
    <n v="33801"/>
    <x v="0"/>
    <s v="FUR-TA-10002533"/>
    <x v="0"/>
    <x v="3"/>
    <s v="BPI Conference Tables"/>
    <n v="562.29250000000002"/>
    <n v="7"/>
    <n v="0.45"/>
    <n v="-255.58750000000001"/>
    <n v="2016"/>
    <x v="6"/>
    <s v="Q3"/>
    <n v="-0.45454545454545453"/>
  </r>
  <r>
    <m/>
    <m/>
    <m/>
    <m/>
    <m/>
    <m/>
    <m/>
    <m/>
    <m/>
    <m/>
    <m/>
    <m/>
    <m/>
    <m/>
    <m/>
    <m/>
    <m/>
    <m/>
    <m/>
    <m/>
    <m/>
    <n v="8138"/>
    <s v="CA-2014-103219"/>
    <d v="2014-11-09T00:00:00"/>
    <s v="11/13/2014"/>
    <s v="Standard Class"/>
    <s v="BF-11215"/>
    <x v="682"/>
    <x v="2"/>
    <s v="United States"/>
    <s v="New York City"/>
    <s v="New York"/>
    <n v="10035"/>
    <x v="3"/>
    <s v="FUR-FU-10004091"/>
    <x v="0"/>
    <x v="5"/>
    <s v="Eldon 200 Class Desk Accessories, Black"/>
    <n v="56.52"/>
    <n v="9"/>
    <n v="0"/>
    <n v="21.477599999999999"/>
    <n v="2014"/>
    <x v="0"/>
    <s v="Q4"/>
    <n v="0.37999999999999995"/>
  </r>
  <r>
    <m/>
    <m/>
    <m/>
    <m/>
    <m/>
    <m/>
    <m/>
    <m/>
    <m/>
    <m/>
    <m/>
    <m/>
    <m/>
    <m/>
    <m/>
    <m/>
    <m/>
    <m/>
    <m/>
    <m/>
    <m/>
    <n v="8139"/>
    <s v="CA-2016-102561"/>
    <d v="2016-07-18T00:00:00"/>
    <s v="7/22/2016"/>
    <s v="Standard Class"/>
    <s v="NK-18490"/>
    <x v="71"/>
    <x v="2"/>
    <s v="United States"/>
    <s v="Philadelphia"/>
    <s v="Pennsylvania"/>
    <n v="19140"/>
    <x v="3"/>
    <s v="OFF-AR-10001545"/>
    <x v="1"/>
    <x v="6"/>
    <s v="Newell 326"/>
    <n v="11.263999999999999"/>
    <n v="8"/>
    <n v="0.2"/>
    <n v="1.2672000000000001"/>
    <n v="2016"/>
    <x v="7"/>
    <s v="Q3"/>
    <n v="0.11250000000000002"/>
  </r>
  <r>
    <m/>
    <m/>
    <m/>
    <m/>
    <m/>
    <m/>
    <m/>
    <m/>
    <m/>
    <m/>
    <m/>
    <m/>
    <m/>
    <m/>
    <m/>
    <m/>
    <m/>
    <m/>
    <m/>
    <m/>
    <m/>
    <n v="8140"/>
    <s v="CA-2016-102561"/>
    <d v="2016-07-18T00:00:00"/>
    <s v="7/22/2016"/>
    <s v="Standard Class"/>
    <s v="NK-18490"/>
    <x v="71"/>
    <x v="2"/>
    <s v="United States"/>
    <s v="Philadelphia"/>
    <s v="Pennsylvania"/>
    <n v="19140"/>
    <x v="3"/>
    <s v="OFF-ST-10001476"/>
    <x v="1"/>
    <x v="4"/>
    <s v="Steel Personal Filing/Posting Tote"/>
    <n v="284.08"/>
    <n v="10"/>
    <n v="0.2"/>
    <n v="24.856999999999999"/>
    <n v="2016"/>
    <x v="7"/>
    <s v="Q3"/>
    <n v="8.7500000000000008E-2"/>
  </r>
  <r>
    <m/>
    <m/>
    <m/>
    <m/>
    <m/>
    <m/>
    <m/>
    <m/>
    <m/>
    <m/>
    <m/>
    <m/>
    <m/>
    <m/>
    <m/>
    <m/>
    <m/>
    <m/>
    <m/>
    <m/>
    <m/>
    <n v="8141"/>
    <s v="CA-2016-102561"/>
    <d v="2016-07-18T00:00:00"/>
    <s v="7/22/2016"/>
    <s v="Standard Class"/>
    <s v="NK-18490"/>
    <x v="71"/>
    <x v="2"/>
    <s v="United States"/>
    <s v="Philadelphia"/>
    <s v="Pennsylvania"/>
    <n v="19140"/>
    <x v="3"/>
    <s v="OFF-PA-10004971"/>
    <x v="1"/>
    <x v="10"/>
    <s v="Xerox 196"/>
    <n v="18.495999999999999"/>
    <n v="4"/>
    <n v="0.2"/>
    <n v="6.7047999999999996"/>
    <n v="2016"/>
    <x v="7"/>
    <s v="Q3"/>
    <n v="0.36249999999999999"/>
  </r>
  <r>
    <m/>
    <m/>
    <m/>
    <m/>
    <m/>
    <m/>
    <m/>
    <m/>
    <m/>
    <m/>
    <m/>
    <m/>
    <m/>
    <m/>
    <m/>
    <m/>
    <m/>
    <m/>
    <m/>
    <m/>
    <m/>
    <n v="8142"/>
    <s v="CA-2016-100993"/>
    <d v="2016-02-05T00:00:00"/>
    <d v="2016-10-02T00:00:00"/>
    <s v="Standard Class"/>
    <s v="AZ-10750"/>
    <x v="616"/>
    <x v="0"/>
    <s v="United States"/>
    <s v="San Diego"/>
    <s v="California"/>
    <n v="92037"/>
    <x v="1"/>
    <s v="OFF-LA-10003223"/>
    <x v="1"/>
    <x v="2"/>
    <s v="Avery 508"/>
    <n v="14.73"/>
    <n v="3"/>
    <n v="0"/>
    <n v="7.2176999999999998"/>
    <n v="2016"/>
    <x v="11"/>
    <s v="Q1"/>
    <n v="0.49"/>
  </r>
  <r>
    <m/>
    <m/>
    <m/>
    <m/>
    <m/>
    <m/>
    <m/>
    <m/>
    <m/>
    <m/>
    <m/>
    <m/>
    <m/>
    <m/>
    <m/>
    <m/>
    <m/>
    <m/>
    <m/>
    <m/>
    <m/>
    <n v="8143"/>
    <s v="CA-2016-100993"/>
    <d v="2016-02-05T00:00:00"/>
    <d v="2016-10-02T00:00:00"/>
    <s v="Standard Class"/>
    <s v="AZ-10750"/>
    <x v="616"/>
    <x v="0"/>
    <s v="United States"/>
    <s v="San Diego"/>
    <s v="California"/>
    <n v="92037"/>
    <x v="1"/>
    <s v="OFF-ST-10004340"/>
    <x v="1"/>
    <x v="4"/>
    <s v="Fellowes Mobile File Cart, Black"/>
    <n v="186.54"/>
    <n v="3"/>
    <n v="0"/>
    <n v="50.3658"/>
    <n v="2016"/>
    <x v="11"/>
    <s v="Q1"/>
    <n v="0.27"/>
  </r>
  <r>
    <m/>
    <m/>
    <m/>
    <m/>
    <m/>
    <m/>
    <m/>
    <m/>
    <m/>
    <m/>
    <m/>
    <m/>
    <m/>
    <m/>
    <m/>
    <m/>
    <m/>
    <m/>
    <m/>
    <m/>
    <m/>
    <n v="8144"/>
    <s v="CA-2016-100993"/>
    <d v="2016-02-05T00:00:00"/>
    <d v="2016-10-02T00:00:00"/>
    <s v="Standard Class"/>
    <s v="AZ-10750"/>
    <x v="616"/>
    <x v="0"/>
    <s v="United States"/>
    <s v="San Diego"/>
    <s v="California"/>
    <n v="92037"/>
    <x v="1"/>
    <s v="FUR-TA-10001095"/>
    <x v="0"/>
    <x v="3"/>
    <s v="Chromcraft Round Conference Tables"/>
    <n v="557.72799999999995"/>
    <n v="4"/>
    <n v="0.2"/>
    <n v="6.9715999999999996"/>
    <n v="2016"/>
    <x v="11"/>
    <s v="Q1"/>
    <n v="1.2500000000000001E-2"/>
  </r>
  <r>
    <m/>
    <m/>
    <m/>
    <m/>
    <m/>
    <m/>
    <m/>
    <m/>
    <m/>
    <m/>
    <m/>
    <m/>
    <m/>
    <m/>
    <m/>
    <m/>
    <m/>
    <m/>
    <m/>
    <m/>
    <m/>
    <n v="8145"/>
    <s v="CA-2016-100993"/>
    <d v="2016-02-05T00:00:00"/>
    <d v="2016-10-02T00:00:00"/>
    <s v="Standard Class"/>
    <s v="AZ-10750"/>
    <x v="616"/>
    <x v="0"/>
    <s v="United States"/>
    <s v="San Diego"/>
    <s v="California"/>
    <n v="92037"/>
    <x v="1"/>
    <s v="TEC-PH-10001448"/>
    <x v="2"/>
    <x v="7"/>
    <s v="Anker Astro 15000mAh USB Portable Charger"/>
    <n v="159.96799999999999"/>
    <n v="4"/>
    <n v="0.2"/>
    <n v="-31.993600000000001"/>
    <n v="2016"/>
    <x v="11"/>
    <s v="Q1"/>
    <n v="-0.2"/>
  </r>
  <r>
    <m/>
    <m/>
    <m/>
    <m/>
    <m/>
    <m/>
    <m/>
    <m/>
    <m/>
    <m/>
    <m/>
    <m/>
    <m/>
    <m/>
    <m/>
    <m/>
    <m/>
    <m/>
    <m/>
    <m/>
    <m/>
    <n v="8146"/>
    <s v="US-2014-112949"/>
    <d v="2014-06-20T00:00:00"/>
    <s v="6/27/2014"/>
    <s v="Standard Class"/>
    <s v="Co-12640"/>
    <x v="476"/>
    <x v="0"/>
    <s v="United States"/>
    <s v="Lawton"/>
    <s v="Oklahoma"/>
    <n v="73505"/>
    <x v="2"/>
    <s v="OFF-AP-10001005"/>
    <x v="1"/>
    <x v="9"/>
    <s v="Honeywell Quietcare HEPA Air Cleaner"/>
    <n v="471.9"/>
    <n v="6"/>
    <n v="0"/>
    <n v="155.727"/>
    <n v="2014"/>
    <x v="1"/>
    <s v="Q2"/>
    <n v="0.33"/>
  </r>
  <r>
    <m/>
    <m/>
    <m/>
    <m/>
    <m/>
    <m/>
    <m/>
    <m/>
    <m/>
    <m/>
    <m/>
    <m/>
    <m/>
    <m/>
    <m/>
    <m/>
    <m/>
    <m/>
    <m/>
    <m/>
    <m/>
    <n v="8147"/>
    <s v="US-2014-112949"/>
    <d v="2014-06-20T00:00:00"/>
    <s v="6/27/2014"/>
    <s v="Standard Class"/>
    <s v="Co-12640"/>
    <x v="476"/>
    <x v="0"/>
    <s v="United States"/>
    <s v="Lawton"/>
    <s v="Oklahoma"/>
    <n v="73505"/>
    <x v="2"/>
    <s v="OFF-AR-10003469"/>
    <x v="1"/>
    <x v="6"/>
    <s v="Nontoxic Chalk"/>
    <n v="3.52"/>
    <n v="2"/>
    <n v="0"/>
    <n v="1.6896"/>
    <n v="2014"/>
    <x v="1"/>
    <s v="Q2"/>
    <n v="0.48"/>
  </r>
  <r>
    <m/>
    <m/>
    <m/>
    <m/>
    <m/>
    <m/>
    <m/>
    <m/>
    <m/>
    <m/>
    <m/>
    <m/>
    <m/>
    <m/>
    <m/>
    <m/>
    <m/>
    <m/>
    <m/>
    <m/>
    <m/>
    <n v="8148"/>
    <s v="US-2017-146822"/>
    <d v="2017-06-09T00:00:00"/>
    <s v="6/14/2017"/>
    <s v="Standard Class"/>
    <s v="AG-10675"/>
    <x v="165"/>
    <x v="0"/>
    <s v="United States"/>
    <s v="Salem"/>
    <s v="Virginia"/>
    <n v="24153"/>
    <x v="0"/>
    <s v="OFF-PA-10000249"/>
    <x v="1"/>
    <x v="10"/>
    <s v="Easy-staple paper"/>
    <n v="49.12"/>
    <n v="4"/>
    <n v="0"/>
    <n v="23.086400000000001"/>
    <n v="2017"/>
    <x v="1"/>
    <s v="Q2"/>
    <n v="0.47000000000000003"/>
  </r>
  <r>
    <m/>
    <m/>
    <m/>
    <m/>
    <m/>
    <m/>
    <m/>
    <m/>
    <m/>
    <m/>
    <m/>
    <m/>
    <m/>
    <m/>
    <m/>
    <m/>
    <m/>
    <m/>
    <m/>
    <m/>
    <m/>
    <n v="8149"/>
    <s v="US-2016-131058"/>
    <d v="2016-12-27T00:00:00"/>
    <s v="12/31/2016"/>
    <s v="Standard Class"/>
    <s v="EM-14140"/>
    <x v="670"/>
    <x v="2"/>
    <s v="United States"/>
    <s v="Santa Ana"/>
    <s v="California"/>
    <n v="92704"/>
    <x v="1"/>
    <s v="OFF-LA-10001613"/>
    <x v="1"/>
    <x v="2"/>
    <s v="Avery File Folder Labels"/>
    <n v="20.16"/>
    <n v="7"/>
    <n v="0"/>
    <n v="9.8783999999999992"/>
    <n v="2016"/>
    <x v="4"/>
    <s v="Q4"/>
    <n v="0.48999999999999994"/>
  </r>
  <r>
    <m/>
    <m/>
    <m/>
    <m/>
    <m/>
    <m/>
    <m/>
    <m/>
    <m/>
    <m/>
    <m/>
    <m/>
    <m/>
    <m/>
    <m/>
    <m/>
    <m/>
    <m/>
    <m/>
    <m/>
    <m/>
    <n v="8150"/>
    <s v="CA-2014-167997"/>
    <d v="2014-01-26T00:00:00"/>
    <s v="1/29/2014"/>
    <s v="First Class"/>
    <s v="CA-11965"/>
    <x v="662"/>
    <x v="1"/>
    <s v="United States"/>
    <s v="Rapid City"/>
    <s v="South Dakota"/>
    <n v="57701"/>
    <x v="2"/>
    <s v="OFF-BI-10001758"/>
    <x v="1"/>
    <x v="8"/>
    <s v="Wilson Jones 14 Line Acrylic Coated Pressboard Data Binders"/>
    <n v="10.68"/>
    <n v="2"/>
    <n v="0"/>
    <n v="5.0195999999999996"/>
    <n v="2014"/>
    <x v="9"/>
    <s v="Q1"/>
    <n v="0.47"/>
  </r>
  <r>
    <m/>
    <m/>
    <m/>
    <m/>
    <m/>
    <m/>
    <m/>
    <m/>
    <m/>
    <m/>
    <m/>
    <m/>
    <m/>
    <m/>
    <m/>
    <m/>
    <m/>
    <m/>
    <m/>
    <m/>
    <m/>
    <n v="8151"/>
    <s v="CA-2014-167997"/>
    <d v="2014-01-26T00:00:00"/>
    <s v="1/29/2014"/>
    <s v="First Class"/>
    <s v="CA-11965"/>
    <x v="662"/>
    <x v="1"/>
    <s v="United States"/>
    <s v="Rapid City"/>
    <s v="South Dakota"/>
    <n v="57701"/>
    <x v="2"/>
    <s v="FUR-BO-10004409"/>
    <x v="0"/>
    <x v="0"/>
    <s v="Safco Value Mate Series Steel Bookcases, Baked Enamel Finish on Steel, Gray"/>
    <n v="141.96"/>
    <n v="2"/>
    <n v="0"/>
    <n v="39.748800000000003"/>
    <n v="2014"/>
    <x v="9"/>
    <s v="Q1"/>
    <n v="0.28000000000000003"/>
  </r>
  <r>
    <m/>
    <m/>
    <m/>
    <m/>
    <m/>
    <m/>
    <m/>
    <m/>
    <m/>
    <m/>
    <m/>
    <m/>
    <m/>
    <m/>
    <m/>
    <m/>
    <m/>
    <m/>
    <m/>
    <m/>
    <m/>
    <n v="8152"/>
    <s v="CA-2017-140151"/>
    <d v="2017-03-23T00:00:00"/>
    <s v="3/25/2017"/>
    <s v="First Class"/>
    <s v="RB-19360"/>
    <x v="181"/>
    <x v="0"/>
    <s v="United States"/>
    <s v="Seattle"/>
    <s v="Washington"/>
    <n v="98115"/>
    <x v="1"/>
    <s v="OFF-ST-10001558"/>
    <x v="1"/>
    <x v="4"/>
    <s v="Acco Perma 4000 Stacking Storage Drawers"/>
    <n v="32.479999999999997"/>
    <n v="2"/>
    <n v="0"/>
    <n v="4.8719999999999999"/>
    <n v="2017"/>
    <x v="10"/>
    <s v="Q1"/>
    <n v="0.15000000000000002"/>
  </r>
  <r>
    <m/>
    <m/>
    <m/>
    <m/>
    <m/>
    <m/>
    <m/>
    <m/>
    <m/>
    <m/>
    <m/>
    <m/>
    <m/>
    <m/>
    <m/>
    <m/>
    <m/>
    <m/>
    <m/>
    <m/>
    <m/>
    <n v="8153"/>
    <s v="CA-2017-140151"/>
    <d v="2017-03-23T00:00:00"/>
    <s v="3/25/2017"/>
    <s v="First Class"/>
    <s v="RB-19360"/>
    <x v="181"/>
    <x v="0"/>
    <s v="United States"/>
    <s v="Seattle"/>
    <s v="Washington"/>
    <n v="98115"/>
    <x v="1"/>
    <s v="OFF-PA-10002986"/>
    <x v="1"/>
    <x v="10"/>
    <s v="Xerox 1898"/>
    <n v="20.04"/>
    <n v="3"/>
    <n v="0"/>
    <n v="9.6191999999999993"/>
    <n v="2017"/>
    <x v="10"/>
    <s v="Q1"/>
    <n v="0.48"/>
  </r>
  <r>
    <m/>
    <m/>
    <m/>
    <m/>
    <m/>
    <m/>
    <m/>
    <m/>
    <m/>
    <m/>
    <m/>
    <m/>
    <m/>
    <m/>
    <m/>
    <m/>
    <m/>
    <m/>
    <m/>
    <m/>
    <m/>
    <n v="8154"/>
    <s v="CA-2017-140151"/>
    <d v="2017-03-23T00:00:00"/>
    <s v="3/25/2017"/>
    <s v="First Class"/>
    <s v="RB-19360"/>
    <x v="181"/>
    <x v="0"/>
    <s v="United States"/>
    <s v="Seattle"/>
    <s v="Washington"/>
    <n v="98115"/>
    <x v="1"/>
    <s v="TEC-CO-10004722"/>
    <x v="2"/>
    <x v="16"/>
    <s v="Canon imageCLASS 2200 Advanced Copier"/>
    <n v="13999.96"/>
    <n v="4"/>
    <n v="0"/>
    <n v="6719.9808000000003"/>
    <n v="2017"/>
    <x v="10"/>
    <s v="Q1"/>
    <n v="0.48000000000000004"/>
  </r>
  <r>
    <m/>
    <m/>
    <m/>
    <m/>
    <m/>
    <m/>
    <m/>
    <m/>
    <m/>
    <m/>
    <m/>
    <m/>
    <m/>
    <m/>
    <m/>
    <m/>
    <m/>
    <m/>
    <m/>
    <m/>
    <m/>
    <n v="8155"/>
    <s v="US-2017-143770"/>
    <d v="2017-03-20T00:00:00"/>
    <s v="3/24/2017"/>
    <s v="Standard Class"/>
    <s v="RD-19720"/>
    <x v="742"/>
    <x v="0"/>
    <s v="United States"/>
    <s v="Middletown"/>
    <s v="Connecticut"/>
    <n v="6457"/>
    <x v="3"/>
    <s v="TEC-AC-10002842"/>
    <x v="2"/>
    <x v="11"/>
    <s v="WD My Passport Ultra 2TB Portable External Hard Drive"/>
    <n v="238"/>
    <n v="2"/>
    <n v="0"/>
    <n v="38.08"/>
    <n v="2017"/>
    <x v="10"/>
    <s v="Q1"/>
    <n v="0.16"/>
  </r>
  <r>
    <m/>
    <m/>
    <m/>
    <m/>
    <m/>
    <m/>
    <m/>
    <m/>
    <m/>
    <m/>
    <m/>
    <m/>
    <m/>
    <m/>
    <m/>
    <m/>
    <m/>
    <m/>
    <m/>
    <m/>
    <m/>
    <n v="8156"/>
    <s v="US-2017-143770"/>
    <d v="2017-03-20T00:00:00"/>
    <s v="3/24/2017"/>
    <s v="Standard Class"/>
    <s v="RD-19720"/>
    <x v="742"/>
    <x v="0"/>
    <s v="United States"/>
    <s v="Middletown"/>
    <s v="Connecticut"/>
    <n v="6457"/>
    <x v="3"/>
    <s v="OFF-PA-10001125"/>
    <x v="1"/>
    <x v="10"/>
    <s v="Xerox 1988"/>
    <n v="61.96"/>
    <n v="2"/>
    <n v="0"/>
    <n v="27.882000000000001"/>
    <n v="2017"/>
    <x v="10"/>
    <s v="Q1"/>
    <n v="0.45"/>
  </r>
  <r>
    <m/>
    <m/>
    <m/>
    <m/>
    <m/>
    <m/>
    <m/>
    <m/>
    <m/>
    <m/>
    <m/>
    <m/>
    <m/>
    <m/>
    <m/>
    <m/>
    <m/>
    <m/>
    <m/>
    <m/>
    <m/>
    <n v="8157"/>
    <s v="CA-2016-131296"/>
    <d v="2016-10-04T00:00:00"/>
    <d v="2016-09-10T00:00:00"/>
    <s v="Standard Class"/>
    <s v="MS-17830"/>
    <x v="234"/>
    <x v="0"/>
    <s v="United States"/>
    <s v="Baltimore"/>
    <s v="Maryland"/>
    <n v="21215"/>
    <x v="3"/>
    <s v="FUR-TA-10002622"/>
    <x v="0"/>
    <x v="3"/>
    <s v="Bush Andora Conference Table, Maple/Graphite Gray Finish"/>
    <n v="239.37200000000001"/>
    <n v="2"/>
    <n v="0.3"/>
    <n v="-23.937200000000001"/>
    <n v="2016"/>
    <x v="2"/>
    <s v="Q4"/>
    <n v="-9.9999999999999992E-2"/>
  </r>
  <r>
    <m/>
    <m/>
    <m/>
    <m/>
    <m/>
    <m/>
    <m/>
    <m/>
    <m/>
    <m/>
    <m/>
    <m/>
    <m/>
    <m/>
    <m/>
    <m/>
    <m/>
    <m/>
    <m/>
    <m/>
    <m/>
    <n v="8158"/>
    <s v="CA-2016-103464"/>
    <d v="2016-11-18T00:00:00"/>
    <s v="11/22/2016"/>
    <s v="Standard Class"/>
    <s v="PG-18820"/>
    <x v="310"/>
    <x v="0"/>
    <s v="United States"/>
    <s v="San Diego"/>
    <s v="California"/>
    <n v="92105"/>
    <x v="1"/>
    <s v="TEC-AC-10002842"/>
    <x v="2"/>
    <x v="11"/>
    <s v="WD My Passport Ultra 2TB Portable External Hard Drive"/>
    <n v="595"/>
    <n v="5"/>
    <n v="0"/>
    <n v="95.2"/>
    <n v="2016"/>
    <x v="0"/>
    <s v="Q4"/>
    <n v="0.16"/>
  </r>
  <r>
    <m/>
    <m/>
    <m/>
    <m/>
    <m/>
    <m/>
    <m/>
    <m/>
    <m/>
    <m/>
    <m/>
    <m/>
    <m/>
    <m/>
    <m/>
    <m/>
    <m/>
    <m/>
    <m/>
    <m/>
    <m/>
    <n v="8159"/>
    <s v="CA-2017-136238"/>
    <d v="2017-12-26T00:00:00"/>
    <d v="2018-01-01T00:00:00"/>
    <s v="Standard Class"/>
    <s v="KB-16240"/>
    <x v="208"/>
    <x v="1"/>
    <s v="United States"/>
    <s v="Odessa"/>
    <s v="Texas"/>
    <n v="79762"/>
    <x v="2"/>
    <s v="OFF-PA-10004285"/>
    <x v="1"/>
    <x v="10"/>
    <s v="Xerox 1959"/>
    <n v="16.032"/>
    <n v="3"/>
    <n v="0.2"/>
    <n v="5.6112000000000002"/>
    <n v="2017"/>
    <x v="4"/>
    <s v="Q4"/>
    <n v="0.35000000000000003"/>
  </r>
  <r>
    <m/>
    <m/>
    <m/>
    <m/>
    <m/>
    <m/>
    <m/>
    <m/>
    <m/>
    <m/>
    <m/>
    <m/>
    <m/>
    <m/>
    <m/>
    <m/>
    <m/>
    <m/>
    <m/>
    <m/>
    <m/>
    <n v="8160"/>
    <s v="CA-2016-120803"/>
    <d v="2016-03-09T00:00:00"/>
    <s v="3/13/2016"/>
    <s v="Standard Class"/>
    <s v="RB-19465"/>
    <x v="46"/>
    <x v="2"/>
    <s v="United States"/>
    <s v="Milford"/>
    <s v="Connecticut"/>
    <n v="6460"/>
    <x v="3"/>
    <s v="TEC-AC-10004469"/>
    <x v="2"/>
    <x v="11"/>
    <s v="Microsoft Sculpt Comfort Mouse"/>
    <n v="199.75"/>
    <n v="5"/>
    <n v="0"/>
    <n v="87.89"/>
    <n v="2016"/>
    <x v="10"/>
    <s v="Q1"/>
    <n v="0.44"/>
  </r>
  <r>
    <m/>
    <m/>
    <m/>
    <m/>
    <m/>
    <m/>
    <m/>
    <m/>
    <m/>
    <m/>
    <m/>
    <m/>
    <m/>
    <m/>
    <m/>
    <m/>
    <m/>
    <m/>
    <m/>
    <m/>
    <m/>
    <n v="8161"/>
    <s v="CA-2016-134138"/>
    <d v="2016-02-16T00:00:00"/>
    <s v="2/20/2016"/>
    <s v="Standard Class"/>
    <s v="JD-15790"/>
    <x v="479"/>
    <x v="0"/>
    <s v="United States"/>
    <s v="Belleville"/>
    <s v="New Jersey"/>
    <n v="7109"/>
    <x v="3"/>
    <s v="FUR-CH-10001545"/>
    <x v="0"/>
    <x v="1"/>
    <s v="Hon Comfortask Task/Swivel Chairs"/>
    <n v="227.96"/>
    <n v="2"/>
    <n v="0"/>
    <n v="36.473599999999998"/>
    <n v="2016"/>
    <x v="11"/>
    <s v="Q1"/>
    <n v="0.15999999999999998"/>
  </r>
  <r>
    <m/>
    <m/>
    <m/>
    <m/>
    <m/>
    <m/>
    <m/>
    <m/>
    <m/>
    <m/>
    <m/>
    <m/>
    <m/>
    <m/>
    <m/>
    <m/>
    <m/>
    <m/>
    <m/>
    <m/>
    <m/>
    <n v="8162"/>
    <s v="CA-2015-120915"/>
    <d v="2015-09-28T00:00:00"/>
    <d v="2015-03-10T00:00:00"/>
    <s v="Second Class"/>
    <s v="JJ-15445"/>
    <x v="370"/>
    <x v="0"/>
    <s v="United States"/>
    <s v="New York City"/>
    <s v="New York"/>
    <n v="10035"/>
    <x v="3"/>
    <s v="OFF-AP-10002578"/>
    <x v="1"/>
    <x v="9"/>
    <s v="Fellowes Premier Superior Surge Suppressor, 10-Outlet, With Phone and Remote"/>
    <n v="293.52"/>
    <n v="6"/>
    <n v="0"/>
    <n v="76.315200000000004"/>
    <n v="2015"/>
    <x v="8"/>
    <s v="Q3"/>
    <n v="0.26"/>
  </r>
  <r>
    <m/>
    <m/>
    <m/>
    <m/>
    <m/>
    <m/>
    <m/>
    <m/>
    <m/>
    <m/>
    <m/>
    <m/>
    <m/>
    <m/>
    <m/>
    <m/>
    <m/>
    <m/>
    <m/>
    <m/>
    <m/>
    <n v="8163"/>
    <s v="CA-2015-120915"/>
    <d v="2015-09-28T00:00:00"/>
    <d v="2015-03-10T00:00:00"/>
    <s v="Second Class"/>
    <s v="JJ-15445"/>
    <x v="370"/>
    <x v="0"/>
    <s v="United States"/>
    <s v="New York City"/>
    <s v="New York"/>
    <n v="10035"/>
    <x v="3"/>
    <s v="TEC-PH-10003012"/>
    <x v="2"/>
    <x v="7"/>
    <s v="Nortel Meridian M3904 Professional Digital phone"/>
    <n v="307.98"/>
    <n v="2"/>
    <n v="0"/>
    <n v="89.3142"/>
    <n v="2015"/>
    <x v="8"/>
    <s v="Q3"/>
    <n v="0.28999999999999998"/>
  </r>
  <r>
    <m/>
    <m/>
    <m/>
    <m/>
    <m/>
    <m/>
    <m/>
    <m/>
    <m/>
    <m/>
    <m/>
    <m/>
    <m/>
    <m/>
    <m/>
    <m/>
    <m/>
    <m/>
    <m/>
    <m/>
    <m/>
    <n v="8164"/>
    <s v="CA-2015-168207"/>
    <d v="2015-11-02T00:00:00"/>
    <d v="2015-06-11T00:00:00"/>
    <s v="Standard Class"/>
    <s v="LT-17110"/>
    <x v="299"/>
    <x v="0"/>
    <s v="United States"/>
    <s v="San Diego"/>
    <s v="California"/>
    <n v="92105"/>
    <x v="1"/>
    <s v="FUR-FU-10004909"/>
    <x v="0"/>
    <x v="5"/>
    <s v="Contemporary Wood/Metal Frame"/>
    <n v="96.96"/>
    <n v="6"/>
    <n v="0"/>
    <n v="33.936"/>
    <n v="2015"/>
    <x v="0"/>
    <s v="Q4"/>
    <n v="0.35000000000000003"/>
  </r>
  <r>
    <m/>
    <m/>
    <m/>
    <m/>
    <m/>
    <m/>
    <m/>
    <m/>
    <m/>
    <m/>
    <m/>
    <m/>
    <m/>
    <m/>
    <m/>
    <m/>
    <m/>
    <m/>
    <m/>
    <m/>
    <m/>
    <n v="8165"/>
    <s v="CA-2015-168207"/>
    <d v="2015-11-02T00:00:00"/>
    <d v="2015-06-11T00:00:00"/>
    <s v="Standard Class"/>
    <s v="LT-17110"/>
    <x v="299"/>
    <x v="0"/>
    <s v="United States"/>
    <s v="San Diego"/>
    <s v="California"/>
    <n v="92105"/>
    <x v="1"/>
    <s v="OFF-BI-10001524"/>
    <x v="1"/>
    <x v="8"/>
    <s v="GBC Premium Transparent Covers with Diagonal Lined Pattern"/>
    <n v="117.488"/>
    <n v="7"/>
    <n v="0.2"/>
    <n v="41.120800000000003"/>
    <n v="2015"/>
    <x v="0"/>
    <s v="Q4"/>
    <n v="0.35000000000000003"/>
  </r>
  <r>
    <m/>
    <m/>
    <m/>
    <m/>
    <m/>
    <m/>
    <m/>
    <m/>
    <m/>
    <m/>
    <m/>
    <m/>
    <m/>
    <m/>
    <m/>
    <m/>
    <m/>
    <m/>
    <m/>
    <m/>
    <m/>
    <n v="8166"/>
    <s v="CA-2015-168207"/>
    <d v="2015-11-02T00:00:00"/>
    <d v="2015-06-11T00:00:00"/>
    <s v="Standard Class"/>
    <s v="LT-17110"/>
    <x v="299"/>
    <x v="0"/>
    <s v="United States"/>
    <s v="San Diego"/>
    <s v="California"/>
    <n v="92105"/>
    <x v="1"/>
    <s v="OFF-BI-10003355"/>
    <x v="1"/>
    <x v="8"/>
    <s v="Cardinal Holdit Business Card Pockets"/>
    <n v="11.952"/>
    <n v="3"/>
    <n v="0.2"/>
    <n v="4.1832000000000003"/>
    <n v="2015"/>
    <x v="0"/>
    <s v="Q4"/>
    <n v="0.35000000000000003"/>
  </r>
  <r>
    <m/>
    <m/>
    <m/>
    <m/>
    <m/>
    <m/>
    <m/>
    <m/>
    <m/>
    <m/>
    <m/>
    <m/>
    <m/>
    <m/>
    <m/>
    <m/>
    <m/>
    <m/>
    <m/>
    <m/>
    <m/>
    <n v="8167"/>
    <s v="CA-2015-168207"/>
    <d v="2015-11-02T00:00:00"/>
    <d v="2015-06-11T00:00:00"/>
    <s v="Standard Class"/>
    <s v="LT-17110"/>
    <x v="299"/>
    <x v="0"/>
    <s v="United States"/>
    <s v="San Diego"/>
    <s v="California"/>
    <n v="92105"/>
    <x v="1"/>
    <s v="FUR-BO-10004357"/>
    <x v="0"/>
    <x v="0"/>
    <s v="O'Sullivan Living Dimensions 3-Shelf Bookcases"/>
    <n v="512.49900000000002"/>
    <n v="3"/>
    <n v="0.15"/>
    <n v="-30.146999999999998"/>
    <n v="2015"/>
    <x v="0"/>
    <s v="Q4"/>
    <n v="-5.8823529411764698E-2"/>
  </r>
  <r>
    <m/>
    <m/>
    <m/>
    <m/>
    <m/>
    <m/>
    <m/>
    <m/>
    <m/>
    <m/>
    <m/>
    <m/>
    <m/>
    <m/>
    <m/>
    <m/>
    <m/>
    <m/>
    <m/>
    <m/>
    <m/>
    <n v="8168"/>
    <s v="CA-2016-144148"/>
    <d v="2016-07-31T00:00:00"/>
    <d v="2016-05-08T00:00:00"/>
    <s v="Standard Class"/>
    <s v="AH-10690"/>
    <x v="706"/>
    <x v="1"/>
    <s v="United States"/>
    <s v="San Francisco"/>
    <s v="California"/>
    <n v="94122"/>
    <x v="1"/>
    <s v="FUR-TA-10002774"/>
    <x v="0"/>
    <x v="3"/>
    <s v="Laminate Occasional Tables"/>
    <n v="863.12800000000004"/>
    <n v="7"/>
    <n v="0.2"/>
    <n v="-32.3673"/>
    <n v="2016"/>
    <x v="7"/>
    <s v="Q3"/>
    <n v="-3.7499999999999999E-2"/>
  </r>
  <r>
    <m/>
    <m/>
    <m/>
    <m/>
    <m/>
    <m/>
    <m/>
    <m/>
    <m/>
    <m/>
    <m/>
    <m/>
    <m/>
    <m/>
    <m/>
    <m/>
    <m/>
    <m/>
    <m/>
    <m/>
    <m/>
    <n v="8169"/>
    <s v="CA-2017-107174"/>
    <d v="2017-11-06T00:00:00"/>
    <s v="11/13/2017"/>
    <s v="Standard Class"/>
    <s v="AB-10060"/>
    <x v="144"/>
    <x v="2"/>
    <s v="United States"/>
    <s v="Seattle"/>
    <s v="Washington"/>
    <n v="98105"/>
    <x v="1"/>
    <s v="FUR-TA-10004575"/>
    <x v="0"/>
    <x v="3"/>
    <s v="Hon 5100 Series Wood Tables"/>
    <n v="2036.86"/>
    <n v="7"/>
    <n v="0"/>
    <n v="366.63479999999998"/>
    <n v="2017"/>
    <x v="0"/>
    <s v="Q4"/>
    <n v="0.18"/>
  </r>
  <r>
    <m/>
    <m/>
    <m/>
    <m/>
    <m/>
    <m/>
    <m/>
    <m/>
    <m/>
    <m/>
    <m/>
    <m/>
    <m/>
    <m/>
    <m/>
    <m/>
    <m/>
    <m/>
    <m/>
    <m/>
    <m/>
    <n v="8170"/>
    <s v="CA-2017-107174"/>
    <d v="2017-11-06T00:00:00"/>
    <s v="11/13/2017"/>
    <s v="Standard Class"/>
    <s v="AB-10060"/>
    <x v="144"/>
    <x v="2"/>
    <s v="United States"/>
    <s v="Seattle"/>
    <s v="Washington"/>
    <n v="98105"/>
    <x v="1"/>
    <s v="FUR-CH-10003312"/>
    <x v="0"/>
    <x v="1"/>
    <s v="Hon 2090 “Pillow Soft” Series Mid Back Swivel/Tilt Chairs"/>
    <n v="449.56799999999998"/>
    <n v="2"/>
    <n v="0.2"/>
    <n v="-73.0548"/>
    <n v="2017"/>
    <x v="0"/>
    <s v="Q4"/>
    <n v="-0.16250000000000001"/>
  </r>
  <r>
    <m/>
    <m/>
    <m/>
    <m/>
    <m/>
    <m/>
    <m/>
    <m/>
    <m/>
    <m/>
    <m/>
    <m/>
    <m/>
    <m/>
    <m/>
    <m/>
    <m/>
    <m/>
    <m/>
    <m/>
    <m/>
    <n v="8171"/>
    <s v="CA-2017-107174"/>
    <d v="2017-11-06T00:00:00"/>
    <s v="11/13/2017"/>
    <s v="Standard Class"/>
    <s v="AB-10060"/>
    <x v="144"/>
    <x v="2"/>
    <s v="United States"/>
    <s v="Seattle"/>
    <s v="Washington"/>
    <n v="98105"/>
    <x v="1"/>
    <s v="TEC-AC-10001465"/>
    <x v="2"/>
    <x v="11"/>
    <s v="SanDisk Cruzer 64 GB USB Flash Drive"/>
    <n v="108.96"/>
    <n v="3"/>
    <n v="0"/>
    <n v="32.688000000000002"/>
    <n v="2017"/>
    <x v="0"/>
    <s v="Q4"/>
    <n v="0.30000000000000004"/>
  </r>
  <r>
    <m/>
    <m/>
    <m/>
    <m/>
    <m/>
    <m/>
    <m/>
    <m/>
    <m/>
    <m/>
    <m/>
    <m/>
    <m/>
    <m/>
    <m/>
    <m/>
    <m/>
    <m/>
    <m/>
    <m/>
    <m/>
    <n v="8172"/>
    <s v="CA-2016-146150"/>
    <d v="2016-02-14T00:00:00"/>
    <s v="2/19/2016"/>
    <s v="Standard Class"/>
    <s v="FM-14380"/>
    <x v="248"/>
    <x v="0"/>
    <s v="United States"/>
    <s v="Jackson"/>
    <s v="Mississippi"/>
    <n v="39212"/>
    <x v="0"/>
    <s v="OFF-AR-10002240"/>
    <x v="1"/>
    <x v="6"/>
    <s v="Panasonic KP-150 Electric Pencil Sharpener"/>
    <n v="264.18"/>
    <n v="7"/>
    <n v="0"/>
    <n v="68.686800000000005"/>
    <n v="2016"/>
    <x v="11"/>
    <s v="Q1"/>
    <n v="0.26"/>
  </r>
  <r>
    <m/>
    <m/>
    <m/>
    <m/>
    <m/>
    <m/>
    <m/>
    <m/>
    <m/>
    <m/>
    <m/>
    <m/>
    <m/>
    <m/>
    <m/>
    <m/>
    <m/>
    <m/>
    <m/>
    <m/>
    <m/>
    <n v="8173"/>
    <s v="CA-2014-114125"/>
    <d v="2014-07-09T00:00:00"/>
    <s v="7/13/2014"/>
    <s v="Standard Class"/>
    <s v="GH-14410"/>
    <x v="689"/>
    <x v="2"/>
    <s v="United States"/>
    <s v="Los Angeles"/>
    <s v="California"/>
    <n v="90049"/>
    <x v="1"/>
    <s v="OFF-LA-10004559"/>
    <x v="1"/>
    <x v="2"/>
    <s v="Avery 49"/>
    <n v="2.88"/>
    <n v="1"/>
    <n v="0"/>
    <n v="1.4112"/>
    <n v="2014"/>
    <x v="7"/>
    <s v="Q3"/>
    <n v="0.49000000000000005"/>
  </r>
  <r>
    <m/>
    <m/>
    <m/>
    <m/>
    <m/>
    <m/>
    <m/>
    <m/>
    <m/>
    <m/>
    <m/>
    <m/>
    <m/>
    <m/>
    <m/>
    <m/>
    <m/>
    <m/>
    <m/>
    <m/>
    <m/>
    <n v="8174"/>
    <s v="CA-2014-114125"/>
    <d v="2014-07-09T00:00:00"/>
    <s v="7/13/2014"/>
    <s v="Standard Class"/>
    <s v="GH-14410"/>
    <x v="689"/>
    <x v="2"/>
    <s v="United States"/>
    <s v="Los Angeles"/>
    <s v="California"/>
    <n v="90049"/>
    <x v="1"/>
    <s v="OFF-BI-10003291"/>
    <x v="1"/>
    <x v="8"/>
    <s v="Wilson Jones Leather-Like Binders with DublLock Round Rings"/>
    <n v="41.904000000000003"/>
    <n v="6"/>
    <n v="0.2"/>
    <n v="14.1426"/>
    <n v="2014"/>
    <x v="7"/>
    <s v="Q3"/>
    <n v="0.33749999999999997"/>
  </r>
  <r>
    <m/>
    <m/>
    <m/>
    <m/>
    <m/>
    <m/>
    <m/>
    <m/>
    <m/>
    <m/>
    <m/>
    <m/>
    <m/>
    <m/>
    <m/>
    <m/>
    <m/>
    <m/>
    <m/>
    <m/>
    <m/>
    <n v="8175"/>
    <s v="CA-2014-114125"/>
    <d v="2014-07-09T00:00:00"/>
    <s v="7/13/2014"/>
    <s v="Standard Class"/>
    <s v="GH-14410"/>
    <x v="689"/>
    <x v="2"/>
    <s v="United States"/>
    <s v="Los Angeles"/>
    <s v="California"/>
    <n v="90049"/>
    <x v="1"/>
    <s v="OFF-ST-10001505"/>
    <x v="1"/>
    <x v="4"/>
    <s v="Perma STOR-ALL Hanging File Box, 13 1/8&quot;W x 12 1/4&quot;D x 10 1/2&quot;H"/>
    <n v="23.92"/>
    <n v="4"/>
    <n v="0"/>
    <n v="4.0663999999999998"/>
    <n v="2014"/>
    <x v="7"/>
    <s v="Q3"/>
    <n v="0.16999999999999998"/>
  </r>
  <r>
    <m/>
    <m/>
    <m/>
    <m/>
    <m/>
    <m/>
    <m/>
    <m/>
    <m/>
    <m/>
    <m/>
    <m/>
    <m/>
    <m/>
    <m/>
    <m/>
    <m/>
    <m/>
    <m/>
    <m/>
    <m/>
    <n v="8176"/>
    <s v="CA-2016-114944"/>
    <d v="2016-01-30T00:00:00"/>
    <d v="2016-04-02T00:00:00"/>
    <s v="Standard Class"/>
    <s v="HE-14800"/>
    <x v="785"/>
    <x v="1"/>
    <s v="United States"/>
    <s v="Chicago"/>
    <s v="Illinois"/>
    <n v="60623"/>
    <x v="2"/>
    <s v="OFF-PA-10003892"/>
    <x v="1"/>
    <x v="10"/>
    <s v="Xerox 1943"/>
    <n v="156.512"/>
    <n v="4"/>
    <n v="0.2"/>
    <n v="52.822800000000001"/>
    <n v="2016"/>
    <x v="9"/>
    <s v="Q1"/>
    <n v="0.33750000000000002"/>
  </r>
  <r>
    <m/>
    <m/>
    <m/>
    <m/>
    <m/>
    <m/>
    <m/>
    <m/>
    <m/>
    <m/>
    <m/>
    <m/>
    <m/>
    <m/>
    <m/>
    <m/>
    <m/>
    <m/>
    <m/>
    <m/>
    <m/>
    <n v="8177"/>
    <s v="CA-2016-135965"/>
    <d v="2016-09-22T00:00:00"/>
    <s v="9/25/2016"/>
    <s v="First Class"/>
    <s v="SZ-20035"/>
    <x v="449"/>
    <x v="2"/>
    <s v="United States"/>
    <s v="New York City"/>
    <s v="New York"/>
    <n v="10035"/>
    <x v="3"/>
    <s v="OFF-ST-10002370"/>
    <x v="1"/>
    <x v="4"/>
    <s v="Sortfiler Multipurpose Personal File Organizer, Black"/>
    <n v="128.34"/>
    <n v="6"/>
    <n v="0"/>
    <n v="37.218600000000002"/>
    <n v="2016"/>
    <x v="8"/>
    <s v="Q3"/>
    <n v="0.29000000000000004"/>
  </r>
  <r>
    <m/>
    <m/>
    <m/>
    <m/>
    <m/>
    <m/>
    <m/>
    <m/>
    <m/>
    <m/>
    <m/>
    <m/>
    <m/>
    <m/>
    <m/>
    <m/>
    <m/>
    <m/>
    <m/>
    <m/>
    <m/>
    <n v="8178"/>
    <s v="CA-2017-149699"/>
    <d v="2017-12-22T00:00:00"/>
    <s v="12/24/2017"/>
    <s v="First Class"/>
    <s v="CM-12115"/>
    <x v="441"/>
    <x v="0"/>
    <s v="United States"/>
    <s v="Los Angeles"/>
    <s v="California"/>
    <n v="90008"/>
    <x v="1"/>
    <s v="TEC-AC-10000474"/>
    <x v="2"/>
    <x v="11"/>
    <s v="Kensington Expert Mouse Optical USB Trackball for PC or Mac"/>
    <n v="474.95"/>
    <n v="5"/>
    <n v="0"/>
    <n v="142.48500000000001"/>
    <n v="2017"/>
    <x v="4"/>
    <s v="Q4"/>
    <n v="0.30000000000000004"/>
  </r>
  <r>
    <m/>
    <m/>
    <m/>
    <m/>
    <m/>
    <m/>
    <m/>
    <m/>
    <m/>
    <m/>
    <m/>
    <m/>
    <m/>
    <m/>
    <m/>
    <m/>
    <m/>
    <m/>
    <m/>
    <m/>
    <m/>
    <n v="8179"/>
    <s v="CA-2016-166429"/>
    <d v="2016-09-02T00:00:00"/>
    <d v="2016-08-09T00:00:00"/>
    <s v="Standard Class"/>
    <s v="TG-21310"/>
    <x v="592"/>
    <x v="0"/>
    <s v="United States"/>
    <s v="Des Moines"/>
    <s v="Washington"/>
    <n v="98198"/>
    <x v="1"/>
    <s v="TEC-CO-10002095"/>
    <x v="2"/>
    <x v="16"/>
    <s v="Hewlett Packard 610 Color Digital Copier / Printer"/>
    <n v="999.98"/>
    <n v="2"/>
    <n v="0"/>
    <n v="449.99099999999999"/>
    <n v="2016"/>
    <x v="8"/>
    <s v="Q3"/>
    <n v="0.44999999999999996"/>
  </r>
  <r>
    <m/>
    <m/>
    <m/>
    <m/>
    <m/>
    <m/>
    <m/>
    <m/>
    <m/>
    <m/>
    <m/>
    <m/>
    <m/>
    <m/>
    <m/>
    <m/>
    <m/>
    <m/>
    <m/>
    <m/>
    <m/>
    <n v="8180"/>
    <s v="CA-2015-112767"/>
    <d v="2015-08-02T00:00:00"/>
    <d v="2015-06-08T00:00:00"/>
    <s v="Standard Class"/>
    <s v="DK-12985"/>
    <x v="213"/>
    <x v="0"/>
    <s v="United States"/>
    <s v="Springfield"/>
    <s v="Oregon"/>
    <n v="97477"/>
    <x v="1"/>
    <s v="FUR-TA-10003469"/>
    <x v="0"/>
    <x v="3"/>
    <s v="Balt Split Level Computer Training Table"/>
    <n v="277.5"/>
    <n v="4"/>
    <n v="0.5"/>
    <n v="-188.7"/>
    <n v="2015"/>
    <x v="6"/>
    <s v="Q3"/>
    <n v="-0.67999999999999994"/>
  </r>
  <r>
    <m/>
    <m/>
    <m/>
    <m/>
    <m/>
    <m/>
    <m/>
    <m/>
    <m/>
    <m/>
    <m/>
    <m/>
    <m/>
    <m/>
    <m/>
    <m/>
    <m/>
    <m/>
    <m/>
    <m/>
    <m/>
    <n v="8181"/>
    <s v="CA-2015-119879"/>
    <d v="2015-11-21T00:00:00"/>
    <s v="11/25/2015"/>
    <s v="Standard Class"/>
    <s v="SS-20410"/>
    <x v="757"/>
    <x v="0"/>
    <s v="United States"/>
    <s v="Philadelphia"/>
    <s v="Pennsylvania"/>
    <n v="19120"/>
    <x v="3"/>
    <s v="FUR-TA-10002958"/>
    <x v="0"/>
    <x v="3"/>
    <s v="Bevis Oval Conference Table, Walnut"/>
    <n v="1252.704"/>
    <n v="8"/>
    <n v="0.4"/>
    <n v="-480.20319999999998"/>
    <n v="2015"/>
    <x v="0"/>
    <s v="Q4"/>
    <n v="-0.38333333333333336"/>
  </r>
  <r>
    <m/>
    <m/>
    <m/>
    <m/>
    <m/>
    <m/>
    <m/>
    <m/>
    <m/>
    <m/>
    <m/>
    <m/>
    <m/>
    <m/>
    <m/>
    <m/>
    <m/>
    <m/>
    <m/>
    <m/>
    <m/>
    <n v="8182"/>
    <s v="CA-2015-119879"/>
    <d v="2015-11-21T00:00:00"/>
    <s v="11/25/2015"/>
    <s v="Standard Class"/>
    <s v="SS-20410"/>
    <x v="757"/>
    <x v="0"/>
    <s v="United States"/>
    <s v="Philadelphia"/>
    <s v="Pennsylvania"/>
    <n v="19120"/>
    <x v="3"/>
    <s v="TEC-PH-10002923"/>
    <x v="2"/>
    <x v="7"/>
    <s v="Logitech B530 USB Headset - headset - Full size, Binaural"/>
    <n v="110.97"/>
    <n v="5"/>
    <n v="0.4"/>
    <n v="-24.043500000000002"/>
    <n v="2015"/>
    <x v="0"/>
    <s v="Q4"/>
    <n v="-0.21666666666666667"/>
  </r>
  <r>
    <m/>
    <m/>
    <m/>
    <m/>
    <m/>
    <m/>
    <m/>
    <m/>
    <m/>
    <m/>
    <m/>
    <m/>
    <m/>
    <m/>
    <m/>
    <m/>
    <m/>
    <m/>
    <m/>
    <m/>
    <m/>
    <n v="8183"/>
    <s v="CA-2017-155642"/>
    <d v="2017-05-18T00:00:00"/>
    <s v="5/22/2017"/>
    <s v="Standard Class"/>
    <s v="BM-11575"/>
    <x v="606"/>
    <x v="1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  <n v="2017"/>
    <x v="5"/>
    <s v="Q2"/>
    <n v="-0.45"/>
  </r>
  <r>
    <m/>
    <m/>
    <m/>
    <m/>
    <m/>
    <m/>
    <m/>
    <m/>
    <m/>
    <m/>
    <m/>
    <m/>
    <m/>
    <m/>
    <m/>
    <m/>
    <m/>
    <m/>
    <m/>
    <m/>
    <m/>
    <n v="8184"/>
    <s v="CA-2017-155642"/>
    <d v="2017-05-18T00:00:00"/>
    <s v="5/22/2017"/>
    <s v="Standard Class"/>
    <s v="BM-11575"/>
    <x v="606"/>
    <x v="1"/>
    <s v="United States"/>
    <s v="Chicago"/>
    <s v="Illinois"/>
    <n v="60653"/>
    <x v="2"/>
    <s v="FUR-FU-10001918"/>
    <x v="0"/>
    <x v="5"/>
    <s v="C-Line Cubicle Keepers Polyproplyene Holder With Velcro Backings"/>
    <n v="1.8919999999999999"/>
    <n v="1"/>
    <n v="0.6"/>
    <n v="-0.99329999999999996"/>
    <n v="2017"/>
    <x v="5"/>
    <s v="Q2"/>
    <n v="-0.52500000000000002"/>
  </r>
  <r>
    <m/>
    <m/>
    <m/>
    <m/>
    <m/>
    <m/>
    <m/>
    <m/>
    <m/>
    <m/>
    <m/>
    <m/>
    <m/>
    <m/>
    <m/>
    <m/>
    <m/>
    <m/>
    <m/>
    <m/>
    <m/>
    <n v="8185"/>
    <s v="US-2017-101721"/>
    <d v="2017-07-23T00:00:00"/>
    <s v="7/27/2017"/>
    <s v="Standard Class"/>
    <s v="MY-17380"/>
    <x v="199"/>
    <x v="1"/>
    <s v="United States"/>
    <s v="Chicago"/>
    <s v="Illinois"/>
    <n v="60623"/>
    <x v="2"/>
    <s v="OFF-PA-10003641"/>
    <x v="1"/>
    <x v="10"/>
    <s v="Xerox 1909"/>
    <n v="63.311999999999998"/>
    <n v="3"/>
    <n v="0.2"/>
    <n v="20.5764"/>
    <n v="2017"/>
    <x v="7"/>
    <s v="Q3"/>
    <n v="0.32500000000000001"/>
  </r>
  <r>
    <m/>
    <m/>
    <m/>
    <m/>
    <m/>
    <m/>
    <m/>
    <m/>
    <m/>
    <m/>
    <m/>
    <m/>
    <m/>
    <m/>
    <m/>
    <m/>
    <m/>
    <m/>
    <m/>
    <m/>
    <m/>
    <n v="8186"/>
    <s v="CA-2015-136728"/>
    <d v="2015-09-13T00:00:00"/>
    <s v="9/17/2015"/>
    <s v="Second Class"/>
    <s v="AG-10900"/>
    <x v="151"/>
    <x v="0"/>
    <s v="United States"/>
    <s v="Chicago"/>
    <s v="Illinois"/>
    <n v="60623"/>
    <x v="2"/>
    <s v="OFF-EN-10002621"/>
    <x v="1"/>
    <x v="12"/>
    <s v="Staple envelope"/>
    <n v="7.8239999999999998"/>
    <n v="1"/>
    <n v="0.2"/>
    <n v="2.9340000000000002"/>
    <n v="2015"/>
    <x v="8"/>
    <s v="Q3"/>
    <n v="0.37500000000000006"/>
  </r>
  <r>
    <m/>
    <m/>
    <m/>
    <m/>
    <m/>
    <m/>
    <m/>
    <m/>
    <m/>
    <m/>
    <m/>
    <m/>
    <m/>
    <m/>
    <m/>
    <m/>
    <m/>
    <m/>
    <m/>
    <m/>
    <m/>
    <n v="8187"/>
    <s v="CA-2015-136728"/>
    <d v="2015-09-13T00:00:00"/>
    <s v="9/17/2015"/>
    <s v="Second Class"/>
    <s v="AG-10900"/>
    <x v="151"/>
    <x v="0"/>
    <s v="United States"/>
    <s v="Chicago"/>
    <s v="Illinois"/>
    <n v="60623"/>
    <x v="2"/>
    <s v="FUR-CH-10003817"/>
    <x v="0"/>
    <x v="1"/>
    <s v="Global Value Steno Chair, Gray"/>
    <n v="170.072"/>
    <n v="4"/>
    <n v="0.3"/>
    <n v="-12.148"/>
    <n v="2015"/>
    <x v="8"/>
    <s v="Q3"/>
    <n v="-7.1428571428571425E-2"/>
  </r>
  <r>
    <m/>
    <m/>
    <m/>
    <m/>
    <m/>
    <m/>
    <m/>
    <m/>
    <m/>
    <m/>
    <m/>
    <m/>
    <m/>
    <m/>
    <m/>
    <m/>
    <m/>
    <m/>
    <m/>
    <m/>
    <m/>
    <n v="8188"/>
    <s v="CA-2016-127194"/>
    <d v="2016-12-10T00:00:00"/>
    <s v="12/16/2016"/>
    <s v="Standard Class"/>
    <s v="BW-11110"/>
    <x v="308"/>
    <x v="1"/>
    <s v="United States"/>
    <s v="New York City"/>
    <s v="New York"/>
    <n v="10024"/>
    <x v="3"/>
    <s v="OFF-PA-10000659"/>
    <x v="1"/>
    <x v="10"/>
    <s v="Adams Phone Message Book, Professional, 400 Message Capacity, 5 3/6” x 11”"/>
    <n v="62.82"/>
    <n v="9"/>
    <n v="0"/>
    <n v="29.525400000000001"/>
    <n v="2016"/>
    <x v="4"/>
    <s v="Q4"/>
    <n v="0.47000000000000003"/>
  </r>
  <r>
    <m/>
    <m/>
    <m/>
    <m/>
    <m/>
    <m/>
    <m/>
    <m/>
    <m/>
    <m/>
    <m/>
    <m/>
    <m/>
    <m/>
    <m/>
    <m/>
    <m/>
    <m/>
    <m/>
    <m/>
    <m/>
    <n v="8189"/>
    <s v="CA-2015-140375"/>
    <d v="2015-10-02T00:00:00"/>
    <d v="2015-05-10T00:00:00"/>
    <s v="Second Class"/>
    <s v="SG-20470"/>
    <x v="495"/>
    <x v="0"/>
    <s v="United States"/>
    <s v="Rockville"/>
    <s v="Maryland"/>
    <n v="20852"/>
    <x v="3"/>
    <s v="OFF-PA-10001870"/>
    <x v="1"/>
    <x v="10"/>
    <s v="Xerox 202"/>
    <n v="19.440000000000001"/>
    <n v="3"/>
    <n v="0"/>
    <n v="9.3312000000000008"/>
    <n v="2015"/>
    <x v="2"/>
    <s v="Q4"/>
    <n v="0.48000000000000004"/>
  </r>
  <r>
    <m/>
    <m/>
    <m/>
    <m/>
    <m/>
    <m/>
    <m/>
    <m/>
    <m/>
    <m/>
    <m/>
    <m/>
    <m/>
    <m/>
    <m/>
    <m/>
    <m/>
    <m/>
    <m/>
    <m/>
    <m/>
    <n v="8190"/>
    <s v="CA-2015-140375"/>
    <d v="2015-10-02T00:00:00"/>
    <d v="2015-05-10T00:00:00"/>
    <s v="Second Class"/>
    <s v="SG-20470"/>
    <x v="495"/>
    <x v="0"/>
    <s v="United States"/>
    <s v="Rockville"/>
    <s v="Maryland"/>
    <n v="20852"/>
    <x v="3"/>
    <s v="OFF-BI-10000320"/>
    <x v="1"/>
    <x v="8"/>
    <s v="GBC Plastic Binding Combs"/>
    <n v="7.38"/>
    <n v="1"/>
    <n v="0"/>
    <n v="3.6162000000000001"/>
    <n v="2015"/>
    <x v="2"/>
    <s v="Q4"/>
    <n v="0.49"/>
  </r>
  <r>
    <m/>
    <m/>
    <m/>
    <m/>
    <m/>
    <m/>
    <m/>
    <m/>
    <m/>
    <m/>
    <m/>
    <m/>
    <m/>
    <m/>
    <m/>
    <m/>
    <m/>
    <m/>
    <m/>
    <m/>
    <m/>
    <n v="8191"/>
    <s v="US-2017-155866"/>
    <d v="2017-11-17T00:00:00"/>
    <s v="11/21/2017"/>
    <s v="Standard Class"/>
    <s v="CC-12370"/>
    <x v="666"/>
    <x v="0"/>
    <s v="United States"/>
    <s v="New York City"/>
    <s v="New York"/>
    <n v="10011"/>
    <x v="3"/>
    <s v="OFF-PA-10004735"/>
    <x v="1"/>
    <x v="10"/>
    <s v="Xerox 1905"/>
    <n v="38.880000000000003"/>
    <n v="6"/>
    <n v="0"/>
    <n v="18.662400000000002"/>
    <n v="2017"/>
    <x v="0"/>
    <s v="Q4"/>
    <n v="0.48000000000000004"/>
  </r>
  <r>
    <m/>
    <m/>
    <m/>
    <m/>
    <m/>
    <m/>
    <m/>
    <m/>
    <m/>
    <m/>
    <m/>
    <m/>
    <m/>
    <m/>
    <m/>
    <m/>
    <m/>
    <m/>
    <m/>
    <m/>
    <m/>
    <n v="8192"/>
    <s v="US-2017-155866"/>
    <d v="2017-11-17T00:00:00"/>
    <s v="11/21/2017"/>
    <s v="Standard Class"/>
    <s v="CC-12370"/>
    <x v="666"/>
    <x v="0"/>
    <s v="United States"/>
    <s v="New York City"/>
    <s v="New York"/>
    <n v="10011"/>
    <x v="3"/>
    <s v="FUR-FU-10004091"/>
    <x v="0"/>
    <x v="5"/>
    <s v="Howard Miller 13&quot; Diameter Goldtone Round Wall Clock"/>
    <n v="187.76"/>
    <n v="4"/>
    <n v="0"/>
    <n v="76.9816"/>
    <n v="2017"/>
    <x v="0"/>
    <s v="Q4"/>
    <n v="0.41000000000000003"/>
  </r>
  <r>
    <m/>
    <m/>
    <m/>
    <m/>
    <m/>
    <m/>
    <m/>
    <m/>
    <m/>
    <m/>
    <m/>
    <m/>
    <m/>
    <m/>
    <m/>
    <m/>
    <m/>
    <m/>
    <m/>
    <m/>
    <m/>
    <n v="8193"/>
    <s v="CA-2015-141327"/>
    <d v="2015-11-30T00:00:00"/>
    <d v="2015-03-12T00:00:00"/>
    <s v="First Class"/>
    <s v="LR-16915"/>
    <x v="235"/>
    <x v="0"/>
    <s v="United States"/>
    <s v="Durham"/>
    <s v="North Carolina"/>
    <n v="27707"/>
    <x v="0"/>
    <s v="OFF-BI-10000546"/>
    <x v="1"/>
    <x v="8"/>
    <s v="Avery Durable Binders"/>
    <n v="6.048"/>
    <n v="7"/>
    <n v="0.7"/>
    <n v="-4.2336"/>
    <n v="2015"/>
    <x v="0"/>
    <s v="Q4"/>
    <n v="-0.7"/>
  </r>
  <r>
    <m/>
    <m/>
    <m/>
    <m/>
    <m/>
    <m/>
    <m/>
    <m/>
    <m/>
    <m/>
    <m/>
    <m/>
    <m/>
    <m/>
    <m/>
    <m/>
    <m/>
    <m/>
    <m/>
    <m/>
    <m/>
    <n v="8194"/>
    <s v="CA-2015-141327"/>
    <d v="2015-11-30T00:00:00"/>
    <d v="2015-03-12T00:00:00"/>
    <s v="First Class"/>
    <s v="LR-16915"/>
    <x v="235"/>
    <x v="0"/>
    <s v="United States"/>
    <s v="Durham"/>
    <s v="North Carolina"/>
    <n v="27707"/>
    <x v="0"/>
    <s v="OFF-AP-10001293"/>
    <x v="1"/>
    <x v="9"/>
    <s v="Belkin 8 Outlet Surge Protector"/>
    <n v="98.352000000000004"/>
    <n v="3"/>
    <n v="0.2"/>
    <n v="9.8352000000000004"/>
    <n v="2015"/>
    <x v="0"/>
    <s v="Q4"/>
    <n v="0.1"/>
  </r>
  <r>
    <m/>
    <m/>
    <m/>
    <m/>
    <m/>
    <m/>
    <m/>
    <m/>
    <m/>
    <m/>
    <m/>
    <m/>
    <m/>
    <m/>
    <m/>
    <m/>
    <m/>
    <m/>
    <m/>
    <m/>
    <m/>
    <n v="8195"/>
    <s v="CA-2015-141327"/>
    <d v="2015-11-30T00:00:00"/>
    <d v="2015-03-12T00:00:00"/>
    <s v="First Class"/>
    <s v="LR-16915"/>
    <x v="235"/>
    <x v="0"/>
    <s v="United States"/>
    <s v="Durham"/>
    <s v="North Carolina"/>
    <n v="27707"/>
    <x v="0"/>
    <s v="FUR-FU-10000576"/>
    <x v="0"/>
    <x v="5"/>
    <s v="Luxo Professional Fluorescent Magnifier Lamp with Clamp-Mount Base"/>
    <n v="335.74400000000003"/>
    <n v="2"/>
    <n v="0.2"/>
    <n v="25.180800000000001"/>
    <n v="2015"/>
    <x v="0"/>
    <s v="Q4"/>
    <n v="7.4999999999999997E-2"/>
  </r>
  <r>
    <m/>
    <m/>
    <m/>
    <m/>
    <m/>
    <m/>
    <m/>
    <m/>
    <m/>
    <m/>
    <m/>
    <m/>
    <m/>
    <m/>
    <m/>
    <m/>
    <m/>
    <m/>
    <m/>
    <m/>
    <m/>
    <n v="8196"/>
    <s v="CA-2015-136700"/>
    <d v="2015-12-06T00:00:00"/>
    <d v="2015-11-12T00:00:00"/>
    <s v="Second Class"/>
    <s v="DB-13120"/>
    <x v="106"/>
    <x v="1"/>
    <s v="United States"/>
    <s v="Santa Barbara"/>
    <s v="California"/>
    <n v="93101"/>
    <x v="1"/>
    <s v="OFF-PA-10004519"/>
    <x v="1"/>
    <x v="10"/>
    <s v="Spiral Phone Message Books with Labels by Adams"/>
    <n v="8.9600000000000009"/>
    <n v="2"/>
    <n v="0"/>
    <n v="4.3903999999999996"/>
    <n v="2015"/>
    <x v="4"/>
    <s v="Q4"/>
    <n v="0.48999999999999994"/>
  </r>
  <r>
    <m/>
    <m/>
    <m/>
    <m/>
    <m/>
    <m/>
    <m/>
    <m/>
    <m/>
    <m/>
    <m/>
    <m/>
    <m/>
    <m/>
    <m/>
    <m/>
    <m/>
    <m/>
    <m/>
    <m/>
    <m/>
    <n v="8197"/>
    <s v="CA-2017-102736"/>
    <d v="2017-09-05T00:00:00"/>
    <d v="2017-09-09T00:00:00"/>
    <s v="Standard Class"/>
    <s v="LP-17095"/>
    <x v="431"/>
    <x v="0"/>
    <s v="United States"/>
    <s v="Knoxville"/>
    <s v="Tennessee"/>
    <n v="37918"/>
    <x v="0"/>
    <s v="TEC-AC-10004568"/>
    <x v="2"/>
    <x v="11"/>
    <s v="Maxell LTO Ultrium - 800 GB"/>
    <n v="89.567999999999998"/>
    <n v="4"/>
    <n v="0.2"/>
    <n v="-1.1195999999999999"/>
    <n v="2017"/>
    <x v="8"/>
    <s v="Q3"/>
    <n v="-1.2499999999999999E-2"/>
  </r>
  <r>
    <m/>
    <m/>
    <m/>
    <m/>
    <m/>
    <m/>
    <m/>
    <m/>
    <m/>
    <m/>
    <m/>
    <m/>
    <m/>
    <m/>
    <m/>
    <m/>
    <m/>
    <m/>
    <m/>
    <m/>
    <m/>
    <n v="8198"/>
    <s v="CA-2017-102736"/>
    <d v="2017-09-05T00:00:00"/>
    <d v="2017-09-09T00:00:00"/>
    <s v="Standard Class"/>
    <s v="LP-17095"/>
    <x v="431"/>
    <x v="0"/>
    <s v="United States"/>
    <s v="Knoxville"/>
    <s v="Tennessee"/>
    <n v="37918"/>
    <x v="0"/>
    <s v="OFF-AR-10001897"/>
    <x v="1"/>
    <x v="6"/>
    <s v="Model L Table or Wall-Mount Pencil Sharpener"/>
    <n v="71.959999999999994"/>
    <n v="5"/>
    <n v="0.2"/>
    <n v="7.1959999999999997"/>
    <n v="2017"/>
    <x v="8"/>
    <s v="Q3"/>
    <n v="0.1"/>
  </r>
  <r>
    <m/>
    <m/>
    <m/>
    <m/>
    <m/>
    <m/>
    <m/>
    <m/>
    <m/>
    <m/>
    <m/>
    <m/>
    <m/>
    <m/>
    <m/>
    <m/>
    <m/>
    <m/>
    <m/>
    <m/>
    <m/>
    <n v="8199"/>
    <s v="CA-2017-102736"/>
    <d v="2017-09-05T00:00:00"/>
    <d v="2017-09-09T00:00:00"/>
    <s v="Standard Class"/>
    <s v="LP-17095"/>
    <x v="431"/>
    <x v="0"/>
    <s v="United States"/>
    <s v="Knoxville"/>
    <s v="Tennessee"/>
    <n v="37918"/>
    <x v="0"/>
    <s v="OFF-PA-10001800"/>
    <x v="1"/>
    <x v="10"/>
    <s v="Xerox 220"/>
    <n v="15.552"/>
    <n v="3"/>
    <n v="0.2"/>
    <n v="5.4432"/>
    <n v="2017"/>
    <x v="8"/>
    <s v="Q3"/>
    <n v="0.35000000000000003"/>
  </r>
  <r>
    <m/>
    <m/>
    <m/>
    <m/>
    <m/>
    <m/>
    <m/>
    <m/>
    <m/>
    <m/>
    <m/>
    <m/>
    <m/>
    <m/>
    <m/>
    <m/>
    <m/>
    <m/>
    <m/>
    <m/>
    <m/>
    <n v="8200"/>
    <s v="CA-2017-125269"/>
    <d v="2017-04-24T00:00:00"/>
    <s v="4/30/2017"/>
    <s v="Standard Class"/>
    <s v="AF-10870"/>
    <x v="578"/>
    <x v="0"/>
    <s v="United States"/>
    <s v="Chicago"/>
    <s v="Illinois"/>
    <n v="60610"/>
    <x v="2"/>
    <s v="OFF-BI-10001628"/>
    <x v="1"/>
    <x v="8"/>
    <s v="Acco Data Flex Cable Posts For Top &amp; Bottom Load Binders, 6&quot; Capacity"/>
    <n v="10.43"/>
    <n v="5"/>
    <n v="0.8"/>
    <n v="-18.252500000000001"/>
    <n v="2017"/>
    <x v="3"/>
    <s v="Q2"/>
    <n v="-1.7500000000000002"/>
  </r>
  <r>
    <m/>
    <m/>
    <m/>
    <m/>
    <m/>
    <m/>
    <m/>
    <m/>
    <m/>
    <m/>
    <m/>
    <m/>
    <m/>
    <m/>
    <m/>
    <m/>
    <m/>
    <m/>
    <m/>
    <m/>
    <m/>
    <n v="8201"/>
    <s v="CA-2017-125269"/>
    <d v="2017-04-24T00:00:00"/>
    <s v="4/30/2017"/>
    <s v="Standard Class"/>
    <s v="AF-10870"/>
    <x v="578"/>
    <x v="0"/>
    <s v="United States"/>
    <s v="Chicago"/>
    <s v="Illinois"/>
    <n v="60610"/>
    <x v="2"/>
    <s v="OFF-ST-10004123"/>
    <x v="1"/>
    <x v="4"/>
    <s v="Safco Industrial Wire Shelving System"/>
    <n v="72.784000000000006"/>
    <n v="1"/>
    <n v="0.2"/>
    <n v="-18.196000000000002"/>
    <n v="2017"/>
    <x v="3"/>
    <s v="Q2"/>
    <n v="-0.25"/>
  </r>
  <r>
    <m/>
    <m/>
    <m/>
    <m/>
    <m/>
    <m/>
    <m/>
    <m/>
    <m/>
    <m/>
    <m/>
    <m/>
    <m/>
    <m/>
    <m/>
    <m/>
    <m/>
    <m/>
    <m/>
    <m/>
    <m/>
    <n v="8202"/>
    <s v="CA-2015-114811"/>
    <d v="2015-11-08T00:00:00"/>
    <d v="2015-08-11T00:00:00"/>
    <s v="Same Day"/>
    <s v="KD-16495"/>
    <x v="470"/>
    <x v="1"/>
    <s v="United States"/>
    <s v="New York City"/>
    <s v="New York"/>
    <n v="10024"/>
    <x v="3"/>
    <s v="OFF-ST-10000885"/>
    <x v="1"/>
    <x v="4"/>
    <s v="Fellowes Desktop Hanging File Manager"/>
    <n v="67.150000000000006"/>
    <n v="5"/>
    <n v="0"/>
    <n v="16.787500000000001"/>
    <n v="2015"/>
    <x v="0"/>
    <s v="Q4"/>
    <n v="0.25"/>
  </r>
  <r>
    <m/>
    <m/>
    <m/>
    <m/>
    <m/>
    <m/>
    <m/>
    <m/>
    <m/>
    <m/>
    <m/>
    <m/>
    <m/>
    <m/>
    <m/>
    <m/>
    <m/>
    <m/>
    <m/>
    <m/>
    <m/>
    <n v="8203"/>
    <s v="CA-2015-114811"/>
    <d v="2015-11-08T00:00:00"/>
    <d v="2015-08-11T00:00:00"/>
    <s v="Same Day"/>
    <s v="KD-16495"/>
    <x v="470"/>
    <x v="1"/>
    <s v="United States"/>
    <s v="New York City"/>
    <s v="New York"/>
    <n v="10024"/>
    <x v="3"/>
    <s v="TEC-PH-10004165"/>
    <x v="2"/>
    <x v="7"/>
    <s v="Mitel MiVoice 5330e IP Phone"/>
    <n v="549.98"/>
    <n v="2"/>
    <n v="0"/>
    <n v="142.9948"/>
    <n v="2015"/>
    <x v="0"/>
    <s v="Q4"/>
    <n v="0.26"/>
  </r>
  <r>
    <m/>
    <m/>
    <m/>
    <m/>
    <m/>
    <m/>
    <m/>
    <m/>
    <m/>
    <m/>
    <m/>
    <m/>
    <m/>
    <m/>
    <m/>
    <m/>
    <m/>
    <m/>
    <m/>
    <m/>
    <m/>
    <n v="8204"/>
    <s v="CA-2015-114811"/>
    <d v="2015-11-08T00:00:00"/>
    <d v="2015-08-11T00:00:00"/>
    <s v="Same Day"/>
    <s v="KD-16495"/>
    <x v="470"/>
    <x v="1"/>
    <s v="United States"/>
    <s v="New York City"/>
    <s v="New York"/>
    <n v="10024"/>
    <x v="3"/>
    <s v="FUR-FU-10002240"/>
    <x v="0"/>
    <x v="5"/>
    <s v="Nu-Dell EZ-Mount Plastic Wall Frames"/>
    <n v="11.82"/>
    <n v="3"/>
    <n v="0"/>
    <n v="4.7279999999999998"/>
    <n v="2015"/>
    <x v="0"/>
    <s v="Q4"/>
    <n v="0.39999999999999997"/>
  </r>
  <r>
    <m/>
    <m/>
    <m/>
    <m/>
    <m/>
    <m/>
    <m/>
    <m/>
    <m/>
    <m/>
    <m/>
    <m/>
    <m/>
    <m/>
    <m/>
    <m/>
    <m/>
    <m/>
    <m/>
    <m/>
    <m/>
    <n v="8205"/>
    <s v="CA-2015-114811"/>
    <d v="2015-11-08T00:00:00"/>
    <d v="2015-08-11T00:00:00"/>
    <s v="Same Day"/>
    <s v="KD-16495"/>
    <x v="470"/>
    <x v="1"/>
    <s v="United States"/>
    <s v="New York City"/>
    <s v="New York"/>
    <n v="10024"/>
    <x v="3"/>
    <s v="TEC-MA-10000045"/>
    <x v="2"/>
    <x v="15"/>
    <s v="Zebra ZM400 Thermal Label Printer"/>
    <n v="4643.8"/>
    <n v="4"/>
    <n v="0"/>
    <n v="2229.0239999999999"/>
    <n v="2015"/>
    <x v="0"/>
    <s v="Q4"/>
    <n v="0.48"/>
  </r>
  <r>
    <m/>
    <m/>
    <m/>
    <m/>
    <m/>
    <m/>
    <m/>
    <m/>
    <m/>
    <m/>
    <m/>
    <m/>
    <m/>
    <m/>
    <m/>
    <m/>
    <m/>
    <m/>
    <m/>
    <m/>
    <m/>
    <n v="8206"/>
    <s v="CA-2015-114811"/>
    <d v="2015-11-08T00:00:00"/>
    <d v="2015-08-11T00:00:00"/>
    <s v="Same Day"/>
    <s v="KD-16495"/>
    <x v="470"/>
    <x v="1"/>
    <s v="United States"/>
    <s v="New York City"/>
    <s v="New York"/>
    <n v="10024"/>
    <x v="3"/>
    <s v="FUR-CH-10003746"/>
    <x v="0"/>
    <x v="1"/>
    <s v="Hon 4070 Series Pagoda Round Back Stacking Chairs"/>
    <n v="577.76400000000001"/>
    <n v="2"/>
    <n v="0.1"/>
    <n v="115.5528"/>
    <n v="2015"/>
    <x v="0"/>
    <s v="Q4"/>
    <n v="0.2"/>
  </r>
  <r>
    <m/>
    <m/>
    <m/>
    <m/>
    <m/>
    <m/>
    <m/>
    <m/>
    <m/>
    <m/>
    <m/>
    <m/>
    <m/>
    <m/>
    <m/>
    <m/>
    <m/>
    <m/>
    <m/>
    <m/>
    <m/>
    <n v="8207"/>
    <s v="CA-2015-122266"/>
    <d v="2015-04-26T00:00:00"/>
    <s v="4/30/2015"/>
    <s v="Standard Class"/>
    <s v="SA-20830"/>
    <x v="193"/>
    <x v="0"/>
    <s v="United States"/>
    <s v="Daytona Beach"/>
    <s v="Florida"/>
    <n v="32114"/>
    <x v="0"/>
    <s v="FUR-TA-10000577"/>
    <x v="0"/>
    <x v="3"/>
    <s v="Bretford CR4500 Series Slim Rectangular Table"/>
    <n v="191.5155"/>
    <n v="1"/>
    <n v="0.45"/>
    <n v="-76.606200000000001"/>
    <n v="2015"/>
    <x v="3"/>
    <s v="Q2"/>
    <n v="-0.4"/>
  </r>
  <r>
    <m/>
    <m/>
    <m/>
    <m/>
    <m/>
    <m/>
    <m/>
    <m/>
    <m/>
    <m/>
    <m/>
    <m/>
    <m/>
    <m/>
    <m/>
    <m/>
    <m/>
    <m/>
    <m/>
    <m/>
    <m/>
    <n v="8208"/>
    <s v="CA-2015-122266"/>
    <d v="2015-04-26T00:00:00"/>
    <s v="4/30/2015"/>
    <s v="Standard Class"/>
    <s v="SA-20830"/>
    <x v="193"/>
    <x v="0"/>
    <s v="United States"/>
    <s v="Daytona Beach"/>
    <s v="Florida"/>
    <n v="32114"/>
    <x v="0"/>
    <s v="OFF-AR-10004757"/>
    <x v="1"/>
    <x v="6"/>
    <s v="Crayola Colored Pencils"/>
    <n v="2.6240000000000001"/>
    <n v="1"/>
    <n v="0.2"/>
    <n v="0.4264"/>
    <n v="2015"/>
    <x v="3"/>
    <s v="Q2"/>
    <n v="0.16250000000000001"/>
  </r>
  <r>
    <m/>
    <m/>
    <m/>
    <m/>
    <m/>
    <m/>
    <m/>
    <m/>
    <m/>
    <m/>
    <m/>
    <m/>
    <m/>
    <m/>
    <m/>
    <m/>
    <m/>
    <m/>
    <m/>
    <m/>
    <m/>
    <n v="8209"/>
    <s v="CA-2015-141565"/>
    <d v="2015-09-20T00:00:00"/>
    <s v="9/24/2015"/>
    <s v="Standard Class"/>
    <s v="BG-11035"/>
    <x v="767"/>
    <x v="0"/>
    <s v="United States"/>
    <s v="Nashville"/>
    <s v="Tennessee"/>
    <n v="37211"/>
    <x v="0"/>
    <s v="OFF-BI-10000545"/>
    <x v="1"/>
    <x v="8"/>
    <s v="GBC Ibimaster 500 Manual ProClick Binding System"/>
    <n v="1369.7639999999999"/>
    <n v="6"/>
    <n v="0.7"/>
    <n v="-913.17600000000004"/>
    <n v="2015"/>
    <x v="8"/>
    <s v="Q3"/>
    <n v="-0.66666666666666674"/>
  </r>
  <r>
    <m/>
    <m/>
    <m/>
    <m/>
    <m/>
    <m/>
    <m/>
    <m/>
    <m/>
    <m/>
    <m/>
    <m/>
    <m/>
    <m/>
    <m/>
    <m/>
    <m/>
    <m/>
    <m/>
    <m/>
    <m/>
    <n v="8210"/>
    <s v="CA-2015-141565"/>
    <d v="2015-09-20T00:00:00"/>
    <s v="9/24/2015"/>
    <s v="Standard Class"/>
    <s v="BG-11035"/>
    <x v="767"/>
    <x v="0"/>
    <s v="United States"/>
    <s v="Nashville"/>
    <s v="Tennessee"/>
    <n v="37211"/>
    <x v="0"/>
    <s v="OFF-ST-10001522"/>
    <x v="1"/>
    <x v="4"/>
    <s v="Gould Plastics 18-Pocket Panel Bin, 34w x 5-1/4d x 20-1/2h"/>
    <n v="294.36799999999999"/>
    <n v="4"/>
    <n v="0.2"/>
    <n v="-58.873600000000003"/>
    <n v="2015"/>
    <x v="8"/>
    <s v="Q3"/>
    <n v="-0.2"/>
  </r>
  <r>
    <m/>
    <m/>
    <m/>
    <m/>
    <m/>
    <m/>
    <m/>
    <m/>
    <m/>
    <m/>
    <m/>
    <m/>
    <m/>
    <m/>
    <m/>
    <m/>
    <m/>
    <m/>
    <m/>
    <m/>
    <m/>
    <n v="8211"/>
    <s v="CA-2017-128769"/>
    <d v="2017-09-07T00:00:00"/>
    <d v="2017-12-09T00:00:00"/>
    <s v="Standard Class"/>
    <s v="DM-12955"/>
    <x v="678"/>
    <x v="1"/>
    <s v="United States"/>
    <s v="Nashville"/>
    <s v="Tennessee"/>
    <n v="37211"/>
    <x v="0"/>
    <s v="OFF-AP-10001271"/>
    <x v="1"/>
    <x v="9"/>
    <s v="Eureka The Boss Cordless Rechargeable Stick Vac"/>
    <n v="81.567999999999998"/>
    <n v="2"/>
    <n v="0.2"/>
    <n v="7.1372"/>
    <n v="2017"/>
    <x v="8"/>
    <s v="Q3"/>
    <n v="8.7500000000000008E-2"/>
  </r>
  <r>
    <m/>
    <m/>
    <m/>
    <m/>
    <m/>
    <m/>
    <m/>
    <m/>
    <m/>
    <m/>
    <m/>
    <m/>
    <m/>
    <m/>
    <m/>
    <m/>
    <m/>
    <m/>
    <m/>
    <m/>
    <m/>
    <n v="8212"/>
    <s v="CA-2016-116337"/>
    <d v="2016-11-07T00:00:00"/>
    <d v="2016-12-11T00:00:00"/>
    <s v="Standard Class"/>
    <s v="MC-17845"/>
    <x v="266"/>
    <x v="0"/>
    <s v="United States"/>
    <s v="Dallas"/>
    <s v="Texas"/>
    <n v="75220"/>
    <x v="2"/>
    <s v="FUR-FU-10002030"/>
    <x v="0"/>
    <x v="5"/>
    <s v="Executive Impressions 14&quot; Contract Wall Clock with Quartz Movement"/>
    <n v="44.46"/>
    <n v="5"/>
    <n v="0.6"/>
    <n v="-17.783999999999999"/>
    <n v="2016"/>
    <x v="0"/>
    <s v="Q4"/>
    <n v="-0.39999999999999997"/>
  </r>
  <r>
    <m/>
    <m/>
    <m/>
    <m/>
    <m/>
    <m/>
    <m/>
    <m/>
    <m/>
    <m/>
    <m/>
    <m/>
    <m/>
    <m/>
    <m/>
    <m/>
    <m/>
    <m/>
    <m/>
    <m/>
    <m/>
    <n v="8213"/>
    <s v="CA-2016-116337"/>
    <d v="2016-11-07T00:00:00"/>
    <d v="2016-12-11T00:00:00"/>
    <s v="Standard Class"/>
    <s v="MC-17845"/>
    <x v="266"/>
    <x v="0"/>
    <s v="United States"/>
    <s v="Dallas"/>
    <s v="Texas"/>
    <n v="75220"/>
    <x v="2"/>
    <s v="OFF-ST-10001272"/>
    <x v="1"/>
    <x v="4"/>
    <s v="Mini 13-1/2 Capacity Data Binder Rack, Pearl"/>
    <n v="314.08800000000002"/>
    <n v="3"/>
    <n v="0.2"/>
    <n v="19.630500000000001"/>
    <n v="2016"/>
    <x v="0"/>
    <s v="Q4"/>
    <n v="6.25E-2"/>
  </r>
  <r>
    <m/>
    <m/>
    <m/>
    <m/>
    <m/>
    <m/>
    <m/>
    <m/>
    <m/>
    <m/>
    <m/>
    <m/>
    <m/>
    <m/>
    <m/>
    <m/>
    <m/>
    <m/>
    <m/>
    <m/>
    <m/>
    <n v="8214"/>
    <s v="CA-2015-120845"/>
    <d v="2015-09-25T00:00:00"/>
    <d v="2015-02-10T00:00:00"/>
    <s v="Standard Class"/>
    <s v="ML-17395"/>
    <x v="504"/>
    <x v="1"/>
    <s v="United States"/>
    <s v="Murfreesboro"/>
    <s v="Tennessee"/>
    <n v="37130"/>
    <x v="0"/>
    <s v="OFF-BI-10001116"/>
    <x v="1"/>
    <x v="8"/>
    <s v="Wilson Jones 1&quot; Hanging DublLock Ring Binders"/>
    <n v="6.3360000000000003"/>
    <n v="4"/>
    <n v="0.7"/>
    <n v="-4.6463999999999999"/>
    <n v="2015"/>
    <x v="8"/>
    <s v="Q3"/>
    <n v="-0.73333333333333328"/>
  </r>
  <r>
    <m/>
    <m/>
    <m/>
    <m/>
    <m/>
    <m/>
    <m/>
    <m/>
    <m/>
    <m/>
    <m/>
    <m/>
    <m/>
    <m/>
    <m/>
    <m/>
    <m/>
    <m/>
    <m/>
    <m/>
    <m/>
    <n v="8215"/>
    <s v="CA-2015-120845"/>
    <d v="2015-09-25T00:00:00"/>
    <d v="2015-02-10T00:00:00"/>
    <s v="Standard Class"/>
    <s v="ML-17395"/>
    <x v="504"/>
    <x v="1"/>
    <s v="United States"/>
    <s v="Murfreesboro"/>
    <s v="Tennessee"/>
    <n v="37130"/>
    <x v="0"/>
    <s v="OFF-PA-10004665"/>
    <x v="1"/>
    <x v="10"/>
    <s v="Advantus Motivational Note Cards"/>
    <n v="10.48"/>
    <n v="1"/>
    <n v="0.2"/>
    <n v="3.7989999999999999"/>
    <n v="2015"/>
    <x v="8"/>
    <s v="Q3"/>
    <n v="0.36249999999999999"/>
  </r>
  <r>
    <m/>
    <m/>
    <m/>
    <m/>
    <m/>
    <m/>
    <m/>
    <m/>
    <m/>
    <m/>
    <m/>
    <m/>
    <m/>
    <m/>
    <m/>
    <m/>
    <m/>
    <m/>
    <m/>
    <m/>
    <m/>
    <n v="8216"/>
    <s v="CA-2015-120845"/>
    <d v="2015-09-25T00:00:00"/>
    <d v="2015-02-10T00:00:00"/>
    <s v="Standard Class"/>
    <s v="ML-17395"/>
    <x v="504"/>
    <x v="1"/>
    <s v="United States"/>
    <s v="Murfreesboro"/>
    <s v="Tennessee"/>
    <n v="37130"/>
    <x v="0"/>
    <s v="OFF-BI-10004506"/>
    <x v="1"/>
    <x v="8"/>
    <s v="Wilson Jones data.warehouse D-Ring Binders with DublLock"/>
    <n v="2.4689999999999999"/>
    <n v="1"/>
    <n v="0.7"/>
    <n v="-1.8106"/>
    <n v="2015"/>
    <x v="8"/>
    <s v="Q3"/>
    <n v="-0.73333333333333339"/>
  </r>
  <r>
    <m/>
    <m/>
    <m/>
    <m/>
    <m/>
    <m/>
    <m/>
    <m/>
    <m/>
    <m/>
    <m/>
    <m/>
    <m/>
    <m/>
    <m/>
    <m/>
    <m/>
    <m/>
    <m/>
    <m/>
    <m/>
    <n v="8217"/>
    <s v="CA-2015-120845"/>
    <d v="2015-09-25T00:00:00"/>
    <d v="2015-02-10T00:00:00"/>
    <s v="Standard Class"/>
    <s v="ML-17395"/>
    <x v="504"/>
    <x v="1"/>
    <s v="United States"/>
    <s v="Murfreesboro"/>
    <s v="Tennessee"/>
    <n v="37130"/>
    <x v="0"/>
    <s v="OFF-BI-10001982"/>
    <x v="1"/>
    <x v="8"/>
    <s v="Wilson Jones Custom Binder Spines &amp; Labels"/>
    <n v="3.2639999999999998"/>
    <n v="2"/>
    <n v="0.7"/>
    <n v="-2.2848000000000002"/>
    <n v="2015"/>
    <x v="8"/>
    <s v="Q3"/>
    <n v="-0.70000000000000007"/>
  </r>
  <r>
    <m/>
    <m/>
    <m/>
    <m/>
    <m/>
    <m/>
    <m/>
    <m/>
    <m/>
    <m/>
    <m/>
    <m/>
    <m/>
    <m/>
    <m/>
    <m/>
    <m/>
    <m/>
    <m/>
    <m/>
    <m/>
    <n v="8218"/>
    <s v="CA-2014-120775"/>
    <d v="2014-10-03T00:00:00"/>
    <d v="2014-07-10T00:00:00"/>
    <s v="Standard Class"/>
    <s v="RD-19930"/>
    <x v="709"/>
    <x v="0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  <n v="2014"/>
    <x v="2"/>
    <s v="Q4"/>
    <n v="0.19999999999999998"/>
  </r>
  <r>
    <m/>
    <m/>
    <m/>
    <m/>
    <m/>
    <m/>
    <m/>
    <m/>
    <m/>
    <m/>
    <m/>
    <m/>
    <m/>
    <m/>
    <m/>
    <m/>
    <m/>
    <m/>
    <m/>
    <m/>
    <m/>
    <n v="8219"/>
    <s v="CA-2014-120775"/>
    <d v="2014-10-03T00:00:00"/>
    <d v="2014-07-10T00:00:00"/>
    <s v="Standard Class"/>
    <s v="RD-19930"/>
    <x v="709"/>
    <x v="0"/>
    <s v="United States"/>
    <s v="Dallas"/>
    <s v="Texas"/>
    <n v="75217"/>
    <x v="2"/>
    <s v="FUR-FU-10000758"/>
    <x v="0"/>
    <x v="5"/>
    <s v="DAX Natural Wood-Tone Poster Frame"/>
    <n v="31.776"/>
    <n v="3"/>
    <n v="0.6"/>
    <n v="-19.0656"/>
    <n v="2014"/>
    <x v="2"/>
    <s v="Q4"/>
    <n v="-0.6"/>
  </r>
  <r>
    <m/>
    <m/>
    <m/>
    <m/>
    <m/>
    <m/>
    <m/>
    <m/>
    <m/>
    <m/>
    <m/>
    <m/>
    <m/>
    <m/>
    <m/>
    <m/>
    <m/>
    <m/>
    <m/>
    <m/>
    <m/>
    <n v="8220"/>
    <s v="CA-2014-120775"/>
    <d v="2014-10-03T00:00:00"/>
    <d v="2014-07-10T00:00:00"/>
    <s v="Standard Class"/>
    <s v="RD-19930"/>
    <x v="709"/>
    <x v="0"/>
    <s v="United States"/>
    <s v="Dallas"/>
    <s v="Texas"/>
    <n v="75217"/>
    <x v="2"/>
    <s v="OFF-LA-10002271"/>
    <x v="1"/>
    <x v="2"/>
    <s v="Smead Alpha-Z Color-Coded Second Alphabetical Labels and Starter Set"/>
    <n v="4.9279999999999999"/>
    <n v="2"/>
    <n v="0.2"/>
    <n v="1.7248000000000001"/>
    <n v="2014"/>
    <x v="2"/>
    <s v="Q4"/>
    <n v="0.35000000000000003"/>
  </r>
  <r>
    <m/>
    <m/>
    <m/>
    <m/>
    <m/>
    <m/>
    <m/>
    <m/>
    <m/>
    <m/>
    <m/>
    <m/>
    <m/>
    <m/>
    <m/>
    <m/>
    <m/>
    <m/>
    <m/>
    <m/>
    <m/>
    <n v="8221"/>
    <s v="CA-2014-120775"/>
    <d v="2014-10-03T00:00:00"/>
    <d v="2014-07-10T00:00:00"/>
    <s v="Standard Class"/>
    <s v="RD-19930"/>
    <x v="709"/>
    <x v="0"/>
    <s v="United States"/>
    <s v="Dallas"/>
    <s v="Texas"/>
    <n v="75217"/>
    <x v="2"/>
    <s v="OFF-BI-10002609"/>
    <x v="1"/>
    <x v="8"/>
    <s v="Avery Hidden Tab Dividers for Binding Systems"/>
    <n v="1.788"/>
    <n v="3"/>
    <n v="0.8"/>
    <n v="-3.0396000000000001"/>
    <n v="2014"/>
    <x v="2"/>
    <s v="Q4"/>
    <n v="-1.7"/>
  </r>
  <r>
    <m/>
    <m/>
    <m/>
    <m/>
    <m/>
    <m/>
    <m/>
    <m/>
    <m/>
    <m/>
    <m/>
    <m/>
    <m/>
    <m/>
    <m/>
    <m/>
    <m/>
    <m/>
    <m/>
    <m/>
    <m/>
    <n v="8222"/>
    <s v="CA-2014-120775"/>
    <d v="2014-10-03T00:00:00"/>
    <d v="2014-07-10T00:00:00"/>
    <s v="Standard Class"/>
    <s v="RD-19930"/>
    <x v="709"/>
    <x v="0"/>
    <s v="United States"/>
    <s v="Dallas"/>
    <s v="Texas"/>
    <n v="75217"/>
    <x v="2"/>
    <s v="OFF-FA-10000254"/>
    <x v="1"/>
    <x v="13"/>
    <s v="Sterling Rubber Bands by Alliance"/>
    <n v="15.071999999999999"/>
    <n v="4"/>
    <n v="0.2"/>
    <n v="-3.7679999999999998"/>
    <n v="2014"/>
    <x v="2"/>
    <s v="Q4"/>
    <n v="-0.25"/>
  </r>
  <r>
    <m/>
    <m/>
    <m/>
    <m/>
    <m/>
    <m/>
    <m/>
    <m/>
    <m/>
    <m/>
    <m/>
    <m/>
    <m/>
    <m/>
    <m/>
    <m/>
    <m/>
    <m/>
    <m/>
    <m/>
    <m/>
    <n v="8223"/>
    <s v="CA-2014-152905"/>
    <d v="2014-02-18T00:00:00"/>
    <s v="2/24/2014"/>
    <s v="Standard Class"/>
    <s v="AB-10015"/>
    <x v="755"/>
    <x v="0"/>
    <s v="United States"/>
    <s v="Arlington"/>
    <s v="Texas"/>
    <n v="76017"/>
    <x v="2"/>
    <s v="OFF-ST-10000321"/>
    <x v="1"/>
    <x v="4"/>
    <s v="Akro Stacking Bins"/>
    <n v="12.624000000000001"/>
    <n v="2"/>
    <n v="0.2"/>
    <n v="-2.5247999999999999"/>
    <n v="2014"/>
    <x v="11"/>
    <s v="Q1"/>
    <n v="-0.19999999999999998"/>
  </r>
  <r>
    <m/>
    <m/>
    <m/>
    <m/>
    <m/>
    <m/>
    <m/>
    <m/>
    <m/>
    <m/>
    <m/>
    <m/>
    <m/>
    <m/>
    <m/>
    <m/>
    <m/>
    <m/>
    <m/>
    <m/>
    <m/>
    <n v="8224"/>
    <s v="CA-2016-104633"/>
    <d v="2016-06-12T00:00:00"/>
    <s v="6/16/2016"/>
    <s v="Standard Class"/>
    <s v="EA-14035"/>
    <x v="105"/>
    <x v="1"/>
    <s v="United States"/>
    <s v="Pasadena"/>
    <s v="California"/>
    <n v="91104"/>
    <x v="1"/>
    <s v="OFF-PA-10000241"/>
    <x v="1"/>
    <x v="10"/>
    <s v="IBM Multi-Purpose Copy Paper, 8 1/2 x 11&quot;, Case"/>
    <n v="185.88"/>
    <n v="6"/>
    <n v="0"/>
    <n v="83.646000000000001"/>
    <n v="2016"/>
    <x v="1"/>
    <s v="Q2"/>
    <n v="0.45"/>
  </r>
  <r>
    <m/>
    <m/>
    <m/>
    <m/>
    <m/>
    <m/>
    <m/>
    <m/>
    <m/>
    <m/>
    <m/>
    <m/>
    <m/>
    <m/>
    <m/>
    <m/>
    <m/>
    <m/>
    <m/>
    <m/>
    <m/>
    <n v="8225"/>
    <s v="CA-2016-104633"/>
    <d v="2016-06-12T00:00:00"/>
    <s v="6/16/2016"/>
    <s v="Standard Class"/>
    <s v="EA-14035"/>
    <x v="105"/>
    <x v="1"/>
    <s v="United States"/>
    <s v="Pasadena"/>
    <s v="California"/>
    <n v="91104"/>
    <x v="1"/>
    <s v="OFF-PA-10004782"/>
    <x v="1"/>
    <x v="10"/>
    <s v="Xerox 228"/>
    <n v="12.96"/>
    <n v="2"/>
    <n v="0"/>
    <n v="6.2207999999999997"/>
    <n v="2016"/>
    <x v="1"/>
    <s v="Q2"/>
    <n v="0.47999999999999993"/>
  </r>
  <r>
    <m/>
    <m/>
    <m/>
    <m/>
    <m/>
    <m/>
    <m/>
    <m/>
    <m/>
    <m/>
    <m/>
    <m/>
    <m/>
    <m/>
    <m/>
    <m/>
    <m/>
    <m/>
    <m/>
    <m/>
    <m/>
    <n v="8226"/>
    <s v="CA-2017-104136"/>
    <d v="2017-11-01T00:00:00"/>
    <d v="2017-04-11T00:00:00"/>
    <s v="Second Class"/>
    <s v="SF-20065"/>
    <x v="11"/>
    <x v="0"/>
    <s v="United States"/>
    <s v="Everett"/>
    <s v="Massachusetts"/>
    <n v="2149"/>
    <x v="3"/>
    <s v="OFF-PA-10004243"/>
    <x v="1"/>
    <x v="10"/>
    <s v="Xerox 1939"/>
    <n v="189.7"/>
    <n v="10"/>
    <n v="0"/>
    <n v="91.055999999999997"/>
    <n v="2017"/>
    <x v="0"/>
    <s v="Q4"/>
    <n v="0.48000000000000004"/>
  </r>
  <r>
    <m/>
    <m/>
    <m/>
    <m/>
    <m/>
    <m/>
    <m/>
    <m/>
    <m/>
    <m/>
    <m/>
    <m/>
    <m/>
    <m/>
    <m/>
    <m/>
    <m/>
    <m/>
    <m/>
    <m/>
    <m/>
    <n v="8227"/>
    <s v="CA-2017-104136"/>
    <d v="2017-11-01T00:00:00"/>
    <d v="2017-04-11T00:00:00"/>
    <s v="Second Class"/>
    <s v="SF-20065"/>
    <x v="11"/>
    <x v="0"/>
    <s v="United States"/>
    <s v="Everett"/>
    <s v="Massachusetts"/>
    <n v="2149"/>
    <x v="3"/>
    <s v="OFF-PA-10001033"/>
    <x v="1"/>
    <x v="10"/>
    <s v="Xerox 1893"/>
    <n v="40.99"/>
    <n v="1"/>
    <n v="0"/>
    <n v="20.085100000000001"/>
    <n v="2017"/>
    <x v="0"/>
    <s v="Q4"/>
    <n v="0.49"/>
  </r>
  <r>
    <m/>
    <m/>
    <m/>
    <m/>
    <m/>
    <m/>
    <m/>
    <m/>
    <m/>
    <m/>
    <m/>
    <m/>
    <m/>
    <m/>
    <m/>
    <m/>
    <m/>
    <m/>
    <m/>
    <m/>
    <m/>
    <n v="8228"/>
    <s v="CA-2016-123050"/>
    <d v="2016-04-04T00:00:00"/>
    <d v="2016-08-04T00:00:00"/>
    <s v="Second Class"/>
    <s v="BC-11125"/>
    <x v="604"/>
    <x v="2"/>
    <s v="United States"/>
    <s v="Troy"/>
    <s v="New York"/>
    <n v="12180"/>
    <x v="3"/>
    <s v="FUR-FU-10000723"/>
    <x v="0"/>
    <x v="5"/>
    <s v="Deflect-o EconoMat Studded, No Bevel Mat for Low Pile Carpeting"/>
    <n v="82.64"/>
    <n v="2"/>
    <n v="0"/>
    <n v="7.4375999999999998"/>
    <n v="2016"/>
    <x v="3"/>
    <s v="Q2"/>
    <n v="0.09"/>
  </r>
  <r>
    <m/>
    <m/>
    <m/>
    <m/>
    <m/>
    <m/>
    <m/>
    <m/>
    <m/>
    <m/>
    <m/>
    <m/>
    <m/>
    <m/>
    <m/>
    <m/>
    <m/>
    <m/>
    <m/>
    <m/>
    <m/>
    <n v="8229"/>
    <s v="CA-2016-123050"/>
    <d v="2016-04-04T00:00:00"/>
    <d v="2016-08-04T00:00:00"/>
    <s v="Second Class"/>
    <s v="BC-11125"/>
    <x v="604"/>
    <x v="2"/>
    <s v="United States"/>
    <s v="Troy"/>
    <s v="New York"/>
    <n v="12180"/>
    <x v="3"/>
    <s v="OFF-ST-10003455"/>
    <x v="1"/>
    <x v="4"/>
    <s v="Tenex File Box, Personal Filing Tote with Lid, Black"/>
    <n v="31.02"/>
    <n v="2"/>
    <n v="0"/>
    <n v="8.0652000000000008"/>
    <n v="2016"/>
    <x v="3"/>
    <s v="Q2"/>
    <n v="0.26"/>
  </r>
  <r>
    <m/>
    <m/>
    <m/>
    <m/>
    <m/>
    <m/>
    <m/>
    <m/>
    <m/>
    <m/>
    <m/>
    <m/>
    <m/>
    <m/>
    <m/>
    <m/>
    <m/>
    <m/>
    <m/>
    <m/>
    <m/>
    <n v="8230"/>
    <s v="CA-2016-123050"/>
    <d v="2016-04-04T00:00:00"/>
    <d v="2016-08-04T00:00:00"/>
    <s v="Second Class"/>
    <s v="BC-11125"/>
    <x v="604"/>
    <x v="2"/>
    <s v="United States"/>
    <s v="Troy"/>
    <s v="New York"/>
    <n v="12180"/>
    <x v="3"/>
    <s v="TEC-AC-10001109"/>
    <x v="2"/>
    <x v="11"/>
    <s v="Logitech Trackman Marble Mouse"/>
    <n v="89.97"/>
    <n v="3"/>
    <n v="0"/>
    <n v="37.787399999999998"/>
    <n v="2016"/>
    <x v="3"/>
    <s v="Q2"/>
    <n v="0.42"/>
  </r>
  <r>
    <m/>
    <m/>
    <m/>
    <m/>
    <m/>
    <m/>
    <m/>
    <m/>
    <m/>
    <m/>
    <m/>
    <m/>
    <m/>
    <m/>
    <m/>
    <m/>
    <m/>
    <m/>
    <m/>
    <m/>
    <m/>
    <n v="8231"/>
    <s v="CA-2016-162355"/>
    <d v="2016-06-30T00:00:00"/>
    <d v="2016-02-07T00:00:00"/>
    <s v="Second Class"/>
    <s v="PF-19165"/>
    <x v="58"/>
    <x v="0"/>
    <s v="United States"/>
    <s v="Sandy Springs"/>
    <s v="Georgia"/>
    <n v="30328"/>
    <x v="0"/>
    <s v="OFF-AR-10004344"/>
    <x v="1"/>
    <x v="6"/>
    <s v="Bulldog Vacuum Base Pencil Sharpener"/>
    <n v="35.97"/>
    <n v="3"/>
    <n v="0"/>
    <n v="9.7119"/>
    <n v="2016"/>
    <x v="1"/>
    <s v="Q2"/>
    <n v="0.27"/>
  </r>
  <r>
    <m/>
    <m/>
    <m/>
    <m/>
    <m/>
    <m/>
    <m/>
    <m/>
    <m/>
    <m/>
    <m/>
    <m/>
    <m/>
    <m/>
    <m/>
    <m/>
    <m/>
    <m/>
    <m/>
    <m/>
    <m/>
    <n v="8232"/>
    <s v="CA-2016-162355"/>
    <d v="2016-06-30T00:00:00"/>
    <d v="2016-02-07T00:00:00"/>
    <s v="Second Class"/>
    <s v="PF-19165"/>
    <x v="58"/>
    <x v="0"/>
    <s v="United States"/>
    <s v="Sandy Springs"/>
    <s v="Georgia"/>
    <n v="30328"/>
    <x v="0"/>
    <s v="FUR-BO-10004695"/>
    <x v="0"/>
    <x v="0"/>
    <s v="O'Sullivan 2-Door Barrister Bookcase in Odessa Pine"/>
    <n v="1266.8599999999999"/>
    <n v="7"/>
    <n v="0"/>
    <n v="291.37779999999998"/>
    <n v="2016"/>
    <x v="1"/>
    <s v="Q2"/>
    <n v="0.23"/>
  </r>
  <r>
    <m/>
    <m/>
    <m/>
    <m/>
    <m/>
    <m/>
    <m/>
    <m/>
    <m/>
    <m/>
    <m/>
    <m/>
    <m/>
    <m/>
    <m/>
    <m/>
    <m/>
    <m/>
    <m/>
    <m/>
    <m/>
    <n v="8233"/>
    <s v="CA-2014-158225"/>
    <d v="2014-09-22T00:00:00"/>
    <s v="9/28/2014"/>
    <s v="Standard Class"/>
    <s v="SE-20110"/>
    <x v="339"/>
    <x v="0"/>
    <s v="United States"/>
    <s v="San Jose"/>
    <s v="California"/>
    <n v="95123"/>
    <x v="1"/>
    <s v="OFF-ST-10000675"/>
    <x v="1"/>
    <x v="4"/>
    <s v="File Shuttle II and Handi-File, Black"/>
    <n v="169.45"/>
    <n v="5"/>
    <n v="0"/>
    <n v="42.362499999999997"/>
    <n v="2014"/>
    <x v="8"/>
    <s v="Q3"/>
    <n v="0.25"/>
  </r>
  <r>
    <m/>
    <m/>
    <m/>
    <m/>
    <m/>
    <m/>
    <m/>
    <m/>
    <m/>
    <m/>
    <m/>
    <m/>
    <m/>
    <m/>
    <m/>
    <m/>
    <m/>
    <m/>
    <m/>
    <m/>
    <m/>
    <n v="8234"/>
    <s v="CA-2014-158225"/>
    <d v="2014-09-22T00:00:00"/>
    <s v="9/28/2014"/>
    <s v="Standard Class"/>
    <s v="SE-20110"/>
    <x v="339"/>
    <x v="0"/>
    <s v="United States"/>
    <s v="San Jose"/>
    <s v="California"/>
    <n v="95123"/>
    <x v="1"/>
    <s v="OFF-ST-10002301"/>
    <x v="1"/>
    <x v="4"/>
    <s v="Tennsco Commercial Shelving"/>
    <n v="40.68"/>
    <n v="2"/>
    <n v="0"/>
    <n v="0.40679999999999999"/>
    <n v="2014"/>
    <x v="8"/>
    <s v="Q3"/>
    <n v="0.01"/>
  </r>
  <r>
    <m/>
    <m/>
    <m/>
    <m/>
    <m/>
    <m/>
    <m/>
    <m/>
    <m/>
    <m/>
    <m/>
    <m/>
    <m/>
    <m/>
    <m/>
    <m/>
    <m/>
    <m/>
    <m/>
    <m/>
    <m/>
    <n v="8235"/>
    <s v="CA-2017-102204"/>
    <d v="2017-05-01T00:00:00"/>
    <d v="2017-06-05T00:00:00"/>
    <s v="Standard Class"/>
    <s v="CJ-12010"/>
    <x v="170"/>
    <x v="0"/>
    <s v="United States"/>
    <s v="Jacksonville"/>
    <s v="Florida"/>
    <n v="32216"/>
    <x v="0"/>
    <s v="OFF-SU-10001212"/>
    <x v="1"/>
    <x v="14"/>
    <s v="Kleencut Forged Office Shears by Acme United Corporation"/>
    <n v="3.3279999999999998"/>
    <n v="2"/>
    <n v="0.2"/>
    <n v="0.41599999999999998"/>
    <n v="2017"/>
    <x v="5"/>
    <s v="Q2"/>
    <n v="0.125"/>
  </r>
  <r>
    <m/>
    <m/>
    <m/>
    <m/>
    <m/>
    <m/>
    <m/>
    <m/>
    <m/>
    <m/>
    <m/>
    <m/>
    <m/>
    <m/>
    <m/>
    <m/>
    <m/>
    <m/>
    <m/>
    <m/>
    <m/>
    <n v="8236"/>
    <s v="CA-2017-102204"/>
    <d v="2017-05-01T00:00:00"/>
    <d v="2017-06-05T00:00:00"/>
    <s v="Standard Class"/>
    <s v="CJ-12010"/>
    <x v="170"/>
    <x v="0"/>
    <s v="United States"/>
    <s v="Jacksonville"/>
    <s v="Florida"/>
    <n v="32216"/>
    <x v="0"/>
    <s v="FUR-TA-10001889"/>
    <x v="0"/>
    <x v="3"/>
    <s v="Bush Advantage Collection Racetrack Conference Table"/>
    <n v="933.26199999999994"/>
    <n v="4"/>
    <n v="0.45"/>
    <n v="-458.14679999999998"/>
    <n v="2017"/>
    <x v="5"/>
    <s v="Q2"/>
    <n v="-0.49090909090909091"/>
  </r>
  <r>
    <m/>
    <m/>
    <m/>
    <m/>
    <m/>
    <m/>
    <m/>
    <m/>
    <m/>
    <m/>
    <m/>
    <m/>
    <m/>
    <m/>
    <m/>
    <m/>
    <m/>
    <m/>
    <m/>
    <m/>
    <m/>
    <n v="8237"/>
    <s v="CA-2017-102204"/>
    <d v="2017-05-01T00:00:00"/>
    <d v="2017-06-05T00:00:00"/>
    <s v="Standard Class"/>
    <s v="CJ-12010"/>
    <x v="170"/>
    <x v="0"/>
    <s v="United States"/>
    <s v="Jacksonville"/>
    <s v="Florida"/>
    <n v="32216"/>
    <x v="0"/>
    <s v="FUR-CH-10002024"/>
    <x v="0"/>
    <x v="1"/>
    <s v="HON 5400 Series Task Chairs for Big and Tall"/>
    <n v="2803.92"/>
    <n v="5"/>
    <n v="0.2"/>
    <n v="0"/>
    <n v="2017"/>
    <x v="5"/>
    <s v="Q2"/>
    <n v="0"/>
  </r>
  <r>
    <m/>
    <m/>
    <m/>
    <m/>
    <m/>
    <m/>
    <m/>
    <m/>
    <m/>
    <m/>
    <m/>
    <m/>
    <m/>
    <m/>
    <m/>
    <m/>
    <m/>
    <m/>
    <m/>
    <m/>
    <m/>
    <n v="8238"/>
    <s v="CA-2017-103065"/>
    <d v="2017-10-20T00:00:00"/>
    <s v="10/20/2017"/>
    <s v="Same Day"/>
    <s v="PT-19090"/>
    <x v="690"/>
    <x v="0"/>
    <s v="United States"/>
    <s v="Jacksonville"/>
    <s v="Florida"/>
    <n v="32216"/>
    <x v="0"/>
    <s v="OFF-ST-10000617"/>
    <x v="1"/>
    <x v="4"/>
    <s v="Woodgrain Magazine Files by Perma"/>
    <n v="4.7679999999999998"/>
    <n v="2"/>
    <n v="0.2"/>
    <n v="-0.77480000000000004"/>
    <n v="2017"/>
    <x v="2"/>
    <s v="Q4"/>
    <n v="-0.16250000000000001"/>
  </r>
  <r>
    <m/>
    <m/>
    <m/>
    <m/>
    <m/>
    <m/>
    <m/>
    <m/>
    <m/>
    <m/>
    <m/>
    <m/>
    <m/>
    <m/>
    <m/>
    <m/>
    <m/>
    <m/>
    <m/>
    <m/>
    <m/>
    <n v="8239"/>
    <s v="CA-2017-103065"/>
    <d v="2017-10-20T00:00:00"/>
    <s v="10/20/2017"/>
    <s v="Same Day"/>
    <s v="PT-19090"/>
    <x v="690"/>
    <x v="0"/>
    <s v="United States"/>
    <s v="Jacksonville"/>
    <s v="Florida"/>
    <n v="32216"/>
    <x v="0"/>
    <s v="OFF-PA-10000380"/>
    <x v="1"/>
    <x v="10"/>
    <s v="REDIFORM Incoming/Outgoing Call Register, 11&quot; X 8 1/2&quot;, 100 Messages"/>
    <n v="6.6719999999999997"/>
    <n v="1"/>
    <n v="0.2"/>
    <n v="2.5019999999999998"/>
    <n v="2017"/>
    <x v="2"/>
    <s v="Q4"/>
    <n v="0.375"/>
  </r>
  <r>
    <m/>
    <m/>
    <m/>
    <m/>
    <m/>
    <m/>
    <m/>
    <m/>
    <m/>
    <m/>
    <m/>
    <m/>
    <m/>
    <m/>
    <m/>
    <m/>
    <m/>
    <m/>
    <m/>
    <m/>
    <m/>
    <n v="8240"/>
    <s v="CA-2017-103065"/>
    <d v="2017-10-20T00:00:00"/>
    <s v="10/20/2017"/>
    <s v="Same Day"/>
    <s v="PT-19090"/>
    <x v="690"/>
    <x v="0"/>
    <s v="United States"/>
    <s v="Jacksonville"/>
    <s v="Florida"/>
    <n v="32216"/>
    <x v="0"/>
    <s v="OFF-AR-10003251"/>
    <x v="1"/>
    <x v="6"/>
    <s v="Prang Drawing Pencil Set"/>
    <n v="4.4480000000000004"/>
    <n v="2"/>
    <n v="0.2"/>
    <n v="1.1120000000000001"/>
    <n v="2017"/>
    <x v="2"/>
    <s v="Q4"/>
    <n v="0.25"/>
  </r>
  <r>
    <m/>
    <m/>
    <m/>
    <m/>
    <m/>
    <m/>
    <m/>
    <m/>
    <m/>
    <m/>
    <m/>
    <m/>
    <m/>
    <m/>
    <m/>
    <m/>
    <m/>
    <m/>
    <m/>
    <m/>
    <m/>
    <n v="8241"/>
    <s v="CA-2017-103065"/>
    <d v="2017-10-20T00:00:00"/>
    <s v="10/20/2017"/>
    <s v="Same Day"/>
    <s v="PT-19090"/>
    <x v="690"/>
    <x v="0"/>
    <s v="United States"/>
    <s v="Jacksonville"/>
    <s v="Florida"/>
    <n v="32216"/>
    <x v="0"/>
    <s v="FUR-FU-10000175"/>
    <x v="0"/>
    <x v="5"/>
    <s v="DAX Wood Document Frame."/>
    <n v="43.936"/>
    <n v="4"/>
    <n v="0.2"/>
    <n v="6.0411999999999999"/>
    <n v="2017"/>
    <x v="2"/>
    <s v="Q4"/>
    <n v="0.13750000000000001"/>
  </r>
  <r>
    <m/>
    <m/>
    <m/>
    <m/>
    <m/>
    <m/>
    <m/>
    <m/>
    <m/>
    <m/>
    <m/>
    <m/>
    <m/>
    <m/>
    <m/>
    <m/>
    <m/>
    <m/>
    <m/>
    <m/>
    <m/>
    <n v="8242"/>
    <s v="CA-2014-109855"/>
    <d v="2014-09-01T00:00:00"/>
    <d v="2014-05-09T00:00:00"/>
    <s v="Standard Class"/>
    <s v="LH-16900"/>
    <x v="23"/>
    <x v="0"/>
    <s v="United States"/>
    <s v="New York City"/>
    <s v="New York"/>
    <n v="10009"/>
    <x v="3"/>
    <s v="OFF-BI-10004716"/>
    <x v="1"/>
    <x v="8"/>
    <s v="Wilson Jones Hanging Recycled Pressboard Data Binders"/>
    <n v="23.744"/>
    <n v="2"/>
    <n v="0.2"/>
    <n v="8.3103999999999996"/>
    <n v="2014"/>
    <x v="8"/>
    <s v="Q3"/>
    <n v="0.35"/>
  </r>
  <r>
    <m/>
    <m/>
    <m/>
    <m/>
    <m/>
    <m/>
    <m/>
    <m/>
    <m/>
    <m/>
    <m/>
    <m/>
    <m/>
    <m/>
    <m/>
    <m/>
    <m/>
    <m/>
    <m/>
    <m/>
    <m/>
    <n v="8243"/>
    <s v="CA-2014-109855"/>
    <d v="2014-09-01T00:00:00"/>
    <d v="2014-05-09T00:00:00"/>
    <s v="Standard Class"/>
    <s v="LH-16900"/>
    <x v="23"/>
    <x v="0"/>
    <s v="United States"/>
    <s v="New York City"/>
    <s v="New York"/>
    <n v="10009"/>
    <x v="3"/>
    <s v="TEC-AC-10002842"/>
    <x v="2"/>
    <x v="11"/>
    <s v="WD My Passport Ultra 2TB Portable External Hard Drive"/>
    <n v="357"/>
    <n v="3"/>
    <n v="0"/>
    <n v="57.12"/>
    <n v="2014"/>
    <x v="8"/>
    <s v="Q3"/>
    <n v="0.16"/>
  </r>
  <r>
    <m/>
    <m/>
    <m/>
    <m/>
    <m/>
    <m/>
    <m/>
    <m/>
    <m/>
    <m/>
    <m/>
    <m/>
    <m/>
    <m/>
    <m/>
    <m/>
    <m/>
    <m/>
    <m/>
    <m/>
    <m/>
    <n v="8244"/>
    <s v="CA-2014-109897"/>
    <d v="2014-08-12T00:00:00"/>
    <s v="8/16/2014"/>
    <s v="Standard Class"/>
    <s v="BW-11200"/>
    <x v="572"/>
    <x v="0"/>
    <s v="United States"/>
    <s v="San Francisco"/>
    <s v="California"/>
    <n v="94122"/>
    <x v="1"/>
    <s v="TEC-PH-10003691"/>
    <x v="2"/>
    <x v="7"/>
    <s v="BlackBerry Q10"/>
    <n v="806.33600000000001"/>
    <n v="8"/>
    <n v="0.2"/>
    <n v="50.396000000000001"/>
    <n v="2014"/>
    <x v="6"/>
    <s v="Q3"/>
    <n v="6.25E-2"/>
  </r>
  <r>
    <m/>
    <m/>
    <m/>
    <m/>
    <m/>
    <m/>
    <m/>
    <m/>
    <m/>
    <m/>
    <m/>
    <m/>
    <m/>
    <m/>
    <m/>
    <m/>
    <m/>
    <m/>
    <m/>
    <m/>
    <m/>
    <n v="8245"/>
    <s v="CA-2014-109897"/>
    <d v="2014-08-12T00:00:00"/>
    <s v="8/16/2014"/>
    <s v="Standard Class"/>
    <s v="BW-11200"/>
    <x v="572"/>
    <x v="0"/>
    <s v="United States"/>
    <s v="San Francisco"/>
    <s v="California"/>
    <n v="94122"/>
    <x v="1"/>
    <s v="FUR-FU-10002878"/>
    <x v="0"/>
    <x v="5"/>
    <s v="Seth Thomas 14&quot; Day/Date Wall Clock"/>
    <n v="85.44"/>
    <n v="3"/>
    <n v="0"/>
    <n v="31.6128"/>
    <n v="2014"/>
    <x v="6"/>
    <s v="Q3"/>
    <n v="0.37"/>
  </r>
  <r>
    <m/>
    <m/>
    <m/>
    <m/>
    <m/>
    <m/>
    <m/>
    <m/>
    <m/>
    <m/>
    <m/>
    <m/>
    <m/>
    <m/>
    <m/>
    <m/>
    <m/>
    <m/>
    <m/>
    <m/>
    <m/>
    <n v="8246"/>
    <s v="US-2014-143581"/>
    <d v="2014-08-19T00:00:00"/>
    <s v="8/23/2014"/>
    <s v="Standard Class"/>
    <s v="BS-11365"/>
    <x v="740"/>
    <x v="1"/>
    <s v="United States"/>
    <s v="Columbus"/>
    <s v="Georgia"/>
    <n v="31907"/>
    <x v="0"/>
    <s v="OFF-ST-10000991"/>
    <x v="1"/>
    <x v="4"/>
    <s v="Space Solutions HD Industrial Steel Shelving."/>
    <n v="344.91"/>
    <n v="3"/>
    <n v="0"/>
    <n v="10.347300000000001"/>
    <n v="2014"/>
    <x v="6"/>
    <s v="Q3"/>
    <n v="0.03"/>
  </r>
  <r>
    <m/>
    <m/>
    <m/>
    <m/>
    <m/>
    <m/>
    <m/>
    <m/>
    <m/>
    <m/>
    <m/>
    <m/>
    <m/>
    <m/>
    <m/>
    <m/>
    <m/>
    <m/>
    <m/>
    <m/>
    <m/>
    <n v="8247"/>
    <s v="CA-2015-129217"/>
    <d v="2015-05-10T00:00:00"/>
    <d v="2015-10-05T00:00:00"/>
    <s v="Same Day"/>
    <s v="DP-13390"/>
    <x v="503"/>
    <x v="2"/>
    <s v="United States"/>
    <s v="Aurora"/>
    <s v="Illinois"/>
    <n v="60505"/>
    <x v="2"/>
    <s v="OFF-AP-10002439"/>
    <x v="1"/>
    <x v="9"/>
    <s v="Tripp Lite Isotel 8 Ultra 8 Outlet Metal Surge"/>
    <n v="70.97"/>
    <n v="5"/>
    <n v="0.8"/>
    <n v="-191.619"/>
    <n v="2015"/>
    <x v="5"/>
    <s v="Q2"/>
    <n v="-2.7"/>
  </r>
  <r>
    <m/>
    <m/>
    <m/>
    <m/>
    <m/>
    <m/>
    <m/>
    <m/>
    <m/>
    <m/>
    <m/>
    <m/>
    <m/>
    <m/>
    <m/>
    <m/>
    <m/>
    <m/>
    <m/>
    <m/>
    <m/>
    <n v="8248"/>
    <s v="CA-2015-129217"/>
    <d v="2015-05-10T00:00:00"/>
    <d v="2015-10-05T00:00:00"/>
    <s v="Same Day"/>
    <s v="DP-13390"/>
    <x v="503"/>
    <x v="2"/>
    <s v="United States"/>
    <s v="Aurora"/>
    <s v="Illinois"/>
    <n v="60505"/>
    <x v="2"/>
    <s v="OFF-AR-10004602"/>
    <x v="1"/>
    <x v="6"/>
    <s v="Boston KS Multi-Size Manual Pencil Sharpener"/>
    <n v="36.783999999999999"/>
    <n v="2"/>
    <n v="0.2"/>
    <n v="3.6783999999999999"/>
    <n v="2015"/>
    <x v="5"/>
    <s v="Q2"/>
    <n v="0.1"/>
  </r>
  <r>
    <m/>
    <m/>
    <m/>
    <m/>
    <m/>
    <m/>
    <m/>
    <m/>
    <m/>
    <m/>
    <m/>
    <m/>
    <m/>
    <m/>
    <m/>
    <m/>
    <m/>
    <m/>
    <m/>
    <m/>
    <m/>
    <n v="8249"/>
    <s v="CA-2016-133816"/>
    <d v="2016-05-10T00:00:00"/>
    <s v="5/13/2016"/>
    <s v="Second Class"/>
    <s v="CS-12400"/>
    <x v="37"/>
    <x v="2"/>
    <s v="United States"/>
    <s v="Philadelphia"/>
    <s v="Pennsylvania"/>
    <n v="19134"/>
    <x v="3"/>
    <s v="TEC-PH-10001795"/>
    <x v="2"/>
    <x v="7"/>
    <s v="ClearOne CHATAttach 160 - speaker phone"/>
    <n v="743.98800000000006"/>
    <n v="2"/>
    <n v="0.4"/>
    <n v="-123.998"/>
    <n v="2016"/>
    <x v="5"/>
    <s v="Q2"/>
    <n v="-0.16666666666666666"/>
  </r>
  <r>
    <m/>
    <m/>
    <m/>
    <m/>
    <m/>
    <m/>
    <m/>
    <m/>
    <m/>
    <m/>
    <m/>
    <m/>
    <m/>
    <m/>
    <m/>
    <m/>
    <m/>
    <m/>
    <m/>
    <m/>
    <m/>
    <n v="8250"/>
    <s v="CA-2015-140221"/>
    <d v="2015-03-05T00:00:00"/>
    <d v="2015-09-03T00:00:00"/>
    <s v="Second Class"/>
    <s v="MS-17365"/>
    <x v="333"/>
    <x v="0"/>
    <s v="United States"/>
    <s v="Chicago"/>
    <s v="Illinois"/>
    <n v="60653"/>
    <x v="2"/>
    <s v="OFF-BI-10002854"/>
    <x v="1"/>
    <x v="8"/>
    <s v="Performers Binder/Pad Holder, Black"/>
    <n v="11.212"/>
    <n v="2"/>
    <n v="0.8"/>
    <n v="-16.818000000000001"/>
    <n v="2015"/>
    <x v="10"/>
    <s v="Q1"/>
    <n v="-1.5000000000000002"/>
  </r>
  <r>
    <m/>
    <m/>
    <m/>
    <m/>
    <m/>
    <m/>
    <m/>
    <m/>
    <m/>
    <m/>
    <m/>
    <m/>
    <m/>
    <m/>
    <m/>
    <m/>
    <m/>
    <m/>
    <m/>
    <m/>
    <m/>
    <n v="8251"/>
    <s v="CA-2015-140221"/>
    <d v="2015-03-05T00:00:00"/>
    <d v="2015-09-03T00:00:00"/>
    <s v="Second Class"/>
    <s v="MS-17365"/>
    <x v="333"/>
    <x v="0"/>
    <s v="United States"/>
    <s v="Chicago"/>
    <s v="Illinois"/>
    <n v="60653"/>
    <x v="2"/>
    <s v="FUR-FU-10000023"/>
    <x v="0"/>
    <x v="5"/>
    <s v="Eldon Wave Desk Accessories"/>
    <n v="4.7119999999999997"/>
    <n v="2"/>
    <n v="0.6"/>
    <n v="-1.8848"/>
    <n v="2015"/>
    <x v="10"/>
    <s v="Q1"/>
    <n v="-0.4"/>
  </r>
  <r>
    <m/>
    <m/>
    <m/>
    <m/>
    <m/>
    <m/>
    <m/>
    <m/>
    <m/>
    <m/>
    <m/>
    <m/>
    <m/>
    <m/>
    <m/>
    <m/>
    <m/>
    <m/>
    <m/>
    <m/>
    <m/>
    <n v="8252"/>
    <s v="CA-2015-140221"/>
    <d v="2015-03-05T00:00:00"/>
    <d v="2015-09-03T00:00:00"/>
    <s v="Second Class"/>
    <s v="MS-17365"/>
    <x v="333"/>
    <x v="0"/>
    <s v="United States"/>
    <s v="Chicago"/>
    <s v="Illinois"/>
    <n v="60653"/>
    <x v="2"/>
    <s v="OFF-AP-10000828"/>
    <x v="1"/>
    <x v="9"/>
    <s v="Avanti 4.4 Cu. Ft. Refrigerator"/>
    <n v="180.98"/>
    <n v="5"/>
    <n v="0.8"/>
    <n v="-470.548"/>
    <n v="2015"/>
    <x v="10"/>
    <s v="Q1"/>
    <n v="-2.6"/>
  </r>
  <r>
    <m/>
    <m/>
    <m/>
    <m/>
    <m/>
    <m/>
    <m/>
    <m/>
    <m/>
    <m/>
    <m/>
    <m/>
    <m/>
    <m/>
    <m/>
    <m/>
    <m/>
    <m/>
    <m/>
    <m/>
    <m/>
    <n v="8253"/>
    <s v="CA-2015-140221"/>
    <d v="2015-03-05T00:00:00"/>
    <d v="2015-09-03T00:00:00"/>
    <s v="Second Class"/>
    <s v="MS-17365"/>
    <x v="333"/>
    <x v="0"/>
    <s v="United States"/>
    <s v="Chicago"/>
    <s v="Illinois"/>
    <n v="60653"/>
    <x v="2"/>
    <s v="OFF-ST-10000777"/>
    <x v="1"/>
    <x v="4"/>
    <s v="Companion Letter/Legal File, Black"/>
    <n v="60.415999999999997"/>
    <n v="2"/>
    <n v="0.2"/>
    <n v="6.0415999999999999"/>
    <n v="2015"/>
    <x v="10"/>
    <s v="Q1"/>
    <n v="0.1"/>
  </r>
  <r>
    <m/>
    <m/>
    <m/>
    <m/>
    <m/>
    <m/>
    <m/>
    <m/>
    <m/>
    <m/>
    <m/>
    <m/>
    <m/>
    <m/>
    <m/>
    <m/>
    <m/>
    <m/>
    <m/>
    <m/>
    <m/>
    <n v="8254"/>
    <s v="CA-2017-152310"/>
    <d v="2017-08-12T00:00:00"/>
    <s v="8/19/2017"/>
    <s v="Standard Class"/>
    <s v="DK-12895"/>
    <x v="729"/>
    <x v="0"/>
    <s v="United States"/>
    <s v="Seattle"/>
    <s v="Washington"/>
    <n v="98103"/>
    <x v="1"/>
    <s v="TEC-CO-10000971"/>
    <x v="2"/>
    <x v="16"/>
    <s v="Hewlett Packard 310 Color Digital Copier"/>
    <n v="299.99"/>
    <n v="1"/>
    <n v="0"/>
    <n v="89.997"/>
    <n v="2017"/>
    <x v="6"/>
    <s v="Q3"/>
    <n v="0.3"/>
  </r>
  <r>
    <m/>
    <m/>
    <m/>
    <m/>
    <m/>
    <m/>
    <m/>
    <m/>
    <m/>
    <m/>
    <m/>
    <m/>
    <m/>
    <m/>
    <m/>
    <m/>
    <m/>
    <m/>
    <m/>
    <m/>
    <m/>
    <n v="8255"/>
    <s v="CA-2017-152310"/>
    <d v="2017-08-12T00:00:00"/>
    <s v="8/19/2017"/>
    <s v="Standard Class"/>
    <s v="DK-12895"/>
    <x v="729"/>
    <x v="0"/>
    <s v="United States"/>
    <s v="Seattle"/>
    <s v="Washington"/>
    <n v="98103"/>
    <x v="1"/>
    <s v="OFF-PA-10003134"/>
    <x v="1"/>
    <x v="10"/>
    <s v="Xerox 1937"/>
    <n v="192.16"/>
    <n v="4"/>
    <n v="0"/>
    <n v="92.236800000000002"/>
    <n v="2017"/>
    <x v="6"/>
    <s v="Q3"/>
    <n v="0.48000000000000004"/>
  </r>
  <r>
    <m/>
    <m/>
    <m/>
    <m/>
    <m/>
    <m/>
    <m/>
    <m/>
    <m/>
    <m/>
    <m/>
    <m/>
    <m/>
    <m/>
    <m/>
    <m/>
    <m/>
    <m/>
    <m/>
    <m/>
    <m/>
    <n v="8256"/>
    <s v="CA-2017-152310"/>
    <d v="2017-08-12T00:00:00"/>
    <s v="8/19/2017"/>
    <s v="Standard Class"/>
    <s v="DK-12895"/>
    <x v="729"/>
    <x v="0"/>
    <s v="United States"/>
    <s v="Seattle"/>
    <s v="Washington"/>
    <n v="98103"/>
    <x v="1"/>
    <s v="TEC-PH-10002538"/>
    <x v="2"/>
    <x v="7"/>
    <s v="Grandstream GXP1160 VoIP phone"/>
    <n v="242.624"/>
    <n v="8"/>
    <n v="0.2"/>
    <n v="27.295200000000001"/>
    <n v="2017"/>
    <x v="6"/>
    <s v="Q3"/>
    <n v="0.1125"/>
  </r>
  <r>
    <m/>
    <m/>
    <m/>
    <m/>
    <m/>
    <m/>
    <m/>
    <m/>
    <m/>
    <m/>
    <m/>
    <m/>
    <m/>
    <m/>
    <m/>
    <m/>
    <m/>
    <m/>
    <m/>
    <m/>
    <m/>
    <n v="8257"/>
    <s v="CA-2017-152310"/>
    <d v="2017-08-12T00:00:00"/>
    <s v="8/19/2017"/>
    <s v="Standard Class"/>
    <s v="DK-12895"/>
    <x v="729"/>
    <x v="0"/>
    <s v="United States"/>
    <s v="Seattle"/>
    <s v="Washington"/>
    <n v="98103"/>
    <x v="1"/>
    <s v="OFF-ST-10001228"/>
    <x v="1"/>
    <x v="4"/>
    <s v="Personal File Boxes with Fold-Down Carry Handle"/>
    <n v="46.74"/>
    <n v="3"/>
    <n v="0"/>
    <n v="11.685"/>
    <n v="2017"/>
    <x v="6"/>
    <s v="Q3"/>
    <n v="0.25"/>
  </r>
  <r>
    <m/>
    <m/>
    <m/>
    <m/>
    <m/>
    <m/>
    <m/>
    <m/>
    <m/>
    <m/>
    <m/>
    <m/>
    <m/>
    <m/>
    <m/>
    <m/>
    <m/>
    <m/>
    <m/>
    <m/>
    <m/>
    <n v="8258"/>
    <s v="CA-2017-152310"/>
    <d v="2017-08-12T00:00:00"/>
    <s v="8/19/2017"/>
    <s v="Standard Class"/>
    <s v="DK-12895"/>
    <x v="729"/>
    <x v="0"/>
    <s v="United States"/>
    <s v="Seattle"/>
    <s v="Washington"/>
    <n v="98103"/>
    <x v="1"/>
    <s v="TEC-AC-10000397"/>
    <x v="2"/>
    <x v="11"/>
    <s v="Perixx PERIBOARD-512B, Ergonomic Split Keyboard"/>
    <n v="174.95"/>
    <n v="5"/>
    <n v="0"/>
    <n v="12.246499999999999"/>
    <n v="2017"/>
    <x v="6"/>
    <s v="Q3"/>
    <n v="7.0000000000000007E-2"/>
  </r>
  <r>
    <m/>
    <m/>
    <m/>
    <m/>
    <m/>
    <m/>
    <m/>
    <m/>
    <m/>
    <m/>
    <m/>
    <m/>
    <m/>
    <m/>
    <m/>
    <m/>
    <m/>
    <m/>
    <m/>
    <m/>
    <m/>
    <n v="8259"/>
    <s v="CA-2017-152310"/>
    <d v="2017-08-12T00:00:00"/>
    <s v="8/19/2017"/>
    <s v="Standard Class"/>
    <s v="DK-12895"/>
    <x v="729"/>
    <x v="0"/>
    <s v="United States"/>
    <s v="Seattle"/>
    <s v="Washington"/>
    <n v="98103"/>
    <x v="1"/>
    <s v="OFF-BI-10004308"/>
    <x v="1"/>
    <x v="8"/>
    <s v="Avery Legal 4-Ring Binder"/>
    <n v="100.70399999999999"/>
    <n v="6"/>
    <n v="0.2"/>
    <n v="37.764000000000003"/>
    <n v="2017"/>
    <x v="6"/>
    <s v="Q3"/>
    <n v="0.37500000000000006"/>
  </r>
  <r>
    <m/>
    <m/>
    <m/>
    <m/>
    <m/>
    <m/>
    <m/>
    <m/>
    <m/>
    <m/>
    <m/>
    <m/>
    <m/>
    <m/>
    <m/>
    <m/>
    <m/>
    <m/>
    <m/>
    <m/>
    <m/>
    <n v="8260"/>
    <s v="CA-2016-118101"/>
    <d v="2016-06-26T00:00:00"/>
    <s v="6/26/2016"/>
    <s v="Same Day"/>
    <s v="SN-20560"/>
    <x v="381"/>
    <x v="2"/>
    <s v="United States"/>
    <s v="Roseville"/>
    <s v="Michigan"/>
    <n v="48066"/>
    <x v="2"/>
    <s v="OFF-PA-10000357"/>
    <x v="1"/>
    <x v="10"/>
    <s v="White Dual Perf Computer Printout Paper, 2700 Sheets, 1 Part, Heavyweight, 20 lbs., 14 7/8 x 11"/>
    <n v="368.91"/>
    <n v="9"/>
    <n v="0"/>
    <n v="180.76589999999999"/>
    <n v="2016"/>
    <x v="1"/>
    <s v="Q2"/>
    <n v="0.48999999999999994"/>
  </r>
  <r>
    <m/>
    <m/>
    <m/>
    <m/>
    <m/>
    <m/>
    <m/>
    <m/>
    <m/>
    <m/>
    <m/>
    <m/>
    <m/>
    <m/>
    <m/>
    <m/>
    <m/>
    <m/>
    <m/>
    <m/>
    <m/>
    <n v="8261"/>
    <s v="CA-2016-118101"/>
    <d v="2016-06-26T00:00:00"/>
    <s v="6/26/2016"/>
    <s v="Same Day"/>
    <s v="SN-20560"/>
    <x v="381"/>
    <x v="2"/>
    <s v="United States"/>
    <s v="Roseville"/>
    <s v="Michigan"/>
    <n v="48066"/>
    <x v="2"/>
    <s v="OFF-BI-10000773"/>
    <x v="1"/>
    <x v="8"/>
    <s v="Insertable Tab Post Binder Dividers"/>
    <n v="8.02"/>
    <n v="1"/>
    <n v="0"/>
    <n v="3.7694000000000001"/>
    <n v="2016"/>
    <x v="1"/>
    <s v="Q2"/>
    <n v="0.47000000000000003"/>
  </r>
  <r>
    <m/>
    <m/>
    <m/>
    <m/>
    <m/>
    <m/>
    <m/>
    <m/>
    <m/>
    <m/>
    <m/>
    <m/>
    <m/>
    <m/>
    <m/>
    <m/>
    <m/>
    <m/>
    <m/>
    <m/>
    <m/>
    <n v="8262"/>
    <s v="CA-2016-118101"/>
    <d v="2016-06-26T00:00:00"/>
    <s v="6/26/2016"/>
    <s v="Same Day"/>
    <s v="SN-20560"/>
    <x v="381"/>
    <x v="2"/>
    <s v="United States"/>
    <s v="Roseville"/>
    <s v="Michigan"/>
    <n v="48066"/>
    <x v="2"/>
    <s v="OFF-ST-10001837"/>
    <x v="1"/>
    <x v="4"/>
    <s v="SAFCO Mobile Desk Side File, Wire Frame"/>
    <n v="171.04"/>
    <n v="4"/>
    <n v="0"/>
    <n v="44.470399999999998"/>
    <n v="2016"/>
    <x v="1"/>
    <s v="Q2"/>
    <n v="0.26"/>
  </r>
  <r>
    <m/>
    <m/>
    <m/>
    <m/>
    <m/>
    <m/>
    <m/>
    <m/>
    <m/>
    <m/>
    <m/>
    <m/>
    <m/>
    <m/>
    <m/>
    <m/>
    <m/>
    <m/>
    <m/>
    <m/>
    <m/>
    <n v="8263"/>
    <s v="CA-2016-100307"/>
    <d v="2016-12-15T00:00:00"/>
    <s v="12/19/2016"/>
    <s v="Standard Class"/>
    <s v="TC-21475"/>
    <x v="679"/>
    <x v="2"/>
    <s v="United States"/>
    <s v="Fayetteville"/>
    <s v="Arkansas"/>
    <n v="72701"/>
    <x v="0"/>
    <s v="OFF-PA-10002552"/>
    <x v="1"/>
    <x v="10"/>
    <s v="Xerox 1958"/>
    <n v="19.440000000000001"/>
    <n v="3"/>
    <n v="0"/>
    <n v="9.3312000000000008"/>
    <n v="2016"/>
    <x v="4"/>
    <s v="Q4"/>
    <n v="0.48000000000000004"/>
  </r>
  <r>
    <m/>
    <m/>
    <m/>
    <m/>
    <m/>
    <m/>
    <m/>
    <m/>
    <m/>
    <m/>
    <m/>
    <m/>
    <m/>
    <m/>
    <m/>
    <m/>
    <m/>
    <m/>
    <m/>
    <m/>
    <m/>
    <n v="8264"/>
    <s v="CA-2015-138457"/>
    <d v="2015-09-13T00:00:00"/>
    <s v="9/17/2015"/>
    <s v="Standard Class"/>
    <s v="AM-10705"/>
    <x v="562"/>
    <x v="0"/>
    <s v="United States"/>
    <s v="Jacksonville"/>
    <s v="North Carolina"/>
    <n v="28540"/>
    <x v="0"/>
    <s v="OFF-BI-10000014"/>
    <x v="1"/>
    <x v="8"/>
    <s v="Heavy-Duty E-Z-D Binders"/>
    <n v="13.092000000000001"/>
    <n v="4"/>
    <n v="0.7"/>
    <n v="-10.0372"/>
    <n v="2015"/>
    <x v="8"/>
    <s v="Q3"/>
    <n v="-0.76666666666666661"/>
  </r>
  <r>
    <m/>
    <m/>
    <m/>
    <m/>
    <m/>
    <m/>
    <m/>
    <m/>
    <m/>
    <m/>
    <m/>
    <m/>
    <m/>
    <m/>
    <m/>
    <m/>
    <m/>
    <m/>
    <m/>
    <m/>
    <m/>
    <n v="8265"/>
    <s v="CA-2014-131800"/>
    <d v="2014-12-30T00:00:00"/>
    <d v="2015-04-01T00:00:00"/>
    <s v="Standard Class"/>
    <s v="AJ-10960"/>
    <x v="195"/>
    <x v="0"/>
    <s v="United States"/>
    <s v="New York City"/>
    <s v="New York"/>
    <n v="10035"/>
    <x v="3"/>
    <s v="OFF-AP-10004136"/>
    <x v="1"/>
    <x v="9"/>
    <s v="Kensington 6 Outlet SmartSocket Surge Protector"/>
    <n v="122.94"/>
    <n v="3"/>
    <n v="0"/>
    <n v="30.734999999999999"/>
    <n v="2014"/>
    <x v="4"/>
    <s v="Q4"/>
    <n v="0.25"/>
  </r>
  <r>
    <m/>
    <m/>
    <m/>
    <m/>
    <m/>
    <m/>
    <m/>
    <m/>
    <m/>
    <m/>
    <m/>
    <m/>
    <m/>
    <m/>
    <m/>
    <m/>
    <m/>
    <m/>
    <m/>
    <m/>
    <m/>
    <n v="8266"/>
    <s v="CA-2014-131800"/>
    <d v="2014-12-30T00:00:00"/>
    <d v="2015-04-01T00:00:00"/>
    <s v="Standard Class"/>
    <s v="AJ-10960"/>
    <x v="195"/>
    <x v="0"/>
    <s v="United States"/>
    <s v="New York City"/>
    <s v="New York"/>
    <n v="10035"/>
    <x v="3"/>
    <s v="OFF-BI-10003429"/>
    <x v="1"/>
    <x v="8"/>
    <s v="Cardinal HOLDit! Binder Insert Strips,Extra Strips"/>
    <n v="35.448"/>
    <n v="7"/>
    <n v="0.2"/>
    <n v="12.8499"/>
    <n v="2014"/>
    <x v="4"/>
    <s v="Q4"/>
    <n v="0.36249999999999999"/>
  </r>
  <r>
    <m/>
    <m/>
    <m/>
    <m/>
    <m/>
    <m/>
    <m/>
    <m/>
    <m/>
    <m/>
    <m/>
    <m/>
    <m/>
    <m/>
    <m/>
    <m/>
    <m/>
    <m/>
    <m/>
    <m/>
    <m/>
    <n v="8267"/>
    <s v="CA-2014-118304"/>
    <d v="2014-04-29T00:00:00"/>
    <d v="2014-04-05T00:00:00"/>
    <s v="Standard Class"/>
    <s v="KH-16360"/>
    <x v="347"/>
    <x v="0"/>
    <s v="United States"/>
    <s v="Dover"/>
    <s v="Delaware"/>
    <n v="19901"/>
    <x v="3"/>
    <s v="TEC-PH-10000376"/>
    <x v="2"/>
    <x v="7"/>
    <s v="Square Credit Card Reader"/>
    <n v="19.98"/>
    <n v="2"/>
    <n v="0"/>
    <n v="5.1947999999999999"/>
    <n v="2014"/>
    <x v="3"/>
    <s v="Q2"/>
    <n v="0.26"/>
  </r>
  <r>
    <m/>
    <m/>
    <m/>
    <m/>
    <m/>
    <m/>
    <m/>
    <m/>
    <m/>
    <m/>
    <m/>
    <m/>
    <m/>
    <m/>
    <m/>
    <m/>
    <m/>
    <m/>
    <m/>
    <m/>
    <m/>
    <n v="8268"/>
    <s v="CA-2017-121790"/>
    <d v="2017-01-30T00:00:00"/>
    <d v="2017-06-02T00:00:00"/>
    <s v="Standard Class"/>
    <s v="LP-17095"/>
    <x v="431"/>
    <x v="0"/>
    <s v="United States"/>
    <s v="Aurora"/>
    <s v="Illinois"/>
    <n v="60505"/>
    <x v="2"/>
    <s v="FUR-TA-10003469"/>
    <x v="0"/>
    <x v="3"/>
    <s v="Balt Split Level Computer Training Table"/>
    <n v="69.375"/>
    <n v="1"/>
    <n v="0.5"/>
    <n v="-47.174999999999997"/>
    <n v="2017"/>
    <x v="9"/>
    <s v="Q1"/>
    <n v="-0.67999999999999994"/>
  </r>
  <r>
    <m/>
    <m/>
    <m/>
    <m/>
    <m/>
    <m/>
    <m/>
    <m/>
    <m/>
    <m/>
    <m/>
    <m/>
    <m/>
    <m/>
    <m/>
    <m/>
    <m/>
    <m/>
    <m/>
    <m/>
    <m/>
    <n v="8269"/>
    <s v="CA-2017-121790"/>
    <d v="2017-01-30T00:00:00"/>
    <d v="2017-06-02T00:00:00"/>
    <s v="Standard Class"/>
    <s v="LP-17095"/>
    <x v="431"/>
    <x v="0"/>
    <s v="United States"/>
    <s v="Aurora"/>
    <s v="Illinois"/>
    <n v="60505"/>
    <x v="2"/>
    <s v="OFF-SU-10004231"/>
    <x v="1"/>
    <x v="14"/>
    <s v="Acme Tagit Stainless Steel Antibacterial Scissors"/>
    <n v="31.68"/>
    <n v="4"/>
    <n v="0.2"/>
    <n v="2.7719999999999998"/>
    <n v="2017"/>
    <x v="9"/>
    <s v="Q1"/>
    <n v="8.7499999999999994E-2"/>
  </r>
  <r>
    <m/>
    <m/>
    <m/>
    <m/>
    <m/>
    <m/>
    <m/>
    <m/>
    <m/>
    <m/>
    <m/>
    <m/>
    <m/>
    <m/>
    <m/>
    <m/>
    <m/>
    <m/>
    <m/>
    <m/>
    <m/>
    <n v="8270"/>
    <s v="CA-2017-121790"/>
    <d v="2017-01-30T00:00:00"/>
    <d v="2017-06-02T00:00:00"/>
    <s v="Standard Class"/>
    <s v="LP-17095"/>
    <x v="431"/>
    <x v="0"/>
    <s v="United States"/>
    <s v="Aurora"/>
    <s v="Illinois"/>
    <n v="60505"/>
    <x v="2"/>
    <s v="TEC-PH-10002584"/>
    <x v="2"/>
    <x v="7"/>
    <s v="Samsung Galaxy S4"/>
    <n v="2003.1679999999999"/>
    <n v="4"/>
    <n v="0.2"/>
    <n v="250.39599999999999"/>
    <n v="2017"/>
    <x v="9"/>
    <s v="Q1"/>
    <n v="0.125"/>
  </r>
  <r>
    <m/>
    <m/>
    <m/>
    <m/>
    <m/>
    <m/>
    <m/>
    <m/>
    <m/>
    <m/>
    <m/>
    <m/>
    <m/>
    <m/>
    <m/>
    <m/>
    <m/>
    <m/>
    <m/>
    <m/>
    <m/>
    <n v="8271"/>
    <s v="CA-2017-121790"/>
    <d v="2017-01-30T00:00:00"/>
    <d v="2017-06-02T00:00:00"/>
    <s v="Standard Class"/>
    <s v="LP-17095"/>
    <x v="431"/>
    <x v="0"/>
    <s v="United States"/>
    <s v="Aurora"/>
    <s v="Illinois"/>
    <n v="60505"/>
    <x v="2"/>
    <s v="OFF-AR-10003602"/>
    <x v="1"/>
    <x v="6"/>
    <s v="Quartet Omega Colored Chalk, 12/Pack"/>
    <n v="9.3439999999999994"/>
    <n v="2"/>
    <n v="0.2"/>
    <n v="3.1536"/>
    <n v="2017"/>
    <x v="9"/>
    <s v="Q1"/>
    <n v="0.33750000000000002"/>
  </r>
  <r>
    <m/>
    <m/>
    <m/>
    <m/>
    <m/>
    <m/>
    <m/>
    <m/>
    <m/>
    <m/>
    <m/>
    <m/>
    <m/>
    <m/>
    <m/>
    <m/>
    <m/>
    <m/>
    <m/>
    <m/>
    <m/>
    <n v="8272"/>
    <s v="CA-2016-169670"/>
    <d v="2016-12-25T00:00:00"/>
    <s v="12/31/2016"/>
    <s v="Standard Class"/>
    <s v="JE-15715"/>
    <x v="555"/>
    <x v="0"/>
    <s v="United States"/>
    <s v="New York City"/>
    <s v="New York"/>
    <n v="10009"/>
    <x v="3"/>
    <s v="FUR-CH-10002331"/>
    <x v="0"/>
    <x v="1"/>
    <s v="Hon 4700 Series Mobuis Mid-Back Task Chairs with Adjustable Arms"/>
    <n v="2563.056"/>
    <n v="8"/>
    <n v="0.1"/>
    <n v="313.26240000000001"/>
    <n v="2016"/>
    <x v="4"/>
    <s v="Q4"/>
    <n v="0.12222222222222223"/>
  </r>
  <r>
    <m/>
    <m/>
    <m/>
    <m/>
    <m/>
    <m/>
    <m/>
    <m/>
    <m/>
    <m/>
    <m/>
    <m/>
    <m/>
    <m/>
    <m/>
    <m/>
    <m/>
    <m/>
    <m/>
    <m/>
    <m/>
    <n v="8273"/>
    <s v="CA-2016-139549"/>
    <d v="2016-10-20T00:00:00"/>
    <s v="10/25/2016"/>
    <s v="Standard Class"/>
    <s v="MY-18295"/>
    <x v="501"/>
    <x v="1"/>
    <s v="United States"/>
    <s v="El Cajon"/>
    <s v="California"/>
    <n v="92020"/>
    <x v="1"/>
    <s v="FUR-CH-10001802"/>
    <x v="0"/>
    <x v="1"/>
    <s v="Hon Every-Day Chair Series Swivel Task Chairs"/>
    <n v="387.13600000000002"/>
    <n v="4"/>
    <n v="0.2"/>
    <n v="4.8391999999999999"/>
    <n v="2016"/>
    <x v="2"/>
    <s v="Q4"/>
    <n v="1.2499999999999999E-2"/>
  </r>
  <r>
    <m/>
    <m/>
    <m/>
    <m/>
    <m/>
    <m/>
    <m/>
    <m/>
    <m/>
    <m/>
    <m/>
    <m/>
    <m/>
    <m/>
    <m/>
    <m/>
    <m/>
    <m/>
    <m/>
    <m/>
    <m/>
    <n v="8274"/>
    <s v="CA-2015-104059"/>
    <d v="2015-06-13T00:00:00"/>
    <s v="6/15/2015"/>
    <s v="Second Class"/>
    <s v="FC-14245"/>
    <x v="763"/>
    <x v="2"/>
    <s v="United States"/>
    <s v="Springfield"/>
    <s v="Ohio"/>
    <n v="45503"/>
    <x v="3"/>
    <s v="OFF-AR-10000634"/>
    <x v="1"/>
    <x v="6"/>
    <s v="Newell 320"/>
    <n v="3.4239999999999999"/>
    <n v="1"/>
    <n v="0.2"/>
    <n v="0.29959999999999998"/>
    <n v="2015"/>
    <x v="1"/>
    <s v="Q2"/>
    <n v="8.7499999999999994E-2"/>
  </r>
  <r>
    <m/>
    <m/>
    <m/>
    <m/>
    <m/>
    <m/>
    <m/>
    <m/>
    <m/>
    <m/>
    <m/>
    <m/>
    <m/>
    <m/>
    <m/>
    <m/>
    <m/>
    <m/>
    <m/>
    <m/>
    <m/>
    <n v="8275"/>
    <s v="CA-2017-164112"/>
    <d v="2017-06-30T00:00:00"/>
    <d v="2017-04-07T00:00:00"/>
    <s v="Standard Class"/>
    <s v="ND-18460"/>
    <x v="540"/>
    <x v="1"/>
    <s v="United States"/>
    <s v="Mount Vernon"/>
    <s v="New York"/>
    <n v="10550"/>
    <x v="3"/>
    <s v="OFF-ST-10002615"/>
    <x v="1"/>
    <x v="4"/>
    <s v="Dual Level, Single-Width Filing Carts"/>
    <n v="1085.42"/>
    <n v="7"/>
    <n v="0"/>
    <n v="282.20920000000001"/>
    <n v="2017"/>
    <x v="1"/>
    <s v="Q2"/>
    <n v="0.26"/>
  </r>
  <r>
    <m/>
    <m/>
    <m/>
    <m/>
    <m/>
    <m/>
    <m/>
    <m/>
    <m/>
    <m/>
    <m/>
    <m/>
    <m/>
    <m/>
    <m/>
    <m/>
    <m/>
    <m/>
    <m/>
    <m/>
    <m/>
    <n v="8276"/>
    <s v="CA-2015-143882"/>
    <d v="2015-06-26T00:00:00"/>
    <s v="6/30/2015"/>
    <s v="Standard Class"/>
    <s v="DB-13360"/>
    <x v="748"/>
    <x v="2"/>
    <s v="United States"/>
    <s v="Lakewood"/>
    <s v="Ohio"/>
    <n v="44107"/>
    <x v="3"/>
    <s v="OFF-PA-10004040"/>
    <x v="1"/>
    <x v="10"/>
    <s v="Universal Premium White Copier/Laser Paper (20Lb. and 87 Bright)"/>
    <n v="43.055999999999997"/>
    <n v="9"/>
    <n v="0.2"/>
    <n v="15.607799999999999"/>
    <n v="2015"/>
    <x v="1"/>
    <s v="Q2"/>
    <n v="0.36249999999999999"/>
  </r>
  <r>
    <m/>
    <m/>
    <m/>
    <m/>
    <m/>
    <m/>
    <m/>
    <m/>
    <m/>
    <m/>
    <m/>
    <m/>
    <m/>
    <m/>
    <m/>
    <m/>
    <m/>
    <m/>
    <m/>
    <m/>
    <m/>
    <n v="8277"/>
    <s v="US-2016-139262"/>
    <d v="2016-02-21T00:00:00"/>
    <s v="2/25/2016"/>
    <s v="Standard Class"/>
    <s v="LC-16960"/>
    <x v="784"/>
    <x v="2"/>
    <s v="United States"/>
    <s v="Tampa"/>
    <s v="Florida"/>
    <n v="33614"/>
    <x v="0"/>
    <s v="OFF-BI-10003727"/>
    <x v="1"/>
    <x v="8"/>
    <s v="Avery Durable Slant Ring Binders With Label Holder"/>
    <n v="3.762"/>
    <n v="3"/>
    <n v="0.7"/>
    <n v="-2.7587999999999999"/>
    <n v="2016"/>
    <x v="11"/>
    <s v="Q1"/>
    <n v="-0.73333333333333328"/>
  </r>
  <r>
    <m/>
    <m/>
    <m/>
    <m/>
    <m/>
    <m/>
    <m/>
    <m/>
    <m/>
    <m/>
    <m/>
    <m/>
    <m/>
    <m/>
    <m/>
    <m/>
    <m/>
    <m/>
    <m/>
    <m/>
    <m/>
    <n v="8278"/>
    <s v="US-2016-139262"/>
    <d v="2016-02-21T00:00:00"/>
    <s v="2/25/2016"/>
    <s v="Standard Class"/>
    <s v="LC-16960"/>
    <x v="784"/>
    <x v="2"/>
    <s v="United States"/>
    <s v="Tampa"/>
    <s v="Florida"/>
    <n v="33614"/>
    <x v="0"/>
    <s v="OFF-BI-10002026"/>
    <x v="1"/>
    <x v="8"/>
    <s v="Avery Arch Ring Binders"/>
    <n v="34.86"/>
    <n v="2"/>
    <n v="0.7"/>
    <n v="-26.725999999999999"/>
    <n v="2016"/>
    <x v="11"/>
    <s v="Q1"/>
    <n v="-0.76666666666666661"/>
  </r>
  <r>
    <m/>
    <m/>
    <m/>
    <m/>
    <m/>
    <m/>
    <m/>
    <m/>
    <m/>
    <m/>
    <m/>
    <m/>
    <m/>
    <m/>
    <m/>
    <m/>
    <m/>
    <m/>
    <m/>
    <m/>
    <m/>
    <n v="8279"/>
    <s v="US-2016-139262"/>
    <d v="2016-02-21T00:00:00"/>
    <s v="2/25/2016"/>
    <s v="Standard Class"/>
    <s v="LC-16960"/>
    <x v="784"/>
    <x v="2"/>
    <s v="United States"/>
    <s v="Tampa"/>
    <s v="Florida"/>
    <n v="33614"/>
    <x v="0"/>
    <s v="OFF-ST-10001496"/>
    <x v="1"/>
    <x v="4"/>
    <s v="Standard Rollaway File with Lock"/>
    <n v="432.45600000000002"/>
    <n v="3"/>
    <n v="0.2"/>
    <n v="32.434199999999997"/>
    <n v="2016"/>
    <x v="11"/>
    <s v="Q1"/>
    <n v="7.4999999999999983E-2"/>
  </r>
  <r>
    <m/>
    <m/>
    <m/>
    <m/>
    <m/>
    <m/>
    <m/>
    <m/>
    <m/>
    <m/>
    <m/>
    <m/>
    <m/>
    <m/>
    <m/>
    <m/>
    <m/>
    <m/>
    <m/>
    <m/>
    <m/>
    <n v="8280"/>
    <s v="CA-2017-146192"/>
    <d v="2017-04-22T00:00:00"/>
    <s v="4/26/2017"/>
    <s v="Standard Class"/>
    <s v="BD-11725"/>
    <x v="232"/>
    <x v="0"/>
    <s v="United States"/>
    <s v="Columbus"/>
    <s v="Georgia"/>
    <n v="31907"/>
    <x v="0"/>
    <s v="OFF-ST-10003716"/>
    <x v="1"/>
    <x v="4"/>
    <s v="Tennsco Double-Tier Lockers"/>
    <n v="675.06"/>
    <n v="3"/>
    <n v="0"/>
    <n v="87.757800000000003"/>
    <n v="2017"/>
    <x v="3"/>
    <s v="Q2"/>
    <n v="0.13"/>
  </r>
  <r>
    <m/>
    <m/>
    <m/>
    <m/>
    <m/>
    <m/>
    <m/>
    <m/>
    <m/>
    <m/>
    <m/>
    <m/>
    <m/>
    <m/>
    <m/>
    <m/>
    <m/>
    <m/>
    <m/>
    <m/>
    <m/>
    <n v="8281"/>
    <s v="CA-2017-134810"/>
    <d v="2017-05-09T00:00:00"/>
    <d v="2017-10-05T00:00:00"/>
    <s v="First Class"/>
    <s v="MC-17605"/>
    <x v="204"/>
    <x v="1"/>
    <s v="United States"/>
    <s v="Jacksonville"/>
    <s v="North Carolina"/>
    <n v="28540"/>
    <x v="0"/>
    <s v="OFF-EN-10002504"/>
    <x v="1"/>
    <x v="12"/>
    <s v="Tyvek  Top-Opening Peel &amp; Seel Envelopes, Plain White"/>
    <n v="65.231999999999999"/>
    <n v="3"/>
    <n v="0.2"/>
    <n v="22.015799999999999"/>
    <n v="2017"/>
    <x v="5"/>
    <s v="Q2"/>
    <n v="0.33749999999999997"/>
  </r>
  <r>
    <m/>
    <m/>
    <m/>
    <m/>
    <m/>
    <m/>
    <m/>
    <m/>
    <m/>
    <m/>
    <m/>
    <m/>
    <m/>
    <m/>
    <m/>
    <m/>
    <m/>
    <m/>
    <m/>
    <m/>
    <m/>
    <n v="8282"/>
    <s v="CA-2017-134810"/>
    <d v="2017-05-09T00:00:00"/>
    <d v="2017-10-05T00:00:00"/>
    <s v="First Class"/>
    <s v="MC-17605"/>
    <x v="204"/>
    <x v="1"/>
    <s v="United States"/>
    <s v="Jacksonville"/>
    <s v="North Carolina"/>
    <n v="28540"/>
    <x v="0"/>
    <s v="FUR-CH-10001270"/>
    <x v="0"/>
    <x v="1"/>
    <s v="Harbour Creations Steel Folding Chair"/>
    <n v="207"/>
    <n v="3"/>
    <n v="0.2"/>
    <n v="25.875"/>
    <n v="2017"/>
    <x v="5"/>
    <s v="Q2"/>
    <n v="0.125"/>
  </r>
  <r>
    <m/>
    <m/>
    <m/>
    <m/>
    <m/>
    <m/>
    <m/>
    <m/>
    <m/>
    <m/>
    <m/>
    <m/>
    <m/>
    <m/>
    <m/>
    <m/>
    <m/>
    <m/>
    <m/>
    <m/>
    <m/>
    <n v="8283"/>
    <s v="CA-2015-154284"/>
    <d v="2015-12-21T00:00:00"/>
    <s v="12/26/2015"/>
    <s v="Second Class"/>
    <s v="SZ-20035"/>
    <x v="449"/>
    <x v="2"/>
    <s v="United States"/>
    <s v="Saint Charles"/>
    <s v="Illinois"/>
    <n v="60174"/>
    <x v="2"/>
    <s v="TEC-MA-10004241"/>
    <x v="2"/>
    <x v="15"/>
    <s v="Star Micronics TSP800 TSP847IIU Receipt Printer"/>
    <n v="600.53"/>
    <n v="2"/>
    <n v="0.3"/>
    <n v="137.26400000000001"/>
    <n v="2015"/>
    <x v="4"/>
    <s v="Q4"/>
    <n v="0.22857142857142859"/>
  </r>
  <r>
    <m/>
    <m/>
    <m/>
    <m/>
    <m/>
    <m/>
    <m/>
    <m/>
    <m/>
    <m/>
    <m/>
    <m/>
    <m/>
    <m/>
    <m/>
    <m/>
    <m/>
    <m/>
    <m/>
    <m/>
    <m/>
    <n v="8284"/>
    <s v="CA-2015-154284"/>
    <d v="2015-12-21T00:00:00"/>
    <s v="12/26/2015"/>
    <s v="Second Class"/>
    <s v="SZ-20035"/>
    <x v="449"/>
    <x v="2"/>
    <s v="United States"/>
    <s v="Saint Charles"/>
    <s v="Illinois"/>
    <n v="60174"/>
    <x v="2"/>
    <s v="OFF-AR-10001468"/>
    <x v="1"/>
    <x v="6"/>
    <s v="Sanford Prismacolor Professional Thick Lead Art Pencils, 36-Color Set"/>
    <n v="59.904000000000003"/>
    <n v="2"/>
    <n v="0.2"/>
    <n v="14.2272"/>
    <n v="2015"/>
    <x v="4"/>
    <s v="Q4"/>
    <n v="0.23749999999999999"/>
  </r>
  <r>
    <m/>
    <m/>
    <m/>
    <m/>
    <m/>
    <m/>
    <m/>
    <m/>
    <m/>
    <m/>
    <m/>
    <m/>
    <m/>
    <m/>
    <m/>
    <m/>
    <m/>
    <m/>
    <m/>
    <m/>
    <m/>
    <n v="8285"/>
    <s v="CA-2015-154284"/>
    <d v="2015-12-21T00:00:00"/>
    <s v="12/26/2015"/>
    <s v="Second Class"/>
    <s v="SZ-20035"/>
    <x v="449"/>
    <x v="2"/>
    <s v="United States"/>
    <s v="Saint Charles"/>
    <s v="Illinois"/>
    <n v="60174"/>
    <x v="2"/>
    <s v="TEC-AC-10003198"/>
    <x v="2"/>
    <x v="11"/>
    <s v="Enermax Acrylux Wireless Keyboard"/>
    <n v="637.44000000000005"/>
    <n v="8"/>
    <n v="0.2"/>
    <n v="135.45599999999999"/>
    <n v="2015"/>
    <x v="4"/>
    <s v="Q4"/>
    <n v="0.21249999999999997"/>
  </r>
  <r>
    <m/>
    <m/>
    <m/>
    <m/>
    <m/>
    <m/>
    <m/>
    <m/>
    <m/>
    <m/>
    <m/>
    <m/>
    <m/>
    <m/>
    <m/>
    <m/>
    <m/>
    <m/>
    <m/>
    <m/>
    <m/>
    <n v="8286"/>
    <s v="CA-2015-154284"/>
    <d v="2015-12-21T00:00:00"/>
    <s v="12/26/2015"/>
    <s v="Second Class"/>
    <s v="SZ-20035"/>
    <x v="449"/>
    <x v="2"/>
    <s v="United States"/>
    <s v="Saint Charles"/>
    <s v="Illinois"/>
    <n v="60174"/>
    <x v="2"/>
    <s v="FUR-FU-10003039"/>
    <x v="0"/>
    <x v="5"/>
    <s v="Howard Miller 11-1/2&quot; Diameter Grantwood Wall Clock"/>
    <n v="51.756"/>
    <n v="3"/>
    <n v="0.6"/>
    <n v="-33.641399999999997"/>
    <n v="2015"/>
    <x v="4"/>
    <s v="Q4"/>
    <n v="-0.64999999999999991"/>
  </r>
  <r>
    <m/>
    <m/>
    <m/>
    <m/>
    <m/>
    <m/>
    <m/>
    <m/>
    <m/>
    <m/>
    <m/>
    <m/>
    <m/>
    <m/>
    <m/>
    <m/>
    <m/>
    <m/>
    <m/>
    <m/>
    <m/>
    <n v="8287"/>
    <s v="CA-2014-156244"/>
    <d v="2014-08-12T00:00:00"/>
    <s v="8/16/2014"/>
    <s v="Standard Class"/>
    <s v="DH-13675"/>
    <x v="723"/>
    <x v="2"/>
    <s v="United States"/>
    <s v="Miami"/>
    <s v="Florida"/>
    <n v="33180"/>
    <x v="0"/>
    <s v="OFF-PA-10000295"/>
    <x v="1"/>
    <x v="10"/>
    <s v="Xerox 229"/>
    <n v="31.103999999999999"/>
    <n v="6"/>
    <n v="0.2"/>
    <n v="10.8864"/>
    <n v="2014"/>
    <x v="6"/>
    <s v="Q3"/>
    <n v="0.35000000000000003"/>
  </r>
  <r>
    <m/>
    <m/>
    <m/>
    <m/>
    <m/>
    <m/>
    <m/>
    <m/>
    <m/>
    <m/>
    <m/>
    <m/>
    <m/>
    <m/>
    <m/>
    <m/>
    <m/>
    <m/>
    <m/>
    <m/>
    <m/>
    <n v="8288"/>
    <s v="CA-2014-156244"/>
    <d v="2014-08-12T00:00:00"/>
    <s v="8/16/2014"/>
    <s v="Standard Class"/>
    <s v="DH-13675"/>
    <x v="723"/>
    <x v="2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  <n v="2014"/>
    <x v="6"/>
    <s v="Q3"/>
    <n v="8.7500000000000008E-2"/>
  </r>
  <r>
    <m/>
    <m/>
    <m/>
    <m/>
    <m/>
    <m/>
    <m/>
    <m/>
    <m/>
    <m/>
    <m/>
    <m/>
    <m/>
    <m/>
    <m/>
    <m/>
    <m/>
    <m/>
    <m/>
    <m/>
    <m/>
    <n v="8289"/>
    <s v="CA-2014-156244"/>
    <d v="2014-08-12T00:00:00"/>
    <s v="8/16/2014"/>
    <s v="Standard Class"/>
    <s v="DH-13675"/>
    <x v="723"/>
    <x v="2"/>
    <s v="United States"/>
    <s v="Miami"/>
    <s v="Florida"/>
    <n v="33180"/>
    <x v="0"/>
    <s v="TEC-AC-10002473"/>
    <x v="2"/>
    <x v="11"/>
    <s v="Maxell 4.7GB DVD-R"/>
    <n v="158.928"/>
    <n v="7"/>
    <n v="0.2"/>
    <n v="41.718600000000002"/>
    <n v="2014"/>
    <x v="6"/>
    <s v="Q3"/>
    <n v="0.26250000000000001"/>
  </r>
  <r>
    <m/>
    <m/>
    <m/>
    <m/>
    <m/>
    <m/>
    <m/>
    <m/>
    <m/>
    <m/>
    <m/>
    <m/>
    <m/>
    <m/>
    <m/>
    <m/>
    <m/>
    <m/>
    <m/>
    <m/>
    <m/>
    <n v="8290"/>
    <s v="CA-2014-156244"/>
    <d v="2014-08-12T00:00:00"/>
    <s v="8/16/2014"/>
    <s v="Standard Class"/>
    <s v="DH-13675"/>
    <x v="723"/>
    <x v="2"/>
    <s v="United States"/>
    <s v="Miami"/>
    <s v="Florida"/>
    <n v="33180"/>
    <x v="0"/>
    <s v="OFF-AP-10002403"/>
    <x v="1"/>
    <x v="9"/>
    <s v="Acco Smartsocket Color-Coded Six-Outlet AC Adapter Model Surge Protectors"/>
    <n v="211.24799999999999"/>
    <n v="6"/>
    <n v="0.2"/>
    <n v="15.8436"/>
    <n v="2014"/>
    <x v="6"/>
    <s v="Q3"/>
    <n v="7.5000000000000011E-2"/>
  </r>
  <r>
    <m/>
    <m/>
    <m/>
    <m/>
    <m/>
    <m/>
    <m/>
    <m/>
    <m/>
    <m/>
    <m/>
    <m/>
    <m/>
    <m/>
    <m/>
    <m/>
    <m/>
    <m/>
    <m/>
    <m/>
    <m/>
    <n v="8291"/>
    <s v="CA-2014-156244"/>
    <d v="2014-08-12T00:00:00"/>
    <s v="8/16/2014"/>
    <s v="Standard Class"/>
    <s v="DH-13675"/>
    <x v="723"/>
    <x v="2"/>
    <s v="United States"/>
    <s v="Miami"/>
    <s v="Florida"/>
    <n v="33180"/>
    <x v="0"/>
    <s v="OFF-SU-10000432"/>
    <x v="1"/>
    <x v="14"/>
    <s v="Acco Side-Punched Conventional Columnar Pads"/>
    <n v="5.5519999999999996"/>
    <n v="2"/>
    <n v="0.2"/>
    <n v="-1.0409999999999999"/>
    <n v="2014"/>
    <x v="6"/>
    <s v="Q3"/>
    <n v="-0.1875"/>
  </r>
  <r>
    <m/>
    <m/>
    <m/>
    <m/>
    <m/>
    <m/>
    <m/>
    <m/>
    <m/>
    <m/>
    <m/>
    <m/>
    <m/>
    <m/>
    <m/>
    <m/>
    <m/>
    <m/>
    <m/>
    <m/>
    <m/>
    <n v="8292"/>
    <s v="CA-2014-156244"/>
    <d v="2014-08-12T00:00:00"/>
    <s v="8/16/2014"/>
    <s v="Standard Class"/>
    <s v="DH-13675"/>
    <x v="723"/>
    <x v="2"/>
    <s v="United States"/>
    <s v="Miami"/>
    <s v="Florida"/>
    <n v="33180"/>
    <x v="0"/>
    <s v="OFF-LA-10000443"/>
    <x v="1"/>
    <x v="2"/>
    <s v="Avery 501"/>
    <n v="2.952"/>
    <n v="1"/>
    <n v="0.2"/>
    <n v="0.99629999999999996"/>
    <n v="2014"/>
    <x v="6"/>
    <s v="Q3"/>
    <n v="0.33749999999999997"/>
  </r>
  <r>
    <m/>
    <m/>
    <m/>
    <m/>
    <m/>
    <m/>
    <m/>
    <m/>
    <m/>
    <m/>
    <m/>
    <m/>
    <m/>
    <m/>
    <m/>
    <m/>
    <m/>
    <m/>
    <m/>
    <m/>
    <m/>
    <n v="8293"/>
    <s v="CA-2015-106362"/>
    <d v="2015-12-11T00:00:00"/>
    <s v="12/15/2015"/>
    <s v="Standard Class"/>
    <s v="LC-16885"/>
    <x v="62"/>
    <x v="0"/>
    <s v="United States"/>
    <s v="Troy"/>
    <s v="Ohio"/>
    <n v="45373"/>
    <x v="3"/>
    <s v="OFF-BI-10003166"/>
    <x v="1"/>
    <x v="8"/>
    <s v="GBC Plasticlear Binding Covers"/>
    <n v="10.332000000000001"/>
    <n v="3"/>
    <n v="0.7"/>
    <n v="-7.5768000000000004"/>
    <n v="2015"/>
    <x v="4"/>
    <s v="Q4"/>
    <n v="-0.73333333333333328"/>
  </r>
  <r>
    <m/>
    <m/>
    <m/>
    <m/>
    <m/>
    <m/>
    <m/>
    <m/>
    <m/>
    <m/>
    <m/>
    <m/>
    <m/>
    <m/>
    <m/>
    <m/>
    <m/>
    <m/>
    <m/>
    <m/>
    <m/>
    <n v="8294"/>
    <s v="US-2017-168802"/>
    <d v="2017-11-03T00:00:00"/>
    <d v="2017-07-11T00:00:00"/>
    <s v="Standard Class"/>
    <s v="JO-15145"/>
    <x v="705"/>
    <x v="1"/>
    <s v="United States"/>
    <s v="Seattle"/>
    <s v="Washington"/>
    <n v="98103"/>
    <x v="1"/>
    <s v="OFF-BI-10002393"/>
    <x v="1"/>
    <x v="8"/>
    <s v="Binder Posts"/>
    <n v="18.367999999999999"/>
    <n v="4"/>
    <n v="0.2"/>
    <n v="5.9695999999999998"/>
    <n v="2017"/>
    <x v="0"/>
    <s v="Q4"/>
    <n v="0.32500000000000001"/>
  </r>
  <r>
    <m/>
    <m/>
    <m/>
    <m/>
    <m/>
    <m/>
    <m/>
    <m/>
    <m/>
    <m/>
    <m/>
    <m/>
    <m/>
    <m/>
    <m/>
    <m/>
    <m/>
    <m/>
    <m/>
    <m/>
    <m/>
    <n v="8295"/>
    <s v="US-2017-146906"/>
    <d v="2017-03-13T00:00:00"/>
    <s v="3/17/2017"/>
    <s v="Standard Class"/>
    <s v="MT-17815"/>
    <x v="363"/>
    <x v="0"/>
    <s v="United States"/>
    <s v="New York City"/>
    <s v="New York"/>
    <n v="10011"/>
    <x v="3"/>
    <s v="TEC-PH-10001809"/>
    <x v="2"/>
    <x v="7"/>
    <s v="Panasonic KX T7736-B Digital phone"/>
    <n v="299.89999999999998"/>
    <n v="2"/>
    <n v="0"/>
    <n v="74.974999999999994"/>
    <n v="2017"/>
    <x v="10"/>
    <s v="Q1"/>
    <n v="0.25"/>
  </r>
  <r>
    <m/>
    <m/>
    <m/>
    <m/>
    <m/>
    <m/>
    <m/>
    <m/>
    <m/>
    <m/>
    <m/>
    <m/>
    <m/>
    <m/>
    <m/>
    <m/>
    <m/>
    <m/>
    <m/>
    <m/>
    <m/>
    <n v="8296"/>
    <s v="CA-2016-166380"/>
    <d v="2016-05-30T00:00:00"/>
    <d v="2016-03-06T00:00:00"/>
    <s v="Standard Class"/>
    <s v="EB-13750"/>
    <x v="494"/>
    <x v="1"/>
    <s v="United States"/>
    <s v="Arlington"/>
    <s v="Virginia"/>
    <n v="22204"/>
    <x v="0"/>
    <s v="OFF-EN-10002600"/>
    <x v="1"/>
    <x v="12"/>
    <s v="Redi-Strip #10 Envelopes, 4 1/8 x 9 1/2"/>
    <n v="26.55"/>
    <n v="9"/>
    <n v="0"/>
    <n v="12.744"/>
    <n v="2016"/>
    <x v="5"/>
    <s v="Q2"/>
    <n v="0.48"/>
  </r>
  <r>
    <m/>
    <m/>
    <m/>
    <m/>
    <m/>
    <m/>
    <m/>
    <m/>
    <m/>
    <m/>
    <m/>
    <m/>
    <m/>
    <m/>
    <m/>
    <m/>
    <m/>
    <m/>
    <m/>
    <m/>
    <m/>
    <n v="8297"/>
    <s v="CA-2016-166380"/>
    <d v="2016-05-30T00:00:00"/>
    <d v="2016-03-06T00:00:00"/>
    <s v="Standard Class"/>
    <s v="EB-13750"/>
    <x v="494"/>
    <x v="1"/>
    <s v="United States"/>
    <s v="Arlington"/>
    <s v="Virginia"/>
    <n v="22204"/>
    <x v="0"/>
    <s v="TEC-AC-10000109"/>
    <x v="2"/>
    <x v="11"/>
    <s v="Sony Micro Vault Click 16 GB USB 2.0 Flash Drive"/>
    <n v="111.98"/>
    <n v="2"/>
    <n v="0"/>
    <n v="26.8752"/>
    <n v="2016"/>
    <x v="5"/>
    <s v="Q2"/>
    <n v="0.24"/>
  </r>
  <r>
    <m/>
    <m/>
    <m/>
    <m/>
    <m/>
    <m/>
    <m/>
    <m/>
    <m/>
    <m/>
    <m/>
    <m/>
    <m/>
    <m/>
    <m/>
    <m/>
    <m/>
    <m/>
    <m/>
    <m/>
    <m/>
    <n v="8298"/>
    <s v="US-2015-158911"/>
    <d v="2015-07-05T00:00:00"/>
    <d v="2015-11-07T00:00:00"/>
    <s v="Standard Class"/>
    <s v="RS-19765"/>
    <x v="276"/>
    <x v="1"/>
    <s v="United States"/>
    <s v="Charlotte"/>
    <s v="North Carolina"/>
    <n v="28205"/>
    <x v="0"/>
    <s v="FUR-FU-10003829"/>
    <x v="0"/>
    <x v="5"/>
    <s v="Stackable Trays"/>
    <n v="4.9279999999999999"/>
    <n v="2"/>
    <n v="0.2"/>
    <n v="0.73919999999999997"/>
    <n v="2015"/>
    <x v="7"/>
    <s v="Q3"/>
    <n v="0.15"/>
  </r>
  <r>
    <m/>
    <m/>
    <m/>
    <m/>
    <m/>
    <m/>
    <m/>
    <m/>
    <m/>
    <m/>
    <m/>
    <m/>
    <m/>
    <m/>
    <m/>
    <m/>
    <m/>
    <m/>
    <m/>
    <m/>
    <m/>
    <n v="8299"/>
    <s v="US-2015-158911"/>
    <d v="2015-07-05T00:00:00"/>
    <d v="2015-11-07T00:00:00"/>
    <s v="Standard Class"/>
    <s v="RS-19765"/>
    <x v="276"/>
    <x v="1"/>
    <s v="United States"/>
    <s v="Charlotte"/>
    <s v="North Carolina"/>
    <n v="28205"/>
    <x v="0"/>
    <s v="OFF-LA-10003223"/>
    <x v="1"/>
    <x v="2"/>
    <s v="Avery 508"/>
    <n v="11.784000000000001"/>
    <n v="3"/>
    <n v="0.2"/>
    <n v="4.2717000000000001"/>
    <n v="2015"/>
    <x v="7"/>
    <s v="Q3"/>
    <n v="0.36249999999999999"/>
  </r>
  <r>
    <m/>
    <m/>
    <m/>
    <m/>
    <m/>
    <m/>
    <m/>
    <m/>
    <m/>
    <m/>
    <m/>
    <m/>
    <m/>
    <m/>
    <m/>
    <m/>
    <m/>
    <m/>
    <m/>
    <m/>
    <m/>
    <n v="8300"/>
    <s v="US-2014-103338"/>
    <d v="2014-03-11T00:00:00"/>
    <s v="3/15/2014"/>
    <s v="Standard Class"/>
    <s v="RB-19435"/>
    <x v="579"/>
    <x v="0"/>
    <s v="United States"/>
    <s v="Roseville"/>
    <s v="California"/>
    <n v="95661"/>
    <x v="1"/>
    <s v="OFF-AR-10001770"/>
    <x v="1"/>
    <x v="6"/>
    <s v="Economy #2 Pencils"/>
    <n v="7.98"/>
    <n v="3"/>
    <n v="0"/>
    <n v="2.0748000000000002"/>
    <n v="2014"/>
    <x v="10"/>
    <s v="Q1"/>
    <n v="0.26"/>
  </r>
  <r>
    <m/>
    <m/>
    <m/>
    <m/>
    <m/>
    <m/>
    <m/>
    <m/>
    <m/>
    <m/>
    <m/>
    <m/>
    <m/>
    <m/>
    <m/>
    <m/>
    <m/>
    <m/>
    <m/>
    <m/>
    <m/>
    <n v="8301"/>
    <s v="CA-2015-109169"/>
    <d v="2015-04-20T00:00:00"/>
    <s v="4/24/2015"/>
    <s v="Standard Class"/>
    <s v="OT-18730"/>
    <x v="220"/>
    <x v="0"/>
    <s v="United States"/>
    <s v="Detroit"/>
    <s v="Michigan"/>
    <n v="48234"/>
    <x v="2"/>
    <s v="OFF-EN-10003296"/>
    <x v="1"/>
    <x v="12"/>
    <s v="Tyvek Side-Opening Peel &amp; Seel Expanding Envelopes"/>
    <n v="180.96"/>
    <n v="2"/>
    <n v="0"/>
    <n v="81.432000000000002"/>
    <n v="2015"/>
    <x v="3"/>
    <s v="Q2"/>
    <n v="0.45"/>
  </r>
  <r>
    <m/>
    <m/>
    <m/>
    <m/>
    <m/>
    <m/>
    <m/>
    <m/>
    <m/>
    <m/>
    <m/>
    <m/>
    <m/>
    <m/>
    <m/>
    <m/>
    <m/>
    <m/>
    <m/>
    <m/>
    <m/>
    <n v="8302"/>
    <s v="US-2017-167318"/>
    <d v="2017-07-26T00:00:00"/>
    <d v="2017-01-08T00:00:00"/>
    <s v="Standard Class"/>
    <s v="GZ-14545"/>
    <x v="433"/>
    <x v="1"/>
    <s v="United States"/>
    <s v="Los Angeles"/>
    <s v="California"/>
    <n v="90036"/>
    <x v="1"/>
    <s v="TEC-AC-10003870"/>
    <x v="2"/>
    <x v="11"/>
    <s v="Logitech Z-906 Speaker sys - home theater - 5.1-CH"/>
    <n v="1649.95"/>
    <n v="5"/>
    <n v="0"/>
    <n v="659.98"/>
    <n v="2017"/>
    <x v="7"/>
    <s v="Q3"/>
    <n v="0.4"/>
  </r>
  <r>
    <m/>
    <m/>
    <m/>
    <m/>
    <m/>
    <m/>
    <m/>
    <m/>
    <m/>
    <m/>
    <m/>
    <m/>
    <m/>
    <m/>
    <m/>
    <m/>
    <m/>
    <m/>
    <m/>
    <m/>
    <m/>
    <n v="8303"/>
    <s v="US-2017-167318"/>
    <d v="2017-07-26T00:00:00"/>
    <d v="2017-01-08T00:00:00"/>
    <s v="Standard Class"/>
    <s v="GZ-14545"/>
    <x v="433"/>
    <x v="1"/>
    <s v="United States"/>
    <s v="Los Angeles"/>
    <s v="California"/>
    <n v="90036"/>
    <x v="1"/>
    <s v="FUR-CH-10000665"/>
    <x v="0"/>
    <x v="1"/>
    <s v="Global Airflow Leather Mesh Back Chair, Black"/>
    <n v="362.35199999999998"/>
    <n v="3"/>
    <n v="0.2"/>
    <n v="45.293999999999997"/>
    <n v="2017"/>
    <x v="7"/>
    <s v="Q3"/>
    <n v="0.125"/>
  </r>
  <r>
    <m/>
    <m/>
    <m/>
    <m/>
    <m/>
    <m/>
    <m/>
    <m/>
    <m/>
    <m/>
    <m/>
    <m/>
    <m/>
    <m/>
    <m/>
    <m/>
    <m/>
    <m/>
    <m/>
    <m/>
    <m/>
    <n v="8304"/>
    <s v="US-2014-120313"/>
    <d v="2014-10-31T00:00:00"/>
    <d v="2014-02-11T00:00:00"/>
    <s v="Second Class"/>
    <s v="NL-18310"/>
    <x v="644"/>
    <x v="2"/>
    <s v="United States"/>
    <s v="San Francisco"/>
    <s v="California"/>
    <n v="94110"/>
    <x v="1"/>
    <s v="TEC-PH-10003092"/>
    <x v="2"/>
    <x v="7"/>
    <s v="Motorola L804"/>
    <n v="73.584000000000003"/>
    <n v="2"/>
    <n v="0.2"/>
    <n v="8.2782"/>
    <n v="2014"/>
    <x v="2"/>
    <s v="Q4"/>
    <n v="0.11249999999999999"/>
  </r>
  <r>
    <m/>
    <m/>
    <m/>
    <m/>
    <m/>
    <m/>
    <m/>
    <m/>
    <m/>
    <m/>
    <m/>
    <m/>
    <m/>
    <m/>
    <m/>
    <m/>
    <m/>
    <m/>
    <m/>
    <m/>
    <m/>
    <n v="8305"/>
    <s v="CA-2017-135419"/>
    <d v="2017-11-03T00:00:00"/>
    <d v="2017-09-11T00:00:00"/>
    <s v="Standard Class"/>
    <s v="BG-11740"/>
    <x v="696"/>
    <x v="0"/>
    <s v="United States"/>
    <s v="Bakersfield"/>
    <s v="California"/>
    <n v="93309"/>
    <x v="1"/>
    <s v="FUR-TA-10001086"/>
    <x v="0"/>
    <x v="3"/>
    <s v="SAFCO PlanMaster Boards, 60w x 37-1/2d, White Melamine"/>
    <n v="486.36799999999999"/>
    <n v="4"/>
    <n v="0.2"/>
    <n v="36.477600000000002"/>
    <n v="2017"/>
    <x v="0"/>
    <s v="Q4"/>
    <n v="7.5000000000000011E-2"/>
  </r>
  <r>
    <m/>
    <m/>
    <m/>
    <m/>
    <m/>
    <m/>
    <m/>
    <m/>
    <m/>
    <m/>
    <m/>
    <m/>
    <m/>
    <m/>
    <m/>
    <m/>
    <m/>
    <m/>
    <m/>
    <m/>
    <m/>
    <n v="8306"/>
    <s v="CA-2016-128671"/>
    <d v="2016-08-11T00:00:00"/>
    <s v="8/16/2016"/>
    <s v="Standard Class"/>
    <s v="MT-18070"/>
    <x v="192"/>
    <x v="2"/>
    <s v="United States"/>
    <s v="Tulsa"/>
    <s v="Oklahoma"/>
    <n v="74133"/>
    <x v="2"/>
    <s v="OFF-PA-10001870"/>
    <x v="1"/>
    <x v="10"/>
    <s v="Xerox 202"/>
    <n v="32.4"/>
    <n v="5"/>
    <n v="0"/>
    <n v="15.552"/>
    <n v="2016"/>
    <x v="6"/>
    <s v="Q3"/>
    <n v="0.48"/>
  </r>
  <r>
    <m/>
    <m/>
    <m/>
    <m/>
    <m/>
    <m/>
    <m/>
    <m/>
    <m/>
    <m/>
    <m/>
    <m/>
    <m/>
    <m/>
    <m/>
    <m/>
    <m/>
    <m/>
    <m/>
    <m/>
    <m/>
    <n v="8307"/>
    <s v="CA-2016-128671"/>
    <d v="2016-08-11T00:00:00"/>
    <s v="8/16/2016"/>
    <s v="Standard Class"/>
    <s v="MT-18070"/>
    <x v="192"/>
    <x v="2"/>
    <s v="United States"/>
    <s v="Tulsa"/>
    <s v="Oklahoma"/>
    <n v="74133"/>
    <x v="2"/>
    <s v="OFF-BI-10003305"/>
    <x v="1"/>
    <x v="8"/>
    <s v="Avery Hanging File Binders"/>
    <n v="41.86"/>
    <n v="7"/>
    <n v="0"/>
    <n v="19.255600000000001"/>
    <n v="2016"/>
    <x v="6"/>
    <s v="Q3"/>
    <n v="0.46"/>
  </r>
  <r>
    <m/>
    <m/>
    <m/>
    <m/>
    <m/>
    <m/>
    <m/>
    <m/>
    <m/>
    <m/>
    <m/>
    <m/>
    <m/>
    <m/>
    <m/>
    <m/>
    <m/>
    <m/>
    <m/>
    <m/>
    <m/>
    <n v="8308"/>
    <s v="CA-2016-128671"/>
    <d v="2016-08-11T00:00:00"/>
    <s v="8/16/2016"/>
    <s v="Standard Class"/>
    <s v="MT-18070"/>
    <x v="192"/>
    <x v="2"/>
    <s v="United States"/>
    <s v="Tulsa"/>
    <s v="Oklahoma"/>
    <n v="74133"/>
    <x v="2"/>
    <s v="OFF-BI-10003007"/>
    <x v="1"/>
    <x v="8"/>
    <s v="Premium Transparent Presentation Covers, No Pattern/Clear, 8 1/2&quot; x 11&quot;"/>
    <n v="77.56"/>
    <n v="2"/>
    <n v="0"/>
    <n v="35.677599999999998"/>
    <n v="2016"/>
    <x v="6"/>
    <s v="Q3"/>
    <n v="0.45999999999999996"/>
  </r>
  <r>
    <m/>
    <m/>
    <m/>
    <m/>
    <m/>
    <m/>
    <m/>
    <m/>
    <m/>
    <m/>
    <m/>
    <m/>
    <m/>
    <m/>
    <m/>
    <m/>
    <m/>
    <m/>
    <m/>
    <m/>
    <m/>
    <n v="8309"/>
    <s v="CA-2016-149335"/>
    <d v="2016-07-25T00:00:00"/>
    <s v="7/25/2016"/>
    <s v="Same Day"/>
    <s v="BC-11125"/>
    <x v="604"/>
    <x v="2"/>
    <s v="United States"/>
    <s v="San Francisco"/>
    <s v="California"/>
    <n v="94122"/>
    <x v="1"/>
    <s v="OFF-AR-10001419"/>
    <x v="1"/>
    <x v="6"/>
    <s v="Newell 325"/>
    <n v="37.17"/>
    <n v="9"/>
    <n v="0"/>
    <n v="11.151"/>
    <n v="2016"/>
    <x v="7"/>
    <s v="Q3"/>
    <n v="0.3"/>
  </r>
  <r>
    <m/>
    <m/>
    <m/>
    <m/>
    <m/>
    <m/>
    <m/>
    <m/>
    <m/>
    <m/>
    <m/>
    <m/>
    <m/>
    <m/>
    <m/>
    <m/>
    <m/>
    <m/>
    <m/>
    <m/>
    <m/>
    <n v="8310"/>
    <s v="CA-2014-168312"/>
    <d v="2014-03-01T00:00:00"/>
    <d v="2014-07-03T00:00:00"/>
    <s v="Standard Class"/>
    <s v="GW-14605"/>
    <x v="543"/>
    <x v="0"/>
    <s v="United States"/>
    <s v="Houston"/>
    <s v="Texas"/>
    <n v="77036"/>
    <x v="2"/>
    <s v="OFF-ST-10003692"/>
    <x v="1"/>
    <x v="4"/>
    <s v="Recycled Steel Personal File for Hanging File Folders"/>
    <n v="137.352"/>
    <n v="3"/>
    <n v="0.2"/>
    <n v="8.5845000000000002"/>
    <n v="2014"/>
    <x v="10"/>
    <s v="Q1"/>
    <n v="6.25E-2"/>
  </r>
  <r>
    <m/>
    <m/>
    <m/>
    <m/>
    <m/>
    <m/>
    <m/>
    <m/>
    <m/>
    <m/>
    <m/>
    <m/>
    <m/>
    <m/>
    <m/>
    <m/>
    <m/>
    <m/>
    <m/>
    <m/>
    <m/>
    <n v="8311"/>
    <s v="CA-2014-168312"/>
    <d v="2014-03-01T00:00:00"/>
    <d v="2014-07-03T00:00:00"/>
    <s v="Standard Class"/>
    <s v="GW-14605"/>
    <x v="543"/>
    <x v="0"/>
    <s v="United States"/>
    <s v="Houston"/>
    <s v="Texas"/>
    <n v="77036"/>
    <x v="2"/>
    <s v="FUR-TA-10001866"/>
    <x v="0"/>
    <x v="3"/>
    <s v="Bevis Round Conference Room Tables and Bases"/>
    <n v="376.50900000000001"/>
    <n v="3"/>
    <n v="0.3"/>
    <n v="-43.029600000000002"/>
    <n v="2014"/>
    <x v="10"/>
    <s v="Q1"/>
    <n v="-0.11428571428571428"/>
  </r>
  <r>
    <m/>
    <m/>
    <m/>
    <m/>
    <m/>
    <m/>
    <m/>
    <m/>
    <m/>
    <m/>
    <m/>
    <m/>
    <m/>
    <m/>
    <m/>
    <m/>
    <m/>
    <m/>
    <m/>
    <m/>
    <m/>
    <n v="8312"/>
    <s v="US-2017-105935"/>
    <d v="2017-01-26T00:00:00"/>
    <s v="1/31/2017"/>
    <s v="Standard Class"/>
    <s v="BD-11500"/>
    <x v="214"/>
    <x v="0"/>
    <s v="United States"/>
    <s v="Columbus"/>
    <s v="Georgia"/>
    <n v="31907"/>
    <x v="0"/>
    <s v="FUR-FU-10002157"/>
    <x v="0"/>
    <x v="5"/>
    <s v="Artistic Insta-Plaque"/>
    <n v="62.72"/>
    <n v="4"/>
    <n v="0"/>
    <n v="24.460799999999999"/>
    <n v="2017"/>
    <x v="9"/>
    <s v="Q1"/>
    <n v="0.39"/>
  </r>
  <r>
    <m/>
    <m/>
    <m/>
    <m/>
    <m/>
    <m/>
    <m/>
    <m/>
    <m/>
    <m/>
    <m/>
    <m/>
    <m/>
    <m/>
    <m/>
    <m/>
    <m/>
    <m/>
    <m/>
    <m/>
    <m/>
    <n v="8313"/>
    <s v="US-2017-105935"/>
    <d v="2017-01-26T00:00:00"/>
    <s v="1/31/2017"/>
    <s v="Standard Class"/>
    <s v="BD-11500"/>
    <x v="214"/>
    <x v="0"/>
    <s v="United States"/>
    <s v="Columbus"/>
    <s v="Georgia"/>
    <n v="31907"/>
    <x v="0"/>
    <s v="TEC-PH-10001459"/>
    <x v="2"/>
    <x v="7"/>
    <s v="Samsung Galaxy Mega 6.3"/>
    <n v="2939.93"/>
    <n v="7"/>
    <n v="0"/>
    <n v="764.3818"/>
    <n v="2017"/>
    <x v="9"/>
    <s v="Q1"/>
    <n v="0.26"/>
  </r>
  <r>
    <m/>
    <m/>
    <m/>
    <m/>
    <m/>
    <m/>
    <m/>
    <m/>
    <m/>
    <m/>
    <m/>
    <m/>
    <m/>
    <m/>
    <m/>
    <m/>
    <m/>
    <m/>
    <m/>
    <m/>
    <m/>
    <n v="8314"/>
    <s v="CA-2014-161508"/>
    <d v="2014-07-12T00:00:00"/>
    <s v="7/16/2014"/>
    <s v="Standard Class"/>
    <s v="PV-18985"/>
    <x v="391"/>
    <x v="2"/>
    <s v="United States"/>
    <s v="League City"/>
    <s v="Texas"/>
    <n v="77573"/>
    <x v="2"/>
    <s v="FUR-CH-10002126"/>
    <x v="0"/>
    <x v="1"/>
    <s v="Hon Deluxe Fabric Upholstered Stacking Chairs"/>
    <n v="512.35799999999995"/>
    <n v="3"/>
    <n v="0.3"/>
    <n v="-14.6388"/>
    <n v="2014"/>
    <x v="7"/>
    <s v="Q3"/>
    <n v="-2.8571428571428574E-2"/>
  </r>
  <r>
    <m/>
    <m/>
    <m/>
    <m/>
    <m/>
    <m/>
    <m/>
    <m/>
    <m/>
    <m/>
    <m/>
    <m/>
    <m/>
    <m/>
    <m/>
    <m/>
    <m/>
    <m/>
    <m/>
    <m/>
    <m/>
    <n v="8315"/>
    <s v="CA-2014-161508"/>
    <d v="2014-07-12T00:00:00"/>
    <s v="7/16/2014"/>
    <s v="Standard Class"/>
    <s v="PV-18985"/>
    <x v="391"/>
    <x v="2"/>
    <s v="United States"/>
    <s v="League City"/>
    <s v="Texas"/>
    <n v="77573"/>
    <x v="2"/>
    <s v="OFF-FA-10001561"/>
    <x v="1"/>
    <x v="13"/>
    <s v="Stockwell Push Pins"/>
    <n v="3.488"/>
    <n v="2"/>
    <n v="0.2"/>
    <n v="0.56679999999999997"/>
    <n v="2014"/>
    <x v="7"/>
    <s v="Q3"/>
    <n v="0.16250000000000001"/>
  </r>
  <r>
    <m/>
    <m/>
    <m/>
    <m/>
    <m/>
    <m/>
    <m/>
    <m/>
    <m/>
    <m/>
    <m/>
    <m/>
    <m/>
    <m/>
    <m/>
    <m/>
    <m/>
    <m/>
    <m/>
    <m/>
    <m/>
    <n v="8316"/>
    <s v="CA-2014-161508"/>
    <d v="2014-07-12T00:00:00"/>
    <s v="7/16/2014"/>
    <s v="Standard Class"/>
    <s v="PV-18985"/>
    <x v="391"/>
    <x v="2"/>
    <s v="United States"/>
    <s v="League City"/>
    <s v="Texas"/>
    <n v="77573"/>
    <x v="2"/>
    <s v="OFF-AR-10003158"/>
    <x v="1"/>
    <x v="6"/>
    <s v="Fluorescent Highlighters by Dixon"/>
    <n v="22.288"/>
    <n v="7"/>
    <n v="0.2"/>
    <n v="3.9003999999999999"/>
    <n v="2014"/>
    <x v="7"/>
    <s v="Q3"/>
    <n v="0.17499999999999999"/>
  </r>
  <r>
    <m/>
    <m/>
    <m/>
    <m/>
    <m/>
    <m/>
    <m/>
    <m/>
    <m/>
    <m/>
    <m/>
    <m/>
    <m/>
    <m/>
    <m/>
    <m/>
    <m/>
    <m/>
    <m/>
    <m/>
    <m/>
    <n v="8317"/>
    <s v="CA-2014-161508"/>
    <d v="2014-07-12T00:00:00"/>
    <s v="7/16/2014"/>
    <s v="Standard Class"/>
    <s v="PV-18985"/>
    <x v="391"/>
    <x v="2"/>
    <s v="United States"/>
    <s v="League City"/>
    <s v="Texas"/>
    <n v="77573"/>
    <x v="2"/>
    <s v="OFF-PA-10001804"/>
    <x v="1"/>
    <x v="10"/>
    <s v="Xerox 195"/>
    <n v="16.032"/>
    <n v="3"/>
    <n v="0.2"/>
    <n v="5.6112000000000002"/>
    <n v="2014"/>
    <x v="7"/>
    <s v="Q3"/>
    <n v="0.35000000000000003"/>
  </r>
  <r>
    <m/>
    <m/>
    <m/>
    <m/>
    <m/>
    <m/>
    <m/>
    <m/>
    <m/>
    <m/>
    <m/>
    <m/>
    <m/>
    <m/>
    <m/>
    <m/>
    <m/>
    <m/>
    <m/>
    <m/>
    <m/>
    <n v="8318"/>
    <s v="CA-2017-130904"/>
    <d v="2017-04-11T00:00:00"/>
    <s v="4/16/2017"/>
    <s v="Standard Class"/>
    <s v="HM-14980"/>
    <x v="31"/>
    <x v="0"/>
    <s v="United States"/>
    <s v="Burlington"/>
    <s v="North Carolina"/>
    <n v="27217"/>
    <x v="0"/>
    <s v="OFF-AR-10000422"/>
    <x v="1"/>
    <x v="6"/>
    <s v="Pencil and Crayon Sharpener"/>
    <n v="1.752"/>
    <n v="1"/>
    <n v="0.2"/>
    <n v="0.15329999999999999"/>
    <n v="2017"/>
    <x v="3"/>
    <s v="Q2"/>
    <n v="8.7499999999999994E-2"/>
  </r>
  <r>
    <m/>
    <m/>
    <m/>
    <m/>
    <m/>
    <m/>
    <m/>
    <m/>
    <m/>
    <m/>
    <m/>
    <m/>
    <m/>
    <m/>
    <m/>
    <m/>
    <m/>
    <m/>
    <m/>
    <m/>
    <m/>
    <n v="8319"/>
    <s v="CA-2017-130904"/>
    <d v="2017-04-11T00:00:00"/>
    <s v="4/16/2017"/>
    <s v="Standard Class"/>
    <s v="HM-14980"/>
    <x v="31"/>
    <x v="0"/>
    <s v="United States"/>
    <s v="Burlington"/>
    <s v="North Carolina"/>
    <n v="27217"/>
    <x v="0"/>
    <s v="OFF-AR-10000127"/>
    <x v="1"/>
    <x v="6"/>
    <s v="Newell 321"/>
    <n v="20.992000000000001"/>
    <n v="8"/>
    <n v="0.2"/>
    <n v="2.3616000000000001"/>
    <n v="2017"/>
    <x v="3"/>
    <s v="Q2"/>
    <n v="0.1125"/>
  </r>
  <r>
    <m/>
    <m/>
    <m/>
    <m/>
    <m/>
    <m/>
    <m/>
    <m/>
    <m/>
    <m/>
    <m/>
    <m/>
    <m/>
    <m/>
    <m/>
    <m/>
    <m/>
    <m/>
    <m/>
    <m/>
    <m/>
    <n v="8320"/>
    <s v="CA-2017-133620"/>
    <d v="2017-11-13T00:00:00"/>
    <s v="11/18/2017"/>
    <s v="Standard Class"/>
    <s v="EM-14065"/>
    <x v="191"/>
    <x v="0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  <n v="2017"/>
    <x v="0"/>
    <s v="Q4"/>
    <n v="0.3"/>
  </r>
  <r>
    <m/>
    <m/>
    <m/>
    <m/>
    <m/>
    <m/>
    <m/>
    <m/>
    <m/>
    <m/>
    <m/>
    <m/>
    <m/>
    <m/>
    <m/>
    <m/>
    <m/>
    <m/>
    <m/>
    <m/>
    <m/>
    <n v="8321"/>
    <s v="CA-2015-142937"/>
    <d v="2015-12-05T00:00:00"/>
    <d v="2015-06-12T00:00:00"/>
    <s v="First Class"/>
    <s v="SF-20065"/>
    <x v="11"/>
    <x v="0"/>
    <s v="United States"/>
    <s v="Dallas"/>
    <s v="Texas"/>
    <n v="75220"/>
    <x v="2"/>
    <s v="OFF-AR-10003582"/>
    <x v="1"/>
    <x v="6"/>
    <s v="Boston Electric Pencil Sharpener, Model 1818, Charcoal Black"/>
    <n v="45.04"/>
    <n v="2"/>
    <n v="0.2"/>
    <n v="4.5039999999999996"/>
    <n v="2015"/>
    <x v="4"/>
    <s v="Q4"/>
    <n v="9.9999999999999992E-2"/>
  </r>
  <r>
    <m/>
    <m/>
    <m/>
    <m/>
    <m/>
    <m/>
    <m/>
    <m/>
    <m/>
    <m/>
    <m/>
    <m/>
    <m/>
    <m/>
    <m/>
    <m/>
    <m/>
    <m/>
    <m/>
    <m/>
    <m/>
    <n v="8322"/>
    <s v="US-2016-149790"/>
    <d v="2016-09-26T00:00:00"/>
    <d v="2016-01-10T00:00:00"/>
    <s v="Standard Class"/>
    <s v="SC-20380"/>
    <x v="618"/>
    <x v="0"/>
    <s v="United States"/>
    <s v="Houston"/>
    <s v="Texas"/>
    <n v="77095"/>
    <x v="2"/>
    <s v="OFF-BI-10002026"/>
    <x v="1"/>
    <x v="8"/>
    <s v="Ibico Recycled Linen-Style Covers"/>
    <n v="15.624000000000001"/>
    <n v="2"/>
    <n v="0.8"/>
    <n v="-24.9984"/>
    <n v="2016"/>
    <x v="8"/>
    <s v="Q3"/>
    <n v="-1.5999999999999999"/>
  </r>
  <r>
    <m/>
    <m/>
    <m/>
    <m/>
    <m/>
    <m/>
    <m/>
    <m/>
    <m/>
    <m/>
    <m/>
    <m/>
    <m/>
    <m/>
    <m/>
    <m/>
    <m/>
    <m/>
    <m/>
    <m/>
    <m/>
    <n v="8323"/>
    <s v="CA-2016-130778"/>
    <d v="2016-11-19T00:00:00"/>
    <s v="11/25/2016"/>
    <s v="Standard Class"/>
    <s v="ND-18370"/>
    <x v="444"/>
    <x v="0"/>
    <s v="United States"/>
    <s v="Long Beach"/>
    <s v="New York"/>
    <n v="11561"/>
    <x v="3"/>
    <s v="OFF-AP-10000595"/>
    <x v="1"/>
    <x v="9"/>
    <s v="Disposable Triple-Filter Dust Bags"/>
    <n v="8.74"/>
    <n v="2"/>
    <n v="0"/>
    <n v="2.2724000000000002"/>
    <n v="2016"/>
    <x v="0"/>
    <s v="Q4"/>
    <n v="0.26"/>
  </r>
  <r>
    <m/>
    <m/>
    <m/>
    <m/>
    <m/>
    <m/>
    <m/>
    <m/>
    <m/>
    <m/>
    <m/>
    <m/>
    <m/>
    <m/>
    <m/>
    <m/>
    <m/>
    <m/>
    <m/>
    <m/>
    <m/>
    <n v="8324"/>
    <s v="CA-2016-130778"/>
    <d v="2016-11-19T00:00:00"/>
    <s v="11/25/2016"/>
    <s v="Standard Class"/>
    <s v="ND-18370"/>
    <x v="444"/>
    <x v="0"/>
    <s v="United States"/>
    <s v="Long Beach"/>
    <s v="New York"/>
    <n v="11561"/>
    <x v="3"/>
    <s v="OFF-PA-10001509"/>
    <x v="1"/>
    <x v="10"/>
    <s v="Recycled Desk Saver Line &quot;While You Were Out&quot; Book, 5 1/2&quot; X 4&quot;"/>
    <n v="44.75"/>
    <n v="5"/>
    <n v="0"/>
    <n v="20.585000000000001"/>
    <n v="2016"/>
    <x v="0"/>
    <s v="Q4"/>
    <n v="0.46"/>
  </r>
  <r>
    <m/>
    <m/>
    <m/>
    <m/>
    <m/>
    <m/>
    <m/>
    <m/>
    <m/>
    <m/>
    <m/>
    <m/>
    <m/>
    <m/>
    <m/>
    <m/>
    <m/>
    <m/>
    <m/>
    <m/>
    <m/>
    <n v="8325"/>
    <s v="CA-2017-144456"/>
    <d v="2017-09-08T00:00:00"/>
    <d v="2017-09-09T00:00:00"/>
    <s v="First Class"/>
    <s v="FC-14245"/>
    <x v="763"/>
    <x v="2"/>
    <s v="United States"/>
    <s v="Hialeah"/>
    <s v="Florida"/>
    <n v="33012"/>
    <x v="0"/>
    <s v="OFF-ST-10001321"/>
    <x v="1"/>
    <x v="4"/>
    <s v="Decoflex Hanging Personal Folder File, Blue"/>
    <n v="61.68"/>
    <n v="5"/>
    <n v="0.2"/>
    <n v="5.3970000000000002"/>
    <n v="2017"/>
    <x v="8"/>
    <s v="Q3"/>
    <n v="8.7500000000000008E-2"/>
  </r>
  <r>
    <m/>
    <m/>
    <m/>
    <m/>
    <m/>
    <m/>
    <m/>
    <m/>
    <m/>
    <m/>
    <m/>
    <m/>
    <m/>
    <m/>
    <m/>
    <m/>
    <m/>
    <m/>
    <m/>
    <m/>
    <m/>
    <n v="8326"/>
    <s v="CA-2017-144456"/>
    <d v="2017-09-08T00:00:00"/>
    <d v="2017-09-09T00:00:00"/>
    <s v="First Class"/>
    <s v="FC-14245"/>
    <x v="763"/>
    <x v="2"/>
    <s v="United States"/>
    <s v="Hialeah"/>
    <s v="Florida"/>
    <n v="33012"/>
    <x v="0"/>
    <s v="TEC-PH-10001750"/>
    <x v="2"/>
    <x v="7"/>
    <s v="Samsung Rugby III"/>
    <n v="158.376"/>
    <n v="3"/>
    <n v="0.2"/>
    <n v="13.857900000000001"/>
    <n v="2017"/>
    <x v="8"/>
    <s v="Q3"/>
    <n v="8.7500000000000008E-2"/>
  </r>
  <r>
    <m/>
    <m/>
    <m/>
    <m/>
    <m/>
    <m/>
    <m/>
    <m/>
    <m/>
    <m/>
    <m/>
    <m/>
    <m/>
    <m/>
    <m/>
    <m/>
    <m/>
    <m/>
    <m/>
    <m/>
    <m/>
    <n v="8327"/>
    <s v="CA-2017-103478"/>
    <d v="2017-07-21T00:00:00"/>
    <s v="7/24/2017"/>
    <s v="Second Class"/>
    <s v="KL-16555"/>
    <x v="126"/>
    <x v="1"/>
    <s v="United States"/>
    <s v="Aurora"/>
    <s v="Illinois"/>
    <n v="60505"/>
    <x v="2"/>
    <s v="OFF-BI-10001890"/>
    <x v="1"/>
    <x v="8"/>
    <s v="Avery Poly Binder Pockets"/>
    <n v="2.8639999999999999"/>
    <n v="4"/>
    <n v="0.8"/>
    <n v="-4.5823999999999998"/>
    <n v="2017"/>
    <x v="7"/>
    <s v="Q3"/>
    <n v="-1.6"/>
  </r>
  <r>
    <m/>
    <m/>
    <m/>
    <m/>
    <m/>
    <m/>
    <m/>
    <m/>
    <m/>
    <m/>
    <m/>
    <m/>
    <m/>
    <m/>
    <m/>
    <m/>
    <m/>
    <m/>
    <m/>
    <m/>
    <m/>
    <n v="8328"/>
    <s v="CA-2017-103478"/>
    <d v="2017-07-21T00:00:00"/>
    <s v="7/24/2017"/>
    <s v="Second Class"/>
    <s v="KL-16555"/>
    <x v="126"/>
    <x v="1"/>
    <s v="United States"/>
    <s v="Aurora"/>
    <s v="Illinois"/>
    <n v="60505"/>
    <x v="2"/>
    <s v="OFF-BI-10004224"/>
    <x v="1"/>
    <x v="8"/>
    <s v="Catalog Binders with Expanding Posts"/>
    <n v="94.191999999999993"/>
    <n v="7"/>
    <n v="0.8"/>
    <n v="-164.83600000000001"/>
    <n v="2017"/>
    <x v="7"/>
    <s v="Q3"/>
    <n v="-1.7500000000000002"/>
  </r>
  <r>
    <m/>
    <m/>
    <m/>
    <m/>
    <m/>
    <m/>
    <m/>
    <m/>
    <m/>
    <m/>
    <m/>
    <m/>
    <m/>
    <m/>
    <m/>
    <m/>
    <m/>
    <m/>
    <m/>
    <m/>
    <m/>
    <n v="8329"/>
    <s v="CA-2017-118577"/>
    <d v="2017-10-06T00:00:00"/>
    <d v="2017-11-10T00:00:00"/>
    <s v="Standard Class"/>
    <s v="XP-21865"/>
    <x v="190"/>
    <x v="0"/>
    <s v="United States"/>
    <s v="Belleville"/>
    <s v="New Jersey"/>
    <n v="7109"/>
    <x v="3"/>
    <s v="OFF-PA-10001357"/>
    <x v="1"/>
    <x v="10"/>
    <s v="Xerox 1886"/>
    <n v="143.69999999999999"/>
    <n v="3"/>
    <n v="0"/>
    <n v="68.975999999999999"/>
    <n v="2017"/>
    <x v="2"/>
    <s v="Q4"/>
    <n v="0.48000000000000004"/>
  </r>
  <r>
    <m/>
    <m/>
    <m/>
    <m/>
    <m/>
    <m/>
    <m/>
    <m/>
    <m/>
    <m/>
    <m/>
    <m/>
    <m/>
    <m/>
    <m/>
    <m/>
    <m/>
    <m/>
    <m/>
    <m/>
    <m/>
    <n v="8330"/>
    <s v="CA-2017-118577"/>
    <d v="2017-10-06T00:00:00"/>
    <d v="2017-11-10T00:00:00"/>
    <s v="Standard Class"/>
    <s v="XP-21865"/>
    <x v="190"/>
    <x v="0"/>
    <s v="United States"/>
    <s v="Belleville"/>
    <s v="New Jersey"/>
    <n v="7109"/>
    <x v="3"/>
    <s v="OFF-PA-10004888"/>
    <x v="1"/>
    <x v="10"/>
    <s v="Xerox 217"/>
    <n v="6.48"/>
    <n v="1"/>
    <n v="0"/>
    <n v="3.1103999999999998"/>
    <n v="2017"/>
    <x v="2"/>
    <s v="Q4"/>
    <n v="0.47999999999999993"/>
  </r>
  <r>
    <m/>
    <m/>
    <m/>
    <m/>
    <m/>
    <m/>
    <m/>
    <m/>
    <m/>
    <m/>
    <m/>
    <m/>
    <m/>
    <m/>
    <m/>
    <m/>
    <m/>
    <m/>
    <m/>
    <m/>
    <m/>
    <n v="8331"/>
    <s v="CA-2017-113572"/>
    <d v="2017-11-07T00:00:00"/>
    <d v="2017-11-11T00:00:00"/>
    <s v="Standard Class"/>
    <s v="FP-14320"/>
    <x v="224"/>
    <x v="0"/>
    <s v="United States"/>
    <s v="New York City"/>
    <s v="New York"/>
    <n v="10024"/>
    <x v="3"/>
    <s v="TEC-AC-10002370"/>
    <x v="2"/>
    <x v="11"/>
    <s v="Maxell CD-R Discs"/>
    <n v="7.88"/>
    <n v="4"/>
    <n v="0"/>
    <n v="2.5215999999999998"/>
    <n v="2017"/>
    <x v="0"/>
    <s v="Q4"/>
    <n v="0.32"/>
  </r>
  <r>
    <m/>
    <m/>
    <m/>
    <m/>
    <m/>
    <m/>
    <m/>
    <m/>
    <m/>
    <m/>
    <m/>
    <m/>
    <m/>
    <m/>
    <m/>
    <m/>
    <m/>
    <m/>
    <m/>
    <m/>
    <m/>
    <n v="8332"/>
    <s v="CA-2016-153269"/>
    <d v="2016-03-09T00:00:00"/>
    <d v="2016-12-03T00:00:00"/>
    <s v="First Class"/>
    <s v="PS-18760"/>
    <x v="519"/>
    <x v="0"/>
    <s v="United States"/>
    <s v="Andover"/>
    <s v="Massachusetts"/>
    <n v="1810"/>
    <x v="3"/>
    <s v="OFF-ST-10004634"/>
    <x v="1"/>
    <x v="4"/>
    <s v="Personal Folder Holder, Ebony"/>
    <n v="11.21"/>
    <n v="1"/>
    <n v="0"/>
    <n v="3.363"/>
    <n v="2016"/>
    <x v="10"/>
    <s v="Q1"/>
    <n v="0.3"/>
  </r>
  <r>
    <m/>
    <m/>
    <m/>
    <m/>
    <m/>
    <m/>
    <m/>
    <m/>
    <m/>
    <m/>
    <m/>
    <m/>
    <m/>
    <m/>
    <m/>
    <m/>
    <m/>
    <m/>
    <m/>
    <m/>
    <m/>
    <n v="8333"/>
    <s v="CA-2016-153269"/>
    <d v="2016-03-09T00:00:00"/>
    <d v="2016-12-03T00:00:00"/>
    <s v="First Class"/>
    <s v="PS-18760"/>
    <x v="519"/>
    <x v="0"/>
    <s v="United States"/>
    <s v="Andover"/>
    <s v="Massachusetts"/>
    <n v="1810"/>
    <x v="3"/>
    <s v="FUR-CH-10002647"/>
    <x v="0"/>
    <x v="1"/>
    <s v="Situations Contoured Folding Chairs, 4/Set"/>
    <n v="354.9"/>
    <n v="5"/>
    <n v="0"/>
    <n v="88.724999999999994"/>
    <n v="2016"/>
    <x v="10"/>
    <s v="Q1"/>
    <n v="0.25"/>
  </r>
  <r>
    <m/>
    <m/>
    <m/>
    <m/>
    <m/>
    <m/>
    <m/>
    <m/>
    <m/>
    <m/>
    <m/>
    <m/>
    <m/>
    <m/>
    <m/>
    <m/>
    <m/>
    <m/>
    <m/>
    <m/>
    <m/>
    <n v="8334"/>
    <s v="CA-2016-153269"/>
    <d v="2016-03-09T00:00:00"/>
    <d v="2016-12-03T00:00:00"/>
    <s v="First Class"/>
    <s v="PS-18760"/>
    <x v="519"/>
    <x v="0"/>
    <s v="United States"/>
    <s v="Andover"/>
    <s v="Massachusetts"/>
    <n v="1810"/>
    <x v="3"/>
    <s v="OFF-PA-10001801"/>
    <x v="1"/>
    <x v="10"/>
    <s v="Xerox 193"/>
    <n v="17.940000000000001"/>
    <n v="3"/>
    <n v="0"/>
    <n v="8.7905999999999995"/>
    <n v="2016"/>
    <x v="10"/>
    <s v="Q1"/>
    <n v="0.48999999999999994"/>
  </r>
  <r>
    <m/>
    <m/>
    <m/>
    <m/>
    <m/>
    <m/>
    <m/>
    <m/>
    <m/>
    <m/>
    <m/>
    <m/>
    <m/>
    <m/>
    <m/>
    <m/>
    <m/>
    <m/>
    <m/>
    <m/>
    <m/>
    <n v="8335"/>
    <s v="CA-2016-153269"/>
    <d v="2016-03-09T00:00:00"/>
    <d v="2016-12-03T00:00:00"/>
    <s v="First Class"/>
    <s v="PS-18760"/>
    <x v="519"/>
    <x v="0"/>
    <s v="United States"/>
    <s v="Andover"/>
    <s v="Massachusetts"/>
    <n v="1810"/>
    <x v="3"/>
    <s v="OFF-BI-10004632"/>
    <x v="1"/>
    <x v="8"/>
    <s v="GBC Binding covers"/>
    <n v="51.8"/>
    <n v="4"/>
    <n v="0"/>
    <n v="23.31"/>
    <n v="2016"/>
    <x v="10"/>
    <s v="Q1"/>
    <n v="0.45"/>
  </r>
  <r>
    <m/>
    <m/>
    <m/>
    <m/>
    <m/>
    <m/>
    <m/>
    <m/>
    <m/>
    <m/>
    <m/>
    <m/>
    <m/>
    <m/>
    <m/>
    <m/>
    <m/>
    <m/>
    <m/>
    <m/>
    <m/>
    <n v="8336"/>
    <s v="CA-2017-161655"/>
    <d v="2017-05-13T00:00:00"/>
    <s v="5/18/2017"/>
    <s v="Second Class"/>
    <s v="CW-11905"/>
    <x v="194"/>
    <x v="2"/>
    <s v="United States"/>
    <s v="Newark"/>
    <s v="Delaware"/>
    <n v="19711"/>
    <x v="3"/>
    <s v="OFF-BI-10002082"/>
    <x v="1"/>
    <x v="8"/>
    <s v="GBC Twin Loop Wire Binding Elements"/>
    <n v="299.52"/>
    <n v="9"/>
    <n v="0"/>
    <n v="149.76"/>
    <n v="2017"/>
    <x v="5"/>
    <s v="Q2"/>
    <n v="0.5"/>
  </r>
  <r>
    <m/>
    <m/>
    <m/>
    <m/>
    <m/>
    <m/>
    <m/>
    <m/>
    <m/>
    <m/>
    <m/>
    <m/>
    <m/>
    <m/>
    <m/>
    <m/>
    <m/>
    <m/>
    <m/>
    <m/>
    <m/>
    <n v="8337"/>
    <s v="CA-2016-101469"/>
    <d v="2016-07-02T00:00:00"/>
    <d v="2016-08-07T00:00:00"/>
    <s v="Standard Class"/>
    <s v="KH-16360"/>
    <x v="347"/>
    <x v="0"/>
    <s v="United States"/>
    <s v="Arlington"/>
    <s v="Virginia"/>
    <n v="22204"/>
    <x v="0"/>
    <s v="OFF-AR-10003986"/>
    <x v="1"/>
    <x v="6"/>
    <s v="Avery Hi-Liter Pen Style Six-Color Fluorescent Set"/>
    <n v="7.7"/>
    <n v="2"/>
    <n v="0"/>
    <n v="3.157"/>
    <n v="2016"/>
    <x v="7"/>
    <s v="Q3"/>
    <n v="0.41"/>
  </r>
  <r>
    <m/>
    <m/>
    <m/>
    <m/>
    <m/>
    <m/>
    <m/>
    <m/>
    <m/>
    <m/>
    <m/>
    <m/>
    <m/>
    <m/>
    <m/>
    <m/>
    <m/>
    <m/>
    <m/>
    <m/>
    <m/>
    <n v="8338"/>
    <s v="CA-2014-153087"/>
    <d v="2014-12-27T00:00:00"/>
    <d v="2015-03-01T00:00:00"/>
    <s v="Standard Class"/>
    <s v="TC-20980"/>
    <x v="568"/>
    <x v="1"/>
    <s v="United States"/>
    <s v="Decatur"/>
    <s v="Alabama"/>
    <n v="35601"/>
    <x v="0"/>
    <s v="OFF-PA-10001243"/>
    <x v="1"/>
    <x v="10"/>
    <s v="Xerox 1983"/>
    <n v="23.92"/>
    <n v="4"/>
    <n v="0"/>
    <n v="11.720800000000001"/>
    <n v="2014"/>
    <x v="4"/>
    <s v="Q4"/>
    <n v="0.49"/>
  </r>
  <r>
    <m/>
    <m/>
    <m/>
    <m/>
    <m/>
    <m/>
    <m/>
    <m/>
    <m/>
    <m/>
    <m/>
    <m/>
    <m/>
    <m/>
    <m/>
    <m/>
    <m/>
    <m/>
    <m/>
    <m/>
    <m/>
    <n v="8339"/>
    <s v="CA-2014-153087"/>
    <d v="2014-12-27T00:00:00"/>
    <d v="2015-03-01T00:00:00"/>
    <s v="Standard Class"/>
    <s v="TC-20980"/>
    <x v="568"/>
    <x v="1"/>
    <s v="United States"/>
    <s v="Decatur"/>
    <s v="Alabama"/>
    <n v="35601"/>
    <x v="0"/>
    <s v="TEC-AC-10003198"/>
    <x v="2"/>
    <x v="11"/>
    <s v="Enermax Acrylux Wireless Keyboard"/>
    <n v="498"/>
    <n v="5"/>
    <n v="0"/>
    <n v="184.26"/>
    <n v="2014"/>
    <x v="4"/>
    <s v="Q4"/>
    <n v="0.37"/>
  </r>
  <r>
    <m/>
    <m/>
    <m/>
    <m/>
    <m/>
    <m/>
    <m/>
    <m/>
    <m/>
    <m/>
    <m/>
    <m/>
    <m/>
    <m/>
    <m/>
    <m/>
    <m/>
    <m/>
    <m/>
    <m/>
    <m/>
    <n v="8340"/>
    <s v="CA-2017-135076"/>
    <d v="2017-04-13T00:00:00"/>
    <s v="4/17/2017"/>
    <s v="Standard Class"/>
    <s v="YS-21880"/>
    <x v="453"/>
    <x v="1"/>
    <s v="United States"/>
    <s v="Hesperia"/>
    <s v="California"/>
    <n v="92345"/>
    <x v="1"/>
    <s v="FUR-CH-10003774"/>
    <x v="0"/>
    <x v="1"/>
    <s v="Global Wood Trimmed Manager's Task Chair, Khaki"/>
    <n v="436.70400000000001"/>
    <n v="6"/>
    <n v="0.2"/>
    <n v="-38.211599999999997"/>
    <n v="2017"/>
    <x v="3"/>
    <s v="Q2"/>
    <n v="-8.7499999999999994E-2"/>
  </r>
  <r>
    <m/>
    <m/>
    <m/>
    <m/>
    <m/>
    <m/>
    <m/>
    <m/>
    <m/>
    <m/>
    <m/>
    <m/>
    <m/>
    <m/>
    <m/>
    <m/>
    <m/>
    <m/>
    <m/>
    <m/>
    <m/>
    <n v="8341"/>
    <s v="CA-2014-161634"/>
    <d v="2014-11-14T00:00:00"/>
    <s v="11/20/2014"/>
    <s v="Standard Class"/>
    <s v="CC-12220"/>
    <x v="417"/>
    <x v="0"/>
    <s v="United States"/>
    <s v="Chesapeake"/>
    <s v="Virginia"/>
    <n v="23320"/>
    <x v="0"/>
    <s v="OFF-PA-10002262"/>
    <x v="1"/>
    <x v="10"/>
    <s v="Xerox 192"/>
    <n v="32.4"/>
    <n v="5"/>
    <n v="0"/>
    <n v="15.552"/>
    <n v="2014"/>
    <x v="0"/>
    <s v="Q4"/>
    <n v="0.48"/>
  </r>
  <r>
    <m/>
    <m/>
    <m/>
    <m/>
    <m/>
    <m/>
    <m/>
    <m/>
    <m/>
    <m/>
    <m/>
    <m/>
    <m/>
    <m/>
    <m/>
    <m/>
    <m/>
    <m/>
    <m/>
    <m/>
    <m/>
    <n v="8342"/>
    <s v="CA-2017-141481"/>
    <d v="2017-06-11T00:00:00"/>
    <s v="6/14/2017"/>
    <s v="First Class"/>
    <s v="ZD-21925"/>
    <x v="9"/>
    <x v="0"/>
    <s v="United States"/>
    <s v="Los Angeles"/>
    <s v="California"/>
    <n v="90036"/>
    <x v="1"/>
    <s v="OFF-AP-10004532"/>
    <x v="1"/>
    <x v="9"/>
    <s v="Kensington 6 Outlet Guardian Standard Surge Protector"/>
    <n v="61.44"/>
    <n v="3"/>
    <n v="0"/>
    <n v="16.588799999999999"/>
    <n v="2017"/>
    <x v="1"/>
    <s v="Q2"/>
    <n v="0.27"/>
  </r>
  <r>
    <m/>
    <m/>
    <m/>
    <m/>
    <m/>
    <m/>
    <m/>
    <m/>
    <m/>
    <m/>
    <m/>
    <m/>
    <m/>
    <m/>
    <m/>
    <m/>
    <m/>
    <m/>
    <m/>
    <m/>
    <m/>
    <n v="8343"/>
    <s v="CA-2016-132549"/>
    <d v="2016-11-25T00:00:00"/>
    <s v="11/30/2016"/>
    <s v="Standard Class"/>
    <s v="JK-15370"/>
    <x v="271"/>
    <x v="0"/>
    <s v="United States"/>
    <s v="Huntsville"/>
    <s v="Alabama"/>
    <n v="35810"/>
    <x v="0"/>
    <s v="OFF-ST-10001325"/>
    <x v="1"/>
    <x v="4"/>
    <s v="Sterilite Officeware Hinged File Box"/>
    <n v="73.36"/>
    <n v="7"/>
    <n v="0"/>
    <n v="19.807200000000002"/>
    <n v="2016"/>
    <x v="0"/>
    <s v="Q4"/>
    <n v="0.27"/>
  </r>
  <r>
    <m/>
    <m/>
    <m/>
    <m/>
    <m/>
    <m/>
    <m/>
    <m/>
    <m/>
    <m/>
    <m/>
    <m/>
    <m/>
    <m/>
    <m/>
    <m/>
    <m/>
    <m/>
    <m/>
    <m/>
    <m/>
    <n v="8344"/>
    <s v="US-2014-155544"/>
    <d v="2014-03-21T00:00:00"/>
    <s v="3/25/2014"/>
    <s v="Standard Class"/>
    <s v="GM-14440"/>
    <x v="306"/>
    <x v="0"/>
    <s v="United States"/>
    <s v="Knoxville"/>
    <s v="Tennessee"/>
    <n v="37918"/>
    <x v="0"/>
    <s v="OFF-LA-10004544"/>
    <x v="1"/>
    <x v="2"/>
    <s v="Avery 505"/>
    <n v="59.2"/>
    <n v="5"/>
    <n v="0.2"/>
    <n v="22.2"/>
    <n v="2014"/>
    <x v="10"/>
    <s v="Q1"/>
    <n v="0.37499999999999994"/>
  </r>
  <r>
    <m/>
    <m/>
    <m/>
    <m/>
    <m/>
    <m/>
    <m/>
    <m/>
    <m/>
    <m/>
    <m/>
    <m/>
    <m/>
    <m/>
    <m/>
    <m/>
    <m/>
    <m/>
    <m/>
    <m/>
    <m/>
    <n v="8345"/>
    <s v="US-2014-155544"/>
    <d v="2014-03-21T00:00:00"/>
    <s v="3/25/2014"/>
    <s v="Standard Class"/>
    <s v="GM-14440"/>
    <x v="306"/>
    <x v="0"/>
    <s v="United States"/>
    <s v="Knoxville"/>
    <s v="Tennessee"/>
    <n v="37918"/>
    <x v="0"/>
    <s v="FUR-FU-10001473"/>
    <x v="0"/>
    <x v="5"/>
    <s v="DAX Wood Document Frame"/>
    <n v="32.951999999999998"/>
    <n v="3"/>
    <n v="0.2"/>
    <n v="6.5903999999999998"/>
    <n v="2014"/>
    <x v="10"/>
    <s v="Q1"/>
    <n v="0.2"/>
  </r>
  <r>
    <m/>
    <m/>
    <m/>
    <m/>
    <m/>
    <m/>
    <m/>
    <m/>
    <m/>
    <m/>
    <m/>
    <m/>
    <m/>
    <m/>
    <m/>
    <m/>
    <m/>
    <m/>
    <m/>
    <m/>
    <m/>
    <n v="8346"/>
    <s v="US-2014-155544"/>
    <d v="2014-03-21T00:00:00"/>
    <s v="3/25/2014"/>
    <s v="Standard Class"/>
    <s v="GM-14440"/>
    <x v="306"/>
    <x v="0"/>
    <s v="United States"/>
    <s v="Knoxville"/>
    <s v="Tennessee"/>
    <n v="37918"/>
    <x v="0"/>
    <s v="FUR-CH-10000422"/>
    <x v="0"/>
    <x v="1"/>
    <s v="Global Highback Leather Tilter in Burgundy"/>
    <n v="218.376"/>
    <n v="3"/>
    <n v="0.2"/>
    <n v="-10.918799999999999"/>
    <n v="2014"/>
    <x v="10"/>
    <s v="Q1"/>
    <n v="-4.9999999999999996E-2"/>
  </r>
  <r>
    <m/>
    <m/>
    <m/>
    <m/>
    <m/>
    <m/>
    <m/>
    <m/>
    <m/>
    <m/>
    <m/>
    <m/>
    <m/>
    <m/>
    <m/>
    <m/>
    <m/>
    <m/>
    <m/>
    <m/>
    <m/>
    <n v="8347"/>
    <s v="US-2015-115238"/>
    <d v="2015-04-30T00:00:00"/>
    <d v="2015-04-05T00:00:00"/>
    <s v="Standard Class"/>
    <s v="JW-15220"/>
    <x v="478"/>
    <x v="1"/>
    <s v="United States"/>
    <s v="Lawrence"/>
    <s v="Massachusetts"/>
    <n v="1841"/>
    <x v="3"/>
    <s v="FUR-FU-10002960"/>
    <x v="0"/>
    <x v="5"/>
    <s v="Eldon 200 Class Desk Accessories, Burgundy"/>
    <n v="31.4"/>
    <n v="5"/>
    <n v="0"/>
    <n v="13.188000000000001"/>
    <n v="2015"/>
    <x v="3"/>
    <s v="Q2"/>
    <n v="0.42000000000000004"/>
  </r>
  <r>
    <m/>
    <m/>
    <m/>
    <m/>
    <m/>
    <m/>
    <m/>
    <m/>
    <m/>
    <m/>
    <m/>
    <m/>
    <m/>
    <m/>
    <m/>
    <m/>
    <m/>
    <m/>
    <m/>
    <m/>
    <m/>
    <n v="8348"/>
    <s v="US-2015-115238"/>
    <d v="2015-04-30T00:00:00"/>
    <d v="2015-04-05T00:00:00"/>
    <s v="Standard Class"/>
    <s v="JW-15220"/>
    <x v="478"/>
    <x v="1"/>
    <s v="United States"/>
    <s v="Lawrence"/>
    <s v="Massachusetts"/>
    <n v="1841"/>
    <x v="3"/>
    <s v="FUR-FU-10002445"/>
    <x v="0"/>
    <x v="5"/>
    <s v="DAX Two-Tone Rosewood/Black Document Frame, Desktop, 5 x 7"/>
    <n v="9.48"/>
    <n v="1"/>
    <n v="0"/>
    <n v="3.7919999999999998"/>
    <n v="2015"/>
    <x v="3"/>
    <s v="Q2"/>
    <n v="0.39999999999999997"/>
  </r>
  <r>
    <m/>
    <m/>
    <m/>
    <m/>
    <m/>
    <m/>
    <m/>
    <m/>
    <m/>
    <m/>
    <m/>
    <m/>
    <m/>
    <m/>
    <m/>
    <m/>
    <m/>
    <m/>
    <m/>
    <m/>
    <m/>
    <n v="8349"/>
    <s v="US-2015-115238"/>
    <d v="2015-04-30T00:00:00"/>
    <d v="2015-04-05T00:00:00"/>
    <s v="Standard Class"/>
    <s v="JW-15220"/>
    <x v="478"/>
    <x v="1"/>
    <s v="United States"/>
    <s v="Lawrence"/>
    <s v="Massachusetts"/>
    <n v="1841"/>
    <x v="3"/>
    <s v="TEC-PH-10001300"/>
    <x v="2"/>
    <x v="7"/>
    <s v="iKross Bluetooth Portable Keyboard + Cell Phone Stand Holder + Brush for Apple iPhone 5S 5C 5, 4S 4"/>
    <n v="209.5"/>
    <n v="10"/>
    <n v="0"/>
    <n v="58.66"/>
    <n v="2015"/>
    <x v="3"/>
    <s v="Q2"/>
    <n v="0.27999999999999997"/>
  </r>
  <r>
    <m/>
    <m/>
    <m/>
    <m/>
    <m/>
    <m/>
    <m/>
    <m/>
    <m/>
    <m/>
    <m/>
    <m/>
    <m/>
    <m/>
    <m/>
    <m/>
    <m/>
    <m/>
    <m/>
    <m/>
    <m/>
    <n v="8350"/>
    <s v="US-2015-115238"/>
    <d v="2015-04-30T00:00:00"/>
    <d v="2015-04-05T00:00:00"/>
    <s v="Standard Class"/>
    <s v="JW-15220"/>
    <x v="478"/>
    <x v="1"/>
    <s v="United States"/>
    <s v="Lawrence"/>
    <s v="Massachusetts"/>
    <n v="1841"/>
    <x v="3"/>
    <s v="FUR-FU-10001025"/>
    <x v="0"/>
    <x v="5"/>
    <s v="Eldon Imàge Series Desk Accessories, Clear"/>
    <n v="24.3"/>
    <n v="5"/>
    <n v="0"/>
    <n v="10.449"/>
    <n v="2015"/>
    <x v="3"/>
    <s v="Q2"/>
    <n v="0.43"/>
  </r>
  <r>
    <m/>
    <m/>
    <m/>
    <m/>
    <m/>
    <m/>
    <m/>
    <m/>
    <m/>
    <m/>
    <m/>
    <m/>
    <m/>
    <m/>
    <m/>
    <m/>
    <m/>
    <m/>
    <m/>
    <m/>
    <m/>
    <n v="8351"/>
    <s v="US-2015-115238"/>
    <d v="2015-04-30T00:00:00"/>
    <d v="2015-04-05T00:00:00"/>
    <s v="Standard Class"/>
    <s v="JW-15220"/>
    <x v="478"/>
    <x v="1"/>
    <s v="United States"/>
    <s v="Lawrence"/>
    <s v="Massachusetts"/>
    <n v="1841"/>
    <x v="3"/>
    <s v="OFF-PA-10002689"/>
    <x v="1"/>
    <x v="10"/>
    <s v="Weyerhaeuser First Choice Laser/Copy Paper (20Lb. and 88 Bright)"/>
    <n v="6.48"/>
    <n v="1"/>
    <n v="0"/>
    <n v="3.1103999999999998"/>
    <n v="2015"/>
    <x v="3"/>
    <s v="Q2"/>
    <n v="0.47999999999999993"/>
  </r>
  <r>
    <m/>
    <m/>
    <m/>
    <m/>
    <m/>
    <m/>
    <m/>
    <m/>
    <m/>
    <m/>
    <m/>
    <m/>
    <m/>
    <m/>
    <m/>
    <m/>
    <m/>
    <m/>
    <m/>
    <m/>
    <m/>
    <n v="8352"/>
    <s v="CA-2017-132199"/>
    <d v="2017-05-03T00:00:00"/>
    <d v="2017-08-05T00:00:00"/>
    <s v="Standard Class"/>
    <s v="BO-11350"/>
    <x v="635"/>
    <x v="1"/>
    <s v="United States"/>
    <s v="Philadelphia"/>
    <s v="Pennsylvania"/>
    <n v="19134"/>
    <x v="3"/>
    <s v="FUR-FU-10004245"/>
    <x v="0"/>
    <x v="5"/>
    <s v="Career Cubicle Clock, 8 1/4&quot;, Black"/>
    <n v="32.448"/>
    <n v="2"/>
    <n v="0.2"/>
    <n v="7.3007999999999997"/>
    <n v="2017"/>
    <x v="5"/>
    <s v="Q2"/>
    <n v="0.22499999999999998"/>
  </r>
  <r>
    <m/>
    <m/>
    <m/>
    <m/>
    <m/>
    <m/>
    <m/>
    <m/>
    <m/>
    <m/>
    <m/>
    <m/>
    <m/>
    <m/>
    <m/>
    <m/>
    <m/>
    <m/>
    <m/>
    <m/>
    <m/>
    <n v="8353"/>
    <s v="CA-2017-132199"/>
    <d v="2017-05-03T00:00:00"/>
    <d v="2017-08-05T00:00:00"/>
    <s v="Standard Class"/>
    <s v="BO-11350"/>
    <x v="635"/>
    <x v="1"/>
    <s v="United States"/>
    <s v="Philadelphia"/>
    <s v="Pennsylvania"/>
    <n v="19134"/>
    <x v="3"/>
    <s v="OFF-BI-10003684"/>
    <x v="1"/>
    <x v="8"/>
    <s v="Wilson Jones Legal Size Ring Binders"/>
    <n v="26.388000000000002"/>
    <n v="4"/>
    <n v="0.7"/>
    <n v="-17.591999999999999"/>
    <n v="2017"/>
    <x v="5"/>
    <s v="Q2"/>
    <n v="-0.66666666666666663"/>
  </r>
  <r>
    <m/>
    <m/>
    <m/>
    <m/>
    <m/>
    <m/>
    <m/>
    <m/>
    <m/>
    <m/>
    <m/>
    <m/>
    <m/>
    <m/>
    <m/>
    <m/>
    <m/>
    <m/>
    <m/>
    <m/>
    <m/>
    <n v="8354"/>
    <s v="CA-2017-132199"/>
    <d v="2017-05-03T00:00:00"/>
    <d v="2017-08-05T00:00:00"/>
    <s v="Standard Class"/>
    <s v="BO-11350"/>
    <x v="635"/>
    <x v="1"/>
    <s v="United States"/>
    <s v="Philadelphia"/>
    <s v="Pennsylvania"/>
    <n v="19134"/>
    <x v="3"/>
    <s v="FUR-TA-10003748"/>
    <x v="0"/>
    <x v="3"/>
    <s v="Bevis 36 x 72 Conference Tables"/>
    <n v="373.47"/>
    <n v="5"/>
    <n v="0.4"/>
    <n v="-112.041"/>
    <n v="2017"/>
    <x v="5"/>
    <s v="Q2"/>
    <n v="-0.3"/>
  </r>
  <r>
    <m/>
    <m/>
    <m/>
    <m/>
    <m/>
    <m/>
    <m/>
    <m/>
    <m/>
    <m/>
    <m/>
    <m/>
    <m/>
    <m/>
    <m/>
    <m/>
    <m/>
    <m/>
    <m/>
    <m/>
    <m/>
    <n v="8355"/>
    <s v="CA-2017-132199"/>
    <d v="2017-05-03T00:00:00"/>
    <d v="2017-08-05T00:00:00"/>
    <s v="Standard Class"/>
    <s v="BO-11350"/>
    <x v="635"/>
    <x v="1"/>
    <s v="United States"/>
    <s v="Philadelphia"/>
    <s v="Pennsylvania"/>
    <n v="19134"/>
    <x v="3"/>
    <s v="OFF-BI-10002133"/>
    <x v="1"/>
    <x v="8"/>
    <s v="Wilson Jones Elliptical Ring 3 1/2&quot; Capacity Binders, 800 sheets"/>
    <n v="64.2"/>
    <n v="5"/>
    <n v="0.7"/>
    <n v="-44.94"/>
    <n v="2017"/>
    <x v="5"/>
    <s v="Q2"/>
    <n v="-0.7"/>
  </r>
  <r>
    <m/>
    <m/>
    <m/>
    <m/>
    <m/>
    <m/>
    <m/>
    <m/>
    <m/>
    <m/>
    <m/>
    <m/>
    <m/>
    <m/>
    <m/>
    <m/>
    <m/>
    <m/>
    <m/>
    <m/>
    <m/>
    <n v="8356"/>
    <s v="CA-2017-132199"/>
    <d v="2017-05-03T00:00:00"/>
    <d v="2017-08-05T00:00:00"/>
    <s v="Standard Class"/>
    <s v="BO-11350"/>
    <x v="635"/>
    <x v="1"/>
    <s v="United States"/>
    <s v="Philadelphia"/>
    <s v="Pennsylvania"/>
    <n v="19134"/>
    <x v="3"/>
    <s v="OFF-FA-10002280"/>
    <x v="1"/>
    <x v="13"/>
    <s v="Advantus Plastic Paper Clips"/>
    <n v="8"/>
    <n v="2"/>
    <n v="0.2"/>
    <n v="2.8"/>
    <n v="2017"/>
    <x v="5"/>
    <s v="Q2"/>
    <n v="0.35"/>
  </r>
  <r>
    <m/>
    <m/>
    <m/>
    <m/>
    <m/>
    <m/>
    <m/>
    <m/>
    <m/>
    <m/>
    <m/>
    <m/>
    <m/>
    <m/>
    <m/>
    <m/>
    <m/>
    <m/>
    <m/>
    <m/>
    <m/>
    <n v="8357"/>
    <s v="CA-2016-163174"/>
    <d v="2016-08-26T00:00:00"/>
    <s v="8/30/2016"/>
    <s v="Standard Class"/>
    <s v="XP-21865"/>
    <x v="190"/>
    <x v="0"/>
    <s v="United States"/>
    <s v="Athens"/>
    <s v="Georgia"/>
    <n v="30605"/>
    <x v="0"/>
    <s v="FUR-FU-10000308"/>
    <x v="0"/>
    <x v="5"/>
    <s v="Deflect-o Glass Clear Studded Chair Mats"/>
    <n v="186.54"/>
    <n v="3"/>
    <n v="0"/>
    <n v="41.038800000000002"/>
    <n v="2016"/>
    <x v="6"/>
    <s v="Q3"/>
    <n v="0.22000000000000003"/>
  </r>
  <r>
    <m/>
    <m/>
    <m/>
    <m/>
    <m/>
    <m/>
    <m/>
    <m/>
    <m/>
    <m/>
    <m/>
    <m/>
    <m/>
    <m/>
    <m/>
    <m/>
    <m/>
    <m/>
    <m/>
    <m/>
    <m/>
    <n v="8358"/>
    <s v="CA-2014-110555"/>
    <d v="2014-04-11T00:00:00"/>
    <s v="4/18/2014"/>
    <s v="Standard Class"/>
    <s v="MM-18055"/>
    <x v="514"/>
    <x v="0"/>
    <s v="United States"/>
    <s v="Great Falls"/>
    <s v="Montana"/>
    <n v="59405"/>
    <x v="1"/>
    <s v="OFF-ST-10000876"/>
    <x v="1"/>
    <x v="4"/>
    <s v="Eldon Simplefile Box Office"/>
    <n v="87.08"/>
    <n v="7"/>
    <n v="0"/>
    <n v="24.382400000000001"/>
    <n v="2014"/>
    <x v="3"/>
    <s v="Q2"/>
    <n v="0.28000000000000003"/>
  </r>
  <r>
    <m/>
    <m/>
    <m/>
    <m/>
    <m/>
    <m/>
    <m/>
    <m/>
    <m/>
    <m/>
    <m/>
    <m/>
    <m/>
    <m/>
    <m/>
    <m/>
    <m/>
    <m/>
    <m/>
    <m/>
    <m/>
    <n v="8359"/>
    <s v="CA-2014-110555"/>
    <d v="2014-04-11T00:00:00"/>
    <s v="4/18/2014"/>
    <s v="Standard Class"/>
    <s v="MM-18055"/>
    <x v="514"/>
    <x v="0"/>
    <s v="United States"/>
    <s v="Great Falls"/>
    <s v="Montana"/>
    <n v="59405"/>
    <x v="1"/>
    <s v="TEC-PH-10000586"/>
    <x v="2"/>
    <x v="7"/>
    <s v="AT&amp;T SB67148 SynJ"/>
    <n v="105.584"/>
    <n v="2"/>
    <n v="0.2"/>
    <n v="9.2385999999999999"/>
    <n v="2014"/>
    <x v="3"/>
    <s v="Q2"/>
    <n v="8.7499999999999994E-2"/>
  </r>
  <r>
    <m/>
    <m/>
    <m/>
    <m/>
    <m/>
    <m/>
    <m/>
    <m/>
    <m/>
    <m/>
    <m/>
    <m/>
    <m/>
    <m/>
    <m/>
    <m/>
    <m/>
    <m/>
    <m/>
    <m/>
    <m/>
    <n v="8360"/>
    <s v="CA-2014-110555"/>
    <d v="2014-04-11T00:00:00"/>
    <s v="4/18/2014"/>
    <s v="Standard Class"/>
    <s v="MM-18055"/>
    <x v="514"/>
    <x v="0"/>
    <s v="United States"/>
    <s v="Great Falls"/>
    <s v="Montana"/>
    <n v="59405"/>
    <x v="1"/>
    <s v="TEC-AC-10003399"/>
    <x v="2"/>
    <x v="11"/>
    <s v="Memorex Mini Travel Drive 64 GB USB 2.0 Flash Drive"/>
    <n v="217.44"/>
    <n v="6"/>
    <n v="0"/>
    <n v="91.324799999999996"/>
    <n v="2014"/>
    <x v="3"/>
    <s v="Q2"/>
    <n v="0.42"/>
  </r>
  <r>
    <m/>
    <m/>
    <m/>
    <m/>
    <m/>
    <m/>
    <m/>
    <m/>
    <m/>
    <m/>
    <m/>
    <m/>
    <m/>
    <m/>
    <m/>
    <m/>
    <m/>
    <m/>
    <m/>
    <m/>
    <m/>
    <n v="8361"/>
    <s v="CA-2017-147207"/>
    <d v="2017-01-02T00:00:00"/>
    <d v="2017-04-01T00:00:00"/>
    <s v="Second Class"/>
    <s v="TS-21655"/>
    <x v="772"/>
    <x v="0"/>
    <s v="United States"/>
    <s v="El Paso"/>
    <s v="Texas"/>
    <n v="79907"/>
    <x v="2"/>
    <s v="OFF-AR-10001955"/>
    <x v="1"/>
    <x v="6"/>
    <s v="Newell 319"/>
    <n v="31.744"/>
    <n v="2"/>
    <n v="0.2"/>
    <n v="3.968"/>
    <n v="2017"/>
    <x v="9"/>
    <s v="Q1"/>
    <n v="0.125"/>
  </r>
  <r>
    <m/>
    <m/>
    <m/>
    <m/>
    <m/>
    <m/>
    <m/>
    <m/>
    <m/>
    <m/>
    <m/>
    <m/>
    <m/>
    <m/>
    <m/>
    <m/>
    <m/>
    <m/>
    <m/>
    <m/>
    <m/>
    <n v="8362"/>
    <s v="CA-2017-147207"/>
    <d v="2017-01-02T00:00:00"/>
    <d v="2017-04-01T00:00:00"/>
    <s v="Second Class"/>
    <s v="TS-21655"/>
    <x v="772"/>
    <x v="0"/>
    <s v="United States"/>
    <s v="El Paso"/>
    <s v="Texas"/>
    <n v="79907"/>
    <x v="2"/>
    <s v="OFF-AP-10000027"/>
    <x v="1"/>
    <x v="9"/>
    <s v="Hoover Commercial SteamVac"/>
    <n v="5.4320000000000004"/>
    <n v="2"/>
    <n v="0.8"/>
    <n v="-13.58"/>
    <n v="2017"/>
    <x v="9"/>
    <s v="Q1"/>
    <n v="-2.5"/>
  </r>
  <r>
    <m/>
    <m/>
    <m/>
    <m/>
    <m/>
    <m/>
    <m/>
    <m/>
    <m/>
    <m/>
    <m/>
    <m/>
    <m/>
    <m/>
    <m/>
    <m/>
    <m/>
    <m/>
    <m/>
    <m/>
    <m/>
    <n v="8363"/>
    <s v="CA-2017-147207"/>
    <d v="2017-01-02T00:00:00"/>
    <d v="2017-04-01T00:00:00"/>
    <s v="Second Class"/>
    <s v="TS-21655"/>
    <x v="772"/>
    <x v="0"/>
    <s v="United States"/>
    <s v="El Paso"/>
    <s v="Texas"/>
    <n v="79907"/>
    <x v="2"/>
    <s v="FUR-TA-10002958"/>
    <x v="0"/>
    <x v="3"/>
    <s v="Bevis Oval Conference Table, Walnut"/>
    <n v="913.43"/>
    <n v="5"/>
    <n v="0.3"/>
    <n v="-169.637"/>
    <n v="2017"/>
    <x v="9"/>
    <s v="Q1"/>
    <n v="-0.18571428571428572"/>
  </r>
  <r>
    <m/>
    <m/>
    <m/>
    <m/>
    <m/>
    <m/>
    <m/>
    <m/>
    <m/>
    <m/>
    <m/>
    <m/>
    <m/>
    <m/>
    <m/>
    <m/>
    <m/>
    <m/>
    <m/>
    <m/>
    <m/>
    <n v="8364"/>
    <s v="CA-2017-147207"/>
    <d v="2017-01-02T00:00:00"/>
    <d v="2017-04-01T00:00:00"/>
    <s v="Second Class"/>
    <s v="TS-21655"/>
    <x v="772"/>
    <x v="0"/>
    <s v="United States"/>
    <s v="El Paso"/>
    <s v="Texas"/>
    <n v="79907"/>
    <x v="2"/>
    <s v="OFF-ST-10002615"/>
    <x v="1"/>
    <x v="4"/>
    <s v="Dual Level, Single-Width Filing Carts"/>
    <n v="372.14400000000001"/>
    <n v="3"/>
    <n v="0.2"/>
    <n v="27.910799999999998"/>
    <n v="2017"/>
    <x v="9"/>
    <s v="Q1"/>
    <n v="7.4999999999999997E-2"/>
  </r>
  <r>
    <m/>
    <m/>
    <m/>
    <m/>
    <m/>
    <m/>
    <m/>
    <m/>
    <m/>
    <m/>
    <m/>
    <m/>
    <m/>
    <m/>
    <m/>
    <m/>
    <m/>
    <m/>
    <m/>
    <m/>
    <m/>
    <n v="8365"/>
    <s v="CA-2017-137631"/>
    <d v="2017-04-28T00:00:00"/>
    <d v="2017-02-05T00:00:00"/>
    <s v="Standard Class"/>
    <s v="JL-15235"/>
    <x v="538"/>
    <x v="0"/>
    <s v="United States"/>
    <s v="Kissimmee"/>
    <s v="Florida"/>
    <n v="34741"/>
    <x v="0"/>
    <s v="TEC-PH-10002624"/>
    <x v="2"/>
    <x v="7"/>
    <s v="Samsung Galaxy S4 Mini"/>
    <n v="751.98400000000004"/>
    <n v="2"/>
    <n v="0.2"/>
    <n v="84.598200000000006"/>
    <n v="2017"/>
    <x v="3"/>
    <s v="Q2"/>
    <n v="0.1125"/>
  </r>
  <r>
    <m/>
    <m/>
    <m/>
    <m/>
    <m/>
    <m/>
    <m/>
    <m/>
    <m/>
    <m/>
    <m/>
    <m/>
    <m/>
    <m/>
    <m/>
    <m/>
    <m/>
    <m/>
    <m/>
    <m/>
    <m/>
    <n v="8366"/>
    <s v="CA-2017-157273"/>
    <d v="2017-01-30T00:00:00"/>
    <d v="2017-02-02T00:00:00"/>
    <s v="First Class"/>
    <s v="SZ-20035"/>
    <x v="449"/>
    <x v="2"/>
    <s v="United States"/>
    <s v="Seattle"/>
    <s v="Washington"/>
    <n v="98105"/>
    <x v="1"/>
    <s v="TEC-PH-10002275"/>
    <x v="2"/>
    <x v="7"/>
    <s v="Mitel 5320 IP Phone VoIP phone"/>
    <n v="604.76800000000003"/>
    <n v="4"/>
    <n v="0.2"/>
    <n v="60.476799999999997"/>
    <n v="2017"/>
    <x v="9"/>
    <s v="Q1"/>
    <n v="9.9999999999999992E-2"/>
  </r>
  <r>
    <m/>
    <m/>
    <m/>
    <m/>
    <m/>
    <m/>
    <m/>
    <m/>
    <m/>
    <m/>
    <m/>
    <m/>
    <m/>
    <m/>
    <m/>
    <m/>
    <m/>
    <m/>
    <m/>
    <m/>
    <m/>
    <n v="8367"/>
    <s v="CA-2014-109918"/>
    <d v="2014-09-07T00:00:00"/>
    <d v="2014-12-09T00:00:00"/>
    <s v="Second Class"/>
    <s v="LR-17035"/>
    <x v="756"/>
    <x v="1"/>
    <s v="United States"/>
    <s v="Santa Clara"/>
    <s v="California"/>
    <n v="95051"/>
    <x v="1"/>
    <s v="OFF-SU-10004290"/>
    <x v="1"/>
    <x v="14"/>
    <s v="Acme Design Line 8&quot; Stainless Steel Bent Scissors w/Champagne Handles, 3-1/8&quot; Cut"/>
    <n v="27.36"/>
    <n v="4"/>
    <n v="0"/>
    <n v="7.3872"/>
    <n v="2014"/>
    <x v="8"/>
    <s v="Q3"/>
    <n v="0.27"/>
  </r>
  <r>
    <m/>
    <m/>
    <m/>
    <m/>
    <m/>
    <m/>
    <m/>
    <m/>
    <m/>
    <m/>
    <m/>
    <m/>
    <m/>
    <m/>
    <m/>
    <m/>
    <m/>
    <m/>
    <m/>
    <m/>
    <m/>
    <n v="8368"/>
    <s v="CA-2014-109918"/>
    <d v="2014-09-07T00:00:00"/>
    <d v="2014-12-09T00:00:00"/>
    <s v="Second Class"/>
    <s v="LR-17035"/>
    <x v="756"/>
    <x v="1"/>
    <s v="United States"/>
    <s v="Santa Clara"/>
    <s v="California"/>
    <n v="95051"/>
    <x v="1"/>
    <s v="OFF-PA-10000174"/>
    <x v="1"/>
    <x v="10"/>
    <s v="Message Book, Wirebound, Four 5 1/2&quot; X 4&quot; Forms/Pg., 200 Dupl. Sets/Book"/>
    <n v="20.56"/>
    <n v="2"/>
    <n v="0"/>
    <n v="9.6631999999999998"/>
    <n v="2014"/>
    <x v="8"/>
    <s v="Q3"/>
    <n v="0.47000000000000003"/>
  </r>
  <r>
    <m/>
    <m/>
    <m/>
    <m/>
    <m/>
    <m/>
    <m/>
    <m/>
    <m/>
    <m/>
    <m/>
    <m/>
    <m/>
    <m/>
    <m/>
    <m/>
    <m/>
    <m/>
    <m/>
    <m/>
    <m/>
    <n v="8369"/>
    <s v="CA-2014-109918"/>
    <d v="2014-09-07T00:00:00"/>
    <d v="2014-12-09T00:00:00"/>
    <s v="Second Class"/>
    <s v="LR-17035"/>
    <x v="756"/>
    <x v="1"/>
    <s v="United States"/>
    <s v="Santa Clara"/>
    <s v="California"/>
    <n v="95051"/>
    <x v="1"/>
    <s v="OFF-BI-10004308"/>
    <x v="1"/>
    <x v="8"/>
    <s v="Avery Legal 4-Ring Binder"/>
    <n v="83.92"/>
    <n v="5"/>
    <n v="0.2"/>
    <n v="31.47"/>
    <n v="2014"/>
    <x v="8"/>
    <s v="Q3"/>
    <n v="0.375"/>
  </r>
  <r>
    <m/>
    <m/>
    <m/>
    <m/>
    <m/>
    <m/>
    <m/>
    <m/>
    <m/>
    <m/>
    <m/>
    <m/>
    <m/>
    <m/>
    <m/>
    <m/>
    <m/>
    <m/>
    <m/>
    <m/>
    <m/>
    <n v="8370"/>
    <s v="CA-2016-118745"/>
    <d v="2016-06-11T00:00:00"/>
    <s v="6/16/2016"/>
    <s v="Standard Class"/>
    <s v="SV-20365"/>
    <x v="277"/>
    <x v="0"/>
    <s v="United States"/>
    <s v="Los Angeles"/>
    <s v="California"/>
    <n v="90049"/>
    <x v="1"/>
    <s v="FUR-TA-10003473"/>
    <x v="0"/>
    <x v="3"/>
    <s v="Bretford Rectangular Conference Table Tops"/>
    <n v="902.71199999999999"/>
    <n v="3"/>
    <n v="0.2"/>
    <n v="33.851700000000001"/>
    <n v="2016"/>
    <x v="1"/>
    <s v="Q2"/>
    <n v="3.7499999999999999E-2"/>
  </r>
  <r>
    <m/>
    <m/>
    <m/>
    <m/>
    <m/>
    <m/>
    <m/>
    <m/>
    <m/>
    <m/>
    <m/>
    <m/>
    <m/>
    <m/>
    <m/>
    <m/>
    <m/>
    <m/>
    <m/>
    <m/>
    <m/>
    <n v="8371"/>
    <s v="CA-2016-163972"/>
    <d v="2016-10-17T00:00:00"/>
    <s v="10/21/2016"/>
    <s v="Standard Class"/>
    <s v="MG-17890"/>
    <x v="450"/>
    <x v="2"/>
    <s v="United States"/>
    <s v="Fresno"/>
    <s v="California"/>
    <n v="93727"/>
    <x v="1"/>
    <s v="FUR-BO-10003894"/>
    <x v="0"/>
    <x v="0"/>
    <s v="Safco Value Mate Steel Bookcase, Baked Enamel Finish on Steel, Black"/>
    <n v="120.666"/>
    <n v="2"/>
    <n v="0.15"/>
    <n v="21.294"/>
    <n v="2016"/>
    <x v="2"/>
    <s v="Q4"/>
    <n v="0.17647058823529413"/>
  </r>
  <r>
    <m/>
    <m/>
    <m/>
    <m/>
    <m/>
    <m/>
    <m/>
    <m/>
    <m/>
    <m/>
    <m/>
    <m/>
    <m/>
    <m/>
    <m/>
    <m/>
    <m/>
    <m/>
    <m/>
    <m/>
    <m/>
    <n v="8372"/>
    <s v="CA-2014-165393"/>
    <d v="2014-12-27T00:00:00"/>
    <s v="12/30/2014"/>
    <s v="First Class"/>
    <s v="NC-18415"/>
    <x v="720"/>
    <x v="0"/>
    <s v="United States"/>
    <s v="Fort Worth"/>
    <s v="Texas"/>
    <n v="76106"/>
    <x v="2"/>
    <s v="OFF-BI-10001658"/>
    <x v="1"/>
    <x v="8"/>
    <s v="GBC Standard Therm-A-Bind Covers"/>
    <n v="4.984"/>
    <n v="1"/>
    <n v="0.8"/>
    <n v="-8.4727999999999994"/>
    <n v="2014"/>
    <x v="4"/>
    <s v="Q4"/>
    <n v="-1.7"/>
  </r>
  <r>
    <m/>
    <m/>
    <m/>
    <m/>
    <m/>
    <m/>
    <m/>
    <m/>
    <m/>
    <m/>
    <m/>
    <m/>
    <m/>
    <m/>
    <m/>
    <m/>
    <m/>
    <m/>
    <m/>
    <m/>
    <m/>
    <n v="8373"/>
    <s v="CA-2016-113726"/>
    <d v="2016-11-24T00:00:00"/>
    <d v="2016-01-12T00:00:00"/>
    <s v="Standard Class"/>
    <s v="SC-20680"/>
    <x v="649"/>
    <x v="2"/>
    <s v="United States"/>
    <s v="Seattle"/>
    <s v="Washington"/>
    <n v="98105"/>
    <x v="1"/>
    <s v="FUR-FU-10003535"/>
    <x v="0"/>
    <x v="5"/>
    <s v="Howard Miller Distant Time Traveler Alarm Clock"/>
    <n v="82.26"/>
    <n v="3"/>
    <n v="0"/>
    <n v="33.726599999999998"/>
    <n v="2016"/>
    <x v="0"/>
    <s v="Q4"/>
    <n v="0.40999999999999992"/>
  </r>
  <r>
    <m/>
    <m/>
    <m/>
    <m/>
    <m/>
    <m/>
    <m/>
    <m/>
    <m/>
    <m/>
    <m/>
    <m/>
    <m/>
    <m/>
    <m/>
    <m/>
    <m/>
    <m/>
    <m/>
    <m/>
    <m/>
    <n v="8374"/>
    <s v="CA-2016-152940"/>
    <d v="2016-11-10T00:00:00"/>
    <s v="11/13/2016"/>
    <s v="First Class"/>
    <s v="RO-19780"/>
    <x v="197"/>
    <x v="0"/>
    <s v="United States"/>
    <s v="San Francisco"/>
    <s v="California"/>
    <n v="94110"/>
    <x v="1"/>
    <s v="OFF-ST-10000352"/>
    <x v="1"/>
    <x v="4"/>
    <s v="Acco Perma 2700 Stacking Storage Drawers"/>
    <n v="29.74"/>
    <n v="1"/>
    <n v="0"/>
    <n v="4.4610000000000003"/>
    <n v="2016"/>
    <x v="0"/>
    <s v="Q4"/>
    <n v="0.15000000000000002"/>
  </r>
  <r>
    <m/>
    <m/>
    <m/>
    <m/>
    <m/>
    <m/>
    <m/>
    <m/>
    <m/>
    <m/>
    <m/>
    <m/>
    <m/>
    <m/>
    <m/>
    <m/>
    <m/>
    <m/>
    <m/>
    <m/>
    <m/>
    <n v="8375"/>
    <s v="CA-2015-158701"/>
    <d v="2015-01-05T00:00:00"/>
    <d v="2015-10-01T00:00:00"/>
    <s v="Standard Class"/>
    <s v="JL-15175"/>
    <x v="311"/>
    <x v="2"/>
    <s v="United States"/>
    <s v="San Francisco"/>
    <s v="California"/>
    <n v="94110"/>
    <x v="1"/>
    <s v="OFF-AP-10004859"/>
    <x v="1"/>
    <x v="9"/>
    <s v="Acco 6 Outlet Guardian Premium Surge Suppressor"/>
    <n v="87.36"/>
    <n v="6"/>
    <n v="0"/>
    <n v="23.587199999999999"/>
    <n v="2015"/>
    <x v="9"/>
    <s v="Q1"/>
    <n v="0.27"/>
  </r>
  <r>
    <m/>
    <m/>
    <m/>
    <m/>
    <m/>
    <m/>
    <m/>
    <m/>
    <m/>
    <m/>
    <m/>
    <m/>
    <m/>
    <m/>
    <m/>
    <m/>
    <m/>
    <m/>
    <m/>
    <m/>
    <m/>
    <n v="8376"/>
    <s v="CA-2015-158701"/>
    <d v="2015-01-05T00:00:00"/>
    <d v="2015-10-01T00:00:00"/>
    <s v="Standard Class"/>
    <s v="JL-15175"/>
    <x v="311"/>
    <x v="2"/>
    <s v="United States"/>
    <s v="San Francisco"/>
    <s v="California"/>
    <n v="94110"/>
    <x v="1"/>
    <s v="OFF-BI-10001294"/>
    <x v="1"/>
    <x v="8"/>
    <s v="Fellowes Binding Cases"/>
    <n v="56.16"/>
    <n v="6"/>
    <n v="0.2"/>
    <n v="17.55"/>
    <n v="2015"/>
    <x v="9"/>
    <s v="Q1"/>
    <n v="0.31250000000000006"/>
  </r>
  <r>
    <m/>
    <m/>
    <m/>
    <m/>
    <m/>
    <m/>
    <m/>
    <m/>
    <m/>
    <m/>
    <m/>
    <m/>
    <m/>
    <m/>
    <m/>
    <m/>
    <m/>
    <m/>
    <m/>
    <m/>
    <m/>
    <n v="8377"/>
    <s v="CA-2017-156272"/>
    <d v="2017-03-21T00:00:00"/>
    <s v="3/27/2017"/>
    <s v="Standard Class"/>
    <s v="PW-19030"/>
    <x v="463"/>
    <x v="1"/>
    <s v="United States"/>
    <s v="Pompano Beach"/>
    <s v="Florida"/>
    <n v="33068"/>
    <x v="0"/>
    <s v="OFF-AP-10001242"/>
    <x v="1"/>
    <x v="9"/>
    <s v="APC 7 Outlet Network SurgeArrest Surge Protector"/>
    <n v="64.384"/>
    <n v="1"/>
    <n v="0.2"/>
    <n v="8.048"/>
    <n v="2017"/>
    <x v="10"/>
    <s v="Q1"/>
    <n v="0.125"/>
  </r>
  <r>
    <m/>
    <m/>
    <m/>
    <m/>
    <m/>
    <m/>
    <m/>
    <m/>
    <m/>
    <m/>
    <m/>
    <m/>
    <m/>
    <m/>
    <m/>
    <m/>
    <m/>
    <m/>
    <m/>
    <m/>
    <m/>
    <n v="8378"/>
    <s v="CA-2015-162964"/>
    <d v="2015-11-12T00:00:00"/>
    <s v="11/18/2015"/>
    <s v="Standard Class"/>
    <s v="MF-18250"/>
    <x v="751"/>
    <x v="1"/>
    <s v="United States"/>
    <s v="Houston"/>
    <s v="Texas"/>
    <n v="77095"/>
    <x v="2"/>
    <s v="OFF-ST-10002344"/>
    <x v="1"/>
    <x v="4"/>
    <s v="Carina 42&quot;Hx23 3/4&quot;W Media Storage Unit"/>
    <n v="64.784000000000006"/>
    <n v="1"/>
    <n v="0.2"/>
    <n v="-14.5764"/>
    <n v="2015"/>
    <x v="0"/>
    <s v="Q4"/>
    <n v="-0.22499999999999998"/>
  </r>
  <r>
    <m/>
    <m/>
    <m/>
    <m/>
    <m/>
    <m/>
    <m/>
    <m/>
    <m/>
    <m/>
    <m/>
    <m/>
    <m/>
    <m/>
    <m/>
    <m/>
    <m/>
    <m/>
    <m/>
    <m/>
    <m/>
    <n v="8379"/>
    <s v="CA-2015-162964"/>
    <d v="2015-11-12T00:00:00"/>
    <s v="11/18/2015"/>
    <s v="Standard Class"/>
    <s v="MF-18250"/>
    <x v="751"/>
    <x v="1"/>
    <s v="United States"/>
    <s v="Houston"/>
    <s v="Texas"/>
    <n v="77095"/>
    <x v="2"/>
    <s v="OFF-PA-10003349"/>
    <x v="1"/>
    <x v="10"/>
    <s v="Xerox 1957"/>
    <n v="15.552"/>
    <n v="3"/>
    <n v="0.2"/>
    <n v="5.6375999999999999"/>
    <n v="2015"/>
    <x v="0"/>
    <s v="Q4"/>
    <n v="0.36249999999999999"/>
  </r>
  <r>
    <m/>
    <m/>
    <m/>
    <m/>
    <m/>
    <m/>
    <m/>
    <m/>
    <m/>
    <m/>
    <m/>
    <m/>
    <m/>
    <m/>
    <m/>
    <m/>
    <m/>
    <m/>
    <m/>
    <m/>
    <m/>
    <n v="8380"/>
    <s v="CA-2015-162964"/>
    <d v="2015-11-12T00:00:00"/>
    <s v="11/18/2015"/>
    <s v="Standard Class"/>
    <s v="MF-18250"/>
    <x v="751"/>
    <x v="1"/>
    <s v="United States"/>
    <s v="Houston"/>
    <s v="Texas"/>
    <n v="77095"/>
    <x v="2"/>
    <s v="OFF-EN-10003055"/>
    <x v="1"/>
    <x v="12"/>
    <s v="Blue String-Tie &amp; Button Interoffice Envelopes, 10 x 13"/>
    <n v="223.88800000000001"/>
    <n v="7"/>
    <n v="0.2"/>
    <n v="69.965000000000003"/>
    <n v="2015"/>
    <x v="0"/>
    <s v="Q4"/>
    <n v="0.3125"/>
  </r>
  <r>
    <m/>
    <m/>
    <m/>
    <m/>
    <m/>
    <m/>
    <m/>
    <m/>
    <m/>
    <m/>
    <m/>
    <m/>
    <m/>
    <m/>
    <m/>
    <m/>
    <m/>
    <m/>
    <m/>
    <m/>
    <m/>
    <n v="8381"/>
    <s v="CA-2014-103527"/>
    <d v="2014-09-09T00:00:00"/>
    <s v="9/14/2014"/>
    <s v="Second Class"/>
    <s v="CC-12220"/>
    <x v="417"/>
    <x v="0"/>
    <s v="United States"/>
    <s v="Chicago"/>
    <s v="Illinois"/>
    <n v="60653"/>
    <x v="2"/>
    <s v="OFF-PA-10001622"/>
    <x v="1"/>
    <x v="10"/>
    <s v="Ampad Poly Cover Wirebound Steno Book, 6&quot; x 9&quot; Assorted Colors, Gregg Ruled"/>
    <n v="10.896000000000001"/>
    <n v="3"/>
    <n v="0.2"/>
    <n v="3.4049999999999998"/>
    <n v="2014"/>
    <x v="8"/>
    <s v="Q3"/>
    <n v="0.31249999999999994"/>
  </r>
  <r>
    <m/>
    <m/>
    <m/>
    <m/>
    <m/>
    <m/>
    <m/>
    <m/>
    <m/>
    <m/>
    <m/>
    <m/>
    <m/>
    <m/>
    <m/>
    <m/>
    <m/>
    <m/>
    <m/>
    <m/>
    <m/>
    <n v="8382"/>
    <s v="CA-2016-134544"/>
    <d v="2016-03-17T00:00:00"/>
    <s v="3/19/2016"/>
    <s v="Second Class"/>
    <s v="AC-10660"/>
    <x v="663"/>
    <x v="0"/>
    <s v="United States"/>
    <s v="San Francisco"/>
    <s v="California"/>
    <n v="94109"/>
    <x v="1"/>
    <s v="TEC-PH-10003800"/>
    <x v="2"/>
    <x v="7"/>
    <s v="i.Sound Portable Power - 8000 mAh"/>
    <n v="84.784000000000006"/>
    <n v="2"/>
    <n v="0.2"/>
    <n v="-20.136199999999999"/>
    <n v="2016"/>
    <x v="10"/>
    <s v="Q1"/>
    <n v="-0.23749999999999996"/>
  </r>
  <r>
    <m/>
    <m/>
    <m/>
    <m/>
    <m/>
    <m/>
    <m/>
    <m/>
    <m/>
    <m/>
    <m/>
    <m/>
    <m/>
    <m/>
    <m/>
    <m/>
    <m/>
    <m/>
    <m/>
    <m/>
    <m/>
    <n v="8383"/>
    <s v="CA-2016-163048"/>
    <d v="2016-02-08T00:00:00"/>
    <s v="2/15/2016"/>
    <s v="Standard Class"/>
    <s v="MH-17440"/>
    <x v="775"/>
    <x v="1"/>
    <s v="United States"/>
    <s v="Houston"/>
    <s v="Texas"/>
    <n v="77036"/>
    <x v="2"/>
    <s v="FUR-CH-10001270"/>
    <x v="0"/>
    <x v="1"/>
    <s v="Harbour Creations Steel Folding Chair"/>
    <n v="241.5"/>
    <n v="4"/>
    <n v="0.3"/>
    <n v="0"/>
    <n v="2016"/>
    <x v="11"/>
    <s v="Q1"/>
    <n v="0"/>
  </r>
  <r>
    <m/>
    <m/>
    <m/>
    <m/>
    <m/>
    <m/>
    <m/>
    <m/>
    <m/>
    <m/>
    <m/>
    <m/>
    <m/>
    <m/>
    <m/>
    <m/>
    <m/>
    <m/>
    <m/>
    <m/>
    <m/>
    <n v="8384"/>
    <s v="CA-2016-145135"/>
    <d v="2016-11-26T00:00:00"/>
    <s v="11/28/2016"/>
    <s v="First Class"/>
    <s v="CD-12790"/>
    <x v="522"/>
    <x v="2"/>
    <s v="United States"/>
    <s v="Shelton"/>
    <s v="Connecticut"/>
    <n v="6484"/>
    <x v="3"/>
    <s v="TEC-AC-10003447"/>
    <x v="2"/>
    <x v="11"/>
    <s v="Micropad Numeric Keypads"/>
    <n v="59.97"/>
    <n v="3"/>
    <n v="0"/>
    <n v="14.9925"/>
    <n v="2016"/>
    <x v="0"/>
    <s v="Q4"/>
    <n v="0.25"/>
  </r>
  <r>
    <m/>
    <m/>
    <m/>
    <m/>
    <m/>
    <m/>
    <m/>
    <m/>
    <m/>
    <m/>
    <m/>
    <m/>
    <m/>
    <m/>
    <m/>
    <m/>
    <m/>
    <m/>
    <m/>
    <m/>
    <m/>
    <n v="8385"/>
    <s v="CA-2016-145135"/>
    <d v="2016-11-26T00:00:00"/>
    <s v="11/28/2016"/>
    <s v="First Class"/>
    <s v="CD-12790"/>
    <x v="522"/>
    <x v="2"/>
    <s v="United States"/>
    <s v="Shelton"/>
    <s v="Connecticut"/>
    <n v="6484"/>
    <x v="3"/>
    <s v="OFF-PA-10004285"/>
    <x v="1"/>
    <x v="10"/>
    <s v="Xerox 1959"/>
    <n v="13.36"/>
    <n v="2"/>
    <n v="0"/>
    <n v="6.4127999999999998"/>
    <n v="2016"/>
    <x v="0"/>
    <s v="Q4"/>
    <n v="0.48"/>
  </r>
  <r>
    <m/>
    <m/>
    <m/>
    <m/>
    <m/>
    <m/>
    <m/>
    <m/>
    <m/>
    <m/>
    <m/>
    <m/>
    <m/>
    <m/>
    <m/>
    <m/>
    <m/>
    <m/>
    <m/>
    <m/>
    <m/>
    <n v="8386"/>
    <s v="CA-2017-137582"/>
    <d v="2017-09-04T00:00:00"/>
    <d v="2017-08-09T00:00:00"/>
    <s v="Standard Class"/>
    <s v="CV-12805"/>
    <x v="51"/>
    <x v="1"/>
    <s v="United States"/>
    <s v="Oakland"/>
    <s v="California"/>
    <n v="94601"/>
    <x v="1"/>
    <s v="OFF-BI-10001757"/>
    <x v="1"/>
    <x v="8"/>
    <s v="Pressboard Hanging Data Binders for Unburst Sheets"/>
    <n v="11.808"/>
    <n v="3"/>
    <n v="0.2"/>
    <n v="4.1327999999999996"/>
    <n v="2017"/>
    <x v="8"/>
    <s v="Q3"/>
    <n v="0.35"/>
  </r>
  <r>
    <m/>
    <m/>
    <m/>
    <m/>
    <m/>
    <m/>
    <m/>
    <m/>
    <m/>
    <m/>
    <m/>
    <m/>
    <m/>
    <m/>
    <m/>
    <m/>
    <m/>
    <m/>
    <m/>
    <m/>
    <m/>
    <n v="8387"/>
    <s v="CA-2015-149601"/>
    <d v="2015-05-28T00:00:00"/>
    <d v="2015-03-06T00:00:00"/>
    <s v="Standard Class"/>
    <s v="TB-21625"/>
    <x v="577"/>
    <x v="0"/>
    <s v="United States"/>
    <s v="Manchester"/>
    <s v="Connecticut"/>
    <n v="6040"/>
    <x v="3"/>
    <s v="OFF-ST-10001558"/>
    <x v="1"/>
    <x v="4"/>
    <s v="Acco Perma 4000 Stacking Storage Drawers"/>
    <n v="16.239999999999998"/>
    <n v="1"/>
    <n v="0"/>
    <n v="2.4359999999999999"/>
    <n v="2015"/>
    <x v="5"/>
    <s v="Q2"/>
    <n v="0.15000000000000002"/>
  </r>
  <r>
    <m/>
    <m/>
    <m/>
    <m/>
    <m/>
    <m/>
    <m/>
    <m/>
    <m/>
    <m/>
    <m/>
    <m/>
    <m/>
    <m/>
    <m/>
    <m/>
    <m/>
    <m/>
    <m/>
    <m/>
    <m/>
    <n v="8388"/>
    <s v="CA-2015-149601"/>
    <d v="2015-05-28T00:00:00"/>
    <d v="2015-03-06T00:00:00"/>
    <s v="Standard Class"/>
    <s v="TB-21625"/>
    <x v="577"/>
    <x v="0"/>
    <s v="United States"/>
    <s v="Manchester"/>
    <s v="Connecticut"/>
    <n v="6040"/>
    <x v="3"/>
    <s v="OFF-ST-10001328"/>
    <x v="1"/>
    <x v="4"/>
    <s v="Personal Filing Tote with Lid, Black/Gray"/>
    <n v="77.55"/>
    <n v="5"/>
    <n v="0"/>
    <n v="21.713999999999999"/>
    <n v="2015"/>
    <x v="5"/>
    <s v="Q2"/>
    <n v="0.27999999999999997"/>
  </r>
  <r>
    <m/>
    <m/>
    <m/>
    <m/>
    <m/>
    <m/>
    <m/>
    <m/>
    <m/>
    <m/>
    <m/>
    <m/>
    <m/>
    <m/>
    <m/>
    <m/>
    <m/>
    <m/>
    <m/>
    <m/>
    <m/>
    <n v="8389"/>
    <s v="CA-2014-139423"/>
    <d v="2014-11-01T00:00:00"/>
    <d v="2014-05-11T00:00:00"/>
    <s v="Standard Class"/>
    <s v="DG-13300"/>
    <x v="375"/>
    <x v="1"/>
    <s v="United States"/>
    <s v="Orange"/>
    <s v="New Jersey"/>
    <n v="7050"/>
    <x v="3"/>
    <s v="OFF-AP-10004708"/>
    <x v="1"/>
    <x v="9"/>
    <s v="Fellowes Superior 10 Outlet Split Surge Protector"/>
    <n v="76.12"/>
    <n v="2"/>
    <n v="0"/>
    <n v="22.0748"/>
    <n v="2014"/>
    <x v="0"/>
    <s v="Q4"/>
    <n v="0.28999999999999998"/>
  </r>
  <r>
    <m/>
    <m/>
    <m/>
    <m/>
    <m/>
    <m/>
    <m/>
    <m/>
    <m/>
    <m/>
    <m/>
    <m/>
    <m/>
    <m/>
    <m/>
    <m/>
    <m/>
    <m/>
    <m/>
    <m/>
    <m/>
    <n v="8390"/>
    <s v="CA-2016-102596"/>
    <d v="2016-12-27T00:00:00"/>
    <s v="12/30/2016"/>
    <s v="First Class"/>
    <s v="RD-19810"/>
    <x v="279"/>
    <x v="2"/>
    <s v="United States"/>
    <s v="Akron"/>
    <s v="Ohio"/>
    <n v="44312"/>
    <x v="3"/>
    <s v="OFF-FA-10000621"/>
    <x v="1"/>
    <x v="13"/>
    <s v="OIC Colored Binder Clips, Assorted Sizes"/>
    <n v="17.184000000000001"/>
    <n v="6"/>
    <n v="0.2"/>
    <n v="6.2291999999999996"/>
    <n v="2016"/>
    <x v="4"/>
    <s v="Q4"/>
    <n v="0.36249999999999993"/>
  </r>
  <r>
    <m/>
    <m/>
    <m/>
    <m/>
    <m/>
    <m/>
    <m/>
    <m/>
    <m/>
    <m/>
    <m/>
    <m/>
    <m/>
    <m/>
    <m/>
    <m/>
    <m/>
    <m/>
    <m/>
    <m/>
    <m/>
    <n v="8391"/>
    <s v="CA-2017-153227"/>
    <d v="2017-12-04T00:00:00"/>
    <d v="2017-06-12T00:00:00"/>
    <s v="First Class"/>
    <s v="CS-12250"/>
    <x v="294"/>
    <x v="1"/>
    <s v="United States"/>
    <s v="Los Angeles"/>
    <s v="California"/>
    <n v="90032"/>
    <x v="1"/>
    <s v="OFF-PA-10001838"/>
    <x v="1"/>
    <x v="10"/>
    <s v="Adams Telephone Message Book W/Dividers/Space For Phone Numbers, 5 1/4&quot;X8 1/2&quot;, 300/Messages"/>
    <n v="11.76"/>
    <n v="2"/>
    <n v="0"/>
    <n v="5.7624000000000004"/>
    <n v="2017"/>
    <x v="4"/>
    <s v="Q4"/>
    <n v="0.49000000000000005"/>
  </r>
  <r>
    <m/>
    <m/>
    <m/>
    <m/>
    <m/>
    <m/>
    <m/>
    <m/>
    <m/>
    <m/>
    <m/>
    <m/>
    <m/>
    <m/>
    <m/>
    <m/>
    <m/>
    <m/>
    <m/>
    <m/>
    <m/>
    <n v="8392"/>
    <s v="CA-2017-110625"/>
    <d v="2017-12-23T00:00:00"/>
    <s v="12/30/2017"/>
    <s v="Standard Class"/>
    <s v="JB-16045"/>
    <x v="674"/>
    <x v="2"/>
    <s v="United States"/>
    <s v="Danbury"/>
    <s v="Connecticut"/>
    <n v="6810"/>
    <x v="3"/>
    <s v="FUR-FU-10001473"/>
    <x v="0"/>
    <x v="5"/>
    <s v="DAX Wood Document Frame"/>
    <n v="27.46"/>
    <n v="2"/>
    <n v="0"/>
    <n v="9.8856000000000002"/>
    <n v="2017"/>
    <x v="4"/>
    <s v="Q4"/>
    <n v="0.36"/>
  </r>
  <r>
    <m/>
    <m/>
    <m/>
    <m/>
    <m/>
    <m/>
    <m/>
    <m/>
    <m/>
    <m/>
    <m/>
    <m/>
    <m/>
    <m/>
    <m/>
    <m/>
    <m/>
    <m/>
    <m/>
    <m/>
    <m/>
    <n v="8393"/>
    <s v="CA-2016-142594"/>
    <d v="2016-12-01T00:00:00"/>
    <d v="2016-06-12T00:00:00"/>
    <s v="Second Class"/>
    <s v="EJ-14155"/>
    <x v="412"/>
    <x v="0"/>
    <s v="United States"/>
    <s v="Franklin"/>
    <s v="Massachusetts"/>
    <n v="2038"/>
    <x v="3"/>
    <s v="TEC-PH-10000193"/>
    <x v="2"/>
    <x v="7"/>
    <s v="Jensen SMPS-640 - speaker phone"/>
    <n v="137.94"/>
    <n v="3"/>
    <n v="0"/>
    <n v="35.864400000000003"/>
    <n v="2016"/>
    <x v="4"/>
    <s v="Q4"/>
    <n v="0.26"/>
  </r>
  <r>
    <m/>
    <m/>
    <m/>
    <m/>
    <m/>
    <m/>
    <m/>
    <m/>
    <m/>
    <m/>
    <m/>
    <m/>
    <m/>
    <m/>
    <m/>
    <m/>
    <m/>
    <m/>
    <m/>
    <m/>
    <m/>
    <n v="8394"/>
    <s v="CA-2016-142594"/>
    <d v="2016-12-01T00:00:00"/>
    <d v="2016-06-12T00:00:00"/>
    <s v="Second Class"/>
    <s v="EJ-14155"/>
    <x v="412"/>
    <x v="0"/>
    <s v="United States"/>
    <s v="Franklin"/>
    <s v="Massachusetts"/>
    <n v="2038"/>
    <x v="3"/>
    <s v="FUR-FU-10002045"/>
    <x v="0"/>
    <x v="5"/>
    <s v="Executive Impressions 14&quot;"/>
    <n v="111.15"/>
    <n v="5"/>
    <n v="0"/>
    <n v="48.905999999999999"/>
    <n v="2016"/>
    <x v="4"/>
    <s v="Q4"/>
    <n v="0.43999999999999995"/>
  </r>
  <r>
    <m/>
    <m/>
    <m/>
    <m/>
    <m/>
    <m/>
    <m/>
    <m/>
    <m/>
    <m/>
    <m/>
    <m/>
    <m/>
    <m/>
    <m/>
    <m/>
    <m/>
    <m/>
    <m/>
    <m/>
    <m/>
    <n v="8395"/>
    <s v="CA-2016-142594"/>
    <d v="2016-12-01T00:00:00"/>
    <d v="2016-06-12T00:00:00"/>
    <s v="Second Class"/>
    <s v="EJ-14155"/>
    <x v="412"/>
    <x v="0"/>
    <s v="United States"/>
    <s v="Franklin"/>
    <s v="Massachusetts"/>
    <n v="2038"/>
    <x v="3"/>
    <s v="OFF-AP-10002945"/>
    <x v="1"/>
    <x v="9"/>
    <s v="Honeywell Enviracaire Portable HEPA Air Cleaner for 17' x 22' Room"/>
    <n v="901.95"/>
    <n v="3"/>
    <n v="0"/>
    <n v="297.64350000000002"/>
    <n v="2016"/>
    <x v="4"/>
    <s v="Q4"/>
    <n v="0.33"/>
  </r>
  <r>
    <m/>
    <m/>
    <m/>
    <m/>
    <m/>
    <m/>
    <m/>
    <m/>
    <m/>
    <m/>
    <m/>
    <m/>
    <m/>
    <m/>
    <m/>
    <m/>
    <m/>
    <m/>
    <m/>
    <m/>
    <m/>
    <n v="8396"/>
    <s v="CA-2016-142594"/>
    <d v="2016-12-01T00:00:00"/>
    <d v="2016-06-12T00:00:00"/>
    <s v="Second Class"/>
    <s v="EJ-14155"/>
    <x v="412"/>
    <x v="0"/>
    <s v="United States"/>
    <s v="Franklin"/>
    <s v="Massachusetts"/>
    <n v="2038"/>
    <x v="3"/>
    <s v="FUR-TA-10001095"/>
    <x v="0"/>
    <x v="3"/>
    <s v="Chromcraft Round Conference Tables"/>
    <n v="366.00900000000001"/>
    <n v="3"/>
    <n v="0.3"/>
    <n v="-47.058300000000003"/>
    <n v="2016"/>
    <x v="4"/>
    <s v="Q4"/>
    <n v="-0.12857142857142859"/>
  </r>
  <r>
    <m/>
    <m/>
    <m/>
    <m/>
    <m/>
    <m/>
    <m/>
    <m/>
    <m/>
    <m/>
    <m/>
    <m/>
    <m/>
    <m/>
    <m/>
    <m/>
    <m/>
    <m/>
    <m/>
    <m/>
    <m/>
    <n v="8397"/>
    <s v="CA-2014-152254"/>
    <d v="2014-06-30T00:00:00"/>
    <s v="6/30/2014"/>
    <s v="Same Day"/>
    <s v="BD-11620"/>
    <x v="379"/>
    <x v="0"/>
    <s v="United States"/>
    <s v="Wilmington"/>
    <s v="North Carolina"/>
    <n v="28403"/>
    <x v="0"/>
    <s v="OFF-PA-10001144"/>
    <x v="1"/>
    <x v="10"/>
    <s v="Xerox 1913"/>
    <n v="310.68799999999999"/>
    <n v="7"/>
    <n v="0.2"/>
    <n v="108.74079999999999"/>
    <n v="2014"/>
    <x v="1"/>
    <s v="Q2"/>
    <n v="0.35"/>
  </r>
  <r>
    <m/>
    <m/>
    <m/>
    <m/>
    <m/>
    <m/>
    <m/>
    <m/>
    <m/>
    <m/>
    <m/>
    <m/>
    <m/>
    <m/>
    <m/>
    <m/>
    <m/>
    <m/>
    <m/>
    <m/>
    <m/>
    <n v="8398"/>
    <s v="US-2014-120236"/>
    <d v="2014-09-03T00:00:00"/>
    <d v="2014-04-09T00:00:00"/>
    <s v="First Class"/>
    <s v="MR-17545"/>
    <x v="280"/>
    <x v="2"/>
    <s v="United States"/>
    <s v="Houston"/>
    <s v="Texas"/>
    <n v="77095"/>
    <x v="2"/>
    <s v="OFF-BI-10004099"/>
    <x v="1"/>
    <x v="8"/>
    <s v="GBC VeloBinder Strips"/>
    <n v="7.68"/>
    <n v="5"/>
    <n v="0.8"/>
    <n v="-11.52"/>
    <n v="2014"/>
    <x v="8"/>
    <s v="Q3"/>
    <n v="-1.5"/>
  </r>
  <r>
    <m/>
    <m/>
    <m/>
    <m/>
    <m/>
    <m/>
    <m/>
    <m/>
    <m/>
    <m/>
    <m/>
    <m/>
    <m/>
    <m/>
    <m/>
    <m/>
    <m/>
    <m/>
    <m/>
    <m/>
    <m/>
    <n v="8399"/>
    <s v="CA-2017-120061"/>
    <d v="2017-11-02T00:00:00"/>
    <d v="2017-07-11T00:00:00"/>
    <s v="Second Class"/>
    <s v="SR-20425"/>
    <x v="676"/>
    <x v="2"/>
    <s v="United States"/>
    <s v="Springfield"/>
    <s v="Ohio"/>
    <n v="45503"/>
    <x v="3"/>
    <s v="FUR-CH-10001973"/>
    <x v="0"/>
    <x v="1"/>
    <s v="Office Star Flex Back Scooter Chair with White Frame"/>
    <n v="155.37200000000001"/>
    <n v="2"/>
    <n v="0.3"/>
    <n v="-35.513599999999997"/>
    <n v="2017"/>
    <x v="0"/>
    <s v="Q4"/>
    <n v="-0.22857142857142854"/>
  </r>
  <r>
    <m/>
    <m/>
    <m/>
    <m/>
    <m/>
    <m/>
    <m/>
    <m/>
    <m/>
    <m/>
    <m/>
    <m/>
    <m/>
    <m/>
    <m/>
    <m/>
    <m/>
    <m/>
    <m/>
    <m/>
    <m/>
    <n v="8400"/>
    <s v="CA-2015-133837"/>
    <d v="2015-04-13T00:00:00"/>
    <s v="4/18/2015"/>
    <s v="Standard Class"/>
    <s v="TH-21100"/>
    <x v="513"/>
    <x v="0"/>
    <s v="United States"/>
    <s v="Glendale"/>
    <s v="Arizona"/>
    <n v="85301"/>
    <x v="1"/>
    <s v="OFF-ST-10000344"/>
    <x v="1"/>
    <x v="4"/>
    <s v="Neat Ideas Personal Hanging Folder Files, Black"/>
    <n v="10.744"/>
    <n v="1"/>
    <n v="0.2"/>
    <n v="0.80579999999999996"/>
    <n v="2015"/>
    <x v="3"/>
    <s v="Q2"/>
    <n v="7.4999999999999997E-2"/>
  </r>
  <r>
    <m/>
    <m/>
    <m/>
    <m/>
    <m/>
    <m/>
    <m/>
    <m/>
    <m/>
    <m/>
    <m/>
    <m/>
    <m/>
    <m/>
    <m/>
    <m/>
    <m/>
    <m/>
    <m/>
    <m/>
    <m/>
    <n v="8401"/>
    <s v="CA-2015-110814"/>
    <d v="2015-12-05T00:00:00"/>
    <d v="2015-09-12T00:00:00"/>
    <s v="Second Class"/>
    <s v="BD-11635"/>
    <x v="631"/>
    <x v="0"/>
    <s v="United States"/>
    <s v="New York City"/>
    <s v="New York"/>
    <n v="10009"/>
    <x v="3"/>
    <s v="OFF-BI-10002026"/>
    <x v="1"/>
    <x v="8"/>
    <s v="Avery Arch Ring Binders"/>
    <n v="232.4"/>
    <n v="5"/>
    <n v="0.2"/>
    <n v="78.435000000000002"/>
    <n v="2015"/>
    <x v="4"/>
    <s v="Q4"/>
    <n v="0.33750000000000002"/>
  </r>
  <r>
    <m/>
    <m/>
    <m/>
    <m/>
    <m/>
    <m/>
    <m/>
    <m/>
    <m/>
    <m/>
    <m/>
    <m/>
    <m/>
    <m/>
    <m/>
    <m/>
    <m/>
    <m/>
    <m/>
    <m/>
    <m/>
    <n v="8402"/>
    <s v="CA-2015-110814"/>
    <d v="2015-12-05T00:00:00"/>
    <d v="2015-09-12T00:00:00"/>
    <s v="Second Class"/>
    <s v="BD-11635"/>
    <x v="631"/>
    <x v="0"/>
    <s v="United States"/>
    <s v="New York City"/>
    <s v="New York"/>
    <n v="10009"/>
    <x v="3"/>
    <s v="FUR-CH-10003535"/>
    <x v="0"/>
    <x v="1"/>
    <s v="Global Armless Task Chair, Royal Blue"/>
    <n v="164.64599999999999"/>
    <n v="3"/>
    <n v="0.1"/>
    <n v="12.8058"/>
    <n v="2015"/>
    <x v="4"/>
    <s v="Q4"/>
    <n v="7.7777777777777779E-2"/>
  </r>
  <r>
    <m/>
    <m/>
    <m/>
    <m/>
    <m/>
    <m/>
    <m/>
    <m/>
    <m/>
    <m/>
    <m/>
    <m/>
    <m/>
    <m/>
    <m/>
    <m/>
    <m/>
    <m/>
    <m/>
    <m/>
    <m/>
    <n v="8403"/>
    <s v="CA-2015-110814"/>
    <d v="2015-12-05T00:00:00"/>
    <d v="2015-09-12T00:00:00"/>
    <s v="Second Class"/>
    <s v="BD-11635"/>
    <x v="631"/>
    <x v="0"/>
    <s v="United States"/>
    <s v="New York City"/>
    <s v="New York"/>
    <n v="10009"/>
    <x v="3"/>
    <s v="OFF-PA-10004156"/>
    <x v="1"/>
    <x v="10"/>
    <s v="Xerox 188"/>
    <n v="22.68"/>
    <n v="2"/>
    <n v="0"/>
    <n v="11.113200000000001"/>
    <n v="2015"/>
    <x v="4"/>
    <s v="Q4"/>
    <n v="0.49000000000000005"/>
  </r>
  <r>
    <m/>
    <m/>
    <m/>
    <m/>
    <m/>
    <m/>
    <m/>
    <m/>
    <m/>
    <m/>
    <m/>
    <m/>
    <m/>
    <m/>
    <m/>
    <m/>
    <m/>
    <m/>
    <m/>
    <m/>
    <m/>
    <n v="8404"/>
    <s v="CA-2016-154067"/>
    <d v="2016-02-01T00:00:00"/>
    <d v="2016-07-02T00:00:00"/>
    <s v="Standard Class"/>
    <s v="SM-20950"/>
    <x v="416"/>
    <x v="1"/>
    <s v="United States"/>
    <s v="Los Angeles"/>
    <s v="California"/>
    <n v="90036"/>
    <x v="1"/>
    <s v="OFF-PA-10002254"/>
    <x v="1"/>
    <x v="10"/>
    <s v="Xerox 1883"/>
    <n v="105.52"/>
    <n v="4"/>
    <n v="0"/>
    <n v="48.539200000000001"/>
    <n v="2016"/>
    <x v="11"/>
    <s v="Q1"/>
    <n v="0.46"/>
  </r>
  <r>
    <m/>
    <m/>
    <m/>
    <m/>
    <m/>
    <m/>
    <m/>
    <m/>
    <m/>
    <m/>
    <m/>
    <m/>
    <m/>
    <m/>
    <m/>
    <m/>
    <m/>
    <m/>
    <m/>
    <m/>
    <m/>
    <n v="8405"/>
    <s v="CA-2017-140480"/>
    <d v="2017-07-08T00:00:00"/>
    <d v="2017-12-07T00:00:00"/>
    <s v="Standard Class"/>
    <s v="HE-14800"/>
    <x v="785"/>
    <x v="1"/>
    <s v="United States"/>
    <s v="Newark"/>
    <s v="Delaware"/>
    <n v="19711"/>
    <x v="3"/>
    <s v="FUR-FU-10003247"/>
    <x v="0"/>
    <x v="5"/>
    <s v="36X48 HARDFLOOR CHAIRMAT"/>
    <n v="83.92"/>
    <n v="4"/>
    <n v="0"/>
    <n v="5.8743999999999996"/>
    <n v="2017"/>
    <x v="7"/>
    <s v="Q3"/>
    <n v="6.9999999999999993E-2"/>
  </r>
  <r>
    <m/>
    <m/>
    <m/>
    <m/>
    <m/>
    <m/>
    <m/>
    <m/>
    <m/>
    <m/>
    <m/>
    <m/>
    <m/>
    <m/>
    <m/>
    <m/>
    <m/>
    <m/>
    <m/>
    <m/>
    <m/>
    <n v="8406"/>
    <s v="CA-2017-140480"/>
    <d v="2017-07-08T00:00:00"/>
    <d v="2017-12-07T00:00:00"/>
    <s v="Standard Class"/>
    <s v="HE-14800"/>
    <x v="785"/>
    <x v="1"/>
    <s v="United States"/>
    <s v="Newark"/>
    <s v="Delaware"/>
    <n v="19711"/>
    <x v="3"/>
    <s v="TEC-AC-10002473"/>
    <x v="2"/>
    <x v="11"/>
    <s v="Maxell 4.7GB DVD-R"/>
    <n v="141.9"/>
    <n v="5"/>
    <n v="0"/>
    <n v="58.179000000000002"/>
    <n v="2017"/>
    <x v="7"/>
    <s v="Q3"/>
    <n v="0.41"/>
  </r>
  <r>
    <m/>
    <m/>
    <m/>
    <m/>
    <m/>
    <m/>
    <m/>
    <m/>
    <m/>
    <m/>
    <m/>
    <m/>
    <m/>
    <m/>
    <m/>
    <m/>
    <m/>
    <m/>
    <m/>
    <m/>
    <m/>
    <n v="8407"/>
    <s v="CA-2017-140480"/>
    <d v="2017-07-08T00:00:00"/>
    <d v="2017-12-07T00:00:00"/>
    <s v="Standard Class"/>
    <s v="HE-14800"/>
    <x v="785"/>
    <x v="1"/>
    <s v="United States"/>
    <s v="Newark"/>
    <s v="Delaware"/>
    <n v="19711"/>
    <x v="3"/>
    <s v="FUR-FU-10001057"/>
    <x v="0"/>
    <x v="5"/>
    <s v="Tensor Track Tree Floor Lamp"/>
    <n v="39.979999999999997"/>
    <n v="2"/>
    <n v="0"/>
    <n v="9.1953999999999994"/>
    <n v="2017"/>
    <x v="7"/>
    <s v="Q3"/>
    <n v="0.23"/>
  </r>
  <r>
    <m/>
    <m/>
    <m/>
    <m/>
    <m/>
    <m/>
    <m/>
    <m/>
    <m/>
    <m/>
    <m/>
    <m/>
    <m/>
    <m/>
    <m/>
    <m/>
    <m/>
    <m/>
    <m/>
    <m/>
    <m/>
    <n v="8408"/>
    <s v="CA-2017-140480"/>
    <d v="2017-07-08T00:00:00"/>
    <d v="2017-12-07T00:00:00"/>
    <s v="Standard Class"/>
    <s v="HE-14800"/>
    <x v="785"/>
    <x v="1"/>
    <s v="United States"/>
    <s v="Newark"/>
    <s v="Delaware"/>
    <n v="19711"/>
    <x v="3"/>
    <s v="OFF-AR-10001419"/>
    <x v="1"/>
    <x v="6"/>
    <s v="Newell 325"/>
    <n v="28.91"/>
    <n v="7"/>
    <n v="0"/>
    <n v="8.673"/>
    <n v="2017"/>
    <x v="7"/>
    <s v="Q3"/>
    <n v="0.3"/>
  </r>
  <r>
    <m/>
    <m/>
    <m/>
    <m/>
    <m/>
    <m/>
    <m/>
    <m/>
    <m/>
    <m/>
    <m/>
    <m/>
    <m/>
    <m/>
    <m/>
    <m/>
    <m/>
    <m/>
    <m/>
    <m/>
    <m/>
    <n v="8409"/>
    <s v="CA-2017-140480"/>
    <d v="2017-07-08T00:00:00"/>
    <d v="2017-12-07T00:00:00"/>
    <s v="Standard Class"/>
    <s v="HE-14800"/>
    <x v="785"/>
    <x v="1"/>
    <s v="United States"/>
    <s v="Newark"/>
    <s v="Delaware"/>
    <n v="19711"/>
    <x v="3"/>
    <s v="OFF-AR-10004010"/>
    <x v="1"/>
    <x v="6"/>
    <s v="Hunt Boston Vacuum Mount KS Pencil Sharpener"/>
    <n v="174.95"/>
    <n v="5"/>
    <n v="0"/>
    <n v="45.487000000000002"/>
    <n v="2017"/>
    <x v="7"/>
    <s v="Q3"/>
    <n v="0.26"/>
  </r>
  <r>
    <m/>
    <m/>
    <m/>
    <m/>
    <m/>
    <m/>
    <m/>
    <m/>
    <m/>
    <m/>
    <m/>
    <m/>
    <m/>
    <m/>
    <m/>
    <m/>
    <m/>
    <m/>
    <m/>
    <m/>
    <m/>
    <n v="8410"/>
    <s v="CA-2015-134082"/>
    <d v="2015-12-11T00:00:00"/>
    <s v="12/17/2015"/>
    <s v="Standard Class"/>
    <s v="JK-15640"/>
    <x v="82"/>
    <x v="2"/>
    <s v="United States"/>
    <s v="San Bernardino"/>
    <s v="California"/>
    <n v="92404"/>
    <x v="1"/>
    <s v="OFF-BI-10004230"/>
    <x v="1"/>
    <x v="8"/>
    <s v="GBC Recycled Grain Textured Covers"/>
    <n v="110.52800000000001"/>
    <n v="4"/>
    <n v="0.2"/>
    <n v="38.684800000000003"/>
    <n v="2015"/>
    <x v="4"/>
    <s v="Q4"/>
    <n v="0.35000000000000003"/>
  </r>
  <r>
    <m/>
    <m/>
    <m/>
    <m/>
    <m/>
    <m/>
    <m/>
    <m/>
    <m/>
    <m/>
    <m/>
    <m/>
    <m/>
    <m/>
    <m/>
    <m/>
    <m/>
    <m/>
    <m/>
    <m/>
    <m/>
    <n v="8411"/>
    <s v="CA-2016-130820"/>
    <d v="2016-11-15T00:00:00"/>
    <s v="11/15/2016"/>
    <s v="Same Day"/>
    <s v="ON-18715"/>
    <x v="21"/>
    <x v="1"/>
    <s v="United States"/>
    <s v="Burlington"/>
    <s v="North Carolina"/>
    <n v="27217"/>
    <x v="0"/>
    <s v="FUR-TA-10001768"/>
    <x v="0"/>
    <x v="3"/>
    <s v="Hon Racetrack Conference Tables"/>
    <n v="630.024"/>
    <n v="4"/>
    <n v="0.4"/>
    <n v="-199.5076"/>
    <n v="2016"/>
    <x v="0"/>
    <s v="Q4"/>
    <n v="-0.31666666666666665"/>
  </r>
  <r>
    <m/>
    <m/>
    <m/>
    <m/>
    <m/>
    <m/>
    <m/>
    <m/>
    <m/>
    <m/>
    <m/>
    <m/>
    <m/>
    <m/>
    <m/>
    <m/>
    <m/>
    <m/>
    <m/>
    <m/>
    <m/>
    <n v="8412"/>
    <s v="CA-2016-159765"/>
    <d v="2016-05-09T00:00:00"/>
    <d v="2016-12-05T00:00:00"/>
    <s v="Second Class"/>
    <s v="TH-21100"/>
    <x v="513"/>
    <x v="0"/>
    <s v="United States"/>
    <s v="Salem"/>
    <s v="Virginia"/>
    <n v="24153"/>
    <x v="0"/>
    <s v="OFF-AR-10003514"/>
    <x v="1"/>
    <x v="6"/>
    <s v="4009 Highlighters by Sanford"/>
    <n v="27.86"/>
    <n v="7"/>
    <n v="0"/>
    <n v="9.1937999999999995"/>
    <n v="2016"/>
    <x v="5"/>
    <s v="Q2"/>
    <n v="0.33"/>
  </r>
  <r>
    <m/>
    <m/>
    <m/>
    <m/>
    <m/>
    <m/>
    <m/>
    <m/>
    <m/>
    <m/>
    <m/>
    <m/>
    <m/>
    <m/>
    <m/>
    <m/>
    <m/>
    <m/>
    <m/>
    <m/>
    <m/>
    <n v="8413"/>
    <s v="CA-2017-132290"/>
    <d v="2017-03-10T00:00:00"/>
    <s v="3/14/2017"/>
    <s v="Standard Class"/>
    <s v="MD-17350"/>
    <x v="198"/>
    <x v="0"/>
    <s v="United States"/>
    <s v="Dallas"/>
    <s v="Texas"/>
    <n v="75217"/>
    <x v="2"/>
    <s v="FUR-TA-10002228"/>
    <x v="0"/>
    <x v="3"/>
    <s v="Bevis Traditional Conference Table Top, Plinth Base"/>
    <n v="933.40800000000002"/>
    <n v="4"/>
    <n v="0.3"/>
    <n v="-173.34719999999999"/>
    <n v="2017"/>
    <x v="10"/>
    <s v="Q1"/>
    <n v="-0.18571428571428569"/>
  </r>
  <r>
    <m/>
    <m/>
    <m/>
    <m/>
    <m/>
    <m/>
    <m/>
    <m/>
    <m/>
    <m/>
    <m/>
    <m/>
    <m/>
    <m/>
    <m/>
    <m/>
    <m/>
    <m/>
    <m/>
    <m/>
    <m/>
    <n v="8414"/>
    <s v="CA-2016-147109"/>
    <d v="2016-12-17T00:00:00"/>
    <s v="12/21/2016"/>
    <s v="Standard Class"/>
    <s v="AH-10075"/>
    <x v="340"/>
    <x v="1"/>
    <s v="United States"/>
    <s v="Arlington"/>
    <s v="Texas"/>
    <n v="76017"/>
    <x v="2"/>
    <s v="OFF-PA-10001972"/>
    <x v="1"/>
    <x v="10"/>
    <s v="Xerox 214"/>
    <n v="51.84"/>
    <n v="10"/>
    <n v="0.2"/>
    <n v="18.143999999999998"/>
    <n v="2016"/>
    <x v="4"/>
    <s v="Q4"/>
    <n v="0.34999999999999992"/>
  </r>
  <r>
    <m/>
    <m/>
    <m/>
    <m/>
    <m/>
    <m/>
    <m/>
    <m/>
    <m/>
    <m/>
    <m/>
    <m/>
    <m/>
    <m/>
    <m/>
    <m/>
    <m/>
    <m/>
    <m/>
    <m/>
    <m/>
    <n v="8415"/>
    <s v="CA-2016-147109"/>
    <d v="2016-12-17T00:00:00"/>
    <s v="12/21/2016"/>
    <s v="Standard Class"/>
    <s v="AH-10075"/>
    <x v="340"/>
    <x v="1"/>
    <s v="United States"/>
    <s v="Arlington"/>
    <s v="Texas"/>
    <n v="76017"/>
    <x v="2"/>
    <s v="TEC-AC-10002942"/>
    <x v="2"/>
    <x v="11"/>
    <s v="WD My Passport Ultra 1TB Portable External Hard Drive"/>
    <n v="165.6"/>
    <n v="3"/>
    <n v="0.2"/>
    <n v="-6.21"/>
    <n v="2016"/>
    <x v="4"/>
    <s v="Q4"/>
    <n v="-3.7499999999999999E-2"/>
  </r>
  <r>
    <m/>
    <m/>
    <m/>
    <m/>
    <m/>
    <m/>
    <m/>
    <m/>
    <m/>
    <m/>
    <m/>
    <m/>
    <m/>
    <m/>
    <m/>
    <m/>
    <m/>
    <m/>
    <m/>
    <m/>
    <m/>
    <n v="8416"/>
    <s v="CA-2017-107265"/>
    <d v="2017-04-06T00:00:00"/>
    <d v="2017-12-04T00:00:00"/>
    <s v="Standard Class"/>
    <s v="ML-17755"/>
    <x v="529"/>
    <x v="2"/>
    <s v="United States"/>
    <s v="Marion"/>
    <s v="Iowa"/>
    <n v="52302"/>
    <x v="2"/>
    <s v="OFF-PA-10000474"/>
    <x v="1"/>
    <x v="10"/>
    <s v="Easy-staple paper"/>
    <n v="106.32"/>
    <n v="3"/>
    <n v="0"/>
    <n v="49.970399999999998"/>
    <n v="2017"/>
    <x v="3"/>
    <s v="Q2"/>
    <n v="0.47000000000000003"/>
  </r>
  <r>
    <m/>
    <m/>
    <m/>
    <m/>
    <m/>
    <m/>
    <m/>
    <m/>
    <m/>
    <m/>
    <m/>
    <m/>
    <m/>
    <m/>
    <m/>
    <m/>
    <m/>
    <m/>
    <m/>
    <m/>
    <m/>
    <n v="8417"/>
    <s v="CA-2017-118199"/>
    <d v="2017-05-09T00:00:00"/>
    <d v="2017-11-05T00:00:00"/>
    <s v="First Class"/>
    <s v="LB-16795"/>
    <x v="697"/>
    <x v="2"/>
    <s v="United States"/>
    <s v="Seattle"/>
    <s v="Washington"/>
    <n v="98105"/>
    <x v="1"/>
    <s v="OFF-BI-10004330"/>
    <x v="1"/>
    <x v="8"/>
    <s v="GBC Velobind Prepunched Cover Sets, Regency Series"/>
    <n v="147.91999999999999"/>
    <n v="5"/>
    <n v="0.2"/>
    <n v="46.225000000000001"/>
    <n v="2017"/>
    <x v="5"/>
    <s v="Q2"/>
    <n v="0.31250000000000006"/>
  </r>
  <r>
    <m/>
    <m/>
    <m/>
    <m/>
    <m/>
    <m/>
    <m/>
    <m/>
    <m/>
    <m/>
    <m/>
    <m/>
    <m/>
    <m/>
    <m/>
    <m/>
    <m/>
    <m/>
    <m/>
    <m/>
    <m/>
    <n v="8418"/>
    <s v="CA-2017-118199"/>
    <d v="2017-05-09T00:00:00"/>
    <d v="2017-11-05T00:00:00"/>
    <s v="First Class"/>
    <s v="LB-16795"/>
    <x v="697"/>
    <x v="2"/>
    <s v="United States"/>
    <s v="Seattle"/>
    <s v="Washington"/>
    <n v="98105"/>
    <x v="1"/>
    <s v="OFF-ST-10000604"/>
    <x v="1"/>
    <x v="4"/>
    <s v="Home/Office Personal File Carts"/>
    <n v="104.28"/>
    <n v="3"/>
    <n v="0"/>
    <n v="26.07"/>
    <n v="2017"/>
    <x v="5"/>
    <s v="Q2"/>
    <n v="0.25"/>
  </r>
  <r>
    <m/>
    <m/>
    <m/>
    <m/>
    <m/>
    <m/>
    <m/>
    <m/>
    <m/>
    <m/>
    <m/>
    <m/>
    <m/>
    <m/>
    <m/>
    <m/>
    <m/>
    <m/>
    <m/>
    <m/>
    <m/>
    <n v="8419"/>
    <s v="CA-2017-118199"/>
    <d v="2017-05-09T00:00:00"/>
    <d v="2017-11-05T00:00:00"/>
    <s v="First Class"/>
    <s v="LB-16795"/>
    <x v="697"/>
    <x v="2"/>
    <s v="United States"/>
    <s v="Seattle"/>
    <s v="Washington"/>
    <n v="98105"/>
    <x v="1"/>
    <s v="FUR-TA-10004154"/>
    <x v="0"/>
    <x v="3"/>
    <s v="Riverside Furniture Oval Coffee Table, Oval End Table, End Table with Drawer"/>
    <n v="286.85000000000002"/>
    <n v="1"/>
    <n v="0"/>
    <n v="63.106999999999999"/>
    <n v="2017"/>
    <x v="5"/>
    <s v="Q2"/>
    <n v="0.21999999999999997"/>
  </r>
  <r>
    <m/>
    <m/>
    <m/>
    <m/>
    <m/>
    <m/>
    <m/>
    <m/>
    <m/>
    <m/>
    <m/>
    <m/>
    <m/>
    <m/>
    <m/>
    <m/>
    <m/>
    <m/>
    <m/>
    <m/>
    <m/>
    <n v="8420"/>
    <s v="CA-2017-118199"/>
    <d v="2017-05-09T00:00:00"/>
    <d v="2017-11-05T00:00:00"/>
    <s v="First Class"/>
    <s v="LB-16795"/>
    <x v="697"/>
    <x v="2"/>
    <s v="United States"/>
    <s v="Seattle"/>
    <s v="Washington"/>
    <n v="98105"/>
    <x v="1"/>
    <s v="OFF-ST-10000636"/>
    <x v="1"/>
    <x v="4"/>
    <s v="Rogers Profile Extra Capacity Storage Tub"/>
    <n v="66.959999999999994"/>
    <n v="4"/>
    <n v="0"/>
    <n v="2.6783999999999999"/>
    <n v="2017"/>
    <x v="5"/>
    <s v="Q2"/>
    <n v="0.04"/>
  </r>
  <r>
    <m/>
    <m/>
    <m/>
    <m/>
    <m/>
    <m/>
    <m/>
    <m/>
    <m/>
    <m/>
    <m/>
    <m/>
    <m/>
    <m/>
    <m/>
    <m/>
    <m/>
    <m/>
    <m/>
    <m/>
    <m/>
    <n v="8421"/>
    <s v="CA-2017-118199"/>
    <d v="2017-05-09T00:00:00"/>
    <d v="2017-11-05T00:00:00"/>
    <s v="First Class"/>
    <s v="LB-16795"/>
    <x v="697"/>
    <x v="2"/>
    <s v="United States"/>
    <s v="Seattle"/>
    <s v="Washington"/>
    <n v="98105"/>
    <x v="1"/>
    <s v="TEC-AC-10004171"/>
    <x v="2"/>
    <x v="11"/>
    <s v="Razer Kraken 7.1 Surround Sound Over Ear USB Gaming Headset"/>
    <n v="199.98"/>
    <n v="2"/>
    <n v="0"/>
    <n v="87.991200000000006"/>
    <n v="2017"/>
    <x v="5"/>
    <s v="Q2"/>
    <n v="0.44000000000000006"/>
  </r>
  <r>
    <m/>
    <m/>
    <m/>
    <m/>
    <m/>
    <m/>
    <m/>
    <m/>
    <m/>
    <m/>
    <m/>
    <m/>
    <m/>
    <m/>
    <m/>
    <m/>
    <m/>
    <m/>
    <m/>
    <m/>
    <m/>
    <n v="8422"/>
    <s v="CA-2017-150091"/>
    <d v="2017-10-12T00:00:00"/>
    <s v="10/16/2017"/>
    <s v="Standard Class"/>
    <s v="NP-18670"/>
    <x v="73"/>
    <x v="0"/>
    <s v="United States"/>
    <s v="Lakewood"/>
    <s v="New Jersey"/>
    <n v="8701"/>
    <x v="3"/>
    <s v="TEC-AC-10002167"/>
    <x v="2"/>
    <x v="11"/>
    <s v="Imation 8gb Micro Traveldrive Usb 2.0 Flash Drive"/>
    <n v="45"/>
    <n v="3"/>
    <n v="0"/>
    <n v="4.95"/>
    <n v="2017"/>
    <x v="2"/>
    <s v="Q4"/>
    <n v="0.11"/>
  </r>
  <r>
    <m/>
    <m/>
    <m/>
    <m/>
    <m/>
    <m/>
    <m/>
    <m/>
    <m/>
    <m/>
    <m/>
    <m/>
    <m/>
    <m/>
    <m/>
    <m/>
    <m/>
    <m/>
    <m/>
    <m/>
    <m/>
    <n v="8423"/>
    <s v="CA-2017-150091"/>
    <d v="2017-10-12T00:00:00"/>
    <s v="10/16/2017"/>
    <s v="Standard Class"/>
    <s v="NP-18670"/>
    <x v="73"/>
    <x v="0"/>
    <s v="United States"/>
    <s v="Lakewood"/>
    <s v="New Jersey"/>
    <n v="8701"/>
    <x v="3"/>
    <s v="OFF-FA-10000621"/>
    <x v="1"/>
    <x v="13"/>
    <s v="OIC Colored Binder Clips, Assorted Sizes"/>
    <n v="17.899999999999999"/>
    <n v="5"/>
    <n v="0"/>
    <n v="8.7710000000000008"/>
    <n v="2017"/>
    <x v="2"/>
    <s v="Q4"/>
    <n v="0.4900000000000001"/>
  </r>
  <r>
    <m/>
    <m/>
    <m/>
    <m/>
    <m/>
    <m/>
    <m/>
    <m/>
    <m/>
    <m/>
    <m/>
    <m/>
    <m/>
    <m/>
    <m/>
    <m/>
    <m/>
    <m/>
    <m/>
    <m/>
    <m/>
    <n v="8424"/>
    <s v="CA-2017-150091"/>
    <d v="2017-10-12T00:00:00"/>
    <s v="10/16/2017"/>
    <s v="Standard Class"/>
    <s v="NP-18670"/>
    <x v="73"/>
    <x v="0"/>
    <s v="United States"/>
    <s v="Lakewood"/>
    <s v="New Jersey"/>
    <n v="8701"/>
    <x v="3"/>
    <s v="FUR-FU-10004053"/>
    <x v="0"/>
    <x v="5"/>
    <s v="DAX Two-Tone Silver Metal Document Frame"/>
    <n v="40.479999999999997"/>
    <n v="2"/>
    <n v="0"/>
    <n v="17.406400000000001"/>
    <n v="2017"/>
    <x v="2"/>
    <s v="Q4"/>
    <n v="0.43000000000000005"/>
  </r>
  <r>
    <m/>
    <m/>
    <m/>
    <m/>
    <m/>
    <m/>
    <m/>
    <m/>
    <m/>
    <m/>
    <m/>
    <m/>
    <m/>
    <m/>
    <m/>
    <m/>
    <m/>
    <m/>
    <m/>
    <m/>
    <m/>
    <n v="8425"/>
    <s v="CA-2017-150091"/>
    <d v="2017-10-12T00:00:00"/>
    <s v="10/16/2017"/>
    <s v="Standard Class"/>
    <s v="NP-18670"/>
    <x v="73"/>
    <x v="0"/>
    <s v="United States"/>
    <s v="Lakewood"/>
    <s v="New Jersey"/>
    <n v="8701"/>
    <x v="3"/>
    <s v="FUR-BO-10003404"/>
    <x v="0"/>
    <x v="0"/>
    <s v="Global Adaptabilites Bookcase, Cherry/Storm Gray Finish"/>
    <n v="2154.9"/>
    <n v="5"/>
    <n v="0"/>
    <n v="129.29400000000001"/>
    <n v="2017"/>
    <x v="2"/>
    <s v="Q4"/>
    <n v="6.0000000000000005E-2"/>
  </r>
  <r>
    <m/>
    <m/>
    <m/>
    <m/>
    <m/>
    <m/>
    <m/>
    <m/>
    <m/>
    <m/>
    <m/>
    <m/>
    <m/>
    <m/>
    <m/>
    <m/>
    <m/>
    <m/>
    <m/>
    <m/>
    <m/>
    <n v="8426"/>
    <s v="CA-2016-137652"/>
    <d v="2016-08-28T00:00:00"/>
    <s v="8/30/2016"/>
    <s v="First Class"/>
    <s v="EB-13750"/>
    <x v="494"/>
    <x v="1"/>
    <s v="United States"/>
    <s v="Cincinnati"/>
    <s v="Ohio"/>
    <n v="45231"/>
    <x v="3"/>
    <s v="OFF-BI-10004099"/>
    <x v="1"/>
    <x v="8"/>
    <s v="GBC VeloBinder Strips"/>
    <n v="18.431999999999999"/>
    <n v="8"/>
    <n v="0.7"/>
    <n v="-12.288"/>
    <n v="2016"/>
    <x v="6"/>
    <s v="Q3"/>
    <n v="-0.66666666666666674"/>
  </r>
  <r>
    <m/>
    <m/>
    <m/>
    <m/>
    <m/>
    <m/>
    <m/>
    <m/>
    <m/>
    <m/>
    <m/>
    <m/>
    <m/>
    <m/>
    <m/>
    <m/>
    <m/>
    <m/>
    <m/>
    <m/>
    <m/>
    <n v="8427"/>
    <s v="CA-2015-128356"/>
    <d v="2015-10-02T00:00:00"/>
    <d v="2015-07-10T00:00:00"/>
    <s v="Standard Class"/>
    <s v="RP-19390"/>
    <x v="261"/>
    <x v="0"/>
    <s v="United States"/>
    <s v="Thornton"/>
    <s v="Colorado"/>
    <n v="80229"/>
    <x v="1"/>
    <s v="OFF-SU-10004290"/>
    <x v="1"/>
    <x v="14"/>
    <s v="Acme Design Line 8&quot; Stainless Steel Bent Scissors w/Champagne Handles, 3-1/8&quot; Cut"/>
    <n v="10.944000000000001"/>
    <n v="2"/>
    <n v="0.2"/>
    <n v="0.95760000000000001"/>
    <n v="2015"/>
    <x v="2"/>
    <s v="Q4"/>
    <n v="8.7499999999999994E-2"/>
  </r>
  <r>
    <m/>
    <m/>
    <m/>
    <m/>
    <m/>
    <m/>
    <m/>
    <m/>
    <m/>
    <m/>
    <m/>
    <m/>
    <m/>
    <m/>
    <m/>
    <m/>
    <m/>
    <m/>
    <m/>
    <m/>
    <m/>
    <n v="8428"/>
    <s v="CA-2017-167017"/>
    <d v="2017-11-23T00:00:00"/>
    <s v="11/25/2017"/>
    <s v="First Class"/>
    <s v="DC-12850"/>
    <x v="419"/>
    <x v="0"/>
    <s v="United States"/>
    <s v="Roseville"/>
    <s v="Michigan"/>
    <n v="48066"/>
    <x v="2"/>
    <s v="OFF-SU-10001935"/>
    <x v="1"/>
    <x v="14"/>
    <s v="Staple remover"/>
    <n v="4.3600000000000003"/>
    <n v="2"/>
    <n v="0"/>
    <n v="0.1744"/>
    <n v="2017"/>
    <x v="0"/>
    <s v="Q4"/>
    <n v="3.9999999999999994E-2"/>
  </r>
  <r>
    <m/>
    <m/>
    <m/>
    <m/>
    <m/>
    <m/>
    <m/>
    <m/>
    <m/>
    <m/>
    <m/>
    <m/>
    <m/>
    <m/>
    <m/>
    <m/>
    <m/>
    <m/>
    <m/>
    <m/>
    <m/>
    <n v="8429"/>
    <s v="US-2017-132220"/>
    <d v="2017-11-12T00:00:00"/>
    <s v="11/16/2017"/>
    <s v="Standard Class"/>
    <s v="DJ-13510"/>
    <x v="137"/>
    <x v="1"/>
    <s v="United States"/>
    <s v="Tempe"/>
    <s v="Arizona"/>
    <n v="85281"/>
    <x v="1"/>
    <s v="TEC-AC-10004227"/>
    <x v="2"/>
    <x v="11"/>
    <s v="SanDisk Ultra 16 GB MicroSDHC Class 10 Memory Card"/>
    <n v="62.351999999999997"/>
    <n v="6"/>
    <n v="0.2"/>
    <n v="-10.9116"/>
    <n v="2017"/>
    <x v="0"/>
    <s v="Q4"/>
    <n v="-0.17500000000000002"/>
  </r>
  <r>
    <m/>
    <m/>
    <m/>
    <m/>
    <m/>
    <m/>
    <m/>
    <m/>
    <m/>
    <m/>
    <m/>
    <m/>
    <m/>
    <m/>
    <m/>
    <m/>
    <m/>
    <m/>
    <m/>
    <m/>
    <m/>
    <n v="8430"/>
    <s v="CA-2016-118129"/>
    <d v="2016-12-19T00:00:00"/>
    <s v="12/21/2016"/>
    <s v="Second Class"/>
    <s v="CL-12565"/>
    <x v="52"/>
    <x v="0"/>
    <s v="United States"/>
    <s v="Reading"/>
    <s v="Pennsylvania"/>
    <n v="19601"/>
    <x v="3"/>
    <s v="FUR-FU-10004904"/>
    <x v="0"/>
    <x v="5"/>
    <s v="Eldon &quot;L&quot; Workstation Diamond Chairmat"/>
    <n v="303.92"/>
    <n v="5"/>
    <n v="0.2"/>
    <n v="-30.391999999999999"/>
    <n v="2016"/>
    <x v="4"/>
    <s v="Q4"/>
    <n v="-9.9999999999999992E-2"/>
  </r>
  <r>
    <m/>
    <m/>
    <m/>
    <m/>
    <m/>
    <m/>
    <m/>
    <m/>
    <m/>
    <m/>
    <m/>
    <m/>
    <m/>
    <m/>
    <m/>
    <m/>
    <m/>
    <m/>
    <m/>
    <m/>
    <m/>
    <n v="8431"/>
    <s v="US-2014-113124"/>
    <d v="2014-03-30T00:00:00"/>
    <d v="2014-05-04T00:00:00"/>
    <s v="Standard Class"/>
    <s v="NC-18340"/>
    <x v="396"/>
    <x v="0"/>
    <s v="United States"/>
    <s v="Apple Valley"/>
    <s v="Minnesota"/>
    <n v="55124"/>
    <x v="2"/>
    <s v="OFF-ST-10001511"/>
    <x v="1"/>
    <x v="4"/>
    <s v="Space Solutions Commercial Steel Shelving"/>
    <n v="129.30000000000001"/>
    <n v="2"/>
    <n v="0"/>
    <n v="6.4649999999999999"/>
    <n v="2014"/>
    <x v="10"/>
    <s v="Q1"/>
    <n v="4.9999999999999996E-2"/>
  </r>
  <r>
    <m/>
    <m/>
    <m/>
    <m/>
    <m/>
    <m/>
    <m/>
    <m/>
    <m/>
    <m/>
    <m/>
    <m/>
    <m/>
    <m/>
    <m/>
    <m/>
    <m/>
    <m/>
    <m/>
    <m/>
    <m/>
    <n v="8432"/>
    <s v="CA-2017-155621"/>
    <d v="2017-11-08T00:00:00"/>
    <s v="11/13/2017"/>
    <s v="Standard Class"/>
    <s v="KN-16450"/>
    <x v="634"/>
    <x v="1"/>
    <s v="United States"/>
    <s v="Baltimore"/>
    <s v="Maryland"/>
    <n v="21215"/>
    <x v="3"/>
    <s v="FUR-FU-10003535"/>
    <x v="0"/>
    <x v="5"/>
    <s v="Howard Miller Distant Time Traveler Alarm Clock"/>
    <n v="274.2"/>
    <n v="10"/>
    <n v="0"/>
    <n v="112.422"/>
    <n v="2017"/>
    <x v="0"/>
    <s v="Q4"/>
    <n v="0.41000000000000003"/>
  </r>
  <r>
    <m/>
    <m/>
    <m/>
    <m/>
    <m/>
    <m/>
    <m/>
    <m/>
    <m/>
    <m/>
    <m/>
    <m/>
    <m/>
    <m/>
    <m/>
    <m/>
    <m/>
    <m/>
    <m/>
    <m/>
    <m/>
    <n v="8433"/>
    <s v="US-2014-127635"/>
    <d v="2014-09-14T00:00:00"/>
    <s v="9/18/2014"/>
    <s v="Second Class"/>
    <s v="SC-20260"/>
    <x v="609"/>
    <x v="1"/>
    <s v="United States"/>
    <s v="Corpus Christi"/>
    <s v="Texas"/>
    <n v="78415"/>
    <x v="2"/>
    <s v="OFF-FA-10000053"/>
    <x v="1"/>
    <x v="13"/>
    <s v="Revere Boxed Rubber Bands by Revere"/>
    <n v="6.048"/>
    <n v="4"/>
    <n v="0.2"/>
    <n v="-1.3608"/>
    <n v="2014"/>
    <x v="8"/>
    <s v="Q3"/>
    <n v="-0.22500000000000001"/>
  </r>
  <r>
    <m/>
    <m/>
    <m/>
    <m/>
    <m/>
    <m/>
    <m/>
    <m/>
    <m/>
    <m/>
    <m/>
    <m/>
    <m/>
    <m/>
    <m/>
    <m/>
    <m/>
    <m/>
    <m/>
    <m/>
    <m/>
    <n v="8434"/>
    <s v="US-2014-127635"/>
    <d v="2014-09-14T00:00:00"/>
    <s v="9/18/2014"/>
    <s v="Second Class"/>
    <s v="SC-20260"/>
    <x v="609"/>
    <x v="1"/>
    <s v="United States"/>
    <s v="Corpus Christi"/>
    <s v="Texas"/>
    <n v="78415"/>
    <x v="2"/>
    <s v="OFF-PA-10004610"/>
    <x v="1"/>
    <x v="10"/>
    <s v="Xerox 1900"/>
    <n v="6.8479999999999999"/>
    <n v="2"/>
    <n v="0.2"/>
    <n v="2.14"/>
    <n v="2014"/>
    <x v="8"/>
    <s v="Q3"/>
    <n v="0.3125"/>
  </r>
  <r>
    <m/>
    <m/>
    <m/>
    <m/>
    <m/>
    <m/>
    <m/>
    <m/>
    <m/>
    <m/>
    <m/>
    <m/>
    <m/>
    <m/>
    <m/>
    <m/>
    <m/>
    <m/>
    <m/>
    <m/>
    <m/>
    <n v="8435"/>
    <s v="US-2014-127635"/>
    <d v="2014-09-14T00:00:00"/>
    <s v="9/18/2014"/>
    <s v="Second Class"/>
    <s v="SC-20260"/>
    <x v="609"/>
    <x v="1"/>
    <s v="United States"/>
    <s v="Corpus Christi"/>
    <s v="Texas"/>
    <n v="78415"/>
    <x v="2"/>
    <s v="FUR-FU-10000550"/>
    <x v="0"/>
    <x v="5"/>
    <s v="Stacking Trays by OIC"/>
    <n v="9.9600000000000009"/>
    <n v="5"/>
    <n v="0.6"/>
    <n v="-6.7229999999999999"/>
    <n v="2014"/>
    <x v="8"/>
    <s v="Q3"/>
    <n v="-0.67499999999999993"/>
  </r>
  <r>
    <m/>
    <m/>
    <m/>
    <m/>
    <m/>
    <m/>
    <m/>
    <m/>
    <m/>
    <m/>
    <m/>
    <m/>
    <m/>
    <m/>
    <m/>
    <m/>
    <m/>
    <m/>
    <m/>
    <m/>
    <m/>
    <n v="8436"/>
    <s v="US-2014-127635"/>
    <d v="2014-09-14T00:00:00"/>
    <s v="9/18/2014"/>
    <s v="Second Class"/>
    <s v="SC-20260"/>
    <x v="609"/>
    <x v="1"/>
    <s v="United States"/>
    <s v="Corpus Christi"/>
    <s v="Texas"/>
    <n v="78415"/>
    <x v="2"/>
    <s v="OFF-BI-10001721"/>
    <x v="1"/>
    <x v="8"/>
    <s v="Trimflex Flexible Post Binders"/>
    <n v="8.5519999999999996"/>
    <n v="2"/>
    <n v="0.8"/>
    <n v="-13.683199999999999"/>
    <n v="2014"/>
    <x v="8"/>
    <s v="Q3"/>
    <n v="-1.6"/>
  </r>
  <r>
    <m/>
    <m/>
    <m/>
    <m/>
    <m/>
    <m/>
    <m/>
    <m/>
    <m/>
    <m/>
    <m/>
    <m/>
    <m/>
    <m/>
    <m/>
    <m/>
    <m/>
    <m/>
    <m/>
    <m/>
    <m/>
    <n v="8437"/>
    <s v="CA-2015-151470"/>
    <d v="2015-09-20T00:00:00"/>
    <s v="9/26/2015"/>
    <s v="Standard Class"/>
    <s v="AM-10705"/>
    <x v="562"/>
    <x v="0"/>
    <s v="United States"/>
    <s v="Las Vegas"/>
    <s v="Nevada"/>
    <n v="89115"/>
    <x v="1"/>
    <s v="OFF-BI-10004040"/>
    <x v="1"/>
    <x v="8"/>
    <s v="Wilson Jones Impact Binders"/>
    <n v="45.584000000000003"/>
    <n v="11"/>
    <n v="0.2"/>
    <n v="16.5242"/>
    <n v="2015"/>
    <x v="8"/>
    <s v="Q3"/>
    <n v="0.36249999999999999"/>
  </r>
  <r>
    <m/>
    <m/>
    <m/>
    <m/>
    <m/>
    <m/>
    <m/>
    <m/>
    <m/>
    <m/>
    <m/>
    <m/>
    <m/>
    <m/>
    <m/>
    <m/>
    <m/>
    <m/>
    <m/>
    <m/>
    <m/>
    <n v="8438"/>
    <s v="CA-2015-112823"/>
    <d v="2015-12-10T00:00:00"/>
    <s v="12/16/2015"/>
    <s v="Standard Class"/>
    <s v="RA-19945"/>
    <x v="362"/>
    <x v="0"/>
    <s v="United States"/>
    <s v="Cleveland"/>
    <s v="Ohio"/>
    <n v="44105"/>
    <x v="3"/>
    <s v="TEC-AC-10002550"/>
    <x v="2"/>
    <x v="11"/>
    <s v="Maxell 4.7GB DVD-RW 3/Pack"/>
    <n v="25.488"/>
    <n v="2"/>
    <n v="0.2"/>
    <n v="4.4603999999999999"/>
    <n v="2015"/>
    <x v="4"/>
    <s v="Q4"/>
    <n v="0.17499999999999999"/>
  </r>
  <r>
    <m/>
    <m/>
    <m/>
    <m/>
    <m/>
    <m/>
    <m/>
    <m/>
    <m/>
    <m/>
    <m/>
    <m/>
    <m/>
    <m/>
    <m/>
    <m/>
    <m/>
    <m/>
    <m/>
    <m/>
    <m/>
    <n v="8439"/>
    <s v="CA-2014-108861"/>
    <d v="2014-05-28T00:00:00"/>
    <d v="2014-01-06T00:00:00"/>
    <s v="Standard Class"/>
    <s v="MM-17260"/>
    <x v="570"/>
    <x v="0"/>
    <s v="United States"/>
    <s v="Seattle"/>
    <s v="Washington"/>
    <n v="98105"/>
    <x v="1"/>
    <s v="OFF-BI-10003876"/>
    <x v="1"/>
    <x v="8"/>
    <s v="Green Canvas Binder for 8-1/2&quot; x 14&quot; Sheets"/>
    <n v="136.96"/>
    <n v="4"/>
    <n v="0.2"/>
    <n v="51.36"/>
    <n v="2014"/>
    <x v="5"/>
    <s v="Q2"/>
    <n v="0.375"/>
  </r>
  <r>
    <m/>
    <m/>
    <m/>
    <m/>
    <m/>
    <m/>
    <m/>
    <m/>
    <m/>
    <m/>
    <m/>
    <m/>
    <m/>
    <m/>
    <m/>
    <m/>
    <m/>
    <m/>
    <m/>
    <m/>
    <m/>
    <n v="8440"/>
    <s v="CA-2017-114370"/>
    <d v="2017-03-14T00:00:00"/>
    <s v="3/17/2017"/>
    <s v="Second Class"/>
    <s v="BN-11470"/>
    <x v="272"/>
    <x v="1"/>
    <s v="United States"/>
    <s v="Chicago"/>
    <s v="Illinois"/>
    <n v="60623"/>
    <x v="2"/>
    <s v="TEC-PH-10000213"/>
    <x v="2"/>
    <x v="7"/>
    <s v="Seidio BD2-HK3IPH5-BK DILEX Case and Holster Combo for Apple iPhone 5/5s - Black"/>
    <n v="49.616"/>
    <n v="2"/>
    <n v="0.2"/>
    <n v="4.9615999999999998"/>
    <n v="2017"/>
    <x v="10"/>
    <s v="Q1"/>
    <n v="9.9999999999999992E-2"/>
  </r>
  <r>
    <m/>
    <m/>
    <m/>
    <m/>
    <m/>
    <m/>
    <m/>
    <m/>
    <m/>
    <m/>
    <m/>
    <m/>
    <m/>
    <m/>
    <m/>
    <m/>
    <m/>
    <m/>
    <m/>
    <m/>
    <m/>
    <n v="8441"/>
    <s v="CA-2016-158302"/>
    <d v="2016-12-08T00:00:00"/>
    <d v="2016-12-12T00:00:00"/>
    <s v="Second Class"/>
    <s v="JB-16045"/>
    <x v="674"/>
    <x v="2"/>
    <s v="United States"/>
    <s v="Columbus"/>
    <s v="Ohio"/>
    <n v="43229"/>
    <x v="3"/>
    <s v="OFF-PA-10002615"/>
    <x v="1"/>
    <x v="10"/>
    <s v="Ampad Gold Fibre Wirebound Steno Books, 6&quot; x 9&quot;, Gregg Ruled"/>
    <n v="10.584"/>
    <n v="3"/>
    <n v="0.2"/>
    <n v="3.4398"/>
    <n v="2016"/>
    <x v="4"/>
    <s v="Q4"/>
    <n v="0.32500000000000001"/>
  </r>
  <r>
    <m/>
    <m/>
    <m/>
    <m/>
    <m/>
    <m/>
    <m/>
    <m/>
    <m/>
    <m/>
    <m/>
    <m/>
    <m/>
    <m/>
    <m/>
    <m/>
    <m/>
    <m/>
    <m/>
    <m/>
    <m/>
    <n v="8442"/>
    <s v="CA-2017-145779"/>
    <d v="2017-05-06T00:00:00"/>
    <d v="2017-10-05T00:00:00"/>
    <s v="Standard Class"/>
    <s v="DB-13615"/>
    <x v="140"/>
    <x v="0"/>
    <s v="United States"/>
    <s v="Tucson"/>
    <s v="Arizona"/>
    <n v="85705"/>
    <x v="1"/>
    <s v="OFF-PA-10002254"/>
    <x v="1"/>
    <x v="10"/>
    <s v="Xerox 1883"/>
    <n v="84.415999999999997"/>
    <n v="4"/>
    <n v="0.2"/>
    <n v="27.435199999999998"/>
    <n v="2017"/>
    <x v="5"/>
    <s v="Q2"/>
    <n v="0.32500000000000001"/>
  </r>
  <r>
    <m/>
    <m/>
    <m/>
    <m/>
    <m/>
    <m/>
    <m/>
    <m/>
    <m/>
    <m/>
    <m/>
    <m/>
    <m/>
    <m/>
    <m/>
    <m/>
    <m/>
    <m/>
    <m/>
    <m/>
    <m/>
    <n v="8443"/>
    <s v="US-2016-155173"/>
    <d v="2016-03-06T00:00:00"/>
    <d v="2016-10-03T00:00:00"/>
    <s v="Standard Class"/>
    <s v="JB-16045"/>
    <x v="674"/>
    <x v="2"/>
    <s v="United States"/>
    <s v="Philadelphia"/>
    <s v="Pennsylvania"/>
    <n v="19120"/>
    <x v="3"/>
    <s v="TEC-PH-10004586"/>
    <x v="2"/>
    <x v="7"/>
    <s v="Wilson SignalBoost 841262 DB PRO Amplifier Kit"/>
    <n v="431.94"/>
    <n v="2"/>
    <n v="0.4"/>
    <n v="-71.989999999999995"/>
    <n v="2016"/>
    <x v="10"/>
    <s v="Q1"/>
    <n v="-0.16666666666666666"/>
  </r>
  <r>
    <m/>
    <m/>
    <m/>
    <m/>
    <m/>
    <m/>
    <m/>
    <m/>
    <m/>
    <m/>
    <m/>
    <m/>
    <m/>
    <m/>
    <m/>
    <m/>
    <m/>
    <m/>
    <m/>
    <m/>
    <m/>
    <n v="8444"/>
    <s v="US-2016-155173"/>
    <d v="2016-03-06T00:00:00"/>
    <d v="2016-10-03T00:00:00"/>
    <s v="Standard Class"/>
    <s v="JB-16045"/>
    <x v="674"/>
    <x v="2"/>
    <s v="United States"/>
    <s v="Philadelphia"/>
    <s v="Pennsylvania"/>
    <n v="19120"/>
    <x v="3"/>
    <s v="OFF-BI-10002982"/>
    <x v="1"/>
    <x v="8"/>
    <s v="Avery Self-Adhesive Photo Pockets for Polaroid Photos"/>
    <n v="2.0430000000000001"/>
    <n v="1"/>
    <n v="0.7"/>
    <n v="-1.4982"/>
    <n v="2016"/>
    <x v="10"/>
    <s v="Q1"/>
    <n v="-0.73333333333333328"/>
  </r>
  <r>
    <m/>
    <m/>
    <m/>
    <m/>
    <m/>
    <m/>
    <m/>
    <m/>
    <m/>
    <m/>
    <m/>
    <m/>
    <m/>
    <m/>
    <m/>
    <m/>
    <m/>
    <m/>
    <m/>
    <m/>
    <m/>
    <n v="8445"/>
    <s v="US-2016-155173"/>
    <d v="2016-03-06T00:00:00"/>
    <d v="2016-10-03T00:00:00"/>
    <s v="Standard Class"/>
    <s v="JB-16045"/>
    <x v="674"/>
    <x v="2"/>
    <s v="United States"/>
    <s v="Philadelphia"/>
    <s v="Pennsylvania"/>
    <n v="19120"/>
    <x v="3"/>
    <s v="TEC-PH-10002538"/>
    <x v="2"/>
    <x v="7"/>
    <s v="Grandstream GXP1160 VoIP phone"/>
    <n v="68.238"/>
    <n v="3"/>
    <n v="0.4"/>
    <n v="-12.510300000000001"/>
    <n v="2016"/>
    <x v="10"/>
    <s v="Q1"/>
    <n v="-0.18333333333333335"/>
  </r>
  <r>
    <m/>
    <m/>
    <m/>
    <m/>
    <m/>
    <m/>
    <m/>
    <m/>
    <m/>
    <m/>
    <m/>
    <m/>
    <m/>
    <m/>
    <m/>
    <m/>
    <m/>
    <m/>
    <m/>
    <m/>
    <m/>
    <n v="8446"/>
    <s v="CA-2017-125451"/>
    <d v="2017-10-23T00:00:00"/>
    <s v="10/24/2017"/>
    <s v="First Class"/>
    <s v="AH-10075"/>
    <x v="340"/>
    <x v="1"/>
    <s v="United States"/>
    <s v="Cranston"/>
    <s v="Rhode Island"/>
    <n v="2920"/>
    <x v="3"/>
    <s v="FUR-TA-10001039"/>
    <x v="0"/>
    <x v="3"/>
    <s v="KI Adjustable-Height Table"/>
    <n v="240.744"/>
    <n v="4"/>
    <n v="0.3"/>
    <n v="-13.7568"/>
    <n v="2017"/>
    <x v="2"/>
    <s v="Q4"/>
    <n v="-5.7142857142857141E-2"/>
  </r>
  <r>
    <m/>
    <m/>
    <m/>
    <m/>
    <m/>
    <m/>
    <m/>
    <m/>
    <m/>
    <m/>
    <m/>
    <m/>
    <m/>
    <m/>
    <m/>
    <m/>
    <m/>
    <m/>
    <m/>
    <m/>
    <m/>
    <n v="8447"/>
    <s v="CA-2017-125451"/>
    <d v="2017-10-23T00:00:00"/>
    <s v="10/24/2017"/>
    <s v="First Class"/>
    <s v="AH-10075"/>
    <x v="340"/>
    <x v="1"/>
    <s v="United States"/>
    <s v="Cranston"/>
    <s v="Rhode Island"/>
    <n v="2920"/>
    <x v="3"/>
    <s v="FUR-FU-10004963"/>
    <x v="0"/>
    <x v="5"/>
    <s v="Eldon 400 Class Desk Accessories, Black Carbon"/>
    <n v="35"/>
    <n v="4"/>
    <n v="0"/>
    <n v="14.7"/>
    <n v="2017"/>
    <x v="2"/>
    <s v="Q4"/>
    <n v="0.42"/>
  </r>
  <r>
    <m/>
    <m/>
    <m/>
    <m/>
    <m/>
    <m/>
    <m/>
    <m/>
    <m/>
    <m/>
    <m/>
    <m/>
    <m/>
    <m/>
    <m/>
    <m/>
    <m/>
    <m/>
    <m/>
    <m/>
    <m/>
    <n v="8448"/>
    <s v="CA-2017-125451"/>
    <d v="2017-10-23T00:00:00"/>
    <s v="10/24/2017"/>
    <s v="First Class"/>
    <s v="AH-10075"/>
    <x v="340"/>
    <x v="1"/>
    <s v="United States"/>
    <s v="Cranston"/>
    <s v="Rhode Island"/>
    <n v="2920"/>
    <x v="3"/>
    <s v="FUR-FU-10000277"/>
    <x v="0"/>
    <x v="5"/>
    <s v="Deflect-o DuraMat Antistatic Studded Beveled Mat for Medium Pile Carpeting"/>
    <n v="210.68"/>
    <n v="2"/>
    <n v="0"/>
    <n v="50.563200000000002"/>
    <n v="2017"/>
    <x v="2"/>
    <s v="Q4"/>
    <n v="0.24"/>
  </r>
  <r>
    <m/>
    <m/>
    <m/>
    <m/>
    <m/>
    <m/>
    <m/>
    <m/>
    <m/>
    <m/>
    <m/>
    <m/>
    <m/>
    <m/>
    <m/>
    <m/>
    <m/>
    <m/>
    <m/>
    <m/>
    <m/>
    <n v="8449"/>
    <s v="CA-2017-125451"/>
    <d v="2017-10-23T00:00:00"/>
    <s v="10/24/2017"/>
    <s v="First Class"/>
    <s v="AH-10075"/>
    <x v="340"/>
    <x v="1"/>
    <s v="United States"/>
    <s v="Cranston"/>
    <s v="Rhode Island"/>
    <n v="2920"/>
    <x v="3"/>
    <s v="FUR-TA-10004915"/>
    <x v="0"/>
    <x v="3"/>
    <s v="Office Impressions End Table, 20-1/2&quot;H x 24&quot;W x 20&quot;D"/>
    <n v="637.89599999999996"/>
    <n v="3"/>
    <n v="0.3"/>
    <n v="-127.5792"/>
    <n v="2017"/>
    <x v="2"/>
    <s v="Q4"/>
    <n v="-0.2"/>
  </r>
  <r>
    <m/>
    <m/>
    <m/>
    <m/>
    <m/>
    <m/>
    <m/>
    <m/>
    <m/>
    <m/>
    <m/>
    <m/>
    <m/>
    <m/>
    <m/>
    <m/>
    <m/>
    <m/>
    <m/>
    <m/>
    <m/>
    <n v="8450"/>
    <s v="CA-2017-125451"/>
    <d v="2017-10-23T00:00:00"/>
    <s v="10/24/2017"/>
    <s v="First Class"/>
    <s v="AH-10075"/>
    <x v="340"/>
    <x v="1"/>
    <s v="United States"/>
    <s v="Cranston"/>
    <s v="Rhode Island"/>
    <n v="2920"/>
    <x v="3"/>
    <s v="OFF-PA-10003724"/>
    <x v="1"/>
    <x v="10"/>
    <s v="Wirebound Message Book, 4 per Page"/>
    <n v="43.44"/>
    <n v="8"/>
    <n v="0"/>
    <n v="21.285599999999999"/>
    <n v="2017"/>
    <x v="2"/>
    <s v="Q4"/>
    <n v="0.49"/>
  </r>
  <r>
    <m/>
    <m/>
    <m/>
    <m/>
    <m/>
    <m/>
    <m/>
    <m/>
    <m/>
    <m/>
    <m/>
    <m/>
    <m/>
    <m/>
    <m/>
    <m/>
    <m/>
    <m/>
    <m/>
    <m/>
    <m/>
    <n v="8451"/>
    <s v="CA-2017-125451"/>
    <d v="2017-10-23T00:00:00"/>
    <s v="10/24/2017"/>
    <s v="First Class"/>
    <s v="AH-10075"/>
    <x v="340"/>
    <x v="1"/>
    <s v="United States"/>
    <s v="Cranston"/>
    <s v="Rhode Island"/>
    <n v="2920"/>
    <x v="3"/>
    <s v="OFF-AP-10002906"/>
    <x v="1"/>
    <x v="9"/>
    <s v="Hoover Replacement Belt for Commercial Guardsman Heavy-Duty Upright Vacuum"/>
    <n v="2.2200000000000002"/>
    <n v="1"/>
    <n v="0"/>
    <n v="0.66600000000000004"/>
    <n v="2017"/>
    <x v="2"/>
    <s v="Q4"/>
    <n v="0.3"/>
  </r>
  <r>
    <m/>
    <m/>
    <m/>
    <m/>
    <m/>
    <m/>
    <m/>
    <m/>
    <m/>
    <m/>
    <m/>
    <m/>
    <m/>
    <m/>
    <m/>
    <m/>
    <m/>
    <m/>
    <m/>
    <m/>
    <m/>
    <n v="8452"/>
    <s v="CA-2014-131387"/>
    <d v="2014-04-28T00:00:00"/>
    <s v="4/30/2014"/>
    <s v="First Class"/>
    <s v="AI-10855"/>
    <x v="482"/>
    <x v="0"/>
    <s v="United States"/>
    <s v="San Francisco"/>
    <s v="California"/>
    <n v="94122"/>
    <x v="1"/>
    <s v="TEC-PH-10001459"/>
    <x v="2"/>
    <x v="7"/>
    <s v="Samsung Galaxy Mega 6.3"/>
    <n v="1679.96"/>
    <n v="5"/>
    <n v="0.2"/>
    <n v="125.997"/>
    <n v="2014"/>
    <x v="3"/>
    <s v="Q2"/>
    <n v="7.4999999999999997E-2"/>
  </r>
  <r>
    <m/>
    <m/>
    <m/>
    <m/>
    <m/>
    <m/>
    <m/>
    <m/>
    <m/>
    <m/>
    <m/>
    <m/>
    <m/>
    <m/>
    <m/>
    <m/>
    <m/>
    <m/>
    <m/>
    <m/>
    <m/>
    <n v="8453"/>
    <s v="CA-2016-125087"/>
    <d v="2016-04-18T00:00:00"/>
    <s v="4/23/2016"/>
    <s v="Standard Class"/>
    <s v="TH-21115"/>
    <x v="764"/>
    <x v="1"/>
    <s v="United States"/>
    <s v="Houston"/>
    <s v="Texas"/>
    <n v="77070"/>
    <x v="2"/>
    <s v="FUR-CH-10002880"/>
    <x v="0"/>
    <x v="1"/>
    <s v="Global High-Back Leather Tilter, Burgundy"/>
    <n v="344.37200000000001"/>
    <n v="4"/>
    <n v="0.3"/>
    <n v="-93.472399999999993"/>
    <n v="2016"/>
    <x v="3"/>
    <s v="Q2"/>
    <n v="-0.27142857142857141"/>
  </r>
  <r>
    <m/>
    <m/>
    <m/>
    <m/>
    <m/>
    <m/>
    <m/>
    <m/>
    <m/>
    <m/>
    <m/>
    <m/>
    <m/>
    <m/>
    <m/>
    <m/>
    <m/>
    <m/>
    <m/>
    <m/>
    <m/>
    <n v="8454"/>
    <s v="CA-2016-125087"/>
    <d v="2016-04-18T00:00:00"/>
    <s v="4/23/2016"/>
    <s v="Standard Class"/>
    <s v="TH-21115"/>
    <x v="764"/>
    <x v="1"/>
    <s v="United States"/>
    <s v="Houston"/>
    <s v="Texas"/>
    <n v="77070"/>
    <x v="2"/>
    <s v="OFF-ST-10001780"/>
    <x v="1"/>
    <x v="4"/>
    <s v="Tennsco 16-Compartment Lockers with Coat Rack"/>
    <n v="1554.9359999999999"/>
    <n v="3"/>
    <n v="0.2"/>
    <n v="77.746799999999993"/>
    <n v="2016"/>
    <x v="3"/>
    <s v="Q2"/>
    <n v="4.9999999999999996E-2"/>
  </r>
  <r>
    <m/>
    <m/>
    <m/>
    <m/>
    <m/>
    <m/>
    <m/>
    <m/>
    <m/>
    <m/>
    <m/>
    <m/>
    <m/>
    <m/>
    <m/>
    <m/>
    <m/>
    <m/>
    <m/>
    <m/>
    <m/>
    <n v="8455"/>
    <s v="CA-2016-125087"/>
    <d v="2016-04-18T00:00:00"/>
    <s v="4/23/2016"/>
    <s v="Standard Class"/>
    <s v="TH-21115"/>
    <x v="764"/>
    <x v="1"/>
    <s v="United States"/>
    <s v="Houston"/>
    <s v="Texas"/>
    <n v="77070"/>
    <x v="2"/>
    <s v="FUR-FU-10004748"/>
    <x v="0"/>
    <x v="5"/>
    <s v="Howard Miller 16&quot; Diameter Gallery Wall Clock"/>
    <n v="127.88"/>
    <n v="5"/>
    <n v="0.6"/>
    <n v="-67.137"/>
    <n v="2016"/>
    <x v="3"/>
    <s v="Q2"/>
    <n v="-0.52500000000000002"/>
  </r>
  <r>
    <m/>
    <m/>
    <m/>
    <m/>
    <m/>
    <m/>
    <m/>
    <m/>
    <m/>
    <m/>
    <m/>
    <m/>
    <m/>
    <m/>
    <m/>
    <m/>
    <m/>
    <m/>
    <m/>
    <m/>
    <m/>
    <n v="8456"/>
    <s v="CA-2016-154081"/>
    <d v="2016-05-22T00:00:00"/>
    <s v="5/29/2016"/>
    <s v="Standard Class"/>
    <s v="JE-15610"/>
    <x v="531"/>
    <x v="1"/>
    <s v="United States"/>
    <s v="Los Angeles"/>
    <s v="California"/>
    <n v="90049"/>
    <x v="1"/>
    <s v="TEC-PH-10001918"/>
    <x v="2"/>
    <x v="7"/>
    <s v="Nortel Business Series Terminal T7208 Digital phone"/>
    <n v="222.38399999999999"/>
    <n v="2"/>
    <n v="0.2"/>
    <n v="22.238399999999999"/>
    <n v="2016"/>
    <x v="5"/>
    <s v="Q2"/>
    <n v="0.1"/>
  </r>
  <r>
    <m/>
    <m/>
    <m/>
    <m/>
    <m/>
    <m/>
    <m/>
    <m/>
    <m/>
    <m/>
    <m/>
    <m/>
    <m/>
    <m/>
    <m/>
    <m/>
    <m/>
    <m/>
    <m/>
    <m/>
    <m/>
    <n v="8457"/>
    <s v="US-2017-118556"/>
    <d v="2017-05-28T00:00:00"/>
    <d v="2017-02-06T00:00:00"/>
    <s v="Second Class"/>
    <s v="TH-21235"/>
    <x v="260"/>
    <x v="1"/>
    <s v="United States"/>
    <s v="Chicago"/>
    <s v="Illinois"/>
    <n v="60653"/>
    <x v="2"/>
    <s v="FUR-CH-10001146"/>
    <x v="0"/>
    <x v="1"/>
    <s v="Global Task Chair, Black"/>
    <n v="106.869"/>
    <n v="3"/>
    <n v="0.3"/>
    <n v="-29.007300000000001"/>
    <n v="2017"/>
    <x v="5"/>
    <s v="Q2"/>
    <n v="-0.27142857142857146"/>
  </r>
  <r>
    <m/>
    <m/>
    <m/>
    <m/>
    <m/>
    <m/>
    <m/>
    <m/>
    <m/>
    <m/>
    <m/>
    <m/>
    <m/>
    <m/>
    <m/>
    <m/>
    <m/>
    <m/>
    <m/>
    <m/>
    <m/>
    <n v="8458"/>
    <s v="US-2017-118556"/>
    <d v="2017-05-28T00:00:00"/>
    <d v="2017-02-06T00:00:00"/>
    <s v="Second Class"/>
    <s v="TH-21235"/>
    <x v="260"/>
    <x v="1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  <n v="2017"/>
    <x v="5"/>
    <s v="Q2"/>
    <n v="-1.75"/>
  </r>
  <r>
    <m/>
    <m/>
    <m/>
    <m/>
    <m/>
    <m/>
    <m/>
    <m/>
    <m/>
    <m/>
    <m/>
    <m/>
    <m/>
    <m/>
    <m/>
    <m/>
    <m/>
    <m/>
    <m/>
    <m/>
    <m/>
    <n v="8459"/>
    <s v="CA-2014-126200"/>
    <d v="2014-08-25T00:00:00"/>
    <s v="8/29/2014"/>
    <s v="Standard Class"/>
    <s v="JE-15715"/>
    <x v="555"/>
    <x v="0"/>
    <s v="United States"/>
    <s v="Houston"/>
    <s v="Texas"/>
    <n v="77070"/>
    <x v="2"/>
    <s v="OFF-BI-10002133"/>
    <x v="1"/>
    <x v="8"/>
    <s v="Wilson Jones Elliptical Ring 3 1/2&quot; Capacity Binders, 800 sheets"/>
    <n v="25.68"/>
    <n v="3"/>
    <n v="0.8"/>
    <n v="-39.804000000000002"/>
    <n v="2014"/>
    <x v="6"/>
    <s v="Q3"/>
    <n v="-1.55"/>
  </r>
  <r>
    <m/>
    <m/>
    <m/>
    <m/>
    <m/>
    <m/>
    <m/>
    <m/>
    <m/>
    <m/>
    <m/>
    <m/>
    <m/>
    <m/>
    <m/>
    <m/>
    <m/>
    <m/>
    <m/>
    <m/>
    <m/>
    <n v="8460"/>
    <s v="CA-2014-126200"/>
    <d v="2014-08-25T00:00:00"/>
    <s v="8/29/2014"/>
    <s v="Standard Class"/>
    <s v="JE-15715"/>
    <x v="555"/>
    <x v="0"/>
    <s v="United States"/>
    <s v="Houston"/>
    <s v="Texas"/>
    <n v="77070"/>
    <x v="2"/>
    <s v="OFF-BI-10002225"/>
    <x v="1"/>
    <x v="8"/>
    <s v="Square Ring Data Binders, Rigid 75 Pt. Covers, 11&quot; x 14-7/8&quot;"/>
    <n v="12.384"/>
    <n v="3"/>
    <n v="0.8"/>
    <n v="-19.814399999999999"/>
    <n v="2014"/>
    <x v="6"/>
    <s v="Q3"/>
    <n v="-1.5999999999999999"/>
  </r>
  <r>
    <m/>
    <m/>
    <m/>
    <m/>
    <m/>
    <m/>
    <m/>
    <m/>
    <m/>
    <m/>
    <m/>
    <m/>
    <m/>
    <m/>
    <m/>
    <m/>
    <m/>
    <m/>
    <m/>
    <m/>
    <m/>
    <n v="8461"/>
    <s v="CA-2014-146500"/>
    <d v="2014-08-30T00:00:00"/>
    <d v="2014-04-09T00:00:00"/>
    <s v="Standard Class"/>
    <s v="AT-10735"/>
    <x v="247"/>
    <x v="0"/>
    <s v="United States"/>
    <s v="Bristol"/>
    <s v="Connecticut"/>
    <n v="6010"/>
    <x v="3"/>
    <s v="OFF-BI-10002432"/>
    <x v="1"/>
    <x v="8"/>
    <s v="Wilson Jones Standard D-Ring Binders"/>
    <n v="25.3"/>
    <n v="5"/>
    <n v="0"/>
    <n v="11.891"/>
    <n v="2014"/>
    <x v="6"/>
    <s v="Q3"/>
    <n v="0.47"/>
  </r>
  <r>
    <m/>
    <m/>
    <m/>
    <m/>
    <m/>
    <m/>
    <m/>
    <m/>
    <m/>
    <m/>
    <m/>
    <m/>
    <m/>
    <m/>
    <m/>
    <m/>
    <m/>
    <m/>
    <m/>
    <m/>
    <m/>
    <n v="8462"/>
    <s v="CA-2014-146500"/>
    <d v="2014-08-30T00:00:00"/>
    <d v="2014-04-09T00:00:00"/>
    <s v="Standard Class"/>
    <s v="AT-10735"/>
    <x v="247"/>
    <x v="0"/>
    <s v="United States"/>
    <s v="Bristol"/>
    <s v="Connecticut"/>
    <n v="6010"/>
    <x v="3"/>
    <s v="OFF-ST-10000563"/>
    <x v="1"/>
    <x v="4"/>
    <s v="Fellowes Bankers Box Stor/Drawer Steel Plus"/>
    <n v="95.94"/>
    <n v="3"/>
    <n v="0"/>
    <n v="9.5939999999999994"/>
    <n v="2014"/>
    <x v="6"/>
    <s v="Q3"/>
    <n v="9.9999999999999992E-2"/>
  </r>
  <r>
    <m/>
    <m/>
    <m/>
    <m/>
    <m/>
    <m/>
    <m/>
    <m/>
    <m/>
    <m/>
    <m/>
    <m/>
    <m/>
    <m/>
    <m/>
    <m/>
    <m/>
    <m/>
    <m/>
    <m/>
    <m/>
    <n v="8463"/>
    <s v="CA-2015-169537"/>
    <d v="2015-09-03T00:00:00"/>
    <d v="2015-07-09T00:00:00"/>
    <s v="Second Class"/>
    <s v="JH-15820"/>
    <x v="581"/>
    <x v="0"/>
    <s v="United States"/>
    <s v="Holland"/>
    <s v="Michigan"/>
    <n v="49423"/>
    <x v="2"/>
    <s v="OFF-LA-10001982"/>
    <x v="1"/>
    <x v="2"/>
    <s v="Smead Alpha-Z Color-Coded Name Labels First Letter Starter Set"/>
    <n v="7.5"/>
    <n v="2"/>
    <n v="0"/>
    <n v="3.6"/>
    <n v="2015"/>
    <x v="8"/>
    <s v="Q3"/>
    <n v="0.48000000000000004"/>
  </r>
  <r>
    <m/>
    <m/>
    <m/>
    <m/>
    <m/>
    <m/>
    <m/>
    <m/>
    <m/>
    <m/>
    <m/>
    <m/>
    <m/>
    <m/>
    <m/>
    <m/>
    <m/>
    <m/>
    <m/>
    <m/>
    <m/>
    <n v="8464"/>
    <s v="CA-2014-100881"/>
    <d v="2014-03-28T00:00:00"/>
    <d v="2014-01-04T00:00:00"/>
    <s v="Standard Class"/>
    <s v="DR-12940"/>
    <x v="660"/>
    <x v="2"/>
    <s v="United States"/>
    <s v="Albuquerque"/>
    <s v="New Mexico"/>
    <n v="87105"/>
    <x v="1"/>
    <s v="TEC-PH-10003273"/>
    <x v="2"/>
    <x v="7"/>
    <s v="AT&amp;T TR1909W"/>
    <n v="302.37599999999998"/>
    <n v="3"/>
    <n v="0.2"/>
    <n v="22.6782"/>
    <n v="2014"/>
    <x v="10"/>
    <s v="Q1"/>
    <n v="7.5000000000000011E-2"/>
  </r>
  <r>
    <m/>
    <m/>
    <m/>
    <m/>
    <m/>
    <m/>
    <m/>
    <m/>
    <m/>
    <m/>
    <m/>
    <m/>
    <m/>
    <m/>
    <m/>
    <m/>
    <m/>
    <m/>
    <m/>
    <m/>
    <m/>
    <n v="8465"/>
    <s v="CA-2015-144043"/>
    <d v="2015-05-10T00:00:00"/>
    <s v="5/15/2015"/>
    <s v="Standard Class"/>
    <s v="AB-10165"/>
    <x v="269"/>
    <x v="0"/>
    <s v="United States"/>
    <s v="Louisville"/>
    <s v="Colorado"/>
    <n v="80027"/>
    <x v="1"/>
    <s v="TEC-AC-10002718"/>
    <x v="2"/>
    <x v="11"/>
    <s v="Belkin Standard 104 key USB Keyboard"/>
    <n v="46.688000000000002"/>
    <n v="4"/>
    <n v="0.2"/>
    <n v="-2.9180000000000001"/>
    <n v="2015"/>
    <x v="5"/>
    <s v="Q2"/>
    <n v="-6.25E-2"/>
  </r>
  <r>
    <m/>
    <m/>
    <m/>
    <m/>
    <m/>
    <m/>
    <m/>
    <m/>
    <m/>
    <m/>
    <m/>
    <m/>
    <m/>
    <m/>
    <m/>
    <m/>
    <m/>
    <m/>
    <m/>
    <m/>
    <m/>
    <n v="8466"/>
    <s v="CA-2015-116512"/>
    <d v="2015-04-09T00:00:00"/>
    <s v="4/14/2015"/>
    <s v="Standard Class"/>
    <s v="MC-18100"/>
    <x v="498"/>
    <x v="0"/>
    <s v="United States"/>
    <s v="New York City"/>
    <s v="New York"/>
    <n v="10024"/>
    <x v="3"/>
    <s v="OFF-ST-10001505"/>
    <x v="1"/>
    <x v="4"/>
    <s v="Perma STOR-ALL Hanging File Box, 13 1/8&quot;W x 12 1/4&quot;D x 10 1/2&quot;H"/>
    <n v="17.940000000000001"/>
    <n v="3"/>
    <n v="0"/>
    <n v="3.0497999999999998"/>
    <n v="2015"/>
    <x v="3"/>
    <s v="Q2"/>
    <n v="0.16999999999999998"/>
  </r>
  <r>
    <m/>
    <m/>
    <m/>
    <m/>
    <m/>
    <m/>
    <m/>
    <m/>
    <m/>
    <m/>
    <m/>
    <m/>
    <m/>
    <m/>
    <m/>
    <m/>
    <m/>
    <m/>
    <m/>
    <m/>
    <m/>
    <n v="8467"/>
    <s v="CA-2015-101000"/>
    <d v="2015-04-09T00:00:00"/>
    <s v="4/14/2015"/>
    <s v="Standard Class"/>
    <s v="IG-15085"/>
    <x v="490"/>
    <x v="0"/>
    <s v="United States"/>
    <s v="Norwich"/>
    <s v="Connecticut"/>
    <n v="6360"/>
    <x v="3"/>
    <s v="OFF-AP-10000179"/>
    <x v="1"/>
    <x v="9"/>
    <s v="Honeywell Enviracaire Portable HEPA Air Cleaner for up to 10 x 16 Room"/>
    <n v="370.14"/>
    <n v="3"/>
    <n v="0"/>
    <n v="144.3546"/>
    <n v="2015"/>
    <x v="3"/>
    <s v="Q2"/>
    <n v="0.39"/>
  </r>
  <r>
    <m/>
    <m/>
    <m/>
    <m/>
    <m/>
    <m/>
    <m/>
    <m/>
    <m/>
    <m/>
    <m/>
    <m/>
    <m/>
    <m/>
    <m/>
    <m/>
    <m/>
    <m/>
    <m/>
    <m/>
    <m/>
    <n v="8468"/>
    <s v="CA-2016-168557"/>
    <d v="2016-09-19T00:00:00"/>
    <s v="9/23/2016"/>
    <s v="Standard Class"/>
    <s v="FH-14275"/>
    <x v="395"/>
    <x v="1"/>
    <s v="United States"/>
    <s v="San Francisco"/>
    <s v="California"/>
    <n v="94122"/>
    <x v="1"/>
    <s v="OFF-BI-10002309"/>
    <x v="1"/>
    <x v="8"/>
    <s v="Avery Heavy-Duty EZD  Binder With Locking Rings"/>
    <n v="8.9280000000000008"/>
    <n v="2"/>
    <n v="0.2"/>
    <n v="3.1248"/>
    <n v="2016"/>
    <x v="8"/>
    <s v="Q3"/>
    <n v="0.35"/>
  </r>
  <r>
    <m/>
    <m/>
    <m/>
    <m/>
    <m/>
    <m/>
    <m/>
    <m/>
    <m/>
    <m/>
    <m/>
    <m/>
    <m/>
    <m/>
    <m/>
    <m/>
    <m/>
    <m/>
    <m/>
    <m/>
    <m/>
    <n v="8469"/>
    <s v="US-2016-164196"/>
    <d v="2016-11-11T00:00:00"/>
    <s v="11/17/2016"/>
    <s v="Standard Class"/>
    <s v="AS-10285"/>
    <x v="155"/>
    <x v="1"/>
    <s v="United States"/>
    <s v="Noblesville"/>
    <s v="Indiana"/>
    <n v="46060"/>
    <x v="2"/>
    <s v="FUR-TA-10001950"/>
    <x v="0"/>
    <x v="3"/>
    <s v="Balt Solid Wood Round Tables"/>
    <n v="2678.94"/>
    <n v="6"/>
    <n v="0"/>
    <n v="241.1046"/>
    <n v="2016"/>
    <x v="0"/>
    <s v="Q4"/>
    <n v="0.09"/>
  </r>
  <r>
    <m/>
    <m/>
    <m/>
    <m/>
    <m/>
    <m/>
    <m/>
    <m/>
    <m/>
    <m/>
    <m/>
    <m/>
    <m/>
    <m/>
    <m/>
    <m/>
    <m/>
    <m/>
    <m/>
    <m/>
    <m/>
    <n v="8470"/>
    <s v="US-2017-132031"/>
    <d v="2017-04-23T00:00:00"/>
    <s v="4/27/2017"/>
    <s v="Standard Class"/>
    <s v="PN-18775"/>
    <x v="43"/>
    <x v="2"/>
    <s v="United States"/>
    <s v="Clarksville"/>
    <s v="Tennessee"/>
    <n v="37042"/>
    <x v="0"/>
    <s v="FUR-BO-10001972"/>
    <x v="0"/>
    <x v="0"/>
    <s v="O'Sullivan 4-Shelf Bookcase in Odessa Pine"/>
    <n v="387.13600000000002"/>
    <n v="4"/>
    <n v="0.2"/>
    <n v="-14.5176"/>
    <n v="2017"/>
    <x v="3"/>
    <s v="Q2"/>
    <n v="-3.7499999999999999E-2"/>
  </r>
  <r>
    <m/>
    <m/>
    <m/>
    <m/>
    <m/>
    <m/>
    <m/>
    <m/>
    <m/>
    <m/>
    <m/>
    <m/>
    <m/>
    <m/>
    <m/>
    <m/>
    <m/>
    <m/>
    <m/>
    <m/>
    <m/>
    <n v="8471"/>
    <s v="US-2017-132031"/>
    <d v="2017-04-23T00:00:00"/>
    <s v="4/27/2017"/>
    <s v="Standard Class"/>
    <s v="PN-18775"/>
    <x v="43"/>
    <x v="2"/>
    <s v="United States"/>
    <s v="Clarksville"/>
    <s v="Tennessee"/>
    <n v="37042"/>
    <x v="0"/>
    <s v="TEC-AC-10002473"/>
    <x v="2"/>
    <x v="11"/>
    <s v="Maxell 4.7GB DVD-R"/>
    <n v="45.408000000000001"/>
    <n v="2"/>
    <n v="0.2"/>
    <n v="11.919600000000001"/>
    <n v="2017"/>
    <x v="3"/>
    <s v="Q2"/>
    <n v="0.26250000000000001"/>
  </r>
  <r>
    <m/>
    <m/>
    <m/>
    <m/>
    <m/>
    <m/>
    <m/>
    <m/>
    <m/>
    <m/>
    <m/>
    <m/>
    <m/>
    <m/>
    <m/>
    <m/>
    <m/>
    <m/>
    <m/>
    <m/>
    <m/>
    <n v="8472"/>
    <s v="US-2017-132031"/>
    <d v="2017-04-23T00:00:00"/>
    <s v="4/27/2017"/>
    <s v="Standard Class"/>
    <s v="PN-18775"/>
    <x v="43"/>
    <x v="2"/>
    <s v="United States"/>
    <s v="Clarksville"/>
    <s v="Tennessee"/>
    <n v="37042"/>
    <x v="0"/>
    <s v="FUR-FU-10000193"/>
    <x v="0"/>
    <x v="5"/>
    <s v="Tenex Chairmats For Use with Hard Floors"/>
    <n v="77.951999999999998"/>
    <n v="3"/>
    <n v="0.2"/>
    <n v="-11.6928"/>
    <n v="2017"/>
    <x v="3"/>
    <s v="Q2"/>
    <n v="-0.15"/>
  </r>
  <r>
    <m/>
    <m/>
    <m/>
    <m/>
    <m/>
    <m/>
    <m/>
    <m/>
    <m/>
    <m/>
    <m/>
    <m/>
    <m/>
    <m/>
    <m/>
    <m/>
    <m/>
    <m/>
    <m/>
    <m/>
    <m/>
    <n v="8473"/>
    <s v="US-2017-132031"/>
    <d v="2017-04-23T00:00:00"/>
    <s v="4/27/2017"/>
    <s v="Standard Class"/>
    <s v="PN-18775"/>
    <x v="43"/>
    <x v="2"/>
    <s v="United States"/>
    <s v="Clarksville"/>
    <s v="Tennessee"/>
    <n v="37042"/>
    <x v="0"/>
    <s v="OFF-LA-10000081"/>
    <x v="1"/>
    <x v="2"/>
    <s v="Avery 496"/>
    <n v="3"/>
    <n v="1"/>
    <n v="0.2"/>
    <n v="1.05"/>
    <n v="2017"/>
    <x v="3"/>
    <s v="Q2"/>
    <n v="0.35000000000000003"/>
  </r>
  <r>
    <m/>
    <m/>
    <m/>
    <m/>
    <m/>
    <m/>
    <m/>
    <m/>
    <m/>
    <m/>
    <m/>
    <m/>
    <m/>
    <m/>
    <m/>
    <m/>
    <m/>
    <m/>
    <m/>
    <m/>
    <m/>
    <n v="8474"/>
    <s v="CA-2015-169733"/>
    <d v="2015-10-22T00:00:00"/>
    <s v="10/26/2015"/>
    <s v="Second Class"/>
    <s v="GM-14500"/>
    <x v="421"/>
    <x v="0"/>
    <s v="United States"/>
    <s v="Hollywood"/>
    <s v="Florida"/>
    <n v="33021"/>
    <x v="0"/>
    <s v="OFF-ST-10000876"/>
    <x v="1"/>
    <x v="4"/>
    <s v="Eldon Simplefile Box Office"/>
    <n v="9.952"/>
    <n v="1"/>
    <n v="0.2"/>
    <n v="0.99519999999999997"/>
    <n v="2015"/>
    <x v="2"/>
    <s v="Q4"/>
    <n v="9.9999999999999992E-2"/>
  </r>
  <r>
    <m/>
    <m/>
    <m/>
    <m/>
    <m/>
    <m/>
    <m/>
    <m/>
    <m/>
    <m/>
    <m/>
    <m/>
    <m/>
    <m/>
    <m/>
    <m/>
    <m/>
    <m/>
    <m/>
    <m/>
    <m/>
    <n v="8475"/>
    <s v="CA-2017-169404"/>
    <d v="2017-04-09T00:00:00"/>
    <s v="4/14/2017"/>
    <s v="Standard Class"/>
    <s v="NC-18625"/>
    <x v="544"/>
    <x v="1"/>
    <s v="United States"/>
    <s v="York"/>
    <s v="Pennsylvania"/>
    <n v="17403"/>
    <x v="3"/>
    <s v="OFF-BI-10004492"/>
    <x v="1"/>
    <x v="8"/>
    <s v="Tuf-Vin Binders"/>
    <n v="37.896000000000001"/>
    <n v="4"/>
    <n v="0.7"/>
    <n v="-29.053599999999999"/>
    <n v="2017"/>
    <x v="3"/>
    <s v="Q2"/>
    <n v="-0.76666666666666661"/>
  </r>
  <r>
    <m/>
    <m/>
    <m/>
    <m/>
    <m/>
    <m/>
    <m/>
    <m/>
    <m/>
    <m/>
    <m/>
    <m/>
    <m/>
    <m/>
    <m/>
    <m/>
    <m/>
    <m/>
    <m/>
    <m/>
    <m/>
    <n v="8476"/>
    <s v="CA-2017-169404"/>
    <d v="2017-04-09T00:00:00"/>
    <s v="4/14/2017"/>
    <s v="Standard Class"/>
    <s v="NC-18625"/>
    <x v="544"/>
    <x v="1"/>
    <s v="United States"/>
    <s v="York"/>
    <s v="Pennsylvania"/>
    <n v="17403"/>
    <x v="3"/>
    <s v="OFF-PA-10001033"/>
    <x v="1"/>
    <x v="10"/>
    <s v="Xerox 1893"/>
    <n v="65.584000000000003"/>
    <n v="2"/>
    <n v="0.2"/>
    <n v="23.7742"/>
    <n v="2017"/>
    <x v="3"/>
    <s v="Q2"/>
    <n v="0.36249999999999999"/>
  </r>
  <r>
    <m/>
    <m/>
    <m/>
    <m/>
    <m/>
    <m/>
    <m/>
    <m/>
    <m/>
    <m/>
    <m/>
    <m/>
    <m/>
    <m/>
    <m/>
    <m/>
    <m/>
    <m/>
    <m/>
    <m/>
    <m/>
    <n v="8477"/>
    <s v="CA-2017-134880"/>
    <d v="2017-10-27T00:00:00"/>
    <d v="2017-01-11T00:00:00"/>
    <s v="Standard Class"/>
    <s v="TW-21025"/>
    <x v="69"/>
    <x v="2"/>
    <s v="United States"/>
    <s v="Mesa"/>
    <s v="Arizona"/>
    <n v="85204"/>
    <x v="1"/>
    <s v="OFF-PA-10004039"/>
    <x v="1"/>
    <x v="10"/>
    <s v="Xerox 1882"/>
    <n v="44.783999999999999"/>
    <n v="1"/>
    <n v="0.2"/>
    <n v="16.234200000000001"/>
    <n v="2017"/>
    <x v="2"/>
    <s v="Q4"/>
    <n v="0.36250000000000004"/>
  </r>
  <r>
    <m/>
    <m/>
    <m/>
    <m/>
    <m/>
    <m/>
    <m/>
    <m/>
    <m/>
    <m/>
    <m/>
    <m/>
    <m/>
    <m/>
    <m/>
    <m/>
    <m/>
    <m/>
    <m/>
    <m/>
    <m/>
    <n v="8478"/>
    <s v="CA-2015-145758"/>
    <d v="2015-10-30T00:00:00"/>
    <s v="10/30/2015"/>
    <s v="Same Day"/>
    <s v="BF-11020"/>
    <x v="292"/>
    <x v="1"/>
    <s v="United States"/>
    <s v="New York City"/>
    <s v="New York"/>
    <n v="10024"/>
    <x v="3"/>
    <s v="TEC-MA-10004552"/>
    <x v="2"/>
    <x v="15"/>
    <s v="Star Micronics TSP100 TSP143LAN Receipt Printer"/>
    <n v="1035.8"/>
    <n v="4"/>
    <n v="0"/>
    <n v="269.30799999999999"/>
    <n v="2015"/>
    <x v="2"/>
    <s v="Q4"/>
    <n v="0.26"/>
  </r>
  <r>
    <m/>
    <m/>
    <m/>
    <m/>
    <m/>
    <m/>
    <m/>
    <m/>
    <m/>
    <m/>
    <m/>
    <m/>
    <m/>
    <m/>
    <m/>
    <m/>
    <m/>
    <m/>
    <m/>
    <m/>
    <m/>
    <n v="8479"/>
    <s v="CA-2017-158736"/>
    <d v="2017-12-18T00:00:00"/>
    <s v="12/24/2017"/>
    <s v="Standard Class"/>
    <s v="TT-21460"/>
    <x v="499"/>
    <x v="2"/>
    <s v="United States"/>
    <s v="San Francisco"/>
    <s v="California"/>
    <n v="94110"/>
    <x v="1"/>
    <s v="OFF-AR-10002578"/>
    <x v="1"/>
    <x v="6"/>
    <s v="Newell 335"/>
    <n v="5.76"/>
    <n v="2"/>
    <n v="0"/>
    <n v="1.6704000000000001"/>
    <n v="2017"/>
    <x v="4"/>
    <s v="Q4"/>
    <n v="0.29000000000000004"/>
  </r>
  <r>
    <m/>
    <m/>
    <m/>
    <m/>
    <m/>
    <m/>
    <m/>
    <m/>
    <m/>
    <m/>
    <m/>
    <m/>
    <m/>
    <m/>
    <m/>
    <m/>
    <m/>
    <m/>
    <m/>
    <m/>
    <m/>
    <n v="8480"/>
    <s v="US-2016-119270"/>
    <d v="2016-03-12T00:00:00"/>
    <s v="3/16/2016"/>
    <s v="Standard Class"/>
    <s v="SW-20245"/>
    <x v="573"/>
    <x v="0"/>
    <s v="United States"/>
    <s v="Los Angeles"/>
    <s v="California"/>
    <n v="90036"/>
    <x v="1"/>
    <s v="OFF-PA-10004022"/>
    <x v="1"/>
    <x v="10"/>
    <s v="Hammermill Color Copier Paper (28Lb. and 96 Bright)"/>
    <n v="19.98"/>
    <n v="2"/>
    <n v="0"/>
    <n v="8.9909999999999997"/>
    <n v="2016"/>
    <x v="10"/>
    <s v="Q1"/>
    <n v="0.44999999999999996"/>
  </r>
  <r>
    <m/>
    <m/>
    <m/>
    <m/>
    <m/>
    <m/>
    <m/>
    <m/>
    <m/>
    <m/>
    <m/>
    <m/>
    <m/>
    <m/>
    <m/>
    <m/>
    <m/>
    <m/>
    <m/>
    <m/>
    <m/>
    <n v="8481"/>
    <s v="CA-2014-109890"/>
    <d v="2014-07-21T00:00:00"/>
    <s v="7/27/2014"/>
    <s v="Standard Class"/>
    <s v="PG-18820"/>
    <x v="310"/>
    <x v="0"/>
    <s v="United States"/>
    <s v="Omaha"/>
    <s v="Nebraska"/>
    <n v="68104"/>
    <x v="2"/>
    <s v="TEC-PH-10004100"/>
    <x v="2"/>
    <x v="7"/>
    <s v="Griffin GC17055 Auxiliary Audio Cable"/>
    <n v="35.979999999999997"/>
    <n v="2"/>
    <n v="0"/>
    <n v="10.074400000000001"/>
    <n v="2014"/>
    <x v="7"/>
    <s v="Q3"/>
    <n v="0.28000000000000003"/>
  </r>
  <r>
    <m/>
    <m/>
    <m/>
    <m/>
    <m/>
    <m/>
    <m/>
    <m/>
    <m/>
    <m/>
    <m/>
    <m/>
    <m/>
    <m/>
    <m/>
    <m/>
    <m/>
    <m/>
    <m/>
    <m/>
    <m/>
    <n v="8482"/>
    <s v="CA-2016-138583"/>
    <d v="2016-05-24T00:00:00"/>
    <s v="5/28/2016"/>
    <s v="Standard Class"/>
    <s v="DP-13390"/>
    <x v="503"/>
    <x v="2"/>
    <s v="United States"/>
    <s v="Philadelphia"/>
    <s v="Pennsylvania"/>
    <n v="19120"/>
    <x v="3"/>
    <s v="OFF-AR-10001860"/>
    <x v="1"/>
    <x v="6"/>
    <s v="BIC Liqua Brite Liner"/>
    <n v="16.655999999999999"/>
    <n v="3"/>
    <n v="0.2"/>
    <n v="3.3311999999999999"/>
    <n v="2016"/>
    <x v="5"/>
    <s v="Q2"/>
    <n v="0.2"/>
  </r>
  <r>
    <m/>
    <m/>
    <m/>
    <m/>
    <m/>
    <m/>
    <m/>
    <m/>
    <m/>
    <m/>
    <m/>
    <m/>
    <m/>
    <m/>
    <m/>
    <m/>
    <m/>
    <m/>
    <m/>
    <m/>
    <m/>
    <n v="8483"/>
    <s v="US-2017-118535"/>
    <d v="2017-02-11T00:00:00"/>
    <s v="2/15/2017"/>
    <s v="Standard Class"/>
    <s v="DJ-13510"/>
    <x v="137"/>
    <x v="1"/>
    <s v="United States"/>
    <s v="New York City"/>
    <s v="New York"/>
    <n v="10024"/>
    <x v="3"/>
    <s v="OFF-LA-10001297"/>
    <x v="1"/>
    <x v="2"/>
    <s v="Avery 473"/>
    <n v="20.7"/>
    <n v="2"/>
    <n v="0"/>
    <n v="9.9359999999999999"/>
    <n v="2017"/>
    <x v="11"/>
    <s v="Q1"/>
    <n v="0.48000000000000004"/>
  </r>
  <r>
    <m/>
    <m/>
    <m/>
    <m/>
    <m/>
    <m/>
    <m/>
    <m/>
    <m/>
    <m/>
    <m/>
    <m/>
    <m/>
    <m/>
    <m/>
    <m/>
    <m/>
    <m/>
    <m/>
    <m/>
    <m/>
    <n v="8484"/>
    <s v="CA-2016-126284"/>
    <d v="2016-09-20T00:00:00"/>
    <s v="9/24/2016"/>
    <s v="Standard Class"/>
    <s v="EN-13780"/>
    <x v="633"/>
    <x v="0"/>
    <s v="United States"/>
    <s v="Grand Rapids"/>
    <s v="Michigan"/>
    <n v="49505"/>
    <x v="2"/>
    <s v="OFF-BI-10004828"/>
    <x v="1"/>
    <x v="8"/>
    <s v="GBC Poly Designer Binding Covers"/>
    <n v="83.7"/>
    <n v="5"/>
    <n v="0"/>
    <n v="41.012999999999998"/>
    <n v="2016"/>
    <x v="8"/>
    <s v="Q3"/>
    <n v="0.48999999999999994"/>
  </r>
  <r>
    <m/>
    <m/>
    <m/>
    <m/>
    <m/>
    <m/>
    <m/>
    <m/>
    <m/>
    <m/>
    <m/>
    <m/>
    <m/>
    <m/>
    <m/>
    <m/>
    <m/>
    <m/>
    <m/>
    <m/>
    <m/>
    <n v="8485"/>
    <s v="CA-2017-142391"/>
    <d v="2017-09-24T00:00:00"/>
    <s v="9/24/2017"/>
    <s v="Same Day"/>
    <s v="PB-19150"/>
    <x v="171"/>
    <x v="0"/>
    <s v="United States"/>
    <s v="Seattle"/>
    <s v="Washington"/>
    <n v="98115"/>
    <x v="1"/>
    <s v="FUR-FU-10002759"/>
    <x v="0"/>
    <x v="5"/>
    <s v="12-1/2 Diameter Round Wall Clock"/>
    <n v="199.8"/>
    <n v="10"/>
    <n v="0"/>
    <n v="71.927999999999997"/>
    <n v="2017"/>
    <x v="8"/>
    <s v="Q3"/>
    <n v="0.36"/>
  </r>
  <r>
    <m/>
    <m/>
    <m/>
    <m/>
    <m/>
    <m/>
    <m/>
    <m/>
    <m/>
    <m/>
    <m/>
    <m/>
    <m/>
    <m/>
    <m/>
    <m/>
    <m/>
    <m/>
    <m/>
    <m/>
    <m/>
    <n v="8486"/>
    <s v="CA-2017-124716"/>
    <d v="2017-03-27T00:00:00"/>
    <s v="3/31/2017"/>
    <s v="Standard Class"/>
    <s v="BD-11560"/>
    <x v="786"/>
    <x v="2"/>
    <s v="United States"/>
    <s v="Fresno"/>
    <s v="California"/>
    <n v="93727"/>
    <x v="1"/>
    <s v="OFF-PA-10000740"/>
    <x v="1"/>
    <x v="10"/>
    <s v="Xerox 1982"/>
    <n v="45.68"/>
    <n v="2"/>
    <n v="0"/>
    <n v="21.012799999999999"/>
    <n v="2017"/>
    <x v="10"/>
    <s v="Q1"/>
    <n v="0.45999999999999996"/>
  </r>
  <r>
    <m/>
    <m/>
    <m/>
    <m/>
    <m/>
    <m/>
    <m/>
    <m/>
    <m/>
    <m/>
    <m/>
    <m/>
    <m/>
    <m/>
    <m/>
    <m/>
    <m/>
    <m/>
    <m/>
    <m/>
    <m/>
    <n v="8487"/>
    <s v="CA-2017-124716"/>
    <d v="2017-03-27T00:00:00"/>
    <s v="3/31/2017"/>
    <s v="Standard Class"/>
    <s v="BD-11560"/>
    <x v="786"/>
    <x v="2"/>
    <s v="United States"/>
    <s v="Fresno"/>
    <s v="California"/>
    <n v="93727"/>
    <x v="1"/>
    <s v="OFF-PA-10001144"/>
    <x v="1"/>
    <x v="10"/>
    <s v="Xerox 1913"/>
    <n v="110.96"/>
    <n v="2"/>
    <n v="0"/>
    <n v="53.260800000000003"/>
    <n v="2017"/>
    <x v="10"/>
    <s v="Q1"/>
    <n v="0.48000000000000004"/>
  </r>
  <r>
    <m/>
    <m/>
    <m/>
    <m/>
    <m/>
    <m/>
    <m/>
    <m/>
    <m/>
    <m/>
    <m/>
    <m/>
    <m/>
    <m/>
    <m/>
    <m/>
    <m/>
    <m/>
    <m/>
    <m/>
    <m/>
    <n v="8488"/>
    <s v="CA-2017-124716"/>
    <d v="2017-03-27T00:00:00"/>
    <s v="3/31/2017"/>
    <s v="Standard Class"/>
    <s v="BD-11560"/>
    <x v="786"/>
    <x v="2"/>
    <s v="United States"/>
    <s v="Fresno"/>
    <s v="California"/>
    <n v="93727"/>
    <x v="1"/>
    <s v="OFF-PA-10000859"/>
    <x v="1"/>
    <x v="10"/>
    <s v="Unpadded Memo Slips"/>
    <n v="11.94"/>
    <n v="3"/>
    <n v="0"/>
    <n v="5.97"/>
    <n v="2017"/>
    <x v="10"/>
    <s v="Q1"/>
    <n v="0.5"/>
  </r>
  <r>
    <m/>
    <m/>
    <m/>
    <m/>
    <m/>
    <m/>
    <m/>
    <m/>
    <m/>
    <m/>
    <m/>
    <m/>
    <m/>
    <m/>
    <m/>
    <m/>
    <m/>
    <m/>
    <m/>
    <m/>
    <m/>
    <n v="8489"/>
    <s v="CA-2016-158841"/>
    <d v="2016-02-02T00:00:00"/>
    <d v="2016-04-02T00:00:00"/>
    <s v="Second Class"/>
    <s v="SE-20110"/>
    <x v="339"/>
    <x v="0"/>
    <s v="United States"/>
    <s v="Arlington"/>
    <s v="Virginia"/>
    <n v="22204"/>
    <x v="0"/>
    <s v="TEC-MA-10001127"/>
    <x v="2"/>
    <x v="15"/>
    <s v="HP Designjet T520 Inkjet Large Format Printer - 24&quot; Color"/>
    <n v="8749.9500000000007"/>
    <n v="5"/>
    <n v="0"/>
    <n v="2799.9839999999999"/>
    <n v="2016"/>
    <x v="11"/>
    <s v="Q1"/>
    <n v="0.31999999999999995"/>
  </r>
  <r>
    <m/>
    <m/>
    <m/>
    <m/>
    <m/>
    <m/>
    <m/>
    <m/>
    <m/>
    <m/>
    <m/>
    <m/>
    <m/>
    <m/>
    <m/>
    <m/>
    <m/>
    <m/>
    <m/>
    <m/>
    <m/>
    <n v="8490"/>
    <s v="CA-2016-158841"/>
    <d v="2016-02-02T00:00:00"/>
    <d v="2016-04-02T00:00:00"/>
    <s v="Second Class"/>
    <s v="SE-20110"/>
    <x v="339"/>
    <x v="0"/>
    <s v="United States"/>
    <s v="Arlington"/>
    <s v="Virginia"/>
    <n v="22204"/>
    <x v="0"/>
    <s v="OFF-BI-10002557"/>
    <x v="1"/>
    <x v="8"/>
    <s v="Presstex Flexible Ring Binders"/>
    <n v="36.4"/>
    <n v="8"/>
    <n v="0"/>
    <n v="18.2"/>
    <n v="2016"/>
    <x v="11"/>
    <s v="Q1"/>
    <n v="0.5"/>
  </r>
  <r>
    <m/>
    <m/>
    <m/>
    <m/>
    <m/>
    <m/>
    <m/>
    <m/>
    <m/>
    <m/>
    <m/>
    <m/>
    <m/>
    <m/>
    <m/>
    <m/>
    <m/>
    <m/>
    <m/>
    <m/>
    <m/>
    <n v="8491"/>
    <s v="CA-2016-158841"/>
    <d v="2016-02-02T00:00:00"/>
    <d v="2016-04-02T00:00:00"/>
    <s v="Second Class"/>
    <s v="SE-20110"/>
    <x v="339"/>
    <x v="0"/>
    <s v="United States"/>
    <s v="Arlington"/>
    <s v="Virginia"/>
    <n v="22204"/>
    <x v="0"/>
    <s v="FUR-FU-10001731"/>
    <x v="0"/>
    <x v="5"/>
    <s v="Acrylic Self-Standing Desk Frames"/>
    <n v="18.690000000000001"/>
    <n v="7"/>
    <n v="0"/>
    <n v="7.1021999999999998"/>
    <n v="2016"/>
    <x v="11"/>
    <s v="Q1"/>
    <n v="0.37999999999999995"/>
  </r>
  <r>
    <m/>
    <m/>
    <m/>
    <m/>
    <m/>
    <m/>
    <m/>
    <m/>
    <m/>
    <m/>
    <m/>
    <m/>
    <m/>
    <m/>
    <m/>
    <m/>
    <m/>
    <m/>
    <m/>
    <m/>
    <m/>
    <n v="8492"/>
    <s v="CA-2017-106824"/>
    <d v="2017-07-07T00:00:00"/>
    <d v="2017-11-07T00:00:00"/>
    <s v="Standard Class"/>
    <s v="AT-10735"/>
    <x v="247"/>
    <x v="0"/>
    <s v="United States"/>
    <s v="Los Angeles"/>
    <s v="California"/>
    <n v="90049"/>
    <x v="1"/>
    <s v="OFF-FA-10001135"/>
    <x v="1"/>
    <x v="13"/>
    <s v="Brites Rubber Bands, 1 1/2 oz. Box"/>
    <n v="5.94"/>
    <n v="3"/>
    <n v="0"/>
    <n v="0.1188"/>
    <n v="2017"/>
    <x v="7"/>
    <s v="Q3"/>
    <n v="0.02"/>
  </r>
  <r>
    <m/>
    <m/>
    <m/>
    <m/>
    <m/>
    <m/>
    <m/>
    <m/>
    <m/>
    <m/>
    <m/>
    <m/>
    <m/>
    <m/>
    <m/>
    <m/>
    <m/>
    <m/>
    <m/>
    <m/>
    <m/>
    <n v="8493"/>
    <s v="CA-2015-109190"/>
    <d v="2015-10-23T00:00:00"/>
    <s v="10/28/2015"/>
    <s v="Standard Class"/>
    <s v="CC-12685"/>
    <x v="530"/>
    <x v="0"/>
    <s v="United States"/>
    <s v="Lubbock"/>
    <s v="Texas"/>
    <n v="79424"/>
    <x v="2"/>
    <s v="OFF-PA-10000069"/>
    <x v="1"/>
    <x v="10"/>
    <s v="TOPS 4 x 6 Fluorescent Color Memo Sheets, 500 Sheets per Pack"/>
    <n v="60.735999999999997"/>
    <n v="8"/>
    <n v="0.2"/>
    <n v="20.4984"/>
    <n v="2015"/>
    <x v="2"/>
    <s v="Q4"/>
    <n v="0.33750000000000002"/>
  </r>
  <r>
    <m/>
    <m/>
    <m/>
    <m/>
    <m/>
    <m/>
    <m/>
    <m/>
    <m/>
    <m/>
    <m/>
    <m/>
    <m/>
    <m/>
    <m/>
    <m/>
    <m/>
    <m/>
    <m/>
    <m/>
    <m/>
    <n v="8494"/>
    <s v="CA-2015-109190"/>
    <d v="2015-10-23T00:00:00"/>
    <s v="10/28/2015"/>
    <s v="Standard Class"/>
    <s v="CC-12685"/>
    <x v="530"/>
    <x v="0"/>
    <s v="United States"/>
    <s v="Lubbock"/>
    <s v="Texas"/>
    <n v="79424"/>
    <x v="2"/>
    <s v="TEC-CO-10001943"/>
    <x v="2"/>
    <x v="16"/>
    <s v="Canon PC-428 Personal Copier"/>
    <n v="479.976"/>
    <n v="3"/>
    <n v="0.2"/>
    <n v="161.99189999999999"/>
    <n v="2015"/>
    <x v="2"/>
    <s v="Q4"/>
    <n v="0.33749999999999997"/>
  </r>
  <r>
    <m/>
    <m/>
    <m/>
    <m/>
    <m/>
    <m/>
    <m/>
    <m/>
    <m/>
    <m/>
    <m/>
    <m/>
    <m/>
    <m/>
    <m/>
    <m/>
    <m/>
    <m/>
    <m/>
    <m/>
    <m/>
    <n v="8495"/>
    <s v="CA-2015-109190"/>
    <d v="2015-10-23T00:00:00"/>
    <s v="10/28/2015"/>
    <s v="Standard Class"/>
    <s v="CC-12685"/>
    <x v="530"/>
    <x v="0"/>
    <s v="United States"/>
    <s v="Lubbock"/>
    <s v="Texas"/>
    <n v="79424"/>
    <x v="2"/>
    <s v="OFF-BI-10000977"/>
    <x v="1"/>
    <x v="8"/>
    <s v="Ibico Plastic Spiral Binding Combs"/>
    <n v="6.08"/>
    <n v="1"/>
    <n v="0.8"/>
    <n v="-10.336"/>
    <n v="2015"/>
    <x v="2"/>
    <s v="Q4"/>
    <n v="-1.7"/>
  </r>
  <r>
    <m/>
    <m/>
    <m/>
    <m/>
    <m/>
    <m/>
    <m/>
    <m/>
    <m/>
    <m/>
    <m/>
    <m/>
    <m/>
    <m/>
    <m/>
    <m/>
    <m/>
    <m/>
    <m/>
    <m/>
    <m/>
    <n v="8496"/>
    <s v="CA-2016-143154"/>
    <d v="2016-12-02T00:00:00"/>
    <d v="2016-08-12T00:00:00"/>
    <s v="Standard Class"/>
    <s v="AS-10225"/>
    <x v="127"/>
    <x v="1"/>
    <s v="United States"/>
    <s v="Longmont"/>
    <s v="Colorado"/>
    <n v="80501"/>
    <x v="1"/>
    <s v="TEC-AC-10002942"/>
    <x v="2"/>
    <x v="11"/>
    <s v="WD My Passport Ultra 1TB Portable External Hard Drive"/>
    <n v="165.6"/>
    <n v="3"/>
    <n v="0.2"/>
    <n v="-6.21"/>
    <n v="2016"/>
    <x v="4"/>
    <s v="Q4"/>
    <n v="-3.7499999999999999E-2"/>
  </r>
  <r>
    <m/>
    <m/>
    <m/>
    <m/>
    <m/>
    <m/>
    <m/>
    <m/>
    <m/>
    <m/>
    <m/>
    <m/>
    <m/>
    <m/>
    <m/>
    <m/>
    <m/>
    <m/>
    <m/>
    <m/>
    <m/>
    <n v="8497"/>
    <s v="CA-2014-169061"/>
    <d v="2014-03-05T00:00:00"/>
    <d v="2014-08-03T00:00:00"/>
    <s v="Second Class"/>
    <s v="AB-10150"/>
    <x v="492"/>
    <x v="0"/>
    <s v="United States"/>
    <s v="Yonkers"/>
    <s v="New York"/>
    <n v="10701"/>
    <x v="3"/>
    <s v="OFF-AR-10000588"/>
    <x v="1"/>
    <x v="6"/>
    <s v="Newell 345"/>
    <n v="59.52"/>
    <n v="3"/>
    <n v="0"/>
    <n v="15.475199999999999"/>
    <n v="2014"/>
    <x v="10"/>
    <s v="Q1"/>
    <n v="0.25999999999999995"/>
  </r>
  <r>
    <m/>
    <m/>
    <m/>
    <m/>
    <m/>
    <m/>
    <m/>
    <m/>
    <m/>
    <m/>
    <m/>
    <m/>
    <m/>
    <m/>
    <m/>
    <m/>
    <m/>
    <m/>
    <m/>
    <m/>
    <m/>
    <n v="8498"/>
    <s v="CA-2014-169061"/>
    <d v="2014-03-05T00:00:00"/>
    <d v="2014-08-03T00:00:00"/>
    <s v="Second Class"/>
    <s v="AB-10150"/>
    <x v="492"/>
    <x v="0"/>
    <s v="United States"/>
    <s v="Yonkers"/>
    <s v="New York"/>
    <n v="10701"/>
    <x v="3"/>
    <s v="TEC-AC-10002001"/>
    <x v="2"/>
    <x v="11"/>
    <s v="Logitech Wireless Gaming Headset G930"/>
    <n v="479.97"/>
    <n v="3"/>
    <n v="0"/>
    <n v="177.5889"/>
    <n v="2014"/>
    <x v="10"/>
    <s v="Q1"/>
    <n v="0.37"/>
  </r>
  <r>
    <m/>
    <m/>
    <m/>
    <m/>
    <m/>
    <m/>
    <m/>
    <m/>
    <m/>
    <m/>
    <m/>
    <m/>
    <m/>
    <m/>
    <m/>
    <m/>
    <m/>
    <m/>
    <m/>
    <m/>
    <m/>
    <n v="8499"/>
    <s v="CA-2014-169061"/>
    <d v="2014-03-05T00:00:00"/>
    <d v="2014-08-03T00:00:00"/>
    <s v="Second Class"/>
    <s v="AB-10150"/>
    <x v="492"/>
    <x v="0"/>
    <s v="United States"/>
    <s v="Yonkers"/>
    <s v="New York"/>
    <n v="10701"/>
    <x v="3"/>
    <s v="OFF-SU-10000381"/>
    <x v="1"/>
    <x v="14"/>
    <s v="Acme Forged Steel Scissors with Black Enamel Handles"/>
    <n v="18.62"/>
    <n v="2"/>
    <n v="0"/>
    <n v="5.3997999999999999"/>
    <n v="2014"/>
    <x v="10"/>
    <s v="Q1"/>
    <n v="0.28999999999999998"/>
  </r>
  <r>
    <m/>
    <m/>
    <m/>
    <m/>
    <m/>
    <m/>
    <m/>
    <m/>
    <m/>
    <m/>
    <m/>
    <m/>
    <m/>
    <m/>
    <m/>
    <m/>
    <m/>
    <m/>
    <m/>
    <m/>
    <m/>
    <n v="8500"/>
    <s v="CA-2014-169061"/>
    <d v="2014-03-05T00:00:00"/>
    <d v="2014-08-03T00:00:00"/>
    <s v="Second Class"/>
    <s v="AB-10150"/>
    <x v="492"/>
    <x v="0"/>
    <s v="United States"/>
    <s v="Yonkers"/>
    <s v="New York"/>
    <n v="10701"/>
    <x v="3"/>
    <s v="OFF-BI-10001617"/>
    <x v="1"/>
    <x v="8"/>
    <s v="GBC Wire Binding Combs"/>
    <n v="49.631999999999998"/>
    <n v="6"/>
    <n v="0.2"/>
    <n v="16.750800000000002"/>
    <n v="2014"/>
    <x v="10"/>
    <s v="Q1"/>
    <n v="0.33750000000000002"/>
  </r>
  <r>
    <m/>
    <m/>
    <m/>
    <m/>
    <m/>
    <m/>
    <m/>
    <m/>
    <m/>
    <m/>
    <m/>
    <m/>
    <m/>
    <m/>
    <m/>
    <m/>
    <m/>
    <m/>
    <m/>
    <m/>
    <m/>
    <n v="8501"/>
    <s v="CA-2014-169061"/>
    <d v="2014-03-05T00:00:00"/>
    <d v="2014-08-03T00:00:00"/>
    <s v="Second Class"/>
    <s v="AB-10150"/>
    <x v="492"/>
    <x v="0"/>
    <s v="United States"/>
    <s v="Yonkers"/>
    <s v="New York"/>
    <n v="10701"/>
    <x v="3"/>
    <s v="OFF-PA-10001878"/>
    <x v="1"/>
    <x v="10"/>
    <s v="Xerox 1891"/>
    <n v="97.82"/>
    <n v="2"/>
    <n v="0"/>
    <n v="45.9754"/>
    <n v="2014"/>
    <x v="10"/>
    <s v="Q1"/>
    <n v="0.47000000000000003"/>
  </r>
  <r>
    <m/>
    <m/>
    <m/>
    <m/>
    <m/>
    <m/>
    <m/>
    <m/>
    <m/>
    <m/>
    <m/>
    <m/>
    <m/>
    <m/>
    <m/>
    <m/>
    <m/>
    <m/>
    <m/>
    <m/>
    <m/>
    <n v="8502"/>
    <s v="CA-2015-102316"/>
    <d v="2015-03-01T00:00:00"/>
    <d v="2015-03-03T00:00:00"/>
    <s v="Second Class"/>
    <s v="DH-13075"/>
    <x v="704"/>
    <x v="1"/>
    <s v="United States"/>
    <s v="Los Angeles"/>
    <s v="California"/>
    <n v="90045"/>
    <x v="1"/>
    <s v="TEC-PH-10000376"/>
    <x v="2"/>
    <x v="7"/>
    <s v="Square Credit Card Reader"/>
    <n v="15.984"/>
    <n v="2"/>
    <n v="0.2"/>
    <n v="1.1988000000000001"/>
    <n v="2015"/>
    <x v="10"/>
    <s v="Q1"/>
    <n v="7.5000000000000011E-2"/>
  </r>
  <r>
    <m/>
    <m/>
    <m/>
    <m/>
    <m/>
    <m/>
    <m/>
    <m/>
    <m/>
    <m/>
    <m/>
    <m/>
    <m/>
    <m/>
    <m/>
    <m/>
    <m/>
    <m/>
    <m/>
    <m/>
    <m/>
    <n v="8503"/>
    <s v="CA-2015-102316"/>
    <d v="2015-03-01T00:00:00"/>
    <d v="2015-03-03T00:00:00"/>
    <s v="Second Class"/>
    <s v="DH-13075"/>
    <x v="704"/>
    <x v="1"/>
    <s v="United States"/>
    <s v="Los Angeles"/>
    <s v="California"/>
    <n v="90045"/>
    <x v="1"/>
    <s v="FUR-CH-10003396"/>
    <x v="0"/>
    <x v="1"/>
    <s v="Global Deluxe Steno Chair"/>
    <n v="184.75200000000001"/>
    <n v="3"/>
    <n v="0.2"/>
    <n v="-20.784600000000001"/>
    <n v="2015"/>
    <x v="10"/>
    <s v="Q1"/>
    <n v="-0.1125"/>
  </r>
  <r>
    <m/>
    <m/>
    <m/>
    <m/>
    <m/>
    <m/>
    <m/>
    <m/>
    <m/>
    <m/>
    <m/>
    <m/>
    <m/>
    <m/>
    <m/>
    <m/>
    <m/>
    <m/>
    <m/>
    <m/>
    <m/>
    <n v="8504"/>
    <s v="CA-2014-164903"/>
    <d v="2014-02-20T00:00:00"/>
    <s v="2/24/2014"/>
    <s v="Standard Class"/>
    <s v="SR-20740"/>
    <x v="256"/>
    <x v="2"/>
    <s v="United States"/>
    <s v="Los Angeles"/>
    <s v="California"/>
    <n v="90049"/>
    <x v="1"/>
    <s v="OFF-PA-10003363"/>
    <x v="1"/>
    <x v="10"/>
    <s v="Xerox 204"/>
    <n v="12.96"/>
    <n v="2"/>
    <n v="0"/>
    <n v="6.2207999999999997"/>
    <n v="2014"/>
    <x v="11"/>
    <s v="Q1"/>
    <n v="0.47999999999999993"/>
  </r>
  <r>
    <m/>
    <m/>
    <m/>
    <m/>
    <m/>
    <m/>
    <m/>
    <m/>
    <m/>
    <m/>
    <m/>
    <m/>
    <m/>
    <m/>
    <m/>
    <m/>
    <m/>
    <m/>
    <m/>
    <m/>
    <m/>
    <n v="8505"/>
    <s v="CA-2016-109400"/>
    <d v="2016-05-02T00:00:00"/>
    <d v="2016-06-05T00:00:00"/>
    <s v="Standard Class"/>
    <s v="NR-18550"/>
    <x v="749"/>
    <x v="0"/>
    <s v="United States"/>
    <s v="Amarillo"/>
    <s v="Texas"/>
    <n v="79109"/>
    <x v="2"/>
    <s v="FUR-CH-10003298"/>
    <x v="0"/>
    <x v="1"/>
    <s v="Office Star - Contemporary Task Swivel chair with Loop Arms, Charcoal"/>
    <n v="366.74400000000003"/>
    <n v="4"/>
    <n v="0.3"/>
    <n v="-110.0232"/>
    <n v="2016"/>
    <x v="5"/>
    <s v="Q2"/>
    <n v="-0.3"/>
  </r>
  <r>
    <m/>
    <m/>
    <m/>
    <m/>
    <m/>
    <m/>
    <m/>
    <m/>
    <m/>
    <m/>
    <m/>
    <m/>
    <m/>
    <m/>
    <m/>
    <m/>
    <m/>
    <m/>
    <m/>
    <m/>
    <m/>
    <n v="8506"/>
    <s v="CA-2016-130400"/>
    <d v="2016-03-08T00:00:00"/>
    <d v="2016-12-03T00:00:00"/>
    <s v="Standard Class"/>
    <s v="SJ-20125"/>
    <x v="319"/>
    <x v="2"/>
    <s v="United States"/>
    <s v="Dallas"/>
    <s v="Texas"/>
    <n v="75217"/>
    <x v="2"/>
    <s v="OFF-BI-10001757"/>
    <x v="1"/>
    <x v="8"/>
    <s v="Pressboard Hanging Data Binders for Unburst Sheets"/>
    <n v="8.8559999999999999"/>
    <n v="9"/>
    <n v="0.8"/>
    <n v="-14.169600000000001"/>
    <n v="2016"/>
    <x v="10"/>
    <s v="Q1"/>
    <n v="-1.6"/>
  </r>
  <r>
    <m/>
    <m/>
    <m/>
    <m/>
    <m/>
    <m/>
    <m/>
    <m/>
    <m/>
    <m/>
    <m/>
    <m/>
    <m/>
    <m/>
    <m/>
    <m/>
    <m/>
    <m/>
    <m/>
    <m/>
    <m/>
    <n v="8507"/>
    <s v="CA-2016-130400"/>
    <d v="2016-03-08T00:00:00"/>
    <d v="2016-12-03T00:00:00"/>
    <s v="Standard Class"/>
    <s v="SJ-20125"/>
    <x v="319"/>
    <x v="2"/>
    <s v="United States"/>
    <s v="Dallas"/>
    <s v="Texas"/>
    <n v="75217"/>
    <x v="2"/>
    <s v="TEC-AC-10004633"/>
    <x v="2"/>
    <x v="11"/>
    <s v="Verbatim 25 GB 6x Blu-ray Single Layer Recordable Disc, 3/Pack"/>
    <n v="27.96"/>
    <n v="5"/>
    <n v="0.2"/>
    <n v="8.3879999999999999"/>
    <n v="2016"/>
    <x v="10"/>
    <s v="Q1"/>
    <n v="0.3"/>
  </r>
  <r>
    <m/>
    <m/>
    <m/>
    <m/>
    <m/>
    <m/>
    <m/>
    <m/>
    <m/>
    <m/>
    <m/>
    <m/>
    <m/>
    <m/>
    <m/>
    <m/>
    <m/>
    <m/>
    <m/>
    <m/>
    <m/>
    <n v="8508"/>
    <s v="CA-2016-130400"/>
    <d v="2016-03-08T00:00:00"/>
    <d v="2016-12-03T00:00:00"/>
    <s v="Standard Class"/>
    <s v="SJ-20125"/>
    <x v="319"/>
    <x v="2"/>
    <s v="United States"/>
    <s v="Dallas"/>
    <s v="Texas"/>
    <n v="75217"/>
    <x v="2"/>
    <s v="OFF-EN-10001453"/>
    <x v="1"/>
    <x v="12"/>
    <s v="Tyvek Interoffice Envelopes, 9 1/2&quot; x 12 1/2&quot;, 100/Box"/>
    <n v="146.352"/>
    <n v="3"/>
    <n v="0.2"/>
    <n v="49.393799999999999"/>
    <n v="2016"/>
    <x v="10"/>
    <s v="Q1"/>
    <n v="0.33749999999999997"/>
  </r>
  <r>
    <m/>
    <m/>
    <m/>
    <m/>
    <m/>
    <m/>
    <m/>
    <m/>
    <m/>
    <m/>
    <m/>
    <m/>
    <m/>
    <m/>
    <m/>
    <m/>
    <m/>
    <m/>
    <m/>
    <m/>
    <m/>
    <n v="8509"/>
    <s v="CA-2015-135853"/>
    <d v="2015-12-11T00:00:00"/>
    <s v="12/14/2015"/>
    <s v="First Class"/>
    <s v="CA-12775"/>
    <x v="222"/>
    <x v="0"/>
    <s v="United States"/>
    <s v="Detroit"/>
    <s v="Michigan"/>
    <n v="48205"/>
    <x v="2"/>
    <s v="TEC-AC-10004761"/>
    <x v="2"/>
    <x v="11"/>
    <s v="Maxell 4.7GB DVD+RW 3/Pack"/>
    <n v="175.23"/>
    <n v="11"/>
    <n v="0"/>
    <n v="61.330500000000001"/>
    <n v="2015"/>
    <x v="4"/>
    <s v="Q4"/>
    <n v="0.35000000000000003"/>
  </r>
  <r>
    <m/>
    <m/>
    <m/>
    <m/>
    <m/>
    <m/>
    <m/>
    <m/>
    <m/>
    <m/>
    <m/>
    <m/>
    <m/>
    <m/>
    <m/>
    <m/>
    <m/>
    <m/>
    <m/>
    <m/>
    <m/>
    <n v="8510"/>
    <s v="CA-2015-135853"/>
    <d v="2015-12-11T00:00:00"/>
    <s v="12/14/2015"/>
    <s v="First Class"/>
    <s v="CA-12775"/>
    <x v="222"/>
    <x v="0"/>
    <s v="United States"/>
    <s v="Detroit"/>
    <s v="Michigan"/>
    <n v="48205"/>
    <x v="2"/>
    <s v="TEC-PH-10003691"/>
    <x v="2"/>
    <x v="7"/>
    <s v="BlackBerry Q10"/>
    <n v="125.99"/>
    <n v="1"/>
    <n v="0"/>
    <n v="31.497499999999999"/>
    <n v="2015"/>
    <x v="4"/>
    <s v="Q4"/>
    <n v="0.25"/>
  </r>
  <r>
    <m/>
    <m/>
    <m/>
    <m/>
    <m/>
    <m/>
    <m/>
    <m/>
    <m/>
    <m/>
    <m/>
    <m/>
    <m/>
    <m/>
    <m/>
    <m/>
    <m/>
    <m/>
    <m/>
    <m/>
    <m/>
    <n v="8511"/>
    <s v="CA-2015-135853"/>
    <d v="2015-12-11T00:00:00"/>
    <s v="12/14/2015"/>
    <s v="First Class"/>
    <s v="CA-12775"/>
    <x v="222"/>
    <x v="0"/>
    <s v="United States"/>
    <s v="Detroit"/>
    <s v="Michigan"/>
    <n v="48205"/>
    <x v="2"/>
    <s v="OFF-BI-10004965"/>
    <x v="1"/>
    <x v="8"/>
    <s v="Ibico Covers for Plastic or Wire Binding Elements"/>
    <n v="23"/>
    <n v="2"/>
    <n v="0"/>
    <n v="10.35"/>
    <n v="2015"/>
    <x v="4"/>
    <s v="Q4"/>
    <n v="0.45"/>
  </r>
  <r>
    <m/>
    <m/>
    <m/>
    <m/>
    <m/>
    <m/>
    <m/>
    <m/>
    <m/>
    <m/>
    <m/>
    <m/>
    <m/>
    <m/>
    <m/>
    <m/>
    <m/>
    <m/>
    <m/>
    <m/>
    <m/>
    <n v="8512"/>
    <s v="CA-2016-103359"/>
    <d v="2016-12-22T00:00:00"/>
    <s v="12/26/2016"/>
    <s v="Standard Class"/>
    <s v="LC-16885"/>
    <x v="62"/>
    <x v="0"/>
    <s v="United States"/>
    <s v="New York City"/>
    <s v="New York"/>
    <n v="10035"/>
    <x v="3"/>
    <s v="OFF-BI-10004233"/>
    <x v="1"/>
    <x v="8"/>
    <s v="GBC Pre-Punched Binding Paper, Plastic, White, 8-1/2&quot; x 11&quot;"/>
    <n v="25.584"/>
    <n v="2"/>
    <n v="0.2"/>
    <n v="8.9543999999999997"/>
    <n v="2016"/>
    <x v="4"/>
    <s v="Q4"/>
    <n v="0.35"/>
  </r>
  <r>
    <m/>
    <m/>
    <m/>
    <m/>
    <m/>
    <m/>
    <m/>
    <m/>
    <m/>
    <m/>
    <m/>
    <m/>
    <m/>
    <m/>
    <m/>
    <m/>
    <m/>
    <m/>
    <m/>
    <m/>
    <m/>
    <n v="8513"/>
    <s v="CA-2016-144645"/>
    <d v="2016-02-02T00:00:00"/>
    <d v="2016-08-02T00:00:00"/>
    <s v="Standard Class"/>
    <s v="NS-18640"/>
    <x v="374"/>
    <x v="1"/>
    <s v="United States"/>
    <s v="Houston"/>
    <s v="Texas"/>
    <n v="77041"/>
    <x v="2"/>
    <s v="FUR-FU-10003601"/>
    <x v="0"/>
    <x v="5"/>
    <s v="Deflect-o RollaMat Studded, Beveled Mat for Medium Pile Carpeting"/>
    <n v="73.784000000000006"/>
    <n v="2"/>
    <n v="0.6"/>
    <n v="-77.473200000000006"/>
    <n v="2016"/>
    <x v="11"/>
    <s v="Q1"/>
    <n v="-1.05"/>
  </r>
  <r>
    <m/>
    <m/>
    <m/>
    <m/>
    <m/>
    <m/>
    <m/>
    <m/>
    <m/>
    <m/>
    <m/>
    <m/>
    <m/>
    <m/>
    <m/>
    <m/>
    <m/>
    <m/>
    <m/>
    <m/>
    <m/>
    <n v="8514"/>
    <s v="CA-2017-141614"/>
    <d v="2017-06-05T00:00:00"/>
    <d v="2017-09-06T00:00:00"/>
    <s v="Standard Class"/>
    <s v="NS-18640"/>
    <x v="374"/>
    <x v="1"/>
    <s v="United States"/>
    <s v="Orlando"/>
    <s v="Florida"/>
    <n v="32839"/>
    <x v="0"/>
    <s v="OFF-PA-10002787"/>
    <x v="1"/>
    <x v="10"/>
    <s v="Xerox 227"/>
    <n v="20.736000000000001"/>
    <n v="4"/>
    <n v="0.2"/>
    <n v="7.2576000000000001"/>
    <n v="2017"/>
    <x v="1"/>
    <s v="Q2"/>
    <n v="0.35"/>
  </r>
  <r>
    <m/>
    <m/>
    <m/>
    <m/>
    <m/>
    <m/>
    <m/>
    <m/>
    <m/>
    <m/>
    <m/>
    <m/>
    <m/>
    <m/>
    <m/>
    <m/>
    <m/>
    <m/>
    <m/>
    <m/>
    <m/>
    <n v="8515"/>
    <s v="CA-2015-122168"/>
    <d v="2015-08-21T00:00:00"/>
    <s v="8/26/2015"/>
    <s v="Standard Class"/>
    <s v="HG-14965"/>
    <x v="428"/>
    <x v="1"/>
    <s v="United States"/>
    <s v="Florence"/>
    <s v="Kentucky"/>
    <n v="41042"/>
    <x v="0"/>
    <s v="OFF-AR-10003602"/>
    <x v="1"/>
    <x v="6"/>
    <s v="Quartet Omega Colored Chalk, 12/Pack"/>
    <n v="17.52"/>
    <n v="3"/>
    <n v="0"/>
    <n v="8.2344000000000008"/>
    <n v="2015"/>
    <x v="6"/>
    <s v="Q3"/>
    <n v="0.47000000000000008"/>
  </r>
  <r>
    <m/>
    <m/>
    <m/>
    <m/>
    <m/>
    <m/>
    <m/>
    <m/>
    <m/>
    <m/>
    <m/>
    <m/>
    <m/>
    <m/>
    <m/>
    <m/>
    <m/>
    <m/>
    <m/>
    <m/>
    <m/>
    <n v="8516"/>
    <s v="CA-2015-122168"/>
    <d v="2015-08-21T00:00:00"/>
    <s v="8/26/2015"/>
    <s v="Standard Class"/>
    <s v="HG-14965"/>
    <x v="428"/>
    <x v="1"/>
    <s v="United States"/>
    <s v="Florence"/>
    <s v="Kentucky"/>
    <n v="41042"/>
    <x v="0"/>
    <s v="OFF-AR-10002053"/>
    <x v="1"/>
    <x v="6"/>
    <s v="Premium Writing Pencils, Soft, #2 by Central Association for the Blind"/>
    <n v="35.76"/>
    <n v="12"/>
    <n v="0"/>
    <n v="10.0128"/>
    <n v="2015"/>
    <x v="6"/>
    <s v="Q3"/>
    <n v="0.28000000000000003"/>
  </r>
  <r>
    <m/>
    <m/>
    <m/>
    <m/>
    <m/>
    <m/>
    <m/>
    <m/>
    <m/>
    <m/>
    <m/>
    <m/>
    <m/>
    <m/>
    <m/>
    <m/>
    <m/>
    <m/>
    <m/>
    <m/>
    <m/>
    <n v="8517"/>
    <s v="CA-2016-132899"/>
    <d v="2016-04-07T00:00:00"/>
    <d v="2016-11-04T00:00:00"/>
    <s v="Standard Class"/>
    <s v="SF-20200"/>
    <x v="227"/>
    <x v="0"/>
    <s v="United States"/>
    <s v="New York City"/>
    <s v="New York"/>
    <n v="10009"/>
    <x v="3"/>
    <s v="OFF-AR-10002833"/>
    <x v="1"/>
    <x v="6"/>
    <s v="Newell 322"/>
    <n v="3.64"/>
    <n v="2"/>
    <n v="0"/>
    <n v="0.98280000000000001"/>
    <n v="2016"/>
    <x v="3"/>
    <s v="Q2"/>
    <n v="0.27"/>
  </r>
  <r>
    <m/>
    <m/>
    <m/>
    <m/>
    <m/>
    <m/>
    <m/>
    <m/>
    <m/>
    <m/>
    <m/>
    <m/>
    <m/>
    <m/>
    <m/>
    <m/>
    <m/>
    <m/>
    <m/>
    <m/>
    <m/>
    <n v="8518"/>
    <s v="CA-2017-149720"/>
    <d v="2017-06-04T00:00:00"/>
    <d v="2017-07-06T00:00:00"/>
    <s v="Second Class"/>
    <s v="EM-14065"/>
    <x v="191"/>
    <x v="0"/>
    <s v="United States"/>
    <s v="Frisco"/>
    <s v="Texas"/>
    <n v="75034"/>
    <x v="2"/>
    <s v="FUR-FU-10002501"/>
    <x v="0"/>
    <x v="5"/>
    <s v="Nu-Dell Executive Frame"/>
    <n v="30.335999999999999"/>
    <n v="6"/>
    <n v="0.6"/>
    <n v="-17.443200000000001"/>
    <n v="2017"/>
    <x v="1"/>
    <s v="Q2"/>
    <n v="-0.57500000000000007"/>
  </r>
  <r>
    <m/>
    <m/>
    <m/>
    <m/>
    <m/>
    <m/>
    <m/>
    <m/>
    <m/>
    <m/>
    <m/>
    <m/>
    <m/>
    <m/>
    <m/>
    <m/>
    <m/>
    <m/>
    <m/>
    <m/>
    <m/>
    <n v="8519"/>
    <s v="CA-2017-118003"/>
    <d v="2017-12-04T00:00:00"/>
    <d v="2017-10-12T00:00:00"/>
    <s v="Standard Class"/>
    <s v="DO-13645"/>
    <x v="770"/>
    <x v="0"/>
    <s v="United States"/>
    <s v="Paterson"/>
    <s v="New Jersey"/>
    <n v="7501"/>
    <x v="3"/>
    <s v="FUR-FU-10002506"/>
    <x v="0"/>
    <x v="5"/>
    <s v="Tensor &quot;Hersey Kiss&quot; Styled Floor Lamp"/>
    <n v="12.99"/>
    <n v="1"/>
    <n v="0"/>
    <n v="1.5588"/>
    <n v="2017"/>
    <x v="4"/>
    <s v="Q4"/>
    <n v="0.12"/>
  </r>
  <r>
    <m/>
    <m/>
    <m/>
    <m/>
    <m/>
    <m/>
    <m/>
    <m/>
    <m/>
    <m/>
    <m/>
    <m/>
    <m/>
    <m/>
    <m/>
    <m/>
    <m/>
    <m/>
    <m/>
    <m/>
    <m/>
    <n v="8520"/>
    <s v="CA-2017-118003"/>
    <d v="2017-12-04T00:00:00"/>
    <d v="2017-10-12T00:00:00"/>
    <s v="Standard Class"/>
    <s v="DO-13645"/>
    <x v="770"/>
    <x v="0"/>
    <s v="United States"/>
    <s v="Paterson"/>
    <s v="New Jersey"/>
    <n v="7501"/>
    <x v="3"/>
    <s v="FUR-CH-10003817"/>
    <x v="0"/>
    <x v="1"/>
    <s v="Global Value Steno Chair, Gray"/>
    <n v="182.22"/>
    <n v="3"/>
    <n v="0"/>
    <n v="45.555"/>
    <n v="2017"/>
    <x v="4"/>
    <s v="Q4"/>
    <n v="0.25"/>
  </r>
  <r>
    <m/>
    <m/>
    <m/>
    <m/>
    <m/>
    <m/>
    <m/>
    <m/>
    <m/>
    <m/>
    <m/>
    <m/>
    <m/>
    <m/>
    <m/>
    <m/>
    <m/>
    <m/>
    <m/>
    <m/>
    <m/>
    <n v="8521"/>
    <s v="CA-2017-118003"/>
    <d v="2017-12-04T00:00:00"/>
    <d v="2017-10-12T00:00:00"/>
    <s v="Standard Class"/>
    <s v="DO-13645"/>
    <x v="770"/>
    <x v="0"/>
    <s v="United States"/>
    <s v="Paterson"/>
    <s v="New Jersey"/>
    <n v="7501"/>
    <x v="3"/>
    <s v="FUR-CH-10004860"/>
    <x v="0"/>
    <x v="1"/>
    <s v="Global Low Back Tilter Chair"/>
    <n v="302.94"/>
    <n v="3"/>
    <n v="0"/>
    <n v="18.176400000000001"/>
    <n v="2017"/>
    <x v="4"/>
    <s v="Q4"/>
    <n v="6.0000000000000005E-2"/>
  </r>
  <r>
    <m/>
    <m/>
    <m/>
    <m/>
    <m/>
    <m/>
    <m/>
    <m/>
    <m/>
    <m/>
    <m/>
    <m/>
    <m/>
    <m/>
    <m/>
    <m/>
    <m/>
    <m/>
    <m/>
    <m/>
    <m/>
    <n v="8522"/>
    <s v="CA-2016-141887"/>
    <d v="2016-01-11T00:00:00"/>
    <s v="1/15/2016"/>
    <s v="Standard Class"/>
    <s v="MP-17470"/>
    <x v="88"/>
    <x v="2"/>
    <s v="United States"/>
    <s v="Columbus"/>
    <s v="Ohio"/>
    <n v="43229"/>
    <x v="3"/>
    <s v="FUR-FU-10002268"/>
    <x v="0"/>
    <x v="5"/>
    <s v="Ultra Door Push Plate"/>
    <n v="54.991999999999997"/>
    <n v="14"/>
    <n v="0.2"/>
    <n v="8.9361999999999995"/>
    <n v="2016"/>
    <x v="9"/>
    <s v="Q1"/>
    <n v="0.16250000000000001"/>
  </r>
  <r>
    <m/>
    <m/>
    <m/>
    <m/>
    <m/>
    <m/>
    <m/>
    <m/>
    <m/>
    <m/>
    <m/>
    <m/>
    <m/>
    <m/>
    <m/>
    <m/>
    <m/>
    <m/>
    <m/>
    <m/>
    <m/>
    <n v="8523"/>
    <s v="US-2016-160206"/>
    <d v="2016-04-01T00:00:00"/>
    <d v="2016-07-04T00:00:00"/>
    <s v="Standard Class"/>
    <s v="MY-18295"/>
    <x v="501"/>
    <x v="1"/>
    <s v="United States"/>
    <s v="Milwaukee"/>
    <s v="Wisconsin"/>
    <n v="53209"/>
    <x v="2"/>
    <s v="TEC-PH-10000148"/>
    <x v="2"/>
    <x v="7"/>
    <s v="Cyber Acoustics AC-202b Speech Recognition Stereo Headset"/>
    <n v="12.99"/>
    <n v="1"/>
    <n v="0"/>
    <n v="0.25979999999999998"/>
    <n v="2016"/>
    <x v="3"/>
    <s v="Q2"/>
    <n v="1.9999999999999997E-2"/>
  </r>
  <r>
    <m/>
    <m/>
    <m/>
    <m/>
    <m/>
    <m/>
    <m/>
    <m/>
    <m/>
    <m/>
    <m/>
    <m/>
    <m/>
    <m/>
    <m/>
    <m/>
    <m/>
    <m/>
    <m/>
    <m/>
    <m/>
    <n v="8524"/>
    <s v="CA-2017-133074"/>
    <d v="2017-09-21T00:00:00"/>
    <s v="9/25/2017"/>
    <s v="Standard Class"/>
    <s v="DB-13615"/>
    <x v="140"/>
    <x v="0"/>
    <s v="United States"/>
    <s v="San Francisco"/>
    <s v="California"/>
    <n v="94109"/>
    <x v="1"/>
    <s v="OFF-PA-10004082"/>
    <x v="1"/>
    <x v="10"/>
    <s v="Adams Telephone Message Book w/Frequently-Called Numbers Space, 400 Messages per Book"/>
    <n v="55.86"/>
    <n v="7"/>
    <n v="0"/>
    <n v="27.93"/>
    <n v="2017"/>
    <x v="8"/>
    <s v="Q3"/>
    <n v="0.5"/>
  </r>
  <r>
    <m/>
    <m/>
    <m/>
    <m/>
    <m/>
    <m/>
    <m/>
    <m/>
    <m/>
    <m/>
    <m/>
    <m/>
    <m/>
    <m/>
    <m/>
    <m/>
    <m/>
    <m/>
    <m/>
    <m/>
    <m/>
    <n v="8525"/>
    <s v="CA-2017-161172"/>
    <d v="2017-03-16T00:00:00"/>
    <s v="3/16/2017"/>
    <s v="Same Day"/>
    <s v="SP-20920"/>
    <x v="727"/>
    <x v="0"/>
    <s v="United States"/>
    <s v="Columbus"/>
    <s v="Ohio"/>
    <n v="43229"/>
    <x v="3"/>
    <s v="TEC-PH-10004348"/>
    <x v="2"/>
    <x v="7"/>
    <s v="OtterBox Defender Series Case - iPhone 5c"/>
    <n v="44.375999999999998"/>
    <n v="2"/>
    <n v="0.4"/>
    <n v="-7.3959999999999999"/>
    <n v="2017"/>
    <x v="10"/>
    <s v="Q1"/>
    <n v="-0.16666666666666669"/>
  </r>
  <r>
    <m/>
    <m/>
    <m/>
    <m/>
    <m/>
    <m/>
    <m/>
    <m/>
    <m/>
    <m/>
    <m/>
    <m/>
    <m/>
    <m/>
    <m/>
    <m/>
    <m/>
    <m/>
    <m/>
    <m/>
    <m/>
    <n v="8526"/>
    <s v="CA-2017-161172"/>
    <d v="2017-03-16T00:00:00"/>
    <s v="3/16/2017"/>
    <s v="Same Day"/>
    <s v="SP-20920"/>
    <x v="727"/>
    <x v="0"/>
    <s v="United States"/>
    <s v="Columbus"/>
    <s v="Ohio"/>
    <n v="43229"/>
    <x v="3"/>
    <s v="FUR-FU-10003424"/>
    <x v="0"/>
    <x v="5"/>
    <s v="Nu-Dell Oak Frame"/>
    <n v="51.264000000000003"/>
    <n v="6"/>
    <n v="0.2"/>
    <n v="7.6896000000000004"/>
    <n v="2017"/>
    <x v="10"/>
    <s v="Q1"/>
    <n v="0.15"/>
  </r>
  <r>
    <m/>
    <m/>
    <m/>
    <m/>
    <m/>
    <m/>
    <m/>
    <m/>
    <m/>
    <m/>
    <m/>
    <m/>
    <m/>
    <m/>
    <m/>
    <m/>
    <m/>
    <m/>
    <m/>
    <m/>
    <m/>
    <n v="8527"/>
    <s v="CA-2017-161172"/>
    <d v="2017-03-16T00:00:00"/>
    <s v="3/16/2017"/>
    <s v="Same Day"/>
    <s v="SP-20920"/>
    <x v="727"/>
    <x v="0"/>
    <s v="United States"/>
    <s v="Columbus"/>
    <s v="Ohio"/>
    <n v="43229"/>
    <x v="3"/>
    <s v="OFF-BI-10004654"/>
    <x v="1"/>
    <x v="8"/>
    <s v="Avery Binding System Hidden Tab Executive Style Index Sets"/>
    <n v="5.1929999999999996"/>
    <n v="3"/>
    <n v="0.7"/>
    <n v="-3.4620000000000002"/>
    <n v="2017"/>
    <x v="10"/>
    <s v="Q1"/>
    <n v="-0.66666666666666674"/>
  </r>
  <r>
    <m/>
    <m/>
    <m/>
    <m/>
    <m/>
    <m/>
    <m/>
    <m/>
    <m/>
    <m/>
    <m/>
    <m/>
    <m/>
    <m/>
    <m/>
    <m/>
    <m/>
    <m/>
    <m/>
    <m/>
    <m/>
    <n v="8528"/>
    <s v="CA-2017-161172"/>
    <d v="2017-03-16T00:00:00"/>
    <s v="3/16/2017"/>
    <s v="Same Day"/>
    <s v="SP-20920"/>
    <x v="727"/>
    <x v="0"/>
    <s v="United States"/>
    <s v="Columbus"/>
    <s v="Ohio"/>
    <n v="43229"/>
    <x v="3"/>
    <s v="TEC-AC-10004571"/>
    <x v="2"/>
    <x v="11"/>
    <s v="Logitech G700s Rechargeable Gaming Mouse"/>
    <n v="159.98400000000001"/>
    <n v="2"/>
    <n v="0.2"/>
    <n v="43.995600000000003"/>
    <n v="2017"/>
    <x v="10"/>
    <s v="Q1"/>
    <n v="0.27500000000000002"/>
  </r>
  <r>
    <m/>
    <m/>
    <m/>
    <m/>
    <m/>
    <m/>
    <m/>
    <m/>
    <m/>
    <m/>
    <m/>
    <m/>
    <m/>
    <m/>
    <m/>
    <m/>
    <m/>
    <m/>
    <m/>
    <m/>
    <m/>
    <n v="8529"/>
    <s v="CA-2017-161172"/>
    <d v="2017-03-16T00:00:00"/>
    <s v="3/16/2017"/>
    <s v="Same Day"/>
    <s v="SP-20920"/>
    <x v="727"/>
    <x v="0"/>
    <s v="United States"/>
    <s v="Columbus"/>
    <s v="Ohio"/>
    <n v="43229"/>
    <x v="3"/>
    <s v="OFF-ST-10000675"/>
    <x v="1"/>
    <x v="4"/>
    <s v="File Shuttle II and Handi-File, Black"/>
    <n v="54.223999999999997"/>
    <n v="2"/>
    <n v="0.2"/>
    <n v="3.3889999999999998"/>
    <n v="2017"/>
    <x v="10"/>
    <s v="Q1"/>
    <n v="6.25E-2"/>
  </r>
  <r>
    <m/>
    <m/>
    <m/>
    <m/>
    <m/>
    <m/>
    <m/>
    <m/>
    <m/>
    <m/>
    <m/>
    <m/>
    <m/>
    <m/>
    <m/>
    <m/>
    <m/>
    <m/>
    <m/>
    <m/>
    <m/>
    <n v="8530"/>
    <s v="CA-2017-137624"/>
    <d v="2017-11-10T00:00:00"/>
    <s v="11/17/2017"/>
    <s v="Standard Class"/>
    <s v="ME-17320"/>
    <x v="467"/>
    <x v="2"/>
    <s v="United States"/>
    <s v="Los Angeles"/>
    <s v="California"/>
    <n v="90008"/>
    <x v="1"/>
    <s v="FUR-CH-10001714"/>
    <x v="0"/>
    <x v="1"/>
    <s v="Global Leather &amp; Oak Executive Chair, Burgundy"/>
    <n v="241.42400000000001"/>
    <n v="2"/>
    <n v="0.2"/>
    <n v="-36.2136"/>
    <n v="2017"/>
    <x v="0"/>
    <s v="Q4"/>
    <n v="-0.15"/>
  </r>
  <r>
    <m/>
    <m/>
    <m/>
    <m/>
    <m/>
    <m/>
    <m/>
    <m/>
    <m/>
    <m/>
    <m/>
    <m/>
    <m/>
    <m/>
    <m/>
    <m/>
    <m/>
    <m/>
    <m/>
    <m/>
    <m/>
    <n v="8531"/>
    <s v="CA-2016-156748"/>
    <d v="2016-11-30T00:00:00"/>
    <d v="2016-06-12T00:00:00"/>
    <s v="Standard Class"/>
    <s v="BS-11755"/>
    <x v="94"/>
    <x v="0"/>
    <s v="United States"/>
    <s v="Detroit"/>
    <s v="Michigan"/>
    <n v="48227"/>
    <x v="2"/>
    <s v="OFF-PA-10000380"/>
    <x v="1"/>
    <x v="10"/>
    <s v="REDIFORM Incoming/Outgoing Call Register, 11&quot; X 8 1/2&quot;, 100 Messages"/>
    <n v="33.36"/>
    <n v="4"/>
    <n v="0"/>
    <n v="16.68"/>
    <n v="2016"/>
    <x v="0"/>
    <s v="Q4"/>
    <n v="0.5"/>
  </r>
  <r>
    <m/>
    <m/>
    <m/>
    <m/>
    <m/>
    <m/>
    <m/>
    <m/>
    <m/>
    <m/>
    <m/>
    <m/>
    <m/>
    <m/>
    <m/>
    <m/>
    <m/>
    <m/>
    <m/>
    <m/>
    <m/>
    <n v="8532"/>
    <s v="CA-2016-156748"/>
    <d v="2016-11-30T00:00:00"/>
    <d v="2016-06-12T00:00:00"/>
    <s v="Standard Class"/>
    <s v="BS-11755"/>
    <x v="94"/>
    <x v="0"/>
    <s v="United States"/>
    <s v="Detroit"/>
    <s v="Michigan"/>
    <n v="48227"/>
    <x v="2"/>
    <s v="OFF-PA-10002713"/>
    <x v="1"/>
    <x v="10"/>
    <s v="Adams Phone Message Book, 200 Message Capacity, 8 1/16” x 11”"/>
    <n v="13.76"/>
    <n v="2"/>
    <n v="0"/>
    <n v="6.3296000000000001"/>
    <n v="2016"/>
    <x v="0"/>
    <s v="Q4"/>
    <n v="0.46"/>
  </r>
  <r>
    <m/>
    <m/>
    <m/>
    <m/>
    <m/>
    <m/>
    <m/>
    <m/>
    <m/>
    <m/>
    <m/>
    <m/>
    <m/>
    <m/>
    <m/>
    <m/>
    <m/>
    <m/>
    <m/>
    <m/>
    <m/>
    <n v="8533"/>
    <s v="CA-2016-156748"/>
    <d v="2016-11-30T00:00:00"/>
    <d v="2016-06-12T00:00:00"/>
    <s v="Standard Class"/>
    <s v="BS-11755"/>
    <x v="94"/>
    <x v="0"/>
    <s v="United States"/>
    <s v="Detroit"/>
    <s v="Michigan"/>
    <n v="48227"/>
    <x v="2"/>
    <s v="OFF-ST-10001370"/>
    <x v="1"/>
    <x v="4"/>
    <s v="Sensible Storage WireTech Storage Systems"/>
    <n v="496.86"/>
    <n v="7"/>
    <n v="0"/>
    <n v="24.843"/>
    <n v="2016"/>
    <x v="0"/>
    <s v="Q4"/>
    <n v="4.9999999999999996E-2"/>
  </r>
  <r>
    <m/>
    <m/>
    <m/>
    <m/>
    <m/>
    <m/>
    <m/>
    <m/>
    <m/>
    <m/>
    <m/>
    <m/>
    <m/>
    <m/>
    <m/>
    <m/>
    <m/>
    <m/>
    <m/>
    <m/>
    <m/>
    <n v="8534"/>
    <s v="CA-2016-156748"/>
    <d v="2016-11-30T00:00:00"/>
    <d v="2016-06-12T00:00:00"/>
    <s v="Standard Class"/>
    <s v="BS-11755"/>
    <x v="94"/>
    <x v="0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  <n v="2016"/>
    <x v="0"/>
    <s v="Q4"/>
    <n v="8.9999999999999983E-2"/>
  </r>
  <r>
    <m/>
    <m/>
    <m/>
    <m/>
    <m/>
    <m/>
    <m/>
    <m/>
    <m/>
    <m/>
    <m/>
    <m/>
    <m/>
    <m/>
    <m/>
    <m/>
    <m/>
    <m/>
    <m/>
    <m/>
    <m/>
    <n v="8535"/>
    <s v="CA-2015-169677"/>
    <d v="2015-01-13T00:00:00"/>
    <s v="1/15/2015"/>
    <s v="Second Class"/>
    <s v="KS-16300"/>
    <x v="754"/>
    <x v="1"/>
    <s v="United States"/>
    <s v="Columbus"/>
    <s v="Georgia"/>
    <n v="31907"/>
    <x v="0"/>
    <s v="OFF-LA-10003223"/>
    <x v="1"/>
    <x v="2"/>
    <s v="Avery 508"/>
    <n v="9.82"/>
    <n v="2"/>
    <n v="0"/>
    <n v="4.8117999999999999"/>
    <n v="2015"/>
    <x v="9"/>
    <s v="Q1"/>
    <n v="0.49"/>
  </r>
  <r>
    <m/>
    <m/>
    <m/>
    <m/>
    <m/>
    <m/>
    <m/>
    <m/>
    <m/>
    <m/>
    <m/>
    <m/>
    <m/>
    <m/>
    <m/>
    <m/>
    <m/>
    <m/>
    <m/>
    <m/>
    <m/>
    <n v="8536"/>
    <s v="US-2014-163146"/>
    <d v="2014-05-16T00:00:00"/>
    <s v="5/20/2014"/>
    <s v="Standard Class"/>
    <s v="CC-12475"/>
    <x v="693"/>
    <x v="0"/>
    <s v="United States"/>
    <s v="San Francisco"/>
    <s v="California"/>
    <n v="94122"/>
    <x v="1"/>
    <s v="TEC-AC-10002217"/>
    <x v="2"/>
    <x v="11"/>
    <s v="Imation Clip USB flash drive - 8 GB"/>
    <n v="56.4"/>
    <n v="3"/>
    <n v="0"/>
    <n v="3.3839999999999999"/>
    <n v="2014"/>
    <x v="5"/>
    <s v="Q2"/>
    <n v="0.06"/>
  </r>
  <r>
    <m/>
    <m/>
    <m/>
    <m/>
    <m/>
    <m/>
    <m/>
    <m/>
    <m/>
    <m/>
    <m/>
    <m/>
    <m/>
    <m/>
    <m/>
    <m/>
    <m/>
    <m/>
    <m/>
    <m/>
    <m/>
    <n v="8537"/>
    <s v="CA-2015-157343"/>
    <d v="2015-06-07T00:00:00"/>
    <d v="2015-11-06T00:00:00"/>
    <s v="Standard Class"/>
    <s v="HD-14785"/>
    <x v="787"/>
    <x v="2"/>
    <s v="United States"/>
    <s v="Philadelphia"/>
    <s v="Pennsylvania"/>
    <n v="19143"/>
    <x v="3"/>
    <s v="OFF-BI-10003707"/>
    <x v="1"/>
    <x v="8"/>
    <s v="Aluminum Screw Posts"/>
    <n v="18.312000000000001"/>
    <n v="4"/>
    <n v="0.7"/>
    <n v="-12.208"/>
    <n v="2015"/>
    <x v="1"/>
    <s v="Q2"/>
    <n v="-0.66666666666666663"/>
  </r>
  <r>
    <m/>
    <m/>
    <m/>
    <m/>
    <m/>
    <m/>
    <m/>
    <m/>
    <m/>
    <m/>
    <m/>
    <m/>
    <m/>
    <m/>
    <m/>
    <m/>
    <m/>
    <m/>
    <m/>
    <m/>
    <m/>
    <n v="8538"/>
    <s v="CA-2015-157343"/>
    <d v="2015-06-07T00:00:00"/>
    <d v="2015-11-06T00:00:00"/>
    <s v="Standard Class"/>
    <s v="HD-14785"/>
    <x v="787"/>
    <x v="2"/>
    <s v="United States"/>
    <s v="Philadelphia"/>
    <s v="Pennsylvania"/>
    <n v="19143"/>
    <x v="3"/>
    <s v="OFF-PA-10000552"/>
    <x v="1"/>
    <x v="10"/>
    <s v="Xerox 200"/>
    <n v="25.92"/>
    <n v="5"/>
    <n v="0.2"/>
    <n v="9.0719999999999992"/>
    <n v="2015"/>
    <x v="1"/>
    <s v="Q2"/>
    <n v="0.34999999999999992"/>
  </r>
  <r>
    <m/>
    <m/>
    <m/>
    <m/>
    <m/>
    <m/>
    <m/>
    <m/>
    <m/>
    <m/>
    <m/>
    <m/>
    <m/>
    <m/>
    <m/>
    <m/>
    <m/>
    <m/>
    <m/>
    <m/>
    <m/>
    <n v="8539"/>
    <s v="CA-2015-157343"/>
    <d v="2015-06-07T00:00:00"/>
    <d v="2015-11-06T00:00:00"/>
    <s v="Standard Class"/>
    <s v="HD-14785"/>
    <x v="787"/>
    <x v="2"/>
    <s v="United States"/>
    <s v="Philadelphia"/>
    <s v="Pennsylvania"/>
    <n v="19143"/>
    <x v="3"/>
    <s v="OFF-AR-10003183"/>
    <x v="1"/>
    <x v="6"/>
    <s v="Avery Fluorescent Highlighter Four-Color Set"/>
    <n v="8.016"/>
    <n v="3"/>
    <n v="0.2"/>
    <n v="1.002"/>
    <n v="2015"/>
    <x v="1"/>
    <s v="Q2"/>
    <n v="0.125"/>
  </r>
  <r>
    <m/>
    <m/>
    <m/>
    <m/>
    <m/>
    <m/>
    <m/>
    <m/>
    <m/>
    <m/>
    <m/>
    <m/>
    <m/>
    <m/>
    <m/>
    <m/>
    <m/>
    <m/>
    <m/>
    <m/>
    <m/>
    <n v="8540"/>
    <s v="CA-2017-147354"/>
    <d v="2017-03-09T00:00:00"/>
    <s v="3/13/2017"/>
    <s v="Standard Class"/>
    <s v="KB-16315"/>
    <x v="41"/>
    <x v="0"/>
    <s v="United States"/>
    <s v="Los Angeles"/>
    <s v="California"/>
    <n v="90008"/>
    <x v="1"/>
    <s v="TEC-CO-10000971"/>
    <x v="2"/>
    <x v="16"/>
    <s v="Hewlett Packard 310 Color Digital Copier"/>
    <n v="479.98399999999998"/>
    <n v="2"/>
    <n v="0.2"/>
    <n v="59.997999999999998"/>
    <n v="2017"/>
    <x v="10"/>
    <s v="Q1"/>
    <n v="0.125"/>
  </r>
  <r>
    <m/>
    <m/>
    <m/>
    <m/>
    <m/>
    <m/>
    <m/>
    <m/>
    <m/>
    <m/>
    <m/>
    <m/>
    <m/>
    <m/>
    <m/>
    <m/>
    <m/>
    <m/>
    <m/>
    <m/>
    <m/>
    <n v="8541"/>
    <s v="CA-2017-147354"/>
    <d v="2017-03-09T00:00:00"/>
    <s v="3/13/2017"/>
    <s v="Standard Class"/>
    <s v="KB-16315"/>
    <x v="41"/>
    <x v="0"/>
    <s v="United States"/>
    <s v="Los Angeles"/>
    <s v="California"/>
    <n v="90008"/>
    <x v="1"/>
    <s v="OFF-BI-10003910"/>
    <x v="1"/>
    <x v="8"/>
    <s v="DXL Angle-View Binders with Locking Rings by Samsill"/>
    <n v="30.84"/>
    <n v="5"/>
    <n v="0.2"/>
    <n v="9.6374999999999993"/>
    <n v="2017"/>
    <x v="10"/>
    <s v="Q1"/>
    <n v="0.3125"/>
  </r>
  <r>
    <m/>
    <m/>
    <m/>
    <m/>
    <m/>
    <m/>
    <m/>
    <m/>
    <m/>
    <m/>
    <m/>
    <m/>
    <m/>
    <m/>
    <m/>
    <m/>
    <m/>
    <m/>
    <m/>
    <m/>
    <m/>
    <n v="8542"/>
    <s v="CA-2015-157287"/>
    <d v="2015-12-22T00:00:00"/>
    <s v="12/23/2015"/>
    <s v="First Class"/>
    <s v="HR-14830"/>
    <x v="403"/>
    <x v="1"/>
    <s v="United States"/>
    <s v="Philadelphia"/>
    <s v="Pennsylvania"/>
    <n v="19140"/>
    <x v="3"/>
    <s v="OFF-ST-10001172"/>
    <x v="1"/>
    <x v="4"/>
    <s v="Tennsco Lockers, Sand"/>
    <n v="33.567999999999998"/>
    <n v="2"/>
    <n v="0.2"/>
    <n v="1.6783999999999999"/>
    <n v="2015"/>
    <x v="4"/>
    <s v="Q4"/>
    <n v="0.05"/>
  </r>
  <r>
    <m/>
    <m/>
    <m/>
    <m/>
    <m/>
    <m/>
    <m/>
    <m/>
    <m/>
    <m/>
    <m/>
    <m/>
    <m/>
    <m/>
    <m/>
    <m/>
    <m/>
    <m/>
    <m/>
    <m/>
    <m/>
    <n v="8543"/>
    <s v="CA-2015-157287"/>
    <d v="2015-12-22T00:00:00"/>
    <s v="12/23/2015"/>
    <s v="First Class"/>
    <s v="HR-14830"/>
    <x v="403"/>
    <x v="1"/>
    <s v="United States"/>
    <s v="Philadelphia"/>
    <s v="Pennsylvania"/>
    <n v="19140"/>
    <x v="3"/>
    <s v="FUR-CH-10001270"/>
    <x v="0"/>
    <x v="1"/>
    <s v="Harbour Creations Steel Folding Chair"/>
    <n v="422.625"/>
    <n v="7"/>
    <n v="0.3"/>
    <n v="0"/>
    <n v="2015"/>
    <x v="4"/>
    <s v="Q4"/>
    <n v="0"/>
  </r>
  <r>
    <m/>
    <m/>
    <m/>
    <m/>
    <m/>
    <m/>
    <m/>
    <m/>
    <m/>
    <m/>
    <m/>
    <m/>
    <m/>
    <m/>
    <m/>
    <m/>
    <m/>
    <m/>
    <m/>
    <m/>
    <m/>
    <n v="8544"/>
    <s v="CA-2014-137575"/>
    <d v="2014-08-06T00:00:00"/>
    <d v="2014-11-08T00:00:00"/>
    <s v="Standard Class"/>
    <s v="TB-21625"/>
    <x v="577"/>
    <x v="0"/>
    <s v="United States"/>
    <s v="New York City"/>
    <s v="New York"/>
    <n v="10035"/>
    <x v="3"/>
    <s v="TEC-AC-10004571"/>
    <x v="2"/>
    <x v="11"/>
    <s v="Logitech G700s Rechargeable Gaming Mouse"/>
    <n v="199.98"/>
    <n v="2"/>
    <n v="0"/>
    <n v="83.991600000000005"/>
    <n v="2014"/>
    <x v="6"/>
    <s v="Q3"/>
    <n v="0.42000000000000004"/>
  </r>
  <r>
    <m/>
    <m/>
    <m/>
    <m/>
    <m/>
    <m/>
    <m/>
    <m/>
    <m/>
    <m/>
    <m/>
    <m/>
    <m/>
    <m/>
    <m/>
    <m/>
    <m/>
    <m/>
    <m/>
    <m/>
    <m/>
    <n v="8545"/>
    <s v="CA-2016-119074"/>
    <d v="2016-03-27T00:00:00"/>
    <s v="3/31/2016"/>
    <s v="Standard Class"/>
    <s v="DS-13180"/>
    <x v="103"/>
    <x v="1"/>
    <s v="United States"/>
    <s v="Columbus"/>
    <s v="Georgia"/>
    <n v="31907"/>
    <x v="0"/>
    <s v="FUR-FU-10004053"/>
    <x v="0"/>
    <x v="5"/>
    <s v="DAX Two-Tone Silver Metal Document Frame"/>
    <n v="20.239999999999998"/>
    <n v="1"/>
    <n v="0"/>
    <n v="8.7032000000000007"/>
    <n v="2016"/>
    <x v="10"/>
    <s v="Q1"/>
    <n v="0.43000000000000005"/>
  </r>
  <r>
    <m/>
    <m/>
    <m/>
    <m/>
    <m/>
    <m/>
    <m/>
    <m/>
    <m/>
    <m/>
    <m/>
    <m/>
    <m/>
    <m/>
    <m/>
    <m/>
    <m/>
    <m/>
    <m/>
    <m/>
    <m/>
    <n v="8546"/>
    <s v="CA-2016-119074"/>
    <d v="2016-03-27T00:00:00"/>
    <s v="3/31/2016"/>
    <s v="Standard Class"/>
    <s v="DS-13180"/>
    <x v="103"/>
    <x v="1"/>
    <s v="United States"/>
    <s v="Columbus"/>
    <s v="Georgia"/>
    <n v="31907"/>
    <x v="0"/>
    <s v="FUR-FU-10003731"/>
    <x v="0"/>
    <x v="5"/>
    <s v="Eldon Expressions Wood and Plastic Desk Accessories, Oak"/>
    <n v="39.92"/>
    <n v="4"/>
    <n v="0"/>
    <n v="11.1776"/>
    <n v="2016"/>
    <x v="10"/>
    <s v="Q1"/>
    <n v="0.27999999999999997"/>
  </r>
  <r>
    <m/>
    <m/>
    <m/>
    <m/>
    <m/>
    <m/>
    <m/>
    <m/>
    <m/>
    <m/>
    <m/>
    <m/>
    <m/>
    <m/>
    <m/>
    <m/>
    <m/>
    <m/>
    <m/>
    <m/>
    <m/>
    <n v="8547"/>
    <s v="CA-2016-119074"/>
    <d v="2016-03-27T00:00:00"/>
    <s v="3/31/2016"/>
    <s v="Standard Class"/>
    <s v="DS-13180"/>
    <x v="103"/>
    <x v="1"/>
    <s v="United States"/>
    <s v="Columbus"/>
    <s v="Georgia"/>
    <n v="31907"/>
    <x v="0"/>
    <s v="OFF-BI-10000962"/>
    <x v="1"/>
    <x v="8"/>
    <s v="Acco Flexible ACCOHIDE Square Ring Data Binder, Dark Blue, 11 1/2&quot; X 14&quot; 7/8&quot;"/>
    <n v="32.54"/>
    <n v="2"/>
    <n v="0"/>
    <n v="15.944599999999999"/>
    <n v="2016"/>
    <x v="10"/>
    <s v="Q1"/>
    <n v="0.49"/>
  </r>
  <r>
    <m/>
    <m/>
    <m/>
    <m/>
    <m/>
    <m/>
    <m/>
    <m/>
    <m/>
    <m/>
    <m/>
    <m/>
    <m/>
    <m/>
    <m/>
    <m/>
    <m/>
    <m/>
    <m/>
    <m/>
    <m/>
    <n v="8548"/>
    <s v="CA-2015-149566"/>
    <d v="2015-12-05T00:00:00"/>
    <d v="2015-10-12T00:00:00"/>
    <s v="Standard Class"/>
    <s v="GB-14530"/>
    <x v="334"/>
    <x v="1"/>
    <s v="United States"/>
    <s v="Los Angeles"/>
    <s v="California"/>
    <n v="90049"/>
    <x v="1"/>
    <s v="TEC-AC-10001266"/>
    <x v="2"/>
    <x v="11"/>
    <s v="Memorex Micro Travel Drive 8 GB"/>
    <n v="39"/>
    <n v="3"/>
    <n v="0"/>
    <n v="17.55"/>
    <n v="2015"/>
    <x v="4"/>
    <s v="Q4"/>
    <n v="0.45"/>
  </r>
  <r>
    <m/>
    <m/>
    <m/>
    <m/>
    <m/>
    <m/>
    <m/>
    <m/>
    <m/>
    <m/>
    <m/>
    <m/>
    <m/>
    <m/>
    <m/>
    <m/>
    <m/>
    <m/>
    <m/>
    <m/>
    <m/>
    <n v="8549"/>
    <s v="CA-2015-149566"/>
    <d v="2015-12-05T00:00:00"/>
    <d v="2015-10-12T00:00:00"/>
    <s v="Standard Class"/>
    <s v="GB-14530"/>
    <x v="334"/>
    <x v="1"/>
    <s v="United States"/>
    <s v="Los Angeles"/>
    <s v="California"/>
    <n v="90049"/>
    <x v="1"/>
    <s v="OFF-LA-10000452"/>
    <x v="1"/>
    <x v="2"/>
    <s v="Avery 488"/>
    <n v="12.6"/>
    <n v="4"/>
    <n v="0"/>
    <n v="6.048"/>
    <n v="2015"/>
    <x v="4"/>
    <s v="Q4"/>
    <n v="0.48000000000000004"/>
  </r>
  <r>
    <m/>
    <m/>
    <m/>
    <m/>
    <m/>
    <m/>
    <m/>
    <m/>
    <m/>
    <m/>
    <m/>
    <m/>
    <m/>
    <m/>
    <m/>
    <m/>
    <m/>
    <m/>
    <m/>
    <m/>
    <m/>
    <n v="8550"/>
    <s v="CA-2015-126186"/>
    <d v="2015-09-11T00:00:00"/>
    <d v="2015-12-09T00:00:00"/>
    <s v="First Class"/>
    <s v="GB-14530"/>
    <x v="334"/>
    <x v="1"/>
    <s v="United States"/>
    <s v="Aurora"/>
    <s v="Colorado"/>
    <n v="80013"/>
    <x v="1"/>
    <s v="FUR-FU-10000073"/>
    <x v="0"/>
    <x v="5"/>
    <s v="Deflect-O Glasstique Clear Desk Accessories"/>
    <n v="24.64"/>
    <n v="4"/>
    <n v="0.2"/>
    <n v="4.0039999999999996"/>
    <n v="2015"/>
    <x v="8"/>
    <s v="Q3"/>
    <n v="0.16249999999999998"/>
  </r>
  <r>
    <m/>
    <m/>
    <m/>
    <m/>
    <m/>
    <m/>
    <m/>
    <m/>
    <m/>
    <m/>
    <m/>
    <m/>
    <m/>
    <m/>
    <m/>
    <m/>
    <m/>
    <m/>
    <m/>
    <m/>
    <m/>
    <n v="8551"/>
    <s v="CA-2015-121132"/>
    <d v="2015-07-17T00:00:00"/>
    <s v="7/24/2015"/>
    <s v="Standard Class"/>
    <s v="VB-21745"/>
    <x v="146"/>
    <x v="1"/>
    <s v="United States"/>
    <s v="Houston"/>
    <s v="Texas"/>
    <n v="77041"/>
    <x v="2"/>
    <s v="OFF-LA-10002368"/>
    <x v="1"/>
    <x v="2"/>
    <s v="Avery 479"/>
    <n v="6.2640000000000002"/>
    <n v="3"/>
    <n v="0.2"/>
    <n v="2.0358000000000001"/>
    <n v="2015"/>
    <x v="7"/>
    <s v="Q3"/>
    <n v="0.32500000000000001"/>
  </r>
  <r>
    <m/>
    <m/>
    <m/>
    <m/>
    <m/>
    <m/>
    <m/>
    <m/>
    <m/>
    <m/>
    <m/>
    <m/>
    <m/>
    <m/>
    <m/>
    <m/>
    <m/>
    <m/>
    <m/>
    <m/>
    <m/>
    <n v="8552"/>
    <s v="CA-2015-121132"/>
    <d v="2015-07-17T00:00:00"/>
    <s v="7/24/2015"/>
    <s v="Standard Class"/>
    <s v="VB-21745"/>
    <x v="146"/>
    <x v="1"/>
    <s v="United States"/>
    <s v="Houston"/>
    <s v="Texas"/>
    <n v="77041"/>
    <x v="2"/>
    <s v="OFF-FA-10004248"/>
    <x v="1"/>
    <x v="13"/>
    <s v="Advantus T-Pin Paper Clips"/>
    <n v="14.432"/>
    <n v="4"/>
    <n v="0.2"/>
    <n v="3.4276"/>
    <n v="2015"/>
    <x v="7"/>
    <s v="Q3"/>
    <n v="0.23749999999999999"/>
  </r>
  <r>
    <m/>
    <m/>
    <m/>
    <m/>
    <m/>
    <m/>
    <m/>
    <m/>
    <m/>
    <m/>
    <m/>
    <m/>
    <m/>
    <m/>
    <m/>
    <m/>
    <m/>
    <m/>
    <m/>
    <m/>
    <m/>
    <n v="8553"/>
    <s v="CA-2014-140473"/>
    <d v="2014-05-30T00:00:00"/>
    <d v="2014-03-06T00:00:00"/>
    <s v="Standard Class"/>
    <s v="MC-17425"/>
    <x v="466"/>
    <x v="1"/>
    <s v="United States"/>
    <s v="Chicago"/>
    <s v="Illinois"/>
    <n v="60623"/>
    <x v="2"/>
    <s v="TEC-CO-10004202"/>
    <x v="2"/>
    <x v="16"/>
    <s v="Brother DCP1000 Digital 3 in 1 Multifunction Machine"/>
    <n v="719.976"/>
    <n v="3"/>
    <n v="0.2"/>
    <n v="134.99549999999999"/>
    <n v="2014"/>
    <x v="5"/>
    <s v="Q2"/>
    <n v="0.1875"/>
  </r>
  <r>
    <m/>
    <m/>
    <m/>
    <m/>
    <m/>
    <m/>
    <m/>
    <m/>
    <m/>
    <m/>
    <m/>
    <m/>
    <m/>
    <m/>
    <m/>
    <m/>
    <m/>
    <m/>
    <m/>
    <m/>
    <m/>
    <n v="8554"/>
    <s v="US-2017-102904"/>
    <d v="2017-11-13T00:00:00"/>
    <s v="11/20/2017"/>
    <s v="Standard Class"/>
    <s v="CB-12025"/>
    <x v="90"/>
    <x v="0"/>
    <s v="United States"/>
    <s v="Decatur"/>
    <s v="Alabama"/>
    <n v="35601"/>
    <x v="0"/>
    <s v="TEC-AC-10000927"/>
    <x v="2"/>
    <x v="11"/>
    <s v="Anker Ultrathin Bluetooth Wireless Keyboard Aluminum Cover with Stand "/>
    <n v="239.92"/>
    <n v="8"/>
    <n v="0"/>
    <n v="23.992000000000001"/>
    <n v="2017"/>
    <x v="0"/>
    <s v="Q4"/>
    <n v="0.1"/>
  </r>
  <r>
    <m/>
    <m/>
    <m/>
    <m/>
    <m/>
    <m/>
    <m/>
    <m/>
    <m/>
    <m/>
    <m/>
    <m/>
    <m/>
    <m/>
    <m/>
    <m/>
    <m/>
    <m/>
    <m/>
    <m/>
    <m/>
    <n v="8555"/>
    <s v="CA-2016-102092"/>
    <d v="2016-12-09T00:00:00"/>
    <d v="2016-11-12T00:00:00"/>
    <s v="First Class"/>
    <s v="PM-18940"/>
    <x v="400"/>
    <x v="0"/>
    <s v="United States"/>
    <s v="Springfield"/>
    <s v="Virginia"/>
    <n v="22153"/>
    <x v="0"/>
    <s v="FUR-TA-10002530"/>
    <x v="0"/>
    <x v="3"/>
    <s v="Iceberg OfficeWorks 42&quot; Round Tables"/>
    <n v="1056.8599999999999"/>
    <n v="7"/>
    <n v="0"/>
    <n v="158.529"/>
    <n v="2016"/>
    <x v="4"/>
    <s v="Q4"/>
    <n v="0.15000000000000002"/>
  </r>
  <r>
    <m/>
    <m/>
    <m/>
    <m/>
    <m/>
    <m/>
    <m/>
    <m/>
    <m/>
    <m/>
    <m/>
    <m/>
    <m/>
    <m/>
    <m/>
    <m/>
    <m/>
    <m/>
    <m/>
    <m/>
    <m/>
    <n v="8556"/>
    <s v="CA-2015-117884"/>
    <d v="2015-03-22T00:00:00"/>
    <s v="3/22/2015"/>
    <s v="Same Day"/>
    <s v="DC-13285"/>
    <x v="290"/>
    <x v="0"/>
    <s v="United States"/>
    <s v="Plantation"/>
    <s v="Florida"/>
    <n v="33317"/>
    <x v="0"/>
    <s v="TEC-AC-10002567"/>
    <x v="2"/>
    <x v="11"/>
    <s v="Logitech G602 Wireless Gaming Mouse"/>
    <n v="447.94400000000002"/>
    <n v="7"/>
    <n v="0.2"/>
    <n v="89.588800000000006"/>
    <n v="2015"/>
    <x v="10"/>
    <s v="Q1"/>
    <n v="0.2"/>
  </r>
  <r>
    <m/>
    <m/>
    <m/>
    <m/>
    <m/>
    <m/>
    <m/>
    <m/>
    <m/>
    <m/>
    <m/>
    <m/>
    <m/>
    <m/>
    <m/>
    <m/>
    <m/>
    <m/>
    <m/>
    <m/>
    <m/>
    <n v="8557"/>
    <s v="CA-2015-117884"/>
    <d v="2015-03-22T00:00:00"/>
    <s v="3/22/2015"/>
    <s v="Same Day"/>
    <s v="DC-13285"/>
    <x v="290"/>
    <x v="0"/>
    <s v="United States"/>
    <s v="Plantation"/>
    <s v="Florida"/>
    <n v="33317"/>
    <x v="0"/>
    <s v="OFF-ST-10002182"/>
    <x v="1"/>
    <x v="4"/>
    <s v="Iris 3-Drawer Stacking Bin, Black"/>
    <n v="150.40799999999999"/>
    <n v="9"/>
    <n v="0.2"/>
    <n v="-33.841799999999999"/>
    <n v="2015"/>
    <x v="10"/>
    <s v="Q1"/>
    <n v="-0.22500000000000001"/>
  </r>
  <r>
    <m/>
    <m/>
    <m/>
    <m/>
    <m/>
    <m/>
    <m/>
    <m/>
    <m/>
    <m/>
    <m/>
    <m/>
    <m/>
    <m/>
    <m/>
    <m/>
    <m/>
    <m/>
    <m/>
    <m/>
    <m/>
    <n v="8558"/>
    <s v="CA-2016-132829"/>
    <d v="2016-12-23T00:00:00"/>
    <s v="12/26/2016"/>
    <s v="Second Class"/>
    <s v="LA-16780"/>
    <x v="156"/>
    <x v="1"/>
    <s v="United States"/>
    <s v="Houston"/>
    <s v="Texas"/>
    <n v="77041"/>
    <x v="2"/>
    <s v="TEC-PH-10004539"/>
    <x v="2"/>
    <x v="7"/>
    <s v="Wireless Extenders zBoost YX545 SOHO Signal Booster"/>
    <n v="453.57600000000002"/>
    <n v="3"/>
    <n v="0.2"/>
    <n v="39.687899999999999"/>
    <n v="2016"/>
    <x v="4"/>
    <s v="Q4"/>
    <n v="8.7499999999999994E-2"/>
  </r>
  <r>
    <m/>
    <m/>
    <m/>
    <m/>
    <m/>
    <m/>
    <m/>
    <m/>
    <m/>
    <m/>
    <m/>
    <m/>
    <m/>
    <m/>
    <m/>
    <m/>
    <m/>
    <m/>
    <m/>
    <m/>
    <m/>
    <n v="8559"/>
    <s v="CA-2016-132829"/>
    <d v="2016-12-23T00:00:00"/>
    <s v="12/26/2016"/>
    <s v="Second Class"/>
    <s v="LA-16780"/>
    <x v="156"/>
    <x v="1"/>
    <s v="United States"/>
    <s v="Houston"/>
    <s v="Texas"/>
    <n v="77041"/>
    <x v="2"/>
    <s v="OFF-LA-10002945"/>
    <x v="1"/>
    <x v="2"/>
    <s v="Permanent Self-Adhesive File Folder Labels for Typewriters, 1 1/8 x 3 1/2, White"/>
    <n v="45.36"/>
    <n v="9"/>
    <n v="0.2"/>
    <n v="14.742000000000001"/>
    <n v="2016"/>
    <x v="4"/>
    <s v="Q4"/>
    <n v="0.32500000000000001"/>
  </r>
  <r>
    <m/>
    <m/>
    <m/>
    <m/>
    <m/>
    <m/>
    <m/>
    <m/>
    <m/>
    <m/>
    <m/>
    <m/>
    <m/>
    <m/>
    <m/>
    <m/>
    <m/>
    <m/>
    <m/>
    <m/>
    <m/>
    <n v="8560"/>
    <s v="CA-2016-132829"/>
    <d v="2016-12-23T00:00:00"/>
    <s v="12/26/2016"/>
    <s v="Second Class"/>
    <s v="LA-16780"/>
    <x v="156"/>
    <x v="1"/>
    <s v="United States"/>
    <s v="Houston"/>
    <s v="Texas"/>
    <n v="77041"/>
    <x v="2"/>
    <s v="TEC-PH-10004345"/>
    <x v="2"/>
    <x v="7"/>
    <s v="Cisco SPA 502G IP Phone"/>
    <n v="287.88"/>
    <n v="3"/>
    <n v="0.2"/>
    <n v="35.984999999999999"/>
    <n v="2016"/>
    <x v="4"/>
    <s v="Q4"/>
    <n v="0.125"/>
  </r>
  <r>
    <m/>
    <m/>
    <m/>
    <m/>
    <m/>
    <m/>
    <m/>
    <m/>
    <m/>
    <m/>
    <m/>
    <m/>
    <m/>
    <m/>
    <m/>
    <m/>
    <m/>
    <m/>
    <m/>
    <m/>
    <m/>
    <n v="8561"/>
    <s v="CA-2016-132829"/>
    <d v="2016-12-23T00:00:00"/>
    <s v="12/26/2016"/>
    <s v="Second Class"/>
    <s v="LA-16780"/>
    <x v="156"/>
    <x v="1"/>
    <s v="United States"/>
    <s v="Houston"/>
    <s v="Texas"/>
    <n v="77041"/>
    <x v="2"/>
    <s v="TEC-PH-10004912"/>
    <x v="2"/>
    <x v="7"/>
    <s v="Cisco SPA112 2 Port Phone Adapter"/>
    <n v="131.88"/>
    <n v="3"/>
    <n v="0.2"/>
    <n v="14.836499999999999"/>
    <n v="2016"/>
    <x v="4"/>
    <s v="Q4"/>
    <n v="0.1125"/>
  </r>
  <r>
    <m/>
    <m/>
    <m/>
    <m/>
    <m/>
    <m/>
    <m/>
    <m/>
    <m/>
    <m/>
    <m/>
    <m/>
    <m/>
    <m/>
    <m/>
    <m/>
    <m/>
    <m/>
    <m/>
    <m/>
    <m/>
    <n v="8562"/>
    <s v="CA-2016-132829"/>
    <d v="2016-12-23T00:00:00"/>
    <s v="12/26/2016"/>
    <s v="Second Class"/>
    <s v="LA-16780"/>
    <x v="156"/>
    <x v="1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  <n v="2016"/>
    <x v="4"/>
    <s v="Q4"/>
    <n v="-0.32500000000000007"/>
  </r>
  <r>
    <m/>
    <m/>
    <m/>
    <m/>
    <m/>
    <m/>
    <m/>
    <m/>
    <m/>
    <m/>
    <m/>
    <m/>
    <m/>
    <m/>
    <m/>
    <m/>
    <m/>
    <m/>
    <m/>
    <m/>
    <m/>
    <n v="8563"/>
    <s v="CA-2016-123540"/>
    <d v="2016-04-02T00:00:00"/>
    <d v="2016-06-04T00:00:00"/>
    <s v="Second Class"/>
    <s v="DJ-13420"/>
    <x v="249"/>
    <x v="1"/>
    <s v="United States"/>
    <s v="Milwaukee"/>
    <s v="Wisconsin"/>
    <n v="53209"/>
    <x v="2"/>
    <s v="FUR-CH-10000847"/>
    <x v="0"/>
    <x v="1"/>
    <s v="Global Executive Mid-Back Manager's Chair"/>
    <n v="1454.9"/>
    <n v="5"/>
    <n v="0"/>
    <n v="378.274"/>
    <n v="2016"/>
    <x v="3"/>
    <s v="Q2"/>
    <n v="0.26"/>
  </r>
  <r>
    <m/>
    <m/>
    <m/>
    <m/>
    <m/>
    <m/>
    <m/>
    <m/>
    <m/>
    <m/>
    <m/>
    <m/>
    <m/>
    <m/>
    <m/>
    <m/>
    <m/>
    <m/>
    <m/>
    <m/>
    <m/>
    <n v="8564"/>
    <s v="US-2017-108315"/>
    <d v="2017-04-30T00:00:00"/>
    <d v="2017-04-05T00:00:00"/>
    <s v="Standard Class"/>
    <s v="MH-18115"/>
    <x v="414"/>
    <x v="2"/>
    <s v="United States"/>
    <s v="Sanford"/>
    <s v="Florida"/>
    <n v="32771"/>
    <x v="0"/>
    <s v="OFF-BI-10000822"/>
    <x v="1"/>
    <x v="8"/>
    <s v="Acco PRESSTEX Data Binder with Storage Hooks, Light Blue, 9 1/2&quot; X 11&quot;"/>
    <n v="4.8419999999999996"/>
    <n v="3"/>
    <n v="0.7"/>
    <n v="-3.5508000000000002"/>
    <n v="2017"/>
    <x v="3"/>
    <s v="Q2"/>
    <n v="-0.73333333333333339"/>
  </r>
  <r>
    <m/>
    <m/>
    <m/>
    <m/>
    <m/>
    <m/>
    <m/>
    <m/>
    <m/>
    <m/>
    <m/>
    <m/>
    <m/>
    <m/>
    <m/>
    <m/>
    <m/>
    <m/>
    <m/>
    <m/>
    <m/>
    <n v="8565"/>
    <s v="US-2017-108315"/>
    <d v="2017-04-30T00:00:00"/>
    <d v="2017-04-05T00:00:00"/>
    <s v="Standard Class"/>
    <s v="MH-18115"/>
    <x v="414"/>
    <x v="2"/>
    <s v="United States"/>
    <s v="Sanford"/>
    <s v="Florida"/>
    <n v="32771"/>
    <x v="0"/>
    <s v="FUR-FU-10000747"/>
    <x v="0"/>
    <x v="5"/>
    <s v="Tenex B1-RE Series Chair Mats for Low Pile Carpets"/>
    <n v="220.70400000000001"/>
    <n v="6"/>
    <n v="0.2"/>
    <n v="-8.2764000000000006"/>
    <n v="2017"/>
    <x v="3"/>
    <s v="Q2"/>
    <n v="-3.7499999999999999E-2"/>
  </r>
  <r>
    <m/>
    <m/>
    <m/>
    <m/>
    <m/>
    <m/>
    <m/>
    <m/>
    <m/>
    <m/>
    <m/>
    <m/>
    <m/>
    <m/>
    <m/>
    <m/>
    <m/>
    <m/>
    <m/>
    <m/>
    <m/>
    <n v="8566"/>
    <s v="CA-2016-134110"/>
    <d v="2016-11-17T00:00:00"/>
    <s v="11/18/2016"/>
    <s v="First Class"/>
    <s v="BG-11035"/>
    <x v="767"/>
    <x v="0"/>
    <s v="United States"/>
    <s v="The Colony"/>
    <s v="Texas"/>
    <n v="75056"/>
    <x v="2"/>
    <s v="TEC-PH-10002350"/>
    <x v="2"/>
    <x v="7"/>
    <s v="Apple EarPods with Remote and Mic"/>
    <n v="67.176000000000002"/>
    <n v="3"/>
    <n v="0.2"/>
    <n v="6.7176"/>
    <n v="2016"/>
    <x v="0"/>
    <s v="Q4"/>
    <n v="9.9999999999999992E-2"/>
  </r>
  <r>
    <m/>
    <m/>
    <m/>
    <m/>
    <m/>
    <m/>
    <m/>
    <m/>
    <m/>
    <m/>
    <m/>
    <m/>
    <m/>
    <m/>
    <m/>
    <m/>
    <m/>
    <m/>
    <m/>
    <m/>
    <m/>
    <n v="8567"/>
    <s v="CA-2016-134110"/>
    <d v="2016-11-17T00:00:00"/>
    <s v="11/18/2016"/>
    <s v="First Class"/>
    <s v="BG-11035"/>
    <x v="767"/>
    <x v="0"/>
    <s v="United States"/>
    <s v="The Colony"/>
    <s v="Texas"/>
    <n v="75056"/>
    <x v="2"/>
    <s v="OFF-PA-10000697"/>
    <x v="1"/>
    <x v="10"/>
    <s v="TOPS Voice Message Log Book, Flash Format"/>
    <n v="15.231999999999999"/>
    <n v="4"/>
    <n v="0.2"/>
    <n v="5.5216000000000003"/>
    <n v="2016"/>
    <x v="0"/>
    <s v="Q4"/>
    <n v="0.36250000000000004"/>
  </r>
  <r>
    <m/>
    <m/>
    <m/>
    <m/>
    <m/>
    <m/>
    <m/>
    <m/>
    <m/>
    <m/>
    <m/>
    <m/>
    <m/>
    <m/>
    <m/>
    <m/>
    <m/>
    <m/>
    <m/>
    <m/>
    <m/>
    <n v="8568"/>
    <s v="US-2016-136581"/>
    <d v="2016-11-10T00:00:00"/>
    <d v="2016-12-11T00:00:00"/>
    <s v="First Class"/>
    <s v="SV-20365"/>
    <x v="277"/>
    <x v="0"/>
    <s v="United States"/>
    <s v="Troy"/>
    <s v="Ohio"/>
    <n v="45373"/>
    <x v="3"/>
    <s v="OFF-PA-10002787"/>
    <x v="1"/>
    <x v="10"/>
    <s v="Xerox 227"/>
    <n v="31.103999999999999"/>
    <n v="6"/>
    <n v="0.2"/>
    <n v="10.8864"/>
    <n v="2016"/>
    <x v="0"/>
    <s v="Q4"/>
    <n v="0.35000000000000003"/>
  </r>
  <r>
    <m/>
    <m/>
    <m/>
    <m/>
    <m/>
    <m/>
    <m/>
    <m/>
    <m/>
    <m/>
    <m/>
    <m/>
    <m/>
    <m/>
    <m/>
    <m/>
    <m/>
    <m/>
    <m/>
    <m/>
    <m/>
    <n v="8569"/>
    <s v="CA-2016-162390"/>
    <d v="2016-12-06T00:00:00"/>
    <d v="2016-12-12T00:00:00"/>
    <s v="Standard Class"/>
    <s v="DP-13105"/>
    <x v="317"/>
    <x v="1"/>
    <s v="United States"/>
    <s v="Hempstead"/>
    <s v="New York"/>
    <n v="11550"/>
    <x v="3"/>
    <s v="OFF-BI-10004318"/>
    <x v="1"/>
    <x v="8"/>
    <s v="Ibico EB-19 Dual Function Manual Binding System"/>
    <n v="968.74400000000003"/>
    <n v="7"/>
    <n v="0.2"/>
    <n v="314.84179999999998"/>
    <n v="2016"/>
    <x v="4"/>
    <s v="Q4"/>
    <n v="0.32499999999999996"/>
  </r>
  <r>
    <m/>
    <m/>
    <m/>
    <m/>
    <m/>
    <m/>
    <m/>
    <m/>
    <m/>
    <m/>
    <m/>
    <m/>
    <m/>
    <m/>
    <m/>
    <m/>
    <m/>
    <m/>
    <m/>
    <m/>
    <m/>
    <n v="8570"/>
    <s v="CA-2016-162390"/>
    <d v="2016-12-06T00:00:00"/>
    <d v="2016-12-12T00:00:00"/>
    <s v="Standard Class"/>
    <s v="DP-13105"/>
    <x v="317"/>
    <x v="1"/>
    <s v="United States"/>
    <s v="Hempstead"/>
    <s v="New York"/>
    <n v="11550"/>
    <x v="3"/>
    <s v="OFF-BI-10001721"/>
    <x v="1"/>
    <x v="8"/>
    <s v="Trimflex Flexible Post Binders"/>
    <n v="222.352"/>
    <n v="13"/>
    <n v="0.2"/>
    <n v="77.8232"/>
    <n v="2016"/>
    <x v="4"/>
    <s v="Q4"/>
    <n v="0.35"/>
  </r>
  <r>
    <m/>
    <m/>
    <m/>
    <m/>
    <m/>
    <m/>
    <m/>
    <m/>
    <m/>
    <m/>
    <m/>
    <m/>
    <m/>
    <m/>
    <m/>
    <m/>
    <m/>
    <m/>
    <m/>
    <m/>
    <m/>
    <n v="8571"/>
    <s v="CA-2016-162390"/>
    <d v="2016-12-06T00:00:00"/>
    <d v="2016-12-12T00:00:00"/>
    <s v="Standard Class"/>
    <s v="DP-13105"/>
    <x v="317"/>
    <x v="1"/>
    <s v="United States"/>
    <s v="Hempstead"/>
    <s v="New York"/>
    <n v="11550"/>
    <x v="3"/>
    <s v="TEC-CO-10004202"/>
    <x v="2"/>
    <x v="16"/>
    <s v="Brother DCP1000 Digital 3 in 1 Multifunction Machine"/>
    <n v="479.98399999999998"/>
    <n v="2"/>
    <n v="0.2"/>
    <n v="89.997"/>
    <n v="2016"/>
    <x v="4"/>
    <s v="Q4"/>
    <n v="0.1875"/>
  </r>
  <r>
    <m/>
    <m/>
    <m/>
    <m/>
    <m/>
    <m/>
    <m/>
    <m/>
    <m/>
    <m/>
    <m/>
    <m/>
    <m/>
    <m/>
    <m/>
    <m/>
    <m/>
    <m/>
    <m/>
    <m/>
    <m/>
    <n v="8572"/>
    <s v="CA-2016-162222"/>
    <d v="2016-04-03T00:00:00"/>
    <d v="2016-03-04T00:00:00"/>
    <s v="Same Day"/>
    <s v="SR-20740"/>
    <x v="256"/>
    <x v="2"/>
    <s v="United States"/>
    <s v="Dallas"/>
    <s v="Texas"/>
    <n v="75081"/>
    <x v="2"/>
    <s v="OFF-PA-10003893"/>
    <x v="1"/>
    <x v="10"/>
    <s v="Xerox 1962"/>
    <n v="10.272"/>
    <n v="3"/>
    <n v="0.2"/>
    <n v="3.21"/>
    <n v="2016"/>
    <x v="3"/>
    <s v="Q2"/>
    <n v="0.3125"/>
  </r>
  <r>
    <m/>
    <m/>
    <m/>
    <m/>
    <m/>
    <m/>
    <m/>
    <m/>
    <m/>
    <m/>
    <m/>
    <m/>
    <m/>
    <m/>
    <m/>
    <m/>
    <m/>
    <m/>
    <m/>
    <m/>
    <m/>
    <n v="8573"/>
    <s v="CA-2014-121629"/>
    <d v="2014-11-28T00:00:00"/>
    <d v="2014-02-12T00:00:00"/>
    <s v="Standard Class"/>
    <s v="BT-11680"/>
    <x v="537"/>
    <x v="0"/>
    <s v="United States"/>
    <s v="Houston"/>
    <s v="Texas"/>
    <n v="77041"/>
    <x v="2"/>
    <s v="TEC-MA-10004679"/>
    <x v="2"/>
    <x v="15"/>
    <s v="StarTech.com 10/100 VDSL2 Ethernet Extender Kit"/>
    <n v="998.85"/>
    <n v="5"/>
    <n v="0.4"/>
    <n v="-199.77"/>
    <n v="2014"/>
    <x v="0"/>
    <s v="Q4"/>
    <n v="-0.2"/>
  </r>
  <r>
    <m/>
    <m/>
    <m/>
    <m/>
    <m/>
    <m/>
    <m/>
    <m/>
    <m/>
    <m/>
    <m/>
    <m/>
    <m/>
    <m/>
    <m/>
    <m/>
    <m/>
    <m/>
    <m/>
    <m/>
    <m/>
    <n v="8574"/>
    <s v="CA-2015-164623"/>
    <d v="2015-10-20T00:00:00"/>
    <s v="10/22/2015"/>
    <s v="First Class"/>
    <s v="MS-17770"/>
    <x v="474"/>
    <x v="0"/>
    <s v="United States"/>
    <s v="New York City"/>
    <s v="New York"/>
    <n v="10035"/>
    <x v="3"/>
    <s v="OFF-PA-10000249"/>
    <x v="1"/>
    <x v="10"/>
    <s v="Easy-staple paper"/>
    <n v="24.56"/>
    <n v="2"/>
    <n v="0"/>
    <n v="11.543200000000001"/>
    <n v="2015"/>
    <x v="2"/>
    <s v="Q4"/>
    <n v="0.47000000000000003"/>
  </r>
  <r>
    <m/>
    <m/>
    <m/>
    <m/>
    <m/>
    <m/>
    <m/>
    <m/>
    <m/>
    <m/>
    <m/>
    <m/>
    <m/>
    <m/>
    <m/>
    <m/>
    <m/>
    <m/>
    <m/>
    <m/>
    <m/>
    <n v="8575"/>
    <s v="CA-2014-159849"/>
    <d v="2014-09-19T00:00:00"/>
    <s v="9/19/2014"/>
    <s v="Same Day"/>
    <s v="JK-15640"/>
    <x v="82"/>
    <x v="2"/>
    <s v="United States"/>
    <s v="San Francisco"/>
    <s v="California"/>
    <n v="94110"/>
    <x v="1"/>
    <s v="OFF-FA-10000053"/>
    <x v="1"/>
    <x v="13"/>
    <s v="Revere Boxed Rubber Bands by Revere"/>
    <n v="5.67"/>
    <n v="3"/>
    <n v="0"/>
    <n v="0.1134"/>
    <n v="2014"/>
    <x v="8"/>
    <s v="Q3"/>
    <n v="0.02"/>
  </r>
  <r>
    <m/>
    <m/>
    <m/>
    <m/>
    <m/>
    <m/>
    <m/>
    <m/>
    <m/>
    <m/>
    <m/>
    <m/>
    <m/>
    <m/>
    <m/>
    <m/>
    <m/>
    <m/>
    <m/>
    <m/>
    <m/>
    <n v="8576"/>
    <s v="CA-2017-101273"/>
    <d v="2017-08-27T00:00:00"/>
    <s v="8/30/2017"/>
    <s v="Second Class"/>
    <s v="ST-20530"/>
    <x v="461"/>
    <x v="0"/>
    <s v="United States"/>
    <s v="Port Saint Lucie"/>
    <s v="Florida"/>
    <n v="34952"/>
    <x v="0"/>
    <s v="OFF-AP-10000804"/>
    <x v="1"/>
    <x v="9"/>
    <s v="Hoover Portapower Portable Vacuum"/>
    <n v="14.336"/>
    <n v="4"/>
    <n v="0.2"/>
    <n v="0.89600000000000002"/>
    <n v="2017"/>
    <x v="6"/>
    <s v="Q3"/>
    <n v="6.25E-2"/>
  </r>
  <r>
    <m/>
    <m/>
    <m/>
    <m/>
    <m/>
    <m/>
    <m/>
    <m/>
    <m/>
    <m/>
    <m/>
    <m/>
    <m/>
    <m/>
    <m/>
    <m/>
    <m/>
    <m/>
    <m/>
    <m/>
    <m/>
    <n v="8577"/>
    <s v="CA-2017-106747"/>
    <d v="2017-07-03T00:00:00"/>
    <d v="2017-04-07T00:00:00"/>
    <s v="First Class"/>
    <s v="TS-21505"/>
    <x v="700"/>
    <x v="0"/>
    <s v="United States"/>
    <s v="Concord"/>
    <s v="New Hampshire"/>
    <n v="3301"/>
    <x v="3"/>
    <s v="FUR-FU-10004188"/>
    <x v="0"/>
    <x v="5"/>
    <s v="Luxo Professional Combination Clamp-On Lamps"/>
    <n v="102.3"/>
    <n v="1"/>
    <n v="0"/>
    <n v="26.597999999999999"/>
    <n v="2017"/>
    <x v="7"/>
    <s v="Q3"/>
    <n v="0.26"/>
  </r>
  <r>
    <m/>
    <m/>
    <m/>
    <m/>
    <m/>
    <m/>
    <m/>
    <m/>
    <m/>
    <m/>
    <m/>
    <m/>
    <m/>
    <m/>
    <m/>
    <m/>
    <m/>
    <m/>
    <m/>
    <m/>
    <m/>
    <n v="8578"/>
    <s v="CA-2017-146164"/>
    <d v="2017-12-22T00:00:00"/>
    <s v="12/26/2017"/>
    <s v="Standard Class"/>
    <s v="CM-12190"/>
    <x v="496"/>
    <x v="0"/>
    <s v="United States"/>
    <s v="Rochester"/>
    <s v="Minnesota"/>
    <n v="55901"/>
    <x v="2"/>
    <s v="FUR-TA-10004915"/>
    <x v="0"/>
    <x v="3"/>
    <s v="Office Impressions End Table, 20-1/2&quot;H x 24&quot;W x 20&quot;D"/>
    <n v="607.52"/>
    <n v="2"/>
    <n v="0"/>
    <n v="97.203199999999995"/>
    <n v="2017"/>
    <x v="4"/>
    <s v="Q4"/>
    <n v="0.16"/>
  </r>
  <r>
    <m/>
    <m/>
    <m/>
    <m/>
    <m/>
    <m/>
    <m/>
    <m/>
    <m/>
    <m/>
    <m/>
    <m/>
    <m/>
    <m/>
    <m/>
    <m/>
    <m/>
    <m/>
    <m/>
    <m/>
    <m/>
    <n v="8579"/>
    <s v="CA-2017-146164"/>
    <d v="2017-12-22T00:00:00"/>
    <s v="12/26/2017"/>
    <s v="Standard Class"/>
    <s v="CM-12190"/>
    <x v="496"/>
    <x v="0"/>
    <s v="United States"/>
    <s v="Rochester"/>
    <s v="Minnesota"/>
    <n v="55901"/>
    <x v="2"/>
    <s v="OFF-ST-10001228"/>
    <x v="1"/>
    <x v="4"/>
    <s v="Personal File Boxes with Fold-Down Carry Handle"/>
    <n v="31.16"/>
    <n v="2"/>
    <n v="0"/>
    <n v="7.79"/>
    <n v="2017"/>
    <x v="4"/>
    <s v="Q4"/>
    <n v="0.25"/>
  </r>
  <r>
    <m/>
    <m/>
    <m/>
    <m/>
    <m/>
    <m/>
    <m/>
    <m/>
    <m/>
    <m/>
    <m/>
    <m/>
    <m/>
    <m/>
    <m/>
    <m/>
    <m/>
    <m/>
    <m/>
    <m/>
    <m/>
    <n v="8580"/>
    <s v="CA-2016-111605"/>
    <d v="2016-12-27T00:00:00"/>
    <d v="2017-02-01T00:00:00"/>
    <s v="Standard Class"/>
    <s v="JW-15955"/>
    <x v="527"/>
    <x v="0"/>
    <s v="United States"/>
    <s v="Louisville"/>
    <s v="Kentucky"/>
    <n v="40214"/>
    <x v="0"/>
    <s v="OFF-LA-10002368"/>
    <x v="1"/>
    <x v="2"/>
    <s v="Avery 479"/>
    <n v="2.61"/>
    <n v="1"/>
    <n v="0"/>
    <n v="1.2005999999999999"/>
    <n v="2016"/>
    <x v="4"/>
    <s v="Q4"/>
    <n v="0.45999999999999996"/>
  </r>
  <r>
    <m/>
    <m/>
    <m/>
    <m/>
    <m/>
    <m/>
    <m/>
    <m/>
    <m/>
    <m/>
    <m/>
    <m/>
    <m/>
    <m/>
    <m/>
    <m/>
    <m/>
    <m/>
    <m/>
    <m/>
    <m/>
    <n v="8581"/>
    <s v="CA-2014-130673"/>
    <d v="2014-05-20T00:00:00"/>
    <s v="5/22/2014"/>
    <s v="Second Class"/>
    <s v="MC-17590"/>
    <x v="565"/>
    <x v="1"/>
    <s v="United States"/>
    <s v="San Marcos"/>
    <s v="Texas"/>
    <n v="78666"/>
    <x v="2"/>
    <s v="FUR-FU-10003489"/>
    <x v="0"/>
    <x v="5"/>
    <s v="Contemporary Borderless Frame"/>
    <n v="10.332000000000001"/>
    <n v="3"/>
    <n v="0.6"/>
    <n v="-5.9409000000000001"/>
    <n v="2014"/>
    <x v="5"/>
    <s v="Q2"/>
    <n v="-0.57499999999999996"/>
  </r>
  <r>
    <m/>
    <m/>
    <m/>
    <m/>
    <m/>
    <m/>
    <m/>
    <m/>
    <m/>
    <m/>
    <m/>
    <m/>
    <m/>
    <m/>
    <m/>
    <m/>
    <m/>
    <m/>
    <m/>
    <m/>
    <m/>
    <n v="8582"/>
    <s v="CA-2014-130673"/>
    <d v="2014-05-20T00:00:00"/>
    <s v="5/22/2014"/>
    <s v="Second Class"/>
    <s v="MC-17590"/>
    <x v="565"/>
    <x v="1"/>
    <s v="United States"/>
    <s v="San Marcos"/>
    <s v="Texas"/>
    <n v="78666"/>
    <x v="2"/>
    <s v="OFF-PA-10000289"/>
    <x v="1"/>
    <x v="10"/>
    <s v="Xerox 213"/>
    <n v="10.368"/>
    <n v="2"/>
    <n v="0.2"/>
    <n v="3.6288"/>
    <n v="2014"/>
    <x v="5"/>
    <s v="Q2"/>
    <n v="0.35"/>
  </r>
  <r>
    <m/>
    <m/>
    <m/>
    <m/>
    <m/>
    <m/>
    <m/>
    <m/>
    <m/>
    <m/>
    <m/>
    <m/>
    <m/>
    <m/>
    <m/>
    <m/>
    <m/>
    <m/>
    <m/>
    <m/>
    <m/>
    <n v="8583"/>
    <s v="CA-2014-130673"/>
    <d v="2014-05-20T00:00:00"/>
    <s v="5/22/2014"/>
    <s v="Second Class"/>
    <s v="MC-17590"/>
    <x v="565"/>
    <x v="1"/>
    <s v="United States"/>
    <s v="San Marcos"/>
    <s v="Texas"/>
    <n v="78666"/>
    <x v="2"/>
    <s v="TEC-AC-10004227"/>
    <x v="2"/>
    <x v="11"/>
    <s v="SanDisk Ultra 16 GB MicroSDHC Class 10 Memory Card"/>
    <n v="20.783999999999999"/>
    <n v="2"/>
    <n v="0.2"/>
    <n v="-3.6372"/>
    <n v="2014"/>
    <x v="5"/>
    <s v="Q2"/>
    <n v="-0.17500000000000002"/>
  </r>
  <r>
    <m/>
    <m/>
    <m/>
    <m/>
    <m/>
    <m/>
    <m/>
    <m/>
    <m/>
    <m/>
    <m/>
    <m/>
    <m/>
    <m/>
    <m/>
    <m/>
    <m/>
    <m/>
    <m/>
    <m/>
    <m/>
    <n v="8584"/>
    <s v="CA-2014-130673"/>
    <d v="2014-05-20T00:00:00"/>
    <s v="5/22/2014"/>
    <s v="Second Class"/>
    <s v="MC-17590"/>
    <x v="565"/>
    <x v="1"/>
    <s v="United States"/>
    <s v="San Marcos"/>
    <s v="Texas"/>
    <n v="78666"/>
    <x v="2"/>
    <s v="OFF-ST-10000636"/>
    <x v="1"/>
    <x v="4"/>
    <s v="Rogers Profile Extra Capacity Storage Tub"/>
    <n v="66.959999999999994"/>
    <n v="5"/>
    <n v="0.2"/>
    <n v="-13.391999999999999"/>
    <n v="2014"/>
    <x v="5"/>
    <s v="Q2"/>
    <n v="-0.2"/>
  </r>
  <r>
    <m/>
    <m/>
    <m/>
    <m/>
    <m/>
    <m/>
    <m/>
    <m/>
    <m/>
    <m/>
    <m/>
    <m/>
    <m/>
    <m/>
    <m/>
    <m/>
    <m/>
    <m/>
    <m/>
    <m/>
    <m/>
    <n v="8585"/>
    <s v="CA-2014-104808"/>
    <d v="2014-02-04T00:00:00"/>
    <d v="2014-08-02T00:00:00"/>
    <s v="Second Class"/>
    <s v="MH-17440"/>
    <x v="775"/>
    <x v="1"/>
    <s v="United States"/>
    <s v="Escondido"/>
    <s v="California"/>
    <n v="92025"/>
    <x v="1"/>
    <s v="OFF-BI-10003676"/>
    <x v="1"/>
    <x v="8"/>
    <s v="GBC Standard Recycled Report Covers, Clear Plastic Sheets"/>
    <n v="17.248000000000001"/>
    <n v="2"/>
    <n v="0.2"/>
    <n v="6.0368000000000004"/>
    <n v="2014"/>
    <x v="11"/>
    <s v="Q1"/>
    <n v="0.35"/>
  </r>
  <r>
    <m/>
    <m/>
    <m/>
    <m/>
    <m/>
    <m/>
    <m/>
    <m/>
    <m/>
    <m/>
    <m/>
    <m/>
    <m/>
    <m/>
    <m/>
    <m/>
    <m/>
    <m/>
    <m/>
    <m/>
    <m/>
    <n v="8586"/>
    <s v="US-2017-132927"/>
    <d v="2017-12-09T00:00:00"/>
    <s v="12/15/2017"/>
    <s v="Standard Class"/>
    <s v="RD-19720"/>
    <x v="742"/>
    <x v="0"/>
    <s v="United States"/>
    <s v="Philadelphia"/>
    <s v="Pennsylvania"/>
    <n v="19134"/>
    <x v="3"/>
    <s v="OFF-BI-10001116"/>
    <x v="1"/>
    <x v="8"/>
    <s v="Wilson Jones 1&quot; Hanging DublLock Ring Binders"/>
    <n v="11.087999999999999"/>
    <n v="7"/>
    <n v="0.7"/>
    <n v="-8.1311999999999998"/>
    <n v="2017"/>
    <x v="4"/>
    <s v="Q4"/>
    <n v="-0.73333333333333339"/>
  </r>
  <r>
    <m/>
    <m/>
    <m/>
    <m/>
    <m/>
    <m/>
    <m/>
    <m/>
    <m/>
    <m/>
    <m/>
    <m/>
    <m/>
    <m/>
    <m/>
    <m/>
    <m/>
    <m/>
    <m/>
    <m/>
    <m/>
    <n v="8587"/>
    <s v="CA-2017-162015"/>
    <d v="2017-07-11T00:00:00"/>
    <s v="7/18/2017"/>
    <s v="Standard Class"/>
    <s v="KB-16240"/>
    <x v="208"/>
    <x v="1"/>
    <s v="United States"/>
    <s v="Los Angeles"/>
    <s v="California"/>
    <n v="90049"/>
    <x v="1"/>
    <s v="TEC-AC-10003832"/>
    <x v="2"/>
    <x v="11"/>
    <s v="Logitech P710e Mobile Speakerphone"/>
    <n v="1287.45"/>
    <n v="5"/>
    <n v="0"/>
    <n v="244.6155"/>
    <n v="2017"/>
    <x v="7"/>
    <s v="Q3"/>
    <n v="0.19"/>
  </r>
  <r>
    <m/>
    <m/>
    <m/>
    <m/>
    <m/>
    <m/>
    <m/>
    <m/>
    <m/>
    <m/>
    <m/>
    <m/>
    <m/>
    <m/>
    <m/>
    <m/>
    <m/>
    <m/>
    <m/>
    <m/>
    <m/>
    <n v="8588"/>
    <s v="CA-2017-162015"/>
    <d v="2017-07-11T00:00:00"/>
    <s v="7/18/2017"/>
    <s v="Standard Class"/>
    <s v="KB-16240"/>
    <x v="208"/>
    <x v="1"/>
    <s v="United States"/>
    <s v="Los Angeles"/>
    <s v="California"/>
    <n v="90049"/>
    <x v="1"/>
    <s v="OFF-AP-10003040"/>
    <x v="1"/>
    <x v="9"/>
    <s v="Fellowes 8 Outlet Superior Workstation Surge Protector w/o Phone/Fax/Modem Protection"/>
    <n v="168.1"/>
    <n v="5"/>
    <n v="0"/>
    <n v="43.706000000000003"/>
    <n v="2017"/>
    <x v="7"/>
    <s v="Q3"/>
    <n v="0.26"/>
  </r>
  <r>
    <m/>
    <m/>
    <m/>
    <m/>
    <m/>
    <m/>
    <m/>
    <m/>
    <m/>
    <m/>
    <m/>
    <m/>
    <m/>
    <m/>
    <m/>
    <m/>
    <m/>
    <m/>
    <m/>
    <m/>
    <m/>
    <n v="8589"/>
    <s v="CA-2015-138492"/>
    <d v="2015-05-15T00:00:00"/>
    <s v="5/22/2015"/>
    <s v="Standard Class"/>
    <s v="FC-14335"/>
    <x v="712"/>
    <x v="1"/>
    <s v="United States"/>
    <s v="Philadelphia"/>
    <s v="Pennsylvania"/>
    <n v="19140"/>
    <x v="3"/>
    <s v="OFF-ST-10002583"/>
    <x v="1"/>
    <x v="4"/>
    <s v="Fellowes Neat Ideas Storage Cubes"/>
    <n v="51.968000000000004"/>
    <n v="2"/>
    <n v="0.2"/>
    <n v="-10.393599999999999"/>
    <n v="2015"/>
    <x v="5"/>
    <s v="Q2"/>
    <n v="-0.19999999999999998"/>
  </r>
  <r>
    <m/>
    <m/>
    <m/>
    <m/>
    <m/>
    <m/>
    <m/>
    <m/>
    <m/>
    <m/>
    <m/>
    <m/>
    <m/>
    <m/>
    <m/>
    <m/>
    <m/>
    <m/>
    <m/>
    <m/>
    <m/>
    <n v="8590"/>
    <s v="CA-2017-145338"/>
    <d v="2017-01-29T00:00:00"/>
    <d v="2017-01-02T00:00:00"/>
    <s v="First Class"/>
    <s v="BD-11770"/>
    <x v="420"/>
    <x v="0"/>
    <s v="United States"/>
    <s v="Philadelphia"/>
    <s v="Pennsylvania"/>
    <n v="19120"/>
    <x v="3"/>
    <s v="OFF-AR-10002053"/>
    <x v="1"/>
    <x v="6"/>
    <s v="Premium Writing Pencils, Soft, #2 by Central Association for the Blind"/>
    <n v="4.7679999999999998"/>
    <n v="2"/>
    <n v="0.2"/>
    <n v="0.4768"/>
    <n v="2017"/>
    <x v="9"/>
    <s v="Q1"/>
    <n v="0.1"/>
  </r>
  <r>
    <m/>
    <m/>
    <m/>
    <m/>
    <m/>
    <m/>
    <m/>
    <m/>
    <m/>
    <m/>
    <m/>
    <m/>
    <m/>
    <m/>
    <m/>
    <m/>
    <m/>
    <m/>
    <m/>
    <m/>
    <m/>
    <n v="8591"/>
    <s v="CA-2017-126676"/>
    <d v="2017-09-29T00:00:00"/>
    <d v="2017-01-10T00:00:00"/>
    <s v="First Class"/>
    <s v="FH-14365"/>
    <x v="92"/>
    <x v="1"/>
    <s v="United States"/>
    <s v="Hempstead"/>
    <s v="New York"/>
    <n v="11550"/>
    <x v="3"/>
    <s v="OFF-EN-10004846"/>
    <x v="1"/>
    <x v="12"/>
    <s v="Letter or Legal Size Expandable Poly String Tie Envelopes"/>
    <n v="7.98"/>
    <n v="3"/>
    <n v="0"/>
    <n v="3.9102000000000001"/>
    <n v="2017"/>
    <x v="8"/>
    <s v="Q3"/>
    <n v="0.49"/>
  </r>
  <r>
    <m/>
    <m/>
    <m/>
    <m/>
    <m/>
    <m/>
    <m/>
    <m/>
    <m/>
    <m/>
    <m/>
    <m/>
    <m/>
    <m/>
    <m/>
    <m/>
    <m/>
    <m/>
    <m/>
    <m/>
    <m/>
    <n v="8592"/>
    <s v="CA-2017-101700"/>
    <d v="2017-04-23T00:00:00"/>
    <s v="4/26/2017"/>
    <s v="First Class"/>
    <s v="SO-20335"/>
    <x v="2"/>
    <x v="0"/>
    <s v="United States"/>
    <s v="Greeley"/>
    <s v="Colorado"/>
    <n v="80634"/>
    <x v="1"/>
    <s v="OFF-EN-10003134"/>
    <x v="1"/>
    <x v="12"/>
    <s v="Staple envelope"/>
    <n v="18.687999999999999"/>
    <n v="2"/>
    <n v="0.2"/>
    <n v="7.008"/>
    <n v="2017"/>
    <x v="3"/>
    <s v="Q2"/>
    <n v="0.375"/>
  </r>
  <r>
    <m/>
    <m/>
    <m/>
    <m/>
    <m/>
    <m/>
    <m/>
    <m/>
    <m/>
    <m/>
    <m/>
    <m/>
    <m/>
    <m/>
    <m/>
    <m/>
    <m/>
    <m/>
    <m/>
    <m/>
    <m/>
    <n v="8593"/>
    <s v="CA-2017-101700"/>
    <d v="2017-04-23T00:00:00"/>
    <s v="4/26/2017"/>
    <s v="First Class"/>
    <s v="SO-20335"/>
    <x v="2"/>
    <x v="0"/>
    <s v="United States"/>
    <s v="Greeley"/>
    <s v="Colorado"/>
    <n v="80634"/>
    <x v="1"/>
    <s v="FUR-FU-10001025"/>
    <x v="0"/>
    <x v="5"/>
    <s v="Eldon Imàge Series Desk Accessories, Clear"/>
    <n v="11.664"/>
    <n v="3"/>
    <n v="0.2"/>
    <n v="3.3534000000000002"/>
    <n v="2017"/>
    <x v="3"/>
    <s v="Q2"/>
    <n v="0.28750000000000003"/>
  </r>
  <r>
    <m/>
    <m/>
    <m/>
    <m/>
    <m/>
    <m/>
    <m/>
    <m/>
    <m/>
    <m/>
    <m/>
    <m/>
    <m/>
    <m/>
    <m/>
    <m/>
    <m/>
    <m/>
    <m/>
    <m/>
    <m/>
    <n v="8594"/>
    <s v="CA-2017-159667"/>
    <d v="2017-11-09T00:00:00"/>
    <s v="11/13/2017"/>
    <s v="Standard Class"/>
    <s v="PM-19135"/>
    <x v="327"/>
    <x v="2"/>
    <s v="United States"/>
    <s v="Jacksonville"/>
    <s v="Florida"/>
    <n v="32216"/>
    <x v="0"/>
    <s v="TEC-AC-10002567"/>
    <x v="2"/>
    <x v="11"/>
    <s v="Logitech G602 Wireless Gaming Mouse"/>
    <n v="191.976"/>
    <n v="3"/>
    <n v="0.2"/>
    <n v="38.395200000000003"/>
    <n v="2017"/>
    <x v="0"/>
    <s v="Q4"/>
    <n v="0.2"/>
  </r>
  <r>
    <m/>
    <m/>
    <m/>
    <m/>
    <m/>
    <m/>
    <m/>
    <m/>
    <m/>
    <m/>
    <m/>
    <m/>
    <m/>
    <m/>
    <m/>
    <m/>
    <m/>
    <m/>
    <m/>
    <m/>
    <m/>
    <n v="8595"/>
    <s v="CA-2017-159667"/>
    <d v="2017-11-09T00:00:00"/>
    <s v="11/13/2017"/>
    <s v="Standard Class"/>
    <s v="PM-19135"/>
    <x v="327"/>
    <x v="2"/>
    <s v="United States"/>
    <s v="Jacksonville"/>
    <s v="Florida"/>
    <n v="32216"/>
    <x v="0"/>
    <s v="TEC-PH-10004094"/>
    <x v="2"/>
    <x v="7"/>
    <s v="Motorola L703CM"/>
    <n v="499.16800000000001"/>
    <n v="4"/>
    <n v="0.2"/>
    <n v="31.198"/>
    <n v="2017"/>
    <x v="0"/>
    <s v="Q4"/>
    <n v="6.25E-2"/>
  </r>
  <r>
    <m/>
    <m/>
    <m/>
    <m/>
    <m/>
    <m/>
    <m/>
    <m/>
    <m/>
    <m/>
    <m/>
    <m/>
    <m/>
    <m/>
    <m/>
    <m/>
    <m/>
    <m/>
    <m/>
    <m/>
    <m/>
    <n v="8596"/>
    <s v="CA-2014-111934"/>
    <d v="2014-05-05T00:00:00"/>
    <d v="2014-07-05T00:00:00"/>
    <s v="First Class"/>
    <s v="GD-14590"/>
    <x v="241"/>
    <x v="1"/>
    <s v="United States"/>
    <s v="Arlington"/>
    <s v="Virginia"/>
    <n v="22204"/>
    <x v="0"/>
    <s v="OFF-BI-10004364"/>
    <x v="1"/>
    <x v="8"/>
    <s v="Storex Dura Pro Binders"/>
    <n v="11.88"/>
    <n v="2"/>
    <n v="0"/>
    <n v="5.3460000000000001"/>
    <n v="2014"/>
    <x v="5"/>
    <s v="Q2"/>
    <n v="0.44999999999999996"/>
  </r>
  <r>
    <m/>
    <m/>
    <m/>
    <m/>
    <m/>
    <m/>
    <m/>
    <m/>
    <m/>
    <m/>
    <m/>
    <m/>
    <m/>
    <m/>
    <m/>
    <m/>
    <m/>
    <m/>
    <m/>
    <m/>
    <m/>
    <n v="8597"/>
    <s v="CA-2014-111934"/>
    <d v="2014-05-05T00:00:00"/>
    <d v="2014-07-05T00:00:00"/>
    <s v="First Class"/>
    <s v="GD-14590"/>
    <x v="241"/>
    <x v="1"/>
    <s v="United States"/>
    <s v="Arlington"/>
    <s v="Virginia"/>
    <n v="22204"/>
    <x v="0"/>
    <s v="OFF-PA-10000474"/>
    <x v="1"/>
    <x v="10"/>
    <s v="Easy-staple paper"/>
    <n v="35.44"/>
    <n v="1"/>
    <n v="0"/>
    <n v="16.6568"/>
    <n v="2014"/>
    <x v="5"/>
    <s v="Q2"/>
    <n v="0.47000000000000003"/>
  </r>
  <r>
    <m/>
    <m/>
    <m/>
    <m/>
    <m/>
    <m/>
    <m/>
    <m/>
    <m/>
    <m/>
    <m/>
    <m/>
    <m/>
    <m/>
    <m/>
    <m/>
    <m/>
    <m/>
    <m/>
    <m/>
    <m/>
    <n v="8598"/>
    <s v="US-2016-117387"/>
    <d v="2016-10-27T00:00:00"/>
    <s v="10/31/2016"/>
    <s v="Standard Class"/>
    <s v="PA-19060"/>
    <x v="50"/>
    <x v="2"/>
    <s v="United States"/>
    <s v="San Francisco"/>
    <s v="California"/>
    <n v="94122"/>
    <x v="1"/>
    <s v="OFF-BI-10004308"/>
    <x v="1"/>
    <x v="8"/>
    <s v="Avery Legal 4-Ring Binder"/>
    <n v="67.135999999999996"/>
    <n v="4"/>
    <n v="0.2"/>
    <n v="25.175999999999998"/>
    <n v="2016"/>
    <x v="2"/>
    <s v="Q4"/>
    <n v="0.375"/>
  </r>
  <r>
    <m/>
    <m/>
    <m/>
    <m/>
    <m/>
    <m/>
    <m/>
    <m/>
    <m/>
    <m/>
    <m/>
    <m/>
    <m/>
    <m/>
    <m/>
    <m/>
    <m/>
    <m/>
    <m/>
    <m/>
    <m/>
    <n v="8599"/>
    <s v="CA-2014-141110"/>
    <d v="2014-11-26T00:00:00"/>
    <d v="2014-01-12T00:00:00"/>
    <s v="Standard Class"/>
    <s v="LS-17200"/>
    <x v="624"/>
    <x v="1"/>
    <s v="United States"/>
    <s v="Fresno"/>
    <s v="California"/>
    <n v="93727"/>
    <x v="1"/>
    <s v="OFF-BI-10002012"/>
    <x v="1"/>
    <x v="8"/>
    <s v="Wilson Jones Easy Flow II Sheet Lifters"/>
    <n v="4.32"/>
    <n v="3"/>
    <n v="0.2"/>
    <n v="1.512"/>
    <n v="2014"/>
    <x v="0"/>
    <s v="Q4"/>
    <n v="0.35"/>
  </r>
  <r>
    <m/>
    <m/>
    <m/>
    <m/>
    <m/>
    <m/>
    <m/>
    <m/>
    <m/>
    <m/>
    <m/>
    <m/>
    <m/>
    <m/>
    <m/>
    <m/>
    <m/>
    <m/>
    <m/>
    <m/>
    <m/>
    <n v="8600"/>
    <s v="CA-2014-141110"/>
    <d v="2014-11-26T00:00:00"/>
    <d v="2014-01-12T00:00:00"/>
    <s v="Standard Class"/>
    <s v="LS-17200"/>
    <x v="624"/>
    <x v="1"/>
    <s v="United States"/>
    <s v="Fresno"/>
    <s v="California"/>
    <n v="93727"/>
    <x v="1"/>
    <s v="OFF-PA-10002586"/>
    <x v="1"/>
    <x v="10"/>
    <s v="Xerox 1970"/>
    <n v="14.94"/>
    <n v="3"/>
    <n v="0"/>
    <n v="7.0217999999999998"/>
    <n v="2014"/>
    <x v="0"/>
    <s v="Q4"/>
    <n v="0.47000000000000003"/>
  </r>
  <r>
    <m/>
    <m/>
    <m/>
    <m/>
    <m/>
    <m/>
    <m/>
    <m/>
    <m/>
    <m/>
    <m/>
    <m/>
    <m/>
    <m/>
    <m/>
    <m/>
    <m/>
    <m/>
    <m/>
    <m/>
    <m/>
    <n v="8601"/>
    <s v="CA-2014-141110"/>
    <d v="2014-11-26T00:00:00"/>
    <d v="2014-01-12T00:00:00"/>
    <s v="Standard Class"/>
    <s v="LS-17200"/>
    <x v="624"/>
    <x v="1"/>
    <s v="United States"/>
    <s v="Fresno"/>
    <s v="California"/>
    <n v="93727"/>
    <x v="1"/>
    <s v="OFF-AP-10000692"/>
    <x v="1"/>
    <x v="9"/>
    <s v="Fellowes Mighty 8 Compact Surge Protector"/>
    <n v="40.54"/>
    <n v="2"/>
    <n v="0"/>
    <n v="11.3512"/>
    <n v="2014"/>
    <x v="0"/>
    <s v="Q4"/>
    <n v="0.28000000000000003"/>
  </r>
  <r>
    <m/>
    <m/>
    <m/>
    <m/>
    <m/>
    <m/>
    <m/>
    <m/>
    <m/>
    <m/>
    <m/>
    <m/>
    <m/>
    <m/>
    <m/>
    <m/>
    <m/>
    <m/>
    <m/>
    <m/>
    <m/>
    <n v="8602"/>
    <s v="CA-2014-141110"/>
    <d v="2014-11-26T00:00:00"/>
    <d v="2014-01-12T00:00:00"/>
    <s v="Standard Class"/>
    <s v="LS-17200"/>
    <x v="624"/>
    <x v="1"/>
    <s v="United States"/>
    <s v="Fresno"/>
    <s v="California"/>
    <n v="93727"/>
    <x v="1"/>
    <s v="OFF-BI-10001553"/>
    <x v="1"/>
    <x v="8"/>
    <s v="SpineVue Locking Slant-D Ring Binders by Cardinal"/>
    <n v="7.3120000000000003"/>
    <n v="1"/>
    <n v="0.2"/>
    <n v="2.5592000000000001"/>
    <n v="2014"/>
    <x v="0"/>
    <s v="Q4"/>
    <n v="0.35000000000000003"/>
  </r>
  <r>
    <m/>
    <m/>
    <m/>
    <m/>
    <m/>
    <m/>
    <m/>
    <m/>
    <m/>
    <m/>
    <m/>
    <m/>
    <m/>
    <m/>
    <m/>
    <m/>
    <m/>
    <m/>
    <m/>
    <m/>
    <m/>
    <n v="8603"/>
    <s v="US-2014-133949"/>
    <d v="2014-12-31T00:00:00"/>
    <s v="12/31/2014"/>
    <s v="Same Day"/>
    <s v="JL-15175"/>
    <x v="311"/>
    <x v="2"/>
    <s v="United States"/>
    <s v="Reno"/>
    <s v="Nevada"/>
    <n v="89502"/>
    <x v="1"/>
    <s v="TEC-PH-10004908"/>
    <x v="2"/>
    <x v="7"/>
    <s v="Panasonic KX TS3282W Corded phone"/>
    <n v="475.94400000000002"/>
    <n v="7"/>
    <n v="0.2"/>
    <n v="59.493000000000002"/>
    <n v="2014"/>
    <x v="4"/>
    <s v="Q4"/>
    <n v="0.125"/>
  </r>
  <r>
    <m/>
    <m/>
    <m/>
    <m/>
    <m/>
    <m/>
    <m/>
    <m/>
    <m/>
    <m/>
    <m/>
    <m/>
    <m/>
    <m/>
    <m/>
    <m/>
    <m/>
    <m/>
    <m/>
    <m/>
    <m/>
    <n v="8604"/>
    <s v="US-2016-116365"/>
    <d v="2016-01-03T00:00:00"/>
    <d v="2016-08-01T00:00:00"/>
    <s v="Standard Class"/>
    <s v="CA-12310"/>
    <x v="119"/>
    <x v="1"/>
    <s v="United States"/>
    <s v="San Antonio"/>
    <s v="Texas"/>
    <n v="78207"/>
    <x v="2"/>
    <s v="TEC-AC-10002217"/>
    <x v="2"/>
    <x v="11"/>
    <s v="Imation Clip USB flash drive - 8 GB"/>
    <n v="30.08"/>
    <n v="2"/>
    <n v="0.2"/>
    <n v="-5.2640000000000002"/>
    <n v="2016"/>
    <x v="9"/>
    <s v="Q1"/>
    <n v="-0.17500000000000002"/>
  </r>
  <r>
    <m/>
    <m/>
    <m/>
    <m/>
    <m/>
    <m/>
    <m/>
    <m/>
    <m/>
    <m/>
    <m/>
    <m/>
    <m/>
    <m/>
    <m/>
    <m/>
    <m/>
    <m/>
    <m/>
    <m/>
    <m/>
    <n v="8605"/>
    <s v="US-2016-116365"/>
    <d v="2016-01-03T00:00:00"/>
    <d v="2016-08-01T00:00:00"/>
    <s v="Standard Class"/>
    <s v="CA-12310"/>
    <x v="119"/>
    <x v="1"/>
    <s v="United States"/>
    <s v="San Antonio"/>
    <s v="Texas"/>
    <n v="78207"/>
    <x v="2"/>
    <s v="TEC-AC-10002942"/>
    <x v="2"/>
    <x v="11"/>
    <s v="WD My Passport Ultra 1TB Portable External Hard Drive"/>
    <n v="165.6"/>
    <n v="3"/>
    <n v="0.2"/>
    <n v="-6.21"/>
    <n v="2016"/>
    <x v="9"/>
    <s v="Q1"/>
    <n v="-3.7499999999999999E-2"/>
  </r>
  <r>
    <m/>
    <m/>
    <m/>
    <m/>
    <m/>
    <m/>
    <m/>
    <m/>
    <m/>
    <m/>
    <m/>
    <m/>
    <m/>
    <m/>
    <m/>
    <m/>
    <m/>
    <m/>
    <m/>
    <m/>
    <m/>
    <n v="8606"/>
    <s v="US-2016-116365"/>
    <d v="2016-01-03T00:00:00"/>
    <d v="2016-08-01T00:00:00"/>
    <s v="Standard Class"/>
    <s v="CA-12310"/>
    <x v="119"/>
    <x v="1"/>
    <s v="United States"/>
    <s v="San Antonio"/>
    <s v="Texas"/>
    <n v="78207"/>
    <x v="2"/>
    <s v="TEC-PH-10002890"/>
    <x v="2"/>
    <x v="7"/>
    <s v="AT&amp;T 17929 Lendline Telephone"/>
    <n v="180.96"/>
    <n v="5"/>
    <n v="0.2"/>
    <n v="13.571999999999999"/>
    <n v="2016"/>
    <x v="9"/>
    <s v="Q1"/>
    <n v="7.4999999999999997E-2"/>
  </r>
  <r>
    <m/>
    <m/>
    <m/>
    <m/>
    <m/>
    <m/>
    <m/>
    <m/>
    <m/>
    <m/>
    <m/>
    <m/>
    <m/>
    <m/>
    <m/>
    <m/>
    <m/>
    <m/>
    <m/>
    <m/>
    <m/>
    <n v="8607"/>
    <s v="CA-2017-162936"/>
    <d v="2017-08-18T00:00:00"/>
    <s v="8/22/2017"/>
    <s v="Standard Class"/>
    <s v="CM-12160"/>
    <x v="380"/>
    <x v="0"/>
    <s v="United States"/>
    <s v="New Bedford"/>
    <s v="Massachusetts"/>
    <n v="2740"/>
    <x v="3"/>
    <s v="TEC-AC-10003614"/>
    <x v="2"/>
    <x v="11"/>
    <s v="Verbatim 25 GB 6x Blu-ray Single Layer Recordable Disc, 10/Pack"/>
    <n v="23.18"/>
    <n v="2"/>
    <n v="0"/>
    <n v="7.6494"/>
    <n v="2017"/>
    <x v="6"/>
    <s v="Q3"/>
    <n v="0.33"/>
  </r>
  <r>
    <m/>
    <m/>
    <m/>
    <m/>
    <m/>
    <m/>
    <m/>
    <m/>
    <m/>
    <m/>
    <m/>
    <m/>
    <m/>
    <m/>
    <m/>
    <m/>
    <m/>
    <m/>
    <m/>
    <m/>
    <m/>
    <n v="8608"/>
    <s v="CA-2014-151946"/>
    <d v="2014-06-04T00:00:00"/>
    <d v="2014-09-06T00:00:00"/>
    <s v="Standard Class"/>
    <s v="BT-11440"/>
    <x v="590"/>
    <x v="0"/>
    <s v="United States"/>
    <s v="New York City"/>
    <s v="New York"/>
    <n v="10035"/>
    <x v="3"/>
    <s v="FUR-FU-10002878"/>
    <x v="0"/>
    <x v="5"/>
    <s v="Seth Thomas 14&quot; Day/Date Wall Clock"/>
    <n v="56.96"/>
    <n v="2"/>
    <n v="0"/>
    <n v="21.075199999999999"/>
    <n v="2014"/>
    <x v="1"/>
    <s v="Q2"/>
    <n v="0.37"/>
  </r>
  <r>
    <m/>
    <m/>
    <m/>
    <m/>
    <m/>
    <m/>
    <m/>
    <m/>
    <m/>
    <m/>
    <m/>
    <m/>
    <m/>
    <m/>
    <m/>
    <m/>
    <m/>
    <m/>
    <m/>
    <m/>
    <m/>
    <n v="8609"/>
    <s v="CA-2014-151946"/>
    <d v="2014-06-04T00:00:00"/>
    <d v="2014-09-06T00:00:00"/>
    <s v="Standard Class"/>
    <s v="BT-11440"/>
    <x v="590"/>
    <x v="0"/>
    <s v="United States"/>
    <s v="New York City"/>
    <s v="New York"/>
    <n v="10035"/>
    <x v="3"/>
    <s v="OFF-AP-10001626"/>
    <x v="1"/>
    <x v="9"/>
    <s v="Commercial WindTunnel Clean Air Upright Vacuum, Replacement Belts, Filtration Bags"/>
    <n v="15.56"/>
    <n v="4"/>
    <n v="0"/>
    <n v="4.0456000000000003"/>
    <n v="2014"/>
    <x v="1"/>
    <s v="Q2"/>
    <n v="0.26"/>
  </r>
  <r>
    <m/>
    <m/>
    <m/>
    <m/>
    <m/>
    <m/>
    <m/>
    <m/>
    <m/>
    <m/>
    <m/>
    <m/>
    <m/>
    <m/>
    <m/>
    <m/>
    <m/>
    <m/>
    <m/>
    <m/>
    <m/>
    <n v="8610"/>
    <s v="CA-2014-151946"/>
    <d v="2014-06-04T00:00:00"/>
    <d v="2014-09-06T00:00:00"/>
    <s v="Standard Class"/>
    <s v="BT-11440"/>
    <x v="590"/>
    <x v="0"/>
    <s v="United States"/>
    <s v="New York City"/>
    <s v="New York"/>
    <n v="10035"/>
    <x v="3"/>
    <s v="FUR-BO-10003272"/>
    <x v="0"/>
    <x v="0"/>
    <s v="O'Sullivan Living Dimensions 5-Shelf Bookcases"/>
    <n v="353.56799999999998"/>
    <n v="2"/>
    <n v="0.2"/>
    <n v="-44.195999999999998"/>
    <n v="2014"/>
    <x v="1"/>
    <s v="Q2"/>
    <n v="-0.125"/>
  </r>
  <r>
    <m/>
    <m/>
    <m/>
    <m/>
    <m/>
    <m/>
    <m/>
    <m/>
    <m/>
    <m/>
    <m/>
    <m/>
    <m/>
    <m/>
    <m/>
    <m/>
    <m/>
    <m/>
    <m/>
    <m/>
    <m/>
    <n v="8611"/>
    <s v="CA-2014-151946"/>
    <d v="2014-06-04T00:00:00"/>
    <d v="2014-09-06T00:00:00"/>
    <s v="Standard Class"/>
    <s v="BT-11440"/>
    <x v="590"/>
    <x v="0"/>
    <s v="United States"/>
    <s v="New York City"/>
    <s v="New York"/>
    <n v="10035"/>
    <x v="3"/>
    <s v="FUR-FU-10002191"/>
    <x v="0"/>
    <x v="5"/>
    <s v="G.E. Halogen Desk Lamp Bulbs"/>
    <n v="13.96"/>
    <n v="2"/>
    <n v="0"/>
    <n v="6.7008000000000001"/>
    <n v="2014"/>
    <x v="1"/>
    <s v="Q2"/>
    <n v="0.48"/>
  </r>
  <r>
    <m/>
    <m/>
    <m/>
    <m/>
    <m/>
    <m/>
    <m/>
    <m/>
    <m/>
    <m/>
    <m/>
    <m/>
    <m/>
    <m/>
    <m/>
    <m/>
    <m/>
    <m/>
    <m/>
    <m/>
    <m/>
    <n v="8612"/>
    <s v="CA-2017-123624"/>
    <d v="2017-11-13T00:00:00"/>
    <s v="11/17/2017"/>
    <s v="Second Class"/>
    <s v="SE-20110"/>
    <x v="339"/>
    <x v="0"/>
    <s v="United States"/>
    <s v="Oxnard"/>
    <s v="California"/>
    <n v="93030"/>
    <x v="1"/>
    <s v="TEC-AC-10000682"/>
    <x v="2"/>
    <x v="11"/>
    <s v="Kensington K72356US Mouse-in-a-Box USB Desktop Mouse"/>
    <n v="82.95"/>
    <n v="5"/>
    <n v="0"/>
    <n v="29.032499999999999"/>
    <n v="2017"/>
    <x v="0"/>
    <s v="Q4"/>
    <n v="0.35"/>
  </r>
  <r>
    <m/>
    <m/>
    <m/>
    <m/>
    <m/>
    <m/>
    <m/>
    <m/>
    <m/>
    <m/>
    <m/>
    <m/>
    <m/>
    <m/>
    <m/>
    <m/>
    <m/>
    <m/>
    <m/>
    <m/>
    <m/>
    <n v="8613"/>
    <s v="CA-2016-146437"/>
    <d v="2016-01-28T00:00:00"/>
    <d v="2016-01-02T00:00:00"/>
    <s v="Second Class"/>
    <s v="HG-14965"/>
    <x v="428"/>
    <x v="1"/>
    <s v="United States"/>
    <s v="Los Angeles"/>
    <s v="California"/>
    <n v="90036"/>
    <x v="1"/>
    <s v="OFF-AR-10000588"/>
    <x v="1"/>
    <x v="6"/>
    <s v="Newell 345"/>
    <n v="39.68"/>
    <n v="2"/>
    <n v="0"/>
    <n v="10.316800000000001"/>
    <n v="2016"/>
    <x v="9"/>
    <s v="Q1"/>
    <n v="0.26"/>
  </r>
  <r>
    <m/>
    <m/>
    <m/>
    <m/>
    <m/>
    <m/>
    <m/>
    <m/>
    <m/>
    <m/>
    <m/>
    <m/>
    <m/>
    <m/>
    <m/>
    <m/>
    <m/>
    <m/>
    <m/>
    <m/>
    <m/>
    <n v="8614"/>
    <s v="CA-2016-138233"/>
    <d v="2016-11-09T00:00:00"/>
    <s v="11/14/2016"/>
    <s v="Standard Class"/>
    <s v="PF-19165"/>
    <x v="58"/>
    <x v="0"/>
    <s v="United States"/>
    <s v="Oakland"/>
    <s v="California"/>
    <n v="94601"/>
    <x v="1"/>
    <s v="TEC-AC-10002001"/>
    <x v="2"/>
    <x v="11"/>
    <s v="Logitech Wireless Gaming Headset G930"/>
    <n v="479.97"/>
    <n v="3"/>
    <n v="0"/>
    <n v="177.5889"/>
    <n v="2016"/>
    <x v="0"/>
    <s v="Q4"/>
    <n v="0.37"/>
  </r>
  <r>
    <m/>
    <m/>
    <m/>
    <m/>
    <m/>
    <m/>
    <m/>
    <m/>
    <m/>
    <m/>
    <m/>
    <m/>
    <m/>
    <m/>
    <m/>
    <m/>
    <m/>
    <m/>
    <m/>
    <m/>
    <m/>
    <n v="8615"/>
    <s v="CA-2016-165918"/>
    <d v="2016-09-10T00:00:00"/>
    <s v="9/14/2016"/>
    <s v="Standard Class"/>
    <s v="BD-11770"/>
    <x v="420"/>
    <x v="0"/>
    <s v="United States"/>
    <s v="Edmonds"/>
    <s v="Washington"/>
    <n v="98026"/>
    <x v="1"/>
    <s v="OFF-LA-10003720"/>
    <x v="1"/>
    <x v="2"/>
    <s v="Avery 487"/>
    <n v="7.38"/>
    <n v="2"/>
    <n v="0"/>
    <n v="3.4685999999999999"/>
    <n v="2016"/>
    <x v="8"/>
    <s v="Q3"/>
    <n v="0.47"/>
  </r>
  <r>
    <m/>
    <m/>
    <m/>
    <m/>
    <m/>
    <m/>
    <m/>
    <m/>
    <m/>
    <m/>
    <m/>
    <m/>
    <m/>
    <m/>
    <m/>
    <m/>
    <m/>
    <m/>
    <m/>
    <m/>
    <m/>
    <n v="8616"/>
    <s v="CA-2016-165918"/>
    <d v="2016-09-10T00:00:00"/>
    <s v="9/14/2016"/>
    <s v="Standard Class"/>
    <s v="BD-11770"/>
    <x v="420"/>
    <x v="0"/>
    <s v="United States"/>
    <s v="Edmonds"/>
    <s v="Washington"/>
    <n v="98026"/>
    <x v="1"/>
    <s v="OFF-BI-10004364"/>
    <x v="1"/>
    <x v="8"/>
    <s v="Storex Dura Pro Binders"/>
    <n v="14.256"/>
    <n v="3"/>
    <n v="0.2"/>
    <n v="4.4550000000000001"/>
    <n v="2016"/>
    <x v="8"/>
    <s v="Q3"/>
    <n v="0.3125"/>
  </r>
  <r>
    <m/>
    <m/>
    <m/>
    <m/>
    <m/>
    <m/>
    <m/>
    <m/>
    <m/>
    <m/>
    <m/>
    <m/>
    <m/>
    <m/>
    <m/>
    <m/>
    <m/>
    <m/>
    <m/>
    <m/>
    <m/>
    <n v="8617"/>
    <s v="CA-2016-165918"/>
    <d v="2016-09-10T00:00:00"/>
    <s v="9/14/2016"/>
    <s v="Standard Class"/>
    <s v="BD-11770"/>
    <x v="420"/>
    <x v="0"/>
    <s v="United States"/>
    <s v="Edmonds"/>
    <s v="Washington"/>
    <n v="98026"/>
    <x v="1"/>
    <s v="OFF-PA-10000100"/>
    <x v="1"/>
    <x v="10"/>
    <s v="Xerox 1945"/>
    <n v="81.98"/>
    <n v="2"/>
    <n v="0"/>
    <n v="40.170200000000001"/>
    <n v="2016"/>
    <x v="8"/>
    <s v="Q3"/>
    <n v="0.49"/>
  </r>
  <r>
    <m/>
    <m/>
    <m/>
    <m/>
    <m/>
    <m/>
    <m/>
    <m/>
    <m/>
    <m/>
    <m/>
    <m/>
    <m/>
    <m/>
    <m/>
    <m/>
    <m/>
    <m/>
    <m/>
    <m/>
    <m/>
    <n v="8618"/>
    <s v="CA-2016-165918"/>
    <d v="2016-09-10T00:00:00"/>
    <s v="9/14/2016"/>
    <s v="Standard Class"/>
    <s v="BD-11770"/>
    <x v="420"/>
    <x v="0"/>
    <s v="United States"/>
    <s v="Edmonds"/>
    <s v="Washington"/>
    <n v="98026"/>
    <x v="1"/>
    <s v="OFF-BI-10004826"/>
    <x v="1"/>
    <x v="8"/>
    <s v="JM Magazine Binder"/>
    <n v="39.624000000000002"/>
    <n v="3"/>
    <n v="0.2"/>
    <n v="13.868399999999999"/>
    <n v="2016"/>
    <x v="8"/>
    <s v="Q3"/>
    <n v="0.35"/>
  </r>
  <r>
    <m/>
    <m/>
    <m/>
    <m/>
    <m/>
    <m/>
    <m/>
    <m/>
    <m/>
    <m/>
    <m/>
    <m/>
    <m/>
    <m/>
    <m/>
    <m/>
    <m/>
    <m/>
    <m/>
    <m/>
    <m/>
    <n v="8619"/>
    <s v="CA-2017-117513"/>
    <d v="2017-03-03T00:00:00"/>
    <d v="2017-08-03T00:00:00"/>
    <s v="Standard Class"/>
    <s v="BT-11395"/>
    <x v="387"/>
    <x v="1"/>
    <s v="United States"/>
    <s v="Los Angeles"/>
    <s v="California"/>
    <n v="90004"/>
    <x v="1"/>
    <s v="FUR-TA-10001520"/>
    <x v="0"/>
    <x v="3"/>
    <s v="Lesro Sheffield Collection Coffee Table, End Table, Center Table, Corner Table"/>
    <n v="399.67200000000003"/>
    <n v="7"/>
    <n v="0.2"/>
    <n v="-14.9877"/>
    <n v="2017"/>
    <x v="10"/>
    <s v="Q1"/>
    <n v="-3.7499999999999999E-2"/>
  </r>
  <r>
    <m/>
    <m/>
    <m/>
    <m/>
    <m/>
    <m/>
    <m/>
    <m/>
    <m/>
    <m/>
    <m/>
    <m/>
    <m/>
    <m/>
    <m/>
    <m/>
    <m/>
    <m/>
    <m/>
    <m/>
    <m/>
    <n v="8620"/>
    <s v="CA-2017-132437"/>
    <d v="2017-09-08T00:00:00"/>
    <s v="9/13/2017"/>
    <s v="Second Class"/>
    <s v="EM-14095"/>
    <x v="313"/>
    <x v="1"/>
    <s v="United States"/>
    <s v="New York City"/>
    <s v="New York"/>
    <n v="10024"/>
    <x v="3"/>
    <s v="OFF-ST-10001031"/>
    <x v="1"/>
    <x v="4"/>
    <s v="Adjustable Personal File Tote"/>
    <n v="65.12"/>
    <n v="4"/>
    <n v="0"/>
    <n v="16.9312"/>
    <n v="2017"/>
    <x v="8"/>
    <s v="Q3"/>
    <n v="0.26"/>
  </r>
  <r>
    <m/>
    <m/>
    <m/>
    <m/>
    <m/>
    <m/>
    <m/>
    <m/>
    <m/>
    <m/>
    <m/>
    <m/>
    <m/>
    <m/>
    <m/>
    <m/>
    <m/>
    <m/>
    <m/>
    <m/>
    <m/>
    <n v="8621"/>
    <s v="US-2017-119319"/>
    <d v="2017-11-06T00:00:00"/>
    <d v="2017-09-11T00:00:00"/>
    <s v="Second Class"/>
    <s v="LC-17050"/>
    <x v="702"/>
    <x v="0"/>
    <s v="United States"/>
    <s v="Dallas"/>
    <s v="Texas"/>
    <n v="75217"/>
    <x v="2"/>
    <s v="FUR-FU-10003878"/>
    <x v="0"/>
    <x v="5"/>
    <s v="Linden 10&quot; Round Wall Clock, Black"/>
    <n v="30.56"/>
    <n v="5"/>
    <n v="0.6"/>
    <n v="-19.864000000000001"/>
    <n v="2017"/>
    <x v="0"/>
    <s v="Q4"/>
    <n v="-0.65"/>
  </r>
  <r>
    <m/>
    <m/>
    <m/>
    <m/>
    <m/>
    <m/>
    <m/>
    <m/>
    <m/>
    <m/>
    <m/>
    <m/>
    <m/>
    <m/>
    <m/>
    <m/>
    <m/>
    <m/>
    <m/>
    <m/>
    <m/>
    <n v="8622"/>
    <s v="CA-2017-104318"/>
    <d v="2017-05-13T00:00:00"/>
    <s v="5/18/2017"/>
    <s v="Standard Class"/>
    <s v="FH-14275"/>
    <x v="395"/>
    <x v="1"/>
    <s v="United States"/>
    <s v="Franklin"/>
    <s v="Tennessee"/>
    <n v="37064"/>
    <x v="0"/>
    <s v="OFF-AP-10000358"/>
    <x v="1"/>
    <x v="9"/>
    <s v="Fellowes Basic Home/Office Series Surge Protectors"/>
    <n v="20.768000000000001"/>
    <n v="2"/>
    <n v="0.2"/>
    <n v="2.3363999999999998"/>
    <n v="2017"/>
    <x v="5"/>
    <s v="Q2"/>
    <n v="0.11249999999999999"/>
  </r>
  <r>
    <m/>
    <m/>
    <m/>
    <m/>
    <m/>
    <m/>
    <m/>
    <m/>
    <m/>
    <m/>
    <m/>
    <m/>
    <m/>
    <m/>
    <m/>
    <m/>
    <m/>
    <m/>
    <m/>
    <m/>
    <m/>
    <n v="8623"/>
    <s v="US-2016-114230"/>
    <d v="2016-11-27T00:00:00"/>
    <d v="2016-01-12T00:00:00"/>
    <s v="Standard Class"/>
    <s v="CM-12235"/>
    <x v="632"/>
    <x v="0"/>
    <s v="United States"/>
    <s v="Phoenix"/>
    <s v="Arizona"/>
    <n v="85023"/>
    <x v="1"/>
    <s v="OFF-ST-10000876"/>
    <x v="1"/>
    <x v="4"/>
    <s v="Eldon Simplefile Box Office"/>
    <n v="39.808"/>
    <n v="4"/>
    <n v="0.2"/>
    <n v="3.9807999999999999"/>
    <n v="2016"/>
    <x v="0"/>
    <s v="Q4"/>
    <n v="9.9999999999999992E-2"/>
  </r>
  <r>
    <m/>
    <m/>
    <m/>
    <m/>
    <m/>
    <m/>
    <m/>
    <m/>
    <m/>
    <m/>
    <m/>
    <m/>
    <m/>
    <m/>
    <m/>
    <m/>
    <m/>
    <m/>
    <m/>
    <m/>
    <m/>
    <n v="8624"/>
    <s v="CA-2015-136147"/>
    <d v="2015-11-13T00:00:00"/>
    <s v="11/18/2015"/>
    <s v="Standard Class"/>
    <s v="FM-14380"/>
    <x v="248"/>
    <x v="0"/>
    <s v="United States"/>
    <s v="Miami"/>
    <s v="Florida"/>
    <n v="33178"/>
    <x v="0"/>
    <s v="OFF-BI-10004224"/>
    <x v="1"/>
    <x v="8"/>
    <s v="Catalog Binders with Expanding Posts"/>
    <n v="121.104"/>
    <n v="6"/>
    <n v="0.7"/>
    <n v="-100.92"/>
    <n v="2015"/>
    <x v="0"/>
    <s v="Q4"/>
    <n v="-0.83333333333333337"/>
  </r>
  <r>
    <m/>
    <m/>
    <m/>
    <m/>
    <m/>
    <m/>
    <m/>
    <m/>
    <m/>
    <m/>
    <m/>
    <m/>
    <m/>
    <m/>
    <m/>
    <m/>
    <m/>
    <m/>
    <m/>
    <m/>
    <m/>
    <n v="8625"/>
    <s v="CA-2015-136147"/>
    <d v="2015-11-13T00:00:00"/>
    <s v="11/18/2015"/>
    <s v="Standard Class"/>
    <s v="FM-14380"/>
    <x v="248"/>
    <x v="0"/>
    <s v="United States"/>
    <s v="Miami"/>
    <s v="Florida"/>
    <n v="33178"/>
    <x v="0"/>
    <s v="TEC-AC-10004568"/>
    <x v="2"/>
    <x v="11"/>
    <s v="Maxell LTO Ultrium - 800 GB"/>
    <n v="111.96"/>
    <n v="5"/>
    <n v="0.2"/>
    <n v="-1.3995"/>
    <n v="2015"/>
    <x v="0"/>
    <s v="Q4"/>
    <n v="-1.2500000000000001E-2"/>
  </r>
  <r>
    <m/>
    <m/>
    <m/>
    <m/>
    <m/>
    <m/>
    <m/>
    <m/>
    <m/>
    <m/>
    <m/>
    <m/>
    <m/>
    <m/>
    <m/>
    <m/>
    <m/>
    <m/>
    <m/>
    <m/>
    <m/>
    <n v="8626"/>
    <s v="CA-2015-156118"/>
    <d v="2015-12-08T00:00:00"/>
    <d v="2015-12-12T00:00:00"/>
    <s v="Standard Class"/>
    <s v="HG-14965"/>
    <x v="428"/>
    <x v="1"/>
    <s v="United States"/>
    <s v="Colorado Springs"/>
    <s v="Colorado"/>
    <n v="80906"/>
    <x v="1"/>
    <s v="OFF-PA-10000533"/>
    <x v="1"/>
    <x v="10"/>
    <s v="Southworth Parchment Paper &amp; Envelopes"/>
    <n v="15.696"/>
    <n v="3"/>
    <n v="0.2"/>
    <n v="5.1012000000000004"/>
    <n v="2015"/>
    <x v="4"/>
    <s v="Q4"/>
    <n v="0.32500000000000001"/>
  </r>
  <r>
    <m/>
    <m/>
    <m/>
    <m/>
    <m/>
    <m/>
    <m/>
    <m/>
    <m/>
    <m/>
    <m/>
    <m/>
    <m/>
    <m/>
    <m/>
    <m/>
    <m/>
    <m/>
    <m/>
    <m/>
    <m/>
    <n v="8627"/>
    <s v="CA-2015-164084"/>
    <d v="2015-09-07T00:00:00"/>
    <d v="2015-12-09T00:00:00"/>
    <s v="Standard Class"/>
    <s v="AG-10525"/>
    <x v="132"/>
    <x v="1"/>
    <s v="United States"/>
    <s v="New York City"/>
    <s v="New York"/>
    <n v="10011"/>
    <x v="3"/>
    <s v="OFF-ST-10003638"/>
    <x v="1"/>
    <x v="4"/>
    <s v="Mobile Personal File Cube"/>
    <n v="70.260000000000005"/>
    <n v="3"/>
    <n v="0"/>
    <n v="18.970199999999998"/>
    <n v="2015"/>
    <x v="8"/>
    <s v="Q3"/>
    <n v="0.26999999999999996"/>
  </r>
  <r>
    <m/>
    <m/>
    <m/>
    <m/>
    <m/>
    <m/>
    <m/>
    <m/>
    <m/>
    <m/>
    <m/>
    <m/>
    <m/>
    <m/>
    <m/>
    <m/>
    <m/>
    <m/>
    <m/>
    <m/>
    <m/>
    <n v="8628"/>
    <s v="CA-2015-164084"/>
    <d v="2015-09-07T00:00:00"/>
    <d v="2015-12-09T00:00:00"/>
    <s v="Standard Class"/>
    <s v="AG-10525"/>
    <x v="132"/>
    <x v="1"/>
    <s v="United States"/>
    <s v="New York City"/>
    <s v="New York"/>
    <n v="10011"/>
    <x v="3"/>
    <s v="TEC-AC-10002305"/>
    <x v="2"/>
    <x v="11"/>
    <s v="KeyTronic E03601U1 - Keyboard - Beige"/>
    <n v="90"/>
    <n v="5"/>
    <n v="0"/>
    <n v="16.2"/>
    <n v="2015"/>
    <x v="8"/>
    <s v="Q3"/>
    <n v="0.18"/>
  </r>
  <r>
    <m/>
    <m/>
    <m/>
    <m/>
    <m/>
    <m/>
    <m/>
    <m/>
    <m/>
    <m/>
    <m/>
    <m/>
    <m/>
    <m/>
    <m/>
    <m/>
    <m/>
    <m/>
    <m/>
    <m/>
    <m/>
    <n v="8629"/>
    <s v="CA-2015-164084"/>
    <d v="2015-09-07T00:00:00"/>
    <d v="2015-12-09T00:00:00"/>
    <s v="Standard Class"/>
    <s v="AG-10525"/>
    <x v="132"/>
    <x v="1"/>
    <s v="United States"/>
    <s v="New York City"/>
    <s v="New York"/>
    <n v="10011"/>
    <x v="3"/>
    <s v="OFF-BI-10000605"/>
    <x v="1"/>
    <x v="8"/>
    <s v="Acco Pressboard Covers with Storage Hooks, 9 1/2&quot; x 11&quot;, Executive Red"/>
    <n v="6.0960000000000001"/>
    <n v="2"/>
    <n v="0.2"/>
    <n v="2.0573999999999999"/>
    <n v="2015"/>
    <x v="8"/>
    <s v="Q3"/>
    <n v="0.33749999999999997"/>
  </r>
  <r>
    <m/>
    <m/>
    <m/>
    <m/>
    <m/>
    <m/>
    <m/>
    <m/>
    <m/>
    <m/>
    <m/>
    <m/>
    <m/>
    <m/>
    <m/>
    <m/>
    <m/>
    <m/>
    <m/>
    <m/>
    <m/>
    <n v="8630"/>
    <s v="CA-2015-164084"/>
    <d v="2015-09-07T00:00:00"/>
    <d v="2015-12-09T00:00:00"/>
    <s v="Standard Class"/>
    <s v="AG-10525"/>
    <x v="132"/>
    <x v="1"/>
    <s v="United States"/>
    <s v="New York City"/>
    <s v="New York"/>
    <n v="10011"/>
    <x v="3"/>
    <s v="FUR-TA-10003569"/>
    <x v="0"/>
    <x v="3"/>
    <s v="Bretford CR8500 Series Meeting Room Furniture"/>
    <n v="481.17599999999999"/>
    <n v="2"/>
    <n v="0.4"/>
    <n v="-120.294"/>
    <n v="2015"/>
    <x v="8"/>
    <s v="Q3"/>
    <n v="-0.25"/>
  </r>
  <r>
    <m/>
    <m/>
    <m/>
    <m/>
    <m/>
    <m/>
    <m/>
    <m/>
    <m/>
    <m/>
    <m/>
    <m/>
    <m/>
    <m/>
    <m/>
    <m/>
    <m/>
    <m/>
    <m/>
    <m/>
    <m/>
    <n v="8631"/>
    <s v="CA-2015-164084"/>
    <d v="2015-09-07T00:00:00"/>
    <d v="2015-12-09T00:00:00"/>
    <s v="Standard Class"/>
    <s v="AG-10525"/>
    <x v="132"/>
    <x v="1"/>
    <s v="United States"/>
    <s v="New York City"/>
    <s v="New York"/>
    <n v="10011"/>
    <x v="3"/>
    <s v="OFF-FA-10003059"/>
    <x v="1"/>
    <x v="13"/>
    <s v="Assorted Color Push Pins"/>
    <n v="7.24"/>
    <n v="4"/>
    <n v="0"/>
    <n v="2.3892000000000002"/>
    <n v="2015"/>
    <x v="8"/>
    <s v="Q3"/>
    <n v="0.33"/>
  </r>
  <r>
    <m/>
    <m/>
    <m/>
    <m/>
    <m/>
    <m/>
    <m/>
    <m/>
    <m/>
    <m/>
    <m/>
    <m/>
    <m/>
    <m/>
    <m/>
    <m/>
    <m/>
    <m/>
    <m/>
    <m/>
    <m/>
    <n v="8632"/>
    <s v="CA-2016-107783"/>
    <d v="2016-07-28T00:00:00"/>
    <s v="7/29/2016"/>
    <s v="First Class"/>
    <s v="OT-18730"/>
    <x v="220"/>
    <x v="0"/>
    <s v="United States"/>
    <s v="Bethlehem"/>
    <s v="Pennsylvania"/>
    <n v="18018"/>
    <x v="3"/>
    <s v="FUR-BO-10004409"/>
    <x v="0"/>
    <x v="0"/>
    <s v="Safco Value Mate Series Steel Bookcases, Baked Enamel Finish on Steel, Gray"/>
    <n v="177.45"/>
    <n v="5"/>
    <n v="0.5"/>
    <n v="-78.078000000000003"/>
    <n v="2016"/>
    <x v="7"/>
    <s v="Q3"/>
    <n v="-0.44000000000000006"/>
  </r>
  <r>
    <m/>
    <m/>
    <m/>
    <m/>
    <m/>
    <m/>
    <m/>
    <m/>
    <m/>
    <m/>
    <m/>
    <m/>
    <m/>
    <m/>
    <m/>
    <m/>
    <m/>
    <m/>
    <m/>
    <m/>
    <m/>
    <n v="8633"/>
    <s v="CA-2016-107783"/>
    <d v="2016-07-28T00:00:00"/>
    <s v="7/29/2016"/>
    <s v="First Class"/>
    <s v="OT-18730"/>
    <x v="220"/>
    <x v="0"/>
    <s v="United States"/>
    <s v="Bethlehem"/>
    <s v="Pennsylvania"/>
    <n v="18018"/>
    <x v="3"/>
    <s v="OFF-BI-10000545"/>
    <x v="1"/>
    <x v="8"/>
    <s v="GBC Ibimaster 500 Manual ProClick Binding System"/>
    <n v="1369.7639999999999"/>
    <n v="6"/>
    <n v="0.7"/>
    <n v="-913.17600000000004"/>
    <n v="2016"/>
    <x v="7"/>
    <s v="Q3"/>
    <n v="-0.66666666666666674"/>
  </r>
  <r>
    <m/>
    <m/>
    <m/>
    <m/>
    <m/>
    <m/>
    <m/>
    <m/>
    <m/>
    <m/>
    <m/>
    <m/>
    <m/>
    <m/>
    <m/>
    <m/>
    <m/>
    <m/>
    <m/>
    <m/>
    <m/>
    <n v="8634"/>
    <s v="CA-2016-107783"/>
    <d v="2016-07-28T00:00:00"/>
    <s v="7/29/2016"/>
    <s v="First Class"/>
    <s v="OT-18730"/>
    <x v="220"/>
    <x v="0"/>
    <s v="United States"/>
    <s v="Bethlehem"/>
    <s v="Pennsylvania"/>
    <n v="18018"/>
    <x v="3"/>
    <s v="OFF-AP-10004052"/>
    <x v="1"/>
    <x v="9"/>
    <s v="Hoover Replacement Belts For Soft Guard &amp; Commercial Ltweight Upright Vacs, 2/Pk"/>
    <n v="9.48"/>
    <n v="3"/>
    <n v="0.2"/>
    <n v="0.71099999999999997"/>
    <n v="2016"/>
    <x v="7"/>
    <s v="Q3"/>
    <n v="7.4999999999999997E-2"/>
  </r>
  <r>
    <m/>
    <m/>
    <m/>
    <m/>
    <m/>
    <m/>
    <m/>
    <m/>
    <m/>
    <m/>
    <m/>
    <m/>
    <m/>
    <m/>
    <m/>
    <m/>
    <m/>
    <m/>
    <m/>
    <m/>
    <m/>
    <n v="8635"/>
    <s v="CA-2017-159793"/>
    <d v="2017-08-25T00:00:00"/>
    <s v="8/29/2017"/>
    <s v="Standard Class"/>
    <s v="SV-20365"/>
    <x v="277"/>
    <x v="0"/>
    <s v="United States"/>
    <s v="Philadelphia"/>
    <s v="Pennsylvania"/>
    <n v="19140"/>
    <x v="3"/>
    <s v="FUR-BO-10001798"/>
    <x v="0"/>
    <x v="0"/>
    <s v="Bush Somerset Collection Bookcase"/>
    <n v="130.97999999999999"/>
    <n v="2"/>
    <n v="0.5"/>
    <n v="-89.066400000000002"/>
    <n v="2017"/>
    <x v="6"/>
    <s v="Q3"/>
    <n v="-0.68"/>
  </r>
  <r>
    <m/>
    <m/>
    <m/>
    <m/>
    <m/>
    <m/>
    <m/>
    <m/>
    <m/>
    <m/>
    <m/>
    <m/>
    <m/>
    <m/>
    <m/>
    <m/>
    <m/>
    <m/>
    <m/>
    <m/>
    <m/>
    <n v="8636"/>
    <s v="CA-2014-160094"/>
    <d v="2014-04-30T00:00:00"/>
    <d v="2014-02-05T00:00:00"/>
    <s v="First Class"/>
    <s v="JM-16195"/>
    <x v="594"/>
    <x v="0"/>
    <s v="United States"/>
    <s v="Louisville"/>
    <s v="Kentucky"/>
    <n v="40214"/>
    <x v="0"/>
    <s v="OFF-AR-10004010"/>
    <x v="1"/>
    <x v="6"/>
    <s v="Hunt Boston Vacuum Mount KS Pencil Sharpener"/>
    <n v="174.95"/>
    <n v="5"/>
    <n v="0"/>
    <n v="45.487000000000002"/>
    <n v="2014"/>
    <x v="3"/>
    <s v="Q2"/>
    <n v="0.26"/>
  </r>
  <r>
    <m/>
    <m/>
    <m/>
    <m/>
    <m/>
    <m/>
    <m/>
    <m/>
    <m/>
    <m/>
    <m/>
    <m/>
    <m/>
    <m/>
    <m/>
    <m/>
    <m/>
    <m/>
    <m/>
    <m/>
    <m/>
    <n v="8637"/>
    <s v="CA-2014-160094"/>
    <d v="2014-04-30T00:00:00"/>
    <d v="2014-02-05T00:00:00"/>
    <s v="First Class"/>
    <s v="JM-16195"/>
    <x v="594"/>
    <x v="0"/>
    <s v="United States"/>
    <s v="Louisville"/>
    <s v="Kentucky"/>
    <n v="40214"/>
    <x v="0"/>
    <s v="OFF-ST-10000585"/>
    <x v="1"/>
    <x v="4"/>
    <s v="Economy Rollaway Files"/>
    <n v="826"/>
    <n v="5"/>
    <n v="0"/>
    <n v="214.76"/>
    <n v="2014"/>
    <x v="3"/>
    <s v="Q2"/>
    <n v="0.26"/>
  </r>
  <r>
    <m/>
    <m/>
    <m/>
    <m/>
    <m/>
    <m/>
    <m/>
    <m/>
    <m/>
    <m/>
    <m/>
    <m/>
    <m/>
    <m/>
    <m/>
    <m/>
    <m/>
    <m/>
    <m/>
    <m/>
    <m/>
    <n v="8638"/>
    <s v="CA-2017-151281"/>
    <d v="2017-04-27T00:00:00"/>
    <d v="2017-02-05T00:00:00"/>
    <s v="Standard Class"/>
    <s v="HM-14980"/>
    <x v="31"/>
    <x v="0"/>
    <s v="United States"/>
    <s v="Seattle"/>
    <s v="Washington"/>
    <n v="98105"/>
    <x v="1"/>
    <s v="FUR-FU-10000397"/>
    <x v="0"/>
    <x v="5"/>
    <s v="Luxo Economy Swing Arm Lamp"/>
    <n v="139.58000000000001"/>
    <n v="7"/>
    <n v="0"/>
    <n v="39.0824"/>
    <n v="2017"/>
    <x v="3"/>
    <s v="Q2"/>
    <n v="0.27999999999999997"/>
  </r>
  <r>
    <m/>
    <m/>
    <m/>
    <m/>
    <m/>
    <m/>
    <m/>
    <m/>
    <m/>
    <m/>
    <m/>
    <m/>
    <m/>
    <m/>
    <m/>
    <m/>
    <m/>
    <m/>
    <m/>
    <m/>
    <m/>
    <n v="8639"/>
    <s v="CA-2017-118346"/>
    <d v="2017-07-23T00:00:00"/>
    <s v="7/24/2017"/>
    <s v="First Class"/>
    <s v="PO-19180"/>
    <x v="178"/>
    <x v="2"/>
    <s v="United States"/>
    <s v="Kenosha"/>
    <s v="Wisconsin"/>
    <n v="53142"/>
    <x v="2"/>
    <s v="TEC-AC-10000736"/>
    <x v="2"/>
    <x v="11"/>
    <s v="Logitech G600 MMO Gaming Mouse"/>
    <n v="399.95"/>
    <n v="5"/>
    <n v="0"/>
    <n v="143.982"/>
    <n v="2017"/>
    <x v="7"/>
    <s v="Q3"/>
    <n v="0.36"/>
  </r>
  <r>
    <m/>
    <m/>
    <m/>
    <m/>
    <m/>
    <m/>
    <m/>
    <m/>
    <m/>
    <m/>
    <m/>
    <m/>
    <m/>
    <m/>
    <m/>
    <m/>
    <m/>
    <m/>
    <m/>
    <m/>
    <m/>
    <n v="8640"/>
    <s v="CA-2014-129819"/>
    <d v="2014-12-13T00:00:00"/>
    <s v="12/15/2014"/>
    <s v="Second Class"/>
    <s v="KC-16675"/>
    <x v="169"/>
    <x v="1"/>
    <s v="United States"/>
    <s v="Henderson"/>
    <s v="Kentucky"/>
    <n v="42420"/>
    <x v="0"/>
    <s v="OFF-BI-10004970"/>
    <x v="1"/>
    <x v="8"/>
    <s v="ACCOHIDE 3-Ring Binder, Blue, 1&quot;"/>
    <n v="12.39"/>
    <n v="3"/>
    <n v="0"/>
    <n v="5.8232999999999997"/>
    <n v="2014"/>
    <x v="4"/>
    <s v="Q4"/>
    <n v="0.47"/>
  </r>
  <r>
    <m/>
    <m/>
    <m/>
    <m/>
    <m/>
    <m/>
    <m/>
    <m/>
    <m/>
    <m/>
    <m/>
    <m/>
    <m/>
    <m/>
    <m/>
    <m/>
    <m/>
    <m/>
    <m/>
    <m/>
    <m/>
    <n v="8641"/>
    <s v="US-2017-148551"/>
    <d v="2017-01-12T00:00:00"/>
    <s v="1/16/2017"/>
    <s v="Standard Class"/>
    <s v="DB-13120"/>
    <x v="106"/>
    <x v="1"/>
    <s v="United States"/>
    <s v="Dallas"/>
    <s v="Texas"/>
    <n v="75217"/>
    <x v="2"/>
    <s v="OFF-BI-10000545"/>
    <x v="1"/>
    <x v="8"/>
    <s v="GBC Ibimaster 500 Manual ProClick Binding System"/>
    <n v="760.98"/>
    <n v="5"/>
    <n v="0.8"/>
    <n v="-1141.47"/>
    <n v="2017"/>
    <x v="9"/>
    <s v="Q1"/>
    <n v="-1.5"/>
  </r>
  <r>
    <m/>
    <m/>
    <m/>
    <m/>
    <m/>
    <m/>
    <m/>
    <m/>
    <m/>
    <m/>
    <m/>
    <m/>
    <m/>
    <m/>
    <m/>
    <m/>
    <m/>
    <m/>
    <m/>
    <m/>
    <m/>
    <n v="8642"/>
    <s v="CA-2017-147767"/>
    <d v="2017-12-02T00:00:00"/>
    <d v="2017-02-12T00:00:00"/>
    <s v="Same Day"/>
    <s v="SV-20935"/>
    <x v="603"/>
    <x v="0"/>
    <s v="United States"/>
    <s v="Peoria"/>
    <s v="Arizona"/>
    <n v="85345"/>
    <x v="1"/>
    <s v="OFF-BI-10001670"/>
    <x v="1"/>
    <x v="8"/>
    <s v="Vinyl Sectional Post Binders"/>
    <n v="67.86"/>
    <n v="6"/>
    <n v="0.7"/>
    <n v="-45.24"/>
    <n v="2017"/>
    <x v="4"/>
    <s v="Q4"/>
    <n v="-0.66666666666666674"/>
  </r>
  <r>
    <m/>
    <m/>
    <m/>
    <m/>
    <m/>
    <m/>
    <m/>
    <m/>
    <m/>
    <m/>
    <m/>
    <m/>
    <m/>
    <m/>
    <m/>
    <m/>
    <m/>
    <m/>
    <m/>
    <m/>
    <m/>
    <n v="8643"/>
    <s v="CA-2015-108259"/>
    <d v="2015-11-08T00:00:00"/>
    <s v="11/15/2015"/>
    <s v="Standard Class"/>
    <s v="NS-18640"/>
    <x v="374"/>
    <x v="1"/>
    <s v="United States"/>
    <s v="Jacksonville"/>
    <s v="North Carolina"/>
    <n v="28540"/>
    <x v="0"/>
    <s v="OFF-FA-10000624"/>
    <x v="1"/>
    <x v="13"/>
    <s v="OIC Binder Clips"/>
    <n v="31.504000000000001"/>
    <n v="11"/>
    <n v="0.2"/>
    <n v="11.814"/>
    <n v="2015"/>
    <x v="0"/>
    <s v="Q4"/>
    <n v="0.375"/>
  </r>
  <r>
    <m/>
    <m/>
    <m/>
    <m/>
    <m/>
    <m/>
    <m/>
    <m/>
    <m/>
    <m/>
    <m/>
    <m/>
    <m/>
    <m/>
    <m/>
    <m/>
    <m/>
    <m/>
    <m/>
    <m/>
    <m/>
    <n v="8644"/>
    <s v="CA-2015-108259"/>
    <d v="2015-11-08T00:00:00"/>
    <s v="11/15/2015"/>
    <s v="Standard Class"/>
    <s v="NS-18640"/>
    <x v="374"/>
    <x v="1"/>
    <s v="United States"/>
    <s v="Jacksonville"/>
    <s v="North Carolina"/>
    <n v="28540"/>
    <x v="0"/>
    <s v="OFF-LA-10002945"/>
    <x v="1"/>
    <x v="2"/>
    <s v="Permanent Self-Adhesive File Folder Labels for Typewriters, 1 1/8 x 3 1/2, White"/>
    <n v="5.04"/>
    <n v="1"/>
    <n v="0.2"/>
    <n v="1.6379999999999999"/>
    <n v="2015"/>
    <x v="0"/>
    <s v="Q4"/>
    <n v="0.32499999999999996"/>
  </r>
  <r>
    <m/>
    <m/>
    <m/>
    <m/>
    <m/>
    <m/>
    <m/>
    <m/>
    <m/>
    <m/>
    <m/>
    <m/>
    <m/>
    <m/>
    <m/>
    <m/>
    <m/>
    <m/>
    <m/>
    <m/>
    <m/>
    <n v="8645"/>
    <s v="CA-2015-108259"/>
    <d v="2015-11-08T00:00:00"/>
    <s v="11/15/2015"/>
    <s v="Standard Class"/>
    <s v="NS-18640"/>
    <x v="374"/>
    <x v="1"/>
    <s v="United States"/>
    <s v="Jacksonville"/>
    <s v="North Carolina"/>
    <n v="28540"/>
    <x v="0"/>
    <s v="OFF-BI-10000315"/>
    <x v="1"/>
    <x v="8"/>
    <s v="Poly Designer Cover &amp; Back"/>
    <n v="39.878999999999998"/>
    <n v="7"/>
    <n v="0.7"/>
    <n v="-29.244599999999998"/>
    <n v="2015"/>
    <x v="0"/>
    <s v="Q4"/>
    <n v="-0.73333333333333328"/>
  </r>
  <r>
    <m/>
    <m/>
    <m/>
    <m/>
    <m/>
    <m/>
    <m/>
    <m/>
    <m/>
    <m/>
    <m/>
    <m/>
    <m/>
    <m/>
    <m/>
    <m/>
    <m/>
    <m/>
    <m/>
    <m/>
    <m/>
    <n v="8646"/>
    <s v="CA-2015-108259"/>
    <d v="2015-11-08T00:00:00"/>
    <s v="11/15/2015"/>
    <s v="Standard Class"/>
    <s v="NS-18640"/>
    <x v="374"/>
    <x v="1"/>
    <s v="United States"/>
    <s v="Jacksonville"/>
    <s v="North Carolina"/>
    <n v="28540"/>
    <x v="0"/>
    <s v="FUR-FU-10000023"/>
    <x v="0"/>
    <x v="5"/>
    <s v="Eldon Wave Desk Accessories"/>
    <n v="4.7119999999999997"/>
    <n v="1"/>
    <n v="0.2"/>
    <n v="1.4136"/>
    <n v="2015"/>
    <x v="0"/>
    <s v="Q4"/>
    <n v="0.3"/>
  </r>
  <r>
    <m/>
    <m/>
    <m/>
    <m/>
    <m/>
    <m/>
    <m/>
    <m/>
    <m/>
    <m/>
    <m/>
    <m/>
    <m/>
    <m/>
    <m/>
    <m/>
    <m/>
    <m/>
    <m/>
    <m/>
    <m/>
    <n v="8647"/>
    <s v="CA-2016-113341"/>
    <d v="2016-11-25T00:00:00"/>
    <s v="11/29/2016"/>
    <s v="Standard Class"/>
    <s v="MH-17455"/>
    <x v="708"/>
    <x v="0"/>
    <s v="United States"/>
    <s v="Los Angeles"/>
    <s v="California"/>
    <n v="90032"/>
    <x v="1"/>
    <s v="FUR-CH-10004698"/>
    <x v="0"/>
    <x v="1"/>
    <s v="Padded Folding Chairs, Black, 4/Carton"/>
    <n v="194.352"/>
    <n v="3"/>
    <n v="0.2"/>
    <n v="19.435199999999998"/>
    <n v="2016"/>
    <x v="0"/>
    <s v="Q4"/>
    <n v="9.9999999999999992E-2"/>
  </r>
  <r>
    <m/>
    <m/>
    <m/>
    <m/>
    <m/>
    <m/>
    <m/>
    <m/>
    <m/>
    <m/>
    <m/>
    <m/>
    <m/>
    <m/>
    <m/>
    <m/>
    <m/>
    <m/>
    <m/>
    <m/>
    <m/>
    <n v="8648"/>
    <s v="US-2015-131842"/>
    <d v="2015-12-05T00:00:00"/>
    <d v="2015-08-12T00:00:00"/>
    <s v="First Class"/>
    <s v="RR-19525"/>
    <x v="645"/>
    <x v="1"/>
    <s v="United States"/>
    <s v="Nashville"/>
    <s v="Tennessee"/>
    <n v="37211"/>
    <x v="0"/>
    <s v="FUR-CH-10004477"/>
    <x v="0"/>
    <x v="1"/>
    <s v="Global Push Button Manager's Chair, Indigo"/>
    <n v="97.424000000000007"/>
    <n v="2"/>
    <n v="0.2"/>
    <n v="10.9602"/>
    <n v="2015"/>
    <x v="4"/>
    <s v="Q4"/>
    <n v="0.1125"/>
  </r>
  <r>
    <m/>
    <m/>
    <m/>
    <m/>
    <m/>
    <m/>
    <m/>
    <m/>
    <m/>
    <m/>
    <m/>
    <m/>
    <m/>
    <m/>
    <m/>
    <m/>
    <m/>
    <m/>
    <m/>
    <m/>
    <m/>
    <n v="8649"/>
    <s v="CA-2016-164574"/>
    <d v="2016-07-29T00:00:00"/>
    <d v="2016-03-08T00:00:00"/>
    <s v="Standard Class"/>
    <s v="RH-19555"/>
    <x v="653"/>
    <x v="0"/>
    <s v="United States"/>
    <s v="Charlotte"/>
    <s v="North Carolina"/>
    <n v="28205"/>
    <x v="0"/>
    <s v="OFF-ST-10003816"/>
    <x v="1"/>
    <x v="4"/>
    <s v="Fellowes High-Stak Drawer Files"/>
    <n v="704.76"/>
    <n v="5"/>
    <n v="0.2"/>
    <n v="26.4285"/>
    <n v="2016"/>
    <x v="7"/>
    <s v="Q3"/>
    <n v="3.7499999999999999E-2"/>
  </r>
  <r>
    <m/>
    <m/>
    <m/>
    <m/>
    <m/>
    <m/>
    <m/>
    <m/>
    <m/>
    <m/>
    <m/>
    <m/>
    <m/>
    <m/>
    <m/>
    <m/>
    <m/>
    <m/>
    <m/>
    <m/>
    <m/>
    <n v="8650"/>
    <s v="CA-2016-164574"/>
    <d v="2016-07-29T00:00:00"/>
    <d v="2016-03-08T00:00:00"/>
    <s v="Standard Class"/>
    <s v="RH-19555"/>
    <x v="653"/>
    <x v="0"/>
    <s v="United States"/>
    <s v="Charlotte"/>
    <s v="North Carolina"/>
    <n v="28205"/>
    <x v="0"/>
    <s v="OFF-BI-10002429"/>
    <x v="1"/>
    <x v="8"/>
    <s v="Premier Elliptical Ring Binder, Black"/>
    <n v="27.396000000000001"/>
    <n v="3"/>
    <n v="0.7"/>
    <n v="-20.090399999999999"/>
    <n v="2016"/>
    <x v="7"/>
    <s v="Q3"/>
    <n v="-0.73333333333333328"/>
  </r>
  <r>
    <m/>
    <m/>
    <m/>
    <m/>
    <m/>
    <m/>
    <m/>
    <m/>
    <m/>
    <m/>
    <m/>
    <m/>
    <m/>
    <m/>
    <m/>
    <m/>
    <m/>
    <m/>
    <m/>
    <m/>
    <m/>
    <n v="8651"/>
    <s v="CA-2014-142769"/>
    <d v="2014-09-13T00:00:00"/>
    <s v="9/13/2014"/>
    <s v="Same Day"/>
    <s v="RP-19390"/>
    <x v="261"/>
    <x v="0"/>
    <s v="United States"/>
    <s v="Seattle"/>
    <s v="Washington"/>
    <n v="98103"/>
    <x v="1"/>
    <s v="OFF-FA-10000840"/>
    <x v="1"/>
    <x v="13"/>
    <s v="OIC Thumb-Tacks"/>
    <n v="5.7"/>
    <n v="5"/>
    <n v="0"/>
    <n v="2.6789999999999998"/>
    <n v="2014"/>
    <x v="8"/>
    <s v="Q3"/>
    <n v="0.47"/>
  </r>
  <r>
    <m/>
    <m/>
    <m/>
    <m/>
    <m/>
    <m/>
    <m/>
    <m/>
    <m/>
    <m/>
    <m/>
    <m/>
    <m/>
    <m/>
    <m/>
    <m/>
    <m/>
    <m/>
    <m/>
    <m/>
    <m/>
    <n v="8652"/>
    <s v="CA-2014-142769"/>
    <d v="2014-09-13T00:00:00"/>
    <s v="9/13/2014"/>
    <s v="Same Day"/>
    <s v="RP-19390"/>
    <x v="261"/>
    <x v="0"/>
    <s v="United States"/>
    <s v="Seattle"/>
    <s v="Washington"/>
    <n v="98103"/>
    <x v="1"/>
    <s v="FUR-FU-10001918"/>
    <x v="0"/>
    <x v="5"/>
    <s v="C-Line Cubicle Keepers Polyproplyene Holder With Velcro Backings"/>
    <n v="14.19"/>
    <n v="3"/>
    <n v="0"/>
    <n v="5.5340999999999996"/>
    <n v="2014"/>
    <x v="8"/>
    <s v="Q3"/>
    <n v="0.38999999999999996"/>
  </r>
  <r>
    <m/>
    <m/>
    <m/>
    <m/>
    <m/>
    <m/>
    <m/>
    <m/>
    <m/>
    <m/>
    <m/>
    <m/>
    <m/>
    <m/>
    <m/>
    <m/>
    <m/>
    <m/>
    <m/>
    <m/>
    <m/>
    <n v="8653"/>
    <s v="CA-2014-142769"/>
    <d v="2014-09-13T00:00:00"/>
    <s v="9/13/2014"/>
    <s v="Same Day"/>
    <s v="RP-19390"/>
    <x v="261"/>
    <x v="0"/>
    <s v="United States"/>
    <s v="Seattle"/>
    <s v="Washington"/>
    <n v="98103"/>
    <x v="1"/>
    <s v="OFF-SU-10001574"/>
    <x v="1"/>
    <x v="14"/>
    <s v="Acme Value Line Scissors"/>
    <n v="7.3"/>
    <n v="2"/>
    <n v="0"/>
    <n v="2.19"/>
    <n v="2014"/>
    <x v="8"/>
    <s v="Q3"/>
    <n v="0.3"/>
  </r>
  <r>
    <m/>
    <m/>
    <m/>
    <m/>
    <m/>
    <m/>
    <m/>
    <m/>
    <m/>
    <m/>
    <m/>
    <m/>
    <m/>
    <m/>
    <m/>
    <m/>
    <m/>
    <m/>
    <m/>
    <m/>
    <m/>
    <n v="8654"/>
    <s v="CA-2014-142769"/>
    <d v="2014-09-13T00:00:00"/>
    <s v="9/13/2014"/>
    <s v="Same Day"/>
    <s v="RP-19390"/>
    <x v="261"/>
    <x v="0"/>
    <s v="United States"/>
    <s v="Seattle"/>
    <s v="Washington"/>
    <n v="98103"/>
    <x v="1"/>
    <s v="TEC-AC-10001606"/>
    <x v="2"/>
    <x v="11"/>
    <s v="Logitech Wireless Performance Mouse MX for PC and Mac"/>
    <n v="199.98"/>
    <n v="2"/>
    <n v="0"/>
    <n v="75.992400000000004"/>
    <n v="2014"/>
    <x v="8"/>
    <s v="Q3"/>
    <n v="0.38000000000000006"/>
  </r>
  <r>
    <m/>
    <m/>
    <m/>
    <m/>
    <m/>
    <m/>
    <m/>
    <m/>
    <m/>
    <m/>
    <m/>
    <m/>
    <m/>
    <m/>
    <m/>
    <m/>
    <m/>
    <m/>
    <m/>
    <m/>
    <m/>
    <n v="8655"/>
    <s v="CA-2014-142769"/>
    <d v="2014-09-13T00:00:00"/>
    <s v="9/13/2014"/>
    <s v="Same Day"/>
    <s v="RP-19390"/>
    <x v="261"/>
    <x v="0"/>
    <s v="United States"/>
    <s v="Seattle"/>
    <s v="Washington"/>
    <n v="98103"/>
    <x v="1"/>
    <s v="TEC-AC-10003399"/>
    <x v="2"/>
    <x v="11"/>
    <s v="Memorex Mini Travel Drive 64 GB USB 2.0 Flash Drive"/>
    <n v="144.96"/>
    <n v="4"/>
    <n v="0"/>
    <n v="60.883200000000002"/>
    <n v="2014"/>
    <x v="8"/>
    <s v="Q3"/>
    <n v="0.42"/>
  </r>
  <r>
    <m/>
    <m/>
    <m/>
    <m/>
    <m/>
    <m/>
    <m/>
    <m/>
    <m/>
    <m/>
    <m/>
    <m/>
    <m/>
    <m/>
    <m/>
    <m/>
    <m/>
    <m/>
    <m/>
    <m/>
    <m/>
    <n v="8656"/>
    <s v="CA-2014-142769"/>
    <d v="2014-09-13T00:00:00"/>
    <s v="9/13/2014"/>
    <s v="Same Day"/>
    <s v="RP-19390"/>
    <x v="261"/>
    <x v="0"/>
    <s v="United States"/>
    <s v="Seattle"/>
    <s v="Washington"/>
    <n v="98103"/>
    <x v="1"/>
    <s v="TEC-AC-10000865"/>
    <x v="2"/>
    <x v="11"/>
    <s v="WD My Passport Ultra 500GB Portable External Hard Drive"/>
    <n v="118"/>
    <n v="2"/>
    <n v="0"/>
    <n v="20.059999999999999"/>
    <n v="2014"/>
    <x v="8"/>
    <s v="Q3"/>
    <n v="0.16999999999999998"/>
  </r>
  <r>
    <m/>
    <m/>
    <m/>
    <m/>
    <m/>
    <m/>
    <m/>
    <m/>
    <m/>
    <m/>
    <m/>
    <m/>
    <m/>
    <m/>
    <m/>
    <m/>
    <m/>
    <m/>
    <m/>
    <m/>
    <m/>
    <n v="8657"/>
    <s v="CA-2014-142769"/>
    <d v="2014-09-13T00:00:00"/>
    <s v="9/13/2014"/>
    <s v="Same Day"/>
    <s v="RP-19390"/>
    <x v="261"/>
    <x v="0"/>
    <s v="United States"/>
    <s v="Seattle"/>
    <s v="Washington"/>
    <n v="98103"/>
    <x v="1"/>
    <s v="OFF-PA-10002923"/>
    <x v="1"/>
    <x v="10"/>
    <s v="Xerox 1942"/>
    <n v="48.94"/>
    <n v="1"/>
    <n v="0"/>
    <n v="24.47"/>
    <n v="2014"/>
    <x v="8"/>
    <s v="Q3"/>
    <n v="0.5"/>
  </r>
  <r>
    <m/>
    <m/>
    <m/>
    <m/>
    <m/>
    <m/>
    <m/>
    <m/>
    <m/>
    <m/>
    <m/>
    <m/>
    <m/>
    <m/>
    <m/>
    <m/>
    <m/>
    <m/>
    <m/>
    <m/>
    <m/>
    <n v="8658"/>
    <s v="CA-2014-142769"/>
    <d v="2014-09-13T00:00:00"/>
    <s v="9/13/2014"/>
    <s v="Same Day"/>
    <s v="RP-19390"/>
    <x v="261"/>
    <x v="0"/>
    <s v="United States"/>
    <s v="Seattle"/>
    <s v="Washington"/>
    <n v="98103"/>
    <x v="1"/>
    <s v="OFF-AP-10004785"/>
    <x v="1"/>
    <x v="9"/>
    <s v="Holmes Replacement Filter for HEPA Air Cleaner, Medium Room"/>
    <n v="22.66"/>
    <n v="2"/>
    <n v="0"/>
    <n v="9.7438000000000002"/>
    <n v="2014"/>
    <x v="8"/>
    <s v="Q3"/>
    <n v="0.43"/>
  </r>
  <r>
    <m/>
    <m/>
    <m/>
    <m/>
    <m/>
    <m/>
    <m/>
    <m/>
    <m/>
    <m/>
    <m/>
    <m/>
    <m/>
    <m/>
    <m/>
    <m/>
    <m/>
    <m/>
    <m/>
    <m/>
    <m/>
    <n v="8659"/>
    <s v="CA-2016-168361"/>
    <d v="2016-06-21T00:00:00"/>
    <s v="6/25/2016"/>
    <s v="Standard Class"/>
    <s v="KB-16600"/>
    <x v="33"/>
    <x v="1"/>
    <s v="United States"/>
    <s v="Chicago"/>
    <s v="Illinois"/>
    <n v="60623"/>
    <x v="2"/>
    <s v="OFF-BI-10003727"/>
    <x v="1"/>
    <x v="8"/>
    <s v="Avery Durable Slant Ring Binders With Label Holder"/>
    <n v="0.83599999999999997"/>
    <n v="1"/>
    <n v="0.8"/>
    <n v="-1.3375999999999999"/>
    <n v="2016"/>
    <x v="1"/>
    <s v="Q2"/>
    <n v="-1.5999999999999999"/>
  </r>
  <r>
    <m/>
    <m/>
    <m/>
    <m/>
    <m/>
    <m/>
    <m/>
    <m/>
    <m/>
    <m/>
    <m/>
    <m/>
    <m/>
    <m/>
    <m/>
    <m/>
    <m/>
    <m/>
    <m/>
    <m/>
    <m/>
    <n v="8660"/>
    <s v="CA-2016-153185"/>
    <d v="2016-09-03T00:00:00"/>
    <d v="2016-08-09T00:00:00"/>
    <s v="Standard Class"/>
    <s v="MH-17620"/>
    <x v="588"/>
    <x v="1"/>
    <s v="United States"/>
    <s v="Cincinnati"/>
    <s v="Ohio"/>
    <n v="45231"/>
    <x v="3"/>
    <s v="OFF-PA-10002246"/>
    <x v="1"/>
    <x v="10"/>
    <s v="Wirebound Four 2-3/4 x 5 Forms per Page, 400 Sets per Book"/>
    <n v="30.96"/>
    <n v="6"/>
    <n v="0.2"/>
    <n v="11.223000000000001"/>
    <n v="2016"/>
    <x v="8"/>
    <s v="Q3"/>
    <n v="0.36249999999999999"/>
  </r>
  <r>
    <m/>
    <m/>
    <m/>
    <m/>
    <m/>
    <m/>
    <m/>
    <m/>
    <m/>
    <m/>
    <m/>
    <m/>
    <m/>
    <m/>
    <m/>
    <m/>
    <m/>
    <m/>
    <m/>
    <m/>
    <m/>
    <n v="8661"/>
    <s v="CA-2017-124765"/>
    <d v="2017-11-25T00:00:00"/>
    <s v="11/30/2017"/>
    <s v="Standard Class"/>
    <s v="HZ-14950"/>
    <x v="521"/>
    <x v="0"/>
    <s v="United States"/>
    <s v="Fort Lauderdale"/>
    <s v="Florida"/>
    <n v="33311"/>
    <x v="0"/>
    <s v="FUR-BO-10003965"/>
    <x v="0"/>
    <x v="0"/>
    <s v="O'Sullivan Manor Hill 2-Door Library in Brianna Oak"/>
    <n v="723.92"/>
    <n v="5"/>
    <n v="0.2"/>
    <n v="-81.441000000000003"/>
    <n v="2017"/>
    <x v="0"/>
    <s v="Q4"/>
    <n v="-0.11250000000000002"/>
  </r>
  <r>
    <m/>
    <m/>
    <m/>
    <m/>
    <m/>
    <m/>
    <m/>
    <m/>
    <m/>
    <m/>
    <m/>
    <m/>
    <m/>
    <m/>
    <m/>
    <m/>
    <m/>
    <m/>
    <m/>
    <m/>
    <m/>
    <n v="8662"/>
    <s v="CA-2015-131856"/>
    <d v="2015-05-12T00:00:00"/>
    <s v="5/17/2015"/>
    <s v="Standard Class"/>
    <s v="JG-15160"/>
    <x v="506"/>
    <x v="0"/>
    <s v="United States"/>
    <s v="Houston"/>
    <s v="Texas"/>
    <n v="77041"/>
    <x v="2"/>
    <s v="FUR-FU-10000175"/>
    <x v="0"/>
    <x v="5"/>
    <s v="DAX Wood Document Frame."/>
    <n v="21.968"/>
    <n v="4"/>
    <n v="0.6"/>
    <n v="-15.9268"/>
    <n v="2015"/>
    <x v="5"/>
    <s v="Q2"/>
    <n v="-0.72499999999999998"/>
  </r>
  <r>
    <m/>
    <m/>
    <m/>
    <m/>
    <m/>
    <m/>
    <m/>
    <m/>
    <m/>
    <m/>
    <m/>
    <m/>
    <m/>
    <m/>
    <m/>
    <m/>
    <m/>
    <m/>
    <m/>
    <m/>
    <m/>
    <n v="8663"/>
    <s v="CA-2015-131856"/>
    <d v="2015-05-12T00:00:00"/>
    <s v="5/17/2015"/>
    <s v="Standard Class"/>
    <s v="JG-15160"/>
    <x v="506"/>
    <x v="0"/>
    <s v="United States"/>
    <s v="Houston"/>
    <s v="Texas"/>
    <n v="77041"/>
    <x v="2"/>
    <s v="TEC-PH-10001336"/>
    <x v="2"/>
    <x v="7"/>
    <s v="Digium D40 VoIP phone"/>
    <n v="619.15200000000004"/>
    <n v="6"/>
    <n v="0.2"/>
    <n v="69.654600000000002"/>
    <n v="2015"/>
    <x v="5"/>
    <s v="Q2"/>
    <n v="0.11249999999999999"/>
  </r>
  <r>
    <m/>
    <m/>
    <m/>
    <m/>
    <m/>
    <m/>
    <m/>
    <m/>
    <m/>
    <m/>
    <m/>
    <m/>
    <m/>
    <m/>
    <m/>
    <m/>
    <m/>
    <m/>
    <m/>
    <m/>
    <m/>
    <n v="8664"/>
    <s v="CA-2015-131856"/>
    <d v="2015-05-12T00:00:00"/>
    <s v="5/17/2015"/>
    <s v="Standard Class"/>
    <s v="JG-15160"/>
    <x v="506"/>
    <x v="0"/>
    <s v="United States"/>
    <s v="Houston"/>
    <s v="Texas"/>
    <n v="77041"/>
    <x v="2"/>
    <s v="OFF-PA-10001954"/>
    <x v="1"/>
    <x v="10"/>
    <s v="Xerox 1964"/>
    <n v="127.904"/>
    <n v="7"/>
    <n v="0.2"/>
    <n v="41.568800000000003"/>
    <n v="2015"/>
    <x v="5"/>
    <s v="Q2"/>
    <n v="0.32500000000000001"/>
  </r>
  <r>
    <m/>
    <m/>
    <m/>
    <m/>
    <m/>
    <m/>
    <m/>
    <m/>
    <m/>
    <m/>
    <m/>
    <m/>
    <m/>
    <m/>
    <m/>
    <m/>
    <m/>
    <m/>
    <m/>
    <m/>
    <m/>
    <n v="8665"/>
    <s v="CA-2017-126634"/>
    <d v="2017-03-30T00:00:00"/>
    <d v="2017-01-04T00:00:00"/>
    <s v="Second Class"/>
    <s v="AB-10165"/>
    <x v="269"/>
    <x v="0"/>
    <s v="United States"/>
    <s v="Lakewood"/>
    <s v="California"/>
    <n v="90712"/>
    <x v="1"/>
    <s v="FUR-FU-10004973"/>
    <x v="0"/>
    <x v="5"/>
    <s v="Flat Face Poster Frame"/>
    <n v="94.2"/>
    <n v="5"/>
    <n v="0"/>
    <n v="39.564"/>
    <n v="2017"/>
    <x v="10"/>
    <s v="Q1"/>
    <n v="0.42"/>
  </r>
  <r>
    <m/>
    <m/>
    <m/>
    <m/>
    <m/>
    <m/>
    <m/>
    <m/>
    <m/>
    <m/>
    <m/>
    <m/>
    <m/>
    <m/>
    <m/>
    <m/>
    <m/>
    <m/>
    <m/>
    <m/>
    <m/>
    <n v="8666"/>
    <s v="CA-2016-118500"/>
    <d v="2016-11-17T00:00:00"/>
    <s v="11/18/2016"/>
    <s v="First Class"/>
    <s v="HJ-14875"/>
    <x v="707"/>
    <x v="2"/>
    <s v="United States"/>
    <s v="San Francisco"/>
    <s v="California"/>
    <n v="94122"/>
    <x v="1"/>
    <s v="OFF-SU-10004231"/>
    <x v="1"/>
    <x v="14"/>
    <s v="Acme Tagit Stainless Steel Antibacterial Scissors"/>
    <n v="49.5"/>
    <n v="5"/>
    <n v="0"/>
    <n v="13.365"/>
    <n v="2016"/>
    <x v="0"/>
    <s v="Q4"/>
    <n v="0.27"/>
  </r>
  <r>
    <m/>
    <m/>
    <m/>
    <m/>
    <m/>
    <m/>
    <m/>
    <m/>
    <m/>
    <m/>
    <m/>
    <m/>
    <m/>
    <m/>
    <m/>
    <m/>
    <m/>
    <m/>
    <m/>
    <m/>
    <m/>
    <n v="8667"/>
    <s v="CA-2016-163951"/>
    <d v="2016-12-30T00:00:00"/>
    <d v="2017-02-01T00:00:00"/>
    <s v="First Class"/>
    <s v="CJ-11875"/>
    <x v="788"/>
    <x v="1"/>
    <s v="United States"/>
    <s v="Philadelphia"/>
    <s v="Pennsylvania"/>
    <n v="19140"/>
    <x v="3"/>
    <s v="OFF-AR-10004269"/>
    <x v="1"/>
    <x v="6"/>
    <s v="Newell 31"/>
    <n v="16.52"/>
    <n v="5"/>
    <n v="0.2"/>
    <n v="1.6519999999999999"/>
    <n v="2016"/>
    <x v="4"/>
    <s v="Q4"/>
    <n v="9.9999999999999992E-2"/>
  </r>
  <r>
    <m/>
    <m/>
    <m/>
    <m/>
    <m/>
    <m/>
    <m/>
    <m/>
    <m/>
    <m/>
    <m/>
    <m/>
    <m/>
    <m/>
    <m/>
    <m/>
    <m/>
    <m/>
    <m/>
    <m/>
    <m/>
    <n v="8668"/>
    <s v="CA-2016-149916"/>
    <d v="2016-12-22T00:00:00"/>
    <s v="12/24/2016"/>
    <s v="Second Class"/>
    <s v="ED-13885"/>
    <x v="525"/>
    <x v="2"/>
    <s v="United States"/>
    <s v="Seattle"/>
    <s v="Washington"/>
    <n v="98115"/>
    <x v="1"/>
    <s v="OFF-BI-10004002"/>
    <x v="1"/>
    <x v="8"/>
    <s v="Wilson Jones International Size A4 Ring Binders"/>
    <n v="55.36"/>
    <n v="4"/>
    <n v="0.2"/>
    <n v="19.376000000000001"/>
    <n v="2016"/>
    <x v="4"/>
    <s v="Q4"/>
    <n v="0.35000000000000003"/>
  </r>
  <r>
    <m/>
    <m/>
    <m/>
    <m/>
    <m/>
    <m/>
    <m/>
    <m/>
    <m/>
    <m/>
    <m/>
    <m/>
    <m/>
    <m/>
    <m/>
    <m/>
    <m/>
    <m/>
    <m/>
    <m/>
    <m/>
    <n v="8669"/>
    <s v="CA-2016-149916"/>
    <d v="2016-12-22T00:00:00"/>
    <s v="12/24/2016"/>
    <s v="Second Class"/>
    <s v="ED-13885"/>
    <x v="525"/>
    <x v="2"/>
    <s v="United States"/>
    <s v="Seattle"/>
    <s v="Washington"/>
    <n v="98115"/>
    <x v="1"/>
    <s v="TEC-MA-10000752"/>
    <x v="2"/>
    <x v="15"/>
    <s v="Texas Instrument TI-15 Fraction Calculator"/>
    <n v="11.56"/>
    <n v="1"/>
    <n v="0.2"/>
    <n v="3.7570000000000001"/>
    <n v="2016"/>
    <x v="4"/>
    <s v="Q4"/>
    <n v="0.32500000000000001"/>
  </r>
  <r>
    <m/>
    <m/>
    <m/>
    <m/>
    <m/>
    <m/>
    <m/>
    <m/>
    <m/>
    <m/>
    <m/>
    <m/>
    <m/>
    <m/>
    <m/>
    <m/>
    <m/>
    <m/>
    <m/>
    <m/>
    <m/>
    <n v="8670"/>
    <s v="CA-2015-158918"/>
    <d v="2015-12-20T00:00:00"/>
    <s v="12/25/2015"/>
    <s v="Second Class"/>
    <s v="AI-10855"/>
    <x v="482"/>
    <x v="0"/>
    <s v="United States"/>
    <s v="Los Angeles"/>
    <s v="California"/>
    <n v="90036"/>
    <x v="1"/>
    <s v="OFF-PA-10004947"/>
    <x v="1"/>
    <x v="10"/>
    <s v="Easy-staple paper"/>
    <n v="17.12"/>
    <n v="4"/>
    <n v="0"/>
    <n v="7.7039999999999997"/>
    <n v="2015"/>
    <x v="4"/>
    <s v="Q4"/>
    <n v="0.44999999999999996"/>
  </r>
  <r>
    <m/>
    <m/>
    <m/>
    <m/>
    <m/>
    <m/>
    <m/>
    <m/>
    <m/>
    <m/>
    <m/>
    <m/>
    <m/>
    <m/>
    <m/>
    <m/>
    <m/>
    <m/>
    <m/>
    <m/>
    <m/>
    <n v="8671"/>
    <s v="US-2014-159611"/>
    <d v="2014-12-27T00:00:00"/>
    <d v="2015-01-01T00:00:00"/>
    <s v="Second Class"/>
    <s v="KB-16315"/>
    <x v="41"/>
    <x v="0"/>
    <s v="United States"/>
    <s v="Cleveland"/>
    <s v="Ohio"/>
    <n v="44105"/>
    <x v="3"/>
    <s v="FUR-FU-10004904"/>
    <x v="0"/>
    <x v="5"/>
    <s v="Eldon &quot;L&quot; Workstation Diamond Chairmat"/>
    <n v="182.352"/>
    <n v="3"/>
    <n v="0.2"/>
    <n v="-18.235199999999999"/>
    <n v="2014"/>
    <x v="4"/>
    <s v="Q4"/>
    <n v="-9.9999999999999992E-2"/>
  </r>
  <r>
    <m/>
    <m/>
    <m/>
    <m/>
    <m/>
    <m/>
    <m/>
    <m/>
    <m/>
    <m/>
    <m/>
    <m/>
    <m/>
    <m/>
    <m/>
    <m/>
    <m/>
    <m/>
    <m/>
    <m/>
    <m/>
    <n v="8672"/>
    <s v="US-2014-159611"/>
    <d v="2014-12-27T00:00:00"/>
    <d v="2015-01-01T00:00:00"/>
    <s v="Second Class"/>
    <s v="KB-16315"/>
    <x v="41"/>
    <x v="0"/>
    <s v="United States"/>
    <s v="Cleveland"/>
    <s v="Ohio"/>
    <n v="44105"/>
    <x v="3"/>
    <s v="OFF-ST-10002790"/>
    <x v="1"/>
    <x v="4"/>
    <s v="Safco Industrial Shelving"/>
    <n v="118.16"/>
    <n v="2"/>
    <n v="0.2"/>
    <n v="-25.109000000000002"/>
    <n v="2014"/>
    <x v="4"/>
    <s v="Q4"/>
    <n v="-0.21250000000000002"/>
  </r>
  <r>
    <m/>
    <m/>
    <m/>
    <m/>
    <m/>
    <m/>
    <m/>
    <m/>
    <m/>
    <m/>
    <m/>
    <m/>
    <m/>
    <m/>
    <m/>
    <m/>
    <m/>
    <m/>
    <m/>
    <m/>
    <m/>
    <n v="8673"/>
    <s v="CA-2017-163265"/>
    <d v="2017-02-16T00:00:00"/>
    <s v="2/21/2017"/>
    <s v="Standard Class"/>
    <s v="JS-16030"/>
    <x v="559"/>
    <x v="0"/>
    <s v="United States"/>
    <s v="Decatur"/>
    <s v="Illinois"/>
    <n v="62521"/>
    <x v="2"/>
    <s v="OFF-FA-10004854"/>
    <x v="1"/>
    <x v="13"/>
    <s v="Vinyl Coated Wire Paper Clips in Organizer Box, 800/Box"/>
    <n v="18.367999999999999"/>
    <n v="2"/>
    <n v="0.2"/>
    <n v="6.1992000000000003"/>
    <n v="2017"/>
    <x v="11"/>
    <s v="Q1"/>
    <n v="0.33750000000000002"/>
  </r>
  <r>
    <m/>
    <m/>
    <m/>
    <m/>
    <m/>
    <m/>
    <m/>
    <m/>
    <m/>
    <m/>
    <m/>
    <m/>
    <m/>
    <m/>
    <m/>
    <m/>
    <m/>
    <m/>
    <m/>
    <m/>
    <m/>
    <n v="8674"/>
    <s v="CA-2017-163265"/>
    <d v="2017-02-16T00:00:00"/>
    <s v="2/21/2017"/>
    <s v="Standard Class"/>
    <s v="JS-16030"/>
    <x v="559"/>
    <x v="0"/>
    <s v="United States"/>
    <s v="Decatur"/>
    <s v="Illinois"/>
    <n v="62521"/>
    <x v="2"/>
    <s v="FUR-CH-10004063"/>
    <x v="0"/>
    <x v="1"/>
    <s v="Global Deluxe High-Back Manager's Chair"/>
    <n v="600.55799999999999"/>
    <n v="3"/>
    <n v="0.3"/>
    <n v="-8.5793999999999997"/>
    <n v="2017"/>
    <x v="11"/>
    <s v="Q1"/>
    <n v="-1.4285714285714285E-2"/>
  </r>
  <r>
    <m/>
    <m/>
    <m/>
    <m/>
    <m/>
    <m/>
    <m/>
    <m/>
    <m/>
    <m/>
    <m/>
    <m/>
    <m/>
    <m/>
    <m/>
    <m/>
    <m/>
    <m/>
    <m/>
    <m/>
    <m/>
    <n v="8675"/>
    <s v="CA-2017-163265"/>
    <d v="2017-02-16T00:00:00"/>
    <s v="2/21/2017"/>
    <s v="Standard Class"/>
    <s v="JS-16030"/>
    <x v="559"/>
    <x v="0"/>
    <s v="United States"/>
    <s v="Decatur"/>
    <s v="Illinois"/>
    <n v="62521"/>
    <x v="2"/>
    <s v="OFF-ST-10000642"/>
    <x v="1"/>
    <x v="4"/>
    <s v="Tennsco Lockers, Gray"/>
    <n v="50.351999999999997"/>
    <n v="3"/>
    <n v="0.2"/>
    <n v="-8.1821999999999999"/>
    <n v="2017"/>
    <x v="11"/>
    <s v="Q1"/>
    <n v="-0.16250000000000001"/>
  </r>
  <r>
    <m/>
    <m/>
    <m/>
    <m/>
    <m/>
    <m/>
    <m/>
    <m/>
    <m/>
    <m/>
    <m/>
    <m/>
    <m/>
    <m/>
    <m/>
    <m/>
    <m/>
    <m/>
    <m/>
    <m/>
    <m/>
    <n v="8676"/>
    <s v="CA-2017-163265"/>
    <d v="2017-02-16T00:00:00"/>
    <s v="2/21/2017"/>
    <s v="Standard Class"/>
    <s v="JS-16030"/>
    <x v="559"/>
    <x v="0"/>
    <s v="United States"/>
    <s v="Decatur"/>
    <s v="Illinois"/>
    <n v="62521"/>
    <x v="2"/>
    <s v="OFF-AR-10004078"/>
    <x v="1"/>
    <x v="6"/>
    <s v="Newell 312"/>
    <n v="28.032"/>
    <n v="6"/>
    <n v="0.2"/>
    <n v="3.504"/>
    <n v="2017"/>
    <x v="11"/>
    <s v="Q1"/>
    <n v="0.125"/>
  </r>
  <r>
    <m/>
    <m/>
    <m/>
    <m/>
    <m/>
    <m/>
    <m/>
    <m/>
    <m/>
    <m/>
    <m/>
    <m/>
    <m/>
    <m/>
    <m/>
    <m/>
    <m/>
    <m/>
    <m/>
    <m/>
    <m/>
    <n v="8677"/>
    <s v="CA-2017-163265"/>
    <d v="2017-02-16T00:00:00"/>
    <s v="2/21/2017"/>
    <s v="Standard Class"/>
    <s v="JS-16030"/>
    <x v="559"/>
    <x v="0"/>
    <s v="United States"/>
    <s v="Decatur"/>
    <s v="Illinois"/>
    <n v="62521"/>
    <x v="2"/>
    <s v="FUR-FU-10004270"/>
    <x v="0"/>
    <x v="5"/>
    <s v="Executive Impressions 13&quot; Clairmont Wall Clock"/>
    <n v="7.6920000000000002"/>
    <n v="1"/>
    <n v="0.6"/>
    <n v="-3.6537000000000002"/>
    <n v="2017"/>
    <x v="11"/>
    <s v="Q1"/>
    <n v="-0.47500000000000003"/>
  </r>
  <r>
    <m/>
    <m/>
    <m/>
    <m/>
    <m/>
    <m/>
    <m/>
    <m/>
    <m/>
    <m/>
    <m/>
    <m/>
    <m/>
    <m/>
    <m/>
    <m/>
    <m/>
    <m/>
    <m/>
    <m/>
    <m/>
    <n v="8678"/>
    <s v="CA-2017-141705"/>
    <d v="2017-10-24T00:00:00"/>
    <s v="10/26/2017"/>
    <s v="First Class"/>
    <s v="PO-18850"/>
    <x v="138"/>
    <x v="0"/>
    <s v="United States"/>
    <s v="Mansfield"/>
    <s v="Texas"/>
    <n v="76063"/>
    <x v="2"/>
    <s v="FUR-TA-10004607"/>
    <x v="0"/>
    <x v="3"/>
    <s v="Hon 2111 Invitation Series Straight Table"/>
    <n v="517.40499999999997"/>
    <n v="5"/>
    <n v="0.3"/>
    <n v="-81.3065"/>
    <n v="2017"/>
    <x v="2"/>
    <s v="Q4"/>
    <n v="-0.15714285714285714"/>
  </r>
  <r>
    <m/>
    <m/>
    <m/>
    <m/>
    <m/>
    <m/>
    <m/>
    <m/>
    <m/>
    <m/>
    <m/>
    <m/>
    <m/>
    <m/>
    <m/>
    <m/>
    <m/>
    <m/>
    <m/>
    <m/>
    <m/>
    <n v="8679"/>
    <s v="CA-2016-112739"/>
    <d v="2016-09-02T00:00:00"/>
    <d v="2016-07-09T00:00:00"/>
    <s v="Second Class"/>
    <s v="RD-19810"/>
    <x v="279"/>
    <x v="2"/>
    <s v="United States"/>
    <s v="Houston"/>
    <s v="Texas"/>
    <n v="77070"/>
    <x v="2"/>
    <s v="OFF-BI-10001132"/>
    <x v="1"/>
    <x v="8"/>
    <s v="Acco PRESSTEX Data Binder with Storage Hooks, Dark Blue, 9 1/2&quot; X 11&quot;"/>
    <n v="8.6080000000000005"/>
    <n v="8"/>
    <n v="0.8"/>
    <n v="-13.3424"/>
    <n v="2016"/>
    <x v="8"/>
    <s v="Q3"/>
    <n v="-1.5499999999999998"/>
  </r>
  <r>
    <m/>
    <m/>
    <m/>
    <m/>
    <m/>
    <m/>
    <m/>
    <m/>
    <m/>
    <m/>
    <m/>
    <m/>
    <m/>
    <m/>
    <m/>
    <m/>
    <m/>
    <m/>
    <m/>
    <m/>
    <m/>
    <n v="8680"/>
    <s v="CA-2016-112739"/>
    <d v="2016-09-02T00:00:00"/>
    <d v="2016-07-09T00:00:00"/>
    <s v="Second Class"/>
    <s v="RD-19810"/>
    <x v="279"/>
    <x v="2"/>
    <s v="United States"/>
    <s v="Houston"/>
    <s v="Texas"/>
    <n v="77070"/>
    <x v="2"/>
    <s v="TEC-AC-10001714"/>
    <x v="2"/>
    <x v="11"/>
    <s v="Logitech MX Performance Wireless Mouse"/>
    <n v="159.56"/>
    <n v="5"/>
    <n v="0.2"/>
    <n v="33.906500000000001"/>
    <n v="2016"/>
    <x v="8"/>
    <s v="Q3"/>
    <n v="0.21249999999999999"/>
  </r>
  <r>
    <m/>
    <m/>
    <m/>
    <m/>
    <m/>
    <m/>
    <m/>
    <m/>
    <m/>
    <m/>
    <m/>
    <m/>
    <m/>
    <m/>
    <m/>
    <m/>
    <m/>
    <m/>
    <m/>
    <m/>
    <m/>
    <n v="8681"/>
    <s v="CA-2016-143805"/>
    <d v="2016-12-01T00:00:00"/>
    <d v="2016-03-12T00:00:00"/>
    <s v="Second Class"/>
    <s v="JD-15895"/>
    <x v="63"/>
    <x v="1"/>
    <s v="United States"/>
    <s v="Richmond"/>
    <s v="Virginia"/>
    <n v="23223"/>
    <x v="0"/>
    <s v="OFF-AP-10002945"/>
    <x v="1"/>
    <x v="9"/>
    <s v="Honeywell Enviracaire Portable HEPA Air Cleaner for 17' x 22' Room"/>
    <n v="2104.5500000000002"/>
    <n v="7"/>
    <n v="0"/>
    <n v="694.50149999999996"/>
    <n v="2016"/>
    <x v="4"/>
    <s v="Q4"/>
    <n v="0.32999999999999996"/>
  </r>
  <r>
    <m/>
    <m/>
    <m/>
    <m/>
    <m/>
    <m/>
    <m/>
    <m/>
    <m/>
    <m/>
    <m/>
    <m/>
    <m/>
    <m/>
    <m/>
    <m/>
    <m/>
    <m/>
    <m/>
    <m/>
    <m/>
    <n v="8682"/>
    <s v="CA-2016-143805"/>
    <d v="2016-12-01T00:00:00"/>
    <d v="2016-03-12T00:00:00"/>
    <s v="Second Class"/>
    <s v="JD-15895"/>
    <x v="63"/>
    <x v="1"/>
    <s v="United States"/>
    <s v="Richmond"/>
    <s v="Virginia"/>
    <n v="23223"/>
    <x v="0"/>
    <s v="OFF-SU-10004664"/>
    <x v="1"/>
    <x v="14"/>
    <s v="Acme Softgrip Scissors"/>
    <n v="40.700000000000003"/>
    <n v="5"/>
    <n v="0"/>
    <n v="11.803000000000001"/>
    <n v="2016"/>
    <x v="4"/>
    <s v="Q4"/>
    <n v="0.28999999999999998"/>
  </r>
  <r>
    <m/>
    <m/>
    <m/>
    <m/>
    <m/>
    <m/>
    <m/>
    <m/>
    <m/>
    <m/>
    <m/>
    <m/>
    <m/>
    <m/>
    <m/>
    <m/>
    <m/>
    <m/>
    <m/>
    <m/>
    <m/>
    <n v="8683"/>
    <s v="CA-2014-133634"/>
    <d v="2014-11-05T00:00:00"/>
    <d v="2014-10-11T00:00:00"/>
    <s v="Standard Class"/>
    <s v="SR-20740"/>
    <x v="256"/>
    <x v="2"/>
    <s v="United States"/>
    <s v="Arlington"/>
    <s v="Virginia"/>
    <n v="22204"/>
    <x v="0"/>
    <s v="TEC-AC-10002550"/>
    <x v="2"/>
    <x v="11"/>
    <s v="Maxell 4.7GB DVD-RW 3/Pack"/>
    <n v="47.79"/>
    <n v="3"/>
    <n v="0"/>
    <n v="16.2486"/>
    <n v="2014"/>
    <x v="0"/>
    <s v="Q4"/>
    <n v="0.34"/>
  </r>
  <r>
    <m/>
    <m/>
    <m/>
    <m/>
    <m/>
    <m/>
    <m/>
    <m/>
    <m/>
    <m/>
    <m/>
    <m/>
    <m/>
    <m/>
    <m/>
    <m/>
    <m/>
    <m/>
    <m/>
    <m/>
    <m/>
    <n v="8684"/>
    <s v="CA-2017-101665"/>
    <d v="2017-11-25T00:00:00"/>
    <d v="2017-01-12T00:00:00"/>
    <s v="Standard Class"/>
    <s v="TZ-21580"/>
    <x v="356"/>
    <x v="0"/>
    <s v="United States"/>
    <s v="San Francisco"/>
    <s v="California"/>
    <n v="94122"/>
    <x v="1"/>
    <s v="OFF-AR-10002335"/>
    <x v="1"/>
    <x v="6"/>
    <s v="DIXON Oriole Pencils"/>
    <n v="5.16"/>
    <n v="2"/>
    <n v="0"/>
    <n v="1.3415999999999999"/>
    <n v="2017"/>
    <x v="0"/>
    <s v="Q4"/>
    <n v="0.25999999999999995"/>
  </r>
  <r>
    <m/>
    <m/>
    <m/>
    <m/>
    <m/>
    <m/>
    <m/>
    <m/>
    <m/>
    <m/>
    <m/>
    <m/>
    <m/>
    <m/>
    <m/>
    <m/>
    <m/>
    <m/>
    <m/>
    <m/>
    <m/>
    <n v="8685"/>
    <s v="CA-2016-155446"/>
    <d v="2016-12-16T00:00:00"/>
    <s v="12/23/2016"/>
    <s v="Standard Class"/>
    <s v="TN-21040"/>
    <x v="184"/>
    <x v="2"/>
    <s v="United States"/>
    <s v="San Diego"/>
    <s v="California"/>
    <n v="92024"/>
    <x v="1"/>
    <s v="TEC-AC-10001445"/>
    <x v="2"/>
    <x v="11"/>
    <s v="Imation USB 2.0 Swivel Flash Drive USB flash drive - 4 GB - Pink"/>
    <n v="21.21"/>
    <n v="7"/>
    <n v="0"/>
    <n v="4.4541000000000004"/>
    <n v="2016"/>
    <x v="4"/>
    <s v="Q4"/>
    <n v="0.21000000000000002"/>
  </r>
  <r>
    <m/>
    <m/>
    <m/>
    <m/>
    <m/>
    <m/>
    <m/>
    <m/>
    <m/>
    <m/>
    <m/>
    <m/>
    <m/>
    <m/>
    <m/>
    <m/>
    <m/>
    <m/>
    <m/>
    <m/>
    <m/>
    <n v="8686"/>
    <s v="CA-2017-137323"/>
    <d v="2017-11-14T00:00:00"/>
    <s v="11/18/2017"/>
    <s v="Second Class"/>
    <s v="PW-19030"/>
    <x v="463"/>
    <x v="1"/>
    <s v="United States"/>
    <s v="Watertown"/>
    <s v="New York"/>
    <n v="13601"/>
    <x v="3"/>
    <s v="OFF-ST-10003996"/>
    <x v="1"/>
    <x v="4"/>
    <s v="Letter/Legal File Tote with Clear Snap-On Lid, Black Granite"/>
    <n v="96.36"/>
    <n v="6"/>
    <n v="0"/>
    <n v="25.053599999999999"/>
    <n v="2017"/>
    <x v="0"/>
    <s v="Q4"/>
    <n v="0.26"/>
  </r>
  <r>
    <m/>
    <m/>
    <m/>
    <m/>
    <m/>
    <m/>
    <m/>
    <m/>
    <m/>
    <m/>
    <m/>
    <m/>
    <m/>
    <m/>
    <m/>
    <m/>
    <m/>
    <m/>
    <m/>
    <m/>
    <m/>
    <n v="8687"/>
    <s v="CA-2016-144015"/>
    <d v="2016-06-26T00:00:00"/>
    <s v="6/26/2016"/>
    <s v="Same Day"/>
    <s v="AH-10075"/>
    <x v="340"/>
    <x v="1"/>
    <s v="United States"/>
    <s v="Los Angeles"/>
    <s v="California"/>
    <n v="90036"/>
    <x v="1"/>
    <s v="OFF-SU-10003505"/>
    <x v="1"/>
    <x v="14"/>
    <s v="Premier Electric Letter Opener"/>
    <n v="231.72"/>
    <n v="2"/>
    <n v="0"/>
    <n v="11.586"/>
    <n v="2016"/>
    <x v="1"/>
    <s v="Q2"/>
    <n v="0.05"/>
  </r>
  <r>
    <m/>
    <m/>
    <m/>
    <m/>
    <m/>
    <m/>
    <m/>
    <m/>
    <m/>
    <m/>
    <m/>
    <m/>
    <m/>
    <m/>
    <m/>
    <m/>
    <m/>
    <m/>
    <m/>
    <m/>
    <m/>
    <n v="8688"/>
    <s v="CA-2016-144015"/>
    <d v="2016-06-26T00:00:00"/>
    <s v="6/26/2016"/>
    <s v="Same Day"/>
    <s v="AH-10075"/>
    <x v="340"/>
    <x v="1"/>
    <s v="United States"/>
    <s v="Los Angeles"/>
    <s v="California"/>
    <n v="90036"/>
    <x v="1"/>
    <s v="OFF-FA-10000624"/>
    <x v="1"/>
    <x v="13"/>
    <s v="OIC Binder Clips"/>
    <n v="17.899999999999999"/>
    <n v="5"/>
    <n v="0"/>
    <n v="8.9499999999999993"/>
    <n v="2016"/>
    <x v="1"/>
    <s v="Q2"/>
    <n v="0.5"/>
  </r>
  <r>
    <m/>
    <m/>
    <m/>
    <m/>
    <m/>
    <m/>
    <m/>
    <m/>
    <m/>
    <m/>
    <m/>
    <m/>
    <m/>
    <m/>
    <m/>
    <m/>
    <m/>
    <m/>
    <m/>
    <m/>
    <m/>
    <n v="8689"/>
    <s v="CA-2016-144015"/>
    <d v="2016-06-26T00:00:00"/>
    <s v="6/26/2016"/>
    <s v="Same Day"/>
    <s v="AH-10075"/>
    <x v="340"/>
    <x v="1"/>
    <s v="United States"/>
    <s v="Los Angeles"/>
    <s v="California"/>
    <n v="90036"/>
    <x v="1"/>
    <s v="OFF-PA-10002870"/>
    <x v="1"/>
    <x v="10"/>
    <s v="Ampad Phone Message Book, Recycled, 400 Message Capacity, 5 ¾” x 11”"/>
    <n v="12.48"/>
    <n v="2"/>
    <n v="0"/>
    <n v="5.6159999999999997"/>
    <n v="2016"/>
    <x v="1"/>
    <s v="Q2"/>
    <n v="0.44999999999999996"/>
  </r>
  <r>
    <m/>
    <m/>
    <m/>
    <m/>
    <m/>
    <m/>
    <m/>
    <m/>
    <m/>
    <m/>
    <m/>
    <m/>
    <m/>
    <m/>
    <m/>
    <m/>
    <m/>
    <m/>
    <m/>
    <m/>
    <m/>
    <n v="8690"/>
    <s v="CA-2014-101427"/>
    <d v="2014-12-26T00:00:00"/>
    <s v="12/30/2014"/>
    <s v="Standard Class"/>
    <s v="AY-10555"/>
    <x v="672"/>
    <x v="1"/>
    <s v="United States"/>
    <s v="Philadelphia"/>
    <s v="Pennsylvania"/>
    <n v="19140"/>
    <x v="3"/>
    <s v="OFF-AR-10002257"/>
    <x v="1"/>
    <x v="6"/>
    <s v="Eldon Spacemaker Box, Quick-Snap Lid, Clear"/>
    <n v="8.016"/>
    <n v="3"/>
    <n v="0.2"/>
    <n v="1.1022000000000001"/>
    <n v="2014"/>
    <x v="4"/>
    <s v="Q4"/>
    <n v="0.13750000000000001"/>
  </r>
  <r>
    <m/>
    <m/>
    <m/>
    <m/>
    <m/>
    <m/>
    <m/>
    <m/>
    <m/>
    <m/>
    <m/>
    <m/>
    <m/>
    <m/>
    <m/>
    <m/>
    <m/>
    <m/>
    <m/>
    <m/>
    <m/>
    <n v="8691"/>
    <s v="CA-2016-136770"/>
    <d v="2016-08-14T00:00:00"/>
    <s v="8/18/2016"/>
    <s v="Standard Class"/>
    <s v="SP-20650"/>
    <x v="70"/>
    <x v="1"/>
    <s v="United States"/>
    <s v="Akron"/>
    <s v="Ohio"/>
    <n v="44312"/>
    <x v="3"/>
    <s v="TEC-PH-10003580"/>
    <x v="2"/>
    <x v="7"/>
    <s v="Cisco IP Phone 7961G-GE VoIP phone"/>
    <n v="259.89600000000002"/>
    <n v="2"/>
    <n v="0.4"/>
    <n v="-56.3108"/>
    <n v="2016"/>
    <x v="6"/>
    <s v="Q3"/>
    <n v="-0.21666666666666665"/>
  </r>
  <r>
    <m/>
    <m/>
    <m/>
    <m/>
    <m/>
    <m/>
    <m/>
    <m/>
    <m/>
    <m/>
    <m/>
    <m/>
    <m/>
    <m/>
    <m/>
    <m/>
    <m/>
    <m/>
    <m/>
    <m/>
    <m/>
    <n v="8692"/>
    <s v="CA-2016-136770"/>
    <d v="2016-08-14T00:00:00"/>
    <s v="8/18/2016"/>
    <s v="Standard Class"/>
    <s v="SP-20650"/>
    <x v="70"/>
    <x v="1"/>
    <s v="United States"/>
    <s v="Akron"/>
    <s v="Ohio"/>
    <n v="44312"/>
    <x v="3"/>
    <s v="TEC-PH-10001530"/>
    <x v="2"/>
    <x v="7"/>
    <s v="Plantronics Voyager Pro Legend"/>
    <n v="247.18799999999999"/>
    <n v="2"/>
    <n v="0.4"/>
    <n v="-49.437600000000003"/>
    <n v="2016"/>
    <x v="6"/>
    <s v="Q3"/>
    <n v="-0.2"/>
  </r>
  <r>
    <m/>
    <m/>
    <m/>
    <m/>
    <m/>
    <m/>
    <m/>
    <m/>
    <m/>
    <m/>
    <m/>
    <m/>
    <m/>
    <m/>
    <m/>
    <m/>
    <m/>
    <m/>
    <m/>
    <m/>
    <m/>
    <n v="8693"/>
    <s v="CA-2016-136770"/>
    <d v="2016-08-14T00:00:00"/>
    <s v="8/18/2016"/>
    <s v="Standard Class"/>
    <s v="SP-20650"/>
    <x v="70"/>
    <x v="1"/>
    <s v="United States"/>
    <s v="Akron"/>
    <s v="Ohio"/>
    <n v="44312"/>
    <x v="3"/>
    <s v="TEC-AC-10000420"/>
    <x v="2"/>
    <x v="11"/>
    <s v="Logitech G500s Laser Gaming Mouse with Adjustable Weight Tuning"/>
    <n v="279.95999999999998"/>
    <n v="5"/>
    <n v="0.2"/>
    <n v="48.993000000000002"/>
    <n v="2016"/>
    <x v="6"/>
    <s v="Q3"/>
    <n v="0.17500000000000002"/>
  </r>
  <r>
    <m/>
    <m/>
    <m/>
    <m/>
    <m/>
    <m/>
    <m/>
    <m/>
    <m/>
    <m/>
    <m/>
    <m/>
    <m/>
    <m/>
    <m/>
    <m/>
    <m/>
    <m/>
    <m/>
    <m/>
    <m/>
    <n v="8694"/>
    <s v="CA-2016-118311"/>
    <d v="2016-10-24T00:00:00"/>
    <s v="10/28/2016"/>
    <s v="Standard Class"/>
    <s v="ED-13885"/>
    <x v="525"/>
    <x v="2"/>
    <s v="United States"/>
    <s v="San Francisco"/>
    <s v="California"/>
    <n v="94110"/>
    <x v="1"/>
    <s v="TEC-AC-10000892"/>
    <x v="2"/>
    <x v="11"/>
    <s v="NETGEAR N750 Dual Band Wi-Fi Gigabit Router"/>
    <n v="450"/>
    <n v="5"/>
    <n v="0"/>
    <n v="162"/>
    <n v="2016"/>
    <x v="2"/>
    <s v="Q4"/>
    <n v="0.36"/>
  </r>
  <r>
    <m/>
    <m/>
    <m/>
    <m/>
    <m/>
    <m/>
    <m/>
    <m/>
    <m/>
    <m/>
    <m/>
    <m/>
    <m/>
    <m/>
    <m/>
    <m/>
    <m/>
    <m/>
    <m/>
    <m/>
    <m/>
    <n v="8695"/>
    <s v="US-2014-112795"/>
    <d v="2014-08-23T00:00:00"/>
    <s v="8/28/2014"/>
    <s v="Second Class"/>
    <s v="CR-12625"/>
    <x v="128"/>
    <x v="2"/>
    <s v="United States"/>
    <s v="Grand Rapids"/>
    <s v="Michigan"/>
    <n v="49505"/>
    <x v="2"/>
    <s v="OFF-PA-10001934"/>
    <x v="1"/>
    <x v="10"/>
    <s v="Xerox 1993"/>
    <n v="19.440000000000001"/>
    <n v="3"/>
    <n v="0"/>
    <n v="9.5256000000000007"/>
    <n v="2014"/>
    <x v="6"/>
    <s v="Q3"/>
    <n v="0.49"/>
  </r>
  <r>
    <m/>
    <m/>
    <m/>
    <m/>
    <m/>
    <m/>
    <m/>
    <m/>
    <m/>
    <m/>
    <m/>
    <m/>
    <m/>
    <m/>
    <m/>
    <m/>
    <m/>
    <m/>
    <m/>
    <m/>
    <m/>
    <n v="8696"/>
    <s v="CA-2017-127096"/>
    <d v="2017-09-15T00:00:00"/>
    <s v="9/17/2017"/>
    <s v="Second Class"/>
    <s v="CS-12400"/>
    <x v="37"/>
    <x v="2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  <n v="2017"/>
    <x v="8"/>
    <s v="Q3"/>
    <n v="3.7499999999999999E-2"/>
  </r>
  <r>
    <m/>
    <m/>
    <m/>
    <m/>
    <m/>
    <m/>
    <m/>
    <m/>
    <m/>
    <m/>
    <m/>
    <m/>
    <m/>
    <m/>
    <m/>
    <m/>
    <m/>
    <m/>
    <m/>
    <m/>
    <m/>
    <n v="8697"/>
    <s v="CA-2017-119284"/>
    <d v="2017-06-15T00:00:00"/>
    <s v="6/20/2017"/>
    <s v="Standard Class"/>
    <s v="TS-21205"/>
    <x v="131"/>
    <x v="1"/>
    <s v="United States"/>
    <s v="Nashville"/>
    <s v="Tennessee"/>
    <n v="37211"/>
    <x v="0"/>
    <s v="TEC-PH-10001051"/>
    <x v="2"/>
    <x v="7"/>
    <s v="HTC One"/>
    <n v="239.976"/>
    <n v="3"/>
    <n v="0.2"/>
    <n v="26.997299999999999"/>
    <n v="2017"/>
    <x v="1"/>
    <s v="Q2"/>
    <n v="0.1125"/>
  </r>
  <r>
    <m/>
    <m/>
    <m/>
    <m/>
    <m/>
    <m/>
    <m/>
    <m/>
    <m/>
    <m/>
    <m/>
    <m/>
    <m/>
    <m/>
    <m/>
    <m/>
    <m/>
    <m/>
    <m/>
    <m/>
    <m/>
    <n v="8698"/>
    <s v="CA-2017-119284"/>
    <d v="2017-06-15T00:00:00"/>
    <s v="6/20/2017"/>
    <s v="Standard Class"/>
    <s v="TS-21205"/>
    <x v="131"/>
    <x v="1"/>
    <s v="United States"/>
    <s v="Nashville"/>
    <s v="Tennessee"/>
    <n v="37211"/>
    <x v="0"/>
    <s v="FUR-FU-10004351"/>
    <x v="0"/>
    <x v="5"/>
    <s v="Staple-based wall hangings"/>
    <n v="31.167999999999999"/>
    <n v="4"/>
    <n v="0.2"/>
    <n v="9.3504000000000005"/>
    <n v="2017"/>
    <x v="1"/>
    <s v="Q2"/>
    <n v="0.30000000000000004"/>
  </r>
  <r>
    <m/>
    <m/>
    <m/>
    <m/>
    <m/>
    <m/>
    <m/>
    <m/>
    <m/>
    <m/>
    <m/>
    <m/>
    <m/>
    <m/>
    <m/>
    <m/>
    <m/>
    <m/>
    <m/>
    <m/>
    <m/>
    <n v="8699"/>
    <s v="CA-2017-119284"/>
    <d v="2017-06-15T00:00:00"/>
    <s v="6/20/2017"/>
    <s v="Standard Class"/>
    <s v="TS-21205"/>
    <x v="131"/>
    <x v="1"/>
    <s v="United States"/>
    <s v="Nashville"/>
    <s v="Tennessee"/>
    <n v="37211"/>
    <x v="0"/>
    <s v="FUR-TA-10004152"/>
    <x v="0"/>
    <x v="3"/>
    <s v="Barricks 18&quot; x 48&quot; Non-Folding Utility Table with Bottom Storage Shelf"/>
    <n v="120.96"/>
    <n v="2"/>
    <n v="0.4"/>
    <n v="-28.224"/>
    <n v="2017"/>
    <x v="1"/>
    <s v="Q2"/>
    <n v="-0.23333333333333334"/>
  </r>
  <r>
    <m/>
    <m/>
    <m/>
    <m/>
    <m/>
    <m/>
    <m/>
    <m/>
    <m/>
    <m/>
    <m/>
    <m/>
    <m/>
    <m/>
    <m/>
    <m/>
    <m/>
    <m/>
    <m/>
    <m/>
    <m/>
    <n v="8700"/>
    <s v="CA-2017-119284"/>
    <d v="2017-06-15T00:00:00"/>
    <s v="6/20/2017"/>
    <s v="Standard Class"/>
    <s v="TS-21205"/>
    <x v="131"/>
    <x v="1"/>
    <s v="United States"/>
    <s v="Nashville"/>
    <s v="Tennessee"/>
    <n v="37211"/>
    <x v="0"/>
    <s v="TEC-PH-10000560"/>
    <x v="2"/>
    <x v="7"/>
    <s v="Samsung Galaxy S III - 16GB - pebble blue (T-Mobile)"/>
    <n v="2239.9360000000001"/>
    <n v="8"/>
    <n v="0.2"/>
    <n v="223.99359999999999"/>
    <n v="2017"/>
    <x v="1"/>
    <s v="Q2"/>
    <n v="9.9999999999999992E-2"/>
  </r>
  <r>
    <m/>
    <m/>
    <m/>
    <m/>
    <m/>
    <m/>
    <m/>
    <m/>
    <m/>
    <m/>
    <m/>
    <m/>
    <m/>
    <m/>
    <m/>
    <m/>
    <m/>
    <m/>
    <m/>
    <m/>
    <m/>
    <n v="8701"/>
    <s v="CA-2017-119284"/>
    <d v="2017-06-15T00:00:00"/>
    <s v="6/20/2017"/>
    <s v="Standard Class"/>
    <s v="TS-21205"/>
    <x v="131"/>
    <x v="1"/>
    <s v="United States"/>
    <s v="Nashville"/>
    <s v="Tennessee"/>
    <n v="37211"/>
    <x v="0"/>
    <s v="OFF-AP-10004249"/>
    <x v="1"/>
    <x v="9"/>
    <s v="Staple holder"/>
    <n v="76.608000000000004"/>
    <n v="8"/>
    <n v="0.2"/>
    <n v="6.7031999999999998"/>
    <n v="2017"/>
    <x v="1"/>
    <s v="Q2"/>
    <n v="8.7499999999999994E-2"/>
  </r>
  <r>
    <m/>
    <m/>
    <m/>
    <m/>
    <m/>
    <m/>
    <m/>
    <m/>
    <m/>
    <m/>
    <m/>
    <m/>
    <m/>
    <m/>
    <m/>
    <m/>
    <m/>
    <m/>
    <m/>
    <m/>
    <m/>
    <n v="8702"/>
    <s v="CA-2017-119284"/>
    <d v="2017-06-15T00:00:00"/>
    <s v="6/20/2017"/>
    <s v="Standard Class"/>
    <s v="TS-21205"/>
    <x v="131"/>
    <x v="1"/>
    <s v="United States"/>
    <s v="Nashville"/>
    <s v="Tennessee"/>
    <n v="37211"/>
    <x v="0"/>
    <s v="OFF-ST-10001490"/>
    <x v="1"/>
    <x v="4"/>
    <s v="Hot File 7-Pocket, Floor Stand"/>
    <n v="142.77600000000001"/>
    <n v="1"/>
    <n v="0.2"/>
    <n v="17.847000000000001"/>
    <n v="2017"/>
    <x v="1"/>
    <s v="Q2"/>
    <n v="0.125"/>
  </r>
  <r>
    <m/>
    <m/>
    <m/>
    <m/>
    <m/>
    <m/>
    <m/>
    <m/>
    <m/>
    <m/>
    <m/>
    <m/>
    <m/>
    <m/>
    <m/>
    <m/>
    <m/>
    <m/>
    <m/>
    <m/>
    <m/>
    <n v="8703"/>
    <s v="CA-2017-119284"/>
    <d v="2017-06-15T00:00:00"/>
    <s v="6/20/2017"/>
    <s v="Standard Class"/>
    <s v="TS-21205"/>
    <x v="131"/>
    <x v="1"/>
    <s v="United States"/>
    <s v="Nashville"/>
    <s v="Tennessee"/>
    <n v="37211"/>
    <x v="0"/>
    <s v="OFF-PA-10000312"/>
    <x v="1"/>
    <x v="10"/>
    <s v="Xerox 1955"/>
    <n v="91.36"/>
    <n v="5"/>
    <n v="0.2"/>
    <n v="29.692"/>
    <n v="2017"/>
    <x v="1"/>
    <s v="Q2"/>
    <n v="0.32500000000000001"/>
  </r>
  <r>
    <m/>
    <m/>
    <m/>
    <m/>
    <m/>
    <m/>
    <m/>
    <m/>
    <m/>
    <m/>
    <m/>
    <m/>
    <m/>
    <m/>
    <m/>
    <m/>
    <m/>
    <m/>
    <m/>
    <m/>
    <m/>
    <n v="8704"/>
    <s v="CA-2015-133494"/>
    <d v="2015-03-01T00:00:00"/>
    <d v="2015-05-03T00:00:00"/>
    <s v="Standard Class"/>
    <s v="RP-19390"/>
    <x v="261"/>
    <x v="0"/>
    <s v="United States"/>
    <s v="Philadelphia"/>
    <s v="Pennsylvania"/>
    <n v="19120"/>
    <x v="3"/>
    <s v="OFF-AP-10002906"/>
    <x v="1"/>
    <x v="9"/>
    <s v="Hoover Replacement Belt for Commercial Guardsman Heavy-Duty Upright Vacuum"/>
    <n v="3.552"/>
    <n v="2"/>
    <n v="0.2"/>
    <n v="0.44400000000000001"/>
    <n v="2015"/>
    <x v="10"/>
    <s v="Q1"/>
    <n v="0.125"/>
  </r>
  <r>
    <m/>
    <m/>
    <m/>
    <m/>
    <m/>
    <m/>
    <m/>
    <m/>
    <m/>
    <m/>
    <m/>
    <m/>
    <m/>
    <m/>
    <m/>
    <m/>
    <m/>
    <m/>
    <m/>
    <m/>
    <m/>
    <n v="8705"/>
    <s v="CA-2016-111318"/>
    <d v="2016-07-23T00:00:00"/>
    <s v="7/26/2016"/>
    <s v="First Class"/>
    <s v="IL-15100"/>
    <x v="582"/>
    <x v="0"/>
    <s v="United States"/>
    <s v="Houston"/>
    <s v="Texas"/>
    <n v="77041"/>
    <x v="2"/>
    <s v="TEC-PH-10004100"/>
    <x v="2"/>
    <x v="7"/>
    <s v="Griffin GC17055 Auxiliary Audio Cable"/>
    <n v="115.136"/>
    <n v="8"/>
    <n v="0.2"/>
    <n v="11.5136"/>
    <n v="2016"/>
    <x v="7"/>
    <s v="Q3"/>
    <n v="0.1"/>
  </r>
  <r>
    <m/>
    <m/>
    <m/>
    <m/>
    <m/>
    <m/>
    <m/>
    <m/>
    <m/>
    <m/>
    <m/>
    <m/>
    <m/>
    <m/>
    <m/>
    <m/>
    <m/>
    <m/>
    <m/>
    <m/>
    <m/>
    <n v="8706"/>
    <s v="US-2014-132745"/>
    <d v="2014-10-01T00:00:00"/>
    <d v="2014-05-10T00:00:00"/>
    <s v="Standard Class"/>
    <s v="NF-18475"/>
    <x v="739"/>
    <x v="2"/>
    <s v="United States"/>
    <s v="Reno"/>
    <s v="Nevada"/>
    <n v="89502"/>
    <x v="1"/>
    <s v="OFF-FA-10000254"/>
    <x v="1"/>
    <x v="13"/>
    <s v="Sterling Rubber Bands by Alliance"/>
    <n v="4.71"/>
    <n v="1"/>
    <n v="0"/>
    <n v="0"/>
    <n v="2014"/>
    <x v="2"/>
    <s v="Q4"/>
    <n v="0"/>
  </r>
  <r>
    <m/>
    <m/>
    <m/>
    <m/>
    <m/>
    <m/>
    <m/>
    <m/>
    <m/>
    <m/>
    <m/>
    <m/>
    <m/>
    <m/>
    <m/>
    <m/>
    <m/>
    <m/>
    <m/>
    <m/>
    <m/>
    <n v="8707"/>
    <s v="CA-2014-146815"/>
    <d v="2014-09-08T00:00:00"/>
    <s v="9/13/2014"/>
    <s v="Standard Class"/>
    <s v="PP-18955"/>
    <x v="452"/>
    <x v="2"/>
    <s v="United States"/>
    <s v="New York City"/>
    <s v="New York"/>
    <n v="10009"/>
    <x v="3"/>
    <s v="FUR-CH-10004289"/>
    <x v="0"/>
    <x v="1"/>
    <s v="Global Super Steno Chair"/>
    <n v="172.76400000000001"/>
    <n v="2"/>
    <n v="0.1"/>
    <n v="13.437200000000001"/>
    <n v="2014"/>
    <x v="8"/>
    <s v="Q3"/>
    <n v="7.7777777777777779E-2"/>
  </r>
  <r>
    <m/>
    <m/>
    <m/>
    <m/>
    <m/>
    <m/>
    <m/>
    <m/>
    <m/>
    <m/>
    <m/>
    <m/>
    <m/>
    <m/>
    <m/>
    <m/>
    <m/>
    <m/>
    <m/>
    <m/>
    <m/>
    <n v="8708"/>
    <s v="CA-2014-146815"/>
    <d v="2014-09-08T00:00:00"/>
    <s v="9/13/2014"/>
    <s v="Standard Class"/>
    <s v="PP-18955"/>
    <x v="452"/>
    <x v="2"/>
    <s v="United States"/>
    <s v="New York City"/>
    <s v="New York"/>
    <n v="10009"/>
    <x v="3"/>
    <s v="OFF-AR-10003469"/>
    <x v="1"/>
    <x v="6"/>
    <s v="Nontoxic Chalk"/>
    <n v="3.52"/>
    <n v="2"/>
    <n v="0"/>
    <n v="1.6896"/>
    <n v="2014"/>
    <x v="8"/>
    <s v="Q3"/>
    <n v="0.48"/>
  </r>
  <r>
    <m/>
    <m/>
    <m/>
    <m/>
    <m/>
    <m/>
    <m/>
    <m/>
    <m/>
    <m/>
    <m/>
    <m/>
    <m/>
    <m/>
    <m/>
    <m/>
    <m/>
    <m/>
    <m/>
    <m/>
    <m/>
    <n v="8709"/>
    <s v="CA-2014-119144"/>
    <d v="2014-11-16T00:00:00"/>
    <s v="11/18/2014"/>
    <s v="First Class"/>
    <s v="JD-16150"/>
    <x v="251"/>
    <x v="1"/>
    <s v="United States"/>
    <s v="Los Angeles"/>
    <s v="California"/>
    <n v="90008"/>
    <x v="1"/>
    <s v="TEC-PH-10004188"/>
    <x v="2"/>
    <x v="7"/>
    <s v="OtterBox Commuter Series Case - Samsung Galaxy S4"/>
    <n v="79.968000000000004"/>
    <n v="4"/>
    <n v="0.2"/>
    <n v="-17.992799999999999"/>
    <n v="2014"/>
    <x v="0"/>
    <s v="Q4"/>
    <n v="-0.22499999999999998"/>
  </r>
  <r>
    <m/>
    <m/>
    <m/>
    <m/>
    <m/>
    <m/>
    <m/>
    <m/>
    <m/>
    <m/>
    <m/>
    <m/>
    <m/>
    <m/>
    <m/>
    <m/>
    <m/>
    <m/>
    <m/>
    <m/>
    <m/>
    <n v="8710"/>
    <s v="CA-2014-119144"/>
    <d v="2014-11-16T00:00:00"/>
    <s v="11/18/2014"/>
    <s v="First Class"/>
    <s v="JD-16150"/>
    <x v="251"/>
    <x v="1"/>
    <s v="United States"/>
    <s v="Los Angeles"/>
    <s v="California"/>
    <n v="90008"/>
    <x v="1"/>
    <s v="FUR-BO-10004015"/>
    <x v="0"/>
    <x v="0"/>
    <s v="Bush Andora Bookcase, Maple/Graphite Gray Finish"/>
    <n v="305.97449999999998"/>
    <n v="3"/>
    <n v="0.15"/>
    <n v="25.197900000000001"/>
    <n v="2014"/>
    <x v="0"/>
    <s v="Q4"/>
    <n v="8.2352941176470601E-2"/>
  </r>
  <r>
    <m/>
    <m/>
    <m/>
    <m/>
    <m/>
    <m/>
    <m/>
    <m/>
    <m/>
    <m/>
    <m/>
    <m/>
    <m/>
    <m/>
    <m/>
    <m/>
    <m/>
    <m/>
    <m/>
    <m/>
    <m/>
    <n v="8711"/>
    <s v="CA-2014-119144"/>
    <d v="2014-11-16T00:00:00"/>
    <s v="11/18/2014"/>
    <s v="First Class"/>
    <s v="JD-16150"/>
    <x v="251"/>
    <x v="1"/>
    <s v="United States"/>
    <s v="Los Angeles"/>
    <s v="California"/>
    <n v="90008"/>
    <x v="1"/>
    <s v="OFF-ST-10000991"/>
    <x v="1"/>
    <x v="4"/>
    <s v="Space Solutions HD Industrial Steel Shelving."/>
    <n v="344.91"/>
    <n v="3"/>
    <n v="0"/>
    <n v="10.347300000000001"/>
    <n v="2014"/>
    <x v="0"/>
    <s v="Q4"/>
    <n v="0.03"/>
  </r>
  <r>
    <m/>
    <m/>
    <m/>
    <m/>
    <m/>
    <m/>
    <m/>
    <m/>
    <m/>
    <m/>
    <m/>
    <m/>
    <m/>
    <m/>
    <m/>
    <m/>
    <m/>
    <m/>
    <m/>
    <m/>
    <m/>
    <n v="8712"/>
    <s v="CA-2014-105648"/>
    <d v="2014-03-03T00:00:00"/>
    <d v="2014-07-03T00:00:00"/>
    <s v="Standard Class"/>
    <s v="EJ-14155"/>
    <x v="412"/>
    <x v="0"/>
    <s v="United States"/>
    <s v="San Diego"/>
    <s v="California"/>
    <n v="92037"/>
    <x v="1"/>
    <s v="FUR-TA-10002958"/>
    <x v="0"/>
    <x v="3"/>
    <s v="Bevis Oval Conference Table, Walnut"/>
    <n v="626.35199999999998"/>
    <n v="3"/>
    <n v="0.2"/>
    <n v="-23.488199999999999"/>
    <n v="2014"/>
    <x v="10"/>
    <s v="Q1"/>
    <n v="-3.7499999999999999E-2"/>
  </r>
  <r>
    <m/>
    <m/>
    <m/>
    <m/>
    <m/>
    <m/>
    <m/>
    <m/>
    <m/>
    <m/>
    <m/>
    <m/>
    <m/>
    <m/>
    <m/>
    <m/>
    <m/>
    <m/>
    <m/>
    <m/>
    <m/>
    <n v="8713"/>
    <s v="US-2015-145422"/>
    <d v="2015-12-03T00:00:00"/>
    <d v="2015-07-12T00:00:00"/>
    <s v="Standard Class"/>
    <s v="PW-19240"/>
    <x v="617"/>
    <x v="0"/>
    <s v="United States"/>
    <s v="San Francisco"/>
    <s v="California"/>
    <n v="94110"/>
    <x v="1"/>
    <s v="FUR-BO-10002213"/>
    <x v="0"/>
    <x v="0"/>
    <s v="Sauder Forest Hills Library, Woodland Oak Finish"/>
    <n v="359.49900000000002"/>
    <n v="3"/>
    <n v="0.15"/>
    <n v="-29.605799999999999"/>
    <n v="2015"/>
    <x v="4"/>
    <s v="Q4"/>
    <n v="-8.2352941176470573E-2"/>
  </r>
  <r>
    <m/>
    <m/>
    <m/>
    <m/>
    <m/>
    <m/>
    <m/>
    <m/>
    <m/>
    <m/>
    <m/>
    <m/>
    <m/>
    <m/>
    <m/>
    <m/>
    <m/>
    <m/>
    <m/>
    <m/>
    <m/>
    <n v="8714"/>
    <s v="CA-2017-136623"/>
    <d v="2017-07-11T00:00:00"/>
    <s v="7/16/2017"/>
    <s v="Standard Class"/>
    <s v="TS-21430"/>
    <x v="747"/>
    <x v="1"/>
    <s v="United States"/>
    <s v="San Diego"/>
    <s v="California"/>
    <n v="92105"/>
    <x v="1"/>
    <s v="TEC-PH-10000004"/>
    <x v="2"/>
    <x v="7"/>
    <s v="Belkin iPhone and iPad Lightning Cable"/>
    <n v="71.951999999999998"/>
    <n v="6"/>
    <n v="0.2"/>
    <n v="5.3963999999999999"/>
    <n v="2017"/>
    <x v="7"/>
    <s v="Q3"/>
    <n v="7.4999999999999997E-2"/>
  </r>
  <r>
    <m/>
    <m/>
    <m/>
    <m/>
    <m/>
    <m/>
    <m/>
    <m/>
    <m/>
    <m/>
    <m/>
    <m/>
    <m/>
    <m/>
    <m/>
    <m/>
    <m/>
    <m/>
    <m/>
    <m/>
    <m/>
    <n v="8715"/>
    <s v="CA-2017-136623"/>
    <d v="2017-07-11T00:00:00"/>
    <s v="7/16/2017"/>
    <s v="Standard Class"/>
    <s v="TS-21430"/>
    <x v="747"/>
    <x v="1"/>
    <s v="United States"/>
    <s v="San Diego"/>
    <s v="California"/>
    <n v="92105"/>
    <x v="1"/>
    <s v="OFF-BI-10003708"/>
    <x v="1"/>
    <x v="8"/>
    <s v="Acco Four Pocket Poly Ring Binder with Label Holder, Smoke, 1&quot;"/>
    <n v="29.8"/>
    <n v="5"/>
    <n v="0.2"/>
    <n v="9.3125"/>
    <n v="2017"/>
    <x v="7"/>
    <s v="Q3"/>
    <n v="0.3125"/>
  </r>
  <r>
    <m/>
    <m/>
    <m/>
    <m/>
    <m/>
    <m/>
    <m/>
    <m/>
    <m/>
    <m/>
    <m/>
    <m/>
    <m/>
    <m/>
    <m/>
    <m/>
    <m/>
    <m/>
    <m/>
    <m/>
    <m/>
    <n v="8716"/>
    <s v="CA-2017-121678"/>
    <d v="2017-11-16T00:00:00"/>
    <s v="11/20/2017"/>
    <s v="Second Class"/>
    <s v="BM-11650"/>
    <x v="312"/>
    <x v="1"/>
    <s v="United States"/>
    <s v="Elyria"/>
    <s v="Ohio"/>
    <n v="44035"/>
    <x v="3"/>
    <s v="OFF-BI-10002949"/>
    <x v="1"/>
    <x v="8"/>
    <s v="Prestige Round Ring Binders"/>
    <n v="1.8240000000000001"/>
    <n v="1"/>
    <n v="0.7"/>
    <n v="-1.3984000000000001"/>
    <n v="2017"/>
    <x v="0"/>
    <s v="Q4"/>
    <n v="-0.76666666666666672"/>
  </r>
  <r>
    <m/>
    <m/>
    <m/>
    <m/>
    <m/>
    <m/>
    <m/>
    <m/>
    <m/>
    <m/>
    <m/>
    <m/>
    <m/>
    <m/>
    <m/>
    <m/>
    <m/>
    <m/>
    <m/>
    <m/>
    <m/>
    <n v="8717"/>
    <s v="CA-2016-120824"/>
    <d v="2016-06-12T00:00:00"/>
    <s v="6/16/2016"/>
    <s v="Second Class"/>
    <s v="AW-10930"/>
    <x v="585"/>
    <x v="2"/>
    <s v="United States"/>
    <s v="Houston"/>
    <s v="Texas"/>
    <n v="77070"/>
    <x v="2"/>
    <s v="OFF-AP-10001242"/>
    <x v="1"/>
    <x v="9"/>
    <s v="APC 7 Outlet Network SurgeArrest Surge Protector"/>
    <n v="64.384"/>
    <n v="4"/>
    <n v="0.8"/>
    <n v="-160.96"/>
    <n v="2016"/>
    <x v="1"/>
    <s v="Q2"/>
    <n v="-2.5"/>
  </r>
  <r>
    <m/>
    <m/>
    <m/>
    <m/>
    <m/>
    <m/>
    <m/>
    <m/>
    <m/>
    <m/>
    <m/>
    <m/>
    <m/>
    <m/>
    <m/>
    <m/>
    <m/>
    <m/>
    <m/>
    <m/>
    <m/>
    <n v="8718"/>
    <s v="CA-2016-120824"/>
    <d v="2016-06-12T00:00:00"/>
    <s v="6/16/2016"/>
    <s v="Second Class"/>
    <s v="AW-10930"/>
    <x v="585"/>
    <x v="2"/>
    <s v="United States"/>
    <s v="Houston"/>
    <s v="Texas"/>
    <n v="77070"/>
    <x v="2"/>
    <s v="FUR-FU-10001424"/>
    <x v="0"/>
    <x v="5"/>
    <s v="Dax Clear Box Frame"/>
    <n v="6.984"/>
    <n v="2"/>
    <n v="0.6"/>
    <n v="-4.5396000000000001"/>
    <n v="2016"/>
    <x v="1"/>
    <s v="Q2"/>
    <n v="-0.65"/>
  </r>
  <r>
    <m/>
    <m/>
    <m/>
    <m/>
    <m/>
    <m/>
    <m/>
    <m/>
    <m/>
    <m/>
    <m/>
    <m/>
    <m/>
    <m/>
    <m/>
    <m/>
    <m/>
    <m/>
    <m/>
    <m/>
    <m/>
    <n v="8719"/>
    <s v="CA-2016-120824"/>
    <d v="2016-06-12T00:00:00"/>
    <s v="6/16/2016"/>
    <s v="Second Class"/>
    <s v="AW-10930"/>
    <x v="585"/>
    <x v="2"/>
    <s v="United States"/>
    <s v="Houston"/>
    <s v="Texas"/>
    <n v="77070"/>
    <x v="2"/>
    <s v="OFF-AR-10003469"/>
    <x v="1"/>
    <x v="6"/>
    <s v="Nontoxic Chalk"/>
    <n v="11.263999999999999"/>
    <n v="8"/>
    <n v="0.2"/>
    <n v="3.9424000000000001"/>
    <n v="2016"/>
    <x v="1"/>
    <s v="Q2"/>
    <n v="0.35000000000000003"/>
  </r>
  <r>
    <m/>
    <m/>
    <m/>
    <m/>
    <m/>
    <m/>
    <m/>
    <m/>
    <m/>
    <m/>
    <m/>
    <m/>
    <m/>
    <m/>
    <m/>
    <m/>
    <m/>
    <m/>
    <m/>
    <m/>
    <m/>
    <n v="8720"/>
    <s v="CA-2016-120824"/>
    <d v="2016-06-12T00:00:00"/>
    <s v="6/16/2016"/>
    <s v="Second Class"/>
    <s v="AW-10930"/>
    <x v="585"/>
    <x v="2"/>
    <s v="United States"/>
    <s v="Houston"/>
    <s v="Texas"/>
    <n v="77070"/>
    <x v="2"/>
    <s v="OFF-PA-10000232"/>
    <x v="1"/>
    <x v="10"/>
    <s v="Xerox 1975"/>
    <n v="15.552"/>
    <n v="3"/>
    <n v="0.2"/>
    <n v="5.6375999999999999"/>
    <n v="2016"/>
    <x v="1"/>
    <s v="Q2"/>
    <n v="0.36249999999999999"/>
  </r>
  <r>
    <m/>
    <m/>
    <m/>
    <m/>
    <m/>
    <m/>
    <m/>
    <m/>
    <m/>
    <m/>
    <m/>
    <m/>
    <m/>
    <m/>
    <m/>
    <m/>
    <m/>
    <m/>
    <m/>
    <m/>
    <m/>
    <n v="8721"/>
    <s v="CA-2016-120824"/>
    <d v="2016-06-12T00:00:00"/>
    <s v="6/16/2016"/>
    <s v="Second Class"/>
    <s v="AW-10930"/>
    <x v="585"/>
    <x v="2"/>
    <s v="United States"/>
    <s v="Houston"/>
    <s v="Texas"/>
    <n v="77070"/>
    <x v="2"/>
    <s v="FUR-CH-10000229"/>
    <x v="0"/>
    <x v="1"/>
    <s v="Global Enterprise Series Seating High-Back Swivel/Tilt Chairs"/>
    <n v="379.37200000000001"/>
    <n v="2"/>
    <n v="0.3"/>
    <n v="-119.2312"/>
    <n v="2016"/>
    <x v="1"/>
    <s v="Q2"/>
    <n v="-0.31428571428571428"/>
  </r>
  <r>
    <m/>
    <m/>
    <m/>
    <m/>
    <m/>
    <m/>
    <m/>
    <m/>
    <m/>
    <m/>
    <m/>
    <m/>
    <m/>
    <m/>
    <m/>
    <m/>
    <m/>
    <m/>
    <m/>
    <m/>
    <m/>
    <n v="8722"/>
    <s v="CA-2016-120824"/>
    <d v="2016-06-12T00:00:00"/>
    <s v="6/16/2016"/>
    <s v="Second Class"/>
    <s v="AW-10930"/>
    <x v="585"/>
    <x v="2"/>
    <s v="United States"/>
    <s v="Houston"/>
    <s v="Texas"/>
    <n v="77070"/>
    <x v="2"/>
    <s v="OFF-ST-10002562"/>
    <x v="1"/>
    <x v="4"/>
    <s v="Staple magnet"/>
    <n v="67.536000000000001"/>
    <n v="9"/>
    <n v="0.2"/>
    <n v="6.7535999999999996"/>
    <n v="2016"/>
    <x v="1"/>
    <s v="Q2"/>
    <n v="9.9999999999999992E-2"/>
  </r>
  <r>
    <m/>
    <m/>
    <m/>
    <m/>
    <m/>
    <m/>
    <m/>
    <m/>
    <m/>
    <m/>
    <m/>
    <m/>
    <m/>
    <m/>
    <m/>
    <m/>
    <m/>
    <m/>
    <m/>
    <m/>
    <m/>
    <n v="8723"/>
    <s v="CA-2016-120824"/>
    <d v="2016-06-12T00:00:00"/>
    <s v="6/16/2016"/>
    <s v="Second Class"/>
    <s v="AW-10930"/>
    <x v="585"/>
    <x v="2"/>
    <s v="United States"/>
    <s v="Houston"/>
    <s v="Texas"/>
    <n v="77070"/>
    <x v="2"/>
    <s v="OFF-BI-10001525"/>
    <x v="1"/>
    <x v="8"/>
    <s v="Acco Pressboard Covers with Storage Hooks, 14 7/8&quot; x 11&quot;, Executive Red"/>
    <n v="1.524"/>
    <n v="2"/>
    <n v="0.8"/>
    <n v="-2.6669999999999998"/>
    <n v="2016"/>
    <x v="1"/>
    <s v="Q2"/>
    <n v="-1.7499999999999998"/>
  </r>
  <r>
    <m/>
    <m/>
    <m/>
    <m/>
    <m/>
    <m/>
    <m/>
    <m/>
    <m/>
    <m/>
    <m/>
    <m/>
    <m/>
    <m/>
    <m/>
    <m/>
    <m/>
    <m/>
    <m/>
    <m/>
    <m/>
    <n v="8724"/>
    <s v="US-2016-135209"/>
    <d v="2016-12-29T00:00:00"/>
    <s v="12/31/2016"/>
    <s v="Second Class"/>
    <s v="MH-17290"/>
    <x v="762"/>
    <x v="2"/>
    <s v="United States"/>
    <s v="Miami"/>
    <s v="Florida"/>
    <n v="33178"/>
    <x v="0"/>
    <s v="OFF-PA-10002986"/>
    <x v="1"/>
    <x v="10"/>
    <s v="Xerox 1898"/>
    <n v="37.408000000000001"/>
    <n v="7"/>
    <n v="0.2"/>
    <n v="13.0928"/>
    <n v="2016"/>
    <x v="4"/>
    <s v="Q4"/>
    <n v="0.35"/>
  </r>
  <r>
    <m/>
    <m/>
    <m/>
    <m/>
    <m/>
    <m/>
    <m/>
    <m/>
    <m/>
    <m/>
    <m/>
    <m/>
    <m/>
    <m/>
    <m/>
    <m/>
    <m/>
    <m/>
    <m/>
    <m/>
    <m/>
    <n v="8725"/>
    <s v="US-2016-135209"/>
    <d v="2016-12-29T00:00:00"/>
    <s v="12/31/2016"/>
    <s v="Second Class"/>
    <s v="MH-17290"/>
    <x v="762"/>
    <x v="2"/>
    <s v="United States"/>
    <s v="Miami"/>
    <s v="Florida"/>
    <n v="33178"/>
    <x v="0"/>
    <s v="OFF-PA-10000143"/>
    <x v="1"/>
    <x v="10"/>
    <s v="Astroparche Fine Business Paper"/>
    <n v="25.344000000000001"/>
    <n v="6"/>
    <n v="0.2"/>
    <n v="8.8704000000000001"/>
    <n v="2016"/>
    <x v="4"/>
    <s v="Q4"/>
    <n v="0.35"/>
  </r>
  <r>
    <m/>
    <m/>
    <m/>
    <m/>
    <m/>
    <m/>
    <m/>
    <m/>
    <m/>
    <m/>
    <m/>
    <m/>
    <m/>
    <m/>
    <m/>
    <m/>
    <m/>
    <m/>
    <m/>
    <m/>
    <m/>
    <n v="8726"/>
    <s v="CA-2017-148145"/>
    <d v="2017-03-18T00:00:00"/>
    <s v="3/23/2017"/>
    <s v="Standard Class"/>
    <s v="SW-20275"/>
    <x v="349"/>
    <x v="0"/>
    <s v="United States"/>
    <s v="Seattle"/>
    <s v="Washington"/>
    <n v="98115"/>
    <x v="1"/>
    <s v="OFF-AR-10003752"/>
    <x v="1"/>
    <x v="6"/>
    <s v="Deluxe Chalkboard Eraser Cleaner"/>
    <n v="46.2"/>
    <n v="4"/>
    <n v="0"/>
    <n v="21.251999999999999"/>
    <n v="2017"/>
    <x v="10"/>
    <s v="Q1"/>
    <n v="0.45999999999999996"/>
  </r>
  <r>
    <m/>
    <m/>
    <m/>
    <m/>
    <m/>
    <m/>
    <m/>
    <m/>
    <m/>
    <m/>
    <m/>
    <m/>
    <m/>
    <m/>
    <m/>
    <m/>
    <m/>
    <m/>
    <m/>
    <m/>
    <m/>
    <n v="8727"/>
    <s v="CA-2015-103870"/>
    <d v="2015-12-27T00:00:00"/>
    <s v="12/31/2015"/>
    <s v="Standard Class"/>
    <s v="SP-20860"/>
    <x v="133"/>
    <x v="1"/>
    <s v="United States"/>
    <s v="Murfreesboro"/>
    <s v="Tennessee"/>
    <n v="37130"/>
    <x v="0"/>
    <s v="TEC-AC-10002370"/>
    <x v="2"/>
    <x v="11"/>
    <s v="Maxell CD-R Discs"/>
    <n v="4.7279999999999998"/>
    <n v="3"/>
    <n v="0.2"/>
    <n v="0.70920000000000005"/>
    <n v="2015"/>
    <x v="4"/>
    <s v="Q4"/>
    <n v="0.15000000000000002"/>
  </r>
  <r>
    <m/>
    <m/>
    <m/>
    <m/>
    <m/>
    <m/>
    <m/>
    <m/>
    <m/>
    <m/>
    <m/>
    <m/>
    <m/>
    <m/>
    <m/>
    <m/>
    <m/>
    <m/>
    <m/>
    <m/>
    <m/>
    <n v="8728"/>
    <s v="CA-2015-103870"/>
    <d v="2015-12-27T00:00:00"/>
    <s v="12/31/2015"/>
    <s v="Standard Class"/>
    <s v="SP-20860"/>
    <x v="133"/>
    <x v="1"/>
    <s v="United States"/>
    <s v="Murfreesboro"/>
    <s v="Tennessee"/>
    <n v="37130"/>
    <x v="0"/>
    <s v="FUR-FU-10002030"/>
    <x v="0"/>
    <x v="5"/>
    <s v="Executive Impressions 14&quot; Contract Wall Clock with Quartz Movement"/>
    <n v="53.351999999999997"/>
    <n v="3"/>
    <n v="0.2"/>
    <n v="16.005600000000001"/>
    <n v="2015"/>
    <x v="4"/>
    <s v="Q4"/>
    <n v="0.30000000000000004"/>
  </r>
  <r>
    <m/>
    <m/>
    <m/>
    <m/>
    <m/>
    <m/>
    <m/>
    <m/>
    <m/>
    <m/>
    <m/>
    <m/>
    <m/>
    <m/>
    <m/>
    <m/>
    <m/>
    <m/>
    <m/>
    <m/>
    <m/>
    <n v="8729"/>
    <s v="CA-2015-103870"/>
    <d v="2015-12-27T00:00:00"/>
    <s v="12/31/2015"/>
    <s v="Standard Class"/>
    <s v="SP-20860"/>
    <x v="133"/>
    <x v="1"/>
    <s v="United States"/>
    <s v="Murfreesboro"/>
    <s v="Tennessee"/>
    <n v="37130"/>
    <x v="0"/>
    <s v="FUR-BO-10002853"/>
    <x v="0"/>
    <x v="0"/>
    <s v="O'Sullivan 5-Shelf Heavy-Duty Bookcases"/>
    <n v="131.10400000000001"/>
    <n v="2"/>
    <n v="0.2"/>
    <n v="8.1940000000000008"/>
    <n v="2015"/>
    <x v="4"/>
    <s v="Q4"/>
    <n v="6.25E-2"/>
  </r>
  <r>
    <m/>
    <m/>
    <m/>
    <m/>
    <m/>
    <m/>
    <m/>
    <m/>
    <m/>
    <m/>
    <m/>
    <m/>
    <m/>
    <m/>
    <m/>
    <m/>
    <m/>
    <m/>
    <m/>
    <m/>
    <m/>
    <n v="8730"/>
    <s v="CA-2015-103870"/>
    <d v="2015-12-27T00:00:00"/>
    <s v="12/31/2015"/>
    <s v="Standard Class"/>
    <s v="SP-20860"/>
    <x v="133"/>
    <x v="1"/>
    <s v="United States"/>
    <s v="Murfreesboro"/>
    <s v="Tennessee"/>
    <n v="37130"/>
    <x v="0"/>
    <s v="OFF-ST-10002562"/>
    <x v="1"/>
    <x v="4"/>
    <s v="Staple magnet"/>
    <n v="22.512"/>
    <n v="3"/>
    <n v="0.2"/>
    <n v="2.2511999999999999"/>
    <n v="2015"/>
    <x v="4"/>
    <s v="Q4"/>
    <n v="9.9999999999999992E-2"/>
  </r>
  <r>
    <m/>
    <m/>
    <m/>
    <m/>
    <m/>
    <m/>
    <m/>
    <m/>
    <m/>
    <m/>
    <m/>
    <m/>
    <m/>
    <m/>
    <m/>
    <m/>
    <m/>
    <m/>
    <m/>
    <m/>
    <m/>
    <n v="8731"/>
    <s v="CA-2015-103870"/>
    <d v="2015-12-27T00:00:00"/>
    <s v="12/31/2015"/>
    <s v="Standard Class"/>
    <s v="SP-20860"/>
    <x v="133"/>
    <x v="1"/>
    <s v="United States"/>
    <s v="Murfreesboro"/>
    <s v="Tennessee"/>
    <n v="37130"/>
    <x v="0"/>
    <s v="TEC-AC-10004227"/>
    <x v="2"/>
    <x v="11"/>
    <s v="SanDisk Ultra 16 GB MicroSDHC Class 10 Memory Card"/>
    <n v="72.744"/>
    <n v="7"/>
    <n v="0.2"/>
    <n v="-12.7302"/>
    <n v="2015"/>
    <x v="4"/>
    <s v="Q4"/>
    <n v="-0.17499999999999999"/>
  </r>
  <r>
    <m/>
    <m/>
    <m/>
    <m/>
    <m/>
    <m/>
    <m/>
    <m/>
    <m/>
    <m/>
    <m/>
    <m/>
    <m/>
    <m/>
    <m/>
    <m/>
    <m/>
    <m/>
    <m/>
    <m/>
    <m/>
    <n v="8732"/>
    <s v="CA-2015-111017"/>
    <d v="2015-07-31T00:00:00"/>
    <d v="2015-06-08T00:00:00"/>
    <s v="Standard Class"/>
    <s v="SC-20695"/>
    <x v="281"/>
    <x v="1"/>
    <s v="United States"/>
    <s v="Saint Louis"/>
    <s v="Missouri"/>
    <n v="63116"/>
    <x v="2"/>
    <s v="OFF-SU-10002573"/>
    <x v="1"/>
    <x v="14"/>
    <s v="Acme 10&quot; Easy Grip Assistive Scissors"/>
    <n v="52.59"/>
    <n v="3"/>
    <n v="0"/>
    <n v="15.776999999999999"/>
    <n v="2015"/>
    <x v="7"/>
    <s v="Q3"/>
    <n v="0.3"/>
  </r>
  <r>
    <m/>
    <m/>
    <m/>
    <m/>
    <m/>
    <m/>
    <m/>
    <m/>
    <m/>
    <m/>
    <m/>
    <m/>
    <m/>
    <m/>
    <m/>
    <m/>
    <m/>
    <m/>
    <m/>
    <m/>
    <m/>
    <n v="8733"/>
    <s v="CA-2017-116988"/>
    <d v="2017-06-27T00:00:00"/>
    <s v="6/29/2017"/>
    <s v="Second Class"/>
    <s v="PW-19030"/>
    <x v="463"/>
    <x v="1"/>
    <s v="United States"/>
    <s v="Seattle"/>
    <s v="Washington"/>
    <n v="98105"/>
    <x v="1"/>
    <s v="OFF-PA-10003848"/>
    <x v="1"/>
    <x v="10"/>
    <s v="Xerox 1997"/>
    <n v="19.440000000000001"/>
    <n v="3"/>
    <n v="0"/>
    <n v="9.3312000000000008"/>
    <n v="2017"/>
    <x v="1"/>
    <s v="Q2"/>
    <n v="0.48000000000000004"/>
  </r>
  <r>
    <m/>
    <m/>
    <m/>
    <m/>
    <m/>
    <m/>
    <m/>
    <m/>
    <m/>
    <m/>
    <m/>
    <m/>
    <m/>
    <m/>
    <m/>
    <m/>
    <m/>
    <m/>
    <m/>
    <m/>
    <m/>
    <n v="8734"/>
    <s v="CA-2017-116988"/>
    <d v="2017-06-27T00:00:00"/>
    <s v="6/29/2017"/>
    <s v="Second Class"/>
    <s v="PW-19030"/>
    <x v="463"/>
    <x v="1"/>
    <s v="United States"/>
    <s v="Seattle"/>
    <s v="Washington"/>
    <n v="98105"/>
    <x v="1"/>
    <s v="FUR-FU-10001290"/>
    <x v="0"/>
    <x v="5"/>
    <s v="Executive Impressions Supervisor Wall Clock"/>
    <n v="126.3"/>
    <n v="3"/>
    <n v="0"/>
    <n v="40.415999999999997"/>
    <n v="2017"/>
    <x v="1"/>
    <s v="Q2"/>
    <n v="0.32"/>
  </r>
  <r>
    <m/>
    <m/>
    <m/>
    <m/>
    <m/>
    <m/>
    <m/>
    <m/>
    <m/>
    <m/>
    <m/>
    <m/>
    <m/>
    <m/>
    <m/>
    <m/>
    <m/>
    <m/>
    <m/>
    <m/>
    <m/>
    <n v="8735"/>
    <s v="CA-2017-116988"/>
    <d v="2017-06-27T00:00:00"/>
    <s v="6/29/2017"/>
    <s v="Second Class"/>
    <s v="PW-19030"/>
    <x v="463"/>
    <x v="1"/>
    <s v="United States"/>
    <s v="Seattle"/>
    <s v="Washington"/>
    <n v="98105"/>
    <x v="1"/>
    <s v="TEC-AC-10003832"/>
    <x v="2"/>
    <x v="11"/>
    <s v="Logitech P710e Mobile Speakerphone"/>
    <n v="1287.45"/>
    <n v="5"/>
    <n v="0"/>
    <n v="244.6155"/>
    <n v="2017"/>
    <x v="1"/>
    <s v="Q2"/>
    <n v="0.19"/>
  </r>
  <r>
    <m/>
    <m/>
    <m/>
    <m/>
    <m/>
    <m/>
    <m/>
    <m/>
    <m/>
    <m/>
    <m/>
    <m/>
    <m/>
    <m/>
    <m/>
    <m/>
    <m/>
    <m/>
    <m/>
    <m/>
    <m/>
    <n v="8736"/>
    <s v="US-2014-169390"/>
    <d v="2014-02-07T00:00:00"/>
    <d v="2014-10-02T00:00:00"/>
    <s v="Second Class"/>
    <s v="CS-12250"/>
    <x v="294"/>
    <x v="1"/>
    <s v="United States"/>
    <s v="New York City"/>
    <s v="New York"/>
    <n v="10024"/>
    <x v="3"/>
    <s v="OFF-ST-10001558"/>
    <x v="1"/>
    <x v="4"/>
    <s v="Acco Perma 4000 Stacking Storage Drawers"/>
    <n v="64.959999999999994"/>
    <n v="4"/>
    <n v="0"/>
    <n v="9.7439999999999998"/>
    <n v="2014"/>
    <x v="11"/>
    <s v="Q1"/>
    <n v="0.15000000000000002"/>
  </r>
  <r>
    <m/>
    <m/>
    <m/>
    <m/>
    <m/>
    <m/>
    <m/>
    <m/>
    <m/>
    <m/>
    <m/>
    <m/>
    <m/>
    <m/>
    <m/>
    <m/>
    <m/>
    <m/>
    <m/>
    <m/>
    <m/>
    <n v="8737"/>
    <s v="CA-2016-168774"/>
    <d v="2016-09-04T00:00:00"/>
    <d v="2016-09-09T00:00:00"/>
    <s v="Standard Class"/>
    <s v="RP-19855"/>
    <x v="532"/>
    <x v="1"/>
    <s v="United States"/>
    <s v="Woodbury"/>
    <s v="Minnesota"/>
    <n v="55125"/>
    <x v="2"/>
    <s v="OFF-ST-10001490"/>
    <x v="1"/>
    <x v="4"/>
    <s v="Hot File 7-Pocket, Floor Stand"/>
    <n v="535.41"/>
    <n v="3"/>
    <n v="0"/>
    <n v="160.62299999999999"/>
    <n v="2016"/>
    <x v="8"/>
    <s v="Q3"/>
    <n v="0.3"/>
  </r>
  <r>
    <m/>
    <m/>
    <m/>
    <m/>
    <m/>
    <m/>
    <m/>
    <m/>
    <m/>
    <m/>
    <m/>
    <m/>
    <m/>
    <m/>
    <m/>
    <m/>
    <m/>
    <m/>
    <m/>
    <m/>
    <m/>
    <n v="8738"/>
    <s v="CA-2017-161592"/>
    <d v="2017-04-06T00:00:00"/>
    <d v="2017-10-04T00:00:00"/>
    <s v="Standard Class"/>
    <s v="CS-12175"/>
    <x v="728"/>
    <x v="1"/>
    <s v="United States"/>
    <s v="Chattanooga"/>
    <s v="Tennessee"/>
    <n v="37421"/>
    <x v="0"/>
    <s v="OFF-BI-10003669"/>
    <x v="1"/>
    <x v="8"/>
    <s v="3M Organizer Strips"/>
    <n v="8.1"/>
    <n v="5"/>
    <n v="0.7"/>
    <n v="-5.94"/>
    <n v="2017"/>
    <x v="3"/>
    <s v="Q2"/>
    <n v="-0.73333333333333339"/>
  </r>
  <r>
    <m/>
    <m/>
    <m/>
    <m/>
    <m/>
    <m/>
    <m/>
    <m/>
    <m/>
    <m/>
    <m/>
    <m/>
    <m/>
    <m/>
    <m/>
    <m/>
    <m/>
    <m/>
    <m/>
    <m/>
    <m/>
    <n v="8739"/>
    <s v="US-2017-131961"/>
    <d v="2017-12-08T00:00:00"/>
    <d v="2017-11-12T00:00:00"/>
    <s v="First Class"/>
    <s v="MJ-17740"/>
    <x v="77"/>
    <x v="0"/>
    <s v="United States"/>
    <s v="Philadelphia"/>
    <s v="Pennsylvania"/>
    <n v="19140"/>
    <x v="3"/>
    <s v="OFF-AR-10004441"/>
    <x v="1"/>
    <x v="6"/>
    <s v="BIC Brite Liner Highlighters"/>
    <n v="13.247999999999999"/>
    <n v="4"/>
    <n v="0.2"/>
    <n v="3.6432000000000002"/>
    <n v="2017"/>
    <x v="4"/>
    <s v="Q4"/>
    <n v="0.27500000000000002"/>
  </r>
  <r>
    <m/>
    <m/>
    <m/>
    <m/>
    <m/>
    <m/>
    <m/>
    <m/>
    <m/>
    <m/>
    <m/>
    <m/>
    <m/>
    <m/>
    <m/>
    <m/>
    <m/>
    <m/>
    <m/>
    <m/>
    <m/>
    <n v="8740"/>
    <s v="US-2017-131961"/>
    <d v="2017-12-08T00:00:00"/>
    <d v="2017-11-12T00:00:00"/>
    <s v="First Class"/>
    <s v="MJ-17740"/>
    <x v="77"/>
    <x v="0"/>
    <s v="United States"/>
    <s v="Philadelphia"/>
    <s v="Pennsylvania"/>
    <n v="19140"/>
    <x v="3"/>
    <s v="TEC-PH-10001924"/>
    <x v="2"/>
    <x v="7"/>
    <s v="iHome FM Clock Radio with Lightning Dock"/>
    <n v="83.988"/>
    <n v="2"/>
    <n v="0.4"/>
    <n v="-20.997"/>
    <n v="2017"/>
    <x v="4"/>
    <s v="Q4"/>
    <n v="-0.25"/>
  </r>
  <r>
    <m/>
    <m/>
    <m/>
    <m/>
    <m/>
    <m/>
    <m/>
    <m/>
    <m/>
    <m/>
    <m/>
    <m/>
    <m/>
    <m/>
    <m/>
    <m/>
    <m/>
    <m/>
    <m/>
    <m/>
    <m/>
    <n v="8741"/>
    <s v="CA-2016-102498"/>
    <d v="2016-07-24T00:00:00"/>
    <s v="7/25/2016"/>
    <s v="First Class"/>
    <s v="JG-15160"/>
    <x v="506"/>
    <x v="0"/>
    <s v="United States"/>
    <s v="Lafayette"/>
    <s v="Louisiana"/>
    <n v="70506"/>
    <x v="0"/>
    <s v="OFF-AR-10004456"/>
    <x v="1"/>
    <x v="6"/>
    <s v="Panasonic KP-4ABK Battery-Operated Pencil Sharpener"/>
    <n v="73.2"/>
    <n v="5"/>
    <n v="0"/>
    <n v="21.228000000000002"/>
    <n v="2016"/>
    <x v="7"/>
    <s v="Q3"/>
    <n v="0.29000000000000004"/>
  </r>
  <r>
    <m/>
    <m/>
    <m/>
    <m/>
    <m/>
    <m/>
    <m/>
    <m/>
    <m/>
    <m/>
    <m/>
    <m/>
    <m/>
    <m/>
    <m/>
    <m/>
    <m/>
    <m/>
    <m/>
    <m/>
    <m/>
    <n v="8742"/>
    <s v="CA-2015-113222"/>
    <d v="2015-11-09T00:00:00"/>
    <d v="2015-09-11T00:00:00"/>
    <s v="Same Day"/>
    <s v="AG-10765"/>
    <x v="326"/>
    <x v="2"/>
    <s v="United States"/>
    <s v="Lawrence"/>
    <s v="Indiana"/>
    <n v="46226"/>
    <x v="2"/>
    <s v="OFF-BI-10001890"/>
    <x v="1"/>
    <x v="8"/>
    <s v="Avery Poly Binder Pockets"/>
    <n v="10.74"/>
    <n v="3"/>
    <n v="0"/>
    <n v="5.1551999999999998"/>
    <n v="2015"/>
    <x v="0"/>
    <s v="Q4"/>
    <n v="0.48"/>
  </r>
  <r>
    <m/>
    <m/>
    <m/>
    <m/>
    <m/>
    <m/>
    <m/>
    <m/>
    <m/>
    <m/>
    <m/>
    <m/>
    <m/>
    <m/>
    <m/>
    <m/>
    <m/>
    <m/>
    <m/>
    <m/>
    <m/>
    <n v="8743"/>
    <s v="US-2015-144771"/>
    <d v="2015-10-02T00:00:00"/>
    <d v="2015-04-10T00:00:00"/>
    <s v="First Class"/>
    <s v="CK-12205"/>
    <x v="237"/>
    <x v="0"/>
    <s v="United States"/>
    <s v="Hillsboro"/>
    <s v="Oregon"/>
    <n v="97123"/>
    <x v="1"/>
    <s v="FUR-FU-10000629"/>
    <x v="0"/>
    <x v="5"/>
    <s v="9-3/4 Diameter Round Wall Clock"/>
    <n v="11.032"/>
    <n v="1"/>
    <n v="0.2"/>
    <n v="3.0337999999999998"/>
    <n v="2015"/>
    <x v="2"/>
    <s v="Q4"/>
    <n v="0.27499999999999997"/>
  </r>
  <r>
    <m/>
    <m/>
    <m/>
    <m/>
    <m/>
    <m/>
    <m/>
    <m/>
    <m/>
    <m/>
    <m/>
    <m/>
    <m/>
    <m/>
    <m/>
    <m/>
    <m/>
    <m/>
    <m/>
    <m/>
    <m/>
    <n v="8744"/>
    <s v="US-2015-144771"/>
    <d v="2015-10-02T00:00:00"/>
    <d v="2015-04-10T00:00:00"/>
    <s v="First Class"/>
    <s v="CK-12205"/>
    <x v="237"/>
    <x v="0"/>
    <s v="United States"/>
    <s v="Hillsboro"/>
    <s v="Oregon"/>
    <n v="97123"/>
    <x v="1"/>
    <s v="TEC-AC-10002323"/>
    <x v="2"/>
    <x v="11"/>
    <s v="SanDisk Ultra 32 GB MicroSDHC Class 10 Memory Card"/>
    <n v="53.04"/>
    <n v="3"/>
    <n v="0.2"/>
    <n v="-4.641"/>
    <n v="2015"/>
    <x v="2"/>
    <s v="Q4"/>
    <n v="-8.7500000000000008E-2"/>
  </r>
  <r>
    <m/>
    <m/>
    <m/>
    <m/>
    <m/>
    <m/>
    <m/>
    <m/>
    <m/>
    <m/>
    <m/>
    <m/>
    <m/>
    <m/>
    <m/>
    <m/>
    <m/>
    <m/>
    <m/>
    <m/>
    <m/>
    <n v="8745"/>
    <s v="CA-2015-162376"/>
    <d v="2015-11-22T00:00:00"/>
    <s v="11/25/2015"/>
    <s v="Second Class"/>
    <s v="HD-14785"/>
    <x v="787"/>
    <x v="2"/>
    <s v="United States"/>
    <s v="Cambridge"/>
    <s v="Massachusetts"/>
    <n v="2138"/>
    <x v="3"/>
    <s v="OFF-AR-10003056"/>
    <x v="1"/>
    <x v="6"/>
    <s v="Newell 341"/>
    <n v="17.12"/>
    <n v="4"/>
    <n v="0"/>
    <n v="4.9648000000000003"/>
    <n v="2015"/>
    <x v="0"/>
    <s v="Q4"/>
    <n v="0.28999999999999998"/>
  </r>
  <r>
    <m/>
    <m/>
    <m/>
    <m/>
    <m/>
    <m/>
    <m/>
    <m/>
    <m/>
    <m/>
    <m/>
    <m/>
    <m/>
    <m/>
    <m/>
    <m/>
    <m/>
    <m/>
    <m/>
    <m/>
    <m/>
    <n v="8746"/>
    <s v="CA-2015-162376"/>
    <d v="2015-11-22T00:00:00"/>
    <s v="11/25/2015"/>
    <s v="Second Class"/>
    <s v="HD-14785"/>
    <x v="787"/>
    <x v="2"/>
    <s v="United States"/>
    <s v="Cambridge"/>
    <s v="Massachusetts"/>
    <n v="2138"/>
    <x v="3"/>
    <s v="OFF-PA-10000300"/>
    <x v="1"/>
    <x v="10"/>
    <s v="Xerox 1936"/>
    <n v="59.94"/>
    <n v="3"/>
    <n v="0"/>
    <n v="28.171800000000001"/>
    <n v="2015"/>
    <x v="0"/>
    <s v="Q4"/>
    <n v="0.47000000000000003"/>
  </r>
  <r>
    <m/>
    <m/>
    <m/>
    <m/>
    <m/>
    <m/>
    <m/>
    <m/>
    <m/>
    <m/>
    <m/>
    <m/>
    <m/>
    <m/>
    <m/>
    <m/>
    <m/>
    <m/>
    <m/>
    <m/>
    <m/>
    <n v="8747"/>
    <s v="CA-2017-128076"/>
    <d v="2017-02-02T00:00:00"/>
    <d v="2017-07-02T00:00:00"/>
    <s v="Standard Class"/>
    <s v="BO-11350"/>
    <x v="635"/>
    <x v="1"/>
    <s v="United States"/>
    <s v="San Diego"/>
    <s v="California"/>
    <n v="92105"/>
    <x v="1"/>
    <s v="FUR-FU-10000293"/>
    <x v="0"/>
    <x v="5"/>
    <s v="Eldon Antistatic Chair Mats for Low to Medium Pile Carpets"/>
    <n v="210.58"/>
    <n v="2"/>
    <n v="0"/>
    <n v="12.6348"/>
    <n v="2017"/>
    <x v="11"/>
    <s v="Q1"/>
    <n v="0.06"/>
  </r>
  <r>
    <m/>
    <m/>
    <m/>
    <m/>
    <m/>
    <m/>
    <m/>
    <m/>
    <m/>
    <m/>
    <m/>
    <m/>
    <m/>
    <m/>
    <m/>
    <m/>
    <m/>
    <m/>
    <m/>
    <m/>
    <m/>
    <n v="8748"/>
    <s v="CA-2017-128076"/>
    <d v="2017-02-02T00:00:00"/>
    <d v="2017-07-02T00:00:00"/>
    <s v="Standard Class"/>
    <s v="BO-11350"/>
    <x v="635"/>
    <x v="1"/>
    <s v="United States"/>
    <s v="San Diego"/>
    <s v="California"/>
    <n v="92105"/>
    <x v="1"/>
    <s v="OFF-BI-10003638"/>
    <x v="1"/>
    <x v="8"/>
    <s v="GBC Durable Plastic Covers"/>
    <n v="30.96"/>
    <n v="2"/>
    <n v="0.2"/>
    <n v="10.061999999999999"/>
    <n v="2017"/>
    <x v="11"/>
    <s v="Q1"/>
    <n v="0.32499999999999996"/>
  </r>
  <r>
    <m/>
    <m/>
    <m/>
    <m/>
    <m/>
    <m/>
    <m/>
    <m/>
    <m/>
    <m/>
    <m/>
    <m/>
    <m/>
    <m/>
    <m/>
    <m/>
    <m/>
    <m/>
    <m/>
    <m/>
    <m/>
    <n v="8749"/>
    <s v="CA-2017-128076"/>
    <d v="2017-02-02T00:00:00"/>
    <d v="2017-07-02T00:00:00"/>
    <s v="Standard Class"/>
    <s v="BO-11350"/>
    <x v="635"/>
    <x v="1"/>
    <s v="United States"/>
    <s v="San Diego"/>
    <s v="California"/>
    <n v="92105"/>
    <x v="1"/>
    <s v="TEC-MA-10002109"/>
    <x v="2"/>
    <x v="15"/>
    <s v="HP Officejet Pro 8600 e-All-In-One Printer, Copier, Scanner, Fax"/>
    <n v="239.98400000000001"/>
    <n v="2"/>
    <n v="0.2"/>
    <n v="38.997399999999999"/>
    <n v="2017"/>
    <x v="11"/>
    <s v="Q1"/>
    <n v="0.16249999999999998"/>
  </r>
  <r>
    <m/>
    <m/>
    <m/>
    <m/>
    <m/>
    <m/>
    <m/>
    <m/>
    <m/>
    <m/>
    <m/>
    <m/>
    <m/>
    <m/>
    <m/>
    <m/>
    <m/>
    <m/>
    <m/>
    <m/>
    <m/>
    <n v="8750"/>
    <s v="US-2015-163825"/>
    <d v="2015-06-16T00:00:00"/>
    <s v="6/19/2015"/>
    <s v="First Class"/>
    <s v="LC-16885"/>
    <x v="62"/>
    <x v="0"/>
    <s v="United States"/>
    <s v="New York City"/>
    <s v="New York"/>
    <n v="10009"/>
    <x v="3"/>
    <s v="OFF-BI-10003527"/>
    <x v="1"/>
    <x v="8"/>
    <s v="Fellowes PB500 Electric Punch Plastic Comb Binding Machine with Manual Bind"/>
    <n v="3050.3760000000002"/>
    <n v="3"/>
    <n v="0.2"/>
    <n v="1143.8910000000001"/>
    <n v="2015"/>
    <x v="1"/>
    <s v="Q2"/>
    <n v="0.375"/>
  </r>
  <r>
    <m/>
    <m/>
    <m/>
    <m/>
    <m/>
    <m/>
    <m/>
    <m/>
    <m/>
    <m/>
    <m/>
    <m/>
    <m/>
    <m/>
    <m/>
    <m/>
    <m/>
    <m/>
    <m/>
    <m/>
    <m/>
    <n v="8751"/>
    <s v="US-2015-163825"/>
    <d v="2015-06-16T00:00:00"/>
    <s v="6/19/2015"/>
    <s v="First Class"/>
    <s v="LC-16885"/>
    <x v="62"/>
    <x v="0"/>
    <s v="United States"/>
    <s v="New York City"/>
    <s v="New York"/>
    <n v="10009"/>
    <x v="3"/>
    <s v="TEC-PH-10004922"/>
    <x v="2"/>
    <x v="7"/>
    <s v="RCA Visys Integrated PBX 8-Line Router"/>
    <n v="133.97999999999999"/>
    <n v="2"/>
    <n v="0"/>
    <n v="33.494999999999997"/>
    <n v="2015"/>
    <x v="1"/>
    <s v="Q2"/>
    <n v="0.25"/>
  </r>
  <r>
    <m/>
    <m/>
    <m/>
    <m/>
    <m/>
    <m/>
    <m/>
    <m/>
    <m/>
    <m/>
    <m/>
    <m/>
    <m/>
    <m/>
    <m/>
    <m/>
    <m/>
    <m/>
    <m/>
    <m/>
    <m/>
    <n v="8752"/>
    <s v="CA-2016-105662"/>
    <d v="2016-05-05T00:00:00"/>
    <d v="2016-09-05T00:00:00"/>
    <s v="Standard Class"/>
    <s v="RB-19465"/>
    <x v="46"/>
    <x v="2"/>
    <s v="United States"/>
    <s v="Tallahassee"/>
    <s v="Florida"/>
    <n v="32303"/>
    <x v="0"/>
    <s v="OFF-PA-10001001"/>
    <x v="1"/>
    <x v="10"/>
    <s v="Snap-A-Way Black Print Carbonless Speed Message, No Reply Area, Duplicate"/>
    <n v="93.248000000000005"/>
    <n v="4"/>
    <n v="0.2"/>
    <n v="31.4712"/>
    <n v="2016"/>
    <x v="5"/>
    <s v="Q2"/>
    <n v="0.33749999999999997"/>
  </r>
  <r>
    <m/>
    <m/>
    <m/>
    <m/>
    <m/>
    <m/>
    <m/>
    <m/>
    <m/>
    <m/>
    <m/>
    <m/>
    <m/>
    <m/>
    <m/>
    <m/>
    <m/>
    <m/>
    <m/>
    <m/>
    <m/>
    <n v="8753"/>
    <s v="CA-2016-105662"/>
    <d v="2016-05-05T00:00:00"/>
    <d v="2016-09-05T00:00:00"/>
    <s v="Standard Class"/>
    <s v="RB-19465"/>
    <x v="46"/>
    <x v="2"/>
    <s v="United States"/>
    <s v="Tallahassee"/>
    <s v="Florida"/>
    <n v="32303"/>
    <x v="0"/>
    <s v="TEC-PH-10001198"/>
    <x v="2"/>
    <x v="7"/>
    <s v="Avaya 4621SW VoIP phone"/>
    <n v="177.48"/>
    <n v="3"/>
    <n v="0.2"/>
    <n v="19.9665"/>
    <n v="2016"/>
    <x v="5"/>
    <s v="Q2"/>
    <n v="0.1125"/>
  </r>
  <r>
    <m/>
    <m/>
    <m/>
    <m/>
    <m/>
    <m/>
    <m/>
    <m/>
    <m/>
    <m/>
    <m/>
    <m/>
    <m/>
    <m/>
    <m/>
    <m/>
    <m/>
    <m/>
    <m/>
    <m/>
    <m/>
    <n v="8754"/>
    <s v="CA-2017-152198"/>
    <d v="2017-09-09T00:00:00"/>
    <d v="2017-10-09T00:00:00"/>
    <s v="First Class"/>
    <s v="JD-16015"/>
    <x v="557"/>
    <x v="0"/>
    <s v="United States"/>
    <s v="Toledo"/>
    <s v="Ohio"/>
    <n v="43615"/>
    <x v="3"/>
    <s v="OFF-LA-10000443"/>
    <x v="1"/>
    <x v="2"/>
    <s v="Avery 501"/>
    <n v="17.712"/>
    <n v="6"/>
    <n v="0.2"/>
    <n v="5.9778000000000002"/>
    <n v="2017"/>
    <x v="8"/>
    <s v="Q3"/>
    <n v="0.33750000000000002"/>
  </r>
  <r>
    <m/>
    <m/>
    <m/>
    <m/>
    <m/>
    <m/>
    <m/>
    <m/>
    <m/>
    <m/>
    <m/>
    <m/>
    <m/>
    <m/>
    <m/>
    <m/>
    <m/>
    <m/>
    <m/>
    <m/>
    <m/>
    <n v="8755"/>
    <s v="CA-2017-152198"/>
    <d v="2017-09-09T00:00:00"/>
    <d v="2017-10-09T00:00:00"/>
    <s v="First Class"/>
    <s v="JD-16015"/>
    <x v="557"/>
    <x v="0"/>
    <s v="United States"/>
    <s v="Toledo"/>
    <s v="Ohio"/>
    <n v="43615"/>
    <x v="3"/>
    <s v="OFF-BI-10003669"/>
    <x v="1"/>
    <x v="8"/>
    <s v="3M Organizer Strips"/>
    <n v="4.8600000000000003"/>
    <n v="3"/>
    <n v="0.7"/>
    <n v="-3.5640000000000001"/>
    <n v="2017"/>
    <x v="8"/>
    <s v="Q3"/>
    <n v="-0.73333333333333328"/>
  </r>
  <r>
    <m/>
    <m/>
    <m/>
    <m/>
    <m/>
    <m/>
    <m/>
    <m/>
    <m/>
    <m/>
    <m/>
    <m/>
    <m/>
    <m/>
    <m/>
    <m/>
    <m/>
    <m/>
    <m/>
    <m/>
    <m/>
    <n v="8756"/>
    <s v="CA-2017-152198"/>
    <d v="2017-09-09T00:00:00"/>
    <d v="2017-10-09T00:00:00"/>
    <s v="First Class"/>
    <s v="JD-16015"/>
    <x v="557"/>
    <x v="0"/>
    <s v="United States"/>
    <s v="Toledo"/>
    <s v="Ohio"/>
    <n v="43615"/>
    <x v="3"/>
    <s v="OFF-BI-10001628"/>
    <x v="1"/>
    <x v="8"/>
    <s v="Acco Data Flex Cable Posts For Top &amp; Bottom Load Binders, 6&quot; Capacity"/>
    <n v="6.258"/>
    <n v="2"/>
    <n v="0.7"/>
    <n v="-5.2149999999999999"/>
    <n v="2017"/>
    <x v="8"/>
    <s v="Q3"/>
    <n v="-0.83333333333333326"/>
  </r>
  <r>
    <m/>
    <m/>
    <m/>
    <m/>
    <m/>
    <m/>
    <m/>
    <m/>
    <m/>
    <m/>
    <m/>
    <m/>
    <m/>
    <m/>
    <m/>
    <m/>
    <m/>
    <m/>
    <m/>
    <m/>
    <m/>
    <n v="8757"/>
    <s v="CA-2016-114307"/>
    <d v="2016-07-22T00:00:00"/>
    <s v="7/26/2016"/>
    <s v="Standard Class"/>
    <s v="MF-17665"/>
    <x v="716"/>
    <x v="1"/>
    <s v="United States"/>
    <s v="Columbia"/>
    <s v="Maryland"/>
    <n v="21044"/>
    <x v="3"/>
    <s v="OFF-AP-10002350"/>
    <x v="1"/>
    <x v="9"/>
    <s v="Belkin F9H710-06 7 Outlet SurgeMaster Surge Protector"/>
    <n v="37.68"/>
    <n v="2"/>
    <n v="0"/>
    <n v="10.5504"/>
    <n v="2016"/>
    <x v="7"/>
    <s v="Q3"/>
    <n v="0.27999999999999997"/>
  </r>
  <r>
    <m/>
    <m/>
    <m/>
    <m/>
    <m/>
    <m/>
    <m/>
    <m/>
    <m/>
    <m/>
    <m/>
    <m/>
    <m/>
    <m/>
    <m/>
    <m/>
    <m/>
    <m/>
    <m/>
    <m/>
    <m/>
    <n v="8758"/>
    <s v="CA-2016-114307"/>
    <d v="2016-07-22T00:00:00"/>
    <s v="7/26/2016"/>
    <s v="Standard Class"/>
    <s v="MF-17665"/>
    <x v="716"/>
    <x v="1"/>
    <s v="United States"/>
    <s v="Columbia"/>
    <s v="Maryland"/>
    <n v="21044"/>
    <x v="3"/>
    <s v="OFF-PA-10004100"/>
    <x v="1"/>
    <x v="10"/>
    <s v="Xerox 216"/>
    <n v="51.84"/>
    <n v="8"/>
    <n v="0"/>
    <n v="24.883199999999999"/>
    <n v="2016"/>
    <x v="7"/>
    <s v="Q3"/>
    <n v="0.47999999999999993"/>
  </r>
  <r>
    <m/>
    <m/>
    <m/>
    <m/>
    <m/>
    <m/>
    <m/>
    <m/>
    <m/>
    <m/>
    <m/>
    <m/>
    <m/>
    <m/>
    <m/>
    <m/>
    <m/>
    <m/>
    <m/>
    <m/>
    <m/>
    <n v="8759"/>
    <s v="CA-2016-114307"/>
    <d v="2016-07-22T00:00:00"/>
    <s v="7/26/2016"/>
    <s v="Standard Class"/>
    <s v="MF-17665"/>
    <x v="716"/>
    <x v="1"/>
    <s v="United States"/>
    <s v="Columbia"/>
    <s v="Maryland"/>
    <n v="21044"/>
    <x v="3"/>
    <s v="FUR-FU-10000794"/>
    <x v="0"/>
    <x v="5"/>
    <s v="Eldon Stackable Tray, Side-Load, Legal, Smoke"/>
    <n v="27.42"/>
    <n v="3"/>
    <n v="0"/>
    <n v="9.3228000000000009"/>
    <n v="2016"/>
    <x v="7"/>
    <s v="Q3"/>
    <n v="0.34"/>
  </r>
  <r>
    <m/>
    <m/>
    <m/>
    <m/>
    <m/>
    <m/>
    <m/>
    <m/>
    <m/>
    <m/>
    <m/>
    <m/>
    <m/>
    <m/>
    <m/>
    <m/>
    <m/>
    <m/>
    <m/>
    <m/>
    <m/>
    <n v="8760"/>
    <s v="CA-2016-114307"/>
    <d v="2016-07-22T00:00:00"/>
    <s v="7/26/2016"/>
    <s v="Standard Class"/>
    <s v="MF-17665"/>
    <x v="716"/>
    <x v="1"/>
    <s v="United States"/>
    <s v="Columbia"/>
    <s v="Maryland"/>
    <n v="21044"/>
    <x v="3"/>
    <s v="OFF-BI-10002012"/>
    <x v="1"/>
    <x v="8"/>
    <s v="Wilson Jones Easy Flow II Sheet Lifters"/>
    <n v="5.4"/>
    <n v="3"/>
    <n v="0"/>
    <n v="2.5920000000000001"/>
    <n v="2016"/>
    <x v="7"/>
    <s v="Q3"/>
    <n v="0.48"/>
  </r>
  <r>
    <m/>
    <m/>
    <m/>
    <m/>
    <m/>
    <m/>
    <m/>
    <m/>
    <m/>
    <m/>
    <m/>
    <m/>
    <m/>
    <m/>
    <m/>
    <m/>
    <m/>
    <m/>
    <m/>
    <m/>
    <m/>
    <n v="8761"/>
    <s v="CA-2016-159891"/>
    <d v="2016-01-31T00:00:00"/>
    <d v="2016-06-02T00:00:00"/>
    <s v="Standard Class"/>
    <s v="BF-11170"/>
    <x v="408"/>
    <x v="2"/>
    <s v="United States"/>
    <s v="Atlanta"/>
    <s v="Georgia"/>
    <n v="30318"/>
    <x v="0"/>
    <s v="OFF-BI-10003527"/>
    <x v="1"/>
    <x v="8"/>
    <s v="Fellowes PB500 Electric Punch Plastic Comb Binding Machine with Manual Bind"/>
    <n v="1270.99"/>
    <n v="1"/>
    <n v="0"/>
    <n v="635.495"/>
    <n v="2016"/>
    <x v="9"/>
    <s v="Q1"/>
    <n v="0.5"/>
  </r>
  <r>
    <m/>
    <m/>
    <m/>
    <m/>
    <m/>
    <m/>
    <m/>
    <m/>
    <m/>
    <m/>
    <m/>
    <m/>
    <m/>
    <m/>
    <m/>
    <m/>
    <m/>
    <m/>
    <m/>
    <m/>
    <m/>
    <n v="8762"/>
    <s v="CA-2016-159891"/>
    <d v="2016-01-31T00:00:00"/>
    <d v="2016-06-02T00:00:00"/>
    <s v="Standard Class"/>
    <s v="BF-11170"/>
    <x v="408"/>
    <x v="2"/>
    <s v="United States"/>
    <s v="Atlanta"/>
    <s v="Georgia"/>
    <n v="30318"/>
    <x v="0"/>
    <s v="OFF-EN-10004483"/>
    <x v="1"/>
    <x v="12"/>
    <s v="#10 White Business Envelopes,4 1/8 x 9 1/2"/>
    <n v="125.36"/>
    <n v="8"/>
    <n v="0"/>
    <n v="58.919199999999996"/>
    <n v="2016"/>
    <x v="9"/>
    <s v="Q1"/>
    <n v="0.47"/>
  </r>
  <r>
    <m/>
    <m/>
    <m/>
    <m/>
    <m/>
    <m/>
    <m/>
    <m/>
    <m/>
    <m/>
    <m/>
    <m/>
    <m/>
    <m/>
    <m/>
    <m/>
    <m/>
    <m/>
    <m/>
    <m/>
    <m/>
    <n v="8763"/>
    <s v="CA-2016-112578"/>
    <d v="2016-12-29T00:00:00"/>
    <d v="2017-02-01T00:00:00"/>
    <s v="Standard Class"/>
    <s v="FO-14305"/>
    <x v="383"/>
    <x v="0"/>
    <s v="United States"/>
    <s v="Sacramento"/>
    <s v="California"/>
    <n v="95823"/>
    <x v="1"/>
    <s v="OFF-ST-10003722"/>
    <x v="1"/>
    <x v="4"/>
    <s v="Project Tote Personal File"/>
    <n v="14.03"/>
    <n v="1"/>
    <n v="0"/>
    <n v="4.0686999999999998"/>
    <n v="2016"/>
    <x v="4"/>
    <s v="Q4"/>
    <n v="0.28999999999999998"/>
  </r>
  <r>
    <m/>
    <m/>
    <m/>
    <m/>
    <m/>
    <m/>
    <m/>
    <m/>
    <m/>
    <m/>
    <m/>
    <m/>
    <m/>
    <m/>
    <m/>
    <m/>
    <m/>
    <m/>
    <m/>
    <m/>
    <m/>
    <n v="8764"/>
    <s v="CA-2016-112578"/>
    <d v="2016-12-29T00:00:00"/>
    <d v="2017-02-01T00:00:00"/>
    <s v="Standard Class"/>
    <s v="FO-14305"/>
    <x v="383"/>
    <x v="0"/>
    <s v="United States"/>
    <s v="Sacramento"/>
    <s v="California"/>
    <n v="95823"/>
    <x v="1"/>
    <s v="OFF-SU-10002557"/>
    <x v="1"/>
    <x v="14"/>
    <s v="Fiskars Spring-Action Scissors"/>
    <n v="27.96"/>
    <n v="2"/>
    <n v="0"/>
    <n v="7.2695999999999996"/>
    <n v="2016"/>
    <x v="4"/>
    <s v="Q4"/>
    <n v="0.25999999999999995"/>
  </r>
  <r>
    <m/>
    <m/>
    <m/>
    <m/>
    <m/>
    <m/>
    <m/>
    <m/>
    <m/>
    <m/>
    <m/>
    <m/>
    <m/>
    <m/>
    <m/>
    <m/>
    <m/>
    <m/>
    <m/>
    <m/>
    <m/>
    <n v="8765"/>
    <s v="CA-2015-107083"/>
    <d v="2015-11-21T00:00:00"/>
    <s v="11/27/2015"/>
    <s v="Standard Class"/>
    <s v="BB-11545"/>
    <x v="179"/>
    <x v="1"/>
    <s v="United States"/>
    <s v="Fort Worth"/>
    <s v="Texas"/>
    <n v="76106"/>
    <x v="2"/>
    <s v="OFF-AR-10002257"/>
    <x v="1"/>
    <x v="6"/>
    <s v="Eldon Spacemaker Box, Quick-Snap Lid, Clear"/>
    <n v="5.3440000000000003"/>
    <n v="2"/>
    <n v="0.2"/>
    <n v="0.73480000000000001"/>
    <n v="2015"/>
    <x v="0"/>
    <s v="Q4"/>
    <n v="0.13749999999999998"/>
  </r>
  <r>
    <m/>
    <m/>
    <m/>
    <m/>
    <m/>
    <m/>
    <m/>
    <m/>
    <m/>
    <m/>
    <m/>
    <m/>
    <m/>
    <m/>
    <m/>
    <m/>
    <m/>
    <m/>
    <m/>
    <m/>
    <m/>
    <n v="8766"/>
    <s v="CA-2015-107083"/>
    <d v="2015-11-21T00:00:00"/>
    <s v="11/27/2015"/>
    <s v="Standard Class"/>
    <s v="BB-11545"/>
    <x v="179"/>
    <x v="1"/>
    <s v="United States"/>
    <s v="Fort Worth"/>
    <s v="Texas"/>
    <n v="76106"/>
    <x v="2"/>
    <s v="OFF-BI-10000756"/>
    <x v="1"/>
    <x v="8"/>
    <s v="Storex DuraTech Recycled Plastic Frosted Binders"/>
    <n v="1.696"/>
    <n v="2"/>
    <n v="0.8"/>
    <n v="-2.544"/>
    <n v="2015"/>
    <x v="0"/>
    <s v="Q4"/>
    <n v="-1.5"/>
  </r>
  <r>
    <m/>
    <m/>
    <m/>
    <m/>
    <m/>
    <m/>
    <m/>
    <m/>
    <m/>
    <m/>
    <m/>
    <m/>
    <m/>
    <m/>
    <m/>
    <m/>
    <m/>
    <m/>
    <m/>
    <m/>
    <m/>
    <n v="8767"/>
    <s v="CA-2015-107083"/>
    <d v="2015-11-21T00:00:00"/>
    <s v="11/27/2015"/>
    <s v="Standard Class"/>
    <s v="BB-11545"/>
    <x v="179"/>
    <x v="1"/>
    <s v="United States"/>
    <s v="Fort Worth"/>
    <s v="Texas"/>
    <n v="76106"/>
    <x v="2"/>
    <s v="OFF-AP-10004136"/>
    <x v="1"/>
    <x v="9"/>
    <s v="Kensington 6 Outlet SmartSocket Surge Protector"/>
    <n v="24.588000000000001"/>
    <n v="3"/>
    <n v="0.8"/>
    <n v="-67.617000000000004"/>
    <n v="2015"/>
    <x v="0"/>
    <s v="Q4"/>
    <n v="-2.75"/>
  </r>
  <r>
    <m/>
    <m/>
    <m/>
    <m/>
    <m/>
    <m/>
    <m/>
    <m/>
    <m/>
    <m/>
    <m/>
    <m/>
    <m/>
    <m/>
    <m/>
    <m/>
    <m/>
    <m/>
    <m/>
    <m/>
    <m/>
    <n v="8768"/>
    <s v="CA-2015-107083"/>
    <d v="2015-11-21T00:00:00"/>
    <s v="11/27/2015"/>
    <s v="Standard Class"/>
    <s v="BB-11545"/>
    <x v="179"/>
    <x v="1"/>
    <s v="United States"/>
    <s v="Fort Worth"/>
    <s v="Texas"/>
    <n v="76106"/>
    <x v="2"/>
    <s v="OFF-BI-10002194"/>
    <x v="1"/>
    <x v="8"/>
    <s v="Cardinal Hold-It CD Pocket"/>
    <n v="7.98"/>
    <n v="5"/>
    <n v="0.8"/>
    <n v="-13.167"/>
    <n v="2015"/>
    <x v="0"/>
    <s v="Q4"/>
    <n v="-1.65"/>
  </r>
  <r>
    <m/>
    <m/>
    <m/>
    <m/>
    <m/>
    <m/>
    <m/>
    <m/>
    <m/>
    <m/>
    <m/>
    <m/>
    <m/>
    <m/>
    <m/>
    <m/>
    <m/>
    <m/>
    <m/>
    <m/>
    <m/>
    <n v="8769"/>
    <s v="CA-2015-151722"/>
    <d v="2015-10-05T00:00:00"/>
    <d v="2015-09-10T00:00:00"/>
    <s v="Standard Class"/>
    <s v="IL-15100"/>
    <x v="582"/>
    <x v="0"/>
    <s v="United States"/>
    <s v="Columbus"/>
    <s v="Ohio"/>
    <n v="43229"/>
    <x v="3"/>
    <s v="TEC-AC-10000892"/>
    <x v="2"/>
    <x v="11"/>
    <s v="NETGEAR N750 Dual Band Wi-Fi Gigabit Router"/>
    <n v="288"/>
    <n v="4"/>
    <n v="0.2"/>
    <n v="57.6"/>
    <n v="2015"/>
    <x v="2"/>
    <s v="Q4"/>
    <n v="0.2"/>
  </r>
  <r>
    <m/>
    <m/>
    <m/>
    <m/>
    <m/>
    <m/>
    <m/>
    <m/>
    <m/>
    <m/>
    <m/>
    <m/>
    <m/>
    <m/>
    <m/>
    <m/>
    <m/>
    <m/>
    <m/>
    <m/>
    <m/>
    <n v="8770"/>
    <s v="CA-2016-151148"/>
    <d v="2016-09-12T00:00:00"/>
    <s v="9/13/2016"/>
    <s v="Same Day"/>
    <s v="PO-19180"/>
    <x v="178"/>
    <x v="2"/>
    <s v="United States"/>
    <s v="Louisville"/>
    <s v="Colorado"/>
    <n v="80027"/>
    <x v="1"/>
    <s v="TEC-PH-10001870"/>
    <x v="2"/>
    <x v="7"/>
    <s v="Lunatik TT5L-002 Taktik Strike Impact Protection System for iPhone 5"/>
    <n v="146.952"/>
    <n v="3"/>
    <n v="0.2"/>
    <n v="9.1844999999999999"/>
    <n v="2016"/>
    <x v="8"/>
    <s v="Q3"/>
    <n v="6.25E-2"/>
  </r>
  <r>
    <m/>
    <m/>
    <m/>
    <m/>
    <m/>
    <m/>
    <m/>
    <m/>
    <m/>
    <m/>
    <m/>
    <m/>
    <m/>
    <m/>
    <m/>
    <m/>
    <m/>
    <m/>
    <m/>
    <m/>
    <m/>
    <n v="8771"/>
    <s v="CA-2016-151148"/>
    <d v="2016-09-12T00:00:00"/>
    <s v="9/13/2016"/>
    <s v="Same Day"/>
    <s v="PO-19180"/>
    <x v="178"/>
    <x v="2"/>
    <s v="United States"/>
    <s v="Louisville"/>
    <s v="Colorado"/>
    <n v="80027"/>
    <x v="1"/>
    <s v="FUR-CH-10002304"/>
    <x v="0"/>
    <x v="1"/>
    <s v="Global Stack Chair without Arms, Black"/>
    <n v="83.135999999999996"/>
    <n v="4"/>
    <n v="0.2"/>
    <n v="5.1959999999999997"/>
    <n v="2016"/>
    <x v="8"/>
    <s v="Q3"/>
    <n v="6.25E-2"/>
  </r>
  <r>
    <m/>
    <m/>
    <m/>
    <m/>
    <m/>
    <m/>
    <m/>
    <m/>
    <m/>
    <m/>
    <m/>
    <m/>
    <m/>
    <m/>
    <m/>
    <m/>
    <m/>
    <m/>
    <m/>
    <m/>
    <m/>
    <n v="8772"/>
    <s v="CA-2017-115882"/>
    <d v="2017-09-14T00:00:00"/>
    <s v="9/17/2017"/>
    <s v="First Class"/>
    <s v="DB-13555"/>
    <x v="587"/>
    <x v="1"/>
    <s v="United States"/>
    <s v="Raleigh"/>
    <s v="North Carolina"/>
    <n v="27604"/>
    <x v="0"/>
    <s v="OFF-AP-10002534"/>
    <x v="1"/>
    <x v="9"/>
    <s v="3.6 Cubic Foot Counter Height Office Refrigerator"/>
    <n v="942.78399999999999"/>
    <n v="4"/>
    <n v="0.2"/>
    <n v="94.278400000000005"/>
    <n v="2017"/>
    <x v="8"/>
    <s v="Q3"/>
    <n v="0.1"/>
  </r>
  <r>
    <m/>
    <m/>
    <m/>
    <m/>
    <m/>
    <m/>
    <m/>
    <m/>
    <m/>
    <m/>
    <m/>
    <m/>
    <m/>
    <m/>
    <m/>
    <m/>
    <m/>
    <m/>
    <m/>
    <m/>
    <m/>
    <n v="8773"/>
    <s v="CA-2017-115882"/>
    <d v="2017-09-14T00:00:00"/>
    <s v="9/17/2017"/>
    <s v="First Class"/>
    <s v="DB-13555"/>
    <x v="587"/>
    <x v="1"/>
    <s v="United States"/>
    <s v="Raleigh"/>
    <s v="North Carolina"/>
    <n v="27604"/>
    <x v="0"/>
    <s v="OFF-PA-10001125"/>
    <x v="1"/>
    <x v="10"/>
    <s v="Xerox 1988"/>
    <n v="74.352000000000004"/>
    <n v="3"/>
    <n v="0.2"/>
    <n v="23.234999999999999"/>
    <n v="2017"/>
    <x v="8"/>
    <s v="Q3"/>
    <n v="0.3125"/>
  </r>
  <r>
    <m/>
    <m/>
    <m/>
    <m/>
    <m/>
    <m/>
    <m/>
    <m/>
    <m/>
    <m/>
    <m/>
    <m/>
    <m/>
    <m/>
    <m/>
    <m/>
    <m/>
    <m/>
    <m/>
    <m/>
    <m/>
    <n v="8774"/>
    <s v="CA-2015-132276"/>
    <d v="2015-02-23T00:00:00"/>
    <s v="2/28/2015"/>
    <s v="Standard Class"/>
    <s v="LC-16960"/>
    <x v="784"/>
    <x v="2"/>
    <s v="United States"/>
    <s v="New York City"/>
    <s v="New York"/>
    <n v="10024"/>
    <x v="3"/>
    <s v="OFF-AP-10000804"/>
    <x v="1"/>
    <x v="9"/>
    <s v="Hoover Portapower Portable Vacuum"/>
    <n v="26.88"/>
    <n v="6"/>
    <n v="0"/>
    <n v="6.72"/>
    <n v="2015"/>
    <x v="11"/>
    <s v="Q1"/>
    <n v="0.25"/>
  </r>
  <r>
    <m/>
    <m/>
    <m/>
    <m/>
    <m/>
    <m/>
    <m/>
    <m/>
    <m/>
    <m/>
    <m/>
    <m/>
    <m/>
    <m/>
    <m/>
    <m/>
    <m/>
    <m/>
    <m/>
    <m/>
    <m/>
    <n v="8775"/>
    <s v="CA-2015-132276"/>
    <d v="2015-02-23T00:00:00"/>
    <s v="2/28/2015"/>
    <s v="Standard Class"/>
    <s v="LC-16960"/>
    <x v="784"/>
    <x v="2"/>
    <s v="United States"/>
    <s v="New York City"/>
    <s v="New York"/>
    <n v="10024"/>
    <x v="3"/>
    <s v="OFF-BI-10002982"/>
    <x v="1"/>
    <x v="8"/>
    <s v="Avery Self-Adhesive Photo Pockets for Polaroid Photos"/>
    <n v="10.896000000000001"/>
    <n v="2"/>
    <n v="0.2"/>
    <n v="3.8136000000000001"/>
    <n v="2015"/>
    <x v="11"/>
    <s v="Q1"/>
    <n v="0.35"/>
  </r>
  <r>
    <m/>
    <m/>
    <m/>
    <m/>
    <m/>
    <m/>
    <m/>
    <m/>
    <m/>
    <m/>
    <m/>
    <m/>
    <m/>
    <m/>
    <m/>
    <m/>
    <m/>
    <m/>
    <m/>
    <m/>
    <m/>
    <n v="8776"/>
    <s v="CA-2016-163636"/>
    <d v="2016-12-05T00:00:00"/>
    <d v="2016-09-12T00:00:00"/>
    <s v="Second Class"/>
    <s v="MP-18175"/>
    <x v="486"/>
    <x v="2"/>
    <s v="United States"/>
    <s v="Chicago"/>
    <s v="Illinois"/>
    <n v="60623"/>
    <x v="2"/>
    <s v="OFF-AR-10001547"/>
    <x v="1"/>
    <x v="6"/>
    <s v="Newell 311"/>
    <n v="3.536"/>
    <n v="2"/>
    <n v="0.2"/>
    <n v="0.30940000000000001"/>
    <n v="2016"/>
    <x v="4"/>
    <s v="Q4"/>
    <n v="8.7500000000000008E-2"/>
  </r>
  <r>
    <m/>
    <m/>
    <m/>
    <m/>
    <m/>
    <m/>
    <m/>
    <m/>
    <m/>
    <m/>
    <m/>
    <m/>
    <m/>
    <m/>
    <m/>
    <m/>
    <m/>
    <m/>
    <m/>
    <m/>
    <m/>
    <n v="8777"/>
    <s v="CA-2016-102813"/>
    <d v="2016-07-02T00:00:00"/>
    <d v="2016-03-07T00:00:00"/>
    <s v="First Class"/>
    <s v="EA-14035"/>
    <x v="105"/>
    <x v="1"/>
    <s v="United States"/>
    <s v="Huntsville"/>
    <s v="Texas"/>
    <n v="77340"/>
    <x v="2"/>
    <s v="FUR-CH-10000665"/>
    <x v="0"/>
    <x v="1"/>
    <s v="Global Airflow Leather Mesh Back Chair, Black"/>
    <n v="528.42999999999995"/>
    <n v="5"/>
    <n v="0.3"/>
    <n v="0"/>
    <n v="2016"/>
    <x v="7"/>
    <s v="Q3"/>
    <n v="0"/>
  </r>
  <r>
    <m/>
    <m/>
    <m/>
    <m/>
    <m/>
    <m/>
    <m/>
    <m/>
    <m/>
    <m/>
    <m/>
    <m/>
    <m/>
    <m/>
    <m/>
    <m/>
    <m/>
    <m/>
    <m/>
    <m/>
    <m/>
    <n v="8778"/>
    <s v="CA-2016-102813"/>
    <d v="2016-07-02T00:00:00"/>
    <d v="2016-03-07T00:00:00"/>
    <s v="First Class"/>
    <s v="EA-14035"/>
    <x v="105"/>
    <x v="1"/>
    <s v="United States"/>
    <s v="Huntsville"/>
    <s v="Texas"/>
    <n v="77340"/>
    <x v="2"/>
    <s v="OFF-PA-10000520"/>
    <x v="1"/>
    <x v="10"/>
    <s v="Xerox 201"/>
    <n v="41.472000000000001"/>
    <n v="8"/>
    <n v="0.2"/>
    <n v="14.5152"/>
    <n v="2016"/>
    <x v="7"/>
    <s v="Q3"/>
    <n v="0.35"/>
  </r>
  <r>
    <m/>
    <m/>
    <m/>
    <m/>
    <m/>
    <m/>
    <m/>
    <m/>
    <m/>
    <m/>
    <m/>
    <m/>
    <m/>
    <m/>
    <m/>
    <m/>
    <m/>
    <m/>
    <m/>
    <m/>
    <m/>
    <n v="8779"/>
    <s v="CA-2017-135377"/>
    <d v="2017-12-13T00:00:00"/>
    <s v="12/18/2017"/>
    <s v="Standard Class"/>
    <s v="BP-11095"/>
    <x v="162"/>
    <x v="1"/>
    <s v="United States"/>
    <s v="New York City"/>
    <s v="New York"/>
    <n v="10024"/>
    <x v="3"/>
    <s v="FUR-BO-10004015"/>
    <x v="0"/>
    <x v="0"/>
    <s v="Bush Andora Bookcase, Maple/Graphite Gray Finish"/>
    <n v="287.976"/>
    <n v="3"/>
    <n v="0.2"/>
    <n v="7.1993999999999998"/>
    <n v="2017"/>
    <x v="4"/>
    <s v="Q4"/>
    <n v="2.4999999999999998E-2"/>
  </r>
  <r>
    <m/>
    <m/>
    <m/>
    <m/>
    <m/>
    <m/>
    <m/>
    <m/>
    <m/>
    <m/>
    <m/>
    <m/>
    <m/>
    <m/>
    <m/>
    <m/>
    <m/>
    <m/>
    <m/>
    <m/>
    <m/>
    <n v="8780"/>
    <s v="CA-2015-165813"/>
    <d v="2015-03-20T00:00:00"/>
    <s v="3/22/2015"/>
    <s v="Second Class"/>
    <s v="BM-11785"/>
    <x v="298"/>
    <x v="0"/>
    <s v="United States"/>
    <s v="Salem"/>
    <s v="Oregon"/>
    <n v="97301"/>
    <x v="1"/>
    <s v="OFF-ST-10004258"/>
    <x v="1"/>
    <x v="4"/>
    <s v="Portable Personal File Box"/>
    <n v="29.303999999999998"/>
    <n v="3"/>
    <n v="0.2"/>
    <n v="2.5640999999999998"/>
    <n v="2015"/>
    <x v="10"/>
    <s v="Q1"/>
    <n v="8.7499999999999994E-2"/>
  </r>
  <r>
    <m/>
    <m/>
    <m/>
    <m/>
    <m/>
    <m/>
    <m/>
    <m/>
    <m/>
    <m/>
    <m/>
    <m/>
    <m/>
    <m/>
    <m/>
    <m/>
    <m/>
    <m/>
    <m/>
    <m/>
    <m/>
    <n v="8781"/>
    <s v="CA-2015-133585"/>
    <d v="2015-03-01T00:00:00"/>
    <d v="2015-04-03T00:00:00"/>
    <s v="First Class"/>
    <s v="CM-12715"/>
    <x v="782"/>
    <x v="1"/>
    <s v="United States"/>
    <s v="Houston"/>
    <s v="Texas"/>
    <n v="77070"/>
    <x v="2"/>
    <s v="OFF-AR-10003696"/>
    <x v="1"/>
    <x v="6"/>
    <s v="Panasonic KP-350BK Electric Pencil Sharpener with Auto Stop"/>
    <n v="55.328000000000003"/>
    <n v="2"/>
    <n v="0.2"/>
    <n v="6.2244000000000002"/>
    <n v="2015"/>
    <x v="10"/>
    <s v="Q1"/>
    <n v="0.1125"/>
  </r>
  <r>
    <m/>
    <m/>
    <m/>
    <m/>
    <m/>
    <m/>
    <m/>
    <m/>
    <m/>
    <m/>
    <m/>
    <m/>
    <m/>
    <m/>
    <m/>
    <m/>
    <m/>
    <m/>
    <m/>
    <m/>
    <m/>
    <n v="8782"/>
    <s v="CA-2015-133585"/>
    <d v="2015-03-01T00:00:00"/>
    <d v="2015-04-03T00:00:00"/>
    <s v="First Class"/>
    <s v="CM-12715"/>
    <x v="782"/>
    <x v="1"/>
    <s v="United States"/>
    <s v="Houston"/>
    <s v="Texas"/>
    <n v="77070"/>
    <x v="2"/>
    <s v="FUR-BO-10001811"/>
    <x v="0"/>
    <x v="0"/>
    <s v="Atlantic Metals Mobile 5-Shelf Bookcases, Custom Colors"/>
    <n v="1227.9983999999999"/>
    <n v="6"/>
    <n v="0.32"/>
    <n v="-36.117600000000003"/>
    <n v="2015"/>
    <x v="10"/>
    <s v="Q1"/>
    <n v="-2.9411764705882356E-2"/>
  </r>
  <r>
    <m/>
    <m/>
    <m/>
    <m/>
    <m/>
    <m/>
    <m/>
    <m/>
    <m/>
    <m/>
    <m/>
    <m/>
    <m/>
    <m/>
    <m/>
    <m/>
    <m/>
    <m/>
    <m/>
    <m/>
    <m/>
    <n v="8783"/>
    <s v="CA-2016-116911"/>
    <d v="2016-09-15T00:00:00"/>
    <s v="9/20/2016"/>
    <s v="Standard Class"/>
    <s v="JD-16150"/>
    <x v="251"/>
    <x v="1"/>
    <s v="United States"/>
    <s v="Twin Falls"/>
    <s v="Idaho"/>
    <n v="83301"/>
    <x v="1"/>
    <s v="OFF-BI-10001249"/>
    <x v="1"/>
    <x v="8"/>
    <s v="Avery Heavy-Duty EZD View Binder with Locking Rings"/>
    <n v="20.416"/>
    <n v="4"/>
    <n v="0.2"/>
    <n v="6.6352000000000002"/>
    <n v="2016"/>
    <x v="8"/>
    <s v="Q3"/>
    <n v="0.32500000000000001"/>
  </r>
  <r>
    <m/>
    <m/>
    <m/>
    <m/>
    <m/>
    <m/>
    <m/>
    <m/>
    <m/>
    <m/>
    <m/>
    <m/>
    <m/>
    <m/>
    <m/>
    <m/>
    <m/>
    <m/>
    <m/>
    <m/>
    <m/>
    <n v="8784"/>
    <s v="CA-2016-116911"/>
    <d v="2016-09-15T00:00:00"/>
    <s v="9/20/2016"/>
    <s v="Standard Class"/>
    <s v="JD-16150"/>
    <x v="251"/>
    <x v="1"/>
    <s v="United States"/>
    <s v="Twin Falls"/>
    <s v="Idaho"/>
    <n v="83301"/>
    <x v="1"/>
    <s v="FUR-TA-10003473"/>
    <x v="0"/>
    <x v="3"/>
    <s v="Bretford Rectangular Conference Table Tops"/>
    <n v="1128.3900000000001"/>
    <n v="3"/>
    <n v="0"/>
    <n v="259.52969999999999"/>
    <n v="2016"/>
    <x v="8"/>
    <s v="Q3"/>
    <n v="0.22999999999999998"/>
  </r>
  <r>
    <m/>
    <m/>
    <m/>
    <m/>
    <m/>
    <m/>
    <m/>
    <m/>
    <m/>
    <m/>
    <m/>
    <m/>
    <m/>
    <m/>
    <m/>
    <m/>
    <m/>
    <m/>
    <m/>
    <m/>
    <m/>
    <n v="8785"/>
    <s v="US-2017-129224"/>
    <d v="2017-03-17T00:00:00"/>
    <s v="3/23/2017"/>
    <s v="Standard Class"/>
    <s v="AS-10630"/>
    <x v="357"/>
    <x v="2"/>
    <s v="United States"/>
    <s v="Knoxville"/>
    <s v="Tennessee"/>
    <n v="37918"/>
    <x v="0"/>
    <s v="OFF-LA-10003190"/>
    <x v="1"/>
    <x v="2"/>
    <s v="Avery 474"/>
    <n v="4.6079999999999997"/>
    <n v="2"/>
    <n v="0.2"/>
    <n v="1.6704000000000001"/>
    <n v="2017"/>
    <x v="10"/>
    <s v="Q1"/>
    <n v="0.36250000000000004"/>
  </r>
  <r>
    <m/>
    <m/>
    <m/>
    <m/>
    <m/>
    <m/>
    <m/>
    <m/>
    <m/>
    <m/>
    <m/>
    <m/>
    <m/>
    <m/>
    <m/>
    <m/>
    <m/>
    <m/>
    <m/>
    <m/>
    <m/>
    <n v="8786"/>
    <s v="CA-2017-145765"/>
    <d v="2017-05-28T00:00:00"/>
    <d v="2017-02-06T00:00:00"/>
    <s v="Standard Class"/>
    <s v="CM-11815"/>
    <x v="698"/>
    <x v="1"/>
    <s v="United States"/>
    <s v="Phoenix"/>
    <s v="Arizona"/>
    <n v="85023"/>
    <x v="1"/>
    <s v="TEC-PH-10001305"/>
    <x v="2"/>
    <x v="7"/>
    <s v="Panasonic KX TS208W Corded phone"/>
    <n v="195.96"/>
    <n v="5"/>
    <n v="0.2"/>
    <n v="19.596"/>
    <n v="2017"/>
    <x v="5"/>
    <s v="Q2"/>
    <n v="9.9999999999999992E-2"/>
  </r>
  <r>
    <m/>
    <m/>
    <m/>
    <m/>
    <m/>
    <m/>
    <m/>
    <m/>
    <m/>
    <m/>
    <m/>
    <m/>
    <m/>
    <m/>
    <m/>
    <m/>
    <m/>
    <m/>
    <m/>
    <m/>
    <m/>
    <n v="8787"/>
    <s v="CA-2017-145765"/>
    <d v="2017-05-28T00:00:00"/>
    <d v="2017-02-06T00:00:00"/>
    <s v="Standard Class"/>
    <s v="CM-11815"/>
    <x v="698"/>
    <x v="1"/>
    <s v="United States"/>
    <s v="Phoenix"/>
    <s v="Arizona"/>
    <n v="85023"/>
    <x v="1"/>
    <s v="OFF-PA-10001534"/>
    <x v="1"/>
    <x v="10"/>
    <s v="Xerox 230"/>
    <n v="15.552"/>
    <n v="3"/>
    <n v="0.2"/>
    <n v="5.4432"/>
    <n v="2017"/>
    <x v="5"/>
    <s v="Q2"/>
    <n v="0.35000000000000003"/>
  </r>
  <r>
    <m/>
    <m/>
    <m/>
    <m/>
    <m/>
    <m/>
    <m/>
    <m/>
    <m/>
    <m/>
    <m/>
    <m/>
    <m/>
    <m/>
    <m/>
    <m/>
    <m/>
    <m/>
    <m/>
    <m/>
    <m/>
    <n v="8788"/>
    <s v="CA-2017-145765"/>
    <d v="2017-05-28T00:00:00"/>
    <d v="2017-02-06T00:00:00"/>
    <s v="Standard Class"/>
    <s v="CM-11815"/>
    <x v="698"/>
    <x v="1"/>
    <s v="United States"/>
    <s v="Phoenix"/>
    <s v="Arizona"/>
    <n v="85023"/>
    <x v="1"/>
    <s v="TEC-AC-10000844"/>
    <x v="2"/>
    <x v="11"/>
    <s v="Logitech Gaming G510s - Keyboard"/>
    <n v="271.96800000000002"/>
    <n v="4"/>
    <n v="0.2"/>
    <n v="54.393599999999999"/>
    <n v="2017"/>
    <x v="5"/>
    <s v="Q2"/>
    <n v="0.19999999999999998"/>
  </r>
  <r>
    <m/>
    <m/>
    <m/>
    <m/>
    <m/>
    <m/>
    <m/>
    <m/>
    <m/>
    <m/>
    <m/>
    <m/>
    <m/>
    <m/>
    <m/>
    <m/>
    <m/>
    <m/>
    <m/>
    <m/>
    <m/>
    <n v="8789"/>
    <s v="CA-2017-126914"/>
    <d v="2017-06-15T00:00:00"/>
    <s v="6/19/2017"/>
    <s v="Standard Class"/>
    <s v="JE-15715"/>
    <x v="555"/>
    <x v="0"/>
    <s v="United States"/>
    <s v="Monroe"/>
    <s v="North Carolina"/>
    <n v="28110"/>
    <x v="0"/>
    <s v="FUR-CH-10000847"/>
    <x v="0"/>
    <x v="1"/>
    <s v="Global Executive Mid-Back Manager's Chair"/>
    <n v="698.35199999999998"/>
    <n v="3"/>
    <n v="0.2"/>
    <n v="52.376399999999997"/>
    <n v="2017"/>
    <x v="1"/>
    <s v="Q2"/>
    <n v="7.4999999999999997E-2"/>
  </r>
  <r>
    <m/>
    <m/>
    <m/>
    <m/>
    <m/>
    <m/>
    <m/>
    <m/>
    <m/>
    <m/>
    <m/>
    <m/>
    <m/>
    <m/>
    <m/>
    <m/>
    <m/>
    <m/>
    <m/>
    <m/>
    <m/>
    <n v="8790"/>
    <s v="CA-2017-126914"/>
    <d v="2017-06-15T00:00:00"/>
    <s v="6/19/2017"/>
    <s v="Standard Class"/>
    <s v="JE-15715"/>
    <x v="555"/>
    <x v="0"/>
    <s v="United States"/>
    <s v="Monroe"/>
    <s v="North Carolina"/>
    <n v="28110"/>
    <x v="0"/>
    <s v="FUR-BO-10000468"/>
    <x v="0"/>
    <x v="0"/>
    <s v="O'Sullivan 2-Shelf Heavy-Duty Bookcases"/>
    <n v="77.727999999999994"/>
    <n v="2"/>
    <n v="0.2"/>
    <n v="-3.8864000000000001"/>
    <n v="2017"/>
    <x v="1"/>
    <s v="Q2"/>
    <n v="-0.05"/>
  </r>
  <r>
    <m/>
    <m/>
    <m/>
    <m/>
    <m/>
    <m/>
    <m/>
    <m/>
    <m/>
    <m/>
    <m/>
    <m/>
    <m/>
    <m/>
    <m/>
    <m/>
    <m/>
    <m/>
    <m/>
    <m/>
    <m/>
    <n v="8791"/>
    <s v="CA-2015-169572"/>
    <d v="2015-09-06T00:00:00"/>
    <d v="2015-12-09T00:00:00"/>
    <s v="Standard Class"/>
    <s v="AG-10525"/>
    <x v="132"/>
    <x v="1"/>
    <s v="United States"/>
    <s v="Richmond"/>
    <s v="Virginia"/>
    <n v="23223"/>
    <x v="0"/>
    <s v="OFF-BI-10002799"/>
    <x v="1"/>
    <x v="8"/>
    <s v="SlimView Poly Binder, 3/8&quot;"/>
    <n v="46.62"/>
    <n v="9"/>
    <n v="0"/>
    <n v="21.4452"/>
    <n v="2015"/>
    <x v="8"/>
    <s v="Q3"/>
    <n v="0.46"/>
  </r>
  <r>
    <m/>
    <m/>
    <m/>
    <m/>
    <m/>
    <m/>
    <m/>
    <m/>
    <m/>
    <m/>
    <m/>
    <m/>
    <m/>
    <m/>
    <m/>
    <m/>
    <m/>
    <m/>
    <m/>
    <m/>
    <m/>
    <n v="8792"/>
    <s v="CA-2017-162075"/>
    <d v="2017-03-18T00:00:00"/>
    <s v="3/24/2017"/>
    <s v="Standard Class"/>
    <s v="TT-21220"/>
    <x v="627"/>
    <x v="0"/>
    <s v="United States"/>
    <s v="Houston"/>
    <s v="Texas"/>
    <n v="77041"/>
    <x v="2"/>
    <s v="TEC-PH-10001557"/>
    <x v="2"/>
    <x v="7"/>
    <s v="Pyle PMP37LED"/>
    <n v="537.54399999999998"/>
    <n v="7"/>
    <n v="0.2"/>
    <n v="47.0351"/>
    <n v="2017"/>
    <x v="10"/>
    <s v="Q1"/>
    <n v="8.7500000000000008E-2"/>
  </r>
  <r>
    <m/>
    <m/>
    <m/>
    <m/>
    <m/>
    <m/>
    <m/>
    <m/>
    <m/>
    <m/>
    <m/>
    <m/>
    <m/>
    <m/>
    <m/>
    <m/>
    <m/>
    <m/>
    <m/>
    <m/>
    <m/>
    <n v="8793"/>
    <s v="CA-2014-162992"/>
    <d v="2014-12-19T00:00:00"/>
    <s v="12/21/2014"/>
    <s v="First Class"/>
    <s v="BP-11095"/>
    <x v="162"/>
    <x v="1"/>
    <s v="United States"/>
    <s v="Los Angeles"/>
    <s v="California"/>
    <n v="90008"/>
    <x v="1"/>
    <s v="OFF-LA-10001934"/>
    <x v="1"/>
    <x v="2"/>
    <s v="Avery 516"/>
    <n v="14.62"/>
    <n v="2"/>
    <n v="0"/>
    <n v="6.8714000000000004"/>
    <n v="2014"/>
    <x v="4"/>
    <s v="Q4"/>
    <n v="0.47000000000000003"/>
  </r>
  <r>
    <m/>
    <m/>
    <m/>
    <m/>
    <m/>
    <m/>
    <m/>
    <m/>
    <m/>
    <m/>
    <m/>
    <m/>
    <m/>
    <m/>
    <m/>
    <m/>
    <m/>
    <m/>
    <m/>
    <m/>
    <m/>
    <n v="8794"/>
    <s v="CA-2014-162992"/>
    <d v="2014-12-19T00:00:00"/>
    <s v="12/21/2014"/>
    <s v="First Class"/>
    <s v="BP-11095"/>
    <x v="162"/>
    <x v="1"/>
    <s v="United States"/>
    <s v="Los Angeles"/>
    <s v="California"/>
    <n v="90008"/>
    <x v="1"/>
    <s v="OFF-FA-10004248"/>
    <x v="1"/>
    <x v="13"/>
    <s v="Advantus T-Pin Paper Clips"/>
    <n v="22.55"/>
    <n v="5"/>
    <n v="0"/>
    <n v="8.7944999999999993"/>
    <n v="2014"/>
    <x v="4"/>
    <s v="Q4"/>
    <n v="0.38999999999999996"/>
  </r>
  <r>
    <m/>
    <m/>
    <m/>
    <m/>
    <m/>
    <m/>
    <m/>
    <m/>
    <m/>
    <m/>
    <m/>
    <m/>
    <m/>
    <m/>
    <m/>
    <m/>
    <m/>
    <m/>
    <m/>
    <m/>
    <m/>
    <n v="8795"/>
    <s v="CA-2014-162992"/>
    <d v="2014-12-19T00:00:00"/>
    <s v="12/21/2014"/>
    <s v="First Class"/>
    <s v="BP-11095"/>
    <x v="162"/>
    <x v="1"/>
    <s v="United States"/>
    <s v="Los Angeles"/>
    <s v="California"/>
    <n v="90008"/>
    <x v="1"/>
    <s v="TEC-PH-10001944"/>
    <x v="2"/>
    <x v="7"/>
    <s v="Wi-Ex zBoost YX540 Cellular Phone Signal Booster"/>
    <n v="583.79999999999995"/>
    <n v="5"/>
    <n v="0.2"/>
    <n v="72.974999999999994"/>
    <n v="2014"/>
    <x v="4"/>
    <s v="Q4"/>
    <n v="0.125"/>
  </r>
  <r>
    <m/>
    <m/>
    <m/>
    <m/>
    <m/>
    <m/>
    <m/>
    <m/>
    <m/>
    <m/>
    <m/>
    <m/>
    <m/>
    <m/>
    <m/>
    <m/>
    <m/>
    <m/>
    <m/>
    <m/>
    <m/>
    <n v="8796"/>
    <s v="CA-2014-162992"/>
    <d v="2014-12-19T00:00:00"/>
    <s v="12/21/2014"/>
    <s v="First Class"/>
    <s v="BP-11095"/>
    <x v="162"/>
    <x v="1"/>
    <s v="United States"/>
    <s v="Los Angeles"/>
    <s v="California"/>
    <n v="90008"/>
    <x v="1"/>
    <s v="TEC-PH-10002085"/>
    <x v="2"/>
    <x v="7"/>
    <s v="Clarity 53712"/>
    <n v="211.16800000000001"/>
    <n v="4"/>
    <n v="0.2"/>
    <n v="15.8376"/>
    <n v="2014"/>
    <x v="4"/>
    <s v="Q4"/>
    <n v="7.4999999999999997E-2"/>
  </r>
  <r>
    <m/>
    <m/>
    <m/>
    <m/>
    <m/>
    <m/>
    <m/>
    <m/>
    <m/>
    <m/>
    <m/>
    <m/>
    <m/>
    <m/>
    <m/>
    <m/>
    <m/>
    <m/>
    <m/>
    <m/>
    <m/>
    <n v="8797"/>
    <s v="CA-2016-106397"/>
    <d v="2016-07-07T00:00:00"/>
    <s v="7/13/2016"/>
    <s v="Standard Class"/>
    <s v="MJ-17740"/>
    <x v="77"/>
    <x v="0"/>
    <s v="United States"/>
    <s v="Orem"/>
    <s v="Utah"/>
    <n v="84057"/>
    <x v="1"/>
    <s v="OFF-PA-10003441"/>
    <x v="1"/>
    <x v="10"/>
    <s v="Xerox 226"/>
    <n v="12.96"/>
    <n v="2"/>
    <n v="0"/>
    <n v="6.2207999999999997"/>
    <n v="2016"/>
    <x v="7"/>
    <s v="Q3"/>
    <n v="0.47999999999999993"/>
  </r>
  <r>
    <m/>
    <m/>
    <m/>
    <m/>
    <m/>
    <m/>
    <m/>
    <m/>
    <m/>
    <m/>
    <m/>
    <m/>
    <m/>
    <m/>
    <m/>
    <m/>
    <m/>
    <m/>
    <m/>
    <m/>
    <m/>
    <n v="8798"/>
    <s v="CA-2016-106397"/>
    <d v="2016-07-07T00:00:00"/>
    <s v="7/13/2016"/>
    <s v="Standard Class"/>
    <s v="MJ-17740"/>
    <x v="77"/>
    <x v="0"/>
    <s v="United States"/>
    <s v="Orem"/>
    <s v="Utah"/>
    <n v="84057"/>
    <x v="1"/>
    <s v="OFF-AR-10004602"/>
    <x v="1"/>
    <x v="6"/>
    <s v="Boston KS Multi-Size Manual Pencil Sharpener"/>
    <n v="45.98"/>
    <n v="2"/>
    <n v="0"/>
    <n v="12.8744"/>
    <n v="2016"/>
    <x v="7"/>
    <s v="Q3"/>
    <n v="0.28000000000000003"/>
  </r>
  <r>
    <m/>
    <m/>
    <m/>
    <m/>
    <m/>
    <m/>
    <m/>
    <m/>
    <m/>
    <m/>
    <m/>
    <m/>
    <m/>
    <m/>
    <m/>
    <m/>
    <m/>
    <m/>
    <m/>
    <m/>
    <m/>
    <n v="8799"/>
    <s v="US-2016-150140"/>
    <d v="2016-04-06T00:00:00"/>
    <d v="2016-10-04T00:00:00"/>
    <s v="Standard Class"/>
    <s v="VM-21685"/>
    <x v="91"/>
    <x v="2"/>
    <s v="United States"/>
    <s v="Burlington"/>
    <s v="Vermont"/>
    <n v="5408"/>
    <x v="3"/>
    <s v="TEC-PH-10002555"/>
    <x v="2"/>
    <x v="7"/>
    <s v="Nortel Meridian M5316 Digital phone"/>
    <n v="1294.75"/>
    <n v="5"/>
    <n v="0"/>
    <n v="336.63499999999999"/>
    <n v="2016"/>
    <x v="3"/>
    <s v="Q2"/>
    <n v="0.26"/>
  </r>
  <r>
    <m/>
    <m/>
    <m/>
    <m/>
    <m/>
    <m/>
    <m/>
    <m/>
    <m/>
    <m/>
    <m/>
    <m/>
    <m/>
    <m/>
    <m/>
    <m/>
    <m/>
    <m/>
    <m/>
    <m/>
    <m/>
    <n v="8800"/>
    <s v="CA-2014-116666"/>
    <d v="2014-05-08T00:00:00"/>
    <d v="2014-10-05T00:00:00"/>
    <s v="First Class"/>
    <s v="KT-16480"/>
    <x v="409"/>
    <x v="0"/>
    <s v="United States"/>
    <s v="Philadelphia"/>
    <s v="Pennsylvania"/>
    <n v="19134"/>
    <x v="3"/>
    <s v="TEC-CO-10001449"/>
    <x v="2"/>
    <x v="16"/>
    <s v="Hewlett Packard LaserJet 3310 Copier"/>
    <n v="1799.97"/>
    <n v="5"/>
    <n v="0.4"/>
    <n v="239.99600000000001"/>
    <n v="2014"/>
    <x v="5"/>
    <s v="Q2"/>
    <n v="0.13333333333333333"/>
  </r>
  <r>
    <m/>
    <m/>
    <m/>
    <m/>
    <m/>
    <m/>
    <m/>
    <m/>
    <m/>
    <m/>
    <m/>
    <m/>
    <m/>
    <m/>
    <m/>
    <m/>
    <m/>
    <m/>
    <m/>
    <m/>
    <m/>
    <n v="8801"/>
    <s v="CA-2017-148992"/>
    <d v="2017-11-23T00:00:00"/>
    <s v="11/27/2017"/>
    <s v="Standard Class"/>
    <s v="CS-12250"/>
    <x v="294"/>
    <x v="1"/>
    <s v="United States"/>
    <s v="Chicago"/>
    <s v="Illinois"/>
    <n v="60623"/>
    <x v="2"/>
    <s v="OFF-PA-10004285"/>
    <x v="1"/>
    <x v="10"/>
    <s v="Xerox 1959"/>
    <n v="10.688000000000001"/>
    <n v="2"/>
    <n v="0.2"/>
    <n v="3.7408000000000001"/>
    <n v="2017"/>
    <x v="0"/>
    <s v="Q4"/>
    <n v="0.35"/>
  </r>
  <r>
    <m/>
    <m/>
    <m/>
    <m/>
    <m/>
    <m/>
    <m/>
    <m/>
    <m/>
    <m/>
    <m/>
    <m/>
    <m/>
    <m/>
    <m/>
    <m/>
    <m/>
    <m/>
    <m/>
    <m/>
    <m/>
    <n v="8802"/>
    <s v="CA-2016-140935"/>
    <d v="2016-11-10T00:00:00"/>
    <d v="2016-12-11T00:00:00"/>
    <s v="First Class"/>
    <s v="AB-10015"/>
    <x v="755"/>
    <x v="0"/>
    <s v="United States"/>
    <s v="Oklahoma City"/>
    <s v="Oklahoma"/>
    <n v="73120"/>
    <x v="2"/>
    <s v="TEC-PH-10000562"/>
    <x v="2"/>
    <x v="7"/>
    <s v="Samsung Convoy 3"/>
    <n v="221.98"/>
    <n v="2"/>
    <n v="0"/>
    <n v="62.154400000000003"/>
    <n v="2016"/>
    <x v="0"/>
    <s v="Q4"/>
    <n v="0.28000000000000003"/>
  </r>
  <r>
    <m/>
    <m/>
    <m/>
    <m/>
    <m/>
    <m/>
    <m/>
    <m/>
    <m/>
    <m/>
    <m/>
    <m/>
    <m/>
    <m/>
    <m/>
    <m/>
    <m/>
    <m/>
    <m/>
    <m/>
    <m/>
    <n v="8803"/>
    <s v="CA-2016-140935"/>
    <d v="2016-11-10T00:00:00"/>
    <d v="2016-12-11T00:00:00"/>
    <s v="First Class"/>
    <s v="AB-10015"/>
    <x v="755"/>
    <x v="0"/>
    <s v="United States"/>
    <s v="Oklahoma City"/>
    <s v="Oklahoma"/>
    <n v="73120"/>
    <x v="2"/>
    <s v="FUR-BO-10003966"/>
    <x v="0"/>
    <x v="0"/>
    <s v="Sauder Facets Collection Library, Sky Alder Finish"/>
    <n v="341.96"/>
    <n v="2"/>
    <n v="0"/>
    <n v="54.7136"/>
    <n v="2016"/>
    <x v="0"/>
    <s v="Q4"/>
    <n v="0.16"/>
  </r>
  <r>
    <m/>
    <m/>
    <m/>
    <m/>
    <m/>
    <m/>
    <m/>
    <m/>
    <m/>
    <m/>
    <m/>
    <m/>
    <m/>
    <m/>
    <m/>
    <m/>
    <m/>
    <m/>
    <m/>
    <m/>
    <m/>
    <n v="8804"/>
    <s v="CA-2014-157644"/>
    <d v="2014-12-31T00:00:00"/>
    <d v="2015-01-01T00:00:00"/>
    <s v="First Class"/>
    <s v="AH-10030"/>
    <x v="692"/>
    <x v="1"/>
    <s v="United States"/>
    <s v="New York City"/>
    <s v="New York"/>
    <n v="10035"/>
    <x v="3"/>
    <s v="TEC-AC-10003614"/>
    <x v="2"/>
    <x v="11"/>
    <s v="Verbatim 25 GB 6x Blu-ray Single Layer Recordable Disc, 10/Pack"/>
    <n v="34.770000000000003"/>
    <n v="3"/>
    <n v="0"/>
    <n v="11.4741"/>
    <n v="2014"/>
    <x v="4"/>
    <s v="Q4"/>
    <n v="0.32999999999999996"/>
  </r>
  <r>
    <m/>
    <m/>
    <m/>
    <m/>
    <m/>
    <m/>
    <m/>
    <m/>
    <m/>
    <m/>
    <m/>
    <m/>
    <m/>
    <m/>
    <m/>
    <m/>
    <m/>
    <m/>
    <m/>
    <m/>
    <m/>
    <n v="8805"/>
    <s v="CA-2014-157644"/>
    <d v="2014-12-31T00:00:00"/>
    <d v="2015-01-01T00:00:00"/>
    <s v="First Class"/>
    <s v="AH-10030"/>
    <x v="692"/>
    <x v="1"/>
    <s v="United States"/>
    <s v="New York City"/>
    <s v="New York"/>
    <n v="10035"/>
    <x v="3"/>
    <s v="OFF-LA-10003148"/>
    <x v="1"/>
    <x v="2"/>
    <s v="Avery 51"/>
    <n v="18.899999999999999"/>
    <n v="3"/>
    <n v="0"/>
    <n v="8.6940000000000008"/>
    <n v="2014"/>
    <x v="4"/>
    <s v="Q4"/>
    <n v="0.46000000000000008"/>
  </r>
  <r>
    <m/>
    <m/>
    <m/>
    <m/>
    <m/>
    <m/>
    <m/>
    <m/>
    <m/>
    <m/>
    <m/>
    <m/>
    <m/>
    <m/>
    <m/>
    <m/>
    <m/>
    <m/>
    <m/>
    <m/>
    <m/>
    <n v="8806"/>
    <s v="US-2017-100398"/>
    <d v="2017-08-19T00:00:00"/>
    <s v="8/23/2017"/>
    <s v="Standard Class"/>
    <s v="DO-13435"/>
    <x v="157"/>
    <x v="0"/>
    <s v="United States"/>
    <s v="Salt Lake City"/>
    <s v="Utah"/>
    <n v="84106"/>
    <x v="1"/>
    <s v="OFF-BI-10002133"/>
    <x v="1"/>
    <x v="8"/>
    <s v="Wilson Jones Elliptical Ring 3 1/2&quot; Capacity Binders, 800 sheets"/>
    <n v="102.72"/>
    <n v="3"/>
    <n v="0.2"/>
    <n v="37.235999999999997"/>
    <n v="2017"/>
    <x v="6"/>
    <s v="Q3"/>
    <n v="0.36249999999999999"/>
  </r>
  <r>
    <m/>
    <m/>
    <m/>
    <m/>
    <m/>
    <m/>
    <m/>
    <m/>
    <m/>
    <m/>
    <m/>
    <m/>
    <m/>
    <m/>
    <m/>
    <m/>
    <m/>
    <m/>
    <m/>
    <m/>
    <m/>
    <n v="8807"/>
    <s v="CA-2016-113082"/>
    <d v="2016-09-12T00:00:00"/>
    <s v="9/16/2016"/>
    <s v="Standard Class"/>
    <s v="MC-17590"/>
    <x v="565"/>
    <x v="1"/>
    <s v="United States"/>
    <s v="Utica"/>
    <s v="New York"/>
    <n v="13501"/>
    <x v="3"/>
    <s v="FUR-FU-10002813"/>
    <x v="0"/>
    <x v="5"/>
    <s v="DAX Contemporary Wood Frame with Silver Metal Mat, Desktop, 11 x 14 Size"/>
    <n v="40.479999999999997"/>
    <n v="2"/>
    <n v="0"/>
    <n v="14.572800000000001"/>
    <n v="2016"/>
    <x v="8"/>
    <s v="Q3"/>
    <n v="0.36000000000000004"/>
  </r>
  <r>
    <m/>
    <m/>
    <m/>
    <m/>
    <m/>
    <m/>
    <m/>
    <m/>
    <m/>
    <m/>
    <m/>
    <m/>
    <m/>
    <m/>
    <m/>
    <m/>
    <m/>
    <m/>
    <m/>
    <m/>
    <m/>
    <n v="8808"/>
    <s v="US-2017-110646"/>
    <d v="2017-10-26T00:00:00"/>
    <s v="10/31/2017"/>
    <s v="Standard Class"/>
    <s v="JF-15190"/>
    <x v="440"/>
    <x v="0"/>
    <s v="United States"/>
    <s v="Philadelphia"/>
    <s v="Pennsylvania"/>
    <n v="19134"/>
    <x v="3"/>
    <s v="OFF-BI-10004330"/>
    <x v="1"/>
    <x v="8"/>
    <s v="GBC Velobind Prepunched Cover Sets, Regency Series"/>
    <n v="33.281999999999996"/>
    <n v="3"/>
    <n v="0.7"/>
    <n v="-27.734999999999999"/>
    <n v="2017"/>
    <x v="2"/>
    <s v="Q4"/>
    <n v="-0.83333333333333337"/>
  </r>
  <r>
    <m/>
    <m/>
    <m/>
    <m/>
    <m/>
    <m/>
    <m/>
    <m/>
    <m/>
    <m/>
    <m/>
    <m/>
    <m/>
    <m/>
    <m/>
    <m/>
    <m/>
    <m/>
    <m/>
    <m/>
    <m/>
    <n v="8809"/>
    <s v="US-2017-110646"/>
    <d v="2017-10-26T00:00:00"/>
    <s v="10/31/2017"/>
    <s v="Standard Class"/>
    <s v="JF-15190"/>
    <x v="440"/>
    <x v="0"/>
    <s v="United States"/>
    <s v="Philadelphia"/>
    <s v="Pennsylvania"/>
    <n v="19134"/>
    <x v="3"/>
    <s v="TEC-PH-10002807"/>
    <x v="2"/>
    <x v="7"/>
    <s v="Motorla HX550 Universal Bluetooth Headset"/>
    <n v="118.65"/>
    <n v="5"/>
    <n v="0.4"/>
    <n v="19.774999999999999"/>
    <n v="2017"/>
    <x v="2"/>
    <s v="Q4"/>
    <n v="0.16666666666666666"/>
  </r>
  <r>
    <m/>
    <m/>
    <m/>
    <m/>
    <m/>
    <m/>
    <m/>
    <m/>
    <m/>
    <m/>
    <m/>
    <m/>
    <m/>
    <m/>
    <m/>
    <m/>
    <m/>
    <m/>
    <m/>
    <m/>
    <m/>
    <n v="8810"/>
    <s v="US-2017-110646"/>
    <d v="2017-10-26T00:00:00"/>
    <s v="10/31/2017"/>
    <s v="Standard Class"/>
    <s v="JF-15190"/>
    <x v="440"/>
    <x v="0"/>
    <s v="United States"/>
    <s v="Philadelphia"/>
    <s v="Pennsylvania"/>
    <n v="19134"/>
    <x v="3"/>
    <s v="OFF-LA-10001404"/>
    <x v="1"/>
    <x v="2"/>
    <s v="Avery 517"/>
    <n v="14.76"/>
    <n v="5"/>
    <n v="0.2"/>
    <n v="4.9814999999999996"/>
    <n v="2017"/>
    <x v="2"/>
    <s v="Q4"/>
    <n v="0.33749999999999997"/>
  </r>
  <r>
    <m/>
    <m/>
    <m/>
    <m/>
    <m/>
    <m/>
    <m/>
    <m/>
    <m/>
    <m/>
    <m/>
    <m/>
    <m/>
    <m/>
    <m/>
    <m/>
    <m/>
    <m/>
    <m/>
    <m/>
    <m/>
    <n v="8811"/>
    <s v="CA-2017-120614"/>
    <d v="2017-05-30T00:00:00"/>
    <d v="2017-04-06T00:00:00"/>
    <s v="Standard Class"/>
    <s v="SM-20950"/>
    <x v="416"/>
    <x v="1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  <n v="2017"/>
    <x v="5"/>
    <s v="Q2"/>
    <n v="0.47999999999999993"/>
  </r>
  <r>
    <m/>
    <m/>
    <m/>
    <m/>
    <m/>
    <m/>
    <m/>
    <m/>
    <m/>
    <m/>
    <m/>
    <m/>
    <m/>
    <m/>
    <m/>
    <m/>
    <m/>
    <m/>
    <m/>
    <m/>
    <m/>
    <n v="8812"/>
    <s v="US-2016-140172"/>
    <d v="2016-03-08T00:00:00"/>
    <s v="3/13/2016"/>
    <s v="Standard Class"/>
    <s v="SP-20650"/>
    <x v="70"/>
    <x v="1"/>
    <s v="United States"/>
    <s v="Jackson"/>
    <s v="Michigan"/>
    <n v="49201"/>
    <x v="2"/>
    <s v="OFF-AP-10004233"/>
    <x v="1"/>
    <x v="9"/>
    <s v="Honeywell Enviracaire Portable Air Cleaner for up to 8 x 10 Room"/>
    <n v="207.14400000000001"/>
    <n v="3"/>
    <n v="0.1"/>
    <n v="48.333599999999997"/>
    <n v="2016"/>
    <x v="10"/>
    <s v="Q1"/>
    <n v="0.23333333333333331"/>
  </r>
  <r>
    <m/>
    <m/>
    <m/>
    <m/>
    <m/>
    <m/>
    <m/>
    <m/>
    <m/>
    <m/>
    <m/>
    <m/>
    <m/>
    <m/>
    <m/>
    <m/>
    <m/>
    <m/>
    <m/>
    <m/>
    <m/>
    <n v="8813"/>
    <s v="US-2016-140172"/>
    <d v="2016-03-08T00:00:00"/>
    <s v="3/13/2016"/>
    <s v="Standard Class"/>
    <s v="SP-20650"/>
    <x v="70"/>
    <x v="1"/>
    <s v="United States"/>
    <s v="Jackson"/>
    <s v="Michigan"/>
    <n v="49201"/>
    <x v="2"/>
    <s v="OFF-AR-10002766"/>
    <x v="1"/>
    <x v="6"/>
    <s v="Prang Drawing Pencil Set"/>
    <n v="13.9"/>
    <n v="5"/>
    <n v="0"/>
    <n v="3.7530000000000001"/>
    <n v="2016"/>
    <x v="10"/>
    <s v="Q1"/>
    <n v="0.27"/>
  </r>
  <r>
    <m/>
    <m/>
    <m/>
    <m/>
    <m/>
    <m/>
    <m/>
    <m/>
    <m/>
    <m/>
    <m/>
    <m/>
    <m/>
    <m/>
    <m/>
    <m/>
    <m/>
    <m/>
    <m/>
    <m/>
    <m/>
    <n v="8814"/>
    <s v="CA-2015-127754"/>
    <d v="2015-07-26T00:00:00"/>
    <s v="7/31/2015"/>
    <s v="Standard Class"/>
    <s v="CK-12760"/>
    <x v="316"/>
    <x v="1"/>
    <s v="United States"/>
    <s v="Glendale"/>
    <s v="Arizona"/>
    <n v="85301"/>
    <x v="1"/>
    <s v="FUR-CH-10003199"/>
    <x v="0"/>
    <x v="1"/>
    <s v="Office Star - Contemporary Task Swivel Chair"/>
    <n v="266.35199999999998"/>
    <n v="3"/>
    <n v="0.2"/>
    <n v="13.317600000000001"/>
    <n v="2015"/>
    <x v="7"/>
    <s v="Q3"/>
    <n v="5.000000000000001E-2"/>
  </r>
  <r>
    <m/>
    <m/>
    <m/>
    <m/>
    <m/>
    <m/>
    <m/>
    <m/>
    <m/>
    <m/>
    <m/>
    <m/>
    <m/>
    <m/>
    <m/>
    <m/>
    <m/>
    <m/>
    <m/>
    <m/>
    <m/>
    <n v="8815"/>
    <s v="CA-2015-144274"/>
    <d v="2015-11-23T00:00:00"/>
    <s v="11/25/2015"/>
    <s v="Second Class"/>
    <s v="PW-19240"/>
    <x v="617"/>
    <x v="0"/>
    <s v="United States"/>
    <s v="Wilmington"/>
    <s v="Delaware"/>
    <n v="19805"/>
    <x v="3"/>
    <s v="TEC-PH-10003012"/>
    <x v="2"/>
    <x v="7"/>
    <s v="Nortel Meridian M3904 Professional Digital phone"/>
    <n v="307.98"/>
    <n v="2"/>
    <n v="0"/>
    <n v="89.3142"/>
    <n v="2015"/>
    <x v="0"/>
    <s v="Q4"/>
    <n v="0.28999999999999998"/>
  </r>
  <r>
    <m/>
    <m/>
    <m/>
    <m/>
    <m/>
    <m/>
    <m/>
    <m/>
    <m/>
    <m/>
    <m/>
    <m/>
    <m/>
    <m/>
    <m/>
    <m/>
    <m/>
    <m/>
    <m/>
    <m/>
    <m/>
    <n v="8816"/>
    <s v="CA-2015-144274"/>
    <d v="2015-11-23T00:00:00"/>
    <s v="11/25/2015"/>
    <s v="Second Class"/>
    <s v="PW-19240"/>
    <x v="617"/>
    <x v="0"/>
    <s v="United States"/>
    <s v="Wilmington"/>
    <s v="Delaware"/>
    <n v="19805"/>
    <x v="3"/>
    <s v="OFF-PA-10001583"/>
    <x v="1"/>
    <x v="10"/>
    <s v="1/4 Fold Party Design Invitations &amp; White Envelopes, 24 8-1/2&quot; X 11&quot; Cards, 25 Env./Pack"/>
    <n v="44.1"/>
    <n v="6"/>
    <n v="0"/>
    <n v="20.727"/>
    <n v="2015"/>
    <x v="0"/>
    <s v="Q4"/>
    <n v="0.47"/>
  </r>
  <r>
    <m/>
    <m/>
    <m/>
    <m/>
    <m/>
    <m/>
    <m/>
    <m/>
    <m/>
    <m/>
    <m/>
    <m/>
    <m/>
    <m/>
    <m/>
    <m/>
    <m/>
    <m/>
    <m/>
    <m/>
    <m/>
    <n v="8817"/>
    <s v="CA-2015-144274"/>
    <d v="2015-11-23T00:00:00"/>
    <s v="11/25/2015"/>
    <s v="Second Class"/>
    <s v="PW-19240"/>
    <x v="617"/>
    <x v="0"/>
    <s v="United States"/>
    <s v="Wilmington"/>
    <s v="Delaware"/>
    <n v="19805"/>
    <x v="3"/>
    <s v="OFF-AR-10001940"/>
    <x v="1"/>
    <x v="6"/>
    <s v="Sanford Colorific Eraseable Coloring Pencils, 12 Count"/>
    <n v="13.12"/>
    <n v="4"/>
    <n v="0"/>
    <n v="5.6416000000000004"/>
    <n v="2015"/>
    <x v="0"/>
    <s v="Q4"/>
    <n v="0.43000000000000005"/>
  </r>
  <r>
    <m/>
    <m/>
    <m/>
    <m/>
    <m/>
    <m/>
    <m/>
    <m/>
    <m/>
    <m/>
    <m/>
    <m/>
    <m/>
    <m/>
    <m/>
    <m/>
    <m/>
    <m/>
    <m/>
    <m/>
    <m/>
    <n v="8818"/>
    <s v="CA-2015-144274"/>
    <d v="2015-11-23T00:00:00"/>
    <s v="11/25/2015"/>
    <s v="Second Class"/>
    <s v="PW-19240"/>
    <x v="617"/>
    <x v="0"/>
    <s v="United States"/>
    <s v="Wilmington"/>
    <s v="Delaware"/>
    <n v="19805"/>
    <x v="3"/>
    <s v="OFF-EN-10003286"/>
    <x v="1"/>
    <x v="12"/>
    <s v="Staple envelope"/>
    <n v="16.559999999999999"/>
    <n v="2"/>
    <n v="0"/>
    <n v="7.7831999999999999"/>
    <n v="2015"/>
    <x v="0"/>
    <s v="Q4"/>
    <n v="0.47000000000000003"/>
  </r>
  <r>
    <m/>
    <m/>
    <m/>
    <m/>
    <m/>
    <m/>
    <m/>
    <m/>
    <m/>
    <m/>
    <m/>
    <m/>
    <m/>
    <m/>
    <m/>
    <m/>
    <m/>
    <m/>
    <m/>
    <m/>
    <m/>
    <n v="8819"/>
    <s v="CA-2015-144274"/>
    <d v="2015-11-23T00:00:00"/>
    <s v="11/25/2015"/>
    <s v="Second Class"/>
    <s v="PW-19240"/>
    <x v="617"/>
    <x v="0"/>
    <s v="United States"/>
    <s v="Wilmington"/>
    <s v="Delaware"/>
    <n v="19805"/>
    <x v="3"/>
    <s v="OFF-PA-10003441"/>
    <x v="1"/>
    <x v="10"/>
    <s v="Xerox 226"/>
    <n v="38.880000000000003"/>
    <n v="6"/>
    <n v="0"/>
    <n v="18.662400000000002"/>
    <n v="2015"/>
    <x v="0"/>
    <s v="Q4"/>
    <n v="0.48000000000000004"/>
  </r>
  <r>
    <m/>
    <m/>
    <m/>
    <m/>
    <m/>
    <m/>
    <m/>
    <m/>
    <m/>
    <m/>
    <m/>
    <m/>
    <m/>
    <m/>
    <m/>
    <m/>
    <m/>
    <m/>
    <m/>
    <m/>
    <m/>
    <n v="8820"/>
    <s v="CA-2015-142930"/>
    <d v="2015-11-28T00:00:00"/>
    <d v="2015-02-12T00:00:00"/>
    <s v="Standard Class"/>
    <s v="EB-14170"/>
    <x v="432"/>
    <x v="0"/>
    <s v="United States"/>
    <s v="Austin"/>
    <s v="Texas"/>
    <n v="78745"/>
    <x v="2"/>
    <s v="OFF-PA-10003395"/>
    <x v="1"/>
    <x v="10"/>
    <s v="Xerox 1941"/>
    <n v="335.52"/>
    <n v="4"/>
    <n v="0.2"/>
    <n v="117.432"/>
    <n v="2015"/>
    <x v="0"/>
    <s v="Q4"/>
    <n v="0.35000000000000003"/>
  </r>
  <r>
    <m/>
    <m/>
    <m/>
    <m/>
    <m/>
    <m/>
    <m/>
    <m/>
    <m/>
    <m/>
    <m/>
    <m/>
    <m/>
    <m/>
    <m/>
    <m/>
    <m/>
    <m/>
    <m/>
    <m/>
    <m/>
    <n v="8821"/>
    <s v="CA-2017-100622"/>
    <d v="2017-11-03T00:00:00"/>
    <d v="2017-07-11T00:00:00"/>
    <s v="Standard Class"/>
    <s v="DK-13090"/>
    <x v="54"/>
    <x v="0"/>
    <s v="United States"/>
    <s v="Orlando"/>
    <s v="Florida"/>
    <n v="32839"/>
    <x v="0"/>
    <s v="TEC-CO-10003236"/>
    <x v="2"/>
    <x v="16"/>
    <s v="Canon Image Class D660 Copier"/>
    <n v="959.98400000000004"/>
    <n v="2"/>
    <n v="0.2"/>
    <n v="311.9948"/>
    <n v="2017"/>
    <x v="0"/>
    <s v="Q4"/>
    <n v="0.32500000000000001"/>
  </r>
  <r>
    <m/>
    <m/>
    <m/>
    <m/>
    <m/>
    <m/>
    <m/>
    <m/>
    <m/>
    <m/>
    <m/>
    <m/>
    <m/>
    <m/>
    <m/>
    <m/>
    <m/>
    <m/>
    <m/>
    <m/>
    <m/>
    <n v="8822"/>
    <s v="CA-2017-100622"/>
    <d v="2017-11-03T00:00:00"/>
    <d v="2017-07-11T00:00:00"/>
    <s v="Standard Class"/>
    <s v="DK-13090"/>
    <x v="54"/>
    <x v="0"/>
    <s v="United States"/>
    <s v="Orlando"/>
    <s v="Florida"/>
    <n v="32839"/>
    <x v="0"/>
    <s v="OFF-BI-10002982"/>
    <x v="1"/>
    <x v="8"/>
    <s v="Avery Self-Adhesive Photo Pockets for Polaroid Photos"/>
    <n v="4.0860000000000003"/>
    <n v="2"/>
    <n v="0.7"/>
    <n v="-2.9964"/>
    <n v="2017"/>
    <x v="0"/>
    <s v="Q4"/>
    <n v="-0.73333333333333328"/>
  </r>
  <r>
    <m/>
    <m/>
    <m/>
    <m/>
    <m/>
    <m/>
    <m/>
    <m/>
    <m/>
    <m/>
    <m/>
    <m/>
    <m/>
    <m/>
    <m/>
    <m/>
    <m/>
    <m/>
    <m/>
    <m/>
    <m/>
    <n v="8823"/>
    <s v="CA-2017-100622"/>
    <d v="2017-11-03T00:00:00"/>
    <d v="2017-07-11T00:00:00"/>
    <s v="Standard Class"/>
    <s v="DK-13090"/>
    <x v="54"/>
    <x v="0"/>
    <s v="United States"/>
    <s v="Orlando"/>
    <s v="Florida"/>
    <n v="32839"/>
    <x v="0"/>
    <s v="OFF-AR-10004010"/>
    <x v="1"/>
    <x v="6"/>
    <s v="Hunt Boston Vacuum Mount KS Pencil Sharpener"/>
    <n v="55.984000000000002"/>
    <n v="2"/>
    <n v="0.2"/>
    <n v="4.1988000000000003"/>
    <n v="2017"/>
    <x v="0"/>
    <s v="Q4"/>
    <n v="7.4999999999999997E-2"/>
  </r>
  <r>
    <m/>
    <m/>
    <m/>
    <m/>
    <m/>
    <m/>
    <m/>
    <m/>
    <m/>
    <m/>
    <m/>
    <m/>
    <m/>
    <m/>
    <m/>
    <m/>
    <m/>
    <m/>
    <m/>
    <m/>
    <m/>
    <n v="8824"/>
    <s v="CA-2017-100622"/>
    <d v="2017-11-03T00:00:00"/>
    <d v="2017-07-11T00:00:00"/>
    <s v="Standard Class"/>
    <s v="DK-13090"/>
    <x v="54"/>
    <x v="0"/>
    <s v="United States"/>
    <s v="Orlando"/>
    <s v="Florida"/>
    <n v="32839"/>
    <x v="0"/>
    <s v="OFF-PA-10002947"/>
    <x v="1"/>
    <x v="10"/>
    <s v="Xerox 1923"/>
    <n v="10.688000000000001"/>
    <n v="2"/>
    <n v="0.2"/>
    <n v="3.7408000000000001"/>
    <n v="2017"/>
    <x v="0"/>
    <s v="Q4"/>
    <n v="0.35"/>
  </r>
  <r>
    <m/>
    <m/>
    <m/>
    <m/>
    <m/>
    <m/>
    <m/>
    <m/>
    <m/>
    <m/>
    <m/>
    <m/>
    <m/>
    <m/>
    <m/>
    <m/>
    <m/>
    <m/>
    <m/>
    <m/>
    <m/>
    <n v="8825"/>
    <s v="CA-2017-117156"/>
    <d v="2017-03-21T00:00:00"/>
    <s v="3/23/2017"/>
    <s v="Second Class"/>
    <s v="TB-21055"/>
    <x v="26"/>
    <x v="0"/>
    <s v="United States"/>
    <s v="Reading"/>
    <s v="Pennsylvania"/>
    <n v="19601"/>
    <x v="3"/>
    <s v="OFF-EN-10003845"/>
    <x v="1"/>
    <x v="12"/>
    <s v="Colored Envelopes"/>
    <n v="8.8559999999999999"/>
    <n v="3"/>
    <n v="0.2"/>
    <n v="2.8782000000000001"/>
    <n v="2017"/>
    <x v="10"/>
    <s v="Q1"/>
    <n v="0.32500000000000001"/>
  </r>
  <r>
    <m/>
    <m/>
    <m/>
    <m/>
    <m/>
    <m/>
    <m/>
    <m/>
    <m/>
    <m/>
    <m/>
    <m/>
    <m/>
    <m/>
    <m/>
    <m/>
    <m/>
    <m/>
    <m/>
    <m/>
    <m/>
    <n v="8826"/>
    <s v="CA-2015-115399"/>
    <d v="2015-12-19T00:00:00"/>
    <s v="12/22/2015"/>
    <s v="First Class"/>
    <s v="AG-10900"/>
    <x v="151"/>
    <x v="0"/>
    <s v="United States"/>
    <s v="Philadelphia"/>
    <s v="Pennsylvania"/>
    <n v="19134"/>
    <x v="3"/>
    <s v="OFF-LA-10003190"/>
    <x v="1"/>
    <x v="2"/>
    <s v="Avery 474"/>
    <n v="6.9119999999999999"/>
    <n v="3"/>
    <n v="0.2"/>
    <n v="2.5055999999999998"/>
    <n v="2015"/>
    <x v="4"/>
    <s v="Q4"/>
    <n v="0.36249999999999999"/>
  </r>
  <r>
    <m/>
    <m/>
    <m/>
    <m/>
    <m/>
    <m/>
    <m/>
    <m/>
    <m/>
    <m/>
    <m/>
    <m/>
    <m/>
    <m/>
    <m/>
    <m/>
    <m/>
    <m/>
    <m/>
    <m/>
    <m/>
    <n v="8827"/>
    <s v="US-2014-157847"/>
    <d v="2014-04-02T00:00:00"/>
    <d v="2014-06-04T00:00:00"/>
    <s v="Second Class"/>
    <s v="SC-20020"/>
    <x v="710"/>
    <x v="0"/>
    <s v="United States"/>
    <s v="Houston"/>
    <s v="Texas"/>
    <n v="77095"/>
    <x v="2"/>
    <s v="OFF-PA-10002986"/>
    <x v="1"/>
    <x v="10"/>
    <s v="Xerox 1898"/>
    <n v="26.72"/>
    <n v="5"/>
    <n v="0.2"/>
    <n v="9.3520000000000003"/>
    <n v="2014"/>
    <x v="3"/>
    <s v="Q2"/>
    <n v="0.35000000000000003"/>
  </r>
  <r>
    <m/>
    <m/>
    <m/>
    <m/>
    <m/>
    <m/>
    <m/>
    <m/>
    <m/>
    <m/>
    <m/>
    <m/>
    <m/>
    <m/>
    <m/>
    <m/>
    <m/>
    <m/>
    <m/>
    <m/>
    <m/>
    <n v="8828"/>
    <s v="US-2014-157847"/>
    <d v="2014-04-02T00:00:00"/>
    <d v="2014-06-04T00:00:00"/>
    <s v="Second Class"/>
    <s v="SC-20020"/>
    <x v="710"/>
    <x v="0"/>
    <s v="United States"/>
    <s v="Houston"/>
    <s v="Texas"/>
    <n v="77095"/>
    <x v="2"/>
    <s v="OFF-PA-10001593"/>
    <x v="1"/>
    <x v="10"/>
    <s v="Xerox 1947"/>
    <n v="33.488"/>
    <n v="7"/>
    <n v="0.2"/>
    <n v="10.465"/>
    <n v="2014"/>
    <x v="3"/>
    <s v="Q2"/>
    <n v="0.3125"/>
  </r>
  <r>
    <m/>
    <m/>
    <m/>
    <m/>
    <m/>
    <m/>
    <m/>
    <m/>
    <m/>
    <m/>
    <m/>
    <m/>
    <m/>
    <m/>
    <m/>
    <m/>
    <m/>
    <m/>
    <m/>
    <m/>
    <m/>
    <n v="8829"/>
    <s v="CA-2015-115168"/>
    <d v="2015-06-05T00:00:00"/>
    <d v="2015-09-06T00:00:00"/>
    <s v="Standard Class"/>
    <s v="BB-11545"/>
    <x v="179"/>
    <x v="1"/>
    <s v="United States"/>
    <s v="Saint Charles"/>
    <s v="Missouri"/>
    <n v="63301"/>
    <x v="2"/>
    <s v="OFF-PA-10000528"/>
    <x v="1"/>
    <x v="10"/>
    <s v="Xerox 1981"/>
    <n v="10.56"/>
    <n v="2"/>
    <n v="0"/>
    <n v="4.7519999999999998"/>
    <n v="2015"/>
    <x v="1"/>
    <s v="Q2"/>
    <n v="0.44999999999999996"/>
  </r>
  <r>
    <m/>
    <m/>
    <m/>
    <m/>
    <m/>
    <m/>
    <m/>
    <m/>
    <m/>
    <m/>
    <m/>
    <m/>
    <m/>
    <m/>
    <m/>
    <m/>
    <m/>
    <m/>
    <m/>
    <m/>
    <m/>
    <n v="8830"/>
    <s v="CA-2014-109680"/>
    <d v="2014-10-06T00:00:00"/>
    <d v="2014-09-10T00:00:00"/>
    <s v="First Class"/>
    <s v="VP-21760"/>
    <x v="778"/>
    <x v="1"/>
    <s v="United States"/>
    <s v="Indianapolis"/>
    <s v="Indiana"/>
    <n v="46203"/>
    <x v="2"/>
    <s v="OFF-ST-10001932"/>
    <x v="1"/>
    <x v="4"/>
    <s v="Fellowes Staxonsteel Drawer Files"/>
    <n v="386.34"/>
    <n v="2"/>
    <n v="0"/>
    <n v="54.087600000000002"/>
    <n v="2014"/>
    <x v="2"/>
    <s v="Q4"/>
    <n v="0.14000000000000001"/>
  </r>
  <r>
    <m/>
    <m/>
    <m/>
    <m/>
    <m/>
    <m/>
    <m/>
    <m/>
    <m/>
    <m/>
    <m/>
    <m/>
    <m/>
    <m/>
    <m/>
    <m/>
    <m/>
    <m/>
    <m/>
    <m/>
    <m/>
    <n v="8831"/>
    <s v="CA-2016-167983"/>
    <d v="2016-08-21T00:00:00"/>
    <s v="8/24/2016"/>
    <s v="Second Class"/>
    <s v="RP-19270"/>
    <x v="345"/>
    <x v="1"/>
    <s v="United States"/>
    <s v="Seattle"/>
    <s v="Washington"/>
    <n v="98115"/>
    <x v="1"/>
    <s v="OFF-BI-10003727"/>
    <x v="1"/>
    <x v="8"/>
    <s v="Avery Durable Slant Ring Binders With Label Holder"/>
    <n v="33.44"/>
    <n v="10"/>
    <n v="0.2"/>
    <n v="11.704000000000001"/>
    <n v="2016"/>
    <x v="6"/>
    <s v="Q3"/>
    <n v="0.35000000000000003"/>
  </r>
  <r>
    <m/>
    <m/>
    <m/>
    <m/>
    <m/>
    <m/>
    <m/>
    <m/>
    <m/>
    <m/>
    <m/>
    <m/>
    <m/>
    <m/>
    <m/>
    <m/>
    <m/>
    <m/>
    <m/>
    <m/>
    <m/>
    <n v="8832"/>
    <s v="CA-2015-145324"/>
    <d v="2015-11-15T00:00:00"/>
    <s v="11/19/2015"/>
    <s v="Standard Class"/>
    <s v="DH-13675"/>
    <x v="723"/>
    <x v="2"/>
    <s v="United States"/>
    <s v="Harrisonburg"/>
    <s v="Virginia"/>
    <n v="22801"/>
    <x v="0"/>
    <s v="FUR-FU-10002759"/>
    <x v="0"/>
    <x v="5"/>
    <s v="12-1/2 Diameter Round Wall Clock"/>
    <n v="39.96"/>
    <n v="2"/>
    <n v="0"/>
    <n v="14.3856"/>
    <n v="2015"/>
    <x v="0"/>
    <s v="Q4"/>
    <n v="0.36"/>
  </r>
  <r>
    <m/>
    <m/>
    <m/>
    <m/>
    <m/>
    <m/>
    <m/>
    <m/>
    <m/>
    <m/>
    <m/>
    <m/>
    <m/>
    <m/>
    <m/>
    <m/>
    <m/>
    <m/>
    <m/>
    <m/>
    <m/>
    <n v="8833"/>
    <s v="CA-2015-153423"/>
    <d v="2015-06-22T00:00:00"/>
    <s v="6/27/2015"/>
    <s v="Standard Class"/>
    <s v="SW-20455"/>
    <x v="517"/>
    <x v="0"/>
    <s v="United States"/>
    <s v="Rochester"/>
    <s v="New York"/>
    <n v="14609"/>
    <x v="3"/>
    <s v="OFF-BI-10000545"/>
    <x v="1"/>
    <x v="8"/>
    <s v="GBC Ibimaster 500 Manual ProClick Binding System"/>
    <n v="1217.568"/>
    <n v="2"/>
    <n v="0.2"/>
    <n v="456.58800000000002"/>
    <n v="2015"/>
    <x v="1"/>
    <s v="Q2"/>
    <n v="0.375"/>
  </r>
  <r>
    <m/>
    <m/>
    <m/>
    <m/>
    <m/>
    <m/>
    <m/>
    <m/>
    <m/>
    <m/>
    <m/>
    <m/>
    <m/>
    <m/>
    <m/>
    <m/>
    <m/>
    <m/>
    <m/>
    <m/>
    <m/>
    <n v="8834"/>
    <s v="US-2017-132675"/>
    <d v="2017-09-24T00:00:00"/>
    <s v="9/28/2017"/>
    <s v="Standard Class"/>
    <s v="KF-16285"/>
    <x v="580"/>
    <x v="2"/>
    <s v="United States"/>
    <s v="Sandy Springs"/>
    <s v="Georgia"/>
    <n v="30328"/>
    <x v="0"/>
    <s v="OFF-ST-10004950"/>
    <x v="1"/>
    <x v="4"/>
    <s v="Tenex Personal Filing Tote With Secure Closure Lid, Black/Frost"/>
    <n v="15.51"/>
    <n v="1"/>
    <n v="0"/>
    <n v="3.8774999999999999"/>
    <n v="2017"/>
    <x v="8"/>
    <s v="Q3"/>
    <n v="0.25"/>
  </r>
  <r>
    <m/>
    <m/>
    <m/>
    <m/>
    <m/>
    <m/>
    <m/>
    <m/>
    <m/>
    <m/>
    <m/>
    <m/>
    <m/>
    <m/>
    <m/>
    <m/>
    <m/>
    <m/>
    <m/>
    <m/>
    <m/>
    <n v="8835"/>
    <s v="US-2017-132675"/>
    <d v="2017-09-24T00:00:00"/>
    <s v="9/28/2017"/>
    <s v="Standard Class"/>
    <s v="KF-16285"/>
    <x v="580"/>
    <x v="2"/>
    <s v="United States"/>
    <s v="Sandy Springs"/>
    <s v="Georgia"/>
    <n v="30328"/>
    <x v="0"/>
    <s v="TEC-PH-10003171"/>
    <x v="2"/>
    <x v="7"/>
    <s v="Plantronics Encore H101 Dual Earpieces Headset"/>
    <n v="89.9"/>
    <n v="2"/>
    <n v="0"/>
    <n v="25.172000000000001"/>
    <n v="2017"/>
    <x v="8"/>
    <s v="Q3"/>
    <n v="0.27999999999999997"/>
  </r>
  <r>
    <m/>
    <m/>
    <m/>
    <m/>
    <m/>
    <m/>
    <m/>
    <m/>
    <m/>
    <m/>
    <m/>
    <m/>
    <m/>
    <m/>
    <m/>
    <m/>
    <m/>
    <m/>
    <m/>
    <m/>
    <m/>
    <n v="8836"/>
    <s v="US-2017-132675"/>
    <d v="2017-09-24T00:00:00"/>
    <s v="9/28/2017"/>
    <s v="Standard Class"/>
    <s v="KF-16285"/>
    <x v="580"/>
    <x v="2"/>
    <s v="United States"/>
    <s v="Sandy Springs"/>
    <s v="Georgia"/>
    <n v="30328"/>
    <x v="0"/>
    <s v="OFF-AR-10000614"/>
    <x v="1"/>
    <x v="6"/>
    <s v="Barrel Sharpener"/>
    <n v="14.28"/>
    <n v="4"/>
    <n v="0"/>
    <n v="3.7128000000000001"/>
    <n v="2017"/>
    <x v="8"/>
    <s v="Q3"/>
    <n v="0.26"/>
  </r>
  <r>
    <m/>
    <m/>
    <m/>
    <m/>
    <m/>
    <m/>
    <m/>
    <m/>
    <m/>
    <m/>
    <m/>
    <m/>
    <m/>
    <m/>
    <m/>
    <m/>
    <m/>
    <m/>
    <m/>
    <m/>
    <m/>
    <n v="8837"/>
    <s v="US-2017-132675"/>
    <d v="2017-09-24T00:00:00"/>
    <s v="9/28/2017"/>
    <s v="Standard Class"/>
    <s v="KF-16285"/>
    <x v="580"/>
    <x v="2"/>
    <s v="United States"/>
    <s v="Sandy Springs"/>
    <s v="Georgia"/>
    <n v="30328"/>
    <x v="0"/>
    <s v="OFF-AR-10000034"/>
    <x v="1"/>
    <x v="6"/>
    <s v="BIC Brite Liner Grip Highlighters, Assorted, 5/Pack"/>
    <n v="12.72"/>
    <n v="3"/>
    <n v="0"/>
    <n v="4.9607999999999999"/>
    <n v="2017"/>
    <x v="8"/>
    <s v="Q3"/>
    <n v="0.38999999999999996"/>
  </r>
  <r>
    <m/>
    <m/>
    <m/>
    <m/>
    <m/>
    <m/>
    <m/>
    <m/>
    <m/>
    <m/>
    <m/>
    <m/>
    <m/>
    <m/>
    <m/>
    <m/>
    <m/>
    <m/>
    <m/>
    <m/>
    <m/>
    <n v="8838"/>
    <s v="US-2017-132675"/>
    <d v="2017-09-24T00:00:00"/>
    <s v="9/28/2017"/>
    <s v="Standard Class"/>
    <s v="KF-16285"/>
    <x v="580"/>
    <x v="2"/>
    <s v="United States"/>
    <s v="Sandy Springs"/>
    <s v="Georgia"/>
    <n v="30328"/>
    <x v="0"/>
    <s v="OFF-LA-10003766"/>
    <x v="1"/>
    <x v="2"/>
    <s v="Self-Adhesive Removable Labels"/>
    <n v="15.75"/>
    <n v="5"/>
    <n v="0"/>
    <n v="7.56"/>
    <n v="2017"/>
    <x v="8"/>
    <s v="Q3"/>
    <n v="0.48"/>
  </r>
  <r>
    <m/>
    <m/>
    <m/>
    <m/>
    <m/>
    <m/>
    <m/>
    <m/>
    <m/>
    <m/>
    <m/>
    <m/>
    <m/>
    <m/>
    <m/>
    <m/>
    <m/>
    <m/>
    <m/>
    <m/>
    <m/>
    <n v="8839"/>
    <s v="CA-2014-153808"/>
    <d v="2014-04-06T00:00:00"/>
    <d v="2014-10-04T00:00:00"/>
    <s v="Second Class"/>
    <s v="FH-14275"/>
    <x v="395"/>
    <x v="1"/>
    <s v="United States"/>
    <s v="Los Angeles"/>
    <s v="California"/>
    <n v="90004"/>
    <x v="1"/>
    <s v="OFF-AR-10001725"/>
    <x v="1"/>
    <x v="6"/>
    <s v="Boston Home &amp; Office Model 2000 Electric Pencil Sharpeners"/>
    <n v="70.95"/>
    <n v="3"/>
    <n v="0"/>
    <n v="18.446999999999999"/>
    <n v="2014"/>
    <x v="3"/>
    <s v="Q2"/>
    <n v="0.25999999999999995"/>
  </r>
  <r>
    <m/>
    <m/>
    <m/>
    <m/>
    <m/>
    <m/>
    <m/>
    <m/>
    <m/>
    <m/>
    <m/>
    <m/>
    <m/>
    <m/>
    <m/>
    <m/>
    <m/>
    <m/>
    <m/>
    <m/>
    <m/>
    <n v="8840"/>
    <s v="CA-2014-153808"/>
    <d v="2014-04-06T00:00:00"/>
    <d v="2014-10-04T00:00:00"/>
    <s v="Second Class"/>
    <s v="FH-14275"/>
    <x v="395"/>
    <x v="1"/>
    <s v="United States"/>
    <s v="Los Angeles"/>
    <s v="California"/>
    <n v="90004"/>
    <x v="1"/>
    <s v="OFF-BI-10002794"/>
    <x v="1"/>
    <x v="8"/>
    <s v="Avery Trapezoid Ring Binder, 3&quot; Capacity, Black, 1040 sheets"/>
    <n v="65.567999999999998"/>
    <n v="2"/>
    <n v="0.2"/>
    <n v="23.7684"/>
    <n v="2014"/>
    <x v="3"/>
    <s v="Q2"/>
    <n v="0.36249999999999999"/>
  </r>
  <r>
    <m/>
    <m/>
    <m/>
    <m/>
    <m/>
    <m/>
    <m/>
    <m/>
    <m/>
    <m/>
    <m/>
    <m/>
    <m/>
    <m/>
    <m/>
    <m/>
    <m/>
    <m/>
    <m/>
    <m/>
    <m/>
    <n v="8841"/>
    <s v="CA-2014-153808"/>
    <d v="2014-04-06T00:00:00"/>
    <d v="2014-10-04T00:00:00"/>
    <s v="Second Class"/>
    <s v="FH-14275"/>
    <x v="395"/>
    <x v="1"/>
    <s v="United States"/>
    <s v="Los Angeles"/>
    <s v="California"/>
    <n v="90004"/>
    <x v="1"/>
    <s v="TEC-AC-10004171"/>
    <x v="2"/>
    <x v="11"/>
    <s v="Razer Kraken 7.1 Surround Sound Over Ear USB Gaming Headset"/>
    <n v="299.97000000000003"/>
    <n v="3"/>
    <n v="0"/>
    <n v="131.98679999999999"/>
    <n v="2014"/>
    <x v="3"/>
    <s v="Q2"/>
    <n v="0.43999999999999995"/>
  </r>
  <r>
    <m/>
    <m/>
    <m/>
    <m/>
    <m/>
    <m/>
    <m/>
    <m/>
    <m/>
    <m/>
    <m/>
    <m/>
    <m/>
    <m/>
    <m/>
    <m/>
    <m/>
    <m/>
    <m/>
    <m/>
    <m/>
    <n v="8842"/>
    <s v="US-2016-112396"/>
    <d v="2016-02-09T00:00:00"/>
    <s v="2/13/2016"/>
    <s v="Standard Class"/>
    <s v="JR-16210"/>
    <x v="335"/>
    <x v="1"/>
    <s v="United States"/>
    <s v="San Francisco"/>
    <s v="California"/>
    <n v="94110"/>
    <x v="1"/>
    <s v="TEC-AC-10003628"/>
    <x v="2"/>
    <x v="11"/>
    <s v="Logitech 910-002974 M325 Wireless Mouse for Web Scrolling"/>
    <n v="89.97"/>
    <n v="3"/>
    <n v="0"/>
    <n v="39.586799999999997"/>
    <n v="2016"/>
    <x v="11"/>
    <s v="Q1"/>
    <n v="0.43999999999999995"/>
  </r>
  <r>
    <m/>
    <m/>
    <m/>
    <m/>
    <m/>
    <m/>
    <m/>
    <m/>
    <m/>
    <m/>
    <m/>
    <m/>
    <m/>
    <m/>
    <m/>
    <m/>
    <m/>
    <m/>
    <m/>
    <m/>
    <m/>
    <n v="8843"/>
    <s v="US-2016-112396"/>
    <d v="2016-02-09T00:00:00"/>
    <s v="2/13/2016"/>
    <s v="Standard Class"/>
    <s v="JR-16210"/>
    <x v="335"/>
    <x v="1"/>
    <s v="United States"/>
    <s v="San Francisco"/>
    <s v="California"/>
    <n v="94110"/>
    <x v="1"/>
    <s v="TEC-AC-10004761"/>
    <x v="2"/>
    <x v="11"/>
    <s v="Maxell 4.7GB DVD+RW 3/Pack"/>
    <n v="31.86"/>
    <n v="2"/>
    <n v="0"/>
    <n v="11.151"/>
    <n v="2016"/>
    <x v="11"/>
    <s v="Q1"/>
    <n v="0.35"/>
  </r>
  <r>
    <m/>
    <m/>
    <m/>
    <m/>
    <m/>
    <m/>
    <m/>
    <m/>
    <m/>
    <m/>
    <m/>
    <m/>
    <m/>
    <m/>
    <m/>
    <m/>
    <m/>
    <m/>
    <m/>
    <m/>
    <m/>
    <n v="8844"/>
    <s v="CA-2014-141173"/>
    <d v="2014-11-18T00:00:00"/>
    <s v="11/20/2014"/>
    <s v="Second Class"/>
    <s v="JC-16105"/>
    <x v="36"/>
    <x v="1"/>
    <s v="United States"/>
    <s v="Minneapolis"/>
    <s v="Minnesota"/>
    <n v="55407"/>
    <x v="2"/>
    <s v="OFF-ST-10000885"/>
    <x v="1"/>
    <x v="4"/>
    <s v="Fellowes Desktop Hanging File Manager"/>
    <n v="67.150000000000006"/>
    <n v="5"/>
    <n v="0"/>
    <n v="16.787500000000001"/>
    <n v="2014"/>
    <x v="0"/>
    <s v="Q4"/>
    <n v="0.25"/>
  </r>
  <r>
    <m/>
    <m/>
    <m/>
    <m/>
    <m/>
    <m/>
    <m/>
    <m/>
    <m/>
    <m/>
    <m/>
    <m/>
    <m/>
    <m/>
    <m/>
    <m/>
    <m/>
    <m/>
    <m/>
    <m/>
    <m/>
    <n v="8845"/>
    <s v="CA-2017-156664"/>
    <d v="2017-12-18T00:00:00"/>
    <s v="12/23/2017"/>
    <s v="Standard Class"/>
    <s v="BP-11290"/>
    <x v="443"/>
    <x v="0"/>
    <s v="United States"/>
    <s v="Columbus"/>
    <s v="Ohio"/>
    <n v="43229"/>
    <x v="3"/>
    <s v="OFF-BI-10004209"/>
    <x v="1"/>
    <x v="8"/>
    <s v="Fellowes Twister Kit, Gray/Clear, 3/pkg"/>
    <n v="7.2359999999999998"/>
    <n v="3"/>
    <n v="0.7"/>
    <n v="-6.03"/>
    <n v="2017"/>
    <x v="4"/>
    <s v="Q4"/>
    <n v="-0.83333333333333337"/>
  </r>
  <r>
    <m/>
    <m/>
    <m/>
    <m/>
    <m/>
    <m/>
    <m/>
    <m/>
    <m/>
    <m/>
    <m/>
    <m/>
    <m/>
    <m/>
    <m/>
    <m/>
    <m/>
    <m/>
    <m/>
    <m/>
    <m/>
    <n v="8846"/>
    <s v="CA-2017-156664"/>
    <d v="2017-12-18T00:00:00"/>
    <s v="12/23/2017"/>
    <s v="Standard Class"/>
    <s v="BP-11290"/>
    <x v="443"/>
    <x v="0"/>
    <s v="United States"/>
    <s v="Columbus"/>
    <s v="Ohio"/>
    <n v="43229"/>
    <x v="3"/>
    <s v="OFF-FA-10002988"/>
    <x v="1"/>
    <x v="13"/>
    <s v="Ideal Clamps"/>
    <n v="4.8239999999999998"/>
    <n v="3"/>
    <n v="0.2"/>
    <n v="1.7486999999999999"/>
    <n v="2017"/>
    <x v="4"/>
    <s v="Q4"/>
    <n v="0.36249999999999999"/>
  </r>
  <r>
    <m/>
    <m/>
    <m/>
    <m/>
    <m/>
    <m/>
    <m/>
    <m/>
    <m/>
    <m/>
    <m/>
    <m/>
    <m/>
    <m/>
    <m/>
    <m/>
    <m/>
    <m/>
    <m/>
    <m/>
    <m/>
    <n v="8847"/>
    <s v="CA-2017-156664"/>
    <d v="2017-12-18T00:00:00"/>
    <s v="12/23/2017"/>
    <s v="Standard Class"/>
    <s v="BP-11290"/>
    <x v="443"/>
    <x v="0"/>
    <s v="United States"/>
    <s v="Columbus"/>
    <s v="Ohio"/>
    <n v="43229"/>
    <x v="3"/>
    <s v="OFF-PA-10002222"/>
    <x v="1"/>
    <x v="10"/>
    <s v="Xerox Color Copier Paper, 11&quot; x 17&quot;, Ream"/>
    <n v="91.36"/>
    <n v="5"/>
    <n v="0.2"/>
    <n v="29.692"/>
    <n v="2017"/>
    <x v="4"/>
    <s v="Q4"/>
    <n v="0.32500000000000001"/>
  </r>
  <r>
    <m/>
    <m/>
    <m/>
    <m/>
    <m/>
    <m/>
    <m/>
    <m/>
    <m/>
    <m/>
    <m/>
    <m/>
    <m/>
    <m/>
    <m/>
    <m/>
    <m/>
    <m/>
    <m/>
    <m/>
    <m/>
    <n v="8848"/>
    <s v="CA-2017-156664"/>
    <d v="2017-12-18T00:00:00"/>
    <s v="12/23/2017"/>
    <s v="Standard Class"/>
    <s v="BP-11290"/>
    <x v="443"/>
    <x v="0"/>
    <s v="United States"/>
    <s v="Columbus"/>
    <s v="Ohio"/>
    <n v="43229"/>
    <x v="3"/>
    <s v="OFF-AP-10004487"/>
    <x v="1"/>
    <x v="9"/>
    <s v="Kensington 4 Outlet MasterPiece Compact Power Control Center"/>
    <n v="130.11199999999999"/>
    <n v="2"/>
    <n v="0.2"/>
    <n v="13.011200000000001"/>
    <n v="2017"/>
    <x v="4"/>
    <s v="Q4"/>
    <n v="0.1"/>
  </r>
  <r>
    <m/>
    <m/>
    <m/>
    <m/>
    <m/>
    <m/>
    <m/>
    <m/>
    <m/>
    <m/>
    <m/>
    <m/>
    <m/>
    <m/>
    <m/>
    <m/>
    <m/>
    <m/>
    <m/>
    <m/>
    <m/>
    <n v="8849"/>
    <s v="CA-2015-140718"/>
    <d v="2015-07-02T00:00:00"/>
    <d v="2015-04-07T00:00:00"/>
    <s v="First Class"/>
    <s v="FA-14230"/>
    <x v="135"/>
    <x v="1"/>
    <s v="United States"/>
    <s v="Raleigh"/>
    <s v="North Carolina"/>
    <n v="27604"/>
    <x v="0"/>
    <s v="TEC-PH-10003505"/>
    <x v="2"/>
    <x v="7"/>
    <s v="Geemarc AmpliPOWER60"/>
    <n v="74.239999999999995"/>
    <n v="1"/>
    <n v="0.2"/>
    <n v="8.3520000000000003"/>
    <n v="2015"/>
    <x v="7"/>
    <s v="Q3"/>
    <n v="0.11250000000000002"/>
  </r>
  <r>
    <m/>
    <m/>
    <m/>
    <m/>
    <m/>
    <m/>
    <m/>
    <m/>
    <m/>
    <m/>
    <m/>
    <m/>
    <m/>
    <m/>
    <m/>
    <m/>
    <m/>
    <m/>
    <m/>
    <m/>
    <m/>
    <n v="8850"/>
    <s v="CA-2015-140718"/>
    <d v="2015-07-02T00:00:00"/>
    <d v="2015-04-07T00:00:00"/>
    <s v="First Class"/>
    <s v="FA-14230"/>
    <x v="135"/>
    <x v="1"/>
    <s v="United States"/>
    <s v="Raleigh"/>
    <s v="North Carolina"/>
    <n v="27604"/>
    <x v="0"/>
    <s v="FUR-FU-10000076"/>
    <x v="0"/>
    <x v="5"/>
    <s v="24-Hour Round Wall Clock"/>
    <n v="159.84"/>
    <n v="10"/>
    <n v="0.2"/>
    <n v="45.954000000000001"/>
    <n v="2015"/>
    <x v="7"/>
    <s v="Q3"/>
    <n v="0.28749999999999998"/>
  </r>
  <r>
    <m/>
    <m/>
    <m/>
    <m/>
    <m/>
    <m/>
    <m/>
    <m/>
    <m/>
    <m/>
    <m/>
    <m/>
    <m/>
    <m/>
    <m/>
    <m/>
    <m/>
    <m/>
    <m/>
    <m/>
    <m/>
    <n v="8851"/>
    <s v="CA-2015-140718"/>
    <d v="2015-07-02T00:00:00"/>
    <d v="2015-04-07T00:00:00"/>
    <s v="First Class"/>
    <s v="FA-14230"/>
    <x v="135"/>
    <x v="1"/>
    <s v="United States"/>
    <s v="Raleigh"/>
    <s v="North Carolina"/>
    <n v="27604"/>
    <x v="0"/>
    <s v="OFF-BI-10004728"/>
    <x v="1"/>
    <x v="8"/>
    <s v="Wilson Jones Turn Tabs Binder Tool for Ring Binders"/>
    <n v="2.8919999999999999"/>
    <n v="2"/>
    <n v="0.7"/>
    <n v="-2.3136000000000001"/>
    <n v="2015"/>
    <x v="7"/>
    <s v="Q3"/>
    <n v="-0.8"/>
  </r>
  <r>
    <m/>
    <m/>
    <m/>
    <m/>
    <m/>
    <m/>
    <m/>
    <m/>
    <m/>
    <m/>
    <m/>
    <m/>
    <m/>
    <m/>
    <m/>
    <m/>
    <m/>
    <m/>
    <m/>
    <m/>
    <m/>
    <n v="8852"/>
    <s v="CA-2015-140718"/>
    <d v="2015-07-02T00:00:00"/>
    <d v="2015-04-07T00:00:00"/>
    <s v="First Class"/>
    <s v="FA-14230"/>
    <x v="135"/>
    <x v="1"/>
    <s v="United States"/>
    <s v="Raleigh"/>
    <s v="North Carolina"/>
    <n v="27604"/>
    <x v="0"/>
    <s v="OFF-PA-10002250"/>
    <x v="1"/>
    <x v="10"/>
    <s v="Things To Do Today Pad"/>
    <n v="9.3919999999999995"/>
    <n v="2"/>
    <n v="0.2"/>
    <n v="3.2871999999999999"/>
    <n v="2015"/>
    <x v="7"/>
    <s v="Q3"/>
    <n v="0.35000000000000003"/>
  </r>
  <r>
    <m/>
    <m/>
    <m/>
    <m/>
    <m/>
    <m/>
    <m/>
    <m/>
    <m/>
    <m/>
    <m/>
    <m/>
    <m/>
    <m/>
    <m/>
    <m/>
    <m/>
    <m/>
    <m/>
    <m/>
    <m/>
    <n v="8853"/>
    <s v="CA-2014-119977"/>
    <d v="2014-10-08T00:00:00"/>
    <s v="10/13/2014"/>
    <s v="Second Class"/>
    <s v="DN-13690"/>
    <x v="35"/>
    <x v="0"/>
    <s v="United States"/>
    <s v="New York City"/>
    <s v="New York"/>
    <n v="10011"/>
    <x v="3"/>
    <s v="OFF-PA-10003823"/>
    <x v="1"/>
    <x v="10"/>
    <s v="Xerox 197"/>
    <n v="123.92"/>
    <n v="4"/>
    <n v="0"/>
    <n v="55.764000000000003"/>
    <n v="2014"/>
    <x v="2"/>
    <s v="Q4"/>
    <n v="0.45"/>
  </r>
  <r>
    <m/>
    <m/>
    <m/>
    <m/>
    <m/>
    <m/>
    <m/>
    <m/>
    <m/>
    <m/>
    <m/>
    <m/>
    <m/>
    <m/>
    <m/>
    <m/>
    <m/>
    <m/>
    <m/>
    <m/>
    <m/>
    <n v="8854"/>
    <s v="US-2015-115343"/>
    <d v="2015-09-22T00:00:00"/>
    <s v="9/25/2015"/>
    <s v="First Class"/>
    <s v="FO-14305"/>
    <x v="383"/>
    <x v="0"/>
    <s v="United States"/>
    <s v="Philadelphia"/>
    <s v="Pennsylvania"/>
    <n v="19143"/>
    <x v="3"/>
    <s v="OFF-SU-10000898"/>
    <x v="1"/>
    <x v="14"/>
    <s v="Acme Hot Forged Carbon Steel Scissors with Nickel-Plated Handles, 3 7/8&quot; Cut, 8&quot;L"/>
    <n v="55.6"/>
    <n v="5"/>
    <n v="0.2"/>
    <n v="6.2549999999999999"/>
    <n v="2015"/>
    <x v="8"/>
    <s v="Q3"/>
    <n v="0.11249999999999999"/>
  </r>
  <r>
    <m/>
    <m/>
    <m/>
    <m/>
    <m/>
    <m/>
    <m/>
    <m/>
    <m/>
    <m/>
    <m/>
    <m/>
    <m/>
    <m/>
    <m/>
    <m/>
    <m/>
    <m/>
    <m/>
    <m/>
    <m/>
    <n v="8855"/>
    <s v="US-2015-115343"/>
    <d v="2015-09-22T00:00:00"/>
    <s v="9/25/2015"/>
    <s v="First Class"/>
    <s v="FO-14305"/>
    <x v="383"/>
    <x v="0"/>
    <s v="United States"/>
    <s v="Philadelphia"/>
    <s v="Pennsylvania"/>
    <n v="19143"/>
    <x v="3"/>
    <s v="TEC-AC-10003832"/>
    <x v="2"/>
    <x v="11"/>
    <s v="Logitech P710e Mobile Speakerphone"/>
    <n v="617.976"/>
    <n v="3"/>
    <n v="0.2"/>
    <n v="-7.7247000000000003"/>
    <n v="2015"/>
    <x v="8"/>
    <s v="Q3"/>
    <n v="-1.2500000000000001E-2"/>
  </r>
  <r>
    <m/>
    <m/>
    <m/>
    <m/>
    <m/>
    <m/>
    <m/>
    <m/>
    <m/>
    <m/>
    <m/>
    <m/>
    <m/>
    <m/>
    <m/>
    <m/>
    <m/>
    <m/>
    <m/>
    <m/>
    <m/>
    <n v="8856"/>
    <s v="CA-2017-163671"/>
    <d v="2017-12-24T00:00:00"/>
    <s v="12/30/2017"/>
    <s v="Standard Class"/>
    <s v="DP-13105"/>
    <x v="317"/>
    <x v="1"/>
    <s v="United States"/>
    <s v="Meridian"/>
    <s v="Idaho"/>
    <n v="83642"/>
    <x v="1"/>
    <s v="OFF-BI-10001679"/>
    <x v="1"/>
    <x v="8"/>
    <s v="GBC Instant Index System for Binding Systems"/>
    <n v="21.312000000000001"/>
    <n v="3"/>
    <n v="0.2"/>
    <n v="7.992"/>
    <n v="2017"/>
    <x v="4"/>
    <s v="Q4"/>
    <n v="0.375"/>
  </r>
  <r>
    <m/>
    <m/>
    <m/>
    <m/>
    <m/>
    <m/>
    <m/>
    <m/>
    <m/>
    <m/>
    <m/>
    <m/>
    <m/>
    <m/>
    <m/>
    <m/>
    <m/>
    <m/>
    <m/>
    <m/>
    <m/>
    <n v="8857"/>
    <s v="CA-2017-135909"/>
    <d v="2017-10-13T00:00:00"/>
    <s v="10/20/2017"/>
    <s v="Standard Class"/>
    <s v="JW-15220"/>
    <x v="478"/>
    <x v="1"/>
    <s v="United States"/>
    <s v="Sacramento"/>
    <s v="California"/>
    <n v="95823"/>
    <x v="1"/>
    <s v="TEC-AC-10002335"/>
    <x v="2"/>
    <x v="11"/>
    <s v="Logitech Media Keyboard K200"/>
    <n v="209.94"/>
    <n v="6"/>
    <n v="0"/>
    <n v="39.888599999999997"/>
    <n v="2017"/>
    <x v="2"/>
    <s v="Q4"/>
    <n v="0.18999999999999997"/>
  </r>
  <r>
    <m/>
    <m/>
    <m/>
    <m/>
    <m/>
    <m/>
    <m/>
    <m/>
    <m/>
    <m/>
    <m/>
    <m/>
    <m/>
    <m/>
    <m/>
    <m/>
    <m/>
    <m/>
    <m/>
    <m/>
    <m/>
    <n v="8858"/>
    <s v="CA-2017-135909"/>
    <d v="2017-10-13T00:00:00"/>
    <s v="10/20/2017"/>
    <s v="Standard Class"/>
    <s v="JW-15220"/>
    <x v="478"/>
    <x v="1"/>
    <s v="United States"/>
    <s v="Sacramento"/>
    <s v="California"/>
    <n v="95823"/>
    <x v="1"/>
    <s v="TEC-PH-10003187"/>
    <x v="2"/>
    <x v="7"/>
    <s v="Anker Astro Mini 3000mAh Ultra-Compact Portable Charger"/>
    <n v="31.984000000000002"/>
    <n v="2"/>
    <n v="0.2"/>
    <n v="-7.9960000000000004"/>
    <n v="2017"/>
    <x v="2"/>
    <s v="Q4"/>
    <n v="-0.25"/>
  </r>
  <r>
    <m/>
    <m/>
    <m/>
    <m/>
    <m/>
    <m/>
    <m/>
    <m/>
    <m/>
    <m/>
    <m/>
    <m/>
    <m/>
    <m/>
    <m/>
    <m/>
    <m/>
    <m/>
    <m/>
    <m/>
    <m/>
    <n v="8859"/>
    <s v="CA-2017-135909"/>
    <d v="2017-10-13T00:00:00"/>
    <s v="10/20/2017"/>
    <s v="Standard Class"/>
    <s v="JW-15220"/>
    <x v="478"/>
    <x v="1"/>
    <s v="United States"/>
    <s v="Sacramento"/>
    <s v="California"/>
    <n v="95823"/>
    <x v="1"/>
    <s v="OFF-BI-10003527"/>
    <x v="1"/>
    <x v="8"/>
    <s v="Fellowes PB500 Electric Punch Plastic Comb Binding Machine with Manual Bind"/>
    <n v="5083.96"/>
    <n v="5"/>
    <n v="0.2"/>
    <n v="1906.4849999999999"/>
    <n v="2017"/>
    <x v="2"/>
    <s v="Q4"/>
    <n v="0.375"/>
  </r>
  <r>
    <m/>
    <m/>
    <m/>
    <m/>
    <m/>
    <m/>
    <m/>
    <m/>
    <m/>
    <m/>
    <m/>
    <m/>
    <m/>
    <m/>
    <m/>
    <m/>
    <m/>
    <m/>
    <m/>
    <m/>
    <m/>
    <n v="8860"/>
    <s v="US-2017-114356"/>
    <d v="2017-08-20T00:00:00"/>
    <s v="8/26/2017"/>
    <s v="Standard Class"/>
    <s v="TT-21460"/>
    <x v="499"/>
    <x v="2"/>
    <s v="United States"/>
    <s v="Charlotte"/>
    <s v="North Carolina"/>
    <n v="28205"/>
    <x v="0"/>
    <s v="TEC-PH-10003171"/>
    <x v="2"/>
    <x v="7"/>
    <s v="Plantronics Encore H101 Dual Earpieces Headset"/>
    <n v="35.96"/>
    <n v="1"/>
    <n v="0.2"/>
    <n v="3.5960000000000001"/>
    <n v="2017"/>
    <x v="6"/>
    <s v="Q3"/>
    <n v="0.1"/>
  </r>
  <r>
    <m/>
    <m/>
    <m/>
    <m/>
    <m/>
    <m/>
    <m/>
    <m/>
    <m/>
    <m/>
    <m/>
    <m/>
    <m/>
    <m/>
    <m/>
    <m/>
    <m/>
    <m/>
    <m/>
    <m/>
    <m/>
    <n v="8861"/>
    <s v="CA-2015-125934"/>
    <d v="2015-09-11T00:00:00"/>
    <s v="9/18/2015"/>
    <s v="Standard Class"/>
    <s v="SN-20560"/>
    <x v="381"/>
    <x v="2"/>
    <s v="United States"/>
    <s v="Paterson"/>
    <s v="New Jersey"/>
    <n v="7501"/>
    <x v="3"/>
    <s v="OFF-LA-10000414"/>
    <x v="1"/>
    <x v="2"/>
    <s v="Avery 503"/>
    <n v="31.05"/>
    <n v="3"/>
    <n v="0"/>
    <n v="14.904"/>
    <n v="2015"/>
    <x v="8"/>
    <s v="Q3"/>
    <n v="0.48"/>
  </r>
  <r>
    <m/>
    <m/>
    <m/>
    <m/>
    <m/>
    <m/>
    <m/>
    <m/>
    <m/>
    <m/>
    <m/>
    <m/>
    <m/>
    <m/>
    <m/>
    <m/>
    <m/>
    <m/>
    <m/>
    <m/>
    <m/>
    <n v="8862"/>
    <s v="CA-2015-125934"/>
    <d v="2015-09-11T00:00:00"/>
    <s v="9/18/2015"/>
    <s v="Standard Class"/>
    <s v="SN-20560"/>
    <x v="381"/>
    <x v="2"/>
    <s v="United States"/>
    <s v="Paterson"/>
    <s v="New Jersey"/>
    <n v="7501"/>
    <x v="3"/>
    <s v="FUR-FU-10002107"/>
    <x v="0"/>
    <x v="5"/>
    <s v="Eldon Pizzaz Desk Accessories"/>
    <n v="8.92"/>
    <n v="4"/>
    <n v="0"/>
    <n v="3.9247999999999998"/>
    <n v="2015"/>
    <x v="8"/>
    <s v="Q3"/>
    <n v="0.44"/>
  </r>
  <r>
    <m/>
    <m/>
    <m/>
    <m/>
    <m/>
    <m/>
    <m/>
    <m/>
    <m/>
    <m/>
    <m/>
    <m/>
    <m/>
    <m/>
    <m/>
    <m/>
    <m/>
    <m/>
    <m/>
    <m/>
    <m/>
    <n v="8863"/>
    <s v="CA-2015-125934"/>
    <d v="2015-09-11T00:00:00"/>
    <s v="9/18/2015"/>
    <s v="Standard Class"/>
    <s v="SN-20560"/>
    <x v="381"/>
    <x v="2"/>
    <s v="United States"/>
    <s v="Paterson"/>
    <s v="New Jersey"/>
    <n v="7501"/>
    <x v="3"/>
    <s v="OFF-BI-10004593"/>
    <x v="1"/>
    <x v="8"/>
    <s v="Ibico Laser Imprintable Binding System Covers"/>
    <n v="209.6"/>
    <n v="4"/>
    <n v="0"/>
    <n v="96.415999999999997"/>
    <n v="2015"/>
    <x v="8"/>
    <s v="Q3"/>
    <n v="0.46"/>
  </r>
  <r>
    <m/>
    <m/>
    <m/>
    <m/>
    <m/>
    <m/>
    <m/>
    <m/>
    <m/>
    <m/>
    <m/>
    <m/>
    <m/>
    <m/>
    <m/>
    <m/>
    <m/>
    <m/>
    <m/>
    <m/>
    <m/>
    <n v="8864"/>
    <s v="CA-2015-125934"/>
    <d v="2015-09-11T00:00:00"/>
    <s v="9/18/2015"/>
    <s v="Standard Class"/>
    <s v="SN-20560"/>
    <x v="381"/>
    <x v="2"/>
    <s v="United States"/>
    <s v="Paterson"/>
    <s v="New Jersey"/>
    <n v="7501"/>
    <x v="3"/>
    <s v="OFF-AP-10003860"/>
    <x v="1"/>
    <x v="9"/>
    <s v="Fellowes Advanced 8 Outlet Surge Suppressor with Phone/Fax Protection"/>
    <n v="111.04"/>
    <n v="4"/>
    <n v="0"/>
    <n v="29.980799999999999"/>
    <n v="2015"/>
    <x v="8"/>
    <s v="Q3"/>
    <n v="0.26999999999999996"/>
  </r>
  <r>
    <m/>
    <m/>
    <m/>
    <m/>
    <m/>
    <m/>
    <m/>
    <m/>
    <m/>
    <m/>
    <m/>
    <m/>
    <m/>
    <m/>
    <m/>
    <m/>
    <m/>
    <m/>
    <m/>
    <m/>
    <m/>
    <n v="8865"/>
    <s v="CA-2015-125934"/>
    <d v="2015-09-11T00:00:00"/>
    <s v="9/18/2015"/>
    <s v="Standard Class"/>
    <s v="SN-20560"/>
    <x v="381"/>
    <x v="2"/>
    <s v="United States"/>
    <s v="Paterson"/>
    <s v="New Jersey"/>
    <n v="7501"/>
    <x v="3"/>
    <s v="OFF-PA-10000556"/>
    <x v="1"/>
    <x v="10"/>
    <s v="Xerox 208"/>
    <n v="38.880000000000003"/>
    <n v="6"/>
    <n v="0"/>
    <n v="18.662400000000002"/>
    <n v="2015"/>
    <x v="8"/>
    <s v="Q3"/>
    <n v="0.48000000000000004"/>
  </r>
  <r>
    <m/>
    <m/>
    <m/>
    <m/>
    <m/>
    <m/>
    <m/>
    <m/>
    <m/>
    <m/>
    <m/>
    <m/>
    <m/>
    <m/>
    <m/>
    <m/>
    <m/>
    <m/>
    <m/>
    <m/>
    <m/>
    <n v="8866"/>
    <s v="CA-2015-158148"/>
    <d v="2015-12-20T00:00:00"/>
    <s v="12/26/2015"/>
    <s v="Standard Class"/>
    <s v="JM-15865"/>
    <x v="622"/>
    <x v="0"/>
    <s v="United States"/>
    <s v="Arlington"/>
    <s v="Virginia"/>
    <n v="22204"/>
    <x v="0"/>
    <s v="OFF-AP-10003281"/>
    <x v="1"/>
    <x v="9"/>
    <s v="Acco 6 Outlet Guardian Standard Surge Suppressor"/>
    <n v="36.270000000000003"/>
    <n v="3"/>
    <n v="0"/>
    <n v="10.881"/>
    <n v="2015"/>
    <x v="4"/>
    <s v="Q4"/>
    <n v="0.3"/>
  </r>
  <r>
    <m/>
    <m/>
    <m/>
    <m/>
    <m/>
    <m/>
    <m/>
    <m/>
    <m/>
    <m/>
    <m/>
    <m/>
    <m/>
    <m/>
    <m/>
    <m/>
    <m/>
    <m/>
    <m/>
    <m/>
    <m/>
    <n v="8867"/>
    <s v="CA-2014-120411"/>
    <d v="2014-09-20T00:00:00"/>
    <s v="9/23/2014"/>
    <s v="First Class"/>
    <s v="SB-20185"/>
    <x v="766"/>
    <x v="0"/>
    <s v="United States"/>
    <s v="Chicago"/>
    <s v="Illinois"/>
    <n v="60653"/>
    <x v="2"/>
    <s v="FUR-BO-10004218"/>
    <x v="0"/>
    <x v="0"/>
    <s v="Bush Heritage Pine Collection 5-Shelf Bookcase, Albany Pine Finish, *Special Order"/>
    <n v="493.43"/>
    <n v="5"/>
    <n v="0.3"/>
    <n v="-70.489999999999995"/>
    <n v="2014"/>
    <x v="8"/>
    <s v="Q3"/>
    <n v="-0.14285714285714285"/>
  </r>
  <r>
    <m/>
    <m/>
    <m/>
    <m/>
    <m/>
    <m/>
    <m/>
    <m/>
    <m/>
    <m/>
    <m/>
    <m/>
    <m/>
    <m/>
    <m/>
    <m/>
    <m/>
    <m/>
    <m/>
    <m/>
    <m/>
    <n v="8868"/>
    <s v="CA-2014-120411"/>
    <d v="2014-09-20T00:00:00"/>
    <s v="9/23/2014"/>
    <s v="First Class"/>
    <s v="SB-20185"/>
    <x v="766"/>
    <x v="0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  <n v="2014"/>
    <x v="8"/>
    <s v="Q3"/>
    <n v="0.31250000000000006"/>
  </r>
  <r>
    <m/>
    <m/>
    <m/>
    <m/>
    <m/>
    <m/>
    <m/>
    <m/>
    <m/>
    <m/>
    <m/>
    <m/>
    <m/>
    <m/>
    <m/>
    <m/>
    <m/>
    <m/>
    <m/>
    <m/>
    <m/>
    <n v="8869"/>
    <s v="CA-2016-158260"/>
    <d v="2016-11-04T00:00:00"/>
    <d v="2016-08-11T00:00:00"/>
    <s v="Standard Class"/>
    <s v="CC-12475"/>
    <x v="693"/>
    <x v="0"/>
    <s v="United States"/>
    <s v="San Diego"/>
    <s v="California"/>
    <n v="92037"/>
    <x v="1"/>
    <s v="TEC-MA-10003176"/>
    <x v="2"/>
    <x v="15"/>
    <s v="Okidata B400 Printer"/>
    <n v="686.4"/>
    <n v="2"/>
    <n v="0.2"/>
    <n v="77.22"/>
    <n v="2016"/>
    <x v="0"/>
    <s v="Q4"/>
    <n v="0.1125"/>
  </r>
  <r>
    <m/>
    <m/>
    <m/>
    <m/>
    <m/>
    <m/>
    <m/>
    <m/>
    <m/>
    <m/>
    <m/>
    <m/>
    <m/>
    <m/>
    <m/>
    <m/>
    <m/>
    <m/>
    <m/>
    <m/>
    <m/>
    <n v="8870"/>
    <s v="CA-2017-101805"/>
    <d v="2017-12-01T00:00:00"/>
    <d v="2017-06-12T00:00:00"/>
    <s v="Standard Class"/>
    <s v="SH-19975"/>
    <x v="64"/>
    <x v="1"/>
    <s v="United States"/>
    <s v="Seattle"/>
    <s v="Washington"/>
    <n v="98105"/>
    <x v="1"/>
    <s v="OFF-BI-10002003"/>
    <x v="1"/>
    <x v="8"/>
    <s v="Ibico Presentation Index for Binding Systems"/>
    <n v="15.92"/>
    <n v="5"/>
    <n v="0.2"/>
    <n v="5.3730000000000002"/>
    <n v="2017"/>
    <x v="4"/>
    <s v="Q4"/>
    <n v="0.33750000000000002"/>
  </r>
  <r>
    <m/>
    <m/>
    <m/>
    <m/>
    <m/>
    <m/>
    <m/>
    <m/>
    <m/>
    <m/>
    <m/>
    <m/>
    <m/>
    <m/>
    <m/>
    <m/>
    <m/>
    <m/>
    <m/>
    <m/>
    <m/>
    <n v="8871"/>
    <s v="CA-2017-101805"/>
    <d v="2017-12-01T00:00:00"/>
    <d v="2017-06-12T00:00:00"/>
    <s v="Standard Class"/>
    <s v="SH-19975"/>
    <x v="64"/>
    <x v="1"/>
    <s v="United States"/>
    <s v="Seattle"/>
    <s v="Washington"/>
    <n v="98105"/>
    <x v="1"/>
    <s v="FUR-FU-10000023"/>
    <x v="0"/>
    <x v="5"/>
    <s v="Eldon Wave Desk Accessories"/>
    <n v="70.680000000000007"/>
    <n v="12"/>
    <n v="0"/>
    <n v="31.0992"/>
    <n v="2017"/>
    <x v="4"/>
    <s v="Q4"/>
    <n v="0.43999999999999995"/>
  </r>
  <r>
    <m/>
    <m/>
    <m/>
    <m/>
    <m/>
    <m/>
    <m/>
    <m/>
    <m/>
    <m/>
    <m/>
    <m/>
    <m/>
    <m/>
    <m/>
    <m/>
    <m/>
    <m/>
    <m/>
    <m/>
    <m/>
    <n v="8872"/>
    <s v="CA-2017-101805"/>
    <d v="2017-12-01T00:00:00"/>
    <d v="2017-06-12T00:00:00"/>
    <s v="Standard Class"/>
    <s v="SH-19975"/>
    <x v="64"/>
    <x v="1"/>
    <s v="United States"/>
    <s v="Seattle"/>
    <s v="Washington"/>
    <n v="98105"/>
    <x v="1"/>
    <s v="OFF-ST-10002756"/>
    <x v="1"/>
    <x v="4"/>
    <s v="Tennsco Stur-D-Stor Boltless Shelving, 5 Shelves, 24&quot; Deep, Sand"/>
    <n v="541.24"/>
    <n v="4"/>
    <n v="0"/>
    <n v="5.4123999999999999"/>
    <n v="2017"/>
    <x v="4"/>
    <s v="Q4"/>
    <n v="0.01"/>
  </r>
  <r>
    <m/>
    <m/>
    <m/>
    <m/>
    <m/>
    <m/>
    <m/>
    <m/>
    <m/>
    <m/>
    <m/>
    <m/>
    <m/>
    <m/>
    <m/>
    <m/>
    <m/>
    <m/>
    <m/>
    <m/>
    <m/>
    <n v="8873"/>
    <s v="US-2014-105137"/>
    <d v="2014-10-10T00:00:00"/>
    <d v="2014-10-10T00:00:00"/>
    <s v="Same Day"/>
    <s v="RB-19435"/>
    <x v="579"/>
    <x v="0"/>
    <s v="United States"/>
    <s v="Columbus"/>
    <s v="Ohio"/>
    <n v="43229"/>
    <x v="3"/>
    <s v="TEC-MA-10002694"/>
    <x v="2"/>
    <x v="15"/>
    <s v="Hewlett-Packard Deskjet F4180 All-in-One Color Ink-jet - Printer / copier / scanner"/>
    <n v="101.994"/>
    <n v="2"/>
    <n v="0.7"/>
    <n v="-71.395799999999994"/>
    <n v="2014"/>
    <x v="2"/>
    <s v="Q4"/>
    <n v="-0.7"/>
  </r>
  <r>
    <m/>
    <m/>
    <m/>
    <m/>
    <m/>
    <m/>
    <m/>
    <m/>
    <m/>
    <m/>
    <m/>
    <m/>
    <m/>
    <m/>
    <m/>
    <m/>
    <m/>
    <m/>
    <m/>
    <m/>
    <m/>
    <n v="8874"/>
    <s v="US-2014-105137"/>
    <d v="2014-10-10T00:00:00"/>
    <d v="2014-10-10T00:00:00"/>
    <s v="Same Day"/>
    <s v="RB-19435"/>
    <x v="579"/>
    <x v="0"/>
    <s v="United States"/>
    <s v="Columbus"/>
    <s v="Ohio"/>
    <n v="43229"/>
    <x v="3"/>
    <s v="OFF-BI-10002429"/>
    <x v="1"/>
    <x v="8"/>
    <s v="Premier Elliptical Ring Binder, Black"/>
    <n v="18.263999999999999"/>
    <n v="2"/>
    <n v="0.7"/>
    <n v="-13.393599999999999"/>
    <n v="2014"/>
    <x v="2"/>
    <s v="Q4"/>
    <n v="-0.73333333333333328"/>
  </r>
  <r>
    <m/>
    <m/>
    <m/>
    <m/>
    <m/>
    <m/>
    <m/>
    <m/>
    <m/>
    <m/>
    <m/>
    <m/>
    <m/>
    <m/>
    <m/>
    <m/>
    <m/>
    <m/>
    <m/>
    <m/>
    <m/>
    <n v="8875"/>
    <s v="CA-2017-142489"/>
    <d v="2017-11-14T00:00:00"/>
    <s v="11/16/2017"/>
    <s v="Second Class"/>
    <s v="TC-21295"/>
    <x v="646"/>
    <x v="0"/>
    <s v="United States"/>
    <s v="Houston"/>
    <s v="Texas"/>
    <n v="77095"/>
    <x v="2"/>
    <s v="OFF-BI-10003684"/>
    <x v="1"/>
    <x v="8"/>
    <s v="Wilson Jones Legal Size Ring Binders"/>
    <n v="21.99"/>
    <n v="5"/>
    <n v="0.8"/>
    <n v="-32.984999999999999"/>
    <n v="2017"/>
    <x v="0"/>
    <s v="Q4"/>
    <n v="-1.5"/>
  </r>
  <r>
    <m/>
    <m/>
    <m/>
    <m/>
    <m/>
    <m/>
    <m/>
    <m/>
    <m/>
    <m/>
    <m/>
    <m/>
    <m/>
    <m/>
    <m/>
    <m/>
    <m/>
    <m/>
    <m/>
    <m/>
    <m/>
    <n v="8876"/>
    <s v="US-2016-141264"/>
    <d v="2016-08-13T00:00:00"/>
    <s v="8/19/2016"/>
    <s v="Standard Class"/>
    <s v="CT-11995"/>
    <x v="564"/>
    <x v="0"/>
    <s v="United States"/>
    <s v="Irving"/>
    <s v="Texas"/>
    <n v="75061"/>
    <x v="2"/>
    <s v="OFF-SU-10003505"/>
    <x v="1"/>
    <x v="14"/>
    <s v="Premier Electric Letter Opener"/>
    <n v="185.376"/>
    <n v="2"/>
    <n v="0.2"/>
    <n v="-34.758000000000003"/>
    <n v="2016"/>
    <x v="6"/>
    <s v="Q3"/>
    <n v="-0.1875"/>
  </r>
  <r>
    <m/>
    <m/>
    <m/>
    <m/>
    <m/>
    <m/>
    <m/>
    <m/>
    <m/>
    <m/>
    <m/>
    <m/>
    <m/>
    <m/>
    <m/>
    <m/>
    <m/>
    <m/>
    <m/>
    <m/>
    <m/>
    <n v="8877"/>
    <s v="US-2016-141264"/>
    <d v="2016-08-13T00:00:00"/>
    <s v="8/19/2016"/>
    <s v="Standard Class"/>
    <s v="CT-11995"/>
    <x v="564"/>
    <x v="0"/>
    <s v="United States"/>
    <s v="Irving"/>
    <s v="Texas"/>
    <n v="75061"/>
    <x v="2"/>
    <s v="OFF-AP-10002534"/>
    <x v="1"/>
    <x v="9"/>
    <s v="3.6 Cubic Foot Counter Height Office Refrigerator"/>
    <n v="58.923999999999999"/>
    <n v="1"/>
    <n v="0.8"/>
    <n v="-153.20240000000001"/>
    <n v="2016"/>
    <x v="6"/>
    <s v="Q3"/>
    <n v="-2.6"/>
  </r>
  <r>
    <m/>
    <m/>
    <m/>
    <m/>
    <m/>
    <m/>
    <m/>
    <m/>
    <m/>
    <m/>
    <m/>
    <m/>
    <m/>
    <m/>
    <m/>
    <m/>
    <m/>
    <m/>
    <m/>
    <m/>
    <m/>
    <n v="8878"/>
    <s v="CA-2017-126928"/>
    <d v="2017-09-17T00:00:00"/>
    <s v="9/23/2017"/>
    <s v="Standard Class"/>
    <s v="GZ-14470"/>
    <x v="47"/>
    <x v="0"/>
    <s v="United States"/>
    <s v="Morristown"/>
    <s v="New Jersey"/>
    <n v="7960"/>
    <x v="3"/>
    <s v="TEC-MA-10004626"/>
    <x v="2"/>
    <x v="15"/>
    <s v="Lexmark 20R1285 X6650 Wireless All-in-One Printer"/>
    <n v="480"/>
    <n v="4"/>
    <n v="0"/>
    <n v="225.6"/>
    <n v="2017"/>
    <x v="8"/>
    <s v="Q3"/>
    <n v="0.47"/>
  </r>
  <r>
    <m/>
    <m/>
    <m/>
    <m/>
    <m/>
    <m/>
    <m/>
    <m/>
    <m/>
    <m/>
    <m/>
    <m/>
    <m/>
    <m/>
    <m/>
    <m/>
    <m/>
    <m/>
    <m/>
    <m/>
    <m/>
    <n v="8879"/>
    <s v="CA-2017-126928"/>
    <d v="2017-09-17T00:00:00"/>
    <s v="9/23/2017"/>
    <s v="Standard Class"/>
    <s v="GZ-14470"/>
    <x v="47"/>
    <x v="0"/>
    <s v="United States"/>
    <s v="Morristown"/>
    <s v="New Jersey"/>
    <n v="7960"/>
    <x v="3"/>
    <s v="OFF-ST-10000615"/>
    <x v="1"/>
    <x v="4"/>
    <s v="SimpliFile Personal File, Black Granite, 15w x 6-15/16d x 11-1/4h"/>
    <n v="34.049999999999997"/>
    <n v="3"/>
    <n v="0"/>
    <n v="9.5340000000000007"/>
    <n v="2017"/>
    <x v="8"/>
    <s v="Q3"/>
    <n v="0.28000000000000003"/>
  </r>
  <r>
    <m/>
    <m/>
    <m/>
    <m/>
    <m/>
    <m/>
    <m/>
    <m/>
    <m/>
    <m/>
    <m/>
    <m/>
    <m/>
    <m/>
    <m/>
    <m/>
    <m/>
    <m/>
    <m/>
    <m/>
    <m/>
    <n v="8880"/>
    <s v="US-2015-107944"/>
    <d v="2015-03-23T00:00:00"/>
    <s v="3/25/2015"/>
    <s v="First Class"/>
    <s v="AM-10360"/>
    <x v="87"/>
    <x v="1"/>
    <s v="United States"/>
    <s v="Los Angeles"/>
    <s v="California"/>
    <n v="90008"/>
    <x v="1"/>
    <s v="OFF-PA-10000659"/>
    <x v="1"/>
    <x v="10"/>
    <s v="TOPS Carbonless Receipt Book, Four 2-3/4 x 7-1/4 Money Receipts per Page"/>
    <n v="192.72"/>
    <n v="11"/>
    <n v="0"/>
    <n v="92.505600000000001"/>
    <n v="2015"/>
    <x v="10"/>
    <s v="Q1"/>
    <n v="0.48"/>
  </r>
  <r>
    <m/>
    <m/>
    <m/>
    <m/>
    <m/>
    <m/>
    <m/>
    <m/>
    <m/>
    <m/>
    <m/>
    <m/>
    <m/>
    <m/>
    <m/>
    <m/>
    <m/>
    <m/>
    <m/>
    <m/>
    <m/>
    <n v="8881"/>
    <s v="US-2015-107944"/>
    <d v="2015-03-23T00:00:00"/>
    <s v="3/25/2015"/>
    <s v="First Class"/>
    <s v="AM-10360"/>
    <x v="87"/>
    <x v="1"/>
    <s v="United States"/>
    <s v="Los Angeles"/>
    <s v="California"/>
    <n v="90008"/>
    <x v="1"/>
    <s v="TEC-AC-10000736"/>
    <x v="2"/>
    <x v="11"/>
    <s v="Logitech G600 MMO Gaming Mouse"/>
    <n v="239.97"/>
    <n v="3"/>
    <n v="0"/>
    <n v="86.389200000000002"/>
    <n v="2015"/>
    <x v="10"/>
    <s v="Q1"/>
    <n v="0.36"/>
  </r>
  <r>
    <m/>
    <m/>
    <m/>
    <m/>
    <m/>
    <m/>
    <m/>
    <m/>
    <m/>
    <m/>
    <m/>
    <m/>
    <m/>
    <m/>
    <m/>
    <m/>
    <m/>
    <m/>
    <m/>
    <m/>
    <m/>
    <n v="8882"/>
    <s v="CA-2016-135594"/>
    <d v="2016-06-30T00:00:00"/>
    <d v="2016-03-07T00:00:00"/>
    <s v="Second Class"/>
    <s v="AH-10120"/>
    <x v="571"/>
    <x v="2"/>
    <s v="United States"/>
    <s v="Aurora"/>
    <s v="Illinois"/>
    <n v="60505"/>
    <x v="2"/>
    <s v="TEC-AC-10003038"/>
    <x v="2"/>
    <x v="11"/>
    <s v="Kingston Digital DataTraveler 16GB USB 2.0"/>
    <n v="50.12"/>
    <n v="7"/>
    <n v="0.2"/>
    <n v="-0.62649999999999995"/>
    <n v="2016"/>
    <x v="1"/>
    <s v="Q2"/>
    <n v="-1.2499999999999999E-2"/>
  </r>
  <r>
    <m/>
    <m/>
    <m/>
    <m/>
    <m/>
    <m/>
    <m/>
    <m/>
    <m/>
    <m/>
    <m/>
    <m/>
    <m/>
    <m/>
    <m/>
    <m/>
    <m/>
    <m/>
    <m/>
    <m/>
    <m/>
    <n v="8883"/>
    <s v="US-2017-115252"/>
    <d v="2017-10-20T00:00:00"/>
    <s v="10/25/2017"/>
    <s v="Standard Class"/>
    <s v="MY-18295"/>
    <x v="501"/>
    <x v="1"/>
    <s v="United States"/>
    <s v="Durham"/>
    <s v="North Carolina"/>
    <n v="27707"/>
    <x v="0"/>
    <s v="TEC-PH-10004071"/>
    <x v="2"/>
    <x v="7"/>
    <s v="PayAnywhere Card Reader"/>
    <n v="15.984"/>
    <n v="2"/>
    <n v="0.2"/>
    <n v="1.3986000000000001"/>
    <n v="2017"/>
    <x v="2"/>
    <s v="Q4"/>
    <n v="8.7500000000000008E-2"/>
  </r>
  <r>
    <m/>
    <m/>
    <m/>
    <m/>
    <m/>
    <m/>
    <m/>
    <m/>
    <m/>
    <m/>
    <m/>
    <m/>
    <m/>
    <m/>
    <m/>
    <m/>
    <m/>
    <m/>
    <m/>
    <m/>
    <m/>
    <n v="8884"/>
    <s v="US-2017-115252"/>
    <d v="2017-10-20T00:00:00"/>
    <s v="10/25/2017"/>
    <s v="Standard Class"/>
    <s v="MY-18295"/>
    <x v="501"/>
    <x v="1"/>
    <s v="United States"/>
    <s v="Durham"/>
    <s v="North Carolina"/>
    <n v="27707"/>
    <x v="0"/>
    <s v="OFF-PA-10001667"/>
    <x v="1"/>
    <x v="10"/>
    <s v="Great White Multi-Use Recycled Paper (20Lb. and 84 Bright)"/>
    <n v="14.352"/>
    <n v="3"/>
    <n v="0.2"/>
    <n v="4.4850000000000003"/>
    <n v="2017"/>
    <x v="2"/>
    <s v="Q4"/>
    <n v="0.3125"/>
  </r>
  <r>
    <m/>
    <m/>
    <m/>
    <m/>
    <m/>
    <m/>
    <m/>
    <m/>
    <m/>
    <m/>
    <m/>
    <m/>
    <m/>
    <m/>
    <m/>
    <m/>
    <m/>
    <m/>
    <m/>
    <m/>
    <m/>
    <n v="8885"/>
    <s v="CA-2014-107398"/>
    <d v="2014-08-25T00:00:00"/>
    <s v="8/30/2014"/>
    <s v="Standard Class"/>
    <s v="BS-11590"/>
    <x v="29"/>
    <x v="1"/>
    <s v="United States"/>
    <s v="Columbus"/>
    <s v="Ohio"/>
    <n v="43229"/>
    <x v="3"/>
    <s v="OFF-BI-10001982"/>
    <x v="1"/>
    <x v="8"/>
    <s v="Wilson Jones Custom Binder Spines &amp; Labels"/>
    <n v="6.5279999999999996"/>
    <n v="4"/>
    <n v="0.7"/>
    <n v="-4.5696000000000003"/>
    <n v="2014"/>
    <x v="6"/>
    <s v="Q3"/>
    <n v="-0.70000000000000007"/>
  </r>
  <r>
    <m/>
    <m/>
    <m/>
    <m/>
    <m/>
    <m/>
    <m/>
    <m/>
    <m/>
    <m/>
    <m/>
    <m/>
    <m/>
    <m/>
    <m/>
    <m/>
    <m/>
    <m/>
    <m/>
    <m/>
    <m/>
    <n v="8886"/>
    <s v="CA-2014-107398"/>
    <d v="2014-08-25T00:00:00"/>
    <s v="8/30/2014"/>
    <s v="Standard Class"/>
    <s v="BS-11590"/>
    <x v="29"/>
    <x v="1"/>
    <s v="United States"/>
    <s v="Columbus"/>
    <s v="Ohio"/>
    <n v="43229"/>
    <x v="3"/>
    <s v="OFF-BI-10004141"/>
    <x v="1"/>
    <x v="8"/>
    <s v="Insertable Tab Indexes For Data Binders"/>
    <n v="2.8620000000000001"/>
    <n v="3"/>
    <n v="0.7"/>
    <n v="-2.2896000000000001"/>
    <n v="2014"/>
    <x v="6"/>
    <s v="Q3"/>
    <n v="-0.8"/>
  </r>
  <r>
    <m/>
    <m/>
    <m/>
    <m/>
    <m/>
    <m/>
    <m/>
    <m/>
    <m/>
    <m/>
    <m/>
    <m/>
    <m/>
    <m/>
    <m/>
    <m/>
    <m/>
    <m/>
    <m/>
    <m/>
    <m/>
    <n v="8887"/>
    <s v="CA-2014-107398"/>
    <d v="2014-08-25T00:00:00"/>
    <s v="8/30/2014"/>
    <s v="Standard Class"/>
    <s v="BS-11590"/>
    <x v="29"/>
    <x v="1"/>
    <s v="United States"/>
    <s v="Columbus"/>
    <s v="Ohio"/>
    <n v="43229"/>
    <x v="3"/>
    <s v="OFF-BI-10002103"/>
    <x v="1"/>
    <x v="8"/>
    <s v="Cardinal Slant-D Ring Binder, Heavy Gauge Vinyl"/>
    <n v="20.856000000000002"/>
    <n v="8"/>
    <n v="0.7"/>
    <n v="-16.684799999999999"/>
    <n v="2014"/>
    <x v="6"/>
    <s v="Q3"/>
    <n v="-0.79999999999999993"/>
  </r>
  <r>
    <m/>
    <m/>
    <m/>
    <m/>
    <m/>
    <m/>
    <m/>
    <m/>
    <m/>
    <m/>
    <m/>
    <m/>
    <m/>
    <m/>
    <m/>
    <m/>
    <m/>
    <m/>
    <m/>
    <m/>
    <m/>
    <n v="8888"/>
    <s v="CA-2014-169642"/>
    <d v="2014-07-27T00:00:00"/>
    <s v="7/30/2014"/>
    <s v="Second Class"/>
    <s v="BB-10990"/>
    <x v="121"/>
    <x v="1"/>
    <s v="United States"/>
    <s v="Los Angeles"/>
    <s v="California"/>
    <n v="90036"/>
    <x v="1"/>
    <s v="OFF-ST-10002574"/>
    <x v="1"/>
    <x v="4"/>
    <s v="SAFCO Commercial Wire Shelving, Black"/>
    <n v="276.27999999999997"/>
    <n v="2"/>
    <n v="0"/>
    <n v="0"/>
    <n v="2014"/>
    <x v="7"/>
    <s v="Q3"/>
    <n v="0"/>
  </r>
  <r>
    <m/>
    <m/>
    <m/>
    <m/>
    <m/>
    <m/>
    <m/>
    <m/>
    <m/>
    <m/>
    <m/>
    <m/>
    <m/>
    <m/>
    <m/>
    <m/>
    <m/>
    <m/>
    <m/>
    <m/>
    <m/>
    <n v="8889"/>
    <s v="CA-2017-103968"/>
    <d v="2017-12-01T00:00:00"/>
    <d v="2017-07-12T00:00:00"/>
    <s v="Standard Class"/>
    <s v="ML-17755"/>
    <x v="529"/>
    <x v="2"/>
    <s v="United States"/>
    <s v="Stockton"/>
    <s v="California"/>
    <n v="95207"/>
    <x v="1"/>
    <s v="FUR-FU-10003394"/>
    <x v="0"/>
    <x v="5"/>
    <s v="Tenex &quot;The Solids&quot; Textured Chair Mats"/>
    <n v="629.64"/>
    <n v="9"/>
    <n v="0"/>
    <n v="107.03879999999999"/>
    <n v="2017"/>
    <x v="4"/>
    <s v="Q4"/>
    <n v="0.16999999999999998"/>
  </r>
  <r>
    <m/>
    <m/>
    <m/>
    <m/>
    <m/>
    <m/>
    <m/>
    <m/>
    <m/>
    <m/>
    <m/>
    <m/>
    <m/>
    <m/>
    <m/>
    <m/>
    <m/>
    <m/>
    <m/>
    <m/>
    <m/>
    <n v="8890"/>
    <s v="CA-2016-147256"/>
    <d v="2016-10-17T00:00:00"/>
    <s v="10/21/2016"/>
    <s v="Second Class"/>
    <s v="FC-14245"/>
    <x v="763"/>
    <x v="2"/>
    <s v="United States"/>
    <s v="Columbia"/>
    <s v="Missouri"/>
    <n v="65203"/>
    <x v="2"/>
    <s v="TEC-PH-10003072"/>
    <x v="2"/>
    <x v="7"/>
    <s v="Panasonic KX-TG9541B DECT 6.0 Digital 2-Line Expandable Cordless Phone With Digital Answering System"/>
    <n v="449.97"/>
    <n v="3"/>
    <n v="0"/>
    <n v="220.4853"/>
    <n v="2016"/>
    <x v="2"/>
    <s v="Q4"/>
    <n v="0.48999999999999994"/>
  </r>
  <r>
    <m/>
    <m/>
    <m/>
    <m/>
    <m/>
    <m/>
    <m/>
    <m/>
    <m/>
    <m/>
    <m/>
    <m/>
    <m/>
    <m/>
    <m/>
    <m/>
    <m/>
    <m/>
    <m/>
    <m/>
    <m/>
    <n v="8891"/>
    <s v="CA-2016-147256"/>
    <d v="2016-10-17T00:00:00"/>
    <s v="10/21/2016"/>
    <s v="Second Class"/>
    <s v="FC-14245"/>
    <x v="763"/>
    <x v="2"/>
    <s v="United States"/>
    <s v="Columbia"/>
    <s v="Missouri"/>
    <n v="65203"/>
    <x v="2"/>
    <s v="OFF-AP-10003057"/>
    <x v="1"/>
    <x v="9"/>
    <s v="Honeywell Enviracaire Portable HEPA Air Cleaner for 16' x 20' Room"/>
    <n v="1927.59"/>
    <n v="7"/>
    <n v="0"/>
    <n v="751.76009999999997"/>
    <n v="2016"/>
    <x v="2"/>
    <s v="Q4"/>
    <n v="0.39"/>
  </r>
  <r>
    <m/>
    <m/>
    <m/>
    <m/>
    <m/>
    <m/>
    <m/>
    <m/>
    <m/>
    <m/>
    <m/>
    <m/>
    <m/>
    <m/>
    <m/>
    <m/>
    <m/>
    <m/>
    <m/>
    <m/>
    <m/>
    <n v="8892"/>
    <s v="CA-2016-162159"/>
    <d v="2016-09-16T00:00:00"/>
    <s v="9/18/2016"/>
    <s v="First Class"/>
    <s v="CR-12625"/>
    <x v="128"/>
    <x v="2"/>
    <s v="United States"/>
    <s v="Columbus"/>
    <s v="Georgia"/>
    <n v="31907"/>
    <x v="0"/>
    <s v="FUR-CH-10001146"/>
    <x v="0"/>
    <x v="1"/>
    <s v="Global Value Mid-Back Manager's Chair, Gray"/>
    <n v="121.78"/>
    <n v="2"/>
    <n v="0"/>
    <n v="30.445"/>
    <n v="2016"/>
    <x v="8"/>
    <s v="Q3"/>
    <n v="0.25"/>
  </r>
  <r>
    <m/>
    <m/>
    <m/>
    <m/>
    <m/>
    <m/>
    <m/>
    <m/>
    <m/>
    <m/>
    <m/>
    <m/>
    <m/>
    <m/>
    <m/>
    <m/>
    <m/>
    <m/>
    <m/>
    <m/>
    <m/>
    <n v="8893"/>
    <s v="CA-2015-111038"/>
    <d v="2015-12-01T00:00:00"/>
    <d v="2015-06-12T00:00:00"/>
    <s v="Standard Class"/>
    <s v="LC-16960"/>
    <x v="784"/>
    <x v="2"/>
    <s v="United States"/>
    <s v="San Diego"/>
    <s v="California"/>
    <n v="92037"/>
    <x v="1"/>
    <s v="FUR-CH-10003973"/>
    <x v="0"/>
    <x v="1"/>
    <s v="GuestStacker Chair with Chrome Finish Legs"/>
    <n v="2676.672"/>
    <n v="9"/>
    <n v="0.2"/>
    <n v="267.66719999999998"/>
    <n v="2015"/>
    <x v="4"/>
    <s v="Q4"/>
    <n v="9.9999999999999992E-2"/>
  </r>
  <r>
    <m/>
    <m/>
    <m/>
    <m/>
    <m/>
    <m/>
    <m/>
    <m/>
    <m/>
    <m/>
    <m/>
    <m/>
    <m/>
    <m/>
    <m/>
    <m/>
    <m/>
    <m/>
    <m/>
    <m/>
    <m/>
    <n v="8894"/>
    <s v="CA-2014-124723"/>
    <d v="2014-08-05T00:00:00"/>
    <d v="2014-12-08T00:00:00"/>
    <s v="Standard Class"/>
    <s v="GZ-14470"/>
    <x v="47"/>
    <x v="0"/>
    <s v="United States"/>
    <s v="Texas City"/>
    <s v="Texas"/>
    <n v="77590"/>
    <x v="2"/>
    <s v="FUR-TA-10001307"/>
    <x v="0"/>
    <x v="3"/>
    <s v="SAFCO PlanMaster Heigh-Adjustable Drafting Table Base, 43w x 30d x 30-37h, Black"/>
    <n v="489.23"/>
    <n v="2"/>
    <n v="0.3"/>
    <n v="41.933999999999997"/>
    <n v="2014"/>
    <x v="6"/>
    <s v="Q3"/>
    <n v="8.5714285714285701E-2"/>
  </r>
  <r>
    <m/>
    <m/>
    <m/>
    <m/>
    <m/>
    <m/>
    <m/>
    <m/>
    <m/>
    <m/>
    <m/>
    <m/>
    <m/>
    <m/>
    <m/>
    <m/>
    <m/>
    <m/>
    <m/>
    <m/>
    <m/>
    <n v="8895"/>
    <s v="CA-2016-167241"/>
    <d v="2016-08-15T00:00:00"/>
    <s v="8/22/2016"/>
    <s v="Standard Class"/>
    <s v="BD-11320"/>
    <x v="217"/>
    <x v="0"/>
    <s v="United States"/>
    <s v="Los Angeles"/>
    <s v="California"/>
    <n v="90004"/>
    <x v="1"/>
    <s v="FUR-FU-10004071"/>
    <x v="0"/>
    <x v="5"/>
    <s v="Luxo Professional Magnifying Clamp-On Fluorescent Lamps"/>
    <n v="312.02999999999997"/>
    <n v="3"/>
    <n v="0"/>
    <n v="43.684199999999997"/>
    <n v="2016"/>
    <x v="6"/>
    <s v="Q3"/>
    <n v="0.14000000000000001"/>
  </r>
  <r>
    <m/>
    <m/>
    <m/>
    <m/>
    <m/>
    <m/>
    <m/>
    <m/>
    <m/>
    <m/>
    <m/>
    <m/>
    <m/>
    <m/>
    <m/>
    <m/>
    <m/>
    <m/>
    <m/>
    <m/>
    <m/>
    <n v="8896"/>
    <s v="CA-2016-167241"/>
    <d v="2016-08-15T00:00:00"/>
    <s v="8/22/2016"/>
    <s v="Standard Class"/>
    <s v="BD-11320"/>
    <x v="217"/>
    <x v="0"/>
    <s v="United States"/>
    <s v="Los Angeles"/>
    <s v="California"/>
    <n v="90004"/>
    <x v="1"/>
    <s v="OFF-ST-10001505"/>
    <x v="1"/>
    <x v="4"/>
    <s v="Perma STOR-ALL Hanging File Box, 13 1/8&quot;W x 12 1/4&quot;D x 10 1/2&quot;H"/>
    <n v="17.940000000000001"/>
    <n v="3"/>
    <n v="0"/>
    <n v="3.0497999999999998"/>
    <n v="2016"/>
    <x v="6"/>
    <s v="Q3"/>
    <n v="0.16999999999999998"/>
  </r>
  <r>
    <m/>
    <m/>
    <m/>
    <m/>
    <m/>
    <m/>
    <m/>
    <m/>
    <m/>
    <m/>
    <m/>
    <m/>
    <m/>
    <m/>
    <m/>
    <m/>
    <m/>
    <m/>
    <m/>
    <m/>
    <m/>
    <n v="8897"/>
    <s v="CA-2016-167241"/>
    <d v="2016-08-15T00:00:00"/>
    <s v="8/22/2016"/>
    <s v="Standard Class"/>
    <s v="BD-11320"/>
    <x v="217"/>
    <x v="0"/>
    <s v="United States"/>
    <s v="Los Angeles"/>
    <s v="California"/>
    <n v="90004"/>
    <x v="1"/>
    <s v="TEC-PH-10004614"/>
    <x v="2"/>
    <x v="7"/>
    <s v="AT&amp;T 841000 Phone"/>
    <n v="165.6"/>
    <n v="3"/>
    <n v="0.2"/>
    <n v="10.35"/>
    <n v="2016"/>
    <x v="6"/>
    <s v="Q3"/>
    <n v="6.25E-2"/>
  </r>
  <r>
    <m/>
    <m/>
    <m/>
    <m/>
    <m/>
    <m/>
    <m/>
    <m/>
    <m/>
    <m/>
    <m/>
    <m/>
    <m/>
    <m/>
    <m/>
    <m/>
    <m/>
    <m/>
    <m/>
    <m/>
    <m/>
    <n v="8898"/>
    <s v="CA-2016-167241"/>
    <d v="2016-08-15T00:00:00"/>
    <s v="8/22/2016"/>
    <s v="Standard Class"/>
    <s v="BD-11320"/>
    <x v="217"/>
    <x v="0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  <n v="2016"/>
    <x v="6"/>
    <s v="Q3"/>
    <n v="0.47999999999999993"/>
  </r>
  <r>
    <m/>
    <m/>
    <m/>
    <m/>
    <m/>
    <m/>
    <m/>
    <m/>
    <m/>
    <m/>
    <m/>
    <m/>
    <m/>
    <m/>
    <m/>
    <m/>
    <m/>
    <m/>
    <m/>
    <m/>
    <m/>
    <n v="8899"/>
    <s v="CA-2015-163237"/>
    <d v="2015-08-07T00:00:00"/>
    <d v="2015-09-08T00:00:00"/>
    <s v="Second Class"/>
    <s v="EM-14095"/>
    <x v="313"/>
    <x v="1"/>
    <s v="United States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  <n v="2015"/>
    <x v="6"/>
    <s v="Q3"/>
    <n v="0.3"/>
  </r>
  <r>
    <m/>
    <m/>
    <m/>
    <m/>
    <m/>
    <m/>
    <m/>
    <m/>
    <m/>
    <m/>
    <m/>
    <m/>
    <m/>
    <m/>
    <m/>
    <m/>
    <m/>
    <m/>
    <m/>
    <m/>
    <m/>
    <n v="8900"/>
    <s v="CA-2015-163237"/>
    <d v="2015-08-07T00:00:00"/>
    <d v="2015-09-08T00:00:00"/>
    <s v="Second Class"/>
    <s v="EM-14095"/>
    <x v="313"/>
    <x v="1"/>
    <s v="United States"/>
    <s v="Springfield"/>
    <s v="Virginia"/>
    <n v="22153"/>
    <x v="0"/>
    <s v="OFF-LA-10004545"/>
    <x v="1"/>
    <x v="2"/>
    <s v="Avery 50"/>
    <n v="25.06"/>
    <n v="2"/>
    <n v="0"/>
    <n v="11.7782"/>
    <n v="2015"/>
    <x v="6"/>
    <s v="Q3"/>
    <n v="0.47000000000000003"/>
  </r>
  <r>
    <m/>
    <m/>
    <m/>
    <m/>
    <m/>
    <m/>
    <m/>
    <m/>
    <m/>
    <m/>
    <m/>
    <m/>
    <m/>
    <m/>
    <m/>
    <m/>
    <m/>
    <m/>
    <m/>
    <m/>
    <m/>
    <n v="8901"/>
    <s v="CA-2016-150483"/>
    <d v="2016-05-31T00:00:00"/>
    <d v="2016-04-06T00:00:00"/>
    <s v="Standard Class"/>
    <s v="BP-11290"/>
    <x v="443"/>
    <x v="0"/>
    <s v="United States"/>
    <s v="Decatur"/>
    <s v="Illinois"/>
    <n v="62521"/>
    <x v="2"/>
    <s v="FUR-FU-10001379"/>
    <x v="0"/>
    <x v="5"/>
    <s v="Executive Impressions 16-1/2&quot; Circular Wall Clock"/>
    <n v="32.064"/>
    <n v="3"/>
    <n v="0.6"/>
    <n v="-12.8256"/>
    <n v="2016"/>
    <x v="5"/>
    <s v="Q2"/>
    <n v="-0.39999999999999997"/>
  </r>
  <r>
    <m/>
    <m/>
    <m/>
    <m/>
    <m/>
    <m/>
    <m/>
    <m/>
    <m/>
    <m/>
    <m/>
    <m/>
    <m/>
    <m/>
    <m/>
    <m/>
    <m/>
    <m/>
    <m/>
    <m/>
    <m/>
    <n v="8902"/>
    <s v="CA-2016-150483"/>
    <d v="2016-05-31T00:00:00"/>
    <d v="2016-04-06T00:00:00"/>
    <s v="Standard Class"/>
    <s v="BP-11290"/>
    <x v="443"/>
    <x v="0"/>
    <s v="United States"/>
    <s v="Decatur"/>
    <s v="Illinois"/>
    <n v="62521"/>
    <x v="2"/>
    <s v="OFF-PA-10001846"/>
    <x v="1"/>
    <x v="10"/>
    <s v="Xerox 1899"/>
    <n v="18.495999999999999"/>
    <n v="4"/>
    <n v="0.2"/>
    <n v="6.7047999999999996"/>
    <n v="2016"/>
    <x v="5"/>
    <s v="Q2"/>
    <n v="0.36249999999999999"/>
  </r>
  <r>
    <m/>
    <m/>
    <m/>
    <m/>
    <m/>
    <m/>
    <m/>
    <m/>
    <m/>
    <m/>
    <m/>
    <m/>
    <m/>
    <m/>
    <m/>
    <m/>
    <m/>
    <m/>
    <m/>
    <m/>
    <m/>
    <n v="8903"/>
    <s v="CA-2016-150483"/>
    <d v="2016-05-31T00:00:00"/>
    <d v="2016-04-06T00:00:00"/>
    <s v="Standard Class"/>
    <s v="BP-11290"/>
    <x v="443"/>
    <x v="0"/>
    <s v="United States"/>
    <s v="Decatur"/>
    <s v="Illinois"/>
    <n v="62521"/>
    <x v="2"/>
    <s v="FUR-CH-10000422"/>
    <x v="0"/>
    <x v="1"/>
    <s v="Global Highback Leather Tilter in Burgundy"/>
    <n v="191.07900000000001"/>
    <n v="3"/>
    <n v="0.3"/>
    <n v="-38.215800000000002"/>
    <n v="2016"/>
    <x v="5"/>
    <s v="Q2"/>
    <n v="-0.2"/>
  </r>
  <r>
    <m/>
    <m/>
    <m/>
    <m/>
    <m/>
    <m/>
    <m/>
    <m/>
    <m/>
    <m/>
    <m/>
    <m/>
    <m/>
    <m/>
    <m/>
    <m/>
    <m/>
    <m/>
    <m/>
    <m/>
    <m/>
    <n v="8904"/>
    <s v="CA-2016-150483"/>
    <d v="2016-05-31T00:00:00"/>
    <d v="2016-04-06T00:00:00"/>
    <s v="Standard Class"/>
    <s v="BP-11290"/>
    <x v="443"/>
    <x v="0"/>
    <s v="United States"/>
    <s v="Decatur"/>
    <s v="Illinois"/>
    <n v="62521"/>
    <x v="2"/>
    <s v="OFF-PA-10004621"/>
    <x v="1"/>
    <x v="10"/>
    <s v="Xerox 212"/>
    <n v="10.368"/>
    <n v="2"/>
    <n v="0.2"/>
    <n v="3.6288"/>
    <n v="2016"/>
    <x v="5"/>
    <s v="Q2"/>
    <n v="0.35"/>
  </r>
  <r>
    <m/>
    <m/>
    <m/>
    <m/>
    <m/>
    <m/>
    <m/>
    <m/>
    <m/>
    <m/>
    <m/>
    <m/>
    <m/>
    <m/>
    <m/>
    <m/>
    <m/>
    <m/>
    <m/>
    <m/>
    <m/>
    <n v="8905"/>
    <s v="US-2016-126431"/>
    <d v="2016-07-01T00:00:00"/>
    <d v="2016-01-07T00:00:00"/>
    <s v="Same Day"/>
    <s v="SU-20665"/>
    <x v="711"/>
    <x v="2"/>
    <s v="United States"/>
    <s v="New York City"/>
    <s v="New York"/>
    <n v="10009"/>
    <x v="3"/>
    <s v="OFF-LA-10001474"/>
    <x v="1"/>
    <x v="2"/>
    <s v="Avery 477"/>
    <n v="30.53"/>
    <n v="1"/>
    <n v="0"/>
    <n v="14.043799999999999"/>
    <n v="2016"/>
    <x v="7"/>
    <s v="Q3"/>
    <n v="0.45999999999999996"/>
  </r>
  <r>
    <m/>
    <m/>
    <m/>
    <m/>
    <m/>
    <m/>
    <m/>
    <m/>
    <m/>
    <m/>
    <m/>
    <m/>
    <m/>
    <m/>
    <m/>
    <m/>
    <m/>
    <m/>
    <m/>
    <m/>
    <m/>
    <n v="8906"/>
    <s v="US-2016-126431"/>
    <d v="2016-07-01T00:00:00"/>
    <d v="2016-01-07T00:00:00"/>
    <s v="Same Day"/>
    <s v="SU-20665"/>
    <x v="711"/>
    <x v="2"/>
    <s v="United States"/>
    <s v="New York City"/>
    <s v="New York"/>
    <n v="10009"/>
    <x v="3"/>
    <s v="TEC-AC-10001635"/>
    <x v="2"/>
    <x v="11"/>
    <s v="KeyTronic KT400U2 - Keyboard - Black"/>
    <n v="30.84"/>
    <n v="3"/>
    <n v="0"/>
    <n v="6.1680000000000001"/>
    <n v="2016"/>
    <x v="7"/>
    <s v="Q3"/>
    <n v="0.2"/>
  </r>
  <r>
    <m/>
    <m/>
    <m/>
    <m/>
    <m/>
    <m/>
    <m/>
    <m/>
    <m/>
    <m/>
    <m/>
    <m/>
    <m/>
    <m/>
    <m/>
    <m/>
    <m/>
    <m/>
    <m/>
    <m/>
    <m/>
    <n v="8907"/>
    <s v="US-2016-126431"/>
    <d v="2016-07-01T00:00:00"/>
    <d v="2016-01-07T00:00:00"/>
    <s v="Same Day"/>
    <s v="SU-20665"/>
    <x v="711"/>
    <x v="2"/>
    <s v="United States"/>
    <s v="New York City"/>
    <s v="New York"/>
    <n v="10009"/>
    <x v="3"/>
    <s v="OFF-PA-10001950"/>
    <x v="1"/>
    <x v="10"/>
    <s v="Southworth 25% Cotton Antique Laid Paper &amp; Envelopes"/>
    <n v="75.06"/>
    <n v="9"/>
    <n v="0"/>
    <n v="33.777000000000001"/>
    <n v="2016"/>
    <x v="7"/>
    <s v="Q3"/>
    <n v="0.45"/>
  </r>
  <r>
    <m/>
    <m/>
    <m/>
    <m/>
    <m/>
    <m/>
    <m/>
    <m/>
    <m/>
    <m/>
    <m/>
    <m/>
    <m/>
    <m/>
    <m/>
    <m/>
    <m/>
    <m/>
    <m/>
    <m/>
    <m/>
    <n v="8908"/>
    <s v="CA-2016-139934"/>
    <d v="2016-12-18T00:00:00"/>
    <s v="12/20/2016"/>
    <s v="First Class"/>
    <s v="AY-10555"/>
    <x v="672"/>
    <x v="1"/>
    <s v="United States"/>
    <s v="San Francisco"/>
    <s v="California"/>
    <n v="94110"/>
    <x v="1"/>
    <s v="TEC-PH-10001552"/>
    <x v="2"/>
    <x v="7"/>
    <s v="I Need's 3d Hello Kitty Hybrid Silicone Case Cover for HTC One X 4g with 3d Hello Kitty Stylus Pen Green/pink"/>
    <n v="66.975999999999999"/>
    <n v="7"/>
    <n v="0.2"/>
    <n v="6.6976000000000004"/>
    <n v="2016"/>
    <x v="4"/>
    <s v="Q4"/>
    <n v="0.1"/>
  </r>
  <r>
    <m/>
    <m/>
    <m/>
    <m/>
    <m/>
    <m/>
    <m/>
    <m/>
    <m/>
    <m/>
    <m/>
    <m/>
    <m/>
    <m/>
    <m/>
    <m/>
    <m/>
    <m/>
    <m/>
    <m/>
    <m/>
    <n v="8909"/>
    <s v="CA-2015-109603"/>
    <d v="2015-01-26T00:00:00"/>
    <d v="2015-01-02T00:00:00"/>
    <s v="Standard Class"/>
    <s v="EM-13825"/>
    <x v="605"/>
    <x v="1"/>
    <s v="United States"/>
    <s v="Moreno Valley"/>
    <s v="California"/>
    <n v="92553"/>
    <x v="1"/>
    <s v="OFF-PA-10003790"/>
    <x v="1"/>
    <x v="10"/>
    <s v="Xerox 1991"/>
    <n v="182.72"/>
    <n v="8"/>
    <n v="0"/>
    <n v="84.051199999999994"/>
    <n v="2015"/>
    <x v="9"/>
    <s v="Q1"/>
    <n v="0.45999999999999996"/>
  </r>
  <r>
    <m/>
    <m/>
    <m/>
    <m/>
    <m/>
    <m/>
    <m/>
    <m/>
    <m/>
    <m/>
    <m/>
    <m/>
    <m/>
    <m/>
    <m/>
    <m/>
    <m/>
    <m/>
    <m/>
    <m/>
    <m/>
    <n v="8910"/>
    <s v="CA-2017-160661"/>
    <d v="2017-10-28T00:00:00"/>
    <d v="2017-01-11T00:00:00"/>
    <s v="Standard Class"/>
    <s v="SA-20830"/>
    <x v="193"/>
    <x v="0"/>
    <s v="United States"/>
    <s v="Everett"/>
    <s v="Massachusetts"/>
    <n v="2149"/>
    <x v="3"/>
    <s v="OFF-LA-10002475"/>
    <x v="1"/>
    <x v="2"/>
    <s v="Avery 519"/>
    <n v="21.93"/>
    <n v="3"/>
    <n v="0"/>
    <n v="10.3071"/>
    <n v="2017"/>
    <x v="2"/>
    <s v="Q4"/>
    <n v="0.47000000000000003"/>
  </r>
  <r>
    <m/>
    <m/>
    <m/>
    <m/>
    <m/>
    <m/>
    <m/>
    <m/>
    <m/>
    <m/>
    <m/>
    <m/>
    <m/>
    <m/>
    <m/>
    <m/>
    <m/>
    <m/>
    <m/>
    <m/>
    <m/>
    <n v="8911"/>
    <s v="CA-2017-102610"/>
    <d v="2017-11-04T00:00:00"/>
    <d v="2017-08-11T00:00:00"/>
    <s v="Standard Class"/>
    <s v="CA-12265"/>
    <x v="244"/>
    <x v="0"/>
    <s v="United States"/>
    <s v="Chattanooga"/>
    <s v="Tennessee"/>
    <n v="37421"/>
    <x v="0"/>
    <s v="TEC-AC-10000303"/>
    <x v="2"/>
    <x v="11"/>
    <s v="Logitech M510 Wireless Mouse"/>
    <n v="95.975999999999999"/>
    <n v="3"/>
    <n v="0.2"/>
    <n v="15.5961"/>
    <n v="2017"/>
    <x v="0"/>
    <s v="Q4"/>
    <n v="0.16250000000000001"/>
  </r>
  <r>
    <m/>
    <m/>
    <m/>
    <m/>
    <m/>
    <m/>
    <m/>
    <m/>
    <m/>
    <m/>
    <m/>
    <m/>
    <m/>
    <m/>
    <m/>
    <m/>
    <m/>
    <m/>
    <m/>
    <m/>
    <m/>
    <n v="8912"/>
    <s v="CA-2017-102610"/>
    <d v="2017-11-04T00:00:00"/>
    <d v="2017-08-11T00:00:00"/>
    <s v="Standard Class"/>
    <s v="CA-12265"/>
    <x v="244"/>
    <x v="0"/>
    <s v="United States"/>
    <s v="Chattanooga"/>
    <s v="Tennessee"/>
    <n v="37421"/>
    <x v="0"/>
    <s v="TEC-PH-10000127"/>
    <x v="2"/>
    <x v="7"/>
    <s v="iOttie XL Car Mount"/>
    <n v="143.928"/>
    <n v="9"/>
    <n v="0.2"/>
    <n v="-32.383800000000001"/>
    <n v="2017"/>
    <x v="0"/>
    <s v="Q4"/>
    <n v="-0.22500000000000001"/>
  </r>
  <r>
    <m/>
    <m/>
    <m/>
    <m/>
    <m/>
    <m/>
    <m/>
    <m/>
    <m/>
    <m/>
    <m/>
    <m/>
    <m/>
    <m/>
    <m/>
    <m/>
    <m/>
    <m/>
    <m/>
    <m/>
    <m/>
    <n v="8913"/>
    <s v="CA-2017-102610"/>
    <d v="2017-11-04T00:00:00"/>
    <d v="2017-08-11T00:00:00"/>
    <s v="Standard Class"/>
    <s v="CA-12265"/>
    <x v="244"/>
    <x v="0"/>
    <s v="United States"/>
    <s v="Chattanooga"/>
    <s v="Tennessee"/>
    <n v="37421"/>
    <x v="0"/>
    <s v="OFF-BI-10004364"/>
    <x v="1"/>
    <x v="8"/>
    <s v="Storex Dura Pro Binders"/>
    <n v="3.5640000000000001"/>
    <n v="2"/>
    <n v="0.7"/>
    <n v="-2.97"/>
    <n v="2017"/>
    <x v="0"/>
    <s v="Q4"/>
    <n v="-0.83333333333333337"/>
  </r>
  <r>
    <m/>
    <m/>
    <m/>
    <m/>
    <m/>
    <m/>
    <m/>
    <m/>
    <m/>
    <m/>
    <m/>
    <m/>
    <m/>
    <m/>
    <m/>
    <m/>
    <m/>
    <m/>
    <m/>
    <m/>
    <m/>
    <n v="8914"/>
    <s v="CA-2017-102610"/>
    <d v="2017-11-04T00:00:00"/>
    <d v="2017-08-11T00:00:00"/>
    <s v="Standard Class"/>
    <s v="CA-12265"/>
    <x v="244"/>
    <x v="0"/>
    <s v="United States"/>
    <s v="Chattanooga"/>
    <s v="Tennessee"/>
    <n v="37421"/>
    <x v="0"/>
    <s v="OFF-LA-10002195"/>
    <x v="1"/>
    <x v="2"/>
    <s v="Avery 481"/>
    <n v="4.9279999999999999"/>
    <n v="2"/>
    <n v="0.2"/>
    <n v="1.7248000000000001"/>
    <n v="2017"/>
    <x v="0"/>
    <s v="Q4"/>
    <n v="0.35000000000000003"/>
  </r>
  <r>
    <m/>
    <m/>
    <m/>
    <m/>
    <m/>
    <m/>
    <m/>
    <m/>
    <m/>
    <m/>
    <m/>
    <m/>
    <m/>
    <m/>
    <m/>
    <m/>
    <m/>
    <m/>
    <m/>
    <m/>
    <m/>
    <n v="8915"/>
    <s v="US-2016-144057"/>
    <d v="2016-05-09T00:00:00"/>
    <s v="5/13/2016"/>
    <s v="Standard Class"/>
    <s v="CV-12805"/>
    <x v="51"/>
    <x v="1"/>
    <s v="United States"/>
    <s v="Austin"/>
    <s v="Texas"/>
    <n v="78745"/>
    <x v="2"/>
    <s v="OFF-ST-10001490"/>
    <x v="1"/>
    <x v="4"/>
    <s v="Hot File 7-Pocket, Floor Stand"/>
    <n v="856.65599999999995"/>
    <n v="6"/>
    <n v="0.2"/>
    <n v="107.08199999999999"/>
    <n v="2016"/>
    <x v="5"/>
    <s v="Q2"/>
    <n v="0.125"/>
  </r>
  <r>
    <m/>
    <m/>
    <m/>
    <m/>
    <m/>
    <m/>
    <m/>
    <m/>
    <m/>
    <m/>
    <m/>
    <m/>
    <m/>
    <m/>
    <m/>
    <m/>
    <m/>
    <m/>
    <m/>
    <m/>
    <m/>
    <n v="8916"/>
    <s v="US-2016-144057"/>
    <d v="2016-05-09T00:00:00"/>
    <s v="5/13/2016"/>
    <s v="Standard Class"/>
    <s v="CV-12805"/>
    <x v="51"/>
    <x v="1"/>
    <s v="United States"/>
    <s v="Austin"/>
    <s v="Texas"/>
    <n v="78745"/>
    <x v="2"/>
    <s v="OFF-BI-10002852"/>
    <x v="1"/>
    <x v="8"/>
    <s v="Ibico Standard Transparent Covers"/>
    <n v="13.183999999999999"/>
    <n v="4"/>
    <n v="0.8"/>
    <n v="-20.435199999999998"/>
    <n v="2016"/>
    <x v="5"/>
    <s v="Q2"/>
    <n v="-1.55"/>
  </r>
  <r>
    <m/>
    <m/>
    <m/>
    <m/>
    <m/>
    <m/>
    <m/>
    <m/>
    <m/>
    <m/>
    <m/>
    <m/>
    <m/>
    <m/>
    <m/>
    <m/>
    <m/>
    <m/>
    <m/>
    <m/>
    <m/>
    <n v="8917"/>
    <s v="US-2016-144057"/>
    <d v="2016-05-09T00:00:00"/>
    <s v="5/13/2016"/>
    <s v="Standard Class"/>
    <s v="CV-12805"/>
    <x v="51"/>
    <x v="1"/>
    <s v="United States"/>
    <s v="Austin"/>
    <s v="Texas"/>
    <n v="78745"/>
    <x v="2"/>
    <s v="OFF-AP-10000390"/>
    <x v="1"/>
    <x v="9"/>
    <s v="Euro Pro Shark Stick Mini Vacuum"/>
    <n v="48.783999999999999"/>
    <n v="4"/>
    <n v="0.8"/>
    <n v="-131.71680000000001"/>
    <n v="2016"/>
    <x v="5"/>
    <s v="Q2"/>
    <n v="-2.7"/>
  </r>
  <r>
    <m/>
    <m/>
    <m/>
    <m/>
    <m/>
    <m/>
    <m/>
    <m/>
    <m/>
    <m/>
    <m/>
    <m/>
    <m/>
    <m/>
    <m/>
    <m/>
    <m/>
    <m/>
    <m/>
    <m/>
    <m/>
    <n v="8918"/>
    <s v="US-2016-144057"/>
    <d v="2016-05-09T00:00:00"/>
    <s v="5/13/2016"/>
    <s v="Standard Class"/>
    <s v="CV-12805"/>
    <x v="51"/>
    <x v="1"/>
    <s v="United States"/>
    <s v="Austin"/>
    <s v="Texas"/>
    <n v="78745"/>
    <x v="2"/>
    <s v="OFF-PA-10004327"/>
    <x v="1"/>
    <x v="10"/>
    <s v="Xerox 1911"/>
    <n v="76.64"/>
    <n v="2"/>
    <n v="0.2"/>
    <n v="26.824000000000002"/>
    <n v="2016"/>
    <x v="5"/>
    <s v="Q2"/>
    <n v="0.35000000000000003"/>
  </r>
  <r>
    <m/>
    <m/>
    <m/>
    <m/>
    <m/>
    <m/>
    <m/>
    <m/>
    <m/>
    <m/>
    <m/>
    <m/>
    <m/>
    <m/>
    <m/>
    <m/>
    <m/>
    <m/>
    <m/>
    <m/>
    <m/>
    <n v="8919"/>
    <s v="US-2016-144057"/>
    <d v="2016-05-09T00:00:00"/>
    <s v="5/13/2016"/>
    <s v="Standard Class"/>
    <s v="CV-12805"/>
    <x v="51"/>
    <x v="1"/>
    <s v="United States"/>
    <s v="Austin"/>
    <s v="Texas"/>
    <n v="78745"/>
    <x v="2"/>
    <s v="OFF-BI-10002353"/>
    <x v="1"/>
    <x v="8"/>
    <s v="GBC VeloBind Cover Sets"/>
    <n v="18.527999999999999"/>
    <n v="6"/>
    <n v="0.8"/>
    <n v="-27.792000000000002"/>
    <n v="2016"/>
    <x v="5"/>
    <s v="Q2"/>
    <n v="-1.5000000000000002"/>
  </r>
  <r>
    <m/>
    <m/>
    <m/>
    <m/>
    <m/>
    <m/>
    <m/>
    <m/>
    <m/>
    <m/>
    <m/>
    <m/>
    <m/>
    <m/>
    <m/>
    <m/>
    <m/>
    <m/>
    <m/>
    <m/>
    <m/>
    <n v="8920"/>
    <s v="CA-2014-160276"/>
    <d v="2014-04-02T00:00:00"/>
    <d v="2014-08-04T00:00:00"/>
    <s v="Standard Class"/>
    <s v="AH-10690"/>
    <x v="706"/>
    <x v="1"/>
    <s v="United States"/>
    <s v="Virginia Beach"/>
    <s v="Virginia"/>
    <n v="23464"/>
    <x v="0"/>
    <s v="FUR-FU-10003192"/>
    <x v="0"/>
    <x v="5"/>
    <s v="Luxo Adjustable Task Clamp Lamp"/>
    <n v="177.68"/>
    <n v="2"/>
    <n v="0"/>
    <n v="46.196800000000003"/>
    <n v="2014"/>
    <x v="3"/>
    <s v="Q2"/>
    <n v="0.26"/>
  </r>
  <r>
    <m/>
    <m/>
    <m/>
    <m/>
    <m/>
    <m/>
    <m/>
    <m/>
    <m/>
    <m/>
    <m/>
    <m/>
    <m/>
    <m/>
    <m/>
    <m/>
    <m/>
    <m/>
    <m/>
    <m/>
    <m/>
    <n v="8921"/>
    <s v="CA-2014-132983"/>
    <d v="2014-04-28T00:00:00"/>
    <d v="2014-03-05T00:00:00"/>
    <s v="Standard Class"/>
    <s v="DS-13180"/>
    <x v="103"/>
    <x v="1"/>
    <s v="United States"/>
    <s v="Jamestown"/>
    <s v="New York"/>
    <n v="14701"/>
    <x v="3"/>
    <s v="TEC-AC-10000736"/>
    <x v="2"/>
    <x v="11"/>
    <s v="Logitech G600 MMO Gaming Mouse"/>
    <n v="159.97999999999999"/>
    <n v="2"/>
    <n v="0"/>
    <n v="57.592799999999997"/>
    <n v="2014"/>
    <x v="3"/>
    <s v="Q2"/>
    <n v="0.36"/>
  </r>
  <r>
    <m/>
    <m/>
    <m/>
    <m/>
    <m/>
    <m/>
    <m/>
    <m/>
    <m/>
    <m/>
    <m/>
    <m/>
    <m/>
    <m/>
    <m/>
    <m/>
    <m/>
    <m/>
    <m/>
    <m/>
    <m/>
    <n v="8922"/>
    <s v="CA-2016-145709"/>
    <d v="2016-10-04T00:00:00"/>
    <d v="2016-08-10T00:00:00"/>
    <s v="Standard Class"/>
    <s v="AH-10690"/>
    <x v="706"/>
    <x v="1"/>
    <s v="United States"/>
    <s v="Coral Gables"/>
    <s v="Florida"/>
    <n v="33134"/>
    <x v="0"/>
    <s v="TEC-PH-10003095"/>
    <x v="2"/>
    <x v="7"/>
    <s v="Samsung HM1900 Bluetooth Headset"/>
    <n v="52.68"/>
    <n v="3"/>
    <n v="0.2"/>
    <n v="19.754999999999999"/>
    <n v="2016"/>
    <x v="2"/>
    <s v="Q4"/>
    <n v="0.375"/>
  </r>
  <r>
    <m/>
    <m/>
    <m/>
    <m/>
    <m/>
    <m/>
    <m/>
    <m/>
    <m/>
    <m/>
    <m/>
    <m/>
    <m/>
    <m/>
    <m/>
    <m/>
    <m/>
    <m/>
    <m/>
    <m/>
    <m/>
    <n v="8923"/>
    <s v="CA-2016-145709"/>
    <d v="2016-10-04T00:00:00"/>
    <d v="2016-08-10T00:00:00"/>
    <s v="Standard Class"/>
    <s v="AH-10690"/>
    <x v="706"/>
    <x v="1"/>
    <s v="United States"/>
    <s v="Coral Gables"/>
    <s v="Florida"/>
    <n v="33134"/>
    <x v="0"/>
    <s v="FUR-FU-10002885"/>
    <x v="0"/>
    <x v="5"/>
    <s v="Magna Visual Magnetic Picture Hangers"/>
    <n v="11.568"/>
    <n v="3"/>
    <n v="0.2"/>
    <n v="2.6027999999999998"/>
    <n v="2016"/>
    <x v="2"/>
    <s v="Q4"/>
    <n v="0.22499999999999998"/>
  </r>
  <r>
    <m/>
    <m/>
    <m/>
    <m/>
    <m/>
    <m/>
    <m/>
    <m/>
    <m/>
    <m/>
    <m/>
    <m/>
    <m/>
    <m/>
    <m/>
    <m/>
    <m/>
    <m/>
    <m/>
    <m/>
    <m/>
    <n v="8924"/>
    <s v="CA-2017-133928"/>
    <d v="2017-06-11T00:00:00"/>
    <s v="6/17/2017"/>
    <s v="Standard Class"/>
    <s v="ZC-21910"/>
    <x v="233"/>
    <x v="0"/>
    <s v="United States"/>
    <s v="Hickory"/>
    <s v="North Carolina"/>
    <n v="28601"/>
    <x v="0"/>
    <s v="OFF-BI-10001525"/>
    <x v="1"/>
    <x v="8"/>
    <s v="Acco Pressboard Covers with Storage Hooks, 14 7/8&quot; x 11&quot;, Executive Red"/>
    <n v="4.5720000000000001"/>
    <n v="4"/>
    <n v="0.7"/>
    <n v="-3.81"/>
    <n v="2017"/>
    <x v="1"/>
    <s v="Q2"/>
    <n v="-0.83333333333333337"/>
  </r>
  <r>
    <m/>
    <m/>
    <m/>
    <m/>
    <m/>
    <m/>
    <m/>
    <m/>
    <m/>
    <m/>
    <m/>
    <m/>
    <m/>
    <m/>
    <m/>
    <m/>
    <m/>
    <m/>
    <m/>
    <m/>
    <m/>
    <n v="8925"/>
    <s v="CA-2016-168032"/>
    <d v="2016-01-30T00:00:00"/>
    <d v="2016-03-02T00:00:00"/>
    <s v="Standard Class"/>
    <s v="DF-13135"/>
    <x v="650"/>
    <x v="0"/>
    <s v="United States"/>
    <s v="Rockford"/>
    <s v="Illinois"/>
    <n v="61107"/>
    <x v="2"/>
    <s v="TEC-PH-10004241"/>
    <x v="2"/>
    <x v="7"/>
    <s v="Nokia Lumia 1020"/>
    <n v="1439.9680000000001"/>
    <n v="4"/>
    <n v="0.2"/>
    <n v="143.99680000000001"/>
    <n v="2016"/>
    <x v="9"/>
    <s v="Q1"/>
    <n v="0.1"/>
  </r>
  <r>
    <m/>
    <m/>
    <m/>
    <m/>
    <m/>
    <m/>
    <m/>
    <m/>
    <m/>
    <m/>
    <m/>
    <m/>
    <m/>
    <m/>
    <m/>
    <m/>
    <m/>
    <m/>
    <m/>
    <m/>
    <m/>
    <n v="8926"/>
    <s v="CA-2016-168032"/>
    <d v="2016-01-30T00:00:00"/>
    <d v="2016-03-02T00:00:00"/>
    <s v="Standard Class"/>
    <s v="DF-13135"/>
    <x v="650"/>
    <x v="0"/>
    <s v="United States"/>
    <s v="Rockford"/>
    <s v="Illinois"/>
    <n v="61107"/>
    <x v="2"/>
    <s v="OFF-BI-10000546"/>
    <x v="1"/>
    <x v="8"/>
    <s v="Avery Durable Binders"/>
    <n v="1.728"/>
    <n v="3"/>
    <n v="0.8"/>
    <n v="-2.6783999999999999"/>
    <n v="2016"/>
    <x v="9"/>
    <s v="Q1"/>
    <n v="-1.55"/>
  </r>
  <r>
    <m/>
    <m/>
    <m/>
    <m/>
    <m/>
    <m/>
    <m/>
    <m/>
    <m/>
    <m/>
    <m/>
    <m/>
    <m/>
    <m/>
    <m/>
    <m/>
    <m/>
    <m/>
    <m/>
    <m/>
    <m/>
    <n v="8927"/>
    <s v="CA-2016-168032"/>
    <d v="2016-01-30T00:00:00"/>
    <d v="2016-03-02T00:00:00"/>
    <s v="Standard Class"/>
    <s v="DF-13135"/>
    <x v="650"/>
    <x v="0"/>
    <s v="United States"/>
    <s v="Rockford"/>
    <s v="Illinois"/>
    <n v="61107"/>
    <x v="2"/>
    <s v="FUR-TA-10004256"/>
    <x v="0"/>
    <x v="3"/>
    <s v="Bretford “Just In Time” Height-Adjustable Multi-Task Work Tables"/>
    <n v="626.1"/>
    <n v="3"/>
    <n v="0.5"/>
    <n v="-538.44600000000003"/>
    <n v="2016"/>
    <x v="9"/>
    <s v="Q1"/>
    <n v="-0.86"/>
  </r>
  <r>
    <m/>
    <m/>
    <m/>
    <m/>
    <m/>
    <m/>
    <m/>
    <m/>
    <m/>
    <m/>
    <m/>
    <m/>
    <m/>
    <m/>
    <m/>
    <m/>
    <m/>
    <m/>
    <m/>
    <m/>
    <m/>
    <n v="8928"/>
    <s v="CA-2015-143616"/>
    <d v="2015-09-27T00:00:00"/>
    <s v="9/29/2015"/>
    <s v="Second Class"/>
    <s v="SS-20140"/>
    <x v="164"/>
    <x v="1"/>
    <s v="United States"/>
    <s v="Seattle"/>
    <s v="Washington"/>
    <n v="98103"/>
    <x v="1"/>
    <s v="OFF-AR-10002067"/>
    <x v="1"/>
    <x v="6"/>
    <s v="Newell 334"/>
    <n v="99.2"/>
    <n v="5"/>
    <n v="0"/>
    <n v="25.792000000000002"/>
    <n v="2015"/>
    <x v="8"/>
    <s v="Q3"/>
    <n v="0.26"/>
  </r>
  <r>
    <m/>
    <m/>
    <m/>
    <m/>
    <m/>
    <m/>
    <m/>
    <m/>
    <m/>
    <m/>
    <m/>
    <m/>
    <m/>
    <m/>
    <m/>
    <m/>
    <m/>
    <m/>
    <m/>
    <m/>
    <m/>
    <n v="8929"/>
    <s v="US-2015-168704"/>
    <d v="2015-04-13T00:00:00"/>
    <s v="4/17/2015"/>
    <s v="Standard Class"/>
    <s v="FP-14320"/>
    <x v="224"/>
    <x v="0"/>
    <s v="United States"/>
    <s v="Huntsville"/>
    <s v="Texas"/>
    <n v="77340"/>
    <x v="2"/>
    <s v="FUR-TA-10000688"/>
    <x v="0"/>
    <x v="3"/>
    <s v="Chromcraft Bull-Nose Wood Round Conference Table Top, Wood Base"/>
    <n v="609.98"/>
    <n v="4"/>
    <n v="0.3"/>
    <n v="-113.282"/>
    <n v="2015"/>
    <x v="3"/>
    <s v="Q2"/>
    <n v="-0.18571428571428569"/>
  </r>
  <r>
    <m/>
    <m/>
    <m/>
    <m/>
    <m/>
    <m/>
    <m/>
    <m/>
    <m/>
    <m/>
    <m/>
    <m/>
    <m/>
    <m/>
    <m/>
    <m/>
    <m/>
    <m/>
    <m/>
    <m/>
    <m/>
    <n v="8930"/>
    <s v="US-2015-168704"/>
    <d v="2015-04-13T00:00:00"/>
    <s v="4/17/2015"/>
    <s v="Standard Class"/>
    <s v="FP-14320"/>
    <x v="224"/>
    <x v="0"/>
    <s v="United States"/>
    <s v="Huntsville"/>
    <s v="Texas"/>
    <n v="77340"/>
    <x v="2"/>
    <s v="FUR-TA-10002530"/>
    <x v="0"/>
    <x v="3"/>
    <s v="Iceberg OfficeWorks 42&quot; Round Tables"/>
    <n v="211.37200000000001"/>
    <n v="2"/>
    <n v="0.3"/>
    <n v="-45.293999999999997"/>
    <n v="2015"/>
    <x v="3"/>
    <s v="Q2"/>
    <n v="-0.21428571428571425"/>
  </r>
  <r>
    <m/>
    <m/>
    <m/>
    <m/>
    <m/>
    <m/>
    <m/>
    <m/>
    <m/>
    <m/>
    <m/>
    <m/>
    <m/>
    <m/>
    <m/>
    <m/>
    <m/>
    <m/>
    <m/>
    <m/>
    <m/>
    <n v="8931"/>
    <s v="US-2015-168704"/>
    <d v="2015-04-13T00:00:00"/>
    <s v="4/17/2015"/>
    <s v="Standard Class"/>
    <s v="FP-14320"/>
    <x v="224"/>
    <x v="0"/>
    <s v="United States"/>
    <s v="Huntsville"/>
    <s v="Texas"/>
    <n v="77340"/>
    <x v="2"/>
    <s v="TEC-PH-10001061"/>
    <x v="2"/>
    <x v="7"/>
    <s v="Apple iPhone 5C"/>
    <n v="239.976"/>
    <n v="3"/>
    <n v="0.2"/>
    <n v="17.998200000000001"/>
    <n v="2015"/>
    <x v="3"/>
    <s v="Q2"/>
    <n v="7.4999999999999997E-2"/>
  </r>
  <r>
    <m/>
    <m/>
    <m/>
    <m/>
    <m/>
    <m/>
    <m/>
    <m/>
    <m/>
    <m/>
    <m/>
    <m/>
    <m/>
    <m/>
    <m/>
    <m/>
    <m/>
    <m/>
    <m/>
    <m/>
    <m/>
    <n v="8932"/>
    <s v="CA-2017-143252"/>
    <d v="2017-12-18T00:00:00"/>
    <s v="12/24/2017"/>
    <s v="Standard Class"/>
    <s v="HE-14800"/>
    <x v="785"/>
    <x v="1"/>
    <s v="United States"/>
    <s v="Milwaukee"/>
    <s v="Wisconsin"/>
    <n v="53209"/>
    <x v="2"/>
    <s v="FUR-FU-10001057"/>
    <x v="0"/>
    <x v="5"/>
    <s v="Tensor Track Tree Floor Lamp"/>
    <n v="99.95"/>
    <n v="5"/>
    <n v="0"/>
    <n v="22.988499999999998"/>
    <n v="2017"/>
    <x v="4"/>
    <s v="Q4"/>
    <n v="0.22999999999999998"/>
  </r>
  <r>
    <m/>
    <m/>
    <m/>
    <m/>
    <m/>
    <m/>
    <m/>
    <m/>
    <m/>
    <m/>
    <m/>
    <m/>
    <m/>
    <m/>
    <m/>
    <m/>
    <m/>
    <m/>
    <m/>
    <m/>
    <m/>
    <n v="8933"/>
    <s v="CA-2017-143252"/>
    <d v="2017-12-18T00:00:00"/>
    <s v="12/24/2017"/>
    <s v="Standard Class"/>
    <s v="HE-14800"/>
    <x v="785"/>
    <x v="1"/>
    <s v="United States"/>
    <s v="Milwaukee"/>
    <s v="Wisconsin"/>
    <n v="53209"/>
    <x v="2"/>
    <s v="TEC-AC-10002331"/>
    <x v="2"/>
    <x v="11"/>
    <s v="Maxell 74 Minute CDR, 10/Pack"/>
    <n v="29.34"/>
    <n v="3"/>
    <n v="0"/>
    <n v="10.8558"/>
    <n v="2017"/>
    <x v="4"/>
    <s v="Q4"/>
    <n v="0.37"/>
  </r>
  <r>
    <m/>
    <m/>
    <m/>
    <m/>
    <m/>
    <m/>
    <m/>
    <m/>
    <m/>
    <m/>
    <m/>
    <m/>
    <m/>
    <m/>
    <m/>
    <m/>
    <m/>
    <m/>
    <m/>
    <m/>
    <m/>
    <n v="8934"/>
    <s v="CA-2016-102134"/>
    <d v="2016-03-14T00:00:00"/>
    <s v="3/19/2016"/>
    <s v="Standard Class"/>
    <s v="SP-20545"/>
    <x v="259"/>
    <x v="1"/>
    <s v="United States"/>
    <s v="Green Bay"/>
    <s v="Wisconsin"/>
    <n v="54302"/>
    <x v="2"/>
    <s v="FUR-FU-10003724"/>
    <x v="0"/>
    <x v="5"/>
    <s v="Westinghouse Clip-On Gooseneck Lamps"/>
    <n v="16.739999999999998"/>
    <n v="2"/>
    <n v="0"/>
    <n v="4.3524000000000003"/>
    <n v="2016"/>
    <x v="10"/>
    <s v="Q1"/>
    <n v="0.26000000000000006"/>
  </r>
  <r>
    <m/>
    <m/>
    <m/>
    <m/>
    <m/>
    <m/>
    <m/>
    <m/>
    <m/>
    <m/>
    <m/>
    <m/>
    <m/>
    <m/>
    <m/>
    <m/>
    <m/>
    <m/>
    <m/>
    <m/>
    <m/>
    <n v="8935"/>
    <s v="CA-2017-130036"/>
    <d v="2017-08-27T00:00:00"/>
    <s v="8/27/2017"/>
    <s v="Same Day"/>
    <s v="BP-11185"/>
    <x v="130"/>
    <x v="1"/>
    <s v="United States"/>
    <s v="Philadelphia"/>
    <s v="Pennsylvania"/>
    <n v="19120"/>
    <x v="3"/>
    <s v="OFF-PA-10000528"/>
    <x v="1"/>
    <x v="10"/>
    <s v="Xerox 1981"/>
    <n v="12.672000000000001"/>
    <n v="3"/>
    <n v="0.2"/>
    <n v="3.96"/>
    <n v="2017"/>
    <x v="6"/>
    <s v="Q3"/>
    <n v="0.3125"/>
  </r>
  <r>
    <m/>
    <m/>
    <m/>
    <m/>
    <m/>
    <m/>
    <m/>
    <m/>
    <m/>
    <m/>
    <m/>
    <m/>
    <m/>
    <m/>
    <m/>
    <m/>
    <m/>
    <m/>
    <m/>
    <m/>
    <m/>
    <n v="8936"/>
    <s v="CA-2017-130036"/>
    <d v="2017-08-27T00:00:00"/>
    <s v="8/27/2017"/>
    <s v="Same Day"/>
    <s v="BP-11185"/>
    <x v="130"/>
    <x v="1"/>
    <s v="United States"/>
    <s v="Philadelphia"/>
    <s v="Pennsylvania"/>
    <n v="19120"/>
    <x v="3"/>
    <s v="TEC-AC-10001908"/>
    <x v="2"/>
    <x v="11"/>
    <s v="Logitech Wireless Headset h800"/>
    <n v="1119.8879999999999"/>
    <n v="14"/>
    <n v="0.2"/>
    <n v="209.97900000000001"/>
    <n v="2017"/>
    <x v="6"/>
    <s v="Q3"/>
    <n v="0.18750000000000003"/>
  </r>
  <r>
    <m/>
    <m/>
    <m/>
    <m/>
    <m/>
    <m/>
    <m/>
    <m/>
    <m/>
    <m/>
    <m/>
    <m/>
    <m/>
    <m/>
    <m/>
    <m/>
    <m/>
    <m/>
    <m/>
    <m/>
    <m/>
    <n v="8937"/>
    <s v="CA-2015-134117"/>
    <d v="2015-12-17T00:00:00"/>
    <s v="12/19/2015"/>
    <s v="Second Class"/>
    <s v="PG-18895"/>
    <x v="38"/>
    <x v="0"/>
    <s v="United States"/>
    <s v="Los Angeles"/>
    <s v="California"/>
    <n v="90008"/>
    <x v="1"/>
    <s v="OFF-AR-10003903"/>
    <x v="1"/>
    <x v="6"/>
    <s v="Sanford 52201 APSCO Electric Pencil Sharpener"/>
    <n v="204.85"/>
    <n v="5"/>
    <n v="0"/>
    <n v="53.261000000000003"/>
    <n v="2015"/>
    <x v="4"/>
    <s v="Q4"/>
    <n v="0.26"/>
  </r>
  <r>
    <m/>
    <m/>
    <m/>
    <m/>
    <m/>
    <m/>
    <m/>
    <m/>
    <m/>
    <m/>
    <m/>
    <m/>
    <m/>
    <m/>
    <m/>
    <m/>
    <m/>
    <m/>
    <m/>
    <m/>
    <m/>
    <n v="8938"/>
    <s v="CA-2015-134117"/>
    <d v="2015-12-17T00:00:00"/>
    <s v="12/19/2015"/>
    <s v="Second Class"/>
    <s v="PG-18895"/>
    <x v="38"/>
    <x v="0"/>
    <s v="United States"/>
    <s v="Los Angeles"/>
    <s v="California"/>
    <n v="90008"/>
    <x v="1"/>
    <s v="TEC-PH-10004908"/>
    <x v="2"/>
    <x v="7"/>
    <s v="Panasonic KX TS3282W Corded phone"/>
    <n v="135.98400000000001"/>
    <n v="2"/>
    <n v="0.2"/>
    <n v="16.998000000000001"/>
    <n v="2015"/>
    <x v="4"/>
    <s v="Q4"/>
    <n v="0.125"/>
  </r>
  <r>
    <m/>
    <m/>
    <m/>
    <m/>
    <m/>
    <m/>
    <m/>
    <m/>
    <m/>
    <m/>
    <m/>
    <m/>
    <m/>
    <m/>
    <m/>
    <m/>
    <m/>
    <m/>
    <m/>
    <m/>
    <m/>
    <n v="8939"/>
    <s v="CA-2015-134117"/>
    <d v="2015-12-17T00:00:00"/>
    <s v="12/19/2015"/>
    <s v="Second Class"/>
    <s v="PG-18895"/>
    <x v="38"/>
    <x v="0"/>
    <s v="United States"/>
    <s v="Los Angeles"/>
    <s v="California"/>
    <n v="90008"/>
    <x v="1"/>
    <s v="OFF-AR-10001940"/>
    <x v="1"/>
    <x v="6"/>
    <s v="Sanford Colorific Eraseable Coloring Pencils, 12 Count"/>
    <n v="16.399999999999999"/>
    <n v="5"/>
    <n v="0"/>
    <n v="7.0519999999999996"/>
    <n v="2015"/>
    <x v="4"/>
    <s v="Q4"/>
    <n v="0.43"/>
  </r>
  <r>
    <m/>
    <m/>
    <m/>
    <m/>
    <m/>
    <m/>
    <m/>
    <m/>
    <m/>
    <m/>
    <m/>
    <m/>
    <m/>
    <m/>
    <m/>
    <m/>
    <m/>
    <m/>
    <m/>
    <m/>
    <m/>
    <n v="8940"/>
    <s v="CA-2015-134117"/>
    <d v="2015-12-17T00:00:00"/>
    <s v="12/19/2015"/>
    <s v="Second Class"/>
    <s v="PG-18895"/>
    <x v="38"/>
    <x v="0"/>
    <s v="United States"/>
    <s v="Los Angeles"/>
    <s v="California"/>
    <n v="90008"/>
    <x v="1"/>
    <s v="OFF-BI-10002026"/>
    <x v="1"/>
    <x v="8"/>
    <s v="Avery Arch Ring Binders"/>
    <n v="92.96"/>
    <n v="2"/>
    <n v="0.2"/>
    <n v="31.373999999999999"/>
    <n v="2015"/>
    <x v="4"/>
    <s v="Q4"/>
    <n v="0.33750000000000002"/>
  </r>
  <r>
    <m/>
    <m/>
    <m/>
    <m/>
    <m/>
    <m/>
    <m/>
    <m/>
    <m/>
    <m/>
    <m/>
    <m/>
    <m/>
    <m/>
    <m/>
    <m/>
    <m/>
    <m/>
    <m/>
    <m/>
    <m/>
    <n v="8941"/>
    <s v="CA-2014-130918"/>
    <d v="2014-08-22T00:00:00"/>
    <s v="8/24/2014"/>
    <s v="Second Class"/>
    <s v="JP-15520"/>
    <x v="187"/>
    <x v="0"/>
    <s v="United States"/>
    <s v="North Miami"/>
    <s v="Florida"/>
    <n v="33161"/>
    <x v="0"/>
    <s v="OFF-SU-10003936"/>
    <x v="1"/>
    <x v="14"/>
    <s v="Acme Serrated Blade Letter Opener"/>
    <n v="7.6319999999999997"/>
    <n v="3"/>
    <n v="0.2"/>
    <n v="-1.8126"/>
    <n v="2014"/>
    <x v="6"/>
    <s v="Q3"/>
    <n v="-0.23750000000000002"/>
  </r>
  <r>
    <m/>
    <m/>
    <m/>
    <m/>
    <m/>
    <m/>
    <m/>
    <m/>
    <m/>
    <m/>
    <m/>
    <m/>
    <m/>
    <m/>
    <m/>
    <m/>
    <m/>
    <m/>
    <m/>
    <m/>
    <m/>
    <n v="8942"/>
    <s v="CA-2016-159023"/>
    <d v="2016-11-03T00:00:00"/>
    <d v="2016-05-11T00:00:00"/>
    <s v="First Class"/>
    <s v="NW-18400"/>
    <x v="508"/>
    <x v="0"/>
    <s v="United States"/>
    <s v="Portland"/>
    <s v="Oregon"/>
    <n v="97206"/>
    <x v="1"/>
    <s v="OFF-BI-10002813"/>
    <x v="1"/>
    <x v="8"/>
    <s v="Avery Reinforcements for Hole-Punch Pages"/>
    <n v="4.1580000000000004"/>
    <n v="7"/>
    <n v="0.7"/>
    <n v="-3.4649999999999999"/>
    <n v="2016"/>
    <x v="0"/>
    <s v="Q4"/>
    <n v="-0.83333333333333326"/>
  </r>
  <r>
    <m/>
    <m/>
    <m/>
    <m/>
    <m/>
    <m/>
    <m/>
    <m/>
    <m/>
    <m/>
    <m/>
    <m/>
    <m/>
    <m/>
    <m/>
    <m/>
    <m/>
    <m/>
    <m/>
    <m/>
    <m/>
    <n v="8943"/>
    <s v="CA-2016-159023"/>
    <d v="2016-11-03T00:00:00"/>
    <d v="2016-05-11T00:00:00"/>
    <s v="First Class"/>
    <s v="NW-18400"/>
    <x v="508"/>
    <x v="0"/>
    <s v="United States"/>
    <s v="Portland"/>
    <s v="Oregon"/>
    <n v="97206"/>
    <x v="1"/>
    <s v="TEC-MA-10003337"/>
    <x v="2"/>
    <x v="15"/>
    <s v="Okidata B401 Printer"/>
    <n v="179.99100000000001"/>
    <n v="3"/>
    <n v="0.7"/>
    <n v="-251.98740000000001"/>
    <n v="2016"/>
    <x v="0"/>
    <s v="Q4"/>
    <n v="-1.4"/>
  </r>
  <r>
    <m/>
    <m/>
    <m/>
    <m/>
    <m/>
    <m/>
    <m/>
    <m/>
    <m/>
    <m/>
    <m/>
    <m/>
    <m/>
    <m/>
    <m/>
    <m/>
    <m/>
    <m/>
    <m/>
    <m/>
    <m/>
    <n v="8944"/>
    <s v="CA-2017-111717"/>
    <d v="2017-10-10T00:00:00"/>
    <s v="10/16/2017"/>
    <s v="Standard Class"/>
    <s v="SW-20245"/>
    <x v="573"/>
    <x v="0"/>
    <s v="United States"/>
    <s v="Aurora"/>
    <s v="Illinois"/>
    <n v="60505"/>
    <x v="2"/>
    <s v="FUR-CH-10001545"/>
    <x v="0"/>
    <x v="1"/>
    <s v="Hon Comfortask Task/Swivel Chairs"/>
    <n v="239.358"/>
    <n v="3"/>
    <n v="0.3"/>
    <n v="-47.871600000000001"/>
    <n v="2017"/>
    <x v="2"/>
    <s v="Q4"/>
    <n v="-0.2"/>
  </r>
  <r>
    <m/>
    <m/>
    <m/>
    <m/>
    <m/>
    <m/>
    <m/>
    <m/>
    <m/>
    <m/>
    <m/>
    <m/>
    <m/>
    <m/>
    <m/>
    <m/>
    <m/>
    <m/>
    <m/>
    <m/>
    <m/>
    <n v="8945"/>
    <s v="CA-2014-154592"/>
    <d v="2014-12-07T00:00:00"/>
    <d v="2014-08-12T00:00:00"/>
    <s v="First Class"/>
    <s v="EH-14005"/>
    <x v="382"/>
    <x v="2"/>
    <s v="United States"/>
    <s v="San Francisco"/>
    <s v="California"/>
    <n v="94109"/>
    <x v="1"/>
    <s v="OFF-PA-10000062"/>
    <x v="1"/>
    <x v="10"/>
    <s v="Green Bar Computer Printout Paper"/>
    <n v="164.88"/>
    <n v="3"/>
    <n v="0"/>
    <n v="80.791200000000003"/>
    <n v="2014"/>
    <x v="4"/>
    <s v="Q4"/>
    <n v="0.49000000000000005"/>
  </r>
  <r>
    <m/>
    <m/>
    <m/>
    <m/>
    <m/>
    <m/>
    <m/>
    <m/>
    <m/>
    <m/>
    <m/>
    <m/>
    <m/>
    <m/>
    <m/>
    <m/>
    <m/>
    <m/>
    <m/>
    <m/>
    <m/>
    <n v="8946"/>
    <s v="CA-2014-128622"/>
    <d v="2014-11-15T00:00:00"/>
    <s v="11/17/2014"/>
    <s v="Second Class"/>
    <s v="SC-20260"/>
    <x v="609"/>
    <x v="1"/>
    <s v="United States"/>
    <s v="San Francisco"/>
    <s v="California"/>
    <n v="94110"/>
    <x v="1"/>
    <s v="OFF-SU-10001574"/>
    <x v="1"/>
    <x v="14"/>
    <s v="Acme Value Line Scissors"/>
    <n v="10.95"/>
    <n v="3"/>
    <n v="0"/>
    <n v="3.2850000000000001"/>
    <n v="2014"/>
    <x v="0"/>
    <s v="Q4"/>
    <n v="0.30000000000000004"/>
  </r>
  <r>
    <m/>
    <m/>
    <m/>
    <m/>
    <m/>
    <m/>
    <m/>
    <m/>
    <m/>
    <m/>
    <m/>
    <m/>
    <m/>
    <m/>
    <m/>
    <m/>
    <m/>
    <m/>
    <m/>
    <m/>
    <m/>
    <n v="8947"/>
    <s v="CA-2017-148355"/>
    <d v="2017-12-24T00:00:00"/>
    <s v="12/28/2017"/>
    <s v="Standard Class"/>
    <s v="NC-18535"/>
    <x v="714"/>
    <x v="1"/>
    <s v="United States"/>
    <s v="New Bedford"/>
    <s v="Massachusetts"/>
    <n v="2740"/>
    <x v="3"/>
    <s v="OFF-PA-10001972"/>
    <x v="1"/>
    <x v="10"/>
    <s v="Xerox 214"/>
    <n v="19.440000000000001"/>
    <n v="3"/>
    <n v="0"/>
    <n v="9.3312000000000008"/>
    <n v="2017"/>
    <x v="4"/>
    <s v="Q4"/>
    <n v="0.48000000000000004"/>
  </r>
  <r>
    <m/>
    <m/>
    <m/>
    <m/>
    <m/>
    <m/>
    <m/>
    <m/>
    <m/>
    <m/>
    <m/>
    <m/>
    <m/>
    <m/>
    <m/>
    <m/>
    <m/>
    <m/>
    <m/>
    <m/>
    <m/>
    <n v="8948"/>
    <s v="CA-2017-148355"/>
    <d v="2017-12-24T00:00:00"/>
    <s v="12/28/2017"/>
    <s v="Standard Class"/>
    <s v="NC-18535"/>
    <x v="714"/>
    <x v="1"/>
    <s v="United States"/>
    <s v="New Bedford"/>
    <s v="Massachusetts"/>
    <n v="2740"/>
    <x v="3"/>
    <s v="OFF-BI-10000201"/>
    <x v="1"/>
    <x v="8"/>
    <s v="Avery Triangle Shaped Sheet Lifters, Black, 2/Pack"/>
    <n v="12.3"/>
    <n v="5"/>
    <n v="0"/>
    <n v="6.15"/>
    <n v="2017"/>
    <x v="4"/>
    <s v="Q4"/>
    <n v="0.5"/>
  </r>
  <r>
    <m/>
    <m/>
    <m/>
    <m/>
    <m/>
    <m/>
    <m/>
    <m/>
    <m/>
    <m/>
    <m/>
    <m/>
    <m/>
    <m/>
    <m/>
    <m/>
    <m/>
    <m/>
    <m/>
    <m/>
    <m/>
    <n v="8949"/>
    <s v="CA-2014-132913"/>
    <d v="2014-12-24T00:00:00"/>
    <s v="12/26/2014"/>
    <s v="First Class"/>
    <s v="AS-10090"/>
    <x v="548"/>
    <x v="0"/>
    <s v="United States"/>
    <s v="San Diego"/>
    <s v="California"/>
    <n v="92037"/>
    <x v="1"/>
    <s v="OFF-AP-10003278"/>
    <x v="1"/>
    <x v="9"/>
    <s v="Belkin 7-Outlet SurgeMaster Home Series"/>
    <n v="13.97"/>
    <n v="1"/>
    <n v="0"/>
    <n v="3.6322000000000001"/>
    <n v="2014"/>
    <x v="4"/>
    <s v="Q4"/>
    <n v="0.26"/>
  </r>
  <r>
    <m/>
    <m/>
    <m/>
    <m/>
    <m/>
    <m/>
    <m/>
    <m/>
    <m/>
    <m/>
    <m/>
    <m/>
    <m/>
    <m/>
    <m/>
    <m/>
    <m/>
    <m/>
    <m/>
    <m/>
    <m/>
    <n v="8950"/>
    <s v="CA-2017-150910"/>
    <d v="2017-12-22T00:00:00"/>
    <s v="12/28/2017"/>
    <s v="Standard Class"/>
    <s v="JL-15130"/>
    <x v="691"/>
    <x v="0"/>
    <s v="United States"/>
    <s v="Jackson"/>
    <s v="Tennessee"/>
    <n v="38301"/>
    <x v="0"/>
    <s v="FUR-TA-10002903"/>
    <x v="0"/>
    <x v="3"/>
    <s v="Bevis Round Bullnose 29&quot; High Table Top"/>
    <n v="934.95600000000002"/>
    <n v="6"/>
    <n v="0.4"/>
    <n v="-249.32159999999999"/>
    <n v="2017"/>
    <x v="4"/>
    <s v="Q4"/>
    <n v="-0.26666666666666666"/>
  </r>
  <r>
    <m/>
    <m/>
    <m/>
    <m/>
    <m/>
    <m/>
    <m/>
    <m/>
    <m/>
    <m/>
    <m/>
    <m/>
    <m/>
    <m/>
    <m/>
    <m/>
    <m/>
    <m/>
    <m/>
    <m/>
    <m/>
    <n v="8951"/>
    <s v="CA-2017-150910"/>
    <d v="2017-12-22T00:00:00"/>
    <s v="12/28/2017"/>
    <s v="Standard Class"/>
    <s v="JL-15130"/>
    <x v="691"/>
    <x v="0"/>
    <s v="United States"/>
    <s v="Jackson"/>
    <s v="Tennessee"/>
    <n v="38301"/>
    <x v="0"/>
    <s v="TEC-AC-10001013"/>
    <x v="2"/>
    <x v="11"/>
    <s v="Logitech ClearChat Comfort/USB Headset H390"/>
    <n v="46.863999999999997"/>
    <n v="2"/>
    <n v="0.2"/>
    <n v="7.6154000000000002"/>
    <n v="2017"/>
    <x v="4"/>
    <s v="Q4"/>
    <n v="0.16250000000000001"/>
  </r>
  <r>
    <m/>
    <m/>
    <m/>
    <m/>
    <m/>
    <m/>
    <m/>
    <m/>
    <m/>
    <m/>
    <m/>
    <m/>
    <m/>
    <m/>
    <m/>
    <m/>
    <m/>
    <m/>
    <m/>
    <m/>
    <m/>
    <n v="8952"/>
    <s v="CA-2017-150910"/>
    <d v="2017-12-22T00:00:00"/>
    <s v="12/28/2017"/>
    <s v="Standard Class"/>
    <s v="JL-15130"/>
    <x v="691"/>
    <x v="0"/>
    <s v="United States"/>
    <s v="Jackson"/>
    <s v="Tennessee"/>
    <n v="38301"/>
    <x v="0"/>
    <s v="OFF-ST-10000918"/>
    <x v="1"/>
    <x v="4"/>
    <s v="Crate-A-Files"/>
    <n v="26.16"/>
    <n v="3"/>
    <n v="0.2"/>
    <n v="1.962"/>
    <n v="2017"/>
    <x v="4"/>
    <s v="Q4"/>
    <n v="7.4999999999999997E-2"/>
  </r>
  <r>
    <m/>
    <m/>
    <m/>
    <m/>
    <m/>
    <m/>
    <m/>
    <m/>
    <m/>
    <m/>
    <m/>
    <m/>
    <m/>
    <m/>
    <m/>
    <m/>
    <m/>
    <m/>
    <m/>
    <m/>
    <m/>
    <n v="8953"/>
    <s v="CA-2017-150910"/>
    <d v="2017-12-22T00:00:00"/>
    <s v="12/28/2017"/>
    <s v="Standard Class"/>
    <s v="JL-15130"/>
    <x v="691"/>
    <x v="0"/>
    <s v="United States"/>
    <s v="Jackson"/>
    <s v="Tennessee"/>
    <n v="38301"/>
    <x v="0"/>
    <s v="OFF-AR-10001419"/>
    <x v="1"/>
    <x v="6"/>
    <s v="Newell 325"/>
    <n v="23.128"/>
    <n v="7"/>
    <n v="0.2"/>
    <n v="2.891"/>
    <n v="2017"/>
    <x v="4"/>
    <s v="Q4"/>
    <n v="0.125"/>
  </r>
  <r>
    <m/>
    <m/>
    <m/>
    <m/>
    <m/>
    <m/>
    <m/>
    <m/>
    <m/>
    <m/>
    <m/>
    <m/>
    <m/>
    <m/>
    <m/>
    <m/>
    <m/>
    <m/>
    <m/>
    <m/>
    <m/>
    <n v="8954"/>
    <s v="CA-2017-150910"/>
    <d v="2017-12-22T00:00:00"/>
    <s v="12/28/2017"/>
    <s v="Standard Class"/>
    <s v="JL-15130"/>
    <x v="691"/>
    <x v="0"/>
    <s v="United States"/>
    <s v="Jackson"/>
    <s v="Tennessee"/>
    <n v="38301"/>
    <x v="0"/>
    <s v="OFF-AP-10003266"/>
    <x v="1"/>
    <x v="9"/>
    <s v="Holmes Replacement Filter for HEPA Air Cleaner, Large Room"/>
    <n v="59.24"/>
    <n v="5"/>
    <n v="0.2"/>
    <n v="16.291"/>
    <n v="2017"/>
    <x v="4"/>
    <s v="Q4"/>
    <n v="0.27500000000000002"/>
  </r>
  <r>
    <m/>
    <m/>
    <m/>
    <m/>
    <m/>
    <m/>
    <m/>
    <m/>
    <m/>
    <m/>
    <m/>
    <m/>
    <m/>
    <m/>
    <m/>
    <m/>
    <m/>
    <m/>
    <m/>
    <m/>
    <m/>
    <n v="8955"/>
    <s v="CA-2014-156790"/>
    <d v="2014-08-08T00:00:00"/>
    <d v="2014-10-08T00:00:00"/>
    <s v="Second Class"/>
    <s v="VG-21790"/>
    <x v="364"/>
    <x v="0"/>
    <s v="United States"/>
    <s v="Jacksonville"/>
    <s v="Florida"/>
    <n v="32216"/>
    <x v="0"/>
    <s v="FUR-BO-10000468"/>
    <x v="0"/>
    <x v="0"/>
    <s v="O'Sullivan 2-Shelf Heavy-Duty Bookcases"/>
    <n v="155.45599999999999"/>
    <n v="4"/>
    <n v="0.2"/>
    <n v="-7.7728000000000002"/>
    <n v="2014"/>
    <x v="6"/>
    <s v="Q3"/>
    <n v="-0.05"/>
  </r>
  <r>
    <m/>
    <m/>
    <m/>
    <m/>
    <m/>
    <m/>
    <m/>
    <m/>
    <m/>
    <m/>
    <m/>
    <m/>
    <m/>
    <m/>
    <m/>
    <m/>
    <m/>
    <m/>
    <m/>
    <m/>
    <m/>
    <n v="8956"/>
    <s v="CA-2014-126480"/>
    <d v="2014-09-20T00:00:00"/>
    <s v="9/24/2014"/>
    <s v="Standard Class"/>
    <s v="HG-14965"/>
    <x v="428"/>
    <x v="1"/>
    <s v="United States"/>
    <s v="San Diego"/>
    <s v="California"/>
    <n v="92024"/>
    <x v="1"/>
    <s v="OFF-PA-10004610"/>
    <x v="1"/>
    <x v="10"/>
    <s v="Xerox 1900"/>
    <n v="8.56"/>
    <n v="2"/>
    <n v="0"/>
    <n v="3.8519999999999999"/>
    <n v="2014"/>
    <x v="8"/>
    <s v="Q3"/>
    <n v="0.44999999999999996"/>
  </r>
  <r>
    <m/>
    <m/>
    <m/>
    <m/>
    <m/>
    <m/>
    <m/>
    <m/>
    <m/>
    <m/>
    <m/>
    <m/>
    <m/>
    <m/>
    <m/>
    <m/>
    <m/>
    <m/>
    <m/>
    <m/>
    <m/>
    <n v="8957"/>
    <s v="CA-2017-105620"/>
    <d v="2017-12-25T00:00:00"/>
    <s v="12/28/2017"/>
    <s v="First Class"/>
    <s v="JH-15430"/>
    <x v="371"/>
    <x v="0"/>
    <s v="United States"/>
    <s v="Hialeah"/>
    <s v="Florida"/>
    <n v="33012"/>
    <x v="0"/>
    <s v="FUR-FU-10004963"/>
    <x v="0"/>
    <x v="5"/>
    <s v="Eldon 400 Class Desk Accessories, Black Carbon"/>
    <n v="21"/>
    <n v="3"/>
    <n v="0.2"/>
    <n v="5.7750000000000004"/>
    <n v="2017"/>
    <x v="4"/>
    <s v="Q4"/>
    <n v="0.27500000000000002"/>
  </r>
  <r>
    <m/>
    <m/>
    <m/>
    <m/>
    <m/>
    <m/>
    <m/>
    <m/>
    <m/>
    <m/>
    <m/>
    <m/>
    <m/>
    <m/>
    <m/>
    <m/>
    <m/>
    <m/>
    <m/>
    <m/>
    <m/>
    <n v="8958"/>
    <s v="CA-2017-105620"/>
    <d v="2017-12-25T00:00:00"/>
    <s v="12/28/2017"/>
    <s v="First Class"/>
    <s v="JH-15430"/>
    <x v="371"/>
    <x v="0"/>
    <s v="United States"/>
    <s v="Hialeah"/>
    <s v="Florida"/>
    <n v="33012"/>
    <x v="0"/>
    <s v="TEC-MA-10004626"/>
    <x v="2"/>
    <x v="15"/>
    <s v="Lexmark 20R1285 X6650 Wireless All-in-One Printer"/>
    <n v="120"/>
    <n v="2"/>
    <n v="0.5"/>
    <n v="-7.2"/>
    <n v="2017"/>
    <x v="4"/>
    <s v="Q4"/>
    <n v="-6.0000000000000005E-2"/>
  </r>
  <r>
    <m/>
    <m/>
    <m/>
    <m/>
    <m/>
    <m/>
    <m/>
    <m/>
    <m/>
    <m/>
    <m/>
    <m/>
    <m/>
    <m/>
    <m/>
    <m/>
    <m/>
    <m/>
    <m/>
    <m/>
    <m/>
    <n v="8959"/>
    <s v="CA-2017-150266"/>
    <d v="2017-11-25T00:00:00"/>
    <s v="11/30/2017"/>
    <s v="Standard Class"/>
    <s v="RO-19780"/>
    <x v="197"/>
    <x v="0"/>
    <s v="United States"/>
    <s v="Houston"/>
    <s v="Texas"/>
    <n v="77070"/>
    <x v="2"/>
    <s v="TEC-PH-10003437"/>
    <x v="2"/>
    <x v="7"/>
    <s v="Blue Parrot B250XT Professional Grade Wireless Bluetooth Headset with"/>
    <n v="299.95999999999998"/>
    <n v="5"/>
    <n v="0.2"/>
    <n v="37.494999999999997"/>
    <n v="2017"/>
    <x v="0"/>
    <s v="Q4"/>
    <n v="0.125"/>
  </r>
  <r>
    <m/>
    <m/>
    <m/>
    <m/>
    <m/>
    <m/>
    <m/>
    <m/>
    <m/>
    <m/>
    <m/>
    <m/>
    <m/>
    <m/>
    <m/>
    <m/>
    <m/>
    <m/>
    <m/>
    <m/>
    <m/>
    <n v="8960"/>
    <s v="CA-2017-150266"/>
    <d v="2017-11-25T00:00:00"/>
    <s v="11/30/2017"/>
    <s v="Standard Class"/>
    <s v="RO-19780"/>
    <x v="197"/>
    <x v="0"/>
    <s v="United States"/>
    <s v="Houston"/>
    <s v="Texas"/>
    <n v="77070"/>
    <x v="2"/>
    <s v="OFF-AP-10002867"/>
    <x v="1"/>
    <x v="9"/>
    <s v="Fellowes Command Center 5-outlet power strip"/>
    <n v="67.84"/>
    <n v="5"/>
    <n v="0.8"/>
    <n v="-179.77600000000001"/>
    <n v="2017"/>
    <x v="0"/>
    <s v="Q4"/>
    <n v="-2.65"/>
  </r>
  <r>
    <m/>
    <m/>
    <m/>
    <m/>
    <m/>
    <m/>
    <m/>
    <m/>
    <m/>
    <m/>
    <m/>
    <m/>
    <m/>
    <m/>
    <m/>
    <m/>
    <m/>
    <m/>
    <m/>
    <m/>
    <m/>
    <n v="8961"/>
    <s v="CA-2017-150266"/>
    <d v="2017-11-25T00:00:00"/>
    <s v="11/30/2017"/>
    <s v="Standard Class"/>
    <s v="RO-19780"/>
    <x v="197"/>
    <x v="0"/>
    <s v="United States"/>
    <s v="Houston"/>
    <s v="Texas"/>
    <n v="77070"/>
    <x v="2"/>
    <s v="FUR-CH-10002126"/>
    <x v="0"/>
    <x v="1"/>
    <s v="Hon Deluxe Fabric Upholstered Stacking Chairs"/>
    <n v="853.93"/>
    <n v="5"/>
    <n v="0.3"/>
    <n v="-24.398"/>
    <n v="2017"/>
    <x v="0"/>
    <s v="Q4"/>
    <n v="-2.8571428571428574E-2"/>
  </r>
  <r>
    <m/>
    <m/>
    <m/>
    <m/>
    <m/>
    <m/>
    <m/>
    <m/>
    <m/>
    <m/>
    <m/>
    <m/>
    <m/>
    <m/>
    <m/>
    <m/>
    <m/>
    <m/>
    <m/>
    <m/>
    <m/>
    <n v="8962"/>
    <s v="CA-2017-150266"/>
    <d v="2017-11-25T00:00:00"/>
    <s v="11/30/2017"/>
    <s v="Standard Class"/>
    <s v="RO-19780"/>
    <x v="197"/>
    <x v="0"/>
    <s v="United States"/>
    <s v="Houston"/>
    <s v="Texas"/>
    <n v="77070"/>
    <x v="2"/>
    <s v="OFF-AR-10001761"/>
    <x v="1"/>
    <x v="6"/>
    <s v="Avery Hi-Liter Smear-Safe Highlighters"/>
    <n v="18.687999999999999"/>
    <n v="4"/>
    <n v="0.2"/>
    <n v="3.7376"/>
    <n v="2017"/>
    <x v="0"/>
    <s v="Q4"/>
    <n v="0.2"/>
  </r>
  <r>
    <m/>
    <m/>
    <m/>
    <m/>
    <m/>
    <m/>
    <m/>
    <m/>
    <m/>
    <m/>
    <m/>
    <m/>
    <m/>
    <m/>
    <m/>
    <m/>
    <m/>
    <m/>
    <m/>
    <m/>
    <m/>
    <n v="8963"/>
    <s v="CA-2016-157280"/>
    <d v="2016-11-05T00:00:00"/>
    <d v="2016-07-11T00:00:00"/>
    <s v="First Class"/>
    <s v="LW-17125"/>
    <x v="752"/>
    <x v="0"/>
    <s v="United States"/>
    <s v="Virginia Beach"/>
    <s v="Virginia"/>
    <n v="23464"/>
    <x v="0"/>
    <s v="FUR-FU-10004665"/>
    <x v="0"/>
    <x v="5"/>
    <s v="3M Polarizing Task Lamp with Clamp Arm, Light Gray"/>
    <n v="273.95999999999998"/>
    <n v="2"/>
    <n v="0"/>
    <n v="71.229600000000005"/>
    <n v="2016"/>
    <x v="0"/>
    <s v="Q4"/>
    <n v="0.26000000000000006"/>
  </r>
  <r>
    <m/>
    <m/>
    <m/>
    <m/>
    <m/>
    <m/>
    <m/>
    <m/>
    <m/>
    <m/>
    <m/>
    <m/>
    <m/>
    <m/>
    <m/>
    <m/>
    <m/>
    <m/>
    <m/>
    <m/>
    <m/>
    <n v="8964"/>
    <s v="CA-2016-157280"/>
    <d v="2016-11-05T00:00:00"/>
    <d v="2016-07-11T00:00:00"/>
    <s v="First Class"/>
    <s v="LW-17125"/>
    <x v="752"/>
    <x v="0"/>
    <s v="United States"/>
    <s v="Virginia Beach"/>
    <s v="Virginia"/>
    <n v="23464"/>
    <x v="0"/>
    <s v="TEC-AC-10000057"/>
    <x v="2"/>
    <x v="11"/>
    <s v="Microsoft Natural Ergonomic Keyboard 4000"/>
    <n v="89.97"/>
    <n v="3"/>
    <n v="0"/>
    <n v="18.893699999999999"/>
    <n v="2016"/>
    <x v="0"/>
    <s v="Q4"/>
    <n v="0.21"/>
  </r>
  <r>
    <m/>
    <m/>
    <m/>
    <m/>
    <m/>
    <m/>
    <m/>
    <m/>
    <m/>
    <m/>
    <m/>
    <m/>
    <m/>
    <m/>
    <m/>
    <m/>
    <m/>
    <m/>
    <m/>
    <m/>
    <m/>
    <n v="8965"/>
    <s v="CA-2016-157280"/>
    <d v="2016-11-05T00:00:00"/>
    <d v="2016-07-11T00:00:00"/>
    <s v="First Class"/>
    <s v="LW-17125"/>
    <x v="752"/>
    <x v="0"/>
    <s v="United States"/>
    <s v="Virginia Beach"/>
    <s v="Virginia"/>
    <n v="23464"/>
    <x v="0"/>
    <s v="FUR-FU-10003806"/>
    <x v="0"/>
    <x v="5"/>
    <s v="Tenex Chairmat w/ Average Lip, 45&quot; x 53&quot;"/>
    <n v="756.8"/>
    <n v="5"/>
    <n v="0"/>
    <n v="75.680000000000007"/>
    <n v="2016"/>
    <x v="0"/>
    <s v="Q4"/>
    <n v="0.10000000000000002"/>
  </r>
  <r>
    <m/>
    <m/>
    <m/>
    <m/>
    <m/>
    <m/>
    <m/>
    <m/>
    <m/>
    <m/>
    <m/>
    <m/>
    <m/>
    <m/>
    <m/>
    <m/>
    <m/>
    <m/>
    <m/>
    <m/>
    <m/>
    <n v="8966"/>
    <s v="CA-2017-106691"/>
    <d v="2017-11-06T00:00:00"/>
    <d v="2017-12-11T00:00:00"/>
    <s v="Standard Class"/>
    <s v="CC-12370"/>
    <x v="666"/>
    <x v="0"/>
    <s v="United States"/>
    <s v="Houston"/>
    <s v="Texas"/>
    <n v="77070"/>
    <x v="2"/>
    <s v="OFF-BI-10000145"/>
    <x v="1"/>
    <x v="8"/>
    <s v="Zipper Ring Binder Pockets"/>
    <n v="1.248"/>
    <n v="2"/>
    <n v="0.8"/>
    <n v="-1.9343999999999999"/>
    <n v="2017"/>
    <x v="0"/>
    <s v="Q4"/>
    <n v="-1.5499999999999998"/>
  </r>
  <r>
    <m/>
    <m/>
    <m/>
    <m/>
    <m/>
    <m/>
    <m/>
    <m/>
    <m/>
    <m/>
    <m/>
    <m/>
    <m/>
    <m/>
    <m/>
    <m/>
    <m/>
    <m/>
    <m/>
    <m/>
    <m/>
    <n v="8967"/>
    <s v="CA-2016-134180"/>
    <d v="2016-11-03T00:00:00"/>
    <d v="2016-07-11T00:00:00"/>
    <s v="Standard Class"/>
    <s v="JP-16135"/>
    <x v="655"/>
    <x v="2"/>
    <s v="United States"/>
    <s v="Philadelphia"/>
    <s v="Pennsylvania"/>
    <n v="19120"/>
    <x v="3"/>
    <s v="TEC-AC-10000892"/>
    <x v="2"/>
    <x v="11"/>
    <s v="NETGEAR N750 Dual Band Wi-Fi Gigabit Router"/>
    <n v="72"/>
    <n v="1"/>
    <n v="0.2"/>
    <n v="14.4"/>
    <n v="2016"/>
    <x v="0"/>
    <s v="Q4"/>
    <n v="0.2"/>
  </r>
  <r>
    <m/>
    <m/>
    <m/>
    <m/>
    <m/>
    <m/>
    <m/>
    <m/>
    <m/>
    <m/>
    <m/>
    <m/>
    <m/>
    <m/>
    <m/>
    <m/>
    <m/>
    <m/>
    <m/>
    <m/>
    <m/>
    <n v="8968"/>
    <s v="CA-2016-134180"/>
    <d v="2016-11-03T00:00:00"/>
    <d v="2016-07-11T00:00:00"/>
    <s v="Standard Class"/>
    <s v="JP-16135"/>
    <x v="655"/>
    <x v="2"/>
    <s v="United States"/>
    <s v="Philadelphia"/>
    <s v="Pennsylvania"/>
    <n v="19120"/>
    <x v="3"/>
    <s v="FUR-CH-10004886"/>
    <x v="0"/>
    <x v="1"/>
    <s v="Bevis Steel Folding Chairs"/>
    <n v="470.15499999999997"/>
    <n v="7"/>
    <n v="0.3"/>
    <n v="-13.433"/>
    <n v="2016"/>
    <x v="0"/>
    <s v="Q4"/>
    <n v="-2.8571428571428574E-2"/>
  </r>
  <r>
    <m/>
    <m/>
    <m/>
    <m/>
    <m/>
    <m/>
    <m/>
    <m/>
    <m/>
    <m/>
    <m/>
    <m/>
    <m/>
    <m/>
    <m/>
    <m/>
    <m/>
    <m/>
    <m/>
    <m/>
    <m/>
    <n v="8969"/>
    <s v="CA-2014-166730"/>
    <d v="2014-12-30T00:00:00"/>
    <d v="2015-01-01T00:00:00"/>
    <s v="First Class"/>
    <s v="DD-13570"/>
    <x v="732"/>
    <x v="0"/>
    <s v="United States"/>
    <s v="Memphis"/>
    <s v="Tennessee"/>
    <n v="38109"/>
    <x v="0"/>
    <s v="OFF-ST-10002554"/>
    <x v="1"/>
    <x v="4"/>
    <s v="Tennsco Industrial Shelving"/>
    <n v="39.128"/>
    <n v="1"/>
    <n v="0.2"/>
    <n v="-8.8038000000000007"/>
    <n v="2014"/>
    <x v="4"/>
    <s v="Q4"/>
    <n v="-0.22500000000000001"/>
  </r>
  <r>
    <m/>
    <m/>
    <m/>
    <m/>
    <m/>
    <m/>
    <m/>
    <m/>
    <m/>
    <m/>
    <m/>
    <m/>
    <m/>
    <m/>
    <m/>
    <m/>
    <m/>
    <m/>
    <m/>
    <m/>
    <m/>
    <n v="8970"/>
    <s v="CA-2017-157469"/>
    <d v="2017-12-02T00:00:00"/>
    <d v="2017-07-12T00:00:00"/>
    <s v="Standard Class"/>
    <s v="ES-14080"/>
    <x v="20"/>
    <x v="1"/>
    <s v="United States"/>
    <s v="Lakewood"/>
    <s v="Ohio"/>
    <n v="44107"/>
    <x v="3"/>
    <s v="OFF-AR-10001662"/>
    <x v="1"/>
    <x v="6"/>
    <s v="Rogers Handheld Barrel Pencil Sharpener"/>
    <n v="19.728000000000002"/>
    <n v="9"/>
    <n v="0.2"/>
    <n v="1.7262"/>
    <n v="2017"/>
    <x v="4"/>
    <s v="Q4"/>
    <n v="8.7499999999999994E-2"/>
  </r>
  <r>
    <m/>
    <m/>
    <m/>
    <m/>
    <m/>
    <m/>
    <m/>
    <m/>
    <m/>
    <m/>
    <m/>
    <m/>
    <m/>
    <m/>
    <m/>
    <m/>
    <m/>
    <m/>
    <m/>
    <m/>
    <m/>
    <n v="8971"/>
    <s v="CA-2017-157469"/>
    <d v="2017-12-02T00:00:00"/>
    <d v="2017-07-12T00:00:00"/>
    <s v="Standard Class"/>
    <s v="ES-14080"/>
    <x v="20"/>
    <x v="1"/>
    <s v="United States"/>
    <s v="Lakewood"/>
    <s v="Ohio"/>
    <n v="44107"/>
    <x v="3"/>
    <s v="TEC-PH-10004531"/>
    <x v="2"/>
    <x v="7"/>
    <s v="AT&amp;T CL2909"/>
    <n v="151.18799999999999"/>
    <n v="2"/>
    <n v="0.4"/>
    <n v="-25.198"/>
    <n v="2017"/>
    <x v="4"/>
    <s v="Q4"/>
    <n v="-0.16666666666666669"/>
  </r>
  <r>
    <m/>
    <m/>
    <m/>
    <m/>
    <m/>
    <m/>
    <m/>
    <m/>
    <m/>
    <m/>
    <m/>
    <m/>
    <m/>
    <m/>
    <m/>
    <m/>
    <m/>
    <m/>
    <m/>
    <m/>
    <m/>
    <n v="8972"/>
    <s v="CA-2017-122308"/>
    <d v="2017-03-24T00:00:00"/>
    <s v="3/28/2017"/>
    <s v="Standard Class"/>
    <s v="MV-17485"/>
    <x v="597"/>
    <x v="0"/>
    <s v="United States"/>
    <s v="New York City"/>
    <s v="New York"/>
    <n v="10011"/>
    <x v="3"/>
    <s v="FUR-CH-10000665"/>
    <x v="0"/>
    <x v="1"/>
    <s v="Global Airflow Leather Mesh Back Chair, Black"/>
    <n v="271.76400000000001"/>
    <n v="2"/>
    <n v="0.1"/>
    <n v="60.392000000000003"/>
    <n v="2017"/>
    <x v="10"/>
    <s v="Q1"/>
    <n v="0.22222222222222224"/>
  </r>
  <r>
    <m/>
    <m/>
    <m/>
    <m/>
    <m/>
    <m/>
    <m/>
    <m/>
    <m/>
    <m/>
    <m/>
    <m/>
    <m/>
    <m/>
    <m/>
    <m/>
    <m/>
    <m/>
    <m/>
    <m/>
    <m/>
    <n v="8973"/>
    <s v="US-2014-149034"/>
    <d v="2014-11-19T00:00:00"/>
    <s v="11/21/2014"/>
    <s v="First Class"/>
    <s v="RD-19900"/>
    <x v="76"/>
    <x v="0"/>
    <s v="United States"/>
    <s v="Philadelphia"/>
    <s v="Pennsylvania"/>
    <n v="19120"/>
    <x v="3"/>
    <s v="TEC-AC-10003023"/>
    <x v="2"/>
    <x v="11"/>
    <s v="Logitech G105 Gaming Keyboard"/>
    <n v="47.496000000000002"/>
    <n v="1"/>
    <n v="0.2"/>
    <n v="-1.1874"/>
    <n v="2014"/>
    <x v="0"/>
    <s v="Q4"/>
    <n v="-2.4999999999999998E-2"/>
  </r>
  <r>
    <m/>
    <m/>
    <m/>
    <m/>
    <m/>
    <m/>
    <m/>
    <m/>
    <m/>
    <m/>
    <m/>
    <m/>
    <m/>
    <m/>
    <m/>
    <m/>
    <m/>
    <m/>
    <m/>
    <m/>
    <m/>
    <n v="8974"/>
    <s v="CA-2017-159226"/>
    <d v="2017-04-25T00:00:00"/>
    <s v="4/27/2017"/>
    <s v="Second Class"/>
    <s v="RL-19615"/>
    <x v="210"/>
    <x v="0"/>
    <s v="United States"/>
    <s v="Los Angeles"/>
    <s v="California"/>
    <n v="90008"/>
    <x v="1"/>
    <s v="FUR-BO-10004709"/>
    <x v="0"/>
    <x v="0"/>
    <s v="Bush Westfield Collection Bookcases, Medium Cherry Finish"/>
    <n v="344.98099999999999"/>
    <n v="7"/>
    <n v="0.15"/>
    <n v="28.4102"/>
    <n v="2017"/>
    <x v="3"/>
    <s v="Q2"/>
    <n v="8.2352941176470587E-2"/>
  </r>
  <r>
    <m/>
    <m/>
    <m/>
    <m/>
    <m/>
    <m/>
    <m/>
    <m/>
    <m/>
    <m/>
    <m/>
    <m/>
    <m/>
    <m/>
    <m/>
    <m/>
    <m/>
    <m/>
    <m/>
    <m/>
    <m/>
    <n v="8975"/>
    <s v="CA-2017-156622"/>
    <d v="2017-11-23T00:00:00"/>
    <s v="11/26/2017"/>
    <s v="First Class"/>
    <s v="JP-15460"/>
    <x v="687"/>
    <x v="1"/>
    <s v="United States"/>
    <s v="Dallas"/>
    <s v="Texas"/>
    <n v="75220"/>
    <x v="2"/>
    <s v="OFF-PA-10000477"/>
    <x v="1"/>
    <x v="10"/>
    <s v="Xerox 22"/>
    <n v="36.287999999999997"/>
    <n v="7"/>
    <n v="0.2"/>
    <n v="12.700799999999999"/>
    <n v="2017"/>
    <x v="0"/>
    <s v="Q4"/>
    <n v="0.35000000000000003"/>
  </r>
  <r>
    <m/>
    <m/>
    <m/>
    <m/>
    <m/>
    <m/>
    <m/>
    <m/>
    <m/>
    <m/>
    <m/>
    <m/>
    <m/>
    <m/>
    <m/>
    <m/>
    <m/>
    <m/>
    <m/>
    <m/>
    <m/>
    <n v="8976"/>
    <s v="CA-2017-156622"/>
    <d v="2017-11-23T00:00:00"/>
    <s v="11/26/2017"/>
    <s v="First Class"/>
    <s v="JP-15460"/>
    <x v="687"/>
    <x v="1"/>
    <s v="United States"/>
    <s v="Dallas"/>
    <s v="Texas"/>
    <n v="75220"/>
    <x v="2"/>
    <s v="OFF-PA-10002923"/>
    <x v="1"/>
    <x v="10"/>
    <s v="Xerox 1942"/>
    <n v="78.304000000000002"/>
    <n v="2"/>
    <n v="0.2"/>
    <n v="29.364000000000001"/>
    <n v="2017"/>
    <x v="0"/>
    <s v="Q4"/>
    <n v="0.375"/>
  </r>
  <r>
    <m/>
    <m/>
    <m/>
    <m/>
    <m/>
    <m/>
    <m/>
    <m/>
    <m/>
    <m/>
    <m/>
    <m/>
    <m/>
    <m/>
    <m/>
    <m/>
    <m/>
    <m/>
    <m/>
    <m/>
    <m/>
    <n v="8977"/>
    <s v="CA-2017-156622"/>
    <d v="2017-11-23T00:00:00"/>
    <s v="11/26/2017"/>
    <s v="First Class"/>
    <s v="JP-15460"/>
    <x v="687"/>
    <x v="1"/>
    <s v="United States"/>
    <s v="Dallas"/>
    <s v="Texas"/>
    <n v="75220"/>
    <x v="2"/>
    <s v="FUR-TA-10003008"/>
    <x v="0"/>
    <x v="3"/>
    <s v="Lesro Round Back Collection Coffee Table, End Table"/>
    <n v="127.785"/>
    <n v="1"/>
    <n v="0.3"/>
    <n v="-31.0335"/>
    <n v="2017"/>
    <x v="0"/>
    <s v="Q4"/>
    <n v="-0.24285714285714285"/>
  </r>
  <r>
    <m/>
    <m/>
    <m/>
    <m/>
    <m/>
    <m/>
    <m/>
    <m/>
    <m/>
    <m/>
    <m/>
    <m/>
    <m/>
    <m/>
    <m/>
    <m/>
    <m/>
    <m/>
    <m/>
    <m/>
    <m/>
    <n v="8978"/>
    <s v="CA-2017-156622"/>
    <d v="2017-11-23T00:00:00"/>
    <s v="11/26/2017"/>
    <s v="First Class"/>
    <s v="JP-15460"/>
    <x v="687"/>
    <x v="1"/>
    <s v="United States"/>
    <s v="Dallas"/>
    <s v="Texas"/>
    <n v="75220"/>
    <x v="2"/>
    <s v="OFF-BI-10003707"/>
    <x v="1"/>
    <x v="8"/>
    <s v="Aluminum Screw Posts"/>
    <n v="6.1040000000000001"/>
    <n v="2"/>
    <n v="0.8"/>
    <n v="-9.1560000000000006"/>
    <n v="2017"/>
    <x v="0"/>
    <s v="Q4"/>
    <n v="-1.5"/>
  </r>
  <r>
    <m/>
    <m/>
    <m/>
    <m/>
    <m/>
    <m/>
    <m/>
    <m/>
    <m/>
    <m/>
    <m/>
    <m/>
    <m/>
    <m/>
    <m/>
    <m/>
    <m/>
    <m/>
    <m/>
    <m/>
    <m/>
    <n v="8979"/>
    <s v="CA-2014-119529"/>
    <d v="2014-11-03T00:00:00"/>
    <d v="2014-05-11T00:00:00"/>
    <s v="Second Class"/>
    <s v="DM-13345"/>
    <x v="664"/>
    <x v="1"/>
    <s v="United States"/>
    <s v="Orange"/>
    <s v="New Jersey"/>
    <n v="7050"/>
    <x v="3"/>
    <s v="OFF-BI-10000546"/>
    <x v="1"/>
    <x v="8"/>
    <s v="Avery Durable Binders"/>
    <n v="5.76"/>
    <n v="2"/>
    <n v="0"/>
    <n v="2.8224"/>
    <n v="2014"/>
    <x v="0"/>
    <s v="Q4"/>
    <n v="0.49000000000000005"/>
  </r>
  <r>
    <m/>
    <m/>
    <m/>
    <m/>
    <m/>
    <m/>
    <m/>
    <m/>
    <m/>
    <m/>
    <m/>
    <m/>
    <m/>
    <m/>
    <m/>
    <m/>
    <m/>
    <m/>
    <m/>
    <m/>
    <m/>
    <n v="8980"/>
    <s v="CA-2015-150413"/>
    <d v="2015-10-19T00:00:00"/>
    <s v="10/24/2015"/>
    <s v="Second Class"/>
    <s v="CS-11860"/>
    <x v="750"/>
    <x v="0"/>
    <s v="United States"/>
    <s v="Dallas"/>
    <s v="Texas"/>
    <n v="75220"/>
    <x v="2"/>
    <s v="OFF-BI-10000404"/>
    <x v="1"/>
    <x v="8"/>
    <s v="Avery Printable Repositionable Plastic Tabs"/>
    <n v="1.72"/>
    <n v="1"/>
    <n v="0.8"/>
    <n v="-2.8380000000000001"/>
    <n v="2015"/>
    <x v="2"/>
    <s v="Q4"/>
    <n v="-1.6500000000000001"/>
  </r>
  <r>
    <m/>
    <m/>
    <m/>
    <m/>
    <m/>
    <m/>
    <m/>
    <m/>
    <m/>
    <m/>
    <m/>
    <m/>
    <m/>
    <m/>
    <m/>
    <m/>
    <m/>
    <m/>
    <m/>
    <m/>
    <m/>
    <n v="8981"/>
    <s v="CA-2014-108182"/>
    <d v="2014-02-06T00:00:00"/>
    <d v="2014-10-02T00:00:00"/>
    <s v="Second Class"/>
    <s v="DL-13315"/>
    <x v="111"/>
    <x v="0"/>
    <s v="United States"/>
    <s v="Romeoville"/>
    <s v="Illinois"/>
    <n v="60441"/>
    <x v="2"/>
    <s v="OFF-BI-10001196"/>
    <x v="1"/>
    <x v="8"/>
    <s v="Avery Flip-Chart Easel Binder, Black"/>
    <n v="8.952"/>
    <n v="2"/>
    <n v="0.8"/>
    <n v="-14.770799999999999"/>
    <n v="2014"/>
    <x v="11"/>
    <s v="Q1"/>
    <n v="-1.65"/>
  </r>
  <r>
    <m/>
    <m/>
    <m/>
    <m/>
    <m/>
    <m/>
    <m/>
    <m/>
    <m/>
    <m/>
    <m/>
    <m/>
    <m/>
    <m/>
    <m/>
    <m/>
    <m/>
    <m/>
    <m/>
    <m/>
    <m/>
    <n v="8982"/>
    <s v="CA-2016-110898"/>
    <d v="2016-03-06T00:00:00"/>
    <d v="2016-12-03T00:00:00"/>
    <s v="Standard Class"/>
    <s v="LC-16870"/>
    <x v="48"/>
    <x v="0"/>
    <s v="United States"/>
    <s v="Chicago"/>
    <s v="Illinois"/>
    <n v="60623"/>
    <x v="2"/>
    <s v="OFF-AP-10001626"/>
    <x v="1"/>
    <x v="9"/>
    <s v="Commercial WindTunnel Clean Air Upright Vacuum, Replacement Belts, Filtration Bags"/>
    <n v="2.3340000000000001"/>
    <n v="3"/>
    <n v="0.8"/>
    <n v="-6.3018000000000001"/>
    <n v="2016"/>
    <x v="10"/>
    <s v="Q1"/>
    <n v="-2.6999999999999997"/>
  </r>
  <r>
    <m/>
    <m/>
    <m/>
    <m/>
    <m/>
    <m/>
    <m/>
    <m/>
    <m/>
    <m/>
    <m/>
    <m/>
    <m/>
    <m/>
    <m/>
    <m/>
    <m/>
    <m/>
    <m/>
    <m/>
    <m/>
    <n v="8983"/>
    <s v="CA-2016-110898"/>
    <d v="2016-03-06T00:00:00"/>
    <d v="2016-12-03T00:00:00"/>
    <s v="Standard Class"/>
    <s v="LC-16870"/>
    <x v="48"/>
    <x v="0"/>
    <s v="United States"/>
    <s v="Chicago"/>
    <s v="Illinois"/>
    <n v="60623"/>
    <x v="2"/>
    <s v="OFF-BI-10004656"/>
    <x v="1"/>
    <x v="8"/>
    <s v="Peel &amp; Stick Add-On Corner Pockets"/>
    <n v="1.728"/>
    <n v="4"/>
    <n v="0.8"/>
    <n v="-2.7648000000000001"/>
    <n v="2016"/>
    <x v="10"/>
    <s v="Q1"/>
    <n v="-1.6"/>
  </r>
  <r>
    <m/>
    <m/>
    <m/>
    <m/>
    <m/>
    <m/>
    <m/>
    <m/>
    <m/>
    <m/>
    <m/>
    <m/>
    <m/>
    <m/>
    <m/>
    <m/>
    <m/>
    <m/>
    <m/>
    <m/>
    <m/>
    <n v="8984"/>
    <s v="CA-2016-110898"/>
    <d v="2016-03-06T00:00:00"/>
    <d v="2016-12-03T00:00:00"/>
    <s v="Standard Class"/>
    <s v="LC-16870"/>
    <x v="48"/>
    <x v="0"/>
    <s v="United States"/>
    <s v="Chicago"/>
    <s v="Illinois"/>
    <n v="60623"/>
    <x v="2"/>
    <s v="FUR-FU-10003773"/>
    <x v="0"/>
    <x v="5"/>
    <s v="Eldon Cleatmat Plus Chair Mats for High Pile Carpets"/>
    <n v="159.04"/>
    <n v="5"/>
    <n v="0.6"/>
    <n v="-194.82400000000001"/>
    <n v="2016"/>
    <x v="10"/>
    <s v="Q1"/>
    <n v="-1.2250000000000001"/>
  </r>
  <r>
    <m/>
    <m/>
    <m/>
    <m/>
    <m/>
    <m/>
    <m/>
    <m/>
    <m/>
    <m/>
    <m/>
    <m/>
    <m/>
    <m/>
    <m/>
    <m/>
    <m/>
    <m/>
    <m/>
    <m/>
    <m/>
    <n v="8985"/>
    <s v="CA-2016-110898"/>
    <d v="2016-03-06T00:00:00"/>
    <d v="2016-12-03T00:00:00"/>
    <s v="Standard Class"/>
    <s v="LC-16870"/>
    <x v="48"/>
    <x v="0"/>
    <s v="United States"/>
    <s v="Chicago"/>
    <s v="Illinois"/>
    <n v="60623"/>
    <x v="2"/>
    <s v="FUR-TA-10000849"/>
    <x v="0"/>
    <x v="3"/>
    <s v="Bevis Rectangular Conference Tables"/>
    <n v="145.97999999999999"/>
    <n v="2"/>
    <n v="0.5"/>
    <n v="-99.266400000000004"/>
    <n v="2016"/>
    <x v="10"/>
    <s v="Q1"/>
    <n v="-0.68"/>
  </r>
  <r>
    <m/>
    <m/>
    <m/>
    <m/>
    <m/>
    <m/>
    <m/>
    <m/>
    <m/>
    <m/>
    <m/>
    <m/>
    <m/>
    <m/>
    <m/>
    <m/>
    <m/>
    <m/>
    <m/>
    <m/>
    <m/>
    <n v="8986"/>
    <s v="CA-2015-123092"/>
    <d v="2015-12-03T00:00:00"/>
    <d v="2015-07-12T00:00:00"/>
    <s v="Standard Class"/>
    <s v="JG-15115"/>
    <x v="161"/>
    <x v="0"/>
    <s v="United States"/>
    <s v="Jacksonville"/>
    <s v="North Carolina"/>
    <n v="28540"/>
    <x v="0"/>
    <s v="FUR-FU-10000222"/>
    <x v="0"/>
    <x v="5"/>
    <s v="Seth Thomas 16&quot; Steel Case Clock"/>
    <n v="77.951999999999998"/>
    <n v="3"/>
    <n v="0.2"/>
    <n v="12.667199999999999"/>
    <n v="2015"/>
    <x v="4"/>
    <s v="Q4"/>
    <n v="0.16250000000000001"/>
  </r>
  <r>
    <m/>
    <m/>
    <m/>
    <m/>
    <m/>
    <m/>
    <m/>
    <m/>
    <m/>
    <m/>
    <m/>
    <m/>
    <m/>
    <m/>
    <m/>
    <m/>
    <m/>
    <m/>
    <m/>
    <m/>
    <m/>
    <n v="8987"/>
    <s v="CA-2015-123092"/>
    <d v="2015-12-03T00:00:00"/>
    <d v="2015-07-12T00:00:00"/>
    <s v="Standard Class"/>
    <s v="JG-15115"/>
    <x v="161"/>
    <x v="0"/>
    <s v="United States"/>
    <s v="Jacksonville"/>
    <s v="North Carolina"/>
    <n v="28540"/>
    <x v="0"/>
    <s v="OFF-BI-10001718"/>
    <x v="1"/>
    <x v="8"/>
    <s v="GBC DocuBind P50 Personal Binding Machine"/>
    <n v="95.97"/>
    <n v="5"/>
    <n v="0.7"/>
    <n v="-73.576999999999998"/>
    <n v="2015"/>
    <x v="4"/>
    <s v="Q4"/>
    <n v="-0.76666666666666661"/>
  </r>
  <r>
    <m/>
    <m/>
    <m/>
    <m/>
    <m/>
    <m/>
    <m/>
    <m/>
    <m/>
    <m/>
    <m/>
    <m/>
    <m/>
    <m/>
    <m/>
    <m/>
    <m/>
    <m/>
    <m/>
    <m/>
    <m/>
    <n v="8988"/>
    <s v="CA-2015-123092"/>
    <d v="2015-12-03T00:00:00"/>
    <d v="2015-07-12T00:00:00"/>
    <s v="Standard Class"/>
    <s v="JG-15115"/>
    <x v="161"/>
    <x v="0"/>
    <s v="United States"/>
    <s v="Jacksonville"/>
    <s v="North Carolina"/>
    <n v="28540"/>
    <x v="0"/>
    <s v="TEC-PH-10001700"/>
    <x v="2"/>
    <x v="7"/>
    <s v="Panasonic KX-TG6844B Expandable Digital Cordless Telephone"/>
    <n v="105.584"/>
    <n v="2"/>
    <n v="0.2"/>
    <n v="9.2385999999999999"/>
    <n v="2015"/>
    <x v="4"/>
    <s v="Q4"/>
    <n v="8.7499999999999994E-2"/>
  </r>
  <r>
    <m/>
    <m/>
    <m/>
    <m/>
    <m/>
    <m/>
    <m/>
    <m/>
    <m/>
    <m/>
    <m/>
    <m/>
    <m/>
    <m/>
    <m/>
    <m/>
    <m/>
    <m/>
    <m/>
    <m/>
    <m/>
    <n v="8989"/>
    <s v="CA-2015-123092"/>
    <d v="2015-12-03T00:00:00"/>
    <d v="2015-07-12T00:00:00"/>
    <s v="Standard Class"/>
    <s v="JG-15115"/>
    <x v="161"/>
    <x v="0"/>
    <s v="United States"/>
    <s v="Jacksonville"/>
    <s v="North Carolina"/>
    <n v="28540"/>
    <x v="0"/>
    <s v="OFF-AR-10004078"/>
    <x v="1"/>
    <x v="6"/>
    <s v="Newell 312"/>
    <n v="9.3439999999999994"/>
    <n v="2"/>
    <n v="0.2"/>
    <n v="1.1679999999999999"/>
    <n v="2015"/>
    <x v="4"/>
    <s v="Q4"/>
    <n v="0.125"/>
  </r>
  <r>
    <m/>
    <m/>
    <m/>
    <m/>
    <m/>
    <m/>
    <m/>
    <m/>
    <m/>
    <m/>
    <m/>
    <m/>
    <m/>
    <m/>
    <m/>
    <m/>
    <m/>
    <m/>
    <m/>
    <m/>
    <m/>
    <n v="8990"/>
    <s v="US-2015-128587"/>
    <d v="2015-12-24T00:00:00"/>
    <s v="12/30/2015"/>
    <s v="Standard Class"/>
    <s v="HM-14860"/>
    <x v="447"/>
    <x v="1"/>
    <s v="United States"/>
    <s v="Springfield"/>
    <s v="Missouri"/>
    <n v="65807"/>
    <x v="2"/>
    <s v="FUR-FU-10003026"/>
    <x v="0"/>
    <x v="5"/>
    <s v="Eldon Regeneration Recycled Desk Accessories, Black"/>
    <n v="9.68"/>
    <n v="2"/>
    <n v="0"/>
    <n v="3.7751999999999999"/>
    <n v="2015"/>
    <x v="4"/>
    <s v="Q4"/>
    <n v="0.39"/>
  </r>
  <r>
    <m/>
    <m/>
    <m/>
    <m/>
    <m/>
    <m/>
    <m/>
    <m/>
    <m/>
    <m/>
    <m/>
    <m/>
    <m/>
    <m/>
    <m/>
    <m/>
    <m/>
    <m/>
    <m/>
    <m/>
    <m/>
    <n v="8991"/>
    <s v="US-2015-128587"/>
    <d v="2015-12-24T00:00:00"/>
    <s v="12/30/2015"/>
    <s v="Standard Class"/>
    <s v="HM-14860"/>
    <x v="447"/>
    <x v="1"/>
    <s v="United States"/>
    <s v="Springfield"/>
    <s v="Missouri"/>
    <n v="65807"/>
    <x v="2"/>
    <s v="TEC-CO-10003763"/>
    <x v="2"/>
    <x v="16"/>
    <s v="Canon PC1060 Personal Laser Copier"/>
    <n v="4899.93"/>
    <n v="7"/>
    <n v="0"/>
    <n v="2302.9670999999998"/>
    <n v="2015"/>
    <x v="4"/>
    <s v="Q4"/>
    <n v="0.46999999999999992"/>
  </r>
  <r>
    <m/>
    <m/>
    <m/>
    <m/>
    <m/>
    <m/>
    <m/>
    <m/>
    <m/>
    <m/>
    <m/>
    <m/>
    <m/>
    <m/>
    <m/>
    <m/>
    <m/>
    <m/>
    <m/>
    <m/>
    <m/>
    <n v="8992"/>
    <s v="US-2017-139577"/>
    <d v="2017-10-01T00:00:00"/>
    <d v="2017-06-10T00:00:00"/>
    <s v="Standard Class"/>
    <s v="TN-21040"/>
    <x v="184"/>
    <x v="2"/>
    <s v="United States"/>
    <s v="San Francisco"/>
    <s v="California"/>
    <n v="94110"/>
    <x v="1"/>
    <s v="TEC-AC-10004708"/>
    <x v="2"/>
    <x v="11"/>
    <s v="Sony 32GB Class 10 Micro SDHC R40 Memory Card"/>
    <n v="104.75"/>
    <n v="5"/>
    <n v="0"/>
    <n v="21.997499999999999"/>
    <n v="2017"/>
    <x v="2"/>
    <s v="Q4"/>
    <n v="0.21"/>
  </r>
  <r>
    <m/>
    <m/>
    <m/>
    <m/>
    <m/>
    <m/>
    <m/>
    <m/>
    <m/>
    <m/>
    <m/>
    <m/>
    <m/>
    <m/>
    <m/>
    <m/>
    <m/>
    <m/>
    <m/>
    <m/>
    <m/>
    <n v="8993"/>
    <s v="CA-2017-159100"/>
    <d v="2017-10-16T00:00:00"/>
    <s v="10/21/2017"/>
    <s v="Standard Class"/>
    <s v="VP-21760"/>
    <x v="778"/>
    <x v="1"/>
    <s v="United States"/>
    <s v="Columbia"/>
    <s v="Tennessee"/>
    <n v="38401"/>
    <x v="0"/>
    <s v="TEC-AC-10003499"/>
    <x v="2"/>
    <x v="11"/>
    <s v="Memorex Mini Travel Drive 8 GB USB 2.0 Flash Drive"/>
    <n v="18.527999999999999"/>
    <n v="2"/>
    <n v="0.2"/>
    <n v="4.4004000000000003"/>
    <n v="2017"/>
    <x v="2"/>
    <s v="Q4"/>
    <n v="0.23750000000000004"/>
  </r>
  <r>
    <m/>
    <m/>
    <m/>
    <m/>
    <m/>
    <m/>
    <m/>
    <m/>
    <m/>
    <m/>
    <m/>
    <m/>
    <m/>
    <m/>
    <m/>
    <m/>
    <m/>
    <m/>
    <m/>
    <m/>
    <m/>
    <n v="8994"/>
    <s v="CA-2017-159100"/>
    <d v="2017-10-16T00:00:00"/>
    <s v="10/21/2017"/>
    <s v="Standard Class"/>
    <s v="VP-21760"/>
    <x v="778"/>
    <x v="1"/>
    <s v="United States"/>
    <s v="Columbia"/>
    <s v="Tennessee"/>
    <n v="38401"/>
    <x v="0"/>
    <s v="FUR-TA-10001950"/>
    <x v="0"/>
    <x v="3"/>
    <s v="Balt Solid Wood Round Tables"/>
    <n v="1875.258"/>
    <n v="7"/>
    <n v="0.4"/>
    <n v="-968.88329999999996"/>
    <n v="2017"/>
    <x v="2"/>
    <s v="Q4"/>
    <n v="-0.51666666666666661"/>
  </r>
  <r>
    <m/>
    <m/>
    <m/>
    <m/>
    <m/>
    <m/>
    <m/>
    <m/>
    <m/>
    <m/>
    <m/>
    <m/>
    <m/>
    <m/>
    <m/>
    <m/>
    <m/>
    <m/>
    <m/>
    <m/>
    <m/>
    <n v="8995"/>
    <s v="CA-2014-109043"/>
    <d v="2014-08-15T00:00:00"/>
    <s v="8/17/2014"/>
    <s v="First Class"/>
    <s v="CS-12355"/>
    <x v="394"/>
    <x v="0"/>
    <s v="United States"/>
    <s v="Hollywood"/>
    <s v="Florida"/>
    <n v="33021"/>
    <x v="0"/>
    <s v="OFF-PA-10000312"/>
    <x v="1"/>
    <x v="10"/>
    <s v="Xerox 1955"/>
    <n v="91.36"/>
    <n v="5"/>
    <n v="0.2"/>
    <n v="29.692"/>
    <n v="2014"/>
    <x v="6"/>
    <s v="Q3"/>
    <n v="0.32500000000000001"/>
  </r>
  <r>
    <m/>
    <m/>
    <m/>
    <m/>
    <m/>
    <m/>
    <m/>
    <m/>
    <m/>
    <m/>
    <m/>
    <m/>
    <m/>
    <m/>
    <m/>
    <m/>
    <m/>
    <m/>
    <m/>
    <m/>
    <m/>
    <n v="8996"/>
    <s v="CA-2014-109043"/>
    <d v="2014-08-15T00:00:00"/>
    <s v="8/17/2014"/>
    <s v="First Class"/>
    <s v="CS-12355"/>
    <x v="394"/>
    <x v="0"/>
    <s v="United States"/>
    <s v="Hollywood"/>
    <s v="Florida"/>
    <n v="33021"/>
    <x v="0"/>
    <s v="OFF-AP-10004708"/>
    <x v="1"/>
    <x v="9"/>
    <s v="Fellowes Superior 10 Outlet Split Surge Protector"/>
    <n v="152.24"/>
    <n v="5"/>
    <n v="0.2"/>
    <n v="17.126999999999999"/>
    <n v="2014"/>
    <x v="6"/>
    <s v="Q3"/>
    <n v="0.11249999999999999"/>
  </r>
  <r>
    <m/>
    <m/>
    <m/>
    <m/>
    <m/>
    <m/>
    <m/>
    <m/>
    <m/>
    <m/>
    <m/>
    <m/>
    <m/>
    <m/>
    <m/>
    <m/>
    <m/>
    <m/>
    <m/>
    <m/>
    <m/>
    <n v="8997"/>
    <s v="US-2017-116491"/>
    <d v="2017-11-11T00:00:00"/>
    <s v="11/13/2017"/>
    <s v="First Class"/>
    <s v="PG-18820"/>
    <x v="310"/>
    <x v="0"/>
    <s v="United States"/>
    <s v="Dallas"/>
    <s v="Texas"/>
    <n v="75081"/>
    <x v="2"/>
    <s v="TEC-PH-10004531"/>
    <x v="2"/>
    <x v="7"/>
    <s v="OtterBox Commuter Series Case - iPhone 5 &amp; 5s"/>
    <n v="35.183999999999997"/>
    <n v="2"/>
    <n v="0.2"/>
    <n v="12.314399999999999"/>
    <n v="2017"/>
    <x v="0"/>
    <s v="Q4"/>
    <n v="0.35"/>
  </r>
  <r>
    <m/>
    <m/>
    <m/>
    <m/>
    <m/>
    <m/>
    <m/>
    <m/>
    <m/>
    <m/>
    <m/>
    <m/>
    <m/>
    <m/>
    <m/>
    <m/>
    <m/>
    <m/>
    <m/>
    <m/>
    <m/>
    <n v="8998"/>
    <s v="CA-2017-122763"/>
    <d v="2017-03-20T00:00:00"/>
    <s v="3/20/2017"/>
    <s v="Same Day"/>
    <s v="HG-14845"/>
    <x v="668"/>
    <x v="0"/>
    <s v="United States"/>
    <s v="Houston"/>
    <s v="Texas"/>
    <n v="77041"/>
    <x v="2"/>
    <s v="OFF-PA-10000474"/>
    <x v="1"/>
    <x v="10"/>
    <s v="Easy-staple paper"/>
    <n v="56.704000000000001"/>
    <n v="2"/>
    <n v="0.2"/>
    <n v="19.137599999999999"/>
    <n v="2017"/>
    <x v="10"/>
    <s v="Q1"/>
    <n v="0.33749999999999997"/>
  </r>
  <r>
    <m/>
    <m/>
    <m/>
    <m/>
    <m/>
    <m/>
    <m/>
    <m/>
    <m/>
    <m/>
    <m/>
    <m/>
    <m/>
    <m/>
    <m/>
    <m/>
    <m/>
    <m/>
    <m/>
    <m/>
    <m/>
    <n v="8999"/>
    <s v="CA-2017-122763"/>
    <d v="2017-03-20T00:00:00"/>
    <s v="3/20/2017"/>
    <s v="Same Day"/>
    <s v="HG-14845"/>
    <x v="668"/>
    <x v="0"/>
    <s v="United States"/>
    <s v="Houston"/>
    <s v="Texas"/>
    <n v="77041"/>
    <x v="2"/>
    <s v="OFF-PA-10002377"/>
    <x v="1"/>
    <x v="10"/>
    <s v="Xerox 1916"/>
    <n v="274.06400000000002"/>
    <n v="7"/>
    <n v="0.2"/>
    <n v="102.774"/>
    <n v="2017"/>
    <x v="10"/>
    <s v="Q1"/>
    <n v="0.375"/>
  </r>
  <r>
    <m/>
    <m/>
    <m/>
    <m/>
    <m/>
    <m/>
    <m/>
    <m/>
    <m/>
    <m/>
    <m/>
    <m/>
    <m/>
    <m/>
    <m/>
    <m/>
    <m/>
    <m/>
    <m/>
    <m/>
    <m/>
    <n v="9000"/>
    <s v="CA-2017-137785"/>
    <d v="2017-05-13T00:00:00"/>
    <s v="5/17/2017"/>
    <s v="Standard Class"/>
    <s v="MH-18115"/>
    <x v="414"/>
    <x v="2"/>
    <s v="United States"/>
    <s v="Philadelphia"/>
    <s v="Pennsylvania"/>
    <n v="19140"/>
    <x v="3"/>
    <s v="FUR-CH-10001482"/>
    <x v="0"/>
    <x v="1"/>
    <s v="Office Star - Mesh Screen back chair with Vinyl seat"/>
    <n v="458.43"/>
    <n v="5"/>
    <n v="0.3"/>
    <n v="-124.431"/>
    <n v="2017"/>
    <x v="5"/>
    <s v="Q2"/>
    <n v="-0.27142857142857141"/>
  </r>
  <r>
    <m/>
    <m/>
    <m/>
    <m/>
    <m/>
    <m/>
    <m/>
    <m/>
    <m/>
    <m/>
    <m/>
    <m/>
    <m/>
    <m/>
    <m/>
    <m/>
    <m/>
    <m/>
    <m/>
    <m/>
    <m/>
    <n v="9001"/>
    <s v="CA-2014-133389"/>
    <d v="2014-06-22T00:00:00"/>
    <s v="6/22/2014"/>
    <s v="Same Day"/>
    <s v="TB-21280"/>
    <x v="509"/>
    <x v="0"/>
    <s v="United States"/>
    <s v="Phoenix"/>
    <s v="Arizona"/>
    <n v="85023"/>
    <x v="1"/>
    <s v="OFF-BI-10001553"/>
    <x v="1"/>
    <x v="8"/>
    <s v="SpineVue Locking Slant-D Ring Binders by Cardinal"/>
    <n v="8.2260000000000009"/>
    <n v="3"/>
    <n v="0.7"/>
    <n v="-6.0324"/>
    <n v="2014"/>
    <x v="1"/>
    <s v="Q2"/>
    <n v="-0.73333333333333328"/>
  </r>
  <r>
    <m/>
    <m/>
    <m/>
    <m/>
    <m/>
    <m/>
    <m/>
    <m/>
    <m/>
    <m/>
    <m/>
    <m/>
    <m/>
    <m/>
    <m/>
    <m/>
    <m/>
    <m/>
    <m/>
    <m/>
    <m/>
    <n v="9002"/>
    <s v="CA-2014-103807"/>
    <d v="2014-12-02T00:00:00"/>
    <d v="2014-09-12T00:00:00"/>
    <s v="Standard Class"/>
    <s v="EM-13825"/>
    <x v="605"/>
    <x v="1"/>
    <s v="United States"/>
    <s v="Sandy Springs"/>
    <s v="Georgia"/>
    <n v="30328"/>
    <x v="0"/>
    <s v="TEC-AC-10000199"/>
    <x v="2"/>
    <x v="11"/>
    <s v="Kingston Digital DataTraveler 8GB USB 2.0"/>
    <n v="5.95"/>
    <n v="1"/>
    <n v="0"/>
    <n v="0.83299999999999996"/>
    <n v="2014"/>
    <x v="4"/>
    <s v="Q4"/>
    <n v="0.13999999999999999"/>
  </r>
  <r>
    <m/>
    <m/>
    <m/>
    <m/>
    <m/>
    <m/>
    <m/>
    <m/>
    <m/>
    <m/>
    <m/>
    <m/>
    <m/>
    <m/>
    <m/>
    <m/>
    <m/>
    <m/>
    <m/>
    <m/>
    <m/>
    <n v="9003"/>
    <s v="CA-2014-103807"/>
    <d v="2014-12-02T00:00:00"/>
    <d v="2014-09-12T00:00:00"/>
    <s v="Standard Class"/>
    <s v="EM-13825"/>
    <x v="605"/>
    <x v="1"/>
    <s v="United States"/>
    <s v="Sandy Springs"/>
    <s v="Georgia"/>
    <n v="30328"/>
    <x v="0"/>
    <s v="OFF-PA-10002195"/>
    <x v="1"/>
    <x v="10"/>
    <s v="RSVP Cards &amp; Envelopes, Blank White, 8-1/2&quot; X 11&quot;, 24 Cards/25 Envelopes/Set"/>
    <n v="15.24"/>
    <n v="3"/>
    <n v="0"/>
    <n v="7.1627999999999998"/>
    <n v="2014"/>
    <x v="4"/>
    <s v="Q4"/>
    <n v="0.47"/>
  </r>
  <r>
    <m/>
    <m/>
    <m/>
    <m/>
    <m/>
    <m/>
    <m/>
    <m/>
    <m/>
    <m/>
    <m/>
    <m/>
    <m/>
    <m/>
    <m/>
    <m/>
    <m/>
    <m/>
    <m/>
    <m/>
    <m/>
    <n v="9004"/>
    <s v="CA-2015-102855"/>
    <d v="2015-04-05T00:00:00"/>
    <d v="2015-06-04T00:00:00"/>
    <s v="Same Day"/>
    <s v="JF-15415"/>
    <x v="226"/>
    <x v="0"/>
    <s v="United States"/>
    <s v="Spokane"/>
    <s v="Washington"/>
    <n v="99207"/>
    <x v="1"/>
    <s v="TEC-AC-10001767"/>
    <x v="2"/>
    <x v="11"/>
    <s v="SanDisk Ultra 64 GB MicroSDHC Class 10 Memory Card"/>
    <n v="239.94"/>
    <n v="6"/>
    <n v="0"/>
    <n v="26.3934"/>
    <n v="2015"/>
    <x v="3"/>
    <s v="Q2"/>
    <n v="0.11"/>
  </r>
  <r>
    <m/>
    <m/>
    <m/>
    <m/>
    <m/>
    <m/>
    <m/>
    <m/>
    <m/>
    <m/>
    <m/>
    <m/>
    <m/>
    <m/>
    <m/>
    <m/>
    <m/>
    <m/>
    <m/>
    <m/>
    <m/>
    <n v="9005"/>
    <s v="CA-2015-102855"/>
    <d v="2015-04-05T00:00:00"/>
    <d v="2015-06-04T00:00:00"/>
    <s v="Same Day"/>
    <s v="JF-15415"/>
    <x v="226"/>
    <x v="0"/>
    <s v="United States"/>
    <s v="Spokane"/>
    <s v="Washington"/>
    <n v="99207"/>
    <x v="1"/>
    <s v="OFF-AR-10002467"/>
    <x v="1"/>
    <x v="6"/>
    <s v="Dixon Ticonderoga Pencils"/>
    <n v="23.84"/>
    <n v="8"/>
    <n v="0"/>
    <n v="6.4367999999999999"/>
    <n v="2015"/>
    <x v="3"/>
    <s v="Q2"/>
    <n v="0.27"/>
  </r>
  <r>
    <m/>
    <m/>
    <m/>
    <m/>
    <m/>
    <m/>
    <m/>
    <m/>
    <m/>
    <m/>
    <m/>
    <m/>
    <m/>
    <m/>
    <m/>
    <m/>
    <m/>
    <m/>
    <m/>
    <m/>
    <m/>
    <n v="9006"/>
    <s v="CA-2017-107825"/>
    <d v="2017-11-18T00:00:00"/>
    <s v="11/18/2017"/>
    <s v="Same Day"/>
    <s v="NB-18655"/>
    <x v="240"/>
    <x v="1"/>
    <s v="United States"/>
    <s v="Milwaukee"/>
    <s v="Wisconsin"/>
    <n v="53209"/>
    <x v="2"/>
    <s v="OFF-ST-10001321"/>
    <x v="1"/>
    <x v="4"/>
    <s v="Decoflex Hanging Personal Folder File, Blue"/>
    <n v="92.52"/>
    <n v="6"/>
    <n v="0"/>
    <n v="24.980399999999999"/>
    <n v="2017"/>
    <x v="0"/>
    <s v="Q4"/>
    <n v="0.27"/>
  </r>
  <r>
    <m/>
    <m/>
    <m/>
    <m/>
    <m/>
    <m/>
    <m/>
    <m/>
    <m/>
    <m/>
    <m/>
    <m/>
    <m/>
    <m/>
    <m/>
    <m/>
    <m/>
    <m/>
    <m/>
    <m/>
    <m/>
    <n v="9007"/>
    <s v="CA-2017-107825"/>
    <d v="2017-11-18T00:00:00"/>
    <s v="11/18/2017"/>
    <s v="Same Day"/>
    <s v="NB-18655"/>
    <x v="240"/>
    <x v="1"/>
    <s v="United States"/>
    <s v="Milwaukee"/>
    <s v="Wisconsin"/>
    <n v="53209"/>
    <x v="2"/>
    <s v="OFF-ST-10000777"/>
    <x v="1"/>
    <x v="4"/>
    <s v="Companion Letter/Legal File, Black"/>
    <n v="37.76"/>
    <n v="1"/>
    <n v="0"/>
    <n v="10.572800000000001"/>
    <n v="2017"/>
    <x v="0"/>
    <s v="Q4"/>
    <n v="0.28000000000000003"/>
  </r>
  <r>
    <m/>
    <m/>
    <m/>
    <m/>
    <m/>
    <m/>
    <m/>
    <m/>
    <m/>
    <m/>
    <m/>
    <m/>
    <m/>
    <m/>
    <m/>
    <m/>
    <m/>
    <m/>
    <m/>
    <m/>
    <m/>
    <n v="9008"/>
    <s v="CA-2017-107825"/>
    <d v="2017-11-18T00:00:00"/>
    <s v="11/18/2017"/>
    <s v="Same Day"/>
    <s v="NB-18655"/>
    <x v="240"/>
    <x v="1"/>
    <s v="United States"/>
    <s v="Milwaukee"/>
    <s v="Wisconsin"/>
    <n v="53209"/>
    <x v="2"/>
    <s v="OFF-LA-10003720"/>
    <x v="1"/>
    <x v="2"/>
    <s v="Avery 487"/>
    <n v="7.38"/>
    <n v="2"/>
    <n v="0"/>
    <n v="3.4685999999999999"/>
    <n v="2017"/>
    <x v="0"/>
    <s v="Q4"/>
    <n v="0.47"/>
  </r>
  <r>
    <m/>
    <m/>
    <m/>
    <m/>
    <m/>
    <m/>
    <m/>
    <m/>
    <m/>
    <m/>
    <m/>
    <m/>
    <m/>
    <m/>
    <m/>
    <m/>
    <m/>
    <m/>
    <m/>
    <m/>
    <m/>
    <n v="9009"/>
    <s v="CA-2017-107825"/>
    <d v="2017-11-18T00:00:00"/>
    <s v="11/18/2017"/>
    <s v="Same Day"/>
    <s v="NB-18655"/>
    <x v="240"/>
    <x v="1"/>
    <s v="United States"/>
    <s v="Milwaukee"/>
    <s v="Wisconsin"/>
    <n v="53209"/>
    <x v="2"/>
    <s v="FUR-FU-10000206"/>
    <x v="0"/>
    <x v="5"/>
    <s v="GE General Purpose, Extra Long Life, Showcase &amp; Floodlight Incandescent Bulbs"/>
    <n v="5.82"/>
    <n v="2"/>
    <n v="0"/>
    <n v="2.7353999999999998"/>
    <n v="2017"/>
    <x v="0"/>
    <s v="Q4"/>
    <n v="0.47"/>
  </r>
  <r>
    <m/>
    <m/>
    <m/>
    <m/>
    <m/>
    <m/>
    <m/>
    <m/>
    <m/>
    <m/>
    <m/>
    <m/>
    <m/>
    <m/>
    <m/>
    <m/>
    <m/>
    <m/>
    <m/>
    <m/>
    <m/>
    <n v="9010"/>
    <s v="CA-2017-106047"/>
    <d v="2017-07-12T00:00:00"/>
    <s v="7/18/2017"/>
    <s v="Standard Class"/>
    <s v="CS-11860"/>
    <x v="750"/>
    <x v="0"/>
    <s v="United States"/>
    <s v="Fairfield"/>
    <s v="Ohio"/>
    <n v="45014"/>
    <x v="3"/>
    <s v="OFF-PA-10000791"/>
    <x v="1"/>
    <x v="10"/>
    <s v="Wirebound Message Books, Four 2 3/4 x 5 Forms per Page, 200 Sets per Book"/>
    <n v="3.8159999999999998"/>
    <n v="1"/>
    <n v="0.2"/>
    <n v="1.1924999999999999"/>
    <n v="2017"/>
    <x v="7"/>
    <s v="Q3"/>
    <n v="0.3125"/>
  </r>
  <r>
    <m/>
    <m/>
    <m/>
    <m/>
    <m/>
    <m/>
    <m/>
    <m/>
    <m/>
    <m/>
    <m/>
    <m/>
    <m/>
    <m/>
    <m/>
    <m/>
    <m/>
    <m/>
    <m/>
    <m/>
    <m/>
    <n v="9011"/>
    <s v="CA-2017-127803"/>
    <d v="2017-05-19T00:00:00"/>
    <s v="5/23/2017"/>
    <s v="Standard Class"/>
    <s v="ND-18460"/>
    <x v="540"/>
    <x v="1"/>
    <s v="United States"/>
    <s v="Huntsville"/>
    <s v="Alabama"/>
    <n v="35810"/>
    <x v="0"/>
    <s v="OFF-BI-10001787"/>
    <x v="1"/>
    <x v="8"/>
    <s v="Wilson Jones Four-Pocket Poly Binders"/>
    <n v="26.16"/>
    <n v="4"/>
    <n v="0"/>
    <n v="12.8184"/>
    <n v="2017"/>
    <x v="5"/>
    <s v="Q2"/>
    <n v="0.49"/>
  </r>
  <r>
    <m/>
    <m/>
    <m/>
    <m/>
    <m/>
    <m/>
    <m/>
    <m/>
    <m/>
    <m/>
    <m/>
    <m/>
    <m/>
    <m/>
    <m/>
    <m/>
    <m/>
    <m/>
    <m/>
    <m/>
    <m/>
    <n v="9012"/>
    <s v="CA-2015-137071"/>
    <d v="2015-12-20T00:00:00"/>
    <s v="12/21/2015"/>
    <s v="First Class"/>
    <s v="ED-13885"/>
    <x v="525"/>
    <x v="2"/>
    <s v="United States"/>
    <s v="Houston"/>
    <s v="Texas"/>
    <n v="77036"/>
    <x v="2"/>
    <s v="TEC-AC-10004353"/>
    <x v="2"/>
    <x v="11"/>
    <s v="Hypercom P1300 Pinpad"/>
    <n v="100.8"/>
    <n v="2"/>
    <n v="0.2"/>
    <n v="21.42"/>
    <n v="2015"/>
    <x v="4"/>
    <s v="Q4"/>
    <n v="0.21250000000000002"/>
  </r>
  <r>
    <m/>
    <m/>
    <m/>
    <m/>
    <m/>
    <m/>
    <m/>
    <m/>
    <m/>
    <m/>
    <m/>
    <m/>
    <m/>
    <m/>
    <m/>
    <m/>
    <m/>
    <m/>
    <m/>
    <m/>
    <m/>
    <n v="9013"/>
    <s v="CA-2016-121447"/>
    <d v="2016-02-21T00:00:00"/>
    <s v="2/22/2016"/>
    <s v="First Class"/>
    <s v="EA-14035"/>
    <x v="105"/>
    <x v="1"/>
    <s v="United States"/>
    <s v="New York City"/>
    <s v="New York"/>
    <n v="10011"/>
    <x v="3"/>
    <s v="FUR-FU-10001861"/>
    <x v="0"/>
    <x v="5"/>
    <s v="Floodlight Indoor Halogen Bulbs, 1 Bulb per Pack, 60 Watts"/>
    <n v="135.80000000000001"/>
    <n v="7"/>
    <n v="0"/>
    <n v="66.542000000000002"/>
    <n v="2016"/>
    <x v="11"/>
    <s v="Q1"/>
    <n v="0.49"/>
  </r>
  <r>
    <m/>
    <m/>
    <m/>
    <m/>
    <m/>
    <m/>
    <m/>
    <m/>
    <m/>
    <m/>
    <m/>
    <m/>
    <m/>
    <m/>
    <m/>
    <m/>
    <m/>
    <m/>
    <m/>
    <m/>
    <m/>
    <n v="9014"/>
    <s v="CA-2017-143084"/>
    <d v="2017-03-18T00:00:00"/>
    <s v="3/22/2017"/>
    <s v="Standard Class"/>
    <s v="BP-11050"/>
    <x v="771"/>
    <x v="1"/>
    <s v="United States"/>
    <s v="Los Angeles"/>
    <s v="California"/>
    <n v="90008"/>
    <x v="1"/>
    <s v="OFF-AR-10002766"/>
    <x v="1"/>
    <x v="6"/>
    <s v="Prang Drawing Pencil Set"/>
    <n v="13.9"/>
    <n v="5"/>
    <n v="0"/>
    <n v="3.7530000000000001"/>
    <n v="2017"/>
    <x v="10"/>
    <s v="Q1"/>
    <n v="0.27"/>
  </r>
  <r>
    <m/>
    <m/>
    <m/>
    <m/>
    <m/>
    <m/>
    <m/>
    <m/>
    <m/>
    <m/>
    <m/>
    <m/>
    <m/>
    <m/>
    <m/>
    <m/>
    <m/>
    <m/>
    <m/>
    <m/>
    <m/>
    <n v="9015"/>
    <s v="CA-2017-143084"/>
    <d v="2017-03-18T00:00:00"/>
    <s v="3/22/2017"/>
    <s v="Standard Class"/>
    <s v="BP-11050"/>
    <x v="771"/>
    <x v="1"/>
    <s v="United States"/>
    <s v="Los Angeles"/>
    <s v="California"/>
    <n v="90008"/>
    <x v="1"/>
    <s v="OFF-EN-10003072"/>
    <x v="1"/>
    <x v="12"/>
    <s v="Peel &amp; Seel Envelopes"/>
    <n v="19.399999999999999"/>
    <n v="5"/>
    <n v="0"/>
    <n v="9.3119999999999994"/>
    <n v="2017"/>
    <x v="10"/>
    <s v="Q1"/>
    <n v="0.48"/>
  </r>
  <r>
    <m/>
    <m/>
    <m/>
    <m/>
    <m/>
    <m/>
    <m/>
    <m/>
    <m/>
    <m/>
    <m/>
    <m/>
    <m/>
    <m/>
    <m/>
    <m/>
    <m/>
    <m/>
    <m/>
    <m/>
    <m/>
    <n v="9016"/>
    <s v="CA-2016-131639"/>
    <d v="2016-12-17T00:00:00"/>
    <s v="12/23/2016"/>
    <s v="Standard Class"/>
    <s v="NS-18640"/>
    <x v="374"/>
    <x v="1"/>
    <s v="United States"/>
    <s v="Carlsbad"/>
    <s v="New Mexico"/>
    <n v="88220"/>
    <x v="1"/>
    <s v="OFF-BI-10001636"/>
    <x v="1"/>
    <x v="8"/>
    <s v="Ibico Plastic and Wire Spiral Binding Combs"/>
    <n v="13.488"/>
    <n v="2"/>
    <n v="0.2"/>
    <n v="4.3836000000000004"/>
    <n v="2016"/>
    <x v="4"/>
    <s v="Q4"/>
    <n v="0.32500000000000007"/>
  </r>
  <r>
    <m/>
    <m/>
    <m/>
    <m/>
    <m/>
    <m/>
    <m/>
    <m/>
    <m/>
    <m/>
    <m/>
    <m/>
    <m/>
    <m/>
    <m/>
    <m/>
    <m/>
    <m/>
    <m/>
    <m/>
    <m/>
    <n v="9017"/>
    <s v="CA-2016-131639"/>
    <d v="2016-12-17T00:00:00"/>
    <s v="12/23/2016"/>
    <s v="Standard Class"/>
    <s v="NS-18640"/>
    <x v="374"/>
    <x v="1"/>
    <s v="United States"/>
    <s v="Carlsbad"/>
    <s v="New Mexico"/>
    <n v="88220"/>
    <x v="1"/>
    <s v="OFF-BI-10000948"/>
    <x v="1"/>
    <x v="8"/>
    <s v="GBC Laser Imprintable Binding System Covers, Desert Sand"/>
    <n v="11.416"/>
    <n v="1"/>
    <n v="0.2"/>
    <n v="3.8529"/>
    <n v="2016"/>
    <x v="4"/>
    <s v="Q4"/>
    <n v="0.33749999999999997"/>
  </r>
  <r>
    <m/>
    <m/>
    <m/>
    <m/>
    <m/>
    <m/>
    <m/>
    <m/>
    <m/>
    <m/>
    <m/>
    <m/>
    <m/>
    <m/>
    <m/>
    <m/>
    <m/>
    <m/>
    <m/>
    <m/>
    <m/>
    <n v="9018"/>
    <s v="CA-2016-161361"/>
    <d v="2016-03-26T00:00:00"/>
    <s v="3/28/2016"/>
    <s v="Second Class"/>
    <s v="MV-17485"/>
    <x v="597"/>
    <x v="0"/>
    <s v="United States"/>
    <s v="Pocatello"/>
    <s v="Idaho"/>
    <n v="83201"/>
    <x v="1"/>
    <s v="OFF-PA-10001838"/>
    <x v="1"/>
    <x v="10"/>
    <s v="Adams Telephone Message Book W/Dividers/Space For Phone Numbers, 5 1/4&quot;X8 1/2&quot;, 300/Messages"/>
    <n v="17.64"/>
    <n v="3"/>
    <n v="0"/>
    <n v="8.6435999999999993"/>
    <n v="2016"/>
    <x v="10"/>
    <s v="Q1"/>
    <n v="0.48999999999999994"/>
  </r>
  <r>
    <m/>
    <m/>
    <m/>
    <m/>
    <m/>
    <m/>
    <m/>
    <m/>
    <m/>
    <m/>
    <m/>
    <m/>
    <m/>
    <m/>
    <m/>
    <m/>
    <m/>
    <m/>
    <m/>
    <m/>
    <m/>
    <n v="9019"/>
    <s v="CA-2016-161361"/>
    <d v="2016-03-26T00:00:00"/>
    <s v="3/28/2016"/>
    <s v="Second Class"/>
    <s v="MV-17485"/>
    <x v="597"/>
    <x v="0"/>
    <s v="United States"/>
    <s v="Pocatello"/>
    <s v="Idaho"/>
    <n v="83201"/>
    <x v="1"/>
    <s v="OFF-BI-10002215"/>
    <x v="1"/>
    <x v="8"/>
    <s v="Wilson Jones Hanging View Binder, White, 1&quot;"/>
    <n v="17.04"/>
    <n v="3"/>
    <n v="0.2"/>
    <n v="5.5380000000000003"/>
    <n v="2016"/>
    <x v="10"/>
    <s v="Q1"/>
    <n v="0.32500000000000001"/>
  </r>
  <r>
    <m/>
    <m/>
    <m/>
    <m/>
    <m/>
    <m/>
    <m/>
    <m/>
    <m/>
    <m/>
    <m/>
    <m/>
    <m/>
    <m/>
    <m/>
    <m/>
    <m/>
    <m/>
    <m/>
    <m/>
    <m/>
    <n v="9020"/>
    <s v="CA-2014-100706"/>
    <d v="2014-12-16T00:00:00"/>
    <s v="12/18/2014"/>
    <s v="Second Class"/>
    <s v="LE-16810"/>
    <x v="97"/>
    <x v="0"/>
    <s v="United States"/>
    <s v="Springfield"/>
    <s v="Virginia"/>
    <n v="22153"/>
    <x v="0"/>
    <s v="TEC-AC-10001314"/>
    <x v="2"/>
    <x v="11"/>
    <s v="Case Logic 2.4GHz Wireless Keyboard"/>
    <n v="99.98"/>
    <n v="2"/>
    <n v="0"/>
    <n v="7.9984000000000002"/>
    <n v="2014"/>
    <x v="4"/>
    <s v="Q4"/>
    <n v="0.08"/>
  </r>
  <r>
    <m/>
    <m/>
    <m/>
    <m/>
    <m/>
    <m/>
    <m/>
    <m/>
    <m/>
    <m/>
    <m/>
    <m/>
    <m/>
    <m/>
    <m/>
    <m/>
    <m/>
    <m/>
    <m/>
    <m/>
    <m/>
    <n v="9021"/>
    <s v="CA-2014-100706"/>
    <d v="2014-12-16T00:00:00"/>
    <s v="12/18/2014"/>
    <s v="Second Class"/>
    <s v="LE-16810"/>
    <x v="97"/>
    <x v="0"/>
    <s v="United States"/>
    <s v="Springfield"/>
    <s v="Virginia"/>
    <n v="22153"/>
    <x v="0"/>
    <s v="FUR-FU-10002268"/>
    <x v="0"/>
    <x v="5"/>
    <s v="Ultra Door Push Plate"/>
    <n v="29.46"/>
    <n v="6"/>
    <n v="0"/>
    <n v="9.7218"/>
    <n v="2014"/>
    <x v="4"/>
    <s v="Q4"/>
    <n v="0.33"/>
  </r>
  <r>
    <m/>
    <m/>
    <m/>
    <m/>
    <m/>
    <m/>
    <m/>
    <m/>
    <m/>
    <m/>
    <m/>
    <m/>
    <m/>
    <m/>
    <m/>
    <m/>
    <m/>
    <m/>
    <m/>
    <m/>
    <m/>
    <n v="9022"/>
    <s v="CA-2015-129525"/>
    <d v="2015-11-15T00:00:00"/>
    <s v="11/20/2015"/>
    <s v="Standard Class"/>
    <s v="VP-21760"/>
    <x v="778"/>
    <x v="1"/>
    <s v="United States"/>
    <s v="Toledo"/>
    <s v="Ohio"/>
    <n v="43615"/>
    <x v="3"/>
    <s v="OFF-BI-10002133"/>
    <x v="1"/>
    <x v="8"/>
    <s v="Wilson Jones Elliptical Ring 3 1/2&quot; Capacity Binders, 800 sheets"/>
    <n v="166.92"/>
    <n v="13"/>
    <n v="0.7"/>
    <n v="-116.84399999999999"/>
    <n v="2015"/>
    <x v="0"/>
    <s v="Q4"/>
    <n v="-0.70000000000000007"/>
  </r>
  <r>
    <m/>
    <m/>
    <m/>
    <m/>
    <m/>
    <m/>
    <m/>
    <m/>
    <m/>
    <m/>
    <m/>
    <m/>
    <m/>
    <m/>
    <m/>
    <m/>
    <m/>
    <m/>
    <m/>
    <m/>
    <m/>
    <n v="9023"/>
    <s v="US-2016-141880"/>
    <d v="2016-08-22T00:00:00"/>
    <s v="8/23/2016"/>
    <s v="First Class"/>
    <s v="TC-21475"/>
    <x v="679"/>
    <x v="2"/>
    <s v="United States"/>
    <s v="Fort Collins"/>
    <s v="Colorado"/>
    <n v="80525"/>
    <x v="1"/>
    <s v="FUR-FU-10001979"/>
    <x v="0"/>
    <x v="5"/>
    <s v="Dana Halogen Swing-Arm Architect Lamp"/>
    <n v="98.328000000000003"/>
    <n v="3"/>
    <n v="0.2"/>
    <n v="9.8328000000000007"/>
    <n v="2016"/>
    <x v="6"/>
    <s v="Q3"/>
    <n v="0.1"/>
  </r>
  <r>
    <m/>
    <m/>
    <m/>
    <m/>
    <m/>
    <m/>
    <m/>
    <m/>
    <m/>
    <m/>
    <m/>
    <m/>
    <m/>
    <m/>
    <m/>
    <m/>
    <m/>
    <m/>
    <m/>
    <m/>
    <m/>
    <n v="9024"/>
    <s v="CA-2015-165799"/>
    <d v="2015-06-29T00:00:00"/>
    <d v="2015-02-07T00:00:00"/>
    <s v="First Class"/>
    <s v="SG-20470"/>
    <x v="495"/>
    <x v="0"/>
    <s v="United States"/>
    <s v="New York City"/>
    <s v="New York"/>
    <n v="10024"/>
    <x v="3"/>
    <s v="FUR-CH-10001482"/>
    <x v="0"/>
    <x v="1"/>
    <s v="Office Star - Mesh Screen back chair with Vinyl seat"/>
    <n v="117.88200000000001"/>
    <n v="1"/>
    <n v="0.1"/>
    <n v="1.3098000000000001"/>
    <n v="2015"/>
    <x v="1"/>
    <s v="Q2"/>
    <n v="1.1111111111111112E-2"/>
  </r>
  <r>
    <m/>
    <m/>
    <m/>
    <m/>
    <m/>
    <m/>
    <m/>
    <m/>
    <m/>
    <m/>
    <m/>
    <m/>
    <m/>
    <m/>
    <m/>
    <m/>
    <m/>
    <m/>
    <m/>
    <m/>
    <m/>
    <n v="9025"/>
    <s v="CA-2016-102127"/>
    <d v="2016-06-26T00:00:00"/>
    <d v="2016-02-07T00:00:00"/>
    <s v="Standard Class"/>
    <s v="VP-21760"/>
    <x v="778"/>
    <x v="1"/>
    <s v="United States"/>
    <s v="New York City"/>
    <s v="New York"/>
    <n v="10035"/>
    <x v="3"/>
    <s v="TEC-AC-10002018"/>
    <x v="2"/>
    <x v="11"/>
    <s v="AmazonBasics 3-Button USB Wired Mouse"/>
    <n v="20.97"/>
    <n v="3"/>
    <n v="0"/>
    <n v="9.0170999999999992"/>
    <n v="2016"/>
    <x v="1"/>
    <s v="Q2"/>
    <n v="0.43"/>
  </r>
  <r>
    <m/>
    <m/>
    <m/>
    <m/>
    <m/>
    <m/>
    <m/>
    <m/>
    <m/>
    <m/>
    <m/>
    <m/>
    <m/>
    <m/>
    <m/>
    <m/>
    <m/>
    <m/>
    <m/>
    <m/>
    <m/>
    <n v="9026"/>
    <s v="CA-2016-102127"/>
    <d v="2016-06-26T00:00:00"/>
    <d v="2016-02-07T00:00:00"/>
    <s v="Standard Class"/>
    <s v="VP-21760"/>
    <x v="778"/>
    <x v="1"/>
    <s v="United States"/>
    <s v="New York City"/>
    <s v="New York"/>
    <n v="10035"/>
    <x v="3"/>
    <s v="TEC-AC-10000397"/>
    <x v="2"/>
    <x v="11"/>
    <s v="Perixx PERIBOARD-512B, Ergonomic Split Keyboard"/>
    <n v="139.96"/>
    <n v="4"/>
    <n v="0"/>
    <n v="9.7972000000000001"/>
    <n v="2016"/>
    <x v="1"/>
    <s v="Q2"/>
    <n v="6.9999999999999993E-2"/>
  </r>
  <r>
    <m/>
    <m/>
    <m/>
    <m/>
    <m/>
    <m/>
    <m/>
    <m/>
    <m/>
    <m/>
    <m/>
    <m/>
    <m/>
    <m/>
    <m/>
    <m/>
    <m/>
    <m/>
    <m/>
    <m/>
    <m/>
    <n v="9027"/>
    <s v="CA-2016-102127"/>
    <d v="2016-06-26T00:00:00"/>
    <d v="2016-02-07T00:00:00"/>
    <s v="Standard Class"/>
    <s v="VP-21760"/>
    <x v="778"/>
    <x v="1"/>
    <s v="United States"/>
    <s v="New York City"/>
    <s v="New York"/>
    <n v="10035"/>
    <x v="3"/>
    <s v="FUR-FU-10003976"/>
    <x v="0"/>
    <x v="5"/>
    <s v="DAX Executive Solid Wood Document Frame, Desktop or Hang, Mahogany, 5 x 7"/>
    <n v="37.74"/>
    <n v="3"/>
    <n v="0"/>
    <n v="12.8316"/>
    <n v="2016"/>
    <x v="1"/>
    <s v="Q2"/>
    <n v="0.33999999999999997"/>
  </r>
  <r>
    <m/>
    <m/>
    <m/>
    <m/>
    <m/>
    <m/>
    <m/>
    <m/>
    <m/>
    <m/>
    <m/>
    <m/>
    <m/>
    <m/>
    <m/>
    <m/>
    <m/>
    <m/>
    <m/>
    <m/>
    <m/>
    <n v="9028"/>
    <s v="US-2016-152415"/>
    <d v="2016-09-17T00:00:00"/>
    <s v="9/22/2016"/>
    <s v="Standard Class"/>
    <s v="PO-18865"/>
    <x v="22"/>
    <x v="0"/>
    <s v="United States"/>
    <s v="Marlborough"/>
    <s v="Massachusetts"/>
    <n v="1752"/>
    <x v="3"/>
    <s v="FUR-FU-10002597"/>
    <x v="0"/>
    <x v="5"/>
    <s v="C-Line Magnetic Cubicle Keepers, Clear Polypropylene"/>
    <n v="14.82"/>
    <n v="3"/>
    <n v="0"/>
    <n v="6.2244000000000002"/>
    <n v="2016"/>
    <x v="8"/>
    <s v="Q3"/>
    <n v="0.42"/>
  </r>
  <r>
    <m/>
    <m/>
    <m/>
    <m/>
    <m/>
    <m/>
    <m/>
    <m/>
    <m/>
    <m/>
    <m/>
    <m/>
    <m/>
    <m/>
    <m/>
    <m/>
    <m/>
    <m/>
    <m/>
    <m/>
    <m/>
    <n v="9029"/>
    <s v="US-2016-152415"/>
    <d v="2016-09-17T00:00:00"/>
    <s v="9/22/2016"/>
    <s v="Standard Class"/>
    <s v="PO-18865"/>
    <x v="22"/>
    <x v="0"/>
    <s v="United States"/>
    <s v="Marlborough"/>
    <s v="Massachusetts"/>
    <n v="1752"/>
    <x v="3"/>
    <s v="FUR-FU-10004864"/>
    <x v="0"/>
    <x v="5"/>
    <s v="Howard Miller 14-1/2&quot; Diameter Chrome Round Wall Clock"/>
    <n v="191.82"/>
    <n v="3"/>
    <n v="0"/>
    <n v="61.382399999999997"/>
    <n v="2016"/>
    <x v="8"/>
    <s v="Q3"/>
    <n v="0.32"/>
  </r>
  <r>
    <m/>
    <m/>
    <m/>
    <m/>
    <m/>
    <m/>
    <m/>
    <m/>
    <m/>
    <m/>
    <m/>
    <m/>
    <m/>
    <m/>
    <m/>
    <m/>
    <m/>
    <m/>
    <m/>
    <m/>
    <m/>
    <n v="9030"/>
    <s v="CA-2014-138198"/>
    <d v="2014-07-18T00:00:00"/>
    <s v="7/23/2014"/>
    <s v="Standard Class"/>
    <s v="JL-15130"/>
    <x v="691"/>
    <x v="0"/>
    <s v="United States"/>
    <s v="New Rochelle"/>
    <s v="New York"/>
    <n v="10801"/>
    <x v="3"/>
    <s v="OFF-BI-10002103"/>
    <x v="1"/>
    <x v="8"/>
    <s v="Cardinal Slant-D Ring Binder, Heavy Gauge Vinyl"/>
    <n v="13.904"/>
    <n v="2"/>
    <n v="0.2"/>
    <n v="4.5187999999999997"/>
    <n v="2014"/>
    <x v="7"/>
    <s v="Q3"/>
    <n v="0.32499999999999996"/>
  </r>
  <r>
    <m/>
    <m/>
    <m/>
    <m/>
    <m/>
    <m/>
    <m/>
    <m/>
    <m/>
    <m/>
    <m/>
    <m/>
    <m/>
    <m/>
    <m/>
    <m/>
    <m/>
    <m/>
    <m/>
    <m/>
    <m/>
    <n v="9031"/>
    <s v="CA-2017-128041"/>
    <d v="2017-09-01T00:00:00"/>
    <d v="2017-01-09T00:00:00"/>
    <s v="Same Day"/>
    <s v="RW-19540"/>
    <x v="459"/>
    <x v="1"/>
    <s v="United States"/>
    <s v="Seattle"/>
    <s v="Washington"/>
    <n v="98103"/>
    <x v="1"/>
    <s v="OFF-AP-10001005"/>
    <x v="1"/>
    <x v="9"/>
    <s v="Honeywell Quietcare HEPA Air Cleaner"/>
    <n v="314.60000000000002"/>
    <n v="4"/>
    <n v="0"/>
    <n v="103.818"/>
    <n v="2017"/>
    <x v="8"/>
    <s v="Q3"/>
    <n v="0.32999999999999996"/>
  </r>
  <r>
    <m/>
    <m/>
    <m/>
    <m/>
    <m/>
    <m/>
    <m/>
    <m/>
    <m/>
    <m/>
    <m/>
    <m/>
    <m/>
    <m/>
    <m/>
    <m/>
    <m/>
    <m/>
    <m/>
    <m/>
    <m/>
    <n v="9032"/>
    <s v="CA-2017-128041"/>
    <d v="2017-09-01T00:00:00"/>
    <d v="2017-01-09T00:00:00"/>
    <s v="Same Day"/>
    <s v="RW-19540"/>
    <x v="459"/>
    <x v="1"/>
    <s v="United States"/>
    <s v="Seattle"/>
    <s v="Washington"/>
    <n v="98103"/>
    <x v="1"/>
    <s v="FUR-TA-10002607"/>
    <x v="0"/>
    <x v="3"/>
    <s v="KI Conference Tables"/>
    <n v="283.56"/>
    <n v="4"/>
    <n v="0"/>
    <n v="45.369599999999998"/>
    <n v="2017"/>
    <x v="8"/>
    <s v="Q3"/>
    <n v="0.16"/>
  </r>
  <r>
    <m/>
    <m/>
    <m/>
    <m/>
    <m/>
    <m/>
    <m/>
    <m/>
    <m/>
    <m/>
    <m/>
    <m/>
    <m/>
    <m/>
    <m/>
    <m/>
    <m/>
    <m/>
    <m/>
    <m/>
    <m/>
    <n v="9033"/>
    <s v="CA-2017-105823"/>
    <d v="2017-06-22T00:00:00"/>
    <s v="6/26/2017"/>
    <s v="Standard Class"/>
    <s v="RB-19465"/>
    <x v="46"/>
    <x v="2"/>
    <s v="United States"/>
    <s v="Detroit"/>
    <s v="Michigan"/>
    <n v="48227"/>
    <x v="2"/>
    <s v="FUR-CH-10000454"/>
    <x v="0"/>
    <x v="1"/>
    <s v="Hon Deluxe Fabric Upholstered Stacking Chairs, Rounded Back"/>
    <n v="487.96"/>
    <n v="2"/>
    <n v="0"/>
    <n v="146.38800000000001"/>
    <n v="2017"/>
    <x v="1"/>
    <s v="Q2"/>
    <n v="0.30000000000000004"/>
  </r>
  <r>
    <m/>
    <m/>
    <m/>
    <m/>
    <m/>
    <m/>
    <m/>
    <m/>
    <m/>
    <m/>
    <m/>
    <m/>
    <m/>
    <m/>
    <m/>
    <m/>
    <m/>
    <m/>
    <m/>
    <m/>
    <m/>
    <n v="9034"/>
    <s v="CA-2014-152268"/>
    <d v="2014-09-02T00:00:00"/>
    <d v="2014-07-09T00:00:00"/>
    <s v="Standard Class"/>
    <s v="SC-20095"/>
    <x v="183"/>
    <x v="0"/>
    <s v="United States"/>
    <s v="Fayetteville"/>
    <s v="Arkansas"/>
    <n v="72701"/>
    <x v="0"/>
    <s v="OFF-BI-10001359"/>
    <x v="1"/>
    <x v="8"/>
    <s v="GBC DocuBind TL300 Electric Binding System"/>
    <n v="1793.98"/>
    <n v="2"/>
    <n v="0"/>
    <n v="843.17060000000004"/>
    <n v="2014"/>
    <x v="8"/>
    <s v="Q3"/>
    <n v="0.47000000000000003"/>
  </r>
  <r>
    <m/>
    <m/>
    <m/>
    <m/>
    <m/>
    <m/>
    <m/>
    <m/>
    <m/>
    <m/>
    <m/>
    <m/>
    <m/>
    <m/>
    <m/>
    <m/>
    <m/>
    <m/>
    <m/>
    <m/>
    <m/>
    <n v="9035"/>
    <s v="CA-2015-148873"/>
    <d v="2015-10-01T00:00:00"/>
    <d v="2015-05-10T00:00:00"/>
    <s v="Standard Class"/>
    <s v="EM-13960"/>
    <x v="75"/>
    <x v="0"/>
    <s v="United States"/>
    <s v="Quincy"/>
    <s v="Illinois"/>
    <n v="62301"/>
    <x v="2"/>
    <s v="OFF-BI-10003196"/>
    <x v="1"/>
    <x v="8"/>
    <s v="Accohide Poly Flexible Ring Binders"/>
    <n v="2.992"/>
    <n v="4"/>
    <n v="0.8"/>
    <n v="-4.4880000000000004"/>
    <n v="2015"/>
    <x v="2"/>
    <s v="Q4"/>
    <n v="-1.5000000000000002"/>
  </r>
  <r>
    <m/>
    <m/>
    <m/>
    <m/>
    <m/>
    <m/>
    <m/>
    <m/>
    <m/>
    <m/>
    <m/>
    <m/>
    <m/>
    <m/>
    <m/>
    <m/>
    <m/>
    <m/>
    <m/>
    <m/>
    <m/>
    <n v="9036"/>
    <s v="CA-2015-148873"/>
    <d v="2015-10-01T00:00:00"/>
    <d v="2015-05-10T00:00:00"/>
    <s v="Standard Class"/>
    <s v="EM-13960"/>
    <x v="75"/>
    <x v="0"/>
    <s v="United States"/>
    <s v="Quincy"/>
    <s v="Illinois"/>
    <n v="62301"/>
    <x v="2"/>
    <s v="TEC-AC-10003657"/>
    <x v="2"/>
    <x v="11"/>
    <s v="Lenovo 17-Key USB Numeric Keypad"/>
    <n v="108.768"/>
    <n v="4"/>
    <n v="0.2"/>
    <n v="2.7191999999999998"/>
    <n v="2015"/>
    <x v="2"/>
    <s v="Q4"/>
    <n v="2.4999999999999998E-2"/>
  </r>
  <r>
    <m/>
    <m/>
    <m/>
    <m/>
    <m/>
    <m/>
    <m/>
    <m/>
    <m/>
    <m/>
    <m/>
    <m/>
    <m/>
    <m/>
    <m/>
    <m/>
    <m/>
    <m/>
    <m/>
    <m/>
    <m/>
    <n v="9037"/>
    <s v="CA-2015-166492"/>
    <d v="2015-04-07T00:00:00"/>
    <d v="2015-10-04T00:00:00"/>
    <s v="First Class"/>
    <s v="RP-19390"/>
    <x v="261"/>
    <x v="0"/>
    <s v="United States"/>
    <s v="New York City"/>
    <s v="New York"/>
    <n v="10035"/>
    <x v="3"/>
    <s v="OFF-PA-10002262"/>
    <x v="1"/>
    <x v="10"/>
    <s v="Xerox 192"/>
    <n v="25.92"/>
    <n v="4"/>
    <n v="0"/>
    <n v="12.441599999999999"/>
    <n v="2015"/>
    <x v="3"/>
    <s v="Q2"/>
    <n v="0.47999999999999993"/>
  </r>
  <r>
    <m/>
    <m/>
    <m/>
    <m/>
    <m/>
    <m/>
    <m/>
    <m/>
    <m/>
    <m/>
    <m/>
    <m/>
    <m/>
    <m/>
    <m/>
    <m/>
    <m/>
    <m/>
    <m/>
    <m/>
    <m/>
    <n v="9038"/>
    <s v="CA-2015-166492"/>
    <d v="2015-04-07T00:00:00"/>
    <d v="2015-10-04T00:00:00"/>
    <s v="First Class"/>
    <s v="RP-19390"/>
    <x v="261"/>
    <x v="0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  <n v="2015"/>
    <x v="3"/>
    <s v="Q2"/>
    <n v="0.26"/>
  </r>
  <r>
    <m/>
    <m/>
    <m/>
    <m/>
    <m/>
    <m/>
    <m/>
    <m/>
    <m/>
    <m/>
    <m/>
    <m/>
    <m/>
    <m/>
    <m/>
    <m/>
    <m/>
    <m/>
    <m/>
    <m/>
    <m/>
    <n v="9039"/>
    <s v="CA-2017-157420"/>
    <d v="2017-11-21T00:00:00"/>
    <s v="11/21/2017"/>
    <s v="Same Day"/>
    <s v="HZ-14950"/>
    <x v="521"/>
    <x v="0"/>
    <s v="United States"/>
    <s v="Houston"/>
    <s v="Texas"/>
    <n v="77095"/>
    <x v="2"/>
    <s v="TEC-PH-10003555"/>
    <x v="2"/>
    <x v="7"/>
    <s v="Motorola HK250 Universal Bluetooth Headset"/>
    <n v="55.176000000000002"/>
    <n v="3"/>
    <n v="0.2"/>
    <n v="-12.4146"/>
    <n v="2017"/>
    <x v="0"/>
    <s v="Q4"/>
    <n v="-0.22500000000000001"/>
  </r>
  <r>
    <m/>
    <m/>
    <m/>
    <m/>
    <m/>
    <m/>
    <m/>
    <m/>
    <m/>
    <m/>
    <m/>
    <m/>
    <m/>
    <m/>
    <m/>
    <m/>
    <m/>
    <m/>
    <m/>
    <m/>
    <m/>
    <n v="9040"/>
    <s v="CA-2016-117121"/>
    <d v="2016-12-17T00:00:00"/>
    <s v="12/21/2016"/>
    <s v="Standard Class"/>
    <s v="AB-10105"/>
    <x v="455"/>
    <x v="0"/>
    <s v="United States"/>
    <s v="Detroit"/>
    <s v="Michigan"/>
    <n v="48205"/>
    <x v="2"/>
    <s v="OFF-BI-10000545"/>
    <x v="1"/>
    <x v="8"/>
    <s v="GBC Ibimaster 500 Manual ProClick Binding System"/>
    <n v="9892.74"/>
    <n v="13"/>
    <n v="0"/>
    <n v="4946.37"/>
    <n v="2016"/>
    <x v="4"/>
    <s v="Q4"/>
    <n v="0.5"/>
  </r>
  <r>
    <m/>
    <m/>
    <m/>
    <m/>
    <m/>
    <m/>
    <m/>
    <m/>
    <m/>
    <m/>
    <m/>
    <m/>
    <m/>
    <m/>
    <m/>
    <m/>
    <m/>
    <m/>
    <m/>
    <m/>
    <m/>
    <n v="9041"/>
    <s v="CA-2014-138177"/>
    <d v="2014-09-19T00:00:00"/>
    <s v="9/24/2014"/>
    <s v="Standard Class"/>
    <s v="ND-18460"/>
    <x v="540"/>
    <x v="1"/>
    <s v="United States"/>
    <s v="Chandler"/>
    <s v="Arizona"/>
    <n v="85224"/>
    <x v="1"/>
    <s v="FUR-TA-10004607"/>
    <x v="0"/>
    <x v="3"/>
    <s v="Hon 2111 Invitation Series Straight Table"/>
    <n v="73.915000000000006"/>
    <n v="1"/>
    <n v="0.5"/>
    <n v="-45.827300000000001"/>
    <n v="2014"/>
    <x v="8"/>
    <s v="Q3"/>
    <n v="-0.62"/>
  </r>
  <r>
    <m/>
    <m/>
    <m/>
    <m/>
    <m/>
    <m/>
    <m/>
    <m/>
    <m/>
    <m/>
    <m/>
    <m/>
    <m/>
    <m/>
    <m/>
    <m/>
    <m/>
    <m/>
    <m/>
    <m/>
    <m/>
    <n v="9042"/>
    <s v="CA-2014-114335"/>
    <d v="2014-09-28T00:00:00"/>
    <d v="2014-03-10T00:00:00"/>
    <s v="Standard Class"/>
    <s v="XP-21865"/>
    <x v="190"/>
    <x v="0"/>
    <s v="United States"/>
    <s v="Hollywood"/>
    <s v="Florida"/>
    <n v="33021"/>
    <x v="0"/>
    <s v="FUR-FU-10000277"/>
    <x v="0"/>
    <x v="5"/>
    <s v="Deflect-o DuraMat Antistatic Studded Beveled Mat for Medium Pile Carpeting"/>
    <n v="337.08800000000002"/>
    <n v="4"/>
    <n v="0.2"/>
    <n v="16.854399999999998"/>
    <n v="2014"/>
    <x v="8"/>
    <s v="Q3"/>
    <n v="4.9999999999999989E-2"/>
  </r>
  <r>
    <m/>
    <m/>
    <m/>
    <m/>
    <m/>
    <m/>
    <m/>
    <m/>
    <m/>
    <m/>
    <m/>
    <m/>
    <m/>
    <m/>
    <m/>
    <m/>
    <m/>
    <m/>
    <m/>
    <m/>
    <m/>
    <n v="9043"/>
    <s v="CA-2015-168760"/>
    <d v="2015-09-22T00:00:00"/>
    <s v="9/26/2015"/>
    <s v="Second Class"/>
    <s v="MM-18280"/>
    <x v="152"/>
    <x v="1"/>
    <s v="United States"/>
    <s v="Los Angeles"/>
    <s v="California"/>
    <n v="90049"/>
    <x v="1"/>
    <s v="OFF-AP-10004532"/>
    <x v="1"/>
    <x v="9"/>
    <s v="Kensington 6 Outlet Guardian Standard Surge Protector"/>
    <n v="61.44"/>
    <n v="3"/>
    <n v="0"/>
    <n v="16.588799999999999"/>
    <n v="2015"/>
    <x v="8"/>
    <s v="Q3"/>
    <n v="0.27"/>
  </r>
  <r>
    <m/>
    <m/>
    <m/>
    <m/>
    <m/>
    <m/>
    <m/>
    <m/>
    <m/>
    <m/>
    <m/>
    <m/>
    <m/>
    <m/>
    <m/>
    <m/>
    <m/>
    <m/>
    <m/>
    <m/>
    <m/>
    <n v="9044"/>
    <s v="CA-2016-168830"/>
    <d v="2016-11-07T00:00:00"/>
    <s v="11/13/2016"/>
    <s v="Standard Class"/>
    <s v="ML-17395"/>
    <x v="504"/>
    <x v="1"/>
    <s v="United States"/>
    <s v="San Francisco"/>
    <s v="California"/>
    <n v="94122"/>
    <x v="1"/>
    <s v="TEC-AC-10003911"/>
    <x v="2"/>
    <x v="11"/>
    <s v="NETGEAR AC1750 Dual Band Gigabit Smart WiFi Router"/>
    <n v="479.97"/>
    <n v="3"/>
    <n v="0"/>
    <n v="163.18979999999999"/>
    <n v="2016"/>
    <x v="0"/>
    <s v="Q4"/>
    <n v="0.33999999999999997"/>
  </r>
  <r>
    <m/>
    <m/>
    <m/>
    <m/>
    <m/>
    <m/>
    <m/>
    <m/>
    <m/>
    <m/>
    <m/>
    <m/>
    <m/>
    <m/>
    <m/>
    <m/>
    <m/>
    <m/>
    <m/>
    <m/>
    <m/>
    <n v="9045"/>
    <s v="CA-2017-137463"/>
    <d v="2017-12-16T00:00:00"/>
    <s v="12/20/2017"/>
    <s v="Second Class"/>
    <s v="KM-16225"/>
    <x v="366"/>
    <x v="1"/>
    <s v="United States"/>
    <s v="Sunnyvale"/>
    <s v="California"/>
    <n v="94086"/>
    <x v="1"/>
    <s v="OFF-BI-10003196"/>
    <x v="1"/>
    <x v="8"/>
    <s v="Accohide Poly Flexible Ring Binders"/>
    <n v="5.984"/>
    <n v="2"/>
    <n v="0.2"/>
    <n v="2.2440000000000002"/>
    <n v="2017"/>
    <x v="4"/>
    <s v="Q4"/>
    <n v="0.37500000000000006"/>
  </r>
  <r>
    <m/>
    <m/>
    <m/>
    <m/>
    <m/>
    <m/>
    <m/>
    <m/>
    <m/>
    <m/>
    <m/>
    <m/>
    <m/>
    <m/>
    <m/>
    <m/>
    <m/>
    <m/>
    <m/>
    <m/>
    <m/>
    <n v="9046"/>
    <s v="CA-2017-137463"/>
    <d v="2017-12-16T00:00:00"/>
    <s v="12/20/2017"/>
    <s v="Second Class"/>
    <s v="KM-16225"/>
    <x v="366"/>
    <x v="1"/>
    <s v="United States"/>
    <s v="Sunnyvale"/>
    <s v="California"/>
    <n v="94086"/>
    <x v="1"/>
    <s v="TEC-AC-10000358"/>
    <x v="2"/>
    <x v="11"/>
    <s v="Imation Secure Drive + Hardware Encrypted USB flash drive - 16 GB"/>
    <n v="189.95"/>
    <n v="5"/>
    <n v="0"/>
    <n v="45.588000000000001"/>
    <n v="2017"/>
    <x v="4"/>
    <s v="Q4"/>
    <n v="0.24000000000000002"/>
  </r>
  <r>
    <m/>
    <m/>
    <m/>
    <m/>
    <m/>
    <m/>
    <m/>
    <m/>
    <m/>
    <m/>
    <m/>
    <m/>
    <m/>
    <m/>
    <m/>
    <m/>
    <m/>
    <m/>
    <m/>
    <m/>
    <m/>
    <n v="9047"/>
    <s v="CA-2017-137463"/>
    <d v="2017-12-16T00:00:00"/>
    <s v="12/20/2017"/>
    <s v="Second Class"/>
    <s v="KM-16225"/>
    <x v="366"/>
    <x v="1"/>
    <s v="United States"/>
    <s v="Sunnyvale"/>
    <s v="California"/>
    <n v="94086"/>
    <x v="1"/>
    <s v="TEC-AC-10000057"/>
    <x v="2"/>
    <x v="11"/>
    <s v="Microsoft Natural Ergonomic Keyboard 4000"/>
    <n v="149.94999999999999"/>
    <n v="5"/>
    <n v="0"/>
    <n v="31.4895"/>
    <n v="2017"/>
    <x v="4"/>
    <s v="Q4"/>
    <n v="0.21000000000000002"/>
  </r>
  <r>
    <m/>
    <m/>
    <m/>
    <m/>
    <m/>
    <m/>
    <m/>
    <m/>
    <m/>
    <m/>
    <m/>
    <m/>
    <m/>
    <m/>
    <m/>
    <m/>
    <m/>
    <m/>
    <m/>
    <m/>
    <m/>
    <n v="9048"/>
    <s v="CA-2017-137463"/>
    <d v="2017-12-16T00:00:00"/>
    <s v="12/20/2017"/>
    <s v="Second Class"/>
    <s v="KM-16225"/>
    <x v="366"/>
    <x v="1"/>
    <s v="United States"/>
    <s v="Sunnyvale"/>
    <s v="California"/>
    <n v="94086"/>
    <x v="1"/>
    <s v="OFF-AR-10001988"/>
    <x v="1"/>
    <x v="6"/>
    <s v="Bulldog Table or Wall-Mount Pencil Sharpener"/>
    <n v="29.95"/>
    <n v="5"/>
    <n v="0"/>
    <n v="8.6854999999999993"/>
    <n v="2017"/>
    <x v="4"/>
    <s v="Q4"/>
    <n v="0.28999999999999998"/>
  </r>
  <r>
    <m/>
    <m/>
    <m/>
    <m/>
    <m/>
    <m/>
    <m/>
    <m/>
    <m/>
    <m/>
    <m/>
    <m/>
    <m/>
    <m/>
    <m/>
    <m/>
    <m/>
    <m/>
    <m/>
    <m/>
    <m/>
    <n v="9049"/>
    <s v="CA-2017-137463"/>
    <d v="2017-12-16T00:00:00"/>
    <s v="12/20/2017"/>
    <s v="Second Class"/>
    <s v="KM-16225"/>
    <x v="366"/>
    <x v="1"/>
    <s v="United States"/>
    <s v="Sunnyvale"/>
    <s v="California"/>
    <n v="94086"/>
    <x v="1"/>
    <s v="OFF-LA-10003498"/>
    <x v="1"/>
    <x v="2"/>
    <s v="Avery 475"/>
    <n v="44.4"/>
    <n v="3"/>
    <n v="0"/>
    <n v="22.2"/>
    <n v="2017"/>
    <x v="4"/>
    <s v="Q4"/>
    <n v="0.5"/>
  </r>
  <r>
    <m/>
    <m/>
    <m/>
    <m/>
    <m/>
    <m/>
    <m/>
    <m/>
    <m/>
    <m/>
    <m/>
    <m/>
    <m/>
    <m/>
    <m/>
    <m/>
    <m/>
    <m/>
    <m/>
    <m/>
    <m/>
    <n v="9050"/>
    <s v="CA-2014-124513"/>
    <d v="2014-09-21T00:00:00"/>
    <s v="9/25/2014"/>
    <s v="Standard Class"/>
    <s v="SL-20155"/>
    <x v="359"/>
    <x v="2"/>
    <s v="United States"/>
    <s v="New York City"/>
    <s v="New York"/>
    <n v="10011"/>
    <x v="3"/>
    <s v="OFF-AR-10002956"/>
    <x v="1"/>
    <x v="6"/>
    <s v="Boston 16801 Nautilus Battery Pencil Sharpener"/>
    <n v="66.03"/>
    <n v="3"/>
    <n v="0"/>
    <n v="17.1678"/>
    <n v="2014"/>
    <x v="8"/>
    <s v="Q3"/>
    <n v="0.26"/>
  </r>
  <r>
    <m/>
    <m/>
    <m/>
    <m/>
    <m/>
    <m/>
    <m/>
    <m/>
    <m/>
    <m/>
    <m/>
    <m/>
    <m/>
    <m/>
    <m/>
    <m/>
    <m/>
    <m/>
    <m/>
    <m/>
    <m/>
    <n v="9051"/>
    <s v="CA-2015-165554"/>
    <d v="2015-05-18T00:00:00"/>
    <s v="5/22/2015"/>
    <s v="Standard Class"/>
    <s v="AJ-10780"/>
    <x v="321"/>
    <x v="1"/>
    <s v="United States"/>
    <s v="Los Angeles"/>
    <s v="California"/>
    <n v="90004"/>
    <x v="1"/>
    <s v="OFF-PA-10003724"/>
    <x v="1"/>
    <x v="10"/>
    <s v="Wirebound Message Book, 4 per Page"/>
    <n v="10.86"/>
    <n v="2"/>
    <n v="0"/>
    <n v="5.3213999999999997"/>
    <n v="2015"/>
    <x v="5"/>
    <s v="Q2"/>
    <n v="0.49"/>
  </r>
  <r>
    <m/>
    <m/>
    <m/>
    <m/>
    <m/>
    <m/>
    <m/>
    <m/>
    <m/>
    <m/>
    <m/>
    <m/>
    <m/>
    <m/>
    <m/>
    <m/>
    <m/>
    <m/>
    <m/>
    <m/>
    <m/>
    <n v="9052"/>
    <s v="CA-2014-141838"/>
    <d v="2014-03-26T00:00:00"/>
    <s v="3/31/2014"/>
    <s v="Second Class"/>
    <s v="DK-12835"/>
    <x v="460"/>
    <x v="1"/>
    <s v="United States"/>
    <s v="San Francisco"/>
    <s v="California"/>
    <n v="94122"/>
    <x v="1"/>
    <s v="OFF-AR-10004272"/>
    <x v="1"/>
    <x v="6"/>
    <s v="Newell 308"/>
    <n v="3.36"/>
    <n v="2"/>
    <n v="0"/>
    <n v="0.84"/>
    <n v="2014"/>
    <x v="10"/>
    <s v="Q1"/>
    <n v="0.25"/>
  </r>
  <r>
    <m/>
    <m/>
    <m/>
    <m/>
    <m/>
    <m/>
    <m/>
    <m/>
    <m/>
    <m/>
    <m/>
    <m/>
    <m/>
    <m/>
    <m/>
    <m/>
    <m/>
    <m/>
    <m/>
    <m/>
    <m/>
    <n v="9053"/>
    <s v="CA-2014-141838"/>
    <d v="2014-03-26T00:00:00"/>
    <s v="3/31/2014"/>
    <s v="Second Class"/>
    <s v="DK-12835"/>
    <x v="460"/>
    <x v="1"/>
    <s v="United States"/>
    <s v="San Francisco"/>
    <s v="California"/>
    <n v="94122"/>
    <x v="1"/>
    <s v="OFF-BI-10003291"/>
    <x v="1"/>
    <x v="8"/>
    <s v="Wilson Jones Leather-Like Binders with DublLock Round Rings"/>
    <n v="27.936"/>
    <n v="4"/>
    <n v="0.2"/>
    <n v="9.4283999999999999"/>
    <n v="2014"/>
    <x v="10"/>
    <s v="Q1"/>
    <n v="0.33750000000000002"/>
  </r>
  <r>
    <m/>
    <m/>
    <m/>
    <m/>
    <m/>
    <m/>
    <m/>
    <m/>
    <m/>
    <m/>
    <m/>
    <m/>
    <m/>
    <m/>
    <m/>
    <m/>
    <m/>
    <m/>
    <m/>
    <m/>
    <m/>
    <n v="9054"/>
    <s v="CA-2014-141838"/>
    <d v="2014-03-26T00:00:00"/>
    <s v="3/31/2014"/>
    <s v="Second Class"/>
    <s v="DK-12835"/>
    <x v="460"/>
    <x v="1"/>
    <s v="United States"/>
    <s v="San Francisco"/>
    <s v="California"/>
    <n v="94122"/>
    <x v="1"/>
    <s v="TEC-PH-10004100"/>
    <x v="2"/>
    <x v="7"/>
    <s v="Griffin GC17055 Auxiliary Audio Cable"/>
    <n v="28.783999999999999"/>
    <n v="2"/>
    <n v="0.2"/>
    <n v="2.8784000000000001"/>
    <n v="2014"/>
    <x v="10"/>
    <s v="Q1"/>
    <n v="0.1"/>
  </r>
  <r>
    <m/>
    <m/>
    <m/>
    <m/>
    <m/>
    <m/>
    <m/>
    <m/>
    <m/>
    <m/>
    <m/>
    <m/>
    <m/>
    <m/>
    <m/>
    <m/>
    <m/>
    <m/>
    <m/>
    <m/>
    <m/>
    <n v="9055"/>
    <s v="CA-2017-117009"/>
    <d v="2017-09-22T00:00:00"/>
    <s v="9/28/2017"/>
    <s v="Standard Class"/>
    <s v="BK-11260"/>
    <x v="318"/>
    <x v="0"/>
    <s v="United States"/>
    <s v="Santa Ana"/>
    <s v="California"/>
    <n v="92704"/>
    <x v="1"/>
    <s v="OFF-SU-10001218"/>
    <x v="1"/>
    <x v="14"/>
    <s v="Fiskars Softgrip Scissors"/>
    <n v="21.96"/>
    <n v="2"/>
    <n v="0"/>
    <n v="6.1487999999999996"/>
    <n v="2017"/>
    <x v="8"/>
    <s v="Q3"/>
    <n v="0.27999999999999997"/>
  </r>
  <r>
    <m/>
    <m/>
    <m/>
    <m/>
    <m/>
    <m/>
    <m/>
    <m/>
    <m/>
    <m/>
    <m/>
    <m/>
    <m/>
    <m/>
    <m/>
    <m/>
    <m/>
    <m/>
    <m/>
    <m/>
    <m/>
    <n v="9056"/>
    <s v="CA-2015-128993"/>
    <d v="2015-09-12T00:00:00"/>
    <s v="9/17/2015"/>
    <s v="Second Class"/>
    <s v="CC-12670"/>
    <x v="113"/>
    <x v="0"/>
    <s v="United States"/>
    <s v="Seattle"/>
    <s v="Washington"/>
    <n v="98103"/>
    <x v="1"/>
    <s v="TEC-AC-10004209"/>
    <x v="2"/>
    <x v="11"/>
    <s v="Memorex Froggy Flash Drive 4 GB"/>
    <n v="21.98"/>
    <n v="2"/>
    <n v="0"/>
    <n v="8.5722000000000005"/>
    <n v="2015"/>
    <x v="8"/>
    <s v="Q3"/>
    <n v="0.39"/>
  </r>
  <r>
    <m/>
    <m/>
    <m/>
    <m/>
    <m/>
    <m/>
    <m/>
    <m/>
    <m/>
    <m/>
    <m/>
    <m/>
    <m/>
    <m/>
    <m/>
    <m/>
    <m/>
    <m/>
    <m/>
    <m/>
    <m/>
    <n v="9057"/>
    <s v="CA-2015-160227"/>
    <d v="2015-11-02T00:00:00"/>
    <d v="2015-04-11T00:00:00"/>
    <s v="First Class"/>
    <s v="ED-13885"/>
    <x v="525"/>
    <x v="2"/>
    <s v="United States"/>
    <s v="New York City"/>
    <s v="New York"/>
    <n v="10011"/>
    <x v="3"/>
    <s v="FUR-CH-10002073"/>
    <x v="0"/>
    <x v="1"/>
    <s v="Hon Olson Stacker Chairs"/>
    <n v="2621.3220000000001"/>
    <n v="11"/>
    <n v="0.1"/>
    <n v="553.39020000000005"/>
    <n v="2015"/>
    <x v="0"/>
    <s v="Q4"/>
    <n v="0.21111111111111111"/>
  </r>
  <r>
    <m/>
    <m/>
    <m/>
    <m/>
    <m/>
    <m/>
    <m/>
    <m/>
    <m/>
    <m/>
    <m/>
    <m/>
    <m/>
    <m/>
    <m/>
    <m/>
    <m/>
    <m/>
    <m/>
    <m/>
    <m/>
    <n v="9058"/>
    <s v="CA-2015-149097"/>
    <d v="2015-10-20T00:00:00"/>
    <s v="10/24/2015"/>
    <s v="Standard Class"/>
    <s v="SV-20785"/>
    <x v="647"/>
    <x v="0"/>
    <s v="United States"/>
    <s v="Los Angeles"/>
    <s v="California"/>
    <n v="90045"/>
    <x v="1"/>
    <s v="FUR-FU-10003424"/>
    <x v="0"/>
    <x v="5"/>
    <s v="Nu-Dell Oak Frame"/>
    <n v="74.760000000000005"/>
    <n v="7"/>
    <n v="0"/>
    <n v="23.923200000000001"/>
    <n v="2015"/>
    <x v="2"/>
    <s v="Q4"/>
    <n v="0.32"/>
  </r>
  <r>
    <m/>
    <m/>
    <m/>
    <m/>
    <m/>
    <m/>
    <m/>
    <m/>
    <m/>
    <m/>
    <m/>
    <m/>
    <m/>
    <m/>
    <m/>
    <m/>
    <m/>
    <m/>
    <m/>
    <m/>
    <m/>
    <n v="9059"/>
    <s v="CA-2015-149097"/>
    <d v="2015-10-20T00:00:00"/>
    <s v="10/24/2015"/>
    <s v="Standard Class"/>
    <s v="SV-20785"/>
    <x v="647"/>
    <x v="0"/>
    <s v="United States"/>
    <s v="Los Angeles"/>
    <s v="California"/>
    <n v="90045"/>
    <x v="1"/>
    <s v="FUR-TA-10001086"/>
    <x v="0"/>
    <x v="3"/>
    <s v="SAFCO PlanMaster Boards, 60w x 37-1/2d, White Melamine"/>
    <n v="364.77600000000001"/>
    <n v="3"/>
    <n v="0.2"/>
    <n v="27.3582"/>
    <n v="2015"/>
    <x v="2"/>
    <s v="Q4"/>
    <n v="7.4999999999999997E-2"/>
  </r>
  <r>
    <m/>
    <m/>
    <m/>
    <m/>
    <m/>
    <m/>
    <m/>
    <m/>
    <m/>
    <m/>
    <m/>
    <m/>
    <m/>
    <m/>
    <m/>
    <m/>
    <m/>
    <m/>
    <m/>
    <m/>
    <m/>
    <n v="9060"/>
    <s v="CA-2016-132304"/>
    <d v="2016-06-14T00:00:00"/>
    <s v="6/18/2016"/>
    <s v="Standard Class"/>
    <s v="AR-10825"/>
    <x v="255"/>
    <x v="1"/>
    <s v="United States"/>
    <s v="Seattle"/>
    <s v="Washington"/>
    <n v="98103"/>
    <x v="1"/>
    <s v="FUR-TA-10004619"/>
    <x v="0"/>
    <x v="3"/>
    <s v="Hon Non-Folding Utility Tables"/>
    <n v="1115.17"/>
    <n v="7"/>
    <n v="0"/>
    <n v="334.55099999999999"/>
    <n v="2016"/>
    <x v="1"/>
    <s v="Q2"/>
    <n v="0.3"/>
  </r>
  <r>
    <m/>
    <m/>
    <m/>
    <m/>
    <m/>
    <m/>
    <m/>
    <m/>
    <m/>
    <m/>
    <m/>
    <m/>
    <m/>
    <m/>
    <m/>
    <m/>
    <m/>
    <m/>
    <m/>
    <m/>
    <m/>
    <n v="9061"/>
    <s v="CA-2015-136420"/>
    <d v="2015-11-20T00:00:00"/>
    <s v="11/21/2015"/>
    <s v="First Class"/>
    <s v="CS-12250"/>
    <x v="294"/>
    <x v="1"/>
    <s v="United States"/>
    <s v="San Diego"/>
    <s v="California"/>
    <n v="92024"/>
    <x v="1"/>
    <s v="OFF-BI-10002854"/>
    <x v="1"/>
    <x v="8"/>
    <s v="Performers Binder/Pad Holder, Black"/>
    <n v="89.695999999999998"/>
    <n v="4"/>
    <n v="0.2"/>
    <n v="33.636000000000003"/>
    <n v="2015"/>
    <x v="0"/>
    <s v="Q4"/>
    <n v="0.37500000000000006"/>
  </r>
  <r>
    <m/>
    <m/>
    <m/>
    <m/>
    <m/>
    <m/>
    <m/>
    <m/>
    <m/>
    <m/>
    <m/>
    <m/>
    <m/>
    <m/>
    <m/>
    <m/>
    <m/>
    <m/>
    <m/>
    <m/>
    <m/>
    <n v="9062"/>
    <s v="CA-2015-136420"/>
    <d v="2015-11-20T00:00:00"/>
    <s v="11/21/2015"/>
    <s v="First Class"/>
    <s v="CS-12250"/>
    <x v="294"/>
    <x v="1"/>
    <s v="United States"/>
    <s v="San Diego"/>
    <s v="California"/>
    <n v="92024"/>
    <x v="1"/>
    <s v="OFF-LA-10002762"/>
    <x v="1"/>
    <x v="2"/>
    <s v="Avery 485"/>
    <n v="50.12"/>
    <n v="4"/>
    <n v="0"/>
    <n v="23.5564"/>
    <n v="2015"/>
    <x v="0"/>
    <s v="Q4"/>
    <n v="0.47000000000000003"/>
  </r>
  <r>
    <m/>
    <m/>
    <m/>
    <m/>
    <m/>
    <m/>
    <m/>
    <m/>
    <m/>
    <m/>
    <m/>
    <m/>
    <m/>
    <m/>
    <m/>
    <m/>
    <m/>
    <m/>
    <m/>
    <m/>
    <m/>
    <n v="9063"/>
    <s v="CA-2016-101623"/>
    <d v="2016-02-28T00:00:00"/>
    <d v="2016-06-03T00:00:00"/>
    <s v="Standard Class"/>
    <s v="RR-19525"/>
    <x v="645"/>
    <x v="1"/>
    <s v="United States"/>
    <s v="New York City"/>
    <s v="New York"/>
    <n v="10035"/>
    <x v="3"/>
    <s v="OFF-FA-10003495"/>
    <x v="1"/>
    <x v="13"/>
    <s v="Staples"/>
    <n v="36.479999999999997"/>
    <n v="6"/>
    <n v="0"/>
    <n v="18.239999999999998"/>
    <n v="2016"/>
    <x v="11"/>
    <s v="Q1"/>
    <n v="0.5"/>
  </r>
  <r>
    <m/>
    <m/>
    <m/>
    <m/>
    <m/>
    <m/>
    <m/>
    <m/>
    <m/>
    <m/>
    <m/>
    <m/>
    <m/>
    <m/>
    <m/>
    <m/>
    <m/>
    <m/>
    <m/>
    <m/>
    <m/>
    <n v="9064"/>
    <s v="US-2014-151015"/>
    <d v="2014-10-14T00:00:00"/>
    <s v="10/20/2014"/>
    <s v="Standard Class"/>
    <s v="BD-11500"/>
    <x v="214"/>
    <x v="0"/>
    <s v="United States"/>
    <s v="Chicago"/>
    <s v="Illinois"/>
    <n v="60653"/>
    <x v="2"/>
    <s v="OFF-PA-10002581"/>
    <x v="1"/>
    <x v="10"/>
    <s v="Xerox 1951"/>
    <n v="322.19200000000001"/>
    <n v="13"/>
    <n v="0.2"/>
    <n v="100.685"/>
    <n v="2014"/>
    <x v="2"/>
    <s v="Q4"/>
    <n v="0.3125"/>
  </r>
  <r>
    <m/>
    <m/>
    <m/>
    <m/>
    <m/>
    <m/>
    <m/>
    <m/>
    <m/>
    <m/>
    <m/>
    <m/>
    <m/>
    <m/>
    <m/>
    <m/>
    <m/>
    <m/>
    <m/>
    <m/>
    <m/>
    <n v="9065"/>
    <s v="US-2014-151015"/>
    <d v="2014-10-14T00:00:00"/>
    <s v="10/20/2014"/>
    <s v="Standard Class"/>
    <s v="BD-11500"/>
    <x v="214"/>
    <x v="0"/>
    <s v="United States"/>
    <s v="Chicago"/>
    <s v="Illinois"/>
    <n v="60653"/>
    <x v="2"/>
    <s v="OFF-BI-10000343"/>
    <x v="1"/>
    <x v="8"/>
    <s v="Pressboard Covers with Storage Hooks, 9 1/2&quot; x 11&quot;, Light Blue"/>
    <n v="2.9460000000000002"/>
    <n v="3"/>
    <n v="0.8"/>
    <n v="-4.8609"/>
    <n v="2014"/>
    <x v="2"/>
    <s v="Q4"/>
    <n v="-1.65"/>
  </r>
  <r>
    <m/>
    <m/>
    <m/>
    <m/>
    <m/>
    <m/>
    <m/>
    <m/>
    <m/>
    <m/>
    <m/>
    <m/>
    <m/>
    <m/>
    <m/>
    <m/>
    <m/>
    <m/>
    <m/>
    <m/>
    <m/>
    <n v="9066"/>
    <s v="US-2014-151015"/>
    <d v="2014-10-14T00:00:00"/>
    <s v="10/20/2014"/>
    <s v="Standard Class"/>
    <s v="BD-11500"/>
    <x v="214"/>
    <x v="0"/>
    <s v="United States"/>
    <s v="Chicago"/>
    <s v="Illinois"/>
    <n v="60653"/>
    <x v="2"/>
    <s v="OFF-PA-10001184"/>
    <x v="1"/>
    <x v="10"/>
    <s v="Xerox 1903"/>
    <n v="19.135999999999999"/>
    <n v="4"/>
    <n v="0.2"/>
    <n v="6.9367999999999999"/>
    <n v="2014"/>
    <x v="2"/>
    <s v="Q4"/>
    <n v="0.36249999999999999"/>
  </r>
  <r>
    <m/>
    <m/>
    <m/>
    <m/>
    <m/>
    <m/>
    <m/>
    <m/>
    <m/>
    <m/>
    <m/>
    <m/>
    <m/>
    <m/>
    <m/>
    <m/>
    <m/>
    <m/>
    <m/>
    <m/>
    <m/>
    <n v="9067"/>
    <s v="CA-2017-152968"/>
    <d v="2017-05-26T00:00:00"/>
    <s v="5/30/2017"/>
    <s v="Standard Class"/>
    <s v="BM-11785"/>
    <x v="298"/>
    <x v="0"/>
    <s v="United States"/>
    <s v="Harrisonburg"/>
    <s v="Virginia"/>
    <n v="22801"/>
    <x v="0"/>
    <s v="TEC-AC-10000521"/>
    <x v="2"/>
    <x v="11"/>
    <s v="Verbatim Slim CD and DVD Storage Cases, 50/Pack"/>
    <n v="23.08"/>
    <n v="2"/>
    <n v="0"/>
    <n v="6.9240000000000004"/>
    <n v="2017"/>
    <x v="5"/>
    <s v="Q2"/>
    <n v="0.30000000000000004"/>
  </r>
  <r>
    <m/>
    <m/>
    <m/>
    <m/>
    <m/>
    <m/>
    <m/>
    <m/>
    <m/>
    <m/>
    <m/>
    <m/>
    <m/>
    <m/>
    <m/>
    <m/>
    <m/>
    <m/>
    <m/>
    <m/>
    <m/>
    <n v="9068"/>
    <s v="CA-2016-150077"/>
    <d v="2016-02-04T00:00:00"/>
    <d v="2016-10-02T00:00:00"/>
    <s v="Standard Class"/>
    <s v="MS-17365"/>
    <x v="333"/>
    <x v="0"/>
    <s v="United States"/>
    <s v="Rockville"/>
    <s v="Maryland"/>
    <n v="20852"/>
    <x v="3"/>
    <s v="TEC-PH-10002890"/>
    <x v="2"/>
    <x v="7"/>
    <s v="AT&amp;T 17929 Lendline Telephone"/>
    <n v="90.48"/>
    <n v="2"/>
    <n v="0"/>
    <n v="23.524799999999999"/>
    <n v="2016"/>
    <x v="11"/>
    <s v="Q1"/>
    <n v="0.25999999999999995"/>
  </r>
  <r>
    <m/>
    <m/>
    <m/>
    <m/>
    <m/>
    <m/>
    <m/>
    <m/>
    <m/>
    <m/>
    <m/>
    <m/>
    <m/>
    <m/>
    <m/>
    <m/>
    <m/>
    <m/>
    <m/>
    <m/>
    <m/>
    <n v="9069"/>
    <s v="CA-2016-106278"/>
    <d v="2016-09-02T00:00:00"/>
    <d v="2016-05-09T00:00:00"/>
    <s v="Second Class"/>
    <s v="BM-11140"/>
    <x v="78"/>
    <x v="0"/>
    <s v="United States"/>
    <s v="Des Moines"/>
    <s v="Washington"/>
    <n v="98198"/>
    <x v="1"/>
    <s v="FUR-CH-10003061"/>
    <x v="0"/>
    <x v="1"/>
    <s v="Global Leather Task Chair, Black"/>
    <n v="215.976"/>
    <n v="3"/>
    <n v="0.2"/>
    <n v="-2.6997"/>
    <n v="2016"/>
    <x v="8"/>
    <s v="Q3"/>
    <n v="-1.2500000000000001E-2"/>
  </r>
  <r>
    <m/>
    <m/>
    <m/>
    <m/>
    <m/>
    <m/>
    <m/>
    <m/>
    <m/>
    <m/>
    <m/>
    <m/>
    <m/>
    <m/>
    <m/>
    <m/>
    <m/>
    <m/>
    <m/>
    <m/>
    <m/>
    <n v="9070"/>
    <s v="CA-2016-106278"/>
    <d v="2016-09-02T00:00:00"/>
    <d v="2016-05-09T00:00:00"/>
    <s v="Second Class"/>
    <s v="BM-11140"/>
    <x v="78"/>
    <x v="0"/>
    <s v="United States"/>
    <s v="Des Moines"/>
    <s v="Washington"/>
    <n v="98198"/>
    <x v="1"/>
    <s v="OFF-EN-10003567"/>
    <x v="1"/>
    <x v="12"/>
    <s v="Inter-Office Recycled Envelopes, Brown Kraft, Button-String,10&quot; x 13&quot; , 100/Box"/>
    <n v="65.94"/>
    <n v="3"/>
    <n v="0"/>
    <n v="30.991800000000001"/>
    <n v="2016"/>
    <x v="8"/>
    <s v="Q3"/>
    <n v="0.47000000000000003"/>
  </r>
  <r>
    <m/>
    <m/>
    <m/>
    <m/>
    <m/>
    <m/>
    <m/>
    <m/>
    <m/>
    <m/>
    <m/>
    <m/>
    <m/>
    <m/>
    <m/>
    <m/>
    <m/>
    <m/>
    <m/>
    <m/>
    <m/>
    <n v="9071"/>
    <s v="CA-2017-147550"/>
    <d v="2017-12-04T00:00:00"/>
    <d v="2017-05-12T00:00:00"/>
    <s v="First Class"/>
    <s v="KE-16420"/>
    <x v="722"/>
    <x v="1"/>
    <s v="United States"/>
    <s v="Philadelphia"/>
    <s v="Pennsylvania"/>
    <n v="19134"/>
    <x v="3"/>
    <s v="FUR-FU-10001918"/>
    <x v="0"/>
    <x v="5"/>
    <s v="C-Line Cubicle Keepers Polyproplyene Holder With Velcro Backings"/>
    <n v="11.352"/>
    <n v="3"/>
    <n v="0.2"/>
    <n v="2.6960999999999999"/>
    <n v="2017"/>
    <x v="4"/>
    <s v="Q4"/>
    <n v="0.23749999999999999"/>
  </r>
  <r>
    <m/>
    <m/>
    <m/>
    <m/>
    <m/>
    <m/>
    <m/>
    <m/>
    <m/>
    <m/>
    <m/>
    <m/>
    <m/>
    <m/>
    <m/>
    <m/>
    <m/>
    <m/>
    <m/>
    <m/>
    <m/>
    <n v="9072"/>
    <s v="CA-2015-136105"/>
    <d v="2015-06-12T00:00:00"/>
    <s v="6/16/2015"/>
    <s v="Standard Class"/>
    <s v="SZ-20035"/>
    <x v="449"/>
    <x v="2"/>
    <s v="United States"/>
    <s v="Columbus"/>
    <s v="Indiana"/>
    <n v="47201"/>
    <x v="2"/>
    <s v="OFF-ST-10002444"/>
    <x v="1"/>
    <x v="4"/>
    <s v="Recycled Eldon Regeneration Jumbo File"/>
    <n v="24.56"/>
    <n v="2"/>
    <n v="0"/>
    <n v="6.8768000000000002"/>
    <n v="2015"/>
    <x v="1"/>
    <s v="Q2"/>
    <n v="0.28000000000000003"/>
  </r>
  <r>
    <m/>
    <m/>
    <m/>
    <m/>
    <m/>
    <m/>
    <m/>
    <m/>
    <m/>
    <m/>
    <m/>
    <m/>
    <m/>
    <m/>
    <m/>
    <m/>
    <m/>
    <m/>
    <m/>
    <m/>
    <m/>
    <n v="9073"/>
    <s v="CA-2016-142524"/>
    <d v="2016-09-04T00:00:00"/>
    <d v="2016-08-09T00:00:00"/>
    <s v="Standard Class"/>
    <s v="MB-18085"/>
    <x v="469"/>
    <x v="0"/>
    <s v="United States"/>
    <s v="Springfield"/>
    <s v="Missouri"/>
    <n v="65807"/>
    <x v="2"/>
    <s v="OFF-EN-10003286"/>
    <x v="1"/>
    <x v="12"/>
    <s v="Staple envelope"/>
    <n v="16.559999999999999"/>
    <n v="2"/>
    <n v="0"/>
    <n v="7.7831999999999999"/>
    <n v="2016"/>
    <x v="8"/>
    <s v="Q3"/>
    <n v="0.47000000000000003"/>
  </r>
  <r>
    <m/>
    <m/>
    <m/>
    <m/>
    <m/>
    <m/>
    <m/>
    <m/>
    <m/>
    <m/>
    <m/>
    <m/>
    <m/>
    <m/>
    <m/>
    <m/>
    <m/>
    <m/>
    <m/>
    <m/>
    <m/>
    <n v="9074"/>
    <s v="CA-2016-142524"/>
    <d v="2016-09-04T00:00:00"/>
    <d v="2016-08-09T00:00:00"/>
    <s v="Standard Class"/>
    <s v="MB-18085"/>
    <x v="469"/>
    <x v="0"/>
    <s v="United States"/>
    <s v="Springfield"/>
    <s v="Missouri"/>
    <n v="65807"/>
    <x v="2"/>
    <s v="TEC-AC-10000109"/>
    <x v="2"/>
    <x v="11"/>
    <s v="Sony Micro Vault Click 16 GB USB 2.0 Flash Drive"/>
    <n v="279.95"/>
    <n v="5"/>
    <n v="0"/>
    <n v="67.188000000000002"/>
    <n v="2016"/>
    <x v="8"/>
    <s v="Q3"/>
    <n v="0.24000000000000002"/>
  </r>
  <r>
    <m/>
    <m/>
    <m/>
    <m/>
    <m/>
    <m/>
    <m/>
    <m/>
    <m/>
    <m/>
    <m/>
    <m/>
    <m/>
    <m/>
    <m/>
    <m/>
    <m/>
    <m/>
    <m/>
    <m/>
    <m/>
    <n v="9075"/>
    <s v="CA-2014-136336"/>
    <d v="2014-04-21T00:00:00"/>
    <s v="4/26/2014"/>
    <s v="Standard Class"/>
    <s v="DB-13555"/>
    <x v="587"/>
    <x v="1"/>
    <s v="United States"/>
    <s v="Henderson"/>
    <s v="Kentucky"/>
    <n v="42420"/>
    <x v="0"/>
    <s v="OFF-ST-10002574"/>
    <x v="1"/>
    <x v="4"/>
    <s v="SAFCO Commercial Wire Shelving, Black"/>
    <n v="828.84"/>
    <n v="6"/>
    <n v="0"/>
    <n v="0"/>
    <n v="2014"/>
    <x v="3"/>
    <s v="Q2"/>
    <n v="0"/>
  </r>
  <r>
    <m/>
    <m/>
    <m/>
    <m/>
    <m/>
    <m/>
    <m/>
    <m/>
    <m/>
    <m/>
    <m/>
    <m/>
    <m/>
    <m/>
    <m/>
    <m/>
    <m/>
    <m/>
    <m/>
    <m/>
    <m/>
    <n v="9076"/>
    <s v="US-2015-136259"/>
    <d v="2015-11-05T00:00:00"/>
    <d v="2015-08-11T00:00:00"/>
    <s v="First Class"/>
    <s v="CB-12415"/>
    <x v="558"/>
    <x v="0"/>
    <s v="United States"/>
    <s v="Lakewood"/>
    <s v="Ohio"/>
    <n v="44107"/>
    <x v="3"/>
    <s v="OFF-BI-10000773"/>
    <x v="1"/>
    <x v="8"/>
    <s v="Insertable Tab Post Binder Dividers"/>
    <n v="7.218"/>
    <n v="3"/>
    <n v="0.7"/>
    <n v="-5.5338000000000003"/>
    <n v="2015"/>
    <x v="0"/>
    <s v="Q4"/>
    <n v="-0.76666666666666672"/>
  </r>
  <r>
    <m/>
    <m/>
    <m/>
    <m/>
    <m/>
    <m/>
    <m/>
    <m/>
    <m/>
    <m/>
    <m/>
    <m/>
    <m/>
    <m/>
    <m/>
    <m/>
    <m/>
    <m/>
    <m/>
    <m/>
    <m/>
    <n v="9077"/>
    <s v="US-2015-136259"/>
    <d v="2015-11-05T00:00:00"/>
    <d v="2015-08-11T00:00:00"/>
    <s v="First Class"/>
    <s v="CB-12415"/>
    <x v="558"/>
    <x v="0"/>
    <s v="United States"/>
    <s v="Lakewood"/>
    <s v="Ohio"/>
    <n v="44107"/>
    <x v="3"/>
    <s v="OFF-SU-10004661"/>
    <x v="1"/>
    <x v="14"/>
    <s v="Acme Titanium Bonded Scissors"/>
    <n v="27.2"/>
    <n v="4"/>
    <n v="0.2"/>
    <n v="2.04"/>
    <n v="2015"/>
    <x v="0"/>
    <s v="Q4"/>
    <n v="7.4999999999999997E-2"/>
  </r>
  <r>
    <m/>
    <m/>
    <m/>
    <m/>
    <m/>
    <m/>
    <m/>
    <m/>
    <m/>
    <m/>
    <m/>
    <m/>
    <m/>
    <m/>
    <m/>
    <m/>
    <m/>
    <m/>
    <m/>
    <m/>
    <m/>
    <n v="9078"/>
    <s v="US-2014-124625"/>
    <d v="2014-11-03T00:00:00"/>
    <d v="2014-07-11T00:00:00"/>
    <s v="Standard Class"/>
    <s v="SP-20650"/>
    <x v="70"/>
    <x v="1"/>
    <s v="United States"/>
    <s v="Omaha"/>
    <s v="Nebraska"/>
    <n v="68104"/>
    <x v="2"/>
    <s v="TEC-AC-10003280"/>
    <x v="2"/>
    <x v="11"/>
    <s v="Belkin F8E887 USB Wired Ergonomic Keyboard"/>
    <n v="89.97"/>
    <n v="3"/>
    <n v="0"/>
    <n v="18.893699999999999"/>
    <n v="2014"/>
    <x v="0"/>
    <s v="Q4"/>
    <n v="0.21"/>
  </r>
  <r>
    <m/>
    <m/>
    <m/>
    <m/>
    <m/>
    <m/>
    <m/>
    <m/>
    <m/>
    <m/>
    <m/>
    <m/>
    <m/>
    <m/>
    <m/>
    <m/>
    <m/>
    <m/>
    <m/>
    <m/>
    <m/>
    <n v="9079"/>
    <s v="CA-2016-108105"/>
    <d v="2016-02-16T00:00:00"/>
    <s v="2/23/2016"/>
    <s v="Standard Class"/>
    <s v="GW-14605"/>
    <x v="543"/>
    <x v="0"/>
    <s v="United States"/>
    <s v="Henderson"/>
    <s v="Kentucky"/>
    <n v="42420"/>
    <x v="0"/>
    <s v="FUR-FU-10003773"/>
    <x v="0"/>
    <x v="5"/>
    <s v="Eldon Cleatmat Plus Chair Mats for High Pile Carpets"/>
    <n v="318.08"/>
    <n v="4"/>
    <n v="0"/>
    <n v="34.988799999999998"/>
    <n v="2016"/>
    <x v="11"/>
    <s v="Q1"/>
    <n v="0.11"/>
  </r>
  <r>
    <m/>
    <m/>
    <m/>
    <m/>
    <m/>
    <m/>
    <m/>
    <m/>
    <m/>
    <m/>
    <m/>
    <m/>
    <m/>
    <m/>
    <m/>
    <m/>
    <m/>
    <m/>
    <m/>
    <m/>
    <m/>
    <n v="9080"/>
    <s v="CA-2016-108105"/>
    <d v="2016-02-16T00:00:00"/>
    <s v="2/23/2016"/>
    <s v="Standard Class"/>
    <s v="GW-14605"/>
    <x v="543"/>
    <x v="0"/>
    <s v="United States"/>
    <s v="Henderson"/>
    <s v="Kentucky"/>
    <n v="42420"/>
    <x v="0"/>
    <s v="OFF-BI-10002412"/>
    <x v="1"/>
    <x v="8"/>
    <s v="Wilson Jones “Snap” Scratch Pad Binder Tool for Ring Binders"/>
    <n v="5.8"/>
    <n v="1"/>
    <n v="0"/>
    <n v="2.61"/>
    <n v="2016"/>
    <x v="11"/>
    <s v="Q1"/>
    <n v="0.45"/>
  </r>
  <r>
    <m/>
    <m/>
    <m/>
    <m/>
    <m/>
    <m/>
    <m/>
    <m/>
    <m/>
    <m/>
    <m/>
    <m/>
    <m/>
    <m/>
    <m/>
    <m/>
    <m/>
    <m/>
    <m/>
    <m/>
    <m/>
    <n v="9081"/>
    <s v="CA-2017-166898"/>
    <d v="2017-09-11T00:00:00"/>
    <s v="9/13/2017"/>
    <s v="Second Class"/>
    <s v="KH-16630"/>
    <x v="175"/>
    <x v="1"/>
    <s v="United States"/>
    <s v="Santa Ana"/>
    <s v="California"/>
    <n v="92704"/>
    <x v="1"/>
    <s v="TEC-PH-10002564"/>
    <x v="2"/>
    <x v="7"/>
    <s v="OtterBox Defender Series Case - Samsung Galaxy S4"/>
    <n v="143.952"/>
    <n v="6"/>
    <n v="0.2"/>
    <n v="17.994"/>
    <n v="2017"/>
    <x v="8"/>
    <s v="Q3"/>
    <n v="0.125"/>
  </r>
  <r>
    <m/>
    <m/>
    <m/>
    <m/>
    <m/>
    <m/>
    <m/>
    <m/>
    <m/>
    <m/>
    <m/>
    <m/>
    <m/>
    <m/>
    <m/>
    <m/>
    <m/>
    <m/>
    <m/>
    <m/>
    <m/>
    <n v="9082"/>
    <s v="CA-2017-166898"/>
    <d v="2017-09-11T00:00:00"/>
    <s v="9/13/2017"/>
    <s v="Second Class"/>
    <s v="KH-16630"/>
    <x v="175"/>
    <x v="1"/>
    <s v="United States"/>
    <s v="Santa Ana"/>
    <s v="California"/>
    <n v="92704"/>
    <x v="1"/>
    <s v="OFF-PA-10002262"/>
    <x v="1"/>
    <x v="10"/>
    <s v="Xerox 192"/>
    <n v="19.440000000000001"/>
    <n v="3"/>
    <n v="0"/>
    <n v="9.3312000000000008"/>
    <n v="2017"/>
    <x v="8"/>
    <s v="Q3"/>
    <n v="0.48000000000000004"/>
  </r>
  <r>
    <m/>
    <m/>
    <m/>
    <m/>
    <m/>
    <m/>
    <m/>
    <m/>
    <m/>
    <m/>
    <m/>
    <m/>
    <m/>
    <m/>
    <m/>
    <m/>
    <m/>
    <m/>
    <m/>
    <m/>
    <m/>
    <n v="9083"/>
    <s v="CA-2017-169005"/>
    <d v="2017-11-02T00:00:00"/>
    <d v="2017-06-11T00:00:00"/>
    <s v="Standard Class"/>
    <s v="BG-11035"/>
    <x v="767"/>
    <x v="0"/>
    <s v="United States"/>
    <s v="Springfield"/>
    <s v="Virginia"/>
    <n v="22153"/>
    <x v="0"/>
    <s v="OFF-AR-10000246"/>
    <x v="1"/>
    <x v="6"/>
    <s v="Newell 318"/>
    <n v="5.56"/>
    <n v="2"/>
    <n v="0"/>
    <n v="1.4456"/>
    <n v="2017"/>
    <x v="0"/>
    <s v="Q4"/>
    <n v="0.26"/>
  </r>
  <r>
    <m/>
    <m/>
    <m/>
    <m/>
    <m/>
    <m/>
    <m/>
    <m/>
    <m/>
    <m/>
    <m/>
    <m/>
    <m/>
    <m/>
    <m/>
    <m/>
    <m/>
    <m/>
    <m/>
    <m/>
    <m/>
    <n v="9084"/>
    <s v="CA-2015-104038"/>
    <d v="2015-02-06T00:00:00"/>
    <d v="2015-08-02T00:00:00"/>
    <s v="First Class"/>
    <s v="LO-17170"/>
    <x v="628"/>
    <x v="1"/>
    <s v="United States"/>
    <s v="Suffolk"/>
    <s v="Virginia"/>
    <n v="23434"/>
    <x v="0"/>
    <s v="OFF-ST-10002554"/>
    <x v="1"/>
    <x v="4"/>
    <s v="Tennsco Industrial Shelving"/>
    <n v="146.72999999999999"/>
    <n v="3"/>
    <n v="0"/>
    <n v="2.9346000000000001"/>
    <n v="2015"/>
    <x v="11"/>
    <s v="Q1"/>
    <n v="0.02"/>
  </r>
  <r>
    <m/>
    <m/>
    <m/>
    <m/>
    <m/>
    <m/>
    <m/>
    <m/>
    <m/>
    <m/>
    <m/>
    <m/>
    <m/>
    <m/>
    <m/>
    <m/>
    <m/>
    <m/>
    <m/>
    <m/>
    <m/>
    <n v="9085"/>
    <s v="CA-2015-104038"/>
    <d v="2015-02-06T00:00:00"/>
    <d v="2015-08-02T00:00:00"/>
    <s v="First Class"/>
    <s v="LO-17170"/>
    <x v="628"/>
    <x v="1"/>
    <s v="United States"/>
    <s v="Suffolk"/>
    <s v="Virginia"/>
    <n v="23434"/>
    <x v="0"/>
    <s v="OFF-PA-10002751"/>
    <x v="1"/>
    <x v="10"/>
    <s v="Xerox 1920"/>
    <n v="29.9"/>
    <n v="5"/>
    <n v="0"/>
    <n v="13.455"/>
    <n v="2015"/>
    <x v="11"/>
    <s v="Q1"/>
    <n v="0.45"/>
  </r>
  <r>
    <m/>
    <m/>
    <m/>
    <m/>
    <m/>
    <m/>
    <m/>
    <m/>
    <m/>
    <m/>
    <m/>
    <m/>
    <m/>
    <m/>
    <m/>
    <m/>
    <m/>
    <m/>
    <m/>
    <m/>
    <m/>
    <n v="9086"/>
    <s v="CA-2016-126102"/>
    <d v="2016-09-10T00:00:00"/>
    <d v="2016-12-09T00:00:00"/>
    <s v="Second Class"/>
    <s v="DV-13465"/>
    <x v="231"/>
    <x v="0"/>
    <s v="United States"/>
    <s v="Los Angeles"/>
    <s v="California"/>
    <n v="90049"/>
    <x v="1"/>
    <s v="OFF-BI-10004318"/>
    <x v="1"/>
    <x v="8"/>
    <s v="Ibico EB-19 Dual Function Manual Binding System"/>
    <n v="276.78399999999999"/>
    <n v="2"/>
    <n v="0.2"/>
    <n v="89.954800000000006"/>
    <n v="2016"/>
    <x v="8"/>
    <s v="Q3"/>
    <n v="0.32500000000000001"/>
  </r>
  <r>
    <m/>
    <m/>
    <m/>
    <m/>
    <m/>
    <m/>
    <m/>
    <m/>
    <m/>
    <m/>
    <m/>
    <m/>
    <m/>
    <m/>
    <m/>
    <m/>
    <m/>
    <m/>
    <m/>
    <m/>
    <m/>
    <n v="9087"/>
    <s v="CA-2016-143406"/>
    <d v="2016-09-26T00:00:00"/>
    <s v="9/30/2016"/>
    <s v="Standard Class"/>
    <s v="LR-17035"/>
    <x v="756"/>
    <x v="1"/>
    <s v="United States"/>
    <s v="Houston"/>
    <s v="Texas"/>
    <n v="77041"/>
    <x v="2"/>
    <s v="OFF-AP-10001564"/>
    <x v="1"/>
    <x v="9"/>
    <s v="Hoover Commercial Lightweight Upright Vacuum with E-Z Empty Dirt Cup"/>
    <n v="93.031999999999996"/>
    <n v="2"/>
    <n v="0.8"/>
    <n v="-251.18639999999999"/>
    <n v="2016"/>
    <x v="8"/>
    <s v="Q3"/>
    <n v="-2.7"/>
  </r>
  <r>
    <m/>
    <m/>
    <m/>
    <m/>
    <m/>
    <m/>
    <m/>
    <m/>
    <m/>
    <m/>
    <m/>
    <m/>
    <m/>
    <m/>
    <m/>
    <m/>
    <m/>
    <m/>
    <m/>
    <m/>
    <m/>
    <n v="9088"/>
    <s v="CA-2016-143406"/>
    <d v="2016-09-26T00:00:00"/>
    <s v="9/30/2016"/>
    <s v="Standard Class"/>
    <s v="LR-17035"/>
    <x v="756"/>
    <x v="1"/>
    <s v="United States"/>
    <s v="Houston"/>
    <s v="Texas"/>
    <n v="77041"/>
    <x v="2"/>
    <s v="FUR-CH-10000513"/>
    <x v="0"/>
    <x v="1"/>
    <s v="High-Back Leather Manager's Chair"/>
    <n v="454.96499999999997"/>
    <n v="5"/>
    <n v="0.3"/>
    <n v="-136.48949999999999"/>
    <n v="2016"/>
    <x v="8"/>
    <s v="Q3"/>
    <n v="-0.3"/>
  </r>
  <r>
    <m/>
    <m/>
    <m/>
    <m/>
    <m/>
    <m/>
    <m/>
    <m/>
    <m/>
    <m/>
    <m/>
    <m/>
    <m/>
    <m/>
    <m/>
    <m/>
    <m/>
    <m/>
    <m/>
    <m/>
    <m/>
    <n v="9089"/>
    <s v="CA-2015-150308"/>
    <d v="2015-12-15T00:00:00"/>
    <s v="12/20/2015"/>
    <s v="Standard Class"/>
    <s v="RR-19525"/>
    <x v="645"/>
    <x v="1"/>
    <s v="United States"/>
    <s v="Cary"/>
    <s v="North Carolina"/>
    <n v="27511"/>
    <x v="0"/>
    <s v="TEC-PH-10001433"/>
    <x v="2"/>
    <x v="7"/>
    <s v="Cisco Small Business SPA 502G VoIP phone"/>
    <n v="246.16800000000001"/>
    <n v="3"/>
    <n v="0.2"/>
    <n v="21.5397"/>
    <n v="2015"/>
    <x v="4"/>
    <s v="Q4"/>
    <n v="8.7499999999999994E-2"/>
  </r>
  <r>
    <m/>
    <m/>
    <m/>
    <m/>
    <m/>
    <m/>
    <m/>
    <m/>
    <m/>
    <m/>
    <m/>
    <m/>
    <m/>
    <m/>
    <m/>
    <m/>
    <m/>
    <m/>
    <m/>
    <m/>
    <m/>
    <n v="9090"/>
    <s v="CA-2016-131093"/>
    <d v="2016-09-17T00:00:00"/>
    <s v="9/20/2016"/>
    <s v="Second Class"/>
    <s v="TS-21610"/>
    <x v="59"/>
    <x v="0"/>
    <s v="United States"/>
    <s v="Springfield"/>
    <s v="Ohio"/>
    <n v="45503"/>
    <x v="3"/>
    <s v="OFF-ST-10002790"/>
    <x v="1"/>
    <x v="4"/>
    <s v="Safco Industrial Shelving"/>
    <n v="295.39999999999998"/>
    <n v="5"/>
    <n v="0.2"/>
    <n v="-62.772500000000001"/>
    <n v="2016"/>
    <x v="8"/>
    <s v="Q3"/>
    <n v="-0.21250000000000002"/>
  </r>
  <r>
    <m/>
    <m/>
    <m/>
    <m/>
    <m/>
    <m/>
    <m/>
    <m/>
    <m/>
    <m/>
    <m/>
    <m/>
    <m/>
    <m/>
    <m/>
    <m/>
    <m/>
    <m/>
    <m/>
    <m/>
    <m/>
    <n v="9091"/>
    <s v="US-2017-148831"/>
    <d v="2017-10-13T00:00:00"/>
    <s v="10/15/2017"/>
    <s v="First Class"/>
    <s v="AH-10210"/>
    <x v="117"/>
    <x v="0"/>
    <s v="United States"/>
    <s v="Louisville"/>
    <s v="Kentucky"/>
    <n v="40214"/>
    <x v="0"/>
    <s v="OFF-ST-10002974"/>
    <x v="1"/>
    <x v="4"/>
    <s v="Trav-L-File Heavy-Duty Shuttle II, Black"/>
    <n v="348.56"/>
    <n v="8"/>
    <n v="0"/>
    <n v="104.568"/>
    <n v="2017"/>
    <x v="2"/>
    <s v="Q4"/>
    <n v="0.3"/>
  </r>
  <r>
    <m/>
    <m/>
    <m/>
    <m/>
    <m/>
    <m/>
    <m/>
    <m/>
    <m/>
    <m/>
    <m/>
    <m/>
    <m/>
    <m/>
    <m/>
    <m/>
    <m/>
    <m/>
    <m/>
    <m/>
    <m/>
    <n v="9092"/>
    <s v="CA-2015-162950"/>
    <d v="2015-06-28T00:00:00"/>
    <d v="2015-03-07T00:00:00"/>
    <s v="Second Class"/>
    <s v="DW-13585"/>
    <x v="61"/>
    <x v="1"/>
    <s v="United States"/>
    <s v="Troy"/>
    <s v="Ohio"/>
    <n v="45373"/>
    <x v="3"/>
    <s v="OFF-PA-10003177"/>
    <x v="1"/>
    <x v="10"/>
    <s v="Xerox 1999"/>
    <n v="15.552"/>
    <n v="3"/>
    <n v="0.2"/>
    <n v="5.4432"/>
    <n v="2015"/>
    <x v="1"/>
    <s v="Q2"/>
    <n v="0.35000000000000003"/>
  </r>
  <r>
    <m/>
    <m/>
    <m/>
    <m/>
    <m/>
    <m/>
    <m/>
    <m/>
    <m/>
    <m/>
    <m/>
    <m/>
    <m/>
    <m/>
    <m/>
    <m/>
    <m/>
    <m/>
    <m/>
    <m/>
    <m/>
    <n v="9093"/>
    <s v="CA-2015-162950"/>
    <d v="2015-06-28T00:00:00"/>
    <d v="2015-03-07T00:00:00"/>
    <s v="Second Class"/>
    <s v="DW-13585"/>
    <x v="61"/>
    <x v="1"/>
    <s v="United States"/>
    <s v="Troy"/>
    <s v="Ohio"/>
    <n v="45373"/>
    <x v="3"/>
    <s v="FUR-BO-10001918"/>
    <x v="0"/>
    <x v="0"/>
    <s v="Sauder Forest Hills Library with Doors, Woodland Oak Finish"/>
    <n v="482.94"/>
    <n v="6"/>
    <n v="0.5"/>
    <n v="-376.69319999999999"/>
    <n v="2015"/>
    <x v="1"/>
    <s v="Q2"/>
    <n v="-0.78"/>
  </r>
  <r>
    <m/>
    <m/>
    <m/>
    <m/>
    <m/>
    <m/>
    <m/>
    <m/>
    <m/>
    <m/>
    <m/>
    <m/>
    <m/>
    <m/>
    <m/>
    <m/>
    <m/>
    <m/>
    <m/>
    <m/>
    <m/>
    <n v="9094"/>
    <s v="US-2015-132836"/>
    <d v="2015-06-01T00:00:00"/>
    <d v="2015-05-06T00:00:00"/>
    <s v="Standard Class"/>
    <s v="AJ-10945"/>
    <x v="219"/>
    <x v="0"/>
    <s v="United States"/>
    <s v="Detroit"/>
    <s v="Michigan"/>
    <n v="48227"/>
    <x v="2"/>
    <s v="TEC-PH-10001299"/>
    <x v="2"/>
    <x v="7"/>
    <s v="Polycom CX300 Desktop Phone USB VoIP phone"/>
    <n v="299.98"/>
    <n v="2"/>
    <n v="0"/>
    <n v="83.994399999999999"/>
    <n v="2015"/>
    <x v="1"/>
    <s v="Q2"/>
    <n v="0.27999999999999997"/>
  </r>
  <r>
    <m/>
    <m/>
    <m/>
    <m/>
    <m/>
    <m/>
    <m/>
    <m/>
    <m/>
    <m/>
    <m/>
    <m/>
    <m/>
    <m/>
    <m/>
    <m/>
    <m/>
    <m/>
    <m/>
    <m/>
    <m/>
    <n v="9095"/>
    <s v="US-2015-132836"/>
    <d v="2015-06-01T00:00:00"/>
    <d v="2015-05-06T00:00:00"/>
    <s v="Standard Class"/>
    <s v="AJ-10945"/>
    <x v="219"/>
    <x v="0"/>
    <s v="United States"/>
    <s v="Detroit"/>
    <s v="Michigan"/>
    <n v="48227"/>
    <x v="2"/>
    <s v="OFF-BI-10004224"/>
    <x v="1"/>
    <x v="8"/>
    <s v="Catalog Binders with Expanding Posts"/>
    <n v="403.68"/>
    <n v="6"/>
    <n v="0"/>
    <n v="181.65600000000001"/>
    <n v="2015"/>
    <x v="1"/>
    <s v="Q2"/>
    <n v="0.45"/>
  </r>
  <r>
    <m/>
    <m/>
    <m/>
    <m/>
    <m/>
    <m/>
    <m/>
    <m/>
    <m/>
    <m/>
    <m/>
    <m/>
    <m/>
    <m/>
    <m/>
    <m/>
    <m/>
    <m/>
    <m/>
    <m/>
    <m/>
    <n v="9096"/>
    <s v="US-2015-132836"/>
    <d v="2015-06-01T00:00:00"/>
    <d v="2015-05-06T00:00:00"/>
    <s v="Standard Class"/>
    <s v="AJ-10945"/>
    <x v="219"/>
    <x v="0"/>
    <s v="United States"/>
    <s v="Detroit"/>
    <s v="Michigan"/>
    <n v="48227"/>
    <x v="2"/>
    <s v="TEC-PH-10001300"/>
    <x v="2"/>
    <x v="7"/>
    <s v="iKross Bluetooth Portable Keyboard + Cell Phone Stand Holder + Brush for Apple iPhone 5S 5C 5, 4S 4"/>
    <n v="41.9"/>
    <n v="2"/>
    <n v="0"/>
    <n v="11.731999999999999"/>
    <n v="2015"/>
    <x v="1"/>
    <s v="Q2"/>
    <n v="0.27999999999999997"/>
  </r>
  <r>
    <m/>
    <m/>
    <m/>
    <m/>
    <m/>
    <m/>
    <m/>
    <m/>
    <m/>
    <m/>
    <m/>
    <m/>
    <m/>
    <m/>
    <m/>
    <m/>
    <m/>
    <m/>
    <m/>
    <m/>
    <m/>
    <n v="9097"/>
    <s v="US-2015-132836"/>
    <d v="2015-06-01T00:00:00"/>
    <d v="2015-05-06T00:00:00"/>
    <s v="Standard Class"/>
    <s v="AJ-10945"/>
    <x v="219"/>
    <x v="0"/>
    <s v="United States"/>
    <s v="Detroit"/>
    <s v="Michigan"/>
    <n v="48227"/>
    <x v="2"/>
    <s v="OFF-LA-10004178"/>
    <x v="1"/>
    <x v="2"/>
    <s v="Avery 491"/>
    <n v="28.91"/>
    <n v="7"/>
    <n v="0"/>
    <n v="13.2986"/>
    <n v="2015"/>
    <x v="1"/>
    <s v="Q2"/>
    <n v="0.46"/>
  </r>
  <r>
    <m/>
    <m/>
    <m/>
    <m/>
    <m/>
    <m/>
    <m/>
    <m/>
    <m/>
    <m/>
    <m/>
    <m/>
    <m/>
    <m/>
    <m/>
    <m/>
    <m/>
    <m/>
    <m/>
    <m/>
    <m/>
    <n v="9098"/>
    <s v="US-2014-158365"/>
    <d v="2014-04-12T00:00:00"/>
    <s v="4/17/2014"/>
    <s v="Standard Class"/>
    <s v="SV-20785"/>
    <x v="647"/>
    <x v="0"/>
    <s v="United States"/>
    <s v="Bloomington"/>
    <s v="Indiana"/>
    <n v="47401"/>
    <x v="2"/>
    <s v="OFF-PA-10000289"/>
    <x v="1"/>
    <x v="10"/>
    <s v="Xerox 213"/>
    <n v="32.4"/>
    <n v="5"/>
    <n v="0"/>
    <n v="15.552"/>
    <n v="2014"/>
    <x v="3"/>
    <s v="Q2"/>
    <n v="0.48"/>
  </r>
  <r>
    <m/>
    <m/>
    <m/>
    <m/>
    <m/>
    <m/>
    <m/>
    <m/>
    <m/>
    <m/>
    <m/>
    <m/>
    <m/>
    <m/>
    <m/>
    <m/>
    <m/>
    <m/>
    <m/>
    <m/>
    <m/>
    <n v="9099"/>
    <s v="CA-2017-152933"/>
    <d v="2017-10-12T00:00:00"/>
    <s v="10/16/2017"/>
    <s v="Standard Class"/>
    <s v="MG-17650"/>
    <x v="377"/>
    <x v="2"/>
    <s v="United States"/>
    <s v="Dallas"/>
    <s v="Texas"/>
    <n v="75081"/>
    <x v="2"/>
    <s v="TEC-PH-10002085"/>
    <x v="2"/>
    <x v="7"/>
    <s v="Clarity 53712"/>
    <n v="369.54399999999998"/>
    <n v="7"/>
    <n v="0.2"/>
    <n v="27.715800000000002"/>
    <n v="2017"/>
    <x v="2"/>
    <s v="Q4"/>
    <n v="7.5000000000000011E-2"/>
  </r>
  <r>
    <m/>
    <m/>
    <m/>
    <m/>
    <m/>
    <m/>
    <m/>
    <m/>
    <m/>
    <m/>
    <m/>
    <m/>
    <m/>
    <m/>
    <m/>
    <m/>
    <m/>
    <m/>
    <m/>
    <m/>
    <m/>
    <n v="9100"/>
    <s v="CA-2017-152933"/>
    <d v="2017-10-12T00:00:00"/>
    <s v="10/16/2017"/>
    <s v="Standard Class"/>
    <s v="MG-17650"/>
    <x v="377"/>
    <x v="2"/>
    <s v="United States"/>
    <s v="Dallas"/>
    <s v="Texas"/>
    <n v="75081"/>
    <x v="2"/>
    <s v="OFF-PA-10001934"/>
    <x v="1"/>
    <x v="10"/>
    <s v="Xerox 1993"/>
    <n v="10.368"/>
    <n v="2"/>
    <n v="0.2"/>
    <n v="3.7584"/>
    <n v="2017"/>
    <x v="2"/>
    <s v="Q4"/>
    <n v="0.36249999999999999"/>
  </r>
  <r>
    <m/>
    <m/>
    <m/>
    <m/>
    <m/>
    <m/>
    <m/>
    <m/>
    <m/>
    <m/>
    <m/>
    <m/>
    <m/>
    <m/>
    <m/>
    <m/>
    <m/>
    <m/>
    <m/>
    <m/>
    <m/>
    <n v="9101"/>
    <s v="CA-2017-152933"/>
    <d v="2017-10-12T00:00:00"/>
    <s v="10/16/2017"/>
    <s v="Standard Class"/>
    <s v="MG-17650"/>
    <x v="377"/>
    <x v="2"/>
    <s v="United States"/>
    <s v="Dallas"/>
    <s v="Texas"/>
    <n v="75081"/>
    <x v="2"/>
    <s v="TEC-AC-10003033"/>
    <x v="2"/>
    <x v="11"/>
    <s v="Plantronics CS510 - Over-the-Head monaural Wireless Headset System"/>
    <n v="791.88"/>
    <n v="3"/>
    <n v="0.2"/>
    <n v="128.68049999999999"/>
    <n v="2017"/>
    <x v="2"/>
    <s v="Q4"/>
    <n v="0.16250000000000001"/>
  </r>
  <r>
    <m/>
    <m/>
    <m/>
    <m/>
    <m/>
    <m/>
    <m/>
    <m/>
    <m/>
    <m/>
    <m/>
    <m/>
    <m/>
    <m/>
    <m/>
    <m/>
    <m/>
    <m/>
    <m/>
    <m/>
    <m/>
    <n v="9102"/>
    <s v="CA-2015-163181"/>
    <d v="2015-11-07T00:00:00"/>
    <d v="2015-12-11T00:00:00"/>
    <s v="Standard Class"/>
    <s v="AB-10105"/>
    <x v="455"/>
    <x v="0"/>
    <s v="United States"/>
    <s v="Houston"/>
    <s v="Texas"/>
    <n v="77041"/>
    <x v="2"/>
    <s v="OFF-AR-10001683"/>
    <x v="1"/>
    <x v="6"/>
    <s v="Lumber Crayons"/>
    <n v="23.64"/>
    <n v="3"/>
    <n v="0.2"/>
    <n v="5.319"/>
    <n v="2015"/>
    <x v="0"/>
    <s v="Q4"/>
    <n v="0.22500000000000001"/>
  </r>
  <r>
    <m/>
    <m/>
    <m/>
    <m/>
    <m/>
    <m/>
    <m/>
    <m/>
    <m/>
    <m/>
    <m/>
    <m/>
    <m/>
    <m/>
    <m/>
    <m/>
    <m/>
    <m/>
    <m/>
    <m/>
    <m/>
    <n v="9103"/>
    <s v="CA-2015-163181"/>
    <d v="2015-11-07T00:00:00"/>
    <d v="2015-12-11T00:00:00"/>
    <s v="Standard Class"/>
    <s v="AB-10105"/>
    <x v="455"/>
    <x v="0"/>
    <s v="United States"/>
    <s v="Houston"/>
    <s v="Texas"/>
    <n v="77041"/>
    <x v="2"/>
    <s v="OFF-ST-10001713"/>
    <x v="1"/>
    <x v="4"/>
    <s v="Gould Plastics 9-Pocket Panel Bin, 18-3/8w x 5-1/4d x 20-1/2h, Black"/>
    <n v="84.784000000000006"/>
    <n v="2"/>
    <n v="0.2"/>
    <n v="-16.956800000000001"/>
    <n v="2015"/>
    <x v="0"/>
    <s v="Q4"/>
    <n v="-0.2"/>
  </r>
  <r>
    <m/>
    <m/>
    <m/>
    <m/>
    <m/>
    <m/>
    <m/>
    <m/>
    <m/>
    <m/>
    <m/>
    <m/>
    <m/>
    <m/>
    <m/>
    <m/>
    <m/>
    <m/>
    <m/>
    <m/>
    <m/>
    <n v="9104"/>
    <s v="CA-2015-163181"/>
    <d v="2015-11-07T00:00:00"/>
    <d v="2015-12-11T00:00:00"/>
    <s v="Standard Class"/>
    <s v="AB-10105"/>
    <x v="455"/>
    <x v="0"/>
    <s v="United States"/>
    <s v="Houston"/>
    <s v="Texas"/>
    <n v="77041"/>
    <x v="2"/>
    <s v="FUR-FU-10000193"/>
    <x v="0"/>
    <x v="5"/>
    <s v="Tenex Chairmats For Use with Hard Floors"/>
    <n v="64.959999999999994"/>
    <n v="5"/>
    <n v="0.6"/>
    <n v="-84.447999999999993"/>
    <n v="2015"/>
    <x v="0"/>
    <s v="Q4"/>
    <n v="-1.3"/>
  </r>
  <r>
    <m/>
    <m/>
    <m/>
    <m/>
    <m/>
    <m/>
    <m/>
    <m/>
    <m/>
    <m/>
    <m/>
    <m/>
    <m/>
    <m/>
    <m/>
    <m/>
    <m/>
    <m/>
    <m/>
    <m/>
    <m/>
    <n v="9105"/>
    <s v="CA-2015-163181"/>
    <d v="2015-11-07T00:00:00"/>
    <d v="2015-12-11T00:00:00"/>
    <s v="Standard Class"/>
    <s v="AB-10105"/>
    <x v="455"/>
    <x v="0"/>
    <s v="United States"/>
    <s v="Houston"/>
    <s v="Texas"/>
    <n v="77041"/>
    <x v="2"/>
    <s v="OFF-BI-10000474"/>
    <x v="1"/>
    <x v="8"/>
    <s v="Avery Recycled Flexi-View Covers for Binding Systems"/>
    <n v="32.06"/>
    <n v="10"/>
    <n v="0.8"/>
    <n v="-51.295999999999999"/>
    <n v="2015"/>
    <x v="0"/>
    <s v="Q4"/>
    <n v="-1.5999999999999999"/>
  </r>
  <r>
    <m/>
    <m/>
    <m/>
    <m/>
    <m/>
    <m/>
    <m/>
    <m/>
    <m/>
    <m/>
    <m/>
    <m/>
    <m/>
    <m/>
    <m/>
    <m/>
    <m/>
    <m/>
    <m/>
    <m/>
    <m/>
    <n v="9106"/>
    <s v="CA-2015-163181"/>
    <d v="2015-11-07T00:00:00"/>
    <d v="2015-12-11T00:00:00"/>
    <s v="Standard Class"/>
    <s v="AB-10105"/>
    <x v="455"/>
    <x v="0"/>
    <s v="United States"/>
    <s v="Houston"/>
    <s v="Texas"/>
    <n v="77041"/>
    <x v="2"/>
    <s v="OFF-ST-10000129"/>
    <x v="1"/>
    <x v="4"/>
    <s v="Fellowes Recycled Storage Drawers"/>
    <n v="177.648"/>
    <n v="2"/>
    <n v="0.2"/>
    <n v="-28.867799999999999"/>
    <n v="2015"/>
    <x v="0"/>
    <s v="Q4"/>
    <n v="-0.16250000000000001"/>
  </r>
  <r>
    <m/>
    <m/>
    <m/>
    <m/>
    <m/>
    <m/>
    <m/>
    <m/>
    <m/>
    <m/>
    <m/>
    <m/>
    <m/>
    <m/>
    <m/>
    <m/>
    <m/>
    <m/>
    <m/>
    <m/>
    <m/>
    <n v="9107"/>
    <s v="CA-2015-163181"/>
    <d v="2015-11-07T00:00:00"/>
    <d v="2015-12-11T00:00:00"/>
    <s v="Standard Class"/>
    <s v="AB-10105"/>
    <x v="455"/>
    <x v="0"/>
    <s v="United States"/>
    <s v="Houston"/>
    <s v="Texas"/>
    <n v="77041"/>
    <x v="2"/>
    <s v="TEC-MA-10001016"/>
    <x v="2"/>
    <x v="15"/>
    <s v="Canon PC170 Desktop Personal Copier"/>
    <n v="287.91000000000003"/>
    <n v="3"/>
    <n v="0.4"/>
    <n v="33.589500000000001"/>
    <n v="2015"/>
    <x v="0"/>
    <s v="Q4"/>
    <n v="0.11666666666666665"/>
  </r>
  <r>
    <m/>
    <m/>
    <m/>
    <m/>
    <m/>
    <m/>
    <m/>
    <m/>
    <m/>
    <m/>
    <m/>
    <m/>
    <m/>
    <m/>
    <m/>
    <m/>
    <m/>
    <m/>
    <m/>
    <m/>
    <m/>
    <n v="9108"/>
    <s v="CA-2015-132941"/>
    <d v="2015-05-25T00:00:00"/>
    <s v="5/28/2015"/>
    <s v="First Class"/>
    <s v="MM-18280"/>
    <x v="152"/>
    <x v="1"/>
    <s v="United States"/>
    <s v="Haltom City"/>
    <s v="Texas"/>
    <n v="76117"/>
    <x v="2"/>
    <s v="OFF-SU-10002557"/>
    <x v="1"/>
    <x v="14"/>
    <s v="Fiskars Spring-Action Scissors"/>
    <n v="22.367999999999999"/>
    <n v="2"/>
    <n v="0.2"/>
    <n v="1.6776"/>
    <n v="2015"/>
    <x v="5"/>
    <s v="Q2"/>
    <n v="7.4999999999999997E-2"/>
  </r>
  <r>
    <m/>
    <m/>
    <m/>
    <m/>
    <m/>
    <m/>
    <m/>
    <m/>
    <m/>
    <m/>
    <m/>
    <m/>
    <m/>
    <m/>
    <m/>
    <m/>
    <m/>
    <m/>
    <m/>
    <m/>
    <m/>
    <n v="9109"/>
    <s v="CA-2015-132941"/>
    <d v="2015-05-25T00:00:00"/>
    <s v="5/28/2015"/>
    <s v="First Class"/>
    <s v="MM-18280"/>
    <x v="152"/>
    <x v="1"/>
    <s v="United States"/>
    <s v="Haltom City"/>
    <s v="Texas"/>
    <n v="76117"/>
    <x v="2"/>
    <s v="OFF-PA-10002160"/>
    <x v="1"/>
    <x v="10"/>
    <s v="Xerox 1978"/>
    <n v="32.368000000000002"/>
    <n v="7"/>
    <n v="0.2"/>
    <n v="11.7334"/>
    <n v="2015"/>
    <x v="5"/>
    <s v="Q2"/>
    <n v="0.36249999999999999"/>
  </r>
  <r>
    <m/>
    <m/>
    <m/>
    <m/>
    <m/>
    <m/>
    <m/>
    <m/>
    <m/>
    <m/>
    <m/>
    <m/>
    <m/>
    <m/>
    <m/>
    <m/>
    <m/>
    <m/>
    <m/>
    <m/>
    <m/>
    <n v="9110"/>
    <s v="CA-2015-132941"/>
    <d v="2015-05-25T00:00:00"/>
    <s v="5/28/2015"/>
    <s v="First Class"/>
    <s v="MM-18280"/>
    <x v="152"/>
    <x v="1"/>
    <s v="United States"/>
    <s v="Haltom City"/>
    <s v="Texas"/>
    <n v="76117"/>
    <x v="2"/>
    <s v="TEC-AC-10003095"/>
    <x v="2"/>
    <x v="11"/>
    <s v="Logitech G35 7.1-Channel Surround Sound Headset"/>
    <n v="207.98400000000001"/>
    <n v="2"/>
    <n v="0.2"/>
    <n v="36.397199999999998"/>
    <n v="2015"/>
    <x v="5"/>
    <s v="Q2"/>
    <n v="0.17499999999999999"/>
  </r>
  <r>
    <m/>
    <m/>
    <m/>
    <m/>
    <m/>
    <m/>
    <m/>
    <m/>
    <m/>
    <m/>
    <m/>
    <m/>
    <m/>
    <m/>
    <m/>
    <m/>
    <m/>
    <m/>
    <m/>
    <m/>
    <m/>
    <n v="9111"/>
    <s v="CA-2014-132010"/>
    <d v="2014-10-13T00:00:00"/>
    <s v="10/15/2014"/>
    <s v="First Class"/>
    <s v="MA-17995"/>
    <x v="671"/>
    <x v="2"/>
    <s v="United States"/>
    <s v="Richmond"/>
    <s v="Virginia"/>
    <n v="23223"/>
    <x v="0"/>
    <s v="OFF-EN-10003160"/>
    <x v="1"/>
    <x v="12"/>
    <s v="Pastel Pink Envelopes"/>
    <n v="36.4"/>
    <n v="5"/>
    <n v="0"/>
    <n v="17.472000000000001"/>
    <n v="2014"/>
    <x v="2"/>
    <s v="Q4"/>
    <n v="0.48000000000000004"/>
  </r>
  <r>
    <m/>
    <m/>
    <m/>
    <m/>
    <m/>
    <m/>
    <m/>
    <m/>
    <m/>
    <m/>
    <m/>
    <m/>
    <m/>
    <m/>
    <m/>
    <m/>
    <m/>
    <m/>
    <m/>
    <m/>
    <m/>
    <n v="9112"/>
    <s v="CA-2014-132010"/>
    <d v="2014-10-13T00:00:00"/>
    <s v="10/15/2014"/>
    <s v="First Class"/>
    <s v="MA-17995"/>
    <x v="671"/>
    <x v="2"/>
    <s v="United States"/>
    <s v="Richmond"/>
    <s v="Virginia"/>
    <n v="23223"/>
    <x v="0"/>
    <s v="TEC-AC-10001542"/>
    <x v="2"/>
    <x v="11"/>
    <s v="SanDisk Cruzer 16 GB USB Flash Drive"/>
    <n v="22.96"/>
    <n v="2"/>
    <n v="0"/>
    <n v="4.3624000000000001"/>
    <n v="2014"/>
    <x v="2"/>
    <s v="Q4"/>
    <n v="0.19"/>
  </r>
  <r>
    <m/>
    <m/>
    <m/>
    <m/>
    <m/>
    <m/>
    <m/>
    <m/>
    <m/>
    <m/>
    <m/>
    <m/>
    <m/>
    <m/>
    <m/>
    <m/>
    <m/>
    <m/>
    <m/>
    <m/>
    <m/>
    <n v="9113"/>
    <s v="CA-2014-132010"/>
    <d v="2014-10-13T00:00:00"/>
    <s v="10/15/2014"/>
    <s v="First Class"/>
    <s v="MA-17995"/>
    <x v="671"/>
    <x v="2"/>
    <s v="United States"/>
    <s v="Richmond"/>
    <s v="Virginia"/>
    <n v="23223"/>
    <x v="0"/>
    <s v="OFF-ST-10003641"/>
    <x v="1"/>
    <x v="4"/>
    <s v="Space Solutions Industrial Galvanized Steel Shelving."/>
    <n v="315.2"/>
    <n v="4"/>
    <n v="0"/>
    <n v="6.3040000000000003"/>
    <n v="2014"/>
    <x v="2"/>
    <s v="Q4"/>
    <n v="0.02"/>
  </r>
  <r>
    <m/>
    <m/>
    <m/>
    <m/>
    <m/>
    <m/>
    <m/>
    <m/>
    <m/>
    <m/>
    <m/>
    <m/>
    <m/>
    <m/>
    <m/>
    <m/>
    <m/>
    <m/>
    <m/>
    <m/>
    <m/>
    <n v="9114"/>
    <s v="CA-2014-132010"/>
    <d v="2014-10-13T00:00:00"/>
    <s v="10/15/2014"/>
    <s v="First Class"/>
    <s v="MA-17995"/>
    <x v="671"/>
    <x v="2"/>
    <s v="United States"/>
    <s v="Richmond"/>
    <s v="Virginia"/>
    <n v="23223"/>
    <x v="0"/>
    <s v="OFF-BI-10002432"/>
    <x v="1"/>
    <x v="8"/>
    <s v="Wilson Jones Standard D-Ring Binders"/>
    <n v="15.18"/>
    <n v="3"/>
    <n v="0"/>
    <n v="7.1345999999999998"/>
    <n v="2014"/>
    <x v="2"/>
    <s v="Q4"/>
    <n v="0.47"/>
  </r>
  <r>
    <m/>
    <m/>
    <m/>
    <m/>
    <m/>
    <m/>
    <m/>
    <m/>
    <m/>
    <m/>
    <m/>
    <m/>
    <m/>
    <m/>
    <m/>
    <m/>
    <m/>
    <m/>
    <m/>
    <m/>
    <m/>
    <n v="9115"/>
    <s v="CA-2016-135461"/>
    <d v="2016-02-07T00:00:00"/>
    <d v="2016-10-02T00:00:00"/>
    <s v="Second Class"/>
    <s v="EB-13975"/>
    <x v="424"/>
    <x v="1"/>
    <s v="United States"/>
    <s v="Los Angeles"/>
    <s v="California"/>
    <n v="90049"/>
    <x v="1"/>
    <s v="TEC-PH-10004094"/>
    <x v="2"/>
    <x v="7"/>
    <s v="Motorola L703CM"/>
    <n v="623.96"/>
    <n v="5"/>
    <n v="0.2"/>
    <n v="38.997500000000002"/>
    <n v="2016"/>
    <x v="11"/>
    <s v="Q1"/>
    <n v="6.25E-2"/>
  </r>
  <r>
    <m/>
    <m/>
    <m/>
    <m/>
    <m/>
    <m/>
    <m/>
    <m/>
    <m/>
    <m/>
    <m/>
    <m/>
    <m/>
    <m/>
    <m/>
    <m/>
    <m/>
    <m/>
    <m/>
    <m/>
    <m/>
    <n v="9116"/>
    <s v="CA-2017-153045"/>
    <d v="2017-01-19T00:00:00"/>
    <s v="1/24/2017"/>
    <s v="Second Class"/>
    <s v="NS-18505"/>
    <x v="515"/>
    <x v="0"/>
    <s v="United States"/>
    <s v="Philadelphia"/>
    <s v="Pennsylvania"/>
    <n v="19140"/>
    <x v="3"/>
    <s v="TEC-PH-10001817"/>
    <x v="2"/>
    <x v="7"/>
    <s v="Wilson Electronics DB Pro Signal Booster"/>
    <n v="429.6"/>
    <n v="2"/>
    <n v="0.4"/>
    <n v="-93.08"/>
    <n v="2017"/>
    <x v="9"/>
    <s v="Q1"/>
    <n v="-0.21666666666666665"/>
  </r>
  <r>
    <m/>
    <m/>
    <m/>
    <m/>
    <m/>
    <m/>
    <m/>
    <m/>
    <m/>
    <m/>
    <m/>
    <m/>
    <m/>
    <m/>
    <m/>
    <m/>
    <m/>
    <m/>
    <m/>
    <m/>
    <m/>
    <n v="9117"/>
    <s v="CA-2017-153045"/>
    <d v="2017-01-19T00:00:00"/>
    <s v="1/24/2017"/>
    <s v="Second Class"/>
    <s v="NS-18505"/>
    <x v="515"/>
    <x v="0"/>
    <s v="United States"/>
    <s v="Philadelphia"/>
    <s v="Pennsylvania"/>
    <n v="19140"/>
    <x v="3"/>
    <s v="FUR-FU-10002759"/>
    <x v="0"/>
    <x v="5"/>
    <s v="12-1/2 Diameter Round Wall Clock"/>
    <n v="31.968"/>
    <n v="2"/>
    <n v="0.2"/>
    <n v="6.3936000000000002"/>
    <n v="2017"/>
    <x v="9"/>
    <s v="Q1"/>
    <n v="0.2"/>
  </r>
  <r>
    <m/>
    <m/>
    <m/>
    <m/>
    <m/>
    <m/>
    <m/>
    <m/>
    <m/>
    <m/>
    <m/>
    <m/>
    <m/>
    <m/>
    <m/>
    <m/>
    <m/>
    <m/>
    <m/>
    <m/>
    <m/>
    <n v="9118"/>
    <s v="CA-2017-153045"/>
    <d v="2017-01-19T00:00:00"/>
    <s v="1/24/2017"/>
    <s v="Second Class"/>
    <s v="NS-18505"/>
    <x v="515"/>
    <x v="0"/>
    <s v="United States"/>
    <s v="Philadelphia"/>
    <s v="Pennsylvania"/>
    <n v="19140"/>
    <x v="3"/>
    <s v="FUR-CH-10000309"/>
    <x v="0"/>
    <x v="1"/>
    <s v="Global Comet Stacking Arm Chair"/>
    <n v="887.27099999999996"/>
    <n v="3"/>
    <n v="0.3"/>
    <n v="-63.3765"/>
    <n v="2017"/>
    <x v="9"/>
    <s v="Q1"/>
    <n v="-7.1428571428571438E-2"/>
  </r>
  <r>
    <m/>
    <m/>
    <m/>
    <m/>
    <m/>
    <m/>
    <m/>
    <m/>
    <m/>
    <m/>
    <m/>
    <m/>
    <m/>
    <m/>
    <m/>
    <m/>
    <m/>
    <m/>
    <m/>
    <m/>
    <m/>
    <n v="9119"/>
    <s v="CA-2017-153045"/>
    <d v="2017-01-19T00:00:00"/>
    <s v="1/24/2017"/>
    <s v="Second Class"/>
    <s v="NS-18505"/>
    <x v="515"/>
    <x v="0"/>
    <s v="United States"/>
    <s v="Philadelphia"/>
    <s v="Pennsylvania"/>
    <n v="19140"/>
    <x v="3"/>
    <s v="OFF-PA-10003673"/>
    <x v="1"/>
    <x v="10"/>
    <s v="Strathmore Photo Mount Cards"/>
    <n v="21.696000000000002"/>
    <n v="4"/>
    <n v="0.2"/>
    <n v="7.0511999999999997"/>
    <n v="2017"/>
    <x v="9"/>
    <s v="Q1"/>
    <n v="0.32499999999999996"/>
  </r>
  <r>
    <m/>
    <m/>
    <m/>
    <m/>
    <m/>
    <m/>
    <m/>
    <m/>
    <m/>
    <m/>
    <m/>
    <m/>
    <m/>
    <m/>
    <m/>
    <m/>
    <m/>
    <m/>
    <m/>
    <m/>
    <m/>
    <n v="9120"/>
    <s v="US-2016-155971"/>
    <d v="2016-06-06T00:00:00"/>
    <d v="2016-12-06T00:00:00"/>
    <s v="Standard Class"/>
    <s v="RB-19795"/>
    <x v="176"/>
    <x v="2"/>
    <s v="United States"/>
    <s v="Los Angeles"/>
    <s v="California"/>
    <n v="90036"/>
    <x v="1"/>
    <s v="OFF-LA-10000452"/>
    <x v="1"/>
    <x v="2"/>
    <s v="Avery 488"/>
    <n v="22.05"/>
    <n v="7"/>
    <n v="0"/>
    <n v="10.584"/>
    <n v="2016"/>
    <x v="1"/>
    <s v="Q2"/>
    <n v="0.48"/>
  </r>
  <r>
    <m/>
    <m/>
    <m/>
    <m/>
    <m/>
    <m/>
    <m/>
    <m/>
    <m/>
    <m/>
    <m/>
    <m/>
    <m/>
    <m/>
    <m/>
    <m/>
    <m/>
    <m/>
    <m/>
    <m/>
    <m/>
    <n v="9121"/>
    <s v="US-2016-155971"/>
    <d v="2016-06-06T00:00:00"/>
    <d v="2016-12-06T00:00:00"/>
    <s v="Standard Class"/>
    <s v="RB-19795"/>
    <x v="176"/>
    <x v="2"/>
    <s v="United States"/>
    <s v="Los Angeles"/>
    <s v="California"/>
    <n v="90036"/>
    <x v="1"/>
    <s v="OFF-PA-10000210"/>
    <x v="1"/>
    <x v="10"/>
    <s v="Xerox Blank Computer Paper"/>
    <n v="99.9"/>
    <n v="5"/>
    <n v="0"/>
    <n v="46.953000000000003"/>
    <n v="2016"/>
    <x v="1"/>
    <s v="Q2"/>
    <n v="0.47000000000000003"/>
  </r>
  <r>
    <m/>
    <m/>
    <m/>
    <m/>
    <m/>
    <m/>
    <m/>
    <m/>
    <m/>
    <m/>
    <m/>
    <m/>
    <m/>
    <m/>
    <m/>
    <m/>
    <m/>
    <m/>
    <m/>
    <m/>
    <m/>
    <n v="9122"/>
    <s v="CA-2017-122007"/>
    <d v="2017-03-18T00:00:00"/>
    <s v="3/20/2017"/>
    <s v="Second Class"/>
    <s v="JK-15325"/>
    <x v="759"/>
    <x v="1"/>
    <s v="United States"/>
    <s v="Los Angeles"/>
    <s v="California"/>
    <n v="90032"/>
    <x v="1"/>
    <s v="OFF-AP-10000358"/>
    <x v="1"/>
    <x v="9"/>
    <s v="Fellowes Basic Home/Office Series Surge Protectors"/>
    <n v="90.86"/>
    <n v="7"/>
    <n v="0"/>
    <n v="26.349399999999999"/>
    <n v="2017"/>
    <x v="10"/>
    <s v="Q1"/>
    <n v="0.28999999999999998"/>
  </r>
  <r>
    <m/>
    <m/>
    <m/>
    <m/>
    <m/>
    <m/>
    <m/>
    <m/>
    <m/>
    <m/>
    <m/>
    <m/>
    <m/>
    <m/>
    <m/>
    <m/>
    <m/>
    <m/>
    <m/>
    <m/>
    <m/>
    <n v="9123"/>
    <s v="CA-2017-162250"/>
    <d v="2017-11-24T00:00:00"/>
    <s v="11/24/2017"/>
    <s v="Same Day"/>
    <s v="PR-18880"/>
    <x v="701"/>
    <x v="0"/>
    <s v="United States"/>
    <s v="San Francisco"/>
    <s v="California"/>
    <n v="94109"/>
    <x v="1"/>
    <s v="OFF-PA-10002137"/>
    <x v="1"/>
    <x v="10"/>
    <s v="Southworth 100% Résumé Paper, 24lb."/>
    <n v="7.78"/>
    <n v="1"/>
    <n v="0"/>
    <n v="3.5009999999999999"/>
    <n v="2017"/>
    <x v="0"/>
    <s v="Q4"/>
    <n v="0.44999999999999996"/>
  </r>
  <r>
    <m/>
    <m/>
    <m/>
    <m/>
    <m/>
    <m/>
    <m/>
    <m/>
    <m/>
    <m/>
    <m/>
    <m/>
    <m/>
    <m/>
    <m/>
    <m/>
    <m/>
    <m/>
    <m/>
    <m/>
    <m/>
    <n v="9124"/>
    <s v="US-2016-158288"/>
    <d v="2016-11-26T00:00:00"/>
    <s v="11/28/2016"/>
    <s v="Second Class"/>
    <s v="EH-13945"/>
    <x v="13"/>
    <x v="0"/>
    <s v="United States"/>
    <s v="Philadelphia"/>
    <s v="Pennsylvania"/>
    <n v="19120"/>
    <x v="3"/>
    <s v="OFF-BI-10003364"/>
    <x v="1"/>
    <x v="8"/>
    <s v="Binding Machine Supplies"/>
    <n v="78.759"/>
    <n v="9"/>
    <n v="0.7"/>
    <n v="-57.756599999999999"/>
    <n v="2016"/>
    <x v="0"/>
    <s v="Q4"/>
    <n v="-0.73333333333333328"/>
  </r>
  <r>
    <m/>
    <m/>
    <m/>
    <m/>
    <m/>
    <m/>
    <m/>
    <m/>
    <m/>
    <m/>
    <m/>
    <m/>
    <m/>
    <m/>
    <m/>
    <m/>
    <m/>
    <m/>
    <m/>
    <m/>
    <m/>
    <n v="9125"/>
    <s v="CA-2016-128916"/>
    <d v="2016-08-18T00:00:00"/>
    <s v="8/20/2016"/>
    <s v="Second Class"/>
    <s v="MA-17560"/>
    <x v="15"/>
    <x v="2"/>
    <s v="United States"/>
    <s v="Houston"/>
    <s v="Texas"/>
    <n v="77070"/>
    <x v="2"/>
    <s v="FUR-FU-10001940"/>
    <x v="0"/>
    <x v="5"/>
    <s v="Staple-based wall hangings"/>
    <n v="9.5519999999999996"/>
    <n v="3"/>
    <n v="0.6"/>
    <n v="-3.8208000000000002"/>
    <n v="2016"/>
    <x v="6"/>
    <s v="Q3"/>
    <n v="-0.4"/>
  </r>
  <r>
    <m/>
    <m/>
    <m/>
    <m/>
    <m/>
    <m/>
    <m/>
    <m/>
    <m/>
    <m/>
    <m/>
    <m/>
    <m/>
    <m/>
    <m/>
    <m/>
    <m/>
    <m/>
    <m/>
    <m/>
    <m/>
    <n v="9126"/>
    <s v="CA-2016-128916"/>
    <d v="2016-08-18T00:00:00"/>
    <s v="8/20/2016"/>
    <s v="Second Class"/>
    <s v="MA-17560"/>
    <x v="15"/>
    <x v="2"/>
    <s v="United States"/>
    <s v="Houston"/>
    <s v="Texas"/>
    <n v="77070"/>
    <x v="2"/>
    <s v="FUR-FU-10000320"/>
    <x v="0"/>
    <x v="5"/>
    <s v="OIC Stacking Trays"/>
    <n v="5.3440000000000003"/>
    <n v="4"/>
    <n v="0.6"/>
    <n v="-2.1375999999999999"/>
    <n v="2016"/>
    <x v="6"/>
    <s v="Q3"/>
    <n v="-0.39999999999999997"/>
  </r>
  <r>
    <m/>
    <m/>
    <m/>
    <m/>
    <m/>
    <m/>
    <m/>
    <m/>
    <m/>
    <m/>
    <m/>
    <m/>
    <m/>
    <m/>
    <m/>
    <m/>
    <m/>
    <m/>
    <m/>
    <m/>
    <m/>
    <n v="9127"/>
    <s v="CA-2015-157028"/>
    <d v="2015-11-28T00:00:00"/>
    <d v="2015-03-12T00:00:00"/>
    <s v="Standard Class"/>
    <s v="MA-17995"/>
    <x v="671"/>
    <x v="2"/>
    <s v="United States"/>
    <s v="Las Cruces"/>
    <s v="New Mexico"/>
    <n v="88001"/>
    <x v="1"/>
    <s v="OFF-AR-10004441"/>
    <x v="1"/>
    <x v="6"/>
    <s v="BIC Brite Liner Highlighters"/>
    <n v="8.2799999999999994"/>
    <n v="2"/>
    <n v="0"/>
    <n v="3.4775999999999998"/>
    <n v="2015"/>
    <x v="0"/>
    <s v="Q4"/>
    <n v="0.42"/>
  </r>
  <r>
    <m/>
    <m/>
    <m/>
    <m/>
    <m/>
    <m/>
    <m/>
    <m/>
    <m/>
    <m/>
    <m/>
    <m/>
    <m/>
    <m/>
    <m/>
    <m/>
    <m/>
    <m/>
    <m/>
    <m/>
    <m/>
    <n v="9128"/>
    <s v="CA-2017-112473"/>
    <d v="2017-05-25T00:00:00"/>
    <d v="2017-01-06T00:00:00"/>
    <s v="Standard Class"/>
    <s v="JL-15505"/>
    <x v="145"/>
    <x v="0"/>
    <s v="United States"/>
    <s v="Houston"/>
    <s v="Texas"/>
    <n v="77070"/>
    <x v="2"/>
    <s v="OFF-ST-10002182"/>
    <x v="1"/>
    <x v="4"/>
    <s v="Iris 3-Drawer Stacking Bin, Black"/>
    <n v="50.136000000000003"/>
    <n v="3"/>
    <n v="0.2"/>
    <n v="-11.2806"/>
    <n v="2017"/>
    <x v="5"/>
    <s v="Q2"/>
    <n v="-0.22499999999999998"/>
  </r>
  <r>
    <m/>
    <m/>
    <m/>
    <m/>
    <m/>
    <m/>
    <m/>
    <m/>
    <m/>
    <m/>
    <m/>
    <m/>
    <m/>
    <m/>
    <m/>
    <m/>
    <m/>
    <m/>
    <m/>
    <m/>
    <m/>
    <n v="9129"/>
    <s v="US-2017-147655"/>
    <d v="2017-09-04T00:00:00"/>
    <d v="2017-05-09T00:00:00"/>
    <s v="First Class"/>
    <s v="AS-10045"/>
    <x v="442"/>
    <x v="1"/>
    <s v="United States"/>
    <s v="Redmond"/>
    <s v="Oregon"/>
    <n v="97756"/>
    <x v="1"/>
    <s v="OFF-BI-10002931"/>
    <x v="1"/>
    <x v="8"/>
    <s v="Avery Trapezoid Extra Heavy Duty 4&quot; Binders"/>
    <n v="88.073999999999998"/>
    <n v="7"/>
    <n v="0.7"/>
    <n v="-58.716000000000001"/>
    <n v="2017"/>
    <x v="8"/>
    <s v="Q3"/>
    <n v="-0.66666666666666674"/>
  </r>
  <r>
    <m/>
    <m/>
    <m/>
    <m/>
    <m/>
    <m/>
    <m/>
    <m/>
    <m/>
    <m/>
    <m/>
    <m/>
    <m/>
    <m/>
    <m/>
    <m/>
    <m/>
    <m/>
    <m/>
    <m/>
    <m/>
    <n v="9130"/>
    <s v="CA-2016-130911"/>
    <d v="2016-03-24T00:00:00"/>
    <s v="3/26/2016"/>
    <s v="Second Class"/>
    <s v="DC-12850"/>
    <x v="419"/>
    <x v="0"/>
    <s v="United States"/>
    <s v="Cleveland"/>
    <s v="Ohio"/>
    <n v="44105"/>
    <x v="3"/>
    <s v="FUR-BO-10004357"/>
    <x v="0"/>
    <x v="0"/>
    <s v="O'Sullivan Living Dimensions 3-Shelf Bookcases"/>
    <n v="301.47000000000003"/>
    <n v="3"/>
    <n v="0.5"/>
    <n v="-241.17599999999999"/>
    <n v="2016"/>
    <x v="10"/>
    <s v="Q1"/>
    <n v="-0.79999999999999993"/>
  </r>
  <r>
    <m/>
    <m/>
    <m/>
    <m/>
    <m/>
    <m/>
    <m/>
    <m/>
    <m/>
    <m/>
    <m/>
    <m/>
    <m/>
    <m/>
    <m/>
    <m/>
    <m/>
    <m/>
    <m/>
    <m/>
    <m/>
    <n v="9131"/>
    <s v="CA-2016-130911"/>
    <d v="2016-03-24T00:00:00"/>
    <s v="3/26/2016"/>
    <s v="Second Class"/>
    <s v="DC-12850"/>
    <x v="419"/>
    <x v="0"/>
    <s v="United States"/>
    <s v="Cleveland"/>
    <s v="Ohio"/>
    <n v="44105"/>
    <x v="3"/>
    <s v="OFF-AR-10000475"/>
    <x v="1"/>
    <x v="6"/>
    <s v="Hunt BOSTON Vista Battery-Operated Pencil Sharpener, Black"/>
    <n v="18.655999999999999"/>
    <n v="2"/>
    <n v="0.2"/>
    <n v="1.6324000000000001"/>
    <n v="2016"/>
    <x v="10"/>
    <s v="Q1"/>
    <n v="8.7500000000000008E-2"/>
  </r>
  <r>
    <m/>
    <m/>
    <m/>
    <m/>
    <m/>
    <m/>
    <m/>
    <m/>
    <m/>
    <m/>
    <m/>
    <m/>
    <m/>
    <m/>
    <m/>
    <m/>
    <m/>
    <m/>
    <m/>
    <m/>
    <m/>
    <n v="9132"/>
    <s v="CA-2017-100055"/>
    <d v="2017-05-28T00:00:00"/>
    <d v="2017-01-06T00:00:00"/>
    <s v="Standard Class"/>
    <s v="MD-17860"/>
    <x v="550"/>
    <x v="1"/>
    <s v="United States"/>
    <s v="Laurel"/>
    <s v="Maryland"/>
    <n v="20707"/>
    <x v="3"/>
    <s v="FUR-FU-10001473"/>
    <x v="0"/>
    <x v="5"/>
    <s v="DAX Wood Document Frame"/>
    <n v="27.46"/>
    <n v="2"/>
    <n v="0"/>
    <n v="9.8856000000000002"/>
    <n v="2017"/>
    <x v="5"/>
    <s v="Q2"/>
    <n v="0.36"/>
  </r>
  <r>
    <m/>
    <m/>
    <m/>
    <m/>
    <m/>
    <m/>
    <m/>
    <m/>
    <m/>
    <m/>
    <m/>
    <m/>
    <m/>
    <m/>
    <m/>
    <m/>
    <m/>
    <m/>
    <m/>
    <m/>
    <m/>
    <n v="9133"/>
    <s v="CA-2017-100055"/>
    <d v="2017-05-28T00:00:00"/>
    <d v="2017-01-06T00:00:00"/>
    <s v="Standard Class"/>
    <s v="MD-17860"/>
    <x v="550"/>
    <x v="1"/>
    <s v="United States"/>
    <s v="Laurel"/>
    <s v="Maryland"/>
    <n v="20707"/>
    <x v="3"/>
    <s v="OFF-AP-10001469"/>
    <x v="1"/>
    <x v="9"/>
    <s v="Fellowes 8 Outlet Superior Workstation Surge Protector"/>
    <n v="125.13"/>
    <n v="3"/>
    <n v="0"/>
    <n v="36.287700000000001"/>
    <n v="2017"/>
    <x v="5"/>
    <s v="Q2"/>
    <n v="0.29000000000000004"/>
  </r>
  <r>
    <m/>
    <m/>
    <m/>
    <m/>
    <m/>
    <m/>
    <m/>
    <m/>
    <m/>
    <m/>
    <m/>
    <m/>
    <m/>
    <m/>
    <m/>
    <m/>
    <m/>
    <m/>
    <m/>
    <m/>
    <m/>
    <n v="9134"/>
    <s v="CA-2015-157805"/>
    <d v="2015-08-31T00:00:00"/>
    <d v="2015-04-09T00:00:00"/>
    <s v="Standard Class"/>
    <s v="RH-19510"/>
    <x v="563"/>
    <x v="2"/>
    <s v="United States"/>
    <s v="San Diego"/>
    <s v="California"/>
    <n v="92037"/>
    <x v="1"/>
    <s v="TEC-PH-10004447"/>
    <x v="2"/>
    <x v="7"/>
    <s v="Toshiba IPT2010-SD IP Telephone"/>
    <n v="555.96"/>
    <n v="5"/>
    <n v="0.2"/>
    <n v="41.697000000000003"/>
    <n v="2015"/>
    <x v="6"/>
    <s v="Q3"/>
    <n v="7.4999999999999997E-2"/>
  </r>
  <r>
    <m/>
    <m/>
    <m/>
    <m/>
    <m/>
    <m/>
    <m/>
    <m/>
    <m/>
    <m/>
    <m/>
    <m/>
    <m/>
    <m/>
    <m/>
    <m/>
    <m/>
    <m/>
    <m/>
    <m/>
    <m/>
    <n v="9135"/>
    <s v="CA-2016-124254"/>
    <d v="2016-04-12T00:00:00"/>
    <s v="4/17/2016"/>
    <s v="Standard Class"/>
    <s v="TB-21175"/>
    <x v="533"/>
    <x v="1"/>
    <s v="United States"/>
    <s v="Wilson"/>
    <s v="North Carolina"/>
    <n v="27893"/>
    <x v="0"/>
    <s v="OFF-ST-10001469"/>
    <x v="1"/>
    <x v="4"/>
    <s v="Fellowes Bankers Box Recycled Super Stor/Drawer"/>
    <n v="129.55199999999999"/>
    <n v="3"/>
    <n v="0.2"/>
    <n v="-22.671600000000002"/>
    <n v="2016"/>
    <x v="3"/>
    <s v="Q2"/>
    <n v="-0.17500000000000002"/>
  </r>
  <r>
    <m/>
    <m/>
    <m/>
    <m/>
    <m/>
    <m/>
    <m/>
    <m/>
    <m/>
    <m/>
    <m/>
    <m/>
    <m/>
    <m/>
    <m/>
    <m/>
    <m/>
    <m/>
    <m/>
    <m/>
    <m/>
    <n v="9136"/>
    <s v="CA-2016-124254"/>
    <d v="2016-04-12T00:00:00"/>
    <s v="4/17/2016"/>
    <s v="Standard Class"/>
    <s v="TB-21175"/>
    <x v="533"/>
    <x v="1"/>
    <s v="United States"/>
    <s v="Wilson"/>
    <s v="North Carolina"/>
    <n v="27893"/>
    <x v="0"/>
    <s v="OFF-ST-10000060"/>
    <x v="1"/>
    <x v="4"/>
    <s v="Fellowes Bankers Box Staxonsteel Drawer File/Stacking System"/>
    <n v="51.984000000000002"/>
    <n v="1"/>
    <n v="0.2"/>
    <n v="-5.1984000000000004"/>
    <n v="2016"/>
    <x v="3"/>
    <s v="Q2"/>
    <n v="-0.1"/>
  </r>
  <r>
    <m/>
    <m/>
    <m/>
    <m/>
    <m/>
    <m/>
    <m/>
    <m/>
    <m/>
    <m/>
    <m/>
    <m/>
    <m/>
    <m/>
    <m/>
    <m/>
    <m/>
    <m/>
    <m/>
    <m/>
    <m/>
    <n v="9137"/>
    <s v="CA-2016-124254"/>
    <d v="2016-04-12T00:00:00"/>
    <s v="4/17/2016"/>
    <s v="Standard Class"/>
    <s v="TB-21175"/>
    <x v="533"/>
    <x v="1"/>
    <s v="United States"/>
    <s v="Wilson"/>
    <s v="North Carolina"/>
    <n v="27893"/>
    <x v="0"/>
    <s v="OFF-PA-10000807"/>
    <x v="1"/>
    <x v="10"/>
    <s v="TOPS &quot;Important Message&quot; Pads, Canary, 4-1/4 x 5-1/2, 50 Sheets per Pad"/>
    <n v="10.272"/>
    <n v="3"/>
    <n v="0.2"/>
    <n v="3.4668000000000001"/>
    <n v="2016"/>
    <x v="3"/>
    <s v="Q2"/>
    <n v="0.33750000000000002"/>
  </r>
  <r>
    <m/>
    <m/>
    <m/>
    <m/>
    <m/>
    <m/>
    <m/>
    <m/>
    <m/>
    <m/>
    <m/>
    <m/>
    <m/>
    <m/>
    <m/>
    <m/>
    <m/>
    <m/>
    <m/>
    <m/>
    <m/>
    <n v="9138"/>
    <s v="CA-2014-123400"/>
    <d v="2014-02-02T00:00:00"/>
    <d v="2014-09-02T00:00:00"/>
    <s v="Standard Class"/>
    <s v="EB-13930"/>
    <x v="518"/>
    <x v="0"/>
    <s v="United States"/>
    <s v="Saint Petersburg"/>
    <s v="Florida"/>
    <n v="33710"/>
    <x v="0"/>
    <s v="OFF-BI-10000666"/>
    <x v="1"/>
    <x v="8"/>
    <s v="Surelock Post Binders"/>
    <n v="18.335999999999999"/>
    <n v="2"/>
    <n v="0.7"/>
    <n v="-12.224"/>
    <n v="2014"/>
    <x v="11"/>
    <s v="Q1"/>
    <n v="-0.66666666666666674"/>
  </r>
  <r>
    <m/>
    <m/>
    <m/>
    <m/>
    <m/>
    <m/>
    <m/>
    <m/>
    <m/>
    <m/>
    <m/>
    <m/>
    <m/>
    <m/>
    <m/>
    <m/>
    <m/>
    <m/>
    <m/>
    <m/>
    <m/>
    <n v="9139"/>
    <s v="CA-2014-123400"/>
    <d v="2014-02-02T00:00:00"/>
    <d v="2014-09-02T00:00:00"/>
    <s v="Standard Class"/>
    <s v="EB-13930"/>
    <x v="518"/>
    <x v="0"/>
    <s v="United States"/>
    <s v="Saint Petersburg"/>
    <s v="Florida"/>
    <n v="33710"/>
    <x v="0"/>
    <s v="TEC-PH-10002890"/>
    <x v="2"/>
    <x v="7"/>
    <s v="AT&amp;T 17929 Lendline Telephone"/>
    <n v="180.96"/>
    <n v="5"/>
    <n v="0.2"/>
    <n v="13.571999999999999"/>
    <n v="2014"/>
    <x v="11"/>
    <s v="Q1"/>
    <n v="7.4999999999999997E-2"/>
  </r>
  <r>
    <m/>
    <m/>
    <m/>
    <m/>
    <m/>
    <m/>
    <m/>
    <m/>
    <m/>
    <m/>
    <m/>
    <m/>
    <m/>
    <m/>
    <m/>
    <m/>
    <m/>
    <m/>
    <m/>
    <m/>
    <m/>
    <n v="9140"/>
    <s v="CA-2014-106971"/>
    <d v="2014-09-02T00:00:00"/>
    <d v="2014-08-09T00:00:00"/>
    <s v="Standard Class"/>
    <s v="BM-11785"/>
    <x v="298"/>
    <x v="0"/>
    <s v="United States"/>
    <s v="Buffalo Grove"/>
    <s v="Illinois"/>
    <n v="60089"/>
    <x v="2"/>
    <s v="TEC-AC-10000844"/>
    <x v="2"/>
    <x v="11"/>
    <s v="Logitech Gaming G510s - Keyboard"/>
    <n v="475.94400000000002"/>
    <n v="7"/>
    <n v="0.2"/>
    <n v="95.188800000000001"/>
    <n v="2014"/>
    <x v="8"/>
    <s v="Q3"/>
    <n v="0.19999999999999998"/>
  </r>
  <r>
    <m/>
    <m/>
    <m/>
    <m/>
    <m/>
    <m/>
    <m/>
    <m/>
    <m/>
    <m/>
    <m/>
    <m/>
    <m/>
    <m/>
    <m/>
    <m/>
    <m/>
    <m/>
    <m/>
    <m/>
    <m/>
    <n v="9141"/>
    <s v="CA-2017-123029"/>
    <d v="2017-09-30T00:00:00"/>
    <d v="2017-02-10T00:00:00"/>
    <s v="Second Class"/>
    <s v="BT-11530"/>
    <x v="404"/>
    <x v="2"/>
    <s v="United States"/>
    <s v="Los Angeles"/>
    <s v="California"/>
    <n v="90049"/>
    <x v="1"/>
    <s v="TEC-AC-10002402"/>
    <x v="2"/>
    <x v="11"/>
    <s v="Razer Kraken PRO Over Ear PC and Music Headset"/>
    <n v="159.97999999999999"/>
    <n v="2"/>
    <n v="0"/>
    <n v="47.994"/>
    <n v="2017"/>
    <x v="8"/>
    <s v="Q3"/>
    <n v="0.30000000000000004"/>
  </r>
  <r>
    <m/>
    <m/>
    <m/>
    <m/>
    <m/>
    <m/>
    <m/>
    <m/>
    <m/>
    <m/>
    <m/>
    <m/>
    <m/>
    <m/>
    <m/>
    <m/>
    <m/>
    <m/>
    <m/>
    <m/>
    <m/>
    <n v="9142"/>
    <s v="CA-2016-139409"/>
    <d v="2016-09-05T00:00:00"/>
    <d v="2016-07-09T00:00:00"/>
    <s v="First Class"/>
    <s v="FW-14395"/>
    <x v="783"/>
    <x v="1"/>
    <s v="United States"/>
    <s v="New York City"/>
    <s v="New York"/>
    <n v="10011"/>
    <x v="3"/>
    <s v="TEC-PH-10003988"/>
    <x v="2"/>
    <x v="7"/>
    <s v="LF Elite 3D Dazzle Designer Hard Case Cover, Lf Stylus Pen and Wiper For Apple Iphone 5c Mini Lite"/>
    <n v="43.6"/>
    <n v="4"/>
    <n v="0"/>
    <n v="12.208"/>
    <n v="2016"/>
    <x v="8"/>
    <s v="Q3"/>
    <n v="0.27999999999999997"/>
  </r>
  <r>
    <m/>
    <m/>
    <m/>
    <m/>
    <m/>
    <m/>
    <m/>
    <m/>
    <m/>
    <m/>
    <m/>
    <m/>
    <m/>
    <m/>
    <m/>
    <m/>
    <m/>
    <m/>
    <m/>
    <m/>
    <m/>
    <n v="9143"/>
    <s v="US-2017-166688"/>
    <d v="2017-05-20T00:00:00"/>
    <s v="5/26/2017"/>
    <s v="Standard Class"/>
    <s v="RD-19480"/>
    <x v="502"/>
    <x v="0"/>
    <s v="United States"/>
    <s v="Las Vegas"/>
    <s v="Nevada"/>
    <n v="89115"/>
    <x v="1"/>
    <s v="OFF-BI-10004040"/>
    <x v="1"/>
    <x v="8"/>
    <s v="Wilson Jones Impact Binders"/>
    <n v="8.2880000000000003"/>
    <n v="2"/>
    <n v="0.2"/>
    <n v="3.0044"/>
    <n v="2017"/>
    <x v="5"/>
    <s v="Q2"/>
    <n v="0.36249999999999999"/>
  </r>
  <r>
    <m/>
    <m/>
    <m/>
    <m/>
    <m/>
    <m/>
    <m/>
    <m/>
    <m/>
    <m/>
    <m/>
    <m/>
    <m/>
    <m/>
    <m/>
    <m/>
    <m/>
    <m/>
    <m/>
    <m/>
    <m/>
    <n v="9144"/>
    <s v="US-2017-166688"/>
    <d v="2017-05-20T00:00:00"/>
    <s v="5/26/2017"/>
    <s v="Standard Class"/>
    <s v="RD-19480"/>
    <x v="502"/>
    <x v="0"/>
    <s v="United States"/>
    <s v="Las Vegas"/>
    <s v="Nevada"/>
    <n v="89115"/>
    <x v="1"/>
    <s v="TEC-PH-10004094"/>
    <x v="2"/>
    <x v="7"/>
    <s v="Motorola L703CM"/>
    <n v="1123.1279999999999"/>
    <n v="9"/>
    <n v="0.2"/>
    <n v="70.195499999999996"/>
    <n v="2017"/>
    <x v="5"/>
    <s v="Q2"/>
    <n v="6.25E-2"/>
  </r>
  <r>
    <m/>
    <m/>
    <m/>
    <m/>
    <m/>
    <m/>
    <m/>
    <m/>
    <m/>
    <m/>
    <m/>
    <m/>
    <m/>
    <m/>
    <m/>
    <m/>
    <m/>
    <m/>
    <m/>
    <m/>
    <m/>
    <n v="9145"/>
    <s v="US-2017-166688"/>
    <d v="2017-05-20T00:00:00"/>
    <s v="5/26/2017"/>
    <s v="Standard Class"/>
    <s v="RD-19480"/>
    <x v="502"/>
    <x v="0"/>
    <s v="United States"/>
    <s v="Las Vegas"/>
    <s v="Nevada"/>
    <n v="89115"/>
    <x v="1"/>
    <s v="OFF-AP-10000358"/>
    <x v="1"/>
    <x v="9"/>
    <s v="Fellowes Basic Home/Office Series Surge Protectors"/>
    <n v="64.900000000000006"/>
    <n v="5"/>
    <n v="0"/>
    <n v="18.821000000000002"/>
    <n v="2017"/>
    <x v="5"/>
    <s v="Q2"/>
    <n v="0.28999999999999998"/>
  </r>
  <r>
    <m/>
    <m/>
    <m/>
    <m/>
    <m/>
    <m/>
    <m/>
    <m/>
    <m/>
    <m/>
    <m/>
    <m/>
    <m/>
    <m/>
    <m/>
    <m/>
    <m/>
    <m/>
    <m/>
    <m/>
    <m/>
    <n v="9146"/>
    <s v="CA-2015-126970"/>
    <d v="2015-09-20T00:00:00"/>
    <s v="9/24/2015"/>
    <s v="Standard Class"/>
    <s v="TP-21130"/>
    <x v="236"/>
    <x v="0"/>
    <s v="United States"/>
    <s v="Naperville"/>
    <s v="Illinois"/>
    <n v="60540"/>
    <x v="2"/>
    <s v="OFF-BI-10000138"/>
    <x v="1"/>
    <x v="8"/>
    <s v="Acco Translucent Poly Ring Binders"/>
    <n v="2.8079999999999998"/>
    <n v="3"/>
    <n v="0.8"/>
    <n v="-4.4927999999999999"/>
    <n v="2015"/>
    <x v="8"/>
    <s v="Q3"/>
    <n v="-1.6"/>
  </r>
  <r>
    <m/>
    <m/>
    <m/>
    <m/>
    <m/>
    <m/>
    <m/>
    <m/>
    <m/>
    <m/>
    <m/>
    <m/>
    <m/>
    <m/>
    <m/>
    <m/>
    <m/>
    <m/>
    <m/>
    <m/>
    <m/>
    <n v="9147"/>
    <s v="US-2016-165505"/>
    <d v="2016-01-23T00:00:00"/>
    <s v="1/27/2016"/>
    <s v="Standard Class"/>
    <s v="CB-12535"/>
    <x v="118"/>
    <x v="1"/>
    <s v="United States"/>
    <s v="Burlington"/>
    <s v="Vermont"/>
    <n v="5408"/>
    <x v="3"/>
    <s v="TEC-AC-10002926"/>
    <x v="2"/>
    <x v="11"/>
    <s v="Logitech Wireless Marathon Mouse M705"/>
    <n v="99.98"/>
    <n v="2"/>
    <n v="0"/>
    <n v="42.991399999999999"/>
    <n v="2016"/>
    <x v="9"/>
    <s v="Q1"/>
    <n v="0.43"/>
  </r>
  <r>
    <m/>
    <m/>
    <m/>
    <m/>
    <m/>
    <m/>
    <m/>
    <m/>
    <m/>
    <m/>
    <m/>
    <m/>
    <m/>
    <m/>
    <m/>
    <m/>
    <m/>
    <m/>
    <m/>
    <m/>
    <m/>
    <n v="9148"/>
    <s v="US-2016-165505"/>
    <d v="2016-01-23T00:00:00"/>
    <s v="1/27/2016"/>
    <s v="Standard Class"/>
    <s v="CB-12535"/>
    <x v="118"/>
    <x v="1"/>
    <s v="United States"/>
    <s v="Burlington"/>
    <s v="Vermont"/>
    <n v="5408"/>
    <x v="3"/>
    <s v="OFF-AR-10003477"/>
    <x v="1"/>
    <x v="6"/>
    <s v="4009 Highlighters"/>
    <n v="8.0399999999999991"/>
    <n v="6"/>
    <n v="0"/>
    <n v="2.7336"/>
    <n v="2016"/>
    <x v="9"/>
    <s v="Q1"/>
    <n v="0.34"/>
  </r>
  <r>
    <m/>
    <m/>
    <m/>
    <m/>
    <m/>
    <m/>
    <m/>
    <m/>
    <m/>
    <m/>
    <m/>
    <m/>
    <m/>
    <m/>
    <m/>
    <m/>
    <m/>
    <m/>
    <m/>
    <m/>
    <m/>
    <n v="9149"/>
    <s v="US-2016-165505"/>
    <d v="2016-01-23T00:00:00"/>
    <s v="1/27/2016"/>
    <s v="Standard Class"/>
    <s v="CB-12535"/>
    <x v="118"/>
    <x v="1"/>
    <s v="United States"/>
    <s v="Burlington"/>
    <s v="Vermont"/>
    <n v="5408"/>
    <x v="3"/>
    <s v="OFF-ST-10001526"/>
    <x v="1"/>
    <x v="4"/>
    <s v="Iceberg Mobile Mega Data/Printer Cart "/>
    <n v="1564.29"/>
    <n v="13"/>
    <n v="0"/>
    <n v="406.71539999999999"/>
    <n v="2016"/>
    <x v="9"/>
    <s v="Q1"/>
    <n v="0.26"/>
  </r>
  <r>
    <m/>
    <m/>
    <m/>
    <m/>
    <m/>
    <m/>
    <m/>
    <m/>
    <m/>
    <m/>
    <m/>
    <m/>
    <m/>
    <m/>
    <m/>
    <m/>
    <m/>
    <m/>
    <m/>
    <m/>
    <m/>
    <n v="9150"/>
    <s v="US-2014-157070"/>
    <d v="2014-06-01T00:00:00"/>
    <d v="2014-06-06T00:00:00"/>
    <s v="Standard Class"/>
    <s v="QJ-19255"/>
    <x v="425"/>
    <x v="1"/>
    <s v="United States"/>
    <s v="Detroit"/>
    <s v="Michigan"/>
    <n v="48234"/>
    <x v="2"/>
    <s v="OFF-BI-10001765"/>
    <x v="1"/>
    <x v="8"/>
    <s v="Wilson Jones Heavy-Duty Casebound Ring Binders with Metal Hinges"/>
    <n v="138.56"/>
    <n v="4"/>
    <n v="0"/>
    <n v="66.508799999999994"/>
    <n v="2014"/>
    <x v="1"/>
    <s v="Q2"/>
    <n v="0.47999999999999993"/>
  </r>
  <r>
    <m/>
    <m/>
    <m/>
    <m/>
    <m/>
    <m/>
    <m/>
    <m/>
    <m/>
    <m/>
    <m/>
    <m/>
    <m/>
    <m/>
    <m/>
    <m/>
    <m/>
    <m/>
    <m/>
    <m/>
    <m/>
    <n v="9151"/>
    <s v="US-2014-157070"/>
    <d v="2014-06-01T00:00:00"/>
    <d v="2014-06-06T00:00:00"/>
    <s v="Standard Class"/>
    <s v="QJ-19255"/>
    <x v="425"/>
    <x v="1"/>
    <s v="United States"/>
    <s v="Detroit"/>
    <s v="Michigan"/>
    <n v="48234"/>
    <x v="2"/>
    <s v="OFF-AP-10004859"/>
    <x v="1"/>
    <x v="9"/>
    <s v="Acco 6 Outlet Guardian Premium Surge Suppressor"/>
    <n v="65.52"/>
    <n v="5"/>
    <n v="0.1"/>
    <n v="12.375999999999999"/>
    <n v="2014"/>
    <x v="1"/>
    <s v="Q2"/>
    <n v="0.18888888888888888"/>
  </r>
  <r>
    <m/>
    <m/>
    <m/>
    <m/>
    <m/>
    <m/>
    <m/>
    <m/>
    <m/>
    <m/>
    <m/>
    <m/>
    <m/>
    <m/>
    <m/>
    <m/>
    <m/>
    <m/>
    <m/>
    <m/>
    <m/>
    <n v="9152"/>
    <s v="US-2015-106873"/>
    <d v="2015-09-24T00:00:00"/>
    <s v="9/29/2015"/>
    <s v="Second Class"/>
    <s v="KM-16720"/>
    <x v="27"/>
    <x v="0"/>
    <s v="United States"/>
    <s v="Avondale"/>
    <s v="Arizona"/>
    <n v="85323"/>
    <x v="1"/>
    <s v="OFF-AR-10003179"/>
    <x v="1"/>
    <x v="6"/>
    <s v="Dixon Ticonderoga Core-Lock Colored Pencils"/>
    <n v="14.576000000000001"/>
    <n v="2"/>
    <n v="0.2"/>
    <n v="2.3685999999999998"/>
    <n v="2015"/>
    <x v="8"/>
    <s v="Q3"/>
    <n v="0.16249999999999998"/>
  </r>
  <r>
    <m/>
    <m/>
    <m/>
    <m/>
    <m/>
    <m/>
    <m/>
    <m/>
    <m/>
    <m/>
    <m/>
    <m/>
    <m/>
    <m/>
    <m/>
    <m/>
    <m/>
    <m/>
    <m/>
    <m/>
    <m/>
    <n v="9153"/>
    <s v="US-2015-106873"/>
    <d v="2015-09-24T00:00:00"/>
    <s v="9/29/2015"/>
    <s v="Second Class"/>
    <s v="KM-16720"/>
    <x v="27"/>
    <x v="0"/>
    <s v="United States"/>
    <s v="Avondale"/>
    <s v="Arizona"/>
    <n v="85323"/>
    <x v="1"/>
    <s v="TEC-AC-10002345"/>
    <x v="2"/>
    <x v="11"/>
    <s v="HP Standard 104 key PS/2 Keyboard"/>
    <n v="23.2"/>
    <n v="2"/>
    <n v="0.2"/>
    <n v="1.45"/>
    <n v="2015"/>
    <x v="8"/>
    <s v="Q3"/>
    <n v="6.25E-2"/>
  </r>
  <r>
    <m/>
    <m/>
    <m/>
    <m/>
    <m/>
    <m/>
    <m/>
    <m/>
    <m/>
    <m/>
    <m/>
    <m/>
    <m/>
    <m/>
    <m/>
    <m/>
    <m/>
    <m/>
    <m/>
    <m/>
    <m/>
    <n v="9154"/>
    <s v="US-2015-106873"/>
    <d v="2015-09-24T00:00:00"/>
    <s v="9/29/2015"/>
    <s v="Second Class"/>
    <s v="KM-16720"/>
    <x v="27"/>
    <x v="0"/>
    <s v="United States"/>
    <s v="Avondale"/>
    <s v="Arizona"/>
    <n v="85323"/>
    <x v="1"/>
    <s v="OFF-AR-10001246"/>
    <x v="1"/>
    <x v="6"/>
    <s v="Newell 317"/>
    <n v="16.463999999999999"/>
    <n v="7"/>
    <n v="0.2"/>
    <n v="1.8522000000000001"/>
    <n v="2015"/>
    <x v="8"/>
    <s v="Q3"/>
    <n v="0.11250000000000002"/>
  </r>
  <r>
    <m/>
    <m/>
    <m/>
    <m/>
    <m/>
    <m/>
    <m/>
    <m/>
    <m/>
    <m/>
    <m/>
    <m/>
    <m/>
    <m/>
    <m/>
    <m/>
    <m/>
    <m/>
    <m/>
    <m/>
    <m/>
    <n v="9155"/>
    <s v="CA-2016-132990"/>
    <d v="2016-08-01T00:00:00"/>
    <d v="2016-03-08T00:00:00"/>
    <s v="Second Class"/>
    <s v="KM-16660"/>
    <x v="730"/>
    <x v="0"/>
    <s v="United States"/>
    <s v="Philadelphia"/>
    <s v="Pennsylvania"/>
    <n v="19140"/>
    <x v="3"/>
    <s v="FUR-FU-10004864"/>
    <x v="0"/>
    <x v="5"/>
    <s v="Eldon 500 Class Desk Accessories"/>
    <n v="19.312000000000001"/>
    <n v="2"/>
    <n v="0.2"/>
    <n v="3.1381999999999999"/>
    <n v="2016"/>
    <x v="6"/>
    <s v="Q3"/>
    <n v="0.16249999999999998"/>
  </r>
  <r>
    <m/>
    <m/>
    <m/>
    <m/>
    <m/>
    <m/>
    <m/>
    <m/>
    <m/>
    <m/>
    <m/>
    <m/>
    <m/>
    <m/>
    <m/>
    <m/>
    <m/>
    <m/>
    <m/>
    <m/>
    <m/>
    <n v="9156"/>
    <s v="CA-2014-102645"/>
    <d v="2014-01-23T00:00:00"/>
    <s v="1/28/2014"/>
    <s v="Standard Class"/>
    <s v="IM-15055"/>
    <x v="780"/>
    <x v="0"/>
    <s v="United States"/>
    <s v="Las Vegas"/>
    <s v="Nevada"/>
    <n v="89115"/>
    <x v="1"/>
    <s v="OFF-PA-10001804"/>
    <x v="1"/>
    <x v="10"/>
    <s v="Xerox 195"/>
    <n v="40.08"/>
    <n v="6"/>
    <n v="0"/>
    <n v="19.238399999999999"/>
    <n v="2014"/>
    <x v="9"/>
    <s v="Q1"/>
    <n v="0.48"/>
  </r>
  <r>
    <m/>
    <m/>
    <m/>
    <m/>
    <m/>
    <m/>
    <m/>
    <m/>
    <m/>
    <m/>
    <m/>
    <m/>
    <m/>
    <m/>
    <m/>
    <m/>
    <m/>
    <m/>
    <m/>
    <m/>
    <m/>
    <n v="9157"/>
    <s v="CA-2014-134215"/>
    <d v="2014-08-04T00:00:00"/>
    <d v="2014-08-08T00:00:00"/>
    <s v="Standard Class"/>
    <s v="ML-17395"/>
    <x v="504"/>
    <x v="1"/>
    <s v="United States"/>
    <s v="Bangor"/>
    <s v="Maine"/>
    <n v="4401"/>
    <x v="3"/>
    <s v="OFF-AP-10001271"/>
    <x v="1"/>
    <x v="9"/>
    <s v="Eureka The Boss Cordless Rechargeable Stick Vac"/>
    <n v="101.96"/>
    <n v="2"/>
    <n v="0"/>
    <n v="27.529199999999999"/>
    <n v="2014"/>
    <x v="6"/>
    <s v="Q3"/>
    <n v="0.27"/>
  </r>
  <r>
    <m/>
    <m/>
    <m/>
    <m/>
    <m/>
    <m/>
    <m/>
    <m/>
    <m/>
    <m/>
    <m/>
    <m/>
    <m/>
    <m/>
    <m/>
    <m/>
    <m/>
    <m/>
    <m/>
    <m/>
    <m/>
    <n v="9158"/>
    <s v="CA-2014-134215"/>
    <d v="2014-08-04T00:00:00"/>
    <d v="2014-08-08T00:00:00"/>
    <s v="Standard Class"/>
    <s v="ML-17395"/>
    <x v="504"/>
    <x v="1"/>
    <s v="United States"/>
    <s v="Bangor"/>
    <s v="Maine"/>
    <n v="4401"/>
    <x v="3"/>
    <s v="OFF-PA-10004353"/>
    <x v="1"/>
    <x v="10"/>
    <s v="Southworth 25% Cotton Premium Laser Paper and Envelopes"/>
    <n v="259.74"/>
    <n v="13"/>
    <n v="0"/>
    <n v="124.6752"/>
    <n v="2014"/>
    <x v="6"/>
    <s v="Q3"/>
    <n v="0.48"/>
  </r>
  <r>
    <m/>
    <m/>
    <m/>
    <m/>
    <m/>
    <m/>
    <m/>
    <m/>
    <m/>
    <m/>
    <m/>
    <m/>
    <m/>
    <m/>
    <m/>
    <m/>
    <m/>
    <m/>
    <m/>
    <m/>
    <m/>
    <n v="9159"/>
    <s v="CA-2014-134215"/>
    <d v="2014-08-04T00:00:00"/>
    <d v="2014-08-08T00:00:00"/>
    <s v="Standard Class"/>
    <s v="ML-17395"/>
    <x v="504"/>
    <x v="1"/>
    <s v="United States"/>
    <s v="Bangor"/>
    <s v="Maine"/>
    <n v="4401"/>
    <x v="3"/>
    <s v="TEC-AC-10002473"/>
    <x v="2"/>
    <x v="11"/>
    <s v="Maxell 4.7GB DVD-R"/>
    <n v="255.42"/>
    <n v="9"/>
    <n v="0"/>
    <n v="104.7222"/>
    <n v="2014"/>
    <x v="6"/>
    <s v="Q3"/>
    <n v="0.41000000000000003"/>
  </r>
  <r>
    <m/>
    <m/>
    <m/>
    <m/>
    <m/>
    <m/>
    <m/>
    <m/>
    <m/>
    <m/>
    <m/>
    <m/>
    <m/>
    <m/>
    <m/>
    <m/>
    <m/>
    <m/>
    <m/>
    <m/>
    <m/>
    <n v="9160"/>
    <s v="CA-2016-118934"/>
    <d v="2016-08-09T00:00:00"/>
    <s v="8/14/2016"/>
    <s v="Standard Class"/>
    <s v="GH-14410"/>
    <x v="689"/>
    <x v="2"/>
    <s v="United States"/>
    <s v="Hendersonville"/>
    <s v="Tennessee"/>
    <n v="37075"/>
    <x v="0"/>
    <s v="OFF-BI-10003314"/>
    <x v="1"/>
    <x v="8"/>
    <s v="Tuff Stuff Recycled Round Ring Binders"/>
    <n v="4.3380000000000001"/>
    <n v="3"/>
    <n v="0.7"/>
    <n v="-3.0366"/>
    <n v="2016"/>
    <x v="6"/>
    <s v="Q3"/>
    <n v="-0.7"/>
  </r>
  <r>
    <m/>
    <m/>
    <m/>
    <m/>
    <m/>
    <m/>
    <m/>
    <m/>
    <m/>
    <m/>
    <m/>
    <m/>
    <m/>
    <m/>
    <m/>
    <m/>
    <m/>
    <m/>
    <m/>
    <m/>
    <m/>
    <n v="9161"/>
    <s v="CA-2016-118934"/>
    <d v="2016-08-09T00:00:00"/>
    <s v="8/14/2016"/>
    <s v="Standard Class"/>
    <s v="GH-14410"/>
    <x v="689"/>
    <x v="2"/>
    <s v="United States"/>
    <s v="Hendersonville"/>
    <s v="Tennessee"/>
    <n v="37075"/>
    <x v="0"/>
    <s v="OFF-BI-10004465"/>
    <x v="1"/>
    <x v="8"/>
    <s v="Avery Durable Slant Ring Binders"/>
    <n v="11.88"/>
    <n v="5"/>
    <n v="0.7"/>
    <n v="-7.92"/>
    <n v="2016"/>
    <x v="6"/>
    <s v="Q3"/>
    <n v="-0.66666666666666663"/>
  </r>
  <r>
    <m/>
    <m/>
    <m/>
    <m/>
    <m/>
    <m/>
    <m/>
    <m/>
    <m/>
    <m/>
    <m/>
    <m/>
    <m/>
    <m/>
    <m/>
    <m/>
    <m/>
    <m/>
    <m/>
    <m/>
    <m/>
    <n v="9162"/>
    <s v="CA-2016-160108"/>
    <d v="2016-12-08T00:00:00"/>
    <d v="2016-12-12T00:00:00"/>
    <s v="Standard Class"/>
    <s v="AG-10900"/>
    <x v="151"/>
    <x v="0"/>
    <s v="United States"/>
    <s v="Eau Claire"/>
    <s v="Wisconsin"/>
    <n v="54703"/>
    <x v="2"/>
    <s v="FUR-BO-10003450"/>
    <x v="0"/>
    <x v="0"/>
    <s v="Bush Westfield Collection Bookcases, Dark Cherry Finish"/>
    <n v="405.86"/>
    <n v="7"/>
    <n v="0"/>
    <n v="32.468800000000002"/>
    <n v="2016"/>
    <x v="4"/>
    <s v="Q4"/>
    <n v="0.08"/>
  </r>
  <r>
    <m/>
    <m/>
    <m/>
    <m/>
    <m/>
    <m/>
    <m/>
    <m/>
    <m/>
    <m/>
    <m/>
    <m/>
    <m/>
    <m/>
    <m/>
    <m/>
    <m/>
    <m/>
    <m/>
    <m/>
    <m/>
    <n v="9163"/>
    <s v="CA-2016-160108"/>
    <d v="2016-12-08T00:00:00"/>
    <d v="2016-12-12T00:00:00"/>
    <s v="Standard Class"/>
    <s v="AG-10900"/>
    <x v="151"/>
    <x v="0"/>
    <s v="United States"/>
    <s v="Eau Claire"/>
    <s v="Wisconsin"/>
    <n v="54703"/>
    <x v="2"/>
    <s v="FUR-CH-10002335"/>
    <x v="0"/>
    <x v="1"/>
    <s v="Hon GuestStacker Chair"/>
    <n v="680.01"/>
    <n v="3"/>
    <n v="0"/>
    <n v="176.80260000000001"/>
    <n v="2016"/>
    <x v="4"/>
    <s v="Q4"/>
    <n v="0.26"/>
  </r>
  <r>
    <m/>
    <m/>
    <m/>
    <m/>
    <m/>
    <m/>
    <m/>
    <m/>
    <m/>
    <m/>
    <m/>
    <m/>
    <m/>
    <m/>
    <m/>
    <m/>
    <m/>
    <m/>
    <m/>
    <m/>
    <m/>
    <n v="9164"/>
    <s v="CA-2015-164007"/>
    <d v="2015-06-08T00:00:00"/>
    <d v="2015-12-06T00:00:00"/>
    <s v="Standard Class"/>
    <s v="MG-17695"/>
    <x v="726"/>
    <x v="0"/>
    <s v="United States"/>
    <s v="Chicago"/>
    <s v="Illinois"/>
    <n v="60610"/>
    <x v="2"/>
    <s v="TEC-AC-10003433"/>
    <x v="2"/>
    <x v="11"/>
    <s v="Maxell 4.7GB DVD+R 5/Pack"/>
    <n v="2.3759999999999999"/>
    <n v="3"/>
    <n v="0.2"/>
    <n v="0.74250000000000005"/>
    <n v="2015"/>
    <x v="1"/>
    <s v="Q2"/>
    <n v="0.31250000000000006"/>
  </r>
  <r>
    <m/>
    <m/>
    <m/>
    <m/>
    <m/>
    <m/>
    <m/>
    <m/>
    <m/>
    <m/>
    <m/>
    <m/>
    <m/>
    <m/>
    <m/>
    <m/>
    <m/>
    <m/>
    <m/>
    <m/>
    <m/>
    <n v="9165"/>
    <s v="CA-2015-164007"/>
    <d v="2015-06-08T00:00:00"/>
    <d v="2015-12-06T00:00:00"/>
    <s v="Standard Class"/>
    <s v="MG-17695"/>
    <x v="726"/>
    <x v="0"/>
    <s v="United States"/>
    <s v="Chicago"/>
    <s v="Illinois"/>
    <n v="60610"/>
    <x v="2"/>
    <s v="OFF-AP-10003849"/>
    <x v="1"/>
    <x v="9"/>
    <s v="Hoover Shoulder Vac Commercial Portable Vacuum"/>
    <n v="143.12799999999999"/>
    <n v="2"/>
    <n v="0.8"/>
    <n v="-393.60199999999998"/>
    <n v="2015"/>
    <x v="1"/>
    <s v="Q2"/>
    <n v="-2.75"/>
  </r>
  <r>
    <m/>
    <m/>
    <m/>
    <m/>
    <m/>
    <m/>
    <m/>
    <m/>
    <m/>
    <m/>
    <m/>
    <m/>
    <m/>
    <m/>
    <m/>
    <m/>
    <m/>
    <m/>
    <m/>
    <m/>
    <m/>
    <n v="9166"/>
    <s v="CA-2016-100300"/>
    <d v="2016-06-24T00:00:00"/>
    <s v="6/26/2016"/>
    <s v="Second Class"/>
    <s v="MJ-17740"/>
    <x v="77"/>
    <x v="0"/>
    <s v="United States"/>
    <s v="San Diego"/>
    <s v="California"/>
    <n v="92037"/>
    <x v="1"/>
    <s v="TEC-MA-10000984"/>
    <x v="2"/>
    <x v="15"/>
    <s v="Okidata MB760 Printer"/>
    <n v="4476.8"/>
    <n v="4"/>
    <n v="0.2"/>
    <n v="503.64"/>
    <n v="2016"/>
    <x v="1"/>
    <s v="Q2"/>
    <n v="0.11249999999999999"/>
  </r>
  <r>
    <m/>
    <m/>
    <m/>
    <m/>
    <m/>
    <m/>
    <m/>
    <m/>
    <m/>
    <m/>
    <m/>
    <m/>
    <m/>
    <m/>
    <m/>
    <m/>
    <m/>
    <m/>
    <m/>
    <m/>
    <m/>
    <n v="9167"/>
    <s v="CA-2016-100300"/>
    <d v="2016-06-24T00:00:00"/>
    <s v="6/26/2016"/>
    <s v="Second Class"/>
    <s v="MJ-17740"/>
    <x v="77"/>
    <x v="0"/>
    <s v="United States"/>
    <s v="San Diego"/>
    <s v="California"/>
    <n v="92037"/>
    <x v="1"/>
    <s v="OFF-PA-10000418"/>
    <x v="1"/>
    <x v="10"/>
    <s v="Xerox 189"/>
    <n v="104.85"/>
    <n v="1"/>
    <n v="0"/>
    <n v="50.328000000000003"/>
    <n v="2016"/>
    <x v="1"/>
    <s v="Q2"/>
    <n v="0.48000000000000004"/>
  </r>
  <r>
    <m/>
    <m/>
    <m/>
    <m/>
    <m/>
    <m/>
    <m/>
    <m/>
    <m/>
    <m/>
    <m/>
    <m/>
    <m/>
    <m/>
    <m/>
    <m/>
    <m/>
    <m/>
    <m/>
    <m/>
    <m/>
    <n v="9168"/>
    <s v="CA-2016-100300"/>
    <d v="2016-06-24T00:00:00"/>
    <s v="6/26/2016"/>
    <s v="Second Class"/>
    <s v="MJ-17740"/>
    <x v="77"/>
    <x v="0"/>
    <s v="United States"/>
    <s v="San Diego"/>
    <s v="California"/>
    <n v="92037"/>
    <x v="1"/>
    <s v="OFF-AP-10001242"/>
    <x v="1"/>
    <x v="9"/>
    <s v="APC 7 Outlet Network SurgeArrest Surge Protector"/>
    <n v="241.44"/>
    <n v="3"/>
    <n v="0"/>
    <n v="72.432000000000002"/>
    <n v="2016"/>
    <x v="1"/>
    <s v="Q2"/>
    <n v="0.3"/>
  </r>
  <r>
    <m/>
    <m/>
    <m/>
    <m/>
    <m/>
    <m/>
    <m/>
    <m/>
    <m/>
    <m/>
    <m/>
    <m/>
    <m/>
    <m/>
    <m/>
    <m/>
    <m/>
    <m/>
    <m/>
    <m/>
    <m/>
    <n v="9169"/>
    <s v="CA-2016-140571"/>
    <d v="2016-03-15T00:00:00"/>
    <s v="3/19/2016"/>
    <s v="Standard Class"/>
    <s v="SJ-20125"/>
    <x v="319"/>
    <x v="2"/>
    <s v="United States"/>
    <s v="Jackson"/>
    <s v="Mississippi"/>
    <n v="39212"/>
    <x v="0"/>
    <s v="OFF-PA-10001954"/>
    <x v="1"/>
    <x v="10"/>
    <s v="Xerox 1964"/>
    <n v="319.76"/>
    <n v="14"/>
    <n v="0"/>
    <n v="147.08959999999999"/>
    <n v="2016"/>
    <x v="10"/>
    <s v="Q1"/>
    <n v="0.45999999999999996"/>
  </r>
  <r>
    <m/>
    <m/>
    <m/>
    <m/>
    <m/>
    <m/>
    <m/>
    <m/>
    <m/>
    <m/>
    <m/>
    <m/>
    <m/>
    <m/>
    <m/>
    <m/>
    <m/>
    <m/>
    <m/>
    <m/>
    <m/>
    <n v="9170"/>
    <s v="CA-2016-140571"/>
    <d v="2016-03-15T00:00:00"/>
    <s v="3/19/2016"/>
    <s v="Standard Class"/>
    <s v="SJ-20125"/>
    <x v="319"/>
    <x v="2"/>
    <s v="United States"/>
    <s v="Jackson"/>
    <s v="Mississippi"/>
    <n v="39212"/>
    <x v="0"/>
    <s v="OFF-PA-10001954"/>
    <x v="1"/>
    <x v="10"/>
    <s v="Xerox 1964"/>
    <n v="45.68"/>
    <n v="2"/>
    <n v="0"/>
    <n v="21.012799999999999"/>
    <n v="2016"/>
    <x v="10"/>
    <s v="Q1"/>
    <n v="0.45999999999999996"/>
  </r>
  <r>
    <m/>
    <m/>
    <m/>
    <m/>
    <m/>
    <m/>
    <m/>
    <m/>
    <m/>
    <m/>
    <m/>
    <m/>
    <m/>
    <m/>
    <m/>
    <m/>
    <m/>
    <m/>
    <m/>
    <m/>
    <m/>
    <n v="9171"/>
    <s v="US-2016-155768"/>
    <d v="2016-12-01T00:00:00"/>
    <d v="2016-01-12T00:00:00"/>
    <s v="Same Day"/>
    <s v="LB-16795"/>
    <x v="697"/>
    <x v="2"/>
    <s v="United States"/>
    <s v="Oxnard"/>
    <s v="California"/>
    <n v="93030"/>
    <x v="1"/>
    <s v="FUR-FU-10000448"/>
    <x v="0"/>
    <x v="5"/>
    <s v="Tenex Chairmats For Use With Carpeted Floors"/>
    <n v="31.96"/>
    <n v="2"/>
    <n v="0"/>
    <n v="1.5980000000000001"/>
    <n v="2016"/>
    <x v="4"/>
    <s v="Q4"/>
    <n v="0.05"/>
  </r>
  <r>
    <m/>
    <m/>
    <m/>
    <m/>
    <m/>
    <m/>
    <m/>
    <m/>
    <m/>
    <m/>
    <m/>
    <m/>
    <m/>
    <m/>
    <m/>
    <m/>
    <m/>
    <m/>
    <m/>
    <m/>
    <m/>
    <n v="9172"/>
    <s v="US-2016-155768"/>
    <d v="2016-12-01T00:00:00"/>
    <d v="2016-01-12T00:00:00"/>
    <s v="Same Day"/>
    <s v="LB-16795"/>
    <x v="697"/>
    <x v="2"/>
    <s v="United States"/>
    <s v="Oxnard"/>
    <s v="California"/>
    <n v="93030"/>
    <x v="1"/>
    <s v="OFF-PA-10001357"/>
    <x v="1"/>
    <x v="10"/>
    <s v="Xerox 1886"/>
    <n v="47.9"/>
    <n v="1"/>
    <n v="0"/>
    <n v="22.992000000000001"/>
    <n v="2016"/>
    <x v="4"/>
    <s v="Q4"/>
    <n v="0.48000000000000004"/>
  </r>
  <r>
    <m/>
    <m/>
    <m/>
    <m/>
    <m/>
    <m/>
    <m/>
    <m/>
    <m/>
    <m/>
    <m/>
    <m/>
    <m/>
    <m/>
    <m/>
    <m/>
    <m/>
    <m/>
    <m/>
    <m/>
    <m/>
    <n v="9173"/>
    <s v="US-2016-155768"/>
    <d v="2016-12-01T00:00:00"/>
    <d v="2016-01-12T00:00:00"/>
    <s v="Same Day"/>
    <s v="LB-16795"/>
    <x v="697"/>
    <x v="2"/>
    <s v="United States"/>
    <s v="Oxnard"/>
    <s v="California"/>
    <n v="93030"/>
    <x v="1"/>
    <s v="OFF-ST-10002292"/>
    <x v="1"/>
    <x v="4"/>
    <s v="Sauder Facets Collection Locker/File Cabinet, Sky Alder Finish"/>
    <n v="1112.94"/>
    <n v="3"/>
    <n v="0"/>
    <n v="222.58799999999999"/>
    <n v="2016"/>
    <x v="4"/>
    <s v="Q4"/>
    <n v="0.19999999999999998"/>
  </r>
  <r>
    <m/>
    <m/>
    <m/>
    <m/>
    <m/>
    <m/>
    <m/>
    <m/>
    <m/>
    <m/>
    <m/>
    <m/>
    <m/>
    <m/>
    <m/>
    <m/>
    <m/>
    <m/>
    <m/>
    <m/>
    <m/>
    <n v="9174"/>
    <s v="US-2016-155768"/>
    <d v="2016-12-01T00:00:00"/>
    <d v="2016-01-12T00:00:00"/>
    <s v="Same Day"/>
    <s v="LB-16795"/>
    <x v="697"/>
    <x v="2"/>
    <s v="United States"/>
    <s v="Oxnard"/>
    <s v="California"/>
    <n v="93030"/>
    <x v="1"/>
    <s v="OFF-EN-10001219"/>
    <x v="1"/>
    <x v="12"/>
    <s v="#10- 4 1/8&quot; x 9 1/2&quot; Security-Tint Envelopes"/>
    <n v="22.92"/>
    <n v="3"/>
    <n v="0"/>
    <n v="11.2308"/>
    <n v="2016"/>
    <x v="4"/>
    <s v="Q4"/>
    <n v="0.49"/>
  </r>
  <r>
    <m/>
    <m/>
    <m/>
    <m/>
    <m/>
    <m/>
    <m/>
    <m/>
    <m/>
    <m/>
    <m/>
    <m/>
    <m/>
    <m/>
    <m/>
    <m/>
    <m/>
    <m/>
    <m/>
    <m/>
    <m/>
    <n v="9175"/>
    <s v="CA-2017-119424"/>
    <d v="2017-06-12T00:00:00"/>
    <s v="6/14/2017"/>
    <s v="Second Class"/>
    <s v="SB-20185"/>
    <x v="766"/>
    <x v="0"/>
    <s v="United States"/>
    <s v="Kent"/>
    <s v="Washington"/>
    <n v="98031"/>
    <x v="1"/>
    <s v="TEC-PH-10002564"/>
    <x v="2"/>
    <x v="7"/>
    <s v="OtterBox Defender Series Case - Samsung Galaxy S4"/>
    <n v="71.975999999999999"/>
    <n v="3"/>
    <n v="0.2"/>
    <n v="8.9969999999999999"/>
    <n v="2017"/>
    <x v="1"/>
    <s v="Q2"/>
    <n v="0.125"/>
  </r>
  <r>
    <m/>
    <m/>
    <m/>
    <m/>
    <m/>
    <m/>
    <m/>
    <m/>
    <m/>
    <m/>
    <m/>
    <m/>
    <m/>
    <m/>
    <m/>
    <m/>
    <m/>
    <m/>
    <m/>
    <m/>
    <m/>
    <n v="9176"/>
    <s v="CA-2017-119424"/>
    <d v="2017-06-12T00:00:00"/>
    <s v="6/14/2017"/>
    <s v="Second Class"/>
    <s v="SB-20185"/>
    <x v="766"/>
    <x v="0"/>
    <s v="United States"/>
    <s v="Kent"/>
    <s v="Washington"/>
    <n v="98031"/>
    <x v="1"/>
    <s v="OFF-PA-10001639"/>
    <x v="1"/>
    <x v="10"/>
    <s v="Xerox 203"/>
    <n v="19.440000000000001"/>
    <n v="3"/>
    <n v="0"/>
    <n v="9.3312000000000008"/>
    <n v="2017"/>
    <x v="1"/>
    <s v="Q2"/>
    <n v="0.48000000000000004"/>
  </r>
  <r>
    <m/>
    <m/>
    <m/>
    <m/>
    <m/>
    <m/>
    <m/>
    <m/>
    <m/>
    <m/>
    <m/>
    <m/>
    <m/>
    <m/>
    <m/>
    <m/>
    <m/>
    <m/>
    <m/>
    <m/>
    <m/>
    <n v="9177"/>
    <s v="CA-2016-118178"/>
    <d v="2016-03-19T00:00:00"/>
    <s v="3/24/2016"/>
    <s v="Standard Class"/>
    <s v="CC-12610"/>
    <x v="566"/>
    <x v="1"/>
    <s v="United States"/>
    <s v="Nashville"/>
    <s v="Tennessee"/>
    <n v="37211"/>
    <x v="0"/>
    <s v="OFF-BI-10001153"/>
    <x v="1"/>
    <x v="8"/>
    <s v="Ibico Recycled Grain-Textured Covers"/>
    <n v="31.085999999999999"/>
    <n v="3"/>
    <n v="0.7"/>
    <n v="-20.724"/>
    <n v="2016"/>
    <x v="10"/>
    <s v="Q1"/>
    <n v="-0.66666666666666674"/>
  </r>
  <r>
    <m/>
    <m/>
    <m/>
    <m/>
    <m/>
    <m/>
    <m/>
    <m/>
    <m/>
    <m/>
    <m/>
    <m/>
    <m/>
    <m/>
    <m/>
    <m/>
    <m/>
    <m/>
    <m/>
    <m/>
    <m/>
    <n v="9178"/>
    <s v="CA-2016-166618"/>
    <d v="2016-11-14T00:00:00"/>
    <s v="11/18/2016"/>
    <s v="Standard Class"/>
    <s v="DP-13000"/>
    <x v="24"/>
    <x v="0"/>
    <s v="United States"/>
    <s v="New York City"/>
    <s v="New York"/>
    <n v="10035"/>
    <x v="3"/>
    <s v="TEC-PH-10003356"/>
    <x v="2"/>
    <x v="7"/>
    <s v="SmartStand Mobile Device Holder, Assorted Colors"/>
    <n v="13.98"/>
    <n v="2"/>
    <n v="0"/>
    <n v="3.9144000000000001"/>
    <n v="2016"/>
    <x v="0"/>
    <s v="Q4"/>
    <n v="0.27999999999999997"/>
  </r>
  <r>
    <m/>
    <m/>
    <m/>
    <m/>
    <m/>
    <m/>
    <m/>
    <m/>
    <m/>
    <m/>
    <m/>
    <m/>
    <m/>
    <m/>
    <m/>
    <m/>
    <m/>
    <m/>
    <m/>
    <m/>
    <m/>
    <n v="9179"/>
    <s v="CA-2016-166618"/>
    <d v="2016-11-14T00:00:00"/>
    <s v="11/18/2016"/>
    <s v="Standard Class"/>
    <s v="DP-13000"/>
    <x v="24"/>
    <x v="0"/>
    <s v="United States"/>
    <s v="New York City"/>
    <s v="New York"/>
    <n v="10035"/>
    <x v="3"/>
    <s v="OFF-AR-10001725"/>
    <x v="1"/>
    <x v="6"/>
    <s v="Boston Home &amp; Office Model 2000 Electric Pencil Sharpeners"/>
    <n v="23.65"/>
    <n v="1"/>
    <n v="0"/>
    <n v="6.149"/>
    <n v="2016"/>
    <x v="0"/>
    <s v="Q4"/>
    <n v="0.26"/>
  </r>
  <r>
    <m/>
    <m/>
    <m/>
    <m/>
    <m/>
    <m/>
    <m/>
    <m/>
    <m/>
    <m/>
    <m/>
    <m/>
    <m/>
    <m/>
    <m/>
    <m/>
    <m/>
    <m/>
    <m/>
    <m/>
    <m/>
    <n v="9180"/>
    <s v="CA-2017-156776"/>
    <d v="2017-08-07T00:00:00"/>
    <d v="2017-11-08T00:00:00"/>
    <s v="Standard Class"/>
    <s v="JL-15505"/>
    <x v="145"/>
    <x v="0"/>
    <s v="United States"/>
    <s v="Westminster"/>
    <s v="California"/>
    <n v="92683"/>
    <x v="1"/>
    <s v="TEC-PH-10002415"/>
    <x v="2"/>
    <x v="7"/>
    <s v="Polycom VoiceStation 500 Conference phone"/>
    <n v="707.88"/>
    <n v="3"/>
    <n v="0.2"/>
    <n v="44.2425"/>
    <n v="2017"/>
    <x v="6"/>
    <s v="Q3"/>
    <n v="6.25E-2"/>
  </r>
  <r>
    <m/>
    <m/>
    <m/>
    <m/>
    <m/>
    <m/>
    <m/>
    <m/>
    <m/>
    <m/>
    <m/>
    <m/>
    <m/>
    <m/>
    <m/>
    <m/>
    <m/>
    <m/>
    <m/>
    <m/>
    <m/>
    <n v="9181"/>
    <s v="CA-2017-156776"/>
    <d v="2017-08-07T00:00:00"/>
    <d v="2017-11-08T00:00:00"/>
    <s v="Standard Class"/>
    <s v="JL-15505"/>
    <x v="145"/>
    <x v="0"/>
    <s v="United States"/>
    <s v="Westminster"/>
    <s v="California"/>
    <n v="92683"/>
    <x v="1"/>
    <s v="OFF-BI-10003355"/>
    <x v="1"/>
    <x v="8"/>
    <s v="Cardinal Holdit Business Card Pockets"/>
    <n v="11.952"/>
    <n v="3"/>
    <n v="0.2"/>
    <n v="4.1832000000000003"/>
    <n v="2017"/>
    <x v="6"/>
    <s v="Q3"/>
    <n v="0.35000000000000003"/>
  </r>
  <r>
    <m/>
    <m/>
    <m/>
    <m/>
    <m/>
    <m/>
    <m/>
    <m/>
    <m/>
    <m/>
    <m/>
    <m/>
    <m/>
    <m/>
    <m/>
    <m/>
    <m/>
    <m/>
    <m/>
    <m/>
    <m/>
    <n v="9182"/>
    <s v="CA-2017-156776"/>
    <d v="2017-08-07T00:00:00"/>
    <d v="2017-11-08T00:00:00"/>
    <s v="Standard Class"/>
    <s v="JL-15505"/>
    <x v="145"/>
    <x v="0"/>
    <s v="United States"/>
    <s v="Westminster"/>
    <s v="California"/>
    <n v="92683"/>
    <x v="1"/>
    <s v="OFF-BI-10000216"/>
    <x v="1"/>
    <x v="8"/>
    <s v="Mead 1st Gear 2&quot; Zipper Binder, Asst. Colors"/>
    <n v="31.128"/>
    <n v="3"/>
    <n v="0.2"/>
    <n v="11.673"/>
    <n v="2017"/>
    <x v="6"/>
    <s v="Q3"/>
    <n v="0.375"/>
  </r>
  <r>
    <m/>
    <m/>
    <m/>
    <m/>
    <m/>
    <m/>
    <m/>
    <m/>
    <m/>
    <m/>
    <m/>
    <m/>
    <m/>
    <m/>
    <m/>
    <m/>
    <m/>
    <m/>
    <m/>
    <m/>
    <m/>
    <n v="9183"/>
    <s v="CA-2017-156776"/>
    <d v="2017-08-07T00:00:00"/>
    <d v="2017-11-08T00:00:00"/>
    <s v="Standard Class"/>
    <s v="JL-15505"/>
    <x v="145"/>
    <x v="0"/>
    <s v="United States"/>
    <s v="Westminster"/>
    <s v="California"/>
    <n v="92683"/>
    <x v="1"/>
    <s v="TEC-AC-10004803"/>
    <x v="2"/>
    <x v="11"/>
    <s v="Sony Micro Vault Click 4 GB USB 2.0 Flash Drive"/>
    <n v="55.76"/>
    <n v="4"/>
    <n v="0"/>
    <n v="7.8064"/>
    <n v="2017"/>
    <x v="6"/>
    <s v="Q3"/>
    <n v="0.14000000000000001"/>
  </r>
  <r>
    <m/>
    <m/>
    <m/>
    <m/>
    <m/>
    <m/>
    <m/>
    <m/>
    <m/>
    <m/>
    <m/>
    <m/>
    <m/>
    <m/>
    <m/>
    <m/>
    <m/>
    <m/>
    <m/>
    <m/>
    <m/>
    <n v="9184"/>
    <s v="CA-2017-156776"/>
    <d v="2017-08-07T00:00:00"/>
    <d v="2017-11-08T00:00:00"/>
    <s v="Standard Class"/>
    <s v="JL-15505"/>
    <x v="145"/>
    <x v="0"/>
    <s v="United States"/>
    <s v="Westminster"/>
    <s v="California"/>
    <n v="92683"/>
    <x v="1"/>
    <s v="OFF-PA-10001970"/>
    <x v="1"/>
    <x v="10"/>
    <s v="Xerox 1881"/>
    <n v="24.56"/>
    <n v="2"/>
    <n v="0"/>
    <n v="11.543200000000001"/>
    <n v="2017"/>
    <x v="6"/>
    <s v="Q3"/>
    <n v="0.47000000000000003"/>
  </r>
  <r>
    <m/>
    <m/>
    <m/>
    <m/>
    <m/>
    <m/>
    <m/>
    <m/>
    <m/>
    <m/>
    <m/>
    <m/>
    <m/>
    <m/>
    <m/>
    <m/>
    <m/>
    <m/>
    <m/>
    <m/>
    <m/>
    <n v="9185"/>
    <s v="CA-2017-156776"/>
    <d v="2017-08-07T00:00:00"/>
    <d v="2017-11-08T00:00:00"/>
    <s v="Standard Class"/>
    <s v="JL-15505"/>
    <x v="145"/>
    <x v="0"/>
    <s v="United States"/>
    <s v="Westminster"/>
    <s v="California"/>
    <n v="92683"/>
    <x v="1"/>
    <s v="FUR-FU-10004848"/>
    <x v="0"/>
    <x v="5"/>
    <s v="Howard Miller 13-3/4&quot; Diameter Brushed Chrome Round Wall Clock"/>
    <n v="51.75"/>
    <n v="1"/>
    <n v="0"/>
    <n v="15.525"/>
    <n v="2017"/>
    <x v="6"/>
    <s v="Q3"/>
    <n v="0.3"/>
  </r>
  <r>
    <m/>
    <m/>
    <m/>
    <m/>
    <m/>
    <m/>
    <m/>
    <m/>
    <m/>
    <m/>
    <m/>
    <m/>
    <m/>
    <m/>
    <m/>
    <m/>
    <m/>
    <m/>
    <m/>
    <m/>
    <m/>
    <n v="9186"/>
    <s v="CA-2017-156776"/>
    <d v="2017-08-07T00:00:00"/>
    <d v="2017-11-08T00:00:00"/>
    <s v="Standard Class"/>
    <s v="JL-15505"/>
    <x v="145"/>
    <x v="0"/>
    <s v="United States"/>
    <s v="Westminster"/>
    <s v="California"/>
    <n v="92683"/>
    <x v="1"/>
    <s v="FUR-CH-10002317"/>
    <x v="0"/>
    <x v="1"/>
    <s v="Global Enterprise Series Seating Low-Back Swivel/Tilt Chairs"/>
    <n v="207.184"/>
    <n v="1"/>
    <n v="0.2"/>
    <n v="25.898"/>
    <n v="2017"/>
    <x v="6"/>
    <s v="Q3"/>
    <n v="0.125"/>
  </r>
  <r>
    <m/>
    <m/>
    <m/>
    <m/>
    <m/>
    <m/>
    <m/>
    <m/>
    <m/>
    <m/>
    <m/>
    <m/>
    <m/>
    <m/>
    <m/>
    <m/>
    <m/>
    <m/>
    <m/>
    <m/>
    <m/>
    <n v="9187"/>
    <s v="CA-2017-156776"/>
    <d v="2017-08-07T00:00:00"/>
    <d v="2017-11-08T00:00:00"/>
    <s v="Standard Class"/>
    <s v="JL-15505"/>
    <x v="145"/>
    <x v="0"/>
    <s v="United States"/>
    <s v="Westminster"/>
    <s v="California"/>
    <n v="92683"/>
    <x v="1"/>
    <s v="OFF-AP-10002534"/>
    <x v="1"/>
    <x v="9"/>
    <s v="3.6 Cubic Foot Counter Height Office Refrigerator"/>
    <n v="1473.1"/>
    <n v="5"/>
    <n v="0"/>
    <n v="412.46800000000002"/>
    <n v="2017"/>
    <x v="6"/>
    <s v="Q3"/>
    <n v="0.28000000000000003"/>
  </r>
  <r>
    <m/>
    <m/>
    <m/>
    <m/>
    <m/>
    <m/>
    <m/>
    <m/>
    <m/>
    <m/>
    <m/>
    <m/>
    <m/>
    <m/>
    <m/>
    <m/>
    <m/>
    <m/>
    <m/>
    <m/>
    <m/>
    <n v="9188"/>
    <s v="US-2015-130512"/>
    <d v="2015-08-21T00:00:00"/>
    <s v="8/25/2015"/>
    <s v="Standard Class"/>
    <s v="SM-20320"/>
    <x v="598"/>
    <x v="2"/>
    <s v="United States"/>
    <s v="Allentown"/>
    <s v="Pennsylvania"/>
    <n v="18103"/>
    <x v="3"/>
    <s v="OFF-SU-10001935"/>
    <x v="1"/>
    <x v="14"/>
    <s v="Staple remover"/>
    <n v="3.488"/>
    <n v="2"/>
    <n v="0.2"/>
    <n v="-0.6976"/>
    <n v="2015"/>
    <x v="6"/>
    <s v="Q3"/>
    <n v="-0.2"/>
  </r>
  <r>
    <m/>
    <m/>
    <m/>
    <m/>
    <m/>
    <m/>
    <m/>
    <m/>
    <m/>
    <m/>
    <m/>
    <m/>
    <m/>
    <m/>
    <m/>
    <m/>
    <m/>
    <m/>
    <m/>
    <m/>
    <m/>
    <n v="9189"/>
    <s v="US-2015-130512"/>
    <d v="2015-08-21T00:00:00"/>
    <s v="8/25/2015"/>
    <s v="Standard Class"/>
    <s v="SM-20320"/>
    <x v="598"/>
    <x v="2"/>
    <s v="United States"/>
    <s v="Allentown"/>
    <s v="Pennsylvania"/>
    <n v="18103"/>
    <x v="3"/>
    <s v="TEC-AC-10000290"/>
    <x v="2"/>
    <x v="11"/>
    <s v="Sabrent 4-Port USB 2.0 Hub"/>
    <n v="21.728000000000002"/>
    <n v="4"/>
    <n v="0.2"/>
    <n v="3.8024"/>
    <n v="2015"/>
    <x v="6"/>
    <s v="Q3"/>
    <n v="0.17499999999999999"/>
  </r>
  <r>
    <m/>
    <m/>
    <m/>
    <m/>
    <m/>
    <m/>
    <m/>
    <m/>
    <m/>
    <m/>
    <m/>
    <m/>
    <m/>
    <m/>
    <m/>
    <m/>
    <m/>
    <m/>
    <m/>
    <m/>
    <m/>
    <n v="9190"/>
    <s v="US-2015-130512"/>
    <d v="2015-08-21T00:00:00"/>
    <s v="8/25/2015"/>
    <s v="Standard Class"/>
    <s v="SM-20320"/>
    <x v="598"/>
    <x v="2"/>
    <s v="United States"/>
    <s v="Allentown"/>
    <s v="Pennsylvania"/>
    <n v="18103"/>
    <x v="3"/>
    <s v="OFF-ST-10002574"/>
    <x v="1"/>
    <x v="4"/>
    <s v="SAFCO Commercial Wire Shelving, Black"/>
    <n v="663.072"/>
    <n v="6"/>
    <n v="0.2"/>
    <n v="-165.768"/>
    <n v="2015"/>
    <x v="6"/>
    <s v="Q3"/>
    <n v="-0.25"/>
  </r>
  <r>
    <m/>
    <m/>
    <m/>
    <m/>
    <m/>
    <m/>
    <m/>
    <m/>
    <m/>
    <m/>
    <m/>
    <m/>
    <m/>
    <m/>
    <m/>
    <m/>
    <m/>
    <m/>
    <m/>
    <m/>
    <m/>
    <n v="9191"/>
    <s v="US-2015-130512"/>
    <d v="2015-08-21T00:00:00"/>
    <s v="8/25/2015"/>
    <s v="Standard Class"/>
    <s v="SM-20320"/>
    <x v="598"/>
    <x v="2"/>
    <s v="United States"/>
    <s v="Allentown"/>
    <s v="Pennsylvania"/>
    <n v="18103"/>
    <x v="3"/>
    <s v="OFF-BI-10004519"/>
    <x v="1"/>
    <x v="8"/>
    <s v="GBC DocuBind P100 Manual Binding Machine"/>
    <n v="99.587999999999994"/>
    <n v="2"/>
    <n v="0.7"/>
    <n v="-82.99"/>
    <n v="2015"/>
    <x v="6"/>
    <s v="Q3"/>
    <n v="-0.83333333333333337"/>
  </r>
  <r>
    <m/>
    <m/>
    <m/>
    <m/>
    <m/>
    <m/>
    <m/>
    <m/>
    <m/>
    <m/>
    <m/>
    <m/>
    <m/>
    <m/>
    <m/>
    <m/>
    <m/>
    <m/>
    <m/>
    <m/>
    <m/>
    <n v="9192"/>
    <s v="US-2015-130512"/>
    <d v="2015-08-21T00:00:00"/>
    <s v="8/25/2015"/>
    <s v="Standard Class"/>
    <s v="SM-20320"/>
    <x v="598"/>
    <x v="2"/>
    <s v="United States"/>
    <s v="Allentown"/>
    <s v="Pennsylvania"/>
    <n v="18103"/>
    <x v="3"/>
    <s v="OFF-PA-10003625"/>
    <x v="1"/>
    <x v="10"/>
    <s v="Xerox 1979"/>
    <n v="49.567999999999998"/>
    <n v="2"/>
    <n v="0.2"/>
    <n v="15.49"/>
    <n v="2015"/>
    <x v="6"/>
    <s v="Q3"/>
    <n v="0.3125"/>
  </r>
  <r>
    <m/>
    <m/>
    <m/>
    <m/>
    <m/>
    <m/>
    <m/>
    <m/>
    <m/>
    <m/>
    <m/>
    <m/>
    <m/>
    <m/>
    <m/>
    <m/>
    <m/>
    <m/>
    <m/>
    <m/>
    <m/>
    <n v="9193"/>
    <s v="CA-2015-141810"/>
    <d v="2015-11-02T00:00:00"/>
    <d v="2015-07-11T00:00:00"/>
    <s v="Standard Class"/>
    <s v="BB-10990"/>
    <x v="121"/>
    <x v="1"/>
    <s v="United States"/>
    <s v="San Antonio"/>
    <s v="Texas"/>
    <n v="78207"/>
    <x v="2"/>
    <s v="OFF-BI-10001524"/>
    <x v="1"/>
    <x v="8"/>
    <s v="GBC Premium Transparent Covers with Diagonal Lined Pattern"/>
    <n v="29.372"/>
    <n v="7"/>
    <n v="0.8"/>
    <n v="-46.995199999999997"/>
    <n v="2015"/>
    <x v="0"/>
    <s v="Q4"/>
    <n v="-1.5999999999999999"/>
  </r>
  <r>
    <m/>
    <m/>
    <m/>
    <m/>
    <m/>
    <m/>
    <m/>
    <m/>
    <m/>
    <m/>
    <m/>
    <m/>
    <m/>
    <m/>
    <m/>
    <m/>
    <m/>
    <m/>
    <m/>
    <m/>
    <m/>
    <n v="9194"/>
    <s v="CA-2015-141810"/>
    <d v="2015-11-02T00:00:00"/>
    <d v="2015-07-11T00:00:00"/>
    <s v="Standard Class"/>
    <s v="BB-10990"/>
    <x v="121"/>
    <x v="1"/>
    <s v="United States"/>
    <s v="San Antonio"/>
    <s v="Texas"/>
    <n v="78207"/>
    <x v="2"/>
    <s v="TEC-PH-10002200"/>
    <x v="2"/>
    <x v="7"/>
    <s v="Aastra 6757i CT Wireless VoIP phone"/>
    <n v="344.70400000000001"/>
    <n v="2"/>
    <n v="0.2"/>
    <n v="38.779200000000003"/>
    <n v="2015"/>
    <x v="0"/>
    <s v="Q4"/>
    <n v="0.1125"/>
  </r>
  <r>
    <m/>
    <m/>
    <m/>
    <m/>
    <m/>
    <m/>
    <m/>
    <m/>
    <m/>
    <m/>
    <m/>
    <m/>
    <m/>
    <m/>
    <m/>
    <m/>
    <m/>
    <m/>
    <m/>
    <m/>
    <m/>
    <n v="9195"/>
    <s v="CA-2014-146843"/>
    <d v="2014-11-30T00:00:00"/>
    <d v="2014-06-12T00:00:00"/>
    <s v="Standard Class"/>
    <s v="PB-19150"/>
    <x v="171"/>
    <x v="0"/>
    <s v="United States"/>
    <s v="Avondale"/>
    <s v="Arizona"/>
    <n v="85323"/>
    <x v="1"/>
    <s v="OFF-SU-10001664"/>
    <x v="1"/>
    <x v="14"/>
    <s v="Acme Office Executive Series Stainless Steel Trimmers"/>
    <n v="47.991999999999997"/>
    <n v="7"/>
    <n v="0.2"/>
    <n v="3.5994000000000002"/>
    <n v="2014"/>
    <x v="0"/>
    <s v="Q4"/>
    <n v="7.5000000000000011E-2"/>
  </r>
  <r>
    <m/>
    <m/>
    <m/>
    <m/>
    <m/>
    <m/>
    <m/>
    <m/>
    <m/>
    <m/>
    <m/>
    <m/>
    <m/>
    <m/>
    <m/>
    <m/>
    <m/>
    <m/>
    <m/>
    <m/>
    <m/>
    <n v="9196"/>
    <s v="CA-2014-146843"/>
    <d v="2014-11-30T00:00:00"/>
    <d v="2014-06-12T00:00:00"/>
    <s v="Standard Class"/>
    <s v="PB-19150"/>
    <x v="171"/>
    <x v="0"/>
    <s v="United States"/>
    <s v="Avondale"/>
    <s v="Arizona"/>
    <n v="85323"/>
    <x v="1"/>
    <s v="TEC-AC-10002550"/>
    <x v="2"/>
    <x v="11"/>
    <s v="Memorex 25GB 6X Branded Blu-Ray Recordable Disc, 30/Pack"/>
    <n v="102.24"/>
    <n v="4"/>
    <n v="0.2"/>
    <n v="-16.614000000000001"/>
    <n v="2014"/>
    <x v="0"/>
    <s v="Q4"/>
    <n v="-0.16250000000000001"/>
  </r>
  <r>
    <m/>
    <m/>
    <m/>
    <m/>
    <m/>
    <m/>
    <m/>
    <m/>
    <m/>
    <m/>
    <m/>
    <m/>
    <m/>
    <m/>
    <m/>
    <m/>
    <m/>
    <m/>
    <m/>
    <m/>
    <m/>
    <n v="9197"/>
    <s v="CA-2014-103310"/>
    <d v="2014-05-10T00:00:00"/>
    <s v="5/15/2014"/>
    <s v="Standard Class"/>
    <s v="GM-14680"/>
    <x v="411"/>
    <x v="0"/>
    <s v="United States"/>
    <s v="San Jose"/>
    <s v="California"/>
    <n v="95123"/>
    <x v="1"/>
    <s v="OFF-PA-10004353"/>
    <x v="1"/>
    <x v="10"/>
    <s v="Southworth 25% Cotton Premium Laser Paper and Envelopes"/>
    <n v="39.96"/>
    <n v="2"/>
    <n v="0"/>
    <n v="19.180800000000001"/>
    <n v="2014"/>
    <x v="5"/>
    <s v="Q2"/>
    <n v="0.48000000000000004"/>
  </r>
  <r>
    <m/>
    <m/>
    <m/>
    <m/>
    <m/>
    <m/>
    <m/>
    <m/>
    <m/>
    <m/>
    <m/>
    <m/>
    <m/>
    <m/>
    <m/>
    <m/>
    <m/>
    <m/>
    <m/>
    <m/>
    <m/>
    <n v="9198"/>
    <s v="CA-2014-103310"/>
    <d v="2014-05-10T00:00:00"/>
    <s v="5/15/2014"/>
    <s v="Standard Class"/>
    <s v="GM-14680"/>
    <x v="411"/>
    <x v="0"/>
    <s v="United States"/>
    <s v="San Jose"/>
    <s v="California"/>
    <n v="95123"/>
    <x v="1"/>
    <s v="TEC-PH-10001817"/>
    <x v="2"/>
    <x v="7"/>
    <s v="Wilson Electronics DB Pro Signal Booster"/>
    <n v="1432"/>
    <n v="5"/>
    <n v="0.2"/>
    <n v="125.3"/>
    <n v="2014"/>
    <x v="5"/>
    <s v="Q2"/>
    <n v="8.7499999999999994E-2"/>
  </r>
  <r>
    <m/>
    <m/>
    <m/>
    <m/>
    <m/>
    <m/>
    <m/>
    <m/>
    <m/>
    <m/>
    <m/>
    <m/>
    <m/>
    <m/>
    <m/>
    <m/>
    <m/>
    <m/>
    <m/>
    <m/>
    <m/>
    <n v="9199"/>
    <s v="CA-2014-103310"/>
    <d v="2014-05-10T00:00:00"/>
    <s v="5/15/2014"/>
    <s v="Standard Class"/>
    <s v="GM-14680"/>
    <x v="411"/>
    <x v="0"/>
    <s v="United States"/>
    <s v="San Jose"/>
    <s v="California"/>
    <n v="95123"/>
    <x v="1"/>
    <s v="OFF-SU-10004737"/>
    <x v="1"/>
    <x v="14"/>
    <s v="Acme Design Stainless Steel Bent Scissors"/>
    <n v="41.04"/>
    <n v="6"/>
    <n v="0"/>
    <n v="11.0808"/>
    <n v="2014"/>
    <x v="5"/>
    <s v="Q2"/>
    <n v="0.27"/>
  </r>
  <r>
    <m/>
    <m/>
    <m/>
    <m/>
    <m/>
    <m/>
    <m/>
    <m/>
    <m/>
    <m/>
    <m/>
    <m/>
    <m/>
    <m/>
    <m/>
    <m/>
    <m/>
    <m/>
    <m/>
    <m/>
    <m/>
    <n v="9200"/>
    <s v="CA-2014-103310"/>
    <d v="2014-05-10T00:00:00"/>
    <s v="5/15/2014"/>
    <s v="Standard Class"/>
    <s v="GM-14680"/>
    <x v="411"/>
    <x v="0"/>
    <s v="United States"/>
    <s v="San Jose"/>
    <s v="California"/>
    <n v="95123"/>
    <x v="1"/>
    <s v="FUR-CH-10002320"/>
    <x v="0"/>
    <x v="1"/>
    <s v="Hon Pagoda Stacking Chairs"/>
    <n v="256.78399999999999"/>
    <n v="1"/>
    <n v="0.2"/>
    <n v="32.097999999999999"/>
    <n v="2014"/>
    <x v="5"/>
    <s v="Q2"/>
    <n v="0.125"/>
  </r>
  <r>
    <m/>
    <m/>
    <m/>
    <m/>
    <m/>
    <m/>
    <m/>
    <m/>
    <m/>
    <m/>
    <m/>
    <m/>
    <m/>
    <m/>
    <m/>
    <m/>
    <m/>
    <m/>
    <m/>
    <m/>
    <m/>
    <n v="9201"/>
    <s v="CA-2016-152688"/>
    <d v="2016-10-17T00:00:00"/>
    <s v="10/20/2016"/>
    <s v="First Class"/>
    <s v="NR-18550"/>
    <x v="749"/>
    <x v="0"/>
    <s v="United States"/>
    <s v="Perth Amboy"/>
    <s v="New Jersey"/>
    <n v="8861"/>
    <x v="3"/>
    <s v="FUR-BO-10001337"/>
    <x v="0"/>
    <x v="0"/>
    <s v="O'Sullivan Living Dimensions 2-Shelf Bookcases"/>
    <n v="120.98"/>
    <n v="1"/>
    <n v="0"/>
    <n v="12.098000000000001"/>
    <n v="2016"/>
    <x v="2"/>
    <s v="Q4"/>
    <n v="0.1"/>
  </r>
  <r>
    <m/>
    <m/>
    <m/>
    <m/>
    <m/>
    <m/>
    <m/>
    <m/>
    <m/>
    <m/>
    <m/>
    <m/>
    <m/>
    <m/>
    <m/>
    <m/>
    <m/>
    <m/>
    <m/>
    <m/>
    <m/>
    <n v="9202"/>
    <s v="CA-2016-152688"/>
    <d v="2016-10-17T00:00:00"/>
    <s v="10/20/2016"/>
    <s v="First Class"/>
    <s v="NR-18550"/>
    <x v="749"/>
    <x v="0"/>
    <s v="United States"/>
    <s v="Perth Amboy"/>
    <s v="New Jersey"/>
    <n v="8861"/>
    <x v="3"/>
    <s v="OFF-BI-10004584"/>
    <x v="1"/>
    <x v="8"/>
    <s v="GBC ProClick 150 Presentation Binding System"/>
    <n v="315.98"/>
    <n v="1"/>
    <n v="0"/>
    <n v="148.51060000000001"/>
    <n v="2016"/>
    <x v="2"/>
    <s v="Q4"/>
    <n v="0.47000000000000003"/>
  </r>
  <r>
    <m/>
    <m/>
    <m/>
    <m/>
    <m/>
    <m/>
    <m/>
    <m/>
    <m/>
    <m/>
    <m/>
    <m/>
    <m/>
    <m/>
    <m/>
    <m/>
    <m/>
    <m/>
    <m/>
    <m/>
    <m/>
    <n v="9203"/>
    <s v="CA-2016-153836"/>
    <d v="2016-10-30T00:00:00"/>
    <d v="2016-03-11T00:00:00"/>
    <s v="Standard Class"/>
    <s v="EH-13765"/>
    <x v="553"/>
    <x v="1"/>
    <s v="United States"/>
    <s v="New York City"/>
    <s v="New York"/>
    <n v="10011"/>
    <x v="3"/>
    <s v="OFF-BI-10004817"/>
    <x v="1"/>
    <x v="8"/>
    <s v="GBC Personal VeloBind Strips"/>
    <n v="28.751999999999999"/>
    <n v="3"/>
    <n v="0.2"/>
    <n v="10.0632"/>
    <n v="2016"/>
    <x v="2"/>
    <s v="Q4"/>
    <n v="0.35000000000000003"/>
  </r>
  <r>
    <m/>
    <m/>
    <m/>
    <m/>
    <m/>
    <m/>
    <m/>
    <m/>
    <m/>
    <m/>
    <m/>
    <m/>
    <m/>
    <m/>
    <m/>
    <m/>
    <m/>
    <m/>
    <m/>
    <m/>
    <m/>
    <n v="9204"/>
    <s v="CA-2016-153836"/>
    <d v="2016-10-30T00:00:00"/>
    <d v="2016-03-11T00:00:00"/>
    <s v="Standard Class"/>
    <s v="EH-13765"/>
    <x v="553"/>
    <x v="1"/>
    <s v="United States"/>
    <s v="New York City"/>
    <s v="New York"/>
    <n v="10011"/>
    <x v="3"/>
    <s v="OFF-AR-10004602"/>
    <x v="1"/>
    <x v="6"/>
    <s v="Boston KS Multi-Size Manual Pencil Sharpener"/>
    <n v="114.95"/>
    <n v="5"/>
    <n v="0"/>
    <n v="32.186"/>
    <n v="2016"/>
    <x v="2"/>
    <s v="Q4"/>
    <n v="0.27999999999999997"/>
  </r>
  <r>
    <m/>
    <m/>
    <m/>
    <m/>
    <m/>
    <m/>
    <m/>
    <m/>
    <m/>
    <m/>
    <m/>
    <m/>
    <m/>
    <m/>
    <m/>
    <m/>
    <m/>
    <m/>
    <m/>
    <m/>
    <m/>
    <n v="9205"/>
    <s v="CA-2016-104689"/>
    <d v="2016-12-01T00:00:00"/>
    <d v="2016-05-12T00:00:00"/>
    <s v="Standard Class"/>
    <s v="FH-14365"/>
    <x v="92"/>
    <x v="1"/>
    <s v="United States"/>
    <s v="Los Angeles"/>
    <s v="California"/>
    <n v="90004"/>
    <x v="1"/>
    <s v="OFF-AR-10001149"/>
    <x v="1"/>
    <x v="6"/>
    <s v="Sanford Colorific Colored Pencils, 12/Box"/>
    <n v="23.04"/>
    <n v="8"/>
    <n v="0"/>
    <n v="6.9119999999999999"/>
    <n v="2016"/>
    <x v="4"/>
    <s v="Q4"/>
    <n v="0.3"/>
  </r>
  <r>
    <m/>
    <m/>
    <m/>
    <m/>
    <m/>
    <m/>
    <m/>
    <m/>
    <m/>
    <m/>
    <m/>
    <m/>
    <m/>
    <m/>
    <m/>
    <m/>
    <m/>
    <m/>
    <m/>
    <m/>
    <m/>
    <n v="9206"/>
    <s v="CA-2016-146423"/>
    <d v="2016-04-21T00:00:00"/>
    <s v="4/21/2016"/>
    <s v="Same Day"/>
    <s v="BT-11680"/>
    <x v="537"/>
    <x v="0"/>
    <s v="United States"/>
    <s v="Milford"/>
    <s v="Connecticut"/>
    <n v="6460"/>
    <x v="3"/>
    <s v="OFF-AR-10004817"/>
    <x v="1"/>
    <x v="6"/>
    <s v="Colorific Watercolor Pencils"/>
    <n v="15.48"/>
    <n v="3"/>
    <n v="0"/>
    <n v="4.4892000000000003"/>
    <n v="2016"/>
    <x v="3"/>
    <s v="Q2"/>
    <n v="0.29000000000000004"/>
  </r>
  <r>
    <m/>
    <m/>
    <m/>
    <m/>
    <m/>
    <m/>
    <m/>
    <m/>
    <m/>
    <m/>
    <m/>
    <m/>
    <m/>
    <m/>
    <m/>
    <m/>
    <m/>
    <m/>
    <m/>
    <m/>
    <m/>
    <n v="9207"/>
    <s v="CA-2016-146423"/>
    <d v="2016-04-21T00:00:00"/>
    <s v="4/21/2016"/>
    <s v="Same Day"/>
    <s v="BT-11680"/>
    <x v="537"/>
    <x v="0"/>
    <s v="United States"/>
    <s v="Milford"/>
    <s v="Connecticut"/>
    <n v="6460"/>
    <x v="3"/>
    <s v="OFF-PA-10003797"/>
    <x v="1"/>
    <x v="10"/>
    <s v="Xerox 209"/>
    <n v="51.84"/>
    <n v="8"/>
    <n v="0"/>
    <n v="24.883199999999999"/>
    <n v="2016"/>
    <x v="3"/>
    <s v="Q2"/>
    <n v="0.47999999999999993"/>
  </r>
  <r>
    <m/>
    <m/>
    <m/>
    <m/>
    <m/>
    <m/>
    <m/>
    <m/>
    <m/>
    <m/>
    <m/>
    <m/>
    <m/>
    <m/>
    <m/>
    <m/>
    <m/>
    <m/>
    <m/>
    <m/>
    <m/>
    <n v="9208"/>
    <s v="CA-2017-140781"/>
    <d v="2017-08-03T00:00:00"/>
    <d v="2017-07-08T00:00:00"/>
    <s v="Standard Class"/>
    <s v="AB-10105"/>
    <x v="455"/>
    <x v="0"/>
    <s v="United States"/>
    <s v="Bloomington"/>
    <s v="Illinois"/>
    <n v="61701"/>
    <x v="2"/>
    <s v="TEC-AC-10000682"/>
    <x v="2"/>
    <x v="11"/>
    <s v="Kensington K72356US Mouse-in-a-Box USB Desktop Mouse"/>
    <n v="39.816000000000003"/>
    <n v="3"/>
    <n v="0.2"/>
    <n v="7.4654999999999996"/>
    <n v="2017"/>
    <x v="6"/>
    <s v="Q3"/>
    <n v="0.18749999999999997"/>
  </r>
  <r>
    <m/>
    <m/>
    <m/>
    <m/>
    <m/>
    <m/>
    <m/>
    <m/>
    <m/>
    <m/>
    <m/>
    <m/>
    <m/>
    <m/>
    <m/>
    <m/>
    <m/>
    <m/>
    <m/>
    <m/>
    <m/>
    <n v="9209"/>
    <s v="CA-2017-141747"/>
    <d v="2017-08-03T00:00:00"/>
    <d v="2017-08-08T00:00:00"/>
    <s v="Second Class"/>
    <s v="SC-20230"/>
    <x v="554"/>
    <x v="1"/>
    <s v="United States"/>
    <s v="Seattle"/>
    <s v="Washington"/>
    <n v="98105"/>
    <x v="1"/>
    <s v="OFF-ST-10003996"/>
    <x v="1"/>
    <x v="4"/>
    <s v="Letter/Legal File Tote with Clear Snap-On Lid, Black Granite"/>
    <n v="16.059999999999999"/>
    <n v="1"/>
    <n v="0"/>
    <n v="4.1756000000000002"/>
    <n v="2017"/>
    <x v="6"/>
    <s v="Q3"/>
    <n v="0.26"/>
  </r>
  <r>
    <m/>
    <m/>
    <m/>
    <m/>
    <m/>
    <m/>
    <m/>
    <m/>
    <m/>
    <m/>
    <m/>
    <m/>
    <m/>
    <m/>
    <m/>
    <m/>
    <m/>
    <m/>
    <m/>
    <m/>
    <m/>
    <n v="9210"/>
    <s v="CA-2017-142776"/>
    <d v="2017-12-11T00:00:00"/>
    <s v="12/14/2017"/>
    <s v="Second Class"/>
    <s v="RS-19870"/>
    <x v="789"/>
    <x v="2"/>
    <s v="United States"/>
    <s v="Burlington"/>
    <s v="Iowa"/>
    <n v="52601"/>
    <x v="2"/>
    <s v="OFF-EN-10003160"/>
    <x v="1"/>
    <x v="12"/>
    <s v="Pastel Pink Envelopes"/>
    <n v="7.28"/>
    <n v="1"/>
    <n v="0"/>
    <n v="3.4944000000000002"/>
    <n v="2017"/>
    <x v="4"/>
    <s v="Q4"/>
    <n v="0.48"/>
  </r>
  <r>
    <m/>
    <m/>
    <m/>
    <m/>
    <m/>
    <m/>
    <m/>
    <m/>
    <m/>
    <m/>
    <m/>
    <m/>
    <m/>
    <m/>
    <m/>
    <m/>
    <m/>
    <m/>
    <m/>
    <m/>
    <m/>
    <n v="9211"/>
    <s v="CA-2017-142776"/>
    <d v="2017-12-11T00:00:00"/>
    <s v="12/14/2017"/>
    <s v="Second Class"/>
    <s v="RS-19870"/>
    <x v="789"/>
    <x v="2"/>
    <s v="United States"/>
    <s v="Burlington"/>
    <s v="Iowa"/>
    <n v="52601"/>
    <x v="2"/>
    <s v="OFF-BI-10002012"/>
    <x v="1"/>
    <x v="8"/>
    <s v="Wilson Jones Easy Flow II Sheet Lifters"/>
    <n v="5.4"/>
    <n v="3"/>
    <n v="0"/>
    <n v="2.5920000000000001"/>
    <n v="2017"/>
    <x v="4"/>
    <s v="Q4"/>
    <n v="0.48"/>
  </r>
  <r>
    <m/>
    <m/>
    <m/>
    <m/>
    <m/>
    <m/>
    <m/>
    <m/>
    <m/>
    <m/>
    <m/>
    <m/>
    <m/>
    <m/>
    <m/>
    <m/>
    <m/>
    <m/>
    <m/>
    <m/>
    <m/>
    <n v="9212"/>
    <s v="CA-2015-167479"/>
    <d v="2015-03-14T00:00:00"/>
    <s v="3/19/2015"/>
    <s v="Standard Class"/>
    <s v="AI-10855"/>
    <x v="482"/>
    <x v="0"/>
    <s v="United States"/>
    <s v="Roseville"/>
    <s v="California"/>
    <n v="95661"/>
    <x v="1"/>
    <s v="OFF-PA-10002105"/>
    <x v="1"/>
    <x v="10"/>
    <s v="Xerox 223"/>
    <n v="19.440000000000001"/>
    <n v="3"/>
    <n v="0"/>
    <n v="9.3312000000000008"/>
    <n v="2015"/>
    <x v="10"/>
    <s v="Q1"/>
    <n v="0.48000000000000004"/>
  </r>
  <r>
    <m/>
    <m/>
    <m/>
    <m/>
    <m/>
    <m/>
    <m/>
    <m/>
    <m/>
    <m/>
    <m/>
    <m/>
    <m/>
    <m/>
    <m/>
    <m/>
    <m/>
    <m/>
    <m/>
    <m/>
    <m/>
    <n v="9213"/>
    <s v="CA-2014-144071"/>
    <d v="2014-12-08T00:00:00"/>
    <s v="12/15/2014"/>
    <s v="Standard Class"/>
    <s v="DJ-13420"/>
    <x v="249"/>
    <x v="1"/>
    <s v="United States"/>
    <s v="San Francisco"/>
    <s v="California"/>
    <n v="94110"/>
    <x v="1"/>
    <s v="FUR-FU-10000397"/>
    <x v="0"/>
    <x v="5"/>
    <s v="Luxo Economy Swing Arm Lamp"/>
    <n v="39.880000000000003"/>
    <n v="2"/>
    <n v="0"/>
    <n v="11.166399999999999"/>
    <n v="2014"/>
    <x v="4"/>
    <s v="Q4"/>
    <n v="0.27999999999999997"/>
  </r>
  <r>
    <m/>
    <m/>
    <m/>
    <m/>
    <m/>
    <m/>
    <m/>
    <m/>
    <m/>
    <m/>
    <m/>
    <m/>
    <m/>
    <m/>
    <m/>
    <m/>
    <m/>
    <m/>
    <m/>
    <m/>
    <m/>
    <n v="9214"/>
    <s v="CA-2014-144071"/>
    <d v="2014-12-08T00:00:00"/>
    <s v="12/15/2014"/>
    <s v="Standard Class"/>
    <s v="DJ-13420"/>
    <x v="249"/>
    <x v="1"/>
    <s v="United States"/>
    <s v="San Francisco"/>
    <s v="California"/>
    <n v="94110"/>
    <x v="1"/>
    <s v="FUR-FU-10000758"/>
    <x v="0"/>
    <x v="5"/>
    <s v="DAX Natural Wood-Tone Poster Frame"/>
    <n v="79.44"/>
    <n v="3"/>
    <n v="0"/>
    <n v="28.598400000000002"/>
    <n v="2014"/>
    <x v="4"/>
    <s v="Q4"/>
    <n v="0.36000000000000004"/>
  </r>
  <r>
    <m/>
    <m/>
    <m/>
    <m/>
    <m/>
    <m/>
    <m/>
    <m/>
    <m/>
    <m/>
    <m/>
    <m/>
    <m/>
    <m/>
    <m/>
    <m/>
    <m/>
    <m/>
    <m/>
    <m/>
    <m/>
    <n v="9215"/>
    <s v="US-2017-120908"/>
    <d v="2017-09-30T00:00:00"/>
    <d v="2017-02-10T00:00:00"/>
    <s v="First Class"/>
    <s v="BF-10975"/>
    <x v="541"/>
    <x v="1"/>
    <s v="United States"/>
    <s v="Philadelphia"/>
    <s v="Pennsylvania"/>
    <n v="19120"/>
    <x v="3"/>
    <s v="OFF-LA-10004677"/>
    <x v="1"/>
    <x v="2"/>
    <s v="Self-Adhesive Address Labels for Typewriters with Dispenser Box"/>
    <n v="20.664000000000001"/>
    <n v="7"/>
    <n v="0.2"/>
    <n v="6.9741"/>
    <n v="2017"/>
    <x v="8"/>
    <s v="Q3"/>
    <n v="0.33749999999999997"/>
  </r>
  <r>
    <m/>
    <m/>
    <m/>
    <m/>
    <m/>
    <m/>
    <m/>
    <m/>
    <m/>
    <m/>
    <m/>
    <m/>
    <m/>
    <m/>
    <m/>
    <m/>
    <m/>
    <m/>
    <m/>
    <m/>
    <m/>
    <n v="9216"/>
    <s v="CA-2016-152646"/>
    <d v="2016-11-21T00:00:00"/>
    <s v="11/26/2016"/>
    <s v="Standard Class"/>
    <s v="TH-21235"/>
    <x v="260"/>
    <x v="1"/>
    <s v="United States"/>
    <s v="Los Angeles"/>
    <s v="California"/>
    <n v="90049"/>
    <x v="1"/>
    <s v="OFF-PA-10004451"/>
    <x v="1"/>
    <x v="10"/>
    <s v="Xerox 222"/>
    <n v="32.4"/>
    <n v="5"/>
    <n v="0"/>
    <n v="15.552"/>
    <n v="2016"/>
    <x v="0"/>
    <s v="Q4"/>
    <n v="0.48"/>
  </r>
  <r>
    <m/>
    <m/>
    <m/>
    <m/>
    <m/>
    <m/>
    <m/>
    <m/>
    <m/>
    <m/>
    <m/>
    <m/>
    <m/>
    <m/>
    <m/>
    <m/>
    <m/>
    <m/>
    <m/>
    <m/>
    <m/>
    <n v="9217"/>
    <s v="CA-2017-103765"/>
    <d v="2017-11-24T00:00:00"/>
    <s v="11/30/2017"/>
    <s v="Standard Class"/>
    <s v="JG-15310"/>
    <x v="684"/>
    <x v="1"/>
    <s v="United States"/>
    <s v="Odessa"/>
    <s v="Texas"/>
    <n v="79762"/>
    <x v="2"/>
    <s v="OFF-AP-10002311"/>
    <x v="1"/>
    <x v="9"/>
    <s v="Holmes Replacement Filter for HEPA Air Cleaner, Very Large Room, HEPA Filter"/>
    <n v="13.762"/>
    <n v="1"/>
    <n v="0.8"/>
    <n v="-24.771599999999999"/>
    <n v="2017"/>
    <x v="0"/>
    <s v="Q4"/>
    <n v="-1.7999999999999998"/>
  </r>
  <r>
    <m/>
    <m/>
    <m/>
    <m/>
    <m/>
    <m/>
    <m/>
    <m/>
    <m/>
    <m/>
    <m/>
    <m/>
    <m/>
    <m/>
    <m/>
    <m/>
    <m/>
    <m/>
    <m/>
    <m/>
    <m/>
    <n v="9218"/>
    <s v="US-2017-118157"/>
    <d v="2017-11-14T00:00:00"/>
    <s v="11/17/2017"/>
    <s v="First Class"/>
    <s v="AW-10930"/>
    <x v="585"/>
    <x v="2"/>
    <s v="United States"/>
    <s v="Minneapolis"/>
    <s v="Minnesota"/>
    <n v="55407"/>
    <x v="2"/>
    <s v="OFF-EN-10004459"/>
    <x v="1"/>
    <x v="12"/>
    <s v="Security-Tint Envelopes"/>
    <n v="15.28"/>
    <n v="2"/>
    <n v="0"/>
    <n v="7.4871999999999996"/>
    <n v="2017"/>
    <x v="0"/>
    <s v="Q4"/>
    <n v="0.49"/>
  </r>
  <r>
    <m/>
    <m/>
    <m/>
    <m/>
    <m/>
    <m/>
    <m/>
    <m/>
    <m/>
    <m/>
    <m/>
    <m/>
    <m/>
    <m/>
    <m/>
    <m/>
    <m/>
    <m/>
    <m/>
    <m/>
    <m/>
    <n v="9219"/>
    <s v="US-2015-164238"/>
    <d v="2015-08-16T00:00:00"/>
    <s v="8/20/2015"/>
    <s v="Standard Class"/>
    <s v="JW-15955"/>
    <x v="527"/>
    <x v="0"/>
    <s v="United States"/>
    <s v="Philadelphia"/>
    <s v="Pennsylvania"/>
    <n v="19120"/>
    <x v="3"/>
    <s v="OFF-ST-10002352"/>
    <x v="1"/>
    <x v="4"/>
    <s v="Iris Project Case"/>
    <n v="44.688000000000002"/>
    <n v="7"/>
    <n v="0.2"/>
    <n v="3.3515999999999999"/>
    <n v="2015"/>
    <x v="6"/>
    <s v="Q3"/>
    <n v="7.4999999999999997E-2"/>
  </r>
  <r>
    <m/>
    <m/>
    <m/>
    <m/>
    <m/>
    <m/>
    <m/>
    <m/>
    <m/>
    <m/>
    <m/>
    <m/>
    <m/>
    <m/>
    <m/>
    <m/>
    <m/>
    <m/>
    <m/>
    <m/>
    <m/>
    <n v="9220"/>
    <s v="US-2015-164238"/>
    <d v="2015-08-16T00:00:00"/>
    <s v="8/20/2015"/>
    <s v="Standard Class"/>
    <s v="JW-15955"/>
    <x v="527"/>
    <x v="0"/>
    <s v="United States"/>
    <s v="Philadelphia"/>
    <s v="Pennsylvania"/>
    <n v="19120"/>
    <x v="3"/>
    <s v="FUR-BO-10000780"/>
    <x v="0"/>
    <x v="0"/>
    <s v="O'Sullivan Plantations 2-Door Library in Landvery Oak"/>
    <n v="301.47000000000003"/>
    <n v="3"/>
    <n v="0.5"/>
    <n v="-204.99959999999999"/>
    <n v="2015"/>
    <x v="6"/>
    <s v="Q3"/>
    <n v="-0.67999999999999994"/>
  </r>
  <r>
    <m/>
    <m/>
    <m/>
    <m/>
    <m/>
    <m/>
    <m/>
    <m/>
    <m/>
    <m/>
    <m/>
    <m/>
    <m/>
    <m/>
    <m/>
    <m/>
    <m/>
    <m/>
    <m/>
    <m/>
    <m/>
    <n v="9221"/>
    <s v="CA-2017-103212"/>
    <d v="2017-10-13T00:00:00"/>
    <s v="10/14/2017"/>
    <s v="First Class"/>
    <s v="MH-18025"/>
    <x v="659"/>
    <x v="0"/>
    <s v="United States"/>
    <s v="Lafayette"/>
    <s v="Louisiana"/>
    <n v="70506"/>
    <x v="0"/>
    <s v="OFF-LA-10000248"/>
    <x v="1"/>
    <x v="2"/>
    <s v="Avery 52"/>
    <n v="11.07"/>
    <n v="3"/>
    <n v="0"/>
    <n v="5.2028999999999996"/>
    <n v="2017"/>
    <x v="2"/>
    <s v="Q4"/>
    <n v="0.47"/>
  </r>
  <r>
    <m/>
    <m/>
    <m/>
    <m/>
    <m/>
    <m/>
    <m/>
    <m/>
    <m/>
    <m/>
    <m/>
    <m/>
    <m/>
    <m/>
    <m/>
    <m/>
    <m/>
    <m/>
    <m/>
    <m/>
    <m/>
    <n v="9222"/>
    <s v="CA-2017-103212"/>
    <d v="2017-10-13T00:00:00"/>
    <s v="10/14/2017"/>
    <s v="First Class"/>
    <s v="MH-18025"/>
    <x v="659"/>
    <x v="0"/>
    <s v="United States"/>
    <s v="Lafayette"/>
    <s v="Louisiana"/>
    <n v="70506"/>
    <x v="0"/>
    <s v="FUR-TA-10003473"/>
    <x v="0"/>
    <x v="3"/>
    <s v="Bretford Rectangular Conference Table Tops"/>
    <n v="1504.52"/>
    <n v="4"/>
    <n v="0"/>
    <n v="346.03960000000001"/>
    <n v="2017"/>
    <x v="2"/>
    <s v="Q4"/>
    <n v="0.23"/>
  </r>
  <r>
    <m/>
    <m/>
    <m/>
    <m/>
    <m/>
    <m/>
    <m/>
    <m/>
    <m/>
    <m/>
    <m/>
    <m/>
    <m/>
    <m/>
    <m/>
    <m/>
    <m/>
    <m/>
    <m/>
    <m/>
    <m/>
    <n v="9223"/>
    <s v="CA-2017-103212"/>
    <d v="2017-10-13T00:00:00"/>
    <s v="10/14/2017"/>
    <s v="First Class"/>
    <s v="MH-18025"/>
    <x v="659"/>
    <x v="0"/>
    <s v="United States"/>
    <s v="Lafayette"/>
    <s v="Louisiana"/>
    <n v="70506"/>
    <x v="0"/>
    <s v="OFF-PA-10004355"/>
    <x v="1"/>
    <x v="10"/>
    <s v="Xerox 231"/>
    <n v="25.92"/>
    <n v="4"/>
    <n v="0"/>
    <n v="12.441599999999999"/>
    <n v="2017"/>
    <x v="2"/>
    <s v="Q4"/>
    <n v="0.47999999999999993"/>
  </r>
  <r>
    <m/>
    <m/>
    <m/>
    <m/>
    <m/>
    <m/>
    <m/>
    <m/>
    <m/>
    <m/>
    <m/>
    <m/>
    <m/>
    <m/>
    <m/>
    <m/>
    <m/>
    <m/>
    <m/>
    <m/>
    <m/>
    <n v="9224"/>
    <s v="CA-2017-121160"/>
    <d v="2017-11-04T00:00:00"/>
    <d v="2017-04-11T00:00:00"/>
    <s v="Same Day"/>
    <s v="FM-14290"/>
    <x v="86"/>
    <x v="2"/>
    <s v="United States"/>
    <s v="Bryan"/>
    <s v="Texas"/>
    <n v="77803"/>
    <x v="2"/>
    <s v="OFF-BI-10001308"/>
    <x v="1"/>
    <x v="8"/>
    <s v="GBC Standard Plastic Binding Systems' Combs"/>
    <n v="7.5359999999999996"/>
    <n v="6"/>
    <n v="0.8"/>
    <n v="-13.188000000000001"/>
    <n v="2017"/>
    <x v="0"/>
    <s v="Q4"/>
    <n v="-1.7500000000000002"/>
  </r>
  <r>
    <m/>
    <m/>
    <m/>
    <m/>
    <m/>
    <m/>
    <m/>
    <m/>
    <m/>
    <m/>
    <m/>
    <m/>
    <m/>
    <m/>
    <m/>
    <m/>
    <m/>
    <m/>
    <m/>
    <m/>
    <m/>
    <n v="9225"/>
    <s v="CA-2017-121160"/>
    <d v="2017-11-04T00:00:00"/>
    <d v="2017-04-11T00:00:00"/>
    <s v="Same Day"/>
    <s v="FM-14290"/>
    <x v="86"/>
    <x v="2"/>
    <s v="United States"/>
    <s v="Bryan"/>
    <s v="Texas"/>
    <n v="77803"/>
    <x v="2"/>
    <s v="OFF-BI-10003094"/>
    <x v="1"/>
    <x v="8"/>
    <s v="Self-Adhesive Ring Binder Labels"/>
    <n v="1.4079999999999999"/>
    <n v="2"/>
    <n v="0.8"/>
    <n v="-2.3231999999999999"/>
    <n v="2017"/>
    <x v="0"/>
    <s v="Q4"/>
    <n v="-1.6500000000000001"/>
  </r>
  <r>
    <m/>
    <m/>
    <m/>
    <m/>
    <m/>
    <m/>
    <m/>
    <m/>
    <m/>
    <m/>
    <m/>
    <m/>
    <m/>
    <m/>
    <m/>
    <m/>
    <m/>
    <m/>
    <m/>
    <m/>
    <m/>
    <n v="9226"/>
    <s v="CA-2017-121160"/>
    <d v="2017-11-04T00:00:00"/>
    <d v="2017-04-11T00:00:00"/>
    <s v="Same Day"/>
    <s v="FM-14290"/>
    <x v="86"/>
    <x v="2"/>
    <s v="United States"/>
    <s v="Bryan"/>
    <s v="Texas"/>
    <n v="77803"/>
    <x v="2"/>
    <s v="OFF-BI-10004040"/>
    <x v="1"/>
    <x v="8"/>
    <s v="Wilson Jones Impact Binders"/>
    <n v="4.1440000000000001"/>
    <n v="4"/>
    <n v="0.8"/>
    <n v="-6.4231999999999996"/>
    <n v="2017"/>
    <x v="0"/>
    <s v="Q4"/>
    <n v="-1.5499999999999998"/>
  </r>
  <r>
    <m/>
    <m/>
    <m/>
    <m/>
    <m/>
    <m/>
    <m/>
    <m/>
    <m/>
    <m/>
    <m/>
    <m/>
    <m/>
    <m/>
    <m/>
    <m/>
    <m/>
    <m/>
    <m/>
    <m/>
    <m/>
    <n v="9227"/>
    <s v="CA-2017-121160"/>
    <d v="2017-11-04T00:00:00"/>
    <d v="2017-04-11T00:00:00"/>
    <s v="Same Day"/>
    <s v="FM-14290"/>
    <x v="86"/>
    <x v="2"/>
    <s v="United States"/>
    <s v="Bryan"/>
    <s v="Texas"/>
    <n v="77803"/>
    <x v="2"/>
    <s v="OFF-ST-10002485"/>
    <x v="1"/>
    <x v="4"/>
    <s v="Rogers Deluxe File Chest"/>
    <n v="52.752000000000002"/>
    <n v="3"/>
    <n v="0.2"/>
    <n v="-12.528600000000001"/>
    <n v="2017"/>
    <x v="0"/>
    <s v="Q4"/>
    <n v="-0.23750000000000002"/>
  </r>
  <r>
    <m/>
    <m/>
    <m/>
    <m/>
    <m/>
    <m/>
    <m/>
    <m/>
    <m/>
    <m/>
    <m/>
    <m/>
    <m/>
    <m/>
    <m/>
    <m/>
    <m/>
    <m/>
    <m/>
    <m/>
    <m/>
    <n v="9228"/>
    <s v="CA-2017-140515"/>
    <d v="2017-03-19T00:00:00"/>
    <s v="3/24/2017"/>
    <s v="Standard Class"/>
    <s v="GZ-14545"/>
    <x v="433"/>
    <x v="1"/>
    <s v="United States"/>
    <s v="Los Angeles"/>
    <s v="California"/>
    <n v="90008"/>
    <x v="1"/>
    <s v="OFF-AP-10001205"/>
    <x v="1"/>
    <x v="9"/>
    <s v="Belkin 5 Outlet SurgeMaster Power Centers"/>
    <n v="381.36"/>
    <n v="7"/>
    <n v="0"/>
    <n v="106.7808"/>
    <n v="2017"/>
    <x v="10"/>
    <s v="Q1"/>
    <n v="0.27999999999999997"/>
  </r>
  <r>
    <m/>
    <m/>
    <m/>
    <m/>
    <m/>
    <m/>
    <m/>
    <m/>
    <m/>
    <m/>
    <m/>
    <m/>
    <m/>
    <m/>
    <m/>
    <m/>
    <m/>
    <m/>
    <m/>
    <m/>
    <m/>
    <n v="9229"/>
    <s v="CA-2014-153619"/>
    <d v="2014-11-03T00:00:00"/>
    <d v="2014-03-11T00:00:00"/>
    <s v="Same Day"/>
    <s v="TC-21535"/>
    <x v="426"/>
    <x v="2"/>
    <s v="United States"/>
    <s v="Los Angeles"/>
    <s v="California"/>
    <n v="90049"/>
    <x v="1"/>
    <s v="OFF-AR-10001868"/>
    <x v="1"/>
    <x v="6"/>
    <s v="Prang Dustless Chalk Sticks"/>
    <n v="6.72"/>
    <n v="4"/>
    <n v="0"/>
    <n v="3.36"/>
    <n v="2014"/>
    <x v="0"/>
    <s v="Q4"/>
    <n v="0.5"/>
  </r>
  <r>
    <m/>
    <m/>
    <m/>
    <m/>
    <m/>
    <m/>
    <m/>
    <m/>
    <m/>
    <m/>
    <m/>
    <m/>
    <m/>
    <m/>
    <m/>
    <m/>
    <m/>
    <m/>
    <m/>
    <m/>
    <m/>
    <n v="9230"/>
    <s v="CA-2017-133718"/>
    <d v="2017-07-23T00:00:00"/>
    <s v="7/26/2017"/>
    <s v="First Class"/>
    <s v="TB-21520"/>
    <x v="14"/>
    <x v="0"/>
    <s v="United States"/>
    <s v="Los Angeles"/>
    <s v="California"/>
    <n v="90045"/>
    <x v="1"/>
    <s v="OFF-BI-10003429"/>
    <x v="1"/>
    <x v="8"/>
    <s v="Cardinal HOLDit! Binder Insert Strips,Extra Strips"/>
    <n v="15.192"/>
    <n v="3"/>
    <n v="0.2"/>
    <n v="5.5071000000000003"/>
    <n v="2017"/>
    <x v="7"/>
    <s v="Q3"/>
    <n v="0.36250000000000004"/>
  </r>
  <r>
    <m/>
    <m/>
    <m/>
    <m/>
    <m/>
    <m/>
    <m/>
    <m/>
    <m/>
    <m/>
    <m/>
    <m/>
    <m/>
    <m/>
    <m/>
    <m/>
    <m/>
    <m/>
    <m/>
    <m/>
    <m/>
    <n v="9231"/>
    <s v="CA-2017-133718"/>
    <d v="2017-07-23T00:00:00"/>
    <s v="7/26/2017"/>
    <s v="First Class"/>
    <s v="TB-21520"/>
    <x v="14"/>
    <x v="0"/>
    <s v="United States"/>
    <s v="Los Angeles"/>
    <s v="California"/>
    <n v="90045"/>
    <x v="1"/>
    <s v="OFF-PA-10002689"/>
    <x v="1"/>
    <x v="10"/>
    <s v="Weyerhaeuser First Choice Laser/Copy Paper (20Lb. and 88 Bright)"/>
    <n v="58.32"/>
    <n v="9"/>
    <n v="0"/>
    <n v="27.993600000000001"/>
    <n v="2017"/>
    <x v="7"/>
    <s v="Q3"/>
    <n v="0.48"/>
  </r>
  <r>
    <m/>
    <m/>
    <m/>
    <m/>
    <m/>
    <m/>
    <m/>
    <m/>
    <m/>
    <m/>
    <m/>
    <m/>
    <m/>
    <m/>
    <m/>
    <m/>
    <m/>
    <m/>
    <m/>
    <m/>
    <m/>
    <n v="9232"/>
    <s v="CA-2014-148383"/>
    <d v="2014-12-27T00:00:00"/>
    <s v="12/31/2014"/>
    <s v="Standard Class"/>
    <s v="RP-19390"/>
    <x v="261"/>
    <x v="0"/>
    <s v="United States"/>
    <s v="Phoenix"/>
    <s v="Arizona"/>
    <n v="85023"/>
    <x v="1"/>
    <s v="OFF-BI-10003650"/>
    <x v="1"/>
    <x v="8"/>
    <s v="GBC DocuBind 300 Electric Binding Machine"/>
    <n v="946.76400000000001"/>
    <n v="6"/>
    <n v="0.7"/>
    <n v="-694.29359999999997"/>
    <n v="2014"/>
    <x v="4"/>
    <s v="Q4"/>
    <n v="-0.73333333333333328"/>
  </r>
  <r>
    <m/>
    <m/>
    <m/>
    <m/>
    <m/>
    <m/>
    <m/>
    <m/>
    <m/>
    <m/>
    <m/>
    <m/>
    <m/>
    <m/>
    <m/>
    <m/>
    <m/>
    <m/>
    <m/>
    <m/>
    <m/>
    <n v="9233"/>
    <s v="CA-2016-126732"/>
    <d v="2016-09-02T00:00:00"/>
    <d v="2016-06-09T00:00:00"/>
    <s v="Standard Class"/>
    <s v="LR-16915"/>
    <x v="235"/>
    <x v="0"/>
    <s v="United States"/>
    <s v="Los Angeles"/>
    <s v="California"/>
    <n v="90036"/>
    <x v="1"/>
    <s v="FUR-FU-10001889"/>
    <x v="0"/>
    <x v="5"/>
    <s v="Ultra Door Pull Handle"/>
    <n v="94.68"/>
    <n v="9"/>
    <n v="0"/>
    <n v="31.244399999999999"/>
    <n v="2016"/>
    <x v="8"/>
    <s v="Q3"/>
    <n v="0.32999999999999996"/>
  </r>
  <r>
    <m/>
    <m/>
    <m/>
    <m/>
    <m/>
    <m/>
    <m/>
    <m/>
    <m/>
    <m/>
    <m/>
    <m/>
    <m/>
    <m/>
    <m/>
    <m/>
    <m/>
    <m/>
    <m/>
    <m/>
    <m/>
    <n v="9234"/>
    <s v="CA-2016-126732"/>
    <d v="2016-09-02T00:00:00"/>
    <d v="2016-06-09T00:00:00"/>
    <s v="Standard Class"/>
    <s v="LR-16915"/>
    <x v="235"/>
    <x v="0"/>
    <s v="United States"/>
    <s v="Los Angeles"/>
    <s v="California"/>
    <n v="90036"/>
    <x v="1"/>
    <s v="OFF-ST-10000321"/>
    <x v="1"/>
    <x v="4"/>
    <s v="Akro Stacking Bins"/>
    <n v="23.67"/>
    <n v="3"/>
    <n v="0"/>
    <n v="0.94679999999999997"/>
    <n v="2016"/>
    <x v="8"/>
    <s v="Q3"/>
    <n v="3.9999999999999994E-2"/>
  </r>
  <r>
    <m/>
    <m/>
    <m/>
    <m/>
    <m/>
    <m/>
    <m/>
    <m/>
    <m/>
    <m/>
    <m/>
    <m/>
    <m/>
    <m/>
    <m/>
    <m/>
    <m/>
    <m/>
    <m/>
    <m/>
    <m/>
    <n v="9235"/>
    <s v="CA-2016-126732"/>
    <d v="2016-09-02T00:00:00"/>
    <d v="2016-06-09T00:00:00"/>
    <s v="Standard Class"/>
    <s v="LR-16915"/>
    <x v="235"/>
    <x v="0"/>
    <s v="United States"/>
    <s v="Los Angeles"/>
    <s v="California"/>
    <n v="90036"/>
    <x v="1"/>
    <s v="TEC-PH-10001530"/>
    <x v="2"/>
    <x v="7"/>
    <s v="Cisco Unified IP Phone 7945G VoIP phone"/>
    <n v="1091.1679999999999"/>
    <n v="4"/>
    <n v="0.2"/>
    <n v="68.197999999999993"/>
    <n v="2016"/>
    <x v="8"/>
    <s v="Q3"/>
    <n v="6.25E-2"/>
  </r>
  <r>
    <m/>
    <m/>
    <m/>
    <m/>
    <m/>
    <m/>
    <m/>
    <m/>
    <m/>
    <m/>
    <m/>
    <m/>
    <m/>
    <m/>
    <m/>
    <m/>
    <m/>
    <m/>
    <m/>
    <m/>
    <m/>
    <n v="9236"/>
    <s v="CA-2016-126732"/>
    <d v="2016-09-02T00:00:00"/>
    <d v="2016-06-09T00:00:00"/>
    <s v="Standard Class"/>
    <s v="LR-16915"/>
    <x v="235"/>
    <x v="0"/>
    <s v="United States"/>
    <s v="Los Angeles"/>
    <s v="California"/>
    <n v="90036"/>
    <x v="1"/>
    <s v="OFF-AR-10004752"/>
    <x v="1"/>
    <x v="6"/>
    <s v="Blackstonian Pencils"/>
    <n v="18.690000000000001"/>
    <n v="7"/>
    <n v="0"/>
    <n v="5.2332000000000001"/>
    <n v="2016"/>
    <x v="8"/>
    <s v="Q3"/>
    <n v="0.27999999999999997"/>
  </r>
  <r>
    <m/>
    <m/>
    <m/>
    <m/>
    <m/>
    <m/>
    <m/>
    <m/>
    <m/>
    <m/>
    <m/>
    <m/>
    <m/>
    <m/>
    <m/>
    <m/>
    <m/>
    <m/>
    <m/>
    <m/>
    <m/>
    <n v="9237"/>
    <s v="CA-2016-126732"/>
    <d v="2016-09-02T00:00:00"/>
    <d v="2016-06-09T00:00:00"/>
    <s v="Standard Class"/>
    <s v="LR-16915"/>
    <x v="235"/>
    <x v="0"/>
    <s v="United States"/>
    <s v="Los Angeles"/>
    <s v="California"/>
    <n v="90036"/>
    <x v="1"/>
    <s v="FUR-TA-10001539"/>
    <x v="0"/>
    <x v="3"/>
    <s v="Chromcraft Rectangular Conference Tables"/>
    <n v="568.72799999999995"/>
    <n v="3"/>
    <n v="0.2"/>
    <n v="28.436399999999999"/>
    <n v="2016"/>
    <x v="8"/>
    <s v="Q3"/>
    <n v="0.05"/>
  </r>
  <r>
    <m/>
    <m/>
    <m/>
    <m/>
    <m/>
    <m/>
    <m/>
    <m/>
    <m/>
    <m/>
    <m/>
    <m/>
    <m/>
    <m/>
    <m/>
    <m/>
    <m/>
    <m/>
    <m/>
    <m/>
    <m/>
    <n v="9238"/>
    <s v="CA-2016-126732"/>
    <d v="2016-09-02T00:00:00"/>
    <d v="2016-06-09T00:00:00"/>
    <s v="Standard Class"/>
    <s v="LR-16915"/>
    <x v="235"/>
    <x v="0"/>
    <s v="United States"/>
    <s v="Los Angeles"/>
    <s v="California"/>
    <n v="90036"/>
    <x v="1"/>
    <s v="OFF-BI-10001553"/>
    <x v="1"/>
    <x v="8"/>
    <s v="SpineVue Locking Slant-D Ring Binders by Cardinal"/>
    <n v="7.3120000000000003"/>
    <n v="1"/>
    <n v="0.2"/>
    <n v="2.5592000000000001"/>
    <n v="2016"/>
    <x v="8"/>
    <s v="Q3"/>
    <n v="0.35000000000000003"/>
  </r>
  <r>
    <m/>
    <m/>
    <m/>
    <m/>
    <m/>
    <m/>
    <m/>
    <m/>
    <m/>
    <m/>
    <m/>
    <m/>
    <m/>
    <m/>
    <m/>
    <m/>
    <m/>
    <m/>
    <m/>
    <m/>
    <m/>
    <n v="9239"/>
    <s v="CA-2017-138156"/>
    <d v="2017-02-11T00:00:00"/>
    <s v="2/14/2017"/>
    <s v="First Class"/>
    <s v="MM-17260"/>
    <x v="570"/>
    <x v="0"/>
    <s v="United States"/>
    <s v="Columbus"/>
    <s v="Ohio"/>
    <n v="43229"/>
    <x v="3"/>
    <s v="FUR-FU-10003601"/>
    <x v="0"/>
    <x v="5"/>
    <s v="Deflect-o RollaMat Studded, Beveled Mat for Medium Pile Carpeting"/>
    <n v="147.56800000000001"/>
    <n v="2"/>
    <n v="0.2"/>
    <n v="-3.6892"/>
    <n v="2017"/>
    <x v="11"/>
    <s v="Q1"/>
    <n v="-2.4999999999999998E-2"/>
  </r>
  <r>
    <m/>
    <m/>
    <m/>
    <m/>
    <m/>
    <m/>
    <m/>
    <m/>
    <m/>
    <m/>
    <m/>
    <m/>
    <m/>
    <m/>
    <m/>
    <m/>
    <m/>
    <m/>
    <m/>
    <m/>
    <m/>
    <n v="9240"/>
    <s v="CA-2017-110310"/>
    <d v="2017-10-27T00:00:00"/>
    <d v="2017-02-11T00:00:00"/>
    <s v="Standard Class"/>
    <s v="NB-18655"/>
    <x v="240"/>
    <x v="1"/>
    <s v="United States"/>
    <s v="Tallahassee"/>
    <s v="Florida"/>
    <n v="32303"/>
    <x v="0"/>
    <s v="OFF-PA-10001685"/>
    <x v="1"/>
    <x v="10"/>
    <s v="Easy-staple paper"/>
    <n v="56.783999999999999"/>
    <n v="7"/>
    <n v="0.2"/>
    <n v="20.584199999999999"/>
    <n v="2017"/>
    <x v="2"/>
    <s v="Q4"/>
    <n v="0.36249999999999999"/>
  </r>
  <r>
    <m/>
    <m/>
    <m/>
    <m/>
    <m/>
    <m/>
    <m/>
    <m/>
    <m/>
    <m/>
    <m/>
    <m/>
    <m/>
    <m/>
    <m/>
    <m/>
    <m/>
    <m/>
    <m/>
    <m/>
    <m/>
    <n v="9241"/>
    <s v="CA-2017-110310"/>
    <d v="2017-10-27T00:00:00"/>
    <d v="2017-02-11T00:00:00"/>
    <s v="Standard Class"/>
    <s v="NB-18655"/>
    <x v="240"/>
    <x v="1"/>
    <s v="United States"/>
    <s v="Tallahassee"/>
    <s v="Florida"/>
    <n v="32303"/>
    <x v="0"/>
    <s v="OFF-BI-10001097"/>
    <x v="1"/>
    <x v="8"/>
    <s v="Avery Hole Reinforcements"/>
    <n v="5.6070000000000002"/>
    <n v="3"/>
    <n v="0.7"/>
    <n v="-3.9249000000000001"/>
    <n v="2017"/>
    <x v="2"/>
    <s v="Q4"/>
    <n v="-0.7"/>
  </r>
  <r>
    <m/>
    <m/>
    <m/>
    <m/>
    <m/>
    <m/>
    <m/>
    <m/>
    <m/>
    <m/>
    <m/>
    <m/>
    <m/>
    <m/>
    <m/>
    <m/>
    <m/>
    <m/>
    <m/>
    <m/>
    <m/>
    <n v="9242"/>
    <s v="CA-2017-110310"/>
    <d v="2017-10-27T00:00:00"/>
    <d v="2017-02-11T00:00:00"/>
    <s v="Standard Class"/>
    <s v="NB-18655"/>
    <x v="240"/>
    <x v="1"/>
    <s v="United States"/>
    <s v="Tallahassee"/>
    <s v="Florida"/>
    <n v="32303"/>
    <x v="0"/>
    <s v="OFF-AR-10001662"/>
    <x v="1"/>
    <x v="6"/>
    <s v="Rogers Handheld Barrel Pencil Sharpener"/>
    <n v="6.5759999999999996"/>
    <n v="3"/>
    <n v="0.2"/>
    <n v="0.57540000000000002"/>
    <n v="2017"/>
    <x v="2"/>
    <s v="Q4"/>
    <n v="8.7500000000000008E-2"/>
  </r>
  <r>
    <m/>
    <m/>
    <m/>
    <m/>
    <m/>
    <m/>
    <m/>
    <m/>
    <m/>
    <m/>
    <m/>
    <m/>
    <m/>
    <m/>
    <m/>
    <m/>
    <m/>
    <m/>
    <m/>
    <m/>
    <m/>
    <n v="9243"/>
    <s v="CA-2014-113271"/>
    <d v="2014-07-09T00:00:00"/>
    <s v="7/14/2014"/>
    <s v="Standard Class"/>
    <s v="DS-13030"/>
    <x v="284"/>
    <x v="2"/>
    <s v="United States"/>
    <s v="San Francisco"/>
    <s v="California"/>
    <n v="94122"/>
    <x v="1"/>
    <s v="OFF-BI-10002609"/>
    <x v="1"/>
    <x v="8"/>
    <s v="Avery Hidden Tab Dividers for Binding Systems"/>
    <n v="14.304"/>
    <n v="6"/>
    <n v="0.2"/>
    <n v="4.6487999999999996"/>
    <n v="2014"/>
    <x v="7"/>
    <s v="Q3"/>
    <n v="0.32499999999999996"/>
  </r>
  <r>
    <m/>
    <m/>
    <m/>
    <m/>
    <m/>
    <m/>
    <m/>
    <m/>
    <m/>
    <m/>
    <m/>
    <m/>
    <m/>
    <m/>
    <m/>
    <m/>
    <m/>
    <m/>
    <m/>
    <m/>
    <m/>
    <n v="9244"/>
    <s v="CA-2014-113271"/>
    <d v="2014-07-09T00:00:00"/>
    <s v="7/14/2014"/>
    <s v="Standard Class"/>
    <s v="DS-13030"/>
    <x v="284"/>
    <x v="2"/>
    <s v="United States"/>
    <s v="San Francisco"/>
    <s v="California"/>
    <n v="94122"/>
    <x v="1"/>
    <s v="FUR-BO-10004218"/>
    <x v="0"/>
    <x v="0"/>
    <s v="Bush Heritage Pine Collection 5-Shelf Bookcase, Albany Pine Finish, *Special Order"/>
    <n v="119.833"/>
    <n v="1"/>
    <n v="0.15"/>
    <n v="7.0490000000000004"/>
    <n v="2014"/>
    <x v="7"/>
    <s v="Q3"/>
    <n v="5.8823529411764712E-2"/>
  </r>
  <r>
    <m/>
    <m/>
    <m/>
    <m/>
    <m/>
    <m/>
    <m/>
    <m/>
    <m/>
    <m/>
    <m/>
    <m/>
    <m/>
    <m/>
    <m/>
    <m/>
    <m/>
    <m/>
    <m/>
    <m/>
    <m/>
    <n v="9245"/>
    <s v="CA-2014-113271"/>
    <d v="2014-07-09T00:00:00"/>
    <s v="7/14/2014"/>
    <s v="Standard Class"/>
    <s v="DS-13030"/>
    <x v="284"/>
    <x v="2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  <n v="2014"/>
    <x v="7"/>
    <s v="Q3"/>
    <n v="0.40000000000000008"/>
  </r>
  <r>
    <m/>
    <m/>
    <m/>
    <m/>
    <m/>
    <m/>
    <m/>
    <m/>
    <m/>
    <m/>
    <m/>
    <m/>
    <m/>
    <m/>
    <m/>
    <m/>
    <m/>
    <m/>
    <m/>
    <m/>
    <m/>
    <n v="9246"/>
    <s v="CA-2014-113271"/>
    <d v="2014-07-09T00:00:00"/>
    <s v="7/14/2014"/>
    <s v="Standard Class"/>
    <s v="DS-13030"/>
    <x v="284"/>
    <x v="2"/>
    <s v="United States"/>
    <s v="San Francisco"/>
    <s v="California"/>
    <n v="94122"/>
    <x v="1"/>
    <s v="OFF-PA-10002365"/>
    <x v="1"/>
    <x v="10"/>
    <s v="Xerox 1967"/>
    <n v="32.4"/>
    <n v="5"/>
    <n v="0"/>
    <n v="15.552"/>
    <n v="2014"/>
    <x v="7"/>
    <s v="Q3"/>
    <n v="0.48"/>
  </r>
  <r>
    <m/>
    <m/>
    <m/>
    <m/>
    <m/>
    <m/>
    <m/>
    <m/>
    <m/>
    <m/>
    <m/>
    <m/>
    <m/>
    <m/>
    <m/>
    <m/>
    <m/>
    <m/>
    <m/>
    <m/>
    <m/>
    <n v="9247"/>
    <s v="CA-2017-130106"/>
    <d v="2017-05-22T00:00:00"/>
    <s v="5/26/2017"/>
    <s v="Standard Class"/>
    <s v="VF-21715"/>
    <x v="665"/>
    <x v="2"/>
    <s v="United States"/>
    <s v="San Francisco"/>
    <s v="California"/>
    <n v="94109"/>
    <x v="1"/>
    <s v="OFF-AR-10003651"/>
    <x v="1"/>
    <x v="6"/>
    <s v="Newell 350"/>
    <n v="9.84"/>
    <n v="3"/>
    <n v="0"/>
    <n v="2.8536000000000001"/>
    <n v="2017"/>
    <x v="5"/>
    <s v="Q2"/>
    <n v="0.29000000000000004"/>
  </r>
  <r>
    <m/>
    <m/>
    <m/>
    <m/>
    <m/>
    <m/>
    <m/>
    <m/>
    <m/>
    <m/>
    <m/>
    <m/>
    <m/>
    <m/>
    <m/>
    <m/>
    <m/>
    <m/>
    <m/>
    <m/>
    <m/>
    <n v="9248"/>
    <s v="CA-2017-130106"/>
    <d v="2017-05-22T00:00:00"/>
    <s v="5/26/2017"/>
    <s v="Standard Class"/>
    <s v="VF-21715"/>
    <x v="665"/>
    <x v="2"/>
    <s v="United States"/>
    <s v="San Francisco"/>
    <s v="California"/>
    <n v="94109"/>
    <x v="1"/>
    <s v="OFF-AR-10003732"/>
    <x v="1"/>
    <x v="6"/>
    <s v="Newell 333"/>
    <n v="2.78"/>
    <n v="1"/>
    <n v="0"/>
    <n v="0.7228"/>
    <n v="2017"/>
    <x v="5"/>
    <s v="Q2"/>
    <n v="0.26"/>
  </r>
  <r>
    <m/>
    <m/>
    <m/>
    <m/>
    <m/>
    <m/>
    <m/>
    <m/>
    <m/>
    <m/>
    <m/>
    <m/>
    <m/>
    <m/>
    <m/>
    <m/>
    <m/>
    <m/>
    <m/>
    <m/>
    <m/>
    <n v="9249"/>
    <s v="CA-2016-127761"/>
    <d v="2016-11-10T00:00:00"/>
    <s v="11/14/2016"/>
    <s v="Standard Class"/>
    <s v="SW-20275"/>
    <x v="349"/>
    <x v="0"/>
    <s v="United States"/>
    <s v="New York City"/>
    <s v="New York"/>
    <n v="10009"/>
    <x v="3"/>
    <s v="OFF-BI-10002557"/>
    <x v="1"/>
    <x v="8"/>
    <s v="Presstex Flexible Ring Binders"/>
    <n v="3.64"/>
    <n v="1"/>
    <n v="0.2"/>
    <n v="1.365"/>
    <n v="2016"/>
    <x v="0"/>
    <s v="Q4"/>
    <n v="0.375"/>
  </r>
  <r>
    <m/>
    <m/>
    <m/>
    <m/>
    <m/>
    <m/>
    <m/>
    <m/>
    <m/>
    <m/>
    <m/>
    <m/>
    <m/>
    <m/>
    <m/>
    <m/>
    <m/>
    <m/>
    <m/>
    <m/>
    <m/>
    <n v="9250"/>
    <s v="CA-2016-127761"/>
    <d v="2016-11-10T00:00:00"/>
    <s v="11/14/2016"/>
    <s v="Standard Class"/>
    <s v="SW-20275"/>
    <x v="349"/>
    <x v="0"/>
    <s v="United States"/>
    <s v="New York City"/>
    <s v="New York"/>
    <n v="10009"/>
    <x v="3"/>
    <s v="TEC-PH-10003691"/>
    <x v="2"/>
    <x v="7"/>
    <s v="BlackBerry Q10"/>
    <n v="881.93"/>
    <n v="7"/>
    <n v="0"/>
    <n v="220.48249999999999"/>
    <n v="2016"/>
    <x v="0"/>
    <s v="Q4"/>
    <n v="0.25"/>
  </r>
  <r>
    <m/>
    <m/>
    <m/>
    <m/>
    <m/>
    <m/>
    <m/>
    <m/>
    <m/>
    <m/>
    <m/>
    <m/>
    <m/>
    <m/>
    <m/>
    <m/>
    <m/>
    <m/>
    <m/>
    <m/>
    <m/>
    <n v="9251"/>
    <s v="CA-2016-105354"/>
    <d v="2016-12-02T00:00:00"/>
    <d v="2016-06-12T00:00:00"/>
    <s v="Standard Class"/>
    <s v="PW-19030"/>
    <x v="463"/>
    <x v="1"/>
    <s v="United States"/>
    <s v="Marion"/>
    <s v="Iowa"/>
    <n v="52302"/>
    <x v="2"/>
    <s v="OFF-BI-10001107"/>
    <x v="1"/>
    <x v="8"/>
    <s v="GBC White Gloss Covers, Plain Front"/>
    <n v="115.84"/>
    <n v="8"/>
    <n v="0"/>
    <n v="54.444800000000001"/>
    <n v="2016"/>
    <x v="4"/>
    <s v="Q4"/>
    <n v="0.47"/>
  </r>
  <r>
    <m/>
    <m/>
    <m/>
    <m/>
    <m/>
    <m/>
    <m/>
    <m/>
    <m/>
    <m/>
    <m/>
    <m/>
    <m/>
    <m/>
    <m/>
    <m/>
    <m/>
    <m/>
    <m/>
    <m/>
    <m/>
    <n v="9252"/>
    <s v="CA-2017-155712"/>
    <d v="2017-03-02T00:00:00"/>
    <d v="2017-08-03T00:00:00"/>
    <s v="Standard Class"/>
    <s v="KD-16615"/>
    <x v="629"/>
    <x v="1"/>
    <s v="United States"/>
    <s v="Los Angeles"/>
    <s v="California"/>
    <n v="90008"/>
    <x v="1"/>
    <s v="OFF-BI-10004224"/>
    <x v="1"/>
    <x v="8"/>
    <s v="Catalog Binders with Expanding Posts"/>
    <n v="107.648"/>
    <n v="2"/>
    <n v="0.2"/>
    <n v="33.64"/>
    <n v="2017"/>
    <x v="10"/>
    <s v="Q1"/>
    <n v="0.3125"/>
  </r>
  <r>
    <m/>
    <m/>
    <m/>
    <m/>
    <m/>
    <m/>
    <m/>
    <m/>
    <m/>
    <m/>
    <m/>
    <m/>
    <m/>
    <m/>
    <m/>
    <m/>
    <m/>
    <m/>
    <m/>
    <m/>
    <m/>
    <n v="9253"/>
    <s v="CA-2017-102309"/>
    <d v="2017-09-23T00:00:00"/>
    <s v="9/25/2017"/>
    <s v="Second Class"/>
    <s v="DO-13645"/>
    <x v="770"/>
    <x v="0"/>
    <s v="United States"/>
    <s v="Pine Bluff"/>
    <s v="Arkansas"/>
    <n v="71603"/>
    <x v="0"/>
    <s v="TEC-AC-10001114"/>
    <x v="2"/>
    <x v="11"/>
    <s v="Microsoft Wireless Mobile Mouse 4000"/>
    <n v="199.95"/>
    <n v="5"/>
    <n v="0"/>
    <n v="63.984000000000002"/>
    <n v="2017"/>
    <x v="8"/>
    <s v="Q3"/>
    <n v="0.32"/>
  </r>
  <r>
    <m/>
    <m/>
    <m/>
    <m/>
    <m/>
    <m/>
    <m/>
    <m/>
    <m/>
    <m/>
    <m/>
    <m/>
    <m/>
    <m/>
    <m/>
    <m/>
    <m/>
    <m/>
    <m/>
    <m/>
    <m/>
    <n v="9254"/>
    <s v="CA-2017-102309"/>
    <d v="2017-09-23T00:00:00"/>
    <s v="9/25/2017"/>
    <s v="Second Class"/>
    <s v="DO-13645"/>
    <x v="770"/>
    <x v="0"/>
    <s v="United States"/>
    <s v="Pine Bluff"/>
    <s v="Arkansas"/>
    <n v="71603"/>
    <x v="0"/>
    <s v="OFF-PA-10002005"/>
    <x v="1"/>
    <x v="10"/>
    <s v="Xerox 225"/>
    <n v="12.96"/>
    <n v="2"/>
    <n v="0"/>
    <n v="6.2207999999999997"/>
    <n v="2017"/>
    <x v="8"/>
    <s v="Q3"/>
    <n v="0.47999999999999993"/>
  </r>
  <r>
    <m/>
    <m/>
    <m/>
    <m/>
    <m/>
    <m/>
    <m/>
    <m/>
    <m/>
    <m/>
    <m/>
    <m/>
    <m/>
    <m/>
    <m/>
    <m/>
    <m/>
    <m/>
    <m/>
    <m/>
    <m/>
    <n v="9255"/>
    <s v="CA-2014-168368"/>
    <d v="2014-02-11T00:00:00"/>
    <s v="2/15/2014"/>
    <s v="Second Class"/>
    <s v="GA-14725"/>
    <x v="315"/>
    <x v="0"/>
    <s v="United States"/>
    <s v="Columbia"/>
    <s v="Missouri"/>
    <n v="65203"/>
    <x v="2"/>
    <s v="FUR-CH-10001146"/>
    <x v="0"/>
    <x v="1"/>
    <s v="Global Value Mid-Back Manager's Chair, Gray"/>
    <n v="60.89"/>
    <n v="1"/>
    <n v="0"/>
    <n v="15.2225"/>
    <n v="2014"/>
    <x v="11"/>
    <s v="Q1"/>
    <n v="0.25"/>
  </r>
  <r>
    <m/>
    <m/>
    <m/>
    <m/>
    <m/>
    <m/>
    <m/>
    <m/>
    <m/>
    <m/>
    <m/>
    <m/>
    <m/>
    <m/>
    <m/>
    <m/>
    <m/>
    <m/>
    <m/>
    <m/>
    <m/>
    <n v="9256"/>
    <s v="CA-2014-168368"/>
    <d v="2014-02-11T00:00:00"/>
    <s v="2/15/2014"/>
    <s v="Second Class"/>
    <s v="GA-14725"/>
    <x v="315"/>
    <x v="0"/>
    <s v="United States"/>
    <s v="Columbia"/>
    <s v="Missouri"/>
    <n v="65203"/>
    <x v="2"/>
    <s v="OFF-LA-10004853"/>
    <x v="1"/>
    <x v="2"/>
    <s v="Avery 483"/>
    <n v="14.94"/>
    <n v="3"/>
    <n v="0"/>
    <n v="6.8723999999999998"/>
    <n v="2014"/>
    <x v="11"/>
    <s v="Q1"/>
    <n v="0.46"/>
  </r>
  <r>
    <m/>
    <m/>
    <m/>
    <m/>
    <m/>
    <m/>
    <m/>
    <m/>
    <m/>
    <m/>
    <m/>
    <m/>
    <m/>
    <m/>
    <m/>
    <m/>
    <m/>
    <m/>
    <m/>
    <m/>
    <m/>
    <n v="9257"/>
    <s v="CA-2014-168368"/>
    <d v="2014-02-11T00:00:00"/>
    <s v="2/15/2014"/>
    <s v="Second Class"/>
    <s v="GA-14725"/>
    <x v="315"/>
    <x v="0"/>
    <s v="United States"/>
    <s v="Columbia"/>
    <s v="Missouri"/>
    <n v="65203"/>
    <x v="2"/>
    <s v="OFF-BI-10004728"/>
    <x v="1"/>
    <x v="8"/>
    <s v="Wilson Jones Turn Tabs Binder Tool for Ring Binders"/>
    <n v="9.64"/>
    <n v="2"/>
    <n v="0"/>
    <n v="4.4344000000000001"/>
    <n v="2014"/>
    <x v="11"/>
    <s v="Q1"/>
    <n v="0.45999999999999996"/>
  </r>
  <r>
    <m/>
    <m/>
    <m/>
    <m/>
    <m/>
    <m/>
    <m/>
    <m/>
    <m/>
    <m/>
    <m/>
    <m/>
    <m/>
    <m/>
    <m/>
    <m/>
    <m/>
    <m/>
    <m/>
    <m/>
    <m/>
    <n v="9258"/>
    <s v="CA-2014-168368"/>
    <d v="2014-02-11T00:00:00"/>
    <s v="2/15/2014"/>
    <s v="Second Class"/>
    <s v="GA-14725"/>
    <x v="315"/>
    <x v="0"/>
    <s v="United States"/>
    <s v="Columbia"/>
    <s v="Missouri"/>
    <n v="65203"/>
    <x v="2"/>
    <s v="FUR-FU-10002298"/>
    <x v="0"/>
    <x v="5"/>
    <s v="Rubbermaid ClusterMat Chairmats, Mat Size- 66&quot; x 60&quot;, Lip 20&quot; x 11&quot; -90 Degree Angle"/>
    <n v="332.94"/>
    <n v="3"/>
    <n v="0"/>
    <n v="53.270400000000002"/>
    <n v="2014"/>
    <x v="11"/>
    <s v="Q1"/>
    <n v="0.16"/>
  </r>
  <r>
    <m/>
    <m/>
    <m/>
    <m/>
    <m/>
    <m/>
    <m/>
    <m/>
    <m/>
    <m/>
    <m/>
    <m/>
    <m/>
    <m/>
    <m/>
    <m/>
    <m/>
    <m/>
    <m/>
    <m/>
    <m/>
    <n v="9259"/>
    <s v="CA-2014-168368"/>
    <d v="2014-02-11T00:00:00"/>
    <s v="2/15/2014"/>
    <s v="Second Class"/>
    <s v="GA-14725"/>
    <x v="315"/>
    <x v="0"/>
    <s v="United States"/>
    <s v="Columbia"/>
    <s v="Missouri"/>
    <n v="65203"/>
    <x v="2"/>
    <s v="OFF-BI-10004654"/>
    <x v="1"/>
    <x v="8"/>
    <s v="VariCap6 Expandable Binder"/>
    <n v="51.9"/>
    <n v="3"/>
    <n v="0"/>
    <n v="24.393000000000001"/>
    <n v="2014"/>
    <x v="11"/>
    <s v="Q1"/>
    <n v="0.47000000000000003"/>
  </r>
  <r>
    <m/>
    <m/>
    <m/>
    <m/>
    <m/>
    <m/>
    <m/>
    <m/>
    <m/>
    <m/>
    <m/>
    <m/>
    <m/>
    <m/>
    <m/>
    <m/>
    <m/>
    <m/>
    <m/>
    <m/>
    <m/>
    <n v="9260"/>
    <s v="CA-2014-168368"/>
    <d v="2014-02-11T00:00:00"/>
    <s v="2/15/2014"/>
    <s v="Second Class"/>
    <s v="GA-14725"/>
    <x v="315"/>
    <x v="0"/>
    <s v="United States"/>
    <s v="Columbia"/>
    <s v="Missouri"/>
    <n v="65203"/>
    <x v="2"/>
    <s v="OFF-ST-10002583"/>
    <x v="1"/>
    <x v="4"/>
    <s v="Fellowes Neat Ideas Storage Cubes"/>
    <n v="64.959999999999994"/>
    <n v="2"/>
    <n v="0"/>
    <n v="2.5983999999999998"/>
    <n v="2014"/>
    <x v="11"/>
    <s v="Q1"/>
    <n v="0.04"/>
  </r>
  <r>
    <m/>
    <m/>
    <m/>
    <m/>
    <m/>
    <m/>
    <m/>
    <m/>
    <m/>
    <m/>
    <m/>
    <m/>
    <m/>
    <m/>
    <m/>
    <m/>
    <m/>
    <m/>
    <m/>
    <m/>
    <m/>
    <n v="9261"/>
    <s v="CA-2017-167976"/>
    <d v="2017-11-11T00:00:00"/>
    <s v="11/14/2017"/>
    <s v="Second Class"/>
    <s v="JL-15505"/>
    <x v="145"/>
    <x v="0"/>
    <s v="United States"/>
    <s v="Aberdeen"/>
    <s v="South Dakota"/>
    <n v="57401"/>
    <x v="2"/>
    <s v="OFF-SU-10004661"/>
    <x v="1"/>
    <x v="14"/>
    <s v="Acme Titanium Bonded Scissors"/>
    <n v="25.5"/>
    <n v="3"/>
    <n v="0"/>
    <n v="6.63"/>
    <n v="2017"/>
    <x v="0"/>
    <s v="Q4"/>
    <n v="0.26"/>
  </r>
  <r>
    <m/>
    <m/>
    <m/>
    <m/>
    <m/>
    <m/>
    <m/>
    <m/>
    <m/>
    <m/>
    <m/>
    <m/>
    <m/>
    <m/>
    <m/>
    <m/>
    <m/>
    <m/>
    <m/>
    <m/>
    <m/>
    <n v="9262"/>
    <s v="CA-2017-111388"/>
    <d v="2017-09-02T00:00:00"/>
    <d v="2017-02-09T00:00:00"/>
    <s v="Same Day"/>
    <s v="SU-20665"/>
    <x v="711"/>
    <x v="2"/>
    <s v="United States"/>
    <s v="Seattle"/>
    <s v="Washington"/>
    <n v="98103"/>
    <x v="1"/>
    <s v="FUR-CH-10003061"/>
    <x v="0"/>
    <x v="1"/>
    <s v="Global Leather Task Chair, Black"/>
    <n v="215.976"/>
    <n v="3"/>
    <n v="0.2"/>
    <n v="-2.6997"/>
    <n v="2017"/>
    <x v="8"/>
    <s v="Q3"/>
    <n v="-1.2500000000000001E-2"/>
  </r>
  <r>
    <m/>
    <m/>
    <m/>
    <m/>
    <m/>
    <m/>
    <m/>
    <m/>
    <m/>
    <m/>
    <m/>
    <m/>
    <m/>
    <m/>
    <m/>
    <m/>
    <m/>
    <m/>
    <m/>
    <m/>
    <m/>
    <n v="9263"/>
    <s v="CA-2015-124499"/>
    <d v="2015-10-09T00:00:00"/>
    <s v="10/13/2015"/>
    <s v="Standard Class"/>
    <s v="FM-14380"/>
    <x v="248"/>
    <x v="0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  <n v="2015"/>
    <x v="2"/>
    <s v="Q4"/>
    <n v="8.9999999999999983E-2"/>
  </r>
  <r>
    <m/>
    <m/>
    <m/>
    <m/>
    <m/>
    <m/>
    <m/>
    <m/>
    <m/>
    <m/>
    <m/>
    <m/>
    <m/>
    <m/>
    <m/>
    <m/>
    <m/>
    <m/>
    <m/>
    <m/>
    <m/>
    <n v="9264"/>
    <s v="CA-2015-124499"/>
    <d v="2015-10-09T00:00:00"/>
    <s v="10/13/2015"/>
    <s v="Standard Class"/>
    <s v="FM-14380"/>
    <x v="248"/>
    <x v="0"/>
    <s v="United States"/>
    <s v="Detroit"/>
    <s v="Michigan"/>
    <n v="48227"/>
    <x v="2"/>
    <s v="OFF-AP-10002191"/>
    <x v="1"/>
    <x v="9"/>
    <s v="Belkin 8 Outlet SurgeMaster II Gold Surge Protector"/>
    <n v="269.91000000000003"/>
    <n v="5"/>
    <n v="0.1"/>
    <n v="53.981999999999999"/>
    <n v="2015"/>
    <x v="2"/>
    <s v="Q4"/>
    <n v="0.19999999999999998"/>
  </r>
  <r>
    <m/>
    <m/>
    <m/>
    <m/>
    <m/>
    <m/>
    <m/>
    <m/>
    <m/>
    <m/>
    <m/>
    <m/>
    <m/>
    <m/>
    <m/>
    <m/>
    <m/>
    <m/>
    <m/>
    <m/>
    <m/>
    <n v="9265"/>
    <s v="US-2017-128118"/>
    <d v="2017-11-24T00:00:00"/>
    <d v="2017-01-12T00:00:00"/>
    <s v="Standard Class"/>
    <s v="MY-17380"/>
    <x v="199"/>
    <x v="1"/>
    <s v="United States"/>
    <s v="Memphis"/>
    <s v="Tennessee"/>
    <n v="38109"/>
    <x v="0"/>
    <s v="OFF-BI-10000216"/>
    <x v="1"/>
    <x v="8"/>
    <s v="Mead 1st Gear 2&quot; Zipper Binder, Asst. Colors"/>
    <n v="11.673"/>
    <n v="3"/>
    <n v="0.7"/>
    <n v="-7.782"/>
    <n v="2017"/>
    <x v="0"/>
    <s v="Q4"/>
    <n v="-0.66666666666666663"/>
  </r>
  <r>
    <m/>
    <m/>
    <m/>
    <m/>
    <m/>
    <m/>
    <m/>
    <m/>
    <m/>
    <m/>
    <m/>
    <m/>
    <m/>
    <m/>
    <m/>
    <m/>
    <m/>
    <m/>
    <m/>
    <m/>
    <m/>
    <n v="9266"/>
    <s v="US-2017-128118"/>
    <d v="2017-11-24T00:00:00"/>
    <d v="2017-01-12T00:00:00"/>
    <s v="Standard Class"/>
    <s v="MY-17380"/>
    <x v="199"/>
    <x v="1"/>
    <s v="United States"/>
    <s v="Memphis"/>
    <s v="Tennessee"/>
    <n v="38109"/>
    <x v="0"/>
    <s v="OFF-EN-10003448"/>
    <x v="1"/>
    <x v="12"/>
    <s v="Peel &amp; Seel Recycled Catalog Envelopes, Brown"/>
    <n v="64.847999999999999"/>
    <n v="7"/>
    <n v="0.2"/>
    <n v="24.318000000000001"/>
    <n v="2017"/>
    <x v="0"/>
    <s v="Q4"/>
    <n v="0.375"/>
  </r>
  <r>
    <m/>
    <m/>
    <m/>
    <m/>
    <m/>
    <m/>
    <m/>
    <m/>
    <m/>
    <m/>
    <m/>
    <m/>
    <m/>
    <m/>
    <m/>
    <m/>
    <m/>
    <m/>
    <m/>
    <m/>
    <m/>
    <n v="9267"/>
    <s v="CA-2014-125759"/>
    <d v="2014-02-08T00:00:00"/>
    <d v="2014-09-02T00:00:00"/>
    <s v="First Class"/>
    <s v="NM-18445"/>
    <x v="134"/>
    <x v="2"/>
    <s v="United States"/>
    <s v="North Las Vegas"/>
    <s v="Nevada"/>
    <n v="89031"/>
    <x v="1"/>
    <s v="FUR-FU-10002111"/>
    <x v="0"/>
    <x v="5"/>
    <s v="Master Caster Door Stop, Large Brown"/>
    <n v="14.56"/>
    <n v="2"/>
    <n v="0"/>
    <n v="5.5327999999999999"/>
    <n v="2014"/>
    <x v="11"/>
    <s v="Q1"/>
    <n v="0.38"/>
  </r>
  <r>
    <m/>
    <m/>
    <m/>
    <m/>
    <m/>
    <m/>
    <m/>
    <m/>
    <m/>
    <m/>
    <m/>
    <m/>
    <m/>
    <m/>
    <m/>
    <m/>
    <m/>
    <m/>
    <m/>
    <m/>
    <m/>
    <n v="9268"/>
    <s v="CA-2015-151869"/>
    <d v="2015-09-25T00:00:00"/>
    <s v="9/25/2015"/>
    <s v="Same Day"/>
    <s v="CS-11950"/>
    <x v="229"/>
    <x v="0"/>
    <s v="United States"/>
    <s v="Freeport"/>
    <s v="New York"/>
    <n v="11520"/>
    <x v="3"/>
    <s v="FUR-CH-10001545"/>
    <x v="0"/>
    <x v="1"/>
    <s v="Hon Comfortask Task/Swivel Chairs"/>
    <n v="102.58199999999999"/>
    <n v="1"/>
    <n v="0.1"/>
    <n v="6.8388"/>
    <n v="2015"/>
    <x v="8"/>
    <s v="Q3"/>
    <n v="6.6666666666666666E-2"/>
  </r>
  <r>
    <m/>
    <m/>
    <m/>
    <m/>
    <m/>
    <m/>
    <m/>
    <m/>
    <m/>
    <m/>
    <m/>
    <m/>
    <m/>
    <m/>
    <m/>
    <m/>
    <m/>
    <m/>
    <m/>
    <m/>
    <m/>
    <n v="9269"/>
    <s v="CA-2015-151869"/>
    <d v="2015-09-25T00:00:00"/>
    <s v="9/25/2015"/>
    <s v="Same Day"/>
    <s v="CS-11950"/>
    <x v="229"/>
    <x v="0"/>
    <s v="United States"/>
    <s v="Freeport"/>
    <s v="New York"/>
    <n v="11520"/>
    <x v="3"/>
    <s v="OFF-PA-10002947"/>
    <x v="1"/>
    <x v="10"/>
    <s v="Xerox 1923"/>
    <n v="20.04"/>
    <n v="3"/>
    <n v="0"/>
    <n v="9.6191999999999993"/>
    <n v="2015"/>
    <x v="8"/>
    <s v="Q3"/>
    <n v="0.48"/>
  </r>
  <r>
    <m/>
    <m/>
    <m/>
    <m/>
    <m/>
    <m/>
    <m/>
    <m/>
    <m/>
    <m/>
    <m/>
    <m/>
    <m/>
    <m/>
    <m/>
    <m/>
    <m/>
    <m/>
    <m/>
    <m/>
    <m/>
    <n v="9270"/>
    <s v="US-2017-102183"/>
    <d v="2017-08-21T00:00:00"/>
    <s v="8/28/2017"/>
    <s v="Standard Class"/>
    <s v="PK-19075"/>
    <x v="7"/>
    <x v="0"/>
    <s v="United States"/>
    <s v="New York City"/>
    <s v="New York"/>
    <n v="10035"/>
    <x v="3"/>
    <s v="OFF-BI-10003476"/>
    <x v="1"/>
    <x v="8"/>
    <s v="Avery Metallic Poly Binders"/>
    <n v="32.088000000000001"/>
    <n v="7"/>
    <n v="0.2"/>
    <n v="11.2308"/>
    <n v="2017"/>
    <x v="6"/>
    <s v="Q3"/>
    <n v="0.35"/>
  </r>
  <r>
    <m/>
    <m/>
    <m/>
    <m/>
    <m/>
    <m/>
    <m/>
    <m/>
    <m/>
    <m/>
    <m/>
    <m/>
    <m/>
    <m/>
    <m/>
    <m/>
    <m/>
    <m/>
    <m/>
    <m/>
    <m/>
    <n v="9271"/>
    <s v="US-2017-102183"/>
    <d v="2017-08-21T00:00:00"/>
    <s v="8/28/2017"/>
    <s v="Standard Class"/>
    <s v="PK-19075"/>
    <x v="7"/>
    <x v="0"/>
    <s v="United States"/>
    <s v="New York City"/>
    <s v="New York"/>
    <n v="10035"/>
    <x v="3"/>
    <s v="OFF-BI-10001359"/>
    <x v="1"/>
    <x v="8"/>
    <s v="GBC DocuBind TL300 Electric Binding System"/>
    <n v="4305.5519999999997"/>
    <n v="6"/>
    <n v="0.2"/>
    <n v="1453.1238000000001"/>
    <n v="2017"/>
    <x v="6"/>
    <s v="Q3"/>
    <n v="0.33750000000000002"/>
  </r>
  <r>
    <m/>
    <m/>
    <m/>
    <m/>
    <m/>
    <m/>
    <m/>
    <m/>
    <m/>
    <m/>
    <m/>
    <m/>
    <m/>
    <m/>
    <m/>
    <m/>
    <m/>
    <m/>
    <m/>
    <m/>
    <m/>
    <n v="9272"/>
    <s v="CA-2016-100510"/>
    <d v="2016-05-12T00:00:00"/>
    <s v="5/17/2016"/>
    <s v="Standard Class"/>
    <s v="HM-14860"/>
    <x v="447"/>
    <x v="1"/>
    <s v="United States"/>
    <s v="New York City"/>
    <s v="New York"/>
    <n v="10024"/>
    <x v="3"/>
    <s v="FUR-FU-10000320"/>
    <x v="0"/>
    <x v="5"/>
    <s v="OIC Stacking Trays"/>
    <n v="10.02"/>
    <n v="3"/>
    <n v="0"/>
    <n v="4.4088000000000003"/>
    <n v="2016"/>
    <x v="5"/>
    <s v="Q2"/>
    <n v="0.44000000000000006"/>
  </r>
  <r>
    <m/>
    <m/>
    <m/>
    <m/>
    <m/>
    <m/>
    <m/>
    <m/>
    <m/>
    <m/>
    <m/>
    <m/>
    <m/>
    <m/>
    <m/>
    <m/>
    <m/>
    <m/>
    <m/>
    <m/>
    <m/>
    <n v="9273"/>
    <s v="CA-2016-100510"/>
    <d v="2016-05-12T00:00:00"/>
    <s v="5/17/2016"/>
    <s v="Standard Class"/>
    <s v="HM-14860"/>
    <x v="447"/>
    <x v="1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  <n v="2016"/>
    <x v="5"/>
    <s v="Q2"/>
    <n v="0.48"/>
  </r>
  <r>
    <m/>
    <m/>
    <m/>
    <m/>
    <m/>
    <m/>
    <m/>
    <m/>
    <m/>
    <m/>
    <m/>
    <m/>
    <m/>
    <m/>
    <m/>
    <m/>
    <m/>
    <m/>
    <m/>
    <m/>
    <m/>
    <n v="9274"/>
    <s v="CA-2017-146983"/>
    <d v="2017-09-02T00:00:00"/>
    <d v="2017-06-09T00:00:00"/>
    <s v="Standard Class"/>
    <s v="AH-10210"/>
    <x v="117"/>
    <x v="0"/>
    <s v="United States"/>
    <s v="Henderson"/>
    <s v="Kentucky"/>
    <n v="42420"/>
    <x v="0"/>
    <s v="OFF-BI-10003650"/>
    <x v="1"/>
    <x v="8"/>
    <s v="GBC DocuBind 300 Electric Binding Machine"/>
    <n v="1577.94"/>
    <n v="3"/>
    <n v="0"/>
    <n v="757.41120000000001"/>
    <n v="2017"/>
    <x v="8"/>
    <s v="Q3"/>
    <n v="0.48"/>
  </r>
  <r>
    <m/>
    <m/>
    <m/>
    <m/>
    <m/>
    <m/>
    <m/>
    <m/>
    <m/>
    <m/>
    <m/>
    <m/>
    <m/>
    <m/>
    <m/>
    <m/>
    <m/>
    <m/>
    <m/>
    <m/>
    <m/>
    <n v="9275"/>
    <s v="US-2014-134054"/>
    <d v="2014-10-10T00:00:00"/>
    <d v="2014-10-10T00:00:00"/>
    <s v="Same Day"/>
    <s v="FC-14335"/>
    <x v="712"/>
    <x v="1"/>
    <s v="United States"/>
    <s v="Albuquerque"/>
    <s v="New Mexico"/>
    <n v="87105"/>
    <x v="1"/>
    <s v="OFF-AR-10000937"/>
    <x v="1"/>
    <x v="6"/>
    <s v="Dixon Ticonderoga Core-Lock Colored Pencils, 48-Color Set"/>
    <n v="255.85"/>
    <n v="7"/>
    <n v="0"/>
    <n v="112.574"/>
    <n v="2014"/>
    <x v="2"/>
    <s v="Q4"/>
    <n v="0.44"/>
  </r>
  <r>
    <m/>
    <m/>
    <m/>
    <m/>
    <m/>
    <m/>
    <m/>
    <m/>
    <m/>
    <m/>
    <m/>
    <m/>
    <m/>
    <m/>
    <m/>
    <m/>
    <m/>
    <m/>
    <m/>
    <m/>
    <m/>
    <n v="9276"/>
    <s v="CA-2016-113236"/>
    <d v="2016-05-26T00:00:00"/>
    <s v="5/29/2016"/>
    <s v="Second Class"/>
    <s v="CP-12085"/>
    <x v="434"/>
    <x v="1"/>
    <s v="United States"/>
    <s v="Delray Beach"/>
    <s v="Florida"/>
    <n v="33445"/>
    <x v="0"/>
    <s v="OFF-ST-10000532"/>
    <x v="1"/>
    <x v="4"/>
    <s v="Advantus Rolling Drawer Organizers"/>
    <n v="184.70400000000001"/>
    <n v="6"/>
    <n v="0.2"/>
    <n v="13.8528"/>
    <n v="2016"/>
    <x v="5"/>
    <s v="Q2"/>
    <n v="7.4999999999999997E-2"/>
  </r>
  <r>
    <m/>
    <m/>
    <m/>
    <m/>
    <m/>
    <m/>
    <m/>
    <m/>
    <m/>
    <m/>
    <m/>
    <m/>
    <m/>
    <m/>
    <m/>
    <m/>
    <m/>
    <m/>
    <m/>
    <m/>
    <m/>
    <n v="9277"/>
    <s v="CA-2016-113236"/>
    <d v="2016-05-26T00:00:00"/>
    <s v="5/29/2016"/>
    <s v="Second Class"/>
    <s v="CP-12085"/>
    <x v="434"/>
    <x v="1"/>
    <s v="United States"/>
    <s v="Delray Beach"/>
    <s v="Florida"/>
    <n v="33445"/>
    <x v="0"/>
    <s v="TEC-AC-10001267"/>
    <x v="2"/>
    <x v="11"/>
    <s v="Imation 32GB Pocket Pro USB 3.0 Flash Drive - 32 GB - Black - 1 P ..."/>
    <n v="47.92"/>
    <n v="2"/>
    <n v="0.2"/>
    <n v="11.98"/>
    <n v="2016"/>
    <x v="5"/>
    <s v="Q2"/>
    <n v="0.25"/>
  </r>
  <r>
    <m/>
    <m/>
    <m/>
    <m/>
    <m/>
    <m/>
    <m/>
    <m/>
    <m/>
    <m/>
    <m/>
    <m/>
    <m/>
    <m/>
    <m/>
    <m/>
    <m/>
    <m/>
    <m/>
    <m/>
    <m/>
    <n v="9278"/>
    <s v="CA-2017-122539"/>
    <d v="2017-12-01T00:00:00"/>
    <d v="2017-05-12T00:00:00"/>
    <s v="Standard Class"/>
    <s v="SC-20305"/>
    <x v="253"/>
    <x v="0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  <n v="2017"/>
    <x v="4"/>
    <s v="Q4"/>
    <n v="0.32500000000000001"/>
  </r>
  <r>
    <m/>
    <m/>
    <m/>
    <m/>
    <m/>
    <m/>
    <m/>
    <m/>
    <m/>
    <m/>
    <m/>
    <m/>
    <m/>
    <m/>
    <m/>
    <m/>
    <m/>
    <m/>
    <m/>
    <m/>
    <m/>
    <n v="9279"/>
    <s v="CA-2017-122539"/>
    <d v="2017-12-01T00:00:00"/>
    <d v="2017-05-12T00:00:00"/>
    <s v="Standard Class"/>
    <s v="SC-20305"/>
    <x v="253"/>
    <x v="0"/>
    <s v="United States"/>
    <s v="Philadelphia"/>
    <s v="Pennsylvania"/>
    <n v="19140"/>
    <x v="3"/>
    <s v="OFF-BI-10001759"/>
    <x v="1"/>
    <x v="8"/>
    <s v="Acco Pressboard Covers with Storage Hooks, 14 7/8&quot; x 11&quot;, Dark Blue"/>
    <n v="8.0009999999999994"/>
    <n v="7"/>
    <n v="0.7"/>
    <n v="-5.6006999999999998"/>
    <n v="2017"/>
    <x v="4"/>
    <s v="Q4"/>
    <n v="-0.70000000000000007"/>
  </r>
  <r>
    <m/>
    <m/>
    <m/>
    <m/>
    <m/>
    <m/>
    <m/>
    <m/>
    <m/>
    <m/>
    <m/>
    <m/>
    <m/>
    <m/>
    <m/>
    <m/>
    <m/>
    <m/>
    <m/>
    <m/>
    <m/>
    <n v="9280"/>
    <s v="CA-2017-122539"/>
    <d v="2017-12-01T00:00:00"/>
    <d v="2017-05-12T00:00:00"/>
    <s v="Standard Class"/>
    <s v="SC-20305"/>
    <x v="253"/>
    <x v="0"/>
    <s v="United States"/>
    <s v="Philadelphia"/>
    <s v="Pennsylvania"/>
    <n v="19140"/>
    <x v="3"/>
    <s v="FUR-CH-10003379"/>
    <x v="0"/>
    <x v="1"/>
    <s v="Global Commerce Series High-Back Swivel/Tilt Chairs"/>
    <n v="398.97199999999998"/>
    <n v="2"/>
    <n v="0.3"/>
    <n v="-28.498000000000001"/>
    <n v="2017"/>
    <x v="4"/>
    <s v="Q4"/>
    <n v="-7.1428571428571438E-2"/>
  </r>
  <r>
    <m/>
    <m/>
    <m/>
    <m/>
    <m/>
    <m/>
    <m/>
    <m/>
    <m/>
    <m/>
    <m/>
    <m/>
    <m/>
    <m/>
    <m/>
    <m/>
    <m/>
    <m/>
    <m/>
    <m/>
    <m/>
    <n v="9281"/>
    <s v="CA-2016-166772"/>
    <d v="2016-09-20T00:00:00"/>
    <s v="9/24/2016"/>
    <s v="Standard Class"/>
    <s v="HJ-14875"/>
    <x v="707"/>
    <x v="2"/>
    <s v="United States"/>
    <s v="Seattle"/>
    <s v="Washington"/>
    <n v="98105"/>
    <x v="1"/>
    <s v="FUR-BO-10002853"/>
    <x v="0"/>
    <x v="0"/>
    <s v="O'Sullivan 5-Shelf Heavy-Duty Bookcases"/>
    <n v="163.88"/>
    <n v="2"/>
    <n v="0"/>
    <n v="40.97"/>
    <n v="2016"/>
    <x v="8"/>
    <s v="Q3"/>
    <n v="0.25"/>
  </r>
  <r>
    <m/>
    <m/>
    <m/>
    <m/>
    <m/>
    <m/>
    <m/>
    <m/>
    <m/>
    <m/>
    <m/>
    <m/>
    <m/>
    <m/>
    <m/>
    <m/>
    <m/>
    <m/>
    <m/>
    <m/>
    <m/>
    <n v="9282"/>
    <s v="US-2017-152898"/>
    <d v="2017-09-11T00:00:00"/>
    <s v="9/15/2017"/>
    <s v="Standard Class"/>
    <s v="CB-12025"/>
    <x v="90"/>
    <x v="0"/>
    <s v="United States"/>
    <s v="Richmond"/>
    <s v="Virginia"/>
    <n v="23223"/>
    <x v="0"/>
    <s v="OFF-AP-10000027"/>
    <x v="1"/>
    <x v="9"/>
    <s v="Hoover Commercial SteamVac"/>
    <n v="67.900000000000006"/>
    <n v="5"/>
    <n v="0"/>
    <n v="20.37"/>
    <n v="2017"/>
    <x v="8"/>
    <s v="Q3"/>
    <n v="0.3"/>
  </r>
  <r>
    <m/>
    <m/>
    <m/>
    <m/>
    <m/>
    <m/>
    <m/>
    <m/>
    <m/>
    <m/>
    <m/>
    <m/>
    <m/>
    <m/>
    <m/>
    <m/>
    <m/>
    <m/>
    <m/>
    <m/>
    <m/>
    <n v="9283"/>
    <s v="CA-2016-160486"/>
    <d v="2016-12-30T00:00:00"/>
    <d v="2017-04-01T00:00:00"/>
    <s v="Standard Class"/>
    <s v="EH-14185"/>
    <x v="699"/>
    <x v="0"/>
    <s v="United States"/>
    <s v="West Palm Beach"/>
    <s v="Florida"/>
    <n v="33407"/>
    <x v="0"/>
    <s v="OFF-PA-10002421"/>
    <x v="1"/>
    <x v="10"/>
    <s v="Embossed Ink Jet Note Cards"/>
    <n v="72.224000000000004"/>
    <n v="4"/>
    <n v="0.2"/>
    <n v="25.278400000000001"/>
    <n v="2016"/>
    <x v="4"/>
    <s v="Q4"/>
    <n v="0.35"/>
  </r>
  <r>
    <m/>
    <m/>
    <m/>
    <m/>
    <m/>
    <m/>
    <m/>
    <m/>
    <m/>
    <m/>
    <m/>
    <m/>
    <m/>
    <m/>
    <m/>
    <m/>
    <m/>
    <m/>
    <m/>
    <m/>
    <m/>
    <n v="9284"/>
    <s v="CA-2017-102218"/>
    <d v="2017-09-02T00:00:00"/>
    <d v="2017-04-09T00:00:00"/>
    <s v="Second Class"/>
    <s v="LW-17215"/>
    <x v="560"/>
    <x v="0"/>
    <s v="United States"/>
    <s v="Fort Collins"/>
    <s v="Colorado"/>
    <n v="80525"/>
    <x v="1"/>
    <s v="OFF-LA-10002475"/>
    <x v="1"/>
    <x v="2"/>
    <s v="Avery 519"/>
    <n v="11.696"/>
    <n v="2"/>
    <n v="0.2"/>
    <n v="3.9474"/>
    <n v="2017"/>
    <x v="8"/>
    <s v="Q3"/>
    <n v="0.33750000000000002"/>
  </r>
  <r>
    <m/>
    <m/>
    <m/>
    <m/>
    <m/>
    <m/>
    <m/>
    <m/>
    <m/>
    <m/>
    <m/>
    <m/>
    <m/>
    <m/>
    <m/>
    <m/>
    <m/>
    <m/>
    <m/>
    <m/>
    <m/>
    <n v="9285"/>
    <s v="CA-2014-161032"/>
    <d v="2014-11-18T00:00:00"/>
    <s v="11/23/2014"/>
    <s v="Standard Class"/>
    <s v="MK-17905"/>
    <x v="149"/>
    <x v="1"/>
    <s v="United States"/>
    <s v="Franklin"/>
    <s v="Wisconsin"/>
    <n v="53132"/>
    <x v="2"/>
    <s v="FUR-CH-10001482"/>
    <x v="0"/>
    <x v="1"/>
    <s v="Office Star - Mesh Screen back chair with Vinyl seat"/>
    <n v="392.94"/>
    <n v="3"/>
    <n v="0"/>
    <n v="43.223399999999998"/>
    <n v="2014"/>
    <x v="0"/>
    <s v="Q4"/>
    <n v="0.11"/>
  </r>
  <r>
    <m/>
    <m/>
    <m/>
    <m/>
    <m/>
    <m/>
    <m/>
    <m/>
    <m/>
    <m/>
    <m/>
    <m/>
    <m/>
    <m/>
    <m/>
    <m/>
    <m/>
    <m/>
    <m/>
    <m/>
    <m/>
    <n v="9286"/>
    <s v="CA-2015-102778"/>
    <d v="2015-11-21T00:00:00"/>
    <s v="11/24/2015"/>
    <s v="First Class"/>
    <s v="JH-15820"/>
    <x v="581"/>
    <x v="0"/>
    <s v="United States"/>
    <s v="Monroe"/>
    <s v="North Carolina"/>
    <n v="28110"/>
    <x v="0"/>
    <s v="FUR-FU-10000087"/>
    <x v="0"/>
    <x v="5"/>
    <s v="Executive Impressions 14&quot; Two-Color Numerals Wall Clock"/>
    <n v="18.175999999999998"/>
    <n v="1"/>
    <n v="0.2"/>
    <n v="4.7712000000000003"/>
    <n v="2015"/>
    <x v="0"/>
    <s v="Q4"/>
    <n v="0.26250000000000007"/>
  </r>
  <r>
    <m/>
    <m/>
    <m/>
    <m/>
    <m/>
    <m/>
    <m/>
    <m/>
    <m/>
    <m/>
    <m/>
    <m/>
    <m/>
    <m/>
    <m/>
    <m/>
    <m/>
    <m/>
    <m/>
    <m/>
    <m/>
    <n v="9287"/>
    <s v="CA-2017-154011"/>
    <d v="2017-06-19T00:00:00"/>
    <s v="6/26/2017"/>
    <s v="Standard Class"/>
    <s v="DB-13270"/>
    <x v="489"/>
    <x v="2"/>
    <s v="United States"/>
    <s v="Dallas"/>
    <s v="Texas"/>
    <n v="75081"/>
    <x v="2"/>
    <s v="OFF-BI-10003166"/>
    <x v="1"/>
    <x v="8"/>
    <s v="GBC Plasticlear Binding Covers"/>
    <n v="6.8879999999999999"/>
    <n v="3"/>
    <n v="0.8"/>
    <n v="-11.020799999999999"/>
    <n v="2017"/>
    <x v="1"/>
    <s v="Q2"/>
    <n v="-1.5999999999999999"/>
  </r>
  <r>
    <m/>
    <m/>
    <m/>
    <m/>
    <m/>
    <m/>
    <m/>
    <m/>
    <m/>
    <m/>
    <m/>
    <m/>
    <m/>
    <m/>
    <m/>
    <m/>
    <m/>
    <m/>
    <m/>
    <m/>
    <m/>
    <n v="9288"/>
    <s v="CA-2017-154011"/>
    <d v="2017-06-19T00:00:00"/>
    <s v="6/26/2017"/>
    <s v="Standard Class"/>
    <s v="DB-13270"/>
    <x v="489"/>
    <x v="2"/>
    <s v="United States"/>
    <s v="Dallas"/>
    <s v="Texas"/>
    <n v="75081"/>
    <x v="2"/>
    <s v="FUR-TA-10000688"/>
    <x v="0"/>
    <x v="3"/>
    <s v="Chromcraft Bull-Nose Wood Round Conference Table Top, Wood Base"/>
    <n v="457.48500000000001"/>
    <n v="3"/>
    <n v="0.3"/>
    <n v="-84.961500000000001"/>
    <n v="2017"/>
    <x v="1"/>
    <s v="Q2"/>
    <n v="-0.18571428571428572"/>
  </r>
  <r>
    <m/>
    <m/>
    <m/>
    <m/>
    <m/>
    <m/>
    <m/>
    <m/>
    <m/>
    <m/>
    <m/>
    <m/>
    <m/>
    <m/>
    <m/>
    <m/>
    <m/>
    <m/>
    <m/>
    <m/>
    <m/>
    <n v="9289"/>
    <s v="US-2017-165456"/>
    <d v="2017-11-30T00:00:00"/>
    <d v="2017-03-12T00:00:00"/>
    <s v="First Class"/>
    <s v="TB-21625"/>
    <x v="577"/>
    <x v="0"/>
    <s v="United States"/>
    <s v="Philadelphia"/>
    <s v="Pennsylvania"/>
    <n v="19134"/>
    <x v="3"/>
    <s v="FUR-CH-10003981"/>
    <x v="0"/>
    <x v="1"/>
    <s v="Global Commerce Series Low-Back Swivel/Tilt Chairs"/>
    <n v="1079.316"/>
    <n v="6"/>
    <n v="0.3"/>
    <n v="-15.418799999999999"/>
    <n v="2017"/>
    <x v="0"/>
    <s v="Q4"/>
    <n v="-1.4285714285714285E-2"/>
  </r>
  <r>
    <m/>
    <m/>
    <m/>
    <m/>
    <m/>
    <m/>
    <m/>
    <m/>
    <m/>
    <m/>
    <m/>
    <m/>
    <m/>
    <m/>
    <m/>
    <m/>
    <m/>
    <m/>
    <m/>
    <m/>
    <m/>
    <n v="9290"/>
    <s v="CA-2014-111857"/>
    <d v="2014-04-23T00:00:00"/>
    <s v="4/26/2014"/>
    <s v="Second Class"/>
    <s v="NM-18445"/>
    <x v="134"/>
    <x v="2"/>
    <s v="United States"/>
    <s v="San Francisco"/>
    <s v="California"/>
    <n v="94109"/>
    <x v="1"/>
    <s v="OFF-PA-10001878"/>
    <x v="1"/>
    <x v="10"/>
    <s v="Xerox 1891"/>
    <n v="48.91"/>
    <n v="1"/>
    <n v="0"/>
    <n v="22.9877"/>
    <n v="2014"/>
    <x v="3"/>
    <s v="Q2"/>
    <n v="0.47000000000000003"/>
  </r>
  <r>
    <m/>
    <m/>
    <m/>
    <m/>
    <m/>
    <m/>
    <m/>
    <m/>
    <m/>
    <m/>
    <m/>
    <m/>
    <m/>
    <m/>
    <m/>
    <m/>
    <m/>
    <m/>
    <m/>
    <m/>
    <m/>
    <n v="9291"/>
    <s v="CA-2014-163650"/>
    <d v="2014-09-23T00:00:00"/>
    <s v="9/25/2014"/>
    <s v="First Class"/>
    <s v="TT-21220"/>
    <x v="627"/>
    <x v="0"/>
    <s v="United States"/>
    <s v="Dover"/>
    <s v="Delaware"/>
    <n v="19901"/>
    <x v="3"/>
    <s v="OFF-AR-10002375"/>
    <x v="1"/>
    <x v="6"/>
    <s v="Newell 351"/>
    <n v="9.84"/>
    <n v="3"/>
    <n v="0"/>
    <n v="2.8536000000000001"/>
    <n v="2014"/>
    <x v="8"/>
    <s v="Q3"/>
    <n v="0.29000000000000004"/>
  </r>
  <r>
    <m/>
    <m/>
    <m/>
    <m/>
    <m/>
    <m/>
    <m/>
    <m/>
    <m/>
    <m/>
    <m/>
    <m/>
    <m/>
    <m/>
    <m/>
    <m/>
    <m/>
    <m/>
    <m/>
    <m/>
    <m/>
    <n v="9292"/>
    <s v="CA-2014-163650"/>
    <d v="2014-09-23T00:00:00"/>
    <s v="9/25/2014"/>
    <s v="First Class"/>
    <s v="TT-21220"/>
    <x v="627"/>
    <x v="0"/>
    <s v="United States"/>
    <s v="Dover"/>
    <s v="Delaware"/>
    <n v="19901"/>
    <x v="3"/>
    <s v="OFF-BI-10004965"/>
    <x v="1"/>
    <x v="8"/>
    <s v="Ibico Covers for Plastic or Wire Binding Elements"/>
    <n v="34.5"/>
    <n v="3"/>
    <n v="0"/>
    <n v="15.525"/>
    <n v="2014"/>
    <x v="8"/>
    <s v="Q3"/>
    <n v="0.45"/>
  </r>
  <r>
    <m/>
    <m/>
    <m/>
    <m/>
    <m/>
    <m/>
    <m/>
    <m/>
    <m/>
    <m/>
    <m/>
    <m/>
    <m/>
    <m/>
    <m/>
    <m/>
    <m/>
    <m/>
    <m/>
    <m/>
    <m/>
    <n v="9293"/>
    <s v="CA-2017-124114"/>
    <d v="2017-03-02T00:00:00"/>
    <d v="2017-02-03T00:00:00"/>
    <s v="Same Day"/>
    <s v="RS-19765"/>
    <x v="276"/>
    <x v="1"/>
    <s v="United States"/>
    <s v="Waco"/>
    <s v="Texas"/>
    <n v="76706"/>
    <x v="2"/>
    <s v="OFF-BI-10004022"/>
    <x v="1"/>
    <x v="8"/>
    <s v="Acco Suede Grain Vinyl Round Ring Binder"/>
    <n v="0.55600000000000005"/>
    <n v="1"/>
    <n v="0.8"/>
    <n v="-0.94520000000000004"/>
    <n v="2017"/>
    <x v="10"/>
    <s v="Q1"/>
    <n v="-1.7"/>
  </r>
  <r>
    <m/>
    <m/>
    <m/>
    <m/>
    <m/>
    <m/>
    <m/>
    <m/>
    <m/>
    <m/>
    <m/>
    <m/>
    <m/>
    <m/>
    <m/>
    <m/>
    <m/>
    <m/>
    <m/>
    <m/>
    <m/>
    <n v="9294"/>
    <s v="US-2017-116505"/>
    <d v="2017-11-17T00:00:00"/>
    <s v="11/21/2017"/>
    <s v="Second Class"/>
    <s v="TB-21625"/>
    <x v="577"/>
    <x v="0"/>
    <s v="United States"/>
    <s v="Hagerstown"/>
    <s v="Maryland"/>
    <n v="21740"/>
    <x v="3"/>
    <s v="OFF-BI-10000050"/>
    <x v="1"/>
    <x v="8"/>
    <s v="Angle-D Binders with Locking Rings, Label Holders"/>
    <n v="43.8"/>
    <n v="6"/>
    <n v="0"/>
    <n v="20.585999999999999"/>
    <n v="2017"/>
    <x v="0"/>
    <s v="Q4"/>
    <n v="0.47"/>
  </r>
  <r>
    <m/>
    <m/>
    <m/>
    <m/>
    <m/>
    <m/>
    <m/>
    <m/>
    <m/>
    <m/>
    <m/>
    <m/>
    <m/>
    <m/>
    <m/>
    <m/>
    <m/>
    <m/>
    <m/>
    <m/>
    <m/>
    <n v="9295"/>
    <s v="CA-2017-161340"/>
    <d v="2017-05-28T00:00:00"/>
    <d v="2017-01-06T00:00:00"/>
    <s v="Standard Class"/>
    <s v="AM-10360"/>
    <x v="87"/>
    <x v="1"/>
    <s v="United States"/>
    <s v="Cleveland"/>
    <s v="Ohio"/>
    <n v="44105"/>
    <x v="3"/>
    <s v="OFF-PA-10002464"/>
    <x v="1"/>
    <x v="10"/>
    <s v="HP Office Recycled Paper (20Lb. and 87 Bright)"/>
    <n v="13.872"/>
    <n v="3"/>
    <n v="0.2"/>
    <n v="5.0286"/>
    <n v="2017"/>
    <x v="5"/>
    <s v="Q2"/>
    <n v="0.36249999999999999"/>
  </r>
  <r>
    <m/>
    <m/>
    <m/>
    <m/>
    <m/>
    <m/>
    <m/>
    <m/>
    <m/>
    <m/>
    <m/>
    <m/>
    <m/>
    <m/>
    <m/>
    <m/>
    <m/>
    <m/>
    <m/>
    <m/>
    <m/>
    <n v="9296"/>
    <s v="CA-2017-161340"/>
    <d v="2017-05-28T00:00:00"/>
    <d v="2017-01-06T00:00:00"/>
    <s v="Standard Class"/>
    <s v="AM-10360"/>
    <x v="87"/>
    <x v="1"/>
    <s v="United States"/>
    <s v="Cleveland"/>
    <s v="Ohio"/>
    <n v="44105"/>
    <x v="3"/>
    <s v="FUR-BO-10004709"/>
    <x v="0"/>
    <x v="0"/>
    <s v="Bush Westfield Collection Bookcases, Medium Cherry Finish"/>
    <n v="115.96"/>
    <n v="4"/>
    <n v="0.5"/>
    <n v="-64.937600000000003"/>
    <n v="2017"/>
    <x v="5"/>
    <s v="Q2"/>
    <n v="-0.56000000000000005"/>
  </r>
  <r>
    <m/>
    <m/>
    <m/>
    <m/>
    <m/>
    <m/>
    <m/>
    <m/>
    <m/>
    <m/>
    <m/>
    <m/>
    <m/>
    <m/>
    <m/>
    <m/>
    <m/>
    <m/>
    <m/>
    <m/>
    <m/>
    <n v="9297"/>
    <s v="US-2015-163433"/>
    <d v="2015-04-18T00:00:00"/>
    <s v="4/22/2015"/>
    <s v="Second Class"/>
    <s v="MP-17965"/>
    <x v="172"/>
    <x v="1"/>
    <s v="United States"/>
    <s v="Mcallen"/>
    <s v="Texas"/>
    <n v="78501"/>
    <x v="2"/>
    <s v="TEC-AC-10003590"/>
    <x v="2"/>
    <x v="11"/>
    <s v="TRENDnet 56K USB 2.0 Phone, Internet and Fax Modem"/>
    <n v="41.423999999999999"/>
    <n v="2"/>
    <n v="0.2"/>
    <n v="8.2848000000000006"/>
    <n v="2015"/>
    <x v="3"/>
    <s v="Q2"/>
    <n v="0.2"/>
  </r>
  <r>
    <m/>
    <m/>
    <m/>
    <m/>
    <m/>
    <m/>
    <m/>
    <m/>
    <m/>
    <m/>
    <m/>
    <m/>
    <m/>
    <m/>
    <m/>
    <m/>
    <m/>
    <m/>
    <m/>
    <m/>
    <m/>
    <n v="9298"/>
    <s v="US-2015-163433"/>
    <d v="2015-04-18T00:00:00"/>
    <s v="4/22/2015"/>
    <s v="Second Class"/>
    <s v="MP-17965"/>
    <x v="172"/>
    <x v="1"/>
    <s v="United States"/>
    <s v="Mcallen"/>
    <s v="Texas"/>
    <n v="78501"/>
    <x v="2"/>
    <s v="TEC-PH-10003357"/>
    <x v="2"/>
    <x v="7"/>
    <s v="Grandstream GXP2100 Mainstream Business Phone"/>
    <n v="244.768"/>
    <n v="4"/>
    <n v="0.2"/>
    <n v="24.476800000000001"/>
    <n v="2015"/>
    <x v="3"/>
    <s v="Q2"/>
    <n v="0.1"/>
  </r>
  <r>
    <m/>
    <m/>
    <m/>
    <m/>
    <m/>
    <m/>
    <m/>
    <m/>
    <m/>
    <m/>
    <m/>
    <m/>
    <m/>
    <m/>
    <m/>
    <m/>
    <m/>
    <m/>
    <m/>
    <m/>
    <m/>
    <n v="9299"/>
    <s v="US-2015-163433"/>
    <d v="2015-04-18T00:00:00"/>
    <s v="4/22/2015"/>
    <s v="Second Class"/>
    <s v="MP-17965"/>
    <x v="172"/>
    <x v="1"/>
    <s v="United States"/>
    <s v="Mcallen"/>
    <s v="Texas"/>
    <n v="78501"/>
    <x v="2"/>
    <s v="OFF-AR-10003373"/>
    <x v="1"/>
    <x v="6"/>
    <s v="Boston School Pro Electric Pencil Sharpener, 1670"/>
    <n v="74.352000000000004"/>
    <n v="3"/>
    <n v="0.2"/>
    <n v="6.5057999999999998"/>
    <n v="2015"/>
    <x v="3"/>
    <s v="Q2"/>
    <n v="8.7499999999999994E-2"/>
  </r>
  <r>
    <m/>
    <m/>
    <m/>
    <m/>
    <m/>
    <m/>
    <m/>
    <m/>
    <m/>
    <m/>
    <m/>
    <m/>
    <m/>
    <m/>
    <m/>
    <m/>
    <m/>
    <m/>
    <m/>
    <m/>
    <m/>
    <n v="9300"/>
    <s v="US-2015-163433"/>
    <d v="2015-04-18T00:00:00"/>
    <s v="4/22/2015"/>
    <s v="Second Class"/>
    <s v="MP-17965"/>
    <x v="172"/>
    <x v="1"/>
    <s v="United States"/>
    <s v="Mcallen"/>
    <s v="Texas"/>
    <n v="78501"/>
    <x v="2"/>
    <s v="OFF-BI-10003676"/>
    <x v="1"/>
    <x v="8"/>
    <s v="GBC Standard Recycled Report Covers, Clear Plastic Sheets"/>
    <n v="4.3120000000000003"/>
    <n v="2"/>
    <n v="0.8"/>
    <n v="-6.8992000000000004"/>
    <n v="2015"/>
    <x v="3"/>
    <s v="Q2"/>
    <n v="-1.6"/>
  </r>
  <r>
    <m/>
    <m/>
    <m/>
    <m/>
    <m/>
    <m/>
    <m/>
    <m/>
    <m/>
    <m/>
    <m/>
    <m/>
    <m/>
    <m/>
    <m/>
    <m/>
    <m/>
    <m/>
    <m/>
    <m/>
    <m/>
    <n v="9301"/>
    <s v="US-2015-163433"/>
    <d v="2015-04-18T00:00:00"/>
    <s v="4/22/2015"/>
    <s v="Second Class"/>
    <s v="MP-17965"/>
    <x v="172"/>
    <x v="1"/>
    <s v="United States"/>
    <s v="Mcallen"/>
    <s v="Texas"/>
    <n v="78501"/>
    <x v="2"/>
    <s v="FUR-CH-10000225"/>
    <x v="0"/>
    <x v="1"/>
    <s v="Global Geo Office Task Chair, Gray"/>
    <n v="56.686"/>
    <n v="1"/>
    <n v="0.3"/>
    <n v="-20.245000000000001"/>
    <n v="2015"/>
    <x v="3"/>
    <s v="Q2"/>
    <n v="-0.35714285714285715"/>
  </r>
  <r>
    <m/>
    <m/>
    <m/>
    <m/>
    <m/>
    <m/>
    <m/>
    <m/>
    <m/>
    <m/>
    <m/>
    <m/>
    <m/>
    <m/>
    <m/>
    <m/>
    <m/>
    <m/>
    <m/>
    <m/>
    <m/>
    <n v="9302"/>
    <s v="US-2015-163433"/>
    <d v="2015-04-18T00:00:00"/>
    <s v="4/22/2015"/>
    <s v="Second Class"/>
    <s v="MP-17965"/>
    <x v="172"/>
    <x v="1"/>
    <s v="United States"/>
    <s v="Mcallen"/>
    <s v="Texas"/>
    <n v="78501"/>
    <x v="2"/>
    <s v="TEC-PH-10001870"/>
    <x v="2"/>
    <x v="7"/>
    <s v="Lunatik TT5L-002 Taktik Strike Impact Protection System for iPhone 5"/>
    <n v="97.968000000000004"/>
    <n v="2"/>
    <n v="0.2"/>
    <n v="6.1230000000000002"/>
    <n v="2015"/>
    <x v="3"/>
    <s v="Q2"/>
    <n v="6.25E-2"/>
  </r>
  <r>
    <m/>
    <m/>
    <m/>
    <m/>
    <m/>
    <m/>
    <m/>
    <m/>
    <m/>
    <m/>
    <m/>
    <m/>
    <m/>
    <m/>
    <m/>
    <m/>
    <m/>
    <m/>
    <m/>
    <m/>
    <m/>
    <n v="9303"/>
    <s v="US-2015-163433"/>
    <d v="2015-04-18T00:00:00"/>
    <s v="4/22/2015"/>
    <s v="Second Class"/>
    <s v="MP-17965"/>
    <x v="172"/>
    <x v="1"/>
    <s v="United States"/>
    <s v="Mcallen"/>
    <s v="Texas"/>
    <n v="78501"/>
    <x v="2"/>
    <s v="OFF-AR-10003481"/>
    <x v="1"/>
    <x v="6"/>
    <s v="Newell 348"/>
    <n v="7.8719999999999999"/>
    <n v="3"/>
    <n v="0.2"/>
    <n v="0.88560000000000005"/>
    <n v="2015"/>
    <x v="3"/>
    <s v="Q2"/>
    <n v="0.1125"/>
  </r>
  <r>
    <m/>
    <m/>
    <m/>
    <m/>
    <m/>
    <m/>
    <m/>
    <m/>
    <m/>
    <m/>
    <m/>
    <m/>
    <m/>
    <m/>
    <m/>
    <m/>
    <m/>
    <m/>
    <m/>
    <m/>
    <m/>
    <n v="9304"/>
    <s v="US-2015-163433"/>
    <d v="2015-04-18T00:00:00"/>
    <s v="4/22/2015"/>
    <s v="Second Class"/>
    <s v="MP-17965"/>
    <x v="172"/>
    <x v="1"/>
    <s v="United States"/>
    <s v="Mcallen"/>
    <s v="Texas"/>
    <n v="78501"/>
    <x v="2"/>
    <s v="OFF-PA-10003936"/>
    <x v="1"/>
    <x v="10"/>
    <s v="Xerox 1994"/>
    <n v="15.552"/>
    <n v="3"/>
    <n v="0.2"/>
    <n v="5.4432"/>
    <n v="2015"/>
    <x v="3"/>
    <s v="Q2"/>
    <n v="0.35000000000000003"/>
  </r>
  <r>
    <m/>
    <m/>
    <m/>
    <m/>
    <m/>
    <m/>
    <m/>
    <m/>
    <m/>
    <m/>
    <m/>
    <m/>
    <m/>
    <m/>
    <m/>
    <m/>
    <m/>
    <m/>
    <m/>
    <m/>
    <m/>
    <n v="9305"/>
    <s v="US-2015-163433"/>
    <d v="2015-04-18T00:00:00"/>
    <s v="4/22/2015"/>
    <s v="Second Class"/>
    <s v="MP-17965"/>
    <x v="172"/>
    <x v="1"/>
    <s v="United States"/>
    <s v="Mcallen"/>
    <s v="Texas"/>
    <n v="78501"/>
    <x v="2"/>
    <s v="OFF-BI-10000320"/>
    <x v="1"/>
    <x v="8"/>
    <s v="GBC Plastic Binding Combs"/>
    <n v="1.476"/>
    <n v="1"/>
    <n v="0.8"/>
    <n v="-2.2877999999999998"/>
    <n v="2015"/>
    <x v="3"/>
    <s v="Q2"/>
    <n v="-1.5499999999999998"/>
  </r>
  <r>
    <m/>
    <m/>
    <m/>
    <m/>
    <m/>
    <m/>
    <m/>
    <m/>
    <m/>
    <m/>
    <m/>
    <m/>
    <m/>
    <m/>
    <m/>
    <m/>
    <m/>
    <m/>
    <m/>
    <m/>
    <m/>
    <n v="9306"/>
    <s v="CA-2015-137603"/>
    <d v="2015-09-19T00:00:00"/>
    <s v="9/24/2015"/>
    <s v="Standard Class"/>
    <s v="MH-17290"/>
    <x v="762"/>
    <x v="2"/>
    <s v="United States"/>
    <s v="Santa Fe"/>
    <s v="New Mexico"/>
    <n v="87505"/>
    <x v="1"/>
    <s v="OFF-AR-10001972"/>
    <x v="1"/>
    <x v="6"/>
    <s v="Newell 323"/>
    <n v="8.4"/>
    <n v="5"/>
    <n v="0"/>
    <n v="2.1840000000000002"/>
    <n v="2015"/>
    <x v="8"/>
    <s v="Q3"/>
    <n v="0.26"/>
  </r>
  <r>
    <m/>
    <m/>
    <m/>
    <m/>
    <m/>
    <m/>
    <m/>
    <m/>
    <m/>
    <m/>
    <m/>
    <m/>
    <m/>
    <m/>
    <m/>
    <m/>
    <m/>
    <m/>
    <m/>
    <m/>
    <m/>
    <n v="9307"/>
    <s v="CA-2014-128237"/>
    <d v="2014-03-25T00:00:00"/>
    <s v="3/30/2014"/>
    <s v="Standard Class"/>
    <s v="CA-12265"/>
    <x v="244"/>
    <x v="0"/>
    <s v="United States"/>
    <s v="San Francisco"/>
    <s v="California"/>
    <n v="94110"/>
    <x v="1"/>
    <s v="OFF-AR-10003829"/>
    <x v="1"/>
    <x v="6"/>
    <s v="Newell 35"/>
    <n v="6.56"/>
    <n v="2"/>
    <n v="0"/>
    <n v="1.9024000000000001"/>
    <n v="2014"/>
    <x v="10"/>
    <s v="Q1"/>
    <n v="0.29000000000000004"/>
  </r>
  <r>
    <m/>
    <m/>
    <m/>
    <m/>
    <m/>
    <m/>
    <m/>
    <m/>
    <m/>
    <m/>
    <m/>
    <m/>
    <m/>
    <m/>
    <m/>
    <m/>
    <m/>
    <m/>
    <m/>
    <m/>
    <m/>
    <n v="9308"/>
    <s v="CA-2014-128237"/>
    <d v="2014-03-25T00:00:00"/>
    <s v="3/30/2014"/>
    <s v="Standard Class"/>
    <s v="CA-12265"/>
    <x v="244"/>
    <x v="0"/>
    <s v="United States"/>
    <s v="San Francisco"/>
    <s v="California"/>
    <n v="94110"/>
    <x v="1"/>
    <s v="OFF-AR-10003338"/>
    <x v="1"/>
    <x v="6"/>
    <s v="Eberhard Faber 3 1/2&quot; Golf Pencils"/>
    <n v="14.88"/>
    <n v="2"/>
    <n v="0"/>
    <n v="3.72"/>
    <n v="2014"/>
    <x v="10"/>
    <s v="Q1"/>
    <n v="0.25"/>
  </r>
  <r>
    <m/>
    <m/>
    <m/>
    <m/>
    <m/>
    <m/>
    <m/>
    <m/>
    <m/>
    <m/>
    <m/>
    <m/>
    <m/>
    <m/>
    <m/>
    <m/>
    <m/>
    <m/>
    <m/>
    <m/>
    <m/>
    <n v="9309"/>
    <s v="CA-2014-128237"/>
    <d v="2014-03-25T00:00:00"/>
    <s v="3/30/2014"/>
    <s v="Standard Class"/>
    <s v="CA-12265"/>
    <x v="244"/>
    <x v="0"/>
    <s v="United States"/>
    <s v="San Francisco"/>
    <s v="California"/>
    <n v="94110"/>
    <x v="1"/>
    <s v="TEC-AC-10002558"/>
    <x v="2"/>
    <x v="11"/>
    <s v="Imation Swivel Flash Drive USB flash drive - 8 GB"/>
    <n v="45.48"/>
    <n v="4"/>
    <n v="0"/>
    <n v="15.917999999999999"/>
    <n v="2014"/>
    <x v="10"/>
    <s v="Q1"/>
    <n v="0.35000000000000003"/>
  </r>
  <r>
    <m/>
    <m/>
    <m/>
    <m/>
    <m/>
    <m/>
    <m/>
    <m/>
    <m/>
    <m/>
    <m/>
    <m/>
    <m/>
    <m/>
    <m/>
    <m/>
    <m/>
    <m/>
    <m/>
    <m/>
    <m/>
    <n v="9310"/>
    <s v="CA-2014-128237"/>
    <d v="2014-03-25T00:00:00"/>
    <s v="3/30/2014"/>
    <s v="Standard Class"/>
    <s v="CA-12265"/>
    <x v="244"/>
    <x v="0"/>
    <s v="United States"/>
    <s v="San Francisco"/>
    <s v="California"/>
    <n v="94110"/>
    <x v="1"/>
    <s v="OFF-AR-10000034"/>
    <x v="1"/>
    <x v="6"/>
    <s v="BIC Brite Liner Grip Highlighters, Assorted, 5/Pack"/>
    <n v="25.44"/>
    <n v="6"/>
    <n v="0"/>
    <n v="9.9215999999999998"/>
    <n v="2014"/>
    <x v="10"/>
    <s v="Q1"/>
    <n v="0.38999999999999996"/>
  </r>
  <r>
    <m/>
    <m/>
    <m/>
    <m/>
    <m/>
    <m/>
    <m/>
    <m/>
    <m/>
    <m/>
    <m/>
    <m/>
    <m/>
    <m/>
    <m/>
    <m/>
    <m/>
    <m/>
    <m/>
    <m/>
    <m/>
    <n v="9311"/>
    <s v="US-2016-102141"/>
    <d v="2016-08-26T00:00:00"/>
    <s v="8/31/2016"/>
    <s v="Standard Class"/>
    <s v="KD-16615"/>
    <x v="629"/>
    <x v="1"/>
    <s v="United States"/>
    <s v="New York City"/>
    <s v="New York"/>
    <n v="10024"/>
    <x v="3"/>
    <s v="OFF-BI-10001510"/>
    <x v="1"/>
    <x v="8"/>
    <s v="Deluxe Heavy-Duty Vinyl Round Ring Binder"/>
    <n v="146.68799999999999"/>
    <n v="8"/>
    <n v="0.2"/>
    <n v="45.84"/>
    <n v="2016"/>
    <x v="6"/>
    <s v="Q3"/>
    <n v="0.31250000000000006"/>
  </r>
  <r>
    <m/>
    <m/>
    <m/>
    <m/>
    <m/>
    <m/>
    <m/>
    <m/>
    <m/>
    <m/>
    <m/>
    <m/>
    <m/>
    <m/>
    <m/>
    <m/>
    <m/>
    <m/>
    <m/>
    <m/>
    <m/>
    <n v="9312"/>
    <s v="CA-2017-148642"/>
    <d v="2017-03-06T00:00:00"/>
    <d v="2017-12-03T00:00:00"/>
    <s v="Standard Class"/>
    <s v="DW-13540"/>
    <x v="386"/>
    <x v="0"/>
    <s v="United States"/>
    <s v="Dallas"/>
    <s v="Texas"/>
    <n v="75220"/>
    <x v="2"/>
    <s v="OFF-LA-10000134"/>
    <x v="1"/>
    <x v="2"/>
    <s v="Avery 511"/>
    <n v="4.9279999999999999"/>
    <n v="2"/>
    <n v="0.2"/>
    <n v="1.7248000000000001"/>
    <n v="2017"/>
    <x v="10"/>
    <s v="Q1"/>
    <n v="0.35000000000000003"/>
  </r>
  <r>
    <m/>
    <m/>
    <m/>
    <m/>
    <m/>
    <m/>
    <m/>
    <m/>
    <m/>
    <m/>
    <m/>
    <m/>
    <m/>
    <m/>
    <m/>
    <m/>
    <m/>
    <m/>
    <m/>
    <m/>
    <m/>
    <n v="9313"/>
    <s v="CA-2017-148642"/>
    <d v="2017-03-06T00:00:00"/>
    <d v="2017-12-03T00:00:00"/>
    <s v="Standard Class"/>
    <s v="DW-13540"/>
    <x v="386"/>
    <x v="0"/>
    <s v="United States"/>
    <s v="Dallas"/>
    <s v="Texas"/>
    <n v="75220"/>
    <x v="2"/>
    <s v="OFF-AR-10000588"/>
    <x v="1"/>
    <x v="6"/>
    <s v="Newell 345"/>
    <n v="63.488"/>
    <n v="4"/>
    <n v="0.2"/>
    <n v="4.7615999999999996"/>
    <n v="2017"/>
    <x v="10"/>
    <s v="Q1"/>
    <n v="7.4999999999999997E-2"/>
  </r>
  <r>
    <m/>
    <m/>
    <m/>
    <m/>
    <m/>
    <m/>
    <m/>
    <m/>
    <m/>
    <m/>
    <m/>
    <m/>
    <m/>
    <m/>
    <m/>
    <m/>
    <m/>
    <m/>
    <m/>
    <m/>
    <m/>
    <n v="9314"/>
    <s v="CA-2015-111948"/>
    <d v="2015-11-11T00:00:00"/>
    <d v="2015-11-11T00:00:00"/>
    <s v="Same Day"/>
    <s v="AG-10495"/>
    <x v="122"/>
    <x v="1"/>
    <s v="United States"/>
    <s v="Detroit"/>
    <s v="Michigan"/>
    <n v="48234"/>
    <x v="2"/>
    <s v="OFF-ST-10003282"/>
    <x v="1"/>
    <x v="4"/>
    <s v="Advantus 10-Drawer Portable Organizer, Chrome Metal Frame, Smoke Drawers"/>
    <n v="418.32"/>
    <n v="7"/>
    <n v="0"/>
    <n v="117.1296"/>
    <n v="2015"/>
    <x v="0"/>
    <s v="Q4"/>
    <n v="0.27999999999999997"/>
  </r>
  <r>
    <m/>
    <m/>
    <m/>
    <m/>
    <m/>
    <m/>
    <m/>
    <m/>
    <m/>
    <m/>
    <m/>
    <m/>
    <m/>
    <m/>
    <m/>
    <m/>
    <m/>
    <m/>
    <m/>
    <m/>
    <m/>
    <n v="9315"/>
    <s v="CA-2015-111948"/>
    <d v="2015-11-11T00:00:00"/>
    <d v="2015-11-11T00:00:00"/>
    <s v="Same Day"/>
    <s v="AG-10495"/>
    <x v="122"/>
    <x v="1"/>
    <s v="United States"/>
    <s v="Detroit"/>
    <s v="Michigan"/>
    <n v="48234"/>
    <x v="2"/>
    <s v="OFF-AP-10002311"/>
    <x v="1"/>
    <x v="9"/>
    <s v="Holmes Replacement Filter for HEPA Air Cleaner, Very Large Room, HEPA Filter"/>
    <n v="123.858"/>
    <n v="2"/>
    <n v="0.1"/>
    <n v="46.790799999999997"/>
    <n v="2015"/>
    <x v="0"/>
    <s v="Q4"/>
    <n v="0.37777777777777777"/>
  </r>
  <r>
    <m/>
    <m/>
    <m/>
    <m/>
    <m/>
    <m/>
    <m/>
    <m/>
    <m/>
    <m/>
    <m/>
    <m/>
    <m/>
    <m/>
    <m/>
    <m/>
    <m/>
    <m/>
    <m/>
    <m/>
    <m/>
    <n v="9316"/>
    <s v="CA-2016-161907"/>
    <d v="2016-04-05T00:00:00"/>
    <d v="2016-09-04T00:00:00"/>
    <s v="Standard Class"/>
    <s v="JH-16180"/>
    <x v="423"/>
    <x v="0"/>
    <s v="United States"/>
    <s v="Philadelphia"/>
    <s v="Pennsylvania"/>
    <n v="19140"/>
    <x v="3"/>
    <s v="TEC-PH-10000141"/>
    <x v="2"/>
    <x v="7"/>
    <s v="Clearsounds A400"/>
    <n v="118.782"/>
    <n v="3"/>
    <n v="0.4"/>
    <n v="-27.715800000000002"/>
    <n v="2016"/>
    <x v="3"/>
    <s v="Q2"/>
    <n v="-0.23333333333333336"/>
  </r>
  <r>
    <m/>
    <m/>
    <m/>
    <m/>
    <m/>
    <m/>
    <m/>
    <m/>
    <m/>
    <m/>
    <m/>
    <m/>
    <m/>
    <m/>
    <m/>
    <m/>
    <m/>
    <m/>
    <m/>
    <m/>
    <m/>
    <n v="9317"/>
    <s v="CA-2016-161907"/>
    <d v="2016-04-05T00:00:00"/>
    <d v="2016-09-04T00:00:00"/>
    <s v="Standard Class"/>
    <s v="JH-16180"/>
    <x v="423"/>
    <x v="0"/>
    <s v="United States"/>
    <s v="Philadelphia"/>
    <s v="Pennsylvania"/>
    <n v="19140"/>
    <x v="3"/>
    <s v="OFF-SU-10000646"/>
    <x v="1"/>
    <x v="14"/>
    <s v="Premier Automatic Letter Opener"/>
    <n v="769.18399999999997"/>
    <n v="4"/>
    <n v="0.2"/>
    <n v="-163.45160000000001"/>
    <n v="2016"/>
    <x v="3"/>
    <s v="Q2"/>
    <n v="-0.21250000000000002"/>
  </r>
  <r>
    <m/>
    <m/>
    <m/>
    <m/>
    <m/>
    <m/>
    <m/>
    <m/>
    <m/>
    <m/>
    <m/>
    <m/>
    <m/>
    <m/>
    <m/>
    <m/>
    <m/>
    <m/>
    <m/>
    <m/>
    <m/>
    <n v="9318"/>
    <s v="CA-2017-124940"/>
    <d v="2017-02-21T00:00:00"/>
    <s v="2/26/2017"/>
    <s v="Standard Class"/>
    <s v="DK-13090"/>
    <x v="54"/>
    <x v="0"/>
    <s v="United States"/>
    <s v="Carrollton"/>
    <s v="Texas"/>
    <n v="75007"/>
    <x v="2"/>
    <s v="TEC-AC-10002076"/>
    <x v="2"/>
    <x v="11"/>
    <s v="Microsoft Natural Keyboard Elite"/>
    <n v="47.904000000000003"/>
    <n v="1"/>
    <n v="0.2"/>
    <n v="-2.9940000000000002"/>
    <n v="2017"/>
    <x v="11"/>
    <s v="Q1"/>
    <n v="-6.25E-2"/>
  </r>
  <r>
    <m/>
    <m/>
    <m/>
    <m/>
    <m/>
    <m/>
    <m/>
    <m/>
    <m/>
    <m/>
    <m/>
    <m/>
    <m/>
    <m/>
    <m/>
    <m/>
    <m/>
    <m/>
    <m/>
    <m/>
    <m/>
    <n v="9319"/>
    <s v="US-2017-108343"/>
    <d v="2017-07-20T00:00:00"/>
    <s v="7/25/2017"/>
    <s v="Standard Class"/>
    <s v="AR-10825"/>
    <x v="255"/>
    <x v="1"/>
    <s v="United States"/>
    <s v="New York City"/>
    <s v="New York"/>
    <n v="10009"/>
    <x v="3"/>
    <s v="OFF-PA-10000743"/>
    <x v="1"/>
    <x v="10"/>
    <s v="Xerox 1977"/>
    <n v="13.36"/>
    <n v="2"/>
    <n v="0"/>
    <n v="6.4127999999999998"/>
    <n v="2017"/>
    <x v="7"/>
    <s v="Q3"/>
    <n v="0.48"/>
  </r>
  <r>
    <m/>
    <m/>
    <m/>
    <m/>
    <m/>
    <m/>
    <m/>
    <m/>
    <m/>
    <m/>
    <m/>
    <m/>
    <m/>
    <m/>
    <m/>
    <m/>
    <m/>
    <m/>
    <m/>
    <m/>
    <m/>
    <n v="9320"/>
    <s v="US-2017-108343"/>
    <d v="2017-07-20T00:00:00"/>
    <s v="7/25/2017"/>
    <s v="Standard Class"/>
    <s v="AR-10825"/>
    <x v="255"/>
    <x v="1"/>
    <s v="United States"/>
    <s v="New York City"/>
    <s v="New York"/>
    <n v="10009"/>
    <x v="3"/>
    <s v="FUR-CH-10002780"/>
    <x v="0"/>
    <x v="1"/>
    <s v="Office Star - Task Chair with Contemporary Loop Arms"/>
    <n v="163.76400000000001"/>
    <n v="2"/>
    <n v="0.1"/>
    <n v="25.474399999999999"/>
    <n v="2017"/>
    <x v="7"/>
    <s v="Q3"/>
    <n v="0.15555555555555553"/>
  </r>
  <r>
    <m/>
    <m/>
    <m/>
    <m/>
    <m/>
    <m/>
    <m/>
    <m/>
    <m/>
    <m/>
    <m/>
    <m/>
    <m/>
    <m/>
    <m/>
    <m/>
    <m/>
    <m/>
    <m/>
    <m/>
    <m/>
    <n v="9321"/>
    <s v="US-2017-108343"/>
    <d v="2017-07-20T00:00:00"/>
    <s v="7/25/2017"/>
    <s v="Standard Class"/>
    <s v="AR-10825"/>
    <x v="255"/>
    <x v="1"/>
    <s v="United States"/>
    <s v="New York City"/>
    <s v="New York"/>
    <n v="10009"/>
    <x v="3"/>
    <s v="FUR-FU-10000747"/>
    <x v="0"/>
    <x v="5"/>
    <s v="Tenex B1-RE Series Chair Mats for Low Pile Carpets"/>
    <n v="183.92"/>
    <n v="4"/>
    <n v="0"/>
    <n v="31.266400000000001"/>
    <n v="2017"/>
    <x v="7"/>
    <s v="Q3"/>
    <n v="0.17"/>
  </r>
  <r>
    <m/>
    <m/>
    <m/>
    <m/>
    <m/>
    <m/>
    <m/>
    <m/>
    <m/>
    <m/>
    <m/>
    <m/>
    <m/>
    <m/>
    <m/>
    <m/>
    <m/>
    <m/>
    <m/>
    <m/>
    <m/>
    <n v="9322"/>
    <s v="US-2016-111563"/>
    <d v="2016-11-04T00:00:00"/>
    <d v="2016-08-11T00:00:00"/>
    <s v="Standard Class"/>
    <s v="SM-20005"/>
    <x v="325"/>
    <x v="0"/>
    <s v="United States"/>
    <s v="Houston"/>
    <s v="Texas"/>
    <n v="77041"/>
    <x v="2"/>
    <s v="FUR-FU-10002445"/>
    <x v="0"/>
    <x v="5"/>
    <s v="DAX Two-Tone Rosewood/Black Document Frame, Desktop, 5 x 7"/>
    <n v="11.375999999999999"/>
    <n v="3"/>
    <n v="0.6"/>
    <n v="-5.6879999999999997"/>
    <n v="2016"/>
    <x v="0"/>
    <s v="Q4"/>
    <n v="-0.5"/>
  </r>
  <r>
    <m/>
    <m/>
    <m/>
    <m/>
    <m/>
    <m/>
    <m/>
    <m/>
    <m/>
    <m/>
    <m/>
    <m/>
    <m/>
    <m/>
    <m/>
    <m/>
    <m/>
    <m/>
    <m/>
    <m/>
    <m/>
    <n v="9323"/>
    <s v="US-2016-111563"/>
    <d v="2016-11-04T00:00:00"/>
    <d v="2016-08-11T00:00:00"/>
    <s v="Standard Class"/>
    <s v="SM-20005"/>
    <x v="325"/>
    <x v="0"/>
    <s v="United States"/>
    <s v="Houston"/>
    <s v="Texas"/>
    <n v="77041"/>
    <x v="2"/>
    <s v="FUR-FU-10000723"/>
    <x v="0"/>
    <x v="5"/>
    <s v="Deflect-o EconoMat Studded, No Bevel Mat for Low Pile Carpeting"/>
    <n v="66.111999999999995"/>
    <n v="4"/>
    <n v="0.6"/>
    <n v="-84.2928"/>
    <n v="2016"/>
    <x v="0"/>
    <s v="Q4"/>
    <n v="-1.2750000000000001"/>
  </r>
  <r>
    <m/>
    <m/>
    <m/>
    <m/>
    <m/>
    <m/>
    <m/>
    <m/>
    <m/>
    <m/>
    <m/>
    <m/>
    <m/>
    <m/>
    <m/>
    <m/>
    <m/>
    <m/>
    <m/>
    <m/>
    <m/>
    <n v="9324"/>
    <s v="CA-2017-121853"/>
    <d v="2017-09-23T00:00:00"/>
    <s v="9/29/2017"/>
    <s v="Standard Class"/>
    <s v="DB-13660"/>
    <x v="551"/>
    <x v="0"/>
    <s v="United States"/>
    <s v="Los Angeles"/>
    <s v="California"/>
    <n v="90036"/>
    <x v="1"/>
    <s v="OFF-PA-10003641"/>
    <x v="1"/>
    <x v="10"/>
    <s v="Xerox 1909"/>
    <n v="211.04"/>
    <n v="8"/>
    <n v="0"/>
    <n v="97.078400000000002"/>
    <n v="2017"/>
    <x v="8"/>
    <s v="Q3"/>
    <n v="0.46"/>
  </r>
  <r>
    <m/>
    <m/>
    <m/>
    <m/>
    <m/>
    <m/>
    <m/>
    <m/>
    <m/>
    <m/>
    <m/>
    <m/>
    <m/>
    <m/>
    <m/>
    <m/>
    <m/>
    <m/>
    <m/>
    <m/>
    <m/>
    <n v="9325"/>
    <s v="CA-2017-121853"/>
    <d v="2017-09-23T00:00:00"/>
    <s v="9/29/2017"/>
    <s v="Standard Class"/>
    <s v="DB-13660"/>
    <x v="551"/>
    <x v="0"/>
    <s v="United States"/>
    <s v="Los Angeles"/>
    <s v="California"/>
    <n v="90036"/>
    <x v="1"/>
    <s v="FUR-CH-10003973"/>
    <x v="0"/>
    <x v="1"/>
    <s v="GuestStacker Chair with Chrome Finish Legs"/>
    <n v="594.81600000000003"/>
    <n v="2"/>
    <n v="0.2"/>
    <n v="59.4816"/>
    <n v="2017"/>
    <x v="8"/>
    <s v="Q3"/>
    <n v="9.9999999999999992E-2"/>
  </r>
  <r>
    <m/>
    <m/>
    <m/>
    <m/>
    <m/>
    <m/>
    <m/>
    <m/>
    <m/>
    <m/>
    <m/>
    <m/>
    <m/>
    <m/>
    <m/>
    <m/>
    <m/>
    <m/>
    <m/>
    <m/>
    <m/>
    <n v="9326"/>
    <s v="CA-2017-121853"/>
    <d v="2017-09-23T00:00:00"/>
    <s v="9/29/2017"/>
    <s v="Standard Class"/>
    <s v="DB-13660"/>
    <x v="551"/>
    <x v="0"/>
    <s v="United States"/>
    <s v="Los Angeles"/>
    <s v="California"/>
    <n v="90036"/>
    <x v="1"/>
    <s v="OFF-BI-10000977"/>
    <x v="1"/>
    <x v="8"/>
    <s v="Ibico Plastic Spiral Binding Combs"/>
    <n v="72.959999999999994"/>
    <n v="3"/>
    <n v="0.2"/>
    <n v="23.712"/>
    <n v="2017"/>
    <x v="8"/>
    <s v="Q3"/>
    <n v="0.32500000000000001"/>
  </r>
  <r>
    <m/>
    <m/>
    <m/>
    <m/>
    <m/>
    <m/>
    <m/>
    <m/>
    <m/>
    <m/>
    <m/>
    <m/>
    <m/>
    <m/>
    <m/>
    <m/>
    <m/>
    <m/>
    <m/>
    <m/>
    <m/>
    <n v="9327"/>
    <s v="US-2017-130687"/>
    <d v="2017-09-07T00:00:00"/>
    <d v="2017-10-09T00:00:00"/>
    <s v="First Class"/>
    <s v="PF-19225"/>
    <x v="418"/>
    <x v="0"/>
    <s v="United States"/>
    <s v="Edmonds"/>
    <s v="Washington"/>
    <n v="98026"/>
    <x v="1"/>
    <s v="FUR-FU-10004053"/>
    <x v="0"/>
    <x v="5"/>
    <s v="DAX Two-Tone Silver Metal Document Frame"/>
    <n v="80.959999999999994"/>
    <n v="4"/>
    <n v="0"/>
    <n v="34.812800000000003"/>
    <n v="2017"/>
    <x v="8"/>
    <s v="Q3"/>
    <n v="0.43000000000000005"/>
  </r>
  <r>
    <m/>
    <m/>
    <m/>
    <m/>
    <m/>
    <m/>
    <m/>
    <m/>
    <m/>
    <m/>
    <m/>
    <m/>
    <m/>
    <m/>
    <m/>
    <m/>
    <m/>
    <m/>
    <m/>
    <m/>
    <m/>
    <n v="9328"/>
    <s v="US-2017-130687"/>
    <d v="2017-09-07T00:00:00"/>
    <d v="2017-10-09T00:00:00"/>
    <s v="First Class"/>
    <s v="PF-19225"/>
    <x v="418"/>
    <x v="0"/>
    <s v="United States"/>
    <s v="Edmonds"/>
    <s v="Washington"/>
    <n v="98026"/>
    <x v="1"/>
    <s v="TEC-PH-10002033"/>
    <x v="2"/>
    <x v="7"/>
    <s v="Konftel 250 Conference phone - Charcoal black"/>
    <n v="455.71199999999999"/>
    <n v="2"/>
    <n v="0.2"/>
    <n v="34.178400000000003"/>
    <n v="2017"/>
    <x v="8"/>
    <s v="Q3"/>
    <n v="7.5000000000000011E-2"/>
  </r>
  <r>
    <m/>
    <m/>
    <m/>
    <m/>
    <m/>
    <m/>
    <m/>
    <m/>
    <m/>
    <m/>
    <m/>
    <m/>
    <m/>
    <m/>
    <m/>
    <m/>
    <m/>
    <m/>
    <m/>
    <m/>
    <m/>
    <n v="9329"/>
    <s v="US-2017-130687"/>
    <d v="2017-09-07T00:00:00"/>
    <d v="2017-10-09T00:00:00"/>
    <s v="First Class"/>
    <s v="PF-19225"/>
    <x v="418"/>
    <x v="0"/>
    <s v="United States"/>
    <s v="Edmonds"/>
    <s v="Washington"/>
    <n v="98026"/>
    <x v="1"/>
    <s v="OFF-AR-10004260"/>
    <x v="1"/>
    <x v="6"/>
    <s v="Boston 1799 Powerhouse Electric Pencil Sharpener"/>
    <n v="25.98"/>
    <n v="1"/>
    <n v="0"/>
    <n v="7.2744"/>
    <n v="2017"/>
    <x v="8"/>
    <s v="Q3"/>
    <n v="0.27999999999999997"/>
  </r>
  <r>
    <m/>
    <m/>
    <m/>
    <m/>
    <m/>
    <m/>
    <m/>
    <m/>
    <m/>
    <m/>
    <m/>
    <m/>
    <m/>
    <m/>
    <m/>
    <m/>
    <m/>
    <m/>
    <m/>
    <m/>
    <m/>
    <n v="9330"/>
    <s v="CA-2015-164497"/>
    <d v="2015-11-28T00:00:00"/>
    <s v="11/30/2015"/>
    <s v="First Class"/>
    <s v="AJ-10945"/>
    <x v="219"/>
    <x v="0"/>
    <s v="United States"/>
    <s v="San Francisco"/>
    <s v="California"/>
    <n v="94110"/>
    <x v="1"/>
    <s v="OFF-AP-10004655"/>
    <x v="1"/>
    <x v="9"/>
    <s v="Holmes Visible Mist Ultrasonic Humidifier with 2.3-Gallon Output per Day, Replacement Filter"/>
    <n v="45.28"/>
    <n v="4"/>
    <n v="0"/>
    <n v="15.395200000000001"/>
    <n v="2015"/>
    <x v="0"/>
    <s v="Q4"/>
    <n v="0.34"/>
  </r>
  <r>
    <m/>
    <m/>
    <m/>
    <m/>
    <m/>
    <m/>
    <m/>
    <m/>
    <m/>
    <m/>
    <m/>
    <m/>
    <m/>
    <m/>
    <m/>
    <m/>
    <m/>
    <m/>
    <m/>
    <m/>
    <m/>
    <n v="9331"/>
    <s v="US-2015-153283"/>
    <d v="2015-11-12T00:00:00"/>
    <s v="11/18/2015"/>
    <s v="Standard Class"/>
    <s v="EB-14110"/>
    <x v="686"/>
    <x v="0"/>
    <s v="United States"/>
    <s v="New York City"/>
    <s v="New York"/>
    <n v="10035"/>
    <x v="3"/>
    <s v="OFF-EN-10001539"/>
    <x v="1"/>
    <x v="12"/>
    <s v="Staple envelope"/>
    <n v="15.56"/>
    <n v="2"/>
    <n v="0"/>
    <n v="7.3132000000000001"/>
    <n v="2015"/>
    <x v="0"/>
    <s v="Q4"/>
    <n v="0.47"/>
  </r>
  <r>
    <m/>
    <m/>
    <m/>
    <m/>
    <m/>
    <m/>
    <m/>
    <m/>
    <m/>
    <m/>
    <m/>
    <m/>
    <m/>
    <m/>
    <m/>
    <m/>
    <m/>
    <m/>
    <m/>
    <m/>
    <m/>
    <n v="9332"/>
    <s v="CA-2016-108056"/>
    <d v="2016-09-29T00:00:00"/>
    <d v="2016-03-10T00:00:00"/>
    <s v="Standard Class"/>
    <s v="ES-14080"/>
    <x v="20"/>
    <x v="1"/>
    <s v="United States"/>
    <s v="Springfield"/>
    <s v="Oregon"/>
    <n v="97477"/>
    <x v="1"/>
    <s v="TEC-PH-10001817"/>
    <x v="2"/>
    <x v="7"/>
    <s v="Wilson Electronics DB Pro Signal Booster"/>
    <n v="859.2"/>
    <n v="3"/>
    <n v="0.2"/>
    <n v="75.180000000000007"/>
    <n v="2016"/>
    <x v="8"/>
    <s v="Q3"/>
    <n v="8.7500000000000008E-2"/>
  </r>
  <r>
    <m/>
    <m/>
    <m/>
    <m/>
    <m/>
    <m/>
    <m/>
    <m/>
    <m/>
    <m/>
    <m/>
    <m/>
    <m/>
    <m/>
    <m/>
    <m/>
    <m/>
    <m/>
    <m/>
    <m/>
    <m/>
    <n v="9333"/>
    <s v="CA-2017-127726"/>
    <d v="2017-09-11T00:00:00"/>
    <s v="9/13/2017"/>
    <s v="Second Class"/>
    <s v="SS-20410"/>
    <x v="757"/>
    <x v="0"/>
    <s v="United States"/>
    <s v="Georgetown"/>
    <s v="Kentucky"/>
    <n v="40324"/>
    <x v="0"/>
    <s v="OFF-AP-10002578"/>
    <x v="1"/>
    <x v="9"/>
    <s v="Fellowes Premier Superior Surge Suppressor, 10-Outlet, With Phone and Remote"/>
    <n v="195.68"/>
    <n v="4"/>
    <n v="0"/>
    <n v="50.876800000000003"/>
    <n v="2017"/>
    <x v="8"/>
    <s v="Q3"/>
    <n v="0.26"/>
  </r>
  <r>
    <m/>
    <m/>
    <m/>
    <m/>
    <m/>
    <m/>
    <m/>
    <m/>
    <m/>
    <m/>
    <m/>
    <m/>
    <m/>
    <m/>
    <m/>
    <m/>
    <m/>
    <m/>
    <m/>
    <m/>
    <m/>
    <n v="9334"/>
    <s v="CA-2017-127726"/>
    <d v="2017-09-11T00:00:00"/>
    <s v="9/13/2017"/>
    <s v="Second Class"/>
    <s v="SS-20410"/>
    <x v="757"/>
    <x v="0"/>
    <s v="United States"/>
    <s v="Georgetown"/>
    <s v="Kentucky"/>
    <n v="40324"/>
    <x v="0"/>
    <s v="OFF-FA-10000992"/>
    <x v="1"/>
    <x v="13"/>
    <s v="Acco Clips to Go Binder Clips, 24 Clips in Two Sizes"/>
    <n v="14.2"/>
    <n v="4"/>
    <n v="0"/>
    <n v="6.6740000000000004"/>
    <n v="2017"/>
    <x v="8"/>
    <s v="Q3"/>
    <n v="0.47000000000000003"/>
  </r>
  <r>
    <m/>
    <m/>
    <m/>
    <m/>
    <m/>
    <m/>
    <m/>
    <m/>
    <m/>
    <m/>
    <m/>
    <m/>
    <m/>
    <m/>
    <m/>
    <m/>
    <m/>
    <m/>
    <m/>
    <m/>
    <m/>
    <n v="9335"/>
    <s v="CA-2017-110198"/>
    <d v="2017-05-01T00:00:00"/>
    <d v="2017-02-05T00:00:00"/>
    <s v="First Class"/>
    <s v="AG-10900"/>
    <x v="151"/>
    <x v="0"/>
    <s v="United States"/>
    <s v="Coral Springs"/>
    <s v="Florida"/>
    <n v="33065"/>
    <x v="0"/>
    <s v="FUR-BO-10001798"/>
    <x v="0"/>
    <x v="0"/>
    <s v="Bush Somerset Collection Bookcase"/>
    <n v="314.35199999999998"/>
    <n v="3"/>
    <n v="0.2"/>
    <n v="-15.717599999999999"/>
    <n v="2017"/>
    <x v="5"/>
    <s v="Q2"/>
    <n v="-0.05"/>
  </r>
  <r>
    <m/>
    <m/>
    <m/>
    <m/>
    <m/>
    <m/>
    <m/>
    <m/>
    <m/>
    <m/>
    <m/>
    <m/>
    <m/>
    <m/>
    <m/>
    <m/>
    <m/>
    <m/>
    <m/>
    <m/>
    <m/>
    <n v="9336"/>
    <s v="CA-2017-110198"/>
    <d v="2017-05-01T00:00:00"/>
    <d v="2017-02-05T00:00:00"/>
    <s v="First Class"/>
    <s v="AG-10900"/>
    <x v="151"/>
    <x v="0"/>
    <s v="United States"/>
    <s v="Coral Springs"/>
    <s v="Florida"/>
    <n v="33065"/>
    <x v="0"/>
    <s v="OFF-LA-10004409"/>
    <x v="1"/>
    <x v="2"/>
    <s v="Avery 492"/>
    <n v="4.6079999999999997"/>
    <n v="2"/>
    <n v="0.2"/>
    <n v="1.4976"/>
    <n v="2017"/>
    <x v="5"/>
    <s v="Q2"/>
    <n v="0.32500000000000001"/>
  </r>
  <r>
    <m/>
    <m/>
    <m/>
    <m/>
    <m/>
    <m/>
    <m/>
    <m/>
    <m/>
    <m/>
    <m/>
    <m/>
    <m/>
    <m/>
    <m/>
    <m/>
    <m/>
    <m/>
    <m/>
    <m/>
    <m/>
    <n v="9337"/>
    <s v="CA-2017-130715"/>
    <d v="2017-09-16T00:00:00"/>
    <s v="9/20/2017"/>
    <s v="Standard Class"/>
    <s v="CY-12745"/>
    <x v="388"/>
    <x v="1"/>
    <s v="United States"/>
    <s v="San Francisco"/>
    <s v="California"/>
    <n v="94110"/>
    <x v="1"/>
    <s v="OFF-FA-10000621"/>
    <x v="1"/>
    <x v="13"/>
    <s v="OIC Colored Binder Clips, Assorted Sizes"/>
    <n v="17.899999999999999"/>
    <n v="5"/>
    <n v="0"/>
    <n v="8.7710000000000008"/>
    <n v="2017"/>
    <x v="8"/>
    <s v="Q3"/>
    <n v="0.4900000000000001"/>
  </r>
  <r>
    <m/>
    <m/>
    <m/>
    <m/>
    <m/>
    <m/>
    <m/>
    <m/>
    <m/>
    <m/>
    <m/>
    <m/>
    <m/>
    <m/>
    <m/>
    <m/>
    <m/>
    <m/>
    <m/>
    <m/>
    <m/>
    <n v="9338"/>
    <s v="CA-2014-155264"/>
    <d v="2014-10-19T00:00:00"/>
    <s v="10/22/2014"/>
    <s v="Second Class"/>
    <s v="RP-19270"/>
    <x v="345"/>
    <x v="1"/>
    <s v="United States"/>
    <s v="San Francisco"/>
    <s v="California"/>
    <n v="94110"/>
    <x v="1"/>
    <s v="OFF-BI-10003196"/>
    <x v="1"/>
    <x v="8"/>
    <s v="Accohide Poly Flexible Ring Binders"/>
    <n v="2.992"/>
    <n v="1"/>
    <n v="0.2"/>
    <n v="1.1220000000000001"/>
    <n v="2014"/>
    <x v="2"/>
    <s v="Q4"/>
    <n v="0.37500000000000006"/>
  </r>
  <r>
    <m/>
    <m/>
    <m/>
    <m/>
    <m/>
    <m/>
    <m/>
    <m/>
    <m/>
    <m/>
    <m/>
    <m/>
    <m/>
    <m/>
    <m/>
    <m/>
    <m/>
    <m/>
    <m/>
    <m/>
    <m/>
    <n v="9339"/>
    <s v="CA-2014-155264"/>
    <d v="2014-10-19T00:00:00"/>
    <s v="10/22/2014"/>
    <s v="Second Class"/>
    <s v="RP-19270"/>
    <x v="345"/>
    <x v="1"/>
    <s v="United States"/>
    <s v="San Francisco"/>
    <s v="California"/>
    <n v="94110"/>
    <x v="1"/>
    <s v="OFF-BI-10003727"/>
    <x v="1"/>
    <x v="8"/>
    <s v="Avery Durable Slant Ring Binders With Label Holder"/>
    <n v="20.064"/>
    <n v="6"/>
    <n v="0.2"/>
    <n v="7.0224000000000002"/>
    <n v="2014"/>
    <x v="2"/>
    <s v="Q4"/>
    <n v="0.35000000000000003"/>
  </r>
  <r>
    <m/>
    <m/>
    <m/>
    <m/>
    <m/>
    <m/>
    <m/>
    <m/>
    <m/>
    <m/>
    <m/>
    <m/>
    <m/>
    <m/>
    <m/>
    <m/>
    <m/>
    <m/>
    <m/>
    <m/>
    <m/>
    <n v="9340"/>
    <s v="CA-2014-155264"/>
    <d v="2014-10-19T00:00:00"/>
    <s v="10/22/2014"/>
    <s v="Second Class"/>
    <s v="RP-19270"/>
    <x v="345"/>
    <x v="1"/>
    <s v="United States"/>
    <s v="San Francisco"/>
    <s v="California"/>
    <n v="94110"/>
    <x v="1"/>
    <s v="OFF-PA-10003228"/>
    <x v="1"/>
    <x v="10"/>
    <s v="Xerox 1917"/>
    <n v="146.72999999999999"/>
    <n v="3"/>
    <n v="0"/>
    <n v="68.963099999999997"/>
    <n v="2014"/>
    <x v="2"/>
    <s v="Q4"/>
    <n v="0.47000000000000003"/>
  </r>
  <r>
    <m/>
    <m/>
    <m/>
    <m/>
    <m/>
    <m/>
    <m/>
    <m/>
    <m/>
    <m/>
    <m/>
    <m/>
    <m/>
    <m/>
    <m/>
    <m/>
    <m/>
    <m/>
    <m/>
    <m/>
    <m/>
    <n v="9341"/>
    <s v="CA-2014-155264"/>
    <d v="2014-10-19T00:00:00"/>
    <s v="10/22/2014"/>
    <s v="Second Class"/>
    <s v="RP-19270"/>
    <x v="345"/>
    <x v="1"/>
    <s v="United States"/>
    <s v="San Francisco"/>
    <s v="California"/>
    <n v="94110"/>
    <x v="1"/>
    <s v="OFF-LA-10002787"/>
    <x v="1"/>
    <x v="2"/>
    <s v="Avery 480"/>
    <n v="18.75"/>
    <n v="5"/>
    <n v="0"/>
    <n v="9"/>
    <n v="2014"/>
    <x v="2"/>
    <s v="Q4"/>
    <n v="0.48"/>
  </r>
  <r>
    <m/>
    <m/>
    <m/>
    <m/>
    <m/>
    <m/>
    <m/>
    <m/>
    <m/>
    <m/>
    <m/>
    <m/>
    <m/>
    <m/>
    <m/>
    <m/>
    <m/>
    <m/>
    <m/>
    <m/>
    <m/>
    <n v="9342"/>
    <s v="CA-2014-155264"/>
    <d v="2014-10-19T00:00:00"/>
    <s v="10/22/2014"/>
    <s v="Second Class"/>
    <s v="RP-19270"/>
    <x v="345"/>
    <x v="1"/>
    <s v="United States"/>
    <s v="San Francisco"/>
    <s v="California"/>
    <n v="94110"/>
    <x v="1"/>
    <s v="TEC-PH-10001305"/>
    <x v="2"/>
    <x v="7"/>
    <s v="Panasonic KX TS208W Corded phone"/>
    <n v="117.57599999999999"/>
    <n v="3"/>
    <n v="0.2"/>
    <n v="11.7576"/>
    <n v="2014"/>
    <x v="2"/>
    <s v="Q4"/>
    <n v="0.1"/>
  </r>
  <r>
    <m/>
    <m/>
    <m/>
    <m/>
    <m/>
    <m/>
    <m/>
    <m/>
    <m/>
    <m/>
    <m/>
    <m/>
    <m/>
    <m/>
    <m/>
    <m/>
    <m/>
    <m/>
    <m/>
    <m/>
    <m/>
    <n v="9343"/>
    <s v="CA-2016-119123"/>
    <d v="2016-03-13T00:00:00"/>
    <s v="3/18/2016"/>
    <s v="Standard Class"/>
    <s v="DB-13360"/>
    <x v="748"/>
    <x v="2"/>
    <s v="United States"/>
    <s v="Riverside"/>
    <s v="California"/>
    <n v="92503"/>
    <x v="1"/>
    <s v="OFF-BI-10001036"/>
    <x v="1"/>
    <x v="8"/>
    <s v="Cardinal EasyOpen D-Ring Binders"/>
    <n v="51.183999999999997"/>
    <n v="7"/>
    <n v="0.2"/>
    <n v="19.193999999999999"/>
    <n v="2016"/>
    <x v="10"/>
    <s v="Q1"/>
    <n v="0.375"/>
  </r>
  <r>
    <m/>
    <m/>
    <m/>
    <m/>
    <m/>
    <m/>
    <m/>
    <m/>
    <m/>
    <m/>
    <m/>
    <m/>
    <m/>
    <m/>
    <m/>
    <m/>
    <m/>
    <m/>
    <m/>
    <m/>
    <m/>
    <n v="9344"/>
    <s v="CA-2017-109085"/>
    <d v="2017-02-17T00:00:00"/>
    <s v="2/20/2017"/>
    <s v="First Class"/>
    <s v="CK-12325"/>
    <x v="278"/>
    <x v="2"/>
    <s v="United States"/>
    <s v="Troy"/>
    <s v="Ohio"/>
    <n v="45373"/>
    <x v="3"/>
    <s v="FUR-TA-10001086"/>
    <x v="0"/>
    <x v="3"/>
    <s v="SAFCO PlanMaster Boards, 60w x 37-1/2d, White Melamine"/>
    <n v="455.97"/>
    <n v="5"/>
    <n v="0.4"/>
    <n v="-106.393"/>
    <n v="2017"/>
    <x v="11"/>
    <s v="Q1"/>
    <n v="-0.23333333333333331"/>
  </r>
  <r>
    <m/>
    <m/>
    <m/>
    <m/>
    <m/>
    <m/>
    <m/>
    <m/>
    <m/>
    <m/>
    <m/>
    <m/>
    <m/>
    <m/>
    <m/>
    <m/>
    <m/>
    <m/>
    <m/>
    <m/>
    <m/>
    <n v="9345"/>
    <s v="CA-2017-109085"/>
    <d v="2017-02-17T00:00:00"/>
    <s v="2/20/2017"/>
    <s v="First Class"/>
    <s v="CK-12325"/>
    <x v="278"/>
    <x v="2"/>
    <s v="United States"/>
    <s v="Troy"/>
    <s v="Ohio"/>
    <n v="45373"/>
    <x v="3"/>
    <s v="OFF-BI-10001525"/>
    <x v="1"/>
    <x v="8"/>
    <s v="Acco Pressboard Covers with Storage Hooks, 14 7/8&quot; x 11&quot;, Executive Red"/>
    <n v="5.7149999999999999"/>
    <n v="5"/>
    <n v="0.7"/>
    <n v="-4.7625000000000002"/>
    <n v="2017"/>
    <x v="11"/>
    <s v="Q1"/>
    <n v="-0.83333333333333337"/>
  </r>
  <r>
    <m/>
    <m/>
    <m/>
    <m/>
    <m/>
    <m/>
    <m/>
    <m/>
    <m/>
    <m/>
    <m/>
    <m/>
    <m/>
    <m/>
    <m/>
    <m/>
    <m/>
    <m/>
    <m/>
    <m/>
    <m/>
    <n v="9346"/>
    <s v="CA-2017-109085"/>
    <d v="2017-02-17T00:00:00"/>
    <s v="2/20/2017"/>
    <s v="First Class"/>
    <s v="CK-12325"/>
    <x v="278"/>
    <x v="2"/>
    <s v="United States"/>
    <s v="Troy"/>
    <s v="Ohio"/>
    <n v="45373"/>
    <x v="3"/>
    <s v="TEC-PH-10000526"/>
    <x v="2"/>
    <x v="7"/>
    <s v="Vtech CS6719"/>
    <n v="57.594000000000001"/>
    <n v="1"/>
    <n v="0.4"/>
    <n v="-11.518800000000001"/>
    <n v="2017"/>
    <x v="11"/>
    <s v="Q1"/>
    <n v="-0.2"/>
  </r>
  <r>
    <m/>
    <m/>
    <m/>
    <m/>
    <m/>
    <m/>
    <m/>
    <m/>
    <m/>
    <m/>
    <m/>
    <m/>
    <m/>
    <m/>
    <m/>
    <m/>
    <m/>
    <m/>
    <m/>
    <m/>
    <m/>
    <n v="9347"/>
    <s v="CA-2017-109085"/>
    <d v="2017-02-17T00:00:00"/>
    <s v="2/20/2017"/>
    <s v="First Class"/>
    <s v="CK-12325"/>
    <x v="278"/>
    <x v="2"/>
    <s v="United States"/>
    <s v="Troy"/>
    <s v="Ohio"/>
    <n v="45373"/>
    <x v="3"/>
    <s v="FUR-FU-10004973"/>
    <x v="0"/>
    <x v="5"/>
    <s v="Flat Face Poster Frame"/>
    <n v="30.143999999999998"/>
    <n v="2"/>
    <n v="0.2"/>
    <n v="8.2896000000000001"/>
    <n v="2017"/>
    <x v="11"/>
    <s v="Q1"/>
    <n v="0.27500000000000002"/>
  </r>
  <r>
    <m/>
    <m/>
    <m/>
    <m/>
    <m/>
    <m/>
    <m/>
    <m/>
    <m/>
    <m/>
    <m/>
    <m/>
    <m/>
    <m/>
    <m/>
    <m/>
    <m/>
    <m/>
    <m/>
    <m/>
    <m/>
    <n v="9348"/>
    <s v="CA-2017-109085"/>
    <d v="2017-02-17T00:00:00"/>
    <s v="2/20/2017"/>
    <s v="First Class"/>
    <s v="CK-12325"/>
    <x v="278"/>
    <x v="2"/>
    <s v="United States"/>
    <s v="Troy"/>
    <s v="Ohio"/>
    <n v="45373"/>
    <x v="3"/>
    <s v="FUR-CH-10003981"/>
    <x v="0"/>
    <x v="1"/>
    <s v="Global Commerce Series Low-Back Swivel/Tilt Chairs"/>
    <n v="899.43"/>
    <n v="5"/>
    <n v="0.3"/>
    <n v="-12.849"/>
    <n v="2017"/>
    <x v="11"/>
    <s v="Q1"/>
    <n v="-1.4285714285714287E-2"/>
  </r>
  <r>
    <m/>
    <m/>
    <m/>
    <m/>
    <m/>
    <m/>
    <m/>
    <m/>
    <m/>
    <m/>
    <m/>
    <m/>
    <m/>
    <m/>
    <m/>
    <m/>
    <m/>
    <m/>
    <m/>
    <m/>
    <m/>
    <n v="9349"/>
    <s v="CA-2016-114860"/>
    <d v="2016-12-22T00:00:00"/>
    <s v="12/28/2016"/>
    <s v="Standard Class"/>
    <s v="DN-13690"/>
    <x v="35"/>
    <x v="0"/>
    <s v="United States"/>
    <s v="Moreno Valley"/>
    <s v="California"/>
    <n v="92553"/>
    <x v="1"/>
    <s v="FUR-FU-10000277"/>
    <x v="0"/>
    <x v="5"/>
    <s v="Deflect-o DuraMat Antistatic Studded Beveled Mat for Medium Pile Carpeting"/>
    <n v="842.72"/>
    <n v="8"/>
    <n v="0"/>
    <n v="202.25280000000001"/>
    <n v="2016"/>
    <x v="4"/>
    <s v="Q4"/>
    <n v="0.24"/>
  </r>
  <r>
    <m/>
    <m/>
    <m/>
    <m/>
    <m/>
    <m/>
    <m/>
    <m/>
    <m/>
    <m/>
    <m/>
    <m/>
    <m/>
    <m/>
    <m/>
    <m/>
    <m/>
    <m/>
    <m/>
    <m/>
    <m/>
    <n v="9350"/>
    <s v="CA-2016-114860"/>
    <d v="2016-12-22T00:00:00"/>
    <s v="12/28/2016"/>
    <s v="Standard Class"/>
    <s v="DN-13690"/>
    <x v="35"/>
    <x v="0"/>
    <s v="United States"/>
    <s v="Moreno Valley"/>
    <s v="California"/>
    <n v="92553"/>
    <x v="1"/>
    <s v="FUR-FU-10001934"/>
    <x v="0"/>
    <x v="5"/>
    <s v="Magnifier Swing Arm Lamp"/>
    <n v="41.96"/>
    <n v="2"/>
    <n v="0"/>
    <n v="10.909599999999999"/>
    <n v="2016"/>
    <x v="4"/>
    <s v="Q4"/>
    <n v="0.25999999999999995"/>
  </r>
  <r>
    <m/>
    <m/>
    <m/>
    <m/>
    <m/>
    <m/>
    <m/>
    <m/>
    <m/>
    <m/>
    <m/>
    <m/>
    <m/>
    <m/>
    <m/>
    <m/>
    <m/>
    <m/>
    <m/>
    <m/>
    <m/>
    <n v="9351"/>
    <s v="CA-2016-159009"/>
    <d v="2016-09-23T00:00:00"/>
    <s v="9/27/2016"/>
    <s v="Standard Class"/>
    <s v="DP-13105"/>
    <x v="317"/>
    <x v="1"/>
    <s v="United States"/>
    <s v="Seattle"/>
    <s v="Washington"/>
    <n v="98115"/>
    <x v="1"/>
    <s v="OFF-BI-10004970"/>
    <x v="1"/>
    <x v="8"/>
    <s v="ACCOHIDE 3-Ring Binder, Blue, 1&quot;"/>
    <n v="13.215999999999999"/>
    <n v="4"/>
    <n v="0.2"/>
    <n v="4.4603999999999999"/>
    <n v="2016"/>
    <x v="8"/>
    <s v="Q3"/>
    <n v="0.33750000000000002"/>
  </r>
  <r>
    <m/>
    <m/>
    <m/>
    <m/>
    <m/>
    <m/>
    <m/>
    <m/>
    <m/>
    <m/>
    <m/>
    <m/>
    <m/>
    <m/>
    <m/>
    <m/>
    <m/>
    <m/>
    <m/>
    <m/>
    <m/>
    <n v="9352"/>
    <s v="CA-2016-159009"/>
    <d v="2016-09-23T00:00:00"/>
    <s v="9/27/2016"/>
    <s v="Standard Class"/>
    <s v="DP-13105"/>
    <x v="317"/>
    <x v="1"/>
    <s v="United States"/>
    <s v="Seattle"/>
    <s v="Washington"/>
    <n v="98115"/>
    <x v="1"/>
    <s v="FUR-CH-10003396"/>
    <x v="0"/>
    <x v="1"/>
    <s v="Global Deluxe Steno Chair"/>
    <n v="184.75200000000001"/>
    <n v="3"/>
    <n v="0.2"/>
    <n v="-20.784600000000001"/>
    <n v="2016"/>
    <x v="8"/>
    <s v="Q3"/>
    <n v="-0.1125"/>
  </r>
  <r>
    <m/>
    <m/>
    <m/>
    <m/>
    <m/>
    <m/>
    <m/>
    <m/>
    <m/>
    <m/>
    <m/>
    <m/>
    <m/>
    <m/>
    <m/>
    <m/>
    <m/>
    <m/>
    <m/>
    <m/>
    <m/>
    <n v="9353"/>
    <s v="CA-2017-148411"/>
    <d v="2017-09-24T00:00:00"/>
    <s v="9/26/2017"/>
    <s v="First Class"/>
    <s v="RO-19780"/>
    <x v="197"/>
    <x v="0"/>
    <s v="United States"/>
    <s v="Chicago"/>
    <s v="Illinois"/>
    <n v="60623"/>
    <x v="2"/>
    <s v="FUR-CH-10003973"/>
    <x v="0"/>
    <x v="1"/>
    <s v="GuestStacker Chair with Chrome Finish Legs"/>
    <n v="520.46400000000006"/>
    <n v="2"/>
    <n v="0.3"/>
    <n v="-14.8704"/>
    <n v="2017"/>
    <x v="8"/>
    <s v="Q3"/>
    <n v="-2.8571428571428567E-2"/>
  </r>
  <r>
    <m/>
    <m/>
    <m/>
    <m/>
    <m/>
    <m/>
    <m/>
    <m/>
    <m/>
    <m/>
    <m/>
    <m/>
    <m/>
    <m/>
    <m/>
    <m/>
    <m/>
    <m/>
    <m/>
    <m/>
    <m/>
    <n v="9354"/>
    <s v="CA-2017-148411"/>
    <d v="2017-09-24T00:00:00"/>
    <s v="9/26/2017"/>
    <s v="First Class"/>
    <s v="RO-19780"/>
    <x v="197"/>
    <x v="0"/>
    <s v="United States"/>
    <s v="Chicago"/>
    <s v="Illinois"/>
    <n v="60623"/>
    <x v="2"/>
    <s v="OFF-PA-10002109"/>
    <x v="1"/>
    <x v="10"/>
    <s v="Wirebound Voice Message Log Book"/>
    <n v="11.423999999999999"/>
    <n v="3"/>
    <n v="0.2"/>
    <n v="3.7128000000000001"/>
    <n v="2017"/>
    <x v="8"/>
    <s v="Q3"/>
    <n v="0.32500000000000001"/>
  </r>
  <r>
    <m/>
    <m/>
    <m/>
    <m/>
    <m/>
    <m/>
    <m/>
    <m/>
    <m/>
    <m/>
    <m/>
    <m/>
    <m/>
    <m/>
    <m/>
    <m/>
    <m/>
    <m/>
    <m/>
    <m/>
    <m/>
    <n v="9355"/>
    <s v="CA-2015-110324"/>
    <d v="2015-12-01T00:00:00"/>
    <d v="2015-05-12T00:00:00"/>
    <s v="Standard Class"/>
    <s v="MA-17560"/>
    <x v="15"/>
    <x v="2"/>
    <s v="United States"/>
    <s v="Jackson"/>
    <s v="Michigan"/>
    <n v="49201"/>
    <x v="2"/>
    <s v="OFF-PA-10001826"/>
    <x v="1"/>
    <x v="10"/>
    <s v="Xerox 207"/>
    <n v="19.440000000000001"/>
    <n v="3"/>
    <n v="0"/>
    <n v="9.3312000000000008"/>
    <n v="2015"/>
    <x v="4"/>
    <s v="Q4"/>
    <n v="0.48000000000000004"/>
  </r>
  <r>
    <m/>
    <m/>
    <m/>
    <m/>
    <m/>
    <m/>
    <m/>
    <m/>
    <m/>
    <m/>
    <m/>
    <m/>
    <m/>
    <m/>
    <m/>
    <m/>
    <m/>
    <m/>
    <m/>
    <m/>
    <m/>
    <n v="9356"/>
    <s v="CA-2015-110324"/>
    <d v="2015-12-01T00:00:00"/>
    <d v="2015-05-12T00:00:00"/>
    <s v="Standard Class"/>
    <s v="MA-17560"/>
    <x v="15"/>
    <x v="2"/>
    <s v="United States"/>
    <s v="Jackson"/>
    <s v="Michigan"/>
    <n v="49201"/>
    <x v="2"/>
    <s v="OFF-AR-10000823"/>
    <x v="1"/>
    <x v="6"/>
    <s v="Newell 307"/>
    <n v="3.64"/>
    <n v="2"/>
    <n v="0"/>
    <n v="1.0192000000000001"/>
    <n v="2015"/>
    <x v="4"/>
    <s v="Q4"/>
    <n v="0.28000000000000003"/>
  </r>
  <r>
    <m/>
    <m/>
    <m/>
    <m/>
    <m/>
    <m/>
    <m/>
    <m/>
    <m/>
    <m/>
    <m/>
    <m/>
    <m/>
    <m/>
    <m/>
    <m/>
    <m/>
    <m/>
    <m/>
    <m/>
    <m/>
    <n v="9357"/>
    <s v="CA-2015-110324"/>
    <d v="2015-12-01T00:00:00"/>
    <d v="2015-05-12T00:00:00"/>
    <s v="Standard Class"/>
    <s v="MA-17560"/>
    <x v="15"/>
    <x v="2"/>
    <s v="United States"/>
    <s v="Jackson"/>
    <s v="Michigan"/>
    <n v="49201"/>
    <x v="2"/>
    <s v="OFF-PA-10001776"/>
    <x v="1"/>
    <x v="10"/>
    <s v="Wirebound Message Books, Four 2 3/4&quot; x 5&quot; Forms per Page, 600 Sets per Book"/>
    <n v="18.54"/>
    <n v="2"/>
    <n v="0"/>
    <n v="8.7138000000000009"/>
    <n v="2015"/>
    <x v="4"/>
    <s v="Q4"/>
    <n v="0.47000000000000008"/>
  </r>
  <r>
    <m/>
    <m/>
    <m/>
    <m/>
    <m/>
    <m/>
    <m/>
    <m/>
    <m/>
    <m/>
    <m/>
    <m/>
    <m/>
    <m/>
    <m/>
    <m/>
    <m/>
    <m/>
    <m/>
    <m/>
    <m/>
    <n v="9358"/>
    <s v="CA-2016-168046"/>
    <d v="2016-01-25T00:00:00"/>
    <s v="1/28/2016"/>
    <s v="Second Class"/>
    <s v="JD-15895"/>
    <x v="63"/>
    <x v="1"/>
    <s v="United States"/>
    <s v="New York City"/>
    <s v="New York"/>
    <n v="10024"/>
    <x v="3"/>
    <s v="OFF-BI-10003676"/>
    <x v="1"/>
    <x v="8"/>
    <s v="GBC Standard Recycled Report Covers, Clear Plastic Sheets"/>
    <n v="43.12"/>
    <n v="5"/>
    <n v="0.2"/>
    <n v="15.092000000000001"/>
    <n v="2016"/>
    <x v="9"/>
    <s v="Q1"/>
    <n v="0.35000000000000003"/>
  </r>
  <r>
    <m/>
    <m/>
    <m/>
    <m/>
    <m/>
    <m/>
    <m/>
    <m/>
    <m/>
    <m/>
    <m/>
    <m/>
    <m/>
    <m/>
    <m/>
    <m/>
    <m/>
    <m/>
    <m/>
    <m/>
    <m/>
    <n v="9359"/>
    <s v="CA-2016-168046"/>
    <d v="2016-01-25T00:00:00"/>
    <s v="1/28/2016"/>
    <s v="Second Class"/>
    <s v="JD-15895"/>
    <x v="63"/>
    <x v="1"/>
    <s v="United States"/>
    <s v="New York City"/>
    <s v="New York"/>
    <n v="10024"/>
    <x v="3"/>
    <s v="FUR-TA-10001095"/>
    <x v="0"/>
    <x v="3"/>
    <s v="Chromcraft Round Conference Tables"/>
    <n v="313.72199999999998"/>
    <n v="3"/>
    <n v="0.4"/>
    <n v="-99.345299999999995"/>
    <n v="2016"/>
    <x v="9"/>
    <s v="Q1"/>
    <n v="-0.31666666666666665"/>
  </r>
  <r>
    <m/>
    <m/>
    <m/>
    <m/>
    <m/>
    <m/>
    <m/>
    <m/>
    <m/>
    <m/>
    <m/>
    <m/>
    <m/>
    <m/>
    <m/>
    <m/>
    <m/>
    <m/>
    <m/>
    <m/>
    <m/>
    <n v="9360"/>
    <s v="CA-2016-168046"/>
    <d v="2016-01-25T00:00:00"/>
    <s v="1/28/2016"/>
    <s v="Second Class"/>
    <s v="JD-15895"/>
    <x v="63"/>
    <x v="1"/>
    <s v="United States"/>
    <s v="New York City"/>
    <s v="New York"/>
    <n v="10024"/>
    <x v="3"/>
    <s v="FUR-FU-10000747"/>
    <x v="0"/>
    <x v="5"/>
    <s v="Tenex B1-RE Series Chair Mats for Low Pile Carpets"/>
    <n v="45.98"/>
    <n v="1"/>
    <n v="0"/>
    <n v="7.8166000000000002"/>
    <n v="2016"/>
    <x v="9"/>
    <s v="Q1"/>
    <n v="0.17"/>
  </r>
  <r>
    <m/>
    <m/>
    <m/>
    <m/>
    <m/>
    <m/>
    <m/>
    <m/>
    <m/>
    <m/>
    <m/>
    <m/>
    <m/>
    <m/>
    <m/>
    <m/>
    <m/>
    <m/>
    <m/>
    <m/>
    <m/>
    <n v="9361"/>
    <s v="CA-2016-168046"/>
    <d v="2016-01-25T00:00:00"/>
    <s v="1/28/2016"/>
    <s v="Second Class"/>
    <s v="JD-15895"/>
    <x v="63"/>
    <x v="1"/>
    <s v="United States"/>
    <s v="New York City"/>
    <s v="New York"/>
    <n v="10024"/>
    <x v="3"/>
    <s v="OFF-ST-10004337"/>
    <x v="1"/>
    <x v="4"/>
    <s v="SAFCO Commercial Wire Shelving, 72h"/>
    <n v="428.68"/>
    <n v="7"/>
    <n v="0"/>
    <n v="0"/>
    <n v="2016"/>
    <x v="9"/>
    <s v="Q1"/>
    <n v="0"/>
  </r>
  <r>
    <m/>
    <m/>
    <m/>
    <m/>
    <m/>
    <m/>
    <m/>
    <m/>
    <m/>
    <m/>
    <m/>
    <m/>
    <m/>
    <m/>
    <m/>
    <m/>
    <m/>
    <m/>
    <m/>
    <m/>
    <m/>
    <n v="9362"/>
    <s v="CA-2017-111591"/>
    <d v="2017-03-21T00:00:00"/>
    <s v="3/25/2017"/>
    <s v="Standard Class"/>
    <s v="PS-18970"/>
    <x v="28"/>
    <x v="2"/>
    <s v="United States"/>
    <s v="Seattle"/>
    <s v="Washington"/>
    <n v="98105"/>
    <x v="1"/>
    <s v="OFF-BI-10004410"/>
    <x v="1"/>
    <x v="8"/>
    <s v="C-Line Peel &amp; Stick Add-On Filing Pockets, 8-3/4 x 5-1/8, 10/Pack"/>
    <n v="30.576000000000001"/>
    <n v="6"/>
    <n v="0.2"/>
    <n v="10.3194"/>
    <n v="2017"/>
    <x v="10"/>
    <s v="Q1"/>
    <n v="0.33749999999999997"/>
  </r>
  <r>
    <m/>
    <m/>
    <m/>
    <m/>
    <m/>
    <m/>
    <m/>
    <m/>
    <m/>
    <m/>
    <m/>
    <m/>
    <m/>
    <m/>
    <m/>
    <m/>
    <m/>
    <m/>
    <m/>
    <m/>
    <m/>
    <n v="9363"/>
    <s v="CA-2017-111591"/>
    <d v="2017-03-21T00:00:00"/>
    <s v="3/25/2017"/>
    <s v="Standard Class"/>
    <s v="PS-18970"/>
    <x v="28"/>
    <x v="2"/>
    <s v="United States"/>
    <s v="Seattle"/>
    <s v="Washington"/>
    <n v="98105"/>
    <x v="1"/>
    <s v="OFF-FA-10004838"/>
    <x v="1"/>
    <x v="13"/>
    <s v="Super Bands, 12/Pack"/>
    <n v="13.02"/>
    <n v="7"/>
    <n v="0"/>
    <n v="0.3906"/>
    <n v="2017"/>
    <x v="10"/>
    <s v="Q1"/>
    <n v="3.0000000000000002E-2"/>
  </r>
  <r>
    <m/>
    <m/>
    <m/>
    <m/>
    <m/>
    <m/>
    <m/>
    <m/>
    <m/>
    <m/>
    <m/>
    <m/>
    <m/>
    <m/>
    <m/>
    <m/>
    <m/>
    <m/>
    <m/>
    <m/>
    <m/>
    <n v="9364"/>
    <s v="CA-2017-111591"/>
    <d v="2017-03-21T00:00:00"/>
    <s v="3/25/2017"/>
    <s v="Standard Class"/>
    <s v="PS-18970"/>
    <x v="28"/>
    <x v="2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  <n v="2017"/>
    <x v="10"/>
    <s v="Q1"/>
    <n v="0.28999999999999998"/>
  </r>
  <r>
    <m/>
    <m/>
    <m/>
    <m/>
    <m/>
    <m/>
    <m/>
    <m/>
    <m/>
    <m/>
    <m/>
    <m/>
    <m/>
    <m/>
    <m/>
    <m/>
    <m/>
    <m/>
    <m/>
    <m/>
    <m/>
    <n v="9365"/>
    <s v="CA-2017-111591"/>
    <d v="2017-03-21T00:00:00"/>
    <s v="3/25/2017"/>
    <s v="Standard Class"/>
    <s v="PS-18970"/>
    <x v="28"/>
    <x v="2"/>
    <s v="United States"/>
    <s v="Seattle"/>
    <s v="Washington"/>
    <n v="98105"/>
    <x v="1"/>
    <s v="OFF-ST-10001809"/>
    <x v="1"/>
    <x v="4"/>
    <s v="Fellowes Officeware Wire Shelving"/>
    <n v="359.32"/>
    <n v="4"/>
    <n v="0"/>
    <n v="7.1863999999999999"/>
    <n v="2017"/>
    <x v="10"/>
    <s v="Q1"/>
    <n v="0.02"/>
  </r>
  <r>
    <m/>
    <m/>
    <m/>
    <m/>
    <m/>
    <m/>
    <m/>
    <m/>
    <m/>
    <m/>
    <m/>
    <m/>
    <m/>
    <m/>
    <m/>
    <m/>
    <m/>
    <m/>
    <m/>
    <m/>
    <m/>
    <n v="9366"/>
    <s v="US-2014-166828"/>
    <d v="2014-08-22T00:00:00"/>
    <s v="8/25/2014"/>
    <s v="First Class"/>
    <s v="JF-15415"/>
    <x v="226"/>
    <x v="0"/>
    <s v="United States"/>
    <s v="Saint Charles"/>
    <s v="Missouri"/>
    <n v="63301"/>
    <x v="2"/>
    <s v="OFF-PA-10001846"/>
    <x v="1"/>
    <x v="10"/>
    <s v="Xerox 1899"/>
    <n v="11.56"/>
    <n v="2"/>
    <n v="0"/>
    <n v="5.6643999999999997"/>
    <n v="2014"/>
    <x v="6"/>
    <s v="Q3"/>
    <n v="0.48999999999999994"/>
  </r>
  <r>
    <m/>
    <m/>
    <m/>
    <m/>
    <m/>
    <m/>
    <m/>
    <m/>
    <m/>
    <m/>
    <m/>
    <m/>
    <m/>
    <m/>
    <m/>
    <m/>
    <m/>
    <m/>
    <m/>
    <m/>
    <m/>
    <n v="9367"/>
    <s v="CA-2014-108147"/>
    <d v="2014-06-08T00:00:00"/>
    <s v="6/13/2014"/>
    <s v="Standard Class"/>
    <s v="RD-19480"/>
    <x v="502"/>
    <x v="0"/>
    <s v="United States"/>
    <s v="Long Beach"/>
    <s v="New York"/>
    <n v="11561"/>
    <x v="3"/>
    <s v="OFF-BI-10003876"/>
    <x v="1"/>
    <x v="8"/>
    <s v="Green Canvas Binder for 8-1/2&quot; x 14&quot; Sheets"/>
    <n v="68.48"/>
    <n v="2"/>
    <n v="0.2"/>
    <n v="25.68"/>
    <n v="2014"/>
    <x v="1"/>
    <s v="Q2"/>
    <n v="0.375"/>
  </r>
  <r>
    <m/>
    <m/>
    <m/>
    <m/>
    <m/>
    <m/>
    <m/>
    <m/>
    <m/>
    <m/>
    <m/>
    <m/>
    <m/>
    <m/>
    <m/>
    <m/>
    <m/>
    <m/>
    <m/>
    <m/>
    <m/>
    <n v="9368"/>
    <s v="CA-2014-108147"/>
    <d v="2014-06-08T00:00:00"/>
    <s v="6/13/2014"/>
    <s v="Standard Class"/>
    <s v="RD-19480"/>
    <x v="502"/>
    <x v="0"/>
    <s v="United States"/>
    <s v="Long Beach"/>
    <s v="New York"/>
    <n v="11561"/>
    <x v="3"/>
    <s v="OFF-ST-10003470"/>
    <x v="1"/>
    <x v="4"/>
    <s v="Tennsco Snap-Together Open Shelving Units, Starter Sets and Add-On Units"/>
    <n v="1676.88"/>
    <n v="6"/>
    <n v="0"/>
    <n v="83.843999999999994"/>
    <n v="2014"/>
    <x v="1"/>
    <s v="Q2"/>
    <n v="4.9999999999999996E-2"/>
  </r>
  <r>
    <m/>
    <m/>
    <m/>
    <m/>
    <m/>
    <m/>
    <m/>
    <m/>
    <m/>
    <m/>
    <m/>
    <m/>
    <m/>
    <m/>
    <m/>
    <m/>
    <m/>
    <m/>
    <m/>
    <m/>
    <m/>
    <n v="9369"/>
    <s v="CA-2016-154998"/>
    <d v="2016-04-07T00:00:00"/>
    <d v="2016-09-04T00:00:00"/>
    <s v="First Class"/>
    <s v="ES-14080"/>
    <x v="20"/>
    <x v="1"/>
    <s v="United States"/>
    <s v="Lakewood"/>
    <s v="New Jersey"/>
    <n v="8701"/>
    <x v="3"/>
    <s v="OFF-PA-10004243"/>
    <x v="1"/>
    <x v="10"/>
    <s v="Xerox 1939"/>
    <n v="37.94"/>
    <n v="2"/>
    <n v="0"/>
    <n v="18.211200000000002"/>
    <n v="2016"/>
    <x v="3"/>
    <s v="Q2"/>
    <n v="0.48000000000000009"/>
  </r>
  <r>
    <m/>
    <m/>
    <m/>
    <m/>
    <m/>
    <m/>
    <m/>
    <m/>
    <m/>
    <m/>
    <m/>
    <m/>
    <m/>
    <m/>
    <m/>
    <m/>
    <m/>
    <m/>
    <m/>
    <m/>
    <m/>
    <n v="9370"/>
    <s v="CA-2017-113460"/>
    <d v="2017-11-07T00:00:00"/>
    <d v="2017-09-11T00:00:00"/>
    <s v="Second Class"/>
    <s v="KN-16390"/>
    <x v="471"/>
    <x v="1"/>
    <s v="United States"/>
    <s v="Clinton"/>
    <s v="Maryland"/>
    <n v="20735"/>
    <x v="3"/>
    <s v="FUR-CH-10000422"/>
    <x v="0"/>
    <x v="1"/>
    <s v="Global Highback Leather Tilter in Burgundy"/>
    <n v="272.97000000000003"/>
    <n v="3"/>
    <n v="0"/>
    <n v="43.675199999999997"/>
    <n v="2017"/>
    <x v="0"/>
    <s v="Q4"/>
    <n v="0.15999999999999998"/>
  </r>
  <r>
    <m/>
    <m/>
    <m/>
    <m/>
    <m/>
    <m/>
    <m/>
    <m/>
    <m/>
    <m/>
    <m/>
    <m/>
    <m/>
    <m/>
    <m/>
    <m/>
    <m/>
    <m/>
    <m/>
    <m/>
    <m/>
    <n v="9371"/>
    <s v="CA-2015-111339"/>
    <d v="2015-05-29T00:00:00"/>
    <s v="5/31/2015"/>
    <s v="First Class"/>
    <s v="VP-21760"/>
    <x v="778"/>
    <x v="1"/>
    <s v="United States"/>
    <s v="Columbus"/>
    <s v="Ohio"/>
    <n v="43229"/>
    <x v="3"/>
    <s v="FUR-FU-10002506"/>
    <x v="0"/>
    <x v="5"/>
    <s v="Tensor &quot;Hersey Kiss&quot; Styled Floor Lamp"/>
    <n v="41.567999999999998"/>
    <n v="4"/>
    <n v="0.2"/>
    <n v="-4.1567999999999996"/>
    <n v="2015"/>
    <x v="5"/>
    <s v="Q2"/>
    <n v="-9.9999999999999992E-2"/>
  </r>
  <r>
    <m/>
    <m/>
    <m/>
    <m/>
    <m/>
    <m/>
    <m/>
    <m/>
    <m/>
    <m/>
    <m/>
    <m/>
    <m/>
    <m/>
    <m/>
    <m/>
    <m/>
    <m/>
    <m/>
    <m/>
    <m/>
    <n v="9372"/>
    <s v="CA-2015-111339"/>
    <d v="2015-05-29T00:00:00"/>
    <s v="5/31/2015"/>
    <s v="First Class"/>
    <s v="VP-21760"/>
    <x v="778"/>
    <x v="1"/>
    <s v="United States"/>
    <s v="Columbus"/>
    <s v="Ohio"/>
    <n v="43229"/>
    <x v="3"/>
    <s v="FUR-CH-10000863"/>
    <x v="0"/>
    <x v="1"/>
    <s v="Novimex Swivel Fabric Task Chair"/>
    <n v="317.05799999999999"/>
    <n v="3"/>
    <n v="0.3"/>
    <n v="-86.058599999999998"/>
    <n v="2015"/>
    <x v="5"/>
    <s v="Q2"/>
    <n v="-0.27142857142857141"/>
  </r>
  <r>
    <m/>
    <m/>
    <m/>
    <m/>
    <m/>
    <m/>
    <m/>
    <m/>
    <m/>
    <m/>
    <m/>
    <m/>
    <m/>
    <m/>
    <m/>
    <m/>
    <m/>
    <m/>
    <m/>
    <m/>
    <m/>
    <n v="9373"/>
    <s v="CA-2015-111339"/>
    <d v="2015-05-29T00:00:00"/>
    <s v="5/31/2015"/>
    <s v="First Class"/>
    <s v="VP-21760"/>
    <x v="778"/>
    <x v="1"/>
    <s v="United States"/>
    <s v="Columbus"/>
    <s v="Ohio"/>
    <n v="43229"/>
    <x v="3"/>
    <s v="OFF-FA-10002988"/>
    <x v="1"/>
    <x v="13"/>
    <s v="Ideal Clamps"/>
    <n v="8.0399999999999991"/>
    <n v="5"/>
    <n v="0.2"/>
    <n v="2.9144999999999999"/>
    <n v="2015"/>
    <x v="5"/>
    <s v="Q2"/>
    <n v="0.36250000000000004"/>
  </r>
  <r>
    <m/>
    <m/>
    <m/>
    <m/>
    <m/>
    <m/>
    <m/>
    <m/>
    <m/>
    <m/>
    <m/>
    <m/>
    <m/>
    <m/>
    <m/>
    <m/>
    <m/>
    <m/>
    <m/>
    <m/>
    <m/>
    <n v="9374"/>
    <s v="CA-2017-102820"/>
    <d v="2017-05-07T00:00:00"/>
    <d v="2017-11-05T00:00:00"/>
    <s v="Standard Class"/>
    <s v="CS-11950"/>
    <x v="229"/>
    <x v="0"/>
    <s v="United States"/>
    <s v="Pasadena"/>
    <s v="California"/>
    <n v="91104"/>
    <x v="1"/>
    <s v="TEC-PH-10003437"/>
    <x v="2"/>
    <x v="7"/>
    <s v="Blue Parrot B250XT Professional Grade Wireless Bluetooth Headset with"/>
    <n v="419.94400000000002"/>
    <n v="7"/>
    <n v="0.2"/>
    <n v="52.493000000000002"/>
    <n v="2017"/>
    <x v="5"/>
    <s v="Q2"/>
    <n v="0.125"/>
  </r>
  <r>
    <m/>
    <m/>
    <m/>
    <m/>
    <m/>
    <m/>
    <m/>
    <m/>
    <m/>
    <m/>
    <m/>
    <m/>
    <m/>
    <m/>
    <m/>
    <m/>
    <m/>
    <m/>
    <m/>
    <m/>
    <m/>
    <n v="9375"/>
    <s v="CA-2016-149671"/>
    <d v="2016-06-05T00:00:00"/>
    <d v="2016-09-06T00:00:00"/>
    <s v="Standard Class"/>
    <s v="KB-16600"/>
    <x v="33"/>
    <x v="1"/>
    <s v="United States"/>
    <s v="Seattle"/>
    <s v="Washington"/>
    <n v="98105"/>
    <x v="1"/>
    <s v="OFF-SU-10002537"/>
    <x v="1"/>
    <x v="14"/>
    <s v="Acme Box Cutter Scissors"/>
    <n v="61.38"/>
    <n v="6"/>
    <n v="0"/>
    <n v="15.9588"/>
    <n v="2016"/>
    <x v="1"/>
    <s v="Q2"/>
    <n v="0.26"/>
  </r>
  <r>
    <m/>
    <m/>
    <m/>
    <m/>
    <m/>
    <m/>
    <m/>
    <m/>
    <m/>
    <m/>
    <m/>
    <m/>
    <m/>
    <m/>
    <m/>
    <m/>
    <m/>
    <m/>
    <m/>
    <m/>
    <m/>
    <n v="9376"/>
    <s v="CA-2015-126347"/>
    <d v="2015-12-14T00:00:00"/>
    <s v="12/19/2015"/>
    <s v="Second Class"/>
    <s v="AJ-10945"/>
    <x v="219"/>
    <x v="0"/>
    <s v="United States"/>
    <s v="Los Angeles"/>
    <s v="California"/>
    <n v="90045"/>
    <x v="1"/>
    <s v="TEC-AC-10003063"/>
    <x v="2"/>
    <x v="11"/>
    <s v="Micro Innovations USB RF Wireless Keyboard with Mouse"/>
    <n v="50"/>
    <n v="2"/>
    <n v="0"/>
    <n v="10.5"/>
    <n v="2015"/>
    <x v="4"/>
    <s v="Q4"/>
    <n v="0.21"/>
  </r>
  <r>
    <m/>
    <m/>
    <m/>
    <m/>
    <m/>
    <m/>
    <m/>
    <m/>
    <m/>
    <m/>
    <m/>
    <m/>
    <m/>
    <m/>
    <m/>
    <m/>
    <m/>
    <m/>
    <m/>
    <m/>
    <m/>
    <n v="9377"/>
    <s v="CA-2017-108756"/>
    <d v="2017-12-25T00:00:00"/>
    <s v="12/29/2017"/>
    <s v="Standard Class"/>
    <s v="PO-18865"/>
    <x v="22"/>
    <x v="0"/>
    <s v="United States"/>
    <s v="East Orange"/>
    <s v="New Jersey"/>
    <n v="7017"/>
    <x v="3"/>
    <s v="TEC-AC-10003237"/>
    <x v="2"/>
    <x v="11"/>
    <s v="Memorex Micro Travel Drive 4 GB"/>
    <n v="31.8"/>
    <n v="3"/>
    <n v="0"/>
    <n v="13.673999999999999"/>
    <n v="2017"/>
    <x v="4"/>
    <s v="Q4"/>
    <n v="0.43"/>
  </r>
  <r>
    <m/>
    <m/>
    <m/>
    <m/>
    <m/>
    <m/>
    <m/>
    <m/>
    <m/>
    <m/>
    <m/>
    <m/>
    <m/>
    <m/>
    <m/>
    <m/>
    <m/>
    <m/>
    <m/>
    <m/>
    <m/>
    <n v="9378"/>
    <s v="CA-2017-155362"/>
    <d v="2017-12-17T00:00:00"/>
    <s v="12/21/2017"/>
    <s v="Standard Class"/>
    <s v="DP-13105"/>
    <x v="317"/>
    <x v="1"/>
    <s v="United States"/>
    <s v="Eau Claire"/>
    <s v="Wisconsin"/>
    <n v="54703"/>
    <x v="2"/>
    <s v="OFF-ST-10001031"/>
    <x v="1"/>
    <x v="4"/>
    <s v="Adjustable Personal File Tote"/>
    <n v="32.56"/>
    <n v="2"/>
    <n v="0"/>
    <n v="8.4656000000000002"/>
    <n v="2017"/>
    <x v="4"/>
    <s v="Q4"/>
    <n v="0.26"/>
  </r>
  <r>
    <m/>
    <m/>
    <m/>
    <m/>
    <m/>
    <m/>
    <m/>
    <m/>
    <m/>
    <m/>
    <m/>
    <m/>
    <m/>
    <m/>
    <m/>
    <m/>
    <m/>
    <m/>
    <m/>
    <m/>
    <m/>
    <n v="9379"/>
    <s v="CA-2016-117625"/>
    <d v="2016-05-10T00:00:00"/>
    <s v="5/15/2016"/>
    <s v="Standard Class"/>
    <s v="GM-14500"/>
    <x v="421"/>
    <x v="0"/>
    <s v="United States"/>
    <s v="Chicago"/>
    <s v="Illinois"/>
    <n v="60610"/>
    <x v="2"/>
    <s v="OFF-EN-10001535"/>
    <x v="1"/>
    <x v="12"/>
    <s v="Grip Seal Envelopes"/>
    <n v="7.0720000000000001"/>
    <n v="2"/>
    <n v="0.2"/>
    <n v="2.3868"/>
    <n v="2016"/>
    <x v="5"/>
    <s v="Q2"/>
    <n v="0.33750000000000002"/>
  </r>
  <r>
    <m/>
    <m/>
    <m/>
    <m/>
    <m/>
    <m/>
    <m/>
    <m/>
    <m/>
    <m/>
    <m/>
    <m/>
    <m/>
    <m/>
    <m/>
    <m/>
    <m/>
    <m/>
    <m/>
    <m/>
    <m/>
    <n v="9380"/>
    <s v="CA-2014-154158"/>
    <d v="2014-12-23T00:00:00"/>
    <s v="12/27/2014"/>
    <s v="Second Class"/>
    <s v="CC-12670"/>
    <x v="113"/>
    <x v="0"/>
    <s v="United States"/>
    <s v="Tampa"/>
    <s v="Florida"/>
    <n v="33614"/>
    <x v="0"/>
    <s v="OFF-PA-10001295"/>
    <x v="1"/>
    <x v="10"/>
    <s v="Computer Printout Paper with Letter-Trim Perforations"/>
    <n v="45.527999999999999"/>
    <n v="3"/>
    <n v="0.2"/>
    <n v="15.934799999999999"/>
    <n v="2014"/>
    <x v="4"/>
    <s v="Q4"/>
    <n v="0.35"/>
  </r>
  <r>
    <m/>
    <m/>
    <m/>
    <m/>
    <m/>
    <m/>
    <m/>
    <m/>
    <m/>
    <m/>
    <m/>
    <m/>
    <m/>
    <m/>
    <m/>
    <m/>
    <m/>
    <m/>
    <m/>
    <m/>
    <m/>
    <n v="9381"/>
    <s v="CA-2014-154158"/>
    <d v="2014-12-23T00:00:00"/>
    <s v="12/27/2014"/>
    <s v="Second Class"/>
    <s v="CC-12670"/>
    <x v="113"/>
    <x v="0"/>
    <s v="United States"/>
    <s v="Tampa"/>
    <s v="Florida"/>
    <n v="33614"/>
    <x v="0"/>
    <s v="FUR-CH-10004698"/>
    <x v="0"/>
    <x v="1"/>
    <s v="Padded Folding Chairs, Black, 4/Carton"/>
    <n v="64.784000000000006"/>
    <n v="1"/>
    <n v="0.2"/>
    <n v="6.4783999999999997"/>
    <n v="2014"/>
    <x v="4"/>
    <s v="Q4"/>
    <n v="9.9999999999999992E-2"/>
  </r>
  <r>
    <m/>
    <m/>
    <m/>
    <m/>
    <m/>
    <m/>
    <m/>
    <m/>
    <m/>
    <m/>
    <m/>
    <m/>
    <m/>
    <m/>
    <m/>
    <m/>
    <m/>
    <m/>
    <m/>
    <m/>
    <m/>
    <n v="9382"/>
    <s v="CA-2014-154158"/>
    <d v="2014-12-23T00:00:00"/>
    <s v="12/27/2014"/>
    <s v="Second Class"/>
    <s v="CC-12670"/>
    <x v="113"/>
    <x v="0"/>
    <s v="United States"/>
    <s v="Tampa"/>
    <s v="Florida"/>
    <n v="33614"/>
    <x v="0"/>
    <s v="OFF-ST-10000078"/>
    <x v="1"/>
    <x v="4"/>
    <s v="Tennsco 6- and 18-Compartment Lockers"/>
    <n v="424.27199999999999"/>
    <n v="2"/>
    <n v="0.2"/>
    <n v="-10.6068"/>
    <n v="2014"/>
    <x v="4"/>
    <s v="Q4"/>
    <n v="-2.5000000000000001E-2"/>
  </r>
  <r>
    <m/>
    <m/>
    <m/>
    <m/>
    <m/>
    <m/>
    <m/>
    <m/>
    <m/>
    <m/>
    <m/>
    <m/>
    <m/>
    <m/>
    <m/>
    <m/>
    <m/>
    <m/>
    <m/>
    <m/>
    <m/>
    <n v="9383"/>
    <s v="CA-2014-154158"/>
    <d v="2014-12-23T00:00:00"/>
    <s v="12/27/2014"/>
    <s v="Second Class"/>
    <s v="CC-12670"/>
    <x v="113"/>
    <x v="0"/>
    <s v="United States"/>
    <s v="Tampa"/>
    <s v="Florida"/>
    <n v="33614"/>
    <x v="0"/>
    <s v="OFF-AR-10001868"/>
    <x v="1"/>
    <x v="6"/>
    <s v="Prang Dustless Chalk Sticks"/>
    <n v="1.3440000000000001"/>
    <n v="1"/>
    <n v="0.2"/>
    <n v="0.504"/>
    <n v="2014"/>
    <x v="4"/>
    <s v="Q4"/>
    <n v="0.375"/>
  </r>
  <r>
    <m/>
    <m/>
    <m/>
    <m/>
    <m/>
    <m/>
    <m/>
    <m/>
    <m/>
    <m/>
    <m/>
    <m/>
    <m/>
    <m/>
    <m/>
    <m/>
    <m/>
    <m/>
    <m/>
    <m/>
    <m/>
    <n v="9384"/>
    <s v="CA-2014-154158"/>
    <d v="2014-12-23T00:00:00"/>
    <s v="12/27/2014"/>
    <s v="Second Class"/>
    <s v="CC-12670"/>
    <x v="113"/>
    <x v="0"/>
    <s v="United States"/>
    <s v="Tampa"/>
    <s v="Florida"/>
    <n v="33614"/>
    <x v="0"/>
    <s v="OFF-ST-10004950"/>
    <x v="1"/>
    <x v="4"/>
    <s v="Acco Perma 3000 Stacking Storage Drawers"/>
    <n v="83.92"/>
    <n v="5"/>
    <n v="0.2"/>
    <n v="-1.0489999999999999"/>
    <n v="2014"/>
    <x v="4"/>
    <s v="Q4"/>
    <n v="-1.2499999999999999E-2"/>
  </r>
  <r>
    <m/>
    <m/>
    <m/>
    <m/>
    <m/>
    <m/>
    <m/>
    <m/>
    <m/>
    <m/>
    <m/>
    <m/>
    <m/>
    <m/>
    <m/>
    <m/>
    <m/>
    <m/>
    <m/>
    <m/>
    <m/>
    <n v="9385"/>
    <s v="CA-2017-100433"/>
    <d v="2017-08-11T00:00:00"/>
    <s v="8/16/2017"/>
    <s v="Standard Class"/>
    <s v="SJ-20125"/>
    <x v="319"/>
    <x v="2"/>
    <s v="United States"/>
    <s v="New York City"/>
    <s v="New York"/>
    <n v="10009"/>
    <x v="3"/>
    <s v="OFF-PA-10003441"/>
    <x v="1"/>
    <x v="10"/>
    <s v="Xerox 226"/>
    <n v="25.92"/>
    <n v="4"/>
    <n v="0"/>
    <n v="12.441599999999999"/>
    <n v="2017"/>
    <x v="6"/>
    <s v="Q3"/>
    <n v="0.47999999999999993"/>
  </r>
  <r>
    <m/>
    <m/>
    <m/>
    <m/>
    <m/>
    <m/>
    <m/>
    <m/>
    <m/>
    <m/>
    <m/>
    <m/>
    <m/>
    <m/>
    <m/>
    <m/>
    <m/>
    <m/>
    <m/>
    <m/>
    <m/>
    <n v="9386"/>
    <s v="CA-2017-163097"/>
    <d v="2017-08-27T00:00:00"/>
    <s v="8/31/2017"/>
    <s v="Standard Class"/>
    <s v="SF-20200"/>
    <x v="227"/>
    <x v="0"/>
    <s v="United States"/>
    <s v="Mesa"/>
    <s v="Arizona"/>
    <n v="85204"/>
    <x v="1"/>
    <s v="FUR-FU-10004973"/>
    <x v="0"/>
    <x v="5"/>
    <s v="Flat Face Poster Frame"/>
    <n v="120.57599999999999"/>
    <n v="8"/>
    <n v="0.2"/>
    <n v="33.1584"/>
    <n v="2017"/>
    <x v="6"/>
    <s v="Q3"/>
    <n v="0.27500000000000002"/>
  </r>
  <r>
    <m/>
    <m/>
    <m/>
    <m/>
    <m/>
    <m/>
    <m/>
    <m/>
    <m/>
    <m/>
    <m/>
    <m/>
    <m/>
    <m/>
    <m/>
    <m/>
    <m/>
    <m/>
    <m/>
    <m/>
    <m/>
    <n v="9387"/>
    <s v="US-2017-127292"/>
    <d v="2017-01-19T00:00:00"/>
    <s v="1/23/2017"/>
    <s v="Standard Class"/>
    <s v="RM-19375"/>
    <x v="528"/>
    <x v="0"/>
    <s v="United States"/>
    <s v="Burlington"/>
    <s v="Vermont"/>
    <n v="5408"/>
    <x v="3"/>
    <s v="OFF-PA-10000157"/>
    <x v="1"/>
    <x v="10"/>
    <s v="Xerox 191"/>
    <n v="79.92"/>
    <n v="4"/>
    <n v="0"/>
    <n v="37.562399999999997"/>
    <n v="2017"/>
    <x v="9"/>
    <s v="Q1"/>
    <n v="0.47"/>
  </r>
  <r>
    <m/>
    <m/>
    <m/>
    <m/>
    <m/>
    <m/>
    <m/>
    <m/>
    <m/>
    <m/>
    <m/>
    <m/>
    <m/>
    <m/>
    <m/>
    <m/>
    <m/>
    <m/>
    <m/>
    <m/>
    <m/>
    <n v="9388"/>
    <s v="US-2017-127292"/>
    <d v="2017-01-19T00:00:00"/>
    <s v="1/23/2017"/>
    <s v="Standard Class"/>
    <s v="RM-19375"/>
    <x v="528"/>
    <x v="0"/>
    <s v="United States"/>
    <s v="Burlington"/>
    <s v="Vermont"/>
    <n v="5408"/>
    <x v="3"/>
    <s v="OFF-PA-10001970"/>
    <x v="1"/>
    <x v="10"/>
    <s v="Xerox 1881"/>
    <n v="12.28"/>
    <n v="1"/>
    <n v="0"/>
    <n v="5.7716000000000003"/>
    <n v="2017"/>
    <x v="9"/>
    <s v="Q1"/>
    <n v="0.47000000000000003"/>
  </r>
  <r>
    <m/>
    <m/>
    <m/>
    <m/>
    <m/>
    <m/>
    <m/>
    <m/>
    <m/>
    <m/>
    <m/>
    <m/>
    <m/>
    <m/>
    <m/>
    <m/>
    <m/>
    <m/>
    <m/>
    <m/>
    <m/>
    <n v="9389"/>
    <s v="US-2017-127292"/>
    <d v="2017-01-19T00:00:00"/>
    <s v="1/23/2017"/>
    <s v="Standard Class"/>
    <s v="RM-19375"/>
    <x v="528"/>
    <x v="0"/>
    <s v="United States"/>
    <s v="Burlington"/>
    <s v="Vermont"/>
    <n v="5408"/>
    <x v="3"/>
    <s v="OFF-AP-10000828"/>
    <x v="1"/>
    <x v="9"/>
    <s v="Avanti 4.4 Cu. Ft. Refrigerator"/>
    <n v="542.94000000000005"/>
    <n v="3"/>
    <n v="0"/>
    <n v="152.0232"/>
    <n v="2017"/>
    <x v="9"/>
    <s v="Q1"/>
    <n v="0.27999999999999997"/>
  </r>
  <r>
    <m/>
    <m/>
    <m/>
    <m/>
    <m/>
    <m/>
    <m/>
    <m/>
    <m/>
    <m/>
    <m/>
    <m/>
    <m/>
    <m/>
    <m/>
    <m/>
    <m/>
    <m/>
    <m/>
    <m/>
    <m/>
    <n v="9390"/>
    <s v="US-2017-127292"/>
    <d v="2017-01-19T00:00:00"/>
    <s v="1/23/2017"/>
    <s v="Standard Class"/>
    <s v="RM-19375"/>
    <x v="528"/>
    <x v="0"/>
    <s v="United States"/>
    <s v="Burlington"/>
    <s v="Vermont"/>
    <n v="5408"/>
    <x v="3"/>
    <s v="OFF-EN-10001509"/>
    <x v="1"/>
    <x v="12"/>
    <s v="Poly String Tie Envelopes"/>
    <n v="2.04"/>
    <n v="1"/>
    <n v="0"/>
    <n v="0.95879999999999999"/>
    <n v="2017"/>
    <x v="9"/>
    <s v="Q1"/>
    <n v="0.47"/>
  </r>
  <r>
    <m/>
    <m/>
    <m/>
    <m/>
    <m/>
    <m/>
    <m/>
    <m/>
    <m/>
    <m/>
    <m/>
    <m/>
    <m/>
    <m/>
    <m/>
    <m/>
    <m/>
    <m/>
    <m/>
    <m/>
    <m/>
    <n v="9391"/>
    <s v="CA-2015-163734"/>
    <d v="2015-06-19T00:00:00"/>
    <s v="6/24/2015"/>
    <s v="Standard Class"/>
    <s v="KM-16375"/>
    <x v="454"/>
    <x v="2"/>
    <s v="United States"/>
    <s v="Houston"/>
    <s v="Texas"/>
    <n v="77070"/>
    <x v="2"/>
    <s v="OFF-ST-10003692"/>
    <x v="1"/>
    <x v="4"/>
    <s v="Recycled Steel Personal File for Hanging File Folders"/>
    <n v="228.92"/>
    <n v="5"/>
    <n v="0.2"/>
    <n v="14.307499999999999"/>
    <n v="2015"/>
    <x v="1"/>
    <s v="Q2"/>
    <n v="6.25E-2"/>
  </r>
  <r>
    <m/>
    <m/>
    <m/>
    <m/>
    <m/>
    <m/>
    <m/>
    <m/>
    <m/>
    <m/>
    <m/>
    <m/>
    <m/>
    <m/>
    <m/>
    <m/>
    <m/>
    <m/>
    <m/>
    <m/>
    <m/>
    <n v="9392"/>
    <s v="CA-2017-162474"/>
    <d v="2017-03-13T00:00:00"/>
    <s v="3/16/2017"/>
    <s v="First Class"/>
    <s v="FH-14275"/>
    <x v="395"/>
    <x v="1"/>
    <s v="United States"/>
    <s v="Aurora"/>
    <s v="Illinois"/>
    <n v="60505"/>
    <x v="2"/>
    <s v="TEC-PH-10004700"/>
    <x v="2"/>
    <x v="7"/>
    <s v="PowerGen Dual USB Car Charger"/>
    <n v="7.992"/>
    <n v="1"/>
    <n v="0.2"/>
    <n v="2.5973999999999999"/>
    <n v="2017"/>
    <x v="10"/>
    <s v="Q1"/>
    <n v="0.32500000000000001"/>
  </r>
  <r>
    <m/>
    <m/>
    <m/>
    <m/>
    <m/>
    <m/>
    <m/>
    <m/>
    <m/>
    <m/>
    <m/>
    <m/>
    <m/>
    <m/>
    <m/>
    <m/>
    <m/>
    <m/>
    <m/>
    <m/>
    <m/>
    <n v="9393"/>
    <s v="CA-2015-130848"/>
    <d v="2015-10-25T00:00:00"/>
    <s v="10/25/2015"/>
    <s v="Same Day"/>
    <s v="DG-13300"/>
    <x v="375"/>
    <x v="1"/>
    <s v="United States"/>
    <s v="Denver"/>
    <s v="Colorado"/>
    <n v="80219"/>
    <x v="1"/>
    <s v="FUR-CH-10000422"/>
    <x v="0"/>
    <x v="1"/>
    <s v="Global Highback Leather Tilter in Burgundy"/>
    <n v="582.33600000000001"/>
    <n v="8"/>
    <n v="0.2"/>
    <n v="-29.116800000000001"/>
    <n v="2015"/>
    <x v="2"/>
    <s v="Q4"/>
    <n v="-0.05"/>
  </r>
  <r>
    <m/>
    <m/>
    <m/>
    <m/>
    <m/>
    <m/>
    <m/>
    <m/>
    <m/>
    <m/>
    <m/>
    <m/>
    <m/>
    <m/>
    <m/>
    <m/>
    <m/>
    <m/>
    <m/>
    <m/>
    <m/>
    <n v="9394"/>
    <s v="CA-2014-125997"/>
    <d v="2014-09-20T00:00:00"/>
    <s v="9/23/2014"/>
    <s v="First Class"/>
    <s v="MW-18220"/>
    <x v="596"/>
    <x v="0"/>
    <s v="United States"/>
    <s v="New York City"/>
    <s v="New York"/>
    <n v="10011"/>
    <x v="3"/>
    <s v="TEC-PH-10003484"/>
    <x v="2"/>
    <x v="7"/>
    <s v="Ooma Telo VoIP Home Phone System"/>
    <n v="629.95000000000005"/>
    <n v="5"/>
    <n v="0"/>
    <n v="157.48750000000001"/>
    <n v="2014"/>
    <x v="8"/>
    <s v="Q3"/>
    <n v="0.25"/>
  </r>
  <r>
    <m/>
    <m/>
    <m/>
    <m/>
    <m/>
    <m/>
    <m/>
    <m/>
    <m/>
    <m/>
    <m/>
    <m/>
    <m/>
    <m/>
    <m/>
    <m/>
    <m/>
    <m/>
    <m/>
    <m/>
    <m/>
    <n v="9395"/>
    <s v="CA-2014-125997"/>
    <d v="2014-09-20T00:00:00"/>
    <s v="9/23/2014"/>
    <s v="First Class"/>
    <s v="MW-18220"/>
    <x v="596"/>
    <x v="0"/>
    <s v="United States"/>
    <s v="New York City"/>
    <s v="New York"/>
    <n v="10011"/>
    <x v="3"/>
    <s v="FUR-CH-10001394"/>
    <x v="0"/>
    <x v="1"/>
    <s v="Global Leather Executive Chair"/>
    <n v="631.78200000000004"/>
    <n v="2"/>
    <n v="0.1"/>
    <n v="140.39599999999999"/>
    <n v="2014"/>
    <x v="8"/>
    <s v="Q3"/>
    <n v="0.22222222222222218"/>
  </r>
  <r>
    <m/>
    <m/>
    <m/>
    <m/>
    <m/>
    <m/>
    <m/>
    <m/>
    <m/>
    <m/>
    <m/>
    <m/>
    <m/>
    <m/>
    <m/>
    <m/>
    <m/>
    <m/>
    <m/>
    <m/>
    <m/>
    <n v="9396"/>
    <s v="CA-2014-125997"/>
    <d v="2014-09-20T00:00:00"/>
    <s v="9/23/2014"/>
    <s v="First Class"/>
    <s v="MW-18220"/>
    <x v="596"/>
    <x v="0"/>
    <s v="United States"/>
    <s v="New York City"/>
    <s v="New York"/>
    <n v="10011"/>
    <x v="3"/>
    <s v="FUR-BO-10002213"/>
    <x v="0"/>
    <x v="0"/>
    <s v="DMI Eclipse Executive Suite Bookcases"/>
    <n v="801.56799999999998"/>
    <n v="2"/>
    <n v="0.2"/>
    <n v="-10.019600000000001"/>
    <n v="2014"/>
    <x v="8"/>
    <s v="Q3"/>
    <n v="-1.2500000000000001E-2"/>
  </r>
  <r>
    <m/>
    <m/>
    <m/>
    <m/>
    <m/>
    <m/>
    <m/>
    <m/>
    <m/>
    <m/>
    <m/>
    <m/>
    <m/>
    <m/>
    <m/>
    <m/>
    <m/>
    <m/>
    <m/>
    <m/>
    <m/>
    <n v="9397"/>
    <s v="CA-2014-125997"/>
    <d v="2014-09-20T00:00:00"/>
    <s v="9/23/2014"/>
    <s v="First Class"/>
    <s v="MW-18220"/>
    <x v="596"/>
    <x v="0"/>
    <s v="United States"/>
    <s v="New York City"/>
    <s v="New York"/>
    <n v="10011"/>
    <x v="3"/>
    <s v="OFF-LA-10002762"/>
    <x v="1"/>
    <x v="2"/>
    <s v="Avery 485"/>
    <n v="75.180000000000007"/>
    <n v="6"/>
    <n v="0"/>
    <n v="35.334600000000002"/>
    <n v="2014"/>
    <x v="8"/>
    <s v="Q3"/>
    <n v="0.47"/>
  </r>
  <r>
    <m/>
    <m/>
    <m/>
    <m/>
    <m/>
    <m/>
    <m/>
    <m/>
    <m/>
    <m/>
    <m/>
    <m/>
    <m/>
    <m/>
    <m/>
    <m/>
    <m/>
    <m/>
    <m/>
    <m/>
    <m/>
    <n v="9398"/>
    <s v="CA-2014-125997"/>
    <d v="2014-09-20T00:00:00"/>
    <s v="9/23/2014"/>
    <s v="First Class"/>
    <s v="MW-18220"/>
    <x v="596"/>
    <x v="0"/>
    <s v="United States"/>
    <s v="New York City"/>
    <s v="New York"/>
    <n v="10011"/>
    <x v="3"/>
    <s v="OFF-AP-10003842"/>
    <x v="1"/>
    <x v="9"/>
    <s v="Euro-Pro Shark Turbo Vacuum"/>
    <n v="30.98"/>
    <n v="1"/>
    <n v="0"/>
    <n v="8.0548000000000002"/>
    <n v="2014"/>
    <x v="8"/>
    <s v="Q3"/>
    <n v="0.26"/>
  </r>
  <r>
    <m/>
    <m/>
    <m/>
    <m/>
    <m/>
    <m/>
    <m/>
    <m/>
    <m/>
    <m/>
    <m/>
    <m/>
    <m/>
    <m/>
    <m/>
    <m/>
    <m/>
    <m/>
    <m/>
    <m/>
    <m/>
    <n v="9399"/>
    <s v="CA-2014-125997"/>
    <d v="2014-09-20T00:00:00"/>
    <s v="9/23/2014"/>
    <s v="First Class"/>
    <s v="MW-18220"/>
    <x v="596"/>
    <x v="0"/>
    <s v="United States"/>
    <s v="New York City"/>
    <s v="New York"/>
    <n v="10011"/>
    <x v="3"/>
    <s v="TEC-PH-10003072"/>
    <x v="2"/>
    <x v="7"/>
    <s v="Panasonic KX-TG9541B DECT 6.0 Digital 2-Line Expandable Cordless Phone With Digital Answering System"/>
    <n v="1349.91"/>
    <n v="9"/>
    <n v="0"/>
    <n v="661.45590000000004"/>
    <n v="2014"/>
    <x v="8"/>
    <s v="Q3"/>
    <n v="0.49"/>
  </r>
  <r>
    <m/>
    <m/>
    <m/>
    <m/>
    <m/>
    <m/>
    <m/>
    <m/>
    <m/>
    <m/>
    <m/>
    <m/>
    <m/>
    <m/>
    <m/>
    <m/>
    <m/>
    <m/>
    <m/>
    <m/>
    <m/>
    <n v="9400"/>
    <s v="CA-2016-103128"/>
    <d v="2016-11-11T00:00:00"/>
    <s v="11/15/2016"/>
    <s v="Standard Class"/>
    <s v="SC-20845"/>
    <x v="790"/>
    <x v="0"/>
    <s v="United States"/>
    <s v="Arlington Heights"/>
    <s v="Illinois"/>
    <n v="60004"/>
    <x v="2"/>
    <s v="OFF-AR-10003394"/>
    <x v="1"/>
    <x v="6"/>
    <s v="Newell 332"/>
    <n v="14.112"/>
    <n v="6"/>
    <n v="0.2"/>
    <n v="1.2347999999999999"/>
    <n v="2016"/>
    <x v="0"/>
    <s v="Q4"/>
    <n v="8.7499999999999994E-2"/>
  </r>
  <r>
    <m/>
    <m/>
    <m/>
    <m/>
    <m/>
    <m/>
    <m/>
    <m/>
    <m/>
    <m/>
    <m/>
    <m/>
    <m/>
    <m/>
    <m/>
    <m/>
    <m/>
    <m/>
    <m/>
    <m/>
    <m/>
    <n v="9401"/>
    <s v="CA-2015-167696"/>
    <d v="2015-09-16T00:00:00"/>
    <s v="9/21/2015"/>
    <s v="Standard Class"/>
    <s v="BD-11500"/>
    <x v="214"/>
    <x v="0"/>
    <s v="United States"/>
    <s v="Newport News"/>
    <s v="Virginia"/>
    <n v="23602"/>
    <x v="0"/>
    <s v="OFF-EN-10001539"/>
    <x v="1"/>
    <x v="12"/>
    <s v="Staple envelope"/>
    <n v="31.12"/>
    <n v="4"/>
    <n v="0"/>
    <n v="14.6264"/>
    <n v="2015"/>
    <x v="8"/>
    <s v="Q3"/>
    <n v="0.47"/>
  </r>
  <r>
    <m/>
    <m/>
    <m/>
    <m/>
    <m/>
    <m/>
    <m/>
    <m/>
    <m/>
    <m/>
    <m/>
    <m/>
    <m/>
    <m/>
    <m/>
    <m/>
    <m/>
    <m/>
    <m/>
    <m/>
    <m/>
    <n v="9402"/>
    <s v="CA-2014-159814"/>
    <d v="2014-06-24T00:00:00"/>
    <s v="6/28/2014"/>
    <s v="Standard Class"/>
    <s v="LP-17080"/>
    <x v="221"/>
    <x v="0"/>
    <s v="United States"/>
    <s v="Tucson"/>
    <s v="Arizona"/>
    <n v="85705"/>
    <x v="1"/>
    <s v="FUR-FU-10001731"/>
    <x v="0"/>
    <x v="5"/>
    <s v="Acrylic Self-Standing Desk Frames"/>
    <n v="4.2720000000000002"/>
    <n v="2"/>
    <n v="0.2"/>
    <n v="0.96120000000000005"/>
    <n v="2014"/>
    <x v="1"/>
    <s v="Q2"/>
    <n v="0.22500000000000001"/>
  </r>
  <r>
    <m/>
    <m/>
    <m/>
    <m/>
    <m/>
    <m/>
    <m/>
    <m/>
    <m/>
    <m/>
    <m/>
    <m/>
    <m/>
    <m/>
    <m/>
    <m/>
    <m/>
    <m/>
    <m/>
    <m/>
    <m/>
    <n v="9403"/>
    <s v="CA-2016-105459"/>
    <d v="2016-08-12T00:00:00"/>
    <s v="8/17/2016"/>
    <s v="Second Class"/>
    <s v="NP-18700"/>
    <x v="413"/>
    <x v="0"/>
    <s v="United States"/>
    <s v="New York City"/>
    <s v="New York"/>
    <n v="10024"/>
    <x v="3"/>
    <s v="FUR-TA-10001095"/>
    <x v="0"/>
    <x v="3"/>
    <s v="Chromcraft Round Conference Tables"/>
    <n v="209.148"/>
    <n v="2"/>
    <n v="0.4"/>
    <n v="-66.230199999999996"/>
    <n v="2016"/>
    <x v="6"/>
    <s v="Q3"/>
    <n v="-0.31666666666666665"/>
  </r>
  <r>
    <m/>
    <m/>
    <m/>
    <m/>
    <m/>
    <m/>
    <m/>
    <m/>
    <m/>
    <m/>
    <m/>
    <m/>
    <m/>
    <m/>
    <m/>
    <m/>
    <m/>
    <m/>
    <m/>
    <m/>
    <m/>
    <n v="9404"/>
    <s v="CA-2016-105459"/>
    <d v="2016-08-12T00:00:00"/>
    <s v="8/17/2016"/>
    <s v="Second Class"/>
    <s v="NP-18700"/>
    <x v="413"/>
    <x v="0"/>
    <s v="United States"/>
    <s v="New York City"/>
    <s v="New York"/>
    <n v="10024"/>
    <x v="3"/>
    <s v="OFF-ST-10000078"/>
    <x v="1"/>
    <x v="4"/>
    <s v="Tennsco 6- and 18-Compartment Lockers"/>
    <n v="1591.02"/>
    <n v="6"/>
    <n v="0"/>
    <n v="286.3836"/>
    <n v="2016"/>
    <x v="6"/>
    <s v="Q3"/>
    <n v="0.18"/>
  </r>
  <r>
    <m/>
    <m/>
    <m/>
    <m/>
    <m/>
    <m/>
    <m/>
    <m/>
    <m/>
    <m/>
    <m/>
    <m/>
    <m/>
    <m/>
    <m/>
    <m/>
    <m/>
    <m/>
    <m/>
    <m/>
    <m/>
    <n v="9405"/>
    <s v="CA-2017-141663"/>
    <d v="2017-04-13T00:00:00"/>
    <s v="4/17/2017"/>
    <s v="Standard Class"/>
    <s v="DP-13105"/>
    <x v="317"/>
    <x v="1"/>
    <s v="United States"/>
    <s v="Philadelphia"/>
    <s v="Pennsylvania"/>
    <n v="19134"/>
    <x v="3"/>
    <s v="OFF-FA-10004076"/>
    <x v="1"/>
    <x v="13"/>
    <s v="Translucent Push Pins by OIC"/>
    <n v="7.92"/>
    <n v="5"/>
    <n v="0.2"/>
    <n v="1.6830000000000001"/>
    <n v="2017"/>
    <x v="3"/>
    <s v="Q2"/>
    <n v="0.21250000000000002"/>
  </r>
  <r>
    <m/>
    <m/>
    <m/>
    <m/>
    <m/>
    <m/>
    <m/>
    <m/>
    <m/>
    <m/>
    <m/>
    <m/>
    <m/>
    <m/>
    <m/>
    <m/>
    <m/>
    <m/>
    <m/>
    <m/>
    <m/>
    <n v="9406"/>
    <s v="CA-2014-152618"/>
    <d v="2014-03-14T00:00:00"/>
    <s v="3/17/2014"/>
    <s v="First Class"/>
    <s v="RB-19465"/>
    <x v="46"/>
    <x v="2"/>
    <s v="United States"/>
    <s v="Chicago"/>
    <s v="Illinois"/>
    <n v="60653"/>
    <x v="2"/>
    <s v="TEC-MA-10003626"/>
    <x v="2"/>
    <x v="15"/>
    <s v="Hewlett-Packard Deskjet 6540 Color Inkjet Printer"/>
    <n v="574.91"/>
    <n v="2"/>
    <n v="0.3"/>
    <n v="156.047"/>
    <n v="2014"/>
    <x v="10"/>
    <s v="Q1"/>
    <n v="0.27142857142857146"/>
  </r>
  <r>
    <m/>
    <m/>
    <m/>
    <m/>
    <m/>
    <m/>
    <m/>
    <m/>
    <m/>
    <m/>
    <m/>
    <m/>
    <m/>
    <m/>
    <m/>
    <m/>
    <m/>
    <m/>
    <m/>
    <m/>
    <m/>
    <n v="9407"/>
    <s v="CA-2014-152618"/>
    <d v="2014-03-14T00:00:00"/>
    <s v="3/17/2014"/>
    <s v="First Class"/>
    <s v="RB-19465"/>
    <x v="46"/>
    <x v="2"/>
    <s v="United States"/>
    <s v="Chicago"/>
    <s v="Illinois"/>
    <n v="60653"/>
    <x v="2"/>
    <s v="OFF-PA-10001215"/>
    <x v="1"/>
    <x v="10"/>
    <s v="Xerox 1963"/>
    <n v="8.4480000000000004"/>
    <n v="2"/>
    <n v="0.2"/>
    <n v="2.64"/>
    <n v="2014"/>
    <x v="10"/>
    <s v="Q1"/>
    <n v="0.3125"/>
  </r>
  <r>
    <m/>
    <m/>
    <m/>
    <m/>
    <m/>
    <m/>
    <m/>
    <m/>
    <m/>
    <m/>
    <m/>
    <m/>
    <m/>
    <m/>
    <m/>
    <m/>
    <m/>
    <m/>
    <m/>
    <m/>
    <m/>
    <n v="9408"/>
    <s v="CA-2017-162789"/>
    <d v="2017-09-22T00:00:00"/>
    <s v="9/24/2017"/>
    <s v="Second Class"/>
    <s v="LC-17140"/>
    <x v="95"/>
    <x v="0"/>
    <s v="United States"/>
    <s v="New York City"/>
    <s v="New York"/>
    <n v="10035"/>
    <x v="3"/>
    <s v="TEC-AC-10002842"/>
    <x v="2"/>
    <x v="11"/>
    <s v="WD My Passport Ultra 2TB Portable External Hard Drive"/>
    <n v="1071"/>
    <n v="9"/>
    <n v="0"/>
    <n v="171.36"/>
    <n v="2017"/>
    <x v="8"/>
    <s v="Q3"/>
    <n v="0.16"/>
  </r>
  <r>
    <m/>
    <m/>
    <m/>
    <m/>
    <m/>
    <m/>
    <m/>
    <m/>
    <m/>
    <m/>
    <m/>
    <m/>
    <m/>
    <m/>
    <m/>
    <m/>
    <m/>
    <m/>
    <m/>
    <m/>
    <m/>
    <n v="9409"/>
    <s v="CA-2017-162789"/>
    <d v="2017-09-22T00:00:00"/>
    <s v="9/24/2017"/>
    <s v="Second Class"/>
    <s v="LC-17140"/>
    <x v="95"/>
    <x v="0"/>
    <s v="United States"/>
    <s v="New York City"/>
    <s v="New York"/>
    <n v="10035"/>
    <x v="3"/>
    <s v="FUR-FU-10004864"/>
    <x v="0"/>
    <x v="5"/>
    <s v="Eldon 500 Class Desk Accessories"/>
    <n v="12.07"/>
    <n v="1"/>
    <n v="0"/>
    <n v="3.9830999999999999"/>
    <n v="2017"/>
    <x v="8"/>
    <s v="Q3"/>
    <n v="0.32999999999999996"/>
  </r>
  <r>
    <m/>
    <m/>
    <m/>
    <m/>
    <m/>
    <m/>
    <m/>
    <m/>
    <m/>
    <m/>
    <m/>
    <m/>
    <m/>
    <m/>
    <m/>
    <m/>
    <m/>
    <m/>
    <m/>
    <m/>
    <m/>
    <n v="9410"/>
    <s v="US-2017-110149"/>
    <d v="2017-12-10T00:00:00"/>
    <s v="12/13/2017"/>
    <s v="First Class"/>
    <s v="WB-21850"/>
    <x v="576"/>
    <x v="0"/>
    <s v="United States"/>
    <s v="Philadelphia"/>
    <s v="Pennsylvania"/>
    <n v="19143"/>
    <x v="3"/>
    <s v="OFF-BI-10000014"/>
    <x v="1"/>
    <x v="8"/>
    <s v="Heavy-Duty E-Z-D Binders"/>
    <n v="3.2730000000000001"/>
    <n v="1"/>
    <n v="0.7"/>
    <n v="-2.5093000000000001"/>
    <n v="2017"/>
    <x v="4"/>
    <s v="Q4"/>
    <n v="-0.76666666666666661"/>
  </r>
  <r>
    <m/>
    <m/>
    <m/>
    <m/>
    <m/>
    <m/>
    <m/>
    <m/>
    <m/>
    <m/>
    <m/>
    <m/>
    <m/>
    <m/>
    <m/>
    <m/>
    <m/>
    <m/>
    <m/>
    <m/>
    <m/>
    <n v="9411"/>
    <s v="US-2017-110149"/>
    <d v="2017-12-10T00:00:00"/>
    <s v="12/13/2017"/>
    <s v="First Class"/>
    <s v="WB-21850"/>
    <x v="576"/>
    <x v="0"/>
    <s v="United States"/>
    <s v="Philadelphia"/>
    <s v="Pennsylvania"/>
    <n v="19143"/>
    <x v="3"/>
    <s v="FUR-FU-10001475"/>
    <x v="0"/>
    <x v="5"/>
    <s v="Contract Clock, 14&quot;, Brown"/>
    <n v="87.92"/>
    <n v="5"/>
    <n v="0.2"/>
    <n v="15.385999999999999"/>
    <n v="2017"/>
    <x v="4"/>
    <s v="Q4"/>
    <n v="0.17499999999999999"/>
  </r>
  <r>
    <m/>
    <m/>
    <m/>
    <m/>
    <m/>
    <m/>
    <m/>
    <m/>
    <m/>
    <m/>
    <m/>
    <m/>
    <m/>
    <m/>
    <m/>
    <m/>
    <m/>
    <m/>
    <m/>
    <m/>
    <m/>
    <n v="9412"/>
    <s v="CA-2016-108959"/>
    <d v="2016-03-10T00:00:00"/>
    <s v="3/14/2016"/>
    <s v="Second Class"/>
    <s v="MH-17785"/>
    <x v="186"/>
    <x v="1"/>
    <s v="United States"/>
    <s v="Glendale"/>
    <s v="Arizona"/>
    <n v="85301"/>
    <x v="1"/>
    <s v="OFF-ST-10001272"/>
    <x v="1"/>
    <x v="4"/>
    <s v="Mini 13-1/2 Capacity Data Binder Rack, Pearl"/>
    <n v="104.696"/>
    <n v="1"/>
    <n v="0.2"/>
    <n v="6.5434999999999999"/>
    <n v="2016"/>
    <x v="10"/>
    <s v="Q1"/>
    <n v="6.25E-2"/>
  </r>
  <r>
    <m/>
    <m/>
    <m/>
    <m/>
    <m/>
    <m/>
    <m/>
    <m/>
    <m/>
    <m/>
    <m/>
    <m/>
    <m/>
    <m/>
    <m/>
    <m/>
    <m/>
    <m/>
    <m/>
    <m/>
    <m/>
    <n v="9413"/>
    <s v="CA-2015-164777"/>
    <d v="2015-01-27T00:00:00"/>
    <s v="1/29/2015"/>
    <s v="First Class"/>
    <s v="SC-20305"/>
    <x v="253"/>
    <x v="0"/>
    <s v="United States"/>
    <s v="Los Angeles"/>
    <s v="California"/>
    <n v="90036"/>
    <x v="1"/>
    <s v="FUR-CH-10002024"/>
    <x v="0"/>
    <x v="1"/>
    <s v="HON 5400 Series Task Chairs for Big and Tall"/>
    <n v="2803.92"/>
    <n v="5"/>
    <n v="0.2"/>
    <n v="0"/>
    <n v="2015"/>
    <x v="9"/>
    <s v="Q1"/>
    <n v="0"/>
  </r>
  <r>
    <m/>
    <m/>
    <m/>
    <m/>
    <m/>
    <m/>
    <m/>
    <m/>
    <m/>
    <m/>
    <m/>
    <m/>
    <m/>
    <m/>
    <m/>
    <m/>
    <m/>
    <m/>
    <m/>
    <m/>
    <m/>
    <n v="9414"/>
    <s v="CA-2016-132017"/>
    <d v="2016-09-26T00:00:00"/>
    <s v="9/27/2016"/>
    <s v="First Class"/>
    <s v="MH-17620"/>
    <x v="588"/>
    <x v="1"/>
    <s v="United States"/>
    <s v="Houston"/>
    <s v="Texas"/>
    <n v="77041"/>
    <x v="2"/>
    <s v="OFF-BI-10004001"/>
    <x v="1"/>
    <x v="8"/>
    <s v="GBC Recycled VeloBinder Covers"/>
    <n v="6.8159999999999998"/>
    <n v="2"/>
    <n v="0.8"/>
    <n v="-11.587199999999999"/>
    <n v="2016"/>
    <x v="8"/>
    <s v="Q3"/>
    <n v="-1.7"/>
  </r>
  <r>
    <m/>
    <m/>
    <m/>
    <m/>
    <m/>
    <m/>
    <m/>
    <m/>
    <m/>
    <m/>
    <m/>
    <m/>
    <m/>
    <m/>
    <m/>
    <m/>
    <m/>
    <m/>
    <m/>
    <m/>
    <m/>
    <n v="9415"/>
    <s v="CA-2015-127824"/>
    <d v="2015-10-18T00:00:00"/>
    <s v="10/22/2015"/>
    <s v="Standard Class"/>
    <s v="JC-15775"/>
    <x v="547"/>
    <x v="0"/>
    <s v="United States"/>
    <s v="Seattle"/>
    <s v="Washington"/>
    <n v="98115"/>
    <x v="1"/>
    <s v="TEC-PH-10004094"/>
    <x v="2"/>
    <x v="7"/>
    <s v="Motorola L703CM"/>
    <n v="249.584"/>
    <n v="2"/>
    <n v="0.2"/>
    <n v="15.599"/>
    <n v="2015"/>
    <x v="2"/>
    <s v="Q4"/>
    <n v="6.25E-2"/>
  </r>
  <r>
    <m/>
    <m/>
    <m/>
    <m/>
    <m/>
    <m/>
    <m/>
    <m/>
    <m/>
    <m/>
    <m/>
    <m/>
    <m/>
    <m/>
    <m/>
    <m/>
    <m/>
    <m/>
    <m/>
    <m/>
    <m/>
    <n v="9416"/>
    <s v="CA-2015-127824"/>
    <d v="2015-10-18T00:00:00"/>
    <s v="10/22/2015"/>
    <s v="Standard Class"/>
    <s v="JC-15775"/>
    <x v="547"/>
    <x v="0"/>
    <s v="United States"/>
    <s v="Seattle"/>
    <s v="Washington"/>
    <n v="98115"/>
    <x v="1"/>
    <s v="OFF-PA-10001184"/>
    <x v="1"/>
    <x v="10"/>
    <s v="Xerox 1903"/>
    <n v="17.940000000000001"/>
    <n v="3"/>
    <n v="0"/>
    <n v="8.7905999999999995"/>
    <n v="2015"/>
    <x v="2"/>
    <s v="Q4"/>
    <n v="0.48999999999999994"/>
  </r>
  <r>
    <m/>
    <m/>
    <m/>
    <m/>
    <m/>
    <m/>
    <m/>
    <m/>
    <m/>
    <m/>
    <m/>
    <m/>
    <m/>
    <m/>
    <m/>
    <m/>
    <m/>
    <m/>
    <m/>
    <m/>
    <m/>
    <n v="9417"/>
    <s v="CA-2015-127824"/>
    <d v="2015-10-18T00:00:00"/>
    <s v="10/22/2015"/>
    <s v="Standard Class"/>
    <s v="JC-15775"/>
    <x v="547"/>
    <x v="0"/>
    <s v="United States"/>
    <s v="Seattle"/>
    <s v="Washington"/>
    <n v="98115"/>
    <x v="1"/>
    <s v="FUR-FU-10002505"/>
    <x v="0"/>
    <x v="5"/>
    <s v="Eldon 100 Class Desk Accessories"/>
    <n v="10.11"/>
    <n v="3"/>
    <n v="0"/>
    <n v="3.2351999999999999"/>
    <n v="2015"/>
    <x v="2"/>
    <s v="Q4"/>
    <n v="0.32"/>
  </r>
  <r>
    <m/>
    <m/>
    <m/>
    <m/>
    <m/>
    <m/>
    <m/>
    <m/>
    <m/>
    <m/>
    <m/>
    <m/>
    <m/>
    <m/>
    <m/>
    <m/>
    <m/>
    <m/>
    <m/>
    <m/>
    <m/>
    <n v="9418"/>
    <s v="CA-2014-148285"/>
    <d v="2014-10-27T00:00:00"/>
    <d v="2014-01-11T00:00:00"/>
    <s v="Standard Class"/>
    <s v="RD-19810"/>
    <x v="279"/>
    <x v="2"/>
    <s v="United States"/>
    <s v="Fayetteville"/>
    <s v="North Carolina"/>
    <n v="28314"/>
    <x v="0"/>
    <s v="OFF-PA-10001166"/>
    <x v="1"/>
    <x v="10"/>
    <s v="Xerox 2"/>
    <n v="10.368"/>
    <n v="2"/>
    <n v="0.2"/>
    <n v="3.6288"/>
    <n v="2014"/>
    <x v="2"/>
    <s v="Q4"/>
    <n v="0.35"/>
  </r>
  <r>
    <m/>
    <m/>
    <m/>
    <m/>
    <m/>
    <m/>
    <m/>
    <m/>
    <m/>
    <m/>
    <m/>
    <m/>
    <m/>
    <m/>
    <m/>
    <m/>
    <m/>
    <m/>
    <m/>
    <m/>
    <m/>
    <n v="9419"/>
    <s v="CA-2014-148285"/>
    <d v="2014-10-27T00:00:00"/>
    <d v="2014-01-11T00:00:00"/>
    <s v="Standard Class"/>
    <s v="RD-19810"/>
    <x v="279"/>
    <x v="2"/>
    <s v="United States"/>
    <s v="Fayetteville"/>
    <s v="North Carolina"/>
    <n v="28314"/>
    <x v="0"/>
    <s v="OFF-PA-10000349"/>
    <x v="1"/>
    <x v="10"/>
    <s v="Easy-staple paper"/>
    <n v="11.952"/>
    <n v="3"/>
    <n v="0.2"/>
    <n v="4.0338000000000003"/>
    <n v="2014"/>
    <x v="2"/>
    <s v="Q4"/>
    <n v="0.33750000000000002"/>
  </r>
  <r>
    <m/>
    <m/>
    <m/>
    <m/>
    <m/>
    <m/>
    <m/>
    <m/>
    <m/>
    <m/>
    <m/>
    <m/>
    <m/>
    <m/>
    <m/>
    <m/>
    <m/>
    <m/>
    <m/>
    <m/>
    <m/>
    <n v="9420"/>
    <s v="CA-2017-152926"/>
    <d v="2017-10-02T00:00:00"/>
    <d v="2017-04-10T00:00:00"/>
    <s v="Second Class"/>
    <s v="SC-20695"/>
    <x v="281"/>
    <x v="1"/>
    <s v="United States"/>
    <s v="Houston"/>
    <s v="Texas"/>
    <n v="77041"/>
    <x v="2"/>
    <s v="OFF-AP-10004708"/>
    <x v="1"/>
    <x v="9"/>
    <s v="Fellowes Superior 10 Outlet Split Surge Protector"/>
    <n v="15.224"/>
    <n v="2"/>
    <n v="0.8"/>
    <n v="-38.821199999999997"/>
    <n v="2017"/>
    <x v="2"/>
    <s v="Q4"/>
    <n v="-2.5499999999999998"/>
  </r>
  <r>
    <m/>
    <m/>
    <m/>
    <m/>
    <m/>
    <m/>
    <m/>
    <m/>
    <m/>
    <m/>
    <m/>
    <m/>
    <m/>
    <m/>
    <m/>
    <m/>
    <m/>
    <m/>
    <m/>
    <m/>
    <m/>
    <n v="9421"/>
    <s v="CA-2017-152926"/>
    <d v="2017-10-02T00:00:00"/>
    <d v="2017-04-10T00:00:00"/>
    <s v="Second Class"/>
    <s v="SC-20695"/>
    <x v="281"/>
    <x v="1"/>
    <s v="United States"/>
    <s v="Houston"/>
    <s v="Texas"/>
    <n v="77041"/>
    <x v="2"/>
    <s v="OFF-AP-10001947"/>
    <x v="1"/>
    <x v="9"/>
    <s v="Acco 6 Outlet Guardian Premium Plus Surge Suppressor"/>
    <n v="21.984000000000002"/>
    <n v="6"/>
    <n v="0.8"/>
    <n v="-56.059199999999997"/>
    <n v="2017"/>
    <x v="2"/>
    <s v="Q4"/>
    <n v="-2.5499999999999998"/>
  </r>
  <r>
    <m/>
    <m/>
    <m/>
    <m/>
    <m/>
    <m/>
    <m/>
    <m/>
    <m/>
    <m/>
    <m/>
    <m/>
    <m/>
    <m/>
    <m/>
    <m/>
    <m/>
    <m/>
    <m/>
    <m/>
    <m/>
    <n v="9422"/>
    <s v="CA-2014-145254"/>
    <d v="2014-07-23T00:00:00"/>
    <s v="7/27/2014"/>
    <s v="Standard Class"/>
    <s v="NC-18535"/>
    <x v="714"/>
    <x v="1"/>
    <s v="United States"/>
    <s v="San Francisco"/>
    <s v="California"/>
    <n v="94122"/>
    <x v="1"/>
    <s v="TEC-PH-10000441"/>
    <x v="2"/>
    <x v="7"/>
    <s v="VTech DS6151"/>
    <n v="604.75199999999995"/>
    <n v="6"/>
    <n v="0.2"/>
    <n v="60.475200000000001"/>
    <n v="2014"/>
    <x v="7"/>
    <s v="Q3"/>
    <n v="0.1"/>
  </r>
  <r>
    <m/>
    <m/>
    <m/>
    <m/>
    <m/>
    <m/>
    <m/>
    <m/>
    <m/>
    <m/>
    <m/>
    <m/>
    <m/>
    <m/>
    <m/>
    <m/>
    <m/>
    <m/>
    <m/>
    <m/>
    <m/>
    <n v="9423"/>
    <s v="CA-2014-145254"/>
    <d v="2014-07-23T00:00:00"/>
    <s v="7/27/2014"/>
    <s v="Standard Class"/>
    <s v="NC-18535"/>
    <x v="714"/>
    <x v="1"/>
    <s v="United States"/>
    <s v="San Francisco"/>
    <s v="California"/>
    <n v="94122"/>
    <x v="1"/>
    <s v="OFF-SU-10004664"/>
    <x v="1"/>
    <x v="14"/>
    <s v="Acme Softgrip Scissors"/>
    <n v="40.700000000000003"/>
    <n v="5"/>
    <n v="0"/>
    <n v="11.803000000000001"/>
    <n v="2014"/>
    <x v="7"/>
    <s v="Q3"/>
    <n v="0.28999999999999998"/>
  </r>
  <r>
    <m/>
    <m/>
    <m/>
    <m/>
    <m/>
    <m/>
    <m/>
    <m/>
    <m/>
    <m/>
    <m/>
    <m/>
    <m/>
    <m/>
    <m/>
    <m/>
    <m/>
    <m/>
    <m/>
    <m/>
    <m/>
    <n v="9424"/>
    <s v="CA-2014-145254"/>
    <d v="2014-07-23T00:00:00"/>
    <s v="7/27/2014"/>
    <s v="Standard Class"/>
    <s v="NC-18535"/>
    <x v="714"/>
    <x v="1"/>
    <s v="United States"/>
    <s v="San Francisco"/>
    <s v="California"/>
    <n v="94122"/>
    <x v="1"/>
    <s v="TEC-PH-10004531"/>
    <x v="2"/>
    <x v="7"/>
    <s v="AT&amp;T CL2909"/>
    <n v="302.37599999999998"/>
    <n v="3"/>
    <n v="0.2"/>
    <n v="37.796999999999997"/>
    <n v="2014"/>
    <x v="7"/>
    <s v="Q3"/>
    <n v="0.125"/>
  </r>
  <r>
    <m/>
    <m/>
    <m/>
    <m/>
    <m/>
    <m/>
    <m/>
    <m/>
    <m/>
    <m/>
    <m/>
    <m/>
    <m/>
    <m/>
    <m/>
    <m/>
    <m/>
    <m/>
    <m/>
    <m/>
    <m/>
    <n v="9425"/>
    <s v="CA-2014-145254"/>
    <d v="2014-07-23T00:00:00"/>
    <s v="7/27/2014"/>
    <s v="Standard Class"/>
    <s v="NC-18535"/>
    <x v="714"/>
    <x v="1"/>
    <s v="United States"/>
    <s v="San Francisco"/>
    <s v="California"/>
    <n v="94122"/>
    <x v="1"/>
    <s v="TEC-AC-10002167"/>
    <x v="2"/>
    <x v="11"/>
    <s v="Imation 8gb Micro Traveldrive Usb 2.0 Flash Drive"/>
    <n v="45"/>
    <n v="3"/>
    <n v="0"/>
    <n v="4.95"/>
    <n v="2014"/>
    <x v="7"/>
    <s v="Q3"/>
    <n v="0.11"/>
  </r>
  <r>
    <m/>
    <m/>
    <m/>
    <m/>
    <m/>
    <m/>
    <m/>
    <m/>
    <m/>
    <m/>
    <m/>
    <m/>
    <m/>
    <m/>
    <m/>
    <m/>
    <m/>
    <m/>
    <m/>
    <m/>
    <m/>
    <n v="9426"/>
    <s v="CA-2014-116246"/>
    <d v="2014-09-12T00:00:00"/>
    <s v="9/17/2014"/>
    <s v="Second Class"/>
    <s v="LW-17215"/>
    <x v="560"/>
    <x v="0"/>
    <s v="United States"/>
    <s v="New York City"/>
    <s v="New York"/>
    <n v="10035"/>
    <x v="3"/>
    <s v="FUR-CH-10002024"/>
    <x v="0"/>
    <x v="1"/>
    <s v="HON 5400 Series Task Chairs for Big and Tall"/>
    <n v="3785.2919999999999"/>
    <n v="6"/>
    <n v="0.1"/>
    <n v="420.58800000000002"/>
    <n v="2014"/>
    <x v="8"/>
    <s v="Q3"/>
    <n v="0.11111111111111112"/>
  </r>
  <r>
    <m/>
    <m/>
    <m/>
    <m/>
    <m/>
    <m/>
    <m/>
    <m/>
    <m/>
    <m/>
    <m/>
    <m/>
    <m/>
    <m/>
    <m/>
    <m/>
    <m/>
    <m/>
    <m/>
    <m/>
    <m/>
    <n v="9427"/>
    <s v="CA-2016-160479"/>
    <d v="2016-09-15T00:00:00"/>
    <s v="9/20/2016"/>
    <s v="Standard Class"/>
    <s v="AH-10585"/>
    <x v="738"/>
    <x v="0"/>
    <s v="United States"/>
    <s v="Seattle"/>
    <s v="Washington"/>
    <n v="98105"/>
    <x v="1"/>
    <s v="OFF-AR-10002445"/>
    <x v="1"/>
    <x v="6"/>
    <s v="SANFORD Major Accent Highlighters"/>
    <n v="35.4"/>
    <n v="5"/>
    <n v="0"/>
    <n v="13.452"/>
    <n v="2016"/>
    <x v="8"/>
    <s v="Q3"/>
    <n v="0.38"/>
  </r>
  <r>
    <m/>
    <m/>
    <m/>
    <m/>
    <m/>
    <m/>
    <m/>
    <m/>
    <m/>
    <m/>
    <m/>
    <m/>
    <m/>
    <m/>
    <m/>
    <m/>
    <m/>
    <m/>
    <m/>
    <m/>
    <m/>
    <n v="9428"/>
    <s v="CA-2014-167486"/>
    <d v="2014-11-27T00:00:00"/>
    <d v="2014-01-12T00:00:00"/>
    <s v="Standard Class"/>
    <s v="JO-15145"/>
    <x v="705"/>
    <x v="1"/>
    <s v="United States"/>
    <s v="Buffalo"/>
    <s v="New York"/>
    <n v="14215"/>
    <x v="3"/>
    <s v="FUR-FU-10003268"/>
    <x v="0"/>
    <x v="5"/>
    <s v="Eldon Radial Chair Mat for Low to Medium Pile Carpets"/>
    <n v="199.9"/>
    <n v="5"/>
    <n v="0"/>
    <n v="39.979999999999997"/>
    <n v="2014"/>
    <x v="0"/>
    <s v="Q4"/>
    <n v="0.19999999999999998"/>
  </r>
  <r>
    <m/>
    <m/>
    <m/>
    <m/>
    <m/>
    <m/>
    <m/>
    <m/>
    <m/>
    <m/>
    <m/>
    <m/>
    <m/>
    <m/>
    <m/>
    <m/>
    <m/>
    <m/>
    <m/>
    <m/>
    <m/>
    <n v="9429"/>
    <s v="CA-2014-152100"/>
    <d v="2014-05-11T00:00:00"/>
    <s v="5/16/2014"/>
    <s v="Standard Class"/>
    <s v="VW-21775"/>
    <x v="100"/>
    <x v="1"/>
    <s v="United States"/>
    <s v="Huntsville"/>
    <s v="Texas"/>
    <n v="77340"/>
    <x v="2"/>
    <s v="FUR-CH-10000015"/>
    <x v="0"/>
    <x v="1"/>
    <s v="Hon Multipurpose Stacking Arm Chairs"/>
    <n v="1212.96"/>
    <n v="8"/>
    <n v="0.3"/>
    <n v="-69.311999999999998"/>
    <n v="2014"/>
    <x v="5"/>
    <s v="Q2"/>
    <n v="-5.7142857142857141E-2"/>
  </r>
  <r>
    <m/>
    <m/>
    <m/>
    <m/>
    <m/>
    <m/>
    <m/>
    <m/>
    <m/>
    <m/>
    <m/>
    <m/>
    <m/>
    <m/>
    <m/>
    <m/>
    <m/>
    <m/>
    <m/>
    <m/>
    <m/>
    <n v="9430"/>
    <s v="CA-2015-166219"/>
    <d v="2015-08-28T00:00:00"/>
    <d v="2015-01-09T00:00:00"/>
    <s v="Standard Class"/>
    <s v="BP-11185"/>
    <x v="130"/>
    <x v="1"/>
    <s v="United States"/>
    <s v="Dallas"/>
    <s v="Texas"/>
    <n v="75081"/>
    <x v="2"/>
    <s v="TEC-PH-10004165"/>
    <x v="2"/>
    <x v="7"/>
    <s v="Mitel MiVoice 5330e IP Phone"/>
    <n v="1099.96"/>
    <n v="5"/>
    <n v="0.2"/>
    <n v="82.497"/>
    <n v="2015"/>
    <x v="6"/>
    <s v="Q3"/>
    <n v="7.4999999999999997E-2"/>
  </r>
  <r>
    <m/>
    <m/>
    <m/>
    <m/>
    <m/>
    <m/>
    <m/>
    <m/>
    <m/>
    <m/>
    <m/>
    <m/>
    <m/>
    <m/>
    <m/>
    <m/>
    <m/>
    <m/>
    <m/>
    <m/>
    <m/>
    <n v="9431"/>
    <s v="CA-2015-166219"/>
    <d v="2015-08-28T00:00:00"/>
    <d v="2015-01-09T00:00:00"/>
    <s v="Standard Class"/>
    <s v="BP-11185"/>
    <x v="130"/>
    <x v="1"/>
    <s v="United States"/>
    <s v="Dallas"/>
    <s v="Texas"/>
    <n v="75081"/>
    <x v="2"/>
    <s v="FUR-TA-10004607"/>
    <x v="0"/>
    <x v="3"/>
    <s v="Hon 2111 Invitation Series Straight Table"/>
    <n v="103.48099999999999"/>
    <n v="1"/>
    <n v="0.3"/>
    <n v="-16.261299999999999"/>
    <n v="2015"/>
    <x v="6"/>
    <s v="Q3"/>
    <n v="-0.15714285714285714"/>
  </r>
  <r>
    <m/>
    <m/>
    <m/>
    <m/>
    <m/>
    <m/>
    <m/>
    <m/>
    <m/>
    <m/>
    <m/>
    <m/>
    <m/>
    <m/>
    <m/>
    <m/>
    <m/>
    <m/>
    <m/>
    <m/>
    <m/>
    <n v="9432"/>
    <s v="CA-2015-111864"/>
    <d v="2015-06-19T00:00:00"/>
    <s v="6/19/2015"/>
    <s v="Same Day"/>
    <s v="PP-18955"/>
    <x v="452"/>
    <x v="2"/>
    <s v="United States"/>
    <s v="Philadelphia"/>
    <s v="Pennsylvania"/>
    <n v="19134"/>
    <x v="3"/>
    <s v="OFF-LA-10004677"/>
    <x v="1"/>
    <x v="2"/>
    <s v="Self-Adhesive Address Labels for Typewriters with Dispenser Box"/>
    <n v="5.9039999999999999"/>
    <n v="2"/>
    <n v="0.2"/>
    <n v="1.9925999999999999"/>
    <n v="2015"/>
    <x v="1"/>
    <s v="Q2"/>
    <n v="0.33749999999999997"/>
  </r>
  <r>
    <m/>
    <m/>
    <m/>
    <m/>
    <m/>
    <m/>
    <m/>
    <m/>
    <m/>
    <m/>
    <m/>
    <m/>
    <m/>
    <m/>
    <m/>
    <m/>
    <m/>
    <m/>
    <m/>
    <m/>
    <m/>
    <n v="9433"/>
    <s v="CA-2015-119627"/>
    <d v="2015-08-17T00:00:00"/>
    <s v="8/23/2015"/>
    <s v="Standard Class"/>
    <s v="SC-20725"/>
    <x v="56"/>
    <x v="0"/>
    <s v="United States"/>
    <s v="Peoria"/>
    <s v="Arizona"/>
    <n v="85345"/>
    <x v="1"/>
    <s v="TEC-AC-10002217"/>
    <x v="2"/>
    <x v="11"/>
    <s v="Imation Clip USB flash drive - 8 GB"/>
    <n v="30.08"/>
    <n v="2"/>
    <n v="0.2"/>
    <n v="-5.2640000000000002"/>
    <n v="2015"/>
    <x v="6"/>
    <s v="Q3"/>
    <n v="-0.17500000000000002"/>
  </r>
  <r>
    <m/>
    <m/>
    <m/>
    <m/>
    <m/>
    <m/>
    <m/>
    <m/>
    <m/>
    <m/>
    <m/>
    <m/>
    <m/>
    <m/>
    <m/>
    <m/>
    <m/>
    <m/>
    <m/>
    <m/>
    <m/>
    <n v="9434"/>
    <s v="CA-2015-119627"/>
    <d v="2015-08-17T00:00:00"/>
    <s v="8/23/2015"/>
    <s v="Standard Class"/>
    <s v="SC-20725"/>
    <x v="56"/>
    <x v="0"/>
    <s v="United States"/>
    <s v="Peoria"/>
    <s v="Arizona"/>
    <n v="85345"/>
    <x v="1"/>
    <s v="OFF-PA-10001937"/>
    <x v="1"/>
    <x v="10"/>
    <s v="Xerox 21"/>
    <n v="36.287999999999997"/>
    <n v="7"/>
    <n v="0.2"/>
    <n v="12.700799999999999"/>
    <n v="2015"/>
    <x v="6"/>
    <s v="Q3"/>
    <n v="0.35000000000000003"/>
  </r>
  <r>
    <m/>
    <m/>
    <m/>
    <m/>
    <m/>
    <m/>
    <m/>
    <m/>
    <m/>
    <m/>
    <m/>
    <m/>
    <m/>
    <m/>
    <m/>
    <m/>
    <m/>
    <m/>
    <m/>
    <m/>
    <m/>
    <n v="9435"/>
    <s v="CA-2015-119627"/>
    <d v="2015-08-17T00:00:00"/>
    <s v="8/23/2015"/>
    <s v="Standard Class"/>
    <s v="SC-20725"/>
    <x v="56"/>
    <x v="0"/>
    <s v="United States"/>
    <s v="Peoria"/>
    <s v="Arizona"/>
    <n v="85345"/>
    <x v="1"/>
    <s v="OFF-AR-10000203"/>
    <x v="1"/>
    <x v="6"/>
    <s v="Newell 336"/>
    <n v="10.272"/>
    <n v="3"/>
    <n v="0.2"/>
    <n v="1.1556"/>
    <n v="2015"/>
    <x v="6"/>
    <s v="Q3"/>
    <n v="0.11249999999999999"/>
  </r>
  <r>
    <m/>
    <m/>
    <m/>
    <m/>
    <m/>
    <m/>
    <m/>
    <m/>
    <m/>
    <m/>
    <m/>
    <m/>
    <m/>
    <m/>
    <m/>
    <m/>
    <m/>
    <m/>
    <m/>
    <m/>
    <m/>
    <n v="9436"/>
    <s v="CA-2015-119627"/>
    <d v="2015-08-17T00:00:00"/>
    <s v="8/23/2015"/>
    <s v="Standard Class"/>
    <s v="SC-20725"/>
    <x v="56"/>
    <x v="0"/>
    <s v="United States"/>
    <s v="Peoria"/>
    <s v="Arizona"/>
    <n v="85345"/>
    <x v="1"/>
    <s v="TEC-AC-10001142"/>
    <x v="2"/>
    <x v="11"/>
    <s v="First Data FD10 PIN Pad"/>
    <n v="252.8"/>
    <n v="4"/>
    <n v="0.2"/>
    <n v="-31.6"/>
    <n v="2015"/>
    <x v="6"/>
    <s v="Q3"/>
    <n v="-0.125"/>
  </r>
  <r>
    <m/>
    <m/>
    <m/>
    <m/>
    <m/>
    <m/>
    <m/>
    <m/>
    <m/>
    <m/>
    <m/>
    <m/>
    <m/>
    <m/>
    <m/>
    <m/>
    <m/>
    <m/>
    <m/>
    <m/>
    <m/>
    <n v="9437"/>
    <s v="CA-2015-160787"/>
    <d v="2015-09-25T00:00:00"/>
    <s v="9/25/2015"/>
    <s v="Same Day"/>
    <s v="BM-11785"/>
    <x v="298"/>
    <x v="0"/>
    <s v="United States"/>
    <s v="Philadelphia"/>
    <s v="Pennsylvania"/>
    <n v="19143"/>
    <x v="3"/>
    <s v="OFF-BI-10003712"/>
    <x v="1"/>
    <x v="8"/>
    <s v="Acco Pressboard Covers with Storage Hooks, 14 7/8&quot; x 11&quot;, Light Blue"/>
    <n v="2.9460000000000002"/>
    <n v="2"/>
    <n v="0.7"/>
    <n v="-2.0621999999999998"/>
    <n v="2015"/>
    <x v="8"/>
    <s v="Q3"/>
    <n v="-0.69999999999999984"/>
  </r>
  <r>
    <m/>
    <m/>
    <m/>
    <m/>
    <m/>
    <m/>
    <m/>
    <m/>
    <m/>
    <m/>
    <m/>
    <m/>
    <m/>
    <m/>
    <m/>
    <m/>
    <m/>
    <m/>
    <m/>
    <m/>
    <m/>
    <n v="9438"/>
    <s v="CA-2017-107853"/>
    <d v="2017-05-26T00:00:00"/>
    <s v="5/31/2017"/>
    <s v="Standard Class"/>
    <s v="CD-11920"/>
    <x v="303"/>
    <x v="0"/>
    <s v="United States"/>
    <s v="Oceanside"/>
    <s v="California"/>
    <n v="92054"/>
    <x v="1"/>
    <s v="OFF-PA-10000520"/>
    <x v="1"/>
    <x v="10"/>
    <s v="Xerox 201"/>
    <n v="12.96"/>
    <n v="2"/>
    <n v="0"/>
    <n v="6.2207999999999997"/>
    <n v="2017"/>
    <x v="5"/>
    <s v="Q2"/>
    <n v="0.47999999999999993"/>
  </r>
  <r>
    <m/>
    <m/>
    <m/>
    <m/>
    <m/>
    <m/>
    <m/>
    <m/>
    <m/>
    <m/>
    <m/>
    <m/>
    <m/>
    <m/>
    <m/>
    <m/>
    <m/>
    <m/>
    <m/>
    <m/>
    <m/>
    <n v="9439"/>
    <s v="CA-2017-126144"/>
    <d v="2017-07-31T00:00:00"/>
    <d v="2017-05-08T00:00:00"/>
    <s v="Standard Class"/>
    <s v="GM-14680"/>
    <x v="411"/>
    <x v="0"/>
    <s v="United States"/>
    <s v="Philadelphia"/>
    <s v="Pennsylvania"/>
    <n v="19134"/>
    <x v="3"/>
    <s v="TEC-PH-10001079"/>
    <x v="2"/>
    <x v="7"/>
    <s v="Polycom SoundPoint Pro SE-225 Corded phone"/>
    <n v="285.57600000000002"/>
    <n v="4"/>
    <n v="0.4"/>
    <n v="-57.115200000000002"/>
    <n v="2017"/>
    <x v="7"/>
    <s v="Q3"/>
    <n v="-0.19999999999999998"/>
  </r>
  <r>
    <m/>
    <m/>
    <m/>
    <m/>
    <m/>
    <m/>
    <m/>
    <m/>
    <m/>
    <m/>
    <m/>
    <m/>
    <m/>
    <m/>
    <m/>
    <m/>
    <m/>
    <m/>
    <m/>
    <m/>
    <m/>
    <n v="9440"/>
    <s v="US-2014-154655"/>
    <d v="2014-10-12T00:00:00"/>
    <s v="10/17/2014"/>
    <s v="Standard Class"/>
    <s v="BP-11050"/>
    <x v="771"/>
    <x v="1"/>
    <s v="United States"/>
    <s v="Chicago"/>
    <s v="Illinois"/>
    <n v="60623"/>
    <x v="2"/>
    <s v="OFF-SU-10000898"/>
    <x v="1"/>
    <x v="14"/>
    <s v="Acme Hot Forged Carbon Steel Scissors with Nickel-Plated Handles, 3 7/8&quot; Cut, 8&quot;L"/>
    <n v="22.24"/>
    <n v="2"/>
    <n v="0.2"/>
    <n v="2.5019999999999998"/>
    <n v="2014"/>
    <x v="2"/>
    <s v="Q4"/>
    <n v="0.1125"/>
  </r>
  <r>
    <m/>
    <m/>
    <m/>
    <m/>
    <m/>
    <m/>
    <m/>
    <m/>
    <m/>
    <m/>
    <m/>
    <m/>
    <m/>
    <m/>
    <m/>
    <m/>
    <m/>
    <m/>
    <m/>
    <m/>
    <m/>
    <n v="9441"/>
    <s v="CA-2014-100391"/>
    <d v="2014-05-25T00:00:00"/>
    <s v="5/29/2014"/>
    <s v="Standard Class"/>
    <s v="BW-11065"/>
    <x v="768"/>
    <x v="0"/>
    <s v="United States"/>
    <s v="New York City"/>
    <s v="New York"/>
    <n v="10035"/>
    <x v="3"/>
    <s v="OFF-PA-10001471"/>
    <x v="1"/>
    <x v="10"/>
    <s v="Strathmore Photo Frame Cards"/>
    <n v="14.62"/>
    <n v="2"/>
    <n v="0"/>
    <n v="6.7252000000000001"/>
    <n v="2014"/>
    <x v="5"/>
    <s v="Q2"/>
    <n v="0.46"/>
  </r>
  <r>
    <m/>
    <m/>
    <m/>
    <m/>
    <m/>
    <m/>
    <m/>
    <m/>
    <m/>
    <m/>
    <m/>
    <m/>
    <m/>
    <m/>
    <m/>
    <m/>
    <m/>
    <m/>
    <m/>
    <m/>
    <m/>
    <n v="9442"/>
    <s v="CA-2014-165477"/>
    <d v="2014-12-29T00:00:00"/>
    <s v="12/31/2014"/>
    <s v="Second Class"/>
    <s v="RE-19405"/>
    <x v="791"/>
    <x v="0"/>
    <s v="United States"/>
    <s v="Kent"/>
    <s v="Ohio"/>
    <n v="44240"/>
    <x v="3"/>
    <s v="OFF-AP-10003281"/>
    <x v="1"/>
    <x v="9"/>
    <s v="Acco 6 Outlet Guardian Standard Surge Suppressor"/>
    <n v="48.36"/>
    <n v="5"/>
    <n v="0.2"/>
    <n v="6.0449999999999999"/>
    <n v="2014"/>
    <x v="4"/>
    <s v="Q4"/>
    <n v="0.125"/>
  </r>
  <r>
    <m/>
    <m/>
    <m/>
    <m/>
    <m/>
    <m/>
    <m/>
    <m/>
    <m/>
    <m/>
    <m/>
    <m/>
    <m/>
    <m/>
    <m/>
    <m/>
    <m/>
    <m/>
    <m/>
    <m/>
    <m/>
    <n v="9443"/>
    <s v="CA-2017-165904"/>
    <d v="2017-04-07T00:00:00"/>
    <d v="2017-11-04T00:00:00"/>
    <s v="Standard Class"/>
    <s v="HR-14770"/>
    <x v="367"/>
    <x v="2"/>
    <s v="United States"/>
    <s v="Jacksonville"/>
    <s v="Florida"/>
    <n v="32216"/>
    <x v="0"/>
    <s v="OFF-AR-10003156"/>
    <x v="1"/>
    <x v="6"/>
    <s v="50 Colored Long Pencils"/>
    <n v="16.256"/>
    <n v="2"/>
    <n v="0.2"/>
    <n v="1.2192000000000001"/>
    <n v="2017"/>
    <x v="3"/>
    <s v="Q2"/>
    <n v="7.4999999999999997E-2"/>
  </r>
  <r>
    <m/>
    <m/>
    <m/>
    <m/>
    <m/>
    <m/>
    <m/>
    <m/>
    <m/>
    <m/>
    <m/>
    <m/>
    <m/>
    <m/>
    <m/>
    <m/>
    <m/>
    <m/>
    <m/>
    <m/>
    <m/>
    <n v="9444"/>
    <s v="CA-2017-165904"/>
    <d v="2017-04-07T00:00:00"/>
    <d v="2017-11-04T00:00:00"/>
    <s v="Standard Class"/>
    <s v="HR-14770"/>
    <x v="367"/>
    <x v="2"/>
    <s v="United States"/>
    <s v="Jacksonville"/>
    <s v="Florida"/>
    <n v="32216"/>
    <x v="0"/>
    <s v="TEC-PH-10000576"/>
    <x v="2"/>
    <x v="7"/>
    <s v="AT&amp;T 1080 Corded phone"/>
    <n v="219.184"/>
    <n v="2"/>
    <n v="0.2"/>
    <n v="19.178599999999999"/>
    <n v="2017"/>
    <x v="3"/>
    <s v="Q2"/>
    <n v="8.7499999999999994E-2"/>
  </r>
  <r>
    <m/>
    <m/>
    <m/>
    <m/>
    <m/>
    <m/>
    <m/>
    <m/>
    <m/>
    <m/>
    <m/>
    <m/>
    <m/>
    <m/>
    <m/>
    <m/>
    <m/>
    <m/>
    <m/>
    <m/>
    <m/>
    <n v="9445"/>
    <s v="CA-2015-104052"/>
    <d v="2015-03-01T00:00:00"/>
    <d v="2015-02-03T00:00:00"/>
    <s v="First Class"/>
    <s v="TP-21565"/>
    <x v="734"/>
    <x v="1"/>
    <s v="United States"/>
    <s v="Coppell"/>
    <s v="Texas"/>
    <n v="75019"/>
    <x v="2"/>
    <s v="TEC-PH-10003215"/>
    <x v="2"/>
    <x v="7"/>
    <s v="Jackery Bar Premium Fast-charging Portable Charger"/>
    <n v="95.84"/>
    <n v="4"/>
    <n v="0.2"/>
    <n v="34.741999999999997"/>
    <n v="2015"/>
    <x v="10"/>
    <s v="Q1"/>
    <n v="0.36249999999999993"/>
  </r>
  <r>
    <m/>
    <m/>
    <m/>
    <m/>
    <m/>
    <m/>
    <m/>
    <m/>
    <m/>
    <m/>
    <m/>
    <m/>
    <m/>
    <m/>
    <m/>
    <m/>
    <m/>
    <m/>
    <m/>
    <m/>
    <m/>
    <n v="9446"/>
    <s v="CA-2015-168277"/>
    <d v="2015-05-29T00:00:00"/>
    <d v="2015-03-06T00:00:00"/>
    <s v="Standard Class"/>
    <s v="KB-16315"/>
    <x v="41"/>
    <x v="0"/>
    <s v="United States"/>
    <s v="Indianapolis"/>
    <s v="Indiana"/>
    <n v="46203"/>
    <x v="2"/>
    <s v="OFF-LA-10004484"/>
    <x v="1"/>
    <x v="2"/>
    <s v="Avery 476"/>
    <n v="12.39"/>
    <n v="3"/>
    <n v="0"/>
    <n v="5.6993999999999998"/>
    <n v="2015"/>
    <x v="5"/>
    <s v="Q2"/>
    <n v="0.45999999999999996"/>
  </r>
  <r>
    <m/>
    <m/>
    <m/>
    <m/>
    <m/>
    <m/>
    <m/>
    <m/>
    <m/>
    <m/>
    <m/>
    <m/>
    <m/>
    <m/>
    <m/>
    <m/>
    <m/>
    <m/>
    <m/>
    <m/>
    <m/>
    <n v="9447"/>
    <s v="CA-2016-158617"/>
    <d v="2016-09-22T00:00:00"/>
    <s v="9/28/2016"/>
    <s v="Standard Class"/>
    <s v="AC-10660"/>
    <x v="663"/>
    <x v="0"/>
    <s v="United States"/>
    <s v="Lawrence"/>
    <s v="Indiana"/>
    <n v="46226"/>
    <x v="2"/>
    <s v="OFF-PA-10002245"/>
    <x v="1"/>
    <x v="10"/>
    <s v="Xerox 1895"/>
    <n v="35.880000000000003"/>
    <n v="6"/>
    <n v="0"/>
    <n v="16.146000000000001"/>
    <n v="2016"/>
    <x v="8"/>
    <s v="Q3"/>
    <n v="0.45"/>
  </r>
  <r>
    <m/>
    <m/>
    <m/>
    <m/>
    <m/>
    <m/>
    <m/>
    <m/>
    <m/>
    <m/>
    <m/>
    <m/>
    <m/>
    <m/>
    <m/>
    <m/>
    <m/>
    <m/>
    <m/>
    <m/>
    <m/>
    <n v="9448"/>
    <s v="CA-2017-136882"/>
    <d v="2017-05-27T00:00:00"/>
    <d v="2017-03-06T00:00:00"/>
    <s v="Standard Class"/>
    <s v="DN-13690"/>
    <x v="35"/>
    <x v="0"/>
    <s v="United States"/>
    <s v="Tulsa"/>
    <s v="Oklahoma"/>
    <n v="74133"/>
    <x v="2"/>
    <s v="FUR-FU-10003664"/>
    <x v="0"/>
    <x v="5"/>
    <s v="Electrix Architect's Clamp-On Swing Arm Lamp, Black"/>
    <n v="477.3"/>
    <n v="5"/>
    <n v="0"/>
    <n v="138.417"/>
    <n v="2017"/>
    <x v="5"/>
    <s v="Q2"/>
    <n v="0.28999999999999998"/>
  </r>
  <r>
    <m/>
    <m/>
    <m/>
    <m/>
    <m/>
    <m/>
    <m/>
    <m/>
    <m/>
    <m/>
    <m/>
    <m/>
    <m/>
    <m/>
    <m/>
    <m/>
    <m/>
    <m/>
    <m/>
    <m/>
    <m/>
    <n v="9449"/>
    <s v="US-2016-148957"/>
    <d v="2016-09-17T00:00:00"/>
    <s v="9/23/2016"/>
    <s v="Standard Class"/>
    <s v="CC-12430"/>
    <x v="254"/>
    <x v="2"/>
    <s v="United States"/>
    <s v="Redmond"/>
    <s v="Washington"/>
    <n v="98052"/>
    <x v="1"/>
    <s v="OFF-LA-10002195"/>
    <x v="1"/>
    <x v="2"/>
    <s v="Avery 481"/>
    <n v="12.32"/>
    <n v="4"/>
    <n v="0"/>
    <n v="5.9135999999999997"/>
    <n v="2016"/>
    <x v="8"/>
    <s v="Q3"/>
    <n v="0.48"/>
  </r>
  <r>
    <m/>
    <m/>
    <m/>
    <m/>
    <m/>
    <m/>
    <m/>
    <m/>
    <m/>
    <m/>
    <m/>
    <m/>
    <m/>
    <m/>
    <m/>
    <m/>
    <m/>
    <m/>
    <m/>
    <m/>
    <m/>
    <n v="9450"/>
    <s v="CA-2014-140032"/>
    <d v="2014-09-08T00:00:00"/>
    <s v="9/13/2014"/>
    <s v="Standard Class"/>
    <s v="TS-21340"/>
    <x v="358"/>
    <x v="0"/>
    <s v="United States"/>
    <s v="San Francisco"/>
    <s v="California"/>
    <n v="94109"/>
    <x v="1"/>
    <s v="OFF-BI-10000822"/>
    <x v="1"/>
    <x v="8"/>
    <s v="Acco PRESSTEX Data Binder with Storage Hooks, Light Blue, 9 1/2&quot; X 11&quot;"/>
    <n v="8.6080000000000005"/>
    <n v="2"/>
    <n v="0.2"/>
    <n v="3.0127999999999999"/>
    <n v="2014"/>
    <x v="8"/>
    <s v="Q3"/>
    <n v="0.35"/>
  </r>
  <r>
    <m/>
    <m/>
    <m/>
    <m/>
    <m/>
    <m/>
    <m/>
    <m/>
    <m/>
    <m/>
    <m/>
    <m/>
    <m/>
    <m/>
    <m/>
    <m/>
    <m/>
    <m/>
    <m/>
    <m/>
    <m/>
    <n v="9451"/>
    <s v="CA-2017-145506"/>
    <d v="2017-06-03T00:00:00"/>
    <d v="2017-07-06T00:00:00"/>
    <s v="Standard Class"/>
    <s v="MO-17800"/>
    <x v="246"/>
    <x v="2"/>
    <s v="United States"/>
    <s v="Spokane"/>
    <s v="Washington"/>
    <n v="99207"/>
    <x v="1"/>
    <s v="OFF-ST-10004963"/>
    <x v="1"/>
    <x v="4"/>
    <s v="Eldon Gobal File Keepers"/>
    <n v="136.26"/>
    <n v="9"/>
    <n v="0"/>
    <n v="5.4504000000000001"/>
    <n v="2017"/>
    <x v="1"/>
    <s v="Q2"/>
    <n v="0.04"/>
  </r>
  <r>
    <m/>
    <m/>
    <m/>
    <m/>
    <m/>
    <m/>
    <m/>
    <m/>
    <m/>
    <m/>
    <m/>
    <m/>
    <m/>
    <m/>
    <m/>
    <m/>
    <m/>
    <m/>
    <m/>
    <m/>
    <m/>
    <n v="9452"/>
    <s v="CA-2015-129546"/>
    <d v="2015-09-28T00:00:00"/>
    <d v="2015-05-10T00:00:00"/>
    <s v="Standard Class"/>
    <s v="RP-19855"/>
    <x v="532"/>
    <x v="1"/>
    <s v="United States"/>
    <s v="Los Angeles"/>
    <s v="California"/>
    <n v="90032"/>
    <x v="1"/>
    <s v="OFF-AP-10002495"/>
    <x v="1"/>
    <x v="9"/>
    <s v="Acco Smartsocket Table Surge Protector, 6 Color-Coded Adapter Outlets"/>
    <n v="186.15"/>
    <n v="3"/>
    <n v="0"/>
    <n v="55.844999999999999"/>
    <n v="2015"/>
    <x v="8"/>
    <s v="Q3"/>
    <n v="0.3"/>
  </r>
  <r>
    <m/>
    <m/>
    <m/>
    <m/>
    <m/>
    <m/>
    <m/>
    <m/>
    <m/>
    <m/>
    <m/>
    <m/>
    <m/>
    <m/>
    <m/>
    <m/>
    <m/>
    <m/>
    <m/>
    <m/>
    <m/>
    <n v="9453"/>
    <s v="CA-2015-129546"/>
    <d v="2015-09-28T00:00:00"/>
    <d v="2015-05-10T00:00:00"/>
    <s v="Standard Class"/>
    <s v="RP-19855"/>
    <x v="532"/>
    <x v="1"/>
    <s v="United States"/>
    <s v="Los Angeles"/>
    <s v="California"/>
    <n v="90032"/>
    <x v="1"/>
    <s v="OFF-BI-10004001"/>
    <x v="1"/>
    <x v="8"/>
    <s v="GBC Recycled VeloBinder Covers"/>
    <n v="81.792000000000002"/>
    <n v="6"/>
    <n v="0.2"/>
    <n v="26.5824"/>
    <n v="2015"/>
    <x v="8"/>
    <s v="Q3"/>
    <n v="0.32500000000000001"/>
  </r>
  <r>
    <m/>
    <m/>
    <m/>
    <m/>
    <m/>
    <m/>
    <m/>
    <m/>
    <m/>
    <m/>
    <m/>
    <m/>
    <m/>
    <m/>
    <m/>
    <m/>
    <m/>
    <m/>
    <m/>
    <m/>
    <m/>
    <n v="9454"/>
    <s v="CA-2015-129546"/>
    <d v="2015-09-28T00:00:00"/>
    <d v="2015-05-10T00:00:00"/>
    <s v="Standard Class"/>
    <s v="RP-19855"/>
    <x v="532"/>
    <x v="1"/>
    <s v="United States"/>
    <s v="Los Angeles"/>
    <s v="California"/>
    <n v="90032"/>
    <x v="1"/>
    <s v="OFF-SU-10004884"/>
    <x v="1"/>
    <x v="14"/>
    <s v="Acme Galleria Hot Forged Steel Scissors with Colored Handles"/>
    <n v="47.19"/>
    <n v="3"/>
    <n v="0"/>
    <n v="13.6851"/>
    <n v="2015"/>
    <x v="8"/>
    <s v="Q3"/>
    <n v="0.29000000000000004"/>
  </r>
  <r>
    <m/>
    <m/>
    <m/>
    <m/>
    <m/>
    <m/>
    <m/>
    <m/>
    <m/>
    <m/>
    <m/>
    <m/>
    <m/>
    <m/>
    <m/>
    <m/>
    <m/>
    <m/>
    <m/>
    <m/>
    <m/>
    <n v="9455"/>
    <s v="CA-2015-129546"/>
    <d v="2015-09-28T00:00:00"/>
    <d v="2015-05-10T00:00:00"/>
    <s v="Standard Class"/>
    <s v="RP-19855"/>
    <x v="532"/>
    <x v="1"/>
    <s v="United States"/>
    <s v="Los Angeles"/>
    <s v="California"/>
    <n v="90032"/>
    <x v="1"/>
    <s v="TEC-PH-10003555"/>
    <x v="2"/>
    <x v="7"/>
    <s v="Motorola HK250 Universal Bluetooth Headset"/>
    <n v="36.783999999999999"/>
    <n v="2"/>
    <n v="0.2"/>
    <n v="-8.2764000000000006"/>
    <n v="2015"/>
    <x v="8"/>
    <s v="Q3"/>
    <n v="-0.22500000000000003"/>
  </r>
  <r>
    <m/>
    <m/>
    <m/>
    <m/>
    <m/>
    <m/>
    <m/>
    <m/>
    <m/>
    <m/>
    <m/>
    <m/>
    <m/>
    <m/>
    <m/>
    <m/>
    <m/>
    <m/>
    <m/>
    <m/>
    <m/>
    <n v="9456"/>
    <s v="CA-2016-140977"/>
    <d v="2016-06-16T00:00:00"/>
    <s v="6/19/2016"/>
    <s v="Second Class"/>
    <s v="JL-15175"/>
    <x v="311"/>
    <x v="2"/>
    <s v="United States"/>
    <s v="Chattanooga"/>
    <s v="Tennessee"/>
    <n v="37421"/>
    <x v="0"/>
    <s v="TEC-MA-10003493"/>
    <x v="2"/>
    <x v="15"/>
    <s v="Penpower WorldCard Pro Card Scanner"/>
    <n v="91.474999999999994"/>
    <n v="1"/>
    <n v="0.5"/>
    <n v="-1.8294999999999999"/>
    <n v="2016"/>
    <x v="1"/>
    <s v="Q2"/>
    <n v="-0.02"/>
  </r>
  <r>
    <m/>
    <m/>
    <m/>
    <m/>
    <m/>
    <m/>
    <m/>
    <m/>
    <m/>
    <m/>
    <m/>
    <m/>
    <m/>
    <m/>
    <m/>
    <m/>
    <m/>
    <m/>
    <m/>
    <m/>
    <m/>
    <n v="9457"/>
    <s v="CA-2017-151855"/>
    <d v="2017-05-27T00:00:00"/>
    <d v="2017-03-06T00:00:00"/>
    <s v="Standard Class"/>
    <s v="BW-11110"/>
    <x v="308"/>
    <x v="1"/>
    <s v="United States"/>
    <s v="Greensboro"/>
    <s v="North Carolina"/>
    <n v="27405"/>
    <x v="0"/>
    <s v="TEC-AC-10002380"/>
    <x v="2"/>
    <x v="11"/>
    <s v="Sony 8GB Class 10 Micro SDHC R40 Memory Card"/>
    <n v="27.192"/>
    <n v="3"/>
    <n v="0.2"/>
    <n v="0.33989999999999998"/>
    <n v="2017"/>
    <x v="5"/>
    <s v="Q2"/>
    <n v="1.2499999999999999E-2"/>
  </r>
  <r>
    <m/>
    <m/>
    <m/>
    <m/>
    <m/>
    <m/>
    <m/>
    <m/>
    <m/>
    <m/>
    <m/>
    <m/>
    <m/>
    <m/>
    <m/>
    <m/>
    <m/>
    <m/>
    <m/>
    <m/>
    <m/>
    <n v="9458"/>
    <s v="CA-2017-151855"/>
    <d v="2017-05-27T00:00:00"/>
    <d v="2017-03-06T00:00:00"/>
    <s v="Standard Class"/>
    <s v="BW-11110"/>
    <x v="308"/>
    <x v="1"/>
    <s v="United States"/>
    <s v="Greensboro"/>
    <s v="North Carolina"/>
    <n v="27405"/>
    <x v="0"/>
    <s v="OFF-BI-10004209"/>
    <x v="1"/>
    <x v="8"/>
    <s v="Fellowes Twister Kit, Gray/Clear, 3/pkg"/>
    <n v="12.06"/>
    <n v="5"/>
    <n v="0.7"/>
    <n v="-10.050000000000001"/>
    <n v="2017"/>
    <x v="5"/>
    <s v="Q2"/>
    <n v="-0.83333333333333337"/>
  </r>
  <r>
    <m/>
    <m/>
    <m/>
    <m/>
    <m/>
    <m/>
    <m/>
    <m/>
    <m/>
    <m/>
    <m/>
    <m/>
    <m/>
    <m/>
    <m/>
    <m/>
    <m/>
    <m/>
    <m/>
    <m/>
    <m/>
    <n v="9459"/>
    <s v="CA-2014-138240"/>
    <d v="2014-10-09T00:00:00"/>
    <s v="10/14/2014"/>
    <s v="Standard Class"/>
    <s v="SJ-20500"/>
    <x v="81"/>
    <x v="0"/>
    <s v="United States"/>
    <s v="San Francisco"/>
    <s v="California"/>
    <n v="94122"/>
    <x v="1"/>
    <s v="OFF-AR-10002135"/>
    <x v="1"/>
    <x v="6"/>
    <s v="Boston Heavy-Duty Trimline Electric Pencil Sharpeners"/>
    <n v="144.6"/>
    <n v="3"/>
    <n v="0"/>
    <n v="41.933999999999997"/>
    <n v="2014"/>
    <x v="2"/>
    <s v="Q4"/>
    <n v="0.28999999999999998"/>
  </r>
  <r>
    <m/>
    <m/>
    <m/>
    <m/>
    <m/>
    <m/>
    <m/>
    <m/>
    <m/>
    <m/>
    <m/>
    <m/>
    <m/>
    <m/>
    <m/>
    <m/>
    <m/>
    <m/>
    <m/>
    <m/>
    <m/>
    <n v="9460"/>
    <s v="CA-2014-138240"/>
    <d v="2014-10-09T00:00:00"/>
    <s v="10/14/2014"/>
    <s v="Standard Class"/>
    <s v="SJ-20500"/>
    <x v="81"/>
    <x v="0"/>
    <s v="United States"/>
    <s v="San Francisco"/>
    <s v="California"/>
    <n v="94122"/>
    <x v="1"/>
    <s v="TEC-PH-10002583"/>
    <x v="2"/>
    <x v="7"/>
    <s v="iOttie HLCRIO102 Car Mount"/>
    <n v="15.992000000000001"/>
    <n v="1"/>
    <n v="0.2"/>
    <n v="-2.9984999999999999"/>
    <n v="2014"/>
    <x v="2"/>
    <s v="Q4"/>
    <n v="-0.18749999999999997"/>
  </r>
  <r>
    <m/>
    <m/>
    <m/>
    <m/>
    <m/>
    <m/>
    <m/>
    <m/>
    <m/>
    <m/>
    <m/>
    <m/>
    <m/>
    <m/>
    <m/>
    <m/>
    <m/>
    <m/>
    <m/>
    <m/>
    <m/>
    <n v="9461"/>
    <s v="CA-2014-101833"/>
    <d v="2014-11-17T00:00:00"/>
    <s v="11/22/2014"/>
    <s v="Second Class"/>
    <s v="FG-14260"/>
    <x v="435"/>
    <x v="2"/>
    <s v="United States"/>
    <s v="New York City"/>
    <s v="New York"/>
    <n v="10024"/>
    <x v="3"/>
    <s v="OFF-PA-10003591"/>
    <x v="1"/>
    <x v="10"/>
    <s v="Southworth 100% Cotton The Best Paper"/>
    <n v="34.44"/>
    <n v="3"/>
    <n v="0"/>
    <n v="17.22"/>
    <n v="2014"/>
    <x v="0"/>
    <s v="Q4"/>
    <n v="0.5"/>
  </r>
  <r>
    <m/>
    <m/>
    <m/>
    <m/>
    <m/>
    <m/>
    <m/>
    <m/>
    <m/>
    <m/>
    <m/>
    <m/>
    <m/>
    <m/>
    <m/>
    <m/>
    <m/>
    <m/>
    <m/>
    <m/>
    <m/>
    <n v="9462"/>
    <s v="CA-2014-100867"/>
    <d v="2014-10-19T00:00:00"/>
    <s v="10/24/2014"/>
    <s v="Standard Class"/>
    <s v="EH-14125"/>
    <x v="258"/>
    <x v="2"/>
    <s v="United States"/>
    <s v="Lakewood"/>
    <s v="California"/>
    <n v="90712"/>
    <x v="1"/>
    <s v="TEC-PH-10004922"/>
    <x v="2"/>
    <x v="7"/>
    <s v="RCA Visys Integrated PBX 8-Line Router"/>
    <n v="321.55200000000002"/>
    <n v="6"/>
    <n v="0.2"/>
    <n v="20.097000000000001"/>
    <n v="2014"/>
    <x v="2"/>
    <s v="Q4"/>
    <n v="6.25E-2"/>
  </r>
  <r>
    <m/>
    <m/>
    <m/>
    <m/>
    <m/>
    <m/>
    <m/>
    <m/>
    <m/>
    <m/>
    <m/>
    <m/>
    <m/>
    <m/>
    <m/>
    <m/>
    <m/>
    <m/>
    <m/>
    <m/>
    <m/>
    <n v="9463"/>
    <s v="US-2017-109610"/>
    <d v="2017-11-25T00:00:00"/>
    <s v="11/30/2017"/>
    <s v="Second Class"/>
    <s v="BS-11590"/>
    <x v="29"/>
    <x v="1"/>
    <s v="United States"/>
    <s v="Louisville"/>
    <s v="Kentucky"/>
    <n v="40214"/>
    <x v="0"/>
    <s v="FUR-CH-10001854"/>
    <x v="0"/>
    <x v="1"/>
    <s v="Office Star - Professional Matrix Back Chair with 2-to-1 Synchro Tilt and Mesh Fabric Seat"/>
    <n v="701.96"/>
    <n v="2"/>
    <n v="0"/>
    <n v="168.47040000000001"/>
    <n v="2017"/>
    <x v="0"/>
    <s v="Q4"/>
    <n v="0.24"/>
  </r>
  <r>
    <m/>
    <m/>
    <m/>
    <m/>
    <m/>
    <m/>
    <m/>
    <m/>
    <m/>
    <m/>
    <m/>
    <m/>
    <m/>
    <m/>
    <m/>
    <m/>
    <m/>
    <m/>
    <m/>
    <m/>
    <m/>
    <n v="9464"/>
    <s v="CA-2014-156545"/>
    <d v="2014-02-27T00:00:00"/>
    <d v="2014-03-03T00:00:00"/>
    <s v="First Class"/>
    <s v="JS-16030"/>
    <x v="559"/>
    <x v="0"/>
    <s v="United States"/>
    <s v="Columbus"/>
    <s v="Ohio"/>
    <n v="43229"/>
    <x v="3"/>
    <s v="OFF-AR-10003560"/>
    <x v="1"/>
    <x v="6"/>
    <s v="Zebra Zazzle Fluorescent Highlighters"/>
    <n v="19.456"/>
    <n v="4"/>
    <n v="0.2"/>
    <n v="3.4047999999999998"/>
    <n v="2014"/>
    <x v="11"/>
    <s v="Q1"/>
    <n v="0.17499999999999999"/>
  </r>
  <r>
    <m/>
    <m/>
    <m/>
    <m/>
    <m/>
    <m/>
    <m/>
    <m/>
    <m/>
    <m/>
    <m/>
    <m/>
    <m/>
    <m/>
    <m/>
    <m/>
    <m/>
    <m/>
    <m/>
    <m/>
    <m/>
    <n v="9465"/>
    <s v="CA-2014-109127"/>
    <d v="2014-12-21T00:00:00"/>
    <s v="12/25/2014"/>
    <s v="Standard Class"/>
    <s v="JC-15775"/>
    <x v="547"/>
    <x v="0"/>
    <s v="United States"/>
    <s v="Newark"/>
    <s v="Delaware"/>
    <n v="19711"/>
    <x v="3"/>
    <s v="OFF-LA-10004409"/>
    <x v="1"/>
    <x v="2"/>
    <s v="Avery 492"/>
    <n v="17.28"/>
    <n v="6"/>
    <n v="0"/>
    <n v="7.9488000000000003"/>
    <n v="2014"/>
    <x v="4"/>
    <s v="Q4"/>
    <n v="0.45999999999999996"/>
  </r>
  <r>
    <m/>
    <m/>
    <m/>
    <m/>
    <m/>
    <m/>
    <m/>
    <m/>
    <m/>
    <m/>
    <m/>
    <m/>
    <m/>
    <m/>
    <m/>
    <m/>
    <m/>
    <m/>
    <m/>
    <m/>
    <m/>
    <n v="9466"/>
    <s v="CA-2016-126858"/>
    <d v="2016-11-19T00:00:00"/>
    <s v="11/23/2016"/>
    <s v="Standard Class"/>
    <s v="JM-15265"/>
    <x v="25"/>
    <x v="1"/>
    <s v="United States"/>
    <s v="Seattle"/>
    <s v="Washington"/>
    <n v="98115"/>
    <x v="1"/>
    <s v="FUR-FU-10000448"/>
    <x v="0"/>
    <x v="5"/>
    <s v="Tenex Chairmats For Use With Carpeted Floors"/>
    <n v="31.96"/>
    <n v="2"/>
    <n v="0"/>
    <n v="1.5980000000000001"/>
    <n v="2016"/>
    <x v="0"/>
    <s v="Q4"/>
    <n v="0.05"/>
  </r>
  <r>
    <m/>
    <m/>
    <m/>
    <m/>
    <m/>
    <m/>
    <m/>
    <m/>
    <m/>
    <m/>
    <m/>
    <m/>
    <m/>
    <m/>
    <m/>
    <m/>
    <m/>
    <m/>
    <m/>
    <m/>
    <m/>
    <n v="9467"/>
    <s v="CA-2017-102925"/>
    <d v="2017-11-05T00:00:00"/>
    <d v="2017-10-11T00:00:00"/>
    <s v="Second Class"/>
    <s v="CD-12280"/>
    <x v="512"/>
    <x v="0"/>
    <s v="United States"/>
    <s v="New York City"/>
    <s v="New York"/>
    <n v="10024"/>
    <x v="3"/>
    <s v="OFF-BI-10002735"/>
    <x v="1"/>
    <x v="8"/>
    <s v="GBC Prestige Therm-A-Bind Covers"/>
    <n v="164.68799999999999"/>
    <n v="6"/>
    <n v="0.2"/>
    <n v="55.5822"/>
    <n v="2017"/>
    <x v="0"/>
    <s v="Q4"/>
    <n v="0.33750000000000002"/>
  </r>
  <r>
    <m/>
    <m/>
    <m/>
    <m/>
    <m/>
    <m/>
    <m/>
    <m/>
    <m/>
    <m/>
    <m/>
    <m/>
    <m/>
    <m/>
    <m/>
    <m/>
    <m/>
    <m/>
    <m/>
    <m/>
    <m/>
    <n v="9468"/>
    <s v="CA-2017-102925"/>
    <d v="2017-11-05T00:00:00"/>
    <d v="2017-10-11T00:00:00"/>
    <s v="Second Class"/>
    <s v="CD-12280"/>
    <x v="512"/>
    <x v="0"/>
    <s v="United States"/>
    <s v="New York City"/>
    <s v="New York"/>
    <n v="10024"/>
    <x v="3"/>
    <s v="FUR-TA-10003469"/>
    <x v="0"/>
    <x v="3"/>
    <s v="Balt Split Level Computer Training Table"/>
    <n v="166.5"/>
    <n v="2"/>
    <n v="0.4"/>
    <n v="-66.599999999999994"/>
    <n v="2017"/>
    <x v="0"/>
    <s v="Q4"/>
    <n v="-0.39999999999999997"/>
  </r>
  <r>
    <m/>
    <m/>
    <m/>
    <m/>
    <m/>
    <m/>
    <m/>
    <m/>
    <m/>
    <m/>
    <m/>
    <m/>
    <m/>
    <m/>
    <m/>
    <m/>
    <m/>
    <m/>
    <m/>
    <m/>
    <m/>
    <n v="9469"/>
    <s v="CA-2017-102925"/>
    <d v="2017-11-05T00:00:00"/>
    <d v="2017-10-11T00:00:00"/>
    <s v="Second Class"/>
    <s v="CD-12280"/>
    <x v="512"/>
    <x v="0"/>
    <s v="United States"/>
    <s v="New York City"/>
    <s v="New York"/>
    <n v="10024"/>
    <x v="3"/>
    <s v="OFF-PA-10001870"/>
    <x v="1"/>
    <x v="10"/>
    <s v="Xerox 202"/>
    <n v="12.96"/>
    <n v="2"/>
    <n v="0"/>
    <n v="6.2207999999999997"/>
    <n v="2017"/>
    <x v="0"/>
    <s v="Q4"/>
    <n v="0.47999999999999993"/>
  </r>
  <r>
    <m/>
    <m/>
    <m/>
    <m/>
    <m/>
    <m/>
    <m/>
    <m/>
    <m/>
    <m/>
    <m/>
    <m/>
    <m/>
    <m/>
    <m/>
    <m/>
    <m/>
    <m/>
    <m/>
    <m/>
    <m/>
    <n v="9470"/>
    <s v="CA-2017-102925"/>
    <d v="2017-11-05T00:00:00"/>
    <d v="2017-10-11T00:00:00"/>
    <s v="Second Class"/>
    <s v="CD-12280"/>
    <x v="512"/>
    <x v="0"/>
    <s v="United States"/>
    <s v="New York City"/>
    <s v="New York"/>
    <n v="10024"/>
    <x v="3"/>
    <s v="OFF-PA-10004071"/>
    <x v="1"/>
    <x v="10"/>
    <s v="Eaton Premium Continuous-Feed Paper, 25% Cotton, Letter Size, White, 1000 Shts/Box"/>
    <n v="110.96"/>
    <n v="2"/>
    <n v="0"/>
    <n v="53.260800000000003"/>
    <n v="2017"/>
    <x v="0"/>
    <s v="Q4"/>
    <n v="0.48000000000000004"/>
  </r>
  <r>
    <m/>
    <m/>
    <m/>
    <m/>
    <m/>
    <m/>
    <m/>
    <m/>
    <m/>
    <m/>
    <m/>
    <m/>
    <m/>
    <m/>
    <m/>
    <m/>
    <m/>
    <m/>
    <m/>
    <m/>
    <m/>
    <n v="9471"/>
    <s v="CA-2017-102925"/>
    <d v="2017-11-05T00:00:00"/>
    <d v="2017-10-11T00:00:00"/>
    <s v="Second Class"/>
    <s v="CD-12280"/>
    <x v="512"/>
    <x v="0"/>
    <s v="United States"/>
    <s v="New York City"/>
    <s v="New York"/>
    <n v="10024"/>
    <x v="3"/>
    <s v="TEC-PH-10001448"/>
    <x v="2"/>
    <x v="7"/>
    <s v="Anker Astro 15000mAh USB Portable Charger"/>
    <n v="99.98"/>
    <n v="2"/>
    <n v="0"/>
    <n v="3.9992000000000001"/>
    <n v="2017"/>
    <x v="0"/>
    <s v="Q4"/>
    <n v="0.04"/>
  </r>
  <r>
    <m/>
    <m/>
    <m/>
    <m/>
    <m/>
    <m/>
    <m/>
    <m/>
    <m/>
    <m/>
    <m/>
    <m/>
    <m/>
    <m/>
    <m/>
    <m/>
    <m/>
    <m/>
    <m/>
    <m/>
    <m/>
    <n v="9472"/>
    <s v="CA-2017-102925"/>
    <d v="2017-11-05T00:00:00"/>
    <d v="2017-10-11T00:00:00"/>
    <s v="Second Class"/>
    <s v="CD-12280"/>
    <x v="512"/>
    <x v="0"/>
    <s v="United States"/>
    <s v="New York City"/>
    <s v="New York"/>
    <n v="10024"/>
    <x v="3"/>
    <s v="OFF-BI-10002706"/>
    <x v="1"/>
    <x v="8"/>
    <s v="Avery Premier Heavy-Duty Binder with Round Locking Rings"/>
    <n v="11.423999999999999"/>
    <n v="1"/>
    <n v="0.2"/>
    <n v="3.7128000000000001"/>
    <n v="2017"/>
    <x v="0"/>
    <s v="Q4"/>
    <n v="0.32500000000000001"/>
  </r>
  <r>
    <m/>
    <m/>
    <m/>
    <m/>
    <m/>
    <m/>
    <m/>
    <m/>
    <m/>
    <m/>
    <m/>
    <m/>
    <m/>
    <m/>
    <m/>
    <m/>
    <m/>
    <m/>
    <m/>
    <m/>
    <m/>
    <n v="9473"/>
    <s v="CA-2017-102925"/>
    <d v="2017-11-05T00:00:00"/>
    <d v="2017-10-11T00:00:00"/>
    <s v="Second Class"/>
    <s v="CD-12280"/>
    <x v="512"/>
    <x v="0"/>
    <s v="United States"/>
    <s v="New York City"/>
    <s v="New York"/>
    <n v="10024"/>
    <x v="3"/>
    <s v="FUR-CH-10004875"/>
    <x v="0"/>
    <x v="1"/>
    <s v="Harbour Creations 67200 Series Stacking Chairs"/>
    <n v="128.124"/>
    <n v="2"/>
    <n v="0.1"/>
    <n v="24.2012"/>
    <n v="2017"/>
    <x v="0"/>
    <s v="Q4"/>
    <n v="0.18888888888888888"/>
  </r>
  <r>
    <m/>
    <m/>
    <m/>
    <m/>
    <m/>
    <m/>
    <m/>
    <m/>
    <m/>
    <m/>
    <m/>
    <m/>
    <m/>
    <m/>
    <m/>
    <m/>
    <m/>
    <m/>
    <m/>
    <m/>
    <m/>
    <n v="9474"/>
    <s v="CA-2017-102925"/>
    <d v="2017-11-05T00:00:00"/>
    <d v="2017-10-11T00:00:00"/>
    <s v="Second Class"/>
    <s v="CD-12280"/>
    <x v="512"/>
    <x v="0"/>
    <s v="United States"/>
    <s v="New York City"/>
    <s v="New York"/>
    <n v="10024"/>
    <x v="3"/>
    <s v="FUR-FU-10004245"/>
    <x v="0"/>
    <x v="5"/>
    <s v="Career Cubicle Clock, 8 1/4&quot;, Black"/>
    <n v="101.4"/>
    <n v="5"/>
    <n v="0"/>
    <n v="38.531999999999996"/>
    <n v="2017"/>
    <x v="0"/>
    <s v="Q4"/>
    <n v="0.37999999999999995"/>
  </r>
  <r>
    <m/>
    <m/>
    <m/>
    <m/>
    <m/>
    <m/>
    <m/>
    <m/>
    <m/>
    <m/>
    <m/>
    <m/>
    <m/>
    <m/>
    <m/>
    <m/>
    <m/>
    <m/>
    <m/>
    <m/>
    <m/>
    <n v="9475"/>
    <s v="CA-2015-100818"/>
    <d v="2015-05-31T00:00:00"/>
    <d v="2015-05-06T00:00:00"/>
    <s v="Second Class"/>
    <s v="JM-15265"/>
    <x v="25"/>
    <x v="1"/>
    <s v="United States"/>
    <s v="Chicago"/>
    <s v="Illinois"/>
    <n v="60653"/>
    <x v="2"/>
    <s v="OFF-LA-10000443"/>
    <x v="1"/>
    <x v="2"/>
    <s v="Avery 501"/>
    <n v="5.9039999999999999"/>
    <n v="2"/>
    <n v="0.2"/>
    <n v="1.9925999999999999"/>
    <n v="2015"/>
    <x v="5"/>
    <s v="Q2"/>
    <n v="0.33749999999999997"/>
  </r>
  <r>
    <m/>
    <m/>
    <m/>
    <m/>
    <m/>
    <m/>
    <m/>
    <m/>
    <m/>
    <m/>
    <m/>
    <m/>
    <m/>
    <m/>
    <m/>
    <m/>
    <m/>
    <m/>
    <m/>
    <m/>
    <m/>
    <n v="9476"/>
    <s v="CA-2015-100818"/>
    <d v="2015-05-31T00:00:00"/>
    <d v="2015-05-06T00:00:00"/>
    <s v="Second Class"/>
    <s v="JM-15265"/>
    <x v="25"/>
    <x v="1"/>
    <s v="United States"/>
    <s v="Chicago"/>
    <s v="Illinois"/>
    <n v="60653"/>
    <x v="2"/>
    <s v="OFF-PA-10001125"/>
    <x v="1"/>
    <x v="10"/>
    <s v="Xerox 1988"/>
    <n v="173.488"/>
    <n v="7"/>
    <n v="0.2"/>
    <n v="54.215000000000003"/>
    <n v="2015"/>
    <x v="5"/>
    <s v="Q2"/>
    <n v="0.3125"/>
  </r>
  <r>
    <m/>
    <m/>
    <m/>
    <m/>
    <m/>
    <m/>
    <m/>
    <m/>
    <m/>
    <m/>
    <m/>
    <m/>
    <m/>
    <m/>
    <m/>
    <m/>
    <m/>
    <m/>
    <m/>
    <m/>
    <m/>
    <n v="9477"/>
    <s v="CA-2015-100818"/>
    <d v="2015-05-31T00:00:00"/>
    <d v="2015-05-06T00:00:00"/>
    <s v="Second Class"/>
    <s v="JM-15265"/>
    <x v="25"/>
    <x v="1"/>
    <s v="United States"/>
    <s v="Chicago"/>
    <s v="Illinois"/>
    <n v="60653"/>
    <x v="2"/>
    <s v="FUR-FU-10002703"/>
    <x v="0"/>
    <x v="5"/>
    <s v="Tenex Traditional Chairmats for Hard Floors, Average Lip, 36&quot; x 48&quot;"/>
    <n v="51.56"/>
    <n v="2"/>
    <n v="0.6"/>
    <n v="-61.872"/>
    <n v="2015"/>
    <x v="5"/>
    <s v="Q2"/>
    <n v="-1.2"/>
  </r>
  <r>
    <m/>
    <m/>
    <m/>
    <m/>
    <m/>
    <m/>
    <m/>
    <m/>
    <m/>
    <m/>
    <m/>
    <m/>
    <m/>
    <m/>
    <m/>
    <m/>
    <m/>
    <m/>
    <m/>
    <m/>
    <m/>
    <n v="9478"/>
    <s v="CA-2015-100818"/>
    <d v="2015-05-31T00:00:00"/>
    <d v="2015-05-06T00:00:00"/>
    <s v="Second Class"/>
    <s v="JM-15265"/>
    <x v="25"/>
    <x v="1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  <n v="2015"/>
    <x v="5"/>
    <s v="Q2"/>
    <n v="-1.75"/>
  </r>
  <r>
    <m/>
    <m/>
    <m/>
    <m/>
    <m/>
    <m/>
    <m/>
    <m/>
    <m/>
    <m/>
    <m/>
    <m/>
    <m/>
    <m/>
    <m/>
    <m/>
    <m/>
    <m/>
    <m/>
    <m/>
    <m/>
    <n v="9479"/>
    <s v="CA-2014-126193"/>
    <d v="2014-09-07T00:00:00"/>
    <s v="9/14/2014"/>
    <s v="Standard Class"/>
    <s v="SS-20410"/>
    <x v="757"/>
    <x v="0"/>
    <s v="United States"/>
    <s v="Oswego"/>
    <s v="Illinois"/>
    <n v="60543"/>
    <x v="2"/>
    <s v="OFF-FA-10000936"/>
    <x v="1"/>
    <x v="13"/>
    <s v="Acco Hot Clips Clips to Go"/>
    <n v="13.16"/>
    <n v="5"/>
    <n v="0.2"/>
    <n v="4.1124999999999998"/>
    <n v="2014"/>
    <x v="8"/>
    <s v="Q3"/>
    <n v="0.3125"/>
  </r>
  <r>
    <m/>
    <m/>
    <m/>
    <m/>
    <m/>
    <m/>
    <m/>
    <m/>
    <m/>
    <m/>
    <m/>
    <m/>
    <m/>
    <m/>
    <m/>
    <m/>
    <m/>
    <m/>
    <m/>
    <m/>
    <m/>
    <n v="9480"/>
    <s v="CA-2014-126193"/>
    <d v="2014-09-07T00:00:00"/>
    <s v="9/14/2014"/>
    <s v="Standard Class"/>
    <s v="SS-20410"/>
    <x v="757"/>
    <x v="0"/>
    <s v="United States"/>
    <s v="Oswego"/>
    <s v="Illinois"/>
    <n v="60543"/>
    <x v="2"/>
    <s v="OFF-BI-10001249"/>
    <x v="1"/>
    <x v="8"/>
    <s v="Avery Heavy-Duty EZD View Binder with Locking Rings"/>
    <n v="3.8279999999999998"/>
    <n v="3"/>
    <n v="0.8"/>
    <n v="-6.5076000000000001"/>
    <n v="2014"/>
    <x v="8"/>
    <s v="Q3"/>
    <n v="-1.7000000000000002"/>
  </r>
  <r>
    <m/>
    <m/>
    <m/>
    <m/>
    <m/>
    <m/>
    <m/>
    <m/>
    <m/>
    <m/>
    <m/>
    <m/>
    <m/>
    <m/>
    <m/>
    <m/>
    <m/>
    <m/>
    <m/>
    <m/>
    <m/>
    <n v="9481"/>
    <s v="CA-2014-126193"/>
    <d v="2014-09-07T00:00:00"/>
    <s v="9/14/2014"/>
    <s v="Standard Class"/>
    <s v="SS-20410"/>
    <x v="757"/>
    <x v="0"/>
    <s v="United States"/>
    <s v="Oswego"/>
    <s v="Illinois"/>
    <n v="60543"/>
    <x v="2"/>
    <s v="OFF-BI-10004632"/>
    <x v="1"/>
    <x v="8"/>
    <s v="Ibico Hi-Tech Manual Binding System"/>
    <n v="304.99"/>
    <n v="5"/>
    <n v="0.8"/>
    <n v="-533.73249999999996"/>
    <n v="2014"/>
    <x v="8"/>
    <s v="Q3"/>
    <n v="-1.7499999999999998"/>
  </r>
  <r>
    <m/>
    <m/>
    <m/>
    <m/>
    <m/>
    <m/>
    <m/>
    <m/>
    <m/>
    <m/>
    <m/>
    <m/>
    <m/>
    <m/>
    <m/>
    <m/>
    <m/>
    <m/>
    <m/>
    <m/>
    <m/>
    <n v="9482"/>
    <s v="CA-2017-150504"/>
    <d v="2017-11-06T00:00:00"/>
    <d v="2017-12-11T00:00:00"/>
    <s v="Standard Class"/>
    <s v="HG-14845"/>
    <x v="668"/>
    <x v="0"/>
    <s v="United States"/>
    <s v="Dallas"/>
    <s v="Texas"/>
    <n v="75220"/>
    <x v="2"/>
    <s v="OFF-ST-10000615"/>
    <x v="1"/>
    <x v="4"/>
    <s v="SimpliFile Personal File, Black Granite, 15w x 6-15/16d x 11-1/4h"/>
    <n v="18.16"/>
    <n v="2"/>
    <n v="0.2"/>
    <n v="1.8160000000000001"/>
    <n v="2017"/>
    <x v="0"/>
    <s v="Q4"/>
    <n v="0.1"/>
  </r>
  <r>
    <m/>
    <m/>
    <m/>
    <m/>
    <m/>
    <m/>
    <m/>
    <m/>
    <m/>
    <m/>
    <m/>
    <m/>
    <m/>
    <m/>
    <m/>
    <m/>
    <m/>
    <m/>
    <m/>
    <m/>
    <m/>
    <n v="9483"/>
    <s v="CA-2015-158351"/>
    <d v="2015-06-20T00:00:00"/>
    <s v="6/24/2015"/>
    <s v="Second Class"/>
    <s v="BC-11125"/>
    <x v="604"/>
    <x v="2"/>
    <s v="United States"/>
    <s v="Philadelphia"/>
    <s v="Pennsylvania"/>
    <n v="19134"/>
    <x v="3"/>
    <s v="TEC-AC-10001838"/>
    <x v="2"/>
    <x v="11"/>
    <s v="Razer Tiamat Over Ear 7.1 Surround Sound PC Gaming Headset"/>
    <n v="319.98399999999998"/>
    <n v="2"/>
    <n v="0.2"/>
    <n v="91.995400000000004"/>
    <n v="2015"/>
    <x v="1"/>
    <s v="Q2"/>
    <n v="0.28750000000000003"/>
  </r>
  <r>
    <m/>
    <m/>
    <m/>
    <m/>
    <m/>
    <m/>
    <m/>
    <m/>
    <m/>
    <m/>
    <m/>
    <m/>
    <m/>
    <m/>
    <m/>
    <m/>
    <m/>
    <m/>
    <m/>
    <m/>
    <m/>
    <n v="9484"/>
    <s v="CA-2014-122679"/>
    <d v="2014-07-22T00:00:00"/>
    <s v="7/28/2014"/>
    <s v="Standard Class"/>
    <s v="AB-10255"/>
    <x v="437"/>
    <x v="2"/>
    <s v="United States"/>
    <s v="Los Angeles"/>
    <s v="California"/>
    <n v="90008"/>
    <x v="1"/>
    <s v="OFF-AR-10004757"/>
    <x v="1"/>
    <x v="6"/>
    <s v="Crayola Colored Pencils"/>
    <n v="19.68"/>
    <n v="6"/>
    <n v="0"/>
    <n v="6.4943999999999997"/>
    <n v="2014"/>
    <x v="7"/>
    <s v="Q3"/>
    <n v="0.33"/>
  </r>
  <r>
    <m/>
    <m/>
    <m/>
    <m/>
    <m/>
    <m/>
    <m/>
    <m/>
    <m/>
    <m/>
    <m/>
    <m/>
    <m/>
    <m/>
    <m/>
    <m/>
    <m/>
    <m/>
    <m/>
    <m/>
    <m/>
    <n v="9485"/>
    <s v="CA-2016-164770"/>
    <d v="2016-12-02T00:00:00"/>
    <d v="2016-04-12T00:00:00"/>
    <s v="Second Class"/>
    <s v="MY-18295"/>
    <x v="501"/>
    <x v="1"/>
    <s v="United States"/>
    <s v="Houston"/>
    <s v="Texas"/>
    <n v="77036"/>
    <x v="2"/>
    <s v="FUR-BO-10003893"/>
    <x v="0"/>
    <x v="0"/>
    <s v="Sauder Camden County Collection Library"/>
    <n v="781.86400000000003"/>
    <n v="10"/>
    <n v="0.32"/>
    <n v="-137.976"/>
    <n v="2016"/>
    <x v="4"/>
    <s v="Q4"/>
    <n v="-0.1764705882352941"/>
  </r>
  <r>
    <m/>
    <m/>
    <m/>
    <m/>
    <m/>
    <m/>
    <m/>
    <m/>
    <m/>
    <m/>
    <m/>
    <m/>
    <m/>
    <m/>
    <m/>
    <m/>
    <m/>
    <m/>
    <m/>
    <m/>
    <m/>
    <n v="9486"/>
    <s v="CA-2016-164770"/>
    <d v="2016-12-02T00:00:00"/>
    <d v="2016-04-12T00:00:00"/>
    <s v="Second Class"/>
    <s v="MY-18295"/>
    <x v="501"/>
    <x v="1"/>
    <s v="United States"/>
    <s v="Houston"/>
    <s v="Texas"/>
    <n v="77036"/>
    <x v="2"/>
    <s v="OFF-PA-10003893"/>
    <x v="1"/>
    <x v="10"/>
    <s v="Xerox 1962"/>
    <n v="30.815999999999999"/>
    <n v="9"/>
    <n v="0.2"/>
    <n v="9.6300000000000008"/>
    <n v="2016"/>
    <x v="4"/>
    <s v="Q4"/>
    <n v="0.31250000000000006"/>
  </r>
  <r>
    <m/>
    <m/>
    <m/>
    <m/>
    <m/>
    <m/>
    <m/>
    <m/>
    <m/>
    <m/>
    <m/>
    <m/>
    <m/>
    <m/>
    <m/>
    <m/>
    <m/>
    <m/>
    <m/>
    <m/>
    <m/>
    <n v="9487"/>
    <s v="CA-2017-130505"/>
    <d v="2017-10-12T00:00:00"/>
    <d v="2017-12-10T00:00:00"/>
    <s v="Same Day"/>
    <s v="NF-18385"/>
    <x v="173"/>
    <x v="0"/>
    <s v="United States"/>
    <s v="Wheeling"/>
    <s v="West Virginia"/>
    <n v="26003"/>
    <x v="3"/>
    <s v="FUR-TA-10001932"/>
    <x v="0"/>
    <x v="3"/>
    <s v="Chromcraft 48&quot; x 96&quot; Racetrack Double Pedestal Table"/>
    <n v="673.34400000000005"/>
    <n v="3"/>
    <n v="0.3"/>
    <n v="-76.953599999999994"/>
    <n v="2017"/>
    <x v="2"/>
    <s v="Q4"/>
    <n v="-0.11428571428571427"/>
  </r>
  <r>
    <m/>
    <m/>
    <m/>
    <m/>
    <m/>
    <m/>
    <m/>
    <m/>
    <m/>
    <m/>
    <m/>
    <m/>
    <m/>
    <m/>
    <m/>
    <m/>
    <m/>
    <m/>
    <m/>
    <m/>
    <m/>
    <n v="9488"/>
    <s v="US-2017-125213"/>
    <d v="2017-12-11T00:00:00"/>
    <s v="12/13/2017"/>
    <s v="First Class"/>
    <s v="NB-18655"/>
    <x v="240"/>
    <x v="1"/>
    <s v="United States"/>
    <s v="Paterson"/>
    <s v="New Jersey"/>
    <n v="7501"/>
    <x v="3"/>
    <s v="OFF-FA-10001561"/>
    <x v="1"/>
    <x v="13"/>
    <s v="Stockwell Push Pins"/>
    <n v="6.54"/>
    <n v="3"/>
    <n v="0"/>
    <n v="2.1581999999999999"/>
    <n v="2017"/>
    <x v="4"/>
    <s v="Q4"/>
    <n v="0.32999999999999996"/>
  </r>
  <r>
    <m/>
    <m/>
    <m/>
    <m/>
    <m/>
    <m/>
    <m/>
    <m/>
    <m/>
    <m/>
    <m/>
    <m/>
    <m/>
    <m/>
    <m/>
    <m/>
    <m/>
    <m/>
    <m/>
    <m/>
    <m/>
    <n v="9489"/>
    <s v="CA-2015-156566"/>
    <d v="2015-10-01T00:00:00"/>
    <d v="2015-04-10T00:00:00"/>
    <s v="First Class"/>
    <s v="EM-13960"/>
    <x v="75"/>
    <x v="0"/>
    <s v="United States"/>
    <s v="Portland"/>
    <s v="Oregon"/>
    <n v="97206"/>
    <x v="1"/>
    <s v="TEC-PH-10001817"/>
    <x v="2"/>
    <x v="7"/>
    <s v="Wilson Electronics DB Pro Signal Booster"/>
    <n v="572.79999999999995"/>
    <n v="2"/>
    <n v="0.2"/>
    <n v="50.12"/>
    <n v="2015"/>
    <x v="2"/>
    <s v="Q4"/>
    <n v="8.7500000000000008E-2"/>
  </r>
  <r>
    <m/>
    <m/>
    <m/>
    <m/>
    <m/>
    <m/>
    <m/>
    <m/>
    <m/>
    <m/>
    <m/>
    <m/>
    <m/>
    <m/>
    <m/>
    <m/>
    <m/>
    <m/>
    <m/>
    <m/>
    <m/>
    <n v="9490"/>
    <s v="US-2016-102232"/>
    <d v="2016-08-05T00:00:00"/>
    <d v="2016-11-08T00:00:00"/>
    <s v="Standard Class"/>
    <s v="MF-17665"/>
    <x v="716"/>
    <x v="1"/>
    <s v="United States"/>
    <s v="Huntsville"/>
    <s v="Alabama"/>
    <n v="35810"/>
    <x v="0"/>
    <s v="OFF-AR-10000538"/>
    <x v="1"/>
    <x v="6"/>
    <s v="Boston Model 1800 Electric Pencil Sharpener, Gray"/>
    <n v="197.05"/>
    <n v="7"/>
    <n v="0"/>
    <n v="59.115000000000002"/>
    <n v="2016"/>
    <x v="6"/>
    <s v="Q3"/>
    <n v="0.3"/>
  </r>
  <r>
    <m/>
    <m/>
    <m/>
    <m/>
    <m/>
    <m/>
    <m/>
    <m/>
    <m/>
    <m/>
    <m/>
    <m/>
    <m/>
    <m/>
    <m/>
    <m/>
    <m/>
    <m/>
    <m/>
    <m/>
    <m/>
    <n v="9491"/>
    <s v="CA-2017-111738"/>
    <d v="2017-01-03T00:00:00"/>
    <d v="2017-07-01T00:00:00"/>
    <s v="Standard Class"/>
    <s v="CM-12385"/>
    <x v="200"/>
    <x v="0"/>
    <s v="United States"/>
    <s v="San Francisco"/>
    <s v="California"/>
    <n v="94110"/>
    <x v="1"/>
    <s v="OFF-BI-10004584"/>
    <x v="1"/>
    <x v="8"/>
    <s v="GBC ProClick 150 Presentation Binding System"/>
    <n v="2022.2719999999999"/>
    <n v="8"/>
    <n v="0.2"/>
    <n v="682.51679999999999"/>
    <n v="2017"/>
    <x v="9"/>
    <s v="Q1"/>
    <n v="0.33750000000000002"/>
  </r>
  <r>
    <m/>
    <m/>
    <m/>
    <m/>
    <m/>
    <m/>
    <m/>
    <m/>
    <m/>
    <m/>
    <m/>
    <m/>
    <m/>
    <m/>
    <m/>
    <m/>
    <m/>
    <m/>
    <m/>
    <m/>
    <m/>
    <n v="9492"/>
    <s v="CA-2017-111738"/>
    <d v="2017-01-03T00:00:00"/>
    <d v="2017-07-01T00:00:00"/>
    <s v="Standard Class"/>
    <s v="CM-12385"/>
    <x v="200"/>
    <x v="0"/>
    <s v="United States"/>
    <s v="San Francisco"/>
    <s v="California"/>
    <n v="94110"/>
    <x v="1"/>
    <s v="OFF-AR-10000817"/>
    <x v="1"/>
    <x v="6"/>
    <s v="Manco Dry-Lighter Erasable Highlighter"/>
    <n v="9.1199999999999992"/>
    <n v="3"/>
    <n v="0"/>
    <n v="3.1008"/>
    <n v="2017"/>
    <x v="9"/>
    <s v="Q1"/>
    <n v="0.34"/>
  </r>
  <r>
    <m/>
    <m/>
    <m/>
    <m/>
    <m/>
    <m/>
    <m/>
    <m/>
    <m/>
    <m/>
    <m/>
    <m/>
    <m/>
    <m/>
    <m/>
    <m/>
    <m/>
    <m/>
    <m/>
    <m/>
    <m/>
    <n v="9493"/>
    <s v="CA-2017-163188"/>
    <d v="2017-11-07T00:00:00"/>
    <d v="2017-07-11T00:00:00"/>
    <s v="Same Day"/>
    <s v="EC-14050"/>
    <x v="685"/>
    <x v="0"/>
    <s v="United States"/>
    <s v="Oklahoma City"/>
    <s v="Oklahoma"/>
    <n v="73120"/>
    <x v="2"/>
    <s v="OFF-BI-10000756"/>
    <x v="1"/>
    <x v="8"/>
    <s v="Storex DuraTech Recycled Plastic Frosted Binders"/>
    <n v="38.159999999999997"/>
    <n v="9"/>
    <n v="0"/>
    <n v="19.079999999999998"/>
    <n v="2017"/>
    <x v="0"/>
    <s v="Q4"/>
    <n v="0.5"/>
  </r>
  <r>
    <m/>
    <m/>
    <m/>
    <m/>
    <m/>
    <m/>
    <m/>
    <m/>
    <m/>
    <m/>
    <m/>
    <m/>
    <m/>
    <m/>
    <m/>
    <m/>
    <m/>
    <m/>
    <m/>
    <m/>
    <m/>
    <n v="9494"/>
    <s v="CA-2016-105207"/>
    <d v="2016-01-03T00:00:00"/>
    <d v="2016-08-01T00:00:00"/>
    <s v="Standard Class"/>
    <s v="BO-11350"/>
    <x v="635"/>
    <x v="1"/>
    <s v="United States"/>
    <s v="Broken Arrow"/>
    <s v="Oklahoma"/>
    <n v="74012"/>
    <x v="2"/>
    <s v="FUR-TA-10000617"/>
    <x v="0"/>
    <x v="3"/>
    <s v="Hon Practical Foundations 30 x 60 Training Table, Light Gray/Charcoal"/>
    <n v="1592.85"/>
    <n v="7"/>
    <n v="0"/>
    <n v="350.42700000000002"/>
    <n v="2016"/>
    <x v="9"/>
    <s v="Q1"/>
    <n v="0.22000000000000003"/>
  </r>
  <r>
    <m/>
    <m/>
    <m/>
    <m/>
    <m/>
    <m/>
    <m/>
    <m/>
    <m/>
    <m/>
    <m/>
    <m/>
    <m/>
    <m/>
    <m/>
    <m/>
    <m/>
    <m/>
    <m/>
    <m/>
    <m/>
    <n v="9495"/>
    <s v="CA-2016-105207"/>
    <d v="2016-01-03T00:00:00"/>
    <d v="2016-08-01T00:00:00"/>
    <s v="Standard Class"/>
    <s v="BO-11350"/>
    <x v="635"/>
    <x v="1"/>
    <s v="United States"/>
    <s v="Broken Arrow"/>
    <s v="Oklahoma"/>
    <n v="74012"/>
    <x v="2"/>
    <s v="OFF-BI-10004364"/>
    <x v="1"/>
    <x v="8"/>
    <s v="Storex Dura Pro Binders"/>
    <n v="11.88"/>
    <n v="2"/>
    <n v="0"/>
    <n v="5.3460000000000001"/>
    <n v="2016"/>
    <x v="9"/>
    <s v="Q1"/>
    <n v="0.44999999999999996"/>
  </r>
  <r>
    <m/>
    <m/>
    <m/>
    <m/>
    <m/>
    <m/>
    <m/>
    <m/>
    <m/>
    <m/>
    <m/>
    <m/>
    <m/>
    <m/>
    <m/>
    <m/>
    <m/>
    <m/>
    <m/>
    <m/>
    <m/>
    <n v="9496"/>
    <s v="US-2016-123610"/>
    <d v="2016-05-12T00:00:00"/>
    <s v="5/16/2016"/>
    <s v="Standard Class"/>
    <s v="VM-21835"/>
    <x v="718"/>
    <x v="0"/>
    <s v="United States"/>
    <s v="Mission Viejo"/>
    <s v="California"/>
    <n v="92691"/>
    <x v="1"/>
    <s v="TEC-AC-10004518"/>
    <x v="2"/>
    <x v="11"/>
    <s v="Memorex Mini Travel Drive 32 GB USB 2.0 Flash Drive"/>
    <n v="120"/>
    <n v="6"/>
    <n v="0"/>
    <n v="46.8"/>
    <n v="2016"/>
    <x v="5"/>
    <s v="Q2"/>
    <n v="0.38999999999999996"/>
  </r>
  <r>
    <m/>
    <m/>
    <m/>
    <m/>
    <m/>
    <m/>
    <m/>
    <m/>
    <m/>
    <m/>
    <m/>
    <m/>
    <m/>
    <m/>
    <m/>
    <m/>
    <m/>
    <m/>
    <m/>
    <m/>
    <m/>
    <n v="9497"/>
    <s v="US-2016-123610"/>
    <d v="2016-05-12T00:00:00"/>
    <s v="5/16/2016"/>
    <s v="Standard Class"/>
    <s v="VM-21835"/>
    <x v="718"/>
    <x v="0"/>
    <s v="United States"/>
    <s v="Mission Viejo"/>
    <s v="California"/>
    <n v="92691"/>
    <x v="1"/>
    <s v="OFF-AP-10002222"/>
    <x v="1"/>
    <x v="9"/>
    <s v="Staple holder"/>
    <n v="8.67"/>
    <n v="1"/>
    <n v="0"/>
    <n v="2.3409"/>
    <n v="2016"/>
    <x v="5"/>
    <s v="Q2"/>
    <n v="0.27"/>
  </r>
  <r>
    <m/>
    <m/>
    <m/>
    <m/>
    <m/>
    <m/>
    <m/>
    <m/>
    <m/>
    <m/>
    <m/>
    <m/>
    <m/>
    <m/>
    <m/>
    <m/>
    <m/>
    <m/>
    <m/>
    <m/>
    <m/>
    <n v="9498"/>
    <s v="CA-2017-118213"/>
    <d v="2017-11-05T00:00:00"/>
    <d v="2017-07-11T00:00:00"/>
    <s v="First Class"/>
    <s v="AB-10060"/>
    <x v="144"/>
    <x v="2"/>
    <s v="United States"/>
    <s v="Greenwood"/>
    <s v="Indiana"/>
    <n v="46142"/>
    <x v="2"/>
    <s v="OFF-PA-10002615"/>
    <x v="1"/>
    <x v="10"/>
    <s v="Ampad Gold Fibre Wirebound Steno Books, 6&quot; x 9&quot;, Gregg Ruled"/>
    <n v="4.41"/>
    <n v="1"/>
    <n v="0"/>
    <n v="2.0286"/>
    <n v="2017"/>
    <x v="0"/>
    <s v="Q4"/>
    <n v="0.45999999999999996"/>
  </r>
  <r>
    <m/>
    <m/>
    <m/>
    <m/>
    <m/>
    <m/>
    <m/>
    <m/>
    <m/>
    <m/>
    <m/>
    <m/>
    <m/>
    <m/>
    <m/>
    <m/>
    <m/>
    <m/>
    <m/>
    <m/>
    <m/>
    <n v="9499"/>
    <s v="CA-2017-118213"/>
    <d v="2017-11-05T00:00:00"/>
    <d v="2017-07-11T00:00:00"/>
    <s v="First Class"/>
    <s v="AB-10060"/>
    <x v="144"/>
    <x v="2"/>
    <s v="United States"/>
    <s v="Greenwood"/>
    <s v="Indiana"/>
    <n v="46142"/>
    <x v="2"/>
    <s v="OFF-PA-10000565"/>
    <x v="1"/>
    <x v="10"/>
    <s v="Easy-staple paper"/>
    <n v="167.94"/>
    <n v="3"/>
    <n v="0"/>
    <n v="82.290599999999998"/>
    <n v="2017"/>
    <x v="0"/>
    <s v="Q4"/>
    <n v="0.49"/>
  </r>
  <r>
    <m/>
    <m/>
    <m/>
    <m/>
    <m/>
    <m/>
    <m/>
    <m/>
    <m/>
    <m/>
    <m/>
    <m/>
    <m/>
    <m/>
    <m/>
    <m/>
    <m/>
    <m/>
    <m/>
    <m/>
    <m/>
    <n v="9500"/>
    <s v="CA-2017-118213"/>
    <d v="2017-11-05T00:00:00"/>
    <d v="2017-07-11T00:00:00"/>
    <s v="First Class"/>
    <s v="AB-10060"/>
    <x v="144"/>
    <x v="2"/>
    <s v="United States"/>
    <s v="Greenwood"/>
    <s v="Indiana"/>
    <n v="46142"/>
    <x v="2"/>
    <s v="OFF-PA-10003673"/>
    <x v="1"/>
    <x v="10"/>
    <s v="Strathmore Photo Mount Cards"/>
    <n v="67.8"/>
    <n v="10"/>
    <n v="0"/>
    <n v="31.187999999999999"/>
    <n v="2017"/>
    <x v="0"/>
    <s v="Q4"/>
    <n v="0.46"/>
  </r>
  <r>
    <m/>
    <m/>
    <m/>
    <m/>
    <m/>
    <m/>
    <m/>
    <m/>
    <m/>
    <m/>
    <m/>
    <m/>
    <m/>
    <m/>
    <m/>
    <m/>
    <m/>
    <m/>
    <m/>
    <m/>
    <m/>
    <n v="9501"/>
    <s v="CA-2016-149237"/>
    <d v="2016-05-26T00:00:00"/>
    <s v="5/30/2016"/>
    <s v="Standard Class"/>
    <s v="CM-12235"/>
    <x v="632"/>
    <x v="0"/>
    <s v="United States"/>
    <s v="Milwaukee"/>
    <s v="Wisconsin"/>
    <n v="53209"/>
    <x v="2"/>
    <s v="FUR-FU-10002088"/>
    <x v="0"/>
    <x v="5"/>
    <s v="Nu-Dell Float Frame 11 x 14 1/2"/>
    <n v="26.94"/>
    <n v="3"/>
    <n v="0"/>
    <n v="11.3148"/>
    <n v="2016"/>
    <x v="5"/>
    <s v="Q2"/>
    <n v="0.42"/>
  </r>
  <r>
    <m/>
    <m/>
    <m/>
    <m/>
    <m/>
    <m/>
    <m/>
    <m/>
    <m/>
    <m/>
    <m/>
    <m/>
    <m/>
    <m/>
    <m/>
    <m/>
    <m/>
    <m/>
    <m/>
    <m/>
    <m/>
    <n v="9502"/>
    <s v="US-2015-158589"/>
    <d v="2015-11-20T00:00:00"/>
    <s v="11/24/2015"/>
    <s v="Standard Class"/>
    <s v="KW-16570"/>
    <x v="608"/>
    <x v="0"/>
    <s v="United States"/>
    <s v="San Francisco"/>
    <s v="California"/>
    <n v="94109"/>
    <x v="1"/>
    <s v="FUR-FU-10001546"/>
    <x v="0"/>
    <x v="5"/>
    <s v="Dana Swing-Arm Lamps"/>
    <n v="32.04"/>
    <n v="3"/>
    <n v="0"/>
    <n v="8.01"/>
    <n v="2015"/>
    <x v="0"/>
    <s v="Q4"/>
    <n v="0.25"/>
  </r>
  <r>
    <m/>
    <m/>
    <m/>
    <m/>
    <m/>
    <m/>
    <m/>
    <m/>
    <m/>
    <m/>
    <m/>
    <m/>
    <m/>
    <m/>
    <m/>
    <m/>
    <m/>
    <m/>
    <m/>
    <m/>
    <m/>
    <n v="9503"/>
    <s v="CA-2016-101329"/>
    <d v="2016-04-22T00:00:00"/>
    <s v="4/29/2016"/>
    <s v="Standard Class"/>
    <s v="MM-17920"/>
    <x v="462"/>
    <x v="0"/>
    <s v="United States"/>
    <s v="Rome"/>
    <s v="New York"/>
    <n v="13440"/>
    <x v="3"/>
    <s v="OFF-AR-10000614"/>
    <x v="1"/>
    <x v="6"/>
    <s v="Barrel Sharpener"/>
    <n v="32.130000000000003"/>
    <n v="9"/>
    <n v="0"/>
    <n v="8.3537999999999997"/>
    <n v="2016"/>
    <x v="3"/>
    <s v="Q2"/>
    <n v="0.25999999999999995"/>
  </r>
  <r>
    <m/>
    <m/>
    <m/>
    <m/>
    <m/>
    <m/>
    <m/>
    <m/>
    <m/>
    <m/>
    <m/>
    <m/>
    <m/>
    <m/>
    <m/>
    <m/>
    <m/>
    <m/>
    <m/>
    <m/>
    <m/>
    <n v="9504"/>
    <s v="CA-2016-101329"/>
    <d v="2016-04-22T00:00:00"/>
    <s v="4/29/2016"/>
    <s v="Standard Class"/>
    <s v="MM-17920"/>
    <x v="462"/>
    <x v="0"/>
    <s v="United States"/>
    <s v="Rome"/>
    <s v="New York"/>
    <n v="13440"/>
    <x v="3"/>
    <s v="OFF-AR-10003190"/>
    <x v="1"/>
    <x v="6"/>
    <s v="Newell 32"/>
    <n v="2.88"/>
    <n v="1"/>
    <n v="0"/>
    <n v="0.80640000000000001"/>
    <n v="2016"/>
    <x v="3"/>
    <s v="Q2"/>
    <n v="0.28000000000000003"/>
  </r>
  <r>
    <m/>
    <m/>
    <m/>
    <m/>
    <m/>
    <m/>
    <m/>
    <m/>
    <m/>
    <m/>
    <m/>
    <m/>
    <m/>
    <m/>
    <m/>
    <m/>
    <m/>
    <m/>
    <m/>
    <m/>
    <m/>
    <n v="9505"/>
    <s v="CA-2016-113607"/>
    <d v="2016-10-14T00:00:00"/>
    <s v="10/18/2016"/>
    <s v="Standard Class"/>
    <s v="PW-19030"/>
    <x v="463"/>
    <x v="1"/>
    <s v="United States"/>
    <s v="New York City"/>
    <s v="New York"/>
    <n v="10009"/>
    <x v="3"/>
    <s v="TEC-PH-10004094"/>
    <x v="2"/>
    <x v="7"/>
    <s v="Motorola L703CM"/>
    <n v="1091.93"/>
    <n v="7"/>
    <n v="0"/>
    <n v="272.98250000000002"/>
    <n v="2016"/>
    <x v="2"/>
    <s v="Q4"/>
    <n v="0.25"/>
  </r>
  <r>
    <m/>
    <m/>
    <m/>
    <m/>
    <m/>
    <m/>
    <m/>
    <m/>
    <m/>
    <m/>
    <m/>
    <m/>
    <m/>
    <m/>
    <m/>
    <m/>
    <m/>
    <m/>
    <m/>
    <m/>
    <m/>
    <n v="9506"/>
    <s v="CA-2016-113607"/>
    <d v="2016-10-14T00:00:00"/>
    <s v="10/18/2016"/>
    <s v="Standard Class"/>
    <s v="PW-19030"/>
    <x v="463"/>
    <x v="1"/>
    <s v="United States"/>
    <s v="New York City"/>
    <s v="New York"/>
    <n v="10009"/>
    <x v="3"/>
    <s v="OFF-PA-10001970"/>
    <x v="1"/>
    <x v="10"/>
    <s v="Xerox 1908"/>
    <n v="111.96"/>
    <n v="2"/>
    <n v="0"/>
    <n v="54.860399999999998"/>
    <n v="2016"/>
    <x v="2"/>
    <s v="Q4"/>
    <n v="0.49"/>
  </r>
  <r>
    <m/>
    <m/>
    <m/>
    <m/>
    <m/>
    <m/>
    <m/>
    <m/>
    <m/>
    <m/>
    <m/>
    <m/>
    <m/>
    <m/>
    <m/>
    <m/>
    <m/>
    <m/>
    <m/>
    <m/>
    <m/>
    <n v="9507"/>
    <s v="CA-2014-149104"/>
    <d v="2014-04-05T00:00:00"/>
    <d v="2014-07-04T00:00:00"/>
    <s v="Second Class"/>
    <s v="RD-19900"/>
    <x v="76"/>
    <x v="0"/>
    <s v="United States"/>
    <s v="Dearborn Heights"/>
    <s v="Michigan"/>
    <n v="48127"/>
    <x v="2"/>
    <s v="OFF-AR-10002952"/>
    <x v="1"/>
    <x v="6"/>
    <s v="Stanley Contemporary Battery Pencil Sharpeners"/>
    <n v="26.7"/>
    <n v="2"/>
    <n v="0"/>
    <n v="7.476"/>
    <n v="2014"/>
    <x v="3"/>
    <s v="Q2"/>
    <n v="0.28000000000000003"/>
  </r>
  <r>
    <m/>
    <m/>
    <m/>
    <m/>
    <m/>
    <m/>
    <m/>
    <m/>
    <m/>
    <m/>
    <m/>
    <m/>
    <m/>
    <m/>
    <m/>
    <m/>
    <m/>
    <m/>
    <m/>
    <m/>
    <m/>
    <n v="9508"/>
    <s v="CA-2014-149104"/>
    <d v="2014-04-05T00:00:00"/>
    <d v="2014-07-04T00:00:00"/>
    <s v="Second Class"/>
    <s v="RD-19900"/>
    <x v="76"/>
    <x v="0"/>
    <s v="United States"/>
    <s v="Dearborn Heights"/>
    <s v="Michigan"/>
    <n v="48127"/>
    <x v="2"/>
    <s v="OFF-BI-10004209"/>
    <x v="1"/>
    <x v="8"/>
    <s v="Fellowes Twister Kit, Gray/Clear, 3/pkg"/>
    <n v="40.200000000000003"/>
    <n v="5"/>
    <n v="0"/>
    <n v="18.09"/>
    <n v="2014"/>
    <x v="3"/>
    <s v="Q2"/>
    <n v="0.44999999999999996"/>
  </r>
  <r>
    <m/>
    <m/>
    <m/>
    <m/>
    <m/>
    <m/>
    <m/>
    <m/>
    <m/>
    <m/>
    <m/>
    <m/>
    <m/>
    <m/>
    <m/>
    <m/>
    <m/>
    <m/>
    <m/>
    <m/>
    <m/>
    <n v="9509"/>
    <s v="CA-2014-149104"/>
    <d v="2014-04-05T00:00:00"/>
    <d v="2014-07-04T00:00:00"/>
    <s v="Second Class"/>
    <s v="RD-19900"/>
    <x v="76"/>
    <x v="0"/>
    <s v="United States"/>
    <s v="Dearborn Heights"/>
    <s v="Michigan"/>
    <n v="48127"/>
    <x v="2"/>
    <s v="OFF-AR-10004685"/>
    <x v="1"/>
    <x v="6"/>
    <s v="Binney &amp; Smith Crayola Metallic Colored Pencils, 8-Color Set"/>
    <n v="13.89"/>
    <n v="3"/>
    <n v="0"/>
    <n v="4.5837000000000003"/>
    <n v="2014"/>
    <x v="3"/>
    <s v="Q2"/>
    <n v="0.33"/>
  </r>
  <r>
    <m/>
    <m/>
    <m/>
    <m/>
    <m/>
    <m/>
    <m/>
    <m/>
    <m/>
    <m/>
    <m/>
    <m/>
    <m/>
    <m/>
    <m/>
    <m/>
    <m/>
    <m/>
    <m/>
    <m/>
    <m/>
    <n v="9510"/>
    <s v="CA-2014-149104"/>
    <d v="2014-04-05T00:00:00"/>
    <d v="2014-07-04T00:00:00"/>
    <s v="Second Class"/>
    <s v="RD-19900"/>
    <x v="76"/>
    <x v="0"/>
    <s v="United States"/>
    <s v="Dearborn Heights"/>
    <s v="Michigan"/>
    <n v="48127"/>
    <x v="2"/>
    <s v="OFF-ST-10000991"/>
    <x v="1"/>
    <x v="4"/>
    <s v="Space Solutions HD Industrial Steel Shelving."/>
    <n v="689.82"/>
    <n v="6"/>
    <n v="0"/>
    <n v="20.694600000000001"/>
    <n v="2014"/>
    <x v="3"/>
    <s v="Q2"/>
    <n v="0.03"/>
  </r>
  <r>
    <m/>
    <m/>
    <m/>
    <m/>
    <m/>
    <m/>
    <m/>
    <m/>
    <m/>
    <m/>
    <m/>
    <m/>
    <m/>
    <m/>
    <m/>
    <m/>
    <m/>
    <m/>
    <m/>
    <m/>
    <m/>
    <n v="9511"/>
    <s v="CA-2016-105263"/>
    <d v="2016-08-06T00:00:00"/>
    <d v="2016-11-08T00:00:00"/>
    <s v="Standard Class"/>
    <s v="LM-17065"/>
    <x v="215"/>
    <x v="0"/>
    <s v="United States"/>
    <s v="New York City"/>
    <s v="New York"/>
    <n v="10024"/>
    <x v="3"/>
    <s v="OFF-AR-10002399"/>
    <x v="1"/>
    <x v="6"/>
    <s v="Dixon Prang Watercolor Pencils, 10-Color Set with Brush"/>
    <n v="38.340000000000003"/>
    <n v="9"/>
    <n v="0"/>
    <n v="15.7194"/>
    <n v="2016"/>
    <x v="6"/>
    <s v="Q3"/>
    <n v="0.41"/>
  </r>
  <r>
    <m/>
    <m/>
    <m/>
    <m/>
    <m/>
    <m/>
    <m/>
    <m/>
    <m/>
    <m/>
    <m/>
    <m/>
    <m/>
    <m/>
    <m/>
    <m/>
    <m/>
    <m/>
    <m/>
    <m/>
    <m/>
    <n v="9512"/>
    <s v="CA-2014-130575"/>
    <d v="2014-12-14T00:00:00"/>
    <s v="12/16/2014"/>
    <s v="First Class"/>
    <s v="CS-11845"/>
    <x v="688"/>
    <x v="1"/>
    <s v="United States"/>
    <s v="Chicago"/>
    <s v="Illinois"/>
    <n v="60623"/>
    <x v="2"/>
    <s v="OFF-BI-10002353"/>
    <x v="1"/>
    <x v="8"/>
    <s v="GBC VeloBind Cover Sets"/>
    <n v="9.2639999999999993"/>
    <n v="3"/>
    <n v="0.8"/>
    <n v="-13.896000000000001"/>
    <n v="2014"/>
    <x v="4"/>
    <s v="Q4"/>
    <n v="-1.5000000000000002"/>
  </r>
  <r>
    <m/>
    <m/>
    <m/>
    <m/>
    <m/>
    <m/>
    <m/>
    <m/>
    <m/>
    <m/>
    <m/>
    <m/>
    <m/>
    <m/>
    <m/>
    <m/>
    <m/>
    <m/>
    <m/>
    <m/>
    <m/>
    <n v="9513"/>
    <s v="CA-2017-142461"/>
    <d v="2017-05-30T00:00:00"/>
    <d v="2017-03-06T00:00:00"/>
    <s v="Second Class"/>
    <s v="KT-16480"/>
    <x v="409"/>
    <x v="0"/>
    <s v="United States"/>
    <s v="Dallas"/>
    <s v="Texas"/>
    <n v="75217"/>
    <x v="2"/>
    <s v="FUR-BO-10001811"/>
    <x v="0"/>
    <x v="0"/>
    <s v="Atlantic Metals Mobile 5-Shelf Bookcases, Custom Colors"/>
    <n v="204.66640000000001"/>
    <n v="1"/>
    <n v="0.32"/>
    <n v="-6.0195999999999996"/>
    <n v="2017"/>
    <x v="5"/>
    <s v="Q2"/>
    <n v="-2.9411764705882349E-2"/>
  </r>
  <r>
    <m/>
    <m/>
    <m/>
    <m/>
    <m/>
    <m/>
    <m/>
    <m/>
    <m/>
    <m/>
    <m/>
    <m/>
    <m/>
    <m/>
    <m/>
    <m/>
    <m/>
    <m/>
    <m/>
    <m/>
    <m/>
    <n v="9514"/>
    <s v="CA-2016-125220"/>
    <d v="2016-10-14T00:00:00"/>
    <s v="10/19/2016"/>
    <s v="Standard Class"/>
    <s v="BE-11410"/>
    <x v="648"/>
    <x v="0"/>
    <s v="United States"/>
    <s v="Appleton"/>
    <s v="Wisconsin"/>
    <n v="54915"/>
    <x v="2"/>
    <s v="TEC-AC-10003033"/>
    <x v="2"/>
    <x v="11"/>
    <s v="Plantronics CS510 - Over-the-Head monaural Wireless Headset System"/>
    <n v="1649.75"/>
    <n v="5"/>
    <n v="0"/>
    <n v="544.41750000000002"/>
    <n v="2016"/>
    <x v="2"/>
    <s v="Q4"/>
    <n v="0.33"/>
  </r>
  <r>
    <m/>
    <m/>
    <m/>
    <m/>
    <m/>
    <m/>
    <m/>
    <m/>
    <m/>
    <m/>
    <m/>
    <m/>
    <m/>
    <m/>
    <m/>
    <m/>
    <m/>
    <m/>
    <m/>
    <m/>
    <m/>
    <n v="9515"/>
    <s v="CA-2014-100293"/>
    <d v="2014-03-14T00:00:00"/>
    <s v="3/18/2014"/>
    <s v="Standard Class"/>
    <s v="NF-18475"/>
    <x v="739"/>
    <x v="2"/>
    <s v="United States"/>
    <s v="Jacksonville"/>
    <s v="Florida"/>
    <n v="32216"/>
    <x v="0"/>
    <s v="OFF-PA-10000176"/>
    <x v="1"/>
    <x v="10"/>
    <s v="Xerox 1887"/>
    <n v="91.055999999999997"/>
    <n v="6"/>
    <n v="0.2"/>
    <n v="31.869599999999998"/>
    <n v="2014"/>
    <x v="10"/>
    <s v="Q1"/>
    <n v="0.35"/>
  </r>
  <r>
    <m/>
    <m/>
    <m/>
    <m/>
    <m/>
    <m/>
    <m/>
    <m/>
    <m/>
    <m/>
    <m/>
    <m/>
    <m/>
    <m/>
    <m/>
    <m/>
    <m/>
    <m/>
    <m/>
    <m/>
    <m/>
    <n v="9516"/>
    <s v="CA-2014-154165"/>
    <d v="2014-02-17T00:00:00"/>
    <s v="2/24/2014"/>
    <s v="Standard Class"/>
    <s v="DL-13315"/>
    <x v="111"/>
    <x v="0"/>
    <s v="United States"/>
    <s v="Chicago"/>
    <s v="Illinois"/>
    <n v="60653"/>
    <x v="2"/>
    <s v="OFF-AR-10003631"/>
    <x v="1"/>
    <x v="6"/>
    <s v="Staples in misc. colors"/>
    <n v="54.207999999999998"/>
    <n v="14"/>
    <n v="0.2"/>
    <n v="8.8087999999999997"/>
    <n v="2014"/>
    <x v="11"/>
    <s v="Q1"/>
    <n v="0.16250000000000001"/>
  </r>
  <r>
    <m/>
    <m/>
    <m/>
    <m/>
    <m/>
    <m/>
    <m/>
    <m/>
    <m/>
    <m/>
    <m/>
    <m/>
    <m/>
    <m/>
    <m/>
    <m/>
    <m/>
    <m/>
    <m/>
    <m/>
    <m/>
    <n v="9517"/>
    <s v="CA-2015-123939"/>
    <d v="2015-08-24T00:00:00"/>
    <s v="8/26/2015"/>
    <s v="Second Class"/>
    <s v="MS-17710"/>
    <x v="384"/>
    <x v="0"/>
    <s v="United States"/>
    <s v="Bowling Green"/>
    <s v="Ohio"/>
    <n v="43402"/>
    <x v="3"/>
    <s v="TEC-PH-10000923"/>
    <x v="2"/>
    <x v="7"/>
    <s v="Belkin SportFit Armband For iPhone 5s/5c, Fuchsia"/>
    <n v="26.981999999999999"/>
    <n v="3"/>
    <n v="0.4"/>
    <n v="4.0472999999999999"/>
    <n v="2015"/>
    <x v="6"/>
    <s v="Q3"/>
    <n v="0.15"/>
  </r>
  <r>
    <m/>
    <m/>
    <m/>
    <m/>
    <m/>
    <m/>
    <m/>
    <m/>
    <m/>
    <m/>
    <m/>
    <m/>
    <m/>
    <m/>
    <m/>
    <m/>
    <m/>
    <m/>
    <m/>
    <m/>
    <m/>
    <n v="9518"/>
    <s v="CA-2015-123939"/>
    <d v="2015-08-24T00:00:00"/>
    <s v="8/26/2015"/>
    <s v="Second Class"/>
    <s v="MS-17710"/>
    <x v="384"/>
    <x v="0"/>
    <s v="United States"/>
    <s v="Bowling Green"/>
    <s v="Ohio"/>
    <n v="43402"/>
    <x v="3"/>
    <s v="OFF-LA-10003190"/>
    <x v="1"/>
    <x v="2"/>
    <s v="Avery 474"/>
    <n v="6.9119999999999999"/>
    <n v="3"/>
    <n v="0.2"/>
    <n v="2.5055999999999998"/>
    <n v="2015"/>
    <x v="6"/>
    <s v="Q3"/>
    <n v="0.36249999999999999"/>
  </r>
  <r>
    <m/>
    <m/>
    <m/>
    <m/>
    <m/>
    <m/>
    <m/>
    <m/>
    <m/>
    <m/>
    <m/>
    <m/>
    <m/>
    <m/>
    <m/>
    <m/>
    <m/>
    <m/>
    <m/>
    <m/>
    <m/>
    <n v="9519"/>
    <s v="CA-2015-123939"/>
    <d v="2015-08-24T00:00:00"/>
    <s v="8/26/2015"/>
    <s v="Second Class"/>
    <s v="MS-17710"/>
    <x v="384"/>
    <x v="0"/>
    <s v="United States"/>
    <s v="Bowling Green"/>
    <s v="Ohio"/>
    <n v="43402"/>
    <x v="3"/>
    <s v="OFF-ST-10003208"/>
    <x v="1"/>
    <x v="4"/>
    <s v="Adjustable Depth Letter/Legal Cart"/>
    <n v="435.50400000000002"/>
    <n v="3"/>
    <n v="0.2"/>
    <n v="48.994199999999999"/>
    <n v="2015"/>
    <x v="6"/>
    <s v="Q3"/>
    <n v="0.11249999999999999"/>
  </r>
  <r>
    <m/>
    <m/>
    <m/>
    <m/>
    <m/>
    <m/>
    <m/>
    <m/>
    <m/>
    <m/>
    <m/>
    <m/>
    <m/>
    <m/>
    <m/>
    <m/>
    <m/>
    <m/>
    <m/>
    <m/>
    <m/>
    <n v="9520"/>
    <s v="US-2017-104451"/>
    <d v="2017-05-08T00:00:00"/>
    <d v="2017-12-05T00:00:00"/>
    <s v="Second Class"/>
    <s v="MM-18055"/>
    <x v="514"/>
    <x v="0"/>
    <s v="United States"/>
    <s v="San Francisco"/>
    <s v="California"/>
    <n v="94110"/>
    <x v="1"/>
    <s v="OFF-AP-10000692"/>
    <x v="1"/>
    <x v="9"/>
    <s v="Fellowes Mighty 8 Compact Surge Protector"/>
    <n v="81.08"/>
    <n v="4"/>
    <n v="0"/>
    <n v="22.702400000000001"/>
    <n v="2017"/>
    <x v="5"/>
    <s v="Q2"/>
    <n v="0.28000000000000003"/>
  </r>
  <r>
    <m/>
    <m/>
    <m/>
    <m/>
    <m/>
    <m/>
    <m/>
    <m/>
    <m/>
    <m/>
    <m/>
    <m/>
    <m/>
    <m/>
    <m/>
    <m/>
    <m/>
    <m/>
    <m/>
    <m/>
    <m/>
    <n v="9521"/>
    <s v="CA-2016-101189"/>
    <d v="2016-02-04T00:00:00"/>
    <d v="2016-09-02T00:00:00"/>
    <s v="Standard Class"/>
    <s v="JB-15400"/>
    <x v="80"/>
    <x v="1"/>
    <s v="United States"/>
    <s v="Los Angeles"/>
    <s v="California"/>
    <n v="90049"/>
    <x v="1"/>
    <s v="OFF-ST-10004180"/>
    <x v="1"/>
    <x v="4"/>
    <s v="Safco Commercial Shelving"/>
    <n v="93.02"/>
    <n v="2"/>
    <n v="0"/>
    <n v="3.7208000000000001"/>
    <n v="2016"/>
    <x v="11"/>
    <s v="Q1"/>
    <n v="0.04"/>
  </r>
  <r>
    <m/>
    <m/>
    <m/>
    <m/>
    <m/>
    <m/>
    <m/>
    <m/>
    <m/>
    <m/>
    <m/>
    <m/>
    <m/>
    <m/>
    <m/>
    <m/>
    <m/>
    <m/>
    <m/>
    <m/>
    <m/>
    <n v="9522"/>
    <s v="CA-2014-169446"/>
    <d v="2014-12-19T00:00:00"/>
    <s v="12/25/2014"/>
    <s v="Standard Class"/>
    <s v="SG-20605"/>
    <x v="611"/>
    <x v="0"/>
    <s v="United States"/>
    <s v="Chicago"/>
    <s v="Illinois"/>
    <n v="60623"/>
    <x v="2"/>
    <s v="TEC-PH-10002817"/>
    <x v="2"/>
    <x v="7"/>
    <s v="RCA ViSYS 25425RE1 Corded phone"/>
    <n v="323.976"/>
    <n v="3"/>
    <n v="0.2"/>
    <n v="36.447299999999998"/>
    <n v="2014"/>
    <x v="4"/>
    <s v="Q4"/>
    <n v="0.11249999999999999"/>
  </r>
  <r>
    <m/>
    <m/>
    <m/>
    <m/>
    <m/>
    <m/>
    <m/>
    <m/>
    <m/>
    <m/>
    <m/>
    <m/>
    <m/>
    <m/>
    <m/>
    <m/>
    <m/>
    <m/>
    <m/>
    <m/>
    <m/>
    <n v="9523"/>
    <s v="CA-2014-169446"/>
    <d v="2014-12-19T00:00:00"/>
    <s v="12/25/2014"/>
    <s v="Standard Class"/>
    <s v="SG-20605"/>
    <x v="611"/>
    <x v="0"/>
    <s v="United States"/>
    <s v="Chicago"/>
    <s v="Illinois"/>
    <n v="60623"/>
    <x v="2"/>
    <s v="OFF-PA-10000295"/>
    <x v="1"/>
    <x v="10"/>
    <s v="Xerox 229"/>
    <n v="15.552"/>
    <n v="3"/>
    <n v="0.2"/>
    <n v="5.4432"/>
    <n v="2014"/>
    <x v="4"/>
    <s v="Q4"/>
    <n v="0.35000000000000003"/>
  </r>
  <r>
    <m/>
    <m/>
    <m/>
    <m/>
    <m/>
    <m/>
    <m/>
    <m/>
    <m/>
    <m/>
    <m/>
    <m/>
    <m/>
    <m/>
    <m/>
    <m/>
    <m/>
    <m/>
    <m/>
    <m/>
    <m/>
    <n v="9524"/>
    <s v="CA-2014-169446"/>
    <d v="2014-12-19T00:00:00"/>
    <s v="12/25/2014"/>
    <s v="Standard Class"/>
    <s v="SG-20605"/>
    <x v="611"/>
    <x v="0"/>
    <s v="United States"/>
    <s v="Chicago"/>
    <s v="Illinois"/>
    <n v="60623"/>
    <x v="2"/>
    <s v="OFF-ST-10000419"/>
    <x v="1"/>
    <x v="4"/>
    <s v="Rogers Jumbo File, Granite"/>
    <n v="32.591999999999999"/>
    <n v="3"/>
    <n v="0.2"/>
    <n v="-7.7405999999999997"/>
    <n v="2014"/>
    <x v="4"/>
    <s v="Q4"/>
    <n v="-0.23749999999999999"/>
  </r>
  <r>
    <m/>
    <m/>
    <m/>
    <m/>
    <m/>
    <m/>
    <m/>
    <m/>
    <m/>
    <m/>
    <m/>
    <m/>
    <m/>
    <m/>
    <m/>
    <m/>
    <m/>
    <m/>
    <m/>
    <m/>
    <m/>
    <n v="9525"/>
    <s v="CA-2017-156958"/>
    <d v="2017-12-05T00:00:00"/>
    <d v="2017-06-12T00:00:00"/>
    <s v="First Class"/>
    <s v="PB-18805"/>
    <x v="583"/>
    <x v="2"/>
    <s v="United States"/>
    <s v="Seattle"/>
    <s v="Washington"/>
    <n v="98115"/>
    <x v="1"/>
    <s v="OFF-BI-10001524"/>
    <x v="1"/>
    <x v="8"/>
    <s v="GBC Premium Transparent Covers with Diagonal Lined Pattern"/>
    <n v="83.92"/>
    <n v="5"/>
    <n v="0.2"/>
    <n v="29.372"/>
    <n v="2017"/>
    <x v="4"/>
    <s v="Q4"/>
    <n v="0.35"/>
  </r>
  <r>
    <m/>
    <m/>
    <m/>
    <m/>
    <m/>
    <m/>
    <m/>
    <m/>
    <m/>
    <m/>
    <m/>
    <m/>
    <m/>
    <m/>
    <m/>
    <m/>
    <m/>
    <m/>
    <m/>
    <m/>
    <m/>
    <n v="9526"/>
    <s v="CA-2017-156958"/>
    <d v="2017-12-05T00:00:00"/>
    <d v="2017-06-12T00:00:00"/>
    <s v="First Class"/>
    <s v="PB-18805"/>
    <x v="583"/>
    <x v="2"/>
    <s v="United States"/>
    <s v="Seattle"/>
    <s v="Washington"/>
    <n v="98115"/>
    <x v="1"/>
    <s v="FUR-FU-10003268"/>
    <x v="0"/>
    <x v="5"/>
    <s v="Eldon Radial Chair Mat for Low to Medium Pile Carpets"/>
    <n v="199.9"/>
    <n v="5"/>
    <n v="0"/>
    <n v="39.979999999999997"/>
    <n v="2017"/>
    <x v="4"/>
    <s v="Q4"/>
    <n v="0.19999999999999998"/>
  </r>
  <r>
    <m/>
    <m/>
    <m/>
    <m/>
    <m/>
    <m/>
    <m/>
    <m/>
    <m/>
    <m/>
    <m/>
    <m/>
    <m/>
    <m/>
    <m/>
    <m/>
    <m/>
    <m/>
    <m/>
    <m/>
    <m/>
    <n v="9527"/>
    <s v="CA-2017-156958"/>
    <d v="2017-12-05T00:00:00"/>
    <d v="2017-06-12T00:00:00"/>
    <s v="First Class"/>
    <s v="PB-18805"/>
    <x v="583"/>
    <x v="2"/>
    <s v="United States"/>
    <s v="Seattle"/>
    <s v="Washington"/>
    <n v="98115"/>
    <x v="1"/>
    <s v="TEC-PH-10000148"/>
    <x v="2"/>
    <x v="7"/>
    <s v="Cyber Acoustics AC-202b Speech Recognition Stereo Headset"/>
    <n v="31.175999999999998"/>
    <n v="3"/>
    <n v="0.2"/>
    <n v="-7.0145999999999997"/>
    <n v="2017"/>
    <x v="4"/>
    <s v="Q4"/>
    <n v="-0.22500000000000001"/>
  </r>
  <r>
    <m/>
    <m/>
    <m/>
    <m/>
    <m/>
    <m/>
    <m/>
    <m/>
    <m/>
    <m/>
    <m/>
    <m/>
    <m/>
    <m/>
    <m/>
    <m/>
    <m/>
    <m/>
    <m/>
    <m/>
    <m/>
    <n v="9528"/>
    <s v="CA-2017-156958"/>
    <d v="2017-12-05T00:00:00"/>
    <d v="2017-06-12T00:00:00"/>
    <s v="First Class"/>
    <s v="PB-18805"/>
    <x v="583"/>
    <x v="2"/>
    <s v="United States"/>
    <s v="Seattle"/>
    <s v="Washington"/>
    <n v="98115"/>
    <x v="1"/>
    <s v="OFF-BI-10001543"/>
    <x v="1"/>
    <x v="8"/>
    <s v="GBC VeloBinder Manual Binding System"/>
    <n v="172.75200000000001"/>
    <n v="6"/>
    <n v="0.2"/>
    <n v="60.463200000000001"/>
    <n v="2017"/>
    <x v="4"/>
    <s v="Q4"/>
    <n v="0.35"/>
  </r>
  <r>
    <m/>
    <m/>
    <m/>
    <m/>
    <m/>
    <m/>
    <m/>
    <m/>
    <m/>
    <m/>
    <m/>
    <m/>
    <m/>
    <m/>
    <m/>
    <m/>
    <m/>
    <m/>
    <m/>
    <m/>
    <m/>
    <n v="9529"/>
    <s v="CA-2017-156958"/>
    <d v="2017-12-05T00:00:00"/>
    <d v="2017-06-12T00:00:00"/>
    <s v="First Class"/>
    <s v="PB-18805"/>
    <x v="583"/>
    <x v="2"/>
    <s v="United States"/>
    <s v="Seattle"/>
    <s v="Washington"/>
    <n v="98115"/>
    <x v="1"/>
    <s v="OFF-BI-10002071"/>
    <x v="1"/>
    <x v="8"/>
    <s v="Fellowes Black Plastic Comb Bindings"/>
    <n v="9.2959999999999994"/>
    <n v="2"/>
    <n v="0.2"/>
    <n v="3.0211999999999999"/>
    <n v="2017"/>
    <x v="4"/>
    <s v="Q4"/>
    <n v="0.32500000000000001"/>
  </r>
  <r>
    <m/>
    <m/>
    <m/>
    <m/>
    <m/>
    <m/>
    <m/>
    <m/>
    <m/>
    <m/>
    <m/>
    <m/>
    <m/>
    <m/>
    <m/>
    <m/>
    <m/>
    <m/>
    <m/>
    <m/>
    <m/>
    <n v="9530"/>
    <s v="CA-2017-101637"/>
    <d v="2017-03-24T00:00:00"/>
    <s v="3/25/2017"/>
    <s v="Same Day"/>
    <s v="AC-10615"/>
    <x v="556"/>
    <x v="1"/>
    <s v="United States"/>
    <s v="Beaumont"/>
    <s v="Texas"/>
    <n v="77705"/>
    <x v="2"/>
    <s v="OFF-ST-10002352"/>
    <x v="1"/>
    <x v="4"/>
    <s v="Iris Project Case"/>
    <n v="12.768000000000001"/>
    <n v="2"/>
    <n v="0.2"/>
    <n v="0.95760000000000001"/>
    <n v="2017"/>
    <x v="10"/>
    <s v="Q1"/>
    <n v="7.4999999999999997E-2"/>
  </r>
  <r>
    <m/>
    <m/>
    <m/>
    <m/>
    <m/>
    <m/>
    <m/>
    <m/>
    <m/>
    <m/>
    <m/>
    <m/>
    <m/>
    <m/>
    <m/>
    <m/>
    <m/>
    <m/>
    <m/>
    <m/>
    <m/>
    <n v="9531"/>
    <s v="CA-2017-111759"/>
    <d v="2017-07-08T00:00:00"/>
    <d v="2017-12-07T00:00:00"/>
    <s v="Standard Class"/>
    <s v="MR-17545"/>
    <x v="280"/>
    <x v="2"/>
    <s v="United States"/>
    <s v="Seattle"/>
    <s v="Washington"/>
    <n v="98103"/>
    <x v="1"/>
    <s v="OFF-PA-10003127"/>
    <x v="1"/>
    <x v="10"/>
    <s v="Easy-staple paper"/>
    <n v="52.76"/>
    <n v="2"/>
    <n v="0"/>
    <n v="24.269600000000001"/>
    <n v="2017"/>
    <x v="7"/>
    <s v="Q3"/>
    <n v="0.46"/>
  </r>
  <r>
    <m/>
    <m/>
    <m/>
    <m/>
    <m/>
    <m/>
    <m/>
    <m/>
    <m/>
    <m/>
    <m/>
    <m/>
    <m/>
    <m/>
    <m/>
    <m/>
    <m/>
    <m/>
    <m/>
    <m/>
    <m/>
    <n v="9532"/>
    <s v="CA-2017-102729"/>
    <d v="2017-10-26T00:00:00"/>
    <s v="10/31/2017"/>
    <s v="Standard Class"/>
    <s v="BF-11215"/>
    <x v="682"/>
    <x v="2"/>
    <s v="United States"/>
    <s v="Dallas"/>
    <s v="Texas"/>
    <n v="75217"/>
    <x v="2"/>
    <s v="OFF-ST-10000464"/>
    <x v="1"/>
    <x v="4"/>
    <s v="Multi-Use Personal File Cart and Caster Set, Three Stacking Bins"/>
    <n v="55.616"/>
    <n v="2"/>
    <n v="0.2"/>
    <n v="5.5616000000000003"/>
    <n v="2017"/>
    <x v="2"/>
    <s v="Q4"/>
    <n v="0.1"/>
  </r>
  <r>
    <m/>
    <m/>
    <m/>
    <m/>
    <m/>
    <m/>
    <m/>
    <m/>
    <m/>
    <m/>
    <m/>
    <m/>
    <m/>
    <m/>
    <m/>
    <m/>
    <m/>
    <m/>
    <m/>
    <m/>
    <m/>
    <n v="9533"/>
    <s v="CA-2016-116596"/>
    <d v="2016-10-27T00:00:00"/>
    <s v="10/31/2016"/>
    <s v="Standard Class"/>
    <s v="BW-11200"/>
    <x v="572"/>
    <x v="0"/>
    <s v="United States"/>
    <s v="New York City"/>
    <s v="New York"/>
    <n v="10011"/>
    <x v="3"/>
    <s v="FUR-CH-10000553"/>
    <x v="0"/>
    <x v="1"/>
    <s v="Metal Folding Chairs, Beige, 4/Carton"/>
    <n v="427.64400000000001"/>
    <n v="14"/>
    <n v="0.1"/>
    <n v="80.777199999999993"/>
    <n v="2016"/>
    <x v="2"/>
    <s v="Q4"/>
    <n v="0.18888888888888888"/>
  </r>
  <r>
    <m/>
    <m/>
    <m/>
    <m/>
    <m/>
    <m/>
    <m/>
    <m/>
    <m/>
    <m/>
    <m/>
    <m/>
    <m/>
    <m/>
    <m/>
    <m/>
    <m/>
    <m/>
    <m/>
    <m/>
    <m/>
    <n v="9534"/>
    <s v="CA-2016-116596"/>
    <d v="2016-10-27T00:00:00"/>
    <s v="10/31/2016"/>
    <s v="Standard Class"/>
    <s v="BW-11200"/>
    <x v="572"/>
    <x v="0"/>
    <s v="United States"/>
    <s v="New York City"/>
    <s v="New York"/>
    <n v="10011"/>
    <x v="3"/>
    <s v="OFF-FA-10000134"/>
    <x v="1"/>
    <x v="13"/>
    <s v="Advantus Push Pins, Aluminum Head"/>
    <n v="40.67"/>
    <n v="7"/>
    <n v="0"/>
    <n v="12.607699999999999"/>
    <n v="2016"/>
    <x v="2"/>
    <s v="Q4"/>
    <n v="0.31"/>
  </r>
  <r>
    <m/>
    <m/>
    <m/>
    <m/>
    <m/>
    <m/>
    <m/>
    <m/>
    <m/>
    <m/>
    <m/>
    <m/>
    <m/>
    <m/>
    <m/>
    <m/>
    <m/>
    <m/>
    <m/>
    <m/>
    <m/>
    <n v="9535"/>
    <s v="CA-2016-116596"/>
    <d v="2016-10-27T00:00:00"/>
    <s v="10/31/2016"/>
    <s v="Standard Class"/>
    <s v="BW-11200"/>
    <x v="572"/>
    <x v="0"/>
    <s v="United States"/>
    <s v="New York City"/>
    <s v="New York"/>
    <n v="10011"/>
    <x v="3"/>
    <s v="OFF-ST-10000636"/>
    <x v="1"/>
    <x v="4"/>
    <s v="Rogers Profile Extra Capacity Storage Tub"/>
    <n v="33.479999999999997"/>
    <n v="2"/>
    <n v="0"/>
    <n v="1.3391999999999999"/>
    <n v="2016"/>
    <x v="2"/>
    <s v="Q4"/>
    <n v="0.04"/>
  </r>
  <r>
    <m/>
    <m/>
    <m/>
    <m/>
    <m/>
    <m/>
    <m/>
    <m/>
    <m/>
    <m/>
    <m/>
    <m/>
    <m/>
    <m/>
    <m/>
    <m/>
    <m/>
    <m/>
    <m/>
    <m/>
    <m/>
    <n v="9536"/>
    <s v="CA-2016-116596"/>
    <d v="2016-10-27T00:00:00"/>
    <s v="10/31/2016"/>
    <s v="Standard Class"/>
    <s v="BW-11200"/>
    <x v="572"/>
    <x v="0"/>
    <s v="United States"/>
    <s v="New York City"/>
    <s v="New York"/>
    <n v="10011"/>
    <x v="3"/>
    <s v="OFF-BI-10002949"/>
    <x v="1"/>
    <x v="8"/>
    <s v="Prestige Round Ring Binders"/>
    <n v="9.7279999999999998"/>
    <n v="2"/>
    <n v="0.2"/>
    <n v="3.2831999999999999"/>
    <n v="2016"/>
    <x v="2"/>
    <s v="Q4"/>
    <n v="0.33750000000000002"/>
  </r>
  <r>
    <m/>
    <m/>
    <m/>
    <m/>
    <m/>
    <m/>
    <m/>
    <m/>
    <m/>
    <m/>
    <m/>
    <m/>
    <m/>
    <m/>
    <m/>
    <m/>
    <m/>
    <m/>
    <m/>
    <m/>
    <m/>
    <n v="9537"/>
    <s v="CA-2017-124191"/>
    <d v="2017-06-12T00:00:00"/>
    <s v="6/14/2017"/>
    <s v="Second Class"/>
    <s v="TS-21610"/>
    <x v="59"/>
    <x v="0"/>
    <s v="United States"/>
    <s v="Chicago"/>
    <s v="Illinois"/>
    <n v="60610"/>
    <x v="2"/>
    <s v="FUR-FU-10002364"/>
    <x v="0"/>
    <x v="5"/>
    <s v="Eldon Expressions Wood Desk Accessories, Oak"/>
    <n v="8.8559999999999999"/>
    <n v="3"/>
    <n v="0.6"/>
    <n v="-6.8634000000000004"/>
    <n v="2017"/>
    <x v="1"/>
    <s v="Q2"/>
    <n v="-0.77500000000000002"/>
  </r>
  <r>
    <m/>
    <m/>
    <m/>
    <m/>
    <m/>
    <m/>
    <m/>
    <m/>
    <m/>
    <m/>
    <m/>
    <m/>
    <m/>
    <m/>
    <m/>
    <m/>
    <m/>
    <m/>
    <m/>
    <m/>
    <m/>
    <n v="9538"/>
    <s v="CA-2016-148747"/>
    <d v="2016-09-25T00:00:00"/>
    <s v="9/27/2016"/>
    <s v="First Class"/>
    <s v="AS-10045"/>
    <x v="442"/>
    <x v="1"/>
    <s v="United States"/>
    <s v="San Francisco"/>
    <s v="California"/>
    <n v="94110"/>
    <x v="1"/>
    <s v="FUR-BO-10002613"/>
    <x v="0"/>
    <x v="0"/>
    <s v="Atlantic Metals Mobile 4-Shelf Bookcases, Custom Colors"/>
    <n v="477.666"/>
    <n v="2"/>
    <n v="0.15"/>
    <n v="84.293999999999997"/>
    <n v="2016"/>
    <x v="8"/>
    <s v="Q3"/>
    <n v="0.1764705882352941"/>
  </r>
  <r>
    <m/>
    <m/>
    <m/>
    <m/>
    <m/>
    <m/>
    <m/>
    <m/>
    <m/>
    <m/>
    <m/>
    <m/>
    <m/>
    <m/>
    <m/>
    <m/>
    <m/>
    <m/>
    <m/>
    <m/>
    <m/>
    <n v="9539"/>
    <s v="US-2017-169488"/>
    <d v="2017-09-07T00:00:00"/>
    <d v="2017-09-09T00:00:00"/>
    <s v="First Class"/>
    <s v="AA-10375"/>
    <x v="211"/>
    <x v="0"/>
    <s v="United States"/>
    <s v="Providence"/>
    <s v="Rhode Island"/>
    <n v="2908"/>
    <x v="3"/>
    <s v="OFF-PA-10002659"/>
    <x v="1"/>
    <x v="10"/>
    <s v="Avoid Verbal Orders Carbonless Minifold Book"/>
    <n v="16.899999999999999"/>
    <n v="5"/>
    <n v="0"/>
    <n v="7.774"/>
    <n v="2017"/>
    <x v="8"/>
    <s v="Q3"/>
    <n v="0.46"/>
  </r>
  <r>
    <m/>
    <m/>
    <m/>
    <m/>
    <m/>
    <m/>
    <m/>
    <m/>
    <m/>
    <m/>
    <m/>
    <m/>
    <m/>
    <m/>
    <m/>
    <m/>
    <m/>
    <m/>
    <m/>
    <m/>
    <m/>
    <n v="9540"/>
    <s v="US-2017-169488"/>
    <d v="2017-09-07T00:00:00"/>
    <d v="2017-09-09T00:00:00"/>
    <s v="First Class"/>
    <s v="AA-10375"/>
    <x v="211"/>
    <x v="0"/>
    <s v="United States"/>
    <s v="Providence"/>
    <s v="Rhode Island"/>
    <n v="2908"/>
    <x v="3"/>
    <s v="OFF-PA-10000157"/>
    <x v="1"/>
    <x v="10"/>
    <s v="Xerox 191"/>
    <n v="39.96"/>
    <n v="2"/>
    <n v="0"/>
    <n v="18.781199999999998"/>
    <n v="2017"/>
    <x v="8"/>
    <s v="Q3"/>
    <n v="0.47"/>
  </r>
  <r>
    <m/>
    <m/>
    <m/>
    <m/>
    <m/>
    <m/>
    <m/>
    <m/>
    <m/>
    <m/>
    <m/>
    <m/>
    <m/>
    <m/>
    <m/>
    <m/>
    <m/>
    <m/>
    <m/>
    <m/>
    <m/>
    <n v="9541"/>
    <s v="CA-2015-135727"/>
    <d v="2015-05-11T00:00:00"/>
    <s v="5/16/2015"/>
    <s v="Second Class"/>
    <s v="PS-18970"/>
    <x v="28"/>
    <x v="2"/>
    <s v="United States"/>
    <s v="Phoenix"/>
    <s v="Arizona"/>
    <n v="85023"/>
    <x v="1"/>
    <s v="FUR-CH-10004540"/>
    <x v="0"/>
    <x v="1"/>
    <s v="Global Chrome Stack Chair"/>
    <n v="191.96799999999999"/>
    <n v="7"/>
    <n v="0.2"/>
    <n v="16.7972"/>
    <n v="2015"/>
    <x v="5"/>
    <s v="Q2"/>
    <n v="8.7500000000000008E-2"/>
  </r>
  <r>
    <m/>
    <m/>
    <m/>
    <m/>
    <m/>
    <m/>
    <m/>
    <m/>
    <m/>
    <m/>
    <m/>
    <m/>
    <m/>
    <m/>
    <m/>
    <m/>
    <m/>
    <m/>
    <m/>
    <m/>
    <m/>
    <n v="9542"/>
    <s v="CA-2015-135251"/>
    <d v="2015-08-06T00:00:00"/>
    <d v="2015-10-08T00:00:00"/>
    <s v="Standard Class"/>
    <s v="RP-19270"/>
    <x v="345"/>
    <x v="1"/>
    <s v="United States"/>
    <s v="Houston"/>
    <s v="Texas"/>
    <n v="77095"/>
    <x v="2"/>
    <s v="OFF-LA-10004544"/>
    <x v="1"/>
    <x v="2"/>
    <s v="Avery 505"/>
    <n v="35.520000000000003"/>
    <n v="3"/>
    <n v="0.2"/>
    <n v="13.32"/>
    <n v="2015"/>
    <x v="6"/>
    <s v="Q3"/>
    <n v="0.375"/>
  </r>
  <r>
    <m/>
    <m/>
    <m/>
    <m/>
    <m/>
    <m/>
    <m/>
    <m/>
    <m/>
    <m/>
    <m/>
    <m/>
    <m/>
    <m/>
    <m/>
    <m/>
    <m/>
    <m/>
    <m/>
    <m/>
    <m/>
    <n v="9543"/>
    <s v="CA-2015-135251"/>
    <d v="2015-08-06T00:00:00"/>
    <d v="2015-10-08T00:00:00"/>
    <s v="Standard Class"/>
    <s v="RP-19270"/>
    <x v="345"/>
    <x v="1"/>
    <s v="United States"/>
    <s v="Houston"/>
    <s v="Texas"/>
    <n v="77095"/>
    <x v="2"/>
    <s v="OFF-BI-10001097"/>
    <x v="1"/>
    <x v="8"/>
    <s v="Avery Hole Reinforcements"/>
    <n v="6.23"/>
    <n v="5"/>
    <n v="0.8"/>
    <n v="-9.6564999999999994"/>
    <n v="2015"/>
    <x v="6"/>
    <s v="Q3"/>
    <n v="-1.5499999999999998"/>
  </r>
  <r>
    <m/>
    <m/>
    <m/>
    <m/>
    <m/>
    <m/>
    <m/>
    <m/>
    <m/>
    <m/>
    <m/>
    <m/>
    <m/>
    <m/>
    <m/>
    <m/>
    <m/>
    <m/>
    <m/>
    <m/>
    <m/>
    <n v="9544"/>
    <s v="CA-2015-135251"/>
    <d v="2015-08-06T00:00:00"/>
    <d v="2015-10-08T00:00:00"/>
    <s v="Standard Class"/>
    <s v="RP-19270"/>
    <x v="345"/>
    <x v="1"/>
    <s v="United States"/>
    <s v="Houston"/>
    <s v="Texas"/>
    <n v="77095"/>
    <x v="2"/>
    <s v="OFF-PA-10003302"/>
    <x v="1"/>
    <x v="10"/>
    <s v="Xerox 1906"/>
    <n v="56.704000000000001"/>
    <n v="2"/>
    <n v="0.2"/>
    <n v="19.137599999999999"/>
    <n v="2015"/>
    <x v="6"/>
    <s v="Q3"/>
    <n v="0.33749999999999997"/>
  </r>
  <r>
    <m/>
    <m/>
    <m/>
    <m/>
    <m/>
    <m/>
    <m/>
    <m/>
    <m/>
    <m/>
    <m/>
    <m/>
    <m/>
    <m/>
    <m/>
    <m/>
    <m/>
    <m/>
    <m/>
    <m/>
    <m/>
    <n v="9545"/>
    <s v="CA-2015-135251"/>
    <d v="2015-08-06T00:00:00"/>
    <d v="2015-10-08T00:00:00"/>
    <s v="Standard Class"/>
    <s v="RP-19270"/>
    <x v="345"/>
    <x v="1"/>
    <s v="United States"/>
    <s v="Houston"/>
    <s v="Texas"/>
    <n v="77095"/>
    <x v="2"/>
    <s v="FUR-BO-10003965"/>
    <x v="0"/>
    <x v="0"/>
    <s v="O'Sullivan Manor Hill 2-Door Library in Brianna Oak"/>
    <n v="369.19920000000002"/>
    <n v="3"/>
    <n v="0.32"/>
    <n v="-114.01739999999999"/>
    <n v="2015"/>
    <x v="6"/>
    <s v="Q3"/>
    <n v="-0.30882352941176466"/>
  </r>
  <r>
    <m/>
    <m/>
    <m/>
    <m/>
    <m/>
    <m/>
    <m/>
    <m/>
    <m/>
    <m/>
    <m/>
    <m/>
    <m/>
    <m/>
    <m/>
    <m/>
    <m/>
    <m/>
    <m/>
    <m/>
    <m/>
    <n v="9546"/>
    <s v="CA-2014-166590"/>
    <d v="2014-10-29T00:00:00"/>
    <d v="2014-02-11T00:00:00"/>
    <s v="Standard Class"/>
    <s v="NC-18625"/>
    <x v="544"/>
    <x v="1"/>
    <s v="United States"/>
    <s v="Columbus"/>
    <s v="Indiana"/>
    <n v="47201"/>
    <x v="2"/>
    <s v="TEC-AC-10003433"/>
    <x v="2"/>
    <x v="11"/>
    <s v="Maxell 4.7GB DVD+R 5/Pack"/>
    <n v="1.98"/>
    <n v="2"/>
    <n v="0"/>
    <n v="0.89100000000000001"/>
    <n v="2014"/>
    <x v="2"/>
    <s v="Q4"/>
    <n v="0.45"/>
  </r>
  <r>
    <m/>
    <m/>
    <m/>
    <m/>
    <m/>
    <m/>
    <m/>
    <m/>
    <m/>
    <m/>
    <m/>
    <m/>
    <m/>
    <m/>
    <m/>
    <m/>
    <m/>
    <m/>
    <m/>
    <m/>
    <m/>
    <n v="9547"/>
    <s v="CA-2014-166590"/>
    <d v="2014-10-29T00:00:00"/>
    <d v="2014-02-11T00:00:00"/>
    <s v="Standard Class"/>
    <s v="NC-18625"/>
    <x v="544"/>
    <x v="1"/>
    <s v="United States"/>
    <s v="Columbus"/>
    <s v="Indiana"/>
    <n v="47201"/>
    <x v="2"/>
    <s v="OFF-PA-10000482"/>
    <x v="1"/>
    <x v="10"/>
    <s v="Snap-A-Way Black Print Carbonless Ruled Speed Letter, Triplicate"/>
    <n v="75.88"/>
    <n v="2"/>
    <n v="0"/>
    <n v="35.663600000000002"/>
    <n v="2014"/>
    <x v="2"/>
    <s v="Q4"/>
    <n v="0.47000000000000008"/>
  </r>
  <r>
    <m/>
    <m/>
    <m/>
    <m/>
    <m/>
    <m/>
    <m/>
    <m/>
    <m/>
    <m/>
    <m/>
    <m/>
    <m/>
    <m/>
    <m/>
    <m/>
    <m/>
    <m/>
    <m/>
    <m/>
    <m/>
    <n v="9548"/>
    <s v="CA-2016-131744"/>
    <d v="2016-06-18T00:00:00"/>
    <s v="6/20/2016"/>
    <s v="Second Class"/>
    <s v="SC-20770"/>
    <x v="34"/>
    <x v="1"/>
    <s v="United States"/>
    <s v="Philadelphia"/>
    <s v="Pennsylvania"/>
    <n v="19134"/>
    <x v="3"/>
    <s v="OFF-PA-10004610"/>
    <x v="1"/>
    <x v="10"/>
    <s v="Xerox 1900"/>
    <n v="6.8479999999999999"/>
    <n v="2"/>
    <n v="0.2"/>
    <n v="2.14"/>
    <n v="2016"/>
    <x v="1"/>
    <s v="Q2"/>
    <n v="0.3125"/>
  </r>
  <r>
    <m/>
    <m/>
    <m/>
    <m/>
    <m/>
    <m/>
    <m/>
    <m/>
    <m/>
    <m/>
    <m/>
    <m/>
    <m/>
    <m/>
    <m/>
    <m/>
    <m/>
    <m/>
    <m/>
    <m/>
    <m/>
    <n v="9549"/>
    <s v="CA-2016-131744"/>
    <d v="2016-06-18T00:00:00"/>
    <s v="6/20/2016"/>
    <s v="Second Class"/>
    <s v="SC-20770"/>
    <x v="34"/>
    <x v="1"/>
    <s v="United States"/>
    <s v="Philadelphia"/>
    <s v="Pennsylvania"/>
    <n v="19134"/>
    <x v="3"/>
    <s v="OFF-BI-10003910"/>
    <x v="1"/>
    <x v="8"/>
    <s v="DXL Angle-View Binders with Locking Rings by Samsill"/>
    <n v="4.6260000000000003"/>
    <n v="2"/>
    <n v="0.7"/>
    <n v="-3.855"/>
    <n v="2016"/>
    <x v="1"/>
    <s v="Q2"/>
    <n v="-0.83333333333333326"/>
  </r>
  <r>
    <m/>
    <m/>
    <m/>
    <m/>
    <m/>
    <m/>
    <m/>
    <m/>
    <m/>
    <m/>
    <m/>
    <m/>
    <m/>
    <m/>
    <m/>
    <m/>
    <m/>
    <m/>
    <m/>
    <m/>
    <m/>
    <n v="9550"/>
    <s v="CA-2016-131744"/>
    <d v="2016-06-18T00:00:00"/>
    <s v="6/20/2016"/>
    <s v="Second Class"/>
    <s v="SC-20770"/>
    <x v="34"/>
    <x v="1"/>
    <s v="United States"/>
    <s v="Philadelphia"/>
    <s v="Pennsylvania"/>
    <n v="19134"/>
    <x v="3"/>
    <s v="OFF-AP-10001394"/>
    <x v="1"/>
    <x v="9"/>
    <s v="Harmony Air Purifier"/>
    <n v="453.6"/>
    <n v="3"/>
    <n v="0.2"/>
    <n v="90.72"/>
    <n v="2016"/>
    <x v="1"/>
    <s v="Q2"/>
    <n v="0.19999999999999998"/>
  </r>
  <r>
    <m/>
    <m/>
    <m/>
    <m/>
    <m/>
    <m/>
    <m/>
    <m/>
    <m/>
    <m/>
    <m/>
    <m/>
    <m/>
    <m/>
    <m/>
    <m/>
    <m/>
    <m/>
    <m/>
    <m/>
    <m/>
    <n v="9551"/>
    <s v="CA-2015-160864"/>
    <d v="2015-05-03T00:00:00"/>
    <d v="2015-06-05T00:00:00"/>
    <s v="First Class"/>
    <s v="NF-18595"/>
    <x v="376"/>
    <x v="2"/>
    <s v="United States"/>
    <s v="San Jose"/>
    <s v="California"/>
    <n v="95123"/>
    <x v="1"/>
    <s v="OFF-BI-10004654"/>
    <x v="1"/>
    <x v="8"/>
    <s v="Avery Binding System Hidden Tab Executive Style Index Sets"/>
    <n v="13.848000000000001"/>
    <n v="3"/>
    <n v="0.2"/>
    <n v="5.1929999999999996"/>
    <n v="2015"/>
    <x v="5"/>
    <s v="Q2"/>
    <n v="0.37499999999999994"/>
  </r>
  <r>
    <m/>
    <m/>
    <m/>
    <m/>
    <m/>
    <m/>
    <m/>
    <m/>
    <m/>
    <m/>
    <m/>
    <m/>
    <m/>
    <m/>
    <m/>
    <m/>
    <m/>
    <m/>
    <m/>
    <m/>
    <m/>
    <n v="9552"/>
    <s v="CA-2015-147690"/>
    <d v="2015-11-10T00:00:00"/>
    <s v="11/14/2015"/>
    <s v="Standard Class"/>
    <s v="SC-20020"/>
    <x v="710"/>
    <x v="0"/>
    <s v="United States"/>
    <s v="Philadelphia"/>
    <s v="Pennsylvania"/>
    <n v="19140"/>
    <x v="3"/>
    <s v="OFF-ST-10001526"/>
    <x v="1"/>
    <x v="4"/>
    <s v="Iceberg Mobile Mega Data/Printer Cart "/>
    <n v="577.58399999999995"/>
    <n v="6"/>
    <n v="0.2"/>
    <n v="43.318800000000003"/>
    <n v="2015"/>
    <x v="0"/>
    <s v="Q4"/>
    <n v="7.5000000000000011E-2"/>
  </r>
  <r>
    <m/>
    <m/>
    <m/>
    <m/>
    <m/>
    <m/>
    <m/>
    <m/>
    <m/>
    <m/>
    <m/>
    <m/>
    <m/>
    <m/>
    <m/>
    <m/>
    <m/>
    <m/>
    <m/>
    <m/>
    <m/>
    <n v="9553"/>
    <s v="CA-2015-163923"/>
    <d v="2015-05-30T00:00:00"/>
    <d v="2015-03-06T00:00:00"/>
    <s v="Standard Class"/>
    <s v="BD-11560"/>
    <x v="786"/>
    <x v="2"/>
    <s v="United States"/>
    <s v="Springfield"/>
    <s v="Virginia"/>
    <n v="22153"/>
    <x v="0"/>
    <s v="TEC-AC-10000358"/>
    <x v="2"/>
    <x v="11"/>
    <s v="Imation Secure Drive + Hardware Encrypted USB flash drive - 16 GB"/>
    <n v="151.96"/>
    <n v="4"/>
    <n v="0"/>
    <n v="36.470399999999998"/>
    <n v="2015"/>
    <x v="5"/>
    <s v="Q2"/>
    <n v="0.23999999999999996"/>
  </r>
  <r>
    <m/>
    <m/>
    <m/>
    <m/>
    <m/>
    <m/>
    <m/>
    <m/>
    <m/>
    <m/>
    <m/>
    <m/>
    <m/>
    <m/>
    <m/>
    <m/>
    <m/>
    <m/>
    <m/>
    <m/>
    <m/>
    <n v="9554"/>
    <s v="CA-2016-125724"/>
    <d v="2016-09-22T00:00:00"/>
    <s v="9/27/2016"/>
    <s v="Standard Class"/>
    <s v="SM-20950"/>
    <x v="416"/>
    <x v="1"/>
    <s v="United States"/>
    <s v="Broomfield"/>
    <s v="Colorado"/>
    <n v="80020"/>
    <x v="1"/>
    <s v="FUR-FU-10000246"/>
    <x v="0"/>
    <x v="5"/>
    <s v="Aluminum Document Frame"/>
    <n v="68.432000000000002"/>
    <n v="7"/>
    <n v="0.2"/>
    <n v="8.5540000000000003"/>
    <n v="2016"/>
    <x v="8"/>
    <s v="Q3"/>
    <n v="0.125"/>
  </r>
  <r>
    <m/>
    <m/>
    <m/>
    <m/>
    <m/>
    <m/>
    <m/>
    <m/>
    <m/>
    <m/>
    <m/>
    <m/>
    <m/>
    <m/>
    <m/>
    <m/>
    <m/>
    <m/>
    <m/>
    <m/>
    <m/>
    <n v="9555"/>
    <s v="CA-2015-111612"/>
    <d v="2015-11-28T00:00:00"/>
    <d v="2015-02-12T00:00:00"/>
    <s v="Standard Class"/>
    <s v="EB-14110"/>
    <x v="686"/>
    <x v="0"/>
    <s v="United States"/>
    <s v="Columbus"/>
    <s v="Ohio"/>
    <n v="43229"/>
    <x v="3"/>
    <s v="FUR-FU-10003799"/>
    <x v="0"/>
    <x v="5"/>
    <s v="Seth Thomas 13 1/2&quot; Wall Clock"/>
    <n v="71.12"/>
    <n v="5"/>
    <n v="0.2"/>
    <n v="9.7789999999999999"/>
    <n v="2015"/>
    <x v="0"/>
    <s v="Q4"/>
    <n v="0.13749999999999998"/>
  </r>
  <r>
    <m/>
    <m/>
    <m/>
    <m/>
    <m/>
    <m/>
    <m/>
    <m/>
    <m/>
    <m/>
    <m/>
    <m/>
    <m/>
    <m/>
    <m/>
    <m/>
    <m/>
    <m/>
    <m/>
    <m/>
    <m/>
    <n v="9556"/>
    <s v="CA-2015-111612"/>
    <d v="2015-11-28T00:00:00"/>
    <d v="2015-02-12T00:00:00"/>
    <s v="Standard Class"/>
    <s v="EB-14110"/>
    <x v="686"/>
    <x v="0"/>
    <s v="United States"/>
    <s v="Columbus"/>
    <s v="Ohio"/>
    <n v="43229"/>
    <x v="3"/>
    <s v="OFF-FA-10003021"/>
    <x v="1"/>
    <x v="13"/>
    <s v="Staples"/>
    <n v="3.008"/>
    <n v="2"/>
    <n v="0.2"/>
    <n v="0.56399999999999995"/>
    <n v="2015"/>
    <x v="0"/>
    <s v="Q4"/>
    <n v="0.18749999999999997"/>
  </r>
  <r>
    <m/>
    <m/>
    <m/>
    <m/>
    <m/>
    <m/>
    <m/>
    <m/>
    <m/>
    <m/>
    <m/>
    <m/>
    <m/>
    <m/>
    <m/>
    <m/>
    <m/>
    <m/>
    <m/>
    <m/>
    <m/>
    <n v="9557"/>
    <s v="CA-2015-156853"/>
    <d v="2015-12-03T00:00:00"/>
    <d v="2015-05-12T00:00:00"/>
    <s v="Second Class"/>
    <s v="HP-14815"/>
    <x v="6"/>
    <x v="2"/>
    <s v="United States"/>
    <s v="Concord"/>
    <s v="New Hampshire"/>
    <n v="3301"/>
    <x v="3"/>
    <s v="OFF-PA-10003656"/>
    <x v="1"/>
    <x v="10"/>
    <s v="Xerox 1935"/>
    <n v="184.66"/>
    <n v="7"/>
    <n v="0"/>
    <n v="84.943600000000004"/>
    <n v="2015"/>
    <x v="4"/>
    <s v="Q4"/>
    <n v="0.46"/>
  </r>
  <r>
    <m/>
    <m/>
    <m/>
    <m/>
    <m/>
    <m/>
    <m/>
    <m/>
    <m/>
    <m/>
    <m/>
    <m/>
    <m/>
    <m/>
    <m/>
    <m/>
    <m/>
    <m/>
    <m/>
    <m/>
    <m/>
    <n v="9558"/>
    <s v="CA-2014-103086"/>
    <d v="2014-10-17T00:00:00"/>
    <s v="10/19/2014"/>
    <s v="Second Class"/>
    <s v="EB-14170"/>
    <x v="432"/>
    <x v="0"/>
    <s v="United States"/>
    <s v="Houston"/>
    <s v="Texas"/>
    <n v="77095"/>
    <x v="2"/>
    <s v="FUR-FU-10004586"/>
    <x v="0"/>
    <x v="5"/>
    <s v="G.E. Longer-Life Indoor Recessed Floodlight Bulbs"/>
    <n v="5.3120000000000003"/>
    <n v="2"/>
    <n v="0.6"/>
    <n v="-1.5935999999999999"/>
    <n v="2014"/>
    <x v="2"/>
    <s v="Q4"/>
    <n v="-0.3"/>
  </r>
  <r>
    <m/>
    <m/>
    <m/>
    <m/>
    <m/>
    <m/>
    <m/>
    <m/>
    <m/>
    <m/>
    <m/>
    <m/>
    <m/>
    <m/>
    <m/>
    <m/>
    <m/>
    <m/>
    <m/>
    <m/>
    <m/>
    <n v="9559"/>
    <s v="CA-2016-129280"/>
    <d v="2016-05-03T00:00:00"/>
    <d v="2016-05-05T00:00:00"/>
    <s v="First Class"/>
    <s v="SM-20905"/>
    <x v="792"/>
    <x v="0"/>
    <s v="United States"/>
    <s v="Newark"/>
    <s v="Ohio"/>
    <n v="43055"/>
    <x v="3"/>
    <s v="TEC-AC-10003832"/>
    <x v="2"/>
    <x v="11"/>
    <s v="Imation 16GB Mini TravelDrive USB 2.0 Flash Drive"/>
    <n v="132.52000000000001"/>
    <n v="5"/>
    <n v="0.2"/>
    <n v="34.786499999999997"/>
    <n v="2016"/>
    <x v="5"/>
    <s v="Q2"/>
    <n v="0.26249999999999996"/>
  </r>
  <r>
    <m/>
    <m/>
    <m/>
    <m/>
    <m/>
    <m/>
    <m/>
    <m/>
    <m/>
    <m/>
    <m/>
    <m/>
    <m/>
    <m/>
    <m/>
    <m/>
    <m/>
    <m/>
    <m/>
    <m/>
    <m/>
    <n v="9560"/>
    <s v="CA-2016-129280"/>
    <d v="2016-05-03T00:00:00"/>
    <d v="2016-05-05T00:00:00"/>
    <s v="First Class"/>
    <s v="SM-20905"/>
    <x v="792"/>
    <x v="0"/>
    <s v="United States"/>
    <s v="Newark"/>
    <s v="Ohio"/>
    <n v="43055"/>
    <x v="3"/>
    <s v="OFF-ST-10002554"/>
    <x v="1"/>
    <x v="4"/>
    <s v="Tennsco Industrial Shelving"/>
    <n v="195.64"/>
    <n v="5"/>
    <n v="0.2"/>
    <n v="-44.018999999999998"/>
    <n v="2016"/>
    <x v="5"/>
    <s v="Q2"/>
    <n v="-0.22500000000000001"/>
  </r>
  <r>
    <m/>
    <m/>
    <m/>
    <m/>
    <m/>
    <m/>
    <m/>
    <m/>
    <m/>
    <m/>
    <m/>
    <m/>
    <m/>
    <m/>
    <m/>
    <m/>
    <m/>
    <m/>
    <m/>
    <m/>
    <m/>
    <n v="9561"/>
    <s v="CA-2016-129280"/>
    <d v="2016-05-03T00:00:00"/>
    <d v="2016-05-05T00:00:00"/>
    <s v="First Class"/>
    <s v="SM-20905"/>
    <x v="792"/>
    <x v="0"/>
    <s v="United States"/>
    <s v="Newark"/>
    <s v="Ohio"/>
    <n v="43055"/>
    <x v="3"/>
    <s v="FUR-FU-10001876"/>
    <x v="0"/>
    <x v="5"/>
    <s v="Computer Room Manger, 14&quot;"/>
    <n v="51.968000000000004"/>
    <n v="2"/>
    <n v="0.2"/>
    <n v="10.393599999999999"/>
    <n v="2016"/>
    <x v="5"/>
    <s v="Q2"/>
    <n v="0.19999999999999998"/>
  </r>
  <r>
    <m/>
    <m/>
    <m/>
    <m/>
    <m/>
    <m/>
    <m/>
    <m/>
    <m/>
    <m/>
    <m/>
    <m/>
    <m/>
    <m/>
    <m/>
    <m/>
    <m/>
    <m/>
    <m/>
    <m/>
    <m/>
    <n v="9562"/>
    <s v="CA-2016-129280"/>
    <d v="2016-05-03T00:00:00"/>
    <d v="2016-05-05T00:00:00"/>
    <s v="First Class"/>
    <s v="SM-20905"/>
    <x v="792"/>
    <x v="0"/>
    <s v="United States"/>
    <s v="Newark"/>
    <s v="Ohio"/>
    <n v="43055"/>
    <x v="3"/>
    <s v="TEC-AC-10002637"/>
    <x v="2"/>
    <x v="11"/>
    <s v="Logitech VX Revolution Cordless Laser Mouse for Notebooks (Black)"/>
    <n v="431.976"/>
    <n v="3"/>
    <n v="0.2"/>
    <n v="-75.595799999999997"/>
    <n v="2016"/>
    <x v="5"/>
    <s v="Q2"/>
    <n v="-0.17499999999999999"/>
  </r>
  <r>
    <m/>
    <m/>
    <m/>
    <m/>
    <m/>
    <m/>
    <m/>
    <m/>
    <m/>
    <m/>
    <m/>
    <m/>
    <m/>
    <m/>
    <m/>
    <m/>
    <m/>
    <m/>
    <m/>
    <m/>
    <m/>
    <n v="9563"/>
    <s v="CA-2016-129280"/>
    <d v="2016-05-03T00:00:00"/>
    <d v="2016-05-05T00:00:00"/>
    <s v="First Class"/>
    <s v="SM-20905"/>
    <x v="792"/>
    <x v="0"/>
    <s v="United States"/>
    <s v="Newark"/>
    <s v="Ohio"/>
    <n v="43055"/>
    <x v="3"/>
    <s v="TEC-MA-10003589"/>
    <x v="2"/>
    <x v="15"/>
    <s v="Cisco 8961 IP Phone Charcoal"/>
    <n v="224.93700000000001"/>
    <n v="3"/>
    <n v="0.7"/>
    <n v="-164.9538"/>
    <n v="2016"/>
    <x v="5"/>
    <s v="Q2"/>
    <n v="-0.73333333333333328"/>
  </r>
  <r>
    <m/>
    <m/>
    <m/>
    <m/>
    <m/>
    <m/>
    <m/>
    <m/>
    <m/>
    <m/>
    <m/>
    <m/>
    <m/>
    <m/>
    <m/>
    <m/>
    <m/>
    <m/>
    <m/>
    <m/>
    <m/>
    <n v="9564"/>
    <s v="CA-2016-129280"/>
    <d v="2016-05-03T00:00:00"/>
    <d v="2016-05-05T00:00:00"/>
    <s v="First Class"/>
    <s v="SM-20905"/>
    <x v="792"/>
    <x v="0"/>
    <s v="United States"/>
    <s v="Newark"/>
    <s v="Ohio"/>
    <n v="43055"/>
    <x v="3"/>
    <s v="OFF-LA-10000081"/>
    <x v="1"/>
    <x v="2"/>
    <s v="Avery 496"/>
    <n v="6"/>
    <n v="2"/>
    <n v="0.2"/>
    <n v="2.1"/>
    <n v="2016"/>
    <x v="5"/>
    <s v="Q2"/>
    <n v="0.35000000000000003"/>
  </r>
  <r>
    <m/>
    <m/>
    <m/>
    <m/>
    <m/>
    <m/>
    <m/>
    <m/>
    <m/>
    <m/>
    <m/>
    <m/>
    <m/>
    <m/>
    <m/>
    <m/>
    <m/>
    <m/>
    <m/>
    <m/>
    <m/>
    <n v="9565"/>
    <s v="CA-2015-161242"/>
    <d v="2015-06-01T00:00:00"/>
    <d v="2015-08-06T00:00:00"/>
    <s v="Standard Class"/>
    <s v="CG-12040"/>
    <x v="344"/>
    <x v="2"/>
    <s v="United States"/>
    <s v="Los Angeles"/>
    <s v="California"/>
    <n v="90045"/>
    <x v="1"/>
    <s v="OFF-PA-10001838"/>
    <x v="1"/>
    <x v="10"/>
    <s v="Adams Telephone Message Book W/Dividers/Space For Phone Numbers, 5 1/4&quot;X8 1/2&quot;, 300/Messages"/>
    <n v="11.76"/>
    <n v="2"/>
    <n v="0"/>
    <n v="5.7624000000000004"/>
    <n v="2015"/>
    <x v="1"/>
    <s v="Q2"/>
    <n v="0.49000000000000005"/>
  </r>
  <r>
    <m/>
    <m/>
    <m/>
    <m/>
    <m/>
    <m/>
    <m/>
    <m/>
    <m/>
    <m/>
    <m/>
    <m/>
    <m/>
    <m/>
    <m/>
    <m/>
    <m/>
    <m/>
    <m/>
    <m/>
    <m/>
    <n v="9566"/>
    <s v="CA-2014-130428"/>
    <d v="2014-03-31T00:00:00"/>
    <s v="3/31/2014"/>
    <s v="Same Day"/>
    <s v="TG-21640"/>
    <x v="228"/>
    <x v="0"/>
    <s v="United States"/>
    <s v="Tampa"/>
    <s v="Florida"/>
    <n v="33614"/>
    <x v="0"/>
    <s v="FUR-CH-10002965"/>
    <x v="0"/>
    <x v="1"/>
    <s v="Global Leather Highback Executive Chair with Pneumatic Height Adjustment, Black"/>
    <n v="1125.4880000000001"/>
    <n v="7"/>
    <n v="0.2"/>
    <n v="98.480199999999996"/>
    <n v="2014"/>
    <x v="10"/>
    <s v="Q1"/>
    <n v="8.7499999999999994E-2"/>
  </r>
  <r>
    <m/>
    <m/>
    <m/>
    <m/>
    <m/>
    <m/>
    <m/>
    <m/>
    <m/>
    <m/>
    <m/>
    <m/>
    <m/>
    <m/>
    <m/>
    <m/>
    <m/>
    <m/>
    <m/>
    <m/>
    <m/>
    <n v="9567"/>
    <s v="CA-2014-130428"/>
    <d v="2014-03-31T00:00:00"/>
    <s v="3/31/2014"/>
    <s v="Same Day"/>
    <s v="TG-21640"/>
    <x v="228"/>
    <x v="0"/>
    <s v="United States"/>
    <s v="Tampa"/>
    <s v="Florida"/>
    <n v="33614"/>
    <x v="0"/>
    <s v="OFF-BI-10001636"/>
    <x v="1"/>
    <x v="8"/>
    <s v="Ibico Plastic and Wire Spiral Binding Combs"/>
    <n v="12.645"/>
    <n v="5"/>
    <n v="0.7"/>
    <n v="-10.116"/>
    <n v="2014"/>
    <x v="10"/>
    <s v="Q1"/>
    <n v="-0.8"/>
  </r>
  <r>
    <m/>
    <m/>
    <m/>
    <m/>
    <m/>
    <m/>
    <m/>
    <m/>
    <m/>
    <m/>
    <m/>
    <m/>
    <m/>
    <m/>
    <m/>
    <m/>
    <m/>
    <m/>
    <m/>
    <m/>
    <m/>
    <n v="9568"/>
    <s v="CA-2014-130428"/>
    <d v="2014-03-31T00:00:00"/>
    <s v="3/31/2014"/>
    <s v="Same Day"/>
    <s v="TG-21640"/>
    <x v="228"/>
    <x v="0"/>
    <s v="United States"/>
    <s v="Tampa"/>
    <s v="Florida"/>
    <n v="33614"/>
    <x v="0"/>
    <s v="OFF-AR-10004027"/>
    <x v="1"/>
    <x v="6"/>
    <s v="Binney &amp; Smith inkTank Erasable Desk Highlighter, Chisel Tip, Yellow, 12/Box"/>
    <n v="4.032"/>
    <n v="2"/>
    <n v="0.2"/>
    <n v="1.0584"/>
    <n v="2014"/>
    <x v="10"/>
    <s v="Q1"/>
    <n v="0.26250000000000001"/>
  </r>
  <r>
    <m/>
    <m/>
    <m/>
    <m/>
    <m/>
    <m/>
    <m/>
    <m/>
    <m/>
    <m/>
    <m/>
    <m/>
    <m/>
    <m/>
    <m/>
    <m/>
    <m/>
    <m/>
    <m/>
    <m/>
    <m/>
    <n v="9569"/>
    <s v="CA-2017-104388"/>
    <d v="2017-07-05T00:00:00"/>
    <d v="2017-07-07T00:00:00"/>
    <s v="First Class"/>
    <s v="DK-12835"/>
    <x v="460"/>
    <x v="1"/>
    <s v="United States"/>
    <s v="Fremont"/>
    <s v="Nebraska"/>
    <n v="68025"/>
    <x v="2"/>
    <s v="TEC-PH-10002293"/>
    <x v="2"/>
    <x v="7"/>
    <s v="Anker 36W 4-Port USB Wall Charger Travel Power Adapter for iPhone 5s 5c 5"/>
    <n v="79.959999999999994"/>
    <n v="4"/>
    <n v="0"/>
    <n v="22.3888"/>
    <n v="2017"/>
    <x v="7"/>
    <s v="Q3"/>
    <n v="0.28000000000000003"/>
  </r>
  <r>
    <m/>
    <m/>
    <m/>
    <m/>
    <m/>
    <m/>
    <m/>
    <m/>
    <m/>
    <m/>
    <m/>
    <m/>
    <m/>
    <m/>
    <m/>
    <m/>
    <m/>
    <m/>
    <m/>
    <m/>
    <m/>
    <n v="9570"/>
    <s v="CA-2015-113131"/>
    <d v="2015-09-24T00:00:00"/>
    <s v="9/24/2015"/>
    <s v="Same Day"/>
    <s v="MB-17305"/>
    <x v="93"/>
    <x v="0"/>
    <s v="United States"/>
    <s v="Columbus"/>
    <s v="Ohio"/>
    <n v="43229"/>
    <x v="3"/>
    <s v="OFF-BI-10003196"/>
    <x v="1"/>
    <x v="8"/>
    <s v="Accohide Poly Flexible Ring Binders"/>
    <n v="6.7320000000000002"/>
    <n v="6"/>
    <n v="0.7"/>
    <n v="-4.4880000000000004"/>
    <n v="2015"/>
    <x v="8"/>
    <s v="Q3"/>
    <n v="-0.66666666666666674"/>
  </r>
  <r>
    <m/>
    <m/>
    <m/>
    <m/>
    <m/>
    <m/>
    <m/>
    <m/>
    <m/>
    <m/>
    <m/>
    <m/>
    <m/>
    <m/>
    <m/>
    <m/>
    <m/>
    <m/>
    <m/>
    <m/>
    <m/>
    <n v="9571"/>
    <s v="CA-2015-113131"/>
    <d v="2015-09-24T00:00:00"/>
    <s v="9/24/2015"/>
    <s v="Same Day"/>
    <s v="MB-17305"/>
    <x v="93"/>
    <x v="0"/>
    <s v="United States"/>
    <s v="Columbus"/>
    <s v="Ohio"/>
    <n v="43229"/>
    <x v="3"/>
    <s v="OFF-ST-10001172"/>
    <x v="1"/>
    <x v="4"/>
    <s v="Tennsco Lockers, Sand"/>
    <n v="33.567999999999998"/>
    <n v="2"/>
    <n v="0.2"/>
    <n v="1.6783999999999999"/>
    <n v="2015"/>
    <x v="8"/>
    <s v="Q3"/>
    <n v="0.05"/>
  </r>
  <r>
    <m/>
    <m/>
    <m/>
    <m/>
    <m/>
    <m/>
    <m/>
    <m/>
    <m/>
    <m/>
    <m/>
    <m/>
    <m/>
    <m/>
    <m/>
    <m/>
    <m/>
    <m/>
    <m/>
    <m/>
    <m/>
    <n v="9572"/>
    <s v="CA-2015-113131"/>
    <d v="2015-09-24T00:00:00"/>
    <s v="9/24/2015"/>
    <s v="Same Day"/>
    <s v="MB-17305"/>
    <x v="93"/>
    <x v="0"/>
    <s v="United States"/>
    <s v="Columbus"/>
    <s v="Ohio"/>
    <n v="43229"/>
    <x v="3"/>
    <s v="OFF-EN-10003068"/>
    <x v="1"/>
    <x v="12"/>
    <s v="#6 3/4 Gummed Flap White Envelopes"/>
    <n v="15.84"/>
    <n v="2"/>
    <n v="0.2"/>
    <n v="5.5439999999999996"/>
    <n v="2015"/>
    <x v="8"/>
    <s v="Q3"/>
    <n v="0.35"/>
  </r>
  <r>
    <m/>
    <m/>
    <m/>
    <m/>
    <m/>
    <m/>
    <m/>
    <m/>
    <m/>
    <m/>
    <m/>
    <m/>
    <m/>
    <m/>
    <m/>
    <m/>
    <m/>
    <m/>
    <m/>
    <m/>
    <m/>
    <n v="9573"/>
    <s v="CA-2015-113131"/>
    <d v="2015-09-24T00:00:00"/>
    <s v="9/24/2015"/>
    <s v="Same Day"/>
    <s v="MB-17305"/>
    <x v="93"/>
    <x v="0"/>
    <s v="United States"/>
    <s v="Columbus"/>
    <s v="Ohio"/>
    <n v="43229"/>
    <x v="3"/>
    <s v="OFF-LA-10003510"/>
    <x v="1"/>
    <x v="2"/>
    <s v="Avery 4027 File Folder Labels for Dot Matrix Printers, 5000 Labels per Box, White"/>
    <n v="24.423999999999999"/>
    <n v="1"/>
    <n v="0.2"/>
    <n v="7.9378000000000002"/>
    <n v="2015"/>
    <x v="8"/>
    <s v="Q3"/>
    <n v="0.32500000000000001"/>
  </r>
  <r>
    <m/>
    <m/>
    <m/>
    <m/>
    <m/>
    <m/>
    <m/>
    <m/>
    <m/>
    <m/>
    <m/>
    <m/>
    <m/>
    <m/>
    <m/>
    <m/>
    <m/>
    <m/>
    <m/>
    <m/>
    <m/>
    <n v="9574"/>
    <s v="CA-2015-113131"/>
    <d v="2015-09-24T00:00:00"/>
    <s v="9/24/2015"/>
    <s v="Same Day"/>
    <s v="MB-17305"/>
    <x v="93"/>
    <x v="0"/>
    <s v="United States"/>
    <s v="Columbus"/>
    <s v="Ohio"/>
    <n v="43229"/>
    <x v="3"/>
    <s v="OFF-AR-10003504"/>
    <x v="1"/>
    <x v="6"/>
    <s v="Newell 347"/>
    <n v="17.12"/>
    <n v="5"/>
    <n v="0.2"/>
    <n v="1.9259999999999999"/>
    <n v="2015"/>
    <x v="8"/>
    <s v="Q3"/>
    <n v="0.11249999999999999"/>
  </r>
  <r>
    <m/>
    <m/>
    <m/>
    <m/>
    <m/>
    <m/>
    <m/>
    <m/>
    <m/>
    <m/>
    <m/>
    <m/>
    <m/>
    <m/>
    <m/>
    <m/>
    <m/>
    <m/>
    <m/>
    <m/>
    <m/>
    <n v="9575"/>
    <s v="CA-2015-148495"/>
    <d v="2015-08-13T00:00:00"/>
    <s v="8/13/2015"/>
    <s v="Same Day"/>
    <s v="SF-20065"/>
    <x v="11"/>
    <x v="0"/>
    <s v="United States"/>
    <s v="Pomona"/>
    <s v="California"/>
    <n v="91767"/>
    <x v="1"/>
    <s v="FUR-FU-10001889"/>
    <x v="0"/>
    <x v="5"/>
    <s v="Ultra Door Pull Handle"/>
    <n v="31.56"/>
    <n v="3"/>
    <n v="0"/>
    <n v="10.4148"/>
    <n v="2015"/>
    <x v="6"/>
    <s v="Q3"/>
    <n v="0.33"/>
  </r>
  <r>
    <m/>
    <m/>
    <m/>
    <m/>
    <m/>
    <m/>
    <m/>
    <m/>
    <m/>
    <m/>
    <m/>
    <m/>
    <m/>
    <m/>
    <m/>
    <m/>
    <m/>
    <m/>
    <m/>
    <m/>
    <m/>
    <n v="9576"/>
    <s v="CA-2015-143147"/>
    <d v="2015-05-26T00:00:00"/>
    <s v="5/28/2015"/>
    <s v="Second Class"/>
    <s v="PS-18760"/>
    <x v="519"/>
    <x v="0"/>
    <s v="United States"/>
    <s v="San Antonio"/>
    <s v="Texas"/>
    <n v="78207"/>
    <x v="2"/>
    <s v="FUR-CH-10000863"/>
    <x v="0"/>
    <x v="1"/>
    <s v="Novimex Swivel Fabric Task Chair"/>
    <n v="105.68600000000001"/>
    <n v="1"/>
    <n v="0.3"/>
    <n v="-28.686199999999999"/>
    <n v="2015"/>
    <x v="5"/>
    <s v="Q2"/>
    <n v="-0.27142857142857141"/>
  </r>
  <r>
    <m/>
    <m/>
    <m/>
    <m/>
    <m/>
    <m/>
    <m/>
    <m/>
    <m/>
    <m/>
    <m/>
    <m/>
    <m/>
    <m/>
    <m/>
    <m/>
    <m/>
    <m/>
    <m/>
    <m/>
    <m/>
    <n v="9577"/>
    <s v="CA-2015-143147"/>
    <d v="2015-05-26T00:00:00"/>
    <s v="5/28/2015"/>
    <s v="Second Class"/>
    <s v="PS-18760"/>
    <x v="519"/>
    <x v="0"/>
    <s v="United States"/>
    <s v="San Antonio"/>
    <s v="Texas"/>
    <n v="78207"/>
    <x v="2"/>
    <s v="TEC-MA-10004679"/>
    <x v="2"/>
    <x v="15"/>
    <s v="StarTech.com 10/100 VDSL2 Ethernet Extender Kit"/>
    <n v="399.54"/>
    <n v="2"/>
    <n v="0.4"/>
    <n v="-79.908000000000001"/>
    <n v="2015"/>
    <x v="5"/>
    <s v="Q2"/>
    <n v="-0.19999999999999998"/>
  </r>
  <r>
    <m/>
    <m/>
    <m/>
    <m/>
    <m/>
    <m/>
    <m/>
    <m/>
    <m/>
    <m/>
    <m/>
    <m/>
    <m/>
    <m/>
    <m/>
    <m/>
    <m/>
    <m/>
    <m/>
    <m/>
    <m/>
    <n v="9578"/>
    <s v="CA-2015-143147"/>
    <d v="2015-05-26T00:00:00"/>
    <s v="5/28/2015"/>
    <s v="Second Class"/>
    <s v="PS-18760"/>
    <x v="519"/>
    <x v="0"/>
    <s v="United States"/>
    <s v="San Antonio"/>
    <s v="Texas"/>
    <n v="78207"/>
    <x v="2"/>
    <s v="FUR-CH-10004754"/>
    <x v="0"/>
    <x v="1"/>
    <s v="Global Stack Chair with Arms, Black"/>
    <n v="104.93"/>
    <n v="5"/>
    <n v="0.3"/>
    <n v="-4.4969999999999999"/>
    <n v="2015"/>
    <x v="5"/>
    <s v="Q2"/>
    <n v="-4.2857142857142851E-2"/>
  </r>
  <r>
    <m/>
    <m/>
    <m/>
    <m/>
    <m/>
    <m/>
    <m/>
    <m/>
    <m/>
    <m/>
    <m/>
    <m/>
    <m/>
    <m/>
    <m/>
    <m/>
    <m/>
    <m/>
    <m/>
    <m/>
    <m/>
    <n v="9579"/>
    <s v="CA-2017-152975"/>
    <d v="2017-09-14T00:00:00"/>
    <s v="9/16/2017"/>
    <s v="First Class"/>
    <s v="RB-19705"/>
    <x v="42"/>
    <x v="2"/>
    <s v="United States"/>
    <s v="New York City"/>
    <s v="New York"/>
    <n v="10035"/>
    <x v="3"/>
    <s v="TEC-PH-10004586"/>
    <x v="2"/>
    <x v="7"/>
    <s v="Wilson SignalBoost 841262 DB PRO Amplifier Kit"/>
    <n v="1079.8499999999999"/>
    <n v="3"/>
    <n v="0"/>
    <n v="323.95499999999998"/>
    <n v="2017"/>
    <x v="8"/>
    <s v="Q3"/>
    <n v="0.3"/>
  </r>
  <r>
    <m/>
    <m/>
    <m/>
    <m/>
    <m/>
    <m/>
    <m/>
    <m/>
    <m/>
    <m/>
    <m/>
    <m/>
    <m/>
    <m/>
    <m/>
    <m/>
    <m/>
    <m/>
    <m/>
    <m/>
    <m/>
    <n v="9580"/>
    <s v="CA-2017-152975"/>
    <d v="2017-09-14T00:00:00"/>
    <s v="9/16/2017"/>
    <s v="First Class"/>
    <s v="RB-19705"/>
    <x v="42"/>
    <x v="2"/>
    <s v="United States"/>
    <s v="New York City"/>
    <s v="New York"/>
    <n v="10035"/>
    <x v="3"/>
    <s v="OFF-ST-10001370"/>
    <x v="1"/>
    <x v="4"/>
    <s v="Sensible Storage WireTech Storage Systems"/>
    <n v="70.98"/>
    <n v="1"/>
    <n v="0"/>
    <n v="3.5489999999999999"/>
    <n v="2017"/>
    <x v="8"/>
    <s v="Q3"/>
    <n v="4.9999999999999996E-2"/>
  </r>
  <r>
    <m/>
    <m/>
    <m/>
    <m/>
    <m/>
    <m/>
    <m/>
    <m/>
    <m/>
    <m/>
    <m/>
    <m/>
    <m/>
    <m/>
    <m/>
    <m/>
    <m/>
    <m/>
    <m/>
    <m/>
    <m/>
    <n v="9581"/>
    <s v="CA-2017-152975"/>
    <d v="2017-09-14T00:00:00"/>
    <s v="9/16/2017"/>
    <s v="First Class"/>
    <s v="RB-19705"/>
    <x v="42"/>
    <x v="2"/>
    <s v="United States"/>
    <s v="New York City"/>
    <s v="New York"/>
    <n v="10035"/>
    <x v="3"/>
    <s v="OFF-AR-10001988"/>
    <x v="1"/>
    <x v="6"/>
    <s v="Bulldog Table or Wall-Mount Pencil Sharpener"/>
    <n v="29.95"/>
    <n v="5"/>
    <n v="0"/>
    <n v="8.6854999999999993"/>
    <n v="2017"/>
    <x v="8"/>
    <s v="Q3"/>
    <n v="0.28999999999999998"/>
  </r>
  <r>
    <m/>
    <m/>
    <m/>
    <m/>
    <m/>
    <m/>
    <m/>
    <m/>
    <m/>
    <m/>
    <m/>
    <m/>
    <m/>
    <m/>
    <m/>
    <m/>
    <m/>
    <m/>
    <m/>
    <m/>
    <m/>
    <n v="9582"/>
    <s v="CA-2017-152975"/>
    <d v="2017-09-14T00:00:00"/>
    <s v="9/16/2017"/>
    <s v="First Class"/>
    <s v="RB-19705"/>
    <x v="42"/>
    <x v="2"/>
    <s v="United States"/>
    <s v="New York City"/>
    <s v="New York"/>
    <n v="10035"/>
    <x v="3"/>
    <s v="FUR-CH-10003298"/>
    <x v="0"/>
    <x v="1"/>
    <s v="Office Star - Contemporary Task Swivel chair with Loop Arms, Charcoal"/>
    <n v="589.41"/>
    <n v="5"/>
    <n v="0.1"/>
    <n v="-6.5490000000000004"/>
    <n v="2017"/>
    <x v="8"/>
    <s v="Q3"/>
    <n v="-1.1111111111111112E-2"/>
  </r>
  <r>
    <m/>
    <m/>
    <m/>
    <m/>
    <m/>
    <m/>
    <m/>
    <m/>
    <m/>
    <m/>
    <m/>
    <m/>
    <m/>
    <m/>
    <m/>
    <m/>
    <m/>
    <m/>
    <m/>
    <m/>
    <m/>
    <n v="9583"/>
    <s v="CA-2016-107475"/>
    <d v="2016-06-07T00:00:00"/>
    <d v="2016-11-06T00:00:00"/>
    <s v="Standard Class"/>
    <s v="RS-19870"/>
    <x v="789"/>
    <x v="2"/>
    <s v="United States"/>
    <s v="Philadelphia"/>
    <s v="Pennsylvania"/>
    <n v="19120"/>
    <x v="3"/>
    <s v="OFF-FA-10002988"/>
    <x v="1"/>
    <x v="13"/>
    <s v="Ideal Clamps"/>
    <n v="9.6479999999999997"/>
    <n v="6"/>
    <n v="0.2"/>
    <n v="3.4973999999999998"/>
    <n v="2016"/>
    <x v="1"/>
    <s v="Q2"/>
    <n v="0.36249999999999999"/>
  </r>
  <r>
    <m/>
    <m/>
    <m/>
    <m/>
    <m/>
    <m/>
    <m/>
    <m/>
    <m/>
    <m/>
    <m/>
    <m/>
    <m/>
    <m/>
    <m/>
    <m/>
    <m/>
    <m/>
    <m/>
    <m/>
    <m/>
    <n v="9584"/>
    <s v="CA-2017-116127"/>
    <d v="2017-06-25T00:00:00"/>
    <s v="6/27/2017"/>
    <s v="Second Class"/>
    <s v="SB-20185"/>
    <x v="766"/>
    <x v="0"/>
    <s v="United States"/>
    <s v="New York City"/>
    <s v="New York"/>
    <n v="10024"/>
    <x v="3"/>
    <s v="FUR-BO-10002213"/>
    <x v="0"/>
    <x v="0"/>
    <s v="DMI Eclipse Executive Suite Bookcases"/>
    <n v="400.78399999999999"/>
    <n v="1"/>
    <n v="0.2"/>
    <n v="-5.0098000000000003"/>
    <n v="2017"/>
    <x v="1"/>
    <s v="Q2"/>
    <n v="-1.2500000000000001E-2"/>
  </r>
  <r>
    <m/>
    <m/>
    <m/>
    <m/>
    <m/>
    <m/>
    <m/>
    <m/>
    <m/>
    <m/>
    <m/>
    <m/>
    <m/>
    <m/>
    <m/>
    <m/>
    <m/>
    <m/>
    <m/>
    <m/>
    <m/>
    <n v="9585"/>
    <s v="CA-2017-132584"/>
    <d v="2017-08-26T00:00:00"/>
    <s v="8/27/2017"/>
    <s v="First Class"/>
    <s v="HJ-14875"/>
    <x v="707"/>
    <x v="2"/>
    <s v="United States"/>
    <s v="Detroit"/>
    <s v="Michigan"/>
    <n v="48234"/>
    <x v="2"/>
    <s v="OFF-ST-10000344"/>
    <x v="1"/>
    <x v="4"/>
    <s v="Neat Ideas Personal Hanging Folder Files, Black"/>
    <n v="53.72"/>
    <n v="4"/>
    <n v="0"/>
    <n v="13.9672"/>
    <n v="2017"/>
    <x v="6"/>
    <s v="Q3"/>
    <n v="0.26"/>
  </r>
  <r>
    <m/>
    <m/>
    <m/>
    <m/>
    <m/>
    <m/>
    <m/>
    <m/>
    <m/>
    <m/>
    <m/>
    <m/>
    <m/>
    <m/>
    <m/>
    <m/>
    <m/>
    <m/>
    <m/>
    <m/>
    <m/>
    <n v="9586"/>
    <s v="CA-2016-160598"/>
    <d v="2016-08-26T00:00:00"/>
    <s v="8/28/2016"/>
    <s v="First Class"/>
    <s v="SV-20815"/>
    <x v="458"/>
    <x v="1"/>
    <s v="United States"/>
    <s v="Miami"/>
    <s v="Florida"/>
    <n v="33142"/>
    <x v="0"/>
    <s v="OFF-PA-10002319"/>
    <x v="1"/>
    <x v="10"/>
    <s v="Xerox 1944"/>
    <n v="31.007999999999999"/>
    <n v="1"/>
    <n v="0.2"/>
    <n v="11.240399999999999"/>
    <n v="2016"/>
    <x v="6"/>
    <s v="Q3"/>
    <n v="0.36249999999999999"/>
  </r>
  <r>
    <m/>
    <m/>
    <m/>
    <m/>
    <m/>
    <m/>
    <m/>
    <m/>
    <m/>
    <m/>
    <m/>
    <m/>
    <m/>
    <m/>
    <m/>
    <m/>
    <m/>
    <m/>
    <m/>
    <m/>
    <m/>
    <n v="9587"/>
    <s v="CA-2016-108630"/>
    <d v="2016-11-18T00:00:00"/>
    <s v="11/18/2016"/>
    <s v="Same Day"/>
    <s v="BE-11410"/>
    <x v="648"/>
    <x v="0"/>
    <s v="United States"/>
    <s v="Concord"/>
    <s v="California"/>
    <n v="94521"/>
    <x v="1"/>
    <s v="OFF-BI-10002437"/>
    <x v="1"/>
    <x v="8"/>
    <s v="Recycled Premium Regency Composition Covers"/>
    <n v="61.12"/>
    <n v="5"/>
    <n v="0.2"/>
    <n v="22.155999999999999"/>
    <n v="2016"/>
    <x v="0"/>
    <s v="Q4"/>
    <n v="0.36249999999999999"/>
  </r>
  <r>
    <m/>
    <m/>
    <m/>
    <m/>
    <m/>
    <m/>
    <m/>
    <m/>
    <m/>
    <m/>
    <m/>
    <m/>
    <m/>
    <m/>
    <m/>
    <m/>
    <m/>
    <m/>
    <m/>
    <m/>
    <m/>
    <n v="9588"/>
    <s v="US-2017-129203"/>
    <d v="2017-04-17T00:00:00"/>
    <s v="4/22/2017"/>
    <s v="Standard Class"/>
    <s v="BM-11575"/>
    <x v="606"/>
    <x v="1"/>
    <s v="United States"/>
    <s v="Chicago"/>
    <s v="Illinois"/>
    <n v="60653"/>
    <x v="2"/>
    <s v="OFF-ST-10001418"/>
    <x v="1"/>
    <x v="4"/>
    <s v="Carina Media Storage Towers in Natural &amp; Black"/>
    <n v="195.136"/>
    <n v="4"/>
    <n v="0.2"/>
    <n v="-43.9056"/>
    <n v="2017"/>
    <x v="3"/>
    <s v="Q2"/>
    <n v="-0.22500000000000001"/>
  </r>
  <r>
    <m/>
    <m/>
    <m/>
    <m/>
    <m/>
    <m/>
    <m/>
    <m/>
    <m/>
    <m/>
    <m/>
    <m/>
    <m/>
    <m/>
    <m/>
    <m/>
    <m/>
    <m/>
    <m/>
    <m/>
    <m/>
    <n v="9589"/>
    <s v="CA-2017-110940"/>
    <d v="2017-07-23T00:00:00"/>
    <s v="7/28/2017"/>
    <s v="Standard Class"/>
    <s v="AZ-10750"/>
    <x v="616"/>
    <x v="0"/>
    <s v="United States"/>
    <s v="Wheeling"/>
    <s v="Illinois"/>
    <n v="60090"/>
    <x v="2"/>
    <s v="OFF-AR-10000380"/>
    <x v="1"/>
    <x v="6"/>
    <s v="Hunt PowerHouse Electric Pencil Sharpener, Blue"/>
    <n v="121.536"/>
    <n v="4"/>
    <n v="0.2"/>
    <n v="15.192"/>
    <n v="2017"/>
    <x v="7"/>
    <s v="Q3"/>
    <n v="0.125"/>
  </r>
  <r>
    <m/>
    <m/>
    <m/>
    <m/>
    <m/>
    <m/>
    <m/>
    <m/>
    <m/>
    <m/>
    <m/>
    <m/>
    <m/>
    <m/>
    <m/>
    <m/>
    <m/>
    <m/>
    <m/>
    <m/>
    <m/>
    <n v="9590"/>
    <s v="CA-2014-119172"/>
    <d v="2014-05-11T00:00:00"/>
    <s v="5/15/2014"/>
    <s v="Standard Class"/>
    <s v="HD-14785"/>
    <x v="787"/>
    <x v="2"/>
    <s v="United States"/>
    <s v="Chicago"/>
    <s v="Illinois"/>
    <n v="60610"/>
    <x v="2"/>
    <s v="OFF-PA-10003036"/>
    <x v="1"/>
    <x v="10"/>
    <s v="Black Print Carbonless 8 1/2&quot; x 8 1/4&quot; Rapid Memo Book"/>
    <n v="17.472000000000001"/>
    <n v="3"/>
    <n v="0.2"/>
    <n v="5.6783999999999999"/>
    <n v="2014"/>
    <x v="5"/>
    <s v="Q2"/>
    <n v="0.32499999999999996"/>
  </r>
  <r>
    <m/>
    <m/>
    <m/>
    <m/>
    <m/>
    <m/>
    <m/>
    <m/>
    <m/>
    <m/>
    <m/>
    <m/>
    <m/>
    <m/>
    <m/>
    <m/>
    <m/>
    <m/>
    <m/>
    <m/>
    <m/>
    <n v="9591"/>
    <s v="CA-2014-119172"/>
    <d v="2014-05-11T00:00:00"/>
    <s v="5/15/2014"/>
    <s v="Standard Class"/>
    <s v="HD-14785"/>
    <x v="787"/>
    <x v="2"/>
    <s v="United States"/>
    <s v="Chicago"/>
    <s v="Illinois"/>
    <n v="60610"/>
    <x v="2"/>
    <s v="OFF-BI-10002026"/>
    <x v="1"/>
    <x v="8"/>
    <s v="Avery Arch Ring Binders"/>
    <n v="104.58"/>
    <n v="9"/>
    <n v="0.8"/>
    <n v="-172.55699999999999"/>
    <n v="2014"/>
    <x v="5"/>
    <s v="Q2"/>
    <n v="-1.65"/>
  </r>
  <r>
    <m/>
    <m/>
    <m/>
    <m/>
    <m/>
    <m/>
    <m/>
    <m/>
    <m/>
    <m/>
    <m/>
    <m/>
    <m/>
    <m/>
    <m/>
    <m/>
    <m/>
    <m/>
    <m/>
    <m/>
    <m/>
    <n v="9592"/>
    <s v="US-2016-105452"/>
    <d v="2016-07-28T00:00:00"/>
    <d v="2016-01-08T00:00:00"/>
    <s v="Standard Class"/>
    <s v="BF-11005"/>
    <x v="593"/>
    <x v="2"/>
    <s v="United States"/>
    <s v="Pasadena"/>
    <s v="Texas"/>
    <n v="77506"/>
    <x v="2"/>
    <s v="FUR-FU-10003691"/>
    <x v="0"/>
    <x v="5"/>
    <s v="Eldon Image Series Desk Accessories, Ebony"/>
    <n v="24.7"/>
    <n v="5"/>
    <n v="0.6"/>
    <n v="-9.8800000000000008"/>
    <n v="2016"/>
    <x v="7"/>
    <s v="Q3"/>
    <n v="-0.4"/>
  </r>
  <r>
    <m/>
    <m/>
    <m/>
    <m/>
    <m/>
    <m/>
    <m/>
    <m/>
    <m/>
    <m/>
    <m/>
    <m/>
    <m/>
    <m/>
    <m/>
    <m/>
    <m/>
    <m/>
    <m/>
    <m/>
    <m/>
    <n v="9593"/>
    <s v="US-2016-105452"/>
    <d v="2016-07-28T00:00:00"/>
    <d v="2016-01-08T00:00:00"/>
    <s v="Standard Class"/>
    <s v="BF-11005"/>
    <x v="593"/>
    <x v="2"/>
    <s v="United States"/>
    <s v="Pasadena"/>
    <s v="Texas"/>
    <n v="77506"/>
    <x v="2"/>
    <s v="FUR-FU-10003806"/>
    <x v="0"/>
    <x v="5"/>
    <s v="Tenex Chairmat w/ Average Lip, 45&quot; x 53&quot;"/>
    <n v="302.72000000000003"/>
    <n v="5"/>
    <n v="0.6"/>
    <n v="-378.4"/>
    <n v="2016"/>
    <x v="7"/>
    <s v="Q3"/>
    <n v="-1.2499999999999998"/>
  </r>
  <r>
    <m/>
    <m/>
    <m/>
    <m/>
    <m/>
    <m/>
    <m/>
    <m/>
    <m/>
    <m/>
    <m/>
    <m/>
    <m/>
    <m/>
    <m/>
    <m/>
    <m/>
    <m/>
    <m/>
    <m/>
    <m/>
    <n v="9594"/>
    <s v="CA-2017-108931"/>
    <d v="2017-09-14T00:00:00"/>
    <s v="9/19/2017"/>
    <s v="Standard Class"/>
    <s v="HZ-14950"/>
    <x v="521"/>
    <x v="0"/>
    <s v="United States"/>
    <s v="New York City"/>
    <s v="New York"/>
    <n v="10024"/>
    <x v="3"/>
    <s v="OFF-PA-10002741"/>
    <x v="1"/>
    <x v="10"/>
    <s v="Xerox 1980"/>
    <n v="8.56"/>
    <n v="2"/>
    <n v="0"/>
    <n v="3.8519999999999999"/>
    <n v="2017"/>
    <x v="8"/>
    <s v="Q3"/>
    <n v="0.44999999999999996"/>
  </r>
  <r>
    <m/>
    <m/>
    <m/>
    <m/>
    <m/>
    <m/>
    <m/>
    <m/>
    <m/>
    <m/>
    <m/>
    <m/>
    <m/>
    <m/>
    <m/>
    <m/>
    <m/>
    <m/>
    <m/>
    <m/>
    <m/>
    <n v="9595"/>
    <s v="CA-2017-108931"/>
    <d v="2017-09-14T00:00:00"/>
    <s v="9/19/2017"/>
    <s v="Standard Class"/>
    <s v="HZ-14950"/>
    <x v="521"/>
    <x v="0"/>
    <s v="United States"/>
    <s v="New York City"/>
    <s v="New York"/>
    <n v="10024"/>
    <x v="3"/>
    <s v="OFF-PA-10003845"/>
    <x v="1"/>
    <x v="10"/>
    <s v="Xerox 1987"/>
    <n v="11.56"/>
    <n v="2"/>
    <n v="0"/>
    <n v="5.6643999999999997"/>
    <n v="2017"/>
    <x v="8"/>
    <s v="Q3"/>
    <n v="0.48999999999999994"/>
  </r>
  <r>
    <m/>
    <m/>
    <m/>
    <m/>
    <m/>
    <m/>
    <m/>
    <m/>
    <m/>
    <m/>
    <m/>
    <m/>
    <m/>
    <m/>
    <m/>
    <m/>
    <m/>
    <m/>
    <m/>
    <m/>
    <m/>
    <n v="9596"/>
    <s v="CA-2017-104619"/>
    <d v="2017-01-24T00:00:00"/>
    <s v="1/29/2017"/>
    <s v="Standard Class"/>
    <s v="KD-16495"/>
    <x v="470"/>
    <x v="1"/>
    <s v="United States"/>
    <s v="San Jose"/>
    <s v="California"/>
    <n v="95123"/>
    <x v="1"/>
    <s v="OFF-AP-10001492"/>
    <x v="1"/>
    <x v="9"/>
    <s v="Acco Six-Outlet Power Strip, 4' Cord Length"/>
    <n v="25.86"/>
    <n v="3"/>
    <n v="0"/>
    <n v="6.7236000000000002"/>
    <n v="2017"/>
    <x v="9"/>
    <s v="Q1"/>
    <n v="0.26"/>
  </r>
  <r>
    <m/>
    <m/>
    <m/>
    <m/>
    <m/>
    <m/>
    <m/>
    <m/>
    <m/>
    <m/>
    <m/>
    <m/>
    <m/>
    <m/>
    <m/>
    <m/>
    <m/>
    <m/>
    <m/>
    <m/>
    <m/>
    <n v="9597"/>
    <s v="CA-2017-104619"/>
    <d v="2017-01-24T00:00:00"/>
    <s v="1/29/2017"/>
    <s v="Standard Class"/>
    <s v="KD-16495"/>
    <x v="470"/>
    <x v="1"/>
    <s v="United States"/>
    <s v="San Jose"/>
    <s v="California"/>
    <n v="95123"/>
    <x v="1"/>
    <s v="OFF-BI-10004318"/>
    <x v="1"/>
    <x v="8"/>
    <s v="Ibico EB-19 Dual Function Manual Binding System"/>
    <n v="276.78399999999999"/>
    <n v="2"/>
    <n v="0.2"/>
    <n v="89.954800000000006"/>
    <n v="2017"/>
    <x v="9"/>
    <s v="Q1"/>
    <n v="0.32500000000000001"/>
  </r>
  <r>
    <m/>
    <m/>
    <m/>
    <m/>
    <m/>
    <m/>
    <m/>
    <m/>
    <m/>
    <m/>
    <m/>
    <m/>
    <m/>
    <m/>
    <m/>
    <m/>
    <m/>
    <m/>
    <m/>
    <m/>
    <m/>
    <n v="9598"/>
    <s v="CA-2017-104619"/>
    <d v="2017-01-24T00:00:00"/>
    <s v="1/29/2017"/>
    <s v="Standard Class"/>
    <s v="KD-16495"/>
    <x v="470"/>
    <x v="1"/>
    <s v="United States"/>
    <s v="San Jose"/>
    <s v="California"/>
    <n v="95123"/>
    <x v="1"/>
    <s v="TEC-PH-10000193"/>
    <x v="2"/>
    <x v="7"/>
    <s v="Jensen SMPS-640 - speaker phone"/>
    <n v="110.352"/>
    <n v="3"/>
    <n v="0.2"/>
    <n v="8.2764000000000006"/>
    <n v="2017"/>
    <x v="9"/>
    <s v="Q1"/>
    <n v="7.4999999999999997E-2"/>
  </r>
  <r>
    <m/>
    <m/>
    <m/>
    <m/>
    <m/>
    <m/>
    <m/>
    <m/>
    <m/>
    <m/>
    <m/>
    <m/>
    <m/>
    <m/>
    <m/>
    <m/>
    <m/>
    <m/>
    <m/>
    <m/>
    <m/>
    <n v="9599"/>
    <s v="CA-2015-149517"/>
    <d v="2015-09-19T00:00:00"/>
    <s v="9/23/2015"/>
    <s v="Standard Class"/>
    <s v="FC-14245"/>
    <x v="763"/>
    <x v="2"/>
    <s v="United States"/>
    <s v="Sacramento"/>
    <s v="California"/>
    <n v="95823"/>
    <x v="1"/>
    <s v="FUR-FU-10003464"/>
    <x v="0"/>
    <x v="5"/>
    <s v="Seth Thomas 8 1/2&quot; Cubicle Clock"/>
    <n v="60.84"/>
    <n v="3"/>
    <n v="0"/>
    <n v="19.468800000000002"/>
    <n v="2015"/>
    <x v="8"/>
    <s v="Q3"/>
    <n v="0.32"/>
  </r>
  <r>
    <m/>
    <m/>
    <m/>
    <m/>
    <m/>
    <m/>
    <m/>
    <m/>
    <m/>
    <m/>
    <m/>
    <m/>
    <m/>
    <m/>
    <m/>
    <m/>
    <m/>
    <m/>
    <m/>
    <m/>
    <m/>
    <n v="9600"/>
    <s v="CA-2015-116841"/>
    <d v="2015-04-14T00:00:00"/>
    <s v="4/18/2015"/>
    <s v="Standard Class"/>
    <s v="TP-21130"/>
    <x v="236"/>
    <x v="0"/>
    <s v="United States"/>
    <s v="Springfield"/>
    <s v="Oregon"/>
    <n v="97477"/>
    <x v="1"/>
    <s v="OFF-AP-10002403"/>
    <x v="1"/>
    <x v="9"/>
    <s v="Acco Smartsocket Color-Coded Six-Outlet AC Adapter Model Surge Protectors"/>
    <n v="35.207999999999998"/>
    <n v="1"/>
    <n v="0.2"/>
    <n v="2.6406000000000001"/>
    <n v="2015"/>
    <x v="3"/>
    <s v="Q2"/>
    <n v="7.5000000000000011E-2"/>
  </r>
  <r>
    <m/>
    <m/>
    <m/>
    <m/>
    <m/>
    <m/>
    <m/>
    <m/>
    <m/>
    <m/>
    <m/>
    <m/>
    <m/>
    <m/>
    <m/>
    <m/>
    <m/>
    <m/>
    <m/>
    <m/>
    <m/>
    <n v="9601"/>
    <s v="CA-2017-107797"/>
    <d v="2017-05-08T00:00:00"/>
    <d v="2017-11-05T00:00:00"/>
    <s v="Second Class"/>
    <s v="EB-13705"/>
    <x v="182"/>
    <x v="1"/>
    <s v="United States"/>
    <s v="Mansfield"/>
    <s v="Texas"/>
    <n v="76063"/>
    <x v="2"/>
    <s v="OFF-PA-10003848"/>
    <x v="1"/>
    <x v="10"/>
    <s v="Xerox 1997"/>
    <n v="41.472000000000001"/>
    <n v="8"/>
    <n v="0.2"/>
    <n v="14.5152"/>
    <n v="2017"/>
    <x v="5"/>
    <s v="Q2"/>
    <n v="0.35"/>
  </r>
  <r>
    <m/>
    <m/>
    <m/>
    <m/>
    <m/>
    <m/>
    <m/>
    <m/>
    <m/>
    <m/>
    <m/>
    <m/>
    <m/>
    <m/>
    <m/>
    <m/>
    <m/>
    <m/>
    <m/>
    <m/>
    <m/>
    <n v="9602"/>
    <s v="CA-2016-117604"/>
    <d v="2016-09-04T00:00:00"/>
    <d v="2016-09-09T00:00:00"/>
    <s v="Standard Class"/>
    <s v="JP-15520"/>
    <x v="187"/>
    <x v="0"/>
    <s v="United States"/>
    <s v="Jonesboro"/>
    <s v="Arkansas"/>
    <n v="72401"/>
    <x v="0"/>
    <s v="OFF-PA-10001357"/>
    <x v="1"/>
    <x v="10"/>
    <s v="Xerox 1886"/>
    <n v="239.5"/>
    <n v="5"/>
    <n v="0"/>
    <n v="114.96"/>
    <n v="2016"/>
    <x v="8"/>
    <s v="Q3"/>
    <n v="0.48"/>
  </r>
  <r>
    <m/>
    <m/>
    <m/>
    <m/>
    <m/>
    <m/>
    <m/>
    <m/>
    <m/>
    <m/>
    <m/>
    <m/>
    <m/>
    <m/>
    <m/>
    <m/>
    <m/>
    <m/>
    <m/>
    <m/>
    <m/>
    <n v="9603"/>
    <s v="CA-2014-130155"/>
    <d v="2014-05-19T00:00:00"/>
    <s v="5/22/2014"/>
    <s v="First Class"/>
    <s v="TD-20995"/>
    <x v="143"/>
    <x v="0"/>
    <s v="United States"/>
    <s v="Virginia Beach"/>
    <s v="Virginia"/>
    <n v="23464"/>
    <x v="0"/>
    <s v="OFF-SU-10004737"/>
    <x v="1"/>
    <x v="14"/>
    <s v="Acme Design Stainless Steel Bent Scissors"/>
    <n v="34.200000000000003"/>
    <n v="5"/>
    <n v="0"/>
    <n v="9.234"/>
    <n v="2014"/>
    <x v="5"/>
    <s v="Q2"/>
    <n v="0.26999999999999996"/>
  </r>
  <r>
    <m/>
    <m/>
    <m/>
    <m/>
    <m/>
    <m/>
    <m/>
    <m/>
    <m/>
    <m/>
    <m/>
    <m/>
    <m/>
    <m/>
    <m/>
    <m/>
    <m/>
    <m/>
    <m/>
    <m/>
    <m/>
    <n v="9604"/>
    <s v="CA-2016-129861"/>
    <d v="2016-06-17T00:00:00"/>
    <s v="6/23/2016"/>
    <s v="Standard Class"/>
    <s v="DM-13345"/>
    <x v="664"/>
    <x v="1"/>
    <s v="United States"/>
    <s v="Rochester"/>
    <s v="New York"/>
    <n v="14609"/>
    <x v="3"/>
    <s v="FUR-TA-10003715"/>
    <x v="0"/>
    <x v="3"/>
    <s v="Hon 2111 Invitation Series Corner Table"/>
    <n v="376.86599999999999"/>
    <n v="3"/>
    <n v="0.4"/>
    <n v="-213.5574"/>
    <n v="2016"/>
    <x v="1"/>
    <s v="Q2"/>
    <n v="-0.56666666666666665"/>
  </r>
  <r>
    <m/>
    <m/>
    <m/>
    <m/>
    <m/>
    <m/>
    <m/>
    <m/>
    <m/>
    <m/>
    <m/>
    <m/>
    <m/>
    <m/>
    <m/>
    <m/>
    <m/>
    <m/>
    <m/>
    <m/>
    <m/>
    <n v="9605"/>
    <s v="CA-2015-138625"/>
    <d v="2015-11-02T00:00:00"/>
    <d v="2015-05-11T00:00:00"/>
    <s v="First Class"/>
    <s v="EG-13900"/>
    <x v="283"/>
    <x v="0"/>
    <s v="United States"/>
    <s v="Chesapeake"/>
    <s v="Virginia"/>
    <n v="23320"/>
    <x v="0"/>
    <s v="OFF-AP-10003099"/>
    <x v="1"/>
    <x v="9"/>
    <s v="Eureka Hand Vacuum, Bagless"/>
    <n v="197.72"/>
    <n v="4"/>
    <n v="0"/>
    <n v="55.361600000000003"/>
    <n v="2015"/>
    <x v="0"/>
    <s v="Q4"/>
    <n v="0.28000000000000003"/>
  </r>
  <r>
    <m/>
    <m/>
    <m/>
    <m/>
    <m/>
    <m/>
    <m/>
    <m/>
    <m/>
    <m/>
    <m/>
    <m/>
    <m/>
    <m/>
    <m/>
    <m/>
    <m/>
    <m/>
    <m/>
    <m/>
    <m/>
    <n v="9606"/>
    <s v="US-2017-122672"/>
    <d v="2017-11-04T00:00:00"/>
    <d v="2017-09-11T00:00:00"/>
    <s v="Standard Class"/>
    <s v="HG-14965"/>
    <x v="428"/>
    <x v="1"/>
    <s v="United States"/>
    <s v="Lancaster"/>
    <s v="Ohio"/>
    <n v="43130"/>
    <x v="3"/>
    <s v="TEC-AC-10002323"/>
    <x v="2"/>
    <x v="11"/>
    <s v="SanDisk Ultra 32 GB MicroSDHC Class 10 Memory Card"/>
    <n v="70.72"/>
    <n v="4"/>
    <n v="0.2"/>
    <n v="-6.1879999999999997"/>
    <n v="2017"/>
    <x v="0"/>
    <s v="Q4"/>
    <n v="-8.7499999999999994E-2"/>
  </r>
  <r>
    <m/>
    <m/>
    <m/>
    <m/>
    <m/>
    <m/>
    <m/>
    <m/>
    <m/>
    <m/>
    <m/>
    <m/>
    <m/>
    <m/>
    <m/>
    <m/>
    <m/>
    <m/>
    <m/>
    <m/>
    <m/>
    <n v="9607"/>
    <s v="US-2017-122672"/>
    <d v="2017-11-04T00:00:00"/>
    <d v="2017-09-11T00:00:00"/>
    <s v="Standard Class"/>
    <s v="HG-14965"/>
    <x v="428"/>
    <x v="1"/>
    <s v="United States"/>
    <s v="Lancaster"/>
    <s v="Ohio"/>
    <n v="43130"/>
    <x v="3"/>
    <s v="OFF-ST-10002344"/>
    <x v="1"/>
    <x v="4"/>
    <s v="Carina 42&quot;Hx23 3/4&quot;W Media Storage Unit"/>
    <n v="194.352"/>
    <n v="3"/>
    <n v="0.2"/>
    <n v="-43.729199999999999"/>
    <n v="2017"/>
    <x v="0"/>
    <s v="Q4"/>
    <n v="-0.22499999999999998"/>
  </r>
  <r>
    <m/>
    <m/>
    <m/>
    <m/>
    <m/>
    <m/>
    <m/>
    <m/>
    <m/>
    <m/>
    <m/>
    <m/>
    <m/>
    <m/>
    <m/>
    <m/>
    <m/>
    <m/>
    <m/>
    <m/>
    <m/>
    <n v="9608"/>
    <s v="CA-2017-117128"/>
    <d v="2017-12-05T00:00:00"/>
    <d v="2017-08-12T00:00:00"/>
    <s v="Second Class"/>
    <s v="BF-11080"/>
    <x v="569"/>
    <x v="0"/>
    <s v="United States"/>
    <s v="New York City"/>
    <s v="New York"/>
    <n v="10024"/>
    <x v="3"/>
    <s v="OFF-PA-10000007"/>
    <x v="1"/>
    <x v="10"/>
    <s v="Telephone Message Books with Fax/Mobile Section, 4 1/4&quot; x 6&quot;"/>
    <n v="21.6"/>
    <n v="6"/>
    <n v="0"/>
    <n v="9.9359999999999999"/>
    <n v="2017"/>
    <x v="4"/>
    <s v="Q4"/>
    <n v="0.45999999999999996"/>
  </r>
  <r>
    <m/>
    <m/>
    <m/>
    <m/>
    <m/>
    <m/>
    <m/>
    <m/>
    <m/>
    <m/>
    <m/>
    <m/>
    <m/>
    <m/>
    <m/>
    <m/>
    <m/>
    <m/>
    <m/>
    <m/>
    <m/>
    <n v="9609"/>
    <s v="CA-2017-117128"/>
    <d v="2017-12-05T00:00:00"/>
    <d v="2017-08-12T00:00:00"/>
    <s v="Second Class"/>
    <s v="BF-11080"/>
    <x v="569"/>
    <x v="0"/>
    <s v="United States"/>
    <s v="New York City"/>
    <s v="New York"/>
    <n v="10024"/>
    <x v="3"/>
    <s v="OFF-LA-10000248"/>
    <x v="1"/>
    <x v="2"/>
    <s v="Avery 52"/>
    <n v="11.07"/>
    <n v="3"/>
    <n v="0"/>
    <n v="5.2028999999999996"/>
    <n v="2017"/>
    <x v="4"/>
    <s v="Q4"/>
    <n v="0.47"/>
  </r>
  <r>
    <m/>
    <m/>
    <m/>
    <m/>
    <m/>
    <m/>
    <m/>
    <m/>
    <m/>
    <m/>
    <m/>
    <m/>
    <m/>
    <m/>
    <m/>
    <m/>
    <m/>
    <m/>
    <m/>
    <m/>
    <m/>
    <n v="9610"/>
    <s v="CA-2016-130638"/>
    <d v="2016-05-16T00:00:00"/>
    <s v="5/19/2016"/>
    <s v="Second Class"/>
    <s v="SC-20095"/>
    <x v="183"/>
    <x v="0"/>
    <s v="United States"/>
    <s v="Los Angeles"/>
    <s v="California"/>
    <n v="90045"/>
    <x v="1"/>
    <s v="FUR-FU-10002116"/>
    <x v="0"/>
    <x v="5"/>
    <s v="Tenex Carpeted, Granite-Look or Clear Contemporary Contour Shape Chair Mats"/>
    <n v="282.83999999999997"/>
    <n v="4"/>
    <n v="0"/>
    <n v="19.7988"/>
    <n v="2016"/>
    <x v="5"/>
    <s v="Q2"/>
    <n v="7.0000000000000007E-2"/>
  </r>
  <r>
    <m/>
    <m/>
    <m/>
    <m/>
    <m/>
    <m/>
    <m/>
    <m/>
    <m/>
    <m/>
    <m/>
    <m/>
    <m/>
    <m/>
    <m/>
    <m/>
    <m/>
    <m/>
    <m/>
    <m/>
    <m/>
    <n v="9611"/>
    <s v="CA-2016-130638"/>
    <d v="2016-05-16T00:00:00"/>
    <s v="5/19/2016"/>
    <s v="Second Class"/>
    <s v="SC-20095"/>
    <x v="183"/>
    <x v="0"/>
    <s v="United States"/>
    <s v="Los Angeles"/>
    <s v="California"/>
    <n v="90045"/>
    <x v="1"/>
    <s v="OFF-LA-10002195"/>
    <x v="1"/>
    <x v="2"/>
    <s v="Avery 481"/>
    <n v="27.72"/>
    <n v="9"/>
    <n v="0"/>
    <n v="13.3056"/>
    <n v="2016"/>
    <x v="5"/>
    <s v="Q2"/>
    <n v="0.48000000000000004"/>
  </r>
  <r>
    <m/>
    <m/>
    <m/>
    <m/>
    <m/>
    <m/>
    <m/>
    <m/>
    <m/>
    <m/>
    <m/>
    <m/>
    <m/>
    <m/>
    <m/>
    <m/>
    <m/>
    <m/>
    <m/>
    <m/>
    <m/>
    <n v="9612"/>
    <s v="CA-2017-144365"/>
    <d v="2017-10-24T00:00:00"/>
    <s v="10/30/2017"/>
    <s v="Standard Class"/>
    <s v="CS-11950"/>
    <x v="229"/>
    <x v="0"/>
    <s v="United States"/>
    <s v="Jackson"/>
    <s v="Mississippi"/>
    <n v="39212"/>
    <x v="0"/>
    <s v="OFF-FA-10000735"/>
    <x v="1"/>
    <x v="13"/>
    <s v="Staples"/>
    <n v="11.68"/>
    <n v="4"/>
    <n v="0"/>
    <n v="5.2560000000000002"/>
    <n v="2017"/>
    <x v="2"/>
    <s v="Q4"/>
    <n v="0.45"/>
  </r>
  <r>
    <m/>
    <m/>
    <m/>
    <m/>
    <m/>
    <m/>
    <m/>
    <m/>
    <m/>
    <m/>
    <m/>
    <m/>
    <m/>
    <m/>
    <m/>
    <m/>
    <m/>
    <m/>
    <m/>
    <m/>
    <m/>
    <n v="9613"/>
    <s v="CA-2016-110086"/>
    <d v="2016-09-18T00:00:00"/>
    <s v="9/22/2016"/>
    <s v="Standard Class"/>
    <s v="BD-11320"/>
    <x v="217"/>
    <x v="0"/>
    <s v="United States"/>
    <s v="Woodland"/>
    <s v="California"/>
    <n v="95695"/>
    <x v="1"/>
    <s v="TEC-PH-10001299"/>
    <x v="2"/>
    <x v="7"/>
    <s v="Polycom CX300 Desktop Phone USB VoIP phone"/>
    <n v="239.98400000000001"/>
    <n v="2"/>
    <n v="0.2"/>
    <n v="23.9984"/>
    <n v="2016"/>
    <x v="8"/>
    <s v="Q3"/>
    <n v="9.9999999999999992E-2"/>
  </r>
  <r>
    <m/>
    <m/>
    <m/>
    <m/>
    <m/>
    <m/>
    <m/>
    <m/>
    <m/>
    <m/>
    <m/>
    <m/>
    <m/>
    <m/>
    <m/>
    <m/>
    <m/>
    <m/>
    <m/>
    <m/>
    <m/>
    <n v="9614"/>
    <s v="CA-2014-128524"/>
    <d v="2014-11-11T00:00:00"/>
    <s v="11/13/2014"/>
    <s v="First Class"/>
    <s v="MZ-17515"/>
    <x v="89"/>
    <x v="1"/>
    <s v="United States"/>
    <s v="Seattle"/>
    <s v="Washington"/>
    <n v="98115"/>
    <x v="1"/>
    <s v="OFF-AP-10002892"/>
    <x v="1"/>
    <x v="9"/>
    <s v="Belkin F5C206VTEL 6 Outlet Surge"/>
    <n v="22.98"/>
    <n v="1"/>
    <n v="0"/>
    <n v="6.8940000000000001"/>
    <n v="2014"/>
    <x v="0"/>
    <s v="Q4"/>
    <n v="0.3"/>
  </r>
  <r>
    <m/>
    <m/>
    <m/>
    <m/>
    <m/>
    <m/>
    <m/>
    <m/>
    <m/>
    <m/>
    <m/>
    <m/>
    <m/>
    <m/>
    <m/>
    <m/>
    <m/>
    <m/>
    <m/>
    <m/>
    <m/>
    <n v="9615"/>
    <s v="CA-2014-128524"/>
    <d v="2014-11-11T00:00:00"/>
    <s v="11/13/2014"/>
    <s v="First Class"/>
    <s v="MZ-17515"/>
    <x v="89"/>
    <x v="1"/>
    <s v="United States"/>
    <s v="Seattle"/>
    <s v="Washington"/>
    <n v="98115"/>
    <x v="1"/>
    <s v="TEC-AC-10002718"/>
    <x v="2"/>
    <x v="11"/>
    <s v="Belkin Standard 104 key USB Keyboard"/>
    <n v="102.13"/>
    <n v="7"/>
    <n v="0"/>
    <n v="15.3195"/>
    <n v="2014"/>
    <x v="0"/>
    <s v="Q4"/>
    <n v="0.15"/>
  </r>
  <r>
    <m/>
    <m/>
    <m/>
    <m/>
    <m/>
    <m/>
    <m/>
    <m/>
    <m/>
    <m/>
    <m/>
    <m/>
    <m/>
    <m/>
    <m/>
    <m/>
    <m/>
    <m/>
    <m/>
    <m/>
    <m/>
    <n v="9616"/>
    <s v="CA-2014-128524"/>
    <d v="2014-11-11T00:00:00"/>
    <s v="11/13/2014"/>
    <s v="First Class"/>
    <s v="MZ-17515"/>
    <x v="89"/>
    <x v="1"/>
    <s v="United States"/>
    <s v="Seattle"/>
    <s v="Washington"/>
    <n v="98115"/>
    <x v="1"/>
    <s v="OFF-BI-10003527"/>
    <x v="1"/>
    <x v="8"/>
    <s v="Fellowes PB500 Electric Punch Plastic Comb Binding Machine with Manual Bind"/>
    <n v="2033.5840000000001"/>
    <n v="2"/>
    <n v="0.2"/>
    <n v="762.59400000000005"/>
    <n v="2014"/>
    <x v="0"/>
    <s v="Q4"/>
    <n v="0.375"/>
  </r>
  <r>
    <m/>
    <m/>
    <m/>
    <m/>
    <m/>
    <m/>
    <m/>
    <m/>
    <m/>
    <m/>
    <m/>
    <m/>
    <m/>
    <m/>
    <m/>
    <m/>
    <m/>
    <m/>
    <m/>
    <m/>
    <m/>
    <n v="9617"/>
    <s v="CA-2016-140256"/>
    <d v="2016-08-22T00:00:00"/>
    <s v="8/29/2016"/>
    <s v="Standard Class"/>
    <s v="PW-19030"/>
    <x v="463"/>
    <x v="1"/>
    <s v="United States"/>
    <s v="Los Angeles"/>
    <s v="California"/>
    <n v="90049"/>
    <x v="1"/>
    <s v="OFF-AR-10002255"/>
    <x v="1"/>
    <x v="6"/>
    <s v="Newell 346"/>
    <n v="5.76"/>
    <n v="2"/>
    <n v="0"/>
    <n v="1.6704000000000001"/>
    <n v="2016"/>
    <x v="6"/>
    <s v="Q3"/>
    <n v="0.29000000000000004"/>
  </r>
  <r>
    <m/>
    <m/>
    <m/>
    <m/>
    <m/>
    <m/>
    <m/>
    <m/>
    <m/>
    <m/>
    <m/>
    <m/>
    <m/>
    <m/>
    <m/>
    <m/>
    <m/>
    <m/>
    <m/>
    <m/>
    <m/>
    <n v="9618"/>
    <s v="CA-2017-160633"/>
    <d v="2017-11-16T00:00:00"/>
    <s v="11/21/2017"/>
    <s v="Standard Class"/>
    <s v="BS-11380"/>
    <x v="510"/>
    <x v="1"/>
    <s v="United States"/>
    <s v="Bowling Green"/>
    <s v="Ohio"/>
    <n v="43402"/>
    <x v="3"/>
    <s v="TEC-CO-10002095"/>
    <x v="2"/>
    <x v="16"/>
    <s v="Hewlett Packard 610 Color Digital Copier / Printer"/>
    <n v="899.98199999999997"/>
    <n v="3"/>
    <n v="0.4"/>
    <n v="74.998500000000007"/>
    <n v="2017"/>
    <x v="0"/>
    <s v="Q4"/>
    <n v="8.3333333333333343E-2"/>
  </r>
  <r>
    <m/>
    <m/>
    <m/>
    <m/>
    <m/>
    <m/>
    <m/>
    <m/>
    <m/>
    <m/>
    <m/>
    <m/>
    <m/>
    <m/>
    <m/>
    <m/>
    <m/>
    <m/>
    <m/>
    <m/>
    <m/>
    <n v="9619"/>
    <s v="CA-2017-160633"/>
    <d v="2017-11-16T00:00:00"/>
    <s v="11/21/2017"/>
    <s v="Standard Class"/>
    <s v="BS-11380"/>
    <x v="510"/>
    <x v="1"/>
    <s v="United States"/>
    <s v="Bowling Green"/>
    <s v="Ohio"/>
    <n v="43402"/>
    <x v="3"/>
    <s v="OFF-AR-10004022"/>
    <x v="1"/>
    <x v="6"/>
    <s v="Panasonic KP-380BK Classic Electric Pencil Sharpener"/>
    <n v="86.352000000000004"/>
    <n v="3"/>
    <n v="0.2"/>
    <n v="5.3970000000000002"/>
    <n v="2017"/>
    <x v="0"/>
    <s v="Q4"/>
    <n v="6.25E-2"/>
  </r>
  <r>
    <m/>
    <m/>
    <m/>
    <m/>
    <m/>
    <m/>
    <m/>
    <m/>
    <m/>
    <m/>
    <m/>
    <m/>
    <m/>
    <m/>
    <m/>
    <m/>
    <m/>
    <m/>
    <m/>
    <m/>
    <m/>
    <n v="9620"/>
    <s v="CA-2017-160633"/>
    <d v="2017-11-16T00:00:00"/>
    <s v="11/21/2017"/>
    <s v="Standard Class"/>
    <s v="BS-11380"/>
    <x v="510"/>
    <x v="1"/>
    <s v="United States"/>
    <s v="Bowling Green"/>
    <s v="Ohio"/>
    <n v="43402"/>
    <x v="3"/>
    <s v="TEC-AC-10002335"/>
    <x v="2"/>
    <x v="11"/>
    <s v="Logitech Media Keyboard K200"/>
    <n v="139.96"/>
    <n v="5"/>
    <n v="0.2"/>
    <n v="-1.7495000000000001"/>
    <n v="2017"/>
    <x v="0"/>
    <s v="Q4"/>
    <n v="-1.2499999999999999E-2"/>
  </r>
  <r>
    <m/>
    <m/>
    <m/>
    <m/>
    <m/>
    <m/>
    <m/>
    <m/>
    <m/>
    <m/>
    <m/>
    <m/>
    <m/>
    <m/>
    <m/>
    <m/>
    <m/>
    <m/>
    <m/>
    <m/>
    <m/>
    <n v="9621"/>
    <s v="CA-2014-115133"/>
    <d v="2014-09-26T00:00:00"/>
    <s v="9/30/2014"/>
    <s v="Standard Class"/>
    <s v="DA-13450"/>
    <x v="526"/>
    <x v="2"/>
    <s v="United States"/>
    <s v="Lancaster"/>
    <s v="Ohio"/>
    <n v="43130"/>
    <x v="3"/>
    <s v="OFF-AP-10001634"/>
    <x v="1"/>
    <x v="9"/>
    <s v="Hoover Commercial Lightweight Upright Vacuum"/>
    <n v="16.704000000000001"/>
    <n v="6"/>
    <n v="0.2"/>
    <n v="1.2527999999999999"/>
    <n v="2014"/>
    <x v="8"/>
    <s v="Q3"/>
    <n v="7.4999999999999997E-2"/>
  </r>
  <r>
    <m/>
    <m/>
    <m/>
    <m/>
    <m/>
    <m/>
    <m/>
    <m/>
    <m/>
    <m/>
    <m/>
    <m/>
    <m/>
    <m/>
    <m/>
    <m/>
    <m/>
    <m/>
    <m/>
    <m/>
    <m/>
    <n v="9622"/>
    <s v="CA-2014-115133"/>
    <d v="2014-09-26T00:00:00"/>
    <s v="9/30/2014"/>
    <s v="Standard Class"/>
    <s v="DA-13450"/>
    <x v="526"/>
    <x v="2"/>
    <s v="United States"/>
    <s v="Lancaster"/>
    <s v="Ohio"/>
    <n v="43130"/>
    <x v="3"/>
    <s v="TEC-AC-10002370"/>
    <x v="2"/>
    <x v="11"/>
    <s v="Maxell CD-R Discs"/>
    <n v="3.1520000000000001"/>
    <n v="2"/>
    <n v="0.2"/>
    <n v="0.4728"/>
    <n v="2014"/>
    <x v="8"/>
    <s v="Q3"/>
    <n v="0.15"/>
  </r>
  <r>
    <m/>
    <m/>
    <m/>
    <m/>
    <m/>
    <m/>
    <m/>
    <m/>
    <m/>
    <m/>
    <m/>
    <m/>
    <m/>
    <m/>
    <m/>
    <m/>
    <m/>
    <m/>
    <m/>
    <m/>
    <m/>
    <n v="9623"/>
    <s v="CA-2014-115133"/>
    <d v="2014-09-26T00:00:00"/>
    <s v="9/30/2014"/>
    <s v="Standard Class"/>
    <s v="DA-13450"/>
    <x v="526"/>
    <x v="2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  <n v="2014"/>
    <x v="8"/>
    <s v="Q3"/>
    <n v="0.33749999999999997"/>
  </r>
  <r>
    <m/>
    <m/>
    <m/>
    <m/>
    <m/>
    <m/>
    <m/>
    <m/>
    <m/>
    <m/>
    <m/>
    <m/>
    <m/>
    <m/>
    <m/>
    <m/>
    <m/>
    <m/>
    <m/>
    <m/>
    <m/>
    <n v="9624"/>
    <s v="CA-2017-137449"/>
    <d v="2017-06-29T00:00:00"/>
    <s v="6/30/2017"/>
    <s v="First Class"/>
    <s v="ME-17725"/>
    <x v="250"/>
    <x v="0"/>
    <s v="United States"/>
    <s v="Dallas"/>
    <s v="Texas"/>
    <n v="75220"/>
    <x v="2"/>
    <s v="OFF-AP-10000240"/>
    <x v="1"/>
    <x v="9"/>
    <s v="Belkin F9G930V10-GRY 9 Outlet Surge"/>
    <n v="21.391999999999999"/>
    <n v="2"/>
    <n v="0.8"/>
    <n v="-54.549599999999998"/>
    <n v="2017"/>
    <x v="1"/>
    <s v="Q2"/>
    <n v="-2.5499999999999998"/>
  </r>
  <r>
    <m/>
    <m/>
    <m/>
    <m/>
    <m/>
    <m/>
    <m/>
    <m/>
    <m/>
    <m/>
    <m/>
    <m/>
    <m/>
    <m/>
    <m/>
    <m/>
    <m/>
    <m/>
    <m/>
    <m/>
    <m/>
    <n v="9625"/>
    <s v="CA-2017-137449"/>
    <d v="2017-06-29T00:00:00"/>
    <s v="6/30/2017"/>
    <s v="First Class"/>
    <s v="ME-17725"/>
    <x v="250"/>
    <x v="0"/>
    <s v="United States"/>
    <s v="Dallas"/>
    <s v="Texas"/>
    <n v="75220"/>
    <x v="2"/>
    <s v="FUR-TA-10002855"/>
    <x v="0"/>
    <x v="3"/>
    <s v="Bevis Round Conference Table Top &amp; Single Column Base"/>
    <n v="307.31400000000002"/>
    <n v="3"/>
    <n v="0.3"/>
    <n v="-39.511800000000001"/>
    <n v="2017"/>
    <x v="1"/>
    <s v="Q2"/>
    <n v="-0.12857142857142856"/>
  </r>
  <r>
    <m/>
    <m/>
    <m/>
    <m/>
    <m/>
    <m/>
    <m/>
    <m/>
    <m/>
    <m/>
    <m/>
    <m/>
    <m/>
    <m/>
    <m/>
    <m/>
    <m/>
    <m/>
    <m/>
    <m/>
    <m/>
    <n v="9626"/>
    <s v="CA-2017-137449"/>
    <d v="2017-06-29T00:00:00"/>
    <s v="6/30/2017"/>
    <s v="First Class"/>
    <s v="ME-17725"/>
    <x v="250"/>
    <x v="0"/>
    <s v="United States"/>
    <s v="Dallas"/>
    <s v="Texas"/>
    <n v="75220"/>
    <x v="2"/>
    <s v="FUR-BO-10000780"/>
    <x v="0"/>
    <x v="0"/>
    <s v="O'Sullivan Plantations 2-Door Library in Landvery Oak"/>
    <n v="409.99919999999997"/>
    <n v="3"/>
    <n v="0.32"/>
    <n v="-96.470399999999998"/>
    <n v="2017"/>
    <x v="1"/>
    <s v="Q2"/>
    <n v="-0.23529411764705882"/>
  </r>
  <r>
    <m/>
    <m/>
    <m/>
    <m/>
    <m/>
    <m/>
    <m/>
    <m/>
    <m/>
    <m/>
    <m/>
    <m/>
    <m/>
    <m/>
    <m/>
    <m/>
    <m/>
    <m/>
    <m/>
    <m/>
    <m/>
    <n v="9627"/>
    <s v="CA-2017-103520"/>
    <d v="2017-09-23T00:00:00"/>
    <s v="9/25/2017"/>
    <s v="First Class"/>
    <s v="MH-17785"/>
    <x v="186"/>
    <x v="1"/>
    <s v="United States"/>
    <s v="Lubbock"/>
    <s v="Texas"/>
    <n v="79424"/>
    <x v="2"/>
    <s v="OFF-PA-10001846"/>
    <x v="1"/>
    <x v="10"/>
    <s v="Xerox 1899"/>
    <n v="9.2479999999999993"/>
    <n v="2"/>
    <n v="0.2"/>
    <n v="3.3523999999999998"/>
    <n v="2017"/>
    <x v="8"/>
    <s v="Q3"/>
    <n v="0.36249999999999999"/>
  </r>
  <r>
    <m/>
    <m/>
    <m/>
    <m/>
    <m/>
    <m/>
    <m/>
    <m/>
    <m/>
    <m/>
    <m/>
    <m/>
    <m/>
    <m/>
    <m/>
    <m/>
    <m/>
    <m/>
    <m/>
    <m/>
    <m/>
    <n v="9628"/>
    <s v="CA-2014-139283"/>
    <d v="2014-11-23T00:00:00"/>
    <s v="11/27/2014"/>
    <s v="Standard Class"/>
    <s v="BT-11440"/>
    <x v="590"/>
    <x v="0"/>
    <s v="United States"/>
    <s v="Detroit"/>
    <s v="Michigan"/>
    <n v="48227"/>
    <x v="2"/>
    <s v="OFF-BI-10002049"/>
    <x v="1"/>
    <x v="8"/>
    <s v="UniKeep View Case Binders"/>
    <n v="14.67"/>
    <n v="3"/>
    <n v="0"/>
    <n v="6.7481999999999998"/>
    <n v="2014"/>
    <x v="0"/>
    <s v="Q4"/>
    <n v="0.45999999999999996"/>
  </r>
  <r>
    <m/>
    <m/>
    <m/>
    <m/>
    <m/>
    <m/>
    <m/>
    <m/>
    <m/>
    <m/>
    <m/>
    <m/>
    <m/>
    <m/>
    <m/>
    <m/>
    <m/>
    <m/>
    <m/>
    <m/>
    <m/>
    <n v="9629"/>
    <s v="CA-2014-118192"/>
    <d v="2014-01-13T00:00:00"/>
    <s v="1/18/2014"/>
    <s v="Standard Class"/>
    <s v="MM-17920"/>
    <x v="462"/>
    <x v="0"/>
    <s v="United States"/>
    <s v="Newark"/>
    <s v="Ohio"/>
    <n v="43055"/>
    <x v="3"/>
    <s v="OFF-PA-10002947"/>
    <x v="1"/>
    <x v="10"/>
    <s v="Xerox 1923"/>
    <n v="37.408000000000001"/>
    <n v="7"/>
    <n v="0.2"/>
    <n v="13.0928"/>
    <n v="2014"/>
    <x v="9"/>
    <s v="Q1"/>
    <n v="0.35"/>
  </r>
  <r>
    <m/>
    <m/>
    <m/>
    <m/>
    <m/>
    <m/>
    <m/>
    <m/>
    <m/>
    <m/>
    <m/>
    <m/>
    <m/>
    <m/>
    <m/>
    <m/>
    <m/>
    <m/>
    <m/>
    <m/>
    <m/>
    <n v="9630"/>
    <s v="CA-2014-118192"/>
    <d v="2014-01-13T00:00:00"/>
    <s v="1/18/2014"/>
    <s v="Standard Class"/>
    <s v="MM-17920"/>
    <x v="462"/>
    <x v="0"/>
    <s v="United States"/>
    <s v="Newark"/>
    <s v="Ohio"/>
    <n v="43055"/>
    <x v="3"/>
    <s v="OFF-BI-10003476"/>
    <x v="1"/>
    <x v="8"/>
    <s v="Avery Metallic Poly Binders"/>
    <n v="3.4380000000000002"/>
    <n v="2"/>
    <n v="0.7"/>
    <n v="-2.5211999999999999"/>
    <n v="2014"/>
    <x v="9"/>
    <s v="Q1"/>
    <n v="-0.73333333333333328"/>
  </r>
  <r>
    <m/>
    <m/>
    <m/>
    <m/>
    <m/>
    <m/>
    <m/>
    <m/>
    <m/>
    <m/>
    <m/>
    <m/>
    <m/>
    <m/>
    <m/>
    <m/>
    <m/>
    <m/>
    <m/>
    <m/>
    <m/>
    <n v="9631"/>
    <s v="CA-2016-168844"/>
    <d v="2016-05-31T00:00:00"/>
    <d v="2016-06-06T00:00:00"/>
    <s v="Standard Class"/>
    <s v="NM-18520"/>
    <x v="392"/>
    <x v="0"/>
    <s v="United States"/>
    <s v="New York City"/>
    <s v="New York"/>
    <n v="10011"/>
    <x v="3"/>
    <s v="OFF-BI-10002609"/>
    <x v="1"/>
    <x v="8"/>
    <s v="Avery Hidden Tab Dividers for Binding Systems"/>
    <n v="7.1520000000000001"/>
    <n v="3"/>
    <n v="0.2"/>
    <n v="2.3243999999999998"/>
    <n v="2016"/>
    <x v="5"/>
    <s v="Q2"/>
    <n v="0.32499999999999996"/>
  </r>
  <r>
    <m/>
    <m/>
    <m/>
    <m/>
    <m/>
    <m/>
    <m/>
    <m/>
    <m/>
    <m/>
    <m/>
    <m/>
    <m/>
    <m/>
    <m/>
    <m/>
    <m/>
    <m/>
    <m/>
    <m/>
    <m/>
    <n v="9632"/>
    <s v="CA-2016-168844"/>
    <d v="2016-05-31T00:00:00"/>
    <d v="2016-06-06T00:00:00"/>
    <s v="Standard Class"/>
    <s v="NM-18520"/>
    <x v="392"/>
    <x v="0"/>
    <s v="United States"/>
    <s v="New York City"/>
    <s v="New York"/>
    <n v="10011"/>
    <x v="3"/>
    <s v="TEC-PH-10003215"/>
    <x v="2"/>
    <x v="7"/>
    <s v="Jackery Bar Premium Fast-charging Portable Charger"/>
    <n v="179.7"/>
    <n v="6"/>
    <n v="0"/>
    <n v="88.052999999999997"/>
    <n v="2016"/>
    <x v="5"/>
    <s v="Q2"/>
    <n v="0.49"/>
  </r>
  <r>
    <m/>
    <m/>
    <m/>
    <m/>
    <m/>
    <m/>
    <m/>
    <m/>
    <m/>
    <m/>
    <m/>
    <m/>
    <m/>
    <m/>
    <m/>
    <m/>
    <m/>
    <m/>
    <m/>
    <m/>
    <m/>
    <n v="9633"/>
    <s v="CA-2017-154809"/>
    <d v="2017-02-13T00:00:00"/>
    <s v="2/17/2017"/>
    <s v="Standard Class"/>
    <s v="MH-17455"/>
    <x v="708"/>
    <x v="0"/>
    <s v="United States"/>
    <s v="Minneapolis"/>
    <s v="Minnesota"/>
    <n v="55407"/>
    <x v="2"/>
    <s v="OFF-AP-10004785"/>
    <x v="1"/>
    <x v="9"/>
    <s v="Holmes Replacement Filter for HEPA Air Cleaner, Medium Room"/>
    <n v="90.64"/>
    <n v="8"/>
    <n v="0"/>
    <n v="38.975200000000001"/>
    <n v="2017"/>
    <x v="11"/>
    <s v="Q1"/>
    <n v="0.43"/>
  </r>
  <r>
    <m/>
    <m/>
    <m/>
    <m/>
    <m/>
    <m/>
    <m/>
    <m/>
    <m/>
    <m/>
    <m/>
    <m/>
    <m/>
    <m/>
    <m/>
    <m/>
    <m/>
    <m/>
    <m/>
    <m/>
    <m/>
    <n v="9634"/>
    <s v="CA-2014-151330"/>
    <d v="2014-10-14T00:00:00"/>
    <s v="10/17/2014"/>
    <s v="First Class"/>
    <s v="TC-21295"/>
    <x v="646"/>
    <x v="0"/>
    <s v="United States"/>
    <s v="Everett"/>
    <s v="Massachusetts"/>
    <n v="2149"/>
    <x v="3"/>
    <s v="TEC-AC-10000865"/>
    <x v="2"/>
    <x v="11"/>
    <s v="WD My Passport Ultra 500GB Portable External Hard Drive"/>
    <n v="177"/>
    <n v="3"/>
    <n v="0"/>
    <n v="30.09"/>
    <n v="2014"/>
    <x v="2"/>
    <s v="Q4"/>
    <n v="0.17"/>
  </r>
  <r>
    <m/>
    <m/>
    <m/>
    <m/>
    <m/>
    <m/>
    <m/>
    <m/>
    <m/>
    <m/>
    <m/>
    <m/>
    <m/>
    <m/>
    <m/>
    <m/>
    <m/>
    <m/>
    <m/>
    <m/>
    <m/>
    <n v="9635"/>
    <s v="CA-2014-151330"/>
    <d v="2014-10-14T00:00:00"/>
    <s v="10/17/2014"/>
    <s v="First Class"/>
    <s v="TC-21295"/>
    <x v="646"/>
    <x v="0"/>
    <s v="United States"/>
    <s v="Everett"/>
    <s v="Massachusetts"/>
    <n v="2149"/>
    <x v="3"/>
    <s v="OFF-ST-10000615"/>
    <x v="1"/>
    <x v="4"/>
    <s v="SimpliFile Personal File, Black Granite, 15w x 6-15/16d x 11-1/4h"/>
    <n v="79.45"/>
    <n v="7"/>
    <n v="0"/>
    <n v="22.245999999999999"/>
    <n v="2014"/>
    <x v="2"/>
    <s v="Q4"/>
    <n v="0.27999999999999997"/>
  </r>
  <r>
    <m/>
    <m/>
    <m/>
    <m/>
    <m/>
    <m/>
    <m/>
    <m/>
    <m/>
    <m/>
    <m/>
    <m/>
    <m/>
    <m/>
    <m/>
    <m/>
    <m/>
    <m/>
    <m/>
    <m/>
    <m/>
    <n v="9636"/>
    <s v="CA-2014-151330"/>
    <d v="2014-10-14T00:00:00"/>
    <s v="10/17/2014"/>
    <s v="First Class"/>
    <s v="TC-21295"/>
    <x v="646"/>
    <x v="0"/>
    <s v="United States"/>
    <s v="Everett"/>
    <s v="Massachusetts"/>
    <n v="2149"/>
    <x v="3"/>
    <s v="FUR-CH-10000749"/>
    <x v="0"/>
    <x v="1"/>
    <s v="Office Star - Ergonomic Mid Back Chair with 2-Way Adjustable Arms"/>
    <n v="1628.82"/>
    <n v="9"/>
    <n v="0"/>
    <n v="260.6112"/>
    <n v="2014"/>
    <x v="2"/>
    <s v="Q4"/>
    <n v="0.16"/>
  </r>
  <r>
    <m/>
    <m/>
    <m/>
    <m/>
    <m/>
    <m/>
    <m/>
    <m/>
    <m/>
    <m/>
    <m/>
    <m/>
    <m/>
    <m/>
    <m/>
    <m/>
    <m/>
    <m/>
    <m/>
    <m/>
    <m/>
    <n v="9637"/>
    <s v="CA-2014-124702"/>
    <d v="2014-11-18T00:00:00"/>
    <s v="11/25/2014"/>
    <s v="Standard Class"/>
    <s v="MH-17785"/>
    <x v="186"/>
    <x v="1"/>
    <s v="United States"/>
    <s v="Seattle"/>
    <s v="Washington"/>
    <n v="98105"/>
    <x v="1"/>
    <s v="FUR-FU-10003553"/>
    <x v="0"/>
    <x v="5"/>
    <s v="Howard Miller 13-1/2&quot; Diameter Rosebrook Wall Clock"/>
    <n v="137.54"/>
    <n v="2"/>
    <n v="0"/>
    <n v="55.015999999999998"/>
    <n v="2014"/>
    <x v="0"/>
    <s v="Q4"/>
    <n v="0.4"/>
  </r>
  <r>
    <m/>
    <m/>
    <m/>
    <m/>
    <m/>
    <m/>
    <m/>
    <m/>
    <m/>
    <m/>
    <m/>
    <m/>
    <m/>
    <m/>
    <m/>
    <m/>
    <m/>
    <m/>
    <m/>
    <m/>
    <m/>
    <n v="9638"/>
    <s v="CA-2014-124702"/>
    <d v="2014-11-18T00:00:00"/>
    <s v="11/25/2014"/>
    <s v="Standard Class"/>
    <s v="MH-17785"/>
    <x v="186"/>
    <x v="1"/>
    <s v="United States"/>
    <s v="Seattle"/>
    <s v="Washington"/>
    <n v="98105"/>
    <x v="1"/>
    <s v="FUR-TA-10003008"/>
    <x v="0"/>
    <x v="3"/>
    <s v="Lesro Round Back Collection Coffee Table, End Table"/>
    <n v="730.2"/>
    <n v="4"/>
    <n v="0"/>
    <n v="94.926000000000002"/>
    <n v="2014"/>
    <x v="0"/>
    <s v="Q4"/>
    <n v="0.13"/>
  </r>
  <r>
    <m/>
    <m/>
    <m/>
    <m/>
    <m/>
    <m/>
    <m/>
    <m/>
    <m/>
    <m/>
    <m/>
    <m/>
    <m/>
    <m/>
    <m/>
    <m/>
    <m/>
    <m/>
    <m/>
    <m/>
    <m/>
    <n v="9639"/>
    <s v="US-2017-125808"/>
    <d v="2017-11-12T00:00:00"/>
    <s v="11/15/2017"/>
    <s v="Second Class"/>
    <s v="EP-13915"/>
    <x v="212"/>
    <x v="0"/>
    <s v="United States"/>
    <s v="Los Angeles"/>
    <s v="California"/>
    <n v="90032"/>
    <x v="1"/>
    <s v="OFF-PA-10001846"/>
    <x v="1"/>
    <x v="10"/>
    <s v="Xerox 1899"/>
    <n v="11.56"/>
    <n v="2"/>
    <n v="0"/>
    <n v="5.6643999999999997"/>
    <n v="2017"/>
    <x v="0"/>
    <s v="Q4"/>
    <n v="0.48999999999999994"/>
  </r>
  <r>
    <m/>
    <m/>
    <m/>
    <m/>
    <m/>
    <m/>
    <m/>
    <m/>
    <m/>
    <m/>
    <m/>
    <m/>
    <m/>
    <m/>
    <m/>
    <m/>
    <m/>
    <m/>
    <m/>
    <m/>
    <m/>
    <n v="9640"/>
    <s v="CA-2015-116638"/>
    <d v="2015-01-28T00:00:00"/>
    <s v="1/31/2015"/>
    <s v="Second Class"/>
    <s v="JH-15985"/>
    <x v="98"/>
    <x v="0"/>
    <s v="United States"/>
    <s v="Concord"/>
    <s v="North Carolina"/>
    <n v="28027"/>
    <x v="0"/>
    <s v="FUR-TA-10000198"/>
    <x v="0"/>
    <x v="3"/>
    <s v="Chromcraft Bull-Nose Wood Oval Conference Tables &amp; Bases"/>
    <n v="4297.6440000000002"/>
    <n v="13"/>
    <n v="0.4"/>
    <n v="-1862.3124"/>
    <n v="2015"/>
    <x v="9"/>
    <s v="Q1"/>
    <n v="-0.43333333333333329"/>
  </r>
  <r>
    <m/>
    <m/>
    <m/>
    <m/>
    <m/>
    <m/>
    <m/>
    <m/>
    <m/>
    <m/>
    <m/>
    <m/>
    <m/>
    <m/>
    <m/>
    <m/>
    <m/>
    <m/>
    <m/>
    <m/>
    <m/>
    <n v="9641"/>
    <s v="CA-2014-104563"/>
    <d v="2014-03-07T00:00:00"/>
    <d v="2014-12-03T00:00:00"/>
    <s v="Standard Class"/>
    <s v="CM-12715"/>
    <x v="782"/>
    <x v="1"/>
    <s v="United States"/>
    <s v="Seattle"/>
    <s v="Washington"/>
    <n v="98103"/>
    <x v="1"/>
    <s v="OFF-AR-10000390"/>
    <x v="1"/>
    <x v="6"/>
    <s v="Newell Chalk Holder"/>
    <n v="20.65"/>
    <n v="5"/>
    <n v="0"/>
    <n v="9.4990000000000006"/>
    <n v="2014"/>
    <x v="10"/>
    <s v="Q1"/>
    <n v="0.46000000000000008"/>
  </r>
  <r>
    <m/>
    <m/>
    <m/>
    <m/>
    <m/>
    <m/>
    <m/>
    <m/>
    <m/>
    <m/>
    <m/>
    <m/>
    <m/>
    <m/>
    <m/>
    <m/>
    <m/>
    <m/>
    <m/>
    <m/>
    <m/>
    <n v="9642"/>
    <s v="CA-2014-104563"/>
    <d v="2014-03-07T00:00:00"/>
    <d v="2014-12-03T00:00:00"/>
    <s v="Standard Class"/>
    <s v="CM-12715"/>
    <x v="782"/>
    <x v="1"/>
    <s v="United States"/>
    <s v="Seattle"/>
    <s v="Washington"/>
    <n v="98103"/>
    <x v="1"/>
    <s v="OFF-ST-10000934"/>
    <x v="1"/>
    <x v="4"/>
    <s v="Contico 72&quot;H Heavy-Duty Storage System"/>
    <n v="204.9"/>
    <n v="5"/>
    <n v="0"/>
    <n v="0"/>
    <n v="2014"/>
    <x v="10"/>
    <s v="Q1"/>
    <n v="0"/>
  </r>
  <r>
    <m/>
    <m/>
    <m/>
    <m/>
    <m/>
    <m/>
    <m/>
    <m/>
    <m/>
    <m/>
    <m/>
    <m/>
    <m/>
    <m/>
    <m/>
    <m/>
    <m/>
    <m/>
    <m/>
    <m/>
    <m/>
    <n v="9643"/>
    <s v="CA-2014-104563"/>
    <d v="2014-03-07T00:00:00"/>
    <d v="2014-12-03T00:00:00"/>
    <s v="Standard Class"/>
    <s v="CM-12715"/>
    <x v="782"/>
    <x v="1"/>
    <s v="United States"/>
    <s v="Seattle"/>
    <s v="Washington"/>
    <n v="98103"/>
    <x v="1"/>
    <s v="FUR-CH-10002780"/>
    <x v="0"/>
    <x v="1"/>
    <s v="Office Star - Task Chair with Contemporary Loop Arms"/>
    <n v="436.70400000000001"/>
    <n v="6"/>
    <n v="0.2"/>
    <n v="21.8352"/>
    <n v="2014"/>
    <x v="10"/>
    <s v="Q1"/>
    <n v="0.05"/>
  </r>
  <r>
    <m/>
    <m/>
    <m/>
    <m/>
    <m/>
    <m/>
    <m/>
    <m/>
    <m/>
    <m/>
    <m/>
    <m/>
    <m/>
    <m/>
    <m/>
    <m/>
    <m/>
    <m/>
    <m/>
    <m/>
    <m/>
    <n v="9644"/>
    <s v="CA-2014-104563"/>
    <d v="2014-03-07T00:00:00"/>
    <d v="2014-12-03T00:00:00"/>
    <s v="Standard Class"/>
    <s v="CM-12715"/>
    <x v="782"/>
    <x v="1"/>
    <s v="United States"/>
    <s v="Seattle"/>
    <s v="Washington"/>
    <n v="98103"/>
    <x v="1"/>
    <s v="FUR-CH-10004495"/>
    <x v="0"/>
    <x v="1"/>
    <s v="Global Leather and Oak Executive Chair, Black"/>
    <n v="481.56799999999998"/>
    <n v="2"/>
    <n v="0.2"/>
    <n v="54.176400000000001"/>
    <n v="2014"/>
    <x v="10"/>
    <s v="Q1"/>
    <n v="0.1125"/>
  </r>
  <r>
    <m/>
    <m/>
    <m/>
    <m/>
    <m/>
    <m/>
    <m/>
    <m/>
    <m/>
    <m/>
    <m/>
    <m/>
    <m/>
    <m/>
    <m/>
    <m/>
    <m/>
    <m/>
    <m/>
    <m/>
    <m/>
    <n v="9645"/>
    <s v="US-2017-107979"/>
    <d v="2017-06-08T00:00:00"/>
    <s v="6/13/2017"/>
    <s v="Standard Class"/>
    <s v="FO-14305"/>
    <x v="383"/>
    <x v="0"/>
    <s v="United States"/>
    <s v="Glendale"/>
    <s v="Arizona"/>
    <n v="85301"/>
    <x v="1"/>
    <s v="TEC-AC-10002006"/>
    <x v="2"/>
    <x v="11"/>
    <s v="Memorex Micro Travel Drive 16 GB"/>
    <n v="89.543999999999997"/>
    <n v="7"/>
    <n v="0.2"/>
    <n v="12.3123"/>
    <n v="2017"/>
    <x v="1"/>
    <s v="Q2"/>
    <n v="0.13750000000000001"/>
  </r>
  <r>
    <m/>
    <m/>
    <m/>
    <m/>
    <m/>
    <m/>
    <m/>
    <m/>
    <m/>
    <m/>
    <m/>
    <m/>
    <m/>
    <m/>
    <m/>
    <m/>
    <m/>
    <m/>
    <m/>
    <m/>
    <m/>
    <n v="9646"/>
    <s v="US-2017-107979"/>
    <d v="2017-06-08T00:00:00"/>
    <s v="6/13/2017"/>
    <s v="Standard Class"/>
    <s v="FO-14305"/>
    <x v="383"/>
    <x v="0"/>
    <s v="United States"/>
    <s v="Glendale"/>
    <s v="Arizona"/>
    <n v="85301"/>
    <x v="1"/>
    <s v="OFF-ST-10002485"/>
    <x v="1"/>
    <x v="4"/>
    <s v="Rogers Deluxe File Chest"/>
    <n v="35.167999999999999"/>
    <n v="2"/>
    <n v="0.2"/>
    <n v="-8.3523999999999994"/>
    <n v="2017"/>
    <x v="1"/>
    <s v="Q2"/>
    <n v="-0.23749999999999999"/>
  </r>
  <r>
    <m/>
    <m/>
    <m/>
    <m/>
    <m/>
    <m/>
    <m/>
    <m/>
    <m/>
    <m/>
    <m/>
    <m/>
    <m/>
    <m/>
    <m/>
    <m/>
    <m/>
    <m/>
    <m/>
    <m/>
    <m/>
    <n v="9647"/>
    <s v="US-2017-107979"/>
    <d v="2017-06-08T00:00:00"/>
    <s v="6/13/2017"/>
    <s v="Standard Class"/>
    <s v="FO-14305"/>
    <x v="383"/>
    <x v="0"/>
    <s v="United States"/>
    <s v="Glendale"/>
    <s v="Arizona"/>
    <n v="85301"/>
    <x v="1"/>
    <s v="OFF-BI-10000778"/>
    <x v="1"/>
    <x v="8"/>
    <s v="GBC VeloBinder Electric Binding Machine"/>
    <n v="72.587999999999994"/>
    <n v="2"/>
    <n v="0.7"/>
    <n v="-48.392000000000003"/>
    <n v="2017"/>
    <x v="1"/>
    <s v="Q2"/>
    <n v="-0.66666666666666674"/>
  </r>
  <r>
    <m/>
    <m/>
    <m/>
    <m/>
    <m/>
    <m/>
    <m/>
    <m/>
    <m/>
    <m/>
    <m/>
    <m/>
    <m/>
    <m/>
    <m/>
    <m/>
    <m/>
    <m/>
    <m/>
    <m/>
    <m/>
    <n v="9648"/>
    <s v="CA-2014-150518"/>
    <d v="2014-11-19T00:00:00"/>
    <s v="11/24/2014"/>
    <s v="Standard Class"/>
    <s v="MW-18220"/>
    <x v="596"/>
    <x v="0"/>
    <s v="United States"/>
    <s v="Coon Rapids"/>
    <s v="Minnesota"/>
    <n v="55433"/>
    <x v="2"/>
    <s v="OFF-ST-10000877"/>
    <x v="1"/>
    <x v="4"/>
    <s v="Recycled Steel Personal File for Standard File Folders"/>
    <n v="221.16"/>
    <n v="4"/>
    <n v="0"/>
    <n v="57.501600000000003"/>
    <n v="2014"/>
    <x v="0"/>
    <s v="Q4"/>
    <n v="0.26"/>
  </r>
  <r>
    <m/>
    <m/>
    <m/>
    <m/>
    <m/>
    <m/>
    <m/>
    <m/>
    <m/>
    <m/>
    <m/>
    <m/>
    <m/>
    <m/>
    <m/>
    <m/>
    <m/>
    <m/>
    <m/>
    <m/>
    <m/>
    <n v="9649"/>
    <s v="CA-2014-150518"/>
    <d v="2014-11-19T00:00:00"/>
    <s v="11/24/2014"/>
    <s v="Standard Class"/>
    <s v="MW-18220"/>
    <x v="596"/>
    <x v="0"/>
    <s v="United States"/>
    <s v="Coon Rapids"/>
    <s v="Minnesota"/>
    <n v="55433"/>
    <x v="2"/>
    <s v="TEC-PH-10002103"/>
    <x v="2"/>
    <x v="7"/>
    <s v="Jabra SPEAK 410"/>
    <n v="281.97000000000003"/>
    <n v="3"/>
    <n v="0"/>
    <n v="78.951599999999999"/>
    <n v="2014"/>
    <x v="0"/>
    <s v="Q4"/>
    <n v="0.27999999999999997"/>
  </r>
  <r>
    <m/>
    <m/>
    <m/>
    <m/>
    <m/>
    <m/>
    <m/>
    <m/>
    <m/>
    <m/>
    <m/>
    <m/>
    <m/>
    <m/>
    <m/>
    <m/>
    <m/>
    <m/>
    <m/>
    <m/>
    <m/>
    <n v="9650"/>
    <s v="CA-2016-107104"/>
    <d v="2016-11-26T00:00:00"/>
    <s v="11/30/2016"/>
    <s v="Standard Class"/>
    <s v="MS-17365"/>
    <x v="333"/>
    <x v="0"/>
    <s v="United States"/>
    <s v="Los Angeles"/>
    <s v="California"/>
    <n v="90045"/>
    <x v="1"/>
    <s v="FUR-BO-10002213"/>
    <x v="0"/>
    <x v="0"/>
    <s v="DMI Eclipse Executive Suite Bookcases"/>
    <n v="3406.6640000000002"/>
    <n v="8"/>
    <n v="0.15"/>
    <n v="160.31360000000001"/>
    <n v="2016"/>
    <x v="0"/>
    <s v="Q4"/>
    <n v="4.7058823529411764E-2"/>
  </r>
  <r>
    <m/>
    <m/>
    <m/>
    <m/>
    <m/>
    <m/>
    <m/>
    <m/>
    <m/>
    <m/>
    <m/>
    <m/>
    <m/>
    <m/>
    <m/>
    <m/>
    <m/>
    <m/>
    <m/>
    <m/>
    <m/>
    <n v="9651"/>
    <s v="CA-2016-107104"/>
    <d v="2016-11-26T00:00:00"/>
    <s v="11/30/2016"/>
    <s v="Standard Class"/>
    <s v="MS-17365"/>
    <x v="333"/>
    <x v="0"/>
    <s v="United States"/>
    <s v="Los Angeles"/>
    <s v="California"/>
    <n v="90045"/>
    <x v="1"/>
    <s v="OFF-AR-10004269"/>
    <x v="1"/>
    <x v="6"/>
    <s v="Newell 31"/>
    <n v="37.17"/>
    <n v="9"/>
    <n v="0"/>
    <n v="10.4076"/>
    <n v="2016"/>
    <x v="0"/>
    <s v="Q4"/>
    <n v="0.27999999999999997"/>
  </r>
  <r>
    <m/>
    <m/>
    <m/>
    <m/>
    <m/>
    <m/>
    <m/>
    <m/>
    <m/>
    <m/>
    <m/>
    <m/>
    <m/>
    <m/>
    <m/>
    <m/>
    <m/>
    <m/>
    <m/>
    <m/>
    <m/>
    <n v="9652"/>
    <s v="CA-2016-107104"/>
    <d v="2016-11-26T00:00:00"/>
    <s v="11/30/2016"/>
    <s v="Standard Class"/>
    <s v="MS-17365"/>
    <x v="333"/>
    <x v="0"/>
    <s v="United States"/>
    <s v="Los Angeles"/>
    <s v="California"/>
    <n v="90045"/>
    <x v="1"/>
    <s v="OFF-AP-10000055"/>
    <x v="1"/>
    <x v="9"/>
    <s v="Belkin F9S820V06 8 Outlet Surge"/>
    <n v="64.959999999999994"/>
    <n v="2"/>
    <n v="0"/>
    <n v="19.488"/>
    <n v="2016"/>
    <x v="0"/>
    <s v="Q4"/>
    <n v="0.30000000000000004"/>
  </r>
  <r>
    <m/>
    <m/>
    <m/>
    <m/>
    <m/>
    <m/>
    <m/>
    <m/>
    <m/>
    <m/>
    <m/>
    <m/>
    <m/>
    <m/>
    <m/>
    <m/>
    <m/>
    <m/>
    <m/>
    <m/>
    <m/>
    <n v="9653"/>
    <s v="CA-2016-107104"/>
    <d v="2016-11-26T00:00:00"/>
    <s v="11/30/2016"/>
    <s v="Standard Class"/>
    <s v="MS-17365"/>
    <x v="333"/>
    <x v="0"/>
    <s v="United States"/>
    <s v="Los Angeles"/>
    <s v="California"/>
    <n v="90045"/>
    <x v="1"/>
    <s v="FUR-FU-10002937"/>
    <x v="0"/>
    <x v="5"/>
    <s v="GE 48&quot; Fluorescent Tube, Cool White Energy Saver, 34 Watts, 30/Box"/>
    <n v="595.38"/>
    <n v="6"/>
    <n v="0"/>
    <n v="297.69"/>
    <n v="2016"/>
    <x v="0"/>
    <s v="Q4"/>
    <n v="0.5"/>
  </r>
  <r>
    <m/>
    <m/>
    <m/>
    <m/>
    <m/>
    <m/>
    <m/>
    <m/>
    <m/>
    <m/>
    <m/>
    <m/>
    <m/>
    <m/>
    <m/>
    <m/>
    <m/>
    <m/>
    <m/>
    <m/>
    <m/>
    <n v="9654"/>
    <s v="CA-2017-161893"/>
    <d v="2017-01-23T00:00:00"/>
    <s v="1/27/2017"/>
    <s v="Standard Class"/>
    <s v="HP-14815"/>
    <x v="6"/>
    <x v="2"/>
    <s v="United States"/>
    <s v="Tucson"/>
    <s v="Arizona"/>
    <n v="85705"/>
    <x v="1"/>
    <s v="TEC-AC-10001874"/>
    <x v="2"/>
    <x v="11"/>
    <s v="Logitech Wireless Anywhere Mouse MX for PC and Mac"/>
    <n v="95.983999999999995"/>
    <n v="2"/>
    <n v="0.2"/>
    <n v="11.997999999999999"/>
    <n v="2017"/>
    <x v="9"/>
    <s v="Q1"/>
    <n v="0.125"/>
  </r>
  <r>
    <m/>
    <m/>
    <m/>
    <m/>
    <m/>
    <m/>
    <m/>
    <m/>
    <m/>
    <m/>
    <m/>
    <m/>
    <m/>
    <m/>
    <m/>
    <m/>
    <m/>
    <m/>
    <m/>
    <m/>
    <m/>
    <n v="9655"/>
    <s v="CA-2017-161893"/>
    <d v="2017-01-23T00:00:00"/>
    <s v="1/27/2017"/>
    <s v="Standard Class"/>
    <s v="HP-14815"/>
    <x v="6"/>
    <x v="2"/>
    <s v="United States"/>
    <s v="Tucson"/>
    <s v="Arizona"/>
    <n v="85705"/>
    <x v="1"/>
    <s v="OFF-BI-10004506"/>
    <x v="1"/>
    <x v="8"/>
    <s v="Wilson Jones data.warehouse D-Ring Binders with DublLock"/>
    <n v="4.9379999999999997"/>
    <n v="2"/>
    <n v="0.7"/>
    <n v="-3.6212"/>
    <n v="2017"/>
    <x v="9"/>
    <s v="Q1"/>
    <n v="-0.73333333333333339"/>
  </r>
  <r>
    <m/>
    <m/>
    <m/>
    <m/>
    <m/>
    <m/>
    <m/>
    <m/>
    <m/>
    <m/>
    <m/>
    <m/>
    <m/>
    <m/>
    <m/>
    <m/>
    <m/>
    <m/>
    <m/>
    <m/>
    <m/>
    <n v="9656"/>
    <s v="CA-2014-156160"/>
    <d v="2014-09-22T00:00:00"/>
    <s v="9/29/2014"/>
    <s v="Standard Class"/>
    <s v="AS-10090"/>
    <x v="548"/>
    <x v="0"/>
    <s v="United States"/>
    <s v="New York City"/>
    <s v="New York"/>
    <n v="10035"/>
    <x v="3"/>
    <s v="FUR-FU-10001876"/>
    <x v="0"/>
    <x v="5"/>
    <s v="Computer Room Manger, 14&quot;"/>
    <n v="97.44"/>
    <n v="3"/>
    <n v="0"/>
    <n v="35.078400000000002"/>
    <n v="2014"/>
    <x v="8"/>
    <s v="Q3"/>
    <n v="0.36000000000000004"/>
  </r>
  <r>
    <m/>
    <m/>
    <m/>
    <m/>
    <m/>
    <m/>
    <m/>
    <m/>
    <m/>
    <m/>
    <m/>
    <m/>
    <m/>
    <m/>
    <m/>
    <m/>
    <m/>
    <m/>
    <m/>
    <m/>
    <m/>
    <n v="9657"/>
    <s v="CA-2014-156160"/>
    <d v="2014-09-22T00:00:00"/>
    <s v="9/29/2014"/>
    <s v="Standard Class"/>
    <s v="AS-10090"/>
    <x v="548"/>
    <x v="0"/>
    <s v="United States"/>
    <s v="New York City"/>
    <s v="New York"/>
    <n v="10035"/>
    <x v="3"/>
    <s v="OFF-BI-10003355"/>
    <x v="1"/>
    <x v="8"/>
    <s v="Cardinal Holdit Business Card Pockets"/>
    <n v="3.984"/>
    <n v="1"/>
    <n v="0.2"/>
    <n v="1.3944000000000001"/>
    <n v="2014"/>
    <x v="8"/>
    <s v="Q3"/>
    <n v="0.35000000000000003"/>
  </r>
  <r>
    <m/>
    <m/>
    <m/>
    <m/>
    <m/>
    <m/>
    <m/>
    <m/>
    <m/>
    <m/>
    <m/>
    <m/>
    <m/>
    <m/>
    <m/>
    <m/>
    <m/>
    <m/>
    <m/>
    <m/>
    <m/>
    <n v="9658"/>
    <s v="CA-2014-156160"/>
    <d v="2014-09-22T00:00:00"/>
    <s v="9/29/2014"/>
    <s v="Standard Class"/>
    <s v="AS-10090"/>
    <x v="548"/>
    <x v="0"/>
    <s v="United States"/>
    <s v="New York City"/>
    <s v="New York"/>
    <n v="10035"/>
    <x v="3"/>
    <s v="OFF-AR-10003876"/>
    <x v="1"/>
    <x v="6"/>
    <s v="Avery Hi-Liter GlideStik Fluorescent Highlighter, Yellow Ink"/>
    <n v="13.04"/>
    <n v="4"/>
    <n v="0"/>
    <n v="5.7375999999999996"/>
    <n v="2014"/>
    <x v="8"/>
    <s v="Q3"/>
    <n v="0.44"/>
  </r>
  <r>
    <m/>
    <m/>
    <m/>
    <m/>
    <m/>
    <m/>
    <m/>
    <m/>
    <m/>
    <m/>
    <m/>
    <m/>
    <m/>
    <m/>
    <m/>
    <m/>
    <m/>
    <m/>
    <m/>
    <m/>
    <m/>
    <n v="9659"/>
    <s v="CA-2014-156160"/>
    <d v="2014-09-22T00:00:00"/>
    <s v="9/29/2014"/>
    <s v="Standard Class"/>
    <s v="AS-10090"/>
    <x v="548"/>
    <x v="0"/>
    <s v="United States"/>
    <s v="New York City"/>
    <s v="New York"/>
    <n v="10035"/>
    <x v="3"/>
    <s v="FUR-CH-10004983"/>
    <x v="0"/>
    <x v="1"/>
    <s v="Office Star - Mid Back Dual function Ergonomic High Back Chair with 2-Way Adjustable Arms"/>
    <n v="579.52800000000002"/>
    <n v="4"/>
    <n v="0.1"/>
    <n v="83.709599999999995"/>
    <n v="2014"/>
    <x v="8"/>
    <s v="Q3"/>
    <n v="0.14444444444444443"/>
  </r>
  <r>
    <m/>
    <m/>
    <m/>
    <m/>
    <m/>
    <m/>
    <m/>
    <m/>
    <m/>
    <m/>
    <m/>
    <m/>
    <m/>
    <m/>
    <m/>
    <m/>
    <m/>
    <m/>
    <m/>
    <m/>
    <m/>
    <n v="9660"/>
    <s v="CA-2014-100860"/>
    <d v="2014-03-26T00:00:00"/>
    <s v="3/30/2014"/>
    <s v="Second Class"/>
    <s v="CS-12505"/>
    <x v="473"/>
    <x v="0"/>
    <s v="United States"/>
    <s v="Pomona"/>
    <s v="California"/>
    <n v="91767"/>
    <x v="1"/>
    <s v="OFF-LA-10001982"/>
    <x v="1"/>
    <x v="2"/>
    <s v="Smead Alpha-Z Color-Coded Name Labels First Letter Starter Set"/>
    <n v="18.75"/>
    <n v="5"/>
    <n v="0"/>
    <n v="9"/>
    <n v="2014"/>
    <x v="10"/>
    <s v="Q1"/>
    <n v="0.48"/>
  </r>
  <r>
    <m/>
    <m/>
    <m/>
    <m/>
    <m/>
    <m/>
    <m/>
    <m/>
    <m/>
    <m/>
    <m/>
    <m/>
    <m/>
    <m/>
    <m/>
    <m/>
    <m/>
    <m/>
    <m/>
    <m/>
    <m/>
    <n v="9661"/>
    <s v="CA-2016-160717"/>
    <d v="2016-06-06T00:00:00"/>
    <d v="2016-11-06T00:00:00"/>
    <s v="Standard Class"/>
    <s v="ME-17320"/>
    <x v="467"/>
    <x v="2"/>
    <s v="United States"/>
    <s v="Santa Barbara"/>
    <s v="California"/>
    <n v="93101"/>
    <x v="1"/>
    <s v="TEC-PH-10001459"/>
    <x v="2"/>
    <x v="7"/>
    <s v="Samsung Galaxy Mega 6.3"/>
    <n v="3023.9279999999999"/>
    <n v="9"/>
    <n v="0.2"/>
    <n v="226.7946"/>
    <n v="2016"/>
    <x v="1"/>
    <s v="Q2"/>
    <n v="7.4999999999999997E-2"/>
  </r>
  <r>
    <m/>
    <m/>
    <m/>
    <m/>
    <m/>
    <m/>
    <m/>
    <m/>
    <m/>
    <m/>
    <m/>
    <m/>
    <m/>
    <m/>
    <m/>
    <m/>
    <m/>
    <m/>
    <m/>
    <m/>
    <m/>
    <n v="9662"/>
    <s v="CA-2016-160717"/>
    <d v="2016-06-06T00:00:00"/>
    <d v="2016-11-06T00:00:00"/>
    <s v="Standard Class"/>
    <s v="ME-17320"/>
    <x v="467"/>
    <x v="2"/>
    <s v="United States"/>
    <s v="Santa Barbara"/>
    <s v="California"/>
    <n v="93101"/>
    <x v="1"/>
    <s v="TEC-AC-10002134"/>
    <x v="2"/>
    <x v="11"/>
    <s v="Rosewill 107 Normal Keys USB Wired Standard Keyboard"/>
    <n v="26.96"/>
    <n v="2"/>
    <n v="0"/>
    <n v="3.7744"/>
    <n v="2016"/>
    <x v="1"/>
    <s v="Q2"/>
    <n v="0.13999999999999999"/>
  </r>
  <r>
    <m/>
    <m/>
    <m/>
    <m/>
    <m/>
    <m/>
    <m/>
    <m/>
    <m/>
    <m/>
    <m/>
    <m/>
    <m/>
    <m/>
    <m/>
    <m/>
    <m/>
    <m/>
    <m/>
    <m/>
    <m/>
    <n v="9663"/>
    <s v="CA-2016-160717"/>
    <d v="2016-06-06T00:00:00"/>
    <d v="2016-11-06T00:00:00"/>
    <s v="Standard Class"/>
    <s v="ME-17320"/>
    <x v="467"/>
    <x v="2"/>
    <s v="United States"/>
    <s v="Santa Barbara"/>
    <s v="California"/>
    <n v="93101"/>
    <x v="1"/>
    <s v="TEC-PH-10001760"/>
    <x v="2"/>
    <x v="7"/>
    <s v="Bose SoundLink Bluetooth Speaker"/>
    <n v="477.6"/>
    <n v="3"/>
    <n v="0.2"/>
    <n v="161.19"/>
    <n v="2016"/>
    <x v="1"/>
    <s v="Q2"/>
    <n v="0.33749999999999997"/>
  </r>
  <r>
    <m/>
    <m/>
    <m/>
    <m/>
    <m/>
    <m/>
    <m/>
    <m/>
    <m/>
    <m/>
    <m/>
    <m/>
    <m/>
    <m/>
    <m/>
    <m/>
    <m/>
    <m/>
    <m/>
    <m/>
    <m/>
    <n v="9664"/>
    <s v="CA-2017-132619"/>
    <d v="2017-08-31T00:00:00"/>
    <d v="2017-05-09T00:00:00"/>
    <s v="Standard Class"/>
    <s v="MS-17770"/>
    <x v="474"/>
    <x v="0"/>
    <s v="United States"/>
    <s v="San Francisco"/>
    <s v="California"/>
    <n v="94109"/>
    <x v="1"/>
    <s v="OFF-ST-10001511"/>
    <x v="1"/>
    <x v="4"/>
    <s v="Space Solutions Commercial Steel Shelving"/>
    <n v="193.95"/>
    <n v="3"/>
    <n v="0"/>
    <n v="9.6974999999999998"/>
    <n v="2017"/>
    <x v="6"/>
    <s v="Q3"/>
    <n v="0.05"/>
  </r>
  <r>
    <m/>
    <m/>
    <m/>
    <m/>
    <m/>
    <m/>
    <m/>
    <m/>
    <m/>
    <m/>
    <m/>
    <m/>
    <m/>
    <m/>
    <m/>
    <m/>
    <m/>
    <m/>
    <m/>
    <m/>
    <m/>
    <n v="9665"/>
    <s v="US-2015-120957"/>
    <d v="2015-12-07T00:00:00"/>
    <d v="2015-07-12T00:00:00"/>
    <s v="Same Day"/>
    <s v="KH-16690"/>
    <x v="120"/>
    <x v="1"/>
    <s v="United States"/>
    <s v="Riverside"/>
    <s v="California"/>
    <n v="92503"/>
    <x v="1"/>
    <s v="OFF-PA-10003953"/>
    <x v="1"/>
    <x v="10"/>
    <s v="Xerox 218"/>
    <n v="12.96"/>
    <n v="2"/>
    <n v="0"/>
    <n v="6.2207999999999997"/>
    <n v="2015"/>
    <x v="4"/>
    <s v="Q4"/>
    <n v="0.47999999999999993"/>
  </r>
  <r>
    <m/>
    <m/>
    <m/>
    <m/>
    <m/>
    <m/>
    <m/>
    <m/>
    <m/>
    <m/>
    <m/>
    <m/>
    <m/>
    <m/>
    <m/>
    <m/>
    <m/>
    <m/>
    <m/>
    <m/>
    <m/>
    <n v="9666"/>
    <s v="CA-2017-157448"/>
    <d v="2017-11-16T00:00:00"/>
    <s v="11/20/2017"/>
    <s v="Standard Class"/>
    <s v="LC-16885"/>
    <x v="62"/>
    <x v="0"/>
    <s v="United States"/>
    <s v="Los Angeles"/>
    <s v="California"/>
    <n v="90049"/>
    <x v="1"/>
    <s v="FUR-FU-10003268"/>
    <x v="0"/>
    <x v="5"/>
    <s v="Eldon Radial Chair Mat for Low to Medium Pile Carpets"/>
    <n v="119.94"/>
    <n v="3"/>
    <n v="0"/>
    <n v="23.988"/>
    <n v="2017"/>
    <x v="0"/>
    <s v="Q4"/>
    <n v="0.2"/>
  </r>
  <r>
    <m/>
    <m/>
    <m/>
    <m/>
    <m/>
    <m/>
    <m/>
    <m/>
    <m/>
    <m/>
    <m/>
    <m/>
    <m/>
    <m/>
    <m/>
    <m/>
    <m/>
    <m/>
    <m/>
    <m/>
    <m/>
    <n v="9667"/>
    <s v="CA-2017-157448"/>
    <d v="2017-11-16T00:00:00"/>
    <s v="11/20/2017"/>
    <s v="Standard Class"/>
    <s v="LC-16885"/>
    <x v="62"/>
    <x v="0"/>
    <s v="United States"/>
    <s v="Los Angeles"/>
    <s v="California"/>
    <n v="90049"/>
    <x v="1"/>
    <s v="FUR-FU-10001847"/>
    <x v="0"/>
    <x v="5"/>
    <s v="Eldon Image Series Black Desk Accessories"/>
    <n v="12.42"/>
    <n v="3"/>
    <n v="0"/>
    <n v="4.4711999999999996"/>
    <n v="2017"/>
    <x v="0"/>
    <s v="Q4"/>
    <n v="0.36"/>
  </r>
  <r>
    <m/>
    <m/>
    <m/>
    <m/>
    <m/>
    <m/>
    <m/>
    <m/>
    <m/>
    <m/>
    <m/>
    <m/>
    <m/>
    <m/>
    <m/>
    <m/>
    <m/>
    <m/>
    <m/>
    <m/>
    <m/>
    <n v="9668"/>
    <s v="CA-2016-126270"/>
    <d v="2016-04-23T00:00:00"/>
    <s v="4/27/2016"/>
    <s v="Standard Class"/>
    <s v="AF-10870"/>
    <x v="578"/>
    <x v="0"/>
    <s v="United States"/>
    <s v="San Clemente"/>
    <s v="California"/>
    <n v="92672"/>
    <x v="1"/>
    <s v="OFF-BI-10002764"/>
    <x v="1"/>
    <x v="8"/>
    <s v="Recycled Pressboard Report Cover with Reinforced Top Hinge"/>
    <n v="18.088000000000001"/>
    <n v="7"/>
    <n v="0.2"/>
    <n v="6.5568999999999997"/>
    <n v="2016"/>
    <x v="3"/>
    <s v="Q2"/>
    <n v="0.36249999999999999"/>
  </r>
  <r>
    <m/>
    <m/>
    <m/>
    <m/>
    <m/>
    <m/>
    <m/>
    <m/>
    <m/>
    <m/>
    <m/>
    <m/>
    <m/>
    <m/>
    <m/>
    <m/>
    <m/>
    <m/>
    <m/>
    <m/>
    <m/>
    <n v="9669"/>
    <s v="CA-2016-126270"/>
    <d v="2016-04-23T00:00:00"/>
    <s v="4/27/2016"/>
    <s v="Standard Class"/>
    <s v="AF-10870"/>
    <x v="578"/>
    <x v="0"/>
    <s v="United States"/>
    <s v="San Clemente"/>
    <s v="California"/>
    <n v="92672"/>
    <x v="1"/>
    <s v="OFF-EN-10004386"/>
    <x v="1"/>
    <x v="12"/>
    <s v="Recycled Interoffice Envelopes with String and Button Closure, 10 x 13"/>
    <n v="71.97"/>
    <n v="3"/>
    <n v="0"/>
    <n v="35.984999999999999"/>
    <n v="2016"/>
    <x v="3"/>
    <s v="Q2"/>
    <n v="0.5"/>
  </r>
  <r>
    <m/>
    <m/>
    <m/>
    <m/>
    <m/>
    <m/>
    <m/>
    <m/>
    <m/>
    <m/>
    <m/>
    <m/>
    <m/>
    <m/>
    <m/>
    <m/>
    <m/>
    <m/>
    <m/>
    <m/>
    <m/>
    <n v="9670"/>
    <s v="CA-2017-145275"/>
    <d v="2017-04-02T00:00:00"/>
    <d v="2017-06-04T00:00:00"/>
    <s v="Standard Class"/>
    <s v="AH-10465"/>
    <x v="733"/>
    <x v="0"/>
    <s v="United States"/>
    <s v="Decatur"/>
    <s v="Alabama"/>
    <n v="35601"/>
    <x v="0"/>
    <s v="OFF-LA-10001569"/>
    <x v="1"/>
    <x v="2"/>
    <s v="Avery 499"/>
    <n v="14.94"/>
    <n v="3"/>
    <n v="0"/>
    <n v="6.8723999999999998"/>
    <n v="2017"/>
    <x v="3"/>
    <s v="Q2"/>
    <n v="0.46"/>
  </r>
  <r>
    <m/>
    <m/>
    <m/>
    <m/>
    <m/>
    <m/>
    <m/>
    <m/>
    <m/>
    <m/>
    <m/>
    <m/>
    <m/>
    <m/>
    <m/>
    <m/>
    <m/>
    <m/>
    <m/>
    <m/>
    <m/>
    <n v="9671"/>
    <s v="CA-2015-133396"/>
    <d v="2015-08-13T00:00:00"/>
    <s v="8/15/2015"/>
    <s v="First Class"/>
    <s v="GK-14620"/>
    <x v="136"/>
    <x v="1"/>
    <s v="United States"/>
    <s v="Greensboro"/>
    <s v="North Carolina"/>
    <n v="27405"/>
    <x v="0"/>
    <s v="OFF-AR-10001446"/>
    <x v="1"/>
    <x v="6"/>
    <s v="Newell 309"/>
    <n v="64.680000000000007"/>
    <n v="7"/>
    <n v="0.2"/>
    <n v="8.0850000000000009"/>
    <n v="2015"/>
    <x v="6"/>
    <s v="Q3"/>
    <n v="0.125"/>
  </r>
  <r>
    <m/>
    <m/>
    <m/>
    <m/>
    <m/>
    <m/>
    <m/>
    <m/>
    <m/>
    <m/>
    <m/>
    <m/>
    <m/>
    <m/>
    <m/>
    <m/>
    <m/>
    <m/>
    <m/>
    <m/>
    <m/>
    <n v="9672"/>
    <s v="US-2017-140312"/>
    <d v="2017-11-13T00:00:00"/>
    <s v="11/19/2017"/>
    <s v="Standard Class"/>
    <s v="KL-16645"/>
    <x v="107"/>
    <x v="0"/>
    <s v="United States"/>
    <s v="Dublin"/>
    <s v="California"/>
    <n v="94568"/>
    <x v="1"/>
    <s v="TEC-PH-10003442"/>
    <x v="2"/>
    <x v="7"/>
    <s v="Samsung Replacement EH64AVFWE Premium Headset"/>
    <n v="22"/>
    <n v="5"/>
    <n v="0.2"/>
    <n v="1.375"/>
    <n v="2017"/>
    <x v="0"/>
    <s v="Q4"/>
    <n v="6.25E-2"/>
  </r>
  <r>
    <m/>
    <m/>
    <m/>
    <m/>
    <m/>
    <m/>
    <m/>
    <m/>
    <m/>
    <m/>
    <m/>
    <m/>
    <m/>
    <m/>
    <m/>
    <m/>
    <m/>
    <m/>
    <m/>
    <m/>
    <m/>
    <n v="9673"/>
    <s v="CA-2016-114867"/>
    <d v="2016-12-23T00:00:00"/>
    <s v="12/28/2016"/>
    <s v="Standard Class"/>
    <s v="FM-14290"/>
    <x v="86"/>
    <x v="2"/>
    <s v="United States"/>
    <s v="Philadelphia"/>
    <s v="Pennsylvania"/>
    <n v="19143"/>
    <x v="3"/>
    <s v="OFF-PA-10000477"/>
    <x v="1"/>
    <x v="10"/>
    <s v="Xerox 1952"/>
    <n v="7.968"/>
    <n v="2"/>
    <n v="0.2"/>
    <n v="2.6892"/>
    <n v="2016"/>
    <x v="4"/>
    <s v="Q4"/>
    <n v="0.33750000000000002"/>
  </r>
  <r>
    <m/>
    <m/>
    <m/>
    <m/>
    <m/>
    <m/>
    <m/>
    <m/>
    <m/>
    <m/>
    <m/>
    <m/>
    <m/>
    <m/>
    <m/>
    <m/>
    <m/>
    <m/>
    <m/>
    <m/>
    <m/>
    <n v="9674"/>
    <s v="CA-2016-114867"/>
    <d v="2016-12-23T00:00:00"/>
    <s v="12/28/2016"/>
    <s v="Standard Class"/>
    <s v="FM-14290"/>
    <x v="86"/>
    <x v="2"/>
    <s v="United States"/>
    <s v="Philadelphia"/>
    <s v="Pennsylvania"/>
    <n v="19143"/>
    <x v="3"/>
    <s v="TEC-PH-10002645"/>
    <x v="2"/>
    <x v="7"/>
    <s v="LG G2"/>
    <n v="1499.97"/>
    <n v="5"/>
    <n v="0.4"/>
    <n v="-374.99250000000001"/>
    <n v="2016"/>
    <x v="4"/>
    <s v="Q4"/>
    <n v="-0.25"/>
  </r>
  <r>
    <m/>
    <m/>
    <m/>
    <m/>
    <m/>
    <m/>
    <m/>
    <m/>
    <m/>
    <m/>
    <m/>
    <m/>
    <m/>
    <m/>
    <m/>
    <m/>
    <m/>
    <m/>
    <m/>
    <m/>
    <m/>
    <n v="9675"/>
    <s v="US-2014-164644"/>
    <d v="2014-07-22T00:00:00"/>
    <s v="7/24/2014"/>
    <s v="Second Class"/>
    <s v="JL-15850"/>
    <x v="139"/>
    <x v="0"/>
    <s v="United States"/>
    <s v="Houston"/>
    <s v="Texas"/>
    <n v="77095"/>
    <x v="2"/>
    <s v="OFF-ST-10003123"/>
    <x v="1"/>
    <x v="4"/>
    <s v="Fellowes Bases and Tops For Staxonsteel/High-Stak Systems"/>
    <n v="26.632000000000001"/>
    <n v="1"/>
    <n v="0.2"/>
    <n v="1.3315999999999999"/>
    <n v="2014"/>
    <x v="7"/>
    <s v="Q3"/>
    <n v="4.9999999999999996E-2"/>
  </r>
  <r>
    <m/>
    <m/>
    <m/>
    <m/>
    <m/>
    <m/>
    <m/>
    <m/>
    <m/>
    <m/>
    <m/>
    <m/>
    <m/>
    <m/>
    <m/>
    <m/>
    <m/>
    <m/>
    <m/>
    <m/>
    <m/>
    <n v="9676"/>
    <s v="CA-2016-137393"/>
    <d v="2016-05-06T00:00:00"/>
    <d v="2016-10-05T00:00:00"/>
    <s v="Standard Class"/>
    <s v="GM-14500"/>
    <x v="421"/>
    <x v="0"/>
    <s v="United States"/>
    <s v="Bakersfield"/>
    <s v="California"/>
    <n v="93309"/>
    <x v="1"/>
    <s v="FUR-FU-10001617"/>
    <x v="0"/>
    <x v="5"/>
    <s v="Executive Impressions 8-1/2&quot; Career Panel/Partition Cubicle Clock"/>
    <n v="41.6"/>
    <n v="4"/>
    <n v="0"/>
    <n v="14.144"/>
    <n v="2016"/>
    <x v="5"/>
    <s v="Q2"/>
    <n v="0.33999999999999997"/>
  </r>
  <r>
    <m/>
    <m/>
    <m/>
    <m/>
    <m/>
    <m/>
    <m/>
    <m/>
    <m/>
    <m/>
    <m/>
    <m/>
    <m/>
    <m/>
    <m/>
    <m/>
    <m/>
    <m/>
    <m/>
    <m/>
    <m/>
    <n v="9677"/>
    <s v="US-2014-120175"/>
    <d v="2014-11-28T00:00:00"/>
    <d v="2014-03-12T00:00:00"/>
    <s v="Standard Class"/>
    <s v="MC-17635"/>
    <x v="637"/>
    <x v="1"/>
    <s v="United States"/>
    <s v="Richmond"/>
    <s v="Indiana"/>
    <n v="47374"/>
    <x v="2"/>
    <s v="OFF-EN-10003862"/>
    <x v="1"/>
    <x v="12"/>
    <s v="Laser &amp; Ink Jet Business Envelopes"/>
    <n v="64.02"/>
    <n v="6"/>
    <n v="0"/>
    <n v="29.449200000000001"/>
    <n v="2014"/>
    <x v="0"/>
    <s v="Q4"/>
    <n v="0.46"/>
  </r>
  <r>
    <m/>
    <m/>
    <m/>
    <m/>
    <m/>
    <m/>
    <m/>
    <m/>
    <m/>
    <m/>
    <m/>
    <m/>
    <m/>
    <m/>
    <m/>
    <m/>
    <m/>
    <m/>
    <m/>
    <m/>
    <m/>
    <n v="9678"/>
    <s v="CA-2016-144785"/>
    <d v="2016-04-18T00:00:00"/>
    <s v="4/23/2016"/>
    <s v="Standard Class"/>
    <s v="CS-12490"/>
    <x v="703"/>
    <x v="1"/>
    <s v="United States"/>
    <s v="New York City"/>
    <s v="New York"/>
    <n v="10009"/>
    <x v="3"/>
    <s v="OFF-AR-10001573"/>
    <x v="1"/>
    <x v="6"/>
    <s v="American Pencil"/>
    <n v="6.99"/>
    <n v="3"/>
    <n v="0"/>
    <n v="2.0270999999999999"/>
    <n v="2016"/>
    <x v="3"/>
    <s v="Q2"/>
    <n v="0.28999999999999998"/>
  </r>
  <r>
    <m/>
    <m/>
    <m/>
    <m/>
    <m/>
    <m/>
    <m/>
    <m/>
    <m/>
    <m/>
    <m/>
    <m/>
    <m/>
    <m/>
    <m/>
    <m/>
    <m/>
    <m/>
    <m/>
    <m/>
    <m/>
    <n v="9679"/>
    <s v="CA-2016-144785"/>
    <d v="2016-04-18T00:00:00"/>
    <s v="4/23/2016"/>
    <s v="Standard Class"/>
    <s v="CS-12490"/>
    <x v="703"/>
    <x v="1"/>
    <s v="United States"/>
    <s v="New York City"/>
    <s v="New York"/>
    <n v="10009"/>
    <x v="3"/>
    <s v="OFF-SU-10004290"/>
    <x v="1"/>
    <x v="14"/>
    <s v="Acme Design Line 8&quot; Stainless Steel Bent Scissors w/Champagne Handles, 3-1/8&quot; Cut"/>
    <n v="6.84"/>
    <n v="1"/>
    <n v="0"/>
    <n v="1.8468"/>
    <n v="2016"/>
    <x v="3"/>
    <s v="Q2"/>
    <n v="0.27"/>
  </r>
  <r>
    <m/>
    <m/>
    <m/>
    <m/>
    <m/>
    <m/>
    <m/>
    <m/>
    <m/>
    <m/>
    <m/>
    <m/>
    <m/>
    <m/>
    <m/>
    <m/>
    <m/>
    <m/>
    <m/>
    <m/>
    <m/>
    <n v="9680"/>
    <s v="CA-2015-130113"/>
    <d v="2015-12-27T00:00:00"/>
    <s v="12/31/2015"/>
    <s v="Standard Class"/>
    <s v="AH-10030"/>
    <x v="692"/>
    <x v="1"/>
    <s v="United States"/>
    <s v="San Francisco"/>
    <s v="California"/>
    <n v="94122"/>
    <x v="1"/>
    <s v="OFF-ST-10000046"/>
    <x v="1"/>
    <x v="4"/>
    <s v="Fellowes Super Stor/Drawer Files"/>
    <n v="323.10000000000002"/>
    <n v="2"/>
    <n v="0"/>
    <n v="61.389000000000003"/>
    <n v="2015"/>
    <x v="4"/>
    <s v="Q4"/>
    <n v="0.19"/>
  </r>
  <r>
    <m/>
    <m/>
    <m/>
    <m/>
    <m/>
    <m/>
    <m/>
    <m/>
    <m/>
    <m/>
    <m/>
    <m/>
    <m/>
    <m/>
    <m/>
    <m/>
    <m/>
    <m/>
    <m/>
    <m/>
    <m/>
    <n v="9681"/>
    <s v="CA-2015-130113"/>
    <d v="2015-12-27T00:00:00"/>
    <s v="12/31/2015"/>
    <s v="Standard Class"/>
    <s v="AH-10030"/>
    <x v="692"/>
    <x v="1"/>
    <s v="United States"/>
    <s v="San Francisco"/>
    <s v="California"/>
    <n v="94122"/>
    <x v="1"/>
    <s v="TEC-PH-10003505"/>
    <x v="2"/>
    <x v="7"/>
    <s v="Geemarc AmpliPOWER60"/>
    <n v="668.16"/>
    <n v="9"/>
    <n v="0.2"/>
    <n v="75.168000000000006"/>
    <n v="2015"/>
    <x v="4"/>
    <s v="Q4"/>
    <n v="0.11250000000000002"/>
  </r>
  <r>
    <m/>
    <m/>
    <m/>
    <m/>
    <m/>
    <m/>
    <m/>
    <m/>
    <m/>
    <m/>
    <m/>
    <m/>
    <m/>
    <m/>
    <m/>
    <m/>
    <m/>
    <m/>
    <m/>
    <m/>
    <m/>
    <n v="9682"/>
    <s v="CA-2017-122770"/>
    <d v="2017-12-13T00:00:00"/>
    <s v="12/18/2017"/>
    <s v="Standard Class"/>
    <s v="EP-13915"/>
    <x v="212"/>
    <x v="0"/>
    <s v="United States"/>
    <s v="San Francisco"/>
    <s v="California"/>
    <n v="94122"/>
    <x v="1"/>
    <s v="OFF-LA-10004559"/>
    <x v="1"/>
    <x v="2"/>
    <s v="Avery 49"/>
    <n v="8.64"/>
    <n v="3"/>
    <n v="0"/>
    <n v="4.2336"/>
    <n v="2017"/>
    <x v="4"/>
    <s v="Q4"/>
    <n v="0.49"/>
  </r>
  <r>
    <m/>
    <m/>
    <m/>
    <m/>
    <m/>
    <m/>
    <m/>
    <m/>
    <m/>
    <m/>
    <m/>
    <m/>
    <m/>
    <m/>
    <m/>
    <m/>
    <m/>
    <m/>
    <m/>
    <m/>
    <m/>
    <n v="9683"/>
    <s v="CA-2017-122770"/>
    <d v="2017-12-13T00:00:00"/>
    <s v="12/18/2017"/>
    <s v="Standard Class"/>
    <s v="EP-13915"/>
    <x v="212"/>
    <x v="0"/>
    <s v="United States"/>
    <s v="San Francisco"/>
    <s v="California"/>
    <n v="94122"/>
    <x v="1"/>
    <s v="OFF-PA-10003172"/>
    <x v="1"/>
    <x v="10"/>
    <s v="Xerox 1996"/>
    <n v="38.880000000000003"/>
    <n v="6"/>
    <n v="0"/>
    <n v="18.662400000000002"/>
    <n v="2017"/>
    <x v="4"/>
    <s v="Q4"/>
    <n v="0.48000000000000004"/>
  </r>
  <r>
    <m/>
    <m/>
    <m/>
    <m/>
    <m/>
    <m/>
    <m/>
    <m/>
    <m/>
    <m/>
    <m/>
    <m/>
    <m/>
    <m/>
    <m/>
    <m/>
    <m/>
    <m/>
    <m/>
    <m/>
    <m/>
    <n v="9684"/>
    <s v="CA-2017-122770"/>
    <d v="2017-12-13T00:00:00"/>
    <s v="12/18/2017"/>
    <s v="Standard Class"/>
    <s v="EP-13915"/>
    <x v="212"/>
    <x v="0"/>
    <s v="United States"/>
    <s v="San Francisco"/>
    <s v="California"/>
    <n v="94122"/>
    <x v="1"/>
    <s v="FUR-FU-10001473"/>
    <x v="0"/>
    <x v="5"/>
    <s v="Eldon Executive Woodline II Desk Accessories, Mahogany"/>
    <n v="201.04"/>
    <n v="8"/>
    <n v="0"/>
    <n v="54.280799999999999"/>
    <n v="2017"/>
    <x v="4"/>
    <s v="Q4"/>
    <n v="0.27"/>
  </r>
  <r>
    <m/>
    <m/>
    <m/>
    <m/>
    <m/>
    <m/>
    <m/>
    <m/>
    <m/>
    <m/>
    <m/>
    <m/>
    <m/>
    <m/>
    <m/>
    <m/>
    <m/>
    <m/>
    <m/>
    <m/>
    <m/>
    <n v="9685"/>
    <s v="CA-2017-122770"/>
    <d v="2017-12-13T00:00:00"/>
    <s v="12/18/2017"/>
    <s v="Standard Class"/>
    <s v="EP-13915"/>
    <x v="212"/>
    <x v="0"/>
    <s v="United States"/>
    <s v="San Francisco"/>
    <s v="California"/>
    <n v="94122"/>
    <x v="1"/>
    <s v="OFF-PA-10000232"/>
    <x v="1"/>
    <x v="10"/>
    <s v="Xerox 1975"/>
    <n v="12.96"/>
    <n v="2"/>
    <n v="0"/>
    <n v="6.3503999999999996"/>
    <n v="2017"/>
    <x v="4"/>
    <s v="Q4"/>
    <n v="0.48999999999999994"/>
  </r>
  <r>
    <m/>
    <m/>
    <m/>
    <m/>
    <m/>
    <m/>
    <m/>
    <m/>
    <m/>
    <m/>
    <m/>
    <m/>
    <m/>
    <m/>
    <m/>
    <m/>
    <m/>
    <m/>
    <m/>
    <m/>
    <m/>
    <n v="9686"/>
    <s v="CA-2017-118668"/>
    <d v="2017-01-02T00:00:00"/>
    <d v="2017-04-01T00:00:00"/>
    <s v="Second Class"/>
    <s v="FW-14395"/>
    <x v="783"/>
    <x v="1"/>
    <s v="United States"/>
    <s v="Los Angeles"/>
    <s v="California"/>
    <n v="90032"/>
    <x v="1"/>
    <s v="TEC-AC-10000682"/>
    <x v="2"/>
    <x v="11"/>
    <s v="Kensington K72356US Mouse-in-a-Box USB Desktop Mouse"/>
    <n v="16.59"/>
    <n v="1"/>
    <n v="0"/>
    <n v="5.8064999999999998"/>
    <n v="2017"/>
    <x v="9"/>
    <s v="Q1"/>
    <n v="0.35"/>
  </r>
  <r>
    <m/>
    <m/>
    <m/>
    <m/>
    <m/>
    <m/>
    <m/>
    <m/>
    <m/>
    <m/>
    <m/>
    <m/>
    <m/>
    <m/>
    <m/>
    <m/>
    <m/>
    <m/>
    <m/>
    <m/>
    <m/>
    <n v="9687"/>
    <s v="CA-2017-116498"/>
    <d v="2017-05-30T00:00:00"/>
    <d v="2017-03-06T00:00:00"/>
    <s v="Standard Class"/>
    <s v="KA-16525"/>
    <x v="567"/>
    <x v="0"/>
    <s v="United States"/>
    <s v="San Diego"/>
    <s v="California"/>
    <n v="92037"/>
    <x v="1"/>
    <s v="OFF-AR-10003405"/>
    <x v="1"/>
    <x v="6"/>
    <s v="Dixon My First Ticonderoga Pencil, #2"/>
    <n v="35.1"/>
    <n v="6"/>
    <n v="0"/>
    <n v="10.179"/>
    <n v="2017"/>
    <x v="5"/>
    <s v="Q2"/>
    <n v="0.28999999999999998"/>
  </r>
  <r>
    <m/>
    <m/>
    <m/>
    <m/>
    <m/>
    <m/>
    <m/>
    <m/>
    <m/>
    <m/>
    <m/>
    <m/>
    <m/>
    <m/>
    <m/>
    <m/>
    <m/>
    <m/>
    <m/>
    <m/>
    <m/>
    <n v="9688"/>
    <s v="US-2017-130603"/>
    <d v="2017-09-30T00:00:00"/>
    <d v="2017-06-10T00:00:00"/>
    <s v="Standard Class"/>
    <s v="SC-20050"/>
    <x v="337"/>
    <x v="2"/>
    <s v="United States"/>
    <s v="Arlington"/>
    <s v="Texas"/>
    <n v="76017"/>
    <x v="2"/>
    <s v="OFF-BI-10000301"/>
    <x v="1"/>
    <x v="8"/>
    <s v="GBC Instant Report Kit"/>
    <n v="11.646000000000001"/>
    <n v="9"/>
    <n v="0.8"/>
    <n v="-17.469000000000001"/>
    <n v="2017"/>
    <x v="8"/>
    <s v="Q3"/>
    <n v="-1.5"/>
  </r>
  <r>
    <m/>
    <m/>
    <m/>
    <m/>
    <m/>
    <m/>
    <m/>
    <m/>
    <m/>
    <m/>
    <m/>
    <m/>
    <m/>
    <m/>
    <m/>
    <m/>
    <m/>
    <m/>
    <m/>
    <m/>
    <m/>
    <n v="9689"/>
    <s v="US-2017-135986"/>
    <d v="2017-06-20T00:00:00"/>
    <s v="6/27/2017"/>
    <s v="Standard Class"/>
    <s v="PG-18895"/>
    <x v="38"/>
    <x v="0"/>
    <s v="United States"/>
    <s v="Richmond"/>
    <s v="Virginia"/>
    <n v="23223"/>
    <x v="0"/>
    <s v="OFF-PA-10001534"/>
    <x v="1"/>
    <x v="10"/>
    <s v="Xerox 230"/>
    <n v="32.4"/>
    <n v="5"/>
    <n v="0"/>
    <n v="15.552"/>
    <n v="2017"/>
    <x v="1"/>
    <s v="Q2"/>
    <n v="0.48"/>
  </r>
  <r>
    <m/>
    <m/>
    <m/>
    <m/>
    <m/>
    <m/>
    <m/>
    <m/>
    <m/>
    <m/>
    <m/>
    <m/>
    <m/>
    <m/>
    <m/>
    <m/>
    <m/>
    <m/>
    <m/>
    <m/>
    <m/>
    <n v="9690"/>
    <s v="US-2017-135986"/>
    <d v="2017-06-20T00:00:00"/>
    <s v="6/27/2017"/>
    <s v="Standard Class"/>
    <s v="PG-18895"/>
    <x v="38"/>
    <x v="0"/>
    <s v="United States"/>
    <s v="Richmond"/>
    <s v="Virginia"/>
    <n v="23223"/>
    <x v="0"/>
    <s v="TEC-PH-10003691"/>
    <x v="2"/>
    <x v="7"/>
    <s v="BlackBerry Q10"/>
    <n v="503.96"/>
    <n v="4"/>
    <n v="0"/>
    <n v="125.99"/>
    <n v="2017"/>
    <x v="1"/>
    <s v="Q2"/>
    <n v="0.25"/>
  </r>
  <r>
    <m/>
    <m/>
    <m/>
    <m/>
    <m/>
    <m/>
    <m/>
    <m/>
    <m/>
    <m/>
    <m/>
    <m/>
    <m/>
    <m/>
    <m/>
    <m/>
    <m/>
    <m/>
    <m/>
    <m/>
    <m/>
    <n v="9691"/>
    <s v="CA-2017-140536"/>
    <d v="2017-04-04T00:00:00"/>
    <d v="2017-05-04T00:00:00"/>
    <s v="First Class"/>
    <s v="TA-21385"/>
    <x v="638"/>
    <x v="2"/>
    <s v="United States"/>
    <s v="New York City"/>
    <s v="New York"/>
    <n v="10035"/>
    <x v="3"/>
    <s v="OFF-AR-10001545"/>
    <x v="1"/>
    <x v="6"/>
    <s v="Newell 326"/>
    <n v="7.04"/>
    <n v="4"/>
    <n v="0"/>
    <n v="2.0415999999999999"/>
    <n v="2017"/>
    <x v="3"/>
    <s v="Q2"/>
    <n v="0.28999999999999998"/>
  </r>
  <r>
    <m/>
    <m/>
    <m/>
    <m/>
    <m/>
    <m/>
    <m/>
    <m/>
    <m/>
    <m/>
    <m/>
    <m/>
    <m/>
    <m/>
    <m/>
    <m/>
    <m/>
    <m/>
    <m/>
    <m/>
    <m/>
    <n v="9692"/>
    <s v="CA-2015-130183"/>
    <d v="2015-11-13T00:00:00"/>
    <s v="11/17/2015"/>
    <s v="Standard Class"/>
    <s v="PO-18850"/>
    <x v="138"/>
    <x v="0"/>
    <s v="United States"/>
    <s v="Houston"/>
    <s v="Texas"/>
    <n v="77041"/>
    <x v="2"/>
    <s v="FUR-BO-10001811"/>
    <x v="0"/>
    <x v="0"/>
    <s v="Atlantic Metals Mobile 5-Shelf Bookcases, Custom Colors"/>
    <n v="613.99919999999997"/>
    <n v="3"/>
    <n v="0.32"/>
    <n v="-18.058800000000002"/>
    <n v="2015"/>
    <x v="0"/>
    <s v="Q4"/>
    <n v="-2.9411764705882356E-2"/>
  </r>
  <r>
    <m/>
    <m/>
    <m/>
    <m/>
    <m/>
    <m/>
    <m/>
    <m/>
    <m/>
    <m/>
    <m/>
    <m/>
    <m/>
    <m/>
    <m/>
    <m/>
    <m/>
    <m/>
    <m/>
    <m/>
    <m/>
    <n v="9693"/>
    <s v="CA-2015-107902"/>
    <d v="2015-08-28T00:00:00"/>
    <d v="2015-02-09T00:00:00"/>
    <s v="Standard Class"/>
    <s v="SM-20950"/>
    <x v="416"/>
    <x v="1"/>
    <s v="United States"/>
    <s v="Fairfield"/>
    <s v="Connecticut"/>
    <n v="6824"/>
    <x v="3"/>
    <s v="OFF-ST-10001837"/>
    <x v="1"/>
    <x v="4"/>
    <s v="SAFCO Mobile Desk Side File, Wire Frame"/>
    <n v="470.36"/>
    <n v="11"/>
    <n v="0"/>
    <n v="122.2936"/>
    <n v="2015"/>
    <x v="6"/>
    <s v="Q3"/>
    <n v="0.26"/>
  </r>
  <r>
    <m/>
    <m/>
    <m/>
    <m/>
    <m/>
    <m/>
    <m/>
    <m/>
    <m/>
    <m/>
    <m/>
    <m/>
    <m/>
    <m/>
    <m/>
    <m/>
    <m/>
    <m/>
    <m/>
    <m/>
    <m/>
    <n v="9694"/>
    <s v="CA-2017-130148"/>
    <d v="2017-09-24T00:00:00"/>
    <s v="9/28/2017"/>
    <s v="Second Class"/>
    <s v="NK-18490"/>
    <x v="71"/>
    <x v="2"/>
    <s v="United States"/>
    <s v="San Francisco"/>
    <s v="California"/>
    <n v="94110"/>
    <x v="1"/>
    <s v="OFF-PA-10000551"/>
    <x v="1"/>
    <x v="10"/>
    <s v="Array Memo Cubes"/>
    <n v="31.08"/>
    <n v="6"/>
    <n v="0"/>
    <n v="15.229200000000001"/>
    <n v="2017"/>
    <x v="8"/>
    <s v="Q3"/>
    <n v="0.49000000000000005"/>
  </r>
  <r>
    <m/>
    <m/>
    <m/>
    <m/>
    <m/>
    <m/>
    <m/>
    <m/>
    <m/>
    <m/>
    <m/>
    <m/>
    <m/>
    <m/>
    <m/>
    <m/>
    <m/>
    <m/>
    <m/>
    <m/>
    <m/>
    <n v="9695"/>
    <s v="CA-2017-130148"/>
    <d v="2017-09-24T00:00:00"/>
    <s v="9/28/2017"/>
    <s v="Second Class"/>
    <s v="NK-18490"/>
    <x v="71"/>
    <x v="2"/>
    <s v="United States"/>
    <s v="San Francisco"/>
    <s v="California"/>
    <n v="94110"/>
    <x v="1"/>
    <s v="OFF-SU-10001574"/>
    <x v="1"/>
    <x v="14"/>
    <s v="Acme Value Line Scissors"/>
    <n v="7.3"/>
    <n v="2"/>
    <n v="0"/>
    <n v="2.19"/>
    <n v="2017"/>
    <x v="8"/>
    <s v="Q3"/>
    <n v="0.3"/>
  </r>
  <r>
    <m/>
    <m/>
    <m/>
    <m/>
    <m/>
    <m/>
    <m/>
    <m/>
    <m/>
    <m/>
    <m/>
    <m/>
    <m/>
    <m/>
    <m/>
    <m/>
    <m/>
    <m/>
    <m/>
    <m/>
    <m/>
    <n v="9696"/>
    <s v="US-2016-151260"/>
    <d v="2016-12-11T00:00:00"/>
    <s v="12/14/2016"/>
    <s v="First Class"/>
    <s v="SC-20695"/>
    <x v="281"/>
    <x v="1"/>
    <s v="United States"/>
    <s v="Springfield"/>
    <s v="Ohio"/>
    <n v="45503"/>
    <x v="3"/>
    <s v="OFF-AP-10002892"/>
    <x v="1"/>
    <x v="9"/>
    <s v="Belkin F5C206VTEL 6 Outlet Surge"/>
    <n v="73.536000000000001"/>
    <n v="4"/>
    <n v="0.2"/>
    <n v="9.1920000000000002"/>
    <n v="2016"/>
    <x v="4"/>
    <s v="Q4"/>
    <n v="0.125"/>
  </r>
  <r>
    <m/>
    <m/>
    <m/>
    <m/>
    <m/>
    <m/>
    <m/>
    <m/>
    <m/>
    <m/>
    <m/>
    <m/>
    <m/>
    <m/>
    <m/>
    <m/>
    <m/>
    <m/>
    <m/>
    <m/>
    <m/>
    <n v="9697"/>
    <s v="CA-2014-144281"/>
    <d v="2014-06-10T00:00:00"/>
    <s v="6/15/2014"/>
    <s v="Second Class"/>
    <s v="HK-14890"/>
    <x v="96"/>
    <x v="1"/>
    <s v="United States"/>
    <s v="Detroit"/>
    <s v="Michigan"/>
    <n v="48234"/>
    <x v="2"/>
    <s v="OFF-LA-10003930"/>
    <x v="1"/>
    <x v="2"/>
    <s v="Dot Matrix Printer Tape Reel Labels, White, 5000/Box"/>
    <n v="491.55"/>
    <n v="5"/>
    <n v="0"/>
    <n v="240.8595"/>
    <n v="2014"/>
    <x v="1"/>
    <s v="Q2"/>
    <n v="0.49"/>
  </r>
  <r>
    <m/>
    <m/>
    <m/>
    <m/>
    <m/>
    <m/>
    <m/>
    <m/>
    <m/>
    <m/>
    <m/>
    <m/>
    <m/>
    <m/>
    <m/>
    <m/>
    <m/>
    <m/>
    <m/>
    <m/>
    <m/>
    <n v="9698"/>
    <s v="CA-2016-122511"/>
    <d v="2016-03-11T00:00:00"/>
    <d v="2016-11-03T00:00:00"/>
    <s v="Same Day"/>
    <s v="BT-11485"/>
    <x v="389"/>
    <x v="2"/>
    <s v="United States"/>
    <s v="Philadelphia"/>
    <s v="Pennsylvania"/>
    <n v="19140"/>
    <x v="3"/>
    <s v="FUR-FU-10001037"/>
    <x v="0"/>
    <x v="5"/>
    <s v="DAX Charcoal/Nickel-Tone Document Frame, 5 x 7"/>
    <n v="30.335999999999999"/>
    <n v="4"/>
    <n v="0.2"/>
    <n v="9.48"/>
    <n v="2016"/>
    <x v="10"/>
    <s v="Q1"/>
    <n v="0.31250000000000006"/>
  </r>
  <r>
    <m/>
    <m/>
    <m/>
    <m/>
    <m/>
    <m/>
    <m/>
    <m/>
    <m/>
    <m/>
    <m/>
    <m/>
    <m/>
    <m/>
    <m/>
    <m/>
    <m/>
    <m/>
    <m/>
    <m/>
    <m/>
    <n v="9699"/>
    <s v="CA-2017-154116"/>
    <d v="2017-12-15T00:00:00"/>
    <s v="12/19/2017"/>
    <s v="Standard Class"/>
    <s v="KM-16660"/>
    <x v="730"/>
    <x v="0"/>
    <s v="United States"/>
    <s v="Inglewood"/>
    <s v="California"/>
    <n v="90301"/>
    <x v="1"/>
    <s v="OFF-PA-10004569"/>
    <x v="1"/>
    <x v="10"/>
    <s v="Wirebound Message Books, Two 4 1/4&quot; x 5&quot; Forms per Page"/>
    <n v="22.83"/>
    <n v="3"/>
    <n v="0"/>
    <n v="10.7301"/>
    <n v="2017"/>
    <x v="4"/>
    <s v="Q4"/>
    <n v="0.47000000000000003"/>
  </r>
  <r>
    <m/>
    <m/>
    <m/>
    <m/>
    <m/>
    <m/>
    <m/>
    <m/>
    <m/>
    <m/>
    <m/>
    <m/>
    <m/>
    <m/>
    <m/>
    <m/>
    <m/>
    <m/>
    <m/>
    <m/>
    <m/>
    <n v="9700"/>
    <s v="CA-2017-154116"/>
    <d v="2017-12-15T00:00:00"/>
    <s v="12/19/2017"/>
    <s v="Standard Class"/>
    <s v="KM-16660"/>
    <x v="730"/>
    <x v="0"/>
    <s v="United States"/>
    <s v="Inglewood"/>
    <s v="California"/>
    <n v="90301"/>
    <x v="1"/>
    <s v="OFF-AP-10000027"/>
    <x v="1"/>
    <x v="9"/>
    <s v="Hoover Commercial SteamVac"/>
    <n v="54.32"/>
    <n v="4"/>
    <n v="0"/>
    <n v="16.295999999999999"/>
    <n v="2017"/>
    <x v="4"/>
    <s v="Q4"/>
    <n v="0.3"/>
  </r>
  <r>
    <m/>
    <m/>
    <m/>
    <m/>
    <m/>
    <m/>
    <m/>
    <m/>
    <m/>
    <m/>
    <m/>
    <m/>
    <m/>
    <m/>
    <m/>
    <m/>
    <m/>
    <m/>
    <m/>
    <m/>
    <m/>
    <n v="9701"/>
    <s v="CA-2017-154116"/>
    <d v="2017-12-15T00:00:00"/>
    <s v="12/19/2017"/>
    <s v="Standard Class"/>
    <s v="KM-16660"/>
    <x v="730"/>
    <x v="0"/>
    <s v="United States"/>
    <s v="Inglewood"/>
    <s v="California"/>
    <n v="90301"/>
    <x v="1"/>
    <s v="TEC-PH-10000675"/>
    <x v="2"/>
    <x v="7"/>
    <s v="Panasonic KX TS3282B Corded phone"/>
    <n v="196.77600000000001"/>
    <n v="3"/>
    <n v="0.2"/>
    <n v="14.7582"/>
    <n v="2017"/>
    <x v="4"/>
    <s v="Q4"/>
    <n v="7.4999999999999997E-2"/>
  </r>
  <r>
    <m/>
    <m/>
    <m/>
    <m/>
    <m/>
    <m/>
    <m/>
    <m/>
    <m/>
    <m/>
    <m/>
    <m/>
    <m/>
    <m/>
    <m/>
    <m/>
    <m/>
    <m/>
    <m/>
    <m/>
    <m/>
    <n v="9702"/>
    <s v="CA-2016-105291"/>
    <d v="2016-10-30T00:00:00"/>
    <d v="2016-04-11T00:00:00"/>
    <s v="Standard Class"/>
    <s v="SP-20920"/>
    <x v="727"/>
    <x v="0"/>
    <s v="United States"/>
    <s v="San Luis Obispo"/>
    <s v="California"/>
    <n v="93405"/>
    <x v="1"/>
    <s v="OFF-FA-10003059"/>
    <x v="1"/>
    <x v="13"/>
    <s v="Assorted Color Push Pins"/>
    <n v="3.62"/>
    <n v="2"/>
    <n v="0"/>
    <n v="1.1946000000000001"/>
    <n v="2016"/>
    <x v="2"/>
    <s v="Q4"/>
    <n v="0.33"/>
  </r>
  <r>
    <m/>
    <m/>
    <m/>
    <m/>
    <m/>
    <m/>
    <m/>
    <m/>
    <m/>
    <m/>
    <m/>
    <m/>
    <m/>
    <m/>
    <m/>
    <m/>
    <m/>
    <m/>
    <m/>
    <m/>
    <m/>
    <n v="9703"/>
    <s v="CA-2017-147032"/>
    <d v="2017-07-31T00:00:00"/>
    <d v="2017-04-08T00:00:00"/>
    <s v="Standard Class"/>
    <s v="LB-16795"/>
    <x v="697"/>
    <x v="2"/>
    <s v="United States"/>
    <s v="Wilmington"/>
    <s v="Delaware"/>
    <n v="19805"/>
    <x v="3"/>
    <s v="OFF-PA-10003256"/>
    <x v="1"/>
    <x v="10"/>
    <s v="Avery Personal Creations Heavyweight Cards"/>
    <n v="11.54"/>
    <n v="1"/>
    <n v="0"/>
    <n v="5.5392000000000001"/>
    <n v="2017"/>
    <x v="7"/>
    <s v="Q3"/>
    <n v="0.48000000000000004"/>
  </r>
  <r>
    <m/>
    <m/>
    <m/>
    <m/>
    <m/>
    <m/>
    <m/>
    <m/>
    <m/>
    <m/>
    <m/>
    <m/>
    <m/>
    <m/>
    <m/>
    <m/>
    <m/>
    <m/>
    <m/>
    <m/>
    <m/>
    <n v="9704"/>
    <s v="CA-2017-147032"/>
    <d v="2017-07-31T00:00:00"/>
    <d v="2017-04-08T00:00:00"/>
    <s v="Standard Class"/>
    <s v="LB-16795"/>
    <x v="697"/>
    <x v="2"/>
    <s v="United States"/>
    <s v="Wilmington"/>
    <s v="Delaware"/>
    <n v="19805"/>
    <x v="3"/>
    <s v="OFF-BI-10003656"/>
    <x v="1"/>
    <x v="8"/>
    <s v="Fellowes PB200 Plastic Comb Binding Machine"/>
    <n v="849.95"/>
    <n v="5"/>
    <n v="0"/>
    <n v="390.97699999999998"/>
    <n v="2017"/>
    <x v="7"/>
    <s v="Q3"/>
    <n v="0.45999999999999996"/>
  </r>
  <r>
    <m/>
    <m/>
    <m/>
    <m/>
    <m/>
    <m/>
    <m/>
    <m/>
    <m/>
    <m/>
    <m/>
    <m/>
    <m/>
    <m/>
    <m/>
    <m/>
    <m/>
    <m/>
    <m/>
    <m/>
    <m/>
    <n v="9705"/>
    <s v="CA-2017-147032"/>
    <d v="2017-07-31T00:00:00"/>
    <d v="2017-04-08T00:00:00"/>
    <s v="Standard Class"/>
    <s v="LB-16795"/>
    <x v="697"/>
    <x v="2"/>
    <s v="United States"/>
    <s v="Wilmington"/>
    <s v="Delaware"/>
    <n v="19805"/>
    <x v="3"/>
    <s v="OFF-BI-10002897"/>
    <x v="1"/>
    <x v="8"/>
    <s v="Black Avery Memo-Size 3-Ring Binder, 5 1/2&quot; x 8 1/2&quot;"/>
    <n v="11.01"/>
    <n v="3"/>
    <n v="0"/>
    <n v="5.3948999999999998"/>
    <n v="2017"/>
    <x v="7"/>
    <s v="Q3"/>
    <n v="0.49"/>
  </r>
  <r>
    <m/>
    <m/>
    <m/>
    <m/>
    <m/>
    <m/>
    <m/>
    <m/>
    <m/>
    <m/>
    <m/>
    <m/>
    <m/>
    <m/>
    <m/>
    <m/>
    <m/>
    <m/>
    <m/>
    <m/>
    <m/>
    <n v="9706"/>
    <s v="CA-2017-125990"/>
    <d v="2017-10-19T00:00:00"/>
    <s v="10/23/2017"/>
    <s v="Standard Class"/>
    <s v="JS-16030"/>
    <x v="559"/>
    <x v="0"/>
    <s v="United States"/>
    <s v="San Francisco"/>
    <s v="California"/>
    <n v="94122"/>
    <x v="1"/>
    <s v="OFF-BI-10004826"/>
    <x v="1"/>
    <x v="8"/>
    <s v="JM Magazine Binder"/>
    <n v="39.624000000000002"/>
    <n v="3"/>
    <n v="0.2"/>
    <n v="13.868399999999999"/>
    <n v="2017"/>
    <x v="2"/>
    <s v="Q4"/>
    <n v="0.35"/>
  </r>
  <r>
    <m/>
    <m/>
    <m/>
    <m/>
    <m/>
    <m/>
    <m/>
    <m/>
    <m/>
    <m/>
    <m/>
    <m/>
    <m/>
    <m/>
    <m/>
    <m/>
    <m/>
    <m/>
    <m/>
    <m/>
    <m/>
    <n v="9707"/>
    <s v="CA-2016-161746"/>
    <d v="2016-10-21T00:00:00"/>
    <s v="10/27/2016"/>
    <s v="Standard Class"/>
    <s v="CS-11950"/>
    <x v="229"/>
    <x v="0"/>
    <s v="United States"/>
    <s v="Los Angeles"/>
    <s v="California"/>
    <n v="90045"/>
    <x v="1"/>
    <s v="FUR-CH-10004626"/>
    <x v="0"/>
    <x v="1"/>
    <s v="Office Star Flex Back Scooter Chair with Aluminum Finish Frame"/>
    <n v="242.136"/>
    <n v="3"/>
    <n v="0.2"/>
    <n v="12.1068"/>
    <n v="2016"/>
    <x v="2"/>
    <s v="Q4"/>
    <n v="0.05"/>
  </r>
  <r>
    <m/>
    <m/>
    <m/>
    <m/>
    <m/>
    <m/>
    <m/>
    <m/>
    <m/>
    <m/>
    <m/>
    <m/>
    <m/>
    <m/>
    <m/>
    <m/>
    <m/>
    <m/>
    <m/>
    <m/>
    <m/>
    <n v="9708"/>
    <s v="CA-2016-161746"/>
    <d v="2016-10-21T00:00:00"/>
    <s v="10/27/2016"/>
    <s v="Standard Class"/>
    <s v="CS-11950"/>
    <x v="229"/>
    <x v="0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  <n v="2016"/>
    <x v="2"/>
    <s v="Q4"/>
    <n v="0.45999999999999996"/>
  </r>
  <r>
    <m/>
    <m/>
    <m/>
    <m/>
    <m/>
    <m/>
    <m/>
    <m/>
    <m/>
    <m/>
    <m/>
    <m/>
    <m/>
    <m/>
    <m/>
    <m/>
    <m/>
    <m/>
    <m/>
    <m/>
    <m/>
    <n v="9709"/>
    <s v="CA-2016-161746"/>
    <d v="2016-10-21T00:00:00"/>
    <s v="10/27/2016"/>
    <s v="Standard Class"/>
    <s v="CS-11950"/>
    <x v="229"/>
    <x v="0"/>
    <s v="United States"/>
    <s v="Los Angeles"/>
    <s v="California"/>
    <n v="90045"/>
    <x v="1"/>
    <s v="FUR-FU-10003731"/>
    <x v="0"/>
    <x v="5"/>
    <s v="Eldon Expressions Wood and Plastic Desk Accessories, Oak"/>
    <n v="19.96"/>
    <n v="2"/>
    <n v="0"/>
    <n v="5.5888"/>
    <n v="2016"/>
    <x v="2"/>
    <s v="Q4"/>
    <n v="0.27999999999999997"/>
  </r>
  <r>
    <m/>
    <m/>
    <m/>
    <m/>
    <m/>
    <m/>
    <m/>
    <m/>
    <m/>
    <m/>
    <m/>
    <m/>
    <m/>
    <m/>
    <m/>
    <m/>
    <m/>
    <m/>
    <m/>
    <m/>
    <m/>
    <n v="9710"/>
    <s v="CA-2016-161746"/>
    <d v="2016-10-21T00:00:00"/>
    <s v="10/27/2016"/>
    <s v="Standard Class"/>
    <s v="CS-11950"/>
    <x v="229"/>
    <x v="0"/>
    <s v="United States"/>
    <s v="Los Angeles"/>
    <s v="California"/>
    <n v="90045"/>
    <x v="1"/>
    <s v="OFF-ST-10002743"/>
    <x v="1"/>
    <x v="4"/>
    <s v="SAFCO Boltless Steel Shelving"/>
    <n v="340.92"/>
    <n v="3"/>
    <n v="0"/>
    <n v="3.4091999999999998"/>
    <n v="2016"/>
    <x v="2"/>
    <s v="Q4"/>
    <n v="9.9999999999999985E-3"/>
  </r>
  <r>
    <m/>
    <m/>
    <m/>
    <m/>
    <m/>
    <m/>
    <m/>
    <m/>
    <m/>
    <m/>
    <m/>
    <m/>
    <m/>
    <m/>
    <m/>
    <m/>
    <m/>
    <m/>
    <m/>
    <m/>
    <m/>
    <n v="9711"/>
    <s v="CA-2014-114251"/>
    <d v="2014-11-05T00:00:00"/>
    <d v="2014-10-11T00:00:00"/>
    <s v="Standard Class"/>
    <s v="MD-17350"/>
    <x v="198"/>
    <x v="0"/>
    <s v="United States"/>
    <s v="Philadelphia"/>
    <s v="Pennsylvania"/>
    <n v="19143"/>
    <x v="3"/>
    <s v="FUR-FU-10001468"/>
    <x v="0"/>
    <x v="5"/>
    <s v="Tenex Antistatic Computer Chair Mats"/>
    <n v="273.56799999999998"/>
    <n v="2"/>
    <n v="0.2"/>
    <n v="-34.195999999999998"/>
    <n v="2014"/>
    <x v="0"/>
    <s v="Q4"/>
    <n v="-0.125"/>
  </r>
  <r>
    <m/>
    <m/>
    <m/>
    <m/>
    <m/>
    <m/>
    <m/>
    <m/>
    <m/>
    <m/>
    <m/>
    <m/>
    <m/>
    <m/>
    <m/>
    <m/>
    <m/>
    <m/>
    <m/>
    <m/>
    <m/>
    <n v="9712"/>
    <s v="CA-2014-114251"/>
    <d v="2014-11-05T00:00:00"/>
    <d v="2014-10-11T00:00:00"/>
    <s v="Standard Class"/>
    <s v="MD-17350"/>
    <x v="198"/>
    <x v="0"/>
    <s v="United States"/>
    <s v="Philadelphia"/>
    <s v="Pennsylvania"/>
    <n v="19143"/>
    <x v="3"/>
    <s v="OFF-BI-10003684"/>
    <x v="1"/>
    <x v="8"/>
    <s v="Wilson Jones Legal Size Ring Binders"/>
    <n v="13.194000000000001"/>
    <n v="2"/>
    <n v="0.7"/>
    <n v="-8.7959999999999994"/>
    <n v="2014"/>
    <x v="0"/>
    <s v="Q4"/>
    <n v="-0.66666666666666663"/>
  </r>
  <r>
    <m/>
    <m/>
    <m/>
    <m/>
    <m/>
    <m/>
    <m/>
    <m/>
    <m/>
    <m/>
    <m/>
    <m/>
    <m/>
    <m/>
    <m/>
    <m/>
    <m/>
    <m/>
    <m/>
    <m/>
    <m/>
    <n v="9713"/>
    <s v="CA-2014-114251"/>
    <d v="2014-11-05T00:00:00"/>
    <d v="2014-10-11T00:00:00"/>
    <s v="Standard Class"/>
    <s v="MD-17350"/>
    <x v="198"/>
    <x v="0"/>
    <s v="United States"/>
    <s v="Philadelphia"/>
    <s v="Pennsylvania"/>
    <n v="19143"/>
    <x v="3"/>
    <s v="OFF-ST-10003716"/>
    <x v="1"/>
    <x v="4"/>
    <s v="Tennsco Double-Tier Lockers"/>
    <n v="1080.096"/>
    <n v="6"/>
    <n v="0.2"/>
    <n v="-94.508399999999995"/>
    <n v="2014"/>
    <x v="0"/>
    <s v="Q4"/>
    <n v="-8.7499999999999994E-2"/>
  </r>
  <r>
    <m/>
    <m/>
    <m/>
    <m/>
    <m/>
    <m/>
    <m/>
    <m/>
    <m/>
    <m/>
    <m/>
    <m/>
    <m/>
    <m/>
    <m/>
    <m/>
    <m/>
    <m/>
    <m/>
    <m/>
    <m/>
    <n v="9714"/>
    <s v="CA-2014-114251"/>
    <d v="2014-11-05T00:00:00"/>
    <d v="2014-10-11T00:00:00"/>
    <s v="Standard Class"/>
    <s v="MD-17350"/>
    <x v="198"/>
    <x v="0"/>
    <s v="United States"/>
    <s v="Philadelphia"/>
    <s v="Pennsylvania"/>
    <n v="19143"/>
    <x v="3"/>
    <s v="TEC-AC-10001101"/>
    <x v="2"/>
    <x v="11"/>
    <s v="Sony 16GB Class 10 Micro SDHC R40 Memory Card"/>
    <n v="51.56"/>
    <n v="5"/>
    <n v="0.2"/>
    <n v="-6.4450000000000003"/>
    <n v="2014"/>
    <x v="0"/>
    <s v="Q4"/>
    <n v="-0.125"/>
  </r>
  <r>
    <m/>
    <m/>
    <m/>
    <m/>
    <m/>
    <m/>
    <m/>
    <m/>
    <m/>
    <m/>
    <m/>
    <m/>
    <m/>
    <m/>
    <m/>
    <m/>
    <m/>
    <m/>
    <m/>
    <m/>
    <m/>
    <n v="9715"/>
    <s v="CA-2014-114251"/>
    <d v="2014-11-05T00:00:00"/>
    <d v="2014-10-11T00:00:00"/>
    <s v="Standard Class"/>
    <s v="MD-17350"/>
    <x v="198"/>
    <x v="0"/>
    <s v="United States"/>
    <s v="Philadelphia"/>
    <s v="Pennsylvania"/>
    <n v="19143"/>
    <x v="3"/>
    <s v="TEC-AC-10004864"/>
    <x v="2"/>
    <x v="11"/>
    <s v="Memorex Micro Travel Drive 32 GB"/>
    <n v="58.415999999999997"/>
    <n v="2"/>
    <n v="0.2"/>
    <n v="16.794599999999999"/>
    <n v="2014"/>
    <x v="0"/>
    <s v="Q4"/>
    <n v="0.28749999999999998"/>
  </r>
  <r>
    <m/>
    <m/>
    <m/>
    <m/>
    <m/>
    <m/>
    <m/>
    <m/>
    <m/>
    <m/>
    <m/>
    <m/>
    <m/>
    <m/>
    <m/>
    <m/>
    <m/>
    <m/>
    <m/>
    <m/>
    <m/>
    <n v="9716"/>
    <s v="CA-2016-116379"/>
    <d v="2016-11-07T00:00:00"/>
    <d v="2016-12-11T00:00:00"/>
    <s v="Standard Class"/>
    <s v="LD-17005"/>
    <x v="436"/>
    <x v="0"/>
    <s v="United States"/>
    <s v="San Francisco"/>
    <s v="California"/>
    <n v="94122"/>
    <x v="1"/>
    <s v="OFF-BI-10001543"/>
    <x v="1"/>
    <x v="8"/>
    <s v="GBC VeloBinder Manual Binding System"/>
    <n v="57.584000000000003"/>
    <n v="2"/>
    <n v="0.2"/>
    <n v="20.154399999999999"/>
    <n v="2016"/>
    <x v="0"/>
    <s v="Q4"/>
    <n v="0.35"/>
  </r>
  <r>
    <m/>
    <m/>
    <m/>
    <m/>
    <m/>
    <m/>
    <m/>
    <m/>
    <m/>
    <m/>
    <m/>
    <m/>
    <m/>
    <m/>
    <m/>
    <m/>
    <m/>
    <m/>
    <m/>
    <m/>
    <m/>
    <n v="9717"/>
    <s v="US-2016-144477"/>
    <d v="2016-08-12T00:00:00"/>
    <s v="8/14/2016"/>
    <s v="Second Class"/>
    <s v="DB-13270"/>
    <x v="489"/>
    <x v="2"/>
    <s v="United States"/>
    <s v="Philadelphia"/>
    <s v="Pennsylvania"/>
    <n v="19134"/>
    <x v="3"/>
    <s v="OFF-AR-10000914"/>
    <x v="1"/>
    <x v="6"/>
    <s v="Boston 16765 Mini Stand Up Battery Pencil Sharpener"/>
    <n v="37.311999999999998"/>
    <n v="4"/>
    <n v="0.2"/>
    <n v="2.7984"/>
    <n v="2016"/>
    <x v="6"/>
    <s v="Q3"/>
    <n v="7.5000000000000011E-2"/>
  </r>
  <r>
    <m/>
    <m/>
    <m/>
    <m/>
    <m/>
    <m/>
    <m/>
    <m/>
    <m/>
    <m/>
    <m/>
    <m/>
    <m/>
    <m/>
    <m/>
    <m/>
    <m/>
    <m/>
    <m/>
    <m/>
    <m/>
    <n v="9718"/>
    <s v="CA-2016-108210"/>
    <d v="2016-05-30T00:00:00"/>
    <s v="5/31/2016"/>
    <s v="Same Day"/>
    <s v="AT-10735"/>
    <x v="247"/>
    <x v="0"/>
    <s v="United States"/>
    <s v="Houston"/>
    <s v="Texas"/>
    <n v="77041"/>
    <x v="2"/>
    <s v="TEC-PH-10002293"/>
    <x v="2"/>
    <x v="7"/>
    <s v="Anker 36W 4-Port USB Wall Charger Travel Power Adapter for iPhone 5s 5c 5"/>
    <n v="79.959999999999994"/>
    <n v="5"/>
    <n v="0.2"/>
    <n v="7.9960000000000004"/>
    <n v="2016"/>
    <x v="5"/>
    <s v="Q2"/>
    <n v="0.10000000000000002"/>
  </r>
  <r>
    <m/>
    <m/>
    <m/>
    <m/>
    <m/>
    <m/>
    <m/>
    <m/>
    <m/>
    <m/>
    <m/>
    <m/>
    <m/>
    <m/>
    <m/>
    <m/>
    <m/>
    <m/>
    <m/>
    <m/>
    <m/>
    <n v="9719"/>
    <s v="CA-2016-108210"/>
    <d v="2016-05-30T00:00:00"/>
    <s v="5/31/2016"/>
    <s v="Same Day"/>
    <s v="AT-10735"/>
    <x v="247"/>
    <x v="0"/>
    <s v="United States"/>
    <s v="Houston"/>
    <s v="Texas"/>
    <n v="77041"/>
    <x v="2"/>
    <s v="TEC-AC-10000109"/>
    <x v="2"/>
    <x v="11"/>
    <s v="Sony Micro Vault Click 16 GB USB 2.0 Flash Drive"/>
    <n v="223.96"/>
    <n v="5"/>
    <n v="0.2"/>
    <n v="11.198"/>
    <n v="2016"/>
    <x v="5"/>
    <s v="Q2"/>
    <n v="0.05"/>
  </r>
  <r>
    <m/>
    <m/>
    <m/>
    <m/>
    <m/>
    <m/>
    <m/>
    <m/>
    <m/>
    <m/>
    <m/>
    <m/>
    <m/>
    <m/>
    <m/>
    <m/>
    <m/>
    <m/>
    <m/>
    <m/>
    <m/>
    <n v="9720"/>
    <s v="CA-2017-166835"/>
    <d v="2017-11-12T00:00:00"/>
    <s v="11/14/2017"/>
    <s v="Second Class"/>
    <s v="DK-13375"/>
    <x v="589"/>
    <x v="0"/>
    <s v="United States"/>
    <s v="Lancaster"/>
    <s v="Pennsylvania"/>
    <n v="17602"/>
    <x v="3"/>
    <s v="OFF-ST-10002574"/>
    <x v="1"/>
    <x v="4"/>
    <s v="SAFCO Commercial Wire Shelving, Black"/>
    <n v="221.024"/>
    <n v="2"/>
    <n v="0.2"/>
    <n v="-55.256"/>
    <n v="2017"/>
    <x v="0"/>
    <s v="Q4"/>
    <n v="-0.25"/>
  </r>
  <r>
    <m/>
    <m/>
    <m/>
    <m/>
    <m/>
    <m/>
    <m/>
    <m/>
    <m/>
    <m/>
    <m/>
    <m/>
    <m/>
    <m/>
    <m/>
    <m/>
    <m/>
    <m/>
    <m/>
    <m/>
    <m/>
    <n v="9721"/>
    <s v="CA-2016-119641"/>
    <d v="2016-09-22T00:00:00"/>
    <s v="9/26/2016"/>
    <s v="Standard Class"/>
    <s v="CS-12250"/>
    <x v="294"/>
    <x v="1"/>
    <s v="United States"/>
    <s v="Green Bay"/>
    <s v="Wisconsin"/>
    <n v="54302"/>
    <x v="2"/>
    <s v="FUR-FU-10002445"/>
    <x v="0"/>
    <x v="5"/>
    <s v="DAX Two-Tone Rosewood/Black Document Frame, Desktop, 5 x 7"/>
    <n v="18.96"/>
    <n v="2"/>
    <n v="0"/>
    <n v="7.5839999999999996"/>
    <n v="2016"/>
    <x v="8"/>
    <s v="Q3"/>
    <n v="0.39999999999999997"/>
  </r>
  <r>
    <m/>
    <m/>
    <m/>
    <m/>
    <m/>
    <m/>
    <m/>
    <m/>
    <m/>
    <m/>
    <m/>
    <m/>
    <m/>
    <m/>
    <m/>
    <m/>
    <m/>
    <m/>
    <m/>
    <m/>
    <m/>
    <n v="9722"/>
    <s v="CA-2016-105781"/>
    <d v="2016-02-16T00:00:00"/>
    <s v="2/20/2016"/>
    <s v="Standard Class"/>
    <s v="JF-15565"/>
    <x v="535"/>
    <x v="0"/>
    <s v="United States"/>
    <s v="New York City"/>
    <s v="New York"/>
    <n v="10024"/>
    <x v="3"/>
    <s v="FUR-CH-10001802"/>
    <x v="0"/>
    <x v="1"/>
    <s v="Hon Every-Day Chair Series Swivel Task Chairs"/>
    <n v="326.64600000000002"/>
    <n v="3"/>
    <n v="0.1"/>
    <n v="39.923400000000001"/>
    <n v="2016"/>
    <x v="11"/>
    <s v="Q1"/>
    <n v="0.12222222222222222"/>
  </r>
  <r>
    <m/>
    <m/>
    <m/>
    <m/>
    <m/>
    <m/>
    <m/>
    <m/>
    <m/>
    <m/>
    <m/>
    <m/>
    <m/>
    <m/>
    <m/>
    <m/>
    <m/>
    <m/>
    <m/>
    <m/>
    <m/>
    <n v="9723"/>
    <s v="CA-2016-105781"/>
    <d v="2016-02-16T00:00:00"/>
    <s v="2/20/2016"/>
    <s v="Standard Class"/>
    <s v="JF-15565"/>
    <x v="535"/>
    <x v="0"/>
    <s v="United States"/>
    <s v="New York City"/>
    <s v="New York"/>
    <n v="10024"/>
    <x v="3"/>
    <s v="TEC-AC-10003628"/>
    <x v="2"/>
    <x v="11"/>
    <s v="Logitech 910-002974 M325 Wireless Mouse for Web Scrolling"/>
    <n v="89.97"/>
    <n v="3"/>
    <n v="0"/>
    <n v="39.586799999999997"/>
    <n v="2016"/>
    <x v="11"/>
    <s v="Q1"/>
    <n v="0.43999999999999995"/>
  </r>
  <r>
    <m/>
    <m/>
    <m/>
    <m/>
    <m/>
    <m/>
    <m/>
    <m/>
    <m/>
    <m/>
    <m/>
    <m/>
    <m/>
    <m/>
    <m/>
    <m/>
    <m/>
    <m/>
    <m/>
    <m/>
    <m/>
    <n v="9724"/>
    <s v="CA-2014-101364"/>
    <d v="2014-12-22T00:00:00"/>
    <s v="12/26/2014"/>
    <s v="Standard Class"/>
    <s v="TW-21025"/>
    <x v="69"/>
    <x v="2"/>
    <s v="United States"/>
    <s v="New York City"/>
    <s v="New York"/>
    <n v="10011"/>
    <x v="3"/>
    <s v="OFF-BI-10003984"/>
    <x v="1"/>
    <x v="8"/>
    <s v="Lock-Up Easel 'Spel-Binder'"/>
    <n v="296.71199999999999"/>
    <n v="13"/>
    <n v="0.2"/>
    <n v="100.1403"/>
    <n v="2014"/>
    <x v="4"/>
    <s v="Q4"/>
    <n v="0.33750000000000002"/>
  </r>
  <r>
    <m/>
    <m/>
    <m/>
    <m/>
    <m/>
    <m/>
    <m/>
    <m/>
    <m/>
    <m/>
    <m/>
    <m/>
    <m/>
    <m/>
    <m/>
    <m/>
    <m/>
    <m/>
    <m/>
    <m/>
    <m/>
    <n v="9725"/>
    <s v="CA-2015-117898"/>
    <d v="2015-12-05T00:00:00"/>
    <d v="2015-11-12T00:00:00"/>
    <s v="Standard Class"/>
    <s v="TB-21250"/>
    <x v="621"/>
    <x v="0"/>
    <s v="United States"/>
    <s v="Bloomington"/>
    <s v="Illinois"/>
    <n v="61701"/>
    <x v="2"/>
    <s v="OFF-EN-10004459"/>
    <x v="1"/>
    <x v="12"/>
    <s v="Security-Tint Envelopes"/>
    <n v="12.224"/>
    <n v="2"/>
    <n v="0.2"/>
    <n v="4.4311999999999996"/>
    <n v="2015"/>
    <x v="4"/>
    <s v="Q4"/>
    <n v="0.36249999999999993"/>
  </r>
  <r>
    <m/>
    <m/>
    <m/>
    <m/>
    <m/>
    <m/>
    <m/>
    <m/>
    <m/>
    <m/>
    <m/>
    <m/>
    <m/>
    <m/>
    <m/>
    <m/>
    <m/>
    <m/>
    <m/>
    <m/>
    <m/>
    <n v="9726"/>
    <s v="CA-2017-142293"/>
    <d v="2017-09-17T00:00:00"/>
    <s v="9/20/2017"/>
    <s v="First Class"/>
    <s v="SC-20380"/>
    <x v="618"/>
    <x v="0"/>
    <s v="United States"/>
    <s v="Boise"/>
    <s v="Idaho"/>
    <n v="83704"/>
    <x v="1"/>
    <s v="TEC-AC-10001109"/>
    <x v="2"/>
    <x v="11"/>
    <s v="Logitech Trackman Marble Mouse"/>
    <n v="89.97"/>
    <n v="3"/>
    <n v="0"/>
    <n v="37.787399999999998"/>
    <n v="2017"/>
    <x v="8"/>
    <s v="Q3"/>
    <n v="0.42"/>
  </r>
  <r>
    <m/>
    <m/>
    <m/>
    <m/>
    <m/>
    <m/>
    <m/>
    <m/>
    <m/>
    <m/>
    <m/>
    <m/>
    <m/>
    <m/>
    <m/>
    <m/>
    <m/>
    <m/>
    <m/>
    <m/>
    <m/>
    <n v="9727"/>
    <s v="CA-2017-167395"/>
    <d v="2017-12-02T00:00:00"/>
    <d v="2017-04-12T00:00:00"/>
    <s v="First Class"/>
    <s v="KM-16720"/>
    <x v="27"/>
    <x v="0"/>
    <s v="United States"/>
    <s v="Lowell"/>
    <s v="Massachusetts"/>
    <n v="1852"/>
    <x v="3"/>
    <s v="OFF-AP-10001293"/>
    <x v="1"/>
    <x v="9"/>
    <s v="Belkin 8 Outlet Surge Protector"/>
    <n v="286.86"/>
    <n v="7"/>
    <n v="0"/>
    <n v="80.320800000000006"/>
    <n v="2017"/>
    <x v="4"/>
    <s v="Q4"/>
    <n v="0.28000000000000003"/>
  </r>
  <r>
    <m/>
    <m/>
    <m/>
    <m/>
    <m/>
    <m/>
    <m/>
    <m/>
    <m/>
    <m/>
    <m/>
    <m/>
    <m/>
    <m/>
    <m/>
    <m/>
    <m/>
    <m/>
    <m/>
    <m/>
    <m/>
    <n v="9728"/>
    <s v="CA-2017-167395"/>
    <d v="2017-12-02T00:00:00"/>
    <d v="2017-04-12T00:00:00"/>
    <s v="First Class"/>
    <s v="KM-16720"/>
    <x v="27"/>
    <x v="0"/>
    <s v="United States"/>
    <s v="Lowell"/>
    <s v="Massachusetts"/>
    <n v="1852"/>
    <x v="3"/>
    <s v="TEC-PH-10004977"/>
    <x v="2"/>
    <x v="7"/>
    <s v="GE 30524EE4"/>
    <n v="979.95"/>
    <n v="5"/>
    <n v="0"/>
    <n v="284.18549999999999"/>
    <n v="2017"/>
    <x v="4"/>
    <s v="Q4"/>
    <n v="0.28999999999999998"/>
  </r>
  <r>
    <m/>
    <m/>
    <m/>
    <m/>
    <m/>
    <m/>
    <m/>
    <m/>
    <m/>
    <m/>
    <m/>
    <m/>
    <m/>
    <m/>
    <m/>
    <m/>
    <m/>
    <m/>
    <m/>
    <m/>
    <m/>
    <n v="9729"/>
    <s v="CA-2017-167395"/>
    <d v="2017-12-02T00:00:00"/>
    <d v="2017-04-12T00:00:00"/>
    <s v="First Class"/>
    <s v="KM-16720"/>
    <x v="27"/>
    <x v="0"/>
    <s v="United States"/>
    <s v="Lowell"/>
    <s v="Massachusetts"/>
    <n v="1852"/>
    <x v="3"/>
    <s v="OFF-SU-10001935"/>
    <x v="1"/>
    <x v="14"/>
    <s v="Staple remover"/>
    <n v="4.3600000000000003"/>
    <n v="2"/>
    <n v="0"/>
    <n v="0.1744"/>
    <n v="2017"/>
    <x v="4"/>
    <s v="Q4"/>
    <n v="3.9999999999999994E-2"/>
  </r>
  <r>
    <m/>
    <m/>
    <m/>
    <m/>
    <m/>
    <m/>
    <m/>
    <m/>
    <m/>
    <m/>
    <m/>
    <m/>
    <m/>
    <m/>
    <m/>
    <m/>
    <m/>
    <m/>
    <m/>
    <m/>
    <m/>
    <n v="9730"/>
    <s v="CA-2014-111962"/>
    <d v="2014-09-29T00:00:00"/>
    <d v="2014-04-10T00:00:00"/>
    <s v="Standard Class"/>
    <s v="EB-14170"/>
    <x v="432"/>
    <x v="0"/>
    <s v="United States"/>
    <s v="Seattle"/>
    <s v="Washington"/>
    <n v="98115"/>
    <x v="1"/>
    <s v="OFF-BI-10001308"/>
    <x v="1"/>
    <x v="8"/>
    <s v="GBC Standard Plastic Binding Systems' Combs"/>
    <n v="10.048"/>
    <n v="2"/>
    <n v="0.2"/>
    <n v="3.14"/>
    <n v="2014"/>
    <x v="8"/>
    <s v="Q3"/>
    <n v="0.3125"/>
  </r>
  <r>
    <m/>
    <m/>
    <m/>
    <m/>
    <m/>
    <m/>
    <m/>
    <m/>
    <m/>
    <m/>
    <m/>
    <m/>
    <m/>
    <m/>
    <m/>
    <m/>
    <m/>
    <m/>
    <m/>
    <m/>
    <m/>
    <n v="9731"/>
    <s v="CA-2014-111962"/>
    <d v="2014-09-29T00:00:00"/>
    <d v="2014-04-10T00:00:00"/>
    <s v="Standard Class"/>
    <s v="EB-14170"/>
    <x v="432"/>
    <x v="0"/>
    <s v="United States"/>
    <s v="Seattle"/>
    <s v="Washington"/>
    <n v="98115"/>
    <x v="1"/>
    <s v="OFF-ST-10000046"/>
    <x v="1"/>
    <x v="4"/>
    <s v="Fellowes Super Stor/Drawer Files"/>
    <n v="807.75"/>
    <n v="5"/>
    <n v="0"/>
    <n v="153.4725"/>
    <n v="2014"/>
    <x v="8"/>
    <s v="Q3"/>
    <n v="0.19"/>
  </r>
  <r>
    <m/>
    <m/>
    <m/>
    <m/>
    <m/>
    <m/>
    <m/>
    <m/>
    <m/>
    <m/>
    <m/>
    <m/>
    <m/>
    <m/>
    <m/>
    <m/>
    <m/>
    <m/>
    <m/>
    <m/>
    <m/>
    <n v="9732"/>
    <s v="CA-2017-124261"/>
    <d v="2017-11-14T00:00:00"/>
    <s v="11/19/2017"/>
    <s v="Standard Class"/>
    <s v="JE-15715"/>
    <x v="555"/>
    <x v="0"/>
    <s v="United States"/>
    <s v="Los Angeles"/>
    <s v="California"/>
    <n v="90049"/>
    <x v="1"/>
    <s v="OFF-AR-10003504"/>
    <x v="1"/>
    <x v="6"/>
    <s v="Newell 347"/>
    <n v="34.24"/>
    <n v="8"/>
    <n v="0"/>
    <n v="9.9296000000000006"/>
    <n v="2017"/>
    <x v="0"/>
    <s v="Q4"/>
    <n v="0.28999999999999998"/>
  </r>
  <r>
    <m/>
    <m/>
    <m/>
    <m/>
    <m/>
    <m/>
    <m/>
    <m/>
    <m/>
    <m/>
    <m/>
    <m/>
    <m/>
    <m/>
    <m/>
    <m/>
    <m/>
    <m/>
    <m/>
    <m/>
    <m/>
    <n v="9733"/>
    <s v="CA-2014-114321"/>
    <d v="2014-08-20T00:00:00"/>
    <s v="8/25/2014"/>
    <s v="Standard Class"/>
    <s v="NC-18535"/>
    <x v="714"/>
    <x v="1"/>
    <s v="United States"/>
    <s v="Hampton"/>
    <s v="Virginia"/>
    <n v="23666"/>
    <x v="0"/>
    <s v="FUR-CH-10001797"/>
    <x v="0"/>
    <x v="1"/>
    <s v="Safco Chair Connectors, 6/Carton"/>
    <n v="500.24"/>
    <n v="13"/>
    <n v="0"/>
    <n v="145.06960000000001"/>
    <n v="2014"/>
    <x v="6"/>
    <s v="Q3"/>
    <n v="0.29000000000000004"/>
  </r>
  <r>
    <m/>
    <m/>
    <m/>
    <m/>
    <m/>
    <m/>
    <m/>
    <m/>
    <m/>
    <m/>
    <m/>
    <m/>
    <m/>
    <m/>
    <m/>
    <m/>
    <m/>
    <m/>
    <m/>
    <m/>
    <m/>
    <n v="9734"/>
    <s v="CA-2014-114321"/>
    <d v="2014-08-20T00:00:00"/>
    <s v="8/25/2014"/>
    <s v="Standard Class"/>
    <s v="NC-18535"/>
    <x v="714"/>
    <x v="1"/>
    <s v="United States"/>
    <s v="Hampton"/>
    <s v="Virginia"/>
    <n v="23666"/>
    <x v="0"/>
    <s v="OFF-PA-10000246"/>
    <x v="1"/>
    <x v="10"/>
    <s v="Riverleaf Stik-Withit Designer Note Cubes"/>
    <n v="20.12"/>
    <n v="2"/>
    <n v="0"/>
    <n v="9.2552000000000003"/>
    <n v="2014"/>
    <x v="6"/>
    <s v="Q3"/>
    <n v="0.46"/>
  </r>
  <r>
    <m/>
    <m/>
    <m/>
    <m/>
    <m/>
    <m/>
    <m/>
    <m/>
    <m/>
    <m/>
    <m/>
    <m/>
    <m/>
    <m/>
    <m/>
    <m/>
    <m/>
    <m/>
    <m/>
    <m/>
    <m/>
    <n v="9735"/>
    <s v="CA-2014-114321"/>
    <d v="2014-08-20T00:00:00"/>
    <s v="8/25/2014"/>
    <s v="Standard Class"/>
    <s v="NC-18535"/>
    <x v="714"/>
    <x v="1"/>
    <s v="United States"/>
    <s v="Hampton"/>
    <s v="Virginia"/>
    <n v="23666"/>
    <x v="0"/>
    <s v="OFF-BI-10001359"/>
    <x v="1"/>
    <x v="8"/>
    <s v="GBC DocuBind TL300 Electric Binding System"/>
    <n v="896.99"/>
    <n v="1"/>
    <n v="0"/>
    <n v="421.58530000000002"/>
    <n v="2014"/>
    <x v="6"/>
    <s v="Q3"/>
    <n v="0.47000000000000003"/>
  </r>
  <r>
    <m/>
    <m/>
    <m/>
    <m/>
    <m/>
    <m/>
    <m/>
    <m/>
    <m/>
    <m/>
    <m/>
    <m/>
    <m/>
    <m/>
    <m/>
    <m/>
    <m/>
    <m/>
    <m/>
    <m/>
    <m/>
    <n v="9736"/>
    <s v="CA-2014-128062"/>
    <d v="2014-11-19T00:00:00"/>
    <s v="11/22/2014"/>
    <s v="Second Class"/>
    <s v="AD-10180"/>
    <x v="57"/>
    <x v="2"/>
    <s v="United States"/>
    <s v="Philadelphia"/>
    <s v="Pennsylvania"/>
    <n v="19134"/>
    <x v="3"/>
    <s v="OFF-PA-10001583"/>
    <x v="1"/>
    <x v="10"/>
    <s v="1/4 Fold Party Design Invitations &amp; White Envelopes, 24 8-1/2&quot; X 11&quot; Cards, 25 Env./Pack"/>
    <n v="5.88"/>
    <n v="1"/>
    <n v="0.2"/>
    <n v="1.9844999999999999"/>
    <n v="2014"/>
    <x v="0"/>
    <s v="Q4"/>
    <n v="0.33749999999999997"/>
  </r>
  <r>
    <m/>
    <m/>
    <m/>
    <m/>
    <m/>
    <m/>
    <m/>
    <m/>
    <m/>
    <m/>
    <m/>
    <m/>
    <m/>
    <m/>
    <m/>
    <m/>
    <m/>
    <m/>
    <m/>
    <m/>
    <m/>
    <n v="9737"/>
    <s v="US-2015-100069"/>
    <d v="2015-06-29T00:00:00"/>
    <d v="2015-03-07T00:00:00"/>
    <s v="Standard Class"/>
    <s v="NF-18475"/>
    <x v="739"/>
    <x v="2"/>
    <s v="United States"/>
    <s v="Omaha"/>
    <s v="Nebraska"/>
    <n v="68104"/>
    <x v="2"/>
    <s v="TEC-PH-10004667"/>
    <x v="2"/>
    <x v="7"/>
    <s v="Cisco 8x8 Inc. 6753i IP Business Phone System"/>
    <n v="269.98"/>
    <n v="2"/>
    <n v="0"/>
    <n v="72.894599999999997"/>
    <n v="2015"/>
    <x v="1"/>
    <s v="Q2"/>
    <n v="0.26999999999999996"/>
  </r>
  <r>
    <m/>
    <m/>
    <m/>
    <m/>
    <m/>
    <m/>
    <m/>
    <m/>
    <m/>
    <m/>
    <m/>
    <m/>
    <m/>
    <m/>
    <m/>
    <m/>
    <m/>
    <m/>
    <m/>
    <m/>
    <m/>
    <n v="9738"/>
    <s v="CA-2017-129294"/>
    <d v="2017-03-16T00:00:00"/>
    <s v="3/21/2017"/>
    <s v="Standard Class"/>
    <s v="KD-16615"/>
    <x v="629"/>
    <x v="1"/>
    <s v="United States"/>
    <s v="Los Angeles"/>
    <s v="California"/>
    <n v="90032"/>
    <x v="1"/>
    <s v="OFF-ST-10002615"/>
    <x v="1"/>
    <x v="4"/>
    <s v="Dual Level, Single-Width Filing Carts"/>
    <n v="310.12"/>
    <n v="2"/>
    <n v="0"/>
    <n v="80.631200000000007"/>
    <n v="2017"/>
    <x v="10"/>
    <s v="Q1"/>
    <n v="0.26"/>
  </r>
  <r>
    <m/>
    <m/>
    <m/>
    <m/>
    <m/>
    <m/>
    <m/>
    <m/>
    <m/>
    <m/>
    <m/>
    <m/>
    <m/>
    <m/>
    <m/>
    <m/>
    <m/>
    <m/>
    <m/>
    <m/>
    <m/>
    <n v="9739"/>
    <s v="CA-2017-129294"/>
    <d v="2017-03-16T00:00:00"/>
    <s v="3/21/2017"/>
    <s v="Standard Class"/>
    <s v="KD-16615"/>
    <x v="629"/>
    <x v="1"/>
    <s v="United States"/>
    <s v="Los Angeles"/>
    <s v="California"/>
    <n v="90032"/>
    <x v="1"/>
    <s v="OFF-BI-10004236"/>
    <x v="1"/>
    <x v="8"/>
    <s v="XtraLife ClearVue Slant-D Ring Binder, White, 3&quot;"/>
    <n v="70.463999999999999"/>
    <n v="6"/>
    <n v="0.2"/>
    <n v="22.9008"/>
    <n v="2017"/>
    <x v="10"/>
    <s v="Q1"/>
    <n v="0.32500000000000001"/>
  </r>
  <r>
    <m/>
    <m/>
    <m/>
    <m/>
    <m/>
    <m/>
    <m/>
    <m/>
    <m/>
    <m/>
    <m/>
    <m/>
    <m/>
    <m/>
    <m/>
    <m/>
    <m/>
    <m/>
    <m/>
    <m/>
    <m/>
    <n v="9740"/>
    <s v="CA-2017-129294"/>
    <d v="2017-03-16T00:00:00"/>
    <s v="3/21/2017"/>
    <s v="Standard Class"/>
    <s v="KD-16615"/>
    <x v="629"/>
    <x v="1"/>
    <s v="United States"/>
    <s v="Los Angeles"/>
    <s v="California"/>
    <n v="90032"/>
    <x v="1"/>
    <s v="OFF-BI-10001757"/>
    <x v="1"/>
    <x v="8"/>
    <s v="Pressboard Hanging Data Binders for Unburst Sheets"/>
    <n v="19.68"/>
    <n v="5"/>
    <n v="0.2"/>
    <n v="6.8879999999999999"/>
    <n v="2017"/>
    <x v="10"/>
    <s v="Q1"/>
    <n v="0.35"/>
  </r>
  <r>
    <m/>
    <m/>
    <m/>
    <m/>
    <m/>
    <m/>
    <m/>
    <m/>
    <m/>
    <m/>
    <m/>
    <m/>
    <m/>
    <m/>
    <m/>
    <m/>
    <m/>
    <m/>
    <m/>
    <m/>
    <m/>
    <n v="9741"/>
    <s v="CA-2017-129294"/>
    <d v="2017-03-16T00:00:00"/>
    <s v="3/21/2017"/>
    <s v="Standard Class"/>
    <s v="KD-16615"/>
    <x v="629"/>
    <x v="1"/>
    <s v="United States"/>
    <s v="Los Angeles"/>
    <s v="California"/>
    <n v="90032"/>
    <x v="1"/>
    <s v="OFF-AP-10001154"/>
    <x v="1"/>
    <x v="9"/>
    <s v="Bionaire Personal Warm Mist Humidifier/Vaporizer"/>
    <n v="140.66999999999999"/>
    <n v="3"/>
    <n v="0"/>
    <n v="54.8613"/>
    <n v="2017"/>
    <x v="10"/>
    <s v="Q1"/>
    <n v="0.39"/>
  </r>
  <r>
    <m/>
    <m/>
    <m/>
    <m/>
    <m/>
    <m/>
    <m/>
    <m/>
    <m/>
    <m/>
    <m/>
    <m/>
    <m/>
    <m/>
    <m/>
    <m/>
    <m/>
    <m/>
    <m/>
    <m/>
    <m/>
    <n v="9742"/>
    <s v="CA-2015-117086"/>
    <d v="2015-11-08T00:00:00"/>
    <d v="2015-12-11T00:00:00"/>
    <s v="Standard Class"/>
    <s v="QJ-19255"/>
    <x v="425"/>
    <x v="1"/>
    <s v="United States"/>
    <s v="Burlington"/>
    <s v="Vermont"/>
    <n v="5408"/>
    <x v="3"/>
    <s v="FUR-BO-10004834"/>
    <x v="0"/>
    <x v="0"/>
    <s v="Riverside Palais Royal Lawyers Bookcase, Royale Cherry Finish"/>
    <n v="4404.8999999999996"/>
    <n v="5"/>
    <n v="0"/>
    <n v="1013.127"/>
    <n v="2015"/>
    <x v="0"/>
    <s v="Q4"/>
    <n v="0.23"/>
  </r>
  <r>
    <m/>
    <m/>
    <m/>
    <m/>
    <m/>
    <m/>
    <m/>
    <m/>
    <m/>
    <m/>
    <m/>
    <m/>
    <m/>
    <m/>
    <m/>
    <m/>
    <m/>
    <m/>
    <m/>
    <m/>
    <m/>
    <n v="9743"/>
    <s v="CA-2017-131303"/>
    <d v="2017-11-28T00:00:00"/>
    <d v="2017-02-12T00:00:00"/>
    <s v="Standard Class"/>
    <s v="EP-13915"/>
    <x v="212"/>
    <x v="0"/>
    <s v="United States"/>
    <s v="San Diego"/>
    <s v="California"/>
    <n v="92037"/>
    <x v="1"/>
    <s v="OFF-LA-10001074"/>
    <x v="1"/>
    <x v="2"/>
    <s v="Round Specialty Laser Printer Labels"/>
    <n v="62.65"/>
    <n v="5"/>
    <n v="0"/>
    <n v="29.445499999999999"/>
    <n v="2017"/>
    <x v="0"/>
    <s v="Q4"/>
    <n v="0.47"/>
  </r>
  <r>
    <m/>
    <m/>
    <m/>
    <m/>
    <m/>
    <m/>
    <m/>
    <m/>
    <m/>
    <m/>
    <m/>
    <m/>
    <m/>
    <m/>
    <m/>
    <m/>
    <m/>
    <m/>
    <m/>
    <m/>
    <m/>
    <n v="9744"/>
    <s v="CA-2016-137127"/>
    <d v="2016-06-16T00:00:00"/>
    <s v="6/22/2016"/>
    <s v="Standard Class"/>
    <s v="JJ-15445"/>
    <x v="370"/>
    <x v="0"/>
    <s v="United States"/>
    <s v="Newark"/>
    <s v="Delaware"/>
    <n v="19711"/>
    <x v="3"/>
    <s v="OFF-LA-10001641"/>
    <x v="1"/>
    <x v="2"/>
    <s v="Avery 518"/>
    <n v="9.4499999999999993"/>
    <n v="3"/>
    <n v="0"/>
    <n v="4.5359999999999996"/>
    <n v="2016"/>
    <x v="1"/>
    <s v="Q2"/>
    <n v="0.48"/>
  </r>
  <r>
    <m/>
    <m/>
    <m/>
    <m/>
    <m/>
    <m/>
    <m/>
    <m/>
    <m/>
    <m/>
    <m/>
    <m/>
    <m/>
    <m/>
    <m/>
    <m/>
    <m/>
    <m/>
    <m/>
    <m/>
    <m/>
    <n v="9745"/>
    <s v="CA-2017-141782"/>
    <d v="2017-01-21T00:00:00"/>
    <s v="1/25/2017"/>
    <s v="Standard Class"/>
    <s v="BE-11410"/>
    <x v="648"/>
    <x v="0"/>
    <s v="United States"/>
    <s v="Aurora"/>
    <s v="Illinois"/>
    <n v="60505"/>
    <x v="2"/>
    <s v="OFF-EN-10002230"/>
    <x v="1"/>
    <x v="12"/>
    <s v="Airmail Envelopes"/>
    <n v="268.57600000000002"/>
    <n v="4"/>
    <n v="0.2"/>
    <n v="90.644400000000005"/>
    <n v="2017"/>
    <x v="9"/>
    <s v="Q1"/>
    <n v="0.33749999999999997"/>
  </r>
  <r>
    <m/>
    <m/>
    <m/>
    <m/>
    <m/>
    <m/>
    <m/>
    <m/>
    <m/>
    <m/>
    <m/>
    <m/>
    <m/>
    <m/>
    <m/>
    <m/>
    <m/>
    <m/>
    <m/>
    <m/>
    <m/>
    <n v="9746"/>
    <s v="CA-2017-137505"/>
    <d v="2017-11-24T00:00:00"/>
    <s v="11/24/2017"/>
    <s v="Same Day"/>
    <s v="BP-11290"/>
    <x v="443"/>
    <x v="0"/>
    <s v="United States"/>
    <s v="Los Angeles"/>
    <s v="California"/>
    <n v="90008"/>
    <x v="1"/>
    <s v="FUR-TA-10000617"/>
    <x v="0"/>
    <x v="3"/>
    <s v="Hon Practical Foundations 30 x 60 Training Table, Light Gray/Charcoal"/>
    <n v="364.08"/>
    <n v="2"/>
    <n v="0.2"/>
    <n v="9.1020000000000003"/>
    <n v="2017"/>
    <x v="0"/>
    <s v="Q4"/>
    <n v="2.5000000000000001E-2"/>
  </r>
  <r>
    <m/>
    <m/>
    <m/>
    <m/>
    <m/>
    <m/>
    <m/>
    <m/>
    <m/>
    <m/>
    <m/>
    <m/>
    <m/>
    <m/>
    <m/>
    <m/>
    <m/>
    <m/>
    <m/>
    <m/>
    <m/>
    <n v="9747"/>
    <s v="CA-2017-137505"/>
    <d v="2017-11-24T00:00:00"/>
    <s v="11/24/2017"/>
    <s v="Same Day"/>
    <s v="BP-11290"/>
    <x v="443"/>
    <x v="0"/>
    <s v="United States"/>
    <s v="Los Angeles"/>
    <s v="California"/>
    <n v="90008"/>
    <x v="1"/>
    <s v="FUR-TA-10001676"/>
    <x v="0"/>
    <x v="3"/>
    <s v="Hon 61000 Series Interactive Training Tables"/>
    <n v="71.087999999999994"/>
    <n v="2"/>
    <n v="0.2"/>
    <n v="-1.7771999999999999"/>
    <n v="2017"/>
    <x v="0"/>
    <s v="Q4"/>
    <n v="-2.5000000000000001E-2"/>
  </r>
  <r>
    <m/>
    <m/>
    <m/>
    <m/>
    <m/>
    <m/>
    <m/>
    <m/>
    <m/>
    <m/>
    <m/>
    <m/>
    <m/>
    <m/>
    <m/>
    <m/>
    <m/>
    <m/>
    <m/>
    <m/>
    <m/>
    <n v="9748"/>
    <s v="US-2014-140914"/>
    <d v="2014-11-11T00:00:00"/>
    <s v="11/15/2014"/>
    <s v="Standard Class"/>
    <s v="BH-11710"/>
    <x v="3"/>
    <x v="0"/>
    <s v="United States"/>
    <s v="Chicago"/>
    <s v="Illinois"/>
    <n v="60653"/>
    <x v="2"/>
    <s v="FUR-FU-10000175"/>
    <x v="0"/>
    <x v="5"/>
    <s v="DAX Wood Document Frame."/>
    <n v="10.984"/>
    <n v="2"/>
    <n v="0.6"/>
    <n v="-7.9634"/>
    <n v="2014"/>
    <x v="0"/>
    <s v="Q4"/>
    <n v="-0.72499999999999998"/>
  </r>
  <r>
    <m/>
    <m/>
    <m/>
    <m/>
    <m/>
    <m/>
    <m/>
    <m/>
    <m/>
    <m/>
    <m/>
    <m/>
    <m/>
    <m/>
    <m/>
    <m/>
    <m/>
    <m/>
    <m/>
    <m/>
    <m/>
    <n v="9749"/>
    <s v="US-2014-140914"/>
    <d v="2014-11-11T00:00:00"/>
    <s v="11/15/2014"/>
    <s v="Standard Class"/>
    <s v="BH-11710"/>
    <x v="3"/>
    <x v="0"/>
    <s v="United States"/>
    <s v="Chicago"/>
    <s v="Illinois"/>
    <n v="60653"/>
    <x v="2"/>
    <s v="FUR-CH-10003379"/>
    <x v="0"/>
    <x v="1"/>
    <s v="Global Commerce Series High-Back Swivel/Tilt Chairs"/>
    <n v="797.94399999999996"/>
    <n v="4"/>
    <n v="0.3"/>
    <n v="-56.996000000000002"/>
    <n v="2014"/>
    <x v="0"/>
    <s v="Q4"/>
    <n v="-7.1428571428571438E-2"/>
  </r>
  <r>
    <m/>
    <m/>
    <m/>
    <m/>
    <m/>
    <m/>
    <m/>
    <m/>
    <m/>
    <m/>
    <m/>
    <m/>
    <m/>
    <m/>
    <m/>
    <m/>
    <m/>
    <m/>
    <m/>
    <m/>
    <m/>
    <n v="9750"/>
    <s v="CA-2016-158358"/>
    <d v="2016-03-04T00:00:00"/>
    <d v="2016-08-03T00:00:00"/>
    <s v="Standard Class"/>
    <s v="EM-13810"/>
    <x v="613"/>
    <x v="1"/>
    <s v="United States"/>
    <s v="Dover"/>
    <s v="New Hampshire"/>
    <n v="3820"/>
    <x v="3"/>
    <s v="TEC-AC-10002567"/>
    <x v="2"/>
    <x v="11"/>
    <s v="Logitech G602 Wireless Gaming Mouse"/>
    <n v="159.97999999999999"/>
    <n v="2"/>
    <n v="0"/>
    <n v="57.592799999999997"/>
    <n v="2016"/>
    <x v="10"/>
    <s v="Q1"/>
    <n v="0.36"/>
  </r>
  <r>
    <m/>
    <m/>
    <m/>
    <m/>
    <m/>
    <m/>
    <m/>
    <m/>
    <m/>
    <m/>
    <m/>
    <m/>
    <m/>
    <m/>
    <m/>
    <m/>
    <m/>
    <m/>
    <m/>
    <m/>
    <m/>
    <n v="9751"/>
    <s v="CA-2016-113390"/>
    <d v="2016-10-11T00:00:00"/>
    <s v="10/15/2016"/>
    <s v="Standard Class"/>
    <s v="EP-13915"/>
    <x v="212"/>
    <x v="0"/>
    <s v="United States"/>
    <s v="Chicago"/>
    <s v="Illinois"/>
    <n v="60610"/>
    <x v="2"/>
    <s v="OFF-AR-10003183"/>
    <x v="1"/>
    <x v="6"/>
    <s v="Avery Fluorescent Highlighter Four-Color Set"/>
    <n v="5.3440000000000003"/>
    <n v="2"/>
    <n v="0.2"/>
    <n v="0.66800000000000004"/>
    <n v="2016"/>
    <x v="2"/>
    <s v="Q4"/>
    <n v="0.125"/>
  </r>
  <r>
    <m/>
    <m/>
    <m/>
    <m/>
    <m/>
    <m/>
    <m/>
    <m/>
    <m/>
    <m/>
    <m/>
    <m/>
    <m/>
    <m/>
    <m/>
    <m/>
    <m/>
    <m/>
    <m/>
    <m/>
    <m/>
    <n v="9752"/>
    <s v="CA-2016-113390"/>
    <d v="2016-10-11T00:00:00"/>
    <s v="10/15/2016"/>
    <s v="Standard Class"/>
    <s v="EP-13915"/>
    <x v="212"/>
    <x v="0"/>
    <s v="United States"/>
    <s v="Chicago"/>
    <s v="Illinois"/>
    <n v="60610"/>
    <x v="2"/>
    <s v="OFF-AR-10001446"/>
    <x v="1"/>
    <x v="6"/>
    <s v="Newell 309"/>
    <n v="27.72"/>
    <n v="3"/>
    <n v="0.2"/>
    <n v="3.4649999999999999"/>
    <n v="2016"/>
    <x v="2"/>
    <s v="Q4"/>
    <n v="0.125"/>
  </r>
  <r>
    <m/>
    <m/>
    <m/>
    <m/>
    <m/>
    <m/>
    <m/>
    <m/>
    <m/>
    <m/>
    <m/>
    <m/>
    <m/>
    <m/>
    <m/>
    <m/>
    <m/>
    <m/>
    <m/>
    <m/>
    <m/>
    <n v="9753"/>
    <s v="US-2016-158680"/>
    <d v="2016-07-01T00:00:00"/>
    <d v="2016-02-07T00:00:00"/>
    <s v="First Class"/>
    <s v="NZ-18565"/>
    <x v="125"/>
    <x v="2"/>
    <s v="United States"/>
    <s v="Seattle"/>
    <s v="Washington"/>
    <n v="98115"/>
    <x v="1"/>
    <s v="OFF-BI-10000145"/>
    <x v="1"/>
    <x v="8"/>
    <s v="Zipper Ring Binder Pockets"/>
    <n v="2.496"/>
    <n v="1"/>
    <n v="0.2"/>
    <n v="0.90480000000000005"/>
    <n v="2016"/>
    <x v="7"/>
    <s v="Q3"/>
    <n v="0.36250000000000004"/>
  </r>
  <r>
    <m/>
    <m/>
    <m/>
    <m/>
    <m/>
    <m/>
    <m/>
    <m/>
    <m/>
    <m/>
    <m/>
    <m/>
    <m/>
    <m/>
    <m/>
    <m/>
    <m/>
    <m/>
    <m/>
    <m/>
    <m/>
    <n v="9754"/>
    <s v="CA-2017-113705"/>
    <d v="2017-03-27T00:00:00"/>
    <s v="3/29/2017"/>
    <s v="Second Class"/>
    <s v="LC-16870"/>
    <x v="48"/>
    <x v="0"/>
    <s v="United States"/>
    <s v="Richmond"/>
    <s v="Virginia"/>
    <n v="23223"/>
    <x v="0"/>
    <s v="OFF-LA-10000476"/>
    <x v="1"/>
    <x v="2"/>
    <s v="Avery 05222 Permanent Self-Adhesive File Folder Labels for Typewriters, on Rolls, White, 250/Roll"/>
    <n v="8.26"/>
    <n v="2"/>
    <n v="0"/>
    <n v="3.7995999999999999"/>
    <n v="2017"/>
    <x v="10"/>
    <s v="Q1"/>
    <n v="0.46"/>
  </r>
  <r>
    <m/>
    <m/>
    <m/>
    <m/>
    <m/>
    <m/>
    <m/>
    <m/>
    <m/>
    <m/>
    <m/>
    <m/>
    <m/>
    <m/>
    <m/>
    <m/>
    <m/>
    <m/>
    <m/>
    <m/>
    <m/>
    <n v="9755"/>
    <s v="CA-2017-113705"/>
    <d v="2017-03-27T00:00:00"/>
    <s v="3/29/2017"/>
    <s v="Second Class"/>
    <s v="LC-16870"/>
    <x v="48"/>
    <x v="0"/>
    <s v="United States"/>
    <s v="Richmond"/>
    <s v="Virginia"/>
    <n v="23223"/>
    <x v="0"/>
    <s v="OFF-BI-10001679"/>
    <x v="1"/>
    <x v="8"/>
    <s v="GBC Instant Index System for Binding Systems"/>
    <n v="17.760000000000002"/>
    <n v="2"/>
    <n v="0"/>
    <n v="8.8800000000000008"/>
    <n v="2017"/>
    <x v="10"/>
    <s v="Q1"/>
    <n v="0.5"/>
  </r>
  <r>
    <m/>
    <m/>
    <m/>
    <m/>
    <m/>
    <m/>
    <m/>
    <m/>
    <m/>
    <m/>
    <m/>
    <m/>
    <m/>
    <m/>
    <m/>
    <m/>
    <m/>
    <m/>
    <m/>
    <m/>
    <m/>
    <n v="9756"/>
    <s v="CA-2017-113705"/>
    <d v="2017-03-27T00:00:00"/>
    <s v="3/29/2017"/>
    <s v="Second Class"/>
    <s v="LC-16870"/>
    <x v="48"/>
    <x v="0"/>
    <s v="United States"/>
    <s v="Richmond"/>
    <s v="Virginia"/>
    <n v="23223"/>
    <x v="0"/>
    <s v="OFF-ST-10001128"/>
    <x v="1"/>
    <x v="4"/>
    <s v="Carina Mini System Audio Rack, Model AR050B"/>
    <n v="332.94"/>
    <n v="3"/>
    <n v="0"/>
    <n v="9.9882000000000009"/>
    <n v="2017"/>
    <x v="10"/>
    <s v="Q1"/>
    <n v="3.0000000000000002E-2"/>
  </r>
  <r>
    <m/>
    <m/>
    <m/>
    <m/>
    <m/>
    <m/>
    <m/>
    <m/>
    <m/>
    <m/>
    <m/>
    <m/>
    <m/>
    <m/>
    <m/>
    <m/>
    <m/>
    <m/>
    <m/>
    <m/>
    <m/>
    <n v="9757"/>
    <s v="CA-2017-113705"/>
    <d v="2017-03-27T00:00:00"/>
    <s v="3/29/2017"/>
    <s v="Second Class"/>
    <s v="LC-16870"/>
    <x v="48"/>
    <x v="0"/>
    <s v="United States"/>
    <s v="Richmond"/>
    <s v="Virginia"/>
    <n v="23223"/>
    <x v="0"/>
    <s v="FUR-TA-10002533"/>
    <x v="0"/>
    <x v="3"/>
    <s v="BPI Conference Tables"/>
    <n v="292.10000000000002"/>
    <n v="2"/>
    <n v="0"/>
    <n v="58.42"/>
    <n v="2017"/>
    <x v="10"/>
    <s v="Q1"/>
    <n v="0.19999999999999998"/>
  </r>
  <r>
    <m/>
    <m/>
    <m/>
    <m/>
    <m/>
    <m/>
    <m/>
    <m/>
    <m/>
    <m/>
    <m/>
    <m/>
    <m/>
    <m/>
    <m/>
    <m/>
    <m/>
    <m/>
    <m/>
    <m/>
    <m/>
    <n v="9758"/>
    <s v="CA-2017-113705"/>
    <d v="2017-03-27T00:00:00"/>
    <s v="3/29/2017"/>
    <s v="Second Class"/>
    <s v="LC-16870"/>
    <x v="48"/>
    <x v="0"/>
    <s v="United States"/>
    <s v="Richmond"/>
    <s v="Virginia"/>
    <n v="23223"/>
    <x v="0"/>
    <s v="TEC-PH-10004006"/>
    <x v="2"/>
    <x v="7"/>
    <s v="Panasonic KX - TS880B Telephone"/>
    <n v="206.1"/>
    <n v="5"/>
    <n v="0"/>
    <n v="55.646999999999998"/>
    <n v="2017"/>
    <x v="10"/>
    <s v="Q1"/>
    <n v="0.27"/>
  </r>
  <r>
    <m/>
    <m/>
    <m/>
    <m/>
    <m/>
    <m/>
    <m/>
    <m/>
    <m/>
    <m/>
    <m/>
    <m/>
    <m/>
    <m/>
    <m/>
    <m/>
    <m/>
    <m/>
    <m/>
    <m/>
    <m/>
    <n v="9759"/>
    <s v="CA-2017-113705"/>
    <d v="2017-03-27T00:00:00"/>
    <s v="3/29/2017"/>
    <s v="Second Class"/>
    <s v="LC-16870"/>
    <x v="48"/>
    <x v="0"/>
    <s v="United States"/>
    <s v="Richmond"/>
    <s v="Virginia"/>
    <n v="23223"/>
    <x v="0"/>
    <s v="OFF-PA-10002615"/>
    <x v="1"/>
    <x v="10"/>
    <s v="Ampad Gold Fibre Wirebound Steno Books, 6&quot; x 9&quot;, Gregg Ruled"/>
    <n v="17.64"/>
    <n v="4"/>
    <n v="0"/>
    <n v="8.1143999999999998"/>
    <n v="2017"/>
    <x v="10"/>
    <s v="Q1"/>
    <n v="0.45999999999999996"/>
  </r>
  <r>
    <m/>
    <m/>
    <m/>
    <m/>
    <m/>
    <m/>
    <m/>
    <m/>
    <m/>
    <m/>
    <m/>
    <m/>
    <m/>
    <m/>
    <m/>
    <m/>
    <m/>
    <m/>
    <m/>
    <m/>
    <m/>
    <n v="9760"/>
    <s v="CA-2016-146913"/>
    <d v="2016-10-31T00:00:00"/>
    <d v="2016-05-11T00:00:00"/>
    <s v="Standard Class"/>
    <s v="SF-20965"/>
    <x v="245"/>
    <x v="1"/>
    <s v="United States"/>
    <s v="San Francisco"/>
    <s v="California"/>
    <n v="94109"/>
    <x v="1"/>
    <s v="FUR-CH-10001854"/>
    <x v="0"/>
    <x v="1"/>
    <s v="Office Star - Professional Matrix Back Chair with 2-to-1 Synchro Tilt and Mesh Fabric Seat"/>
    <n v="1403.92"/>
    <n v="5"/>
    <n v="0.2"/>
    <n v="70.195999999999998"/>
    <n v="2016"/>
    <x v="2"/>
    <s v="Q4"/>
    <n v="4.9999999999999996E-2"/>
  </r>
  <r>
    <m/>
    <m/>
    <m/>
    <m/>
    <m/>
    <m/>
    <m/>
    <m/>
    <m/>
    <m/>
    <m/>
    <m/>
    <m/>
    <m/>
    <m/>
    <m/>
    <m/>
    <m/>
    <m/>
    <m/>
    <m/>
    <n v="9761"/>
    <s v="CA-2017-159135"/>
    <d v="2017-11-04T00:00:00"/>
    <d v="2017-08-11T00:00:00"/>
    <s v="Standard Class"/>
    <s v="KM-16375"/>
    <x v="454"/>
    <x v="2"/>
    <s v="United States"/>
    <s v="Springdale"/>
    <s v="Arkansas"/>
    <n v="72762"/>
    <x v="0"/>
    <s v="OFF-AR-10000657"/>
    <x v="1"/>
    <x v="6"/>
    <s v="Binney &amp; Smith inkTank Desk Highlighter, Chisel Tip, Yellow, 12/Box"/>
    <n v="4.3"/>
    <n v="2"/>
    <n v="0"/>
    <n v="1.419"/>
    <n v="2017"/>
    <x v="0"/>
    <s v="Q4"/>
    <n v="0.33"/>
  </r>
  <r>
    <m/>
    <m/>
    <m/>
    <m/>
    <m/>
    <m/>
    <m/>
    <m/>
    <m/>
    <m/>
    <m/>
    <m/>
    <m/>
    <m/>
    <m/>
    <m/>
    <m/>
    <m/>
    <m/>
    <m/>
    <m/>
    <n v="9762"/>
    <s v="CA-2014-121762"/>
    <d v="2014-02-14T00:00:00"/>
    <s v="2/18/2014"/>
    <s v="Standard Class"/>
    <s v="ML-17395"/>
    <x v="504"/>
    <x v="1"/>
    <s v="United States"/>
    <s v="Seattle"/>
    <s v="Washington"/>
    <n v="98103"/>
    <x v="1"/>
    <s v="TEC-AC-10000736"/>
    <x v="2"/>
    <x v="11"/>
    <s v="Logitech G600 MMO Gaming Mouse"/>
    <n v="239.97"/>
    <n v="3"/>
    <n v="0"/>
    <n v="86.389200000000002"/>
    <n v="2014"/>
    <x v="11"/>
    <s v="Q1"/>
    <n v="0.36"/>
  </r>
  <r>
    <m/>
    <m/>
    <m/>
    <m/>
    <m/>
    <m/>
    <m/>
    <m/>
    <m/>
    <m/>
    <m/>
    <m/>
    <m/>
    <m/>
    <m/>
    <m/>
    <m/>
    <m/>
    <m/>
    <m/>
    <m/>
    <n v="9763"/>
    <s v="CA-2014-121762"/>
    <d v="2014-02-14T00:00:00"/>
    <s v="2/18/2014"/>
    <s v="Standard Class"/>
    <s v="ML-17395"/>
    <x v="504"/>
    <x v="1"/>
    <s v="United States"/>
    <s v="Seattle"/>
    <s v="Washington"/>
    <n v="98103"/>
    <x v="1"/>
    <s v="OFF-AP-10001293"/>
    <x v="1"/>
    <x v="9"/>
    <s v="Belkin 8 Outlet Surge Protector"/>
    <n v="81.96"/>
    <n v="2"/>
    <n v="0"/>
    <n v="22.948799999999999"/>
    <n v="2014"/>
    <x v="11"/>
    <s v="Q1"/>
    <n v="0.28000000000000003"/>
  </r>
  <r>
    <m/>
    <m/>
    <m/>
    <m/>
    <m/>
    <m/>
    <m/>
    <m/>
    <m/>
    <m/>
    <m/>
    <m/>
    <m/>
    <m/>
    <m/>
    <m/>
    <m/>
    <m/>
    <m/>
    <m/>
    <m/>
    <n v="9764"/>
    <s v="CA-2014-121762"/>
    <d v="2014-02-14T00:00:00"/>
    <s v="2/18/2014"/>
    <s v="Standard Class"/>
    <s v="ML-17395"/>
    <x v="504"/>
    <x v="1"/>
    <s v="United States"/>
    <s v="Seattle"/>
    <s v="Washington"/>
    <n v="98103"/>
    <x v="1"/>
    <s v="OFF-SU-10000157"/>
    <x v="1"/>
    <x v="14"/>
    <s v="Compact Automatic Electric Letter Opener"/>
    <n v="238.62"/>
    <n v="2"/>
    <n v="0"/>
    <n v="4.7724000000000002"/>
    <n v="2014"/>
    <x v="11"/>
    <s v="Q1"/>
    <n v="0.02"/>
  </r>
  <r>
    <m/>
    <m/>
    <m/>
    <m/>
    <m/>
    <m/>
    <m/>
    <m/>
    <m/>
    <m/>
    <m/>
    <m/>
    <m/>
    <m/>
    <m/>
    <m/>
    <m/>
    <m/>
    <m/>
    <m/>
    <m/>
    <n v="9765"/>
    <s v="CA-2014-123855"/>
    <d v="2014-06-18T00:00:00"/>
    <s v="6/23/2014"/>
    <s v="Standard Class"/>
    <s v="MC-18100"/>
    <x v="498"/>
    <x v="0"/>
    <s v="United States"/>
    <s v="Los Angeles"/>
    <s v="California"/>
    <n v="90036"/>
    <x v="1"/>
    <s v="TEC-PH-10000215"/>
    <x v="2"/>
    <x v="7"/>
    <s v="Plantronics Cordless Phone Headset with In-line Volume - M214C"/>
    <n v="139.80000000000001"/>
    <n v="5"/>
    <n v="0.2"/>
    <n v="12.2325"/>
    <n v="2014"/>
    <x v="1"/>
    <s v="Q2"/>
    <n v="8.7499999999999994E-2"/>
  </r>
  <r>
    <m/>
    <m/>
    <m/>
    <m/>
    <m/>
    <m/>
    <m/>
    <m/>
    <m/>
    <m/>
    <m/>
    <m/>
    <m/>
    <m/>
    <m/>
    <m/>
    <m/>
    <m/>
    <m/>
    <m/>
    <m/>
    <n v="9766"/>
    <s v="CA-2017-101959"/>
    <d v="2017-02-28T00:00:00"/>
    <d v="2017-06-03T00:00:00"/>
    <s v="Standard Class"/>
    <s v="DB-13660"/>
    <x v="551"/>
    <x v="0"/>
    <s v="United States"/>
    <s v="Middletown"/>
    <s v="Connecticut"/>
    <n v="6457"/>
    <x v="3"/>
    <s v="OFF-BI-10001757"/>
    <x v="1"/>
    <x v="8"/>
    <s v="Pressboard Hanging Data Binders for Unburst Sheets"/>
    <n v="9.84"/>
    <n v="2"/>
    <n v="0"/>
    <n v="4.7232000000000003"/>
    <n v="2017"/>
    <x v="11"/>
    <s v="Q1"/>
    <n v="0.48000000000000004"/>
  </r>
  <r>
    <m/>
    <m/>
    <m/>
    <m/>
    <m/>
    <m/>
    <m/>
    <m/>
    <m/>
    <m/>
    <m/>
    <m/>
    <m/>
    <m/>
    <m/>
    <m/>
    <m/>
    <m/>
    <m/>
    <m/>
    <m/>
    <n v="9767"/>
    <s v="CA-2017-101959"/>
    <d v="2017-02-28T00:00:00"/>
    <d v="2017-06-03T00:00:00"/>
    <s v="Standard Class"/>
    <s v="DB-13660"/>
    <x v="551"/>
    <x v="0"/>
    <s v="United States"/>
    <s v="Middletown"/>
    <s v="Connecticut"/>
    <n v="6457"/>
    <x v="3"/>
    <s v="OFF-PA-10002137"/>
    <x v="1"/>
    <x v="10"/>
    <s v="Southworth 100% Résumé Paper, 24lb."/>
    <n v="7.78"/>
    <n v="1"/>
    <n v="0"/>
    <n v="3.5009999999999999"/>
    <n v="2017"/>
    <x v="11"/>
    <s v="Q1"/>
    <n v="0.44999999999999996"/>
  </r>
  <r>
    <m/>
    <m/>
    <m/>
    <m/>
    <m/>
    <m/>
    <m/>
    <m/>
    <m/>
    <m/>
    <m/>
    <m/>
    <m/>
    <m/>
    <m/>
    <m/>
    <m/>
    <m/>
    <m/>
    <m/>
    <m/>
    <n v="9768"/>
    <s v="CA-2017-102659"/>
    <d v="2017-12-09T00:00:00"/>
    <s v="12/15/2017"/>
    <s v="Standard Class"/>
    <s v="LW-17215"/>
    <x v="560"/>
    <x v="0"/>
    <s v="United States"/>
    <s v="Grand Rapids"/>
    <s v="Michigan"/>
    <n v="49505"/>
    <x v="2"/>
    <s v="OFF-BI-10000088"/>
    <x v="1"/>
    <x v="8"/>
    <s v="GBC Imprintable Covers"/>
    <n v="54.9"/>
    <n v="5"/>
    <n v="0"/>
    <n v="26.901"/>
    <n v="2017"/>
    <x v="4"/>
    <s v="Q4"/>
    <n v="0.49"/>
  </r>
  <r>
    <m/>
    <m/>
    <m/>
    <m/>
    <m/>
    <m/>
    <m/>
    <m/>
    <m/>
    <m/>
    <m/>
    <m/>
    <m/>
    <m/>
    <m/>
    <m/>
    <m/>
    <m/>
    <m/>
    <m/>
    <m/>
    <n v="9769"/>
    <s v="CA-2017-142328"/>
    <d v="2017-12-07T00:00:00"/>
    <s v="12/14/2017"/>
    <s v="Standard Class"/>
    <s v="TC-21535"/>
    <x v="426"/>
    <x v="2"/>
    <s v="United States"/>
    <s v="San Francisco"/>
    <s v="California"/>
    <n v="94122"/>
    <x v="1"/>
    <s v="OFF-PA-10000380"/>
    <x v="1"/>
    <x v="10"/>
    <s v="REDIFORM Incoming/Outgoing Call Register, 11&quot; X 8 1/2&quot;, 100 Messages"/>
    <n v="50.04"/>
    <n v="6"/>
    <n v="0"/>
    <n v="25.02"/>
    <n v="2017"/>
    <x v="4"/>
    <s v="Q4"/>
    <n v="0.5"/>
  </r>
  <r>
    <m/>
    <m/>
    <m/>
    <m/>
    <m/>
    <m/>
    <m/>
    <m/>
    <m/>
    <m/>
    <m/>
    <m/>
    <m/>
    <m/>
    <m/>
    <m/>
    <m/>
    <m/>
    <m/>
    <m/>
    <m/>
    <n v="9770"/>
    <s v="CA-2016-123533"/>
    <d v="2016-11-24T00:00:00"/>
    <s v="11/30/2016"/>
    <s v="Standard Class"/>
    <s v="SC-20050"/>
    <x v="337"/>
    <x v="2"/>
    <s v="United States"/>
    <s v="Hialeah"/>
    <s v="Florida"/>
    <n v="33012"/>
    <x v="0"/>
    <s v="FUR-BO-10001619"/>
    <x v="0"/>
    <x v="0"/>
    <s v="O'Sullivan Cherrywood Estates Traditional Bookcase"/>
    <n v="339.92"/>
    <n v="5"/>
    <n v="0.2"/>
    <n v="8.4979999999999993"/>
    <n v="2016"/>
    <x v="0"/>
    <s v="Q4"/>
    <n v="2.4999999999999998E-2"/>
  </r>
  <r>
    <m/>
    <m/>
    <m/>
    <m/>
    <m/>
    <m/>
    <m/>
    <m/>
    <m/>
    <m/>
    <m/>
    <m/>
    <m/>
    <m/>
    <m/>
    <m/>
    <m/>
    <m/>
    <m/>
    <m/>
    <m/>
    <n v="9771"/>
    <s v="CA-2016-123533"/>
    <d v="2016-11-24T00:00:00"/>
    <s v="11/30/2016"/>
    <s v="Standard Class"/>
    <s v="SC-20050"/>
    <x v="337"/>
    <x v="2"/>
    <s v="United States"/>
    <s v="Hialeah"/>
    <s v="Florida"/>
    <n v="33012"/>
    <x v="0"/>
    <s v="OFF-PA-10001609"/>
    <x v="1"/>
    <x v="10"/>
    <s v="Tops Wirebound Message Log Books"/>
    <n v="10.528"/>
    <n v="4"/>
    <n v="0.2"/>
    <n v="3.4216000000000002"/>
    <n v="2016"/>
    <x v="0"/>
    <s v="Q4"/>
    <n v="0.32500000000000001"/>
  </r>
  <r>
    <m/>
    <m/>
    <m/>
    <m/>
    <m/>
    <m/>
    <m/>
    <m/>
    <m/>
    <m/>
    <m/>
    <m/>
    <m/>
    <m/>
    <m/>
    <m/>
    <m/>
    <m/>
    <m/>
    <m/>
    <m/>
    <n v="9772"/>
    <s v="CA-2016-123533"/>
    <d v="2016-11-24T00:00:00"/>
    <s v="11/30/2016"/>
    <s v="Standard Class"/>
    <s v="SC-20050"/>
    <x v="337"/>
    <x v="2"/>
    <s v="United States"/>
    <s v="Hialeah"/>
    <s v="Florida"/>
    <n v="33012"/>
    <x v="0"/>
    <s v="OFF-AP-10002765"/>
    <x v="1"/>
    <x v="9"/>
    <s v="Fellowes Advanced Computer Series Surge Protectors"/>
    <n v="42.384"/>
    <n v="2"/>
    <n v="0.2"/>
    <n v="4.2384000000000004"/>
    <n v="2016"/>
    <x v="0"/>
    <s v="Q4"/>
    <n v="0.1"/>
  </r>
  <r>
    <m/>
    <m/>
    <m/>
    <m/>
    <m/>
    <m/>
    <m/>
    <m/>
    <m/>
    <m/>
    <m/>
    <m/>
    <m/>
    <m/>
    <m/>
    <m/>
    <m/>
    <m/>
    <m/>
    <m/>
    <m/>
    <n v="9773"/>
    <s v="CA-2016-104983"/>
    <d v="2016-07-03T00:00:00"/>
    <d v="2016-03-07T00:00:00"/>
    <s v="Same Day"/>
    <s v="FM-14215"/>
    <x v="524"/>
    <x v="1"/>
    <s v="United States"/>
    <s v="Philadelphia"/>
    <s v="Pennsylvania"/>
    <n v="19143"/>
    <x v="3"/>
    <s v="OFF-PA-10000167"/>
    <x v="1"/>
    <x v="10"/>
    <s v="Xerox 1925"/>
    <n v="123.92"/>
    <n v="5"/>
    <n v="0.2"/>
    <n v="38.725000000000001"/>
    <n v="2016"/>
    <x v="7"/>
    <s v="Q3"/>
    <n v="0.3125"/>
  </r>
  <r>
    <m/>
    <m/>
    <m/>
    <m/>
    <m/>
    <m/>
    <m/>
    <m/>
    <m/>
    <m/>
    <m/>
    <m/>
    <m/>
    <m/>
    <m/>
    <m/>
    <m/>
    <m/>
    <m/>
    <m/>
    <m/>
    <n v="9774"/>
    <s v="CA-2016-160234"/>
    <d v="2016-06-26T00:00:00"/>
    <d v="2016-03-07T00:00:00"/>
    <s v="Standard Class"/>
    <s v="PF-19225"/>
    <x v="418"/>
    <x v="0"/>
    <s v="United States"/>
    <s v="Atlanta"/>
    <s v="Georgia"/>
    <n v="30318"/>
    <x v="0"/>
    <s v="TEC-PH-10004434"/>
    <x v="2"/>
    <x v="7"/>
    <s v="Cisco IP Phone 7961G VoIP phone - Dark gray"/>
    <n v="135.94999999999999"/>
    <n v="1"/>
    <n v="0"/>
    <n v="39.4255"/>
    <n v="2016"/>
    <x v="1"/>
    <s v="Q2"/>
    <n v="0.29000000000000004"/>
  </r>
  <r>
    <m/>
    <m/>
    <m/>
    <m/>
    <m/>
    <m/>
    <m/>
    <m/>
    <m/>
    <m/>
    <m/>
    <m/>
    <m/>
    <m/>
    <m/>
    <m/>
    <m/>
    <m/>
    <m/>
    <m/>
    <m/>
    <n v="9775"/>
    <s v="CA-2014-169019"/>
    <d v="2014-07-26T00:00:00"/>
    <s v="7/30/2014"/>
    <s v="Standard Class"/>
    <s v="LF-17185"/>
    <x v="166"/>
    <x v="0"/>
    <s v="United States"/>
    <s v="San Antonio"/>
    <s v="Texas"/>
    <n v="78207"/>
    <x v="2"/>
    <s v="OFF-BI-10004995"/>
    <x v="1"/>
    <x v="8"/>
    <s v="GBC DocuBind P400 Electric Binding System"/>
    <n v="2177.5839999999998"/>
    <n v="8"/>
    <n v="0.8"/>
    <n v="-3701.8928000000001"/>
    <n v="2014"/>
    <x v="7"/>
    <s v="Q3"/>
    <n v="-1.7000000000000002"/>
  </r>
  <r>
    <m/>
    <m/>
    <m/>
    <m/>
    <m/>
    <m/>
    <m/>
    <m/>
    <m/>
    <m/>
    <m/>
    <m/>
    <m/>
    <m/>
    <m/>
    <m/>
    <m/>
    <m/>
    <m/>
    <m/>
    <m/>
    <n v="9776"/>
    <s v="CA-2014-169019"/>
    <d v="2014-07-26T00:00:00"/>
    <s v="7/30/2014"/>
    <s v="Standard Class"/>
    <s v="LF-17185"/>
    <x v="166"/>
    <x v="0"/>
    <s v="United States"/>
    <s v="San Antonio"/>
    <s v="Texas"/>
    <n v="78207"/>
    <x v="2"/>
    <s v="FUR-FU-10004666"/>
    <x v="0"/>
    <x v="5"/>
    <s v="DAX Clear Channel Poster Frame"/>
    <n v="17.495999999999999"/>
    <n v="3"/>
    <n v="0.6"/>
    <n v="-10.0602"/>
    <n v="2014"/>
    <x v="7"/>
    <s v="Q3"/>
    <n v="-0.57500000000000007"/>
  </r>
  <r>
    <m/>
    <m/>
    <m/>
    <m/>
    <m/>
    <m/>
    <m/>
    <m/>
    <m/>
    <m/>
    <m/>
    <m/>
    <m/>
    <m/>
    <m/>
    <m/>
    <m/>
    <m/>
    <m/>
    <m/>
    <m/>
    <n v="9777"/>
    <s v="CA-2014-169019"/>
    <d v="2014-07-26T00:00:00"/>
    <s v="7/30/2014"/>
    <s v="Standard Class"/>
    <s v="LF-17185"/>
    <x v="166"/>
    <x v="0"/>
    <s v="United States"/>
    <s v="San Antonio"/>
    <s v="Texas"/>
    <n v="78207"/>
    <x v="2"/>
    <s v="OFF-BI-10001524"/>
    <x v="1"/>
    <x v="8"/>
    <s v="GBC Premium Transparent Covers with Diagonal Lined Pattern"/>
    <n v="16.783999999999999"/>
    <n v="4"/>
    <n v="0.8"/>
    <n v="-26.854399999999998"/>
    <n v="2014"/>
    <x v="7"/>
    <s v="Q3"/>
    <n v="-1.6"/>
  </r>
  <r>
    <m/>
    <m/>
    <m/>
    <m/>
    <m/>
    <m/>
    <m/>
    <m/>
    <m/>
    <m/>
    <m/>
    <m/>
    <m/>
    <m/>
    <m/>
    <m/>
    <m/>
    <m/>
    <m/>
    <m/>
    <m/>
    <n v="9778"/>
    <s v="CA-2014-169019"/>
    <d v="2014-07-26T00:00:00"/>
    <s v="7/30/2014"/>
    <s v="Standard Class"/>
    <s v="LF-17185"/>
    <x v="166"/>
    <x v="0"/>
    <s v="United States"/>
    <s v="San Antonio"/>
    <s v="Texas"/>
    <n v="78207"/>
    <x v="2"/>
    <s v="TEC-AC-10002076"/>
    <x v="2"/>
    <x v="11"/>
    <s v="Microsoft Natural Keyboard Elite"/>
    <n v="431.13600000000002"/>
    <n v="9"/>
    <n v="0.2"/>
    <n v="-26.946000000000002"/>
    <n v="2014"/>
    <x v="7"/>
    <s v="Q3"/>
    <n v="-6.25E-2"/>
  </r>
  <r>
    <m/>
    <m/>
    <m/>
    <m/>
    <m/>
    <m/>
    <m/>
    <m/>
    <m/>
    <m/>
    <m/>
    <m/>
    <m/>
    <m/>
    <m/>
    <m/>
    <m/>
    <m/>
    <m/>
    <m/>
    <m/>
    <n v="9779"/>
    <s v="CA-2014-169019"/>
    <d v="2014-07-26T00:00:00"/>
    <s v="7/30/2014"/>
    <s v="Standard Class"/>
    <s v="LF-17185"/>
    <x v="166"/>
    <x v="0"/>
    <s v="United States"/>
    <s v="San Antonio"/>
    <s v="Texas"/>
    <n v="78207"/>
    <x v="2"/>
    <s v="OFF-BI-10001679"/>
    <x v="1"/>
    <x v="8"/>
    <s v="GBC Instant Index System for Binding Systems"/>
    <n v="8.8800000000000008"/>
    <n v="5"/>
    <n v="0.8"/>
    <n v="-13.32"/>
    <n v="2014"/>
    <x v="7"/>
    <s v="Q3"/>
    <n v="-1.5"/>
  </r>
  <r>
    <m/>
    <m/>
    <m/>
    <m/>
    <m/>
    <m/>
    <m/>
    <m/>
    <m/>
    <m/>
    <m/>
    <m/>
    <m/>
    <m/>
    <m/>
    <m/>
    <m/>
    <m/>
    <m/>
    <m/>
    <m/>
    <n v="9780"/>
    <s v="CA-2014-169019"/>
    <d v="2014-07-26T00:00:00"/>
    <s v="7/30/2014"/>
    <s v="Standard Class"/>
    <s v="LF-17185"/>
    <x v="166"/>
    <x v="0"/>
    <s v="United States"/>
    <s v="San Antonio"/>
    <s v="Texas"/>
    <n v="78207"/>
    <x v="2"/>
    <s v="OFF-AP-10003281"/>
    <x v="1"/>
    <x v="9"/>
    <s v="Acco 6 Outlet Guardian Standard Surge Suppressor"/>
    <n v="4.8360000000000003"/>
    <n v="2"/>
    <n v="0.8"/>
    <n v="-12.09"/>
    <n v="2014"/>
    <x v="7"/>
    <s v="Q3"/>
    <n v="-2.5"/>
  </r>
  <r>
    <m/>
    <m/>
    <m/>
    <m/>
    <m/>
    <m/>
    <m/>
    <m/>
    <m/>
    <m/>
    <m/>
    <m/>
    <m/>
    <m/>
    <m/>
    <m/>
    <m/>
    <m/>
    <m/>
    <m/>
    <m/>
    <n v="9781"/>
    <s v="CA-2016-153178"/>
    <d v="2016-09-14T00:00:00"/>
    <s v="9/18/2016"/>
    <s v="Standard Class"/>
    <s v="CL-12565"/>
    <x v="52"/>
    <x v="0"/>
    <s v="United States"/>
    <s v="Long Beach"/>
    <s v="New York"/>
    <n v="11561"/>
    <x v="3"/>
    <s v="TEC-PH-10001944"/>
    <x v="2"/>
    <x v="7"/>
    <s v="Wi-Ex zBoost YX540 Cellular Phone Signal Booster"/>
    <n v="437.85"/>
    <n v="3"/>
    <n v="0"/>
    <n v="131.35499999999999"/>
    <n v="2016"/>
    <x v="8"/>
    <s v="Q3"/>
    <n v="0.29999999999999993"/>
  </r>
  <r>
    <m/>
    <m/>
    <m/>
    <m/>
    <m/>
    <m/>
    <m/>
    <m/>
    <m/>
    <m/>
    <m/>
    <m/>
    <m/>
    <m/>
    <m/>
    <m/>
    <m/>
    <m/>
    <m/>
    <m/>
    <m/>
    <n v="9782"/>
    <s v="CA-2016-153178"/>
    <d v="2016-09-14T00:00:00"/>
    <s v="9/18/2016"/>
    <s v="Standard Class"/>
    <s v="CL-12565"/>
    <x v="52"/>
    <x v="0"/>
    <s v="United States"/>
    <s v="Long Beach"/>
    <s v="New York"/>
    <n v="11561"/>
    <x v="3"/>
    <s v="OFF-BI-10004390"/>
    <x v="1"/>
    <x v="8"/>
    <s v="GBC DocuBind 200 Manual Binding Machine"/>
    <n v="673.56799999999998"/>
    <n v="2"/>
    <n v="0.2"/>
    <n v="252.58799999999999"/>
    <n v="2016"/>
    <x v="8"/>
    <s v="Q3"/>
    <n v="0.375"/>
  </r>
  <r>
    <m/>
    <m/>
    <m/>
    <m/>
    <m/>
    <m/>
    <m/>
    <m/>
    <m/>
    <m/>
    <m/>
    <m/>
    <m/>
    <m/>
    <m/>
    <m/>
    <m/>
    <m/>
    <m/>
    <m/>
    <m/>
    <n v="9783"/>
    <s v="CA-2015-149748"/>
    <d v="2015-05-31T00:00:00"/>
    <d v="2015-02-06T00:00:00"/>
    <s v="Second Class"/>
    <s v="EM-13825"/>
    <x v="605"/>
    <x v="1"/>
    <s v="United States"/>
    <s v="Paterson"/>
    <s v="New Jersey"/>
    <n v="7501"/>
    <x v="3"/>
    <s v="OFF-PA-10002120"/>
    <x v="1"/>
    <x v="10"/>
    <s v="Xerox 1889"/>
    <n v="274.8"/>
    <n v="5"/>
    <n v="0"/>
    <n v="134.65199999999999"/>
    <n v="2015"/>
    <x v="5"/>
    <s v="Q2"/>
    <n v="0.48999999999999994"/>
  </r>
  <r>
    <m/>
    <m/>
    <m/>
    <m/>
    <m/>
    <m/>
    <m/>
    <m/>
    <m/>
    <m/>
    <m/>
    <m/>
    <m/>
    <m/>
    <m/>
    <m/>
    <m/>
    <m/>
    <m/>
    <m/>
    <m/>
    <n v="9784"/>
    <s v="CA-2015-149748"/>
    <d v="2015-05-31T00:00:00"/>
    <d v="2015-02-06T00:00:00"/>
    <s v="Second Class"/>
    <s v="EM-13825"/>
    <x v="605"/>
    <x v="1"/>
    <s v="United States"/>
    <s v="Paterson"/>
    <s v="New Jersey"/>
    <n v="7501"/>
    <x v="3"/>
    <s v="OFF-ST-10004340"/>
    <x v="1"/>
    <x v="4"/>
    <s v="Fellowes Mobile File Cart, Black"/>
    <n v="62.18"/>
    <n v="1"/>
    <n v="0"/>
    <n v="16.788599999999999"/>
    <n v="2015"/>
    <x v="5"/>
    <s v="Q2"/>
    <n v="0.26999999999999996"/>
  </r>
  <r>
    <m/>
    <m/>
    <m/>
    <m/>
    <m/>
    <m/>
    <m/>
    <m/>
    <m/>
    <m/>
    <m/>
    <m/>
    <m/>
    <m/>
    <m/>
    <m/>
    <m/>
    <m/>
    <m/>
    <m/>
    <m/>
    <n v="9785"/>
    <s v="CA-2015-149748"/>
    <d v="2015-05-31T00:00:00"/>
    <d v="2015-02-06T00:00:00"/>
    <s v="Second Class"/>
    <s v="EM-13825"/>
    <x v="605"/>
    <x v="1"/>
    <s v="United States"/>
    <s v="Paterson"/>
    <s v="New Jersey"/>
    <n v="7501"/>
    <x v="3"/>
    <s v="FUR-FU-10001847"/>
    <x v="0"/>
    <x v="5"/>
    <s v="Eldon Image Series Black Desk Accessories"/>
    <n v="8.2799999999999994"/>
    <n v="2"/>
    <n v="0"/>
    <n v="2.9807999999999999"/>
    <n v="2015"/>
    <x v="5"/>
    <s v="Q2"/>
    <n v="0.36000000000000004"/>
  </r>
  <r>
    <m/>
    <m/>
    <m/>
    <m/>
    <m/>
    <m/>
    <m/>
    <m/>
    <m/>
    <m/>
    <m/>
    <m/>
    <m/>
    <m/>
    <m/>
    <m/>
    <m/>
    <m/>
    <m/>
    <m/>
    <m/>
    <n v="9786"/>
    <s v="CA-2015-155635"/>
    <d v="2015-05-09T00:00:00"/>
    <s v="5/13/2015"/>
    <s v="Standard Class"/>
    <s v="ME-17725"/>
    <x v="250"/>
    <x v="0"/>
    <s v="United States"/>
    <s v="Louisville"/>
    <s v="Kentucky"/>
    <n v="40214"/>
    <x v="0"/>
    <s v="OFF-BI-10000962"/>
    <x v="1"/>
    <x v="8"/>
    <s v="Acco Flexible ACCOHIDE Square Ring Data Binder, Dark Blue, 11 1/2&quot; X 14&quot; 7/8&quot;"/>
    <n v="48.81"/>
    <n v="3"/>
    <n v="0"/>
    <n v="23.916899999999998"/>
    <n v="2015"/>
    <x v="5"/>
    <s v="Q2"/>
    <n v="0.48999999999999994"/>
  </r>
  <r>
    <m/>
    <m/>
    <m/>
    <m/>
    <m/>
    <m/>
    <m/>
    <m/>
    <m/>
    <m/>
    <m/>
    <m/>
    <m/>
    <m/>
    <m/>
    <m/>
    <m/>
    <m/>
    <m/>
    <m/>
    <m/>
    <n v="9787"/>
    <s v="US-2014-114377"/>
    <d v="2014-11-05T00:00:00"/>
    <d v="2014-05-11T00:00:00"/>
    <s v="Same Day"/>
    <s v="BG-11035"/>
    <x v="767"/>
    <x v="0"/>
    <s v="United States"/>
    <s v="Hampton"/>
    <s v="Virginia"/>
    <n v="23666"/>
    <x v="0"/>
    <s v="FUR-CH-10004754"/>
    <x v="0"/>
    <x v="1"/>
    <s v="Global Stack Chair with Arms, Black"/>
    <n v="149.9"/>
    <n v="5"/>
    <n v="0"/>
    <n v="40.472999999999999"/>
    <n v="2014"/>
    <x v="0"/>
    <s v="Q4"/>
    <n v="0.26999999999999996"/>
  </r>
  <r>
    <m/>
    <m/>
    <m/>
    <m/>
    <m/>
    <m/>
    <m/>
    <m/>
    <m/>
    <m/>
    <m/>
    <m/>
    <m/>
    <m/>
    <m/>
    <m/>
    <m/>
    <m/>
    <m/>
    <m/>
    <m/>
    <n v="9788"/>
    <s v="CA-2017-144491"/>
    <d v="2017-03-27T00:00:00"/>
    <d v="2017-01-04T00:00:00"/>
    <s v="Standard Class"/>
    <s v="CJ-12010"/>
    <x v="170"/>
    <x v="0"/>
    <s v="United States"/>
    <s v="Houston"/>
    <s v="Texas"/>
    <n v="77070"/>
    <x v="2"/>
    <s v="FUR-BO-10001811"/>
    <x v="0"/>
    <x v="0"/>
    <s v="Atlantic Metals Mobile 5-Shelf Bookcases, Custom Colors"/>
    <n v="1023.332"/>
    <n v="5"/>
    <n v="0.32"/>
    <n v="-30.097999999999999"/>
    <n v="2017"/>
    <x v="10"/>
    <s v="Q1"/>
    <n v="-2.9411764705882353E-2"/>
  </r>
  <r>
    <m/>
    <m/>
    <m/>
    <m/>
    <m/>
    <m/>
    <m/>
    <m/>
    <m/>
    <m/>
    <m/>
    <m/>
    <m/>
    <m/>
    <m/>
    <m/>
    <m/>
    <m/>
    <m/>
    <m/>
    <m/>
    <n v="9789"/>
    <s v="CA-2017-144491"/>
    <d v="2017-03-27T00:00:00"/>
    <d v="2017-01-04T00:00:00"/>
    <s v="Standard Class"/>
    <s v="CJ-12010"/>
    <x v="170"/>
    <x v="0"/>
    <s v="United States"/>
    <s v="Houston"/>
    <s v="Texas"/>
    <n v="77070"/>
    <x v="2"/>
    <s v="FUR-CH-10004063"/>
    <x v="0"/>
    <x v="1"/>
    <s v="Global Deluxe High-Back Manager's Chair"/>
    <n v="600.55799999999999"/>
    <n v="3"/>
    <n v="0.3"/>
    <n v="-8.5793999999999997"/>
    <n v="2017"/>
    <x v="10"/>
    <s v="Q1"/>
    <n v="-1.4285714285714285E-2"/>
  </r>
  <r>
    <m/>
    <m/>
    <m/>
    <m/>
    <m/>
    <m/>
    <m/>
    <m/>
    <m/>
    <m/>
    <m/>
    <m/>
    <m/>
    <m/>
    <m/>
    <m/>
    <m/>
    <m/>
    <m/>
    <m/>
    <m/>
    <n v="9790"/>
    <s v="CA-2017-144491"/>
    <d v="2017-03-27T00:00:00"/>
    <d v="2017-01-04T00:00:00"/>
    <s v="Standard Class"/>
    <s v="CJ-12010"/>
    <x v="170"/>
    <x v="0"/>
    <s v="United States"/>
    <s v="Houston"/>
    <s v="Texas"/>
    <n v="77070"/>
    <x v="2"/>
    <s v="TEC-AC-10004901"/>
    <x v="2"/>
    <x v="11"/>
    <s v="Kensington SlimBlade Notebook Wireless Mouse with Nano Receiver "/>
    <n v="39.991999999999997"/>
    <n v="1"/>
    <n v="0.2"/>
    <n v="6.9985999999999997"/>
    <n v="2017"/>
    <x v="10"/>
    <s v="Q1"/>
    <n v="0.17500000000000002"/>
  </r>
  <r>
    <m/>
    <m/>
    <m/>
    <m/>
    <m/>
    <m/>
    <m/>
    <m/>
    <m/>
    <m/>
    <m/>
    <m/>
    <m/>
    <m/>
    <m/>
    <m/>
    <m/>
    <m/>
    <m/>
    <m/>
    <m/>
    <n v="9791"/>
    <s v="CA-2017-144491"/>
    <d v="2017-03-27T00:00:00"/>
    <d v="2017-01-04T00:00:00"/>
    <s v="Standard Class"/>
    <s v="CJ-12010"/>
    <x v="170"/>
    <x v="0"/>
    <s v="United States"/>
    <s v="Houston"/>
    <s v="Texas"/>
    <n v="77070"/>
    <x v="2"/>
    <s v="FUR-CH-10001714"/>
    <x v="0"/>
    <x v="1"/>
    <s v="Global Leather &amp; Oak Executive Chair, Burgundy"/>
    <n v="211.24600000000001"/>
    <n v="2"/>
    <n v="0.3"/>
    <n v="-66.391599999999997"/>
    <n v="2017"/>
    <x v="10"/>
    <s v="Q1"/>
    <n v="-0.31428571428571428"/>
  </r>
  <r>
    <m/>
    <m/>
    <m/>
    <m/>
    <m/>
    <m/>
    <m/>
    <m/>
    <m/>
    <m/>
    <m/>
    <m/>
    <m/>
    <m/>
    <m/>
    <m/>
    <m/>
    <m/>
    <m/>
    <m/>
    <m/>
    <n v="9792"/>
    <s v="CA-2014-127166"/>
    <d v="2014-05-21T00:00:00"/>
    <s v="5/23/2014"/>
    <s v="Second Class"/>
    <s v="KH-16360"/>
    <x v="347"/>
    <x v="0"/>
    <s v="United States"/>
    <s v="Houston"/>
    <s v="Texas"/>
    <n v="77070"/>
    <x v="2"/>
    <s v="OFF-EN-10003134"/>
    <x v="1"/>
    <x v="12"/>
    <s v="Staple envelope"/>
    <n v="56.064"/>
    <n v="6"/>
    <n v="0.2"/>
    <n v="21.024000000000001"/>
    <n v="2014"/>
    <x v="5"/>
    <s v="Q2"/>
    <n v="0.375"/>
  </r>
  <r>
    <m/>
    <m/>
    <m/>
    <m/>
    <m/>
    <m/>
    <m/>
    <m/>
    <m/>
    <m/>
    <m/>
    <m/>
    <m/>
    <m/>
    <m/>
    <m/>
    <m/>
    <m/>
    <m/>
    <m/>
    <m/>
    <n v="9793"/>
    <s v="CA-2014-127166"/>
    <d v="2014-05-21T00:00:00"/>
    <s v="5/23/2014"/>
    <s v="Second Class"/>
    <s v="KH-16360"/>
    <x v="347"/>
    <x v="0"/>
    <s v="United States"/>
    <s v="Houston"/>
    <s v="Texas"/>
    <n v="77070"/>
    <x v="2"/>
    <s v="FUR-CH-10003396"/>
    <x v="0"/>
    <x v="1"/>
    <s v="Global Deluxe Steno Chair"/>
    <n v="107.77200000000001"/>
    <n v="2"/>
    <n v="0.3"/>
    <n v="-29.252400000000002"/>
    <n v="2014"/>
    <x v="5"/>
    <s v="Q2"/>
    <n v="-0.27142857142857141"/>
  </r>
  <r>
    <m/>
    <m/>
    <m/>
    <m/>
    <m/>
    <m/>
    <m/>
    <m/>
    <m/>
    <m/>
    <m/>
    <m/>
    <m/>
    <m/>
    <m/>
    <m/>
    <m/>
    <m/>
    <m/>
    <m/>
    <m/>
    <n v="9794"/>
    <s v="CA-2014-127166"/>
    <d v="2014-05-21T00:00:00"/>
    <s v="5/23/2014"/>
    <s v="Second Class"/>
    <s v="KH-16360"/>
    <x v="347"/>
    <x v="0"/>
    <s v="United States"/>
    <s v="Houston"/>
    <s v="Texas"/>
    <n v="77070"/>
    <x v="2"/>
    <s v="OFF-PA-10001560"/>
    <x v="1"/>
    <x v="10"/>
    <s v="Adams Telephone Message Books, 5 1/4” x 11”"/>
    <n v="4.8319999999999999"/>
    <n v="1"/>
    <n v="0.2"/>
    <n v="1.6308"/>
    <n v="2014"/>
    <x v="5"/>
    <s v="Q2"/>
    <n v="0.33750000000000002"/>
  </r>
  <r>
    <m/>
    <m/>
    <m/>
    <m/>
    <m/>
    <m/>
    <m/>
    <m/>
    <m/>
    <m/>
    <m/>
    <m/>
    <m/>
    <m/>
    <m/>
    <m/>
    <m/>
    <m/>
    <m/>
    <m/>
    <m/>
    <n v="9795"/>
    <s v="CA-2014-127166"/>
    <d v="2014-05-21T00:00:00"/>
    <s v="5/23/2014"/>
    <s v="Second Class"/>
    <s v="KH-16360"/>
    <x v="347"/>
    <x v="0"/>
    <s v="United States"/>
    <s v="Houston"/>
    <s v="Texas"/>
    <n v="77070"/>
    <x v="2"/>
    <s v="OFF-BI-10000977"/>
    <x v="1"/>
    <x v="8"/>
    <s v="Ibico Plastic Spiral Binding Combs"/>
    <n v="18.239999999999998"/>
    <n v="3"/>
    <n v="0.8"/>
    <n v="-31.007999999999999"/>
    <n v="2014"/>
    <x v="5"/>
    <s v="Q2"/>
    <n v="-1.7000000000000002"/>
  </r>
  <r>
    <m/>
    <m/>
    <m/>
    <m/>
    <m/>
    <m/>
    <m/>
    <m/>
    <m/>
    <m/>
    <m/>
    <m/>
    <m/>
    <m/>
    <m/>
    <m/>
    <m/>
    <m/>
    <m/>
    <m/>
    <m/>
    <n v="9796"/>
    <s v="CA-2016-125920"/>
    <d v="2016-05-21T00:00:00"/>
    <s v="5/28/2016"/>
    <s v="Standard Class"/>
    <s v="SH-19975"/>
    <x v="64"/>
    <x v="1"/>
    <s v="United States"/>
    <s v="Chicago"/>
    <s v="Illinois"/>
    <n v="60610"/>
    <x v="2"/>
    <s v="OFF-BI-10003429"/>
    <x v="1"/>
    <x v="8"/>
    <s v="Cardinal HOLDit! Binder Insert Strips,Extra Strips"/>
    <n v="3.798"/>
    <n v="3"/>
    <n v="0.8"/>
    <n v="-5.8868999999999998"/>
    <n v="2016"/>
    <x v="5"/>
    <s v="Q2"/>
    <n v="-1.5499999999999998"/>
  </r>
  <r>
    <m/>
    <m/>
    <m/>
    <m/>
    <m/>
    <m/>
    <m/>
    <m/>
    <m/>
    <m/>
    <m/>
    <m/>
    <m/>
    <m/>
    <m/>
    <m/>
    <m/>
    <m/>
    <m/>
    <m/>
    <m/>
    <n v="9797"/>
    <s v="CA-2015-128608"/>
    <d v="2015-01-12T00:00:00"/>
    <s v="1/17/2015"/>
    <s v="Standard Class"/>
    <s v="CS-12490"/>
    <x v="703"/>
    <x v="1"/>
    <s v="United States"/>
    <s v="Toledo"/>
    <s v="Ohio"/>
    <n v="43615"/>
    <x v="3"/>
    <s v="OFF-AR-10001374"/>
    <x v="1"/>
    <x v="6"/>
    <s v="BIC Brite Liner Highlighters, Chisel Tip"/>
    <n v="10.368"/>
    <n v="2"/>
    <n v="0.2"/>
    <n v="1.5551999999999999"/>
    <n v="2015"/>
    <x v="9"/>
    <s v="Q1"/>
    <n v="0.15"/>
  </r>
  <r>
    <m/>
    <m/>
    <m/>
    <m/>
    <m/>
    <m/>
    <m/>
    <m/>
    <m/>
    <m/>
    <m/>
    <m/>
    <m/>
    <m/>
    <m/>
    <m/>
    <m/>
    <m/>
    <m/>
    <m/>
    <m/>
    <n v="9798"/>
    <s v="CA-2015-128608"/>
    <d v="2015-01-12T00:00:00"/>
    <s v="1/17/2015"/>
    <s v="Standard Class"/>
    <s v="CS-12490"/>
    <x v="703"/>
    <x v="1"/>
    <s v="United States"/>
    <s v="Toledo"/>
    <s v="Ohio"/>
    <n v="43615"/>
    <x v="3"/>
    <s v="TEC-PH-10004977"/>
    <x v="2"/>
    <x v="7"/>
    <s v="GE 30524EE4"/>
    <n v="235.18799999999999"/>
    <n v="2"/>
    <n v="0.4"/>
    <n v="-43.117800000000003"/>
    <n v="2015"/>
    <x v="9"/>
    <s v="Q1"/>
    <n v="-0.18333333333333335"/>
  </r>
  <r>
    <m/>
    <m/>
    <m/>
    <m/>
    <m/>
    <m/>
    <m/>
    <m/>
    <m/>
    <m/>
    <m/>
    <m/>
    <m/>
    <m/>
    <m/>
    <m/>
    <m/>
    <m/>
    <m/>
    <m/>
    <m/>
    <n v="9799"/>
    <s v="CA-2015-128608"/>
    <d v="2015-01-12T00:00:00"/>
    <s v="1/17/2015"/>
    <s v="Standard Class"/>
    <s v="CS-12490"/>
    <x v="703"/>
    <x v="1"/>
    <s v="United States"/>
    <s v="Toledo"/>
    <s v="Ohio"/>
    <n v="43615"/>
    <x v="3"/>
    <s v="TEC-PH-10000912"/>
    <x v="2"/>
    <x v="7"/>
    <s v="Anker 24W Portable Micro USB Car Charger"/>
    <n v="26.376000000000001"/>
    <n v="4"/>
    <n v="0.4"/>
    <n v="2.6375999999999999"/>
    <n v="2015"/>
    <x v="9"/>
    <s v="Q1"/>
    <n v="9.9999999999999992E-2"/>
  </r>
  <r>
    <m/>
    <m/>
    <m/>
    <m/>
    <m/>
    <m/>
    <m/>
    <m/>
    <m/>
    <m/>
    <m/>
    <m/>
    <m/>
    <m/>
    <m/>
    <m/>
    <m/>
    <m/>
    <m/>
    <m/>
    <m/>
    <n v="9800"/>
    <s v="CA-2015-128608"/>
    <d v="2015-01-12T00:00:00"/>
    <s v="1/17/2015"/>
    <s v="Standard Class"/>
    <s v="CS-12490"/>
    <x v="703"/>
    <x v="1"/>
    <s v="United States"/>
    <s v="Toledo"/>
    <s v="Ohio"/>
    <n v="43615"/>
    <x v="3"/>
    <s v="TEC-AC-10000487"/>
    <x v="2"/>
    <x v="11"/>
    <s v="SanDisk Cruzer 4 GB USB Flash Drive"/>
    <n v="10.384"/>
    <n v="2"/>
    <n v="0.2"/>
    <n v="2.2065999999999999"/>
    <n v="2015"/>
    <x v="9"/>
    <s v="Q1"/>
    <n v="0.21249999999999999"/>
  </r>
  <r>
    <m/>
    <m/>
    <m/>
    <m/>
    <m/>
    <m/>
    <m/>
    <m/>
    <m/>
    <m/>
    <m/>
    <m/>
    <m/>
    <m/>
    <m/>
    <m/>
    <m/>
    <m/>
    <m/>
    <m/>
    <m/>
    <n v="9801"/>
    <s v="CA-2015-128608"/>
    <d v="2015-01-12T00:00:00"/>
    <s v="1/17/2015"/>
    <s v="Standard Class"/>
    <s v="CS-12490"/>
    <x v="703"/>
    <x v="1"/>
    <s v="United States"/>
    <s v="Toledo"/>
    <s v="Ohio"/>
    <n v="43615"/>
    <x v="3"/>
    <s v="TEC-PH-10002262"/>
    <x v="2"/>
    <x v="7"/>
    <s v="LG Electronics Tone+ HBS-730 Bluetooth Headset"/>
    <n v="107.11799999999999"/>
    <n v="3"/>
    <n v="0.4"/>
    <n v="-21.4236"/>
    <n v="2015"/>
    <x v="9"/>
    <s v="Q1"/>
    <n v="-0.2"/>
  </r>
  <r>
    <m/>
    <m/>
    <m/>
    <m/>
    <m/>
    <m/>
    <m/>
    <m/>
    <m/>
    <m/>
    <m/>
    <m/>
    <m/>
    <m/>
    <m/>
    <m/>
    <m/>
    <m/>
    <m/>
    <m/>
    <m/>
    <n v="9802"/>
    <s v="CA-2017-137918"/>
    <d v="2017-09-29T00:00:00"/>
    <d v="2017-06-10T00:00:00"/>
    <s v="Standard Class"/>
    <s v="JK-15730"/>
    <x v="300"/>
    <x v="0"/>
    <s v="United States"/>
    <s v="Lodi"/>
    <s v="California"/>
    <n v="95240"/>
    <x v="1"/>
    <s v="OFF-SU-10000898"/>
    <x v="1"/>
    <x v="14"/>
    <s v="Acme Hot Forged Carbon Steel Scissors with Nickel-Plated Handles, 3 7/8&quot; Cut, 8&quot;L"/>
    <n v="97.3"/>
    <n v="7"/>
    <n v="0"/>
    <n v="28.216999999999999"/>
    <n v="2017"/>
    <x v="8"/>
    <s v="Q3"/>
    <n v="0.28999999999999998"/>
  </r>
  <r>
    <m/>
    <m/>
    <m/>
    <m/>
    <m/>
    <m/>
    <m/>
    <m/>
    <m/>
    <m/>
    <m/>
    <m/>
    <m/>
    <m/>
    <m/>
    <m/>
    <m/>
    <m/>
    <m/>
    <m/>
    <m/>
    <n v="9803"/>
    <s v="CA-2015-122973"/>
    <d v="2015-07-18T00:00:00"/>
    <s v="7/20/2015"/>
    <s v="Second Class"/>
    <s v="PJ-19015"/>
    <x v="307"/>
    <x v="0"/>
    <s v="United States"/>
    <s v="New York City"/>
    <s v="New York"/>
    <n v="10024"/>
    <x v="3"/>
    <s v="OFF-BI-10004182"/>
    <x v="1"/>
    <x v="8"/>
    <s v="Economy Binders"/>
    <n v="3.3279999999999998"/>
    <n v="2"/>
    <n v="0.2"/>
    <n v="1.2063999999999999"/>
    <n v="2015"/>
    <x v="7"/>
    <s v="Q3"/>
    <n v="0.36249999999999999"/>
  </r>
  <r>
    <m/>
    <m/>
    <m/>
    <m/>
    <m/>
    <m/>
    <m/>
    <m/>
    <m/>
    <m/>
    <m/>
    <m/>
    <m/>
    <m/>
    <m/>
    <m/>
    <m/>
    <m/>
    <m/>
    <m/>
    <m/>
    <n v="9804"/>
    <s v="CA-2015-122973"/>
    <d v="2015-07-18T00:00:00"/>
    <s v="7/20/2015"/>
    <s v="Second Class"/>
    <s v="PJ-19015"/>
    <x v="307"/>
    <x v="0"/>
    <s v="United States"/>
    <s v="New York City"/>
    <s v="New York"/>
    <n v="10024"/>
    <x v="3"/>
    <s v="TEC-PH-10002468"/>
    <x v="2"/>
    <x v="7"/>
    <s v="Plantronics CS 50-USB - headset - Convertible, Monaural"/>
    <n v="135.99"/>
    <n v="1"/>
    <n v="0"/>
    <n v="36.717300000000002"/>
    <n v="2015"/>
    <x v="7"/>
    <s v="Q3"/>
    <n v="0.27"/>
  </r>
  <r>
    <m/>
    <m/>
    <m/>
    <m/>
    <m/>
    <m/>
    <m/>
    <m/>
    <m/>
    <m/>
    <m/>
    <m/>
    <m/>
    <m/>
    <m/>
    <m/>
    <m/>
    <m/>
    <m/>
    <m/>
    <m/>
    <n v="9805"/>
    <s v="CA-2015-122973"/>
    <d v="2015-07-18T00:00:00"/>
    <s v="7/20/2015"/>
    <s v="Second Class"/>
    <s v="PJ-19015"/>
    <x v="307"/>
    <x v="0"/>
    <s v="United States"/>
    <s v="New York City"/>
    <s v="New York"/>
    <n v="10024"/>
    <x v="3"/>
    <s v="FUR-FU-10002364"/>
    <x v="0"/>
    <x v="5"/>
    <s v="Eldon Expressions Wood Desk Accessories, Oak"/>
    <n v="7.38"/>
    <n v="1"/>
    <n v="0"/>
    <n v="2.1402000000000001"/>
    <n v="2015"/>
    <x v="7"/>
    <s v="Q3"/>
    <n v="0.29000000000000004"/>
  </r>
  <r>
    <m/>
    <m/>
    <m/>
    <m/>
    <m/>
    <m/>
    <m/>
    <m/>
    <m/>
    <m/>
    <m/>
    <m/>
    <m/>
    <m/>
    <m/>
    <m/>
    <m/>
    <m/>
    <m/>
    <m/>
    <m/>
    <n v="9806"/>
    <s v="CA-2016-136322"/>
    <d v="2016-10-21T00:00:00"/>
    <s v="10/26/2016"/>
    <s v="Standard Class"/>
    <s v="AP-10720"/>
    <x v="399"/>
    <x v="2"/>
    <s v="United States"/>
    <s v="Fort Lauderdale"/>
    <s v="Florida"/>
    <n v="33311"/>
    <x v="0"/>
    <s v="FUR-FU-10002878"/>
    <x v="0"/>
    <x v="5"/>
    <s v="Seth Thomas 14&quot; Day/Date Wall Clock"/>
    <n v="45.567999999999998"/>
    <n v="2"/>
    <n v="0.2"/>
    <n v="9.6831999999999994"/>
    <n v="2016"/>
    <x v="2"/>
    <s v="Q4"/>
    <n v="0.21249999999999999"/>
  </r>
  <r>
    <m/>
    <m/>
    <m/>
    <m/>
    <m/>
    <m/>
    <m/>
    <m/>
    <m/>
    <m/>
    <m/>
    <m/>
    <m/>
    <m/>
    <m/>
    <m/>
    <m/>
    <m/>
    <m/>
    <m/>
    <m/>
    <n v="9807"/>
    <s v="CA-2016-136322"/>
    <d v="2016-10-21T00:00:00"/>
    <s v="10/26/2016"/>
    <s v="Standard Class"/>
    <s v="AP-10720"/>
    <x v="399"/>
    <x v="2"/>
    <s v="United States"/>
    <s v="Fort Lauderdale"/>
    <s v="Florida"/>
    <n v="33311"/>
    <x v="0"/>
    <s v="OFF-BI-10004817"/>
    <x v="1"/>
    <x v="8"/>
    <s v="GBC Personal VeloBind Strips"/>
    <n v="28.751999999999999"/>
    <n v="8"/>
    <n v="0.7"/>
    <n v="-21.084800000000001"/>
    <n v="2016"/>
    <x v="2"/>
    <s v="Q4"/>
    <n v="-0.73333333333333339"/>
  </r>
  <r>
    <m/>
    <m/>
    <m/>
    <m/>
    <m/>
    <m/>
    <m/>
    <m/>
    <m/>
    <m/>
    <m/>
    <m/>
    <m/>
    <m/>
    <m/>
    <m/>
    <m/>
    <m/>
    <m/>
    <m/>
    <m/>
    <n v="9808"/>
    <s v="CA-2017-107209"/>
    <d v="2017-07-27T00:00:00"/>
    <d v="2017-01-08T00:00:00"/>
    <s v="Second Class"/>
    <s v="JW-15955"/>
    <x v="527"/>
    <x v="0"/>
    <s v="United States"/>
    <s v="Raleigh"/>
    <s v="North Carolina"/>
    <n v="27604"/>
    <x v="0"/>
    <s v="FUR-CH-10001146"/>
    <x v="0"/>
    <x v="1"/>
    <s v="Global Value Mid-Back Manager's Chair, Gray"/>
    <n v="194.84800000000001"/>
    <n v="4"/>
    <n v="0.2"/>
    <n v="12.178000000000001"/>
    <n v="2017"/>
    <x v="7"/>
    <s v="Q3"/>
    <n v="6.25E-2"/>
  </r>
  <r>
    <m/>
    <m/>
    <m/>
    <m/>
    <m/>
    <m/>
    <m/>
    <m/>
    <m/>
    <m/>
    <m/>
    <m/>
    <m/>
    <m/>
    <m/>
    <m/>
    <m/>
    <m/>
    <m/>
    <m/>
    <m/>
    <n v="9809"/>
    <s v="CA-2017-145093"/>
    <d v="2017-07-21T00:00:00"/>
    <s v="7/26/2017"/>
    <s v="Standard Class"/>
    <s v="PT-19090"/>
    <x v="690"/>
    <x v="0"/>
    <s v="United States"/>
    <s v="Chicago"/>
    <s v="Illinois"/>
    <n v="60623"/>
    <x v="2"/>
    <s v="OFF-BI-10001116"/>
    <x v="1"/>
    <x v="8"/>
    <s v="Wilson Jones 1&quot; Hanging DublLock Ring Binders"/>
    <n v="2.1120000000000001"/>
    <n v="2"/>
    <n v="0.8"/>
    <n v="-3.3792"/>
    <n v="2017"/>
    <x v="7"/>
    <s v="Q3"/>
    <n v="-1.5999999999999999"/>
  </r>
  <r>
    <m/>
    <m/>
    <m/>
    <m/>
    <m/>
    <m/>
    <m/>
    <m/>
    <m/>
    <m/>
    <m/>
    <m/>
    <m/>
    <m/>
    <m/>
    <m/>
    <m/>
    <m/>
    <m/>
    <m/>
    <m/>
    <n v="9810"/>
    <s v="US-2014-139640"/>
    <d v="2014-11-07T00:00:00"/>
    <d v="2014-11-11T00:00:00"/>
    <s v="Second Class"/>
    <s v="TB-21595"/>
    <x v="180"/>
    <x v="0"/>
    <s v="United States"/>
    <s v="Portland"/>
    <s v="Oregon"/>
    <n v="97206"/>
    <x v="1"/>
    <s v="OFF-PA-10000304"/>
    <x v="1"/>
    <x v="10"/>
    <s v="Xerox 1995"/>
    <n v="25.92"/>
    <n v="5"/>
    <n v="0.2"/>
    <n v="9.0719999999999992"/>
    <n v="2014"/>
    <x v="0"/>
    <s v="Q4"/>
    <n v="0.34999999999999992"/>
  </r>
  <r>
    <m/>
    <m/>
    <m/>
    <m/>
    <m/>
    <m/>
    <m/>
    <m/>
    <m/>
    <m/>
    <m/>
    <m/>
    <m/>
    <m/>
    <m/>
    <m/>
    <m/>
    <m/>
    <m/>
    <m/>
    <m/>
    <n v="9811"/>
    <s v="US-2014-139640"/>
    <d v="2014-11-07T00:00:00"/>
    <d v="2014-11-11T00:00:00"/>
    <s v="Second Class"/>
    <s v="TB-21595"/>
    <x v="180"/>
    <x v="0"/>
    <s v="United States"/>
    <s v="Portland"/>
    <s v="Oregon"/>
    <n v="97206"/>
    <x v="1"/>
    <s v="OFF-AR-10002240"/>
    <x v="1"/>
    <x v="6"/>
    <s v="Panasonic KP-150 Electric Pencil Sharpener"/>
    <n v="120.768"/>
    <n v="4"/>
    <n v="0.2"/>
    <n v="9.0576000000000008"/>
    <n v="2014"/>
    <x v="0"/>
    <s v="Q4"/>
    <n v="7.5000000000000011E-2"/>
  </r>
  <r>
    <m/>
    <m/>
    <m/>
    <m/>
    <m/>
    <m/>
    <m/>
    <m/>
    <m/>
    <m/>
    <m/>
    <m/>
    <m/>
    <m/>
    <m/>
    <m/>
    <m/>
    <m/>
    <m/>
    <m/>
    <m/>
    <n v="9812"/>
    <s v="CA-2016-117583"/>
    <d v="2016-11-27T00:00:00"/>
    <s v="11/30/2016"/>
    <s v="First Class"/>
    <s v="CB-12025"/>
    <x v="90"/>
    <x v="0"/>
    <s v="United States"/>
    <s v="East Orange"/>
    <s v="New Jersey"/>
    <n v="7017"/>
    <x v="3"/>
    <s v="OFF-PA-10001246"/>
    <x v="1"/>
    <x v="10"/>
    <s v="Xerox 215"/>
    <n v="25.92"/>
    <n v="4"/>
    <n v="0"/>
    <n v="12.441599999999999"/>
    <n v="2016"/>
    <x v="0"/>
    <s v="Q4"/>
    <n v="0.47999999999999993"/>
  </r>
  <r>
    <m/>
    <m/>
    <m/>
    <m/>
    <m/>
    <m/>
    <m/>
    <m/>
    <m/>
    <m/>
    <m/>
    <m/>
    <m/>
    <m/>
    <m/>
    <m/>
    <m/>
    <m/>
    <m/>
    <m/>
    <m/>
    <n v="9813"/>
    <s v="CA-2016-117583"/>
    <d v="2016-11-27T00:00:00"/>
    <s v="11/30/2016"/>
    <s v="First Class"/>
    <s v="CB-12025"/>
    <x v="90"/>
    <x v="0"/>
    <s v="United States"/>
    <s v="East Orange"/>
    <s v="New Jersey"/>
    <n v="7017"/>
    <x v="3"/>
    <s v="OFF-AR-10000658"/>
    <x v="1"/>
    <x v="6"/>
    <s v="Newell 324"/>
    <n v="34.65"/>
    <n v="3"/>
    <n v="0"/>
    <n v="9.702"/>
    <n v="2016"/>
    <x v="0"/>
    <s v="Q4"/>
    <n v="0.28000000000000003"/>
  </r>
  <r>
    <m/>
    <m/>
    <m/>
    <m/>
    <m/>
    <m/>
    <m/>
    <m/>
    <m/>
    <m/>
    <m/>
    <m/>
    <m/>
    <m/>
    <m/>
    <m/>
    <m/>
    <m/>
    <m/>
    <m/>
    <m/>
    <n v="9814"/>
    <s v="CA-2016-117583"/>
    <d v="2016-11-27T00:00:00"/>
    <s v="11/30/2016"/>
    <s v="First Class"/>
    <s v="CB-12025"/>
    <x v="90"/>
    <x v="0"/>
    <s v="United States"/>
    <s v="East Orange"/>
    <s v="New Jersey"/>
    <n v="7017"/>
    <x v="3"/>
    <s v="OFF-PA-10000100"/>
    <x v="1"/>
    <x v="10"/>
    <s v="Xerox 1945"/>
    <n v="204.95"/>
    <n v="5"/>
    <n v="0"/>
    <n v="100.4255"/>
    <n v="2016"/>
    <x v="0"/>
    <s v="Q4"/>
    <n v="0.49000000000000005"/>
  </r>
  <r>
    <m/>
    <m/>
    <m/>
    <m/>
    <m/>
    <m/>
    <m/>
    <m/>
    <m/>
    <m/>
    <m/>
    <m/>
    <m/>
    <m/>
    <m/>
    <m/>
    <m/>
    <m/>
    <m/>
    <m/>
    <m/>
    <n v="9815"/>
    <s v="CA-2016-117583"/>
    <d v="2016-11-27T00:00:00"/>
    <s v="11/30/2016"/>
    <s v="First Class"/>
    <s v="CB-12025"/>
    <x v="90"/>
    <x v="0"/>
    <s v="United States"/>
    <s v="East Orange"/>
    <s v="New Jersey"/>
    <n v="7017"/>
    <x v="3"/>
    <s v="OFF-BI-10004233"/>
    <x v="1"/>
    <x v="8"/>
    <s v="GBC Pre-Punched Binding Paper, Plastic, White, 8-1/2&quot; x 11&quot;"/>
    <n v="79.95"/>
    <n v="5"/>
    <n v="0"/>
    <n v="38.375999999999998"/>
    <n v="2016"/>
    <x v="0"/>
    <s v="Q4"/>
    <n v="0.47999999999999993"/>
  </r>
  <r>
    <m/>
    <m/>
    <m/>
    <m/>
    <m/>
    <m/>
    <m/>
    <m/>
    <m/>
    <m/>
    <m/>
    <m/>
    <m/>
    <m/>
    <m/>
    <m/>
    <m/>
    <m/>
    <m/>
    <m/>
    <m/>
    <n v="9816"/>
    <s v="CA-2015-162201"/>
    <d v="2015-06-08T00:00:00"/>
    <d v="2015-12-06T00:00:00"/>
    <s v="Standard Class"/>
    <s v="AG-10495"/>
    <x v="122"/>
    <x v="1"/>
    <s v="United States"/>
    <s v="Saint Petersburg"/>
    <s v="Florida"/>
    <n v="33710"/>
    <x v="0"/>
    <s v="OFF-PA-10002581"/>
    <x v="1"/>
    <x v="10"/>
    <s v="Xerox 1951"/>
    <n v="173.488"/>
    <n v="7"/>
    <n v="0.2"/>
    <n v="54.215000000000003"/>
    <n v="2015"/>
    <x v="1"/>
    <s v="Q2"/>
    <n v="0.3125"/>
  </r>
  <r>
    <m/>
    <m/>
    <m/>
    <m/>
    <m/>
    <m/>
    <m/>
    <m/>
    <m/>
    <m/>
    <m/>
    <m/>
    <m/>
    <m/>
    <m/>
    <m/>
    <m/>
    <m/>
    <m/>
    <m/>
    <m/>
    <n v="9817"/>
    <s v="CA-2015-162201"/>
    <d v="2015-06-08T00:00:00"/>
    <d v="2015-12-06T00:00:00"/>
    <s v="Standard Class"/>
    <s v="AG-10495"/>
    <x v="122"/>
    <x v="1"/>
    <s v="United States"/>
    <s v="Saint Petersburg"/>
    <s v="Florida"/>
    <n v="33710"/>
    <x v="0"/>
    <s v="OFF-ST-10000046"/>
    <x v="1"/>
    <x v="4"/>
    <s v="Fellowes Super Stor/Drawer Files"/>
    <n v="516.96"/>
    <n v="4"/>
    <n v="0.2"/>
    <n v="-6.4619999999999997"/>
    <n v="2015"/>
    <x v="1"/>
    <s v="Q2"/>
    <n v="-1.2499999999999999E-2"/>
  </r>
  <r>
    <m/>
    <m/>
    <m/>
    <m/>
    <m/>
    <m/>
    <m/>
    <m/>
    <m/>
    <m/>
    <m/>
    <m/>
    <m/>
    <m/>
    <m/>
    <m/>
    <m/>
    <m/>
    <m/>
    <m/>
    <m/>
    <n v="9818"/>
    <s v="CA-2015-162201"/>
    <d v="2015-06-08T00:00:00"/>
    <d v="2015-12-06T00:00:00"/>
    <s v="Standard Class"/>
    <s v="AG-10495"/>
    <x v="122"/>
    <x v="1"/>
    <s v="United States"/>
    <s v="Saint Petersburg"/>
    <s v="Florida"/>
    <n v="33710"/>
    <x v="0"/>
    <s v="FUR-FU-10001185"/>
    <x v="0"/>
    <x v="5"/>
    <s v="Advantus Employee of the Month Certificate Frame, 11 x 13-1/2"/>
    <n v="173.208"/>
    <n v="7"/>
    <n v="0.2"/>
    <n v="45.467100000000002"/>
    <n v="2015"/>
    <x v="1"/>
    <s v="Q2"/>
    <n v="0.26250000000000001"/>
  </r>
  <r>
    <m/>
    <m/>
    <m/>
    <m/>
    <m/>
    <m/>
    <m/>
    <m/>
    <m/>
    <m/>
    <m/>
    <m/>
    <m/>
    <m/>
    <m/>
    <m/>
    <m/>
    <m/>
    <m/>
    <m/>
    <m/>
    <n v="9819"/>
    <s v="CA-2015-162201"/>
    <d v="2015-06-08T00:00:00"/>
    <d v="2015-12-06T00:00:00"/>
    <s v="Standard Class"/>
    <s v="AG-10495"/>
    <x v="122"/>
    <x v="1"/>
    <s v="United States"/>
    <s v="Saint Petersburg"/>
    <s v="Florida"/>
    <n v="33710"/>
    <x v="0"/>
    <s v="OFF-AR-10003856"/>
    <x v="1"/>
    <x v="6"/>
    <s v="Newell 344"/>
    <n v="4.4480000000000004"/>
    <n v="2"/>
    <n v="0.2"/>
    <n v="0.33360000000000001"/>
    <n v="2015"/>
    <x v="1"/>
    <s v="Q2"/>
    <n v="7.4999999999999997E-2"/>
  </r>
  <r>
    <m/>
    <m/>
    <m/>
    <m/>
    <m/>
    <m/>
    <m/>
    <m/>
    <m/>
    <m/>
    <m/>
    <m/>
    <m/>
    <m/>
    <m/>
    <m/>
    <m/>
    <m/>
    <m/>
    <m/>
    <m/>
    <n v="9820"/>
    <s v="CA-2015-162201"/>
    <d v="2015-06-08T00:00:00"/>
    <d v="2015-12-06T00:00:00"/>
    <s v="Standard Class"/>
    <s v="AG-10495"/>
    <x v="122"/>
    <x v="1"/>
    <s v="United States"/>
    <s v="Saint Petersburg"/>
    <s v="Florida"/>
    <n v="33710"/>
    <x v="0"/>
    <s v="OFF-LA-10001982"/>
    <x v="1"/>
    <x v="2"/>
    <s v="Smead Alpha-Z Color-Coded Name Labels First Letter Starter Set"/>
    <n v="9"/>
    <n v="3"/>
    <n v="0.2"/>
    <n v="3.15"/>
    <n v="2015"/>
    <x v="1"/>
    <s v="Q2"/>
    <n v="0.35"/>
  </r>
  <r>
    <m/>
    <m/>
    <m/>
    <m/>
    <m/>
    <m/>
    <m/>
    <m/>
    <m/>
    <m/>
    <m/>
    <m/>
    <m/>
    <m/>
    <m/>
    <m/>
    <m/>
    <m/>
    <m/>
    <m/>
    <m/>
    <n v="9821"/>
    <s v="CA-2015-162201"/>
    <d v="2015-06-08T00:00:00"/>
    <d v="2015-12-06T00:00:00"/>
    <s v="Standard Class"/>
    <s v="AG-10495"/>
    <x v="122"/>
    <x v="1"/>
    <s v="United States"/>
    <s v="Saint Petersburg"/>
    <s v="Florida"/>
    <n v="33710"/>
    <x v="0"/>
    <s v="OFF-PA-10001215"/>
    <x v="1"/>
    <x v="10"/>
    <s v="Xerox 1963"/>
    <n v="42.24"/>
    <n v="10"/>
    <n v="0.2"/>
    <n v="13.2"/>
    <n v="2015"/>
    <x v="1"/>
    <s v="Q2"/>
    <n v="0.31249999999999994"/>
  </r>
  <r>
    <m/>
    <m/>
    <m/>
    <m/>
    <m/>
    <m/>
    <m/>
    <m/>
    <m/>
    <m/>
    <m/>
    <m/>
    <m/>
    <m/>
    <m/>
    <m/>
    <m/>
    <m/>
    <m/>
    <m/>
    <m/>
    <n v="9822"/>
    <s v="CA-2015-162201"/>
    <d v="2015-06-08T00:00:00"/>
    <d v="2015-12-06T00:00:00"/>
    <s v="Standard Class"/>
    <s v="AG-10495"/>
    <x v="122"/>
    <x v="1"/>
    <s v="United States"/>
    <s v="Saint Petersburg"/>
    <s v="Florida"/>
    <n v="33710"/>
    <x v="0"/>
    <s v="OFF-BI-10002429"/>
    <x v="1"/>
    <x v="8"/>
    <s v="Premier Elliptical Ring Binder, Black"/>
    <n v="18.263999999999999"/>
    <n v="2"/>
    <n v="0.7"/>
    <n v="-13.393599999999999"/>
    <n v="2015"/>
    <x v="1"/>
    <s v="Q2"/>
    <n v="-0.73333333333333328"/>
  </r>
  <r>
    <m/>
    <m/>
    <m/>
    <m/>
    <m/>
    <m/>
    <m/>
    <m/>
    <m/>
    <m/>
    <m/>
    <m/>
    <m/>
    <m/>
    <m/>
    <m/>
    <m/>
    <m/>
    <m/>
    <m/>
    <m/>
    <n v="9823"/>
    <s v="US-2014-164406"/>
    <d v="2014-08-15T00:00:00"/>
    <s v="8/19/2014"/>
    <s v="Standard Class"/>
    <s v="BD-11605"/>
    <x v="205"/>
    <x v="0"/>
    <s v="United States"/>
    <s v="San Francisco"/>
    <s v="California"/>
    <n v="94122"/>
    <x v="1"/>
    <s v="OFF-AP-10003287"/>
    <x v="1"/>
    <x v="9"/>
    <s v="Tripp Lite TLP810NET Broadband Surge for Modem/Fax"/>
    <n v="152.91"/>
    <n v="3"/>
    <n v="0"/>
    <n v="42.814799999999998"/>
    <n v="2014"/>
    <x v="6"/>
    <s v="Q3"/>
    <n v="0.27999999999999997"/>
  </r>
  <r>
    <m/>
    <m/>
    <m/>
    <m/>
    <m/>
    <m/>
    <m/>
    <m/>
    <m/>
    <m/>
    <m/>
    <m/>
    <m/>
    <m/>
    <m/>
    <m/>
    <m/>
    <m/>
    <m/>
    <m/>
    <m/>
    <n v="9824"/>
    <s v="US-2014-164406"/>
    <d v="2014-08-15T00:00:00"/>
    <s v="8/19/2014"/>
    <s v="Standard Class"/>
    <s v="BD-11605"/>
    <x v="205"/>
    <x v="0"/>
    <s v="United States"/>
    <s v="San Francisco"/>
    <s v="California"/>
    <n v="94122"/>
    <x v="1"/>
    <s v="OFF-PA-10000167"/>
    <x v="1"/>
    <x v="10"/>
    <s v="Xerox 1925"/>
    <n v="92.94"/>
    <n v="3"/>
    <n v="0"/>
    <n v="41.823"/>
    <n v="2014"/>
    <x v="6"/>
    <s v="Q3"/>
    <n v="0.45"/>
  </r>
  <r>
    <m/>
    <m/>
    <m/>
    <m/>
    <m/>
    <m/>
    <m/>
    <m/>
    <m/>
    <m/>
    <m/>
    <m/>
    <m/>
    <m/>
    <m/>
    <m/>
    <m/>
    <m/>
    <m/>
    <m/>
    <m/>
    <n v="9825"/>
    <s v="US-2014-164406"/>
    <d v="2014-08-15T00:00:00"/>
    <s v="8/19/2014"/>
    <s v="Standard Class"/>
    <s v="BD-11605"/>
    <x v="205"/>
    <x v="0"/>
    <s v="United States"/>
    <s v="San Francisco"/>
    <s v="California"/>
    <n v="94122"/>
    <x v="1"/>
    <s v="OFF-BI-10002309"/>
    <x v="1"/>
    <x v="8"/>
    <s v="Avery Heavy-Duty EZD  Binder With Locking Rings"/>
    <n v="17.856000000000002"/>
    <n v="4"/>
    <n v="0.2"/>
    <n v="6.2496"/>
    <n v="2014"/>
    <x v="6"/>
    <s v="Q3"/>
    <n v="0.35"/>
  </r>
  <r>
    <m/>
    <m/>
    <m/>
    <m/>
    <m/>
    <m/>
    <m/>
    <m/>
    <m/>
    <m/>
    <m/>
    <m/>
    <m/>
    <m/>
    <m/>
    <m/>
    <m/>
    <m/>
    <m/>
    <m/>
    <m/>
    <n v="9826"/>
    <s v="US-2014-164406"/>
    <d v="2014-08-15T00:00:00"/>
    <s v="8/19/2014"/>
    <s v="Standard Class"/>
    <s v="BD-11605"/>
    <x v="205"/>
    <x v="0"/>
    <s v="United States"/>
    <s v="San Francisco"/>
    <s v="California"/>
    <n v="94122"/>
    <x v="1"/>
    <s v="OFF-BI-10003638"/>
    <x v="1"/>
    <x v="8"/>
    <s v="GBC Durable Plastic Covers"/>
    <n v="46.44"/>
    <n v="3"/>
    <n v="0.2"/>
    <n v="15.093"/>
    <n v="2014"/>
    <x v="6"/>
    <s v="Q3"/>
    <n v="0.32500000000000001"/>
  </r>
  <r>
    <m/>
    <m/>
    <m/>
    <m/>
    <m/>
    <m/>
    <m/>
    <m/>
    <m/>
    <m/>
    <m/>
    <m/>
    <m/>
    <m/>
    <m/>
    <m/>
    <m/>
    <m/>
    <m/>
    <m/>
    <m/>
    <n v="9827"/>
    <s v="US-2014-164406"/>
    <d v="2014-08-15T00:00:00"/>
    <s v="8/19/2014"/>
    <s v="Standard Class"/>
    <s v="BD-11605"/>
    <x v="205"/>
    <x v="0"/>
    <s v="United States"/>
    <s v="San Francisco"/>
    <s v="California"/>
    <n v="94122"/>
    <x v="1"/>
    <s v="FUR-CH-10003833"/>
    <x v="0"/>
    <x v="1"/>
    <s v="Novimex Fabric Task Chair"/>
    <n v="195.136"/>
    <n v="4"/>
    <n v="0.2"/>
    <n v="-12.196"/>
    <n v="2014"/>
    <x v="6"/>
    <s v="Q3"/>
    <n v="-6.25E-2"/>
  </r>
  <r>
    <m/>
    <m/>
    <m/>
    <m/>
    <m/>
    <m/>
    <m/>
    <m/>
    <m/>
    <m/>
    <m/>
    <m/>
    <m/>
    <m/>
    <m/>
    <m/>
    <m/>
    <m/>
    <m/>
    <m/>
    <m/>
    <n v="9828"/>
    <s v="CA-2017-169999"/>
    <d v="2017-06-19T00:00:00"/>
    <s v="6/26/2017"/>
    <s v="Standard Class"/>
    <s v="JS-15685"/>
    <x v="40"/>
    <x v="1"/>
    <s v="United States"/>
    <s v="New York City"/>
    <s v="New York"/>
    <n v="10035"/>
    <x v="3"/>
    <s v="OFF-ST-10001511"/>
    <x v="1"/>
    <x v="4"/>
    <s v="Space Solutions Commercial Steel Shelving"/>
    <n v="129.30000000000001"/>
    <n v="2"/>
    <n v="0"/>
    <n v="6.4649999999999999"/>
    <n v="2017"/>
    <x v="1"/>
    <s v="Q2"/>
    <n v="4.9999999999999996E-2"/>
  </r>
  <r>
    <m/>
    <m/>
    <m/>
    <m/>
    <m/>
    <m/>
    <m/>
    <m/>
    <m/>
    <m/>
    <m/>
    <m/>
    <m/>
    <m/>
    <m/>
    <m/>
    <m/>
    <m/>
    <m/>
    <m/>
    <m/>
    <n v="9829"/>
    <s v="CA-2017-169999"/>
    <d v="2017-06-19T00:00:00"/>
    <s v="6/26/2017"/>
    <s v="Standard Class"/>
    <s v="JS-15685"/>
    <x v="40"/>
    <x v="1"/>
    <s v="United States"/>
    <s v="New York City"/>
    <s v="New York"/>
    <n v="10035"/>
    <x v="3"/>
    <s v="OFF-BI-10004728"/>
    <x v="1"/>
    <x v="8"/>
    <s v="Wilson Jones Turn Tabs Binder Tool for Ring Binders"/>
    <n v="11.568"/>
    <n v="3"/>
    <n v="0.2"/>
    <n v="3.7595999999999998"/>
    <n v="2017"/>
    <x v="1"/>
    <s v="Q2"/>
    <n v="0.32500000000000001"/>
  </r>
  <r>
    <m/>
    <m/>
    <m/>
    <m/>
    <m/>
    <m/>
    <m/>
    <m/>
    <m/>
    <m/>
    <m/>
    <m/>
    <m/>
    <m/>
    <m/>
    <m/>
    <m/>
    <m/>
    <m/>
    <m/>
    <m/>
    <n v="9830"/>
    <s v="US-2017-152842"/>
    <d v="2017-07-16T00:00:00"/>
    <s v="7/23/2017"/>
    <s v="Standard Class"/>
    <s v="NF-18385"/>
    <x v="173"/>
    <x v="0"/>
    <s v="United States"/>
    <s v="Charlotte"/>
    <s v="North Carolina"/>
    <n v="28205"/>
    <x v="0"/>
    <s v="FUR-CH-10004218"/>
    <x v="0"/>
    <x v="1"/>
    <s v="Global Fabric Manager's Chair, Dark Gray"/>
    <n v="242.352"/>
    <n v="3"/>
    <n v="0.2"/>
    <n v="15.147"/>
    <n v="2017"/>
    <x v="7"/>
    <s v="Q3"/>
    <n v="6.25E-2"/>
  </r>
  <r>
    <m/>
    <m/>
    <m/>
    <m/>
    <m/>
    <m/>
    <m/>
    <m/>
    <m/>
    <m/>
    <m/>
    <m/>
    <m/>
    <m/>
    <m/>
    <m/>
    <m/>
    <m/>
    <m/>
    <m/>
    <m/>
    <n v="9831"/>
    <s v="CA-2014-113257"/>
    <d v="2014-12-16T00:00:00"/>
    <s v="12/18/2014"/>
    <s v="Second Class"/>
    <s v="SC-20305"/>
    <x v="253"/>
    <x v="0"/>
    <s v="United States"/>
    <s v="Beaumont"/>
    <s v="Texas"/>
    <n v="77705"/>
    <x v="2"/>
    <s v="TEC-AC-10004171"/>
    <x v="2"/>
    <x v="11"/>
    <s v="Razer Kraken 7.1 Surround Sound Over Ear USB Gaming Headset"/>
    <n v="319.96800000000002"/>
    <n v="4"/>
    <n v="0.2"/>
    <n v="95.990399999999994"/>
    <n v="2014"/>
    <x v="4"/>
    <s v="Q4"/>
    <n v="0.3"/>
  </r>
  <r>
    <m/>
    <m/>
    <m/>
    <m/>
    <m/>
    <m/>
    <m/>
    <m/>
    <m/>
    <m/>
    <m/>
    <m/>
    <m/>
    <m/>
    <m/>
    <m/>
    <m/>
    <m/>
    <m/>
    <m/>
    <m/>
    <n v="9832"/>
    <s v="CA-2014-113257"/>
    <d v="2014-12-16T00:00:00"/>
    <s v="12/18/2014"/>
    <s v="Second Class"/>
    <s v="SC-20305"/>
    <x v="253"/>
    <x v="0"/>
    <s v="United States"/>
    <s v="Beaumont"/>
    <s v="Texas"/>
    <n v="77705"/>
    <x v="2"/>
    <s v="FUR-FU-10001706"/>
    <x v="0"/>
    <x v="5"/>
    <s v="Longer-Life Soft White Bulbs"/>
    <n v="8.6240000000000006"/>
    <n v="7"/>
    <n v="0.6"/>
    <n v="-2.5872000000000002"/>
    <n v="2014"/>
    <x v="4"/>
    <s v="Q4"/>
    <n v="-0.3"/>
  </r>
  <r>
    <m/>
    <m/>
    <m/>
    <m/>
    <m/>
    <m/>
    <m/>
    <m/>
    <m/>
    <m/>
    <m/>
    <m/>
    <m/>
    <m/>
    <m/>
    <m/>
    <m/>
    <m/>
    <m/>
    <m/>
    <m/>
    <n v="9833"/>
    <s v="CA-2014-133963"/>
    <d v="2014-05-18T00:00:00"/>
    <s v="5/22/2014"/>
    <s v="Second Class"/>
    <s v="GA-14515"/>
    <x v="654"/>
    <x v="0"/>
    <s v="United States"/>
    <s v="Dallas"/>
    <s v="Texas"/>
    <n v="75220"/>
    <x v="2"/>
    <s v="OFF-PA-10001526"/>
    <x v="1"/>
    <x v="10"/>
    <s v="Xerox 1949"/>
    <n v="3.984"/>
    <n v="1"/>
    <n v="0.2"/>
    <n v="1.4441999999999999"/>
    <n v="2014"/>
    <x v="5"/>
    <s v="Q2"/>
    <n v="0.36249999999999999"/>
  </r>
  <r>
    <m/>
    <m/>
    <m/>
    <m/>
    <m/>
    <m/>
    <m/>
    <m/>
    <m/>
    <m/>
    <m/>
    <m/>
    <m/>
    <m/>
    <m/>
    <m/>
    <m/>
    <m/>
    <m/>
    <m/>
    <m/>
    <n v="9834"/>
    <s v="CA-2017-130302"/>
    <d v="2017-09-14T00:00:00"/>
    <s v="9/19/2017"/>
    <s v="Standard Class"/>
    <s v="CY-12745"/>
    <x v="388"/>
    <x v="1"/>
    <s v="United States"/>
    <s v="Springfield"/>
    <s v="Ohio"/>
    <n v="45503"/>
    <x v="3"/>
    <s v="TEC-AC-10002001"/>
    <x v="2"/>
    <x v="11"/>
    <s v="Logitech Wireless Gaming Headset G930"/>
    <n v="895.94399999999996"/>
    <n v="7"/>
    <n v="0.2"/>
    <n v="190.38810000000001"/>
    <n v="2017"/>
    <x v="8"/>
    <s v="Q3"/>
    <n v="0.21250000000000002"/>
  </r>
  <r>
    <m/>
    <m/>
    <m/>
    <m/>
    <m/>
    <m/>
    <m/>
    <m/>
    <m/>
    <m/>
    <m/>
    <m/>
    <m/>
    <m/>
    <m/>
    <m/>
    <m/>
    <m/>
    <m/>
    <m/>
    <m/>
    <n v="9835"/>
    <s v="CA-2016-126627"/>
    <d v="2016-10-10T00:00:00"/>
    <d v="2016-12-10T00:00:00"/>
    <s v="First Class"/>
    <s v="WB-21850"/>
    <x v="576"/>
    <x v="0"/>
    <s v="United States"/>
    <s v="La Porte"/>
    <s v="Texas"/>
    <n v="77571"/>
    <x v="2"/>
    <s v="FUR-FU-10004963"/>
    <x v="0"/>
    <x v="5"/>
    <s v="Eldon 400 Class Desk Accessories, Black Carbon"/>
    <n v="14"/>
    <n v="4"/>
    <n v="0.6"/>
    <n v="-6.3"/>
    <n v="2016"/>
    <x v="2"/>
    <s v="Q4"/>
    <n v="-0.45"/>
  </r>
  <r>
    <m/>
    <m/>
    <m/>
    <m/>
    <m/>
    <m/>
    <m/>
    <m/>
    <m/>
    <m/>
    <m/>
    <m/>
    <m/>
    <m/>
    <m/>
    <m/>
    <m/>
    <m/>
    <m/>
    <m/>
    <m/>
    <n v="9836"/>
    <s v="CA-2016-126627"/>
    <d v="2016-10-10T00:00:00"/>
    <d v="2016-12-10T00:00:00"/>
    <s v="First Class"/>
    <s v="WB-21850"/>
    <x v="576"/>
    <x v="0"/>
    <s v="United States"/>
    <s v="La Porte"/>
    <s v="Texas"/>
    <n v="77571"/>
    <x v="2"/>
    <s v="OFF-BI-10001597"/>
    <x v="1"/>
    <x v="8"/>
    <s v="Wilson Jones Ledger-Size, Piano-Hinge Binder, 2&quot;, Blue"/>
    <n v="16.391999999999999"/>
    <n v="2"/>
    <n v="0.8"/>
    <n v="-26.2272"/>
    <n v="2016"/>
    <x v="2"/>
    <s v="Q4"/>
    <n v="-1.6"/>
  </r>
  <r>
    <m/>
    <m/>
    <m/>
    <m/>
    <m/>
    <m/>
    <m/>
    <m/>
    <m/>
    <m/>
    <m/>
    <m/>
    <m/>
    <m/>
    <m/>
    <m/>
    <m/>
    <m/>
    <m/>
    <m/>
    <m/>
    <n v="9837"/>
    <s v="US-2016-125402"/>
    <d v="2016-09-25T00:00:00"/>
    <d v="2016-01-10T00:00:00"/>
    <s v="Standard Class"/>
    <s v="DL-12865"/>
    <x v="297"/>
    <x v="0"/>
    <s v="United States"/>
    <s v="Long Beach"/>
    <s v="California"/>
    <n v="90805"/>
    <x v="1"/>
    <s v="OFF-PA-10000141"/>
    <x v="1"/>
    <x v="10"/>
    <s v="Ampad Evidence Wirebond Steno Books, 6&quot; x 9&quot;"/>
    <n v="10.9"/>
    <n v="5"/>
    <n v="0"/>
    <n v="5.1230000000000002"/>
    <n v="2016"/>
    <x v="8"/>
    <s v="Q3"/>
    <n v="0.47000000000000003"/>
  </r>
  <r>
    <m/>
    <m/>
    <m/>
    <m/>
    <m/>
    <m/>
    <m/>
    <m/>
    <m/>
    <m/>
    <m/>
    <m/>
    <m/>
    <m/>
    <m/>
    <m/>
    <m/>
    <m/>
    <m/>
    <m/>
    <m/>
    <n v="9838"/>
    <s v="US-2016-125402"/>
    <d v="2016-09-25T00:00:00"/>
    <d v="2016-01-10T00:00:00"/>
    <s v="Standard Class"/>
    <s v="DL-12865"/>
    <x v="297"/>
    <x v="0"/>
    <s v="United States"/>
    <s v="Long Beach"/>
    <s v="California"/>
    <n v="90805"/>
    <x v="1"/>
    <s v="OFF-LA-10003923"/>
    <x v="1"/>
    <x v="2"/>
    <s v="Alphabetical Labels for Top Tab Filing"/>
    <n v="29.6"/>
    <n v="2"/>
    <n v="0"/>
    <n v="14.8"/>
    <n v="2016"/>
    <x v="8"/>
    <s v="Q3"/>
    <n v="0.5"/>
  </r>
  <r>
    <m/>
    <m/>
    <m/>
    <m/>
    <m/>
    <m/>
    <m/>
    <m/>
    <m/>
    <m/>
    <m/>
    <m/>
    <m/>
    <m/>
    <m/>
    <m/>
    <m/>
    <m/>
    <m/>
    <m/>
    <m/>
    <n v="9839"/>
    <s v="US-2016-125402"/>
    <d v="2016-09-25T00:00:00"/>
    <d v="2016-01-10T00:00:00"/>
    <s v="Standard Class"/>
    <s v="DL-12865"/>
    <x v="297"/>
    <x v="0"/>
    <s v="United States"/>
    <s v="Long Beach"/>
    <s v="California"/>
    <n v="90805"/>
    <x v="1"/>
    <s v="OFF-LA-10001771"/>
    <x v="1"/>
    <x v="2"/>
    <s v="Avery 513"/>
    <n v="4.9800000000000004"/>
    <n v="1"/>
    <n v="0"/>
    <n v="2.2907999999999999"/>
    <n v="2016"/>
    <x v="8"/>
    <s v="Q3"/>
    <n v="0.45999999999999996"/>
  </r>
  <r>
    <m/>
    <m/>
    <m/>
    <m/>
    <m/>
    <m/>
    <m/>
    <m/>
    <m/>
    <m/>
    <m/>
    <m/>
    <m/>
    <m/>
    <m/>
    <m/>
    <m/>
    <m/>
    <m/>
    <m/>
    <m/>
    <n v="9840"/>
    <s v="US-2016-125402"/>
    <d v="2016-09-25T00:00:00"/>
    <d v="2016-01-10T00:00:00"/>
    <s v="Standard Class"/>
    <s v="DL-12865"/>
    <x v="297"/>
    <x v="0"/>
    <s v="United States"/>
    <s v="Long Beach"/>
    <s v="California"/>
    <n v="90805"/>
    <x v="1"/>
    <s v="TEC-CO-10001943"/>
    <x v="2"/>
    <x v="16"/>
    <s v="Canon PC-428 Personal Copier"/>
    <n v="479.976"/>
    <n v="3"/>
    <n v="0.2"/>
    <n v="161.99189999999999"/>
    <n v="2016"/>
    <x v="8"/>
    <s v="Q3"/>
    <n v="0.33749999999999997"/>
  </r>
  <r>
    <m/>
    <m/>
    <m/>
    <m/>
    <m/>
    <m/>
    <m/>
    <m/>
    <m/>
    <m/>
    <m/>
    <m/>
    <m/>
    <m/>
    <m/>
    <m/>
    <m/>
    <m/>
    <m/>
    <m/>
    <m/>
    <n v="9841"/>
    <s v="US-2016-125402"/>
    <d v="2016-09-25T00:00:00"/>
    <d v="2016-01-10T00:00:00"/>
    <s v="Standard Class"/>
    <s v="DL-12865"/>
    <x v="297"/>
    <x v="0"/>
    <s v="United States"/>
    <s v="Long Beach"/>
    <s v="California"/>
    <n v="90805"/>
    <x v="1"/>
    <s v="TEC-PH-10003356"/>
    <x v="2"/>
    <x v="7"/>
    <s v="SmartStand Mobile Device Holder, Assorted Colors"/>
    <n v="44.735999999999997"/>
    <n v="8"/>
    <n v="0.2"/>
    <n v="4.4736000000000002"/>
    <n v="2016"/>
    <x v="8"/>
    <s v="Q3"/>
    <n v="0.1"/>
  </r>
  <r>
    <m/>
    <m/>
    <m/>
    <m/>
    <m/>
    <m/>
    <m/>
    <m/>
    <m/>
    <m/>
    <m/>
    <m/>
    <m/>
    <m/>
    <m/>
    <m/>
    <m/>
    <m/>
    <m/>
    <m/>
    <m/>
    <n v="9842"/>
    <s v="US-2016-125402"/>
    <d v="2016-09-25T00:00:00"/>
    <d v="2016-01-10T00:00:00"/>
    <s v="Standard Class"/>
    <s v="DL-12865"/>
    <x v="297"/>
    <x v="0"/>
    <s v="United States"/>
    <s v="Long Beach"/>
    <s v="California"/>
    <n v="90805"/>
    <x v="1"/>
    <s v="OFF-AR-10002255"/>
    <x v="1"/>
    <x v="6"/>
    <s v="Newell 346"/>
    <n v="5.76"/>
    <n v="2"/>
    <n v="0"/>
    <n v="1.6704000000000001"/>
    <n v="2016"/>
    <x v="8"/>
    <s v="Q3"/>
    <n v="0.29000000000000004"/>
  </r>
  <r>
    <m/>
    <m/>
    <m/>
    <m/>
    <m/>
    <m/>
    <m/>
    <m/>
    <m/>
    <m/>
    <m/>
    <m/>
    <m/>
    <m/>
    <m/>
    <m/>
    <m/>
    <m/>
    <m/>
    <m/>
    <m/>
    <n v="9843"/>
    <s v="US-2016-125402"/>
    <d v="2016-09-25T00:00:00"/>
    <d v="2016-01-10T00:00:00"/>
    <s v="Standard Class"/>
    <s v="DL-12865"/>
    <x v="297"/>
    <x v="0"/>
    <s v="United States"/>
    <s v="Long Beach"/>
    <s v="California"/>
    <n v="90805"/>
    <x v="1"/>
    <s v="FUR-CH-10000665"/>
    <x v="0"/>
    <x v="1"/>
    <s v="Global Airflow Leather Mesh Back Chair, Black"/>
    <n v="483.13600000000002"/>
    <n v="4"/>
    <n v="0.2"/>
    <n v="60.392000000000003"/>
    <n v="2016"/>
    <x v="8"/>
    <s v="Q3"/>
    <n v="0.125"/>
  </r>
  <r>
    <m/>
    <m/>
    <m/>
    <m/>
    <m/>
    <m/>
    <m/>
    <m/>
    <m/>
    <m/>
    <m/>
    <m/>
    <m/>
    <m/>
    <m/>
    <m/>
    <m/>
    <m/>
    <m/>
    <m/>
    <m/>
    <n v="9844"/>
    <s v="CA-2014-163867"/>
    <d v="2014-06-03T00:00:00"/>
    <d v="2014-06-06T00:00:00"/>
    <s v="First Class"/>
    <s v="RE-19450"/>
    <x v="681"/>
    <x v="0"/>
    <s v="United States"/>
    <s v="Decatur"/>
    <s v="Illinois"/>
    <n v="62521"/>
    <x v="2"/>
    <s v="OFF-LA-10001771"/>
    <x v="1"/>
    <x v="2"/>
    <s v="Avery 513"/>
    <n v="15.936"/>
    <n v="4"/>
    <n v="0.2"/>
    <n v="5.1791999999999998"/>
    <n v="2014"/>
    <x v="1"/>
    <s v="Q2"/>
    <n v="0.32500000000000001"/>
  </r>
  <r>
    <m/>
    <m/>
    <m/>
    <m/>
    <m/>
    <m/>
    <m/>
    <m/>
    <m/>
    <m/>
    <m/>
    <m/>
    <m/>
    <m/>
    <m/>
    <m/>
    <m/>
    <m/>
    <m/>
    <m/>
    <m/>
    <n v="9845"/>
    <s v="CA-2014-163867"/>
    <d v="2014-06-03T00:00:00"/>
    <d v="2014-06-06T00:00:00"/>
    <s v="First Class"/>
    <s v="RE-19450"/>
    <x v="681"/>
    <x v="0"/>
    <s v="United States"/>
    <s v="Decatur"/>
    <s v="Illinois"/>
    <n v="62521"/>
    <x v="2"/>
    <s v="FUR-FU-10001475"/>
    <x v="0"/>
    <x v="5"/>
    <s v="Contract Clock, 14&quot;, Brown"/>
    <n v="61.543999999999997"/>
    <n v="7"/>
    <n v="0.6"/>
    <n v="-40.003599999999999"/>
    <n v="2014"/>
    <x v="1"/>
    <s v="Q2"/>
    <n v="-0.65"/>
  </r>
  <r>
    <m/>
    <m/>
    <m/>
    <m/>
    <m/>
    <m/>
    <m/>
    <m/>
    <m/>
    <m/>
    <m/>
    <m/>
    <m/>
    <m/>
    <m/>
    <m/>
    <m/>
    <m/>
    <m/>
    <m/>
    <m/>
    <n v="9846"/>
    <s v="CA-2014-163867"/>
    <d v="2014-06-03T00:00:00"/>
    <d v="2014-06-06T00:00:00"/>
    <s v="First Class"/>
    <s v="RE-19450"/>
    <x v="681"/>
    <x v="0"/>
    <s v="United States"/>
    <s v="Decatur"/>
    <s v="Illinois"/>
    <n v="62521"/>
    <x v="2"/>
    <s v="OFF-ST-10000877"/>
    <x v="1"/>
    <x v="4"/>
    <s v="Recycled Steel Personal File for Standard File Folders"/>
    <n v="132.696"/>
    <n v="3"/>
    <n v="0.2"/>
    <n v="9.9521999999999995"/>
    <n v="2014"/>
    <x v="1"/>
    <s v="Q2"/>
    <n v="7.4999999999999997E-2"/>
  </r>
  <r>
    <m/>
    <m/>
    <m/>
    <m/>
    <m/>
    <m/>
    <m/>
    <m/>
    <m/>
    <m/>
    <m/>
    <m/>
    <m/>
    <m/>
    <m/>
    <m/>
    <m/>
    <m/>
    <m/>
    <m/>
    <m/>
    <n v="9847"/>
    <s v="CA-2017-169327"/>
    <d v="2017-09-02T00:00:00"/>
    <d v="2017-04-09T00:00:00"/>
    <s v="Second Class"/>
    <s v="MH-17290"/>
    <x v="762"/>
    <x v="2"/>
    <s v="United States"/>
    <s v="Los Angeles"/>
    <s v="California"/>
    <n v="90008"/>
    <x v="1"/>
    <s v="OFF-AP-10001492"/>
    <x v="1"/>
    <x v="9"/>
    <s v="Acco Six-Outlet Power Strip, 4' Cord Length"/>
    <n v="43.1"/>
    <n v="5"/>
    <n v="0"/>
    <n v="11.206"/>
    <n v="2017"/>
    <x v="8"/>
    <s v="Q3"/>
    <n v="0.25999999999999995"/>
  </r>
  <r>
    <m/>
    <m/>
    <m/>
    <m/>
    <m/>
    <m/>
    <m/>
    <m/>
    <m/>
    <m/>
    <m/>
    <m/>
    <m/>
    <m/>
    <m/>
    <m/>
    <m/>
    <m/>
    <m/>
    <m/>
    <m/>
    <n v="9848"/>
    <s v="CA-2017-169327"/>
    <d v="2017-09-02T00:00:00"/>
    <d v="2017-04-09T00:00:00"/>
    <s v="Second Class"/>
    <s v="MH-17290"/>
    <x v="762"/>
    <x v="2"/>
    <s v="United States"/>
    <s v="Los Angeles"/>
    <s v="California"/>
    <n v="90008"/>
    <x v="1"/>
    <s v="FUR-FU-10004188"/>
    <x v="0"/>
    <x v="5"/>
    <s v="Luxo Professional Combination Clamp-On Lamps"/>
    <n v="511.5"/>
    <n v="5"/>
    <n v="0"/>
    <n v="132.99"/>
    <n v="2017"/>
    <x v="8"/>
    <s v="Q3"/>
    <n v="0.26"/>
  </r>
  <r>
    <m/>
    <m/>
    <m/>
    <m/>
    <m/>
    <m/>
    <m/>
    <m/>
    <m/>
    <m/>
    <m/>
    <m/>
    <m/>
    <m/>
    <m/>
    <m/>
    <m/>
    <m/>
    <m/>
    <m/>
    <m/>
    <n v="9849"/>
    <s v="CA-2017-169327"/>
    <d v="2017-09-02T00:00:00"/>
    <d v="2017-04-09T00:00:00"/>
    <s v="Second Class"/>
    <s v="MH-17290"/>
    <x v="762"/>
    <x v="2"/>
    <s v="United States"/>
    <s v="Los Angeles"/>
    <s v="California"/>
    <n v="90008"/>
    <x v="1"/>
    <s v="OFF-BI-10004330"/>
    <x v="1"/>
    <x v="8"/>
    <s v="GBC Velobind Prepunched Cover Sets, Regency Series"/>
    <n v="147.91999999999999"/>
    <n v="5"/>
    <n v="0.2"/>
    <n v="46.225000000000001"/>
    <n v="2017"/>
    <x v="8"/>
    <s v="Q3"/>
    <n v="0.31250000000000006"/>
  </r>
  <r>
    <m/>
    <m/>
    <m/>
    <m/>
    <m/>
    <m/>
    <m/>
    <m/>
    <m/>
    <m/>
    <m/>
    <m/>
    <m/>
    <m/>
    <m/>
    <m/>
    <m/>
    <m/>
    <m/>
    <m/>
    <m/>
    <n v="9850"/>
    <s v="CA-2014-142979"/>
    <d v="2014-04-12T00:00:00"/>
    <s v="4/18/2014"/>
    <s v="Standard Class"/>
    <s v="EH-13765"/>
    <x v="553"/>
    <x v="1"/>
    <s v="United States"/>
    <s v="Lodi"/>
    <s v="California"/>
    <n v="95240"/>
    <x v="1"/>
    <s v="OFF-AR-10002987"/>
    <x v="1"/>
    <x v="6"/>
    <s v="Prismacolor Color Pencil Set"/>
    <n v="39.68"/>
    <n v="2"/>
    <n v="0"/>
    <n v="16.268799999999999"/>
    <n v="2014"/>
    <x v="3"/>
    <s v="Q2"/>
    <n v="0.41"/>
  </r>
  <r>
    <m/>
    <m/>
    <m/>
    <m/>
    <m/>
    <m/>
    <m/>
    <m/>
    <m/>
    <m/>
    <m/>
    <m/>
    <m/>
    <m/>
    <m/>
    <m/>
    <m/>
    <m/>
    <m/>
    <m/>
    <m/>
    <n v="9851"/>
    <s v="CA-2016-158155"/>
    <d v="2016-05-02T00:00:00"/>
    <d v="2016-06-05T00:00:00"/>
    <s v="Standard Class"/>
    <s v="EH-13765"/>
    <x v="553"/>
    <x v="1"/>
    <s v="United States"/>
    <s v="New York City"/>
    <s v="New York"/>
    <n v="10009"/>
    <x v="3"/>
    <s v="FUR-FU-10000732"/>
    <x v="0"/>
    <x v="5"/>
    <s v="Eldon 200 Class Desk Accessories"/>
    <n v="12.56"/>
    <n v="2"/>
    <n v="0"/>
    <n v="4.0191999999999997"/>
    <n v="2016"/>
    <x v="5"/>
    <s v="Q2"/>
    <n v="0.31999999999999995"/>
  </r>
  <r>
    <m/>
    <m/>
    <m/>
    <m/>
    <m/>
    <m/>
    <m/>
    <m/>
    <m/>
    <m/>
    <m/>
    <m/>
    <m/>
    <m/>
    <m/>
    <m/>
    <m/>
    <m/>
    <m/>
    <m/>
    <m/>
    <n v="9852"/>
    <s v="CA-2016-158155"/>
    <d v="2016-05-02T00:00:00"/>
    <d v="2016-06-05T00:00:00"/>
    <s v="Standard Class"/>
    <s v="EH-13765"/>
    <x v="553"/>
    <x v="1"/>
    <s v="United States"/>
    <s v="New York City"/>
    <s v="New York"/>
    <n v="10009"/>
    <x v="3"/>
    <s v="OFF-BI-10001670"/>
    <x v="1"/>
    <x v="8"/>
    <s v="Vinyl Sectional Post Binders"/>
    <n v="90.48"/>
    <n v="3"/>
    <n v="0.2"/>
    <n v="33.93"/>
    <n v="2016"/>
    <x v="5"/>
    <s v="Q2"/>
    <n v="0.375"/>
  </r>
  <r>
    <m/>
    <m/>
    <m/>
    <m/>
    <m/>
    <m/>
    <m/>
    <m/>
    <m/>
    <m/>
    <m/>
    <m/>
    <m/>
    <m/>
    <m/>
    <m/>
    <m/>
    <m/>
    <m/>
    <m/>
    <m/>
    <n v="9853"/>
    <s v="CA-2016-158155"/>
    <d v="2016-05-02T00:00:00"/>
    <d v="2016-06-05T00:00:00"/>
    <s v="Standard Class"/>
    <s v="EH-13765"/>
    <x v="553"/>
    <x v="1"/>
    <s v="United States"/>
    <s v="New York City"/>
    <s v="New York"/>
    <n v="10009"/>
    <x v="3"/>
    <s v="OFF-PA-10000533"/>
    <x v="1"/>
    <x v="10"/>
    <s v="Southworth Parchment Paper &amp; Envelopes"/>
    <n v="13.08"/>
    <n v="2"/>
    <n v="0"/>
    <n v="6.0167999999999999"/>
    <n v="2016"/>
    <x v="5"/>
    <s v="Q2"/>
    <n v="0.45999999999999996"/>
  </r>
  <r>
    <m/>
    <m/>
    <m/>
    <m/>
    <m/>
    <m/>
    <m/>
    <m/>
    <m/>
    <m/>
    <m/>
    <m/>
    <m/>
    <m/>
    <m/>
    <m/>
    <m/>
    <m/>
    <m/>
    <m/>
    <m/>
    <n v="9854"/>
    <s v="CA-2016-158155"/>
    <d v="2016-05-02T00:00:00"/>
    <d v="2016-06-05T00:00:00"/>
    <s v="Standard Class"/>
    <s v="EH-13765"/>
    <x v="553"/>
    <x v="1"/>
    <s v="United States"/>
    <s v="New York City"/>
    <s v="New York"/>
    <n v="10009"/>
    <x v="3"/>
    <s v="FUR-FU-10002253"/>
    <x v="0"/>
    <x v="5"/>
    <s v="Howard Miller 13&quot; Diameter Pewter Finish Round Wall Clock"/>
    <n v="214.7"/>
    <n v="5"/>
    <n v="0"/>
    <n v="83.733000000000004"/>
    <n v="2016"/>
    <x v="5"/>
    <s v="Q2"/>
    <n v="0.39"/>
  </r>
  <r>
    <m/>
    <m/>
    <m/>
    <m/>
    <m/>
    <m/>
    <m/>
    <m/>
    <m/>
    <m/>
    <m/>
    <m/>
    <m/>
    <m/>
    <m/>
    <m/>
    <m/>
    <m/>
    <m/>
    <m/>
    <m/>
    <n v="9855"/>
    <s v="CA-2017-138870"/>
    <d v="2017-06-19T00:00:00"/>
    <s v="6/23/2017"/>
    <s v="Standard Class"/>
    <s v="GA-14515"/>
    <x v="654"/>
    <x v="0"/>
    <s v="United States"/>
    <s v="San Francisco"/>
    <s v="California"/>
    <n v="94109"/>
    <x v="1"/>
    <s v="FUR-FU-10002396"/>
    <x v="0"/>
    <x v="5"/>
    <s v="DAX Copper Panel Document Frame, 5 x 7 Size"/>
    <n v="50.32"/>
    <n v="4"/>
    <n v="0"/>
    <n v="21.134399999999999"/>
    <n v="2017"/>
    <x v="1"/>
    <s v="Q2"/>
    <n v="0.42"/>
  </r>
  <r>
    <m/>
    <m/>
    <m/>
    <m/>
    <m/>
    <m/>
    <m/>
    <m/>
    <m/>
    <m/>
    <m/>
    <m/>
    <m/>
    <m/>
    <m/>
    <m/>
    <m/>
    <m/>
    <m/>
    <m/>
    <m/>
    <n v="9856"/>
    <s v="CA-2017-138870"/>
    <d v="2017-06-19T00:00:00"/>
    <s v="6/23/2017"/>
    <s v="Standard Class"/>
    <s v="GA-14515"/>
    <x v="654"/>
    <x v="0"/>
    <s v="United States"/>
    <s v="San Francisco"/>
    <s v="California"/>
    <n v="94109"/>
    <x v="1"/>
    <s v="OFF-PA-10004438"/>
    <x v="1"/>
    <x v="10"/>
    <s v="Xerox 1907"/>
    <n v="24.56"/>
    <n v="2"/>
    <n v="0"/>
    <n v="11.543200000000001"/>
    <n v="2017"/>
    <x v="1"/>
    <s v="Q2"/>
    <n v="0.47000000000000003"/>
  </r>
  <r>
    <m/>
    <m/>
    <m/>
    <m/>
    <m/>
    <m/>
    <m/>
    <m/>
    <m/>
    <m/>
    <m/>
    <m/>
    <m/>
    <m/>
    <m/>
    <m/>
    <m/>
    <m/>
    <m/>
    <m/>
    <m/>
    <n v="9857"/>
    <s v="CA-2014-120950"/>
    <d v="2014-11-06T00:00:00"/>
    <d v="2014-11-11T00:00:00"/>
    <s v="Standard Class"/>
    <s v="GA-14515"/>
    <x v="654"/>
    <x v="0"/>
    <s v="United States"/>
    <s v="Columbus"/>
    <s v="Georgia"/>
    <n v="31907"/>
    <x v="0"/>
    <s v="OFF-PA-10000587"/>
    <x v="1"/>
    <x v="10"/>
    <s v="Array Parchment Paper, Assorted Colors"/>
    <n v="43.68"/>
    <n v="6"/>
    <n v="0"/>
    <n v="20.9664"/>
    <n v="2014"/>
    <x v="0"/>
    <s v="Q4"/>
    <n v="0.48"/>
  </r>
  <r>
    <m/>
    <m/>
    <m/>
    <m/>
    <m/>
    <m/>
    <m/>
    <m/>
    <m/>
    <m/>
    <m/>
    <m/>
    <m/>
    <m/>
    <m/>
    <m/>
    <m/>
    <m/>
    <m/>
    <m/>
    <m/>
    <n v="9858"/>
    <s v="CA-2015-164301"/>
    <d v="2015-03-26T00:00:00"/>
    <s v="3/30/2015"/>
    <s v="Standard Class"/>
    <s v="EB-13840"/>
    <x v="225"/>
    <x v="1"/>
    <s v="United States"/>
    <s v="Seattle"/>
    <s v="Washington"/>
    <n v="98103"/>
    <x v="1"/>
    <s v="FUR-TA-10001889"/>
    <x v="0"/>
    <x v="3"/>
    <s v="Bush Advantage Collection Racetrack Conference Table"/>
    <n v="3393.68"/>
    <n v="8"/>
    <n v="0"/>
    <n v="610.86239999999998"/>
    <n v="2015"/>
    <x v="10"/>
    <s v="Q1"/>
    <n v="0.18"/>
  </r>
  <r>
    <m/>
    <m/>
    <m/>
    <m/>
    <m/>
    <m/>
    <m/>
    <m/>
    <m/>
    <m/>
    <m/>
    <m/>
    <m/>
    <m/>
    <m/>
    <m/>
    <m/>
    <m/>
    <m/>
    <m/>
    <m/>
    <n v="9859"/>
    <s v="CA-2017-113278"/>
    <d v="2017-01-14T00:00:00"/>
    <s v="1/20/2017"/>
    <s v="Standard Class"/>
    <s v="HR-14770"/>
    <x v="367"/>
    <x v="2"/>
    <s v="United States"/>
    <s v="Richmond"/>
    <s v="Indiana"/>
    <n v="47374"/>
    <x v="2"/>
    <s v="OFF-ST-10001590"/>
    <x v="1"/>
    <x v="4"/>
    <s v="Tenex Personal Project File with Scoop Front Design, Black"/>
    <n v="67.400000000000006"/>
    <n v="5"/>
    <n v="0"/>
    <n v="17.524000000000001"/>
    <n v="2017"/>
    <x v="9"/>
    <s v="Q1"/>
    <n v="0.26"/>
  </r>
  <r>
    <m/>
    <m/>
    <m/>
    <m/>
    <m/>
    <m/>
    <m/>
    <m/>
    <m/>
    <m/>
    <m/>
    <m/>
    <m/>
    <m/>
    <m/>
    <m/>
    <m/>
    <m/>
    <m/>
    <m/>
    <m/>
    <n v="9860"/>
    <s v="CA-2017-113278"/>
    <d v="2017-01-14T00:00:00"/>
    <s v="1/20/2017"/>
    <s v="Standard Class"/>
    <s v="HR-14770"/>
    <x v="367"/>
    <x v="2"/>
    <s v="United States"/>
    <s v="Richmond"/>
    <s v="Indiana"/>
    <n v="47374"/>
    <x v="2"/>
    <s v="OFF-FA-10003472"/>
    <x v="1"/>
    <x v="13"/>
    <s v="Bagged Rubber Bands"/>
    <n v="2.52"/>
    <n v="2"/>
    <n v="0"/>
    <n v="0.1008"/>
    <n v="2017"/>
    <x v="9"/>
    <s v="Q1"/>
    <n v="0.04"/>
  </r>
  <r>
    <m/>
    <m/>
    <m/>
    <m/>
    <m/>
    <m/>
    <m/>
    <m/>
    <m/>
    <m/>
    <m/>
    <m/>
    <m/>
    <m/>
    <m/>
    <m/>
    <m/>
    <m/>
    <m/>
    <m/>
    <m/>
    <n v="9861"/>
    <s v="CA-2017-113278"/>
    <d v="2017-01-14T00:00:00"/>
    <s v="1/20/2017"/>
    <s v="Standard Class"/>
    <s v="HR-14770"/>
    <x v="367"/>
    <x v="2"/>
    <s v="United States"/>
    <s v="Richmond"/>
    <s v="Indiana"/>
    <n v="47374"/>
    <x v="2"/>
    <s v="TEC-PH-10000169"/>
    <x v="2"/>
    <x v="7"/>
    <s v="ARKON Windshield Dashboard Air Vent Car Mount Holder"/>
    <n v="67.8"/>
    <n v="4"/>
    <n v="0"/>
    <n v="1.3560000000000001"/>
    <n v="2017"/>
    <x v="9"/>
    <s v="Q1"/>
    <n v="2.0000000000000004E-2"/>
  </r>
  <r>
    <m/>
    <m/>
    <m/>
    <m/>
    <m/>
    <m/>
    <m/>
    <m/>
    <m/>
    <m/>
    <m/>
    <m/>
    <m/>
    <m/>
    <m/>
    <m/>
    <m/>
    <m/>
    <m/>
    <m/>
    <m/>
    <n v="9862"/>
    <s v="CA-2017-113278"/>
    <d v="2017-01-14T00:00:00"/>
    <s v="1/20/2017"/>
    <s v="Standard Class"/>
    <s v="HR-14770"/>
    <x v="367"/>
    <x v="2"/>
    <s v="United States"/>
    <s v="Richmond"/>
    <s v="Indiana"/>
    <n v="47374"/>
    <x v="2"/>
    <s v="OFF-ST-10002562"/>
    <x v="1"/>
    <x v="4"/>
    <s v="Staple magnet"/>
    <n v="18.760000000000002"/>
    <n v="2"/>
    <n v="0"/>
    <n v="5.2527999999999997"/>
    <n v="2017"/>
    <x v="9"/>
    <s v="Q1"/>
    <n v="0.27999999999999997"/>
  </r>
  <r>
    <m/>
    <m/>
    <m/>
    <m/>
    <m/>
    <m/>
    <m/>
    <m/>
    <m/>
    <m/>
    <m/>
    <m/>
    <m/>
    <m/>
    <m/>
    <m/>
    <m/>
    <m/>
    <m/>
    <m/>
    <m/>
    <n v="9863"/>
    <s v="CA-2017-113278"/>
    <d v="2017-01-14T00:00:00"/>
    <s v="1/20/2017"/>
    <s v="Standard Class"/>
    <s v="HR-14770"/>
    <x v="367"/>
    <x v="2"/>
    <s v="United States"/>
    <s v="Richmond"/>
    <s v="Indiana"/>
    <n v="47374"/>
    <x v="2"/>
    <s v="TEC-AC-10001445"/>
    <x v="2"/>
    <x v="11"/>
    <s v="Imation USB 2.0 Swivel Flash Drive USB flash drive - 4 GB - Pink"/>
    <n v="12.12"/>
    <n v="4"/>
    <n v="0"/>
    <n v="2.5451999999999999"/>
    <n v="2017"/>
    <x v="9"/>
    <s v="Q1"/>
    <n v="0.21"/>
  </r>
  <r>
    <m/>
    <m/>
    <m/>
    <m/>
    <m/>
    <m/>
    <m/>
    <m/>
    <m/>
    <m/>
    <m/>
    <m/>
    <m/>
    <m/>
    <m/>
    <m/>
    <m/>
    <m/>
    <m/>
    <m/>
    <m/>
    <n v="9864"/>
    <s v="CA-2017-113278"/>
    <d v="2017-01-14T00:00:00"/>
    <s v="1/20/2017"/>
    <s v="Standard Class"/>
    <s v="HR-14770"/>
    <x v="367"/>
    <x v="2"/>
    <s v="United States"/>
    <s v="Richmond"/>
    <s v="Indiana"/>
    <n v="47374"/>
    <x v="2"/>
    <s v="OFF-PA-10004156"/>
    <x v="1"/>
    <x v="10"/>
    <s v="Xerox 188"/>
    <n v="11.34"/>
    <n v="1"/>
    <n v="0"/>
    <n v="5.5566000000000004"/>
    <n v="2017"/>
    <x v="9"/>
    <s v="Q1"/>
    <n v="0.49000000000000005"/>
  </r>
  <r>
    <m/>
    <m/>
    <m/>
    <m/>
    <m/>
    <m/>
    <m/>
    <m/>
    <m/>
    <m/>
    <m/>
    <m/>
    <m/>
    <m/>
    <m/>
    <m/>
    <m/>
    <m/>
    <m/>
    <m/>
    <m/>
    <n v="9865"/>
    <s v="CA-2017-113278"/>
    <d v="2017-01-14T00:00:00"/>
    <s v="1/20/2017"/>
    <s v="Standard Class"/>
    <s v="HR-14770"/>
    <x v="367"/>
    <x v="2"/>
    <s v="United States"/>
    <s v="Richmond"/>
    <s v="Indiana"/>
    <n v="47374"/>
    <x v="2"/>
    <s v="TEC-AC-10004469"/>
    <x v="2"/>
    <x v="11"/>
    <s v="Microsoft Sculpt Comfort Mouse"/>
    <n v="159.80000000000001"/>
    <n v="4"/>
    <n v="0"/>
    <n v="70.311999999999998"/>
    <n v="2017"/>
    <x v="9"/>
    <s v="Q1"/>
    <n v="0.43999999999999995"/>
  </r>
  <r>
    <m/>
    <m/>
    <m/>
    <m/>
    <m/>
    <m/>
    <m/>
    <m/>
    <m/>
    <m/>
    <m/>
    <m/>
    <m/>
    <m/>
    <m/>
    <m/>
    <m/>
    <m/>
    <m/>
    <m/>
    <m/>
    <n v="9866"/>
    <s v="CA-2017-113278"/>
    <d v="2017-01-14T00:00:00"/>
    <s v="1/20/2017"/>
    <s v="Standard Class"/>
    <s v="HR-14770"/>
    <x v="367"/>
    <x v="2"/>
    <s v="United States"/>
    <s v="Richmond"/>
    <s v="Indiana"/>
    <n v="47374"/>
    <x v="2"/>
    <s v="FUR-FU-10001037"/>
    <x v="0"/>
    <x v="5"/>
    <s v="DAX Charcoal/Nickel-Tone Document Frame, 5 x 7"/>
    <n v="18.96"/>
    <n v="2"/>
    <n v="0"/>
    <n v="8.532"/>
    <n v="2017"/>
    <x v="9"/>
    <s v="Q1"/>
    <n v="0.44999999999999996"/>
  </r>
  <r>
    <m/>
    <m/>
    <m/>
    <m/>
    <m/>
    <m/>
    <m/>
    <m/>
    <m/>
    <m/>
    <m/>
    <m/>
    <m/>
    <m/>
    <m/>
    <m/>
    <m/>
    <m/>
    <m/>
    <m/>
    <m/>
    <n v="9867"/>
    <s v="US-2015-116981"/>
    <d v="2015-03-26T00:00:00"/>
    <s v="3/28/2015"/>
    <s v="Second Class"/>
    <s v="SM-20950"/>
    <x v="416"/>
    <x v="1"/>
    <s v="United States"/>
    <s v="New York City"/>
    <s v="New York"/>
    <n v="10009"/>
    <x v="3"/>
    <s v="OFF-ST-10002615"/>
    <x v="1"/>
    <x v="4"/>
    <s v="Dual Level, Single-Width Filing Carts"/>
    <n v="1085.42"/>
    <n v="7"/>
    <n v="0"/>
    <n v="282.20920000000001"/>
    <n v="2015"/>
    <x v="10"/>
    <s v="Q1"/>
    <n v="0.26"/>
  </r>
  <r>
    <m/>
    <m/>
    <m/>
    <m/>
    <m/>
    <m/>
    <m/>
    <m/>
    <m/>
    <m/>
    <m/>
    <m/>
    <m/>
    <m/>
    <m/>
    <m/>
    <m/>
    <m/>
    <m/>
    <m/>
    <m/>
    <n v="9868"/>
    <s v="US-2015-116981"/>
    <d v="2015-03-26T00:00:00"/>
    <s v="3/28/2015"/>
    <s v="Second Class"/>
    <s v="SM-20950"/>
    <x v="416"/>
    <x v="1"/>
    <s v="United States"/>
    <s v="New York City"/>
    <s v="New York"/>
    <n v="10009"/>
    <x v="3"/>
    <s v="OFF-AP-10000595"/>
    <x v="1"/>
    <x v="9"/>
    <s v="Disposable Triple-Filter Dust Bags"/>
    <n v="13.11"/>
    <n v="3"/>
    <n v="0"/>
    <n v="3.4085999999999999"/>
    <n v="2015"/>
    <x v="10"/>
    <s v="Q1"/>
    <n v="0.26"/>
  </r>
  <r>
    <m/>
    <m/>
    <m/>
    <m/>
    <m/>
    <m/>
    <m/>
    <m/>
    <m/>
    <m/>
    <m/>
    <m/>
    <m/>
    <m/>
    <m/>
    <m/>
    <m/>
    <m/>
    <m/>
    <m/>
    <m/>
    <n v="9869"/>
    <s v="CA-2014-114195"/>
    <d v="2014-11-01T00:00:00"/>
    <d v="2014-03-11T00:00:00"/>
    <s v="First Class"/>
    <s v="EA-14035"/>
    <x v="105"/>
    <x v="1"/>
    <s v="United States"/>
    <s v="Mason"/>
    <s v="Ohio"/>
    <n v="45040"/>
    <x v="3"/>
    <s v="FUR-FU-10002253"/>
    <x v="0"/>
    <x v="5"/>
    <s v="Howard Miller 13&quot; Diameter Pewter Finish Round Wall Clock"/>
    <n v="68.703999999999994"/>
    <n v="2"/>
    <n v="0.2"/>
    <n v="16.3172"/>
    <n v="2014"/>
    <x v="0"/>
    <s v="Q4"/>
    <n v="0.23750000000000002"/>
  </r>
  <r>
    <m/>
    <m/>
    <m/>
    <m/>
    <m/>
    <m/>
    <m/>
    <m/>
    <m/>
    <m/>
    <m/>
    <m/>
    <m/>
    <m/>
    <m/>
    <m/>
    <m/>
    <m/>
    <m/>
    <m/>
    <m/>
    <n v="9870"/>
    <s v="CA-2014-114195"/>
    <d v="2014-11-01T00:00:00"/>
    <d v="2014-03-11T00:00:00"/>
    <s v="First Class"/>
    <s v="EA-14035"/>
    <x v="105"/>
    <x v="1"/>
    <s v="United States"/>
    <s v="Mason"/>
    <s v="Ohio"/>
    <n v="45040"/>
    <x v="3"/>
    <s v="OFF-BI-10000494"/>
    <x v="1"/>
    <x v="8"/>
    <s v="Acco Economy Flexible Poly Round Ring Binder"/>
    <n v="3.1320000000000001"/>
    <n v="2"/>
    <n v="0.7"/>
    <n v="-2.61"/>
    <n v="2014"/>
    <x v="0"/>
    <s v="Q4"/>
    <n v="-0.83333333333333326"/>
  </r>
  <r>
    <m/>
    <m/>
    <m/>
    <m/>
    <m/>
    <m/>
    <m/>
    <m/>
    <m/>
    <m/>
    <m/>
    <m/>
    <m/>
    <m/>
    <m/>
    <m/>
    <m/>
    <m/>
    <m/>
    <m/>
    <m/>
    <n v="9871"/>
    <s v="CA-2014-114195"/>
    <d v="2014-11-01T00:00:00"/>
    <d v="2014-03-11T00:00:00"/>
    <s v="First Class"/>
    <s v="EA-14035"/>
    <x v="105"/>
    <x v="1"/>
    <s v="United States"/>
    <s v="Mason"/>
    <s v="Ohio"/>
    <n v="45040"/>
    <x v="3"/>
    <s v="OFF-BI-10001658"/>
    <x v="1"/>
    <x v="8"/>
    <s v="GBC Standard Therm-A-Bind Covers"/>
    <n v="22.428000000000001"/>
    <n v="3"/>
    <n v="0.7"/>
    <n v="-17.942399999999999"/>
    <n v="2014"/>
    <x v="0"/>
    <s v="Q4"/>
    <n v="-0.79999999999999993"/>
  </r>
  <r>
    <m/>
    <m/>
    <m/>
    <m/>
    <m/>
    <m/>
    <m/>
    <m/>
    <m/>
    <m/>
    <m/>
    <m/>
    <m/>
    <m/>
    <m/>
    <m/>
    <m/>
    <m/>
    <m/>
    <m/>
    <m/>
    <n v="9872"/>
    <s v="CA-2017-146269"/>
    <d v="2017-10-06T00:00:00"/>
    <d v="2017-06-10T00:00:00"/>
    <s v="Same Day"/>
    <s v="MH-17455"/>
    <x v="708"/>
    <x v="0"/>
    <s v="United States"/>
    <s v="Chicago"/>
    <s v="Illinois"/>
    <n v="60623"/>
    <x v="2"/>
    <s v="OFF-ST-10003208"/>
    <x v="1"/>
    <x v="4"/>
    <s v="Adjustable Depth Letter/Legal Cart"/>
    <n v="290.33600000000001"/>
    <n v="2"/>
    <n v="0.2"/>
    <n v="32.662799999999997"/>
    <n v="2017"/>
    <x v="2"/>
    <s v="Q4"/>
    <n v="0.11249999999999999"/>
  </r>
  <r>
    <m/>
    <m/>
    <m/>
    <m/>
    <m/>
    <m/>
    <m/>
    <m/>
    <m/>
    <m/>
    <m/>
    <m/>
    <m/>
    <m/>
    <m/>
    <m/>
    <m/>
    <m/>
    <m/>
    <m/>
    <m/>
    <n v="9873"/>
    <s v="CA-2017-146269"/>
    <d v="2017-10-06T00:00:00"/>
    <d v="2017-06-10T00:00:00"/>
    <s v="Same Day"/>
    <s v="MH-17455"/>
    <x v="708"/>
    <x v="0"/>
    <s v="United States"/>
    <s v="Chicago"/>
    <s v="Illinois"/>
    <n v="60623"/>
    <x v="2"/>
    <s v="OFF-AR-10004790"/>
    <x v="1"/>
    <x v="6"/>
    <s v="Staples in misc. colors"/>
    <n v="19.152000000000001"/>
    <n v="2"/>
    <n v="0.2"/>
    <n v="1.1970000000000001"/>
    <n v="2017"/>
    <x v="2"/>
    <s v="Q4"/>
    <n v="6.25E-2"/>
  </r>
  <r>
    <m/>
    <m/>
    <m/>
    <m/>
    <m/>
    <m/>
    <m/>
    <m/>
    <m/>
    <m/>
    <m/>
    <m/>
    <m/>
    <m/>
    <m/>
    <m/>
    <m/>
    <m/>
    <m/>
    <m/>
    <m/>
    <n v="9874"/>
    <s v="CA-2016-100587"/>
    <d v="2016-12-10T00:00:00"/>
    <s v="12/14/2016"/>
    <s v="Standard Class"/>
    <s v="SL-20155"/>
    <x v="359"/>
    <x v="2"/>
    <s v="United States"/>
    <s v="New York City"/>
    <s v="New York"/>
    <n v="10024"/>
    <x v="3"/>
    <s v="OFF-PA-10004609"/>
    <x v="1"/>
    <x v="10"/>
    <s v="Xerox 221"/>
    <n v="6.48"/>
    <n v="1"/>
    <n v="0"/>
    <n v="3.1103999999999998"/>
    <n v="2016"/>
    <x v="4"/>
    <s v="Q4"/>
    <n v="0.47999999999999993"/>
  </r>
  <r>
    <m/>
    <m/>
    <m/>
    <m/>
    <m/>
    <m/>
    <m/>
    <m/>
    <m/>
    <m/>
    <m/>
    <m/>
    <m/>
    <m/>
    <m/>
    <m/>
    <m/>
    <m/>
    <m/>
    <m/>
    <m/>
    <n v="9875"/>
    <s v="CA-2016-166653"/>
    <d v="2016-09-22T00:00:00"/>
    <s v="9/24/2016"/>
    <s v="Second Class"/>
    <s v="NP-18685"/>
    <x v="472"/>
    <x v="2"/>
    <s v="United States"/>
    <s v="Parma"/>
    <s v="Ohio"/>
    <n v="44134"/>
    <x v="3"/>
    <s v="OFF-EN-10003055"/>
    <x v="1"/>
    <x v="12"/>
    <s v="Blue String-Tie &amp; Button Interoffice Envelopes, 10 x 13"/>
    <n v="63.968000000000004"/>
    <n v="2"/>
    <n v="0.2"/>
    <n v="19.989999999999998"/>
    <n v="2016"/>
    <x v="8"/>
    <s v="Q3"/>
    <n v="0.31249999999999994"/>
  </r>
  <r>
    <m/>
    <m/>
    <m/>
    <m/>
    <m/>
    <m/>
    <m/>
    <m/>
    <m/>
    <m/>
    <m/>
    <m/>
    <m/>
    <m/>
    <m/>
    <m/>
    <m/>
    <m/>
    <m/>
    <m/>
    <m/>
    <n v="9876"/>
    <s v="CA-2015-130855"/>
    <d v="2015-12-29T00:00:00"/>
    <d v="2016-05-01T00:00:00"/>
    <s v="Standard Class"/>
    <s v="RF-19840"/>
    <x v="167"/>
    <x v="0"/>
    <s v="United States"/>
    <s v="New York City"/>
    <s v="New York"/>
    <n v="10035"/>
    <x v="3"/>
    <s v="OFF-SU-10003936"/>
    <x v="1"/>
    <x v="14"/>
    <s v="Acme Serrated Blade Letter Opener"/>
    <n v="6.36"/>
    <n v="2"/>
    <n v="0"/>
    <n v="6.3600000000000004E-2"/>
    <n v="2015"/>
    <x v="4"/>
    <s v="Q4"/>
    <n v="0.01"/>
  </r>
  <r>
    <m/>
    <m/>
    <m/>
    <m/>
    <m/>
    <m/>
    <m/>
    <m/>
    <m/>
    <m/>
    <m/>
    <m/>
    <m/>
    <m/>
    <m/>
    <m/>
    <m/>
    <m/>
    <m/>
    <m/>
    <m/>
    <n v="9877"/>
    <s v="US-2017-166324"/>
    <d v="2017-04-20T00:00:00"/>
    <s v="4/21/2017"/>
    <s v="First Class"/>
    <s v="BE-11455"/>
    <x v="534"/>
    <x v="2"/>
    <s v="United States"/>
    <s v="Cleveland"/>
    <s v="Ohio"/>
    <n v="44105"/>
    <x v="3"/>
    <s v="OFF-ST-10000078"/>
    <x v="1"/>
    <x v="4"/>
    <s v="Tennsco 6- and 18-Compartment Lockers"/>
    <n v="848.54399999999998"/>
    <n v="4"/>
    <n v="0.2"/>
    <n v="-21.2136"/>
    <n v="2017"/>
    <x v="3"/>
    <s v="Q2"/>
    <n v="-2.5000000000000001E-2"/>
  </r>
  <r>
    <m/>
    <m/>
    <m/>
    <m/>
    <m/>
    <m/>
    <m/>
    <m/>
    <m/>
    <m/>
    <m/>
    <m/>
    <m/>
    <m/>
    <m/>
    <m/>
    <m/>
    <m/>
    <m/>
    <m/>
    <m/>
    <n v="9878"/>
    <s v="US-2017-166324"/>
    <d v="2017-04-20T00:00:00"/>
    <s v="4/21/2017"/>
    <s v="First Class"/>
    <s v="BE-11455"/>
    <x v="534"/>
    <x v="2"/>
    <s v="United States"/>
    <s v="Cleveland"/>
    <s v="Ohio"/>
    <n v="44105"/>
    <x v="3"/>
    <s v="OFF-BI-10000174"/>
    <x v="1"/>
    <x v="8"/>
    <s v="Wilson Jones Clip &amp; Carry Folder Binder Tool for Ring Binders, Clear"/>
    <n v="8.6999999999999993"/>
    <n v="5"/>
    <n v="0.7"/>
    <n v="-6.38"/>
    <n v="2017"/>
    <x v="3"/>
    <s v="Q2"/>
    <n v="-0.73333333333333339"/>
  </r>
  <r>
    <m/>
    <m/>
    <m/>
    <m/>
    <m/>
    <m/>
    <m/>
    <m/>
    <m/>
    <m/>
    <m/>
    <m/>
    <m/>
    <m/>
    <m/>
    <m/>
    <m/>
    <m/>
    <m/>
    <m/>
    <m/>
    <n v="9879"/>
    <s v="US-2017-166324"/>
    <d v="2017-04-20T00:00:00"/>
    <s v="4/21/2017"/>
    <s v="First Class"/>
    <s v="BE-11455"/>
    <x v="534"/>
    <x v="2"/>
    <s v="United States"/>
    <s v="Cleveland"/>
    <s v="Ohio"/>
    <n v="44105"/>
    <x v="3"/>
    <s v="TEC-PH-10004080"/>
    <x v="2"/>
    <x v="7"/>
    <s v="Avaya 5410 Digital phone"/>
    <n v="122.38200000000001"/>
    <n v="3"/>
    <n v="0.4"/>
    <n v="-24.476400000000002"/>
    <n v="2017"/>
    <x v="3"/>
    <s v="Q2"/>
    <n v="-0.2"/>
  </r>
  <r>
    <m/>
    <m/>
    <m/>
    <m/>
    <m/>
    <m/>
    <m/>
    <m/>
    <m/>
    <m/>
    <m/>
    <m/>
    <m/>
    <m/>
    <m/>
    <m/>
    <m/>
    <m/>
    <m/>
    <m/>
    <m/>
    <n v="9880"/>
    <s v="CA-2016-122581"/>
    <d v="2016-08-21T00:00:00"/>
    <s v="8/25/2016"/>
    <s v="Standard Class"/>
    <s v="JK-15370"/>
    <x v="271"/>
    <x v="0"/>
    <s v="United States"/>
    <s v="New York City"/>
    <s v="New York"/>
    <n v="10035"/>
    <x v="3"/>
    <s v="FUR-CH-10002961"/>
    <x v="0"/>
    <x v="1"/>
    <s v="Leather Task Chair, Black"/>
    <n v="573.17399999999998"/>
    <n v="7"/>
    <n v="0.1"/>
    <n v="63.686"/>
    <n v="2016"/>
    <x v="6"/>
    <s v="Q3"/>
    <n v="0.11111111111111112"/>
  </r>
  <r>
    <m/>
    <m/>
    <m/>
    <m/>
    <m/>
    <m/>
    <m/>
    <m/>
    <m/>
    <m/>
    <m/>
    <m/>
    <m/>
    <m/>
    <m/>
    <m/>
    <m/>
    <m/>
    <m/>
    <m/>
    <m/>
    <n v="9881"/>
    <s v="CA-2015-104297"/>
    <d v="2015-05-29T00:00:00"/>
    <s v="5/31/2015"/>
    <s v="First Class"/>
    <s v="CC-12100"/>
    <x v="385"/>
    <x v="2"/>
    <s v="United States"/>
    <s v="Cleveland"/>
    <s v="Ohio"/>
    <n v="44105"/>
    <x v="3"/>
    <s v="OFF-PA-10000474"/>
    <x v="1"/>
    <x v="10"/>
    <s v="Easy-staple paper"/>
    <n v="85.055999999999997"/>
    <n v="3"/>
    <n v="0.2"/>
    <n v="28.706399999999999"/>
    <n v="2015"/>
    <x v="5"/>
    <s v="Q2"/>
    <n v="0.33749999999999997"/>
  </r>
  <r>
    <m/>
    <m/>
    <m/>
    <m/>
    <m/>
    <m/>
    <m/>
    <m/>
    <m/>
    <m/>
    <m/>
    <m/>
    <m/>
    <m/>
    <m/>
    <m/>
    <m/>
    <m/>
    <m/>
    <m/>
    <m/>
    <n v="9882"/>
    <s v="CA-2014-153927"/>
    <d v="2014-08-12T00:00:00"/>
    <s v="8/13/2014"/>
    <s v="First Class"/>
    <s v="LL-16840"/>
    <x v="328"/>
    <x v="0"/>
    <s v="United States"/>
    <s v="Woodstock"/>
    <s v="Georgia"/>
    <n v="30188"/>
    <x v="0"/>
    <s v="OFF-BI-10000138"/>
    <x v="1"/>
    <x v="8"/>
    <s v="Acco Translucent Poly Ring Binders"/>
    <n v="14.04"/>
    <n v="3"/>
    <n v="0"/>
    <n v="6.7392000000000003"/>
    <n v="2014"/>
    <x v="6"/>
    <s v="Q3"/>
    <n v="0.48000000000000004"/>
  </r>
  <r>
    <m/>
    <m/>
    <m/>
    <m/>
    <m/>
    <m/>
    <m/>
    <m/>
    <m/>
    <m/>
    <m/>
    <m/>
    <m/>
    <m/>
    <m/>
    <m/>
    <m/>
    <m/>
    <m/>
    <m/>
    <m/>
    <n v="9883"/>
    <s v="CA-2014-153927"/>
    <d v="2014-08-12T00:00:00"/>
    <s v="8/13/2014"/>
    <s v="First Class"/>
    <s v="LL-16840"/>
    <x v="328"/>
    <x v="0"/>
    <s v="United States"/>
    <s v="Woodstock"/>
    <s v="Georgia"/>
    <n v="30188"/>
    <x v="0"/>
    <s v="TEC-AC-10000023"/>
    <x v="2"/>
    <x v="11"/>
    <s v="Maxell 74 Minute CD-R Spindle, 50/Pack"/>
    <n v="272.61"/>
    <n v="13"/>
    <n v="0"/>
    <n v="98.139600000000002"/>
    <n v="2014"/>
    <x v="6"/>
    <s v="Q3"/>
    <n v="0.36"/>
  </r>
  <r>
    <m/>
    <m/>
    <m/>
    <m/>
    <m/>
    <m/>
    <m/>
    <m/>
    <m/>
    <m/>
    <m/>
    <m/>
    <m/>
    <m/>
    <m/>
    <m/>
    <m/>
    <m/>
    <m/>
    <m/>
    <m/>
    <n v="9884"/>
    <s v="CA-2014-112291"/>
    <d v="2014-04-03T00:00:00"/>
    <d v="2014-08-04T00:00:00"/>
    <s v="Standard Class"/>
    <s v="KE-16420"/>
    <x v="722"/>
    <x v="1"/>
    <s v="United States"/>
    <s v="Los Angeles"/>
    <s v="California"/>
    <n v="90008"/>
    <x v="1"/>
    <s v="OFF-EN-10001415"/>
    <x v="1"/>
    <x v="12"/>
    <s v="Staple envelope"/>
    <n v="11.16"/>
    <n v="2"/>
    <n v="0"/>
    <n v="5.58"/>
    <n v="2014"/>
    <x v="3"/>
    <s v="Q2"/>
    <n v="0.5"/>
  </r>
  <r>
    <m/>
    <m/>
    <m/>
    <m/>
    <m/>
    <m/>
    <m/>
    <m/>
    <m/>
    <m/>
    <m/>
    <m/>
    <m/>
    <m/>
    <m/>
    <m/>
    <m/>
    <m/>
    <m/>
    <m/>
    <m/>
    <n v="9885"/>
    <s v="CA-2014-112291"/>
    <d v="2014-04-03T00:00:00"/>
    <d v="2014-08-04T00:00:00"/>
    <s v="Standard Class"/>
    <s v="KE-16420"/>
    <x v="722"/>
    <x v="1"/>
    <s v="United States"/>
    <s v="Los Angeles"/>
    <s v="California"/>
    <n v="90008"/>
    <x v="1"/>
    <s v="TEC-AC-10001284"/>
    <x v="2"/>
    <x v="11"/>
    <s v="Enermax Briskie RF Wireless Keyboard and Mouse Combo"/>
    <n v="62.31"/>
    <n v="3"/>
    <n v="0"/>
    <n v="22.4316"/>
    <n v="2014"/>
    <x v="3"/>
    <s v="Q2"/>
    <n v="0.36"/>
  </r>
  <r>
    <m/>
    <m/>
    <m/>
    <m/>
    <m/>
    <m/>
    <m/>
    <m/>
    <m/>
    <m/>
    <m/>
    <m/>
    <m/>
    <m/>
    <m/>
    <m/>
    <m/>
    <m/>
    <m/>
    <m/>
    <m/>
    <n v="9886"/>
    <s v="CA-2014-112291"/>
    <d v="2014-04-03T00:00:00"/>
    <d v="2014-08-04T00:00:00"/>
    <s v="Standard Class"/>
    <s v="KE-16420"/>
    <x v="722"/>
    <x v="1"/>
    <s v="United States"/>
    <s v="Los Angeles"/>
    <s v="California"/>
    <n v="90008"/>
    <x v="1"/>
    <s v="TEC-AC-10000736"/>
    <x v="2"/>
    <x v="11"/>
    <s v="Logitech G600 MMO Gaming Mouse"/>
    <n v="159.97999999999999"/>
    <n v="2"/>
    <n v="0"/>
    <n v="57.592799999999997"/>
    <n v="2014"/>
    <x v="3"/>
    <s v="Q2"/>
    <n v="0.36"/>
  </r>
  <r>
    <m/>
    <m/>
    <m/>
    <m/>
    <m/>
    <m/>
    <m/>
    <m/>
    <m/>
    <m/>
    <m/>
    <m/>
    <m/>
    <m/>
    <m/>
    <m/>
    <m/>
    <m/>
    <m/>
    <m/>
    <m/>
    <n v="9887"/>
    <s v="CA-2014-146997"/>
    <d v="2014-01-23T00:00:00"/>
    <s v="1/27/2014"/>
    <s v="Standard Class"/>
    <s v="SG-20605"/>
    <x v="611"/>
    <x v="0"/>
    <s v="United States"/>
    <s v="Lafayette"/>
    <s v="Indiana"/>
    <n v="47905"/>
    <x v="2"/>
    <s v="OFF-FA-10003467"/>
    <x v="1"/>
    <x v="13"/>
    <s v="Alliance Big Bands Rubber Bands, 12/Pack"/>
    <n v="5.94"/>
    <n v="3"/>
    <n v="0"/>
    <n v="0"/>
    <n v="2014"/>
    <x v="9"/>
    <s v="Q1"/>
    <n v="0"/>
  </r>
  <r>
    <m/>
    <m/>
    <m/>
    <m/>
    <m/>
    <m/>
    <m/>
    <m/>
    <m/>
    <m/>
    <m/>
    <m/>
    <m/>
    <m/>
    <m/>
    <m/>
    <m/>
    <m/>
    <m/>
    <m/>
    <m/>
    <n v="9888"/>
    <s v="CA-2017-169607"/>
    <d v="2017-10-12T00:00:00"/>
    <s v="10/15/2017"/>
    <s v="First Class"/>
    <s v="CA-12265"/>
    <x v="244"/>
    <x v="0"/>
    <s v="United States"/>
    <s v="New York City"/>
    <s v="New York"/>
    <n v="10024"/>
    <x v="3"/>
    <s v="OFF-PA-10000477"/>
    <x v="1"/>
    <x v="10"/>
    <s v="Xerox 1952"/>
    <n v="9.9600000000000009"/>
    <n v="2"/>
    <n v="0"/>
    <n v="4.6811999999999996"/>
    <n v="2017"/>
    <x v="2"/>
    <s v="Q4"/>
    <n v="0.46999999999999992"/>
  </r>
  <r>
    <m/>
    <m/>
    <m/>
    <m/>
    <m/>
    <m/>
    <m/>
    <m/>
    <m/>
    <m/>
    <m/>
    <m/>
    <m/>
    <m/>
    <m/>
    <m/>
    <m/>
    <m/>
    <m/>
    <m/>
    <m/>
    <n v="9889"/>
    <s v="CA-2015-127544"/>
    <d v="2015-08-08T00:00:00"/>
    <d v="2015-12-08T00:00:00"/>
    <s v="Standard Class"/>
    <s v="RD-19585"/>
    <x v="361"/>
    <x v="0"/>
    <s v="United States"/>
    <s v="Utica"/>
    <s v="New York"/>
    <n v="13501"/>
    <x v="3"/>
    <s v="TEC-AC-10000736"/>
    <x v="2"/>
    <x v="11"/>
    <s v="Logitech G600 MMO Gaming Mouse"/>
    <n v="79.989999999999995"/>
    <n v="1"/>
    <n v="0"/>
    <n v="28.796399999999998"/>
    <n v="2015"/>
    <x v="6"/>
    <s v="Q3"/>
    <n v="0.36"/>
  </r>
  <r>
    <m/>
    <m/>
    <m/>
    <m/>
    <m/>
    <m/>
    <m/>
    <m/>
    <m/>
    <m/>
    <m/>
    <m/>
    <m/>
    <m/>
    <m/>
    <m/>
    <m/>
    <m/>
    <m/>
    <m/>
    <m/>
    <n v="9890"/>
    <s v="CA-2017-166499"/>
    <d v="2017-03-19T00:00:00"/>
    <s v="3/20/2017"/>
    <s v="First Class"/>
    <s v="VG-21805"/>
    <x v="500"/>
    <x v="1"/>
    <s v="United States"/>
    <s v="Lakewood"/>
    <s v="New Jersey"/>
    <n v="8701"/>
    <x v="3"/>
    <s v="OFF-AR-10002467"/>
    <x v="1"/>
    <x v="6"/>
    <s v="Dixon Ticonderoga Pencils"/>
    <n v="8.94"/>
    <n v="3"/>
    <n v="0"/>
    <n v="2.4138000000000002"/>
    <n v="2017"/>
    <x v="10"/>
    <s v="Q1"/>
    <n v="0.27"/>
  </r>
  <r>
    <m/>
    <m/>
    <m/>
    <m/>
    <m/>
    <m/>
    <m/>
    <m/>
    <m/>
    <m/>
    <m/>
    <m/>
    <m/>
    <m/>
    <m/>
    <m/>
    <m/>
    <m/>
    <m/>
    <m/>
    <m/>
    <n v="9891"/>
    <s v="US-2016-115441"/>
    <d v="2016-07-25T00:00:00"/>
    <s v="7/28/2016"/>
    <s v="Second Class"/>
    <s v="SH-19975"/>
    <x v="64"/>
    <x v="1"/>
    <s v="United States"/>
    <s v="Milwaukee"/>
    <s v="Wisconsin"/>
    <n v="53209"/>
    <x v="2"/>
    <s v="OFF-PA-10004996"/>
    <x v="1"/>
    <x v="10"/>
    <s v="Speediset Carbonless Redi-Letter 7&quot; x 8 1/2&quot;"/>
    <n v="20.62"/>
    <n v="2"/>
    <n v="0"/>
    <n v="9.6913999999999998"/>
    <n v="2016"/>
    <x v="7"/>
    <s v="Q3"/>
    <n v="0.47"/>
  </r>
  <r>
    <m/>
    <m/>
    <m/>
    <m/>
    <m/>
    <m/>
    <m/>
    <m/>
    <m/>
    <m/>
    <m/>
    <m/>
    <m/>
    <m/>
    <m/>
    <m/>
    <m/>
    <m/>
    <m/>
    <m/>
    <m/>
    <n v="9892"/>
    <s v="US-2016-115441"/>
    <d v="2016-07-25T00:00:00"/>
    <s v="7/28/2016"/>
    <s v="Second Class"/>
    <s v="SH-19975"/>
    <x v="64"/>
    <x v="1"/>
    <s v="United States"/>
    <s v="Milwaukee"/>
    <s v="Wisconsin"/>
    <n v="53209"/>
    <x v="2"/>
    <s v="TEC-AC-10003116"/>
    <x v="2"/>
    <x v="11"/>
    <s v="Memorex Froggy Flash Drive 8 GB"/>
    <n v="124.25"/>
    <n v="7"/>
    <n v="0"/>
    <n v="48.457500000000003"/>
    <n v="2016"/>
    <x v="7"/>
    <s v="Q3"/>
    <n v="0.39"/>
  </r>
  <r>
    <m/>
    <m/>
    <m/>
    <m/>
    <m/>
    <m/>
    <m/>
    <m/>
    <m/>
    <m/>
    <m/>
    <m/>
    <m/>
    <m/>
    <m/>
    <m/>
    <m/>
    <m/>
    <m/>
    <m/>
    <m/>
    <n v="9893"/>
    <s v="US-2016-115441"/>
    <d v="2016-07-25T00:00:00"/>
    <s v="7/28/2016"/>
    <s v="Second Class"/>
    <s v="SH-19975"/>
    <x v="64"/>
    <x v="1"/>
    <s v="United States"/>
    <s v="Milwaukee"/>
    <s v="Wisconsin"/>
    <n v="53209"/>
    <x v="2"/>
    <s v="TEC-PH-10002262"/>
    <x v="2"/>
    <x v="7"/>
    <s v="LG Electronics Tone+ HBS-730 Bluetooth Headset"/>
    <n v="297.55"/>
    <n v="5"/>
    <n v="0"/>
    <n v="83.313999999999993"/>
    <n v="2016"/>
    <x v="7"/>
    <s v="Q3"/>
    <n v="0.27999999999999997"/>
  </r>
  <r>
    <m/>
    <m/>
    <m/>
    <m/>
    <m/>
    <m/>
    <m/>
    <m/>
    <m/>
    <m/>
    <m/>
    <m/>
    <m/>
    <m/>
    <m/>
    <m/>
    <m/>
    <m/>
    <m/>
    <m/>
    <m/>
    <n v="9894"/>
    <s v="US-2016-115441"/>
    <d v="2016-07-25T00:00:00"/>
    <s v="7/28/2016"/>
    <s v="Second Class"/>
    <s v="SH-19975"/>
    <x v="64"/>
    <x v="1"/>
    <s v="United States"/>
    <s v="Milwaukee"/>
    <s v="Wisconsin"/>
    <n v="53209"/>
    <x v="2"/>
    <s v="FUR-CH-10004626"/>
    <x v="0"/>
    <x v="1"/>
    <s v="Office Star Flex Back Scooter Chair with Aluminum Finish Frame"/>
    <n v="403.56"/>
    <n v="4"/>
    <n v="0"/>
    <n v="96.854399999999998"/>
    <n v="2016"/>
    <x v="7"/>
    <s v="Q3"/>
    <n v="0.24"/>
  </r>
  <r>
    <m/>
    <m/>
    <m/>
    <m/>
    <m/>
    <m/>
    <m/>
    <m/>
    <m/>
    <m/>
    <m/>
    <m/>
    <m/>
    <m/>
    <m/>
    <m/>
    <m/>
    <m/>
    <m/>
    <m/>
    <m/>
    <n v="9895"/>
    <s v="US-2016-115441"/>
    <d v="2016-07-25T00:00:00"/>
    <s v="7/28/2016"/>
    <s v="Second Class"/>
    <s v="SH-19975"/>
    <x v="64"/>
    <x v="1"/>
    <s v="United States"/>
    <s v="Milwaukee"/>
    <s v="Wisconsin"/>
    <n v="53209"/>
    <x v="2"/>
    <s v="FUR-FU-10001756"/>
    <x v="0"/>
    <x v="5"/>
    <s v="Eldon Expressions Desk Accessory, Wood Photo Frame, Mahogany"/>
    <n v="95.2"/>
    <n v="5"/>
    <n v="0"/>
    <n v="27.608000000000001"/>
    <n v="2016"/>
    <x v="7"/>
    <s v="Q3"/>
    <n v="0.28999999999999998"/>
  </r>
  <r>
    <m/>
    <m/>
    <m/>
    <m/>
    <m/>
    <m/>
    <m/>
    <m/>
    <m/>
    <m/>
    <m/>
    <m/>
    <m/>
    <m/>
    <m/>
    <m/>
    <m/>
    <m/>
    <m/>
    <m/>
    <m/>
    <n v="9896"/>
    <s v="CA-2014-115049"/>
    <d v="2014-09-26T00:00:00"/>
    <d v="2014-01-10T00:00:00"/>
    <s v="Standard Class"/>
    <s v="MM-17920"/>
    <x v="462"/>
    <x v="0"/>
    <s v="United States"/>
    <s v="Chicago"/>
    <s v="Illinois"/>
    <n v="60623"/>
    <x v="2"/>
    <s v="TEC-AC-10004859"/>
    <x v="2"/>
    <x v="11"/>
    <s v="Maxell Pro 80 Minute CD-R, 10/Pack"/>
    <n v="153.82400000000001"/>
    <n v="11"/>
    <n v="0.2"/>
    <n v="38.456000000000003"/>
    <n v="2014"/>
    <x v="8"/>
    <s v="Q3"/>
    <n v="0.25"/>
  </r>
  <r>
    <m/>
    <m/>
    <m/>
    <m/>
    <m/>
    <m/>
    <m/>
    <m/>
    <m/>
    <m/>
    <m/>
    <m/>
    <m/>
    <m/>
    <m/>
    <m/>
    <m/>
    <m/>
    <m/>
    <m/>
    <m/>
    <n v="9897"/>
    <s v="CA-2014-156342"/>
    <d v="2014-06-17T00:00:00"/>
    <s v="6/20/2014"/>
    <s v="Second Class"/>
    <s v="JF-15415"/>
    <x v="226"/>
    <x v="0"/>
    <s v="United States"/>
    <s v="Chicago"/>
    <s v="Illinois"/>
    <n v="60653"/>
    <x v="2"/>
    <s v="OFF-PA-10001725"/>
    <x v="1"/>
    <x v="10"/>
    <s v="Xerox 1892"/>
    <n v="62.015999999999998"/>
    <n v="2"/>
    <n v="0.2"/>
    <n v="22.480799999999999"/>
    <n v="2014"/>
    <x v="1"/>
    <s v="Q2"/>
    <n v="0.36249999999999999"/>
  </r>
  <r>
    <m/>
    <m/>
    <m/>
    <m/>
    <m/>
    <m/>
    <m/>
    <m/>
    <m/>
    <m/>
    <m/>
    <m/>
    <m/>
    <m/>
    <m/>
    <m/>
    <m/>
    <m/>
    <m/>
    <m/>
    <m/>
    <n v="9898"/>
    <s v="CA-2016-112830"/>
    <d v="2016-06-06T00:00:00"/>
    <d v="2016-10-06T00:00:00"/>
    <s v="Standard Class"/>
    <s v="LP-17095"/>
    <x v="431"/>
    <x v="0"/>
    <s v="United States"/>
    <s v="Fairfield"/>
    <s v="Ohio"/>
    <n v="45014"/>
    <x v="3"/>
    <s v="FUR-FU-10004306"/>
    <x v="0"/>
    <x v="5"/>
    <s v="Electrix Halogen Magnifier Lamp"/>
    <n v="466.32"/>
    <n v="3"/>
    <n v="0.2"/>
    <n v="34.973999999999997"/>
    <n v="2016"/>
    <x v="1"/>
    <s v="Q2"/>
    <n v="7.4999999999999997E-2"/>
  </r>
  <r>
    <m/>
    <m/>
    <m/>
    <m/>
    <m/>
    <m/>
    <m/>
    <m/>
    <m/>
    <m/>
    <m/>
    <m/>
    <m/>
    <m/>
    <m/>
    <m/>
    <m/>
    <m/>
    <m/>
    <m/>
    <m/>
    <n v="9899"/>
    <s v="CA-2016-112830"/>
    <d v="2016-06-06T00:00:00"/>
    <d v="2016-10-06T00:00:00"/>
    <s v="Standard Class"/>
    <s v="LP-17095"/>
    <x v="431"/>
    <x v="0"/>
    <s v="United States"/>
    <s v="Fairfield"/>
    <s v="Ohio"/>
    <n v="45014"/>
    <x v="3"/>
    <s v="FUR-FU-10004845"/>
    <x v="0"/>
    <x v="5"/>
    <s v="Deflect-o EconoMat Nonstudded, No Bevel Mat"/>
    <n v="82.64"/>
    <n v="2"/>
    <n v="0.2"/>
    <n v="0"/>
    <n v="2016"/>
    <x v="1"/>
    <s v="Q2"/>
    <n v="0"/>
  </r>
  <r>
    <m/>
    <m/>
    <m/>
    <m/>
    <m/>
    <m/>
    <m/>
    <m/>
    <m/>
    <m/>
    <m/>
    <m/>
    <m/>
    <m/>
    <m/>
    <m/>
    <m/>
    <m/>
    <m/>
    <m/>
    <m/>
    <n v="9900"/>
    <s v="US-2014-117380"/>
    <d v="2014-03-28T00:00:00"/>
    <d v="2014-03-04T00:00:00"/>
    <s v="Standard Class"/>
    <s v="MP-18175"/>
    <x v="486"/>
    <x v="2"/>
    <s v="United States"/>
    <s v="Springfield"/>
    <s v="Ohio"/>
    <n v="45503"/>
    <x v="3"/>
    <s v="FUR-TA-10000198"/>
    <x v="0"/>
    <x v="3"/>
    <s v="Chromcraft Bull-Nose Wood Oval Conference Tables &amp; Bases"/>
    <n v="330.58800000000002"/>
    <n v="1"/>
    <n v="0.4"/>
    <n v="-143.25479999999999"/>
    <n v="2014"/>
    <x v="10"/>
    <s v="Q1"/>
    <n v="-0.43333333333333329"/>
  </r>
  <r>
    <m/>
    <m/>
    <m/>
    <m/>
    <m/>
    <m/>
    <m/>
    <m/>
    <m/>
    <m/>
    <m/>
    <m/>
    <m/>
    <m/>
    <m/>
    <m/>
    <m/>
    <m/>
    <m/>
    <m/>
    <m/>
    <n v="9901"/>
    <s v="CA-2017-117646"/>
    <d v="2017-08-21T00:00:00"/>
    <s v="8/25/2017"/>
    <s v="Standard Class"/>
    <s v="SC-20845"/>
    <x v="790"/>
    <x v="0"/>
    <s v="United States"/>
    <s v="Louisville"/>
    <s v="Colorado"/>
    <n v="80027"/>
    <x v="1"/>
    <s v="OFF-ST-10000036"/>
    <x v="1"/>
    <x v="4"/>
    <s v="Recycled Data-Pak for Archival Bound Computer Printouts, 12-1/2 x 12-1/2 x 16"/>
    <n v="237.096"/>
    <n v="3"/>
    <n v="0.2"/>
    <n v="20.745899999999999"/>
    <n v="2017"/>
    <x v="6"/>
    <s v="Q3"/>
    <n v="8.7499999999999994E-2"/>
  </r>
  <r>
    <m/>
    <m/>
    <m/>
    <m/>
    <m/>
    <m/>
    <m/>
    <m/>
    <m/>
    <m/>
    <m/>
    <m/>
    <m/>
    <m/>
    <m/>
    <m/>
    <m/>
    <m/>
    <m/>
    <m/>
    <m/>
    <n v="9902"/>
    <s v="CA-2017-117646"/>
    <d v="2017-08-21T00:00:00"/>
    <s v="8/25/2017"/>
    <s v="Standard Class"/>
    <s v="SC-20845"/>
    <x v="790"/>
    <x v="0"/>
    <s v="United States"/>
    <s v="Louisville"/>
    <s v="Colorado"/>
    <n v="80027"/>
    <x v="1"/>
    <s v="FUR-FU-10001037"/>
    <x v="0"/>
    <x v="5"/>
    <s v="DAX Charcoal/Nickel-Tone Document Frame, 5 x 7"/>
    <n v="22.751999999999999"/>
    <n v="3"/>
    <n v="0.2"/>
    <n v="7.11"/>
    <n v="2017"/>
    <x v="6"/>
    <s v="Q3"/>
    <n v="0.31250000000000006"/>
  </r>
  <r>
    <m/>
    <m/>
    <m/>
    <m/>
    <m/>
    <m/>
    <m/>
    <m/>
    <m/>
    <m/>
    <m/>
    <m/>
    <m/>
    <m/>
    <m/>
    <m/>
    <m/>
    <m/>
    <m/>
    <m/>
    <m/>
    <n v="9903"/>
    <s v="CA-2017-117646"/>
    <d v="2017-08-21T00:00:00"/>
    <s v="8/25/2017"/>
    <s v="Standard Class"/>
    <s v="SC-20845"/>
    <x v="790"/>
    <x v="0"/>
    <s v="United States"/>
    <s v="Louisville"/>
    <s v="Colorado"/>
    <n v="80027"/>
    <x v="1"/>
    <s v="OFF-PA-10001950"/>
    <x v="1"/>
    <x v="10"/>
    <s v="Southworth 25% Cotton Antique Laid Paper &amp; Envelopes"/>
    <n v="6.6719999999999997"/>
    <n v="1"/>
    <n v="0.2"/>
    <n v="2.085"/>
    <n v="2017"/>
    <x v="6"/>
    <s v="Q3"/>
    <n v="0.3125"/>
  </r>
  <r>
    <m/>
    <m/>
    <m/>
    <m/>
    <m/>
    <m/>
    <m/>
    <m/>
    <m/>
    <m/>
    <m/>
    <m/>
    <m/>
    <m/>
    <m/>
    <m/>
    <m/>
    <m/>
    <m/>
    <m/>
    <m/>
    <n v="9904"/>
    <s v="CA-2014-122609"/>
    <d v="2014-11-12T00:00:00"/>
    <s v="11/18/2014"/>
    <s v="Standard Class"/>
    <s v="DP-13000"/>
    <x v="24"/>
    <x v="0"/>
    <s v="United States"/>
    <s v="Carrollton"/>
    <s v="Texas"/>
    <n v="75007"/>
    <x v="2"/>
    <s v="FUR-FU-10004587"/>
    <x v="0"/>
    <x v="5"/>
    <s v="GE General Use Halogen Bulbs, 100 Watts, 1 Bulb per Pack"/>
    <n v="25.128"/>
    <n v="3"/>
    <n v="0.6"/>
    <n v="-6.9101999999999997"/>
    <n v="2014"/>
    <x v="0"/>
    <s v="Q4"/>
    <n v="-0.27499999999999997"/>
  </r>
  <r>
    <m/>
    <m/>
    <m/>
    <m/>
    <m/>
    <m/>
    <m/>
    <m/>
    <m/>
    <m/>
    <m/>
    <m/>
    <m/>
    <m/>
    <m/>
    <m/>
    <m/>
    <m/>
    <m/>
    <m/>
    <m/>
    <n v="9905"/>
    <s v="CA-2014-122609"/>
    <d v="2014-11-12T00:00:00"/>
    <s v="11/18/2014"/>
    <s v="Standard Class"/>
    <s v="DP-13000"/>
    <x v="24"/>
    <x v="0"/>
    <s v="United States"/>
    <s v="Carrollton"/>
    <s v="Texas"/>
    <n v="75007"/>
    <x v="2"/>
    <s v="TEC-AC-10002567"/>
    <x v="2"/>
    <x v="11"/>
    <s v="Logitech G602 Wireless Gaming Mouse"/>
    <n v="127.98399999999999"/>
    <n v="2"/>
    <n v="0.2"/>
    <n v="25.596800000000002"/>
    <n v="2014"/>
    <x v="0"/>
    <s v="Q4"/>
    <n v="0.2"/>
  </r>
  <r>
    <m/>
    <m/>
    <m/>
    <m/>
    <m/>
    <m/>
    <m/>
    <m/>
    <m/>
    <m/>
    <m/>
    <m/>
    <m/>
    <m/>
    <m/>
    <m/>
    <m/>
    <m/>
    <m/>
    <m/>
    <m/>
    <n v="9906"/>
    <s v="US-2015-129007"/>
    <d v="2015-09-13T00:00:00"/>
    <s v="9/15/2015"/>
    <s v="First Class"/>
    <s v="KD-16615"/>
    <x v="629"/>
    <x v="1"/>
    <s v="United States"/>
    <s v="Anaheim"/>
    <s v="California"/>
    <n v="92804"/>
    <x v="1"/>
    <s v="FUR-FU-10004973"/>
    <x v="0"/>
    <x v="5"/>
    <s v="Flat Face Poster Frame"/>
    <n v="131.88"/>
    <n v="7"/>
    <n v="0"/>
    <n v="55.389600000000002"/>
    <n v="2015"/>
    <x v="8"/>
    <s v="Q3"/>
    <n v="0.42000000000000004"/>
  </r>
  <r>
    <m/>
    <m/>
    <m/>
    <m/>
    <m/>
    <m/>
    <m/>
    <m/>
    <m/>
    <m/>
    <m/>
    <m/>
    <m/>
    <m/>
    <m/>
    <m/>
    <m/>
    <m/>
    <m/>
    <m/>
    <m/>
    <n v="9907"/>
    <s v="US-2015-129007"/>
    <d v="2015-09-13T00:00:00"/>
    <s v="9/15/2015"/>
    <s v="First Class"/>
    <s v="KD-16615"/>
    <x v="629"/>
    <x v="1"/>
    <s v="United States"/>
    <s v="Anaheim"/>
    <s v="California"/>
    <n v="92804"/>
    <x v="1"/>
    <s v="OFF-BI-10001628"/>
    <x v="1"/>
    <x v="8"/>
    <s v="Acco Data Flex Cable Posts For Top &amp; Bottom Load Binders, 6&quot; Capacity"/>
    <n v="25.032"/>
    <n v="3"/>
    <n v="0.2"/>
    <n v="7.8224999999999998"/>
    <n v="2015"/>
    <x v="8"/>
    <s v="Q3"/>
    <n v="0.3125"/>
  </r>
  <r>
    <m/>
    <m/>
    <m/>
    <m/>
    <m/>
    <m/>
    <m/>
    <m/>
    <m/>
    <m/>
    <m/>
    <m/>
    <m/>
    <m/>
    <m/>
    <m/>
    <m/>
    <m/>
    <m/>
    <m/>
    <m/>
    <n v="9908"/>
    <s v="US-2015-129007"/>
    <d v="2015-09-13T00:00:00"/>
    <s v="9/15/2015"/>
    <s v="First Class"/>
    <s v="KD-16615"/>
    <x v="629"/>
    <x v="1"/>
    <s v="United States"/>
    <s v="Anaheim"/>
    <s v="California"/>
    <n v="92804"/>
    <x v="1"/>
    <s v="FUR-CH-10000155"/>
    <x v="0"/>
    <x v="1"/>
    <s v="Global Comet Stacking Armless Chair"/>
    <n v="717.72"/>
    <n v="3"/>
    <n v="0.2"/>
    <n v="71.772000000000006"/>
    <n v="2015"/>
    <x v="8"/>
    <s v="Q3"/>
    <n v="0.1"/>
  </r>
  <r>
    <m/>
    <m/>
    <m/>
    <m/>
    <m/>
    <m/>
    <m/>
    <m/>
    <m/>
    <m/>
    <m/>
    <m/>
    <m/>
    <m/>
    <m/>
    <m/>
    <m/>
    <m/>
    <m/>
    <m/>
    <m/>
    <n v="9909"/>
    <s v="US-2015-129007"/>
    <d v="2015-09-13T00:00:00"/>
    <s v="9/15/2015"/>
    <s v="First Class"/>
    <s v="KD-16615"/>
    <x v="629"/>
    <x v="1"/>
    <s v="United States"/>
    <s v="Anaheim"/>
    <s v="California"/>
    <n v="92804"/>
    <x v="1"/>
    <s v="FUR-FU-10002379"/>
    <x v="0"/>
    <x v="5"/>
    <s v="Eldon Econocleat Chair Mats for Low Pile Carpets"/>
    <n v="207.35"/>
    <n v="5"/>
    <n v="0"/>
    <n v="24.882000000000001"/>
    <n v="2015"/>
    <x v="8"/>
    <s v="Q3"/>
    <n v="0.12000000000000001"/>
  </r>
  <r>
    <m/>
    <m/>
    <m/>
    <m/>
    <m/>
    <m/>
    <m/>
    <m/>
    <m/>
    <m/>
    <m/>
    <m/>
    <m/>
    <m/>
    <m/>
    <m/>
    <m/>
    <m/>
    <m/>
    <m/>
    <m/>
    <n v="9910"/>
    <s v="US-2015-129007"/>
    <d v="2015-09-13T00:00:00"/>
    <s v="9/15/2015"/>
    <s v="First Class"/>
    <s v="KD-16615"/>
    <x v="629"/>
    <x v="1"/>
    <s v="United States"/>
    <s v="Anaheim"/>
    <s v="California"/>
    <n v="92804"/>
    <x v="1"/>
    <s v="FUR-FU-10004018"/>
    <x v="0"/>
    <x v="5"/>
    <s v="Tensor Computer Mounted Lamp"/>
    <n v="44.67"/>
    <n v="3"/>
    <n v="0"/>
    <n v="12.0609"/>
    <n v="2015"/>
    <x v="8"/>
    <s v="Q3"/>
    <n v="0.27"/>
  </r>
  <r>
    <m/>
    <m/>
    <m/>
    <m/>
    <m/>
    <m/>
    <m/>
    <m/>
    <m/>
    <m/>
    <m/>
    <m/>
    <m/>
    <m/>
    <m/>
    <m/>
    <m/>
    <m/>
    <m/>
    <m/>
    <m/>
    <n v="9911"/>
    <s v="US-2015-129007"/>
    <d v="2015-09-13T00:00:00"/>
    <s v="9/15/2015"/>
    <s v="First Class"/>
    <s v="KD-16615"/>
    <x v="629"/>
    <x v="1"/>
    <s v="United States"/>
    <s v="Anaheim"/>
    <s v="California"/>
    <n v="92804"/>
    <x v="1"/>
    <s v="OFF-PA-10000994"/>
    <x v="1"/>
    <x v="10"/>
    <s v="Xerox 1915"/>
    <n v="209.7"/>
    <n v="2"/>
    <n v="0"/>
    <n v="100.65600000000001"/>
    <n v="2015"/>
    <x v="8"/>
    <s v="Q3"/>
    <n v="0.48000000000000004"/>
  </r>
  <r>
    <m/>
    <m/>
    <m/>
    <m/>
    <m/>
    <m/>
    <m/>
    <m/>
    <m/>
    <m/>
    <m/>
    <m/>
    <m/>
    <m/>
    <m/>
    <m/>
    <m/>
    <m/>
    <m/>
    <m/>
    <m/>
    <n v="9912"/>
    <s v="US-2014-157231"/>
    <d v="2014-04-05T00:00:00"/>
    <d v="2014-09-04T00:00:00"/>
    <s v="Standard Class"/>
    <s v="RP-19855"/>
    <x v="532"/>
    <x v="1"/>
    <s v="United States"/>
    <s v="Richmond"/>
    <s v="Kentucky"/>
    <n v="40475"/>
    <x v="0"/>
    <s v="OFF-BI-10002852"/>
    <x v="1"/>
    <x v="8"/>
    <s v="Ibico Standard Transparent Covers"/>
    <n v="115.36"/>
    <n v="7"/>
    <n v="0"/>
    <n v="56.526400000000002"/>
    <n v="2014"/>
    <x v="3"/>
    <s v="Q2"/>
    <n v="0.49000000000000005"/>
  </r>
  <r>
    <m/>
    <m/>
    <m/>
    <m/>
    <m/>
    <m/>
    <m/>
    <m/>
    <m/>
    <m/>
    <m/>
    <m/>
    <m/>
    <m/>
    <m/>
    <m/>
    <m/>
    <m/>
    <m/>
    <m/>
    <m/>
    <n v="9913"/>
    <s v="CA-2015-132388"/>
    <d v="2015-10-10T00:00:00"/>
    <d v="2015-12-10T00:00:00"/>
    <s v="First Class"/>
    <s v="KN-16390"/>
    <x v="471"/>
    <x v="1"/>
    <s v="United States"/>
    <s v="Santa Barbara"/>
    <s v="California"/>
    <n v="93101"/>
    <x v="1"/>
    <s v="FUR-CH-10001714"/>
    <x v="0"/>
    <x v="1"/>
    <s v="Global Leather &amp; Oak Executive Chair, Burgundy"/>
    <n v="362.13600000000002"/>
    <n v="3"/>
    <n v="0.2"/>
    <n v="-54.320399999999999"/>
    <n v="2015"/>
    <x v="2"/>
    <s v="Q4"/>
    <n v="-0.15"/>
  </r>
  <r>
    <m/>
    <m/>
    <m/>
    <m/>
    <m/>
    <m/>
    <m/>
    <m/>
    <m/>
    <m/>
    <m/>
    <m/>
    <m/>
    <m/>
    <m/>
    <m/>
    <m/>
    <m/>
    <m/>
    <m/>
    <m/>
    <n v="9914"/>
    <s v="CA-2015-132388"/>
    <d v="2015-10-10T00:00:00"/>
    <d v="2015-12-10T00:00:00"/>
    <s v="First Class"/>
    <s v="KN-16390"/>
    <x v="471"/>
    <x v="1"/>
    <s v="United States"/>
    <s v="Santa Barbara"/>
    <s v="California"/>
    <n v="93101"/>
    <x v="1"/>
    <s v="OFF-LA-10000414"/>
    <x v="1"/>
    <x v="2"/>
    <s v="Avery 503"/>
    <n v="31.05"/>
    <n v="3"/>
    <n v="0"/>
    <n v="14.904"/>
    <n v="2015"/>
    <x v="2"/>
    <s v="Q4"/>
    <n v="0.48"/>
  </r>
  <r>
    <m/>
    <m/>
    <m/>
    <m/>
    <m/>
    <m/>
    <m/>
    <m/>
    <m/>
    <m/>
    <m/>
    <m/>
    <m/>
    <m/>
    <m/>
    <m/>
    <m/>
    <m/>
    <m/>
    <m/>
    <m/>
    <n v="9915"/>
    <s v="CA-2017-160927"/>
    <d v="2017-01-29T00:00:00"/>
    <s v="1/31/2017"/>
    <s v="Second Class"/>
    <s v="TM-21010"/>
    <x v="612"/>
    <x v="0"/>
    <s v="United States"/>
    <s v="Marion"/>
    <s v="Iowa"/>
    <n v="52302"/>
    <x v="2"/>
    <s v="OFF-PA-10003848"/>
    <x v="1"/>
    <x v="10"/>
    <s v="Xerox 1997"/>
    <n v="12.96"/>
    <n v="2"/>
    <n v="0"/>
    <n v="6.2207999999999997"/>
    <n v="2017"/>
    <x v="9"/>
    <s v="Q1"/>
    <n v="0.47999999999999993"/>
  </r>
  <r>
    <m/>
    <m/>
    <m/>
    <m/>
    <m/>
    <m/>
    <m/>
    <m/>
    <m/>
    <m/>
    <m/>
    <m/>
    <m/>
    <m/>
    <m/>
    <m/>
    <m/>
    <m/>
    <m/>
    <m/>
    <m/>
    <n v="9916"/>
    <s v="CA-2017-160927"/>
    <d v="2017-01-29T00:00:00"/>
    <s v="1/31/2017"/>
    <s v="Second Class"/>
    <s v="TM-21010"/>
    <x v="612"/>
    <x v="0"/>
    <s v="United States"/>
    <s v="Marion"/>
    <s v="Iowa"/>
    <n v="52302"/>
    <x v="2"/>
    <s v="OFF-PA-10000176"/>
    <x v="1"/>
    <x v="10"/>
    <s v="Xerox 1887"/>
    <n v="94.85"/>
    <n v="5"/>
    <n v="0"/>
    <n v="45.527999999999999"/>
    <n v="2017"/>
    <x v="9"/>
    <s v="Q1"/>
    <n v="0.48000000000000004"/>
  </r>
  <r>
    <m/>
    <m/>
    <m/>
    <m/>
    <m/>
    <m/>
    <m/>
    <m/>
    <m/>
    <m/>
    <m/>
    <m/>
    <m/>
    <m/>
    <m/>
    <m/>
    <m/>
    <m/>
    <m/>
    <m/>
    <m/>
    <n v="9917"/>
    <s v="CA-2017-160927"/>
    <d v="2017-01-29T00:00:00"/>
    <s v="1/31/2017"/>
    <s v="Second Class"/>
    <s v="TM-21010"/>
    <x v="612"/>
    <x v="0"/>
    <s v="United States"/>
    <s v="Marion"/>
    <s v="Iowa"/>
    <n v="52302"/>
    <x v="2"/>
    <s v="OFF-ST-10001590"/>
    <x v="1"/>
    <x v="4"/>
    <s v="Tenex Personal Project File with Scoop Front Design, Black"/>
    <n v="13.48"/>
    <n v="1"/>
    <n v="0"/>
    <n v="3.5047999999999999"/>
    <n v="2017"/>
    <x v="9"/>
    <s v="Q1"/>
    <n v="0.26"/>
  </r>
  <r>
    <m/>
    <m/>
    <m/>
    <m/>
    <m/>
    <m/>
    <m/>
    <m/>
    <m/>
    <m/>
    <m/>
    <m/>
    <m/>
    <m/>
    <m/>
    <m/>
    <m/>
    <m/>
    <m/>
    <m/>
    <m/>
    <n v="9918"/>
    <s v="CA-2017-160927"/>
    <d v="2017-01-29T00:00:00"/>
    <s v="1/31/2017"/>
    <s v="Second Class"/>
    <s v="TM-21010"/>
    <x v="612"/>
    <x v="0"/>
    <s v="United States"/>
    <s v="Marion"/>
    <s v="Iowa"/>
    <n v="52302"/>
    <x v="2"/>
    <s v="FUR-FU-10000010"/>
    <x v="0"/>
    <x v="5"/>
    <s v="DAX Value U-Channel Document Frames, Easel Back"/>
    <n v="14.91"/>
    <n v="3"/>
    <n v="0"/>
    <n v="4.6220999999999997"/>
    <n v="2017"/>
    <x v="9"/>
    <s v="Q1"/>
    <n v="0.31"/>
  </r>
  <r>
    <m/>
    <m/>
    <m/>
    <m/>
    <m/>
    <m/>
    <m/>
    <m/>
    <m/>
    <m/>
    <m/>
    <m/>
    <m/>
    <m/>
    <m/>
    <m/>
    <m/>
    <m/>
    <m/>
    <m/>
    <m/>
    <n v="9919"/>
    <s v="CA-2015-105508"/>
    <d v="2015-09-24T00:00:00"/>
    <s v="9/29/2015"/>
    <s v="Standard Class"/>
    <s v="JF-15190"/>
    <x v="440"/>
    <x v="0"/>
    <s v="United States"/>
    <s v="New York City"/>
    <s v="New York"/>
    <n v="10035"/>
    <x v="3"/>
    <s v="OFF-EN-10003055"/>
    <x v="1"/>
    <x v="12"/>
    <s v="Blue String-Tie &amp; Button Interoffice Envelopes, 10 x 13"/>
    <n v="39.979999999999997"/>
    <n v="1"/>
    <n v="0"/>
    <n v="17.991"/>
    <n v="2015"/>
    <x v="8"/>
    <s v="Q3"/>
    <n v="0.45"/>
  </r>
  <r>
    <m/>
    <m/>
    <m/>
    <m/>
    <m/>
    <m/>
    <m/>
    <m/>
    <m/>
    <m/>
    <m/>
    <m/>
    <m/>
    <m/>
    <m/>
    <m/>
    <m/>
    <m/>
    <m/>
    <m/>
    <m/>
    <n v="9920"/>
    <s v="CA-2016-149272"/>
    <d v="2016-03-15T00:00:00"/>
    <s v="3/19/2016"/>
    <s v="Standard Class"/>
    <s v="MY-18295"/>
    <x v="501"/>
    <x v="1"/>
    <s v="United States"/>
    <s v="Bryan"/>
    <s v="Texas"/>
    <n v="77803"/>
    <x v="2"/>
    <s v="FUR-CH-10000863"/>
    <x v="0"/>
    <x v="1"/>
    <s v="Novimex Swivel Fabric Task Chair"/>
    <n v="528.42999999999995"/>
    <n v="5"/>
    <n v="0.3"/>
    <n v="-143.43100000000001"/>
    <n v="2016"/>
    <x v="10"/>
    <s v="Q1"/>
    <n v="-0.27142857142857146"/>
  </r>
  <r>
    <m/>
    <m/>
    <m/>
    <m/>
    <m/>
    <m/>
    <m/>
    <m/>
    <m/>
    <m/>
    <m/>
    <m/>
    <m/>
    <m/>
    <m/>
    <m/>
    <m/>
    <m/>
    <m/>
    <m/>
    <m/>
    <n v="9921"/>
    <s v="CA-2016-149272"/>
    <d v="2016-03-15T00:00:00"/>
    <s v="3/19/2016"/>
    <s v="Standard Class"/>
    <s v="MY-18295"/>
    <x v="501"/>
    <x v="1"/>
    <s v="United States"/>
    <s v="Bryan"/>
    <s v="Texas"/>
    <n v="77803"/>
    <x v="2"/>
    <s v="OFF-BI-10004233"/>
    <x v="1"/>
    <x v="8"/>
    <s v="GBC Pre-Punched Binding Paper, Plastic, White, 8-1/2&quot; x 11&quot;"/>
    <n v="22.385999999999999"/>
    <n v="7"/>
    <n v="0.8"/>
    <n v="-35.817599999999999"/>
    <n v="2016"/>
    <x v="10"/>
    <s v="Q1"/>
    <n v="-1.6"/>
  </r>
  <r>
    <m/>
    <m/>
    <m/>
    <m/>
    <m/>
    <m/>
    <m/>
    <m/>
    <m/>
    <m/>
    <m/>
    <m/>
    <m/>
    <m/>
    <m/>
    <m/>
    <m/>
    <m/>
    <m/>
    <m/>
    <m/>
    <n v="9922"/>
    <s v="CA-2014-111360"/>
    <d v="2014-11-24T00:00:00"/>
    <s v="11/30/2014"/>
    <s v="Standard Class"/>
    <s v="AT-10435"/>
    <x v="401"/>
    <x v="2"/>
    <s v="United States"/>
    <s v="Akron"/>
    <s v="Ohio"/>
    <n v="44312"/>
    <x v="3"/>
    <s v="OFF-BI-10003350"/>
    <x v="1"/>
    <x v="8"/>
    <s v="Acco Expandable Hanging Binders"/>
    <n v="5.742"/>
    <n v="3"/>
    <n v="0.7"/>
    <n v="-4.5936000000000003"/>
    <n v="2014"/>
    <x v="0"/>
    <s v="Q4"/>
    <n v="-0.8"/>
  </r>
  <r>
    <m/>
    <m/>
    <m/>
    <m/>
    <m/>
    <m/>
    <m/>
    <m/>
    <m/>
    <m/>
    <m/>
    <m/>
    <m/>
    <m/>
    <m/>
    <m/>
    <m/>
    <m/>
    <m/>
    <m/>
    <m/>
    <n v="9923"/>
    <s v="US-2017-162124"/>
    <d v="2017-05-06T00:00:00"/>
    <d v="2017-10-05T00:00:00"/>
    <s v="Standard Class"/>
    <s v="JF-15490"/>
    <x v="223"/>
    <x v="0"/>
    <s v="United States"/>
    <s v="Chicago"/>
    <s v="Illinois"/>
    <n v="60653"/>
    <x v="2"/>
    <s v="TEC-AC-10001990"/>
    <x v="2"/>
    <x v="11"/>
    <s v="Kensington Orbit Wireless Mobile Trackball for PC and Mac"/>
    <n v="191.96799999999999"/>
    <n v="4"/>
    <n v="0.2"/>
    <n v="28.795200000000001"/>
    <n v="2017"/>
    <x v="5"/>
    <s v="Q2"/>
    <n v="0.15000000000000002"/>
  </r>
  <r>
    <m/>
    <m/>
    <m/>
    <m/>
    <m/>
    <m/>
    <m/>
    <m/>
    <m/>
    <m/>
    <m/>
    <m/>
    <m/>
    <m/>
    <m/>
    <m/>
    <m/>
    <m/>
    <m/>
    <m/>
    <m/>
    <n v="9924"/>
    <s v="CA-2015-159534"/>
    <d v="2015-03-20T00:00:00"/>
    <s v="3/23/2015"/>
    <s v="First Class"/>
    <s v="DH-13075"/>
    <x v="704"/>
    <x v="1"/>
    <s v="United States"/>
    <s v="New York City"/>
    <s v="New York"/>
    <n v="10035"/>
    <x v="3"/>
    <s v="OFF-BI-10003982"/>
    <x v="1"/>
    <x v="8"/>
    <s v="Wilson Jones Century Plastic Molded Ring Binders"/>
    <n v="49.847999999999999"/>
    <n v="3"/>
    <n v="0.2"/>
    <n v="16.823699999999999"/>
    <n v="2015"/>
    <x v="10"/>
    <s v="Q1"/>
    <n v="0.33749999999999997"/>
  </r>
  <r>
    <m/>
    <m/>
    <m/>
    <m/>
    <m/>
    <m/>
    <m/>
    <m/>
    <m/>
    <m/>
    <m/>
    <m/>
    <m/>
    <m/>
    <m/>
    <m/>
    <m/>
    <m/>
    <m/>
    <m/>
    <m/>
    <n v="9925"/>
    <s v="CA-2015-159534"/>
    <d v="2015-03-20T00:00:00"/>
    <s v="3/23/2015"/>
    <s v="First Class"/>
    <s v="DH-13075"/>
    <x v="704"/>
    <x v="1"/>
    <s v="United States"/>
    <s v="New York City"/>
    <s v="New York"/>
    <n v="10035"/>
    <x v="3"/>
    <s v="OFF-EN-10004386"/>
    <x v="1"/>
    <x v="12"/>
    <s v="Recycled Interoffice Envelopes with String and Button Closure, 10 x 13"/>
    <n v="23.99"/>
    <n v="1"/>
    <n v="0"/>
    <n v="11.994999999999999"/>
    <n v="2015"/>
    <x v="10"/>
    <s v="Q1"/>
    <n v="0.5"/>
  </r>
  <r>
    <m/>
    <m/>
    <m/>
    <m/>
    <m/>
    <m/>
    <m/>
    <m/>
    <m/>
    <m/>
    <m/>
    <m/>
    <m/>
    <m/>
    <m/>
    <m/>
    <m/>
    <m/>
    <m/>
    <m/>
    <m/>
    <n v="9926"/>
    <s v="CA-2015-159534"/>
    <d v="2015-03-20T00:00:00"/>
    <s v="3/23/2015"/>
    <s v="First Class"/>
    <s v="DH-13075"/>
    <x v="704"/>
    <x v="1"/>
    <s v="United States"/>
    <s v="New York City"/>
    <s v="New York"/>
    <n v="10035"/>
    <x v="3"/>
    <s v="OFF-BI-10003656"/>
    <x v="1"/>
    <x v="8"/>
    <s v="Fellowes PB200 Plastic Comb Binding Machine"/>
    <n v="1087.9359999999999"/>
    <n v="8"/>
    <n v="0.2"/>
    <n v="353.57920000000001"/>
    <n v="2015"/>
    <x v="10"/>
    <s v="Q1"/>
    <n v="0.32500000000000001"/>
  </r>
  <r>
    <m/>
    <m/>
    <m/>
    <m/>
    <m/>
    <m/>
    <m/>
    <m/>
    <m/>
    <m/>
    <m/>
    <m/>
    <m/>
    <m/>
    <m/>
    <m/>
    <m/>
    <m/>
    <m/>
    <m/>
    <m/>
    <n v="9927"/>
    <s v="CA-2015-159534"/>
    <d v="2015-03-20T00:00:00"/>
    <s v="3/23/2015"/>
    <s v="First Class"/>
    <s v="DH-13075"/>
    <x v="704"/>
    <x v="1"/>
    <s v="United States"/>
    <s v="New York City"/>
    <s v="New York"/>
    <n v="10035"/>
    <x v="3"/>
    <s v="TEC-PH-10002310"/>
    <x v="2"/>
    <x v="7"/>
    <s v="Panasonic KX T7731-B Digital phone"/>
    <n v="199.98"/>
    <n v="2"/>
    <n v="0"/>
    <n v="53.994599999999998"/>
    <n v="2015"/>
    <x v="10"/>
    <s v="Q1"/>
    <n v="0.27"/>
  </r>
  <r>
    <m/>
    <m/>
    <m/>
    <m/>
    <m/>
    <m/>
    <m/>
    <m/>
    <m/>
    <m/>
    <m/>
    <m/>
    <m/>
    <m/>
    <m/>
    <m/>
    <m/>
    <m/>
    <m/>
    <m/>
    <m/>
    <n v="9928"/>
    <s v="CA-2015-159534"/>
    <d v="2015-03-20T00:00:00"/>
    <s v="3/23/2015"/>
    <s v="First Class"/>
    <s v="DH-13075"/>
    <x v="704"/>
    <x v="1"/>
    <s v="United States"/>
    <s v="New York City"/>
    <s v="New York"/>
    <n v="10035"/>
    <x v="3"/>
    <s v="OFF-ST-10001172"/>
    <x v="1"/>
    <x v="4"/>
    <s v="Tennsco Lockers, Sand"/>
    <n v="83.92"/>
    <n v="4"/>
    <n v="0"/>
    <n v="20.140799999999999"/>
    <n v="2015"/>
    <x v="10"/>
    <s v="Q1"/>
    <n v="0.24"/>
  </r>
  <r>
    <m/>
    <m/>
    <m/>
    <m/>
    <m/>
    <m/>
    <m/>
    <m/>
    <m/>
    <m/>
    <m/>
    <m/>
    <m/>
    <m/>
    <m/>
    <m/>
    <m/>
    <m/>
    <m/>
    <m/>
    <m/>
    <n v="9929"/>
    <s v="CA-2016-129630"/>
    <d v="2016-09-04T00:00:00"/>
    <d v="2016-04-09T00:00:00"/>
    <s v="Same Day"/>
    <s v="IM-15055"/>
    <x v="780"/>
    <x v="0"/>
    <s v="United States"/>
    <s v="San Francisco"/>
    <s v="California"/>
    <n v="94122"/>
    <x v="1"/>
    <s v="FUR-FU-10000260"/>
    <x v="0"/>
    <x v="5"/>
    <s v="6&quot; Cubicle Wall Clock, Black"/>
    <n v="24.27"/>
    <n v="3"/>
    <n v="0"/>
    <n v="8.7371999999999996"/>
    <n v="2016"/>
    <x v="8"/>
    <s v="Q3"/>
    <n v="0.36"/>
  </r>
  <r>
    <m/>
    <m/>
    <m/>
    <m/>
    <m/>
    <m/>
    <m/>
    <m/>
    <m/>
    <m/>
    <m/>
    <m/>
    <m/>
    <m/>
    <m/>
    <m/>
    <m/>
    <m/>
    <m/>
    <m/>
    <m/>
    <n v="9930"/>
    <s v="CA-2016-129630"/>
    <d v="2016-09-04T00:00:00"/>
    <d v="2016-04-09T00:00:00"/>
    <s v="Same Day"/>
    <s v="IM-15055"/>
    <x v="780"/>
    <x v="0"/>
    <s v="United States"/>
    <s v="San Francisco"/>
    <s v="California"/>
    <n v="94122"/>
    <x v="1"/>
    <s v="TEC-CO-10003763"/>
    <x v="2"/>
    <x v="16"/>
    <s v="Canon PC1060 Personal Laser Copier"/>
    <n v="2799.96"/>
    <n v="5"/>
    <n v="0.2"/>
    <n v="944.98649999999998"/>
    <n v="2016"/>
    <x v="8"/>
    <s v="Q3"/>
    <n v="0.33749999999999997"/>
  </r>
  <r>
    <m/>
    <m/>
    <m/>
    <m/>
    <m/>
    <m/>
    <m/>
    <m/>
    <m/>
    <m/>
    <m/>
    <m/>
    <m/>
    <m/>
    <m/>
    <m/>
    <m/>
    <m/>
    <m/>
    <m/>
    <m/>
    <n v="9931"/>
    <s v="CA-2015-104948"/>
    <d v="2015-11-13T00:00:00"/>
    <s v="11/17/2015"/>
    <s v="Standard Class"/>
    <s v="KH-16510"/>
    <x v="168"/>
    <x v="0"/>
    <s v="United States"/>
    <s v="San Bernardino"/>
    <s v="California"/>
    <n v="92404"/>
    <x v="1"/>
    <s v="OFF-BI-10001267"/>
    <x v="1"/>
    <x v="8"/>
    <s v="Universal Recycled Hanging Pressboard Report Binders, Letter Size"/>
    <n v="9.8719999999999999"/>
    <n v="2"/>
    <n v="0.2"/>
    <n v="3.4552"/>
    <n v="2015"/>
    <x v="0"/>
    <s v="Q4"/>
    <n v="0.35000000000000003"/>
  </r>
  <r>
    <m/>
    <m/>
    <m/>
    <m/>
    <m/>
    <m/>
    <m/>
    <m/>
    <m/>
    <m/>
    <m/>
    <m/>
    <m/>
    <m/>
    <m/>
    <m/>
    <m/>
    <m/>
    <m/>
    <m/>
    <m/>
    <n v="9932"/>
    <s v="CA-2015-104948"/>
    <d v="2015-11-13T00:00:00"/>
    <s v="11/17/2015"/>
    <s v="Standard Class"/>
    <s v="KH-16510"/>
    <x v="168"/>
    <x v="0"/>
    <s v="United States"/>
    <s v="San Bernardino"/>
    <s v="California"/>
    <n v="92404"/>
    <x v="1"/>
    <s v="FUR-BO-10004357"/>
    <x v="0"/>
    <x v="0"/>
    <s v="O'Sullivan Living Dimensions 3-Shelf Bookcases"/>
    <n v="683.33199999999999"/>
    <n v="4"/>
    <n v="0.15"/>
    <n v="-40.195999999999998"/>
    <n v="2015"/>
    <x v="0"/>
    <s v="Q4"/>
    <n v="-5.8823529411764705E-2"/>
  </r>
  <r>
    <m/>
    <m/>
    <m/>
    <m/>
    <m/>
    <m/>
    <m/>
    <m/>
    <m/>
    <m/>
    <m/>
    <m/>
    <m/>
    <m/>
    <m/>
    <m/>
    <m/>
    <m/>
    <m/>
    <m/>
    <m/>
    <n v="9933"/>
    <s v="CA-2015-104948"/>
    <d v="2015-11-13T00:00:00"/>
    <s v="11/17/2015"/>
    <s v="Standard Class"/>
    <s v="KH-16510"/>
    <x v="168"/>
    <x v="0"/>
    <s v="United States"/>
    <s v="San Bernardino"/>
    <s v="California"/>
    <n v="92404"/>
    <x v="1"/>
    <s v="OFF-PA-10004610"/>
    <x v="1"/>
    <x v="10"/>
    <s v="Xerox 1900"/>
    <n v="29.96"/>
    <n v="7"/>
    <n v="0"/>
    <n v="13.481999999999999"/>
    <n v="2015"/>
    <x v="0"/>
    <s v="Q4"/>
    <n v="0.44999999999999996"/>
  </r>
  <r>
    <m/>
    <m/>
    <m/>
    <m/>
    <m/>
    <m/>
    <m/>
    <m/>
    <m/>
    <m/>
    <m/>
    <m/>
    <m/>
    <m/>
    <m/>
    <m/>
    <m/>
    <m/>
    <m/>
    <m/>
    <m/>
    <n v="9934"/>
    <s v="CA-2014-166555"/>
    <d v="2014-07-11T00:00:00"/>
    <s v="7/14/2014"/>
    <s v="First Class"/>
    <s v="JK-15205"/>
    <x v="523"/>
    <x v="0"/>
    <s v="United States"/>
    <s v="Niagara Falls"/>
    <s v="New York"/>
    <n v="14304"/>
    <x v="3"/>
    <s v="TEC-PH-10004912"/>
    <x v="2"/>
    <x v="7"/>
    <s v="Cisco SPA112 2 Port Phone Adapter"/>
    <n v="164.85"/>
    <n v="3"/>
    <n v="0"/>
    <n v="47.8065"/>
    <n v="2014"/>
    <x v="7"/>
    <s v="Q3"/>
    <n v="0.29000000000000004"/>
  </r>
  <r>
    <m/>
    <m/>
    <m/>
    <m/>
    <m/>
    <m/>
    <m/>
    <m/>
    <m/>
    <m/>
    <m/>
    <m/>
    <m/>
    <m/>
    <m/>
    <m/>
    <m/>
    <m/>
    <m/>
    <m/>
    <m/>
    <n v="9935"/>
    <s v="CA-2016-114405"/>
    <d v="2016-04-07T00:00:00"/>
    <d v="2016-12-04T00:00:00"/>
    <s v="Standard Class"/>
    <s v="AS-10240"/>
    <x v="238"/>
    <x v="0"/>
    <s v="United States"/>
    <s v="Philadelphia"/>
    <s v="Pennsylvania"/>
    <n v="19120"/>
    <x v="3"/>
    <s v="OFF-AP-10003278"/>
    <x v="1"/>
    <x v="9"/>
    <s v="Belkin 7-Outlet SurgeMaster Home Series"/>
    <n v="33.527999999999999"/>
    <n v="3"/>
    <n v="0.2"/>
    <n v="2.5146000000000002"/>
    <n v="2016"/>
    <x v="3"/>
    <s v="Q2"/>
    <n v="7.5000000000000011E-2"/>
  </r>
  <r>
    <m/>
    <m/>
    <m/>
    <m/>
    <m/>
    <m/>
    <m/>
    <m/>
    <m/>
    <m/>
    <m/>
    <m/>
    <m/>
    <m/>
    <m/>
    <m/>
    <m/>
    <m/>
    <m/>
    <m/>
    <m/>
    <n v="9936"/>
    <s v="CA-2016-114405"/>
    <d v="2016-04-07T00:00:00"/>
    <d v="2016-12-04T00:00:00"/>
    <s v="Standard Class"/>
    <s v="AS-10240"/>
    <x v="238"/>
    <x v="0"/>
    <s v="United States"/>
    <s v="Philadelphia"/>
    <s v="Pennsylvania"/>
    <n v="19120"/>
    <x v="3"/>
    <s v="OFF-ST-10001627"/>
    <x v="1"/>
    <x v="4"/>
    <s v="Eldon Jumbo ProFile Portable File Boxes Graphite/Black"/>
    <n v="36.744"/>
    <n v="3"/>
    <n v="0.2"/>
    <n v="3.6743999999999999"/>
    <n v="2016"/>
    <x v="3"/>
    <s v="Q2"/>
    <n v="9.9999999999999992E-2"/>
  </r>
  <r>
    <m/>
    <m/>
    <m/>
    <m/>
    <m/>
    <m/>
    <m/>
    <m/>
    <m/>
    <m/>
    <m/>
    <m/>
    <m/>
    <m/>
    <m/>
    <m/>
    <m/>
    <m/>
    <m/>
    <m/>
    <m/>
    <n v="9937"/>
    <s v="CA-2017-132955"/>
    <d v="2017-06-24T00:00:00"/>
    <s v="6/28/2017"/>
    <s v="Standard Class"/>
    <s v="SC-20575"/>
    <x v="623"/>
    <x v="0"/>
    <s v="United States"/>
    <s v="Cranston"/>
    <s v="Rhode Island"/>
    <n v="2920"/>
    <x v="3"/>
    <s v="OFF-BI-10002735"/>
    <x v="1"/>
    <x v="8"/>
    <s v="GBC Prestige Therm-A-Bind Covers"/>
    <n v="102.93"/>
    <n v="3"/>
    <n v="0"/>
    <n v="48.377099999999999"/>
    <n v="2017"/>
    <x v="1"/>
    <s v="Q2"/>
    <n v="0.47"/>
  </r>
  <r>
    <m/>
    <m/>
    <m/>
    <m/>
    <m/>
    <m/>
    <m/>
    <m/>
    <m/>
    <m/>
    <m/>
    <m/>
    <m/>
    <m/>
    <m/>
    <m/>
    <m/>
    <m/>
    <m/>
    <m/>
    <m/>
    <n v="9938"/>
    <s v="CA-2016-164889"/>
    <d v="2016-06-03T00:00:00"/>
    <d v="2016-06-06T00:00:00"/>
    <s v="Second Class"/>
    <s v="CP-12340"/>
    <x v="291"/>
    <x v="1"/>
    <s v="United States"/>
    <s v="Los Angeles"/>
    <s v="California"/>
    <n v="90049"/>
    <x v="1"/>
    <s v="FUR-TA-10001676"/>
    <x v="0"/>
    <x v="3"/>
    <s v="Hon 61000 Series Interactive Training Tables"/>
    <n v="71.087999999999994"/>
    <n v="2"/>
    <n v="0.2"/>
    <n v="-1.7771999999999999"/>
    <n v="2016"/>
    <x v="1"/>
    <s v="Q2"/>
    <n v="-2.5000000000000001E-2"/>
  </r>
  <r>
    <m/>
    <m/>
    <m/>
    <m/>
    <m/>
    <m/>
    <m/>
    <m/>
    <m/>
    <m/>
    <m/>
    <m/>
    <m/>
    <m/>
    <m/>
    <m/>
    <m/>
    <m/>
    <m/>
    <m/>
    <m/>
    <n v="9939"/>
    <s v="CA-2016-169824"/>
    <d v="2016-12-12T00:00:00"/>
    <s v="12/17/2016"/>
    <s v="Standard Class"/>
    <s v="NS-18640"/>
    <x v="374"/>
    <x v="1"/>
    <s v="United States"/>
    <s v="New York City"/>
    <s v="New York"/>
    <n v="10009"/>
    <x v="3"/>
    <s v="FUR-FU-10004864"/>
    <x v="0"/>
    <x v="5"/>
    <s v="Eldon 500 Class Desk Accessories"/>
    <n v="60.35"/>
    <n v="5"/>
    <n v="0"/>
    <n v="19.915500000000002"/>
    <n v="2016"/>
    <x v="4"/>
    <s v="Q4"/>
    <n v="0.33"/>
  </r>
  <r>
    <m/>
    <m/>
    <m/>
    <m/>
    <m/>
    <m/>
    <m/>
    <m/>
    <m/>
    <m/>
    <m/>
    <m/>
    <m/>
    <m/>
    <m/>
    <m/>
    <m/>
    <m/>
    <m/>
    <m/>
    <m/>
    <n v="9940"/>
    <s v="CA-2016-169824"/>
    <d v="2016-12-12T00:00:00"/>
    <s v="12/17/2016"/>
    <s v="Standard Class"/>
    <s v="NS-18640"/>
    <x v="374"/>
    <x v="1"/>
    <s v="United States"/>
    <s v="New York City"/>
    <s v="New York"/>
    <n v="10009"/>
    <x v="3"/>
    <s v="OFF-SU-10000952"/>
    <x v="1"/>
    <x v="14"/>
    <s v="Fiskars Home &amp; Office Scissors"/>
    <n v="35.520000000000003"/>
    <n v="4"/>
    <n v="0"/>
    <n v="9.9456000000000007"/>
    <n v="2016"/>
    <x v="4"/>
    <s v="Q4"/>
    <n v="0.27999999999999997"/>
  </r>
  <r>
    <m/>
    <m/>
    <m/>
    <m/>
    <m/>
    <m/>
    <m/>
    <m/>
    <m/>
    <m/>
    <m/>
    <m/>
    <m/>
    <m/>
    <m/>
    <m/>
    <m/>
    <m/>
    <m/>
    <m/>
    <m/>
    <n v="9941"/>
    <s v="CA-2016-169824"/>
    <d v="2016-12-12T00:00:00"/>
    <s v="12/17/2016"/>
    <s v="Standard Class"/>
    <s v="NS-18640"/>
    <x v="374"/>
    <x v="1"/>
    <s v="United States"/>
    <s v="New York City"/>
    <s v="New York"/>
    <n v="10009"/>
    <x v="3"/>
    <s v="OFF-AR-10000462"/>
    <x v="1"/>
    <x v="6"/>
    <s v="Sanford Pocket Accent Highlighters"/>
    <n v="11.2"/>
    <n v="7"/>
    <n v="0"/>
    <n v="4.8159999999999998"/>
    <n v="2016"/>
    <x v="4"/>
    <s v="Q4"/>
    <n v="0.43"/>
  </r>
  <r>
    <m/>
    <m/>
    <m/>
    <m/>
    <m/>
    <m/>
    <m/>
    <m/>
    <m/>
    <m/>
    <m/>
    <m/>
    <m/>
    <m/>
    <m/>
    <m/>
    <m/>
    <m/>
    <m/>
    <m/>
    <m/>
    <n v="9942"/>
    <s v="CA-2017-164028"/>
    <d v="2017-11-24T00:00:00"/>
    <s v="11/30/2017"/>
    <s v="Standard Class"/>
    <s v="JL-15835"/>
    <x v="252"/>
    <x v="0"/>
    <s v="United States"/>
    <s v="San Francisco"/>
    <s v="California"/>
    <n v="94122"/>
    <x v="1"/>
    <s v="TEC-AC-10001772"/>
    <x v="2"/>
    <x v="11"/>
    <s v="Memorex Mini Travel Drive 16 GB USB 2.0 Flash Drive"/>
    <n v="223.58"/>
    <n v="14"/>
    <n v="0"/>
    <n v="87.196200000000005"/>
    <n v="2017"/>
    <x v="0"/>
    <s v="Q4"/>
    <n v="0.39"/>
  </r>
  <r>
    <m/>
    <m/>
    <m/>
    <m/>
    <m/>
    <m/>
    <m/>
    <m/>
    <m/>
    <m/>
    <m/>
    <m/>
    <m/>
    <m/>
    <m/>
    <m/>
    <m/>
    <m/>
    <m/>
    <m/>
    <m/>
    <n v="9943"/>
    <s v="CA-2014-143371"/>
    <d v="2014-12-28T00:00:00"/>
    <d v="2015-03-01T00:00:00"/>
    <s v="Standard Class"/>
    <s v="MD-17350"/>
    <x v="198"/>
    <x v="0"/>
    <s v="United States"/>
    <s v="Anaheim"/>
    <s v="California"/>
    <n v="92804"/>
    <x v="1"/>
    <s v="OFF-ST-10001128"/>
    <x v="1"/>
    <x v="4"/>
    <s v="Carina Mini System Audio Rack, Model AR050B"/>
    <n v="998.82"/>
    <n v="9"/>
    <n v="0"/>
    <n v="29.964600000000001"/>
    <n v="2014"/>
    <x v="4"/>
    <s v="Q4"/>
    <n v="0.03"/>
  </r>
  <r>
    <m/>
    <m/>
    <m/>
    <m/>
    <m/>
    <m/>
    <m/>
    <m/>
    <m/>
    <m/>
    <m/>
    <m/>
    <m/>
    <m/>
    <m/>
    <m/>
    <m/>
    <m/>
    <m/>
    <m/>
    <m/>
    <n v="9944"/>
    <s v="CA-2014-143371"/>
    <d v="2014-12-28T00:00:00"/>
    <d v="2015-03-01T00:00:00"/>
    <s v="Standard Class"/>
    <s v="MD-17350"/>
    <x v="198"/>
    <x v="0"/>
    <s v="United States"/>
    <s v="Anaheim"/>
    <s v="California"/>
    <n v="92804"/>
    <x v="1"/>
    <s v="OFF-SU-10002537"/>
    <x v="1"/>
    <x v="14"/>
    <s v="Acme Box Cutter Scissors"/>
    <n v="51.15"/>
    <n v="5"/>
    <n v="0"/>
    <n v="13.298999999999999"/>
    <n v="2014"/>
    <x v="4"/>
    <s v="Q4"/>
    <n v="0.26"/>
  </r>
  <r>
    <m/>
    <m/>
    <m/>
    <m/>
    <m/>
    <m/>
    <m/>
    <m/>
    <m/>
    <m/>
    <m/>
    <m/>
    <m/>
    <m/>
    <m/>
    <m/>
    <m/>
    <m/>
    <m/>
    <m/>
    <m/>
    <n v="9945"/>
    <s v="CA-2015-145415"/>
    <d v="2015-04-12T00:00:00"/>
    <s v="4/17/2015"/>
    <s v="Second Class"/>
    <s v="RD-19660"/>
    <x v="372"/>
    <x v="2"/>
    <s v="United States"/>
    <s v="Seattle"/>
    <s v="Washington"/>
    <n v="98103"/>
    <x v="1"/>
    <s v="OFF-ST-10000419"/>
    <x v="1"/>
    <x v="4"/>
    <s v="Rogers Jumbo File, Granite"/>
    <n v="40.74"/>
    <n v="3"/>
    <n v="0"/>
    <n v="0.40739999999999998"/>
    <n v="2015"/>
    <x v="3"/>
    <s v="Q2"/>
    <n v="9.9999999999999985E-3"/>
  </r>
  <r>
    <m/>
    <m/>
    <m/>
    <m/>
    <m/>
    <m/>
    <m/>
    <m/>
    <m/>
    <m/>
    <m/>
    <m/>
    <m/>
    <m/>
    <m/>
    <m/>
    <m/>
    <m/>
    <m/>
    <m/>
    <m/>
    <n v="9946"/>
    <s v="CA-2014-111157"/>
    <d v="2014-03-02T00:00:00"/>
    <d v="2014-06-03T00:00:00"/>
    <s v="Standard Class"/>
    <s v="NH-18610"/>
    <x v="468"/>
    <x v="1"/>
    <s v="United States"/>
    <s v="Philadelphia"/>
    <s v="Pennsylvania"/>
    <n v="19120"/>
    <x v="3"/>
    <s v="OFF-PA-10000327"/>
    <x v="1"/>
    <x v="10"/>
    <s v="Xerox 1971"/>
    <n v="3.4239999999999999"/>
    <n v="1"/>
    <n v="0.2"/>
    <n v="1.07"/>
    <n v="2014"/>
    <x v="10"/>
    <s v="Q1"/>
    <n v="0.3125"/>
  </r>
  <r>
    <m/>
    <m/>
    <m/>
    <m/>
    <m/>
    <m/>
    <m/>
    <m/>
    <m/>
    <m/>
    <m/>
    <m/>
    <m/>
    <m/>
    <m/>
    <m/>
    <m/>
    <m/>
    <m/>
    <m/>
    <m/>
    <n v="9947"/>
    <s v="CA-2014-111157"/>
    <d v="2014-03-02T00:00:00"/>
    <d v="2014-06-03T00:00:00"/>
    <s v="Standard Class"/>
    <s v="NH-18610"/>
    <x v="468"/>
    <x v="1"/>
    <s v="United States"/>
    <s v="Philadelphia"/>
    <s v="Pennsylvania"/>
    <n v="19120"/>
    <x v="3"/>
    <s v="TEC-AC-10004353"/>
    <x v="2"/>
    <x v="11"/>
    <s v="Hypercom P1300 Pinpad"/>
    <n v="151.19999999999999"/>
    <n v="3"/>
    <n v="0.2"/>
    <n v="32.130000000000003"/>
    <n v="2014"/>
    <x v="10"/>
    <s v="Q1"/>
    <n v="0.21250000000000002"/>
  </r>
  <r>
    <m/>
    <m/>
    <m/>
    <m/>
    <m/>
    <m/>
    <m/>
    <m/>
    <m/>
    <m/>
    <m/>
    <m/>
    <m/>
    <m/>
    <m/>
    <m/>
    <m/>
    <m/>
    <m/>
    <m/>
    <m/>
    <n v="9948"/>
    <s v="CA-2017-121559"/>
    <d v="2017-06-01T00:00:00"/>
    <d v="2017-03-06T00:00:00"/>
    <s v="Second Class"/>
    <s v="HW-14935"/>
    <x v="304"/>
    <x v="1"/>
    <s v="United States"/>
    <s v="Indianapolis"/>
    <s v="Indiana"/>
    <n v="46203"/>
    <x v="2"/>
    <s v="FUR-CH-10003746"/>
    <x v="0"/>
    <x v="1"/>
    <s v="Hon 4070 Series Pagoda Round Back Stacking Chairs"/>
    <n v="1925.88"/>
    <n v="6"/>
    <n v="0"/>
    <n v="539.24639999999999"/>
    <n v="2017"/>
    <x v="1"/>
    <s v="Q2"/>
    <n v="0.27999999999999997"/>
  </r>
  <r>
    <m/>
    <m/>
    <m/>
    <m/>
    <m/>
    <m/>
    <m/>
    <m/>
    <m/>
    <m/>
    <m/>
    <m/>
    <m/>
    <m/>
    <m/>
    <m/>
    <m/>
    <m/>
    <m/>
    <m/>
    <m/>
    <n v="9949"/>
    <s v="CA-2017-121559"/>
    <d v="2017-06-01T00:00:00"/>
    <d v="2017-03-06T00:00:00"/>
    <s v="Second Class"/>
    <s v="HW-14935"/>
    <x v="304"/>
    <x v="1"/>
    <s v="United States"/>
    <s v="Indianapolis"/>
    <s v="Indiana"/>
    <n v="46203"/>
    <x v="2"/>
    <s v="OFF-AP-10002945"/>
    <x v="1"/>
    <x v="9"/>
    <s v="Honeywell Enviracaire Portable HEPA Air Cleaner for 17' x 22' Room"/>
    <n v="2405.1999999999998"/>
    <n v="8"/>
    <n v="0"/>
    <n v="793.71600000000001"/>
    <n v="2017"/>
    <x v="1"/>
    <s v="Q2"/>
    <n v="0.33"/>
  </r>
  <r>
    <m/>
    <m/>
    <m/>
    <m/>
    <m/>
    <m/>
    <m/>
    <m/>
    <m/>
    <m/>
    <m/>
    <m/>
    <m/>
    <m/>
    <m/>
    <m/>
    <m/>
    <m/>
    <m/>
    <m/>
    <m/>
    <n v="9950"/>
    <s v="CA-2017-121559"/>
    <d v="2017-06-01T00:00:00"/>
    <d v="2017-03-06T00:00:00"/>
    <s v="Second Class"/>
    <s v="HW-14935"/>
    <x v="304"/>
    <x v="1"/>
    <s v="United States"/>
    <s v="Indianapolis"/>
    <s v="Indiana"/>
    <n v="46203"/>
    <x v="2"/>
    <s v="TEC-AC-10004568"/>
    <x v="2"/>
    <x v="11"/>
    <s v="Maxell LTO Ultrium - 800 GB"/>
    <n v="83.97"/>
    <n v="3"/>
    <n v="0"/>
    <n v="15.9543"/>
    <n v="2017"/>
    <x v="1"/>
    <s v="Q2"/>
    <n v="0.19"/>
  </r>
  <r>
    <m/>
    <m/>
    <m/>
    <m/>
    <m/>
    <m/>
    <m/>
    <m/>
    <m/>
    <m/>
    <m/>
    <m/>
    <m/>
    <m/>
    <m/>
    <m/>
    <m/>
    <m/>
    <m/>
    <m/>
    <m/>
    <n v="9951"/>
    <s v="CA-2017-121559"/>
    <d v="2017-06-01T00:00:00"/>
    <d v="2017-03-06T00:00:00"/>
    <s v="Second Class"/>
    <s v="HW-14935"/>
    <x v="304"/>
    <x v="1"/>
    <s v="United States"/>
    <s v="Indianapolis"/>
    <s v="Indiana"/>
    <n v="46203"/>
    <x v="2"/>
    <s v="TEC-AC-10001714"/>
    <x v="2"/>
    <x v="11"/>
    <s v="Logitech MX Performance Wireless Mouse"/>
    <n v="39.89"/>
    <n v="1"/>
    <n v="0"/>
    <n v="14.7593"/>
    <n v="2017"/>
    <x v="1"/>
    <s v="Q2"/>
    <n v="0.37"/>
  </r>
  <r>
    <m/>
    <m/>
    <m/>
    <m/>
    <m/>
    <m/>
    <m/>
    <m/>
    <m/>
    <m/>
    <m/>
    <m/>
    <m/>
    <m/>
    <m/>
    <m/>
    <m/>
    <m/>
    <m/>
    <m/>
    <m/>
    <n v="9952"/>
    <s v="CA-2017-121559"/>
    <d v="2017-06-01T00:00:00"/>
    <d v="2017-03-06T00:00:00"/>
    <s v="Second Class"/>
    <s v="HW-14935"/>
    <x v="304"/>
    <x v="1"/>
    <s v="United States"/>
    <s v="Indianapolis"/>
    <s v="Indiana"/>
    <n v="46203"/>
    <x v="2"/>
    <s v="OFF-BI-10002072"/>
    <x v="1"/>
    <x v="8"/>
    <s v="Cardinal Slant-D Ring Binders"/>
    <n v="17.38"/>
    <n v="2"/>
    <n v="0"/>
    <n v="8.69"/>
    <n v="2017"/>
    <x v="1"/>
    <s v="Q2"/>
    <n v="0.5"/>
  </r>
  <r>
    <m/>
    <m/>
    <m/>
    <m/>
    <m/>
    <m/>
    <m/>
    <m/>
    <m/>
    <m/>
    <m/>
    <m/>
    <m/>
    <m/>
    <m/>
    <m/>
    <m/>
    <m/>
    <m/>
    <m/>
    <m/>
    <n v="9953"/>
    <s v="CA-2015-141593"/>
    <d v="2015-12-14T00:00:00"/>
    <s v="12/16/2015"/>
    <s v="Second Class"/>
    <s v="DB-12970"/>
    <x v="715"/>
    <x v="1"/>
    <s v="United States"/>
    <s v="Los Angeles"/>
    <s v="California"/>
    <n v="90045"/>
    <x v="1"/>
    <s v="OFF-BI-10001153"/>
    <x v="1"/>
    <x v="8"/>
    <s v="Ibico Recycled Grain-Textured Covers"/>
    <n v="55.264000000000003"/>
    <n v="2"/>
    <n v="0.2"/>
    <n v="20.724"/>
    <n v="2015"/>
    <x v="4"/>
    <s v="Q4"/>
    <n v="0.375"/>
  </r>
  <r>
    <m/>
    <m/>
    <m/>
    <m/>
    <m/>
    <m/>
    <m/>
    <m/>
    <m/>
    <m/>
    <m/>
    <m/>
    <m/>
    <m/>
    <m/>
    <m/>
    <m/>
    <m/>
    <m/>
    <m/>
    <m/>
    <n v="9954"/>
    <s v="CA-2015-141593"/>
    <d v="2015-12-14T00:00:00"/>
    <s v="12/16/2015"/>
    <s v="Second Class"/>
    <s v="DB-12970"/>
    <x v="715"/>
    <x v="1"/>
    <s v="United States"/>
    <s v="Los Angeles"/>
    <s v="California"/>
    <n v="90045"/>
    <x v="1"/>
    <s v="OFF-PA-10004983"/>
    <x v="1"/>
    <x v="10"/>
    <s v="Xerox 23"/>
    <n v="6.48"/>
    <n v="1"/>
    <n v="0"/>
    <n v="3.1103999999999998"/>
    <n v="2015"/>
    <x v="4"/>
    <s v="Q4"/>
    <n v="0.47999999999999993"/>
  </r>
  <r>
    <m/>
    <m/>
    <m/>
    <m/>
    <m/>
    <m/>
    <m/>
    <m/>
    <m/>
    <m/>
    <m/>
    <m/>
    <m/>
    <m/>
    <m/>
    <m/>
    <m/>
    <m/>
    <m/>
    <m/>
    <m/>
    <n v="9955"/>
    <s v="CA-2015-141593"/>
    <d v="2015-12-14T00:00:00"/>
    <s v="12/16/2015"/>
    <s v="Second Class"/>
    <s v="DB-12970"/>
    <x v="715"/>
    <x v="1"/>
    <s v="United States"/>
    <s v="Los Angeles"/>
    <s v="California"/>
    <n v="90045"/>
    <x v="1"/>
    <s v="OFF-BI-10000948"/>
    <x v="1"/>
    <x v="8"/>
    <s v="GBC Laser Imprintable Binding System Covers, Desert Sand"/>
    <n v="34.247999999999998"/>
    <n v="3"/>
    <n v="0.2"/>
    <n v="11.5587"/>
    <n v="2015"/>
    <x v="4"/>
    <s v="Q4"/>
    <n v="0.33750000000000002"/>
  </r>
  <r>
    <m/>
    <m/>
    <m/>
    <m/>
    <m/>
    <m/>
    <m/>
    <m/>
    <m/>
    <m/>
    <m/>
    <m/>
    <m/>
    <m/>
    <m/>
    <m/>
    <m/>
    <m/>
    <m/>
    <m/>
    <m/>
    <n v="9956"/>
    <s v="CA-2015-141593"/>
    <d v="2015-12-14T00:00:00"/>
    <s v="12/16/2015"/>
    <s v="Second Class"/>
    <s v="DB-12970"/>
    <x v="715"/>
    <x v="1"/>
    <s v="United States"/>
    <s v="Los Angeles"/>
    <s v="California"/>
    <n v="90045"/>
    <x v="1"/>
    <s v="FUR-TA-10002622"/>
    <x v="0"/>
    <x v="3"/>
    <s v="Bush Andora Conference Table, Maple/Graphite Gray Finish"/>
    <n v="273.56799999999998"/>
    <n v="2"/>
    <n v="0.2"/>
    <n v="10.258800000000001"/>
    <n v="2015"/>
    <x v="4"/>
    <s v="Q4"/>
    <n v="3.7500000000000006E-2"/>
  </r>
  <r>
    <m/>
    <m/>
    <m/>
    <m/>
    <m/>
    <m/>
    <m/>
    <m/>
    <m/>
    <m/>
    <m/>
    <m/>
    <m/>
    <m/>
    <m/>
    <m/>
    <m/>
    <m/>
    <m/>
    <m/>
    <m/>
    <n v="9957"/>
    <s v="US-2014-143287"/>
    <d v="2014-11-11T00:00:00"/>
    <s v="11/17/2014"/>
    <s v="Standard Class"/>
    <s v="KN-16705"/>
    <x v="607"/>
    <x v="2"/>
    <s v="United States"/>
    <s v="New Rochelle"/>
    <s v="New York"/>
    <n v="10801"/>
    <x v="3"/>
    <s v="OFF-PA-10001776"/>
    <x v="1"/>
    <x v="10"/>
    <s v="Wirebound Message Books, Four 2 3/4&quot; x 5&quot; Forms per Page, 600 Sets per Book"/>
    <n v="46.35"/>
    <n v="5"/>
    <n v="0"/>
    <n v="21.784500000000001"/>
    <n v="2014"/>
    <x v="0"/>
    <s v="Q4"/>
    <n v="0.47000000000000003"/>
  </r>
  <r>
    <m/>
    <m/>
    <m/>
    <m/>
    <m/>
    <m/>
    <m/>
    <m/>
    <m/>
    <m/>
    <m/>
    <m/>
    <m/>
    <m/>
    <m/>
    <m/>
    <m/>
    <m/>
    <m/>
    <m/>
    <m/>
    <n v="9958"/>
    <s v="US-2014-143287"/>
    <d v="2014-11-11T00:00:00"/>
    <s v="11/17/2014"/>
    <s v="Standard Class"/>
    <s v="KN-16705"/>
    <x v="607"/>
    <x v="2"/>
    <s v="United States"/>
    <s v="New Rochelle"/>
    <s v="New York"/>
    <n v="10801"/>
    <x v="3"/>
    <s v="OFF-PA-10004039"/>
    <x v="1"/>
    <x v="10"/>
    <s v="Xerox 1882"/>
    <n v="223.92"/>
    <n v="4"/>
    <n v="0"/>
    <n v="109.7208"/>
    <n v="2014"/>
    <x v="0"/>
    <s v="Q4"/>
    <n v="0.49"/>
  </r>
  <r>
    <m/>
    <m/>
    <m/>
    <m/>
    <m/>
    <m/>
    <m/>
    <m/>
    <m/>
    <m/>
    <m/>
    <m/>
    <m/>
    <m/>
    <m/>
    <m/>
    <m/>
    <m/>
    <m/>
    <m/>
    <m/>
    <n v="9959"/>
    <s v="US-2014-143287"/>
    <d v="2014-11-11T00:00:00"/>
    <s v="11/17/2014"/>
    <s v="Standard Class"/>
    <s v="KN-16705"/>
    <x v="607"/>
    <x v="2"/>
    <s v="United States"/>
    <s v="New Rochelle"/>
    <s v="New York"/>
    <n v="10801"/>
    <x v="3"/>
    <s v="OFF-SU-10001574"/>
    <x v="1"/>
    <x v="14"/>
    <s v="Acme Value Line Scissors"/>
    <n v="7.3"/>
    <n v="2"/>
    <n v="0"/>
    <n v="2.19"/>
    <n v="2014"/>
    <x v="0"/>
    <s v="Q4"/>
    <n v="0.3"/>
  </r>
  <r>
    <m/>
    <m/>
    <m/>
    <m/>
    <m/>
    <m/>
    <m/>
    <m/>
    <m/>
    <m/>
    <m/>
    <m/>
    <m/>
    <m/>
    <m/>
    <m/>
    <m/>
    <m/>
    <m/>
    <m/>
    <m/>
    <n v="9960"/>
    <s v="CA-2017-137421"/>
    <d v="2017-10-06T00:00:00"/>
    <d v="2017-11-10T00:00:00"/>
    <s v="Standard Class"/>
    <s v="AJ-10945"/>
    <x v="219"/>
    <x v="0"/>
    <s v="United States"/>
    <s v="Chandler"/>
    <s v="Arizona"/>
    <n v="85224"/>
    <x v="1"/>
    <s v="OFF-AR-10001761"/>
    <x v="1"/>
    <x v="6"/>
    <s v="Avery Hi-Liter Smear-Safe Highlighters"/>
    <n v="9.3439999999999994"/>
    <n v="2"/>
    <n v="0.2"/>
    <n v="1.8688"/>
    <n v="2017"/>
    <x v="2"/>
    <s v="Q4"/>
    <n v="0.2"/>
  </r>
  <r>
    <m/>
    <m/>
    <m/>
    <m/>
    <m/>
    <m/>
    <m/>
    <m/>
    <m/>
    <m/>
    <m/>
    <m/>
    <m/>
    <m/>
    <m/>
    <m/>
    <m/>
    <m/>
    <m/>
    <m/>
    <m/>
    <n v="9961"/>
    <s v="CA-2017-141446"/>
    <d v="2017-09-16T00:00:00"/>
    <s v="9/18/2017"/>
    <s v="Second Class"/>
    <s v="CL-12700"/>
    <x v="642"/>
    <x v="2"/>
    <s v="United States"/>
    <s v="Florence"/>
    <s v="Kentucky"/>
    <n v="41042"/>
    <x v="0"/>
    <s v="TEC-AC-10002305"/>
    <x v="2"/>
    <x v="11"/>
    <s v="KeyTronic E03601U1 - Keyboard - Beige"/>
    <n v="18"/>
    <n v="1"/>
    <n v="0"/>
    <n v="3.24"/>
    <n v="2017"/>
    <x v="8"/>
    <s v="Q3"/>
    <n v="0.18000000000000002"/>
  </r>
  <r>
    <m/>
    <m/>
    <m/>
    <m/>
    <m/>
    <m/>
    <m/>
    <m/>
    <m/>
    <m/>
    <m/>
    <m/>
    <m/>
    <m/>
    <m/>
    <m/>
    <m/>
    <m/>
    <m/>
    <m/>
    <m/>
    <n v="9962"/>
    <s v="CA-2015-168088"/>
    <d v="2015-03-19T00:00:00"/>
    <s v="3/22/2015"/>
    <s v="First Class"/>
    <s v="CM-12655"/>
    <x v="475"/>
    <x v="2"/>
    <s v="United States"/>
    <s v="Houston"/>
    <s v="Texas"/>
    <n v="77041"/>
    <x v="2"/>
    <s v="OFF-PA-10000675"/>
    <x v="1"/>
    <x v="10"/>
    <s v="Xerox 1919"/>
    <n v="65.584000000000003"/>
    <n v="2"/>
    <n v="0.2"/>
    <n v="23.7742"/>
    <n v="2015"/>
    <x v="10"/>
    <s v="Q1"/>
    <n v="0.36249999999999999"/>
  </r>
  <r>
    <m/>
    <m/>
    <m/>
    <m/>
    <m/>
    <m/>
    <m/>
    <m/>
    <m/>
    <m/>
    <m/>
    <m/>
    <m/>
    <m/>
    <m/>
    <m/>
    <m/>
    <m/>
    <m/>
    <m/>
    <m/>
    <n v="9963"/>
    <s v="CA-2015-168088"/>
    <d v="2015-03-19T00:00:00"/>
    <s v="3/22/2015"/>
    <s v="First Class"/>
    <s v="CM-12655"/>
    <x v="475"/>
    <x v="2"/>
    <s v="United States"/>
    <s v="Houston"/>
    <s v="Texas"/>
    <n v="77041"/>
    <x v="2"/>
    <s v="FUR-BO-10004218"/>
    <x v="0"/>
    <x v="0"/>
    <s v="Bush Heritage Pine Collection 5-Shelf Bookcase, Albany Pine Finish, *Special Order"/>
    <n v="383.46559999999999"/>
    <n v="4"/>
    <n v="0.32"/>
    <n v="-67.670400000000001"/>
    <n v="2015"/>
    <x v="10"/>
    <s v="Q1"/>
    <n v="-0.17647058823529413"/>
  </r>
  <r>
    <m/>
    <m/>
    <m/>
    <m/>
    <m/>
    <m/>
    <m/>
    <m/>
    <m/>
    <m/>
    <m/>
    <m/>
    <m/>
    <m/>
    <m/>
    <m/>
    <m/>
    <m/>
    <m/>
    <m/>
    <m/>
    <n v="9964"/>
    <s v="CA-2015-143700"/>
    <d v="2015-07-26T00:00:00"/>
    <s v="7/26/2015"/>
    <s v="Same Day"/>
    <s v="AS-10240"/>
    <x v="238"/>
    <x v="0"/>
    <s v="United States"/>
    <s v="Philadelphia"/>
    <s v="Pennsylvania"/>
    <n v="19140"/>
    <x v="3"/>
    <s v="OFF-PA-10003072"/>
    <x v="1"/>
    <x v="10"/>
    <s v="Eureka Recycled Copy Paper 8 1/2&quot; x 11&quot;, Ream"/>
    <n v="10.368"/>
    <n v="2"/>
    <n v="0.2"/>
    <n v="3.6288"/>
    <n v="2015"/>
    <x v="7"/>
    <s v="Q3"/>
    <n v="0.35"/>
  </r>
  <r>
    <m/>
    <m/>
    <m/>
    <m/>
    <m/>
    <m/>
    <m/>
    <m/>
    <m/>
    <m/>
    <m/>
    <m/>
    <m/>
    <m/>
    <m/>
    <m/>
    <m/>
    <m/>
    <m/>
    <m/>
    <m/>
    <n v="9965"/>
    <s v="CA-2016-146374"/>
    <d v="2016-12-05T00:00:00"/>
    <d v="2016-10-12T00:00:00"/>
    <s v="Second Class"/>
    <s v="HE-14800"/>
    <x v="785"/>
    <x v="1"/>
    <s v="United States"/>
    <s v="Newark"/>
    <s v="Delaware"/>
    <n v="19711"/>
    <x v="3"/>
    <s v="FUR-FU-10002671"/>
    <x v="0"/>
    <x v="5"/>
    <s v="Electrix 20W Halogen Replacement Bulb for Zoom-In Desk Lamp"/>
    <n v="13.4"/>
    <n v="1"/>
    <n v="0"/>
    <n v="6.4320000000000004"/>
    <n v="2016"/>
    <x v="4"/>
    <s v="Q4"/>
    <n v="0.48000000000000004"/>
  </r>
  <r>
    <m/>
    <m/>
    <m/>
    <m/>
    <m/>
    <m/>
    <m/>
    <m/>
    <m/>
    <m/>
    <m/>
    <m/>
    <m/>
    <m/>
    <m/>
    <m/>
    <m/>
    <m/>
    <m/>
    <m/>
    <m/>
    <n v="9966"/>
    <s v="CA-2016-146374"/>
    <d v="2016-12-05T00:00:00"/>
    <d v="2016-10-12T00:00:00"/>
    <s v="Second Class"/>
    <s v="HE-14800"/>
    <x v="785"/>
    <x v="1"/>
    <s v="United States"/>
    <s v="Newark"/>
    <s v="Delaware"/>
    <n v="19711"/>
    <x v="3"/>
    <s v="OFF-PA-10000349"/>
    <x v="1"/>
    <x v="10"/>
    <s v="Easy-staple paper"/>
    <n v="4.9800000000000004"/>
    <n v="1"/>
    <n v="0"/>
    <n v="2.3405999999999998"/>
    <n v="2016"/>
    <x v="4"/>
    <s v="Q4"/>
    <n v="0.46999999999999992"/>
  </r>
  <r>
    <m/>
    <m/>
    <m/>
    <m/>
    <m/>
    <m/>
    <m/>
    <m/>
    <m/>
    <m/>
    <m/>
    <m/>
    <m/>
    <m/>
    <m/>
    <m/>
    <m/>
    <m/>
    <m/>
    <m/>
    <m/>
    <n v="9967"/>
    <s v="CA-2016-146374"/>
    <d v="2016-12-05T00:00:00"/>
    <d v="2016-10-12T00:00:00"/>
    <s v="Second Class"/>
    <s v="HE-14800"/>
    <x v="785"/>
    <x v="1"/>
    <s v="United States"/>
    <s v="Newark"/>
    <s v="Delaware"/>
    <n v="19711"/>
    <x v="3"/>
    <s v="OFF-EN-10004483"/>
    <x v="1"/>
    <x v="12"/>
    <s v="#10 White Business Envelopes,4 1/8 x 9 1/2"/>
    <n v="109.69"/>
    <n v="7"/>
    <n v="0"/>
    <n v="51.554299999999998"/>
    <n v="2016"/>
    <x v="4"/>
    <s v="Q4"/>
    <n v="0.47"/>
  </r>
  <r>
    <m/>
    <m/>
    <m/>
    <m/>
    <m/>
    <m/>
    <m/>
    <m/>
    <m/>
    <m/>
    <m/>
    <m/>
    <m/>
    <m/>
    <m/>
    <m/>
    <m/>
    <m/>
    <m/>
    <m/>
    <m/>
    <n v="9968"/>
    <s v="CA-2017-153871"/>
    <d v="2017-12-11T00:00:00"/>
    <s v="12/17/2017"/>
    <s v="Standard Class"/>
    <s v="RB-19435"/>
    <x v="579"/>
    <x v="0"/>
    <s v="United States"/>
    <s v="Plainfield"/>
    <s v="New Jersey"/>
    <n v="7060"/>
    <x v="3"/>
    <s v="OFF-BI-10004209"/>
    <x v="1"/>
    <x v="8"/>
    <s v="Fellowes Twister Kit, Gray/Clear, 3/pkg"/>
    <n v="40.200000000000003"/>
    <n v="5"/>
    <n v="0"/>
    <n v="18.09"/>
    <n v="2017"/>
    <x v="4"/>
    <s v="Q4"/>
    <n v="0.44999999999999996"/>
  </r>
  <r>
    <m/>
    <m/>
    <m/>
    <m/>
    <m/>
    <m/>
    <m/>
    <m/>
    <m/>
    <m/>
    <m/>
    <m/>
    <m/>
    <m/>
    <m/>
    <m/>
    <m/>
    <m/>
    <m/>
    <m/>
    <m/>
    <n v="9969"/>
    <s v="CA-2017-153871"/>
    <d v="2017-12-11T00:00:00"/>
    <s v="12/17/2017"/>
    <s v="Standard Class"/>
    <s v="RB-19435"/>
    <x v="579"/>
    <x v="0"/>
    <s v="United States"/>
    <s v="Plainfield"/>
    <s v="New Jersey"/>
    <n v="7060"/>
    <x v="3"/>
    <s v="OFF-BI-10004600"/>
    <x v="1"/>
    <x v="8"/>
    <s v="Ibico Ibimaster 300 Manual Binding System"/>
    <n v="735.98"/>
    <n v="2"/>
    <n v="0"/>
    <n v="331.19099999999997"/>
    <n v="2017"/>
    <x v="4"/>
    <s v="Q4"/>
    <n v="0.44999999999999996"/>
  </r>
  <r>
    <m/>
    <m/>
    <m/>
    <m/>
    <m/>
    <m/>
    <m/>
    <m/>
    <m/>
    <m/>
    <m/>
    <m/>
    <m/>
    <m/>
    <m/>
    <m/>
    <m/>
    <m/>
    <m/>
    <m/>
    <m/>
    <n v="9970"/>
    <s v="CA-2017-153871"/>
    <d v="2017-12-11T00:00:00"/>
    <s v="12/17/2017"/>
    <s v="Standard Class"/>
    <s v="RB-19435"/>
    <x v="579"/>
    <x v="0"/>
    <s v="United States"/>
    <s v="Plainfield"/>
    <s v="New Jersey"/>
    <n v="7060"/>
    <x v="3"/>
    <s v="OFF-AP-10003622"/>
    <x v="1"/>
    <x v="9"/>
    <s v="Bravo II Megaboss 12-Amp Hard Body Upright, Replacement Belts, 2 Belts per Pack"/>
    <n v="22.75"/>
    <n v="7"/>
    <n v="0"/>
    <n v="6.5975000000000001"/>
    <n v="2017"/>
    <x v="4"/>
    <s v="Q4"/>
    <n v="0.28999999999999998"/>
  </r>
  <r>
    <m/>
    <m/>
    <m/>
    <m/>
    <m/>
    <m/>
    <m/>
    <m/>
    <m/>
    <m/>
    <m/>
    <m/>
    <m/>
    <m/>
    <m/>
    <m/>
    <m/>
    <m/>
    <m/>
    <m/>
    <m/>
    <n v="9971"/>
    <s v="CA-2015-103772"/>
    <d v="2015-06-28T00:00:00"/>
    <d v="2015-02-07T00:00:00"/>
    <s v="Standard Class"/>
    <s v="MP-17470"/>
    <x v="88"/>
    <x v="2"/>
    <s v="United States"/>
    <s v="Smyrna"/>
    <s v="Georgia"/>
    <n v="30080"/>
    <x v="0"/>
    <s v="OFF-BI-10002867"/>
    <x v="1"/>
    <x v="8"/>
    <s v="GBC Recycled Regency Composition Covers"/>
    <n v="119.56"/>
    <n v="2"/>
    <n v="0"/>
    <n v="54.997599999999998"/>
    <n v="2015"/>
    <x v="1"/>
    <s v="Q2"/>
    <n v="0.45999999999999996"/>
  </r>
  <r>
    <m/>
    <m/>
    <m/>
    <m/>
    <m/>
    <m/>
    <m/>
    <m/>
    <m/>
    <m/>
    <m/>
    <m/>
    <m/>
    <m/>
    <m/>
    <m/>
    <m/>
    <m/>
    <m/>
    <m/>
    <m/>
    <n v="9972"/>
    <s v="CA-2015-103772"/>
    <d v="2015-06-28T00:00:00"/>
    <d v="2015-02-07T00:00:00"/>
    <s v="Standard Class"/>
    <s v="MP-17470"/>
    <x v="88"/>
    <x v="2"/>
    <s v="United States"/>
    <s v="Smyrna"/>
    <s v="Georgia"/>
    <n v="30080"/>
    <x v="0"/>
    <s v="OFF-AR-10000538"/>
    <x v="1"/>
    <x v="6"/>
    <s v="Boston Model 1800 Electric Pencil Sharpener, Gray"/>
    <n v="140.75"/>
    <n v="5"/>
    <n v="0"/>
    <n v="42.225000000000001"/>
    <n v="2015"/>
    <x v="1"/>
    <s v="Q2"/>
    <n v="0.3"/>
  </r>
  <r>
    <m/>
    <m/>
    <m/>
    <m/>
    <m/>
    <m/>
    <m/>
    <m/>
    <m/>
    <m/>
    <m/>
    <m/>
    <m/>
    <m/>
    <m/>
    <m/>
    <m/>
    <m/>
    <m/>
    <m/>
    <m/>
    <n v="9973"/>
    <s v="CA-2016-130225"/>
    <d v="2016-09-11T00:00:00"/>
    <s v="9/17/2016"/>
    <s v="Standard Class"/>
    <s v="RC-19960"/>
    <x v="53"/>
    <x v="0"/>
    <s v="United States"/>
    <s v="Houston"/>
    <s v="Texas"/>
    <n v="77041"/>
    <x v="2"/>
    <s v="OFF-EN-10000056"/>
    <x v="1"/>
    <x v="12"/>
    <s v="Cameo Buff Policy Envelopes"/>
    <n v="99.567999999999998"/>
    <n v="2"/>
    <n v="0.2"/>
    <n v="33.604199999999999"/>
    <n v="2016"/>
    <x v="8"/>
    <s v="Q3"/>
    <n v="0.33750000000000002"/>
  </r>
  <r>
    <m/>
    <m/>
    <m/>
    <m/>
    <m/>
    <m/>
    <m/>
    <m/>
    <m/>
    <m/>
    <m/>
    <m/>
    <m/>
    <m/>
    <m/>
    <m/>
    <m/>
    <m/>
    <m/>
    <m/>
    <m/>
    <n v="9974"/>
    <s v="US-2016-103674"/>
    <d v="2016-12-06T00:00:00"/>
    <d v="2016-10-12T00:00:00"/>
    <s v="Standard Class"/>
    <s v="AP-10720"/>
    <x v="399"/>
    <x v="2"/>
    <s v="United States"/>
    <s v="Los Angeles"/>
    <s v="California"/>
    <n v="90032"/>
    <x v="1"/>
    <s v="TEC-PH-10004080"/>
    <x v="2"/>
    <x v="7"/>
    <s v="Avaya 5410 Digital phone"/>
    <n v="271.95999999999998"/>
    <n v="5"/>
    <n v="0.2"/>
    <n v="27.196000000000002"/>
    <n v="2016"/>
    <x v="4"/>
    <s v="Q4"/>
    <n v="0.10000000000000002"/>
  </r>
  <r>
    <m/>
    <m/>
    <m/>
    <m/>
    <m/>
    <m/>
    <m/>
    <m/>
    <m/>
    <m/>
    <m/>
    <m/>
    <m/>
    <m/>
    <m/>
    <m/>
    <m/>
    <m/>
    <m/>
    <m/>
    <m/>
    <n v="9975"/>
    <s v="US-2016-103674"/>
    <d v="2016-12-06T00:00:00"/>
    <d v="2016-10-12T00:00:00"/>
    <s v="Standard Class"/>
    <s v="AP-10720"/>
    <x v="399"/>
    <x v="2"/>
    <s v="United States"/>
    <s v="Los Angeles"/>
    <s v="California"/>
    <n v="90032"/>
    <x v="1"/>
    <s v="OFF-AR-10004752"/>
    <x v="1"/>
    <x v="6"/>
    <s v="Blackstonian Pencils"/>
    <n v="18.690000000000001"/>
    <n v="7"/>
    <n v="0"/>
    <n v="5.2332000000000001"/>
    <n v="2016"/>
    <x v="4"/>
    <s v="Q4"/>
    <n v="0.27999999999999997"/>
  </r>
  <r>
    <m/>
    <m/>
    <m/>
    <m/>
    <m/>
    <m/>
    <m/>
    <m/>
    <m/>
    <m/>
    <m/>
    <m/>
    <m/>
    <m/>
    <m/>
    <m/>
    <m/>
    <m/>
    <m/>
    <m/>
    <m/>
    <n v="9976"/>
    <s v="US-2016-103674"/>
    <d v="2016-12-06T00:00:00"/>
    <d v="2016-10-12T00:00:00"/>
    <s v="Standard Class"/>
    <s v="AP-10720"/>
    <x v="399"/>
    <x v="2"/>
    <s v="United States"/>
    <s v="Los Angeles"/>
    <s v="California"/>
    <n v="90032"/>
    <x v="1"/>
    <s v="OFF-PA-10000743"/>
    <x v="1"/>
    <x v="10"/>
    <s v="Xerox 1977"/>
    <n v="13.36"/>
    <n v="2"/>
    <n v="0"/>
    <n v="6.4127999999999998"/>
    <n v="2016"/>
    <x v="4"/>
    <s v="Q4"/>
    <n v="0.48"/>
  </r>
  <r>
    <m/>
    <m/>
    <m/>
    <m/>
    <m/>
    <m/>
    <m/>
    <m/>
    <m/>
    <m/>
    <m/>
    <m/>
    <m/>
    <m/>
    <m/>
    <m/>
    <m/>
    <m/>
    <m/>
    <m/>
    <m/>
    <n v="9977"/>
    <s v="US-2016-103674"/>
    <d v="2016-12-06T00:00:00"/>
    <d v="2016-10-12T00:00:00"/>
    <s v="Standard Class"/>
    <s v="AP-10720"/>
    <x v="399"/>
    <x v="2"/>
    <s v="United States"/>
    <s v="Los Angeles"/>
    <s v="California"/>
    <n v="90032"/>
    <x v="1"/>
    <s v="TEC-PH-10002496"/>
    <x v="2"/>
    <x v="7"/>
    <s v="Cisco SPA301"/>
    <n v="249.584"/>
    <n v="2"/>
    <n v="0.2"/>
    <n v="31.198"/>
    <n v="2016"/>
    <x v="4"/>
    <s v="Q4"/>
    <n v="0.125"/>
  </r>
  <r>
    <m/>
    <m/>
    <m/>
    <m/>
    <m/>
    <m/>
    <m/>
    <m/>
    <m/>
    <m/>
    <m/>
    <m/>
    <m/>
    <m/>
    <m/>
    <m/>
    <m/>
    <m/>
    <m/>
    <m/>
    <m/>
    <n v="9978"/>
    <s v="US-2016-103674"/>
    <d v="2016-12-06T00:00:00"/>
    <d v="2016-10-12T00:00:00"/>
    <s v="Standard Class"/>
    <s v="AP-10720"/>
    <x v="399"/>
    <x v="2"/>
    <s v="United States"/>
    <s v="Los Angeles"/>
    <s v="California"/>
    <n v="90032"/>
    <x v="1"/>
    <s v="OFF-FA-10003467"/>
    <x v="1"/>
    <x v="13"/>
    <s v="Alliance Big Bands Rubber Bands, 12/Pack"/>
    <n v="13.86"/>
    <n v="7"/>
    <n v="0"/>
    <n v="0"/>
    <n v="2016"/>
    <x v="4"/>
    <s v="Q4"/>
    <n v="0"/>
  </r>
  <r>
    <m/>
    <m/>
    <m/>
    <m/>
    <m/>
    <m/>
    <m/>
    <m/>
    <m/>
    <m/>
    <m/>
    <m/>
    <m/>
    <m/>
    <m/>
    <m/>
    <m/>
    <m/>
    <m/>
    <m/>
    <m/>
    <n v="9979"/>
    <s v="US-2016-103674"/>
    <d v="2016-12-06T00:00:00"/>
    <d v="2016-10-12T00:00:00"/>
    <s v="Standard Class"/>
    <s v="AP-10720"/>
    <x v="399"/>
    <x v="2"/>
    <s v="United States"/>
    <s v="Los Angeles"/>
    <s v="California"/>
    <n v="90032"/>
    <x v="1"/>
    <s v="OFF-BI-10003727"/>
    <x v="1"/>
    <x v="8"/>
    <s v="Avery Durable Slant Ring Binders With Label Holder"/>
    <n v="13.375999999999999"/>
    <n v="4"/>
    <n v="0.2"/>
    <n v="4.6816000000000004"/>
    <n v="2016"/>
    <x v="4"/>
    <s v="Q4"/>
    <n v="0.35000000000000003"/>
  </r>
  <r>
    <m/>
    <m/>
    <m/>
    <m/>
    <m/>
    <m/>
    <m/>
    <m/>
    <m/>
    <m/>
    <m/>
    <m/>
    <m/>
    <m/>
    <m/>
    <m/>
    <m/>
    <m/>
    <m/>
    <m/>
    <m/>
    <n v="9980"/>
    <s v="US-2016-103674"/>
    <d v="2016-12-06T00:00:00"/>
    <d v="2016-10-12T00:00:00"/>
    <s v="Standard Class"/>
    <s v="AP-10720"/>
    <x v="399"/>
    <x v="2"/>
    <s v="United States"/>
    <s v="Los Angeles"/>
    <s v="California"/>
    <n v="90032"/>
    <x v="1"/>
    <s v="OFF-BI-10002026"/>
    <x v="1"/>
    <x v="8"/>
    <s v="Ibico Recycled Linen-Style Covers"/>
    <n v="437.47199999999998"/>
    <n v="14"/>
    <n v="0.2"/>
    <n v="153.11519999999999"/>
    <n v="2016"/>
    <x v="4"/>
    <s v="Q4"/>
    <n v="0.35"/>
  </r>
  <r>
    <m/>
    <m/>
    <m/>
    <m/>
    <m/>
    <m/>
    <m/>
    <m/>
    <m/>
    <m/>
    <m/>
    <m/>
    <m/>
    <m/>
    <m/>
    <m/>
    <m/>
    <m/>
    <m/>
    <m/>
    <m/>
    <n v="9981"/>
    <s v="US-2015-151435"/>
    <d v="2015-09-06T00:00:00"/>
    <d v="2015-09-09T00:00:00"/>
    <s v="Second Class"/>
    <s v="SW-20455"/>
    <x v="517"/>
    <x v="0"/>
    <s v="United States"/>
    <s v="Lafayette"/>
    <s v="Louisiana"/>
    <n v="70506"/>
    <x v="0"/>
    <s v="FUR-TA-10001039"/>
    <x v="0"/>
    <x v="3"/>
    <s v="KI Adjustable-Height Table"/>
    <n v="85.98"/>
    <n v="1"/>
    <n v="0"/>
    <n v="22.354800000000001"/>
    <n v="2015"/>
    <x v="8"/>
    <s v="Q3"/>
    <n v="0.26"/>
  </r>
  <r>
    <m/>
    <m/>
    <m/>
    <m/>
    <m/>
    <m/>
    <m/>
    <m/>
    <m/>
    <m/>
    <m/>
    <m/>
    <m/>
    <m/>
    <m/>
    <m/>
    <m/>
    <m/>
    <m/>
    <m/>
    <m/>
    <n v="9982"/>
    <s v="CA-2017-163566"/>
    <d v="2017-08-03T00:00:00"/>
    <d v="2017-06-08T00:00:00"/>
    <s v="First Class"/>
    <s v="TB-21055"/>
    <x v="26"/>
    <x v="0"/>
    <s v="United States"/>
    <s v="Fairfield"/>
    <s v="Ohio"/>
    <n v="45014"/>
    <x v="3"/>
    <s v="OFF-LA-10004484"/>
    <x v="1"/>
    <x v="2"/>
    <s v="Avery 476"/>
    <n v="16.52"/>
    <n v="5"/>
    <n v="0.2"/>
    <n v="5.3689999999999998"/>
    <n v="2017"/>
    <x v="6"/>
    <s v="Q3"/>
    <n v="0.32500000000000001"/>
  </r>
  <r>
    <m/>
    <m/>
    <m/>
    <m/>
    <m/>
    <m/>
    <m/>
    <m/>
    <m/>
    <m/>
    <m/>
    <m/>
    <m/>
    <m/>
    <m/>
    <m/>
    <m/>
    <m/>
    <m/>
    <m/>
    <m/>
    <n v="9983"/>
    <s v="US-2016-157728"/>
    <d v="2016-09-22T00:00:00"/>
    <s v="9/28/2016"/>
    <s v="Standard Class"/>
    <s v="RC-19960"/>
    <x v="53"/>
    <x v="0"/>
    <s v="United States"/>
    <s v="Grand Rapids"/>
    <s v="Michigan"/>
    <n v="49505"/>
    <x v="2"/>
    <s v="OFF-PA-10002195"/>
    <x v="1"/>
    <x v="10"/>
    <s v="RSVP Cards &amp; Envelopes, Blank White, 8-1/2&quot; X 11&quot;, 24 Cards/25 Envelopes/Set"/>
    <n v="35.56"/>
    <n v="7"/>
    <n v="0"/>
    <n v="16.713200000000001"/>
    <n v="2016"/>
    <x v="8"/>
    <s v="Q3"/>
    <n v="0.47"/>
  </r>
  <r>
    <m/>
    <m/>
    <m/>
    <m/>
    <m/>
    <m/>
    <m/>
    <m/>
    <m/>
    <m/>
    <m/>
    <m/>
    <m/>
    <m/>
    <m/>
    <m/>
    <m/>
    <m/>
    <m/>
    <m/>
    <m/>
    <n v="9984"/>
    <s v="US-2016-157728"/>
    <d v="2016-09-22T00:00:00"/>
    <s v="9/28/2016"/>
    <s v="Standard Class"/>
    <s v="RC-19960"/>
    <x v="53"/>
    <x v="0"/>
    <s v="United States"/>
    <s v="Grand Rapids"/>
    <s v="Michigan"/>
    <n v="49505"/>
    <x v="2"/>
    <s v="TEC-PH-10001305"/>
    <x v="2"/>
    <x v="7"/>
    <s v="Panasonic KX TS208W Corded phone"/>
    <n v="97.98"/>
    <n v="2"/>
    <n v="0"/>
    <n v="27.4344"/>
    <n v="2016"/>
    <x v="8"/>
    <s v="Q3"/>
    <n v="0.27999999999999997"/>
  </r>
  <r>
    <m/>
    <m/>
    <m/>
    <m/>
    <m/>
    <m/>
    <m/>
    <m/>
    <m/>
    <m/>
    <m/>
    <m/>
    <m/>
    <m/>
    <m/>
    <m/>
    <m/>
    <m/>
    <m/>
    <m/>
    <m/>
    <n v="9985"/>
    <s v="CA-2015-100251"/>
    <d v="2015-05-17T00:00:00"/>
    <s v="5/23/2015"/>
    <s v="Standard Class"/>
    <s v="DV-13465"/>
    <x v="231"/>
    <x v="0"/>
    <s v="United States"/>
    <s v="Long Beach"/>
    <s v="New York"/>
    <n v="11561"/>
    <x v="3"/>
    <s v="OFF-LA-10003766"/>
    <x v="1"/>
    <x v="2"/>
    <s v="Self-Adhesive Removable Labels"/>
    <n v="31.5"/>
    <n v="10"/>
    <n v="0"/>
    <n v="15.12"/>
    <n v="2015"/>
    <x v="5"/>
    <s v="Q2"/>
    <n v="0.48"/>
  </r>
  <r>
    <m/>
    <m/>
    <m/>
    <m/>
    <m/>
    <m/>
    <m/>
    <m/>
    <m/>
    <m/>
    <m/>
    <m/>
    <m/>
    <m/>
    <m/>
    <m/>
    <m/>
    <m/>
    <m/>
    <m/>
    <m/>
    <n v="9986"/>
    <s v="CA-2015-100251"/>
    <d v="2015-05-17T00:00:00"/>
    <s v="5/23/2015"/>
    <s v="Standard Class"/>
    <s v="DV-13465"/>
    <x v="231"/>
    <x v="0"/>
    <s v="United States"/>
    <s v="Long Beach"/>
    <s v="New York"/>
    <n v="11561"/>
    <x v="3"/>
    <s v="OFF-SU-10000898"/>
    <x v="1"/>
    <x v="14"/>
    <s v="Acme Hot Forged Carbon Steel Scissors with Nickel-Plated Handles, 3 7/8&quot; Cut, 8&quot;L"/>
    <n v="55.6"/>
    <n v="4"/>
    <n v="0"/>
    <n v="16.123999999999999"/>
    <n v="2015"/>
    <x v="5"/>
    <s v="Q2"/>
    <n v="0.28999999999999998"/>
  </r>
  <r>
    <m/>
    <m/>
    <m/>
    <m/>
    <m/>
    <m/>
    <m/>
    <m/>
    <m/>
    <m/>
    <m/>
    <m/>
    <m/>
    <m/>
    <m/>
    <m/>
    <m/>
    <m/>
    <m/>
    <m/>
    <m/>
    <n v="9987"/>
    <s v="CA-2016-125794"/>
    <d v="2016-09-29T00:00:00"/>
    <d v="2016-03-10T00:00:00"/>
    <s v="Standard Class"/>
    <s v="ML-17410"/>
    <x v="586"/>
    <x v="0"/>
    <s v="United States"/>
    <s v="Los Angeles"/>
    <s v="California"/>
    <n v="90008"/>
    <x v="1"/>
    <s v="TEC-AC-10003399"/>
    <x v="2"/>
    <x v="11"/>
    <s v="Memorex Mini Travel Drive 64 GB USB 2.0 Flash Drive"/>
    <n v="36.24"/>
    <n v="1"/>
    <n v="0"/>
    <n v="15.220800000000001"/>
    <n v="2016"/>
    <x v="8"/>
    <s v="Q3"/>
    <n v="0.42"/>
  </r>
  <r>
    <m/>
    <m/>
    <m/>
    <m/>
    <m/>
    <m/>
    <m/>
    <m/>
    <m/>
    <m/>
    <m/>
    <m/>
    <m/>
    <m/>
    <m/>
    <m/>
    <m/>
    <m/>
    <m/>
    <m/>
    <m/>
    <n v="9988"/>
    <s v="CA-2017-163629"/>
    <d v="2017-11-17T00:00:00"/>
    <s v="11/21/2017"/>
    <s v="Standard Class"/>
    <s v="RA-19885"/>
    <x v="19"/>
    <x v="1"/>
    <s v="United States"/>
    <s v="Athens"/>
    <s v="Georgia"/>
    <n v="30605"/>
    <x v="0"/>
    <s v="TEC-AC-10001539"/>
    <x v="2"/>
    <x v="11"/>
    <s v="Logitech G430 Surround Sound Gaming Headset with Dolby 7.1 Technology"/>
    <n v="79.989999999999995"/>
    <n v="1"/>
    <n v="0"/>
    <n v="28.796399999999998"/>
    <n v="2017"/>
    <x v="0"/>
    <s v="Q4"/>
    <n v="0.36"/>
  </r>
  <r>
    <m/>
    <m/>
    <m/>
    <m/>
    <m/>
    <m/>
    <m/>
    <m/>
    <m/>
    <m/>
    <m/>
    <m/>
    <m/>
    <m/>
    <m/>
    <m/>
    <m/>
    <m/>
    <m/>
    <m/>
    <m/>
    <n v="9989"/>
    <s v="CA-2017-163629"/>
    <d v="2017-11-17T00:00:00"/>
    <s v="11/21/2017"/>
    <s v="Standard Class"/>
    <s v="RA-19885"/>
    <x v="19"/>
    <x v="1"/>
    <s v="United States"/>
    <s v="Athens"/>
    <s v="Georgia"/>
    <n v="30605"/>
    <x v="0"/>
    <s v="TEC-PH-10004006"/>
    <x v="2"/>
    <x v="7"/>
    <s v="Panasonic KX - TS880B Telephone"/>
    <n v="206.1"/>
    <n v="5"/>
    <n v="0"/>
    <n v="55.646999999999998"/>
    <n v="2017"/>
    <x v="0"/>
    <s v="Q4"/>
    <n v="0.27"/>
  </r>
  <r>
    <m/>
    <m/>
    <m/>
    <m/>
    <m/>
    <m/>
    <m/>
    <m/>
    <m/>
    <m/>
    <m/>
    <m/>
    <m/>
    <m/>
    <m/>
    <m/>
    <m/>
    <m/>
    <m/>
    <m/>
    <m/>
    <n v="9990"/>
    <s v="CA-2014-110422"/>
    <d v="2014-01-21T00:00:00"/>
    <s v="1/23/2014"/>
    <s v="Second Class"/>
    <s v="TB-21400"/>
    <x v="483"/>
    <x v="0"/>
    <s v="United States"/>
    <s v="Miami"/>
    <s v="Florida"/>
    <n v="33180"/>
    <x v="0"/>
    <s v="FUR-FU-10001889"/>
    <x v="0"/>
    <x v="5"/>
    <s v="Ultra Door Pull Handle"/>
    <n v="25.248000000000001"/>
    <n v="3"/>
    <n v="0.2"/>
    <n v="4.1028000000000002"/>
    <n v="2014"/>
    <x v="9"/>
    <s v="Q1"/>
    <n v="0.16250000000000001"/>
  </r>
  <r>
    <m/>
    <m/>
    <m/>
    <m/>
    <m/>
    <m/>
    <m/>
    <m/>
    <m/>
    <m/>
    <m/>
    <m/>
    <m/>
    <m/>
    <m/>
    <m/>
    <m/>
    <m/>
    <m/>
    <m/>
    <m/>
    <n v="9991"/>
    <s v="CA-2017-121258"/>
    <d v="2017-02-26T00:00:00"/>
    <d v="2017-03-03T00:00:00"/>
    <s v="Standard Class"/>
    <s v="DB-13060"/>
    <x v="72"/>
    <x v="0"/>
    <s v="United States"/>
    <s v="Costa Mesa"/>
    <s v="California"/>
    <n v="92627"/>
    <x v="1"/>
    <s v="FUR-FU-10000747"/>
    <x v="0"/>
    <x v="5"/>
    <s v="Tenex B1-RE Series Chair Mats for Low Pile Carpets"/>
    <n v="91.96"/>
    <n v="2"/>
    <n v="0"/>
    <n v="15.6332"/>
    <n v="2017"/>
    <x v="11"/>
    <s v="Q1"/>
    <n v="0.17"/>
  </r>
  <r>
    <m/>
    <m/>
    <m/>
    <m/>
    <m/>
    <m/>
    <m/>
    <m/>
    <m/>
    <m/>
    <m/>
    <m/>
    <m/>
    <m/>
    <m/>
    <m/>
    <m/>
    <m/>
    <m/>
    <m/>
    <m/>
    <n v="9992"/>
    <s v="CA-2017-121258"/>
    <d v="2017-02-26T00:00:00"/>
    <d v="2017-03-03T00:00:00"/>
    <s v="Standard Class"/>
    <s v="DB-13060"/>
    <x v="72"/>
    <x v="0"/>
    <s v="United States"/>
    <s v="Costa Mesa"/>
    <s v="California"/>
    <n v="92627"/>
    <x v="1"/>
    <s v="TEC-PH-10003645"/>
    <x v="2"/>
    <x v="7"/>
    <s v="Aastra 57i VoIP phone"/>
    <n v="258.57600000000002"/>
    <n v="2"/>
    <n v="0.2"/>
    <n v="19.3932"/>
    <n v="2017"/>
    <x v="11"/>
    <s v="Q1"/>
    <n v="7.4999999999999997E-2"/>
  </r>
  <r>
    <m/>
    <m/>
    <m/>
    <m/>
    <m/>
    <m/>
    <m/>
    <m/>
    <m/>
    <m/>
    <m/>
    <m/>
    <m/>
    <m/>
    <m/>
    <m/>
    <m/>
    <m/>
    <m/>
    <m/>
    <m/>
    <n v="9993"/>
    <s v="CA-2017-121258"/>
    <d v="2017-02-26T00:00:00"/>
    <d v="2017-03-03T00:00:00"/>
    <s v="Standard Class"/>
    <s v="DB-13060"/>
    <x v="72"/>
    <x v="0"/>
    <s v="United States"/>
    <s v="Costa Mesa"/>
    <s v="California"/>
    <n v="92627"/>
    <x v="1"/>
    <s v="OFF-PA-10004041"/>
    <x v="1"/>
    <x v="10"/>
    <s v="It's Hot Message Books with Stickers, 2 3/4&quot; x 5&quot;"/>
    <n v="29.6"/>
    <n v="4"/>
    <n v="0"/>
    <n v="13.32"/>
    <n v="2017"/>
    <x v="11"/>
    <s v="Q1"/>
    <n v="0.45"/>
  </r>
  <r>
    <m/>
    <m/>
    <m/>
    <m/>
    <m/>
    <m/>
    <m/>
    <m/>
    <m/>
    <m/>
    <m/>
    <m/>
    <m/>
    <m/>
    <m/>
    <m/>
    <m/>
    <m/>
    <m/>
    <m/>
    <m/>
    <n v="9994"/>
    <s v="CA-2017-119914"/>
    <d v="2017-05-04T00:00:00"/>
    <d v="2017-09-05T00:00:00"/>
    <s v="Second Class"/>
    <s v="CC-12220"/>
    <x v="417"/>
    <x v="0"/>
    <s v="United States"/>
    <s v="Westminster"/>
    <s v="California"/>
    <n v="92683"/>
    <x v="1"/>
    <s v="OFF-AP-10002684"/>
    <x v="1"/>
    <x v="9"/>
    <s v="Acco 7-Outlet Masterpiece Power Center, Wihtout Fax/Phone Line Protection"/>
    <n v="243.16"/>
    <n v="2"/>
    <n v="0"/>
    <n v="72.947999999999993"/>
    <n v="2017"/>
    <x v="5"/>
    <s v="Q2"/>
    <n v="0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7CB672-ED3F-493F-8A99-509EF15BF95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C4" firstHeaderRow="0" firstDataRow="1" firstDataCol="0"/>
  <pivotFields count="4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dataField="1" showAll="0"/>
    <pivotField showAll="0"/>
    <pivotField showAll="0"/>
    <pivotField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38" baseField="0" baseItem="0"/>
    <dataField name="Sum of Quantity" fld="39" baseField="0" baseItem="0"/>
    <dataField name="Sum of Profit" fld="41" baseField="0" baseItem="0"/>
  </dataField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7484D7-237A-49EE-B0E0-9BCD3E255D9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4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3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 of Sales" fld="38" baseField="0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A4E9BD-2E11-4C34-94D7-8BB88BCF931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7" firstHeaderRow="1" firstDataRow="1" firstDataCol="1"/>
  <pivotFields count="4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5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Sales" fld="38" baseField="0" baseItem="0"/>
  </dataFields>
  <chartFormats count="1"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4C7E8E-A93E-4ECA-9F17-FA50797C399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21" firstHeaderRow="1" firstDataRow="1" firstDataCol="1"/>
  <pivotFields count="4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6"/>
  </rowFields>
  <rowItems count="18">
    <i>
      <x v="13"/>
    </i>
    <i>
      <x v="5"/>
    </i>
    <i>
      <x v="14"/>
    </i>
    <i>
      <x v="16"/>
    </i>
    <i>
      <x v="3"/>
    </i>
    <i>
      <x v="11"/>
    </i>
    <i>
      <x/>
    </i>
    <i>
      <x v="6"/>
    </i>
    <i>
      <x v="4"/>
    </i>
    <i>
      <x v="1"/>
    </i>
    <i>
      <x v="9"/>
    </i>
    <i>
      <x v="12"/>
    </i>
    <i>
      <x v="15"/>
    </i>
    <i>
      <x v="2"/>
    </i>
    <i>
      <x v="7"/>
    </i>
    <i>
      <x v="10"/>
    </i>
    <i>
      <x v="8"/>
    </i>
    <i t="grand">
      <x/>
    </i>
  </rowItems>
  <colItems count="1">
    <i/>
  </colItems>
  <dataFields count="1">
    <dataField name="Sum of Sales" fld="38" baseField="0" baseItem="0"/>
  </dataFields>
  <chartFormats count="1"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D6748D-E7D0-4CCE-A167-C02A9E53C647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7" firstHeaderRow="1" firstDataRow="1" firstDataCol="1"/>
  <pivotFields count="4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38" baseField="0" baseItem="0"/>
  </dataFields>
  <chartFormats count="1"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08568A-B1F6-4D91-84C4-C4F873F5A004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6" firstHeaderRow="1" firstDataRow="1" firstDataCol="1"/>
  <pivotFields count="4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 sortType="descending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43"/>
  </rowFields>
  <rowItems count="13">
    <i>
      <x v="10"/>
    </i>
    <i>
      <x v="11"/>
    </i>
    <i>
      <x v="8"/>
    </i>
    <i>
      <x v="2"/>
    </i>
    <i>
      <x v="9"/>
    </i>
    <i>
      <x v="7"/>
    </i>
    <i>
      <x v="4"/>
    </i>
    <i>
      <x v="5"/>
    </i>
    <i>
      <x v="6"/>
    </i>
    <i>
      <x v="3"/>
    </i>
    <i>
      <x/>
    </i>
    <i>
      <x v="1"/>
    </i>
    <i t="grand">
      <x/>
    </i>
  </rowItems>
  <colItems count="1">
    <i/>
  </colItems>
  <dataFields count="1">
    <dataField name="Sum of Sales" fld="38" baseField="0" baseItem="0"/>
  </dataFields>
  <chartFormats count="1"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A673B8-CD58-47C1-8718-6132A5D5D380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4" firstHeaderRow="1" firstDataRow="1" firstDataCol="1"/>
  <pivotFields count="4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axis="axisRow" showAll="0" measureFilter="1" sortType="descending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7"/>
  </rowFields>
  <rowItems count="11">
    <i>
      <x v="686"/>
    </i>
    <i>
      <x v="730"/>
    </i>
    <i>
      <x v="622"/>
    </i>
    <i>
      <x v="757"/>
    </i>
    <i>
      <x v="6"/>
    </i>
    <i>
      <x v="441"/>
    </i>
    <i>
      <x v="671"/>
    </i>
    <i>
      <x v="334"/>
    </i>
    <i>
      <x v="672"/>
    </i>
    <i>
      <x v="156"/>
    </i>
    <i t="grand">
      <x/>
    </i>
  </rowItems>
  <colItems count="1">
    <i/>
  </colItems>
  <dataFields count="1">
    <dataField name="Sum of Sales" fld="38" baseField="0" baseItem="0"/>
  </dataFields>
  <chartFormats count="1"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7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6D58B6-36BF-4DC7-BDCE-86E9FE2557D9}" name="Table1" displayName="Table1" ref="A1:AT9995" totalsRowShown="0">
  <autoFilter ref="A1:AT9995" xr:uid="{F56D58B6-36BF-4DC7-BDCE-86E9FE2557D9}"/>
  <tableColumns count="46">
    <tableColumn id="22" xr3:uid="{74119FB9-4C12-4E9D-B534-214BB6826C8B}" name="Column1"/>
    <tableColumn id="23" xr3:uid="{BB7C8E69-63E1-4461-A155-0B6AAEEB2BB4}" name="Column2"/>
    <tableColumn id="24" xr3:uid="{C77F9F67-9CED-41B1-B9E1-A5CA7AD9AC19}" name="Column3"/>
    <tableColumn id="25" xr3:uid="{02E98714-0032-4DE0-8682-6F194EE932BF}" name="Column4"/>
    <tableColumn id="26" xr3:uid="{669CD94E-EC2B-4C16-B72F-C834713655FB}" name="Column5"/>
    <tableColumn id="27" xr3:uid="{BD1215B8-9C87-4728-A076-767622362A8F}" name="Column6"/>
    <tableColumn id="28" xr3:uid="{640BDFB9-5828-409A-BAF8-97D23E3952B3}" name="Column7"/>
    <tableColumn id="29" xr3:uid="{140CAEF3-EDD5-44D4-995C-EFDA2E22176B}" name="Column8"/>
    <tableColumn id="30" xr3:uid="{449B32F5-0CAD-4D88-AD0B-96D2E59194A4}" name="Column9"/>
    <tableColumn id="31" xr3:uid="{5643DC76-7150-4A2B-AABC-25A19046AC86}" name="Column10"/>
    <tableColumn id="32" xr3:uid="{D4C60955-B7E3-4EB6-B186-7E5F395ADBFF}" name="Column11"/>
    <tableColumn id="33" xr3:uid="{14B7257A-5582-4C51-8EFF-811BE4E7EE0F}" name="Column12"/>
    <tableColumn id="34" xr3:uid="{83182113-450E-46A8-A368-6E7E0F5C681A}" name="Column13"/>
    <tableColumn id="35" xr3:uid="{44BD3B53-509B-4A59-90BF-CC1AB33EC03A}" name="Column14"/>
    <tableColumn id="36" xr3:uid="{FCF30007-0FAD-43BA-B5FA-B640AC5EBFDF}" name="Column15"/>
    <tableColumn id="37" xr3:uid="{00E8296F-B3A3-4E90-8578-BB84D650D648}" name="Column16"/>
    <tableColumn id="38" xr3:uid="{F493F920-8C59-4038-A51E-A2A1807B5F18}" name="Column17"/>
    <tableColumn id="39" xr3:uid="{A15892BC-2657-4004-9348-7A76796319FE}" name="Column18"/>
    <tableColumn id="40" xr3:uid="{201472BF-2765-42E0-B390-E5C88DE613A1}" name="Column19"/>
    <tableColumn id="41" xr3:uid="{32A560C2-7AC9-45BA-B767-B3403136815F}" name="Column20"/>
    <tableColumn id="42" xr3:uid="{6BF8F653-B279-4462-B125-BBC0E4CFF4C6}" name="Column21"/>
    <tableColumn id="1" xr3:uid="{4F35C616-21C0-40C6-8110-0A8072726412}" name="Row ID"/>
    <tableColumn id="2" xr3:uid="{3866B017-D198-4C19-9916-9E1620E246C9}" name="Order ID"/>
    <tableColumn id="3" xr3:uid="{E54A97B1-35D6-4FC0-A2F5-CFAAF734BE06}" name="Order Date"/>
    <tableColumn id="4" xr3:uid="{9A47AB20-3950-4BEF-AAA2-68BDEF34B8A9}" name="Ship Date" dataDxfId="4"/>
    <tableColumn id="5" xr3:uid="{F0B0D487-5ABF-408A-B58F-26F37E028D9F}" name="Ship Mode"/>
    <tableColumn id="6" xr3:uid="{504F9C0D-9900-4409-A9D9-A4FBFCAE8B66}" name="Customer ID"/>
    <tableColumn id="7" xr3:uid="{FDD54B0A-77B3-4359-A2E2-0F4D98D1E1D9}" name="Customer Name"/>
    <tableColumn id="8" xr3:uid="{C61ECEE7-23CD-4300-BE4B-402442CB5D0D}" name="Segment"/>
    <tableColumn id="9" xr3:uid="{EA5FA8B4-B5CC-4606-942A-51232D931464}" name="Country"/>
    <tableColumn id="10" xr3:uid="{CD9665BA-56FB-451D-999A-F768F34E541D}" name="City"/>
    <tableColumn id="11" xr3:uid="{E16DB4F1-FBFD-4C48-812D-BC18A7D3BAA5}" name="State"/>
    <tableColumn id="12" xr3:uid="{542CA2FD-2193-488E-80BB-E35299D1AC02}" name="Postal Code"/>
    <tableColumn id="13" xr3:uid="{411C7EF1-4F62-4182-BA90-CE3954FCBF42}" name="Region"/>
    <tableColumn id="14" xr3:uid="{75B09E62-A1DE-48D0-884F-B4E1B4DF4FF1}" name="Product ID"/>
    <tableColumn id="15" xr3:uid="{19272CAE-8C2D-4AD6-A0C5-7665166C58CB}" name="Category"/>
    <tableColumn id="16" xr3:uid="{93E3D227-49A8-4A06-99B2-BD5ED329C871}" name="Sub-Category"/>
    <tableColumn id="17" xr3:uid="{1C184C64-01CD-4879-99FF-18F45E8E9B6B}" name="Product Name"/>
    <tableColumn id="18" xr3:uid="{5E99DE1E-C769-483C-BADE-13202F2437D9}" name="Sales"/>
    <tableColumn id="19" xr3:uid="{CEBB1F83-A351-4022-9296-AD54FD479E1B}" name="Quantity"/>
    <tableColumn id="20" xr3:uid="{CADBE675-38DA-43DE-89B4-39CA81B20141}" name="Discount"/>
    <tableColumn id="21" xr3:uid="{2E9ADF45-250B-4EFE-BA28-7841B0E9ECF5}" name="Profit"/>
    <tableColumn id="43" xr3:uid="{1058E6FD-CD72-48FD-A0F9-CD0EB9947031}" name="Year" dataDxfId="3">
      <calculatedColumnFormula>YEAR(Table1[[#This Row],[Order Date]])</calculatedColumnFormula>
    </tableColumn>
    <tableColumn id="44" xr3:uid="{9618B4E4-5FBB-4EFA-B93E-4552A019B5FC}" name="Month" dataDxfId="2">
      <calculatedColumnFormula>TEXT(Table1[[#This Row],[Order Date]],"mmmm")</calculatedColumnFormula>
    </tableColumn>
    <tableColumn id="45" xr3:uid="{624123A6-02FA-4942-9F08-00D7E714A1BC}" name="Quarter" dataDxfId="1">
      <calculatedColumnFormula>"Q"&amp;ROUNDUP(MONTH(Table1[[#This Row],[Order Date]])/3,0)</calculatedColumnFormula>
    </tableColumn>
    <tableColumn id="46" xr3:uid="{6E06ED99-37B9-4ECB-A93E-277C7814D928}" name="Profit Margin" dataDxfId="0">
      <calculatedColumnFormula>IF(Table1[[#This Row],[Sales]]=0,0,Table1[[#This Row],[Profit]]/Table1[[#This Row],[Sales]])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CF4FE-873F-49DC-BF00-563B1CA2EA96}">
  <dimension ref="A3:C4"/>
  <sheetViews>
    <sheetView workbookViewId="0">
      <selection activeCell="Q8" sqref="Q8"/>
    </sheetView>
  </sheetViews>
  <sheetFormatPr defaultRowHeight="14.4" x14ac:dyDescent="0.3"/>
  <cols>
    <col min="1" max="1" width="11.6640625" bestFit="1" customWidth="1"/>
    <col min="2" max="2" width="14.88671875" bestFit="1" customWidth="1"/>
    <col min="3" max="3" width="12.109375" bestFit="1" customWidth="1"/>
  </cols>
  <sheetData>
    <row r="3" spans="1:3" x14ac:dyDescent="0.3">
      <c r="A3" t="s">
        <v>11771</v>
      </c>
      <c r="B3" t="s">
        <v>11772</v>
      </c>
      <c r="C3" t="s">
        <v>11773</v>
      </c>
    </row>
    <row r="4" spans="1:3" x14ac:dyDescent="0.3">
      <c r="A4">
        <v>2297200.8602999551</v>
      </c>
      <c r="B4">
        <v>37873</v>
      </c>
      <c r="C4">
        <v>286397.02170000132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DDF81-75F5-41E4-A474-7008BA7FC42E}">
  <dimension ref="A3:B8"/>
  <sheetViews>
    <sheetView workbookViewId="0">
      <selection activeCell="B6" sqref="B6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2" t="s">
        <v>11774</v>
      </c>
      <c r="B3" t="s">
        <v>11771</v>
      </c>
    </row>
    <row r="4" spans="1:2" x14ac:dyDescent="0.3">
      <c r="A4" s="3" t="s">
        <v>44</v>
      </c>
      <c r="B4">
        <v>725457.82450000057</v>
      </c>
    </row>
    <row r="5" spans="1:2" x14ac:dyDescent="0.3">
      <c r="A5" s="3" t="s">
        <v>160</v>
      </c>
      <c r="B5">
        <v>678781.2399999979</v>
      </c>
    </row>
    <row r="6" spans="1:2" x14ac:dyDescent="0.3">
      <c r="A6" s="3" t="s">
        <v>111</v>
      </c>
      <c r="B6">
        <v>501239.89080000052</v>
      </c>
    </row>
    <row r="7" spans="1:2" x14ac:dyDescent="0.3">
      <c r="A7" s="3" t="s">
        <v>29</v>
      </c>
      <c r="B7">
        <v>391721.90500000032</v>
      </c>
    </row>
    <row r="8" spans="1:2" x14ac:dyDescent="0.3">
      <c r="A8" s="3" t="s">
        <v>11775</v>
      </c>
      <c r="B8">
        <v>2297200.8602999994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F5FE5-0B68-41ED-8EBD-6FC1B0FCC2D0}">
  <dimension ref="A3:B7"/>
  <sheetViews>
    <sheetView workbookViewId="0">
      <selection activeCell="B5" sqref="B5"/>
    </sheetView>
  </sheetViews>
  <sheetFormatPr defaultRowHeight="14.4" x14ac:dyDescent="0.3"/>
  <cols>
    <col min="1" max="1" width="13.109375" bestFit="1" customWidth="1"/>
    <col min="2" max="2" width="12" bestFit="1" customWidth="1"/>
  </cols>
  <sheetData>
    <row r="3" spans="1:2" x14ac:dyDescent="0.3">
      <c r="A3" s="2" t="s">
        <v>11774</v>
      </c>
      <c r="B3" t="s">
        <v>11771</v>
      </c>
    </row>
    <row r="4" spans="1:2" x14ac:dyDescent="0.3">
      <c r="A4" s="3" t="s">
        <v>73</v>
      </c>
      <c r="B4">
        <v>836154.03299999656</v>
      </c>
    </row>
    <row r="5" spans="1:2" x14ac:dyDescent="0.3">
      <c r="A5" s="3" t="s">
        <v>31</v>
      </c>
      <c r="B5">
        <v>741999.79529999977</v>
      </c>
    </row>
    <row r="6" spans="1:2" x14ac:dyDescent="0.3">
      <c r="A6" s="3" t="s">
        <v>46</v>
      </c>
      <c r="B6">
        <v>719047.03200000292</v>
      </c>
    </row>
    <row r="7" spans="1:2" x14ac:dyDescent="0.3">
      <c r="A7" s="3" t="s">
        <v>11775</v>
      </c>
      <c r="B7">
        <v>2297200.8602999994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D3CAF-C910-4B1B-B260-019678A56411}">
  <dimension ref="A3:B21"/>
  <sheetViews>
    <sheetView workbookViewId="0">
      <selection activeCell="B9" sqref="B9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2" t="s">
        <v>11774</v>
      </c>
      <c r="B3" t="s">
        <v>11771</v>
      </c>
    </row>
    <row r="4" spans="1:2" x14ac:dyDescent="0.3">
      <c r="A4" s="3" t="s">
        <v>74</v>
      </c>
      <c r="B4">
        <v>330007.05400000012</v>
      </c>
    </row>
    <row r="5" spans="1:2" x14ac:dyDescent="0.3">
      <c r="A5" s="3" t="s">
        <v>35</v>
      </c>
      <c r="B5">
        <v>328449.10300000076</v>
      </c>
    </row>
    <row r="6" spans="1:2" x14ac:dyDescent="0.3">
      <c r="A6" s="3" t="s">
        <v>60</v>
      </c>
      <c r="B6">
        <v>223843.60800000012</v>
      </c>
    </row>
    <row r="7" spans="1:2" x14ac:dyDescent="0.3">
      <c r="A7" s="3" t="s">
        <v>57</v>
      </c>
      <c r="B7">
        <v>206965.53200000009</v>
      </c>
    </row>
    <row r="8" spans="1:2" x14ac:dyDescent="0.3">
      <c r="A8" s="3" t="s">
        <v>77</v>
      </c>
      <c r="B8">
        <v>203412.73300000009</v>
      </c>
    </row>
    <row r="9" spans="1:2" x14ac:dyDescent="0.3">
      <c r="A9" s="3" t="s">
        <v>768</v>
      </c>
      <c r="B9">
        <v>189238.63099999996</v>
      </c>
    </row>
    <row r="10" spans="1:2" x14ac:dyDescent="0.3">
      <c r="A10" s="3" t="s">
        <v>176</v>
      </c>
      <c r="B10">
        <v>167380.31800000009</v>
      </c>
    </row>
    <row r="11" spans="1:2" x14ac:dyDescent="0.3">
      <c r="A11" s="3" t="s">
        <v>1363</v>
      </c>
      <c r="B11">
        <v>149528.02999999994</v>
      </c>
    </row>
    <row r="12" spans="1:2" x14ac:dyDescent="0.3">
      <c r="A12" s="3" t="s">
        <v>32</v>
      </c>
      <c r="B12">
        <v>114879.99629999997</v>
      </c>
    </row>
    <row r="13" spans="1:2" x14ac:dyDescent="0.3">
      <c r="A13" s="3" t="s">
        <v>80</v>
      </c>
      <c r="B13">
        <v>107532.16099999999</v>
      </c>
    </row>
    <row r="14" spans="1:2" x14ac:dyDescent="0.3">
      <c r="A14" s="3" t="s">
        <v>67</v>
      </c>
      <c r="B14">
        <v>91705.164000000048</v>
      </c>
    </row>
    <row r="15" spans="1:2" x14ac:dyDescent="0.3">
      <c r="A15" s="3" t="s">
        <v>94</v>
      </c>
      <c r="B15">
        <v>78479.20600000002</v>
      </c>
    </row>
    <row r="16" spans="1:2" x14ac:dyDescent="0.3">
      <c r="A16" s="3" t="s">
        <v>651</v>
      </c>
      <c r="B16">
        <v>46673.538000000015</v>
      </c>
    </row>
    <row r="17" spans="1:2" x14ac:dyDescent="0.3">
      <c r="A17" s="3" t="s">
        <v>70</v>
      </c>
      <c r="B17">
        <v>27118.791999999954</v>
      </c>
    </row>
    <row r="18" spans="1:2" x14ac:dyDescent="0.3">
      <c r="A18" s="3" t="s">
        <v>190</v>
      </c>
      <c r="B18">
        <v>16476.401999999998</v>
      </c>
    </row>
    <row r="19" spans="1:2" x14ac:dyDescent="0.3">
      <c r="A19" s="3" t="s">
        <v>47</v>
      </c>
      <c r="B19">
        <v>12486.312</v>
      </c>
    </row>
    <row r="20" spans="1:2" x14ac:dyDescent="0.3">
      <c r="A20" s="3" t="s">
        <v>303</v>
      </c>
      <c r="B20">
        <v>3024.2799999999997</v>
      </c>
    </row>
    <row r="21" spans="1:2" x14ac:dyDescent="0.3">
      <c r="A21" s="3" t="s">
        <v>11775</v>
      </c>
      <c r="B21">
        <v>2297200.8603000008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8B039-99E0-4355-A2E0-E567C6C82EFA}">
  <dimension ref="A3:B7"/>
  <sheetViews>
    <sheetView workbookViewId="0">
      <selection activeCell="Q10" sqref="Q10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2" t="s">
        <v>11774</v>
      </c>
      <c r="B3" t="s">
        <v>11771</v>
      </c>
    </row>
    <row r="4" spans="1:2" x14ac:dyDescent="0.3">
      <c r="A4" s="3" t="s">
        <v>25</v>
      </c>
      <c r="B4">
        <v>1161401.3449999888</v>
      </c>
    </row>
    <row r="5" spans="1:2" x14ac:dyDescent="0.3">
      <c r="A5" s="3" t="s">
        <v>41</v>
      </c>
      <c r="B5">
        <v>706146.36680000008</v>
      </c>
    </row>
    <row r="6" spans="1:2" x14ac:dyDescent="0.3">
      <c r="A6" s="3" t="s">
        <v>108</v>
      </c>
      <c r="B6">
        <v>429653.1485000003</v>
      </c>
    </row>
    <row r="7" spans="1:2" x14ac:dyDescent="0.3">
      <c r="A7" s="3" t="s">
        <v>11775</v>
      </c>
      <c r="B7">
        <v>2297200.8602999891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A6E14-9205-40A6-A9CF-F38D0F19894B}">
  <dimension ref="A3:B16"/>
  <sheetViews>
    <sheetView workbookViewId="0">
      <selection activeCell="M25" sqref="M25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2" t="s">
        <v>11774</v>
      </c>
      <c r="B3" t="s">
        <v>11771</v>
      </c>
    </row>
    <row r="4" spans="1:2" x14ac:dyDescent="0.3">
      <c r="A4" s="3" t="s">
        <v>11786</v>
      </c>
      <c r="B4">
        <v>352461.07100000011</v>
      </c>
    </row>
    <row r="5" spans="1:2" x14ac:dyDescent="0.3">
      <c r="A5" s="3" t="s">
        <v>11787</v>
      </c>
      <c r="B5">
        <v>325293.50350000011</v>
      </c>
    </row>
    <row r="6" spans="1:2" x14ac:dyDescent="0.3">
      <c r="A6" s="3" t="s">
        <v>11784</v>
      </c>
      <c r="B6">
        <v>307649.94570000016</v>
      </c>
    </row>
    <row r="7" spans="1:2" x14ac:dyDescent="0.3">
      <c r="A7" s="3" t="s">
        <v>11778</v>
      </c>
      <c r="B7">
        <v>205005.48879999988</v>
      </c>
    </row>
    <row r="8" spans="1:2" x14ac:dyDescent="0.3">
      <c r="A8" s="3" t="s">
        <v>11785</v>
      </c>
      <c r="B8">
        <v>200322.98470000012</v>
      </c>
    </row>
    <row r="9" spans="1:2" x14ac:dyDescent="0.3">
      <c r="A9" s="3" t="s">
        <v>11783</v>
      </c>
      <c r="B9">
        <v>159044.06299999976</v>
      </c>
    </row>
    <row r="10" spans="1:2" x14ac:dyDescent="0.3">
      <c r="A10" s="3" t="s">
        <v>11780</v>
      </c>
      <c r="B10">
        <v>155028.81169999993</v>
      </c>
    </row>
    <row r="11" spans="1:2" x14ac:dyDescent="0.3">
      <c r="A11" s="3" t="s">
        <v>11781</v>
      </c>
      <c r="B11">
        <v>152718.67930000011</v>
      </c>
    </row>
    <row r="12" spans="1:2" x14ac:dyDescent="0.3">
      <c r="A12" s="3" t="s">
        <v>11782</v>
      </c>
      <c r="B12">
        <v>147238.0970000003</v>
      </c>
    </row>
    <row r="13" spans="1:2" x14ac:dyDescent="0.3">
      <c r="A13" s="3" t="s">
        <v>11779</v>
      </c>
      <c r="B13">
        <v>137762.12859999997</v>
      </c>
    </row>
    <row r="14" spans="1:2" x14ac:dyDescent="0.3">
      <c r="A14" s="3" t="s">
        <v>11776</v>
      </c>
      <c r="B14">
        <v>94924.835599999977</v>
      </c>
    </row>
    <row r="15" spans="1:2" x14ac:dyDescent="0.3">
      <c r="A15" s="3" t="s">
        <v>11777</v>
      </c>
      <c r="B15">
        <v>59751.251400000016</v>
      </c>
    </row>
    <row r="16" spans="1:2" x14ac:dyDescent="0.3">
      <c r="A16" s="3" t="s">
        <v>11775</v>
      </c>
      <c r="B16">
        <v>2297200.8603000008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93F84-4D65-43DD-97B1-A9C42480C439}">
  <dimension ref="A3:B14"/>
  <sheetViews>
    <sheetView workbookViewId="0">
      <selection activeCell="B10" sqref="B10"/>
    </sheetView>
  </sheetViews>
  <sheetFormatPr defaultRowHeight="14.4" x14ac:dyDescent="0.3"/>
  <cols>
    <col min="1" max="1" width="16.88671875" bestFit="1" customWidth="1"/>
    <col min="2" max="2" width="11.6640625" bestFit="1" customWidth="1"/>
  </cols>
  <sheetData>
    <row r="3" spans="1:2" x14ac:dyDescent="0.3">
      <c r="A3" s="2" t="s">
        <v>11774</v>
      </c>
      <c r="B3" t="s">
        <v>11771</v>
      </c>
    </row>
    <row r="4" spans="1:2" x14ac:dyDescent="0.3">
      <c r="A4" s="3" t="s">
        <v>5875</v>
      </c>
      <c r="B4">
        <v>25043.05</v>
      </c>
    </row>
    <row r="5" spans="1:2" x14ac:dyDescent="0.3">
      <c r="A5" s="3" t="s">
        <v>5560</v>
      </c>
      <c r="B5">
        <v>19052.217999999997</v>
      </c>
    </row>
    <row r="6" spans="1:2" x14ac:dyDescent="0.3">
      <c r="A6" s="3" t="s">
        <v>1755</v>
      </c>
      <c r="B6">
        <v>15117.339</v>
      </c>
    </row>
    <row r="7" spans="1:2" x14ac:dyDescent="0.3">
      <c r="A7" s="3" t="s">
        <v>6393</v>
      </c>
      <c r="B7">
        <v>14595.62</v>
      </c>
    </row>
    <row r="8" spans="1:2" x14ac:dyDescent="0.3">
      <c r="A8" s="3" t="s">
        <v>4310</v>
      </c>
      <c r="B8">
        <v>14473.570999999998</v>
      </c>
    </row>
    <row r="9" spans="1:2" x14ac:dyDescent="0.3">
      <c r="A9" s="3" t="s">
        <v>1033</v>
      </c>
      <c r="B9">
        <v>14175.228999999999</v>
      </c>
    </row>
    <row r="10" spans="1:2" x14ac:dyDescent="0.3">
      <c r="A10" s="3" t="s">
        <v>1783</v>
      </c>
      <c r="B10">
        <v>14142.333999999999</v>
      </c>
    </row>
    <row r="11" spans="1:2" x14ac:dyDescent="0.3">
      <c r="A11" s="3" t="s">
        <v>3118</v>
      </c>
      <c r="B11">
        <v>12873.297999999999</v>
      </c>
    </row>
    <row r="12" spans="1:2" x14ac:dyDescent="0.3">
      <c r="A12" s="3" t="s">
        <v>3184</v>
      </c>
      <c r="B12">
        <v>12209.438000000002</v>
      </c>
    </row>
    <row r="13" spans="1:2" x14ac:dyDescent="0.3">
      <c r="A13" s="3" t="s">
        <v>6722</v>
      </c>
      <c r="B13">
        <v>12129.072</v>
      </c>
    </row>
    <row r="14" spans="1:2" x14ac:dyDescent="0.3">
      <c r="A14" s="3" t="s">
        <v>11775</v>
      </c>
      <c r="B14">
        <v>153811.16899999999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47E42-2109-4DBF-8BBB-A3383EA3A9D7}">
  <dimension ref="B4:R4"/>
  <sheetViews>
    <sheetView tabSelected="1" topLeftCell="A38" zoomScale="58" zoomScaleNormal="58" workbookViewId="0">
      <selection activeCell="AC14" sqref="AC14"/>
    </sheetView>
  </sheetViews>
  <sheetFormatPr defaultRowHeight="14.4" x14ac:dyDescent="0.3"/>
  <cols>
    <col min="3" max="3" width="32.21875" customWidth="1"/>
    <col min="5" max="5" width="12.77734375" customWidth="1"/>
    <col min="6" max="6" width="32.88671875" customWidth="1"/>
    <col min="7" max="7" width="14.88671875" customWidth="1"/>
  </cols>
  <sheetData>
    <row r="4" spans="2:18" ht="38.4" x14ac:dyDescent="0.85">
      <c r="B4" s="4"/>
      <c r="C4" s="5" t="s">
        <v>11788</v>
      </c>
      <c r="D4" s="5"/>
      <c r="E4" s="5" t="s">
        <v>11789</v>
      </c>
      <c r="F4" s="5"/>
      <c r="G4" s="5" t="s">
        <v>11790</v>
      </c>
      <c r="H4" s="6"/>
      <c r="I4" s="7"/>
      <c r="J4" s="7"/>
      <c r="K4" s="7"/>
      <c r="L4" s="7"/>
      <c r="M4" s="7"/>
      <c r="N4" s="7"/>
      <c r="O4" s="7"/>
      <c r="P4" s="7"/>
      <c r="Q4" s="7"/>
      <c r="R4" s="7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E10EE-5EBE-42C8-8824-1E266CA7C77E}">
  <dimension ref="A1:AT9995"/>
  <sheetViews>
    <sheetView topLeftCell="A2" workbookViewId="0">
      <selection activeCell="AI12" sqref="AI12"/>
    </sheetView>
  </sheetViews>
  <sheetFormatPr defaultRowHeight="14.4" x14ac:dyDescent="0.3"/>
  <cols>
    <col min="2" max="2" width="9.88671875" customWidth="1"/>
    <col min="3" max="3" width="12.33203125" customWidth="1"/>
    <col min="4" max="4" width="10.88671875" customWidth="1"/>
    <col min="5" max="5" width="12" customWidth="1"/>
    <col min="6" max="6" width="13.21875" customWidth="1"/>
    <col min="7" max="7" width="16.44140625" customWidth="1"/>
    <col min="8" max="8" width="10.33203125" customWidth="1"/>
    <col min="9" max="9" width="9.6640625" customWidth="1"/>
    <col min="12" max="12" width="12.77734375" customWidth="1"/>
    <col min="14" max="14" width="11.77734375" customWidth="1"/>
    <col min="15" max="15" width="10.44140625" customWidth="1"/>
    <col min="16" max="16" width="14.33203125" customWidth="1"/>
    <col min="17" max="17" width="15" customWidth="1"/>
    <col min="19" max="19" width="10.21875" customWidth="1"/>
    <col min="20" max="20" width="3" customWidth="1"/>
    <col min="21" max="21" width="0.44140625" customWidth="1"/>
    <col min="22" max="22" width="8.88671875" hidden="1" customWidth="1"/>
    <col min="24" max="24" width="14.6640625" customWidth="1"/>
    <col min="25" max="25" width="16.44140625" customWidth="1"/>
    <col min="26" max="26" width="14.6640625" customWidth="1"/>
    <col min="27" max="27" width="13.33203125" customWidth="1"/>
    <col min="28" max="28" width="18" customWidth="1"/>
    <col min="29" max="29" width="13.6640625" customWidth="1"/>
    <col min="30" max="30" width="16.44140625" customWidth="1"/>
    <col min="31" max="31" width="13" customWidth="1"/>
    <col min="32" max="32" width="12.33203125" customWidth="1"/>
    <col min="34" max="34" width="10.88671875" customWidth="1"/>
    <col min="35" max="35" width="16.6640625" customWidth="1"/>
    <col min="43" max="43" width="10.88671875" customWidth="1"/>
    <col min="44" max="44" width="11.21875" customWidth="1"/>
    <col min="46" max="46" width="13.77734375" customWidth="1"/>
  </cols>
  <sheetData>
    <row r="1" spans="1:46" x14ac:dyDescent="0.3">
      <c r="A1" t="s">
        <v>11746</v>
      </c>
      <c r="B1" t="s">
        <v>11747</v>
      </c>
      <c r="C1" t="s">
        <v>11748</v>
      </c>
      <c r="D1" t="s">
        <v>11749</v>
      </c>
      <c r="E1" t="s">
        <v>11750</v>
      </c>
      <c r="F1" t="s">
        <v>11751</v>
      </c>
      <c r="G1" t="s">
        <v>11752</v>
      </c>
      <c r="H1" t="s">
        <v>11753</v>
      </c>
      <c r="I1" t="s">
        <v>11754</v>
      </c>
      <c r="J1" t="s">
        <v>11755</v>
      </c>
      <c r="K1" t="s">
        <v>11756</v>
      </c>
      <c r="L1" t="s">
        <v>11757</v>
      </c>
      <c r="M1" t="s">
        <v>11758</v>
      </c>
      <c r="N1" t="s">
        <v>11759</v>
      </c>
      <c r="O1" t="s">
        <v>11760</v>
      </c>
      <c r="P1" t="s">
        <v>11761</v>
      </c>
      <c r="Q1" t="s">
        <v>11762</v>
      </c>
      <c r="R1" t="s">
        <v>11763</v>
      </c>
      <c r="S1" t="s">
        <v>11764</v>
      </c>
      <c r="T1" t="s">
        <v>11765</v>
      </c>
      <c r="U1" t="s">
        <v>11766</v>
      </c>
      <c r="V1" t="s">
        <v>0</v>
      </c>
      <c r="W1" t="s">
        <v>1</v>
      </c>
      <c r="X1" t="s">
        <v>2</v>
      </c>
      <c r="Y1" t="s">
        <v>3</v>
      </c>
      <c r="Z1" t="s">
        <v>4</v>
      </c>
      <c r="AA1" t="s">
        <v>5</v>
      </c>
      <c r="AB1" t="s">
        <v>6</v>
      </c>
      <c r="AC1" t="s">
        <v>7</v>
      </c>
      <c r="AD1" t="s">
        <v>8</v>
      </c>
      <c r="AE1" t="s">
        <v>9</v>
      </c>
      <c r="AF1" t="s">
        <v>10</v>
      </c>
      <c r="AG1" t="s">
        <v>11</v>
      </c>
      <c r="AH1" t="s">
        <v>12</v>
      </c>
      <c r="AI1" t="s">
        <v>13</v>
      </c>
      <c r="AJ1" t="s">
        <v>14</v>
      </c>
      <c r="AK1" t="s">
        <v>15</v>
      </c>
      <c r="AL1" t="s">
        <v>16</v>
      </c>
      <c r="AM1" t="s">
        <v>17</v>
      </c>
      <c r="AN1" t="s">
        <v>18</v>
      </c>
      <c r="AO1" t="s">
        <v>19</v>
      </c>
      <c r="AP1" t="s">
        <v>20</v>
      </c>
      <c r="AQ1" t="s">
        <v>11767</v>
      </c>
      <c r="AR1" t="s">
        <v>11768</v>
      </c>
      <c r="AS1" t="s">
        <v>11769</v>
      </c>
      <c r="AT1" t="s">
        <v>11770</v>
      </c>
    </row>
    <row r="2" spans="1:46" x14ac:dyDescent="0.3">
      <c r="V2">
        <v>1</v>
      </c>
      <c r="W2" t="s">
        <v>21</v>
      </c>
      <c r="X2" s="1">
        <v>42682</v>
      </c>
      <c r="Y2" s="1">
        <v>42685</v>
      </c>
      <c r="Z2" t="s">
        <v>22</v>
      </c>
      <c r="AA2" t="s">
        <v>23</v>
      </c>
      <c r="AB2" t="s">
        <v>24</v>
      </c>
      <c r="AC2" t="s">
        <v>25</v>
      </c>
      <c r="AD2" t="s">
        <v>26</v>
      </c>
      <c r="AE2" t="s">
        <v>27</v>
      </c>
      <c r="AF2" t="s">
        <v>28</v>
      </c>
      <c r="AG2">
        <v>42420</v>
      </c>
      <c r="AH2" t="s">
        <v>29</v>
      </c>
      <c r="AI2" t="s">
        <v>30</v>
      </c>
      <c r="AJ2" t="s">
        <v>31</v>
      </c>
      <c r="AK2" t="s">
        <v>32</v>
      </c>
      <c r="AL2" t="s">
        <v>33</v>
      </c>
      <c r="AM2">
        <v>261.95999999999998</v>
      </c>
      <c r="AN2">
        <v>2</v>
      </c>
      <c r="AO2">
        <v>0</v>
      </c>
      <c r="AP2">
        <v>41.913600000000002</v>
      </c>
      <c r="AQ2">
        <f>YEAR(Table1[[#This Row],[Order Date]])</f>
        <v>2016</v>
      </c>
      <c r="AR2" t="str">
        <f>TEXT(Table1[[#This Row],[Order Date]],"mmmm")</f>
        <v>November</v>
      </c>
      <c r="AS2" t="str">
        <f>"Q"&amp;ROUNDUP(MONTH(Table1[[#This Row],[Order Date]])/3,0)</f>
        <v>Q4</v>
      </c>
      <c r="AT2">
        <f>IF(Table1[[#This Row],[Sales]]=0,0,Table1[[#This Row],[Profit]]/Table1[[#This Row],[Sales]])</f>
        <v>0.16000000000000003</v>
      </c>
    </row>
    <row r="3" spans="1:46" x14ac:dyDescent="0.3">
      <c r="V3">
        <v>2</v>
      </c>
      <c r="W3" t="s">
        <v>21</v>
      </c>
      <c r="X3" s="1">
        <v>42682</v>
      </c>
      <c r="Y3" s="1">
        <v>42685</v>
      </c>
      <c r="Z3" t="s">
        <v>22</v>
      </c>
      <c r="AA3" t="s">
        <v>23</v>
      </c>
      <c r="AB3" t="s">
        <v>24</v>
      </c>
      <c r="AC3" t="s">
        <v>25</v>
      </c>
      <c r="AD3" t="s">
        <v>26</v>
      </c>
      <c r="AE3" t="s">
        <v>27</v>
      </c>
      <c r="AF3" t="s">
        <v>28</v>
      </c>
      <c r="AG3">
        <v>42420</v>
      </c>
      <c r="AH3" t="s">
        <v>29</v>
      </c>
      <c r="AI3" t="s">
        <v>34</v>
      </c>
      <c r="AJ3" t="s">
        <v>31</v>
      </c>
      <c r="AK3" t="s">
        <v>35</v>
      </c>
      <c r="AL3" t="s">
        <v>36</v>
      </c>
      <c r="AM3">
        <v>731.94</v>
      </c>
      <c r="AN3">
        <v>3</v>
      </c>
      <c r="AO3">
        <v>0</v>
      </c>
      <c r="AP3">
        <v>219.58199999999999</v>
      </c>
      <c r="AQ3">
        <f>YEAR(Table1[[#This Row],[Order Date]])</f>
        <v>2016</v>
      </c>
      <c r="AR3" t="str">
        <f>TEXT(Table1[[#This Row],[Order Date]],"mmmm")</f>
        <v>November</v>
      </c>
      <c r="AS3" t="str">
        <f>"Q"&amp;ROUNDUP(MONTH(Table1[[#This Row],[Order Date]])/3,0)</f>
        <v>Q4</v>
      </c>
      <c r="AT3">
        <f>IF(Table1[[#This Row],[Sales]]=0,0,Table1[[#This Row],[Profit]]/Table1[[#This Row],[Sales]])</f>
        <v>0.3</v>
      </c>
    </row>
    <row r="4" spans="1:46" x14ac:dyDescent="0.3">
      <c r="V4">
        <v>3</v>
      </c>
      <c r="W4" t="s">
        <v>37</v>
      </c>
      <c r="X4" s="1">
        <v>42533</v>
      </c>
      <c r="Y4" t="s">
        <v>38</v>
      </c>
      <c r="Z4" t="s">
        <v>22</v>
      </c>
      <c r="AA4" t="s">
        <v>39</v>
      </c>
      <c r="AB4" t="s">
        <v>40</v>
      </c>
      <c r="AC4" t="s">
        <v>41</v>
      </c>
      <c r="AD4" t="s">
        <v>26</v>
      </c>
      <c r="AE4" t="s">
        <v>42</v>
      </c>
      <c r="AF4" t="s">
        <v>43</v>
      </c>
      <c r="AG4">
        <v>90036</v>
      </c>
      <c r="AH4" t="s">
        <v>44</v>
      </c>
      <c r="AI4" t="s">
        <v>45</v>
      </c>
      <c r="AJ4" t="s">
        <v>46</v>
      </c>
      <c r="AK4" t="s">
        <v>47</v>
      </c>
      <c r="AL4" t="s">
        <v>48</v>
      </c>
      <c r="AM4">
        <v>14.62</v>
      </c>
      <c r="AN4">
        <v>2</v>
      </c>
      <c r="AO4">
        <v>0</v>
      </c>
      <c r="AP4">
        <v>6.8714000000000004</v>
      </c>
      <c r="AQ4">
        <f>YEAR(Table1[[#This Row],[Order Date]])</f>
        <v>2016</v>
      </c>
      <c r="AR4" t="str">
        <f>TEXT(Table1[[#This Row],[Order Date]],"mmmm")</f>
        <v>June</v>
      </c>
      <c r="AS4" t="str">
        <f>"Q"&amp;ROUNDUP(MONTH(Table1[[#This Row],[Order Date]])/3,0)</f>
        <v>Q2</v>
      </c>
      <c r="AT4">
        <f>IF(Table1[[#This Row],[Sales]]=0,0,Table1[[#This Row],[Profit]]/Table1[[#This Row],[Sales]])</f>
        <v>0.47000000000000003</v>
      </c>
    </row>
    <row r="5" spans="1:46" x14ac:dyDescent="0.3">
      <c r="V5">
        <v>4</v>
      </c>
      <c r="W5" t="s">
        <v>49</v>
      </c>
      <c r="X5" s="1">
        <v>42288</v>
      </c>
      <c r="Y5" t="s">
        <v>50</v>
      </c>
      <c r="Z5" t="s">
        <v>51</v>
      </c>
      <c r="AA5" t="s">
        <v>52</v>
      </c>
      <c r="AB5" t="s">
        <v>53</v>
      </c>
      <c r="AC5" t="s">
        <v>25</v>
      </c>
      <c r="AD5" t="s">
        <v>26</v>
      </c>
      <c r="AE5" t="s">
        <v>54</v>
      </c>
      <c r="AF5" t="s">
        <v>55</v>
      </c>
      <c r="AG5">
        <v>33311</v>
      </c>
      <c r="AH5" t="s">
        <v>29</v>
      </c>
      <c r="AI5" t="s">
        <v>56</v>
      </c>
      <c r="AJ5" t="s">
        <v>31</v>
      </c>
      <c r="AK5" t="s">
        <v>57</v>
      </c>
      <c r="AL5" t="s">
        <v>58</v>
      </c>
      <c r="AM5">
        <v>957.57749999999999</v>
      </c>
      <c r="AN5">
        <v>5</v>
      </c>
      <c r="AO5">
        <v>0.45</v>
      </c>
      <c r="AP5">
        <v>-383.03100000000001</v>
      </c>
      <c r="AQ5">
        <f>YEAR(Table1[[#This Row],[Order Date]])</f>
        <v>2015</v>
      </c>
      <c r="AR5" t="str">
        <f>TEXT(Table1[[#This Row],[Order Date]],"mmmm")</f>
        <v>October</v>
      </c>
      <c r="AS5" t="str">
        <f>"Q"&amp;ROUNDUP(MONTH(Table1[[#This Row],[Order Date]])/3,0)</f>
        <v>Q4</v>
      </c>
      <c r="AT5">
        <f>IF(Table1[[#This Row],[Sales]]=0,0,Table1[[#This Row],[Profit]]/Table1[[#This Row],[Sales]])</f>
        <v>-0.4</v>
      </c>
    </row>
    <row r="6" spans="1:46" x14ac:dyDescent="0.3">
      <c r="V6">
        <v>5</v>
      </c>
      <c r="W6" t="s">
        <v>49</v>
      </c>
      <c r="X6" s="1">
        <v>42288</v>
      </c>
      <c r="Y6" t="s">
        <v>50</v>
      </c>
      <c r="Z6" t="s">
        <v>51</v>
      </c>
      <c r="AA6" t="s">
        <v>52</v>
      </c>
      <c r="AB6" t="s">
        <v>53</v>
      </c>
      <c r="AC6" t="s">
        <v>25</v>
      </c>
      <c r="AD6" t="s">
        <v>26</v>
      </c>
      <c r="AE6" t="s">
        <v>54</v>
      </c>
      <c r="AF6" t="s">
        <v>55</v>
      </c>
      <c r="AG6">
        <v>33311</v>
      </c>
      <c r="AH6" t="s">
        <v>29</v>
      </c>
      <c r="AI6" t="s">
        <v>59</v>
      </c>
      <c r="AJ6" t="s">
        <v>46</v>
      </c>
      <c r="AK6" t="s">
        <v>60</v>
      </c>
      <c r="AL6" t="s">
        <v>61</v>
      </c>
      <c r="AM6">
        <v>22.367999999999999</v>
      </c>
      <c r="AN6">
        <v>2</v>
      </c>
      <c r="AO6">
        <v>0.2</v>
      </c>
      <c r="AP6">
        <v>2.5164</v>
      </c>
      <c r="AQ6">
        <f>YEAR(Table1[[#This Row],[Order Date]])</f>
        <v>2015</v>
      </c>
      <c r="AR6" t="str">
        <f>TEXT(Table1[[#This Row],[Order Date]],"mmmm")</f>
        <v>October</v>
      </c>
      <c r="AS6" t="str">
        <f>"Q"&amp;ROUNDUP(MONTH(Table1[[#This Row],[Order Date]])/3,0)</f>
        <v>Q4</v>
      </c>
      <c r="AT6">
        <f>IF(Table1[[#This Row],[Sales]]=0,0,Table1[[#This Row],[Profit]]/Table1[[#This Row],[Sales]])</f>
        <v>0.1125</v>
      </c>
    </row>
    <row r="7" spans="1:46" x14ac:dyDescent="0.3">
      <c r="V7">
        <v>6</v>
      </c>
      <c r="W7" t="s">
        <v>62</v>
      </c>
      <c r="X7" s="1">
        <v>41799</v>
      </c>
      <c r="Y7" t="s">
        <v>63</v>
      </c>
      <c r="Z7" t="s">
        <v>51</v>
      </c>
      <c r="AA7" t="s">
        <v>64</v>
      </c>
      <c r="AB7" t="s">
        <v>65</v>
      </c>
      <c r="AC7" t="s">
        <v>25</v>
      </c>
      <c r="AD7" t="s">
        <v>26</v>
      </c>
      <c r="AE7" t="s">
        <v>42</v>
      </c>
      <c r="AF7" t="s">
        <v>43</v>
      </c>
      <c r="AG7">
        <v>90032</v>
      </c>
      <c r="AH7" t="s">
        <v>44</v>
      </c>
      <c r="AI7" t="s">
        <v>66</v>
      </c>
      <c r="AJ7" t="s">
        <v>31</v>
      </c>
      <c r="AK7" t="s">
        <v>67</v>
      </c>
      <c r="AL7" t="s">
        <v>68</v>
      </c>
      <c r="AM7">
        <v>48.86</v>
      </c>
      <c r="AN7">
        <v>7</v>
      </c>
      <c r="AO7">
        <v>0</v>
      </c>
      <c r="AP7">
        <v>14.1694</v>
      </c>
      <c r="AQ7">
        <f>YEAR(Table1[[#This Row],[Order Date]])</f>
        <v>2014</v>
      </c>
      <c r="AR7" t="str">
        <f>TEXT(Table1[[#This Row],[Order Date]],"mmmm")</f>
        <v>June</v>
      </c>
      <c r="AS7" t="str">
        <f>"Q"&amp;ROUNDUP(MONTH(Table1[[#This Row],[Order Date]])/3,0)</f>
        <v>Q2</v>
      </c>
      <c r="AT7">
        <f>IF(Table1[[#This Row],[Sales]]=0,0,Table1[[#This Row],[Profit]]/Table1[[#This Row],[Sales]])</f>
        <v>0.28999999999999998</v>
      </c>
    </row>
    <row r="8" spans="1:46" x14ac:dyDescent="0.3">
      <c r="V8">
        <v>7</v>
      </c>
      <c r="W8" t="s">
        <v>62</v>
      </c>
      <c r="X8" s="1">
        <v>41799</v>
      </c>
      <c r="Y8" t="s">
        <v>63</v>
      </c>
      <c r="Z8" t="s">
        <v>51</v>
      </c>
      <c r="AA8" t="s">
        <v>64</v>
      </c>
      <c r="AB8" t="s">
        <v>65</v>
      </c>
      <c r="AC8" t="s">
        <v>25</v>
      </c>
      <c r="AD8" t="s">
        <v>26</v>
      </c>
      <c r="AE8" t="s">
        <v>42</v>
      </c>
      <c r="AF8" t="s">
        <v>43</v>
      </c>
      <c r="AG8">
        <v>90032</v>
      </c>
      <c r="AH8" t="s">
        <v>44</v>
      </c>
      <c r="AI8" t="s">
        <v>69</v>
      </c>
      <c r="AJ8" t="s">
        <v>46</v>
      </c>
      <c r="AK8" t="s">
        <v>70</v>
      </c>
      <c r="AL8" t="s">
        <v>71</v>
      </c>
      <c r="AM8">
        <v>7.28</v>
      </c>
      <c r="AN8">
        <v>4</v>
      </c>
      <c r="AO8">
        <v>0</v>
      </c>
      <c r="AP8">
        <v>1.9656</v>
      </c>
      <c r="AQ8">
        <f>YEAR(Table1[[#This Row],[Order Date]])</f>
        <v>2014</v>
      </c>
      <c r="AR8" t="str">
        <f>TEXT(Table1[[#This Row],[Order Date]],"mmmm")</f>
        <v>June</v>
      </c>
      <c r="AS8" t="str">
        <f>"Q"&amp;ROUNDUP(MONTH(Table1[[#This Row],[Order Date]])/3,0)</f>
        <v>Q2</v>
      </c>
      <c r="AT8">
        <f>IF(Table1[[#This Row],[Sales]]=0,0,Table1[[#This Row],[Profit]]/Table1[[#This Row],[Sales]])</f>
        <v>0.27</v>
      </c>
    </row>
    <row r="9" spans="1:46" x14ac:dyDescent="0.3">
      <c r="V9">
        <v>8</v>
      </c>
      <c r="W9" t="s">
        <v>62</v>
      </c>
      <c r="X9" s="1">
        <v>41799</v>
      </c>
      <c r="Y9" t="s">
        <v>63</v>
      </c>
      <c r="Z9" t="s">
        <v>51</v>
      </c>
      <c r="AA9" t="s">
        <v>64</v>
      </c>
      <c r="AB9" t="s">
        <v>65</v>
      </c>
      <c r="AC9" t="s">
        <v>25</v>
      </c>
      <c r="AD9" t="s">
        <v>26</v>
      </c>
      <c r="AE9" t="s">
        <v>42</v>
      </c>
      <c r="AF9" t="s">
        <v>43</v>
      </c>
      <c r="AG9">
        <v>90032</v>
      </c>
      <c r="AH9" t="s">
        <v>44</v>
      </c>
      <c r="AI9" t="s">
        <v>72</v>
      </c>
      <c r="AJ9" t="s">
        <v>73</v>
      </c>
      <c r="AK9" t="s">
        <v>74</v>
      </c>
      <c r="AL9" t="s">
        <v>75</v>
      </c>
      <c r="AM9">
        <v>907.15200000000004</v>
      </c>
      <c r="AN9">
        <v>6</v>
      </c>
      <c r="AO9">
        <v>0.2</v>
      </c>
      <c r="AP9">
        <v>90.715199999999996</v>
      </c>
      <c r="AQ9">
        <f>YEAR(Table1[[#This Row],[Order Date]])</f>
        <v>2014</v>
      </c>
      <c r="AR9" t="str">
        <f>TEXT(Table1[[#This Row],[Order Date]],"mmmm")</f>
        <v>June</v>
      </c>
      <c r="AS9" t="str">
        <f>"Q"&amp;ROUNDUP(MONTH(Table1[[#This Row],[Order Date]])/3,0)</f>
        <v>Q2</v>
      </c>
      <c r="AT9">
        <f>IF(Table1[[#This Row],[Sales]]=0,0,Table1[[#This Row],[Profit]]/Table1[[#This Row],[Sales]])</f>
        <v>9.9999999999999992E-2</v>
      </c>
    </row>
    <row r="10" spans="1:46" x14ac:dyDescent="0.3">
      <c r="V10">
        <v>9</v>
      </c>
      <c r="W10" t="s">
        <v>62</v>
      </c>
      <c r="X10" s="1">
        <v>41799</v>
      </c>
      <c r="Y10" t="s">
        <v>63</v>
      </c>
      <c r="Z10" t="s">
        <v>51</v>
      </c>
      <c r="AA10" t="s">
        <v>64</v>
      </c>
      <c r="AB10" t="s">
        <v>65</v>
      </c>
      <c r="AC10" t="s">
        <v>25</v>
      </c>
      <c r="AD10" t="s">
        <v>26</v>
      </c>
      <c r="AE10" t="s">
        <v>42</v>
      </c>
      <c r="AF10" t="s">
        <v>43</v>
      </c>
      <c r="AG10">
        <v>90032</v>
      </c>
      <c r="AH10" t="s">
        <v>44</v>
      </c>
      <c r="AI10" t="s">
        <v>76</v>
      </c>
      <c r="AJ10" t="s">
        <v>46</v>
      </c>
      <c r="AK10" t="s">
        <v>77</v>
      </c>
      <c r="AL10" t="s">
        <v>78</v>
      </c>
      <c r="AM10">
        <v>18.504000000000001</v>
      </c>
      <c r="AN10">
        <v>3</v>
      </c>
      <c r="AO10">
        <v>0.2</v>
      </c>
      <c r="AP10">
        <v>5.7824999999999998</v>
      </c>
      <c r="AQ10">
        <f>YEAR(Table1[[#This Row],[Order Date]])</f>
        <v>2014</v>
      </c>
      <c r="AR10" t="str">
        <f>TEXT(Table1[[#This Row],[Order Date]],"mmmm")</f>
        <v>June</v>
      </c>
      <c r="AS10" t="str">
        <f>"Q"&amp;ROUNDUP(MONTH(Table1[[#This Row],[Order Date]])/3,0)</f>
        <v>Q2</v>
      </c>
      <c r="AT10">
        <f>IF(Table1[[#This Row],[Sales]]=0,0,Table1[[#This Row],[Profit]]/Table1[[#This Row],[Sales]])</f>
        <v>0.31249999999999994</v>
      </c>
    </row>
    <row r="11" spans="1:46" x14ac:dyDescent="0.3">
      <c r="V11">
        <v>10</v>
      </c>
      <c r="W11" t="s">
        <v>62</v>
      </c>
      <c r="X11" s="1">
        <v>41799</v>
      </c>
      <c r="Y11" t="s">
        <v>63</v>
      </c>
      <c r="Z11" t="s">
        <v>51</v>
      </c>
      <c r="AA11" t="s">
        <v>64</v>
      </c>
      <c r="AB11" t="s">
        <v>65</v>
      </c>
      <c r="AC11" t="s">
        <v>25</v>
      </c>
      <c r="AD11" t="s">
        <v>26</v>
      </c>
      <c r="AE11" t="s">
        <v>42</v>
      </c>
      <c r="AF11" t="s">
        <v>43</v>
      </c>
      <c r="AG11">
        <v>90032</v>
      </c>
      <c r="AH11" t="s">
        <v>44</v>
      </c>
      <c r="AI11" t="s">
        <v>79</v>
      </c>
      <c r="AJ11" t="s">
        <v>46</v>
      </c>
      <c r="AK11" t="s">
        <v>80</v>
      </c>
      <c r="AL11" t="s">
        <v>81</v>
      </c>
      <c r="AM11">
        <v>114.9</v>
      </c>
      <c r="AN11">
        <v>5</v>
      </c>
      <c r="AO11">
        <v>0</v>
      </c>
      <c r="AP11">
        <v>34.47</v>
      </c>
      <c r="AQ11">
        <f>YEAR(Table1[[#This Row],[Order Date]])</f>
        <v>2014</v>
      </c>
      <c r="AR11" t="str">
        <f>TEXT(Table1[[#This Row],[Order Date]],"mmmm")</f>
        <v>June</v>
      </c>
      <c r="AS11" t="str">
        <f>"Q"&amp;ROUNDUP(MONTH(Table1[[#This Row],[Order Date]])/3,0)</f>
        <v>Q2</v>
      </c>
      <c r="AT11">
        <f>IF(Table1[[#This Row],[Sales]]=0,0,Table1[[#This Row],[Profit]]/Table1[[#This Row],[Sales]])</f>
        <v>0.3</v>
      </c>
    </row>
    <row r="12" spans="1:46" x14ac:dyDescent="0.3">
      <c r="V12">
        <v>11</v>
      </c>
      <c r="W12" t="s">
        <v>62</v>
      </c>
      <c r="X12" s="1">
        <v>41799</v>
      </c>
      <c r="Y12" t="s">
        <v>63</v>
      </c>
      <c r="Z12" t="s">
        <v>51</v>
      </c>
      <c r="AA12" t="s">
        <v>64</v>
      </c>
      <c r="AB12" t="s">
        <v>65</v>
      </c>
      <c r="AC12" t="s">
        <v>25</v>
      </c>
      <c r="AD12" t="s">
        <v>26</v>
      </c>
      <c r="AE12" t="s">
        <v>42</v>
      </c>
      <c r="AF12" t="s">
        <v>43</v>
      </c>
      <c r="AG12">
        <v>90032</v>
      </c>
      <c r="AH12" t="s">
        <v>44</v>
      </c>
      <c r="AI12" t="s">
        <v>82</v>
      </c>
      <c r="AJ12" t="s">
        <v>31</v>
      </c>
      <c r="AK12" t="s">
        <v>57</v>
      </c>
      <c r="AL12" t="s">
        <v>83</v>
      </c>
      <c r="AM12">
        <v>1706.184</v>
      </c>
      <c r="AN12">
        <v>9</v>
      </c>
      <c r="AO12">
        <v>0.2</v>
      </c>
      <c r="AP12">
        <v>85.309200000000004</v>
      </c>
      <c r="AQ12">
        <f>YEAR(Table1[[#This Row],[Order Date]])</f>
        <v>2014</v>
      </c>
      <c r="AR12" t="str">
        <f>TEXT(Table1[[#This Row],[Order Date]],"mmmm")</f>
        <v>June</v>
      </c>
      <c r="AS12" t="str">
        <f>"Q"&amp;ROUNDUP(MONTH(Table1[[#This Row],[Order Date]])/3,0)</f>
        <v>Q2</v>
      </c>
      <c r="AT12">
        <f>IF(Table1[[#This Row],[Sales]]=0,0,Table1[[#This Row],[Profit]]/Table1[[#This Row],[Sales]])</f>
        <v>0.05</v>
      </c>
    </row>
    <row r="13" spans="1:46" x14ac:dyDescent="0.3">
      <c r="V13">
        <v>12</v>
      </c>
      <c r="W13" t="s">
        <v>62</v>
      </c>
      <c r="X13" s="1">
        <v>41799</v>
      </c>
      <c r="Y13" t="s">
        <v>63</v>
      </c>
      <c r="Z13" t="s">
        <v>51</v>
      </c>
      <c r="AA13" t="s">
        <v>64</v>
      </c>
      <c r="AB13" t="s">
        <v>65</v>
      </c>
      <c r="AC13" t="s">
        <v>25</v>
      </c>
      <c r="AD13" t="s">
        <v>26</v>
      </c>
      <c r="AE13" t="s">
        <v>42</v>
      </c>
      <c r="AF13" t="s">
        <v>43</v>
      </c>
      <c r="AG13">
        <v>90032</v>
      </c>
      <c r="AH13" t="s">
        <v>44</v>
      </c>
      <c r="AI13" t="s">
        <v>84</v>
      </c>
      <c r="AJ13" t="s">
        <v>73</v>
      </c>
      <c r="AK13" t="s">
        <v>74</v>
      </c>
      <c r="AL13" t="s">
        <v>85</v>
      </c>
      <c r="AM13">
        <v>911.42399999999998</v>
      </c>
      <c r="AN13">
        <v>4</v>
      </c>
      <c r="AO13">
        <v>0.2</v>
      </c>
      <c r="AP13">
        <v>68.356800000000007</v>
      </c>
      <c r="AQ13">
        <f>YEAR(Table1[[#This Row],[Order Date]])</f>
        <v>2014</v>
      </c>
      <c r="AR13" t="str">
        <f>TEXT(Table1[[#This Row],[Order Date]],"mmmm")</f>
        <v>June</v>
      </c>
      <c r="AS13" t="str">
        <f>"Q"&amp;ROUNDUP(MONTH(Table1[[#This Row],[Order Date]])/3,0)</f>
        <v>Q2</v>
      </c>
      <c r="AT13">
        <f>IF(Table1[[#This Row],[Sales]]=0,0,Table1[[#This Row],[Profit]]/Table1[[#This Row],[Sales]])</f>
        <v>7.5000000000000011E-2</v>
      </c>
    </row>
    <row r="14" spans="1:46" x14ac:dyDescent="0.3">
      <c r="V14">
        <v>13</v>
      </c>
      <c r="W14" t="s">
        <v>86</v>
      </c>
      <c r="X14" s="1">
        <v>42840</v>
      </c>
      <c r="Y14" t="s">
        <v>88</v>
      </c>
      <c r="Z14" t="s">
        <v>51</v>
      </c>
      <c r="AA14" t="s">
        <v>89</v>
      </c>
      <c r="AB14" t="s">
        <v>90</v>
      </c>
      <c r="AC14" t="s">
        <v>25</v>
      </c>
      <c r="AD14" t="s">
        <v>26</v>
      </c>
      <c r="AE14" t="s">
        <v>91</v>
      </c>
      <c r="AF14" t="s">
        <v>92</v>
      </c>
      <c r="AG14">
        <v>28027</v>
      </c>
      <c r="AH14" t="s">
        <v>29</v>
      </c>
      <c r="AI14" t="s">
        <v>93</v>
      </c>
      <c r="AJ14" t="s">
        <v>46</v>
      </c>
      <c r="AK14" t="s">
        <v>94</v>
      </c>
      <c r="AL14" t="s">
        <v>95</v>
      </c>
      <c r="AM14">
        <v>15.552</v>
      </c>
      <c r="AN14">
        <v>3</v>
      </c>
      <c r="AO14">
        <v>0.2</v>
      </c>
      <c r="AP14">
        <v>5.4432</v>
      </c>
      <c r="AQ14">
        <f>YEAR(Table1[[#This Row],[Order Date]])</f>
        <v>2017</v>
      </c>
      <c r="AR14" t="str">
        <f>TEXT(Table1[[#This Row],[Order Date]],"mmmm")</f>
        <v>April</v>
      </c>
      <c r="AS14" t="str">
        <f>"Q"&amp;ROUNDUP(MONTH(Table1[[#This Row],[Order Date]])/3,0)</f>
        <v>Q2</v>
      </c>
      <c r="AT14">
        <f>IF(Table1[[#This Row],[Sales]]=0,0,Table1[[#This Row],[Profit]]/Table1[[#This Row],[Sales]])</f>
        <v>0.35000000000000003</v>
      </c>
    </row>
    <row r="15" spans="1:46" x14ac:dyDescent="0.3">
      <c r="V15">
        <v>14</v>
      </c>
      <c r="W15" t="s">
        <v>96</v>
      </c>
      <c r="X15" s="1">
        <v>42709</v>
      </c>
      <c r="Y15" s="1">
        <v>42655</v>
      </c>
      <c r="Z15" t="s">
        <v>51</v>
      </c>
      <c r="AA15" t="s">
        <v>97</v>
      </c>
      <c r="AB15" t="s">
        <v>98</v>
      </c>
      <c r="AC15" t="s">
        <v>25</v>
      </c>
      <c r="AD15" t="s">
        <v>26</v>
      </c>
      <c r="AE15" t="s">
        <v>99</v>
      </c>
      <c r="AF15" t="s">
        <v>100</v>
      </c>
      <c r="AG15">
        <v>98103</v>
      </c>
      <c r="AH15" t="s">
        <v>44</v>
      </c>
      <c r="AI15" t="s">
        <v>101</v>
      </c>
      <c r="AJ15" t="s">
        <v>46</v>
      </c>
      <c r="AK15" t="s">
        <v>77</v>
      </c>
      <c r="AL15" t="s">
        <v>102</v>
      </c>
      <c r="AM15">
        <v>407.976</v>
      </c>
      <c r="AN15">
        <v>3</v>
      </c>
      <c r="AO15">
        <v>0.2</v>
      </c>
      <c r="AP15">
        <v>132.59219999999999</v>
      </c>
      <c r="AQ15">
        <f>YEAR(Table1[[#This Row],[Order Date]])</f>
        <v>2016</v>
      </c>
      <c r="AR15" t="str">
        <f>TEXT(Table1[[#This Row],[Order Date]],"mmmm")</f>
        <v>December</v>
      </c>
      <c r="AS15" t="str">
        <f>"Q"&amp;ROUNDUP(MONTH(Table1[[#This Row],[Order Date]])/3,0)</f>
        <v>Q4</v>
      </c>
      <c r="AT15">
        <f>IF(Table1[[#This Row],[Sales]]=0,0,Table1[[#This Row],[Profit]]/Table1[[#This Row],[Sales]])</f>
        <v>0.32499999999999996</v>
      </c>
    </row>
    <row r="16" spans="1:46" x14ac:dyDescent="0.3">
      <c r="V16">
        <v>15</v>
      </c>
      <c r="W16" t="s">
        <v>103</v>
      </c>
      <c r="X16" s="1">
        <v>42330</v>
      </c>
      <c r="Y16" t="s">
        <v>105</v>
      </c>
      <c r="Z16" t="s">
        <v>51</v>
      </c>
      <c r="AA16" t="s">
        <v>106</v>
      </c>
      <c r="AB16" t="s">
        <v>107</v>
      </c>
      <c r="AC16" t="s">
        <v>108</v>
      </c>
      <c r="AD16" t="s">
        <v>26</v>
      </c>
      <c r="AE16" t="s">
        <v>109</v>
      </c>
      <c r="AF16" t="s">
        <v>110</v>
      </c>
      <c r="AG16">
        <v>76106</v>
      </c>
      <c r="AH16" t="s">
        <v>111</v>
      </c>
      <c r="AI16" t="s">
        <v>112</v>
      </c>
      <c r="AJ16" t="s">
        <v>46</v>
      </c>
      <c r="AK16" t="s">
        <v>80</v>
      </c>
      <c r="AL16" t="s">
        <v>113</v>
      </c>
      <c r="AM16">
        <v>68.81</v>
      </c>
      <c r="AN16">
        <v>5</v>
      </c>
      <c r="AO16">
        <v>0.8</v>
      </c>
      <c r="AP16">
        <v>-123.858</v>
      </c>
      <c r="AQ16">
        <f>YEAR(Table1[[#This Row],[Order Date]])</f>
        <v>2015</v>
      </c>
      <c r="AR16" t="str">
        <f>TEXT(Table1[[#This Row],[Order Date]],"mmmm")</f>
        <v>November</v>
      </c>
      <c r="AS16" t="str">
        <f>"Q"&amp;ROUNDUP(MONTH(Table1[[#This Row],[Order Date]])/3,0)</f>
        <v>Q4</v>
      </c>
      <c r="AT16">
        <f>IF(Table1[[#This Row],[Sales]]=0,0,Table1[[#This Row],[Profit]]/Table1[[#This Row],[Sales]])</f>
        <v>-1.8</v>
      </c>
    </row>
    <row r="17" spans="22:46" x14ac:dyDescent="0.3">
      <c r="V17">
        <v>16</v>
      </c>
      <c r="W17" t="s">
        <v>103</v>
      </c>
      <c r="X17" s="1">
        <v>42330</v>
      </c>
      <c r="Y17" t="s">
        <v>105</v>
      </c>
      <c r="Z17" t="s">
        <v>51</v>
      </c>
      <c r="AA17" t="s">
        <v>106</v>
      </c>
      <c r="AB17" t="s">
        <v>107</v>
      </c>
      <c r="AC17" t="s">
        <v>108</v>
      </c>
      <c r="AD17" t="s">
        <v>26</v>
      </c>
      <c r="AE17" t="s">
        <v>109</v>
      </c>
      <c r="AF17" t="s">
        <v>110</v>
      </c>
      <c r="AG17">
        <v>76106</v>
      </c>
      <c r="AH17" t="s">
        <v>111</v>
      </c>
      <c r="AI17" t="s">
        <v>114</v>
      </c>
      <c r="AJ17" t="s">
        <v>46</v>
      </c>
      <c r="AK17" t="s">
        <v>77</v>
      </c>
      <c r="AL17" t="s">
        <v>115</v>
      </c>
      <c r="AM17">
        <v>2.544</v>
      </c>
      <c r="AN17">
        <v>3</v>
      </c>
      <c r="AO17">
        <v>0.8</v>
      </c>
      <c r="AP17">
        <v>-3.8159999999999998</v>
      </c>
      <c r="AQ17">
        <f>YEAR(Table1[[#This Row],[Order Date]])</f>
        <v>2015</v>
      </c>
      <c r="AR17" t="str">
        <f>TEXT(Table1[[#This Row],[Order Date]],"mmmm")</f>
        <v>November</v>
      </c>
      <c r="AS17" t="str">
        <f>"Q"&amp;ROUNDUP(MONTH(Table1[[#This Row],[Order Date]])/3,0)</f>
        <v>Q4</v>
      </c>
      <c r="AT17">
        <f>IF(Table1[[#This Row],[Sales]]=0,0,Table1[[#This Row],[Profit]]/Table1[[#This Row],[Sales]])</f>
        <v>-1.5</v>
      </c>
    </row>
    <row r="18" spans="22:46" x14ac:dyDescent="0.3">
      <c r="V18">
        <v>17</v>
      </c>
      <c r="W18" t="s">
        <v>116</v>
      </c>
      <c r="X18" s="1">
        <v>41954</v>
      </c>
      <c r="Y18" t="s">
        <v>117</v>
      </c>
      <c r="Z18" t="s">
        <v>51</v>
      </c>
      <c r="AA18" t="s">
        <v>118</v>
      </c>
      <c r="AB18" t="s">
        <v>119</v>
      </c>
      <c r="AC18" t="s">
        <v>25</v>
      </c>
      <c r="AD18" t="s">
        <v>26</v>
      </c>
      <c r="AE18" t="s">
        <v>120</v>
      </c>
      <c r="AF18" t="s">
        <v>121</v>
      </c>
      <c r="AG18">
        <v>53711</v>
      </c>
      <c r="AH18" t="s">
        <v>111</v>
      </c>
      <c r="AI18" t="s">
        <v>122</v>
      </c>
      <c r="AJ18" t="s">
        <v>46</v>
      </c>
      <c r="AK18" t="s">
        <v>60</v>
      </c>
      <c r="AL18" t="s">
        <v>123</v>
      </c>
      <c r="AM18">
        <v>665.88</v>
      </c>
      <c r="AN18">
        <v>6</v>
      </c>
      <c r="AO18">
        <v>0</v>
      </c>
      <c r="AP18">
        <v>13.317600000000001</v>
      </c>
      <c r="AQ18">
        <f>YEAR(Table1[[#This Row],[Order Date]])</f>
        <v>2014</v>
      </c>
      <c r="AR18" t="str">
        <f>TEXT(Table1[[#This Row],[Order Date]],"mmmm")</f>
        <v>November</v>
      </c>
      <c r="AS18" t="str">
        <f>"Q"&amp;ROUNDUP(MONTH(Table1[[#This Row],[Order Date]])/3,0)</f>
        <v>Q4</v>
      </c>
      <c r="AT18">
        <f>IF(Table1[[#This Row],[Sales]]=0,0,Table1[[#This Row],[Profit]]/Table1[[#This Row],[Sales]])</f>
        <v>0.02</v>
      </c>
    </row>
    <row r="19" spans="22:46" x14ac:dyDescent="0.3">
      <c r="V19">
        <v>18</v>
      </c>
      <c r="W19" t="s">
        <v>124</v>
      </c>
      <c r="X19" s="1">
        <v>41772</v>
      </c>
      <c r="Y19" t="s">
        <v>125</v>
      </c>
      <c r="Z19" t="s">
        <v>22</v>
      </c>
      <c r="AA19" t="s">
        <v>126</v>
      </c>
      <c r="AB19" t="s">
        <v>127</v>
      </c>
      <c r="AC19" t="s">
        <v>25</v>
      </c>
      <c r="AD19" t="s">
        <v>26</v>
      </c>
      <c r="AE19" t="s">
        <v>128</v>
      </c>
      <c r="AF19" t="s">
        <v>129</v>
      </c>
      <c r="AG19">
        <v>84084</v>
      </c>
      <c r="AH19" t="s">
        <v>44</v>
      </c>
      <c r="AI19" t="s">
        <v>130</v>
      </c>
      <c r="AJ19" t="s">
        <v>46</v>
      </c>
      <c r="AK19" t="s">
        <v>60</v>
      </c>
      <c r="AL19" t="s">
        <v>131</v>
      </c>
      <c r="AM19">
        <v>55.5</v>
      </c>
      <c r="AN19">
        <v>2</v>
      </c>
      <c r="AO19">
        <v>0</v>
      </c>
      <c r="AP19">
        <v>9.99</v>
      </c>
      <c r="AQ19">
        <f>YEAR(Table1[[#This Row],[Order Date]])</f>
        <v>2014</v>
      </c>
      <c r="AR19" t="str">
        <f>TEXT(Table1[[#This Row],[Order Date]],"mmmm")</f>
        <v>May</v>
      </c>
      <c r="AS19" t="str">
        <f>"Q"&amp;ROUNDUP(MONTH(Table1[[#This Row],[Order Date]])/3,0)</f>
        <v>Q2</v>
      </c>
      <c r="AT19">
        <f>IF(Table1[[#This Row],[Sales]]=0,0,Table1[[#This Row],[Profit]]/Table1[[#This Row],[Sales]])</f>
        <v>0.18</v>
      </c>
    </row>
    <row r="20" spans="22:46" x14ac:dyDescent="0.3">
      <c r="V20">
        <v>19</v>
      </c>
      <c r="W20" t="s">
        <v>132</v>
      </c>
      <c r="X20" s="1">
        <v>41878</v>
      </c>
      <c r="Y20" s="1">
        <v>41648</v>
      </c>
      <c r="Z20" t="s">
        <v>22</v>
      </c>
      <c r="AA20" t="s">
        <v>134</v>
      </c>
      <c r="AB20" t="s">
        <v>135</v>
      </c>
      <c r="AC20" t="s">
        <v>25</v>
      </c>
      <c r="AD20" t="s">
        <v>26</v>
      </c>
      <c r="AE20" t="s">
        <v>136</v>
      </c>
      <c r="AF20" t="s">
        <v>43</v>
      </c>
      <c r="AG20">
        <v>94109</v>
      </c>
      <c r="AH20" t="s">
        <v>44</v>
      </c>
      <c r="AI20" t="s">
        <v>137</v>
      </c>
      <c r="AJ20" t="s">
        <v>46</v>
      </c>
      <c r="AK20" t="s">
        <v>70</v>
      </c>
      <c r="AL20" t="s">
        <v>138</v>
      </c>
      <c r="AM20">
        <v>8.56</v>
      </c>
      <c r="AN20">
        <v>2</v>
      </c>
      <c r="AO20">
        <v>0</v>
      </c>
      <c r="AP20">
        <v>2.4824000000000002</v>
      </c>
      <c r="AQ20">
        <f>YEAR(Table1[[#This Row],[Order Date]])</f>
        <v>2014</v>
      </c>
      <c r="AR20" t="str">
        <f>TEXT(Table1[[#This Row],[Order Date]],"mmmm")</f>
        <v>August</v>
      </c>
      <c r="AS20" t="str">
        <f>"Q"&amp;ROUNDUP(MONTH(Table1[[#This Row],[Order Date]])/3,0)</f>
        <v>Q3</v>
      </c>
      <c r="AT20">
        <f>IF(Table1[[#This Row],[Sales]]=0,0,Table1[[#This Row],[Profit]]/Table1[[#This Row],[Sales]])</f>
        <v>0.28999999999999998</v>
      </c>
    </row>
    <row r="21" spans="22:46" x14ac:dyDescent="0.3">
      <c r="V21">
        <v>20</v>
      </c>
      <c r="W21" t="s">
        <v>132</v>
      </c>
      <c r="X21" s="1">
        <v>41878</v>
      </c>
      <c r="Y21" s="1">
        <v>41648</v>
      </c>
      <c r="Z21" t="s">
        <v>22</v>
      </c>
      <c r="AA21" t="s">
        <v>134</v>
      </c>
      <c r="AB21" t="s">
        <v>135</v>
      </c>
      <c r="AC21" t="s">
        <v>25</v>
      </c>
      <c r="AD21" t="s">
        <v>26</v>
      </c>
      <c r="AE21" t="s">
        <v>136</v>
      </c>
      <c r="AF21" t="s">
        <v>43</v>
      </c>
      <c r="AG21">
        <v>94109</v>
      </c>
      <c r="AH21" t="s">
        <v>44</v>
      </c>
      <c r="AI21" t="s">
        <v>139</v>
      </c>
      <c r="AJ21" t="s">
        <v>73</v>
      </c>
      <c r="AK21" t="s">
        <v>74</v>
      </c>
      <c r="AL21" t="s">
        <v>140</v>
      </c>
      <c r="AM21">
        <v>213.48</v>
      </c>
      <c r="AN21">
        <v>3</v>
      </c>
      <c r="AO21">
        <v>0.2</v>
      </c>
      <c r="AP21">
        <v>16.010999999999999</v>
      </c>
      <c r="AQ21">
        <f>YEAR(Table1[[#This Row],[Order Date]])</f>
        <v>2014</v>
      </c>
      <c r="AR21" t="str">
        <f>TEXT(Table1[[#This Row],[Order Date]],"mmmm")</f>
        <v>August</v>
      </c>
      <c r="AS21" t="str">
        <f>"Q"&amp;ROUNDUP(MONTH(Table1[[#This Row],[Order Date]])/3,0)</f>
        <v>Q3</v>
      </c>
      <c r="AT21">
        <f>IF(Table1[[#This Row],[Sales]]=0,0,Table1[[#This Row],[Profit]]/Table1[[#This Row],[Sales]])</f>
        <v>7.4999999999999997E-2</v>
      </c>
    </row>
    <row r="22" spans="22:46" x14ac:dyDescent="0.3">
      <c r="V22">
        <v>21</v>
      </c>
      <c r="W22" t="s">
        <v>132</v>
      </c>
      <c r="X22" s="1">
        <v>41878</v>
      </c>
      <c r="Y22" s="1">
        <v>41648</v>
      </c>
      <c r="Z22" t="s">
        <v>22</v>
      </c>
      <c r="AA22" t="s">
        <v>134</v>
      </c>
      <c r="AB22" t="s">
        <v>135</v>
      </c>
      <c r="AC22" t="s">
        <v>25</v>
      </c>
      <c r="AD22" t="s">
        <v>26</v>
      </c>
      <c r="AE22" t="s">
        <v>136</v>
      </c>
      <c r="AF22" t="s">
        <v>43</v>
      </c>
      <c r="AG22">
        <v>94109</v>
      </c>
      <c r="AH22" t="s">
        <v>44</v>
      </c>
      <c r="AI22" t="s">
        <v>141</v>
      </c>
      <c r="AJ22" t="s">
        <v>46</v>
      </c>
      <c r="AK22" t="s">
        <v>77</v>
      </c>
      <c r="AL22" t="s">
        <v>142</v>
      </c>
      <c r="AM22">
        <v>22.72</v>
      </c>
      <c r="AN22">
        <v>4</v>
      </c>
      <c r="AO22">
        <v>0.2</v>
      </c>
      <c r="AP22">
        <v>7.3840000000000003</v>
      </c>
      <c r="AQ22">
        <f>YEAR(Table1[[#This Row],[Order Date]])</f>
        <v>2014</v>
      </c>
      <c r="AR22" t="str">
        <f>TEXT(Table1[[#This Row],[Order Date]],"mmmm")</f>
        <v>August</v>
      </c>
      <c r="AS22" t="str">
        <f>"Q"&amp;ROUNDUP(MONTH(Table1[[#This Row],[Order Date]])/3,0)</f>
        <v>Q3</v>
      </c>
      <c r="AT22">
        <f>IF(Table1[[#This Row],[Sales]]=0,0,Table1[[#This Row],[Profit]]/Table1[[#This Row],[Sales]])</f>
        <v>0.32500000000000001</v>
      </c>
    </row>
    <row r="23" spans="22:46" x14ac:dyDescent="0.3">
      <c r="V23">
        <v>22</v>
      </c>
      <c r="W23" t="s">
        <v>143</v>
      </c>
      <c r="X23" s="1">
        <v>42713</v>
      </c>
      <c r="Y23" t="s">
        <v>144</v>
      </c>
      <c r="Z23" t="s">
        <v>51</v>
      </c>
      <c r="AA23" t="s">
        <v>145</v>
      </c>
      <c r="AB23" t="s">
        <v>146</v>
      </c>
      <c r="AC23" t="s">
        <v>41</v>
      </c>
      <c r="AD23" t="s">
        <v>26</v>
      </c>
      <c r="AE23" t="s">
        <v>147</v>
      </c>
      <c r="AF23" t="s">
        <v>148</v>
      </c>
      <c r="AG23">
        <v>68025</v>
      </c>
      <c r="AH23" t="s">
        <v>111</v>
      </c>
      <c r="AI23" t="s">
        <v>149</v>
      </c>
      <c r="AJ23" t="s">
        <v>46</v>
      </c>
      <c r="AK23" t="s">
        <v>70</v>
      </c>
      <c r="AL23" t="s">
        <v>150</v>
      </c>
      <c r="AM23">
        <v>19.46</v>
      </c>
      <c r="AN23">
        <v>7</v>
      </c>
      <c r="AO23">
        <v>0</v>
      </c>
      <c r="AP23">
        <v>5.0595999999999997</v>
      </c>
      <c r="AQ23">
        <f>YEAR(Table1[[#This Row],[Order Date]])</f>
        <v>2016</v>
      </c>
      <c r="AR23" t="str">
        <f>TEXT(Table1[[#This Row],[Order Date]],"mmmm")</f>
        <v>December</v>
      </c>
      <c r="AS23" t="str">
        <f>"Q"&amp;ROUNDUP(MONTH(Table1[[#This Row],[Order Date]])/3,0)</f>
        <v>Q4</v>
      </c>
      <c r="AT23">
        <f>IF(Table1[[#This Row],[Sales]]=0,0,Table1[[#This Row],[Profit]]/Table1[[#This Row],[Sales]])</f>
        <v>0.25999999999999995</v>
      </c>
    </row>
    <row r="24" spans="22:46" x14ac:dyDescent="0.3">
      <c r="V24">
        <v>23</v>
      </c>
      <c r="W24" t="s">
        <v>143</v>
      </c>
      <c r="X24" s="1">
        <v>42713</v>
      </c>
      <c r="Y24" t="s">
        <v>144</v>
      </c>
      <c r="Z24" t="s">
        <v>51</v>
      </c>
      <c r="AA24" t="s">
        <v>145</v>
      </c>
      <c r="AB24" t="s">
        <v>146</v>
      </c>
      <c r="AC24" t="s">
        <v>41</v>
      </c>
      <c r="AD24" t="s">
        <v>26</v>
      </c>
      <c r="AE24" t="s">
        <v>147</v>
      </c>
      <c r="AF24" t="s">
        <v>148</v>
      </c>
      <c r="AG24">
        <v>68025</v>
      </c>
      <c r="AH24" t="s">
        <v>111</v>
      </c>
      <c r="AI24" t="s">
        <v>151</v>
      </c>
      <c r="AJ24" t="s">
        <v>46</v>
      </c>
      <c r="AK24" t="s">
        <v>80</v>
      </c>
      <c r="AL24" t="s">
        <v>152</v>
      </c>
      <c r="AM24">
        <v>60.34</v>
      </c>
      <c r="AN24">
        <v>7</v>
      </c>
      <c r="AO24">
        <v>0</v>
      </c>
      <c r="AP24">
        <v>15.6884</v>
      </c>
      <c r="AQ24">
        <f>YEAR(Table1[[#This Row],[Order Date]])</f>
        <v>2016</v>
      </c>
      <c r="AR24" t="str">
        <f>TEXT(Table1[[#This Row],[Order Date]],"mmmm")</f>
        <v>December</v>
      </c>
      <c r="AS24" t="str">
        <f>"Q"&amp;ROUNDUP(MONTH(Table1[[#This Row],[Order Date]])/3,0)</f>
        <v>Q4</v>
      </c>
      <c r="AT24">
        <f>IF(Table1[[#This Row],[Sales]]=0,0,Table1[[#This Row],[Profit]]/Table1[[#This Row],[Sales]])</f>
        <v>0.25999999999999995</v>
      </c>
    </row>
    <row r="25" spans="22:46" x14ac:dyDescent="0.3">
      <c r="V25">
        <v>24</v>
      </c>
      <c r="W25" t="s">
        <v>153</v>
      </c>
      <c r="X25" s="1">
        <v>42932</v>
      </c>
      <c r="Y25" t="s">
        <v>155</v>
      </c>
      <c r="Z25" t="s">
        <v>22</v>
      </c>
      <c r="AA25" t="s">
        <v>156</v>
      </c>
      <c r="AB25" t="s">
        <v>157</v>
      </c>
      <c r="AC25" t="s">
        <v>25</v>
      </c>
      <c r="AD25" t="s">
        <v>26</v>
      </c>
      <c r="AE25" t="s">
        <v>158</v>
      </c>
      <c r="AF25" t="s">
        <v>159</v>
      </c>
      <c r="AG25">
        <v>19140</v>
      </c>
      <c r="AH25" t="s">
        <v>160</v>
      </c>
      <c r="AI25" t="s">
        <v>161</v>
      </c>
      <c r="AJ25" t="s">
        <v>31</v>
      </c>
      <c r="AK25" t="s">
        <v>35</v>
      </c>
      <c r="AL25" t="s">
        <v>162</v>
      </c>
      <c r="AM25">
        <v>71.372</v>
      </c>
      <c r="AN25">
        <v>2</v>
      </c>
      <c r="AO25">
        <v>0.3</v>
      </c>
      <c r="AP25">
        <v>-1.0196000000000001</v>
      </c>
      <c r="AQ25">
        <f>YEAR(Table1[[#This Row],[Order Date]])</f>
        <v>2017</v>
      </c>
      <c r="AR25" t="str">
        <f>TEXT(Table1[[#This Row],[Order Date]],"mmmm")</f>
        <v>July</v>
      </c>
      <c r="AS25" t="str">
        <f>"Q"&amp;ROUNDUP(MONTH(Table1[[#This Row],[Order Date]])/3,0)</f>
        <v>Q3</v>
      </c>
      <c r="AT25">
        <f>IF(Table1[[#This Row],[Sales]]=0,0,Table1[[#This Row],[Profit]]/Table1[[#This Row],[Sales]])</f>
        <v>-1.4285714285714287E-2</v>
      </c>
    </row>
    <row r="26" spans="22:46" x14ac:dyDescent="0.3">
      <c r="V26">
        <v>25</v>
      </c>
      <c r="W26" t="s">
        <v>163</v>
      </c>
      <c r="X26" s="1">
        <v>42272</v>
      </c>
      <c r="Y26" t="s">
        <v>165</v>
      </c>
      <c r="Z26" t="s">
        <v>51</v>
      </c>
      <c r="AA26" t="s">
        <v>166</v>
      </c>
      <c r="AB26" t="s">
        <v>167</v>
      </c>
      <c r="AC26" t="s">
        <v>25</v>
      </c>
      <c r="AD26" t="s">
        <v>26</v>
      </c>
      <c r="AE26" t="s">
        <v>168</v>
      </c>
      <c r="AF26" t="s">
        <v>129</v>
      </c>
      <c r="AG26">
        <v>84057</v>
      </c>
      <c r="AH26" t="s">
        <v>44</v>
      </c>
      <c r="AI26" t="s">
        <v>56</v>
      </c>
      <c r="AJ26" t="s">
        <v>31</v>
      </c>
      <c r="AK26" t="s">
        <v>57</v>
      </c>
      <c r="AL26" t="s">
        <v>58</v>
      </c>
      <c r="AM26">
        <v>1044.6300000000001</v>
      </c>
      <c r="AN26">
        <v>3</v>
      </c>
      <c r="AO26">
        <v>0</v>
      </c>
      <c r="AP26">
        <v>240.26490000000001</v>
      </c>
      <c r="AQ26">
        <f>YEAR(Table1[[#This Row],[Order Date]])</f>
        <v>2015</v>
      </c>
      <c r="AR26" t="str">
        <f>TEXT(Table1[[#This Row],[Order Date]],"mmmm")</f>
        <v>September</v>
      </c>
      <c r="AS26" t="str">
        <f>"Q"&amp;ROUNDUP(MONTH(Table1[[#This Row],[Order Date]])/3,0)</f>
        <v>Q3</v>
      </c>
      <c r="AT26">
        <f>IF(Table1[[#This Row],[Sales]]=0,0,Table1[[#This Row],[Profit]]/Table1[[#This Row],[Sales]])</f>
        <v>0.22999999999999998</v>
      </c>
    </row>
    <row r="27" spans="22:46" x14ac:dyDescent="0.3">
      <c r="V27">
        <v>26</v>
      </c>
      <c r="W27" t="s">
        <v>169</v>
      </c>
      <c r="X27" s="1">
        <v>42385</v>
      </c>
      <c r="Y27" t="s">
        <v>170</v>
      </c>
      <c r="Z27" t="s">
        <v>22</v>
      </c>
      <c r="AA27" t="s">
        <v>171</v>
      </c>
      <c r="AB27" t="s">
        <v>172</v>
      </c>
      <c r="AC27" t="s">
        <v>25</v>
      </c>
      <c r="AD27" t="s">
        <v>26</v>
      </c>
      <c r="AE27" t="s">
        <v>42</v>
      </c>
      <c r="AF27" t="s">
        <v>43</v>
      </c>
      <c r="AG27">
        <v>90049</v>
      </c>
      <c r="AH27" t="s">
        <v>44</v>
      </c>
      <c r="AI27" t="s">
        <v>173</v>
      </c>
      <c r="AJ27" t="s">
        <v>46</v>
      </c>
      <c r="AK27" t="s">
        <v>77</v>
      </c>
      <c r="AL27" t="s">
        <v>174</v>
      </c>
      <c r="AM27">
        <v>11.648</v>
      </c>
      <c r="AN27">
        <v>2</v>
      </c>
      <c r="AO27">
        <v>0.2</v>
      </c>
      <c r="AP27">
        <v>4.2224000000000004</v>
      </c>
      <c r="AQ27">
        <f>YEAR(Table1[[#This Row],[Order Date]])</f>
        <v>2016</v>
      </c>
      <c r="AR27" t="str">
        <f>TEXT(Table1[[#This Row],[Order Date]],"mmmm")</f>
        <v>January</v>
      </c>
      <c r="AS27" t="str">
        <f>"Q"&amp;ROUNDUP(MONTH(Table1[[#This Row],[Order Date]])/3,0)</f>
        <v>Q1</v>
      </c>
      <c r="AT27">
        <f>IF(Table1[[#This Row],[Sales]]=0,0,Table1[[#This Row],[Profit]]/Table1[[#This Row],[Sales]])</f>
        <v>0.36250000000000004</v>
      </c>
    </row>
    <row r="28" spans="22:46" x14ac:dyDescent="0.3">
      <c r="V28">
        <v>27</v>
      </c>
      <c r="W28" t="s">
        <v>169</v>
      </c>
      <c r="X28" s="1">
        <v>42385</v>
      </c>
      <c r="Y28" t="s">
        <v>170</v>
      </c>
      <c r="Z28" t="s">
        <v>22</v>
      </c>
      <c r="AA28" t="s">
        <v>171</v>
      </c>
      <c r="AB28" t="s">
        <v>172</v>
      </c>
      <c r="AC28" t="s">
        <v>25</v>
      </c>
      <c r="AD28" t="s">
        <v>26</v>
      </c>
      <c r="AE28" t="s">
        <v>42</v>
      </c>
      <c r="AF28" t="s">
        <v>43</v>
      </c>
      <c r="AG28">
        <v>90049</v>
      </c>
      <c r="AH28" t="s">
        <v>44</v>
      </c>
      <c r="AI28" t="s">
        <v>175</v>
      </c>
      <c r="AJ28" t="s">
        <v>73</v>
      </c>
      <c r="AK28" t="s">
        <v>176</v>
      </c>
      <c r="AL28" t="s">
        <v>177</v>
      </c>
      <c r="AM28">
        <v>90.57</v>
      </c>
      <c r="AN28">
        <v>3</v>
      </c>
      <c r="AO28">
        <v>0</v>
      </c>
      <c r="AP28">
        <v>11.774100000000001</v>
      </c>
      <c r="AQ28">
        <f>YEAR(Table1[[#This Row],[Order Date]])</f>
        <v>2016</v>
      </c>
      <c r="AR28" t="str">
        <f>TEXT(Table1[[#This Row],[Order Date]],"mmmm")</f>
        <v>January</v>
      </c>
      <c r="AS28" t="str">
        <f>"Q"&amp;ROUNDUP(MONTH(Table1[[#This Row],[Order Date]])/3,0)</f>
        <v>Q1</v>
      </c>
      <c r="AT28">
        <f>IF(Table1[[#This Row],[Sales]]=0,0,Table1[[#This Row],[Profit]]/Table1[[#This Row],[Sales]])</f>
        <v>0.13</v>
      </c>
    </row>
    <row r="29" spans="22:46" x14ac:dyDescent="0.3">
      <c r="V29">
        <v>28</v>
      </c>
      <c r="W29" t="s">
        <v>178</v>
      </c>
      <c r="X29" s="1">
        <v>42264</v>
      </c>
      <c r="Y29" t="s">
        <v>180</v>
      </c>
      <c r="Z29" t="s">
        <v>51</v>
      </c>
      <c r="AA29" t="s">
        <v>181</v>
      </c>
      <c r="AB29" t="s">
        <v>182</v>
      </c>
      <c r="AC29" t="s">
        <v>25</v>
      </c>
      <c r="AD29" t="s">
        <v>26</v>
      </c>
      <c r="AE29" t="s">
        <v>158</v>
      </c>
      <c r="AF29" t="s">
        <v>159</v>
      </c>
      <c r="AG29">
        <v>19140</v>
      </c>
      <c r="AH29" t="s">
        <v>160</v>
      </c>
      <c r="AI29" t="s">
        <v>183</v>
      </c>
      <c r="AJ29" t="s">
        <v>31</v>
      </c>
      <c r="AK29" t="s">
        <v>32</v>
      </c>
      <c r="AL29" t="s">
        <v>184</v>
      </c>
      <c r="AM29">
        <v>3083.43</v>
      </c>
      <c r="AN29">
        <v>7</v>
      </c>
      <c r="AO29">
        <v>0.5</v>
      </c>
      <c r="AP29">
        <v>-1665.0522000000001</v>
      </c>
      <c r="AQ29">
        <f>YEAR(Table1[[#This Row],[Order Date]])</f>
        <v>2015</v>
      </c>
      <c r="AR29" t="str">
        <f>TEXT(Table1[[#This Row],[Order Date]],"mmmm")</f>
        <v>September</v>
      </c>
      <c r="AS29" t="str">
        <f>"Q"&amp;ROUNDUP(MONTH(Table1[[#This Row],[Order Date]])/3,0)</f>
        <v>Q3</v>
      </c>
      <c r="AT29">
        <f>IF(Table1[[#This Row],[Sales]]=0,0,Table1[[#This Row],[Profit]]/Table1[[#This Row],[Sales]])</f>
        <v>-0.54</v>
      </c>
    </row>
    <row r="30" spans="22:46" x14ac:dyDescent="0.3">
      <c r="V30">
        <v>29</v>
      </c>
      <c r="W30" t="s">
        <v>178</v>
      </c>
      <c r="X30" s="1">
        <v>42264</v>
      </c>
      <c r="Y30" t="s">
        <v>180</v>
      </c>
      <c r="Z30" t="s">
        <v>51</v>
      </c>
      <c r="AA30" t="s">
        <v>181</v>
      </c>
      <c r="AB30" t="s">
        <v>182</v>
      </c>
      <c r="AC30" t="s">
        <v>25</v>
      </c>
      <c r="AD30" t="s">
        <v>26</v>
      </c>
      <c r="AE30" t="s">
        <v>158</v>
      </c>
      <c r="AF30" t="s">
        <v>159</v>
      </c>
      <c r="AG30">
        <v>19140</v>
      </c>
      <c r="AH30" t="s">
        <v>160</v>
      </c>
      <c r="AI30" t="s">
        <v>185</v>
      </c>
      <c r="AJ30" t="s">
        <v>46</v>
      </c>
      <c r="AK30" t="s">
        <v>77</v>
      </c>
      <c r="AL30" t="s">
        <v>186</v>
      </c>
      <c r="AM30">
        <v>9.6180000000000003</v>
      </c>
      <c r="AN30">
        <v>2</v>
      </c>
      <c r="AO30">
        <v>0.7</v>
      </c>
      <c r="AP30">
        <v>-7.0532000000000004</v>
      </c>
      <c r="AQ30">
        <f>YEAR(Table1[[#This Row],[Order Date]])</f>
        <v>2015</v>
      </c>
      <c r="AR30" t="str">
        <f>TEXT(Table1[[#This Row],[Order Date]],"mmmm")</f>
        <v>September</v>
      </c>
      <c r="AS30" t="str">
        <f>"Q"&amp;ROUNDUP(MONTH(Table1[[#This Row],[Order Date]])/3,0)</f>
        <v>Q3</v>
      </c>
      <c r="AT30">
        <f>IF(Table1[[#This Row],[Sales]]=0,0,Table1[[#This Row],[Profit]]/Table1[[#This Row],[Sales]])</f>
        <v>-0.73333333333333339</v>
      </c>
    </row>
    <row r="31" spans="22:46" x14ac:dyDescent="0.3">
      <c r="V31">
        <v>30</v>
      </c>
      <c r="W31" t="s">
        <v>178</v>
      </c>
      <c r="X31" s="1">
        <v>42264</v>
      </c>
      <c r="Y31" t="s">
        <v>180</v>
      </c>
      <c r="Z31" t="s">
        <v>51</v>
      </c>
      <c r="AA31" t="s">
        <v>181</v>
      </c>
      <c r="AB31" t="s">
        <v>182</v>
      </c>
      <c r="AC31" t="s">
        <v>25</v>
      </c>
      <c r="AD31" t="s">
        <v>26</v>
      </c>
      <c r="AE31" t="s">
        <v>158</v>
      </c>
      <c r="AF31" t="s">
        <v>159</v>
      </c>
      <c r="AG31">
        <v>19140</v>
      </c>
      <c r="AH31" t="s">
        <v>160</v>
      </c>
      <c r="AI31" t="s">
        <v>187</v>
      </c>
      <c r="AJ31" t="s">
        <v>31</v>
      </c>
      <c r="AK31" t="s">
        <v>67</v>
      </c>
      <c r="AL31" t="s">
        <v>188</v>
      </c>
      <c r="AM31">
        <v>124.2</v>
      </c>
      <c r="AN31">
        <v>3</v>
      </c>
      <c r="AO31">
        <v>0.2</v>
      </c>
      <c r="AP31">
        <v>15.525</v>
      </c>
      <c r="AQ31">
        <f>YEAR(Table1[[#This Row],[Order Date]])</f>
        <v>2015</v>
      </c>
      <c r="AR31" t="str">
        <f>TEXT(Table1[[#This Row],[Order Date]],"mmmm")</f>
        <v>September</v>
      </c>
      <c r="AS31" t="str">
        <f>"Q"&amp;ROUNDUP(MONTH(Table1[[#This Row],[Order Date]])/3,0)</f>
        <v>Q3</v>
      </c>
      <c r="AT31">
        <f>IF(Table1[[#This Row],[Sales]]=0,0,Table1[[#This Row],[Profit]]/Table1[[#This Row],[Sales]])</f>
        <v>0.125</v>
      </c>
    </row>
    <row r="32" spans="22:46" x14ac:dyDescent="0.3">
      <c r="V32">
        <v>31</v>
      </c>
      <c r="W32" t="s">
        <v>178</v>
      </c>
      <c r="X32" s="1">
        <v>42264</v>
      </c>
      <c r="Y32" t="s">
        <v>180</v>
      </c>
      <c r="Z32" t="s">
        <v>51</v>
      </c>
      <c r="AA32" t="s">
        <v>181</v>
      </c>
      <c r="AB32" t="s">
        <v>182</v>
      </c>
      <c r="AC32" t="s">
        <v>25</v>
      </c>
      <c r="AD32" t="s">
        <v>26</v>
      </c>
      <c r="AE32" t="s">
        <v>158</v>
      </c>
      <c r="AF32" t="s">
        <v>159</v>
      </c>
      <c r="AG32">
        <v>19140</v>
      </c>
      <c r="AH32" t="s">
        <v>160</v>
      </c>
      <c r="AI32" t="s">
        <v>189</v>
      </c>
      <c r="AJ32" t="s">
        <v>46</v>
      </c>
      <c r="AK32" t="s">
        <v>190</v>
      </c>
      <c r="AL32" t="s">
        <v>191</v>
      </c>
      <c r="AM32">
        <v>3.2639999999999998</v>
      </c>
      <c r="AN32">
        <v>2</v>
      </c>
      <c r="AO32">
        <v>0.2</v>
      </c>
      <c r="AP32">
        <v>1.1015999999999999</v>
      </c>
      <c r="AQ32">
        <f>YEAR(Table1[[#This Row],[Order Date]])</f>
        <v>2015</v>
      </c>
      <c r="AR32" t="str">
        <f>TEXT(Table1[[#This Row],[Order Date]],"mmmm")</f>
        <v>September</v>
      </c>
      <c r="AS32" t="str">
        <f>"Q"&amp;ROUNDUP(MONTH(Table1[[#This Row],[Order Date]])/3,0)</f>
        <v>Q3</v>
      </c>
      <c r="AT32">
        <f>IF(Table1[[#This Row],[Sales]]=0,0,Table1[[#This Row],[Profit]]/Table1[[#This Row],[Sales]])</f>
        <v>0.33750000000000002</v>
      </c>
    </row>
    <row r="33" spans="22:46" x14ac:dyDescent="0.3">
      <c r="V33">
        <v>32</v>
      </c>
      <c r="W33" t="s">
        <v>178</v>
      </c>
      <c r="X33" s="1">
        <v>42264</v>
      </c>
      <c r="Y33" t="s">
        <v>180</v>
      </c>
      <c r="Z33" t="s">
        <v>51</v>
      </c>
      <c r="AA33" t="s">
        <v>181</v>
      </c>
      <c r="AB33" t="s">
        <v>182</v>
      </c>
      <c r="AC33" t="s">
        <v>25</v>
      </c>
      <c r="AD33" t="s">
        <v>26</v>
      </c>
      <c r="AE33" t="s">
        <v>158</v>
      </c>
      <c r="AF33" t="s">
        <v>159</v>
      </c>
      <c r="AG33">
        <v>19140</v>
      </c>
      <c r="AH33" t="s">
        <v>160</v>
      </c>
      <c r="AI33" t="s">
        <v>192</v>
      </c>
      <c r="AJ33" t="s">
        <v>46</v>
      </c>
      <c r="AK33" t="s">
        <v>70</v>
      </c>
      <c r="AL33" t="s">
        <v>193</v>
      </c>
      <c r="AM33">
        <v>86.304000000000002</v>
      </c>
      <c r="AN33">
        <v>6</v>
      </c>
      <c r="AO33">
        <v>0.2</v>
      </c>
      <c r="AP33">
        <v>9.7091999999999992</v>
      </c>
      <c r="AQ33">
        <f>YEAR(Table1[[#This Row],[Order Date]])</f>
        <v>2015</v>
      </c>
      <c r="AR33" t="str">
        <f>TEXT(Table1[[#This Row],[Order Date]],"mmmm")</f>
        <v>September</v>
      </c>
      <c r="AS33" t="str">
        <f>"Q"&amp;ROUNDUP(MONTH(Table1[[#This Row],[Order Date]])/3,0)</f>
        <v>Q3</v>
      </c>
      <c r="AT33">
        <f>IF(Table1[[#This Row],[Sales]]=0,0,Table1[[#This Row],[Profit]]/Table1[[#This Row],[Sales]])</f>
        <v>0.11249999999999999</v>
      </c>
    </row>
    <row r="34" spans="22:46" x14ac:dyDescent="0.3">
      <c r="V34">
        <v>33</v>
      </c>
      <c r="W34" t="s">
        <v>178</v>
      </c>
      <c r="X34" s="1">
        <v>42264</v>
      </c>
      <c r="Y34" t="s">
        <v>180</v>
      </c>
      <c r="Z34" t="s">
        <v>51</v>
      </c>
      <c r="AA34" t="s">
        <v>181</v>
      </c>
      <c r="AB34" t="s">
        <v>182</v>
      </c>
      <c r="AC34" t="s">
        <v>25</v>
      </c>
      <c r="AD34" t="s">
        <v>26</v>
      </c>
      <c r="AE34" t="s">
        <v>158</v>
      </c>
      <c r="AF34" t="s">
        <v>159</v>
      </c>
      <c r="AG34">
        <v>19140</v>
      </c>
      <c r="AH34" t="s">
        <v>160</v>
      </c>
      <c r="AI34" t="s">
        <v>194</v>
      </c>
      <c r="AJ34" t="s">
        <v>46</v>
      </c>
      <c r="AK34" t="s">
        <v>77</v>
      </c>
      <c r="AL34" t="s">
        <v>195</v>
      </c>
      <c r="AM34">
        <v>6.8579999999999997</v>
      </c>
      <c r="AN34">
        <v>6</v>
      </c>
      <c r="AO34">
        <v>0.7</v>
      </c>
      <c r="AP34">
        <v>-5.7149999999999999</v>
      </c>
      <c r="AQ34">
        <f>YEAR(Table1[[#This Row],[Order Date]])</f>
        <v>2015</v>
      </c>
      <c r="AR34" t="str">
        <f>TEXT(Table1[[#This Row],[Order Date]],"mmmm")</f>
        <v>September</v>
      </c>
      <c r="AS34" t="str">
        <f>"Q"&amp;ROUNDUP(MONTH(Table1[[#This Row],[Order Date]])/3,0)</f>
        <v>Q3</v>
      </c>
      <c r="AT34">
        <f>IF(Table1[[#This Row],[Sales]]=0,0,Table1[[#This Row],[Profit]]/Table1[[#This Row],[Sales]])</f>
        <v>-0.83333333333333337</v>
      </c>
    </row>
    <row r="35" spans="22:46" x14ac:dyDescent="0.3">
      <c r="V35">
        <v>34</v>
      </c>
      <c r="W35" t="s">
        <v>178</v>
      </c>
      <c r="X35" s="1">
        <v>42264</v>
      </c>
      <c r="Y35" t="s">
        <v>180</v>
      </c>
      <c r="Z35" t="s">
        <v>51</v>
      </c>
      <c r="AA35" t="s">
        <v>181</v>
      </c>
      <c r="AB35" t="s">
        <v>182</v>
      </c>
      <c r="AC35" t="s">
        <v>25</v>
      </c>
      <c r="AD35" t="s">
        <v>26</v>
      </c>
      <c r="AE35" t="s">
        <v>158</v>
      </c>
      <c r="AF35" t="s">
        <v>159</v>
      </c>
      <c r="AG35">
        <v>19140</v>
      </c>
      <c r="AH35" t="s">
        <v>160</v>
      </c>
      <c r="AI35" t="s">
        <v>196</v>
      </c>
      <c r="AJ35" t="s">
        <v>46</v>
      </c>
      <c r="AK35" t="s">
        <v>70</v>
      </c>
      <c r="AL35" t="s">
        <v>197</v>
      </c>
      <c r="AM35">
        <v>15.76</v>
      </c>
      <c r="AN35">
        <v>2</v>
      </c>
      <c r="AO35">
        <v>0.2</v>
      </c>
      <c r="AP35">
        <v>3.5459999999999998</v>
      </c>
      <c r="AQ35">
        <f>YEAR(Table1[[#This Row],[Order Date]])</f>
        <v>2015</v>
      </c>
      <c r="AR35" t="str">
        <f>TEXT(Table1[[#This Row],[Order Date]],"mmmm")</f>
        <v>September</v>
      </c>
      <c r="AS35" t="str">
        <f>"Q"&amp;ROUNDUP(MONTH(Table1[[#This Row],[Order Date]])/3,0)</f>
        <v>Q3</v>
      </c>
      <c r="AT35">
        <f>IF(Table1[[#This Row],[Sales]]=0,0,Table1[[#This Row],[Profit]]/Table1[[#This Row],[Sales]])</f>
        <v>0.22499999999999998</v>
      </c>
    </row>
    <row r="36" spans="22:46" x14ac:dyDescent="0.3">
      <c r="V36">
        <v>35</v>
      </c>
      <c r="W36" t="s">
        <v>198</v>
      </c>
      <c r="X36" s="1">
        <v>43027</v>
      </c>
      <c r="Y36" t="s">
        <v>200</v>
      </c>
      <c r="Z36" t="s">
        <v>22</v>
      </c>
      <c r="AA36" t="s">
        <v>201</v>
      </c>
      <c r="AB36" t="s">
        <v>202</v>
      </c>
      <c r="AC36" t="s">
        <v>108</v>
      </c>
      <c r="AD36" t="s">
        <v>26</v>
      </c>
      <c r="AE36" t="s">
        <v>203</v>
      </c>
      <c r="AF36" t="s">
        <v>110</v>
      </c>
      <c r="AG36">
        <v>77095</v>
      </c>
      <c r="AH36" t="s">
        <v>111</v>
      </c>
      <c r="AI36" t="s">
        <v>204</v>
      </c>
      <c r="AJ36" t="s">
        <v>46</v>
      </c>
      <c r="AK36" t="s">
        <v>94</v>
      </c>
      <c r="AL36" t="s">
        <v>205</v>
      </c>
      <c r="AM36">
        <v>29.472000000000001</v>
      </c>
      <c r="AN36">
        <v>3</v>
      </c>
      <c r="AO36">
        <v>0.2</v>
      </c>
      <c r="AP36">
        <v>9.9467999999999996</v>
      </c>
      <c r="AQ36">
        <f>YEAR(Table1[[#This Row],[Order Date]])</f>
        <v>2017</v>
      </c>
      <c r="AR36" t="str">
        <f>TEXT(Table1[[#This Row],[Order Date]],"mmmm")</f>
        <v>October</v>
      </c>
      <c r="AS36" t="str">
        <f>"Q"&amp;ROUNDUP(MONTH(Table1[[#This Row],[Order Date]])/3,0)</f>
        <v>Q4</v>
      </c>
      <c r="AT36">
        <f>IF(Table1[[#This Row],[Sales]]=0,0,Table1[[#This Row],[Profit]]/Table1[[#This Row],[Sales]])</f>
        <v>0.33749999999999997</v>
      </c>
    </row>
    <row r="37" spans="22:46" x14ac:dyDescent="0.3">
      <c r="V37">
        <v>36</v>
      </c>
      <c r="W37" t="s">
        <v>206</v>
      </c>
      <c r="X37" s="1">
        <v>42712</v>
      </c>
      <c r="Y37" s="1">
        <v>42655</v>
      </c>
      <c r="Z37" t="s">
        <v>207</v>
      </c>
      <c r="AA37" t="s">
        <v>208</v>
      </c>
      <c r="AB37" t="s">
        <v>209</v>
      </c>
      <c r="AC37" t="s">
        <v>41</v>
      </c>
      <c r="AD37" t="s">
        <v>26</v>
      </c>
      <c r="AE37" t="s">
        <v>210</v>
      </c>
      <c r="AF37" t="s">
        <v>110</v>
      </c>
      <c r="AG37">
        <v>75080</v>
      </c>
      <c r="AH37" t="s">
        <v>111</v>
      </c>
      <c r="AI37" t="s">
        <v>211</v>
      </c>
      <c r="AJ37" t="s">
        <v>73</v>
      </c>
      <c r="AK37" t="s">
        <v>74</v>
      </c>
      <c r="AL37" t="s">
        <v>212</v>
      </c>
      <c r="AM37">
        <v>1097.5440000000001</v>
      </c>
      <c r="AN37">
        <v>7</v>
      </c>
      <c r="AO37">
        <v>0.2</v>
      </c>
      <c r="AP37">
        <v>123.47369999999999</v>
      </c>
      <c r="AQ37">
        <f>YEAR(Table1[[#This Row],[Order Date]])</f>
        <v>2016</v>
      </c>
      <c r="AR37" t="str">
        <f>TEXT(Table1[[#This Row],[Order Date]],"mmmm")</f>
        <v>December</v>
      </c>
      <c r="AS37" t="str">
        <f>"Q"&amp;ROUNDUP(MONTH(Table1[[#This Row],[Order Date]])/3,0)</f>
        <v>Q4</v>
      </c>
      <c r="AT37">
        <f>IF(Table1[[#This Row],[Sales]]=0,0,Table1[[#This Row],[Profit]]/Table1[[#This Row],[Sales]])</f>
        <v>0.11249999999999999</v>
      </c>
    </row>
    <row r="38" spans="22:46" x14ac:dyDescent="0.3">
      <c r="V38">
        <v>37</v>
      </c>
      <c r="W38" t="s">
        <v>206</v>
      </c>
      <c r="X38" s="1">
        <v>42712</v>
      </c>
      <c r="Y38" s="1">
        <v>42655</v>
      </c>
      <c r="Z38" t="s">
        <v>207</v>
      </c>
      <c r="AA38" t="s">
        <v>208</v>
      </c>
      <c r="AB38" t="s">
        <v>209</v>
      </c>
      <c r="AC38" t="s">
        <v>41</v>
      </c>
      <c r="AD38" t="s">
        <v>26</v>
      </c>
      <c r="AE38" t="s">
        <v>210</v>
      </c>
      <c r="AF38" t="s">
        <v>110</v>
      </c>
      <c r="AG38">
        <v>75080</v>
      </c>
      <c r="AH38" t="s">
        <v>111</v>
      </c>
      <c r="AI38" t="s">
        <v>213</v>
      </c>
      <c r="AJ38" t="s">
        <v>31</v>
      </c>
      <c r="AK38" t="s">
        <v>67</v>
      </c>
      <c r="AL38" t="s">
        <v>214</v>
      </c>
      <c r="AM38">
        <v>190.92</v>
      </c>
      <c r="AN38">
        <v>5</v>
      </c>
      <c r="AO38">
        <v>0.6</v>
      </c>
      <c r="AP38">
        <v>-147.96299999999999</v>
      </c>
      <c r="AQ38">
        <f>YEAR(Table1[[#This Row],[Order Date]])</f>
        <v>2016</v>
      </c>
      <c r="AR38" t="str">
        <f>TEXT(Table1[[#This Row],[Order Date]],"mmmm")</f>
        <v>December</v>
      </c>
      <c r="AS38" t="str">
        <f>"Q"&amp;ROUNDUP(MONTH(Table1[[#This Row],[Order Date]])/3,0)</f>
        <v>Q4</v>
      </c>
      <c r="AT38">
        <f>IF(Table1[[#This Row],[Sales]]=0,0,Table1[[#This Row],[Profit]]/Table1[[#This Row],[Sales]])</f>
        <v>-0.77500000000000002</v>
      </c>
    </row>
    <row r="39" spans="22:46" x14ac:dyDescent="0.3">
      <c r="V39">
        <v>38</v>
      </c>
      <c r="W39" t="s">
        <v>215</v>
      </c>
      <c r="X39" s="1">
        <v>42365</v>
      </c>
      <c r="Y39" t="s">
        <v>217</v>
      </c>
      <c r="Z39" t="s">
        <v>51</v>
      </c>
      <c r="AA39" t="s">
        <v>218</v>
      </c>
      <c r="AB39" t="s">
        <v>219</v>
      </c>
      <c r="AC39" t="s">
        <v>108</v>
      </c>
      <c r="AD39" t="s">
        <v>26</v>
      </c>
      <c r="AE39" t="s">
        <v>203</v>
      </c>
      <c r="AF39" t="s">
        <v>110</v>
      </c>
      <c r="AG39">
        <v>77041</v>
      </c>
      <c r="AH39" t="s">
        <v>111</v>
      </c>
      <c r="AI39" t="s">
        <v>220</v>
      </c>
      <c r="AJ39" t="s">
        <v>46</v>
      </c>
      <c r="AK39" t="s">
        <v>190</v>
      </c>
      <c r="AL39" t="s">
        <v>221</v>
      </c>
      <c r="AM39">
        <v>113.328</v>
      </c>
      <c r="AN39">
        <v>9</v>
      </c>
      <c r="AO39">
        <v>0.2</v>
      </c>
      <c r="AP39">
        <v>35.414999999999999</v>
      </c>
      <c r="AQ39">
        <f>YEAR(Table1[[#This Row],[Order Date]])</f>
        <v>2015</v>
      </c>
      <c r="AR39" t="str">
        <f>TEXT(Table1[[#This Row],[Order Date]],"mmmm")</f>
        <v>December</v>
      </c>
      <c r="AS39" t="str">
        <f>"Q"&amp;ROUNDUP(MONTH(Table1[[#This Row],[Order Date]])/3,0)</f>
        <v>Q4</v>
      </c>
      <c r="AT39">
        <f>IF(Table1[[#This Row],[Sales]]=0,0,Table1[[#This Row],[Profit]]/Table1[[#This Row],[Sales]])</f>
        <v>0.3125</v>
      </c>
    </row>
    <row r="40" spans="22:46" x14ac:dyDescent="0.3">
      <c r="V40">
        <v>39</v>
      </c>
      <c r="W40" t="s">
        <v>215</v>
      </c>
      <c r="X40" s="1">
        <v>42365</v>
      </c>
      <c r="Y40" t="s">
        <v>217</v>
      </c>
      <c r="Z40" t="s">
        <v>51</v>
      </c>
      <c r="AA40" t="s">
        <v>218</v>
      </c>
      <c r="AB40" t="s">
        <v>219</v>
      </c>
      <c r="AC40" t="s">
        <v>108</v>
      </c>
      <c r="AD40" t="s">
        <v>26</v>
      </c>
      <c r="AE40" t="s">
        <v>203</v>
      </c>
      <c r="AF40" t="s">
        <v>110</v>
      </c>
      <c r="AG40">
        <v>77041</v>
      </c>
      <c r="AH40" t="s">
        <v>111</v>
      </c>
      <c r="AI40" t="s">
        <v>222</v>
      </c>
      <c r="AJ40" t="s">
        <v>31</v>
      </c>
      <c r="AK40" t="s">
        <v>32</v>
      </c>
      <c r="AL40" t="s">
        <v>223</v>
      </c>
      <c r="AM40">
        <v>532.39919999999995</v>
      </c>
      <c r="AN40">
        <v>3</v>
      </c>
      <c r="AO40">
        <v>0.32</v>
      </c>
      <c r="AP40">
        <v>-46.976399999999998</v>
      </c>
      <c r="AQ40">
        <f>YEAR(Table1[[#This Row],[Order Date]])</f>
        <v>2015</v>
      </c>
      <c r="AR40" t="str">
        <f>TEXT(Table1[[#This Row],[Order Date]],"mmmm")</f>
        <v>December</v>
      </c>
      <c r="AS40" t="str">
        <f>"Q"&amp;ROUNDUP(MONTH(Table1[[#This Row],[Order Date]])/3,0)</f>
        <v>Q4</v>
      </c>
      <c r="AT40">
        <f>IF(Table1[[#This Row],[Sales]]=0,0,Table1[[#This Row],[Profit]]/Table1[[#This Row],[Sales]])</f>
        <v>-8.8235294117647065E-2</v>
      </c>
    </row>
    <row r="41" spans="22:46" x14ac:dyDescent="0.3">
      <c r="V41">
        <v>40</v>
      </c>
      <c r="W41" t="s">
        <v>215</v>
      </c>
      <c r="X41" s="1">
        <v>42365</v>
      </c>
      <c r="Y41" t="s">
        <v>217</v>
      </c>
      <c r="Z41" t="s">
        <v>51</v>
      </c>
      <c r="AA41" t="s">
        <v>218</v>
      </c>
      <c r="AB41" t="s">
        <v>219</v>
      </c>
      <c r="AC41" t="s">
        <v>108</v>
      </c>
      <c r="AD41" t="s">
        <v>26</v>
      </c>
      <c r="AE41" t="s">
        <v>203</v>
      </c>
      <c r="AF41" t="s">
        <v>110</v>
      </c>
      <c r="AG41">
        <v>77041</v>
      </c>
      <c r="AH41" t="s">
        <v>111</v>
      </c>
      <c r="AI41" t="s">
        <v>224</v>
      </c>
      <c r="AJ41" t="s">
        <v>31</v>
      </c>
      <c r="AK41" t="s">
        <v>35</v>
      </c>
      <c r="AL41" t="s">
        <v>225</v>
      </c>
      <c r="AM41">
        <v>212.05799999999999</v>
      </c>
      <c r="AN41">
        <v>3</v>
      </c>
      <c r="AO41">
        <v>0.3</v>
      </c>
      <c r="AP41">
        <v>-15.147</v>
      </c>
      <c r="AQ41">
        <f>YEAR(Table1[[#This Row],[Order Date]])</f>
        <v>2015</v>
      </c>
      <c r="AR41" t="str">
        <f>TEXT(Table1[[#This Row],[Order Date]],"mmmm")</f>
        <v>December</v>
      </c>
      <c r="AS41" t="str">
        <f>"Q"&amp;ROUNDUP(MONTH(Table1[[#This Row],[Order Date]])/3,0)</f>
        <v>Q4</v>
      </c>
      <c r="AT41">
        <f>IF(Table1[[#This Row],[Sales]]=0,0,Table1[[#This Row],[Profit]]/Table1[[#This Row],[Sales]])</f>
        <v>-7.1428571428571438E-2</v>
      </c>
    </row>
    <row r="42" spans="22:46" x14ac:dyDescent="0.3">
      <c r="V42">
        <v>41</v>
      </c>
      <c r="W42" t="s">
        <v>215</v>
      </c>
      <c r="X42" s="1">
        <v>42365</v>
      </c>
      <c r="Y42" t="s">
        <v>217</v>
      </c>
      <c r="Z42" t="s">
        <v>51</v>
      </c>
      <c r="AA42" t="s">
        <v>218</v>
      </c>
      <c r="AB42" t="s">
        <v>219</v>
      </c>
      <c r="AC42" t="s">
        <v>108</v>
      </c>
      <c r="AD42" t="s">
        <v>26</v>
      </c>
      <c r="AE42" t="s">
        <v>203</v>
      </c>
      <c r="AF42" t="s">
        <v>110</v>
      </c>
      <c r="AG42">
        <v>77041</v>
      </c>
      <c r="AH42" t="s">
        <v>111</v>
      </c>
      <c r="AI42" t="s">
        <v>226</v>
      </c>
      <c r="AJ42" t="s">
        <v>73</v>
      </c>
      <c r="AK42" t="s">
        <v>74</v>
      </c>
      <c r="AL42" t="s">
        <v>227</v>
      </c>
      <c r="AM42">
        <v>371.16800000000001</v>
      </c>
      <c r="AN42">
        <v>4</v>
      </c>
      <c r="AO42">
        <v>0.2</v>
      </c>
      <c r="AP42">
        <v>41.756399999999999</v>
      </c>
      <c r="AQ42">
        <f>YEAR(Table1[[#This Row],[Order Date]])</f>
        <v>2015</v>
      </c>
      <c r="AR42" t="str">
        <f>TEXT(Table1[[#This Row],[Order Date]],"mmmm")</f>
        <v>December</v>
      </c>
      <c r="AS42" t="str">
        <f>"Q"&amp;ROUNDUP(MONTH(Table1[[#This Row],[Order Date]])/3,0)</f>
        <v>Q4</v>
      </c>
      <c r="AT42">
        <f>IF(Table1[[#This Row],[Sales]]=0,0,Table1[[#This Row],[Profit]]/Table1[[#This Row],[Sales]])</f>
        <v>0.1125</v>
      </c>
    </row>
    <row r="43" spans="22:46" x14ac:dyDescent="0.3">
      <c r="V43">
        <v>42</v>
      </c>
      <c r="W43" t="s">
        <v>228</v>
      </c>
      <c r="X43" s="1">
        <v>42988</v>
      </c>
      <c r="Y43" t="s">
        <v>229</v>
      </c>
      <c r="Z43" t="s">
        <v>51</v>
      </c>
      <c r="AA43" t="s">
        <v>230</v>
      </c>
      <c r="AB43" t="s">
        <v>231</v>
      </c>
      <c r="AC43" t="s">
        <v>41</v>
      </c>
      <c r="AD43" t="s">
        <v>26</v>
      </c>
      <c r="AE43" t="s">
        <v>232</v>
      </c>
      <c r="AF43" t="s">
        <v>233</v>
      </c>
      <c r="AG43">
        <v>60540</v>
      </c>
      <c r="AH43" t="s">
        <v>111</v>
      </c>
      <c r="AI43" t="s">
        <v>234</v>
      </c>
      <c r="AJ43" t="s">
        <v>73</v>
      </c>
      <c r="AK43" t="s">
        <v>74</v>
      </c>
      <c r="AL43" t="s">
        <v>235</v>
      </c>
      <c r="AM43">
        <v>147.16800000000001</v>
      </c>
      <c r="AN43">
        <v>4</v>
      </c>
      <c r="AO43">
        <v>0.2</v>
      </c>
      <c r="AP43">
        <v>16.5564</v>
      </c>
      <c r="AQ43">
        <f>YEAR(Table1[[#This Row],[Order Date]])</f>
        <v>2017</v>
      </c>
      <c r="AR43" t="str">
        <f>TEXT(Table1[[#This Row],[Order Date]],"mmmm")</f>
        <v>September</v>
      </c>
      <c r="AS43" t="str">
        <f>"Q"&amp;ROUNDUP(MONTH(Table1[[#This Row],[Order Date]])/3,0)</f>
        <v>Q3</v>
      </c>
      <c r="AT43">
        <f>IF(Table1[[#This Row],[Sales]]=0,0,Table1[[#This Row],[Profit]]/Table1[[#This Row],[Sales]])</f>
        <v>0.11249999999999999</v>
      </c>
    </row>
    <row r="44" spans="22:46" x14ac:dyDescent="0.3">
      <c r="V44">
        <v>43</v>
      </c>
      <c r="W44" t="s">
        <v>236</v>
      </c>
      <c r="X44" s="1">
        <v>42568</v>
      </c>
      <c r="Y44" t="s">
        <v>238</v>
      </c>
      <c r="Z44" t="s">
        <v>51</v>
      </c>
      <c r="AA44" t="s">
        <v>239</v>
      </c>
      <c r="AB44" t="s">
        <v>240</v>
      </c>
      <c r="AC44" t="s">
        <v>41</v>
      </c>
      <c r="AD44" t="s">
        <v>26</v>
      </c>
      <c r="AE44" t="s">
        <v>42</v>
      </c>
      <c r="AF44" t="s">
        <v>43</v>
      </c>
      <c r="AG44">
        <v>90049</v>
      </c>
      <c r="AH44" t="s">
        <v>44</v>
      </c>
      <c r="AI44" t="s">
        <v>241</v>
      </c>
      <c r="AJ44" t="s">
        <v>46</v>
      </c>
      <c r="AK44" t="s">
        <v>60</v>
      </c>
      <c r="AL44" t="s">
        <v>242</v>
      </c>
      <c r="AM44">
        <v>77.88</v>
      </c>
      <c r="AN44">
        <v>2</v>
      </c>
      <c r="AO44">
        <v>0</v>
      </c>
      <c r="AP44">
        <v>3.8940000000000001</v>
      </c>
      <c r="AQ44">
        <f>YEAR(Table1[[#This Row],[Order Date]])</f>
        <v>2016</v>
      </c>
      <c r="AR44" t="str">
        <f>TEXT(Table1[[#This Row],[Order Date]],"mmmm")</f>
        <v>July</v>
      </c>
      <c r="AS44" t="str">
        <f>"Q"&amp;ROUNDUP(MONTH(Table1[[#This Row],[Order Date]])/3,0)</f>
        <v>Q3</v>
      </c>
      <c r="AT44">
        <f>IF(Table1[[#This Row],[Sales]]=0,0,Table1[[#This Row],[Profit]]/Table1[[#This Row],[Sales]])</f>
        <v>0.05</v>
      </c>
    </row>
    <row r="45" spans="22:46" x14ac:dyDescent="0.3">
      <c r="V45">
        <v>44</v>
      </c>
      <c r="W45" t="s">
        <v>243</v>
      </c>
      <c r="X45" s="1">
        <v>42997</v>
      </c>
      <c r="Y45" t="s">
        <v>245</v>
      </c>
      <c r="Z45" t="s">
        <v>51</v>
      </c>
      <c r="AA45" t="s">
        <v>246</v>
      </c>
      <c r="AB45" t="s">
        <v>247</v>
      </c>
      <c r="AC45" t="s">
        <v>41</v>
      </c>
      <c r="AD45" t="s">
        <v>26</v>
      </c>
      <c r="AE45" t="s">
        <v>248</v>
      </c>
      <c r="AF45" t="s">
        <v>55</v>
      </c>
      <c r="AG45">
        <v>32935</v>
      </c>
      <c r="AH45" t="s">
        <v>29</v>
      </c>
      <c r="AI45" t="s">
        <v>249</v>
      </c>
      <c r="AJ45" t="s">
        <v>46</v>
      </c>
      <c r="AK45" t="s">
        <v>60</v>
      </c>
      <c r="AL45" t="s">
        <v>250</v>
      </c>
      <c r="AM45">
        <v>95.616</v>
      </c>
      <c r="AN45">
        <v>2</v>
      </c>
      <c r="AO45">
        <v>0.2</v>
      </c>
      <c r="AP45">
        <v>9.5616000000000003</v>
      </c>
      <c r="AQ45">
        <f>YEAR(Table1[[#This Row],[Order Date]])</f>
        <v>2017</v>
      </c>
      <c r="AR45" t="str">
        <f>TEXT(Table1[[#This Row],[Order Date]],"mmmm")</f>
        <v>September</v>
      </c>
      <c r="AS45" t="str">
        <f>"Q"&amp;ROUNDUP(MONTH(Table1[[#This Row],[Order Date]])/3,0)</f>
        <v>Q3</v>
      </c>
      <c r="AT45">
        <f>IF(Table1[[#This Row],[Sales]]=0,0,Table1[[#This Row],[Profit]]/Table1[[#This Row],[Sales]])</f>
        <v>0.1</v>
      </c>
    </row>
    <row r="46" spans="22:46" x14ac:dyDescent="0.3">
      <c r="V46">
        <v>45</v>
      </c>
      <c r="W46" t="s">
        <v>251</v>
      </c>
      <c r="X46" s="1">
        <v>42440</v>
      </c>
      <c r="Y46" t="s">
        <v>252</v>
      </c>
      <c r="Z46" t="s">
        <v>207</v>
      </c>
      <c r="AA46" t="s">
        <v>253</v>
      </c>
      <c r="AB46" t="s">
        <v>254</v>
      </c>
      <c r="AC46" t="s">
        <v>41</v>
      </c>
      <c r="AD46" t="s">
        <v>26</v>
      </c>
      <c r="AE46" t="s">
        <v>255</v>
      </c>
      <c r="AF46" t="s">
        <v>256</v>
      </c>
      <c r="AG46">
        <v>55122</v>
      </c>
      <c r="AH46" t="s">
        <v>111</v>
      </c>
      <c r="AI46" t="s">
        <v>257</v>
      </c>
      <c r="AJ46" t="s">
        <v>73</v>
      </c>
      <c r="AK46" t="s">
        <v>176</v>
      </c>
      <c r="AL46" t="s">
        <v>258</v>
      </c>
      <c r="AM46">
        <v>45.98</v>
      </c>
      <c r="AN46">
        <v>2</v>
      </c>
      <c r="AO46">
        <v>0</v>
      </c>
      <c r="AP46">
        <v>19.7714</v>
      </c>
      <c r="AQ46">
        <f>YEAR(Table1[[#This Row],[Order Date]])</f>
        <v>2016</v>
      </c>
      <c r="AR46" t="str">
        <f>TEXT(Table1[[#This Row],[Order Date]],"mmmm")</f>
        <v>March</v>
      </c>
      <c r="AS46" t="str">
        <f>"Q"&amp;ROUNDUP(MONTH(Table1[[#This Row],[Order Date]])/3,0)</f>
        <v>Q1</v>
      </c>
      <c r="AT46">
        <f>IF(Table1[[#This Row],[Sales]]=0,0,Table1[[#This Row],[Profit]]/Table1[[#This Row],[Sales]])</f>
        <v>0.43000000000000005</v>
      </c>
    </row>
    <row r="47" spans="22:46" x14ac:dyDescent="0.3">
      <c r="V47">
        <v>46</v>
      </c>
      <c r="W47" t="s">
        <v>251</v>
      </c>
      <c r="X47" s="1">
        <v>42440</v>
      </c>
      <c r="Y47" t="s">
        <v>252</v>
      </c>
      <c r="Z47" t="s">
        <v>207</v>
      </c>
      <c r="AA47" t="s">
        <v>253</v>
      </c>
      <c r="AB47" t="s">
        <v>254</v>
      </c>
      <c r="AC47" t="s">
        <v>41</v>
      </c>
      <c r="AD47" t="s">
        <v>26</v>
      </c>
      <c r="AE47" t="s">
        <v>255</v>
      </c>
      <c r="AF47" t="s">
        <v>256</v>
      </c>
      <c r="AG47">
        <v>55122</v>
      </c>
      <c r="AH47" t="s">
        <v>111</v>
      </c>
      <c r="AI47" t="s">
        <v>259</v>
      </c>
      <c r="AJ47" t="s">
        <v>46</v>
      </c>
      <c r="AK47" t="s">
        <v>77</v>
      </c>
      <c r="AL47" t="s">
        <v>260</v>
      </c>
      <c r="AM47">
        <v>17.46</v>
      </c>
      <c r="AN47">
        <v>2</v>
      </c>
      <c r="AO47">
        <v>0</v>
      </c>
      <c r="AP47">
        <v>8.2062000000000008</v>
      </c>
      <c r="AQ47">
        <f>YEAR(Table1[[#This Row],[Order Date]])</f>
        <v>2016</v>
      </c>
      <c r="AR47" t="str">
        <f>TEXT(Table1[[#This Row],[Order Date]],"mmmm")</f>
        <v>March</v>
      </c>
      <c r="AS47" t="str">
        <f>"Q"&amp;ROUNDUP(MONTH(Table1[[#This Row],[Order Date]])/3,0)</f>
        <v>Q1</v>
      </c>
      <c r="AT47">
        <f>IF(Table1[[#This Row],[Sales]]=0,0,Table1[[#This Row],[Profit]]/Table1[[#This Row],[Sales]])</f>
        <v>0.47000000000000003</v>
      </c>
    </row>
    <row r="48" spans="22:46" x14ac:dyDescent="0.3">
      <c r="V48">
        <v>47</v>
      </c>
      <c r="W48" t="s">
        <v>261</v>
      </c>
      <c r="X48" s="1">
        <v>41932</v>
      </c>
      <c r="Y48" t="s">
        <v>263</v>
      </c>
      <c r="Z48" t="s">
        <v>22</v>
      </c>
      <c r="AA48" t="s">
        <v>264</v>
      </c>
      <c r="AB48" t="s">
        <v>265</v>
      </c>
      <c r="AC48" t="s">
        <v>25</v>
      </c>
      <c r="AD48" t="s">
        <v>26</v>
      </c>
      <c r="AE48" t="s">
        <v>266</v>
      </c>
      <c r="AF48" t="s">
        <v>267</v>
      </c>
      <c r="AG48">
        <v>48185</v>
      </c>
      <c r="AH48" t="s">
        <v>111</v>
      </c>
      <c r="AI48" t="s">
        <v>268</v>
      </c>
      <c r="AJ48" t="s">
        <v>46</v>
      </c>
      <c r="AK48" t="s">
        <v>60</v>
      </c>
      <c r="AL48" t="s">
        <v>269</v>
      </c>
      <c r="AM48">
        <v>211.96</v>
      </c>
      <c r="AN48">
        <v>4</v>
      </c>
      <c r="AO48">
        <v>0</v>
      </c>
      <c r="AP48">
        <v>8.4784000000000006</v>
      </c>
      <c r="AQ48">
        <f>YEAR(Table1[[#This Row],[Order Date]])</f>
        <v>2014</v>
      </c>
      <c r="AR48" t="str">
        <f>TEXT(Table1[[#This Row],[Order Date]],"mmmm")</f>
        <v>October</v>
      </c>
      <c r="AS48" t="str">
        <f>"Q"&amp;ROUNDUP(MONTH(Table1[[#This Row],[Order Date]])/3,0)</f>
        <v>Q4</v>
      </c>
      <c r="AT48">
        <f>IF(Table1[[#This Row],[Sales]]=0,0,Table1[[#This Row],[Profit]]/Table1[[#This Row],[Sales]])</f>
        <v>0.04</v>
      </c>
    </row>
    <row r="49" spans="22:46" x14ac:dyDescent="0.3">
      <c r="V49">
        <v>48</v>
      </c>
      <c r="W49" t="s">
        <v>270</v>
      </c>
      <c r="X49" s="1">
        <v>42541</v>
      </c>
      <c r="Y49" t="s">
        <v>272</v>
      </c>
      <c r="Z49" t="s">
        <v>51</v>
      </c>
      <c r="AA49" t="s">
        <v>273</v>
      </c>
      <c r="AB49" t="s">
        <v>274</v>
      </c>
      <c r="AC49" t="s">
        <v>25</v>
      </c>
      <c r="AD49" t="s">
        <v>26</v>
      </c>
      <c r="AE49" t="s">
        <v>275</v>
      </c>
      <c r="AF49" t="s">
        <v>276</v>
      </c>
      <c r="AG49">
        <v>19901</v>
      </c>
      <c r="AH49" t="s">
        <v>160</v>
      </c>
      <c r="AI49" t="s">
        <v>277</v>
      </c>
      <c r="AJ49" t="s">
        <v>73</v>
      </c>
      <c r="AK49" t="s">
        <v>176</v>
      </c>
      <c r="AL49" t="s">
        <v>278</v>
      </c>
      <c r="AM49">
        <v>45</v>
      </c>
      <c r="AN49">
        <v>3</v>
      </c>
      <c r="AO49">
        <v>0</v>
      </c>
      <c r="AP49">
        <v>4.95</v>
      </c>
      <c r="AQ49">
        <f>YEAR(Table1[[#This Row],[Order Date]])</f>
        <v>2016</v>
      </c>
      <c r="AR49" t="str">
        <f>TEXT(Table1[[#This Row],[Order Date]],"mmmm")</f>
        <v>June</v>
      </c>
      <c r="AS49" t="str">
        <f>"Q"&amp;ROUNDUP(MONTH(Table1[[#This Row],[Order Date]])/3,0)</f>
        <v>Q2</v>
      </c>
      <c r="AT49">
        <f>IF(Table1[[#This Row],[Sales]]=0,0,Table1[[#This Row],[Profit]]/Table1[[#This Row],[Sales]])</f>
        <v>0.11</v>
      </c>
    </row>
    <row r="50" spans="22:46" x14ac:dyDescent="0.3">
      <c r="V50">
        <v>49</v>
      </c>
      <c r="W50" t="s">
        <v>270</v>
      </c>
      <c r="X50" s="1">
        <v>42541</v>
      </c>
      <c r="Y50" t="s">
        <v>272</v>
      </c>
      <c r="Z50" t="s">
        <v>51</v>
      </c>
      <c r="AA50" t="s">
        <v>273</v>
      </c>
      <c r="AB50" t="s">
        <v>274</v>
      </c>
      <c r="AC50" t="s">
        <v>25</v>
      </c>
      <c r="AD50" t="s">
        <v>26</v>
      </c>
      <c r="AE50" t="s">
        <v>275</v>
      </c>
      <c r="AF50" t="s">
        <v>276</v>
      </c>
      <c r="AG50">
        <v>19901</v>
      </c>
      <c r="AH50" t="s">
        <v>160</v>
      </c>
      <c r="AI50" t="s">
        <v>279</v>
      </c>
      <c r="AJ50" t="s">
        <v>73</v>
      </c>
      <c r="AK50" t="s">
        <v>74</v>
      </c>
      <c r="AL50" t="s">
        <v>280</v>
      </c>
      <c r="AM50">
        <v>21.8</v>
      </c>
      <c r="AN50">
        <v>2</v>
      </c>
      <c r="AO50">
        <v>0</v>
      </c>
      <c r="AP50">
        <v>6.1040000000000001</v>
      </c>
      <c r="AQ50">
        <f>YEAR(Table1[[#This Row],[Order Date]])</f>
        <v>2016</v>
      </c>
      <c r="AR50" t="str">
        <f>TEXT(Table1[[#This Row],[Order Date]],"mmmm")</f>
        <v>June</v>
      </c>
      <c r="AS50" t="str">
        <f>"Q"&amp;ROUNDUP(MONTH(Table1[[#This Row],[Order Date]])/3,0)</f>
        <v>Q2</v>
      </c>
      <c r="AT50">
        <f>IF(Table1[[#This Row],[Sales]]=0,0,Table1[[#This Row],[Profit]]/Table1[[#This Row],[Sales]])</f>
        <v>0.27999999999999997</v>
      </c>
    </row>
    <row r="51" spans="22:46" x14ac:dyDescent="0.3">
      <c r="V51">
        <v>50</v>
      </c>
      <c r="W51" t="s">
        <v>281</v>
      </c>
      <c r="X51" s="1">
        <v>42112</v>
      </c>
      <c r="Y51" t="s">
        <v>283</v>
      </c>
      <c r="Z51" t="s">
        <v>51</v>
      </c>
      <c r="AA51" t="s">
        <v>284</v>
      </c>
      <c r="AB51" t="s">
        <v>285</v>
      </c>
      <c r="AC51" t="s">
        <v>25</v>
      </c>
      <c r="AD51" t="s">
        <v>26</v>
      </c>
      <c r="AE51" t="s">
        <v>286</v>
      </c>
      <c r="AF51" t="s">
        <v>287</v>
      </c>
      <c r="AG51">
        <v>47150</v>
      </c>
      <c r="AH51" t="s">
        <v>111</v>
      </c>
      <c r="AI51" t="s">
        <v>288</v>
      </c>
      <c r="AJ51" t="s">
        <v>46</v>
      </c>
      <c r="AK51" t="s">
        <v>77</v>
      </c>
      <c r="AL51" t="s">
        <v>289</v>
      </c>
      <c r="AM51">
        <v>38.22</v>
      </c>
      <c r="AN51">
        <v>6</v>
      </c>
      <c r="AO51">
        <v>0</v>
      </c>
      <c r="AP51">
        <v>17.9634</v>
      </c>
      <c r="AQ51">
        <f>YEAR(Table1[[#This Row],[Order Date]])</f>
        <v>2015</v>
      </c>
      <c r="AR51" t="str">
        <f>TEXT(Table1[[#This Row],[Order Date]],"mmmm")</f>
        <v>April</v>
      </c>
      <c r="AS51" t="str">
        <f>"Q"&amp;ROUNDUP(MONTH(Table1[[#This Row],[Order Date]])/3,0)</f>
        <v>Q2</v>
      </c>
      <c r="AT51">
        <f>IF(Table1[[#This Row],[Sales]]=0,0,Table1[[#This Row],[Profit]]/Table1[[#This Row],[Sales]])</f>
        <v>0.47000000000000003</v>
      </c>
    </row>
    <row r="52" spans="22:46" x14ac:dyDescent="0.3">
      <c r="V52">
        <v>51</v>
      </c>
      <c r="W52" t="s">
        <v>281</v>
      </c>
      <c r="X52" s="1">
        <v>42112</v>
      </c>
      <c r="Y52" t="s">
        <v>283</v>
      </c>
      <c r="Z52" t="s">
        <v>51</v>
      </c>
      <c r="AA52" t="s">
        <v>284</v>
      </c>
      <c r="AB52" t="s">
        <v>285</v>
      </c>
      <c r="AC52" t="s">
        <v>25</v>
      </c>
      <c r="AD52" t="s">
        <v>26</v>
      </c>
      <c r="AE52" t="s">
        <v>286</v>
      </c>
      <c r="AF52" t="s">
        <v>287</v>
      </c>
      <c r="AG52">
        <v>47150</v>
      </c>
      <c r="AH52" t="s">
        <v>111</v>
      </c>
      <c r="AI52" t="s">
        <v>290</v>
      </c>
      <c r="AJ52" t="s">
        <v>46</v>
      </c>
      <c r="AK52" t="s">
        <v>47</v>
      </c>
      <c r="AL52" t="s">
        <v>291</v>
      </c>
      <c r="AM52">
        <v>75.180000000000007</v>
      </c>
      <c r="AN52">
        <v>6</v>
      </c>
      <c r="AO52">
        <v>0</v>
      </c>
      <c r="AP52">
        <v>35.334600000000002</v>
      </c>
      <c r="AQ52">
        <f>YEAR(Table1[[#This Row],[Order Date]])</f>
        <v>2015</v>
      </c>
      <c r="AR52" t="str">
        <f>TEXT(Table1[[#This Row],[Order Date]],"mmmm")</f>
        <v>April</v>
      </c>
      <c r="AS52" t="str">
        <f>"Q"&amp;ROUNDUP(MONTH(Table1[[#This Row],[Order Date]])/3,0)</f>
        <v>Q2</v>
      </c>
      <c r="AT52">
        <f>IF(Table1[[#This Row],[Sales]]=0,0,Table1[[#This Row],[Profit]]/Table1[[#This Row],[Sales]])</f>
        <v>0.47</v>
      </c>
    </row>
    <row r="53" spans="22:46" x14ac:dyDescent="0.3">
      <c r="V53">
        <v>52</v>
      </c>
      <c r="W53" t="s">
        <v>281</v>
      </c>
      <c r="X53" s="1">
        <v>42112</v>
      </c>
      <c r="Y53" t="s">
        <v>283</v>
      </c>
      <c r="Z53" t="s">
        <v>51</v>
      </c>
      <c r="AA53" t="s">
        <v>284</v>
      </c>
      <c r="AB53" t="s">
        <v>285</v>
      </c>
      <c r="AC53" t="s">
        <v>25</v>
      </c>
      <c r="AD53" t="s">
        <v>26</v>
      </c>
      <c r="AE53" t="s">
        <v>286</v>
      </c>
      <c r="AF53" t="s">
        <v>287</v>
      </c>
      <c r="AG53">
        <v>47150</v>
      </c>
      <c r="AH53" t="s">
        <v>111</v>
      </c>
      <c r="AI53" t="s">
        <v>292</v>
      </c>
      <c r="AJ53" t="s">
        <v>31</v>
      </c>
      <c r="AK53" t="s">
        <v>67</v>
      </c>
      <c r="AL53" t="s">
        <v>293</v>
      </c>
      <c r="AM53">
        <v>6.16</v>
      </c>
      <c r="AN53">
        <v>2</v>
      </c>
      <c r="AO53">
        <v>0</v>
      </c>
      <c r="AP53">
        <v>2.9567999999999999</v>
      </c>
      <c r="AQ53">
        <f>YEAR(Table1[[#This Row],[Order Date]])</f>
        <v>2015</v>
      </c>
      <c r="AR53" t="str">
        <f>TEXT(Table1[[#This Row],[Order Date]],"mmmm")</f>
        <v>April</v>
      </c>
      <c r="AS53" t="str">
        <f>"Q"&amp;ROUNDUP(MONTH(Table1[[#This Row],[Order Date]])/3,0)</f>
        <v>Q2</v>
      </c>
      <c r="AT53">
        <f>IF(Table1[[#This Row],[Sales]]=0,0,Table1[[#This Row],[Profit]]/Table1[[#This Row],[Sales]])</f>
        <v>0.48</v>
      </c>
    </row>
    <row r="54" spans="22:46" x14ac:dyDescent="0.3">
      <c r="V54">
        <v>53</v>
      </c>
      <c r="W54" t="s">
        <v>281</v>
      </c>
      <c r="X54" s="1">
        <v>42112</v>
      </c>
      <c r="Y54" t="s">
        <v>283</v>
      </c>
      <c r="Z54" t="s">
        <v>51</v>
      </c>
      <c r="AA54" t="s">
        <v>284</v>
      </c>
      <c r="AB54" t="s">
        <v>285</v>
      </c>
      <c r="AC54" t="s">
        <v>25</v>
      </c>
      <c r="AD54" t="s">
        <v>26</v>
      </c>
      <c r="AE54" t="s">
        <v>286</v>
      </c>
      <c r="AF54" t="s">
        <v>287</v>
      </c>
      <c r="AG54">
        <v>47150</v>
      </c>
      <c r="AH54" t="s">
        <v>111</v>
      </c>
      <c r="AI54" t="s">
        <v>294</v>
      </c>
      <c r="AJ54" t="s">
        <v>31</v>
      </c>
      <c r="AK54" t="s">
        <v>35</v>
      </c>
      <c r="AL54" t="s">
        <v>295</v>
      </c>
      <c r="AM54">
        <v>89.99</v>
      </c>
      <c r="AN54">
        <v>1</v>
      </c>
      <c r="AO54">
        <v>0</v>
      </c>
      <c r="AP54">
        <v>17.098099999999999</v>
      </c>
      <c r="AQ54">
        <f>YEAR(Table1[[#This Row],[Order Date]])</f>
        <v>2015</v>
      </c>
      <c r="AR54" t="str">
        <f>TEXT(Table1[[#This Row],[Order Date]],"mmmm")</f>
        <v>April</v>
      </c>
      <c r="AS54" t="str">
        <f>"Q"&amp;ROUNDUP(MONTH(Table1[[#This Row],[Order Date]])/3,0)</f>
        <v>Q2</v>
      </c>
      <c r="AT54">
        <f>IF(Table1[[#This Row],[Sales]]=0,0,Table1[[#This Row],[Profit]]/Table1[[#This Row],[Sales]])</f>
        <v>0.19</v>
      </c>
    </row>
    <row r="55" spans="22:46" x14ac:dyDescent="0.3">
      <c r="V55">
        <v>54</v>
      </c>
      <c r="W55" t="s">
        <v>296</v>
      </c>
      <c r="X55" s="1">
        <v>42715</v>
      </c>
      <c r="Y55" t="s">
        <v>297</v>
      </c>
      <c r="Z55" t="s">
        <v>51</v>
      </c>
      <c r="AA55" t="s">
        <v>298</v>
      </c>
      <c r="AB55" t="s">
        <v>299</v>
      </c>
      <c r="AC55" t="s">
        <v>41</v>
      </c>
      <c r="AD55" t="s">
        <v>26</v>
      </c>
      <c r="AE55" t="s">
        <v>300</v>
      </c>
      <c r="AF55" t="s">
        <v>301</v>
      </c>
      <c r="AG55">
        <v>10024</v>
      </c>
      <c r="AH55" t="s">
        <v>160</v>
      </c>
      <c r="AI55" t="s">
        <v>302</v>
      </c>
      <c r="AJ55" t="s">
        <v>46</v>
      </c>
      <c r="AK55" t="s">
        <v>303</v>
      </c>
      <c r="AL55" t="s">
        <v>304</v>
      </c>
      <c r="AM55">
        <v>15.26</v>
      </c>
      <c r="AN55">
        <v>7</v>
      </c>
      <c r="AO55">
        <v>0</v>
      </c>
      <c r="AP55">
        <v>6.2565999999999997</v>
      </c>
      <c r="AQ55">
        <f>YEAR(Table1[[#This Row],[Order Date]])</f>
        <v>2016</v>
      </c>
      <c r="AR55" t="str">
        <f>TEXT(Table1[[#This Row],[Order Date]],"mmmm")</f>
        <v>December</v>
      </c>
      <c r="AS55" t="str">
        <f>"Q"&amp;ROUNDUP(MONTH(Table1[[#This Row],[Order Date]])/3,0)</f>
        <v>Q4</v>
      </c>
      <c r="AT55">
        <f>IF(Table1[[#This Row],[Sales]]=0,0,Table1[[#This Row],[Profit]]/Table1[[#This Row],[Sales]])</f>
        <v>0.41</v>
      </c>
    </row>
    <row r="56" spans="22:46" x14ac:dyDescent="0.3">
      <c r="V56">
        <v>55</v>
      </c>
      <c r="W56" t="s">
        <v>296</v>
      </c>
      <c r="X56" s="1">
        <v>42715</v>
      </c>
      <c r="Y56" t="s">
        <v>297</v>
      </c>
      <c r="Z56" t="s">
        <v>51</v>
      </c>
      <c r="AA56" t="s">
        <v>298</v>
      </c>
      <c r="AB56" t="s">
        <v>299</v>
      </c>
      <c r="AC56" t="s">
        <v>41</v>
      </c>
      <c r="AD56" t="s">
        <v>26</v>
      </c>
      <c r="AE56" t="s">
        <v>300</v>
      </c>
      <c r="AF56" t="s">
        <v>301</v>
      </c>
      <c r="AG56">
        <v>10024</v>
      </c>
      <c r="AH56" t="s">
        <v>160</v>
      </c>
      <c r="AI56" t="s">
        <v>305</v>
      </c>
      <c r="AJ56" t="s">
        <v>73</v>
      </c>
      <c r="AK56" t="s">
        <v>74</v>
      </c>
      <c r="AL56" t="s">
        <v>306</v>
      </c>
      <c r="AM56">
        <v>1029.95</v>
      </c>
      <c r="AN56">
        <v>5</v>
      </c>
      <c r="AO56">
        <v>0</v>
      </c>
      <c r="AP56">
        <v>298.68549999999999</v>
      </c>
      <c r="AQ56">
        <f>YEAR(Table1[[#This Row],[Order Date]])</f>
        <v>2016</v>
      </c>
      <c r="AR56" t="str">
        <f>TEXT(Table1[[#This Row],[Order Date]],"mmmm")</f>
        <v>December</v>
      </c>
      <c r="AS56" t="str">
        <f>"Q"&amp;ROUNDUP(MONTH(Table1[[#This Row],[Order Date]])/3,0)</f>
        <v>Q4</v>
      </c>
      <c r="AT56">
        <f>IF(Table1[[#This Row],[Sales]]=0,0,Table1[[#This Row],[Profit]]/Table1[[#This Row],[Sales]])</f>
        <v>0.28999999999999998</v>
      </c>
    </row>
    <row r="57" spans="22:46" x14ac:dyDescent="0.3">
      <c r="V57">
        <v>56</v>
      </c>
      <c r="W57" t="s">
        <v>307</v>
      </c>
      <c r="X57" s="1">
        <v>42538</v>
      </c>
      <c r="Y57" t="s">
        <v>309</v>
      </c>
      <c r="Z57" t="s">
        <v>207</v>
      </c>
      <c r="AA57" t="s">
        <v>310</v>
      </c>
      <c r="AB57" t="s">
        <v>311</v>
      </c>
      <c r="AC57" t="s">
        <v>25</v>
      </c>
      <c r="AD57" t="s">
        <v>26</v>
      </c>
      <c r="AE57" t="s">
        <v>312</v>
      </c>
      <c r="AF57" t="s">
        <v>301</v>
      </c>
      <c r="AG57">
        <v>12180</v>
      </c>
      <c r="AH57" t="s">
        <v>160</v>
      </c>
      <c r="AI57" t="s">
        <v>313</v>
      </c>
      <c r="AJ57" t="s">
        <v>46</v>
      </c>
      <c r="AK57" t="s">
        <v>60</v>
      </c>
      <c r="AL57" t="s">
        <v>314</v>
      </c>
      <c r="AM57">
        <v>208.56</v>
      </c>
      <c r="AN57">
        <v>6</v>
      </c>
      <c r="AO57">
        <v>0</v>
      </c>
      <c r="AP57">
        <v>52.14</v>
      </c>
      <c r="AQ57">
        <f>YEAR(Table1[[#This Row],[Order Date]])</f>
        <v>2016</v>
      </c>
      <c r="AR57" t="str">
        <f>TEXT(Table1[[#This Row],[Order Date]],"mmmm")</f>
        <v>June</v>
      </c>
      <c r="AS57" t="str">
        <f>"Q"&amp;ROUNDUP(MONTH(Table1[[#This Row],[Order Date]])/3,0)</f>
        <v>Q2</v>
      </c>
      <c r="AT57">
        <f>IF(Table1[[#This Row],[Sales]]=0,0,Table1[[#This Row],[Profit]]/Table1[[#This Row],[Sales]])</f>
        <v>0.25</v>
      </c>
    </row>
    <row r="58" spans="22:46" x14ac:dyDescent="0.3">
      <c r="V58">
        <v>57</v>
      </c>
      <c r="W58" t="s">
        <v>307</v>
      </c>
      <c r="X58" s="1">
        <v>42538</v>
      </c>
      <c r="Y58" t="s">
        <v>309</v>
      </c>
      <c r="Z58" t="s">
        <v>207</v>
      </c>
      <c r="AA58" t="s">
        <v>310</v>
      </c>
      <c r="AB58" t="s">
        <v>311</v>
      </c>
      <c r="AC58" t="s">
        <v>25</v>
      </c>
      <c r="AD58" t="s">
        <v>26</v>
      </c>
      <c r="AE58" t="s">
        <v>312</v>
      </c>
      <c r="AF58" t="s">
        <v>301</v>
      </c>
      <c r="AG58">
        <v>12180</v>
      </c>
      <c r="AH58" t="s">
        <v>160</v>
      </c>
      <c r="AI58" t="s">
        <v>315</v>
      </c>
      <c r="AJ58" t="s">
        <v>46</v>
      </c>
      <c r="AK58" t="s">
        <v>94</v>
      </c>
      <c r="AL58" t="s">
        <v>316</v>
      </c>
      <c r="AM58">
        <v>32.4</v>
      </c>
      <c r="AN58">
        <v>5</v>
      </c>
      <c r="AO58">
        <v>0</v>
      </c>
      <c r="AP58">
        <v>15.552</v>
      </c>
      <c r="AQ58">
        <f>YEAR(Table1[[#This Row],[Order Date]])</f>
        <v>2016</v>
      </c>
      <c r="AR58" t="str">
        <f>TEXT(Table1[[#This Row],[Order Date]],"mmmm")</f>
        <v>June</v>
      </c>
      <c r="AS58" t="str">
        <f>"Q"&amp;ROUNDUP(MONTH(Table1[[#This Row],[Order Date]])/3,0)</f>
        <v>Q2</v>
      </c>
      <c r="AT58">
        <f>IF(Table1[[#This Row],[Sales]]=0,0,Table1[[#This Row],[Profit]]/Table1[[#This Row],[Sales]])</f>
        <v>0.48</v>
      </c>
    </row>
    <row r="59" spans="22:46" x14ac:dyDescent="0.3">
      <c r="V59">
        <v>58</v>
      </c>
      <c r="W59" t="s">
        <v>307</v>
      </c>
      <c r="X59" s="1">
        <v>42538</v>
      </c>
      <c r="Y59" t="s">
        <v>309</v>
      </c>
      <c r="Z59" t="s">
        <v>207</v>
      </c>
      <c r="AA59" t="s">
        <v>310</v>
      </c>
      <c r="AB59" t="s">
        <v>311</v>
      </c>
      <c r="AC59" t="s">
        <v>25</v>
      </c>
      <c r="AD59" t="s">
        <v>26</v>
      </c>
      <c r="AE59" t="s">
        <v>312</v>
      </c>
      <c r="AF59" t="s">
        <v>301</v>
      </c>
      <c r="AG59">
        <v>12180</v>
      </c>
      <c r="AH59" t="s">
        <v>160</v>
      </c>
      <c r="AI59" t="s">
        <v>317</v>
      </c>
      <c r="AJ59" t="s">
        <v>31</v>
      </c>
      <c r="AK59" t="s">
        <v>35</v>
      </c>
      <c r="AL59" t="s">
        <v>318</v>
      </c>
      <c r="AM59">
        <v>319.41000000000003</v>
      </c>
      <c r="AN59">
        <v>5</v>
      </c>
      <c r="AO59">
        <v>0.1</v>
      </c>
      <c r="AP59">
        <v>7.0979999999999999</v>
      </c>
      <c r="AQ59">
        <f>YEAR(Table1[[#This Row],[Order Date]])</f>
        <v>2016</v>
      </c>
      <c r="AR59" t="str">
        <f>TEXT(Table1[[#This Row],[Order Date]],"mmmm")</f>
        <v>June</v>
      </c>
      <c r="AS59" t="str">
        <f>"Q"&amp;ROUNDUP(MONTH(Table1[[#This Row],[Order Date]])/3,0)</f>
        <v>Q2</v>
      </c>
      <c r="AT59">
        <f>IF(Table1[[#This Row],[Sales]]=0,0,Table1[[#This Row],[Profit]]/Table1[[#This Row],[Sales]])</f>
        <v>2.222222222222222E-2</v>
      </c>
    </row>
    <row r="60" spans="22:46" x14ac:dyDescent="0.3">
      <c r="V60">
        <v>59</v>
      </c>
      <c r="W60" t="s">
        <v>307</v>
      </c>
      <c r="X60" s="1">
        <v>42538</v>
      </c>
      <c r="Y60" t="s">
        <v>309</v>
      </c>
      <c r="Z60" t="s">
        <v>207</v>
      </c>
      <c r="AA60" t="s">
        <v>310</v>
      </c>
      <c r="AB60" t="s">
        <v>311</v>
      </c>
      <c r="AC60" t="s">
        <v>25</v>
      </c>
      <c r="AD60" t="s">
        <v>26</v>
      </c>
      <c r="AE60" t="s">
        <v>312</v>
      </c>
      <c r="AF60" t="s">
        <v>301</v>
      </c>
      <c r="AG60">
        <v>12180</v>
      </c>
      <c r="AH60" t="s">
        <v>160</v>
      </c>
      <c r="AI60" t="s">
        <v>319</v>
      </c>
      <c r="AJ60" t="s">
        <v>46</v>
      </c>
      <c r="AK60" t="s">
        <v>94</v>
      </c>
      <c r="AL60" t="s">
        <v>320</v>
      </c>
      <c r="AM60">
        <v>14.56</v>
      </c>
      <c r="AN60">
        <v>2</v>
      </c>
      <c r="AO60">
        <v>0</v>
      </c>
      <c r="AP60">
        <v>6.9888000000000003</v>
      </c>
      <c r="AQ60">
        <f>YEAR(Table1[[#This Row],[Order Date]])</f>
        <v>2016</v>
      </c>
      <c r="AR60" t="str">
        <f>TEXT(Table1[[#This Row],[Order Date]],"mmmm")</f>
        <v>June</v>
      </c>
      <c r="AS60" t="str">
        <f>"Q"&amp;ROUNDUP(MONTH(Table1[[#This Row],[Order Date]])/3,0)</f>
        <v>Q2</v>
      </c>
      <c r="AT60">
        <f>IF(Table1[[#This Row],[Sales]]=0,0,Table1[[#This Row],[Profit]]/Table1[[#This Row],[Sales]])</f>
        <v>0.48</v>
      </c>
    </row>
    <row r="61" spans="22:46" x14ac:dyDescent="0.3">
      <c r="V61">
        <v>60</v>
      </c>
      <c r="W61" t="s">
        <v>307</v>
      </c>
      <c r="X61" s="1">
        <v>42538</v>
      </c>
      <c r="Y61" t="s">
        <v>309</v>
      </c>
      <c r="Z61" t="s">
        <v>207</v>
      </c>
      <c r="AA61" t="s">
        <v>310</v>
      </c>
      <c r="AB61" t="s">
        <v>311</v>
      </c>
      <c r="AC61" t="s">
        <v>25</v>
      </c>
      <c r="AD61" t="s">
        <v>26</v>
      </c>
      <c r="AE61" t="s">
        <v>312</v>
      </c>
      <c r="AF61" t="s">
        <v>301</v>
      </c>
      <c r="AG61">
        <v>12180</v>
      </c>
      <c r="AH61" t="s">
        <v>160</v>
      </c>
      <c r="AI61" t="s">
        <v>277</v>
      </c>
      <c r="AJ61" t="s">
        <v>73</v>
      </c>
      <c r="AK61" t="s">
        <v>176</v>
      </c>
      <c r="AL61" t="s">
        <v>278</v>
      </c>
      <c r="AM61">
        <v>30</v>
      </c>
      <c r="AN61">
        <v>2</v>
      </c>
      <c r="AO61">
        <v>0</v>
      </c>
      <c r="AP61">
        <v>3.3</v>
      </c>
      <c r="AQ61">
        <f>YEAR(Table1[[#This Row],[Order Date]])</f>
        <v>2016</v>
      </c>
      <c r="AR61" t="str">
        <f>TEXT(Table1[[#This Row],[Order Date]],"mmmm")</f>
        <v>June</v>
      </c>
      <c r="AS61" t="str">
        <f>"Q"&amp;ROUNDUP(MONTH(Table1[[#This Row],[Order Date]])/3,0)</f>
        <v>Q2</v>
      </c>
      <c r="AT61">
        <f>IF(Table1[[#This Row],[Sales]]=0,0,Table1[[#This Row],[Profit]]/Table1[[#This Row],[Sales]])</f>
        <v>0.11</v>
      </c>
    </row>
    <row r="62" spans="22:46" x14ac:dyDescent="0.3">
      <c r="V62">
        <v>61</v>
      </c>
      <c r="W62" t="s">
        <v>307</v>
      </c>
      <c r="X62" s="1">
        <v>42538</v>
      </c>
      <c r="Y62" t="s">
        <v>309</v>
      </c>
      <c r="Z62" t="s">
        <v>207</v>
      </c>
      <c r="AA62" t="s">
        <v>310</v>
      </c>
      <c r="AB62" t="s">
        <v>311</v>
      </c>
      <c r="AC62" t="s">
        <v>25</v>
      </c>
      <c r="AD62" t="s">
        <v>26</v>
      </c>
      <c r="AE62" t="s">
        <v>312</v>
      </c>
      <c r="AF62" t="s">
        <v>301</v>
      </c>
      <c r="AG62">
        <v>12180</v>
      </c>
      <c r="AH62" t="s">
        <v>160</v>
      </c>
      <c r="AI62" t="s">
        <v>321</v>
      </c>
      <c r="AJ62" t="s">
        <v>46</v>
      </c>
      <c r="AK62" t="s">
        <v>77</v>
      </c>
      <c r="AL62" t="s">
        <v>322</v>
      </c>
      <c r="AM62">
        <v>48.48</v>
      </c>
      <c r="AN62">
        <v>4</v>
      </c>
      <c r="AO62">
        <v>0.2</v>
      </c>
      <c r="AP62">
        <v>16.361999999999998</v>
      </c>
      <c r="AQ62">
        <f>YEAR(Table1[[#This Row],[Order Date]])</f>
        <v>2016</v>
      </c>
      <c r="AR62" t="str">
        <f>TEXT(Table1[[#This Row],[Order Date]],"mmmm")</f>
        <v>June</v>
      </c>
      <c r="AS62" t="str">
        <f>"Q"&amp;ROUNDUP(MONTH(Table1[[#This Row],[Order Date]])/3,0)</f>
        <v>Q2</v>
      </c>
      <c r="AT62">
        <f>IF(Table1[[#This Row],[Sales]]=0,0,Table1[[#This Row],[Profit]]/Table1[[#This Row],[Sales]])</f>
        <v>0.33749999999999997</v>
      </c>
    </row>
    <row r="63" spans="22:46" x14ac:dyDescent="0.3">
      <c r="V63">
        <v>62</v>
      </c>
      <c r="W63" t="s">
        <v>307</v>
      </c>
      <c r="X63" s="1">
        <v>42538</v>
      </c>
      <c r="Y63" t="s">
        <v>309</v>
      </c>
      <c r="Z63" t="s">
        <v>207</v>
      </c>
      <c r="AA63" t="s">
        <v>310</v>
      </c>
      <c r="AB63" t="s">
        <v>311</v>
      </c>
      <c r="AC63" t="s">
        <v>25</v>
      </c>
      <c r="AD63" t="s">
        <v>26</v>
      </c>
      <c r="AE63" t="s">
        <v>312</v>
      </c>
      <c r="AF63" t="s">
        <v>301</v>
      </c>
      <c r="AG63">
        <v>12180</v>
      </c>
      <c r="AH63" t="s">
        <v>160</v>
      </c>
      <c r="AI63" t="s">
        <v>323</v>
      </c>
      <c r="AJ63" t="s">
        <v>46</v>
      </c>
      <c r="AK63" t="s">
        <v>70</v>
      </c>
      <c r="AL63" t="s">
        <v>324</v>
      </c>
      <c r="AM63">
        <v>1.68</v>
      </c>
      <c r="AN63">
        <v>1</v>
      </c>
      <c r="AO63">
        <v>0</v>
      </c>
      <c r="AP63">
        <v>0.84</v>
      </c>
      <c r="AQ63">
        <f>YEAR(Table1[[#This Row],[Order Date]])</f>
        <v>2016</v>
      </c>
      <c r="AR63" t="str">
        <f>TEXT(Table1[[#This Row],[Order Date]],"mmmm")</f>
        <v>June</v>
      </c>
      <c r="AS63" t="str">
        <f>"Q"&amp;ROUNDUP(MONTH(Table1[[#This Row],[Order Date]])/3,0)</f>
        <v>Q2</v>
      </c>
      <c r="AT63">
        <f>IF(Table1[[#This Row],[Sales]]=0,0,Table1[[#This Row],[Profit]]/Table1[[#This Row],[Sales]])</f>
        <v>0.5</v>
      </c>
    </row>
    <row r="64" spans="22:46" x14ac:dyDescent="0.3">
      <c r="V64">
        <v>63</v>
      </c>
      <c r="W64" t="s">
        <v>325</v>
      </c>
      <c r="X64" s="1">
        <v>42332</v>
      </c>
      <c r="Y64" t="s">
        <v>327</v>
      </c>
      <c r="Z64" t="s">
        <v>51</v>
      </c>
      <c r="AA64" t="s">
        <v>328</v>
      </c>
      <c r="AB64" t="s">
        <v>329</v>
      </c>
      <c r="AC64" t="s">
        <v>25</v>
      </c>
      <c r="AD64" t="s">
        <v>26</v>
      </c>
      <c r="AE64" t="s">
        <v>42</v>
      </c>
      <c r="AF64" t="s">
        <v>43</v>
      </c>
      <c r="AG64">
        <v>90004</v>
      </c>
      <c r="AH64" t="s">
        <v>44</v>
      </c>
      <c r="AI64" t="s">
        <v>330</v>
      </c>
      <c r="AJ64" t="s">
        <v>73</v>
      </c>
      <c r="AK64" t="s">
        <v>176</v>
      </c>
      <c r="AL64" t="s">
        <v>331</v>
      </c>
      <c r="AM64">
        <v>13.98</v>
      </c>
      <c r="AN64">
        <v>2</v>
      </c>
      <c r="AO64">
        <v>0</v>
      </c>
      <c r="AP64">
        <v>6.1512000000000002</v>
      </c>
      <c r="AQ64">
        <f>YEAR(Table1[[#This Row],[Order Date]])</f>
        <v>2015</v>
      </c>
      <c r="AR64" t="str">
        <f>TEXT(Table1[[#This Row],[Order Date]],"mmmm")</f>
        <v>November</v>
      </c>
      <c r="AS64" t="str">
        <f>"Q"&amp;ROUNDUP(MONTH(Table1[[#This Row],[Order Date]])/3,0)</f>
        <v>Q4</v>
      </c>
      <c r="AT64">
        <f>IF(Table1[[#This Row],[Sales]]=0,0,Table1[[#This Row],[Profit]]/Table1[[#This Row],[Sales]])</f>
        <v>0.44</v>
      </c>
    </row>
    <row r="65" spans="22:46" x14ac:dyDescent="0.3">
      <c r="V65">
        <v>64</v>
      </c>
      <c r="W65" t="s">
        <v>325</v>
      </c>
      <c r="X65" s="1">
        <v>42332</v>
      </c>
      <c r="Y65" t="s">
        <v>327</v>
      </c>
      <c r="Z65" t="s">
        <v>51</v>
      </c>
      <c r="AA65" t="s">
        <v>328</v>
      </c>
      <c r="AB65" t="s">
        <v>329</v>
      </c>
      <c r="AC65" t="s">
        <v>25</v>
      </c>
      <c r="AD65" t="s">
        <v>26</v>
      </c>
      <c r="AE65" t="s">
        <v>42</v>
      </c>
      <c r="AF65" t="s">
        <v>43</v>
      </c>
      <c r="AG65">
        <v>90004</v>
      </c>
      <c r="AH65" t="s">
        <v>44</v>
      </c>
      <c r="AI65" t="s">
        <v>332</v>
      </c>
      <c r="AJ65" t="s">
        <v>46</v>
      </c>
      <c r="AK65" t="s">
        <v>77</v>
      </c>
      <c r="AL65" t="s">
        <v>333</v>
      </c>
      <c r="AM65">
        <v>25.824000000000002</v>
      </c>
      <c r="AN65">
        <v>6</v>
      </c>
      <c r="AO65">
        <v>0.2</v>
      </c>
      <c r="AP65">
        <v>9.3612000000000002</v>
      </c>
      <c r="AQ65">
        <f>YEAR(Table1[[#This Row],[Order Date]])</f>
        <v>2015</v>
      </c>
      <c r="AR65" t="str">
        <f>TEXT(Table1[[#This Row],[Order Date]],"mmmm")</f>
        <v>November</v>
      </c>
      <c r="AS65" t="str">
        <f>"Q"&amp;ROUNDUP(MONTH(Table1[[#This Row],[Order Date]])/3,0)</f>
        <v>Q4</v>
      </c>
      <c r="AT65">
        <f>IF(Table1[[#This Row],[Sales]]=0,0,Table1[[#This Row],[Profit]]/Table1[[#This Row],[Sales]])</f>
        <v>0.36249999999999999</v>
      </c>
    </row>
    <row r="66" spans="22:46" x14ac:dyDescent="0.3">
      <c r="V66">
        <v>65</v>
      </c>
      <c r="W66" t="s">
        <v>325</v>
      </c>
      <c r="X66" s="1">
        <v>42332</v>
      </c>
      <c r="Y66" t="s">
        <v>327</v>
      </c>
      <c r="Z66" t="s">
        <v>51</v>
      </c>
      <c r="AA66" t="s">
        <v>328</v>
      </c>
      <c r="AB66" t="s">
        <v>329</v>
      </c>
      <c r="AC66" t="s">
        <v>25</v>
      </c>
      <c r="AD66" t="s">
        <v>26</v>
      </c>
      <c r="AE66" t="s">
        <v>42</v>
      </c>
      <c r="AF66" t="s">
        <v>43</v>
      </c>
      <c r="AG66">
        <v>90004</v>
      </c>
      <c r="AH66" t="s">
        <v>44</v>
      </c>
      <c r="AI66" t="s">
        <v>334</v>
      </c>
      <c r="AJ66" t="s">
        <v>46</v>
      </c>
      <c r="AK66" t="s">
        <v>94</v>
      </c>
      <c r="AL66" t="s">
        <v>335</v>
      </c>
      <c r="AM66">
        <v>146.72999999999999</v>
      </c>
      <c r="AN66">
        <v>3</v>
      </c>
      <c r="AO66">
        <v>0</v>
      </c>
      <c r="AP66">
        <v>68.963099999999997</v>
      </c>
      <c r="AQ66">
        <f>YEAR(Table1[[#This Row],[Order Date]])</f>
        <v>2015</v>
      </c>
      <c r="AR66" t="str">
        <f>TEXT(Table1[[#This Row],[Order Date]],"mmmm")</f>
        <v>November</v>
      </c>
      <c r="AS66" t="str">
        <f>"Q"&amp;ROUNDUP(MONTH(Table1[[#This Row],[Order Date]])/3,0)</f>
        <v>Q4</v>
      </c>
      <c r="AT66">
        <f>IF(Table1[[#This Row],[Sales]]=0,0,Table1[[#This Row],[Profit]]/Table1[[#This Row],[Sales]])</f>
        <v>0.47000000000000003</v>
      </c>
    </row>
    <row r="67" spans="22:46" x14ac:dyDescent="0.3">
      <c r="V67">
        <v>66</v>
      </c>
      <c r="W67" t="s">
        <v>325</v>
      </c>
      <c r="X67" s="1">
        <v>42332</v>
      </c>
      <c r="Y67" t="s">
        <v>327</v>
      </c>
      <c r="Z67" t="s">
        <v>51</v>
      </c>
      <c r="AA67" t="s">
        <v>328</v>
      </c>
      <c r="AB67" t="s">
        <v>329</v>
      </c>
      <c r="AC67" t="s">
        <v>25</v>
      </c>
      <c r="AD67" t="s">
        <v>26</v>
      </c>
      <c r="AE67" t="s">
        <v>42</v>
      </c>
      <c r="AF67" t="s">
        <v>43</v>
      </c>
      <c r="AG67">
        <v>90004</v>
      </c>
      <c r="AH67" t="s">
        <v>44</v>
      </c>
      <c r="AI67" t="s">
        <v>336</v>
      </c>
      <c r="AJ67" t="s">
        <v>31</v>
      </c>
      <c r="AK67" t="s">
        <v>67</v>
      </c>
      <c r="AL67" t="s">
        <v>337</v>
      </c>
      <c r="AM67">
        <v>79.760000000000005</v>
      </c>
      <c r="AN67">
        <v>4</v>
      </c>
      <c r="AO67">
        <v>0</v>
      </c>
      <c r="AP67">
        <v>22.332799999999999</v>
      </c>
      <c r="AQ67">
        <f>YEAR(Table1[[#This Row],[Order Date]])</f>
        <v>2015</v>
      </c>
      <c r="AR67" t="str">
        <f>TEXT(Table1[[#This Row],[Order Date]],"mmmm")</f>
        <v>November</v>
      </c>
      <c r="AS67" t="str">
        <f>"Q"&amp;ROUNDUP(MONTH(Table1[[#This Row],[Order Date]])/3,0)</f>
        <v>Q4</v>
      </c>
      <c r="AT67">
        <f>IF(Table1[[#This Row],[Sales]]=0,0,Table1[[#This Row],[Profit]]/Table1[[#This Row],[Sales]])</f>
        <v>0.27999999999999997</v>
      </c>
    </row>
    <row r="68" spans="22:46" x14ac:dyDescent="0.3">
      <c r="V68">
        <v>67</v>
      </c>
      <c r="W68" t="s">
        <v>338</v>
      </c>
      <c r="X68" s="1">
        <v>42124</v>
      </c>
      <c r="Y68" s="1">
        <v>42129</v>
      </c>
      <c r="Z68" t="s">
        <v>51</v>
      </c>
      <c r="AA68" t="s">
        <v>340</v>
      </c>
      <c r="AB68" t="s">
        <v>341</v>
      </c>
      <c r="AC68" t="s">
        <v>108</v>
      </c>
      <c r="AD68" t="s">
        <v>26</v>
      </c>
      <c r="AE68" t="s">
        <v>342</v>
      </c>
      <c r="AF68" t="s">
        <v>233</v>
      </c>
      <c r="AG68">
        <v>60610</v>
      </c>
      <c r="AH68" t="s">
        <v>111</v>
      </c>
      <c r="AI68" t="s">
        <v>343</v>
      </c>
      <c r="AJ68" t="s">
        <v>31</v>
      </c>
      <c r="AK68" t="s">
        <v>35</v>
      </c>
      <c r="AL68" t="s">
        <v>344</v>
      </c>
      <c r="AM68">
        <v>213.11500000000001</v>
      </c>
      <c r="AN68">
        <v>5</v>
      </c>
      <c r="AO68">
        <v>0.3</v>
      </c>
      <c r="AP68">
        <v>-15.2225</v>
      </c>
      <c r="AQ68">
        <f>YEAR(Table1[[#This Row],[Order Date]])</f>
        <v>2015</v>
      </c>
      <c r="AR68" t="str">
        <f>TEXT(Table1[[#This Row],[Order Date]],"mmmm")</f>
        <v>April</v>
      </c>
      <c r="AS68" t="str">
        <f>"Q"&amp;ROUNDUP(MONTH(Table1[[#This Row],[Order Date]])/3,0)</f>
        <v>Q2</v>
      </c>
      <c r="AT68">
        <f>IF(Table1[[#This Row],[Sales]]=0,0,Table1[[#This Row],[Profit]]/Table1[[#This Row],[Sales]])</f>
        <v>-7.1428571428571425E-2</v>
      </c>
    </row>
    <row r="69" spans="22:46" x14ac:dyDescent="0.3">
      <c r="V69">
        <v>68</v>
      </c>
      <c r="W69" t="s">
        <v>345</v>
      </c>
      <c r="X69" s="1">
        <v>41978</v>
      </c>
      <c r="Y69" s="1">
        <v>41924</v>
      </c>
      <c r="Z69" t="s">
        <v>51</v>
      </c>
      <c r="AA69" t="s">
        <v>346</v>
      </c>
      <c r="AB69" t="s">
        <v>347</v>
      </c>
      <c r="AC69" t="s">
        <v>41</v>
      </c>
      <c r="AD69" t="s">
        <v>26</v>
      </c>
      <c r="AE69" t="s">
        <v>348</v>
      </c>
      <c r="AF69" t="s">
        <v>349</v>
      </c>
      <c r="AG69">
        <v>85234</v>
      </c>
      <c r="AH69" t="s">
        <v>44</v>
      </c>
      <c r="AI69" t="s">
        <v>350</v>
      </c>
      <c r="AJ69" t="s">
        <v>46</v>
      </c>
      <c r="AK69" t="s">
        <v>70</v>
      </c>
      <c r="AL69" t="s">
        <v>351</v>
      </c>
      <c r="AM69">
        <v>1113.0239999999999</v>
      </c>
      <c r="AN69">
        <v>8</v>
      </c>
      <c r="AO69">
        <v>0.2</v>
      </c>
      <c r="AP69">
        <v>111.30240000000001</v>
      </c>
      <c r="AQ69">
        <f>YEAR(Table1[[#This Row],[Order Date]])</f>
        <v>2014</v>
      </c>
      <c r="AR69" t="str">
        <f>TEXT(Table1[[#This Row],[Order Date]],"mmmm")</f>
        <v>December</v>
      </c>
      <c r="AS69" t="str">
        <f>"Q"&amp;ROUNDUP(MONTH(Table1[[#This Row],[Order Date]])/3,0)</f>
        <v>Q4</v>
      </c>
      <c r="AT69">
        <f>IF(Table1[[#This Row],[Sales]]=0,0,Table1[[#This Row],[Profit]]/Table1[[#This Row],[Sales]])</f>
        <v>0.10000000000000002</v>
      </c>
    </row>
    <row r="70" spans="22:46" x14ac:dyDescent="0.3">
      <c r="V70">
        <v>69</v>
      </c>
      <c r="W70" t="s">
        <v>345</v>
      </c>
      <c r="X70" s="1">
        <v>41978</v>
      </c>
      <c r="Y70" s="1">
        <v>41924</v>
      </c>
      <c r="Z70" t="s">
        <v>51</v>
      </c>
      <c r="AA70" t="s">
        <v>346</v>
      </c>
      <c r="AB70" t="s">
        <v>347</v>
      </c>
      <c r="AC70" t="s">
        <v>41</v>
      </c>
      <c r="AD70" t="s">
        <v>26</v>
      </c>
      <c r="AE70" t="s">
        <v>348</v>
      </c>
      <c r="AF70" t="s">
        <v>349</v>
      </c>
      <c r="AG70">
        <v>85234</v>
      </c>
      <c r="AH70" t="s">
        <v>44</v>
      </c>
      <c r="AI70" t="s">
        <v>352</v>
      </c>
      <c r="AJ70" t="s">
        <v>73</v>
      </c>
      <c r="AK70" t="s">
        <v>74</v>
      </c>
      <c r="AL70" t="s">
        <v>353</v>
      </c>
      <c r="AM70">
        <v>167.96799999999999</v>
      </c>
      <c r="AN70">
        <v>4</v>
      </c>
      <c r="AO70">
        <v>0.2</v>
      </c>
      <c r="AP70">
        <v>62.988</v>
      </c>
      <c r="AQ70">
        <f>YEAR(Table1[[#This Row],[Order Date]])</f>
        <v>2014</v>
      </c>
      <c r="AR70" t="str">
        <f>TEXT(Table1[[#This Row],[Order Date]],"mmmm")</f>
        <v>December</v>
      </c>
      <c r="AS70" t="str">
        <f>"Q"&amp;ROUNDUP(MONTH(Table1[[#This Row],[Order Date]])/3,0)</f>
        <v>Q4</v>
      </c>
      <c r="AT70">
        <f>IF(Table1[[#This Row],[Sales]]=0,0,Table1[[#This Row],[Profit]]/Table1[[#This Row],[Sales]])</f>
        <v>0.375</v>
      </c>
    </row>
    <row r="71" spans="22:46" x14ac:dyDescent="0.3">
      <c r="V71">
        <v>70</v>
      </c>
      <c r="W71" t="s">
        <v>354</v>
      </c>
      <c r="X71" s="1">
        <v>42525</v>
      </c>
      <c r="Y71" s="1">
        <v>42527</v>
      </c>
      <c r="Z71" t="s">
        <v>207</v>
      </c>
      <c r="AA71" t="s">
        <v>355</v>
      </c>
      <c r="AB71" t="s">
        <v>356</v>
      </c>
      <c r="AC71" t="s">
        <v>25</v>
      </c>
      <c r="AD71" t="s">
        <v>26</v>
      </c>
      <c r="AE71" t="s">
        <v>357</v>
      </c>
      <c r="AF71" t="s">
        <v>358</v>
      </c>
      <c r="AG71">
        <v>22153</v>
      </c>
      <c r="AH71" t="s">
        <v>29</v>
      </c>
      <c r="AI71" t="s">
        <v>359</v>
      </c>
      <c r="AJ71" t="s">
        <v>46</v>
      </c>
      <c r="AK71" t="s">
        <v>94</v>
      </c>
      <c r="AL71" t="s">
        <v>360</v>
      </c>
      <c r="AM71">
        <v>75.88</v>
      </c>
      <c r="AN71">
        <v>2</v>
      </c>
      <c r="AO71">
        <v>0</v>
      </c>
      <c r="AP71">
        <v>35.663600000000002</v>
      </c>
      <c r="AQ71">
        <f>YEAR(Table1[[#This Row],[Order Date]])</f>
        <v>2016</v>
      </c>
      <c r="AR71" t="str">
        <f>TEXT(Table1[[#This Row],[Order Date]],"mmmm")</f>
        <v>June</v>
      </c>
      <c r="AS71" t="str">
        <f>"Q"&amp;ROUNDUP(MONTH(Table1[[#This Row],[Order Date]])/3,0)</f>
        <v>Q2</v>
      </c>
      <c r="AT71">
        <f>IF(Table1[[#This Row],[Sales]]=0,0,Table1[[#This Row],[Profit]]/Table1[[#This Row],[Sales]])</f>
        <v>0.47000000000000008</v>
      </c>
    </row>
    <row r="72" spans="22:46" x14ac:dyDescent="0.3">
      <c r="V72">
        <v>71</v>
      </c>
      <c r="W72" t="s">
        <v>361</v>
      </c>
      <c r="X72" s="1">
        <v>42631</v>
      </c>
      <c r="Y72" t="s">
        <v>363</v>
      </c>
      <c r="Z72" t="s">
        <v>51</v>
      </c>
      <c r="AA72" t="s">
        <v>364</v>
      </c>
      <c r="AB72" t="s">
        <v>365</v>
      </c>
      <c r="AC72" t="s">
        <v>25</v>
      </c>
      <c r="AD72" t="s">
        <v>26</v>
      </c>
      <c r="AE72" t="s">
        <v>300</v>
      </c>
      <c r="AF72" t="s">
        <v>301</v>
      </c>
      <c r="AG72">
        <v>10009</v>
      </c>
      <c r="AH72" t="s">
        <v>160</v>
      </c>
      <c r="AI72" t="s">
        <v>366</v>
      </c>
      <c r="AJ72" t="s">
        <v>46</v>
      </c>
      <c r="AK72" t="s">
        <v>77</v>
      </c>
      <c r="AL72" t="s">
        <v>367</v>
      </c>
      <c r="AM72">
        <v>4.6159999999999997</v>
      </c>
      <c r="AN72">
        <v>1</v>
      </c>
      <c r="AO72">
        <v>0.2</v>
      </c>
      <c r="AP72">
        <v>1.7310000000000001</v>
      </c>
      <c r="AQ72">
        <f>YEAR(Table1[[#This Row],[Order Date]])</f>
        <v>2016</v>
      </c>
      <c r="AR72" t="str">
        <f>TEXT(Table1[[#This Row],[Order Date]],"mmmm")</f>
        <v>September</v>
      </c>
      <c r="AS72" t="str">
        <f>"Q"&amp;ROUNDUP(MONTH(Table1[[#This Row],[Order Date]])/3,0)</f>
        <v>Q3</v>
      </c>
      <c r="AT72">
        <f>IF(Table1[[#This Row],[Sales]]=0,0,Table1[[#This Row],[Profit]]/Table1[[#This Row],[Sales]])</f>
        <v>0.37500000000000006</v>
      </c>
    </row>
    <row r="73" spans="22:46" x14ac:dyDescent="0.3">
      <c r="V73">
        <v>72</v>
      </c>
      <c r="W73" t="s">
        <v>368</v>
      </c>
      <c r="X73" s="1">
        <v>42992</v>
      </c>
      <c r="Y73" t="s">
        <v>370</v>
      </c>
      <c r="Z73" t="s">
        <v>22</v>
      </c>
      <c r="AA73" t="s">
        <v>181</v>
      </c>
      <c r="AB73" t="s">
        <v>182</v>
      </c>
      <c r="AC73" t="s">
        <v>25</v>
      </c>
      <c r="AD73" t="s">
        <v>26</v>
      </c>
      <c r="AE73" t="s">
        <v>371</v>
      </c>
      <c r="AF73" t="s">
        <v>267</v>
      </c>
      <c r="AG73">
        <v>49201</v>
      </c>
      <c r="AH73" t="s">
        <v>111</v>
      </c>
      <c r="AI73" t="s">
        <v>372</v>
      </c>
      <c r="AJ73" t="s">
        <v>46</v>
      </c>
      <c r="AK73" t="s">
        <v>94</v>
      </c>
      <c r="AL73" t="s">
        <v>373</v>
      </c>
      <c r="AM73">
        <v>19.05</v>
      </c>
      <c r="AN73">
        <v>3</v>
      </c>
      <c r="AO73">
        <v>0</v>
      </c>
      <c r="AP73">
        <v>8.7629999999999999</v>
      </c>
      <c r="AQ73">
        <f>YEAR(Table1[[#This Row],[Order Date]])</f>
        <v>2017</v>
      </c>
      <c r="AR73" t="str">
        <f>TEXT(Table1[[#This Row],[Order Date]],"mmmm")</f>
        <v>September</v>
      </c>
      <c r="AS73" t="str">
        <f>"Q"&amp;ROUNDUP(MONTH(Table1[[#This Row],[Order Date]])/3,0)</f>
        <v>Q3</v>
      </c>
      <c r="AT73">
        <f>IF(Table1[[#This Row],[Sales]]=0,0,Table1[[#This Row],[Profit]]/Table1[[#This Row],[Sales]])</f>
        <v>0.45999999999999996</v>
      </c>
    </row>
    <row r="74" spans="22:46" x14ac:dyDescent="0.3">
      <c r="V74">
        <v>73</v>
      </c>
      <c r="W74" t="s">
        <v>374</v>
      </c>
      <c r="X74" s="1">
        <v>42120</v>
      </c>
      <c r="Y74" s="1">
        <v>42040</v>
      </c>
      <c r="Z74" t="s">
        <v>51</v>
      </c>
      <c r="AA74" t="s">
        <v>376</v>
      </c>
      <c r="AB74" t="s">
        <v>377</v>
      </c>
      <c r="AC74" t="s">
        <v>25</v>
      </c>
      <c r="AD74" t="s">
        <v>26</v>
      </c>
      <c r="AE74" t="s">
        <v>378</v>
      </c>
      <c r="AF74" t="s">
        <v>379</v>
      </c>
      <c r="AG74">
        <v>38109</v>
      </c>
      <c r="AH74" t="s">
        <v>29</v>
      </c>
      <c r="AI74" t="s">
        <v>380</v>
      </c>
      <c r="AJ74" t="s">
        <v>31</v>
      </c>
      <c r="AK74" t="s">
        <v>35</v>
      </c>
      <c r="AL74" t="s">
        <v>381</v>
      </c>
      <c r="AM74">
        <v>831.93600000000004</v>
      </c>
      <c r="AN74">
        <v>8</v>
      </c>
      <c r="AO74">
        <v>0.2</v>
      </c>
      <c r="AP74">
        <v>-114.3912</v>
      </c>
      <c r="AQ74">
        <f>YEAR(Table1[[#This Row],[Order Date]])</f>
        <v>2015</v>
      </c>
      <c r="AR74" t="str">
        <f>TEXT(Table1[[#This Row],[Order Date]],"mmmm")</f>
        <v>April</v>
      </c>
      <c r="AS74" t="str">
        <f>"Q"&amp;ROUNDUP(MONTH(Table1[[#This Row],[Order Date]])/3,0)</f>
        <v>Q2</v>
      </c>
      <c r="AT74">
        <f>IF(Table1[[#This Row],[Sales]]=0,0,Table1[[#This Row],[Profit]]/Table1[[#This Row],[Sales]])</f>
        <v>-0.13749999999999998</v>
      </c>
    </row>
    <row r="75" spans="22:46" x14ac:dyDescent="0.3">
      <c r="V75">
        <v>74</v>
      </c>
      <c r="W75" t="s">
        <v>374</v>
      </c>
      <c r="X75" s="1">
        <v>42120</v>
      </c>
      <c r="Y75" s="1">
        <v>42040</v>
      </c>
      <c r="Z75" t="s">
        <v>51</v>
      </c>
      <c r="AA75" t="s">
        <v>376</v>
      </c>
      <c r="AB75" t="s">
        <v>377</v>
      </c>
      <c r="AC75" t="s">
        <v>25</v>
      </c>
      <c r="AD75" t="s">
        <v>26</v>
      </c>
      <c r="AE75" t="s">
        <v>378</v>
      </c>
      <c r="AF75" t="s">
        <v>379</v>
      </c>
      <c r="AG75">
        <v>38109</v>
      </c>
      <c r="AH75" t="s">
        <v>29</v>
      </c>
      <c r="AI75" t="s">
        <v>382</v>
      </c>
      <c r="AJ75" t="s">
        <v>31</v>
      </c>
      <c r="AK75" t="s">
        <v>67</v>
      </c>
      <c r="AL75" t="s">
        <v>383</v>
      </c>
      <c r="AM75">
        <v>97.04</v>
      </c>
      <c r="AN75">
        <v>2</v>
      </c>
      <c r="AO75">
        <v>0.2</v>
      </c>
      <c r="AP75">
        <v>1.2130000000000001</v>
      </c>
      <c r="AQ75">
        <f>YEAR(Table1[[#This Row],[Order Date]])</f>
        <v>2015</v>
      </c>
      <c r="AR75" t="str">
        <f>TEXT(Table1[[#This Row],[Order Date]],"mmmm")</f>
        <v>April</v>
      </c>
      <c r="AS75" t="str">
        <f>"Q"&amp;ROUNDUP(MONTH(Table1[[#This Row],[Order Date]])/3,0)</f>
        <v>Q2</v>
      </c>
      <c r="AT75">
        <f>IF(Table1[[#This Row],[Sales]]=0,0,Table1[[#This Row],[Profit]]/Table1[[#This Row],[Sales]])</f>
        <v>1.2500000000000001E-2</v>
      </c>
    </row>
    <row r="76" spans="22:46" x14ac:dyDescent="0.3">
      <c r="V76">
        <v>75</v>
      </c>
      <c r="W76" t="s">
        <v>374</v>
      </c>
      <c r="X76" s="1">
        <v>42120</v>
      </c>
      <c r="Y76" s="1">
        <v>42040</v>
      </c>
      <c r="Z76" t="s">
        <v>51</v>
      </c>
      <c r="AA76" t="s">
        <v>376</v>
      </c>
      <c r="AB76" t="s">
        <v>377</v>
      </c>
      <c r="AC76" t="s">
        <v>25</v>
      </c>
      <c r="AD76" t="s">
        <v>26</v>
      </c>
      <c r="AE76" t="s">
        <v>378</v>
      </c>
      <c r="AF76" t="s">
        <v>379</v>
      </c>
      <c r="AG76">
        <v>38109</v>
      </c>
      <c r="AH76" t="s">
        <v>29</v>
      </c>
      <c r="AI76" t="s">
        <v>384</v>
      </c>
      <c r="AJ76" t="s">
        <v>46</v>
      </c>
      <c r="AK76" t="s">
        <v>60</v>
      </c>
      <c r="AL76" t="s">
        <v>385</v>
      </c>
      <c r="AM76">
        <v>72.784000000000006</v>
      </c>
      <c r="AN76">
        <v>1</v>
      </c>
      <c r="AO76">
        <v>0.2</v>
      </c>
      <c r="AP76">
        <v>-18.196000000000002</v>
      </c>
      <c r="AQ76">
        <f>YEAR(Table1[[#This Row],[Order Date]])</f>
        <v>2015</v>
      </c>
      <c r="AR76" t="str">
        <f>TEXT(Table1[[#This Row],[Order Date]],"mmmm")</f>
        <v>April</v>
      </c>
      <c r="AS76" t="str">
        <f>"Q"&amp;ROUNDUP(MONTH(Table1[[#This Row],[Order Date]])/3,0)</f>
        <v>Q2</v>
      </c>
      <c r="AT76">
        <f>IF(Table1[[#This Row],[Sales]]=0,0,Table1[[#This Row],[Profit]]/Table1[[#This Row],[Sales]])</f>
        <v>-0.25</v>
      </c>
    </row>
    <row r="77" spans="22:46" x14ac:dyDescent="0.3">
      <c r="V77">
        <v>76</v>
      </c>
      <c r="W77" t="s">
        <v>386</v>
      </c>
      <c r="X77" s="1">
        <v>43078</v>
      </c>
      <c r="Y77" s="1">
        <v>43051</v>
      </c>
      <c r="Z77" t="s">
        <v>207</v>
      </c>
      <c r="AA77" t="s">
        <v>387</v>
      </c>
      <c r="AB77" t="s">
        <v>388</v>
      </c>
      <c r="AC77" t="s">
        <v>41</v>
      </c>
      <c r="AD77" t="s">
        <v>26</v>
      </c>
      <c r="AE77" t="s">
        <v>203</v>
      </c>
      <c r="AF77" t="s">
        <v>110</v>
      </c>
      <c r="AG77">
        <v>77041</v>
      </c>
      <c r="AH77" t="s">
        <v>111</v>
      </c>
      <c r="AI77" t="s">
        <v>389</v>
      </c>
      <c r="AJ77" t="s">
        <v>46</v>
      </c>
      <c r="AK77" t="s">
        <v>77</v>
      </c>
      <c r="AL77" t="s">
        <v>390</v>
      </c>
      <c r="AM77">
        <v>1.248</v>
      </c>
      <c r="AN77">
        <v>3</v>
      </c>
      <c r="AO77">
        <v>0.8</v>
      </c>
      <c r="AP77">
        <v>-1.9343999999999999</v>
      </c>
      <c r="AQ77">
        <f>YEAR(Table1[[#This Row],[Order Date]])</f>
        <v>2017</v>
      </c>
      <c r="AR77" t="str">
        <f>TEXT(Table1[[#This Row],[Order Date]],"mmmm")</f>
        <v>December</v>
      </c>
      <c r="AS77" t="str">
        <f>"Q"&amp;ROUNDUP(MONTH(Table1[[#This Row],[Order Date]])/3,0)</f>
        <v>Q4</v>
      </c>
      <c r="AT77">
        <f>IF(Table1[[#This Row],[Sales]]=0,0,Table1[[#This Row],[Profit]]/Table1[[#This Row],[Sales]])</f>
        <v>-1.5499999999999998</v>
      </c>
    </row>
    <row r="78" spans="22:46" x14ac:dyDescent="0.3">
      <c r="V78">
        <v>77</v>
      </c>
      <c r="W78" t="s">
        <v>386</v>
      </c>
      <c r="X78" s="1">
        <v>43078</v>
      </c>
      <c r="Y78" s="1">
        <v>43051</v>
      </c>
      <c r="Z78" t="s">
        <v>207</v>
      </c>
      <c r="AA78" t="s">
        <v>387</v>
      </c>
      <c r="AB78" t="s">
        <v>388</v>
      </c>
      <c r="AC78" t="s">
        <v>41</v>
      </c>
      <c r="AD78" t="s">
        <v>26</v>
      </c>
      <c r="AE78" t="s">
        <v>203</v>
      </c>
      <c r="AF78" t="s">
        <v>110</v>
      </c>
      <c r="AG78">
        <v>77041</v>
      </c>
      <c r="AH78" t="s">
        <v>111</v>
      </c>
      <c r="AI78" t="s">
        <v>391</v>
      </c>
      <c r="AJ78" t="s">
        <v>31</v>
      </c>
      <c r="AK78" t="s">
        <v>67</v>
      </c>
      <c r="AL78" t="s">
        <v>392</v>
      </c>
      <c r="AM78">
        <v>9.7080000000000002</v>
      </c>
      <c r="AN78">
        <v>3</v>
      </c>
      <c r="AO78">
        <v>0.6</v>
      </c>
      <c r="AP78">
        <v>-5.8247999999999998</v>
      </c>
      <c r="AQ78">
        <f>YEAR(Table1[[#This Row],[Order Date]])</f>
        <v>2017</v>
      </c>
      <c r="AR78" t="str">
        <f>TEXT(Table1[[#This Row],[Order Date]],"mmmm")</f>
        <v>December</v>
      </c>
      <c r="AS78" t="str">
        <f>"Q"&amp;ROUNDUP(MONTH(Table1[[#This Row],[Order Date]])/3,0)</f>
        <v>Q4</v>
      </c>
      <c r="AT78">
        <f>IF(Table1[[#This Row],[Sales]]=0,0,Table1[[#This Row],[Profit]]/Table1[[#This Row],[Sales]])</f>
        <v>-0.6</v>
      </c>
    </row>
    <row r="79" spans="22:46" x14ac:dyDescent="0.3">
      <c r="V79">
        <v>78</v>
      </c>
      <c r="W79" t="s">
        <v>386</v>
      </c>
      <c r="X79" s="1">
        <v>43078</v>
      </c>
      <c r="Y79" s="1">
        <v>43051</v>
      </c>
      <c r="Z79" t="s">
        <v>207</v>
      </c>
      <c r="AA79" t="s">
        <v>387</v>
      </c>
      <c r="AB79" t="s">
        <v>388</v>
      </c>
      <c r="AC79" t="s">
        <v>41</v>
      </c>
      <c r="AD79" t="s">
        <v>26</v>
      </c>
      <c r="AE79" t="s">
        <v>203</v>
      </c>
      <c r="AF79" t="s">
        <v>110</v>
      </c>
      <c r="AG79">
        <v>77041</v>
      </c>
      <c r="AH79" t="s">
        <v>111</v>
      </c>
      <c r="AI79" t="s">
        <v>393</v>
      </c>
      <c r="AJ79" t="s">
        <v>46</v>
      </c>
      <c r="AK79" t="s">
        <v>60</v>
      </c>
      <c r="AL79" t="s">
        <v>394</v>
      </c>
      <c r="AM79">
        <v>27.24</v>
      </c>
      <c r="AN79">
        <v>3</v>
      </c>
      <c r="AO79">
        <v>0.2</v>
      </c>
      <c r="AP79">
        <v>2.7240000000000002</v>
      </c>
      <c r="AQ79">
        <f>YEAR(Table1[[#This Row],[Order Date]])</f>
        <v>2017</v>
      </c>
      <c r="AR79" t="str">
        <f>TEXT(Table1[[#This Row],[Order Date]],"mmmm")</f>
        <v>December</v>
      </c>
      <c r="AS79" t="str">
        <f>"Q"&amp;ROUNDUP(MONTH(Table1[[#This Row],[Order Date]])/3,0)</f>
        <v>Q4</v>
      </c>
      <c r="AT79">
        <f>IF(Table1[[#This Row],[Sales]]=0,0,Table1[[#This Row],[Profit]]/Table1[[#This Row],[Sales]])</f>
        <v>0.10000000000000002</v>
      </c>
    </row>
    <row r="80" spans="22:46" x14ac:dyDescent="0.3">
      <c r="V80">
        <v>79</v>
      </c>
      <c r="W80" t="s">
        <v>395</v>
      </c>
      <c r="X80" s="1">
        <v>41969</v>
      </c>
      <c r="Y80" s="1">
        <v>41651</v>
      </c>
      <c r="Z80" t="s">
        <v>22</v>
      </c>
      <c r="AA80" t="s">
        <v>376</v>
      </c>
      <c r="AB80" t="s">
        <v>377</v>
      </c>
      <c r="AC80" t="s">
        <v>25</v>
      </c>
      <c r="AD80" t="s">
        <v>26</v>
      </c>
      <c r="AE80" t="s">
        <v>203</v>
      </c>
      <c r="AF80" t="s">
        <v>110</v>
      </c>
      <c r="AG80">
        <v>77070</v>
      </c>
      <c r="AH80" t="s">
        <v>111</v>
      </c>
      <c r="AI80" t="s">
        <v>397</v>
      </c>
      <c r="AJ80" t="s">
        <v>31</v>
      </c>
      <c r="AK80" t="s">
        <v>67</v>
      </c>
      <c r="AL80" t="s">
        <v>398</v>
      </c>
      <c r="AM80">
        <v>19.3</v>
      </c>
      <c r="AN80">
        <v>5</v>
      </c>
      <c r="AO80">
        <v>0.6</v>
      </c>
      <c r="AP80">
        <v>-14.475</v>
      </c>
      <c r="AQ80">
        <f>YEAR(Table1[[#This Row],[Order Date]])</f>
        <v>2014</v>
      </c>
      <c r="AR80" t="str">
        <f>TEXT(Table1[[#This Row],[Order Date]],"mmmm")</f>
        <v>November</v>
      </c>
      <c r="AS80" t="str">
        <f>"Q"&amp;ROUNDUP(MONTH(Table1[[#This Row],[Order Date]])/3,0)</f>
        <v>Q4</v>
      </c>
      <c r="AT80">
        <f>IF(Table1[[#This Row],[Sales]]=0,0,Table1[[#This Row],[Profit]]/Table1[[#This Row],[Sales]])</f>
        <v>-0.75</v>
      </c>
    </row>
    <row r="81" spans="22:46" x14ac:dyDescent="0.3">
      <c r="V81">
        <v>80</v>
      </c>
      <c r="W81" t="s">
        <v>399</v>
      </c>
      <c r="X81" s="1">
        <v>42533</v>
      </c>
      <c r="Y81" t="s">
        <v>400</v>
      </c>
      <c r="Z81" t="s">
        <v>207</v>
      </c>
      <c r="AA81" t="s">
        <v>401</v>
      </c>
      <c r="AB81" t="s">
        <v>402</v>
      </c>
      <c r="AC81" t="s">
        <v>41</v>
      </c>
      <c r="AD81" t="s">
        <v>26</v>
      </c>
      <c r="AE81" t="s">
        <v>403</v>
      </c>
      <c r="AF81" t="s">
        <v>404</v>
      </c>
      <c r="AG81">
        <v>35601</v>
      </c>
      <c r="AH81" t="s">
        <v>29</v>
      </c>
      <c r="AI81" t="s">
        <v>405</v>
      </c>
      <c r="AJ81" t="s">
        <v>46</v>
      </c>
      <c r="AK81" t="s">
        <v>80</v>
      </c>
      <c r="AL81" t="s">
        <v>406</v>
      </c>
      <c r="AM81">
        <v>208.16</v>
      </c>
      <c r="AN81">
        <v>1</v>
      </c>
      <c r="AO81">
        <v>0</v>
      </c>
      <c r="AP81">
        <v>56.203200000000002</v>
      </c>
      <c r="AQ81">
        <f>YEAR(Table1[[#This Row],[Order Date]])</f>
        <v>2016</v>
      </c>
      <c r="AR81" t="str">
        <f>TEXT(Table1[[#This Row],[Order Date]],"mmmm")</f>
        <v>June</v>
      </c>
      <c r="AS81" t="str">
        <f>"Q"&amp;ROUNDUP(MONTH(Table1[[#This Row],[Order Date]])/3,0)</f>
        <v>Q2</v>
      </c>
      <c r="AT81">
        <f>IF(Table1[[#This Row],[Sales]]=0,0,Table1[[#This Row],[Profit]]/Table1[[#This Row],[Sales]])</f>
        <v>0.27</v>
      </c>
    </row>
    <row r="82" spans="22:46" x14ac:dyDescent="0.3">
      <c r="V82">
        <v>81</v>
      </c>
      <c r="W82" t="s">
        <v>399</v>
      </c>
      <c r="X82" s="1">
        <v>42533</v>
      </c>
      <c r="Y82" t="s">
        <v>400</v>
      </c>
      <c r="Z82" t="s">
        <v>207</v>
      </c>
      <c r="AA82" t="s">
        <v>401</v>
      </c>
      <c r="AB82" t="s">
        <v>402</v>
      </c>
      <c r="AC82" t="s">
        <v>41</v>
      </c>
      <c r="AD82" t="s">
        <v>26</v>
      </c>
      <c r="AE82" t="s">
        <v>403</v>
      </c>
      <c r="AF82" t="s">
        <v>404</v>
      </c>
      <c r="AG82">
        <v>35601</v>
      </c>
      <c r="AH82" t="s">
        <v>29</v>
      </c>
      <c r="AI82" t="s">
        <v>407</v>
      </c>
      <c r="AJ82" t="s">
        <v>46</v>
      </c>
      <c r="AK82" t="s">
        <v>77</v>
      </c>
      <c r="AL82" t="s">
        <v>408</v>
      </c>
      <c r="AM82">
        <v>16.739999999999998</v>
      </c>
      <c r="AN82">
        <v>3</v>
      </c>
      <c r="AO82">
        <v>0</v>
      </c>
      <c r="AP82">
        <v>8.0351999999999997</v>
      </c>
      <c r="AQ82">
        <f>YEAR(Table1[[#This Row],[Order Date]])</f>
        <v>2016</v>
      </c>
      <c r="AR82" t="str">
        <f>TEXT(Table1[[#This Row],[Order Date]],"mmmm")</f>
        <v>June</v>
      </c>
      <c r="AS82" t="str">
        <f>"Q"&amp;ROUNDUP(MONTH(Table1[[#This Row],[Order Date]])/3,0)</f>
        <v>Q2</v>
      </c>
      <c r="AT82">
        <f>IF(Table1[[#This Row],[Sales]]=0,0,Table1[[#This Row],[Profit]]/Table1[[#This Row],[Sales]])</f>
        <v>0.48000000000000004</v>
      </c>
    </row>
    <row r="83" spans="22:46" x14ac:dyDescent="0.3">
      <c r="V83">
        <v>82</v>
      </c>
      <c r="W83" t="s">
        <v>409</v>
      </c>
      <c r="X83" s="1">
        <v>41924</v>
      </c>
      <c r="Y83" t="s">
        <v>410</v>
      </c>
      <c r="Z83" t="s">
        <v>51</v>
      </c>
      <c r="AA83" t="s">
        <v>411</v>
      </c>
      <c r="AB83" t="s">
        <v>412</v>
      </c>
      <c r="AC83" t="s">
        <v>25</v>
      </c>
      <c r="AD83" t="s">
        <v>26</v>
      </c>
      <c r="AE83" t="s">
        <v>136</v>
      </c>
      <c r="AF83" t="s">
        <v>43</v>
      </c>
      <c r="AG83">
        <v>94122</v>
      </c>
      <c r="AH83" t="s">
        <v>44</v>
      </c>
      <c r="AI83" t="s">
        <v>413</v>
      </c>
      <c r="AJ83" t="s">
        <v>46</v>
      </c>
      <c r="AK83" t="s">
        <v>70</v>
      </c>
      <c r="AL83" t="s">
        <v>414</v>
      </c>
      <c r="AM83">
        <v>14.9</v>
      </c>
      <c r="AN83">
        <v>5</v>
      </c>
      <c r="AO83">
        <v>0</v>
      </c>
      <c r="AP83">
        <v>4.1719999999999997</v>
      </c>
      <c r="AQ83">
        <f>YEAR(Table1[[#This Row],[Order Date]])</f>
        <v>2014</v>
      </c>
      <c r="AR83" t="str">
        <f>TEXT(Table1[[#This Row],[Order Date]],"mmmm")</f>
        <v>October</v>
      </c>
      <c r="AS83" t="str">
        <f>"Q"&amp;ROUNDUP(MONTH(Table1[[#This Row],[Order Date]])/3,0)</f>
        <v>Q4</v>
      </c>
      <c r="AT83">
        <f>IF(Table1[[#This Row],[Sales]]=0,0,Table1[[#This Row],[Profit]]/Table1[[#This Row],[Sales]])</f>
        <v>0.27999999999999997</v>
      </c>
    </row>
    <row r="84" spans="22:46" x14ac:dyDescent="0.3">
      <c r="V84">
        <v>83</v>
      </c>
      <c r="W84" t="s">
        <v>409</v>
      </c>
      <c r="X84" s="1">
        <v>41924</v>
      </c>
      <c r="Y84" t="s">
        <v>410</v>
      </c>
      <c r="Z84" t="s">
        <v>51</v>
      </c>
      <c r="AA84" t="s">
        <v>411</v>
      </c>
      <c r="AB84" t="s">
        <v>412</v>
      </c>
      <c r="AC84" t="s">
        <v>25</v>
      </c>
      <c r="AD84" t="s">
        <v>26</v>
      </c>
      <c r="AE84" t="s">
        <v>136</v>
      </c>
      <c r="AF84" t="s">
        <v>43</v>
      </c>
      <c r="AG84">
        <v>94122</v>
      </c>
      <c r="AH84" t="s">
        <v>44</v>
      </c>
      <c r="AI84" t="s">
        <v>415</v>
      </c>
      <c r="AJ84" t="s">
        <v>46</v>
      </c>
      <c r="AK84" t="s">
        <v>60</v>
      </c>
      <c r="AL84" t="s">
        <v>416</v>
      </c>
      <c r="AM84">
        <v>21.39</v>
      </c>
      <c r="AN84">
        <v>1</v>
      </c>
      <c r="AO84">
        <v>0</v>
      </c>
      <c r="AP84">
        <v>6.2031000000000001</v>
      </c>
      <c r="AQ84">
        <f>YEAR(Table1[[#This Row],[Order Date]])</f>
        <v>2014</v>
      </c>
      <c r="AR84" t="str">
        <f>TEXT(Table1[[#This Row],[Order Date]],"mmmm")</f>
        <v>October</v>
      </c>
      <c r="AS84" t="str">
        <f>"Q"&amp;ROUNDUP(MONTH(Table1[[#This Row],[Order Date]])/3,0)</f>
        <v>Q4</v>
      </c>
      <c r="AT84">
        <f>IF(Table1[[#This Row],[Sales]]=0,0,Table1[[#This Row],[Profit]]/Table1[[#This Row],[Sales]])</f>
        <v>0.28999999999999998</v>
      </c>
    </row>
    <row r="85" spans="22:46" x14ac:dyDescent="0.3">
      <c r="V85">
        <v>84</v>
      </c>
      <c r="W85" t="s">
        <v>417</v>
      </c>
      <c r="X85" s="1">
        <v>42250</v>
      </c>
      <c r="Y85" s="1">
        <v>42225</v>
      </c>
      <c r="Z85" t="s">
        <v>51</v>
      </c>
      <c r="AA85" t="s">
        <v>418</v>
      </c>
      <c r="AB85" t="s">
        <v>419</v>
      </c>
      <c r="AC85" t="s">
        <v>41</v>
      </c>
      <c r="AD85" t="s">
        <v>26</v>
      </c>
      <c r="AE85" t="s">
        <v>420</v>
      </c>
      <c r="AF85" t="s">
        <v>92</v>
      </c>
      <c r="AG85">
        <v>27707</v>
      </c>
      <c r="AH85" t="s">
        <v>29</v>
      </c>
      <c r="AI85" t="s">
        <v>421</v>
      </c>
      <c r="AJ85" t="s">
        <v>46</v>
      </c>
      <c r="AK85" t="s">
        <v>190</v>
      </c>
      <c r="AL85" t="s">
        <v>422</v>
      </c>
      <c r="AM85">
        <v>200.98400000000001</v>
      </c>
      <c r="AN85">
        <v>7</v>
      </c>
      <c r="AO85">
        <v>0.2</v>
      </c>
      <c r="AP85">
        <v>62.807499999999997</v>
      </c>
      <c r="AQ85">
        <f>YEAR(Table1[[#This Row],[Order Date]])</f>
        <v>2015</v>
      </c>
      <c r="AR85" t="str">
        <f>TEXT(Table1[[#This Row],[Order Date]],"mmmm")</f>
        <v>September</v>
      </c>
      <c r="AS85" t="str">
        <f>"Q"&amp;ROUNDUP(MONTH(Table1[[#This Row],[Order Date]])/3,0)</f>
        <v>Q3</v>
      </c>
      <c r="AT85">
        <f>IF(Table1[[#This Row],[Sales]]=0,0,Table1[[#This Row],[Profit]]/Table1[[#This Row],[Sales]])</f>
        <v>0.3125</v>
      </c>
    </row>
    <row r="86" spans="22:46" x14ac:dyDescent="0.3">
      <c r="V86">
        <v>85</v>
      </c>
      <c r="W86" t="s">
        <v>423</v>
      </c>
      <c r="X86" s="1">
        <v>43052</v>
      </c>
      <c r="Y86" t="s">
        <v>425</v>
      </c>
      <c r="Z86" t="s">
        <v>207</v>
      </c>
      <c r="AA86" t="s">
        <v>426</v>
      </c>
      <c r="AB86" t="s">
        <v>427</v>
      </c>
      <c r="AC86" t="s">
        <v>108</v>
      </c>
      <c r="AD86" t="s">
        <v>26</v>
      </c>
      <c r="AE86" t="s">
        <v>342</v>
      </c>
      <c r="AF86" t="s">
        <v>233</v>
      </c>
      <c r="AG86">
        <v>60623</v>
      </c>
      <c r="AH86" t="s">
        <v>111</v>
      </c>
      <c r="AI86" t="s">
        <v>428</v>
      </c>
      <c r="AJ86" t="s">
        <v>46</v>
      </c>
      <c r="AK86" t="s">
        <v>60</v>
      </c>
      <c r="AL86" t="s">
        <v>429</v>
      </c>
      <c r="AM86">
        <v>230.376</v>
      </c>
      <c r="AN86">
        <v>3</v>
      </c>
      <c r="AO86">
        <v>0.2</v>
      </c>
      <c r="AP86">
        <v>-48.954900000000002</v>
      </c>
      <c r="AQ86">
        <f>YEAR(Table1[[#This Row],[Order Date]])</f>
        <v>2017</v>
      </c>
      <c r="AR86" t="str">
        <f>TEXT(Table1[[#This Row],[Order Date]],"mmmm")</f>
        <v>November</v>
      </c>
      <c r="AS86" t="str">
        <f>"Q"&amp;ROUNDUP(MONTH(Table1[[#This Row],[Order Date]])/3,0)</f>
        <v>Q4</v>
      </c>
      <c r="AT86">
        <f>IF(Table1[[#This Row],[Sales]]=0,0,Table1[[#This Row],[Profit]]/Table1[[#This Row],[Sales]])</f>
        <v>-0.21249999999999999</v>
      </c>
    </row>
    <row r="87" spans="22:46" x14ac:dyDescent="0.3">
      <c r="V87">
        <v>86</v>
      </c>
      <c r="W87" t="s">
        <v>430</v>
      </c>
      <c r="X87" s="1">
        <v>42883</v>
      </c>
      <c r="Y87" t="s">
        <v>431</v>
      </c>
      <c r="Z87" t="s">
        <v>22</v>
      </c>
      <c r="AA87" t="s">
        <v>264</v>
      </c>
      <c r="AB87" t="s">
        <v>265</v>
      </c>
      <c r="AC87" t="s">
        <v>25</v>
      </c>
      <c r="AD87" t="s">
        <v>26</v>
      </c>
      <c r="AE87" t="s">
        <v>432</v>
      </c>
      <c r="AF87" t="s">
        <v>433</v>
      </c>
      <c r="AG87">
        <v>29203</v>
      </c>
      <c r="AH87" t="s">
        <v>29</v>
      </c>
      <c r="AI87" t="s">
        <v>434</v>
      </c>
      <c r="AJ87" t="s">
        <v>31</v>
      </c>
      <c r="AK87" t="s">
        <v>35</v>
      </c>
      <c r="AL87" t="s">
        <v>435</v>
      </c>
      <c r="AM87">
        <v>301.95999999999998</v>
      </c>
      <c r="AN87">
        <v>2</v>
      </c>
      <c r="AO87">
        <v>0</v>
      </c>
      <c r="AP87">
        <v>33.215600000000002</v>
      </c>
      <c r="AQ87">
        <f>YEAR(Table1[[#This Row],[Order Date]])</f>
        <v>2017</v>
      </c>
      <c r="AR87" t="str">
        <f>TEXT(Table1[[#This Row],[Order Date]],"mmmm")</f>
        <v>May</v>
      </c>
      <c r="AS87" t="str">
        <f>"Q"&amp;ROUNDUP(MONTH(Table1[[#This Row],[Order Date]])/3,0)</f>
        <v>Q2</v>
      </c>
      <c r="AT87">
        <f>IF(Table1[[#This Row],[Sales]]=0,0,Table1[[#This Row],[Profit]]/Table1[[#This Row],[Sales]])</f>
        <v>0.11000000000000001</v>
      </c>
    </row>
    <row r="88" spans="22:46" x14ac:dyDescent="0.3">
      <c r="V88">
        <v>87</v>
      </c>
      <c r="W88" t="s">
        <v>436</v>
      </c>
      <c r="X88" s="1">
        <v>43034</v>
      </c>
      <c r="Y88" s="1">
        <v>42777</v>
      </c>
      <c r="Z88" t="s">
        <v>51</v>
      </c>
      <c r="AA88" t="s">
        <v>438</v>
      </c>
      <c r="AB88" t="s">
        <v>439</v>
      </c>
      <c r="AC88" t="s">
        <v>25</v>
      </c>
      <c r="AD88" t="s">
        <v>26</v>
      </c>
      <c r="AE88" t="s">
        <v>440</v>
      </c>
      <c r="AF88" t="s">
        <v>256</v>
      </c>
      <c r="AG88">
        <v>55901</v>
      </c>
      <c r="AH88" t="s">
        <v>111</v>
      </c>
      <c r="AI88" t="s">
        <v>441</v>
      </c>
      <c r="AJ88" t="s">
        <v>73</v>
      </c>
      <c r="AK88" t="s">
        <v>176</v>
      </c>
      <c r="AL88" t="s">
        <v>442</v>
      </c>
      <c r="AM88">
        <v>19.989999999999998</v>
      </c>
      <c r="AN88">
        <v>1</v>
      </c>
      <c r="AO88">
        <v>0</v>
      </c>
      <c r="AP88">
        <v>6.7965999999999998</v>
      </c>
      <c r="AQ88">
        <f>YEAR(Table1[[#This Row],[Order Date]])</f>
        <v>2017</v>
      </c>
      <c r="AR88" t="str">
        <f>TEXT(Table1[[#This Row],[Order Date]],"mmmm")</f>
        <v>October</v>
      </c>
      <c r="AS88" t="str">
        <f>"Q"&amp;ROUNDUP(MONTH(Table1[[#This Row],[Order Date]])/3,0)</f>
        <v>Q4</v>
      </c>
      <c r="AT88">
        <f>IF(Table1[[#This Row],[Sales]]=0,0,Table1[[#This Row],[Profit]]/Table1[[#This Row],[Sales]])</f>
        <v>0.34</v>
      </c>
    </row>
    <row r="89" spans="22:46" x14ac:dyDescent="0.3">
      <c r="V89">
        <v>88</v>
      </c>
      <c r="W89" t="s">
        <v>436</v>
      </c>
      <c r="X89" s="1">
        <v>43034</v>
      </c>
      <c r="Y89" s="1">
        <v>42777</v>
      </c>
      <c r="Z89" t="s">
        <v>51</v>
      </c>
      <c r="AA89" t="s">
        <v>438</v>
      </c>
      <c r="AB89" t="s">
        <v>439</v>
      </c>
      <c r="AC89" t="s">
        <v>25</v>
      </c>
      <c r="AD89" t="s">
        <v>26</v>
      </c>
      <c r="AE89" t="s">
        <v>440</v>
      </c>
      <c r="AF89" t="s">
        <v>256</v>
      </c>
      <c r="AG89">
        <v>55901</v>
      </c>
      <c r="AH89" t="s">
        <v>111</v>
      </c>
      <c r="AI89" t="s">
        <v>443</v>
      </c>
      <c r="AJ89" t="s">
        <v>46</v>
      </c>
      <c r="AK89" t="s">
        <v>47</v>
      </c>
      <c r="AL89" t="s">
        <v>444</v>
      </c>
      <c r="AM89">
        <v>6.16</v>
      </c>
      <c r="AN89">
        <v>2</v>
      </c>
      <c r="AO89">
        <v>0</v>
      </c>
      <c r="AP89">
        <v>2.9567999999999999</v>
      </c>
      <c r="AQ89">
        <f>YEAR(Table1[[#This Row],[Order Date]])</f>
        <v>2017</v>
      </c>
      <c r="AR89" t="str">
        <f>TEXT(Table1[[#This Row],[Order Date]],"mmmm")</f>
        <v>October</v>
      </c>
      <c r="AS89" t="str">
        <f>"Q"&amp;ROUNDUP(MONTH(Table1[[#This Row],[Order Date]])/3,0)</f>
        <v>Q4</v>
      </c>
      <c r="AT89">
        <f>IF(Table1[[#This Row],[Sales]]=0,0,Table1[[#This Row],[Profit]]/Table1[[#This Row],[Sales]])</f>
        <v>0.48</v>
      </c>
    </row>
    <row r="90" spans="22:46" x14ac:dyDescent="0.3">
      <c r="V90">
        <v>89</v>
      </c>
      <c r="W90" t="s">
        <v>445</v>
      </c>
      <c r="X90" s="1">
        <v>42465</v>
      </c>
      <c r="Y90" s="1">
        <v>42647</v>
      </c>
      <c r="Z90" t="s">
        <v>22</v>
      </c>
      <c r="AA90" t="s">
        <v>446</v>
      </c>
      <c r="AB90" t="s">
        <v>447</v>
      </c>
      <c r="AC90" t="s">
        <v>108</v>
      </c>
      <c r="AD90" t="s">
        <v>26</v>
      </c>
      <c r="AE90" t="s">
        <v>203</v>
      </c>
      <c r="AF90" t="s">
        <v>110</v>
      </c>
      <c r="AG90">
        <v>77095</v>
      </c>
      <c r="AH90" t="s">
        <v>111</v>
      </c>
      <c r="AI90" t="s">
        <v>448</v>
      </c>
      <c r="AJ90" t="s">
        <v>46</v>
      </c>
      <c r="AK90" t="s">
        <v>60</v>
      </c>
      <c r="AL90" t="s">
        <v>449</v>
      </c>
      <c r="AM90">
        <v>158.36799999999999</v>
      </c>
      <c r="AN90">
        <v>7</v>
      </c>
      <c r="AO90">
        <v>0.2</v>
      </c>
      <c r="AP90">
        <v>13.857200000000001</v>
      </c>
      <c r="AQ90">
        <f>YEAR(Table1[[#This Row],[Order Date]])</f>
        <v>2016</v>
      </c>
      <c r="AR90" t="str">
        <f>TEXT(Table1[[#This Row],[Order Date]],"mmmm")</f>
        <v>April</v>
      </c>
      <c r="AS90" t="str">
        <f>"Q"&amp;ROUNDUP(MONTH(Table1[[#This Row],[Order Date]])/3,0)</f>
        <v>Q2</v>
      </c>
      <c r="AT90">
        <f>IF(Table1[[#This Row],[Sales]]=0,0,Table1[[#This Row],[Profit]]/Table1[[#This Row],[Sales]])</f>
        <v>8.7500000000000008E-2</v>
      </c>
    </row>
    <row r="91" spans="22:46" x14ac:dyDescent="0.3">
      <c r="V91">
        <v>90</v>
      </c>
      <c r="W91" t="s">
        <v>450</v>
      </c>
      <c r="X91" s="1">
        <v>42630</v>
      </c>
      <c r="Y91" t="s">
        <v>452</v>
      </c>
      <c r="Z91" t="s">
        <v>51</v>
      </c>
      <c r="AA91" t="s">
        <v>453</v>
      </c>
      <c r="AB91" t="s">
        <v>454</v>
      </c>
      <c r="AC91" t="s">
        <v>41</v>
      </c>
      <c r="AD91" t="s">
        <v>26</v>
      </c>
      <c r="AE91" t="s">
        <v>42</v>
      </c>
      <c r="AF91" t="s">
        <v>43</v>
      </c>
      <c r="AG91">
        <v>90036</v>
      </c>
      <c r="AH91" t="s">
        <v>44</v>
      </c>
      <c r="AI91" t="s">
        <v>455</v>
      </c>
      <c r="AJ91" t="s">
        <v>46</v>
      </c>
      <c r="AK91" t="s">
        <v>70</v>
      </c>
      <c r="AL91" t="s">
        <v>456</v>
      </c>
      <c r="AM91">
        <v>20.100000000000001</v>
      </c>
      <c r="AN91">
        <v>3</v>
      </c>
      <c r="AO91">
        <v>0</v>
      </c>
      <c r="AP91">
        <v>6.633</v>
      </c>
      <c r="AQ91">
        <f>YEAR(Table1[[#This Row],[Order Date]])</f>
        <v>2016</v>
      </c>
      <c r="AR91" t="str">
        <f>TEXT(Table1[[#This Row],[Order Date]],"mmmm")</f>
        <v>September</v>
      </c>
      <c r="AS91" t="str">
        <f>"Q"&amp;ROUNDUP(MONTH(Table1[[#This Row],[Order Date]])/3,0)</f>
        <v>Q3</v>
      </c>
      <c r="AT91">
        <f>IF(Table1[[#This Row],[Sales]]=0,0,Table1[[#This Row],[Profit]]/Table1[[#This Row],[Sales]])</f>
        <v>0.32999999999999996</v>
      </c>
    </row>
    <row r="92" spans="22:46" x14ac:dyDescent="0.3">
      <c r="V92">
        <v>91</v>
      </c>
      <c r="W92" t="s">
        <v>450</v>
      </c>
      <c r="X92" s="1">
        <v>42630</v>
      </c>
      <c r="Y92" t="s">
        <v>452</v>
      </c>
      <c r="Z92" t="s">
        <v>51</v>
      </c>
      <c r="AA92" t="s">
        <v>453</v>
      </c>
      <c r="AB92" t="s">
        <v>454</v>
      </c>
      <c r="AC92" t="s">
        <v>41</v>
      </c>
      <c r="AD92" t="s">
        <v>26</v>
      </c>
      <c r="AE92" t="s">
        <v>42</v>
      </c>
      <c r="AF92" t="s">
        <v>43</v>
      </c>
      <c r="AG92">
        <v>90036</v>
      </c>
      <c r="AH92" t="s">
        <v>44</v>
      </c>
      <c r="AI92" t="s">
        <v>234</v>
      </c>
      <c r="AJ92" t="s">
        <v>73</v>
      </c>
      <c r="AK92" t="s">
        <v>74</v>
      </c>
      <c r="AL92" t="s">
        <v>235</v>
      </c>
      <c r="AM92">
        <v>73.584000000000003</v>
      </c>
      <c r="AN92">
        <v>2</v>
      </c>
      <c r="AO92">
        <v>0.2</v>
      </c>
      <c r="AP92">
        <v>8.2782</v>
      </c>
      <c r="AQ92">
        <f>YEAR(Table1[[#This Row],[Order Date]])</f>
        <v>2016</v>
      </c>
      <c r="AR92" t="str">
        <f>TEXT(Table1[[#This Row],[Order Date]],"mmmm")</f>
        <v>September</v>
      </c>
      <c r="AS92" t="str">
        <f>"Q"&amp;ROUNDUP(MONTH(Table1[[#This Row],[Order Date]])/3,0)</f>
        <v>Q3</v>
      </c>
      <c r="AT92">
        <f>IF(Table1[[#This Row],[Sales]]=0,0,Table1[[#This Row],[Profit]]/Table1[[#This Row],[Sales]])</f>
        <v>0.11249999999999999</v>
      </c>
    </row>
    <row r="93" spans="22:46" x14ac:dyDescent="0.3">
      <c r="V93">
        <v>92</v>
      </c>
      <c r="W93" t="s">
        <v>450</v>
      </c>
      <c r="X93" s="1">
        <v>42630</v>
      </c>
      <c r="Y93" t="s">
        <v>452</v>
      </c>
      <c r="Z93" t="s">
        <v>51</v>
      </c>
      <c r="AA93" t="s">
        <v>453</v>
      </c>
      <c r="AB93" t="s">
        <v>454</v>
      </c>
      <c r="AC93" t="s">
        <v>41</v>
      </c>
      <c r="AD93" t="s">
        <v>26</v>
      </c>
      <c r="AE93" t="s">
        <v>42</v>
      </c>
      <c r="AF93" t="s">
        <v>43</v>
      </c>
      <c r="AG93">
        <v>90036</v>
      </c>
      <c r="AH93" t="s">
        <v>44</v>
      </c>
      <c r="AI93" t="s">
        <v>457</v>
      </c>
      <c r="AJ93" t="s">
        <v>46</v>
      </c>
      <c r="AK93" t="s">
        <v>94</v>
      </c>
      <c r="AL93" t="s">
        <v>458</v>
      </c>
      <c r="AM93">
        <v>6.48</v>
      </c>
      <c r="AN93">
        <v>1</v>
      </c>
      <c r="AO93">
        <v>0</v>
      </c>
      <c r="AP93">
        <v>3.1103999999999998</v>
      </c>
      <c r="AQ93">
        <f>YEAR(Table1[[#This Row],[Order Date]])</f>
        <v>2016</v>
      </c>
      <c r="AR93" t="str">
        <f>TEXT(Table1[[#This Row],[Order Date]],"mmmm")</f>
        <v>September</v>
      </c>
      <c r="AS93" t="str">
        <f>"Q"&amp;ROUNDUP(MONTH(Table1[[#This Row],[Order Date]])/3,0)</f>
        <v>Q3</v>
      </c>
      <c r="AT93">
        <f>IF(Table1[[#This Row],[Sales]]=0,0,Table1[[#This Row],[Profit]]/Table1[[#This Row],[Sales]])</f>
        <v>0.47999999999999993</v>
      </c>
    </row>
    <row r="94" spans="22:46" x14ac:dyDescent="0.3">
      <c r="V94">
        <v>93</v>
      </c>
      <c r="W94" t="s">
        <v>459</v>
      </c>
      <c r="X94" s="1">
        <v>42035</v>
      </c>
      <c r="Y94" s="1">
        <v>42126</v>
      </c>
      <c r="Z94" t="s">
        <v>22</v>
      </c>
      <c r="AA94" t="s">
        <v>461</v>
      </c>
      <c r="AB94" t="s">
        <v>462</v>
      </c>
      <c r="AC94" t="s">
        <v>25</v>
      </c>
      <c r="AD94" t="s">
        <v>26</v>
      </c>
      <c r="AE94" t="s">
        <v>463</v>
      </c>
      <c r="AF94" t="s">
        <v>256</v>
      </c>
      <c r="AG94">
        <v>55407</v>
      </c>
      <c r="AH94" t="s">
        <v>111</v>
      </c>
      <c r="AI94" t="s">
        <v>464</v>
      </c>
      <c r="AJ94" t="s">
        <v>46</v>
      </c>
      <c r="AK94" t="s">
        <v>94</v>
      </c>
      <c r="AL94" t="s">
        <v>465</v>
      </c>
      <c r="AM94">
        <v>12.96</v>
      </c>
      <c r="AN94">
        <v>2</v>
      </c>
      <c r="AO94">
        <v>0</v>
      </c>
      <c r="AP94">
        <v>6.2207999999999997</v>
      </c>
      <c r="AQ94">
        <f>YEAR(Table1[[#This Row],[Order Date]])</f>
        <v>2015</v>
      </c>
      <c r="AR94" t="str">
        <f>TEXT(Table1[[#This Row],[Order Date]],"mmmm")</f>
        <v>January</v>
      </c>
      <c r="AS94" t="str">
        <f>"Q"&amp;ROUNDUP(MONTH(Table1[[#This Row],[Order Date]])/3,0)</f>
        <v>Q1</v>
      </c>
      <c r="AT94">
        <f>IF(Table1[[#This Row],[Sales]]=0,0,Table1[[#This Row],[Profit]]/Table1[[#This Row],[Sales]])</f>
        <v>0.47999999999999993</v>
      </c>
    </row>
    <row r="95" spans="22:46" x14ac:dyDescent="0.3">
      <c r="V95">
        <v>94</v>
      </c>
      <c r="W95" t="s">
        <v>459</v>
      </c>
      <c r="X95" s="1">
        <v>42035</v>
      </c>
      <c r="Y95" s="1">
        <v>42126</v>
      </c>
      <c r="Z95" t="s">
        <v>22</v>
      </c>
      <c r="AA95" t="s">
        <v>461</v>
      </c>
      <c r="AB95" t="s">
        <v>462</v>
      </c>
      <c r="AC95" t="s">
        <v>25</v>
      </c>
      <c r="AD95" t="s">
        <v>26</v>
      </c>
      <c r="AE95" t="s">
        <v>463</v>
      </c>
      <c r="AF95" t="s">
        <v>256</v>
      </c>
      <c r="AG95">
        <v>55407</v>
      </c>
      <c r="AH95" t="s">
        <v>111</v>
      </c>
      <c r="AI95" t="s">
        <v>466</v>
      </c>
      <c r="AJ95" t="s">
        <v>31</v>
      </c>
      <c r="AK95" t="s">
        <v>67</v>
      </c>
      <c r="AL95" t="s">
        <v>467</v>
      </c>
      <c r="AM95">
        <v>53.34</v>
      </c>
      <c r="AN95">
        <v>3</v>
      </c>
      <c r="AO95">
        <v>0</v>
      </c>
      <c r="AP95">
        <v>16.535399999999999</v>
      </c>
      <c r="AQ95">
        <f>YEAR(Table1[[#This Row],[Order Date]])</f>
        <v>2015</v>
      </c>
      <c r="AR95" t="str">
        <f>TEXT(Table1[[#This Row],[Order Date]],"mmmm")</f>
        <v>January</v>
      </c>
      <c r="AS95" t="str">
        <f>"Q"&amp;ROUNDUP(MONTH(Table1[[#This Row],[Order Date]])/3,0)</f>
        <v>Q1</v>
      </c>
      <c r="AT95">
        <f>IF(Table1[[#This Row],[Sales]]=0,0,Table1[[#This Row],[Profit]]/Table1[[#This Row],[Sales]])</f>
        <v>0.30999999999999994</v>
      </c>
    </row>
    <row r="96" spans="22:46" x14ac:dyDescent="0.3">
      <c r="V96">
        <v>95</v>
      </c>
      <c r="W96" t="s">
        <v>459</v>
      </c>
      <c r="X96" s="1">
        <v>42035</v>
      </c>
      <c r="Y96" s="1">
        <v>42126</v>
      </c>
      <c r="Z96" t="s">
        <v>22</v>
      </c>
      <c r="AA96" t="s">
        <v>461</v>
      </c>
      <c r="AB96" t="s">
        <v>462</v>
      </c>
      <c r="AC96" t="s">
        <v>25</v>
      </c>
      <c r="AD96" t="s">
        <v>26</v>
      </c>
      <c r="AE96" t="s">
        <v>463</v>
      </c>
      <c r="AF96" t="s">
        <v>256</v>
      </c>
      <c r="AG96">
        <v>55407</v>
      </c>
      <c r="AH96" t="s">
        <v>111</v>
      </c>
      <c r="AI96" t="s">
        <v>468</v>
      </c>
      <c r="AJ96" t="s">
        <v>46</v>
      </c>
      <c r="AK96" t="s">
        <v>77</v>
      </c>
      <c r="AL96" t="s">
        <v>469</v>
      </c>
      <c r="AM96">
        <v>32.96</v>
      </c>
      <c r="AN96">
        <v>2</v>
      </c>
      <c r="AO96">
        <v>0</v>
      </c>
      <c r="AP96">
        <v>16.150400000000001</v>
      </c>
      <c r="AQ96">
        <f>YEAR(Table1[[#This Row],[Order Date]])</f>
        <v>2015</v>
      </c>
      <c r="AR96" t="str">
        <f>TEXT(Table1[[#This Row],[Order Date]],"mmmm")</f>
        <v>January</v>
      </c>
      <c r="AS96" t="str">
        <f>"Q"&amp;ROUNDUP(MONTH(Table1[[#This Row],[Order Date]])/3,0)</f>
        <v>Q1</v>
      </c>
      <c r="AT96">
        <f>IF(Table1[[#This Row],[Sales]]=0,0,Table1[[#This Row],[Profit]]/Table1[[#This Row],[Sales]])</f>
        <v>0.49000000000000005</v>
      </c>
    </row>
    <row r="97" spans="22:46" x14ac:dyDescent="0.3">
      <c r="V97">
        <v>96</v>
      </c>
      <c r="W97" t="s">
        <v>470</v>
      </c>
      <c r="X97" s="1">
        <v>43045</v>
      </c>
      <c r="Y97" s="1">
        <v>43080</v>
      </c>
      <c r="Z97" t="s">
        <v>51</v>
      </c>
      <c r="AA97" t="s">
        <v>471</v>
      </c>
      <c r="AB97" t="s">
        <v>472</v>
      </c>
      <c r="AC97" t="s">
        <v>108</v>
      </c>
      <c r="AD97" t="s">
        <v>26</v>
      </c>
      <c r="AE97" t="s">
        <v>473</v>
      </c>
      <c r="AF97" t="s">
        <v>474</v>
      </c>
      <c r="AG97">
        <v>97206</v>
      </c>
      <c r="AH97" t="s">
        <v>44</v>
      </c>
      <c r="AI97" t="s">
        <v>475</v>
      </c>
      <c r="AJ97" t="s">
        <v>46</v>
      </c>
      <c r="AK97" t="s">
        <v>77</v>
      </c>
      <c r="AL97" t="s">
        <v>476</v>
      </c>
      <c r="AM97">
        <v>5.6820000000000004</v>
      </c>
      <c r="AN97">
        <v>1</v>
      </c>
      <c r="AO97">
        <v>0.7</v>
      </c>
      <c r="AP97">
        <v>-3.7879999999999998</v>
      </c>
      <c r="AQ97">
        <f>YEAR(Table1[[#This Row],[Order Date]])</f>
        <v>2017</v>
      </c>
      <c r="AR97" t="str">
        <f>TEXT(Table1[[#This Row],[Order Date]],"mmmm")</f>
        <v>November</v>
      </c>
      <c r="AS97" t="str">
        <f>"Q"&amp;ROUNDUP(MONTH(Table1[[#This Row],[Order Date]])/3,0)</f>
        <v>Q4</v>
      </c>
      <c r="AT97">
        <f>IF(Table1[[#This Row],[Sales]]=0,0,Table1[[#This Row],[Profit]]/Table1[[#This Row],[Sales]])</f>
        <v>-0.66666666666666663</v>
      </c>
    </row>
    <row r="98" spans="22:46" x14ac:dyDescent="0.3">
      <c r="V98">
        <v>97</v>
      </c>
      <c r="W98" t="s">
        <v>477</v>
      </c>
      <c r="X98" s="1">
        <v>43048</v>
      </c>
      <c r="Y98" s="1">
        <v>43050</v>
      </c>
      <c r="Z98" t="s">
        <v>22</v>
      </c>
      <c r="AA98" t="s">
        <v>478</v>
      </c>
      <c r="AB98" t="s">
        <v>479</v>
      </c>
      <c r="AC98" t="s">
        <v>108</v>
      </c>
      <c r="AD98" t="s">
        <v>26</v>
      </c>
      <c r="AE98" t="s">
        <v>300</v>
      </c>
      <c r="AF98" t="s">
        <v>301</v>
      </c>
      <c r="AG98">
        <v>10009</v>
      </c>
      <c r="AH98" t="s">
        <v>160</v>
      </c>
      <c r="AI98" t="s">
        <v>480</v>
      </c>
      <c r="AJ98" t="s">
        <v>31</v>
      </c>
      <c r="AK98" t="s">
        <v>67</v>
      </c>
      <c r="AL98" t="s">
        <v>481</v>
      </c>
      <c r="AM98">
        <v>96.53</v>
      </c>
      <c r="AN98">
        <v>7</v>
      </c>
      <c r="AO98">
        <v>0</v>
      </c>
      <c r="AP98">
        <v>40.5426</v>
      </c>
      <c r="AQ98">
        <f>YEAR(Table1[[#This Row],[Order Date]])</f>
        <v>2017</v>
      </c>
      <c r="AR98" t="str">
        <f>TEXT(Table1[[#This Row],[Order Date]],"mmmm")</f>
        <v>November</v>
      </c>
      <c r="AS98" t="str">
        <f>"Q"&amp;ROUNDUP(MONTH(Table1[[#This Row],[Order Date]])/3,0)</f>
        <v>Q4</v>
      </c>
      <c r="AT98">
        <f>IF(Table1[[#This Row],[Sales]]=0,0,Table1[[#This Row],[Profit]]/Table1[[#This Row],[Sales]])</f>
        <v>0.42</v>
      </c>
    </row>
    <row r="99" spans="22:46" x14ac:dyDescent="0.3">
      <c r="V99">
        <v>98</v>
      </c>
      <c r="W99" t="s">
        <v>482</v>
      </c>
      <c r="X99" s="1">
        <v>42903</v>
      </c>
      <c r="Y99" t="s">
        <v>484</v>
      </c>
      <c r="Z99" t="s">
        <v>207</v>
      </c>
      <c r="AA99" t="s">
        <v>485</v>
      </c>
      <c r="AB99" t="s">
        <v>486</v>
      </c>
      <c r="AC99" t="s">
        <v>25</v>
      </c>
      <c r="AD99" t="s">
        <v>26</v>
      </c>
      <c r="AE99" t="s">
        <v>136</v>
      </c>
      <c r="AF99" t="s">
        <v>43</v>
      </c>
      <c r="AG99">
        <v>94122</v>
      </c>
      <c r="AH99" t="s">
        <v>44</v>
      </c>
      <c r="AI99" t="s">
        <v>487</v>
      </c>
      <c r="AJ99" t="s">
        <v>46</v>
      </c>
      <c r="AK99" t="s">
        <v>77</v>
      </c>
      <c r="AL99" t="s">
        <v>488</v>
      </c>
      <c r="AM99">
        <v>51.311999999999998</v>
      </c>
      <c r="AN99">
        <v>3</v>
      </c>
      <c r="AO99">
        <v>0.2</v>
      </c>
      <c r="AP99">
        <v>17.959199999999999</v>
      </c>
      <c r="AQ99">
        <f>YEAR(Table1[[#This Row],[Order Date]])</f>
        <v>2017</v>
      </c>
      <c r="AR99" t="str">
        <f>TEXT(Table1[[#This Row],[Order Date]],"mmmm")</f>
        <v>June</v>
      </c>
      <c r="AS99" t="str">
        <f>"Q"&amp;ROUNDUP(MONTH(Table1[[#This Row],[Order Date]])/3,0)</f>
        <v>Q2</v>
      </c>
      <c r="AT99">
        <f>IF(Table1[[#This Row],[Sales]]=0,0,Table1[[#This Row],[Profit]]/Table1[[#This Row],[Sales]])</f>
        <v>0.35</v>
      </c>
    </row>
    <row r="100" spans="22:46" x14ac:dyDescent="0.3">
      <c r="V100">
        <v>99</v>
      </c>
      <c r="W100" t="s">
        <v>489</v>
      </c>
      <c r="X100" s="1">
        <v>42619</v>
      </c>
      <c r="Y100" s="1">
        <v>42683</v>
      </c>
      <c r="Z100" t="s">
        <v>51</v>
      </c>
      <c r="AA100" t="s">
        <v>490</v>
      </c>
      <c r="AB100" t="s">
        <v>491</v>
      </c>
      <c r="AC100" t="s">
        <v>41</v>
      </c>
      <c r="AD100" t="s">
        <v>26</v>
      </c>
      <c r="AE100" t="s">
        <v>492</v>
      </c>
      <c r="AF100" t="s">
        <v>256</v>
      </c>
      <c r="AG100">
        <v>55106</v>
      </c>
      <c r="AH100" t="s">
        <v>111</v>
      </c>
      <c r="AI100" t="s">
        <v>493</v>
      </c>
      <c r="AJ100" t="s">
        <v>46</v>
      </c>
      <c r="AK100" t="s">
        <v>80</v>
      </c>
      <c r="AL100" t="s">
        <v>494</v>
      </c>
      <c r="AM100">
        <v>77.88</v>
      </c>
      <c r="AN100">
        <v>6</v>
      </c>
      <c r="AO100">
        <v>0</v>
      </c>
      <c r="AP100">
        <v>22.5852</v>
      </c>
      <c r="AQ100">
        <f>YEAR(Table1[[#This Row],[Order Date]])</f>
        <v>2016</v>
      </c>
      <c r="AR100" t="str">
        <f>TEXT(Table1[[#This Row],[Order Date]],"mmmm")</f>
        <v>September</v>
      </c>
      <c r="AS100" t="str">
        <f>"Q"&amp;ROUNDUP(MONTH(Table1[[#This Row],[Order Date]])/3,0)</f>
        <v>Q3</v>
      </c>
      <c r="AT100">
        <f>IF(Table1[[#This Row],[Sales]]=0,0,Table1[[#This Row],[Profit]]/Table1[[#This Row],[Sales]])</f>
        <v>0.29000000000000004</v>
      </c>
    </row>
    <row r="101" spans="22:46" x14ac:dyDescent="0.3">
      <c r="V101">
        <v>100</v>
      </c>
      <c r="W101" t="s">
        <v>495</v>
      </c>
      <c r="X101" s="1">
        <v>42611</v>
      </c>
      <c r="Y101" s="1">
        <v>42409</v>
      </c>
      <c r="Z101" t="s">
        <v>51</v>
      </c>
      <c r="AA101" t="s">
        <v>497</v>
      </c>
      <c r="AB101" t="s">
        <v>498</v>
      </c>
      <c r="AC101" t="s">
        <v>108</v>
      </c>
      <c r="AD101" t="s">
        <v>26</v>
      </c>
      <c r="AE101" t="s">
        <v>342</v>
      </c>
      <c r="AF101" t="s">
        <v>233</v>
      </c>
      <c r="AG101">
        <v>60610</v>
      </c>
      <c r="AH101" t="s">
        <v>111</v>
      </c>
      <c r="AI101" t="s">
        <v>499</v>
      </c>
      <c r="AJ101" t="s">
        <v>46</v>
      </c>
      <c r="AK101" t="s">
        <v>94</v>
      </c>
      <c r="AL101" t="s">
        <v>500</v>
      </c>
      <c r="AM101">
        <v>64.623999999999995</v>
      </c>
      <c r="AN101">
        <v>7</v>
      </c>
      <c r="AO101">
        <v>0.2</v>
      </c>
      <c r="AP101">
        <v>22.618400000000001</v>
      </c>
      <c r="AQ101">
        <f>YEAR(Table1[[#This Row],[Order Date]])</f>
        <v>2016</v>
      </c>
      <c r="AR101" t="str">
        <f>TEXT(Table1[[#This Row],[Order Date]],"mmmm")</f>
        <v>August</v>
      </c>
      <c r="AS101" t="str">
        <f>"Q"&amp;ROUNDUP(MONTH(Table1[[#This Row],[Order Date]])/3,0)</f>
        <v>Q3</v>
      </c>
      <c r="AT101">
        <f>IF(Table1[[#This Row],[Sales]]=0,0,Table1[[#This Row],[Profit]]/Table1[[#This Row],[Sales]])</f>
        <v>0.35000000000000003</v>
      </c>
    </row>
    <row r="102" spans="22:46" x14ac:dyDescent="0.3">
      <c r="V102">
        <v>101</v>
      </c>
      <c r="W102" t="s">
        <v>495</v>
      </c>
      <c r="X102" s="1">
        <v>42611</v>
      </c>
      <c r="Y102" s="1">
        <v>42409</v>
      </c>
      <c r="Z102" t="s">
        <v>51</v>
      </c>
      <c r="AA102" t="s">
        <v>497</v>
      </c>
      <c r="AB102" t="s">
        <v>498</v>
      </c>
      <c r="AC102" t="s">
        <v>108</v>
      </c>
      <c r="AD102" t="s">
        <v>26</v>
      </c>
      <c r="AE102" t="s">
        <v>342</v>
      </c>
      <c r="AF102" t="s">
        <v>233</v>
      </c>
      <c r="AG102">
        <v>60610</v>
      </c>
      <c r="AH102" t="s">
        <v>111</v>
      </c>
      <c r="AI102" t="s">
        <v>501</v>
      </c>
      <c r="AJ102" t="s">
        <v>73</v>
      </c>
      <c r="AK102" t="s">
        <v>176</v>
      </c>
      <c r="AL102" t="s">
        <v>502</v>
      </c>
      <c r="AM102">
        <v>95.975999999999999</v>
      </c>
      <c r="AN102">
        <v>3</v>
      </c>
      <c r="AO102">
        <v>0.2</v>
      </c>
      <c r="AP102">
        <v>-10.7973</v>
      </c>
      <c r="AQ102">
        <f>YEAR(Table1[[#This Row],[Order Date]])</f>
        <v>2016</v>
      </c>
      <c r="AR102" t="str">
        <f>TEXT(Table1[[#This Row],[Order Date]],"mmmm")</f>
        <v>August</v>
      </c>
      <c r="AS102" t="str">
        <f>"Q"&amp;ROUNDUP(MONTH(Table1[[#This Row],[Order Date]])/3,0)</f>
        <v>Q3</v>
      </c>
      <c r="AT102">
        <f>IF(Table1[[#This Row],[Sales]]=0,0,Table1[[#This Row],[Profit]]/Table1[[#This Row],[Sales]])</f>
        <v>-0.1125</v>
      </c>
    </row>
    <row r="103" spans="22:46" x14ac:dyDescent="0.3">
      <c r="V103">
        <v>102</v>
      </c>
      <c r="W103" t="s">
        <v>495</v>
      </c>
      <c r="X103" s="1">
        <v>42611</v>
      </c>
      <c r="Y103" s="1">
        <v>42409</v>
      </c>
      <c r="Z103" t="s">
        <v>51</v>
      </c>
      <c r="AA103" t="s">
        <v>497</v>
      </c>
      <c r="AB103" t="s">
        <v>498</v>
      </c>
      <c r="AC103" t="s">
        <v>108</v>
      </c>
      <c r="AD103" t="s">
        <v>26</v>
      </c>
      <c r="AE103" t="s">
        <v>342</v>
      </c>
      <c r="AF103" t="s">
        <v>233</v>
      </c>
      <c r="AG103">
        <v>60610</v>
      </c>
      <c r="AH103" t="s">
        <v>111</v>
      </c>
      <c r="AI103" t="s">
        <v>503</v>
      </c>
      <c r="AJ103" t="s">
        <v>46</v>
      </c>
      <c r="AK103" t="s">
        <v>77</v>
      </c>
      <c r="AL103" t="s">
        <v>504</v>
      </c>
      <c r="AM103">
        <v>1.788</v>
      </c>
      <c r="AN103">
        <v>3</v>
      </c>
      <c r="AO103">
        <v>0.8</v>
      </c>
      <c r="AP103">
        <v>-3.0396000000000001</v>
      </c>
      <c r="AQ103">
        <f>YEAR(Table1[[#This Row],[Order Date]])</f>
        <v>2016</v>
      </c>
      <c r="AR103" t="str">
        <f>TEXT(Table1[[#This Row],[Order Date]],"mmmm")</f>
        <v>August</v>
      </c>
      <c r="AS103" t="str">
        <f>"Q"&amp;ROUNDUP(MONTH(Table1[[#This Row],[Order Date]])/3,0)</f>
        <v>Q3</v>
      </c>
      <c r="AT103">
        <f>IF(Table1[[#This Row],[Sales]]=0,0,Table1[[#This Row],[Profit]]/Table1[[#This Row],[Sales]])</f>
        <v>-1.7</v>
      </c>
    </row>
    <row r="104" spans="22:46" x14ac:dyDescent="0.3">
      <c r="V104">
        <v>103</v>
      </c>
      <c r="W104" t="s">
        <v>505</v>
      </c>
      <c r="X104" s="1">
        <v>42705</v>
      </c>
      <c r="Y104" s="1">
        <v>42472</v>
      </c>
      <c r="Z104" t="s">
        <v>22</v>
      </c>
      <c r="AA104" t="s">
        <v>506</v>
      </c>
      <c r="AB104" t="s">
        <v>507</v>
      </c>
      <c r="AC104" t="s">
        <v>25</v>
      </c>
      <c r="AD104" t="s">
        <v>26</v>
      </c>
      <c r="AE104" t="s">
        <v>440</v>
      </c>
      <c r="AF104" t="s">
        <v>256</v>
      </c>
      <c r="AG104">
        <v>55901</v>
      </c>
      <c r="AH104" t="s">
        <v>111</v>
      </c>
      <c r="AI104" t="s">
        <v>508</v>
      </c>
      <c r="AJ104" t="s">
        <v>46</v>
      </c>
      <c r="AK104" t="s">
        <v>94</v>
      </c>
      <c r="AL104" t="s">
        <v>509</v>
      </c>
      <c r="AM104">
        <v>23.92</v>
      </c>
      <c r="AN104">
        <v>4</v>
      </c>
      <c r="AO104">
        <v>0</v>
      </c>
      <c r="AP104">
        <v>11.720800000000001</v>
      </c>
      <c r="AQ104">
        <f>YEAR(Table1[[#This Row],[Order Date]])</f>
        <v>2016</v>
      </c>
      <c r="AR104" t="str">
        <f>TEXT(Table1[[#This Row],[Order Date]],"mmmm")</f>
        <v>December</v>
      </c>
      <c r="AS104" t="str">
        <f>"Q"&amp;ROUNDUP(MONTH(Table1[[#This Row],[Order Date]])/3,0)</f>
        <v>Q4</v>
      </c>
      <c r="AT104">
        <f>IF(Table1[[#This Row],[Sales]]=0,0,Table1[[#This Row],[Profit]]/Table1[[#This Row],[Sales]])</f>
        <v>0.49</v>
      </c>
    </row>
    <row r="105" spans="22:46" x14ac:dyDescent="0.3">
      <c r="V105">
        <v>104</v>
      </c>
      <c r="W105" t="s">
        <v>510</v>
      </c>
      <c r="X105" s="1">
        <v>42321</v>
      </c>
      <c r="Y105" t="s">
        <v>512</v>
      </c>
      <c r="Z105" t="s">
        <v>51</v>
      </c>
      <c r="AA105" t="s">
        <v>513</v>
      </c>
      <c r="AB105" t="s">
        <v>514</v>
      </c>
      <c r="AC105" t="s">
        <v>25</v>
      </c>
      <c r="AD105" t="s">
        <v>26</v>
      </c>
      <c r="AE105" t="s">
        <v>515</v>
      </c>
      <c r="AF105" t="s">
        <v>516</v>
      </c>
      <c r="AG105">
        <v>80013</v>
      </c>
      <c r="AH105" t="s">
        <v>44</v>
      </c>
      <c r="AI105" t="s">
        <v>517</v>
      </c>
      <c r="AJ105" t="s">
        <v>73</v>
      </c>
      <c r="AK105" t="s">
        <v>176</v>
      </c>
      <c r="AL105" t="s">
        <v>518</v>
      </c>
      <c r="AM105">
        <v>238.89599999999999</v>
      </c>
      <c r="AN105">
        <v>6</v>
      </c>
      <c r="AO105">
        <v>0.2</v>
      </c>
      <c r="AP105">
        <v>-26.875800000000002</v>
      </c>
      <c r="AQ105">
        <f>YEAR(Table1[[#This Row],[Order Date]])</f>
        <v>2015</v>
      </c>
      <c r="AR105" t="str">
        <f>TEXT(Table1[[#This Row],[Order Date]],"mmmm")</f>
        <v>November</v>
      </c>
      <c r="AS105" t="str">
        <f>"Q"&amp;ROUNDUP(MONTH(Table1[[#This Row],[Order Date]])/3,0)</f>
        <v>Q4</v>
      </c>
      <c r="AT105">
        <f>IF(Table1[[#This Row],[Sales]]=0,0,Table1[[#This Row],[Profit]]/Table1[[#This Row],[Sales]])</f>
        <v>-0.11250000000000002</v>
      </c>
    </row>
    <row r="106" spans="22:46" x14ac:dyDescent="0.3">
      <c r="V106">
        <v>105</v>
      </c>
      <c r="W106" t="s">
        <v>510</v>
      </c>
      <c r="X106" s="1">
        <v>42321</v>
      </c>
      <c r="Y106" t="s">
        <v>512</v>
      </c>
      <c r="Z106" t="s">
        <v>51</v>
      </c>
      <c r="AA106" t="s">
        <v>513</v>
      </c>
      <c r="AB106" t="s">
        <v>514</v>
      </c>
      <c r="AC106" t="s">
        <v>25</v>
      </c>
      <c r="AD106" t="s">
        <v>26</v>
      </c>
      <c r="AE106" t="s">
        <v>515</v>
      </c>
      <c r="AF106" t="s">
        <v>516</v>
      </c>
      <c r="AG106">
        <v>80013</v>
      </c>
      <c r="AH106" t="s">
        <v>44</v>
      </c>
      <c r="AI106" t="s">
        <v>519</v>
      </c>
      <c r="AJ106" t="s">
        <v>31</v>
      </c>
      <c r="AK106" t="s">
        <v>67</v>
      </c>
      <c r="AL106" t="s">
        <v>520</v>
      </c>
      <c r="AM106">
        <v>102.36</v>
      </c>
      <c r="AN106">
        <v>3</v>
      </c>
      <c r="AO106">
        <v>0.2</v>
      </c>
      <c r="AP106">
        <v>-3.8384999999999998</v>
      </c>
      <c r="AQ106">
        <f>YEAR(Table1[[#This Row],[Order Date]])</f>
        <v>2015</v>
      </c>
      <c r="AR106" t="str">
        <f>TEXT(Table1[[#This Row],[Order Date]],"mmmm")</f>
        <v>November</v>
      </c>
      <c r="AS106" t="str">
        <f>"Q"&amp;ROUNDUP(MONTH(Table1[[#This Row],[Order Date]])/3,0)</f>
        <v>Q4</v>
      </c>
      <c r="AT106">
        <f>IF(Table1[[#This Row],[Sales]]=0,0,Table1[[#This Row],[Profit]]/Table1[[#This Row],[Sales]])</f>
        <v>-3.7499999999999999E-2</v>
      </c>
    </row>
    <row r="107" spans="22:46" x14ac:dyDescent="0.3">
      <c r="V107">
        <v>106</v>
      </c>
      <c r="W107" t="s">
        <v>510</v>
      </c>
      <c r="X107" s="1">
        <v>42321</v>
      </c>
      <c r="Y107" t="s">
        <v>512</v>
      </c>
      <c r="Z107" t="s">
        <v>51</v>
      </c>
      <c r="AA107" t="s">
        <v>513</v>
      </c>
      <c r="AB107" t="s">
        <v>514</v>
      </c>
      <c r="AC107" t="s">
        <v>25</v>
      </c>
      <c r="AD107" t="s">
        <v>26</v>
      </c>
      <c r="AE107" t="s">
        <v>515</v>
      </c>
      <c r="AF107" t="s">
        <v>516</v>
      </c>
      <c r="AG107">
        <v>80013</v>
      </c>
      <c r="AH107" t="s">
        <v>44</v>
      </c>
      <c r="AI107" t="s">
        <v>521</v>
      </c>
      <c r="AJ107" t="s">
        <v>46</v>
      </c>
      <c r="AK107" t="s">
        <v>77</v>
      </c>
      <c r="AL107" t="s">
        <v>522</v>
      </c>
      <c r="AM107">
        <v>36.881999999999998</v>
      </c>
      <c r="AN107">
        <v>3</v>
      </c>
      <c r="AO107">
        <v>0.7</v>
      </c>
      <c r="AP107">
        <v>-25.817399999999999</v>
      </c>
      <c r="AQ107">
        <f>YEAR(Table1[[#This Row],[Order Date]])</f>
        <v>2015</v>
      </c>
      <c r="AR107" t="str">
        <f>TEXT(Table1[[#This Row],[Order Date]],"mmmm")</f>
        <v>November</v>
      </c>
      <c r="AS107" t="str">
        <f>"Q"&amp;ROUNDUP(MONTH(Table1[[#This Row],[Order Date]])/3,0)</f>
        <v>Q4</v>
      </c>
      <c r="AT107">
        <f>IF(Table1[[#This Row],[Sales]]=0,0,Table1[[#This Row],[Profit]]/Table1[[#This Row],[Sales]])</f>
        <v>-0.70000000000000007</v>
      </c>
    </row>
    <row r="108" spans="22:46" x14ac:dyDescent="0.3">
      <c r="V108">
        <v>107</v>
      </c>
      <c r="W108" t="s">
        <v>523</v>
      </c>
      <c r="X108" s="1">
        <v>43062</v>
      </c>
      <c r="Y108" t="s">
        <v>525</v>
      </c>
      <c r="Z108" t="s">
        <v>51</v>
      </c>
      <c r="AA108" t="s">
        <v>526</v>
      </c>
      <c r="AB108" t="s">
        <v>527</v>
      </c>
      <c r="AC108" t="s">
        <v>25</v>
      </c>
      <c r="AD108" t="s">
        <v>26</v>
      </c>
      <c r="AE108" t="s">
        <v>528</v>
      </c>
      <c r="AF108" t="s">
        <v>92</v>
      </c>
      <c r="AG108">
        <v>28205</v>
      </c>
      <c r="AH108" t="s">
        <v>29</v>
      </c>
      <c r="AI108" t="s">
        <v>529</v>
      </c>
      <c r="AJ108" t="s">
        <v>73</v>
      </c>
      <c r="AK108" t="s">
        <v>176</v>
      </c>
      <c r="AL108" t="s">
        <v>530</v>
      </c>
      <c r="AM108">
        <v>74.111999999999995</v>
      </c>
      <c r="AN108">
        <v>8</v>
      </c>
      <c r="AO108">
        <v>0.2</v>
      </c>
      <c r="AP108">
        <v>17.601600000000001</v>
      </c>
      <c r="AQ108">
        <f>YEAR(Table1[[#This Row],[Order Date]])</f>
        <v>2017</v>
      </c>
      <c r="AR108" t="str">
        <f>TEXT(Table1[[#This Row],[Order Date]],"mmmm")</f>
        <v>November</v>
      </c>
      <c r="AS108" t="str">
        <f>"Q"&amp;ROUNDUP(MONTH(Table1[[#This Row],[Order Date]])/3,0)</f>
        <v>Q4</v>
      </c>
      <c r="AT108">
        <f>IF(Table1[[#This Row],[Sales]]=0,0,Table1[[#This Row],[Profit]]/Table1[[#This Row],[Sales]])</f>
        <v>0.23750000000000004</v>
      </c>
    </row>
    <row r="109" spans="22:46" x14ac:dyDescent="0.3">
      <c r="V109">
        <v>108</v>
      </c>
      <c r="W109" t="s">
        <v>523</v>
      </c>
      <c r="X109" s="1">
        <v>43062</v>
      </c>
      <c r="Y109" t="s">
        <v>525</v>
      </c>
      <c r="Z109" t="s">
        <v>51</v>
      </c>
      <c r="AA109" t="s">
        <v>526</v>
      </c>
      <c r="AB109" t="s">
        <v>527</v>
      </c>
      <c r="AC109" t="s">
        <v>25</v>
      </c>
      <c r="AD109" t="s">
        <v>26</v>
      </c>
      <c r="AE109" t="s">
        <v>528</v>
      </c>
      <c r="AF109" t="s">
        <v>92</v>
      </c>
      <c r="AG109">
        <v>28205</v>
      </c>
      <c r="AH109" t="s">
        <v>29</v>
      </c>
      <c r="AI109" t="s">
        <v>531</v>
      </c>
      <c r="AJ109" t="s">
        <v>73</v>
      </c>
      <c r="AK109" t="s">
        <v>74</v>
      </c>
      <c r="AL109" t="s">
        <v>532</v>
      </c>
      <c r="AM109">
        <v>27.992000000000001</v>
      </c>
      <c r="AN109">
        <v>1</v>
      </c>
      <c r="AO109">
        <v>0.2</v>
      </c>
      <c r="AP109">
        <v>2.0994000000000002</v>
      </c>
      <c r="AQ109">
        <f>YEAR(Table1[[#This Row],[Order Date]])</f>
        <v>2017</v>
      </c>
      <c r="AR109" t="str">
        <f>TEXT(Table1[[#This Row],[Order Date]],"mmmm")</f>
        <v>November</v>
      </c>
      <c r="AS109" t="str">
        <f>"Q"&amp;ROUNDUP(MONTH(Table1[[#This Row],[Order Date]])/3,0)</f>
        <v>Q4</v>
      </c>
      <c r="AT109">
        <f>IF(Table1[[#This Row],[Sales]]=0,0,Table1[[#This Row],[Profit]]/Table1[[#This Row],[Sales]])</f>
        <v>7.4999999999999997E-2</v>
      </c>
    </row>
    <row r="110" spans="22:46" x14ac:dyDescent="0.3">
      <c r="V110">
        <v>109</v>
      </c>
      <c r="W110" t="s">
        <v>523</v>
      </c>
      <c r="X110" s="1">
        <v>43062</v>
      </c>
      <c r="Y110" t="s">
        <v>525</v>
      </c>
      <c r="Z110" t="s">
        <v>51</v>
      </c>
      <c r="AA110" t="s">
        <v>526</v>
      </c>
      <c r="AB110" t="s">
        <v>527</v>
      </c>
      <c r="AC110" t="s">
        <v>25</v>
      </c>
      <c r="AD110" t="s">
        <v>26</v>
      </c>
      <c r="AE110" t="s">
        <v>528</v>
      </c>
      <c r="AF110" t="s">
        <v>92</v>
      </c>
      <c r="AG110">
        <v>28205</v>
      </c>
      <c r="AH110" t="s">
        <v>29</v>
      </c>
      <c r="AI110" t="s">
        <v>533</v>
      </c>
      <c r="AJ110" t="s">
        <v>46</v>
      </c>
      <c r="AK110" t="s">
        <v>70</v>
      </c>
      <c r="AL110" t="s">
        <v>534</v>
      </c>
      <c r="AM110">
        <v>3.3039999999999998</v>
      </c>
      <c r="AN110">
        <v>1</v>
      </c>
      <c r="AO110">
        <v>0.2</v>
      </c>
      <c r="AP110">
        <v>1.0738000000000001</v>
      </c>
      <c r="AQ110">
        <f>YEAR(Table1[[#This Row],[Order Date]])</f>
        <v>2017</v>
      </c>
      <c r="AR110" t="str">
        <f>TEXT(Table1[[#This Row],[Order Date]],"mmmm")</f>
        <v>November</v>
      </c>
      <c r="AS110" t="str">
        <f>"Q"&amp;ROUNDUP(MONTH(Table1[[#This Row],[Order Date]])/3,0)</f>
        <v>Q4</v>
      </c>
      <c r="AT110">
        <f>IF(Table1[[#This Row],[Sales]]=0,0,Table1[[#This Row],[Profit]]/Table1[[#This Row],[Sales]])</f>
        <v>0.32500000000000007</v>
      </c>
    </row>
    <row r="111" spans="22:46" x14ac:dyDescent="0.3">
      <c r="V111">
        <v>110</v>
      </c>
      <c r="W111" t="s">
        <v>535</v>
      </c>
      <c r="X111" s="1">
        <v>42292</v>
      </c>
      <c r="Y111" t="s">
        <v>537</v>
      </c>
      <c r="Z111" t="s">
        <v>51</v>
      </c>
      <c r="AA111" t="s">
        <v>538</v>
      </c>
      <c r="AB111" t="s">
        <v>539</v>
      </c>
      <c r="AC111" t="s">
        <v>108</v>
      </c>
      <c r="AD111" t="s">
        <v>26</v>
      </c>
      <c r="AE111" t="s">
        <v>540</v>
      </c>
      <c r="AF111" t="s">
        <v>233</v>
      </c>
      <c r="AG111">
        <v>60462</v>
      </c>
      <c r="AH111" t="s">
        <v>111</v>
      </c>
      <c r="AI111" t="s">
        <v>541</v>
      </c>
      <c r="AJ111" t="s">
        <v>73</v>
      </c>
      <c r="AK111" t="s">
        <v>176</v>
      </c>
      <c r="AL111" t="s">
        <v>542</v>
      </c>
      <c r="AM111">
        <v>339.96</v>
      </c>
      <c r="AN111">
        <v>5</v>
      </c>
      <c r="AO111">
        <v>0.2</v>
      </c>
      <c r="AP111">
        <v>67.992000000000004</v>
      </c>
      <c r="AQ111">
        <f>YEAR(Table1[[#This Row],[Order Date]])</f>
        <v>2015</v>
      </c>
      <c r="AR111" t="str">
        <f>TEXT(Table1[[#This Row],[Order Date]],"mmmm")</f>
        <v>October</v>
      </c>
      <c r="AS111" t="str">
        <f>"Q"&amp;ROUNDUP(MONTH(Table1[[#This Row],[Order Date]])/3,0)</f>
        <v>Q4</v>
      </c>
      <c r="AT111">
        <f>IF(Table1[[#This Row],[Sales]]=0,0,Table1[[#This Row],[Profit]]/Table1[[#This Row],[Sales]])</f>
        <v>0.20000000000000004</v>
      </c>
    </row>
    <row r="112" spans="22:46" x14ac:dyDescent="0.3">
      <c r="V112">
        <v>111</v>
      </c>
      <c r="W112" t="s">
        <v>543</v>
      </c>
      <c r="X112" s="1">
        <v>43094</v>
      </c>
      <c r="Y112" t="s">
        <v>545</v>
      </c>
      <c r="Z112" t="s">
        <v>51</v>
      </c>
      <c r="AA112" t="s">
        <v>546</v>
      </c>
      <c r="AB112" t="s">
        <v>547</v>
      </c>
      <c r="AC112" t="s">
        <v>41</v>
      </c>
      <c r="AD112" t="s">
        <v>26</v>
      </c>
      <c r="AE112" t="s">
        <v>300</v>
      </c>
      <c r="AF112" t="s">
        <v>301</v>
      </c>
      <c r="AG112">
        <v>10035</v>
      </c>
      <c r="AH112" t="s">
        <v>160</v>
      </c>
      <c r="AI112" t="s">
        <v>548</v>
      </c>
      <c r="AJ112" t="s">
        <v>31</v>
      </c>
      <c r="AK112" t="s">
        <v>67</v>
      </c>
      <c r="AL112" t="s">
        <v>549</v>
      </c>
      <c r="AM112">
        <v>41.96</v>
      </c>
      <c r="AN112">
        <v>2</v>
      </c>
      <c r="AO112">
        <v>0</v>
      </c>
      <c r="AP112">
        <v>10.909599999999999</v>
      </c>
      <c r="AQ112">
        <f>YEAR(Table1[[#This Row],[Order Date]])</f>
        <v>2017</v>
      </c>
      <c r="AR112" t="str">
        <f>TEXT(Table1[[#This Row],[Order Date]],"mmmm")</f>
        <v>December</v>
      </c>
      <c r="AS112" t="str">
        <f>"Q"&amp;ROUNDUP(MONTH(Table1[[#This Row],[Order Date]])/3,0)</f>
        <v>Q4</v>
      </c>
      <c r="AT112">
        <f>IF(Table1[[#This Row],[Sales]]=0,0,Table1[[#This Row],[Profit]]/Table1[[#This Row],[Sales]])</f>
        <v>0.25999999999999995</v>
      </c>
    </row>
    <row r="113" spans="22:46" x14ac:dyDescent="0.3">
      <c r="V113">
        <v>112</v>
      </c>
      <c r="W113" t="s">
        <v>550</v>
      </c>
      <c r="X113" s="1">
        <v>42677</v>
      </c>
      <c r="Y113" s="1">
        <v>42654</v>
      </c>
      <c r="Z113" t="s">
        <v>51</v>
      </c>
      <c r="AA113" t="s">
        <v>551</v>
      </c>
      <c r="AB113" t="s">
        <v>552</v>
      </c>
      <c r="AC113" t="s">
        <v>25</v>
      </c>
      <c r="AD113" t="s">
        <v>26</v>
      </c>
      <c r="AE113" t="s">
        <v>553</v>
      </c>
      <c r="AF113" t="s">
        <v>554</v>
      </c>
      <c r="AG113">
        <v>50322</v>
      </c>
      <c r="AH113" t="s">
        <v>111</v>
      </c>
      <c r="AI113" t="s">
        <v>555</v>
      </c>
      <c r="AJ113" t="s">
        <v>46</v>
      </c>
      <c r="AK113" t="s">
        <v>70</v>
      </c>
      <c r="AL113" t="s">
        <v>556</v>
      </c>
      <c r="AM113">
        <v>75.959999999999994</v>
      </c>
      <c r="AN113">
        <v>2</v>
      </c>
      <c r="AO113">
        <v>0</v>
      </c>
      <c r="AP113">
        <v>22.788</v>
      </c>
      <c r="AQ113">
        <f>YEAR(Table1[[#This Row],[Order Date]])</f>
        <v>2016</v>
      </c>
      <c r="AR113" t="str">
        <f>TEXT(Table1[[#This Row],[Order Date]],"mmmm")</f>
        <v>November</v>
      </c>
      <c r="AS113" t="str">
        <f>"Q"&amp;ROUNDUP(MONTH(Table1[[#This Row],[Order Date]])/3,0)</f>
        <v>Q4</v>
      </c>
      <c r="AT113">
        <f>IF(Table1[[#This Row],[Sales]]=0,0,Table1[[#This Row],[Profit]]/Table1[[#This Row],[Sales]])</f>
        <v>0.30000000000000004</v>
      </c>
    </row>
    <row r="114" spans="22:46" x14ac:dyDescent="0.3">
      <c r="V114">
        <v>113</v>
      </c>
      <c r="W114" t="s">
        <v>550</v>
      </c>
      <c r="X114" s="1">
        <v>42677</v>
      </c>
      <c r="Y114" s="1">
        <v>42654</v>
      </c>
      <c r="Z114" t="s">
        <v>51</v>
      </c>
      <c r="AA114" t="s">
        <v>551</v>
      </c>
      <c r="AB114" t="s">
        <v>552</v>
      </c>
      <c r="AC114" t="s">
        <v>25</v>
      </c>
      <c r="AD114" t="s">
        <v>26</v>
      </c>
      <c r="AE114" t="s">
        <v>553</v>
      </c>
      <c r="AF114" t="s">
        <v>554</v>
      </c>
      <c r="AG114">
        <v>50322</v>
      </c>
      <c r="AH114" t="s">
        <v>111</v>
      </c>
      <c r="AI114" t="s">
        <v>557</v>
      </c>
      <c r="AJ114" t="s">
        <v>46</v>
      </c>
      <c r="AK114" t="s">
        <v>77</v>
      </c>
      <c r="AL114" t="s">
        <v>558</v>
      </c>
      <c r="AM114">
        <v>27.24</v>
      </c>
      <c r="AN114">
        <v>6</v>
      </c>
      <c r="AO114">
        <v>0</v>
      </c>
      <c r="AP114">
        <v>13.3476</v>
      </c>
      <c r="AQ114">
        <f>YEAR(Table1[[#This Row],[Order Date]])</f>
        <v>2016</v>
      </c>
      <c r="AR114" t="str">
        <f>TEXT(Table1[[#This Row],[Order Date]],"mmmm")</f>
        <v>November</v>
      </c>
      <c r="AS114" t="str">
        <f>"Q"&amp;ROUNDUP(MONTH(Table1[[#This Row],[Order Date]])/3,0)</f>
        <v>Q4</v>
      </c>
      <c r="AT114">
        <f>IF(Table1[[#This Row],[Sales]]=0,0,Table1[[#This Row],[Profit]]/Table1[[#This Row],[Sales]])</f>
        <v>0.49000000000000005</v>
      </c>
    </row>
    <row r="115" spans="22:46" x14ac:dyDescent="0.3">
      <c r="V115">
        <v>114</v>
      </c>
      <c r="W115" t="s">
        <v>559</v>
      </c>
      <c r="X115" s="1">
        <v>41876</v>
      </c>
      <c r="Y115" t="s">
        <v>133</v>
      </c>
      <c r="Z115" t="s">
        <v>22</v>
      </c>
      <c r="AA115" t="s">
        <v>561</v>
      </c>
      <c r="AB115" t="s">
        <v>562</v>
      </c>
      <c r="AC115" t="s">
        <v>25</v>
      </c>
      <c r="AD115" t="s">
        <v>26</v>
      </c>
      <c r="AE115" t="s">
        <v>563</v>
      </c>
      <c r="AF115" t="s">
        <v>564</v>
      </c>
      <c r="AG115">
        <v>43229</v>
      </c>
      <c r="AH115" t="s">
        <v>160</v>
      </c>
      <c r="AI115" t="s">
        <v>565</v>
      </c>
      <c r="AJ115" t="s">
        <v>46</v>
      </c>
      <c r="AK115" t="s">
        <v>303</v>
      </c>
      <c r="AL115" t="s">
        <v>566</v>
      </c>
      <c r="AM115">
        <v>40.095999999999997</v>
      </c>
      <c r="AN115">
        <v>14</v>
      </c>
      <c r="AO115">
        <v>0.2</v>
      </c>
      <c r="AP115">
        <v>14.534800000000001</v>
      </c>
      <c r="AQ115">
        <f>YEAR(Table1[[#This Row],[Order Date]])</f>
        <v>2014</v>
      </c>
      <c r="AR115" t="str">
        <f>TEXT(Table1[[#This Row],[Order Date]],"mmmm")</f>
        <v>August</v>
      </c>
      <c r="AS115" t="str">
        <f>"Q"&amp;ROUNDUP(MONTH(Table1[[#This Row],[Order Date]])/3,0)</f>
        <v>Q3</v>
      </c>
      <c r="AT115">
        <f>IF(Table1[[#This Row],[Sales]]=0,0,Table1[[#This Row],[Profit]]/Table1[[#This Row],[Sales]])</f>
        <v>0.36250000000000004</v>
      </c>
    </row>
    <row r="116" spans="22:46" x14ac:dyDescent="0.3">
      <c r="V116">
        <v>115</v>
      </c>
      <c r="W116" t="s">
        <v>559</v>
      </c>
      <c r="X116" s="1">
        <v>41876</v>
      </c>
      <c r="Y116" t="s">
        <v>133</v>
      </c>
      <c r="Z116" t="s">
        <v>22</v>
      </c>
      <c r="AA116" t="s">
        <v>561</v>
      </c>
      <c r="AB116" t="s">
        <v>562</v>
      </c>
      <c r="AC116" t="s">
        <v>25</v>
      </c>
      <c r="AD116" t="s">
        <v>26</v>
      </c>
      <c r="AE116" t="s">
        <v>563</v>
      </c>
      <c r="AF116" t="s">
        <v>564</v>
      </c>
      <c r="AG116">
        <v>43229</v>
      </c>
      <c r="AH116" t="s">
        <v>160</v>
      </c>
      <c r="AI116" t="s">
        <v>567</v>
      </c>
      <c r="AJ116" t="s">
        <v>46</v>
      </c>
      <c r="AK116" t="s">
        <v>190</v>
      </c>
      <c r="AL116" t="s">
        <v>568</v>
      </c>
      <c r="AM116">
        <v>4.72</v>
      </c>
      <c r="AN116">
        <v>2</v>
      </c>
      <c r="AO116">
        <v>0.2</v>
      </c>
      <c r="AP116">
        <v>1.6519999999999999</v>
      </c>
      <c r="AQ116">
        <f>YEAR(Table1[[#This Row],[Order Date]])</f>
        <v>2014</v>
      </c>
      <c r="AR116" t="str">
        <f>TEXT(Table1[[#This Row],[Order Date]],"mmmm")</f>
        <v>August</v>
      </c>
      <c r="AS116" t="str">
        <f>"Q"&amp;ROUNDUP(MONTH(Table1[[#This Row],[Order Date]])/3,0)</f>
        <v>Q3</v>
      </c>
      <c r="AT116">
        <f>IF(Table1[[#This Row],[Sales]]=0,0,Table1[[#This Row],[Profit]]/Table1[[#This Row],[Sales]])</f>
        <v>0.35</v>
      </c>
    </row>
    <row r="117" spans="22:46" x14ac:dyDescent="0.3">
      <c r="V117">
        <v>116</v>
      </c>
      <c r="W117" t="s">
        <v>559</v>
      </c>
      <c r="X117" s="1">
        <v>41876</v>
      </c>
      <c r="Y117" t="s">
        <v>133</v>
      </c>
      <c r="Z117" t="s">
        <v>22</v>
      </c>
      <c r="AA117" t="s">
        <v>561</v>
      </c>
      <c r="AB117" t="s">
        <v>562</v>
      </c>
      <c r="AC117" t="s">
        <v>25</v>
      </c>
      <c r="AD117" t="s">
        <v>26</v>
      </c>
      <c r="AE117" t="s">
        <v>563</v>
      </c>
      <c r="AF117" t="s">
        <v>564</v>
      </c>
      <c r="AG117">
        <v>43229</v>
      </c>
      <c r="AH117" t="s">
        <v>160</v>
      </c>
      <c r="AI117" t="s">
        <v>569</v>
      </c>
      <c r="AJ117" t="s">
        <v>46</v>
      </c>
      <c r="AK117" t="s">
        <v>94</v>
      </c>
      <c r="AL117" t="s">
        <v>570</v>
      </c>
      <c r="AM117">
        <v>23.975999999999999</v>
      </c>
      <c r="AN117">
        <v>3</v>
      </c>
      <c r="AO117">
        <v>0.2</v>
      </c>
      <c r="AP117">
        <v>7.4924999999999997</v>
      </c>
      <c r="AQ117">
        <f>YEAR(Table1[[#This Row],[Order Date]])</f>
        <v>2014</v>
      </c>
      <c r="AR117" t="str">
        <f>TEXT(Table1[[#This Row],[Order Date]],"mmmm")</f>
        <v>August</v>
      </c>
      <c r="AS117" t="str">
        <f>"Q"&amp;ROUNDUP(MONTH(Table1[[#This Row],[Order Date]])/3,0)</f>
        <v>Q3</v>
      </c>
      <c r="AT117">
        <f>IF(Table1[[#This Row],[Sales]]=0,0,Table1[[#This Row],[Profit]]/Table1[[#This Row],[Sales]])</f>
        <v>0.3125</v>
      </c>
    </row>
    <row r="118" spans="22:46" x14ac:dyDescent="0.3">
      <c r="V118">
        <v>117</v>
      </c>
      <c r="W118" t="s">
        <v>559</v>
      </c>
      <c r="X118" s="1">
        <v>41876</v>
      </c>
      <c r="Y118" t="s">
        <v>133</v>
      </c>
      <c r="Z118" t="s">
        <v>22</v>
      </c>
      <c r="AA118" t="s">
        <v>561</v>
      </c>
      <c r="AB118" t="s">
        <v>562</v>
      </c>
      <c r="AC118" t="s">
        <v>25</v>
      </c>
      <c r="AD118" t="s">
        <v>26</v>
      </c>
      <c r="AE118" t="s">
        <v>563</v>
      </c>
      <c r="AF118" t="s">
        <v>564</v>
      </c>
      <c r="AG118">
        <v>43229</v>
      </c>
      <c r="AH118" t="s">
        <v>160</v>
      </c>
      <c r="AI118" t="s">
        <v>571</v>
      </c>
      <c r="AJ118" t="s">
        <v>46</v>
      </c>
      <c r="AK118" t="s">
        <v>190</v>
      </c>
      <c r="AL118" t="s">
        <v>572</v>
      </c>
      <c r="AM118">
        <v>130.464</v>
      </c>
      <c r="AN118">
        <v>6</v>
      </c>
      <c r="AO118">
        <v>0.2</v>
      </c>
      <c r="AP118">
        <v>44.031599999999997</v>
      </c>
      <c r="AQ118">
        <f>YEAR(Table1[[#This Row],[Order Date]])</f>
        <v>2014</v>
      </c>
      <c r="AR118" t="str">
        <f>TEXT(Table1[[#This Row],[Order Date]],"mmmm")</f>
        <v>August</v>
      </c>
      <c r="AS118" t="str">
        <f>"Q"&amp;ROUNDUP(MONTH(Table1[[#This Row],[Order Date]])/3,0)</f>
        <v>Q3</v>
      </c>
      <c r="AT118">
        <f>IF(Table1[[#This Row],[Sales]]=0,0,Table1[[#This Row],[Profit]]/Table1[[#This Row],[Sales]])</f>
        <v>0.33749999999999997</v>
      </c>
    </row>
    <row r="119" spans="22:46" x14ac:dyDescent="0.3">
      <c r="V119">
        <v>118</v>
      </c>
      <c r="W119" t="s">
        <v>573</v>
      </c>
      <c r="X119" s="1">
        <v>42065</v>
      </c>
      <c r="Y119" s="1">
        <v>42158</v>
      </c>
      <c r="Z119" t="s">
        <v>51</v>
      </c>
      <c r="AA119" t="s">
        <v>574</v>
      </c>
      <c r="AB119" t="s">
        <v>575</v>
      </c>
      <c r="AC119" t="s">
        <v>25</v>
      </c>
      <c r="AD119" t="s">
        <v>26</v>
      </c>
      <c r="AE119" t="s">
        <v>99</v>
      </c>
      <c r="AF119" t="s">
        <v>100</v>
      </c>
      <c r="AG119">
        <v>98103</v>
      </c>
      <c r="AH119" t="s">
        <v>44</v>
      </c>
      <c r="AI119" t="s">
        <v>576</v>
      </c>
      <c r="AJ119" t="s">
        <v>31</v>
      </c>
      <c r="AK119" t="s">
        <v>57</v>
      </c>
      <c r="AL119" t="s">
        <v>577</v>
      </c>
      <c r="AM119">
        <v>787.53</v>
      </c>
      <c r="AN119">
        <v>3</v>
      </c>
      <c r="AO119">
        <v>0</v>
      </c>
      <c r="AP119">
        <v>165.38130000000001</v>
      </c>
      <c r="AQ119">
        <f>YEAR(Table1[[#This Row],[Order Date]])</f>
        <v>2015</v>
      </c>
      <c r="AR119" t="str">
        <f>TEXT(Table1[[#This Row],[Order Date]],"mmmm")</f>
        <v>March</v>
      </c>
      <c r="AS119" t="str">
        <f>"Q"&amp;ROUNDUP(MONTH(Table1[[#This Row],[Order Date]])/3,0)</f>
        <v>Q1</v>
      </c>
      <c r="AT119">
        <f>IF(Table1[[#This Row],[Sales]]=0,0,Table1[[#This Row],[Profit]]/Table1[[#This Row],[Sales]])</f>
        <v>0.21000000000000002</v>
      </c>
    </row>
    <row r="120" spans="22:46" x14ac:dyDescent="0.3">
      <c r="V120">
        <v>119</v>
      </c>
      <c r="W120" t="s">
        <v>578</v>
      </c>
      <c r="X120" s="1">
        <v>42099</v>
      </c>
      <c r="Y120" s="1">
        <v>42281</v>
      </c>
      <c r="Z120" t="s">
        <v>51</v>
      </c>
      <c r="AA120" t="s">
        <v>579</v>
      </c>
      <c r="AB120" t="s">
        <v>580</v>
      </c>
      <c r="AC120" t="s">
        <v>41</v>
      </c>
      <c r="AD120" t="s">
        <v>26</v>
      </c>
      <c r="AE120" t="s">
        <v>581</v>
      </c>
      <c r="AF120" t="s">
        <v>379</v>
      </c>
      <c r="AG120">
        <v>37620</v>
      </c>
      <c r="AH120" t="s">
        <v>29</v>
      </c>
      <c r="AI120" t="s">
        <v>582</v>
      </c>
      <c r="AJ120" t="s">
        <v>46</v>
      </c>
      <c r="AK120" t="s">
        <v>77</v>
      </c>
      <c r="AL120" t="s">
        <v>583</v>
      </c>
      <c r="AM120">
        <v>157.79400000000001</v>
      </c>
      <c r="AN120">
        <v>1</v>
      </c>
      <c r="AO120">
        <v>0.7</v>
      </c>
      <c r="AP120">
        <v>-115.71559999999999</v>
      </c>
      <c r="AQ120">
        <f>YEAR(Table1[[#This Row],[Order Date]])</f>
        <v>2015</v>
      </c>
      <c r="AR120" t="str">
        <f>TEXT(Table1[[#This Row],[Order Date]],"mmmm")</f>
        <v>April</v>
      </c>
      <c r="AS120" t="str">
        <f>"Q"&amp;ROUNDUP(MONTH(Table1[[#This Row],[Order Date]])/3,0)</f>
        <v>Q2</v>
      </c>
      <c r="AT120">
        <f>IF(Table1[[#This Row],[Sales]]=0,0,Table1[[#This Row],[Profit]]/Table1[[#This Row],[Sales]])</f>
        <v>-0.73333333333333328</v>
      </c>
    </row>
    <row r="121" spans="22:46" x14ac:dyDescent="0.3">
      <c r="V121">
        <v>120</v>
      </c>
      <c r="W121" t="s">
        <v>584</v>
      </c>
      <c r="X121" s="1">
        <v>42533</v>
      </c>
      <c r="Y121" t="s">
        <v>400</v>
      </c>
      <c r="Z121" t="s">
        <v>207</v>
      </c>
      <c r="AA121" t="s">
        <v>585</v>
      </c>
      <c r="AB121" t="s">
        <v>586</v>
      </c>
      <c r="AC121" t="s">
        <v>25</v>
      </c>
      <c r="AD121" t="s">
        <v>26</v>
      </c>
      <c r="AE121" t="s">
        <v>587</v>
      </c>
      <c r="AF121" t="s">
        <v>276</v>
      </c>
      <c r="AG121">
        <v>19805</v>
      </c>
      <c r="AH121" t="s">
        <v>160</v>
      </c>
      <c r="AI121" t="s">
        <v>588</v>
      </c>
      <c r="AJ121" t="s">
        <v>31</v>
      </c>
      <c r="AK121" t="s">
        <v>67</v>
      </c>
      <c r="AL121" t="s">
        <v>589</v>
      </c>
      <c r="AM121">
        <v>47.04</v>
      </c>
      <c r="AN121">
        <v>3</v>
      </c>
      <c r="AO121">
        <v>0</v>
      </c>
      <c r="AP121">
        <v>18.345600000000001</v>
      </c>
      <c r="AQ121">
        <f>YEAR(Table1[[#This Row],[Order Date]])</f>
        <v>2016</v>
      </c>
      <c r="AR121" t="str">
        <f>TEXT(Table1[[#This Row],[Order Date]],"mmmm")</f>
        <v>June</v>
      </c>
      <c r="AS121" t="str">
        <f>"Q"&amp;ROUNDUP(MONTH(Table1[[#This Row],[Order Date]])/3,0)</f>
        <v>Q2</v>
      </c>
      <c r="AT121">
        <f>IF(Table1[[#This Row],[Sales]]=0,0,Table1[[#This Row],[Profit]]/Table1[[#This Row],[Sales]])</f>
        <v>0.39</v>
      </c>
    </row>
    <row r="122" spans="22:46" x14ac:dyDescent="0.3">
      <c r="V122">
        <v>121</v>
      </c>
      <c r="W122" t="s">
        <v>584</v>
      </c>
      <c r="X122" s="1">
        <v>42533</v>
      </c>
      <c r="Y122" t="s">
        <v>400</v>
      </c>
      <c r="Z122" t="s">
        <v>207</v>
      </c>
      <c r="AA122" t="s">
        <v>585</v>
      </c>
      <c r="AB122" t="s">
        <v>586</v>
      </c>
      <c r="AC122" t="s">
        <v>25</v>
      </c>
      <c r="AD122" t="s">
        <v>26</v>
      </c>
      <c r="AE122" t="s">
        <v>587</v>
      </c>
      <c r="AF122" t="s">
        <v>276</v>
      </c>
      <c r="AG122">
        <v>19805</v>
      </c>
      <c r="AH122" t="s">
        <v>160</v>
      </c>
      <c r="AI122" t="s">
        <v>76</v>
      </c>
      <c r="AJ122" t="s">
        <v>46</v>
      </c>
      <c r="AK122" t="s">
        <v>77</v>
      </c>
      <c r="AL122" t="s">
        <v>78</v>
      </c>
      <c r="AM122">
        <v>30.84</v>
      </c>
      <c r="AN122">
        <v>4</v>
      </c>
      <c r="AO122">
        <v>0</v>
      </c>
      <c r="AP122">
        <v>13.878</v>
      </c>
      <c r="AQ122">
        <f>YEAR(Table1[[#This Row],[Order Date]])</f>
        <v>2016</v>
      </c>
      <c r="AR122" t="str">
        <f>TEXT(Table1[[#This Row],[Order Date]],"mmmm")</f>
        <v>June</v>
      </c>
      <c r="AS122" t="str">
        <f>"Q"&amp;ROUNDUP(MONTH(Table1[[#This Row],[Order Date]])/3,0)</f>
        <v>Q2</v>
      </c>
      <c r="AT122">
        <f>IF(Table1[[#This Row],[Sales]]=0,0,Table1[[#This Row],[Profit]]/Table1[[#This Row],[Sales]])</f>
        <v>0.45</v>
      </c>
    </row>
    <row r="123" spans="22:46" x14ac:dyDescent="0.3">
      <c r="V123">
        <v>122</v>
      </c>
      <c r="W123" t="s">
        <v>584</v>
      </c>
      <c r="X123" s="1">
        <v>42533</v>
      </c>
      <c r="Y123" t="s">
        <v>400</v>
      </c>
      <c r="Z123" t="s">
        <v>207</v>
      </c>
      <c r="AA123" t="s">
        <v>585</v>
      </c>
      <c r="AB123" t="s">
        <v>586</v>
      </c>
      <c r="AC123" t="s">
        <v>25</v>
      </c>
      <c r="AD123" t="s">
        <v>26</v>
      </c>
      <c r="AE123" t="s">
        <v>587</v>
      </c>
      <c r="AF123" t="s">
        <v>276</v>
      </c>
      <c r="AG123">
        <v>19805</v>
      </c>
      <c r="AH123" t="s">
        <v>160</v>
      </c>
      <c r="AI123" t="s">
        <v>590</v>
      </c>
      <c r="AJ123" t="s">
        <v>46</v>
      </c>
      <c r="AK123" t="s">
        <v>60</v>
      </c>
      <c r="AL123" t="s">
        <v>591</v>
      </c>
      <c r="AM123">
        <v>226.56</v>
      </c>
      <c r="AN123">
        <v>6</v>
      </c>
      <c r="AO123">
        <v>0</v>
      </c>
      <c r="AP123">
        <v>63.436799999999998</v>
      </c>
      <c r="AQ123">
        <f>YEAR(Table1[[#This Row],[Order Date]])</f>
        <v>2016</v>
      </c>
      <c r="AR123" t="str">
        <f>TEXT(Table1[[#This Row],[Order Date]],"mmmm")</f>
        <v>June</v>
      </c>
      <c r="AS123" t="str">
        <f>"Q"&amp;ROUNDUP(MONTH(Table1[[#This Row],[Order Date]])/3,0)</f>
        <v>Q2</v>
      </c>
      <c r="AT123">
        <f>IF(Table1[[#This Row],[Sales]]=0,0,Table1[[#This Row],[Profit]]/Table1[[#This Row],[Sales]])</f>
        <v>0.27999999999999997</v>
      </c>
    </row>
    <row r="124" spans="22:46" x14ac:dyDescent="0.3">
      <c r="V124">
        <v>123</v>
      </c>
      <c r="W124" t="s">
        <v>584</v>
      </c>
      <c r="X124" s="1">
        <v>42533</v>
      </c>
      <c r="Y124" t="s">
        <v>400</v>
      </c>
      <c r="Z124" t="s">
        <v>207</v>
      </c>
      <c r="AA124" t="s">
        <v>585</v>
      </c>
      <c r="AB124" t="s">
        <v>586</v>
      </c>
      <c r="AC124" t="s">
        <v>25</v>
      </c>
      <c r="AD124" t="s">
        <v>26</v>
      </c>
      <c r="AE124" t="s">
        <v>587</v>
      </c>
      <c r="AF124" t="s">
        <v>276</v>
      </c>
      <c r="AG124">
        <v>19805</v>
      </c>
      <c r="AH124" t="s">
        <v>160</v>
      </c>
      <c r="AI124" t="s">
        <v>592</v>
      </c>
      <c r="AJ124" t="s">
        <v>46</v>
      </c>
      <c r="AK124" t="s">
        <v>190</v>
      </c>
      <c r="AL124" t="s">
        <v>593</v>
      </c>
      <c r="AM124">
        <v>115.02</v>
      </c>
      <c r="AN124">
        <v>9</v>
      </c>
      <c r="AO124">
        <v>0</v>
      </c>
      <c r="AP124">
        <v>51.759</v>
      </c>
      <c r="AQ124">
        <f>YEAR(Table1[[#This Row],[Order Date]])</f>
        <v>2016</v>
      </c>
      <c r="AR124" t="str">
        <f>TEXT(Table1[[#This Row],[Order Date]],"mmmm")</f>
        <v>June</v>
      </c>
      <c r="AS124" t="str">
        <f>"Q"&amp;ROUNDUP(MONTH(Table1[[#This Row],[Order Date]])/3,0)</f>
        <v>Q2</v>
      </c>
      <c r="AT124">
        <f>IF(Table1[[#This Row],[Sales]]=0,0,Table1[[#This Row],[Profit]]/Table1[[#This Row],[Sales]])</f>
        <v>0.45</v>
      </c>
    </row>
    <row r="125" spans="22:46" x14ac:dyDescent="0.3">
      <c r="V125">
        <v>124</v>
      </c>
      <c r="W125" t="s">
        <v>584</v>
      </c>
      <c r="X125" s="1">
        <v>42533</v>
      </c>
      <c r="Y125" t="s">
        <v>400</v>
      </c>
      <c r="Z125" t="s">
        <v>207</v>
      </c>
      <c r="AA125" t="s">
        <v>585</v>
      </c>
      <c r="AB125" t="s">
        <v>586</v>
      </c>
      <c r="AC125" t="s">
        <v>25</v>
      </c>
      <c r="AD125" t="s">
        <v>26</v>
      </c>
      <c r="AE125" t="s">
        <v>587</v>
      </c>
      <c r="AF125" t="s">
        <v>276</v>
      </c>
      <c r="AG125">
        <v>19805</v>
      </c>
      <c r="AH125" t="s">
        <v>160</v>
      </c>
      <c r="AI125" t="s">
        <v>594</v>
      </c>
      <c r="AJ125" t="s">
        <v>73</v>
      </c>
      <c r="AK125" t="s">
        <v>74</v>
      </c>
      <c r="AL125" t="s">
        <v>595</v>
      </c>
      <c r="AM125">
        <v>68.040000000000006</v>
      </c>
      <c r="AN125">
        <v>7</v>
      </c>
      <c r="AO125">
        <v>0</v>
      </c>
      <c r="AP125">
        <v>19.7316</v>
      </c>
      <c r="AQ125">
        <f>YEAR(Table1[[#This Row],[Order Date]])</f>
        <v>2016</v>
      </c>
      <c r="AR125" t="str">
        <f>TEXT(Table1[[#This Row],[Order Date]],"mmmm")</f>
        <v>June</v>
      </c>
      <c r="AS125" t="str">
        <f>"Q"&amp;ROUNDUP(MONTH(Table1[[#This Row],[Order Date]])/3,0)</f>
        <v>Q2</v>
      </c>
      <c r="AT125">
        <f>IF(Table1[[#This Row],[Sales]]=0,0,Table1[[#This Row],[Profit]]/Table1[[#This Row],[Sales]])</f>
        <v>0.28999999999999998</v>
      </c>
    </row>
    <row r="126" spans="22:46" x14ac:dyDescent="0.3">
      <c r="V126">
        <v>125</v>
      </c>
      <c r="W126" t="s">
        <v>596</v>
      </c>
      <c r="X126" s="1">
        <v>41999</v>
      </c>
      <c r="Y126" t="s">
        <v>598</v>
      </c>
      <c r="Z126" t="s">
        <v>22</v>
      </c>
      <c r="AA126" t="s">
        <v>599</v>
      </c>
      <c r="AB126" t="s">
        <v>600</v>
      </c>
      <c r="AC126" t="s">
        <v>108</v>
      </c>
      <c r="AD126" t="s">
        <v>26</v>
      </c>
      <c r="AE126" t="s">
        <v>203</v>
      </c>
      <c r="AF126" t="s">
        <v>110</v>
      </c>
      <c r="AG126">
        <v>77041</v>
      </c>
      <c r="AH126" t="s">
        <v>111</v>
      </c>
      <c r="AI126" t="s">
        <v>601</v>
      </c>
      <c r="AJ126" t="s">
        <v>31</v>
      </c>
      <c r="AK126" t="s">
        <v>35</v>
      </c>
      <c r="AL126" t="s">
        <v>602</v>
      </c>
      <c r="AM126">
        <v>600.55799999999999</v>
      </c>
      <c r="AN126">
        <v>3</v>
      </c>
      <c r="AO126">
        <v>0.3</v>
      </c>
      <c r="AP126">
        <v>-8.5793999999999997</v>
      </c>
      <c r="AQ126">
        <f>YEAR(Table1[[#This Row],[Order Date]])</f>
        <v>2014</v>
      </c>
      <c r="AR126" t="str">
        <f>TEXT(Table1[[#This Row],[Order Date]],"mmmm")</f>
        <v>December</v>
      </c>
      <c r="AS126" t="str">
        <f>"Q"&amp;ROUNDUP(MONTH(Table1[[#This Row],[Order Date]])/3,0)</f>
        <v>Q4</v>
      </c>
      <c r="AT126">
        <f>IF(Table1[[#This Row],[Sales]]=0,0,Table1[[#This Row],[Profit]]/Table1[[#This Row],[Sales]])</f>
        <v>-1.4285714285714285E-2</v>
      </c>
    </row>
    <row r="127" spans="22:46" x14ac:dyDescent="0.3">
      <c r="V127">
        <v>126</v>
      </c>
      <c r="W127" t="s">
        <v>603</v>
      </c>
      <c r="X127" s="1">
        <v>41902</v>
      </c>
      <c r="Y127" t="s">
        <v>605</v>
      </c>
      <c r="Z127" t="s">
        <v>51</v>
      </c>
      <c r="AA127" t="s">
        <v>606</v>
      </c>
      <c r="AB127" t="s">
        <v>607</v>
      </c>
      <c r="AC127" t="s">
        <v>25</v>
      </c>
      <c r="AD127" t="s">
        <v>26</v>
      </c>
      <c r="AE127" t="s">
        <v>608</v>
      </c>
      <c r="AF127" t="s">
        <v>233</v>
      </c>
      <c r="AG127">
        <v>61701</v>
      </c>
      <c r="AH127" t="s">
        <v>111</v>
      </c>
      <c r="AI127" t="s">
        <v>609</v>
      </c>
      <c r="AJ127" t="s">
        <v>31</v>
      </c>
      <c r="AK127" t="s">
        <v>57</v>
      </c>
      <c r="AL127" t="s">
        <v>610</v>
      </c>
      <c r="AM127">
        <v>617.70000000000005</v>
      </c>
      <c r="AN127">
        <v>6</v>
      </c>
      <c r="AO127">
        <v>0.5</v>
      </c>
      <c r="AP127">
        <v>-407.68200000000002</v>
      </c>
      <c r="AQ127">
        <f>YEAR(Table1[[#This Row],[Order Date]])</f>
        <v>2014</v>
      </c>
      <c r="AR127" t="str">
        <f>TEXT(Table1[[#This Row],[Order Date]],"mmmm")</f>
        <v>September</v>
      </c>
      <c r="AS127" t="str">
        <f>"Q"&amp;ROUNDUP(MONTH(Table1[[#This Row],[Order Date]])/3,0)</f>
        <v>Q3</v>
      </c>
      <c r="AT127">
        <f>IF(Table1[[#This Row],[Sales]]=0,0,Table1[[#This Row],[Profit]]/Table1[[#This Row],[Sales]])</f>
        <v>-0.66</v>
      </c>
    </row>
    <row r="128" spans="22:46" x14ac:dyDescent="0.3">
      <c r="V128">
        <v>127</v>
      </c>
      <c r="W128" t="s">
        <v>611</v>
      </c>
      <c r="X128" s="1">
        <v>43044</v>
      </c>
      <c r="Y128" s="1">
        <v>43080</v>
      </c>
      <c r="Z128" t="s">
        <v>51</v>
      </c>
      <c r="AA128" t="s">
        <v>612</v>
      </c>
      <c r="AB128" t="s">
        <v>613</v>
      </c>
      <c r="AC128" t="s">
        <v>25</v>
      </c>
      <c r="AD128" t="s">
        <v>26</v>
      </c>
      <c r="AE128" t="s">
        <v>614</v>
      </c>
      <c r="AF128" t="s">
        <v>349</v>
      </c>
      <c r="AG128">
        <v>85023</v>
      </c>
      <c r="AH128" t="s">
        <v>44</v>
      </c>
      <c r="AI128" t="s">
        <v>615</v>
      </c>
      <c r="AJ128" t="s">
        <v>46</v>
      </c>
      <c r="AK128" t="s">
        <v>77</v>
      </c>
      <c r="AL128" t="s">
        <v>616</v>
      </c>
      <c r="AM128">
        <v>2.3879999999999999</v>
      </c>
      <c r="AN128">
        <v>2</v>
      </c>
      <c r="AO128">
        <v>0.7</v>
      </c>
      <c r="AP128">
        <v>-1.8308</v>
      </c>
      <c r="AQ128">
        <f>YEAR(Table1[[#This Row],[Order Date]])</f>
        <v>2017</v>
      </c>
      <c r="AR128" t="str">
        <f>TEXT(Table1[[#This Row],[Order Date]],"mmmm")</f>
        <v>November</v>
      </c>
      <c r="AS128" t="str">
        <f>"Q"&amp;ROUNDUP(MONTH(Table1[[#This Row],[Order Date]])/3,0)</f>
        <v>Q4</v>
      </c>
      <c r="AT128">
        <f>IF(Table1[[#This Row],[Sales]]=0,0,Table1[[#This Row],[Profit]]/Table1[[#This Row],[Sales]])</f>
        <v>-0.76666666666666672</v>
      </c>
    </row>
    <row r="129" spans="22:46" x14ac:dyDescent="0.3">
      <c r="V129">
        <v>128</v>
      </c>
      <c r="W129" t="s">
        <v>611</v>
      </c>
      <c r="X129" s="1">
        <v>43044</v>
      </c>
      <c r="Y129" s="1">
        <v>43080</v>
      </c>
      <c r="Z129" t="s">
        <v>51</v>
      </c>
      <c r="AA129" t="s">
        <v>612</v>
      </c>
      <c r="AB129" t="s">
        <v>613</v>
      </c>
      <c r="AC129" t="s">
        <v>25</v>
      </c>
      <c r="AD129" t="s">
        <v>26</v>
      </c>
      <c r="AE129" t="s">
        <v>614</v>
      </c>
      <c r="AF129" t="s">
        <v>349</v>
      </c>
      <c r="AG129">
        <v>85023</v>
      </c>
      <c r="AH129" t="s">
        <v>44</v>
      </c>
      <c r="AI129" t="s">
        <v>617</v>
      </c>
      <c r="AJ129" t="s">
        <v>46</v>
      </c>
      <c r="AK129" t="s">
        <v>60</v>
      </c>
      <c r="AL129" t="s">
        <v>618</v>
      </c>
      <c r="AM129">
        <v>243.99199999999999</v>
      </c>
      <c r="AN129">
        <v>7</v>
      </c>
      <c r="AO129">
        <v>0.2</v>
      </c>
      <c r="AP129">
        <v>30.498999999999999</v>
      </c>
      <c r="AQ129">
        <f>YEAR(Table1[[#This Row],[Order Date]])</f>
        <v>2017</v>
      </c>
      <c r="AR129" t="str">
        <f>TEXT(Table1[[#This Row],[Order Date]],"mmmm")</f>
        <v>November</v>
      </c>
      <c r="AS129" t="str">
        <f>"Q"&amp;ROUNDUP(MONTH(Table1[[#This Row],[Order Date]])/3,0)</f>
        <v>Q4</v>
      </c>
      <c r="AT129">
        <f>IF(Table1[[#This Row],[Sales]]=0,0,Table1[[#This Row],[Profit]]/Table1[[#This Row],[Sales]])</f>
        <v>0.125</v>
      </c>
    </row>
    <row r="130" spans="22:46" x14ac:dyDescent="0.3">
      <c r="V130">
        <v>129</v>
      </c>
      <c r="W130" t="s">
        <v>619</v>
      </c>
      <c r="X130" s="1">
        <v>42680</v>
      </c>
      <c r="Y130" s="1">
        <v>42654</v>
      </c>
      <c r="Z130" t="s">
        <v>22</v>
      </c>
      <c r="AA130" t="s">
        <v>620</v>
      </c>
      <c r="AB130" t="s">
        <v>621</v>
      </c>
      <c r="AC130" t="s">
        <v>108</v>
      </c>
      <c r="AD130" t="s">
        <v>26</v>
      </c>
      <c r="AE130" t="s">
        <v>42</v>
      </c>
      <c r="AF130" t="s">
        <v>43</v>
      </c>
      <c r="AG130">
        <v>90004</v>
      </c>
      <c r="AH130" t="s">
        <v>44</v>
      </c>
      <c r="AI130" t="s">
        <v>343</v>
      </c>
      <c r="AJ130" t="s">
        <v>31</v>
      </c>
      <c r="AK130" t="s">
        <v>35</v>
      </c>
      <c r="AL130" t="s">
        <v>622</v>
      </c>
      <c r="AM130">
        <v>81.424000000000007</v>
      </c>
      <c r="AN130">
        <v>2</v>
      </c>
      <c r="AO130">
        <v>0.2</v>
      </c>
      <c r="AP130">
        <v>-9.1601999999999997</v>
      </c>
      <c r="AQ130">
        <f>YEAR(Table1[[#This Row],[Order Date]])</f>
        <v>2016</v>
      </c>
      <c r="AR130" t="str">
        <f>TEXT(Table1[[#This Row],[Order Date]],"mmmm")</f>
        <v>November</v>
      </c>
      <c r="AS130" t="str">
        <f>"Q"&amp;ROUNDUP(MONTH(Table1[[#This Row],[Order Date]])/3,0)</f>
        <v>Q4</v>
      </c>
      <c r="AT130">
        <f>IF(Table1[[#This Row],[Sales]]=0,0,Table1[[#This Row],[Profit]]/Table1[[#This Row],[Sales]])</f>
        <v>-0.11249999999999999</v>
      </c>
    </row>
    <row r="131" spans="22:46" x14ac:dyDescent="0.3">
      <c r="V131">
        <v>130</v>
      </c>
      <c r="W131" t="s">
        <v>619</v>
      </c>
      <c r="X131" s="1">
        <v>42680</v>
      </c>
      <c r="Y131" s="1">
        <v>42654</v>
      </c>
      <c r="Z131" t="s">
        <v>22</v>
      </c>
      <c r="AA131" t="s">
        <v>620</v>
      </c>
      <c r="AB131" t="s">
        <v>621</v>
      </c>
      <c r="AC131" t="s">
        <v>108</v>
      </c>
      <c r="AD131" t="s">
        <v>26</v>
      </c>
      <c r="AE131" t="s">
        <v>42</v>
      </c>
      <c r="AF131" t="s">
        <v>43</v>
      </c>
      <c r="AG131">
        <v>90004</v>
      </c>
      <c r="AH131" t="s">
        <v>44</v>
      </c>
      <c r="AI131" t="s">
        <v>623</v>
      </c>
      <c r="AJ131" t="s">
        <v>31</v>
      </c>
      <c r="AK131" t="s">
        <v>67</v>
      </c>
      <c r="AL131" t="s">
        <v>624</v>
      </c>
      <c r="AM131">
        <v>238.56</v>
      </c>
      <c r="AN131">
        <v>3</v>
      </c>
      <c r="AO131">
        <v>0</v>
      </c>
      <c r="AP131">
        <v>26.241599999999998</v>
      </c>
      <c r="AQ131">
        <f>YEAR(Table1[[#This Row],[Order Date]])</f>
        <v>2016</v>
      </c>
      <c r="AR131" t="str">
        <f>TEXT(Table1[[#This Row],[Order Date]],"mmmm")</f>
        <v>November</v>
      </c>
      <c r="AS131" t="str">
        <f>"Q"&amp;ROUNDUP(MONTH(Table1[[#This Row],[Order Date]])/3,0)</f>
        <v>Q4</v>
      </c>
      <c r="AT131">
        <f>IF(Table1[[#This Row],[Sales]]=0,0,Table1[[#This Row],[Profit]]/Table1[[#This Row],[Sales]])</f>
        <v>0.10999999999999999</v>
      </c>
    </row>
    <row r="132" spans="22:46" x14ac:dyDescent="0.3">
      <c r="V132">
        <v>131</v>
      </c>
      <c r="W132" t="s">
        <v>625</v>
      </c>
      <c r="X132" s="1">
        <v>42768</v>
      </c>
      <c r="Y132" s="1">
        <v>42857</v>
      </c>
      <c r="Z132" t="s">
        <v>207</v>
      </c>
      <c r="AA132" t="s">
        <v>626</v>
      </c>
      <c r="AB132" t="s">
        <v>627</v>
      </c>
      <c r="AC132" t="s">
        <v>41</v>
      </c>
      <c r="AD132" t="s">
        <v>26</v>
      </c>
      <c r="AE132" t="s">
        <v>563</v>
      </c>
      <c r="AF132" t="s">
        <v>564</v>
      </c>
      <c r="AG132">
        <v>43229</v>
      </c>
      <c r="AH132" t="s">
        <v>160</v>
      </c>
      <c r="AI132" t="s">
        <v>628</v>
      </c>
      <c r="AJ132" t="s">
        <v>73</v>
      </c>
      <c r="AK132" t="s">
        <v>74</v>
      </c>
      <c r="AL132" t="s">
        <v>629</v>
      </c>
      <c r="AM132">
        <v>59.97</v>
      </c>
      <c r="AN132">
        <v>5</v>
      </c>
      <c r="AO132">
        <v>0.4</v>
      </c>
      <c r="AP132">
        <v>-11.994</v>
      </c>
      <c r="AQ132">
        <f>YEAR(Table1[[#This Row],[Order Date]])</f>
        <v>2017</v>
      </c>
      <c r="AR132" t="str">
        <f>TEXT(Table1[[#This Row],[Order Date]],"mmmm")</f>
        <v>February</v>
      </c>
      <c r="AS132" t="str">
        <f>"Q"&amp;ROUNDUP(MONTH(Table1[[#This Row],[Order Date]])/3,0)</f>
        <v>Q1</v>
      </c>
      <c r="AT132">
        <f>IF(Table1[[#This Row],[Sales]]=0,0,Table1[[#This Row],[Profit]]/Table1[[#This Row],[Sales]])</f>
        <v>-0.2</v>
      </c>
    </row>
    <row r="133" spans="22:46" x14ac:dyDescent="0.3">
      <c r="V133">
        <v>132</v>
      </c>
      <c r="W133" t="s">
        <v>625</v>
      </c>
      <c r="X133" s="1">
        <v>42768</v>
      </c>
      <c r="Y133" s="1">
        <v>42857</v>
      </c>
      <c r="Z133" t="s">
        <v>207</v>
      </c>
      <c r="AA133" t="s">
        <v>626</v>
      </c>
      <c r="AB133" t="s">
        <v>627</v>
      </c>
      <c r="AC133" t="s">
        <v>41</v>
      </c>
      <c r="AD133" t="s">
        <v>26</v>
      </c>
      <c r="AE133" t="s">
        <v>563</v>
      </c>
      <c r="AF133" t="s">
        <v>564</v>
      </c>
      <c r="AG133">
        <v>43229</v>
      </c>
      <c r="AH133" t="s">
        <v>160</v>
      </c>
      <c r="AI133" t="s">
        <v>630</v>
      </c>
      <c r="AJ133" t="s">
        <v>46</v>
      </c>
      <c r="AK133" t="s">
        <v>94</v>
      </c>
      <c r="AL133" t="s">
        <v>631</v>
      </c>
      <c r="AM133">
        <v>78.304000000000002</v>
      </c>
      <c r="AN133">
        <v>2</v>
      </c>
      <c r="AO133">
        <v>0.2</v>
      </c>
      <c r="AP133">
        <v>29.364000000000001</v>
      </c>
      <c r="AQ133">
        <f>YEAR(Table1[[#This Row],[Order Date]])</f>
        <v>2017</v>
      </c>
      <c r="AR133" t="str">
        <f>TEXT(Table1[[#This Row],[Order Date]],"mmmm")</f>
        <v>February</v>
      </c>
      <c r="AS133" t="str">
        <f>"Q"&amp;ROUNDUP(MONTH(Table1[[#This Row],[Order Date]])/3,0)</f>
        <v>Q1</v>
      </c>
      <c r="AT133">
        <f>IF(Table1[[#This Row],[Sales]]=0,0,Table1[[#This Row],[Profit]]/Table1[[#This Row],[Sales]])</f>
        <v>0.375</v>
      </c>
    </row>
    <row r="134" spans="22:46" x14ac:dyDescent="0.3">
      <c r="V134">
        <v>133</v>
      </c>
      <c r="W134" t="s">
        <v>625</v>
      </c>
      <c r="X134" s="1">
        <v>42768</v>
      </c>
      <c r="Y134" s="1">
        <v>42857</v>
      </c>
      <c r="Z134" t="s">
        <v>207</v>
      </c>
      <c r="AA134" t="s">
        <v>626</v>
      </c>
      <c r="AB134" t="s">
        <v>627</v>
      </c>
      <c r="AC134" t="s">
        <v>41</v>
      </c>
      <c r="AD134" t="s">
        <v>26</v>
      </c>
      <c r="AE134" t="s">
        <v>563</v>
      </c>
      <c r="AF134" t="s">
        <v>564</v>
      </c>
      <c r="AG134">
        <v>43229</v>
      </c>
      <c r="AH134" t="s">
        <v>160</v>
      </c>
      <c r="AI134" t="s">
        <v>632</v>
      </c>
      <c r="AJ134" t="s">
        <v>46</v>
      </c>
      <c r="AK134" t="s">
        <v>303</v>
      </c>
      <c r="AL134" t="s">
        <v>633</v>
      </c>
      <c r="AM134">
        <v>21.456</v>
      </c>
      <c r="AN134">
        <v>9</v>
      </c>
      <c r="AO134">
        <v>0.2</v>
      </c>
      <c r="AP134">
        <v>6.9732000000000003</v>
      </c>
      <c r="AQ134">
        <f>YEAR(Table1[[#This Row],[Order Date]])</f>
        <v>2017</v>
      </c>
      <c r="AR134" t="str">
        <f>TEXT(Table1[[#This Row],[Order Date]],"mmmm")</f>
        <v>February</v>
      </c>
      <c r="AS134" t="str">
        <f>"Q"&amp;ROUNDUP(MONTH(Table1[[#This Row],[Order Date]])/3,0)</f>
        <v>Q1</v>
      </c>
      <c r="AT134">
        <f>IF(Table1[[#This Row],[Sales]]=0,0,Table1[[#This Row],[Profit]]/Table1[[#This Row],[Sales]])</f>
        <v>0.32500000000000001</v>
      </c>
    </row>
    <row r="135" spans="22:46" x14ac:dyDescent="0.3">
      <c r="V135">
        <v>134</v>
      </c>
      <c r="W135" t="s">
        <v>634</v>
      </c>
      <c r="X135" s="1">
        <v>42656</v>
      </c>
      <c r="Y135" t="s">
        <v>636</v>
      </c>
      <c r="Z135" t="s">
        <v>51</v>
      </c>
      <c r="AA135" t="s">
        <v>637</v>
      </c>
      <c r="AB135" t="s">
        <v>638</v>
      </c>
      <c r="AC135" t="s">
        <v>25</v>
      </c>
      <c r="AD135" t="s">
        <v>26</v>
      </c>
      <c r="AE135" t="s">
        <v>639</v>
      </c>
      <c r="AF135" t="s">
        <v>43</v>
      </c>
      <c r="AG135">
        <v>95661</v>
      </c>
      <c r="AH135" t="s">
        <v>44</v>
      </c>
      <c r="AI135" t="s">
        <v>640</v>
      </c>
      <c r="AJ135" t="s">
        <v>46</v>
      </c>
      <c r="AK135" t="s">
        <v>94</v>
      </c>
      <c r="AL135" t="s">
        <v>641</v>
      </c>
      <c r="AM135">
        <v>20.04</v>
      </c>
      <c r="AN135">
        <v>3</v>
      </c>
      <c r="AO135">
        <v>0</v>
      </c>
      <c r="AP135">
        <v>9.6191999999999993</v>
      </c>
      <c r="AQ135">
        <f>YEAR(Table1[[#This Row],[Order Date]])</f>
        <v>2016</v>
      </c>
      <c r="AR135" t="str">
        <f>TEXT(Table1[[#This Row],[Order Date]],"mmmm")</f>
        <v>October</v>
      </c>
      <c r="AS135" t="str">
        <f>"Q"&amp;ROUNDUP(MONTH(Table1[[#This Row],[Order Date]])/3,0)</f>
        <v>Q4</v>
      </c>
      <c r="AT135">
        <f>IF(Table1[[#This Row],[Sales]]=0,0,Table1[[#This Row],[Profit]]/Table1[[#This Row],[Sales]])</f>
        <v>0.48</v>
      </c>
    </row>
    <row r="136" spans="22:46" x14ac:dyDescent="0.3">
      <c r="V136">
        <v>135</v>
      </c>
      <c r="W136" t="s">
        <v>634</v>
      </c>
      <c r="X136" s="1">
        <v>42656</v>
      </c>
      <c r="Y136" t="s">
        <v>636</v>
      </c>
      <c r="Z136" t="s">
        <v>51</v>
      </c>
      <c r="AA136" t="s">
        <v>637</v>
      </c>
      <c r="AB136" t="s">
        <v>638</v>
      </c>
      <c r="AC136" t="s">
        <v>25</v>
      </c>
      <c r="AD136" t="s">
        <v>26</v>
      </c>
      <c r="AE136" t="s">
        <v>639</v>
      </c>
      <c r="AF136" t="s">
        <v>43</v>
      </c>
      <c r="AG136">
        <v>95661</v>
      </c>
      <c r="AH136" t="s">
        <v>44</v>
      </c>
      <c r="AI136" t="s">
        <v>642</v>
      </c>
      <c r="AJ136" t="s">
        <v>46</v>
      </c>
      <c r="AK136" t="s">
        <v>94</v>
      </c>
      <c r="AL136" t="s">
        <v>643</v>
      </c>
      <c r="AM136">
        <v>35.44</v>
      </c>
      <c r="AN136">
        <v>1</v>
      </c>
      <c r="AO136">
        <v>0</v>
      </c>
      <c r="AP136">
        <v>16.6568</v>
      </c>
      <c r="AQ136">
        <f>YEAR(Table1[[#This Row],[Order Date]])</f>
        <v>2016</v>
      </c>
      <c r="AR136" t="str">
        <f>TEXT(Table1[[#This Row],[Order Date]],"mmmm")</f>
        <v>October</v>
      </c>
      <c r="AS136" t="str">
        <f>"Q"&amp;ROUNDUP(MONTH(Table1[[#This Row],[Order Date]])/3,0)</f>
        <v>Q4</v>
      </c>
      <c r="AT136">
        <f>IF(Table1[[#This Row],[Sales]]=0,0,Table1[[#This Row],[Profit]]/Table1[[#This Row],[Sales]])</f>
        <v>0.47000000000000003</v>
      </c>
    </row>
    <row r="137" spans="22:46" x14ac:dyDescent="0.3">
      <c r="V137">
        <v>136</v>
      </c>
      <c r="W137" t="s">
        <v>634</v>
      </c>
      <c r="X137" s="1">
        <v>42656</v>
      </c>
      <c r="Y137" t="s">
        <v>636</v>
      </c>
      <c r="Z137" t="s">
        <v>51</v>
      </c>
      <c r="AA137" t="s">
        <v>637</v>
      </c>
      <c r="AB137" t="s">
        <v>638</v>
      </c>
      <c r="AC137" t="s">
        <v>25</v>
      </c>
      <c r="AD137" t="s">
        <v>26</v>
      </c>
      <c r="AE137" t="s">
        <v>639</v>
      </c>
      <c r="AF137" t="s">
        <v>43</v>
      </c>
      <c r="AG137">
        <v>95661</v>
      </c>
      <c r="AH137" t="s">
        <v>44</v>
      </c>
      <c r="AI137" t="s">
        <v>644</v>
      </c>
      <c r="AJ137" t="s">
        <v>46</v>
      </c>
      <c r="AK137" t="s">
        <v>70</v>
      </c>
      <c r="AL137" t="s">
        <v>645</v>
      </c>
      <c r="AM137">
        <v>11.52</v>
      </c>
      <c r="AN137">
        <v>4</v>
      </c>
      <c r="AO137">
        <v>0</v>
      </c>
      <c r="AP137">
        <v>3.456</v>
      </c>
      <c r="AQ137">
        <f>YEAR(Table1[[#This Row],[Order Date]])</f>
        <v>2016</v>
      </c>
      <c r="AR137" t="str">
        <f>TEXT(Table1[[#This Row],[Order Date]],"mmmm")</f>
        <v>October</v>
      </c>
      <c r="AS137" t="str">
        <f>"Q"&amp;ROUNDUP(MONTH(Table1[[#This Row],[Order Date]])/3,0)</f>
        <v>Q4</v>
      </c>
      <c r="AT137">
        <f>IF(Table1[[#This Row],[Sales]]=0,0,Table1[[#This Row],[Profit]]/Table1[[#This Row],[Sales]])</f>
        <v>0.3</v>
      </c>
    </row>
    <row r="138" spans="22:46" x14ac:dyDescent="0.3">
      <c r="V138">
        <v>137</v>
      </c>
      <c r="W138" t="s">
        <v>634</v>
      </c>
      <c r="X138" s="1">
        <v>42656</v>
      </c>
      <c r="Y138" t="s">
        <v>636</v>
      </c>
      <c r="Z138" t="s">
        <v>51</v>
      </c>
      <c r="AA138" t="s">
        <v>637</v>
      </c>
      <c r="AB138" t="s">
        <v>638</v>
      </c>
      <c r="AC138" t="s">
        <v>25</v>
      </c>
      <c r="AD138" t="s">
        <v>26</v>
      </c>
      <c r="AE138" t="s">
        <v>639</v>
      </c>
      <c r="AF138" t="s">
        <v>43</v>
      </c>
      <c r="AG138">
        <v>95661</v>
      </c>
      <c r="AH138" t="s">
        <v>44</v>
      </c>
      <c r="AI138" t="s">
        <v>646</v>
      </c>
      <c r="AJ138" t="s">
        <v>46</v>
      </c>
      <c r="AK138" t="s">
        <v>303</v>
      </c>
      <c r="AL138" t="s">
        <v>647</v>
      </c>
      <c r="AM138">
        <v>4.0199999999999996</v>
      </c>
      <c r="AN138">
        <v>2</v>
      </c>
      <c r="AO138">
        <v>0</v>
      </c>
      <c r="AP138">
        <v>1.9698</v>
      </c>
      <c r="AQ138">
        <f>YEAR(Table1[[#This Row],[Order Date]])</f>
        <v>2016</v>
      </c>
      <c r="AR138" t="str">
        <f>TEXT(Table1[[#This Row],[Order Date]],"mmmm")</f>
        <v>October</v>
      </c>
      <c r="AS138" t="str">
        <f>"Q"&amp;ROUNDUP(MONTH(Table1[[#This Row],[Order Date]])/3,0)</f>
        <v>Q4</v>
      </c>
      <c r="AT138">
        <f>IF(Table1[[#This Row],[Sales]]=0,0,Table1[[#This Row],[Profit]]/Table1[[#This Row],[Sales]])</f>
        <v>0.49000000000000005</v>
      </c>
    </row>
    <row r="139" spans="22:46" x14ac:dyDescent="0.3">
      <c r="V139">
        <v>138</v>
      </c>
      <c r="W139" t="s">
        <v>634</v>
      </c>
      <c r="X139" s="1">
        <v>42656</v>
      </c>
      <c r="Y139" t="s">
        <v>636</v>
      </c>
      <c r="Z139" t="s">
        <v>51</v>
      </c>
      <c r="AA139" t="s">
        <v>637</v>
      </c>
      <c r="AB139" t="s">
        <v>638</v>
      </c>
      <c r="AC139" t="s">
        <v>25</v>
      </c>
      <c r="AD139" t="s">
        <v>26</v>
      </c>
      <c r="AE139" t="s">
        <v>639</v>
      </c>
      <c r="AF139" t="s">
        <v>43</v>
      </c>
      <c r="AG139">
        <v>95661</v>
      </c>
      <c r="AH139" t="s">
        <v>44</v>
      </c>
      <c r="AI139" t="s">
        <v>648</v>
      </c>
      <c r="AJ139" t="s">
        <v>46</v>
      </c>
      <c r="AK139" t="s">
        <v>77</v>
      </c>
      <c r="AL139" t="s">
        <v>649</v>
      </c>
      <c r="AM139">
        <v>76.176000000000002</v>
      </c>
      <c r="AN139">
        <v>3</v>
      </c>
      <c r="AO139">
        <v>0.2</v>
      </c>
      <c r="AP139">
        <v>26.6616</v>
      </c>
      <c r="AQ139">
        <f>YEAR(Table1[[#This Row],[Order Date]])</f>
        <v>2016</v>
      </c>
      <c r="AR139" t="str">
        <f>TEXT(Table1[[#This Row],[Order Date]],"mmmm")</f>
        <v>October</v>
      </c>
      <c r="AS139" t="str">
        <f>"Q"&amp;ROUNDUP(MONTH(Table1[[#This Row],[Order Date]])/3,0)</f>
        <v>Q4</v>
      </c>
      <c r="AT139">
        <f>IF(Table1[[#This Row],[Sales]]=0,0,Table1[[#This Row],[Profit]]/Table1[[#This Row],[Sales]])</f>
        <v>0.35</v>
      </c>
    </row>
    <row r="140" spans="22:46" x14ac:dyDescent="0.3">
      <c r="V140">
        <v>139</v>
      </c>
      <c r="W140" t="s">
        <v>634</v>
      </c>
      <c r="X140" s="1">
        <v>42656</v>
      </c>
      <c r="Y140" t="s">
        <v>636</v>
      </c>
      <c r="Z140" t="s">
        <v>51</v>
      </c>
      <c r="AA140" t="s">
        <v>637</v>
      </c>
      <c r="AB140" t="s">
        <v>638</v>
      </c>
      <c r="AC140" t="s">
        <v>25</v>
      </c>
      <c r="AD140" t="s">
        <v>26</v>
      </c>
      <c r="AE140" t="s">
        <v>639</v>
      </c>
      <c r="AF140" t="s">
        <v>43</v>
      </c>
      <c r="AG140">
        <v>95661</v>
      </c>
      <c r="AH140" t="s">
        <v>44</v>
      </c>
      <c r="AI140" t="s">
        <v>650</v>
      </c>
      <c r="AJ140" t="s">
        <v>46</v>
      </c>
      <c r="AK140" t="s">
        <v>651</v>
      </c>
      <c r="AL140" t="s">
        <v>652</v>
      </c>
      <c r="AM140">
        <v>65.88</v>
      </c>
      <c r="AN140">
        <v>6</v>
      </c>
      <c r="AO140">
        <v>0</v>
      </c>
      <c r="AP140">
        <v>18.446400000000001</v>
      </c>
      <c r="AQ140">
        <f>YEAR(Table1[[#This Row],[Order Date]])</f>
        <v>2016</v>
      </c>
      <c r="AR140" t="str">
        <f>TEXT(Table1[[#This Row],[Order Date]],"mmmm")</f>
        <v>October</v>
      </c>
      <c r="AS140" t="str">
        <f>"Q"&amp;ROUNDUP(MONTH(Table1[[#This Row],[Order Date]])/3,0)</f>
        <v>Q4</v>
      </c>
      <c r="AT140">
        <f>IF(Table1[[#This Row],[Sales]]=0,0,Table1[[#This Row],[Profit]]/Table1[[#This Row],[Sales]])</f>
        <v>0.28000000000000003</v>
      </c>
    </row>
    <row r="141" spans="22:46" x14ac:dyDescent="0.3">
      <c r="V141">
        <v>140</v>
      </c>
      <c r="W141" t="s">
        <v>634</v>
      </c>
      <c r="X141" s="1">
        <v>42656</v>
      </c>
      <c r="Y141" t="s">
        <v>636</v>
      </c>
      <c r="Z141" t="s">
        <v>51</v>
      </c>
      <c r="AA141" t="s">
        <v>637</v>
      </c>
      <c r="AB141" t="s">
        <v>638</v>
      </c>
      <c r="AC141" t="s">
        <v>25</v>
      </c>
      <c r="AD141" t="s">
        <v>26</v>
      </c>
      <c r="AE141" t="s">
        <v>639</v>
      </c>
      <c r="AF141" t="s">
        <v>43</v>
      </c>
      <c r="AG141">
        <v>95661</v>
      </c>
      <c r="AH141" t="s">
        <v>44</v>
      </c>
      <c r="AI141" t="s">
        <v>292</v>
      </c>
      <c r="AJ141" t="s">
        <v>31</v>
      </c>
      <c r="AK141" t="s">
        <v>67</v>
      </c>
      <c r="AL141" t="s">
        <v>293</v>
      </c>
      <c r="AM141">
        <v>43.12</v>
      </c>
      <c r="AN141">
        <v>14</v>
      </c>
      <c r="AO141">
        <v>0</v>
      </c>
      <c r="AP141">
        <v>20.697600000000001</v>
      </c>
      <c r="AQ141">
        <f>YEAR(Table1[[#This Row],[Order Date]])</f>
        <v>2016</v>
      </c>
      <c r="AR141" t="str">
        <f>TEXT(Table1[[#This Row],[Order Date]],"mmmm")</f>
        <v>October</v>
      </c>
      <c r="AS141" t="str">
        <f>"Q"&amp;ROUNDUP(MONTH(Table1[[#This Row],[Order Date]])/3,0)</f>
        <v>Q4</v>
      </c>
      <c r="AT141">
        <f>IF(Table1[[#This Row],[Sales]]=0,0,Table1[[#This Row],[Profit]]/Table1[[#This Row],[Sales]])</f>
        <v>0.48000000000000004</v>
      </c>
    </row>
    <row r="142" spans="22:46" x14ac:dyDescent="0.3">
      <c r="V142">
        <v>141</v>
      </c>
      <c r="W142" t="s">
        <v>653</v>
      </c>
      <c r="X142" s="1">
        <v>42618</v>
      </c>
      <c r="Y142" s="1">
        <v>42560</v>
      </c>
      <c r="Z142" t="s">
        <v>22</v>
      </c>
      <c r="AA142" t="s">
        <v>654</v>
      </c>
      <c r="AB142" t="s">
        <v>655</v>
      </c>
      <c r="AC142" t="s">
        <v>41</v>
      </c>
      <c r="AD142" t="s">
        <v>26</v>
      </c>
      <c r="AE142" t="s">
        <v>158</v>
      </c>
      <c r="AF142" t="s">
        <v>159</v>
      </c>
      <c r="AG142">
        <v>19140</v>
      </c>
      <c r="AH142" t="s">
        <v>160</v>
      </c>
      <c r="AI142" t="s">
        <v>187</v>
      </c>
      <c r="AJ142" t="s">
        <v>31</v>
      </c>
      <c r="AK142" t="s">
        <v>67</v>
      </c>
      <c r="AL142" t="s">
        <v>188</v>
      </c>
      <c r="AM142">
        <v>82.8</v>
      </c>
      <c r="AN142">
        <v>2</v>
      </c>
      <c r="AO142">
        <v>0.2</v>
      </c>
      <c r="AP142">
        <v>10.35</v>
      </c>
      <c r="AQ142">
        <f>YEAR(Table1[[#This Row],[Order Date]])</f>
        <v>2016</v>
      </c>
      <c r="AR142" t="str">
        <f>TEXT(Table1[[#This Row],[Order Date]],"mmmm")</f>
        <v>September</v>
      </c>
      <c r="AS142" t="str">
        <f>"Q"&amp;ROUNDUP(MONTH(Table1[[#This Row],[Order Date]])/3,0)</f>
        <v>Q3</v>
      </c>
      <c r="AT142">
        <f>IF(Table1[[#This Row],[Sales]]=0,0,Table1[[#This Row],[Profit]]/Table1[[#This Row],[Sales]])</f>
        <v>0.125</v>
      </c>
    </row>
    <row r="143" spans="22:46" x14ac:dyDescent="0.3">
      <c r="V143">
        <v>142</v>
      </c>
      <c r="W143" t="s">
        <v>656</v>
      </c>
      <c r="X143" s="1">
        <v>42996</v>
      </c>
      <c r="Y143" t="s">
        <v>245</v>
      </c>
      <c r="Z143" t="s">
        <v>51</v>
      </c>
      <c r="AA143" t="s">
        <v>658</v>
      </c>
      <c r="AB143" t="s">
        <v>659</v>
      </c>
      <c r="AC143" t="s">
        <v>41</v>
      </c>
      <c r="AD143" t="s">
        <v>26</v>
      </c>
      <c r="AE143" t="s">
        <v>136</v>
      </c>
      <c r="AF143" t="s">
        <v>43</v>
      </c>
      <c r="AG143">
        <v>94122</v>
      </c>
      <c r="AH143" t="s">
        <v>44</v>
      </c>
      <c r="AI143" t="s">
        <v>660</v>
      </c>
      <c r="AJ143" t="s">
        <v>46</v>
      </c>
      <c r="AK143" t="s">
        <v>70</v>
      </c>
      <c r="AL143" t="s">
        <v>661</v>
      </c>
      <c r="AM143">
        <v>8.82</v>
      </c>
      <c r="AN143">
        <v>3</v>
      </c>
      <c r="AO143">
        <v>0</v>
      </c>
      <c r="AP143">
        <v>2.3814000000000002</v>
      </c>
      <c r="AQ143">
        <f>YEAR(Table1[[#This Row],[Order Date]])</f>
        <v>2017</v>
      </c>
      <c r="AR143" t="str">
        <f>TEXT(Table1[[#This Row],[Order Date]],"mmmm")</f>
        <v>September</v>
      </c>
      <c r="AS143" t="str">
        <f>"Q"&amp;ROUNDUP(MONTH(Table1[[#This Row],[Order Date]])/3,0)</f>
        <v>Q3</v>
      </c>
      <c r="AT143">
        <f>IF(Table1[[#This Row],[Sales]]=0,0,Table1[[#This Row],[Profit]]/Table1[[#This Row],[Sales]])</f>
        <v>0.27</v>
      </c>
    </row>
    <row r="144" spans="22:46" x14ac:dyDescent="0.3">
      <c r="V144">
        <v>143</v>
      </c>
      <c r="W144" t="s">
        <v>656</v>
      </c>
      <c r="X144" s="1">
        <v>42996</v>
      </c>
      <c r="Y144" t="s">
        <v>245</v>
      </c>
      <c r="Z144" t="s">
        <v>51</v>
      </c>
      <c r="AA144" t="s">
        <v>658</v>
      </c>
      <c r="AB144" t="s">
        <v>659</v>
      </c>
      <c r="AC144" t="s">
        <v>41</v>
      </c>
      <c r="AD144" t="s">
        <v>26</v>
      </c>
      <c r="AE144" t="s">
        <v>136</v>
      </c>
      <c r="AF144" t="s">
        <v>43</v>
      </c>
      <c r="AG144">
        <v>94122</v>
      </c>
      <c r="AH144" t="s">
        <v>44</v>
      </c>
      <c r="AI144" t="s">
        <v>662</v>
      </c>
      <c r="AJ144" t="s">
        <v>46</v>
      </c>
      <c r="AK144" t="s">
        <v>190</v>
      </c>
      <c r="AL144" t="s">
        <v>663</v>
      </c>
      <c r="AM144">
        <v>10.86</v>
      </c>
      <c r="AN144">
        <v>3</v>
      </c>
      <c r="AO144">
        <v>0</v>
      </c>
      <c r="AP144">
        <v>5.1041999999999996</v>
      </c>
      <c r="AQ144">
        <f>YEAR(Table1[[#This Row],[Order Date]])</f>
        <v>2017</v>
      </c>
      <c r="AR144" t="str">
        <f>TEXT(Table1[[#This Row],[Order Date]],"mmmm")</f>
        <v>September</v>
      </c>
      <c r="AS144" t="str">
        <f>"Q"&amp;ROUNDUP(MONTH(Table1[[#This Row],[Order Date]])/3,0)</f>
        <v>Q3</v>
      </c>
      <c r="AT144">
        <f>IF(Table1[[#This Row],[Sales]]=0,0,Table1[[#This Row],[Profit]]/Table1[[#This Row],[Sales]])</f>
        <v>0.47</v>
      </c>
    </row>
    <row r="145" spans="22:46" x14ac:dyDescent="0.3">
      <c r="V145">
        <v>144</v>
      </c>
      <c r="W145" t="s">
        <v>656</v>
      </c>
      <c r="X145" s="1">
        <v>42996</v>
      </c>
      <c r="Y145" t="s">
        <v>245</v>
      </c>
      <c r="Z145" t="s">
        <v>51</v>
      </c>
      <c r="AA145" t="s">
        <v>658</v>
      </c>
      <c r="AB145" t="s">
        <v>659</v>
      </c>
      <c r="AC145" t="s">
        <v>41</v>
      </c>
      <c r="AD145" t="s">
        <v>26</v>
      </c>
      <c r="AE145" t="s">
        <v>136</v>
      </c>
      <c r="AF145" t="s">
        <v>43</v>
      </c>
      <c r="AG145">
        <v>94122</v>
      </c>
      <c r="AH145" t="s">
        <v>44</v>
      </c>
      <c r="AI145" t="s">
        <v>664</v>
      </c>
      <c r="AJ145" t="s">
        <v>46</v>
      </c>
      <c r="AK145" t="s">
        <v>94</v>
      </c>
      <c r="AL145" t="s">
        <v>665</v>
      </c>
      <c r="AM145">
        <v>143.69999999999999</v>
      </c>
      <c r="AN145">
        <v>3</v>
      </c>
      <c r="AO145">
        <v>0</v>
      </c>
      <c r="AP145">
        <v>68.975999999999999</v>
      </c>
      <c r="AQ145">
        <f>YEAR(Table1[[#This Row],[Order Date]])</f>
        <v>2017</v>
      </c>
      <c r="AR145" t="str">
        <f>TEXT(Table1[[#This Row],[Order Date]],"mmmm")</f>
        <v>September</v>
      </c>
      <c r="AS145" t="str">
        <f>"Q"&amp;ROUNDUP(MONTH(Table1[[#This Row],[Order Date]])/3,0)</f>
        <v>Q3</v>
      </c>
      <c r="AT145">
        <f>IF(Table1[[#This Row],[Sales]]=0,0,Table1[[#This Row],[Profit]]/Table1[[#This Row],[Sales]])</f>
        <v>0.48000000000000004</v>
      </c>
    </row>
    <row r="146" spans="22:46" x14ac:dyDescent="0.3">
      <c r="V146">
        <v>145</v>
      </c>
      <c r="W146" t="s">
        <v>666</v>
      </c>
      <c r="X146" s="1">
        <v>43091</v>
      </c>
      <c r="Y146" t="s">
        <v>668</v>
      </c>
      <c r="Z146" t="s">
        <v>51</v>
      </c>
      <c r="AA146" t="s">
        <v>669</v>
      </c>
      <c r="AB146" t="s">
        <v>670</v>
      </c>
      <c r="AC146" t="s">
        <v>25</v>
      </c>
      <c r="AD146" t="s">
        <v>26</v>
      </c>
      <c r="AE146" t="s">
        <v>671</v>
      </c>
      <c r="AF146" t="s">
        <v>672</v>
      </c>
      <c r="AG146">
        <v>64055</v>
      </c>
      <c r="AH146" t="s">
        <v>111</v>
      </c>
      <c r="AI146" t="s">
        <v>673</v>
      </c>
      <c r="AJ146" t="s">
        <v>46</v>
      </c>
      <c r="AK146" t="s">
        <v>80</v>
      </c>
      <c r="AL146" t="s">
        <v>674</v>
      </c>
      <c r="AM146">
        <v>839.43</v>
      </c>
      <c r="AN146">
        <v>3</v>
      </c>
      <c r="AO146">
        <v>0</v>
      </c>
      <c r="AP146">
        <v>218.2518</v>
      </c>
      <c r="AQ146">
        <f>YEAR(Table1[[#This Row],[Order Date]])</f>
        <v>2017</v>
      </c>
      <c r="AR146" t="str">
        <f>TEXT(Table1[[#This Row],[Order Date]],"mmmm")</f>
        <v>December</v>
      </c>
      <c r="AS146" t="str">
        <f>"Q"&amp;ROUNDUP(MONTH(Table1[[#This Row],[Order Date]])/3,0)</f>
        <v>Q4</v>
      </c>
      <c r="AT146">
        <f>IF(Table1[[#This Row],[Sales]]=0,0,Table1[[#This Row],[Profit]]/Table1[[#This Row],[Sales]])</f>
        <v>0.26</v>
      </c>
    </row>
    <row r="147" spans="22:46" x14ac:dyDescent="0.3">
      <c r="V147">
        <v>146</v>
      </c>
      <c r="W147" t="s">
        <v>675</v>
      </c>
      <c r="X147" s="1">
        <v>42254</v>
      </c>
      <c r="Y147" s="1">
        <v>42347</v>
      </c>
      <c r="Z147" t="s">
        <v>51</v>
      </c>
      <c r="AA147" t="s">
        <v>676</v>
      </c>
      <c r="AB147" t="s">
        <v>677</v>
      </c>
      <c r="AC147" t="s">
        <v>25</v>
      </c>
      <c r="AD147" t="s">
        <v>26</v>
      </c>
      <c r="AE147" t="s">
        <v>678</v>
      </c>
      <c r="AF147" t="s">
        <v>43</v>
      </c>
      <c r="AG147">
        <v>91104</v>
      </c>
      <c r="AH147" t="s">
        <v>44</v>
      </c>
      <c r="AI147" t="s">
        <v>428</v>
      </c>
      <c r="AJ147" t="s">
        <v>46</v>
      </c>
      <c r="AK147" t="s">
        <v>60</v>
      </c>
      <c r="AL147" t="s">
        <v>429</v>
      </c>
      <c r="AM147">
        <v>671.93</v>
      </c>
      <c r="AN147">
        <v>7</v>
      </c>
      <c r="AO147">
        <v>0</v>
      </c>
      <c r="AP147">
        <v>20.157900000000001</v>
      </c>
      <c r="AQ147">
        <f>YEAR(Table1[[#This Row],[Order Date]])</f>
        <v>2015</v>
      </c>
      <c r="AR147" t="str">
        <f>TEXT(Table1[[#This Row],[Order Date]],"mmmm")</f>
        <v>September</v>
      </c>
      <c r="AS147" t="str">
        <f>"Q"&amp;ROUNDUP(MONTH(Table1[[#This Row],[Order Date]])/3,0)</f>
        <v>Q3</v>
      </c>
      <c r="AT147">
        <f>IF(Table1[[#This Row],[Sales]]=0,0,Table1[[#This Row],[Profit]]/Table1[[#This Row],[Sales]])</f>
        <v>3.0000000000000006E-2</v>
      </c>
    </row>
    <row r="148" spans="22:46" x14ac:dyDescent="0.3">
      <c r="V148">
        <v>147</v>
      </c>
      <c r="W148" t="s">
        <v>679</v>
      </c>
      <c r="X148" s="1">
        <v>41934</v>
      </c>
      <c r="Y148" t="s">
        <v>681</v>
      </c>
      <c r="Z148" t="s">
        <v>51</v>
      </c>
      <c r="AA148" t="s">
        <v>682</v>
      </c>
      <c r="AB148" t="s">
        <v>683</v>
      </c>
      <c r="AC148" t="s">
        <v>108</v>
      </c>
      <c r="AD148" t="s">
        <v>26</v>
      </c>
      <c r="AE148" t="s">
        <v>684</v>
      </c>
      <c r="AF148" t="s">
        <v>564</v>
      </c>
      <c r="AG148">
        <v>43055</v>
      </c>
      <c r="AH148" t="s">
        <v>160</v>
      </c>
      <c r="AI148" t="s">
        <v>685</v>
      </c>
      <c r="AJ148" t="s">
        <v>31</v>
      </c>
      <c r="AK148" t="s">
        <v>67</v>
      </c>
      <c r="AL148" t="s">
        <v>686</v>
      </c>
      <c r="AM148">
        <v>93.888000000000005</v>
      </c>
      <c r="AN148">
        <v>4</v>
      </c>
      <c r="AO148">
        <v>0.2</v>
      </c>
      <c r="AP148">
        <v>12.909599999999999</v>
      </c>
      <c r="AQ148">
        <f>YEAR(Table1[[#This Row],[Order Date]])</f>
        <v>2014</v>
      </c>
      <c r="AR148" t="str">
        <f>TEXT(Table1[[#This Row],[Order Date]],"mmmm")</f>
        <v>October</v>
      </c>
      <c r="AS148" t="str">
        <f>"Q"&amp;ROUNDUP(MONTH(Table1[[#This Row],[Order Date]])/3,0)</f>
        <v>Q4</v>
      </c>
      <c r="AT148">
        <f>IF(Table1[[#This Row],[Sales]]=0,0,Table1[[#This Row],[Profit]]/Table1[[#This Row],[Sales]])</f>
        <v>0.13749999999999998</v>
      </c>
    </row>
    <row r="149" spans="22:46" x14ac:dyDescent="0.3">
      <c r="V149">
        <v>148</v>
      </c>
      <c r="W149" t="s">
        <v>687</v>
      </c>
      <c r="X149" s="1">
        <v>42709</v>
      </c>
      <c r="Y149" s="1">
        <v>42625</v>
      </c>
      <c r="Z149" t="s">
        <v>51</v>
      </c>
      <c r="AA149" t="s">
        <v>688</v>
      </c>
      <c r="AB149" t="s">
        <v>689</v>
      </c>
      <c r="AC149" t="s">
        <v>41</v>
      </c>
      <c r="AD149" t="s">
        <v>26</v>
      </c>
      <c r="AE149" t="s">
        <v>690</v>
      </c>
      <c r="AF149" t="s">
        <v>121</v>
      </c>
      <c r="AG149">
        <v>53132</v>
      </c>
      <c r="AH149" t="s">
        <v>111</v>
      </c>
      <c r="AI149" t="s">
        <v>691</v>
      </c>
      <c r="AJ149" t="s">
        <v>73</v>
      </c>
      <c r="AK149" t="s">
        <v>74</v>
      </c>
      <c r="AL149" t="s">
        <v>692</v>
      </c>
      <c r="AM149">
        <v>384.45</v>
      </c>
      <c r="AN149">
        <v>11</v>
      </c>
      <c r="AO149">
        <v>0</v>
      </c>
      <c r="AP149">
        <v>103.8015</v>
      </c>
      <c r="AQ149">
        <f>YEAR(Table1[[#This Row],[Order Date]])</f>
        <v>2016</v>
      </c>
      <c r="AR149" t="str">
        <f>TEXT(Table1[[#This Row],[Order Date]],"mmmm")</f>
        <v>December</v>
      </c>
      <c r="AS149" t="str">
        <f>"Q"&amp;ROUNDUP(MONTH(Table1[[#This Row],[Order Date]])/3,0)</f>
        <v>Q4</v>
      </c>
      <c r="AT149">
        <f>IF(Table1[[#This Row],[Sales]]=0,0,Table1[[#This Row],[Profit]]/Table1[[#This Row],[Sales]])</f>
        <v>0.27</v>
      </c>
    </row>
    <row r="150" spans="22:46" x14ac:dyDescent="0.3">
      <c r="V150">
        <v>149</v>
      </c>
      <c r="W150" t="s">
        <v>687</v>
      </c>
      <c r="X150" s="1">
        <v>42709</v>
      </c>
      <c r="Y150" s="1">
        <v>42625</v>
      </c>
      <c r="Z150" t="s">
        <v>51</v>
      </c>
      <c r="AA150" t="s">
        <v>688</v>
      </c>
      <c r="AB150" t="s">
        <v>689</v>
      </c>
      <c r="AC150" t="s">
        <v>41</v>
      </c>
      <c r="AD150" t="s">
        <v>26</v>
      </c>
      <c r="AE150" t="s">
        <v>690</v>
      </c>
      <c r="AF150" t="s">
        <v>121</v>
      </c>
      <c r="AG150">
        <v>53132</v>
      </c>
      <c r="AH150" t="s">
        <v>111</v>
      </c>
      <c r="AI150" t="s">
        <v>693</v>
      </c>
      <c r="AJ150" t="s">
        <v>73</v>
      </c>
      <c r="AK150" t="s">
        <v>74</v>
      </c>
      <c r="AL150" t="s">
        <v>694</v>
      </c>
      <c r="AM150">
        <v>149.97</v>
      </c>
      <c r="AN150">
        <v>3</v>
      </c>
      <c r="AO150">
        <v>0</v>
      </c>
      <c r="AP150">
        <v>5.9988000000000001</v>
      </c>
      <c r="AQ150">
        <f>YEAR(Table1[[#This Row],[Order Date]])</f>
        <v>2016</v>
      </c>
      <c r="AR150" t="str">
        <f>TEXT(Table1[[#This Row],[Order Date]],"mmmm")</f>
        <v>December</v>
      </c>
      <c r="AS150" t="str">
        <f>"Q"&amp;ROUNDUP(MONTH(Table1[[#This Row],[Order Date]])/3,0)</f>
        <v>Q4</v>
      </c>
      <c r="AT150">
        <f>IF(Table1[[#This Row],[Sales]]=0,0,Table1[[#This Row],[Profit]]/Table1[[#This Row],[Sales]])</f>
        <v>0.04</v>
      </c>
    </row>
    <row r="151" spans="22:46" x14ac:dyDescent="0.3">
      <c r="V151">
        <v>150</v>
      </c>
      <c r="W151" t="s">
        <v>687</v>
      </c>
      <c r="X151" s="1">
        <v>42709</v>
      </c>
      <c r="Y151" s="1">
        <v>42625</v>
      </c>
      <c r="Z151" t="s">
        <v>51</v>
      </c>
      <c r="AA151" t="s">
        <v>688</v>
      </c>
      <c r="AB151" t="s">
        <v>689</v>
      </c>
      <c r="AC151" t="s">
        <v>41</v>
      </c>
      <c r="AD151" t="s">
        <v>26</v>
      </c>
      <c r="AE151" t="s">
        <v>690</v>
      </c>
      <c r="AF151" t="s">
        <v>121</v>
      </c>
      <c r="AG151">
        <v>53132</v>
      </c>
      <c r="AH151" t="s">
        <v>111</v>
      </c>
      <c r="AI151" t="s">
        <v>34</v>
      </c>
      <c r="AJ151" t="s">
        <v>31</v>
      </c>
      <c r="AK151" t="s">
        <v>35</v>
      </c>
      <c r="AL151" t="s">
        <v>36</v>
      </c>
      <c r="AM151">
        <v>1951.84</v>
      </c>
      <c r="AN151">
        <v>8</v>
      </c>
      <c r="AO151">
        <v>0</v>
      </c>
      <c r="AP151">
        <v>585.55200000000002</v>
      </c>
      <c r="AQ151">
        <f>YEAR(Table1[[#This Row],[Order Date]])</f>
        <v>2016</v>
      </c>
      <c r="AR151" t="str">
        <f>TEXT(Table1[[#This Row],[Order Date]],"mmmm")</f>
        <v>December</v>
      </c>
      <c r="AS151" t="str">
        <f>"Q"&amp;ROUNDUP(MONTH(Table1[[#This Row],[Order Date]])/3,0)</f>
        <v>Q4</v>
      </c>
      <c r="AT151">
        <f>IF(Table1[[#This Row],[Sales]]=0,0,Table1[[#This Row],[Profit]]/Table1[[#This Row],[Sales]])</f>
        <v>0.30000000000000004</v>
      </c>
    </row>
    <row r="152" spans="22:46" x14ac:dyDescent="0.3">
      <c r="V152">
        <v>151</v>
      </c>
      <c r="W152" t="s">
        <v>687</v>
      </c>
      <c r="X152" s="1">
        <v>42709</v>
      </c>
      <c r="Y152" s="1">
        <v>42625</v>
      </c>
      <c r="Z152" t="s">
        <v>51</v>
      </c>
      <c r="AA152" t="s">
        <v>688</v>
      </c>
      <c r="AB152" t="s">
        <v>689</v>
      </c>
      <c r="AC152" t="s">
        <v>41</v>
      </c>
      <c r="AD152" t="s">
        <v>26</v>
      </c>
      <c r="AE152" t="s">
        <v>690</v>
      </c>
      <c r="AF152" t="s">
        <v>121</v>
      </c>
      <c r="AG152">
        <v>53132</v>
      </c>
      <c r="AH152" t="s">
        <v>111</v>
      </c>
      <c r="AI152" t="s">
        <v>695</v>
      </c>
      <c r="AJ152" t="s">
        <v>46</v>
      </c>
      <c r="AK152" t="s">
        <v>77</v>
      </c>
      <c r="AL152" t="s">
        <v>696</v>
      </c>
      <c r="AM152">
        <v>171.55</v>
      </c>
      <c r="AN152">
        <v>5</v>
      </c>
      <c r="AO152">
        <v>0</v>
      </c>
      <c r="AP152">
        <v>80.628500000000003</v>
      </c>
      <c r="AQ152">
        <f>YEAR(Table1[[#This Row],[Order Date]])</f>
        <v>2016</v>
      </c>
      <c r="AR152" t="str">
        <f>TEXT(Table1[[#This Row],[Order Date]],"mmmm")</f>
        <v>December</v>
      </c>
      <c r="AS152" t="str">
        <f>"Q"&amp;ROUNDUP(MONTH(Table1[[#This Row],[Order Date]])/3,0)</f>
        <v>Q4</v>
      </c>
      <c r="AT152">
        <f>IF(Table1[[#This Row],[Sales]]=0,0,Table1[[#This Row],[Profit]]/Table1[[#This Row],[Sales]])</f>
        <v>0.47</v>
      </c>
    </row>
    <row r="153" spans="22:46" x14ac:dyDescent="0.3">
      <c r="V153">
        <v>152</v>
      </c>
      <c r="W153" t="s">
        <v>697</v>
      </c>
      <c r="X153" s="1">
        <v>42442</v>
      </c>
      <c r="Y153" t="s">
        <v>698</v>
      </c>
      <c r="Z153" t="s">
        <v>207</v>
      </c>
      <c r="AA153" t="s">
        <v>699</v>
      </c>
      <c r="AB153" t="s">
        <v>700</v>
      </c>
      <c r="AC153" t="s">
        <v>108</v>
      </c>
      <c r="AD153" t="s">
        <v>26</v>
      </c>
      <c r="AE153" t="s">
        <v>701</v>
      </c>
      <c r="AF153" t="s">
        <v>349</v>
      </c>
      <c r="AG153">
        <v>85254</v>
      </c>
      <c r="AH153" t="s">
        <v>44</v>
      </c>
      <c r="AI153" t="s">
        <v>702</v>
      </c>
      <c r="AJ153" t="s">
        <v>46</v>
      </c>
      <c r="AK153" t="s">
        <v>80</v>
      </c>
      <c r="AL153" t="s">
        <v>703</v>
      </c>
      <c r="AM153">
        <v>157.91999999999999</v>
      </c>
      <c r="AN153">
        <v>5</v>
      </c>
      <c r="AO153">
        <v>0.2</v>
      </c>
      <c r="AP153">
        <v>17.765999999999998</v>
      </c>
      <c r="AQ153">
        <f>YEAR(Table1[[#This Row],[Order Date]])</f>
        <v>2016</v>
      </c>
      <c r="AR153" t="str">
        <f>TEXT(Table1[[#This Row],[Order Date]],"mmmm")</f>
        <v>March</v>
      </c>
      <c r="AS153" t="str">
        <f>"Q"&amp;ROUNDUP(MONTH(Table1[[#This Row],[Order Date]])/3,0)</f>
        <v>Q1</v>
      </c>
      <c r="AT153">
        <f>IF(Table1[[#This Row],[Sales]]=0,0,Table1[[#This Row],[Profit]]/Table1[[#This Row],[Sales]])</f>
        <v>0.1125</v>
      </c>
    </row>
    <row r="154" spans="22:46" x14ac:dyDescent="0.3">
      <c r="V154">
        <v>153</v>
      </c>
      <c r="W154" t="s">
        <v>697</v>
      </c>
      <c r="X154" s="1">
        <v>42442</v>
      </c>
      <c r="Y154" t="s">
        <v>698</v>
      </c>
      <c r="Z154" t="s">
        <v>207</v>
      </c>
      <c r="AA154" t="s">
        <v>699</v>
      </c>
      <c r="AB154" t="s">
        <v>700</v>
      </c>
      <c r="AC154" t="s">
        <v>108</v>
      </c>
      <c r="AD154" t="s">
        <v>26</v>
      </c>
      <c r="AE154" t="s">
        <v>701</v>
      </c>
      <c r="AF154" t="s">
        <v>349</v>
      </c>
      <c r="AG154">
        <v>85254</v>
      </c>
      <c r="AH154" t="s">
        <v>44</v>
      </c>
      <c r="AI154" t="s">
        <v>704</v>
      </c>
      <c r="AJ154" t="s">
        <v>73</v>
      </c>
      <c r="AK154" t="s">
        <v>74</v>
      </c>
      <c r="AL154" t="s">
        <v>705</v>
      </c>
      <c r="AM154">
        <v>203.184</v>
      </c>
      <c r="AN154">
        <v>2</v>
      </c>
      <c r="AO154">
        <v>0.2</v>
      </c>
      <c r="AP154">
        <v>15.238799999999999</v>
      </c>
      <c r="AQ154">
        <f>YEAR(Table1[[#This Row],[Order Date]])</f>
        <v>2016</v>
      </c>
      <c r="AR154" t="str">
        <f>TEXT(Table1[[#This Row],[Order Date]],"mmmm")</f>
        <v>March</v>
      </c>
      <c r="AS154" t="str">
        <f>"Q"&amp;ROUNDUP(MONTH(Table1[[#This Row],[Order Date]])/3,0)</f>
        <v>Q1</v>
      </c>
      <c r="AT154">
        <f>IF(Table1[[#This Row],[Sales]]=0,0,Table1[[#This Row],[Profit]]/Table1[[#This Row],[Sales]])</f>
        <v>7.4999999999999997E-2</v>
      </c>
    </row>
    <row r="155" spans="22:46" x14ac:dyDescent="0.3">
      <c r="V155">
        <v>154</v>
      </c>
      <c r="W155" t="s">
        <v>706</v>
      </c>
      <c r="X155" s="1">
        <v>42155</v>
      </c>
      <c r="Y155" s="1">
        <v>42041</v>
      </c>
      <c r="Z155" t="s">
        <v>207</v>
      </c>
      <c r="AA155" t="s">
        <v>708</v>
      </c>
      <c r="AB155" t="s">
        <v>709</v>
      </c>
      <c r="AC155" t="s">
        <v>41</v>
      </c>
      <c r="AD155" t="s">
        <v>26</v>
      </c>
      <c r="AE155" t="s">
        <v>710</v>
      </c>
      <c r="AF155" t="s">
        <v>43</v>
      </c>
      <c r="AG155">
        <v>95123</v>
      </c>
      <c r="AH155" t="s">
        <v>44</v>
      </c>
      <c r="AI155" t="s">
        <v>711</v>
      </c>
      <c r="AJ155" t="s">
        <v>46</v>
      </c>
      <c r="AK155" t="s">
        <v>94</v>
      </c>
      <c r="AL155" t="s">
        <v>712</v>
      </c>
      <c r="AM155">
        <v>58.38</v>
      </c>
      <c r="AN155">
        <v>7</v>
      </c>
      <c r="AO155">
        <v>0</v>
      </c>
      <c r="AP155">
        <v>26.271000000000001</v>
      </c>
      <c r="AQ155">
        <f>YEAR(Table1[[#This Row],[Order Date]])</f>
        <v>2015</v>
      </c>
      <c r="AR155" t="str">
        <f>TEXT(Table1[[#This Row],[Order Date]],"mmmm")</f>
        <v>May</v>
      </c>
      <c r="AS155" t="str">
        <f>"Q"&amp;ROUNDUP(MONTH(Table1[[#This Row],[Order Date]])/3,0)</f>
        <v>Q2</v>
      </c>
      <c r="AT155">
        <f>IF(Table1[[#This Row],[Sales]]=0,0,Table1[[#This Row],[Profit]]/Table1[[#This Row],[Sales]])</f>
        <v>0.45</v>
      </c>
    </row>
    <row r="156" spans="22:46" x14ac:dyDescent="0.3">
      <c r="V156">
        <v>155</v>
      </c>
      <c r="W156" t="s">
        <v>706</v>
      </c>
      <c r="X156" s="1">
        <v>42155</v>
      </c>
      <c r="Y156" s="1">
        <v>42041</v>
      </c>
      <c r="Z156" t="s">
        <v>207</v>
      </c>
      <c r="AA156" t="s">
        <v>708</v>
      </c>
      <c r="AB156" t="s">
        <v>709</v>
      </c>
      <c r="AC156" t="s">
        <v>41</v>
      </c>
      <c r="AD156" t="s">
        <v>26</v>
      </c>
      <c r="AE156" t="s">
        <v>710</v>
      </c>
      <c r="AF156" t="s">
        <v>43</v>
      </c>
      <c r="AG156">
        <v>95123</v>
      </c>
      <c r="AH156" t="s">
        <v>44</v>
      </c>
      <c r="AI156" t="s">
        <v>713</v>
      </c>
      <c r="AJ156" t="s">
        <v>46</v>
      </c>
      <c r="AK156" t="s">
        <v>94</v>
      </c>
      <c r="AL156" t="s">
        <v>714</v>
      </c>
      <c r="AM156">
        <v>105.52</v>
      </c>
      <c r="AN156">
        <v>4</v>
      </c>
      <c r="AO156">
        <v>0</v>
      </c>
      <c r="AP156">
        <v>48.539200000000001</v>
      </c>
      <c r="AQ156">
        <f>YEAR(Table1[[#This Row],[Order Date]])</f>
        <v>2015</v>
      </c>
      <c r="AR156" t="str">
        <f>TEXT(Table1[[#This Row],[Order Date]],"mmmm")</f>
        <v>May</v>
      </c>
      <c r="AS156" t="str">
        <f>"Q"&amp;ROUNDUP(MONTH(Table1[[#This Row],[Order Date]])/3,0)</f>
        <v>Q2</v>
      </c>
      <c r="AT156">
        <f>IF(Table1[[#This Row],[Sales]]=0,0,Table1[[#This Row],[Profit]]/Table1[[#This Row],[Sales]])</f>
        <v>0.46</v>
      </c>
    </row>
    <row r="157" spans="22:46" x14ac:dyDescent="0.3">
      <c r="V157">
        <v>156</v>
      </c>
      <c r="W157" t="s">
        <v>706</v>
      </c>
      <c r="X157" s="1">
        <v>42155</v>
      </c>
      <c r="Y157" s="1">
        <v>42041</v>
      </c>
      <c r="Z157" t="s">
        <v>207</v>
      </c>
      <c r="AA157" t="s">
        <v>708</v>
      </c>
      <c r="AB157" t="s">
        <v>709</v>
      </c>
      <c r="AC157" t="s">
        <v>41</v>
      </c>
      <c r="AD157" t="s">
        <v>26</v>
      </c>
      <c r="AE157" t="s">
        <v>710</v>
      </c>
      <c r="AF157" t="s">
        <v>43</v>
      </c>
      <c r="AG157">
        <v>95123</v>
      </c>
      <c r="AH157" t="s">
        <v>44</v>
      </c>
      <c r="AI157" t="s">
        <v>715</v>
      </c>
      <c r="AJ157" t="s">
        <v>46</v>
      </c>
      <c r="AK157" t="s">
        <v>60</v>
      </c>
      <c r="AL157" t="s">
        <v>716</v>
      </c>
      <c r="AM157">
        <v>80.88</v>
      </c>
      <c r="AN157">
        <v>6</v>
      </c>
      <c r="AO157">
        <v>0</v>
      </c>
      <c r="AP157">
        <v>21.0288</v>
      </c>
      <c r="AQ157">
        <f>YEAR(Table1[[#This Row],[Order Date]])</f>
        <v>2015</v>
      </c>
      <c r="AR157" t="str">
        <f>TEXT(Table1[[#This Row],[Order Date]],"mmmm")</f>
        <v>May</v>
      </c>
      <c r="AS157" t="str">
        <f>"Q"&amp;ROUNDUP(MONTH(Table1[[#This Row],[Order Date]])/3,0)</f>
        <v>Q2</v>
      </c>
      <c r="AT157">
        <f>IF(Table1[[#This Row],[Sales]]=0,0,Table1[[#This Row],[Profit]]/Table1[[#This Row],[Sales]])</f>
        <v>0.26</v>
      </c>
    </row>
    <row r="158" spans="22:46" x14ac:dyDescent="0.3">
      <c r="V158">
        <v>157</v>
      </c>
      <c r="W158" t="s">
        <v>717</v>
      </c>
      <c r="X158" s="1">
        <v>42152</v>
      </c>
      <c r="Y158" s="1">
        <v>42069</v>
      </c>
      <c r="Z158" t="s">
        <v>51</v>
      </c>
      <c r="AA158" t="s">
        <v>719</v>
      </c>
      <c r="AB158" t="s">
        <v>720</v>
      </c>
      <c r="AC158" t="s">
        <v>108</v>
      </c>
      <c r="AD158" t="s">
        <v>26</v>
      </c>
      <c r="AE158" t="s">
        <v>99</v>
      </c>
      <c r="AF158" t="s">
        <v>100</v>
      </c>
      <c r="AG158">
        <v>98105</v>
      </c>
      <c r="AH158" t="s">
        <v>44</v>
      </c>
      <c r="AI158" t="s">
        <v>721</v>
      </c>
      <c r="AJ158" t="s">
        <v>46</v>
      </c>
      <c r="AK158" t="s">
        <v>70</v>
      </c>
      <c r="AL158" t="s">
        <v>722</v>
      </c>
      <c r="AM158">
        <v>6.63</v>
      </c>
      <c r="AN158">
        <v>3</v>
      </c>
      <c r="AO158">
        <v>0</v>
      </c>
      <c r="AP158">
        <v>1.7901</v>
      </c>
      <c r="AQ158">
        <f>YEAR(Table1[[#This Row],[Order Date]])</f>
        <v>2015</v>
      </c>
      <c r="AR158" t="str">
        <f>TEXT(Table1[[#This Row],[Order Date]],"mmmm")</f>
        <v>May</v>
      </c>
      <c r="AS158" t="str">
        <f>"Q"&amp;ROUNDUP(MONTH(Table1[[#This Row],[Order Date]])/3,0)</f>
        <v>Q2</v>
      </c>
      <c r="AT158">
        <f>IF(Table1[[#This Row],[Sales]]=0,0,Table1[[#This Row],[Profit]]/Table1[[#This Row],[Sales]])</f>
        <v>0.27</v>
      </c>
    </row>
    <row r="159" spans="22:46" x14ac:dyDescent="0.3">
      <c r="V159">
        <v>158</v>
      </c>
      <c r="W159" t="s">
        <v>723</v>
      </c>
      <c r="X159" s="1">
        <v>41699</v>
      </c>
      <c r="Y159" s="1">
        <v>41793</v>
      </c>
      <c r="Z159" t="s">
        <v>22</v>
      </c>
      <c r="AA159" t="s">
        <v>724</v>
      </c>
      <c r="AB159" t="s">
        <v>725</v>
      </c>
      <c r="AC159" t="s">
        <v>25</v>
      </c>
      <c r="AD159" t="s">
        <v>26</v>
      </c>
      <c r="AE159" t="s">
        <v>99</v>
      </c>
      <c r="AF159" t="s">
        <v>100</v>
      </c>
      <c r="AG159">
        <v>98115</v>
      </c>
      <c r="AH159" t="s">
        <v>44</v>
      </c>
      <c r="AI159" t="s">
        <v>601</v>
      </c>
      <c r="AJ159" t="s">
        <v>31</v>
      </c>
      <c r="AK159" t="s">
        <v>35</v>
      </c>
      <c r="AL159" t="s">
        <v>602</v>
      </c>
      <c r="AM159">
        <v>457.56799999999998</v>
      </c>
      <c r="AN159">
        <v>2</v>
      </c>
      <c r="AO159">
        <v>0.2</v>
      </c>
      <c r="AP159">
        <v>51.476399999999998</v>
      </c>
      <c r="AQ159">
        <f>YEAR(Table1[[#This Row],[Order Date]])</f>
        <v>2014</v>
      </c>
      <c r="AR159" t="str">
        <f>TEXT(Table1[[#This Row],[Order Date]],"mmmm")</f>
        <v>March</v>
      </c>
      <c r="AS159" t="str">
        <f>"Q"&amp;ROUNDUP(MONTH(Table1[[#This Row],[Order Date]])/3,0)</f>
        <v>Q1</v>
      </c>
      <c r="AT159">
        <f>IF(Table1[[#This Row],[Sales]]=0,0,Table1[[#This Row],[Profit]]/Table1[[#This Row],[Sales]])</f>
        <v>0.1125</v>
      </c>
    </row>
    <row r="160" spans="22:46" x14ac:dyDescent="0.3">
      <c r="V160">
        <v>159</v>
      </c>
      <c r="W160" t="s">
        <v>726</v>
      </c>
      <c r="X160" s="1">
        <v>42694</v>
      </c>
      <c r="Y160" t="s">
        <v>728</v>
      </c>
      <c r="Z160" t="s">
        <v>51</v>
      </c>
      <c r="AA160" t="s">
        <v>729</v>
      </c>
      <c r="AB160" t="s">
        <v>730</v>
      </c>
      <c r="AC160" t="s">
        <v>25</v>
      </c>
      <c r="AD160" t="s">
        <v>26</v>
      </c>
      <c r="AE160" t="s">
        <v>731</v>
      </c>
      <c r="AF160" t="s">
        <v>732</v>
      </c>
      <c r="AG160">
        <v>73034</v>
      </c>
      <c r="AH160" t="s">
        <v>111</v>
      </c>
      <c r="AI160" t="s">
        <v>733</v>
      </c>
      <c r="AJ160" t="s">
        <v>46</v>
      </c>
      <c r="AK160" t="s">
        <v>47</v>
      </c>
      <c r="AL160" t="s">
        <v>734</v>
      </c>
      <c r="AM160">
        <v>14.62</v>
      </c>
      <c r="AN160">
        <v>2</v>
      </c>
      <c r="AO160">
        <v>0</v>
      </c>
      <c r="AP160">
        <v>6.8714000000000004</v>
      </c>
      <c r="AQ160">
        <f>YEAR(Table1[[#This Row],[Order Date]])</f>
        <v>2016</v>
      </c>
      <c r="AR160" t="str">
        <f>TEXT(Table1[[#This Row],[Order Date]],"mmmm")</f>
        <v>November</v>
      </c>
      <c r="AS160" t="str">
        <f>"Q"&amp;ROUNDUP(MONTH(Table1[[#This Row],[Order Date]])/3,0)</f>
        <v>Q4</v>
      </c>
      <c r="AT160">
        <f>IF(Table1[[#This Row],[Sales]]=0,0,Table1[[#This Row],[Profit]]/Table1[[#This Row],[Sales]])</f>
        <v>0.47000000000000003</v>
      </c>
    </row>
    <row r="161" spans="22:46" x14ac:dyDescent="0.3">
      <c r="V161">
        <v>160</v>
      </c>
      <c r="W161" t="s">
        <v>726</v>
      </c>
      <c r="X161" s="1">
        <v>42694</v>
      </c>
      <c r="Y161" t="s">
        <v>728</v>
      </c>
      <c r="Z161" t="s">
        <v>51</v>
      </c>
      <c r="AA161" t="s">
        <v>729</v>
      </c>
      <c r="AB161" t="s">
        <v>730</v>
      </c>
      <c r="AC161" t="s">
        <v>25</v>
      </c>
      <c r="AD161" t="s">
        <v>26</v>
      </c>
      <c r="AE161" t="s">
        <v>731</v>
      </c>
      <c r="AF161" t="s">
        <v>732</v>
      </c>
      <c r="AG161">
        <v>73034</v>
      </c>
      <c r="AH161" t="s">
        <v>111</v>
      </c>
      <c r="AI161" t="s">
        <v>735</v>
      </c>
      <c r="AJ161" t="s">
        <v>73</v>
      </c>
      <c r="AK161" t="s">
        <v>74</v>
      </c>
      <c r="AL161" t="s">
        <v>736</v>
      </c>
      <c r="AM161">
        <v>944.93</v>
      </c>
      <c r="AN161">
        <v>7</v>
      </c>
      <c r="AO161">
        <v>0</v>
      </c>
      <c r="AP161">
        <v>236.23249999999999</v>
      </c>
      <c r="AQ161">
        <f>YEAR(Table1[[#This Row],[Order Date]])</f>
        <v>2016</v>
      </c>
      <c r="AR161" t="str">
        <f>TEXT(Table1[[#This Row],[Order Date]],"mmmm")</f>
        <v>November</v>
      </c>
      <c r="AS161" t="str">
        <f>"Q"&amp;ROUNDUP(MONTH(Table1[[#This Row],[Order Date]])/3,0)</f>
        <v>Q4</v>
      </c>
      <c r="AT161">
        <f>IF(Table1[[#This Row],[Sales]]=0,0,Table1[[#This Row],[Profit]]/Table1[[#This Row],[Sales]])</f>
        <v>0.25</v>
      </c>
    </row>
    <row r="162" spans="22:46" x14ac:dyDescent="0.3">
      <c r="V162">
        <v>161</v>
      </c>
      <c r="W162" t="s">
        <v>737</v>
      </c>
      <c r="X162" s="1">
        <v>42501</v>
      </c>
      <c r="Y162" s="1">
        <v>42709</v>
      </c>
      <c r="Z162" t="s">
        <v>207</v>
      </c>
      <c r="AA162" t="s">
        <v>738</v>
      </c>
      <c r="AB162" t="s">
        <v>739</v>
      </c>
      <c r="AC162" t="s">
        <v>25</v>
      </c>
      <c r="AD162" t="s">
        <v>26</v>
      </c>
      <c r="AE162" t="s">
        <v>42</v>
      </c>
      <c r="AF162" t="s">
        <v>43</v>
      </c>
      <c r="AG162">
        <v>90045</v>
      </c>
      <c r="AH162" t="s">
        <v>44</v>
      </c>
      <c r="AI162" t="s">
        <v>740</v>
      </c>
      <c r="AJ162" t="s">
        <v>46</v>
      </c>
      <c r="AK162" t="s">
        <v>94</v>
      </c>
      <c r="AL162" t="s">
        <v>741</v>
      </c>
      <c r="AM162">
        <v>5.98</v>
      </c>
      <c r="AN162">
        <v>1</v>
      </c>
      <c r="AO162">
        <v>0</v>
      </c>
      <c r="AP162">
        <v>2.6909999999999998</v>
      </c>
      <c r="AQ162">
        <f>YEAR(Table1[[#This Row],[Order Date]])</f>
        <v>2016</v>
      </c>
      <c r="AR162" t="str">
        <f>TEXT(Table1[[#This Row],[Order Date]],"mmmm")</f>
        <v>May</v>
      </c>
      <c r="AS162" t="str">
        <f>"Q"&amp;ROUNDUP(MONTH(Table1[[#This Row],[Order Date]])/3,0)</f>
        <v>Q2</v>
      </c>
      <c r="AT162">
        <f>IF(Table1[[#This Row],[Sales]]=0,0,Table1[[#This Row],[Profit]]/Table1[[#This Row],[Sales]])</f>
        <v>0.44999999999999996</v>
      </c>
    </row>
    <row r="163" spans="22:46" x14ac:dyDescent="0.3">
      <c r="V163">
        <v>162</v>
      </c>
      <c r="W163" t="s">
        <v>742</v>
      </c>
      <c r="X163" s="1">
        <v>42366</v>
      </c>
      <c r="Y163" t="s">
        <v>217</v>
      </c>
      <c r="Z163" t="s">
        <v>22</v>
      </c>
      <c r="AA163" t="s">
        <v>744</v>
      </c>
      <c r="AB163" t="s">
        <v>745</v>
      </c>
      <c r="AC163" t="s">
        <v>25</v>
      </c>
      <c r="AD163" t="s">
        <v>26</v>
      </c>
      <c r="AE163" t="s">
        <v>158</v>
      </c>
      <c r="AF163" t="s">
        <v>159</v>
      </c>
      <c r="AG163">
        <v>19134</v>
      </c>
      <c r="AH163" t="s">
        <v>160</v>
      </c>
      <c r="AI163" t="s">
        <v>746</v>
      </c>
      <c r="AJ163" t="s">
        <v>73</v>
      </c>
      <c r="AK163" t="s">
        <v>176</v>
      </c>
      <c r="AL163" t="s">
        <v>747</v>
      </c>
      <c r="AM163">
        <v>54.384</v>
      </c>
      <c r="AN163">
        <v>2</v>
      </c>
      <c r="AO163">
        <v>0.2</v>
      </c>
      <c r="AP163">
        <v>1.3595999999999999</v>
      </c>
      <c r="AQ163">
        <f>YEAR(Table1[[#This Row],[Order Date]])</f>
        <v>2015</v>
      </c>
      <c r="AR163" t="str">
        <f>TEXT(Table1[[#This Row],[Order Date]],"mmmm")</f>
        <v>December</v>
      </c>
      <c r="AS163" t="str">
        <f>"Q"&amp;ROUNDUP(MONTH(Table1[[#This Row],[Order Date]])/3,0)</f>
        <v>Q4</v>
      </c>
      <c r="AT163">
        <f>IF(Table1[[#This Row],[Sales]]=0,0,Table1[[#This Row],[Profit]]/Table1[[#This Row],[Sales]])</f>
        <v>2.4999999999999998E-2</v>
      </c>
    </row>
    <row r="164" spans="22:46" x14ac:dyDescent="0.3">
      <c r="V164">
        <v>163</v>
      </c>
      <c r="W164" t="s">
        <v>748</v>
      </c>
      <c r="X164" s="1">
        <v>42690</v>
      </c>
      <c r="Y164" t="s">
        <v>727</v>
      </c>
      <c r="Z164" t="s">
        <v>51</v>
      </c>
      <c r="AA164" t="s">
        <v>750</v>
      </c>
      <c r="AB164" t="s">
        <v>751</v>
      </c>
      <c r="AC164" t="s">
        <v>25</v>
      </c>
      <c r="AD164" t="s">
        <v>26</v>
      </c>
      <c r="AE164" t="s">
        <v>752</v>
      </c>
      <c r="AF164" t="s">
        <v>753</v>
      </c>
      <c r="AG164">
        <v>88220</v>
      </c>
      <c r="AH164" t="s">
        <v>44</v>
      </c>
      <c r="AI164" t="s">
        <v>754</v>
      </c>
      <c r="AJ164" t="s">
        <v>46</v>
      </c>
      <c r="AK164" t="s">
        <v>190</v>
      </c>
      <c r="AL164" t="s">
        <v>755</v>
      </c>
      <c r="AM164">
        <v>28.4</v>
      </c>
      <c r="AN164">
        <v>5</v>
      </c>
      <c r="AO164">
        <v>0</v>
      </c>
      <c r="AP164">
        <v>13.348000000000001</v>
      </c>
      <c r="AQ164">
        <f>YEAR(Table1[[#This Row],[Order Date]])</f>
        <v>2016</v>
      </c>
      <c r="AR164" t="str">
        <f>TEXT(Table1[[#This Row],[Order Date]],"mmmm")</f>
        <v>November</v>
      </c>
      <c r="AS164" t="str">
        <f>"Q"&amp;ROUNDUP(MONTH(Table1[[#This Row],[Order Date]])/3,0)</f>
        <v>Q4</v>
      </c>
      <c r="AT164">
        <f>IF(Table1[[#This Row],[Sales]]=0,0,Table1[[#This Row],[Profit]]/Table1[[#This Row],[Sales]])</f>
        <v>0.47000000000000003</v>
      </c>
    </row>
    <row r="165" spans="22:46" x14ac:dyDescent="0.3">
      <c r="V165">
        <v>164</v>
      </c>
      <c r="W165" t="s">
        <v>756</v>
      </c>
      <c r="X165" s="1">
        <v>42681</v>
      </c>
      <c r="Y165" s="1">
        <v>42685</v>
      </c>
      <c r="Z165" t="s">
        <v>51</v>
      </c>
      <c r="AA165" t="s">
        <v>757</v>
      </c>
      <c r="AB165" t="s">
        <v>758</v>
      </c>
      <c r="AC165" t="s">
        <v>25</v>
      </c>
      <c r="AD165" t="s">
        <v>26</v>
      </c>
      <c r="AE165" t="s">
        <v>99</v>
      </c>
      <c r="AF165" t="s">
        <v>100</v>
      </c>
      <c r="AG165">
        <v>98115</v>
      </c>
      <c r="AH165" t="s">
        <v>44</v>
      </c>
      <c r="AI165" t="s">
        <v>759</v>
      </c>
      <c r="AJ165" t="s">
        <v>46</v>
      </c>
      <c r="AK165" t="s">
        <v>77</v>
      </c>
      <c r="AL165" t="s">
        <v>760</v>
      </c>
      <c r="AM165">
        <v>27.68</v>
      </c>
      <c r="AN165">
        <v>2</v>
      </c>
      <c r="AO165">
        <v>0.2</v>
      </c>
      <c r="AP165">
        <v>9.6880000000000006</v>
      </c>
      <c r="AQ165">
        <f>YEAR(Table1[[#This Row],[Order Date]])</f>
        <v>2016</v>
      </c>
      <c r="AR165" t="str">
        <f>TEXT(Table1[[#This Row],[Order Date]],"mmmm")</f>
        <v>November</v>
      </c>
      <c r="AS165" t="str">
        <f>"Q"&amp;ROUNDUP(MONTH(Table1[[#This Row],[Order Date]])/3,0)</f>
        <v>Q4</v>
      </c>
      <c r="AT165">
        <f>IF(Table1[[#This Row],[Sales]]=0,0,Table1[[#This Row],[Profit]]/Table1[[#This Row],[Sales]])</f>
        <v>0.35000000000000003</v>
      </c>
    </row>
    <row r="166" spans="22:46" x14ac:dyDescent="0.3">
      <c r="V166">
        <v>165</v>
      </c>
      <c r="W166" t="s">
        <v>761</v>
      </c>
      <c r="X166" s="1">
        <v>41890</v>
      </c>
      <c r="Y166" s="1">
        <v>41982</v>
      </c>
      <c r="Z166" t="s">
        <v>51</v>
      </c>
      <c r="AA166" t="s">
        <v>762</v>
      </c>
      <c r="AB166" t="s">
        <v>763</v>
      </c>
      <c r="AC166" t="s">
        <v>25</v>
      </c>
      <c r="AD166" t="s">
        <v>26</v>
      </c>
      <c r="AE166" t="s">
        <v>764</v>
      </c>
      <c r="AF166" t="s">
        <v>110</v>
      </c>
      <c r="AG166">
        <v>78207</v>
      </c>
      <c r="AH166" t="s">
        <v>111</v>
      </c>
      <c r="AI166" t="s">
        <v>765</v>
      </c>
      <c r="AJ166" t="s">
        <v>46</v>
      </c>
      <c r="AK166" t="s">
        <v>70</v>
      </c>
      <c r="AL166" t="s">
        <v>766</v>
      </c>
      <c r="AM166">
        <v>9.9359999999999999</v>
      </c>
      <c r="AN166">
        <v>3</v>
      </c>
      <c r="AO166">
        <v>0.2</v>
      </c>
      <c r="AP166">
        <v>2.7324000000000002</v>
      </c>
      <c r="AQ166">
        <f>YEAR(Table1[[#This Row],[Order Date]])</f>
        <v>2014</v>
      </c>
      <c r="AR166" t="str">
        <f>TEXT(Table1[[#This Row],[Order Date]],"mmmm")</f>
        <v>September</v>
      </c>
      <c r="AS166" t="str">
        <f>"Q"&amp;ROUNDUP(MONTH(Table1[[#This Row],[Order Date]])/3,0)</f>
        <v>Q3</v>
      </c>
      <c r="AT166">
        <f>IF(Table1[[#This Row],[Sales]]=0,0,Table1[[#This Row],[Profit]]/Table1[[#This Row],[Sales]])</f>
        <v>0.27500000000000002</v>
      </c>
    </row>
    <row r="167" spans="22:46" x14ac:dyDescent="0.3">
      <c r="V167">
        <v>166</v>
      </c>
      <c r="W167" t="s">
        <v>761</v>
      </c>
      <c r="X167" s="1">
        <v>41890</v>
      </c>
      <c r="Y167" s="1">
        <v>41982</v>
      </c>
      <c r="Z167" t="s">
        <v>51</v>
      </c>
      <c r="AA167" t="s">
        <v>762</v>
      </c>
      <c r="AB167" t="s">
        <v>763</v>
      </c>
      <c r="AC167" t="s">
        <v>25</v>
      </c>
      <c r="AD167" t="s">
        <v>26</v>
      </c>
      <c r="AE167" t="s">
        <v>764</v>
      </c>
      <c r="AF167" t="s">
        <v>110</v>
      </c>
      <c r="AG167">
        <v>78207</v>
      </c>
      <c r="AH167" t="s">
        <v>111</v>
      </c>
      <c r="AI167" t="s">
        <v>767</v>
      </c>
      <c r="AJ167" t="s">
        <v>73</v>
      </c>
      <c r="AK167" t="s">
        <v>768</v>
      </c>
      <c r="AL167" t="s">
        <v>769</v>
      </c>
      <c r="AM167">
        <v>8159.9520000000002</v>
      </c>
      <c r="AN167">
        <v>8</v>
      </c>
      <c r="AO167">
        <v>0.4</v>
      </c>
      <c r="AP167">
        <v>-1359.992</v>
      </c>
      <c r="AQ167">
        <f>YEAR(Table1[[#This Row],[Order Date]])</f>
        <v>2014</v>
      </c>
      <c r="AR167" t="str">
        <f>TEXT(Table1[[#This Row],[Order Date]],"mmmm")</f>
        <v>September</v>
      </c>
      <c r="AS167" t="str">
        <f>"Q"&amp;ROUNDUP(MONTH(Table1[[#This Row],[Order Date]])/3,0)</f>
        <v>Q3</v>
      </c>
      <c r="AT167">
        <f>IF(Table1[[#This Row],[Sales]]=0,0,Table1[[#This Row],[Profit]]/Table1[[#This Row],[Sales]])</f>
        <v>-0.16666666666666666</v>
      </c>
    </row>
    <row r="168" spans="22:46" x14ac:dyDescent="0.3">
      <c r="V168">
        <v>167</v>
      </c>
      <c r="W168" t="s">
        <v>761</v>
      </c>
      <c r="X168" s="1">
        <v>41890</v>
      </c>
      <c r="Y168" s="1">
        <v>41982</v>
      </c>
      <c r="Z168" t="s">
        <v>51</v>
      </c>
      <c r="AA168" t="s">
        <v>762</v>
      </c>
      <c r="AB168" t="s">
        <v>763</v>
      </c>
      <c r="AC168" t="s">
        <v>25</v>
      </c>
      <c r="AD168" t="s">
        <v>26</v>
      </c>
      <c r="AE168" t="s">
        <v>764</v>
      </c>
      <c r="AF168" t="s">
        <v>110</v>
      </c>
      <c r="AG168">
        <v>78207</v>
      </c>
      <c r="AH168" t="s">
        <v>111</v>
      </c>
      <c r="AI168" t="s">
        <v>770</v>
      </c>
      <c r="AJ168" t="s">
        <v>46</v>
      </c>
      <c r="AK168" t="s">
        <v>60</v>
      </c>
      <c r="AL168" t="s">
        <v>771</v>
      </c>
      <c r="AM168">
        <v>275.928</v>
      </c>
      <c r="AN168">
        <v>3</v>
      </c>
      <c r="AO168">
        <v>0.2</v>
      </c>
      <c r="AP168">
        <v>-58.634700000000002</v>
      </c>
      <c r="AQ168">
        <f>YEAR(Table1[[#This Row],[Order Date]])</f>
        <v>2014</v>
      </c>
      <c r="AR168" t="str">
        <f>TEXT(Table1[[#This Row],[Order Date]],"mmmm")</f>
        <v>September</v>
      </c>
      <c r="AS168" t="str">
        <f>"Q"&amp;ROUNDUP(MONTH(Table1[[#This Row],[Order Date]])/3,0)</f>
        <v>Q3</v>
      </c>
      <c r="AT168">
        <f>IF(Table1[[#This Row],[Sales]]=0,0,Table1[[#This Row],[Profit]]/Table1[[#This Row],[Sales]])</f>
        <v>-0.21250000000000002</v>
      </c>
    </row>
    <row r="169" spans="22:46" x14ac:dyDescent="0.3">
      <c r="V169">
        <v>168</v>
      </c>
      <c r="W169" t="s">
        <v>761</v>
      </c>
      <c r="X169" s="1">
        <v>41890</v>
      </c>
      <c r="Y169" s="1">
        <v>41982</v>
      </c>
      <c r="Z169" t="s">
        <v>51</v>
      </c>
      <c r="AA169" t="s">
        <v>762</v>
      </c>
      <c r="AB169" t="s">
        <v>763</v>
      </c>
      <c r="AC169" t="s">
        <v>25</v>
      </c>
      <c r="AD169" t="s">
        <v>26</v>
      </c>
      <c r="AE169" t="s">
        <v>764</v>
      </c>
      <c r="AF169" t="s">
        <v>110</v>
      </c>
      <c r="AG169">
        <v>78207</v>
      </c>
      <c r="AH169" t="s">
        <v>111</v>
      </c>
      <c r="AI169" t="s">
        <v>772</v>
      </c>
      <c r="AJ169" t="s">
        <v>31</v>
      </c>
      <c r="AK169" t="s">
        <v>35</v>
      </c>
      <c r="AL169" t="s">
        <v>773</v>
      </c>
      <c r="AM169">
        <v>1740.06</v>
      </c>
      <c r="AN169">
        <v>9</v>
      </c>
      <c r="AO169">
        <v>0.3</v>
      </c>
      <c r="AP169">
        <v>-24.858000000000001</v>
      </c>
      <c r="AQ169">
        <f>YEAR(Table1[[#This Row],[Order Date]])</f>
        <v>2014</v>
      </c>
      <c r="AR169" t="str">
        <f>TEXT(Table1[[#This Row],[Order Date]],"mmmm")</f>
        <v>September</v>
      </c>
      <c r="AS169" t="str">
        <f>"Q"&amp;ROUNDUP(MONTH(Table1[[#This Row],[Order Date]])/3,0)</f>
        <v>Q3</v>
      </c>
      <c r="AT169">
        <f>IF(Table1[[#This Row],[Sales]]=0,0,Table1[[#This Row],[Profit]]/Table1[[#This Row],[Sales]])</f>
        <v>-1.4285714285714287E-2</v>
      </c>
    </row>
    <row r="170" spans="22:46" x14ac:dyDescent="0.3">
      <c r="V170">
        <v>169</v>
      </c>
      <c r="W170" t="s">
        <v>761</v>
      </c>
      <c r="X170" s="1">
        <v>41890</v>
      </c>
      <c r="Y170" s="1">
        <v>41982</v>
      </c>
      <c r="Z170" t="s">
        <v>51</v>
      </c>
      <c r="AA170" t="s">
        <v>762</v>
      </c>
      <c r="AB170" t="s">
        <v>763</v>
      </c>
      <c r="AC170" t="s">
        <v>25</v>
      </c>
      <c r="AD170" t="s">
        <v>26</v>
      </c>
      <c r="AE170" t="s">
        <v>764</v>
      </c>
      <c r="AF170" t="s">
        <v>110</v>
      </c>
      <c r="AG170">
        <v>78207</v>
      </c>
      <c r="AH170" t="s">
        <v>111</v>
      </c>
      <c r="AI170" t="s">
        <v>774</v>
      </c>
      <c r="AJ170" t="s">
        <v>46</v>
      </c>
      <c r="AK170" t="s">
        <v>70</v>
      </c>
      <c r="AL170" t="s">
        <v>775</v>
      </c>
      <c r="AM170">
        <v>32.064</v>
      </c>
      <c r="AN170">
        <v>6</v>
      </c>
      <c r="AO170">
        <v>0.2</v>
      </c>
      <c r="AP170">
        <v>6.8136000000000001</v>
      </c>
      <c r="AQ170">
        <f>YEAR(Table1[[#This Row],[Order Date]])</f>
        <v>2014</v>
      </c>
      <c r="AR170" t="str">
        <f>TEXT(Table1[[#This Row],[Order Date]],"mmmm")</f>
        <v>September</v>
      </c>
      <c r="AS170" t="str">
        <f>"Q"&amp;ROUNDUP(MONTH(Table1[[#This Row],[Order Date]])/3,0)</f>
        <v>Q3</v>
      </c>
      <c r="AT170">
        <f>IF(Table1[[#This Row],[Sales]]=0,0,Table1[[#This Row],[Profit]]/Table1[[#This Row],[Sales]])</f>
        <v>0.21249999999999999</v>
      </c>
    </row>
    <row r="171" spans="22:46" x14ac:dyDescent="0.3">
      <c r="V171">
        <v>170</v>
      </c>
      <c r="W171" t="s">
        <v>761</v>
      </c>
      <c r="X171" s="1">
        <v>41890</v>
      </c>
      <c r="Y171" s="1">
        <v>41982</v>
      </c>
      <c r="Z171" t="s">
        <v>51</v>
      </c>
      <c r="AA171" t="s">
        <v>762</v>
      </c>
      <c r="AB171" t="s">
        <v>763</v>
      </c>
      <c r="AC171" t="s">
        <v>25</v>
      </c>
      <c r="AD171" t="s">
        <v>26</v>
      </c>
      <c r="AE171" t="s">
        <v>764</v>
      </c>
      <c r="AF171" t="s">
        <v>110</v>
      </c>
      <c r="AG171">
        <v>78207</v>
      </c>
      <c r="AH171" t="s">
        <v>111</v>
      </c>
      <c r="AI171" t="s">
        <v>776</v>
      </c>
      <c r="AJ171" t="s">
        <v>46</v>
      </c>
      <c r="AK171" t="s">
        <v>80</v>
      </c>
      <c r="AL171" t="s">
        <v>777</v>
      </c>
      <c r="AM171">
        <v>177.98</v>
      </c>
      <c r="AN171">
        <v>5</v>
      </c>
      <c r="AO171">
        <v>0.8</v>
      </c>
      <c r="AP171">
        <v>-453.84899999999999</v>
      </c>
      <c r="AQ171">
        <f>YEAR(Table1[[#This Row],[Order Date]])</f>
        <v>2014</v>
      </c>
      <c r="AR171" t="str">
        <f>TEXT(Table1[[#This Row],[Order Date]],"mmmm")</f>
        <v>September</v>
      </c>
      <c r="AS171" t="str">
        <f>"Q"&amp;ROUNDUP(MONTH(Table1[[#This Row],[Order Date]])/3,0)</f>
        <v>Q3</v>
      </c>
      <c r="AT171">
        <f>IF(Table1[[#This Row],[Sales]]=0,0,Table1[[#This Row],[Profit]]/Table1[[#This Row],[Sales]])</f>
        <v>-2.5500000000000003</v>
      </c>
    </row>
    <row r="172" spans="22:46" x14ac:dyDescent="0.3">
      <c r="V172">
        <v>171</v>
      </c>
      <c r="W172" t="s">
        <v>761</v>
      </c>
      <c r="X172" s="1">
        <v>41890</v>
      </c>
      <c r="Y172" s="1">
        <v>41982</v>
      </c>
      <c r="Z172" t="s">
        <v>51</v>
      </c>
      <c r="AA172" t="s">
        <v>762</v>
      </c>
      <c r="AB172" t="s">
        <v>763</v>
      </c>
      <c r="AC172" t="s">
        <v>25</v>
      </c>
      <c r="AD172" t="s">
        <v>26</v>
      </c>
      <c r="AE172" t="s">
        <v>764</v>
      </c>
      <c r="AF172" t="s">
        <v>110</v>
      </c>
      <c r="AG172">
        <v>78207</v>
      </c>
      <c r="AH172" t="s">
        <v>111</v>
      </c>
      <c r="AI172" t="s">
        <v>778</v>
      </c>
      <c r="AJ172" t="s">
        <v>73</v>
      </c>
      <c r="AK172" t="s">
        <v>74</v>
      </c>
      <c r="AL172" t="s">
        <v>779</v>
      </c>
      <c r="AM172">
        <v>143.976</v>
      </c>
      <c r="AN172">
        <v>3</v>
      </c>
      <c r="AO172">
        <v>0.2</v>
      </c>
      <c r="AP172">
        <v>8.9984999999999999</v>
      </c>
      <c r="AQ172">
        <f>YEAR(Table1[[#This Row],[Order Date]])</f>
        <v>2014</v>
      </c>
      <c r="AR172" t="str">
        <f>TEXT(Table1[[#This Row],[Order Date]],"mmmm")</f>
        <v>September</v>
      </c>
      <c r="AS172" t="str">
        <f>"Q"&amp;ROUNDUP(MONTH(Table1[[#This Row],[Order Date]])/3,0)</f>
        <v>Q3</v>
      </c>
      <c r="AT172">
        <f>IF(Table1[[#This Row],[Sales]]=0,0,Table1[[#This Row],[Profit]]/Table1[[#This Row],[Sales]])</f>
        <v>6.25E-2</v>
      </c>
    </row>
    <row r="173" spans="22:46" x14ac:dyDescent="0.3">
      <c r="V173">
        <v>172</v>
      </c>
      <c r="W173" t="s">
        <v>780</v>
      </c>
      <c r="X173" s="1">
        <v>41856</v>
      </c>
      <c r="Y173" s="1">
        <v>41890</v>
      </c>
      <c r="Z173" t="s">
        <v>51</v>
      </c>
      <c r="AA173" t="s">
        <v>781</v>
      </c>
      <c r="AB173" t="s">
        <v>782</v>
      </c>
      <c r="AC173" t="s">
        <v>25</v>
      </c>
      <c r="AD173" t="s">
        <v>26</v>
      </c>
      <c r="AE173" t="s">
        <v>42</v>
      </c>
      <c r="AF173" t="s">
        <v>43</v>
      </c>
      <c r="AG173">
        <v>90004</v>
      </c>
      <c r="AH173" t="s">
        <v>44</v>
      </c>
      <c r="AI173" t="s">
        <v>783</v>
      </c>
      <c r="AJ173" t="s">
        <v>46</v>
      </c>
      <c r="AK173" t="s">
        <v>94</v>
      </c>
      <c r="AL173" t="s">
        <v>784</v>
      </c>
      <c r="AM173">
        <v>20.94</v>
      </c>
      <c r="AN173">
        <v>3</v>
      </c>
      <c r="AO173">
        <v>0</v>
      </c>
      <c r="AP173">
        <v>9.8417999999999992</v>
      </c>
      <c r="AQ173">
        <f>YEAR(Table1[[#This Row],[Order Date]])</f>
        <v>2014</v>
      </c>
      <c r="AR173" t="str">
        <f>TEXT(Table1[[#This Row],[Order Date]],"mmmm")</f>
        <v>August</v>
      </c>
      <c r="AS173" t="str">
        <f>"Q"&amp;ROUNDUP(MONTH(Table1[[#This Row],[Order Date]])/3,0)</f>
        <v>Q3</v>
      </c>
      <c r="AT173">
        <f>IF(Table1[[#This Row],[Sales]]=0,0,Table1[[#This Row],[Profit]]/Table1[[#This Row],[Sales]])</f>
        <v>0.46999999999999992</v>
      </c>
    </row>
    <row r="174" spans="22:46" x14ac:dyDescent="0.3">
      <c r="V174">
        <v>173</v>
      </c>
      <c r="W174" t="s">
        <v>780</v>
      </c>
      <c r="X174" s="1">
        <v>41856</v>
      </c>
      <c r="Y174" s="1">
        <v>41890</v>
      </c>
      <c r="Z174" t="s">
        <v>51</v>
      </c>
      <c r="AA174" t="s">
        <v>781</v>
      </c>
      <c r="AB174" t="s">
        <v>782</v>
      </c>
      <c r="AC174" t="s">
        <v>25</v>
      </c>
      <c r="AD174" t="s">
        <v>26</v>
      </c>
      <c r="AE174" t="s">
        <v>42</v>
      </c>
      <c r="AF174" t="s">
        <v>43</v>
      </c>
      <c r="AG174">
        <v>90004</v>
      </c>
      <c r="AH174" t="s">
        <v>44</v>
      </c>
      <c r="AI174" t="s">
        <v>785</v>
      </c>
      <c r="AJ174" t="s">
        <v>46</v>
      </c>
      <c r="AK174" t="s">
        <v>94</v>
      </c>
      <c r="AL174" t="s">
        <v>786</v>
      </c>
      <c r="AM174">
        <v>110.96</v>
      </c>
      <c r="AN174">
        <v>2</v>
      </c>
      <c r="AO174">
        <v>0</v>
      </c>
      <c r="AP174">
        <v>53.260800000000003</v>
      </c>
      <c r="AQ174">
        <f>YEAR(Table1[[#This Row],[Order Date]])</f>
        <v>2014</v>
      </c>
      <c r="AR174" t="str">
        <f>TEXT(Table1[[#This Row],[Order Date]],"mmmm")</f>
        <v>August</v>
      </c>
      <c r="AS174" t="str">
        <f>"Q"&amp;ROUNDUP(MONTH(Table1[[#This Row],[Order Date]])/3,0)</f>
        <v>Q3</v>
      </c>
      <c r="AT174">
        <f>IF(Table1[[#This Row],[Sales]]=0,0,Table1[[#This Row],[Profit]]/Table1[[#This Row],[Sales]])</f>
        <v>0.48000000000000004</v>
      </c>
    </row>
    <row r="175" spans="22:46" x14ac:dyDescent="0.3">
      <c r="V175">
        <v>174</v>
      </c>
      <c r="W175" t="s">
        <v>780</v>
      </c>
      <c r="X175" s="1">
        <v>41856</v>
      </c>
      <c r="Y175" s="1">
        <v>41890</v>
      </c>
      <c r="Z175" t="s">
        <v>51</v>
      </c>
      <c r="AA175" t="s">
        <v>781</v>
      </c>
      <c r="AB175" t="s">
        <v>782</v>
      </c>
      <c r="AC175" t="s">
        <v>25</v>
      </c>
      <c r="AD175" t="s">
        <v>26</v>
      </c>
      <c r="AE175" t="s">
        <v>42</v>
      </c>
      <c r="AF175" t="s">
        <v>43</v>
      </c>
      <c r="AG175">
        <v>90004</v>
      </c>
      <c r="AH175" t="s">
        <v>44</v>
      </c>
      <c r="AI175" t="s">
        <v>787</v>
      </c>
      <c r="AJ175" t="s">
        <v>31</v>
      </c>
      <c r="AK175" t="s">
        <v>35</v>
      </c>
      <c r="AL175" t="s">
        <v>788</v>
      </c>
      <c r="AM175">
        <v>340.14400000000001</v>
      </c>
      <c r="AN175">
        <v>7</v>
      </c>
      <c r="AO175">
        <v>0.2</v>
      </c>
      <c r="AP175">
        <v>21.259</v>
      </c>
      <c r="AQ175">
        <f>YEAR(Table1[[#This Row],[Order Date]])</f>
        <v>2014</v>
      </c>
      <c r="AR175" t="str">
        <f>TEXT(Table1[[#This Row],[Order Date]],"mmmm")</f>
        <v>August</v>
      </c>
      <c r="AS175" t="str">
        <f>"Q"&amp;ROUNDUP(MONTH(Table1[[#This Row],[Order Date]])/3,0)</f>
        <v>Q3</v>
      </c>
      <c r="AT175">
        <f>IF(Table1[[#This Row],[Sales]]=0,0,Table1[[#This Row],[Profit]]/Table1[[#This Row],[Sales]])</f>
        <v>6.25E-2</v>
      </c>
    </row>
    <row r="176" spans="22:46" x14ac:dyDescent="0.3">
      <c r="V176">
        <v>175</v>
      </c>
      <c r="W176" t="s">
        <v>789</v>
      </c>
      <c r="X176" s="1">
        <v>41896</v>
      </c>
      <c r="Y176" t="s">
        <v>791</v>
      </c>
      <c r="Z176" t="s">
        <v>51</v>
      </c>
      <c r="AA176" t="s">
        <v>792</v>
      </c>
      <c r="AB176" t="s">
        <v>793</v>
      </c>
      <c r="AC176" t="s">
        <v>41</v>
      </c>
      <c r="AD176" t="s">
        <v>26</v>
      </c>
      <c r="AE176" t="s">
        <v>342</v>
      </c>
      <c r="AF176" t="s">
        <v>233</v>
      </c>
      <c r="AG176">
        <v>60623</v>
      </c>
      <c r="AH176" t="s">
        <v>111</v>
      </c>
      <c r="AI176" t="s">
        <v>794</v>
      </c>
      <c r="AJ176" t="s">
        <v>46</v>
      </c>
      <c r="AK176" t="s">
        <v>80</v>
      </c>
      <c r="AL176" t="s">
        <v>795</v>
      </c>
      <c r="AM176">
        <v>52.448</v>
      </c>
      <c r="AN176">
        <v>2</v>
      </c>
      <c r="AO176">
        <v>0.8</v>
      </c>
      <c r="AP176">
        <v>-131.12</v>
      </c>
      <c r="AQ176">
        <f>YEAR(Table1[[#This Row],[Order Date]])</f>
        <v>2014</v>
      </c>
      <c r="AR176" t="str">
        <f>TEXT(Table1[[#This Row],[Order Date]],"mmmm")</f>
        <v>September</v>
      </c>
      <c r="AS176" t="str">
        <f>"Q"&amp;ROUNDUP(MONTH(Table1[[#This Row],[Order Date]])/3,0)</f>
        <v>Q3</v>
      </c>
      <c r="AT176">
        <f>IF(Table1[[#This Row],[Sales]]=0,0,Table1[[#This Row],[Profit]]/Table1[[#This Row],[Sales]])</f>
        <v>-2.5</v>
      </c>
    </row>
    <row r="177" spans="22:46" x14ac:dyDescent="0.3">
      <c r="V177">
        <v>176</v>
      </c>
      <c r="W177" t="s">
        <v>789</v>
      </c>
      <c r="X177" s="1">
        <v>41896</v>
      </c>
      <c r="Y177" t="s">
        <v>791</v>
      </c>
      <c r="Z177" t="s">
        <v>51</v>
      </c>
      <c r="AA177" t="s">
        <v>792</v>
      </c>
      <c r="AB177" t="s">
        <v>793</v>
      </c>
      <c r="AC177" t="s">
        <v>41</v>
      </c>
      <c r="AD177" t="s">
        <v>26</v>
      </c>
      <c r="AE177" t="s">
        <v>342</v>
      </c>
      <c r="AF177" t="s">
        <v>233</v>
      </c>
      <c r="AG177">
        <v>60623</v>
      </c>
      <c r="AH177" t="s">
        <v>111</v>
      </c>
      <c r="AI177" t="s">
        <v>796</v>
      </c>
      <c r="AJ177" t="s">
        <v>46</v>
      </c>
      <c r="AK177" t="s">
        <v>47</v>
      </c>
      <c r="AL177" t="s">
        <v>797</v>
      </c>
      <c r="AM177">
        <v>20.16</v>
      </c>
      <c r="AN177">
        <v>4</v>
      </c>
      <c r="AO177">
        <v>0.2</v>
      </c>
      <c r="AP177">
        <v>6.5519999999999996</v>
      </c>
      <c r="AQ177">
        <f>YEAR(Table1[[#This Row],[Order Date]])</f>
        <v>2014</v>
      </c>
      <c r="AR177" t="str">
        <f>TEXT(Table1[[#This Row],[Order Date]],"mmmm")</f>
        <v>September</v>
      </c>
      <c r="AS177" t="str">
        <f>"Q"&amp;ROUNDUP(MONTH(Table1[[#This Row],[Order Date]])/3,0)</f>
        <v>Q3</v>
      </c>
      <c r="AT177">
        <f>IF(Table1[[#This Row],[Sales]]=0,0,Table1[[#This Row],[Profit]]/Table1[[#This Row],[Sales]])</f>
        <v>0.32499999999999996</v>
      </c>
    </row>
    <row r="178" spans="22:46" x14ac:dyDescent="0.3">
      <c r="V178">
        <v>177</v>
      </c>
      <c r="W178" t="s">
        <v>798</v>
      </c>
      <c r="X178" s="1">
        <v>42846</v>
      </c>
      <c r="Y178" t="s">
        <v>800</v>
      </c>
      <c r="Z178" t="s">
        <v>22</v>
      </c>
      <c r="AA178" t="s">
        <v>801</v>
      </c>
      <c r="AB178" t="s">
        <v>802</v>
      </c>
      <c r="AC178" t="s">
        <v>25</v>
      </c>
      <c r="AD178" t="s">
        <v>26</v>
      </c>
      <c r="AE178" t="s">
        <v>203</v>
      </c>
      <c r="AF178" t="s">
        <v>110</v>
      </c>
      <c r="AG178">
        <v>77036</v>
      </c>
      <c r="AH178" t="s">
        <v>111</v>
      </c>
      <c r="AI178" t="s">
        <v>803</v>
      </c>
      <c r="AJ178" t="s">
        <v>46</v>
      </c>
      <c r="AK178" t="s">
        <v>80</v>
      </c>
      <c r="AL178" t="s">
        <v>804</v>
      </c>
      <c r="AM178">
        <v>97.263999999999996</v>
      </c>
      <c r="AN178">
        <v>4</v>
      </c>
      <c r="AO178">
        <v>0.8</v>
      </c>
      <c r="AP178">
        <v>-243.16</v>
      </c>
      <c r="AQ178">
        <f>YEAR(Table1[[#This Row],[Order Date]])</f>
        <v>2017</v>
      </c>
      <c r="AR178" t="str">
        <f>TEXT(Table1[[#This Row],[Order Date]],"mmmm")</f>
        <v>April</v>
      </c>
      <c r="AS178" t="str">
        <f>"Q"&amp;ROUNDUP(MONTH(Table1[[#This Row],[Order Date]])/3,0)</f>
        <v>Q2</v>
      </c>
      <c r="AT178">
        <f>IF(Table1[[#This Row],[Sales]]=0,0,Table1[[#This Row],[Profit]]/Table1[[#This Row],[Sales]])</f>
        <v>-2.5</v>
      </c>
    </row>
    <row r="179" spans="22:46" x14ac:dyDescent="0.3">
      <c r="V179">
        <v>178</v>
      </c>
      <c r="W179" t="s">
        <v>805</v>
      </c>
      <c r="X179" s="1">
        <v>42329</v>
      </c>
      <c r="Y179" t="s">
        <v>807</v>
      </c>
      <c r="Z179" t="s">
        <v>22</v>
      </c>
      <c r="AA179" t="s">
        <v>376</v>
      </c>
      <c r="AB179" t="s">
        <v>377</v>
      </c>
      <c r="AC179" t="s">
        <v>25</v>
      </c>
      <c r="AD179" t="s">
        <v>26</v>
      </c>
      <c r="AE179" t="s">
        <v>684</v>
      </c>
      <c r="AF179" t="s">
        <v>564</v>
      </c>
      <c r="AG179">
        <v>43055</v>
      </c>
      <c r="AH179" t="s">
        <v>160</v>
      </c>
      <c r="AI179" t="s">
        <v>808</v>
      </c>
      <c r="AJ179" t="s">
        <v>31</v>
      </c>
      <c r="AK179" t="s">
        <v>35</v>
      </c>
      <c r="AL179" t="s">
        <v>809</v>
      </c>
      <c r="AM179">
        <v>396.80200000000002</v>
      </c>
      <c r="AN179">
        <v>7</v>
      </c>
      <c r="AO179">
        <v>0.3</v>
      </c>
      <c r="AP179">
        <v>-11.337199999999999</v>
      </c>
      <c r="AQ179">
        <f>YEAR(Table1[[#This Row],[Order Date]])</f>
        <v>2015</v>
      </c>
      <c r="AR179" t="str">
        <f>TEXT(Table1[[#This Row],[Order Date]],"mmmm")</f>
        <v>November</v>
      </c>
      <c r="AS179" t="str">
        <f>"Q"&amp;ROUNDUP(MONTH(Table1[[#This Row],[Order Date]])/3,0)</f>
        <v>Q4</v>
      </c>
      <c r="AT179">
        <f>IF(Table1[[#This Row],[Sales]]=0,0,Table1[[#This Row],[Profit]]/Table1[[#This Row],[Sales]])</f>
        <v>-2.8571428571428567E-2</v>
      </c>
    </row>
    <row r="180" spans="22:46" x14ac:dyDescent="0.3">
      <c r="V180">
        <v>179</v>
      </c>
      <c r="W180" t="s">
        <v>805</v>
      </c>
      <c r="X180" s="1">
        <v>42329</v>
      </c>
      <c r="Y180" t="s">
        <v>807</v>
      </c>
      <c r="Z180" t="s">
        <v>22</v>
      </c>
      <c r="AA180" t="s">
        <v>376</v>
      </c>
      <c r="AB180" t="s">
        <v>377</v>
      </c>
      <c r="AC180" t="s">
        <v>25</v>
      </c>
      <c r="AD180" t="s">
        <v>26</v>
      </c>
      <c r="AE180" t="s">
        <v>684</v>
      </c>
      <c r="AF180" t="s">
        <v>564</v>
      </c>
      <c r="AG180">
        <v>43055</v>
      </c>
      <c r="AH180" t="s">
        <v>160</v>
      </c>
      <c r="AI180" t="s">
        <v>810</v>
      </c>
      <c r="AJ180" t="s">
        <v>46</v>
      </c>
      <c r="AK180" t="s">
        <v>651</v>
      </c>
      <c r="AL180" t="s">
        <v>811</v>
      </c>
      <c r="AM180">
        <v>15.88</v>
      </c>
      <c r="AN180">
        <v>5</v>
      </c>
      <c r="AO180">
        <v>0.2</v>
      </c>
      <c r="AP180">
        <v>-3.7715000000000001</v>
      </c>
      <c r="AQ180">
        <f>YEAR(Table1[[#This Row],[Order Date]])</f>
        <v>2015</v>
      </c>
      <c r="AR180" t="str">
        <f>TEXT(Table1[[#This Row],[Order Date]],"mmmm")</f>
        <v>November</v>
      </c>
      <c r="AS180" t="str">
        <f>"Q"&amp;ROUNDUP(MONTH(Table1[[#This Row],[Order Date]])/3,0)</f>
        <v>Q4</v>
      </c>
      <c r="AT180">
        <f>IF(Table1[[#This Row],[Sales]]=0,0,Table1[[#This Row],[Profit]]/Table1[[#This Row],[Sales]])</f>
        <v>-0.23749999999999999</v>
      </c>
    </row>
    <row r="181" spans="22:46" x14ac:dyDescent="0.3">
      <c r="V181">
        <v>180</v>
      </c>
      <c r="W181" t="s">
        <v>812</v>
      </c>
      <c r="X181" s="1">
        <v>42353</v>
      </c>
      <c r="Y181" t="s">
        <v>814</v>
      </c>
      <c r="Z181" t="s">
        <v>51</v>
      </c>
      <c r="AA181" t="s">
        <v>815</v>
      </c>
      <c r="AB181" t="s">
        <v>816</v>
      </c>
      <c r="AC181" t="s">
        <v>108</v>
      </c>
      <c r="AD181" t="s">
        <v>26</v>
      </c>
      <c r="AE181" t="s">
        <v>300</v>
      </c>
      <c r="AF181" t="s">
        <v>301</v>
      </c>
      <c r="AG181">
        <v>10009</v>
      </c>
      <c r="AH181" t="s">
        <v>160</v>
      </c>
      <c r="AI181" t="s">
        <v>817</v>
      </c>
      <c r="AJ181" t="s">
        <v>46</v>
      </c>
      <c r="AK181" t="s">
        <v>70</v>
      </c>
      <c r="AL181" t="s">
        <v>818</v>
      </c>
      <c r="AM181">
        <v>3.28</v>
      </c>
      <c r="AN181">
        <v>1</v>
      </c>
      <c r="AO181">
        <v>0</v>
      </c>
      <c r="AP181">
        <v>1.4104000000000001</v>
      </c>
      <c r="AQ181">
        <f>YEAR(Table1[[#This Row],[Order Date]])</f>
        <v>2015</v>
      </c>
      <c r="AR181" t="str">
        <f>TEXT(Table1[[#This Row],[Order Date]],"mmmm")</f>
        <v>December</v>
      </c>
      <c r="AS181" t="str">
        <f>"Q"&amp;ROUNDUP(MONTH(Table1[[#This Row],[Order Date]])/3,0)</f>
        <v>Q4</v>
      </c>
      <c r="AT181">
        <f>IF(Table1[[#This Row],[Sales]]=0,0,Table1[[#This Row],[Profit]]/Table1[[#This Row],[Sales]])</f>
        <v>0.43000000000000005</v>
      </c>
    </row>
    <row r="182" spans="22:46" x14ac:dyDescent="0.3">
      <c r="V182">
        <v>181</v>
      </c>
      <c r="W182" t="s">
        <v>819</v>
      </c>
      <c r="X182" s="1">
        <v>41978</v>
      </c>
      <c r="Y182" s="1">
        <v>41894</v>
      </c>
      <c r="Z182" t="s">
        <v>22</v>
      </c>
      <c r="AA182" t="s">
        <v>820</v>
      </c>
      <c r="AB182" t="s">
        <v>821</v>
      </c>
      <c r="AC182" t="s">
        <v>41</v>
      </c>
      <c r="AD182" t="s">
        <v>26</v>
      </c>
      <c r="AE182" t="s">
        <v>403</v>
      </c>
      <c r="AF182" t="s">
        <v>233</v>
      </c>
      <c r="AG182">
        <v>62521</v>
      </c>
      <c r="AH182" t="s">
        <v>111</v>
      </c>
      <c r="AI182" t="s">
        <v>822</v>
      </c>
      <c r="AJ182" t="s">
        <v>46</v>
      </c>
      <c r="AK182" t="s">
        <v>60</v>
      </c>
      <c r="AL182" t="s">
        <v>823</v>
      </c>
      <c r="AM182">
        <v>24.815999999999999</v>
      </c>
      <c r="AN182">
        <v>2</v>
      </c>
      <c r="AO182">
        <v>0.2</v>
      </c>
      <c r="AP182">
        <v>1.8612</v>
      </c>
      <c r="AQ182">
        <f>YEAR(Table1[[#This Row],[Order Date]])</f>
        <v>2014</v>
      </c>
      <c r="AR182" t="str">
        <f>TEXT(Table1[[#This Row],[Order Date]],"mmmm")</f>
        <v>December</v>
      </c>
      <c r="AS182" t="str">
        <f>"Q"&amp;ROUNDUP(MONTH(Table1[[#This Row],[Order Date]])/3,0)</f>
        <v>Q4</v>
      </c>
      <c r="AT182">
        <f>IF(Table1[[#This Row],[Sales]]=0,0,Table1[[#This Row],[Profit]]/Table1[[#This Row],[Sales]])</f>
        <v>7.4999999999999997E-2</v>
      </c>
    </row>
    <row r="183" spans="22:46" x14ac:dyDescent="0.3">
      <c r="V183">
        <v>182</v>
      </c>
      <c r="W183" t="s">
        <v>819</v>
      </c>
      <c r="X183" s="1">
        <v>41978</v>
      </c>
      <c r="Y183" s="1">
        <v>41894</v>
      </c>
      <c r="Z183" t="s">
        <v>22</v>
      </c>
      <c r="AA183" t="s">
        <v>820</v>
      </c>
      <c r="AB183" t="s">
        <v>821</v>
      </c>
      <c r="AC183" t="s">
        <v>41</v>
      </c>
      <c r="AD183" t="s">
        <v>26</v>
      </c>
      <c r="AE183" t="s">
        <v>403</v>
      </c>
      <c r="AF183" t="s">
        <v>233</v>
      </c>
      <c r="AG183">
        <v>62521</v>
      </c>
      <c r="AH183" t="s">
        <v>111</v>
      </c>
      <c r="AI183" t="s">
        <v>824</v>
      </c>
      <c r="AJ183" t="s">
        <v>73</v>
      </c>
      <c r="AK183" t="s">
        <v>176</v>
      </c>
      <c r="AL183" t="s">
        <v>825</v>
      </c>
      <c r="AM183">
        <v>408.74400000000003</v>
      </c>
      <c r="AN183">
        <v>7</v>
      </c>
      <c r="AO183">
        <v>0.2</v>
      </c>
      <c r="AP183">
        <v>76.639499999999998</v>
      </c>
      <c r="AQ183">
        <f>YEAR(Table1[[#This Row],[Order Date]])</f>
        <v>2014</v>
      </c>
      <c r="AR183" t="str">
        <f>TEXT(Table1[[#This Row],[Order Date]],"mmmm")</f>
        <v>December</v>
      </c>
      <c r="AS183" t="str">
        <f>"Q"&amp;ROUNDUP(MONTH(Table1[[#This Row],[Order Date]])/3,0)</f>
        <v>Q4</v>
      </c>
      <c r="AT183">
        <f>IF(Table1[[#This Row],[Sales]]=0,0,Table1[[#This Row],[Profit]]/Table1[[#This Row],[Sales]])</f>
        <v>0.18749999999999997</v>
      </c>
    </row>
    <row r="184" spans="22:46" x14ac:dyDescent="0.3">
      <c r="V184">
        <v>183</v>
      </c>
      <c r="W184" t="s">
        <v>826</v>
      </c>
      <c r="X184" s="1">
        <v>41962</v>
      </c>
      <c r="Y184" t="s">
        <v>828</v>
      </c>
      <c r="Z184" t="s">
        <v>22</v>
      </c>
      <c r="AA184" t="s">
        <v>829</v>
      </c>
      <c r="AB184" t="s">
        <v>830</v>
      </c>
      <c r="AC184" t="s">
        <v>108</v>
      </c>
      <c r="AD184" t="s">
        <v>26</v>
      </c>
      <c r="AE184" t="s">
        <v>831</v>
      </c>
      <c r="AF184" t="s">
        <v>832</v>
      </c>
      <c r="AG184">
        <v>71203</v>
      </c>
      <c r="AH184" t="s">
        <v>29</v>
      </c>
      <c r="AI184" t="s">
        <v>833</v>
      </c>
      <c r="AJ184" t="s">
        <v>73</v>
      </c>
      <c r="AK184" t="s">
        <v>74</v>
      </c>
      <c r="AL184" t="s">
        <v>834</v>
      </c>
      <c r="AM184">
        <v>503.96</v>
      </c>
      <c r="AN184">
        <v>4</v>
      </c>
      <c r="AO184">
        <v>0</v>
      </c>
      <c r="AP184">
        <v>131.02959999999999</v>
      </c>
      <c r="AQ184">
        <f>YEAR(Table1[[#This Row],[Order Date]])</f>
        <v>2014</v>
      </c>
      <c r="AR184" t="str">
        <f>TEXT(Table1[[#This Row],[Order Date]],"mmmm")</f>
        <v>November</v>
      </c>
      <c r="AS184" t="str">
        <f>"Q"&amp;ROUNDUP(MONTH(Table1[[#This Row],[Order Date]])/3,0)</f>
        <v>Q4</v>
      </c>
      <c r="AT184">
        <f>IF(Table1[[#This Row],[Sales]]=0,0,Table1[[#This Row],[Profit]]/Table1[[#This Row],[Sales]])</f>
        <v>0.26</v>
      </c>
    </row>
    <row r="185" spans="22:46" x14ac:dyDescent="0.3">
      <c r="V185">
        <v>184</v>
      </c>
      <c r="W185" t="s">
        <v>826</v>
      </c>
      <c r="X185" s="1">
        <v>41962</v>
      </c>
      <c r="Y185" t="s">
        <v>828</v>
      </c>
      <c r="Z185" t="s">
        <v>22</v>
      </c>
      <c r="AA185" t="s">
        <v>829</v>
      </c>
      <c r="AB185" t="s">
        <v>830</v>
      </c>
      <c r="AC185" t="s">
        <v>108</v>
      </c>
      <c r="AD185" t="s">
        <v>26</v>
      </c>
      <c r="AE185" t="s">
        <v>831</v>
      </c>
      <c r="AF185" t="s">
        <v>832</v>
      </c>
      <c r="AG185">
        <v>71203</v>
      </c>
      <c r="AH185" t="s">
        <v>29</v>
      </c>
      <c r="AI185" t="s">
        <v>835</v>
      </c>
      <c r="AJ185" t="s">
        <v>73</v>
      </c>
      <c r="AK185" t="s">
        <v>74</v>
      </c>
      <c r="AL185" t="s">
        <v>836</v>
      </c>
      <c r="AM185">
        <v>149.94999999999999</v>
      </c>
      <c r="AN185">
        <v>5</v>
      </c>
      <c r="AO185">
        <v>0</v>
      </c>
      <c r="AP185">
        <v>41.985999999999997</v>
      </c>
      <c r="AQ185">
        <f>YEAR(Table1[[#This Row],[Order Date]])</f>
        <v>2014</v>
      </c>
      <c r="AR185" t="str">
        <f>TEXT(Table1[[#This Row],[Order Date]],"mmmm")</f>
        <v>November</v>
      </c>
      <c r="AS185" t="str">
        <f>"Q"&amp;ROUNDUP(MONTH(Table1[[#This Row],[Order Date]])/3,0)</f>
        <v>Q4</v>
      </c>
      <c r="AT185">
        <f>IF(Table1[[#This Row],[Sales]]=0,0,Table1[[#This Row],[Profit]]/Table1[[#This Row],[Sales]])</f>
        <v>0.28000000000000003</v>
      </c>
    </row>
    <row r="186" spans="22:46" x14ac:dyDescent="0.3">
      <c r="V186">
        <v>185</v>
      </c>
      <c r="W186" t="s">
        <v>826</v>
      </c>
      <c r="X186" s="1">
        <v>41962</v>
      </c>
      <c r="Y186" t="s">
        <v>828</v>
      </c>
      <c r="Z186" t="s">
        <v>22</v>
      </c>
      <c r="AA186" t="s">
        <v>829</v>
      </c>
      <c r="AB186" t="s">
        <v>830</v>
      </c>
      <c r="AC186" t="s">
        <v>108</v>
      </c>
      <c r="AD186" t="s">
        <v>26</v>
      </c>
      <c r="AE186" t="s">
        <v>831</v>
      </c>
      <c r="AF186" t="s">
        <v>832</v>
      </c>
      <c r="AG186">
        <v>71203</v>
      </c>
      <c r="AH186" t="s">
        <v>29</v>
      </c>
      <c r="AI186" t="s">
        <v>837</v>
      </c>
      <c r="AJ186" t="s">
        <v>73</v>
      </c>
      <c r="AK186" t="s">
        <v>176</v>
      </c>
      <c r="AL186" t="s">
        <v>838</v>
      </c>
      <c r="AM186">
        <v>29</v>
      </c>
      <c r="AN186">
        <v>2</v>
      </c>
      <c r="AO186">
        <v>0</v>
      </c>
      <c r="AP186">
        <v>7.25</v>
      </c>
      <c r="AQ186">
        <f>YEAR(Table1[[#This Row],[Order Date]])</f>
        <v>2014</v>
      </c>
      <c r="AR186" t="str">
        <f>TEXT(Table1[[#This Row],[Order Date]],"mmmm")</f>
        <v>November</v>
      </c>
      <c r="AS186" t="str">
        <f>"Q"&amp;ROUNDUP(MONTH(Table1[[#This Row],[Order Date]])/3,0)</f>
        <v>Q4</v>
      </c>
      <c r="AT186">
        <f>IF(Table1[[#This Row],[Sales]]=0,0,Table1[[#This Row],[Profit]]/Table1[[#This Row],[Sales]])</f>
        <v>0.25</v>
      </c>
    </row>
    <row r="187" spans="22:46" x14ac:dyDescent="0.3">
      <c r="V187">
        <v>186</v>
      </c>
      <c r="W187" t="s">
        <v>839</v>
      </c>
      <c r="X187" s="1">
        <v>42702</v>
      </c>
      <c r="Y187" s="1">
        <v>42412</v>
      </c>
      <c r="Z187" t="s">
        <v>51</v>
      </c>
      <c r="AA187" t="s">
        <v>841</v>
      </c>
      <c r="AB187" t="s">
        <v>842</v>
      </c>
      <c r="AC187" t="s">
        <v>25</v>
      </c>
      <c r="AD187" t="s">
        <v>26</v>
      </c>
      <c r="AE187" t="s">
        <v>843</v>
      </c>
      <c r="AF187" t="s">
        <v>844</v>
      </c>
      <c r="AG187">
        <v>6824</v>
      </c>
      <c r="AH187" t="s">
        <v>160</v>
      </c>
      <c r="AI187" t="s">
        <v>845</v>
      </c>
      <c r="AJ187" t="s">
        <v>46</v>
      </c>
      <c r="AK187" t="s">
        <v>77</v>
      </c>
      <c r="AL187" t="s">
        <v>846</v>
      </c>
      <c r="AM187">
        <v>7.16</v>
      </c>
      <c r="AN187">
        <v>2</v>
      </c>
      <c r="AO187">
        <v>0</v>
      </c>
      <c r="AP187">
        <v>3.4367999999999999</v>
      </c>
      <c r="AQ187">
        <f>YEAR(Table1[[#This Row],[Order Date]])</f>
        <v>2016</v>
      </c>
      <c r="AR187" t="str">
        <f>TEXT(Table1[[#This Row],[Order Date]],"mmmm")</f>
        <v>November</v>
      </c>
      <c r="AS187" t="str">
        <f>"Q"&amp;ROUNDUP(MONTH(Table1[[#This Row],[Order Date]])/3,0)</f>
        <v>Q4</v>
      </c>
      <c r="AT187">
        <f>IF(Table1[[#This Row],[Sales]]=0,0,Table1[[#This Row],[Profit]]/Table1[[#This Row],[Sales]])</f>
        <v>0.48</v>
      </c>
    </row>
    <row r="188" spans="22:46" x14ac:dyDescent="0.3">
      <c r="V188">
        <v>187</v>
      </c>
      <c r="W188" t="s">
        <v>847</v>
      </c>
      <c r="X188" s="1">
        <v>41877</v>
      </c>
      <c r="Y188" t="s">
        <v>849</v>
      </c>
      <c r="Z188" t="s">
        <v>51</v>
      </c>
      <c r="AA188" t="s">
        <v>850</v>
      </c>
      <c r="AB188" t="s">
        <v>851</v>
      </c>
      <c r="AC188" t="s">
        <v>108</v>
      </c>
      <c r="AD188" t="s">
        <v>26</v>
      </c>
      <c r="AE188" t="s">
        <v>42</v>
      </c>
      <c r="AF188" t="s">
        <v>43</v>
      </c>
      <c r="AG188">
        <v>90032</v>
      </c>
      <c r="AH188" t="s">
        <v>44</v>
      </c>
      <c r="AI188" t="s">
        <v>852</v>
      </c>
      <c r="AJ188" t="s">
        <v>73</v>
      </c>
      <c r="AK188" t="s">
        <v>176</v>
      </c>
      <c r="AL188" t="s">
        <v>853</v>
      </c>
      <c r="AM188">
        <v>176.8</v>
      </c>
      <c r="AN188">
        <v>8</v>
      </c>
      <c r="AO188">
        <v>0</v>
      </c>
      <c r="AP188">
        <v>22.984000000000002</v>
      </c>
      <c r="AQ188">
        <f>YEAR(Table1[[#This Row],[Order Date]])</f>
        <v>2014</v>
      </c>
      <c r="AR188" t="str">
        <f>TEXT(Table1[[#This Row],[Order Date]],"mmmm")</f>
        <v>August</v>
      </c>
      <c r="AS188" t="str">
        <f>"Q"&amp;ROUNDUP(MONTH(Table1[[#This Row],[Order Date]])/3,0)</f>
        <v>Q3</v>
      </c>
      <c r="AT188">
        <f>IF(Table1[[#This Row],[Sales]]=0,0,Table1[[#This Row],[Profit]]/Table1[[#This Row],[Sales]])</f>
        <v>0.13</v>
      </c>
    </row>
    <row r="189" spans="22:46" x14ac:dyDescent="0.3">
      <c r="V189">
        <v>188</v>
      </c>
      <c r="W189" t="s">
        <v>854</v>
      </c>
      <c r="X189" s="1">
        <v>42567</v>
      </c>
      <c r="Y189" t="s">
        <v>238</v>
      </c>
      <c r="Z189" t="s">
        <v>51</v>
      </c>
      <c r="AA189" t="s">
        <v>856</v>
      </c>
      <c r="AB189" t="s">
        <v>857</v>
      </c>
      <c r="AC189" t="s">
        <v>41</v>
      </c>
      <c r="AD189" t="s">
        <v>26</v>
      </c>
      <c r="AE189" t="s">
        <v>858</v>
      </c>
      <c r="AF189" t="s">
        <v>110</v>
      </c>
      <c r="AG189">
        <v>75051</v>
      </c>
      <c r="AH189" t="s">
        <v>111</v>
      </c>
      <c r="AI189" t="s">
        <v>859</v>
      </c>
      <c r="AJ189" t="s">
        <v>46</v>
      </c>
      <c r="AK189" t="s">
        <v>60</v>
      </c>
      <c r="AL189" t="s">
        <v>860</v>
      </c>
      <c r="AM189">
        <v>37.223999999999997</v>
      </c>
      <c r="AN189">
        <v>3</v>
      </c>
      <c r="AO189">
        <v>0.2</v>
      </c>
      <c r="AP189">
        <v>3.7223999999999999</v>
      </c>
      <c r="AQ189">
        <f>YEAR(Table1[[#This Row],[Order Date]])</f>
        <v>2016</v>
      </c>
      <c r="AR189" t="str">
        <f>TEXT(Table1[[#This Row],[Order Date]],"mmmm")</f>
        <v>July</v>
      </c>
      <c r="AS189" t="str">
        <f>"Q"&amp;ROUNDUP(MONTH(Table1[[#This Row],[Order Date]])/3,0)</f>
        <v>Q3</v>
      </c>
      <c r="AT189">
        <f>IF(Table1[[#This Row],[Sales]]=0,0,Table1[[#This Row],[Profit]]/Table1[[#This Row],[Sales]])</f>
        <v>0.1</v>
      </c>
    </row>
    <row r="190" spans="22:46" x14ac:dyDescent="0.3">
      <c r="V190">
        <v>189</v>
      </c>
      <c r="W190" t="s">
        <v>854</v>
      </c>
      <c r="X190" s="1">
        <v>42567</v>
      </c>
      <c r="Y190" t="s">
        <v>238</v>
      </c>
      <c r="Z190" t="s">
        <v>51</v>
      </c>
      <c r="AA190" t="s">
        <v>856</v>
      </c>
      <c r="AB190" t="s">
        <v>857</v>
      </c>
      <c r="AC190" t="s">
        <v>41</v>
      </c>
      <c r="AD190" t="s">
        <v>26</v>
      </c>
      <c r="AE190" t="s">
        <v>858</v>
      </c>
      <c r="AF190" t="s">
        <v>110</v>
      </c>
      <c r="AG190">
        <v>75051</v>
      </c>
      <c r="AH190" t="s">
        <v>111</v>
      </c>
      <c r="AI190" t="s">
        <v>711</v>
      </c>
      <c r="AJ190" t="s">
        <v>46</v>
      </c>
      <c r="AK190" t="s">
        <v>94</v>
      </c>
      <c r="AL190" t="s">
        <v>712</v>
      </c>
      <c r="AM190">
        <v>20.015999999999998</v>
      </c>
      <c r="AN190">
        <v>3</v>
      </c>
      <c r="AO190">
        <v>0.2</v>
      </c>
      <c r="AP190">
        <v>6.2549999999999999</v>
      </c>
      <c r="AQ190">
        <f>YEAR(Table1[[#This Row],[Order Date]])</f>
        <v>2016</v>
      </c>
      <c r="AR190" t="str">
        <f>TEXT(Table1[[#This Row],[Order Date]],"mmmm")</f>
        <v>July</v>
      </c>
      <c r="AS190" t="str">
        <f>"Q"&amp;ROUNDUP(MONTH(Table1[[#This Row],[Order Date]])/3,0)</f>
        <v>Q3</v>
      </c>
      <c r="AT190">
        <f>IF(Table1[[#This Row],[Sales]]=0,0,Table1[[#This Row],[Profit]]/Table1[[#This Row],[Sales]])</f>
        <v>0.3125</v>
      </c>
    </row>
    <row r="191" spans="22:46" x14ac:dyDescent="0.3">
      <c r="V191">
        <v>190</v>
      </c>
      <c r="W191" t="s">
        <v>861</v>
      </c>
      <c r="X191" s="1">
        <v>42289</v>
      </c>
      <c r="Y191" t="s">
        <v>862</v>
      </c>
      <c r="Z191" t="s">
        <v>207</v>
      </c>
      <c r="AA191" t="s">
        <v>863</v>
      </c>
      <c r="AB191" t="s">
        <v>864</v>
      </c>
      <c r="AC191" t="s">
        <v>108</v>
      </c>
      <c r="AD191" t="s">
        <v>26</v>
      </c>
      <c r="AE191" t="s">
        <v>300</v>
      </c>
      <c r="AF191" t="s">
        <v>301</v>
      </c>
      <c r="AG191">
        <v>10035</v>
      </c>
      <c r="AH191" t="s">
        <v>160</v>
      </c>
      <c r="AI191" t="s">
        <v>865</v>
      </c>
      <c r="AJ191" t="s">
        <v>31</v>
      </c>
      <c r="AK191" t="s">
        <v>32</v>
      </c>
      <c r="AL191" t="s">
        <v>866</v>
      </c>
      <c r="AM191">
        <v>899.13599999999997</v>
      </c>
      <c r="AN191">
        <v>4</v>
      </c>
      <c r="AO191">
        <v>0.2</v>
      </c>
      <c r="AP191">
        <v>112.392</v>
      </c>
      <c r="AQ191">
        <f>YEAR(Table1[[#This Row],[Order Date]])</f>
        <v>2015</v>
      </c>
      <c r="AR191" t="str">
        <f>TEXT(Table1[[#This Row],[Order Date]],"mmmm")</f>
        <v>October</v>
      </c>
      <c r="AS191" t="str">
        <f>"Q"&amp;ROUNDUP(MONTH(Table1[[#This Row],[Order Date]])/3,0)</f>
        <v>Q4</v>
      </c>
      <c r="AT191">
        <f>IF(Table1[[#This Row],[Sales]]=0,0,Table1[[#This Row],[Profit]]/Table1[[#This Row],[Sales]])</f>
        <v>0.125</v>
      </c>
    </row>
    <row r="192" spans="22:46" x14ac:dyDescent="0.3">
      <c r="V192">
        <v>191</v>
      </c>
      <c r="W192" t="s">
        <v>861</v>
      </c>
      <c r="X192" s="1">
        <v>42289</v>
      </c>
      <c r="Y192" t="s">
        <v>862</v>
      </c>
      <c r="Z192" t="s">
        <v>207</v>
      </c>
      <c r="AA192" t="s">
        <v>863</v>
      </c>
      <c r="AB192" t="s">
        <v>864</v>
      </c>
      <c r="AC192" t="s">
        <v>108</v>
      </c>
      <c r="AD192" t="s">
        <v>26</v>
      </c>
      <c r="AE192" t="s">
        <v>300</v>
      </c>
      <c r="AF192" t="s">
        <v>301</v>
      </c>
      <c r="AG192">
        <v>10035</v>
      </c>
      <c r="AH192" t="s">
        <v>160</v>
      </c>
      <c r="AI192" t="s">
        <v>867</v>
      </c>
      <c r="AJ192" t="s">
        <v>73</v>
      </c>
      <c r="AK192" t="s">
        <v>74</v>
      </c>
      <c r="AL192" t="s">
        <v>868</v>
      </c>
      <c r="AM192">
        <v>71.760000000000005</v>
      </c>
      <c r="AN192">
        <v>6</v>
      </c>
      <c r="AO192">
        <v>0</v>
      </c>
      <c r="AP192">
        <v>20.0928</v>
      </c>
      <c r="AQ192">
        <f>YEAR(Table1[[#This Row],[Order Date]])</f>
        <v>2015</v>
      </c>
      <c r="AR192" t="str">
        <f>TEXT(Table1[[#This Row],[Order Date]],"mmmm")</f>
        <v>October</v>
      </c>
      <c r="AS192" t="str">
        <f>"Q"&amp;ROUNDUP(MONTH(Table1[[#This Row],[Order Date]])/3,0)</f>
        <v>Q4</v>
      </c>
      <c r="AT192">
        <f>IF(Table1[[#This Row],[Sales]]=0,0,Table1[[#This Row],[Profit]]/Table1[[#This Row],[Sales]])</f>
        <v>0.27999999999999997</v>
      </c>
    </row>
    <row r="193" spans="22:46" x14ac:dyDescent="0.3">
      <c r="V193">
        <v>192</v>
      </c>
      <c r="W193" t="s">
        <v>861</v>
      </c>
      <c r="X193" s="1">
        <v>42289</v>
      </c>
      <c r="Y193" t="s">
        <v>862</v>
      </c>
      <c r="Z193" t="s">
        <v>207</v>
      </c>
      <c r="AA193" t="s">
        <v>863</v>
      </c>
      <c r="AB193" t="s">
        <v>864</v>
      </c>
      <c r="AC193" t="s">
        <v>108</v>
      </c>
      <c r="AD193" t="s">
        <v>26</v>
      </c>
      <c r="AE193" t="s">
        <v>300</v>
      </c>
      <c r="AF193" t="s">
        <v>301</v>
      </c>
      <c r="AG193">
        <v>10035</v>
      </c>
      <c r="AH193" t="s">
        <v>160</v>
      </c>
      <c r="AI193" t="s">
        <v>869</v>
      </c>
      <c r="AJ193" t="s">
        <v>46</v>
      </c>
      <c r="AK193" t="s">
        <v>94</v>
      </c>
      <c r="AL193" t="s">
        <v>870</v>
      </c>
      <c r="AM193">
        <v>51.84</v>
      </c>
      <c r="AN193">
        <v>8</v>
      </c>
      <c r="AO193">
        <v>0</v>
      </c>
      <c r="AP193">
        <v>24.883199999999999</v>
      </c>
      <c r="AQ193">
        <f>YEAR(Table1[[#This Row],[Order Date]])</f>
        <v>2015</v>
      </c>
      <c r="AR193" t="str">
        <f>TEXT(Table1[[#This Row],[Order Date]],"mmmm")</f>
        <v>October</v>
      </c>
      <c r="AS193" t="str">
        <f>"Q"&amp;ROUNDUP(MONTH(Table1[[#This Row],[Order Date]])/3,0)</f>
        <v>Q4</v>
      </c>
      <c r="AT193">
        <f>IF(Table1[[#This Row],[Sales]]=0,0,Table1[[#This Row],[Profit]]/Table1[[#This Row],[Sales]])</f>
        <v>0.47999999999999993</v>
      </c>
    </row>
    <row r="194" spans="22:46" x14ac:dyDescent="0.3">
      <c r="V194">
        <v>193</v>
      </c>
      <c r="W194" t="s">
        <v>861</v>
      </c>
      <c r="X194" s="1">
        <v>42289</v>
      </c>
      <c r="Y194" t="s">
        <v>862</v>
      </c>
      <c r="Z194" t="s">
        <v>207</v>
      </c>
      <c r="AA194" t="s">
        <v>863</v>
      </c>
      <c r="AB194" t="s">
        <v>864</v>
      </c>
      <c r="AC194" t="s">
        <v>108</v>
      </c>
      <c r="AD194" t="s">
        <v>26</v>
      </c>
      <c r="AE194" t="s">
        <v>300</v>
      </c>
      <c r="AF194" t="s">
        <v>301</v>
      </c>
      <c r="AG194">
        <v>10035</v>
      </c>
      <c r="AH194" t="s">
        <v>160</v>
      </c>
      <c r="AI194" t="s">
        <v>222</v>
      </c>
      <c r="AJ194" t="s">
        <v>31</v>
      </c>
      <c r="AK194" t="s">
        <v>32</v>
      </c>
      <c r="AL194" t="s">
        <v>223</v>
      </c>
      <c r="AM194">
        <v>626.35199999999998</v>
      </c>
      <c r="AN194">
        <v>3</v>
      </c>
      <c r="AO194">
        <v>0.2</v>
      </c>
      <c r="AP194">
        <v>46.976399999999998</v>
      </c>
      <c r="AQ194">
        <f>YEAR(Table1[[#This Row],[Order Date]])</f>
        <v>2015</v>
      </c>
      <c r="AR194" t="str">
        <f>TEXT(Table1[[#This Row],[Order Date]],"mmmm")</f>
        <v>October</v>
      </c>
      <c r="AS194" t="str">
        <f>"Q"&amp;ROUNDUP(MONTH(Table1[[#This Row],[Order Date]])/3,0)</f>
        <v>Q4</v>
      </c>
      <c r="AT194">
        <f>IF(Table1[[#This Row],[Sales]]=0,0,Table1[[#This Row],[Profit]]/Table1[[#This Row],[Sales]])</f>
        <v>7.4999999999999997E-2</v>
      </c>
    </row>
    <row r="195" spans="22:46" x14ac:dyDescent="0.3">
      <c r="V195">
        <v>194</v>
      </c>
      <c r="W195" t="s">
        <v>861</v>
      </c>
      <c r="X195" s="1">
        <v>42289</v>
      </c>
      <c r="Y195" t="s">
        <v>862</v>
      </c>
      <c r="Z195" t="s">
        <v>207</v>
      </c>
      <c r="AA195" t="s">
        <v>863</v>
      </c>
      <c r="AB195" t="s">
        <v>864</v>
      </c>
      <c r="AC195" t="s">
        <v>108</v>
      </c>
      <c r="AD195" t="s">
        <v>26</v>
      </c>
      <c r="AE195" t="s">
        <v>300</v>
      </c>
      <c r="AF195" t="s">
        <v>301</v>
      </c>
      <c r="AG195">
        <v>10035</v>
      </c>
      <c r="AH195" t="s">
        <v>160</v>
      </c>
      <c r="AI195" t="s">
        <v>871</v>
      </c>
      <c r="AJ195" t="s">
        <v>46</v>
      </c>
      <c r="AK195" t="s">
        <v>70</v>
      </c>
      <c r="AL195" t="s">
        <v>872</v>
      </c>
      <c r="AM195">
        <v>19.899999999999999</v>
      </c>
      <c r="AN195">
        <v>5</v>
      </c>
      <c r="AO195">
        <v>0</v>
      </c>
      <c r="AP195">
        <v>6.5670000000000002</v>
      </c>
      <c r="AQ195">
        <f>YEAR(Table1[[#This Row],[Order Date]])</f>
        <v>2015</v>
      </c>
      <c r="AR195" t="str">
        <f>TEXT(Table1[[#This Row],[Order Date]],"mmmm")</f>
        <v>October</v>
      </c>
      <c r="AS195" t="str">
        <f>"Q"&amp;ROUNDUP(MONTH(Table1[[#This Row],[Order Date]])/3,0)</f>
        <v>Q4</v>
      </c>
      <c r="AT195">
        <f>IF(Table1[[#This Row],[Sales]]=0,0,Table1[[#This Row],[Profit]]/Table1[[#This Row],[Sales]])</f>
        <v>0.33</v>
      </c>
    </row>
    <row r="196" spans="22:46" x14ac:dyDescent="0.3">
      <c r="V196">
        <v>195</v>
      </c>
      <c r="W196" t="s">
        <v>873</v>
      </c>
      <c r="X196" s="1">
        <v>42308</v>
      </c>
      <c r="Y196" s="1">
        <v>42166</v>
      </c>
      <c r="Z196" t="s">
        <v>51</v>
      </c>
      <c r="AA196" t="s">
        <v>875</v>
      </c>
      <c r="AB196" t="s">
        <v>876</v>
      </c>
      <c r="AC196" t="s">
        <v>41</v>
      </c>
      <c r="AD196" t="s">
        <v>26</v>
      </c>
      <c r="AE196" t="s">
        <v>877</v>
      </c>
      <c r="AF196" t="s">
        <v>43</v>
      </c>
      <c r="AG196">
        <v>92374</v>
      </c>
      <c r="AH196" t="s">
        <v>44</v>
      </c>
      <c r="AI196" t="s">
        <v>189</v>
      </c>
      <c r="AJ196" t="s">
        <v>46</v>
      </c>
      <c r="AK196" t="s">
        <v>190</v>
      </c>
      <c r="AL196" t="s">
        <v>191</v>
      </c>
      <c r="AM196">
        <v>14.28</v>
      </c>
      <c r="AN196">
        <v>7</v>
      </c>
      <c r="AO196">
        <v>0</v>
      </c>
      <c r="AP196">
        <v>6.7115999999999998</v>
      </c>
      <c r="AQ196">
        <f>YEAR(Table1[[#This Row],[Order Date]])</f>
        <v>2015</v>
      </c>
      <c r="AR196" t="str">
        <f>TEXT(Table1[[#This Row],[Order Date]],"mmmm")</f>
        <v>October</v>
      </c>
      <c r="AS196" t="str">
        <f>"Q"&amp;ROUNDUP(MONTH(Table1[[#This Row],[Order Date]])/3,0)</f>
        <v>Q4</v>
      </c>
      <c r="AT196">
        <f>IF(Table1[[#This Row],[Sales]]=0,0,Table1[[#This Row],[Profit]]/Table1[[#This Row],[Sales]])</f>
        <v>0.47000000000000003</v>
      </c>
    </row>
    <row r="197" spans="22:46" x14ac:dyDescent="0.3">
      <c r="V197">
        <v>196</v>
      </c>
      <c r="W197" t="s">
        <v>878</v>
      </c>
      <c r="X197" s="1">
        <v>41719</v>
      </c>
      <c r="Y197" t="s">
        <v>880</v>
      </c>
      <c r="Z197" t="s">
        <v>51</v>
      </c>
      <c r="AA197" t="s">
        <v>881</v>
      </c>
      <c r="AB197" t="s">
        <v>882</v>
      </c>
      <c r="AC197" t="s">
        <v>25</v>
      </c>
      <c r="AD197" t="s">
        <v>26</v>
      </c>
      <c r="AE197" t="s">
        <v>883</v>
      </c>
      <c r="AF197" t="s">
        <v>564</v>
      </c>
      <c r="AG197">
        <v>45011</v>
      </c>
      <c r="AH197" t="s">
        <v>160</v>
      </c>
      <c r="AI197" t="s">
        <v>884</v>
      </c>
      <c r="AJ197" t="s">
        <v>46</v>
      </c>
      <c r="AK197" t="s">
        <v>70</v>
      </c>
      <c r="AL197" t="s">
        <v>885</v>
      </c>
      <c r="AM197">
        <v>7.4080000000000004</v>
      </c>
      <c r="AN197">
        <v>2</v>
      </c>
      <c r="AO197">
        <v>0.2</v>
      </c>
      <c r="AP197">
        <v>1.2038</v>
      </c>
      <c r="AQ197">
        <f>YEAR(Table1[[#This Row],[Order Date]])</f>
        <v>2014</v>
      </c>
      <c r="AR197" t="str">
        <f>TEXT(Table1[[#This Row],[Order Date]],"mmmm")</f>
        <v>March</v>
      </c>
      <c r="AS197" t="str">
        <f>"Q"&amp;ROUNDUP(MONTH(Table1[[#This Row],[Order Date]])/3,0)</f>
        <v>Q1</v>
      </c>
      <c r="AT197">
        <f>IF(Table1[[#This Row],[Sales]]=0,0,Table1[[#This Row],[Profit]]/Table1[[#This Row],[Sales]])</f>
        <v>0.16249999999999998</v>
      </c>
    </row>
    <row r="198" spans="22:46" x14ac:dyDescent="0.3">
      <c r="V198">
        <v>197</v>
      </c>
      <c r="W198" t="s">
        <v>878</v>
      </c>
      <c r="X198" s="1">
        <v>41719</v>
      </c>
      <c r="Y198" t="s">
        <v>880</v>
      </c>
      <c r="Z198" t="s">
        <v>51</v>
      </c>
      <c r="AA198" t="s">
        <v>881</v>
      </c>
      <c r="AB198" t="s">
        <v>882</v>
      </c>
      <c r="AC198" t="s">
        <v>25</v>
      </c>
      <c r="AD198" t="s">
        <v>26</v>
      </c>
      <c r="AE198" t="s">
        <v>883</v>
      </c>
      <c r="AF198" t="s">
        <v>564</v>
      </c>
      <c r="AG198">
        <v>45011</v>
      </c>
      <c r="AH198" t="s">
        <v>160</v>
      </c>
      <c r="AI198" t="s">
        <v>886</v>
      </c>
      <c r="AJ198" t="s">
        <v>46</v>
      </c>
      <c r="AK198" t="s">
        <v>70</v>
      </c>
      <c r="AL198" t="s">
        <v>887</v>
      </c>
      <c r="AM198">
        <v>6.048</v>
      </c>
      <c r="AN198">
        <v>3</v>
      </c>
      <c r="AO198">
        <v>0.2</v>
      </c>
      <c r="AP198">
        <v>1.5875999999999999</v>
      </c>
      <c r="AQ198">
        <f>YEAR(Table1[[#This Row],[Order Date]])</f>
        <v>2014</v>
      </c>
      <c r="AR198" t="str">
        <f>TEXT(Table1[[#This Row],[Order Date]],"mmmm")</f>
        <v>March</v>
      </c>
      <c r="AS198" t="str">
        <f>"Q"&amp;ROUNDUP(MONTH(Table1[[#This Row],[Order Date]])/3,0)</f>
        <v>Q1</v>
      </c>
      <c r="AT198">
        <f>IF(Table1[[#This Row],[Sales]]=0,0,Table1[[#This Row],[Profit]]/Table1[[#This Row],[Sales]])</f>
        <v>0.26249999999999996</v>
      </c>
    </row>
    <row r="199" spans="22:46" x14ac:dyDescent="0.3">
      <c r="V199">
        <v>198</v>
      </c>
      <c r="W199" t="s">
        <v>888</v>
      </c>
      <c r="X199" s="1">
        <v>43045</v>
      </c>
      <c r="Y199" t="s">
        <v>424</v>
      </c>
      <c r="Z199" t="s">
        <v>51</v>
      </c>
      <c r="AA199" t="s">
        <v>889</v>
      </c>
      <c r="AB199" t="s">
        <v>890</v>
      </c>
      <c r="AC199" t="s">
        <v>108</v>
      </c>
      <c r="AD199" t="s">
        <v>26</v>
      </c>
      <c r="AE199" t="s">
        <v>891</v>
      </c>
      <c r="AF199" t="s">
        <v>892</v>
      </c>
      <c r="AG199">
        <v>7090</v>
      </c>
      <c r="AH199" t="s">
        <v>160</v>
      </c>
      <c r="AI199" t="s">
        <v>893</v>
      </c>
      <c r="AJ199" t="s">
        <v>46</v>
      </c>
      <c r="AK199" t="s">
        <v>60</v>
      </c>
      <c r="AL199" t="s">
        <v>894</v>
      </c>
      <c r="AM199">
        <v>46.26</v>
      </c>
      <c r="AN199">
        <v>3</v>
      </c>
      <c r="AO199">
        <v>0</v>
      </c>
      <c r="AP199">
        <v>12.0276</v>
      </c>
      <c r="AQ199">
        <f>YEAR(Table1[[#This Row],[Order Date]])</f>
        <v>2017</v>
      </c>
      <c r="AR199" t="str">
        <f>TEXT(Table1[[#This Row],[Order Date]],"mmmm")</f>
        <v>November</v>
      </c>
      <c r="AS199" t="str">
        <f>"Q"&amp;ROUNDUP(MONTH(Table1[[#This Row],[Order Date]])/3,0)</f>
        <v>Q4</v>
      </c>
      <c r="AT199">
        <f>IF(Table1[[#This Row],[Sales]]=0,0,Table1[[#This Row],[Profit]]/Table1[[#This Row],[Sales]])</f>
        <v>0.26</v>
      </c>
    </row>
    <row r="200" spans="22:46" x14ac:dyDescent="0.3">
      <c r="V200">
        <v>199</v>
      </c>
      <c r="W200" t="s">
        <v>895</v>
      </c>
      <c r="X200" s="1">
        <v>42922</v>
      </c>
      <c r="Y200" t="s">
        <v>896</v>
      </c>
      <c r="Z200" t="s">
        <v>51</v>
      </c>
      <c r="AA200" t="s">
        <v>897</v>
      </c>
      <c r="AB200" t="s">
        <v>898</v>
      </c>
      <c r="AC200" t="s">
        <v>41</v>
      </c>
      <c r="AD200" t="s">
        <v>26</v>
      </c>
      <c r="AE200" t="s">
        <v>158</v>
      </c>
      <c r="AF200" t="s">
        <v>159</v>
      </c>
      <c r="AG200">
        <v>19120</v>
      </c>
      <c r="AH200" t="s">
        <v>160</v>
      </c>
      <c r="AI200" t="s">
        <v>899</v>
      </c>
      <c r="AJ200" t="s">
        <v>46</v>
      </c>
      <c r="AK200" t="s">
        <v>77</v>
      </c>
      <c r="AL200" t="s">
        <v>900</v>
      </c>
      <c r="AM200">
        <v>2.9460000000000002</v>
      </c>
      <c r="AN200">
        <v>2</v>
      </c>
      <c r="AO200">
        <v>0.7</v>
      </c>
      <c r="AP200">
        <v>-2.2585999999999999</v>
      </c>
      <c r="AQ200">
        <f>YEAR(Table1[[#This Row],[Order Date]])</f>
        <v>2017</v>
      </c>
      <c r="AR200" t="str">
        <f>TEXT(Table1[[#This Row],[Order Date]],"mmmm")</f>
        <v>July</v>
      </c>
      <c r="AS200" t="str">
        <f>"Q"&amp;ROUNDUP(MONTH(Table1[[#This Row],[Order Date]])/3,0)</f>
        <v>Q3</v>
      </c>
      <c r="AT200">
        <f>IF(Table1[[#This Row],[Sales]]=0,0,Table1[[#This Row],[Profit]]/Table1[[#This Row],[Sales]])</f>
        <v>-0.76666666666666661</v>
      </c>
    </row>
    <row r="201" spans="22:46" x14ac:dyDescent="0.3">
      <c r="V201">
        <v>200</v>
      </c>
      <c r="W201" t="s">
        <v>895</v>
      </c>
      <c r="X201" s="1">
        <v>42922</v>
      </c>
      <c r="Y201" t="s">
        <v>896</v>
      </c>
      <c r="Z201" t="s">
        <v>51</v>
      </c>
      <c r="AA201" t="s">
        <v>897</v>
      </c>
      <c r="AB201" t="s">
        <v>898</v>
      </c>
      <c r="AC201" t="s">
        <v>41</v>
      </c>
      <c r="AD201" t="s">
        <v>26</v>
      </c>
      <c r="AE201" t="s">
        <v>158</v>
      </c>
      <c r="AF201" t="s">
        <v>159</v>
      </c>
      <c r="AG201">
        <v>19120</v>
      </c>
      <c r="AH201" t="s">
        <v>160</v>
      </c>
      <c r="AI201" t="s">
        <v>901</v>
      </c>
      <c r="AJ201" t="s">
        <v>46</v>
      </c>
      <c r="AK201" t="s">
        <v>94</v>
      </c>
      <c r="AL201" t="s">
        <v>902</v>
      </c>
      <c r="AM201">
        <v>16.056000000000001</v>
      </c>
      <c r="AN201">
        <v>3</v>
      </c>
      <c r="AO201">
        <v>0.2</v>
      </c>
      <c r="AP201">
        <v>5.8202999999999996</v>
      </c>
      <c r="AQ201">
        <f>YEAR(Table1[[#This Row],[Order Date]])</f>
        <v>2017</v>
      </c>
      <c r="AR201" t="str">
        <f>TEXT(Table1[[#This Row],[Order Date]],"mmmm")</f>
        <v>July</v>
      </c>
      <c r="AS201" t="str">
        <f>"Q"&amp;ROUNDUP(MONTH(Table1[[#This Row],[Order Date]])/3,0)</f>
        <v>Q3</v>
      </c>
      <c r="AT201">
        <f>IF(Table1[[#This Row],[Sales]]=0,0,Table1[[#This Row],[Profit]]/Table1[[#This Row],[Sales]])</f>
        <v>0.36249999999999993</v>
      </c>
    </row>
    <row r="202" spans="22:46" x14ac:dyDescent="0.3">
      <c r="V202">
        <v>201</v>
      </c>
      <c r="W202" t="s">
        <v>903</v>
      </c>
      <c r="X202" s="1">
        <v>42910</v>
      </c>
      <c r="Y202" t="s">
        <v>904</v>
      </c>
      <c r="Z202" t="s">
        <v>51</v>
      </c>
      <c r="AA202" t="s">
        <v>905</v>
      </c>
      <c r="AB202" t="s">
        <v>906</v>
      </c>
      <c r="AC202" t="s">
        <v>25</v>
      </c>
      <c r="AD202" t="s">
        <v>26</v>
      </c>
      <c r="AE202" t="s">
        <v>907</v>
      </c>
      <c r="AF202" t="s">
        <v>564</v>
      </c>
      <c r="AG202">
        <v>44312</v>
      </c>
      <c r="AH202" t="s">
        <v>160</v>
      </c>
      <c r="AI202" t="s">
        <v>908</v>
      </c>
      <c r="AJ202" t="s">
        <v>46</v>
      </c>
      <c r="AK202" t="s">
        <v>94</v>
      </c>
      <c r="AL202" t="s">
        <v>909</v>
      </c>
      <c r="AM202">
        <v>21.744</v>
      </c>
      <c r="AN202">
        <v>3</v>
      </c>
      <c r="AO202">
        <v>0.2</v>
      </c>
      <c r="AP202">
        <v>6.7949999999999999</v>
      </c>
      <c r="AQ202">
        <f>YEAR(Table1[[#This Row],[Order Date]])</f>
        <v>2017</v>
      </c>
      <c r="AR202" t="str">
        <f>TEXT(Table1[[#This Row],[Order Date]],"mmmm")</f>
        <v>June</v>
      </c>
      <c r="AS202" t="str">
        <f>"Q"&amp;ROUNDUP(MONTH(Table1[[#This Row],[Order Date]])/3,0)</f>
        <v>Q2</v>
      </c>
      <c r="AT202">
        <f>IF(Table1[[#This Row],[Sales]]=0,0,Table1[[#This Row],[Profit]]/Table1[[#This Row],[Sales]])</f>
        <v>0.3125</v>
      </c>
    </row>
    <row r="203" spans="22:46" x14ac:dyDescent="0.3">
      <c r="V203">
        <v>202</v>
      </c>
      <c r="W203" t="s">
        <v>910</v>
      </c>
      <c r="X203" s="1">
        <v>41854</v>
      </c>
      <c r="Y203" s="1">
        <v>41767</v>
      </c>
      <c r="Z203" t="s">
        <v>207</v>
      </c>
      <c r="AA203" t="s">
        <v>911</v>
      </c>
      <c r="AB203" t="s">
        <v>912</v>
      </c>
      <c r="AC203" t="s">
        <v>25</v>
      </c>
      <c r="AD203" t="s">
        <v>26</v>
      </c>
      <c r="AE203" t="s">
        <v>913</v>
      </c>
      <c r="AF203" t="s">
        <v>516</v>
      </c>
      <c r="AG203">
        <v>80219</v>
      </c>
      <c r="AH203" t="s">
        <v>44</v>
      </c>
      <c r="AI203" t="s">
        <v>914</v>
      </c>
      <c r="AJ203" t="s">
        <v>31</v>
      </c>
      <c r="AK203" t="s">
        <v>57</v>
      </c>
      <c r="AL203" t="s">
        <v>915</v>
      </c>
      <c r="AM203">
        <v>218.75</v>
      </c>
      <c r="AN203">
        <v>2</v>
      </c>
      <c r="AO203">
        <v>0.5</v>
      </c>
      <c r="AP203">
        <v>-161.875</v>
      </c>
      <c r="AQ203">
        <f>YEAR(Table1[[#This Row],[Order Date]])</f>
        <v>2014</v>
      </c>
      <c r="AR203" t="str">
        <f>TEXT(Table1[[#This Row],[Order Date]],"mmmm")</f>
        <v>August</v>
      </c>
      <c r="AS203" t="str">
        <f>"Q"&amp;ROUNDUP(MONTH(Table1[[#This Row],[Order Date]])/3,0)</f>
        <v>Q3</v>
      </c>
      <c r="AT203">
        <f>IF(Table1[[#This Row],[Sales]]=0,0,Table1[[#This Row],[Profit]]/Table1[[#This Row],[Sales]])</f>
        <v>-0.74</v>
      </c>
    </row>
    <row r="204" spans="22:46" x14ac:dyDescent="0.3">
      <c r="V204">
        <v>203</v>
      </c>
      <c r="W204" t="s">
        <v>910</v>
      </c>
      <c r="X204" s="1">
        <v>41854</v>
      </c>
      <c r="Y204" s="1">
        <v>41767</v>
      </c>
      <c r="Z204" t="s">
        <v>207</v>
      </c>
      <c r="AA204" t="s">
        <v>911</v>
      </c>
      <c r="AB204" t="s">
        <v>912</v>
      </c>
      <c r="AC204" t="s">
        <v>25</v>
      </c>
      <c r="AD204" t="s">
        <v>26</v>
      </c>
      <c r="AE204" t="s">
        <v>913</v>
      </c>
      <c r="AF204" t="s">
        <v>516</v>
      </c>
      <c r="AG204">
        <v>80219</v>
      </c>
      <c r="AH204" t="s">
        <v>44</v>
      </c>
      <c r="AI204" t="s">
        <v>916</v>
      </c>
      <c r="AJ204" t="s">
        <v>46</v>
      </c>
      <c r="AK204" t="s">
        <v>80</v>
      </c>
      <c r="AL204" t="s">
        <v>917</v>
      </c>
      <c r="AM204">
        <v>2.6</v>
      </c>
      <c r="AN204">
        <v>1</v>
      </c>
      <c r="AO204">
        <v>0.2</v>
      </c>
      <c r="AP204">
        <v>0.29249999999999998</v>
      </c>
      <c r="AQ204">
        <f>YEAR(Table1[[#This Row],[Order Date]])</f>
        <v>2014</v>
      </c>
      <c r="AR204" t="str">
        <f>TEXT(Table1[[#This Row],[Order Date]],"mmmm")</f>
        <v>August</v>
      </c>
      <c r="AS204" t="str">
        <f>"Q"&amp;ROUNDUP(MONTH(Table1[[#This Row],[Order Date]])/3,0)</f>
        <v>Q3</v>
      </c>
      <c r="AT204">
        <f>IF(Table1[[#This Row],[Sales]]=0,0,Table1[[#This Row],[Profit]]/Table1[[#This Row],[Sales]])</f>
        <v>0.11249999999999999</v>
      </c>
    </row>
    <row r="205" spans="22:46" x14ac:dyDescent="0.3">
      <c r="V205">
        <v>204</v>
      </c>
      <c r="W205" t="s">
        <v>918</v>
      </c>
      <c r="X205" s="1">
        <v>43086</v>
      </c>
      <c r="Y205" t="s">
        <v>920</v>
      </c>
      <c r="Z205" t="s">
        <v>22</v>
      </c>
      <c r="AA205" t="s">
        <v>921</v>
      </c>
      <c r="AB205" t="s">
        <v>922</v>
      </c>
      <c r="AC205" t="s">
        <v>25</v>
      </c>
      <c r="AD205" t="s">
        <v>26</v>
      </c>
      <c r="AE205" t="s">
        <v>923</v>
      </c>
      <c r="AF205" t="s">
        <v>110</v>
      </c>
      <c r="AG205">
        <v>75220</v>
      </c>
      <c r="AH205" t="s">
        <v>111</v>
      </c>
      <c r="AI205" t="s">
        <v>924</v>
      </c>
      <c r="AJ205" t="s">
        <v>46</v>
      </c>
      <c r="AK205" t="s">
        <v>80</v>
      </c>
      <c r="AL205" t="s">
        <v>925</v>
      </c>
      <c r="AM205">
        <v>66.284000000000006</v>
      </c>
      <c r="AN205">
        <v>2</v>
      </c>
      <c r="AO205">
        <v>0.8</v>
      </c>
      <c r="AP205">
        <v>-178.96680000000001</v>
      </c>
      <c r="AQ205">
        <f>YEAR(Table1[[#This Row],[Order Date]])</f>
        <v>2017</v>
      </c>
      <c r="AR205" t="str">
        <f>TEXT(Table1[[#This Row],[Order Date]],"mmmm")</f>
        <v>December</v>
      </c>
      <c r="AS205" t="str">
        <f>"Q"&amp;ROUNDUP(MONTH(Table1[[#This Row],[Order Date]])/3,0)</f>
        <v>Q4</v>
      </c>
      <c r="AT205">
        <f>IF(Table1[[#This Row],[Sales]]=0,0,Table1[[#This Row],[Profit]]/Table1[[#This Row],[Sales]])</f>
        <v>-2.6999999999999997</v>
      </c>
    </row>
    <row r="206" spans="22:46" x14ac:dyDescent="0.3">
      <c r="V206">
        <v>205</v>
      </c>
      <c r="W206" t="s">
        <v>926</v>
      </c>
      <c r="X206" s="1">
        <v>42889</v>
      </c>
      <c r="Y206" s="1">
        <v>42922</v>
      </c>
      <c r="Z206" t="s">
        <v>51</v>
      </c>
      <c r="AA206" t="s">
        <v>927</v>
      </c>
      <c r="AB206" t="s">
        <v>928</v>
      </c>
      <c r="AC206" t="s">
        <v>41</v>
      </c>
      <c r="AD206" t="s">
        <v>26</v>
      </c>
      <c r="AE206" t="s">
        <v>690</v>
      </c>
      <c r="AF206" t="s">
        <v>379</v>
      </c>
      <c r="AG206">
        <v>37064</v>
      </c>
      <c r="AH206" t="s">
        <v>29</v>
      </c>
      <c r="AI206" t="s">
        <v>929</v>
      </c>
      <c r="AJ206" t="s">
        <v>31</v>
      </c>
      <c r="AK206" t="s">
        <v>67</v>
      </c>
      <c r="AL206" t="s">
        <v>930</v>
      </c>
      <c r="AM206">
        <v>35.167999999999999</v>
      </c>
      <c r="AN206">
        <v>7</v>
      </c>
      <c r="AO206">
        <v>0.2</v>
      </c>
      <c r="AP206">
        <v>9.6712000000000007</v>
      </c>
      <c r="AQ206">
        <f>YEAR(Table1[[#This Row],[Order Date]])</f>
        <v>2017</v>
      </c>
      <c r="AR206" t="str">
        <f>TEXT(Table1[[#This Row],[Order Date]],"mmmm")</f>
        <v>June</v>
      </c>
      <c r="AS206" t="str">
        <f>"Q"&amp;ROUNDUP(MONTH(Table1[[#This Row],[Order Date]])/3,0)</f>
        <v>Q2</v>
      </c>
      <c r="AT206">
        <f>IF(Table1[[#This Row],[Sales]]=0,0,Table1[[#This Row],[Profit]]/Table1[[#This Row],[Sales]])</f>
        <v>0.27500000000000002</v>
      </c>
    </row>
    <row r="207" spans="22:46" x14ac:dyDescent="0.3">
      <c r="V207">
        <v>206</v>
      </c>
      <c r="W207" t="s">
        <v>931</v>
      </c>
      <c r="X207" s="1">
        <v>43078</v>
      </c>
      <c r="Y207" t="s">
        <v>932</v>
      </c>
      <c r="Z207" t="s">
        <v>51</v>
      </c>
      <c r="AA207" t="s">
        <v>933</v>
      </c>
      <c r="AB207" t="s">
        <v>934</v>
      </c>
      <c r="AC207" t="s">
        <v>25</v>
      </c>
      <c r="AD207" t="s">
        <v>26</v>
      </c>
      <c r="AE207" t="s">
        <v>935</v>
      </c>
      <c r="AF207" t="s">
        <v>43</v>
      </c>
      <c r="AG207">
        <v>90604</v>
      </c>
      <c r="AH207" t="s">
        <v>44</v>
      </c>
      <c r="AI207" t="s">
        <v>936</v>
      </c>
      <c r="AJ207" t="s">
        <v>73</v>
      </c>
      <c r="AK207" t="s">
        <v>74</v>
      </c>
      <c r="AL207" t="s">
        <v>937</v>
      </c>
      <c r="AM207">
        <v>444.76799999999997</v>
      </c>
      <c r="AN207">
        <v>4</v>
      </c>
      <c r="AO207">
        <v>0.2</v>
      </c>
      <c r="AP207">
        <v>44.476799999999997</v>
      </c>
      <c r="AQ207">
        <f>YEAR(Table1[[#This Row],[Order Date]])</f>
        <v>2017</v>
      </c>
      <c r="AR207" t="str">
        <f>TEXT(Table1[[#This Row],[Order Date]],"mmmm")</f>
        <v>December</v>
      </c>
      <c r="AS207" t="str">
        <f>"Q"&amp;ROUNDUP(MONTH(Table1[[#This Row],[Order Date]])/3,0)</f>
        <v>Q4</v>
      </c>
      <c r="AT207">
        <f>IF(Table1[[#This Row],[Sales]]=0,0,Table1[[#This Row],[Profit]]/Table1[[#This Row],[Sales]])</f>
        <v>0.1</v>
      </c>
    </row>
    <row r="208" spans="22:46" x14ac:dyDescent="0.3">
      <c r="V208">
        <v>207</v>
      </c>
      <c r="W208" t="s">
        <v>938</v>
      </c>
      <c r="X208" s="1">
        <v>43070</v>
      </c>
      <c r="Y208" s="1">
        <v>42928</v>
      </c>
      <c r="Z208" t="s">
        <v>51</v>
      </c>
      <c r="AA208" t="s">
        <v>939</v>
      </c>
      <c r="AB208" t="s">
        <v>940</v>
      </c>
      <c r="AC208" t="s">
        <v>25</v>
      </c>
      <c r="AD208" t="s">
        <v>26</v>
      </c>
      <c r="AE208" t="s">
        <v>941</v>
      </c>
      <c r="AF208" t="s">
        <v>267</v>
      </c>
      <c r="AG208">
        <v>48601</v>
      </c>
      <c r="AH208" t="s">
        <v>111</v>
      </c>
      <c r="AI208" t="s">
        <v>942</v>
      </c>
      <c r="AJ208" t="s">
        <v>46</v>
      </c>
      <c r="AK208" t="s">
        <v>60</v>
      </c>
      <c r="AL208" t="s">
        <v>943</v>
      </c>
      <c r="AM208">
        <v>83.92</v>
      </c>
      <c r="AN208">
        <v>4</v>
      </c>
      <c r="AO208">
        <v>0</v>
      </c>
      <c r="AP208">
        <v>5.8743999999999996</v>
      </c>
      <c r="AQ208">
        <f>YEAR(Table1[[#This Row],[Order Date]])</f>
        <v>2017</v>
      </c>
      <c r="AR208" t="str">
        <f>TEXT(Table1[[#This Row],[Order Date]],"mmmm")</f>
        <v>December</v>
      </c>
      <c r="AS208" t="str">
        <f>"Q"&amp;ROUNDUP(MONTH(Table1[[#This Row],[Order Date]])/3,0)</f>
        <v>Q4</v>
      </c>
      <c r="AT208">
        <f>IF(Table1[[#This Row],[Sales]]=0,0,Table1[[#This Row],[Profit]]/Table1[[#This Row],[Sales]])</f>
        <v>6.9999999999999993E-2</v>
      </c>
    </row>
    <row r="209" spans="22:46" x14ac:dyDescent="0.3">
      <c r="V209">
        <v>208</v>
      </c>
      <c r="W209" t="s">
        <v>938</v>
      </c>
      <c r="X209" s="1">
        <v>43070</v>
      </c>
      <c r="Y209" s="1">
        <v>42928</v>
      </c>
      <c r="Z209" t="s">
        <v>51</v>
      </c>
      <c r="AA209" t="s">
        <v>939</v>
      </c>
      <c r="AB209" t="s">
        <v>940</v>
      </c>
      <c r="AC209" t="s">
        <v>25</v>
      </c>
      <c r="AD209" t="s">
        <v>26</v>
      </c>
      <c r="AE209" t="s">
        <v>941</v>
      </c>
      <c r="AF209" t="s">
        <v>267</v>
      </c>
      <c r="AG209">
        <v>48601</v>
      </c>
      <c r="AH209" t="s">
        <v>111</v>
      </c>
      <c r="AI209" t="s">
        <v>944</v>
      </c>
      <c r="AJ209" t="s">
        <v>73</v>
      </c>
      <c r="AK209" t="s">
        <v>74</v>
      </c>
      <c r="AL209" t="s">
        <v>945</v>
      </c>
      <c r="AM209">
        <v>131.97999999999999</v>
      </c>
      <c r="AN209">
        <v>2</v>
      </c>
      <c r="AO209">
        <v>0</v>
      </c>
      <c r="AP209">
        <v>35.634599999999999</v>
      </c>
      <c r="AQ209">
        <f>YEAR(Table1[[#This Row],[Order Date]])</f>
        <v>2017</v>
      </c>
      <c r="AR209" t="str">
        <f>TEXT(Table1[[#This Row],[Order Date]],"mmmm")</f>
        <v>December</v>
      </c>
      <c r="AS209" t="str">
        <f>"Q"&amp;ROUNDUP(MONTH(Table1[[#This Row],[Order Date]])/3,0)</f>
        <v>Q4</v>
      </c>
      <c r="AT209">
        <f>IF(Table1[[#This Row],[Sales]]=0,0,Table1[[#This Row],[Profit]]/Table1[[#This Row],[Sales]])</f>
        <v>0.27</v>
      </c>
    </row>
    <row r="210" spans="22:46" x14ac:dyDescent="0.3">
      <c r="V210">
        <v>209</v>
      </c>
      <c r="W210" t="s">
        <v>938</v>
      </c>
      <c r="X210" s="1">
        <v>43070</v>
      </c>
      <c r="Y210" s="1">
        <v>42928</v>
      </c>
      <c r="Z210" t="s">
        <v>51</v>
      </c>
      <c r="AA210" t="s">
        <v>939</v>
      </c>
      <c r="AB210" t="s">
        <v>940</v>
      </c>
      <c r="AC210" t="s">
        <v>25</v>
      </c>
      <c r="AD210" t="s">
        <v>26</v>
      </c>
      <c r="AE210" t="s">
        <v>941</v>
      </c>
      <c r="AF210" t="s">
        <v>267</v>
      </c>
      <c r="AG210">
        <v>48601</v>
      </c>
      <c r="AH210" t="s">
        <v>111</v>
      </c>
      <c r="AI210" t="s">
        <v>615</v>
      </c>
      <c r="AJ210" t="s">
        <v>46</v>
      </c>
      <c r="AK210" t="s">
        <v>77</v>
      </c>
      <c r="AL210" t="s">
        <v>616</v>
      </c>
      <c r="AM210">
        <v>15.92</v>
      </c>
      <c r="AN210">
        <v>4</v>
      </c>
      <c r="AO210">
        <v>0</v>
      </c>
      <c r="AP210">
        <v>7.4824000000000002</v>
      </c>
      <c r="AQ210">
        <f>YEAR(Table1[[#This Row],[Order Date]])</f>
        <v>2017</v>
      </c>
      <c r="AR210" t="str">
        <f>TEXT(Table1[[#This Row],[Order Date]],"mmmm")</f>
        <v>December</v>
      </c>
      <c r="AS210" t="str">
        <f>"Q"&amp;ROUNDUP(MONTH(Table1[[#This Row],[Order Date]])/3,0)</f>
        <v>Q4</v>
      </c>
      <c r="AT210">
        <f>IF(Table1[[#This Row],[Sales]]=0,0,Table1[[#This Row],[Profit]]/Table1[[#This Row],[Sales]])</f>
        <v>0.47000000000000003</v>
      </c>
    </row>
    <row r="211" spans="22:46" x14ac:dyDescent="0.3">
      <c r="V211">
        <v>210</v>
      </c>
      <c r="W211" t="s">
        <v>938</v>
      </c>
      <c r="X211" s="1">
        <v>43070</v>
      </c>
      <c r="Y211" s="1">
        <v>42928</v>
      </c>
      <c r="Z211" t="s">
        <v>51</v>
      </c>
      <c r="AA211" t="s">
        <v>939</v>
      </c>
      <c r="AB211" t="s">
        <v>940</v>
      </c>
      <c r="AC211" t="s">
        <v>25</v>
      </c>
      <c r="AD211" t="s">
        <v>26</v>
      </c>
      <c r="AE211" t="s">
        <v>941</v>
      </c>
      <c r="AF211" t="s">
        <v>267</v>
      </c>
      <c r="AG211">
        <v>48601</v>
      </c>
      <c r="AH211" t="s">
        <v>111</v>
      </c>
      <c r="AI211" t="s">
        <v>946</v>
      </c>
      <c r="AJ211" t="s">
        <v>46</v>
      </c>
      <c r="AK211" t="s">
        <v>303</v>
      </c>
      <c r="AL211" t="s">
        <v>947</v>
      </c>
      <c r="AM211">
        <v>52.29</v>
      </c>
      <c r="AN211">
        <v>9</v>
      </c>
      <c r="AO211">
        <v>0</v>
      </c>
      <c r="AP211">
        <v>16.209900000000001</v>
      </c>
      <c r="AQ211">
        <f>YEAR(Table1[[#This Row],[Order Date]])</f>
        <v>2017</v>
      </c>
      <c r="AR211" t="str">
        <f>TEXT(Table1[[#This Row],[Order Date]],"mmmm")</f>
        <v>December</v>
      </c>
      <c r="AS211" t="str">
        <f>"Q"&amp;ROUNDUP(MONTH(Table1[[#This Row],[Order Date]])/3,0)</f>
        <v>Q4</v>
      </c>
      <c r="AT211">
        <f>IF(Table1[[#This Row],[Sales]]=0,0,Table1[[#This Row],[Profit]]/Table1[[#This Row],[Sales]])</f>
        <v>0.31000000000000005</v>
      </c>
    </row>
    <row r="212" spans="22:46" x14ac:dyDescent="0.3">
      <c r="V212">
        <v>211</v>
      </c>
      <c r="W212" t="s">
        <v>938</v>
      </c>
      <c r="X212" s="1">
        <v>43070</v>
      </c>
      <c r="Y212" s="1">
        <v>42928</v>
      </c>
      <c r="Z212" t="s">
        <v>51</v>
      </c>
      <c r="AA212" t="s">
        <v>939</v>
      </c>
      <c r="AB212" t="s">
        <v>940</v>
      </c>
      <c r="AC212" t="s">
        <v>25</v>
      </c>
      <c r="AD212" t="s">
        <v>26</v>
      </c>
      <c r="AE212" t="s">
        <v>941</v>
      </c>
      <c r="AF212" t="s">
        <v>267</v>
      </c>
      <c r="AG212">
        <v>48601</v>
      </c>
      <c r="AH212" t="s">
        <v>111</v>
      </c>
      <c r="AI212" t="s">
        <v>948</v>
      </c>
      <c r="AJ212" t="s">
        <v>46</v>
      </c>
      <c r="AK212" t="s">
        <v>60</v>
      </c>
      <c r="AL212" t="s">
        <v>949</v>
      </c>
      <c r="AM212">
        <v>91.99</v>
      </c>
      <c r="AN212">
        <v>1</v>
      </c>
      <c r="AO212">
        <v>0</v>
      </c>
      <c r="AP212">
        <v>3.6796000000000002</v>
      </c>
      <c r="AQ212">
        <f>YEAR(Table1[[#This Row],[Order Date]])</f>
        <v>2017</v>
      </c>
      <c r="AR212" t="str">
        <f>TEXT(Table1[[#This Row],[Order Date]],"mmmm")</f>
        <v>December</v>
      </c>
      <c r="AS212" t="str">
        <f>"Q"&amp;ROUNDUP(MONTH(Table1[[#This Row],[Order Date]])/3,0)</f>
        <v>Q4</v>
      </c>
      <c r="AT212">
        <f>IF(Table1[[#This Row],[Sales]]=0,0,Table1[[#This Row],[Profit]]/Table1[[#This Row],[Sales]])</f>
        <v>4.0000000000000008E-2</v>
      </c>
    </row>
    <row r="213" spans="22:46" x14ac:dyDescent="0.3">
      <c r="V213">
        <v>212</v>
      </c>
      <c r="W213" t="s">
        <v>950</v>
      </c>
      <c r="X213" s="1">
        <v>42044</v>
      </c>
      <c r="Y213" t="s">
        <v>951</v>
      </c>
      <c r="Z213" t="s">
        <v>22</v>
      </c>
      <c r="AA213" t="s">
        <v>952</v>
      </c>
      <c r="AB213" t="s">
        <v>953</v>
      </c>
      <c r="AC213" t="s">
        <v>41</v>
      </c>
      <c r="AD213" t="s">
        <v>26</v>
      </c>
      <c r="AE213" t="s">
        <v>923</v>
      </c>
      <c r="AF213" t="s">
        <v>110</v>
      </c>
      <c r="AG213">
        <v>75220</v>
      </c>
      <c r="AH213" t="s">
        <v>111</v>
      </c>
      <c r="AI213" t="s">
        <v>954</v>
      </c>
      <c r="AJ213" t="s">
        <v>73</v>
      </c>
      <c r="AK213" t="s">
        <v>176</v>
      </c>
      <c r="AL213" t="s">
        <v>955</v>
      </c>
      <c r="AM213">
        <v>20.8</v>
      </c>
      <c r="AN213">
        <v>2</v>
      </c>
      <c r="AO213">
        <v>0.2</v>
      </c>
      <c r="AP213">
        <v>6.5</v>
      </c>
      <c r="AQ213">
        <f>YEAR(Table1[[#This Row],[Order Date]])</f>
        <v>2015</v>
      </c>
      <c r="AR213" t="str">
        <f>TEXT(Table1[[#This Row],[Order Date]],"mmmm")</f>
        <v>February</v>
      </c>
      <c r="AS213" t="str">
        <f>"Q"&amp;ROUNDUP(MONTH(Table1[[#This Row],[Order Date]])/3,0)</f>
        <v>Q1</v>
      </c>
      <c r="AT213">
        <f>IF(Table1[[#This Row],[Sales]]=0,0,Table1[[#This Row],[Profit]]/Table1[[#This Row],[Sales]])</f>
        <v>0.3125</v>
      </c>
    </row>
    <row r="214" spans="22:46" x14ac:dyDescent="0.3">
      <c r="V214">
        <v>213</v>
      </c>
      <c r="W214" t="s">
        <v>956</v>
      </c>
      <c r="X214" s="1">
        <v>42006</v>
      </c>
      <c r="Y214" s="1">
        <v>42248</v>
      </c>
      <c r="Z214" t="s">
        <v>51</v>
      </c>
      <c r="AA214" t="s">
        <v>957</v>
      </c>
      <c r="AB214" t="s">
        <v>958</v>
      </c>
      <c r="AC214" t="s">
        <v>41</v>
      </c>
      <c r="AD214" t="s">
        <v>26</v>
      </c>
      <c r="AE214" t="s">
        <v>959</v>
      </c>
      <c r="AF214" t="s">
        <v>564</v>
      </c>
      <c r="AG214">
        <v>44256</v>
      </c>
      <c r="AH214" t="s">
        <v>160</v>
      </c>
      <c r="AI214" t="s">
        <v>960</v>
      </c>
      <c r="AJ214" t="s">
        <v>46</v>
      </c>
      <c r="AK214" t="s">
        <v>47</v>
      </c>
      <c r="AL214" t="s">
        <v>961</v>
      </c>
      <c r="AM214">
        <v>23.68</v>
      </c>
      <c r="AN214">
        <v>2</v>
      </c>
      <c r="AO214">
        <v>0.2</v>
      </c>
      <c r="AP214">
        <v>8.8800000000000008</v>
      </c>
      <c r="AQ214">
        <f>YEAR(Table1[[#This Row],[Order Date]])</f>
        <v>2015</v>
      </c>
      <c r="AR214" t="str">
        <f>TEXT(Table1[[#This Row],[Order Date]],"mmmm")</f>
        <v>January</v>
      </c>
      <c r="AS214" t="str">
        <f>"Q"&amp;ROUNDUP(MONTH(Table1[[#This Row],[Order Date]])/3,0)</f>
        <v>Q1</v>
      </c>
      <c r="AT214">
        <f>IF(Table1[[#This Row],[Sales]]=0,0,Table1[[#This Row],[Profit]]/Table1[[#This Row],[Sales]])</f>
        <v>0.37500000000000006</v>
      </c>
    </row>
    <row r="215" spans="22:46" x14ac:dyDescent="0.3">
      <c r="V215">
        <v>214</v>
      </c>
      <c r="W215" t="s">
        <v>956</v>
      </c>
      <c r="X215" s="1">
        <v>42006</v>
      </c>
      <c r="Y215" s="1">
        <v>42248</v>
      </c>
      <c r="Z215" t="s">
        <v>51</v>
      </c>
      <c r="AA215" t="s">
        <v>957</v>
      </c>
      <c r="AB215" t="s">
        <v>958</v>
      </c>
      <c r="AC215" t="s">
        <v>41</v>
      </c>
      <c r="AD215" t="s">
        <v>26</v>
      </c>
      <c r="AE215" t="s">
        <v>959</v>
      </c>
      <c r="AF215" t="s">
        <v>564</v>
      </c>
      <c r="AG215">
        <v>44256</v>
      </c>
      <c r="AH215" t="s">
        <v>160</v>
      </c>
      <c r="AI215" t="s">
        <v>962</v>
      </c>
      <c r="AJ215" t="s">
        <v>31</v>
      </c>
      <c r="AK215" t="s">
        <v>32</v>
      </c>
      <c r="AL215" t="s">
        <v>963</v>
      </c>
      <c r="AM215">
        <v>452.45</v>
      </c>
      <c r="AN215">
        <v>5</v>
      </c>
      <c r="AO215">
        <v>0.5</v>
      </c>
      <c r="AP215">
        <v>-244.32300000000001</v>
      </c>
      <c r="AQ215">
        <f>YEAR(Table1[[#This Row],[Order Date]])</f>
        <v>2015</v>
      </c>
      <c r="AR215" t="str">
        <f>TEXT(Table1[[#This Row],[Order Date]],"mmmm")</f>
        <v>January</v>
      </c>
      <c r="AS215" t="str">
        <f>"Q"&amp;ROUNDUP(MONTH(Table1[[#This Row],[Order Date]])/3,0)</f>
        <v>Q1</v>
      </c>
      <c r="AT215">
        <f>IF(Table1[[#This Row],[Sales]]=0,0,Table1[[#This Row],[Profit]]/Table1[[#This Row],[Sales]])</f>
        <v>-0.54</v>
      </c>
    </row>
    <row r="216" spans="22:46" x14ac:dyDescent="0.3">
      <c r="V216">
        <v>215</v>
      </c>
      <c r="W216" t="s">
        <v>956</v>
      </c>
      <c r="X216" s="1">
        <v>42006</v>
      </c>
      <c r="Y216" s="1">
        <v>42248</v>
      </c>
      <c r="Z216" t="s">
        <v>51</v>
      </c>
      <c r="AA216" t="s">
        <v>957</v>
      </c>
      <c r="AB216" t="s">
        <v>958</v>
      </c>
      <c r="AC216" t="s">
        <v>41</v>
      </c>
      <c r="AD216" t="s">
        <v>26</v>
      </c>
      <c r="AE216" t="s">
        <v>959</v>
      </c>
      <c r="AF216" t="s">
        <v>564</v>
      </c>
      <c r="AG216">
        <v>44256</v>
      </c>
      <c r="AH216" t="s">
        <v>160</v>
      </c>
      <c r="AI216" t="s">
        <v>531</v>
      </c>
      <c r="AJ216" t="s">
        <v>73</v>
      </c>
      <c r="AK216" t="s">
        <v>74</v>
      </c>
      <c r="AL216" t="s">
        <v>532</v>
      </c>
      <c r="AM216">
        <v>62.981999999999999</v>
      </c>
      <c r="AN216">
        <v>3</v>
      </c>
      <c r="AO216">
        <v>0.4</v>
      </c>
      <c r="AP216">
        <v>-14.6958</v>
      </c>
      <c r="AQ216">
        <f>YEAR(Table1[[#This Row],[Order Date]])</f>
        <v>2015</v>
      </c>
      <c r="AR216" t="str">
        <f>TEXT(Table1[[#This Row],[Order Date]],"mmmm")</f>
        <v>January</v>
      </c>
      <c r="AS216" t="str">
        <f>"Q"&amp;ROUNDUP(MONTH(Table1[[#This Row],[Order Date]])/3,0)</f>
        <v>Q1</v>
      </c>
      <c r="AT216">
        <f>IF(Table1[[#This Row],[Sales]]=0,0,Table1[[#This Row],[Profit]]/Table1[[#This Row],[Sales]])</f>
        <v>-0.23333333333333334</v>
      </c>
    </row>
    <row r="217" spans="22:46" x14ac:dyDescent="0.3">
      <c r="V217">
        <v>216</v>
      </c>
      <c r="W217" t="s">
        <v>956</v>
      </c>
      <c r="X217" s="1">
        <v>42006</v>
      </c>
      <c r="Y217" s="1">
        <v>42248</v>
      </c>
      <c r="Z217" t="s">
        <v>51</v>
      </c>
      <c r="AA217" t="s">
        <v>957</v>
      </c>
      <c r="AB217" t="s">
        <v>958</v>
      </c>
      <c r="AC217" t="s">
        <v>41</v>
      </c>
      <c r="AD217" t="s">
        <v>26</v>
      </c>
      <c r="AE217" t="s">
        <v>959</v>
      </c>
      <c r="AF217" t="s">
        <v>564</v>
      </c>
      <c r="AG217">
        <v>44256</v>
      </c>
      <c r="AH217" t="s">
        <v>160</v>
      </c>
      <c r="AI217" t="s">
        <v>964</v>
      </c>
      <c r="AJ217" t="s">
        <v>73</v>
      </c>
      <c r="AK217" t="s">
        <v>768</v>
      </c>
      <c r="AL217" t="s">
        <v>965</v>
      </c>
      <c r="AM217">
        <v>1188</v>
      </c>
      <c r="AN217">
        <v>9</v>
      </c>
      <c r="AO217">
        <v>0.7</v>
      </c>
      <c r="AP217">
        <v>-950.4</v>
      </c>
      <c r="AQ217">
        <f>YEAR(Table1[[#This Row],[Order Date]])</f>
        <v>2015</v>
      </c>
      <c r="AR217" t="str">
        <f>TEXT(Table1[[#This Row],[Order Date]],"mmmm")</f>
        <v>January</v>
      </c>
      <c r="AS217" t="str">
        <f>"Q"&amp;ROUNDUP(MONTH(Table1[[#This Row],[Order Date]])/3,0)</f>
        <v>Q1</v>
      </c>
      <c r="AT217">
        <f>IF(Table1[[#This Row],[Sales]]=0,0,Table1[[#This Row],[Profit]]/Table1[[#This Row],[Sales]])</f>
        <v>-0.79999999999999993</v>
      </c>
    </row>
    <row r="218" spans="22:46" x14ac:dyDescent="0.3">
      <c r="V218">
        <v>217</v>
      </c>
      <c r="W218" t="s">
        <v>956</v>
      </c>
      <c r="X218" s="1">
        <v>42006</v>
      </c>
      <c r="Y218" s="1">
        <v>42248</v>
      </c>
      <c r="Z218" t="s">
        <v>51</v>
      </c>
      <c r="AA218" t="s">
        <v>957</v>
      </c>
      <c r="AB218" t="s">
        <v>958</v>
      </c>
      <c r="AC218" t="s">
        <v>41</v>
      </c>
      <c r="AD218" t="s">
        <v>26</v>
      </c>
      <c r="AE218" t="s">
        <v>959</v>
      </c>
      <c r="AF218" t="s">
        <v>564</v>
      </c>
      <c r="AG218">
        <v>44256</v>
      </c>
      <c r="AH218" t="s">
        <v>160</v>
      </c>
      <c r="AI218" t="s">
        <v>966</v>
      </c>
      <c r="AJ218" t="s">
        <v>73</v>
      </c>
      <c r="AK218" t="s">
        <v>176</v>
      </c>
      <c r="AL218" t="s">
        <v>967</v>
      </c>
      <c r="AM218">
        <v>89.584000000000003</v>
      </c>
      <c r="AN218">
        <v>2</v>
      </c>
      <c r="AO218">
        <v>0.2</v>
      </c>
      <c r="AP218">
        <v>4.4791999999999996</v>
      </c>
      <c r="AQ218">
        <f>YEAR(Table1[[#This Row],[Order Date]])</f>
        <v>2015</v>
      </c>
      <c r="AR218" t="str">
        <f>TEXT(Table1[[#This Row],[Order Date]],"mmmm")</f>
        <v>January</v>
      </c>
      <c r="AS218" t="str">
        <f>"Q"&amp;ROUNDUP(MONTH(Table1[[#This Row],[Order Date]])/3,0)</f>
        <v>Q1</v>
      </c>
      <c r="AT218">
        <f>IF(Table1[[#This Row],[Sales]]=0,0,Table1[[#This Row],[Profit]]/Table1[[#This Row],[Sales]])</f>
        <v>4.9999999999999996E-2</v>
      </c>
    </row>
    <row r="219" spans="22:46" x14ac:dyDescent="0.3">
      <c r="V219">
        <v>218</v>
      </c>
      <c r="W219" t="s">
        <v>968</v>
      </c>
      <c r="X219" s="1">
        <v>42671</v>
      </c>
      <c r="Y219" s="1">
        <v>42380</v>
      </c>
      <c r="Z219" t="s">
        <v>51</v>
      </c>
      <c r="AA219" t="s">
        <v>970</v>
      </c>
      <c r="AB219" t="s">
        <v>971</v>
      </c>
      <c r="AC219" t="s">
        <v>25</v>
      </c>
      <c r="AD219" t="s">
        <v>26</v>
      </c>
      <c r="AE219" t="s">
        <v>42</v>
      </c>
      <c r="AF219" t="s">
        <v>43</v>
      </c>
      <c r="AG219">
        <v>90032</v>
      </c>
      <c r="AH219" t="s">
        <v>44</v>
      </c>
      <c r="AI219" t="s">
        <v>859</v>
      </c>
      <c r="AJ219" t="s">
        <v>46</v>
      </c>
      <c r="AK219" t="s">
        <v>60</v>
      </c>
      <c r="AL219" t="s">
        <v>860</v>
      </c>
      <c r="AM219">
        <v>93.06</v>
      </c>
      <c r="AN219">
        <v>6</v>
      </c>
      <c r="AO219">
        <v>0</v>
      </c>
      <c r="AP219">
        <v>26.056799999999999</v>
      </c>
      <c r="AQ219">
        <f>YEAR(Table1[[#This Row],[Order Date]])</f>
        <v>2016</v>
      </c>
      <c r="AR219" t="str">
        <f>TEXT(Table1[[#This Row],[Order Date]],"mmmm")</f>
        <v>October</v>
      </c>
      <c r="AS219" t="str">
        <f>"Q"&amp;ROUNDUP(MONTH(Table1[[#This Row],[Order Date]])/3,0)</f>
        <v>Q4</v>
      </c>
      <c r="AT219">
        <f>IF(Table1[[#This Row],[Sales]]=0,0,Table1[[#This Row],[Profit]]/Table1[[#This Row],[Sales]])</f>
        <v>0.27999999999999997</v>
      </c>
    </row>
    <row r="220" spans="22:46" x14ac:dyDescent="0.3">
      <c r="V220">
        <v>219</v>
      </c>
      <c r="W220" t="s">
        <v>968</v>
      </c>
      <c r="X220" s="1">
        <v>42671</v>
      </c>
      <c r="Y220" s="1">
        <v>42380</v>
      </c>
      <c r="Z220" t="s">
        <v>51</v>
      </c>
      <c r="AA220" t="s">
        <v>970</v>
      </c>
      <c r="AB220" t="s">
        <v>971</v>
      </c>
      <c r="AC220" t="s">
        <v>25</v>
      </c>
      <c r="AD220" t="s">
        <v>26</v>
      </c>
      <c r="AE220" t="s">
        <v>42</v>
      </c>
      <c r="AF220" t="s">
        <v>43</v>
      </c>
      <c r="AG220">
        <v>90032</v>
      </c>
      <c r="AH220" t="s">
        <v>44</v>
      </c>
      <c r="AI220" t="s">
        <v>972</v>
      </c>
      <c r="AJ220" t="s">
        <v>73</v>
      </c>
      <c r="AK220" t="s">
        <v>74</v>
      </c>
      <c r="AL220" t="s">
        <v>973</v>
      </c>
      <c r="AM220">
        <v>302.37599999999998</v>
      </c>
      <c r="AN220">
        <v>3</v>
      </c>
      <c r="AO220">
        <v>0.2</v>
      </c>
      <c r="AP220">
        <v>22.6782</v>
      </c>
      <c r="AQ220">
        <f>YEAR(Table1[[#This Row],[Order Date]])</f>
        <v>2016</v>
      </c>
      <c r="AR220" t="str">
        <f>TEXT(Table1[[#This Row],[Order Date]],"mmmm")</f>
        <v>October</v>
      </c>
      <c r="AS220" t="str">
        <f>"Q"&amp;ROUNDUP(MONTH(Table1[[#This Row],[Order Date]])/3,0)</f>
        <v>Q4</v>
      </c>
      <c r="AT220">
        <f>IF(Table1[[#This Row],[Sales]]=0,0,Table1[[#This Row],[Profit]]/Table1[[#This Row],[Sales]])</f>
        <v>7.5000000000000011E-2</v>
      </c>
    </row>
    <row r="221" spans="22:46" x14ac:dyDescent="0.3">
      <c r="V221">
        <v>220</v>
      </c>
      <c r="W221" t="s">
        <v>974</v>
      </c>
      <c r="X221" s="1">
        <v>42362</v>
      </c>
      <c r="Y221" t="s">
        <v>216</v>
      </c>
      <c r="Z221" t="s">
        <v>207</v>
      </c>
      <c r="AA221" t="s">
        <v>976</v>
      </c>
      <c r="AB221" t="s">
        <v>977</v>
      </c>
      <c r="AC221" t="s">
        <v>25</v>
      </c>
      <c r="AD221" t="s">
        <v>26</v>
      </c>
      <c r="AE221" t="s">
        <v>978</v>
      </c>
      <c r="AF221" t="s">
        <v>564</v>
      </c>
      <c r="AG221">
        <v>43017</v>
      </c>
      <c r="AH221" t="s">
        <v>160</v>
      </c>
      <c r="AI221" t="s">
        <v>979</v>
      </c>
      <c r="AJ221" t="s">
        <v>46</v>
      </c>
      <c r="AK221" t="s">
        <v>303</v>
      </c>
      <c r="AL221" t="s">
        <v>980</v>
      </c>
      <c r="AM221">
        <v>5.5839999999999996</v>
      </c>
      <c r="AN221">
        <v>2</v>
      </c>
      <c r="AO221">
        <v>0.2</v>
      </c>
      <c r="AP221">
        <v>1.8148</v>
      </c>
      <c r="AQ221">
        <f>YEAR(Table1[[#This Row],[Order Date]])</f>
        <v>2015</v>
      </c>
      <c r="AR221" t="str">
        <f>TEXT(Table1[[#This Row],[Order Date]],"mmmm")</f>
        <v>December</v>
      </c>
      <c r="AS221" t="str">
        <f>"Q"&amp;ROUNDUP(MONTH(Table1[[#This Row],[Order Date]])/3,0)</f>
        <v>Q4</v>
      </c>
      <c r="AT221">
        <f>IF(Table1[[#This Row],[Sales]]=0,0,Table1[[#This Row],[Profit]]/Table1[[#This Row],[Sales]])</f>
        <v>0.32500000000000001</v>
      </c>
    </row>
    <row r="222" spans="22:46" x14ac:dyDescent="0.3">
      <c r="V222">
        <v>221</v>
      </c>
      <c r="W222" t="s">
        <v>974</v>
      </c>
      <c r="X222" s="1">
        <v>42362</v>
      </c>
      <c r="Y222" t="s">
        <v>216</v>
      </c>
      <c r="Z222" t="s">
        <v>207</v>
      </c>
      <c r="AA222" t="s">
        <v>976</v>
      </c>
      <c r="AB222" t="s">
        <v>977</v>
      </c>
      <c r="AC222" t="s">
        <v>25</v>
      </c>
      <c r="AD222" t="s">
        <v>26</v>
      </c>
      <c r="AE222" t="s">
        <v>978</v>
      </c>
      <c r="AF222" t="s">
        <v>564</v>
      </c>
      <c r="AG222">
        <v>43017</v>
      </c>
      <c r="AH222" t="s">
        <v>160</v>
      </c>
      <c r="AI222" t="s">
        <v>981</v>
      </c>
      <c r="AJ222" t="s">
        <v>46</v>
      </c>
      <c r="AK222" t="s">
        <v>94</v>
      </c>
      <c r="AL222" t="s">
        <v>982</v>
      </c>
      <c r="AM222">
        <v>22.704000000000001</v>
      </c>
      <c r="AN222">
        <v>6</v>
      </c>
      <c r="AO222">
        <v>0.2</v>
      </c>
      <c r="AP222">
        <v>8.2302</v>
      </c>
      <c r="AQ222">
        <f>YEAR(Table1[[#This Row],[Order Date]])</f>
        <v>2015</v>
      </c>
      <c r="AR222" t="str">
        <f>TEXT(Table1[[#This Row],[Order Date]],"mmmm")</f>
        <v>December</v>
      </c>
      <c r="AS222" t="str">
        <f>"Q"&amp;ROUNDUP(MONTH(Table1[[#This Row],[Order Date]])/3,0)</f>
        <v>Q4</v>
      </c>
      <c r="AT222">
        <f>IF(Table1[[#This Row],[Sales]]=0,0,Table1[[#This Row],[Profit]]/Table1[[#This Row],[Sales]])</f>
        <v>0.36249999999999999</v>
      </c>
    </row>
    <row r="223" spans="22:46" x14ac:dyDescent="0.3">
      <c r="V223">
        <v>222</v>
      </c>
      <c r="W223" t="s">
        <v>974</v>
      </c>
      <c r="X223" s="1">
        <v>42362</v>
      </c>
      <c r="Y223" t="s">
        <v>216</v>
      </c>
      <c r="Z223" t="s">
        <v>207</v>
      </c>
      <c r="AA223" t="s">
        <v>976</v>
      </c>
      <c r="AB223" t="s">
        <v>977</v>
      </c>
      <c r="AC223" t="s">
        <v>25</v>
      </c>
      <c r="AD223" t="s">
        <v>26</v>
      </c>
      <c r="AE223" t="s">
        <v>978</v>
      </c>
      <c r="AF223" t="s">
        <v>564</v>
      </c>
      <c r="AG223">
        <v>43017</v>
      </c>
      <c r="AH223" t="s">
        <v>160</v>
      </c>
      <c r="AI223" t="s">
        <v>468</v>
      </c>
      <c r="AJ223" t="s">
        <v>46</v>
      </c>
      <c r="AK223" t="s">
        <v>77</v>
      </c>
      <c r="AL223" t="s">
        <v>469</v>
      </c>
      <c r="AM223">
        <v>19.776</v>
      </c>
      <c r="AN223">
        <v>4</v>
      </c>
      <c r="AO223">
        <v>0.7</v>
      </c>
      <c r="AP223">
        <v>-13.8432</v>
      </c>
      <c r="AQ223">
        <f>YEAR(Table1[[#This Row],[Order Date]])</f>
        <v>2015</v>
      </c>
      <c r="AR223" t="str">
        <f>TEXT(Table1[[#This Row],[Order Date]],"mmmm")</f>
        <v>December</v>
      </c>
      <c r="AS223" t="str">
        <f>"Q"&amp;ROUNDUP(MONTH(Table1[[#This Row],[Order Date]])/3,0)</f>
        <v>Q4</v>
      </c>
      <c r="AT223">
        <f>IF(Table1[[#This Row],[Sales]]=0,0,Table1[[#This Row],[Profit]]/Table1[[#This Row],[Sales]])</f>
        <v>-0.7</v>
      </c>
    </row>
    <row r="224" spans="22:46" x14ac:dyDescent="0.3">
      <c r="V224">
        <v>223</v>
      </c>
      <c r="W224" t="s">
        <v>974</v>
      </c>
      <c r="X224" s="1">
        <v>42362</v>
      </c>
      <c r="Y224" t="s">
        <v>216</v>
      </c>
      <c r="Z224" t="s">
        <v>207</v>
      </c>
      <c r="AA224" t="s">
        <v>976</v>
      </c>
      <c r="AB224" t="s">
        <v>977</v>
      </c>
      <c r="AC224" t="s">
        <v>25</v>
      </c>
      <c r="AD224" t="s">
        <v>26</v>
      </c>
      <c r="AE224" t="s">
        <v>978</v>
      </c>
      <c r="AF224" t="s">
        <v>564</v>
      </c>
      <c r="AG224">
        <v>43017</v>
      </c>
      <c r="AH224" t="s">
        <v>160</v>
      </c>
      <c r="AI224" t="s">
        <v>983</v>
      </c>
      <c r="AJ224" t="s">
        <v>31</v>
      </c>
      <c r="AK224" t="s">
        <v>67</v>
      </c>
      <c r="AL224" t="s">
        <v>984</v>
      </c>
      <c r="AM224">
        <v>72.703999999999994</v>
      </c>
      <c r="AN224">
        <v>4</v>
      </c>
      <c r="AO224">
        <v>0.2</v>
      </c>
      <c r="AP224">
        <v>19.084800000000001</v>
      </c>
      <c r="AQ224">
        <f>YEAR(Table1[[#This Row],[Order Date]])</f>
        <v>2015</v>
      </c>
      <c r="AR224" t="str">
        <f>TEXT(Table1[[#This Row],[Order Date]],"mmmm")</f>
        <v>December</v>
      </c>
      <c r="AS224" t="str">
        <f>"Q"&amp;ROUNDUP(MONTH(Table1[[#This Row],[Order Date]])/3,0)</f>
        <v>Q4</v>
      </c>
      <c r="AT224">
        <f>IF(Table1[[#This Row],[Sales]]=0,0,Table1[[#This Row],[Profit]]/Table1[[#This Row],[Sales]])</f>
        <v>0.26250000000000007</v>
      </c>
    </row>
    <row r="225" spans="22:46" x14ac:dyDescent="0.3">
      <c r="V225">
        <v>224</v>
      </c>
      <c r="W225" t="s">
        <v>974</v>
      </c>
      <c r="X225" s="1">
        <v>42362</v>
      </c>
      <c r="Y225" t="s">
        <v>216</v>
      </c>
      <c r="Z225" t="s">
        <v>207</v>
      </c>
      <c r="AA225" t="s">
        <v>976</v>
      </c>
      <c r="AB225" t="s">
        <v>977</v>
      </c>
      <c r="AC225" t="s">
        <v>25</v>
      </c>
      <c r="AD225" t="s">
        <v>26</v>
      </c>
      <c r="AE225" t="s">
        <v>978</v>
      </c>
      <c r="AF225" t="s">
        <v>564</v>
      </c>
      <c r="AG225">
        <v>43017</v>
      </c>
      <c r="AH225" t="s">
        <v>160</v>
      </c>
      <c r="AI225" t="s">
        <v>985</v>
      </c>
      <c r="AJ225" t="s">
        <v>73</v>
      </c>
      <c r="AK225" t="s">
        <v>768</v>
      </c>
      <c r="AL225" t="s">
        <v>986</v>
      </c>
      <c r="AM225">
        <v>479.988</v>
      </c>
      <c r="AN225">
        <v>4</v>
      </c>
      <c r="AO225">
        <v>0.7</v>
      </c>
      <c r="AP225">
        <v>-383.99040000000002</v>
      </c>
      <c r="AQ225">
        <f>YEAR(Table1[[#This Row],[Order Date]])</f>
        <v>2015</v>
      </c>
      <c r="AR225" t="str">
        <f>TEXT(Table1[[#This Row],[Order Date]],"mmmm")</f>
        <v>December</v>
      </c>
      <c r="AS225" t="str">
        <f>"Q"&amp;ROUNDUP(MONTH(Table1[[#This Row],[Order Date]])/3,0)</f>
        <v>Q4</v>
      </c>
      <c r="AT225">
        <f>IF(Table1[[#This Row],[Sales]]=0,0,Table1[[#This Row],[Profit]]/Table1[[#This Row],[Sales]])</f>
        <v>-0.8</v>
      </c>
    </row>
    <row r="226" spans="22:46" x14ac:dyDescent="0.3">
      <c r="V226">
        <v>225</v>
      </c>
      <c r="W226" t="s">
        <v>974</v>
      </c>
      <c r="X226" s="1">
        <v>42362</v>
      </c>
      <c r="Y226" t="s">
        <v>216</v>
      </c>
      <c r="Z226" t="s">
        <v>207</v>
      </c>
      <c r="AA226" t="s">
        <v>976</v>
      </c>
      <c r="AB226" t="s">
        <v>977</v>
      </c>
      <c r="AC226" t="s">
        <v>25</v>
      </c>
      <c r="AD226" t="s">
        <v>26</v>
      </c>
      <c r="AE226" t="s">
        <v>978</v>
      </c>
      <c r="AF226" t="s">
        <v>564</v>
      </c>
      <c r="AG226">
        <v>43017</v>
      </c>
      <c r="AH226" t="s">
        <v>160</v>
      </c>
      <c r="AI226" t="s">
        <v>987</v>
      </c>
      <c r="AJ226" t="s">
        <v>46</v>
      </c>
      <c r="AK226" t="s">
        <v>70</v>
      </c>
      <c r="AL226" t="s">
        <v>988</v>
      </c>
      <c r="AM226">
        <v>27.167999999999999</v>
      </c>
      <c r="AN226">
        <v>2</v>
      </c>
      <c r="AO226">
        <v>0.2</v>
      </c>
      <c r="AP226">
        <v>2.7168000000000001</v>
      </c>
      <c r="AQ226">
        <f>YEAR(Table1[[#This Row],[Order Date]])</f>
        <v>2015</v>
      </c>
      <c r="AR226" t="str">
        <f>TEXT(Table1[[#This Row],[Order Date]],"mmmm")</f>
        <v>December</v>
      </c>
      <c r="AS226" t="str">
        <f>"Q"&amp;ROUNDUP(MONTH(Table1[[#This Row],[Order Date]])/3,0)</f>
        <v>Q4</v>
      </c>
      <c r="AT226">
        <f>IF(Table1[[#This Row],[Sales]]=0,0,Table1[[#This Row],[Profit]]/Table1[[#This Row],[Sales]])</f>
        <v>0.1</v>
      </c>
    </row>
    <row r="227" spans="22:46" x14ac:dyDescent="0.3">
      <c r="V227">
        <v>226</v>
      </c>
      <c r="W227" t="s">
        <v>989</v>
      </c>
      <c r="X227" s="1">
        <v>42225</v>
      </c>
      <c r="Y227" t="s">
        <v>990</v>
      </c>
      <c r="Z227" t="s">
        <v>51</v>
      </c>
      <c r="AA227" t="s">
        <v>991</v>
      </c>
      <c r="AB227" t="s">
        <v>992</v>
      </c>
      <c r="AC227" t="s">
        <v>41</v>
      </c>
      <c r="AD227" t="s">
        <v>26</v>
      </c>
      <c r="AE227" t="s">
        <v>993</v>
      </c>
      <c r="AF227" t="s">
        <v>267</v>
      </c>
      <c r="AG227">
        <v>48227</v>
      </c>
      <c r="AH227" t="s">
        <v>111</v>
      </c>
      <c r="AI227" t="s">
        <v>994</v>
      </c>
      <c r="AJ227" t="s">
        <v>46</v>
      </c>
      <c r="AK227" t="s">
        <v>70</v>
      </c>
      <c r="AL227" t="s">
        <v>995</v>
      </c>
      <c r="AM227">
        <v>2.2000000000000002</v>
      </c>
      <c r="AN227">
        <v>1</v>
      </c>
      <c r="AO227">
        <v>0</v>
      </c>
      <c r="AP227">
        <v>0.96799999999999997</v>
      </c>
      <c r="AQ227">
        <f>YEAR(Table1[[#This Row],[Order Date]])</f>
        <v>2015</v>
      </c>
      <c r="AR227" t="str">
        <f>TEXT(Table1[[#This Row],[Order Date]],"mmmm")</f>
        <v>August</v>
      </c>
      <c r="AS227" t="str">
        <f>"Q"&amp;ROUNDUP(MONTH(Table1[[#This Row],[Order Date]])/3,0)</f>
        <v>Q3</v>
      </c>
      <c r="AT227">
        <f>IF(Table1[[#This Row],[Sales]]=0,0,Table1[[#This Row],[Profit]]/Table1[[#This Row],[Sales]])</f>
        <v>0.43999999999999995</v>
      </c>
    </row>
    <row r="228" spans="22:46" x14ac:dyDescent="0.3">
      <c r="V228">
        <v>227</v>
      </c>
      <c r="W228" t="s">
        <v>989</v>
      </c>
      <c r="X228" s="1">
        <v>42225</v>
      </c>
      <c r="Y228" t="s">
        <v>990</v>
      </c>
      <c r="Z228" t="s">
        <v>51</v>
      </c>
      <c r="AA228" t="s">
        <v>991</v>
      </c>
      <c r="AB228" t="s">
        <v>992</v>
      </c>
      <c r="AC228" t="s">
        <v>41</v>
      </c>
      <c r="AD228" t="s">
        <v>26</v>
      </c>
      <c r="AE228" t="s">
        <v>993</v>
      </c>
      <c r="AF228" t="s">
        <v>267</v>
      </c>
      <c r="AG228">
        <v>48227</v>
      </c>
      <c r="AH228" t="s">
        <v>111</v>
      </c>
      <c r="AI228" t="s">
        <v>996</v>
      </c>
      <c r="AJ228" t="s">
        <v>31</v>
      </c>
      <c r="AK228" t="s">
        <v>57</v>
      </c>
      <c r="AL228" t="s">
        <v>997</v>
      </c>
      <c r="AM228">
        <v>622.45000000000005</v>
      </c>
      <c r="AN228">
        <v>5</v>
      </c>
      <c r="AO228">
        <v>0</v>
      </c>
      <c r="AP228">
        <v>136.93899999999999</v>
      </c>
      <c r="AQ228">
        <f>YEAR(Table1[[#This Row],[Order Date]])</f>
        <v>2015</v>
      </c>
      <c r="AR228" t="str">
        <f>TEXT(Table1[[#This Row],[Order Date]],"mmmm")</f>
        <v>August</v>
      </c>
      <c r="AS228" t="str">
        <f>"Q"&amp;ROUNDUP(MONTH(Table1[[#This Row],[Order Date]])/3,0)</f>
        <v>Q3</v>
      </c>
      <c r="AT228">
        <f>IF(Table1[[#This Row],[Sales]]=0,0,Table1[[#This Row],[Profit]]/Table1[[#This Row],[Sales]])</f>
        <v>0.21999999999999997</v>
      </c>
    </row>
    <row r="229" spans="22:46" x14ac:dyDescent="0.3">
      <c r="V229">
        <v>228</v>
      </c>
      <c r="W229" t="s">
        <v>989</v>
      </c>
      <c r="X229" s="1">
        <v>42225</v>
      </c>
      <c r="Y229" t="s">
        <v>990</v>
      </c>
      <c r="Z229" t="s">
        <v>51</v>
      </c>
      <c r="AA229" t="s">
        <v>991</v>
      </c>
      <c r="AB229" t="s">
        <v>992</v>
      </c>
      <c r="AC229" t="s">
        <v>41</v>
      </c>
      <c r="AD229" t="s">
        <v>26</v>
      </c>
      <c r="AE229" t="s">
        <v>993</v>
      </c>
      <c r="AF229" t="s">
        <v>267</v>
      </c>
      <c r="AG229">
        <v>48227</v>
      </c>
      <c r="AH229" t="s">
        <v>111</v>
      </c>
      <c r="AI229" t="s">
        <v>998</v>
      </c>
      <c r="AJ229" t="s">
        <v>46</v>
      </c>
      <c r="AK229" t="s">
        <v>60</v>
      </c>
      <c r="AL229" t="s">
        <v>999</v>
      </c>
      <c r="AM229">
        <v>21.98</v>
      </c>
      <c r="AN229">
        <v>1</v>
      </c>
      <c r="AO229">
        <v>0</v>
      </c>
      <c r="AP229">
        <v>0.2198</v>
      </c>
      <c r="AQ229">
        <f>YEAR(Table1[[#This Row],[Order Date]])</f>
        <v>2015</v>
      </c>
      <c r="AR229" t="str">
        <f>TEXT(Table1[[#This Row],[Order Date]],"mmmm")</f>
        <v>August</v>
      </c>
      <c r="AS229" t="str">
        <f>"Q"&amp;ROUNDUP(MONTH(Table1[[#This Row],[Order Date]])/3,0)</f>
        <v>Q3</v>
      </c>
      <c r="AT229">
        <f>IF(Table1[[#This Row],[Sales]]=0,0,Table1[[#This Row],[Profit]]/Table1[[#This Row],[Sales]])</f>
        <v>0.01</v>
      </c>
    </row>
    <row r="230" spans="22:46" x14ac:dyDescent="0.3">
      <c r="V230">
        <v>229</v>
      </c>
      <c r="W230" t="s">
        <v>1000</v>
      </c>
      <c r="X230" s="1">
        <v>42063</v>
      </c>
      <c r="Y230" s="1">
        <v>42097</v>
      </c>
      <c r="Z230" t="s">
        <v>51</v>
      </c>
      <c r="AA230" t="s">
        <v>1002</v>
      </c>
      <c r="AB230" t="s">
        <v>1003</v>
      </c>
      <c r="AC230" t="s">
        <v>25</v>
      </c>
      <c r="AD230" t="s">
        <v>26</v>
      </c>
      <c r="AE230" t="s">
        <v>432</v>
      </c>
      <c r="AF230" t="s">
        <v>379</v>
      </c>
      <c r="AG230">
        <v>38401</v>
      </c>
      <c r="AH230" t="s">
        <v>29</v>
      </c>
      <c r="AI230" t="s">
        <v>1004</v>
      </c>
      <c r="AJ230" t="s">
        <v>31</v>
      </c>
      <c r="AK230" t="s">
        <v>35</v>
      </c>
      <c r="AL230" t="s">
        <v>1005</v>
      </c>
      <c r="AM230">
        <v>161.56800000000001</v>
      </c>
      <c r="AN230">
        <v>2</v>
      </c>
      <c r="AO230">
        <v>0.2</v>
      </c>
      <c r="AP230">
        <v>-28.2744</v>
      </c>
      <c r="AQ230">
        <f>YEAR(Table1[[#This Row],[Order Date]])</f>
        <v>2015</v>
      </c>
      <c r="AR230" t="str">
        <f>TEXT(Table1[[#This Row],[Order Date]],"mmmm")</f>
        <v>February</v>
      </c>
      <c r="AS230" t="str">
        <f>"Q"&amp;ROUNDUP(MONTH(Table1[[#This Row],[Order Date]])/3,0)</f>
        <v>Q1</v>
      </c>
      <c r="AT230">
        <f>IF(Table1[[#This Row],[Sales]]=0,0,Table1[[#This Row],[Profit]]/Table1[[#This Row],[Sales]])</f>
        <v>-0.17499999999999999</v>
      </c>
    </row>
    <row r="231" spans="22:46" x14ac:dyDescent="0.3">
      <c r="V231">
        <v>230</v>
      </c>
      <c r="W231" t="s">
        <v>1000</v>
      </c>
      <c r="X231" s="1">
        <v>42063</v>
      </c>
      <c r="Y231" s="1">
        <v>42097</v>
      </c>
      <c r="Z231" t="s">
        <v>51</v>
      </c>
      <c r="AA231" t="s">
        <v>1002</v>
      </c>
      <c r="AB231" t="s">
        <v>1003</v>
      </c>
      <c r="AC231" t="s">
        <v>25</v>
      </c>
      <c r="AD231" t="s">
        <v>26</v>
      </c>
      <c r="AE231" t="s">
        <v>432</v>
      </c>
      <c r="AF231" t="s">
        <v>379</v>
      </c>
      <c r="AG231">
        <v>38401</v>
      </c>
      <c r="AH231" t="s">
        <v>29</v>
      </c>
      <c r="AI231" t="s">
        <v>1006</v>
      </c>
      <c r="AJ231" t="s">
        <v>31</v>
      </c>
      <c r="AK231" t="s">
        <v>35</v>
      </c>
      <c r="AL231" t="s">
        <v>1007</v>
      </c>
      <c r="AM231">
        <v>389.69600000000003</v>
      </c>
      <c r="AN231">
        <v>8</v>
      </c>
      <c r="AO231">
        <v>0.2</v>
      </c>
      <c r="AP231">
        <v>43.840800000000002</v>
      </c>
      <c r="AQ231">
        <f>YEAR(Table1[[#This Row],[Order Date]])</f>
        <v>2015</v>
      </c>
      <c r="AR231" t="str">
        <f>TEXT(Table1[[#This Row],[Order Date]],"mmmm")</f>
        <v>February</v>
      </c>
      <c r="AS231" t="str">
        <f>"Q"&amp;ROUNDUP(MONTH(Table1[[#This Row],[Order Date]])/3,0)</f>
        <v>Q1</v>
      </c>
      <c r="AT231">
        <f>IF(Table1[[#This Row],[Sales]]=0,0,Table1[[#This Row],[Profit]]/Table1[[#This Row],[Sales]])</f>
        <v>0.1125</v>
      </c>
    </row>
    <row r="232" spans="22:46" x14ac:dyDescent="0.3">
      <c r="V232">
        <v>231</v>
      </c>
      <c r="W232" t="s">
        <v>1008</v>
      </c>
      <c r="X232" s="1">
        <v>41895</v>
      </c>
      <c r="Y232" t="s">
        <v>1010</v>
      </c>
      <c r="Z232" t="s">
        <v>51</v>
      </c>
      <c r="AA232" t="s">
        <v>1011</v>
      </c>
      <c r="AB232" t="s">
        <v>1012</v>
      </c>
      <c r="AC232" t="s">
        <v>41</v>
      </c>
      <c r="AD232" t="s">
        <v>26</v>
      </c>
      <c r="AE232" t="s">
        <v>528</v>
      </c>
      <c r="AF232" t="s">
        <v>92</v>
      </c>
      <c r="AG232">
        <v>28205</v>
      </c>
      <c r="AH232" t="s">
        <v>29</v>
      </c>
      <c r="AI232" t="s">
        <v>1013</v>
      </c>
      <c r="AJ232" t="s">
        <v>46</v>
      </c>
      <c r="AK232" t="s">
        <v>77</v>
      </c>
      <c r="AL232" t="s">
        <v>1014</v>
      </c>
      <c r="AM232">
        <v>18.648</v>
      </c>
      <c r="AN232">
        <v>7</v>
      </c>
      <c r="AO232">
        <v>0.7</v>
      </c>
      <c r="AP232">
        <v>-12.432</v>
      </c>
      <c r="AQ232">
        <f>YEAR(Table1[[#This Row],[Order Date]])</f>
        <v>2014</v>
      </c>
      <c r="AR232" t="str">
        <f>TEXT(Table1[[#This Row],[Order Date]],"mmmm")</f>
        <v>September</v>
      </c>
      <c r="AS232" t="str">
        <f>"Q"&amp;ROUNDUP(MONTH(Table1[[#This Row],[Order Date]])/3,0)</f>
        <v>Q3</v>
      </c>
      <c r="AT232">
        <f>IF(Table1[[#This Row],[Sales]]=0,0,Table1[[#This Row],[Profit]]/Table1[[#This Row],[Sales]])</f>
        <v>-0.66666666666666674</v>
      </c>
    </row>
    <row r="233" spans="22:46" x14ac:dyDescent="0.3">
      <c r="V233">
        <v>232</v>
      </c>
      <c r="W233" t="s">
        <v>1015</v>
      </c>
      <c r="X233" s="1">
        <v>42832</v>
      </c>
      <c r="Y233" s="1">
        <v>43073</v>
      </c>
      <c r="Z233" t="s">
        <v>51</v>
      </c>
      <c r="AA233" t="s">
        <v>426</v>
      </c>
      <c r="AB233" t="s">
        <v>427</v>
      </c>
      <c r="AC233" t="s">
        <v>108</v>
      </c>
      <c r="AD233" t="s">
        <v>26</v>
      </c>
      <c r="AE233" t="s">
        <v>1016</v>
      </c>
      <c r="AF233" t="s">
        <v>55</v>
      </c>
      <c r="AG233">
        <v>33614</v>
      </c>
      <c r="AH233" t="s">
        <v>29</v>
      </c>
      <c r="AI233" t="s">
        <v>1017</v>
      </c>
      <c r="AJ233" t="s">
        <v>31</v>
      </c>
      <c r="AK233" t="s">
        <v>57</v>
      </c>
      <c r="AL233" t="s">
        <v>1018</v>
      </c>
      <c r="AM233">
        <v>233.86</v>
      </c>
      <c r="AN233">
        <v>2</v>
      </c>
      <c r="AO233">
        <v>0.45</v>
      </c>
      <c r="AP233">
        <v>-102.048</v>
      </c>
      <c r="AQ233">
        <f>YEAR(Table1[[#This Row],[Order Date]])</f>
        <v>2017</v>
      </c>
      <c r="AR233" t="str">
        <f>TEXT(Table1[[#This Row],[Order Date]],"mmmm")</f>
        <v>April</v>
      </c>
      <c r="AS233" t="str">
        <f>"Q"&amp;ROUNDUP(MONTH(Table1[[#This Row],[Order Date]])/3,0)</f>
        <v>Q2</v>
      </c>
      <c r="AT233">
        <f>IF(Table1[[#This Row],[Sales]]=0,0,Table1[[#This Row],[Profit]]/Table1[[#This Row],[Sales]])</f>
        <v>-0.43636363636363634</v>
      </c>
    </row>
    <row r="234" spans="22:46" x14ac:dyDescent="0.3">
      <c r="V234">
        <v>233</v>
      </c>
      <c r="W234" t="s">
        <v>1015</v>
      </c>
      <c r="X234" s="1">
        <v>42832</v>
      </c>
      <c r="Y234" s="1">
        <v>43073</v>
      </c>
      <c r="Z234" t="s">
        <v>51</v>
      </c>
      <c r="AA234" t="s">
        <v>426</v>
      </c>
      <c r="AB234" t="s">
        <v>427</v>
      </c>
      <c r="AC234" t="s">
        <v>108</v>
      </c>
      <c r="AD234" t="s">
        <v>26</v>
      </c>
      <c r="AE234" t="s">
        <v>1016</v>
      </c>
      <c r="AF234" t="s">
        <v>55</v>
      </c>
      <c r="AG234">
        <v>33614</v>
      </c>
      <c r="AH234" t="s">
        <v>29</v>
      </c>
      <c r="AI234" t="s">
        <v>1019</v>
      </c>
      <c r="AJ234" t="s">
        <v>31</v>
      </c>
      <c r="AK234" t="s">
        <v>57</v>
      </c>
      <c r="AL234" t="s">
        <v>1020</v>
      </c>
      <c r="AM234">
        <v>620.61450000000002</v>
      </c>
      <c r="AN234">
        <v>3</v>
      </c>
      <c r="AO234">
        <v>0.45</v>
      </c>
      <c r="AP234">
        <v>-248.2458</v>
      </c>
      <c r="AQ234">
        <f>YEAR(Table1[[#This Row],[Order Date]])</f>
        <v>2017</v>
      </c>
      <c r="AR234" t="str">
        <f>TEXT(Table1[[#This Row],[Order Date]],"mmmm")</f>
        <v>April</v>
      </c>
      <c r="AS234" t="str">
        <f>"Q"&amp;ROUNDUP(MONTH(Table1[[#This Row],[Order Date]])/3,0)</f>
        <v>Q2</v>
      </c>
      <c r="AT234">
        <f>IF(Table1[[#This Row],[Sales]]=0,0,Table1[[#This Row],[Profit]]/Table1[[#This Row],[Sales]])</f>
        <v>-0.39999999999999997</v>
      </c>
    </row>
    <row r="235" spans="22:46" x14ac:dyDescent="0.3">
      <c r="V235">
        <v>234</v>
      </c>
      <c r="W235" t="s">
        <v>1015</v>
      </c>
      <c r="X235" s="1">
        <v>42832</v>
      </c>
      <c r="Y235" s="1">
        <v>43073</v>
      </c>
      <c r="Z235" t="s">
        <v>51</v>
      </c>
      <c r="AA235" t="s">
        <v>426</v>
      </c>
      <c r="AB235" t="s">
        <v>427</v>
      </c>
      <c r="AC235" t="s">
        <v>108</v>
      </c>
      <c r="AD235" t="s">
        <v>26</v>
      </c>
      <c r="AE235" t="s">
        <v>1016</v>
      </c>
      <c r="AF235" t="s">
        <v>55</v>
      </c>
      <c r="AG235">
        <v>33614</v>
      </c>
      <c r="AH235" t="s">
        <v>29</v>
      </c>
      <c r="AI235" t="s">
        <v>1013</v>
      </c>
      <c r="AJ235" t="s">
        <v>46</v>
      </c>
      <c r="AK235" t="s">
        <v>77</v>
      </c>
      <c r="AL235" t="s">
        <v>1014</v>
      </c>
      <c r="AM235">
        <v>5.3280000000000003</v>
      </c>
      <c r="AN235">
        <v>2</v>
      </c>
      <c r="AO235">
        <v>0.7</v>
      </c>
      <c r="AP235">
        <v>-3.552</v>
      </c>
      <c r="AQ235">
        <f>YEAR(Table1[[#This Row],[Order Date]])</f>
        <v>2017</v>
      </c>
      <c r="AR235" t="str">
        <f>TEXT(Table1[[#This Row],[Order Date]],"mmmm")</f>
        <v>April</v>
      </c>
      <c r="AS235" t="str">
        <f>"Q"&amp;ROUNDUP(MONTH(Table1[[#This Row],[Order Date]])/3,0)</f>
        <v>Q2</v>
      </c>
      <c r="AT235">
        <f>IF(Table1[[#This Row],[Sales]]=0,0,Table1[[#This Row],[Profit]]/Table1[[#This Row],[Sales]])</f>
        <v>-0.66666666666666663</v>
      </c>
    </row>
    <row r="236" spans="22:46" x14ac:dyDescent="0.3">
      <c r="V236">
        <v>235</v>
      </c>
      <c r="W236" t="s">
        <v>1015</v>
      </c>
      <c r="X236" s="1">
        <v>42832</v>
      </c>
      <c r="Y236" s="1">
        <v>43073</v>
      </c>
      <c r="Z236" t="s">
        <v>51</v>
      </c>
      <c r="AA236" t="s">
        <v>426</v>
      </c>
      <c r="AB236" t="s">
        <v>427</v>
      </c>
      <c r="AC236" t="s">
        <v>108</v>
      </c>
      <c r="AD236" t="s">
        <v>26</v>
      </c>
      <c r="AE236" t="s">
        <v>1016</v>
      </c>
      <c r="AF236" t="s">
        <v>55</v>
      </c>
      <c r="AG236">
        <v>33614</v>
      </c>
      <c r="AH236" t="s">
        <v>29</v>
      </c>
      <c r="AI236" t="s">
        <v>1021</v>
      </c>
      <c r="AJ236" t="s">
        <v>31</v>
      </c>
      <c r="AK236" t="s">
        <v>67</v>
      </c>
      <c r="AL236" t="s">
        <v>1022</v>
      </c>
      <c r="AM236">
        <v>258.072</v>
      </c>
      <c r="AN236">
        <v>3</v>
      </c>
      <c r="AO236">
        <v>0.2</v>
      </c>
      <c r="AP236">
        <v>0</v>
      </c>
      <c r="AQ236">
        <f>YEAR(Table1[[#This Row],[Order Date]])</f>
        <v>2017</v>
      </c>
      <c r="AR236" t="str">
        <f>TEXT(Table1[[#This Row],[Order Date]],"mmmm")</f>
        <v>April</v>
      </c>
      <c r="AS236" t="str">
        <f>"Q"&amp;ROUNDUP(MONTH(Table1[[#This Row],[Order Date]])/3,0)</f>
        <v>Q2</v>
      </c>
      <c r="AT236">
        <f>IF(Table1[[#This Row],[Sales]]=0,0,Table1[[#This Row],[Profit]]/Table1[[#This Row],[Sales]])</f>
        <v>0</v>
      </c>
    </row>
    <row r="237" spans="22:46" x14ac:dyDescent="0.3">
      <c r="V237">
        <v>236</v>
      </c>
      <c r="W237" t="s">
        <v>1015</v>
      </c>
      <c r="X237" s="1">
        <v>42832</v>
      </c>
      <c r="Y237" s="1">
        <v>43073</v>
      </c>
      <c r="Z237" t="s">
        <v>51</v>
      </c>
      <c r="AA237" t="s">
        <v>426</v>
      </c>
      <c r="AB237" t="s">
        <v>427</v>
      </c>
      <c r="AC237" t="s">
        <v>108</v>
      </c>
      <c r="AD237" t="s">
        <v>26</v>
      </c>
      <c r="AE237" t="s">
        <v>1016</v>
      </c>
      <c r="AF237" t="s">
        <v>55</v>
      </c>
      <c r="AG237">
        <v>33614</v>
      </c>
      <c r="AH237" t="s">
        <v>29</v>
      </c>
      <c r="AI237" t="s">
        <v>1023</v>
      </c>
      <c r="AJ237" t="s">
        <v>73</v>
      </c>
      <c r="AK237" t="s">
        <v>176</v>
      </c>
      <c r="AL237" t="s">
        <v>1024</v>
      </c>
      <c r="AM237">
        <v>617.976</v>
      </c>
      <c r="AN237">
        <v>3</v>
      </c>
      <c r="AO237">
        <v>0.2</v>
      </c>
      <c r="AP237">
        <v>-7.7247000000000003</v>
      </c>
      <c r="AQ237">
        <f>YEAR(Table1[[#This Row],[Order Date]])</f>
        <v>2017</v>
      </c>
      <c r="AR237" t="str">
        <f>TEXT(Table1[[#This Row],[Order Date]],"mmmm")</f>
        <v>April</v>
      </c>
      <c r="AS237" t="str">
        <f>"Q"&amp;ROUNDUP(MONTH(Table1[[#This Row],[Order Date]])/3,0)</f>
        <v>Q2</v>
      </c>
      <c r="AT237">
        <f>IF(Table1[[#This Row],[Sales]]=0,0,Table1[[#This Row],[Profit]]/Table1[[#This Row],[Sales]])</f>
        <v>-1.2500000000000001E-2</v>
      </c>
    </row>
    <row r="238" spans="22:46" x14ac:dyDescent="0.3">
      <c r="V238">
        <v>237</v>
      </c>
      <c r="W238" t="s">
        <v>1025</v>
      </c>
      <c r="X238" s="1">
        <v>43051</v>
      </c>
      <c r="Y238" t="s">
        <v>425</v>
      </c>
      <c r="Z238" t="s">
        <v>51</v>
      </c>
      <c r="AA238" t="s">
        <v>1026</v>
      </c>
      <c r="AB238" t="s">
        <v>1027</v>
      </c>
      <c r="AC238" t="s">
        <v>41</v>
      </c>
      <c r="AD238" t="s">
        <v>26</v>
      </c>
      <c r="AE238" t="s">
        <v>1028</v>
      </c>
      <c r="AF238" t="s">
        <v>43</v>
      </c>
      <c r="AG238">
        <v>95051</v>
      </c>
      <c r="AH238" t="s">
        <v>44</v>
      </c>
      <c r="AI238" t="s">
        <v>1029</v>
      </c>
      <c r="AJ238" t="s">
        <v>46</v>
      </c>
      <c r="AK238" t="s">
        <v>94</v>
      </c>
      <c r="AL238" t="s">
        <v>1030</v>
      </c>
      <c r="AM238">
        <v>10.56</v>
      </c>
      <c r="AN238">
        <v>2</v>
      </c>
      <c r="AO238">
        <v>0</v>
      </c>
      <c r="AP238">
        <v>4.7519999999999998</v>
      </c>
      <c r="AQ238">
        <f>YEAR(Table1[[#This Row],[Order Date]])</f>
        <v>2017</v>
      </c>
      <c r="AR238" t="str">
        <f>TEXT(Table1[[#This Row],[Order Date]],"mmmm")</f>
        <v>November</v>
      </c>
      <c r="AS238" t="str">
        <f>"Q"&amp;ROUNDUP(MONTH(Table1[[#This Row],[Order Date]])/3,0)</f>
        <v>Q4</v>
      </c>
      <c r="AT238">
        <f>IF(Table1[[#This Row],[Sales]]=0,0,Table1[[#This Row],[Profit]]/Table1[[#This Row],[Sales]])</f>
        <v>0.44999999999999996</v>
      </c>
    </row>
    <row r="239" spans="22:46" x14ac:dyDescent="0.3">
      <c r="V239">
        <v>238</v>
      </c>
      <c r="W239" t="s">
        <v>1031</v>
      </c>
      <c r="X239" s="1">
        <v>42525</v>
      </c>
      <c r="Y239" s="1">
        <v>42619</v>
      </c>
      <c r="Z239" t="s">
        <v>22</v>
      </c>
      <c r="AA239" t="s">
        <v>1032</v>
      </c>
      <c r="AB239" t="s">
        <v>1033</v>
      </c>
      <c r="AC239" t="s">
        <v>25</v>
      </c>
      <c r="AD239" t="s">
        <v>26</v>
      </c>
      <c r="AE239" t="s">
        <v>342</v>
      </c>
      <c r="AF239" t="s">
        <v>233</v>
      </c>
      <c r="AG239">
        <v>60610</v>
      </c>
      <c r="AH239" t="s">
        <v>111</v>
      </c>
      <c r="AI239" t="s">
        <v>1034</v>
      </c>
      <c r="AJ239" t="s">
        <v>46</v>
      </c>
      <c r="AK239" t="s">
        <v>94</v>
      </c>
      <c r="AL239" t="s">
        <v>1035</v>
      </c>
      <c r="AM239">
        <v>25.92</v>
      </c>
      <c r="AN239">
        <v>5</v>
      </c>
      <c r="AO239">
        <v>0.2</v>
      </c>
      <c r="AP239">
        <v>9.3960000000000008</v>
      </c>
      <c r="AQ239">
        <f>YEAR(Table1[[#This Row],[Order Date]])</f>
        <v>2016</v>
      </c>
      <c r="AR239" t="str">
        <f>TEXT(Table1[[#This Row],[Order Date]],"mmmm")</f>
        <v>June</v>
      </c>
      <c r="AS239" t="str">
        <f>"Q"&amp;ROUNDUP(MONTH(Table1[[#This Row],[Order Date]])/3,0)</f>
        <v>Q2</v>
      </c>
      <c r="AT239">
        <f>IF(Table1[[#This Row],[Sales]]=0,0,Table1[[#This Row],[Profit]]/Table1[[#This Row],[Sales]])</f>
        <v>0.36249999999999999</v>
      </c>
    </row>
    <row r="240" spans="22:46" x14ac:dyDescent="0.3">
      <c r="V240">
        <v>239</v>
      </c>
      <c r="W240" t="s">
        <v>1031</v>
      </c>
      <c r="X240" s="1">
        <v>42525</v>
      </c>
      <c r="Y240" s="1">
        <v>42619</v>
      </c>
      <c r="Z240" t="s">
        <v>22</v>
      </c>
      <c r="AA240" t="s">
        <v>1032</v>
      </c>
      <c r="AB240" t="s">
        <v>1033</v>
      </c>
      <c r="AC240" t="s">
        <v>25</v>
      </c>
      <c r="AD240" t="s">
        <v>26</v>
      </c>
      <c r="AE240" t="s">
        <v>342</v>
      </c>
      <c r="AF240" t="s">
        <v>233</v>
      </c>
      <c r="AG240">
        <v>60610</v>
      </c>
      <c r="AH240" t="s">
        <v>111</v>
      </c>
      <c r="AI240" t="s">
        <v>1036</v>
      </c>
      <c r="AJ240" t="s">
        <v>31</v>
      </c>
      <c r="AK240" t="s">
        <v>67</v>
      </c>
      <c r="AL240" t="s">
        <v>1037</v>
      </c>
      <c r="AM240">
        <v>419.68</v>
      </c>
      <c r="AN240">
        <v>5</v>
      </c>
      <c r="AO240">
        <v>0.6</v>
      </c>
      <c r="AP240">
        <v>-356.72800000000001</v>
      </c>
      <c r="AQ240">
        <f>YEAR(Table1[[#This Row],[Order Date]])</f>
        <v>2016</v>
      </c>
      <c r="AR240" t="str">
        <f>TEXT(Table1[[#This Row],[Order Date]],"mmmm")</f>
        <v>June</v>
      </c>
      <c r="AS240" t="str">
        <f>"Q"&amp;ROUNDUP(MONTH(Table1[[#This Row],[Order Date]])/3,0)</f>
        <v>Q2</v>
      </c>
      <c r="AT240">
        <f>IF(Table1[[#This Row],[Sales]]=0,0,Table1[[#This Row],[Profit]]/Table1[[#This Row],[Sales]])</f>
        <v>-0.85</v>
      </c>
    </row>
    <row r="241" spans="22:46" x14ac:dyDescent="0.3">
      <c r="V241">
        <v>240</v>
      </c>
      <c r="W241" t="s">
        <v>1031</v>
      </c>
      <c r="X241" s="1">
        <v>42525</v>
      </c>
      <c r="Y241" s="1">
        <v>42619</v>
      </c>
      <c r="Z241" t="s">
        <v>22</v>
      </c>
      <c r="AA241" t="s">
        <v>1032</v>
      </c>
      <c r="AB241" t="s">
        <v>1033</v>
      </c>
      <c r="AC241" t="s">
        <v>25</v>
      </c>
      <c r="AD241" t="s">
        <v>26</v>
      </c>
      <c r="AE241" t="s">
        <v>342</v>
      </c>
      <c r="AF241" t="s">
        <v>233</v>
      </c>
      <c r="AG241">
        <v>60610</v>
      </c>
      <c r="AH241" t="s">
        <v>111</v>
      </c>
      <c r="AI241" t="s">
        <v>1038</v>
      </c>
      <c r="AJ241" t="s">
        <v>31</v>
      </c>
      <c r="AK241" t="s">
        <v>67</v>
      </c>
      <c r="AL241" t="s">
        <v>1039</v>
      </c>
      <c r="AM241">
        <v>11.688000000000001</v>
      </c>
      <c r="AN241">
        <v>3</v>
      </c>
      <c r="AO241">
        <v>0.6</v>
      </c>
      <c r="AP241">
        <v>-4.6752000000000002</v>
      </c>
      <c r="AQ241">
        <f>YEAR(Table1[[#This Row],[Order Date]])</f>
        <v>2016</v>
      </c>
      <c r="AR241" t="str">
        <f>TEXT(Table1[[#This Row],[Order Date]],"mmmm")</f>
        <v>June</v>
      </c>
      <c r="AS241" t="str">
        <f>"Q"&amp;ROUNDUP(MONTH(Table1[[#This Row],[Order Date]])/3,0)</f>
        <v>Q2</v>
      </c>
      <c r="AT241">
        <f>IF(Table1[[#This Row],[Sales]]=0,0,Table1[[#This Row],[Profit]]/Table1[[#This Row],[Sales]])</f>
        <v>-0.4</v>
      </c>
    </row>
    <row r="242" spans="22:46" x14ac:dyDescent="0.3">
      <c r="V242">
        <v>241</v>
      </c>
      <c r="W242" t="s">
        <v>1031</v>
      </c>
      <c r="X242" s="1">
        <v>42525</v>
      </c>
      <c r="Y242" s="1">
        <v>42619</v>
      </c>
      <c r="Z242" t="s">
        <v>22</v>
      </c>
      <c r="AA242" t="s">
        <v>1032</v>
      </c>
      <c r="AB242" t="s">
        <v>1033</v>
      </c>
      <c r="AC242" t="s">
        <v>25</v>
      </c>
      <c r="AD242" t="s">
        <v>26</v>
      </c>
      <c r="AE242" t="s">
        <v>342</v>
      </c>
      <c r="AF242" t="s">
        <v>233</v>
      </c>
      <c r="AG242">
        <v>60610</v>
      </c>
      <c r="AH242" t="s">
        <v>111</v>
      </c>
      <c r="AI242" t="s">
        <v>1040</v>
      </c>
      <c r="AJ242" t="s">
        <v>73</v>
      </c>
      <c r="AK242" t="s">
        <v>74</v>
      </c>
      <c r="AL242" t="s">
        <v>1041</v>
      </c>
      <c r="AM242">
        <v>31.984000000000002</v>
      </c>
      <c r="AN242">
        <v>2</v>
      </c>
      <c r="AO242">
        <v>0.2</v>
      </c>
      <c r="AP242">
        <v>11.1944</v>
      </c>
      <c r="AQ242">
        <f>YEAR(Table1[[#This Row],[Order Date]])</f>
        <v>2016</v>
      </c>
      <c r="AR242" t="str">
        <f>TEXT(Table1[[#This Row],[Order Date]],"mmmm")</f>
        <v>June</v>
      </c>
      <c r="AS242" t="str">
        <f>"Q"&amp;ROUNDUP(MONTH(Table1[[#This Row],[Order Date]])/3,0)</f>
        <v>Q2</v>
      </c>
      <c r="AT242">
        <f>IF(Table1[[#This Row],[Sales]]=0,0,Table1[[#This Row],[Profit]]/Table1[[#This Row],[Sales]])</f>
        <v>0.35</v>
      </c>
    </row>
    <row r="243" spans="22:46" x14ac:dyDescent="0.3">
      <c r="V243">
        <v>242</v>
      </c>
      <c r="W243" t="s">
        <v>1031</v>
      </c>
      <c r="X243" s="1">
        <v>42525</v>
      </c>
      <c r="Y243" s="1">
        <v>42619</v>
      </c>
      <c r="Z243" t="s">
        <v>22</v>
      </c>
      <c r="AA243" t="s">
        <v>1032</v>
      </c>
      <c r="AB243" t="s">
        <v>1033</v>
      </c>
      <c r="AC243" t="s">
        <v>25</v>
      </c>
      <c r="AD243" t="s">
        <v>26</v>
      </c>
      <c r="AE243" t="s">
        <v>342</v>
      </c>
      <c r="AF243" t="s">
        <v>233</v>
      </c>
      <c r="AG243">
        <v>60610</v>
      </c>
      <c r="AH243" t="s">
        <v>111</v>
      </c>
      <c r="AI243" t="s">
        <v>1042</v>
      </c>
      <c r="AJ243" t="s">
        <v>31</v>
      </c>
      <c r="AK243" t="s">
        <v>57</v>
      </c>
      <c r="AL243" t="s">
        <v>1043</v>
      </c>
      <c r="AM243">
        <v>177.22499999999999</v>
      </c>
      <c r="AN243">
        <v>5</v>
      </c>
      <c r="AO243">
        <v>0.5</v>
      </c>
      <c r="AP243">
        <v>-120.51300000000001</v>
      </c>
      <c r="AQ243">
        <f>YEAR(Table1[[#This Row],[Order Date]])</f>
        <v>2016</v>
      </c>
      <c r="AR243" t="str">
        <f>TEXT(Table1[[#This Row],[Order Date]],"mmmm")</f>
        <v>June</v>
      </c>
      <c r="AS243" t="str">
        <f>"Q"&amp;ROUNDUP(MONTH(Table1[[#This Row],[Order Date]])/3,0)</f>
        <v>Q2</v>
      </c>
      <c r="AT243">
        <f>IF(Table1[[#This Row],[Sales]]=0,0,Table1[[#This Row],[Profit]]/Table1[[#This Row],[Sales]])</f>
        <v>-0.68</v>
      </c>
    </row>
    <row r="244" spans="22:46" x14ac:dyDescent="0.3">
      <c r="V244">
        <v>243</v>
      </c>
      <c r="W244" t="s">
        <v>1031</v>
      </c>
      <c r="X244" s="1">
        <v>42525</v>
      </c>
      <c r="Y244" s="1">
        <v>42619</v>
      </c>
      <c r="Z244" t="s">
        <v>22</v>
      </c>
      <c r="AA244" t="s">
        <v>1032</v>
      </c>
      <c r="AB244" t="s">
        <v>1033</v>
      </c>
      <c r="AC244" t="s">
        <v>25</v>
      </c>
      <c r="AD244" t="s">
        <v>26</v>
      </c>
      <c r="AE244" t="s">
        <v>342</v>
      </c>
      <c r="AF244" t="s">
        <v>233</v>
      </c>
      <c r="AG244">
        <v>60610</v>
      </c>
      <c r="AH244" t="s">
        <v>111</v>
      </c>
      <c r="AI244" t="s">
        <v>1044</v>
      </c>
      <c r="AJ244" t="s">
        <v>31</v>
      </c>
      <c r="AK244" t="s">
        <v>67</v>
      </c>
      <c r="AL244" t="s">
        <v>1045</v>
      </c>
      <c r="AM244">
        <v>4.0439999999999996</v>
      </c>
      <c r="AN244">
        <v>3</v>
      </c>
      <c r="AO244">
        <v>0.6</v>
      </c>
      <c r="AP244">
        <v>-2.8308</v>
      </c>
      <c r="AQ244">
        <f>YEAR(Table1[[#This Row],[Order Date]])</f>
        <v>2016</v>
      </c>
      <c r="AR244" t="str">
        <f>TEXT(Table1[[#This Row],[Order Date]],"mmmm")</f>
        <v>June</v>
      </c>
      <c r="AS244" t="str">
        <f>"Q"&amp;ROUNDUP(MONTH(Table1[[#This Row],[Order Date]])/3,0)</f>
        <v>Q2</v>
      </c>
      <c r="AT244">
        <f>IF(Table1[[#This Row],[Sales]]=0,0,Table1[[#This Row],[Profit]]/Table1[[#This Row],[Sales]])</f>
        <v>-0.70000000000000007</v>
      </c>
    </row>
    <row r="245" spans="22:46" x14ac:dyDescent="0.3">
      <c r="V245">
        <v>244</v>
      </c>
      <c r="W245" t="s">
        <v>1031</v>
      </c>
      <c r="X245" s="1">
        <v>42525</v>
      </c>
      <c r="Y245" s="1">
        <v>42619</v>
      </c>
      <c r="Z245" t="s">
        <v>22</v>
      </c>
      <c r="AA245" t="s">
        <v>1032</v>
      </c>
      <c r="AB245" t="s">
        <v>1033</v>
      </c>
      <c r="AC245" t="s">
        <v>25</v>
      </c>
      <c r="AD245" t="s">
        <v>26</v>
      </c>
      <c r="AE245" t="s">
        <v>342</v>
      </c>
      <c r="AF245" t="s">
        <v>233</v>
      </c>
      <c r="AG245">
        <v>60610</v>
      </c>
      <c r="AH245" t="s">
        <v>111</v>
      </c>
      <c r="AI245" t="s">
        <v>884</v>
      </c>
      <c r="AJ245" t="s">
        <v>46</v>
      </c>
      <c r="AK245" t="s">
        <v>70</v>
      </c>
      <c r="AL245" t="s">
        <v>885</v>
      </c>
      <c r="AM245">
        <v>7.4080000000000004</v>
      </c>
      <c r="AN245">
        <v>2</v>
      </c>
      <c r="AO245">
        <v>0.2</v>
      </c>
      <c r="AP245">
        <v>1.2038</v>
      </c>
      <c r="AQ245">
        <f>YEAR(Table1[[#This Row],[Order Date]])</f>
        <v>2016</v>
      </c>
      <c r="AR245" t="str">
        <f>TEXT(Table1[[#This Row],[Order Date]],"mmmm")</f>
        <v>June</v>
      </c>
      <c r="AS245" t="str">
        <f>"Q"&amp;ROUNDUP(MONTH(Table1[[#This Row],[Order Date]])/3,0)</f>
        <v>Q2</v>
      </c>
      <c r="AT245">
        <f>IF(Table1[[#This Row],[Sales]]=0,0,Table1[[#This Row],[Profit]]/Table1[[#This Row],[Sales]])</f>
        <v>0.16249999999999998</v>
      </c>
    </row>
    <row r="246" spans="22:46" x14ac:dyDescent="0.3">
      <c r="V246">
        <v>245</v>
      </c>
      <c r="W246" t="s">
        <v>1046</v>
      </c>
      <c r="X246" s="1">
        <v>41791</v>
      </c>
      <c r="Y246" s="1">
        <v>41796</v>
      </c>
      <c r="Z246" t="s">
        <v>22</v>
      </c>
      <c r="AA246" t="s">
        <v>1047</v>
      </c>
      <c r="AB246" t="s">
        <v>1048</v>
      </c>
      <c r="AC246" t="s">
        <v>108</v>
      </c>
      <c r="AD246" t="s">
        <v>26</v>
      </c>
      <c r="AE246" t="s">
        <v>1049</v>
      </c>
      <c r="AF246" t="s">
        <v>256</v>
      </c>
      <c r="AG246">
        <v>55044</v>
      </c>
      <c r="AH246" t="s">
        <v>111</v>
      </c>
      <c r="AI246" t="s">
        <v>601</v>
      </c>
      <c r="AJ246" t="s">
        <v>31</v>
      </c>
      <c r="AK246" t="s">
        <v>35</v>
      </c>
      <c r="AL246" t="s">
        <v>602</v>
      </c>
      <c r="AM246">
        <v>2001.86</v>
      </c>
      <c r="AN246">
        <v>7</v>
      </c>
      <c r="AO246">
        <v>0</v>
      </c>
      <c r="AP246">
        <v>580.5394</v>
      </c>
      <c r="AQ246">
        <f>YEAR(Table1[[#This Row],[Order Date]])</f>
        <v>2014</v>
      </c>
      <c r="AR246" t="str">
        <f>TEXT(Table1[[#This Row],[Order Date]],"mmmm")</f>
        <v>June</v>
      </c>
      <c r="AS246" t="str">
        <f>"Q"&amp;ROUNDUP(MONTH(Table1[[#This Row],[Order Date]])/3,0)</f>
        <v>Q2</v>
      </c>
      <c r="AT246">
        <f>IF(Table1[[#This Row],[Sales]]=0,0,Table1[[#This Row],[Profit]]/Table1[[#This Row],[Sales]])</f>
        <v>0.29000000000000004</v>
      </c>
    </row>
    <row r="247" spans="22:46" x14ac:dyDescent="0.3">
      <c r="V247">
        <v>246</v>
      </c>
      <c r="W247" t="s">
        <v>1046</v>
      </c>
      <c r="X247" s="1">
        <v>41791</v>
      </c>
      <c r="Y247" s="1">
        <v>41796</v>
      </c>
      <c r="Z247" t="s">
        <v>22</v>
      </c>
      <c r="AA247" t="s">
        <v>1047</v>
      </c>
      <c r="AB247" t="s">
        <v>1048</v>
      </c>
      <c r="AC247" t="s">
        <v>108</v>
      </c>
      <c r="AD247" t="s">
        <v>26</v>
      </c>
      <c r="AE247" t="s">
        <v>1049</v>
      </c>
      <c r="AF247" t="s">
        <v>256</v>
      </c>
      <c r="AG247">
        <v>55044</v>
      </c>
      <c r="AH247" t="s">
        <v>111</v>
      </c>
      <c r="AI247" t="s">
        <v>1050</v>
      </c>
      <c r="AJ247" t="s">
        <v>46</v>
      </c>
      <c r="AK247" t="s">
        <v>60</v>
      </c>
      <c r="AL247" t="s">
        <v>1051</v>
      </c>
      <c r="AM247">
        <v>166.72</v>
      </c>
      <c r="AN247">
        <v>2</v>
      </c>
      <c r="AO247">
        <v>0</v>
      </c>
      <c r="AP247">
        <v>41.68</v>
      </c>
      <c r="AQ247">
        <f>YEAR(Table1[[#This Row],[Order Date]])</f>
        <v>2014</v>
      </c>
      <c r="AR247" t="str">
        <f>TEXT(Table1[[#This Row],[Order Date]],"mmmm")</f>
        <v>June</v>
      </c>
      <c r="AS247" t="str">
        <f>"Q"&amp;ROUNDUP(MONTH(Table1[[#This Row],[Order Date]])/3,0)</f>
        <v>Q2</v>
      </c>
      <c r="AT247">
        <f>IF(Table1[[#This Row],[Sales]]=0,0,Table1[[#This Row],[Profit]]/Table1[[#This Row],[Sales]])</f>
        <v>0.25</v>
      </c>
    </row>
    <row r="248" spans="22:46" x14ac:dyDescent="0.3">
      <c r="V248">
        <v>247</v>
      </c>
      <c r="W248" t="s">
        <v>1046</v>
      </c>
      <c r="X248" s="1">
        <v>41791</v>
      </c>
      <c r="Y248" s="1">
        <v>41796</v>
      </c>
      <c r="Z248" t="s">
        <v>22</v>
      </c>
      <c r="AA248" t="s">
        <v>1047</v>
      </c>
      <c r="AB248" t="s">
        <v>1048</v>
      </c>
      <c r="AC248" t="s">
        <v>108</v>
      </c>
      <c r="AD248" t="s">
        <v>26</v>
      </c>
      <c r="AE248" t="s">
        <v>1049</v>
      </c>
      <c r="AF248" t="s">
        <v>256</v>
      </c>
      <c r="AG248">
        <v>55044</v>
      </c>
      <c r="AH248" t="s">
        <v>111</v>
      </c>
      <c r="AI248" t="s">
        <v>1052</v>
      </c>
      <c r="AJ248" t="s">
        <v>46</v>
      </c>
      <c r="AK248" t="s">
        <v>94</v>
      </c>
      <c r="AL248" t="s">
        <v>1053</v>
      </c>
      <c r="AM248">
        <v>47.88</v>
      </c>
      <c r="AN248">
        <v>6</v>
      </c>
      <c r="AO248">
        <v>0</v>
      </c>
      <c r="AP248">
        <v>23.94</v>
      </c>
      <c r="AQ248">
        <f>YEAR(Table1[[#This Row],[Order Date]])</f>
        <v>2014</v>
      </c>
      <c r="AR248" t="str">
        <f>TEXT(Table1[[#This Row],[Order Date]],"mmmm")</f>
        <v>June</v>
      </c>
      <c r="AS248" t="str">
        <f>"Q"&amp;ROUNDUP(MONTH(Table1[[#This Row],[Order Date]])/3,0)</f>
        <v>Q2</v>
      </c>
      <c r="AT248">
        <f>IF(Table1[[#This Row],[Sales]]=0,0,Table1[[#This Row],[Profit]]/Table1[[#This Row],[Sales]])</f>
        <v>0.5</v>
      </c>
    </row>
    <row r="249" spans="22:46" x14ac:dyDescent="0.3">
      <c r="V249">
        <v>248</v>
      </c>
      <c r="W249" t="s">
        <v>1046</v>
      </c>
      <c r="X249" s="1">
        <v>41791</v>
      </c>
      <c r="Y249" s="1">
        <v>41796</v>
      </c>
      <c r="Z249" t="s">
        <v>22</v>
      </c>
      <c r="AA249" t="s">
        <v>1047</v>
      </c>
      <c r="AB249" t="s">
        <v>1048</v>
      </c>
      <c r="AC249" t="s">
        <v>108</v>
      </c>
      <c r="AD249" t="s">
        <v>26</v>
      </c>
      <c r="AE249" t="s">
        <v>1049</v>
      </c>
      <c r="AF249" t="s">
        <v>256</v>
      </c>
      <c r="AG249">
        <v>55044</v>
      </c>
      <c r="AH249" t="s">
        <v>111</v>
      </c>
      <c r="AI249" t="s">
        <v>1054</v>
      </c>
      <c r="AJ249" t="s">
        <v>46</v>
      </c>
      <c r="AK249" t="s">
        <v>80</v>
      </c>
      <c r="AL249" t="s">
        <v>1055</v>
      </c>
      <c r="AM249">
        <v>1503.25</v>
      </c>
      <c r="AN249">
        <v>5</v>
      </c>
      <c r="AO249">
        <v>0</v>
      </c>
      <c r="AP249">
        <v>496.07249999999999</v>
      </c>
      <c r="AQ249">
        <f>YEAR(Table1[[#This Row],[Order Date]])</f>
        <v>2014</v>
      </c>
      <c r="AR249" t="str">
        <f>TEXT(Table1[[#This Row],[Order Date]],"mmmm")</f>
        <v>June</v>
      </c>
      <c r="AS249" t="str">
        <f>"Q"&amp;ROUNDUP(MONTH(Table1[[#This Row],[Order Date]])/3,0)</f>
        <v>Q2</v>
      </c>
      <c r="AT249">
        <f>IF(Table1[[#This Row],[Sales]]=0,0,Table1[[#This Row],[Profit]]/Table1[[#This Row],[Sales]])</f>
        <v>0.33</v>
      </c>
    </row>
    <row r="250" spans="22:46" x14ac:dyDescent="0.3">
      <c r="V250">
        <v>249</v>
      </c>
      <c r="W250" t="s">
        <v>1046</v>
      </c>
      <c r="X250" s="1">
        <v>41791</v>
      </c>
      <c r="Y250" s="1">
        <v>41796</v>
      </c>
      <c r="Z250" t="s">
        <v>22</v>
      </c>
      <c r="AA250" t="s">
        <v>1047</v>
      </c>
      <c r="AB250" t="s">
        <v>1048</v>
      </c>
      <c r="AC250" t="s">
        <v>108</v>
      </c>
      <c r="AD250" t="s">
        <v>26</v>
      </c>
      <c r="AE250" t="s">
        <v>1049</v>
      </c>
      <c r="AF250" t="s">
        <v>256</v>
      </c>
      <c r="AG250">
        <v>55044</v>
      </c>
      <c r="AH250" t="s">
        <v>111</v>
      </c>
      <c r="AI250" t="s">
        <v>869</v>
      </c>
      <c r="AJ250" t="s">
        <v>46</v>
      </c>
      <c r="AK250" t="s">
        <v>94</v>
      </c>
      <c r="AL250" t="s">
        <v>870</v>
      </c>
      <c r="AM250">
        <v>25.92</v>
      </c>
      <c r="AN250">
        <v>4</v>
      </c>
      <c r="AO250">
        <v>0</v>
      </c>
      <c r="AP250">
        <v>12.441599999999999</v>
      </c>
      <c r="AQ250">
        <f>YEAR(Table1[[#This Row],[Order Date]])</f>
        <v>2014</v>
      </c>
      <c r="AR250" t="str">
        <f>TEXT(Table1[[#This Row],[Order Date]],"mmmm")</f>
        <v>June</v>
      </c>
      <c r="AS250" t="str">
        <f>"Q"&amp;ROUNDUP(MONTH(Table1[[#This Row],[Order Date]])/3,0)</f>
        <v>Q2</v>
      </c>
      <c r="AT250">
        <f>IF(Table1[[#This Row],[Sales]]=0,0,Table1[[#This Row],[Profit]]/Table1[[#This Row],[Sales]])</f>
        <v>0.47999999999999993</v>
      </c>
    </row>
    <row r="251" spans="22:46" x14ac:dyDescent="0.3">
      <c r="V251">
        <v>250</v>
      </c>
      <c r="W251" t="s">
        <v>1056</v>
      </c>
      <c r="X251" s="1">
        <v>42714</v>
      </c>
      <c r="Y251" t="s">
        <v>1057</v>
      </c>
      <c r="Z251" t="s">
        <v>22</v>
      </c>
      <c r="AA251" t="s">
        <v>1058</v>
      </c>
      <c r="AB251" t="s">
        <v>1059</v>
      </c>
      <c r="AC251" t="s">
        <v>25</v>
      </c>
      <c r="AD251" t="s">
        <v>26</v>
      </c>
      <c r="AE251" t="s">
        <v>136</v>
      </c>
      <c r="AF251" t="s">
        <v>43</v>
      </c>
      <c r="AG251">
        <v>94109</v>
      </c>
      <c r="AH251" t="s">
        <v>44</v>
      </c>
      <c r="AI251" t="s">
        <v>1060</v>
      </c>
      <c r="AJ251" t="s">
        <v>31</v>
      </c>
      <c r="AK251" t="s">
        <v>35</v>
      </c>
      <c r="AL251" t="s">
        <v>1061</v>
      </c>
      <c r="AM251">
        <v>321.56799999999998</v>
      </c>
      <c r="AN251">
        <v>2</v>
      </c>
      <c r="AO251">
        <v>0.2</v>
      </c>
      <c r="AP251">
        <v>28.1372</v>
      </c>
      <c r="AQ251">
        <f>YEAR(Table1[[#This Row],[Order Date]])</f>
        <v>2016</v>
      </c>
      <c r="AR251" t="str">
        <f>TEXT(Table1[[#This Row],[Order Date]],"mmmm")</f>
        <v>December</v>
      </c>
      <c r="AS251" t="str">
        <f>"Q"&amp;ROUNDUP(MONTH(Table1[[#This Row],[Order Date]])/3,0)</f>
        <v>Q4</v>
      </c>
      <c r="AT251">
        <f>IF(Table1[[#This Row],[Sales]]=0,0,Table1[[#This Row],[Profit]]/Table1[[#This Row],[Sales]])</f>
        <v>8.7500000000000008E-2</v>
      </c>
    </row>
    <row r="252" spans="22:46" x14ac:dyDescent="0.3">
      <c r="V252">
        <v>251</v>
      </c>
      <c r="W252" t="s">
        <v>1062</v>
      </c>
      <c r="X252" s="1">
        <v>42624</v>
      </c>
      <c r="Y252" t="s">
        <v>451</v>
      </c>
      <c r="Z252" t="s">
        <v>51</v>
      </c>
      <c r="AA252" t="s">
        <v>1063</v>
      </c>
      <c r="AB252" t="s">
        <v>1064</v>
      </c>
      <c r="AC252" t="s">
        <v>25</v>
      </c>
      <c r="AD252" t="s">
        <v>26</v>
      </c>
      <c r="AE252" t="s">
        <v>1065</v>
      </c>
      <c r="AF252" t="s">
        <v>43</v>
      </c>
      <c r="AG252">
        <v>92037</v>
      </c>
      <c r="AH252" t="s">
        <v>44</v>
      </c>
      <c r="AI252" t="s">
        <v>1066</v>
      </c>
      <c r="AJ252" t="s">
        <v>46</v>
      </c>
      <c r="AK252" t="s">
        <v>94</v>
      </c>
      <c r="AL252" t="s">
        <v>1067</v>
      </c>
      <c r="AM252">
        <v>7.61</v>
      </c>
      <c r="AN252">
        <v>1</v>
      </c>
      <c r="AO252">
        <v>0</v>
      </c>
      <c r="AP252">
        <v>3.5767000000000002</v>
      </c>
      <c r="AQ252">
        <f>YEAR(Table1[[#This Row],[Order Date]])</f>
        <v>2016</v>
      </c>
      <c r="AR252" t="str">
        <f>TEXT(Table1[[#This Row],[Order Date]],"mmmm")</f>
        <v>September</v>
      </c>
      <c r="AS252" t="str">
        <f>"Q"&amp;ROUNDUP(MONTH(Table1[[#This Row],[Order Date]])/3,0)</f>
        <v>Q3</v>
      </c>
      <c r="AT252">
        <f>IF(Table1[[#This Row],[Sales]]=0,0,Table1[[#This Row],[Profit]]/Table1[[#This Row],[Sales]])</f>
        <v>0.47000000000000003</v>
      </c>
    </row>
    <row r="253" spans="22:46" x14ac:dyDescent="0.3">
      <c r="V253">
        <v>252</v>
      </c>
      <c r="W253" t="s">
        <v>1062</v>
      </c>
      <c r="X253" s="1">
        <v>42624</v>
      </c>
      <c r="Y253" t="s">
        <v>451</v>
      </c>
      <c r="Z253" t="s">
        <v>51</v>
      </c>
      <c r="AA253" t="s">
        <v>1063</v>
      </c>
      <c r="AB253" t="s">
        <v>1064</v>
      </c>
      <c r="AC253" t="s">
        <v>25</v>
      </c>
      <c r="AD253" t="s">
        <v>26</v>
      </c>
      <c r="AE253" t="s">
        <v>1065</v>
      </c>
      <c r="AF253" t="s">
        <v>43</v>
      </c>
      <c r="AG253">
        <v>92037</v>
      </c>
      <c r="AH253" t="s">
        <v>44</v>
      </c>
      <c r="AI253" t="s">
        <v>1023</v>
      </c>
      <c r="AJ253" t="s">
        <v>73</v>
      </c>
      <c r="AK253" t="s">
        <v>176</v>
      </c>
      <c r="AL253" t="s">
        <v>1024</v>
      </c>
      <c r="AM253">
        <v>3347.37</v>
      </c>
      <c r="AN253">
        <v>13</v>
      </c>
      <c r="AO253">
        <v>0</v>
      </c>
      <c r="AP253">
        <v>636.00030000000004</v>
      </c>
      <c r="AQ253">
        <f>YEAR(Table1[[#This Row],[Order Date]])</f>
        <v>2016</v>
      </c>
      <c r="AR253" t="str">
        <f>TEXT(Table1[[#This Row],[Order Date]],"mmmm")</f>
        <v>September</v>
      </c>
      <c r="AS253" t="str">
        <f>"Q"&amp;ROUNDUP(MONTH(Table1[[#This Row],[Order Date]])/3,0)</f>
        <v>Q3</v>
      </c>
      <c r="AT253">
        <f>IF(Table1[[#This Row],[Sales]]=0,0,Table1[[#This Row],[Profit]]/Table1[[#This Row],[Sales]])</f>
        <v>0.19000000000000003</v>
      </c>
    </row>
    <row r="254" spans="22:46" x14ac:dyDescent="0.3">
      <c r="V254">
        <v>253</v>
      </c>
      <c r="W254" t="s">
        <v>1068</v>
      </c>
      <c r="X254" s="1">
        <v>42714</v>
      </c>
      <c r="Y254" t="s">
        <v>144</v>
      </c>
      <c r="Z254" t="s">
        <v>207</v>
      </c>
      <c r="AA254" t="s">
        <v>1069</v>
      </c>
      <c r="AB254" t="s">
        <v>1070</v>
      </c>
      <c r="AC254" t="s">
        <v>25</v>
      </c>
      <c r="AD254" t="s">
        <v>26</v>
      </c>
      <c r="AE254" t="s">
        <v>300</v>
      </c>
      <c r="AF254" t="s">
        <v>301</v>
      </c>
      <c r="AG254">
        <v>10024</v>
      </c>
      <c r="AH254" t="s">
        <v>160</v>
      </c>
      <c r="AI254" t="s">
        <v>1071</v>
      </c>
      <c r="AJ254" t="s">
        <v>46</v>
      </c>
      <c r="AK254" t="s">
        <v>60</v>
      </c>
      <c r="AL254" t="s">
        <v>1072</v>
      </c>
      <c r="AM254">
        <v>80.58</v>
      </c>
      <c r="AN254">
        <v>6</v>
      </c>
      <c r="AO254">
        <v>0</v>
      </c>
      <c r="AP254">
        <v>22.5624</v>
      </c>
      <c r="AQ254">
        <f>YEAR(Table1[[#This Row],[Order Date]])</f>
        <v>2016</v>
      </c>
      <c r="AR254" t="str">
        <f>TEXT(Table1[[#This Row],[Order Date]],"mmmm")</f>
        <v>December</v>
      </c>
      <c r="AS254" t="str">
        <f>"Q"&amp;ROUNDUP(MONTH(Table1[[#This Row],[Order Date]])/3,0)</f>
        <v>Q4</v>
      </c>
      <c r="AT254">
        <f>IF(Table1[[#This Row],[Sales]]=0,0,Table1[[#This Row],[Profit]]/Table1[[#This Row],[Sales]])</f>
        <v>0.28000000000000003</v>
      </c>
    </row>
    <row r="255" spans="22:46" x14ac:dyDescent="0.3">
      <c r="V255">
        <v>254</v>
      </c>
      <c r="W255" t="s">
        <v>1068</v>
      </c>
      <c r="X255" s="1">
        <v>42714</v>
      </c>
      <c r="Y255" t="s">
        <v>144</v>
      </c>
      <c r="Z255" t="s">
        <v>207</v>
      </c>
      <c r="AA255" t="s">
        <v>1069</v>
      </c>
      <c r="AB255" t="s">
        <v>1070</v>
      </c>
      <c r="AC255" t="s">
        <v>25</v>
      </c>
      <c r="AD255" t="s">
        <v>26</v>
      </c>
      <c r="AE255" t="s">
        <v>300</v>
      </c>
      <c r="AF255" t="s">
        <v>301</v>
      </c>
      <c r="AG255">
        <v>10024</v>
      </c>
      <c r="AH255" t="s">
        <v>160</v>
      </c>
      <c r="AI255" t="s">
        <v>1073</v>
      </c>
      <c r="AJ255" t="s">
        <v>46</v>
      </c>
      <c r="AK255" t="s">
        <v>190</v>
      </c>
      <c r="AL255" t="s">
        <v>1074</v>
      </c>
      <c r="AM255">
        <v>361.92</v>
      </c>
      <c r="AN255">
        <v>4</v>
      </c>
      <c r="AO255">
        <v>0</v>
      </c>
      <c r="AP255">
        <v>162.864</v>
      </c>
      <c r="AQ255">
        <f>YEAR(Table1[[#This Row],[Order Date]])</f>
        <v>2016</v>
      </c>
      <c r="AR255" t="str">
        <f>TEXT(Table1[[#This Row],[Order Date]],"mmmm")</f>
        <v>December</v>
      </c>
      <c r="AS255" t="str">
        <f>"Q"&amp;ROUNDUP(MONTH(Table1[[#This Row],[Order Date]])/3,0)</f>
        <v>Q4</v>
      </c>
      <c r="AT255">
        <f>IF(Table1[[#This Row],[Sales]]=0,0,Table1[[#This Row],[Profit]]/Table1[[#This Row],[Sales]])</f>
        <v>0.45</v>
      </c>
    </row>
    <row r="256" spans="22:46" x14ac:dyDescent="0.3">
      <c r="V256">
        <v>255</v>
      </c>
      <c r="W256" t="s">
        <v>1075</v>
      </c>
      <c r="X256" s="1">
        <v>42336</v>
      </c>
      <c r="Y256" s="1">
        <v>42106</v>
      </c>
      <c r="Z256" t="s">
        <v>51</v>
      </c>
      <c r="AA256" t="s">
        <v>1077</v>
      </c>
      <c r="AB256" t="s">
        <v>1078</v>
      </c>
      <c r="AC256" t="s">
        <v>41</v>
      </c>
      <c r="AD256" t="s">
        <v>26</v>
      </c>
      <c r="AE256" t="s">
        <v>342</v>
      </c>
      <c r="AF256" t="s">
        <v>233</v>
      </c>
      <c r="AG256">
        <v>60623</v>
      </c>
      <c r="AH256" t="s">
        <v>111</v>
      </c>
      <c r="AI256" t="s">
        <v>1044</v>
      </c>
      <c r="AJ256" t="s">
        <v>31</v>
      </c>
      <c r="AK256" t="s">
        <v>67</v>
      </c>
      <c r="AL256" t="s">
        <v>1045</v>
      </c>
      <c r="AM256">
        <v>12.132</v>
      </c>
      <c r="AN256">
        <v>9</v>
      </c>
      <c r="AO256">
        <v>0.6</v>
      </c>
      <c r="AP256">
        <v>-8.4923999999999999</v>
      </c>
      <c r="AQ256">
        <f>YEAR(Table1[[#This Row],[Order Date]])</f>
        <v>2015</v>
      </c>
      <c r="AR256" t="str">
        <f>TEXT(Table1[[#This Row],[Order Date]],"mmmm")</f>
        <v>November</v>
      </c>
      <c r="AS256" t="str">
        <f>"Q"&amp;ROUNDUP(MONTH(Table1[[#This Row],[Order Date]])/3,0)</f>
        <v>Q4</v>
      </c>
      <c r="AT256">
        <f>IF(Table1[[#This Row],[Sales]]=0,0,Table1[[#This Row],[Profit]]/Table1[[#This Row],[Sales]])</f>
        <v>-0.70000000000000007</v>
      </c>
    </row>
    <row r="257" spans="22:46" x14ac:dyDescent="0.3">
      <c r="V257">
        <v>256</v>
      </c>
      <c r="W257" t="s">
        <v>1075</v>
      </c>
      <c r="X257" s="1">
        <v>42336</v>
      </c>
      <c r="Y257" s="1">
        <v>42106</v>
      </c>
      <c r="Z257" t="s">
        <v>51</v>
      </c>
      <c r="AA257" t="s">
        <v>1077</v>
      </c>
      <c r="AB257" t="s">
        <v>1078</v>
      </c>
      <c r="AC257" t="s">
        <v>41</v>
      </c>
      <c r="AD257" t="s">
        <v>26</v>
      </c>
      <c r="AE257" t="s">
        <v>342</v>
      </c>
      <c r="AF257" t="s">
        <v>233</v>
      </c>
      <c r="AG257">
        <v>60623</v>
      </c>
      <c r="AH257" t="s">
        <v>111</v>
      </c>
      <c r="AI257" t="s">
        <v>1079</v>
      </c>
      <c r="AJ257" t="s">
        <v>46</v>
      </c>
      <c r="AK257" t="s">
        <v>60</v>
      </c>
      <c r="AL257" t="s">
        <v>1080</v>
      </c>
      <c r="AM257">
        <v>82.367999999999995</v>
      </c>
      <c r="AN257">
        <v>2</v>
      </c>
      <c r="AO257">
        <v>0.2</v>
      </c>
      <c r="AP257">
        <v>-19.5624</v>
      </c>
      <c r="AQ257">
        <f>YEAR(Table1[[#This Row],[Order Date]])</f>
        <v>2015</v>
      </c>
      <c r="AR257" t="str">
        <f>TEXT(Table1[[#This Row],[Order Date]],"mmmm")</f>
        <v>November</v>
      </c>
      <c r="AS257" t="str">
        <f>"Q"&amp;ROUNDUP(MONTH(Table1[[#This Row],[Order Date]])/3,0)</f>
        <v>Q4</v>
      </c>
      <c r="AT257">
        <f>IF(Table1[[#This Row],[Sales]]=0,0,Table1[[#This Row],[Profit]]/Table1[[#This Row],[Sales]])</f>
        <v>-0.23750000000000002</v>
      </c>
    </row>
    <row r="258" spans="22:46" x14ac:dyDescent="0.3">
      <c r="V258">
        <v>257</v>
      </c>
      <c r="W258" t="s">
        <v>1075</v>
      </c>
      <c r="X258" s="1">
        <v>42336</v>
      </c>
      <c r="Y258" s="1">
        <v>42106</v>
      </c>
      <c r="Z258" t="s">
        <v>51</v>
      </c>
      <c r="AA258" t="s">
        <v>1077</v>
      </c>
      <c r="AB258" t="s">
        <v>1078</v>
      </c>
      <c r="AC258" t="s">
        <v>41</v>
      </c>
      <c r="AD258" t="s">
        <v>26</v>
      </c>
      <c r="AE258" t="s">
        <v>342</v>
      </c>
      <c r="AF258" t="s">
        <v>233</v>
      </c>
      <c r="AG258">
        <v>60623</v>
      </c>
      <c r="AH258" t="s">
        <v>111</v>
      </c>
      <c r="AI258" t="s">
        <v>715</v>
      </c>
      <c r="AJ258" t="s">
        <v>46</v>
      </c>
      <c r="AK258" t="s">
        <v>60</v>
      </c>
      <c r="AL258" t="s">
        <v>716</v>
      </c>
      <c r="AM258">
        <v>53.92</v>
      </c>
      <c r="AN258">
        <v>5</v>
      </c>
      <c r="AO258">
        <v>0.2</v>
      </c>
      <c r="AP258">
        <v>4.0439999999999996</v>
      </c>
      <c r="AQ258">
        <f>YEAR(Table1[[#This Row],[Order Date]])</f>
        <v>2015</v>
      </c>
      <c r="AR258" t="str">
        <f>TEXT(Table1[[#This Row],[Order Date]],"mmmm")</f>
        <v>November</v>
      </c>
      <c r="AS258" t="str">
        <f>"Q"&amp;ROUNDUP(MONTH(Table1[[#This Row],[Order Date]])/3,0)</f>
        <v>Q4</v>
      </c>
      <c r="AT258">
        <f>IF(Table1[[#This Row],[Sales]]=0,0,Table1[[#This Row],[Profit]]/Table1[[#This Row],[Sales]])</f>
        <v>7.4999999999999983E-2</v>
      </c>
    </row>
    <row r="259" spans="22:46" x14ac:dyDescent="0.3">
      <c r="V259">
        <v>258</v>
      </c>
      <c r="W259" t="s">
        <v>1075</v>
      </c>
      <c r="X259" s="1">
        <v>42336</v>
      </c>
      <c r="Y259" s="1">
        <v>42106</v>
      </c>
      <c r="Z259" t="s">
        <v>51</v>
      </c>
      <c r="AA259" t="s">
        <v>1077</v>
      </c>
      <c r="AB259" t="s">
        <v>1078</v>
      </c>
      <c r="AC259" t="s">
        <v>41</v>
      </c>
      <c r="AD259" t="s">
        <v>26</v>
      </c>
      <c r="AE259" t="s">
        <v>342</v>
      </c>
      <c r="AF259" t="s">
        <v>233</v>
      </c>
      <c r="AG259">
        <v>60623</v>
      </c>
      <c r="AH259" t="s">
        <v>111</v>
      </c>
      <c r="AI259" t="s">
        <v>1081</v>
      </c>
      <c r="AJ259" t="s">
        <v>73</v>
      </c>
      <c r="AK259" t="s">
        <v>74</v>
      </c>
      <c r="AL259" t="s">
        <v>1082</v>
      </c>
      <c r="AM259">
        <v>647.904</v>
      </c>
      <c r="AN259">
        <v>6</v>
      </c>
      <c r="AO259">
        <v>0.2</v>
      </c>
      <c r="AP259">
        <v>56.691600000000001</v>
      </c>
      <c r="AQ259">
        <f>YEAR(Table1[[#This Row],[Order Date]])</f>
        <v>2015</v>
      </c>
      <c r="AR259" t="str">
        <f>TEXT(Table1[[#This Row],[Order Date]],"mmmm")</f>
        <v>November</v>
      </c>
      <c r="AS259" t="str">
        <f>"Q"&amp;ROUNDUP(MONTH(Table1[[#This Row],[Order Date]])/3,0)</f>
        <v>Q4</v>
      </c>
      <c r="AT259">
        <f>IF(Table1[[#This Row],[Sales]]=0,0,Table1[[#This Row],[Profit]]/Table1[[#This Row],[Sales]])</f>
        <v>8.7500000000000008E-2</v>
      </c>
    </row>
    <row r="260" spans="22:46" x14ac:dyDescent="0.3">
      <c r="V260">
        <v>259</v>
      </c>
      <c r="W260" t="s">
        <v>1083</v>
      </c>
      <c r="X260" s="1">
        <v>43070</v>
      </c>
      <c r="Y260" s="1">
        <v>42806</v>
      </c>
      <c r="Z260" t="s">
        <v>22</v>
      </c>
      <c r="AA260" t="s">
        <v>1084</v>
      </c>
      <c r="AB260" t="s">
        <v>1085</v>
      </c>
      <c r="AC260" t="s">
        <v>25</v>
      </c>
      <c r="AD260" t="s">
        <v>26</v>
      </c>
      <c r="AE260" t="s">
        <v>300</v>
      </c>
      <c r="AF260" t="s">
        <v>301</v>
      </c>
      <c r="AG260">
        <v>10009</v>
      </c>
      <c r="AH260" t="s">
        <v>160</v>
      </c>
      <c r="AI260" t="s">
        <v>1086</v>
      </c>
      <c r="AJ260" t="s">
        <v>73</v>
      </c>
      <c r="AK260" t="s">
        <v>176</v>
      </c>
      <c r="AL260" t="s">
        <v>1087</v>
      </c>
      <c r="AM260">
        <v>20.37</v>
      </c>
      <c r="AN260">
        <v>3</v>
      </c>
      <c r="AO260">
        <v>0</v>
      </c>
      <c r="AP260">
        <v>6.9257999999999997</v>
      </c>
      <c r="AQ260">
        <f>YEAR(Table1[[#This Row],[Order Date]])</f>
        <v>2017</v>
      </c>
      <c r="AR260" t="str">
        <f>TEXT(Table1[[#This Row],[Order Date]],"mmmm")</f>
        <v>December</v>
      </c>
      <c r="AS260" t="str">
        <f>"Q"&amp;ROUNDUP(MONTH(Table1[[#This Row],[Order Date]])/3,0)</f>
        <v>Q4</v>
      </c>
      <c r="AT260">
        <f>IF(Table1[[#This Row],[Sales]]=0,0,Table1[[#This Row],[Profit]]/Table1[[#This Row],[Sales]])</f>
        <v>0.33999999999999997</v>
      </c>
    </row>
    <row r="261" spans="22:46" x14ac:dyDescent="0.3">
      <c r="V261">
        <v>260</v>
      </c>
      <c r="W261" t="s">
        <v>1083</v>
      </c>
      <c r="X261" s="1">
        <v>43070</v>
      </c>
      <c r="Y261" s="1">
        <v>42806</v>
      </c>
      <c r="Z261" t="s">
        <v>22</v>
      </c>
      <c r="AA261" t="s">
        <v>1084</v>
      </c>
      <c r="AB261" t="s">
        <v>1085</v>
      </c>
      <c r="AC261" t="s">
        <v>25</v>
      </c>
      <c r="AD261" t="s">
        <v>26</v>
      </c>
      <c r="AE261" t="s">
        <v>300</v>
      </c>
      <c r="AF261" t="s">
        <v>301</v>
      </c>
      <c r="AG261">
        <v>10009</v>
      </c>
      <c r="AH261" t="s">
        <v>160</v>
      </c>
      <c r="AI261" t="s">
        <v>1088</v>
      </c>
      <c r="AJ261" t="s">
        <v>46</v>
      </c>
      <c r="AK261" t="s">
        <v>60</v>
      </c>
      <c r="AL261" t="s">
        <v>1089</v>
      </c>
      <c r="AM261">
        <v>221.55</v>
      </c>
      <c r="AN261">
        <v>3</v>
      </c>
      <c r="AO261">
        <v>0</v>
      </c>
      <c r="AP261">
        <v>6.6464999999999996</v>
      </c>
      <c r="AQ261">
        <f>YEAR(Table1[[#This Row],[Order Date]])</f>
        <v>2017</v>
      </c>
      <c r="AR261" t="str">
        <f>TEXT(Table1[[#This Row],[Order Date]],"mmmm")</f>
        <v>December</v>
      </c>
      <c r="AS261" t="str">
        <f>"Q"&amp;ROUNDUP(MONTH(Table1[[#This Row],[Order Date]])/3,0)</f>
        <v>Q4</v>
      </c>
      <c r="AT261">
        <f>IF(Table1[[#This Row],[Sales]]=0,0,Table1[[#This Row],[Profit]]/Table1[[#This Row],[Sales]])</f>
        <v>2.9999999999999995E-2</v>
      </c>
    </row>
    <row r="262" spans="22:46" x14ac:dyDescent="0.3">
      <c r="V262">
        <v>261</v>
      </c>
      <c r="W262" t="s">
        <v>1083</v>
      </c>
      <c r="X262" s="1">
        <v>43070</v>
      </c>
      <c r="Y262" s="1">
        <v>42806</v>
      </c>
      <c r="Z262" t="s">
        <v>22</v>
      </c>
      <c r="AA262" t="s">
        <v>1084</v>
      </c>
      <c r="AB262" t="s">
        <v>1085</v>
      </c>
      <c r="AC262" t="s">
        <v>25</v>
      </c>
      <c r="AD262" t="s">
        <v>26</v>
      </c>
      <c r="AE262" t="s">
        <v>300</v>
      </c>
      <c r="AF262" t="s">
        <v>301</v>
      </c>
      <c r="AG262">
        <v>10009</v>
      </c>
      <c r="AH262" t="s">
        <v>160</v>
      </c>
      <c r="AI262" t="s">
        <v>1090</v>
      </c>
      <c r="AJ262" t="s">
        <v>46</v>
      </c>
      <c r="AK262" t="s">
        <v>77</v>
      </c>
      <c r="AL262" t="s">
        <v>1091</v>
      </c>
      <c r="AM262">
        <v>17.52</v>
      </c>
      <c r="AN262">
        <v>5</v>
      </c>
      <c r="AO262">
        <v>0.2</v>
      </c>
      <c r="AP262">
        <v>6.1319999999999997</v>
      </c>
      <c r="AQ262">
        <f>YEAR(Table1[[#This Row],[Order Date]])</f>
        <v>2017</v>
      </c>
      <c r="AR262" t="str">
        <f>TEXT(Table1[[#This Row],[Order Date]],"mmmm")</f>
        <v>December</v>
      </c>
      <c r="AS262" t="str">
        <f>"Q"&amp;ROUNDUP(MONTH(Table1[[#This Row],[Order Date]])/3,0)</f>
        <v>Q4</v>
      </c>
      <c r="AT262">
        <f>IF(Table1[[#This Row],[Sales]]=0,0,Table1[[#This Row],[Profit]]/Table1[[#This Row],[Sales]])</f>
        <v>0.35</v>
      </c>
    </row>
    <row r="263" spans="22:46" x14ac:dyDescent="0.3">
      <c r="V263">
        <v>262</v>
      </c>
      <c r="W263" t="s">
        <v>1092</v>
      </c>
      <c r="X263" s="1">
        <v>42894</v>
      </c>
      <c r="Y263" s="1">
        <v>43075</v>
      </c>
      <c r="Z263" t="s">
        <v>51</v>
      </c>
      <c r="AA263" t="s">
        <v>1093</v>
      </c>
      <c r="AB263" t="s">
        <v>1094</v>
      </c>
      <c r="AC263" t="s">
        <v>41</v>
      </c>
      <c r="AD263" t="s">
        <v>26</v>
      </c>
      <c r="AE263" t="s">
        <v>678</v>
      </c>
      <c r="AF263" t="s">
        <v>110</v>
      </c>
      <c r="AG263">
        <v>77506</v>
      </c>
      <c r="AH263" t="s">
        <v>111</v>
      </c>
      <c r="AI263" t="s">
        <v>1095</v>
      </c>
      <c r="AJ263" t="s">
        <v>46</v>
      </c>
      <c r="AK263" t="s">
        <v>80</v>
      </c>
      <c r="AL263" t="s">
        <v>1096</v>
      </c>
      <c r="AM263">
        <v>1.6240000000000001</v>
      </c>
      <c r="AN263">
        <v>2</v>
      </c>
      <c r="AO263">
        <v>0.8</v>
      </c>
      <c r="AP263">
        <v>-4.4660000000000002</v>
      </c>
      <c r="AQ263">
        <f>YEAR(Table1[[#This Row],[Order Date]])</f>
        <v>2017</v>
      </c>
      <c r="AR263" t="str">
        <f>TEXT(Table1[[#This Row],[Order Date]],"mmmm")</f>
        <v>June</v>
      </c>
      <c r="AS263" t="str">
        <f>"Q"&amp;ROUNDUP(MONTH(Table1[[#This Row],[Order Date]])/3,0)</f>
        <v>Q2</v>
      </c>
      <c r="AT263">
        <f>IF(Table1[[#This Row],[Sales]]=0,0,Table1[[#This Row],[Profit]]/Table1[[#This Row],[Sales]])</f>
        <v>-2.75</v>
      </c>
    </row>
    <row r="264" spans="22:46" x14ac:dyDescent="0.3">
      <c r="V264">
        <v>263</v>
      </c>
      <c r="W264" t="s">
        <v>1097</v>
      </c>
      <c r="X264" s="1">
        <v>41901</v>
      </c>
      <c r="Y264" t="s">
        <v>1098</v>
      </c>
      <c r="Z264" t="s">
        <v>22</v>
      </c>
      <c r="AA264" t="s">
        <v>1099</v>
      </c>
      <c r="AB264" t="s">
        <v>1100</v>
      </c>
      <c r="AC264" t="s">
        <v>41</v>
      </c>
      <c r="AD264" t="s">
        <v>26</v>
      </c>
      <c r="AE264" t="s">
        <v>203</v>
      </c>
      <c r="AF264" t="s">
        <v>110</v>
      </c>
      <c r="AG264">
        <v>77036</v>
      </c>
      <c r="AH264" t="s">
        <v>111</v>
      </c>
      <c r="AI264" t="s">
        <v>767</v>
      </c>
      <c r="AJ264" t="s">
        <v>73</v>
      </c>
      <c r="AK264" t="s">
        <v>768</v>
      </c>
      <c r="AL264" t="s">
        <v>769</v>
      </c>
      <c r="AM264">
        <v>3059.982</v>
      </c>
      <c r="AN264">
        <v>3</v>
      </c>
      <c r="AO264">
        <v>0.4</v>
      </c>
      <c r="AP264">
        <v>-509.99700000000001</v>
      </c>
      <c r="AQ264">
        <f>YEAR(Table1[[#This Row],[Order Date]])</f>
        <v>2014</v>
      </c>
      <c r="AR264" t="str">
        <f>TEXT(Table1[[#This Row],[Order Date]],"mmmm")</f>
        <v>September</v>
      </c>
      <c r="AS264" t="str">
        <f>"Q"&amp;ROUNDUP(MONTH(Table1[[#This Row],[Order Date]])/3,0)</f>
        <v>Q3</v>
      </c>
      <c r="AT264">
        <f>IF(Table1[[#This Row],[Sales]]=0,0,Table1[[#This Row],[Profit]]/Table1[[#This Row],[Sales]])</f>
        <v>-0.16666666666666669</v>
      </c>
    </row>
    <row r="265" spans="22:46" x14ac:dyDescent="0.3">
      <c r="V265">
        <v>264</v>
      </c>
      <c r="W265" t="s">
        <v>1097</v>
      </c>
      <c r="X265" s="1">
        <v>41901</v>
      </c>
      <c r="Y265" t="s">
        <v>1098</v>
      </c>
      <c r="Z265" t="s">
        <v>22</v>
      </c>
      <c r="AA265" t="s">
        <v>1099</v>
      </c>
      <c r="AB265" t="s">
        <v>1100</v>
      </c>
      <c r="AC265" t="s">
        <v>41</v>
      </c>
      <c r="AD265" t="s">
        <v>26</v>
      </c>
      <c r="AE265" t="s">
        <v>203</v>
      </c>
      <c r="AF265" t="s">
        <v>110</v>
      </c>
      <c r="AG265">
        <v>77036</v>
      </c>
      <c r="AH265" t="s">
        <v>111</v>
      </c>
      <c r="AI265" t="s">
        <v>1101</v>
      </c>
      <c r="AJ265" t="s">
        <v>73</v>
      </c>
      <c r="AK265" t="s">
        <v>768</v>
      </c>
      <c r="AL265" t="s">
        <v>1102</v>
      </c>
      <c r="AM265">
        <v>2519.9580000000001</v>
      </c>
      <c r="AN265">
        <v>7</v>
      </c>
      <c r="AO265">
        <v>0.4</v>
      </c>
      <c r="AP265">
        <v>-251.9958</v>
      </c>
      <c r="AQ265">
        <f>YEAR(Table1[[#This Row],[Order Date]])</f>
        <v>2014</v>
      </c>
      <c r="AR265" t="str">
        <f>TEXT(Table1[[#This Row],[Order Date]],"mmmm")</f>
        <v>September</v>
      </c>
      <c r="AS265" t="str">
        <f>"Q"&amp;ROUNDUP(MONTH(Table1[[#This Row],[Order Date]])/3,0)</f>
        <v>Q3</v>
      </c>
      <c r="AT265">
        <f>IF(Table1[[#This Row],[Sales]]=0,0,Table1[[#This Row],[Profit]]/Table1[[#This Row],[Sales]])</f>
        <v>-9.9999999999999992E-2</v>
      </c>
    </row>
    <row r="266" spans="22:46" x14ac:dyDescent="0.3">
      <c r="V266">
        <v>265</v>
      </c>
      <c r="W266" t="s">
        <v>1103</v>
      </c>
      <c r="X266" s="1">
        <v>42527</v>
      </c>
      <c r="Y266" t="s">
        <v>1104</v>
      </c>
      <c r="Z266" t="s">
        <v>51</v>
      </c>
      <c r="AA266" t="s">
        <v>1105</v>
      </c>
      <c r="AB266" t="s">
        <v>1106</v>
      </c>
      <c r="AC266" t="s">
        <v>25</v>
      </c>
      <c r="AD266" t="s">
        <v>26</v>
      </c>
      <c r="AE266" t="s">
        <v>342</v>
      </c>
      <c r="AF266" t="s">
        <v>233</v>
      </c>
      <c r="AG266">
        <v>60610</v>
      </c>
      <c r="AH266" t="s">
        <v>111</v>
      </c>
      <c r="AI266" t="s">
        <v>1107</v>
      </c>
      <c r="AJ266" t="s">
        <v>73</v>
      </c>
      <c r="AK266" t="s">
        <v>74</v>
      </c>
      <c r="AL266" t="s">
        <v>1108</v>
      </c>
      <c r="AM266">
        <v>328.22399999999999</v>
      </c>
      <c r="AN266">
        <v>4</v>
      </c>
      <c r="AO266">
        <v>0.2</v>
      </c>
      <c r="AP266">
        <v>28.7196</v>
      </c>
      <c r="AQ266">
        <f>YEAR(Table1[[#This Row],[Order Date]])</f>
        <v>2016</v>
      </c>
      <c r="AR266" t="str">
        <f>TEXT(Table1[[#This Row],[Order Date]],"mmmm")</f>
        <v>June</v>
      </c>
      <c r="AS266" t="str">
        <f>"Q"&amp;ROUNDUP(MONTH(Table1[[#This Row],[Order Date]])/3,0)</f>
        <v>Q2</v>
      </c>
      <c r="AT266">
        <f>IF(Table1[[#This Row],[Sales]]=0,0,Table1[[#This Row],[Profit]]/Table1[[#This Row],[Sales]])</f>
        <v>8.7500000000000008E-2</v>
      </c>
    </row>
    <row r="267" spans="22:46" x14ac:dyDescent="0.3">
      <c r="V267">
        <v>266</v>
      </c>
      <c r="W267" t="s">
        <v>1109</v>
      </c>
      <c r="X267" s="1">
        <v>42318</v>
      </c>
      <c r="Y267" t="s">
        <v>1110</v>
      </c>
      <c r="Z267" t="s">
        <v>51</v>
      </c>
      <c r="AA267" t="s">
        <v>1111</v>
      </c>
      <c r="AB267" t="s">
        <v>1112</v>
      </c>
      <c r="AC267" t="s">
        <v>25</v>
      </c>
      <c r="AD267" t="s">
        <v>26</v>
      </c>
      <c r="AE267" t="s">
        <v>1113</v>
      </c>
      <c r="AF267" t="s">
        <v>43</v>
      </c>
      <c r="AG267">
        <v>94513</v>
      </c>
      <c r="AH267" t="s">
        <v>44</v>
      </c>
      <c r="AI267" t="s">
        <v>1114</v>
      </c>
      <c r="AJ267" t="s">
        <v>73</v>
      </c>
      <c r="AK267" t="s">
        <v>176</v>
      </c>
      <c r="AL267" t="s">
        <v>1115</v>
      </c>
      <c r="AM267">
        <v>79.900000000000006</v>
      </c>
      <c r="AN267">
        <v>2</v>
      </c>
      <c r="AO267">
        <v>0</v>
      </c>
      <c r="AP267">
        <v>35.155999999999999</v>
      </c>
      <c r="AQ267">
        <f>YEAR(Table1[[#This Row],[Order Date]])</f>
        <v>2015</v>
      </c>
      <c r="AR267" t="str">
        <f>TEXT(Table1[[#This Row],[Order Date]],"mmmm")</f>
        <v>November</v>
      </c>
      <c r="AS267" t="str">
        <f>"Q"&amp;ROUNDUP(MONTH(Table1[[#This Row],[Order Date]])/3,0)</f>
        <v>Q4</v>
      </c>
      <c r="AT267">
        <f>IF(Table1[[#This Row],[Sales]]=0,0,Table1[[#This Row],[Profit]]/Table1[[#This Row],[Sales]])</f>
        <v>0.43999999999999995</v>
      </c>
    </row>
    <row r="268" spans="22:46" x14ac:dyDescent="0.3">
      <c r="V268">
        <v>267</v>
      </c>
      <c r="W268" t="s">
        <v>1116</v>
      </c>
      <c r="X268" s="1">
        <v>42902</v>
      </c>
      <c r="Y268" t="s">
        <v>484</v>
      </c>
      <c r="Z268" t="s">
        <v>51</v>
      </c>
      <c r="AA268" t="s">
        <v>1118</v>
      </c>
      <c r="AB268" t="s">
        <v>1119</v>
      </c>
      <c r="AC268" t="s">
        <v>41</v>
      </c>
      <c r="AD268" t="s">
        <v>26</v>
      </c>
      <c r="AE268" t="s">
        <v>1120</v>
      </c>
      <c r="AF268" t="s">
        <v>92</v>
      </c>
      <c r="AG268">
        <v>27514</v>
      </c>
      <c r="AH268" t="s">
        <v>29</v>
      </c>
      <c r="AI268" t="s">
        <v>1121</v>
      </c>
      <c r="AJ268" t="s">
        <v>46</v>
      </c>
      <c r="AK268" t="s">
        <v>70</v>
      </c>
      <c r="AL268" t="s">
        <v>1122</v>
      </c>
      <c r="AM268">
        <v>14.016</v>
      </c>
      <c r="AN268">
        <v>3</v>
      </c>
      <c r="AO268">
        <v>0.2</v>
      </c>
      <c r="AP268">
        <v>4.7304000000000004</v>
      </c>
      <c r="AQ268">
        <f>YEAR(Table1[[#This Row],[Order Date]])</f>
        <v>2017</v>
      </c>
      <c r="AR268" t="str">
        <f>TEXT(Table1[[#This Row],[Order Date]],"mmmm")</f>
        <v>June</v>
      </c>
      <c r="AS268" t="str">
        <f>"Q"&amp;ROUNDUP(MONTH(Table1[[#This Row],[Order Date]])/3,0)</f>
        <v>Q2</v>
      </c>
      <c r="AT268">
        <f>IF(Table1[[#This Row],[Sales]]=0,0,Table1[[#This Row],[Profit]]/Table1[[#This Row],[Sales]])</f>
        <v>0.33750000000000002</v>
      </c>
    </row>
    <row r="269" spans="22:46" x14ac:dyDescent="0.3">
      <c r="V269">
        <v>268</v>
      </c>
      <c r="W269" t="s">
        <v>1123</v>
      </c>
      <c r="X269" s="1">
        <v>42391</v>
      </c>
      <c r="Y269" t="s">
        <v>1124</v>
      </c>
      <c r="Z269" t="s">
        <v>51</v>
      </c>
      <c r="AA269" t="s">
        <v>438</v>
      </c>
      <c r="AB269" t="s">
        <v>439</v>
      </c>
      <c r="AC269" t="s">
        <v>25</v>
      </c>
      <c r="AD269" t="s">
        <v>26</v>
      </c>
      <c r="AE269" t="s">
        <v>1125</v>
      </c>
      <c r="AF269" t="s">
        <v>892</v>
      </c>
      <c r="AG269">
        <v>7960</v>
      </c>
      <c r="AH269" t="s">
        <v>160</v>
      </c>
      <c r="AI269" t="s">
        <v>1126</v>
      </c>
      <c r="AJ269" t="s">
        <v>46</v>
      </c>
      <c r="AK269" t="s">
        <v>303</v>
      </c>
      <c r="AL269" t="s">
        <v>1127</v>
      </c>
      <c r="AM269">
        <v>7.56</v>
      </c>
      <c r="AN269">
        <v>6</v>
      </c>
      <c r="AO269">
        <v>0</v>
      </c>
      <c r="AP269">
        <v>0.3024</v>
      </c>
      <c r="AQ269">
        <f>YEAR(Table1[[#This Row],[Order Date]])</f>
        <v>2016</v>
      </c>
      <c r="AR269" t="str">
        <f>TEXT(Table1[[#This Row],[Order Date]],"mmmm")</f>
        <v>January</v>
      </c>
      <c r="AS269" t="str">
        <f>"Q"&amp;ROUNDUP(MONTH(Table1[[#This Row],[Order Date]])/3,0)</f>
        <v>Q1</v>
      </c>
      <c r="AT269">
        <f>IF(Table1[[#This Row],[Sales]]=0,0,Table1[[#This Row],[Profit]]/Table1[[#This Row],[Sales]])</f>
        <v>0.04</v>
      </c>
    </row>
    <row r="270" spans="22:46" x14ac:dyDescent="0.3">
      <c r="V270">
        <v>269</v>
      </c>
      <c r="W270" t="s">
        <v>1128</v>
      </c>
      <c r="X270" s="1">
        <v>43078</v>
      </c>
      <c r="Y270" t="s">
        <v>1129</v>
      </c>
      <c r="Z270" t="s">
        <v>51</v>
      </c>
      <c r="AA270" t="s">
        <v>1130</v>
      </c>
      <c r="AB270" t="s">
        <v>1131</v>
      </c>
      <c r="AC270" t="s">
        <v>41</v>
      </c>
      <c r="AD270" t="s">
        <v>26</v>
      </c>
      <c r="AE270" t="s">
        <v>1132</v>
      </c>
      <c r="AF270" t="s">
        <v>564</v>
      </c>
      <c r="AG270">
        <v>45231</v>
      </c>
      <c r="AH270" t="s">
        <v>160</v>
      </c>
      <c r="AI270" t="s">
        <v>1133</v>
      </c>
      <c r="AJ270" t="s">
        <v>46</v>
      </c>
      <c r="AK270" t="s">
        <v>60</v>
      </c>
      <c r="AL270" t="s">
        <v>1134</v>
      </c>
      <c r="AM270">
        <v>37.207999999999998</v>
      </c>
      <c r="AN270">
        <v>1</v>
      </c>
      <c r="AO270">
        <v>0.2</v>
      </c>
      <c r="AP270">
        <v>-7.4416000000000002</v>
      </c>
      <c r="AQ270">
        <f>YEAR(Table1[[#This Row],[Order Date]])</f>
        <v>2017</v>
      </c>
      <c r="AR270" t="str">
        <f>TEXT(Table1[[#This Row],[Order Date]],"mmmm")</f>
        <v>December</v>
      </c>
      <c r="AS270" t="str">
        <f>"Q"&amp;ROUNDUP(MONTH(Table1[[#This Row],[Order Date]])/3,0)</f>
        <v>Q4</v>
      </c>
      <c r="AT270">
        <f>IF(Table1[[#This Row],[Sales]]=0,0,Table1[[#This Row],[Profit]]/Table1[[#This Row],[Sales]])</f>
        <v>-0.2</v>
      </c>
    </row>
    <row r="271" spans="22:46" x14ac:dyDescent="0.3">
      <c r="V271">
        <v>270</v>
      </c>
      <c r="W271" t="s">
        <v>1128</v>
      </c>
      <c r="X271" s="1">
        <v>43078</v>
      </c>
      <c r="Y271" t="s">
        <v>1129</v>
      </c>
      <c r="Z271" t="s">
        <v>51</v>
      </c>
      <c r="AA271" t="s">
        <v>1130</v>
      </c>
      <c r="AB271" t="s">
        <v>1131</v>
      </c>
      <c r="AC271" t="s">
        <v>41</v>
      </c>
      <c r="AD271" t="s">
        <v>26</v>
      </c>
      <c r="AE271" t="s">
        <v>1132</v>
      </c>
      <c r="AF271" t="s">
        <v>564</v>
      </c>
      <c r="AG271">
        <v>45231</v>
      </c>
      <c r="AH271" t="s">
        <v>160</v>
      </c>
      <c r="AI271" t="s">
        <v>1135</v>
      </c>
      <c r="AJ271" t="s">
        <v>46</v>
      </c>
      <c r="AK271" t="s">
        <v>190</v>
      </c>
      <c r="AL271" t="s">
        <v>1136</v>
      </c>
      <c r="AM271">
        <v>57.576000000000001</v>
      </c>
      <c r="AN271">
        <v>3</v>
      </c>
      <c r="AO271">
        <v>0.2</v>
      </c>
      <c r="AP271">
        <v>21.591000000000001</v>
      </c>
      <c r="AQ271">
        <f>YEAR(Table1[[#This Row],[Order Date]])</f>
        <v>2017</v>
      </c>
      <c r="AR271" t="str">
        <f>TEXT(Table1[[#This Row],[Order Date]],"mmmm")</f>
        <v>December</v>
      </c>
      <c r="AS271" t="str">
        <f>"Q"&amp;ROUNDUP(MONTH(Table1[[#This Row],[Order Date]])/3,0)</f>
        <v>Q4</v>
      </c>
      <c r="AT271">
        <f>IF(Table1[[#This Row],[Sales]]=0,0,Table1[[#This Row],[Profit]]/Table1[[#This Row],[Sales]])</f>
        <v>0.375</v>
      </c>
    </row>
    <row r="272" spans="22:46" x14ac:dyDescent="0.3">
      <c r="V272">
        <v>271</v>
      </c>
      <c r="W272" t="s">
        <v>1137</v>
      </c>
      <c r="X272" s="1">
        <v>43097</v>
      </c>
      <c r="Y272" s="1">
        <v>43132</v>
      </c>
      <c r="Z272" t="s">
        <v>22</v>
      </c>
      <c r="AA272" t="s">
        <v>1139</v>
      </c>
      <c r="AB272" t="s">
        <v>1140</v>
      </c>
      <c r="AC272" t="s">
        <v>41</v>
      </c>
      <c r="AD272" t="s">
        <v>26</v>
      </c>
      <c r="AE272" t="s">
        <v>136</v>
      </c>
      <c r="AF272" t="s">
        <v>43</v>
      </c>
      <c r="AG272">
        <v>94110</v>
      </c>
      <c r="AH272" t="s">
        <v>44</v>
      </c>
      <c r="AI272" t="s">
        <v>1141</v>
      </c>
      <c r="AJ272" t="s">
        <v>46</v>
      </c>
      <c r="AK272" t="s">
        <v>60</v>
      </c>
      <c r="AL272" t="s">
        <v>1142</v>
      </c>
      <c r="AM272">
        <v>725.84</v>
      </c>
      <c r="AN272">
        <v>4</v>
      </c>
      <c r="AO272">
        <v>0</v>
      </c>
      <c r="AP272">
        <v>210.49359999999999</v>
      </c>
      <c r="AQ272">
        <f>YEAR(Table1[[#This Row],[Order Date]])</f>
        <v>2017</v>
      </c>
      <c r="AR272" t="str">
        <f>TEXT(Table1[[#This Row],[Order Date]],"mmmm")</f>
        <v>December</v>
      </c>
      <c r="AS272" t="str">
        <f>"Q"&amp;ROUNDUP(MONTH(Table1[[#This Row],[Order Date]])/3,0)</f>
        <v>Q4</v>
      </c>
      <c r="AT272">
        <f>IF(Table1[[#This Row],[Sales]]=0,0,Table1[[#This Row],[Profit]]/Table1[[#This Row],[Sales]])</f>
        <v>0.28999999999999998</v>
      </c>
    </row>
    <row r="273" spans="22:46" x14ac:dyDescent="0.3">
      <c r="V273">
        <v>272</v>
      </c>
      <c r="W273" t="s">
        <v>1143</v>
      </c>
      <c r="X273" s="1">
        <v>42215</v>
      </c>
      <c r="Y273" t="s">
        <v>1145</v>
      </c>
      <c r="Z273" t="s">
        <v>207</v>
      </c>
      <c r="AA273" t="s">
        <v>676</v>
      </c>
      <c r="AB273" t="s">
        <v>677</v>
      </c>
      <c r="AC273" t="s">
        <v>25</v>
      </c>
      <c r="AD273" t="s">
        <v>26</v>
      </c>
      <c r="AE273" t="s">
        <v>136</v>
      </c>
      <c r="AF273" t="s">
        <v>43</v>
      </c>
      <c r="AG273">
        <v>94109</v>
      </c>
      <c r="AH273" t="s">
        <v>44</v>
      </c>
      <c r="AI273" t="s">
        <v>1146</v>
      </c>
      <c r="AJ273" t="s">
        <v>73</v>
      </c>
      <c r="AK273" t="s">
        <v>176</v>
      </c>
      <c r="AL273" t="s">
        <v>1147</v>
      </c>
      <c r="AM273">
        <v>209.93</v>
      </c>
      <c r="AN273">
        <v>7</v>
      </c>
      <c r="AO273">
        <v>0</v>
      </c>
      <c r="AP273">
        <v>92.369200000000006</v>
      </c>
      <c r="AQ273">
        <f>YEAR(Table1[[#This Row],[Order Date]])</f>
        <v>2015</v>
      </c>
      <c r="AR273" t="str">
        <f>TEXT(Table1[[#This Row],[Order Date]],"mmmm")</f>
        <v>July</v>
      </c>
      <c r="AS273" t="str">
        <f>"Q"&amp;ROUNDUP(MONTH(Table1[[#This Row],[Order Date]])/3,0)</f>
        <v>Q3</v>
      </c>
      <c r="AT273">
        <f>IF(Table1[[#This Row],[Sales]]=0,0,Table1[[#This Row],[Profit]]/Table1[[#This Row],[Sales]])</f>
        <v>0.44</v>
      </c>
    </row>
    <row r="274" spans="22:46" x14ac:dyDescent="0.3">
      <c r="V274">
        <v>273</v>
      </c>
      <c r="W274" t="s">
        <v>1143</v>
      </c>
      <c r="X274" s="1">
        <v>42215</v>
      </c>
      <c r="Y274" t="s">
        <v>1145</v>
      </c>
      <c r="Z274" t="s">
        <v>207</v>
      </c>
      <c r="AA274" t="s">
        <v>676</v>
      </c>
      <c r="AB274" t="s">
        <v>677</v>
      </c>
      <c r="AC274" t="s">
        <v>25</v>
      </c>
      <c r="AD274" t="s">
        <v>26</v>
      </c>
      <c r="AE274" t="s">
        <v>136</v>
      </c>
      <c r="AF274" t="s">
        <v>43</v>
      </c>
      <c r="AG274">
        <v>94109</v>
      </c>
      <c r="AH274" t="s">
        <v>44</v>
      </c>
      <c r="AI274" t="s">
        <v>1148</v>
      </c>
      <c r="AJ274" t="s">
        <v>31</v>
      </c>
      <c r="AK274" t="s">
        <v>67</v>
      </c>
      <c r="AL274" t="s">
        <v>1149</v>
      </c>
      <c r="AM274">
        <v>5.28</v>
      </c>
      <c r="AN274">
        <v>3</v>
      </c>
      <c r="AO274">
        <v>0</v>
      </c>
      <c r="AP274">
        <v>2.3231999999999999</v>
      </c>
      <c r="AQ274">
        <f>YEAR(Table1[[#This Row],[Order Date]])</f>
        <v>2015</v>
      </c>
      <c r="AR274" t="str">
        <f>TEXT(Table1[[#This Row],[Order Date]],"mmmm")</f>
        <v>July</v>
      </c>
      <c r="AS274" t="str">
        <f>"Q"&amp;ROUNDUP(MONTH(Table1[[#This Row],[Order Date]])/3,0)</f>
        <v>Q3</v>
      </c>
      <c r="AT274">
        <f>IF(Table1[[#This Row],[Sales]]=0,0,Table1[[#This Row],[Profit]]/Table1[[#This Row],[Sales]])</f>
        <v>0.43999999999999995</v>
      </c>
    </row>
    <row r="275" spans="22:46" x14ac:dyDescent="0.3">
      <c r="V275">
        <v>274</v>
      </c>
      <c r="W275" t="s">
        <v>1143</v>
      </c>
      <c r="X275" s="1">
        <v>42215</v>
      </c>
      <c r="Y275" t="s">
        <v>1145</v>
      </c>
      <c r="Z275" t="s">
        <v>207</v>
      </c>
      <c r="AA275" t="s">
        <v>676</v>
      </c>
      <c r="AB275" t="s">
        <v>677</v>
      </c>
      <c r="AC275" t="s">
        <v>25</v>
      </c>
      <c r="AD275" t="s">
        <v>26</v>
      </c>
      <c r="AE275" t="s">
        <v>136</v>
      </c>
      <c r="AF275" t="s">
        <v>43</v>
      </c>
      <c r="AG275">
        <v>94109</v>
      </c>
      <c r="AH275" t="s">
        <v>44</v>
      </c>
      <c r="AI275" t="s">
        <v>1150</v>
      </c>
      <c r="AJ275" t="s">
        <v>46</v>
      </c>
      <c r="AK275" t="s">
        <v>77</v>
      </c>
      <c r="AL275" t="s">
        <v>1151</v>
      </c>
      <c r="AM275">
        <v>10.92</v>
      </c>
      <c r="AN275">
        <v>3</v>
      </c>
      <c r="AO275">
        <v>0.2</v>
      </c>
      <c r="AP275">
        <v>4.0949999999999998</v>
      </c>
      <c r="AQ275">
        <f>YEAR(Table1[[#This Row],[Order Date]])</f>
        <v>2015</v>
      </c>
      <c r="AR275" t="str">
        <f>TEXT(Table1[[#This Row],[Order Date]],"mmmm")</f>
        <v>July</v>
      </c>
      <c r="AS275" t="str">
        <f>"Q"&amp;ROUNDUP(MONTH(Table1[[#This Row],[Order Date]])/3,0)</f>
        <v>Q3</v>
      </c>
      <c r="AT275">
        <f>IF(Table1[[#This Row],[Sales]]=0,0,Table1[[#This Row],[Profit]]/Table1[[#This Row],[Sales]])</f>
        <v>0.375</v>
      </c>
    </row>
    <row r="276" spans="22:46" x14ac:dyDescent="0.3">
      <c r="V276">
        <v>275</v>
      </c>
      <c r="W276" t="s">
        <v>1152</v>
      </c>
      <c r="X276" s="1">
        <v>42994</v>
      </c>
      <c r="Y276" t="s">
        <v>370</v>
      </c>
      <c r="Z276" t="s">
        <v>207</v>
      </c>
      <c r="AA276" t="s">
        <v>1154</v>
      </c>
      <c r="AB276" t="s">
        <v>1155</v>
      </c>
      <c r="AC276" t="s">
        <v>41</v>
      </c>
      <c r="AD276" t="s">
        <v>26</v>
      </c>
      <c r="AE276" t="s">
        <v>1156</v>
      </c>
      <c r="AF276" t="s">
        <v>43</v>
      </c>
      <c r="AG276">
        <v>90301</v>
      </c>
      <c r="AH276" t="s">
        <v>44</v>
      </c>
      <c r="AI276" t="s">
        <v>1157</v>
      </c>
      <c r="AJ276" t="s">
        <v>46</v>
      </c>
      <c r="AK276" t="s">
        <v>94</v>
      </c>
      <c r="AL276" t="s">
        <v>1158</v>
      </c>
      <c r="AM276">
        <v>8.82</v>
      </c>
      <c r="AN276">
        <v>2</v>
      </c>
      <c r="AO276">
        <v>0</v>
      </c>
      <c r="AP276">
        <v>4.0571999999999999</v>
      </c>
      <c r="AQ276">
        <f>YEAR(Table1[[#This Row],[Order Date]])</f>
        <v>2017</v>
      </c>
      <c r="AR276" t="str">
        <f>TEXT(Table1[[#This Row],[Order Date]],"mmmm")</f>
        <v>September</v>
      </c>
      <c r="AS276" t="str">
        <f>"Q"&amp;ROUNDUP(MONTH(Table1[[#This Row],[Order Date]])/3,0)</f>
        <v>Q3</v>
      </c>
      <c r="AT276">
        <f>IF(Table1[[#This Row],[Sales]]=0,0,Table1[[#This Row],[Profit]]/Table1[[#This Row],[Sales]])</f>
        <v>0.45999999999999996</v>
      </c>
    </row>
    <row r="277" spans="22:46" x14ac:dyDescent="0.3">
      <c r="V277">
        <v>276</v>
      </c>
      <c r="W277" t="s">
        <v>1152</v>
      </c>
      <c r="X277" s="1">
        <v>42994</v>
      </c>
      <c r="Y277" t="s">
        <v>370</v>
      </c>
      <c r="Z277" t="s">
        <v>207</v>
      </c>
      <c r="AA277" t="s">
        <v>1154</v>
      </c>
      <c r="AB277" t="s">
        <v>1155</v>
      </c>
      <c r="AC277" t="s">
        <v>41</v>
      </c>
      <c r="AD277" t="s">
        <v>26</v>
      </c>
      <c r="AE277" t="s">
        <v>1156</v>
      </c>
      <c r="AF277" t="s">
        <v>43</v>
      </c>
      <c r="AG277">
        <v>90301</v>
      </c>
      <c r="AH277" t="s">
        <v>44</v>
      </c>
      <c r="AI277" t="s">
        <v>1159</v>
      </c>
      <c r="AJ277" t="s">
        <v>46</v>
      </c>
      <c r="AK277" t="s">
        <v>70</v>
      </c>
      <c r="AL277" t="s">
        <v>1160</v>
      </c>
      <c r="AM277">
        <v>5.98</v>
      </c>
      <c r="AN277">
        <v>1</v>
      </c>
      <c r="AO277">
        <v>0</v>
      </c>
      <c r="AP277">
        <v>1.5548</v>
      </c>
      <c r="AQ277">
        <f>YEAR(Table1[[#This Row],[Order Date]])</f>
        <v>2017</v>
      </c>
      <c r="AR277" t="str">
        <f>TEXT(Table1[[#This Row],[Order Date]],"mmmm")</f>
        <v>September</v>
      </c>
      <c r="AS277" t="str">
        <f>"Q"&amp;ROUNDUP(MONTH(Table1[[#This Row],[Order Date]])/3,0)</f>
        <v>Q3</v>
      </c>
      <c r="AT277">
        <f>IF(Table1[[#This Row],[Sales]]=0,0,Table1[[#This Row],[Profit]]/Table1[[#This Row],[Sales]])</f>
        <v>0.25999999999999995</v>
      </c>
    </row>
    <row r="278" spans="22:46" x14ac:dyDescent="0.3">
      <c r="V278">
        <v>277</v>
      </c>
      <c r="W278" t="s">
        <v>1161</v>
      </c>
      <c r="X278" s="1">
        <v>43021</v>
      </c>
      <c r="Y278" t="s">
        <v>1163</v>
      </c>
      <c r="Z278" t="s">
        <v>51</v>
      </c>
      <c r="AA278" t="s">
        <v>1164</v>
      </c>
      <c r="AB278" t="s">
        <v>1165</v>
      </c>
      <c r="AC278" t="s">
        <v>41</v>
      </c>
      <c r="AD278" t="s">
        <v>26</v>
      </c>
      <c r="AE278" t="s">
        <v>158</v>
      </c>
      <c r="AF278" t="s">
        <v>159</v>
      </c>
      <c r="AG278">
        <v>19140</v>
      </c>
      <c r="AH278" t="s">
        <v>160</v>
      </c>
      <c r="AI278" t="s">
        <v>1166</v>
      </c>
      <c r="AJ278" t="s">
        <v>46</v>
      </c>
      <c r="AK278" t="s">
        <v>94</v>
      </c>
      <c r="AL278" t="s">
        <v>1167</v>
      </c>
      <c r="AM278">
        <v>11.648</v>
      </c>
      <c r="AN278">
        <v>2</v>
      </c>
      <c r="AO278">
        <v>0.2</v>
      </c>
      <c r="AP278">
        <v>4.0768000000000004</v>
      </c>
      <c r="AQ278">
        <f>YEAR(Table1[[#This Row],[Order Date]])</f>
        <v>2017</v>
      </c>
      <c r="AR278" t="str">
        <f>TEXT(Table1[[#This Row],[Order Date]],"mmmm")</f>
        <v>October</v>
      </c>
      <c r="AS278" t="str">
        <f>"Q"&amp;ROUNDUP(MONTH(Table1[[#This Row],[Order Date]])/3,0)</f>
        <v>Q4</v>
      </c>
      <c r="AT278">
        <f>IF(Table1[[#This Row],[Sales]]=0,0,Table1[[#This Row],[Profit]]/Table1[[#This Row],[Sales]])</f>
        <v>0.35000000000000003</v>
      </c>
    </row>
    <row r="279" spans="22:46" x14ac:dyDescent="0.3">
      <c r="V279">
        <v>278</v>
      </c>
      <c r="W279" t="s">
        <v>1161</v>
      </c>
      <c r="X279" s="1">
        <v>43021</v>
      </c>
      <c r="Y279" t="s">
        <v>1163</v>
      </c>
      <c r="Z279" t="s">
        <v>51</v>
      </c>
      <c r="AA279" t="s">
        <v>1164</v>
      </c>
      <c r="AB279" t="s">
        <v>1165</v>
      </c>
      <c r="AC279" t="s">
        <v>41</v>
      </c>
      <c r="AD279" t="s">
        <v>26</v>
      </c>
      <c r="AE279" t="s">
        <v>158</v>
      </c>
      <c r="AF279" t="s">
        <v>159</v>
      </c>
      <c r="AG279">
        <v>19140</v>
      </c>
      <c r="AH279" t="s">
        <v>160</v>
      </c>
      <c r="AI279" t="s">
        <v>1168</v>
      </c>
      <c r="AJ279" t="s">
        <v>46</v>
      </c>
      <c r="AK279" t="s">
        <v>94</v>
      </c>
      <c r="AL279" t="s">
        <v>1169</v>
      </c>
      <c r="AM279">
        <v>18.175999999999998</v>
      </c>
      <c r="AN279">
        <v>4</v>
      </c>
      <c r="AO279">
        <v>0.2</v>
      </c>
      <c r="AP279">
        <v>5.9071999999999996</v>
      </c>
      <c r="AQ279">
        <f>YEAR(Table1[[#This Row],[Order Date]])</f>
        <v>2017</v>
      </c>
      <c r="AR279" t="str">
        <f>TEXT(Table1[[#This Row],[Order Date]],"mmmm")</f>
        <v>October</v>
      </c>
      <c r="AS279" t="str">
        <f>"Q"&amp;ROUNDUP(MONTH(Table1[[#This Row],[Order Date]])/3,0)</f>
        <v>Q4</v>
      </c>
      <c r="AT279">
        <f>IF(Table1[[#This Row],[Sales]]=0,0,Table1[[#This Row],[Profit]]/Table1[[#This Row],[Sales]])</f>
        <v>0.32500000000000001</v>
      </c>
    </row>
    <row r="280" spans="22:46" x14ac:dyDescent="0.3">
      <c r="V280">
        <v>279</v>
      </c>
      <c r="W280" t="s">
        <v>1161</v>
      </c>
      <c r="X280" s="1">
        <v>43021</v>
      </c>
      <c r="Y280" t="s">
        <v>1163</v>
      </c>
      <c r="Z280" t="s">
        <v>51</v>
      </c>
      <c r="AA280" t="s">
        <v>1164</v>
      </c>
      <c r="AB280" t="s">
        <v>1165</v>
      </c>
      <c r="AC280" t="s">
        <v>41</v>
      </c>
      <c r="AD280" t="s">
        <v>26</v>
      </c>
      <c r="AE280" t="s">
        <v>158</v>
      </c>
      <c r="AF280" t="s">
        <v>159</v>
      </c>
      <c r="AG280">
        <v>19140</v>
      </c>
      <c r="AH280" t="s">
        <v>160</v>
      </c>
      <c r="AI280" t="s">
        <v>1170</v>
      </c>
      <c r="AJ280" t="s">
        <v>46</v>
      </c>
      <c r="AK280" t="s">
        <v>60</v>
      </c>
      <c r="AL280" t="s">
        <v>1171</v>
      </c>
      <c r="AM280">
        <v>59.712000000000003</v>
      </c>
      <c r="AN280">
        <v>6</v>
      </c>
      <c r="AO280">
        <v>0.2</v>
      </c>
      <c r="AP280">
        <v>5.9711999999999996</v>
      </c>
      <c r="AQ280">
        <f>YEAR(Table1[[#This Row],[Order Date]])</f>
        <v>2017</v>
      </c>
      <c r="AR280" t="str">
        <f>TEXT(Table1[[#This Row],[Order Date]],"mmmm")</f>
        <v>October</v>
      </c>
      <c r="AS280" t="str">
        <f>"Q"&amp;ROUNDUP(MONTH(Table1[[#This Row],[Order Date]])/3,0)</f>
        <v>Q4</v>
      </c>
      <c r="AT280">
        <f>IF(Table1[[#This Row],[Sales]]=0,0,Table1[[#This Row],[Profit]]/Table1[[#This Row],[Sales]])</f>
        <v>9.9999999999999992E-2</v>
      </c>
    </row>
    <row r="281" spans="22:46" x14ac:dyDescent="0.3">
      <c r="V281">
        <v>280</v>
      </c>
      <c r="W281" t="s">
        <v>1161</v>
      </c>
      <c r="X281" s="1">
        <v>43021</v>
      </c>
      <c r="Y281" t="s">
        <v>1163</v>
      </c>
      <c r="Z281" t="s">
        <v>51</v>
      </c>
      <c r="AA281" t="s">
        <v>1164</v>
      </c>
      <c r="AB281" t="s">
        <v>1165</v>
      </c>
      <c r="AC281" t="s">
        <v>41</v>
      </c>
      <c r="AD281" t="s">
        <v>26</v>
      </c>
      <c r="AE281" t="s">
        <v>158</v>
      </c>
      <c r="AF281" t="s">
        <v>159</v>
      </c>
      <c r="AG281">
        <v>19140</v>
      </c>
      <c r="AH281" t="s">
        <v>160</v>
      </c>
      <c r="AI281" t="s">
        <v>1172</v>
      </c>
      <c r="AJ281" t="s">
        <v>46</v>
      </c>
      <c r="AK281" t="s">
        <v>47</v>
      </c>
      <c r="AL281" t="s">
        <v>1173</v>
      </c>
      <c r="AM281">
        <v>24.84</v>
      </c>
      <c r="AN281">
        <v>3</v>
      </c>
      <c r="AO281">
        <v>0.2</v>
      </c>
      <c r="AP281">
        <v>8.6940000000000008</v>
      </c>
      <c r="AQ281">
        <f>YEAR(Table1[[#This Row],[Order Date]])</f>
        <v>2017</v>
      </c>
      <c r="AR281" t="str">
        <f>TEXT(Table1[[#This Row],[Order Date]],"mmmm")</f>
        <v>October</v>
      </c>
      <c r="AS281" t="str">
        <f>"Q"&amp;ROUNDUP(MONTH(Table1[[#This Row],[Order Date]])/3,0)</f>
        <v>Q4</v>
      </c>
      <c r="AT281">
        <f>IF(Table1[[#This Row],[Sales]]=0,0,Table1[[#This Row],[Profit]]/Table1[[#This Row],[Sales]])</f>
        <v>0.35000000000000003</v>
      </c>
    </row>
    <row r="282" spans="22:46" x14ac:dyDescent="0.3">
      <c r="V282">
        <v>281</v>
      </c>
      <c r="W282" t="s">
        <v>1174</v>
      </c>
      <c r="X282" s="1">
        <v>42273</v>
      </c>
      <c r="Y282" t="s">
        <v>1176</v>
      </c>
      <c r="Z282" t="s">
        <v>22</v>
      </c>
      <c r="AA282" t="s">
        <v>585</v>
      </c>
      <c r="AB282" t="s">
        <v>586</v>
      </c>
      <c r="AC282" t="s">
        <v>25</v>
      </c>
      <c r="AD282" t="s">
        <v>26</v>
      </c>
      <c r="AE282" t="s">
        <v>203</v>
      </c>
      <c r="AF282" t="s">
        <v>110</v>
      </c>
      <c r="AG282">
        <v>77070</v>
      </c>
      <c r="AH282" t="s">
        <v>111</v>
      </c>
      <c r="AI282" t="s">
        <v>1177</v>
      </c>
      <c r="AJ282" t="s">
        <v>46</v>
      </c>
      <c r="AK282" t="s">
        <v>77</v>
      </c>
      <c r="AL282" t="s">
        <v>1178</v>
      </c>
      <c r="AM282">
        <v>2.08</v>
      </c>
      <c r="AN282">
        <v>5</v>
      </c>
      <c r="AO282">
        <v>0.8</v>
      </c>
      <c r="AP282">
        <v>-3.4319999999999999</v>
      </c>
      <c r="AQ282">
        <f>YEAR(Table1[[#This Row],[Order Date]])</f>
        <v>2015</v>
      </c>
      <c r="AR282" t="str">
        <f>TEXT(Table1[[#This Row],[Order Date]],"mmmm")</f>
        <v>September</v>
      </c>
      <c r="AS282" t="str">
        <f>"Q"&amp;ROUNDUP(MONTH(Table1[[#This Row],[Order Date]])/3,0)</f>
        <v>Q3</v>
      </c>
      <c r="AT282">
        <f>IF(Table1[[#This Row],[Sales]]=0,0,Table1[[#This Row],[Profit]]/Table1[[#This Row],[Sales]])</f>
        <v>-1.65</v>
      </c>
    </row>
    <row r="283" spans="22:46" x14ac:dyDescent="0.3">
      <c r="V283">
        <v>282</v>
      </c>
      <c r="W283" t="s">
        <v>1174</v>
      </c>
      <c r="X283" s="1">
        <v>42273</v>
      </c>
      <c r="Y283" t="s">
        <v>1176</v>
      </c>
      <c r="Z283" t="s">
        <v>22</v>
      </c>
      <c r="AA283" t="s">
        <v>585</v>
      </c>
      <c r="AB283" t="s">
        <v>586</v>
      </c>
      <c r="AC283" t="s">
        <v>25</v>
      </c>
      <c r="AD283" t="s">
        <v>26</v>
      </c>
      <c r="AE283" t="s">
        <v>203</v>
      </c>
      <c r="AF283" t="s">
        <v>110</v>
      </c>
      <c r="AG283">
        <v>77070</v>
      </c>
      <c r="AH283" t="s">
        <v>111</v>
      </c>
      <c r="AI283" t="s">
        <v>1179</v>
      </c>
      <c r="AJ283" t="s">
        <v>73</v>
      </c>
      <c r="AK283" t="s">
        <v>74</v>
      </c>
      <c r="AL283" t="s">
        <v>1180</v>
      </c>
      <c r="AM283">
        <v>1114.4000000000001</v>
      </c>
      <c r="AN283">
        <v>7</v>
      </c>
      <c r="AO283">
        <v>0.2</v>
      </c>
      <c r="AP283">
        <v>376.11</v>
      </c>
      <c r="AQ283">
        <f>YEAR(Table1[[#This Row],[Order Date]])</f>
        <v>2015</v>
      </c>
      <c r="AR283" t="str">
        <f>TEXT(Table1[[#This Row],[Order Date]],"mmmm")</f>
        <v>September</v>
      </c>
      <c r="AS283" t="str">
        <f>"Q"&amp;ROUNDUP(MONTH(Table1[[#This Row],[Order Date]])/3,0)</f>
        <v>Q3</v>
      </c>
      <c r="AT283">
        <f>IF(Table1[[#This Row],[Sales]]=0,0,Table1[[#This Row],[Profit]]/Table1[[#This Row],[Sales]])</f>
        <v>0.33749999999999997</v>
      </c>
    </row>
    <row r="284" spans="22:46" x14ac:dyDescent="0.3">
      <c r="V284">
        <v>283</v>
      </c>
      <c r="W284" t="s">
        <v>1181</v>
      </c>
      <c r="X284" s="1">
        <v>42310</v>
      </c>
      <c r="Y284" s="1">
        <v>42166</v>
      </c>
      <c r="Z284" t="s">
        <v>51</v>
      </c>
      <c r="AA284" t="s">
        <v>1182</v>
      </c>
      <c r="AB284" t="s">
        <v>1183</v>
      </c>
      <c r="AC284" t="s">
        <v>25</v>
      </c>
      <c r="AD284" t="s">
        <v>26</v>
      </c>
      <c r="AE284" t="s">
        <v>42</v>
      </c>
      <c r="AF284" t="s">
        <v>43</v>
      </c>
      <c r="AG284">
        <v>90004</v>
      </c>
      <c r="AH284" t="s">
        <v>44</v>
      </c>
      <c r="AI284" t="s">
        <v>1184</v>
      </c>
      <c r="AJ284" t="s">
        <v>31</v>
      </c>
      <c r="AK284" t="s">
        <v>57</v>
      </c>
      <c r="AL284" t="s">
        <v>1185</v>
      </c>
      <c r="AM284">
        <v>1038.8399999999999</v>
      </c>
      <c r="AN284">
        <v>5</v>
      </c>
      <c r="AO284">
        <v>0.2</v>
      </c>
      <c r="AP284">
        <v>51.942</v>
      </c>
      <c r="AQ284">
        <f>YEAR(Table1[[#This Row],[Order Date]])</f>
        <v>2015</v>
      </c>
      <c r="AR284" t="str">
        <f>TEXT(Table1[[#This Row],[Order Date]],"mmmm")</f>
        <v>November</v>
      </c>
      <c r="AS284" t="str">
        <f>"Q"&amp;ROUNDUP(MONTH(Table1[[#This Row],[Order Date]])/3,0)</f>
        <v>Q4</v>
      </c>
      <c r="AT284">
        <f>IF(Table1[[#This Row],[Sales]]=0,0,Table1[[#This Row],[Profit]]/Table1[[#This Row],[Sales]])</f>
        <v>0.05</v>
      </c>
    </row>
    <row r="285" spans="22:46" x14ac:dyDescent="0.3">
      <c r="V285">
        <v>284</v>
      </c>
      <c r="W285" t="s">
        <v>1186</v>
      </c>
      <c r="X285" s="1">
        <v>42273</v>
      </c>
      <c r="Y285" s="1">
        <v>42045</v>
      </c>
      <c r="Z285" t="s">
        <v>51</v>
      </c>
      <c r="AA285" t="s">
        <v>181</v>
      </c>
      <c r="AB285" t="s">
        <v>182</v>
      </c>
      <c r="AC285" t="s">
        <v>25</v>
      </c>
      <c r="AD285" t="s">
        <v>26</v>
      </c>
      <c r="AE285" t="s">
        <v>473</v>
      </c>
      <c r="AF285" t="s">
        <v>474</v>
      </c>
      <c r="AG285">
        <v>97206</v>
      </c>
      <c r="AH285" t="s">
        <v>44</v>
      </c>
      <c r="AI285" t="s">
        <v>1187</v>
      </c>
      <c r="AJ285" t="s">
        <v>46</v>
      </c>
      <c r="AK285" t="s">
        <v>94</v>
      </c>
      <c r="AL285" t="s">
        <v>205</v>
      </c>
      <c r="AM285">
        <v>141.76</v>
      </c>
      <c r="AN285">
        <v>5</v>
      </c>
      <c r="AO285">
        <v>0.2</v>
      </c>
      <c r="AP285">
        <v>47.844000000000001</v>
      </c>
      <c r="AQ285">
        <f>YEAR(Table1[[#This Row],[Order Date]])</f>
        <v>2015</v>
      </c>
      <c r="AR285" t="str">
        <f>TEXT(Table1[[#This Row],[Order Date]],"mmmm")</f>
        <v>September</v>
      </c>
      <c r="AS285" t="str">
        <f>"Q"&amp;ROUNDUP(MONTH(Table1[[#This Row],[Order Date]])/3,0)</f>
        <v>Q3</v>
      </c>
      <c r="AT285">
        <f>IF(Table1[[#This Row],[Sales]]=0,0,Table1[[#This Row],[Profit]]/Table1[[#This Row],[Sales]])</f>
        <v>0.33750000000000002</v>
      </c>
    </row>
    <row r="286" spans="22:46" x14ac:dyDescent="0.3">
      <c r="V286">
        <v>285</v>
      </c>
      <c r="W286" t="s">
        <v>1186</v>
      </c>
      <c r="X286" s="1">
        <v>42273</v>
      </c>
      <c r="Y286" s="1">
        <v>42045</v>
      </c>
      <c r="Z286" t="s">
        <v>51</v>
      </c>
      <c r="AA286" t="s">
        <v>181</v>
      </c>
      <c r="AB286" t="s">
        <v>182</v>
      </c>
      <c r="AC286" t="s">
        <v>25</v>
      </c>
      <c r="AD286" t="s">
        <v>26</v>
      </c>
      <c r="AE286" t="s">
        <v>473</v>
      </c>
      <c r="AF286" t="s">
        <v>474</v>
      </c>
      <c r="AG286">
        <v>97206</v>
      </c>
      <c r="AH286" t="s">
        <v>44</v>
      </c>
      <c r="AI286" t="s">
        <v>1188</v>
      </c>
      <c r="AJ286" t="s">
        <v>73</v>
      </c>
      <c r="AK286" t="s">
        <v>176</v>
      </c>
      <c r="AL286" t="s">
        <v>1189</v>
      </c>
      <c r="AM286">
        <v>239.8</v>
      </c>
      <c r="AN286">
        <v>5</v>
      </c>
      <c r="AO286">
        <v>0.2</v>
      </c>
      <c r="AP286">
        <v>47.96</v>
      </c>
      <c r="AQ286">
        <f>YEAR(Table1[[#This Row],[Order Date]])</f>
        <v>2015</v>
      </c>
      <c r="AR286" t="str">
        <f>TEXT(Table1[[#This Row],[Order Date]],"mmmm")</f>
        <v>September</v>
      </c>
      <c r="AS286" t="str">
        <f>"Q"&amp;ROUNDUP(MONTH(Table1[[#This Row],[Order Date]])/3,0)</f>
        <v>Q3</v>
      </c>
      <c r="AT286">
        <f>IF(Table1[[#This Row],[Sales]]=0,0,Table1[[#This Row],[Profit]]/Table1[[#This Row],[Sales]])</f>
        <v>0.19999999999999998</v>
      </c>
    </row>
    <row r="287" spans="22:46" x14ac:dyDescent="0.3">
      <c r="V287">
        <v>286</v>
      </c>
      <c r="W287" t="s">
        <v>1186</v>
      </c>
      <c r="X287" s="1">
        <v>42273</v>
      </c>
      <c r="Y287" s="1">
        <v>42045</v>
      </c>
      <c r="Z287" t="s">
        <v>51</v>
      </c>
      <c r="AA287" t="s">
        <v>181</v>
      </c>
      <c r="AB287" t="s">
        <v>182</v>
      </c>
      <c r="AC287" t="s">
        <v>25</v>
      </c>
      <c r="AD287" t="s">
        <v>26</v>
      </c>
      <c r="AE287" t="s">
        <v>473</v>
      </c>
      <c r="AF287" t="s">
        <v>474</v>
      </c>
      <c r="AG287">
        <v>97206</v>
      </c>
      <c r="AH287" t="s">
        <v>44</v>
      </c>
      <c r="AI287" t="s">
        <v>1190</v>
      </c>
      <c r="AJ287" t="s">
        <v>46</v>
      </c>
      <c r="AK287" t="s">
        <v>94</v>
      </c>
      <c r="AL287" t="s">
        <v>1191</v>
      </c>
      <c r="AM287">
        <v>31.103999999999999</v>
      </c>
      <c r="AN287">
        <v>6</v>
      </c>
      <c r="AO287">
        <v>0.2</v>
      </c>
      <c r="AP287">
        <v>10.8864</v>
      </c>
      <c r="AQ287">
        <f>YEAR(Table1[[#This Row],[Order Date]])</f>
        <v>2015</v>
      </c>
      <c r="AR287" t="str">
        <f>TEXT(Table1[[#This Row],[Order Date]],"mmmm")</f>
        <v>September</v>
      </c>
      <c r="AS287" t="str">
        <f>"Q"&amp;ROUNDUP(MONTH(Table1[[#This Row],[Order Date]])/3,0)</f>
        <v>Q3</v>
      </c>
      <c r="AT287">
        <f>IF(Table1[[#This Row],[Sales]]=0,0,Table1[[#This Row],[Profit]]/Table1[[#This Row],[Sales]])</f>
        <v>0.35000000000000003</v>
      </c>
    </row>
    <row r="288" spans="22:46" x14ac:dyDescent="0.3">
      <c r="V288">
        <v>287</v>
      </c>
      <c r="W288" t="s">
        <v>1192</v>
      </c>
      <c r="X288" s="1">
        <v>42722</v>
      </c>
      <c r="Y288" t="s">
        <v>1194</v>
      </c>
      <c r="Z288" t="s">
        <v>22</v>
      </c>
      <c r="AA288" t="s">
        <v>1195</v>
      </c>
      <c r="AB288" t="s">
        <v>1196</v>
      </c>
      <c r="AC288" t="s">
        <v>41</v>
      </c>
      <c r="AD288" t="s">
        <v>26</v>
      </c>
      <c r="AE288" t="s">
        <v>1197</v>
      </c>
      <c r="AF288" t="s">
        <v>55</v>
      </c>
      <c r="AG288">
        <v>33319</v>
      </c>
      <c r="AH288" t="s">
        <v>29</v>
      </c>
      <c r="AI288" t="s">
        <v>1198</v>
      </c>
      <c r="AJ288" t="s">
        <v>46</v>
      </c>
      <c r="AK288" t="s">
        <v>77</v>
      </c>
      <c r="AL288" t="s">
        <v>1199</v>
      </c>
      <c r="AM288">
        <v>254.05799999999999</v>
      </c>
      <c r="AN288">
        <v>7</v>
      </c>
      <c r="AO288">
        <v>0.7</v>
      </c>
      <c r="AP288">
        <v>-169.37200000000001</v>
      </c>
      <c r="AQ288">
        <f>YEAR(Table1[[#This Row],[Order Date]])</f>
        <v>2016</v>
      </c>
      <c r="AR288" t="str">
        <f>TEXT(Table1[[#This Row],[Order Date]],"mmmm")</f>
        <v>December</v>
      </c>
      <c r="AS288" t="str">
        <f>"Q"&amp;ROUNDUP(MONTH(Table1[[#This Row],[Order Date]])/3,0)</f>
        <v>Q4</v>
      </c>
      <c r="AT288">
        <f>IF(Table1[[#This Row],[Sales]]=0,0,Table1[[#This Row],[Profit]]/Table1[[#This Row],[Sales]])</f>
        <v>-0.66666666666666674</v>
      </c>
    </row>
    <row r="289" spans="22:46" x14ac:dyDescent="0.3">
      <c r="V289">
        <v>288</v>
      </c>
      <c r="W289" t="s">
        <v>1192</v>
      </c>
      <c r="X289" s="1">
        <v>42722</v>
      </c>
      <c r="Y289" t="s">
        <v>1194</v>
      </c>
      <c r="Z289" t="s">
        <v>22</v>
      </c>
      <c r="AA289" t="s">
        <v>1195</v>
      </c>
      <c r="AB289" t="s">
        <v>1196</v>
      </c>
      <c r="AC289" t="s">
        <v>41</v>
      </c>
      <c r="AD289" t="s">
        <v>26</v>
      </c>
      <c r="AE289" t="s">
        <v>1197</v>
      </c>
      <c r="AF289" t="s">
        <v>55</v>
      </c>
      <c r="AG289">
        <v>33319</v>
      </c>
      <c r="AH289" t="s">
        <v>29</v>
      </c>
      <c r="AI289" t="s">
        <v>803</v>
      </c>
      <c r="AJ289" t="s">
        <v>46</v>
      </c>
      <c r="AK289" t="s">
        <v>80</v>
      </c>
      <c r="AL289" t="s">
        <v>804</v>
      </c>
      <c r="AM289">
        <v>194.52799999999999</v>
      </c>
      <c r="AN289">
        <v>2</v>
      </c>
      <c r="AO289">
        <v>0.2</v>
      </c>
      <c r="AP289">
        <v>24.315999999999999</v>
      </c>
      <c r="AQ289">
        <f>YEAR(Table1[[#This Row],[Order Date]])</f>
        <v>2016</v>
      </c>
      <c r="AR289" t="str">
        <f>TEXT(Table1[[#This Row],[Order Date]],"mmmm")</f>
        <v>December</v>
      </c>
      <c r="AS289" t="str">
        <f>"Q"&amp;ROUNDUP(MONTH(Table1[[#This Row],[Order Date]])/3,0)</f>
        <v>Q4</v>
      </c>
      <c r="AT289">
        <f>IF(Table1[[#This Row],[Sales]]=0,0,Table1[[#This Row],[Profit]]/Table1[[#This Row],[Sales]])</f>
        <v>0.125</v>
      </c>
    </row>
    <row r="290" spans="22:46" x14ac:dyDescent="0.3">
      <c r="V290">
        <v>289</v>
      </c>
      <c r="W290" t="s">
        <v>1192</v>
      </c>
      <c r="X290" s="1">
        <v>42722</v>
      </c>
      <c r="Y290" t="s">
        <v>1194</v>
      </c>
      <c r="Z290" t="s">
        <v>22</v>
      </c>
      <c r="AA290" t="s">
        <v>1195</v>
      </c>
      <c r="AB290" t="s">
        <v>1196</v>
      </c>
      <c r="AC290" t="s">
        <v>41</v>
      </c>
      <c r="AD290" t="s">
        <v>26</v>
      </c>
      <c r="AE290" t="s">
        <v>1197</v>
      </c>
      <c r="AF290" t="s">
        <v>55</v>
      </c>
      <c r="AG290">
        <v>33319</v>
      </c>
      <c r="AH290" t="s">
        <v>29</v>
      </c>
      <c r="AI290" t="s">
        <v>1200</v>
      </c>
      <c r="AJ290" t="s">
        <v>46</v>
      </c>
      <c r="AK290" t="s">
        <v>651</v>
      </c>
      <c r="AL290" t="s">
        <v>1201</v>
      </c>
      <c r="AM290">
        <v>961.48</v>
      </c>
      <c r="AN290">
        <v>5</v>
      </c>
      <c r="AO290">
        <v>0.2</v>
      </c>
      <c r="AP290">
        <v>-204.31450000000001</v>
      </c>
      <c r="AQ290">
        <f>YEAR(Table1[[#This Row],[Order Date]])</f>
        <v>2016</v>
      </c>
      <c r="AR290" t="str">
        <f>TEXT(Table1[[#This Row],[Order Date]],"mmmm")</f>
        <v>December</v>
      </c>
      <c r="AS290" t="str">
        <f>"Q"&amp;ROUNDUP(MONTH(Table1[[#This Row],[Order Date]])/3,0)</f>
        <v>Q4</v>
      </c>
      <c r="AT290">
        <f>IF(Table1[[#This Row],[Sales]]=0,0,Table1[[#This Row],[Profit]]/Table1[[#This Row],[Sales]])</f>
        <v>-0.21249999999999999</v>
      </c>
    </row>
    <row r="291" spans="22:46" x14ac:dyDescent="0.3">
      <c r="V291">
        <v>290</v>
      </c>
      <c r="W291" t="s">
        <v>1202</v>
      </c>
      <c r="X291" s="1">
        <v>42694</v>
      </c>
      <c r="Y291" t="s">
        <v>728</v>
      </c>
      <c r="Z291" t="s">
        <v>22</v>
      </c>
      <c r="AA291" t="s">
        <v>1203</v>
      </c>
      <c r="AB291" t="s">
        <v>1204</v>
      </c>
      <c r="AC291" t="s">
        <v>108</v>
      </c>
      <c r="AD291" t="s">
        <v>26</v>
      </c>
      <c r="AE291" t="s">
        <v>563</v>
      </c>
      <c r="AF291" t="s">
        <v>564</v>
      </c>
      <c r="AG291">
        <v>43229</v>
      </c>
      <c r="AH291" t="s">
        <v>160</v>
      </c>
      <c r="AI291" t="s">
        <v>1205</v>
      </c>
      <c r="AJ291" t="s">
        <v>46</v>
      </c>
      <c r="AK291" t="s">
        <v>303</v>
      </c>
      <c r="AL291" t="s">
        <v>1206</v>
      </c>
      <c r="AM291">
        <v>19.096</v>
      </c>
      <c r="AN291">
        <v>7</v>
      </c>
      <c r="AO291">
        <v>0.2</v>
      </c>
      <c r="AP291">
        <v>6.6836000000000002</v>
      </c>
      <c r="AQ291">
        <f>YEAR(Table1[[#This Row],[Order Date]])</f>
        <v>2016</v>
      </c>
      <c r="AR291" t="str">
        <f>TEXT(Table1[[#This Row],[Order Date]],"mmmm")</f>
        <v>November</v>
      </c>
      <c r="AS291" t="str">
        <f>"Q"&amp;ROUNDUP(MONTH(Table1[[#This Row],[Order Date]])/3,0)</f>
        <v>Q4</v>
      </c>
      <c r="AT291">
        <f>IF(Table1[[#This Row],[Sales]]=0,0,Table1[[#This Row],[Profit]]/Table1[[#This Row],[Sales]])</f>
        <v>0.35000000000000003</v>
      </c>
    </row>
    <row r="292" spans="22:46" x14ac:dyDescent="0.3">
      <c r="V292">
        <v>291</v>
      </c>
      <c r="W292" t="s">
        <v>1202</v>
      </c>
      <c r="X292" s="1">
        <v>42694</v>
      </c>
      <c r="Y292" t="s">
        <v>728</v>
      </c>
      <c r="Z292" t="s">
        <v>22</v>
      </c>
      <c r="AA292" t="s">
        <v>1203</v>
      </c>
      <c r="AB292" t="s">
        <v>1204</v>
      </c>
      <c r="AC292" t="s">
        <v>108</v>
      </c>
      <c r="AD292" t="s">
        <v>26</v>
      </c>
      <c r="AE292" t="s">
        <v>563</v>
      </c>
      <c r="AF292" t="s">
        <v>564</v>
      </c>
      <c r="AG292">
        <v>43229</v>
      </c>
      <c r="AH292" t="s">
        <v>160</v>
      </c>
      <c r="AI292" t="s">
        <v>1207</v>
      </c>
      <c r="AJ292" t="s">
        <v>46</v>
      </c>
      <c r="AK292" t="s">
        <v>47</v>
      </c>
      <c r="AL292" t="s">
        <v>1208</v>
      </c>
      <c r="AM292">
        <v>18.495999999999999</v>
      </c>
      <c r="AN292">
        <v>8</v>
      </c>
      <c r="AO292">
        <v>0.2</v>
      </c>
      <c r="AP292">
        <v>6.2423999999999999</v>
      </c>
      <c r="AQ292">
        <f>YEAR(Table1[[#This Row],[Order Date]])</f>
        <v>2016</v>
      </c>
      <c r="AR292" t="str">
        <f>TEXT(Table1[[#This Row],[Order Date]],"mmmm")</f>
        <v>November</v>
      </c>
      <c r="AS292" t="str">
        <f>"Q"&amp;ROUNDUP(MONTH(Table1[[#This Row],[Order Date]])/3,0)</f>
        <v>Q4</v>
      </c>
      <c r="AT292">
        <f>IF(Table1[[#This Row],[Sales]]=0,0,Table1[[#This Row],[Profit]]/Table1[[#This Row],[Sales]])</f>
        <v>0.33750000000000002</v>
      </c>
    </row>
    <row r="293" spans="22:46" x14ac:dyDescent="0.3">
      <c r="V293">
        <v>292</v>
      </c>
      <c r="W293" t="s">
        <v>1202</v>
      </c>
      <c r="X293" s="1">
        <v>42694</v>
      </c>
      <c r="Y293" t="s">
        <v>728</v>
      </c>
      <c r="Z293" t="s">
        <v>22</v>
      </c>
      <c r="AA293" t="s">
        <v>1203</v>
      </c>
      <c r="AB293" t="s">
        <v>1204</v>
      </c>
      <c r="AC293" t="s">
        <v>108</v>
      </c>
      <c r="AD293" t="s">
        <v>26</v>
      </c>
      <c r="AE293" t="s">
        <v>563</v>
      </c>
      <c r="AF293" t="s">
        <v>564</v>
      </c>
      <c r="AG293">
        <v>43229</v>
      </c>
      <c r="AH293" t="s">
        <v>160</v>
      </c>
      <c r="AI293" t="s">
        <v>1209</v>
      </c>
      <c r="AJ293" t="s">
        <v>73</v>
      </c>
      <c r="AK293" t="s">
        <v>176</v>
      </c>
      <c r="AL293" t="s">
        <v>1210</v>
      </c>
      <c r="AM293">
        <v>255.98400000000001</v>
      </c>
      <c r="AN293">
        <v>2</v>
      </c>
      <c r="AO293">
        <v>0.2</v>
      </c>
      <c r="AP293">
        <v>54.396599999999999</v>
      </c>
      <c r="AQ293">
        <f>YEAR(Table1[[#This Row],[Order Date]])</f>
        <v>2016</v>
      </c>
      <c r="AR293" t="str">
        <f>TEXT(Table1[[#This Row],[Order Date]],"mmmm")</f>
        <v>November</v>
      </c>
      <c r="AS293" t="str">
        <f>"Q"&amp;ROUNDUP(MONTH(Table1[[#This Row],[Order Date]])/3,0)</f>
        <v>Q4</v>
      </c>
      <c r="AT293">
        <f>IF(Table1[[#This Row],[Sales]]=0,0,Table1[[#This Row],[Profit]]/Table1[[#This Row],[Sales]])</f>
        <v>0.21249999999999999</v>
      </c>
    </row>
    <row r="294" spans="22:46" x14ac:dyDescent="0.3">
      <c r="V294">
        <v>293</v>
      </c>
      <c r="W294" t="s">
        <v>1202</v>
      </c>
      <c r="X294" s="1">
        <v>42694</v>
      </c>
      <c r="Y294" t="s">
        <v>728</v>
      </c>
      <c r="Z294" t="s">
        <v>22</v>
      </c>
      <c r="AA294" t="s">
        <v>1203</v>
      </c>
      <c r="AB294" t="s">
        <v>1204</v>
      </c>
      <c r="AC294" t="s">
        <v>108</v>
      </c>
      <c r="AD294" t="s">
        <v>26</v>
      </c>
      <c r="AE294" t="s">
        <v>563</v>
      </c>
      <c r="AF294" t="s">
        <v>564</v>
      </c>
      <c r="AG294">
        <v>43229</v>
      </c>
      <c r="AH294" t="s">
        <v>160</v>
      </c>
      <c r="AI294" t="s">
        <v>1211</v>
      </c>
      <c r="AJ294" t="s">
        <v>31</v>
      </c>
      <c r="AK294" t="s">
        <v>32</v>
      </c>
      <c r="AL294" t="s">
        <v>1212</v>
      </c>
      <c r="AM294">
        <v>86.97</v>
      </c>
      <c r="AN294">
        <v>3</v>
      </c>
      <c r="AO294">
        <v>0.5</v>
      </c>
      <c r="AP294">
        <v>-48.703200000000002</v>
      </c>
      <c r="AQ294">
        <f>YEAR(Table1[[#This Row],[Order Date]])</f>
        <v>2016</v>
      </c>
      <c r="AR294" t="str">
        <f>TEXT(Table1[[#This Row],[Order Date]],"mmmm")</f>
        <v>November</v>
      </c>
      <c r="AS294" t="str">
        <f>"Q"&amp;ROUNDUP(MONTH(Table1[[#This Row],[Order Date]])/3,0)</f>
        <v>Q4</v>
      </c>
      <c r="AT294">
        <f>IF(Table1[[#This Row],[Sales]]=0,0,Table1[[#This Row],[Profit]]/Table1[[#This Row],[Sales]])</f>
        <v>-0.56000000000000005</v>
      </c>
    </row>
    <row r="295" spans="22:46" x14ac:dyDescent="0.3">
      <c r="V295">
        <v>294</v>
      </c>
      <c r="W295" t="s">
        <v>1213</v>
      </c>
      <c r="X295" s="1">
        <v>41999</v>
      </c>
      <c r="Y295" t="s">
        <v>598</v>
      </c>
      <c r="Z295" t="s">
        <v>207</v>
      </c>
      <c r="AA295" t="s">
        <v>1214</v>
      </c>
      <c r="AB295" t="s">
        <v>1215</v>
      </c>
      <c r="AC295" t="s">
        <v>41</v>
      </c>
      <c r="AD295" t="s">
        <v>26</v>
      </c>
      <c r="AE295" t="s">
        <v>1216</v>
      </c>
      <c r="AF295" t="s">
        <v>516</v>
      </c>
      <c r="AG295">
        <v>80906</v>
      </c>
      <c r="AH295" t="s">
        <v>44</v>
      </c>
      <c r="AI295" t="s">
        <v>1217</v>
      </c>
      <c r="AJ295" t="s">
        <v>31</v>
      </c>
      <c r="AK295" t="s">
        <v>67</v>
      </c>
      <c r="AL295" t="s">
        <v>1218</v>
      </c>
      <c r="AM295">
        <v>300.416</v>
      </c>
      <c r="AN295">
        <v>8</v>
      </c>
      <c r="AO295">
        <v>0.2</v>
      </c>
      <c r="AP295">
        <v>78.859200000000001</v>
      </c>
      <c r="AQ295">
        <f>YEAR(Table1[[#This Row],[Order Date]])</f>
        <v>2014</v>
      </c>
      <c r="AR295" t="str">
        <f>TEXT(Table1[[#This Row],[Order Date]],"mmmm")</f>
        <v>December</v>
      </c>
      <c r="AS295" t="str">
        <f>"Q"&amp;ROUNDUP(MONTH(Table1[[#This Row],[Order Date]])/3,0)</f>
        <v>Q4</v>
      </c>
      <c r="AT295">
        <f>IF(Table1[[#This Row],[Sales]]=0,0,Table1[[#This Row],[Profit]]/Table1[[#This Row],[Sales]])</f>
        <v>0.26250000000000001</v>
      </c>
    </row>
    <row r="296" spans="22:46" x14ac:dyDescent="0.3">
      <c r="V296">
        <v>295</v>
      </c>
      <c r="W296" t="s">
        <v>1213</v>
      </c>
      <c r="X296" s="1">
        <v>41999</v>
      </c>
      <c r="Y296" t="s">
        <v>598</v>
      </c>
      <c r="Z296" t="s">
        <v>207</v>
      </c>
      <c r="AA296" t="s">
        <v>1214</v>
      </c>
      <c r="AB296" t="s">
        <v>1215</v>
      </c>
      <c r="AC296" t="s">
        <v>41</v>
      </c>
      <c r="AD296" t="s">
        <v>26</v>
      </c>
      <c r="AE296" t="s">
        <v>1216</v>
      </c>
      <c r="AF296" t="s">
        <v>516</v>
      </c>
      <c r="AG296">
        <v>80906</v>
      </c>
      <c r="AH296" t="s">
        <v>44</v>
      </c>
      <c r="AI296" t="s">
        <v>1219</v>
      </c>
      <c r="AJ296" t="s">
        <v>31</v>
      </c>
      <c r="AK296" t="s">
        <v>35</v>
      </c>
      <c r="AL296" t="s">
        <v>1220</v>
      </c>
      <c r="AM296">
        <v>230.352</v>
      </c>
      <c r="AN296">
        <v>3</v>
      </c>
      <c r="AO296">
        <v>0.2</v>
      </c>
      <c r="AP296">
        <v>20.155799999999999</v>
      </c>
      <c r="AQ296">
        <f>YEAR(Table1[[#This Row],[Order Date]])</f>
        <v>2014</v>
      </c>
      <c r="AR296" t="str">
        <f>TEXT(Table1[[#This Row],[Order Date]],"mmmm")</f>
        <v>December</v>
      </c>
      <c r="AS296" t="str">
        <f>"Q"&amp;ROUNDUP(MONTH(Table1[[#This Row],[Order Date]])/3,0)</f>
        <v>Q4</v>
      </c>
      <c r="AT296">
        <f>IF(Table1[[#This Row],[Sales]]=0,0,Table1[[#This Row],[Profit]]/Table1[[#This Row],[Sales]])</f>
        <v>8.7499999999999994E-2</v>
      </c>
    </row>
    <row r="297" spans="22:46" x14ac:dyDescent="0.3">
      <c r="V297">
        <v>296</v>
      </c>
      <c r="W297" t="s">
        <v>1213</v>
      </c>
      <c r="X297" s="1">
        <v>41999</v>
      </c>
      <c r="Y297" t="s">
        <v>598</v>
      </c>
      <c r="Z297" t="s">
        <v>207</v>
      </c>
      <c r="AA297" t="s">
        <v>1214</v>
      </c>
      <c r="AB297" t="s">
        <v>1215</v>
      </c>
      <c r="AC297" t="s">
        <v>41</v>
      </c>
      <c r="AD297" t="s">
        <v>26</v>
      </c>
      <c r="AE297" t="s">
        <v>1216</v>
      </c>
      <c r="AF297" t="s">
        <v>516</v>
      </c>
      <c r="AG297">
        <v>80906</v>
      </c>
      <c r="AH297" t="s">
        <v>44</v>
      </c>
      <c r="AI297" t="s">
        <v>1221</v>
      </c>
      <c r="AJ297" t="s">
        <v>31</v>
      </c>
      <c r="AK297" t="s">
        <v>67</v>
      </c>
      <c r="AL297" t="s">
        <v>1222</v>
      </c>
      <c r="AM297">
        <v>218.352</v>
      </c>
      <c r="AN297">
        <v>3</v>
      </c>
      <c r="AO297">
        <v>0.2</v>
      </c>
      <c r="AP297">
        <v>-24.564599999999999</v>
      </c>
      <c r="AQ297">
        <f>YEAR(Table1[[#This Row],[Order Date]])</f>
        <v>2014</v>
      </c>
      <c r="AR297" t="str">
        <f>TEXT(Table1[[#This Row],[Order Date]],"mmmm")</f>
        <v>December</v>
      </c>
      <c r="AS297" t="str">
        <f>"Q"&amp;ROUNDUP(MONTH(Table1[[#This Row],[Order Date]])/3,0)</f>
        <v>Q4</v>
      </c>
      <c r="AT297">
        <f>IF(Table1[[#This Row],[Sales]]=0,0,Table1[[#This Row],[Profit]]/Table1[[#This Row],[Sales]])</f>
        <v>-0.11249999999999999</v>
      </c>
    </row>
    <row r="298" spans="22:46" x14ac:dyDescent="0.3">
      <c r="V298">
        <v>297</v>
      </c>
      <c r="W298" t="s">
        <v>1213</v>
      </c>
      <c r="X298" s="1">
        <v>41999</v>
      </c>
      <c r="Y298" t="s">
        <v>598</v>
      </c>
      <c r="Z298" t="s">
        <v>207</v>
      </c>
      <c r="AA298" t="s">
        <v>1214</v>
      </c>
      <c r="AB298" t="s">
        <v>1215</v>
      </c>
      <c r="AC298" t="s">
        <v>41</v>
      </c>
      <c r="AD298" t="s">
        <v>26</v>
      </c>
      <c r="AE298" t="s">
        <v>1216</v>
      </c>
      <c r="AF298" t="s">
        <v>516</v>
      </c>
      <c r="AG298">
        <v>80906</v>
      </c>
      <c r="AH298" t="s">
        <v>44</v>
      </c>
      <c r="AI298" t="s">
        <v>1223</v>
      </c>
      <c r="AJ298" t="s">
        <v>46</v>
      </c>
      <c r="AK298" t="s">
        <v>77</v>
      </c>
      <c r="AL298" t="s">
        <v>1224</v>
      </c>
      <c r="AM298">
        <v>78.599999999999994</v>
      </c>
      <c r="AN298">
        <v>5</v>
      </c>
      <c r="AO298">
        <v>0.7</v>
      </c>
      <c r="AP298">
        <v>-62.88</v>
      </c>
      <c r="AQ298">
        <f>YEAR(Table1[[#This Row],[Order Date]])</f>
        <v>2014</v>
      </c>
      <c r="AR298" t="str">
        <f>TEXT(Table1[[#This Row],[Order Date]],"mmmm")</f>
        <v>December</v>
      </c>
      <c r="AS298" t="str">
        <f>"Q"&amp;ROUNDUP(MONTH(Table1[[#This Row],[Order Date]])/3,0)</f>
        <v>Q4</v>
      </c>
      <c r="AT298">
        <f>IF(Table1[[#This Row],[Sales]]=0,0,Table1[[#This Row],[Profit]]/Table1[[#This Row],[Sales]])</f>
        <v>-0.8</v>
      </c>
    </row>
    <row r="299" spans="22:46" x14ac:dyDescent="0.3">
      <c r="V299">
        <v>298</v>
      </c>
      <c r="W299" t="s">
        <v>1213</v>
      </c>
      <c r="X299" s="1">
        <v>41999</v>
      </c>
      <c r="Y299" t="s">
        <v>598</v>
      </c>
      <c r="Z299" t="s">
        <v>207</v>
      </c>
      <c r="AA299" t="s">
        <v>1214</v>
      </c>
      <c r="AB299" t="s">
        <v>1215</v>
      </c>
      <c r="AC299" t="s">
        <v>41</v>
      </c>
      <c r="AD299" t="s">
        <v>26</v>
      </c>
      <c r="AE299" t="s">
        <v>1216</v>
      </c>
      <c r="AF299" t="s">
        <v>516</v>
      </c>
      <c r="AG299">
        <v>80906</v>
      </c>
      <c r="AH299" t="s">
        <v>44</v>
      </c>
      <c r="AI299" t="s">
        <v>1225</v>
      </c>
      <c r="AJ299" t="s">
        <v>46</v>
      </c>
      <c r="AK299" t="s">
        <v>303</v>
      </c>
      <c r="AL299" t="s">
        <v>1226</v>
      </c>
      <c r="AM299">
        <v>27.552</v>
      </c>
      <c r="AN299">
        <v>3</v>
      </c>
      <c r="AO299">
        <v>0.2</v>
      </c>
      <c r="AP299">
        <v>9.2988</v>
      </c>
      <c r="AQ299">
        <f>YEAR(Table1[[#This Row],[Order Date]])</f>
        <v>2014</v>
      </c>
      <c r="AR299" t="str">
        <f>TEXT(Table1[[#This Row],[Order Date]],"mmmm")</f>
        <v>December</v>
      </c>
      <c r="AS299" t="str">
        <f>"Q"&amp;ROUNDUP(MONTH(Table1[[#This Row],[Order Date]])/3,0)</f>
        <v>Q4</v>
      </c>
      <c r="AT299">
        <f>IF(Table1[[#This Row],[Sales]]=0,0,Table1[[#This Row],[Profit]]/Table1[[#This Row],[Sales]])</f>
        <v>0.33750000000000002</v>
      </c>
    </row>
    <row r="300" spans="22:46" x14ac:dyDescent="0.3">
      <c r="V300">
        <v>299</v>
      </c>
      <c r="W300" t="s">
        <v>1227</v>
      </c>
      <c r="X300" s="1">
        <v>42671</v>
      </c>
      <c r="Y300" s="1">
        <v>42440</v>
      </c>
      <c r="Z300" t="s">
        <v>51</v>
      </c>
      <c r="AA300" t="s">
        <v>654</v>
      </c>
      <c r="AB300" t="s">
        <v>655</v>
      </c>
      <c r="AC300" t="s">
        <v>41</v>
      </c>
      <c r="AD300" t="s">
        <v>26</v>
      </c>
      <c r="AE300" t="s">
        <v>1228</v>
      </c>
      <c r="AF300" t="s">
        <v>892</v>
      </c>
      <c r="AG300">
        <v>7109</v>
      </c>
      <c r="AH300" t="s">
        <v>160</v>
      </c>
      <c r="AI300" t="s">
        <v>1229</v>
      </c>
      <c r="AJ300" t="s">
        <v>46</v>
      </c>
      <c r="AK300" t="s">
        <v>94</v>
      </c>
      <c r="AL300" t="s">
        <v>1230</v>
      </c>
      <c r="AM300">
        <v>32.4</v>
      </c>
      <c r="AN300">
        <v>5</v>
      </c>
      <c r="AO300">
        <v>0</v>
      </c>
      <c r="AP300">
        <v>15.552</v>
      </c>
      <c r="AQ300">
        <f>YEAR(Table1[[#This Row],[Order Date]])</f>
        <v>2016</v>
      </c>
      <c r="AR300" t="str">
        <f>TEXT(Table1[[#This Row],[Order Date]],"mmmm")</f>
        <v>October</v>
      </c>
      <c r="AS300" t="str">
        <f>"Q"&amp;ROUNDUP(MONTH(Table1[[#This Row],[Order Date]])/3,0)</f>
        <v>Q4</v>
      </c>
      <c r="AT300">
        <f>IF(Table1[[#This Row],[Sales]]=0,0,Table1[[#This Row],[Profit]]/Table1[[#This Row],[Sales]])</f>
        <v>0.48</v>
      </c>
    </row>
    <row r="301" spans="22:46" x14ac:dyDescent="0.3">
      <c r="V301">
        <v>300</v>
      </c>
      <c r="W301" t="s">
        <v>1227</v>
      </c>
      <c r="X301" s="1">
        <v>42671</v>
      </c>
      <c r="Y301" s="1">
        <v>42440</v>
      </c>
      <c r="Z301" t="s">
        <v>51</v>
      </c>
      <c r="AA301" t="s">
        <v>654</v>
      </c>
      <c r="AB301" t="s">
        <v>655</v>
      </c>
      <c r="AC301" t="s">
        <v>41</v>
      </c>
      <c r="AD301" t="s">
        <v>26</v>
      </c>
      <c r="AE301" t="s">
        <v>1228</v>
      </c>
      <c r="AF301" t="s">
        <v>892</v>
      </c>
      <c r="AG301">
        <v>7109</v>
      </c>
      <c r="AH301" t="s">
        <v>160</v>
      </c>
      <c r="AI301" t="s">
        <v>1231</v>
      </c>
      <c r="AJ301" t="s">
        <v>46</v>
      </c>
      <c r="AK301" t="s">
        <v>60</v>
      </c>
      <c r="AL301" t="s">
        <v>1232</v>
      </c>
      <c r="AM301">
        <v>1082.48</v>
      </c>
      <c r="AN301">
        <v>8</v>
      </c>
      <c r="AO301">
        <v>0</v>
      </c>
      <c r="AP301">
        <v>10.8248</v>
      </c>
      <c r="AQ301">
        <f>YEAR(Table1[[#This Row],[Order Date]])</f>
        <v>2016</v>
      </c>
      <c r="AR301" t="str">
        <f>TEXT(Table1[[#This Row],[Order Date]],"mmmm")</f>
        <v>October</v>
      </c>
      <c r="AS301" t="str">
        <f>"Q"&amp;ROUNDUP(MONTH(Table1[[#This Row],[Order Date]])/3,0)</f>
        <v>Q4</v>
      </c>
      <c r="AT301">
        <f>IF(Table1[[#This Row],[Sales]]=0,0,Table1[[#This Row],[Profit]]/Table1[[#This Row],[Sales]])</f>
        <v>0.01</v>
      </c>
    </row>
    <row r="302" spans="22:46" x14ac:dyDescent="0.3">
      <c r="V302">
        <v>301</v>
      </c>
      <c r="W302" t="s">
        <v>1227</v>
      </c>
      <c r="X302" s="1">
        <v>42671</v>
      </c>
      <c r="Y302" s="1">
        <v>42440</v>
      </c>
      <c r="Z302" t="s">
        <v>51</v>
      </c>
      <c r="AA302" t="s">
        <v>654</v>
      </c>
      <c r="AB302" t="s">
        <v>655</v>
      </c>
      <c r="AC302" t="s">
        <v>41</v>
      </c>
      <c r="AD302" t="s">
        <v>26</v>
      </c>
      <c r="AE302" t="s">
        <v>1228</v>
      </c>
      <c r="AF302" t="s">
        <v>892</v>
      </c>
      <c r="AG302">
        <v>7109</v>
      </c>
      <c r="AH302" t="s">
        <v>160</v>
      </c>
      <c r="AI302" t="s">
        <v>1233</v>
      </c>
      <c r="AJ302" t="s">
        <v>46</v>
      </c>
      <c r="AK302" t="s">
        <v>94</v>
      </c>
      <c r="AL302" t="s">
        <v>1234</v>
      </c>
      <c r="AM302">
        <v>56.91</v>
      </c>
      <c r="AN302">
        <v>3</v>
      </c>
      <c r="AO302">
        <v>0</v>
      </c>
      <c r="AP302">
        <v>27.316800000000001</v>
      </c>
      <c r="AQ302">
        <f>YEAR(Table1[[#This Row],[Order Date]])</f>
        <v>2016</v>
      </c>
      <c r="AR302" t="str">
        <f>TEXT(Table1[[#This Row],[Order Date]],"mmmm")</f>
        <v>October</v>
      </c>
      <c r="AS302" t="str">
        <f>"Q"&amp;ROUNDUP(MONTH(Table1[[#This Row],[Order Date]])/3,0)</f>
        <v>Q4</v>
      </c>
      <c r="AT302">
        <f>IF(Table1[[#This Row],[Sales]]=0,0,Table1[[#This Row],[Profit]]/Table1[[#This Row],[Sales]])</f>
        <v>0.48000000000000004</v>
      </c>
    </row>
    <row r="303" spans="22:46" x14ac:dyDescent="0.3">
      <c r="V303">
        <v>302</v>
      </c>
      <c r="W303" t="s">
        <v>1227</v>
      </c>
      <c r="X303" s="1">
        <v>42671</v>
      </c>
      <c r="Y303" s="1">
        <v>42440</v>
      </c>
      <c r="Z303" t="s">
        <v>51</v>
      </c>
      <c r="AA303" t="s">
        <v>654</v>
      </c>
      <c r="AB303" t="s">
        <v>655</v>
      </c>
      <c r="AC303" t="s">
        <v>41</v>
      </c>
      <c r="AD303" t="s">
        <v>26</v>
      </c>
      <c r="AE303" t="s">
        <v>1228</v>
      </c>
      <c r="AF303" t="s">
        <v>892</v>
      </c>
      <c r="AG303">
        <v>7109</v>
      </c>
      <c r="AH303" t="s">
        <v>160</v>
      </c>
      <c r="AI303" t="s">
        <v>1235</v>
      </c>
      <c r="AJ303" t="s">
        <v>31</v>
      </c>
      <c r="AK303" t="s">
        <v>67</v>
      </c>
      <c r="AL303" t="s">
        <v>1236</v>
      </c>
      <c r="AM303">
        <v>77.599999999999994</v>
      </c>
      <c r="AN303">
        <v>4</v>
      </c>
      <c r="AO303">
        <v>0</v>
      </c>
      <c r="AP303">
        <v>38.024000000000001</v>
      </c>
      <c r="AQ303">
        <f>YEAR(Table1[[#This Row],[Order Date]])</f>
        <v>2016</v>
      </c>
      <c r="AR303" t="str">
        <f>TEXT(Table1[[#This Row],[Order Date]],"mmmm")</f>
        <v>October</v>
      </c>
      <c r="AS303" t="str">
        <f>"Q"&amp;ROUNDUP(MONTH(Table1[[#This Row],[Order Date]])/3,0)</f>
        <v>Q4</v>
      </c>
      <c r="AT303">
        <f>IF(Table1[[#This Row],[Sales]]=0,0,Table1[[#This Row],[Profit]]/Table1[[#This Row],[Sales]])</f>
        <v>0.49000000000000005</v>
      </c>
    </row>
    <row r="304" spans="22:46" x14ac:dyDescent="0.3">
      <c r="V304">
        <v>303</v>
      </c>
      <c r="W304" t="s">
        <v>1227</v>
      </c>
      <c r="X304" s="1">
        <v>42671</v>
      </c>
      <c r="Y304" s="1">
        <v>42440</v>
      </c>
      <c r="Z304" t="s">
        <v>51</v>
      </c>
      <c r="AA304" t="s">
        <v>654</v>
      </c>
      <c r="AB304" t="s">
        <v>655</v>
      </c>
      <c r="AC304" t="s">
        <v>41</v>
      </c>
      <c r="AD304" t="s">
        <v>26</v>
      </c>
      <c r="AE304" t="s">
        <v>1228</v>
      </c>
      <c r="AF304" t="s">
        <v>892</v>
      </c>
      <c r="AG304">
        <v>7109</v>
      </c>
      <c r="AH304" t="s">
        <v>160</v>
      </c>
      <c r="AI304" t="s">
        <v>1237</v>
      </c>
      <c r="AJ304" t="s">
        <v>46</v>
      </c>
      <c r="AK304" t="s">
        <v>77</v>
      </c>
      <c r="AL304" t="s">
        <v>1238</v>
      </c>
      <c r="AM304">
        <v>14.28</v>
      </c>
      <c r="AN304">
        <v>1</v>
      </c>
      <c r="AO304">
        <v>0</v>
      </c>
      <c r="AP304">
        <v>6.5688000000000004</v>
      </c>
      <c r="AQ304">
        <f>YEAR(Table1[[#This Row],[Order Date]])</f>
        <v>2016</v>
      </c>
      <c r="AR304" t="str">
        <f>TEXT(Table1[[#This Row],[Order Date]],"mmmm")</f>
        <v>October</v>
      </c>
      <c r="AS304" t="str">
        <f>"Q"&amp;ROUNDUP(MONTH(Table1[[#This Row],[Order Date]])/3,0)</f>
        <v>Q4</v>
      </c>
      <c r="AT304">
        <f>IF(Table1[[#This Row],[Sales]]=0,0,Table1[[#This Row],[Profit]]/Table1[[#This Row],[Sales]])</f>
        <v>0.46000000000000008</v>
      </c>
    </row>
    <row r="305" spans="22:46" x14ac:dyDescent="0.3">
      <c r="V305">
        <v>304</v>
      </c>
      <c r="W305" t="s">
        <v>1239</v>
      </c>
      <c r="X305" s="1">
        <v>43058</v>
      </c>
      <c r="Y305" t="s">
        <v>524</v>
      </c>
      <c r="Z305" t="s">
        <v>51</v>
      </c>
      <c r="AA305" t="s">
        <v>970</v>
      </c>
      <c r="AB305" t="s">
        <v>971</v>
      </c>
      <c r="AC305" t="s">
        <v>25</v>
      </c>
      <c r="AD305" t="s">
        <v>26</v>
      </c>
      <c r="AE305" t="s">
        <v>342</v>
      </c>
      <c r="AF305" t="s">
        <v>233</v>
      </c>
      <c r="AG305">
        <v>60623</v>
      </c>
      <c r="AH305" t="s">
        <v>111</v>
      </c>
      <c r="AI305" t="s">
        <v>1241</v>
      </c>
      <c r="AJ305" t="s">
        <v>31</v>
      </c>
      <c r="AK305" t="s">
        <v>57</v>
      </c>
      <c r="AL305" t="s">
        <v>1242</v>
      </c>
      <c r="AM305">
        <v>219.07499999999999</v>
      </c>
      <c r="AN305">
        <v>3</v>
      </c>
      <c r="AO305">
        <v>0.5</v>
      </c>
      <c r="AP305">
        <v>-131.44499999999999</v>
      </c>
      <c r="AQ305">
        <f>YEAR(Table1[[#This Row],[Order Date]])</f>
        <v>2017</v>
      </c>
      <c r="AR305" t="str">
        <f>TEXT(Table1[[#This Row],[Order Date]],"mmmm")</f>
        <v>November</v>
      </c>
      <c r="AS305" t="str">
        <f>"Q"&amp;ROUNDUP(MONTH(Table1[[#This Row],[Order Date]])/3,0)</f>
        <v>Q4</v>
      </c>
      <c r="AT305">
        <f>IF(Table1[[#This Row],[Sales]]=0,0,Table1[[#This Row],[Profit]]/Table1[[#This Row],[Sales]])</f>
        <v>-0.6</v>
      </c>
    </row>
    <row r="306" spans="22:46" x14ac:dyDescent="0.3">
      <c r="V306">
        <v>305</v>
      </c>
      <c r="W306" t="s">
        <v>1243</v>
      </c>
      <c r="X306" s="1">
        <v>42128</v>
      </c>
      <c r="Y306" s="1">
        <v>42252</v>
      </c>
      <c r="Z306" t="s">
        <v>22</v>
      </c>
      <c r="AA306" t="s">
        <v>1244</v>
      </c>
      <c r="AB306" t="s">
        <v>1245</v>
      </c>
      <c r="AC306" t="s">
        <v>41</v>
      </c>
      <c r="AD306" t="s">
        <v>26</v>
      </c>
      <c r="AE306" t="s">
        <v>300</v>
      </c>
      <c r="AF306" t="s">
        <v>301</v>
      </c>
      <c r="AG306">
        <v>10024</v>
      </c>
      <c r="AH306" t="s">
        <v>160</v>
      </c>
      <c r="AI306" t="s">
        <v>1246</v>
      </c>
      <c r="AJ306" t="s">
        <v>31</v>
      </c>
      <c r="AK306" t="s">
        <v>67</v>
      </c>
      <c r="AL306" t="s">
        <v>1247</v>
      </c>
      <c r="AM306">
        <v>26.8</v>
      </c>
      <c r="AN306">
        <v>2</v>
      </c>
      <c r="AO306">
        <v>0</v>
      </c>
      <c r="AP306">
        <v>12.864000000000001</v>
      </c>
      <c r="AQ306">
        <f>YEAR(Table1[[#This Row],[Order Date]])</f>
        <v>2015</v>
      </c>
      <c r="AR306" t="str">
        <f>TEXT(Table1[[#This Row],[Order Date]],"mmmm")</f>
        <v>May</v>
      </c>
      <c r="AS306" t="str">
        <f>"Q"&amp;ROUNDUP(MONTH(Table1[[#This Row],[Order Date]])/3,0)</f>
        <v>Q2</v>
      </c>
      <c r="AT306">
        <f>IF(Table1[[#This Row],[Sales]]=0,0,Table1[[#This Row],[Profit]]/Table1[[#This Row],[Sales]])</f>
        <v>0.48000000000000004</v>
      </c>
    </row>
    <row r="307" spans="22:46" x14ac:dyDescent="0.3">
      <c r="V307">
        <v>306</v>
      </c>
      <c r="W307" t="s">
        <v>1248</v>
      </c>
      <c r="X307" s="1">
        <v>42003</v>
      </c>
      <c r="Y307" s="1">
        <v>42095</v>
      </c>
      <c r="Z307" t="s">
        <v>51</v>
      </c>
      <c r="AA307" t="s">
        <v>387</v>
      </c>
      <c r="AB307" t="s">
        <v>388</v>
      </c>
      <c r="AC307" t="s">
        <v>41</v>
      </c>
      <c r="AD307" t="s">
        <v>26</v>
      </c>
      <c r="AE307" t="s">
        <v>1250</v>
      </c>
      <c r="AF307" t="s">
        <v>267</v>
      </c>
      <c r="AG307">
        <v>48180</v>
      </c>
      <c r="AH307" t="s">
        <v>111</v>
      </c>
      <c r="AI307" t="s">
        <v>1251</v>
      </c>
      <c r="AJ307" t="s">
        <v>46</v>
      </c>
      <c r="AK307" t="s">
        <v>70</v>
      </c>
      <c r="AL307" t="s">
        <v>1252</v>
      </c>
      <c r="AM307">
        <v>9.84</v>
      </c>
      <c r="AN307">
        <v>3</v>
      </c>
      <c r="AO307">
        <v>0</v>
      </c>
      <c r="AP307">
        <v>2.8536000000000001</v>
      </c>
      <c r="AQ307">
        <f>YEAR(Table1[[#This Row],[Order Date]])</f>
        <v>2014</v>
      </c>
      <c r="AR307" t="str">
        <f>TEXT(Table1[[#This Row],[Order Date]],"mmmm")</f>
        <v>December</v>
      </c>
      <c r="AS307" t="str">
        <f>"Q"&amp;ROUNDUP(MONTH(Table1[[#This Row],[Order Date]])/3,0)</f>
        <v>Q4</v>
      </c>
      <c r="AT307">
        <f>IF(Table1[[#This Row],[Sales]]=0,0,Table1[[#This Row],[Profit]]/Table1[[#This Row],[Sales]])</f>
        <v>0.29000000000000004</v>
      </c>
    </row>
    <row r="308" spans="22:46" x14ac:dyDescent="0.3">
      <c r="V308">
        <v>307</v>
      </c>
      <c r="W308" t="s">
        <v>1253</v>
      </c>
      <c r="X308" s="1">
        <v>41791</v>
      </c>
      <c r="Y308" s="1">
        <v>41796</v>
      </c>
      <c r="Z308" t="s">
        <v>51</v>
      </c>
      <c r="AA308" t="s">
        <v>1254</v>
      </c>
      <c r="AB308" t="s">
        <v>1255</v>
      </c>
      <c r="AC308" t="s">
        <v>108</v>
      </c>
      <c r="AD308" t="s">
        <v>26</v>
      </c>
      <c r="AE308" t="s">
        <v>1256</v>
      </c>
      <c r="AF308" t="s">
        <v>892</v>
      </c>
      <c r="AG308">
        <v>8701</v>
      </c>
      <c r="AH308" t="s">
        <v>160</v>
      </c>
      <c r="AI308" t="s">
        <v>1257</v>
      </c>
      <c r="AJ308" t="s">
        <v>46</v>
      </c>
      <c r="AK308" t="s">
        <v>77</v>
      </c>
      <c r="AL308" t="s">
        <v>1258</v>
      </c>
      <c r="AM308">
        <v>45.48</v>
      </c>
      <c r="AN308">
        <v>3</v>
      </c>
      <c r="AO308">
        <v>0</v>
      </c>
      <c r="AP308">
        <v>20.9208</v>
      </c>
      <c r="AQ308">
        <f>YEAR(Table1[[#This Row],[Order Date]])</f>
        <v>2014</v>
      </c>
      <c r="AR308" t="str">
        <f>TEXT(Table1[[#This Row],[Order Date]],"mmmm")</f>
        <v>June</v>
      </c>
      <c r="AS308" t="str">
        <f>"Q"&amp;ROUNDUP(MONTH(Table1[[#This Row],[Order Date]])/3,0)</f>
        <v>Q2</v>
      </c>
      <c r="AT308">
        <f>IF(Table1[[#This Row],[Sales]]=0,0,Table1[[#This Row],[Profit]]/Table1[[#This Row],[Sales]])</f>
        <v>0.46</v>
      </c>
    </row>
    <row r="309" spans="22:46" x14ac:dyDescent="0.3">
      <c r="V309">
        <v>308</v>
      </c>
      <c r="W309" t="s">
        <v>1253</v>
      </c>
      <c r="X309" s="1">
        <v>41791</v>
      </c>
      <c r="Y309" s="1">
        <v>41796</v>
      </c>
      <c r="Z309" t="s">
        <v>51</v>
      </c>
      <c r="AA309" t="s">
        <v>1254</v>
      </c>
      <c r="AB309" t="s">
        <v>1255</v>
      </c>
      <c r="AC309" t="s">
        <v>108</v>
      </c>
      <c r="AD309" t="s">
        <v>26</v>
      </c>
      <c r="AE309" t="s">
        <v>1256</v>
      </c>
      <c r="AF309" t="s">
        <v>892</v>
      </c>
      <c r="AG309">
        <v>8701</v>
      </c>
      <c r="AH309" t="s">
        <v>160</v>
      </c>
      <c r="AI309" t="s">
        <v>1259</v>
      </c>
      <c r="AJ309" t="s">
        <v>46</v>
      </c>
      <c r="AK309" t="s">
        <v>70</v>
      </c>
      <c r="AL309" t="s">
        <v>1260</v>
      </c>
      <c r="AM309">
        <v>289.2</v>
      </c>
      <c r="AN309">
        <v>6</v>
      </c>
      <c r="AO309">
        <v>0</v>
      </c>
      <c r="AP309">
        <v>83.867999999999995</v>
      </c>
      <c r="AQ309">
        <f>YEAR(Table1[[#This Row],[Order Date]])</f>
        <v>2014</v>
      </c>
      <c r="AR309" t="str">
        <f>TEXT(Table1[[#This Row],[Order Date]],"mmmm")</f>
        <v>June</v>
      </c>
      <c r="AS309" t="str">
        <f>"Q"&amp;ROUNDUP(MONTH(Table1[[#This Row],[Order Date]])/3,0)</f>
        <v>Q2</v>
      </c>
      <c r="AT309">
        <f>IF(Table1[[#This Row],[Sales]]=0,0,Table1[[#This Row],[Profit]]/Table1[[#This Row],[Sales]])</f>
        <v>0.28999999999999998</v>
      </c>
    </row>
    <row r="310" spans="22:46" x14ac:dyDescent="0.3">
      <c r="V310">
        <v>309</v>
      </c>
      <c r="W310" t="s">
        <v>1261</v>
      </c>
      <c r="X310" s="1">
        <v>42840</v>
      </c>
      <c r="Y310" t="s">
        <v>1262</v>
      </c>
      <c r="Z310" t="s">
        <v>207</v>
      </c>
      <c r="AA310" t="s">
        <v>1263</v>
      </c>
      <c r="AB310" t="s">
        <v>1264</v>
      </c>
      <c r="AC310" t="s">
        <v>25</v>
      </c>
      <c r="AD310" t="s">
        <v>26</v>
      </c>
      <c r="AE310" t="s">
        <v>1265</v>
      </c>
      <c r="AF310" t="s">
        <v>358</v>
      </c>
      <c r="AG310">
        <v>22204</v>
      </c>
      <c r="AH310" t="s">
        <v>29</v>
      </c>
      <c r="AI310" t="s">
        <v>1266</v>
      </c>
      <c r="AJ310" t="s">
        <v>46</v>
      </c>
      <c r="AK310" t="s">
        <v>70</v>
      </c>
      <c r="AL310" t="s">
        <v>1267</v>
      </c>
      <c r="AM310">
        <v>4.8899999999999997</v>
      </c>
      <c r="AN310">
        <v>1</v>
      </c>
      <c r="AO310">
        <v>0</v>
      </c>
      <c r="AP310">
        <v>2.0049000000000001</v>
      </c>
      <c r="AQ310">
        <f>YEAR(Table1[[#This Row],[Order Date]])</f>
        <v>2017</v>
      </c>
      <c r="AR310" t="str">
        <f>TEXT(Table1[[#This Row],[Order Date]],"mmmm")</f>
        <v>April</v>
      </c>
      <c r="AS310" t="str">
        <f>"Q"&amp;ROUNDUP(MONTH(Table1[[#This Row],[Order Date]])/3,0)</f>
        <v>Q2</v>
      </c>
      <c r="AT310">
        <f>IF(Table1[[#This Row],[Sales]]=0,0,Table1[[#This Row],[Profit]]/Table1[[#This Row],[Sales]])</f>
        <v>0.41000000000000003</v>
      </c>
    </row>
    <row r="311" spans="22:46" x14ac:dyDescent="0.3">
      <c r="V311">
        <v>310</v>
      </c>
      <c r="W311" t="s">
        <v>1268</v>
      </c>
      <c r="X311" s="1">
        <v>42625</v>
      </c>
      <c r="Y311" t="s">
        <v>1269</v>
      </c>
      <c r="Z311" t="s">
        <v>22</v>
      </c>
      <c r="AA311" t="s">
        <v>1270</v>
      </c>
      <c r="AB311" t="s">
        <v>1271</v>
      </c>
      <c r="AC311" t="s">
        <v>41</v>
      </c>
      <c r="AD311" t="s">
        <v>26</v>
      </c>
      <c r="AE311" t="s">
        <v>1272</v>
      </c>
      <c r="AF311" t="s">
        <v>516</v>
      </c>
      <c r="AG311">
        <v>80004</v>
      </c>
      <c r="AH311" t="s">
        <v>44</v>
      </c>
      <c r="AI311" t="s">
        <v>1273</v>
      </c>
      <c r="AJ311" t="s">
        <v>31</v>
      </c>
      <c r="AK311" t="s">
        <v>67</v>
      </c>
      <c r="AL311" t="s">
        <v>1274</v>
      </c>
      <c r="AM311">
        <v>15.135999999999999</v>
      </c>
      <c r="AN311">
        <v>4</v>
      </c>
      <c r="AO311">
        <v>0.2</v>
      </c>
      <c r="AP311">
        <v>3.5948000000000002</v>
      </c>
      <c r="AQ311">
        <f>YEAR(Table1[[#This Row],[Order Date]])</f>
        <v>2016</v>
      </c>
      <c r="AR311" t="str">
        <f>TEXT(Table1[[#This Row],[Order Date]],"mmmm")</f>
        <v>September</v>
      </c>
      <c r="AS311" t="str">
        <f>"Q"&amp;ROUNDUP(MONTH(Table1[[#This Row],[Order Date]])/3,0)</f>
        <v>Q3</v>
      </c>
      <c r="AT311">
        <f>IF(Table1[[#This Row],[Sales]]=0,0,Table1[[#This Row],[Profit]]/Table1[[#This Row],[Sales]])</f>
        <v>0.23750000000000002</v>
      </c>
    </row>
    <row r="312" spans="22:46" x14ac:dyDescent="0.3">
      <c r="V312">
        <v>311</v>
      </c>
      <c r="W312" t="s">
        <v>1268</v>
      </c>
      <c r="X312" s="1">
        <v>42625</v>
      </c>
      <c r="Y312" t="s">
        <v>1269</v>
      </c>
      <c r="Z312" t="s">
        <v>22</v>
      </c>
      <c r="AA312" t="s">
        <v>1270</v>
      </c>
      <c r="AB312" t="s">
        <v>1271</v>
      </c>
      <c r="AC312" t="s">
        <v>41</v>
      </c>
      <c r="AD312" t="s">
        <v>26</v>
      </c>
      <c r="AE312" t="s">
        <v>1272</v>
      </c>
      <c r="AF312" t="s">
        <v>516</v>
      </c>
      <c r="AG312">
        <v>80004</v>
      </c>
      <c r="AH312" t="s">
        <v>44</v>
      </c>
      <c r="AI312" t="s">
        <v>1275</v>
      </c>
      <c r="AJ312" t="s">
        <v>31</v>
      </c>
      <c r="AK312" t="s">
        <v>35</v>
      </c>
      <c r="AL312" t="s">
        <v>1276</v>
      </c>
      <c r="AM312">
        <v>466.76799999999997</v>
      </c>
      <c r="AN312">
        <v>2</v>
      </c>
      <c r="AO312">
        <v>0.2</v>
      </c>
      <c r="AP312">
        <v>52.511400000000002</v>
      </c>
      <c r="AQ312">
        <f>YEAR(Table1[[#This Row],[Order Date]])</f>
        <v>2016</v>
      </c>
      <c r="AR312" t="str">
        <f>TEXT(Table1[[#This Row],[Order Date]],"mmmm")</f>
        <v>September</v>
      </c>
      <c r="AS312" t="str">
        <f>"Q"&amp;ROUNDUP(MONTH(Table1[[#This Row],[Order Date]])/3,0)</f>
        <v>Q3</v>
      </c>
      <c r="AT312">
        <f>IF(Table1[[#This Row],[Sales]]=0,0,Table1[[#This Row],[Profit]]/Table1[[#This Row],[Sales]])</f>
        <v>0.11250000000000002</v>
      </c>
    </row>
    <row r="313" spans="22:46" x14ac:dyDescent="0.3">
      <c r="V313">
        <v>312</v>
      </c>
      <c r="W313" t="s">
        <v>1268</v>
      </c>
      <c r="X313" s="1">
        <v>42625</v>
      </c>
      <c r="Y313" t="s">
        <v>1269</v>
      </c>
      <c r="Z313" t="s">
        <v>22</v>
      </c>
      <c r="AA313" t="s">
        <v>1270</v>
      </c>
      <c r="AB313" t="s">
        <v>1271</v>
      </c>
      <c r="AC313" t="s">
        <v>41</v>
      </c>
      <c r="AD313" t="s">
        <v>26</v>
      </c>
      <c r="AE313" t="s">
        <v>1272</v>
      </c>
      <c r="AF313" t="s">
        <v>516</v>
      </c>
      <c r="AG313">
        <v>80004</v>
      </c>
      <c r="AH313" t="s">
        <v>44</v>
      </c>
      <c r="AI313" t="s">
        <v>1277</v>
      </c>
      <c r="AJ313" t="s">
        <v>31</v>
      </c>
      <c r="AK313" t="s">
        <v>67</v>
      </c>
      <c r="AL313" t="s">
        <v>1278</v>
      </c>
      <c r="AM313">
        <v>15.231999999999999</v>
      </c>
      <c r="AN313">
        <v>1</v>
      </c>
      <c r="AO313">
        <v>0.2</v>
      </c>
      <c r="AP313">
        <v>1.7136</v>
      </c>
      <c r="AQ313">
        <f>YEAR(Table1[[#This Row],[Order Date]])</f>
        <v>2016</v>
      </c>
      <c r="AR313" t="str">
        <f>TEXT(Table1[[#This Row],[Order Date]],"mmmm")</f>
        <v>September</v>
      </c>
      <c r="AS313" t="str">
        <f>"Q"&amp;ROUNDUP(MONTH(Table1[[#This Row],[Order Date]])/3,0)</f>
        <v>Q3</v>
      </c>
      <c r="AT313">
        <f>IF(Table1[[#This Row],[Sales]]=0,0,Table1[[#This Row],[Profit]]/Table1[[#This Row],[Sales]])</f>
        <v>0.1125</v>
      </c>
    </row>
    <row r="314" spans="22:46" x14ac:dyDescent="0.3">
      <c r="V314">
        <v>313</v>
      </c>
      <c r="W314" t="s">
        <v>1268</v>
      </c>
      <c r="X314" s="1">
        <v>42625</v>
      </c>
      <c r="Y314" t="s">
        <v>1269</v>
      </c>
      <c r="Z314" t="s">
        <v>22</v>
      </c>
      <c r="AA314" t="s">
        <v>1270</v>
      </c>
      <c r="AB314" t="s">
        <v>1271</v>
      </c>
      <c r="AC314" t="s">
        <v>41</v>
      </c>
      <c r="AD314" t="s">
        <v>26</v>
      </c>
      <c r="AE314" t="s">
        <v>1272</v>
      </c>
      <c r="AF314" t="s">
        <v>516</v>
      </c>
      <c r="AG314">
        <v>80004</v>
      </c>
      <c r="AH314" t="s">
        <v>44</v>
      </c>
      <c r="AI314" t="s">
        <v>1279</v>
      </c>
      <c r="AJ314" t="s">
        <v>46</v>
      </c>
      <c r="AK314" t="s">
        <v>47</v>
      </c>
      <c r="AL314" t="s">
        <v>1280</v>
      </c>
      <c r="AM314">
        <v>6.2640000000000002</v>
      </c>
      <c r="AN314">
        <v>3</v>
      </c>
      <c r="AO314">
        <v>0.2</v>
      </c>
      <c r="AP314">
        <v>2.0358000000000001</v>
      </c>
      <c r="AQ314">
        <f>YEAR(Table1[[#This Row],[Order Date]])</f>
        <v>2016</v>
      </c>
      <c r="AR314" t="str">
        <f>TEXT(Table1[[#This Row],[Order Date]],"mmmm")</f>
        <v>September</v>
      </c>
      <c r="AS314" t="str">
        <f>"Q"&amp;ROUNDUP(MONTH(Table1[[#This Row],[Order Date]])/3,0)</f>
        <v>Q3</v>
      </c>
      <c r="AT314">
        <f>IF(Table1[[#This Row],[Sales]]=0,0,Table1[[#This Row],[Profit]]/Table1[[#This Row],[Sales]])</f>
        <v>0.32500000000000001</v>
      </c>
    </row>
    <row r="315" spans="22:46" x14ac:dyDescent="0.3">
      <c r="V315">
        <v>314</v>
      </c>
      <c r="W315" t="s">
        <v>1281</v>
      </c>
      <c r="X315" s="1">
        <v>41909</v>
      </c>
      <c r="Y315" s="1">
        <v>41708</v>
      </c>
      <c r="Z315" t="s">
        <v>51</v>
      </c>
      <c r="AA315" t="s">
        <v>1283</v>
      </c>
      <c r="AB315" t="s">
        <v>1284</v>
      </c>
      <c r="AC315" t="s">
        <v>41</v>
      </c>
      <c r="AD315" t="s">
        <v>26</v>
      </c>
      <c r="AE315" t="s">
        <v>1285</v>
      </c>
      <c r="AF315" t="s">
        <v>892</v>
      </c>
      <c r="AG315">
        <v>7601</v>
      </c>
      <c r="AH315" t="s">
        <v>160</v>
      </c>
      <c r="AI315" t="s">
        <v>1286</v>
      </c>
      <c r="AJ315" t="s">
        <v>31</v>
      </c>
      <c r="AK315" t="s">
        <v>67</v>
      </c>
      <c r="AL315" t="s">
        <v>1287</v>
      </c>
      <c r="AM315">
        <v>87.54</v>
      </c>
      <c r="AN315">
        <v>3</v>
      </c>
      <c r="AO315">
        <v>0</v>
      </c>
      <c r="AP315">
        <v>37.642200000000003</v>
      </c>
      <c r="AQ315">
        <f>YEAR(Table1[[#This Row],[Order Date]])</f>
        <v>2014</v>
      </c>
      <c r="AR315" t="str">
        <f>TEXT(Table1[[#This Row],[Order Date]],"mmmm")</f>
        <v>September</v>
      </c>
      <c r="AS315" t="str">
        <f>"Q"&amp;ROUNDUP(MONTH(Table1[[#This Row],[Order Date]])/3,0)</f>
        <v>Q3</v>
      </c>
      <c r="AT315">
        <f>IF(Table1[[#This Row],[Sales]]=0,0,Table1[[#This Row],[Profit]]/Table1[[#This Row],[Sales]])</f>
        <v>0.43</v>
      </c>
    </row>
    <row r="316" spans="22:46" x14ac:dyDescent="0.3">
      <c r="V316">
        <v>315</v>
      </c>
      <c r="W316" t="s">
        <v>1288</v>
      </c>
      <c r="X316" s="1">
        <v>41860</v>
      </c>
      <c r="Y316" t="s">
        <v>1289</v>
      </c>
      <c r="Z316" t="s">
        <v>51</v>
      </c>
      <c r="AA316" t="s">
        <v>1290</v>
      </c>
      <c r="AB316" t="s">
        <v>1291</v>
      </c>
      <c r="AC316" t="s">
        <v>41</v>
      </c>
      <c r="AD316" t="s">
        <v>26</v>
      </c>
      <c r="AE316" t="s">
        <v>1292</v>
      </c>
      <c r="AF316" t="s">
        <v>55</v>
      </c>
      <c r="AG316">
        <v>33710</v>
      </c>
      <c r="AH316" t="s">
        <v>29</v>
      </c>
      <c r="AI316" t="s">
        <v>1293</v>
      </c>
      <c r="AJ316" t="s">
        <v>73</v>
      </c>
      <c r="AK316" t="s">
        <v>74</v>
      </c>
      <c r="AL316" t="s">
        <v>1294</v>
      </c>
      <c r="AM316">
        <v>178.38399999999999</v>
      </c>
      <c r="AN316">
        <v>2</v>
      </c>
      <c r="AO316">
        <v>0.2</v>
      </c>
      <c r="AP316">
        <v>22.297999999999998</v>
      </c>
      <c r="AQ316">
        <f>YEAR(Table1[[#This Row],[Order Date]])</f>
        <v>2014</v>
      </c>
      <c r="AR316" t="str">
        <f>TEXT(Table1[[#This Row],[Order Date]],"mmmm")</f>
        <v>August</v>
      </c>
      <c r="AS316" t="str">
        <f>"Q"&amp;ROUNDUP(MONTH(Table1[[#This Row],[Order Date]])/3,0)</f>
        <v>Q3</v>
      </c>
      <c r="AT316">
        <f>IF(Table1[[#This Row],[Sales]]=0,0,Table1[[#This Row],[Profit]]/Table1[[#This Row],[Sales]])</f>
        <v>0.125</v>
      </c>
    </row>
    <row r="317" spans="22:46" x14ac:dyDescent="0.3">
      <c r="V317">
        <v>316</v>
      </c>
      <c r="W317" t="s">
        <v>1288</v>
      </c>
      <c r="X317" s="1">
        <v>41860</v>
      </c>
      <c r="Y317" t="s">
        <v>1289</v>
      </c>
      <c r="Z317" t="s">
        <v>51</v>
      </c>
      <c r="AA317" t="s">
        <v>1290</v>
      </c>
      <c r="AB317" t="s">
        <v>1291</v>
      </c>
      <c r="AC317" t="s">
        <v>41</v>
      </c>
      <c r="AD317" t="s">
        <v>26</v>
      </c>
      <c r="AE317" t="s">
        <v>1292</v>
      </c>
      <c r="AF317" t="s">
        <v>55</v>
      </c>
      <c r="AG317">
        <v>33710</v>
      </c>
      <c r="AH317" t="s">
        <v>29</v>
      </c>
      <c r="AI317" t="s">
        <v>1295</v>
      </c>
      <c r="AJ317" t="s">
        <v>46</v>
      </c>
      <c r="AK317" t="s">
        <v>94</v>
      </c>
      <c r="AL317" t="s">
        <v>1296</v>
      </c>
      <c r="AM317">
        <v>15.552</v>
      </c>
      <c r="AN317">
        <v>3</v>
      </c>
      <c r="AO317">
        <v>0.2</v>
      </c>
      <c r="AP317">
        <v>5.4432</v>
      </c>
      <c r="AQ317">
        <f>YEAR(Table1[[#This Row],[Order Date]])</f>
        <v>2014</v>
      </c>
      <c r="AR317" t="str">
        <f>TEXT(Table1[[#This Row],[Order Date]],"mmmm")</f>
        <v>August</v>
      </c>
      <c r="AS317" t="str">
        <f>"Q"&amp;ROUNDUP(MONTH(Table1[[#This Row],[Order Date]])/3,0)</f>
        <v>Q3</v>
      </c>
      <c r="AT317">
        <f>IF(Table1[[#This Row],[Sales]]=0,0,Table1[[#This Row],[Profit]]/Table1[[#This Row],[Sales]])</f>
        <v>0.35000000000000003</v>
      </c>
    </row>
    <row r="318" spans="22:46" x14ac:dyDescent="0.3">
      <c r="V318">
        <v>317</v>
      </c>
      <c r="W318" t="s">
        <v>1297</v>
      </c>
      <c r="X318" s="1">
        <v>42001</v>
      </c>
      <c r="Y318" t="s">
        <v>1249</v>
      </c>
      <c r="Z318" t="s">
        <v>207</v>
      </c>
      <c r="AA318" t="s">
        <v>1298</v>
      </c>
      <c r="AB318" t="s">
        <v>1299</v>
      </c>
      <c r="AC318" t="s">
        <v>41</v>
      </c>
      <c r="AD318" t="s">
        <v>26</v>
      </c>
      <c r="AE318" t="s">
        <v>158</v>
      </c>
      <c r="AF318" t="s">
        <v>159</v>
      </c>
      <c r="AG318">
        <v>19143</v>
      </c>
      <c r="AH318" t="s">
        <v>160</v>
      </c>
      <c r="AI318" t="s">
        <v>1300</v>
      </c>
      <c r="AJ318" t="s">
        <v>46</v>
      </c>
      <c r="AK318" t="s">
        <v>70</v>
      </c>
      <c r="AL318" t="s">
        <v>1301</v>
      </c>
      <c r="AM318">
        <v>99.135999999999996</v>
      </c>
      <c r="AN318">
        <v>4</v>
      </c>
      <c r="AO318">
        <v>0.2</v>
      </c>
      <c r="AP318">
        <v>8.6744000000000003</v>
      </c>
      <c r="AQ318">
        <f>YEAR(Table1[[#This Row],[Order Date]])</f>
        <v>2014</v>
      </c>
      <c r="AR318" t="str">
        <f>TEXT(Table1[[#This Row],[Order Date]],"mmmm")</f>
        <v>December</v>
      </c>
      <c r="AS318" t="str">
        <f>"Q"&amp;ROUNDUP(MONTH(Table1[[#This Row],[Order Date]])/3,0)</f>
        <v>Q4</v>
      </c>
      <c r="AT318">
        <f>IF(Table1[[#This Row],[Sales]]=0,0,Table1[[#This Row],[Profit]]/Table1[[#This Row],[Sales]])</f>
        <v>8.7500000000000008E-2</v>
      </c>
    </row>
    <row r="319" spans="22:46" x14ac:dyDescent="0.3">
      <c r="V319">
        <v>318</v>
      </c>
      <c r="W319" t="s">
        <v>1302</v>
      </c>
      <c r="X319" s="1">
        <v>41947</v>
      </c>
      <c r="Y319" s="1">
        <v>41893</v>
      </c>
      <c r="Z319" t="s">
        <v>51</v>
      </c>
      <c r="AA319" t="s">
        <v>1303</v>
      </c>
      <c r="AB319" t="s">
        <v>1304</v>
      </c>
      <c r="AC319" t="s">
        <v>108</v>
      </c>
      <c r="AD319" t="s">
        <v>26</v>
      </c>
      <c r="AE319" t="s">
        <v>300</v>
      </c>
      <c r="AF319" t="s">
        <v>301</v>
      </c>
      <c r="AG319">
        <v>10024</v>
      </c>
      <c r="AH319" t="s">
        <v>160</v>
      </c>
      <c r="AI319" t="s">
        <v>1305</v>
      </c>
      <c r="AJ319" t="s">
        <v>31</v>
      </c>
      <c r="AK319" t="s">
        <v>35</v>
      </c>
      <c r="AL319" t="s">
        <v>1306</v>
      </c>
      <c r="AM319">
        <v>135.88200000000001</v>
      </c>
      <c r="AN319">
        <v>1</v>
      </c>
      <c r="AO319">
        <v>0.1</v>
      </c>
      <c r="AP319">
        <v>24.1568</v>
      </c>
      <c r="AQ319">
        <f>YEAR(Table1[[#This Row],[Order Date]])</f>
        <v>2014</v>
      </c>
      <c r="AR319" t="str">
        <f>TEXT(Table1[[#This Row],[Order Date]],"mmmm")</f>
        <v>November</v>
      </c>
      <c r="AS319" t="str">
        <f>"Q"&amp;ROUNDUP(MONTH(Table1[[#This Row],[Order Date]])/3,0)</f>
        <v>Q4</v>
      </c>
      <c r="AT319">
        <f>IF(Table1[[#This Row],[Sales]]=0,0,Table1[[#This Row],[Profit]]/Table1[[#This Row],[Sales]])</f>
        <v>0.17777777777777778</v>
      </c>
    </row>
    <row r="320" spans="22:46" x14ac:dyDescent="0.3">
      <c r="V320">
        <v>319</v>
      </c>
      <c r="W320" t="s">
        <v>1302</v>
      </c>
      <c r="X320" s="1">
        <v>41947</v>
      </c>
      <c r="Y320" s="1">
        <v>41893</v>
      </c>
      <c r="Z320" t="s">
        <v>51</v>
      </c>
      <c r="AA320" t="s">
        <v>1303</v>
      </c>
      <c r="AB320" t="s">
        <v>1304</v>
      </c>
      <c r="AC320" t="s">
        <v>108</v>
      </c>
      <c r="AD320" t="s">
        <v>26</v>
      </c>
      <c r="AE320" t="s">
        <v>300</v>
      </c>
      <c r="AF320" t="s">
        <v>301</v>
      </c>
      <c r="AG320">
        <v>10024</v>
      </c>
      <c r="AH320" t="s">
        <v>160</v>
      </c>
      <c r="AI320" t="s">
        <v>1307</v>
      </c>
      <c r="AJ320" t="s">
        <v>73</v>
      </c>
      <c r="AK320" t="s">
        <v>768</v>
      </c>
      <c r="AL320" t="s">
        <v>1308</v>
      </c>
      <c r="AM320">
        <v>3991.98</v>
      </c>
      <c r="AN320">
        <v>2</v>
      </c>
      <c r="AO320">
        <v>0</v>
      </c>
      <c r="AP320">
        <v>1995.99</v>
      </c>
      <c r="AQ320">
        <f>YEAR(Table1[[#This Row],[Order Date]])</f>
        <v>2014</v>
      </c>
      <c r="AR320" t="str">
        <f>TEXT(Table1[[#This Row],[Order Date]],"mmmm")</f>
        <v>November</v>
      </c>
      <c r="AS320" t="str">
        <f>"Q"&amp;ROUNDUP(MONTH(Table1[[#This Row],[Order Date]])/3,0)</f>
        <v>Q4</v>
      </c>
      <c r="AT320">
        <f>IF(Table1[[#This Row],[Sales]]=0,0,Table1[[#This Row],[Profit]]/Table1[[#This Row],[Sales]])</f>
        <v>0.5</v>
      </c>
    </row>
    <row r="321" spans="22:46" x14ac:dyDescent="0.3">
      <c r="V321">
        <v>320</v>
      </c>
      <c r="W321" t="s">
        <v>1302</v>
      </c>
      <c r="X321" s="1">
        <v>41947</v>
      </c>
      <c r="Y321" s="1">
        <v>41893</v>
      </c>
      <c r="Z321" t="s">
        <v>51</v>
      </c>
      <c r="AA321" t="s">
        <v>1303</v>
      </c>
      <c r="AB321" t="s">
        <v>1304</v>
      </c>
      <c r="AC321" t="s">
        <v>108</v>
      </c>
      <c r="AD321" t="s">
        <v>26</v>
      </c>
      <c r="AE321" t="s">
        <v>300</v>
      </c>
      <c r="AF321" t="s">
        <v>301</v>
      </c>
      <c r="AG321">
        <v>10024</v>
      </c>
      <c r="AH321" t="s">
        <v>160</v>
      </c>
      <c r="AI321" t="s">
        <v>234</v>
      </c>
      <c r="AJ321" t="s">
        <v>73</v>
      </c>
      <c r="AK321" t="s">
        <v>74</v>
      </c>
      <c r="AL321" t="s">
        <v>235</v>
      </c>
      <c r="AM321">
        <v>275.94</v>
      </c>
      <c r="AN321">
        <v>6</v>
      </c>
      <c r="AO321">
        <v>0</v>
      </c>
      <c r="AP321">
        <v>80.022599999999997</v>
      </c>
      <c r="AQ321">
        <f>YEAR(Table1[[#This Row],[Order Date]])</f>
        <v>2014</v>
      </c>
      <c r="AR321" t="str">
        <f>TEXT(Table1[[#This Row],[Order Date]],"mmmm")</f>
        <v>November</v>
      </c>
      <c r="AS321" t="str">
        <f>"Q"&amp;ROUNDUP(MONTH(Table1[[#This Row],[Order Date]])/3,0)</f>
        <v>Q4</v>
      </c>
      <c r="AT321">
        <f>IF(Table1[[#This Row],[Sales]]=0,0,Table1[[#This Row],[Profit]]/Table1[[#This Row],[Sales]])</f>
        <v>0.28999999999999998</v>
      </c>
    </row>
    <row r="322" spans="22:46" x14ac:dyDescent="0.3">
      <c r="V322">
        <v>321</v>
      </c>
      <c r="W322" t="s">
        <v>1302</v>
      </c>
      <c r="X322" s="1">
        <v>41947</v>
      </c>
      <c r="Y322" s="1">
        <v>41893</v>
      </c>
      <c r="Z322" t="s">
        <v>51</v>
      </c>
      <c r="AA322" t="s">
        <v>1303</v>
      </c>
      <c r="AB322" t="s">
        <v>1304</v>
      </c>
      <c r="AC322" t="s">
        <v>108</v>
      </c>
      <c r="AD322" t="s">
        <v>26</v>
      </c>
      <c r="AE322" t="s">
        <v>300</v>
      </c>
      <c r="AF322" t="s">
        <v>301</v>
      </c>
      <c r="AG322">
        <v>10024</v>
      </c>
      <c r="AH322" t="s">
        <v>160</v>
      </c>
      <c r="AI322" t="s">
        <v>1309</v>
      </c>
      <c r="AJ322" t="s">
        <v>73</v>
      </c>
      <c r="AK322" t="s">
        <v>176</v>
      </c>
      <c r="AL322" t="s">
        <v>1310</v>
      </c>
      <c r="AM322">
        <v>360</v>
      </c>
      <c r="AN322">
        <v>4</v>
      </c>
      <c r="AO322">
        <v>0</v>
      </c>
      <c r="AP322">
        <v>129.6</v>
      </c>
      <c r="AQ322">
        <f>YEAR(Table1[[#This Row],[Order Date]])</f>
        <v>2014</v>
      </c>
      <c r="AR322" t="str">
        <f>TEXT(Table1[[#This Row],[Order Date]],"mmmm")</f>
        <v>November</v>
      </c>
      <c r="AS322" t="str">
        <f>"Q"&amp;ROUNDUP(MONTH(Table1[[#This Row],[Order Date]])/3,0)</f>
        <v>Q4</v>
      </c>
      <c r="AT322">
        <f>IF(Table1[[#This Row],[Sales]]=0,0,Table1[[#This Row],[Profit]]/Table1[[#This Row],[Sales]])</f>
        <v>0.36</v>
      </c>
    </row>
    <row r="323" spans="22:46" x14ac:dyDescent="0.3">
      <c r="V323">
        <v>322</v>
      </c>
      <c r="W323" t="s">
        <v>1302</v>
      </c>
      <c r="X323" s="1">
        <v>41947</v>
      </c>
      <c r="Y323" s="1">
        <v>41893</v>
      </c>
      <c r="Z323" t="s">
        <v>51</v>
      </c>
      <c r="AA323" t="s">
        <v>1303</v>
      </c>
      <c r="AB323" t="s">
        <v>1304</v>
      </c>
      <c r="AC323" t="s">
        <v>108</v>
      </c>
      <c r="AD323" t="s">
        <v>26</v>
      </c>
      <c r="AE323" t="s">
        <v>300</v>
      </c>
      <c r="AF323" t="s">
        <v>301</v>
      </c>
      <c r="AG323">
        <v>10024</v>
      </c>
      <c r="AH323" t="s">
        <v>160</v>
      </c>
      <c r="AI323" t="s">
        <v>617</v>
      </c>
      <c r="AJ323" t="s">
        <v>46</v>
      </c>
      <c r="AK323" t="s">
        <v>60</v>
      </c>
      <c r="AL323" t="s">
        <v>618</v>
      </c>
      <c r="AM323">
        <v>43.57</v>
      </c>
      <c r="AN323">
        <v>1</v>
      </c>
      <c r="AO323">
        <v>0</v>
      </c>
      <c r="AP323">
        <v>13.071</v>
      </c>
      <c r="AQ323">
        <f>YEAR(Table1[[#This Row],[Order Date]])</f>
        <v>2014</v>
      </c>
      <c r="AR323" t="str">
        <f>TEXT(Table1[[#This Row],[Order Date]],"mmmm")</f>
        <v>November</v>
      </c>
      <c r="AS323" t="str">
        <f>"Q"&amp;ROUNDUP(MONTH(Table1[[#This Row],[Order Date]])/3,0)</f>
        <v>Q4</v>
      </c>
      <c r="AT323">
        <f>IF(Table1[[#This Row],[Sales]]=0,0,Table1[[#This Row],[Profit]]/Table1[[#This Row],[Sales]])</f>
        <v>0.3</v>
      </c>
    </row>
    <row r="324" spans="22:46" x14ac:dyDescent="0.3">
      <c r="V324">
        <v>323</v>
      </c>
      <c r="W324" t="s">
        <v>1311</v>
      </c>
      <c r="X324" s="1">
        <v>41901</v>
      </c>
      <c r="Y324" t="s">
        <v>1312</v>
      </c>
      <c r="Z324" t="s">
        <v>51</v>
      </c>
      <c r="AA324" t="s">
        <v>1313</v>
      </c>
      <c r="AB324" t="s">
        <v>1314</v>
      </c>
      <c r="AC324" t="s">
        <v>41</v>
      </c>
      <c r="AD324" t="s">
        <v>26</v>
      </c>
      <c r="AE324" t="s">
        <v>1315</v>
      </c>
      <c r="AF324" t="s">
        <v>43</v>
      </c>
      <c r="AG324">
        <v>90805</v>
      </c>
      <c r="AH324" t="s">
        <v>44</v>
      </c>
      <c r="AI324" t="s">
        <v>1316</v>
      </c>
      <c r="AJ324" t="s">
        <v>46</v>
      </c>
      <c r="AK324" t="s">
        <v>303</v>
      </c>
      <c r="AL324" t="s">
        <v>1317</v>
      </c>
      <c r="AM324">
        <v>7.16</v>
      </c>
      <c r="AN324">
        <v>2</v>
      </c>
      <c r="AO324">
        <v>0</v>
      </c>
      <c r="AP324">
        <v>3.58</v>
      </c>
      <c r="AQ324">
        <f>YEAR(Table1[[#This Row],[Order Date]])</f>
        <v>2014</v>
      </c>
      <c r="AR324" t="str">
        <f>TEXT(Table1[[#This Row],[Order Date]],"mmmm")</f>
        <v>September</v>
      </c>
      <c r="AS324" t="str">
        <f>"Q"&amp;ROUNDUP(MONTH(Table1[[#This Row],[Order Date]])/3,0)</f>
        <v>Q3</v>
      </c>
      <c r="AT324">
        <f>IF(Table1[[#This Row],[Sales]]=0,0,Table1[[#This Row],[Profit]]/Table1[[#This Row],[Sales]])</f>
        <v>0.5</v>
      </c>
    </row>
    <row r="325" spans="22:46" x14ac:dyDescent="0.3">
      <c r="V325">
        <v>324</v>
      </c>
      <c r="W325" t="s">
        <v>1318</v>
      </c>
      <c r="X325" s="1">
        <v>42483</v>
      </c>
      <c r="Y325" t="s">
        <v>1320</v>
      </c>
      <c r="Z325" t="s">
        <v>51</v>
      </c>
      <c r="AA325" t="s">
        <v>1321</v>
      </c>
      <c r="AB325" t="s">
        <v>1322</v>
      </c>
      <c r="AC325" t="s">
        <v>41</v>
      </c>
      <c r="AD325" t="s">
        <v>26</v>
      </c>
      <c r="AE325" t="s">
        <v>1323</v>
      </c>
      <c r="AF325" t="s">
        <v>43</v>
      </c>
      <c r="AG325">
        <v>92345</v>
      </c>
      <c r="AH325" t="s">
        <v>44</v>
      </c>
      <c r="AI325" t="s">
        <v>1223</v>
      </c>
      <c r="AJ325" t="s">
        <v>46</v>
      </c>
      <c r="AK325" t="s">
        <v>77</v>
      </c>
      <c r="AL325" t="s">
        <v>1224</v>
      </c>
      <c r="AM325">
        <v>251.52</v>
      </c>
      <c r="AN325">
        <v>6</v>
      </c>
      <c r="AO325">
        <v>0.2</v>
      </c>
      <c r="AP325">
        <v>81.744</v>
      </c>
      <c r="AQ325">
        <f>YEAR(Table1[[#This Row],[Order Date]])</f>
        <v>2016</v>
      </c>
      <c r="AR325" t="str">
        <f>TEXT(Table1[[#This Row],[Order Date]],"mmmm")</f>
        <v>April</v>
      </c>
      <c r="AS325" t="str">
        <f>"Q"&amp;ROUNDUP(MONTH(Table1[[#This Row],[Order Date]])/3,0)</f>
        <v>Q2</v>
      </c>
      <c r="AT325">
        <f>IF(Table1[[#This Row],[Sales]]=0,0,Table1[[#This Row],[Profit]]/Table1[[#This Row],[Sales]])</f>
        <v>0.32500000000000001</v>
      </c>
    </row>
    <row r="326" spans="22:46" x14ac:dyDescent="0.3">
      <c r="V326">
        <v>325</v>
      </c>
      <c r="W326" t="s">
        <v>1318</v>
      </c>
      <c r="X326" s="1">
        <v>42483</v>
      </c>
      <c r="Y326" t="s">
        <v>1320</v>
      </c>
      <c r="Z326" t="s">
        <v>51</v>
      </c>
      <c r="AA326" t="s">
        <v>1321</v>
      </c>
      <c r="AB326" t="s">
        <v>1322</v>
      </c>
      <c r="AC326" t="s">
        <v>41</v>
      </c>
      <c r="AD326" t="s">
        <v>26</v>
      </c>
      <c r="AE326" t="s">
        <v>1323</v>
      </c>
      <c r="AF326" t="s">
        <v>43</v>
      </c>
      <c r="AG326">
        <v>92345</v>
      </c>
      <c r="AH326" t="s">
        <v>44</v>
      </c>
      <c r="AI326" t="s">
        <v>1324</v>
      </c>
      <c r="AJ326" t="s">
        <v>73</v>
      </c>
      <c r="AK326" t="s">
        <v>176</v>
      </c>
      <c r="AL326" t="s">
        <v>1325</v>
      </c>
      <c r="AM326">
        <v>99.99</v>
      </c>
      <c r="AN326">
        <v>1</v>
      </c>
      <c r="AO326">
        <v>0</v>
      </c>
      <c r="AP326">
        <v>34.996499999999997</v>
      </c>
      <c r="AQ326">
        <f>YEAR(Table1[[#This Row],[Order Date]])</f>
        <v>2016</v>
      </c>
      <c r="AR326" t="str">
        <f>TEXT(Table1[[#This Row],[Order Date]],"mmmm")</f>
        <v>April</v>
      </c>
      <c r="AS326" t="str">
        <f>"Q"&amp;ROUNDUP(MONTH(Table1[[#This Row],[Order Date]])/3,0)</f>
        <v>Q2</v>
      </c>
      <c r="AT326">
        <f>IF(Table1[[#This Row],[Sales]]=0,0,Table1[[#This Row],[Profit]]/Table1[[#This Row],[Sales]])</f>
        <v>0.35</v>
      </c>
    </row>
    <row r="327" spans="22:46" x14ac:dyDescent="0.3">
      <c r="V327">
        <v>326</v>
      </c>
      <c r="W327" t="s">
        <v>1326</v>
      </c>
      <c r="X327" s="1">
        <v>43042</v>
      </c>
      <c r="Y327" s="1">
        <v>42866</v>
      </c>
      <c r="Z327" t="s">
        <v>22</v>
      </c>
      <c r="AA327" t="s">
        <v>1327</v>
      </c>
      <c r="AB327" t="s">
        <v>1328</v>
      </c>
      <c r="AC327" t="s">
        <v>41</v>
      </c>
      <c r="AD327" t="s">
        <v>26</v>
      </c>
      <c r="AE327" t="s">
        <v>1329</v>
      </c>
      <c r="AF327" t="s">
        <v>379</v>
      </c>
      <c r="AG327">
        <v>37130</v>
      </c>
      <c r="AH327" t="s">
        <v>29</v>
      </c>
      <c r="AI327" t="s">
        <v>1330</v>
      </c>
      <c r="AJ327" t="s">
        <v>31</v>
      </c>
      <c r="AK327" t="s">
        <v>67</v>
      </c>
      <c r="AL327" t="s">
        <v>1331</v>
      </c>
      <c r="AM327">
        <v>15.992000000000001</v>
      </c>
      <c r="AN327">
        <v>1</v>
      </c>
      <c r="AO327">
        <v>0.2</v>
      </c>
      <c r="AP327">
        <v>0.99950000000000006</v>
      </c>
      <c r="AQ327">
        <f>YEAR(Table1[[#This Row],[Order Date]])</f>
        <v>2017</v>
      </c>
      <c r="AR327" t="str">
        <f>TEXT(Table1[[#This Row],[Order Date]],"mmmm")</f>
        <v>November</v>
      </c>
      <c r="AS327" t="str">
        <f>"Q"&amp;ROUNDUP(MONTH(Table1[[#This Row],[Order Date]])/3,0)</f>
        <v>Q4</v>
      </c>
      <c r="AT327">
        <f>IF(Table1[[#This Row],[Sales]]=0,0,Table1[[#This Row],[Profit]]/Table1[[#This Row],[Sales]])</f>
        <v>6.25E-2</v>
      </c>
    </row>
    <row r="328" spans="22:46" x14ac:dyDescent="0.3">
      <c r="V328">
        <v>327</v>
      </c>
      <c r="W328" t="s">
        <v>1332</v>
      </c>
      <c r="X328" s="1">
        <v>42612</v>
      </c>
      <c r="Y328" s="1">
        <v>42378</v>
      </c>
      <c r="Z328" t="s">
        <v>207</v>
      </c>
      <c r="AA328" t="s">
        <v>1334</v>
      </c>
      <c r="AB328" t="s">
        <v>1335</v>
      </c>
      <c r="AC328" t="s">
        <v>25</v>
      </c>
      <c r="AD328" t="s">
        <v>26</v>
      </c>
      <c r="AE328" t="s">
        <v>158</v>
      </c>
      <c r="AF328" t="s">
        <v>159</v>
      </c>
      <c r="AG328">
        <v>19143</v>
      </c>
      <c r="AH328" t="s">
        <v>160</v>
      </c>
      <c r="AI328" t="s">
        <v>1336</v>
      </c>
      <c r="AJ328" t="s">
        <v>73</v>
      </c>
      <c r="AK328" t="s">
        <v>74</v>
      </c>
      <c r="AL328" t="s">
        <v>1337</v>
      </c>
      <c r="AM328">
        <v>290.89800000000002</v>
      </c>
      <c r="AN328">
        <v>3</v>
      </c>
      <c r="AO328">
        <v>0.4</v>
      </c>
      <c r="AP328">
        <v>-67.876199999999997</v>
      </c>
      <c r="AQ328">
        <f>YEAR(Table1[[#This Row],[Order Date]])</f>
        <v>2016</v>
      </c>
      <c r="AR328" t="str">
        <f>TEXT(Table1[[#This Row],[Order Date]],"mmmm")</f>
        <v>August</v>
      </c>
      <c r="AS328" t="str">
        <f>"Q"&amp;ROUNDUP(MONTH(Table1[[#This Row],[Order Date]])/3,0)</f>
        <v>Q3</v>
      </c>
      <c r="AT328">
        <f>IF(Table1[[#This Row],[Sales]]=0,0,Table1[[#This Row],[Profit]]/Table1[[#This Row],[Sales]])</f>
        <v>-0.23333333333333331</v>
      </c>
    </row>
    <row r="329" spans="22:46" x14ac:dyDescent="0.3">
      <c r="V329">
        <v>328</v>
      </c>
      <c r="W329" t="s">
        <v>1332</v>
      </c>
      <c r="X329" s="1">
        <v>42612</v>
      </c>
      <c r="Y329" s="1">
        <v>42378</v>
      </c>
      <c r="Z329" t="s">
        <v>207</v>
      </c>
      <c r="AA329" t="s">
        <v>1334</v>
      </c>
      <c r="AB329" t="s">
        <v>1335</v>
      </c>
      <c r="AC329" t="s">
        <v>25</v>
      </c>
      <c r="AD329" t="s">
        <v>26</v>
      </c>
      <c r="AE329" t="s">
        <v>158</v>
      </c>
      <c r="AF329" t="s">
        <v>159</v>
      </c>
      <c r="AG329">
        <v>19143</v>
      </c>
      <c r="AH329" t="s">
        <v>160</v>
      </c>
      <c r="AI329" t="s">
        <v>1338</v>
      </c>
      <c r="AJ329" t="s">
        <v>46</v>
      </c>
      <c r="AK329" t="s">
        <v>60</v>
      </c>
      <c r="AL329" t="s">
        <v>1339</v>
      </c>
      <c r="AM329">
        <v>54.223999999999997</v>
      </c>
      <c r="AN329">
        <v>2</v>
      </c>
      <c r="AO329">
        <v>0.2</v>
      </c>
      <c r="AP329">
        <v>3.3889999999999998</v>
      </c>
      <c r="AQ329">
        <f>YEAR(Table1[[#This Row],[Order Date]])</f>
        <v>2016</v>
      </c>
      <c r="AR329" t="str">
        <f>TEXT(Table1[[#This Row],[Order Date]],"mmmm")</f>
        <v>August</v>
      </c>
      <c r="AS329" t="str">
        <f>"Q"&amp;ROUNDUP(MONTH(Table1[[#This Row],[Order Date]])/3,0)</f>
        <v>Q3</v>
      </c>
      <c r="AT329">
        <f>IF(Table1[[#This Row],[Sales]]=0,0,Table1[[#This Row],[Profit]]/Table1[[#This Row],[Sales]])</f>
        <v>6.25E-2</v>
      </c>
    </row>
    <row r="330" spans="22:46" x14ac:dyDescent="0.3">
      <c r="V330">
        <v>329</v>
      </c>
      <c r="W330" t="s">
        <v>1332</v>
      </c>
      <c r="X330" s="1">
        <v>42612</v>
      </c>
      <c r="Y330" s="1">
        <v>42378</v>
      </c>
      <c r="Z330" t="s">
        <v>207</v>
      </c>
      <c r="AA330" t="s">
        <v>1334</v>
      </c>
      <c r="AB330" t="s">
        <v>1335</v>
      </c>
      <c r="AC330" t="s">
        <v>25</v>
      </c>
      <c r="AD330" t="s">
        <v>26</v>
      </c>
      <c r="AE330" t="s">
        <v>158</v>
      </c>
      <c r="AF330" t="s">
        <v>159</v>
      </c>
      <c r="AG330">
        <v>19143</v>
      </c>
      <c r="AH330" t="s">
        <v>160</v>
      </c>
      <c r="AI330" t="s">
        <v>1340</v>
      </c>
      <c r="AJ330" t="s">
        <v>31</v>
      </c>
      <c r="AK330" t="s">
        <v>35</v>
      </c>
      <c r="AL330" t="s">
        <v>1341</v>
      </c>
      <c r="AM330">
        <v>786.74400000000003</v>
      </c>
      <c r="AN330">
        <v>4</v>
      </c>
      <c r="AO330">
        <v>0.3</v>
      </c>
      <c r="AP330">
        <v>-258.5016</v>
      </c>
      <c r="AQ330">
        <f>YEAR(Table1[[#This Row],[Order Date]])</f>
        <v>2016</v>
      </c>
      <c r="AR330" t="str">
        <f>TEXT(Table1[[#This Row],[Order Date]],"mmmm")</f>
        <v>August</v>
      </c>
      <c r="AS330" t="str">
        <f>"Q"&amp;ROUNDUP(MONTH(Table1[[#This Row],[Order Date]])/3,0)</f>
        <v>Q3</v>
      </c>
      <c r="AT330">
        <f>IF(Table1[[#This Row],[Sales]]=0,0,Table1[[#This Row],[Profit]]/Table1[[#This Row],[Sales]])</f>
        <v>-0.32857142857142857</v>
      </c>
    </row>
    <row r="331" spans="22:46" x14ac:dyDescent="0.3">
      <c r="V331">
        <v>330</v>
      </c>
      <c r="W331" t="s">
        <v>1332</v>
      </c>
      <c r="X331" s="1">
        <v>42612</v>
      </c>
      <c r="Y331" s="1">
        <v>42378</v>
      </c>
      <c r="Z331" t="s">
        <v>207</v>
      </c>
      <c r="AA331" t="s">
        <v>1334</v>
      </c>
      <c r="AB331" t="s">
        <v>1335</v>
      </c>
      <c r="AC331" t="s">
        <v>25</v>
      </c>
      <c r="AD331" t="s">
        <v>26</v>
      </c>
      <c r="AE331" t="s">
        <v>158</v>
      </c>
      <c r="AF331" t="s">
        <v>159</v>
      </c>
      <c r="AG331">
        <v>19143</v>
      </c>
      <c r="AH331" t="s">
        <v>160</v>
      </c>
      <c r="AI331" t="s">
        <v>1342</v>
      </c>
      <c r="AJ331" t="s">
        <v>46</v>
      </c>
      <c r="AK331" t="s">
        <v>47</v>
      </c>
      <c r="AL331" t="s">
        <v>1343</v>
      </c>
      <c r="AM331">
        <v>100.24</v>
      </c>
      <c r="AN331">
        <v>10</v>
      </c>
      <c r="AO331">
        <v>0.2</v>
      </c>
      <c r="AP331">
        <v>33.831000000000003</v>
      </c>
      <c r="AQ331">
        <f>YEAR(Table1[[#This Row],[Order Date]])</f>
        <v>2016</v>
      </c>
      <c r="AR331" t="str">
        <f>TEXT(Table1[[#This Row],[Order Date]],"mmmm")</f>
        <v>August</v>
      </c>
      <c r="AS331" t="str">
        <f>"Q"&amp;ROUNDUP(MONTH(Table1[[#This Row],[Order Date]])/3,0)</f>
        <v>Q3</v>
      </c>
      <c r="AT331">
        <f>IF(Table1[[#This Row],[Sales]]=0,0,Table1[[#This Row],[Profit]]/Table1[[#This Row],[Sales]])</f>
        <v>0.33750000000000002</v>
      </c>
    </row>
    <row r="332" spans="22:46" x14ac:dyDescent="0.3">
      <c r="V332">
        <v>331</v>
      </c>
      <c r="W332" t="s">
        <v>1332</v>
      </c>
      <c r="X332" s="1">
        <v>42612</v>
      </c>
      <c r="Y332" s="1">
        <v>42378</v>
      </c>
      <c r="Z332" t="s">
        <v>207</v>
      </c>
      <c r="AA332" t="s">
        <v>1334</v>
      </c>
      <c r="AB332" t="s">
        <v>1335</v>
      </c>
      <c r="AC332" t="s">
        <v>25</v>
      </c>
      <c r="AD332" t="s">
        <v>26</v>
      </c>
      <c r="AE332" t="s">
        <v>158</v>
      </c>
      <c r="AF332" t="s">
        <v>159</v>
      </c>
      <c r="AG332">
        <v>19143</v>
      </c>
      <c r="AH332" t="s">
        <v>160</v>
      </c>
      <c r="AI332" t="s">
        <v>1344</v>
      </c>
      <c r="AJ332" t="s">
        <v>46</v>
      </c>
      <c r="AK332" t="s">
        <v>77</v>
      </c>
      <c r="AL332" t="s">
        <v>1345</v>
      </c>
      <c r="AM332">
        <v>37.764000000000003</v>
      </c>
      <c r="AN332">
        <v>6</v>
      </c>
      <c r="AO332">
        <v>0.7</v>
      </c>
      <c r="AP332">
        <v>-27.6936</v>
      </c>
      <c r="AQ332">
        <f>YEAR(Table1[[#This Row],[Order Date]])</f>
        <v>2016</v>
      </c>
      <c r="AR332" t="str">
        <f>TEXT(Table1[[#This Row],[Order Date]],"mmmm")</f>
        <v>August</v>
      </c>
      <c r="AS332" t="str">
        <f>"Q"&amp;ROUNDUP(MONTH(Table1[[#This Row],[Order Date]])/3,0)</f>
        <v>Q3</v>
      </c>
      <c r="AT332">
        <f>IF(Table1[[#This Row],[Sales]]=0,0,Table1[[#This Row],[Profit]]/Table1[[#This Row],[Sales]])</f>
        <v>-0.73333333333333328</v>
      </c>
    </row>
    <row r="333" spans="22:46" x14ac:dyDescent="0.3">
      <c r="V333">
        <v>332</v>
      </c>
      <c r="W333" t="s">
        <v>1346</v>
      </c>
      <c r="X333" s="1">
        <v>42485</v>
      </c>
      <c r="Y333" t="s">
        <v>1348</v>
      </c>
      <c r="Z333" t="s">
        <v>22</v>
      </c>
      <c r="AA333" t="s">
        <v>1349</v>
      </c>
      <c r="AB333" t="s">
        <v>1350</v>
      </c>
      <c r="AC333" t="s">
        <v>25</v>
      </c>
      <c r="AD333" t="s">
        <v>26</v>
      </c>
      <c r="AE333" t="s">
        <v>158</v>
      </c>
      <c r="AF333" t="s">
        <v>159</v>
      </c>
      <c r="AG333">
        <v>19134</v>
      </c>
      <c r="AH333" t="s">
        <v>160</v>
      </c>
      <c r="AI333" t="s">
        <v>1351</v>
      </c>
      <c r="AJ333" t="s">
        <v>73</v>
      </c>
      <c r="AK333" t="s">
        <v>74</v>
      </c>
      <c r="AL333" t="s">
        <v>1352</v>
      </c>
      <c r="AM333">
        <v>82.8</v>
      </c>
      <c r="AN333">
        <v>2</v>
      </c>
      <c r="AO333">
        <v>0.4</v>
      </c>
      <c r="AP333">
        <v>-20.7</v>
      </c>
      <c r="AQ333">
        <f>YEAR(Table1[[#This Row],[Order Date]])</f>
        <v>2016</v>
      </c>
      <c r="AR333" t="str">
        <f>TEXT(Table1[[#This Row],[Order Date]],"mmmm")</f>
        <v>April</v>
      </c>
      <c r="AS333" t="str">
        <f>"Q"&amp;ROUNDUP(MONTH(Table1[[#This Row],[Order Date]])/3,0)</f>
        <v>Q2</v>
      </c>
      <c r="AT333">
        <f>IF(Table1[[#This Row],[Sales]]=0,0,Table1[[#This Row],[Profit]]/Table1[[#This Row],[Sales]])</f>
        <v>-0.25</v>
      </c>
    </row>
    <row r="334" spans="22:46" x14ac:dyDescent="0.3">
      <c r="V334">
        <v>333</v>
      </c>
      <c r="W334" t="s">
        <v>1346</v>
      </c>
      <c r="X334" s="1">
        <v>42485</v>
      </c>
      <c r="Y334" t="s">
        <v>1348</v>
      </c>
      <c r="Z334" t="s">
        <v>22</v>
      </c>
      <c r="AA334" t="s">
        <v>1349</v>
      </c>
      <c r="AB334" t="s">
        <v>1350</v>
      </c>
      <c r="AC334" t="s">
        <v>25</v>
      </c>
      <c r="AD334" t="s">
        <v>26</v>
      </c>
      <c r="AE334" t="s">
        <v>158</v>
      </c>
      <c r="AF334" t="s">
        <v>159</v>
      </c>
      <c r="AG334">
        <v>19134</v>
      </c>
      <c r="AH334" t="s">
        <v>160</v>
      </c>
      <c r="AI334" t="s">
        <v>1353</v>
      </c>
      <c r="AJ334" t="s">
        <v>46</v>
      </c>
      <c r="AK334" t="s">
        <v>77</v>
      </c>
      <c r="AL334" t="s">
        <v>1354</v>
      </c>
      <c r="AM334">
        <v>20.724</v>
      </c>
      <c r="AN334">
        <v>2</v>
      </c>
      <c r="AO334">
        <v>0.7</v>
      </c>
      <c r="AP334">
        <v>-13.816000000000001</v>
      </c>
      <c r="AQ334">
        <f>YEAR(Table1[[#This Row],[Order Date]])</f>
        <v>2016</v>
      </c>
      <c r="AR334" t="str">
        <f>TEXT(Table1[[#This Row],[Order Date]],"mmmm")</f>
        <v>April</v>
      </c>
      <c r="AS334" t="str">
        <f>"Q"&amp;ROUNDUP(MONTH(Table1[[#This Row],[Order Date]])/3,0)</f>
        <v>Q2</v>
      </c>
      <c r="AT334">
        <f>IF(Table1[[#This Row],[Sales]]=0,0,Table1[[#This Row],[Profit]]/Table1[[#This Row],[Sales]])</f>
        <v>-0.66666666666666674</v>
      </c>
    </row>
    <row r="335" spans="22:46" x14ac:dyDescent="0.3">
      <c r="V335">
        <v>334</v>
      </c>
      <c r="W335" t="s">
        <v>1346</v>
      </c>
      <c r="X335" s="1">
        <v>42485</v>
      </c>
      <c r="Y335" t="s">
        <v>1348</v>
      </c>
      <c r="Z335" t="s">
        <v>22</v>
      </c>
      <c r="AA335" t="s">
        <v>1349</v>
      </c>
      <c r="AB335" t="s">
        <v>1350</v>
      </c>
      <c r="AC335" t="s">
        <v>25</v>
      </c>
      <c r="AD335" t="s">
        <v>26</v>
      </c>
      <c r="AE335" t="s">
        <v>158</v>
      </c>
      <c r="AF335" t="s">
        <v>159</v>
      </c>
      <c r="AG335">
        <v>19134</v>
      </c>
      <c r="AH335" t="s">
        <v>160</v>
      </c>
      <c r="AI335" t="s">
        <v>1355</v>
      </c>
      <c r="AJ335" t="s">
        <v>46</v>
      </c>
      <c r="AK335" t="s">
        <v>77</v>
      </c>
      <c r="AL335" t="s">
        <v>1356</v>
      </c>
      <c r="AM335">
        <v>4.8959999999999999</v>
      </c>
      <c r="AN335">
        <v>3</v>
      </c>
      <c r="AO335">
        <v>0.7</v>
      </c>
      <c r="AP335">
        <v>-3.4272</v>
      </c>
      <c r="AQ335">
        <f>YEAR(Table1[[#This Row],[Order Date]])</f>
        <v>2016</v>
      </c>
      <c r="AR335" t="str">
        <f>TEXT(Table1[[#This Row],[Order Date]],"mmmm")</f>
        <v>April</v>
      </c>
      <c r="AS335" t="str">
        <f>"Q"&amp;ROUNDUP(MONTH(Table1[[#This Row],[Order Date]])/3,0)</f>
        <v>Q2</v>
      </c>
      <c r="AT335">
        <f>IF(Table1[[#This Row],[Sales]]=0,0,Table1[[#This Row],[Profit]]/Table1[[#This Row],[Sales]])</f>
        <v>-0.70000000000000007</v>
      </c>
    </row>
    <row r="336" spans="22:46" x14ac:dyDescent="0.3">
      <c r="V336">
        <v>335</v>
      </c>
      <c r="W336" t="s">
        <v>1357</v>
      </c>
      <c r="X336" s="1">
        <v>42248</v>
      </c>
      <c r="Y336" s="1">
        <v>42103</v>
      </c>
      <c r="Z336" t="s">
        <v>22</v>
      </c>
      <c r="AA336" t="s">
        <v>1358</v>
      </c>
      <c r="AB336" t="s">
        <v>1359</v>
      </c>
      <c r="AC336" t="s">
        <v>25</v>
      </c>
      <c r="AD336" t="s">
        <v>26</v>
      </c>
      <c r="AE336" t="s">
        <v>42</v>
      </c>
      <c r="AF336" t="s">
        <v>43</v>
      </c>
      <c r="AG336">
        <v>90045</v>
      </c>
      <c r="AH336" t="s">
        <v>44</v>
      </c>
      <c r="AI336" t="s">
        <v>1360</v>
      </c>
      <c r="AJ336" t="s">
        <v>46</v>
      </c>
      <c r="AK336" t="s">
        <v>77</v>
      </c>
      <c r="AL336" t="s">
        <v>1361</v>
      </c>
      <c r="AM336">
        <v>4.7519999999999998</v>
      </c>
      <c r="AN336">
        <v>1</v>
      </c>
      <c r="AO336">
        <v>0.2</v>
      </c>
      <c r="AP336">
        <v>1.6037999999999999</v>
      </c>
      <c r="AQ336">
        <f>YEAR(Table1[[#This Row],[Order Date]])</f>
        <v>2015</v>
      </c>
      <c r="AR336" t="str">
        <f>TEXT(Table1[[#This Row],[Order Date]],"mmmm")</f>
        <v>September</v>
      </c>
      <c r="AS336" t="str">
        <f>"Q"&amp;ROUNDUP(MONTH(Table1[[#This Row],[Order Date]])/3,0)</f>
        <v>Q3</v>
      </c>
      <c r="AT336">
        <f>IF(Table1[[#This Row],[Sales]]=0,0,Table1[[#This Row],[Profit]]/Table1[[#This Row],[Sales]])</f>
        <v>0.33749999999999997</v>
      </c>
    </row>
    <row r="337" spans="22:46" x14ac:dyDescent="0.3">
      <c r="V337">
        <v>336</v>
      </c>
      <c r="W337" t="s">
        <v>1357</v>
      </c>
      <c r="X337" s="1">
        <v>42248</v>
      </c>
      <c r="Y337" s="1">
        <v>42103</v>
      </c>
      <c r="Z337" t="s">
        <v>22</v>
      </c>
      <c r="AA337" t="s">
        <v>1358</v>
      </c>
      <c r="AB337" t="s">
        <v>1359</v>
      </c>
      <c r="AC337" t="s">
        <v>25</v>
      </c>
      <c r="AD337" t="s">
        <v>26</v>
      </c>
      <c r="AE337" t="s">
        <v>42</v>
      </c>
      <c r="AF337" t="s">
        <v>43</v>
      </c>
      <c r="AG337">
        <v>90045</v>
      </c>
      <c r="AH337" t="s">
        <v>44</v>
      </c>
      <c r="AI337" t="s">
        <v>1362</v>
      </c>
      <c r="AJ337" t="s">
        <v>73</v>
      </c>
      <c r="AK337" t="s">
        <v>1363</v>
      </c>
      <c r="AL337" t="s">
        <v>1364</v>
      </c>
      <c r="AM337">
        <v>959.98400000000004</v>
      </c>
      <c r="AN337">
        <v>2</v>
      </c>
      <c r="AO337">
        <v>0.2</v>
      </c>
      <c r="AP337">
        <v>335.99439999999998</v>
      </c>
      <c r="AQ337">
        <f>YEAR(Table1[[#This Row],[Order Date]])</f>
        <v>2015</v>
      </c>
      <c r="AR337" t="str">
        <f>TEXT(Table1[[#This Row],[Order Date]],"mmmm")</f>
        <v>September</v>
      </c>
      <c r="AS337" t="str">
        <f>"Q"&amp;ROUNDUP(MONTH(Table1[[#This Row],[Order Date]])/3,0)</f>
        <v>Q3</v>
      </c>
      <c r="AT337">
        <f>IF(Table1[[#This Row],[Sales]]=0,0,Table1[[#This Row],[Profit]]/Table1[[#This Row],[Sales]])</f>
        <v>0.35</v>
      </c>
    </row>
    <row r="338" spans="22:46" x14ac:dyDescent="0.3">
      <c r="V338">
        <v>337</v>
      </c>
      <c r="W338" t="s">
        <v>1357</v>
      </c>
      <c r="X338" s="1">
        <v>42248</v>
      </c>
      <c r="Y338" s="1">
        <v>42103</v>
      </c>
      <c r="Z338" t="s">
        <v>22</v>
      </c>
      <c r="AA338" t="s">
        <v>1358</v>
      </c>
      <c r="AB338" t="s">
        <v>1359</v>
      </c>
      <c r="AC338" t="s">
        <v>25</v>
      </c>
      <c r="AD338" t="s">
        <v>26</v>
      </c>
      <c r="AE338" t="s">
        <v>42</v>
      </c>
      <c r="AF338" t="s">
        <v>43</v>
      </c>
      <c r="AG338">
        <v>90045</v>
      </c>
      <c r="AH338" t="s">
        <v>44</v>
      </c>
      <c r="AI338" t="s">
        <v>1365</v>
      </c>
      <c r="AJ338" t="s">
        <v>46</v>
      </c>
      <c r="AK338" t="s">
        <v>77</v>
      </c>
      <c r="AL338" t="s">
        <v>1366</v>
      </c>
      <c r="AM338">
        <v>14.368</v>
      </c>
      <c r="AN338">
        <v>4</v>
      </c>
      <c r="AO338">
        <v>0.2</v>
      </c>
      <c r="AP338">
        <v>4.49</v>
      </c>
      <c r="AQ338">
        <f>YEAR(Table1[[#This Row],[Order Date]])</f>
        <v>2015</v>
      </c>
      <c r="AR338" t="str">
        <f>TEXT(Table1[[#This Row],[Order Date]],"mmmm")</f>
        <v>September</v>
      </c>
      <c r="AS338" t="str">
        <f>"Q"&amp;ROUNDUP(MONTH(Table1[[#This Row],[Order Date]])/3,0)</f>
        <v>Q3</v>
      </c>
      <c r="AT338">
        <f>IF(Table1[[#This Row],[Sales]]=0,0,Table1[[#This Row],[Profit]]/Table1[[#This Row],[Sales]])</f>
        <v>0.3125</v>
      </c>
    </row>
    <row r="339" spans="22:46" x14ac:dyDescent="0.3">
      <c r="V339">
        <v>338</v>
      </c>
      <c r="W339" t="s">
        <v>1367</v>
      </c>
      <c r="X339" s="1">
        <v>41832</v>
      </c>
      <c r="Y339" t="s">
        <v>1368</v>
      </c>
      <c r="Z339" t="s">
        <v>51</v>
      </c>
      <c r="AA339" t="s">
        <v>1369</v>
      </c>
      <c r="AB339" t="s">
        <v>1370</v>
      </c>
      <c r="AC339" t="s">
        <v>41</v>
      </c>
      <c r="AD339" t="s">
        <v>26</v>
      </c>
      <c r="AE339" t="s">
        <v>136</v>
      </c>
      <c r="AF339" t="s">
        <v>43</v>
      </c>
      <c r="AG339">
        <v>94122</v>
      </c>
      <c r="AH339" t="s">
        <v>44</v>
      </c>
      <c r="AI339" t="s">
        <v>1371</v>
      </c>
      <c r="AJ339" t="s">
        <v>46</v>
      </c>
      <c r="AK339" t="s">
        <v>77</v>
      </c>
      <c r="AL339" t="s">
        <v>1372</v>
      </c>
      <c r="AM339">
        <v>7.7119999999999997</v>
      </c>
      <c r="AN339">
        <v>2</v>
      </c>
      <c r="AO339">
        <v>0.2</v>
      </c>
      <c r="AP339">
        <v>2.7955999999999999</v>
      </c>
      <c r="AQ339">
        <f>YEAR(Table1[[#This Row],[Order Date]])</f>
        <v>2014</v>
      </c>
      <c r="AR339" t="str">
        <f>TEXT(Table1[[#This Row],[Order Date]],"mmmm")</f>
        <v>July</v>
      </c>
      <c r="AS339" t="str">
        <f>"Q"&amp;ROUNDUP(MONTH(Table1[[#This Row],[Order Date]])/3,0)</f>
        <v>Q3</v>
      </c>
      <c r="AT339">
        <f>IF(Table1[[#This Row],[Sales]]=0,0,Table1[[#This Row],[Profit]]/Table1[[#This Row],[Sales]])</f>
        <v>0.36249999999999999</v>
      </c>
    </row>
    <row r="340" spans="22:46" x14ac:dyDescent="0.3">
      <c r="V340">
        <v>339</v>
      </c>
      <c r="W340" t="s">
        <v>1367</v>
      </c>
      <c r="X340" s="1">
        <v>41832</v>
      </c>
      <c r="Y340" t="s">
        <v>1368</v>
      </c>
      <c r="Z340" t="s">
        <v>51</v>
      </c>
      <c r="AA340" t="s">
        <v>1369</v>
      </c>
      <c r="AB340" t="s">
        <v>1370</v>
      </c>
      <c r="AC340" t="s">
        <v>41</v>
      </c>
      <c r="AD340" t="s">
        <v>26</v>
      </c>
      <c r="AE340" t="s">
        <v>136</v>
      </c>
      <c r="AF340" t="s">
        <v>43</v>
      </c>
      <c r="AG340">
        <v>94122</v>
      </c>
      <c r="AH340" t="s">
        <v>44</v>
      </c>
      <c r="AI340" t="s">
        <v>1373</v>
      </c>
      <c r="AJ340" t="s">
        <v>31</v>
      </c>
      <c r="AK340" t="s">
        <v>57</v>
      </c>
      <c r="AL340" t="s">
        <v>1374</v>
      </c>
      <c r="AM340">
        <v>698.35199999999998</v>
      </c>
      <c r="AN340">
        <v>3</v>
      </c>
      <c r="AO340">
        <v>0.2</v>
      </c>
      <c r="AP340">
        <v>-17.4588</v>
      </c>
      <c r="AQ340">
        <f>YEAR(Table1[[#This Row],[Order Date]])</f>
        <v>2014</v>
      </c>
      <c r="AR340" t="str">
        <f>TEXT(Table1[[#This Row],[Order Date]],"mmmm")</f>
        <v>July</v>
      </c>
      <c r="AS340" t="str">
        <f>"Q"&amp;ROUNDUP(MONTH(Table1[[#This Row],[Order Date]])/3,0)</f>
        <v>Q3</v>
      </c>
      <c r="AT340">
        <f>IF(Table1[[#This Row],[Sales]]=0,0,Table1[[#This Row],[Profit]]/Table1[[#This Row],[Sales]])</f>
        <v>-2.5000000000000001E-2</v>
      </c>
    </row>
    <row r="341" spans="22:46" x14ac:dyDescent="0.3">
      <c r="V341">
        <v>340</v>
      </c>
      <c r="W341" t="s">
        <v>1375</v>
      </c>
      <c r="X341" s="1">
        <v>42177</v>
      </c>
      <c r="Y341" t="s">
        <v>1377</v>
      </c>
      <c r="Z341" t="s">
        <v>22</v>
      </c>
      <c r="AA341" t="s">
        <v>1032</v>
      </c>
      <c r="AB341" t="s">
        <v>1033</v>
      </c>
      <c r="AC341" t="s">
        <v>25</v>
      </c>
      <c r="AD341" t="s">
        <v>26</v>
      </c>
      <c r="AE341" t="s">
        <v>1378</v>
      </c>
      <c r="AF341" t="s">
        <v>129</v>
      </c>
      <c r="AG341">
        <v>84041</v>
      </c>
      <c r="AH341" t="s">
        <v>44</v>
      </c>
      <c r="AI341" t="s">
        <v>1379</v>
      </c>
      <c r="AJ341" t="s">
        <v>46</v>
      </c>
      <c r="AK341" t="s">
        <v>303</v>
      </c>
      <c r="AL341" t="s">
        <v>1380</v>
      </c>
      <c r="AM341">
        <v>4.96</v>
      </c>
      <c r="AN341">
        <v>4</v>
      </c>
      <c r="AO341">
        <v>0</v>
      </c>
      <c r="AP341">
        <v>2.3311999999999999</v>
      </c>
      <c r="AQ341">
        <f>YEAR(Table1[[#This Row],[Order Date]])</f>
        <v>2015</v>
      </c>
      <c r="AR341" t="str">
        <f>TEXT(Table1[[#This Row],[Order Date]],"mmmm")</f>
        <v>June</v>
      </c>
      <c r="AS341" t="str">
        <f>"Q"&amp;ROUNDUP(MONTH(Table1[[#This Row],[Order Date]])/3,0)</f>
        <v>Q2</v>
      </c>
      <c r="AT341">
        <f>IF(Table1[[#This Row],[Sales]]=0,0,Table1[[#This Row],[Profit]]/Table1[[#This Row],[Sales]])</f>
        <v>0.47</v>
      </c>
    </row>
    <row r="342" spans="22:46" x14ac:dyDescent="0.3">
      <c r="V342">
        <v>341</v>
      </c>
      <c r="W342" t="s">
        <v>1381</v>
      </c>
      <c r="X342" s="1">
        <v>41742</v>
      </c>
      <c r="Y342" t="s">
        <v>1383</v>
      </c>
      <c r="Z342" t="s">
        <v>22</v>
      </c>
      <c r="AA342" t="s">
        <v>654</v>
      </c>
      <c r="AB342" t="s">
        <v>655</v>
      </c>
      <c r="AC342" t="s">
        <v>41</v>
      </c>
      <c r="AD342" t="s">
        <v>26</v>
      </c>
      <c r="AE342" t="s">
        <v>158</v>
      </c>
      <c r="AF342" t="s">
        <v>159</v>
      </c>
      <c r="AG342">
        <v>19140</v>
      </c>
      <c r="AH342" t="s">
        <v>160</v>
      </c>
      <c r="AI342" t="s">
        <v>1384</v>
      </c>
      <c r="AJ342" t="s">
        <v>46</v>
      </c>
      <c r="AK342" t="s">
        <v>70</v>
      </c>
      <c r="AL342" t="s">
        <v>1385</v>
      </c>
      <c r="AM342">
        <v>17.856000000000002</v>
      </c>
      <c r="AN342">
        <v>4</v>
      </c>
      <c r="AO342">
        <v>0.2</v>
      </c>
      <c r="AP342">
        <v>1.1160000000000001</v>
      </c>
      <c r="AQ342">
        <f>YEAR(Table1[[#This Row],[Order Date]])</f>
        <v>2014</v>
      </c>
      <c r="AR342" t="str">
        <f>TEXT(Table1[[#This Row],[Order Date]],"mmmm")</f>
        <v>April</v>
      </c>
      <c r="AS342" t="str">
        <f>"Q"&amp;ROUNDUP(MONTH(Table1[[#This Row],[Order Date]])/3,0)</f>
        <v>Q2</v>
      </c>
      <c r="AT342">
        <f>IF(Table1[[#This Row],[Sales]]=0,0,Table1[[#This Row],[Profit]]/Table1[[#This Row],[Sales]])</f>
        <v>6.25E-2</v>
      </c>
    </row>
    <row r="343" spans="22:46" x14ac:dyDescent="0.3">
      <c r="V343">
        <v>342</v>
      </c>
      <c r="W343" t="s">
        <v>1381</v>
      </c>
      <c r="X343" s="1">
        <v>41742</v>
      </c>
      <c r="Y343" t="s">
        <v>1383</v>
      </c>
      <c r="Z343" t="s">
        <v>22</v>
      </c>
      <c r="AA343" t="s">
        <v>654</v>
      </c>
      <c r="AB343" t="s">
        <v>655</v>
      </c>
      <c r="AC343" t="s">
        <v>41</v>
      </c>
      <c r="AD343" t="s">
        <v>26</v>
      </c>
      <c r="AE343" t="s">
        <v>158</v>
      </c>
      <c r="AF343" t="s">
        <v>159</v>
      </c>
      <c r="AG343">
        <v>19140</v>
      </c>
      <c r="AH343" t="s">
        <v>160</v>
      </c>
      <c r="AI343" t="s">
        <v>101</v>
      </c>
      <c r="AJ343" t="s">
        <v>46</v>
      </c>
      <c r="AK343" t="s">
        <v>77</v>
      </c>
      <c r="AL343" t="s">
        <v>102</v>
      </c>
      <c r="AM343">
        <v>509.97</v>
      </c>
      <c r="AN343">
        <v>10</v>
      </c>
      <c r="AO343">
        <v>0.7</v>
      </c>
      <c r="AP343">
        <v>-407.976</v>
      </c>
      <c r="AQ343">
        <f>YEAR(Table1[[#This Row],[Order Date]])</f>
        <v>2014</v>
      </c>
      <c r="AR343" t="str">
        <f>TEXT(Table1[[#This Row],[Order Date]],"mmmm")</f>
        <v>April</v>
      </c>
      <c r="AS343" t="str">
        <f>"Q"&amp;ROUNDUP(MONTH(Table1[[#This Row],[Order Date]])/3,0)</f>
        <v>Q2</v>
      </c>
      <c r="AT343">
        <f>IF(Table1[[#This Row],[Sales]]=0,0,Table1[[#This Row],[Profit]]/Table1[[#This Row],[Sales]])</f>
        <v>-0.79999999999999993</v>
      </c>
    </row>
    <row r="344" spans="22:46" x14ac:dyDescent="0.3">
      <c r="V344">
        <v>343</v>
      </c>
      <c r="W344" t="s">
        <v>1381</v>
      </c>
      <c r="X344" s="1">
        <v>41742</v>
      </c>
      <c r="Y344" t="s">
        <v>1383</v>
      </c>
      <c r="Z344" t="s">
        <v>22</v>
      </c>
      <c r="AA344" t="s">
        <v>654</v>
      </c>
      <c r="AB344" t="s">
        <v>655</v>
      </c>
      <c r="AC344" t="s">
        <v>41</v>
      </c>
      <c r="AD344" t="s">
        <v>26</v>
      </c>
      <c r="AE344" t="s">
        <v>158</v>
      </c>
      <c r="AF344" t="s">
        <v>159</v>
      </c>
      <c r="AG344">
        <v>19140</v>
      </c>
      <c r="AH344" t="s">
        <v>160</v>
      </c>
      <c r="AI344" t="s">
        <v>632</v>
      </c>
      <c r="AJ344" t="s">
        <v>46</v>
      </c>
      <c r="AK344" t="s">
        <v>303</v>
      </c>
      <c r="AL344" t="s">
        <v>633</v>
      </c>
      <c r="AM344">
        <v>30.992000000000001</v>
      </c>
      <c r="AN344">
        <v>13</v>
      </c>
      <c r="AO344">
        <v>0.2</v>
      </c>
      <c r="AP344">
        <v>10.0724</v>
      </c>
      <c r="AQ344">
        <f>YEAR(Table1[[#This Row],[Order Date]])</f>
        <v>2014</v>
      </c>
      <c r="AR344" t="str">
        <f>TEXT(Table1[[#This Row],[Order Date]],"mmmm")</f>
        <v>April</v>
      </c>
      <c r="AS344" t="str">
        <f>"Q"&amp;ROUNDUP(MONTH(Table1[[#This Row],[Order Date]])/3,0)</f>
        <v>Q2</v>
      </c>
      <c r="AT344">
        <f>IF(Table1[[#This Row],[Sales]]=0,0,Table1[[#This Row],[Profit]]/Table1[[#This Row],[Sales]])</f>
        <v>0.32500000000000001</v>
      </c>
    </row>
    <row r="345" spans="22:46" x14ac:dyDescent="0.3">
      <c r="V345">
        <v>344</v>
      </c>
      <c r="W345" t="s">
        <v>1381</v>
      </c>
      <c r="X345" s="1">
        <v>41742</v>
      </c>
      <c r="Y345" t="s">
        <v>1383</v>
      </c>
      <c r="Z345" t="s">
        <v>22</v>
      </c>
      <c r="AA345" t="s">
        <v>654</v>
      </c>
      <c r="AB345" t="s">
        <v>655</v>
      </c>
      <c r="AC345" t="s">
        <v>41</v>
      </c>
      <c r="AD345" t="s">
        <v>26</v>
      </c>
      <c r="AE345" t="s">
        <v>158</v>
      </c>
      <c r="AF345" t="s">
        <v>159</v>
      </c>
      <c r="AG345">
        <v>19140</v>
      </c>
      <c r="AH345" t="s">
        <v>160</v>
      </c>
      <c r="AI345" t="s">
        <v>1386</v>
      </c>
      <c r="AJ345" t="s">
        <v>73</v>
      </c>
      <c r="AK345" t="s">
        <v>74</v>
      </c>
      <c r="AL345" t="s">
        <v>1387</v>
      </c>
      <c r="AM345">
        <v>71.927999999999997</v>
      </c>
      <c r="AN345">
        <v>12</v>
      </c>
      <c r="AO345">
        <v>0.4</v>
      </c>
      <c r="AP345">
        <v>8.3916000000000004</v>
      </c>
      <c r="AQ345">
        <f>YEAR(Table1[[#This Row],[Order Date]])</f>
        <v>2014</v>
      </c>
      <c r="AR345" t="str">
        <f>TEXT(Table1[[#This Row],[Order Date]],"mmmm")</f>
        <v>April</v>
      </c>
      <c r="AS345" t="str">
        <f>"Q"&amp;ROUNDUP(MONTH(Table1[[#This Row],[Order Date]])/3,0)</f>
        <v>Q2</v>
      </c>
      <c r="AT345">
        <f>IF(Table1[[#This Row],[Sales]]=0,0,Table1[[#This Row],[Profit]]/Table1[[#This Row],[Sales]])</f>
        <v>0.11666666666666668</v>
      </c>
    </row>
    <row r="346" spans="22:46" x14ac:dyDescent="0.3">
      <c r="V346">
        <v>345</v>
      </c>
      <c r="W346" t="s">
        <v>1388</v>
      </c>
      <c r="X346" s="1">
        <v>42358</v>
      </c>
      <c r="Y346" t="s">
        <v>975</v>
      </c>
      <c r="Z346" t="s">
        <v>51</v>
      </c>
      <c r="AA346" t="s">
        <v>781</v>
      </c>
      <c r="AB346" t="s">
        <v>782</v>
      </c>
      <c r="AC346" t="s">
        <v>25</v>
      </c>
      <c r="AD346" t="s">
        <v>26</v>
      </c>
      <c r="AE346" t="s">
        <v>1390</v>
      </c>
      <c r="AF346" t="s">
        <v>110</v>
      </c>
      <c r="AG346">
        <v>78745</v>
      </c>
      <c r="AH346" t="s">
        <v>111</v>
      </c>
      <c r="AI346" t="s">
        <v>130</v>
      </c>
      <c r="AJ346" t="s">
        <v>46</v>
      </c>
      <c r="AK346" t="s">
        <v>60</v>
      </c>
      <c r="AL346" t="s">
        <v>131</v>
      </c>
      <c r="AM346">
        <v>88.8</v>
      </c>
      <c r="AN346">
        <v>4</v>
      </c>
      <c r="AO346">
        <v>0.2</v>
      </c>
      <c r="AP346">
        <v>-2.2200000000000002</v>
      </c>
      <c r="AQ346">
        <f>YEAR(Table1[[#This Row],[Order Date]])</f>
        <v>2015</v>
      </c>
      <c r="AR346" t="str">
        <f>TEXT(Table1[[#This Row],[Order Date]],"mmmm")</f>
        <v>December</v>
      </c>
      <c r="AS346" t="str">
        <f>"Q"&amp;ROUNDUP(MONTH(Table1[[#This Row],[Order Date]])/3,0)</f>
        <v>Q4</v>
      </c>
      <c r="AT346">
        <f>IF(Table1[[#This Row],[Sales]]=0,0,Table1[[#This Row],[Profit]]/Table1[[#This Row],[Sales]])</f>
        <v>-2.5000000000000001E-2</v>
      </c>
    </row>
    <row r="347" spans="22:46" x14ac:dyDescent="0.3">
      <c r="V347">
        <v>346</v>
      </c>
      <c r="W347" t="s">
        <v>1391</v>
      </c>
      <c r="X347" s="1">
        <v>42901</v>
      </c>
      <c r="Y347" t="s">
        <v>1393</v>
      </c>
      <c r="Z347" t="s">
        <v>51</v>
      </c>
      <c r="AA347" t="s">
        <v>1394</v>
      </c>
      <c r="AB347" t="s">
        <v>1395</v>
      </c>
      <c r="AC347" t="s">
        <v>25</v>
      </c>
      <c r="AD347" t="s">
        <v>26</v>
      </c>
      <c r="AE347" t="s">
        <v>136</v>
      </c>
      <c r="AF347" t="s">
        <v>43</v>
      </c>
      <c r="AG347">
        <v>94122</v>
      </c>
      <c r="AH347" t="s">
        <v>44</v>
      </c>
      <c r="AI347" t="s">
        <v>628</v>
      </c>
      <c r="AJ347" t="s">
        <v>73</v>
      </c>
      <c r="AK347" t="s">
        <v>74</v>
      </c>
      <c r="AL347" t="s">
        <v>629</v>
      </c>
      <c r="AM347">
        <v>47.975999999999999</v>
      </c>
      <c r="AN347">
        <v>3</v>
      </c>
      <c r="AO347">
        <v>0.2</v>
      </c>
      <c r="AP347">
        <v>4.7976000000000001</v>
      </c>
      <c r="AQ347">
        <f>YEAR(Table1[[#This Row],[Order Date]])</f>
        <v>2017</v>
      </c>
      <c r="AR347" t="str">
        <f>TEXT(Table1[[#This Row],[Order Date]],"mmmm")</f>
        <v>June</v>
      </c>
      <c r="AS347" t="str">
        <f>"Q"&amp;ROUNDUP(MONTH(Table1[[#This Row],[Order Date]])/3,0)</f>
        <v>Q2</v>
      </c>
      <c r="AT347">
        <f>IF(Table1[[#This Row],[Sales]]=0,0,Table1[[#This Row],[Profit]]/Table1[[#This Row],[Sales]])</f>
        <v>0.1</v>
      </c>
    </row>
    <row r="348" spans="22:46" x14ac:dyDescent="0.3">
      <c r="V348">
        <v>347</v>
      </c>
      <c r="W348" t="s">
        <v>1396</v>
      </c>
      <c r="X348" s="1">
        <v>42924</v>
      </c>
      <c r="Y348" s="1">
        <v>43076</v>
      </c>
      <c r="Z348" t="s">
        <v>51</v>
      </c>
      <c r="AA348" t="s">
        <v>1397</v>
      </c>
      <c r="AB348" t="s">
        <v>1398</v>
      </c>
      <c r="AC348" t="s">
        <v>25</v>
      </c>
      <c r="AD348" t="s">
        <v>26</v>
      </c>
      <c r="AE348" t="s">
        <v>1399</v>
      </c>
      <c r="AF348" t="s">
        <v>1400</v>
      </c>
      <c r="AG348">
        <v>1852</v>
      </c>
      <c r="AH348" t="s">
        <v>160</v>
      </c>
      <c r="AI348" t="s">
        <v>886</v>
      </c>
      <c r="AJ348" t="s">
        <v>46</v>
      </c>
      <c r="AK348" t="s">
        <v>70</v>
      </c>
      <c r="AL348" t="s">
        <v>887</v>
      </c>
      <c r="AM348">
        <v>7.56</v>
      </c>
      <c r="AN348">
        <v>3</v>
      </c>
      <c r="AO348">
        <v>0</v>
      </c>
      <c r="AP348">
        <v>3.0996000000000001</v>
      </c>
      <c r="AQ348">
        <f>YEAR(Table1[[#This Row],[Order Date]])</f>
        <v>2017</v>
      </c>
      <c r="AR348" t="str">
        <f>TEXT(Table1[[#This Row],[Order Date]],"mmmm")</f>
        <v>July</v>
      </c>
      <c r="AS348" t="str">
        <f>"Q"&amp;ROUNDUP(MONTH(Table1[[#This Row],[Order Date]])/3,0)</f>
        <v>Q3</v>
      </c>
      <c r="AT348">
        <f>IF(Table1[[#This Row],[Sales]]=0,0,Table1[[#This Row],[Profit]]/Table1[[#This Row],[Sales]])</f>
        <v>0.41000000000000003</v>
      </c>
    </row>
    <row r="349" spans="22:46" x14ac:dyDescent="0.3">
      <c r="V349">
        <v>348</v>
      </c>
      <c r="W349" t="s">
        <v>1396</v>
      </c>
      <c r="X349" s="1">
        <v>42924</v>
      </c>
      <c r="Y349" s="1">
        <v>43076</v>
      </c>
      <c r="Z349" t="s">
        <v>51</v>
      </c>
      <c r="AA349" t="s">
        <v>1397</v>
      </c>
      <c r="AB349" t="s">
        <v>1398</v>
      </c>
      <c r="AC349" t="s">
        <v>25</v>
      </c>
      <c r="AD349" t="s">
        <v>26</v>
      </c>
      <c r="AE349" t="s">
        <v>1399</v>
      </c>
      <c r="AF349" t="s">
        <v>1400</v>
      </c>
      <c r="AG349">
        <v>1852</v>
      </c>
      <c r="AH349" t="s">
        <v>160</v>
      </c>
      <c r="AI349" t="s">
        <v>204</v>
      </c>
      <c r="AJ349" t="s">
        <v>46</v>
      </c>
      <c r="AK349" t="s">
        <v>94</v>
      </c>
      <c r="AL349" t="s">
        <v>205</v>
      </c>
      <c r="AM349">
        <v>24.56</v>
      </c>
      <c r="AN349">
        <v>2</v>
      </c>
      <c r="AO349">
        <v>0</v>
      </c>
      <c r="AP349">
        <v>11.543200000000001</v>
      </c>
      <c r="AQ349">
        <f>YEAR(Table1[[#This Row],[Order Date]])</f>
        <v>2017</v>
      </c>
      <c r="AR349" t="str">
        <f>TEXT(Table1[[#This Row],[Order Date]],"mmmm")</f>
        <v>July</v>
      </c>
      <c r="AS349" t="str">
        <f>"Q"&amp;ROUNDUP(MONTH(Table1[[#This Row],[Order Date]])/3,0)</f>
        <v>Q3</v>
      </c>
      <c r="AT349">
        <f>IF(Table1[[#This Row],[Sales]]=0,0,Table1[[#This Row],[Profit]]/Table1[[#This Row],[Sales]])</f>
        <v>0.47000000000000003</v>
      </c>
    </row>
    <row r="350" spans="22:46" x14ac:dyDescent="0.3">
      <c r="V350">
        <v>349</v>
      </c>
      <c r="W350" t="s">
        <v>1396</v>
      </c>
      <c r="X350" s="1">
        <v>42924</v>
      </c>
      <c r="Y350" s="1">
        <v>43076</v>
      </c>
      <c r="Z350" t="s">
        <v>51</v>
      </c>
      <c r="AA350" t="s">
        <v>1397</v>
      </c>
      <c r="AB350" t="s">
        <v>1398</v>
      </c>
      <c r="AC350" t="s">
        <v>25</v>
      </c>
      <c r="AD350" t="s">
        <v>26</v>
      </c>
      <c r="AE350" t="s">
        <v>1399</v>
      </c>
      <c r="AF350" t="s">
        <v>1400</v>
      </c>
      <c r="AG350">
        <v>1852</v>
      </c>
      <c r="AH350" t="s">
        <v>160</v>
      </c>
      <c r="AI350" t="s">
        <v>1401</v>
      </c>
      <c r="AJ350" t="s">
        <v>46</v>
      </c>
      <c r="AK350" t="s">
        <v>70</v>
      </c>
      <c r="AL350" t="s">
        <v>1402</v>
      </c>
      <c r="AM350">
        <v>12.96</v>
      </c>
      <c r="AN350">
        <v>2</v>
      </c>
      <c r="AO350">
        <v>0</v>
      </c>
      <c r="AP350">
        <v>4.1471999999999998</v>
      </c>
      <c r="AQ350">
        <f>YEAR(Table1[[#This Row],[Order Date]])</f>
        <v>2017</v>
      </c>
      <c r="AR350" t="str">
        <f>TEXT(Table1[[#This Row],[Order Date]],"mmmm")</f>
        <v>July</v>
      </c>
      <c r="AS350" t="str">
        <f>"Q"&amp;ROUNDUP(MONTH(Table1[[#This Row],[Order Date]])/3,0)</f>
        <v>Q3</v>
      </c>
      <c r="AT350">
        <f>IF(Table1[[#This Row],[Sales]]=0,0,Table1[[#This Row],[Profit]]/Table1[[#This Row],[Sales]])</f>
        <v>0.31999999999999995</v>
      </c>
    </row>
    <row r="351" spans="22:46" x14ac:dyDescent="0.3">
      <c r="V351">
        <v>350</v>
      </c>
      <c r="W351" t="s">
        <v>1403</v>
      </c>
      <c r="X351" s="1">
        <v>42614</v>
      </c>
      <c r="Y351" s="1">
        <v>42438</v>
      </c>
      <c r="Z351" t="s">
        <v>207</v>
      </c>
      <c r="AA351" t="s">
        <v>1404</v>
      </c>
      <c r="AB351" t="s">
        <v>1405</v>
      </c>
      <c r="AC351" t="s">
        <v>108</v>
      </c>
      <c r="AD351" t="s">
        <v>26</v>
      </c>
      <c r="AE351" t="s">
        <v>300</v>
      </c>
      <c r="AF351" t="s">
        <v>301</v>
      </c>
      <c r="AG351">
        <v>10009</v>
      </c>
      <c r="AH351" t="s">
        <v>160</v>
      </c>
      <c r="AI351" t="s">
        <v>1086</v>
      </c>
      <c r="AJ351" t="s">
        <v>73</v>
      </c>
      <c r="AK351" t="s">
        <v>176</v>
      </c>
      <c r="AL351" t="s">
        <v>1087</v>
      </c>
      <c r="AM351">
        <v>6.79</v>
      </c>
      <c r="AN351">
        <v>1</v>
      </c>
      <c r="AO351">
        <v>0</v>
      </c>
      <c r="AP351">
        <v>2.3086000000000002</v>
      </c>
      <c r="AQ351">
        <f>YEAR(Table1[[#This Row],[Order Date]])</f>
        <v>2016</v>
      </c>
      <c r="AR351" t="str">
        <f>TEXT(Table1[[#This Row],[Order Date]],"mmmm")</f>
        <v>September</v>
      </c>
      <c r="AS351" t="str">
        <f>"Q"&amp;ROUNDUP(MONTH(Table1[[#This Row],[Order Date]])/3,0)</f>
        <v>Q3</v>
      </c>
      <c r="AT351">
        <f>IF(Table1[[#This Row],[Sales]]=0,0,Table1[[#This Row],[Profit]]/Table1[[#This Row],[Sales]])</f>
        <v>0.34</v>
      </c>
    </row>
    <row r="352" spans="22:46" x14ac:dyDescent="0.3">
      <c r="V352">
        <v>351</v>
      </c>
      <c r="W352" t="s">
        <v>1403</v>
      </c>
      <c r="X352" s="1">
        <v>42614</v>
      </c>
      <c r="Y352" s="1">
        <v>42438</v>
      </c>
      <c r="Z352" t="s">
        <v>207</v>
      </c>
      <c r="AA352" t="s">
        <v>1404</v>
      </c>
      <c r="AB352" t="s">
        <v>1405</v>
      </c>
      <c r="AC352" t="s">
        <v>108</v>
      </c>
      <c r="AD352" t="s">
        <v>26</v>
      </c>
      <c r="AE352" t="s">
        <v>300</v>
      </c>
      <c r="AF352" t="s">
        <v>301</v>
      </c>
      <c r="AG352">
        <v>10009</v>
      </c>
      <c r="AH352" t="s">
        <v>160</v>
      </c>
      <c r="AI352" t="s">
        <v>1406</v>
      </c>
      <c r="AJ352" t="s">
        <v>46</v>
      </c>
      <c r="AK352" t="s">
        <v>94</v>
      </c>
      <c r="AL352" t="s">
        <v>1407</v>
      </c>
      <c r="AM352">
        <v>24.56</v>
      </c>
      <c r="AN352">
        <v>2</v>
      </c>
      <c r="AO352">
        <v>0</v>
      </c>
      <c r="AP352">
        <v>11.543200000000001</v>
      </c>
      <c r="AQ352">
        <f>YEAR(Table1[[#This Row],[Order Date]])</f>
        <v>2016</v>
      </c>
      <c r="AR352" t="str">
        <f>TEXT(Table1[[#This Row],[Order Date]],"mmmm")</f>
        <v>September</v>
      </c>
      <c r="AS352" t="str">
        <f>"Q"&amp;ROUNDUP(MONTH(Table1[[#This Row],[Order Date]])/3,0)</f>
        <v>Q3</v>
      </c>
      <c r="AT352">
        <f>IF(Table1[[#This Row],[Sales]]=0,0,Table1[[#This Row],[Profit]]/Table1[[#This Row],[Sales]])</f>
        <v>0.47000000000000003</v>
      </c>
    </row>
    <row r="353" spans="22:46" x14ac:dyDescent="0.3">
      <c r="V353">
        <v>352</v>
      </c>
      <c r="W353" t="s">
        <v>1403</v>
      </c>
      <c r="X353" s="1">
        <v>42614</v>
      </c>
      <c r="Y353" s="1">
        <v>42438</v>
      </c>
      <c r="Z353" t="s">
        <v>207</v>
      </c>
      <c r="AA353" t="s">
        <v>1404</v>
      </c>
      <c r="AB353" t="s">
        <v>1405</v>
      </c>
      <c r="AC353" t="s">
        <v>108</v>
      </c>
      <c r="AD353" t="s">
        <v>26</v>
      </c>
      <c r="AE353" t="s">
        <v>300</v>
      </c>
      <c r="AF353" t="s">
        <v>301</v>
      </c>
      <c r="AG353">
        <v>10009</v>
      </c>
      <c r="AH353" t="s">
        <v>160</v>
      </c>
      <c r="AI353" t="s">
        <v>1408</v>
      </c>
      <c r="AJ353" t="s">
        <v>46</v>
      </c>
      <c r="AK353" t="s">
        <v>77</v>
      </c>
      <c r="AL353" t="s">
        <v>1409</v>
      </c>
      <c r="AM353">
        <v>3.048</v>
      </c>
      <c r="AN353">
        <v>1</v>
      </c>
      <c r="AO353">
        <v>0.2</v>
      </c>
      <c r="AP353">
        <v>1.0668</v>
      </c>
      <c r="AQ353">
        <f>YEAR(Table1[[#This Row],[Order Date]])</f>
        <v>2016</v>
      </c>
      <c r="AR353" t="str">
        <f>TEXT(Table1[[#This Row],[Order Date]],"mmmm")</f>
        <v>September</v>
      </c>
      <c r="AS353" t="str">
        <f>"Q"&amp;ROUNDUP(MONTH(Table1[[#This Row],[Order Date]])/3,0)</f>
        <v>Q3</v>
      </c>
      <c r="AT353">
        <f>IF(Table1[[#This Row],[Sales]]=0,0,Table1[[#This Row],[Profit]]/Table1[[#This Row],[Sales]])</f>
        <v>0.35</v>
      </c>
    </row>
    <row r="354" spans="22:46" x14ac:dyDescent="0.3">
      <c r="V354">
        <v>353</v>
      </c>
      <c r="W354" t="s">
        <v>1403</v>
      </c>
      <c r="X354" s="1">
        <v>42614</v>
      </c>
      <c r="Y354" s="1">
        <v>42438</v>
      </c>
      <c r="Z354" t="s">
        <v>207</v>
      </c>
      <c r="AA354" t="s">
        <v>1404</v>
      </c>
      <c r="AB354" t="s">
        <v>1405</v>
      </c>
      <c r="AC354" t="s">
        <v>108</v>
      </c>
      <c r="AD354" t="s">
        <v>26</v>
      </c>
      <c r="AE354" t="s">
        <v>300</v>
      </c>
      <c r="AF354" t="s">
        <v>301</v>
      </c>
      <c r="AG354">
        <v>10009</v>
      </c>
      <c r="AH354" t="s">
        <v>160</v>
      </c>
      <c r="AI354" t="s">
        <v>1406</v>
      </c>
      <c r="AJ354" t="s">
        <v>46</v>
      </c>
      <c r="AK354" t="s">
        <v>94</v>
      </c>
      <c r="AL354" t="s">
        <v>1407</v>
      </c>
      <c r="AM354">
        <v>49.12</v>
      </c>
      <c r="AN354">
        <v>4</v>
      </c>
      <c r="AO354">
        <v>0</v>
      </c>
      <c r="AP354">
        <v>23.086400000000001</v>
      </c>
      <c r="AQ354">
        <f>YEAR(Table1[[#This Row],[Order Date]])</f>
        <v>2016</v>
      </c>
      <c r="AR354" t="str">
        <f>TEXT(Table1[[#This Row],[Order Date]],"mmmm")</f>
        <v>September</v>
      </c>
      <c r="AS354" t="str">
        <f>"Q"&amp;ROUNDUP(MONTH(Table1[[#This Row],[Order Date]])/3,0)</f>
        <v>Q3</v>
      </c>
      <c r="AT354">
        <f>IF(Table1[[#This Row],[Sales]]=0,0,Table1[[#This Row],[Profit]]/Table1[[#This Row],[Sales]])</f>
        <v>0.47000000000000003</v>
      </c>
    </row>
    <row r="355" spans="22:46" x14ac:dyDescent="0.3">
      <c r="V355">
        <v>354</v>
      </c>
      <c r="W355" t="s">
        <v>1403</v>
      </c>
      <c r="X355" s="1">
        <v>42614</v>
      </c>
      <c r="Y355" s="1">
        <v>42438</v>
      </c>
      <c r="Z355" t="s">
        <v>207</v>
      </c>
      <c r="AA355" t="s">
        <v>1404</v>
      </c>
      <c r="AB355" t="s">
        <v>1405</v>
      </c>
      <c r="AC355" t="s">
        <v>108</v>
      </c>
      <c r="AD355" t="s">
        <v>26</v>
      </c>
      <c r="AE355" t="s">
        <v>300</v>
      </c>
      <c r="AF355" t="s">
        <v>301</v>
      </c>
      <c r="AG355">
        <v>10009</v>
      </c>
      <c r="AH355" t="s">
        <v>160</v>
      </c>
      <c r="AI355" t="s">
        <v>1410</v>
      </c>
      <c r="AJ355" t="s">
        <v>46</v>
      </c>
      <c r="AK355" t="s">
        <v>77</v>
      </c>
      <c r="AL355" t="s">
        <v>1411</v>
      </c>
      <c r="AM355">
        <v>4355.1679999999997</v>
      </c>
      <c r="AN355">
        <v>4</v>
      </c>
      <c r="AO355">
        <v>0.2</v>
      </c>
      <c r="AP355">
        <v>1415.4295999999999</v>
      </c>
      <c r="AQ355">
        <f>YEAR(Table1[[#This Row],[Order Date]])</f>
        <v>2016</v>
      </c>
      <c r="AR355" t="str">
        <f>TEXT(Table1[[#This Row],[Order Date]],"mmmm")</f>
        <v>September</v>
      </c>
      <c r="AS355" t="str">
        <f>"Q"&amp;ROUNDUP(MONTH(Table1[[#This Row],[Order Date]])/3,0)</f>
        <v>Q3</v>
      </c>
      <c r="AT355">
        <f>IF(Table1[[#This Row],[Sales]]=0,0,Table1[[#This Row],[Profit]]/Table1[[#This Row],[Sales]])</f>
        <v>0.32500000000000001</v>
      </c>
    </row>
    <row r="356" spans="22:46" x14ac:dyDescent="0.3">
      <c r="V356">
        <v>355</v>
      </c>
      <c r="W356" t="s">
        <v>1412</v>
      </c>
      <c r="X356" s="1">
        <v>42468</v>
      </c>
      <c r="Y356" t="s">
        <v>1413</v>
      </c>
      <c r="Z356" t="s">
        <v>51</v>
      </c>
      <c r="AA356" t="s">
        <v>1414</v>
      </c>
      <c r="AB356" t="s">
        <v>1415</v>
      </c>
      <c r="AC356" t="s">
        <v>25</v>
      </c>
      <c r="AD356" t="s">
        <v>26</v>
      </c>
      <c r="AE356" t="s">
        <v>300</v>
      </c>
      <c r="AF356" t="s">
        <v>301</v>
      </c>
      <c r="AG356">
        <v>10035</v>
      </c>
      <c r="AH356" t="s">
        <v>160</v>
      </c>
      <c r="AI356" t="s">
        <v>1416</v>
      </c>
      <c r="AJ356" t="s">
        <v>31</v>
      </c>
      <c r="AK356" t="s">
        <v>32</v>
      </c>
      <c r="AL356" t="s">
        <v>1417</v>
      </c>
      <c r="AM356">
        <v>388.70400000000001</v>
      </c>
      <c r="AN356">
        <v>6</v>
      </c>
      <c r="AO356">
        <v>0.2</v>
      </c>
      <c r="AP356">
        <v>-4.8587999999999996</v>
      </c>
      <c r="AQ356">
        <f>YEAR(Table1[[#This Row],[Order Date]])</f>
        <v>2016</v>
      </c>
      <c r="AR356" t="str">
        <f>TEXT(Table1[[#This Row],[Order Date]],"mmmm")</f>
        <v>April</v>
      </c>
      <c r="AS356" t="str">
        <f>"Q"&amp;ROUNDUP(MONTH(Table1[[#This Row],[Order Date]])/3,0)</f>
        <v>Q2</v>
      </c>
      <c r="AT356">
        <f>IF(Table1[[#This Row],[Sales]]=0,0,Table1[[#This Row],[Profit]]/Table1[[#This Row],[Sales]])</f>
        <v>-1.2499999999999999E-2</v>
      </c>
    </row>
    <row r="357" spans="22:46" x14ac:dyDescent="0.3">
      <c r="V357">
        <v>356</v>
      </c>
      <c r="W357" t="s">
        <v>1412</v>
      </c>
      <c r="X357" s="1">
        <v>42468</v>
      </c>
      <c r="Y357" t="s">
        <v>1413</v>
      </c>
      <c r="Z357" t="s">
        <v>51</v>
      </c>
      <c r="AA357" t="s">
        <v>1414</v>
      </c>
      <c r="AB357" t="s">
        <v>1415</v>
      </c>
      <c r="AC357" t="s">
        <v>25</v>
      </c>
      <c r="AD357" t="s">
        <v>26</v>
      </c>
      <c r="AE357" t="s">
        <v>300</v>
      </c>
      <c r="AF357" t="s">
        <v>301</v>
      </c>
      <c r="AG357">
        <v>10035</v>
      </c>
      <c r="AH357" t="s">
        <v>160</v>
      </c>
      <c r="AI357" t="s">
        <v>1418</v>
      </c>
      <c r="AJ357" t="s">
        <v>46</v>
      </c>
      <c r="AK357" t="s">
        <v>190</v>
      </c>
      <c r="AL357" t="s">
        <v>1419</v>
      </c>
      <c r="AM357">
        <v>8.26</v>
      </c>
      <c r="AN357">
        <v>2</v>
      </c>
      <c r="AO357">
        <v>0</v>
      </c>
      <c r="AP357">
        <v>3.7995999999999999</v>
      </c>
      <c r="AQ357">
        <f>YEAR(Table1[[#This Row],[Order Date]])</f>
        <v>2016</v>
      </c>
      <c r="AR357" t="str">
        <f>TEXT(Table1[[#This Row],[Order Date]],"mmmm")</f>
        <v>April</v>
      </c>
      <c r="AS357" t="str">
        <f>"Q"&amp;ROUNDUP(MONTH(Table1[[#This Row],[Order Date]])/3,0)</f>
        <v>Q2</v>
      </c>
      <c r="AT357">
        <f>IF(Table1[[#This Row],[Sales]]=0,0,Table1[[#This Row],[Profit]]/Table1[[#This Row],[Sales]])</f>
        <v>0.46</v>
      </c>
    </row>
    <row r="358" spans="22:46" x14ac:dyDescent="0.3">
      <c r="V358">
        <v>357</v>
      </c>
      <c r="W358" t="s">
        <v>1412</v>
      </c>
      <c r="X358" s="1">
        <v>42468</v>
      </c>
      <c r="Y358" t="s">
        <v>1413</v>
      </c>
      <c r="Z358" t="s">
        <v>51</v>
      </c>
      <c r="AA358" t="s">
        <v>1414</v>
      </c>
      <c r="AB358" t="s">
        <v>1415</v>
      </c>
      <c r="AC358" t="s">
        <v>25</v>
      </c>
      <c r="AD358" t="s">
        <v>26</v>
      </c>
      <c r="AE358" t="s">
        <v>300</v>
      </c>
      <c r="AF358" t="s">
        <v>301</v>
      </c>
      <c r="AG358">
        <v>10035</v>
      </c>
      <c r="AH358" t="s">
        <v>160</v>
      </c>
      <c r="AI358" t="s">
        <v>1420</v>
      </c>
      <c r="AJ358" t="s">
        <v>46</v>
      </c>
      <c r="AK358" t="s">
        <v>70</v>
      </c>
      <c r="AL358" t="s">
        <v>1421</v>
      </c>
      <c r="AM358">
        <v>17.04</v>
      </c>
      <c r="AN358">
        <v>4</v>
      </c>
      <c r="AO358">
        <v>0</v>
      </c>
      <c r="AP358">
        <v>6.9863999999999997</v>
      </c>
      <c r="AQ358">
        <f>YEAR(Table1[[#This Row],[Order Date]])</f>
        <v>2016</v>
      </c>
      <c r="AR358" t="str">
        <f>TEXT(Table1[[#This Row],[Order Date]],"mmmm")</f>
        <v>April</v>
      </c>
      <c r="AS358" t="str">
        <f>"Q"&amp;ROUNDUP(MONTH(Table1[[#This Row],[Order Date]])/3,0)</f>
        <v>Q2</v>
      </c>
      <c r="AT358">
        <f>IF(Table1[[#This Row],[Sales]]=0,0,Table1[[#This Row],[Profit]]/Table1[[#This Row],[Sales]])</f>
        <v>0.41000000000000003</v>
      </c>
    </row>
    <row r="359" spans="22:46" x14ac:dyDescent="0.3">
      <c r="V359">
        <v>358</v>
      </c>
      <c r="W359" t="s">
        <v>1412</v>
      </c>
      <c r="X359" s="1">
        <v>42468</v>
      </c>
      <c r="Y359" t="s">
        <v>1413</v>
      </c>
      <c r="Z359" t="s">
        <v>51</v>
      </c>
      <c r="AA359" t="s">
        <v>1414</v>
      </c>
      <c r="AB359" t="s">
        <v>1415</v>
      </c>
      <c r="AC359" t="s">
        <v>25</v>
      </c>
      <c r="AD359" t="s">
        <v>26</v>
      </c>
      <c r="AE359" t="s">
        <v>300</v>
      </c>
      <c r="AF359" t="s">
        <v>301</v>
      </c>
      <c r="AG359">
        <v>10035</v>
      </c>
      <c r="AH359" t="s">
        <v>160</v>
      </c>
      <c r="AI359" t="s">
        <v>1422</v>
      </c>
      <c r="AJ359" t="s">
        <v>46</v>
      </c>
      <c r="AK359" t="s">
        <v>94</v>
      </c>
      <c r="AL359" t="s">
        <v>1423</v>
      </c>
      <c r="AM359">
        <v>34.4</v>
      </c>
      <c r="AN359">
        <v>5</v>
      </c>
      <c r="AO359">
        <v>0</v>
      </c>
      <c r="AP359">
        <v>15.824</v>
      </c>
      <c r="AQ359">
        <f>YEAR(Table1[[#This Row],[Order Date]])</f>
        <v>2016</v>
      </c>
      <c r="AR359" t="str">
        <f>TEXT(Table1[[#This Row],[Order Date]],"mmmm")</f>
        <v>April</v>
      </c>
      <c r="AS359" t="str">
        <f>"Q"&amp;ROUNDUP(MONTH(Table1[[#This Row],[Order Date]])/3,0)</f>
        <v>Q2</v>
      </c>
      <c r="AT359">
        <f>IF(Table1[[#This Row],[Sales]]=0,0,Table1[[#This Row],[Profit]]/Table1[[#This Row],[Sales]])</f>
        <v>0.46</v>
      </c>
    </row>
    <row r="360" spans="22:46" x14ac:dyDescent="0.3">
      <c r="V360">
        <v>359</v>
      </c>
      <c r="W360" t="s">
        <v>1424</v>
      </c>
      <c r="X360" s="1">
        <v>42483</v>
      </c>
      <c r="Y360" t="s">
        <v>1425</v>
      </c>
      <c r="Z360" t="s">
        <v>51</v>
      </c>
      <c r="AA360" t="s">
        <v>927</v>
      </c>
      <c r="AB360" t="s">
        <v>928</v>
      </c>
      <c r="AC360" t="s">
        <v>41</v>
      </c>
      <c r="AD360" t="s">
        <v>26</v>
      </c>
      <c r="AE360" t="s">
        <v>528</v>
      </c>
      <c r="AF360" t="s">
        <v>92</v>
      </c>
      <c r="AG360">
        <v>28205</v>
      </c>
      <c r="AH360" t="s">
        <v>29</v>
      </c>
      <c r="AI360" t="s">
        <v>908</v>
      </c>
      <c r="AJ360" t="s">
        <v>46</v>
      </c>
      <c r="AK360" t="s">
        <v>94</v>
      </c>
      <c r="AL360" t="s">
        <v>909</v>
      </c>
      <c r="AM360">
        <v>36.24</v>
      </c>
      <c r="AN360">
        <v>5</v>
      </c>
      <c r="AO360">
        <v>0.2</v>
      </c>
      <c r="AP360">
        <v>11.324999999999999</v>
      </c>
      <c r="AQ360">
        <f>YEAR(Table1[[#This Row],[Order Date]])</f>
        <v>2016</v>
      </c>
      <c r="AR360" t="str">
        <f>TEXT(Table1[[#This Row],[Order Date]],"mmmm")</f>
        <v>April</v>
      </c>
      <c r="AS360" t="str">
        <f>"Q"&amp;ROUNDUP(MONTH(Table1[[#This Row],[Order Date]])/3,0)</f>
        <v>Q2</v>
      </c>
      <c r="AT360">
        <f>IF(Table1[[#This Row],[Sales]]=0,0,Table1[[#This Row],[Profit]]/Table1[[#This Row],[Sales]])</f>
        <v>0.31249999999999994</v>
      </c>
    </row>
    <row r="361" spans="22:46" x14ac:dyDescent="0.3">
      <c r="V361">
        <v>360</v>
      </c>
      <c r="W361" t="s">
        <v>1426</v>
      </c>
      <c r="X361" s="1">
        <v>42802</v>
      </c>
      <c r="Y361" s="1">
        <v>43042</v>
      </c>
      <c r="Z361" t="s">
        <v>207</v>
      </c>
      <c r="AA361" t="s">
        <v>1427</v>
      </c>
      <c r="AB361" t="s">
        <v>1428</v>
      </c>
      <c r="AC361" t="s">
        <v>41</v>
      </c>
      <c r="AD361" t="s">
        <v>26</v>
      </c>
      <c r="AE361" t="s">
        <v>563</v>
      </c>
      <c r="AF361" t="s">
        <v>1429</v>
      </c>
      <c r="AG361">
        <v>31907</v>
      </c>
      <c r="AH361" t="s">
        <v>29</v>
      </c>
      <c r="AI361" t="s">
        <v>1430</v>
      </c>
      <c r="AJ361" t="s">
        <v>46</v>
      </c>
      <c r="AK361" t="s">
        <v>80</v>
      </c>
      <c r="AL361" t="s">
        <v>1431</v>
      </c>
      <c r="AM361">
        <v>647.84</v>
      </c>
      <c r="AN361">
        <v>8</v>
      </c>
      <c r="AO361">
        <v>0</v>
      </c>
      <c r="AP361">
        <v>168.4384</v>
      </c>
      <c r="AQ361">
        <f>YEAR(Table1[[#This Row],[Order Date]])</f>
        <v>2017</v>
      </c>
      <c r="AR361" t="str">
        <f>TEXT(Table1[[#This Row],[Order Date]],"mmmm")</f>
        <v>March</v>
      </c>
      <c r="AS361" t="str">
        <f>"Q"&amp;ROUNDUP(MONTH(Table1[[#This Row],[Order Date]])/3,0)</f>
        <v>Q1</v>
      </c>
      <c r="AT361">
        <f>IF(Table1[[#This Row],[Sales]]=0,0,Table1[[#This Row],[Profit]]/Table1[[#This Row],[Sales]])</f>
        <v>0.26</v>
      </c>
    </row>
    <row r="362" spans="22:46" x14ac:dyDescent="0.3">
      <c r="V362">
        <v>361</v>
      </c>
      <c r="W362" t="s">
        <v>1426</v>
      </c>
      <c r="X362" s="1">
        <v>42802</v>
      </c>
      <c r="Y362" s="1">
        <v>43042</v>
      </c>
      <c r="Z362" t="s">
        <v>207</v>
      </c>
      <c r="AA362" t="s">
        <v>1427</v>
      </c>
      <c r="AB362" t="s">
        <v>1428</v>
      </c>
      <c r="AC362" t="s">
        <v>41</v>
      </c>
      <c r="AD362" t="s">
        <v>26</v>
      </c>
      <c r="AE362" t="s">
        <v>563</v>
      </c>
      <c r="AF362" t="s">
        <v>1429</v>
      </c>
      <c r="AG362">
        <v>31907</v>
      </c>
      <c r="AH362" t="s">
        <v>29</v>
      </c>
      <c r="AI362" t="s">
        <v>1432</v>
      </c>
      <c r="AJ362" t="s">
        <v>46</v>
      </c>
      <c r="AK362" t="s">
        <v>47</v>
      </c>
      <c r="AL362" t="s">
        <v>1433</v>
      </c>
      <c r="AM362">
        <v>20.7</v>
      </c>
      <c r="AN362">
        <v>2</v>
      </c>
      <c r="AO362">
        <v>0</v>
      </c>
      <c r="AP362">
        <v>9.9359999999999999</v>
      </c>
      <c r="AQ362">
        <f>YEAR(Table1[[#This Row],[Order Date]])</f>
        <v>2017</v>
      </c>
      <c r="AR362" t="str">
        <f>TEXT(Table1[[#This Row],[Order Date]],"mmmm")</f>
        <v>March</v>
      </c>
      <c r="AS362" t="str">
        <f>"Q"&amp;ROUNDUP(MONTH(Table1[[#This Row],[Order Date]])/3,0)</f>
        <v>Q1</v>
      </c>
      <c r="AT362">
        <f>IF(Table1[[#This Row],[Sales]]=0,0,Table1[[#This Row],[Profit]]/Table1[[#This Row],[Sales]])</f>
        <v>0.48000000000000004</v>
      </c>
    </row>
    <row r="363" spans="22:46" x14ac:dyDescent="0.3">
      <c r="V363">
        <v>362</v>
      </c>
      <c r="W363" t="s">
        <v>1434</v>
      </c>
      <c r="X363" s="1">
        <v>43003</v>
      </c>
      <c r="Y363" s="1">
        <v>42745</v>
      </c>
      <c r="Z363" t="s">
        <v>51</v>
      </c>
      <c r="AA363" t="s">
        <v>1436</v>
      </c>
      <c r="AB363" t="s">
        <v>1437</v>
      </c>
      <c r="AC363" t="s">
        <v>25</v>
      </c>
      <c r="AD363" t="s">
        <v>26</v>
      </c>
      <c r="AE363" t="s">
        <v>300</v>
      </c>
      <c r="AF363" t="s">
        <v>301</v>
      </c>
      <c r="AG363">
        <v>10009</v>
      </c>
      <c r="AH363" t="s">
        <v>160</v>
      </c>
      <c r="AI363" t="s">
        <v>1432</v>
      </c>
      <c r="AJ363" t="s">
        <v>46</v>
      </c>
      <c r="AK363" t="s">
        <v>47</v>
      </c>
      <c r="AL363" t="s">
        <v>1433</v>
      </c>
      <c r="AM363">
        <v>20.7</v>
      </c>
      <c r="AN363">
        <v>2</v>
      </c>
      <c r="AO363">
        <v>0</v>
      </c>
      <c r="AP363">
        <v>9.9359999999999999</v>
      </c>
      <c r="AQ363">
        <f>YEAR(Table1[[#This Row],[Order Date]])</f>
        <v>2017</v>
      </c>
      <c r="AR363" t="str">
        <f>TEXT(Table1[[#This Row],[Order Date]],"mmmm")</f>
        <v>September</v>
      </c>
      <c r="AS363" t="str">
        <f>"Q"&amp;ROUNDUP(MONTH(Table1[[#This Row],[Order Date]])/3,0)</f>
        <v>Q3</v>
      </c>
      <c r="AT363">
        <f>IF(Table1[[#This Row],[Sales]]=0,0,Table1[[#This Row],[Profit]]/Table1[[#This Row],[Sales]])</f>
        <v>0.48000000000000004</v>
      </c>
    </row>
    <row r="364" spans="22:46" x14ac:dyDescent="0.3">
      <c r="V364">
        <v>363</v>
      </c>
      <c r="W364" t="s">
        <v>1434</v>
      </c>
      <c r="X364" s="1">
        <v>43003</v>
      </c>
      <c r="Y364" s="1">
        <v>42745</v>
      </c>
      <c r="Z364" t="s">
        <v>51</v>
      </c>
      <c r="AA364" t="s">
        <v>1436</v>
      </c>
      <c r="AB364" t="s">
        <v>1437</v>
      </c>
      <c r="AC364" t="s">
        <v>25</v>
      </c>
      <c r="AD364" t="s">
        <v>26</v>
      </c>
      <c r="AE364" t="s">
        <v>300</v>
      </c>
      <c r="AF364" t="s">
        <v>301</v>
      </c>
      <c r="AG364">
        <v>10009</v>
      </c>
      <c r="AH364" t="s">
        <v>160</v>
      </c>
      <c r="AI364" t="s">
        <v>1438</v>
      </c>
      <c r="AJ364" t="s">
        <v>31</v>
      </c>
      <c r="AK364" t="s">
        <v>35</v>
      </c>
      <c r="AL364" t="s">
        <v>1439</v>
      </c>
      <c r="AM364">
        <v>488.64600000000002</v>
      </c>
      <c r="AN364">
        <v>3</v>
      </c>
      <c r="AO364">
        <v>0.1</v>
      </c>
      <c r="AP364">
        <v>86.870400000000004</v>
      </c>
      <c r="AQ364">
        <f>YEAR(Table1[[#This Row],[Order Date]])</f>
        <v>2017</v>
      </c>
      <c r="AR364" t="str">
        <f>TEXT(Table1[[#This Row],[Order Date]],"mmmm")</f>
        <v>September</v>
      </c>
      <c r="AS364" t="str">
        <f>"Q"&amp;ROUNDUP(MONTH(Table1[[#This Row],[Order Date]])/3,0)</f>
        <v>Q3</v>
      </c>
      <c r="AT364">
        <f>IF(Table1[[#This Row],[Sales]]=0,0,Table1[[#This Row],[Profit]]/Table1[[#This Row],[Sales]])</f>
        <v>0.17777777777777778</v>
      </c>
    </row>
    <row r="365" spans="22:46" x14ac:dyDescent="0.3">
      <c r="V365">
        <v>364</v>
      </c>
      <c r="W365" t="s">
        <v>1434</v>
      </c>
      <c r="X365" s="1">
        <v>43003</v>
      </c>
      <c r="Y365" s="1">
        <v>42745</v>
      </c>
      <c r="Z365" t="s">
        <v>51</v>
      </c>
      <c r="AA365" t="s">
        <v>1436</v>
      </c>
      <c r="AB365" t="s">
        <v>1437</v>
      </c>
      <c r="AC365" t="s">
        <v>25</v>
      </c>
      <c r="AD365" t="s">
        <v>26</v>
      </c>
      <c r="AE365" t="s">
        <v>300</v>
      </c>
      <c r="AF365" t="s">
        <v>301</v>
      </c>
      <c r="AG365">
        <v>10009</v>
      </c>
      <c r="AH365" t="s">
        <v>160</v>
      </c>
      <c r="AI365" t="s">
        <v>1440</v>
      </c>
      <c r="AJ365" t="s">
        <v>46</v>
      </c>
      <c r="AK365" t="s">
        <v>70</v>
      </c>
      <c r="AL365" t="s">
        <v>1441</v>
      </c>
      <c r="AM365">
        <v>5.56</v>
      </c>
      <c r="AN365">
        <v>2</v>
      </c>
      <c r="AO365">
        <v>0</v>
      </c>
      <c r="AP365">
        <v>1.4456</v>
      </c>
      <c r="AQ365">
        <f>YEAR(Table1[[#This Row],[Order Date]])</f>
        <v>2017</v>
      </c>
      <c r="AR365" t="str">
        <f>TEXT(Table1[[#This Row],[Order Date]],"mmmm")</f>
        <v>September</v>
      </c>
      <c r="AS365" t="str">
        <f>"Q"&amp;ROUNDUP(MONTH(Table1[[#This Row],[Order Date]])/3,0)</f>
        <v>Q3</v>
      </c>
      <c r="AT365">
        <f>IF(Table1[[#This Row],[Sales]]=0,0,Table1[[#This Row],[Profit]]/Table1[[#This Row],[Sales]])</f>
        <v>0.26</v>
      </c>
    </row>
    <row r="366" spans="22:46" x14ac:dyDescent="0.3">
      <c r="V366">
        <v>365</v>
      </c>
      <c r="W366" t="s">
        <v>1434</v>
      </c>
      <c r="X366" s="1">
        <v>43003</v>
      </c>
      <c r="Y366" s="1">
        <v>42745</v>
      </c>
      <c r="Z366" t="s">
        <v>51</v>
      </c>
      <c r="AA366" t="s">
        <v>1436</v>
      </c>
      <c r="AB366" t="s">
        <v>1437</v>
      </c>
      <c r="AC366" t="s">
        <v>25</v>
      </c>
      <c r="AD366" t="s">
        <v>26</v>
      </c>
      <c r="AE366" t="s">
        <v>300</v>
      </c>
      <c r="AF366" t="s">
        <v>301</v>
      </c>
      <c r="AG366">
        <v>10009</v>
      </c>
      <c r="AH366" t="s">
        <v>160</v>
      </c>
      <c r="AI366" t="s">
        <v>1442</v>
      </c>
      <c r="AJ366" t="s">
        <v>31</v>
      </c>
      <c r="AK366" t="s">
        <v>67</v>
      </c>
      <c r="AL366" t="s">
        <v>1443</v>
      </c>
      <c r="AM366">
        <v>47.12</v>
      </c>
      <c r="AN366">
        <v>8</v>
      </c>
      <c r="AO366">
        <v>0</v>
      </c>
      <c r="AP366">
        <v>20.732800000000001</v>
      </c>
      <c r="AQ366">
        <f>YEAR(Table1[[#This Row],[Order Date]])</f>
        <v>2017</v>
      </c>
      <c r="AR366" t="str">
        <f>TEXT(Table1[[#This Row],[Order Date]],"mmmm")</f>
        <v>September</v>
      </c>
      <c r="AS366" t="str">
        <f>"Q"&amp;ROUNDUP(MONTH(Table1[[#This Row],[Order Date]])/3,0)</f>
        <v>Q3</v>
      </c>
      <c r="AT366">
        <f>IF(Table1[[#This Row],[Sales]]=0,0,Table1[[#This Row],[Profit]]/Table1[[#This Row],[Sales]])</f>
        <v>0.44000000000000006</v>
      </c>
    </row>
    <row r="367" spans="22:46" x14ac:dyDescent="0.3">
      <c r="V367">
        <v>366</v>
      </c>
      <c r="W367" t="s">
        <v>1444</v>
      </c>
      <c r="X367" s="1">
        <v>41906</v>
      </c>
      <c r="Y367" t="s">
        <v>1445</v>
      </c>
      <c r="Z367" t="s">
        <v>51</v>
      </c>
      <c r="AA367" t="s">
        <v>1446</v>
      </c>
      <c r="AB367" t="s">
        <v>1447</v>
      </c>
      <c r="AC367" t="s">
        <v>25</v>
      </c>
      <c r="AD367" t="s">
        <v>26</v>
      </c>
      <c r="AE367" t="s">
        <v>136</v>
      </c>
      <c r="AF367" t="s">
        <v>43</v>
      </c>
      <c r="AG367">
        <v>94109</v>
      </c>
      <c r="AH367" t="s">
        <v>44</v>
      </c>
      <c r="AI367" t="s">
        <v>268</v>
      </c>
      <c r="AJ367" t="s">
        <v>46</v>
      </c>
      <c r="AK367" t="s">
        <v>60</v>
      </c>
      <c r="AL367" t="s">
        <v>269</v>
      </c>
      <c r="AM367">
        <v>211.96</v>
      </c>
      <c r="AN367">
        <v>4</v>
      </c>
      <c r="AO367">
        <v>0</v>
      </c>
      <c r="AP367">
        <v>8.4784000000000006</v>
      </c>
      <c r="AQ367">
        <f>YEAR(Table1[[#This Row],[Order Date]])</f>
        <v>2014</v>
      </c>
      <c r="AR367" t="str">
        <f>TEXT(Table1[[#This Row],[Order Date]],"mmmm")</f>
        <v>September</v>
      </c>
      <c r="AS367" t="str">
        <f>"Q"&amp;ROUNDUP(MONTH(Table1[[#This Row],[Order Date]])/3,0)</f>
        <v>Q3</v>
      </c>
      <c r="AT367">
        <f>IF(Table1[[#This Row],[Sales]]=0,0,Table1[[#This Row],[Profit]]/Table1[[#This Row],[Sales]])</f>
        <v>0.04</v>
      </c>
    </row>
    <row r="368" spans="22:46" x14ac:dyDescent="0.3">
      <c r="V368">
        <v>367</v>
      </c>
      <c r="W368" t="s">
        <v>1448</v>
      </c>
      <c r="X368" s="1">
        <v>42664</v>
      </c>
      <c r="Y368" t="s">
        <v>1449</v>
      </c>
      <c r="Z368" t="s">
        <v>1450</v>
      </c>
      <c r="AA368" t="s">
        <v>1451</v>
      </c>
      <c r="AB368" t="s">
        <v>1452</v>
      </c>
      <c r="AC368" t="s">
        <v>41</v>
      </c>
      <c r="AD368" t="s">
        <v>26</v>
      </c>
      <c r="AE368" t="s">
        <v>1453</v>
      </c>
      <c r="AF368" t="s">
        <v>844</v>
      </c>
      <c r="AG368">
        <v>6040</v>
      </c>
      <c r="AH368" t="s">
        <v>160</v>
      </c>
      <c r="AI368" t="s">
        <v>1454</v>
      </c>
      <c r="AJ368" t="s">
        <v>46</v>
      </c>
      <c r="AK368" t="s">
        <v>77</v>
      </c>
      <c r="AL368" t="s">
        <v>1455</v>
      </c>
      <c r="AM368">
        <v>23.2</v>
      </c>
      <c r="AN368">
        <v>4</v>
      </c>
      <c r="AO368">
        <v>0</v>
      </c>
      <c r="AP368">
        <v>10.44</v>
      </c>
      <c r="AQ368">
        <f>YEAR(Table1[[#This Row],[Order Date]])</f>
        <v>2016</v>
      </c>
      <c r="AR368" t="str">
        <f>TEXT(Table1[[#This Row],[Order Date]],"mmmm")</f>
        <v>October</v>
      </c>
      <c r="AS368" t="str">
        <f>"Q"&amp;ROUNDUP(MONTH(Table1[[#This Row],[Order Date]])/3,0)</f>
        <v>Q4</v>
      </c>
      <c r="AT368">
        <f>IF(Table1[[#This Row],[Sales]]=0,0,Table1[[#This Row],[Profit]]/Table1[[#This Row],[Sales]])</f>
        <v>0.45</v>
      </c>
    </row>
    <row r="369" spans="22:46" x14ac:dyDescent="0.3">
      <c r="V369">
        <v>368</v>
      </c>
      <c r="W369" t="s">
        <v>1448</v>
      </c>
      <c r="X369" s="1">
        <v>42664</v>
      </c>
      <c r="Y369" t="s">
        <v>1449</v>
      </c>
      <c r="Z369" t="s">
        <v>1450</v>
      </c>
      <c r="AA369" t="s">
        <v>1451</v>
      </c>
      <c r="AB369" t="s">
        <v>1452</v>
      </c>
      <c r="AC369" t="s">
        <v>41</v>
      </c>
      <c r="AD369" t="s">
        <v>26</v>
      </c>
      <c r="AE369" t="s">
        <v>1453</v>
      </c>
      <c r="AF369" t="s">
        <v>844</v>
      </c>
      <c r="AG369">
        <v>6040</v>
      </c>
      <c r="AH369" t="s">
        <v>160</v>
      </c>
      <c r="AI369" t="s">
        <v>1456</v>
      </c>
      <c r="AJ369" t="s">
        <v>46</v>
      </c>
      <c r="AK369" t="s">
        <v>651</v>
      </c>
      <c r="AL369" t="s">
        <v>1457</v>
      </c>
      <c r="AM369">
        <v>7.36</v>
      </c>
      <c r="AN369">
        <v>2</v>
      </c>
      <c r="AO369">
        <v>0</v>
      </c>
      <c r="AP369">
        <v>0.1472</v>
      </c>
      <c r="AQ369">
        <f>YEAR(Table1[[#This Row],[Order Date]])</f>
        <v>2016</v>
      </c>
      <c r="AR369" t="str">
        <f>TEXT(Table1[[#This Row],[Order Date]],"mmmm")</f>
        <v>October</v>
      </c>
      <c r="AS369" t="str">
        <f>"Q"&amp;ROUNDUP(MONTH(Table1[[#This Row],[Order Date]])/3,0)</f>
        <v>Q4</v>
      </c>
      <c r="AT369">
        <f>IF(Table1[[#This Row],[Sales]]=0,0,Table1[[#This Row],[Profit]]/Table1[[#This Row],[Sales]])</f>
        <v>0.02</v>
      </c>
    </row>
    <row r="370" spans="22:46" x14ac:dyDescent="0.3">
      <c r="V370">
        <v>369</v>
      </c>
      <c r="W370" t="s">
        <v>1448</v>
      </c>
      <c r="X370" s="1">
        <v>42664</v>
      </c>
      <c r="Y370" t="s">
        <v>1449</v>
      </c>
      <c r="Z370" t="s">
        <v>1450</v>
      </c>
      <c r="AA370" t="s">
        <v>1451</v>
      </c>
      <c r="AB370" t="s">
        <v>1452</v>
      </c>
      <c r="AC370" t="s">
        <v>41</v>
      </c>
      <c r="AD370" t="s">
        <v>26</v>
      </c>
      <c r="AE370" t="s">
        <v>1453</v>
      </c>
      <c r="AF370" t="s">
        <v>844</v>
      </c>
      <c r="AG370">
        <v>6040</v>
      </c>
      <c r="AH370" t="s">
        <v>160</v>
      </c>
      <c r="AI370" t="s">
        <v>1458</v>
      </c>
      <c r="AJ370" t="s">
        <v>46</v>
      </c>
      <c r="AK370" t="s">
        <v>60</v>
      </c>
      <c r="AL370" t="s">
        <v>1459</v>
      </c>
      <c r="AM370">
        <v>104.79</v>
      </c>
      <c r="AN370">
        <v>7</v>
      </c>
      <c r="AO370">
        <v>0</v>
      </c>
      <c r="AP370">
        <v>29.341200000000001</v>
      </c>
      <c r="AQ370">
        <f>YEAR(Table1[[#This Row],[Order Date]])</f>
        <v>2016</v>
      </c>
      <c r="AR370" t="str">
        <f>TEXT(Table1[[#This Row],[Order Date]],"mmmm")</f>
        <v>October</v>
      </c>
      <c r="AS370" t="str">
        <f>"Q"&amp;ROUNDUP(MONTH(Table1[[#This Row],[Order Date]])/3,0)</f>
        <v>Q4</v>
      </c>
      <c r="AT370">
        <f>IF(Table1[[#This Row],[Sales]]=0,0,Table1[[#This Row],[Profit]]/Table1[[#This Row],[Sales]])</f>
        <v>0.27999999999999997</v>
      </c>
    </row>
    <row r="371" spans="22:46" x14ac:dyDescent="0.3">
      <c r="V371">
        <v>370</v>
      </c>
      <c r="W371" t="s">
        <v>1448</v>
      </c>
      <c r="X371" s="1">
        <v>42664</v>
      </c>
      <c r="Y371" t="s">
        <v>1449</v>
      </c>
      <c r="Z371" t="s">
        <v>1450</v>
      </c>
      <c r="AA371" t="s">
        <v>1451</v>
      </c>
      <c r="AB371" t="s">
        <v>1452</v>
      </c>
      <c r="AC371" t="s">
        <v>41</v>
      </c>
      <c r="AD371" t="s">
        <v>26</v>
      </c>
      <c r="AE371" t="s">
        <v>1453</v>
      </c>
      <c r="AF371" t="s">
        <v>844</v>
      </c>
      <c r="AG371">
        <v>6040</v>
      </c>
      <c r="AH371" t="s">
        <v>160</v>
      </c>
      <c r="AI371" t="s">
        <v>222</v>
      </c>
      <c r="AJ371" t="s">
        <v>31</v>
      </c>
      <c r="AK371" t="s">
        <v>32</v>
      </c>
      <c r="AL371" t="s">
        <v>223</v>
      </c>
      <c r="AM371">
        <v>1043.92</v>
      </c>
      <c r="AN371">
        <v>4</v>
      </c>
      <c r="AO371">
        <v>0</v>
      </c>
      <c r="AP371">
        <v>271.41919999999999</v>
      </c>
      <c r="AQ371">
        <f>YEAR(Table1[[#This Row],[Order Date]])</f>
        <v>2016</v>
      </c>
      <c r="AR371" t="str">
        <f>TEXT(Table1[[#This Row],[Order Date]],"mmmm")</f>
        <v>October</v>
      </c>
      <c r="AS371" t="str">
        <f>"Q"&amp;ROUNDUP(MONTH(Table1[[#This Row],[Order Date]])/3,0)</f>
        <v>Q4</v>
      </c>
      <c r="AT371">
        <f>IF(Table1[[#This Row],[Sales]]=0,0,Table1[[#This Row],[Profit]]/Table1[[#This Row],[Sales]])</f>
        <v>0.25999999999999995</v>
      </c>
    </row>
    <row r="372" spans="22:46" x14ac:dyDescent="0.3">
      <c r="V372">
        <v>371</v>
      </c>
      <c r="W372" t="s">
        <v>1460</v>
      </c>
      <c r="X372" s="1">
        <v>42884</v>
      </c>
      <c r="Y372" s="1">
        <v>42831</v>
      </c>
      <c r="Z372" t="s">
        <v>51</v>
      </c>
      <c r="AA372" t="s">
        <v>1462</v>
      </c>
      <c r="AB372" t="s">
        <v>1463</v>
      </c>
      <c r="AC372" t="s">
        <v>25</v>
      </c>
      <c r="AD372" t="s">
        <v>26</v>
      </c>
      <c r="AE372" t="s">
        <v>1464</v>
      </c>
      <c r="AF372" t="s">
        <v>110</v>
      </c>
      <c r="AG372">
        <v>78550</v>
      </c>
      <c r="AH372" t="s">
        <v>111</v>
      </c>
      <c r="AI372" t="s">
        <v>1465</v>
      </c>
      <c r="AJ372" t="s">
        <v>46</v>
      </c>
      <c r="AK372" t="s">
        <v>94</v>
      </c>
      <c r="AL372" t="s">
        <v>1466</v>
      </c>
      <c r="AM372">
        <v>25.92</v>
      </c>
      <c r="AN372">
        <v>5</v>
      </c>
      <c r="AO372">
        <v>0.2</v>
      </c>
      <c r="AP372">
        <v>9.3960000000000008</v>
      </c>
      <c r="AQ372">
        <f>YEAR(Table1[[#This Row],[Order Date]])</f>
        <v>2017</v>
      </c>
      <c r="AR372" t="str">
        <f>TEXT(Table1[[#This Row],[Order Date]],"mmmm")</f>
        <v>May</v>
      </c>
      <c r="AS372" t="str">
        <f>"Q"&amp;ROUNDUP(MONTH(Table1[[#This Row],[Order Date]])/3,0)</f>
        <v>Q2</v>
      </c>
      <c r="AT372">
        <f>IF(Table1[[#This Row],[Sales]]=0,0,Table1[[#This Row],[Profit]]/Table1[[#This Row],[Sales]])</f>
        <v>0.36249999999999999</v>
      </c>
    </row>
    <row r="373" spans="22:46" x14ac:dyDescent="0.3">
      <c r="V373">
        <v>372</v>
      </c>
      <c r="W373" t="s">
        <v>1460</v>
      </c>
      <c r="X373" s="1">
        <v>42884</v>
      </c>
      <c r="Y373" s="1">
        <v>42831</v>
      </c>
      <c r="Z373" t="s">
        <v>51</v>
      </c>
      <c r="AA373" t="s">
        <v>1462</v>
      </c>
      <c r="AB373" t="s">
        <v>1463</v>
      </c>
      <c r="AC373" t="s">
        <v>25</v>
      </c>
      <c r="AD373" t="s">
        <v>26</v>
      </c>
      <c r="AE373" t="s">
        <v>1464</v>
      </c>
      <c r="AF373" t="s">
        <v>110</v>
      </c>
      <c r="AG373">
        <v>78550</v>
      </c>
      <c r="AH373" t="s">
        <v>111</v>
      </c>
      <c r="AI373" t="s">
        <v>1467</v>
      </c>
      <c r="AJ373" t="s">
        <v>46</v>
      </c>
      <c r="AK373" t="s">
        <v>60</v>
      </c>
      <c r="AL373" t="s">
        <v>1468</v>
      </c>
      <c r="AM373">
        <v>53.423999999999999</v>
      </c>
      <c r="AN373">
        <v>3</v>
      </c>
      <c r="AO373">
        <v>0.2</v>
      </c>
      <c r="AP373">
        <v>4.6745999999999999</v>
      </c>
      <c r="AQ373">
        <f>YEAR(Table1[[#This Row],[Order Date]])</f>
        <v>2017</v>
      </c>
      <c r="AR373" t="str">
        <f>TEXT(Table1[[#This Row],[Order Date]],"mmmm")</f>
        <v>May</v>
      </c>
      <c r="AS373" t="str">
        <f>"Q"&amp;ROUNDUP(MONTH(Table1[[#This Row],[Order Date]])/3,0)</f>
        <v>Q2</v>
      </c>
      <c r="AT373">
        <f>IF(Table1[[#This Row],[Sales]]=0,0,Table1[[#This Row],[Profit]]/Table1[[#This Row],[Sales]])</f>
        <v>8.7499999999999994E-2</v>
      </c>
    </row>
    <row r="374" spans="22:46" x14ac:dyDescent="0.3">
      <c r="V374">
        <v>373</v>
      </c>
      <c r="W374" t="s">
        <v>1469</v>
      </c>
      <c r="X374" s="1">
        <v>41843</v>
      </c>
      <c r="Y374" t="s">
        <v>1471</v>
      </c>
      <c r="Z374" t="s">
        <v>51</v>
      </c>
      <c r="AA374" t="s">
        <v>1472</v>
      </c>
      <c r="AB374" t="s">
        <v>1473</v>
      </c>
      <c r="AC374" t="s">
        <v>25</v>
      </c>
      <c r="AD374" t="s">
        <v>26</v>
      </c>
      <c r="AE374" t="s">
        <v>1474</v>
      </c>
      <c r="AF374" t="s">
        <v>349</v>
      </c>
      <c r="AG374">
        <v>85705</v>
      </c>
      <c r="AH374" t="s">
        <v>44</v>
      </c>
      <c r="AI374" t="s">
        <v>1355</v>
      </c>
      <c r="AJ374" t="s">
        <v>46</v>
      </c>
      <c r="AK374" t="s">
        <v>77</v>
      </c>
      <c r="AL374" t="s">
        <v>1356</v>
      </c>
      <c r="AM374">
        <v>8.16</v>
      </c>
      <c r="AN374">
        <v>5</v>
      </c>
      <c r="AO374">
        <v>0.7</v>
      </c>
      <c r="AP374">
        <v>-5.7119999999999997</v>
      </c>
      <c r="AQ374">
        <f>YEAR(Table1[[#This Row],[Order Date]])</f>
        <v>2014</v>
      </c>
      <c r="AR374" t="str">
        <f>TEXT(Table1[[#This Row],[Order Date]],"mmmm")</f>
        <v>July</v>
      </c>
      <c r="AS374" t="str">
        <f>"Q"&amp;ROUNDUP(MONTH(Table1[[#This Row],[Order Date]])/3,0)</f>
        <v>Q3</v>
      </c>
      <c r="AT374">
        <f>IF(Table1[[#This Row],[Sales]]=0,0,Table1[[#This Row],[Profit]]/Table1[[#This Row],[Sales]])</f>
        <v>-0.7</v>
      </c>
    </row>
    <row r="375" spans="22:46" x14ac:dyDescent="0.3">
      <c r="V375">
        <v>374</v>
      </c>
      <c r="W375" t="s">
        <v>1469</v>
      </c>
      <c r="X375" s="1">
        <v>41843</v>
      </c>
      <c r="Y375" t="s">
        <v>1471</v>
      </c>
      <c r="Z375" t="s">
        <v>51</v>
      </c>
      <c r="AA375" t="s">
        <v>1472</v>
      </c>
      <c r="AB375" t="s">
        <v>1473</v>
      </c>
      <c r="AC375" t="s">
        <v>25</v>
      </c>
      <c r="AD375" t="s">
        <v>26</v>
      </c>
      <c r="AE375" t="s">
        <v>1474</v>
      </c>
      <c r="AF375" t="s">
        <v>349</v>
      </c>
      <c r="AG375">
        <v>85705</v>
      </c>
      <c r="AH375" t="s">
        <v>44</v>
      </c>
      <c r="AI375" t="s">
        <v>1475</v>
      </c>
      <c r="AJ375" t="s">
        <v>73</v>
      </c>
      <c r="AK375" t="s">
        <v>176</v>
      </c>
      <c r="AL375" t="s">
        <v>1476</v>
      </c>
      <c r="AM375">
        <v>1023.936</v>
      </c>
      <c r="AN375">
        <v>8</v>
      </c>
      <c r="AO375">
        <v>0.2</v>
      </c>
      <c r="AP375">
        <v>179.18879999999999</v>
      </c>
      <c r="AQ375">
        <f>YEAR(Table1[[#This Row],[Order Date]])</f>
        <v>2014</v>
      </c>
      <c r="AR375" t="str">
        <f>TEXT(Table1[[#This Row],[Order Date]],"mmmm")</f>
        <v>July</v>
      </c>
      <c r="AS375" t="str">
        <f>"Q"&amp;ROUNDUP(MONTH(Table1[[#This Row],[Order Date]])/3,0)</f>
        <v>Q3</v>
      </c>
      <c r="AT375">
        <f>IF(Table1[[#This Row],[Sales]]=0,0,Table1[[#This Row],[Profit]]/Table1[[#This Row],[Sales]])</f>
        <v>0.17499999999999999</v>
      </c>
    </row>
    <row r="376" spans="22:46" x14ac:dyDescent="0.3">
      <c r="V376">
        <v>375</v>
      </c>
      <c r="W376" t="s">
        <v>1469</v>
      </c>
      <c r="X376" s="1">
        <v>41843</v>
      </c>
      <c r="Y376" t="s">
        <v>1471</v>
      </c>
      <c r="Z376" t="s">
        <v>51</v>
      </c>
      <c r="AA376" t="s">
        <v>1472</v>
      </c>
      <c r="AB376" t="s">
        <v>1473</v>
      </c>
      <c r="AC376" t="s">
        <v>25</v>
      </c>
      <c r="AD376" t="s">
        <v>26</v>
      </c>
      <c r="AE376" t="s">
        <v>1474</v>
      </c>
      <c r="AF376" t="s">
        <v>349</v>
      </c>
      <c r="AG376">
        <v>85705</v>
      </c>
      <c r="AH376" t="s">
        <v>44</v>
      </c>
      <c r="AI376" t="s">
        <v>1477</v>
      </c>
      <c r="AJ376" t="s">
        <v>46</v>
      </c>
      <c r="AK376" t="s">
        <v>70</v>
      </c>
      <c r="AL376" t="s">
        <v>1478</v>
      </c>
      <c r="AM376">
        <v>9.24</v>
      </c>
      <c r="AN376">
        <v>1</v>
      </c>
      <c r="AO376">
        <v>0.2</v>
      </c>
      <c r="AP376">
        <v>0.92400000000000004</v>
      </c>
      <c r="AQ376">
        <f>YEAR(Table1[[#This Row],[Order Date]])</f>
        <v>2014</v>
      </c>
      <c r="AR376" t="str">
        <f>TEXT(Table1[[#This Row],[Order Date]],"mmmm")</f>
        <v>July</v>
      </c>
      <c r="AS376" t="str">
        <f>"Q"&amp;ROUNDUP(MONTH(Table1[[#This Row],[Order Date]])/3,0)</f>
        <v>Q3</v>
      </c>
      <c r="AT376">
        <f>IF(Table1[[#This Row],[Sales]]=0,0,Table1[[#This Row],[Profit]]/Table1[[#This Row],[Sales]])</f>
        <v>0.1</v>
      </c>
    </row>
    <row r="377" spans="22:46" x14ac:dyDescent="0.3">
      <c r="V377">
        <v>376</v>
      </c>
      <c r="W377" t="s">
        <v>1469</v>
      </c>
      <c r="X377" s="1">
        <v>41843</v>
      </c>
      <c r="Y377" t="s">
        <v>1471</v>
      </c>
      <c r="Z377" t="s">
        <v>51</v>
      </c>
      <c r="AA377" t="s">
        <v>1472</v>
      </c>
      <c r="AB377" t="s">
        <v>1473</v>
      </c>
      <c r="AC377" t="s">
        <v>25</v>
      </c>
      <c r="AD377" t="s">
        <v>26</v>
      </c>
      <c r="AE377" t="s">
        <v>1474</v>
      </c>
      <c r="AF377" t="s">
        <v>349</v>
      </c>
      <c r="AG377">
        <v>85705</v>
      </c>
      <c r="AH377" t="s">
        <v>44</v>
      </c>
      <c r="AI377" t="s">
        <v>1479</v>
      </c>
      <c r="AJ377" t="s">
        <v>73</v>
      </c>
      <c r="AK377" t="s">
        <v>176</v>
      </c>
      <c r="AL377" t="s">
        <v>1480</v>
      </c>
      <c r="AM377">
        <v>479.04</v>
      </c>
      <c r="AN377">
        <v>10</v>
      </c>
      <c r="AO377">
        <v>0.2</v>
      </c>
      <c r="AP377">
        <v>-29.94</v>
      </c>
      <c r="AQ377">
        <f>YEAR(Table1[[#This Row],[Order Date]])</f>
        <v>2014</v>
      </c>
      <c r="AR377" t="str">
        <f>TEXT(Table1[[#This Row],[Order Date]],"mmmm")</f>
        <v>July</v>
      </c>
      <c r="AS377" t="str">
        <f>"Q"&amp;ROUNDUP(MONTH(Table1[[#This Row],[Order Date]])/3,0)</f>
        <v>Q3</v>
      </c>
      <c r="AT377">
        <f>IF(Table1[[#This Row],[Sales]]=0,0,Table1[[#This Row],[Profit]]/Table1[[#This Row],[Sales]])</f>
        <v>-6.25E-2</v>
      </c>
    </row>
    <row r="378" spans="22:46" x14ac:dyDescent="0.3">
      <c r="V378">
        <v>377</v>
      </c>
      <c r="W378" t="s">
        <v>1481</v>
      </c>
      <c r="X378" s="1">
        <v>42641</v>
      </c>
      <c r="Y378" s="1">
        <v>42379</v>
      </c>
      <c r="Z378" t="s">
        <v>207</v>
      </c>
      <c r="AA378" t="s">
        <v>1483</v>
      </c>
      <c r="AB378" t="s">
        <v>1484</v>
      </c>
      <c r="AC378" t="s">
        <v>41</v>
      </c>
      <c r="AD378" t="s">
        <v>26</v>
      </c>
      <c r="AE378" t="s">
        <v>1485</v>
      </c>
      <c r="AF378" t="s">
        <v>233</v>
      </c>
      <c r="AG378">
        <v>62301</v>
      </c>
      <c r="AH378" t="s">
        <v>111</v>
      </c>
      <c r="AI378" t="s">
        <v>1486</v>
      </c>
      <c r="AJ378" t="s">
        <v>46</v>
      </c>
      <c r="AK378" t="s">
        <v>94</v>
      </c>
      <c r="AL378" t="s">
        <v>1487</v>
      </c>
      <c r="AM378">
        <v>99.135999999999996</v>
      </c>
      <c r="AN378">
        <v>4</v>
      </c>
      <c r="AO378">
        <v>0.2</v>
      </c>
      <c r="AP378">
        <v>30.98</v>
      </c>
      <c r="AQ378">
        <f>YEAR(Table1[[#This Row],[Order Date]])</f>
        <v>2016</v>
      </c>
      <c r="AR378" t="str">
        <f>TEXT(Table1[[#This Row],[Order Date]],"mmmm")</f>
        <v>September</v>
      </c>
      <c r="AS378" t="str">
        <f>"Q"&amp;ROUNDUP(MONTH(Table1[[#This Row],[Order Date]])/3,0)</f>
        <v>Q3</v>
      </c>
      <c r="AT378">
        <f>IF(Table1[[#This Row],[Sales]]=0,0,Table1[[#This Row],[Profit]]/Table1[[#This Row],[Sales]])</f>
        <v>0.3125</v>
      </c>
    </row>
    <row r="379" spans="22:46" x14ac:dyDescent="0.3">
      <c r="V379">
        <v>378</v>
      </c>
      <c r="W379" t="s">
        <v>1488</v>
      </c>
      <c r="X379" s="1">
        <v>42974</v>
      </c>
      <c r="Y379" s="1">
        <v>42744</v>
      </c>
      <c r="Z379" t="s">
        <v>51</v>
      </c>
      <c r="AA379" t="s">
        <v>1490</v>
      </c>
      <c r="AB379" t="s">
        <v>1491</v>
      </c>
      <c r="AC379" t="s">
        <v>41</v>
      </c>
      <c r="AD379" t="s">
        <v>26</v>
      </c>
      <c r="AE379" t="s">
        <v>690</v>
      </c>
      <c r="AF379" t="s">
        <v>1400</v>
      </c>
      <c r="AG379">
        <v>2038</v>
      </c>
      <c r="AH379" t="s">
        <v>160</v>
      </c>
      <c r="AI379" t="s">
        <v>1492</v>
      </c>
      <c r="AJ379" t="s">
        <v>31</v>
      </c>
      <c r="AK379" t="s">
        <v>57</v>
      </c>
      <c r="AL379" t="s">
        <v>1493</v>
      </c>
      <c r="AM379">
        <v>1488.424</v>
      </c>
      <c r="AN379">
        <v>7</v>
      </c>
      <c r="AO379">
        <v>0.3</v>
      </c>
      <c r="AP379">
        <v>-297.6848</v>
      </c>
      <c r="AQ379">
        <f>YEAR(Table1[[#This Row],[Order Date]])</f>
        <v>2017</v>
      </c>
      <c r="AR379" t="str">
        <f>TEXT(Table1[[#This Row],[Order Date]],"mmmm")</f>
        <v>August</v>
      </c>
      <c r="AS379" t="str">
        <f>"Q"&amp;ROUNDUP(MONTH(Table1[[#This Row],[Order Date]])/3,0)</f>
        <v>Q3</v>
      </c>
      <c r="AT379">
        <f>IF(Table1[[#This Row],[Sales]]=0,0,Table1[[#This Row],[Profit]]/Table1[[#This Row],[Sales]])</f>
        <v>-0.2</v>
      </c>
    </row>
    <row r="380" spans="22:46" x14ac:dyDescent="0.3">
      <c r="V380">
        <v>379</v>
      </c>
      <c r="W380" t="s">
        <v>1494</v>
      </c>
      <c r="X380" s="1">
        <v>42122</v>
      </c>
      <c r="Y380" s="1">
        <v>42129</v>
      </c>
      <c r="Z380" t="s">
        <v>51</v>
      </c>
      <c r="AA380" t="s">
        <v>1496</v>
      </c>
      <c r="AB380" t="s">
        <v>1497</v>
      </c>
      <c r="AC380" t="s">
        <v>25</v>
      </c>
      <c r="AD380" t="s">
        <v>26</v>
      </c>
      <c r="AE380" t="s">
        <v>203</v>
      </c>
      <c r="AF380" t="s">
        <v>110</v>
      </c>
      <c r="AG380">
        <v>77095</v>
      </c>
      <c r="AH380" t="s">
        <v>111</v>
      </c>
      <c r="AI380" t="s">
        <v>1498</v>
      </c>
      <c r="AJ380" t="s">
        <v>46</v>
      </c>
      <c r="AK380" t="s">
        <v>80</v>
      </c>
      <c r="AL380" t="s">
        <v>1499</v>
      </c>
      <c r="AM380">
        <v>8.6519999999999992</v>
      </c>
      <c r="AN380">
        <v>3</v>
      </c>
      <c r="AO380">
        <v>0.8</v>
      </c>
      <c r="AP380">
        <v>-20.3322</v>
      </c>
      <c r="AQ380">
        <f>YEAR(Table1[[#This Row],[Order Date]])</f>
        <v>2015</v>
      </c>
      <c r="AR380" t="str">
        <f>TEXT(Table1[[#This Row],[Order Date]],"mmmm")</f>
        <v>April</v>
      </c>
      <c r="AS380" t="str">
        <f>"Q"&amp;ROUNDUP(MONTH(Table1[[#This Row],[Order Date]])/3,0)</f>
        <v>Q2</v>
      </c>
      <c r="AT380">
        <f>IF(Table1[[#This Row],[Sales]]=0,0,Table1[[#This Row],[Profit]]/Table1[[#This Row],[Sales]])</f>
        <v>-2.35</v>
      </c>
    </row>
    <row r="381" spans="22:46" x14ac:dyDescent="0.3">
      <c r="V381">
        <v>380</v>
      </c>
      <c r="W381" t="s">
        <v>1494</v>
      </c>
      <c r="X381" s="1">
        <v>42122</v>
      </c>
      <c r="Y381" s="1">
        <v>42129</v>
      </c>
      <c r="Z381" t="s">
        <v>51</v>
      </c>
      <c r="AA381" t="s">
        <v>1496</v>
      </c>
      <c r="AB381" t="s">
        <v>1497</v>
      </c>
      <c r="AC381" t="s">
        <v>25</v>
      </c>
      <c r="AD381" t="s">
        <v>26</v>
      </c>
      <c r="AE381" t="s">
        <v>203</v>
      </c>
      <c r="AF381" t="s">
        <v>110</v>
      </c>
      <c r="AG381">
        <v>77095</v>
      </c>
      <c r="AH381" t="s">
        <v>111</v>
      </c>
      <c r="AI381" t="s">
        <v>1500</v>
      </c>
      <c r="AJ381" t="s">
        <v>46</v>
      </c>
      <c r="AK381" t="s">
        <v>60</v>
      </c>
      <c r="AL381" t="s">
        <v>1501</v>
      </c>
      <c r="AM381">
        <v>23.832000000000001</v>
      </c>
      <c r="AN381">
        <v>3</v>
      </c>
      <c r="AO381">
        <v>0.2</v>
      </c>
      <c r="AP381">
        <v>2.6810999999999998</v>
      </c>
      <c r="AQ381">
        <f>YEAR(Table1[[#This Row],[Order Date]])</f>
        <v>2015</v>
      </c>
      <c r="AR381" t="str">
        <f>TEXT(Table1[[#This Row],[Order Date]],"mmmm")</f>
        <v>April</v>
      </c>
      <c r="AS381" t="str">
        <f>"Q"&amp;ROUNDUP(MONTH(Table1[[#This Row],[Order Date]])/3,0)</f>
        <v>Q2</v>
      </c>
      <c r="AT381">
        <f>IF(Table1[[#This Row],[Sales]]=0,0,Table1[[#This Row],[Profit]]/Table1[[#This Row],[Sales]])</f>
        <v>0.11249999999999999</v>
      </c>
    </row>
    <row r="382" spans="22:46" x14ac:dyDescent="0.3">
      <c r="V382">
        <v>381</v>
      </c>
      <c r="W382" t="s">
        <v>1494</v>
      </c>
      <c r="X382" s="1">
        <v>42122</v>
      </c>
      <c r="Y382" s="1">
        <v>42129</v>
      </c>
      <c r="Z382" t="s">
        <v>51</v>
      </c>
      <c r="AA382" t="s">
        <v>1496</v>
      </c>
      <c r="AB382" t="s">
        <v>1497</v>
      </c>
      <c r="AC382" t="s">
        <v>25</v>
      </c>
      <c r="AD382" t="s">
        <v>26</v>
      </c>
      <c r="AE382" t="s">
        <v>203</v>
      </c>
      <c r="AF382" t="s">
        <v>110</v>
      </c>
      <c r="AG382">
        <v>77095</v>
      </c>
      <c r="AH382" t="s">
        <v>111</v>
      </c>
      <c r="AI382" t="s">
        <v>1502</v>
      </c>
      <c r="AJ382" t="s">
        <v>46</v>
      </c>
      <c r="AK382" t="s">
        <v>77</v>
      </c>
      <c r="AL382" t="s">
        <v>1503</v>
      </c>
      <c r="AM382">
        <v>12.176</v>
      </c>
      <c r="AN382">
        <v>4</v>
      </c>
      <c r="AO382">
        <v>0.8</v>
      </c>
      <c r="AP382">
        <v>-18.872800000000002</v>
      </c>
      <c r="AQ382">
        <f>YEAR(Table1[[#This Row],[Order Date]])</f>
        <v>2015</v>
      </c>
      <c r="AR382" t="str">
        <f>TEXT(Table1[[#This Row],[Order Date]],"mmmm")</f>
        <v>April</v>
      </c>
      <c r="AS382" t="str">
        <f>"Q"&amp;ROUNDUP(MONTH(Table1[[#This Row],[Order Date]])/3,0)</f>
        <v>Q2</v>
      </c>
      <c r="AT382">
        <f>IF(Table1[[#This Row],[Sales]]=0,0,Table1[[#This Row],[Profit]]/Table1[[#This Row],[Sales]])</f>
        <v>-1.55</v>
      </c>
    </row>
    <row r="383" spans="22:46" x14ac:dyDescent="0.3">
      <c r="V383">
        <v>382</v>
      </c>
      <c r="W383" t="s">
        <v>1504</v>
      </c>
      <c r="X383" s="1">
        <v>42671</v>
      </c>
      <c r="Y383" t="s">
        <v>1505</v>
      </c>
      <c r="Z383" t="s">
        <v>207</v>
      </c>
      <c r="AA383" t="s">
        <v>1506</v>
      </c>
      <c r="AB383" t="s">
        <v>1507</v>
      </c>
      <c r="AC383" t="s">
        <v>41</v>
      </c>
      <c r="AD383" t="s">
        <v>26</v>
      </c>
      <c r="AE383" t="s">
        <v>136</v>
      </c>
      <c r="AF383" t="s">
        <v>43</v>
      </c>
      <c r="AG383">
        <v>94109</v>
      </c>
      <c r="AH383" t="s">
        <v>44</v>
      </c>
      <c r="AI383" t="s">
        <v>1508</v>
      </c>
      <c r="AJ383" t="s">
        <v>46</v>
      </c>
      <c r="AK383" t="s">
        <v>94</v>
      </c>
      <c r="AL383" t="s">
        <v>1509</v>
      </c>
      <c r="AM383">
        <v>50.96</v>
      </c>
      <c r="AN383">
        <v>7</v>
      </c>
      <c r="AO383">
        <v>0</v>
      </c>
      <c r="AP383">
        <v>25.48</v>
      </c>
      <c r="AQ383">
        <f>YEAR(Table1[[#This Row],[Order Date]])</f>
        <v>2016</v>
      </c>
      <c r="AR383" t="str">
        <f>TEXT(Table1[[#This Row],[Order Date]],"mmmm")</f>
        <v>October</v>
      </c>
      <c r="AS383" t="str">
        <f>"Q"&amp;ROUNDUP(MONTH(Table1[[#This Row],[Order Date]])/3,0)</f>
        <v>Q4</v>
      </c>
      <c r="AT383">
        <f>IF(Table1[[#This Row],[Sales]]=0,0,Table1[[#This Row],[Profit]]/Table1[[#This Row],[Sales]])</f>
        <v>0.5</v>
      </c>
    </row>
    <row r="384" spans="22:46" x14ac:dyDescent="0.3">
      <c r="V384">
        <v>383</v>
      </c>
      <c r="W384" t="s">
        <v>1504</v>
      </c>
      <c r="X384" s="1">
        <v>42671</v>
      </c>
      <c r="Y384" t="s">
        <v>1505</v>
      </c>
      <c r="Z384" t="s">
        <v>207</v>
      </c>
      <c r="AA384" t="s">
        <v>1506</v>
      </c>
      <c r="AB384" t="s">
        <v>1507</v>
      </c>
      <c r="AC384" t="s">
        <v>41</v>
      </c>
      <c r="AD384" t="s">
        <v>26</v>
      </c>
      <c r="AE384" t="s">
        <v>136</v>
      </c>
      <c r="AF384" t="s">
        <v>43</v>
      </c>
      <c r="AG384">
        <v>94109</v>
      </c>
      <c r="AH384" t="s">
        <v>44</v>
      </c>
      <c r="AI384" t="s">
        <v>1510</v>
      </c>
      <c r="AJ384" t="s">
        <v>46</v>
      </c>
      <c r="AK384" t="s">
        <v>77</v>
      </c>
      <c r="AL384" t="s">
        <v>1511</v>
      </c>
      <c r="AM384">
        <v>49.536000000000001</v>
      </c>
      <c r="AN384">
        <v>3</v>
      </c>
      <c r="AO384">
        <v>0.2</v>
      </c>
      <c r="AP384">
        <v>17.337599999999998</v>
      </c>
      <c r="AQ384">
        <f>YEAR(Table1[[#This Row],[Order Date]])</f>
        <v>2016</v>
      </c>
      <c r="AR384" t="str">
        <f>TEXT(Table1[[#This Row],[Order Date]],"mmmm")</f>
        <v>October</v>
      </c>
      <c r="AS384" t="str">
        <f>"Q"&amp;ROUNDUP(MONTH(Table1[[#This Row],[Order Date]])/3,0)</f>
        <v>Q4</v>
      </c>
      <c r="AT384">
        <f>IF(Table1[[#This Row],[Sales]]=0,0,Table1[[#This Row],[Profit]]/Table1[[#This Row],[Sales]])</f>
        <v>0.35</v>
      </c>
    </row>
    <row r="385" spans="22:46" x14ac:dyDescent="0.3">
      <c r="V385">
        <v>384</v>
      </c>
      <c r="W385" t="s">
        <v>1512</v>
      </c>
      <c r="X385" s="1">
        <v>42181</v>
      </c>
      <c r="Y385" t="s">
        <v>1513</v>
      </c>
      <c r="Z385" t="s">
        <v>22</v>
      </c>
      <c r="AA385" t="s">
        <v>1514</v>
      </c>
      <c r="AB385" t="s">
        <v>1515</v>
      </c>
      <c r="AC385" t="s">
        <v>41</v>
      </c>
      <c r="AD385" t="s">
        <v>26</v>
      </c>
      <c r="AE385" t="s">
        <v>1250</v>
      </c>
      <c r="AF385" t="s">
        <v>267</v>
      </c>
      <c r="AG385">
        <v>48180</v>
      </c>
      <c r="AH385" t="s">
        <v>111</v>
      </c>
      <c r="AI385" t="s">
        <v>1516</v>
      </c>
      <c r="AJ385" t="s">
        <v>73</v>
      </c>
      <c r="AK385" t="s">
        <v>176</v>
      </c>
      <c r="AL385" t="s">
        <v>1517</v>
      </c>
      <c r="AM385">
        <v>41.9</v>
      </c>
      <c r="AN385">
        <v>2</v>
      </c>
      <c r="AO385">
        <v>0</v>
      </c>
      <c r="AP385">
        <v>8.7989999999999995</v>
      </c>
      <c r="AQ385">
        <f>YEAR(Table1[[#This Row],[Order Date]])</f>
        <v>2015</v>
      </c>
      <c r="AR385" t="str">
        <f>TEXT(Table1[[#This Row],[Order Date]],"mmmm")</f>
        <v>June</v>
      </c>
      <c r="AS385" t="str">
        <f>"Q"&amp;ROUNDUP(MONTH(Table1[[#This Row],[Order Date]])/3,0)</f>
        <v>Q2</v>
      </c>
      <c r="AT385">
        <f>IF(Table1[[#This Row],[Sales]]=0,0,Table1[[#This Row],[Profit]]/Table1[[#This Row],[Sales]])</f>
        <v>0.21</v>
      </c>
    </row>
    <row r="386" spans="22:46" x14ac:dyDescent="0.3">
      <c r="V386">
        <v>385</v>
      </c>
      <c r="W386" t="s">
        <v>1518</v>
      </c>
      <c r="X386" s="1">
        <v>42335</v>
      </c>
      <c r="Y386" s="1">
        <v>42047</v>
      </c>
      <c r="Z386" t="s">
        <v>51</v>
      </c>
      <c r="AA386" t="s">
        <v>1520</v>
      </c>
      <c r="AB386" t="s">
        <v>1521</v>
      </c>
      <c r="AC386" t="s">
        <v>25</v>
      </c>
      <c r="AD386" t="s">
        <v>26</v>
      </c>
      <c r="AE386" t="s">
        <v>1522</v>
      </c>
      <c r="AF386" t="s">
        <v>55</v>
      </c>
      <c r="AG386">
        <v>33024</v>
      </c>
      <c r="AH386" t="s">
        <v>29</v>
      </c>
      <c r="AI386" t="s">
        <v>1523</v>
      </c>
      <c r="AJ386" t="s">
        <v>31</v>
      </c>
      <c r="AK386" t="s">
        <v>57</v>
      </c>
      <c r="AL386" t="s">
        <v>1524</v>
      </c>
      <c r="AM386">
        <v>375.45749999999998</v>
      </c>
      <c r="AN386">
        <v>3</v>
      </c>
      <c r="AO386">
        <v>0.45</v>
      </c>
      <c r="AP386">
        <v>-157.0095</v>
      </c>
      <c r="AQ386">
        <f>YEAR(Table1[[#This Row],[Order Date]])</f>
        <v>2015</v>
      </c>
      <c r="AR386" t="str">
        <f>TEXT(Table1[[#This Row],[Order Date]],"mmmm")</f>
        <v>November</v>
      </c>
      <c r="AS386" t="str">
        <f>"Q"&amp;ROUNDUP(MONTH(Table1[[#This Row],[Order Date]])/3,0)</f>
        <v>Q4</v>
      </c>
      <c r="AT386">
        <f>IF(Table1[[#This Row],[Sales]]=0,0,Table1[[#This Row],[Profit]]/Table1[[#This Row],[Sales]])</f>
        <v>-0.41818181818181821</v>
      </c>
    </row>
    <row r="387" spans="22:46" x14ac:dyDescent="0.3">
      <c r="V387">
        <v>386</v>
      </c>
      <c r="W387" t="s">
        <v>1518</v>
      </c>
      <c r="X387" s="1">
        <v>42335</v>
      </c>
      <c r="Y387" s="1">
        <v>42047</v>
      </c>
      <c r="Z387" t="s">
        <v>51</v>
      </c>
      <c r="AA387" t="s">
        <v>1520</v>
      </c>
      <c r="AB387" t="s">
        <v>1521</v>
      </c>
      <c r="AC387" t="s">
        <v>25</v>
      </c>
      <c r="AD387" t="s">
        <v>26</v>
      </c>
      <c r="AE387" t="s">
        <v>1522</v>
      </c>
      <c r="AF387" t="s">
        <v>55</v>
      </c>
      <c r="AG387">
        <v>33024</v>
      </c>
      <c r="AH387" t="s">
        <v>29</v>
      </c>
      <c r="AI387" t="s">
        <v>1525</v>
      </c>
      <c r="AJ387" t="s">
        <v>73</v>
      </c>
      <c r="AK387" t="s">
        <v>176</v>
      </c>
      <c r="AL387" t="s">
        <v>1526</v>
      </c>
      <c r="AM387">
        <v>83.975999999999999</v>
      </c>
      <c r="AN387">
        <v>3</v>
      </c>
      <c r="AO387">
        <v>0.2</v>
      </c>
      <c r="AP387">
        <v>-1.0497000000000001</v>
      </c>
      <c r="AQ387">
        <f>YEAR(Table1[[#This Row],[Order Date]])</f>
        <v>2015</v>
      </c>
      <c r="AR387" t="str">
        <f>TEXT(Table1[[#This Row],[Order Date]],"mmmm")</f>
        <v>November</v>
      </c>
      <c r="AS387" t="str">
        <f>"Q"&amp;ROUNDUP(MONTH(Table1[[#This Row],[Order Date]])/3,0)</f>
        <v>Q4</v>
      </c>
      <c r="AT387">
        <f>IF(Table1[[#This Row],[Sales]]=0,0,Table1[[#This Row],[Profit]]/Table1[[#This Row],[Sales]])</f>
        <v>-1.2500000000000001E-2</v>
      </c>
    </row>
    <row r="388" spans="22:46" x14ac:dyDescent="0.3">
      <c r="V388">
        <v>387</v>
      </c>
      <c r="W388" t="s">
        <v>1527</v>
      </c>
      <c r="X388" s="1">
        <v>42341</v>
      </c>
      <c r="Y388" s="1">
        <v>42197</v>
      </c>
      <c r="Z388" t="s">
        <v>51</v>
      </c>
      <c r="AA388" t="s">
        <v>1528</v>
      </c>
      <c r="AB388" t="s">
        <v>1529</v>
      </c>
      <c r="AC388" t="s">
        <v>41</v>
      </c>
      <c r="AD388" t="s">
        <v>26</v>
      </c>
      <c r="AE388" t="s">
        <v>158</v>
      </c>
      <c r="AF388" t="s">
        <v>159</v>
      </c>
      <c r="AG388">
        <v>19140</v>
      </c>
      <c r="AH388" t="s">
        <v>160</v>
      </c>
      <c r="AI388" t="s">
        <v>1530</v>
      </c>
      <c r="AJ388" t="s">
        <v>73</v>
      </c>
      <c r="AK388" t="s">
        <v>768</v>
      </c>
      <c r="AL388" t="s">
        <v>1531</v>
      </c>
      <c r="AM388">
        <v>482.34</v>
      </c>
      <c r="AN388">
        <v>4</v>
      </c>
      <c r="AO388">
        <v>0.7</v>
      </c>
      <c r="AP388">
        <v>-337.63799999999998</v>
      </c>
      <c r="AQ388">
        <f>YEAR(Table1[[#This Row],[Order Date]])</f>
        <v>2015</v>
      </c>
      <c r="AR388" t="str">
        <f>TEXT(Table1[[#This Row],[Order Date]],"mmmm")</f>
        <v>December</v>
      </c>
      <c r="AS388" t="str">
        <f>"Q"&amp;ROUNDUP(MONTH(Table1[[#This Row],[Order Date]])/3,0)</f>
        <v>Q4</v>
      </c>
      <c r="AT388">
        <f>IF(Table1[[#This Row],[Sales]]=0,0,Table1[[#This Row],[Profit]]/Table1[[#This Row],[Sales]])</f>
        <v>-0.7</v>
      </c>
    </row>
    <row r="389" spans="22:46" x14ac:dyDescent="0.3">
      <c r="V389">
        <v>388</v>
      </c>
      <c r="W389" t="s">
        <v>1527</v>
      </c>
      <c r="X389" s="1">
        <v>42341</v>
      </c>
      <c r="Y389" s="1">
        <v>42197</v>
      </c>
      <c r="Z389" t="s">
        <v>51</v>
      </c>
      <c r="AA389" t="s">
        <v>1528</v>
      </c>
      <c r="AB389" t="s">
        <v>1529</v>
      </c>
      <c r="AC389" t="s">
        <v>41</v>
      </c>
      <c r="AD389" t="s">
        <v>26</v>
      </c>
      <c r="AE389" t="s">
        <v>158</v>
      </c>
      <c r="AF389" t="s">
        <v>159</v>
      </c>
      <c r="AG389">
        <v>19140</v>
      </c>
      <c r="AH389" t="s">
        <v>160</v>
      </c>
      <c r="AI389" t="s">
        <v>1532</v>
      </c>
      <c r="AJ389" t="s">
        <v>31</v>
      </c>
      <c r="AK389" t="s">
        <v>67</v>
      </c>
      <c r="AL389" t="s">
        <v>1533</v>
      </c>
      <c r="AM389">
        <v>2.96</v>
      </c>
      <c r="AN389">
        <v>1</v>
      </c>
      <c r="AO389">
        <v>0.2</v>
      </c>
      <c r="AP389">
        <v>0.77700000000000002</v>
      </c>
      <c r="AQ389">
        <f>YEAR(Table1[[#This Row],[Order Date]])</f>
        <v>2015</v>
      </c>
      <c r="AR389" t="str">
        <f>TEXT(Table1[[#This Row],[Order Date]],"mmmm")</f>
        <v>December</v>
      </c>
      <c r="AS389" t="str">
        <f>"Q"&amp;ROUNDUP(MONTH(Table1[[#This Row],[Order Date]])/3,0)</f>
        <v>Q4</v>
      </c>
      <c r="AT389">
        <f>IF(Table1[[#This Row],[Sales]]=0,0,Table1[[#This Row],[Profit]]/Table1[[#This Row],[Sales]])</f>
        <v>0.26250000000000001</v>
      </c>
    </row>
    <row r="390" spans="22:46" x14ac:dyDescent="0.3">
      <c r="V390">
        <v>389</v>
      </c>
      <c r="W390" t="s">
        <v>1534</v>
      </c>
      <c r="X390" s="1">
        <v>41967</v>
      </c>
      <c r="Y390" t="s">
        <v>396</v>
      </c>
      <c r="Z390" t="s">
        <v>207</v>
      </c>
      <c r="AA390" t="s">
        <v>1535</v>
      </c>
      <c r="AB390" t="s">
        <v>1536</v>
      </c>
      <c r="AC390" t="s">
        <v>25</v>
      </c>
      <c r="AD390" t="s">
        <v>26</v>
      </c>
      <c r="AE390" t="s">
        <v>1132</v>
      </c>
      <c r="AF390" t="s">
        <v>564</v>
      </c>
      <c r="AG390">
        <v>45231</v>
      </c>
      <c r="AH390" t="s">
        <v>160</v>
      </c>
      <c r="AI390" t="s">
        <v>1537</v>
      </c>
      <c r="AJ390" t="s">
        <v>46</v>
      </c>
      <c r="AK390" t="s">
        <v>70</v>
      </c>
      <c r="AL390" t="s">
        <v>1538</v>
      </c>
      <c r="AM390">
        <v>2.6240000000000001</v>
      </c>
      <c r="AN390">
        <v>1</v>
      </c>
      <c r="AO390">
        <v>0.2</v>
      </c>
      <c r="AP390">
        <v>0.4264</v>
      </c>
      <c r="AQ390">
        <f>YEAR(Table1[[#This Row],[Order Date]])</f>
        <v>2014</v>
      </c>
      <c r="AR390" t="str">
        <f>TEXT(Table1[[#This Row],[Order Date]],"mmmm")</f>
        <v>November</v>
      </c>
      <c r="AS390" t="str">
        <f>"Q"&amp;ROUNDUP(MONTH(Table1[[#This Row],[Order Date]])/3,0)</f>
        <v>Q4</v>
      </c>
      <c r="AT390">
        <f>IF(Table1[[#This Row],[Sales]]=0,0,Table1[[#This Row],[Profit]]/Table1[[#This Row],[Sales]])</f>
        <v>0.16250000000000001</v>
      </c>
    </row>
    <row r="391" spans="22:46" x14ac:dyDescent="0.3">
      <c r="V391">
        <v>390</v>
      </c>
      <c r="W391" t="s">
        <v>1539</v>
      </c>
      <c r="X391" s="1">
        <v>43080</v>
      </c>
      <c r="Y391" t="s">
        <v>1540</v>
      </c>
      <c r="Z391" t="s">
        <v>51</v>
      </c>
      <c r="AA391" t="s">
        <v>1541</v>
      </c>
      <c r="AB391" t="s">
        <v>1542</v>
      </c>
      <c r="AC391" t="s">
        <v>25</v>
      </c>
      <c r="AD391" t="s">
        <v>26</v>
      </c>
      <c r="AE391" t="s">
        <v>300</v>
      </c>
      <c r="AF391" t="s">
        <v>301</v>
      </c>
      <c r="AG391">
        <v>10009</v>
      </c>
      <c r="AH391" t="s">
        <v>160</v>
      </c>
      <c r="AI391" t="s">
        <v>1543</v>
      </c>
      <c r="AJ391" t="s">
        <v>46</v>
      </c>
      <c r="AK391" t="s">
        <v>77</v>
      </c>
      <c r="AL391" t="s">
        <v>1544</v>
      </c>
      <c r="AM391">
        <v>23.36</v>
      </c>
      <c r="AN391">
        <v>4</v>
      </c>
      <c r="AO391">
        <v>0.2</v>
      </c>
      <c r="AP391">
        <v>7.8840000000000003</v>
      </c>
      <c r="AQ391">
        <f>YEAR(Table1[[#This Row],[Order Date]])</f>
        <v>2017</v>
      </c>
      <c r="AR391" t="str">
        <f>TEXT(Table1[[#This Row],[Order Date]],"mmmm")</f>
        <v>December</v>
      </c>
      <c r="AS391" t="str">
        <f>"Q"&amp;ROUNDUP(MONTH(Table1[[#This Row],[Order Date]])/3,0)</f>
        <v>Q4</v>
      </c>
      <c r="AT391">
        <f>IF(Table1[[#This Row],[Sales]]=0,0,Table1[[#This Row],[Profit]]/Table1[[#This Row],[Sales]])</f>
        <v>0.33750000000000002</v>
      </c>
    </row>
    <row r="392" spans="22:46" x14ac:dyDescent="0.3">
      <c r="V392">
        <v>391</v>
      </c>
      <c r="W392" t="s">
        <v>1539</v>
      </c>
      <c r="X392" s="1">
        <v>43080</v>
      </c>
      <c r="Y392" t="s">
        <v>1540</v>
      </c>
      <c r="Z392" t="s">
        <v>51</v>
      </c>
      <c r="AA392" t="s">
        <v>1541</v>
      </c>
      <c r="AB392" t="s">
        <v>1542</v>
      </c>
      <c r="AC392" t="s">
        <v>25</v>
      </c>
      <c r="AD392" t="s">
        <v>26</v>
      </c>
      <c r="AE392" t="s">
        <v>300</v>
      </c>
      <c r="AF392" t="s">
        <v>301</v>
      </c>
      <c r="AG392">
        <v>10009</v>
      </c>
      <c r="AH392" t="s">
        <v>160</v>
      </c>
      <c r="AI392" t="s">
        <v>441</v>
      </c>
      <c r="AJ392" t="s">
        <v>73</v>
      </c>
      <c r="AK392" t="s">
        <v>176</v>
      </c>
      <c r="AL392" t="s">
        <v>442</v>
      </c>
      <c r="AM392">
        <v>39.979999999999997</v>
      </c>
      <c r="AN392">
        <v>2</v>
      </c>
      <c r="AO392">
        <v>0</v>
      </c>
      <c r="AP392">
        <v>13.5932</v>
      </c>
      <c r="AQ392">
        <f>YEAR(Table1[[#This Row],[Order Date]])</f>
        <v>2017</v>
      </c>
      <c r="AR392" t="str">
        <f>TEXT(Table1[[#This Row],[Order Date]],"mmmm")</f>
        <v>December</v>
      </c>
      <c r="AS392" t="str">
        <f>"Q"&amp;ROUNDUP(MONTH(Table1[[#This Row],[Order Date]])/3,0)</f>
        <v>Q4</v>
      </c>
      <c r="AT392">
        <f>IF(Table1[[#This Row],[Sales]]=0,0,Table1[[#This Row],[Profit]]/Table1[[#This Row],[Sales]])</f>
        <v>0.34</v>
      </c>
    </row>
    <row r="393" spans="22:46" x14ac:dyDescent="0.3">
      <c r="V393">
        <v>392</v>
      </c>
      <c r="W393" t="s">
        <v>1545</v>
      </c>
      <c r="X393" s="1">
        <v>41903</v>
      </c>
      <c r="Y393" t="s">
        <v>1546</v>
      </c>
      <c r="Z393" t="s">
        <v>22</v>
      </c>
      <c r="AA393" t="s">
        <v>1547</v>
      </c>
      <c r="AB393" t="s">
        <v>1548</v>
      </c>
      <c r="AC393" t="s">
        <v>25</v>
      </c>
      <c r="AD393" t="s">
        <v>26</v>
      </c>
      <c r="AE393" t="s">
        <v>1549</v>
      </c>
      <c r="AF393" t="s">
        <v>100</v>
      </c>
      <c r="AG393">
        <v>98198</v>
      </c>
      <c r="AH393" t="s">
        <v>44</v>
      </c>
      <c r="AI393" t="s">
        <v>1550</v>
      </c>
      <c r="AJ393" t="s">
        <v>73</v>
      </c>
      <c r="AK393" t="s">
        <v>74</v>
      </c>
      <c r="AL393" t="s">
        <v>1551</v>
      </c>
      <c r="AM393">
        <v>246.38399999999999</v>
      </c>
      <c r="AN393">
        <v>2</v>
      </c>
      <c r="AO393">
        <v>0.2</v>
      </c>
      <c r="AP393">
        <v>27.7182</v>
      </c>
      <c r="AQ393">
        <f>YEAR(Table1[[#This Row],[Order Date]])</f>
        <v>2014</v>
      </c>
      <c r="AR393" t="str">
        <f>TEXT(Table1[[#This Row],[Order Date]],"mmmm")</f>
        <v>September</v>
      </c>
      <c r="AS393" t="str">
        <f>"Q"&amp;ROUNDUP(MONTH(Table1[[#This Row],[Order Date]])/3,0)</f>
        <v>Q3</v>
      </c>
      <c r="AT393">
        <f>IF(Table1[[#This Row],[Sales]]=0,0,Table1[[#This Row],[Profit]]/Table1[[#This Row],[Sales]])</f>
        <v>0.1125</v>
      </c>
    </row>
    <row r="394" spans="22:46" x14ac:dyDescent="0.3">
      <c r="V394">
        <v>393</v>
      </c>
      <c r="W394" t="s">
        <v>1545</v>
      </c>
      <c r="X394" s="1">
        <v>41903</v>
      </c>
      <c r="Y394" t="s">
        <v>1546</v>
      </c>
      <c r="Z394" t="s">
        <v>22</v>
      </c>
      <c r="AA394" t="s">
        <v>1547</v>
      </c>
      <c r="AB394" t="s">
        <v>1548</v>
      </c>
      <c r="AC394" t="s">
        <v>25</v>
      </c>
      <c r="AD394" t="s">
        <v>26</v>
      </c>
      <c r="AE394" t="s">
        <v>1549</v>
      </c>
      <c r="AF394" t="s">
        <v>100</v>
      </c>
      <c r="AG394">
        <v>98198</v>
      </c>
      <c r="AH394" t="s">
        <v>44</v>
      </c>
      <c r="AI394" t="s">
        <v>1552</v>
      </c>
      <c r="AJ394" t="s">
        <v>73</v>
      </c>
      <c r="AK394" t="s">
        <v>1363</v>
      </c>
      <c r="AL394" t="s">
        <v>1553</v>
      </c>
      <c r="AM394">
        <v>1799.97</v>
      </c>
      <c r="AN394">
        <v>3</v>
      </c>
      <c r="AO394">
        <v>0</v>
      </c>
      <c r="AP394">
        <v>701.98829999999998</v>
      </c>
      <c r="AQ394">
        <f>YEAR(Table1[[#This Row],[Order Date]])</f>
        <v>2014</v>
      </c>
      <c r="AR394" t="str">
        <f>TEXT(Table1[[#This Row],[Order Date]],"mmmm")</f>
        <v>September</v>
      </c>
      <c r="AS394" t="str">
        <f>"Q"&amp;ROUNDUP(MONTH(Table1[[#This Row],[Order Date]])/3,0)</f>
        <v>Q3</v>
      </c>
      <c r="AT394">
        <f>IF(Table1[[#This Row],[Sales]]=0,0,Table1[[#This Row],[Profit]]/Table1[[#This Row],[Sales]])</f>
        <v>0.38999999999999996</v>
      </c>
    </row>
    <row r="395" spans="22:46" x14ac:dyDescent="0.3">
      <c r="V395">
        <v>394</v>
      </c>
      <c r="W395" t="s">
        <v>1554</v>
      </c>
      <c r="X395" s="1">
        <v>41797</v>
      </c>
      <c r="Y395" s="1">
        <v>41918</v>
      </c>
      <c r="Z395" t="s">
        <v>22</v>
      </c>
      <c r="AA395" t="s">
        <v>1555</v>
      </c>
      <c r="AB395" t="s">
        <v>1556</v>
      </c>
      <c r="AC395" t="s">
        <v>41</v>
      </c>
      <c r="AD395" t="s">
        <v>26</v>
      </c>
      <c r="AE395" t="s">
        <v>1557</v>
      </c>
      <c r="AF395" t="s">
        <v>233</v>
      </c>
      <c r="AG395">
        <v>61604</v>
      </c>
      <c r="AH395" t="s">
        <v>111</v>
      </c>
      <c r="AI395" t="s">
        <v>1558</v>
      </c>
      <c r="AJ395" t="s">
        <v>46</v>
      </c>
      <c r="AK395" t="s">
        <v>77</v>
      </c>
      <c r="AL395" t="s">
        <v>1559</v>
      </c>
      <c r="AM395">
        <v>12.462</v>
      </c>
      <c r="AN395">
        <v>3</v>
      </c>
      <c r="AO395">
        <v>0.8</v>
      </c>
      <c r="AP395">
        <v>-20.5623</v>
      </c>
      <c r="AQ395">
        <f>YEAR(Table1[[#This Row],[Order Date]])</f>
        <v>2014</v>
      </c>
      <c r="AR395" t="str">
        <f>TEXT(Table1[[#This Row],[Order Date]],"mmmm")</f>
        <v>June</v>
      </c>
      <c r="AS395" t="str">
        <f>"Q"&amp;ROUNDUP(MONTH(Table1[[#This Row],[Order Date]])/3,0)</f>
        <v>Q2</v>
      </c>
      <c r="AT395">
        <f>IF(Table1[[#This Row],[Sales]]=0,0,Table1[[#This Row],[Profit]]/Table1[[#This Row],[Sales]])</f>
        <v>-1.6500000000000001</v>
      </c>
    </row>
    <row r="396" spans="22:46" x14ac:dyDescent="0.3">
      <c r="V396">
        <v>395</v>
      </c>
      <c r="W396" t="s">
        <v>1560</v>
      </c>
      <c r="X396" s="1">
        <v>42916</v>
      </c>
      <c r="Y396" s="1">
        <v>42862</v>
      </c>
      <c r="Z396" t="s">
        <v>51</v>
      </c>
      <c r="AA396" t="s">
        <v>1562</v>
      </c>
      <c r="AB396" t="s">
        <v>1563</v>
      </c>
      <c r="AC396" t="s">
        <v>108</v>
      </c>
      <c r="AD396" t="s">
        <v>26</v>
      </c>
      <c r="AE396" t="s">
        <v>1564</v>
      </c>
      <c r="AF396" t="s">
        <v>1565</v>
      </c>
      <c r="AG396">
        <v>89115</v>
      </c>
      <c r="AH396" t="s">
        <v>44</v>
      </c>
      <c r="AI396" t="s">
        <v>1566</v>
      </c>
      <c r="AJ396" t="s">
        <v>46</v>
      </c>
      <c r="AK396" t="s">
        <v>77</v>
      </c>
      <c r="AL396" t="s">
        <v>1567</v>
      </c>
      <c r="AM396">
        <v>75.792000000000002</v>
      </c>
      <c r="AN396">
        <v>3</v>
      </c>
      <c r="AO396">
        <v>0.2</v>
      </c>
      <c r="AP396">
        <v>25.579799999999999</v>
      </c>
      <c r="AQ396">
        <f>YEAR(Table1[[#This Row],[Order Date]])</f>
        <v>2017</v>
      </c>
      <c r="AR396" t="str">
        <f>TEXT(Table1[[#This Row],[Order Date]],"mmmm")</f>
        <v>June</v>
      </c>
      <c r="AS396" t="str">
        <f>"Q"&amp;ROUNDUP(MONTH(Table1[[#This Row],[Order Date]])/3,0)</f>
        <v>Q2</v>
      </c>
      <c r="AT396">
        <f>IF(Table1[[#This Row],[Sales]]=0,0,Table1[[#This Row],[Profit]]/Table1[[#This Row],[Sales]])</f>
        <v>0.33749999999999997</v>
      </c>
    </row>
    <row r="397" spans="22:46" x14ac:dyDescent="0.3">
      <c r="V397">
        <v>396</v>
      </c>
      <c r="W397" t="s">
        <v>1568</v>
      </c>
      <c r="X397" s="1">
        <v>43025</v>
      </c>
      <c r="Y397" t="s">
        <v>199</v>
      </c>
      <c r="Z397" t="s">
        <v>22</v>
      </c>
      <c r="AA397" t="s">
        <v>1569</v>
      </c>
      <c r="AB397" t="s">
        <v>1570</v>
      </c>
      <c r="AC397" t="s">
        <v>41</v>
      </c>
      <c r="AD397" t="s">
        <v>26</v>
      </c>
      <c r="AE397" t="s">
        <v>1571</v>
      </c>
      <c r="AF397" t="s">
        <v>1572</v>
      </c>
      <c r="AG397">
        <v>2886</v>
      </c>
      <c r="AH397" t="s">
        <v>160</v>
      </c>
      <c r="AI397" t="s">
        <v>1573</v>
      </c>
      <c r="AJ397" t="s">
        <v>46</v>
      </c>
      <c r="AK397" t="s">
        <v>60</v>
      </c>
      <c r="AL397" t="s">
        <v>1574</v>
      </c>
      <c r="AM397">
        <v>49.96</v>
      </c>
      <c r="AN397">
        <v>2</v>
      </c>
      <c r="AO397">
        <v>0</v>
      </c>
      <c r="AP397">
        <v>9.4923999999999999</v>
      </c>
      <c r="AQ397">
        <f>YEAR(Table1[[#This Row],[Order Date]])</f>
        <v>2017</v>
      </c>
      <c r="AR397" t="str">
        <f>TEXT(Table1[[#This Row],[Order Date]],"mmmm")</f>
        <v>October</v>
      </c>
      <c r="AS397" t="str">
        <f>"Q"&amp;ROUNDUP(MONTH(Table1[[#This Row],[Order Date]])/3,0)</f>
        <v>Q4</v>
      </c>
      <c r="AT397">
        <f>IF(Table1[[#This Row],[Sales]]=0,0,Table1[[#This Row],[Profit]]/Table1[[#This Row],[Sales]])</f>
        <v>0.19</v>
      </c>
    </row>
    <row r="398" spans="22:46" x14ac:dyDescent="0.3">
      <c r="V398">
        <v>397</v>
      </c>
      <c r="W398" t="s">
        <v>1568</v>
      </c>
      <c r="X398" s="1">
        <v>43025</v>
      </c>
      <c r="Y398" t="s">
        <v>199</v>
      </c>
      <c r="Z398" t="s">
        <v>22</v>
      </c>
      <c r="AA398" t="s">
        <v>1569</v>
      </c>
      <c r="AB398" t="s">
        <v>1570</v>
      </c>
      <c r="AC398" t="s">
        <v>41</v>
      </c>
      <c r="AD398" t="s">
        <v>26</v>
      </c>
      <c r="AE398" t="s">
        <v>1571</v>
      </c>
      <c r="AF398" t="s">
        <v>1572</v>
      </c>
      <c r="AG398">
        <v>2886</v>
      </c>
      <c r="AH398" t="s">
        <v>160</v>
      </c>
      <c r="AI398" t="s">
        <v>1575</v>
      </c>
      <c r="AJ398" t="s">
        <v>46</v>
      </c>
      <c r="AK398" t="s">
        <v>94</v>
      </c>
      <c r="AL398" t="s">
        <v>1576</v>
      </c>
      <c r="AM398">
        <v>12.96</v>
      </c>
      <c r="AN398">
        <v>2</v>
      </c>
      <c r="AO398">
        <v>0</v>
      </c>
      <c r="AP398">
        <v>6.2207999999999997</v>
      </c>
      <c r="AQ398">
        <f>YEAR(Table1[[#This Row],[Order Date]])</f>
        <v>2017</v>
      </c>
      <c r="AR398" t="str">
        <f>TEXT(Table1[[#This Row],[Order Date]],"mmmm")</f>
        <v>October</v>
      </c>
      <c r="AS398" t="str">
        <f>"Q"&amp;ROUNDUP(MONTH(Table1[[#This Row],[Order Date]])/3,0)</f>
        <v>Q4</v>
      </c>
      <c r="AT398">
        <f>IF(Table1[[#This Row],[Sales]]=0,0,Table1[[#This Row],[Profit]]/Table1[[#This Row],[Sales]])</f>
        <v>0.47999999999999993</v>
      </c>
    </row>
    <row r="399" spans="22:46" x14ac:dyDescent="0.3">
      <c r="V399">
        <v>398</v>
      </c>
      <c r="W399" t="s">
        <v>1577</v>
      </c>
      <c r="X399" s="1">
        <v>42308</v>
      </c>
      <c r="Y399" s="1">
        <v>42105</v>
      </c>
      <c r="Z399" t="s">
        <v>51</v>
      </c>
      <c r="AA399" t="s">
        <v>106</v>
      </c>
      <c r="AB399" t="s">
        <v>107</v>
      </c>
      <c r="AC399" t="s">
        <v>108</v>
      </c>
      <c r="AD399" t="s">
        <v>26</v>
      </c>
      <c r="AE399" t="s">
        <v>371</v>
      </c>
      <c r="AF399" t="s">
        <v>267</v>
      </c>
      <c r="AG399">
        <v>49201</v>
      </c>
      <c r="AH399" t="s">
        <v>111</v>
      </c>
      <c r="AI399" t="s">
        <v>1578</v>
      </c>
      <c r="AJ399" t="s">
        <v>46</v>
      </c>
      <c r="AK399" t="s">
        <v>651</v>
      </c>
      <c r="AL399" t="s">
        <v>1579</v>
      </c>
      <c r="AM399">
        <v>70.12</v>
      </c>
      <c r="AN399">
        <v>4</v>
      </c>
      <c r="AO399">
        <v>0</v>
      </c>
      <c r="AP399">
        <v>21.036000000000001</v>
      </c>
      <c r="AQ399">
        <f>YEAR(Table1[[#This Row],[Order Date]])</f>
        <v>2015</v>
      </c>
      <c r="AR399" t="str">
        <f>TEXT(Table1[[#This Row],[Order Date]],"mmmm")</f>
        <v>October</v>
      </c>
      <c r="AS399" t="str">
        <f>"Q"&amp;ROUNDUP(MONTH(Table1[[#This Row],[Order Date]])/3,0)</f>
        <v>Q4</v>
      </c>
      <c r="AT399">
        <f>IF(Table1[[#This Row],[Sales]]=0,0,Table1[[#This Row],[Profit]]/Table1[[#This Row],[Sales]])</f>
        <v>0.3</v>
      </c>
    </row>
    <row r="400" spans="22:46" x14ac:dyDescent="0.3">
      <c r="V400">
        <v>399</v>
      </c>
      <c r="W400" t="s">
        <v>1580</v>
      </c>
      <c r="X400" s="1">
        <v>42621</v>
      </c>
      <c r="Y400" s="1">
        <v>42652</v>
      </c>
      <c r="Z400" t="s">
        <v>22</v>
      </c>
      <c r="AA400" t="s">
        <v>1581</v>
      </c>
      <c r="AB400" t="s">
        <v>1582</v>
      </c>
      <c r="AC400" t="s">
        <v>25</v>
      </c>
      <c r="AD400" t="s">
        <v>26</v>
      </c>
      <c r="AE400" t="s">
        <v>203</v>
      </c>
      <c r="AF400" t="s">
        <v>110</v>
      </c>
      <c r="AG400">
        <v>77036</v>
      </c>
      <c r="AH400" t="s">
        <v>111</v>
      </c>
      <c r="AI400" t="s">
        <v>1583</v>
      </c>
      <c r="AJ400" t="s">
        <v>46</v>
      </c>
      <c r="AK400" t="s">
        <v>60</v>
      </c>
      <c r="AL400" t="s">
        <v>1584</v>
      </c>
      <c r="AM400">
        <v>35.951999999999998</v>
      </c>
      <c r="AN400">
        <v>3</v>
      </c>
      <c r="AO400">
        <v>0.2</v>
      </c>
      <c r="AP400">
        <v>3.5952000000000002</v>
      </c>
      <c r="AQ400">
        <f>YEAR(Table1[[#This Row],[Order Date]])</f>
        <v>2016</v>
      </c>
      <c r="AR400" t="str">
        <f>TEXT(Table1[[#This Row],[Order Date]],"mmmm")</f>
        <v>September</v>
      </c>
      <c r="AS400" t="str">
        <f>"Q"&amp;ROUNDUP(MONTH(Table1[[#This Row],[Order Date]])/3,0)</f>
        <v>Q3</v>
      </c>
      <c r="AT400">
        <f>IF(Table1[[#This Row],[Sales]]=0,0,Table1[[#This Row],[Profit]]/Table1[[#This Row],[Sales]])</f>
        <v>0.1</v>
      </c>
    </row>
    <row r="401" spans="22:46" x14ac:dyDescent="0.3">
      <c r="V401">
        <v>400</v>
      </c>
      <c r="W401" t="s">
        <v>1580</v>
      </c>
      <c r="X401" s="1">
        <v>42621</v>
      </c>
      <c r="Y401" s="1">
        <v>42652</v>
      </c>
      <c r="Z401" t="s">
        <v>22</v>
      </c>
      <c r="AA401" t="s">
        <v>1581</v>
      </c>
      <c r="AB401" t="s">
        <v>1582</v>
      </c>
      <c r="AC401" t="s">
        <v>25</v>
      </c>
      <c r="AD401" t="s">
        <v>26</v>
      </c>
      <c r="AE401" t="s">
        <v>203</v>
      </c>
      <c r="AF401" t="s">
        <v>110</v>
      </c>
      <c r="AG401">
        <v>77036</v>
      </c>
      <c r="AH401" t="s">
        <v>111</v>
      </c>
      <c r="AI401" t="s">
        <v>183</v>
      </c>
      <c r="AJ401" t="s">
        <v>31</v>
      </c>
      <c r="AK401" t="s">
        <v>32</v>
      </c>
      <c r="AL401" t="s">
        <v>184</v>
      </c>
      <c r="AM401">
        <v>2396.2656000000002</v>
      </c>
      <c r="AN401">
        <v>4</v>
      </c>
      <c r="AO401">
        <v>0.32</v>
      </c>
      <c r="AP401">
        <v>-317.15280000000001</v>
      </c>
      <c r="AQ401">
        <f>YEAR(Table1[[#This Row],[Order Date]])</f>
        <v>2016</v>
      </c>
      <c r="AR401" t="str">
        <f>TEXT(Table1[[#This Row],[Order Date]],"mmmm")</f>
        <v>September</v>
      </c>
      <c r="AS401" t="str">
        <f>"Q"&amp;ROUNDUP(MONTH(Table1[[#This Row],[Order Date]])/3,0)</f>
        <v>Q3</v>
      </c>
      <c r="AT401">
        <f>IF(Table1[[#This Row],[Sales]]=0,0,Table1[[#This Row],[Profit]]/Table1[[#This Row],[Sales]])</f>
        <v>-0.13235294117647059</v>
      </c>
    </row>
    <row r="402" spans="22:46" x14ac:dyDescent="0.3">
      <c r="V402">
        <v>401</v>
      </c>
      <c r="W402" t="s">
        <v>1580</v>
      </c>
      <c r="X402" s="1">
        <v>42621</v>
      </c>
      <c r="Y402" s="1">
        <v>42652</v>
      </c>
      <c r="Z402" t="s">
        <v>22</v>
      </c>
      <c r="AA402" t="s">
        <v>1581</v>
      </c>
      <c r="AB402" t="s">
        <v>1582</v>
      </c>
      <c r="AC402" t="s">
        <v>25</v>
      </c>
      <c r="AD402" t="s">
        <v>26</v>
      </c>
      <c r="AE402" t="s">
        <v>203</v>
      </c>
      <c r="AF402" t="s">
        <v>110</v>
      </c>
      <c r="AG402">
        <v>77036</v>
      </c>
      <c r="AH402" t="s">
        <v>111</v>
      </c>
      <c r="AI402" t="s">
        <v>1585</v>
      </c>
      <c r="AJ402" t="s">
        <v>46</v>
      </c>
      <c r="AK402" t="s">
        <v>60</v>
      </c>
      <c r="AL402" t="s">
        <v>1586</v>
      </c>
      <c r="AM402">
        <v>131.136</v>
      </c>
      <c r="AN402">
        <v>4</v>
      </c>
      <c r="AO402">
        <v>0.2</v>
      </c>
      <c r="AP402">
        <v>-32.783999999999999</v>
      </c>
      <c r="AQ402">
        <f>YEAR(Table1[[#This Row],[Order Date]])</f>
        <v>2016</v>
      </c>
      <c r="AR402" t="str">
        <f>TEXT(Table1[[#This Row],[Order Date]],"mmmm")</f>
        <v>September</v>
      </c>
      <c r="AS402" t="str">
        <f>"Q"&amp;ROUNDUP(MONTH(Table1[[#This Row],[Order Date]])/3,0)</f>
        <v>Q3</v>
      </c>
      <c r="AT402">
        <f>IF(Table1[[#This Row],[Sales]]=0,0,Table1[[#This Row],[Profit]]/Table1[[#This Row],[Sales]])</f>
        <v>-0.25</v>
      </c>
    </row>
    <row r="403" spans="22:46" x14ac:dyDescent="0.3">
      <c r="V403">
        <v>402</v>
      </c>
      <c r="W403" t="s">
        <v>1580</v>
      </c>
      <c r="X403" s="1">
        <v>42621</v>
      </c>
      <c r="Y403" s="1">
        <v>42652</v>
      </c>
      <c r="Z403" t="s">
        <v>22</v>
      </c>
      <c r="AA403" t="s">
        <v>1581</v>
      </c>
      <c r="AB403" t="s">
        <v>1582</v>
      </c>
      <c r="AC403" t="s">
        <v>25</v>
      </c>
      <c r="AD403" t="s">
        <v>26</v>
      </c>
      <c r="AE403" t="s">
        <v>203</v>
      </c>
      <c r="AF403" t="s">
        <v>110</v>
      </c>
      <c r="AG403">
        <v>77036</v>
      </c>
      <c r="AH403" t="s">
        <v>111</v>
      </c>
      <c r="AI403" t="s">
        <v>1587</v>
      </c>
      <c r="AJ403" t="s">
        <v>73</v>
      </c>
      <c r="AK403" t="s">
        <v>176</v>
      </c>
      <c r="AL403" t="s">
        <v>1588</v>
      </c>
      <c r="AM403">
        <v>57.584000000000003</v>
      </c>
      <c r="AN403">
        <v>2</v>
      </c>
      <c r="AO403">
        <v>0.2</v>
      </c>
      <c r="AP403">
        <v>0.7198</v>
      </c>
      <c r="AQ403">
        <f>YEAR(Table1[[#This Row],[Order Date]])</f>
        <v>2016</v>
      </c>
      <c r="AR403" t="str">
        <f>TEXT(Table1[[#This Row],[Order Date]],"mmmm")</f>
        <v>September</v>
      </c>
      <c r="AS403" t="str">
        <f>"Q"&amp;ROUNDUP(MONTH(Table1[[#This Row],[Order Date]])/3,0)</f>
        <v>Q3</v>
      </c>
      <c r="AT403">
        <f>IF(Table1[[#This Row],[Sales]]=0,0,Table1[[#This Row],[Profit]]/Table1[[#This Row],[Sales]])</f>
        <v>1.2499999999999999E-2</v>
      </c>
    </row>
    <row r="404" spans="22:46" x14ac:dyDescent="0.3">
      <c r="V404">
        <v>403</v>
      </c>
      <c r="W404" t="s">
        <v>1589</v>
      </c>
      <c r="X404" s="1">
        <v>41997</v>
      </c>
      <c r="Y404" t="s">
        <v>597</v>
      </c>
      <c r="Z404" t="s">
        <v>207</v>
      </c>
      <c r="AA404" t="s">
        <v>1591</v>
      </c>
      <c r="AB404" t="s">
        <v>1592</v>
      </c>
      <c r="AC404" t="s">
        <v>25</v>
      </c>
      <c r="AD404" t="s">
        <v>26</v>
      </c>
      <c r="AE404" t="s">
        <v>1593</v>
      </c>
      <c r="AF404" t="s">
        <v>55</v>
      </c>
      <c r="AG404">
        <v>33180</v>
      </c>
      <c r="AH404" t="s">
        <v>29</v>
      </c>
      <c r="AI404" t="s">
        <v>1594</v>
      </c>
      <c r="AJ404" t="s">
        <v>46</v>
      </c>
      <c r="AK404" t="s">
        <v>94</v>
      </c>
      <c r="AL404" t="s">
        <v>1595</v>
      </c>
      <c r="AM404">
        <v>9.5679999999999996</v>
      </c>
      <c r="AN404">
        <v>2</v>
      </c>
      <c r="AO404">
        <v>0.2</v>
      </c>
      <c r="AP404">
        <v>3.4683999999999999</v>
      </c>
      <c r="AQ404">
        <f>YEAR(Table1[[#This Row],[Order Date]])</f>
        <v>2014</v>
      </c>
      <c r="AR404" t="str">
        <f>TEXT(Table1[[#This Row],[Order Date]],"mmmm")</f>
        <v>December</v>
      </c>
      <c r="AS404" t="str">
        <f>"Q"&amp;ROUNDUP(MONTH(Table1[[#This Row],[Order Date]])/3,0)</f>
        <v>Q4</v>
      </c>
      <c r="AT404">
        <f>IF(Table1[[#This Row],[Sales]]=0,0,Table1[[#This Row],[Profit]]/Table1[[#This Row],[Sales]])</f>
        <v>0.36249999999999999</v>
      </c>
    </row>
    <row r="405" spans="22:46" x14ac:dyDescent="0.3">
      <c r="V405">
        <v>404</v>
      </c>
      <c r="W405" t="s">
        <v>1596</v>
      </c>
      <c r="X405" s="1">
        <v>41745</v>
      </c>
      <c r="Y405" t="s">
        <v>1598</v>
      </c>
      <c r="Z405" t="s">
        <v>51</v>
      </c>
      <c r="AA405" t="s">
        <v>708</v>
      </c>
      <c r="AB405" t="s">
        <v>709</v>
      </c>
      <c r="AC405" t="s">
        <v>41</v>
      </c>
      <c r="AD405" t="s">
        <v>26</v>
      </c>
      <c r="AE405" t="s">
        <v>587</v>
      </c>
      <c r="AF405" t="s">
        <v>92</v>
      </c>
      <c r="AG405">
        <v>28403</v>
      </c>
      <c r="AH405" t="s">
        <v>29</v>
      </c>
      <c r="AI405" t="s">
        <v>1599</v>
      </c>
      <c r="AJ405" t="s">
        <v>46</v>
      </c>
      <c r="AK405" t="s">
        <v>70</v>
      </c>
      <c r="AL405" t="s">
        <v>1600</v>
      </c>
      <c r="AM405">
        <v>39.072000000000003</v>
      </c>
      <c r="AN405">
        <v>6</v>
      </c>
      <c r="AO405">
        <v>0.2</v>
      </c>
      <c r="AP405">
        <v>9.7680000000000007</v>
      </c>
      <c r="AQ405">
        <f>YEAR(Table1[[#This Row],[Order Date]])</f>
        <v>2014</v>
      </c>
      <c r="AR405" t="str">
        <f>TEXT(Table1[[#This Row],[Order Date]],"mmmm")</f>
        <v>April</v>
      </c>
      <c r="AS405" t="str">
        <f>"Q"&amp;ROUNDUP(MONTH(Table1[[#This Row],[Order Date]])/3,0)</f>
        <v>Q2</v>
      </c>
      <c r="AT405">
        <f>IF(Table1[[#This Row],[Sales]]=0,0,Table1[[#This Row],[Profit]]/Table1[[#This Row],[Sales]])</f>
        <v>0.25</v>
      </c>
    </row>
    <row r="406" spans="22:46" x14ac:dyDescent="0.3">
      <c r="V406">
        <v>405</v>
      </c>
      <c r="W406" t="s">
        <v>1601</v>
      </c>
      <c r="X406" s="1">
        <v>43093</v>
      </c>
      <c r="Y406" t="s">
        <v>1603</v>
      </c>
      <c r="Z406" t="s">
        <v>51</v>
      </c>
      <c r="AA406" t="s">
        <v>1604</v>
      </c>
      <c r="AB406" t="s">
        <v>1605</v>
      </c>
      <c r="AC406" t="s">
        <v>25</v>
      </c>
      <c r="AD406" t="s">
        <v>26</v>
      </c>
      <c r="AE406" t="s">
        <v>300</v>
      </c>
      <c r="AF406" t="s">
        <v>301</v>
      </c>
      <c r="AG406">
        <v>10024</v>
      </c>
      <c r="AH406" t="s">
        <v>160</v>
      </c>
      <c r="AI406" t="s">
        <v>1606</v>
      </c>
      <c r="AJ406" t="s">
        <v>46</v>
      </c>
      <c r="AK406" t="s">
        <v>80</v>
      </c>
      <c r="AL406" t="s">
        <v>1607</v>
      </c>
      <c r="AM406">
        <v>35.909999999999997</v>
      </c>
      <c r="AN406">
        <v>3</v>
      </c>
      <c r="AO406">
        <v>0</v>
      </c>
      <c r="AP406">
        <v>9.6957000000000004</v>
      </c>
      <c r="AQ406">
        <f>YEAR(Table1[[#This Row],[Order Date]])</f>
        <v>2017</v>
      </c>
      <c r="AR406" t="str">
        <f>TEXT(Table1[[#This Row],[Order Date]],"mmmm")</f>
        <v>December</v>
      </c>
      <c r="AS406" t="str">
        <f>"Q"&amp;ROUNDUP(MONTH(Table1[[#This Row],[Order Date]])/3,0)</f>
        <v>Q4</v>
      </c>
      <c r="AT406">
        <f>IF(Table1[[#This Row],[Sales]]=0,0,Table1[[#This Row],[Profit]]/Table1[[#This Row],[Sales]])</f>
        <v>0.27</v>
      </c>
    </row>
    <row r="407" spans="22:46" x14ac:dyDescent="0.3">
      <c r="V407">
        <v>406</v>
      </c>
      <c r="W407" t="s">
        <v>1608</v>
      </c>
      <c r="X407" s="1">
        <v>43077</v>
      </c>
      <c r="Y407" s="1">
        <v>43081</v>
      </c>
      <c r="Z407" t="s">
        <v>51</v>
      </c>
      <c r="AA407" t="s">
        <v>1609</v>
      </c>
      <c r="AB407" t="s">
        <v>1610</v>
      </c>
      <c r="AC407" t="s">
        <v>25</v>
      </c>
      <c r="AD407" t="s">
        <v>26</v>
      </c>
      <c r="AE407" t="s">
        <v>136</v>
      </c>
      <c r="AF407" t="s">
        <v>43</v>
      </c>
      <c r="AG407">
        <v>94110</v>
      </c>
      <c r="AH407" t="s">
        <v>44</v>
      </c>
      <c r="AI407" t="s">
        <v>1587</v>
      </c>
      <c r="AJ407" t="s">
        <v>73</v>
      </c>
      <c r="AK407" t="s">
        <v>176</v>
      </c>
      <c r="AL407" t="s">
        <v>1588</v>
      </c>
      <c r="AM407">
        <v>179.95</v>
      </c>
      <c r="AN407">
        <v>5</v>
      </c>
      <c r="AO407">
        <v>0</v>
      </c>
      <c r="AP407">
        <v>37.789499999999997</v>
      </c>
      <c r="AQ407">
        <f>YEAR(Table1[[#This Row],[Order Date]])</f>
        <v>2017</v>
      </c>
      <c r="AR407" t="str">
        <f>TEXT(Table1[[#This Row],[Order Date]],"mmmm")</f>
        <v>December</v>
      </c>
      <c r="AS407" t="str">
        <f>"Q"&amp;ROUNDUP(MONTH(Table1[[#This Row],[Order Date]])/3,0)</f>
        <v>Q4</v>
      </c>
      <c r="AT407">
        <f>IF(Table1[[#This Row],[Sales]]=0,0,Table1[[#This Row],[Profit]]/Table1[[#This Row],[Sales]])</f>
        <v>0.21</v>
      </c>
    </row>
    <row r="408" spans="22:46" x14ac:dyDescent="0.3">
      <c r="V408">
        <v>407</v>
      </c>
      <c r="W408" t="s">
        <v>1608</v>
      </c>
      <c r="X408" s="1">
        <v>43077</v>
      </c>
      <c r="Y408" s="1">
        <v>43081</v>
      </c>
      <c r="Z408" t="s">
        <v>51</v>
      </c>
      <c r="AA408" t="s">
        <v>1609</v>
      </c>
      <c r="AB408" t="s">
        <v>1610</v>
      </c>
      <c r="AC408" t="s">
        <v>25</v>
      </c>
      <c r="AD408" t="s">
        <v>26</v>
      </c>
      <c r="AE408" t="s">
        <v>136</v>
      </c>
      <c r="AF408" t="s">
        <v>43</v>
      </c>
      <c r="AG408">
        <v>94110</v>
      </c>
      <c r="AH408" t="s">
        <v>44</v>
      </c>
      <c r="AI408" t="s">
        <v>1611</v>
      </c>
      <c r="AJ408" t="s">
        <v>73</v>
      </c>
      <c r="AK408" t="s">
        <v>1363</v>
      </c>
      <c r="AL408" t="s">
        <v>1612</v>
      </c>
      <c r="AM408">
        <v>1199.9760000000001</v>
      </c>
      <c r="AN408">
        <v>3</v>
      </c>
      <c r="AO408">
        <v>0.2</v>
      </c>
      <c r="AP408">
        <v>434.99130000000002</v>
      </c>
      <c r="AQ408">
        <f>YEAR(Table1[[#This Row],[Order Date]])</f>
        <v>2017</v>
      </c>
      <c r="AR408" t="str">
        <f>TEXT(Table1[[#This Row],[Order Date]],"mmmm")</f>
        <v>December</v>
      </c>
      <c r="AS408" t="str">
        <f>"Q"&amp;ROUNDUP(MONTH(Table1[[#This Row],[Order Date]])/3,0)</f>
        <v>Q4</v>
      </c>
      <c r="AT408">
        <f>IF(Table1[[#This Row],[Sales]]=0,0,Table1[[#This Row],[Profit]]/Table1[[#This Row],[Sales]])</f>
        <v>0.36249999999999999</v>
      </c>
    </row>
    <row r="409" spans="22:46" x14ac:dyDescent="0.3">
      <c r="V409">
        <v>408</v>
      </c>
      <c r="W409" t="s">
        <v>1608</v>
      </c>
      <c r="X409" s="1">
        <v>43077</v>
      </c>
      <c r="Y409" s="1">
        <v>43081</v>
      </c>
      <c r="Z409" t="s">
        <v>51</v>
      </c>
      <c r="AA409" t="s">
        <v>1609</v>
      </c>
      <c r="AB409" t="s">
        <v>1610</v>
      </c>
      <c r="AC409" t="s">
        <v>25</v>
      </c>
      <c r="AD409" t="s">
        <v>26</v>
      </c>
      <c r="AE409" t="s">
        <v>136</v>
      </c>
      <c r="AF409" t="s">
        <v>43</v>
      </c>
      <c r="AG409">
        <v>94110</v>
      </c>
      <c r="AH409" t="s">
        <v>44</v>
      </c>
      <c r="AI409" t="s">
        <v>1613</v>
      </c>
      <c r="AJ409" t="s">
        <v>46</v>
      </c>
      <c r="AK409" t="s">
        <v>94</v>
      </c>
      <c r="AL409" t="s">
        <v>1614</v>
      </c>
      <c r="AM409">
        <v>27.15</v>
      </c>
      <c r="AN409">
        <v>5</v>
      </c>
      <c r="AO409">
        <v>0</v>
      </c>
      <c r="AP409">
        <v>13.3035</v>
      </c>
      <c r="AQ409">
        <f>YEAR(Table1[[#This Row],[Order Date]])</f>
        <v>2017</v>
      </c>
      <c r="AR409" t="str">
        <f>TEXT(Table1[[#This Row],[Order Date]],"mmmm")</f>
        <v>December</v>
      </c>
      <c r="AS409" t="str">
        <f>"Q"&amp;ROUNDUP(MONTH(Table1[[#This Row],[Order Date]])/3,0)</f>
        <v>Q4</v>
      </c>
      <c r="AT409">
        <f>IF(Table1[[#This Row],[Sales]]=0,0,Table1[[#This Row],[Profit]]/Table1[[#This Row],[Sales]])</f>
        <v>0.49</v>
      </c>
    </row>
    <row r="410" spans="22:46" x14ac:dyDescent="0.3">
      <c r="V410">
        <v>409</v>
      </c>
      <c r="W410" t="s">
        <v>1608</v>
      </c>
      <c r="X410" s="1">
        <v>43077</v>
      </c>
      <c r="Y410" s="1">
        <v>43081</v>
      </c>
      <c r="Z410" t="s">
        <v>51</v>
      </c>
      <c r="AA410" t="s">
        <v>1609</v>
      </c>
      <c r="AB410" t="s">
        <v>1610</v>
      </c>
      <c r="AC410" t="s">
        <v>25</v>
      </c>
      <c r="AD410" t="s">
        <v>26</v>
      </c>
      <c r="AE410" t="s">
        <v>136</v>
      </c>
      <c r="AF410" t="s">
        <v>43</v>
      </c>
      <c r="AG410">
        <v>94110</v>
      </c>
      <c r="AH410" t="s">
        <v>44</v>
      </c>
      <c r="AI410" t="s">
        <v>1615</v>
      </c>
      <c r="AJ410" t="s">
        <v>31</v>
      </c>
      <c r="AK410" t="s">
        <v>57</v>
      </c>
      <c r="AL410" t="s">
        <v>1616</v>
      </c>
      <c r="AM410">
        <v>1004.024</v>
      </c>
      <c r="AN410">
        <v>7</v>
      </c>
      <c r="AO410">
        <v>0.2</v>
      </c>
      <c r="AP410">
        <v>-112.95269999999999</v>
      </c>
      <c r="AQ410">
        <f>YEAR(Table1[[#This Row],[Order Date]])</f>
        <v>2017</v>
      </c>
      <c r="AR410" t="str">
        <f>TEXT(Table1[[#This Row],[Order Date]],"mmmm")</f>
        <v>December</v>
      </c>
      <c r="AS410" t="str">
        <f>"Q"&amp;ROUNDUP(MONTH(Table1[[#This Row],[Order Date]])/3,0)</f>
        <v>Q4</v>
      </c>
      <c r="AT410">
        <f>IF(Table1[[#This Row],[Sales]]=0,0,Table1[[#This Row],[Profit]]/Table1[[#This Row],[Sales]])</f>
        <v>-0.11249999999999999</v>
      </c>
    </row>
    <row r="411" spans="22:46" x14ac:dyDescent="0.3">
      <c r="V411">
        <v>410</v>
      </c>
      <c r="W411" t="s">
        <v>1608</v>
      </c>
      <c r="X411" s="1">
        <v>43077</v>
      </c>
      <c r="Y411" s="1">
        <v>43081</v>
      </c>
      <c r="Z411" t="s">
        <v>51</v>
      </c>
      <c r="AA411" t="s">
        <v>1609</v>
      </c>
      <c r="AB411" t="s">
        <v>1610</v>
      </c>
      <c r="AC411" t="s">
        <v>25</v>
      </c>
      <c r="AD411" t="s">
        <v>26</v>
      </c>
      <c r="AE411" t="s">
        <v>136</v>
      </c>
      <c r="AF411" t="s">
        <v>43</v>
      </c>
      <c r="AG411">
        <v>94110</v>
      </c>
      <c r="AH411" t="s">
        <v>44</v>
      </c>
      <c r="AI411" t="s">
        <v>1617</v>
      </c>
      <c r="AJ411" t="s">
        <v>46</v>
      </c>
      <c r="AK411" t="s">
        <v>94</v>
      </c>
      <c r="AL411" t="s">
        <v>1618</v>
      </c>
      <c r="AM411">
        <v>9.68</v>
      </c>
      <c r="AN411">
        <v>1</v>
      </c>
      <c r="AO411">
        <v>0</v>
      </c>
      <c r="AP411">
        <v>4.6463999999999999</v>
      </c>
      <c r="AQ411">
        <f>YEAR(Table1[[#This Row],[Order Date]])</f>
        <v>2017</v>
      </c>
      <c r="AR411" t="str">
        <f>TEXT(Table1[[#This Row],[Order Date]],"mmmm")</f>
        <v>December</v>
      </c>
      <c r="AS411" t="str">
        <f>"Q"&amp;ROUNDUP(MONTH(Table1[[#This Row],[Order Date]])/3,0)</f>
        <v>Q4</v>
      </c>
      <c r="AT411">
        <f>IF(Table1[[#This Row],[Sales]]=0,0,Table1[[#This Row],[Profit]]/Table1[[#This Row],[Sales]])</f>
        <v>0.48</v>
      </c>
    </row>
    <row r="412" spans="22:46" x14ac:dyDescent="0.3">
      <c r="V412">
        <v>411</v>
      </c>
      <c r="W412" t="s">
        <v>1608</v>
      </c>
      <c r="X412" s="1">
        <v>43077</v>
      </c>
      <c r="Y412" s="1">
        <v>43081</v>
      </c>
      <c r="Z412" t="s">
        <v>51</v>
      </c>
      <c r="AA412" t="s">
        <v>1609</v>
      </c>
      <c r="AB412" t="s">
        <v>1610</v>
      </c>
      <c r="AC412" t="s">
        <v>25</v>
      </c>
      <c r="AD412" t="s">
        <v>26</v>
      </c>
      <c r="AE412" t="s">
        <v>136</v>
      </c>
      <c r="AF412" t="s">
        <v>43</v>
      </c>
      <c r="AG412">
        <v>94110</v>
      </c>
      <c r="AH412" t="s">
        <v>44</v>
      </c>
      <c r="AI412" t="s">
        <v>1619</v>
      </c>
      <c r="AJ412" t="s">
        <v>46</v>
      </c>
      <c r="AK412" t="s">
        <v>47</v>
      </c>
      <c r="AL412" t="s">
        <v>1620</v>
      </c>
      <c r="AM412">
        <v>28.35</v>
      </c>
      <c r="AN412">
        <v>9</v>
      </c>
      <c r="AO412">
        <v>0</v>
      </c>
      <c r="AP412">
        <v>13.608000000000001</v>
      </c>
      <c r="AQ412">
        <f>YEAR(Table1[[#This Row],[Order Date]])</f>
        <v>2017</v>
      </c>
      <c r="AR412" t="str">
        <f>TEXT(Table1[[#This Row],[Order Date]],"mmmm")</f>
        <v>December</v>
      </c>
      <c r="AS412" t="str">
        <f>"Q"&amp;ROUNDUP(MONTH(Table1[[#This Row],[Order Date]])/3,0)</f>
        <v>Q4</v>
      </c>
      <c r="AT412">
        <f>IF(Table1[[#This Row],[Sales]]=0,0,Table1[[#This Row],[Profit]]/Table1[[#This Row],[Sales]])</f>
        <v>0.48</v>
      </c>
    </row>
    <row r="413" spans="22:46" x14ac:dyDescent="0.3">
      <c r="V413">
        <v>412</v>
      </c>
      <c r="W413" t="s">
        <v>1608</v>
      </c>
      <c r="X413" s="1">
        <v>43077</v>
      </c>
      <c r="Y413" s="1">
        <v>43081</v>
      </c>
      <c r="Z413" t="s">
        <v>51</v>
      </c>
      <c r="AA413" t="s">
        <v>1609</v>
      </c>
      <c r="AB413" t="s">
        <v>1610</v>
      </c>
      <c r="AC413" t="s">
        <v>25</v>
      </c>
      <c r="AD413" t="s">
        <v>26</v>
      </c>
      <c r="AE413" t="s">
        <v>136</v>
      </c>
      <c r="AF413" t="s">
        <v>43</v>
      </c>
      <c r="AG413">
        <v>94110</v>
      </c>
      <c r="AH413" t="s">
        <v>44</v>
      </c>
      <c r="AI413" t="s">
        <v>1406</v>
      </c>
      <c r="AJ413" t="s">
        <v>46</v>
      </c>
      <c r="AK413" t="s">
        <v>94</v>
      </c>
      <c r="AL413" t="s">
        <v>1621</v>
      </c>
      <c r="AM413">
        <v>55.98</v>
      </c>
      <c r="AN413">
        <v>1</v>
      </c>
      <c r="AO413">
        <v>0</v>
      </c>
      <c r="AP413">
        <v>27.430199999999999</v>
      </c>
      <c r="AQ413">
        <f>YEAR(Table1[[#This Row],[Order Date]])</f>
        <v>2017</v>
      </c>
      <c r="AR413" t="str">
        <f>TEXT(Table1[[#This Row],[Order Date]],"mmmm")</f>
        <v>December</v>
      </c>
      <c r="AS413" t="str">
        <f>"Q"&amp;ROUNDUP(MONTH(Table1[[#This Row],[Order Date]])/3,0)</f>
        <v>Q4</v>
      </c>
      <c r="AT413">
        <f>IF(Table1[[#This Row],[Sales]]=0,0,Table1[[#This Row],[Profit]]/Table1[[#This Row],[Sales]])</f>
        <v>0.49</v>
      </c>
    </row>
    <row r="414" spans="22:46" x14ac:dyDescent="0.3">
      <c r="V414">
        <v>413</v>
      </c>
      <c r="W414" t="s">
        <v>1608</v>
      </c>
      <c r="X414" s="1">
        <v>43077</v>
      </c>
      <c r="Y414" s="1">
        <v>43081</v>
      </c>
      <c r="Z414" t="s">
        <v>51</v>
      </c>
      <c r="AA414" t="s">
        <v>1609</v>
      </c>
      <c r="AB414" t="s">
        <v>1610</v>
      </c>
      <c r="AC414" t="s">
        <v>25</v>
      </c>
      <c r="AD414" t="s">
        <v>26</v>
      </c>
      <c r="AE414" t="s">
        <v>136</v>
      </c>
      <c r="AF414" t="s">
        <v>43</v>
      </c>
      <c r="AG414">
        <v>94110</v>
      </c>
      <c r="AH414" t="s">
        <v>44</v>
      </c>
      <c r="AI414" t="s">
        <v>1622</v>
      </c>
      <c r="AJ414" t="s">
        <v>31</v>
      </c>
      <c r="AK414" t="s">
        <v>32</v>
      </c>
      <c r="AL414" t="s">
        <v>1623</v>
      </c>
      <c r="AM414">
        <v>1336.829</v>
      </c>
      <c r="AN414">
        <v>13</v>
      </c>
      <c r="AO414">
        <v>0.15</v>
      </c>
      <c r="AP414">
        <v>31.454799999999999</v>
      </c>
      <c r="AQ414">
        <f>YEAR(Table1[[#This Row],[Order Date]])</f>
        <v>2017</v>
      </c>
      <c r="AR414" t="str">
        <f>TEXT(Table1[[#This Row],[Order Date]],"mmmm")</f>
        <v>December</v>
      </c>
      <c r="AS414" t="str">
        <f>"Q"&amp;ROUNDUP(MONTH(Table1[[#This Row],[Order Date]])/3,0)</f>
        <v>Q4</v>
      </c>
      <c r="AT414">
        <f>IF(Table1[[#This Row],[Sales]]=0,0,Table1[[#This Row],[Profit]]/Table1[[#This Row],[Sales]])</f>
        <v>2.3529411764705882E-2</v>
      </c>
    </row>
    <row r="415" spans="22:46" x14ac:dyDescent="0.3">
      <c r="V415">
        <v>414</v>
      </c>
      <c r="W415" t="s">
        <v>1608</v>
      </c>
      <c r="X415" s="1">
        <v>43077</v>
      </c>
      <c r="Y415" s="1">
        <v>43081</v>
      </c>
      <c r="Z415" t="s">
        <v>51</v>
      </c>
      <c r="AA415" t="s">
        <v>1609</v>
      </c>
      <c r="AB415" t="s">
        <v>1610</v>
      </c>
      <c r="AC415" t="s">
        <v>25</v>
      </c>
      <c r="AD415" t="s">
        <v>26</v>
      </c>
      <c r="AE415" t="s">
        <v>136</v>
      </c>
      <c r="AF415" t="s">
        <v>43</v>
      </c>
      <c r="AG415">
        <v>94110</v>
      </c>
      <c r="AH415" t="s">
        <v>44</v>
      </c>
      <c r="AI415" t="s">
        <v>1624</v>
      </c>
      <c r="AJ415" t="s">
        <v>31</v>
      </c>
      <c r="AK415" t="s">
        <v>35</v>
      </c>
      <c r="AL415" t="s">
        <v>1625</v>
      </c>
      <c r="AM415">
        <v>113.568</v>
      </c>
      <c r="AN415">
        <v>2</v>
      </c>
      <c r="AO415">
        <v>0.2</v>
      </c>
      <c r="AP415">
        <v>-18.454799999999999</v>
      </c>
      <c r="AQ415">
        <f>YEAR(Table1[[#This Row],[Order Date]])</f>
        <v>2017</v>
      </c>
      <c r="AR415" t="str">
        <f>TEXT(Table1[[#This Row],[Order Date]],"mmmm")</f>
        <v>December</v>
      </c>
      <c r="AS415" t="str">
        <f>"Q"&amp;ROUNDUP(MONTH(Table1[[#This Row],[Order Date]])/3,0)</f>
        <v>Q4</v>
      </c>
      <c r="AT415">
        <f>IF(Table1[[#This Row],[Sales]]=0,0,Table1[[#This Row],[Profit]]/Table1[[#This Row],[Sales]])</f>
        <v>-0.16250000000000001</v>
      </c>
    </row>
    <row r="416" spans="22:46" x14ac:dyDescent="0.3">
      <c r="V416">
        <v>415</v>
      </c>
      <c r="W416" t="s">
        <v>1626</v>
      </c>
      <c r="X416" s="1">
        <v>43042</v>
      </c>
      <c r="Y416" s="1">
        <v>42927</v>
      </c>
      <c r="Z416" t="s">
        <v>51</v>
      </c>
      <c r="AA416" t="s">
        <v>1627</v>
      </c>
      <c r="AB416" t="s">
        <v>1628</v>
      </c>
      <c r="AC416" t="s">
        <v>41</v>
      </c>
      <c r="AD416" t="s">
        <v>26</v>
      </c>
      <c r="AE416" t="s">
        <v>99</v>
      </c>
      <c r="AF416" t="s">
        <v>100</v>
      </c>
      <c r="AG416">
        <v>98105</v>
      </c>
      <c r="AH416" t="s">
        <v>44</v>
      </c>
      <c r="AI416" t="s">
        <v>1629</v>
      </c>
      <c r="AJ416" t="s">
        <v>46</v>
      </c>
      <c r="AK416" t="s">
        <v>94</v>
      </c>
      <c r="AL416" t="s">
        <v>1630</v>
      </c>
      <c r="AM416">
        <v>139.86000000000001</v>
      </c>
      <c r="AN416">
        <v>7</v>
      </c>
      <c r="AO416">
        <v>0</v>
      </c>
      <c r="AP416">
        <v>65.734200000000001</v>
      </c>
      <c r="AQ416">
        <f>YEAR(Table1[[#This Row],[Order Date]])</f>
        <v>2017</v>
      </c>
      <c r="AR416" t="str">
        <f>TEXT(Table1[[#This Row],[Order Date]],"mmmm")</f>
        <v>November</v>
      </c>
      <c r="AS416" t="str">
        <f>"Q"&amp;ROUNDUP(MONTH(Table1[[#This Row],[Order Date]])/3,0)</f>
        <v>Q4</v>
      </c>
      <c r="AT416">
        <f>IF(Table1[[#This Row],[Sales]]=0,0,Table1[[#This Row],[Profit]]/Table1[[#This Row],[Sales]])</f>
        <v>0.47</v>
      </c>
    </row>
    <row r="417" spans="22:46" x14ac:dyDescent="0.3">
      <c r="V417">
        <v>416</v>
      </c>
      <c r="W417" t="s">
        <v>1626</v>
      </c>
      <c r="X417" s="1">
        <v>43042</v>
      </c>
      <c r="Y417" s="1">
        <v>42927</v>
      </c>
      <c r="Z417" t="s">
        <v>51</v>
      </c>
      <c r="AA417" t="s">
        <v>1627</v>
      </c>
      <c r="AB417" t="s">
        <v>1628</v>
      </c>
      <c r="AC417" t="s">
        <v>41</v>
      </c>
      <c r="AD417" t="s">
        <v>26</v>
      </c>
      <c r="AE417" t="s">
        <v>99</v>
      </c>
      <c r="AF417" t="s">
        <v>100</v>
      </c>
      <c r="AG417">
        <v>98105</v>
      </c>
      <c r="AH417" t="s">
        <v>44</v>
      </c>
      <c r="AI417" t="s">
        <v>1219</v>
      </c>
      <c r="AJ417" t="s">
        <v>31</v>
      </c>
      <c r="AK417" t="s">
        <v>35</v>
      </c>
      <c r="AL417" t="s">
        <v>1220</v>
      </c>
      <c r="AM417">
        <v>307.13600000000002</v>
      </c>
      <c r="AN417">
        <v>4</v>
      </c>
      <c r="AO417">
        <v>0.2</v>
      </c>
      <c r="AP417">
        <v>26.874400000000001</v>
      </c>
      <c r="AQ417">
        <f>YEAR(Table1[[#This Row],[Order Date]])</f>
        <v>2017</v>
      </c>
      <c r="AR417" t="str">
        <f>TEXT(Table1[[#This Row],[Order Date]],"mmmm")</f>
        <v>November</v>
      </c>
      <c r="AS417" t="str">
        <f>"Q"&amp;ROUNDUP(MONTH(Table1[[#This Row],[Order Date]])/3,0)</f>
        <v>Q4</v>
      </c>
      <c r="AT417">
        <f>IF(Table1[[#This Row],[Sales]]=0,0,Table1[[#This Row],[Profit]]/Table1[[#This Row],[Sales]])</f>
        <v>8.7499999999999994E-2</v>
      </c>
    </row>
    <row r="418" spans="22:46" x14ac:dyDescent="0.3">
      <c r="V418">
        <v>417</v>
      </c>
      <c r="W418" t="s">
        <v>1631</v>
      </c>
      <c r="X418" s="1">
        <v>42910</v>
      </c>
      <c r="Y418" t="s">
        <v>1632</v>
      </c>
      <c r="Z418" t="s">
        <v>51</v>
      </c>
      <c r="AA418" t="s">
        <v>1633</v>
      </c>
      <c r="AB418" t="s">
        <v>1634</v>
      </c>
      <c r="AC418" t="s">
        <v>25</v>
      </c>
      <c r="AD418" t="s">
        <v>26</v>
      </c>
      <c r="AE418" t="s">
        <v>1635</v>
      </c>
      <c r="AF418" t="s">
        <v>43</v>
      </c>
      <c r="AG418">
        <v>92646</v>
      </c>
      <c r="AH418" t="s">
        <v>44</v>
      </c>
      <c r="AI418" t="s">
        <v>1636</v>
      </c>
      <c r="AJ418" t="s">
        <v>46</v>
      </c>
      <c r="AK418" t="s">
        <v>70</v>
      </c>
      <c r="AL418" t="s">
        <v>1637</v>
      </c>
      <c r="AM418">
        <v>95.92</v>
      </c>
      <c r="AN418">
        <v>8</v>
      </c>
      <c r="AO418">
        <v>0</v>
      </c>
      <c r="AP418">
        <v>25.898399999999999</v>
      </c>
      <c r="AQ418">
        <f>YEAR(Table1[[#This Row],[Order Date]])</f>
        <v>2017</v>
      </c>
      <c r="AR418" t="str">
        <f>TEXT(Table1[[#This Row],[Order Date]],"mmmm")</f>
        <v>June</v>
      </c>
      <c r="AS418" t="str">
        <f>"Q"&amp;ROUNDUP(MONTH(Table1[[#This Row],[Order Date]])/3,0)</f>
        <v>Q2</v>
      </c>
      <c r="AT418">
        <f>IF(Table1[[#This Row],[Sales]]=0,0,Table1[[#This Row],[Profit]]/Table1[[#This Row],[Sales]])</f>
        <v>0.26999999999999996</v>
      </c>
    </row>
    <row r="419" spans="22:46" x14ac:dyDescent="0.3">
      <c r="V419">
        <v>418</v>
      </c>
      <c r="W419" t="s">
        <v>1638</v>
      </c>
      <c r="X419" s="1">
        <v>42474</v>
      </c>
      <c r="Y419" t="s">
        <v>1640</v>
      </c>
      <c r="Z419" t="s">
        <v>51</v>
      </c>
      <c r="AA419" t="s">
        <v>1641</v>
      </c>
      <c r="AB419" t="s">
        <v>1642</v>
      </c>
      <c r="AC419" t="s">
        <v>25</v>
      </c>
      <c r="AD419" t="s">
        <v>26</v>
      </c>
      <c r="AE419" t="s">
        <v>42</v>
      </c>
      <c r="AF419" t="s">
        <v>43</v>
      </c>
      <c r="AG419">
        <v>90004</v>
      </c>
      <c r="AH419" t="s">
        <v>44</v>
      </c>
      <c r="AI419" t="s">
        <v>1643</v>
      </c>
      <c r="AJ419" t="s">
        <v>31</v>
      </c>
      <c r="AK419" t="s">
        <v>35</v>
      </c>
      <c r="AL419" t="s">
        <v>1644</v>
      </c>
      <c r="AM419">
        <v>383.8</v>
      </c>
      <c r="AN419">
        <v>5</v>
      </c>
      <c r="AO419">
        <v>0.2</v>
      </c>
      <c r="AP419">
        <v>38.380000000000003</v>
      </c>
      <c r="AQ419">
        <f>YEAR(Table1[[#This Row],[Order Date]])</f>
        <v>2016</v>
      </c>
      <c r="AR419" t="str">
        <f>TEXT(Table1[[#This Row],[Order Date]],"mmmm")</f>
        <v>April</v>
      </c>
      <c r="AS419" t="str">
        <f>"Q"&amp;ROUNDUP(MONTH(Table1[[#This Row],[Order Date]])/3,0)</f>
        <v>Q2</v>
      </c>
      <c r="AT419">
        <f>IF(Table1[[#This Row],[Sales]]=0,0,Table1[[#This Row],[Profit]]/Table1[[#This Row],[Sales]])</f>
        <v>0.1</v>
      </c>
    </row>
    <row r="420" spans="22:46" x14ac:dyDescent="0.3">
      <c r="V420">
        <v>419</v>
      </c>
      <c r="W420" t="s">
        <v>1645</v>
      </c>
      <c r="X420" s="1">
        <v>43045</v>
      </c>
      <c r="Y420" s="1">
        <v>43019</v>
      </c>
      <c r="Z420" t="s">
        <v>51</v>
      </c>
      <c r="AA420" t="s">
        <v>1427</v>
      </c>
      <c r="AB420" t="s">
        <v>1428</v>
      </c>
      <c r="AC420" t="s">
        <v>41</v>
      </c>
      <c r="AD420" t="s">
        <v>26</v>
      </c>
      <c r="AE420" t="s">
        <v>1646</v>
      </c>
      <c r="AF420" t="s">
        <v>28</v>
      </c>
      <c r="AG420">
        <v>40475</v>
      </c>
      <c r="AH420" t="s">
        <v>29</v>
      </c>
      <c r="AI420" t="s">
        <v>1647</v>
      </c>
      <c r="AJ420" t="s">
        <v>46</v>
      </c>
      <c r="AK420" t="s">
        <v>94</v>
      </c>
      <c r="AL420" t="s">
        <v>1648</v>
      </c>
      <c r="AM420">
        <v>5.78</v>
      </c>
      <c r="AN420">
        <v>1</v>
      </c>
      <c r="AO420">
        <v>0</v>
      </c>
      <c r="AP420">
        <v>2.8321999999999998</v>
      </c>
      <c r="AQ420">
        <f>YEAR(Table1[[#This Row],[Order Date]])</f>
        <v>2017</v>
      </c>
      <c r="AR420" t="str">
        <f>TEXT(Table1[[#This Row],[Order Date]],"mmmm")</f>
        <v>November</v>
      </c>
      <c r="AS420" t="str">
        <f>"Q"&amp;ROUNDUP(MONTH(Table1[[#This Row],[Order Date]])/3,0)</f>
        <v>Q4</v>
      </c>
      <c r="AT420">
        <f>IF(Table1[[#This Row],[Sales]]=0,0,Table1[[#This Row],[Profit]]/Table1[[#This Row],[Sales]])</f>
        <v>0.48999999999999994</v>
      </c>
    </row>
    <row r="421" spans="22:46" x14ac:dyDescent="0.3">
      <c r="V421">
        <v>420</v>
      </c>
      <c r="W421" t="s">
        <v>1649</v>
      </c>
      <c r="X421" s="1">
        <v>42798</v>
      </c>
      <c r="Y421" s="1">
        <v>42981</v>
      </c>
      <c r="Z421" t="s">
        <v>51</v>
      </c>
      <c r="AA421" t="s">
        <v>1298</v>
      </c>
      <c r="AB421" t="s">
        <v>1299</v>
      </c>
      <c r="AC421" t="s">
        <v>41</v>
      </c>
      <c r="AD421" t="s">
        <v>26</v>
      </c>
      <c r="AE421" t="s">
        <v>42</v>
      </c>
      <c r="AF421" t="s">
        <v>43</v>
      </c>
      <c r="AG421">
        <v>90045</v>
      </c>
      <c r="AH421" t="s">
        <v>44</v>
      </c>
      <c r="AI421" t="s">
        <v>1650</v>
      </c>
      <c r="AJ421" t="s">
        <v>46</v>
      </c>
      <c r="AK421" t="s">
        <v>70</v>
      </c>
      <c r="AL421" t="s">
        <v>1651</v>
      </c>
      <c r="AM421">
        <v>9.32</v>
      </c>
      <c r="AN421">
        <v>4</v>
      </c>
      <c r="AO421">
        <v>0</v>
      </c>
      <c r="AP421">
        <v>2.7027999999999999</v>
      </c>
      <c r="AQ421">
        <f>YEAR(Table1[[#This Row],[Order Date]])</f>
        <v>2017</v>
      </c>
      <c r="AR421" t="str">
        <f>TEXT(Table1[[#This Row],[Order Date]],"mmmm")</f>
        <v>March</v>
      </c>
      <c r="AS421" t="str">
        <f>"Q"&amp;ROUNDUP(MONTH(Table1[[#This Row],[Order Date]])/3,0)</f>
        <v>Q1</v>
      </c>
      <c r="AT421">
        <f>IF(Table1[[#This Row],[Sales]]=0,0,Table1[[#This Row],[Profit]]/Table1[[#This Row],[Sales]])</f>
        <v>0.28999999999999998</v>
      </c>
    </row>
    <row r="422" spans="22:46" x14ac:dyDescent="0.3">
      <c r="V422">
        <v>421</v>
      </c>
      <c r="W422" t="s">
        <v>1649</v>
      </c>
      <c r="X422" s="1">
        <v>42798</v>
      </c>
      <c r="Y422" s="1">
        <v>42981</v>
      </c>
      <c r="Z422" t="s">
        <v>51</v>
      </c>
      <c r="AA422" t="s">
        <v>1298</v>
      </c>
      <c r="AB422" t="s">
        <v>1299</v>
      </c>
      <c r="AC422" t="s">
        <v>41</v>
      </c>
      <c r="AD422" t="s">
        <v>26</v>
      </c>
      <c r="AE422" t="s">
        <v>42</v>
      </c>
      <c r="AF422" t="s">
        <v>43</v>
      </c>
      <c r="AG422">
        <v>90045</v>
      </c>
      <c r="AH422" t="s">
        <v>44</v>
      </c>
      <c r="AI422" t="s">
        <v>1652</v>
      </c>
      <c r="AJ422" t="s">
        <v>46</v>
      </c>
      <c r="AK422" t="s">
        <v>190</v>
      </c>
      <c r="AL422" t="s">
        <v>1653</v>
      </c>
      <c r="AM422">
        <v>15.25</v>
      </c>
      <c r="AN422">
        <v>1</v>
      </c>
      <c r="AO422">
        <v>0</v>
      </c>
      <c r="AP422">
        <v>7.0149999999999997</v>
      </c>
      <c r="AQ422">
        <f>YEAR(Table1[[#This Row],[Order Date]])</f>
        <v>2017</v>
      </c>
      <c r="AR422" t="str">
        <f>TEXT(Table1[[#This Row],[Order Date]],"mmmm")</f>
        <v>March</v>
      </c>
      <c r="AS422" t="str">
        <f>"Q"&amp;ROUNDUP(MONTH(Table1[[#This Row],[Order Date]])/3,0)</f>
        <v>Q1</v>
      </c>
      <c r="AT422">
        <f>IF(Table1[[#This Row],[Sales]]=0,0,Table1[[#This Row],[Profit]]/Table1[[#This Row],[Sales]])</f>
        <v>0.45999999999999996</v>
      </c>
    </row>
    <row r="423" spans="22:46" x14ac:dyDescent="0.3">
      <c r="V423">
        <v>422</v>
      </c>
      <c r="W423" t="s">
        <v>1654</v>
      </c>
      <c r="X423" s="1">
        <v>41812</v>
      </c>
      <c r="Y423" t="s">
        <v>1656</v>
      </c>
      <c r="Z423" t="s">
        <v>207</v>
      </c>
      <c r="AA423" t="s">
        <v>376</v>
      </c>
      <c r="AB423" t="s">
        <v>377</v>
      </c>
      <c r="AC423" t="s">
        <v>25</v>
      </c>
      <c r="AD423" t="s">
        <v>26</v>
      </c>
      <c r="AE423" t="s">
        <v>1657</v>
      </c>
      <c r="AF423" t="s">
        <v>516</v>
      </c>
      <c r="AG423">
        <v>80027</v>
      </c>
      <c r="AH423" t="s">
        <v>44</v>
      </c>
      <c r="AI423" t="s">
        <v>1658</v>
      </c>
      <c r="AJ423" t="s">
        <v>73</v>
      </c>
      <c r="AK423" t="s">
        <v>176</v>
      </c>
      <c r="AL423" t="s">
        <v>1659</v>
      </c>
      <c r="AM423">
        <v>196.75200000000001</v>
      </c>
      <c r="AN423">
        <v>6</v>
      </c>
      <c r="AO423">
        <v>0.2</v>
      </c>
      <c r="AP423">
        <v>56.566200000000002</v>
      </c>
      <c r="AQ423">
        <f>YEAR(Table1[[#This Row],[Order Date]])</f>
        <v>2014</v>
      </c>
      <c r="AR423" t="str">
        <f>TEXT(Table1[[#This Row],[Order Date]],"mmmm")</f>
        <v>June</v>
      </c>
      <c r="AS423" t="str">
        <f>"Q"&amp;ROUNDUP(MONTH(Table1[[#This Row],[Order Date]])/3,0)</f>
        <v>Q2</v>
      </c>
      <c r="AT423">
        <f>IF(Table1[[#This Row],[Sales]]=0,0,Table1[[#This Row],[Profit]]/Table1[[#This Row],[Sales]])</f>
        <v>0.28749999999999998</v>
      </c>
    </row>
    <row r="424" spans="22:46" x14ac:dyDescent="0.3">
      <c r="V424">
        <v>423</v>
      </c>
      <c r="W424" t="s">
        <v>1660</v>
      </c>
      <c r="X424" s="1">
        <v>43027</v>
      </c>
      <c r="Y424" t="s">
        <v>200</v>
      </c>
      <c r="Z424" t="s">
        <v>51</v>
      </c>
      <c r="AA424" t="s">
        <v>1661</v>
      </c>
      <c r="AB424" t="s">
        <v>1662</v>
      </c>
      <c r="AC424" t="s">
        <v>41</v>
      </c>
      <c r="AD424" t="s">
        <v>26</v>
      </c>
      <c r="AE424" t="s">
        <v>1663</v>
      </c>
      <c r="AF424" t="s">
        <v>1400</v>
      </c>
      <c r="AG424">
        <v>1841</v>
      </c>
      <c r="AH424" t="s">
        <v>160</v>
      </c>
      <c r="AI424" t="s">
        <v>1664</v>
      </c>
      <c r="AJ424" t="s">
        <v>31</v>
      </c>
      <c r="AK424" t="s">
        <v>67</v>
      </c>
      <c r="AL424" t="s">
        <v>1665</v>
      </c>
      <c r="AM424">
        <v>56.56</v>
      </c>
      <c r="AN424">
        <v>4</v>
      </c>
      <c r="AO424">
        <v>0</v>
      </c>
      <c r="AP424">
        <v>14.7056</v>
      </c>
      <c r="AQ424">
        <f>YEAR(Table1[[#This Row],[Order Date]])</f>
        <v>2017</v>
      </c>
      <c r="AR424" t="str">
        <f>TEXT(Table1[[#This Row],[Order Date]],"mmmm")</f>
        <v>October</v>
      </c>
      <c r="AS424" t="str">
        <f>"Q"&amp;ROUNDUP(MONTH(Table1[[#This Row],[Order Date]])/3,0)</f>
        <v>Q4</v>
      </c>
      <c r="AT424">
        <f>IF(Table1[[#This Row],[Sales]]=0,0,Table1[[#This Row],[Profit]]/Table1[[#This Row],[Sales]])</f>
        <v>0.26</v>
      </c>
    </row>
    <row r="425" spans="22:46" x14ac:dyDescent="0.3">
      <c r="V425">
        <v>424</v>
      </c>
      <c r="W425" t="s">
        <v>1660</v>
      </c>
      <c r="X425" s="1">
        <v>43027</v>
      </c>
      <c r="Y425" t="s">
        <v>200</v>
      </c>
      <c r="Z425" t="s">
        <v>51</v>
      </c>
      <c r="AA425" t="s">
        <v>1661</v>
      </c>
      <c r="AB425" t="s">
        <v>1662</v>
      </c>
      <c r="AC425" t="s">
        <v>41</v>
      </c>
      <c r="AD425" t="s">
        <v>26</v>
      </c>
      <c r="AE425" t="s">
        <v>1663</v>
      </c>
      <c r="AF425" t="s">
        <v>1400</v>
      </c>
      <c r="AG425">
        <v>1841</v>
      </c>
      <c r="AH425" t="s">
        <v>160</v>
      </c>
      <c r="AI425" t="s">
        <v>1666</v>
      </c>
      <c r="AJ425" t="s">
        <v>46</v>
      </c>
      <c r="AK425" t="s">
        <v>60</v>
      </c>
      <c r="AL425" t="s">
        <v>1667</v>
      </c>
      <c r="AM425">
        <v>32.700000000000003</v>
      </c>
      <c r="AN425">
        <v>3</v>
      </c>
      <c r="AO425">
        <v>0</v>
      </c>
      <c r="AP425">
        <v>8.5020000000000007</v>
      </c>
      <c r="AQ425">
        <f>YEAR(Table1[[#This Row],[Order Date]])</f>
        <v>2017</v>
      </c>
      <c r="AR425" t="str">
        <f>TEXT(Table1[[#This Row],[Order Date]],"mmmm")</f>
        <v>October</v>
      </c>
      <c r="AS425" t="str">
        <f>"Q"&amp;ROUNDUP(MONTH(Table1[[#This Row],[Order Date]])/3,0)</f>
        <v>Q4</v>
      </c>
      <c r="AT425">
        <f>IF(Table1[[#This Row],[Sales]]=0,0,Table1[[#This Row],[Profit]]/Table1[[#This Row],[Sales]])</f>
        <v>0.26</v>
      </c>
    </row>
    <row r="426" spans="22:46" x14ac:dyDescent="0.3">
      <c r="V426">
        <v>425</v>
      </c>
      <c r="W426" t="s">
        <v>1668</v>
      </c>
      <c r="X426" s="1">
        <v>42968</v>
      </c>
      <c r="Y426" t="s">
        <v>1670</v>
      </c>
      <c r="Z426" t="s">
        <v>22</v>
      </c>
      <c r="AA426" t="s">
        <v>1671</v>
      </c>
      <c r="AB426" t="s">
        <v>1672</v>
      </c>
      <c r="AC426" t="s">
        <v>25</v>
      </c>
      <c r="AD426" t="s">
        <v>26</v>
      </c>
      <c r="AE426" t="s">
        <v>371</v>
      </c>
      <c r="AF426" t="s">
        <v>1673</v>
      </c>
      <c r="AG426">
        <v>39212</v>
      </c>
      <c r="AH426" t="s">
        <v>29</v>
      </c>
      <c r="AI426" t="s">
        <v>1674</v>
      </c>
      <c r="AJ426" t="s">
        <v>31</v>
      </c>
      <c r="AK426" t="s">
        <v>35</v>
      </c>
      <c r="AL426" t="s">
        <v>1675</v>
      </c>
      <c r="AM426">
        <v>866.4</v>
      </c>
      <c r="AN426">
        <v>4</v>
      </c>
      <c r="AO426">
        <v>0</v>
      </c>
      <c r="AP426">
        <v>225.26400000000001</v>
      </c>
      <c r="AQ426">
        <f>YEAR(Table1[[#This Row],[Order Date]])</f>
        <v>2017</v>
      </c>
      <c r="AR426" t="str">
        <f>TEXT(Table1[[#This Row],[Order Date]],"mmmm")</f>
        <v>August</v>
      </c>
      <c r="AS426" t="str">
        <f>"Q"&amp;ROUNDUP(MONTH(Table1[[#This Row],[Order Date]])/3,0)</f>
        <v>Q3</v>
      </c>
      <c r="AT426">
        <f>IF(Table1[[#This Row],[Sales]]=0,0,Table1[[#This Row],[Profit]]/Table1[[#This Row],[Sales]])</f>
        <v>0.26</v>
      </c>
    </row>
    <row r="427" spans="22:46" x14ac:dyDescent="0.3">
      <c r="V427">
        <v>426</v>
      </c>
      <c r="W427" t="s">
        <v>1676</v>
      </c>
      <c r="X427" s="1">
        <v>43062</v>
      </c>
      <c r="Y427" t="s">
        <v>1677</v>
      </c>
      <c r="Z427" t="s">
        <v>22</v>
      </c>
      <c r="AA427" t="s">
        <v>298</v>
      </c>
      <c r="AB427" t="s">
        <v>299</v>
      </c>
      <c r="AC427" t="s">
        <v>41</v>
      </c>
      <c r="AD427" t="s">
        <v>26</v>
      </c>
      <c r="AE427" t="s">
        <v>1678</v>
      </c>
      <c r="AF427" t="s">
        <v>267</v>
      </c>
      <c r="AG427">
        <v>48187</v>
      </c>
      <c r="AH427" t="s">
        <v>111</v>
      </c>
      <c r="AI427" t="s">
        <v>1679</v>
      </c>
      <c r="AJ427" t="s">
        <v>31</v>
      </c>
      <c r="AK427" t="s">
        <v>67</v>
      </c>
      <c r="AL427" t="s">
        <v>1680</v>
      </c>
      <c r="AM427">
        <v>28.4</v>
      </c>
      <c r="AN427">
        <v>2</v>
      </c>
      <c r="AO427">
        <v>0</v>
      </c>
      <c r="AP427">
        <v>11.076000000000001</v>
      </c>
      <c r="AQ427">
        <f>YEAR(Table1[[#This Row],[Order Date]])</f>
        <v>2017</v>
      </c>
      <c r="AR427" t="str">
        <f>TEXT(Table1[[#This Row],[Order Date]],"mmmm")</f>
        <v>November</v>
      </c>
      <c r="AS427" t="str">
        <f>"Q"&amp;ROUNDUP(MONTH(Table1[[#This Row],[Order Date]])/3,0)</f>
        <v>Q4</v>
      </c>
      <c r="AT427">
        <f>IF(Table1[[#This Row],[Sales]]=0,0,Table1[[#This Row],[Profit]]/Table1[[#This Row],[Sales]])</f>
        <v>0.39</v>
      </c>
    </row>
    <row r="428" spans="22:46" x14ac:dyDescent="0.3">
      <c r="V428">
        <v>427</v>
      </c>
      <c r="W428" t="s">
        <v>1676</v>
      </c>
      <c r="X428" s="1">
        <v>43062</v>
      </c>
      <c r="Y428" t="s">
        <v>1677</v>
      </c>
      <c r="Z428" t="s">
        <v>22</v>
      </c>
      <c r="AA428" t="s">
        <v>298</v>
      </c>
      <c r="AB428" t="s">
        <v>299</v>
      </c>
      <c r="AC428" t="s">
        <v>41</v>
      </c>
      <c r="AD428" t="s">
        <v>26</v>
      </c>
      <c r="AE428" t="s">
        <v>1678</v>
      </c>
      <c r="AF428" t="s">
        <v>267</v>
      </c>
      <c r="AG428">
        <v>48187</v>
      </c>
      <c r="AH428" t="s">
        <v>111</v>
      </c>
      <c r="AI428" t="s">
        <v>1681</v>
      </c>
      <c r="AJ428" t="s">
        <v>46</v>
      </c>
      <c r="AK428" t="s">
        <v>77</v>
      </c>
      <c r="AL428" t="s">
        <v>1682</v>
      </c>
      <c r="AM428">
        <v>287.92</v>
      </c>
      <c r="AN428">
        <v>8</v>
      </c>
      <c r="AO428">
        <v>0</v>
      </c>
      <c r="AP428">
        <v>138.20160000000001</v>
      </c>
      <c r="AQ428">
        <f>YEAR(Table1[[#This Row],[Order Date]])</f>
        <v>2017</v>
      </c>
      <c r="AR428" t="str">
        <f>TEXT(Table1[[#This Row],[Order Date]],"mmmm")</f>
        <v>November</v>
      </c>
      <c r="AS428" t="str">
        <f>"Q"&amp;ROUNDUP(MONTH(Table1[[#This Row],[Order Date]])/3,0)</f>
        <v>Q4</v>
      </c>
      <c r="AT428">
        <f>IF(Table1[[#This Row],[Sales]]=0,0,Table1[[#This Row],[Profit]]/Table1[[#This Row],[Sales]])</f>
        <v>0.48000000000000004</v>
      </c>
    </row>
    <row r="429" spans="22:46" x14ac:dyDescent="0.3">
      <c r="V429">
        <v>428</v>
      </c>
      <c r="W429" t="s">
        <v>1683</v>
      </c>
      <c r="X429" s="1">
        <v>41894</v>
      </c>
      <c r="Y429" t="s">
        <v>1009</v>
      </c>
      <c r="Z429" t="s">
        <v>207</v>
      </c>
      <c r="AA429" t="s">
        <v>1684</v>
      </c>
      <c r="AB429" t="s">
        <v>1685</v>
      </c>
      <c r="AC429" t="s">
        <v>108</v>
      </c>
      <c r="AD429" t="s">
        <v>26</v>
      </c>
      <c r="AE429" t="s">
        <v>1686</v>
      </c>
      <c r="AF429" t="s">
        <v>301</v>
      </c>
      <c r="AG429">
        <v>10801</v>
      </c>
      <c r="AH429" t="s">
        <v>160</v>
      </c>
      <c r="AI429" t="s">
        <v>1687</v>
      </c>
      <c r="AJ429" t="s">
        <v>73</v>
      </c>
      <c r="AK429" t="s">
        <v>768</v>
      </c>
      <c r="AL429" t="s">
        <v>1688</v>
      </c>
      <c r="AM429">
        <v>69.989999999999995</v>
      </c>
      <c r="AN429">
        <v>1</v>
      </c>
      <c r="AO429">
        <v>0</v>
      </c>
      <c r="AP429">
        <v>30.095700000000001</v>
      </c>
      <c r="AQ429">
        <f>YEAR(Table1[[#This Row],[Order Date]])</f>
        <v>2014</v>
      </c>
      <c r="AR429" t="str">
        <f>TEXT(Table1[[#This Row],[Order Date]],"mmmm")</f>
        <v>September</v>
      </c>
      <c r="AS429" t="str">
        <f>"Q"&amp;ROUNDUP(MONTH(Table1[[#This Row],[Order Date]])/3,0)</f>
        <v>Q3</v>
      </c>
      <c r="AT429">
        <f>IF(Table1[[#This Row],[Sales]]=0,0,Table1[[#This Row],[Profit]]/Table1[[#This Row],[Sales]])</f>
        <v>0.43000000000000005</v>
      </c>
    </row>
    <row r="430" spans="22:46" x14ac:dyDescent="0.3">
      <c r="V430">
        <v>429</v>
      </c>
      <c r="W430" t="s">
        <v>1689</v>
      </c>
      <c r="X430" s="1">
        <v>43009</v>
      </c>
      <c r="Y430" s="1">
        <v>42957</v>
      </c>
      <c r="Z430" t="s">
        <v>51</v>
      </c>
      <c r="AA430" t="s">
        <v>1690</v>
      </c>
      <c r="AB430" t="s">
        <v>1691</v>
      </c>
      <c r="AC430" t="s">
        <v>41</v>
      </c>
      <c r="AD430" t="s">
        <v>26</v>
      </c>
      <c r="AE430" t="s">
        <v>764</v>
      </c>
      <c r="AF430" t="s">
        <v>110</v>
      </c>
      <c r="AG430">
        <v>78207</v>
      </c>
      <c r="AH430" t="s">
        <v>111</v>
      </c>
      <c r="AI430" t="s">
        <v>1692</v>
      </c>
      <c r="AJ430" t="s">
        <v>46</v>
      </c>
      <c r="AK430" t="s">
        <v>70</v>
      </c>
      <c r="AL430" t="s">
        <v>1693</v>
      </c>
      <c r="AM430">
        <v>6.6719999999999997</v>
      </c>
      <c r="AN430">
        <v>6</v>
      </c>
      <c r="AO430">
        <v>0.2</v>
      </c>
      <c r="AP430">
        <v>0.50039999999999996</v>
      </c>
      <c r="AQ430">
        <f>YEAR(Table1[[#This Row],[Order Date]])</f>
        <v>2017</v>
      </c>
      <c r="AR430" t="str">
        <f>TEXT(Table1[[#This Row],[Order Date]],"mmmm")</f>
        <v>October</v>
      </c>
      <c r="AS430" t="str">
        <f>"Q"&amp;ROUNDUP(MONTH(Table1[[#This Row],[Order Date]])/3,0)</f>
        <v>Q4</v>
      </c>
      <c r="AT430">
        <f>IF(Table1[[#This Row],[Sales]]=0,0,Table1[[#This Row],[Profit]]/Table1[[#This Row],[Sales]])</f>
        <v>7.4999999999999997E-2</v>
      </c>
    </row>
    <row r="431" spans="22:46" x14ac:dyDescent="0.3">
      <c r="V431">
        <v>430</v>
      </c>
      <c r="W431" t="s">
        <v>1694</v>
      </c>
      <c r="X431" s="1">
        <v>42475</v>
      </c>
      <c r="Y431" t="s">
        <v>1696</v>
      </c>
      <c r="Z431" t="s">
        <v>51</v>
      </c>
      <c r="AA431" t="s">
        <v>1697</v>
      </c>
      <c r="AB431" t="s">
        <v>1698</v>
      </c>
      <c r="AC431" t="s">
        <v>108</v>
      </c>
      <c r="AD431" t="s">
        <v>26</v>
      </c>
      <c r="AE431" t="s">
        <v>1699</v>
      </c>
      <c r="AF431" t="s">
        <v>92</v>
      </c>
      <c r="AG431">
        <v>28052</v>
      </c>
      <c r="AH431" t="s">
        <v>29</v>
      </c>
      <c r="AI431" t="s">
        <v>1700</v>
      </c>
      <c r="AJ431" t="s">
        <v>46</v>
      </c>
      <c r="AK431" t="s">
        <v>77</v>
      </c>
      <c r="AL431" t="s">
        <v>1701</v>
      </c>
      <c r="AM431">
        <v>189.58799999999999</v>
      </c>
      <c r="AN431">
        <v>2</v>
      </c>
      <c r="AO431">
        <v>0.7</v>
      </c>
      <c r="AP431">
        <v>-145.35079999999999</v>
      </c>
      <c r="AQ431">
        <f>YEAR(Table1[[#This Row],[Order Date]])</f>
        <v>2016</v>
      </c>
      <c r="AR431" t="str">
        <f>TEXT(Table1[[#This Row],[Order Date]],"mmmm")</f>
        <v>April</v>
      </c>
      <c r="AS431" t="str">
        <f>"Q"&amp;ROUNDUP(MONTH(Table1[[#This Row],[Order Date]])/3,0)</f>
        <v>Q2</v>
      </c>
      <c r="AT431">
        <f>IF(Table1[[#This Row],[Sales]]=0,0,Table1[[#This Row],[Profit]]/Table1[[#This Row],[Sales]])</f>
        <v>-0.76666666666666661</v>
      </c>
    </row>
    <row r="432" spans="22:46" x14ac:dyDescent="0.3">
      <c r="V432">
        <v>431</v>
      </c>
      <c r="W432" t="s">
        <v>1694</v>
      </c>
      <c r="X432" s="1">
        <v>42475</v>
      </c>
      <c r="Y432" t="s">
        <v>1696</v>
      </c>
      <c r="Z432" t="s">
        <v>51</v>
      </c>
      <c r="AA432" t="s">
        <v>1697</v>
      </c>
      <c r="AB432" t="s">
        <v>1698</v>
      </c>
      <c r="AC432" t="s">
        <v>108</v>
      </c>
      <c r="AD432" t="s">
        <v>26</v>
      </c>
      <c r="AE432" t="s">
        <v>1699</v>
      </c>
      <c r="AF432" t="s">
        <v>92</v>
      </c>
      <c r="AG432">
        <v>28052</v>
      </c>
      <c r="AH432" t="s">
        <v>29</v>
      </c>
      <c r="AI432" t="s">
        <v>824</v>
      </c>
      <c r="AJ432" t="s">
        <v>73</v>
      </c>
      <c r="AK432" t="s">
        <v>176</v>
      </c>
      <c r="AL432" t="s">
        <v>825</v>
      </c>
      <c r="AM432">
        <v>408.74400000000003</v>
      </c>
      <c r="AN432">
        <v>7</v>
      </c>
      <c r="AO432">
        <v>0.2</v>
      </c>
      <c r="AP432">
        <v>76.639499999999998</v>
      </c>
      <c r="AQ432">
        <f>YEAR(Table1[[#This Row],[Order Date]])</f>
        <v>2016</v>
      </c>
      <c r="AR432" t="str">
        <f>TEXT(Table1[[#This Row],[Order Date]],"mmmm")</f>
        <v>April</v>
      </c>
      <c r="AS432" t="str">
        <f>"Q"&amp;ROUNDUP(MONTH(Table1[[#This Row],[Order Date]])/3,0)</f>
        <v>Q2</v>
      </c>
      <c r="AT432">
        <f>IF(Table1[[#This Row],[Sales]]=0,0,Table1[[#This Row],[Profit]]/Table1[[#This Row],[Sales]])</f>
        <v>0.18749999999999997</v>
      </c>
    </row>
    <row r="433" spans="22:46" x14ac:dyDescent="0.3">
      <c r="V433">
        <v>432</v>
      </c>
      <c r="W433" t="s">
        <v>1694</v>
      </c>
      <c r="X433" s="1">
        <v>42475</v>
      </c>
      <c r="Y433" t="s">
        <v>1696</v>
      </c>
      <c r="Z433" t="s">
        <v>51</v>
      </c>
      <c r="AA433" t="s">
        <v>1697</v>
      </c>
      <c r="AB433" t="s">
        <v>1698</v>
      </c>
      <c r="AC433" t="s">
        <v>108</v>
      </c>
      <c r="AD433" t="s">
        <v>26</v>
      </c>
      <c r="AE433" t="s">
        <v>1699</v>
      </c>
      <c r="AF433" t="s">
        <v>92</v>
      </c>
      <c r="AG433">
        <v>28052</v>
      </c>
      <c r="AH433" t="s">
        <v>29</v>
      </c>
      <c r="AI433" t="s">
        <v>824</v>
      </c>
      <c r="AJ433" t="s">
        <v>73</v>
      </c>
      <c r="AK433" t="s">
        <v>176</v>
      </c>
      <c r="AL433" t="s">
        <v>825</v>
      </c>
      <c r="AM433">
        <v>291.95999999999998</v>
      </c>
      <c r="AN433">
        <v>5</v>
      </c>
      <c r="AO433">
        <v>0.2</v>
      </c>
      <c r="AP433">
        <v>54.7425</v>
      </c>
      <c r="AQ433">
        <f>YEAR(Table1[[#This Row],[Order Date]])</f>
        <v>2016</v>
      </c>
      <c r="AR433" t="str">
        <f>TEXT(Table1[[#This Row],[Order Date]],"mmmm")</f>
        <v>April</v>
      </c>
      <c r="AS433" t="str">
        <f>"Q"&amp;ROUNDUP(MONTH(Table1[[#This Row],[Order Date]])/3,0)</f>
        <v>Q2</v>
      </c>
      <c r="AT433">
        <f>IF(Table1[[#This Row],[Sales]]=0,0,Table1[[#This Row],[Profit]]/Table1[[#This Row],[Sales]])</f>
        <v>0.1875</v>
      </c>
    </row>
    <row r="434" spans="22:46" x14ac:dyDescent="0.3">
      <c r="V434">
        <v>433</v>
      </c>
      <c r="W434" t="s">
        <v>1694</v>
      </c>
      <c r="X434" s="1">
        <v>42475</v>
      </c>
      <c r="Y434" t="s">
        <v>1696</v>
      </c>
      <c r="Z434" t="s">
        <v>51</v>
      </c>
      <c r="AA434" t="s">
        <v>1697</v>
      </c>
      <c r="AB434" t="s">
        <v>1698</v>
      </c>
      <c r="AC434" t="s">
        <v>108</v>
      </c>
      <c r="AD434" t="s">
        <v>26</v>
      </c>
      <c r="AE434" t="s">
        <v>1699</v>
      </c>
      <c r="AF434" t="s">
        <v>92</v>
      </c>
      <c r="AG434">
        <v>28052</v>
      </c>
      <c r="AH434" t="s">
        <v>29</v>
      </c>
      <c r="AI434" t="s">
        <v>1702</v>
      </c>
      <c r="AJ434" t="s">
        <v>46</v>
      </c>
      <c r="AK434" t="s">
        <v>60</v>
      </c>
      <c r="AL434" t="s">
        <v>1703</v>
      </c>
      <c r="AM434">
        <v>4.7679999999999998</v>
      </c>
      <c r="AN434">
        <v>2</v>
      </c>
      <c r="AO434">
        <v>0.2</v>
      </c>
      <c r="AP434">
        <v>-0.77480000000000004</v>
      </c>
      <c r="AQ434">
        <f>YEAR(Table1[[#This Row],[Order Date]])</f>
        <v>2016</v>
      </c>
      <c r="AR434" t="str">
        <f>TEXT(Table1[[#This Row],[Order Date]],"mmmm")</f>
        <v>April</v>
      </c>
      <c r="AS434" t="str">
        <f>"Q"&amp;ROUNDUP(MONTH(Table1[[#This Row],[Order Date]])/3,0)</f>
        <v>Q2</v>
      </c>
      <c r="AT434">
        <f>IF(Table1[[#This Row],[Sales]]=0,0,Table1[[#This Row],[Profit]]/Table1[[#This Row],[Sales]])</f>
        <v>-0.16250000000000001</v>
      </c>
    </row>
    <row r="435" spans="22:46" x14ac:dyDescent="0.3">
      <c r="V435">
        <v>434</v>
      </c>
      <c r="W435" t="s">
        <v>1704</v>
      </c>
      <c r="X435" s="1">
        <v>42527</v>
      </c>
      <c r="Y435" s="1">
        <v>42557</v>
      </c>
      <c r="Z435" t="s">
        <v>207</v>
      </c>
      <c r="AA435" t="s">
        <v>724</v>
      </c>
      <c r="AB435" t="s">
        <v>725</v>
      </c>
      <c r="AC435" t="s">
        <v>25</v>
      </c>
      <c r="AD435" t="s">
        <v>26</v>
      </c>
      <c r="AE435" t="s">
        <v>1399</v>
      </c>
      <c r="AF435" t="s">
        <v>1400</v>
      </c>
      <c r="AG435">
        <v>1852</v>
      </c>
      <c r="AH435" t="s">
        <v>160</v>
      </c>
      <c r="AI435" t="s">
        <v>1705</v>
      </c>
      <c r="AJ435" t="s">
        <v>46</v>
      </c>
      <c r="AK435" t="s">
        <v>60</v>
      </c>
      <c r="AL435" t="s">
        <v>1706</v>
      </c>
      <c r="AM435">
        <v>714.3</v>
      </c>
      <c r="AN435">
        <v>5</v>
      </c>
      <c r="AO435">
        <v>0</v>
      </c>
      <c r="AP435">
        <v>207.14699999999999</v>
      </c>
      <c r="AQ435">
        <f>YEAR(Table1[[#This Row],[Order Date]])</f>
        <v>2016</v>
      </c>
      <c r="AR435" t="str">
        <f>TEXT(Table1[[#This Row],[Order Date]],"mmmm")</f>
        <v>June</v>
      </c>
      <c r="AS435" t="str">
        <f>"Q"&amp;ROUNDUP(MONTH(Table1[[#This Row],[Order Date]])/3,0)</f>
        <v>Q2</v>
      </c>
      <c r="AT435">
        <f>IF(Table1[[#This Row],[Sales]]=0,0,Table1[[#This Row],[Profit]]/Table1[[#This Row],[Sales]])</f>
        <v>0.28999999999999998</v>
      </c>
    </row>
    <row r="436" spans="22:46" x14ac:dyDescent="0.3">
      <c r="V436">
        <v>435</v>
      </c>
      <c r="W436" t="s">
        <v>1707</v>
      </c>
      <c r="X436" s="1">
        <v>41992</v>
      </c>
      <c r="Y436" t="s">
        <v>1709</v>
      </c>
      <c r="Z436" t="s">
        <v>51</v>
      </c>
      <c r="AA436" t="s">
        <v>1710</v>
      </c>
      <c r="AB436" t="s">
        <v>1711</v>
      </c>
      <c r="AC436" t="s">
        <v>25</v>
      </c>
      <c r="AD436" t="s">
        <v>26</v>
      </c>
      <c r="AE436" t="s">
        <v>1712</v>
      </c>
      <c r="AF436" t="s">
        <v>55</v>
      </c>
      <c r="AG436">
        <v>32216</v>
      </c>
      <c r="AH436" t="s">
        <v>29</v>
      </c>
      <c r="AI436" t="s">
        <v>1713</v>
      </c>
      <c r="AJ436" t="s">
        <v>46</v>
      </c>
      <c r="AK436" t="s">
        <v>77</v>
      </c>
      <c r="AL436" t="s">
        <v>1714</v>
      </c>
      <c r="AM436">
        <v>4.8120000000000003</v>
      </c>
      <c r="AN436">
        <v>2</v>
      </c>
      <c r="AO436">
        <v>0.7</v>
      </c>
      <c r="AP436">
        <v>-3.6892</v>
      </c>
      <c r="AQ436">
        <f>YEAR(Table1[[#This Row],[Order Date]])</f>
        <v>2014</v>
      </c>
      <c r="AR436" t="str">
        <f>TEXT(Table1[[#This Row],[Order Date]],"mmmm")</f>
        <v>December</v>
      </c>
      <c r="AS436" t="str">
        <f>"Q"&amp;ROUNDUP(MONTH(Table1[[#This Row],[Order Date]])/3,0)</f>
        <v>Q4</v>
      </c>
      <c r="AT436">
        <f>IF(Table1[[#This Row],[Sales]]=0,0,Table1[[#This Row],[Profit]]/Table1[[#This Row],[Sales]])</f>
        <v>-0.76666666666666661</v>
      </c>
    </row>
    <row r="437" spans="22:46" x14ac:dyDescent="0.3">
      <c r="V437">
        <v>436</v>
      </c>
      <c r="W437" t="s">
        <v>1707</v>
      </c>
      <c r="X437" s="1">
        <v>41992</v>
      </c>
      <c r="Y437" t="s">
        <v>1709</v>
      </c>
      <c r="Z437" t="s">
        <v>51</v>
      </c>
      <c r="AA437" t="s">
        <v>1710</v>
      </c>
      <c r="AB437" t="s">
        <v>1711</v>
      </c>
      <c r="AC437" t="s">
        <v>25</v>
      </c>
      <c r="AD437" t="s">
        <v>26</v>
      </c>
      <c r="AE437" t="s">
        <v>1712</v>
      </c>
      <c r="AF437" t="s">
        <v>55</v>
      </c>
      <c r="AG437">
        <v>32216</v>
      </c>
      <c r="AH437" t="s">
        <v>29</v>
      </c>
      <c r="AI437" t="s">
        <v>1715</v>
      </c>
      <c r="AJ437" t="s">
        <v>73</v>
      </c>
      <c r="AK437" t="s">
        <v>176</v>
      </c>
      <c r="AL437" t="s">
        <v>1716</v>
      </c>
      <c r="AM437">
        <v>247.8</v>
      </c>
      <c r="AN437">
        <v>5</v>
      </c>
      <c r="AO437">
        <v>0.2</v>
      </c>
      <c r="AP437">
        <v>-18.585000000000001</v>
      </c>
      <c r="AQ437">
        <f>YEAR(Table1[[#This Row],[Order Date]])</f>
        <v>2014</v>
      </c>
      <c r="AR437" t="str">
        <f>TEXT(Table1[[#This Row],[Order Date]],"mmmm")</f>
        <v>December</v>
      </c>
      <c r="AS437" t="str">
        <f>"Q"&amp;ROUNDUP(MONTH(Table1[[#This Row],[Order Date]])/3,0)</f>
        <v>Q4</v>
      </c>
      <c r="AT437">
        <f>IF(Table1[[#This Row],[Sales]]=0,0,Table1[[#This Row],[Profit]]/Table1[[#This Row],[Sales]])</f>
        <v>-7.4999999999999997E-2</v>
      </c>
    </row>
    <row r="438" spans="22:46" x14ac:dyDescent="0.3">
      <c r="V438">
        <v>437</v>
      </c>
      <c r="W438" t="s">
        <v>1717</v>
      </c>
      <c r="X438" s="1">
        <v>42533</v>
      </c>
      <c r="Y438" t="s">
        <v>1718</v>
      </c>
      <c r="Z438" t="s">
        <v>22</v>
      </c>
      <c r="AA438" t="s">
        <v>1719</v>
      </c>
      <c r="AB438" t="s">
        <v>1720</v>
      </c>
      <c r="AC438" t="s">
        <v>108</v>
      </c>
      <c r="AD438" t="s">
        <v>26</v>
      </c>
      <c r="AE438" t="s">
        <v>342</v>
      </c>
      <c r="AF438" t="s">
        <v>233</v>
      </c>
      <c r="AG438">
        <v>60623</v>
      </c>
      <c r="AH438" t="s">
        <v>111</v>
      </c>
      <c r="AI438" t="s">
        <v>1721</v>
      </c>
      <c r="AJ438" t="s">
        <v>73</v>
      </c>
      <c r="AK438" t="s">
        <v>768</v>
      </c>
      <c r="AL438" t="s">
        <v>1722</v>
      </c>
      <c r="AM438">
        <v>1007.979</v>
      </c>
      <c r="AN438">
        <v>3</v>
      </c>
      <c r="AO438">
        <v>0.3</v>
      </c>
      <c r="AP438">
        <v>43.199100000000001</v>
      </c>
      <c r="AQ438">
        <f>YEAR(Table1[[#This Row],[Order Date]])</f>
        <v>2016</v>
      </c>
      <c r="AR438" t="str">
        <f>TEXT(Table1[[#This Row],[Order Date]],"mmmm")</f>
        <v>June</v>
      </c>
      <c r="AS438" t="str">
        <f>"Q"&amp;ROUNDUP(MONTH(Table1[[#This Row],[Order Date]])/3,0)</f>
        <v>Q2</v>
      </c>
      <c r="AT438">
        <f>IF(Table1[[#This Row],[Sales]]=0,0,Table1[[#This Row],[Profit]]/Table1[[#This Row],[Sales]])</f>
        <v>4.2857142857142858E-2</v>
      </c>
    </row>
    <row r="439" spans="22:46" x14ac:dyDescent="0.3">
      <c r="V439">
        <v>438</v>
      </c>
      <c r="W439" t="s">
        <v>1717</v>
      </c>
      <c r="X439" s="1">
        <v>42533</v>
      </c>
      <c r="Y439" t="s">
        <v>1718</v>
      </c>
      <c r="Z439" t="s">
        <v>22</v>
      </c>
      <c r="AA439" t="s">
        <v>1719</v>
      </c>
      <c r="AB439" t="s">
        <v>1720</v>
      </c>
      <c r="AC439" t="s">
        <v>108</v>
      </c>
      <c r="AD439" t="s">
        <v>26</v>
      </c>
      <c r="AE439" t="s">
        <v>342</v>
      </c>
      <c r="AF439" t="s">
        <v>233</v>
      </c>
      <c r="AG439">
        <v>60623</v>
      </c>
      <c r="AH439" t="s">
        <v>111</v>
      </c>
      <c r="AI439" t="s">
        <v>1406</v>
      </c>
      <c r="AJ439" t="s">
        <v>46</v>
      </c>
      <c r="AK439" t="s">
        <v>94</v>
      </c>
      <c r="AL439" t="s">
        <v>1621</v>
      </c>
      <c r="AM439">
        <v>313.488</v>
      </c>
      <c r="AN439">
        <v>7</v>
      </c>
      <c r="AO439">
        <v>0.2</v>
      </c>
      <c r="AP439">
        <v>113.63939999999999</v>
      </c>
      <c r="AQ439">
        <f>YEAR(Table1[[#This Row],[Order Date]])</f>
        <v>2016</v>
      </c>
      <c r="AR439" t="str">
        <f>TEXT(Table1[[#This Row],[Order Date]],"mmmm")</f>
        <v>June</v>
      </c>
      <c r="AS439" t="str">
        <f>"Q"&amp;ROUNDUP(MONTH(Table1[[#This Row],[Order Date]])/3,0)</f>
        <v>Q2</v>
      </c>
      <c r="AT439">
        <f>IF(Table1[[#This Row],[Sales]]=0,0,Table1[[#This Row],[Profit]]/Table1[[#This Row],[Sales]])</f>
        <v>0.36249999999999999</v>
      </c>
    </row>
    <row r="440" spans="22:46" x14ac:dyDescent="0.3">
      <c r="V440">
        <v>439</v>
      </c>
      <c r="W440" t="s">
        <v>1723</v>
      </c>
      <c r="X440" s="1">
        <v>42993</v>
      </c>
      <c r="Y440" t="s">
        <v>244</v>
      </c>
      <c r="Z440" t="s">
        <v>51</v>
      </c>
      <c r="AA440" t="s">
        <v>1724</v>
      </c>
      <c r="AB440" t="s">
        <v>1725</v>
      </c>
      <c r="AC440" t="s">
        <v>41</v>
      </c>
      <c r="AD440" t="s">
        <v>26</v>
      </c>
      <c r="AE440" t="s">
        <v>203</v>
      </c>
      <c r="AF440" t="s">
        <v>110</v>
      </c>
      <c r="AG440">
        <v>77070</v>
      </c>
      <c r="AH440" t="s">
        <v>111</v>
      </c>
      <c r="AI440" t="s">
        <v>1726</v>
      </c>
      <c r="AJ440" t="s">
        <v>46</v>
      </c>
      <c r="AK440" t="s">
        <v>94</v>
      </c>
      <c r="AL440" t="s">
        <v>1727</v>
      </c>
      <c r="AM440">
        <v>31.872</v>
      </c>
      <c r="AN440">
        <v>8</v>
      </c>
      <c r="AO440">
        <v>0.2</v>
      </c>
      <c r="AP440">
        <v>11.553599999999999</v>
      </c>
      <c r="AQ440">
        <f>YEAR(Table1[[#This Row],[Order Date]])</f>
        <v>2017</v>
      </c>
      <c r="AR440" t="str">
        <f>TEXT(Table1[[#This Row],[Order Date]],"mmmm")</f>
        <v>September</v>
      </c>
      <c r="AS440" t="str">
        <f>"Q"&amp;ROUNDUP(MONTH(Table1[[#This Row],[Order Date]])/3,0)</f>
        <v>Q3</v>
      </c>
      <c r="AT440">
        <f>IF(Table1[[#This Row],[Sales]]=0,0,Table1[[#This Row],[Profit]]/Table1[[#This Row],[Sales]])</f>
        <v>0.36249999999999999</v>
      </c>
    </row>
    <row r="441" spans="22:46" x14ac:dyDescent="0.3">
      <c r="V441">
        <v>440</v>
      </c>
      <c r="W441" t="s">
        <v>1728</v>
      </c>
      <c r="X441" s="1">
        <v>42755</v>
      </c>
      <c r="Y441" t="s">
        <v>1730</v>
      </c>
      <c r="Z441" t="s">
        <v>22</v>
      </c>
      <c r="AA441" t="s">
        <v>546</v>
      </c>
      <c r="AB441" t="s">
        <v>547</v>
      </c>
      <c r="AC441" t="s">
        <v>41</v>
      </c>
      <c r="AD441" t="s">
        <v>26</v>
      </c>
      <c r="AE441" t="s">
        <v>300</v>
      </c>
      <c r="AF441" t="s">
        <v>301</v>
      </c>
      <c r="AG441">
        <v>10024</v>
      </c>
      <c r="AH441" t="s">
        <v>160</v>
      </c>
      <c r="AI441" t="s">
        <v>1731</v>
      </c>
      <c r="AJ441" t="s">
        <v>31</v>
      </c>
      <c r="AK441" t="s">
        <v>35</v>
      </c>
      <c r="AL441" t="s">
        <v>1732</v>
      </c>
      <c r="AM441">
        <v>207.846</v>
      </c>
      <c r="AN441">
        <v>3</v>
      </c>
      <c r="AO441">
        <v>0.1</v>
      </c>
      <c r="AP441">
        <v>2.3094000000000001</v>
      </c>
      <c r="AQ441">
        <f>YEAR(Table1[[#This Row],[Order Date]])</f>
        <v>2017</v>
      </c>
      <c r="AR441" t="str">
        <f>TEXT(Table1[[#This Row],[Order Date]],"mmmm")</f>
        <v>January</v>
      </c>
      <c r="AS441" t="str">
        <f>"Q"&amp;ROUNDUP(MONTH(Table1[[#This Row],[Order Date]])/3,0)</f>
        <v>Q1</v>
      </c>
      <c r="AT441">
        <f>IF(Table1[[#This Row],[Sales]]=0,0,Table1[[#This Row],[Profit]]/Table1[[#This Row],[Sales]])</f>
        <v>1.1111111111111112E-2</v>
      </c>
    </row>
    <row r="442" spans="22:46" x14ac:dyDescent="0.3">
      <c r="V442">
        <v>441</v>
      </c>
      <c r="W442" t="s">
        <v>1733</v>
      </c>
      <c r="X442" s="1">
        <v>42618</v>
      </c>
      <c r="Y442" s="1">
        <v>42560</v>
      </c>
      <c r="Z442" t="s">
        <v>22</v>
      </c>
      <c r="AA442" t="s">
        <v>118</v>
      </c>
      <c r="AB442" t="s">
        <v>119</v>
      </c>
      <c r="AC442" t="s">
        <v>25</v>
      </c>
      <c r="AD442" t="s">
        <v>26</v>
      </c>
      <c r="AE442" t="s">
        <v>993</v>
      </c>
      <c r="AF442" t="s">
        <v>267</v>
      </c>
      <c r="AG442">
        <v>48227</v>
      </c>
      <c r="AH442" t="s">
        <v>111</v>
      </c>
      <c r="AI442" t="s">
        <v>1734</v>
      </c>
      <c r="AJ442" t="s">
        <v>31</v>
      </c>
      <c r="AK442" t="s">
        <v>67</v>
      </c>
      <c r="AL442" t="s">
        <v>1735</v>
      </c>
      <c r="AM442">
        <v>12.22</v>
      </c>
      <c r="AN442">
        <v>1</v>
      </c>
      <c r="AO442">
        <v>0</v>
      </c>
      <c r="AP442">
        <v>3.6659999999999999</v>
      </c>
      <c r="AQ442">
        <f>YEAR(Table1[[#This Row],[Order Date]])</f>
        <v>2016</v>
      </c>
      <c r="AR442" t="str">
        <f>TEXT(Table1[[#This Row],[Order Date]],"mmmm")</f>
        <v>September</v>
      </c>
      <c r="AS442" t="str">
        <f>"Q"&amp;ROUNDUP(MONTH(Table1[[#This Row],[Order Date]])/3,0)</f>
        <v>Q3</v>
      </c>
      <c r="AT442">
        <f>IF(Table1[[#This Row],[Sales]]=0,0,Table1[[#This Row],[Profit]]/Table1[[#This Row],[Sales]])</f>
        <v>0.3</v>
      </c>
    </row>
    <row r="443" spans="22:46" x14ac:dyDescent="0.3">
      <c r="V443">
        <v>442</v>
      </c>
      <c r="W443" t="s">
        <v>1733</v>
      </c>
      <c r="X443" s="1">
        <v>42618</v>
      </c>
      <c r="Y443" s="1">
        <v>42560</v>
      </c>
      <c r="Z443" t="s">
        <v>22</v>
      </c>
      <c r="AA443" t="s">
        <v>118</v>
      </c>
      <c r="AB443" t="s">
        <v>119</v>
      </c>
      <c r="AC443" t="s">
        <v>25</v>
      </c>
      <c r="AD443" t="s">
        <v>26</v>
      </c>
      <c r="AE443" t="s">
        <v>993</v>
      </c>
      <c r="AF443" t="s">
        <v>267</v>
      </c>
      <c r="AG443">
        <v>48227</v>
      </c>
      <c r="AH443" t="s">
        <v>111</v>
      </c>
      <c r="AI443" t="s">
        <v>1736</v>
      </c>
      <c r="AJ443" t="s">
        <v>46</v>
      </c>
      <c r="AK443" t="s">
        <v>60</v>
      </c>
      <c r="AL443" t="s">
        <v>1737</v>
      </c>
      <c r="AM443">
        <v>194.94</v>
      </c>
      <c r="AN443">
        <v>3</v>
      </c>
      <c r="AO443">
        <v>0</v>
      </c>
      <c r="AP443">
        <v>23.392800000000001</v>
      </c>
      <c r="AQ443">
        <f>YEAR(Table1[[#This Row],[Order Date]])</f>
        <v>2016</v>
      </c>
      <c r="AR443" t="str">
        <f>TEXT(Table1[[#This Row],[Order Date]],"mmmm")</f>
        <v>September</v>
      </c>
      <c r="AS443" t="str">
        <f>"Q"&amp;ROUNDUP(MONTH(Table1[[#This Row],[Order Date]])/3,0)</f>
        <v>Q3</v>
      </c>
      <c r="AT443">
        <f>IF(Table1[[#This Row],[Sales]]=0,0,Table1[[#This Row],[Profit]]/Table1[[#This Row],[Sales]])</f>
        <v>0.12000000000000001</v>
      </c>
    </row>
    <row r="444" spans="22:46" x14ac:dyDescent="0.3">
      <c r="V444">
        <v>443</v>
      </c>
      <c r="W444" t="s">
        <v>1733</v>
      </c>
      <c r="X444" s="1">
        <v>42618</v>
      </c>
      <c r="Y444" s="1">
        <v>42560</v>
      </c>
      <c r="Z444" t="s">
        <v>22</v>
      </c>
      <c r="AA444" t="s">
        <v>118</v>
      </c>
      <c r="AB444" t="s">
        <v>119</v>
      </c>
      <c r="AC444" t="s">
        <v>25</v>
      </c>
      <c r="AD444" t="s">
        <v>26</v>
      </c>
      <c r="AE444" t="s">
        <v>993</v>
      </c>
      <c r="AF444" t="s">
        <v>267</v>
      </c>
      <c r="AG444">
        <v>48227</v>
      </c>
      <c r="AH444" t="s">
        <v>111</v>
      </c>
      <c r="AI444" t="s">
        <v>1738</v>
      </c>
      <c r="AJ444" t="s">
        <v>46</v>
      </c>
      <c r="AK444" t="s">
        <v>60</v>
      </c>
      <c r="AL444" t="s">
        <v>1739</v>
      </c>
      <c r="AM444">
        <v>70.95</v>
      </c>
      <c r="AN444">
        <v>3</v>
      </c>
      <c r="AO444">
        <v>0</v>
      </c>
      <c r="AP444">
        <v>20.575500000000002</v>
      </c>
      <c r="AQ444">
        <f>YEAR(Table1[[#This Row],[Order Date]])</f>
        <v>2016</v>
      </c>
      <c r="AR444" t="str">
        <f>TEXT(Table1[[#This Row],[Order Date]],"mmmm")</f>
        <v>September</v>
      </c>
      <c r="AS444" t="str">
        <f>"Q"&amp;ROUNDUP(MONTH(Table1[[#This Row],[Order Date]])/3,0)</f>
        <v>Q3</v>
      </c>
      <c r="AT444">
        <f>IF(Table1[[#This Row],[Sales]]=0,0,Table1[[#This Row],[Profit]]/Table1[[#This Row],[Sales]])</f>
        <v>0.29000000000000004</v>
      </c>
    </row>
    <row r="445" spans="22:46" x14ac:dyDescent="0.3">
      <c r="V445">
        <v>444</v>
      </c>
      <c r="W445" t="s">
        <v>1733</v>
      </c>
      <c r="X445" s="1">
        <v>42618</v>
      </c>
      <c r="Y445" s="1">
        <v>42560</v>
      </c>
      <c r="Z445" t="s">
        <v>22</v>
      </c>
      <c r="AA445" t="s">
        <v>118</v>
      </c>
      <c r="AB445" t="s">
        <v>119</v>
      </c>
      <c r="AC445" t="s">
        <v>25</v>
      </c>
      <c r="AD445" t="s">
        <v>26</v>
      </c>
      <c r="AE445" t="s">
        <v>993</v>
      </c>
      <c r="AF445" t="s">
        <v>267</v>
      </c>
      <c r="AG445">
        <v>48227</v>
      </c>
      <c r="AH445" t="s">
        <v>111</v>
      </c>
      <c r="AI445" t="s">
        <v>1740</v>
      </c>
      <c r="AJ445" t="s">
        <v>46</v>
      </c>
      <c r="AK445" t="s">
        <v>94</v>
      </c>
      <c r="AL445" t="s">
        <v>1741</v>
      </c>
      <c r="AM445">
        <v>91.36</v>
      </c>
      <c r="AN445">
        <v>4</v>
      </c>
      <c r="AO445">
        <v>0</v>
      </c>
      <c r="AP445">
        <v>42.025599999999997</v>
      </c>
      <c r="AQ445">
        <f>YEAR(Table1[[#This Row],[Order Date]])</f>
        <v>2016</v>
      </c>
      <c r="AR445" t="str">
        <f>TEXT(Table1[[#This Row],[Order Date]],"mmmm")</f>
        <v>September</v>
      </c>
      <c r="AS445" t="str">
        <f>"Q"&amp;ROUNDUP(MONTH(Table1[[#This Row],[Order Date]])/3,0)</f>
        <v>Q3</v>
      </c>
      <c r="AT445">
        <f>IF(Table1[[#This Row],[Sales]]=0,0,Table1[[#This Row],[Profit]]/Table1[[#This Row],[Sales]])</f>
        <v>0.45999999999999996</v>
      </c>
    </row>
    <row r="446" spans="22:46" x14ac:dyDescent="0.3">
      <c r="V446">
        <v>445</v>
      </c>
      <c r="W446" t="s">
        <v>1733</v>
      </c>
      <c r="X446" s="1">
        <v>42618</v>
      </c>
      <c r="Y446" s="1">
        <v>42560</v>
      </c>
      <c r="Z446" t="s">
        <v>22</v>
      </c>
      <c r="AA446" t="s">
        <v>118</v>
      </c>
      <c r="AB446" t="s">
        <v>119</v>
      </c>
      <c r="AC446" t="s">
        <v>25</v>
      </c>
      <c r="AD446" t="s">
        <v>26</v>
      </c>
      <c r="AE446" t="s">
        <v>993</v>
      </c>
      <c r="AF446" t="s">
        <v>267</v>
      </c>
      <c r="AG446">
        <v>48227</v>
      </c>
      <c r="AH446" t="s">
        <v>111</v>
      </c>
      <c r="AI446" t="s">
        <v>1742</v>
      </c>
      <c r="AJ446" t="s">
        <v>31</v>
      </c>
      <c r="AK446" t="s">
        <v>35</v>
      </c>
      <c r="AL446" t="s">
        <v>1743</v>
      </c>
      <c r="AM446">
        <v>242.94</v>
      </c>
      <c r="AN446">
        <v>3</v>
      </c>
      <c r="AO446">
        <v>0</v>
      </c>
      <c r="AP446">
        <v>29.152799999999999</v>
      </c>
      <c r="AQ446">
        <f>YEAR(Table1[[#This Row],[Order Date]])</f>
        <v>2016</v>
      </c>
      <c r="AR446" t="str">
        <f>TEXT(Table1[[#This Row],[Order Date]],"mmmm")</f>
        <v>September</v>
      </c>
      <c r="AS446" t="str">
        <f>"Q"&amp;ROUNDUP(MONTH(Table1[[#This Row],[Order Date]])/3,0)</f>
        <v>Q3</v>
      </c>
      <c r="AT446">
        <f>IF(Table1[[#This Row],[Sales]]=0,0,Table1[[#This Row],[Profit]]/Table1[[#This Row],[Sales]])</f>
        <v>0.12</v>
      </c>
    </row>
    <row r="447" spans="22:46" x14ac:dyDescent="0.3">
      <c r="V447">
        <v>446</v>
      </c>
      <c r="W447" t="s">
        <v>1733</v>
      </c>
      <c r="X447" s="1">
        <v>42618</v>
      </c>
      <c r="Y447" s="1">
        <v>42560</v>
      </c>
      <c r="Z447" t="s">
        <v>22</v>
      </c>
      <c r="AA447" t="s">
        <v>118</v>
      </c>
      <c r="AB447" t="s">
        <v>119</v>
      </c>
      <c r="AC447" t="s">
        <v>25</v>
      </c>
      <c r="AD447" t="s">
        <v>26</v>
      </c>
      <c r="AE447" t="s">
        <v>993</v>
      </c>
      <c r="AF447" t="s">
        <v>267</v>
      </c>
      <c r="AG447">
        <v>48227</v>
      </c>
      <c r="AH447" t="s">
        <v>111</v>
      </c>
      <c r="AI447" t="s">
        <v>1744</v>
      </c>
      <c r="AJ447" t="s">
        <v>46</v>
      </c>
      <c r="AK447" t="s">
        <v>47</v>
      </c>
      <c r="AL447" t="s">
        <v>1745</v>
      </c>
      <c r="AM447">
        <v>22.05</v>
      </c>
      <c r="AN447">
        <v>7</v>
      </c>
      <c r="AO447">
        <v>0</v>
      </c>
      <c r="AP447">
        <v>10.584</v>
      </c>
      <c r="AQ447">
        <f>YEAR(Table1[[#This Row],[Order Date]])</f>
        <v>2016</v>
      </c>
      <c r="AR447" t="str">
        <f>TEXT(Table1[[#This Row],[Order Date]],"mmmm")</f>
        <v>September</v>
      </c>
      <c r="AS447" t="str">
        <f>"Q"&amp;ROUNDUP(MONTH(Table1[[#This Row],[Order Date]])/3,0)</f>
        <v>Q3</v>
      </c>
      <c r="AT447">
        <f>IF(Table1[[#This Row],[Sales]]=0,0,Table1[[#This Row],[Profit]]/Table1[[#This Row],[Sales]])</f>
        <v>0.48</v>
      </c>
    </row>
    <row r="448" spans="22:46" x14ac:dyDescent="0.3">
      <c r="V448">
        <v>447</v>
      </c>
      <c r="W448" t="s">
        <v>1746</v>
      </c>
      <c r="X448" s="1">
        <v>42814</v>
      </c>
      <c r="Y448" t="s">
        <v>1748</v>
      </c>
      <c r="Z448" t="s">
        <v>22</v>
      </c>
      <c r="AA448" t="s">
        <v>1749</v>
      </c>
      <c r="AB448" t="s">
        <v>1750</v>
      </c>
      <c r="AC448" t="s">
        <v>25</v>
      </c>
      <c r="AD448" t="s">
        <v>26</v>
      </c>
      <c r="AE448" t="s">
        <v>563</v>
      </c>
      <c r="AF448" t="s">
        <v>287</v>
      </c>
      <c r="AG448">
        <v>47201</v>
      </c>
      <c r="AH448" t="s">
        <v>111</v>
      </c>
      <c r="AI448" t="s">
        <v>1751</v>
      </c>
      <c r="AJ448" t="s">
        <v>31</v>
      </c>
      <c r="AK448" t="s">
        <v>67</v>
      </c>
      <c r="AL448" t="s">
        <v>1752</v>
      </c>
      <c r="AM448">
        <v>2.91</v>
      </c>
      <c r="AN448">
        <v>1</v>
      </c>
      <c r="AO448">
        <v>0</v>
      </c>
      <c r="AP448">
        <v>1.3676999999999999</v>
      </c>
      <c r="AQ448">
        <f>YEAR(Table1[[#This Row],[Order Date]])</f>
        <v>2017</v>
      </c>
      <c r="AR448" t="str">
        <f>TEXT(Table1[[#This Row],[Order Date]],"mmmm")</f>
        <v>March</v>
      </c>
      <c r="AS448" t="str">
        <f>"Q"&amp;ROUNDUP(MONTH(Table1[[#This Row],[Order Date]])/3,0)</f>
        <v>Q1</v>
      </c>
      <c r="AT448">
        <f>IF(Table1[[#This Row],[Sales]]=0,0,Table1[[#This Row],[Profit]]/Table1[[#This Row],[Sales]])</f>
        <v>0.47</v>
      </c>
    </row>
    <row r="449" spans="22:46" x14ac:dyDescent="0.3">
      <c r="V449">
        <v>448</v>
      </c>
      <c r="W449" t="s">
        <v>1753</v>
      </c>
      <c r="X449" s="1">
        <v>42461</v>
      </c>
      <c r="Y449" s="1">
        <v>42433</v>
      </c>
      <c r="Z449" t="s">
        <v>22</v>
      </c>
      <c r="AA449" t="s">
        <v>1754</v>
      </c>
      <c r="AB449" t="s">
        <v>1755</v>
      </c>
      <c r="AC449" t="s">
        <v>25</v>
      </c>
      <c r="AD449" t="s">
        <v>26</v>
      </c>
      <c r="AE449" t="s">
        <v>1756</v>
      </c>
      <c r="AF449" t="s">
        <v>301</v>
      </c>
      <c r="AG449">
        <v>13021</v>
      </c>
      <c r="AH449" t="s">
        <v>160</v>
      </c>
      <c r="AI449" t="s">
        <v>1757</v>
      </c>
      <c r="AJ449" t="s">
        <v>46</v>
      </c>
      <c r="AK449" t="s">
        <v>70</v>
      </c>
      <c r="AL449" t="s">
        <v>1758</v>
      </c>
      <c r="AM449">
        <v>59.52</v>
      </c>
      <c r="AN449">
        <v>3</v>
      </c>
      <c r="AO449">
        <v>0</v>
      </c>
      <c r="AP449">
        <v>15.475199999999999</v>
      </c>
      <c r="AQ449">
        <f>YEAR(Table1[[#This Row],[Order Date]])</f>
        <v>2016</v>
      </c>
      <c r="AR449" t="str">
        <f>TEXT(Table1[[#This Row],[Order Date]],"mmmm")</f>
        <v>April</v>
      </c>
      <c r="AS449" t="str">
        <f>"Q"&amp;ROUNDUP(MONTH(Table1[[#This Row],[Order Date]])/3,0)</f>
        <v>Q2</v>
      </c>
      <c r="AT449">
        <f>IF(Table1[[#This Row],[Sales]]=0,0,Table1[[#This Row],[Profit]]/Table1[[#This Row],[Sales]])</f>
        <v>0.25999999999999995</v>
      </c>
    </row>
    <row r="450" spans="22:46" x14ac:dyDescent="0.3">
      <c r="V450">
        <v>449</v>
      </c>
      <c r="W450" t="s">
        <v>1753</v>
      </c>
      <c r="X450" s="1">
        <v>42461</v>
      </c>
      <c r="Y450" s="1">
        <v>42433</v>
      </c>
      <c r="Z450" t="s">
        <v>22</v>
      </c>
      <c r="AA450" t="s">
        <v>1754</v>
      </c>
      <c r="AB450" t="s">
        <v>1755</v>
      </c>
      <c r="AC450" t="s">
        <v>25</v>
      </c>
      <c r="AD450" t="s">
        <v>26</v>
      </c>
      <c r="AE450" t="s">
        <v>1756</v>
      </c>
      <c r="AF450" t="s">
        <v>301</v>
      </c>
      <c r="AG450">
        <v>13021</v>
      </c>
      <c r="AH450" t="s">
        <v>160</v>
      </c>
      <c r="AI450" t="s">
        <v>1759</v>
      </c>
      <c r="AJ450" t="s">
        <v>46</v>
      </c>
      <c r="AK450" t="s">
        <v>60</v>
      </c>
      <c r="AL450" t="s">
        <v>1760</v>
      </c>
      <c r="AM450">
        <v>161.94</v>
      </c>
      <c r="AN450">
        <v>3</v>
      </c>
      <c r="AO450">
        <v>0</v>
      </c>
      <c r="AP450">
        <v>9.7164000000000001</v>
      </c>
      <c r="AQ450">
        <f>YEAR(Table1[[#This Row],[Order Date]])</f>
        <v>2016</v>
      </c>
      <c r="AR450" t="str">
        <f>TEXT(Table1[[#This Row],[Order Date]],"mmmm")</f>
        <v>April</v>
      </c>
      <c r="AS450" t="str">
        <f>"Q"&amp;ROUNDUP(MONTH(Table1[[#This Row],[Order Date]])/3,0)</f>
        <v>Q2</v>
      </c>
      <c r="AT450">
        <f>IF(Table1[[#This Row],[Sales]]=0,0,Table1[[#This Row],[Profit]]/Table1[[#This Row],[Sales]])</f>
        <v>6.0000000000000005E-2</v>
      </c>
    </row>
    <row r="451" spans="22:46" x14ac:dyDescent="0.3">
      <c r="V451">
        <v>450</v>
      </c>
      <c r="W451" t="s">
        <v>1753</v>
      </c>
      <c r="X451" s="1">
        <v>42461</v>
      </c>
      <c r="Y451" s="1">
        <v>42433</v>
      </c>
      <c r="Z451" t="s">
        <v>22</v>
      </c>
      <c r="AA451" t="s">
        <v>1754</v>
      </c>
      <c r="AB451" t="s">
        <v>1755</v>
      </c>
      <c r="AC451" t="s">
        <v>25</v>
      </c>
      <c r="AD451" t="s">
        <v>26</v>
      </c>
      <c r="AE451" t="s">
        <v>1756</v>
      </c>
      <c r="AF451" t="s">
        <v>301</v>
      </c>
      <c r="AG451">
        <v>13021</v>
      </c>
      <c r="AH451" t="s">
        <v>160</v>
      </c>
      <c r="AI451" t="s">
        <v>1761</v>
      </c>
      <c r="AJ451" t="s">
        <v>46</v>
      </c>
      <c r="AK451" t="s">
        <v>70</v>
      </c>
      <c r="AL451" t="s">
        <v>1762</v>
      </c>
      <c r="AM451">
        <v>263.88</v>
      </c>
      <c r="AN451">
        <v>6</v>
      </c>
      <c r="AO451">
        <v>0</v>
      </c>
      <c r="AP451">
        <v>71.247600000000006</v>
      </c>
      <c r="AQ451">
        <f>YEAR(Table1[[#This Row],[Order Date]])</f>
        <v>2016</v>
      </c>
      <c r="AR451" t="str">
        <f>TEXT(Table1[[#This Row],[Order Date]],"mmmm")</f>
        <v>April</v>
      </c>
      <c r="AS451" t="str">
        <f>"Q"&amp;ROUNDUP(MONTH(Table1[[#This Row],[Order Date]])/3,0)</f>
        <v>Q2</v>
      </c>
      <c r="AT451">
        <f>IF(Table1[[#This Row],[Sales]]=0,0,Table1[[#This Row],[Profit]]/Table1[[#This Row],[Sales]])</f>
        <v>0.27</v>
      </c>
    </row>
    <row r="452" spans="22:46" x14ac:dyDescent="0.3">
      <c r="V452">
        <v>451</v>
      </c>
      <c r="W452" t="s">
        <v>1753</v>
      </c>
      <c r="X452" s="1">
        <v>42461</v>
      </c>
      <c r="Y452" s="1">
        <v>42433</v>
      </c>
      <c r="Z452" t="s">
        <v>22</v>
      </c>
      <c r="AA452" t="s">
        <v>1754</v>
      </c>
      <c r="AB452" t="s">
        <v>1755</v>
      </c>
      <c r="AC452" t="s">
        <v>25</v>
      </c>
      <c r="AD452" t="s">
        <v>26</v>
      </c>
      <c r="AE452" t="s">
        <v>1756</v>
      </c>
      <c r="AF452" t="s">
        <v>301</v>
      </c>
      <c r="AG452">
        <v>13021</v>
      </c>
      <c r="AH452" t="s">
        <v>160</v>
      </c>
      <c r="AI452" t="s">
        <v>1763</v>
      </c>
      <c r="AJ452" t="s">
        <v>46</v>
      </c>
      <c r="AK452" t="s">
        <v>70</v>
      </c>
      <c r="AL452" t="s">
        <v>1764</v>
      </c>
      <c r="AM452">
        <v>30.48</v>
      </c>
      <c r="AN452">
        <v>3</v>
      </c>
      <c r="AO452">
        <v>0</v>
      </c>
      <c r="AP452">
        <v>7.9248000000000003</v>
      </c>
      <c r="AQ452">
        <f>YEAR(Table1[[#This Row],[Order Date]])</f>
        <v>2016</v>
      </c>
      <c r="AR452" t="str">
        <f>TEXT(Table1[[#This Row],[Order Date]],"mmmm")</f>
        <v>April</v>
      </c>
      <c r="AS452" t="str">
        <f>"Q"&amp;ROUNDUP(MONTH(Table1[[#This Row],[Order Date]])/3,0)</f>
        <v>Q2</v>
      </c>
      <c r="AT452">
        <f>IF(Table1[[#This Row],[Sales]]=0,0,Table1[[#This Row],[Profit]]/Table1[[#This Row],[Sales]])</f>
        <v>0.26</v>
      </c>
    </row>
    <row r="453" spans="22:46" x14ac:dyDescent="0.3">
      <c r="V453">
        <v>452</v>
      </c>
      <c r="W453" t="s">
        <v>1753</v>
      </c>
      <c r="X453" s="1">
        <v>42461</v>
      </c>
      <c r="Y453" s="1">
        <v>42433</v>
      </c>
      <c r="Z453" t="s">
        <v>22</v>
      </c>
      <c r="AA453" t="s">
        <v>1754</v>
      </c>
      <c r="AB453" t="s">
        <v>1755</v>
      </c>
      <c r="AC453" t="s">
        <v>25</v>
      </c>
      <c r="AD453" t="s">
        <v>26</v>
      </c>
      <c r="AE453" t="s">
        <v>1756</v>
      </c>
      <c r="AF453" t="s">
        <v>301</v>
      </c>
      <c r="AG453">
        <v>13021</v>
      </c>
      <c r="AH453" t="s">
        <v>160</v>
      </c>
      <c r="AI453" t="s">
        <v>1765</v>
      </c>
      <c r="AJ453" t="s">
        <v>46</v>
      </c>
      <c r="AK453" t="s">
        <v>70</v>
      </c>
      <c r="AL453" t="s">
        <v>1766</v>
      </c>
      <c r="AM453">
        <v>9.84</v>
      </c>
      <c r="AN453">
        <v>3</v>
      </c>
      <c r="AO453">
        <v>0</v>
      </c>
      <c r="AP453">
        <v>2.8536000000000001</v>
      </c>
      <c r="AQ453">
        <f>YEAR(Table1[[#This Row],[Order Date]])</f>
        <v>2016</v>
      </c>
      <c r="AR453" t="str">
        <f>TEXT(Table1[[#This Row],[Order Date]],"mmmm")</f>
        <v>April</v>
      </c>
      <c r="AS453" t="str">
        <f>"Q"&amp;ROUNDUP(MONTH(Table1[[#This Row],[Order Date]])/3,0)</f>
        <v>Q2</v>
      </c>
      <c r="AT453">
        <f>IF(Table1[[#This Row],[Sales]]=0,0,Table1[[#This Row],[Profit]]/Table1[[#This Row],[Sales]])</f>
        <v>0.29000000000000004</v>
      </c>
    </row>
    <row r="454" spans="22:46" x14ac:dyDescent="0.3">
      <c r="V454">
        <v>453</v>
      </c>
      <c r="W454" t="s">
        <v>1753</v>
      </c>
      <c r="X454" s="1">
        <v>42461</v>
      </c>
      <c r="Y454" s="1">
        <v>42433</v>
      </c>
      <c r="Z454" t="s">
        <v>22</v>
      </c>
      <c r="AA454" t="s">
        <v>1754</v>
      </c>
      <c r="AB454" t="s">
        <v>1755</v>
      </c>
      <c r="AC454" t="s">
        <v>25</v>
      </c>
      <c r="AD454" t="s">
        <v>26</v>
      </c>
      <c r="AE454" t="s">
        <v>1756</v>
      </c>
      <c r="AF454" t="s">
        <v>301</v>
      </c>
      <c r="AG454">
        <v>13021</v>
      </c>
      <c r="AH454" t="s">
        <v>160</v>
      </c>
      <c r="AI454" t="s">
        <v>1767</v>
      </c>
      <c r="AJ454" t="s">
        <v>73</v>
      </c>
      <c r="AK454" t="s">
        <v>74</v>
      </c>
      <c r="AL454" t="s">
        <v>1768</v>
      </c>
      <c r="AM454">
        <v>35.119999999999997</v>
      </c>
      <c r="AN454">
        <v>4</v>
      </c>
      <c r="AO454">
        <v>0</v>
      </c>
      <c r="AP454">
        <v>9.1311999999999998</v>
      </c>
      <c r="AQ454">
        <f>YEAR(Table1[[#This Row],[Order Date]])</f>
        <v>2016</v>
      </c>
      <c r="AR454" t="str">
        <f>TEXT(Table1[[#This Row],[Order Date]],"mmmm")</f>
        <v>April</v>
      </c>
      <c r="AS454" t="str">
        <f>"Q"&amp;ROUNDUP(MONTH(Table1[[#This Row],[Order Date]])/3,0)</f>
        <v>Q2</v>
      </c>
      <c r="AT454">
        <f>IF(Table1[[#This Row],[Sales]]=0,0,Table1[[#This Row],[Profit]]/Table1[[#This Row],[Sales]])</f>
        <v>0.26</v>
      </c>
    </row>
    <row r="455" spans="22:46" x14ac:dyDescent="0.3">
      <c r="V455">
        <v>454</v>
      </c>
      <c r="W455" t="s">
        <v>1769</v>
      </c>
      <c r="X455" s="1">
        <v>43028</v>
      </c>
      <c r="Y455" t="s">
        <v>1771</v>
      </c>
      <c r="Z455" t="s">
        <v>51</v>
      </c>
      <c r="AA455" t="s">
        <v>1772</v>
      </c>
      <c r="AB455" t="s">
        <v>1773</v>
      </c>
      <c r="AC455" t="s">
        <v>41</v>
      </c>
      <c r="AD455" t="s">
        <v>26</v>
      </c>
      <c r="AE455" t="s">
        <v>907</v>
      </c>
      <c r="AF455" t="s">
        <v>564</v>
      </c>
      <c r="AG455">
        <v>44312</v>
      </c>
      <c r="AH455" t="s">
        <v>160</v>
      </c>
      <c r="AI455" t="s">
        <v>82</v>
      </c>
      <c r="AJ455" t="s">
        <v>31</v>
      </c>
      <c r="AK455" t="s">
        <v>57</v>
      </c>
      <c r="AL455" t="s">
        <v>83</v>
      </c>
      <c r="AM455">
        <v>284.36399999999998</v>
      </c>
      <c r="AN455">
        <v>2</v>
      </c>
      <c r="AO455">
        <v>0.4</v>
      </c>
      <c r="AP455">
        <v>-75.830399999999997</v>
      </c>
      <c r="AQ455">
        <f>YEAR(Table1[[#This Row],[Order Date]])</f>
        <v>2017</v>
      </c>
      <c r="AR455" t="str">
        <f>TEXT(Table1[[#This Row],[Order Date]],"mmmm")</f>
        <v>October</v>
      </c>
      <c r="AS455" t="str">
        <f>"Q"&amp;ROUNDUP(MONTH(Table1[[#This Row],[Order Date]])/3,0)</f>
        <v>Q4</v>
      </c>
      <c r="AT455">
        <f>IF(Table1[[#This Row],[Sales]]=0,0,Table1[[#This Row],[Profit]]/Table1[[#This Row],[Sales]])</f>
        <v>-0.26666666666666666</v>
      </c>
    </row>
    <row r="456" spans="22:46" x14ac:dyDescent="0.3">
      <c r="V456">
        <v>455</v>
      </c>
      <c r="W456" t="s">
        <v>1769</v>
      </c>
      <c r="X456" s="1">
        <v>43028</v>
      </c>
      <c r="Y456" t="s">
        <v>1771</v>
      </c>
      <c r="Z456" t="s">
        <v>51</v>
      </c>
      <c r="AA456" t="s">
        <v>1772</v>
      </c>
      <c r="AB456" t="s">
        <v>1773</v>
      </c>
      <c r="AC456" t="s">
        <v>41</v>
      </c>
      <c r="AD456" t="s">
        <v>26</v>
      </c>
      <c r="AE456" t="s">
        <v>907</v>
      </c>
      <c r="AF456" t="s">
        <v>564</v>
      </c>
      <c r="AG456">
        <v>44312</v>
      </c>
      <c r="AH456" t="s">
        <v>160</v>
      </c>
      <c r="AI456" t="s">
        <v>1774</v>
      </c>
      <c r="AJ456" t="s">
        <v>46</v>
      </c>
      <c r="AK456" t="s">
        <v>60</v>
      </c>
      <c r="AL456" t="s">
        <v>1775</v>
      </c>
      <c r="AM456">
        <v>665.40800000000002</v>
      </c>
      <c r="AN456">
        <v>2</v>
      </c>
      <c r="AO456">
        <v>0.2</v>
      </c>
      <c r="AP456">
        <v>66.540800000000004</v>
      </c>
      <c r="AQ456">
        <f>YEAR(Table1[[#This Row],[Order Date]])</f>
        <v>2017</v>
      </c>
      <c r="AR456" t="str">
        <f>TEXT(Table1[[#This Row],[Order Date]],"mmmm")</f>
        <v>October</v>
      </c>
      <c r="AS456" t="str">
        <f>"Q"&amp;ROUNDUP(MONTH(Table1[[#This Row],[Order Date]])/3,0)</f>
        <v>Q4</v>
      </c>
      <c r="AT456">
        <f>IF(Table1[[#This Row],[Sales]]=0,0,Table1[[#This Row],[Profit]]/Table1[[#This Row],[Sales]])</f>
        <v>0.1</v>
      </c>
    </row>
    <row r="457" spans="22:46" x14ac:dyDescent="0.3">
      <c r="V457">
        <v>456</v>
      </c>
      <c r="W457" t="s">
        <v>1776</v>
      </c>
      <c r="X457" s="1">
        <v>42717</v>
      </c>
      <c r="Y457" t="s">
        <v>297</v>
      </c>
      <c r="Z457" t="s">
        <v>51</v>
      </c>
      <c r="AA457" t="s">
        <v>1690</v>
      </c>
      <c r="AB457" t="s">
        <v>1691</v>
      </c>
      <c r="AC457" t="s">
        <v>41</v>
      </c>
      <c r="AD457" t="s">
        <v>26</v>
      </c>
      <c r="AE457" t="s">
        <v>1777</v>
      </c>
      <c r="AF457" t="s">
        <v>732</v>
      </c>
      <c r="AG457">
        <v>73071</v>
      </c>
      <c r="AH457" t="s">
        <v>111</v>
      </c>
      <c r="AI457" t="s">
        <v>1778</v>
      </c>
      <c r="AJ457" t="s">
        <v>73</v>
      </c>
      <c r="AK457" t="s">
        <v>176</v>
      </c>
      <c r="AL457" t="s">
        <v>1779</v>
      </c>
      <c r="AM457">
        <v>63.88</v>
      </c>
      <c r="AN457">
        <v>4</v>
      </c>
      <c r="AO457">
        <v>0</v>
      </c>
      <c r="AP457">
        <v>24.9132</v>
      </c>
      <c r="AQ457">
        <f>YEAR(Table1[[#This Row],[Order Date]])</f>
        <v>2016</v>
      </c>
      <c r="AR457" t="str">
        <f>TEXT(Table1[[#This Row],[Order Date]],"mmmm")</f>
        <v>December</v>
      </c>
      <c r="AS457" t="str">
        <f>"Q"&amp;ROUNDUP(MONTH(Table1[[#This Row],[Order Date]])/3,0)</f>
        <v>Q4</v>
      </c>
      <c r="AT457">
        <f>IF(Table1[[#This Row],[Sales]]=0,0,Table1[[#This Row],[Profit]]/Table1[[#This Row],[Sales]])</f>
        <v>0.38999999999999996</v>
      </c>
    </row>
    <row r="458" spans="22:46" x14ac:dyDescent="0.3">
      <c r="V458">
        <v>457</v>
      </c>
      <c r="W458" t="s">
        <v>1780</v>
      </c>
      <c r="X458" s="1">
        <v>41682</v>
      </c>
      <c r="Y458" t="s">
        <v>1781</v>
      </c>
      <c r="Z458" t="s">
        <v>51</v>
      </c>
      <c r="AA458" t="s">
        <v>1782</v>
      </c>
      <c r="AB458" t="s">
        <v>1783</v>
      </c>
      <c r="AC458" t="s">
        <v>25</v>
      </c>
      <c r="AD458" t="s">
        <v>26</v>
      </c>
      <c r="AE458" t="s">
        <v>91</v>
      </c>
      <c r="AF458" t="s">
        <v>43</v>
      </c>
      <c r="AG458">
        <v>94521</v>
      </c>
      <c r="AH458" t="s">
        <v>44</v>
      </c>
      <c r="AI458" t="s">
        <v>1784</v>
      </c>
      <c r="AJ458" t="s">
        <v>31</v>
      </c>
      <c r="AK458" t="s">
        <v>35</v>
      </c>
      <c r="AL458" t="s">
        <v>1785</v>
      </c>
      <c r="AM458">
        <v>129.56800000000001</v>
      </c>
      <c r="AN458">
        <v>2</v>
      </c>
      <c r="AO458">
        <v>0.2</v>
      </c>
      <c r="AP458">
        <v>-24.294</v>
      </c>
      <c r="AQ458">
        <f>YEAR(Table1[[#This Row],[Order Date]])</f>
        <v>2014</v>
      </c>
      <c r="AR458" t="str">
        <f>TEXT(Table1[[#This Row],[Order Date]],"mmmm")</f>
        <v>February</v>
      </c>
      <c r="AS458" t="str">
        <f>"Q"&amp;ROUNDUP(MONTH(Table1[[#This Row],[Order Date]])/3,0)</f>
        <v>Q1</v>
      </c>
      <c r="AT458">
        <f>IF(Table1[[#This Row],[Sales]]=0,0,Table1[[#This Row],[Profit]]/Table1[[#This Row],[Sales]])</f>
        <v>-0.1875</v>
      </c>
    </row>
    <row r="459" spans="22:46" x14ac:dyDescent="0.3">
      <c r="V459">
        <v>458</v>
      </c>
      <c r="W459" t="s">
        <v>1786</v>
      </c>
      <c r="X459" s="1">
        <v>42639</v>
      </c>
      <c r="Y459" s="1">
        <v>42379</v>
      </c>
      <c r="Z459" t="s">
        <v>51</v>
      </c>
      <c r="AA459" t="s">
        <v>1671</v>
      </c>
      <c r="AB459" t="s">
        <v>1672</v>
      </c>
      <c r="AC459" t="s">
        <v>25</v>
      </c>
      <c r="AD459" t="s">
        <v>26</v>
      </c>
      <c r="AE459" t="s">
        <v>403</v>
      </c>
      <c r="AF459" t="s">
        <v>233</v>
      </c>
      <c r="AG459">
        <v>62521</v>
      </c>
      <c r="AH459" t="s">
        <v>111</v>
      </c>
      <c r="AI459" t="s">
        <v>1788</v>
      </c>
      <c r="AJ459" t="s">
        <v>31</v>
      </c>
      <c r="AK459" t="s">
        <v>35</v>
      </c>
      <c r="AL459" t="s">
        <v>1789</v>
      </c>
      <c r="AM459">
        <v>747.55799999999999</v>
      </c>
      <c r="AN459">
        <v>3</v>
      </c>
      <c r="AO459">
        <v>0.3</v>
      </c>
      <c r="AP459">
        <v>-96.114599999999996</v>
      </c>
      <c r="AQ459">
        <f>YEAR(Table1[[#This Row],[Order Date]])</f>
        <v>2016</v>
      </c>
      <c r="AR459" t="str">
        <f>TEXT(Table1[[#This Row],[Order Date]],"mmmm")</f>
        <v>September</v>
      </c>
      <c r="AS459" t="str">
        <f>"Q"&amp;ROUNDUP(MONTH(Table1[[#This Row],[Order Date]])/3,0)</f>
        <v>Q3</v>
      </c>
      <c r="AT459">
        <f>IF(Table1[[#This Row],[Sales]]=0,0,Table1[[#This Row],[Profit]]/Table1[[#This Row],[Sales]])</f>
        <v>-0.12857142857142856</v>
      </c>
    </row>
    <row r="460" spans="22:46" x14ac:dyDescent="0.3">
      <c r="V460">
        <v>459</v>
      </c>
      <c r="W460" t="s">
        <v>1786</v>
      </c>
      <c r="X460" s="1">
        <v>42639</v>
      </c>
      <c r="Y460" s="1">
        <v>42379</v>
      </c>
      <c r="Z460" t="s">
        <v>51</v>
      </c>
      <c r="AA460" t="s">
        <v>1671</v>
      </c>
      <c r="AB460" t="s">
        <v>1672</v>
      </c>
      <c r="AC460" t="s">
        <v>25</v>
      </c>
      <c r="AD460" t="s">
        <v>26</v>
      </c>
      <c r="AE460" t="s">
        <v>403</v>
      </c>
      <c r="AF460" t="s">
        <v>233</v>
      </c>
      <c r="AG460">
        <v>62521</v>
      </c>
      <c r="AH460" t="s">
        <v>111</v>
      </c>
      <c r="AI460" t="s">
        <v>1790</v>
      </c>
      <c r="AJ460" t="s">
        <v>46</v>
      </c>
      <c r="AK460" t="s">
        <v>190</v>
      </c>
      <c r="AL460" t="s">
        <v>755</v>
      </c>
      <c r="AM460">
        <v>8.9280000000000008</v>
      </c>
      <c r="AN460">
        <v>2</v>
      </c>
      <c r="AO460">
        <v>0.2</v>
      </c>
      <c r="AP460">
        <v>3.3479999999999999</v>
      </c>
      <c r="AQ460">
        <f>YEAR(Table1[[#This Row],[Order Date]])</f>
        <v>2016</v>
      </c>
      <c r="AR460" t="str">
        <f>TEXT(Table1[[#This Row],[Order Date]],"mmmm")</f>
        <v>September</v>
      </c>
      <c r="AS460" t="str">
        <f>"Q"&amp;ROUNDUP(MONTH(Table1[[#This Row],[Order Date]])/3,0)</f>
        <v>Q3</v>
      </c>
      <c r="AT460">
        <f>IF(Table1[[#This Row],[Sales]]=0,0,Table1[[#This Row],[Profit]]/Table1[[#This Row],[Sales]])</f>
        <v>0.37499999999999994</v>
      </c>
    </row>
    <row r="461" spans="22:46" x14ac:dyDescent="0.3">
      <c r="V461">
        <v>460</v>
      </c>
      <c r="W461" t="s">
        <v>1791</v>
      </c>
      <c r="X461" s="1">
        <v>42353</v>
      </c>
      <c r="Y461" t="s">
        <v>1792</v>
      </c>
      <c r="Z461" t="s">
        <v>51</v>
      </c>
      <c r="AA461" t="s">
        <v>939</v>
      </c>
      <c r="AB461" t="s">
        <v>940</v>
      </c>
      <c r="AC461" t="s">
        <v>25</v>
      </c>
      <c r="AD461" t="s">
        <v>26</v>
      </c>
      <c r="AE461" t="s">
        <v>99</v>
      </c>
      <c r="AF461" t="s">
        <v>100</v>
      </c>
      <c r="AG461">
        <v>98115</v>
      </c>
      <c r="AH461" t="s">
        <v>44</v>
      </c>
      <c r="AI461" t="s">
        <v>1793</v>
      </c>
      <c r="AJ461" t="s">
        <v>46</v>
      </c>
      <c r="AK461" t="s">
        <v>80</v>
      </c>
      <c r="AL461" t="s">
        <v>1794</v>
      </c>
      <c r="AM461">
        <v>103.92</v>
      </c>
      <c r="AN461">
        <v>4</v>
      </c>
      <c r="AO461">
        <v>0</v>
      </c>
      <c r="AP461">
        <v>36.372</v>
      </c>
      <c r="AQ461">
        <f>YEAR(Table1[[#This Row],[Order Date]])</f>
        <v>2015</v>
      </c>
      <c r="AR461" t="str">
        <f>TEXT(Table1[[#This Row],[Order Date]],"mmmm")</f>
        <v>December</v>
      </c>
      <c r="AS461" t="str">
        <f>"Q"&amp;ROUNDUP(MONTH(Table1[[#This Row],[Order Date]])/3,0)</f>
        <v>Q4</v>
      </c>
      <c r="AT461">
        <f>IF(Table1[[#This Row],[Sales]]=0,0,Table1[[#This Row],[Profit]]/Table1[[#This Row],[Sales]])</f>
        <v>0.35</v>
      </c>
    </row>
    <row r="462" spans="22:46" x14ac:dyDescent="0.3">
      <c r="V462">
        <v>461</v>
      </c>
      <c r="W462" t="s">
        <v>1791</v>
      </c>
      <c r="X462" s="1">
        <v>42353</v>
      </c>
      <c r="Y462" t="s">
        <v>1792</v>
      </c>
      <c r="Z462" t="s">
        <v>51</v>
      </c>
      <c r="AA462" t="s">
        <v>939</v>
      </c>
      <c r="AB462" t="s">
        <v>940</v>
      </c>
      <c r="AC462" t="s">
        <v>25</v>
      </c>
      <c r="AD462" t="s">
        <v>26</v>
      </c>
      <c r="AE462" t="s">
        <v>99</v>
      </c>
      <c r="AF462" t="s">
        <v>100</v>
      </c>
      <c r="AG462">
        <v>98115</v>
      </c>
      <c r="AH462" t="s">
        <v>44</v>
      </c>
      <c r="AI462" t="s">
        <v>1795</v>
      </c>
      <c r="AJ462" t="s">
        <v>73</v>
      </c>
      <c r="AK462" t="s">
        <v>176</v>
      </c>
      <c r="AL462" t="s">
        <v>1796</v>
      </c>
      <c r="AM462">
        <v>899.91</v>
      </c>
      <c r="AN462">
        <v>9</v>
      </c>
      <c r="AO462">
        <v>0</v>
      </c>
      <c r="AP462">
        <v>377.9622</v>
      </c>
      <c r="AQ462">
        <f>YEAR(Table1[[#This Row],[Order Date]])</f>
        <v>2015</v>
      </c>
      <c r="AR462" t="str">
        <f>TEXT(Table1[[#This Row],[Order Date]],"mmmm")</f>
        <v>December</v>
      </c>
      <c r="AS462" t="str">
        <f>"Q"&amp;ROUNDUP(MONTH(Table1[[#This Row],[Order Date]])/3,0)</f>
        <v>Q4</v>
      </c>
      <c r="AT462">
        <f>IF(Table1[[#This Row],[Sales]]=0,0,Table1[[#This Row],[Profit]]/Table1[[#This Row],[Sales]])</f>
        <v>0.42</v>
      </c>
    </row>
    <row r="463" spans="22:46" x14ac:dyDescent="0.3">
      <c r="V463">
        <v>462</v>
      </c>
      <c r="W463" t="s">
        <v>1791</v>
      </c>
      <c r="X463" s="1">
        <v>42353</v>
      </c>
      <c r="Y463" t="s">
        <v>1792</v>
      </c>
      <c r="Z463" t="s">
        <v>51</v>
      </c>
      <c r="AA463" t="s">
        <v>939</v>
      </c>
      <c r="AB463" t="s">
        <v>940</v>
      </c>
      <c r="AC463" t="s">
        <v>25</v>
      </c>
      <c r="AD463" t="s">
        <v>26</v>
      </c>
      <c r="AE463" t="s">
        <v>99</v>
      </c>
      <c r="AF463" t="s">
        <v>100</v>
      </c>
      <c r="AG463">
        <v>98115</v>
      </c>
      <c r="AH463" t="s">
        <v>44</v>
      </c>
      <c r="AI463" t="s">
        <v>1797</v>
      </c>
      <c r="AJ463" t="s">
        <v>46</v>
      </c>
      <c r="AK463" t="s">
        <v>77</v>
      </c>
      <c r="AL463" t="s">
        <v>1798</v>
      </c>
      <c r="AM463">
        <v>51.311999999999998</v>
      </c>
      <c r="AN463">
        <v>3</v>
      </c>
      <c r="AO463">
        <v>0.2</v>
      </c>
      <c r="AP463">
        <v>18.6006</v>
      </c>
      <c r="AQ463">
        <f>YEAR(Table1[[#This Row],[Order Date]])</f>
        <v>2015</v>
      </c>
      <c r="AR463" t="str">
        <f>TEXT(Table1[[#This Row],[Order Date]],"mmmm")</f>
        <v>December</v>
      </c>
      <c r="AS463" t="str">
        <f>"Q"&amp;ROUNDUP(MONTH(Table1[[#This Row],[Order Date]])/3,0)</f>
        <v>Q4</v>
      </c>
      <c r="AT463">
        <f>IF(Table1[[#This Row],[Sales]]=0,0,Table1[[#This Row],[Profit]]/Table1[[#This Row],[Sales]])</f>
        <v>0.36250000000000004</v>
      </c>
    </row>
    <row r="464" spans="22:46" x14ac:dyDescent="0.3">
      <c r="V464">
        <v>463</v>
      </c>
      <c r="W464" t="s">
        <v>1799</v>
      </c>
      <c r="X464" s="1">
        <v>42482</v>
      </c>
      <c r="Y464" t="s">
        <v>1348</v>
      </c>
      <c r="Z464" t="s">
        <v>51</v>
      </c>
      <c r="AA464" t="s">
        <v>1801</v>
      </c>
      <c r="AB464" t="s">
        <v>1802</v>
      </c>
      <c r="AC464" t="s">
        <v>108</v>
      </c>
      <c r="AD464" t="s">
        <v>26</v>
      </c>
      <c r="AE464" t="s">
        <v>614</v>
      </c>
      <c r="AF464" t="s">
        <v>349</v>
      </c>
      <c r="AG464">
        <v>85023</v>
      </c>
      <c r="AH464" t="s">
        <v>44</v>
      </c>
      <c r="AI464" t="s">
        <v>1442</v>
      </c>
      <c r="AJ464" t="s">
        <v>31</v>
      </c>
      <c r="AK464" t="s">
        <v>67</v>
      </c>
      <c r="AL464" t="s">
        <v>1443</v>
      </c>
      <c r="AM464">
        <v>23.56</v>
      </c>
      <c r="AN464">
        <v>5</v>
      </c>
      <c r="AO464">
        <v>0.2</v>
      </c>
      <c r="AP464">
        <v>7.0679999999999996</v>
      </c>
      <c r="AQ464">
        <f>YEAR(Table1[[#This Row],[Order Date]])</f>
        <v>2016</v>
      </c>
      <c r="AR464" t="str">
        <f>TEXT(Table1[[#This Row],[Order Date]],"mmmm")</f>
        <v>April</v>
      </c>
      <c r="AS464" t="str">
        <f>"Q"&amp;ROUNDUP(MONTH(Table1[[#This Row],[Order Date]])/3,0)</f>
        <v>Q2</v>
      </c>
      <c r="AT464">
        <f>IF(Table1[[#This Row],[Sales]]=0,0,Table1[[#This Row],[Profit]]/Table1[[#This Row],[Sales]])</f>
        <v>0.3</v>
      </c>
    </row>
    <row r="465" spans="22:46" x14ac:dyDescent="0.3">
      <c r="V465">
        <v>464</v>
      </c>
      <c r="W465" t="s">
        <v>1799</v>
      </c>
      <c r="X465" s="1">
        <v>42482</v>
      </c>
      <c r="Y465" t="s">
        <v>1348</v>
      </c>
      <c r="Z465" t="s">
        <v>51</v>
      </c>
      <c r="AA465" t="s">
        <v>1801</v>
      </c>
      <c r="AB465" t="s">
        <v>1802</v>
      </c>
      <c r="AC465" t="s">
        <v>108</v>
      </c>
      <c r="AD465" t="s">
        <v>26</v>
      </c>
      <c r="AE465" t="s">
        <v>614</v>
      </c>
      <c r="AF465" t="s">
        <v>349</v>
      </c>
      <c r="AG465">
        <v>85023</v>
      </c>
      <c r="AH465" t="s">
        <v>44</v>
      </c>
      <c r="AI465" t="s">
        <v>1803</v>
      </c>
      <c r="AJ465" t="s">
        <v>31</v>
      </c>
      <c r="AK465" t="s">
        <v>57</v>
      </c>
      <c r="AL465" t="s">
        <v>1804</v>
      </c>
      <c r="AM465">
        <v>1272.6300000000001</v>
      </c>
      <c r="AN465">
        <v>6</v>
      </c>
      <c r="AO465">
        <v>0.5</v>
      </c>
      <c r="AP465">
        <v>-814.48320000000001</v>
      </c>
      <c r="AQ465">
        <f>YEAR(Table1[[#This Row],[Order Date]])</f>
        <v>2016</v>
      </c>
      <c r="AR465" t="str">
        <f>TEXT(Table1[[#This Row],[Order Date]],"mmmm")</f>
        <v>April</v>
      </c>
      <c r="AS465" t="str">
        <f>"Q"&amp;ROUNDUP(MONTH(Table1[[#This Row],[Order Date]])/3,0)</f>
        <v>Q2</v>
      </c>
      <c r="AT465">
        <f>IF(Table1[[#This Row],[Sales]]=0,0,Table1[[#This Row],[Profit]]/Table1[[#This Row],[Sales]])</f>
        <v>-0.6399999999999999</v>
      </c>
    </row>
    <row r="466" spans="22:46" x14ac:dyDescent="0.3">
      <c r="V466">
        <v>465</v>
      </c>
      <c r="W466" t="s">
        <v>1799</v>
      </c>
      <c r="X466" s="1">
        <v>42482</v>
      </c>
      <c r="Y466" t="s">
        <v>1348</v>
      </c>
      <c r="Z466" t="s">
        <v>51</v>
      </c>
      <c r="AA466" t="s">
        <v>1801</v>
      </c>
      <c r="AB466" t="s">
        <v>1802</v>
      </c>
      <c r="AC466" t="s">
        <v>108</v>
      </c>
      <c r="AD466" t="s">
        <v>26</v>
      </c>
      <c r="AE466" t="s">
        <v>614</v>
      </c>
      <c r="AF466" t="s">
        <v>349</v>
      </c>
      <c r="AG466">
        <v>85023</v>
      </c>
      <c r="AH466" t="s">
        <v>44</v>
      </c>
      <c r="AI466" t="s">
        <v>1805</v>
      </c>
      <c r="AJ466" t="s">
        <v>46</v>
      </c>
      <c r="AK466" t="s">
        <v>77</v>
      </c>
      <c r="AL466" t="s">
        <v>1806</v>
      </c>
      <c r="AM466">
        <v>28.484999999999999</v>
      </c>
      <c r="AN466">
        <v>5</v>
      </c>
      <c r="AO466">
        <v>0.7</v>
      </c>
      <c r="AP466">
        <v>-20.888999999999999</v>
      </c>
      <c r="AQ466">
        <f>YEAR(Table1[[#This Row],[Order Date]])</f>
        <v>2016</v>
      </c>
      <c r="AR466" t="str">
        <f>TEXT(Table1[[#This Row],[Order Date]],"mmmm")</f>
        <v>April</v>
      </c>
      <c r="AS466" t="str">
        <f>"Q"&amp;ROUNDUP(MONTH(Table1[[#This Row],[Order Date]])/3,0)</f>
        <v>Q2</v>
      </c>
      <c r="AT466">
        <f>IF(Table1[[#This Row],[Sales]]=0,0,Table1[[#This Row],[Profit]]/Table1[[#This Row],[Sales]])</f>
        <v>-0.73333333333333328</v>
      </c>
    </row>
    <row r="467" spans="22:46" x14ac:dyDescent="0.3">
      <c r="V467">
        <v>466</v>
      </c>
      <c r="W467" t="s">
        <v>1799</v>
      </c>
      <c r="X467" s="1">
        <v>42482</v>
      </c>
      <c r="Y467" t="s">
        <v>1348</v>
      </c>
      <c r="Z467" t="s">
        <v>51</v>
      </c>
      <c r="AA467" t="s">
        <v>1801</v>
      </c>
      <c r="AB467" t="s">
        <v>1802</v>
      </c>
      <c r="AC467" t="s">
        <v>108</v>
      </c>
      <c r="AD467" t="s">
        <v>26</v>
      </c>
      <c r="AE467" t="s">
        <v>614</v>
      </c>
      <c r="AF467" t="s">
        <v>349</v>
      </c>
      <c r="AG467">
        <v>85023</v>
      </c>
      <c r="AH467" t="s">
        <v>44</v>
      </c>
      <c r="AI467" t="s">
        <v>1807</v>
      </c>
      <c r="AJ467" t="s">
        <v>46</v>
      </c>
      <c r="AK467" t="s">
        <v>651</v>
      </c>
      <c r="AL467" t="s">
        <v>1808</v>
      </c>
      <c r="AM467">
        <v>185.376</v>
      </c>
      <c r="AN467">
        <v>2</v>
      </c>
      <c r="AO467">
        <v>0.2</v>
      </c>
      <c r="AP467">
        <v>-34.758000000000003</v>
      </c>
      <c r="AQ467">
        <f>YEAR(Table1[[#This Row],[Order Date]])</f>
        <v>2016</v>
      </c>
      <c r="AR467" t="str">
        <f>TEXT(Table1[[#This Row],[Order Date]],"mmmm")</f>
        <v>April</v>
      </c>
      <c r="AS467" t="str">
        <f>"Q"&amp;ROUNDUP(MONTH(Table1[[#This Row],[Order Date]])/3,0)</f>
        <v>Q2</v>
      </c>
      <c r="AT467">
        <f>IF(Table1[[#This Row],[Sales]]=0,0,Table1[[#This Row],[Profit]]/Table1[[#This Row],[Sales]])</f>
        <v>-0.1875</v>
      </c>
    </row>
    <row r="468" spans="22:46" x14ac:dyDescent="0.3">
      <c r="V468">
        <v>467</v>
      </c>
      <c r="W468" t="s">
        <v>1799</v>
      </c>
      <c r="X468" s="1">
        <v>42482</v>
      </c>
      <c r="Y468" t="s">
        <v>1348</v>
      </c>
      <c r="Z468" t="s">
        <v>51</v>
      </c>
      <c r="AA468" t="s">
        <v>1801</v>
      </c>
      <c r="AB468" t="s">
        <v>1802</v>
      </c>
      <c r="AC468" t="s">
        <v>108</v>
      </c>
      <c r="AD468" t="s">
        <v>26</v>
      </c>
      <c r="AE468" t="s">
        <v>614</v>
      </c>
      <c r="AF468" t="s">
        <v>349</v>
      </c>
      <c r="AG468">
        <v>85023</v>
      </c>
      <c r="AH468" t="s">
        <v>44</v>
      </c>
      <c r="AI468" t="s">
        <v>1809</v>
      </c>
      <c r="AJ468" t="s">
        <v>46</v>
      </c>
      <c r="AK468" t="s">
        <v>80</v>
      </c>
      <c r="AL468" t="s">
        <v>1810</v>
      </c>
      <c r="AM468">
        <v>78.272000000000006</v>
      </c>
      <c r="AN468">
        <v>2</v>
      </c>
      <c r="AO468">
        <v>0.2</v>
      </c>
      <c r="AP468">
        <v>5.8704000000000001</v>
      </c>
      <c r="AQ468">
        <f>YEAR(Table1[[#This Row],[Order Date]])</f>
        <v>2016</v>
      </c>
      <c r="AR468" t="str">
        <f>TEXT(Table1[[#This Row],[Order Date]],"mmmm")</f>
        <v>April</v>
      </c>
      <c r="AS468" t="str">
        <f>"Q"&amp;ROUNDUP(MONTH(Table1[[#This Row],[Order Date]])/3,0)</f>
        <v>Q2</v>
      </c>
      <c r="AT468">
        <f>IF(Table1[[#This Row],[Sales]]=0,0,Table1[[#This Row],[Profit]]/Table1[[#This Row],[Sales]])</f>
        <v>7.4999999999999997E-2</v>
      </c>
    </row>
    <row r="469" spans="22:46" x14ac:dyDescent="0.3">
      <c r="V469">
        <v>468</v>
      </c>
      <c r="W469" t="s">
        <v>1811</v>
      </c>
      <c r="X469" s="1">
        <v>42021</v>
      </c>
      <c r="Y469" t="s">
        <v>1813</v>
      </c>
      <c r="Z469" t="s">
        <v>51</v>
      </c>
      <c r="AA469" t="s">
        <v>1814</v>
      </c>
      <c r="AB469" t="s">
        <v>1815</v>
      </c>
      <c r="AC469" t="s">
        <v>108</v>
      </c>
      <c r="AD469" t="s">
        <v>26</v>
      </c>
      <c r="AE469" t="s">
        <v>1816</v>
      </c>
      <c r="AF469" t="s">
        <v>233</v>
      </c>
      <c r="AG469">
        <v>60068</v>
      </c>
      <c r="AH469" t="s">
        <v>111</v>
      </c>
      <c r="AI469" t="s">
        <v>1221</v>
      </c>
      <c r="AJ469" t="s">
        <v>31</v>
      </c>
      <c r="AK469" t="s">
        <v>67</v>
      </c>
      <c r="AL469" t="s">
        <v>1222</v>
      </c>
      <c r="AM469">
        <v>254.744</v>
      </c>
      <c r="AN469">
        <v>7</v>
      </c>
      <c r="AO469">
        <v>0.6</v>
      </c>
      <c r="AP469">
        <v>-312.06139999999999</v>
      </c>
      <c r="AQ469">
        <f>YEAR(Table1[[#This Row],[Order Date]])</f>
        <v>2015</v>
      </c>
      <c r="AR469" t="str">
        <f>TEXT(Table1[[#This Row],[Order Date]],"mmmm")</f>
        <v>January</v>
      </c>
      <c r="AS469" t="str">
        <f>"Q"&amp;ROUNDUP(MONTH(Table1[[#This Row],[Order Date]])/3,0)</f>
        <v>Q1</v>
      </c>
      <c r="AT469">
        <f>IF(Table1[[#This Row],[Sales]]=0,0,Table1[[#This Row],[Profit]]/Table1[[#This Row],[Sales]])</f>
        <v>-1.2249999999999999</v>
      </c>
    </row>
    <row r="470" spans="22:46" x14ac:dyDescent="0.3">
      <c r="V470">
        <v>469</v>
      </c>
      <c r="W470" t="s">
        <v>1817</v>
      </c>
      <c r="X470" s="1">
        <v>42825</v>
      </c>
      <c r="Y470" s="1">
        <v>42829</v>
      </c>
      <c r="Z470" t="s">
        <v>51</v>
      </c>
      <c r="AA470" t="s">
        <v>991</v>
      </c>
      <c r="AB470" t="s">
        <v>992</v>
      </c>
      <c r="AC470" t="s">
        <v>41</v>
      </c>
      <c r="AD470" t="s">
        <v>26</v>
      </c>
      <c r="AE470" t="s">
        <v>1819</v>
      </c>
      <c r="AF470" t="s">
        <v>110</v>
      </c>
      <c r="AG470">
        <v>79109</v>
      </c>
      <c r="AH470" t="s">
        <v>111</v>
      </c>
      <c r="AI470" t="s">
        <v>1820</v>
      </c>
      <c r="AJ470" t="s">
        <v>31</v>
      </c>
      <c r="AK470" t="s">
        <v>32</v>
      </c>
      <c r="AL470" t="s">
        <v>1821</v>
      </c>
      <c r="AM470">
        <v>205.33279999999999</v>
      </c>
      <c r="AN470">
        <v>2</v>
      </c>
      <c r="AO470">
        <v>0.32</v>
      </c>
      <c r="AP470">
        <v>-36.235199999999999</v>
      </c>
      <c r="AQ470">
        <f>YEAR(Table1[[#This Row],[Order Date]])</f>
        <v>2017</v>
      </c>
      <c r="AR470" t="str">
        <f>TEXT(Table1[[#This Row],[Order Date]],"mmmm")</f>
        <v>March</v>
      </c>
      <c r="AS470" t="str">
        <f>"Q"&amp;ROUNDUP(MONTH(Table1[[#This Row],[Order Date]])/3,0)</f>
        <v>Q1</v>
      </c>
      <c r="AT470">
        <f>IF(Table1[[#This Row],[Sales]]=0,0,Table1[[#This Row],[Profit]]/Table1[[#This Row],[Sales]])</f>
        <v>-0.17647058823529413</v>
      </c>
    </row>
    <row r="471" spans="22:46" x14ac:dyDescent="0.3">
      <c r="V471">
        <v>470</v>
      </c>
      <c r="W471" t="s">
        <v>1822</v>
      </c>
      <c r="X471" s="1">
        <v>42720</v>
      </c>
      <c r="Y471" t="s">
        <v>1194</v>
      </c>
      <c r="Z471" t="s">
        <v>22</v>
      </c>
      <c r="AA471" t="s">
        <v>1084</v>
      </c>
      <c r="AB471" t="s">
        <v>1085</v>
      </c>
      <c r="AC471" t="s">
        <v>25</v>
      </c>
      <c r="AD471" t="s">
        <v>26</v>
      </c>
      <c r="AE471" t="s">
        <v>342</v>
      </c>
      <c r="AF471" t="s">
        <v>233</v>
      </c>
      <c r="AG471">
        <v>60610</v>
      </c>
      <c r="AH471" t="s">
        <v>111</v>
      </c>
      <c r="AI471" t="s">
        <v>1824</v>
      </c>
      <c r="AJ471" t="s">
        <v>46</v>
      </c>
      <c r="AK471" t="s">
        <v>77</v>
      </c>
      <c r="AL471" t="s">
        <v>1825</v>
      </c>
      <c r="AM471">
        <v>4.7880000000000003</v>
      </c>
      <c r="AN471">
        <v>3</v>
      </c>
      <c r="AO471">
        <v>0.8</v>
      </c>
      <c r="AP471">
        <v>-7.9001999999999999</v>
      </c>
      <c r="AQ471">
        <f>YEAR(Table1[[#This Row],[Order Date]])</f>
        <v>2016</v>
      </c>
      <c r="AR471" t="str">
        <f>TEXT(Table1[[#This Row],[Order Date]],"mmmm")</f>
        <v>December</v>
      </c>
      <c r="AS471" t="str">
        <f>"Q"&amp;ROUNDUP(MONTH(Table1[[#This Row],[Order Date]])/3,0)</f>
        <v>Q4</v>
      </c>
      <c r="AT471">
        <f>IF(Table1[[#This Row],[Sales]]=0,0,Table1[[#This Row],[Profit]]/Table1[[#This Row],[Sales]])</f>
        <v>-1.65</v>
      </c>
    </row>
    <row r="472" spans="22:46" x14ac:dyDescent="0.3">
      <c r="V472">
        <v>471</v>
      </c>
      <c r="W472" t="s">
        <v>1826</v>
      </c>
      <c r="X472" s="1">
        <v>42358</v>
      </c>
      <c r="Y472" t="s">
        <v>975</v>
      </c>
      <c r="Z472" t="s">
        <v>51</v>
      </c>
      <c r="AA472" t="s">
        <v>1827</v>
      </c>
      <c r="AB472" t="s">
        <v>1828</v>
      </c>
      <c r="AC472" t="s">
        <v>41</v>
      </c>
      <c r="AD472" t="s">
        <v>26</v>
      </c>
      <c r="AE472" t="s">
        <v>1829</v>
      </c>
      <c r="AF472" t="s">
        <v>301</v>
      </c>
      <c r="AG472">
        <v>11757</v>
      </c>
      <c r="AH472" t="s">
        <v>160</v>
      </c>
      <c r="AI472" t="s">
        <v>1830</v>
      </c>
      <c r="AJ472" t="s">
        <v>46</v>
      </c>
      <c r="AK472" t="s">
        <v>94</v>
      </c>
      <c r="AL472" t="s">
        <v>1831</v>
      </c>
      <c r="AM472">
        <v>55.48</v>
      </c>
      <c r="AN472">
        <v>1</v>
      </c>
      <c r="AO472">
        <v>0</v>
      </c>
      <c r="AP472">
        <v>26.630400000000002</v>
      </c>
      <c r="AQ472">
        <f>YEAR(Table1[[#This Row],[Order Date]])</f>
        <v>2015</v>
      </c>
      <c r="AR472" t="str">
        <f>TEXT(Table1[[#This Row],[Order Date]],"mmmm")</f>
        <v>December</v>
      </c>
      <c r="AS472" t="str">
        <f>"Q"&amp;ROUNDUP(MONTH(Table1[[#This Row],[Order Date]])/3,0)</f>
        <v>Q4</v>
      </c>
      <c r="AT472">
        <f>IF(Table1[[#This Row],[Sales]]=0,0,Table1[[#This Row],[Profit]]/Table1[[#This Row],[Sales]])</f>
        <v>0.48000000000000004</v>
      </c>
    </row>
    <row r="473" spans="22:46" x14ac:dyDescent="0.3">
      <c r="V473">
        <v>472</v>
      </c>
      <c r="W473" t="s">
        <v>1832</v>
      </c>
      <c r="X473" s="1">
        <v>41952</v>
      </c>
      <c r="Y473" s="1">
        <v>41954</v>
      </c>
      <c r="Z473" t="s">
        <v>22</v>
      </c>
      <c r="AA473" t="s">
        <v>1833</v>
      </c>
      <c r="AB473" t="s">
        <v>1834</v>
      </c>
      <c r="AC473" t="s">
        <v>25</v>
      </c>
      <c r="AD473" t="s">
        <v>26</v>
      </c>
      <c r="AE473" t="s">
        <v>136</v>
      </c>
      <c r="AF473" t="s">
        <v>43</v>
      </c>
      <c r="AG473">
        <v>94110</v>
      </c>
      <c r="AH473" t="s">
        <v>44</v>
      </c>
      <c r="AI473" t="s">
        <v>1835</v>
      </c>
      <c r="AJ473" t="s">
        <v>46</v>
      </c>
      <c r="AK473" t="s">
        <v>60</v>
      </c>
      <c r="AL473" t="s">
        <v>1836</v>
      </c>
      <c r="AM473">
        <v>340.92</v>
      </c>
      <c r="AN473">
        <v>3</v>
      </c>
      <c r="AO473">
        <v>0</v>
      </c>
      <c r="AP473">
        <v>3.4091999999999998</v>
      </c>
      <c r="AQ473">
        <f>YEAR(Table1[[#This Row],[Order Date]])</f>
        <v>2014</v>
      </c>
      <c r="AR473" t="str">
        <f>TEXT(Table1[[#This Row],[Order Date]],"mmmm")</f>
        <v>November</v>
      </c>
      <c r="AS473" t="str">
        <f>"Q"&amp;ROUNDUP(MONTH(Table1[[#This Row],[Order Date]])/3,0)</f>
        <v>Q4</v>
      </c>
      <c r="AT473">
        <f>IF(Table1[[#This Row],[Sales]]=0,0,Table1[[#This Row],[Profit]]/Table1[[#This Row],[Sales]])</f>
        <v>9.9999999999999985E-3</v>
      </c>
    </row>
    <row r="474" spans="22:46" x14ac:dyDescent="0.3">
      <c r="V474">
        <v>473</v>
      </c>
      <c r="W474" t="s">
        <v>1832</v>
      </c>
      <c r="X474" s="1">
        <v>41952</v>
      </c>
      <c r="Y474" s="1">
        <v>41954</v>
      </c>
      <c r="Z474" t="s">
        <v>22</v>
      </c>
      <c r="AA474" t="s">
        <v>1833</v>
      </c>
      <c r="AB474" t="s">
        <v>1834</v>
      </c>
      <c r="AC474" t="s">
        <v>25</v>
      </c>
      <c r="AD474" t="s">
        <v>26</v>
      </c>
      <c r="AE474" t="s">
        <v>136</v>
      </c>
      <c r="AF474" t="s">
        <v>43</v>
      </c>
      <c r="AG474">
        <v>94110</v>
      </c>
      <c r="AH474" t="s">
        <v>44</v>
      </c>
      <c r="AI474" t="s">
        <v>1837</v>
      </c>
      <c r="AJ474" t="s">
        <v>31</v>
      </c>
      <c r="AK474" t="s">
        <v>32</v>
      </c>
      <c r="AL474" t="s">
        <v>1838</v>
      </c>
      <c r="AM474">
        <v>222.666</v>
      </c>
      <c r="AN474">
        <v>2</v>
      </c>
      <c r="AO474">
        <v>0.15</v>
      </c>
      <c r="AP474">
        <v>10.478400000000001</v>
      </c>
      <c r="AQ474">
        <f>YEAR(Table1[[#This Row],[Order Date]])</f>
        <v>2014</v>
      </c>
      <c r="AR474" t="str">
        <f>TEXT(Table1[[#This Row],[Order Date]],"mmmm")</f>
        <v>November</v>
      </c>
      <c r="AS474" t="str">
        <f>"Q"&amp;ROUNDUP(MONTH(Table1[[#This Row],[Order Date]])/3,0)</f>
        <v>Q4</v>
      </c>
      <c r="AT474">
        <f>IF(Table1[[#This Row],[Sales]]=0,0,Table1[[#This Row],[Profit]]/Table1[[#This Row],[Sales]])</f>
        <v>4.7058823529411771E-2</v>
      </c>
    </row>
    <row r="475" spans="22:46" x14ac:dyDescent="0.3">
      <c r="V475">
        <v>474</v>
      </c>
      <c r="W475" t="s">
        <v>1832</v>
      </c>
      <c r="X475" s="1">
        <v>41952</v>
      </c>
      <c r="Y475" s="1">
        <v>41954</v>
      </c>
      <c r="Z475" t="s">
        <v>22</v>
      </c>
      <c r="AA475" t="s">
        <v>1833</v>
      </c>
      <c r="AB475" t="s">
        <v>1834</v>
      </c>
      <c r="AC475" t="s">
        <v>25</v>
      </c>
      <c r="AD475" t="s">
        <v>26</v>
      </c>
      <c r="AE475" t="s">
        <v>136</v>
      </c>
      <c r="AF475" t="s">
        <v>43</v>
      </c>
      <c r="AG475">
        <v>94110</v>
      </c>
      <c r="AH475" t="s">
        <v>44</v>
      </c>
      <c r="AI475" t="s">
        <v>1839</v>
      </c>
      <c r="AJ475" t="s">
        <v>73</v>
      </c>
      <c r="AK475" t="s">
        <v>74</v>
      </c>
      <c r="AL475" t="s">
        <v>1840</v>
      </c>
      <c r="AM475">
        <v>703.96799999999996</v>
      </c>
      <c r="AN475">
        <v>4</v>
      </c>
      <c r="AO475">
        <v>0.2</v>
      </c>
      <c r="AP475">
        <v>87.995999999999995</v>
      </c>
      <c r="AQ475">
        <f>YEAR(Table1[[#This Row],[Order Date]])</f>
        <v>2014</v>
      </c>
      <c r="AR475" t="str">
        <f>TEXT(Table1[[#This Row],[Order Date]],"mmmm")</f>
        <v>November</v>
      </c>
      <c r="AS475" t="str">
        <f>"Q"&amp;ROUNDUP(MONTH(Table1[[#This Row],[Order Date]])/3,0)</f>
        <v>Q4</v>
      </c>
      <c r="AT475">
        <f>IF(Table1[[#This Row],[Sales]]=0,0,Table1[[#This Row],[Profit]]/Table1[[#This Row],[Sales]])</f>
        <v>0.125</v>
      </c>
    </row>
    <row r="476" spans="22:46" x14ac:dyDescent="0.3">
      <c r="V476">
        <v>475</v>
      </c>
      <c r="W476" t="s">
        <v>1832</v>
      </c>
      <c r="X476" s="1">
        <v>41952</v>
      </c>
      <c r="Y476" s="1">
        <v>41954</v>
      </c>
      <c r="Z476" t="s">
        <v>22</v>
      </c>
      <c r="AA476" t="s">
        <v>1833</v>
      </c>
      <c r="AB476" t="s">
        <v>1834</v>
      </c>
      <c r="AC476" t="s">
        <v>25</v>
      </c>
      <c r="AD476" t="s">
        <v>26</v>
      </c>
      <c r="AE476" t="s">
        <v>136</v>
      </c>
      <c r="AF476" t="s">
        <v>43</v>
      </c>
      <c r="AG476">
        <v>94110</v>
      </c>
      <c r="AH476" t="s">
        <v>44</v>
      </c>
      <c r="AI476" t="s">
        <v>1841</v>
      </c>
      <c r="AJ476" t="s">
        <v>46</v>
      </c>
      <c r="AK476" t="s">
        <v>60</v>
      </c>
      <c r="AL476" t="s">
        <v>1842</v>
      </c>
      <c r="AM476">
        <v>92.52</v>
      </c>
      <c r="AN476">
        <v>6</v>
      </c>
      <c r="AO476">
        <v>0</v>
      </c>
      <c r="AP476">
        <v>24.980399999999999</v>
      </c>
      <c r="AQ476">
        <f>YEAR(Table1[[#This Row],[Order Date]])</f>
        <v>2014</v>
      </c>
      <c r="AR476" t="str">
        <f>TEXT(Table1[[#This Row],[Order Date]],"mmmm")</f>
        <v>November</v>
      </c>
      <c r="AS476" t="str">
        <f>"Q"&amp;ROUNDUP(MONTH(Table1[[#This Row],[Order Date]])/3,0)</f>
        <v>Q4</v>
      </c>
      <c r="AT476">
        <f>IF(Table1[[#This Row],[Sales]]=0,0,Table1[[#This Row],[Profit]]/Table1[[#This Row],[Sales]])</f>
        <v>0.27</v>
      </c>
    </row>
    <row r="477" spans="22:46" x14ac:dyDescent="0.3">
      <c r="V477">
        <v>476</v>
      </c>
      <c r="W477" t="s">
        <v>1832</v>
      </c>
      <c r="X477" s="1">
        <v>41952</v>
      </c>
      <c r="Y477" s="1">
        <v>41954</v>
      </c>
      <c r="Z477" t="s">
        <v>22</v>
      </c>
      <c r="AA477" t="s">
        <v>1833</v>
      </c>
      <c r="AB477" t="s">
        <v>1834</v>
      </c>
      <c r="AC477" t="s">
        <v>25</v>
      </c>
      <c r="AD477" t="s">
        <v>26</v>
      </c>
      <c r="AE477" t="s">
        <v>136</v>
      </c>
      <c r="AF477" t="s">
        <v>43</v>
      </c>
      <c r="AG477">
        <v>94110</v>
      </c>
      <c r="AH477" t="s">
        <v>44</v>
      </c>
      <c r="AI477" t="s">
        <v>1843</v>
      </c>
      <c r="AJ477" t="s">
        <v>46</v>
      </c>
      <c r="AK477" t="s">
        <v>94</v>
      </c>
      <c r="AL477" t="s">
        <v>1844</v>
      </c>
      <c r="AM477">
        <v>62.65</v>
      </c>
      <c r="AN477">
        <v>7</v>
      </c>
      <c r="AO477">
        <v>0</v>
      </c>
      <c r="AP477">
        <v>28.818999999999999</v>
      </c>
      <c r="AQ477">
        <f>YEAR(Table1[[#This Row],[Order Date]])</f>
        <v>2014</v>
      </c>
      <c r="AR477" t="str">
        <f>TEXT(Table1[[#This Row],[Order Date]],"mmmm")</f>
        <v>November</v>
      </c>
      <c r="AS477" t="str">
        <f>"Q"&amp;ROUNDUP(MONTH(Table1[[#This Row],[Order Date]])/3,0)</f>
        <v>Q4</v>
      </c>
      <c r="AT477">
        <f>IF(Table1[[#This Row],[Sales]]=0,0,Table1[[#This Row],[Profit]]/Table1[[#This Row],[Sales]])</f>
        <v>0.46</v>
      </c>
    </row>
    <row r="478" spans="22:46" x14ac:dyDescent="0.3">
      <c r="V478">
        <v>477</v>
      </c>
      <c r="W478" t="s">
        <v>1832</v>
      </c>
      <c r="X478" s="1">
        <v>41952</v>
      </c>
      <c r="Y478" s="1">
        <v>41954</v>
      </c>
      <c r="Z478" t="s">
        <v>22</v>
      </c>
      <c r="AA478" t="s">
        <v>1833</v>
      </c>
      <c r="AB478" t="s">
        <v>1834</v>
      </c>
      <c r="AC478" t="s">
        <v>25</v>
      </c>
      <c r="AD478" t="s">
        <v>26</v>
      </c>
      <c r="AE478" t="s">
        <v>136</v>
      </c>
      <c r="AF478" t="s">
        <v>43</v>
      </c>
      <c r="AG478">
        <v>94110</v>
      </c>
      <c r="AH478" t="s">
        <v>44</v>
      </c>
      <c r="AI478" t="s">
        <v>1845</v>
      </c>
      <c r="AJ478" t="s">
        <v>46</v>
      </c>
      <c r="AK478" t="s">
        <v>94</v>
      </c>
      <c r="AL478" t="s">
        <v>1846</v>
      </c>
      <c r="AM478">
        <v>94.85</v>
      </c>
      <c r="AN478">
        <v>5</v>
      </c>
      <c r="AO478">
        <v>0</v>
      </c>
      <c r="AP478">
        <v>45.527999999999999</v>
      </c>
      <c r="AQ478">
        <f>YEAR(Table1[[#This Row],[Order Date]])</f>
        <v>2014</v>
      </c>
      <c r="AR478" t="str">
        <f>TEXT(Table1[[#This Row],[Order Date]],"mmmm")</f>
        <v>November</v>
      </c>
      <c r="AS478" t="str">
        <f>"Q"&amp;ROUNDUP(MONTH(Table1[[#This Row],[Order Date]])/3,0)</f>
        <v>Q4</v>
      </c>
      <c r="AT478">
        <f>IF(Table1[[#This Row],[Sales]]=0,0,Table1[[#This Row],[Profit]]/Table1[[#This Row],[Sales]])</f>
        <v>0.48000000000000004</v>
      </c>
    </row>
    <row r="479" spans="22:46" x14ac:dyDescent="0.3">
      <c r="V479">
        <v>478</v>
      </c>
      <c r="W479" t="s">
        <v>1847</v>
      </c>
      <c r="X479" s="1">
        <v>42563</v>
      </c>
      <c r="Y479" t="s">
        <v>1848</v>
      </c>
      <c r="Z479" t="s">
        <v>51</v>
      </c>
      <c r="AA479" t="s">
        <v>1139</v>
      </c>
      <c r="AB479" t="s">
        <v>1140</v>
      </c>
      <c r="AC479" t="s">
        <v>41</v>
      </c>
      <c r="AD479" t="s">
        <v>26</v>
      </c>
      <c r="AE479" t="s">
        <v>42</v>
      </c>
      <c r="AF479" t="s">
        <v>43</v>
      </c>
      <c r="AG479">
        <v>90008</v>
      </c>
      <c r="AH479" t="s">
        <v>44</v>
      </c>
      <c r="AI479" t="s">
        <v>1849</v>
      </c>
      <c r="AJ479" t="s">
        <v>73</v>
      </c>
      <c r="AK479" t="s">
        <v>74</v>
      </c>
      <c r="AL479" t="s">
        <v>1850</v>
      </c>
      <c r="AM479">
        <v>95.76</v>
      </c>
      <c r="AN479">
        <v>6</v>
      </c>
      <c r="AO479">
        <v>0.2</v>
      </c>
      <c r="AP479">
        <v>7.1820000000000004</v>
      </c>
      <c r="AQ479">
        <f>YEAR(Table1[[#This Row],[Order Date]])</f>
        <v>2016</v>
      </c>
      <c r="AR479" t="str">
        <f>TEXT(Table1[[#This Row],[Order Date]],"mmmm")</f>
        <v>July</v>
      </c>
      <c r="AS479" t="str">
        <f>"Q"&amp;ROUNDUP(MONTH(Table1[[#This Row],[Order Date]])/3,0)</f>
        <v>Q3</v>
      </c>
      <c r="AT479">
        <f>IF(Table1[[#This Row],[Sales]]=0,0,Table1[[#This Row],[Profit]]/Table1[[#This Row],[Sales]])</f>
        <v>7.4999999999999997E-2</v>
      </c>
    </row>
    <row r="480" spans="22:46" x14ac:dyDescent="0.3">
      <c r="V480">
        <v>479</v>
      </c>
      <c r="W480" t="s">
        <v>1851</v>
      </c>
      <c r="X480" s="1">
        <v>42670</v>
      </c>
      <c r="Y480" s="1">
        <v>42411</v>
      </c>
      <c r="Z480" t="s">
        <v>51</v>
      </c>
      <c r="AA480" t="s">
        <v>1853</v>
      </c>
      <c r="AB480" t="s">
        <v>1854</v>
      </c>
      <c r="AC480" t="s">
        <v>25</v>
      </c>
      <c r="AD480" t="s">
        <v>26</v>
      </c>
      <c r="AE480" t="s">
        <v>312</v>
      </c>
      <c r="AF480" t="s">
        <v>301</v>
      </c>
      <c r="AG480">
        <v>12180</v>
      </c>
      <c r="AH480" t="s">
        <v>160</v>
      </c>
      <c r="AI480" t="s">
        <v>1246</v>
      </c>
      <c r="AJ480" t="s">
        <v>31</v>
      </c>
      <c r="AK480" t="s">
        <v>67</v>
      </c>
      <c r="AL480" t="s">
        <v>1247</v>
      </c>
      <c r="AM480">
        <v>40.200000000000003</v>
      </c>
      <c r="AN480">
        <v>3</v>
      </c>
      <c r="AO480">
        <v>0</v>
      </c>
      <c r="AP480">
        <v>19.295999999999999</v>
      </c>
      <c r="AQ480">
        <f>YEAR(Table1[[#This Row],[Order Date]])</f>
        <v>2016</v>
      </c>
      <c r="AR480" t="str">
        <f>TEXT(Table1[[#This Row],[Order Date]],"mmmm")</f>
        <v>October</v>
      </c>
      <c r="AS480" t="str">
        <f>"Q"&amp;ROUNDUP(MONTH(Table1[[#This Row],[Order Date]])/3,0)</f>
        <v>Q4</v>
      </c>
      <c r="AT480">
        <f>IF(Table1[[#This Row],[Sales]]=0,0,Table1[[#This Row],[Profit]]/Table1[[#This Row],[Sales]])</f>
        <v>0.47999999999999993</v>
      </c>
    </row>
    <row r="481" spans="22:46" x14ac:dyDescent="0.3">
      <c r="V481">
        <v>480</v>
      </c>
      <c r="W481" t="s">
        <v>1855</v>
      </c>
      <c r="X481" s="1">
        <v>42547</v>
      </c>
      <c r="Y481" s="1">
        <v>42407</v>
      </c>
      <c r="Z481" t="s">
        <v>51</v>
      </c>
      <c r="AA481" t="s">
        <v>1857</v>
      </c>
      <c r="AB481" t="s">
        <v>1858</v>
      </c>
      <c r="AC481" t="s">
        <v>41</v>
      </c>
      <c r="AD481" t="s">
        <v>26</v>
      </c>
      <c r="AE481" t="s">
        <v>300</v>
      </c>
      <c r="AF481" t="s">
        <v>301</v>
      </c>
      <c r="AG481">
        <v>10024</v>
      </c>
      <c r="AH481" t="s">
        <v>160</v>
      </c>
      <c r="AI481" t="s">
        <v>1859</v>
      </c>
      <c r="AJ481" t="s">
        <v>46</v>
      </c>
      <c r="AK481" t="s">
        <v>70</v>
      </c>
      <c r="AL481" t="s">
        <v>1860</v>
      </c>
      <c r="AM481">
        <v>14.7</v>
      </c>
      <c r="AN481">
        <v>5</v>
      </c>
      <c r="AO481">
        <v>0</v>
      </c>
      <c r="AP481">
        <v>6.6150000000000002</v>
      </c>
      <c r="AQ481">
        <f>YEAR(Table1[[#This Row],[Order Date]])</f>
        <v>2016</v>
      </c>
      <c r="AR481" t="str">
        <f>TEXT(Table1[[#This Row],[Order Date]],"mmmm")</f>
        <v>June</v>
      </c>
      <c r="AS481" t="str">
        <f>"Q"&amp;ROUNDUP(MONTH(Table1[[#This Row],[Order Date]])/3,0)</f>
        <v>Q2</v>
      </c>
      <c r="AT481">
        <f>IF(Table1[[#This Row],[Sales]]=0,0,Table1[[#This Row],[Profit]]/Table1[[#This Row],[Sales]])</f>
        <v>0.45</v>
      </c>
    </row>
    <row r="482" spans="22:46" x14ac:dyDescent="0.3">
      <c r="V482">
        <v>481</v>
      </c>
      <c r="W482" t="s">
        <v>1855</v>
      </c>
      <c r="X482" s="1">
        <v>42547</v>
      </c>
      <c r="Y482" s="1">
        <v>42407</v>
      </c>
      <c r="Z482" t="s">
        <v>51</v>
      </c>
      <c r="AA482" t="s">
        <v>1857</v>
      </c>
      <c r="AB482" t="s">
        <v>1858</v>
      </c>
      <c r="AC482" t="s">
        <v>41</v>
      </c>
      <c r="AD482" t="s">
        <v>26</v>
      </c>
      <c r="AE482" t="s">
        <v>300</v>
      </c>
      <c r="AF482" t="s">
        <v>301</v>
      </c>
      <c r="AG482">
        <v>10024</v>
      </c>
      <c r="AH482" t="s">
        <v>160</v>
      </c>
      <c r="AI482" t="s">
        <v>1861</v>
      </c>
      <c r="AJ482" t="s">
        <v>46</v>
      </c>
      <c r="AK482" t="s">
        <v>60</v>
      </c>
      <c r="AL482" t="s">
        <v>1862</v>
      </c>
      <c r="AM482">
        <v>704.25</v>
      </c>
      <c r="AN482">
        <v>5</v>
      </c>
      <c r="AO482">
        <v>0</v>
      </c>
      <c r="AP482">
        <v>84.51</v>
      </c>
      <c r="AQ482">
        <f>YEAR(Table1[[#This Row],[Order Date]])</f>
        <v>2016</v>
      </c>
      <c r="AR482" t="str">
        <f>TEXT(Table1[[#This Row],[Order Date]],"mmmm")</f>
        <v>June</v>
      </c>
      <c r="AS482" t="str">
        <f>"Q"&amp;ROUNDUP(MONTH(Table1[[#This Row],[Order Date]])/3,0)</f>
        <v>Q2</v>
      </c>
      <c r="AT482">
        <f>IF(Table1[[#This Row],[Sales]]=0,0,Table1[[#This Row],[Profit]]/Table1[[#This Row],[Sales]])</f>
        <v>0.12000000000000001</v>
      </c>
    </row>
    <row r="483" spans="22:46" x14ac:dyDescent="0.3">
      <c r="V483">
        <v>482</v>
      </c>
      <c r="W483" t="s">
        <v>1863</v>
      </c>
      <c r="X483" s="1">
        <v>41918</v>
      </c>
      <c r="Y483" s="1">
        <v>41922</v>
      </c>
      <c r="Z483" t="s">
        <v>51</v>
      </c>
      <c r="AA483" t="s">
        <v>1864</v>
      </c>
      <c r="AB483" t="s">
        <v>1865</v>
      </c>
      <c r="AC483" t="s">
        <v>25</v>
      </c>
      <c r="AD483" t="s">
        <v>26</v>
      </c>
      <c r="AE483" t="s">
        <v>1065</v>
      </c>
      <c r="AF483" t="s">
        <v>43</v>
      </c>
      <c r="AG483">
        <v>92024</v>
      </c>
      <c r="AH483" t="s">
        <v>44</v>
      </c>
      <c r="AI483" t="s">
        <v>1866</v>
      </c>
      <c r="AJ483" t="s">
        <v>73</v>
      </c>
      <c r="AK483" t="s">
        <v>176</v>
      </c>
      <c r="AL483" t="s">
        <v>1867</v>
      </c>
      <c r="AM483">
        <v>9.09</v>
      </c>
      <c r="AN483">
        <v>3</v>
      </c>
      <c r="AO483">
        <v>0</v>
      </c>
      <c r="AP483">
        <v>1.9089</v>
      </c>
      <c r="AQ483">
        <f>YEAR(Table1[[#This Row],[Order Date]])</f>
        <v>2014</v>
      </c>
      <c r="AR483" t="str">
        <f>TEXT(Table1[[#This Row],[Order Date]],"mmmm")</f>
        <v>October</v>
      </c>
      <c r="AS483" t="str">
        <f>"Q"&amp;ROUNDUP(MONTH(Table1[[#This Row],[Order Date]])/3,0)</f>
        <v>Q4</v>
      </c>
      <c r="AT483">
        <f>IF(Table1[[#This Row],[Sales]]=0,0,Table1[[#This Row],[Profit]]/Table1[[#This Row],[Sales]])</f>
        <v>0.21000000000000002</v>
      </c>
    </row>
    <row r="484" spans="22:46" x14ac:dyDescent="0.3">
      <c r="V484">
        <v>483</v>
      </c>
      <c r="W484" t="s">
        <v>1868</v>
      </c>
      <c r="X484" s="1">
        <v>41842</v>
      </c>
      <c r="Y484" t="s">
        <v>1471</v>
      </c>
      <c r="Z484" t="s">
        <v>51</v>
      </c>
      <c r="AA484" t="s">
        <v>1870</v>
      </c>
      <c r="AB484" t="s">
        <v>1871</v>
      </c>
      <c r="AC484" t="s">
        <v>25</v>
      </c>
      <c r="AD484" t="s">
        <v>26</v>
      </c>
      <c r="AE484" t="s">
        <v>300</v>
      </c>
      <c r="AF484" t="s">
        <v>301</v>
      </c>
      <c r="AG484">
        <v>10024</v>
      </c>
      <c r="AH484" t="s">
        <v>160</v>
      </c>
      <c r="AI484" t="s">
        <v>413</v>
      </c>
      <c r="AJ484" t="s">
        <v>46</v>
      </c>
      <c r="AK484" t="s">
        <v>70</v>
      </c>
      <c r="AL484" t="s">
        <v>414</v>
      </c>
      <c r="AM484">
        <v>5.96</v>
      </c>
      <c r="AN484">
        <v>2</v>
      </c>
      <c r="AO484">
        <v>0</v>
      </c>
      <c r="AP484">
        <v>1.6688000000000001</v>
      </c>
      <c r="AQ484">
        <f>YEAR(Table1[[#This Row],[Order Date]])</f>
        <v>2014</v>
      </c>
      <c r="AR484" t="str">
        <f>TEXT(Table1[[#This Row],[Order Date]],"mmmm")</f>
        <v>July</v>
      </c>
      <c r="AS484" t="str">
        <f>"Q"&amp;ROUNDUP(MONTH(Table1[[#This Row],[Order Date]])/3,0)</f>
        <v>Q3</v>
      </c>
      <c r="AT484">
        <f>IF(Table1[[#This Row],[Sales]]=0,0,Table1[[#This Row],[Profit]]/Table1[[#This Row],[Sales]])</f>
        <v>0.28000000000000003</v>
      </c>
    </row>
    <row r="485" spans="22:46" x14ac:dyDescent="0.3">
      <c r="V485">
        <v>484</v>
      </c>
      <c r="W485" t="s">
        <v>1868</v>
      </c>
      <c r="X485" s="1">
        <v>41842</v>
      </c>
      <c r="Y485" t="s">
        <v>1471</v>
      </c>
      <c r="Z485" t="s">
        <v>51</v>
      </c>
      <c r="AA485" t="s">
        <v>1870</v>
      </c>
      <c r="AB485" t="s">
        <v>1871</v>
      </c>
      <c r="AC485" t="s">
        <v>25</v>
      </c>
      <c r="AD485" t="s">
        <v>26</v>
      </c>
      <c r="AE485" t="s">
        <v>300</v>
      </c>
      <c r="AF485" t="s">
        <v>301</v>
      </c>
      <c r="AG485">
        <v>10024</v>
      </c>
      <c r="AH485" t="s">
        <v>160</v>
      </c>
      <c r="AI485" t="s">
        <v>1872</v>
      </c>
      <c r="AJ485" t="s">
        <v>73</v>
      </c>
      <c r="AK485" t="s">
        <v>176</v>
      </c>
      <c r="AL485" t="s">
        <v>1873</v>
      </c>
      <c r="AM485">
        <v>159.97999999999999</v>
      </c>
      <c r="AN485">
        <v>2</v>
      </c>
      <c r="AO485">
        <v>0</v>
      </c>
      <c r="AP485">
        <v>57.592799999999997</v>
      </c>
      <c r="AQ485">
        <f>YEAR(Table1[[#This Row],[Order Date]])</f>
        <v>2014</v>
      </c>
      <c r="AR485" t="str">
        <f>TEXT(Table1[[#This Row],[Order Date]],"mmmm")</f>
        <v>July</v>
      </c>
      <c r="AS485" t="str">
        <f>"Q"&amp;ROUNDUP(MONTH(Table1[[#This Row],[Order Date]])/3,0)</f>
        <v>Q3</v>
      </c>
      <c r="AT485">
        <f>IF(Table1[[#This Row],[Sales]]=0,0,Table1[[#This Row],[Profit]]/Table1[[#This Row],[Sales]])</f>
        <v>0.36</v>
      </c>
    </row>
    <row r="486" spans="22:46" x14ac:dyDescent="0.3">
      <c r="V486">
        <v>485</v>
      </c>
      <c r="W486" t="s">
        <v>1874</v>
      </c>
      <c r="X486" s="1">
        <v>42896</v>
      </c>
      <c r="Y486" t="s">
        <v>1875</v>
      </c>
      <c r="Z486" t="s">
        <v>207</v>
      </c>
      <c r="AA486" t="s">
        <v>1876</v>
      </c>
      <c r="AB486" t="s">
        <v>1877</v>
      </c>
      <c r="AC486" t="s">
        <v>108</v>
      </c>
      <c r="AD486" t="s">
        <v>26</v>
      </c>
      <c r="AE486" t="s">
        <v>42</v>
      </c>
      <c r="AF486" t="s">
        <v>43</v>
      </c>
      <c r="AG486">
        <v>90045</v>
      </c>
      <c r="AH486" t="s">
        <v>44</v>
      </c>
      <c r="AI486" t="s">
        <v>1878</v>
      </c>
      <c r="AJ486" t="s">
        <v>46</v>
      </c>
      <c r="AK486" t="s">
        <v>47</v>
      </c>
      <c r="AL486" t="s">
        <v>1879</v>
      </c>
      <c r="AM486">
        <v>29.6</v>
      </c>
      <c r="AN486">
        <v>2</v>
      </c>
      <c r="AO486">
        <v>0</v>
      </c>
      <c r="AP486">
        <v>14.8</v>
      </c>
      <c r="AQ486">
        <f>YEAR(Table1[[#This Row],[Order Date]])</f>
        <v>2017</v>
      </c>
      <c r="AR486" t="str">
        <f>TEXT(Table1[[#This Row],[Order Date]],"mmmm")</f>
        <v>June</v>
      </c>
      <c r="AS486" t="str">
        <f>"Q"&amp;ROUNDUP(MONTH(Table1[[#This Row],[Order Date]])/3,0)</f>
        <v>Q2</v>
      </c>
      <c r="AT486">
        <f>IF(Table1[[#This Row],[Sales]]=0,0,Table1[[#This Row],[Profit]]/Table1[[#This Row],[Sales]])</f>
        <v>0.5</v>
      </c>
    </row>
    <row r="487" spans="22:46" x14ac:dyDescent="0.3">
      <c r="V487">
        <v>486</v>
      </c>
      <c r="W487" t="s">
        <v>1874</v>
      </c>
      <c r="X487" s="1">
        <v>42896</v>
      </c>
      <c r="Y487" t="s">
        <v>1875</v>
      </c>
      <c r="Z487" t="s">
        <v>207</v>
      </c>
      <c r="AA487" t="s">
        <v>1876</v>
      </c>
      <c r="AB487" t="s">
        <v>1877</v>
      </c>
      <c r="AC487" t="s">
        <v>108</v>
      </c>
      <c r="AD487" t="s">
        <v>26</v>
      </c>
      <c r="AE487" t="s">
        <v>42</v>
      </c>
      <c r="AF487" t="s">
        <v>43</v>
      </c>
      <c r="AG487">
        <v>90045</v>
      </c>
      <c r="AH487" t="s">
        <v>44</v>
      </c>
      <c r="AI487" t="s">
        <v>1880</v>
      </c>
      <c r="AJ487" t="s">
        <v>31</v>
      </c>
      <c r="AK487" t="s">
        <v>32</v>
      </c>
      <c r="AL487" t="s">
        <v>1881</v>
      </c>
      <c r="AM487">
        <v>514.16499999999996</v>
      </c>
      <c r="AN487">
        <v>5</v>
      </c>
      <c r="AO487">
        <v>0.15</v>
      </c>
      <c r="AP487">
        <v>-30.245000000000001</v>
      </c>
      <c r="AQ487">
        <f>YEAR(Table1[[#This Row],[Order Date]])</f>
        <v>2017</v>
      </c>
      <c r="AR487" t="str">
        <f>TEXT(Table1[[#This Row],[Order Date]],"mmmm")</f>
        <v>June</v>
      </c>
      <c r="AS487" t="str">
        <f>"Q"&amp;ROUNDUP(MONTH(Table1[[#This Row],[Order Date]])/3,0)</f>
        <v>Q2</v>
      </c>
      <c r="AT487">
        <f>IF(Table1[[#This Row],[Sales]]=0,0,Table1[[#This Row],[Profit]]/Table1[[#This Row],[Sales]])</f>
        <v>-5.8823529411764712E-2</v>
      </c>
    </row>
    <row r="488" spans="22:46" x14ac:dyDescent="0.3">
      <c r="V488">
        <v>487</v>
      </c>
      <c r="W488" t="s">
        <v>1874</v>
      </c>
      <c r="X488" s="1">
        <v>42896</v>
      </c>
      <c r="Y488" t="s">
        <v>1875</v>
      </c>
      <c r="Z488" t="s">
        <v>207</v>
      </c>
      <c r="AA488" t="s">
        <v>1876</v>
      </c>
      <c r="AB488" t="s">
        <v>1877</v>
      </c>
      <c r="AC488" t="s">
        <v>108</v>
      </c>
      <c r="AD488" t="s">
        <v>26</v>
      </c>
      <c r="AE488" t="s">
        <v>42</v>
      </c>
      <c r="AF488" t="s">
        <v>43</v>
      </c>
      <c r="AG488">
        <v>90045</v>
      </c>
      <c r="AH488" t="s">
        <v>44</v>
      </c>
      <c r="AI488" t="s">
        <v>1882</v>
      </c>
      <c r="AJ488" t="s">
        <v>73</v>
      </c>
      <c r="AK488" t="s">
        <v>74</v>
      </c>
      <c r="AL488" t="s">
        <v>1883</v>
      </c>
      <c r="AM488">
        <v>279.95999999999998</v>
      </c>
      <c r="AN488">
        <v>5</v>
      </c>
      <c r="AO488">
        <v>0.2</v>
      </c>
      <c r="AP488">
        <v>17.497499999999999</v>
      </c>
      <c r="AQ488">
        <f>YEAR(Table1[[#This Row],[Order Date]])</f>
        <v>2017</v>
      </c>
      <c r="AR488" t="str">
        <f>TEXT(Table1[[#This Row],[Order Date]],"mmmm")</f>
        <v>June</v>
      </c>
      <c r="AS488" t="str">
        <f>"Q"&amp;ROUNDUP(MONTH(Table1[[#This Row],[Order Date]])/3,0)</f>
        <v>Q2</v>
      </c>
      <c r="AT488">
        <f>IF(Table1[[#This Row],[Sales]]=0,0,Table1[[#This Row],[Profit]]/Table1[[#This Row],[Sales]])</f>
        <v>6.25E-2</v>
      </c>
    </row>
    <row r="489" spans="22:46" x14ac:dyDescent="0.3">
      <c r="V489">
        <v>488</v>
      </c>
      <c r="W489" t="s">
        <v>1884</v>
      </c>
      <c r="X489" s="1">
        <v>41941</v>
      </c>
      <c r="Y489" t="s">
        <v>1886</v>
      </c>
      <c r="Z489" t="s">
        <v>207</v>
      </c>
      <c r="AA489" t="s">
        <v>1887</v>
      </c>
      <c r="AB489" t="s">
        <v>1888</v>
      </c>
      <c r="AC489" t="s">
        <v>25</v>
      </c>
      <c r="AD489" t="s">
        <v>26</v>
      </c>
      <c r="AE489" t="s">
        <v>342</v>
      </c>
      <c r="AF489" t="s">
        <v>233</v>
      </c>
      <c r="AG489">
        <v>60610</v>
      </c>
      <c r="AH489" t="s">
        <v>111</v>
      </c>
      <c r="AI489" t="s">
        <v>1889</v>
      </c>
      <c r="AJ489" t="s">
        <v>73</v>
      </c>
      <c r="AK489" t="s">
        <v>74</v>
      </c>
      <c r="AL489" t="s">
        <v>1890</v>
      </c>
      <c r="AM489">
        <v>2735.9520000000002</v>
      </c>
      <c r="AN489">
        <v>6</v>
      </c>
      <c r="AO489">
        <v>0.2</v>
      </c>
      <c r="AP489">
        <v>341.99400000000003</v>
      </c>
      <c r="AQ489">
        <f>YEAR(Table1[[#This Row],[Order Date]])</f>
        <v>2014</v>
      </c>
      <c r="AR489" t="str">
        <f>TEXT(Table1[[#This Row],[Order Date]],"mmmm")</f>
        <v>October</v>
      </c>
      <c r="AS489" t="str">
        <f>"Q"&amp;ROUNDUP(MONTH(Table1[[#This Row],[Order Date]])/3,0)</f>
        <v>Q4</v>
      </c>
      <c r="AT489">
        <f>IF(Table1[[#This Row],[Sales]]=0,0,Table1[[#This Row],[Profit]]/Table1[[#This Row],[Sales]])</f>
        <v>0.125</v>
      </c>
    </row>
    <row r="490" spans="22:46" x14ac:dyDescent="0.3">
      <c r="V490">
        <v>489</v>
      </c>
      <c r="W490" t="s">
        <v>1891</v>
      </c>
      <c r="X490" s="1">
        <v>41799</v>
      </c>
      <c r="Y490" t="s">
        <v>1892</v>
      </c>
      <c r="Z490" t="s">
        <v>22</v>
      </c>
      <c r="AA490" t="s">
        <v>1893</v>
      </c>
      <c r="AB490" t="s">
        <v>1894</v>
      </c>
      <c r="AC490" t="s">
        <v>108</v>
      </c>
      <c r="AD490" t="s">
        <v>26</v>
      </c>
      <c r="AE490" t="s">
        <v>1895</v>
      </c>
      <c r="AF490" t="s">
        <v>110</v>
      </c>
      <c r="AG490">
        <v>77340</v>
      </c>
      <c r="AH490" t="s">
        <v>111</v>
      </c>
      <c r="AI490" t="s">
        <v>1896</v>
      </c>
      <c r="AJ490" t="s">
        <v>73</v>
      </c>
      <c r="AK490" t="s">
        <v>74</v>
      </c>
      <c r="AL490" t="s">
        <v>1897</v>
      </c>
      <c r="AM490">
        <v>7.992</v>
      </c>
      <c r="AN490">
        <v>1</v>
      </c>
      <c r="AO490">
        <v>0.2</v>
      </c>
      <c r="AP490">
        <v>0.59940000000000004</v>
      </c>
      <c r="AQ490">
        <f>YEAR(Table1[[#This Row],[Order Date]])</f>
        <v>2014</v>
      </c>
      <c r="AR490" t="str">
        <f>TEXT(Table1[[#This Row],[Order Date]],"mmmm")</f>
        <v>June</v>
      </c>
      <c r="AS490" t="str">
        <f>"Q"&amp;ROUNDUP(MONTH(Table1[[#This Row],[Order Date]])/3,0)</f>
        <v>Q2</v>
      </c>
      <c r="AT490">
        <f>IF(Table1[[#This Row],[Sales]]=0,0,Table1[[#This Row],[Profit]]/Table1[[#This Row],[Sales]])</f>
        <v>7.5000000000000011E-2</v>
      </c>
    </row>
    <row r="491" spans="22:46" x14ac:dyDescent="0.3">
      <c r="V491">
        <v>490</v>
      </c>
      <c r="W491" t="s">
        <v>1891</v>
      </c>
      <c r="X491" s="1">
        <v>41799</v>
      </c>
      <c r="Y491" t="s">
        <v>1892</v>
      </c>
      <c r="Z491" t="s">
        <v>22</v>
      </c>
      <c r="AA491" t="s">
        <v>1893</v>
      </c>
      <c r="AB491" t="s">
        <v>1894</v>
      </c>
      <c r="AC491" t="s">
        <v>108</v>
      </c>
      <c r="AD491" t="s">
        <v>26</v>
      </c>
      <c r="AE491" t="s">
        <v>1895</v>
      </c>
      <c r="AF491" t="s">
        <v>110</v>
      </c>
      <c r="AG491">
        <v>77340</v>
      </c>
      <c r="AH491" t="s">
        <v>111</v>
      </c>
      <c r="AI491" t="s">
        <v>1898</v>
      </c>
      <c r="AJ491" t="s">
        <v>73</v>
      </c>
      <c r="AK491" t="s">
        <v>176</v>
      </c>
      <c r="AL491" t="s">
        <v>1899</v>
      </c>
      <c r="AM491">
        <v>63.984000000000002</v>
      </c>
      <c r="AN491">
        <v>2</v>
      </c>
      <c r="AO491">
        <v>0.2</v>
      </c>
      <c r="AP491">
        <v>10.397399999999999</v>
      </c>
      <c r="AQ491">
        <f>YEAR(Table1[[#This Row],[Order Date]])</f>
        <v>2014</v>
      </c>
      <c r="AR491" t="str">
        <f>TEXT(Table1[[#This Row],[Order Date]],"mmmm")</f>
        <v>June</v>
      </c>
      <c r="AS491" t="str">
        <f>"Q"&amp;ROUNDUP(MONTH(Table1[[#This Row],[Order Date]])/3,0)</f>
        <v>Q2</v>
      </c>
      <c r="AT491">
        <f>IF(Table1[[#This Row],[Sales]]=0,0,Table1[[#This Row],[Profit]]/Table1[[#This Row],[Sales]])</f>
        <v>0.16249999999999998</v>
      </c>
    </row>
    <row r="492" spans="22:46" x14ac:dyDescent="0.3">
      <c r="V492">
        <v>491</v>
      </c>
      <c r="W492" t="s">
        <v>1891</v>
      </c>
      <c r="X492" s="1">
        <v>41799</v>
      </c>
      <c r="Y492" t="s">
        <v>1892</v>
      </c>
      <c r="Z492" t="s">
        <v>22</v>
      </c>
      <c r="AA492" t="s">
        <v>1893</v>
      </c>
      <c r="AB492" t="s">
        <v>1894</v>
      </c>
      <c r="AC492" t="s">
        <v>108</v>
      </c>
      <c r="AD492" t="s">
        <v>26</v>
      </c>
      <c r="AE492" t="s">
        <v>1895</v>
      </c>
      <c r="AF492" t="s">
        <v>110</v>
      </c>
      <c r="AG492">
        <v>77340</v>
      </c>
      <c r="AH492" t="s">
        <v>111</v>
      </c>
      <c r="AI492" t="s">
        <v>1761</v>
      </c>
      <c r="AJ492" t="s">
        <v>46</v>
      </c>
      <c r="AK492" t="s">
        <v>70</v>
      </c>
      <c r="AL492" t="s">
        <v>1762</v>
      </c>
      <c r="AM492">
        <v>70.367999999999995</v>
      </c>
      <c r="AN492">
        <v>2</v>
      </c>
      <c r="AO492">
        <v>0.2</v>
      </c>
      <c r="AP492">
        <v>6.1571999999999996</v>
      </c>
      <c r="AQ492">
        <f>YEAR(Table1[[#This Row],[Order Date]])</f>
        <v>2014</v>
      </c>
      <c r="AR492" t="str">
        <f>TEXT(Table1[[#This Row],[Order Date]],"mmmm")</f>
        <v>June</v>
      </c>
      <c r="AS492" t="str">
        <f>"Q"&amp;ROUNDUP(MONTH(Table1[[#This Row],[Order Date]])/3,0)</f>
        <v>Q2</v>
      </c>
      <c r="AT492">
        <f>IF(Table1[[#This Row],[Sales]]=0,0,Table1[[#This Row],[Profit]]/Table1[[#This Row],[Sales]])</f>
        <v>8.7499999999999994E-2</v>
      </c>
    </row>
    <row r="493" spans="22:46" x14ac:dyDescent="0.3">
      <c r="V493">
        <v>492</v>
      </c>
      <c r="W493" t="s">
        <v>1900</v>
      </c>
      <c r="X493" s="1">
        <v>41896</v>
      </c>
      <c r="Y493" t="s">
        <v>791</v>
      </c>
      <c r="Z493" t="s">
        <v>51</v>
      </c>
      <c r="AA493" t="s">
        <v>1901</v>
      </c>
      <c r="AB493" t="s">
        <v>1902</v>
      </c>
      <c r="AC493" t="s">
        <v>25</v>
      </c>
      <c r="AD493" t="s">
        <v>26</v>
      </c>
      <c r="AE493" t="s">
        <v>440</v>
      </c>
      <c r="AF493" t="s">
        <v>301</v>
      </c>
      <c r="AG493">
        <v>14609</v>
      </c>
      <c r="AH493" t="s">
        <v>160</v>
      </c>
      <c r="AI493" t="s">
        <v>1903</v>
      </c>
      <c r="AJ493" t="s">
        <v>46</v>
      </c>
      <c r="AK493" t="s">
        <v>60</v>
      </c>
      <c r="AL493" t="s">
        <v>1904</v>
      </c>
      <c r="AM493">
        <v>449.15</v>
      </c>
      <c r="AN493">
        <v>5</v>
      </c>
      <c r="AO493">
        <v>0</v>
      </c>
      <c r="AP493">
        <v>8.9830000000000005</v>
      </c>
      <c r="AQ493">
        <f>YEAR(Table1[[#This Row],[Order Date]])</f>
        <v>2014</v>
      </c>
      <c r="AR493" t="str">
        <f>TEXT(Table1[[#This Row],[Order Date]],"mmmm")</f>
        <v>September</v>
      </c>
      <c r="AS493" t="str">
        <f>"Q"&amp;ROUNDUP(MONTH(Table1[[#This Row],[Order Date]])/3,0)</f>
        <v>Q3</v>
      </c>
      <c r="AT493">
        <f>IF(Table1[[#This Row],[Sales]]=0,0,Table1[[#This Row],[Profit]]/Table1[[#This Row],[Sales]])</f>
        <v>2.0000000000000004E-2</v>
      </c>
    </row>
    <row r="494" spans="22:46" x14ac:dyDescent="0.3">
      <c r="V494">
        <v>493</v>
      </c>
      <c r="W494" t="s">
        <v>1900</v>
      </c>
      <c r="X494" s="1">
        <v>41896</v>
      </c>
      <c r="Y494" t="s">
        <v>791</v>
      </c>
      <c r="Z494" t="s">
        <v>51</v>
      </c>
      <c r="AA494" t="s">
        <v>1901</v>
      </c>
      <c r="AB494" t="s">
        <v>1902</v>
      </c>
      <c r="AC494" t="s">
        <v>25</v>
      </c>
      <c r="AD494" t="s">
        <v>26</v>
      </c>
      <c r="AE494" t="s">
        <v>440</v>
      </c>
      <c r="AF494" t="s">
        <v>301</v>
      </c>
      <c r="AG494">
        <v>14609</v>
      </c>
      <c r="AH494" t="s">
        <v>160</v>
      </c>
      <c r="AI494" t="s">
        <v>1905</v>
      </c>
      <c r="AJ494" t="s">
        <v>46</v>
      </c>
      <c r="AK494" t="s">
        <v>190</v>
      </c>
      <c r="AL494" t="s">
        <v>1906</v>
      </c>
      <c r="AM494">
        <v>11.07</v>
      </c>
      <c r="AN494">
        <v>3</v>
      </c>
      <c r="AO494">
        <v>0</v>
      </c>
      <c r="AP494">
        <v>5.0922000000000001</v>
      </c>
      <c r="AQ494">
        <f>YEAR(Table1[[#This Row],[Order Date]])</f>
        <v>2014</v>
      </c>
      <c r="AR494" t="str">
        <f>TEXT(Table1[[#This Row],[Order Date]],"mmmm")</f>
        <v>September</v>
      </c>
      <c r="AS494" t="str">
        <f>"Q"&amp;ROUNDUP(MONTH(Table1[[#This Row],[Order Date]])/3,0)</f>
        <v>Q3</v>
      </c>
      <c r="AT494">
        <f>IF(Table1[[#This Row],[Sales]]=0,0,Table1[[#This Row],[Profit]]/Table1[[#This Row],[Sales]])</f>
        <v>0.46</v>
      </c>
    </row>
    <row r="495" spans="22:46" x14ac:dyDescent="0.3">
      <c r="V495">
        <v>494</v>
      </c>
      <c r="W495" t="s">
        <v>1907</v>
      </c>
      <c r="X495" s="1">
        <v>42499</v>
      </c>
      <c r="Y495" t="s">
        <v>1908</v>
      </c>
      <c r="Z495" t="s">
        <v>51</v>
      </c>
      <c r="AA495" t="s">
        <v>1909</v>
      </c>
      <c r="AB495" t="s">
        <v>1910</v>
      </c>
      <c r="AC495" t="s">
        <v>25</v>
      </c>
      <c r="AD495" t="s">
        <v>26</v>
      </c>
      <c r="AE495" t="s">
        <v>99</v>
      </c>
      <c r="AF495" t="s">
        <v>100</v>
      </c>
      <c r="AG495">
        <v>98115</v>
      </c>
      <c r="AH495" t="s">
        <v>44</v>
      </c>
      <c r="AI495" t="s">
        <v>1911</v>
      </c>
      <c r="AJ495" t="s">
        <v>73</v>
      </c>
      <c r="AK495" t="s">
        <v>176</v>
      </c>
      <c r="AL495" t="s">
        <v>1912</v>
      </c>
      <c r="AM495">
        <v>93.98</v>
      </c>
      <c r="AN495">
        <v>2</v>
      </c>
      <c r="AO495">
        <v>0</v>
      </c>
      <c r="AP495">
        <v>13.1572</v>
      </c>
      <c r="AQ495">
        <f>YEAR(Table1[[#This Row],[Order Date]])</f>
        <v>2016</v>
      </c>
      <c r="AR495" t="str">
        <f>TEXT(Table1[[#This Row],[Order Date]],"mmmm")</f>
        <v>May</v>
      </c>
      <c r="AS495" t="str">
        <f>"Q"&amp;ROUNDUP(MONTH(Table1[[#This Row],[Order Date]])/3,0)</f>
        <v>Q2</v>
      </c>
      <c r="AT495">
        <f>IF(Table1[[#This Row],[Sales]]=0,0,Table1[[#This Row],[Profit]]/Table1[[#This Row],[Sales]])</f>
        <v>0.13999999999999999</v>
      </c>
    </row>
    <row r="496" spans="22:46" x14ac:dyDescent="0.3">
      <c r="V496">
        <v>495</v>
      </c>
      <c r="W496" t="s">
        <v>1913</v>
      </c>
      <c r="X496" s="1">
        <v>42447</v>
      </c>
      <c r="Y496" t="s">
        <v>1915</v>
      </c>
      <c r="Z496" t="s">
        <v>22</v>
      </c>
      <c r="AA496" t="s">
        <v>1916</v>
      </c>
      <c r="AB496" t="s">
        <v>1917</v>
      </c>
      <c r="AC496" t="s">
        <v>25</v>
      </c>
      <c r="AD496" t="s">
        <v>26</v>
      </c>
      <c r="AE496" t="s">
        <v>378</v>
      </c>
      <c r="AF496" t="s">
        <v>379</v>
      </c>
      <c r="AG496">
        <v>38109</v>
      </c>
      <c r="AH496" t="s">
        <v>29</v>
      </c>
      <c r="AI496" t="s">
        <v>1918</v>
      </c>
      <c r="AJ496" t="s">
        <v>31</v>
      </c>
      <c r="AK496" t="s">
        <v>57</v>
      </c>
      <c r="AL496" t="s">
        <v>1919</v>
      </c>
      <c r="AM496">
        <v>189.88200000000001</v>
      </c>
      <c r="AN496">
        <v>3</v>
      </c>
      <c r="AO496">
        <v>0.4</v>
      </c>
      <c r="AP496">
        <v>-94.941000000000003</v>
      </c>
      <c r="AQ496">
        <f>YEAR(Table1[[#This Row],[Order Date]])</f>
        <v>2016</v>
      </c>
      <c r="AR496" t="str">
        <f>TEXT(Table1[[#This Row],[Order Date]],"mmmm")</f>
        <v>March</v>
      </c>
      <c r="AS496" t="str">
        <f>"Q"&amp;ROUNDUP(MONTH(Table1[[#This Row],[Order Date]])/3,0)</f>
        <v>Q1</v>
      </c>
      <c r="AT496">
        <f>IF(Table1[[#This Row],[Sales]]=0,0,Table1[[#This Row],[Profit]]/Table1[[#This Row],[Sales]])</f>
        <v>-0.5</v>
      </c>
    </row>
    <row r="497" spans="22:46" x14ac:dyDescent="0.3">
      <c r="V497">
        <v>496</v>
      </c>
      <c r="W497" t="s">
        <v>1920</v>
      </c>
      <c r="X497" s="1">
        <v>42365</v>
      </c>
      <c r="Y497" t="s">
        <v>217</v>
      </c>
      <c r="Z497" t="s">
        <v>51</v>
      </c>
      <c r="AA497" t="s">
        <v>1921</v>
      </c>
      <c r="AB497" t="s">
        <v>1922</v>
      </c>
      <c r="AC497" t="s">
        <v>25</v>
      </c>
      <c r="AD497" t="s">
        <v>26</v>
      </c>
      <c r="AE497" t="s">
        <v>1923</v>
      </c>
      <c r="AF497" t="s">
        <v>1924</v>
      </c>
      <c r="AG497">
        <v>72701</v>
      </c>
      <c r="AH497" t="s">
        <v>29</v>
      </c>
      <c r="AI497" t="s">
        <v>1925</v>
      </c>
      <c r="AJ497" t="s">
        <v>46</v>
      </c>
      <c r="AK497" t="s">
        <v>190</v>
      </c>
      <c r="AL497" t="s">
        <v>1926</v>
      </c>
      <c r="AM497">
        <v>105.42</v>
      </c>
      <c r="AN497">
        <v>2</v>
      </c>
      <c r="AO497">
        <v>0</v>
      </c>
      <c r="AP497">
        <v>51.655799999999999</v>
      </c>
      <c r="AQ497">
        <f>YEAR(Table1[[#This Row],[Order Date]])</f>
        <v>2015</v>
      </c>
      <c r="AR497" t="str">
        <f>TEXT(Table1[[#This Row],[Order Date]],"mmmm")</f>
        <v>December</v>
      </c>
      <c r="AS497" t="str">
        <f>"Q"&amp;ROUNDUP(MONTH(Table1[[#This Row],[Order Date]])/3,0)</f>
        <v>Q4</v>
      </c>
      <c r="AT497">
        <f>IF(Table1[[#This Row],[Sales]]=0,0,Table1[[#This Row],[Profit]]/Table1[[#This Row],[Sales]])</f>
        <v>0.49</v>
      </c>
    </row>
    <row r="498" spans="22:46" x14ac:dyDescent="0.3">
      <c r="V498">
        <v>497</v>
      </c>
      <c r="W498" t="s">
        <v>1927</v>
      </c>
      <c r="X498" s="1">
        <v>42576</v>
      </c>
      <c r="Y498" t="s">
        <v>1929</v>
      </c>
      <c r="Z498" t="s">
        <v>51</v>
      </c>
      <c r="AA498" t="s">
        <v>1782</v>
      </c>
      <c r="AB498" t="s">
        <v>1783</v>
      </c>
      <c r="AC498" t="s">
        <v>25</v>
      </c>
      <c r="AD498" t="s">
        <v>26</v>
      </c>
      <c r="AE498" t="s">
        <v>1930</v>
      </c>
      <c r="AF498" t="s">
        <v>43</v>
      </c>
      <c r="AG498">
        <v>92627</v>
      </c>
      <c r="AH498" t="s">
        <v>44</v>
      </c>
      <c r="AI498" t="s">
        <v>1931</v>
      </c>
      <c r="AJ498" t="s">
        <v>46</v>
      </c>
      <c r="AK498" t="s">
        <v>77</v>
      </c>
      <c r="AL498" t="s">
        <v>1932</v>
      </c>
      <c r="AM498">
        <v>119.616</v>
      </c>
      <c r="AN498">
        <v>8</v>
      </c>
      <c r="AO498">
        <v>0.2</v>
      </c>
      <c r="AP498">
        <v>40.370399999999997</v>
      </c>
      <c r="AQ498">
        <f>YEAR(Table1[[#This Row],[Order Date]])</f>
        <v>2016</v>
      </c>
      <c r="AR498" t="str">
        <f>TEXT(Table1[[#This Row],[Order Date]],"mmmm")</f>
        <v>July</v>
      </c>
      <c r="AS498" t="str">
        <f>"Q"&amp;ROUNDUP(MONTH(Table1[[#This Row],[Order Date]])/3,0)</f>
        <v>Q3</v>
      </c>
      <c r="AT498">
        <f>IF(Table1[[#This Row],[Sales]]=0,0,Table1[[#This Row],[Profit]]/Table1[[#This Row],[Sales]])</f>
        <v>0.33749999999999997</v>
      </c>
    </row>
    <row r="499" spans="22:46" x14ac:dyDescent="0.3">
      <c r="V499">
        <v>498</v>
      </c>
      <c r="W499" t="s">
        <v>1927</v>
      </c>
      <c r="X499" s="1">
        <v>42576</v>
      </c>
      <c r="Y499" t="s">
        <v>1929</v>
      </c>
      <c r="Z499" t="s">
        <v>51</v>
      </c>
      <c r="AA499" t="s">
        <v>1782</v>
      </c>
      <c r="AB499" t="s">
        <v>1783</v>
      </c>
      <c r="AC499" t="s">
        <v>25</v>
      </c>
      <c r="AD499" t="s">
        <v>26</v>
      </c>
      <c r="AE499" t="s">
        <v>1930</v>
      </c>
      <c r="AF499" t="s">
        <v>43</v>
      </c>
      <c r="AG499">
        <v>92627</v>
      </c>
      <c r="AH499" t="s">
        <v>44</v>
      </c>
      <c r="AI499" t="s">
        <v>1933</v>
      </c>
      <c r="AJ499" t="s">
        <v>31</v>
      </c>
      <c r="AK499" t="s">
        <v>67</v>
      </c>
      <c r="AL499" t="s">
        <v>1934</v>
      </c>
      <c r="AM499">
        <v>255.76</v>
      </c>
      <c r="AN499">
        <v>4</v>
      </c>
      <c r="AO499">
        <v>0</v>
      </c>
      <c r="AP499">
        <v>81.843199999999996</v>
      </c>
      <c r="AQ499">
        <f>YEAR(Table1[[#This Row],[Order Date]])</f>
        <v>2016</v>
      </c>
      <c r="AR499" t="str">
        <f>TEXT(Table1[[#This Row],[Order Date]],"mmmm")</f>
        <v>July</v>
      </c>
      <c r="AS499" t="str">
        <f>"Q"&amp;ROUNDUP(MONTH(Table1[[#This Row],[Order Date]])/3,0)</f>
        <v>Q3</v>
      </c>
      <c r="AT499">
        <f>IF(Table1[[#This Row],[Sales]]=0,0,Table1[[#This Row],[Profit]]/Table1[[#This Row],[Sales]])</f>
        <v>0.32</v>
      </c>
    </row>
    <row r="500" spans="22:46" x14ac:dyDescent="0.3">
      <c r="V500">
        <v>499</v>
      </c>
      <c r="W500" t="s">
        <v>1927</v>
      </c>
      <c r="X500" s="1">
        <v>42576</v>
      </c>
      <c r="Y500" t="s">
        <v>1929</v>
      </c>
      <c r="Z500" t="s">
        <v>51</v>
      </c>
      <c r="AA500" t="s">
        <v>1782</v>
      </c>
      <c r="AB500" t="s">
        <v>1783</v>
      </c>
      <c r="AC500" t="s">
        <v>25</v>
      </c>
      <c r="AD500" t="s">
        <v>26</v>
      </c>
      <c r="AE500" t="s">
        <v>1930</v>
      </c>
      <c r="AF500" t="s">
        <v>43</v>
      </c>
      <c r="AG500">
        <v>92627</v>
      </c>
      <c r="AH500" t="s">
        <v>44</v>
      </c>
      <c r="AI500" t="s">
        <v>1305</v>
      </c>
      <c r="AJ500" t="s">
        <v>31</v>
      </c>
      <c r="AK500" t="s">
        <v>35</v>
      </c>
      <c r="AL500" t="s">
        <v>1306</v>
      </c>
      <c r="AM500">
        <v>241.56800000000001</v>
      </c>
      <c r="AN500">
        <v>2</v>
      </c>
      <c r="AO500">
        <v>0.2</v>
      </c>
      <c r="AP500">
        <v>18.117599999999999</v>
      </c>
      <c r="AQ500">
        <f>YEAR(Table1[[#This Row],[Order Date]])</f>
        <v>2016</v>
      </c>
      <c r="AR500" t="str">
        <f>TEXT(Table1[[#This Row],[Order Date]],"mmmm")</f>
        <v>July</v>
      </c>
      <c r="AS500" t="str">
        <f>"Q"&amp;ROUNDUP(MONTH(Table1[[#This Row],[Order Date]])/3,0)</f>
        <v>Q3</v>
      </c>
      <c r="AT500">
        <f>IF(Table1[[#This Row],[Sales]]=0,0,Table1[[#This Row],[Profit]]/Table1[[#This Row],[Sales]])</f>
        <v>7.4999999999999997E-2</v>
      </c>
    </row>
    <row r="501" spans="22:46" x14ac:dyDescent="0.3">
      <c r="V501">
        <v>500</v>
      </c>
      <c r="W501" t="s">
        <v>1927</v>
      </c>
      <c r="X501" s="1">
        <v>42576</v>
      </c>
      <c r="Y501" t="s">
        <v>1929</v>
      </c>
      <c r="Z501" t="s">
        <v>51</v>
      </c>
      <c r="AA501" t="s">
        <v>1782</v>
      </c>
      <c r="AB501" t="s">
        <v>1783</v>
      </c>
      <c r="AC501" t="s">
        <v>25</v>
      </c>
      <c r="AD501" t="s">
        <v>26</v>
      </c>
      <c r="AE501" t="s">
        <v>1930</v>
      </c>
      <c r="AF501" t="s">
        <v>43</v>
      </c>
      <c r="AG501">
        <v>92627</v>
      </c>
      <c r="AH501" t="s">
        <v>44</v>
      </c>
      <c r="AI501" t="s">
        <v>1935</v>
      </c>
      <c r="AJ501" t="s">
        <v>31</v>
      </c>
      <c r="AK501" t="s">
        <v>67</v>
      </c>
      <c r="AL501" t="s">
        <v>1936</v>
      </c>
      <c r="AM501">
        <v>69.3</v>
      </c>
      <c r="AN501">
        <v>9</v>
      </c>
      <c r="AO501">
        <v>0</v>
      </c>
      <c r="AP501">
        <v>22.869</v>
      </c>
      <c r="AQ501">
        <f>YEAR(Table1[[#This Row],[Order Date]])</f>
        <v>2016</v>
      </c>
      <c r="AR501" t="str">
        <f>TEXT(Table1[[#This Row],[Order Date]],"mmmm")</f>
        <v>July</v>
      </c>
      <c r="AS501" t="str">
        <f>"Q"&amp;ROUNDUP(MONTH(Table1[[#This Row],[Order Date]])/3,0)</f>
        <v>Q3</v>
      </c>
      <c r="AT501">
        <f>IF(Table1[[#This Row],[Sales]]=0,0,Table1[[#This Row],[Profit]]/Table1[[#This Row],[Sales]])</f>
        <v>0.33</v>
      </c>
    </row>
    <row r="502" spans="22:46" x14ac:dyDescent="0.3">
      <c r="V502">
        <v>501</v>
      </c>
      <c r="W502" t="s">
        <v>1937</v>
      </c>
      <c r="X502" s="1">
        <v>42520</v>
      </c>
      <c r="Y502" s="1">
        <v>42466</v>
      </c>
      <c r="Z502" t="s">
        <v>51</v>
      </c>
      <c r="AA502" t="s">
        <v>1939</v>
      </c>
      <c r="AB502" t="s">
        <v>1940</v>
      </c>
      <c r="AC502" t="s">
        <v>41</v>
      </c>
      <c r="AD502" t="s">
        <v>26</v>
      </c>
      <c r="AE502" t="s">
        <v>1941</v>
      </c>
      <c r="AF502" t="s">
        <v>516</v>
      </c>
      <c r="AG502">
        <v>80134</v>
      </c>
      <c r="AH502" t="s">
        <v>44</v>
      </c>
      <c r="AI502" t="s">
        <v>1942</v>
      </c>
      <c r="AJ502" t="s">
        <v>46</v>
      </c>
      <c r="AK502" t="s">
        <v>77</v>
      </c>
      <c r="AL502" t="s">
        <v>1943</v>
      </c>
      <c r="AM502">
        <v>22.62</v>
      </c>
      <c r="AN502">
        <v>2</v>
      </c>
      <c r="AO502">
        <v>0.7</v>
      </c>
      <c r="AP502">
        <v>-15.08</v>
      </c>
      <c r="AQ502">
        <f>YEAR(Table1[[#This Row],[Order Date]])</f>
        <v>2016</v>
      </c>
      <c r="AR502" t="str">
        <f>TEXT(Table1[[#This Row],[Order Date]],"mmmm")</f>
        <v>May</v>
      </c>
      <c r="AS502" t="str">
        <f>"Q"&amp;ROUNDUP(MONTH(Table1[[#This Row],[Order Date]])/3,0)</f>
        <v>Q2</v>
      </c>
      <c r="AT502">
        <f>IF(Table1[[#This Row],[Sales]]=0,0,Table1[[#This Row],[Profit]]/Table1[[#This Row],[Sales]])</f>
        <v>-0.66666666666666663</v>
      </c>
    </row>
    <row r="503" spans="22:46" x14ac:dyDescent="0.3">
      <c r="V503">
        <v>502</v>
      </c>
      <c r="W503" t="s">
        <v>1937</v>
      </c>
      <c r="X503" s="1">
        <v>42520</v>
      </c>
      <c r="Y503" s="1">
        <v>42466</v>
      </c>
      <c r="Z503" t="s">
        <v>51</v>
      </c>
      <c r="AA503" t="s">
        <v>1939</v>
      </c>
      <c r="AB503" t="s">
        <v>1940</v>
      </c>
      <c r="AC503" t="s">
        <v>41</v>
      </c>
      <c r="AD503" t="s">
        <v>26</v>
      </c>
      <c r="AE503" t="s">
        <v>1941</v>
      </c>
      <c r="AF503" t="s">
        <v>516</v>
      </c>
      <c r="AG503">
        <v>80134</v>
      </c>
      <c r="AH503" t="s">
        <v>44</v>
      </c>
      <c r="AI503" t="s">
        <v>1944</v>
      </c>
      <c r="AJ503" t="s">
        <v>46</v>
      </c>
      <c r="AK503" t="s">
        <v>77</v>
      </c>
      <c r="AL503" t="s">
        <v>1945</v>
      </c>
      <c r="AM503">
        <v>14.952</v>
      </c>
      <c r="AN503">
        <v>2</v>
      </c>
      <c r="AO503">
        <v>0.7</v>
      </c>
      <c r="AP503">
        <v>-11.961600000000001</v>
      </c>
      <c r="AQ503">
        <f>YEAR(Table1[[#This Row],[Order Date]])</f>
        <v>2016</v>
      </c>
      <c r="AR503" t="str">
        <f>TEXT(Table1[[#This Row],[Order Date]],"mmmm")</f>
        <v>May</v>
      </c>
      <c r="AS503" t="str">
        <f>"Q"&amp;ROUNDUP(MONTH(Table1[[#This Row],[Order Date]])/3,0)</f>
        <v>Q2</v>
      </c>
      <c r="AT503">
        <f>IF(Table1[[#This Row],[Sales]]=0,0,Table1[[#This Row],[Profit]]/Table1[[#This Row],[Sales]])</f>
        <v>-0.8</v>
      </c>
    </row>
    <row r="504" spans="22:46" x14ac:dyDescent="0.3">
      <c r="V504">
        <v>503</v>
      </c>
      <c r="W504" t="s">
        <v>1937</v>
      </c>
      <c r="X504" s="1">
        <v>42520</v>
      </c>
      <c r="Y504" s="1">
        <v>42466</v>
      </c>
      <c r="Z504" t="s">
        <v>51</v>
      </c>
      <c r="AA504" t="s">
        <v>1939</v>
      </c>
      <c r="AB504" t="s">
        <v>1940</v>
      </c>
      <c r="AC504" t="s">
        <v>41</v>
      </c>
      <c r="AD504" t="s">
        <v>26</v>
      </c>
      <c r="AE504" t="s">
        <v>1941</v>
      </c>
      <c r="AF504" t="s">
        <v>516</v>
      </c>
      <c r="AG504">
        <v>80134</v>
      </c>
      <c r="AH504" t="s">
        <v>44</v>
      </c>
      <c r="AI504" t="s">
        <v>1946</v>
      </c>
      <c r="AJ504" t="s">
        <v>31</v>
      </c>
      <c r="AK504" t="s">
        <v>35</v>
      </c>
      <c r="AL504" t="s">
        <v>1947</v>
      </c>
      <c r="AM504">
        <v>801.56799999999998</v>
      </c>
      <c r="AN504">
        <v>2</v>
      </c>
      <c r="AO504">
        <v>0.2</v>
      </c>
      <c r="AP504">
        <v>50.097999999999999</v>
      </c>
      <c r="AQ504">
        <f>YEAR(Table1[[#This Row],[Order Date]])</f>
        <v>2016</v>
      </c>
      <c r="AR504" t="str">
        <f>TEXT(Table1[[#This Row],[Order Date]],"mmmm")</f>
        <v>May</v>
      </c>
      <c r="AS504" t="str">
        <f>"Q"&amp;ROUNDUP(MONTH(Table1[[#This Row],[Order Date]])/3,0)</f>
        <v>Q2</v>
      </c>
      <c r="AT504">
        <f>IF(Table1[[#This Row],[Sales]]=0,0,Table1[[#This Row],[Profit]]/Table1[[#This Row],[Sales]])</f>
        <v>6.25E-2</v>
      </c>
    </row>
    <row r="505" spans="22:46" x14ac:dyDescent="0.3">
      <c r="V505">
        <v>504</v>
      </c>
      <c r="W505" t="s">
        <v>1937</v>
      </c>
      <c r="X505" s="1">
        <v>42520</v>
      </c>
      <c r="Y505" s="1">
        <v>42466</v>
      </c>
      <c r="Z505" t="s">
        <v>51</v>
      </c>
      <c r="AA505" t="s">
        <v>1939</v>
      </c>
      <c r="AB505" t="s">
        <v>1940</v>
      </c>
      <c r="AC505" t="s">
        <v>41</v>
      </c>
      <c r="AD505" t="s">
        <v>26</v>
      </c>
      <c r="AE505" t="s">
        <v>1941</v>
      </c>
      <c r="AF505" t="s">
        <v>516</v>
      </c>
      <c r="AG505">
        <v>80134</v>
      </c>
      <c r="AH505" t="s">
        <v>44</v>
      </c>
      <c r="AI505" t="s">
        <v>1948</v>
      </c>
      <c r="AJ505" t="s">
        <v>46</v>
      </c>
      <c r="AK505" t="s">
        <v>77</v>
      </c>
      <c r="AL505" t="s">
        <v>1949</v>
      </c>
      <c r="AM505">
        <v>2.3759999999999999</v>
      </c>
      <c r="AN505">
        <v>3</v>
      </c>
      <c r="AO505">
        <v>0.7</v>
      </c>
      <c r="AP505">
        <v>-1.9008</v>
      </c>
      <c r="AQ505">
        <f>YEAR(Table1[[#This Row],[Order Date]])</f>
        <v>2016</v>
      </c>
      <c r="AR505" t="str">
        <f>TEXT(Table1[[#This Row],[Order Date]],"mmmm")</f>
        <v>May</v>
      </c>
      <c r="AS505" t="str">
        <f>"Q"&amp;ROUNDUP(MONTH(Table1[[#This Row],[Order Date]])/3,0)</f>
        <v>Q2</v>
      </c>
      <c r="AT505">
        <f>IF(Table1[[#This Row],[Sales]]=0,0,Table1[[#This Row],[Profit]]/Table1[[#This Row],[Sales]])</f>
        <v>-0.8</v>
      </c>
    </row>
    <row r="506" spans="22:46" x14ac:dyDescent="0.3">
      <c r="V506">
        <v>505</v>
      </c>
      <c r="W506" t="s">
        <v>1937</v>
      </c>
      <c r="X506" s="1">
        <v>42520</v>
      </c>
      <c r="Y506" s="1">
        <v>42466</v>
      </c>
      <c r="Z506" t="s">
        <v>51</v>
      </c>
      <c r="AA506" t="s">
        <v>1939</v>
      </c>
      <c r="AB506" t="s">
        <v>1940</v>
      </c>
      <c r="AC506" t="s">
        <v>41</v>
      </c>
      <c r="AD506" t="s">
        <v>26</v>
      </c>
      <c r="AE506" t="s">
        <v>1941</v>
      </c>
      <c r="AF506" t="s">
        <v>516</v>
      </c>
      <c r="AG506">
        <v>80134</v>
      </c>
      <c r="AH506" t="s">
        <v>44</v>
      </c>
      <c r="AI506" t="s">
        <v>1950</v>
      </c>
      <c r="AJ506" t="s">
        <v>46</v>
      </c>
      <c r="AK506" t="s">
        <v>94</v>
      </c>
      <c r="AL506" t="s">
        <v>1951</v>
      </c>
      <c r="AM506">
        <v>32.792000000000002</v>
      </c>
      <c r="AN506">
        <v>1</v>
      </c>
      <c r="AO506">
        <v>0.2</v>
      </c>
      <c r="AP506">
        <v>11.8871</v>
      </c>
      <c r="AQ506">
        <f>YEAR(Table1[[#This Row],[Order Date]])</f>
        <v>2016</v>
      </c>
      <c r="AR506" t="str">
        <f>TEXT(Table1[[#This Row],[Order Date]],"mmmm")</f>
        <v>May</v>
      </c>
      <c r="AS506" t="str">
        <f>"Q"&amp;ROUNDUP(MONTH(Table1[[#This Row],[Order Date]])/3,0)</f>
        <v>Q2</v>
      </c>
      <c r="AT506">
        <f>IF(Table1[[#This Row],[Sales]]=0,0,Table1[[#This Row],[Profit]]/Table1[[#This Row],[Sales]])</f>
        <v>0.36249999999999999</v>
      </c>
    </row>
    <row r="507" spans="22:46" x14ac:dyDescent="0.3">
      <c r="V507">
        <v>506</v>
      </c>
      <c r="W507" t="s">
        <v>1952</v>
      </c>
      <c r="X507" s="1">
        <v>43051</v>
      </c>
      <c r="Y507" t="s">
        <v>1953</v>
      </c>
      <c r="Z507" t="s">
        <v>22</v>
      </c>
      <c r="AA507" t="s">
        <v>1772</v>
      </c>
      <c r="AB507" t="s">
        <v>1773</v>
      </c>
      <c r="AC507" t="s">
        <v>41</v>
      </c>
      <c r="AD507" t="s">
        <v>26</v>
      </c>
      <c r="AE507" t="s">
        <v>300</v>
      </c>
      <c r="AF507" t="s">
        <v>301</v>
      </c>
      <c r="AG507">
        <v>10024</v>
      </c>
      <c r="AH507" t="s">
        <v>160</v>
      </c>
      <c r="AI507" t="s">
        <v>615</v>
      </c>
      <c r="AJ507" t="s">
        <v>46</v>
      </c>
      <c r="AK507" t="s">
        <v>77</v>
      </c>
      <c r="AL507" t="s">
        <v>616</v>
      </c>
      <c r="AM507">
        <v>15.92</v>
      </c>
      <c r="AN507">
        <v>5</v>
      </c>
      <c r="AO507">
        <v>0.2</v>
      </c>
      <c r="AP507">
        <v>5.3730000000000002</v>
      </c>
      <c r="AQ507">
        <f>YEAR(Table1[[#This Row],[Order Date]])</f>
        <v>2017</v>
      </c>
      <c r="AR507" t="str">
        <f>TEXT(Table1[[#This Row],[Order Date]],"mmmm")</f>
        <v>November</v>
      </c>
      <c r="AS507" t="str">
        <f>"Q"&amp;ROUNDUP(MONTH(Table1[[#This Row],[Order Date]])/3,0)</f>
        <v>Q4</v>
      </c>
      <c r="AT507">
        <f>IF(Table1[[#This Row],[Sales]]=0,0,Table1[[#This Row],[Profit]]/Table1[[#This Row],[Sales]])</f>
        <v>0.33750000000000002</v>
      </c>
    </row>
    <row r="508" spans="22:46" x14ac:dyDescent="0.3">
      <c r="V508">
        <v>507</v>
      </c>
      <c r="W508" t="s">
        <v>1954</v>
      </c>
      <c r="X508" s="1">
        <v>42079</v>
      </c>
      <c r="Y508" t="s">
        <v>1955</v>
      </c>
      <c r="Z508" t="s">
        <v>51</v>
      </c>
      <c r="AA508" t="s">
        <v>1956</v>
      </c>
      <c r="AB508" t="s">
        <v>1957</v>
      </c>
      <c r="AC508" t="s">
        <v>25</v>
      </c>
      <c r="AD508" t="s">
        <v>26</v>
      </c>
      <c r="AE508" t="s">
        <v>1958</v>
      </c>
      <c r="AF508" t="s">
        <v>1429</v>
      </c>
      <c r="AG508">
        <v>30318</v>
      </c>
      <c r="AH508" t="s">
        <v>29</v>
      </c>
      <c r="AI508" t="s">
        <v>1959</v>
      </c>
      <c r="AJ508" t="s">
        <v>46</v>
      </c>
      <c r="AK508" t="s">
        <v>70</v>
      </c>
      <c r="AL508" t="s">
        <v>1960</v>
      </c>
      <c r="AM508">
        <v>2.74</v>
      </c>
      <c r="AN508">
        <v>1</v>
      </c>
      <c r="AO508">
        <v>0</v>
      </c>
      <c r="AP508">
        <v>0.73980000000000001</v>
      </c>
      <c r="AQ508">
        <f>YEAR(Table1[[#This Row],[Order Date]])</f>
        <v>2015</v>
      </c>
      <c r="AR508" t="str">
        <f>TEXT(Table1[[#This Row],[Order Date]],"mmmm")</f>
        <v>March</v>
      </c>
      <c r="AS508" t="str">
        <f>"Q"&amp;ROUNDUP(MONTH(Table1[[#This Row],[Order Date]])/3,0)</f>
        <v>Q1</v>
      </c>
      <c r="AT508">
        <f>IF(Table1[[#This Row],[Sales]]=0,0,Table1[[#This Row],[Profit]]/Table1[[#This Row],[Sales]])</f>
        <v>0.26999999999999996</v>
      </c>
    </row>
    <row r="509" spans="22:46" x14ac:dyDescent="0.3">
      <c r="V509">
        <v>508</v>
      </c>
      <c r="W509" t="s">
        <v>1954</v>
      </c>
      <c r="X509" s="1">
        <v>42079</v>
      </c>
      <c r="Y509" t="s">
        <v>1955</v>
      </c>
      <c r="Z509" t="s">
        <v>51</v>
      </c>
      <c r="AA509" t="s">
        <v>1956</v>
      </c>
      <c r="AB509" t="s">
        <v>1957</v>
      </c>
      <c r="AC509" t="s">
        <v>25</v>
      </c>
      <c r="AD509" t="s">
        <v>26</v>
      </c>
      <c r="AE509" t="s">
        <v>1958</v>
      </c>
      <c r="AF509" t="s">
        <v>1429</v>
      </c>
      <c r="AG509">
        <v>30318</v>
      </c>
      <c r="AH509" t="s">
        <v>29</v>
      </c>
      <c r="AI509" t="s">
        <v>1961</v>
      </c>
      <c r="AJ509" t="s">
        <v>46</v>
      </c>
      <c r="AK509" t="s">
        <v>70</v>
      </c>
      <c r="AL509" t="s">
        <v>1962</v>
      </c>
      <c r="AM509">
        <v>8.34</v>
      </c>
      <c r="AN509">
        <v>3</v>
      </c>
      <c r="AO509">
        <v>0</v>
      </c>
      <c r="AP509">
        <v>2.1684000000000001</v>
      </c>
      <c r="AQ509">
        <f>YEAR(Table1[[#This Row],[Order Date]])</f>
        <v>2015</v>
      </c>
      <c r="AR509" t="str">
        <f>TEXT(Table1[[#This Row],[Order Date]],"mmmm")</f>
        <v>March</v>
      </c>
      <c r="AS509" t="str">
        <f>"Q"&amp;ROUNDUP(MONTH(Table1[[#This Row],[Order Date]])/3,0)</f>
        <v>Q1</v>
      </c>
      <c r="AT509">
        <f>IF(Table1[[#This Row],[Sales]]=0,0,Table1[[#This Row],[Profit]]/Table1[[#This Row],[Sales]])</f>
        <v>0.26</v>
      </c>
    </row>
    <row r="510" spans="22:46" x14ac:dyDescent="0.3">
      <c r="V510">
        <v>509</v>
      </c>
      <c r="W510" t="s">
        <v>1954</v>
      </c>
      <c r="X510" s="1">
        <v>42079</v>
      </c>
      <c r="Y510" t="s">
        <v>1955</v>
      </c>
      <c r="Z510" t="s">
        <v>51</v>
      </c>
      <c r="AA510" t="s">
        <v>1956</v>
      </c>
      <c r="AB510" t="s">
        <v>1957</v>
      </c>
      <c r="AC510" t="s">
        <v>25</v>
      </c>
      <c r="AD510" t="s">
        <v>26</v>
      </c>
      <c r="AE510" t="s">
        <v>1958</v>
      </c>
      <c r="AF510" t="s">
        <v>1429</v>
      </c>
      <c r="AG510">
        <v>30318</v>
      </c>
      <c r="AH510" t="s">
        <v>29</v>
      </c>
      <c r="AI510" t="s">
        <v>1071</v>
      </c>
      <c r="AJ510" t="s">
        <v>46</v>
      </c>
      <c r="AK510" t="s">
        <v>60</v>
      </c>
      <c r="AL510" t="s">
        <v>1963</v>
      </c>
      <c r="AM510">
        <v>46.74</v>
      </c>
      <c r="AN510">
        <v>3</v>
      </c>
      <c r="AO510">
        <v>0</v>
      </c>
      <c r="AP510">
        <v>11.685</v>
      </c>
      <c r="AQ510">
        <f>YEAR(Table1[[#This Row],[Order Date]])</f>
        <v>2015</v>
      </c>
      <c r="AR510" t="str">
        <f>TEXT(Table1[[#This Row],[Order Date]],"mmmm")</f>
        <v>March</v>
      </c>
      <c r="AS510" t="str">
        <f>"Q"&amp;ROUNDUP(MONTH(Table1[[#This Row],[Order Date]])/3,0)</f>
        <v>Q1</v>
      </c>
      <c r="AT510">
        <f>IF(Table1[[#This Row],[Sales]]=0,0,Table1[[#This Row],[Profit]]/Table1[[#This Row],[Sales]])</f>
        <v>0.25</v>
      </c>
    </row>
    <row r="511" spans="22:46" x14ac:dyDescent="0.3">
      <c r="V511">
        <v>510</v>
      </c>
      <c r="W511" t="s">
        <v>1954</v>
      </c>
      <c r="X511" s="1">
        <v>42079</v>
      </c>
      <c r="Y511" t="s">
        <v>1955</v>
      </c>
      <c r="Z511" t="s">
        <v>51</v>
      </c>
      <c r="AA511" t="s">
        <v>1956</v>
      </c>
      <c r="AB511" t="s">
        <v>1957</v>
      </c>
      <c r="AC511" t="s">
        <v>25</v>
      </c>
      <c r="AD511" t="s">
        <v>26</v>
      </c>
      <c r="AE511" t="s">
        <v>1958</v>
      </c>
      <c r="AF511" t="s">
        <v>1429</v>
      </c>
      <c r="AG511">
        <v>30318</v>
      </c>
      <c r="AH511" t="s">
        <v>29</v>
      </c>
      <c r="AI511" t="s">
        <v>1964</v>
      </c>
      <c r="AJ511" t="s">
        <v>46</v>
      </c>
      <c r="AK511" t="s">
        <v>77</v>
      </c>
      <c r="AL511" t="s">
        <v>1965</v>
      </c>
      <c r="AM511">
        <v>6354.95</v>
      </c>
      <c r="AN511">
        <v>5</v>
      </c>
      <c r="AO511">
        <v>0</v>
      </c>
      <c r="AP511">
        <v>3177.4749999999999</v>
      </c>
      <c r="AQ511">
        <f>YEAR(Table1[[#This Row],[Order Date]])</f>
        <v>2015</v>
      </c>
      <c r="AR511" t="str">
        <f>TEXT(Table1[[#This Row],[Order Date]],"mmmm")</f>
        <v>March</v>
      </c>
      <c r="AS511" t="str">
        <f>"Q"&amp;ROUNDUP(MONTH(Table1[[#This Row],[Order Date]])/3,0)</f>
        <v>Q1</v>
      </c>
      <c r="AT511">
        <f>IF(Table1[[#This Row],[Sales]]=0,0,Table1[[#This Row],[Profit]]/Table1[[#This Row],[Sales]])</f>
        <v>0.5</v>
      </c>
    </row>
    <row r="512" spans="22:46" x14ac:dyDescent="0.3">
      <c r="V512">
        <v>511</v>
      </c>
      <c r="W512" t="s">
        <v>1966</v>
      </c>
      <c r="X512" s="1">
        <v>43065</v>
      </c>
      <c r="Y512" t="s">
        <v>1967</v>
      </c>
      <c r="Z512" t="s">
        <v>207</v>
      </c>
      <c r="AA512" t="s">
        <v>1968</v>
      </c>
      <c r="AB512" t="s">
        <v>1969</v>
      </c>
      <c r="AC512" t="s">
        <v>25</v>
      </c>
      <c r="AD512" t="s">
        <v>26</v>
      </c>
      <c r="AE512" t="s">
        <v>1970</v>
      </c>
      <c r="AF512" t="s">
        <v>672</v>
      </c>
      <c r="AG512">
        <v>64118</v>
      </c>
      <c r="AH512" t="s">
        <v>111</v>
      </c>
      <c r="AI512" t="s">
        <v>1971</v>
      </c>
      <c r="AJ512" t="s">
        <v>31</v>
      </c>
      <c r="AK512" t="s">
        <v>67</v>
      </c>
      <c r="AL512" t="s">
        <v>1972</v>
      </c>
      <c r="AM512">
        <v>126.3</v>
      </c>
      <c r="AN512">
        <v>3</v>
      </c>
      <c r="AO512">
        <v>0</v>
      </c>
      <c r="AP512">
        <v>40.415999999999997</v>
      </c>
      <c r="AQ512">
        <f>YEAR(Table1[[#This Row],[Order Date]])</f>
        <v>2017</v>
      </c>
      <c r="AR512" t="str">
        <f>TEXT(Table1[[#This Row],[Order Date]],"mmmm")</f>
        <v>November</v>
      </c>
      <c r="AS512" t="str">
        <f>"Q"&amp;ROUNDUP(MONTH(Table1[[#This Row],[Order Date]])/3,0)</f>
        <v>Q4</v>
      </c>
      <c r="AT512">
        <f>IF(Table1[[#This Row],[Sales]]=0,0,Table1[[#This Row],[Profit]]/Table1[[#This Row],[Sales]])</f>
        <v>0.32</v>
      </c>
    </row>
    <row r="513" spans="22:46" x14ac:dyDescent="0.3">
      <c r="V513">
        <v>512</v>
      </c>
      <c r="W513" t="s">
        <v>1966</v>
      </c>
      <c r="X513" s="1">
        <v>43065</v>
      </c>
      <c r="Y513" t="s">
        <v>1967</v>
      </c>
      <c r="Z513" t="s">
        <v>207</v>
      </c>
      <c r="AA513" t="s">
        <v>1968</v>
      </c>
      <c r="AB513" t="s">
        <v>1969</v>
      </c>
      <c r="AC513" t="s">
        <v>25</v>
      </c>
      <c r="AD513" t="s">
        <v>26</v>
      </c>
      <c r="AE513" t="s">
        <v>1970</v>
      </c>
      <c r="AF513" t="s">
        <v>672</v>
      </c>
      <c r="AG513">
        <v>64118</v>
      </c>
      <c r="AH513" t="s">
        <v>111</v>
      </c>
      <c r="AI513" t="s">
        <v>1973</v>
      </c>
      <c r="AJ513" t="s">
        <v>73</v>
      </c>
      <c r="AK513" t="s">
        <v>176</v>
      </c>
      <c r="AL513" t="s">
        <v>1974</v>
      </c>
      <c r="AM513">
        <v>38.04</v>
      </c>
      <c r="AN513">
        <v>2</v>
      </c>
      <c r="AO513">
        <v>0</v>
      </c>
      <c r="AP513">
        <v>12.172800000000001</v>
      </c>
      <c r="AQ513">
        <f>YEAR(Table1[[#This Row],[Order Date]])</f>
        <v>2017</v>
      </c>
      <c r="AR513" t="str">
        <f>TEXT(Table1[[#This Row],[Order Date]],"mmmm")</f>
        <v>November</v>
      </c>
      <c r="AS513" t="str">
        <f>"Q"&amp;ROUNDUP(MONTH(Table1[[#This Row],[Order Date]])/3,0)</f>
        <v>Q4</v>
      </c>
      <c r="AT513">
        <f>IF(Table1[[#This Row],[Sales]]=0,0,Table1[[#This Row],[Profit]]/Table1[[#This Row],[Sales]])</f>
        <v>0.32</v>
      </c>
    </row>
    <row r="514" spans="22:46" x14ac:dyDescent="0.3">
      <c r="V514">
        <v>513</v>
      </c>
      <c r="W514" t="s">
        <v>1975</v>
      </c>
      <c r="X514" s="1">
        <v>42663</v>
      </c>
      <c r="Y514" t="s">
        <v>1977</v>
      </c>
      <c r="Z514" t="s">
        <v>207</v>
      </c>
      <c r="AA514" t="s">
        <v>1591</v>
      </c>
      <c r="AB514" t="s">
        <v>1592</v>
      </c>
      <c r="AC514" t="s">
        <v>25</v>
      </c>
      <c r="AD514" t="s">
        <v>26</v>
      </c>
      <c r="AE514" t="s">
        <v>684</v>
      </c>
      <c r="AF514" t="s">
        <v>564</v>
      </c>
      <c r="AG514">
        <v>43055</v>
      </c>
      <c r="AH514" t="s">
        <v>160</v>
      </c>
      <c r="AI514" t="s">
        <v>413</v>
      </c>
      <c r="AJ514" t="s">
        <v>46</v>
      </c>
      <c r="AK514" t="s">
        <v>70</v>
      </c>
      <c r="AL514" t="s">
        <v>414</v>
      </c>
      <c r="AM514">
        <v>7.1520000000000001</v>
      </c>
      <c r="AN514">
        <v>3</v>
      </c>
      <c r="AO514">
        <v>0.2</v>
      </c>
      <c r="AP514">
        <v>0.71519999999999995</v>
      </c>
      <c r="AQ514">
        <f>YEAR(Table1[[#This Row],[Order Date]])</f>
        <v>2016</v>
      </c>
      <c r="AR514" t="str">
        <f>TEXT(Table1[[#This Row],[Order Date]],"mmmm")</f>
        <v>October</v>
      </c>
      <c r="AS514" t="str">
        <f>"Q"&amp;ROUNDUP(MONTH(Table1[[#This Row],[Order Date]])/3,0)</f>
        <v>Q4</v>
      </c>
      <c r="AT514">
        <f>IF(Table1[[#This Row],[Sales]]=0,0,Table1[[#This Row],[Profit]]/Table1[[#This Row],[Sales]])</f>
        <v>9.9999999999999992E-2</v>
      </c>
    </row>
    <row r="515" spans="22:46" x14ac:dyDescent="0.3">
      <c r="V515">
        <v>514</v>
      </c>
      <c r="W515" t="s">
        <v>1978</v>
      </c>
      <c r="X515" s="1">
        <v>43090</v>
      </c>
      <c r="Y515" t="s">
        <v>544</v>
      </c>
      <c r="Z515" t="s">
        <v>51</v>
      </c>
      <c r="AA515" t="s">
        <v>1979</v>
      </c>
      <c r="AB515" t="s">
        <v>1980</v>
      </c>
      <c r="AC515" t="s">
        <v>25</v>
      </c>
      <c r="AD515" t="s">
        <v>26</v>
      </c>
      <c r="AE515" t="s">
        <v>42</v>
      </c>
      <c r="AF515" t="s">
        <v>43</v>
      </c>
      <c r="AG515">
        <v>90049</v>
      </c>
      <c r="AH515" t="s">
        <v>44</v>
      </c>
      <c r="AI515" t="s">
        <v>1981</v>
      </c>
      <c r="AJ515" t="s">
        <v>46</v>
      </c>
      <c r="AK515" t="s">
        <v>70</v>
      </c>
      <c r="AL515" t="s">
        <v>1982</v>
      </c>
      <c r="AM515">
        <v>6.63</v>
      </c>
      <c r="AN515">
        <v>3</v>
      </c>
      <c r="AO515">
        <v>0</v>
      </c>
      <c r="AP515">
        <v>1.7901</v>
      </c>
      <c r="AQ515">
        <f>YEAR(Table1[[#This Row],[Order Date]])</f>
        <v>2017</v>
      </c>
      <c r="AR515" t="str">
        <f>TEXT(Table1[[#This Row],[Order Date]],"mmmm")</f>
        <v>December</v>
      </c>
      <c r="AS515" t="str">
        <f>"Q"&amp;ROUNDUP(MONTH(Table1[[#This Row],[Order Date]])/3,0)</f>
        <v>Q4</v>
      </c>
      <c r="AT515">
        <f>IF(Table1[[#This Row],[Sales]]=0,0,Table1[[#This Row],[Profit]]/Table1[[#This Row],[Sales]])</f>
        <v>0.27</v>
      </c>
    </row>
    <row r="516" spans="22:46" x14ac:dyDescent="0.3">
      <c r="V516">
        <v>515</v>
      </c>
      <c r="W516" t="s">
        <v>1978</v>
      </c>
      <c r="X516" s="1">
        <v>43090</v>
      </c>
      <c r="Y516" t="s">
        <v>544</v>
      </c>
      <c r="Z516" t="s">
        <v>51</v>
      </c>
      <c r="AA516" t="s">
        <v>1979</v>
      </c>
      <c r="AB516" t="s">
        <v>1980</v>
      </c>
      <c r="AC516" t="s">
        <v>25</v>
      </c>
      <c r="AD516" t="s">
        <v>26</v>
      </c>
      <c r="AE516" t="s">
        <v>42</v>
      </c>
      <c r="AF516" t="s">
        <v>43</v>
      </c>
      <c r="AG516">
        <v>90049</v>
      </c>
      <c r="AH516" t="s">
        <v>44</v>
      </c>
      <c r="AI516" t="s">
        <v>1983</v>
      </c>
      <c r="AJ516" t="s">
        <v>46</v>
      </c>
      <c r="AK516" t="s">
        <v>70</v>
      </c>
      <c r="AL516" t="s">
        <v>1984</v>
      </c>
      <c r="AM516">
        <v>5.88</v>
      </c>
      <c r="AN516">
        <v>2</v>
      </c>
      <c r="AO516">
        <v>0</v>
      </c>
      <c r="AP516">
        <v>1.7052</v>
      </c>
      <c r="AQ516">
        <f>YEAR(Table1[[#This Row],[Order Date]])</f>
        <v>2017</v>
      </c>
      <c r="AR516" t="str">
        <f>TEXT(Table1[[#This Row],[Order Date]],"mmmm")</f>
        <v>December</v>
      </c>
      <c r="AS516" t="str">
        <f>"Q"&amp;ROUNDUP(MONTH(Table1[[#This Row],[Order Date]])/3,0)</f>
        <v>Q4</v>
      </c>
      <c r="AT516">
        <f>IF(Table1[[#This Row],[Sales]]=0,0,Table1[[#This Row],[Profit]]/Table1[[#This Row],[Sales]])</f>
        <v>0.29000000000000004</v>
      </c>
    </row>
    <row r="517" spans="22:46" x14ac:dyDescent="0.3">
      <c r="V517">
        <v>516</v>
      </c>
      <c r="W517" t="s">
        <v>1985</v>
      </c>
      <c r="X517" s="1">
        <v>42757</v>
      </c>
      <c r="Y517" t="s">
        <v>1986</v>
      </c>
      <c r="Z517" t="s">
        <v>51</v>
      </c>
      <c r="AA517" t="s">
        <v>599</v>
      </c>
      <c r="AB517" t="s">
        <v>600</v>
      </c>
      <c r="AC517" t="s">
        <v>108</v>
      </c>
      <c r="AD517" t="s">
        <v>26</v>
      </c>
      <c r="AE517" t="s">
        <v>1987</v>
      </c>
      <c r="AF517" t="s">
        <v>1988</v>
      </c>
      <c r="AG517">
        <v>59405</v>
      </c>
      <c r="AH517" t="s">
        <v>44</v>
      </c>
      <c r="AI517" t="s">
        <v>1989</v>
      </c>
      <c r="AJ517" t="s">
        <v>73</v>
      </c>
      <c r="AK517" t="s">
        <v>1363</v>
      </c>
      <c r="AL517" t="s">
        <v>1990</v>
      </c>
      <c r="AM517">
        <v>2999.95</v>
      </c>
      <c r="AN517">
        <v>5</v>
      </c>
      <c r="AO517">
        <v>0</v>
      </c>
      <c r="AP517">
        <v>1379.9770000000001</v>
      </c>
      <c r="AQ517">
        <f>YEAR(Table1[[#This Row],[Order Date]])</f>
        <v>2017</v>
      </c>
      <c r="AR517" t="str">
        <f>TEXT(Table1[[#This Row],[Order Date]],"mmmm")</f>
        <v>January</v>
      </c>
      <c r="AS517" t="str">
        <f>"Q"&amp;ROUNDUP(MONTH(Table1[[#This Row],[Order Date]])/3,0)</f>
        <v>Q1</v>
      </c>
      <c r="AT517">
        <f>IF(Table1[[#This Row],[Sales]]=0,0,Table1[[#This Row],[Profit]]/Table1[[#This Row],[Sales]])</f>
        <v>0.46000000000000008</v>
      </c>
    </row>
    <row r="518" spans="22:46" x14ac:dyDescent="0.3">
      <c r="V518">
        <v>517</v>
      </c>
      <c r="W518" t="s">
        <v>1985</v>
      </c>
      <c r="X518" s="1">
        <v>42757</v>
      </c>
      <c r="Y518" t="s">
        <v>1986</v>
      </c>
      <c r="Z518" t="s">
        <v>51</v>
      </c>
      <c r="AA518" t="s">
        <v>599</v>
      </c>
      <c r="AB518" t="s">
        <v>600</v>
      </c>
      <c r="AC518" t="s">
        <v>108</v>
      </c>
      <c r="AD518" t="s">
        <v>26</v>
      </c>
      <c r="AE518" t="s">
        <v>1987</v>
      </c>
      <c r="AF518" t="s">
        <v>1988</v>
      </c>
      <c r="AG518">
        <v>59405</v>
      </c>
      <c r="AH518" t="s">
        <v>44</v>
      </c>
      <c r="AI518" t="s">
        <v>1991</v>
      </c>
      <c r="AJ518" t="s">
        <v>46</v>
      </c>
      <c r="AK518" t="s">
        <v>60</v>
      </c>
      <c r="AL518" t="s">
        <v>1992</v>
      </c>
      <c r="AM518">
        <v>51.45</v>
      </c>
      <c r="AN518">
        <v>3</v>
      </c>
      <c r="AO518">
        <v>0</v>
      </c>
      <c r="AP518">
        <v>13.891500000000001</v>
      </c>
      <c r="AQ518">
        <f>YEAR(Table1[[#This Row],[Order Date]])</f>
        <v>2017</v>
      </c>
      <c r="AR518" t="str">
        <f>TEXT(Table1[[#This Row],[Order Date]],"mmmm")</f>
        <v>January</v>
      </c>
      <c r="AS518" t="str">
        <f>"Q"&amp;ROUNDUP(MONTH(Table1[[#This Row],[Order Date]])/3,0)</f>
        <v>Q1</v>
      </c>
      <c r="AT518">
        <f>IF(Table1[[#This Row],[Sales]]=0,0,Table1[[#This Row],[Profit]]/Table1[[#This Row],[Sales]])</f>
        <v>0.27</v>
      </c>
    </row>
    <row r="519" spans="22:46" x14ac:dyDescent="0.3">
      <c r="V519">
        <v>518</v>
      </c>
      <c r="W519" t="s">
        <v>1985</v>
      </c>
      <c r="X519" s="1">
        <v>42757</v>
      </c>
      <c r="Y519" t="s">
        <v>1986</v>
      </c>
      <c r="Z519" t="s">
        <v>51</v>
      </c>
      <c r="AA519" t="s">
        <v>599</v>
      </c>
      <c r="AB519" t="s">
        <v>600</v>
      </c>
      <c r="AC519" t="s">
        <v>108</v>
      </c>
      <c r="AD519" t="s">
        <v>26</v>
      </c>
      <c r="AE519" t="s">
        <v>1987</v>
      </c>
      <c r="AF519" t="s">
        <v>1988</v>
      </c>
      <c r="AG519">
        <v>59405</v>
      </c>
      <c r="AH519" t="s">
        <v>44</v>
      </c>
      <c r="AI519" t="s">
        <v>1993</v>
      </c>
      <c r="AJ519" t="s">
        <v>46</v>
      </c>
      <c r="AK519" t="s">
        <v>94</v>
      </c>
      <c r="AL519" t="s">
        <v>1994</v>
      </c>
      <c r="AM519">
        <v>11.96</v>
      </c>
      <c r="AN519">
        <v>2</v>
      </c>
      <c r="AO519">
        <v>0</v>
      </c>
      <c r="AP519">
        <v>5.3819999999999997</v>
      </c>
      <c r="AQ519">
        <f>YEAR(Table1[[#This Row],[Order Date]])</f>
        <v>2017</v>
      </c>
      <c r="AR519" t="str">
        <f>TEXT(Table1[[#This Row],[Order Date]],"mmmm")</f>
        <v>January</v>
      </c>
      <c r="AS519" t="str">
        <f>"Q"&amp;ROUNDUP(MONTH(Table1[[#This Row],[Order Date]])/3,0)</f>
        <v>Q1</v>
      </c>
      <c r="AT519">
        <f>IF(Table1[[#This Row],[Sales]]=0,0,Table1[[#This Row],[Profit]]/Table1[[#This Row],[Sales]])</f>
        <v>0.44999999999999996</v>
      </c>
    </row>
    <row r="520" spans="22:46" x14ac:dyDescent="0.3">
      <c r="V520">
        <v>519</v>
      </c>
      <c r="W520" t="s">
        <v>1985</v>
      </c>
      <c r="X520" s="1">
        <v>42757</v>
      </c>
      <c r="Y520" t="s">
        <v>1986</v>
      </c>
      <c r="Z520" t="s">
        <v>51</v>
      </c>
      <c r="AA520" t="s">
        <v>599</v>
      </c>
      <c r="AB520" t="s">
        <v>600</v>
      </c>
      <c r="AC520" t="s">
        <v>108</v>
      </c>
      <c r="AD520" t="s">
        <v>26</v>
      </c>
      <c r="AE520" t="s">
        <v>1987</v>
      </c>
      <c r="AF520" t="s">
        <v>1988</v>
      </c>
      <c r="AG520">
        <v>59405</v>
      </c>
      <c r="AH520" t="s">
        <v>44</v>
      </c>
      <c r="AI520" t="s">
        <v>1995</v>
      </c>
      <c r="AJ520" t="s">
        <v>46</v>
      </c>
      <c r="AK520" t="s">
        <v>60</v>
      </c>
      <c r="AL520" t="s">
        <v>1996</v>
      </c>
      <c r="AM520">
        <v>1126.02</v>
      </c>
      <c r="AN520">
        <v>3</v>
      </c>
      <c r="AO520">
        <v>0</v>
      </c>
      <c r="AP520">
        <v>56.301000000000002</v>
      </c>
      <c r="AQ520">
        <f>YEAR(Table1[[#This Row],[Order Date]])</f>
        <v>2017</v>
      </c>
      <c r="AR520" t="str">
        <f>TEXT(Table1[[#This Row],[Order Date]],"mmmm")</f>
        <v>January</v>
      </c>
      <c r="AS520" t="str">
        <f>"Q"&amp;ROUNDUP(MONTH(Table1[[#This Row],[Order Date]])/3,0)</f>
        <v>Q1</v>
      </c>
      <c r="AT520">
        <f>IF(Table1[[#This Row],[Sales]]=0,0,Table1[[#This Row],[Profit]]/Table1[[#This Row],[Sales]])</f>
        <v>0.05</v>
      </c>
    </row>
    <row r="521" spans="22:46" x14ac:dyDescent="0.3">
      <c r="V521">
        <v>520</v>
      </c>
      <c r="W521" t="s">
        <v>1997</v>
      </c>
      <c r="X521" s="1">
        <v>42085</v>
      </c>
      <c r="Y521" t="s">
        <v>1998</v>
      </c>
      <c r="Z521" t="s">
        <v>51</v>
      </c>
      <c r="AA521" t="s">
        <v>1999</v>
      </c>
      <c r="AB521" t="s">
        <v>2000</v>
      </c>
      <c r="AC521" t="s">
        <v>25</v>
      </c>
      <c r="AD521" t="s">
        <v>26</v>
      </c>
      <c r="AE521" t="s">
        <v>203</v>
      </c>
      <c r="AF521" t="s">
        <v>110</v>
      </c>
      <c r="AG521">
        <v>77041</v>
      </c>
      <c r="AH521" t="s">
        <v>111</v>
      </c>
      <c r="AI521" t="s">
        <v>257</v>
      </c>
      <c r="AJ521" t="s">
        <v>73</v>
      </c>
      <c r="AK521" t="s">
        <v>176</v>
      </c>
      <c r="AL521" t="s">
        <v>258</v>
      </c>
      <c r="AM521">
        <v>18.391999999999999</v>
      </c>
      <c r="AN521">
        <v>1</v>
      </c>
      <c r="AO521">
        <v>0.2</v>
      </c>
      <c r="AP521">
        <v>5.2877000000000001</v>
      </c>
      <c r="AQ521">
        <f>YEAR(Table1[[#This Row],[Order Date]])</f>
        <v>2015</v>
      </c>
      <c r="AR521" t="str">
        <f>TEXT(Table1[[#This Row],[Order Date]],"mmmm")</f>
        <v>March</v>
      </c>
      <c r="AS521" t="str">
        <f>"Q"&amp;ROUNDUP(MONTH(Table1[[#This Row],[Order Date]])/3,0)</f>
        <v>Q1</v>
      </c>
      <c r="AT521">
        <f>IF(Table1[[#This Row],[Sales]]=0,0,Table1[[#This Row],[Profit]]/Table1[[#This Row],[Sales]])</f>
        <v>0.28750000000000003</v>
      </c>
    </row>
    <row r="522" spans="22:46" x14ac:dyDescent="0.3">
      <c r="V522">
        <v>521</v>
      </c>
      <c r="W522" t="s">
        <v>1997</v>
      </c>
      <c r="X522" s="1">
        <v>42085</v>
      </c>
      <c r="Y522" t="s">
        <v>1998</v>
      </c>
      <c r="Z522" t="s">
        <v>51</v>
      </c>
      <c r="AA522" t="s">
        <v>1999</v>
      </c>
      <c r="AB522" t="s">
        <v>2000</v>
      </c>
      <c r="AC522" t="s">
        <v>25</v>
      </c>
      <c r="AD522" t="s">
        <v>26</v>
      </c>
      <c r="AE522" t="s">
        <v>203</v>
      </c>
      <c r="AF522" t="s">
        <v>110</v>
      </c>
      <c r="AG522">
        <v>77041</v>
      </c>
      <c r="AH522" t="s">
        <v>111</v>
      </c>
      <c r="AI522" t="s">
        <v>2001</v>
      </c>
      <c r="AJ522" t="s">
        <v>46</v>
      </c>
      <c r="AK522" t="s">
        <v>60</v>
      </c>
      <c r="AL522" t="s">
        <v>2002</v>
      </c>
      <c r="AM522">
        <v>129.56800000000001</v>
      </c>
      <c r="AN522">
        <v>2</v>
      </c>
      <c r="AO522">
        <v>0.2</v>
      </c>
      <c r="AP522">
        <v>-25.913599999999999</v>
      </c>
      <c r="AQ522">
        <f>YEAR(Table1[[#This Row],[Order Date]])</f>
        <v>2015</v>
      </c>
      <c r="AR522" t="str">
        <f>TEXT(Table1[[#This Row],[Order Date]],"mmmm")</f>
        <v>March</v>
      </c>
      <c r="AS522" t="str">
        <f>"Q"&amp;ROUNDUP(MONTH(Table1[[#This Row],[Order Date]])/3,0)</f>
        <v>Q1</v>
      </c>
      <c r="AT522">
        <f>IF(Table1[[#This Row],[Sales]]=0,0,Table1[[#This Row],[Profit]]/Table1[[#This Row],[Sales]])</f>
        <v>-0.19999999999999998</v>
      </c>
    </row>
    <row r="523" spans="22:46" x14ac:dyDescent="0.3">
      <c r="V523">
        <v>522</v>
      </c>
      <c r="W523" t="s">
        <v>1997</v>
      </c>
      <c r="X523" s="1">
        <v>42085</v>
      </c>
      <c r="Y523" t="s">
        <v>1998</v>
      </c>
      <c r="Z523" t="s">
        <v>51</v>
      </c>
      <c r="AA523" t="s">
        <v>1999</v>
      </c>
      <c r="AB523" t="s">
        <v>2000</v>
      </c>
      <c r="AC523" t="s">
        <v>25</v>
      </c>
      <c r="AD523" t="s">
        <v>26</v>
      </c>
      <c r="AE523" t="s">
        <v>203</v>
      </c>
      <c r="AF523" t="s">
        <v>110</v>
      </c>
      <c r="AG523">
        <v>77041</v>
      </c>
      <c r="AH523" t="s">
        <v>111</v>
      </c>
      <c r="AI523" t="s">
        <v>2003</v>
      </c>
      <c r="AJ523" t="s">
        <v>46</v>
      </c>
      <c r="AK523" t="s">
        <v>77</v>
      </c>
      <c r="AL523" t="s">
        <v>2004</v>
      </c>
      <c r="AM523">
        <v>14.112</v>
      </c>
      <c r="AN523">
        <v>9</v>
      </c>
      <c r="AO523">
        <v>0.8</v>
      </c>
      <c r="AP523">
        <v>-21.167999999999999</v>
      </c>
      <c r="AQ523">
        <f>YEAR(Table1[[#This Row],[Order Date]])</f>
        <v>2015</v>
      </c>
      <c r="AR523" t="str">
        <f>TEXT(Table1[[#This Row],[Order Date]],"mmmm")</f>
        <v>March</v>
      </c>
      <c r="AS523" t="str">
        <f>"Q"&amp;ROUNDUP(MONTH(Table1[[#This Row],[Order Date]])/3,0)</f>
        <v>Q1</v>
      </c>
      <c r="AT523">
        <f>IF(Table1[[#This Row],[Sales]]=0,0,Table1[[#This Row],[Profit]]/Table1[[#This Row],[Sales]])</f>
        <v>-1.5</v>
      </c>
    </row>
    <row r="524" spans="22:46" x14ac:dyDescent="0.3">
      <c r="V524">
        <v>523</v>
      </c>
      <c r="W524" t="s">
        <v>2005</v>
      </c>
      <c r="X524" s="1">
        <v>42758</v>
      </c>
      <c r="Y524" t="s">
        <v>2006</v>
      </c>
      <c r="Z524" t="s">
        <v>207</v>
      </c>
      <c r="AA524" t="s">
        <v>2007</v>
      </c>
      <c r="AB524" t="s">
        <v>2008</v>
      </c>
      <c r="AC524" t="s">
        <v>41</v>
      </c>
      <c r="AD524" t="s">
        <v>26</v>
      </c>
      <c r="AE524" t="s">
        <v>993</v>
      </c>
      <c r="AF524" t="s">
        <v>267</v>
      </c>
      <c r="AG524">
        <v>48234</v>
      </c>
      <c r="AH524" t="s">
        <v>111</v>
      </c>
      <c r="AI524" t="s">
        <v>1918</v>
      </c>
      <c r="AJ524" t="s">
        <v>31</v>
      </c>
      <c r="AK524" t="s">
        <v>57</v>
      </c>
      <c r="AL524" t="s">
        <v>1919</v>
      </c>
      <c r="AM524">
        <v>210.98</v>
      </c>
      <c r="AN524">
        <v>2</v>
      </c>
      <c r="AO524">
        <v>0</v>
      </c>
      <c r="AP524">
        <v>21.097999999999999</v>
      </c>
      <c r="AQ524">
        <f>YEAR(Table1[[#This Row],[Order Date]])</f>
        <v>2017</v>
      </c>
      <c r="AR524" t="str">
        <f>TEXT(Table1[[#This Row],[Order Date]],"mmmm")</f>
        <v>January</v>
      </c>
      <c r="AS524" t="str">
        <f>"Q"&amp;ROUNDUP(MONTH(Table1[[#This Row],[Order Date]])/3,0)</f>
        <v>Q1</v>
      </c>
      <c r="AT524">
        <f>IF(Table1[[#This Row],[Sales]]=0,0,Table1[[#This Row],[Profit]]/Table1[[#This Row],[Sales]])</f>
        <v>0.1</v>
      </c>
    </row>
    <row r="525" spans="22:46" x14ac:dyDescent="0.3">
      <c r="V525">
        <v>524</v>
      </c>
      <c r="W525" t="s">
        <v>2009</v>
      </c>
      <c r="X525" s="1">
        <v>42511</v>
      </c>
      <c r="Y525" t="s">
        <v>2011</v>
      </c>
      <c r="Z525" t="s">
        <v>207</v>
      </c>
      <c r="AA525" t="s">
        <v>1058</v>
      </c>
      <c r="AB525" t="s">
        <v>1059</v>
      </c>
      <c r="AC525" t="s">
        <v>25</v>
      </c>
      <c r="AD525" t="s">
        <v>26</v>
      </c>
      <c r="AE525" t="s">
        <v>42</v>
      </c>
      <c r="AF525" t="s">
        <v>43</v>
      </c>
      <c r="AG525">
        <v>90032</v>
      </c>
      <c r="AH525" t="s">
        <v>44</v>
      </c>
      <c r="AI525" t="s">
        <v>2012</v>
      </c>
      <c r="AJ525" t="s">
        <v>73</v>
      </c>
      <c r="AK525" t="s">
        <v>74</v>
      </c>
      <c r="AL525" t="s">
        <v>2013</v>
      </c>
      <c r="AM525">
        <v>55.176000000000002</v>
      </c>
      <c r="AN525">
        <v>3</v>
      </c>
      <c r="AO525">
        <v>0.2</v>
      </c>
      <c r="AP525">
        <v>-12.4146</v>
      </c>
      <c r="AQ525">
        <f>YEAR(Table1[[#This Row],[Order Date]])</f>
        <v>2016</v>
      </c>
      <c r="AR525" t="str">
        <f>TEXT(Table1[[#This Row],[Order Date]],"mmmm")</f>
        <v>May</v>
      </c>
      <c r="AS525" t="str">
        <f>"Q"&amp;ROUNDUP(MONTH(Table1[[#This Row],[Order Date]])/3,0)</f>
        <v>Q2</v>
      </c>
      <c r="AT525">
        <f>IF(Table1[[#This Row],[Sales]]=0,0,Table1[[#This Row],[Profit]]/Table1[[#This Row],[Sales]])</f>
        <v>-0.22500000000000001</v>
      </c>
    </row>
    <row r="526" spans="22:46" x14ac:dyDescent="0.3">
      <c r="V526">
        <v>525</v>
      </c>
      <c r="W526" t="s">
        <v>2009</v>
      </c>
      <c r="X526" s="1">
        <v>42511</v>
      </c>
      <c r="Y526" t="s">
        <v>2011</v>
      </c>
      <c r="Z526" t="s">
        <v>207</v>
      </c>
      <c r="AA526" t="s">
        <v>1058</v>
      </c>
      <c r="AB526" t="s">
        <v>1059</v>
      </c>
      <c r="AC526" t="s">
        <v>25</v>
      </c>
      <c r="AD526" t="s">
        <v>26</v>
      </c>
      <c r="AE526" t="s">
        <v>42</v>
      </c>
      <c r="AF526" t="s">
        <v>43</v>
      </c>
      <c r="AG526">
        <v>90032</v>
      </c>
      <c r="AH526" t="s">
        <v>44</v>
      </c>
      <c r="AI526" t="s">
        <v>1023</v>
      </c>
      <c r="AJ526" t="s">
        <v>73</v>
      </c>
      <c r="AK526" t="s">
        <v>176</v>
      </c>
      <c r="AL526" t="s">
        <v>2014</v>
      </c>
      <c r="AM526">
        <v>66.260000000000005</v>
      </c>
      <c r="AN526">
        <v>2</v>
      </c>
      <c r="AO526">
        <v>0</v>
      </c>
      <c r="AP526">
        <v>27.166599999999999</v>
      </c>
      <c r="AQ526">
        <f>YEAR(Table1[[#This Row],[Order Date]])</f>
        <v>2016</v>
      </c>
      <c r="AR526" t="str">
        <f>TEXT(Table1[[#This Row],[Order Date]],"mmmm")</f>
        <v>May</v>
      </c>
      <c r="AS526" t="str">
        <f>"Q"&amp;ROUNDUP(MONTH(Table1[[#This Row],[Order Date]])/3,0)</f>
        <v>Q2</v>
      </c>
      <c r="AT526">
        <f>IF(Table1[[#This Row],[Sales]]=0,0,Table1[[#This Row],[Profit]]/Table1[[#This Row],[Sales]])</f>
        <v>0.41</v>
      </c>
    </row>
    <row r="527" spans="22:46" x14ac:dyDescent="0.3">
      <c r="V527">
        <v>526</v>
      </c>
      <c r="W527" t="s">
        <v>2015</v>
      </c>
      <c r="X527" s="1">
        <v>42364</v>
      </c>
      <c r="Y527" s="1">
        <v>42401</v>
      </c>
      <c r="Z527" t="s">
        <v>51</v>
      </c>
      <c r="AA527" t="s">
        <v>2017</v>
      </c>
      <c r="AB527" t="s">
        <v>2018</v>
      </c>
      <c r="AC527" t="s">
        <v>25</v>
      </c>
      <c r="AD527" t="s">
        <v>26</v>
      </c>
      <c r="AE527" t="s">
        <v>1663</v>
      </c>
      <c r="AF527" t="s">
        <v>1400</v>
      </c>
      <c r="AG527">
        <v>1841</v>
      </c>
      <c r="AH527" t="s">
        <v>160</v>
      </c>
      <c r="AI527" t="s">
        <v>2019</v>
      </c>
      <c r="AJ527" t="s">
        <v>46</v>
      </c>
      <c r="AK527" t="s">
        <v>303</v>
      </c>
      <c r="AL527" t="s">
        <v>633</v>
      </c>
      <c r="AM527">
        <v>22.2</v>
      </c>
      <c r="AN527">
        <v>5</v>
      </c>
      <c r="AO527">
        <v>0</v>
      </c>
      <c r="AP527">
        <v>10.433999999999999</v>
      </c>
      <c r="AQ527">
        <f>YEAR(Table1[[#This Row],[Order Date]])</f>
        <v>2015</v>
      </c>
      <c r="AR527" t="str">
        <f>TEXT(Table1[[#This Row],[Order Date]],"mmmm")</f>
        <v>December</v>
      </c>
      <c r="AS527" t="str">
        <f>"Q"&amp;ROUNDUP(MONTH(Table1[[#This Row],[Order Date]])/3,0)</f>
        <v>Q4</v>
      </c>
      <c r="AT527">
        <f>IF(Table1[[#This Row],[Sales]]=0,0,Table1[[#This Row],[Profit]]/Table1[[#This Row],[Sales]])</f>
        <v>0.47</v>
      </c>
    </row>
    <row r="528" spans="22:46" x14ac:dyDescent="0.3">
      <c r="V528">
        <v>527</v>
      </c>
      <c r="W528" t="s">
        <v>2020</v>
      </c>
      <c r="X528" s="1">
        <v>43029</v>
      </c>
      <c r="Y528" t="s">
        <v>437</v>
      </c>
      <c r="Z528" t="s">
        <v>51</v>
      </c>
      <c r="AA528" t="s">
        <v>2022</v>
      </c>
      <c r="AB528" t="s">
        <v>2023</v>
      </c>
      <c r="AC528" t="s">
        <v>108</v>
      </c>
      <c r="AD528" t="s">
        <v>26</v>
      </c>
      <c r="AE528" t="s">
        <v>2024</v>
      </c>
      <c r="AF528" t="s">
        <v>55</v>
      </c>
      <c r="AG528">
        <v>33801</v>
      </c>
      <c r="AH528" t="s">
        <v>29</v>
      </c>
      <c r="AI528" t="s">
        <v>2025</v>
      </c>
      <c r="AJ528" t="s">
        <v>31</v>
      </c>
      <c r="AK528" t="s">
        <v>35</v>
      </c>
      <c r="AL528" t="s">
        <v>2026</v>
      </c>
      <c r="AM528">
        <v>683.952</v>
      </c>
      <c r="AN528">
        <v>3</v>
      </c>
      <c r="AO528">
        <v>0.2</v>
      </c>
      <c r="AP528">
        <v>42.747</v>
      </c>
      <c r="AQ528">
        <f>YEAR(Table1[[#This Row],[Order Date]])</f>
        <v>2017</v>
      </c>
      <c r="AR528" t="str">
        <f>TEXT(Table1[[#This Row],[Order Date]],"mmmm")</f>
        <v>October</v>
      </c>
      <c r="AS528" t="str">
        <f>"Q"&amp;ROUNDUP(MONTH(Table1[[#This Row],[Order Date]])/3,0)</f>
        <v>Q4</v>
      </c>
      <c r="AT528">
        <f>IF(Table1[[#This Row],[Sales]]=0,0,Table1[[#This Row],[Profit]]/Table1[[#This Row],[Sales]])</f>
        <v>6.25E-2</v>
      </c>
    </row>
    <row r="529" spans="22:46" x14ac:dyDescent="0.3">
      <c r="V529">
        <v>528</v>
      </c>
      <c r="W529" t="s">
        <v>2020</v>
      </c>
      <c r="X529" s="1">
        <v>43029</v>
      </c>
      <c r="Y529" t="s">
        <v>437</v>
      </c>
      <c r="Z529" t="s">
        <v>51</v>
      </c>
      <c r="AA529" t="s">
        <v>2022</v>
      </c>
      <c r="AB529" t="s">
        <v>2023</v>
      </c>
      <c r="AC529" t="s">
        <v>108</v>
      </c>
      <c r="AD529" t="s">
        <v>26</v>
      </c>
      <c r="AE529" t="s">
        <v>2024</v>
      </c>
      <c r="AF529" t="s">
        <v>55</v>
      </c>
      <c r="AG529">
        <v>33801</v>
      </c>
      <c r="AH529" t="s">
        <v>29</v>
      </c>
      <c r="AI529" t="s">
        <v>1277</v>
      </c>
      <c r="AJ529" t="s">
        <v>31</v>
      </c>
      <c r="AK529" t="s">
        <v>67</v>
      </c>
      <c r="AL529" t="s">
        <v>1278</v>
      </c>
      <c r="AM529">
        <v>45.695999999999998</v>
      </c>
      <c r="AN529">
        <v>3</v>
      </c>
      <c r="AO529">
        <v>0.2</v>
      </c>
      <c r="AP529">
        <v>5.1407999999999996</v>
      </c>
      <c r="AQ529">
        <f>YEAR(Table1[[#This Row],[Order Date]])</f>
        <v>2017</v>
      </c>
      <c r="AR529" t="str">
        <f>TEXT(Table1[[#This Row],[Order Date]],"mmmm")</f>
        <v>October</v>
      </c>
      <c r="AS529" t="str">
        <f>"Q"&amp;ROUNDUP(MONTH(Table1[[#This Row],[Order Date]])/3,0)</f>
        <v>Q4</v>
      </c>
      <c r="AT529">
        <f>IF(Table1[[#This Row],[Sales]]=0,0,Table1[[#This Row],[Profit]]/Table1[[#This Row],[Sales]])</f>
        <v>0.1125</v>
      </c>
    </row>
    <row r="530" spans="22:46" x14ac:dyDescent="0.3">
      <c r="V530">
        <v>529</v>
      </c>
      <c r="W530" t="s">
        <v>2027</v>
      </c>
      <c r="X530" s="1">
        <v>42250</v>
      </c>
      <c r="Y530" s="1">
        <v>42194</v>
      </c>
      <c r="Z530" t="s">
        <v>51</v>
      </c>
      <c r="AA530" t="s">
        <v>2028</v>
      </c>
      <c r="AB530" t="s">
        <v>2029</v>
      </c>
      <c r="AC530" t="s">
        <v>25</v>
      </c>
      <c r="AD530" t="s">
        <v>26</v>
      </c>
      <c r="AE530" t="s">
        <v>158</v>
      </c>
      <c r="AF530" t="s">
        <v>159</v>
      </c>
      <c r="AG530">
        <v>19134</v>
      </c>
      <c r="AH530" t="s">
        <v>160</v>
      </c>
      <c r="AI530" t="s">
        <v>2030</v>
      </c>
      <c r="AJ530" t="s">
        <v>46</v>
      </c>
      <c r="AK530" t="s">
        <v>60</v>
      </c>
      <c r="AL530" t="s">
        <v>2031</v>
      </c>
      <c r="AM530">
        <v>36.335999999999999</v>
      </c>
      <c r="AN530">
        <v>3</v>
      </c>
      <c r="AO530">
        <v>0.2</v>
      </c>
      <c r="AP530">
        <v>-7.2671999999999999</v>
      </c>
      <c r="AQ530">
        <f>YEAR(Table1[[#This Row],[Order Date]])</f>
        <v>2015</v>
      </c>
      <c r="AR530" t="str">
        <f>TEXT(Table1[[#This Row],[Order Date]],"mmmm")</f>
        <v>September</v>
      </c>
      <c r="AS530" t="str">
        <f>"Q"&amp;ROUNDUP(MONTH(Table1[[#This Row],[Order Date]])/3,0)</f>
        <v>Q3</v>
      </c>
      <c r="AT530">
        <f>IF(Table1[[#This Row],[Sales]]=0,0,Table1[[#This Row],[Profit]]/Table1[[#This Row],[Sales]])</f>
        <v>-0.2</v>
      </c>
    </row>
    <row r="531" spans="22:46" x14ac:dyDescent="0.3">
      <c r="V531">
        <v>530</v>
      </c>
      <c r="W531" t="s">
        <v>2027</v>
      </c>
      <c r="X531" s="1">
        <v>42250</v>
      </c>
      <c r="Y531" s="1">
        <v>42194</v>
      </c>
      <c r="Z531" t="s">
        <v>51</v>
      </c>
      <c r="AA531" t="s">
        <v>2028</v>
      </c>
      <c r="AB531" t="s">
        <v>2029</v>
      </c>
      <c r="AC531" t="s">
        <v>25</v>
      </c>
      <c r="AD531" t="s">
        <v>26</v>
      </c>
      <c r="AE531" t="s">
        <v>158</v>
      </c>
      <c r="AF531" t="s">
        <v>159</v>
      </c>
      <c r="AG531">
        <v>19134</v>
      </c>
      <c r="AH531" t="s">
        <v>160</v>
      </c>
      <c r="AI531" t="s">
        <v>2032</v>
      </c>
      <c r="AJ531" t="s">
        <v>46</v>
      </c>
      <c r="AK531" t="s">
        <v>651</v>
      </c>
      <c r="AL531" t="s">
        <v>2033</v>
      </c>
      <c r="AM531">
        <v>666.24800000000005</v>
      </c>
      <c r="AN531">
        <v>1</v>
      </c>
      <c r="AO531">
        <v>0.2</v>
      </c>
      <c r="AP531">
        <v>-149.9058</v>
      </c>
      <c r="AQ531">
        <f>YEAR(Table1[[#This Row],[Order Date]])</f>
        <v>2015</v>
      </c>
      <c r="AR531" t="str">
        <f>TEXT(Table1[[#This Row],[Order Date]],"mmmm")</f>
        <v>September</v>
      </c>
      <c r="AS531" t="str">
        <f>"Q"&amp;ROUNDUP(MONTH(Table1[[#This Row],[Order Date]])/3,0)</f>
        <v>Q3</v>
      </c>
      <c r="AT531">
        <f>IF(Table1[[#This Row],[Sales]]=0,0,Table1[[#This Row],[Profit]]/Table1[[#This Row],[Sales]])</f>
        <v>-0.22499999999999998</v>
      </c>
    </row>
    <row r="532" spans="22:46" x14ac:dyDescent="0.3">
      <c r="V532">
        <v>531</v>
      </c>
      <c r="W532" t="s">
        <v>2027</v>
      </c>
      <c r="X532" s="1">
        <v>42250</v>
      </c>
      <c r="Y532" s="1">
        <v>42194</v>
      </c>
      <c r="Z532" t="s">
        <v>51</v>
      </c>
      <c r="AA532" t="s">
        <v>2028</v>
      </c>
      <c r="AB532" t="s">
        <v>2029</v>
      </c>
      <c r="AC532" t="s">
        <v>25</v>
      </c>
      <c r="AD532" t="s">
        <v>26</v>
      </c>
      <c r="AE532" t="s">
        <v>158</v>
      </c>
      <c r="AF532" t="s">
        <v>159</v>
      </c>
      <c r="AG532">
        <v>19134</v>
      </c>
      <c r="AH532" t="s">
        <v>160</v>
      </c>
      <c r="AI532" t="s">
        <v>2034</v>
      </c>
      <c r="AJ532" t="s">
        <v>46</v>
      </c>
      <c r="AK532" t="s">
        <v>190</v>
      </c>
      <c r="AL532" t="s">
        <v>2035</v>
      </c>
      <c r="AM532">
        <v>52.512</v>
      </c>
      <c r="AN532">
        <v>6</v>
      </c>
      <c r="AO532">
        <v>0.2</v>
      </c>
      <c r="AP532">
        <v>19.692</v>
      </c>
      <c r="AQ532">
        <f>YEAR(Table1[[#This Row],[Order Date]])</f>
        <v>2015</v>
      </c>
      <c r="AR532" t="str">
        <f>TEXT(Table1[[#This Row],[Order Date]],"mmmm")</f>
        <v>September</v>
      </c>
      <c r="AS532" t="str">
        <f>"Q"&amp;ROUNDUP(MONTH(Table1[[#This Row],[Order Date]])/3,0)</f>
        <v>Q3</v>
      </c>
      <c r="AT532">
        <f>IF(Table1[[#This Row],[Sales]]=0,0,Table1[[#This Row],[Profit]]/Table1[[#This Row],[Sales]])</f>
        <v>0.375</v>
      </c>
    </row>
    <row r="533" spans="22:46" x14ac:dyDescent="0.3">
      <c r="V533">
        <v>532</v>
      </c>
      <c r="W533" t="s">
        <v>2036</v>
      </c>
      <c r="X533" s="1">
        <v>42315</v>
      </c>
      <c r="Y533" s="1">
        <v>42258</v>
      </c>
      <c r="Z533" t="s">
        <v>22</v>
      </c>
      <c r="AA533" t="s">
        <v>2037</v>
      </c>
      <c r="AB533" t="s">
        <v>2038</v>
      </c>
      <c r="AC533" t="s">
        <v>41</v>
      </c>
      <c r="AD533" t="s">
        <v>26</v>
      </c>
      <c r="AE533" t="s">
        <v>42</v>
      </c>
      <c r="AF533" t="s">
        <v>43</v>
      </c>
      <c r="AG533">
        <v>90036</v>
      </c>
      <c r="AH533" t="s">
        <v>44</v>
      </c>
      <c r="AI533" t="s">
        <v>2039</v>
      </c>
      <c r="AJ533" t="s">
        <v>31</v>
      </c>
      <c r="AK533" t="s">
        <v>35</v>
      </c>
      <c r="AL533" t="s">
        <v>2040</v>
      </c>
      <c r="AM533">
        <v>190.72</v>
      </c>
      <c r="AN533">
        <v>1</v>
      </c>
      <c r="AO533">
        <v>0.2</v>
      </c>
      <c r="AP533">
        <v>11.92</v>
      </c>
      <c r="AQ533">
        <f>YEAR(Table1[[#This Row],[Order Date]])</f>
        <v>2015</v>
      </c>
      <c r="AR533" t="str">
        <f>TEXT(Table1[[#This Row],[Order Date]],"mmmm")</f>
        <v>November</v>
      </c>
      <c r="AS533" t="str">
        <f>"Q"&amp;ROUNDUP(MONTH(Table1[[#This Row],[Order Date]])/3,0)</f>
        <v>Q4</v>
      </c>
      <c r="AT533">
        <f>IF(Table1[[#This Row],[Sales]]=0,0,Table1[[#This Row],[Profit]]/Table1[[#This Row],[Sales]])</f>
        <v>6.25E-2</v>
      </c>
    </row>
    <row r="534" spans="22:46" x14ac:dyDescent="0.3">
      <c r="V534">
        <v>533</v>
      </c>
      <c r="W534" t="s">
        <v>2041</v>
      </c>
      <c r="X534" s="1">
        <v>42985</v>
      </c>
      <c r="Y534" s="1">
        <v>43048</v>
      </c>
      <c r="Z534" t="s">
        <v>51</v>
      </c>
      <c r="AA534" t="s">
        <v>2042</v>
      </c>
      <c r="AB534" t="s">
        <v>2043</v>
      </c>
      <c r="AC534" t="s">
        <v>25</v>
      </c>
      <c r="AD534" t="s">
        <v>26</v>
      </c>
      <c r="AE534" t="s">
        <v>42</v>
      </c>
      <c r="AF534" t="s">
        <v>43</v>
      </c>
      <c r="AG534">
        <v>90032</v>
      </c>
      <c r="AH534" t="s">
        <v>44</v>
      </c>
      <c r="AI534" t="s">
        <v>2044</v>
      </c>
      <c r="AJ534" t="s">
        <v>31</v>
      </c>
      <c r="AK534" t="s">
        <v>67</v>
      </c>
      <c r="AL534" t="s">
        <v>2045</v>
      </c>
      <c r="AM534">
        <v>47.94</v>
      </c>
      <c r="AN534">
        <v>3</v>
      </c>
      <c r="AO534">
        <v>0</v>
      </c>
      <c r="AP534">
        <v>2.3969999999999998</v>
      </c>
      <c r="AQ534">
        <f>YEAR(Table1[[#This Row],[Order Date]])</f>
        <v>2017</v>
      </c>
      <c r="AR534" t="str">
        <f>TEXT(Table1[[#This Row],[Order Date]],"mmmm")</f>
        <v>September</v>
      </c>
      <c r="AS534" t="str">
        <f>"Q"&amp;ROUNDUP(MONTH(Table1[[#This Row],[Order Date]])/3,0)</f>
        <v>Q3</v>
      </c>
      <c r="AT534">
        <f>IF(Table1[[#This Row],[Sales]]=0,0,Table1[[#This Row],[Profit]]/Table1[[#This Row],[Sales]])</f>
        <v>4.9999999999999996E-2</v>
      </c>
    </row>
    <row r="535" spans="22:46" x14ac:dyDescent="0.3">
      <c r="V535">
        <v>534</v>
      </c>
      <c r="W535" t="s">
        <v>2046</v>
      </c>
      <c r="X535" s="1">
        <v>42519</v>
      </c>
      <c r="Y535" s="1">
        <v>42375</v>
      </c>
      <c r="Z535" t="s">
        <v>22</v>
      </c>
      <c r="AA535" t="s">
        <v>2048</v>
      </c>
      <c r="AB535" t="s">
        <v>2049</v>
      </c>
      <c r="AC535" t="s">
        <v>25</v>
      </c>
      <c r="AD535" t="s">
        <v>26</v>
      </c>
      <c r="AE535" t="s">
        <v>2050</v>
      </c>
      <c r="AF535" t="s">
        <v>404</v>
      </c>
      <c r="AG535">
        <v>36116</v>
      </c>
      <c r="AH535" t="s">
        <v>29</v>
      </c>
      <c r="AI535" t="s">
        <v>2051</v>
      </c>
      <c r="AJ535" t="s">
        <v>73</v>
      </c>
      <c r="AK535" t="s">
        <v>74</v>
      </c>
      <c r="AL535" t="s">
        <v>2052</v>
      </c>
      <c r="AM535">
        <v>979.95</v>
      </c>
      <c r="AN535">
        <v>5</v>
      </c>
      <c r="AO535">
        <v>0</v>
      </c>
      <c r="AP535">
        <v>274.38600000000002</v>
      </c>
      <c r="AQ535">
        <f>YEAR(Table1[[#This Row],[Order Date]])</f>
        <v>2016</v>
      </c>
      <c r="AR535" t="str">
        <f>TEXT(Table1[[#This Row],[Order Date]],"mmmm")</f>
        <v>May</v>
      </c>
      <c r="AS535" t="str">
        <f>"Q"&amp;ROUNDUP(MONTH(Table1[[#This Row],[Order Date]])/3,0)</f>
        <v>Q2</v>
      </c>
      <c r="AT535">
        <f>IF(Table1[[#This Row],[Sales]]=0,0,Table1[[#This Row],[Profit]]/Table1[[#This Row],[Sales]])</f>
        <v>0.28000000000000003</v>
      </c>
    </row>
    <row r="536" spans="22:46" x14ac:dyDescent="0.3">
      <c r="V536">
        <v>535</v>
      </c>
      <c r="W536" t="s">
        <v>2046</v>
      </c>
      <c r="X536" s="1">
        <v>42519</v>
      </c>
      <c r="Y536" s="1">
        <v>42375</v>
      </c>
      <c r="Z536" t="s">
        <v>22</v>
      </c>
      <c r="AA536" t="s">
        <v>2048</v>
      </c>
      <c r="AB536" t="s">
        <v>2049</v>
      </c>
      <c r="AC536" t="s">
        <v>25</v>
      </c>
      <c r="AD536" t="s">
        <v>26</v>
      </c>
      <c r="AE536" t="s">
        <v>2050</v>
      </c>
      <c r="AF536" t="s">
        <v>404</v>
      </c>
      <c r="AG536">
        <v>36116</v>
      </c>
      <c r="AH536" t="s">
        <v>29</v>
      </c>
      <c r="AI536" t="s">
        <v>1150</v>
      </c>
      <c r="AJ536" t="s">
        <v>46</v>
      </c>
      <c r="AK536" t="s">
        <v>77</v>
      </c>
      <c r="AL536" t="s">
        <v>1151</v>
      </c>
      <c r="AM536">
        <v>22.75</v>
      </c>
      <c r="AN536">
        <v>5</v>
      </c>
      <c r="AO536">
        <v>0</v>
      </c>
      <c r="AP536">
        <v>11.375</v>
      </c>
      <c r="AQ536">
        <f>YEAR(Table1[[#This Row],[Order Date]])</f>
        <v>2016</v>
      </c>
      <c r="AR536" t="str">
        <f>TEXT(Table1[[#This Row],[Order Date]],"mmmm")</f>
        <v>May</v>
      </c>
      <c r="AS536" t="str">
        <f>"Q"&amp;ROUNDUP(MONTH(Table1[[#This Row],[Order Date]])/3,0)</f>
        <v>Q2</v>
      </c>
      <c r="AT536">
        <f>IF(Table1[[#This Row],[Sales]]=0,0,Table1[[#This Row],[Profit]]/Table1[[#This Row],[Sales]])</f>
        <v>0.5</v>
      </c>
    </row>
    <row r="537" spans="22:46" x14ac:dyDescent="0.3">
      <c r="V537">
        <v>536</v>
      </c>
      <c r="W537" t="s">
        <v>2053</v>
      </c>
      <c r="X537" s="1">
        <v>42561</v>
      </c>
      <c r="Y537" t="s">
        <v>855</v>
      </c>
      <c r="Z537" t="s">
        <v>51</v>
      </c>
      <c r="AA537" t="s">
        <v>2054</v>
      </c>
      <c r="AB537" t="s">
        <v>2055</v>
      </c>
      <c r="AC537" t="s">
        <v>25</v>
      </c>
      <c r="AD537" t="s">
        <v>26</v>
      </c>
      <c r="AE537" t="s">
        <v>2056</v>
      </c>
      <c r="AF537" t="s">
        <v>349</v>
      </c>
      <c r="AG537">
        <v>85204</v>
      </c>
      <c r="AH537" t="s">
        <v>44</v>
      </c>
      <c r="AI537" t="s">
        <v>2057</v>
      </c>
      <c r="AJ537" t="s">
        <v>46</v>
      </c>
      <c r="AK537" t="s">
        <v>60</v>
      </c>
      <c r="AL537" t="s">
        <v>2058</v>
      </c>
      <c r="AM537">
        <v>16.768000000000001</v>
      </c>
      <c r="AN537">
        <v>2</v>
      </c>
      <c r="AO537">
        <v>0.2</v>
      </c>
      <c r="AP537">
        <v>1.4672000000000001</v>
      </c>
      <c r="AQ537">
        <f>YEAR(Table1[[#This Row],[Order Date]])</f>
        <v>2016</v>
      </c>
      <c r="AR537" t="str">
        <f>TEXT(Table1[[#This Row],[Order Date]],"mmmm")</f>
        <v>July</v>
      </c>
      <c r="AS537" t="str">
        <f>"Q"&amp;ROUNDUP(MONTH(Table1[[#This Row],[Order Date]])/3,0)</f>
        <v>Q3</v>
      </c>
      <c r="AT537">
        <f>IF(Table1[[#This Row],[Sales]]=0,0,Table1[[#This Row],[Profit]]/Table1[[#This Row],[Sales]])</f>
        <v>8.7499999999999994E-2</v>
      </c>
    </row>
    <row r="538" spans="22:46" x14ac:dyDescent="0.3">
      <c r="V538">
        <v>537</v>
      </c>
      <c r="W538" t="s">
        <v>2059</v>
      </c>
      <c r="X538" s="1">
        <v>42981</v>
      </c>
      <c r="Y538" s="1">
        <v>42956</v>
      </c>
      <c r="Z538" t="s">
        <v>22</v>
      </c>
      <c r="AA538" t="s">
        <v>2060</v>
      </c>
      <c r="AB538" t="s">
        <v>2061</v>
      </c>
      <c r="AC538" t="s">
        <v>25</v>
      </c>
      <c r="AD538" t="s">
        <v>26</v>
      </c>
      <c r="AE538" t="s">
        <v>342</v>
      </c>
      <c r="AF538" t="s">
        <v>233</v>
      </c>
      <c r="AG538">
        <v>60653</v>
      </c>
      <c r="AH538" t="s">
        <v>111</v>
      </c>
      <c r="AI538" t="s">
        <v>2062</v>
      </c>
      <c r="AJ538" t="s">
        <v>46</v>
      </c>
      <c r="AK538" t="s">
        <v>77</v>
      </c>
      <c r="AL538" t="s">
        <v>2063</v>
      </c>
      <c r="AM538">
        <v>42.616</v>
      </c>
      <c r="AN538">
        <v>7</v>
      </c>
      <c r="AO538">
        <v>0.8</v>
      </c>
      <c r="AP538">
        <v>-68.185599999999994</v>
      </c>
      <c r="AQ538">
        <f>YEAR(Table1[[#This Row],[Order Date]])</f>
        <v>2017</v>
      </c>
      <c r="AR538" t="str">
        <f>TEXT(Table1[[#This Row],[Order Date]],"mmmm")</f>
        <v>September</v>
      </c>
      <c r="AS538" t="str">
        <f>"Q"&amp;ROUNDUP(MONTH(Table1[[#This Row],[Order Date]])/3,0)</f>
        <v>Q3</v>
      </c>
      <c r="AT538">
        <f>IF(Table1[[#This Row],[Sales]]=0,0,Table1[[#This Row],[Profit]]/Table1[[#This Row],[Sales]])</f>
        <v>-1.5999999999999999</v>
      </c>
    </row>
    <row r="539" spans="22:46" x14ac:dyDescent="0.3">
      <c r="V539">
        <v>538</v>
      </c>
      <c r="W539" t="s">
        <v>2064</v>
      </c>
      <c r="X539" s="1">
        <v>42341</v>
      </c>
      <c r="Y539" s="1">
        <v>42228</v>
      </c>
      <c r="Z539" t="s">
        <v>51</v>
      </c>
      <c r="AA539" t="s">
        <v>863</v>
      </c>
      <c r="AB539" t="s">
        <v>864</v>
      </c>
      <c r="AC539" t="s">
        <v>108</v>
      </c>
      <c r="AD539" t="s">
        <v>26</v>
      </c>
      <c r="AE539" t="s">
        <v>300</v>
      </c>
      <c r="AF539" t="s">
        <v>301</v>
      </c>
      <c r="AG539">
        <v>10009</v>
      </c>
      <c r="AH539" t="s">
        <v>160</v>
      </c>
      <c r="AI539" t="s">
        <v>2065</v>
      </c>
      <c r="AJ539" t="s">
        <v>46</v>
      </c>
      <c r="AK539" t="s">
        <v>77</v>
      </c>
      <c r="AL539" t="s">
        <v>2066</v>
      </c>
      <c r="AM539">
        <v>10.752000000000001</v>
      </c>
      <c r="AN539">
        <v>4</v>
      </c>
      <c r="AO539">
        <v>0.2</v>
      </c>
      <c r="AP539">
        <v>3.36</v>
      </c>
      <c r="AQ539">
        <f>YEAR(Table1[[#This Row],[Order Date]])</f>
        <v>2015</v>
      </c>
      <c r="AR539" t="str">
        <f>TEXT(Table1[[#This Row],[Order Date]],"mmmm")</f>
        <v>December</v>
      </c>
      <c r="AS539" t="str">
        <f>"Q"&amp;ROUNDUP(MONTH(Table1[[#This Row],[Order Date]])/3,0)</f>
        <v>Q4</v>
      </c>
      <c r="AT539">
        <f>IF(Table1[[#This Row],[Sales]]=0,0,Table1[[#This Row],[Profit]]/Table1[[#This Row],[Sales]])</f>
        <v>0.31249999999999994</v>
      </c>
    </row>
    <row r="540" spans="22:46" x14ac:dyDescent="0.3">
      <c r="V540">
        <v>539</v>
      </c>
      <c r="W540" t="s">
        <v>2067</v>
      </c>
      <c r="X540" s="1">
        <v>42345</v>
      </c>
      <c r="Y540" s="1">
        <v>42320</v>
      </c>
      <c r="Z540" t="s">
        <v>51</v>
      </c>
      <c r="AA540" t="s">
        <v>2068</v>
      </c>
      <c r="AB540" t="s">
        <v>2069</v>
      </c>
      <c r="AC540" t="s">
        <v>25</v>
      </c>
      <c r="AD540" t="s">
        <v>26</v>
      </c>
      <c r="AE540" t="s">
        <v>27</v>
      </c>
      <c r="AF540" t="s">
        <v>28</v>
      </c>
      <c r="AG540">
        <v>42420</v>
      </c>
      <c r="AH540" t="s">
        <v>29</v>
      </c>
      <c r="AI540" t="s">
        <v>2070</v>
      </c>
      <c r="AJ540" t="s">
        <v>46</v>
      </c>
      <c r="AK540" t="s">
        <v>80</v>
      </c>
      <c r="AL540" t="s">
        <v>2071</v>
      </c>
      <c r="AM540">
        <v>152.94</v>
      </c>
      <c r="AN540">
        <v>3</v>
      </c>
      <c r="AO540">
        <v>0</v>
      </c>
      <c r="AP540">
        <v>41.293799999999997</v>
      </c>
      <c r="AQ540">
        <f>YEAR(Table1[[#This Row],[Order Date]])</f>
        <v>2015</v>
      </c>
      <c r="AR540" t="str">
        <f>TEXT(Table1[[#This Row],[Order Date]],"mmmm")</f>
        <v>December</v>
      </c>
      <c r="AS540" t="str">
        <f>"Q"&amp;ROUNDUP(MONTH(Table1[[#This Row],[Order Date]])/3,0)</f>
        <v>Q4</v>
      </c>
      <c r="AT540">
        <f>IF(Table1[[#This Row],[Sales]]=0,0,Table1[[#This Row],[Profit]]/Table1[[#This Row],[Sales]])</f>
        <v>0.26999999999999996</v>
      </c>
    </row>
    <row r="541" spans="22:46" x14ac:dyDescent="0.3">
      <c r="V541">
        <v>540</v>
      </c>
      <c r="W541" t="s">
        <v>2067</v>
      </c>
      <c r="X541" s="1">
        <v>42345</v>
      </c>
      <c r="Y541" s="1">
        <v>42320</v>
      </c>
      <c r="Z541" t="s">
        <v>51</v>
      </c>
      <c r="AA541" t="s">
        <v>2068</v>
      </c>
      <c r="AB541" t="s">
        <v>2069</v>
      </c>
      <c r="AC541" t="s">
        <v>25</v>
      </c>
      <c r="AD541" t="s">
        <v>26</v>
      </c>
      <c r="AE541" t="s">
        <v>27</v>
      </c>
      <c r="AF541" t="s">
        <v>28</v>
      </c>
      <c r="AG541">
        <v>42420</v>
      </c>
      <c r="AH541" t="s">
        <v>29</v>
      </c>
      <c r="AI541" t="s">
        <v>2072</v>
      </c>
      <c r="AJ541" t="s">
        <v>31</v>
      </c>
      <c r="AK541" t="s">
        <v>35</v>
      </c>
      <c r="AL541" t="s">
        <v>2073</v>
      </c>
      <c r="AM541">
        <v>283.92</v>
      </c>
      <c r="AN541">
        <v>4</v>
      </c>
      <c r="AO541">
        <v>0</v>
      </c>
      <c r="AP541">
        <v>70.98</v>
      </c>
      <c r="AQ541">
        <f>YEAR(Table1[[#This Row],[Order Date]])</f>
        <v>2015</v>
      </c>
      <c r="AR541" t="str">
        <f>TEXT(Table1[[#This Row],[Order Date]],"mmmm")</f>
        <v>December</v>
      </c>
      <c r="AS541" t="str">
        <f>"Q"&amp;ROUNDUP(MONTH(Table1[[#This Row],[Order Date]])/3,0)</f>
        <v>Q4</v>
      </c>
      <c r="AT541">
        <f>IF(Table1[[#This Row],[Sales]]=0,0,Table1[[#This Row],[Profit]]/Table1[[#This Row],[Sales]])</f>
        <v>0.25</v>
      </c>
    </row>
    <row r="542" spans="22:46" x14ac:dyDescent="0.3">
      <c r="V542">
        <v>541</v>
      </c>
      <c r="W542" t="s">
        <v>2074</v>
      </c>
      <c r="X542" s="1">
        <v>41671</v>
      </c>
      <c r="Y542" s="1">
        <v>41700</v>
      </c>
      <c r="Z542" t="s">
        <v>207</v>
      </c>
      <c r="AA542" t="s">
        <v>2075</v>
      </c>
      <c r="AB542" t="s">
        <v>2076</v>
      </c>
      <c r="AC542" t="s">
        <v>25</v>
      </c>
      <c r="AD542" t="s">
        <v>26</v>
      </c>
      <c r="AE542" t="s">
        <v>2077</v>
      </c>
      <c r="AF542" t="s">
        <v>121</v>
      </c>
      <c r="AG542">
        <v>54302</v>
      </c>
      <c r="AH542" t="s">
        <v>111</v>
      </c>
      <c r="AI542" t="s">
        <v>2078</v>
      </c>
      <c r="AJ542" t="s">
        <v>73</v>
      </c>
      <c r="AK542" t="s">
        <v>176</v>
      </c>
      <c r="AL542" t="s">
        <v>2079</v>
      </c>
      <c r="AM542">
        <v>468.9</v>
      </c>
      <c r="AN542">
        <v>6</v>
      </c>
      <c r="AO542">
        <v>0</v>
      </c>
      <c r="AP542">
        <v>206.316</v>
      </c>
      <c r="AQ542">
        <f>YEAR(Table1[[#This Row],[Order Date]])</f>
        <v>2014</v>
      </c>
      <c r="AR542" t="str">
        <f>TEXT(Table1[[#This Row],[Order Date]],"mmmm")</f>
        <v>February</v>
      </c>
      <c r="AS542" t="str">
        <f>"Q"&amp;ROUNDUP(MONTH(Table1[[#This Row],[Order Date]])/3,0)</f>
        <v>Q1</v>
      </c>
      <c r="AT542">
        <f>IF(Table1[[#This Row],[Sales]]=0,0,Table1[[#This Row],[Profit]]/Table1[[#This Row],[Sales]])</f>
        <v>0.44</v>
      </c>
    </row>
    <row r="543" spans="22:46" x14ac:dyDescent="0.3">
      <c r="V543">
        <v>542</v>
      </c>
      <c r="W543" t="s">
        <v>2080</v>
      </c>
      <c r="X543" s="1">
        <v>42565</v>
      </c>
      <c r="Y543" t="s">
        <v>237</v>
      </c>
      <c r="Z543" t="s">
        <v>207</v>
      </c>
      <c r="AA543" t="s">
        <v>246</v>
      </c>
      <c r="AB543" t="s">
        <v>247</v>
      </c>
      <c r="AC543" t="s">
        <v>41</v>
      </c>
      <c r="AD543" t="s">
        <v>26</v>
      </c>
      <c r="AE543" t="s">
        <v>1474</v>
      </c>
      <c r="AF543" t="s">
        <v>349</v>
      </c>
      <c r="AG543">
        <v>85705</v>
      </c>
      <c r="AH543" t="s">
        <v>44</v>
      </c>
      <c r="AI543" t="s">
        <v>2082</v>
      </c>
      <c r="AJ543" t="s">
        <v>73</v>
      </c>
      <c r="AK543" t="s">
        <v>74</v>
      </c>
      <c r="AL543" t="s">
        <v>2083</v>
      </c>
      <c r="AM543">
        <v>380.86399999999998</v>
      </c>
      <c r="AN543">
        <v>8</v>
      </c>
      <c r="AO543">
        <v>0.2</v>
      </c>
      <c r="AP543">
        <v>38.086399999999998</v>
      </c>
      <c r="AQ543">
        <f>YEAR(Table1[[#This Row],[Order Date]])</f>
        <v>2016</v>
      </c>
      <c r="AR543" t="str">
        <f>TEXT(Table1[[#This Row],[Order Date]],"mmmm")</f>
        <v>July</v>
      </c>
      <c r="AS543" t="str">
        <f>"Q"&amp;ROUNDUP(MONTH(Table1[[#This Row],[Order Date]])/3,0)</f>
        <v>Q3</v>
      </c>
      <c r="AT543">
        <f>IF(Table1[[#This Row],[Sales]]=0,0,Table1[[#This Row],[Profit]]/Table1[[#This Row],[Sales]])</f>
        <v>0.1</v>
      </c>
    </row>
    <row r="544" spans="22:46" x14ac:dyDescent="0.3">
      <c r="V544">
        <v>543</v>
      </c>
      <c r="W544" t="s">
        <v>2084</v>
      </c>
      <c r="X544" s="1">
        <v>42356</v>
      </c>
      <c r="Y544" t="s">
        <v>2086</v>
      </c>
      <c r="Z544" t="s">
        <v>51</v>
      </c>
      <c r="AA544" t="s">
        <v>2087</v>
      </c>
      <c r="AB544" t="s">
        <v>2088</v>
      </c>
      <c r="AC544" t="s">
        <v>25</v>
      </c>
      <c r="AD544" t="s">
        <v>26</v>
      </c>
      <c r="AE544" t="s">
        <v>357</v>
      </c>
      <c r="AF544" t="s">
        <v>564</v>
      </c>
      <c r="AG544">
        <v>45503</v>
      </c>
      <c r="AH544" t="s">
        <v>160</v>
      </c>
      <c r="AI544" t="s">
        <v>1903</v>
      </c>
      <c r="AJ544" t="s">
        <v>46</v>
      </c>
      <c r="AK544" t="s">
        <v>60</v>
      </c>
      <c r="AL544" t="s">
        <v>1904</v>
      </c>
      <c r="AM544">
        <v>646.77599999999995</v>
      </c>
      <c r="AN544">
        <v>9</v>
      </c>
      <c r="AO544">
        <v>0.2</v>
      </c>
      <c r="AP544">
        <v>-145.52459999999999</v>
      </c>
      <c r="AQ544">
        <f>YEAR(Table1[[#This Row],[Order Date]])</f>
        <v>2015</v>
      </c>
      <c r="AR544" t="str">
        <f>TEXT(Table1[[#This Row],[Order Date]],"mmmm")</f>
        <v>December</v>
      </c>
      <c r="AS544" t="str">
        <f>"Q"&amp;ROUNDUP(MONTH(Table1[[#This Row],[Order Date]])/3,0)</f>
        <v>Q4</v>
      </c>
      <c r="AT544">
        <f>IF(Table1[[#This Row],[Sales]]=0,0,Table1[[#This Row],[Profit]]/Table1[[#This Row],[Sales]])</f>
        <v>-0.22500000000000001</v>
      </c>
    </row>
    <row r="545" spans="22:46" x14ac:dyDescent="0.3">
      <c r="V545">
        <v>544</v>
      </c>
      <c r="W545" t="s">
        <v>2089</v>
      </c>
      <c r="X545" s="1">
        <v>41770</v>
      </c>
      <c r="Y545" t="s">
        <v>2090</v>
      </c>
      <c r="Z545" t="s">
        <v>51</v>
      </c>
      <c r="AA545" t="s">
        <v>438</v>
      </c>
      <c r="AB545" t="s">
        <v>439</v>
      </c>
      <c r="AC545" t="s">
        <v>25</v>
      </c>
      <c r="AD545" t="s">
        <v>26</v>
      </c>
      <c r="AE545" t="s">
        <v>109</v>
      </c>
      <c r="AF545" t="s">
        <v>110</v>
      </c>
      <c r="AG545">
        <v>76106</v>
      </c>
      <c r="AH545" t="s">
        <v>111</v>
      </c>
      <c r="AI545" t="s">
        <v>2091</v>
      </c>
      <c r="AJ545" t="s">
        <v>73</v>
      </c>
      <c r="AK545" t="s">
        <v>176</v>
      </c>
      <c r="AL545" t="s">
        <v>2092</v>
      </c>
      <c r="AM545">
        <v>58.112000000000002</v>
      </c>
      <c r="AN545">
        <v>2</v>
      </c>
      <c r="AO545">
        <v>0.2</v>
      </c>
      <c r="AP545">
        <v>7.2640000000000002</v>
      </c>
      <c r="AQ545">
        <f>YEAR(Table1[[#This Row],[Order Date]])</f>
        <v>2014</v>
      </c>
      <c r="AR545" t="str">
        <f>TEXT(Table1[[#This Row],[Order Date]],"mmmm")</f>
        <v>May</v>
      </c>
      <c r="AS545" t="str">
        <f>"Q"&amp;ROUNDUP(MONTH(Table1[[#This Row],[Order Date]])/3,0)</f>
        <v>Q2</v>
      </c>
      <c r="AT545">
        <f>IF(Table1[[#This Row],[Sales]]=0,0,Table1[[#This Row],[Profit]]/Table1[[#This Row],[Sales]])</f>
        <v>0.125</v>
      </c>
    </row>
    <row r="546" spans="22:46" x14ac:dyDescent="0.3">
      <c r="V546">
        <v>545</v>
      </c>
      <c r="W546" t="s">
        <v>2089</v>
      </c>
      <c r="X546" s="1">
        <v>41770</v>
      </c>
      <c r="Y546" t="s">
        <v>2090</v>
      </c>
      <c r="Z546" t="s">
        <v>51</v>
      </c>
      <c r="AA546" t="s">
        <v>438</v>
      </c>
      <c r="AB546" t="s">
        <v>439</v>
      </c>
      <c r="AC546" t="s">
        <v>25</v>
      </c>
      <c r="AD546" t="s">
        <v>26</v>
      </c>
      <c r="AE546" t="s">
        <v>109</v>
      </c>
      <c r="AF546" t="s">
        <v>110</v>
      </c>
      <c r="AG546">
        <v>76106</v>
      </c>
      <c r="AH546" t="s">
        <v>111</v>
      </c>
      <c r="AI546" t="s">
        <v>2093</v>
      </c>
      <c r="AJ546" t="s">
        <v>73</v>
      </c>
      <c r="AK546" t="s">
        <v>74</v>
      </c>
      <c r="AL546" t="s">
        <v>2094</v>
      </c>
      <c r="AM546">
        <v>100.792</v>
      </c>
      <c r="AN546">
        <v>1</v>
      </c>
      <c r="AO546">
        <v>0.2</v>
      </c>
      <c r="AP546">
        <v>6.2995000000000001</v>
      </c>
      <c r="AQ546">
        <f>YEAR(Table1[[#This Row],[Order Date]])</f>
        <v>2014</v>
      </c>
      <c r="AR546" t="str">
        <f>TEXT(Table1[[#This Row],[Order Date]],"mmmm")</f>
        <v>May</v>
      </c>
      <c r="AS546" t="str">
        <f>"Q"&amp;ROUNDUP(MONTH(Table1[[#This Row],[Order Date]])/3,0)</f>
        <v>Q2</v>
      </c>
      <c r="AT546">
        <f>IF(Table1[[#This Row],[Sales]]=0,0,Table1[[#This Row],[Profit]]/Table1[[#This Row],[Sales]])</f>
        <v>6.25E-2</v>
      </c>
    </row>
    <row r="547" spans="22:46" x14ac:dyDescent="0.3">
      <c r="V547">
        <v>546</v>
      </c>
      <c r="W547" t="s">
        <v>2089</v>
      </c>
      <c r="X547" s="1">
        <v>41770</v>
      </c>
      <c r="Y547" t="s">
        <v>2090</v>
      </c>
      <c r="Z547" t="s">
        <v>51</v>
      </c>
      <c r="AA547" t="s">
        <v>438</v>
      </c>
      <c r="AB547" t="s">
        <v>439</v>
      </c>
      <c r="AC547" t="s">
        <v>25</v>
      </c>
      <c r="AD547" t="s">
        <v>26</v>
      </c>
      <c r="AE547" t="s">
        <v>109</v>
      </c>
      <c r="AF547" t="s">
        <v>110</v>
      </c>
      <c r="AG547">
        <v>76106</v>
      </c>
      <c r="AH547" t="s">
        <v>111</v>
      </c>
      <c r="AI547" t="s">
        <v>2095</v>
      </c>
      <c r="AJ547" t="s">
        <v>31</v>
      </c>
      <c r="AK547" t="s">
        <v>67</v>
      </c>
      <c r="AL547" t="s">
        <v>2096</v>
      </c>
      <c r="AM547">
        <v>66.111999999999995</v>
      </c>
      <c r="AN547">
        <v>4</v>
      </c>
      <c r="AO547">
        <v>0.6</v>
      </c>
      <c r="AP547">
        <v>-84.2928</v>
      </c>
      <c r="AQ547">
        <f>YEAR(Table1[[#This Row],[Order Date]])</f>
        <v>2014</v>
      </c>
      <c r="AR547" t="str">
        <f>TEXT(Table1[[#This Row],[Order Date]],"mmmm")</f>
        <v>May</v>
      </c>
      <c r="AS547" t="str">
        <f>"Q"&amp;ROUNDUP(MONTH(Table1[[#This Row],[Order Date]])/3,0)</f>
        <v>Q2</v>
      </c>
      <c r="AT547">
        <f>IF(Table1[[#This Row],[Sales]]=0,0,Table1[[#This Row],[Profit]]/Table1[[#This Row],[Sales]])</f>
        <v>-1.2750000000000001</v>
      </c>
    </row>
    <row r="548" spans="22:46" x14ac:dyDescent="0.3">
      <c r="V548">
        <v>547</v>
      </c>
      <c r="W548" t="s">
        <v>2097</v>
      </c>
      <c r="X548" s="1">
        <v>43058</v>
      </c>
      <c r="Y548" t="s">
        <v>2098</v>
      </c>
      <c r="Z548" t="s">
        <v>207</v>
      </c>
      <c r="AA548" t="s">
        <v>2099</v>
      </c>
      <c r="AB548" t="s">
        <v>2100</v>
      </c>
      <c r="AC548" t="s">
        <v>108</v>
      </c>
      <c r="AD548" t="s">
        <v>26</v>
      </c>
      <c r="AE548" t="s">
        <v>300</v>
      </c>
      <c r="AF548" t="s">
        <v>301</v>
      </c>
      <c r="AG548">
        <v>10035</v>
      </c>
      <c r="AH548" t="s">
        <v>160</v>
      </c>
      <c r="AI548" t="s">
        <v>2101</v>
      </c>
      <c r="AJ548" t="s">
        <v>46</v>
      </c>
      <c r="AK548" t="s">
        <v>77</v>
      </c>
      <c r="AL548" t="s">
        <v>2102</v>
      </c>
      <c r="AM548">
        <v>41.28</v>
      </c>
      <c r="AN548">
        <v>6</v>
      </c>
      <c r="AO548">
        <v>0.2</v>
      </c>
      <c r="AP548">
        <v>13.932</v>
      </c>
      <c r="AQ548">
        <f>YEAR(Table1[[#This Row],[Order Date]])</f>
        <v>2017</v>
      </c>
      <c r="AR548" t="str">
        <f>TEXT(Table1[[#This Row],[Order Date]],"mmmm")</f>
        <v>November</v>
      </c>
      <c r="AS548" t="str">
        <f>"Q"&amp;ROUNDUP(MONTH(Table1[[#This Row],[Order Date]])/3,0)</f>
        <v>Q4</v>
      </c>
      <c r="AT548">
        <f>IF(Table1[[#This Row],[Sales]]=0,0,Table1[[#This Row],[Profit]]/Table1[[#This Row],[Sales]])</f>
        <v>0.33750000000000002</v>
      </c>
    </row>
    <row r="549" spans="22:46" x14ac:dyDescent="0.3">
      <c r="V549">
        <v>548</v>
      </c>
      <c r="W549" t="s">
        <v>2097</v>
      </c>
      <c r="X549" s="1">
        <v>43058</v>
      </c>
      <c r="Y549" t="s">
        <v>2098</v>
      </c>
      <c r="Z549" t="s">
        <v>207</v>
      </c>
      <c r="AA549" t="s">
        <v>2099</v>
      </c>
      <c r="AB549" t="s">
        <v>2100</v>
      </c>
      <c r="AC549" t="s">
        <v>108</v>
      </c>
      <c r="AD549" t="s">
        <v>26</v>
      </c>
      <c r="AE549" t="s">
        <v>300</v>
      </c>
      <c r="AF549" t="s">
        <v>301</v>
      </c>
      <c r="AG549">
        <v>10035</v>
      </c>
      <c r="AH549" t="s">
        <v>160</v>
      </c>
      <c r="AI549" t="s">
        <v>2103</v>
      </c>
      <c r="AJ549" t="s">
        <v>46</v>
      </c>
      <c r="AK549" t="s">
        <v>94</v>
      </c>
      <c r="AL549" t="s">
        <v>2104</v>
      </c>
      <c r="AM549">
        <v>13.36</v>
      </c>
      <c r="AN549">
        <v>2</v>
      </c>
      <c r="AO549">
        <v>0</v>
      </c>
      <c r="AP549">
        <v>6.4127999999999998</v>
      </c>
      <c r="AQ549">
        <f>YEAR(Table1[[#This Row],[Order Date]])</f>
        <v>2017</v>
      </c>
      <c r="AR549" t="str">
        <f>TEXT(Table1[[#This Row],[Order Date]],"mmmm")</f>
        <v>November</v>
      </c>
      <c r="AS549" t="str">
        <f>"Q"&amp;ROUNDUP(MONTH(Table1[[#This Row],[Order Date]])/3,0)</f>
        <v>Q4</v>
      </c>
      <c r="AT549">
        <f>IF(Table1[[#This Row],[Sales]]=0,0,Table1[[#This Row],[Profit]]/Table1[[#This Row],[Sales]])</f>
        <v>0.48</v>
      </c>
    </row>
    <row r="550" spans="22:46" x14ac:dyDescent="0.3">
      <c r="V550">
        <v>549</v>
      </c>
      <c r="W550" t="s">
        <v>2105</v>
      </c>
      <c r="X550" s="1">
        <v>42323</v>
      </c>
      <c r="Y550" t="s">
        <v>512</v>
      </c>
      <c r="Z550" t="s">
        <v>22</v>
      </c>
      <c r="AA550" t="s">
        <v>1528</v>
      </c>
      <c r="AB550" t="s">
        <v>1529</v>
      </c>
      <c r="AC550" t="s">
        <v>41</v>
      </c>
      <c r="AD550" t="s">
        <v>26</v>
      </c>
      <c r="AE550" t="s">
        <v>342</v>
      </c>
      <c r="AF550" t="s">
        <v>233</v>
      </c>
      <c r="AG550">
        <v>60653</v>
      </c>
      <c r="AH550" t="s">
        <v>111</v>
      </c>
      <c r="AI550" t="s">
        <v>313</v>
      </c>
      <c r="AJ550" t="s">
        <v>46</v>
      </c>
      <c r="AK550" t="s">
        <v>60</v>
      </c>
      <c r="AL550" t="s">
        <v>314</v>
      </c>
      <c r="AM550">
        <v>250.27199999999999</v>
      </c>
      <c r="AN550">
        <v>9</v>
      </c>
      <c r="AO550">
        <v>0.2</v>
      </c>
      <c r="AP550">
        <v>15.641999999999999</v>
      </c>
      <c r="AQ550">
        <f>YEAR(Table1[[#This Row],[Order Date]])</f>
        <v>2015</v>
      </c>
      <c r="AR550" t="str">
        <f>TEXT(Table1[[#This Row],[Order Date]],"mmmm")</f>
        <v>November</v>
      </c>
      <c r="AS550" t="str">
        <f>"Q"&amp;ROUNDUP(MONTH(Table1[[#This Row],[Order Date]])/3,0)</f>
        <v>Q4</v>
      </c>
      <c r="AT550">
        <f>IF(Table1[[#This Row],[Sales]]=0,0,Table1[[#This Row],[Profit]]/Table1[[#This Row],[Sales]])</f>
        <v>6.25E-2</v>
      </c>
    </row>
    <row r="551" spans="22:46" x14ac:dyDescent="0.3">
      <c r="V551">
        <v>550</v>
      </c>
      <c r="W551" t="s">
        <v>2105</v>
      </c>
      <c r="X551" s="1">
        <v>42323</v>
      </c>
      <c r="Y551" t="s">
        <v>512</v>
      </c>
      <c r="Z551" t="s">
        <v>22</v>
      </c>
      <c r="AA551" t="s">
        <v>1528</v>
      </c>
      <c r="AB551" t="s">
        <v>1529</v>
      </c>
      <c r="AC551" t="s">
        <v>41</v>
      </c>
      <c r="AD551" t="s">
        <v>26</v>
      </c>
      <c r="AE551" t="s">
        <v>342</v>
      </c>
      <c r="AF551" t="s">
        <v>233</v>
      </c>
      <c r="AG551">
        <v>60653</v>
      </c>
      <c r="AH551" t="s">
        <v>111</v>
      </c>
      <c r="AI551" t="s">
        <v>475</v>
      </c>
      <c r="AJ551" t="s">
        <v>46</v>
      </c>
      <c r="AK551" t="s">
        <v>77</v>
      </c>
      <c r="AL551" t="s">
        <v>476</v>
      </c>
      <c r="AM551">
        <v>11.364000000000001</v>
      </c>
      <c r="AN551">
        <v>3</v>
      </c>
      <c r="AO551">
        <v>0.8</v>
      </c>
      <c r="AP551">
        <v>-17.045999999999999</v>
      </c>
      <c r="AQ551">
        <f>YEAR(Table1[[#This Row],[Order Date]])</f>
        <v>2015</v>
      </c>
      <c r="AR551" t="str">
        <f>TEXT(Table1[[#This Row],[Order Date]],"mmmm")</f>
        <v>November</v>
      </c>
      <c r="AS551" t="str">
        <f>"Q"&amp;ROUNDUP(MONTH(Table1[[#This Row],[Order Date]])/3,0)</f>
        <v>Q4</v>
      </c>
      <c r="AT551">
        <f>IF(Table1[[#This Row],[Sales]]=0,0,Table1[[#This Row],[Profit]]/Table1[[#This Row],[Sales]])</f>
        <v>-1.4999999999999998</v>
      </c>
    </row>
    <row r="552" spans="22:46" x14ac:dyDescent="0.3">
      <c r="V552">
        <v>551</v>
      </c>
      <c r="W552" t="s">
        <v>2105</v>
      </c>
      <c r="X552" s="1">
        <v>42323</v>
      </c>
      <c r="Y552" t="s">
        <v>512</v>
      </c>
      <c r="Z552" t="s">
        <v>22</v>
      </c>
      <c r="AA552" t="s">
        <v>1528</v>
      </c>
      <c r="AB552" t="s">
        <v>1529</v>
      </c>
      <c r="AC552" t="s">
        <v>41</v>
      </c>
      <c r="AD552" t="s">
        <v>26</v>
      </c>
      <c r="AE552" t="s">
        <v>342</v>
      </c>
      <c r="AF552" t="s">
        <v>233</v>
      </c>
      <c r="AG552">
        <v>60653</v>
      </c>
      <c r="AH552" t="s">
        <v>111</v>
      </c>
      <c r="AI552" t="s">
        <v>2106</v>
      </c>
      <c r="AJ552" t="s">
        <v>46</v>
      </c>
      <c r="AK552" t="s">
        <v>651</v>
      </c>
      <c r="AL552" t="s">
        <v>1457</v>
      </c>
      <c r="AM552">
        <v>8.7200000000000006</v>
      </c>
      <c r="AN552">
        <v>5</v>
      </c>
      <c r="AO552">
        <v>0.2</v>
      </c>
      <c r="AP552">
        <v>-1.744</v>
      </c>
      <c r="AQ552">
        <f>YEAR(Table1[[#This Row],[Order Date]])</f>
        <v>2015</v>
      </c>
      <c r="AR552" t="str">
        <f>TEXT(Table1[[#This Row],[Order Date]],"mmmm")</f>
        <v>November</v>
      </c>
      <c r="AS552" t="str">
        <f>"Q"&amp;ROUNDUP(MONTH(Table1[[#This Row],[Order Date]])/3,0)</f>
        <v>Q4</v>
      </c>
      <c r="AT552">
        <f>IF(Table1[[#This Row],[Sales]]=0,0,Table1[[#This Row],[Profit]]/Table1[[#This Row],[Sales]])</f>
        <v>-0.19999999999999998</v>
      </c>
    </row>
    <row r="553" spans="22:46" x14ac:dyDescent="0.3">
      <c r="V553">
        <v>552</v>
      </c>
      <c r="W553" t="s">
        <v>2107</v>
      </c>
      <c r="X553" s="1">
        <v>42475</v>
      </c>
      <c r="Y553" t="s">
        <v>2108</v>
      </c>
      <c r="Z553" t="s">
        <v>22</v>
      </c>
      <c r="AA553" t="s">
        <v>2109</v>
      </c>
      <c r="AB553" t="s">
        <v>2110</v>
      </c>
      <c r="AC553" t="s">
        <v>25</v>
      </c>
      <c r="AD553" t="s">
        <v>26</v>
      </c>
      <c r="AE553" t="s">
        <v>136</v>
      </c>
      <c r="AF553" t="s">
        <v>43</v>
      </c>
      <c r="AG553">
        <v>94110</v>
      </c>
      <c r="AH553" t="s">
        <v>44</v>
      </c>
      <c r="AI553" t="s">
        <v>2111</v>
      </c>
      <c r="AJ553" t="s">
        <v>31</v>
      </c>
      <c r="AK553" t="s">
        <v>35</v>
      </c>
      <c r="AL553" t="s">
        <v>2112</v>
      </c>
      <c r="AM553">
        <v>1121.568</v>
      </c>
      <c r="AN553">
        <v>2</v>
      </c>
      <c r="AO553">
        <v>0.2</v>
      </c>
      <c r="AP553">
        <v>0</v>
      </c>
      <c r="AQ553">
        <f>YEAR(Table1[[#This Row],[Order Date]])</f>
        <v>2016</v>
      </c>
      <c r="AR553" t="str">
        <f>TEXT(Table1[[#This Row],[Order Date]],"mmmm")</f>
        <v>April</v>
      </c>
      <c r="AS553" t="str">
        <f>"Q"&amp;ROUNDUP(MONTH(Table1[[#This Row],[Order Date]])/3,0)</f>
        <v>Q2</v>
      </c>
      <c r="AT553">
        <f>IF(Table1[[#This Row],[Sales]]=0,0,Table1[[#This Row],[Profit]]/Table1[[#This Row],[Sales]])</f>
        <v>0</v>
      </c>
    </row>
    <row r="554" spans="22:46" x14ac:dyDescent="0.3">
      <c r="V554">
        <v>553</v>
      </c>
      <c r="W554" t="s">
        <v>2113</v>
      </c>
      <c r="X554" s="1">
        <v>42989</v>
      </c>
      <c r="Y554" s="1">
        <v>43078</v>
      </c>
      <c r="Z554" t="s">
        <v>207</v>
      </c>
      <c r="AA554" t="s">
        <v>561</v>
      </c>
      <c r="AB554" t="s">
        <v>562</v>
      </c>
      <c r="AC554" t="s">
        <v>25</v>
      </c>
      <c r="AD554" t="s">
        <v>26</v>
      </c>
      <c r="AE554" t="s">
        <v>1712</v>
      </c>
      <c r="AF554" t="s">
        <v>55</v>
      </c>
      <c r="AG554">
        <v>32216</v>
      </c>
      <c r="AH554" t="s">
        <v>29</v>
      </c>
      <c r="AI554" t="s">
        <v>2114</v>
      </c>
      <c r="AJ554" t="s">
        <v>31</v>
      </c>
      <c r="AK554" t="s">
        <v>67</v>
      </c>
      <c r="AL554" t="s">
        <v>2115</v>
      </c>
      <c r="AM554">
        <v>34.503999999999998</v>
      </c>
      <c r="AN554">
        <v>1</v>
      </c>
      <c r="AO554">
        <v>0.2</v>
      </c>
      <c r="AP554">
        <v>6.0381999999999998</v>
      </c>
      <c r="AQ554">
        <f>YEAR(Table1[[#This Row],[Order Date]])</f>
        <v>2017</v>
      </c>
      <c r="AR554" t="str">
        <f>TEXT(Table1[[#This Row],[Order Date]],"mmmm")</f>
        <v>September</v>
      </c>
      <c r="AS554" t="str">
        <f>"Q"&amp;ROUNDUP(MONTH(Table1[[#This Row],[Order Date]])/3,0)</f>
        <v>Q3</v>
      </c>
      <c r="AT554">
        <f>IF(Table1[[#This Row],[Sales]]=0,0,Table1[[#This Row],[Profit]]/Table1[[#This Row],[Sales]])</f>
        <v>0.17500000000000002</v>
      </c>
    </row>
    <row r="555" spans="22:46" x14ac:dyDescent="0.3">
      <c r="V555">
        <v>554</v>
      </c>
      <c r="W555" t="s">
        <v>2116</v>
      </c>
      <c r="X555" s="1">
        <v>43063</v>
      </c>
      <c r="Y555" t="s">
        <v>525</v>
      </c>
      <c r="Z555" t="s">
        <v>51</v>
      </c>
      <c r="AA555" t="s">
        <v>2118</v>
      </c>
      <c r="AB555" t="s">
        <v>2119</v>
      </c>
      <c r="AC555" t="s">
        <v>25</v>
      </c>
      <c r="AD555" t="s">
        <v>26</v>
      </c>
      <c r="AE555" t="s">
        <v>203</v>
      </c>
      <c r="AF555" t="s">
        <v>110</v>
      </c>
      <c r="AG555">
        <v>77070</v>
      </c>
      <c r="AH555" t="s">
        <v>111</v>
      </c>
      <c r="AI555" t="s">
        <v>2120</v>
      </c>
      <c r="AJ555" t="s">
        <v>46</v>
      </c>
      <c r="AK555" t="s">
        <v>303</v>
      </c>
      <c r="AL555" t="s">
        <v>2121</v>
      </c>
      <c r="AM555">
        <v>10.824</v>
      </c>
      <c r="AN555">
        <v>3</v>
      </c>
      <c r="AO555">
        <v>0.2</v>
      </c>
      <c r="AP555">
        <v>2.5707</v>
      </c>
      <c r="AQ555">
        <f>YEAR(Table1[[#This Row],[Order Date]])</f>
        <v>2017</v>
      </c>
      <c r="AR555" t="str">
        <f>TEXT(Table1[[#This Row],[Order Date]],"mmmm")</f>
        <v>November</v>
      </c>
      <c r="AS555" t="str">
        <f>"Q"&amp;ROUNDUP(MONTH(Table1[[#This Row],[Order Date]])/3,0)</f>
        <v>Q4</v>
      </c>
      <c r="AT555">
        <f>IF(Table1[[#This Row],[Sales]]=0,0,Table1[[#This Row],[Profit]]/Table1[[#This Row],[Sales]])</f>
        <v>0.23749999999999999</v>
      </c>
    </row>
    <row r="556" spans="22:46" x14ac:dyDescent="0.3">
      <c r="V556">
        <v>555</v>
      </c>
      <c r="W556" t="s">
        <v>2122</v>
      </c>
      <c r="X556" s="1">
        <v>42915</v>
      </c>
      <c r="Y556" s="1">
        <v>42801</v>
      </c>
      <c r="Z556" t="s">
        <v>22</v>
      </c>
      <c r="AA556" t="s">
        <v>1528</v>
      </c>
      <c r="AB556" t="s">
        <v>1529</v>
      </c>
      <c r="AC556" t="s">
        <v>41</v>
      </c>
      <c r="AD556" t="s">
        <v>26</v>
      </c>
      <c r="AE556" t="s">
        <v>2123</v>
      </c>
      <c r="AF556" t="s">
        <v>43</v>
      </c>
      <c r="AG556">
        <v>92804</v>
      </c>
      <c r="AH556" t="s">
        <v>44</v>
      </c>
      <c r="AI556" t="s">
        <v>2124</v>
      </c>
      <c r="AJ556" t="s">
        <v>46</v>
      </c>
      <c r="AK556" t="s">
        <v>60</v>
      </c>
      <c r="AL556" t="s">
        <v>2125</v>
      </c>
      <c r="AM556">
        <v>1295.78</v>
      </c>
      <c r="AN556">
        <v>2</v>
      </c>
      <c r="AO556">
        <v>0</v>
      </c>
      <c r="AP556">
        <v>310.98719999999997</v>
      </c>
      <c r="AQ556">
        <f>YEAR(Table1[[#This Row],[Order Date]])</f>
        <v>2017</v>
      </c>
      <c r="AR556" t="str">
        <f>TEXT(Table1[[#This Row],[Order Date]],"mmmm")</f>
        <v>June</v>
      </c>
      <c r="AS556" t="str">
        <f>"Q"&amp;ROUNDUP(MONTH(Table1[[#This Row],[Order Date]])/3,0)</f>
        <v>Q2</v>
      </c>
      <c r="AT556">
        <f>IF(Table1[[#This Row],[Sales]]=0,0,Table1[[#This Row],[Profit]]/Table1[[#This Row],[Sales]])</f>
        <v>0.24</v>
      </c>
    </row>
    <row r="557" spans="22:46" x14ac:dyDescent="0.3">
      <c r="V557">
        <v>556</v>
      </c>
      <c r="W557" t="s">
        <v>2126</v>
      </c>
      <c r="X557" s="1">
        <v>41701</v>
      </c>
      <c r="Y557" s="1">
        <v>41823</v>
      </c>
      <c r="Z557" t="s">
        <v>22</v>
      </c>
      <c r="AA557" t="s">
        <v>2127</v>
      </c>
      <c r="AB557" t="s">
        <v>2128</v>
      </c>
      <c r="AC557" t="s">
        <v>25</v>
      </c>
      <c r="AD557" t="s">
        <v>26</v>
      </c>
      <c r="AE557" t="s">
        <v>587</v>
      </c>
      <c r="AF557" t="s">
        <v>92</v>
      </c>
      <c r="AG557">
        <v>28403</v>
      </c>
      <c r="AH557" t="s">
        <v>29</v>
      </c>
      <c r="AI557" t="s">
        <v>2129</v>
      </c>
      <c r="AJ557" t="s">
        <v>46</v>
      </c>
      <c r="AK557" t="s">
        <v>70</v>
      </c>
      <c r="AL557" t="s">
        <v>2130</v>
      </c>
      <c r="AM557">
        <v>19.456</v>
      </c>
      <c r="AN557">
        <v>4</v>
      </c>
      <c r="AO557">
        <v>0.2</v>
      </c>
      <c r="AP557">
        <v>3.4047999999999998</v>
      </c>
      <c r="AQ557">
        <f>YEAR(Table1[[#This Row],[Order Date]])</f>
        <v>2014</v>
      </c>
      <c r="AR557" t="str">
        <f>TEXT(Table1[[#This Row],[Order Date]],"mmmm")</f>
        <v>March</v>
      </c>
      <c r="AS557" t="str">
        <f>"Q"&amp;ROUNDUP(MONTH(Table1[[#This Row],[Order Date]])/3,0)</f>
        <v>Q1</v>
      </c>
      <c r="AT557">
        <f>IF(Table1[[#This Row],[Sales]]=0,0,Table1[[#This Row],[Profit]]/Table1[[#This Row],[Sales]])</f>
        <v>0.17499999999999999</v>
      </c>
    </row>
    <row r="558" spans="22:46" x14ac:dyDescent="0.3">
      <c r="V558">
        <v>557</v>
      </c>
      <c r="W558" t="s">
        <v>2131</v>
      </c>
      <c r="X558" s="1">
        <v>42531</v>
      </c>
      <c r="Y558" t="s">
        <v>400</v>
      </c>
      <c r="Z558" t="s">
        <v>51</v>
      </c>
      <c r="AA558" t="s">
        <v>2132</v>
      </c>
      <c r="AB558" t="s">
        <v>2133</v>
      </c>
      <c r="AC558" t="s">
        <v>25</v>
      </c>
      <c r="AD558" t="s">
        <v>26</v>
      </c>
      <c r="AE558" t="s">
        <v>42</v>
      </c>
      <c r="AF558" t="s">
        <v>43</v>
      </c>
      <c r="AG558">
        <v>90045</v>
      </c>
      <c r="AH558" t="s">
        <v>44</v>
      </c>
      <c r="AI558" t="s">
        <v>2134</v>
      </c>
      <c r="AJ558" t="s">
        <v>46</v>
      </c>
      <c r="AK558" t="s">
        <v>47</v>
      </c>
      <c r="AL558" t="s">
        <v>2135</v>
      </c>
      <c r="AM558">
        <v>20.7</v>
      </c>
      <c r="AN558">
        <v>2</v>
      </c>
      <c r="AO558">
        <v>0</v>
      </c>
      <c r="AP558">
        <v>9.9359999999999999</v>
      </c>
      <c r="AQ558">
        <f>YEAR(Table1[[#This Row],[Order Date]])</f>
        <v>2016</v>
      </c>
      <c r="AR558" t="str">
        <f>TEXT(Table1[[#This Row],[Order Date]],"mmmm")</f>
        <v>June</v>
      </c>
      <c r="AS558" t="str">
        <f>"Q"&amp;ROUNDUP(MONTH(Table1[[#This Row],[Order Date]])/3,0)</f>
        <v>Q2</v>
      </c>
      <c r="AT558">
        <f>IF(Table1[[#This Row],[Sales]]=0,0,Table1[[#This Row],[Profit]]/Table1[[#This Row],[Sales]])</f>
        <v>0.48000000000000004</v>
      </c>
    </row>
    <row r="559" spans="22:46" x14ac:dyDescent="0.3">
      <c r="V559">
        <v>558</v>
      </c>
      <c r="W559" t="s">
        <v>2131</v>
      </c>
      <c r="X559" s="1">
        <v>42531</v>
      </c>
      <c r="Y559" t="s">
        <v>400</v>
      </c>
      <c r="Z559" t="s">
        <v>51</v>
      </c>
      <c r="AA559" t="s">
        <v>2132</v>
      </c>
      <c r="AB559" t="s">
        <v>2133</v>
      </c>
      <c r="AC559" t="s">
        <v>25</v>
      </c>
      <c r="AD559" t="s">
        <v>26</v>
      </c>
      <c r="AE559" t="s">
        <v>42</v>
      </c>
      <c r="AF559" t="s">
        <v>43</v>
      </c>
      <c r="AG559">
        <v>90045</v>
      </c>
      <c r="AH559" t="s">
        <v>44</v>
      </c>
      <c r="AI559" t="s">
        <v>2136</v>
      </c>
      <c r="AJ559" t="s">
        <v>31</v>
      </c>
      <c r="AK559" t="s">
        <v>57</v>
      </c>
      <c r="AL559" t="s">
        <v>2137</v>
      </c>
      <c r="AM559">
        <v>1335.68</v>
      </c>
      <c r="AN559">
        <v>4</v>
      </c>
      <c r="AO559">
        <v>0.2</v>
      </c>
      <c r="AP559">
        <v>-217.048</v>
      </c>
      <c r="AQ559">
        <f>YEAR(Table1[[#This Row],[Order Date]])</f>
        <v>2016</v>
      </c>
      <c r="AR559" t="str">
        <f>TEXT(Table1[[#This Row],[Order Date]],"mmmm")</f>
        <v>June</v>
      </c>
      <c r="AS559" t="str">
        <f>"Q"&amp;ROUNDUP(MONTH(Table1[[#This Row],[Order Date]])/3,0)</f>
        <v>Q2</v>
      </c>
      <c r="AT559">
        <f>IF(Table1[[#This Row],[Sales]]=0,0,Table1[[#This Row],[Profit]]/Table1[[#This Row],[Sales]])</f>
        <v>-0.16250000000000001</v>
      </c>
    </row>
    <row r="560" spans="22:46" x14ac:dyDescent="0.3">
      <c r="V560">
        <v>559</v>
      </c>
      <c r="W560" t="s">
        <v>2131</v>
      </c>
      <c r="X560" s="1">
        <v>42531</v>
      </c>
      <c r="Y560" t="s">
        <v>400</v>
      </c>
      <c r="Z560" t="s">
        <v>51</v>
      </c>
      <c r="AA560" t="s">
        <v>2132</v>
      </c>
      <c r="AB560" t="s">
        <v>2133</v>
      </c>
      <c r="AC560" t="s">
        <v>25</v>
      </c>
      <c r="AD560" t="s">
        <v>26</v>
      </c>
      <c r="AE560" t="s">
        <v>42</v>
      </c>
      <c r="AF560" t="s">
        <v>43</v>
      </c>
      <c r="AG560">
        <v>90045</v>
      </c>
      <c r="AH560" t="s">
        <v>44</v>
      </c>
      <c r="AI560" t="s">
        <v>2138</v>
      </c>
      <c r="AJ560" t="s">
        <v>46</v>
      </c>
      <c r="AK560" t="s">
        <v>94</v>
      </c>
      <c r="AL560" t="s">
        <v>2139</v>
      </c>
      <c r="AM560">
        <v>32.4</v>
      </c>
      <c r="AN560">
        <v>5</v>
      </c>
      <c r="AO560">
        <v>0</v>
      </c>
      <c r="AP560">
        <v>15.552</v>
      </c>
      <c r="AQ560">
        <f>YEAR(Table1[[#This Row],[Order Date]])</f>
        <v>2016</v>
      </c>
      <c r="AR560" t="str">
        <f>TEXT(Table1[[#This Row],[Order Date]],"mmmm")</f>
        <v>June</v>
      </c>
      <c r="AS560" t="str">
        <f>"Q"&amp;ROUNDUP(MONTH(Table1[[#This Row],[Order Date]])/3,0)</f>
        <v>Q2</v>
      </c>
      <c r="AT560">
        <f>IF(Table1[[#This Row],[Sales]]=0,0,Table1[[#This Row],[Profit]]/Table1[[#This Row],[Sales]])</f>
        <v>0.48</v>
      </c>
    </row>
    <row r="561" spans="22:46" x14ac:dyDescent="0.3">
      <c r="V561">
        <v>560</v>
      </c>
      <c r="W561" t="s">
        <v>2140</v>
      </c>
      <c r="X561" s="1">
        <v>43059</v>
      </c>
      <c r="Y561" t="s">
        <v>2098</v>
      </c>
      <c r="Z561" t="s">
        <v>22</v>
      </c>
      <c r="AA561" t="s">
        <v>2142</v>
      </c>
      <c r="AB561" t="s">
        <v>2143</v>
      </c>
      <c r="AC561" t="s">
        <v>25</v>
      </c>
      <c r="AD561" t="s">
        <v>26</v>
      </c>
      <c r="AE561" t="s">
        <v>136</v>
      </c>
      <c r="AF561" t="s">
        <v>43</v>
      </c>
      <c r="AG561">
        <v>94110</v>
      </c>
      <c r="AH561" t="s">
        <v>44</v>
      </c>
      <c r="AI561" t="s">
        <v>1679</v>
      </c>
      <c r="AJ561" t="s">
        <v>31</v>
      </c>
      <c r="AK561" t="s">
        <v>67</v>
      </c>
      <c r="AL561" t="s">
        <v>1680</v>
      </c>
      <c r="AM561">
        <v>42.6</v>
      </c>
      <c r="AN561">
        <v>3</v>
      </c>
      <c r="AO561">
        <v>0</v>
      </c>
      <c r="AP561">
        <v>16.614000000000001</v>
      </c>
      <c r="AQ561">
        <f>YEAR(Table1[[#This Row],[Order Date]])</f>
        <v>2017</v>
      </c>
      <c r="AR561" t="str">
        <f>TEXT(Table1[[#This Row],[Order Date]],"mmmm")</f>
        <v>November</v>
      </c>
      <c r="AS561" t="str">
        <f>"Q"&amp;ROUNDUP(MONTH(Table1[[#This Row],[Order Date]])/3,0)</f>
        <v>Q4</v>
      </c>
      <c r="AT561">
        <f>IF(Table1[[#This Row],[Sales]]=0,0,Table1[[#This Row],[Profit]]/Table1[[#This Row],[Sales]])</f>
        <v>0.39</v>
      </c>
    </row>
    <row r="562" spans="22:46" x14ac:dyDescent="0.3">
      <c r="V562">
        <v>561</v>
      </c>
      <c r="W562" t="s">
        <v>2140</v>
      </c>
      <c r="X562" s="1">
        <v>43059</v>
      </c>
      <c r="Y562" t="s">
        <v>2098</v>
      </c>
      <c r="Z562" t="s">
        <v>22</v>
      </c>
      <c r="AA562" t="s">
        <v>2142</v>
      </c>
      <c r="AB562" t="s">
        <v>2143</v>
      </c>
      <c r="AC562" t="s">
        <v>25</v>
      </c>
      <c r="AD562" t="s">
        <v>26</v>
      </c>
      <c r="AE562" t="s">
        <v>136</v>
      </c>
      <c r="AF562" t="s">
        <v>43</v>
      </c>
      <c r="AG562">
        <v>94110</v>
      </c>
      <c r="AH562" t="s">
        <v>44</v>
      </c>
      <c r="AI562" t="s">
        <v>2144</v>
      </c>
      <c r="AJ562" t="s">
        <v>46</v>
      </c>
      <c r="AK562" t="s">
        <v>77</v>
      </c>
      <c r="AL562" t="s">
        <v>2145</v>
      </c>
      <c r="AM562">
        <v>84.055999999999997</v>
      </c>
      <c r="AN562">
        <v>7</v>
      </c>
      <c r="AO562">
        <v>0.2</v>
      </c>
      <c r="AP562">
        <v>27.318200000000001</v>
      </c>
      <c r="AQ562">
        <f>YEAR(Table1[[#This Row],[Order Date]])</f>
        <v>2017</v>
      </c>
      <c r="AR562" t="str">
        <f>TEXT(Table1[[#This Row],[Order Date]],"mmmm")</f>
        <v>November</v>
      </c>
      <c r="AS562" t="str">
        <f>"Q"&amp;ROUNDUP(MONTH(Table1[[#This Row],[Order Date]])/3,0)</f>
        <v>Q4</v>
      </c>
      <c r="AT562">
        <f>IF(Table1[[#This Row],[Sales]]=0,0,Table1[[#This Row],[Profit]]/Table1[[#This Row],[Sales]])</f>
        <v>0.32500000000000001</v>
      </c>
    </row>
    <row r="563" spans="22:46" x14ac:dyDescent="0.3">
      <c r="V563">
        <v>562</v>
      </c>
      <c r="W563" t="s">
        <v>2146</v>
      </c>
      <c r="X563" s="1">
        <v>41896</v>
      </c>
      <c r="Y563" t="s">
        <v>2147</v>
      </c>
      <c r="Z563" t="s">
        <v>22</v>
      </c>
      <c r="AA563" t="s">
        <v>2148</v>
      </c>
      <c r="AB563" t="s">
        <v>2149</v>
      </c>
      <c r="AC563" t="s">
        <v>25</v>
      </c>
      <c r="AD563" t="s">
        <v>26</v>
      </c>
      <c r="AE563" t="s">
        <v>1016</v>
      </c>
      <c r="AF563" t="s">
        <v>55</v>
      </c>
      <c r="AG563">
        <v>33614</v>
      </c>
      <c r="AH563" t="s">
        <v>29</v>
      </c>
      <c r="AI563" t="s">
        <v>2150</v>
      </c>
      <c r="AJ563" t="s">
        <v>46</v>
      </c>
      <c r="AK563" t="s">
        <v>80</v>
      </c>
      <c r="AL563" t="s">
        <v>2151</v>
      </c>
      <c r="AM563">
        <v>13</v>
      </c>
      <c r="AN563">
        <v>5</v>
      </c>
      <c r="AO563">
        <v>0.2</v>
      </c>
      <c r="AP563">
        <v>1.3</v>
      </c>
      <c r="AQ563">
        <f>YEAR(Table1[[#This Row],[Order Date]])</f>
        <v>2014</v>
      </c>
      <c r="AR563" t="str">
        <f>TEXT(Table1[[#This Row],[Order Date]],"mmmm")</f>
        <v>September</v>
      </c>
      <c r="AS563" t="str">
        <f>"Q"&amp;ROUNDUP(MONTH(Table1[[#This Row],[Order Date]])/3,0)</f>
        <v>Q3</v>
      </c>
      <c r="AT563">
        <f>IF(Table1[[#This Row],[Sales]]=0,0,Table1[[#This Row],[Profit]]/Table1[[#This Row],[Sales]])</f>
        <v>0.1</v>
      </c>
    </row>
    <row r="564" spans="22:46" x14ac:dyDescent="0.3">
      <c r="V564">
        <v>563</v>
      </c>
      <c r="W564" t="s">
        <v>2146</v>
      </c>
      <c r="X564" s="1">
        <v>41896</v>
      </c>
      <c r="Y564" t="s">
        <v>2147</v>
      </c>
      <c r="Z564" t="s">
        <v>22</v>
      </c>
      <c r="AA564" t="s">
        <v>2148</v>
      </c>
      <c r="AB564" t="s">
        <v>2149</v>
      </c>
      <c r="AC564" t="s">
        <v>25</v>
      </c>
      <c r="AD564" t="s">
        <v>26</v>
      </c>
      <c r="AE564" t="s">
        <v>1016</v>
      </c>
      <c r="AF564" t="s">
        <v>55</v>
      </c>
      <c r="AG564">
        <v>33614</v>
      </c>
      <c r="AH564" t="s">
        <v>29</v>
      </c>
      <c r="AI564" t="s">
        <v>2152</v>
      </c>
      <c r="AJ564" t="s">
        <v>31</v>
      </c>
      <c r="AK564" t="s">
        <v>67</v>
      </c>
      <c r="AL564" t="s">
        <v>2153</v>
      </c>
      <c r="AM564">
        <v>13.128</v>
      </c>
      <c r="AN564">
        <v>3</v>
      </c>
      <c r="AO564">
        <v>0.2</v>
      </c>
      <c r="AP564">
        <v>3.7743000000000002</v>
      </c>
      <c r="AQ564">
        <f>YEAR(Table1[[#This Row],[Order Date]])</f>
        <v>2014</v>
      </c>
      <c r="AR564" t="str">
        <f>TEXT(Table1[[#This Row],[Order Date]],"mmmm")</f>
        <v>September</v>
      </c>
      <c r="AS564" t="str">
        <f>"Q"&amp;ROUNDUP(MONTH(Table1[[#This Row],[Order Date]])/3,0)</f>
        <v>Q3</v>
      </c>
      <c r="AT564">
        <f>IF(Table1[[#This Row],[Sales]]=0,0,Table1[[#This Row],[Profit]]/Table1[[#This Row],[Sales]])</f>
        <v>0.28750000000000003</v>
      </c>
    </row>
    <row r="565" spans="22:46" x14ac:dyDescent="0.3">
      <c r="V565">
        <v>564</v>
      </c>
      <c r="W565" t="s">
        <v>2154</v>
      </c>
      <c r="X565" s="1">
        <v>42345</v>
      </c>
      <c r="Y565" s="1">
        <v>42259</v>
      </c>
      <c r="Z565" t="s">
        <v>207</v>
      </c>
      <c r="AA565" t="s">
        <v>2155</v>
      </c>
      <c r="AB565" t="s">
        <v>2156</v>
      </c>
      <c r="AC565" t="s">
        <v>25</v>
      </c>
      <c r="AD565" t="s">
        <v>26</v>
      </c>
      <c r="AE565" t="s">
        <v>99</v>
      </c>
      <c r="AF565" t="s">
        <v>100</v>
      </c>
      <c r="AG565">
        <v>98105</v>
      </c>
      <c r="AH565" t="s">
        <v>44</v>
      </c>
      <c r="AI565" t="s">
        <v>2157</v>
      </c>
      <c r="AJ565" t="s">
        <v>46</v>
      </c>
      <c r="AK565" t="s">
        <v>303</v>
      </c>
      <c r="AL565" t="s">
        <v>2158</v>
      </c>
      <c r="AM565">
        <v>3.96</v>
      </c>
      <c r="AN565">
        <v>2</v>
      </c>
      <c r="AO565">
        <v>0</v>
      </c>
      <c r="AP565">
        <v>0</v>
      </c>
      <c r="AQ565">
        <f>YEAR(Table1[[#This Row],[Order Date]])</f>
        <v>2015</v>
      </c>
      <c r="AR565" t="str">
        <f>TEXT(Table1[[#This Row],[Order Date]],"mmmm")</f>
        <v>December</v>
      </c>
      <c r="AS565" t="str">
        <f>"Q"&amp;ROUNDUP(MONTH(Table1[[#This Row],[Order Date]])/3,0)</f>
        <v>Q4</v>
      </c>
      <c r="AT565">
        <f>IF(Table1[[#This Row],[Sales]]=0,0,Table1[[#This Row],[Profit]]/Table1[[#This Row],[Sales]])</f>
        <v>0</v>
      </c>
    </row>
    <row r="566" spans="22:46" x14ac:dyDescent="0.3">
      <c r="V566">
        <v>565</v>
      </c>
      <c r="W566" t="s">
        <v>2154</v>
      </c>
      <c r="X566" s="1">
        <v>42345</v>
      </c>
      <c r="Y566" s="1">
        <v>42259</v>
      </c>
      <c r="Z566" t="s">
        <v>207</v>
      </c>
      <c r="AA566" t="s">
        <v>2155</v>
      </c>
      <c r="AB566" t="s">
        <v>2156</v>
      </c>
      <c r="AC566" t="s">
        <v>25</v>
      </c>
      <c r="AD566" t="s">
        <v>26</v>
      </c>
      <c r="AE566" t="s">
        <v>99</v>
      </c>
      <c r="AF566" t="s">
        <v>100</v>
      </c>
      <c r="AG566">
        <v>98105</v>
      </c>
      <c r="AH566" t="s">
        <v>44</v>
      </c>
      <c r="AI566" t="s">
        <v>1279</v>
      </c>
      <c r="AJ566" t="s">
        <v>46</v>
      </c>
      <c r="AK566" t="s">
        <v>47</v>
      </c>
      <c r="AL566" t="s">
        <v>1280</v>
      </c>
      <c r="AM566">
        <v>2.61</v>
      </c>
      <c r="AN566">
        <v>1</v>
      </c>
      <c r="AO566">
        <v>0</v>
      </c>
      <c r="AP566">
        <v>1.2005999999999999</v>
      </c>
      <c r="AQ566">
        <f>YEAR(Table1[[#This Row],[Order Date]])</f>
        <v>2015</v>
      </c>
      <c r="AR566" t="str">
        <f>TEXT(Table1[[#This Row],[Order Date]],"mmmm")</f>
        <v>December</v>
      </c>
      <c r="AS566" t="str">
        <f>"Q"&amp;ROUNDUP(MONTH(Table1[[#This Row],[Order Date]])/3,0)</f>
        <v>Q4</v>
      </c>
      <c r="AT566">
        <f>IF(Table1[[#This Row],[Sales]]=0,0,Table1[[#This Row],[Profit]]/Table1[[#This Row],[Sales]])</f>
        <v>0.45999999999999996</v>
      </c>
    </row>
    <row r="567" spans="22:46" x14ac:dyDescent="0.3">
      <c r="V567">
        <v>566</v>
      </c>
      <c r="W567" t="s">
        <v>2159</v>
      </c>
      <c r="X567" s="1">
        <v>43076</v>
      </c>
      <c r="Y567" s="1">
        <v>43020</v>
      </c>
      <c r="Z567" t="s">
        <v>207</v>
      </c>
      <c r="AA567" t="s">
        <v>2160</v>
      </c>
      <c r="AB567" t="s">
        <v>2161</v>
      </c>
      <c r="AC567" t="s">
        <v>25</v>
      </c>
      <c r="AD567" t="s">
        <v>26</v>
      </c>
      <c r="AE567" t="s">
        <v>42</v>
      </c>
      <c r="AF567" t="s">
        <v>43</v>
      </c>
      <c r="AG567">
        <v>90008</v>
      </c>
      <c r="AH567" t="s">
        <v>44</v>
      </c>
      <c r="AI567" t="s">
        <v>2162</v>
      </c>
      <c r="AJ567" t="s">
        <v>73</v>
      </c>
      <c r="AK567" t="s">
        <v>74</v>
      </c>
      <c r="AL567" t="s">
        <v>2163</v>
      </c>
      <c r="AM567">
        <v>374.37599999999998</v>
      </c>
      <c r="AN567">
        <v>3</v>
      </c>
      <c r="AO567">
        <v>0.2</v>
      </c>
      <c r="AP567">
        <v>46.796999999999997</v>
      </c>
      <c r="AQ567">
        <f>YEAR(Table1[[#This Row],[Order Date]])</f>
        <v>2017</v>
      </c>
      <c r="AR567" t="str">
        <f>TEXT(Table1[[#This Row],[Order Date]],"mmmm")</f>
        <v>December</v>
      </c>
      <c r="AS567" t="str">
        <f>"Q"&amp;ROUNDUP(MONTH(Table1[[#This Row],[Order Date]])/3,0)</f>
        <v>Q4</v>
      </c>
      <c r="AT567">
        <f>IF(Table1[[#This Row],[Sales]]=0,0,Table1[[#This Row],[Profit]]/Table1[[#This Row],[Sales]])</f>
        <v>0.125</v>
      </c>
    </row>
    <row r="568" spans="22:46" x14ac:dyDescent="0.3">
      <c r="V568">
        <v>567</v>
      </c>
      <c r="W568" t="s">
        <v>2164</v>
      </c>
      <c r="X568" s="1">
        <v>43009</v>
      </c>
      <c r="Y568" s="1">
        <v>42957</v>
      </c>
      <c r="Z568" t="s">
        <v>51</v>
      </c>
      <c r="AA568" t="s">
        <v>2165</v>
      </c>
      <c r="AB568" t="s">
        <v>2166</v>
      </c>
      <c r="AC568" t="s">
        <v>41</v>
      </c>
      <c r="AD568" t="s">
        <v>26</v>
      </c>
      <c r="AE568" t="s">
        <v>99</v>
      </c>
      <c r="AF568" t="s">
        <v>100</v>
      </c>
      <c r="AG568">
        <v>98105</v>
      </c>
      <c r="AH568" t="s">
        <v>44</v>
      </c>
      <c r="AI568" t="s">
        <v>2167</v>
      </c>
      <c r="AJ568" t="s">
        <v>46</v>
      </c>
      <c r="AK568" t="s">
        <v>94</v>
      </c>
      <c r="AL568" t="s">
        <v>2168</v>
      </c>
      <c r="AM568">
        <v>91.84</v>
      </c>
      <c r="AN568">
        <v>8</v>
      </c>
      <c r="AO568">
        <v>0</v>
      </c>
      <c r="AP568">
        <v>45.001600000000003</v>
      </c>
      <c r="AQ568">
        <f>YEAR(Table1[[#This Row],[Order Date]])</f>
        <v>2017</v>
      </c>
      <c r="AR568" t="str">
        <f>TEXT(Table1[[#This Row],[Order Date]],"mmmm")</f>
        <v>October</v>
      </c>
      <c r="AS568" t="str">
        <f>"Q"&amp;ROUNDUP(MONTH(Table1[[#This Row],[Order Date]])/3,0)</f>
        <v>Q4</v>
      </c>
      <c r="AT568">
        <f>IF(Table1[[#This Row],[Sales]]=0,0,Table1[[#This Row],[Profit]]/Table1[[#This Row],[Sales]])</f>
        <v>0.49</v>
      </c>
    </row>
    <row r="569" spans="22:46" x14ac:dyDescent="0.3">
      <c r="V569">
        <v>568</v>
      </c>
      <c r="W569" t="s">
        <v>2164</v>
      </c>
      <c r="X569" s="1">
        <v>43009</v>
      </c>
      <c r="Y569" s="1">
        <v>42957</v>
      </c>
      <c r="Z569" t="s">
        <v>51</v>
      </c>
      <c r="AA569" t="s">
        <v>2165</v>
      </c>
      <c r="AB569" t="s">
        <v>2166</v>
      </c>
      <c r="AC569" t="s">
        <v>41</v>
      </c>
      <c r="AD569" t="s">
        <v>26</v>
      </c>
      <c r="AE569" t="s">
        <v>99</v>
      </c>
      <c r="AF569" t="s">
        <v>100</v>
      </c>
      <c r="AG569">
        <v>98105</v>
      </c>
      <c r="AH569" t="s">
        <v>44</v>
      </c>
      <c r="AI569" t="s">
        <v>2169</v>
      </c>
      <c r="AJ569" t="s">
        <v>46</v>
      </c>
      <c r="AK569" t="s">
        <v>77</v>
      </c>
      <c r="AL569" t="s">
        <v>2170</v>
      </c>
      <c r="AM569">
        <v>81.087999999999994</v>
      </c>
      <c r="AN569">
        <v>7</v>
      </c>
      <c r="AO569">
        <v>0.2</v>
      </c>
      <c r="AP569">
        <v>27.3672</v>
      </c>
      <c r="AQ569">
        <f>YEAR(Table1[[#This Row],[Order Date]])</f>
        <v>2017</v>
      </c>
      <c r="AR569" t="str">
        <f>TEXT(Table1[[#This Row],[Order Date]],"mmmm")</f>
        <v>October</v>
      </c>
      <c r="AS569" t="str">
        <f>"Q"&amp;ROUNDUP(MONTH(Table1[[#This Row],[Order Date]])/3,0)</f>
        <v>Q4</v>
      </c>
      <c r="AT569">
        <f>IF(Table1[[#This Row],[Sales]]=0,0,Table1[[#This Row],[Profit]]/Table1[[#This Row],[Sales]])</f>
        <v>0.33750000000000002</v>
      </c>
    </row>
    <row r="570" spans="22:46" x14ac:dyDescent="0.3">
      <c r="V570">
        <v>569</v>
      </c>
      <c r="W570" t="s">
        <v>2164</v>
      </c>
      <c r="X570" s="1">
        <v>43009</v>
      </c>
      <c r="Y570" s="1">
        <v>42957</v>
      </c>
      <c r="Z570" t="s">
        <v>51</v>
      </c>
      <c r="AA570" t="s">
        <v>2165</v>
      </c>
      <c r="AB570" t="s">
        <v>2166</v>
      </c>
      <c r="AC570" t="s">
        <v>41</v>
      </c>
      <c r="AD570" t="s">
        <v>26</v>
      </c>
      <c r="AE570" t="s">
        <v>99</v>
      </c>
      <c r="AF570" t="s">
        <v>100</v>
      </c>
      <c r="AG570">
        <v>98105</v>
      </c>
      <c r="AH570" t="s">
        <v>44</v>
      </c>
      <c r="AI570" t="s">
        <v>2171</v>
      </c>
      <c r="AJ570" t="s">
        <v>46</v>
      </c>
      <c r="AK570" t="s">
        <v>94</v>
      </c>
      <c r="AL570" t="s">
        <v>2172</v>
      </c>
      <c r="AM570">
        <v>19.440000000000001</v>
      </c>
      <c r="AN570">
        <v>3</v>
      </c>
      <c r="AO570">
        <v>0</v>
      </c>
      <c r="AP570">
        <v>9.3312000000000008</v>
      </c>
      <c r="AQ570">
        <f>YEAR(Table1[[#This Row],[Order Date]])</f>
        <v>2017</v>
      </c>
      <c r="AR570" t="str">
        <f>TEXT(Table1[[#This Row],[Order Date]],"mmmm")</f>
        <v>October</v>
      </c>
      <c r="AS570" t="str">
        <f>"Q"&amp;ROUNDUP(MONTH(Table1[[#This Row],[Order Date]])/3,0)</f>
        <v>Q4</v>
      </c>
      <c r="AT570">
        <f>IF(Table1[[#This Row],[Sales]]=0,0,Table1[[#This Row],[Profit]]/Table1[[#This Row],[Sales]])</f>
        <v>0.48000000000000004</v>
      </c>
    </row>
    <row r="571" spans="22:46" x14ac:dyDescent="0.3">
      <c r="V571">
        <v>570</v>
      </c>
      <c r="W571" t="s">
        <v>2164</v>
      </c>
      <c r="X571" s="1">
        <v>43009</v>
      </c>
      <c r="Y571" s="1">
        <v>42957</v>
      </c>
      <c r="Z571" t="s">
        <v>51</v>
      </c>
      <c r="AA571" t="s">
        <v>2165</v>
      </c>
      <c r="AB571" t="s">
        <v>2166</v>
      </c>
      <c r="AC571" t="s">
        <v>41</v>
      </c>
      <c r="AD571" t="s">
        <v>26</v>
      </c>
      <c r="AE571" t="s">
        <v>99</v>
      </c>
      <c r="AF571" t="s">
        <v>100</v>
      </c>
      <c r="AG571">
        <v>98105</v>
      </c>
      <c r="AH571" t="s">
        <v>44</v>
      </c>
      <c r="AI571" t="s">
        <v>2173</v>
      </c>
      <c r="AJ571" t="s">
        <v>31</v>
      </c>
      <c r="AK571" t="s">
        <v>35</v>
      </c>
      <c r="AL571" t="s">
        <v>2174</v>
      </c>
      <c r="AM571">
        <v>451.15199999999999</v>
      </c>
      <c r="AN571">
        <v>3</v>
      </c>
      <c r="AO571">
        <v>0.2</v>
      </c>
      <c r="AP571">
        <v>0</v>
      </c>
      <c r="AQ571">
        <f>YEAR(Table1[[#This Row],[Order Date]])</f>
        <v>2017</v>
      </c>
      <c r="AR571" t="str">
        <f>TEXT(Table1[[#This Row],[Order Date]],"mmmm")</f>
        <v>October</v>
      </c>
      <c r="AS571" t="str">
        <f>"Q"&amp;ROUNDUP(MONTH(Table1[[#This Row],[Order Date]])/3,0)</f>
        <v>Q4</v>
      </c>
      <c r="AT571">
        <f>IF(Table1[[#This Row],[Sales]]=0,0,Table1[[#This Row],[Profit]]/Table1[[#This Row],[Sales]])</f>
        <v>0</v>
      </c>
    </row>
    <row r="572" spans="22:46" x14ac:dyDescent="0.3">
      <c r="V572">
        <v>571</v>
      </c>
      <c r="W572" t="s">
        <v>2175</v>
      </c>
      <c r="X572" s="1">
        <v>43097</v>
      </c>
      <c r="Y572" s="1">
        <v>43191</v>
      </c>
      <c r="Z572" t="s">
        <v>51</v>
      </c>
      <c r="AA572" t="s">
        <v>2176</v>
      </c>
      <c r="AB572" t="s">
        <v>2177</v>
      </c>
      <c r="AC572" t="s">
        <v>25</v>
      </c>
      <c r="AD572" t="s">
        <v>26</v>
      </c>
      <c r="AE572" t="s">
        <v>300</v>
      </c>
      <c r="AF572" t="s">
        <v>301</v>
      </c>
      <c r="AG572">
        <v>10024</v>
      </c>
      <c r="AH572" t="s">
        <v>160</v>
      </c>
      <c r="AI572" t="s">
        <v>2134</v>
      </c>
      <c r="AJ572" t="s">
        <v>46</v>
      </c>
      <c r="AK572" t="s">
        <v>47</v>
      </c>
      <c r="AL572" t="s">
        <v>2135</v>
      </c>
      <c r="AM572">
        <v>72.45</v>
      </c>
      <c r="AN572">
        <v>7</v>
      </c>
      <c r="AO572">
        <v>0</v>
      </c>
      <c r="AP572">
        <v>34.776000000000003</v>
      </c>
      <c r="AQ572">
        <f>YEAR(Table1[[#This Row],[Order Date]])</f>
        <v>2017</v>
      </c>
      <c r="AR572" t="str">
        <f>TEXT(Table1[[#This Row],[Order Date]],"mmmm")</f>
        <v>December</v>
      </c>
      <c r="AS572" t="str">
        <f>"Q"&amp;ROUNDUP(MONTH(Table1[[#This Row],[Order Date]])/3,0)</f>
        <v>Q4</v>
      </c>
      <c r="AT572">
        <f>IF(Table1[[#This Row],[Sales]]=0,0,Table1[[#This Row],[Profit]]/Table1[[#This Row],[Sales]])</f>
        <v>0.48000000000000004</v>
      </c>
    </row>
    <row r="573" spans="22:46" x14ac:dyDescent="0.3">
      <c r="V573">
        <v>572</v>
      </c>
      <c r="W573" t="s">
        <v>2175</v>
      </c>
      <c r="X573" s="1">
        <v>43097</v>
      </c>
      <c r="Y573" s="1">
        <v>43191</v>
      </c>
      <c r="Z573" t="s">
        <v>51</v>
      </c>
      <c r="AA573" t="s">
        <v>2176</v>
      </c>
      <c r="AB573" t="s">
        <v>2177</v>
      </c>
      <c r="AC573" t="s">
        <v>25</v>
      </c>
      <c r="AD573" t="s">
        <v>26</v>
      </c>
      <c r="AE573" t="s">
        <v>300</v>
      </c>
      <c r="AF573" t="s">
        <v>301</v>
      </c>
      <c r="AG573">
        <v>10024</v>
      </c>
      <c r="AH573" t="s">
        <v>160</v>
      </c>
      <c r="AI573" t="s">
        <v>979</v>
      </c>
      <c r="AJ573" t="s">
        <v>46</v>
      </c>
      <c r="AK573" t="s">
        <v>303</v>
      </c>
      <c r="AL573" t="s">
        <v>980</v>
      </c>
      <c r="AM573">
        <v>13.96</v>
      </c>
      <c r="AN573">
        <v>4</v>
      </c>
      <c r="AO573">
        <v>0</v>
      </c>
      <c r="AP573">
        <v>6.4215999999999998</v>
      </c>
      <c r="AQ573">
        <f>YEAR(Table1[[#This Row],[Order Date]])</f>
        <v>2017</v>
      </c>
      <c r="AR573" t="str">
        <f>TEXT(Table1[[#This Row],[Order Date]],"mmmm")</f>
        <v>December</v>
      </c>
      <c r="AS573" t="str">
        <f>"Q"&amp;ROUNDUP(MONTH(Table1[[#This Row],[Order Date]])/3,0)</f>
        <v>Q4</v>
      </c>
      <c r="AT573">
        <f>IF(Table1[[#This Row],[Sales]]=0,0,Table1[[#This Row],[Profit]]/Table1[[#This Row],[Sales]])</f>
        <v>0.45999999999999996</v>
      </c>
    </row>
    <row r="574" spans="22:46" x14ac:dyDescent="0.3">
      <c r="V574">
        <v>573</v>
      </c>
      <c r="W574" t="s">
        <v>2175</v>
      </c>
      <c r="X574" s="1">
        <v>43097</v>
      </c>
      <c r="Y574" s="1">
        <v>43191</v>
      </c>
      <c r="Z574" t="s">
        <v>51</v>
      </c>
      <c r="AA574" t="s">
        <v>2176</v>
      </c>
      <c r="AB574" t="s">
        <v>2177</v>
      </c>
      <c r="AC574" t="s">
        <v>25</v>
      </c>
      <c r="AD574" t="s">
        <v>26</v>
      </c>
      <c r="AE574" t="s">
        <v>300</v>
      </c>
      <c r="AF574" t="s">
        <v>301</v>
      </c>
      <c r="AG574">
        <v>10024</v>
      </c>
      <c r="AH574" t="s">
        <v>160</v>
      </c>
      <c r="AI574" t="s">
        <v>1360</v>
      </c>
      <c r="AJ574" t="s">
        <v>46</v>
      </c>
      <c r="AK574" t="s">
        <v>77</v>
      </c>
      <c r="AL574" t="s">
        <v>1361</v>
      </c>
      <c r="AM574">
        <v>33.264000000000003</v>
      </c>
      <c r="AN574">
        <v>7</v>
      </c>
      <c r="AO574">
        <v>0.2</v>
      </c>
      <c r="AP574">
        <v>11.226599999999999</v>
      </c>
      <c r="AQ574">
        <f>YEAR(Table1[[#This Row],[Order Date]])</f>
        <v>2017</v>
      </c>
      <c r="AR574" t="str">
        <f>TEXT(Table1[[#This Row],[Order Date]],"mmmm")</f>
        <v>December</v>
      </c>
      <c r="AS574" t="str">
        <f>"Q"&amp;ROUNDUP(MONTH(Table1[[#This Row],[Order Date]])/3,0)</f>
        <v>Q4</v>
      </c>
      <c r="AT574">
        <f>IF(Table1[[#This Row],[Sales]]=0,0,Table1[[#This Row],[Profit]]/Table1[[#This Row],[Sales]])</f>
        <v>0.33749999999999997</v>
      </c>
    </row>
    <row r="575" spans="22:46" x14ac:dyDescent="0.3">
      <c r="V575">
        <v>574</v>
      </c>
      <c r="W575" t="s">
        <v>2175</v>
      </c>
      <c r="X575" s="1">
        <v>43097</v>
      </c>
      <c r="Y575" s="1">
        <v>43191</v>
      </c>
      <c r="Z575" t="s">
        <v>51</v>
      </c>
      <c r="AA575" t="s">
        <v>2176</v>
      </c>
      <c r="AB575" t="s">
        <v>2177</v>
      </c>
      <c r="AC575" t="s">
        <v>25</v>
      </c>
      <c r="AD575" t="s">
        <v>26</v>
      </c>
      <c r="AE575" t="s">
        <v>300</v>
      </c>
      <c r="AF575" t="s">
        <v>301</v>
      </c>
      <c r="AG575">
        <v>10024</v>
      </c>
      <c r="AH575" t="s">
        <v>160</v>
      </c>
      <c r="AI575" t="s">
        <v>2178</v>
      </c>
      <c r="AJ575" t="s">
        <v>73</v>
      </c>
      <c r="AK575" t="s">
        <v>74</v>
      </c>
      <c r="AL575" t="s">
        <v>2179</v>
      </c>
      <c r="AM575">
        <v>14.85</v>
      </c>
      <c r="AN575">
        <v>3</v>
      </c>
      <c r="AO575">
        <v>0</v>
      </c>
      <c r="AP575">
        <v>4.0095000000000001</v>
      </c>
      <c r="AQ575">
        <f>YEAR(Table1[[#This Row],[Order Date]])</f>
        <v>2017</v>
      </c>
      <c r="AR575" t="str">
        <f>TEXT(Table1[[#This Row],[Order Date]],"mmmm")</f>
        <v>December</v>
      </c>
      <c r="AS575" t="str">
        <f>"Q"&amp;ROUNDUP(MONTH(Table1[[#This Row],[Order Date]])/3,0)</f>
        <v>Q4</v>
      </c>
      <c r="AT575">
        <f>IF(Table1[[#This Row],[Sales]]=0,0,Table1[[#This Row],[Profit]]/Table1[[#This Row],[Sales]])</f>
        <v>0.27</v>
      </c>
    </row>
    <row r="576" spans="22:46" x14ac:dyDescent="0.3">
      <c r="V576">
        <v>575</v>
      </c>
      <c r="W576" t="s">
        <v>2180</v>
      </c>
      <c r="X576" s="1">
        <v>42677</v>
      </c>
      <c r="Y576" s="1">
        <v>42562</v>
      </c>
      <c r="Z576" t="s">
        <v>51</v>
      </c>
      <c r="AA576" t="s">
        <v>2181</v>
      </c>
      <c r="AB576" t="s">
        <v>2182</v>
      </c>
      <c r="AC576" t="s">
        <v>25</v>
      </c>
      <c r="AD576" t="s">
        <v>26</v>
      </c>
      <c r="AE576" t="s">
        <v>2183</v>
      </c>
      <c r="AF576" t="s">
        <v>100</v>
      </c>
      <c r="AG576">
        <v>98270</v>
      </c>
      <c r="AH576" t="s">
        <v>44</v>
      </c>
      <c r="AI576" t="s">
        <v>2184</v>
      </c>
      <c r="AJ576" t="s">
        <v>46</v>
      </c>
      <c r="AK576" t="s">
        <v>70</v>
      </c>
      <c r="AL576" t="s">
        <v>2185</v>
      </c>
      <c r="AM576">
        <v>8.82</v>
      </c>
      <c r="AN576">
        <v>3</v>
      </c>
      <c r="AO576">
        <v>0</v>
      </c>
      <c r="AP576">
        <v>2.3814000000000002</v>
      </c>
      <c r="AQ576">
        <f>YEAR(Table1[[#This Row],[Order Date]])</f>
        <v>2016</v>
      </c>
      <c r="AR576" t="str">
        <f>TEXT(Table1[[#This Row],[Order Date]],"mmmm")</f>
        <v>November</v>
      </c>
      <c r="AS576" t="str">
        <f>"Q"&amp;ROUNDUP(MONTH(Table1[[#This Row],[Order Date]])/3,0)</f>
        <v>Q4</v>
      </c>
      <c r="AT576">
        <f>IF(Table1[[#This Row],[Sales]]=0,0,Table1[[#This Row],[Profit]]/Table1[[#This Row],[Sales]])</f>
        <v>0.27</v>
      </c>
    </row>
    <row r="577" spans="22:46" x14ac:dyDescent="0.3">
      <c r="V577">
        <v>576</v>
      </c>
      <c r="W577" t="s">
        <v>2186</v>
      </c>
      <c r="X577" s="1">
        <v>42265</v>
      </c>
      <c r="Y577" t="s">
        <v>2188</v>
      </c>
      <c r="Z577" t="s">
        <v>22</v>
      </c>
      <c r="AA577" t="s">
        <v>2189</v>
      </c>
      <c r="AB577" t="s">
        <v>2190</v>
      </c>
      <c r="AC577" t="s">
        <v>25</v>
      </c>
      <c r="AD577" t="s">
        <v>26</v>
      </c>
      <c r="AE577" t="s">
        <v>1315</v>
      </c>
      <c r="AF577" t="s">
        <v>43</v>
      </c>
      <c r="AG577">
        <v>90805</v>
      </c>
      <c r="AH577" t="s">
        <v>44</v>
      </c>
      <c r="AI577" t="s">
        <v>2167</v>
      </c>
      <c r="AJ577" t="s">
        <v>46</v>
      </c>
      <c r="AK577" t="s">
        <v>94</v>
      </c>
      <c r="AL577" t="s">
        <v>2168</v>
      </c>
      <c r="AM577">
        <v>160.72</v>
      </c>
      <c r="AN577">
        <v>14</v>
      </c>
      <c r="AO577">
        <v>0</v>
      </c>
      <c r="AP577">
        <v>78.752799999999993</v>
      </c>
      <c r="AQ577">
        <f>YEAR(Table1[[#This Row],[Order Date]])</f>
        <v>2015</v>
      </c>
      <c r="AR577" t="str">
        <f>TEXT(Table1[[#This Row],[Order Date]],"mmmm")</f>
        <v>September</v>
      </c>
      <c r="AS577" t="str">
        <f>"Q"&amp;ROUNDUP(MONTH(Table1[[#This Row],[Order Date]])/3,0)</f>
        <v>Q3</v>
      </c>
      <c r="AT577">
        <f>IF(Table1[[#This Row],[Sales]]=0,0,Table1[[#This Row],[Profit]]/Table1[[#This Row],[Sales]])</f>
        <v>0.48999999999999994</v>
      </c>
    </row>
    <row r="578" spans="22:46" x14ac:dyDescent="0.3">
      <c r="V578">
        <v>577</v>
      </c>
      <c r="W578" t="s">
        <v>2186</v>
      </c>
      <c r="X578" s="1">
        <v>42265</v>
      </c>
      <c r="Y578" t="s">
        <v>2188</v>
      </c>
      <c r="Z578" t="s">
        <v>22</v>
      </c>
      <c r="AA578" t="s">
        <v>2189</v>
      </c>
      <c r="AB578" t="s">
        <v>2190</v>
      </c>
      <c r="AC578" t="s">
        <v>25</v>
      </c>
      <c r="AD578" t="s">
        <v>26</v>
      </c>
      <c r="AE578" t="s">
        <v>1315</v>
      </c>
      <c r="AF578" t="s">
        <v>43</v>
      </c>
      <c r="AG578">
        <v>90805</v>
      </c>
      <c r="AH578" t="s">
        <v>44</v>
      </c>
      <c r="AI578" t="s">
        <v>2191</v>
      </c>
      <c r="AJ578" t="s">
        <v>46</v>
      </c>
      <c r="AK578" t="s">
        <v>94</v>
      </c>
      <c r="AL578" t="s">
        <v>2192</v>
      </c>
      <c r="AM578">
        <v>19.920000000000002</v>
      </c>
      <c r="AN578">
        <v>4</v>
      </c>
      <c r="AO578">
        <v>0</v>
      </c>
      <c r="AP578">
        <v>9.7607999999999997</v>
      </c>
      <c r="AQ578">
        <f>YEAR(Table1[[#This Row],[Order Date]])</f>
        <v>2015</v>
      </c>
      <c r="AR578" t="str">
        <f>TEXT(Table1[[#This Row],[Order Date]],"mmmm")</f>
        <v>September</v>
      </c>
      <c r="AS578" t="str">
        <f>"Q"&amp;ROUNDUP(MONTH(Table1[[#This Row],[Order Date]])/3,0)</f>
        <v>Q3</v>
      </c>
      <c r="AT578">
        <f>IF(Table1[[#This Row],[Sales]]=0,0,Table1[[#This Row],[Profit]]/Table1[[#This Row],[Sales]])</f>
        <v>0.48999999999999994</v>
      </c>
    </row>
    <row r="579" spans="22:46" x14ac:dyDescent="0.3">
      <c r="V579">
        <v>578</v>
      </c>
      <c r="W579" t="s">
        <v>2186</v>
      </c>
      <c r="X579" s="1">
        <v>42265</v>
      </c>
      <c r="Y579" t="s">
        <v>2188</v>
      </c>
      <c r="Z579" t="s">
        <v>22</v>
      </c>
      <c r="AA579" t="s">
        <v>2189</v>
      </c>
      <c r="AB579" t="s">
        <v>2190</v>
      </c>
      <c r="AC579" t="s">
        <v>25</v>
      </c>
      <c r="AD579" t="s">
        <v>26</v>
      </c>
      <c r="AE579" t="s">
        <v>1315</v>
      </c>
      <c r="AF579" t="s">
        <v>43</v>
      </c>
      <c r="AG579">
        <v>90805</v>
      </c>
      <c r="AH579" t="s">
        <v>44</v>
      </c>
      <c r="AI579" t="s">
        <v>2193</v>
      </c>
      <c r="AJ579" t="s">
        <v>46</v>
      </c>
      <c r="AK579" t="s">
        <v>651</v>
      </c>
      <c r="AL579" t="s">
        <v>2194</v>
      </c>
      <c r="AM579">
        <v>7.3</v>
      </c>
      <c r="AN579">
        <v>2</v>
      </c>
      <c r="AO579">
        <v>0</v>
      </c>
      <c r="AP579">
        <v>2.19</v>
      </c>
      <c r="AQ579">
        <f>YEAR(Table1[[#This Row],[Order Date]])</f>
        <v>2015</v>
      </c>
      <c r="AR579" t="str">
        <f>TEXT(Table1[[#This Row],[Order Date]],"mmmm")</f>
        <v>September</v>
      </c>
      <c r="AS579" t="str">
        <f>"Q"&amp;ROUNDUP(MONTH(Table1[[#This Row],[Order Date]])/3,0)</f>
        <v>Q3</v>
      </c>
      <c r="AT579">
        <f>IF(Table1[[#This Row],[Sales]]=0,0,Table1[[#This Row],[Profit]]/Table1[[#This Row],[Sales]])</f>
        <v>0.3</v>
      </c>
    </row>
    <row r="580" spans="22:46" x14ac:dyDescent="0.3">
      <c r="V580">
        <v>579</v>
      </c>
      <c r="W580" t="s">
        <v>2195</v>
      </c>
      <c r="X580" s="1">
        <v>42936</v>
      </c>
      <c r="Y580" t="s">
        <v>2196</v>
      </c>
      <c r="Z580" t="s">
        <v>51</v>
      </c>
      <c r="AA580" t="s">
        <v>2197</v>
      </c>
      <c r="AB580" t="s">
        <v>2198</v>
      </c>
      <c r="AC580" t="s">
        <v>25</v>
      </c>
      <c r="AD580" t="s">
        <v>26</v>
      </c>
      <c r="AE580" t="s">
        <v>342</v>
      </c>
      <c r="AF580" t="s">
        <v>233</v>
      </c>
      <c r="AG580">
        <v>60610</v>
      </c>
      <c r="AH580" t="s">
        <v>111</v>
      </c>
      <c r="AI580" t="s">
        <v>617</v>
      </c>
      <c r="AJ580" t="s">
        <v>46</v>
      </c>
      <c r="AK580" t="s">
        <v>60</v>
      </c>
      <c r="AL580" t="s">
        <v>618</v>
      </c>
      <c r="AM580">
        <v>69.712000000000003</v>
      </c>
      <c r="AN580">
        <v>2</v>
      </c>
      <c r="AO580">
        <v>0.2</v>
      </c>
      <c r="AP580">
        <v>8.7140000000000004</v>
      </c>
      <c r="AQ580">
        <f>YEAR(Table1[[#This Row],[Order Date]])</f>
        <v>2017</v>
      </c>
      <c r="AR580" t="str">
        <f>TEXT(Table1[[#This Row],[Order Date]],"mmmm")</f>
        <v>July</v>
      </c>
      <c r="AS580" t="str">
        <f>"Q"&amp;ROUNDUP(MONTH(Table1[[#This Row],[Order Date]])/3,0)</f>
        <v>Q3</v>
      </c>
      <c r="AT580">
        <f>IF(Table1[[#This Row],[Sales]]=0,0,Table1[[#This Row],[Profit]]/Table1[[#This Row],[Sales]])</f>
        <v>0.125</v>
      </c>
    </row>
    <row r="581" spans="22:46" x14ac:dyDescent="0.3">
      <c r="V581">
        <v>580</v>
      </c>
      <c r="W581" t="s">
        <v>2195</v>
      </c>
      <c r="X581" s="1">
        <v>42936</v>
      </c>
      <c r="Y581" t="s">
        <v>2196</v>
      </c>
      <c r="Z581" t="s">
        <v>51</v>
      </c>
      <c r="AA581" t="s">
        <v>2197</v>
      </c>
      <c r="AB581" t="s">
        <v>2198</v>
      </c>
      <c r="AC581" t="s">
        <v>25</v>
      </c>
      <c r="AD581" t="s">
        <v>26</v>
      </c>
      <c r="AE581" t="s">
        <v>342</v>
      </c>
      <c r="AF581" t="s">
        <v>233</v>
      </c>
      <c r="AG581">
        <v>60610</v>
      </c>
      <c r="AH581" t="s">
        <v>111</v>
      </c>
      <c r="AI581" t="s">
        <v>2199</v>
      </c>
      <c r="AJ581" t="s">
        <v>31</v>
      </c>
      <c r="AK581" t="s">
        <v>67</v>
      </c>
      <c r="AL581" t="s">
        <v>2200</v>
      </c>
      <c r="AM581">
        <v>8.7919999999999998</v>
      </c>
      <c r="AN581">
        <v>1</v>
      </c>
      <c r="AO581">
        <v>0.6</v>
      </c>
      <c r="AP581">
        <v>-5.7148000000000003</v>
      </c>
      <c r="AQ581">
        <f>YEAR(Table1[[#This Row],[Order Date]])</f>
        <v>2017</v>
      </c>
      <c r="AR581" t="str">
        <f>TEXT(Table1[[#This Row],[Order Date]],"mmmm")</f>
        <v>July</v>
      </c>
      <c r="AS581" t="str">
        <f>"Q"&amp;ROUNDUP(MONTH(Table1[[#This Row],[Order Date]])/3,0)</f>
        <v>Q3</v>
      </c>
      <c r="AT581">
        <f>IF(Table1[[#This Row],[Sales]]=0,0,Table1[[#This Row],[Profit]]/Table1[[#This Row],[Sales]])</f>
        <v>-0.65</v>
      </c>
    </row>
    <row r="582" spans="22:46" x14ac:dyDescent="0.3">
      <c r="V582">
        <v>581</v>
      </c>
      <c r="W582" t="s">
        <v>2201</v>
      </c>
      <c r="X582" s="1">
        <v>42257</v>
      </c>
      <c r="Y582" t="s">
        <v>2202</v>
      </c>
      <c r="Z582" t="s">
        <v>51</v>
      </c>
      <c r="AA582" t="s">
        <v>2203</v>
      </c>
      <c r="AB582" t="s">
        <v>2204</v>
      </c>
      <c r="AC582" t="s">
        <v>25</v>
      </c>
      <c r="AD582" t="s">
        <v>26</v>
      </c>
      <c r="AE582" t="s">
        <v>42</v>
      </c>
      <c r="AF582" t="s">
        <v>43</v>
      </c>
      <c r="AG582">
        <v>90004</v>
      </c>
      <c r="AH582" t="s">
        <v>44</v>
      </c>
      <c r="AI582" t="s">
        <v>2205</v>
      </c>
      <c r="AJ582" t="s">
        <v>46</v>
      </c>
      <c r="AK582" t="s">
        <v>651</v>
      </c>
      <c r="AL582" t="s">
        <v>2206</v>
      </c>
      <c r="AM582">
        <v>51.52</v>
      </c>
      <c r="AN582">
        <v>4</v>
      </c>
      <c r="AO582">
        <v>0</v>
      </c>
      <c r="AP582">
        <v>1.5456000000000001</v>
      </c>
      <c r="AQ582">
        <f>YEAR(Table1[[#This Row],[Order Date]])</f>
        <v>2015</v>
      </c>
      <c r="AR582" t="str">
        <f>TEXT(Table1[[#This Row],[Order Date]],"mmmm")</f>
        <v>September</v>
      </c>
      <c r="AS582" t="str">
        <f>"Q"&amp;ROUNDUP(MONTH(Table1[[#This Row],[Order Date]])/3,0)</f>
        <v>Q3</v>
      </c>
      <c r="AT582">
        <f>IF(Table1[[#This Row],[Sales]]=0,0,Table1[[#This Row],[Profit]]/Table1[[#This Row],[Sales]])</f>
        <v>0.03</v>
      </c>
    </row>
    <row r="583" spans="22:46" x14ac:dyDescent="0.3">
      <c r="V583">
        <v>582</v>
      </c>
      <c r="W583" t="s">
        <v>2207</v>
      </c>
      <c r="X583" s="1">
        <v>43070</v>
      </c>
      <c r="Y583" s="1">
        <v>42867</v>
      </c>
      <c r="Z583" t="s">
        <v>51</v>
      </c>
      <c r="AA583" t="s">
        <v>2208</v>
      </c>
      <c r="AB583" t="s">
        <v>2209</v>
      </c>
      <c r="AC583" t="s">
        <v>25</v>
      </c>
      <c r="AD583" t="s">
        <v>26</v>
      </c>
      <c r="AE583" t="s">
        <v>913</v>
      </c>
      <c r="AF583" t="s">
        <v>516</v>
      </c>
      <c r="AG583">
        <v>80219</v>
      </c>
      <c r="AH583" t="s">
        <v>44</v>
      </c>
      <c r="AI583" t="s">
        <v>211</v>
      </c>
      <c r="AJ583" t="s">
        <v>73</v>
      </c>
      <c r="AK583" t="s">
        <v>74</v>
      </c>
      <c r="AL583" t="s">
        <v>212</v>
      </c>
      <c r="AM583">
        <v>470.37599999999998</v>
      </c>
      <c r="AN583">
        <v>3</v>
      </c>
      <c r="AO583">
        <v>0.2</v>
      </c>
      <c r="AP583">
        <v>52.917299999999997</v>
      </c>
      <c r="AQ583">
        <f>YEAR(Table1[[#This Row],[Order Date]])</f>
        <v>2017</v>
      </c>
      <c r="AR583" t="str">
        <f>TEXT(Table1[[#This Row],[Order Date]],"mmmm")</f>
        <v>December</v>
      </c>
      <c r="AS583" t="str">
        <f>"Q"&amp;ROUNDUP(MONTH(Table1[[#This Row],[Order Date]])/3,0)</f>
        <v>Q4</v>
      </c>
      <c r="AT583">
        <f>IF(Table1[[#This Row],[Sales]]=0,0,Table1[[#This Row],[Profit]]/Table1[[#This Row],[Sales]])</f>
        <v>0.1125</v>
      </c>
    </row>
    <row r="584" spans="22:46" x14ac:dyDescent="0.3">
      <c r="V584">
        <v>583</v>
      </c>
      <c r="W584" t="s">
        <v>2207</v>
      </c>
      <c r="X584" s="1">
        <v>43070</v>
      </c>
      <c r="Y584" s="1">
        <v>42867</v>
      </c>
      <c r="Z584" t="s">
        <v>51</v>
      </c>
      <c r="AA584" t="s">
        <v>2208</v>
      </c>
      <c r="AB584" t="s">
        <v>2209</v>
      </c>
      <c r="AC584" t="s">
        <v>25</v>
      </c>
      <c r="AD584" t="s">
        <v>26</v>
      </c>
      <c r="AE584" t="s">
        <v>913</v>
      </c>
      <c r="AF584" t="s">
        <v>516</v>
      </c>
      <c r="AG584">
        <v>80219</v>
      </c>
      <c r="AH584" t="s">
        <v>44</v>
      </c>
      <c r="AI584" t="s">
        <v>2210</v>
      </c>
      <c r="AJ584" t="s">
        <v>73</v>
      </c>
      <c r="AK584" t="s">
        <v>74</v>
      </c>
      <c r="AL584" t="s">
        <v>2211</v>
      </c>
      <c r="AM584">
        <v>105.584</v>
      </c>
      <c r="AN584">
        <v>2</v>
      </c>
      <c r="AO584">
        <v>0.2</v>
      </c>
      <c r="AP584">
        <v>9.2385999999999999</v>
      </c>
      <c r="AQ584">
        <f>YEAR(Table1[[#This Row],[Order Date]])</f>
        <v>2017</v>
      </c>
      <c r="AR584" t="str">
        <f>TEXT(Table1[[#This Row],[Order Date]],"mmmm")</f>
        <v>December</v>
      </c>
      <c r="AS584" t="str">
        <f>"Q"&amp;ROUNDUP(MONTH(Table1[[#This Row],[Order Date]])/3,0)</f>
        <v>Q4</v>
      </c>
      <c r="AT584">
        <f>IF(Table1[[#This Row],[Sales]]=0,0,Table1[[#This Row],[Profit]]/Table1[[#This Row],[Sales]])</f>
        <v>8.7499999999999994E-2</v>
      </c>
    </row>
    <row r="585" spans="22:46" x14ac:dyDescent="0.3">
      <c r="V585">
        <v>584</v>
      </c>
      <c r="W585" t="s">
        <v>2207</v>
      </c>
      <c r="X585" s="1">
        <v>43070</v>
      </c>
      <c r="Y585" s="1">
        <v>42867</v>
      </c>
      <c r="Z585" t="s">
        <v>51</v>
      </c>
      <c r="AA585" t="s">
        <v>2208</v>
      </c>
      <c r="AB585" t="s">
        <v>2209</v>
      </c>
      <c r="AC585" t="s">
        <v>25</v>
      </c>
      <c r="AD585" t="s">
        <v>26</v>
      </c>
      <c r="AE585" t="s">
        <v>913</v>
      </c>
      <c r="AF585" t="s">
        <v>516</v>
      </c>
      <c r="AG585">
        <v>80219</v>
      </c>
      <c r="AH585" t="s">
        <v>44</v>
      </c>
      <c r="AI585" t="s">
        <v>493</v>
      </c>
      <c r="AJ585" t="s">
        <v>46</v>
      </c>
      <c r="AK585" t="s">
        <v>80</v>
      </c>
      <c r="AL585" t="s">
        <v>494</v>
      </c>
      <c r="AM585">
        <v>31.152000000000001</v>
      </c>
      <c r="AN585">
        <v>3</v>
      </c>
      <c r="AO585">
        <v>0.2</v>
      </c>
      <c r="AP585">
        <v>3.5045999999999999</v>
      </c>
      <c r="AQ585">
        <f>YEAR(Table1[[#This Row],[Order Date]])</f>
        <v>2017</v>
      </c>
      <c r="AR585" t="str">
        <f>TEXT(Table1[[#This Row],[Order Date]],"mmmm")</f>
        <v>December</v>
      </c>
      <c r="AS585" t="str">
        <f>"Q"&amp;ROUNDUP(MONTH(Table1[[#This Row],[Order Date]])/3,0)</f>
        <v>Q4</v>
      </c>
      <c r="AT585">
        <f>IF(Table1[[#This Row],[Sales]]=0,0,Table1[[#This Row],[Profit]]/Table1[[#This Row],[Sales]])</f>
        <v>0.11249999999999999</v>
      </c>
    </row>
    <row r="586" spans="22:46" x14ac:dyDescent="0.3">
      <c r="V586">
        <v>585</v>
      </c>
      <c r="W586" t="s">
        <v>2207</v>
      </c>
      <c r="X586" s="1">
        <v>43070</v>
      </c>
      <c r="Y586" s="1">
        <v>42867</v>
      </c>
      <c r="Z586" t="s">
        <v>51</v>
      </c>
      <c r="AA586" t="s">
        <v>2208</v>
      </c>
      <c r="AB586" t="s">
        <v>2209</v>
      </c>
      <c r="AC586" t="s">
        <v>25</v>
      </c>
      <c r="AD586" t="s">
        <v>26</v>
      </c>
      <c r="AE586" t="s">
        <v>913</v>
      </c>
      <c r="AF586" t="s">
        <v>516</v>
      </c>
      <c r="AG586">
        <v>80219</v>
      </c>
      <c r="AH586" t="s">
        <v>44</v>
      </c>
      <c r="AI586" t="s">
        <v>2212</v>
      </c>
      <c r="AJ586" t="s">
        <v>46</v>
      </c>
      <c r="AK586" t="s">
        <v>77</v>
      </c>
      <c r="AL586" t="s">
        <v>2213</v>
      </c>
      <c r="AM586">
        <v>6.7830000000000004</v>
      </c>
      <c r="AN586">
        <v>7</v>
      </c>
      <c r="AO586">
        <v>0.7</v>
      </c>
      <c r="AP586">
        <v>-4.7481</v>
      </c>
      <c r="AQ586">
        <f>YEAR(Table1[[#This Row],[Order Date]])</f>
        <v>2017</v>
      </c>
      <c r="AR586" t="str">
        <f>TEXT(Table1[[#This Row],[Order Date]],"mmmm")</f>
        <v>December</v>
      </c>
      <c r="AS586" t="str">
        <f>"Q"&amp;ROUNDUP(MONTH(Table1[[#This Row],[Order Date]])/3,0)</f>
        <v>Q4</v>
      </c>
      <c r="AT586">
        <f>IF(Table1[[#This Row],[Sales]]=0,0,Table1[[#This Row],[Profit]]/Table1[[#This Row],[Sales]])</f>
        <v>-0.7</v>
      </c>
    </row>
    <row r="587" spans="22:46" x14ac:dyDescent="0.3">
      <c r="V587">
        <v>586</v>
      </c>
      <c r="W587" t="s">
        <v>2207</v>
      </c>
      <c r="X587" s="1">
        <v>43070</v>
      </c>
      <c r="Y587" s="1">
        <v>42867</v>
      </c>
      <c r="Z587" t="s">
        <v>51</v>
      </c>
      <c r="AA587" t="s">
        <v>2208</v>
      </c>
      <c r="AB587" t="s">
        <v>2209</v>
      </c>
      <c r="AC587" t="s">
        <v>25</v>
      </c>
      <c r="AD587" t="s">
        <v>26</v>
      </c>
      <c r="AE587" t="s">
        <v>913</v>
      </c>
      <c r="AF587" t="s">
        <v>516</v>
      </c>
      <c r="AG587">
        <v>80219</v>
      </c>
      <c r="AH587" t="s">
        <v>44</v>
      </c>
      <c r="AI587" t="s">
        <v>704</v>
      </c>
      <c r="AJ587" t="s">
        <v>73</v>
      </c>
      <c r="AK587" t="s">
        <v>74</v>
      </c>
      <c r="AL587" t="s">
        <v>705</v>
      </c>
      <c r="AM587">
        <v>406.36799999999999</v>
      </c>
      <c r="AN587">
        <v>4</v>
      </c>
      <c r="AO587">
        <v>0.2</v>
      </c>
      <c r="AP587">
        <v>30.477599999999999</v>
      </c>
      <c r="AQ587">
        <f>YEAR(Table1[[#This Row],[Order Date]])</f>
        <v>2017</v>
      </c>
      <c r="AR587" t="str">
        <f>TEXT(Table1[[#This Row],[Order Date]],"mmmm")</f>
        <v>December</v>
      </c>
      <c r="AS587" t="str">
        <f>"Q"&amp;ROUNDUP(MONTH(Table1[[#This Row],[Order Date]])/3,0)</f>
        <v>Q4</v>
      </c>
      <c r="AT587">
        <f>IF(Table1[[#This Row],[Sales]]=0,0,Table1[[#This Row],[Profit]]/Table1[[#This Row],[Sales]])</f>
        <v>7.4999999999999997E-2</v>
      </c>
    </row>
    <row r="588" spans="22:46" x14ac:dyDescent="0.3">
      <c r="V588">
        <v>587</v>
      </c>
      <c r="W588" t="s">
        <v>2214</v>
      </c>
      <c r="X588" s="1">
        <v>42188</v>
      </c>
      <c r="Y588" s="1">
        <v>42254</v>
      </c>
      <c r="Z588" t="s">
        <v>51</v>
      </c>
      <c r="AA588" t="s">
        <v>2215</v>
      </c>
      <c r="AB588" t="s">
        <v>2216</v>
      </c>
      <c r="AC588" t="s">
        <v>25</v>
      </c>
      <c r="AD588" t="s">
        <v>26</v>
      </c>
      <c r="AE588" t="s">
        <v>1646</v>
      </c>
      <c r="AF588" t="s">
        <v>28</v>
      </c>
      <c r="AG588">
        <v>40475</v>
      </c>
      <c r="AH588" t="s">
        <v>29</v>
      </c>
      <c r="AI588" t="s">
        <v>1624</v>
      </c>
      <c r="AJ588" t="s">
        <v>31</v>
      </c>
      <c r="AK588" t="s">
        <v>35</v>
      </c>
      <c r="AL588" t="s">
        <v>1625</v>
      </c>
      <c r="AM588">
        <v>70.98</v>
      </c>
      <c r="AN588">
        <v>1</v>
      </c>
      <c r="AO588">
        <v>0</v>
      </c>
      <c r="AP588">
        <v>4.9686000000000003</v>
      </c>
      <c r="AQ588">
        <f>YEAR(Table1[[#This Row],[Order Date]])</f>
        <v>2015</v>
      </c>
      <c r="AR588" t="str">
        <f>TEXT(Table1[[#This Row],[Order Date]],"mmmm")</f>
        <v>July</v>
      </c>
      <c r="AS588" t="str">
        <f>"Q"&amp;ROUNDUP(MONTH(Table1[[#This Row],[Order Date]])/3,0)</f>
        <v>Q3</v>
      </c>
      <c r="AT588">
        <f>IF(Table1[[#This Row],[Sales]]=0,0,Table1[[#This Row],[Profit]]/Table1[[#This Row],[Sales]])</f>
        <v>7.0000000000000007E-2</v>
      </c>
    </row>
    <row r="589" spans="22:46" x14ac:dyDescent="0.3">
      <c r="V589">
        <v>588</v>
      </c>
      <c r="W589" t="s">
        <v>2214</v>
      </c>
      <c r="X589" s="1">
        <v>42188</v>
      </c>
      <c r="Y589" s="1">
        <v>42254</v>
      </c>
      <c r="Z589" t="s">
        <v>51</v>
      </c>
      <c r="AA589" t="s">
        <v>2215</v>
      </c>
      <c r="AB589" t="s">
        <v>2216</v>
      </c>
      <c r="AC589" t="s">
        <v>25</v>
      </c>
      <c r="AD589" t="s">
        <v>26</v>
      </c>
      <c r="AE589" t="s">
        <v>1646</v>
      </c>
      <c r="AF589" t="s">
        <v>28</v>
      </c>
      <c r="AG589">
        <v>40475</v>
      </c>
      <c r="AH589" t="s">
        <v>29</v>
      </c>
      <c r="AI589" t="s">
        <v>2217</v>
      </c>
      <c r="AJ589" t="s">
        <v>46</v>
      </c>
      <c r="AK589" t="s">
        <v>47</v>
      </c>
      <c r="AL589" t="s">
        <v>2218</v>
      </c>
      <c r="AM589">
        <v>294.93</v>
      </c>
      <c r="AN589">
        <v>3</v>
      </c>
      <c r="AO589">
        <v>0</v>
      </c>
      <c r="AP589">
        <v>144.51570000000001</v>
      </c>
      <c r="AQ589">
        <f>YEAR(Table1[[#This Row],[Order Date]])</f>
        <v>2015</v>
      </c>
      <c r="AR589" t="str">
        <f>TEXT(Table1[[#This Row],[Order Date]],"mmmm")</f>
        <v>July</v>
      </c>
      <c r="AS589" t="str">
        <f>"Q"&amp;ROUNDUP(MONTH(Table1[[#This Row],[Order Date]])/3,0)</f>
        <v>Q3</v>
      </c>
      <c r="AT589">
        <f>IF(Table1[[#This Row],[Sales]]=0,0,Table1[[#This Row],[Profit]]/Table1[[#This Row],[Sales]])</f>
        <v>0.49000000000000005</v>
      </c>
    </row>
    <row r="590" spans="22:46" x14ac:dyDescent="0.3">
      <c r="V590">
        <v>589</v>
      </c>
      <c r="W590" t="s">
        <v>2219</v>
      </c>
      <c r="X590" s="1">
        <v>42449</v>
      </c>
      <c r="Y590" t="s">
        <v>2221</v>
      </c>
      <c r="Z590" t="s">
        <v>51</v>
      </c>
      <c r="AA590" t="s">
        <v>2222</v>
      </c>
      <c r="AB590" t="s">
        <v>2223</v>
      </c>
      <c r="AC590" t="s">
        <v>25</v>
      </c>
      <c r="AD590" t="s">
        <v>26</v>
      </c>
      <c r="AE590" t="s">
        <v>2224</v>
      </c>
      <c r="AF590" t="s">
        <v>474</v>
      </c>
      <c r="AG590">
        <v>97301</v>
      </c>
      <c r="AH590" t="s">
        <v>44</v>
      </c>
      <c r="AI590" t="s">
        <v>2225</v>
      </c>
      <c r="AJ590" t="s">
        <v>73</v>
      </c>
      <c r="AK590" t="s">
        <v>74</v>
      </c>
      <c r="AL590" t="s">
        <v>2226</v>
      </c>
      <c r="AM590">
        <v>84.784000000000006</v>
      </c>
      <c r="AN590">
        <v>2</v>
      </c>
      <c r="AO590">
        <v>0.2</v>
      </c>
      <c r="AP590">
        <v>-20.136199999999999</v>
      </c>
      <c r="AQ590">
        <f>YEAR(Table1[[#This Row],[Order Date]])</f>
        <v>2016</v>
      </c>
      <c r="AR590" t="str">
        <f>TEXT(Table1[[#This Row],[Order Date]],"mmmm")</f>
        <v>March</v>
      </c>
      <c r="AS590" t="str">
        <f>"Q"&amp;ROUNDUP(MONTH(Table1[[#This Row],[Order Date]])/3,0)</f>
        <v>Q1</v>
      </c>
      <c r="AT590">
        <f>IF(Table1[[#This Row],[Sales]]=0,0,Table1[[#This Row],[Profit]]/Table1[[#This Row],[Sales]])</f>
        <v>-0.23749999999999996</v>
      </c>
    </row>
    <row r="591" spans="22:46" x14ac:dyDescent="0.3">
      <c r="V591">
        <v>590</v>
      </c>
      <c r="W591" t="s">
        <v>2219</v>
      </c>
      <c r="X591" s="1">
        <v>42449</v>
      </c>
      <c r="Y591" t="s">
        <v>2221</v>
      </c>
      <c r="Z591" t="s">
        <v>51</v>
      </c>
      <c r="AA591" t="s">
        <v>2222</v>
      </c>
      <c r="AB591" t="s">
        <v>2223</v>
      </c>
      <c r="AC591" t="s">
        <v>25</v>
      </c>
      <c r="AD591" t="s">
        <v>26</v>
      </c>
      <c r="AE591" t="s">
        <v>2224</v>
      </c>
      <c r="AF591" t="s">
        <v>474</v>
      </c>
      <c r="AG591">
        <v>97301</v>
      </c>
      <c r="AH591" t="s">
        <v>44</v>
      </c>
      <c r="AI591" t="s">
        <v>2227</v>
      </c>
      <c r="AJ591" t="s">
        <v>46</v>
      </c>
      <c r="AK591" t="s">
        <v>94</v>
      </c>
      <c r="AL591" t="s">
        <v>2228</v>
      </c>
      <c r="AM591">
        <v>20.736000000000001</v>
      </c>
      <c r="AN591">
        <v>4</v>
      </c>
      <c r="AO591">
        <v>0.2</v>
      </c>
      <c r="AP591">
        <v>7.2576000000000001</v>
      </c>
      <c r="AQ591">
        <f>YEAR(Table1[[#This Row],[Order Date]])</f>
        <v>2016</v>
      </c>
      <c r="AR591" t="str">
        <f>TEXT(Table1[[#This Row],[Order Date]],"mmmm")</f>
        <v>March</v>
      </c>
      <c r="AS591" t="str">
        <f>"Q"&amp;ROUNDUP(MONTH(Table1[[#This Row],[Order Date]])/3,0)</f>
        <v>Q1</v>
      </c>
      <c r="AT591">
        <f>IF(Table1[[#This Row],[Sales]]=0,0,Table1[[#This Row],[Profit]]/Table1[[#This Row],[Sales]])</f>
        <v>0.35</v>
      </c>
    </row>
    <row r="592" spans="22:46" x14ac:dyDescent="0.3">
      <c r="V592">
        <v>591</v>
      </c>
      <c r="W592" t="s">
        <v>2219</v>
      </c>
      <c r="X592" s="1">
        <v>42449</v>
      </c>
      <c r="Y592" t="s">
        <v>2221</v>
      </c>
      <c r="Z592" t="s">
        <v>51</v>
      </c>
      <c r="AA592" t="s">
        <v>2222</v>
      </c>
      <c r="AB592" t="s">
        <v>2223</v>
      </c>
      <c r="AC592" t="s">
        <v>25</v>
      </c>
      <c r="AD592" t="s">
        <v>26</v>
      </c>
      <c r="AE592" t="s">
        <v>2224</v>
      </c>
      <c r="AF592" t="s">
        <v>474</v>
      </c>
      <c r="AG592">
        <v>97301</v>
      </c>
      <c r="AH592" t="s">
        <v>44</v>
      </c>
      <c r="AI592" t="s">
        <v>1931</v>
      </c>
      <c r="AJ592" t="s">
        <v>46</v>
      </c>
      <c r="AK592" t="s">
        <v>77</v>
      </c>
      <c r="AL592" t="s">
        <v>1932</v>
      </c>
      <c r="AM592">
        <v>16.821000000000002</v>
      </c>
      <c r="AN592">
        <v>3</v>
      </c>
      <c r="AO592">
        <v>0.7</v>
      </c>
      <c r="AP592">
        <v>-12.896100000000001</v>
      </c>
      <c r="AQ592">
        <f>YEAR(Table1[[#This Row],[Order Date]])</f>
        <v>2016</v>
      </c>
      <c r="AR592" t="str">
        <f>TEXT(Table1[[#This Row],[Order Date]],"mmmm")</f>
        <v>March</v>
      </c>
      <c r="AS592" t="str">
        <f>"Q"&amp;ROUNDUP(MONTH(Table1[[#This Row],[Order Date]])/3,0)</f>
        <v>Q1</v>
      </c>
      <c r="AT592">
        <f>IF(Table1[[#This Row],[Sales]]=0,0,Table1[[#This Row],[Profit]]/Table1[[#This Row],[Sales]])</f>
        <v>-0.76666666666666661</v>
      </c>
    </row>
    <row r="593" spans="22:46" x14ac:dyDescent="0.3">
      <c r="V593">
        <v>592</v>
      </c>
      <c r="W593" t="s">
        <v>2219</v>
      </c>
      <c r="X593" s="1">
        <v>42449</v>
      </c>
      <c r="Y593" t="s">
        <v>2221</v>
      </c>
      <c r="Z593" t="s">
        <v>51</v>
      </c>
      <c r="AA593" t="s">
        <v>2222</v>
      </c>
      <c r="AB593" t="s">
        <v>2223</v>
      </c>
      <c r="AC593" t="s">
        <v>25</v>
      </c>
      <c r="AD593" t="s">
        <v>26</v>
      </c>
      <c r="AE593" t="s">
        <v>2224</v>
      </c>
      <c r="AF593" t="s">
        <v>474</v>
      </c>
      <c r="AG593">
        <v>97301</v>
      </c>
      <c r="AH593" t="s">
        <v>44</v>
      </c>
      <c r="AI593" t="s">
        <v>2229</v>
      </c>
      <c r="AJ593" t="s">
        <v>46</v>
      </c>
      <c r="AK593" t="s">
        <v>94</v>
      </c>
      <c r="AL593" t="s">
        <v>2230</v>
      </c>
      <c r="AM593">
        <v>10.368</v>
      </c>
      <c r="AN593">
        <v>2</v>
      </c>
      <c r="AO593">
        <v>0.2</v>
      </c>
      <c r="AP593">
        <v>3.6288</v>
      </c>
      <c r="AQ593">
        <f>YEAR(Table1[[#This Row],[Order Date]])</f>
        <v>2016</v>
      </c>
      <c r="AR593" t="str">
        <f>TEXT(Table1[[#This Row],[Order Date]],"mmmm")</f>
        <v>March</v>
      </c>
      <c r="AS593" t="str">
        <f>"Q"&amp;ROUNDUP(MONTH(Table1[[#This Row],[Order Date]])/3,0)</f>
        <v>Q1</v>
      </c>
      <c r="AT593">
        <f>IF(Table1[[#This Row],[Sales]]=0,0,Table1[[#This Row],[Profit]]/Table1[[#This Row],[Sales]])</f>
        <v>0.35</v>
      </c>
    </row>
    <row r="594" spans="22:46" x14ac:dyDescent="0.3">
      <c r="V594">
        <v>593</v>
      </c>
      <c r="W594" t="s">
        <v>2231</v>
      </c>
      <c r="X594" s="1">
        <v>41648</v>
      </c>
      <c r="Y594" t="s">
        <v>2232</v>
      </c>
      <c r="Z594" t="s">
        <v>51</v>
      </c>
      <c r="AA594" t="s">
        <v>2233</v>
      </c>
      <c r="AB594" t="s">
        <v>2234</v>
      </c>
      <c r="AC594" t="s">
        <v>25</v>
      </c>
      <c r="AD594" t="s">
        <v>26</v>
      </c>
      <c r="AE594" t="s">
        <v>2235</v>
      </c>
      <c r="AF594" t="s">
        <v>110</v>
      </c>
      <c r="AG594">
        <v>78041</v>
      </c>
      <c r="AH594" t="s">
        <v>111</v>
      </c>
      <c r="AI594" t="s">
        <v>2236</v>
      </c>
      <c r="AJ594" t="s">
        <v>46</v>
      </c>
      <c r="AK594" t="s">
        <v>70</v>
      </c>
      <c r="AL594" t="s">
        <v>2237</v>
      </c>
      <c r="AM594">
        <v>9.3439999999999994</v>
      </c>
      <c r="AN594">
        <v>2</v>
      </c>
      <c r="AO594">
        <v>0.2</v>
      </c>
      <c r="AP594">
        <v>1.1679999999999999</v>
      </c>
      <c r="AQ594">
        <f>YEAR(Table1[[#This Row],[Order Date]])</f>
        <v>2014</v>
      </c>
      <c r="AR594" t="str">
        <f>TEXT(Table1[[#This Row],[Order Date]],"mmmm")</f>
        <v>January</v>
      </c>
      <c r="AS594" t="str">
        <f>"Q"&amp;ROUNDUP(MONTH(Table1[[#This Row],[Order Date]])/3,0)</f>
        <v>Q1</v>
      </c>
      <c r="AT594">
        <f>IF(Table1[[#This Row],[Sales]]=0,0,Table1[[#This Row],[Profit]]/Table1[[#This Row],[Sales]])</f>
        <v>0.125</v>
      </c>
    </row>
    <row r="595" spans="22:46" x14ac:dyDescent="0.3">
      <c r="V595">
        <v>594</v>
      </c>
      <c r="W595" t="s">
        <v>2231</v>
      </c>
      <c r="X595" s="1">
        <v>41648</v>
      </c>
      <c r="Y595" t="s">
        <v>2232</v>
      </c>
      <c r="Z595" t="s">
        <v>51</v>
      </c>
      <c r="AA595" t="s">
        <v>2233</v>
      </c>
      <c r="AB595" t="s">
        <v>2234</v>
      </c>
      <c r="AC595" t="s">
        <v>25</v>
      </c>
      <c r="AD595" t="s">
        <v>26</v>
      </c>
      <c r="AE595" t="s">
        <v>2235</v>
      </c>
      <c r="AF595" t="s">
        <v>110</v>
      </c>
      <c r="AG595">
        <v>78041</v>
      </c>
      <c r="AH595" t="s">
        <v>111</v>
      </c>
      <c r="AI595" t="s">
        <v>954</v>
      </c>
      <c r="AJ595" t="s">
        <v>73</v>
      </c>
      <c r="AK595" t="s">
        <v>176</v>
      </c>
      <c r="AL595" t="s">
        <v>955</v>
      </c>
      <c r="AM595">
        <v>31.2</v>
      </c>
      <c r="AN595">
        <v>3</v>
      </c>
      <c r="AO595">
        <v>0.2</v>
      </c>
      <c r="AP595">
        <v>9.75</v>
      </c>
      <c r="AQ595">
        <f>YEAR(Table1[[#This Row],[Order Date]])</f>
        <v>2014</v>
      </c>
      <c r="AR595" t="str">
        <f>TEXT(Table1[[#This Row],[Order Date]],"mmmm")</f>
        <v>January</v>
      </c>
      <c r="AS595" t="str">
        <f>"Q"&amp;ROUNDUP(MONTH(Table1[[#This Row],[Order Date]])/3,0)</f>
        <v>Q1</v>
      </c>
      <c r="AT595">
        <f>IF(Table1[[#This Row],[Sales]]=0,0,Table1[[#This Row],[Profit]]/Table1[[#This Row],[Sales]])</f>
        <v>0.3125</v>
      </c>
    </row>
    <row r="596" spans="22:46" x14ac:dyDescent="0.3">
      <c r="V596">
        <v>595</v>
      </c>
      <c r="W596" t="s">
        <v>2238</v>
      </c>
      <c r="X596" s="1">
        <v>41859</v>
      </c>
      <c r="Y596" t="s">
        <v>2239</v>
      </c>
      <c r="Z596" t="s">
        <v>51</v>
      </c>
      <c r="AA596" t="s">
        <v>2240</v>
      </c>
      <c r="AB596" t="s">
        <v>2241</v>
      </c>
      <c r="AC596" t="s">
        <v>25</v>
      </c>
      <c r="AD596" t="s">
        <v>26</v>
      </c>
      <c r="AE596" t="s">
        <v>1065</v>
      </c>
      <c r="AF596" t="s">
        <v>43</v>
      </c>
      <c r="AG596">
        <v>92024</v>
      </c>
      <c r="AH596" t="s">
        <v>44</v>
      </c>
      <c r="AI596" t="s">
        <v>2242</v>
      </c>
      <c r="AJ596" t="s">
        <v>46</v>
      </c>
      <c r="AK596" t="s">
        <v>80</v>
      </c>
      <c r="AL596" t="s">
        <v>2243</v>
      </c>
      <c r="AM596">
        <v>76.12</v>
      </c>
      <c r="AN596">
        <v>2</v>
      </c>
      <c r="AO596">
        <v>0</v>
      </c>
      <c r="AP596">
        <v>22.0748</v>
      </c>
      <c r="AQ596">
        <f>YEAR(Table1[[#This Row],[Order Date]])</f>
        <v>2014</v>
      </c>
      <c r="AR596" t="str">
        <f>TEXT(Table1[[#This Row],[Order Date]],"mmmm")</f>
        <v>August</v>
      </c>
      <c r="AS596" t="str">
        <f>"Q"&amp;ROUNDUP(MONTH(Table1[[#This Row],[Order Date]])/3,0)</f>
        <v>Q3</v>
      </c>
      <c r="AT596">
        <f>IF(Table1[[#This Row],[Sales]]=0,0,Table1[[#This Row],[Profit]]/Table1[[#This Row],[Sales]])</f>
        <v>0.28999999999999998</v>
      </c>
    </row>
    <row r="597" spans="22:46" x14ac:dyDescent="0.3">
      <c r="V597">
        <v>596</v>
      </c>
      <c r="W597" t="s">
        <v>2238</v>
      </c>
      <c r="X597" s="1">
        <v>41859</v>
      </c>
      <c r="Y597" t="s">
        <v>2239</v>
      </c>
      <c r="Z597" t="s">
        <v>51</v>
      </c>
      <c r="AA597" t="s">
        <v>2240</v>
      </c>
      <c r="AB597" t="s">
        <v>2241</v>
      </c>
      <c r="AC597" t="s">
        <v>25</v>
      </c>
      <c r="AD597" t="s">
        <v>26</v>
      </c>
      <c r="AE597" t="s">
        <v>1065</v>
      </c>
      <c r="AF597" t="s">
        <v>43</v>
      </c>
      <c r="AG597">
        <v>92024</v>
      </c>
      <c r="AH597" t="s">
        <v>44</v>
      </c>
      <c r="AI597" t="s">
        <v>1611</v>
      </c>
      <c r="AJ597" t="s">
        <v>73</v>
      </c>
      <c r="AK597" t="s">
        <v>1363</v>
      </c>
      <c r="AL597" t="s">
        <v>1612</v>
      </c>
      <c r="AM597">
        <v>1199.9760000000001</v>
      </c>
      <c r="AN597">
        <v>3</v>
      </c>
      <c r="AO597">
        <v>0.2</v>
      </c>
      <c r="AP597">
        <v>434.99130000000002</v>
      </c>
      <c r="AQ597">
        <f>YEAR(Table1[[#This Row],[Order Date]])</f>
        <v>2014</v>
      </c>
      <c r="AR597" t="str">
        <f>TEXT(Table1[[#This Row],[Order Date]],"mmmm")</f>
        <v>August</v>
      </c>
      <c r="AS597" t="str">
        <f>"Q"&amp;ROUNDUP(MONTH(Table1[[#This Row],[Order Date]])/3,0)</f>
        <v>Q3</v>
      </c>
      <c r="AT597">
        <f>IF(Table1[[#This Row],[Sales]]=0,0,Table1[[#This Row],[Profit]]/Table1[[#This Row],[Sales]])</f>
        <v>0.36249999999999999</v>
      </c>
    </row>
    <row r="598" spans="22:46" x14ac:dyDescent="0.3">
      <c r="V598">
        <v>597</v>
      </c>
      <c r="W598" t="s">
        <v>2238</v>
      </c>
      <c r="X598" s="1">
        <v>41859</v>
      </c>
      <c r="Y598" t="s">
        <v>2239</v>
      </c>
      <c r="Z598" t="s">
        <v>51</v>
      </c>
      <c r="AA598" t="s">
        <v>2240</v>
      </c>
      <c r="AB598" t="s">
        <v>2241</v>
      </c>
      <c r="AC598" t="s">
        <v>25</v>
      </c>
      <c r="AD598" t="s">
        <v>26</v>
      </c>
      <c r="AE598" t="s">
        <v>1065</v>
      </c>
      <c r="AF598" t="s">
        <v>43</v>
      </c>
      <c r="AG598">
        <v>92024</v>
      </c>
      <c r="AH598" t="s">
        <v>44</v>
      </c>
      <c r="AI598" t="s">
        <v>1293</v>
      </c>
      <c r="AJ598" t="s">
        <v>73</v>
      </c>
      <c r="AK598" t="s">
        <v>74</v>
      </c>
      <c r="AL598" t="s">
        <v>1294</v>
      </c>
      <c r="AM598">
        <v>445.96</v>
      </c>
      <c r="AN598">
        <v>5</v>
      </c>
      <c r="AO598">
        <v>0.2</v>
      </c>
      <c r="AP598">
        <v>55.744999999999997</v>
      </c>
      <c r="AQ598">
        <f>YEAR(Table1[[#This Row],[Order Date]])</f>
        <v>2014</v>
      </c>
      <c r="AR598" t="str">
        <f>TEXT(Table1[[#This Row],[Order Date]],"mmmm")</f>
        <v>August</v>
      </c>
      <c r="AS598" t="str">
        <f>"Q"&amp;ROUNDUP(MONTH(Table1[[#This Row],[Order Date]])/3,0)</f>
        <v>Q3</v>
      </c>
      <c r="AT598">
        <f>IF(Table1[[#This Row],[Sales]]=0,0,Table1[[#This Row],[Profit]]/Table1[[#This Row],[Sales]])</f>
        <v>0.125</v>
      </c>
    </row>
    <row r="599" spans="22:46" x14ac:dyDescent="0.3">
      <c r="V599">
        <v>598</v>
      </c>
      <c r="W599" t="s">
        <v>2238</v>
      </c>
      <c r="X599" s="1">
        <v>41859</v>
      </c>
      <c r="Y599" t="s">
        <v>2239</v>
      </c>
      <c r="Z599" t="s">
        <v>51</v>
      </c>
      <c r="AA599" t="s">
        <v>2240</v>
      </c>
      <c r="AB599" t="s">
        <v>2241</v>
      </c>
      <c r="AC599" t="s">
        <v>25</v>
      </c>
      <c r="AD599" t="s">
        <v>26</v>
      </c>
      <c r="AE599" t="s">
        <v>1065</v>
      </c>
      <c r="AF599" t="s">
        <v>43</v>
      </c>
      <c r="AG599">
        <v>92024</v>
      </c>
      <c r="AH599" t="s">
        <v>44</v>
      </c>
      <c r="AI599" t="s">
        <v>2244</v>
      </c>
      <c r="AJ599" t="s">
        <v>31</v>
      </c>
      <c r="AK599" t="s">
        <v>67</v>
      </c>
      <c r="AL599" t="s">
        <v>2245</v>
      </c>
      <c r="AM599">
        <v>327.76</v>
      </c>
      <c r="AN599">
        <v>8</v>
      </c>
      <c r="AO599">
        <v>0</v>
      </c>
      <c r="AP599">
        <v>91.772800000000004</v>
      </c>
      <c r="AQ599">
        <f>YEAR(Table1[[#This Row],[Order Date]])</f>
        <v>2014</v>
      </c>
      <c r="AR599" t="str">
        <f>TEXT(Table1[[#This Row],[Order Date]],"mmmm")</f>
        <v>August</v>
      </c>
      <c r="AS599" t="str">
        <f>"Q"&amp;ROUNDUP(MONTH(Table1[[#This Row],[Order Date]])/3,0)</f>
        <v>Q3</v>
      </c>
      <c r="AT599">
        <f>IF(Table1[[#This Row],[Sales]]=0,0,Table1[[#This Row],[Profit]]/Table1[[#This Row],[Sales]])</f>
        <v>0.28000000000000003</v>
      </c>
    </row>
    <row r="600" spans="22:46" x14ac:dyDescent="0.3">
      <c r="V600">
        <v>599</v>
      </c>
      <c r="W600" t="s">
        <v>2246</v>
      </c>
      <c r="X600" s="1">
        <v>42565</v>
      </c>
      <c r="Y600" t="s">
        <v>855</v>
      </c>
      <c r="Z600" t="s">
        <v>207</v>
      </c>
      <c r="AA600" t="s">
        <v>2247</v>
      </c>
      <c r="AB600" t="s">
        <v>2248</v>
      </c>
      <c r="AC600" t="s">
        <v>25</v>
      </c>
      <c r="AD600" t="s">
        <v>26</v>
      </c>
      <c r="AE600" t="s">
        <v>158</v>
      </c>
      <c r="AF600" t="s">
        <v>159</v>
      </c>
      <c r="AG600">
        <v>19134</v>
      </c>
      <c r="AH600" t="s">
        <v>160</v>
      </c>
      <c r="AI600" t="s">
        <v>2249</v>
      </c>
      <c r="AJ600" t="s">
        <v>46</v>
      </c>
      <c r="AK600" t="s">
        <v>651</v>
      </c>
      <c r="AL600" t="s">
        <v>2250</v>
      </c>
      <c r="AM600">
        <v>11.632</v>
      </c>
      <c r="AN600">
        <v>2</v>
      </c>
      <c r="AO600">
        <v>0.2</v>
      </c>
      <c r="AP600">
        <v>1.0178</v>
      </c>
      <c r="AQ600">
        <f>YEAR(Table1[[#This Row],[Order Date]])</f>
        <v>2016</v>
      </c>
      <c r="AR600" t="str">
        <f>TEXT(Table1[[#This Row],[Order Date]],"mmmm")</f>
        <v>July</v>
      </c>
      <c r="AS600" t="str">
        <f>"Q"&amp;ROUNDUP(MONTH(Table1[[#This Row],[Order Date]])/3,0)</f>
        <v>Q3</v>
      </c>
      <c r="AT600">
        <f>IF(Table1[[#This Row],[Sales]]=0,0,Table1[[#This Row],[Profit]]/Table1[[#This Row],[Sales]])</f>
        <v>8.7500000000000008E-2</v>
      </c>
    </row>
    <row r="601" spans="22:46" x14ac:dyDescent="0.3">
      <c r="V601">
        <v>600</v>
      </c>
      <c r="W601" t="s">
        <v>2251</v>
      </c>
      <c r="X601" s="1">
        <v>42567</v>
      </c>
      <c r="Y601" t="s">
        <v>2252</v>
      </c>
      <c r="Z601" t="s">
        <v>51</v>
      </c>
      <c r="AA601" t="s">
        <v>2253</v>
      </c>
      <c r="AB601" t="s">
        <v>2254</v>
      </c>
      <c r="AC601" t="s">
        <v>25</v>
      </c>
      <c r="AD601" t="s">
        <v>26</v>
      </c>
      <c r="AE601" t="s">
        <v>158</v>
      </c>
      <c r="AF601" t="s">
        <v>159</v>
      </c>
      <c r="AG601">
        <v>19120</v>
      </c>
      <c r="AH601" t="s">
        <v>160</v>
      </c>
      <c r="AI601" t="s">
        <v>2255</v>
      </c>
      <c r="AJ601" t="s">
        <v>73</v>
      </c>
      <c r="AK601" t="s">
        <v>74</v>
      </c>
      <c r="AL601" t="s">
        <v>2256</v>
      </c>
      <c r="AM601">
        <v>143.982</v>
      </c>
      <c r="AN601">
        <v>3</v>
      </c>
      <c r="AO601">
        <v>0.4</v>
      </c>
      <c r="AP601">
        <v>-28.796399999999998</v>
      </c>
      <c r="AQ601">
        <f>YEAR(Table1[[#This Row],[Order Date]])</f>
        <v>2016</v>
      </c>
      <c r="AR601" t="str">
        <f>TEXT(Table1[[#This Row],[Order Date]],"mmmm")</f>
        <v>July</v>
      </c>
      <c r="AS601" t="str">
        <f>"Q"&amp;ROUNDUP(MONTH(Table1[[#This Row],[Order Date]])/3,0)</f>
        <v>Q3</v>
      </c>
      <c r="AT601">
        <f>IF(Table1[[#This Row],[Sales]]=0,0,Table1[[#This Row],[Profit]]/Table1[[#This Row],[Sales]])</f>
        <v>-0.19999999999999998</v>
      </c>
    </row>
    <row r="602" spans="22:46" x14ac:dyDescent="0.3">
      <c r="V602">
        <v>601</v>
      </c>
      <c r="W602" t="s">
        <v>2251</v>
      </c>
      <c r="X602" s="1">
        <v>42567</v>
      </c>
      <c r="Y602" t="s">
        <v>2252</v>
      </c>
      <c r="Z602" t="s">
        <v>51</v>
      </c>
      <c r="AA602" t="s">
        <v>2253</v>
      </c>
      <c r="AB602" t="s">
        <v>2254</v>
      </c>
      <c r="AC602" t="s">
        <v>25</v>
      </c>
      <c r="AD602" t="s">
        <v>26</v>
      </c>
      <c r="AE602" t="s">
        <v>158</v>
      </c>
      <c r="AF602" t="s">
        <v>159</v>
      </c>
      <c r="AG602">
        <v>19120</v>
      </c>
      <c r="AH602" t="s">
        <v>160</v>
      </c>
      <c r="AI602" t="s">
        <v>2257</v>
      </c>
      <c r="AJ602" t="s">
        <v>73</v>
      </c>
      <c r="AK602" t="s">
        <v>74</v>
      </c>
      <c r="AL602" t="s">
        <v>2258</v>
      </c>
      <c r="AM602">
        <v>494.37599999999998</v>
      </c>
      <c r="AN602">
        <v>4</v>
      </c>
      <c r="AO602">
        <v>0.4</v>
      </c>
      <c r="AP602">
        <v>-115.3544</v>
      </c>
      <c r="AQ602">
        <f>YEAR(Table1[[#This Row],[Order Date]])</f>
        <v>2016</v>
      </c>
      <c r="AR602" t="str">
        <f>TEXT(Table1[[#This Row],[Order Date]],"mmmm")</f>
        <v>July</v>
      </c>
      <c r="AS602" t="str">
        <f>"Q"&amp;ROUNDUP(MONTH(Table1[[#This Row],[Order Date]])/3,0)</f>
        <v>Q3</v>
      </c>
      <c r="AT602">
        <f>IF(Table1[[#This Row],[Sales]]=0,0,Table1[[#This Row],[Profit]]/Table1[[#This Row],[Sales]])</f>
        <v>-0.23333333333333334</v>
      </c>
    </row>
    <row r="603" spans="22:46" x14ac:dyDescent="0.3">
      <c r="V603">
        <v>602</v>
      </c>
      <c r="W603" t="s">
        <v>2251</v>
      </c>
      <c r="X603" s="1">
        <v>42567</v>
      </c>
      <c r="Y603" t="s">
        <v>2252</v>
      </c>
      <c r="Z603" t="s">
        <v>51</v>
      </c>
      <c r="AA603" t="s">
        <v>2253</v>
      </c>
      <c r="AB603" t="s">
        <v>2254</v>
      </c>
      <c r="AC603" t="s">
        <v>25</v>
      </c>
      <c r="AD603" t="s">
        <v>26</v>
      </c>
      <c r="AE603" t="s">
        <v>158</v>
      </c>
      <c r="AF603" t="s">
        <v>159</v>
      </c>
      <c r="AG603">
        <v>19120</v>
      </c>
      <c r="AH603" t="s">
        <v>160</v>
      </c>
      <c r="AI603" t="s">
        <v>2193</v>
      </c>
      <c r="AJ603" t="s">
        <v>46</v>
      </c>
      <c r="AK603" t="s">
        <v>651</v>
      </c>
      <c r="AL603" t="s">
        <v>2194</v>
      </c>
      <c r="AM603">
        <v>5.84</v>
      </c>
      <c r="AN603">
        <v>2</v>
      </c>
      <c r="AO603">
        <v>0.2</v>
      </c>
      <c r="AP603">
        <v>0.73</v>
      </c>
      <c r="AQ603">
        <f>YEAR(Table1[[#This Row],[Order Date]])</f>
        <v>2016</v>
      </c>
      <c r="AR603" t="str">
        <f>TEXT(Table1[[#This Row],[Order Date]],"mmmm")</f>
        <v>July</v>
      </c>
      <c r="AS603" t="str">
        <f>"Q"&amp;ROUNDUP(MONTH(Table1[[#This Row],[Order Date]])/3,0)</f>
        <v>Q3</v>
      </c>
      <c r="AT603">
        <f>IF(Table1[[#This Row],[Sales]]=0,0,Table1[[#This Row],[Profit]]/Table1[[#This Row],[Sales]])</f>
        <v>0.125</v>
      </c>
    </row>
    <row r="604" spans="22:46" x14ac:dyDescent="0.3">
      <c r="V604">
        <v>603</v>
      </c>
      <c r="W604" t="s">
        <v>2259</v>
      </c>
      <c r="X604" s="1">
        <v>41713</v>
      </c>
      <c r="Y604" t="s">
        <v>2261</v>
      </c>
      <c r="Z604" t="s">
        <v>51</v>
      </c>
      <c r="AA604" t="s">
        <v>2262</v>
      </c>
      <c r="AB604" t="s">
        <v>2263</v>
      </c>
      <c r="AC604" t="s">
        <v>25</v>
      </c>
      <c r="AD604" t="s">
        <v>26</v>
      </c>
      <c r="AE604" t="s">
        <v>1016</v>
      </c>
      <c r="AF604" t="s">
        <v>55</v>
      </c>
      <c r="AG604">
        <v>33614</v>
      </c>
      <c r="AH604" t="s">
        <v>29</v>
      </c>
      <c r="AI604" t="s">
        <v>2264</v>
      </c>
      <c r="AJ604" t="s">
        <v>46</v>
      </c>
      <c r="AK604" t="s">
        <v>60</v>
      </c>
      <c r="AL604" t="s">
        <v>2265</v>
      </c>
      <c r="AM604">
        <v>142.77600000000001</v>
      </c>
      <c r="AN604">
        <v>1</v>
      </c>
      <c r="AO604">
        <v>0.2</v>
      </c>
      <c r="AP604">
        <v>17.847000000000001</v>
      </c>
      <c r="AQ604">
        <f>YEAR(Table1[[#This Row],[Order Date]])</f>
        <v>2014</v>
      </c>
      <c r="AR604" t="str">
        <f>TEXT(Table1[[#This Row],[Order Date]],"mmmm")</f>
        <v>March</v>
      </c>
      <c r="AS604" t="str">
        <f>"Q"&amp;ROUNDUP(MONTH(Table1[[#This Row],[Order Date]])/3,0)</f>
        <v>Q1</v>
      </c>
      <c r="AT604">
        <f>IF(Table1[[#This Row],[Sales]]=0,0,Table1[[#This Row],[Profit]]/Table1[[#This Row],[Sales]])</f>
        <v>0.125</v>
      </c>
    </row>
    <row r="605" spans="22:46" x14ac:dyDescent="0.3">
      <c r="V605">
        <v>604</v>
      </c>
      <c r="W605" t="s">
        <v>2259</v>
      </c>
      <c r="X605" s="1">
        <v>41713</v>
      </c>
      <c r="Y605" t="s">
        <v>2261</v>
      </c>
      <c r="Z605" t="s">
        <v>51</v>
      </c>
      <c r="AA605" t="s">
        <v>2262</v>
      </c>
      <c r="AB605" t="s">
        <v>2263</v>
      </c>
      <c r="AC605" t="s">
        <v>25</v>
      </c>
      <c r="AD605" t="s">
        <v>26</v>
      </c>
      <c r="AE605" t="s">
        <v>1016</v>
      </c>
      <c r="AF605" t="s">
        <v>55</v>
      </c>
      <c r="AG605">
        <v>33614</v>
      </c>
      <c r="AH605" t="s">
        <v>29</v>
      </c>
      <c r="AI605" t="s">
        <v>1277</v>
      </c>
      <c r="AJ605" t="s">
        <v>31</v>
      </c>
      <c r="AK605" t="s">
        <v>67</v>
      </c>
      <c r="AL605" t="s">
        <v>1278</v>
      </c>
      <c r="AM605">
        <v>45.695999999999998</v>
      </c>
      <c r="AN605">
        <v>3</v>
      </c>
      <c r="AO605">
        <v>0.2</v>
      </c>
      <c r="AP605">
        <v>5.1407999999999996</v>
      </c>
      <c r="AQ605">
        <f>YEAR(Table1[[#This Row],[Order Date]])</f>
        <v>2014</v>
      </c>
      <c r="AR605" t="str">
        <f>TEXT(Table1[[#This Row],[Order Date]],"mmmm")</f>
        <v>March</v>
      </c>
      <c r="AS605" t="str">
        <f>"Q"&amp;ROUNDUP(MONTH(Table1[[#This Row],[Order Date]])/3,0)</f>
        <v>Q1</v>
      </c>
      <c r="AT605">
        <f>IF(Table1[[#This Row],[Sales]]=0,0,Table1[[#This Row],[Profit]]/Table1[[#This Row],[Sales]])</f>
        <v>0.1125</v>
      </c>
    </row>
    <row r="606" spans="22:46" x14ac:dyDescent="0.3">
      <c r="V606">
        <v>605</v>
      </c>
      <c r="W606" t="s">
        <v>2259</v>
      </c>
      <c r="X606" s="1">
        <v>41713</v>
      </c>
      <c r="Y606" t="s">
        <v>2261</v>
      </c>
      <c r="Z606" t="s">
        <v>51</v>
      </c>
      <c r="AA606" t="s">
        <v>2262</v>
      </c>
      <c r="AB606" t="s">
        <v>2263</v>
      </c>
      <c r="AC606" t="s">
        <v>25</v>
      </c>
      <c r="AD606" t="s">
        <v>26</v>
      </c>
      <c r="AE606" t="s">
        <v>1016</v>
      </c>
      <c r="AF606" t="s">
        <v>55</v>
      </c>
      <c r="AG606">
        <v>33614</v>
      </c>
      <c r="AH606" t="s">
        <v>29</v>
      </c>
      <c r="AI606" t="s">
        <v>1713</v>
      </c>
      <c r="AJ606" t="s">
        <v>46</v>
      </c>
      <c r="AK606" t="s">
        <v>77</v>
      </c>
      <c r="AL606" t="s">
        <v>1714</v>
      </c>
      <c r="AM606">
        <v>7.218</v>
      </c>
      <c r="AN606">
        <v>3</v>
      </c>
      <c r="AO606">
        <v>0.7</v>
      </c>
      <c r="AP606">
        <v>-5.5338000000000003</v>
      </c>
      <c r="AQ606">
        <f>YEAR(Table1[[#This Row],[Order Date]])</f>
        <v>2014</v>
      </c>
      <c r="AR606" t="str">
        <f>TEXT(Table1[[#This Row],[Order Date]],"mmmm")</f>
        <v>March</v>
      </c>
      <c r="AS606" t="str">
        <f>"Q"&amp;ROUNDUP(MONTH(Table1[[#This Row],[Order Date]])/3,0)</f>
        <v>Q1</v>
      </c>
      <c r="AT606">
        <f>IF(Table1[[#This Row],[Sales]]=0,0,Table1[[#This Row],[Profit]]/Table1[[#This Row],[Sales]])</f>
        <v>-0.76666666666666672</v>
      </c>
    </row>
    <row r="607" spans="22:46" x14ac:dyDescent="0.3">
      <c r="V607">
        <v>606</v>
      </c>
      <c r="W607" t="s">
        <v>2259</v>
      </c>
      <c r="X607" s="1">
        <v>41713</v>
      </c>
      <c r="Y607" t="s">
        <v>2261</v>
      </c>
      <c r="Z607" t="s">
        <v>51</v>
      </c>
      <c r="AA607" t="s">
        <v>2262</v>
      </c>
      <c r="AB607" t="s">
        <v>2263</v>
      </c>
      <c r="AC607" t="s">
        <v>25</v>
      </c>
      <c r="AD607" t="s">
        <v>26</v>
      </c>
      <c r="AE607" t="s">
        <v>1016</v>
      </c>
      <c r="AF607" t="s">
        <v>55</v>
      </c>
      <c r="AG607">
        <v>33614</v>
      </c>
      <c r="AH607" t="s">
        <v>29</v>
      </c>
      <c r="AI607" t="s">
        <v>1681</v>
      </c>
      <c r="AJ607" t="s">
        <v>46</v>
      </c>
      <c r="AK607" t="s">
        <v>77</v>
      </c>
      <c r="AL607" t="s">
        <v>1682</v>
      </c>
      <c r="AM607">
        <v>43.188000000000002</v>
      </c>
      <c r="AN607">
        <v>4</v>
      </c>
      <c r="AO607">
        <v>0.7</v>
      </c>
      <c r="AP607">
        <v>-31.671199999999999</v>
      </c>
      <c r="AQ607">
        <f>YEAR(Table1[[#This Row],[Order Date]])</f>
        <v>2014</v>
      </c>
      <c r="AR607" t="str">
        <f>TEXT(Table1[[#This Row],[Order Date]],"mmmm")</f>
        <v>March</v>
      </c>
      <c r="AS607" t="str">
        <f>"Q"&amp;ROUNDUP(MONTH(Table1[[#This Row],[Order Date]])/3,0)</f>
        <v>Q1</v>
      </c>
      <c r="AT607">
        <f>IF(Table1[[#This Row],[Sales]]=0,0,Table1[[#This Row],[Profit]]/Table1[[#This Row],[Sales]])</f>
        <v>-0.73333333333333328</v>
      </c>
    </row>
    <row r="608" spans="22:46" x14ac:dyDescent="0.3">
      <c r="V608">
        <v>607</v>
      </c>
      <c r="W608" t="s">
        <v>2259</v>
      </c>
      <c r="X608" s="1">
        <v>41713</v>
      </c>
      <c r="Y608" t="s">
        <v>2261</v>
      </c>
      <c r="Z608" t="s">
        <v>51</v>
      </c>
      <c r="AA608" t="s">
        <v>2262</v>
      </c>
      <c r="AB608" t="s">
        <v>2263</v>
      </c>
      <c r="AC608" t="s">
        <v>25</v>
      </c>
      <c r="AD608" t="s">
        <v>26</v>
      </c>
      <c r="AE608" t="s">
        <v>1016</v>
      </c>
      <c r="AF608" t="s">
        <v>55</v>
      </c>
      <c r="AG608">
        <v>33614</v>
      </c>
      <c r="AH608" t="s">
        <v>29</v>
      </c>
      <c r="AI608" t="s">
        <v>2266</v>
      </c>
      <c r="AJ608" t="s">
        <v>46</v>
      </c>
      <c r="AK608" t="s">
        <v>94</v>
      </c>
      <c r="AL608" t="s">
        <v>2267</v>
      </c>
      <c r="AM608">
        <v>131.904</v>
      </c>
      <c r="AN608">
        <v>3</v>
      </c>
      <c r="AO608">
        <v>0.2</v>
      </c>
      <c r="AP608">
        <v>47.815199999999997</v>
      </c>
      <c r="AQ608">
        <f>YEAR(Table1[[#This Row],[Order Date]])</f>
        <v>2014</v>
      </c>
      <c r="AR608" t="str">
        <f>TEXT(Table1[[#This Row],[Order Date]],"mmmm")</f>
        <v>March</v>
      </c>
      <c r="AS608" t="str">
        <f>"Q"&amp;ROUNDUP(MONTH(Table1[[#This Row],[Order Date]])/3,0)</f>
        <v>Q1</v>
      </c>
      <c r="AT608">
        <f>IF(Table1[[#This Row],[Sales]]=0,0,Table1[[#This Row],[Profit]]/Table1[[#This Row],[Sales]])</f>
        <v>0.36249999999999999</v>
      </c>
    </row>
    <row r="609" spans="22:46" x14ac:dyDescent="0.3">
      <c r="V609">
        <v>608</v>
      </c>
      <c r="W609" t="s">
        <v>2268</v>
      </c>
      <c r="X609" s="1">
        <v>41782</v>
      </c>
      <c r="Y609" t="s">
        <v>2270</v>
      </c>
      <c r="Z609" t="s">
        <v>51</v>
      </c>
      <c r="AA609" t="s">
        <v>2271</v>
      </c>
      <c r="AB609" t="s">
        <v>2272</v>
      </c>
      <c r="AC609" t="s">
        <v>25</v>
      </c>
      <c r="AD609" t="s">
        <v>26</v>
      </c>
      <c r="AE609" t="s">
        <v>158</v>
      </c>
      <c r="AF609" t="s">
        <v>159</v>
      </c>
      <c r="AG609">
        <v>19134</v>
      </c>
      <c r="AH609" t="s">
        <v>160</v>
      </c>
      <c r="AI609" t="s">
        <v>2273</v>
      </c>
      <c r="AJ609" t="s">
        <v>46</v>
      </c>
      <c r="AK609" t="s">
        <v>77</v>
      </c>
      <c r="AL609" t="s">
        <v>2274</v>
      </c>
      <c r="AM609">
        <v>3.282</v>
      </c>
      <c r="AN609">
        <v>2</v>
      </c>
      <c r="AO609">
        <v>0.7</v>
      </c>
      <c r="AP609">
        <v>-2.6255999999999999</v>
      </c>
      <c r="AQ609">
        <f>YEAR(Table1[[#This Row],[Order Date]])</f>
        <v>2014</v>
      </c>
      <c r="AR609" t="str">
        <f>TEXT(Table1[[#This Row],[Order Date]],"mmmm")</f>
        <v>May</v>
      </c>
      <c r="AS609" t="str">
        <f>"Q"&amp;ROUNDUP(MONTH(Table1[[#This Row],[Order Date]])/3,0)</f>
        <v>Q2</v>
      </c>
      <c r="AT609">
        <f>IF(Table1[[#This Row],[Sales]]=0,0,Table1[[#This Row],[Profit]]/Table1[[#This Row],[Sales]])</f>
        <v>-0.79999999999999993</v>
      </c>
    </row>
    <row r="610" spans="22:46" x14ac:dyDescent="0.3">
      <c r="V610">
        <v>609</v>
      </c>
      <c r="W610" t="s">
        <v>2268</v>
      </c>
      <c r="X610" s="1">
        <v>41782</v>
      </c>
      <c r="Y610" t="s">
        <v>2270</v>
      </c>
      <c r="Z610" t="s">
        <v>51</v>
      </c>
      <c r="AA610" t="s">
        <v>2271</v>
      </c>
      <c r="AB610" t="s">
        <v>2272</v>
      </c>
      <c r="AC610" t="s">
        <v>25</v>
      </c>
      <c r="AD610" t="s">
        <v>26</v>
      </c>
      <c r="AE610" t="s">
        <v>158</v>
      </c>
      <c r="AF610" t="s">
        <v>159</v>
      </c>
      <c r="AG610">
        <v>19134</v>
      </c>
      <c r="AH610" t="s">
        <v>160</v>
      </c>
      <c r="AI610" t="s">
        <v>1983</v>
      </c>
      <c r="AJ610" t="s">
        <v>46</v>
      </c>
      <c r="AK610" t="s">
        <v>70</v>
      </c>
      <c r="AL610" t="s">
        <v>1984</v>
      </c>
      <c r="AM610">
        <v>21.167999999999999</v>
      </c>
      <c r="AN610">
        <v>9</v>
      </c>
      <c r="AO610">
        <v>0.2</v>
      </c>
      <c r="AP610">
        <v>2.3814000000000002</v>
      </c>
      <c r="AQ610">
        <f>YEAR(Table1[[#This Row],[Order Date]])</f>
        <v>2014</v>
      </c>
      <c r="AR610" t="str">
        <f>TEXT(Table1[[#This Row],[Order Date]],"mmmm")</f>
        <v>May</v>
      </c>
      <c r="AS610" t="str">
        <f>"Q"&amp;ROUNDUP(MONTH(Table1[[#This Row],[Order Date]])/3,0)</f>
        <v>Q2</v>
      </c>
      <c r="AT610">
        <f>IF(Table1[[#This Row],[Sales]]=0,0,Table1[[#This Row],[Profit]]/Table1[[#This Row],[Sales]])</f>
        <v>0.11250000000000002</v>
      </c>
    </row>
    <row r="611" spans="22:46" x14ac:dyDescent="0.3">
      <c r="V611">
        <v>610</v>
      </c>
      <c r="W611" t="s">
        <v>2268</v>
      </c>
      <c r="X611" s="1">
        <v>41782</v>
      </c>
      <c r="Y611" t="s">
        <v>2270</v>
      </c>
      <c r="Z611" t="s">
        <v>51</v>
      </c>
      <c r="AA611" t="s">
        <v>2271</v>
      </c>
      <c r="AB611" t="s">
        <v>2272</v>
      </c>
      <c r="AC611" t="s">
        <v>25</v>
      </c>
      <c r="AD611" t="s">
        <v>26</v>
      </c>
      <c r="AE611" t="s">
        <v>158</v>
      </c>
      <c r="AF611" t="s">
        <v>159</v>
      </c>
      <c r="AG611">
        <v>19134</v>
      </c>
      <c r="AH611" t="s">
        <v>160</v>
      </c>
      <c r="AI611" t="s">
        <v>2275</v>
      </c>
      <c r="AJ611" t="s">
        <v>73</v>
      </c>
      <c r="AK611" t="s">
        <v>74</v>
      </c>
      <c r="AL611" t="s">
        <v>2276</v>
      </c>
      <c r="AM611">
        <v>55.188000000000002</v>
      </c>
      <c r="AN611">
        <v>2</v>
      </c>
      <c r="AO611">
        <v>0.4</v>
      </c>
      <c r="AP611">
        <v>-10.117800000000001</v>
      </c>
      <c r="AQ611">
        <f>YEAR(Table1[[#This Row],[Order Date]])</f>
        <v>2014</v>
      </c>
      <c r="AR611" t="str">
        <f>TEXT(Table1[[#This Row],[Order Date]],"mmmm")</f>
        <v>May</v>
      </c>
      <c r="AS611" t="str">
        <f>"Q"&amp;ROUNDUP(MONTH(Table1[[#This Row],[Order Date]])/3,0)</f>
        <v>Q2</v>
      </c>
      <c r="AT611">
        <f>IF(Table1[[#This Row],[Sales]]=0,0,Table1[[#This Row],[Profit]]/Table1[[#This Row],[Sales]])</f>
        <v>-0.18333333333333335</v>
      </c>
    </row>
    <row r="612" spans="22:46" x14ac:dyDescent="0.3">
      <c r="V612">
        <v>611</v>
      </c>
      <c r="W612" t="s">
        <v>2277</v>
      </c>
      <c r="X612" s="1">
        <v>42488</v>
      </c>
      <c r="Y612" s="1">
        <v>42374</v>
      </c>
      <c r="Z612" t="s">
        <v>207</v>
      </c>
      <c r="AA612" t="s">
        <v>2278</v>
      </c>
      <c r="AB612" t="s">
        <v>2279</v>
      </c>
      <c r="AC612" t="s">
        <v>41</v>
      </c>
      <c r="AD612" t="s">
        <v>26</v>
      </c>
      <c r="AE612" t="s">
        <v>923</v>
      </c>
      <c r="AF612" t="s">
        <v>110</v>
      </c>
      <c r="AG612">
        <v>75217</v>
      </c>
      <c r="AH612" t="s">
        <v>111</v>
      </c>
      <c r="AI612" t="s">
        <v>1550</v>
      </c>
      <c r="AJ612" t="s">
        <v>73</v>
      </c>
      <c r="AK612" t="s">
        <v>74</v>
      </c>
      <c r="AL612" t="s">
        <v>1551</v>
      </c>
      <c r="AM612">
        <v>369.57600000000002</v>
      </c>
      <c r="AN612">
        <v>3</v>
      </c>
      <c r="AO612">
        <v>0.2</v>
      </c>
      <c r="AP612">
        <v>41.577300000000001</v>
      </c>
      <c r="AQ612">
        <f>YEAR(Table1[[#This Row],[Order Date]])</f>
        <v>2016</v>
      </c>
      <c r="AR612" t="str">
        <f>TEXT(Table1[[#This Row],[Order Date]],"mmmm")</f>
        <v>April</v>
      </c>
      <c r="AS612" t="str">
        <f>"Q"&amp;ROUNDUP(MONTH(Table1[[#This Row],[Order Date]])/3,0)</f>
        <v>Q2</v>
      </c>
      <c r="AT612">
        <f>IF(Table1[[#This Row],[Sales]]=0,0,Table1[[#This Row],[Profit]]/Table1[[#This Row],[Sales]])</f>
        <v>0.1125</v>
      </c>
    </row>
    <row r="613" spans="22:46" x14ac:dyDescent="0.3">
      <c r="V613">
        <v>612</v>
      </c>
      <c r="W613" t="s">
        <v>2277</v>
      </c>
      <c r="X613" s="1">
        <v>42488</v>
      </c>
      <c r="Y613" s="1">
        <v>42374</v>
      </c>
      <c r="Z613" t="s">
        <v>207</v>
      </c>
      <c r="AA613" t="s">
        <v>2278</v>
      </c>
      <c r="AB613" t="s">
        <v>2279</v>
      </c>
      <c r="AC613" t="s">
        <v>41</v>
      </c>
      <c r="AD613" t="s">
        <v>26</v>
      </c>
      <c r="AE613" t="s">
        <v>923</v>
      </c>
      <c r="AF613" t="s">
        <v>110</v>
      </c>
      <c r="AG613">
        <v>75217</v>
      </c>
      <c r="AH613" t="s">
        <v>111</v>
      </c>
      <c r="AI613" t="s">
        <v>2280</v>
      </c>
      <c r="AJ613" t="s">
        <v>46</v>
      </c>
      <c r="AK613" t="s">
        <v>47</v>
      </c>
      <c r="AL613" t="s">
        <v>2281</v>
      </c>
      <c r="AM613">
        <v>15.712</v>
      </c>
      <c r="AN613">
        <v>4</v>
      </c>
      <c r="AO613">
        <v>0.2</v>
      </c>
      <c r="AP613">
        <v>5.6955999999999998</v>
      </c>
      <c r="AQ613">
        <f>YEAR(Table1[[#This Row],[Order Date]])</f>
        <v>2016</v>
      </c>
      <c r="AR613" t="str">
        <f>TEXT(Table1[[#This Row],[Order Date]],"mmmm")</f>
        <v>April</v>
      </c>
      <c r="AS613" t="str">
        <f>"Q"&amp;ROUNDUP(MONTH(Table1[[#This Row],[Order Date]])/3,0)</f>
        <v>Q2</v>
      </c>
      <c r="AT613">
        <f>IF(Table1[[#This Row],[Sales]]=0,0,Table1[[#This Row],[Profit]]/Table1[[#This Row],[Sales]])</f>
        <v>0.36249999999999999</v>
      </c>
    </row>
    <row r="614" spans="22:46" x14ac:dyDescent="0.3">
      <c r="V614">
        <v>613</v>
      </c>
      <c r="W614" t="s">
        <v>2282</v>
      </c>
      <c r="X614" s="1">
        <v>42624</v>
      </c>
      <c r="Y614" t="s">
        <v>2283</v>
      </c>
      <c r="Z614" t="s">
        <v>22</v>
      </c>
      <c r="AA614" t="s">
        <v>2284</v>
      </c>
      <c r="AB614" t="s">
        <v>2285</v>
      </c>
      <c r="AC614" t="s">
        <v>41</v>
      </c>
      <c r="AD614" t="s">
        <v>26</v>
      </c>
      <c r="AE614" t="s">
        <v>158</v>
      </c>
      <c r="AF614" t="s">
        <v>159</v>
      </c>
      <c r="AG614">
        <v>19143</v>
      </c>
      <c r="AH614" t="s">
        <v>160</v>
      </c>
      <c r="AI614" t="s">
        <v>2286</v>
      </c>
      <c r="AJ614" t="s">
        <v>46</v>
      </c>
      <c r="AK614" t="s">
        <v>94</v>
      </c>
      <c r="AL614" t="s">
        <v>2287</v>
      </c>
      <c r="AM614">
        <v>8.4480000000000004</v>
      </c>
      <c r="AN614">
        <v>2</v>
      </c>
      <c r="AO614">
        <v>0.2</v>
      </c>
      <c r="AP614">
        <v>2.64</v>
      </c>
      <c r="AQ614">
        <f>YEAR(Table1[[#This Row],[Order Date]])</f>
        <v>2016</v>
      </c>
      <c r="AR614" t="str">
        <f>TEXT(Table1[[#This Row],[Order Date]],"mmmm")</f>
        <v>September</v>
      </c>
      <c r="AS614" t="str">
        <f>"Q"&amp;ROUNDUP(MONTH(Table1[[#This Row],[Order Date]])/3,0)</f>
        <v>Q3</v>
      </c>
      <c r="AT614">
        <f>IF(Table1[[#This Row],[Sales]]=0,0,Table1[[#This Row],[Profit]]/Table1[[#This Row],[Sales]])</f>
        <v>0.3125</v>
      </c>
    </row>
    <row r="615" spans="22:46" x14ac:dyDescent="0.3">
      <c r="V615">
        <v>614</v>
      </c>
      <c r="W615" t="s">
        <v>2282</v>
      </c>
      <c r="X615" s="1">
        <v>42624</v>
      </c>
      <c r="Y615" t="s">
        <v>2283</v>
      </c>
      <c r="Z615" t="s">
        <v>22</v>
      </c>
      <c r="AA615" t="s">
        <v>2284</v>
      </c>
      <c r="AB615" t="s">
        <v>2285</v>
      </c>
      <c r="AC615" t="s">
        <v>41</v>
      </c>
      <c r="AD615" t="s">
        <v>26</v>
      </c>
      <c r="AE615" t="s">
        <v>158</v>
      </c>
      <c r="AF615" t="s">
        <v>159</v>
      </c>
      <c r="AG615">
        <v>19143</v>
      </c>
      <c r="AH615" t="s">
        <v>160</v>
      </c>
      <c r="AI615" t="s">
        <v>2288</v>
      </c>
      <c r="AJ615" t="s">
        <v>73</v>
      </c>
      <c r="AK615" t="s">
        <v>74</v>
      </c>
      <c r="AL615" t="s">
        <v>2289</v>
      </c>
      <c r="AM615">
        <v>728.94600000000003</v>
      </c>
      <c r="AN615">
        <v>9</v>
      </c>
      <c r="AO615">
        <v>0.4</v>
      </c>
      <c r="AP615">
        <v>-157.9383</v>
      </c>
      <c r="AQ615">
        <f>YEAR(Table1[[#This Row],[Order Date]])</f>
        <v>2016</v>
      </c>
      <c r="AR615" t="str">
        <f>TEXT(Table1[[#This Row],[Order Date]],"mmmm")</f>
        <v>September</v>
      </c>
      <c r="AS615" t="str">
        <f>"Q"&amp;ROUNDUP(MONTH(Table1[[#This Row],[Order Date]])/3,0)</f>
        <v>Q3</v>
      </c>
      <c r="AT615">
        <f>IF(Table1[[#This Row],[Sales]]=0,0,Table1[[#This Row],[Profit]]/Table1[[#This Row],[Sales]])</f>
        <v>-0.21666666666666665</v>
      </c>
    </row>
    <row r="616" spans="22:46" x14ac:dyDescent="0.3">
      <c r="V616">
        <v>615</v>
      </c>
      <c r="W616" t="s">
        <v>2290</v>
      </c>
      <c r="X616" s="1">
        <v>43053</v>
      </c>
      <c r="Y616" t="s">
        <v>2292</v>
      </c>
      <c r="Z616" t="s">
        <v>22</v>
      </c>
      <c r="AA616" t="s">
        <v>2293</v>
      </c>
      <c r="AB616" t="s">
        <v>2294</v>
      </c>
      <c r="AC616" t="s">
        <v>25</v>
      </c>
      <c r="AD616" t="s">
        <v>26</v>
      </c>
      <c r="AE616" t="s">
        <v>2295</v>
      </c>
      <c r="AF616" t="s">
        <v>564</v>
      </c>
      <c r="AG616">
        <v>43123</v>
      </c>
      <c r="AH616" t="s">
        <v>160</v>
      </c>
      <c r="AI616" t="s">
        <v>1040</v>
      </c>
      <c r="AJ616" t="s">
        <v>73</v>
      </c>
      <c r="AK616" t="s">
        <v>74</v>
      </c>
      <c r="AL616" t="s">
        <v>1041</v>
      </c>
      <c r="AM616">
        <v>119.94</v>
      </c>
      <c r="AN616">
        <v>10</v>
      </c>
      <c r="AO616">
        <v>0.4</v>
      </c>
      <c r="AP616">
        <v>15.992000000000001</v>
      </c>
      <c r="AQ616">
        <f>YEAR(Table1[[#This Row],[Order Date]])</f>
        <v>2017</v>
      </c>
      <c r="AR616" t="str">
        <f>TEXT(Table1[[#This Row],[Order Date]],"mmmm")</f>
        <v>November</v>
      </c>
      <c r="AS616" t="str">
        <f>"Q"&amp;ROUNDUP(MONTH(Table1[[#This Row],[Order Date]])/3,0)</f>
        <v>Q4</v>
      </c>
      <c r="AT616">
        <f>IF(Table1[[#This Row],[Sales]]=0,0,Table1[[#This Row],[Profit]]/Table1[[#This Row],[Sales]])</f>
        <v>0.13333333333333333</v>
      </c>
    </row>
    <row r="617" spans="22:46" x14ac:dyDescent="0.3">
      <c r="V617">
        <v>616</v>
      </c>
      <c r="W617" t="s">
        <v>2290</v>
      </c>
      <c r="X617" s="1">
        <v>43053</v>
      </c>
      <c r="Y617" t="s">
        <v>2292</v>
      </c>
      <c r="Z617" t="s">
        <v>22</v>
      </c>
      <c r="AA617" t="s">
        <v>2293</v>
      </c>
      <c r="AB617" t="s">
        <v>2294</v>
      </c>
      <c r="AC617" t="s">
        <v>25</v>
      </c>
      <c r="AD617" t="s">
        <v>26</v>
      </c>
      <c r="AE617" t="s">
        <v>2295</v>
      </c>
      <c r="AF617" t="s">
        <v>564</v>
      </c>
      <c r="AG617">
        <v>43123</v>
      </c>
      <c r="AH617" t="s">
        <v>160</v>
      </c>
      <c r="AI617" t="s">
        <v>2296</v>
      </c>
      <c r="AJ617" t="s">
        <v>46</v>
      </c>
      <c r="AK617" t="s">
        <v>77</v>
      </c>
      <c r="AL617" t="s">
        <v>2297</v>
      </c>
      <c r="AM617">
        <v>3.6480000000000001</v>
      </c>
      <c r="AN617">
        <v>2</v>
      </c>
      <c r="AO617">
        <v>0.7</v>
      </c>
      <c r="AP617">
        <v>-2.7968000000000002</v>
      </c>
      <c r="AQ617">
        <f>YEAR(Table1[[#This Row],[Order Date]])</f>
        <v>2017</v>
      </c>
      <c r="AR617" t="str">
        <f>TEXT(Table1[[#This Row],[Order Date]],"mmmm")</f>
        <v>November</v>
      </c>
      <c r="AS617" t="str">
        <f>"Q"&amp;ROUNDUP(MONTH(Table1[[#This Row],[Order Date]])/3,0)</f>
        <v>Q4</v>
      </c>
      <c r="AT617">
        <f>IF(Table1[[#This Row],[Sales]]=0,0,Table1[[#This Row],[Profit]]/Table1[[#This Row],[Sales]])</f>
        <v>-0.76666666666666672</v>
      </c>
    </row>
    <row r="618" spans="22:46" x14ac:dyDescent="0.3">
      <c r="V618">
        <v>617</v>
      </c>
      <c r="W618" t="s">
        <v>2298</v>
      </c>
      <c r="X618" s="1">
        <v>42965</v>
      </c>
      <c r="Y618" t="s">
        <v>1670</v>
      </c>
      <c r="Z618" t="s">
        <v>22</v>
      </c>
      <c r="AA618" t="s">
        <v>2300</v>
      </c>
      <c r="AB618" t="s">
        <v>2301</v>
      </c>
      <c r="AC618" t="s">
        <v>41</v>
      </c>
      <c r="AD618" t="s">
        <v>26</v>
      </c>
      <c r="AE618" t="s">
        <v>300</v>
      </c>
      <c r="AF618" t="s">
        <v>301</v>
      </c>
      <c r="AG618">
        <v>10011</v>
      </c>
      <c r="AH618" t="s">
        <v>160</v>
      </c>
      <c r="AI618" t="s">
        <v>2302</v>
      </c>
      <c r="AJ618" t="s">
        <v>31</v>
      </c>
      <c r="AK618" t="s">
        <v>67</v>
      </c>
      <c r="AL618" t="s">
        <v>2303</v>
      </c>
      <c r="AM618">
        <v>40.479999999999997</v>
      </c>
      <c r="AN618">
        <v>2</v>
      </c>
      <c r="AO618">
        <v>0</v>
      </c>
      <c r="AP618">
        <v>15.7872</v>
      </c>
      <c r="AQ618">
        <f>YEAR(Table1[[#This Row],[Order Date]])</f>
        <v>2017</v>
      </c>
      <c r="AR618" t="str">
        <f>TEXT(Table1[[#This Row],[Order Date]],"mmmm")</f>
        <v>August</v>
      </c>
      <c r="AS618" t="str">
        <f>"Q"&amp;ROUNDUP(MONTH(Table1[[#This Row],[Order Date]])/3,0)</f>
        <v>Q3</v>
      </c>
      <c r="AT618">
        <f>IF(Table1[[#This Row],[Sales]]=0,0,Table1[[#This Row],[Profit]]/Table1[[#This Row],[Sales]])</f>
        <v>0.39</v>
      </c>
    </row>
    <row r="619" spans="22:46" x14ac:dyDescent="0.3">
      <c r="V619">
        <v>618</v>
      </c>
      <c r="W619" t="s">
        <v>2298</v>
      </c>
      <c r="X619" s="1">
        <v>42965</v>
      </c>
      <c r="Y619" t="s">
        <v>1670</v>
      </c>
      <c r="Z619" t="s">
        <v>22</v>
      </c>
      <c r="AA619" t="s">
        <v>2300</v>
      </c>
      <c r="AB619" t="s">
        <v>2301</v>
      </c>
      <c r="AC619" t="s">
        <v>41</v>
      </c>
      <c r="AD619" t="s">
        <v>26</v>
      </c>
      <c r="AE619" t="s">
        <v>300</v>
      </c>
      <c r="AF619" t="s">
        <v>301</v>
      </c>
      <c r="AG619">
        <v>10011</v>
      </c>
      <c r="AH619" t="s">
        <v>160</v>
      </c>
      <c r="AI619" t="s">
        <v>2304</v>
      </c>
      <c r="AJ619" t="s">
        <v>31</v>
      </c>
      <c r="AK619" t="s">
        <v>67</v>
      </c>
      <c r="AL619" t="s">
        <v>2305</v>
      </c>
      <c r="AM619">
        <v>9.94</v>
      </c>
      <c r="AN619">
        <v>2</v>
      </c>
      <c r="AO619">
        <v>0</v>
      </c>
      <c r="AP619">
        <v>3.0813999999999999</v>
      </c>
      <c r="AQ619">
        <f>YEAR(Table1[[#This Row],[Order Date]])</f>
        <v>2017</v>
      </c>
      <c r="AR619" t="str">
        <f>TEXT(Table1[[#This Row],[Order Date]],"mmmm")</f>
        <v>August</v>
      </c>
      <c r="AS619" t="str">
        <f>"Q"&amp;ROUNDUP(MONTH(Table1[[#This Row],[Order Date]])/3,0)</f>
        <v>Q3</v>
      </c>
      <c r="AT619">
        <f>IF(Table1[[#This Row],[Sales]]=0,0,Table1[[#This Row],[Profit]]/Table1[[#This Row],[Sales]])</f>
        <v>0.31</v>
      </c>
    </row>
    <row r="620" spans="22:46" x14ac:dyDescent="0.3">
      <c r="V620">
        <v>619</v>
      </c>
      <c r="W620" t="s">
        <v>2298</v>
      </c>
      <c r="X620" s="1">
        <v>42965</v>
      </c>
      <c r="Y620" t="s">
        <v>1670</v>
      </c>
      <c r="Z620" t="s">
        <v>22</v>
      </c>
      <c r="AA620" t="s">
        <v>2300</v>
      </c>
      <c r="AB620" t="s">
        <v>2301</v>
      </c>
      <c r="AC620" t="s">
        <v>41</v>
      </c>
      <c r="AD620" t="s">
        <v>26</v>
      </c>
      <c r="AE620" t="s">
        <v>300</v>
      </c>
      <c r="AF620" t="s">
        <v>301</v>
      </c>
      <c r="AG620">
        <v>10011</v>
      </c>
      <c r="AH620" t="s">
        <v>160</v>
      </c>
      <c r="AI620" t="s">
        <v>2306</v>
      </c>
      <c r="AJ620" t="s">
        <v>46</v>
      </c>
      <c r="AK620" t="s">
        <v>77</v>
      </c>
      <c r="AL620" t="s">
        <v>2307</v>
      </c>
      <c r="AM620">
        <v>107.42400000000001</v>
      </c>
      <c r="AN620">
        <v>9</v>
      </c>
      <c r="AO620">
        <v>0.2</v>
      </c>
      <c r="AP620">
        <v>33.57</v>
      </c>
      <c r="AQ620">
        <f>YEAR(Table1[[#This Row],[Order Date]])</f>
        <v>2017</v>
      </c>
      <c r="AR620" t="str">
        <f>TEXT(Table1[[#This Row],[Order Date]],"mmmm")</f>
        <v>August</v>
      </c>
      <c r="AS620" t="str">
        <f>"Q"&amp;ROUNDUP(MONTH(Table1[[#This Row],[Order Date]])/3,0)</f>
        <v>Q3</v>
      </c>
      <c r="AT620">
        <f>IF(Table1[[#This Row],[Sales]]=0,0,Table1[[#This Row],[Profit]]/Table1[[#This Row],[Sales]])</f>
        <v>0.3125</v>
      </c>
    </row>
    <row r="621" spans="22:46" x14ac:dyDescent="0.3">
      <c r="V621">
        <v>620</v>
      </c>
      <c r="W621" t="s">
        <v>2298</v>
      </c>
      <c r="X621" s="1">
        <v>42965</v>
      </c>
      <c r="Y621" t="s">
        <v>1670</v>
      </c>
      <c r="Z621" t="s">
        <v>22</v>
      </c>
      <c r="AA621" t="s">
        <v>2300</v>
      </c>
      <c r="AB621" t="s">
        <v>2301</v>
      </c>
      <c r="AC621" t="s">
        <v>41</v>
      </c>
      <c r="AD621" t="s">
        <v>26</v>
      </c>
      <c r="AE621" t="s">
        <v>300</v>
      </c>
      <c r="AF621" t="s">
        <v>301</v>
      </c>
      <c r="AG621">
        <v>10011</v>
      </c>
      <c r="AH621" t="s">
        <v>160</v>
      </c>
      <c r="AI621" t="s">
        <v>2308</v>
      </c>
      <c r="AJ621" t="s">
        <v>73</v>
      </c>
      <c r="AK621" t="s">
        <v>74</v>
      </c>
      <c r="AL621" t="s">
        <v>2309</v>
      </c>
      <c r="AM621">
        <v>37.909999999999997</v>
      </c>
      <c r="AN621">
        <v>1</v>
      </c>
      <c r="AO621">
        <v>0</v>
      </c>
      <c r="AP621">
        <v>10.9939</v>
      </c>
      <c r="AQ621">
        <f>YEAR(Table1[[#This Row],[Order Date]])</f>
        <v>2017</v>
      </c>
      <c r="AR621" t="str">
        <f>TEXT(Table1[[#This Row],[Order Date]],"mmmm")</f>
        <v>August</v>
      </c>
      <c r="AS621" t="str">
        <f>"Q"&amp;ROUNDUP(MONTH(Table1[[#This Row],[Order Date]])/3,0)</f>
        <v>Q3</v>
      </c>
      <c r="AT621">
        <f>IF(Table1[[#This Row],[Sales]]=0,0,Table1[[#This Row],[Profit]]/Table1[[#This Row],[Sales]])</f>
        <v>0.29000000000000004</v>
      </c>
    </row>
    <row r="622" spans="22:46" x14ac:dyDescent="0.3">
      <c r="V622">
        <v>621</v>
      </c>
      <c r="W622" t="s">
        <v>2298</v>
      </c>
      <c r="X622" s="1">
        <v>42965</v>
      </c>
      <c r="Y622" t="s">
        <v>1670</v>
      </c>
      <c r="Z622" t="s">
        <v>22</v>
      </c>
      <c r="AA622" t="s">
        <v>2300</v>
      </c>
      <c r="AB622" t="s">
        <v>2301</v>
      </c>
      <c r="AC622" t="s">
        <v>41</v>
      </c>
      <c r="AD622" t="s">
        <v>26</v>
      </c>
      <c r="AE622" t="s">
        <v>300</v>
      </c>
      <c r="AF622" t="s">
        <v>301</v>
      </c>
      <c r="AG622">
        <v>10011</v>
      </c>
      <c r="AH622" t="s">
        <v>160</v>
      </c>
      <c r="AI622" t="s">
        <v>685</v>
      </c>
      <c r="AJ622" t="s">
        <v>31</v>
      </c>
      <c r="AK622" t="s">
        <v>67</v>
      </c>
      <c r="AL622" t="s">
        <v>686</v>
      </c>
      <c r="AM622">
        <v>88.02</v>
      </c>
      <c r="AN622">
        <v>3</v>
      </c>
      <c r="AO622">
        <v>0</v>
      </c>
      <c r="AP622">
        <v>27.286200000000001</v>
      </c>
      <c r="AQ622">
        <f>YEAR(Table1[[#This Row],[Order Date]])</f>
        <v>2017</v>
      </c>
      <c r="AR622" t="str">
        <f>TEXT(Table1[[#This Row],[Order Date]],"mmmm")</f>
        <v>August</v>
      </c>
      <c r="AS622" t="str">
        <f>"Q"&amp;ROUNDUP(MONTH(Table1[[#This Row],[Order Date]])/3,0)</f>
        <v>Q3</v>
      </c>
      <c r="AT622">
        <f>IF(Table1[[#This Row],[Sales]]=0,0,Table1[[#This Row],[Profit]]/Table1[[#This Row],[Sales]])</f>
        <v>0.31</v>
      </c>
    </row>
    <row r="623" spans="22:46" x14ac:dyDescent="0.3">
      <c r="V623">
        <v>622</v>
      </c>
      <c r="W623" t="s">
        <v>2310</v>
      </c>
      <c r="X623" s="1">
        <v>41999</v>
      </c>
      <c r="Y623" t="s">
        <v>2311</v>
      </c>
      <c r="Z623" t="s">
        <v>51</v>
      </c>
      <c r="AA623" t="s">
        <v>2312</v>
      </c>
      <c r="AB623" t="s">
        <v>2313</v>
      </c>
      <c r="AC623" t="s">
        <v>25</v>
      </c>
      <c r="AD623" t="s">
        <v>26</v>
      </c>
      <c r="AE623" t="s">
        <v>342</v>
      </c>
      <c r="AF623" t="s">
        <v>233</v>
      </c>
      <c r="AG623">
        <v>60610</v>
      </c>
      <c r="AH623" t="s">
        <v>111</v>
      </c>
      <c r="AI623" t="s">
        <v>2314</v>
      </c>
      <c r="AJ623" t="s">
        <v>46</v>
      </c>
      <c r="AK623" t="s">
        <v>77</v>
      </c>
      <c r="AL623" t="s">
        <v>2315</v>
      </c>
      <c r="AM623">
        <v>8.69</v>
      </c>
      <c r="AN623">
        <v>5</v>
      </c>
      <c r="AO623">
        <v>0.8</v>
      </c>
      <c r="AP623">
        <v>-14.773</v>
      </c>
      <c r="AQ623">
        <f>YEAR(Table1[[#This Row],[Order Date]])</f>
        <v>2014</v>
      </c>
      <c r="AR623" t="str">
        <f>TEXT(Table1[[#This Row],[Order Date]],"mmmm")</f>
        <v>December</v>
      </c>
      <c r="AS623" t="str">
        <f>"Q"&amp;ROUNDUP(MONTH(Table1[[#This Row],[Order Date]])/3,0)</f>
        <v>Q4</v>
      </c>
      <c r="AT623">
        <f>IF(Table1[[#This Row],[Sales]]=0,0,Table1[[#This Row],[Profit]]/Table1[[#This Row],[Sales]])</f>
        <v>-1.7</v>
      </c>
    </row>
    <row r="624" spans="22:46" x14ac:dyDescent="0.3">
      <c r="V624">
        <v>623</v>
      </c>
      <c r="W624" t="s">
        <v>2316</v>
      </c>
      <c r="X624" s="1">
        <v>42337</v>
      </c>
      <c r="Y624" s="1">
        <v>42075</v>
      </c>
      <c r="Z624" t="s">
        <v>51</v>
      </c>
      <c r="AA624" t="s">
        <v>2318</v>
      </c>
      <c r="AB624" t="s">
        <v>2319</v>
      </c>
      <c r="AC624" t="s">
        <v>41</v>
      </c>
      <c r="AD624" t="s">
        <v>26</v>
      </c>
      <c r="AE624" t="s">
        <v>2320</v>
      </c>
      <c r="AF624" t="s">
        <v>267</v>
      </c>
      <c r="AG624">
        <v>48126</v>
      </c>
      <c r="AH624" t="s">
        <v>111</v>
      </c>
      <c r="AI624" t="s">
        <v>2321</v>
      </c>
      <c r="AJ624" t="s">
        <v>31</v>
      </c>
      <c r="AK624" t="s">
        <v>35</v>
      </c>
      <c r="AL624" t="s">
        <v>2322</v>
      </c>
      <c r="AM624">
        <v>301.95999999999998</v>
      </c>
      <c r="AN624">
        <v>2</v>
      </c>
      <c r="AO624">
        <v>0</v>
      </c>
      <c r="AP624">
        <v>87.568399999999997</v>
      </c>
      <c r="AQ624">
        <f>YEAR(Table1[[#This Row],[Order Date]])</f>
        <v>2015</v>
      </c>
      <c r="AR624" t="str">
        <f>TEXT(Table1[[#This Row],[Order Date]],"mmmm")</f>
        <v>November</v>
      </c>
      <c r="AS624" t="str">
        <f>"Q"&amp;ROUNDUP(MONTH(Table1[[#This Row],[Order Date]])/3,0)</f>
        <v>Q4</v>
      </c>
      <c r="AT624">
        <f>IF(Table1[[#This Row],[Sales]]=0,0,Table1[[#This Row],[Profit]]/Table1[[#This Row],[Sales]])</f>
        <v>0.29000000000000004</v>
      </c>
    </row>
    <row r="625" spans="22:46" x14ac:dyDescent="0.3">
      <c r="V625">
        <v>624</v>
      </c>
      <c r="W625" t="s">
        <v>2316</v>
      </c>
      <c r="X625" s="1">
        <v>42337</v>
      </c>
      <c r="Y625" s="1">
        <v>42075</v>
      </c>
      <c r="Z625" t="s">
        <v>51</v>
      </c>
      <c r="AA625" t="s">
        <v>2318</v>
      </c>
      <c r="AB625" t="s">
        <v>2319</v>
      </c>
      <c r="AC625" t="s">
        <v>41</v>
      </c>
      <c r="AD625" t="s">
        <v>26</v>
      </c>
      <c r="AE625" t="s">
        <v>2320</v>
      </c>
      <c r="AF625" t="s">
        <v>267</v>
      </c>
      <c r="AG625">
        <v>48126</v>
      </c>
      <c r="AH625" t="s">
        <v>111</v>
      </c>
      <c r="AI625" t="s">
        <v>2323</v>
      </c>
      <c r="AJ625" t="s">
        <v>46</v>
      </c>
      <c r="AK625" t="s">
        <v>80</v>
      </c>
      <c r="AL625" t="s">
        <v>2324</v>
      </c>
      <c r="AM625">
        <v>555.21</v>
      </c>
      <c r="AN625">
        <v>5</v>
      </c>
      <c r="AO625">
        <v>0.1</v>
      </c>
      <c r="AP625">
        <v>178.90100000000001</v>
      </c>
      <c r="AQ625">
        <f>YEAR(Table1[[#This Row],[Order Date]])</f>
        <v>2015</v>
      </c>
      <c r="AR625" t="str">
        <f>TEXT(Table1[[#This Row],[Order Date]],"mmmm")</f>
        <v>November</v>
      </c>
      <c r="AS625" t="str">
        <f>"Q"&amp;ROUNDUP(MONTH(Table1[[#This Row],[Order Date]])/3,0)</f>
        <v>Q4</v>
      </c>
      <c r="AT625">
        <f>IF(Table1[[#This Row],[Sales]]=0,0,Table1[[#This Row],[Profit]]/Table1[[#This Row],[Sales]])</f>
        <v>0.32222222222222224</v>
      </c>
    </row>
    <row r="626" spans="22:46" x14ac:dyDescent="0.3">
      <c r="V626">
        <v>625</v>
      </c>
      <c r="W626" t="s">
        <v>2316</v>
      </c>
      <c r="X626" s="1">
        <v>42337</v>
      </c>
      <c r="Y626" s="1">
        <v>42075</v>
      </c>
      <c r="Z626" t="s">
        <v>51</v>
      </c>
      <c r="AA626" t="s">
        <v>2318</v>
      </c>
      <c r="AB626" t="s">
        <v>2319</v>
      </c>
      <c r="AC626" t="s">
        <v>41</v>
      </c>
      <c r="AD626" t="s">
        <v>26</v>
      </c>
      <c r="AE626" t="s">
        <v>2320</v>
      </c>
      <c r="AF626" t="s">
        <v>267</v>
      </c>
      <c r="AG626">
        <v>48126</v>
      </c>
      <c r="AH626" t="s">
        <v>111</v>
      </c>
      <c r="AI626" t="s">
        <v>2325</v>
      </c>
      <c r="AJ626" t="s">
        <v>46</v>
      </c>
      <c r="AK626" t="s">
        <v>60</v>
      </c>
      <c r="AL626" t="s">
        <v>2326</v>
      </c>
      <c r="AM626">
        <v>523.48</v>
      </c>
      <c r="AN626">
        <v>4</v>
      </c>
      <c r="AO626">
        <v>0</v>
      </c>
      <c r="AP626">
        <v>130.87</v>
      </c>
      <c r="AQ626">
        <f>YEAR(Table1[[#This Row],[Order Date]])</f>
        <v>2015</v>
      </c>
      <c r="AR626" t="str">
        <f>TEXT(Table1[[#This Row],[Order Date]],"mmmm")</f>
        <v>November</v>
      </c>
      <c r="AS626" t="str">
        <f>"Q"&amp;ROUNDUP(MONTH(Table1[[#This Row],[Order Date]])/3,0)</f>
        <v>Q4</v>
      </c>
      <c r="AT626">
        <f>IF(Table1[[#This Row],[Sales]]=0,0,Table1[[#This Row],[Profit]]/Table1[[#This Row],[Sales]])</f>
        <v>0.25</v>
      </c>
    </row>
    <row r="627" spans="22:46" x14ac:dyDescent="0.3">
      <c r="V627">
        <v>626</v>
      </c>
      <c r="W627" t="s">
        <v>2316</v>
      </c>
      <c r="X627" s="1">
        <v>42337</v>
      </c>
      <c r="Y627" s="1">
        <v>42075</v>
      </c>
      <c r="Z627" t="s">
        <v>51</v>
      </c>
      <c r="AA627" t="s">
        <v>2318</v>
      </c>
      <c r="AB627" t="s">
        <v>2319</v>
      </c>
      <c r="AC627" t="s">
        <v>41</v>
      </c>
      <c r="AD627" t="s">
        <v>26</v>
      </c>
      <c r="AE627" t="s">
        <v>2320</v>
      </c>
      <c r="AF627" t="s">
        <v>267</v>
      </c>
      <c r="AG627">
        <v>48126</v>
      </c>
      <c r="AH627" t="s">
        <v>111</v>
      </c>
      <c r="AI627" t="s">
        <v>192</v>
      </c>
      <c r="AJ627" t="s">
        <v>46</v>
      </c>
      <c r="AK627" t="s">
        <v>70</v>
      </c>
      <c r="AL627" t="s">
        <v>193</v>
      </c>
      <c r="AM627">
        <v>161.82</v>
      </c>
      <c r="AN627">
        <v>9</v>
      </c>
      <c r="AO627">
        <v>0</v>
      </c>
      <c r="AP627">
        <v>46.927799999999998</v>
      </c>
      <c r="AQ627">
        <f>YEAR(Table1[[#This Row],[Order Date]])</f>
        <v>2015</v>
      </c>
      <c r="AR627" t="str">
        <f>TEXT(Table1[[#This Row],[Order Date]],"mmmm")</f>
        <v>November</v>
      </c>
      <c r="AS627" t="str">
        <f>"Q"&amp;ROUNDUP(MONTH(Table1[[#This Row],[Order Date]])/3,0)</f>
        <v>Q4</v>
      </c>
      <c r="AT627">
        <f>IF(Table1[[#This Row],[Sales]]=0,0,Table1[[#This Row],[Profit]]/Table1[[#This Row],[Sales]])</f>
        <v>0.28999999999999998</v>
      </c>
    </row>
    <row r="628" spans="22:46" x14ac:dyDescent="0.3">
      <c r="V628">
        <v>627</v>
      </c>
      <c r="W628" t="s">
        <v>2327</v>
      </c>
      <c r="X628" s="1">
        <v>42993</v>
      </c>
      <c r="Y628" t="s">
        <v>244</v>
      </c>
      <c r="Z628" t="s">
        <v>51</v>
      </c>
      <c r="AA628" t="s">
        <v>2328</v>
      </c>
      <c r="AB628" t="s">
        <v>2329</v>
      </c>
      <c r="AC628" t="s">
        <v>108</v>
      </c>
      <c r="AD628" t="s">
        <v>26</v>
      </c>
      <c r="AE628" t="s">
        <v>300</v>
      </c>
      <c r="AF628" t="s">
        <v>301</v>
      </c>
      <c r="AG628">
        <v>10009</v>
      </c>
      <c r="AH628" t="s">
        <v>160</v>
      </c>
      <c r="AI628" t="s">
        <v>2330</v>
      </c>
      <c r="AJ628" t="s">
        <v>31</v>
      </c>
      <c r="AK628" t="s">
        <v>67</v>
      </c>
      <c r="AL628" t="s">
        <v>2331</v>
      </c>
      <c r="AM628">
        <v>35.56</v>
      </c>
      <c r="AN628">
        <v>7</v>
      </c>
      <c r="AO628">
        <v>0</v>
      </c>
      <c r="AP628">
        <v>12.090400000000001</v>
      </c>
      <c r="AQ628">
        <f>YEAR(Table1[[#This Row],[Order Date]])</f>
        <v>2017</v>
      </c>
      <c r="AR628" t="str">
        <f>TEXT(Table1[[#This Row],[Order Date]],"mmmm")</f>
        <v>September</v>
      </c>
      <c r="AS628" t="str">
        <f>"Q"&amp;ROUNDUP(MONTH(Table1[[#This Row],[Order Date]])/3,0)</f>
        <v>Q3</v>
      </c>
      <c r="AT628">
        <f>IF(Table1[[#This Row],[Sales]]=0,0,Table1[[#This Row],[Profit]]/Table1[[#This Row],[Sales]])</f>
        <v>0.34</v>
      </c>
    </row>
    <row r="629" spans="22:46" x14ac:dyDescent="0.3">
      <c r="V629">
        <v>628</v>
      </c>
      <c r="W629" t="s">
        <v>2332</v>
      </c>
      <c r="X629" s="1">
        <v>42874</v>
      </c>
      <c r="Y629" t="s">
        <v>2334</v>
      </c>
      <c r="Z629" t="s">
        <v>51</v>
      </c>
      <c r="AA629" t="s">
        <v>2335</v>
      </c>
      <c r="AB629" t="s">
        <v>2336</v>
      </c>
      <c r="AC629" t="s">
        <v>25</v>
      </c>
      <c r="AD629" t="s">
        <v>26</v>
      </c>
      <c r="AE629" t="s">
        <v>99</v>
      </c>
      <c r="AF629" t="s">
        <v>100</v>
      </c>
      <c r="AG629">
        <v>98115</v>
      </c>
      <c r="AH629" t="s">
        <v>44</v>
      </c>
      <c r="AI629" t="s">
        <v>2337</v>
      </c>
      <c r="AJ629" t="s">
        <v>46</v>
      </c>
      <c r="AK629" t="s">
        <v>80</v>
      </c>
      <c r="AL629" t="s">
        <v>2338</v>
      </c>
      <c r="AM629">
        <v>97.16</v>
      </c>
      <c r="AN629">
        <v>2</v>
      </c>
      <c r="AO629">
        <v>0</v>
      </c>
      <c r="AP629">
        <v>28.176400000000001</v>
      </c>
      <c r="AQ629">
        <f>YEAR(Table1[[#This Row],[Order Date]])</f>
        <v>2017</v>
      </c>
      <c r="AR629" t="str">
        <f>TEXT(Table1[[#This Row],[Order Date]],"mmmm")</f>
        <v>May</v>
      </c>
      <c r="AS629" t="str">
        <f>"Q"&amp;ROUNDUP(MONTH(Table1[[#This Row],[Order Date]])/3,0)</f>
        <v>Q2</v>
      </c>
      <c r="AT629">
        <f>IF(Table1[[#This Row],[Sales]]=0,0,Table1[[#This Row],[Profit]]/Table1[[#This Row],[Sales]])</f>
        <v>0.29000000000000004</v>
      </c>
    </row>
    <row r="630" spans="22:46" x14ac:dyDescent="0.3">
      <c r="V630">
        <v>629</v>
      </c>
      <c r="W630" t="s">
        <v>2339</v>
      </c>
      <c r="X630" s="1">
        <v>43086</v>
      </c>
      <c r="Y630" t="s">
        <v>920</v>
      </c>
      <c r="Z630" t="s">
        <v>51</v>
      </c>
      <c r="AA630" t="s">
        <v>921</v>
      </c>
      <c r="AB630" t="s">
        <v>922</v>
      </c>
      <c r="AC630" t="s">
        <v>25</v>
      </c>
      <c r="AD630" t="s">
        <v>26</v>
      </c>
      <c r="AE630" t="s">
        <v>136</v>
      </c>
      <c r="AF630" t="s">
        <v>43</v>
      </c>
      <c r="AG630">
        <v>94122</v>
      </c>
      <c r="AH630" t="s">
        <v>44</v>
      </c>
      <c r="AI630" t="s">
        <v>2340</v>
      </c>
      <c r="AJ630" t="s">
        <v>46</v>
      </c>
      <c r="AK630" t="s">
        <v>77</v>
      </c>
      <c r="AL630" t="s">
        <v>2341</v>
      </c>
      <c r="AM630">
        <v>15.24</v>
      </c>
      <c r="AN630">
        <v>5</v>
      </c>
      <c r="AO630">
        <v>0.2</v>
      </c>
      <c r="AP630">
        <v>5.1435000000000004</v>
      </c>
      <c r="AQ630">
        <f>YEAR(Table1[[#This Row],[Order Date]])</f>
        <v>2017</v>
      </c>
      <c r="AR630" t="str">
        <f>TEXT(Table1[[#This Row],[Order Date]],"mmmm")</f>
        <v>December</v>
      </c>
      <c r="AS630" t="str">
        <f>"Q"&amp;ROUNDUP(MONTH(Table1[[#This Row],[Order Date]])/3,0)</f>
        <v>Q4</v>
      </c>
      <c r="AT630">
        <f>IF(Table1[[#This Row],[Sales]]=0,0,Table1[[#This Row],[Profit]]/Table1[[#This Row],[Sales]])</f>
        <v>0.33750000000000002</v>
      </c>
    </row>
    <row r="631" spans="22:46" x14ac:dyDescent="0.3">
      <c r="V631">
        <v>630</v>
      </c>
      <c r="W631" t="s">
        <v>2339</v>
      </c>
      <c r="X631" s="1">
        <v>43086</v>
      </c>
      <c r="Y631" t="s">
        <v>920</v>
      </c>
      <c r="Z631" t="s">
        <v>51</v>
      </c>
      <c r="AA631" t="s">
        <v>921</v>
      </c>
      <c r="AB631" t="s">
        <v>922</v>
      </c>
      <c r="AC631" t="s">
        <v>25</v>
      </c>
      <c r="AD631" t="s">
        <v>26</v>
      </c>
      <c r="AE631" t="s">
        <v>136</v>
      </c>
      <c r="AF631" t="s">
        <v>43</v>
      </c>
      <c r="AG631">
        <v>94122</v>
      </c>
      <c r="AH631" t="s">
        <v>44</v>
      </c>
      <c r="AI631" t="s">
        <v>1157</v>
      </c>
      <c r="AJ631" t="s">
        <v>46</v>
      </c>
      <c r="AK631" t="s">
        <v>94</v>
      </c>
      <c r="AL631" t="s">
        <v>1158</v>
      </c>
      <c r="AM631">
        <v>13.23</v>
      </c>
      <c r="AN631">
        <v>3</v>
      </c>
      <c r="AO631">
        <v>0</v>
      </c>
      <c r="AP631">
        <v>6.0857999999999999</v>
      </c>
      <c r="AQ631">
        <f>YEAR(Table1[[#This Row],[Order Date]])</f>
        <v>2017</v>
      </c>
      <c r="AR631" t="str">
        <f>TEXT(Table1[[#This Row],[Order Date]],"mmmm")</f>
        <v>December</v>
      </c>
      <c r="AS631" t="str">
        <f>"Q"&amp;ROUNDUP(MONTH(Table1[[#This Row],[Order Date]])/3,0)</f>
        <v>Q4</v>
      </c>
      <c r="AT631">
        <f>IF(Table1[[#This Row],[Sales]]=0,0,Table1[[#This Row],[Profit]]/Table1[[#This Row],[Sales]])</f>
        <v>0.45999999999999996</v>
      </c>
    </row>
    <row r="632" spans="22:46" x14ac:dyDescent="0.3">
      <c r="V632">
        <v>631</v>
      </c>
      <c r="W632" t="s">
        <v>2342</v>
      </c>
      <c r="X632" s="1">
        <v>42715</v>
      </c>
      <c r="Y632" t="s">
        <v>144</v>
      </c>
      <c r="Z632" t="s">
        <v>22</v>
      </c>
      <c r="AA632" t="s">
        <v>2343</v>
      </c>
      <c r="AB632" t="s">
        <v>2344</v>
      </c>
      <c r="AC632" t="s">
        <v>25</v>
      </c>
      <c r="AD632" t="s">
        <v>26</v>
      </c>
      <c r="AE632" t="s">
        <v>515</v>
      </c>
      <c r="AF632" t="s">
        <v>516</v>
      </c>
      <c r="AG632">
        <v>80013</v>
      </c>
      <c r="AH632" t="s">
        <v>44</v>
      </c>
      <c r="AI632" t="s">
        <v>2345</v>
      </c>
      <c r="AJ632" t="s">
        <v>46</v>
      </c>
      <c r="AK632" t="s">
        <v>60</v>
      </c>
      <c r="AL632" t="s">
        <v>2346</v>
      </c>
      <c r="AM632">
        <v>243.38399999999999</v>
      </c>
      <c r="AN632">
        <v>3</v>
      </c>
      <c r="AO632">
        <v>0.2</v>
      </c>
      <c r="AP632">
        <v>-51.719099999999997</v>
      </c>
      <c r="AQ632">
        <f>YEAR(Table1[[#This Row],[Order Date]])</f>
        <v>2016</v>
      </c>
      <c r="AR632" t="str">
        <f>TEXT(Table1[[#This Row],[Order Date]],"mmmm")</f>
        <v>December</v>
      </c>
      <c r="AS632" t="str">
        <f>"Q"&amp;ROUNDUP(MONTH(Table1[[#This Row],[Order Date]])/3,0)</f>
        <v>Q4</v>
      </c>
      <c r="AT632">
        <f>IF(Table1[[#This Row],[Sales]]=0,0,Table1[[#This Row],[Profit]]/Table1[[#This Row],[Sales]])</f>
        <v>-0.21249999999999999</v>
      </c>
    </row>
    <row r="633" spans="22:46" x14ac:dyDescent="0.3">
      <c r="V633">
        <v>632</v>
      </c>
      <c r="W633" t="s">
        <v>2342</v>
      </c>
      <c r="X633" s="1">
        <v>42715</v>
      </c>
      <c r="Y633" t="s">
        <v>144</v>
      </c>
      <c r="Z633" t="s">
        <v>22</v>
      </c>
      <c r="AA633" t="s">
        <v>2343</v>
      </c>
      <c r="AB633" t="s">
        <v>2344</v>
      </c>
      <c r="AC633" t="s">
        <v>25</v>
      </c>
      <c r="AD633" t="s">
        <v>26</v>
      </c>
      <c r="AE633" t="s">
        <v>515</v>
      </c>
      <c r="AF633" t="s">
        <v>516</v>
      </c>
      <c r="AG633">
        <v>80013</v>
      </c>
      <c r="AH633" t="s">
        <v>44</v>
      </c>
      <c r="AI633" t="s">
        <v>2347</v>
      </c>
      <c r="AJ633" t="s">
        <v>73</v>
      </c>
      <c r="AK633" t="s">
        <v>176</v>
      </c>
      <c r="AL633" t="s">
        <v>2348</v>
      </c>
      <c r="AM633">
        <v>119.8</v>
      </c>
      <c r="AN633">
        <v>5</v>
      </c>
      <c r="AO633">
        <v>0.2</v>
      </c>
      <c r="AP633">
        <v>29.95</v>
      </c>
      <c r="AQ633">
        <f>YEAR(Table1[[#This Row],[Order Date]])</f>
        <v>2016</v>
      </c>
      <c r="AR633" t="str">
        <f>TEXT(Table1[[#This Row],[Order Date]],"mmmm")</f>
        <v>December</v>
      </c>
      <c r="AS633" t="str">
        <f>"Q"&amp;ROUNDUP(MONTH(Table1[[#This Row],[Order Date]])/3,0)</f>
        <v>Q4</v>
      </c>
      <c r="AT633">
        <f>IF(Table1[[#This Row],[Sales]]=0,0,Table1[[#This Row],[Profit]]/Table1[[#This Row],[Sales]])</f>
        <v>0.25</v>
      </c>
    </row>
    <row r="634" spans="22:46" x14ac:dyDescent="0.3">
      <c r="V634">
        <v>633</v>
      </c>
      <c r="W634" t="s">
        <v>2342</v>
      </c>
      <c r="X634" s="1">
        <v>42715</v>
      </c>
      <c r="Y634" t="s">
        <v>144</v>
      </c>
      <c r="Z634" t="s">
        <v>22</v>
      </c>
      <c r="AA634" t="s">
        <v>2343</v>
      </c>
      <c r="AB634" t="s">
        <v>2344</v>
      </c>
      <c r="AC634" t="s">
        <v>25</v>
      </c>
      <c r="AD634" t="s">
        <v>26</v>
      </c>
      <c r="AE634" t="s">
        <v>515</v>
      </c>
      <c r="AF634" t="s">
        <v>516</v>
      </c>
      <c r="AG634">
        <v>80013</v>
      </c>
      <c r="AH634" t="s">
        <v>44</v>
      </c>
      <c r="AI634" t="s">
        <v>2349</v>
      </c>
      <c r="AJ634" t="s">
        <v>73</v>
      </c>
      <c r="AK634" t="s">
        <v>74</v>
      </c>
      <c r="AL634" t="s">
        <v>2350</v>
      </c>
      <c r="AM634">
        <v>300.76799999999997</v>
      </c>
      <c r="AN634">
        <v>4</v>
      </c>
      <c r="AO634">
        <v>0.2</v>
      </c>
      <c r="AP634">
        <v>30.076799999999999</v>
      </c>
      <c r="AQ634">
        <f>YEAR(Table1[[#This Row],[Order Date]])</f>
        <v>2016</v>
      </c>
      <c r="AR634" t="str">
        <f>TEXT(Table1[[#This Row],[Order Date]],"mmmm")</f>
        <v>December</v>
      </c>
      <c r="AS634" t="str">
        <f>"Q"&amp;ROUNDUP(MONTH(Table1[[#This Row],[Order Date]])/3,0)</f>
        <v>Q4</v>
      </c>
      <c r="AT634">
        <f>IF(Table1[[#This Row],[Sales]]=0,0,Table1[[#This Row],[Profit]]/Table1[[#This Row],[Sales]])</f>
        <v>0.1</v>
      </c>
    </row>
    <row r="635" spans="22:46" x14ac:dyDescent="0.3">
      <c r="V635">
        <v>634</v>
      </c>
      <c r="W635" t="s">
        <v>2351</v>
      </c>
      <c r="X635" s="1">
        <v>43002</v>
      </c>
      <c r="Y635" t="s">
        <v>2353</v>
      </c>
      <c r="Z635" t="s">
        <v>22</v>
      </c>
      <c r="AA635" t="s">
        <v>2017</v>
      </c>
      <c r="AB635" t="s">
        <v>2018</v>
      </c>
      <c r="AC635" t="s">
        <v>25</v>
      </c>
      <c r="AD635" t="s">
        <v>26</v>
      </c>
      <c r="AE635" t="s">
        <v>1593</v>
      </c>
      <c r="AF635" t="s">
        <v>55</v>
      </c>
      <c r="AG635">
        <v>33180</v>
      </c>
      <c r="AH635" t="s">
        <v>29</v>
      </c>
      <c r="AI635" t="s">
        <v>2354</v>
      </c>
      <c r="AJ635" t="s">
        <v>73</v>
      </c>
      <c r="AK635" t="s">
        <v>176</v>
      </c>
      <c r="AL635" t="s">
        <v>2355</v>
      </c>
      <c r="AM635">
        <v>17.88</v>
      </c>
      <c r="AN635">
        <v>3</v>
      </c>
      <c r="AO635">
        <v>0.2</v>
      </c>
      <c r="AP635">
        <v>2.4584999999999999</v>
      </c>
      <c r="AQ635">
        <f>YEAR(Table1[[#This Row],[Order Date]])</f>
        <v>2017</v>
      </c>
      <c r="AR635" t="str">
        <f>TEXT(Table1[[#This Row],[Order Date]],"mmmm")</f>
        <v>September</v>
      </c>
      <c r="AS635" t="str">
        <f>"Q"&amp;ROUNDUP(MONTH(Table1[[#This Row],[Order Date]])/3,0)</f>
        <v>Q3</v>
      </c>
      <c r="AT635">
        <f>IF(Table1[[#This Row],[Sales]]=0,0,Table1[[#This Row],[Profit]]/Table1[[#This Row],[Sales]])</f>
        <v>0.13750000000000001</v>
      </c>
    </row>
    <row r="636" spans="22:46" x14ac:dyDescent="0.3">
      <c r="V636">
        <v>635</v>
      </c>
      <c r="W636" t="s">
        <v>2351</v>
      </c>
      <c r="X636" s="1">
        <v>43002</v>
      </c>
      <c r="Y636" t="s">
        <v>2353</v>
      </c>
      <c r="Z636" t="s">
        <v>22</v>
      </c>
      <c r="AA636" t="s">
        <v>2017</v>
      </c>
      <c r="AB636" t="s">
        <v>2018</v>
      </c>
      <c r="AC636" t="s">
        <v>25</v>
      </c>
      <c r="AD636" t="s">
        <v>26</v>
      </c>
      <c r="AE636" t="s">
        <v>1593</v>
      </c>
      <c r="AF636" t="s">
        <v>55</v>
      </c>
      <c r="AG636">
        <v>33180</v>
      </c>
      <c r="AH636" t="s">
        <v>29</v>
      </c>
      <c r="AI636" t="s">
        <v>2217</v>
      </c>
      <c r="AJ636" t="s">
        <v>46</v>
      </c>
      <c r="AK636" t="s">
        <v>47</v>
      </c>
      <c r="AL636" t="s">
        <v>2218</v>
      </c>
      <c r="AM636">
        <v>235.94399999999999</v>
      </c>
      <c r="AN636">
        <v>3</v>
      </c>
      <c r="AO636">
        <v>0.2</v>
      </c>
      <c r="AP636">
        <v>85.529700000000005</v>
      </c>
      <c r="AQ636">
        <f>YEAR(Table1[[#This Row],[Order Date]])</f>
        <v>2017</v>
      </c>
      <c r="AR636" t="str">
        <f>TEXT(Table1[[#This Row],[Order Date]],"mmmm")</f>
        <v>September</v>
      </c>
      <c r="AS636" t="str">
        <f>"Q"&amp;ROUNDUP(MONTH(Table1[[#This Row],[Order Date]])/3,0)</f>
        <v>Q3</v>
      </c>
      <c r="AT636">
        <f>IF(Table1[[#This Row],[Sales]]=0,0,Table1[[#This Row],[Profit]]/Table1[[#This Row],[Sales]])</f>
        <v>0.36250000000000004</v>
      </c>
    </row>
    <row r="637" spans="22:46" x14ac:dyDescent="0.3">
      <c r="V637">
        <v>636</v>
      </c>
      <c r="W637" t="s">
        <v>2356</v>
      </c>
      <c r="X637" s="1">
        <v>42281</v>
      </c>
      <c r="Y637" s="1">
        <v>42257</v>
      </c>
      <c r="Z637" t="s">
        <v>22</v>
      </c>
      <c r="AA637" t="s">
        <v>2357</v>
      </c>
      <c r="AB637" t="s">
        <v>2358</v>
      </c>
      <c r="AC637" t="s">
        <v>41</v>
      </c>
      <c r="AD637" t="s">
        <v>26</v>
      </c>
      <c r="AE637" t="s">
        <v>2359</v>
      </c>
      <c r="AF637" t="s">
        <v>1429</v>
      </c>
      <c r="AG637">
        <v>31088</v>
      </c>
      <c r="AH637" t="s">
        <v>29</v>
      </c>
      <c r="AI637" t="s">
        <v>2360</v>
      </c>
      <c r="AJ637" t="s">
        <v>31</v>
      </c>
      <c r="AK637" t="s">
        <v>35</v>
      </c>
      <c r="AL637" t="s">
        <v>2361</v>
      </c>
      <c r="AM637">
        <v>392.94</v>
      </c>
      <c r="AN637">
        <v>3</v>
      </c>
      <c r="AO637">
        <v>0</v>
      </c>
      <c r="AP637">
        <v>43.223399999999998</v>
      </c>
      <c r="AQ637">
        <f>YEAR(Table1[[#This Row],[Order Date]])</f>
        <v>2015</v>
      </c>
      <c r="AR637" t="str">
        <f>TEXT(Table1[[#This Row],[Order Date]],"mmmm")</f>
        <v>October</v>
      </c>
      <c r="AS637" t="str">
        <f>"Q"&amp;ROUNDUP(MONTH(Table1[[#This Row],[Order Date]])/3,0)</f>
        <v>Q4</v>
      </c>
      <c r="AT637">
        <f>IF(Table1[[#This Row],[Sales]]=0,0,Table1[[#This Row],[Profit]]/Table1[[#This Row],[Sales]])</f>
        <v>0.11</v>
      </c>
    </row>
    <row r="638" spans="22:46" x14ac:dyDescent="0.3">
      <c r="V638">
        <v>637</v>
      </c>
      <c r="W638" t="s">
        <v>2362</v>
      </c>
      <c r="X638" s="1">
        <v>42597</v>
      </c>
      <c r="Y638" t="s">
        <v>2364</v>
      </c>
      <c r="Z638" t="s">
        <v>51</v>
      </c>
      <c r="AA638" t="s">
        <v>2365</v>
      </c>
      <c r="AB638" t="s">
        <v>2366</v>
      </c>
      <c r="AC638" t="s">
        <v>25</v>
      </c>
      <c r="AD638" t="s">
        <v>26</v>
      </c>
      <c r="AE638" t="s">
        <v>515</v>
      </c>
      <c r="AF638" t="s">
        <v>516</v>
      </c>
      <c r="AG638">
        <v>80013</v>
      </c>
      <c r="AH638" t="s">
        <v>44</v>
      </c>
      <c r="AI638" t="s">
        <v>2367</v>
      </c>
      <c r="AJ638" t="s">
        <v>46</v>
      </c>
      <c r="AK638" t="s">
        <v>77</v>
      </c>
      <c r="AL638" t="s">
        <v>2368</v>
      </c>
      <c r="AM638">
        <v>18.882000000000001</v>
      </c>
      <c r="AN638">
        <v>3</v>
      </c>
      <c r="AO638">
        <v>0.7</v>
      </c>
      <c r="AP638">
        <v>-13.8468</v>
      </c>
      <c r="AQ638">
        <f>YEAR(Table1[[#This Row],[Order Date]])</f>
        <v>2016</v>
      </c>
      <c r="AR638" t="str">
        <f>TEXT(Table1[[#This Row],[Order Date]],"mmmm")</f>
        <v>August</v>
      </c>
      <c r="AS638" t="str">
        <f>"Q"&amp;ROUNDUP(MONTH(Table1[[#This Row],[Order Date]])/3,0)</f>
        <v>Q3</v>
      </c>
      <c r="AT638">
        <f>IF(Table1[[#This Row],[Sales]]=0,0,Table1[[#This Row],[Profit]]/Table1[[#This Row],[Sales]])</f>
        <v>-0.73333333333333328</v>
      </c>
    </row>
    <row r="639" spans="22:46" x14ac:dyDescent="0.3">
      <c r="V639">
        <v>638</v>
      </c>
      <c r="W639" t="s">
        <v>2362</v>
      </c>
      <c r="X639" s="1">
        <v>42597</v>
      </c>
      <c r="Y639" t="s">
        <v>2364</v>
      </c>
      <c r="Z639" t="s">
        <v>51</v>
      </c>
      <c r="AA639" t="s">
        <v>2365</v>
      </c>
      <c r="AB639" t="s">
        <v>2366</v>
      </c>
      <c r="AC639" t="s">
        <v>25</v>
      </c>
      <c r="AD639" t="s">
        <v>26</v>
      </c>
      <c r="AE639" t="s">
        <v>515</v>
      </c>
      <c r="AF639" t="s">
        <v>516</v>
      </c>
      <c r="AG639">
        <v>80013</v>
      </c>
      <c r="AH639" t="s">
        <v>44</v>
      </c>
      <c r="AI639" t="s">
        <v>2369</v>
      </c>
      <c r="AJ639" t="s">
        <v>46</v>
      </c>
      <c r="AK639" t="s">
        <v>80</v>
      </c>
      <c r="AL639" t="s">
        <v>2370</v>
      </c>
      <c r="AM639">
        <v>122.328</v>
      </c>
      <c r="AN639">
        <v>3</v>
      </c>
      <c r="AO639">
        <v>0.2</v>
      </c>
      <c r="AP639">
        <v>12.232799999999999</v>
      </c>
      <c r="AQ639">
        <f>YEAR(Table1[[#This Row],[Order Date]])</f>
        <v>2016</v>
      </c>
      <c r="AR639" t="str">
        <f>TEXT(Table1[[#This Row],[Order Date]],"mmmm")</f>
        <v>August</v>
      </c>
      <c r="AS639" t="str">
        <f>"Q"&amp;ROUNDUP(MONTH(Table1[[#This Row],[Order Date]])/3,0)</f>
        <v>Q3</v>
      </c>
      <c r="AT639">
        <f>IF(Table1[[#This Row],[Sales]]=0,0,Table1[[#This Row],[Profit]]/Table1[[#This Row],[Sales]])</f>
        <v>9.9999999999999992E-2</v>
      </c>
    </row>
    <row r="640" spans="22:46" x14ac:dyDescent="0.3">
      <c r="V640">
        <v>639</v>
      </c>
      <c r="W640" t="s">
        <v>2371</v>
      </c>
      <c r="X640" s="1">
        <v>42510</v>
      </c>
      <c r="Y640" t="s">
        <v>2373</v>
      </c>
      <c r="Z640" t="s">
        <v>51</v>
      </c>
      <c r="AA640" t="s">
        <v>497</v>
      </c>
      <c r="AB640" t="s">
        <v>498</v>
      </c>
      <c r="AC640" t="s">
        <v>108</v>
      </c>
      <c r="AD640" t="s">
        <v>26</v>
      </c>
      <c r="AE640" t="s">
        <v>2374</v>
      </c>
      <c r="AF640" t="s">
        <v>43</v>
      </c>
      <c r="AG640">
        <v>94591</v>
      </c>
      <c r="AH640" t="s">
        <v>44</v>
      </c>
      <c r="AI640" t="s">
        <v>1036</v>
      </c>
      <c r="AJ640" t="s">
        <v>31</v>
      </c>
      <c r="AK640" t="s">
        <v>67</v>
      </c>
      <c r="AL640" t="s">
        <v>1037</v>
      </c>
      <c r="AM640">
        <v>1049.2</v>
      </c>
      <c r="AN640">
        <v>5</v>
      </c>
      <c r="AO640">
        <v>0</v>
      </c>
      <c r="AP640">
        <v>272.79199999999997</v>
      </c>
      <c r="AQ640">
        <f>YEAR(Table1[[#This Row],[Order Date]])</f>
        <v>2016</v>
      </c>
      <c r="AR640" t="str">
        <f>TEXT(Table1[[#This Row],[Order Date]],"mmmm")</f>
        <v>May</v>
      </c>
      <c r="AS640" t="str">
        <f>"Q"&amp;ROUNDUP(MONTH(Table1[[#This Row],[Order Date]])/3,0)</f>
        <v>Q2</v>
      </c>
      <c r="AT640">
        <f>IF(Table1[[#This Row],[Sales]]=0,0,Table1[[#This Row],[Profit]]/Table1[[#This Row],[Sales]])</f>
        <v>0.25999999999999995</v>
      </c>
    </row>
    <row r="641" spans="22:46" x14ac:dyDescent="0.3">
      <c r="V641">
        <v>640</v>
      </c>
      <c r="W641" t="s">
        <v>2371</v>
      </c>
      <c r="X641" s="1">
        <v>42510</v>
      </c>
      <c r="Y641" t="s">
        <v>2373</v>
      </c>
      <c r="Z641" t="s">
        <v>51</v>
      </c>
      <c r="AA641" t="s">
        <v>497</v>
      </c>
      <c r="AB641" t="s">
        <v>498</v>
      </c>
      <c r="AC641" t="s">
        <v>108</v>
      </c>
      <c r="AD641" t="s">
        <v>26</v>
      </c>
      <c r="AE641" t="s">
        <v>2374</v>
      </c>
      <c r="AF641" t="s">
        <v>43</v>
      </c>
      <c r="AG641">
        <v>94591</v>
      </c>
      <c r="AH641" t="s">
        <v>44</v>
      </c>
      <c r="AI641" t="s">
        <v>2375</v>
      </c>
      <c r="AJ641" t="s">
        <v>46</v>
      </c>
      <c r="AK641" t="s">
        <v>77</v>
      </c>
      <c r="AL641" t="s">
        <v>2376</v>
      </c>
      <c r="AM641">
        <v>15.423999999999999</v>
      </c>
      <c r="AN641">
        <v>4</v>
      </c>
      <c r="AO641">
        <v>0.2</v>
      </c>
      <c r="AP641">
        <v>5.0128000000000004</v>
      </c>
      <c r="AQ641">
        <f>YEAR(Table1[[#This Row],[Order Date]])</f>
        <v>2016</v>
      </c>
      <c r="AR641" t="str">
        <f>TEXT(Table1[[#This Row],[Order Date]],"mmmm")</f>
        <v>May</v>
      </c>
      <c r="AS641" t="str">
        <f>"Q"&amp;ROUNDUP(MONTH(Table1[[#This Row],[Order Date]])/3,0)</f>
        <v>Q2</v>
      </c>
      <c r="AT641">
        <f>IF(Table1[[#This Row],[Sales]]=0,0,Table1[[#This Row],[Profit]]/Table1[[#This Row],[Sales]])</f>
        <v>0.32500000000000001</v>
      </c>
    </row>
    <row r="642" spans="22:46" x14ac:dyDescent="0.3">
      <c r="V642">
        <v>641</v>
      </c>
      <c r="W642" t="s">
        <v>2377</v>
      </c>
      <c r="X642" s="1">
        <v>42722</v>
      </c>
      <c r="Y642" t="s">
        <v>2378</v>
      </c>
      <c r="Z642" t="s">
        <v>51</v>
      </c>
      <c r="AA642" t="s">
        <v>2379</v>
      </c>
      <c r="AB642" t="s">
        <v>2380</v>
      </c>
      <c r="AC642" t="s">
        <v>41</v>
      </c>
      <c r="AD642" t="s">
        <v>26</v>
      </c>
      <c r="AE642" t="s">
        <v>463</v>
      </c>
      <c r="AF642" t="s">
        <v>256</v>
      </c>
      <c r="AG642">
        <v>55407</v>
      </c>
      <c r="AH642" t="s">
        <v>111</v>
      </c>
      <c r="AI642" t="s">
        <v>2381</v>
      </c>
      <c r="AJ642" t="s">
        <v>31</v>
      </c>
      <c r="AK642" t="s">
        <v>67</v>
      </c>
      <c r="AL642" t="s">
        <v>2382</v>
      </c>
      <c r="AM642">
        <v>18.84</v>
      </c>
      <c r="AN642">
        <v>3</v>
      </c>
      <c r="AO642">
        <v>0</v>
      </c>
      <c r="AP642">
        <v>6.0288000000000004</v>
      </c>
      <c r="AQ642">
        <f>YEAR(Table1[[#This Row],[Order Date]])</f>
        <v>2016</v>
      </c>
      <c r="AR642" t="str">
        <f>TEXT(Table1[[#This Row],[Order Date]],"mmmm")</f>
        <v>December</v>
      </c>
      <c r="AS642" t="str">
        <f>"Q"&amp;ROUNDUP(MONTH(Table1[[#This Row],[Order Date]])/3,0)</f>
        <v>Q4</v>
      </c>
      <c r="AT642">
        <f>IF(Table1[[#This Row],[Sales]]=0,0,Table1[[#This Row],[Profit]]/Table1[[#This Row],[Sales]])</f>
        <v>0.32</v>
      </c>
    </row>
    <row r="643" spans="22:46" x14ac:dyDescent="0.3">
      <c r="V643">
        <v>642</v>
      </c>
      <c r="W643" t="s">
        <v>2383</v>
      </c>
      <c r="X643" s="1">
        <v>42946</v>
      </c>
      <c r="Y643" s="1">
        <v>42802</v>
      </c>
      <c r="Z643" t="s">
        <v>22</v>
      </c>
      <c r="AA643" t="s">
        <v>2385</v>
      </c>
      <c r="AB643" t="s">
        <v>2386</v>
      </c>
      <c r="AC643" t="s">
        <v>25</v>
      </c>
      <c r="AD643" t="s">
        <v>26</v>
      </c>
      <c r="AE643" t="s">
        <v>2387</v>
      </c>
      <c r="AF643" t="s">
        <v>43</v>
      </c>
      <c r="AG643">
        <v>92691</v>
      </c>
      <c r="AH643" t="s">
        <v>44</v>
      </c>
      <c r="AI643" t="s">
        <v>2388</v>
      </c>
      <c r="AJ643" t="s">
        <v>46</v>
      </c>
      <c r="AK643" t="s">
        <v>60</v>
      </c>
      <c r="AL643" t="s">
        <v>2389</v>
      </c>
      <c r="AM643">
        <v>330.4</v>
      </c>
      <c r="AN643">
        <v>2</v>
      </c>
      <c r="AO643">
        <v>0</v>
      </c>
      <c r="AP643">
        <v>85.903999999999996</v>
      </c>
      <c r="AQ643">
        <f>YEAR(Table1[[#This Row],[Order Date]])</f>
        <v>2017</v>
      </c>
      <c r="AR643" t="str">
        <f>TEXT(Table1[[#This Row],[Order Date]],"mmmm")</f>
        <v>July</v>
      </c>
      <c r="AS643" t="str">
        <f>"Q"&amp;ROUNDUP(MONTH(Table1[[#This Row],[Order Date]])/3,0)</f>
        <v>Q3</v>
      </c>
      <c r="AT643">
        <f>IF(Table1[[#This Row],[Sales]]=0,0,Table1[[#This Row],[Profit]]/Table1[[#This Row],[Sales]])</f>
        <v>0.26</v>
      </c>
    </row>
    <row r="644" spans="22:46" x14ac:dyDescent="0.3">
      <c r="V644">
        <v>643</v>
      </c>
      <c r="W644" t="s">
        <v>2383</v>
      </c>
      <c r="X644" s="1">
        <v>42946</v>
      </c>
      <c r="Y644" s="1">
        <v>42802</v>
      </c>
      <c r="Z644" t="s">
        <v>22</v>
      </c>
      <c r="AA644" t="s">
        <v>2385</v>
      </c>
      <c r="AB644" t="s">
        <v>2386</v>
      </c>
      <c r="AC644" t="s">
        <v>25</v>
      </c>
      <c r="AD644" t="s">
        <v>26</v>
      </c>
      <c r="AE644" t="s">
        <v>2387</v>
      </c>
      <c r="AF644" t="s">
        <v>43</v>
      </c>
      <c r="AG644">
        <v>92691</v>
      </c>
      <c r="AH644" t="s">
        <v>44</v>
      </c>
      <c r="AI644" t="s">
        <v>2390</v>
      </c>
      <c r="AJ644" t="s">
        <v>46</v>
      </c>
      <c r="AK644" t="s">
        <v>47</v>
      </c>
      <c r="AL644" t="s">
        <v>2391</v>
      </c>
      <c r="AM644">
        <v>26.25</v>
      </c>
      <c r="AN644">
        <v>7</v>
      </c>
      <c r="AO644">
        <v>0</v>
      </c>
      <c r="AP644">
        <v>12.6</v>
      </c>
      <c r="AQ644">
        <f>YEAR(Table1[[#This Row],[Order Date]])</f>
        <v>2017</v>
      </c>
      <c r="AR644" t="str">
        <f>TEXT(Table1[[#This Row],[Order Date]],"mmmm")</f>
        <v>July</v>
      </c>
      <c r="AS644" t="str">
        <f>"Q"&amp;ROUNDUP(MONTH(Table1[[#This Row],[Order Date]])/3,0)</f>
        <v>Q3</v>
      </c>
      <c r="AT644">
        <f>IF(Table1[[#This Row],[Sales]]=0,0,Table1[[#This Row],[Profit]]/Table1[[#This Row],[Sales]])</f>
        <v>0.48</v>
      </c>
    </row>
    <row r="645" spans="22:46" x14ac:dyDescent="0.3">
      <c r="V645">
        <v>644</v>
      </c>
      <c r="W645" t="s">
        <v>2392</v>
      </c>
      <c r="X645" s="1">
        <v>42896</v>
      </c>
      <c r="Y645" t="s">
        <v>1392</v>
      </c>
      <c r="Z645" t="s">
        <v>51</v>
      </c>
      <c r="AA645" t="s">
        <v>2393</v>
      </c>
      <c r="AB645" t="s">
        <v>2394</v>
      </c>
      <c r="AC645" t="s">
        <v>25</v>
      </c>
      <c r="AD645" t="s">
        <v>26</v>
      </c>
      <c r="AE645" t="s">
        <v>2395</v>
      </c>
      <c r="AF645" t="s">
        <v>267</v>
      </c>
      <c r="AG645">
        <v>48307</v>
      </c>
      <c r="AH645" t="s">
        <v>111</v>
      </c>
      <c r="AI645" t="s">
        <v>1023</v>
      </c>
      <c r="AJ645" t="s">
        <v>73</v>
      </c>
      <c r="AK645" t="s">
        <v>176</v>
      </c>
      <c r="AL645" t="s">
        <v>2014</v>
      </c>
      <c r="AM645">
        <v>132.52000000000001</v>
      </c>
      <c r="AN645">
        <v>4</v>
      </c>
      <c r="AO645">
        <v>0</v>
      </c>
      <c r="AP645">
        <v>54.333199999999998</v>
      </c>
      <c r="AQ645">
        <f>YEAR(Table1[[#This Row],[Order Date]])</f>
        <v>2017</v>
      </c>
      <c r="AR645" t="str">
        <f>TEXT(Table1[[#This Row],[Order Date]],"mmmm")</f>
        <v>June</v>
      </c>
      <c r="AS645" t="str">
        <f>"Q"&amp;ROUNDUP(MONTH(Table1[[#This Row],[Order Date]])/3,0)</f>
        <v>Q2</v>
      </c>
      <c r="AT645">
        <f>IF(Table1[[#This Row],[Sales]]=0,0,Table1[[#This Row],[Profit]]/Table1[[#This Row],[Sales]])</f>
        <v>0.41</v>
      </c>
    </row>
    <row r="646" spans="22:46" x14ac:dyDescent="0.3">
      <c r="V646">
        <v>645</v>
      </c>
      <c r="W646" t="s">
        <v>2396</v>
      </c>
      <c r="X646" s="1">
        <v>42937</v>
      </c>
      <c r="Y646" t="s">
        <v>2398</v>
      </c>
      <c r="Z646" t="s">
        <v>51</v>
      </c>
      <c r="AA646" t="s">
        <v>699</v>
      </c>
      <c r="AB646" t="s">
        <v>700</v>
      </c>
      <c r="AC646" t="s">
        <v>108</v>
      </c>
      <c r="AD646" t="s">
        <v>26</v>
      </c>
      <c r="AE646" t="s">
        <v>2399</v>
      </c>
      <c r="AF646" t="s">
        <v>892</v>
      </c>
      <c r="AG646">
        <v>7060</v>
      </c>
      <c r="AH646" t="s">
        <v>160</v>
      </c>
      <c r="AI646" t="s">
        <v>2400</v>
      </c>
      <c r="AJ646" t="s">
        <v>46</v>
      </c>
      <c r="AK646" t="s">
        <v>94</v>
      </c>
      <c r="AL646" t="s">
        <v>2401</v>
      </c>
      <c r="AM646">
        <v>6.48</v>
      </c>
      <c r="AN646">
        <v>1</v>
      </c>
      <c r="AO646">
        <v>0</v>
      </c>
      <c r="AP646">
        <v>3.1751999999999998</v>
      </c>
      <c r="AQ646">
        <f>YEAR(Table1[[#This Row],[Order Date]])</f>
        <v>2017</v>
      </c>
      <c r="AR646" t="str">
        <f>TEXT(Table1[[#This Row],[Order Date]],"mmmm")</f>
        <v>July</v>
      </c>
      <c r="AS646" t="str">
        <f>"Q"&amp;ROUNDUP(MONTH(Table1[[#This Row],[Order Date]])/3,0)</f>
        <v>Q3</v>
      </c>
      <c r="AT646">
        <f>IF(Table1[[#This Row],[Sales]]=0,0,Table1[[#This Row],[Profit]]/Table1[[#This Row],[Sales]])</f>
        <v>0.48999999999999994</v>
      </c>
    </row>
    <row r="647" spans="22:46" x14ac:dyDescent="0.3">
      <c r="V647">
        <v>646</v>
      </c>
      <c r="W647" t="s">
        <v>2402</v>
      </c>
      <c r="X647" s="1">
        <v>43099</v>
      </c>
      <c r="Y647" s="1">
        <v>43221</v>
      </c>
      <c r="Z647" t="s">
        <v>51</v>
      </c>
      <c r="AA647" t="s">
        <v>2403</v>
      </c>
      <c r="AB647" t="s">
        <v>2404</v>
      </c>
      <c r="AC647" t="s">
        <v>108</v>
      </c>
      <c r="AD647" t="s">
        <v>26</v>
      </c>
      <c r="AE647" t="s">
        <v>563</v>
      </c>
      <c r="AF647" t="s">
        <v>287</v>
      </c>
      <c r="AG647">
        <v>47201</v>
      </c>
      <c r="AH647" t="s">
        <v>111</v>
      </c>
      <c r="AI647" t="s">
        <v>2405</v>
      </c>
      <c r="AJ647" t="s">
        <v>46</v>
      </c>
      <c r="AK647" t="s">
        <v>80</v>
      </c>
      <c r="AL647" t="s">
        <v>2406</v>
      </c>
      <c r="AM647">
        <v>209.3</v>
      </c>
      <c r="AN647">
        <v>2</v>
      </c>
      <c r="AO647">
        <v>0</v>
      </c>
      <c r="AP647">
        <v>56.511000000000003</v>
      </c>
      <c r="AQ647">
        <f>YEAR(Table1[[#This Row],[Order Date]])</f>
        <v>2017</v>
      </c>
      <c r="AR647" t="str">
        <f>TEXT(Table1[[#This Row],[Order Date]],"mmmm")</f>
        <v>December</v>
      </c>
      <c r="AS647" t="str">
        <f>"Q"&amp;ROUNDUP(MONTH(Table1[[#This Row],[Order Date]])/3,0)</f>
        <v>Q4</v>
      </c>
      <c r="AT647">
        <f>IF(Table1[[#This Row],[Sales]]=0,0,Table1[[#This Row],[Profit]]/Table1[[#This Row],[Sales]])</f>
        <v>0.27</v>
      </c>
    </row>
    <row r="648" spans="22:46" x14ac:dyDescent="0.3">
      <c r="V648">
        <v>647</v>
      </c>
      <c r="W648" t="s">
        <v>2407</v>
      </c>
      <c r="X648" s="1">
        <v>42461</v>
      </c>
      <c r="Y648" s="1">
        <v>42586</v>
      </c>
      <c r="Z648" t="s">
        <v>51</v>
      </c>
      <c r="AA648" t="s">
        <v>1154</v>
      </c>
      <c r="AB648" t="s">
        <v>1155</v>
      </c>
      <c r="AC648" t="s">
        <v>41</v>
      </c>
      <c r="AD648" t="s">
        <v>26</v>
      </c>
      <c r="AE648" t="s">
        <v>2408</v>
      </c>
      <c r="AF648" t="s">
        <v>349</v>
      </c>
      <c r="AG648">
        <v>85635</v>
      </c>
      <c r="AH648" t="s">
        <v>44</v>
      </c>
      <c r="AI648" t="s">
        <v>2409</v>
      </c>
      <c r="AJ648" t="s">
        <v>46</v>
      </c>
      <c r="AK648" t="s">
        <v>303</v>
      </c>
      <c r="AL648" t="s">
        <v>633</v>
      </c>
      <c r="AM648">
        <v>31.56</v>
      </c>
      <c r="AN648">
        <v>5</v>
      </c>
      <c r="AO648">
        <v>0.2</v>
      </c>
      <c r="AP648">
        <v>9.8625000000000007</v>
      </c>
      <c r="AQ648">
        <f>YEAR(Table1[[#This Row],[Order Date]])</f>
        <v>2016</v>
      </c>
      <c r="AR648" t="str">
        <f>TEXT(Table1[[#This Row],[Order Date]],"mmmm")</f>
        <v>April</v>
      </c>
      <c r="AS648" t="str">
        <f>"Q"&amp;ROUNDUP(MONTH(Table1[[#This Row],[Order Date]])/3,0)</f>
        <v>Q2</v>
      </c>
      <c r="AT648">
        <f>IF(Table1[[#This Row],[Sales]]=0,0,Table1[[#This Row],[Profit]]/Table1[[#This Row],[Sales]])</f>
        <v>0.31250000000000006</v>
      </c>
    </row>
    <row r="649" spans="22:46" x14ac:dyDescent="0.3">
      <c r="V649">
        <v>648</v>
      </c>
      <c r="W649" t="s">
        <v>2407</v>
      </c>
      <c r="X649" s="1">
        <v>42461</v>
      </c>
      <c r="Y649" s="1">
        <v>42586</v>
      </c>
      <c r="Z649" t="s">
        <v>51</v>
      </c>
      <c r="AA649" t="s">
        <v>1154</v>
      </c>
      <c r="AB649" t="s">
        <v>1155</v>
      </c>
      <c r="AC649" t="s">
        <v>41</v>
      </c>
      <c r="AD649" t="s">
        <v>26</v>
      </c>
      <c r="AE649" t="s">
        <v>2408</v>
      </c>
      <c r="AF649" t="s">
        <v>349</v>
      </c>
      <c r="AG649">
        <v>85635</v>
      </c>
      <c r="AH649" t="s">
        <v>44</v>
      </c>
      <c r="AI649" t="s">
        <v>2410</v>
      </c>
      <c r="AJ649" t="s">
        <v>46</v>
      </c>
      <c r="AK649" t="s">
        <v>80</v>
      </c>
      <c r="AL649" t="s">
        <v>2411</v>
      </c>
      <c r="AM649">
        <v>30.143999999999998</v>
      </c>
      <c r="AN649">
        <v>2</v>
      </c>
      <c r="AO649">
        <v>0.2</v>
      </c>
      <c r="AP649">
        <v>3.0144000000000002</v>
      </c>
      <c r="AQ649">
        <f>YEAR(Table1[[#This Row],[Order Date]])</f>
        <v>2016</v>
      </c>
      <c r="AR649" t="str">
        <f>TEXT(Table1[[#This Row],[Order Date]],"mmmm")</f>
        <v>April</v>
      </c>
      <c r="AS649" t="str">
        <f>"Q"&amp;ROUNDUP(MONTH(Table1[[#This Row],[Order Date]])/3,0)</f>
        <v>Q2</v>
      </c>
      <c r="AT649">
        <f>IF(Table1[[#This Row],[Sales]]=0,0,Table1[[#This Row],[Profit]]/Table1[[#This Row],[Sales]])</f>
        <v>0.1</v>
      </c>
    </row>
    <row r="650" spans="22:46" x14ac:dyDescent="0.3">
      <c r="V650">
        <v>649</v>
      </c>
      <c r="W650" t="s">
        <v>2412</v>
      </c>
      <c r="X650" s="1">
        <v>42715</v>
      </c>
      <c r="Y650" t="s">
        <v>1823</v>
      </c>
      <c r="Z650" t="s">
        <v>22</v>
      </c>
      <c r="AA650" t="s">
        <v>2413</v>
      </c>
      <c r="AB650" t="s">
        <v>2414</v>
      </c>
      <c r="AC650" t="s">
        <v>41</v>
      </c>
      <c r="AD650" t="s">
        <v>26</v>
      </c>
      <c r="AE650" t="s">
        <v>2415</v>
      </c>
      <c r="AF650" t="s">
        <v>100</v>
      </c>
      <c r="AG650">
        <v>98661</v>
      </c>
      <c r="AH650" t="s">
        <v>44</v>
      </c>
      <c r="AI650" t="s">
        <v>1532</v>
      </c>
      <c r="AJ650" t="s">
        <v>31</v>
      </c>
      <c r="AK650" t="s">
        <v>67</v>
      </c>
      <c r="AL650" t="s">
        <v>1533</v>
      </c>
      <c r="AM650">
        <v>14.8</v>
      </c>
      <c r="AN650">
        <v>4</v>
      </c>
      <c r="AO650">
        <v>0</v>
      </c>
      <c r="AP650">
        <v>6.0679999999999996</v>
      </c>
      <c r="AQ650">
        <f>YEAR(Table1[[#This Row],[Order Date]])</f>
        <v>2016</v>
      </c>
      <c r="AR650" t="str">
        <f>TEXT(Table1[[#This Row],[Order Date]],"mmmm")</f>
        <v>December</v>
      </c>
      <c r="AS650" t="str">
        <f>"Q"&amp;ROUNDUP(MONTH(Table1[[#This Row],[Order Date]])/3,0)</f>
        <v>Q4</v>
      </c>
      <c r="AT650">
        <f>IF(Table1[[#This Row],[Sales]]=0,0,Table1[[#This Row],[Profit]]/Table1[[#This Row],[Sales]])</f>
        <v>0.41</v>
      </c>
    </row>
    <row r="651" spans="22:46" x14ac:dyDescent="0.3">
      <c r="V651">
        <v>650</v>
      </c>
      <c r="W651" t="s">
        <v>2412</v>
      </c>
      <c r="X651" s="1">
        <v>42715</v>
      </c>
      <c r="Y651" t="s">
        <v>1823</v>
      </c>
      <c r="Z651" t="s">
        <v>22</v>
      </c>
      <c r="AA651" t="s">
        <v>2413</v>
      </c>
      <c r="AB651" t="s">
        <v>2414</v>
      </c>
      <c r="AC651" t="s">
        <v>41</v>
      </c>
      <c r="AD651" t="s">
        <v>26</v>
      </c>
      <c r="AE651" t="s">
        <v>2415</v>
      </c>
      <c r="AF651" t="s">
        <v>100</v>
      </c>
      <c r="AG651">
        <v>98661</v>
      </c>
      <c r="AH651" t="s">
        <v>44</v>
      </c>
      <c r="AI651" t="s">
        <v>833</v>
      </c>
      <c r="AJ651" t="s">
        <v>73</v>
      </c>
      <c r="AK651" t="s">
        <v>74</v>
      </c>
      <c r="AL651" t="s">
        <v>834</v>
      </c>
      <c r="AM651">
        <v>302.37599999999998</v>
      </c>
      <c r="AN651">
        <v>3</v>
      </c>
      <c r="AO651">
        <v>0.2</v>
      </c>
      <c r="AP651">
        <v>22.6782</v>
      </c>
      <c r="AQ651">
        <f>YEAR(Table1[[#This Row],[Order Date]])</f>
        <v>2016</v>
      </c>
      <c r="AR651" t="str">
        <f>TEXT(Table1[[#This Row],[Order Date]],"mmmm")</f>
        <v>December</v>
      </c>
      <c r="AS651" t="str">
        <f>"Q"&amp;ROUNDUP(MONTH(Table1[[#This Row],[Order Date]])/3,0)</f>
        <v>Q4</v>
      </c>
      <c r="AT651">
        <f>IF(Table1[[#This Row],[Sales]]=0,0,Table1[[#This Row],[Profit]]/Table1[[#This Row],[Sales]])</f>
        <v>7.5000000000000011E-2</v>
      </c>
    </row>
    <row r="652" spans="22:46" x14ac:dyDescent="0.3">
      <c r="V652">
        <v>651</v>
      </c>
      <c r="W652" t="s">
        <v>2412</v>
      </c>
      <c r="X652" s="1">
        <v>42715</v>
      </c>
      <c r="Y652" t="s">
        <v>1823</v>
      </c>
      <c r="Z652" t="s">
        <v>22</v>
      </c>
      <c r="AA652" t="s">
        <v>2413</v>
      </c>
      <c r="AB652" t="s">
        <v>2414</v>
      </c>
      <c r="AC652" t="s">
        <v>41</v>
      </c>
      <c r="AD652" t="s">
        <v>26</v>
      </c>
      <c r="AE652" t="s">
        <v>2415</v>
      </c>
      <c r="AF652" t="s">
        <v>100</v>
      </c>
      <c r="AG652">
        <v>98661</v>
      </c>
      <c r="AH652" t="s">
        <v>44</v>
      </c>
      <c r="AI652" t="s">
        <v>2416</v>
      </c>
      <c r="AJ652" t="s">
        <v>73</v>
      </c>
      <c r="AK652" t="s">
        <v>176</v>
      </c>
      <c r="AL652" t="s">
        <v>2417</v>
      </c>
      <c r="AM652">
        <v>316</v>
      </c>
      <c r="AN652">
        <v>4</v>
      </c>
      <c r="AO652">
        <v>0</v>
      </c>
      <c r="AP652">
        <v>31.6</v>
      </c>
      <c r="AQ652">
        <f>YEAR(Table1[[#This Row],[Order Date]])</f>
        <v>2016</v>
      </c>
      <c r="AR652" t="str">
        <f>TEXT(Table1[[#This Row],[Order Date]],"mmmm")</f>
        <v>December</v>
      </c>
      <c r="AS652" t="str">
        <f>"Q"&amp;ROUNDUP(MONTH(Table1[[#This Row],[Order Date]])/3,0)</f>
        <v>Q4</v>
      </c>
      <c r="AT652">
        <f>IF(Table1[[#This Row],[Sales]]=0,0,Table1[[#This Row],[Profit]]/Table1[[#This Row],[Sales]])</f>
        <v>0.1</v>
      </c>
    </row>
    <row r="653" spans="22:46" x14ac:dyDescent="0.3">
      <c r="V653">
        <v>652</v>
      </c>
      <c r="W653" t="s">
        <v>2418</v>
      </c>
      <c r="X653" s="1">
        <v>42666</v>
      </c>
      <c r="Y653" t="s">
        <v>1505</v>
      </c>
      <c r="Z653" t="s">
        <v>51</v>
      </c>
      <c r="AA653" t="s">
        <v>2419</v>
      </c>
      <c r="AB653" t="s">
        <v>2420</v>
      </c>
      <c r="AC653" t="s">
        <v>108</v>
      </c>
      <c r="AD653" t="s">
        <v>26</v>
      </c>
      <c r="AE653" t="s">
        <v>300</v>
      </c>
      <c r="AF653" t="s">
        <v>301</v>
      </c>
      <c r="AG653">
        <v>10024</v>
      </c>
      <c r="AH653" t="s">
        <v>160</v>
      </c>
      <c r="AI653" t="s">
        <v>359</v>
      </c>
      <c r="AJ653" t="s">
        <v>46</v>
      </c>
      <c r="AK653" t="s">
        <v>94</v>
      </c>
      <c r="AL653" t="s">
        <v>360</v>
      </c>
      <c r="AM653">
        <v>379.4</v>
      </c>
      <c r="AN653">
        <v>10</v>
      </c>
      <c r="AO653">
        <v>0</v>
      </c>
      <c r="AP653">
        <v>178.31800000000001</v>
      </c>
      <c r="AQ653">
        <f>YEAR(Table1[[#This Row],[Order Date]])</f>
        <v>2016</v>
      </c>
      <c r="AR653" t="str">
        <f>TEXT(Table1[[#This Row],[Order Date]],"mmmm")</f>
        <v>October</v>
      </c>
      <c r="AS653" t="str">
        <f>"Q"&amp;ROUNDUP(MONTH(Table1[[#This Row],[Order Date]])/3,0)</f>
        <v>Q4</v>
      </c>
      <c r="AT653">
        <f>IF(Table1[[#This Row],[Sales]]=0,0,Table1[[#This Row],[Profit]]/Table1[[#This Row],[Sales]])</f>
        <v>0.47000000000000008</v>
      </c>
    </row>
    <row r="654" spans="22:46" x14ac:dyDescent="0.3">
      <c r="V654">
        <v>653</v>
      </c>
      <c r="W654" t="s">
        <v>2421</v>
      </c>
      <c r="X654" s="1">
        <v>42905</v>
      </c>
      <c r="Y654" t="s">
        <v>2422</v>
      </c>
      <c r="Z654" t="s">
        <v>51</v>
      </c>
      <c r="AA654" t="s">
        <v>1490</v>
      </c>
      <c r="AB654" t="s">
        <v>1491</v>
      </c>
      <c r="AC654" t="s">
        <v>41</v>
      </c>
      <c r="AD654" t="s">
        <v>26</v>
      </c>
      <c r="AE654" t="s">
        <v>300</v>
      </c>
      <c r="AF654" t="s">
        <v>301</v>
      </c>
      <c r="AG654">
        <v>10035</v>
      </c>
      <c r="AH654" t="s">
        <v>160</v>
      </c>
      <c r="AI654" t="s">
        <v>334</v>
      </c>
      <c r="AJ654" t="s">
        <v>46</v>
      </c>
      <c r="AK654" t="s">
        <v>94</v>
      </c>
      <c r="AL654" t="s">
        <v>335</v>
      </c>
      <c r="AM654">
        <v>97.82</v>
      </c>
      <c r="AN654">
        <v>2</v>
      </c>
      <c r="AO654">
        <v>0</v>
      </c>
      <c r="AP654">
        <v>45.9754</v>
      </c>
      <c r="AQ654">
        <f>YEAR(Table1[[#This Row],[Order Date]])</f>
        <v>2017</v>
      </c>
      <c r="AR654" t="str">
        <f>TEXT(Table1[[#This Row],[Order Date]],"mmmm")</f>
        <v>June</v>
      </c>
      <c r="AS654" t="str">
        <f>"Q"&amp;ROUNDUP(MONTH(Table1[[#This Row],[Order Date]])/3,0)</f>
        <v>Q2</v>
      </c>
      <c r="AT654">
        <f>IF(Table1[[#This Row],[Sales]]=0,0,Table1[[#This Row],[Profit]]/Table1[[#This Row],[Sales]])</f>
        <v>0.47000000000000003</v>
      </c>
    </row>
    <row r="655" spans="22:46" x14ac:dyDescent="0.3">
      <c r="V655">
        <v>654</v>
      </c>
      <c r="W655" t="s">
        <v>2421</v>
      </c>
      <c r="X655" s="1">
        <v>42905</v>
      </c>
      <c r="Y655" t="s">
        <v>2422</v>
      </c>
      <c r="Z655" t="s">
        <v>51</v>
      </c>
      <c r="AA655" t="s">
        <v>1490</v>
      </c>
      <c r="AB655" t="s">
        <v>1491</v>
      </c>
      <c r="AC655" t="s">
        <v>41</v>
      </c>
      <c r="AD655" t="s">
        <v>26</v>
      </c>
      <c r="AE655" t="s">
        <v>300</v>
      </c>
      <c r="AF655" t="s">
        <v>301</v>
      </c>
      <c r="AG655">
        <v>10035</v>
      </c>
      <c r="AH655" t="s">
        <v>160</v>
      </c>
      <c r="AI655" t="s">
        <v>2423</v>
      </c>
      <c r="AJ655" t="s">
        <v>73</v>
      </c>
      <c r="AK655" t="s">
        <v>176</v>
      </c>
      <c r="AL655" t="s">
        <v>2424</v>
      </c>
      <c r="AM655">
        <v>103.12</v>
      </c>
      <c r="AN655">
        <v>8</v>
      </c>
      <c r="AO655">
        <v>0</v>
      </c>
      <c r="AP655">
        <v>10.311999999999999</v>
      </c>
      <c r="AQ655">
        <f>YEAR(Table1[[#This Row],[Order Date]])</f>
        <v>2017</v>
      </c>
      <c r="AR655" t="str">
        <f>TEXT(Table1[[#This Row],[Order Date]],"mmmm")</f>
        <v>June</v>
      </c>
      <c r="AS655" t="str">
        <f>"Q"&amp;ROUNDUP(MONTH(Table1[[#This Row],[Order Date]])/3,0)</f>
        <v>Q2</v>
      </c>
      <c r="AT655">
        <f>IF(Table1[[#This Row],[Sales]]=0,0,Table1[[#This Row],[Profit]]/Table1[[#This Row],[Sales]])</f>
        <v>9.9999999999999992E-2</v>
      </c>
    </row>
    <row r="656" spans="22:46" x14ac:dyDescent="0.3">
      <c r="V656">
        <v>655</v>
      </c>
      <c r="W656" t="s">
        <v>2425</v>
      </c>
      <c r="X656" s="1">
        <v>42604</v>
      </c>
      <c r="Y656" t="s">
        <v>2427</v>
      </c>
      <c r="Z656" t="s">
        <v>51</v>
      </c>
      <c r="AA656" t="s">
        <v>2428</v>
      </c>
      <c r="AB656" t="s">
        <v>2429</v>
      </c>
      <c r="AC656" t="s">
        <v>25</v>
      </c>
      <c r="AD656" t="s">
        <v>26</v>
      </c>
      <c r="AE656" t="s">
        <v>563</v>
      </c>
      <c r="AF656" t="s">
        <v>564</v>
      </c>
      <c r="AG656">
        <v>43229</v>
      </c>
      <c r="AH656" t="s">
        <v>160</v>
      </c>
      <c r="AI656" t="s">
        <v>2430</v>
      </c>
      <c r="AJ656" t="s">
        <v>46</v>
      </c>
      <c r="AK656" t="s">
        <v>80</v>
      </c>
      <c r="AL656" t="s">
        <v>2431</v>
      </c>
      <c r="AM656">
        <v>113.55200000000001</v>
      </c>
      <c r="AN656">
        <v>2</v>
      </c>
      <c r="AO656">
        <v>0.2</v>
      </c>
      <c r="AP656">
        <v>8.5164000000000009</v>
      </c>
      <c r="AQ656">
        <f>YEAR(Table1[[#This Row],[Order Date]])</f>
        <v>2016</v>
      </c>
      <c r="AR656" t="str">
        <f>TEXT(Table1[[#This Row],[Order Date]],"mmmm")</f>
        <v>August</v>
      </c>
      <c r="AS656" t="str">
        <f>"Q"&amp;ROUNDUP(MONTH(Table1[[#This Row],[Order Date]])/3,0)</f>
        <v>Q3</v>
      </c>
      <c r="AT656">
        <f>IF(Table1[[#This Row],[Sales]]=0,0,Table1[[#This Row],[Profit]]/Table1[[#This Row],[Sales]])</f>
        <v>7.4999999999999997E-2</v>
      </c>
    </row>
    <row r="657" spans="22:46" x14ac:dyDescent="0.3">
      <c r="V657">
        <v>656</v>
      </c>
      <c r="W657" t="s">
        <v>2425</v>
      </c>
      <c r="X657" s="1">
        <v>42604</v>
      </c>
      <c r="Y657" t="s">
        <v>2427</v>
      </c>
      <c r="Z657" t="s">
        <v>51</v>
      </c>
      <c r="AA657" t="s">
        <v>2428</v>
      </c>
      <c r="AB657" t="s">
        <v>2429</v>
      </c>
      <c r="AC657" t="s">
        <v>25</v>
      </c>
      <c r="AD657" t="s">
        <v>26</v>
      </c>
      <c r="AE657" t="s">
        <v>563</v>
      </c>
      <c r="AF657" t="s">
        <v>564</v>
      </c>
      <c r="AG657">
        <v>43229</v>
      </c>
      <c r="AH657" t="s">
        <v>160</v>
      </c>
      <c r="AI657" t="s">
        <v>2432</v>
      </c>
      <c r="AJ657" t="s">
        <v>46</v>
      </c>
      <c r="AK657" t="s">
        <v>77</v>
      </c>
      <c r="AL657" t="s">
        <v>2433</v>
      </c>
      <c r="AM657">
        <v>3.3180000000000001</v>
      </c>
      <c r="AN657">
        <v>2</v>
      </c>
      <c r="AO657">
        <v>0.7</v>
      </c>
      <c r="AP657">
        <v>-2.6543999999999999</v>
      </c>
      <c r="AQ657">
        <f>YEAR(Table1[[#This Row],[Order Date]])</f>
        <v>2016</v>
      </c>
      <c r="AR657" t="str">
        <f>TEXT(Table1[[#This Row],[Order Date]],"mmmm")</f>
        <v>August</v>
      </c>
      <c r="AS657" t="str">
        <f>"Q"&amp;ROUNDUP(MONTH(Table1[[#This Row],[Order Date]])/3,0)</f>
        <v>Q3</v>
      </c>
      <c r="AT657">
        <f>IF(Table1[[#This Row],[Sales]]=0,0,Table1[[#This Row],[Profit]]/Table1[[#This Row],[Sales]])</f>
        <v>-0.79999999999999993</v>
      </c>
    </row>
    <row r="658" spans="22:46" x14ac:dyDescent="0.3">
      <c r="V658">
        <v>657</v>
      </c>
      <c r="W658" t="s">
        <v>2425</v>
      </c>
      <c r="X658" s="1">
        <v>42604</v>
      </c>
      <c r="Y658" t="s">
        <v>2427</v>
      </c>
      <c r="Z658" t="s">
        <v>51</v>
      </c>
      <c r="AA658" t="s">
        <v>2428</v>
      </c>
      <c r="AB658" t="s">
        <v>2429</v>
      </c>
      <c r="AC658" t="s">
        <v>25</v>
      </c>
      <c r="AD658" t="s">
        <v>26</v>
      </c>
      <c r="AE658" t="s">
        <v>563</v>
      </c>
      <c r="AF658" t="s">
        <v>564</v>
      </c>
      <c r="AG658">
        <v>43229</v>
      </c>
      <c r="AH658" t="s">
        <v>160</v>
      </c>
      <c r="AI658" t="s">
        <v>2434</v>
      </c>
      <c r="AJ658" t="s">
        <v>46</v>
      </c>
      <c r="AK658" t="s">
        <v>190</v>
      </c>
      <c r="AL658" t="s">
        <v>2435</v>
      </c>
      <c r="AM658">
        <v>134.28800000000001</v>
      </c>
      <c r="AN658">
        <v>2</v>
      </c>
      <c r="AO658">
        <v>0.2</v>
      </c>
      <c r="AP658">
        <v>45.322200000000002</v>
      </c>
      <c r="AQ658">
        <f>YEAR(Table1[[#This Row],[Order Date]])</f>
        <v>2016</v>
      </c>
      <c r="AR658" t="str">
        <f>TEXT(Table1[[#This Row],[Order Date]],"mmmm")</f>
        <v>August</v>
      </c>
      <c r="AS658" t="str">
        <f>"Q"&amp;ROUNDUP(MONTH(Table1[[#This Row],[Order Date]])/3,0)</f>
        <v>Q3</v>
      </c>
      <c r="AT658">
        <f>IF(Table1[[#This Row],[Sales]]=0,0,Table1[[#This Row],[Profit]]/Table1[[#This Row],[Sales]])</f>
        <v>0.33749999999999997</v>
      </c>
    </row>
    <row r="659" spans="22:46" x14ac:dyDescent="0.3">
      <c r="V659">
        <v>658</v>
      </c>
      <c r="W659" t="s">
        <v>2436</v>
      </c>
      <c r="X659" s="1">
        <v>42632</v>
      </c>
      <c r="Y659" t="s">
        <v>2437</v>
      </c>
      <c r="Z659" t="s">
        <v>1450</v>
      </c>
      <c r="AA659" t="s">
        <v>2438</v>
      </c>
      <c r="AB659" t="s">
        <v>2439</v>
      </c>
      <c r="AC659" t="s">
        <v>108</v>
      </c>
      <c r="AD659" t="s">
        <v>26</v>
      </c>
      <c r="AE659" t="s">
        <v>515</v>
      </c>
      <c r="AF659" t="s">
        <v>233</v>
      </c>
      <c r="AG659">
        <v>60505</v>
      </c>
      <c r="AH659" t="s">
        <v>111</v>
      </c>
      <c r="AI659" t="s">
        <v>1946</v>
      </c>
      <c r="AJ659" t="s">
        <v>31</v>
      </c>
      <c r="AK659" t="s">
        <v>35</v>
      </c>
      <c r="AL659" t="s">
        <v>1947</v>
      </c>
      <c r="AM659">
        <v>701.37199999999996</v>
      </c>
      <c r="AN659">
        <v>2</v>
      </c>
      <c r="AO659">
        <v>0.3</v>
      </c>
      <c r="AP659">
        <v>-50.097999999999999</v>
      </c>
      <c r="AQ659">
        <f>YEAR(Table1[[#This Row],[Order Date]])</f>
        <v>2016</v>
      </c>
      <c r="AR659" t="str">
        <f>TEXT(Table1[[#This Row],[Order Date]],"mmmm")</f>
        <v>September</v>
      </c>
      <c r="AS659" t="str">
        <f>"Q"&amp;ROUNDUP(MONTH(Table1[[#This Row],[Order Date]])/3,0)</f>
        <v>Q3</v>
      </c>
      <c r="AT659">
        <f>IF(Table1[[#This Row],[Sales]]=0,0,Table1[[#This Row],[Profit]]/Table1[[#This Row],[Sales]])</f>
        <v>-7.1428571428571425E-2</v>
      </c>
    </row>
    <row r="660" spans="22:46" x14ac:dyDescent="0.3">
      <c r="V660">
        <v>659</v>
      </c>
      <c r="W660" t="s">
        <v>2436</v>
      </c>
      <c r="X660" s="1">
        <v>42632</v>
      </c>
      <c r="Y660" t="s">
        <v>2437</v>
      </c>
      <c r="Z660" t="s">
        <v>1450</v>
      </c>
      <c r="AA660" t="s">
        <v>2438</v>
      </c>
      <c r="AB660" t="s">
        <v>2439</v>
      </c>
      <c r="AC660" t="s">
        <v>108</v>
      </c>
      <c r="AD660" t="s">
        <v>26</v>
      </c>
      <c r="AE660" t="s">
        <v>515</v>
      </c>
      <c r="AF660" t="s">
        <v>233</v>
      </c>
      <c r="AG660">
        <v>60505</v>
      </c>
      <c r="AH660" t="s">
        <v>111</v>
      </c>
      <c r="AI660" t="s">
        <v>366</v>
      </c>
      <c r="AJ660" t="s">
        <v>46</v>
      </c>
      <c r="AK660" t="s">
        <v>77</v>
      </c>
      <c r="AL660" t="s">
        <v>367</v>
      </c>
      <c r="AM660">
        <v>2.3079999999999998</v>
      </c>
      <c r="AN660">
        <v>2</v>
      </c>
      <c r="AO660">
        <v>0.8</v>
      </c>
      <c r="AP660">
        <v>-3.4620000000000002</v>
      </c>
      <c r="AQ660">
        <f>YEAR(Table1[[#This Row],[Order Date]])</f>
        <v>2016</v>
      </c>
      <c r="AR660" t="str">
        <f>TEXT(Table1[[#This Row],[Order Date]],"mmmm")</f>
        <v>September</v>
      </c>
      <c r="AS660" t="str">
        <f>"Q"&amp;ROUNDUP(MONTH(Table1[[#This Row],[Order Date]])/3,0)</f>
        <v>Q3</v>
      </c>
      <c r="AT660">
        <f>IF(Table1[[#This Row],[Sales]]=0,0,Table1[[#This Row],[Profit]]/Table1[[#This Row],[Sales]])</f>
        <v>-1.5000000000000002</v>
      </c>
    </row>
    <row r="661" spans="22:46" x14ac:dyDescent="0.3">
      <c r="V661">
        <v>660</v>
      </c>
      <c r="W661" t="s">
        <v>2440</v>
      </c>
      <c r="X661" s="1">
        <v>42240</v>
      </c>
      <c r="Y661" t="s">
        <v>2441</v>
      </c>
      <c r="Z661" t="s">
        <v>51</v>
      </c>
      <c r="AA661" t="s">
        <v>881</v>
      </c>
      <c r="AB661" t="s">
        <v>882</v>
      </c>
      <c r="AC661" t="s">
        <v>25</v>
      </c>
      <c r="AD661" t="s">
        <v>26</v>
      </c>
      <c r="AE661" t="s">
        <v>1265</v>
      </c>
      <c r="AF661" t="s">
        <v>110</v>
      </c>
      <c r="AG661">
        <v>76017</v>
      </c>
      <c r="AH661" t="s">
        <v>111</v>
      </c>
      <c r="AI661" t="s">
        <v>2264</v>
      </c>
      <c r="AJ661" t="s">
        <v>46</v>
      </c>
      <c r="AK661" t="s">
        <v>60</v>
      </c>
      <c r="AL661" t="s">
        <v>2265</v>
      </c>
      <c r="AM661">
        <v>999.43200000000002</v>
      </c>
      <c r="AN661">
        <v>7</v>
      </c>
      <c r="AO661">
        <v>0.2</v>
      </c>
      <c r="AP661">
        <v>124.929</v>
      </c>
      <c r="AQ661">
        <f>YEAR(Table1[[#This Row],[Order Date]])</f>
        <v>2015</v>
      </c>
      <c r="AR661" t="str">
        <f>TEXT(Table1[[#This Row],[Order Date]],"mmmm")</f>
        <v>August</v>
      </c>
      <c r="AS661" t="str">
        <f>"Q"&amp;ROUNDUP(MONTH(Table1[[#This Row],[Order Date]])/3,0)</f>
        <v>Q3</v>
      </c>
      <c r="AT661">
        <f>IF(Table1[[#This Row],[Sales]]=0,0,Table1[[#This Row],[Profit]]/Table1[[#This Row],[Sales]])</f>
        <v>0.125</v>
      </c>
    </row>
    <row r="662" spans="22:46" x14ac:dyDescent="0.3">
      <c r="V662">
        <v>661</v>
      </c>
      <c r="W662" t="s">
        <v>2440</v>
      </c>
      <c r="X662" s="1">
        <v>42240</v>
      </c>
      <c r="Y662" t="s">
        <v>2441</v>
      </c>
      <c r="Z662" t="s">
        <v>51</v>
      </c>
      <c r="AA662" t="s">
        <v>881</v>
      </c>
      <c r="AB662" t="s">
        <v>882</v>
      </c>
      <c r="AC662" t="s">
        <v>25</v>
      </c>
      <c r="AD662" t="s">
        <v>26</v>
      </c>
      <c r="AE662" t="s">
        <v>1265</v>
      </c>
      <c r="AF662" t="s">
        <v>110</v>
      </c>
      <c r="AG662">
        <v>76017</v>
      </c>
      <c r="AH662" t="s">
        <v>111</v>
      </c>
      <c r="AI662" t="s">
        <v>2442</v>
      </c>
      <c r="AJ662" t="s">
        <v>46</v>
      </c>
      <c r="AK662" t="s">
        <v>60</v>
      </c>
      <c r="AL662" t="s">
        <v>2443</v>
      </c>
      <c r="AM662">
        <v>724.08</v>
      </c>
      <c r="AN662">
        <v>14</v>
      </c>
      <c r="AO662">
        <v>0.2</v>
      </c>
      <c r="AP662">
        <v>-135.76499999999999</v>
      </c>
      <c r="AQ662">
        <f>YEAR(Table1[[#This Row],[Order Date]])</f>
        <v>2015</v>
      </c>
      <c r="AR662" t="str">
        <f>TEXT(Table1[[#This Row],[Order Date]],"mmmm")</f>
        <v>August</v>
      </c>
      <c r="AS662" t="str">
        <f>"Q"&amp;ROUNDUP(MONTH(Table1[[#This Row],[Order Date]])/3,0)</f>
        <v>Q3</v>
      </c>
      <c r="AT662">
        <f>IF(Table1[[#This Row],[Sales]]=0,0,Table1[[#This Row],[Profit]]/Table1[[#This Row],[Sales]])</f>
        <v>-0.18749999999999997</v>
      </c>
    </row>
    <row r="663" spans="22:46" x14ac:dyDescent="0.3">
      <c r="V663">
        <v>662</v>
      </c>
      <c r="W663" t="s">
        <v>2440</v>
      </c>
      <c r="X663" s="1">
        <v>42240</v>
      </c>
      <c r="Y663" t="s">
        <v>2441</v>
      </c>
      <c r="Z663" t="s">
        <v>51</v>
      </c>
      <c r="AA663" t="s">
        <v>881</v>
      </c>
      <c r="AB663" t="s">
        <v>882</v>
      </c>
      <c r="AC663" t="s">
        <v>25</v>
      </c>
      <c r="AD663" t="s">
        <v>26</v>
      </c>
      <c r="AE663" t="s">
        <v>1265</v>
      </c>
      <c r="AF663" t="s">
        <v>110</v>
      </c>
      <c r="AG663">
        <v>76017</v>
      </c>
      <c r="AH663" t="s">
        <v>111</v>
      </c>
      <c r="AI663" t="s">
        <v>576</v>
      </c>
      <c r="AJ663" t="s">
        <v>31</v>
      </c>
      <c r="AK663" t="s">
        <v>57</v>
      </c>
      <c r="AL663" t="s">
        <v>577</v>
      </c>
      <c r="AM663">
        <v>918.78499999999997</v>
      </c>
      <c r="AN663">
        <v>5</v>
      </c>
      <c r="AO663">
        <v>0.3</v>
      </c>
      <c r="AP663">
        <v>-118.12949999999999</v>
      </c>
      <c r="AQ663">
        <f>YEAR(Table1[[#This Row],[Order Date]])</f>
        <v>2015</v>
      </c>
      <c r="AR663" t="str">
        <f>TEXT(Table1[[#This Row],[Order Date]],"mmmm")</f>
        <v>August</v>
      </c>
      <c r="AS663" t="str">
        <f>"Q"&amp;ROUNDUP(MONTH(Table1[[#This Row],[Order Date]])/3,0)</f>
        <v>Q3</v>
      </c>
      <c r="AT663">
        <f>IF(Table1[[#This Row],[Sales]]=0,0,Table1[[#This Row],[Profit]]/Table1[[#This Row],[Sales]])</f>
        <v>-0.12857142857142856</v>
      </c>
    </row>
    <row r="664" spans="22:46" x14ac:dyDescent="0.3">
      <c r="V664">
        <v>663</v>
      </c>
      <c r="W664" t="s">
        <v>2440</v>
      </c>
      <c r="X664" s="1">
        <v>42240</v>
      </c>
      <c r="Y664" t="s">
        <v>2441</v>
      </c>
      <c r="Z664" t="s">
        <v>51</v>
      </c>
      <c r="AA664" t="s">
        <v>881</v>
      </c>
      <c r="AB664" t="s">
        <v>882</v>
      </c>
      <c r="AC664" t="s">
        <v>25</v>
      </c>
      <c r="AD664" t="s">
        <v>26</v>
      </c>
      <c r="AE664" t="s">
        <v>1265</v>
      </c>
      <c r="AF664" t="s">
        <v>110</v>
      </c>
      <c r="AG664">
        <v>76017</v>
      </c>
      <c r="AH664" t="s">
        <v>111</v>
      </c>
      <c r="AI664" t="s">
        <v>557</v>
      </c>
      <c r="AJ664" t="s">
        <v>46</v>
      </c>
      <c r="AK664" t="s">
        <v>77</v>
      </c>
      <c r="AL664" t="s">
        <v>558</v>
      </c>
      <c r="AM664">
        <v>2.7240000000000002</v>
      </c>
      <c r="AN664">
        <v>3</v>
      </c>
      <c r="AO664">
        <v>0.8</v>
      </c>
      <c r="AP664">
        <v>-4.2222</v>
      </c>
      <c r="AQ664">
        <f>YEAR(Table1[[#This Row],[Order Date]])</f>
        <v>2015</v>
      </c>
      <c r="AR664" t="str">
        <f>TEXT(Table1[[#This Row],[Order Date]],"mmmm")</f>
        <v>August</v>
      </c>
      <c r="AS664" t="str">
        <f>"Q"&amp;ROUNDUP(MONTH(Table1[[#This Row],[Order Date]])/3,0)</f>
        <v>Q3</v>
      </c>
      <c r="AT664">
        <f>IF(Table1[[#This Row],[Sales]]=0,0,Table1[[#This Row],[Profit]]/Table1[[#This Row],[Sales]])</f>
        <v>-1.5499999999999998</v>
      </c>
    </row>
    <row r="665" spans="22:46" x14ac:dyDescent="0.3">
      <c r="V665">
        <v>664</v>
      </c>
      <c r="W665" t="s">
        <v>2444</v>
      </c>
      <c r="X665" s="1">
        <v>42455</v>
      </c>
      <c r="Y665" t="s">
        <v>2446</v>
      </c>
      <c r="Z665" t="s">
        <v>51</v>
      </c>
      <c r="AA665" t="s">
        <v>2447</v>
      </c>
      <c r="AB665" t="s">
        <v>2448</v>
      </c>
      <c r="AC665" t="s">
        <v>41</v>
      </c>
      <c r="AD665" t="s">
        <v>26</v>
      </c>
      <c r="AE665" t="s">
        <v>300</v>
      </c>
      <c r="AF665" t="s">
        <v>301</v>
      </c>
      <c r="AG665">
        <v>10011</v>
      </c>
      <c r="AH665" t="s">
        <v>160</v>
      </c>
      <c r="AI665" t="s">
        <v>948</v>
      </c>
      <c r="AJ665" t="s">
        <v>46</v>
      </c>
      <c r="AK665" t="s">
        <v>60</v>
      </c>
      <c r="AL665" t="s">
        <v>949</v>
      </c>
      <c r="AM665">
        <v>459.95</v>
      </c>
      <c r="AN665">
        <v>5</v>
      </c>
      <c r="AO665">
        <v>0</v>
      </c>
      <c r="AP665">
        <v>18.398</v>
      </c>
      <c r="AQ665">
        <f>YEAR(Table1[[#This Row],[Order Date]])</f>
        <v>2016</v>
      </c>
      <c r="AR665" t="str">
        <f>TEXT(Table1[[#This Row],[Order Date]],"mmmm")</f>
        <v>March</v>
      </c>
      <c r="AS665" t="str">
        <f>"Q"&amp;ROUNDUP(MONTH(Table1[[#This Row],[Order Date]])/3,0)</f>
        <v>Q1</v>
      </c>
      <c r="AT665">
        <f>IF(Table1[[#This Row],[Sales]]=0,0,Table1[[#This Row],[Profit]]/Table1[[#This Row],[Sales]])</f>
        <v>0.04</v>
      </c>
    </row>
    <row r="666" spans="22:46" x14ac:dyDescent="0.3">
      <c r="V666">
        <v>665</v>
      </c>
      <c r="W666" t="s">
        <v>2449</v>
      </c>
      <c r="X666" s="1">
        <v>42678</v>
      </c>
      <c r="Y666" s="1">
        <v>42471</v>
      </c>
      <c r="Z666" t="s">
        <v>1450</v>
      </c>
      <c r="AA666" t="s">
        <v>1105</v>
      </c>
      <c r="AB666" t="s">
        <v>1106</v>
      </c>
      <c r="AC666" t="s">
        <v>25</v>
      </c>
      <c r="AD666" t="s">
        <v>26</v>
      </c>
      <c r="AE666" t="s">
        <v>1657</v>
      </c>
      <c r="AF666" t="s">
        <v>28</v>
      </c>
      <c r="AG666">
        <v>40214</v>
      </c>
      <c r="AH666" t="s">
        <v>29</v>
      </c>
      <c r="AI666" t="s">
        <v>565</v>
      </c>
      <c r="AJ666" t="s">
        <v>46</v>
      </c>
      <c r="AK666" t="s">
        <v>303</v>
      </c>
      <c r="AL666" t="s">
        <v>566</v>
      </c>
      <c r="AM666">
        <v>10.74</v>
      </c>
      <c r="AN666">
        <v>3</v>
      </c>
      <c r="AO666">
        <v>0</v>
      </c>
      <c r="AP666">
        <v>5.2625999999999999</v>
      </c>
      <c r="AQ666">
        <f>YEAR(Table1[[#This Row],[Order Date]])</f>
        <v>2016</v>
      </c>
      <c r="AR666" t="str">
        <f>TEXT(Table1[[#This Row],[Order Date]],"mmmm")</f>
        <v>November</v>
      </c>
      <c r="AS666" t="str">
        <f>"Q"&amp;ROUNDUP(MONTH(Table1[[#This Row],[Order Date]])/3,0)</f>
        <v>Q4</v>
      </c>
      <c r="AT666">
        <f>IF(Table1[[#This Row],[Sales]]=0,0,Table1[[#This Row],[Profit]]/Table1[[#This Row],[Sales]])</f>
        <v>0.49</v>
      </c>
    </row>
    <row r="667" spans="22:46" x14ac:dyDescent="0.3">
      <c r="V667">
        <v>666</v>
      </c>
      <c r="W667" t="s">
        <v>2450</v>
      </c>
      <c r="X667" s="1">
        <v>42894</v>
      </c>
      <c r="Y667" s="1">
        <v>43014</v>
      </c>
      <c r="Z667" t="s">
        <v>22</v>
      </c>
      <c r="AA667" t="s">
        <v>2451</v>
      </c>
      <c r="AB667" t="s">
        <v>2452</v>
      </c>
      <c r="AC667" t="s">
        <v>41</v>
      </c>
      <c r="AD667" t="s">
        <v>26</v>
      </c>
      <c r="AE667" t="s">
        <v>923</v>
      </c>
      <c r="AF667" t="s">
        <v>110</v>
      </c>
      <c r="AG667">
        <v>75081</v>
      </c>
      <c r="AH667" t="s">
        <v>111</v>
      </c>
      <c r="AI667" t="s">
        <v>2453</v>
      </c>
      <c r="AJ667" t="s">
        <v>46</v>
      </c>
      <c r="AK667" t="s">
        <v>651</v>
      </c>
      <c r="AL667" t="s">
        <v>2454</v>
      </c>
      <c r="AM667">
        <v>23.76</v>
      </c>
      <c r="AN667">
        <v>3</v>
      </c>
      <c r="AO667">
        <v>0.2</v>
      </c>
      <c r="AP667">
        <v>2.0790000000000002</v>
      </c>
      <c r="AQ667">
        <f>YEAR(Table1[[#This Row],[Order Date]])</f>
        <v>2017</v>
      </c>
      <c r="AR667" t="str">
        <f>TEXT(Table1[[#This Row],[Order Date]],"mmmm")</f>
        <v>June</v>
      </c>
      <c r="AS667" t="str">
        <f>"Q"&amp;ROUNDUP(MONTH(Table1[[#This Row],[Order Date]])/3,0)</f>
        <v>Q2</v>
      </c>
      <c r="AT667">
        <f>IF(Table1[[#This Row],[Sales]]=0,0,Table1[[#This Row],[Profit]]/Table1[[#This Row],[Sales]])</f>
        <v>8.7500000000000008E-2</v>
      </c>
    </row>
    <row r="668" spans="22:46" x14ac:dyDescent="0.3">
      <c r="V668">
        <v>667</v>
      </c>
      <c r="W668" t="s">
        <v>2450</v>
      </c>
      <c r="X668" s="1">
        <v>42894</v>
      </c>
      <c r="Y668" s="1">
        <v>43014</v>
      </c>
      <c r="Z668" t="s">
        <v>22</v>
      </c>
      <c r="AA668" t="s">
        <v>2451</v>
      </c>
      <c r="AB668" t="s">
        <v>2452</v>
      </c>
      <c r="AC668" t="s">
        <v>41</v>
      </c>
      <c r="AD668" t="s">
        <v>26</v>
      </c>
      <c r="AE668" t="s">
        <v>923</v>
      </c>
      <c r="AF668" t="s">
        <v>110</v>
      </c>
      <c r="AG668">
        <v>75081</v>
      </c>
      <c r="AH668" t="s">
        <v>111</v>
      </c>
      <c r="AI668" t="s">
        <v>1187</v>
      </c>
      <c r="AJ668" t="s">
        <v>46</v>
      </c>
      <c r="AK668" t="s">
        <v>94</v>
      </c>
      <c r="AL668" t="s">
        <v>205</v>
      </c>
      <c r="AM668">
        <v>85.055999999999997</v>
      </c>
      <c r="AN668">
        <v>3</v>
      </c>
      <c r="AO668">
        <v>0.2</v>
      </c>
      <c r="AP668">
        <v>28.706399999999999</v>
      </c>
      <c r="AQ668">
        <f>YEAR(Table1[[#This Row],[Order Date]])</f>
        <v>2017</v>
      </c>
      <c r="AR668" t="str">
        <f>TEXT(Table1[[#This Row],[Order Date]],"mmmm")</f>
        <v>June</v>
      </c>
      <c r="AS668" t="str">
        <f>"Q"&amp;ROUNDUP(MONTH(Table1[[#This Row],[Order Date]])/3,0)</f>
        <v>Q2</v>
      </c>
      <c r="AT668">
        <f>IF(Table1[[#This Row],[Sales]]=0,0,Table1[[#This Row],[Profit]]/Table1[[#This Row],[Sales]])</f>
        <v>0.33749999999999997</v>
      </c>
    </row>
    <row r="669" spans="22:46" x14ac:dyDescent="0.3">
      <c r="V669">
        <v>668</v>
      </c>
      <c r="W669" t="s">
        <v>2450</v>
      </c>
      <c r="X669" s="1">
        <v>42894</v>
      </c>
      <c r="Y669" s="1">
        <v>43014</v>
      </c>
      <c r="Z669" t="s">
        <v>22</v>
      </c>
      <c r="AA669" t="s">
        <v>2451</v>
      </c>
      <c r="AB669" t="s">
        <v>2452</v>
      </c>
      <c r="AC669" t="s">
        <v>41</v>
      </c>
      <c r="AD669" t="s">
        <v>26</v>
      </c>
      <c r="AE669" t="s">
        <v>923</v>
      </c>
      <c r="AF669" t="s">
        <v>110</v>
      </c>
      <c r="AG669">
        <v>75081</v>
      </c>
      <c r="AH669" t="s">
        <v>111</v>
      </c>
      <c r="AI669" t="s">
        <v>2455</v>
      </c>
      <c r="AJ669" t="s">
        <v>73</v>
      </c>
      <c r="AK669" t="s">
        <v>74</v>
      </c>
      <c r="AL669" t="s">
        <v>2456</v>
      </c>
      <c r="AM669">
        <v>381.57600000000002</v>
      </c>
      <c r="AN669">
        <v>3</v>
      </c>
      <c r="AO669">
        <v>0.2</v>
      </c>
      <c r="AP669">
        <v>28.618200000000002</v>
      </c>
      <c r="AQ669">
        <f>YEAR(Table1[[#This Row],[Order Date]])</f>
        <v>2017</v>
      </c>
      <c r="AR669" t="str">
        <f>TEXT(Table1[[#This Row],[Order Date]],"mmmm")</f>
        <v>June</v>
      </c>
      <c r="AS669" t="str">
        <f>"Q"&amp;ROUNDUP(MONTH(Table1[[#This Row],[Order Date]])/3,0)</f>
        <v>Q2</v>
      </c>
      <c r="AT669">
        <f>IF(Table1[[#This Row],[Sales]]=0,0,Table1[[#This Row],[Profit]]/Table1[[#This Row],[Sales]])</f>
        <v>7.4999999999999997E-2</v>
      </c>
    </row>
    <row r="670" spans="22:46" x14ac:dyDescent="0.3">
      <c r="V670">
        <v>669</v>
      </c>
      <c r="W670" t="s">
        <v>2457</v>
      </c>
      <c r="X670" s="1">
        <v>41997</v>
      </c>
      <c r="Y670" t="s">
        <v>597</v>
      </c>
      <c r="Z670" t="s">
        <v>207</v>
      </c>
      <c r="AA670" t="s">
        <v>2458</v>
      </c>
      <c r="AB670" t="s">
        <v>2459</v>
      </c>
      <c r="AC670" t="s">
        <v>25</v>
      </c>
      <c r="AD670" t="s">
        <v>26</v>
      </c>
      <c r="AE670" t="s">
        <v>2460</v>
      </c>
      <c r="AF670" t="s">
        <v>564</v>
      </c>
      <c r="AG670">
        <v>44105</v>
      </c>
      <c r="AH670" t="s">
        <v>160</v>
      </c>
      <c r="AI670" t="s">
        <v>2461</v>
      </c>
      <c r="AJ670" t="s">
        <v>31</v>
      </c>
      <c r="AK670" t="s">
        <v>67</v>
      </c>
      <c r="AL670" t="s">
        <v>2462</v>
      </c>
      <c r="AM670">
        <v>30.36</v>
      </c>
      <c r="AN670">
        <v>5</v>
      </c>
      <c r="AO670">
        <v>0.2</v>
      </c>
      <c r="AP670">
        <v>8.7285000000000004</v>
      </c>
      <c r="AQ670">
        <f>YEAR(Table1[[#This Row],[Order Date]])</f>
        <v>2014</v>
      </c>
      <c r="AR670" t="str">
        <f>TEXT(Table1[[#This Row],[Order Date]],"mmmm")</f>
        <v>December</v>
      </c>
      <c r="AS670" t="str">
        <f>"Q"&amp;ROUNDUP(MONTH(Table1[[#This Row],[Order Date]])/3,0)</f>
        <v>Q4</v>
      </c>
      <c r="AT670">
        <f>IF(Table1[[#This Row],[Sales]]=0,0,Table1[[#This Row],[Profit]]/Table1[[#This Row],[Sales]])</f>
        <v>0.28750000000000003</v>
      </c>
    </row>
    <row r="671" spans="22:46" x14ac:dyDescent="0.3">
      <c r="V671">
        <v>670</v>
      </c>
      <c r="W671" t="s">
        <v>2463</v>
      </c>
      <c r="X671" s="1">
        <v>42895</v>
      </c>
      <c r="Y671" t="s">
        <v>1875</v>
      </c>
      <c r="Z671" t="s">
        <v>51</v>
      </c>
      <c r="AA671" t="s">
        <v>2328</v>
      </c>
      <c r="AB671" t="s">
        <v>2329</v>
      </c>
      <c r="AC671" t="s">
        <v>108</v>
      </c>
      <c r="AD671" t="s">
        <v>26</v>
      </c>
      <c r="AE671" t="s">
        <v>342</v>
      </c>
      <c r="AF671" t="s">
        <v>233</v>
      </c>
      <c r="AG671">
        <v>60653</v>
      </c>
      <c r="AH671" t="s">
        <v>111</v>
      </c>
      <c r="AI671" t="s">
        <v>2464</v>
      </c>
      <c r="AJ671" t="s">
        <v>31</v>
      </c>
      <c r="AK671" t="s">
        <v>67</v>
      </c>
      <c r="AL671" t="s">
        <v>2465</v>
      </c>
      <c r="AM671">
        <v>23.975999999999999</v>
      </c>
      <c r="AN671">
        <v>3</v>
      </c>
      <c r="AO671">
        <v>0.6</v>
      </c>
      <c r="AP671">
        <v>-14.3856</v>
      </c>
      <c r="AQ671">
        <f>YEAR(Table1[[#This Row],[Order Date]])</f>
        <v>2017</v>
      </c>
      <c r="AR671" t="str">
        <f>TEXT(Table1[[#This Row],[Order Date]],"mmmm")</f>
        <v>June</v>
      </c>
      <c r="AS671" t="str">
        <f>"Q"&amp;ROUNDUP(MONTH(Table1[[#This Row],[Order Date]])/3,0)</f>
        <v>Q2</v>
      </c>
      <c r="AT671">
        <f>IF(Table1[[#This Row],[Sales]]=0,0,Table1[[#This Row],[Profit]]/Table1[[#This Row],[Sales]])</f>
        <v>-0.6</v>
      </c>
    </row>
    <row r="672" spans="22:46" x14ac:dyDescent="0.3">
      <c r="V672">
        <v>671</v>
      </c>
      <c r="W672" t="s">
        <v>2463</v>
      </c>
      <c r="X672" s="1">
        <v>42895</v>
      </c>
      <c r="Y672" t="s">
        <v>1875</v>
      </c>
      <c r="Z672" t="s">
        <v>51</v>
      </c>
      <c r="AA672" t="s">
        <v>2328</v>
      </c>
      <c r="AB672" t="s">
        <v>2329</v>
      </c>
      <c r="AC672" t="s">
        <v>108</v>
      </c>
      <c r="AD672" t="s">
        <v>26</v>
      </c>
      <c r="AE672" t="s">
        <v>342</v>
      </c>
      <c r="AF672" t="s">
        <v>233</v>
      </c>
      <c r="AG672">
        <v>60653</v>
      </c>
      <c r="AH672" t="s">
        <v>111</v>
      </c>
      <c r="AI672" t="s">
        <v>2466</v>
      </c>
      <c r="AJ672" t="s">
        <v>31</v>
      </c>
      <c r="AK672" t="s">
        <v>57</v>
      </c>
      <c r="AL672" t="s">
        <v>2467</v>
      </c>
      <c r="AM672">
        <v>108.925</v>
      </c>
      <c r="AN672">
        <v>1</v>
      </c>
      <c r="AO672">
        <v>0.5</v>
      </c>
      <c r="AP672">
        <v>-71.890500000000003</v>
      </c>
      <c r="AQ672">
        <f>YEAR(Table1[[#This Row],[Order Date]])</f>
        <v>2017</v>
      </c>
      <c r="AR672" t="str">
        <f>TEXT(Table1[[#This Row],[Order Date]],"mmmm")</f>
        <v>June</v>
      </c>
      <c r="AS672" t="str">
        <f>"Q"&amp;ROUNDUP(MONTH(Table1[[#This Row],[Order Date]])/3,0)</f>
        <v>Q2</v>
      </c>
      <c r="AT672">
        <f>IF(Table1[[#This Row],[Sales]]=0,0,Table1[[#This Row],[Profit]]/Table1[[#This Row],[Sales]])</f>
        <v>-0.66</v>
      </c>
    </row>
    <row r="673" spans="22:46" x14ac:dyDescent="0.3">
      <c r="V673">
        <v>672</v>
      </c>
      <c r="W673" t="s">
        <v>2463</v>
      </c>
      <c r="X673" s="1">
        <v>42895</v>
      </c>
      <c r="Y673" t="s">
        <v>1875</v>
      </c>
      <c r="Z673" t="s">
        <v>51</v>
      </c>
      <c r="AA673" t="s">
        <v>2328</v>
      </c>
      <c r="AB673" t="s">
        <v>2329</v>
      </c>
      <c r="AC673" t="s">
        <v>108</v>
      </c>
      <c r="AD673" t="s">
        <v>26</v>
      </c>
      <c r="AE673" t="s">
        <v>342</v>
      </c>
      <c r="AF673" t="s">
        <v>233</v>
      </c>
      <c r="AG673">
        <v>60653</v>
      </c>
      <c r="AH673" t="s">
        <v>111</v>
      </c>
      <c r="AI673" t="s">
        <v>630</v>
      </c>
      <c r="AJ673" t="s">
        <v>46</v>
      </c>
      <c r="AK673" t="s">
        <v>94</v>
      </c>
      <c r="AL673" t="s">
        <v>2468</v>
      </c>
      <c r="AM673">
        <v>36.351999999999997</v>
      </c>
      <c r="AN673">
        <v>8</v>
      </c>
      <c r="AO673">
        <v>0.2</v>
      </c>
      <c r="AP673">
        <v>11.36</v>
      </c>
      <c r="AQ673">
        <f>YEAR(Table1[[#This Row],[Order Date]])</f>
        <v>2017</v>
      </c>
      <c r="AR673" t="str">
        <f>TEXT(Table1[[#This Row],[Order Date]],"mmmm")</f>
        <v>June</v>
      </c>
      <c r="AS673" t="str">
        <f>"Q"&amp;ROUNDUP(MONTH(Table1[[#This Row],[Order Date]])/3,0)</f>
        <v>Q2</v>
      </c>
      <c r="AT673">
        <f>IF(Table1[[#This Row],[Sales]]=0,0,Table1[[#This Row],[Profit]]/Table1[[#This Row],[Sales]])</f>
        <v>0.3125</v>
      </c>
    </row>
    <row r="674" spans="22:46" x14ac:dyDescent="0.3">
      <c r="V674">
        <v>673</v>
      </c>
      <c r="W674" t="s">
        <v>2469</v>
      </c>
      <c r="X674" s="1">
        <v>42901</v>
      </c>
      <c r="Y674" t="s">
        <v>2470</v>
      </c>
      <c r="Z674" t="s">
        <v>51</v>
      </c>
      <c r="AA674" t="s">
        <v>1397</v>
      </c>
      <c r="AB674" t="s">
        <v>1398</v>
      </c>
      <c r="AC674" t="s">
        <v>25</v>
      </c>
      <c r="AD674" t="s">
        <v>26</v>
      </c>
      <c r="AE674" t="s">
        <v>1485</v>
      </c>
      <c r="AF674" t="s">
        <v>233</v>
      </c>
      <c r="AG674">
        <v>62301</v>
      </c>
      <c r="AH674" t="s">
        <v>111</v>
      </c>
      <c r="AI674" t="s">
        <v>2471</v>
      </c>
      <c r="AJ674" t="s">
        <v>46</v>
      </c>
      <c r="AK674" t="s">
        <v>70</v>
      </c>
      <c r="AL674" t="s">
        <v>2472</v>
      </c>
      <c r="AM674">
        <v>19.559999999999999</v>
      </c>
      <c r="AN674">
        <v>5</v>
      </c>
      <c r="AO674">
        <v>0.2</v>
      </c>
      <c r="AP674">
        <v>1.7115</v>
      </c>
      <c r="AQ674">
        <f>YEAR(Table1[[#This Row],[Order Date]])</f>
        <v>2017</v>
      </c>
      <c r="AR674" t="str">
        <f>TEXT(Table1[[#This Row],[Order Date]],"mmmm")</f>
        <v>June</v>
      </c>
      <c r="AS674" t="str">
        <f>"Q"&amp;ROUNDUP(MONTH(Table1[[#This Row],[Order Date]])/3,0)</f>
        <v>Q2</v>
      </c>
      <c r="AT674">
        <f>IF(Table1[[#This Row],[Sales]]=0,0,Table1[[#This Row],[Profit]]/Table1[[#This Row],[Sales]])</f>
        <v>8.7500000000000008E-2</v>
      </c>
    </row>
    <row r="675" spans="22:46" x14ac:dyDescent="0.3">
      <c r="V675">
        <v>674</v>
      </c>
      <c r="W675" t="s">
        <v>2473</v>
      </c>
      <c r="X675" s="1">
        <v>43074</v>
      </c>
      <c r="Y675" s="1">
        <v>42959</v>
      </c>
      <c r="Z675" t="s">
        <v>207</v>
      </c>
      <c r="AA675" t="s">
        <v>2474</v>
      </c>
      <c r="AB675" t="s">
        <v>2475</v>
      </c>
      <c r="AC675" t="s">
        <v>25</v>
      </c>
      <c r="AD675" t="s">
        <v>26</v>
      </c>
      <c r="AE675" t="s">
        <v>563</v>
      </c>
      <c r="AF675" t="s">
        <v>287</v>
      </c>
      <c r="AG675">
        <v>47201</v>
      </c>
      <c r="AH675" t="s">
        <v>111</v>
      </c>
      <c r="AI675" t="s">
        <v>2476</v>
      </c>
      <c r="AJ675" t="s">
        <v>46</v>
      </c>
      <c r="AK675" t="s">
        <v>80</v>
      </c>
      <c r="AL675" t="s">
        <v>2477</v>
      </c>
      <c r="AM675">
        <v>61.44</v>
      </c>
      <c r="AN675">
        <v>3</v>
      </c>
      <c r="AO675">
        <v>0</v>
      </c>
      <c r="AP675">
        <v>16.588799999999999</v>
      </c>
      <c r="AQ675">
        <f>YEAR(Table1[[#This Row],[Order Date]])</f>
        <v>2017</v>
      </c>
      <c r="AR675" t="str">
        <f>TEXT(Table1[[#This Row],[Order Date]],"mmmm")</f>
        <v>December</v>
      </c>
      <c r="AS675" t="str">
        <f>"Q"&amp;ROUNDUP(MONTH(Table1[[#This Row],[Order Date]])/3,0)</f>
        <v>Q4</v>
      </c>
      <c r="AT675">
        <f>IF(Table1[[#This Row],[Sales]]=0,0,Table1[[#This Row],[Profit]]/Table1[[#This Row],[Sales]])</f>
        <v>0.27</v>
      </c>
    </row>
    <row r="676" spans="22:46" x14ac:dyDescent="0.3">
      <c r="V676">
        <v>675</v>
      </c>
      <c r="W676" t="s">
        <v>2473</v>
      </c>
      <c r="X676" s="1">
        <v>43074</v>
      </c>
      <c r="Y676" s="1">
        <v>42959</v>
      </c>
      <c r="Z676" t="s">
        <v>207</v>
      </c>
      <c r="AA676" t="s">
        <v>2474</v>
      </c>
      <c r="AB676" t="s">
        <v>2475</v>
      </c>
      <c r="AC676" t="s">
        <v>25</v>
      </c>
      <c r="AD676" t="s">
        <v>26</v>
      </c>
      <c r="AE676" t="s">
        <v>563</v>
      </c>
      <c r="AF676" t="s">
        <v>287</v>
      </c>
      <c r="AG676">
        <v>47201</v>
      </c>
      <c r="AH676" t="s">
        <v>111</v>
      </c>
      <c r="AI676" t="s">
        <v>2478</v>
      </c>
      <c r="AJ676" t="s">
        <v>46</v>
      </c>
      <c r="AK676" t="s">
        <v>94</v>
      </c>
      <c r="AL676" t="s">
        <v>2479</v>
      </c>
      <c r="AM676">
        <v>38.9</v>
      </c>
      <c r="AN676">
        <v>5</v>
      </c>
      <c r="AO676">
        <v>0</v>
      </c>
      <c r="AP676">
        <v>17.504999999999999</v>
      </c>
      <c r="AQ676">
        <f>YEAR(Table1[[#This Row],[Order Date]])</f>
        <v>2017</v>
      </c>
      <c r="AR676" t="str">
        <f>TEXT(Table1[[#This Row],[Order Date]],"mmmm")</f>
        <v>December</v>
      </c>
      <c r="AS676" t="str">
        <f>"Q"&amp;ROUNDUP(MONTH(Table1[[#This Row],[Order Date]])/3,0)</f>
        <v>Q4</v>
      </c>
      <c r="AT676">
        <f>IF(Table1[[#This Row],[Sales]]=0,0,Table1[[#This Row],[Profit]]/Table1[[#This Row],[Sales]])</f>
        <v>0.45</v>
      </c>
    </row>
    <row r="677" spans="22:46" x14ac:dyDescent="0.3">
      <c r="V677">
        <v>676</v>
      </c>
      <c r="W677" t="s">
        <v>2473</v>
      </c>
      <c r="X677" s="1">
        <v>43074</v>
      </c>
      <c r="Y677" s="1">
        <v>42959</v>
      </c>
      <c r="Z677" t="s">
        <v>207</v>
      </c>
      <c r="AA677" t="s">
        <v>2474</v>
      </c>
      <c r="AB677" t="s">
        <v>2475</v>
      </c>
      <c r="AC677" t="s">
        <v>25</v>
      </c>
      <c r="AD677" t="s">
        <v>26</v>
      </c>
      <c r="AE677" t="s">
        <v>563</v>
      </c>
      <c r="AF677" t="s">
        <v>287</v>
      </c>
      <c r="AG677">
        <v>47201</v>
      </c>
      <c r="AH677" t="s">
        <v>111</v>
      </c>
      <c r="AI677" t="s">
        <v>1023</v>
      </c>
      <c r="AJ677" t="s">
        <v>73</v>
      </c>
      <c r="AK677" t="s">
        <v>176</v>
      </c>
      <c r="AL677" t="s">
        <v>2014</v>
      </c>
      <c r="AM677">
        <v>99.39</v>
      </c>
      <c r="AN677">
        <v>3</v>
      </c>
      <c r="AO677">
        <v>0</v>
      </c>
      <c r="AP677">
        <v>40.749899999999997</v>
      </c>
      <c r="AQ677">
        <f>YEAR(Table1[[#This Row],[Order Date]])</f>
        <v>2017</v>
      </c>
      <c r="AR677" t="str">
        <f>TEXT(Table1[[#This Row],[Order Date]],"mmmm")</f>
        <v>December</v>
      </c>
      <c r="AS677" t="str">
        <f>"Q"&amp;ROUNDUP(MONTH(Table1[[#This Row],[Order Date]])/3,0)</f>
        <v>Q4</v>
      </c>
      <c r="AT677">
        <f>IF(Table1[[#This Row],[Sales]]=0,0,Table1[[#This Row],[Profit]]/Table1[[#This Row],[Sales]])</f>
        <v>0.41</v>
      </c>
    </row>
    <row r="678" spans="22:46" x14ac:dyDescent="0.3">
      <c r="V678">
        <v>677</v>
      </c>
      <c r="W678" t="s">
        <v>2480</v>
      </c>
      <c r="X678" s="1">
        <v>42812</v>
      </c>
      <c r="Y678" t="s">
        <v>2482</v>
      </c>
      <c r="Z678" t="s">
        <v>51</v>
      </c>
      <c r="AA678" t="s">
        <v>2483</v>
      </c>
      <c r="AB678" t="s">
        <v>2484</v>
      </c>
      <c r="AC678" t="s">
        <v>25</v>
      </c>
      <c r="AD678" t="s">
        <v>26</v>
      </c>
      <c r="AE678" t="s">
        <v>2485</v>
      </c>
      <c r="AF678" t="s">
        <v>110</v>
      </c>
      <c r="AG678">
        <v>75701</v>
      </c>
      <c r="AH678" t="s">
        <v>111</v>
      </c>
      <c r="AI678" t="s">
        <v>2486</v>
      </c>
      <c r="AJ678" t="s">
        <v>46</v>
      </c>
      <c r="AK678" t="s">
        <v>80</v>
      </c>
      <c r="AL678" t="s">
        <v>2487</v>
      </c>
      <c r="AM678">
        <v>2.6880000000000002</v>
      </c>
      <c r="AN678">
        <v>3</v>
      </c>
      <c r="AO678">
        <v>0.8</v>
      </c>
      <c r="AP678">
        <v>-7.3920000000000003</v>
      </c>
      <c r="AQ678">
        <f>YEAR(Table1[[#This Row],[Order Date]])</f>
        <v>2017</v>
      </c>
      <c r="AR678" t="str">
        <f>TEXT(Table1[[#This Row],[Order Date]],"mmmm")</f>
        <v>March</v>
      </c>
      <c r="AS678" t="str">
        <f>"Q"&amp;ROUNDUP(MONTH(Table1[[#This Row],[Order Date]])/3,0)</f>
        <v>Q1</v>
      </c>
      <c r="AT678">
        <f>IF(Table1[[#This Row],[Sales]]=0,0,Table1[[#This Row],[Profit]]/Table1[[#This Row],[Sales]])</f>
        <v>-2.75</v>
      </c>
    </row>
    <row r="679" spans="22:46" x14ac:dyDescent="0.3">
      <c r="V679">
        <v>678</v>
      </c>
      <c r="W679" t="s">
        <v>2480</v>
      </c>
      <c r="X679" s="1">
        <v>42812</v>
      </c>
      <c r="Y679" t="s">
        <v>2482</v>
      </c>
      <c r="Z679" t="s">
        <v>51</v>
      </c>
      <c r="AA679" t="s">
        <v>2483</v>
      </c>
      <c r="AB679" t="s">
        <v>2484</v>
      </c>
      <c r="AC679" t="s">
        <v>25</v>
      </c>
      <c r="AD679" t="s">
        <v>26</v>
      </c>
      <c r="AE679" t="s">
        <v>2485</v>
      </c>
      <c r="AF679" t="s">
        <v>110</v>
      </c>
      <c r="AG679">
        <v>75701</v>
      </c>
      <c r="AH679" t="s">
        <v>111</v>
      </c>
      <c r="AI679" t="s">
        <v>2488</v>
      </c>
      <c r="AJ679" t="s">
        <v>73</v>
      </c>
      <c r="AK679" t="s">
        <v>176</v>
      </c>
      <c r="AL679" t="s">
        <v>2489</v>
      </c>
      <c r="AM679">
        <v>27.815999999999999</v>
      </c>
      <c r="AN679">
        <v>3</v>
      </c>
      <c r="AO679">
        <v>0.2</v>
      </c>
      <c r="AP679">
        <v>4.5201000000000002</v>
      </c>
      <c r="AQ679">
        <f>YEAR(Table1[[#This Row],[Order Date]])</f>
        <v>2017</v>
      </c>
      <c r="AR679" t="str">
        <f>TEXT(Table1[[#This Row],[Order Date]],"mmmm")</f>
        <v>March</v>
      </c>
      <c r="AS679" t="str">
        <f>"Q"&amp;ROUNDUP(MONTH(Table1[[#This Row],[Order Date]])/3,0)</f>
        <v>Q1</v>
      </c>
      <c r="AT679">
        <f>IF(Table1[[#This Row],[Sales]]=0,0,Table1[[#This Row],[Profit]]/Table1[[#This Row],[Sales]])</f>
        <v>0.16250000000000001</v>
      </c>
    </row>
    <row r="680" spans="22:46" x14ac:dyDescent="0.3">
      <c r="V680">
        <v>679</v>
      </c>
      <c r="W680" t="s">
        <v>2480</v>
      </c>
      <c r="X680" s="1">
        <v>42812</v>
      </c>
      <c r="Y680" t="s">
        <v>2482</v>
      </c>
      <c r="Z680" t="s">
        <v>51</v>
      </c>
      <c r="AA680" t="s">
        <v>2483</v>
      </c>
      <c r="AB680" t="s">
        <v>2484</v>
      </c>
      <c r="AC680" t="s">
        <v>25</v>
      </c>
      <c r="AD680" t="s">
        <v>26</v>
      </c>
      <c r="AE680" t="s">
        <v>2485</v>
      </c>
      <c r="AF680" t="s">
        <v>110</v>
      </c>
      <c r="AG680">
        <v>75701</v>
      </c>
      <c r="AH680" t="s">
        <v>111</v>
      </c>
      <c r="AI680" t="s">
        <v>2490</v>
      </c>
      <c r="AJ680" t="s">
        <v>31</v>
      </c>
      <c r="AK680" t="s">
        <v>67</v>
      </c>
      <c r="AL680" t="s">
        <v>2491</v>
      </c>
      <c r="AM680">
        <v>82.524000000000001</v>
      </c>
      <c r="AN680">
        <v>3</v>
      </c>
      <c r="AO680">
        <v>0.6</v>
      </c>
      <c r="AP680">
        <v>-41.262</v>
      </c>
      <c r="AQ680">
        <f>YEAR(Table1[[#This Row],[Order Date]])</f>
        <v>2017</v>
      </c>
      <c r="AR680" t="str">
        <f>TEXT(Table1[[#This Row],[Order Date]],"mmmm")</f>
        <v>March</v>
      </c>
      <c r="AS680" t="str">
        <f>"Q"&amp;ROUNDUP(MONTH(Table1[[#This Row],[Order Date]])/3,0)</f>
        <v>Q1</v>
      </c>
      <c r="AT680">
        <f>IF(Table1[[#This Row],[Sales]]=0,0,Table1[[#This Row],[Profit]]/Table1[[#This Row],[Sales]])</f>
        <v>-0.5</v>
      </c>
    </row>
    <row r="681" spans="22:46" x14ac:dyDescent="0.3">
      <c r="V681">
        <v>680</v>
      </c>
      <c r="W681" t="s">
        <v>2480</v>
      </c>
      <c r="X681" s="1">
        <v>42812</v>
      </c>
      <c r="Y681" t="s">
        <v>2482</v>
      </c>
      <c r="Z681" t="s">
        <v>51</v>
      </c>
      <c r="AA681" t="s">
        <v>2483</v>
      </c>
      <c r="AB681" t="s">
        <v>2484</v>
      </c>
      <c r="AC681" t="s">
        <v>25</v>
      </c>
      <c r="AD681" t="s">
        <v>26</v>
      </c>
      <c r="AE681" t="s">
        <v>2485</v>
      </c>
      <c r="AF681" t="s">
        <v>110</v>
      </c>
      <c r="AG681">
        <v>75701</v>
      </c>
      <c r="AH681" t="s">
        <v>111</v>
      </c>
      <c r="AI681" t="s">
        <v>2492</v>
      </c>
      <c r="AJ681" t="s">
        <v>46</v>
      </c>
      <c r="AK681" t="s">
        <v>77</v>
      </c>
      <c r="AL681" t="s">
        <v>2493</v>
      </c>
      <c r="AM681">
        <v>182.994</v>
      </c>
      <c r="AN681">
        <v>3</v>
      </c>
      <c r="AO681">
        <v>0.8</v>
      </c>
      <c r="AP681">
        <v>-320.23950000000002</v>
      </c>
      <c r="AQ681">
        <f>YEAR(Table1[[#This Row],[Order Date]])</f>
        <v>2017</v>
      </c>
      <c r="AR681" t="str">
        <f>TEXT(Table1[[#This Row],[Order Date]],"mmmm")</f>
        <v>March</v>
      </c>
      <c r="AS681" t="str">
        <f>"Q"&amp;ROUNDUP(MONTH(Table1[[#This Row],[Order Date]])/3,0)</f>
        <v>Q1</v>
      </c>
      <c r="AT681">
        <f>IF(Table1[[#This Row],[Sales]]=0,0,Table1[[#This Row],[Profit]]/Table1[[#This Row],[Sales]])</f>
        <v>-1.7500000000000002</v>
      </c>
    </row>
    <row r="682" spans="22:46" x14ac:dyDescent="0.3">
      <c r="V682">
        <v>681</v>
      </c>
      <c r="W682" t="s">
        <v>2494</v>
      </c>
      <c r="X682" s="1">
        <v>42693</v>
      </c>
      <c r="Y682" t="s">
        <v>728</v>
      </c>
      <c r="Z682" t="s">
        <v>51</v>
      </c>
      <c r="AA682" t="s">
        <v>2496</v>
      </c>
      <c r="AB682" t="s">
        <v>2497</v>
      </c>
      <c r="AC682" t="s">
        <v>25</v>
      </c>
      <c r="AD682" t="s">
        <v>26</v>
      </c>
      <c r="AE682" t="s">
        <v>300</v>
      </c>
      <c r="AF682" t="s">
        <v>301</v>
      </c>
      <c r="AG682">
        <v>10024</v>
      </c>
      <c r="AH682" t="s">
        <v>160</v>
      </c>
      <c r="AI682" t="s">
        <v>2498</v>
      </c>
      <c r="AJ682" t="s">
        <v>46</v>
      </c>
      <c r="AK682" t="s">
        <v>77</v>
      </c>
      <c r="AL682" t="s">
        <v>2499</v>
      </c>
      <c r="AM682">
        <v>14.352</v>
      </c>
      <c r="AN682">
        <v>3</v>
      </c>
      <c r="AO682">
        <v>0.2</v>
      </c>
      <c r="AP682">
        <v>4.6643999999999997</v>
      </c>
      <c r="AQ682">
        <f>YEAR(Table1[[#This Row],[Order Date]])</f>
        <v>2016</v>
      </c>
      <c r="AR682" t="str">
        <f>TEXT(Table1[[#This Row],[Order Date]],"mmmm")</f>
        <v>November</v>
      </c>
      <c r="AS682" t="str">
        <f>"Q"&amp;ROUNDUP(MONTH(Table1[[#This Row],[Order Date]])/3,0)</f>
        <v>Q4</v>
      </c>
      <c r="AT682">
        <f>IF(Table1[[#This Row],[Sales]]=0,0,Table1[[#This Row],[Profit]]/Table1[[#This Row],[Sales]])</f>
        <v>0.32499999999999996</v>
      </c>
    </row>
    <row r="683" spans="22:46" x14ac:dyDescent="0.3">
      <c r="V683">
        <v>682</v>
      </c>
      <c r="W683" t="s">
        <v>2494</v>
      </c>
      <c r="X683" s="1">
        <v>42693</v>
      </c>
      <c r="Y683" t="s">
        <v>728</v>
      </c>
      <c r="Z683" t="s">
        <v>51</v>
      </c>
      <c r="AA683" t="s">
        <v>2496</v>
      </c>
      <c r="AB683" t="s">
        <v>2497</v>
      </c>
      <c r="AC683" t="s">
        <v>25</v>
      </c>
      <c r="AD683" t="s">
        <v>26</v>
      </c>
      <c r="AE683" t="s">
        <v>300</v>
      </c>
      <c r="AF683" t="s">
        <v>301</v>
      </c>
      <c r="AG683">
        <v>10024</v>
      </c>
      <c r="AH683" t="s">
        <v>160</v>
      </c>
      <c r="AI683" t="s">
        <v>2500</v>
      </c>
      <c r="AJ683" t="s">
        <v>46</v>
      </c>
      <c r="AK683" t="s">
        <v>60</v>
      </c>
      <c r="AL683" t="s">
        <v>2501</v>
      </c>
      <c r="AM683">
        <v>64.959999999999994</v>
      </c>
      <c r="AN683">
        <v>2</v>
      </c>
      <c r="AO683">
        <v>0</v>
      </c>
      <c r="AP683">
        <v>2.5983999999999998</v>
      </c>
      <c r="AQ683">
        <f>YEAR(Table1[[#This Row],[Order Date]])</f>
        <v>2016</v>
      </c>
      <c r="AR683" t="str">
        <f>TEXT(Table1[[#This Row],[Order Date]],"mmmm")</f>
        <v>November</v>
      </c>
      <c r="AS683" t="str">
        <f>"Q"&amp;ROUNDUP(MONTH(Table1[[#This Row],[Order Date]])/3,0)</f>
        <v>Q4</v>
      </c>
      <c r="AT683">
        <f>IF(Table1[[#This Row],[Sales]]=0,0,Table1[[#This Row],[Profit]]/Table1[[#This Row],[Sales]])</f>
        <v>0.04</v>
      </c>
    </row>
    <row r="684" spans="22:46" x14ac:dyDescent="0.3">
      <c r="V684">
        <v>683</v>
      </c>
      <c r="W684" t="s">
        <v>2494</v>
      </c>
      <c r="X684" s="1">
        <v>42693</v>
      </c>
      <c r="Y684" t="s">
        <v>728</v>
      </c>
      <c r="Z684" t="s">
        <v>51</v>
      </c>
      <c r="AA684" t="s">
        <v>2496</v>
      </c>
      <c r="AB684" t="s">
        <v>2497</v>
      </c>
      <c r="AC684" t="s">
        <v>25</v>
      </c>
      <c r="AD684" t="s">
        <v>26</v>
      </c>
      <c r="AE684" t="s">
        <v>300</v>
      </c>
      <c r="AF684" t="s">
        <v>301</v>
      </c>
      <c r="AG684">
        <v>10024</v>
      </c>
      <c r="AH684" t="s">
        <v>160</v>
      </c>
      <c r="AI684" t="s">
        <v>1991</v>
      </c>
      <c r="AJ684" t="s">
        <v>46</v>
      </c>
      <c r="AK684" t="s">
        <v>60</v>
      </c>
      <c r="AL684" t="s">
        <v>1992</v>
      </c>
      <c r="AM684">
        <v>68.599999999999994</v>
      </c>
      <c r="AN684">
        <v>4</v>
      </c>
      <c r="AO684">
        <v>0</v>
      </c>
      <c r="AP684">
        <v>18.521999999999998</v>
      </c>
      <c r="AQ684">
        <f>YEAR(Table1[[#This Row],[Order Date]])</f>
        <v>2016</v>
      </c>
      <c r="AR684" t="str">
        <f>TEXT(Table1[[#This Row],[Order Date]],"mmmm")</f>
        <v>November</v>
      </c>
      <c r="AS684" t="str">
        <f>"Q"&amp;ROUNDUP(MONTH(Table1[[#This Row],[Order Date]])/3,0)</f>
        <v>Q4</v>
      </c>
      <c r="AT684">
        <f>IF(Table1[[#This Row],[Sales]]=0,0,Table1[[#This Row],[Profit]]/Table1[[#This Row],[Sales]])</f>
        <v>0.27</v>
      </c>
    </row>
    <row r="685" spans="22:46" x14ac:dyDescent="0.3">
      <c r="V685">
        <v>684</v>
      </c>
      <c r="W685" t="s">
        <v>2502</v>
      </c>
      <c r="X685" s="1">
        <v>43043</v>
      </c>
      <c r="Y685" s="1">
        <v>42836</v>
      </c>
      <c r="Z685" t="s">
        <v>1450</v>
      </c>
      <c r="AA685" t="s">
        <v>2503</v>
      </c>
      <c r="AB685" t="s">
        <v>2504</v>
      </c>
      <c r="AC685" t="s">
        <v>41</v>
      </c>
      <c r="AD685" t="s">
        <v>26</v>
      </c>
      <c r="AE685" t="s">
        <v>2505</v>
      </c>
      <c r="AF685" t="s">
        <v>92</v>
      </c>
      <c r="AG685">
        <v>27217</v>
      </c>
      <c r="AH685" t="s">
        <v>29</v>
      </c>
      <c r="AI685" t="s">
        <v>2506</v>
      </c>
      <c r="AJ685" t="s">
        <v>73</v>
      </c>
      <c r="AK685" t="s">
        <v>768</v>
      </c>
      <c r="AL685" t="s">
        <v>2507</v>
      </c>
      <c r="AM685">
        <v>7999.98</v>
      </c>
      <c r="AN685">
        <v>4</v>
      </c>
      <c r="AO685">
        <v>0.5</v>
      </c>
      <c r="AP685">
        <v>-3839.9904000000001</v>
      </c>
      <c r="AQ685">
        <f>YEAR(Table1[[#This Row],[Order Date]])</f>
        <v>2017</v>
      </c>
      <c r="AR685" t="str">
        <f>TEXT(Table1[[#This Row],[Order Date]],"mmmm")</f>
        <v>November</v>
      </c>
      <c r="AS685" t="str">
        <f>"Q"&amp;ROUNDUP(MONTH(Table1[[#This Row],[Order Date]])/3,0)</f>
        <v>Q4</v>
      </c>
      <c r="AT685">
        <f>IF(Table1[[#This Row],[Sales]]=0,0,Table1[[#This Row],[Profit]]/Table1[[#This Row],[Sales]])</f>
        <v>-0.48000000000000004</v>
      </c>
    </row>
    <row r="686" spans="22:46" x14ac:dyDescent="0.3">
      <c r="V686">
        <v>685</v>
      </c>
      <c r="W686" t="s">
        <v>2502</v>
      </c>
      <c r="X686" s="1">
        <v>43043</v>
      </c>
      <c r="Y686" s="1">
        <v>42836</v>
      </c>
      <c r="Z686" t="s">
        <v>1450</v>
      </c>
      <c r="AA686" t="s">
        <v>2503</v>
      </c>
      <c r="AB686" t="s">
        <v>2504</v>
      </c>
      <c r="AC686" t="s">
        <v>41</v>
      </c>
      <c r="AD686" t="s">
        <v>26</v>
      </c>
      <c r="AE686" t="s">
        <v>2505</v>
      </c>
      <c r="AF686" t="s">
        <v>92</v>
      </c>
      <c r="AG686">
        <v>27217</v>
      </c>
      <c r="AH686" t="s">
        <v>29</v>
      </c>
      <c r="AI686" t="s">
        <v>2405</v>
      </c>
      <c r="AJ686" t="s">
        <v>46</v>
      </c>
      <c r="AK686" t="s">
        <v>80</v>
      </c>
      <c r="AL686" t="s">
        <v>2406</v>
      </c>
      <c r="AM686">
        <v>167.44</v>
      </c>
      <c r="AN686">
        <v>2</v>
      </c>
      <c r="AO686">
        <v>0.2</v>
      </c>
      <c r="AP686">
        <v>14.651</v>
      </c>
      <c r="AQ686">
        <f>YEAR(Table1[[#This Row],[Order Date]])</f>
        <v>2017</v>
      </c>
      <c r="AR686" t="str">
        <f>TEXT(Table1[[#This Row],[Order Date]],"mmmm")</f>
        <v>November</v>
      </c>
      <c r="AS686" t="str">
        <f>"Q"&amp;ROUNDUP(MONTH(Table1[[#This Row],[Order Date]])/3,0)</f>
        <v>Q4</v>
      </c>
      <c r="AT686">
        <f>IF(Table1[[#This Row],[Sales]]=0,0,Table1[[#This Row],[Profit]]/Table1[[#This Row],[Sales]])</f>
        <v>8.7499999999999994E-2</v>
      </c>
    </row>
    <row r="687" spans="22:46" x14ac:dyDescent="0.3">
      <c r="V687">
        <v>686</v>
      </c>
      <c r="W687" t="s">
        <v>2508</v>
      </c>
      <c r="X687" s="1">
        <v>41825</v>
      </c>
      <c r="Y687" s="1">
        <v>41858</v>
      </c>
      <c r="Z687" t="s">
        <v>207</v>
      </c>
      <c r="AA687" t="s">
        <v>2509</v>
      </c>
      <c r="AB687" t="s">
        <v>2510</v>
      </c>
      <c r="AC687" t="s">
        <v>25</v>
      </c>
      <c r="AD687" t="s">
        <v>26</v>
      </c>
      <c r="AE687" t="s">
        <v>371</v>
      </c>
      <c r="AF687" t="s">
        <v>1673</v>
      </c>
      <c r="AG687">
        <v>39212</v>
      </c>
      <c r="AH687" t="s">
        <v>29</v>
      </c>
      <c r="AI687" t="s">
        <v>1475</v>
      </c>
      <c r="AJ687" t="s">
        <v>73</v>
      </c>
      <c r="AK687" t="s">
        <v>176</v>
      </c>
      <c r="AL687" t="s">
        <v>1476</v>
      </c>
      <c r="AM687">
        <v>479.97</v>
      </c>
      <c r="AN687">
        <v>3</v>
      </c>
      <c r="AO687">
        <v>0</v>
      </c>
      <c r="AP687">
        <v>163.18979999999999</v>
      </c>
      <c r="AQ687">
        <f>YEAR(Table1[[#This Row],[Order Date]])</f>
        <v>2014</v>
      </c>
      <c r="AR687" t="str">
        <f>TEXT(Table1[[#This Row],[Order Date]],"mmmm")</f>
        <v>July</v>
      </c>
      <c r="AS687" t="str">
        <f>"Q"&amp;ROUNDUP(MONTH(Table1[[#This Row],[Order Date]])/3,0)</f>
        <v>Q3</v>
      </c>
      <c r="AT687">
        <f>IF(Table1[[#This Row],[Sales]]=0,0,Table1[[#This Row],[Profit]]/Table1[[#This Row],[Sales]])</f>
        <v>0.33999999999999997</v>
      </c>
    </row>
    <row r="688" spans="22:46" x14ac:dyDescent="0.3">
      <c r="V688">
        <v>687</v>
      </c>
      <c r="W688" t="s">
        <v>2508</v>
      </c>
      <c r="X688" s="1">
        <v>41825</v>
      </c>
      <c r="Y688" s="1">
        <v>41858</v>
      </c>
      <c r="Z688" t="s">
        <v>207</v>
      </c>
      <c r="AA688" t="s">
        <v>2509</v>
      </c>
      <c r="AB688" t="s">
        <v>2510</v>
      </c>
      <c r="AC688" t="s">
        <v>25</v>
      </c>
      <c r="AD688" t="s">
        <v>26</v>
      </c>
      <c r="AE688" t="s">
        <v>371</v>
      </c>
      <c r="AF688" t="s">
        <v>1673</v>
      </c>
      <c r="AG688">
        <v>39212</v>
      </c>
      <c r="AH688" t="s">
        <v>29</v>
      </c>
      <c r="AI688" t="s">
        <v>2511</v>
      </c>
      <c r="AJ688" t="s">
        <v>46</v>
      </c>
      <c r="AK688" t="s">
        <v>47</v>
      </c>
      <c r="AL688" t="s">
        <v>2512</v>
      </c>
      <c r="AM688">
        <v>14.62</v>
      </c>
      <c r="AN688">
        <v>2</v>
      </c>
      <c r="AO688">
        <v>0</v>
      </c>
      <c r="AP688">
        <v>6.8714000000000004</v>
      </c>
      <c r="AQ688">
        <f>YEAR(Table1[[#This Row],[Order Date]])</f>
        <v>2014</v>
      </c>
      <c r="AR688" t="str">
        <f>TEXT(Table1[[#This Row],[Order Date]],"mmmm")</f>
        <v>July</v>
      </c>
      <c r="AS688" t="str">
        <f>"Q"&amp;ROUNDUP(MONTH(Table1[[#This Row],[Order Date]])/3,0)</f>
        <v>Q3</v>
      </c>
      <c r="AT688">
        <f>IF(Table1[[#This Row],[Sales]]=0,0,Table1[[#This Row],[Profit]]/Table1[[#This Row],[Sales]])</f>
        <v>0.47000000000000003</v>
      </c>
    </row>
    <row r="689" spans="22:46" x14ac:dyDescent="0.3">
      <c r="V689">
        <v>688</v>
      </c>
      <c r="W689" t="s">
        <v>2508</v>
      </c>
      <c r="X689" s="1">
        <v>41825</v>
      </c>
      <c r="Y689" s="1">
        <v>41858</v>
      </c>
      <c r="Z689" t="s">
        <v>207</v>
      </c>
      <c r="AA689" t="s">
        <v>2509</v>
      </c>
      <c r="AB689" t="s">
        <v>2510</v>
      </c>
      <c r="AC689" t="s">
        <v>25</v>
      </c>
      <c r="AD689" t="s">
        <v>26</v>
      </c>
      <c r="AE689" t="s">
        <v>371</v>
      </c>
      <c r="AF689" t="s">
        <v>1673</v>
      </c>
      <c r="AG689">
        <v>39212</v>
      </c>
      <c r="AH689" t="s">
        <v>29</v>
      </c>
      <c r="AI689" t="s">
        <v>457</v>
      </c>
      <c r="AJ689" t="s">
        <v>46</v>
      </c>
      <c r="AK689" t="s">
        <v>94</v>
      </c>
      <c r="AL689" t="s">
        <v>458</v>
      </c>
      <c r="AM689">
        <v>19.440000000000001</v>
      </c>
      <c r="AN689">
        <v>3</v>
      </c>
      <c r="AO689">
        <v>0</v>
      </c>
      <c r="AP689">
        <v>9.3312000000000008</v>
      </c>
      <c r="AQ689">
        <f>YEAR(Table1[[#This Row],[Order Date]])</f>
        <v>2014</v>
      </c>
      <c r="AR689" t="str">
        <f>TEXT(Table1[[#This Row],[Order Date]],"mmmm")</f>
        <v>July</v>
      </c>
      <c r="AS689" t="str">
        <f>"Q"&amp;ROUNDUP(MONTH(Table1[[#This Row],[Order Date]])/3,0)</f>
        <v>Q3</v>
      </c>
      <c r="AT689">
        <f>IF(Table1[[#This Row],[Sales]]=0,0,Table1[[#This Row],[Profit]]/Table1[[#This Row],[Sales]])</f>
        <v>0.48000000000000004</v>
      </c>
    </row>
    <row r="690" spans="22:46" x14ac:dyDescent="0.3">
      <c r="V690">
        <v>689</v>
      </c>
      <c r="W690" t="s">
        <v>2513</v>
      </c>
      <c r="X690" s="1">
        <v>43094</v>
      </c>
      <c r="Y690" t="s">
        <v>1603</v>
      </c>
      <c r="Z690" t="s">
        <v>51</v>
      </c>
      <c r="AA690" t="s">
        <v>2514</v>
      </c>
      <c r="AB690" t="s">
        <v>2515</v>
      </c>
      <c r="AC690" t="s">
        <v>25</v>
      </c>
      <c r="AD690" t="s">
        <v>26</v>
      </c>
      <c r="AE690" t="s">
        <v>300</v>
      </c>
      <c r="AF690" t="s">
        <v>301</v>
      </c>
      <c r="AG690">
        <v>10035</v>
      </c>
      <c r="AH690" t="s">
        <v>160</v>
      </c>
      <c r="AI690" t="s">
        <v>2516</v>
      </c>
      <c r="AJ690" t="s">
        <v>31</v>
      </c>
      <c r="AK690" t="s">
        <v>32</v>
      </c>
      <c r="AL690" t="s">
        <v>2517</v>
      </c>
      <c r="AM690">
        <v>191.98400000000001</v>
      </c>
      <c r="AN690">
        <v>2</v>
      </c>
      <c r="AO690">
        <v>0.2</v>
      </c>
      <c r="AP690">
        <v>4.7995999999999999</v>
      </c>
      <c r="AQ690">
        <f>YEAR(Table1[[#This Row],[Order Date]])</f>
        <v>2017</v>
      </c>
      <c r="AR690" t="str">
        <f>TEXT(Table1[[#This Row],[Order Date]],"mmmm")</f>
        <v>December</v>
      </c>
      <c r="AS690" t="str">
        <f>"Q"&amp;ROUNDUP(MONTH(Table1[[#This Row],[Order Date]])/3,0)</f>
        <v>Q4</v>
      </c>
      <c r="AT690">
        <f>IF(Table1[[#This Row],[Sales]]=0,0,Table1[[#This Row],[Profit]]/Table1[[#This Row],[Sales]])</f>
        <v>2.4999999999999998E-2</v>
      </c>
    </row>
    <row r="691" spans="22:46" x14ac:dyDescent="0.3">
      <c r="V691">
        <v>690</v>
      </c>
      <c r="W691" t="s">
        <v>2518</v>
      </c>
      <c r="X691" s="1">
        <v>41811</v>
      </c>
      <c r="Y691" t="s">
        <v>2520</v>
      </c>
      <c r="Z691" t="s">
        <v>22</v>
      </c>
      <c r="AA691" t="s">
        <v>2521</v>
      </c>
      <c r="AB691" t="s">
        <v>2522</v>
      </c>
      <c r="AC691" t="s">
        <v>25</v>
      </c>
      <c r="AD691" t="s">
        <v>26</v>
      </c>
      <c r="AE691" t="s">
        <v>2523</v>
      </c>
      <c r="AF691" t="s">
        <v>358</v>
      </c>
      <c r="AG691">
        <v>22980</v>
      </c>
      <c r="AH691" t="s">
        <v>29</v>
      </c>
      <c r="AI691" t="s">
        <v>2524</v>
      </c>
      <c r="AJ691" t="s">
        <v>31</v>
      </c>
      <c r="AK691" t="s">
        <v>67</v>
      </c>
      <c r="AL691" t="s">
        <v>2525</v>
      </c>
      <c r="AM691">
        <v>104.01</v>
      </c>
      <c r="AN691">
        <v>1</v>
      </c>
      <c r="AO691">
        <v>0</v>
      </c>
      <c r="AP691">
        <v>14.561400000000001</v>
      </c>
      <c r="AQ691">
        <f>YEAR(Table1[[#This Row],[Order Date]])</f>
        <v>2014</v>
      </c>
      <c r="AR691" t="str">
        <f>TEXT(Table1[[#This Row],[Order Date]],"mmmm")</f>
        <v>June</v>
      </c>
      <c r="AS691" t="str">
        <f>"Q"&amp;ROUNDUP(MONTH(Table1[[#This Row],[Order Date]])/3,0)</f>
        <v>Q2</v>
      </c>
      <c r="AT691">
        <f>IF(Table1[[#This Row],[Sales]]=0,0,Table1[[#This Row],[Profit]]/Table1[[#This Row],[Sales]])</f>
        <v>0.14000000000000001</v>
      </c>
    </row>
    <row r="692" spans="22:46" x14ac:dyDescent="0.3">
      <c r="V692">
        <v>691</v>
      </c>
      <c r="W692" t="s">
        <v>2518</v>
      </c>
      <c r="X692" s="1">
        <v>41811</v>
      </c>
      <c r="Y692" t="s">
        <v>2520</v>
      </c>
      <c r="Z692" t="s">
        <v>22</v>
      </c>
      <c r="AA692" t="s">
        <v>2521</v>
      </c>
      <c r="AB692" t="s">
        <v>2522</v>
      </c>
      <c r="AC692" t="s">
        <v>25</v>
      </c>
      <c r="AD692" t="s">
        <v>26</v>
      </c>
      <c r="AE692" t="s">
        <v>2523</v>
      </c>
      <c r="AF692" t="s">
        <v>358</v>
      </c>
      <c r="AG692">
        <v>22980</v>
      </c>
      <c r="AH692" t="s">
        <v>29</v>
      </c>
      <c r="AI692" t="s">
        <v>84</v>
      </c>
      <c r="AJ692" t="s">
        <v>73</v>
      </c>
      <c r="AK692" t="s">
        <v>74</v>
      </c>
      <c r="AL692" t="s">
        <v>85</v>
      </c>
      <c r="AM692">
        <v>284.82</v>
      </c>
      <c r="AN692">
        <v>1</v>
      </c>
      <c r="AO692">
        <v>0</v>
      </c>
      <c r="AP692">
        <v>74.053200000000004</v>
      </c>
      <c r="AQ692">
        <f>YEAR(Table1[[#This Row],[Order Date]])</f>
        <v>2014</v>
      </c>
      <c r="AR692" t="str">
        <f>TEXT(Table1[[#This Row],[Order Date]],"mmmm")</f>
        <v>June</v>
      </c>
      <c r="AS692" t="str">
        <f>"Q"&amp;ROUNDUP(MONTH(Table1[[#This Row],[Order Date]])/3,0)</f>
        <v>Q2</v>
      </c>
      <c r="AT692">
        <f>IF(Table1[[#This Row],[Sales]]=0,0,Table1[[#This Row],[Profit]]/Table1[[#This Row],[Sales]])</f>
        <v>0.26</v>
      </c>
    </row>
    <row r="693" spans="22:46" x14ac:dyDescent="0.3">
      <c r="V693">
        <v>692</v>
      </c>
      <c r="W693" t="s">
        <v>2518</v>
      </c>
      <c r="X693" s="1">
        <v>41811</v>
      </c>
      <c r="Y693" t="s">
        <v>2520</v>
      </c>
      <c r="Z693" t="s">
        <v>22</v>
      </c>
      <c r="AA693" t="s">
        <v>2521</v>
      </c>
      <c r="AB693" t="s">
        <v>2522</v>
      </c>
      <c r="AC693" t="s">
        <v>25</v>
      </c>
      <c r="AD693" t="s">
        <v>26</v>
      </c>
      <c r="AE693" t="s">
        <v>2523</v>
      </c>
      <c r="AF693" t="s">
        <v>358</v>
      </c>
      <c r="AG693">
        <v>22980</v>
      </c>
      <c r="AH693" t="s">
        <v>29</v>
      </c>
      <c r="AI693" t="s">
        <v>2526</v>
      </c>
      <c r="AJ693" t="s">
        <v>46</v>
      </c>
      <c r="AK693" t="s">
        <v>60</v>
      </c>
      <c r="AL693" t="s">
        <v>2527</v>
      </c>
      <c r="AM693">
        <v>36.840000000000003</v>
      </c>
      <c r="AN693">
        <v>3</v>
      </c>
      <c r="AO693">
        <v>0</v>
      </c>
      <c r="AP693">
        <v>10.315200000000001</v>
      </c>
      <c r="AQ693">
        <f>YEAR(Table1[[#This Row],[Order Date]])</f>
        <v>2014</v>
      </c>
      <c r="AR693" t="str">
        <f>TEXT(Table1[[#This Row],[Order Date]],"mmmm")</f>
        <v>June</v>
      </c>
      <c r="AS693" t="str">
        <f>"Q"&amp;ROUNDUP(MONTH(Table1[[#This Row],[Order Date]])/3,0)</f>
        <v>Q2</v>
      </c>
      <c r="AT693">
        <f>IF(Table1[[#This Row],[Sales]]=0,0,Table1[[#This Row],[Profit]]/Table1[[#This Row],[Sales]])</f>
        <v>0.27999999999999997</v>
      </c>
    </row>
    <row r="694" spans="22:46" x14ac:dyDescent="0.3">
      <c r="V694">
        <v>693</v>
      </c>
      <c r="W694" t="s">
        <v>2528</v>
      </c>
      <c r="X694" s="1">
        <v>42091</v>
      </c>
      <c r="Y694" s="1">
        <v>42039</v>
      </c>
      <c r="Z694" t="s">
        <v>51</v>
      </c>
      <c r="AA694" t="s">
        <v>2530</v>
      </c>
      <c r="AB694" t="s">
        <v>2531</v>
      </c>
      <c r="AC694" t="s">
        <v>25</v>
      </c>
      <c r="AD694" t="s">
        <v>26</v>
      </c>
      <c r="AE694" t="s">
        <v>42</v>
      </c>
      <c r="AF694" t="s">
        <v>43</v>
      </c>
      <c r="AG694">
        <v>90036</v>
      </c>
      <c r="AH694" t="s">
        <v>44</v>
      </c>
      <c r="AI694" t="s">
        <v>2532</v>
      </c>
      <c r="AJ694" t="s">
        <v>73</v>
      </c>
      <c r="AK694" t="s">
        <v>176</v>
      </c>
      <c r="AL694" t="s">
        <v>2533</v>
      </c>
      <c r="AM694">
        <v>166.24</v>
      </c>
      <c r="AN694">
        <v>1</v>
      </c>
      <c r="AO694">
        <v>0</v>
      </c>
      <c r="AP694">
        <v>24.936</v>
      </c>
      <c r="AQ694">
        <f>YEAR(Table1[[#This Row],[Order Date]])</f>
        <v>2015</v>
      </c>
      <c r="AR694" t="str">
        <f>TEXT(Table1[[#This Row],[Order Date]],"mmmm")</f>
        <v>March</v>
      </c>
      <c r="AS694" t="str">
        <f>"Q"&amp;ROUNDUP(MONTH(Table1[[#This Row],[Order Date]])/3,0)</f>
        <v>Q1</v>
      </c>
      <c r="AT694">
        <f>IF(Table1[[#This Row],[Sales]]=0,0,Table1[[#This Row],[Profit]]/Table1[[#This Row],[Sales]])</f>
        <v>0.15</v>
      </c>
    </row>
    <row r="695" spans="22:46" x14ac:dyDescent="0.3">
      <c r="V695">
        <v>694</v>
      </c>
      <c r="W695" t="s">
        <v>2528</v>
      </c>
      <c r="X695" s="1">
        <v>42091</v>
      </c>
      <c r="Y695" s="1">
        <v>42039</v>
      </c>
      <c r="Z695" t="s">
        <v>51</v>
      </c>
      <c r="AA695" t="s">
        <v>2530</v>
      </c>
      <c r="AB695" t="s">
        <v>2531</v>
      </c>
      <c r="AC695" t="s">
        <v>25</v>
      </c>
      <c r="AD695" t="s">
        <v>26</v>
      </c>
      <c r="AE695" t="s">
        <v>42</v>
      </c>
      <c r="AF695" t="s">
        <v>43</v>
      </c>
      <c r="AG695">
        <v>90036</v>
      </c>
      <c r="AH695" t="s">
        <v>44</v>
      </c>
      <c r="AI695" t="s">
        <v>2534</v>
      </c>
      <c r="AJ695" t="s">
        <v>46</v>
      </c>
      <c r="AK695" t="s">
        <v>94</v>
      </c>
      <c r="AL695" t="s">
        <v>2535</v>
      </c>
      <c r="AM695">
        <v>33.4</v>
      </c>
      <c r="AN695">
        <v>5</v>
      </c>
      <c r="AO695">
        <v>0</v>
      </c>
      <c r="AP695">
        <v>16.032</v>
      </c>
      <c r="AQ695">
        <f>YEAR(Table1[[#This Row],[Order Date]])</f>
        <v>2015</v>
      </c>
      <c r="AR695" t="str">
        <f>TEXT(Table1[[#This Row],[Order Date]],"mmmm")</f>
        <v>March</v>
      </c>
      <c r="AS695" t="str">
        <f>"Q"&amp;ROUNDUP(MONTH(Table1[[#This Row],[Order Date]])/3,0)</f>
        <v>Q1</v>
      </c>
      <c r="AT695">
        <f>IF(Table1[[#This Row],[Sales]]=0,0,Table1[[#This Row],[Profit]]/Table1[[#This Row],[Sales]])</f>
        <v>0.48000000000000004</v>
      </c>
    </row>
    <row r="696" spans="22:46" x14ac:dyDescent="0.3">
      <c r="V696">
        <v>695</v>
      </c>
      <c r="W696" t="s">
        <v>2536</v>
      </c>
      <c r="X696" s="1">
        <v>42138</v>
      </c>
      <c r="Y696" t="s">
        <v>2538</v>
      </c>
      <c r="Z696" t="s">
        <v>207</v>
      </c>
      <c r="AA696" t="s">
        <v>2539</v>
      </c>
      <c r="AB696" t="s">
        <v>2540</v>
      </c>
      <c r="AC696" t="s">
        <v>108</v>
      </c>
      <c r="AD696" t="s">
        <v>26</v>
      </c>
      <c r="AE696" t="s">
        <v>2541</v>
      </c>
      <c r="AF696" t="s">
        <v>159</v>
      </c>
      <c r="AG696">
        <v>19013</v>
      </c>
      <c r="AH696" t="s">
        <v>160</v>
      </c>
      <c r="AI696" t="s">
        <v>1300</v>
      </c>
      <c r="AJ696" t="s">
        <v>46</v>
      </c>
      <c r="AK696" t="s">
        <v>70</v>
      </c>
      <c r="AL696" t="s">
        <v>1301</v>
      </c>
      <c r="AM696">
        <v>198.27199999999999</v>
      </c>
      <c r="AN696">
        <v>8</v>
      </c>
      <c r="AO696">
        <v>0.2</v>
      </c>
      <c r="AP696">
        <v>17.348800000000001</v>
      </c>
      <c r="AQ696">
        <f>YEAR(Table1[[#This Row],[Order Date]])</f>
        <v>2015</v>
      </c>
      <c r="AR696" t="str">
        <f>TEXT(Table1[[#This Row],[Order Date]],"mmmm")</f>
        <v>May</v>
      </c>
      <c r="AS696" t="str">
        <f>"Q"&amp;ROUNDUP(MONTH(Table1[[#This Row],[Order Date]])/3,0)</f>
        <v>Q2</v>
      </c>
      <c r="AT696">
        <f>IF(Table1[[#This Row],[Sales]]=0,0,Table1[[#This Row],[Profit]]/Table1[[#This Row],[Sales]])</f>
        <v>8.7500000000000008E-2</v>
      </c>
    </row>
    <row r="697" spans="22:46" x14ac:dyDescent="0.3">
      <c r="V697">
        <v>696</v>
      </c>
      <c r="W697" t="s">
        <v>2536</v>
      </c>
      <c r="X697" s="1">
        <v>42138</v>
      </c>
      <c r="Y697" t="s">
        <v>2538</v>
      </c>
      <c r="Z697" t="s">
        <v>207</v>
      </c>
      <c r="AA697" t="s">
        <v>2539</v>
      </c>
      <c r="AB697" t="s">
        <v>2540</v>
      </c>
      <c r="AC697" t="s">
        <v>108</v>
      </c>
      <c r="AD697" t="s">
        <v>26</v>
      </c>
      <c r="AE697" t="s">
        <v>2541</v>
      </c>
      <c r="AF697" t="s">
        <v>159</v>
      </c>
      <c r="AG697">
        <v>19013</v>
      </c>
      <c r="AH697" t="s">
        <v>160</v>
      </c>
      <c r="AI697" t="s">
        <v>2542</v>
      </c>
      <c r="AJ697" t="s">
        <v>46</v>
      </c>
      <c r="AK697" t="s">
        <v>47</v>
      </c>
      <c r="AL697" t="s">
        <v>2543</v>
      </c>
      <c r="AM697">
        <v>47.36</v>
      </c>
      <c r="AN697">
        <v>4</v>
      </c>
      <c r="AO697">
        <v>0.2</v>
      </c>
      <c r="AP697">
        <v>17.760000000000002</v>
      </c>
      <c r="AQ697">
        <f>YEAR(Table1[[#This Row],[Order Date]])</f>
        <v>2015</v>
      </c>
      <c r="AR697" t="str">
        <f>TEXT(Table1[[#This Row],[Order Date]],"mmmm")</f>
        <v>May</v>
      </c>
      <c r="AS697" t="str">
        <f>"Q"&amp;ROUNDUP(MONTH(Table1[[#This Row],[Order Date]])/3,0)</f>
        <v>Q2</v>
      </c>
      <c r="AT697">
        <f>IF(Table1[[#This Row],[Sales]]=0,0,Table1[[#This Row],[Profit]]/Table1[[#This Row],[Sales]])</f>
        <v>0.37500000000000006</v>
      </c>
    </row>
    <row r="698" spans="22:46" x14ac:dyDescent="0.3">
      <c r="V698">
        <v>697</v>
      </c>
      <c r="W698" t="s">
        <v>2536</v>
      </c>
      <c r="X698" s="1">
        <v>42138</v>
      </c>
      <c r="Y698" t="s">
        <v>2538</v>
      </c>
      <c r="Z698" t="s">
        <v>207</v>
      </c>
      <c r="AA698" t="s">
        <v>2539</v>
      </c>
      <c r="AB698" t="s">
        <v>2540</v>
      </c>
      <c r="AC698" t="s">
        <v>108</v>
      </c>
      <c r="AD698" t="s">
        <v>26</v>
      </c>
      <c r="AE698" t="s">
        <v>2541</v>
      </c>
      <c r="AF698" t="s">
        <v>159</v>
      </c>
      <c r="AG698">
        <v>19013</v>
      </c>
      <c r="AH698" t="s">
        <v>160</v>
      </c>
      <c r="AI698" t="s">
        <v>421</v>
      </c>
      <c r="AJ698" t="s">
        <v>46</v>
      </c>
      <c r="AK698" t="s">
        <v>190</v>
      </c>
      <c r="AL698" t="s">
        <v>422</v>
      </c>
      <c r="AM698">
        <v>200.98400000000001</v>
      </c>
      <c r="AN698">
        <v>7</v>
      </c>
      <c r="AO698">
        <v>0.2</v>
      </c>
      <c r="AP698">
        <v>62.807499999999997</v>
      </c>
      <c r="AQ698">
        <f>YEAR(Table1[[#This Row],[Order Date]])</f>
        <v>2015</v>
      </c>
      <c r="AR698" t="str">
        <f>TEXT(Table1[[#This Row],[Order Date]],"mmmm")</f>
        <v>May</v>
      </c>
      <c r="AS698" t="str">
        <f>"Q"&amp;ROUNDUP(MONTH(Table1[[#This Row],[Order Date]])/3,0)</f>
        <v>Q2</v>
      </c>
      <c r="AT698">
        <f>IF(Table1[[#This Row],[Sales]]=0,0,Table1[[#This Row],[Profit]]/Table1[[#This Row],[Sales]])</f>
        <v>0.3125</v>
      </c>
    </row>
    <row r="699" spans="22:46" x14ac:dyDescent="0.3">
      <c r="V699">
        <v>698</v>
      </c>
      <c r="W699" t="s">
        <v>2536</v>
      </c>
      <c r="X699" s="1">
        <v>42138</v>
      </c>
      <c r="Y699" t="s">
        <v>2538</v>
      </c>
      <c r="Z699" t="s">
        <v>207</v>
      </c>
      <c r="AA699" t="s">
        <v>2539</v>
      </c>
      <c r="AB699" t="s">
        <v>2540</v>
      </c>
      <c r="AC699" t="s">
        <v>108</v>
      </c>
      <c r="AD699" t="s">
        <v>26</v>
      </c>
      <c r="AE699" t="s">
        <v>2541</v>
      </c>
      <c r="AF699" t="s">
        <v>159</v>
      </c>
      <c r="AG699">
        <v>19013</v>
      </c>
      <c r="AH699" t="s">
        <v>160</v>
      </c>
      <c r="AI699" t="s">
        <v>2544</v>
      </c>
      <c r="AJ699" t="s">
        <v>46</v>
      </c>
      <c r="AK699" t="s">
        <v>47</v>
      </c>
      <c r="AL699" t="s">
        <v>2545</v>
      </c>
      <c r="AM699">
        <v>97.695999999999998</v>
      </c>
      <c r="AN699">
        <v>4</v>
      </c>
      <c r="AO699">
        <v>0.2</v>
      </c>
      <c r="AP699">
        <v>31.751200000000001</v>
      </c>
      <c r="AQ699">
        <f>YEAR(Table1[[#This Row],[Order Date]])</f>
        <v>2015</v>
      </c>
      <c r="AR699" t="str">
        <f>TEXT(Table1[[#This Row],[Order Date]],"mmmm")</f>
        <v>May</v>
      </c>
      <c r="AS699" t="str">
        <f>"Q"&amp;ROUNDUP(MONTH(Table1[[#This Row],[Order Date]])/3,0)</f>
        <v>Q2</v>
      </c>
      <c r="AT699">
        <f>IF(Table1[[#This Row],[Sales]]=0,0,Table1[[#This Row],[Profit]]/Table1[[#This Row],[Sales]])</f>
        <v>0.32500000000000001</v>
      </c>
    </row>
    <row r="700" spans="22:46" x14ac:dyDescent="0.3">
      <c r="V700">
        <v>699</v>
      </c>
      <c r="W700" t="s">
        <v>2536</v>
      </c>
      <c r="X700" s="1">
        <v>42138</v>
      </c>
      <c r="Y700" t="s">
        <v>2538</v>
      </c>
      <c r="Z700" t="s">
        <v>207</v>
      </c>
      <c r="AA700" t="s">
        <v>2539</v>
      </c>
      <c r="AB700" t="s">
        <v>2540</v>
      </c>
      <c r="AC700" t="s">
        <v>108</v>
      </c>
      <c r="AD700" t="s">
        <v>26</v>
      </c>
      <c r="AE700" t="s">
        <v>2541</v>
      </c>
      <c r="AF700" t="s">
        <v>159</v>
      </c>
      <c r="AG700">
        <v>19013</v>
      </c>
      <c r="AH700" t="s">
        <v>160</v>
      </c>
      <c r="AI700" t="s">
        <v>2546</v>
      </c>
      <c r="AJ700" t="s">
        <v>46</v>
      </c>
      <c r="AK700" t="s">
        <v>70</v>
      </c>
      <c r="AL700" t="s">
        <v>2547</v>
      </c>
      <c r="AM700">
        <v>2.6960000000000002</v>
      </c>
      <c r="AN700">
        <v>1</v>
      </c>
      <c r="AO700">
        <v>0.2</v>
      </c>
      <c r="AP700">
        <v>0.80879999999999996</v>
      </c>
      <c r="AQ700">
        <f>YEAR(Table1[[#This Row],[Order Date]])</f>
        <v>2015</v>
      </c>
      <c r="AR700" t="str">
        <f>TEXT(Table1[[#This Row],[Order Date]],"mmmm")</f>
        <v>May</v>
      </c>
      <c r="AS700" t="str">
        <f>"Q"&amp;ROUNDUP(MONTH(Table1[[#This Row],[Order Date]])/3,0)</f>
        <v>Q2</v>
      </c>
      <c r="AT700">
        <f>IF(Table1[[#This Row],[Sales]]=0,0,Table1[[#This Row],[Profit]]/Table1[[#This Row],[Sales]])</f>
        <v>0.3</v>
      </c>
    </row>
    <row r="701" spans="22:46" x14ac:dyDescent="0.3">
      <c r="V701">
        <v>700</v>
      </c>
      <c r="W701" t="s">
        <v>2536</v>
      </c>
      <c r="X701" s="1">
        <v>42138</v>
      </c>
      <c r="Y701" t="s">
        <v>2538</v>
      </c>
      <c r="Z701" t="s">
        <v>207</v>
      </c>
      <c r="AA701" t="s">
        <v>2539</v>
      </c>
      <c r="AB701" t="s">
        <v>2540</v>
      </c>
      <c r="AC701" t="s">
        <v>108</v>
      </c>
      <c r="AD701" t="s">
        <v>26</v>
      </c>
      <c r="AE701" t="s">
        <v>2541</v>
      </c>
      <c r="AF701" t="s">
        <v>159</v>
      </c>
      <c r="AG701">
        <v>19013</v>
      </c>
      <c r="AH701" t="s">
        <v>160</v>
      </c>
      <c r="AI701" t="s">
        <v>2548</v>
      </c>
      <c r="AJ701" t="s">
        <v>46</v>
      </c>
      <c r="AK701" t="s">
        <v>77</v>
      </c>
      <c r="AL701" t="s">
        <v>2549</v>
      </c>
      <c r="AM701">
        <v>18.588000000000001</v>
      </c>
      <c r="AN701">
        <v>2</v>
      </c>
      <c r="AO701">
        <v>0.7</v>
      </c>
      <c r="AP701">
        <v>-13.6312</v>
      </c>
      <c r="AQ701">
        <f>YEAR(Table1[[#This Row],[Order Date]])</f>
        <v>2015</v>
      </c>
      <c r="AR701" t="str">
        <f>TEXT(Table1[[#This Row],[Order Date]],"mmmm")</f>
        <v>May</v>
      </c>
      <c r="AS701" t="str">
        <f>"Q"&amp;ROUNDUP(MONTH(Table1[[#This Row],[Order Date]])/3,0)</f>
        <v>Q2</v>
      </c>
      <c r="AT701">
        <f>IF(Table1[[#This Row],[Sales]]=0,0,Table1[[#This Row],[Profit]]/Table1[[#This Row],[Sales]])</f>
        <v>-0.73333333333333328</v>
      </c>
    </row>
    <row r="702" spans="22:46" x14ac:dyDescent="0.3">
      <c r="V702">
        <v>701</v>
      </c>
      <c r="W702" t="s">
        <v>2536</v>
      </c>
      <c r="X702" s="1">
        <v>42138</v>
      </c>
      <c r="Y702" t="s">
        <v>2538</v>
      </c>
      <c r="Z702" t="s">
        <v>207</v>
      </c>
      <c r="AA702" t="s">
        <v>2539</v>
      </c>
      <c r="AB702" t="s">
        <v>2540</v>
      </c>
      <c r="AC702" t="s">
        <v>108</v>
      </c>
      <c r="AD702" t="s">
        <v>26</v>
      </c>
      <c r="AE702" t="s">
        <v>2541</v>
      </c>
      <c r="AF702" t="s">
        <v>159</v>
      </c>
      <c r="AG702">
        <v>19013</v>
      </c>
      <c r="AH702" t="s">
        <v>160</v>
      </c>
      <c r="AI702" t="s">
        <v>1355</v>
      </c>
      <c r="AJ702" t="s">
        <v>46</v>
      </c>
      <c r="AK702" t="s">
        <v>77</v>
      </c>
      <c r="AL702" t="s">
        <v>1356</v>
      </c>
      <c r="AM702">
        <v>4.8959999999999999</v>
      </c>
      <c r="AN702">
        <v>3</v>
      </c>
      <c r="AO702">
        <v>0.7</v>
      </c>
      <c r="AP702">
        <v>-3.4272</v>
      </c>
      <c r="AQ702">
        <f>YEAR(Table1[[#This Row],[Order Date]])</f>
        <v>2015</v>
      </c>
      <c r="AR702" t="str">
        <f>TEXT(Table1[[#This Row],[Order Date]],"mmmm")</f>
        <v>May</v>
      </c>
      <c r="AS702" t="str">
        <f>"Q"&amp;ROUNDUP(MONTH(Table1[[#This Row],[Order Date]])/3,0)</f>
        <v>Q2</v>
      </c>
      <c r="AT702">
        <f>IF(Table1[[#This Row],[Sales]]=0,0,Table1[[#This Row],[Profit]]/Table1[[#This Row],[Sales]])</f>
        <v>-0.70000000000000007</v>
      </c>
    </row>
    <row r="703" spans="22:46" x14ac:dyDescent="0.3">
      <c r="V703">
        <v>702</v>
      </c>
      <c r="W703" t="s">
        <v>2550</v>
      </c>
      <c r="X703" s="1">
        <v>42980</v>
      </c>
      <c r="Y703" s="1">
        <v>42956</v>
      </c>
      <c r="Z703" t="s">
        <v>51</v>
      </c>
      <c r="AA703" t="s">
        <v>1093</v>
      </c>
      <c r="AB703" t="s">
        <v>1094</v>
      </c>
      <c r="AC703" t="s">
        <v>41</v>
      </c>
      <c r="AD703" t="s">
        <v>26</v>
      </c>
      <c r="AE703" t="s">
        <v>2460</v>
      </c>
      <c r="AF703" t="s">
        <v>564</v>
      </c>
      <c r="AG703">
        <v>44105</v>
      </c>
      <c r="AH703" t="s">
        <v>160</v>
      </c>
      <c r="AI703" t="s">
        <v>929</v>
      </c>
      <c r="AJ703" t="s">
        <v>31</v>
      </c>
      <c r="AK703" t="s">
        <v>67</v>
      </c>
      <c r="AL703" t="s">
        <v>930</v>
      </c>
      <c r="AM703">
        <v>15.071999999999999</v>
      </c>
      <c r="AN703">
        <v>3</v>
      </c>
      <c r="AO703">
        <v>0.2</v>
      </c>
      <c r="AP703">
        <v>4.1448</v>
      </c>
      <c r="AQ703">
        <f>YEAR(Table1[[#This Row],[Order Date]])</f>
        <v>2017</v>
      </c>
      <c r="AR703" t="str">
        <f>TEXT(Table1[[#This Row],[Order Date]],"mmmm")</f>
        <v>September</v>
      </c>
      <c r="AS703" t="str">
        <f>"Q"&amp;ROUNDUP(MONTH(Table1[[#This Row],[Order Date]])/3,0)</f>
        <v>Q3</v>
      </c>
      <c r="AT703">
        <f>IF(Table1[[#This Row],[Sales]]=0,0,Table1[[#This Row],[Profit]]/Table1[[#This Row],[Sales]])</f>
        <v>0.27500000000000002</v>
      </c>
    </row>
    <row r="704" spans="22:46" x14ac:dyDescent="0.3">
      <c r="V704">
        <v>703</v>
      </c>
      <c r="W704" t="s">
        <v>2551</v>
      </c>
      <c r="X704" s="1">
        <v>42678</v>
      </c>
      <c r="Y704" s="1">
        <v>42593</v>
      </c>
      <c r="Z704" t="s">
        <v>22</v>
      </c>
      <c r="AA704" t="s">
        <v>1506</v>
      </c>
      <c r="AB704" t="s">
        <v>1507</v>
      </c>
      <c r="AC704" t="s">
        <v>41</v>
      </c>
      <c r="AD704" t="s">
        <v>26</v>
      </c>
      <c r="AE704" t="s">
        <v>99</v>
      </c>
      <c r="AF704" t="s">
        <v>100</v>
      </c>
      <c r="AG704">
        <v>98103</v>
      </c>
      <c r="AH704" t="s">
        <v>44</v>
      </c>
      <c r="AI704" t="s">
        <v>2552</v>
      </c>
      <c r="AJ704" t="s">
        <v>31</v>
      </c>
      <c r="AK704" t="s">
        <v>67</v>
      </c>
      <c r="AL704" t="s">
        <v>2553</v>
      </c>
      <c r="AM704">
        <v>209.88</v>
      </c>
      <c r="AN704">
        <v>3</v>
      </c>
      <c r="AO704">
        <v>0</v>
      </c>
      <c r="AP704">
        <v>35.679600000000001</v>
      </c>
      <c r="AQ704">
        <f>YEAR(Table1[[#This Row],[Order Date]])</f>
        <v>2016</v>
      </c>
      <c r="AR704" t="str">
        <f>TEXT(Table1[[#This Row],[Order Date]],"mmmm")</f>
        <v>November</v>
      </c>
      <c r="AS704" t="str">
        <f>"Q"&amp;ROUNDUP(MONTH(Table1[[#This Row],[Order Date]])/3,0)</f>
        <v>Q4</v>
      </c>
      <c r="AT704">
        <f>IF(Table1[[#This Row],[Sales]]=0,0,Table1[[#This Row],[Profit]]/Table1[[#This Row],[Sales]])</f>
        <v>0.17</v>
      </c>
    </row>
    <row r="705" spans="22:46" x14ac:dyDescent="0.3">
      <c r="V705">
        <v>704</v>
      </c>
      <c r="W705" t="s">
        <v>2554</v>
      </c>
      <c r="X705" s="1">
        <v>42103</v>
      </c>
      <c r="Y705" t="s">
        <v>2555</v>
      </c>
      <c r="Z705" t="s">
        <v>51</v>
      </c>
      <c r="AA705" t="s">
        <v>2556</v>
      </c>
      <c r="AB705" t="s">
        <v>2557</v>
      </c>
      <c r="AC705" t="s">
        <v>25</v>
      </c>
      <c r="AD705" t="s">
        <v>26</v>
      </c>
      <c r="AE705" t="s">
        <v>1315</v>
      </c>
      <c r="AF705" t="s">
        <v>43</v>
      </c>
      <c r="AG705">
        <v>90805</v>
      </c>
      <c r="AH705" t="s">
        <v>44</v>
      </c>
      <c r="AI705" t="s">
        <v>2558</v>
      </c>
      <c r="AJ705" t="s">
        <v>31</v>
      </c>
      <c r="AK705" t="s">
        <v>57</v>
      </c>
      <c r="AL705" t="s">
        <v>2559</v>
      </c>
      <c r="AM705">
        <v>369.91199999999998</v>
      </c>
      <c r="AN705">
        <v>3</v>
      </c>
      <c r="AO705">
        <v>0.2</v>
      </c>
      <c r="AP705">
        <v>-13.871700000000001</v>
      </c>
      <c r="AQ705">
        <f>YEAR(Table1[[#This Row],[Order Date]])</f>
        <v>2015</v>
      </c>
      <c r="AR705" t="str">
        <f>TEXT(Table1[[#This Row],[Order Date]],"mmmm")</f>
        <v>April</v>
      </c>
      <c r="AS705" t="str">
        <f>"Q"&amp;ROUNDUP(MONTH(Table1[[#This Row],[Order Date]])/3,0)</f>
        <v>Q2</v>
      </c>
      <c r="AT705">
        <f>IF(Table1[[#This Row],[Sales]]=0,0,Table1[[#This Row],[Profit]]/Table1[[#This Row],[Sales]])</f>
        <v>-3.7500000000000006E-2</v>
      </c>
    </row>
    <row r="706" spans="22:46" x14ac:dyDescent="0.3">
      <c r="V706">
        <v>705</v>
      </c>
      <c r="W706" t="s">
        <v>2560</v>
      </c>
      <c r="X706" s="1">
        <v>41894</v>
      </c>
      <c r="Y706" t="s">
        <v>1010</v>
      </c>
      <c r="Z706" t="s">
        <v>51</v>
      </c>
      <c r="AA706" t="s">
        <v>2561</v>
      </c>
      <c r="AB706" t="s">
        <v>2562</v>
      </c>
      <c r="AC706" t="s">
        <v>41</v>
      </c>
      <c r="AD706" t="s">
        <v>26</v>
      </c>
      <c r="AE706" t="s">
        <v>2563</v>
      </c>
      <c r="AF706" t="s">
        <v>92</v>
      </c>
      <c r="AG706">
        <v>27511</v>
      </c>
      <c r="AH706" t="s">
        <v>29</v>
      </c>
      <c r="AI706" t="s">
        <v>2564</v>
      </c>
      <c r="AJ706" t="s">
        <v>46</v>
      </c>
      <c r="AK706" t="s">
        <v>94</v>
      </c>
      <c r="AL706" t="s">
        <v>2565</v>
      </c>
      <c r="AM706">
        <v>10.368</v>
      </c>
      <c r="AN706">
        <v>2</v>
      </c>
      <c r="AO706">
        <v>0.2</v>
      </c>
      <c r="AP706">
        <v>3.6288</v>
      </c>
      <c r="AQ706">
        <f>YEAR(Table1[[#This Row],[Order Date]])</f>
        <v>2014</v>
      </c>
      <c r="AR706" t="str">
        <f>TEXT(Table1[[#This Row],[Order Date]],"mmmm")</f>
        <v>September</v>
      </c>
      <c r="AS706" t="str">
        <f>"Q"&amp;ROUNDUP(MONTH(Table1[[#This Row],[Order Date]])/3,0)</f>
        <v>Q3</v>
      </c>
      <c r="AT706">
        <f>IF(Table1[[#This Row],[Sales]]=0,0,Table1[[#This Row],[Profit]]/Table1[[#This Row],[Sales]])</f>
        <v>0.35</v>
      </c>
    </row>
    <row r="707" spans="22:46" x14ac:dyDescent="0.3">
      <c r="V707">
        <v>706</v>
      </c>
      <c r="W707" t="s">
        <v>2560</v>
      </c>
      <c r="X707" s="1">
        <v>41894</v>
      </c>
      <c r="Y707" t="s">
        <v>1010</v>
      </c>
      <c r="Z707" t="s">
        <v>51</v>
      </c>
      <c r="AA707" t="s">
        <v>2561</v>
      </c>
      <c r="AB707" t="s">
        <v>2562</v>
      </c>
      <c r="AC707" t="s">
        <v>41</v>
      </c>
      <c r="AD707" t="s">
        <v>26</v>
      </c>
      <c r="AE707" t="s">
        <v>2563</v>
      </c>
      <c r="AF707" t="s">
        <v>92</v>
      </c>
      <c r="AG707">
        <v>27511</v>
      </c>
      <c r="AH707" t="s">
        <v>29</v>
      </c>
      <c r="AI707" t="s">
        <v>2566</v>
      </c>
      <c r="AJ707" t="s">
        <v>46</v>
      </c>
      <c r="AK707" t="s">
        <v>80</v>
      </c>
      <c r="AL707" t="s">
        <v>2567</v>
      </c>
      <c r="AM707">
        <v>166.84</v>
      </c>
      <c r="AN707">
        <v>5</v>
      </c>
      <c r="AO707">
        <v>0.2</v>
      </c>
      <c r="AP707">
        <v>18.769500000000001</v>
      </c>
      <c r="AQ707">
        <f>YEAR(Table1[[#This Row],[Order Date]])</f>
        <v>2014</v>
      </c>
      <c r="AR707" t="str">
        <f>TEXT(Table1[[#This Row],[Order Date]],"mmmm")</f>
        <v>September</v>
      </c>
      <c r="AS707" t="str">
        <f>"Q"&amp;ROUNDUP(MONTH(Table1[[#This Row],[Order Date]])/3,0)</f>
        <v>Q3</v>
      </c>
      <c r="AT707">
        <f>IF(Table1[[#This Row],[Sales]]=0,0,Table1[[#This Row],[Profit]]/Table1[[#This Row],[Sales]])</f>
        <v>0.1125</v>
      </c>
    </row>
    <row r="708" spans="22:46" x14ac:dyDescent="0.3">
      <c r="V708">
        <v>707</v>
      </c>
      <c r="W708" t="s">
        <v>2560</v>
      </c>
      <c r="X708" s="1">
        <v>41894</v>
      </c>
      <c r="Y708" t="s">
        <v>1010</v>
      </c>
      <c r="Z708" t="s">
        <v>51</v>
      </c>
      <c r="AA708" t="s">
        <v>2561</v>
      </c>
      <c r="AB708" t="s">
        <v>2562</v>
      </c>
      <c r="AC708" t="s">
        <v>41</v>
      </c>
      <c r="AD708" t="s">
        <v>26</v>
      </c>
      <c r="AE708" t="s">
        <v>2563</v>
      </c>
      <c r="AF708" t="s">
        <v>92</v>
      </c>
      <c r="AG708">
        <v>27511</v>
      </c>
      <c r="AH708" t="s">
        <v>29</v>
      </c>
      <c r="AI708" t="s">
        <v>1973</v>
      </c>
      <c r="AJ708" t="s">
        <v>73</v>
      </c>
      <c r="AK708" t="s">
        <v>176</v>
      </c>
      <c r="AL708" t="s">
        <v>1974</v>
      </c>
      <c r="AM708">
        <v>15.215999999999999</v>
      </c>
      <c r="AN708">
        <v>1</v>
      </c>
      <c r="AO708">
        <v>0.2</v>
      </c>
      <c r="AP708">
        <v>2.2824</v>
      </c>
      <c r="AQ708">
        <f>YEAR(Table1[[#This Row],[Order Date]])</f>
        <v>2014</v>
      </c>
      <c r="AR708" t="str">
        <f>TEXT(Table1[[#This Row],[Order Date]],"mmmm")</f>
        <v>September</v>
      </c>
      <c r="AS708" t="str">
        <f>"Q"&amp;ROUNDUP(MONTH(Table1[[#This Row],[Order Date]])/3,0)</f>
        <v>Q3</v>
      </c>
      <c r="AT708">
        <f>IF(Table1[[#This Row],[Sales]]=0,0,Table1[[#This Row],[Profit]]/Table1[[#This Row],[Sales]])</f>
        <v>0.15</v>
      </c>
    </row>
    <row r="709" spans="22:46" x14ac:dyDescent="0.3">
      <c r="V709">
        <v>708</v>
      </c>
      <c r="W709" t="s">
        <v>2568</v>
      </c>
      <c r="X709" s="1">
        <v>41975</v>
      </c>
      <c r="Y709" s="1">
        <v>41741</v>
      </c>
      <c r="Z709" t="s">
        <v>207</v>
      </c>
      <c r="AA709" t="s">
        <v>2569</v>
      </c>
      <c r="AB709" t="s">
        <v>2570</v>
      </c>
      <c r="AC709" t="s">
        <v>25</v>
      </c>
      <c r="AD709" t="s">
        <v>26</v>
      </c>
      <c r="AE709" t="s">
        <v>300</v>
      </c>
      <c r="AF709" t="s">
        <v>301</v>
      </c>
      <c r="AG709">
        <v>10035</v>
      </c>
      <c r="AH709" t="s">
        <v>160</v>
      </c>
      <c r="AI709" t="s">
        <v>1146</v>
      </c>
      <c r="AJ709" t="s">
        <v>73</v>
      </c>
      <c r="AK709" t="s">
        <v>176</v>
      </c>
      <c r="AL709" t="s">
        <v>1147</v>
      </c>
      <c r="AM709">
        <v>119.96</v>
      </c>
      <c r="AN709">
        <v>4</v>
      </c>
      <c r="AO709">
        <v>0</v>
      </c>
      <c r="AP709">
        <v>52.782400000000003</v>
      </c>
      <c r="AQ709">
        <f>YEAR(Table1[[#This Row],[Order Date]])</f>
        <v>2014</v>
      </c>
      <c r="AR709" t="str">
        <f>TEXT(Table1[[#This Row],[Order Date]],"mmmm")</f>
        <v>December</v>
      </c>
      <c r="AS709" t="str">
        <f>"Q"&amp;ROUNDUP(MONTH(Table1[[#This Row],[Order Date]])/3,0)</f>
        <v>Q4</v>
      </c>
      <c r="AT709">
        <f>IF(Table1[[#This Row],[Sales]]=0,0,Table1[[#This Row],[Profit]]/Table1[[#This Row],[Sales]])</f>
        <v>0.44000000000000006</v>
      </c>
    </row>
    <row r="710" spans="22:46" x14ac:dyDescent="0.3">
      <c r="V710">
        <v>709</v>
      </c>
      <c r="W710" t="s">
        <v>2568</v>
      </c>
      <c r="X710" s="1">
        <v>41975</v>
      </c>
      <c r="Y710" s="1">
        <v>41741</v>
      </c>
      <c r="Z710" t="s">
        <v>207</v>
      </c>
      <c r="AA710" t="s">
        <v>2569</v>
      </c>
      <c r="AB710" t="s">
        <v>2570</v>
      </c>
      <c r="AC710" t="s">
        <v>25</v>
      </c>
      <c r="AD710" t="s">
        <v>26</v>
      </c>
      <c r="AE710" t="s">
        <v>300</v>
      </c>
      <c r="AF710" t="s">
        <v>301</v>
      </c>
      <c r="AG710">
        <v>10035</v>
      </c>
      <c r="AH710" t="s">
        <v>160</v>
      </c>
      <c r="AI710" t="s">
        <v>2571</v>
      </c>
      <c r="AJ710" t="s">
        <v>31</v>
      </c>
      <c r="AK710" t="s">
        <v>32</v>
      </c>
      <c r="AL710" t="s">
        <v>2572</v>
      </c>
      <c r="AM710">
        <v>883.92</v>
      </c>
      <c r="AN710">
        <v>5</v>
      </c>
      <c r="AO710">
        <v>0.2</v>
      </c>
      <c r="AP710">
        <v>-110.49</v>
      </c>
      <c r="AQ710">
        <f>YEAR(Table1[[#This Row],[Order Date]])</f>
        <v>2014</v>
      </c>
      <c r="AR710" t="str">
        <f>TEXT(Table1[[#This Row],[Order Date]],"mmmm")</f>
        <v>December</v>
      </c>
      <c r="AS710" t="str">
        <f>"Q"&amp;ROUNDUP(MONTH(Table1[[#This Row],[Order Date]])/3,0)</f>
        <v>Q4</v>
      </c>
      <c r="AT710">
        <f>IF(Table1[[#This Row],[Sales]]=0,0,Table1[[#This Row],[Profit]]/Table1[[#This Row],[Sales]])</f>
        <v>-0.125</v>
      </c>
    </row>
    <row r="711" spans="22:46" x14ac:dyDescent="0.3">
      <c r="V711">
        <v>710</v>
      </c>
      <c r="W711" t="s">
        <v>2568</v>
      </c>
      <c r="X711" s="1">
        <v>41975</v>
      </c>
      <c r="Y711" s="1">
        <v>41741</v>
      </c>
      <c r="Z711" t="s">
        <v>207</v>
      </c>
      <c r="AA711" t="s">
        <v>2569</v>
      </c>
      <c r="AB711" t="s">
        <v>2570</v>
      </c>
      <c r="AC711" t="s">
        <v>25</v>
      </c>
      <c r="AD711" t="s">
        <v>26</v>
      </c>
      <c r="AE711" t="s">
        <v>300</v>
      </c>
      <c r="AF711" t="s">
        <v>301</v>
      </c>
      <c r="AG711">
        <v>10035</v>
      </c>
      <c r="AH711" t="s">
        <v>160</v>
      </c>
      <c r="AI711" t="s">
        <v>1543</v>
      </c>
      <c r="AJ711" t="s">
        <v>46</v>
      </c>
      <c r="AK711" t="s">
        <v>77</v>
      </c>
      <c r="AL711" t="s">
        <v>1544</v>
      </c>
      <c r="AM711">
        <v>46.72</v>
      </c>
      <c r="AN711">
        <v>8</v>
      </c>
      <c r="AO711">
        <v>0.2</v>
      </c>
      <c r="AP711">
        <v>15.768000000000001</v>
      </c>
      <c r="AQ711">
        <f>YEAR(Table1[[#This Row],[Order Date]])</f>
        <v>2014</v>
      </c>
      <c r="AR711" t="str">
        <f>TEXT(Table1[[#This Row],[Order Date]],"mmmm")</f>
        <v>December</v>
      </c>
      <c r="AS711" t="str">
        <f>"Q"&amp;ROUNDUP(MONTH(Table1[[#This Row],[Order Date]])/3,0)</f>
        <v>Q4</v>
      </c>
      <c r="AT711">
        <f>IF(Table1[[#This Row],[Sales]]=0,0,Table1[[#This Row],[Profit]]/Table1[[#This Row],[Sales]])</f>
        <v>0.33750000000000002</v>
      </c>
    </row>
    <row r="712" spans="22:46" x14ac:dyDescent="0.3">
      <c r="V712">
        <v>711</v>
      </c>
      <c r="W712" t="s">
        <v>2573</v>
      </c>
      <c r="X712" s="1">
        <v>41734</v>
      </c>
      <c r="Y712" s="1">
        <v>41824</v>
      </c>
      <c r="Z712" t="s">
        <v>207</v>
      </c>
      <c r="AA712" t="s">
        <v>2574</v>
      </c>
      <c r="AB712" t="s">
        <v>2575</v>
      </c>
      <c r="AC712" t="s">
        <v>108</v>
      </c>
      <c r="AD712" t="s">
        <v>26</v>
      </c>
      <c r="AE712" t="s">
        <v>300</v>
      </c>
      <c r="AF712" t="s">
        <v>301</v>
      </c>
      <c r="AG712">
        <v>10035</v>
      </c>
      <c r="AH712" t="s">
        <v>160</v>
      </c>
      <c r="AI712" t="s">
        <v>1830</v>
      </c>
      <c r="AJ712" t="s">
        <v>46</v>
      </c>
      <c r="AK712" t="s">
        <v>94</v>
      </c>
      <c r="AL712" t="s">
        <v>1831</v>
      </c>
      <c r="AM712">
        <v>55.48</v>
      </c>
      <c r="AN712">
        <v>1</v>
      </c>
      <c r="AO712">
        <v>0</v>
      </c>
      <c r="AP712">
        <v>26.630400000000002</v>
      </c>
      <c r="AQ712">
        <f>YEAR(Table1[[#This Row],[Order Date]])</f>
        <v>2014</v>
      </c>
      <c r="AR712" t="str">
        <f>TEXT(Table1[[#This Row],[Order Date]],"mmmm")</f>
        <v>April</v>
      </c>
      <c r="AS712" t="str">
        <f>"Q"&amp;ROUNDUP(MONTH(Table1[[#This Row],[Order Date]])/3,0)</f>
        <v>Q2</v>
      </c>
      <c r="AT712">
        <f>IF(Table1[[#This Row],[Sales]]=0,0,Table1[[#This Row],[Profit]]/Table1[[#This Row],[Sales]])</f>
        <v>0.48000000000000004</v>
      </c>
    </row>
    <row r="713" spans="22:46" x14ac:dyDescent="0.3">
      <c r="V713">
        <v>712</v>
      </c>
      <c r="W713" t="s">
        <v>2576</v>
      </c>
      <c r="X713" s="1">
        <v>42981</v>
      </c>
      <c r="Y713" s="1">
        <v>42925</v>
      </c>
      <c r="Z713" t="s">
        <v>51</v>
      </c>
      <c r="AA713" t="s">
        <v>2577</v>
      </c>
      <c r="AB713" t="s">
        <v>2578</v>
      </c>
      <c r="AC713" t="s">
        <v>25</v>
      </c>
      <c r="AD713" t="s">
        <v>26</v>
      </c>
      <c r="AE713" t="s">
        <v>2579</v>
      </c>
      <c r="AF713" t="s">
        <v>55</v>
      </c>
      <c r="AG713">
        <v>32137</v>
      </c>
      <c r="AH713" t="s">
        <v>29</v>
      </c>
      <c r="AI713" t="s">
        <v>2580</v>
      </c>
      <c r="AJ713" t="s">
        <v>46</v>
      </c>
      <c r="AK713" t="s">
        <v>190</v>
      </c>
      <c r="AL713" t="s">
        <v>2581</v>
      </c>
      <c r="AM713">
        <v>24.448</v>
      </c>
      <c r="AN713">
        <v>4</v>
      </c>
      <c r="AO713">
        <v>0.2</v>
      </c>
      <c r="AP713">
        <v>8.8623999999999992</v>
      </c>
      <c r="AQ713">
        <f>YEAR(Table1[[#This Row],[Order Date]])</f>
        <v>2017</v>
      </c>
      <c r="AR713" t="str">
        <f>TEXT(Table1[[#This Row],[Order Date]],"mmmm")</f>
        <v>September</v>
      </c>
      <c r="AS713" t="str">
        <f>"Q"&amp;ROUNDUP(MONTH(Table1[[#This Row],[Order Date]])/3,0)</f>
        <v>Q3</v>
      </c>
      <c r="AT713">
        <f>IF(Table1[[#This Row],[Sales]]=0,0,Table1[[#This Row],[Profit]]/Table1[[#This Row],[Sales]])</f>
        <v>0.36249999999999993</v>
      </c>
    </row>
    <row r="714" spans="22:46" x14ac:dyDescent="0.3">
      <c r="V714">
        <v>713</v>
      </c>
      <c r="W714" t="s">
        <v>2582</v>
      </c>
      <c r="X714" s="1">
        <v>42874</v>
      </c>
      <c r="Y714" t="s">
        <v>2583</v>
      </c>
      <c r="Z714" t="s">
        <v>51</v>
      </c>
      <c r="AA714" t="s">
        <v>2584</v>
      </c>
      <c r="AB714" t="s">
        <v>2585</v>
      </c>
      <c r="AC714" t="s">
        <v>41</v>
      </c>
      <c r="AD714" t="s">
        <v>26</v>
      </c>
      <c r="AE714" t="s">
        <v>2586</v>
      </c>
      <c r="AF714" t="s">
        <v>301</v>
      </c>
      <c r="AG714">
        <v>10550</v>
      </c>
      <c r="AH714" t="s">
        <v>160</v>
      </c>
      <c r="AI714" t="s">
        <v>2587</v>
      </c>
      <c r="AJ714" t="s">
        <v>46</v>
      </c>
      <c r="AK714" t="s">
        <v>80</v>
      </c>
      <c r="AL714" t="s">
        <v>2588</v>
      </c>
      <c r="AM714">
        <v>281.33999999999997</v>
      </c>
      <c r="AN714">
        <v>6</v>
      </c>
      <c r="AO714">
        <v>0</v>
      </c>
      <c r="AP714">
        <v>109.7226</v>
      </c>
      <c r="AQ714">
        <f>YEAR(Table1[[#This Row],[Order Date]])</f>
        <v>2017</v>
      </c>
      <c r="AR714" t="str">
        <f>TEXT(Table1[[#This Row],[Order Date]],"mmmm")</f>
        <v>May</v>
      </c>
      <c r="AS714" t="str">
        <f>"Q"&amp;ROUNDUP(MONTH(Table1[[#This Row],[Order Date]])/3,0)</f>
        <v>Q2</v>
      </c>
      <c r="AT714">
        <f>IF(Table1[[#This Row],[Sales]]=0,0,Table1[[#This Row],[Profit]]/Table1[[#This Row],[Sales]])</f>
        <v>0.39</v>
      </c>
    </row>
    <row r="715" spans="22:46" x14ac:dyDescent="0.3">
      <c r="V715">
        <v>714</v>
      </c>
      <c r="W715" t="s">
        <v>2582</v>
      </c>
      <c r="X715" s="1">
        <v>42874</v>
      </c>
      <c r="Y715" t="s">
        <v>2583</v>
      </c>
      <c r="Z715" t="s">
        <v>51</v>
      </c>
      <c r="AA715" t="s">
        <v>2584</v>
      </c>
      <c r="AB715" t="s">
        <v>2585</v>
      </c>
      <c r="AC715" t="s">
        <v>41</v>
      </c>
      <c r="AD715" t="s">
        <v>26</v>
      </c>
      <c r="AE715" t="s">
        <v>2586</v>
      </c>
      <c r="AF715" t="s">
        <v>301</v>
      </c>
      <c r="AG715">
        <v>10550</v>
      </c>
      <c r="AH715" t="s">
        <v>160</v>
      </c>
      <c r="AI715" t="s">
        <v>1550</v>
      </c>
      <c r="AJ715" t="s">
        <v>73</v>
      </c>
      <c r="AK715" t="s">
        <v>74</v>
      </c>
      <c r="AL715" t="s">
        <v>1551</v>
      </c>
      <c r="AM715">
        <v>307.98</v>
      </c>
      <c r="AN715">
        <v>2</v>
      </c>
      <c r="AO715">
        <v>0</v>
      </c>
      <c r="AP715">
        <v>89.3142</v>
      </c>
      <c r="AQ715">
        <f>YEAR(Table1[[#This Row],[Order Date]])</f>
        <v>2017</v>
      </c>
      <c r="AR715" t="str">
        <f>TEXT(Table1[[#This Row],[Order Date]],"mmmm")</f>
        <v>May</v>
      </c>
      <c r="AS715" t="str">
        <f>"Q"&amp;ROUNDUP(MONTH(Table1[[#This Row],[Order Date]])/3,0)</f>
        <v>Q2</v>
      </c>
      <c r="AT715">
        <f>IF(Table1[[#This Row],[Sales]]=0,0,Table1[[#This Row],[Profit]]/Table1[[#This Row],[Sales]])</f>
        <v>0.28999999999999998</v>
      </c>
    </row>
    <row r="716" spans="22:46" x14ac:dyDescent="0.3">
      <c r="V716">
        <v>715</v>
      </c>
      <c r="W716" t="s">
        <v>2582</v>
      </c>
      <c r="X716" s="1">
        <v>42874</v>
      </c>
      <c r="Y716" t="s">
        <v>2583</v>
      </c>
      <c r="Z716" t="s">
        <v>51</v>
      </c>
      <c r="AA716" t="s">
        <v>2584</v>
      </c>
      <c r="AB716" t="s">
        <v>2585</v>
      </c>
      <c r="AC716" t="s">
        <v>41</v>
      </c>
      <c r="AD716" t="s">
        <v>26</v>
      </c>
      <c r="AE716" t="s">
        <v>2586</v>
      </c>
      <c r="AF716" t="s">
        <v>301</v>
      </c>
      <c r="AG716">
        <v>10550</v>
      </c>
      <c r="AH716" t="s">
        <v>160</v>
      </c>
      <c r="AI716" t="s">
        <v>2589</v>
      </c>
      <c r="AJ716" t="s">
        <v>73</v>
      </c>
      <c r="AK716" t="s">
        <v>176</v>
      </c>
      <c r="AL716" t="s">
        <v>2590</v>
      </c>
      <c r="AM716">
        <v>299.97000000000003</v>
      </c>
      <c r="AN716">
        <v>3</v>
      </c>
      <c r="AO716">
        <v>0</v>
      </c>
      <c r="AP716">
        <v>113.98860000000001</v>
      </c>
      <c r="AQ716">
        <f>YEAR(Table1[[#This Row],[Order Date]])</f>
        <v>2017</v>
      </c>
      <c r="AR716" t="str">
        <f>TEXT(Table1[[#This Row],[Order Date]],"mmmm")</f>
        <v>May</v>
      </c>
      <c r="AS716" t="str">
        <f>"Q"&amp;ROUNDUP(MONTH(Table1[[#This Row],[Order Date]])/3,0)</f>
        <v>Q2</v>
      </c>
      <c r="AT716">
        <f>IF(Table1[[#This Row],[Sales]]=0,0,Table1[[#This Row],[Profit]]/Table1[[#This Row],[Sales]])</f>
        <v>0.38</v>
      </c>
    </row>
    <row r="717" spans="22:46" x14ac:dyDescent="0.3">
      <c r="V717">
        <v>716</v>
      </c>
      <c r="W717" t="s">
        <v>2591</v>
      </c>
      <c r="X717" s="1">
        <v>41821</v>
      </c>
      <c r="Y717" s="1">
        <v>41797</v>
      </c>
      <c r="Z717" t="s">
        <v>22</v>
      </c>
      <c r="AA717" t="s">
        <v>1093</v>
      </c>
      <c r="AB717" t="s">
        <v>1094</v>
      </c>
      <c r="AC717" t="s">
        <v>41</v>
      </c>
      <c r="AD717" t="s">
        <v>26</v>
      </c>
      <c r="AE717" t="s">
        <v>99</v>
      </c>
      <c r="AF717" t="s">
        <v>100</v>
      </c>
      <c r="AG717">
        <v>98105</v>
      </c>
      <c r="AH717" t="s">
        <v>44</v>
      </c>
      <c r="AI717" t="s">
        <v>2592</v>
      </c>
      <c r="AJ717" t="s">
        <v>46</v>
      </c>
      <c r="AK717" t="s">
        <v>77</v>
      </c>
      <c r="AL717" t="s">
        <v>2593</v>
      </c>
      <c r="AM717">
        <v>19.920000000000002</v>
      </c>
      <c r="AN717">
        <v>5</v>
      </c>
      <c r="AO717">
        <v>0.2</v>
      </c>
      <c r="AP717">
        <v>6.9720000000000004</v>
      </c>
      <c r="AQ717">
        <f>YEAR(Table1[[#This Row],[Order Date]])</f>
        <v>2014</v>
      </c>
      <c r="AR717" t="str">
        <f>TEXT(Table1[[#This Row],[Order Date]],"mmmm")</f>
        <v>July</v>
      </c>
      <c r="AS717" t="str">
        <f>"Q"&amp;ROUNDUP(MONTH(Table1[[#This Row],[Order Date]])/3,0)</f>
        <v>Q3</v>
      </c>
      <c r="AT717">
        <f>IF(Table1[[#This Row],[Sales]]=0,0,Table1[[#This Row],[Profit]]/Table1[[#This Row],[Sales]])</f>
        <v>0.35</v>
      </c>
    </row>
    <row r="718" spans="22:46" x14ac:dyDescent="0.3">
      <c r="V718">
        <v>717</v>
      </c>
      <c r="W718" t="s">
        <v>2594</v>
      </c>
      <c r="X718" s="1">
        <v>41650</v>
      </c>
      <c r="Y718" t="s">
        <v>2595</v>
      </c>
      <c r="Z718" t="s">
        <v>207</v>
      </c>
      <c r="AA718" t="s">
        <v>2596</v>
      </c>
      <c r="AB718" t="s">
        <v>2597</v>
      </c>
      <c r="AC718" t="s">
        <v>25</v>
      </c>
      <c r="AD718" t="s">
        <v>26</v>
      </c>
      <c r="AE718" t="s">
        <v>275</v>
      </c>
      <c r="AF718" t="s">
        <v>276</v>
      </c>
      <c r="AG718">
        <v>19901</v>
      </c>
      <c r="AH718" t="s">
        <v>160</v>
      </c>
      <c r="AI718" t="s">
        <v>2304</v>
      </c>
      <c r="AJ718" t="s">
        <v>31</v>
      </c>
      <c r="AK718" t="s">
        <v>67</v>
      </c>
      <c r="AL718" t="s">
        <v>2305</v>
      </c>
      <c r="AM718">
        <v>9.94</v>
      </c>
      <c r="AN718">
        <v>2</v>
      </c>
      <c r="AO718">
        <v>0</v>
      </c>
      <c r="AP718">
        <v>3.0813999999999999</v>
      </c>
      <c r="AQ718">
        <f>YEAR(Table1[[#This Row],[Order Date]])</f>
        <v>2014</v>
      </c>
      <c r="AR718" t="str">
        <f>TEXT(Table1[[#This Row],[Order Date]],"mmmm")</f>
        <v>January</v>
      </c>
      <c r="AS718" t="str">
        <f>"Q"&amp;ROUNDUP(MONTH(Table1[[#This Row],[Order Date]])/3,0)</f>
        <v>Q1</v>
      </c>
      <c r="AT718">
        <f>IF(Table1[[#This Row],[Sales]]=0,0,Table1[[#This Row],[Profit]]/Table1[[#This Row],[Sales]])</f>
        <v>0.31</v>
      </c>
    </row>
    <row r="719" spans="22:46" x14ac:dyDescent="0.3">
      <c r="V719">
        <v>718</v>
      </c>
      <c r="W719" t="s">
        <v>2598</v>
      </c>
      <c r="X719" s="1">
        <v>43002</v>
      </c>
      <c r="Y719" t="s">
        <v>2599</v>
      </c>
      <c r="Z719" t="s">
        <v>51</v>
      </c>
      <c r="AA719" t="s">
        <v>1063</v>
      </c>
      <c r="AB719" t="s">
        <v>1064</v>
      </c>
      <c r="AC719" t="s">
        <v>25</v>
      </c>
      <c r="AD719" t="s">
        <v>26</v>
      </c>
      <c r="AE719" t="s">
        <v>684</v>
      </c>
      <c r="AF719" t="s">
        <v>564</v>
      </c>
      <c r="AG719">
        <v>43055</v>
      </c>
      <c r="AH719" t="s">
        <v>160</v>
      </c>
      <c r="AI719" t="s">
        <v>2600</v>
      </c>
      <c r="AJ719" t="s">
        <v>31</v>
      </c>
      <c r="AK719" t="s">
        <v>67</v>
      </c>
      <c r="AL719" t="s">
        <v>2601</v>
      </c>
      <c r="AM719">
        <v>103.056</v>
      </c>
      <c r="AN719">
        <v>3</v>
      </c>
      <c r="AO719">
        <v>0.2</v>
      </c>
      <c r="AP719">
        <v>24.4758</v>
      </c>
      <c r="AQ719">
        <f>YEAR(Table1[[#This Row],[Order Date]])</f>
        <v>2017</v>
      </c>
      <c r="AR719" t="str">
        <f>TEXT(Table1[[#This Row],[Order Date]],"mmmm")</f>
        <v>September</v>
      </c>
      <c r="AS719" t="str">
        <f>"Q"&amp;ROUNDUP(MONTH(Table1[[#This Row],[Order Date]])/3,0)</f>
        <v>Q3</v>
      </c>
      <c r="AT719">
        <f>IF(Table1[[#This Row],[Sales]]=0,0,Table1[[#This Row],[Profit]]/Table1[[#This Row],[Sales]])</f>
        <v>0.23749999999999999</v>
      </c>
    </row>
    <row r="720" spans="22:46" x14ac:dyDescent="0.3">
      <c r="V720">
        <v>719</v>
      </c>
      <c r="W720" t="s">
        <v>2602</v>
      </c>
      <c r="X720" s="1">
        <v>41792</v>
      </c>
      <c r="Y720" s="1">
        <v>41826</v>
      </c>
      <c r="Z720" t="s">
        <v>51</v>
      </c>
      <c r="AA720" t="s">
        <v>2603</v>
      </c>
      <c r="AB720" t="s">
        <v>2604</v>
      </c>
      <c r="AC720" t="s">
        <v>108</v>
      </c>
      <c r="AD720" t="s">
        <v>26</v>
      </c>
      <c r="AE720" t="s">
        <v>168</v>
      </c>
      <c r="AF720" t="s">
        <v>129</v>
      </c>
      <c r="AG720">
        <v>84057</v>
      </c>
      <c r="AH720" t="s">
        <v>44</v>
      </c>
      <c r="AI720" t="s">
        <v>1944</v>
      </c>
      <c r="AJ720" t="s">
        <v>46</v>
      </c>
      <c r="AK720" t="s">
        <v>77</v>
      </c>
      <c r="AL720" t="s">
        <v>1945</v>
      </c>
      <c r="AM720">
        <v>59.808</v>
      </c>
      <c r="AN720">
        <v>3</v>
      </c>
      <c r="AO720">
        <v>0.2</v>
      </c>
      <c r="AP720">
        <v>19.4376</v>
      </c>
      <c r="AQ720">
        <f>YEAR(Table1[[#This Row],[Order Date]])</f>
        <v>2014</v>
      </c>
      <c r="AR720" t="str">
        <f>TEXT(Table1[[#This Row],[Order Date]],"mmmm")</f>
        <v>June</v>
      </c>
      <c r="AS720" t="str">
        <f>"Q"&amp;ROUNDUP(MONTH(Table1[[#This Row],[Order Date]])/3,0)</f>
        <v>Q2</v>
      </c>
      <c r="AT720">
        <f>IF(Table1[[#This Row],[Sales]]=0,0,Table1[[#This Row],[Profit]]/Table1[[#This Row],[Sales]])</f>
        <v>0.32500000000000001</v>
      </c>
    </row>
    <row r="721" spans="22:46" x14ac:dyDescent="0.3">
      <c r="V721">
        <v>720</v>
      </c>
      <c r="W721" t="s">
        <v>2602</v>
      </c>
      <c r="X721" s="1">
        <v>41792</v>
      </c>
      <c r="Y721" s="1">
        <v>41826</v>
      </c>
      <c r="Z721" t="s">
        <v>51</v>
      </c>
      <c r="AA721" t="s">
        <v>2603</v>
      </c>
      <c r="AB721" t="s">
        <v>2604</v>
      </c>
      <c r="AC721" t="s">
        <v>108</v>
      </c>
      <c r="AD721" t="s">
        <v>26</v>
      </c>
      <c r="AE721" t="s">
        <v>168</v>
      </c>
      <c r="AF721" t="s">
        <v>129</v>
      </c>
      <c r="AG721">
        <v>84057</v>
      </c>
      <c r="AH721" t="s">
        <v>44</v>
      </c>
      <c r="AI721" t="s">
        <v>1734</v>
      </c>
      <c r="AJ721" t="s">
        <v>31</v>
      </c>
      <c r="AK721" t="s">
        <v>67</v>
      </c>
      <c r="AL721" t="s">
        <v>1735</v>
      </c>
      <c r="AM721">
        <v>73.319999999999993</v>
      </c>
      <c r="AN721">
        <v>6</v>
      </c>
      <c r="AO721">
        <v>0</v>
      </c>
      <c r="AP721">
        <v>21.995999999999999</v>
      </c>
      <c r="AQ721">
        <f>YEAR(Table1[[#This Row],[Order Date]])</f>
        <v>2014</v>
      </c>
      <c r="AR721" t="str">
        <f>TEXT(Table1[[#This Row],[Order Date]],"mmmm")</f>
        <v>June</v>
      </c>
      <c r="AS721" t="str">
        <f>"Q"&amp;ROUNDUP(MONTH(Table1[[#This Row],[Order Date]])/3,0)</f>
        <v>Q2</v>
      </c>
      <c r="AT721">
        <f>IF(Table1[[#This Row],[Sales]]=0,0,Table1[[#This Row],[Profit]]/Table1[[#This Row],[Sales]])</f>
        <v>0.3</v>
      </c>
    </row>
    <row r="722" spans="22:46" x14ac:dyDescent="0.3">
      <c r="V722">
        <v>721</v>
      </c>
      <c r="W722" t="s">
        <v>2605</v>
      </c>
      <c r="X722" s="1">
        <v>42413</v>
      </c>
      <c r="Y722" t="s">
        <v>2607</v>
      </c>
      <c r="Z722" t="s">
        <v>51</v>
      </c>
      <c r="AA722" t="s">
        <v>2608</v>
      </c>
      <c r="AB722" t="s">
        <v>2609</v>
      </c>
      <c r="AC722" t="s">
        <v>108</v>
      </c>
      <c r="AD722" t="s">
        <v>26</v>
      </c>
      <c r="AE722" t="s">
        <v>42</v>
      </c>
      <c r="AF722" t="s">
        <v>43</v>
      </c>
      <c r="AG722">
        <v>90045</v>
      </c>
      <c r="AH722" t="s">
        <v>44</v>
      </c>
      <c r="AI722" t="s">
        <v>2610</v>
      </c>
      <c r="AJ722" t="s">
        <v>46</v>
      </c>
      <c r="AK722" t="s">
        <v>94</v>
      </c>
      <c r="AL722" t="s">
        <v>2611</v>
      </c>
      <c r="AM722">
        <v>146.82</v>
      </c>
      <c r="AN722">
        <v>3</v>
      </c>
      <c r="AO722">
        <v>0</v>
      </c>
      <c r="AP722">
        <v>73.41</v>
      </c>
      <c r="AQ722">
        <f>YEAR(Table1[[#This Row],[Order Date]])</f>
        <v>2016</v>
      </c>
      <c r="AR722" t="str">
        <f>TEXT(Table1[[#This Row],[Order Date]],"mmmm")</f>
        <v>February</v>
      </c>
      <c r="AS722" t="str">
        <f>"Q"&amp;ROUNDUP(MONTH(Table1[[#This Row],[Order Date]])/3,0)</f>
        <v>Q1</v>
      </c>
      <c r="AT722">
        <f>IF(Table1[[#This Row],[Sales]]=0,0,Table1[[#This Row],[Profit]]/Table1[[#This Row],[Sales]])</f>
        <v>0.5</v>
      </c>
    </row>
    <row r="723" spans="22:46" x14ac:dyDescent="0.3">
      <c r="V723">
        <v>722</v>
      </c>
      <c r="W723" t="s">
        <v>2612</v>
      </c>
      <c r="X723" s="1">
        <v>42719</v>
      </c>
      <c r="Y723" t="s">
        <v>2613</v>
      </c>
      <c r="Z723" t="s">
        <v>51</v>
      </c>
      <c r="AA723" t="s">
        <v>1661</v>
      </c>
      <c r="AB723" t="s">
        <v>1662</v>
      </c>
      <c r="AC723" t="s">
        <v>41</v>
      </c>
      <c r="AD723" t="s">
        <v>26</v>
      </c>
      <c r="AE723" t="s">
        <v>993</v>
      </c>
      <c r="AF723" t="s">
        <v>267</v>
      </c>
      <c r="AG723">
        <v>48205</v>
      </c>
      <c r="AH723" t="s">
        <v>111</v>
      </c>
      <c r="AI723" t="s">
        <v>2614</v>
      </c>
      <c r="AJ723" t="s">
        <v>31</v>
      </c>
      <c r="AK723" t="s">
        <v>57</v>
      </c>
      <c r="AL723" t="s">
        <v>2615</v>
      </c>
      <c r="AM723">
        <v>1652.94</v>
      </c>
      <c r="AN723">
        <v>3</v>
      </c>
      <c r="AO723">
        <v>0</v>
      </c>
      <c r="AP723">
        <v>231.41159999999999</v>
      </c>
      <c r="AQ723">
        <f>YEAR(Table1[[#This Row],[Order Date]])</f>
        <v>2016</v>
      </c>
      <c r="AR723" t="str">
        <f>TEXT(Table1[[#This Row],[Order Date]],"mmmm")</f>
        <v>December</v>
      </c>
      <c r="AS723" t="str">
        <f>"Q"&amp;ROUNDUP(MONTH(Table1[[#This Row],[Order Date]])/3,0)</f>
        <v>Q4</v>
      </c>
      <c r="AT723">
        <f>IF(Table1[[#This Row],[Sales]]=0,0,Table1[[#This Row],[Profit]]/Table1[[#This Row],[Sales]])</f>
        <v>0.13999999999999999</v>
      </c>
    </row>
    <row r="724" spans="22:46" x14ac:dyDescent="0.3">
      <c r="V724">
        <v>723</v>
      </c>
      <c r="W724" t="s">
        <v>2612</v>
      </c>
      <c r="X724" s="1">
        <v>42719</v>
      </c>
      <c r="Y724" t="s">
        <v>2613</v>
      </c>
      <c r="Z724" t="s">
        <v>51</v>
      </c>
      <c r="AA724" t="s">
        <v>1661</v>
      </c>
      <c r="AB724" t="s">
        <v>1662</v>
      </c>
      <c r="AC724" t="s">
        <v>41</v>
      </c>
      <c r="AD724" t="s">
        <v>26</v>
      </c>
      <c r="AE724" t="s">
        <v>993</v>
      </c>
      <c r="AF724" t="s">
        <v>267</v>
      </c>
      <c r="AG724">
        <v>48205</v>
      </c>
      <c r="AH724" t="s">
        <v>111</v>
      </c>
      <c r="AI724" t="s">
        <v>2616</v>
      </c>
      <c r="AJ724" t="s">
        <v>46</v>
      </c>
      <c r="AK724" t="s">
        <v>60</v>
      </c>
      <c r="AL724" t="s">
        <v>2617</v>
      </c>
      <c r="AM724">
        <v>296.37</v>
      </c>
      <c r="AN724">
        <v>3</v>
      </c>
      <c r="AO724">
        <v>0</v>
      </c>
      <c r="AP724">
        <v>80.019900000000007</v>
      </c>
      <c r="AQ724">
        <f>YEAR(Table1[[#This Row],[Order Date]])</f>
        <v>2016</v>
      </c>
      <c r="AR724" t="str">
        <f>TEXT(Table1[[#This Row],[Order Date]],"mmmm")</f>
        <v>December</v>
      </c>
      <c r="AS724" t="str">
        <f>"Q"&amp;ROUNDUP(MONTH(Table1[[#This Row],[Order Date]])/3,0)</f>
        <v>Q4</v>
      </c>
      <c r="AT724">
        <f>IF(Table1[[#This Row],[Sales]]=0,0,Table1[[#This Row],[Profit]]/Table1[[#This Row],[Sales]])</f>
        <v>0.27</v>
      </c>
    </row>
    <row r="725" spans="22:46" x14ac:dyDescent="0.3">
      <c r="V725">
        <v>724</v>
      </c>
      <c r="W725" t="s">
        <v>2618</v>
      </c>
      <c r="X725" s="1">
        <v>41919</v>
      </c>
      <c r="Y725" t="s">
        <v>2619</v>
      </c>
      <c r="Z725" t="s">
        <v>51</v>
      </c>
      <c r="AA725" t="s">
        <v>2620</v>
      </c>
      <c r="AB725" t="s">
        <v>2621</v>
      </c>
      <c r="AC725" t="s">
        <v>108</v>
      </c>
      <c r="AD725" t="s">
        <v>26</v>
      </c>
      <c r="AE725" t="s">
        <v>158</v>
      </c>
      <c r="AF725" t="s">
        <v>159</v>
      </c>
      <c r="AG725">
        <v>19140</v>
      </c>
      <c r="AH725" t="s">
        <v>160</v>
      </c>
      <c r="AI725" t="s">
        <v>2622</v>
      </c>
      <c r="AJ725" t="s">
        <v>31</v>
      </c>
      <c r="AK725" t="s">
        <v>67</v>
      </c>
      <c r="AL725" t="s">
        <v>2623</v>
      </c>
      <c r="AM725">
        <v>129.91999999999999</v>
      </c>
      <c r="AN725">
        <v>5</v>
      </c>
      <c r="AO725">
        <v>0.2</v>
      </c>
      <c r="AP725">
        <v>21.111999999999998</v>
      </c>
      <c r="AQ725">
        <f>YEAR(Table1[[#This Row],[Order Date]])</f>
        <v>2014</v>
      </c>
      <c r="AR725" t="str">
        <f>TEXT(Table1[[#This Row],[Order Date]],"mmmm")</f>
        <v>October</v>
      </c>
      <c r="AS725" t="str">
        <f>"Q"&amp;ROUNDUP(MONTH(Table1[[#This Row],[Order Date]])/3,0)</f>
        <v>Q4</v>
      </c>
      <c r="AT725">
        <f>IF(Table1[[#This Row],[Sales]]=0,0,Table1[[#This Row],[Profit]]/Table1[[#This Row],[Sales]])</f>
        <v>0.16250000000000001</v>
      </c>
    </row>
    <row r="726" spans="22:46" x14ac:dyDescent="0.3">
      <c r="V726">
        <v>725</v>
      </c>
      <c r="W726" t="s">
        <v>2624</v>
      </c>
      <c r="X726" s="1">
        <v>42558</v>
      </c>
      <c r="Y726" s="1">
        <v>42711</v>
      </c>
      <c r="Z726" t="s">
        <v>51</v>
      </c>
      <c r="AA726" t="s">
        <v>2625</v>
      </c>
      <c r="AB726" t="s">
        <v>2626</v>
      </c>
      <c r="AC726" t="s">
        <v>41</v>
      </c>
      <c r="AD726" t="s">
        <v>26</v>
      </c>
      <c r="AE726" t="s">
        <v>2627</v>
      </c>
      <c r="AF726" t="s">
        <v>55</v>
      </c>
      <c r="AG726">
        <v>33012</v>
      </c>
      <c r="AH726" t="s">
        <v>29</v>
      </c>
      <c r="AI726" t="s">
        <v>2628</v>
      </c>
      <c r="AJ726" t="s">
        <v>46</v>
      </c>
      <c r="AK726" t="s">
        <v>651</v>
      </c>
      <c r="AL726" t="s">
        <v>2629</v>
      </c>
      <c r="AM726">
        <v>45.584000000000003</v>
      </c>
      <c r="AN726">
        <v>7</v>
      </c>
      <c r="AO726">
        <v>0.2</v>
      </c>
      <c r="AP726">
        <v>5.1281999999999996</v>
      </c>
      <c r="AQ726">
        <f>YEAR(Table1[[#This Row],[Order Date]])</f>
        <v>2016</v>
      </c>
      <c r="AR726" t="str">
        <f>TEXT(Table1[[#This Row],[Order Date]],"mmmm")</f>
        <v>July</v>
      </c>
      <c r="AS726" t="str">
        <f>"Q"&amp;ROUNDUP(MONTH(Table1[[#This Row],[Order Date]])/3,0)</f>
        <v>Q3</v>
      </c>
      <c r="AT726">
        <f>IF(Table1[[#This Row],[Sales]]=0,0,Table1[[#This Row],[Profit]]/Table1[[#This Row],[Sales]])</f>
        <v>0.11249999999999999</v>
      </c>
    </row>
    <row r="727" spans="22:46" x14ac:dyDescent="0.3">
      <c r="V727">
        <v>726</v>
      </c>
      <c r="W727" t="s">
        <v>2630</v>
      </c>
      <c r="X727" s="1">
        <v>42994</v>
      </c>
      <c r="Y727" t="s">
        <v>2631</v>
      </c>
      <c r="Z727" t="s">
        <v>51</v>
      </c>
      <c r="AA727" t="s">
        <v>2632</v>
      </c>
      <c r="AB727" t="s">
        <v>2633</v>
      </c>
      <c r="AC727" t="s">
        <v>25</v>
      </c>
      <c r="AD727" t="s">
        <v>26</v>
      </c>
      <c r="AE727" t="s">
        <v>1390</v>
      </c>
      <c r="AF727" t="s">
        <v>110</v>
      </c>
      <c r="AG727">
        <v>78745</v>
      </c>
      <c r="AH727" t="s">
        <v>111</v>
      </c>
      <c r="AI727" t="s">
        <v>2634</v>
      </c>
      <c r="AJ727" t="s">
        <v>46</v>
      </c>
      <c r="AK727" t="s">
        <v>190</v>
      </c>
      <c r="AL727" t="s">
        <v>2635</v>
      </c>
      <c r="AM727">
        <v>17.568000000000001</v>
      </c>
      <c r="AN727">
        <v>2</v>
      </c>
      <c r="AO727">
        <v>0.2</v>
      </c>
      <c r="AP727">
        <v>6.3684000000000003</v>
      </c>
      <c r="AQ727">
        <f>YEAR(Table1[[#This Row],[Order Date]])</f>
        <v>2017</v>
      </c>
      <c r="AR727" t="str">
        <f>TEXT(Table1[[#This Row],[Order Date]],"mmmm")</f>
        <v>September</v>
      </c>
      <c r="AS727" t="str">
        <f>"Q"&amp;ROUNDUP(MONTH(Table1[[#This Row],[Order Date]])/3,0)</f>
        <v>Q3</v>
      </c>
      <c r="AT727">
        <f>IF(Table1[[#This Row],[Sales]]=0,0,Table1[[#This Row],[Profit]]/Table1[[#This Row],[Sales]])</f>
        <v>0.36249999999999999</v>
      </c>
    </row>
    <row r="728" spans="22:46" x14ac:dyDescent="0.3">
      <c r="V728">
        <v>727</v>
      </c>
      <c r="W728" t="s">
        <v>2630</v>
      </c>
      <c r="X728" s="1">
        <v>42994</v>
      </c>
      <c r="Y728" t="s">
        <v>2631</v>
      </c>
      <c r="Z728" t="s">
        <v>51</v>
      </c>
      <c r="AA728" t="s">
        <v>2632</v>
      </c>
      <c r="AB728" t="s">
        <v>2633</v>
      </c>
      <c r="AC728" t="s">
        <v>25</v>
      </c>
      <c r="AD728" t="s">
        <v>26</v>
      </c>
      <c r="AE728" t="s">
        <v>1390</v>
      </c>
      <c r="AF728" t="s">
        <v>110</v>
      </c>
      <c r="AG728">
        <v>78745</v>
      </c>
      <c r="AH728" t="s">
        <v>111</v>
      </c>
      <c r="AI728" t="s">
        <v>2636</v>
      </c>
      <c r="AJ728" t="s">
        <v>73</v>
      </c>
      <c r="AK728" t="s">
        <v>74</v>
      </c>
      <c r="AL728" t="s">
        <v>2637</v>
      </c>
      <c r="AM728">
        <v>55.991999999999997</v>
      </c>
      <c r="AN728">
        <v>1</v>
      </c>
      <c r="AO728">
        <v>0.2</v>
      </c>
      <c r="AP728">
        <v>5.5991999999999997</v>
      </c>
      <c r="AQ728">
        <f>YEAR(Table1[[#This Row],[Order Date]])</f>
        <v>2017</v>
      </c>
      <c r="AR728" t="str">
        <f>TEXT(Table1[[#This Row],[Order Date]],"mmmm")</f>
        <v>September</v>
      </c>
      <c r="AS728" t="str">
        <f>"Q"&amp;ROUNDUP(MONTH(Table1[[#This Row],[Order Date]])/3,0)</f>
        <v>Q3</v>
      </c>
      <c r="AT728">
        <f>IF(Table1[[#This Row],[Sales]]=0,0,Table1[[#This Row],[Profit]]/Table1[[#This Row],[Sales]])</f>
        <v>0.1</v>
      </c>
    </row>
    <row r="729" spans="22:46" x14ac:dyDescent="0.3">
      <c r="V729">
        <v>728</v>
      </c>
      <c r="W729" t="s">
        <v>2638</v>
      </c>
      <c r="X729" s="1">
        <v>42707</v>
      </c>
      <c r="Y729" s="1">
        <v>42533</v>
      </c>
      <c r="Z729" t="s">
        <v>207</v>
      </c>
      <c r="AA729" t="s">
        <v>2639</v>
      </c>
      <c r="AB729" t="s">
        <v>2640</v>
      </c>
      <c r="AC729" t="s">
        <v>25</v>
      </c>
      <c r="AD729" t="s">
        <v>26</v>
      </c>
      <c r="AE729" t="s">
        <v>2641</v>
      </c>
      <c r="AF729" t="s">
        <v>301</v>
      </c>
      <c r="AG729">
        <v>11572</v>
      </c>
      <c r="AH729" t="s">
        <v>160</v>
      </c>
      <c r="AI729" t="s">
        <v>2642</v>
      </c>
      <c r="AJ729" t="s">
        <v>46</v>
      </c>
      <c r="AK729" t="s">
        <v>94</v>
      </c>
      <c r="AL729" t="s">
        <v>2643</v>
      </c>
      <c r="AM729">
        <v>182.72</v>
      </c>
      <c r="AN729">
        <v>8</v>
      </c>
      <c r="AO729">
        <v>0</v>
      </c>
      <c r="AP729">
        <v>84.051199999999994</v>
      </c>
      <c r="AQ729">
        <f>YEAR(Table1[[#This Row],[Order Date]])</f>
        <v>2016</v>
      </c>
      <c r="AR729" t="str">
        <f>TEXT(Table1[[#This Row],[Order Date]],"mmmm")</f>
        <v>December</v>
      </c>
      <c r="AS729" t="str">
        <f>"Q"&amp;ROUNDUP(MONTH(Table1[[#This Row],[Order Date]])/3,0)</f>
        <v>Q4</v>
      </c>
      <c r="AT729">
        <f>IF(Table1[[#This Row],[Sales]]=0,0,Table1[[#This Row],[Profit]]/Table1[[#This Row],[Sales]])</f>
        <v>0.45999999999999996</v>
      </c>
    </row>
    <row r="730" spans="22:46" x14ac:dyDescent="0.3">
      <c r="V730">
        <v>729</v>
      </c>
      <c r="W730" t="s">
        <v>2638</v>
      </c>
      <c r="X730" s="1">
        <v>42707</v>
      </c>
      <c r="Y730" s="1">
        <v>42533</v>
      </c>
      <c r="Z730" t="s">
        <v>207</v>
      </c>
      <c r="AA730" t="s">
        <v>2639</v>
      </c>
      <c r="AB730" t="s">
        <v>2640</v>
      </c>
      <c r="AC730" t="s">
        <v>25</v>
      </c>
      <c r="AD730" t="s">
        <v>26</v>
      </c>
      <c r="AE730" t="s">
        <v>2641</v>
      </c>
      <c r="AF730" t="s">
        <v>301</v>
      </c>
      <c r="AG730">
        <v>11572</v>
      </c>
      <c r="AH730" t="s">
        <v>160</v>
      </c>
      <c r="AI730" t="s">
        <v>2644</v>
      </c>
      <c r="AJ730" t="s">
        <v>31</v>
      </c>
      <c r="AK730" t="s">
        <v>57</v>
      </c>
      <c r="AL730" t="s">
        <v>2645</v>
      </c>
      <c r="AM730">
        <v>400.03199999999998</v>
      </c>
      <c r="AN730">
        <v>2</v>
      </c>
      <c r="AO730">
        <v>0.4</v>
      </c>
      <c r="AP730">
        <v>-153.34559999999999</v>
      </c>
      <c r="AQ730">
        <f>YEAR(Table1[[#This Row],[Order Date]])</f>
        <v>2016</v>
      </c>
      <c r="AR730" t="str">
        <f>TEXT(Table1[[#This Row],[Order Date]],"mmmm")</f>
        <v>December</v>
      </c>
      <c r="AS730" t="str">
        <f>"Q"&amp;ROUNDUP(MONTH(Table1[[#This Row],[Order Date]])/3,0)</f>
        <v>Q4</v>
      </c>
      <c r="AT730">
        <f>IF(Table1[[#This Row],[Sales]]=0,0,Table1[[#This Row],[Profit]]/Table1[[#This Row],[Sales]])</f>
        <v>-0.3833333333333333</v>
      </c>
    </row>
    <row r="731" spans="22:46" x14ac:dyDescent="0.3">
      <c r="V731">
        <v>730</v>
      </c>
      <c r="W731" t="s">
        <v>2638</v>
      </c>
      <c r="X731" s="1">
        <v>42707</v>
      </c>
      <c r="Y731" s="1">
        <v>42533</v>
      </c>
      <c r="Z731" t="s">
        <v>207</v>
      </c>
      <c r="AA731" t="s">
        <v>2639</v>
      </c>
      <c r="AB731" t="s">
        <v>2640</v>
      </c>
      <c r="AC731" t="s">
        <v>25</v>
      </c>
      <c r="AD731" t="s">
        <v>26</v>
      </c>
      <c r="AE731" t="s">
        <v>2641</v>
      </c>
      <c r="AF731" t="s">
        <v>301</v>
      </c>
      <c r="AG731">
        <v>11572</v>
      </c>
      <c r="AH731" t="s">
        <v>160</v>
      </c>
      <c r="AI731" t="s">
        <v>2646</v>
      </c>
      <c r="AJ731" t="s">
        <v>46</v>
      </c>
      <c r="AK731" t="s">
        <v>60</v>
      </c>
      <c r="AL731" t="s">
        <v>2647</v>
      </c>
      <c r="AM731">
        <v>33.630000000000003</v>
      </c>
      <c r="AN731">
        <v>3</v>
      </c>
      <c r="AO731">
        <v>0</v>
      </c>
      <c r="AP731">
        <v>10.089</v>
      </c>
      <c r="AQ731">
        <f>YEAR(Table1[[#This Row],[Order Date]])</f>
        <v>2016</v>
      </c>
      <c r="AR731" t="str">
        <f>TEXT(Table1[[#This Row],[Order Date]],"mmmm")</f>
        <v>December</v>
      </c>
      <c r="AS731" t="str">
        <f>"Q"&amp;ROUNDUP(MONTH(Table1[[#This Row],[Order Date]])/3,0)</f>
        <v>Q4</v>
      </c>
      <c r="AT731">
        <f>IF(Table1[[#This Row],[Sales]]=0,0,Table1[[#This Row],[Profit]]/Table1[[#This Row],[Sales]])</f>
        <v>0.3</v>
      </c>
    </row>
    <row r="732" spans="22:46" x14ac:dyDescent="0.3">
      <c r="V732">
        <v>731</v>
      </c>
      <c r="W732" t="s">
        <v>2638</v>
      </c>
      <c r="X732" s="1">
        <v>42707</v>
      </c>
      <c r="Y732" s="1">
        <v>42533</v>
      </c>
      <c r="Z732" t="s">
        <v>207</v>
      </c>
      <c r="AA732" t="s">
        <v>2639</v>
      </c>
      <c r="AB732" t="s">
        <v>2640</v>
      </c>
      <c r="AC732" t="s">
        <v>25</v>
      </c>
      <c r="AD732" t="s">
        <v>26</v>
      </c>
      <c r="AE732" t="s">
        <v>2641</v>
      </c>
      <c r="AF732" t="s">
        <v>301</v>
      </c>
      <c r="AG732">
        <v>11572</v>
      </c>
      <c r="AH732" t="s">
        <v>160</v>
      </c>
      <c r="AI732" t="s">
        <v>1060</v>
      </c>
      <c r="AJ732" t="s">
        <v>31</v>
      </c>
      <c r="AK732" t="s">
        <v>35</v>
      </c>
      <c r="AL732" t="s">
        <v>1061</v>
      </c>
      <c r="AM732">
        <v>542.64599999999996</v>
      </c>
      <c r="AN732">
        <v>3</v>
      </c>
      <c r="AO732">
        <v>0.1</v>
      </c>
      <c r="AP732">
        <v>102.49979999999999</v>
      </c>
      <c r="AQ732">
        <f>YEAR(Table1[[#This Row],[Order Date]])</f>
        <v>2016</v>
      </c>
      <c r="AR732" t="str">
        <f>TEXT(Table1[[#This Row],[Order Date]],"mmmm")</f>
        <v>December</v>
      </c>
      <c r="AS732" t="str">
        <f>"Q"&amp;ROUNDUP(MONTH(Table1[[#This Row],[Order Date]])/3,0)</f>
        <v>Q4</v>
      </c>
      <c r="AT732">
        <f>IF(Table1[[#This Row],[Sales]]=0,0,Table1[[#This Row],[Profit]]/Table1[[#This Row],[Sales]])</f>
        <v>0.18888888888888888</v>
      </c>
    </row>
    <row r="733" spans="22:46" x14ac:dyDescent="0.3">
      <c r="V733">
        <v>732</v>
      </c>
      <c r="W733" t="s">
        <v>2638</v>
      </c>
      <c r="X733" s="1">
        <v>42707</v>
      </c>
      <c r="Y733" s="1">
        <v>42533</v>
      </c>
      <c r="Z733" t="s">
        <v>207</v>
      </c>
      <c r="AA733" t="s">
        <v>2639</v>
      </c>
      <c r="AB733" t="s">
        <v>2640</v>
      </c>
      <c r="AC733" t="s">
        <v>25</v>
      </c>
      <c r="AD733" t="s">
        <v>26</v>
      </c>
      <c r="AE733" t="s">
        <v>2641</v>
      </c>
      <c r="AF733" t="s">
        <v>301</v>
      </c>
      <c r="AG733">
        <v>11572</v>
      </c>
      <c r="AH733" t="s">
        <v>160</v>
      </c>
      <c r="AI733" t="s">
        <v>1744</v>
      </c>
      <c r="AJ733" t="s">
        <v>46</v>
      </c>
      <c r="AK733" t="s">
        <v>47</v>
      </c>
      <c r="AL733" t="s">
        <v>1745</v>
      </c>
      <c r="AM733">
        <v>6.3</v>
      </c>
      <c r="AN733">
        <v>2</v>
      </c>
      <c r="AO733">
        <v>0</v>
      </c>
      <c r="AP733">
        <v>3.024</v>
      </c>
      <c r="AQ733">
        <f>YEAR(Table1[[#This Row],[Order Date]])</f>
        <v>2016</v>
      </c>
      <c r="AR733" t="str">
        <f>TEXT(Table1[[#This Row],[Order Date]],"mmmm")</f>
        <v>December</v>
      </c>
      <c r="AS733" t="str">
        <f>"Q"&amp;ROUNDUP(MONTH(Table1[[#This Row],[Order Date]])/3,0)</f>
        <v>Q4</v>
      </c>
      <c r="AT733">
        <f>IF(Table1[[#This Row],[Sales]]=0,0,Table1[[#This Row],[Profit]]/Table1[[#This Row],[Sales]])</f>
        <v>0.48000000000000004</v>
      </c>
    </row>
    <row r="734" spans="22:46" x14ac:dyDescent="0.3">
      <c r="V734">
        <v>733</v>
      </c>
      <c r="W734" t="s">
        <v>2648</v>
      </c>
      <c r="X734" s="1">
        <v>42756</v>
      </c>
      <c r="Y734" t="s">
        <v>2006</v>
      </c>
      <c r="Z734" t="s">
        <v>51</v>
      </c>
      <c r="AA734" t="s">
        <v>2650</v>
      </c>
      <c r="AB734" t="s">
        <v>2651</v>
      </c>
      <c r="AC734" t="s">
        <v>108</v>
      </c>
      <c r="AD734" t="s">
        <v>26</v>
      </c>
      <c r="AE734" t="s">
        <v>99</v>
      </c>
      <c r="AF734" t="s">
        <v>100</v>
      </c>
      <c r="AG734">
        <v>98115</v>
      </c>
      <c r="AH734" t="s">
        <v>44</v>
      </c>
      <c r="AI734" t="s">
        <v>2001</v>
      </c>
      <c r="AJ734" t="s">
        <v>46</v>
      </c>
      <c r="AK734" t="s">
        <v>60</v>
      </c>
      <c r="AL734" t="s">
        <v>2002</v>
      </c>
      <c r="AM734">
        <v>242.94</v>
      </c>
      <c r="AN734">
        <v>3</v>
      </c>
      <c r="AO734">
        <v>0</v>
      </c>
      <c r="AP734">
        <v>9.7175999999999991</v>
      </c>
      <c r="AQ734">
        <f>YEAR(Table1[[#This Row],[Order Date]])</f>
        <v>2017</v>
      </c>
      <c r="AR734" t="str">
        <f>TEXT(Table1[[#This Row],[Order Date]],"mmmm")</f>
        <v>January</v>
      </c>
      <c r="AS734" t="str">
        <f>"Q"&amp;ROUNDUP(MONTH(Table1[[#This Row],[Order Date]])/3,0)</f>
        <v>Q1</v>
      </c>
      <c r="AT734">
        <f>IF(Table1[[#This Row],[Sales]]=0,0,Table1[[#This Row],[Profit]]/Table1[[#This Row],[Sales]])</f>
        <v>3.9999999999999994E-2</v>
      </c>
    </row>
    <row r="735" spans="22:46" x14ac:dyDescent="0.3">
      <c r="V735">
        <v>734</v>
      </c>
      <c r="W735" t="s">
        <v>2648</v>
      </c>
      <c r="X735" s="1">
        <v>42756</v>
      </c>
      <c r="Y735" t="s">
        <v>2006</v>
      </c>
      <c r="Z735" t="s">
        <v>51</v>
      </c>
      <c r="AA735" t="s">
        <v>2650</v>
      </c>
      <c r="AB735" t="s">
        <v>2651</v>
      </c>
      <c r="AC735" t="s">
        <v>108</v>
      </c>
      <c r="AD735" t="s">
        <v>26</v>
      </c>
      <c r="AE735" t="s">
        <v>99</v>
      </c>
      <c r="AF735" t="s">
        <v>100</v>
      </c>
      <c r="AG735">
        <v>98115</v>
      </c>
      <c r="AH735" t="s">
        <v>44</v>
      </c>
      <c r="AI735" t="s">
        <v>2652</v>
      </c>
      <c r="AJ735" t="s">
        <v>73</v>
      </c>
      <c r="AK735" t="s">
        <v>176</v>
      </c>
      <c r="AL735" t="s">
        <v>2653</v>
      </c>
      <c r="AM735">
        <v>179.97</v>
      </c>
      <c r="AN735">
        <v>3</v>
      </c>
      <c r="AO735">
        <v>0</v>
      </c>
      <c r="AP735">
        <v>86.385599999999997</v>
      </c>
      <c r="AQ735">
        <f>YEAR(Table1[[#This Row],[Order Date]])</f>
        <v>2017</v>
      </c>
      <c r="AR735" t="str">
        <f>TEXT(Table1[[#This Row],[Order Date]],"mmmm")</f>
        <v>January</v>
      </c>
      <c r="AS735" t="str">
        <f>"Q"&amp;ROUNDUP(MONTH(Table1[[#This Row],[Order Date]])/3,0)</f>
        <v>Q1</v>
      </c>
      <c r="AT735">
        <f>IF(Table1[[#This Row],[Sales]]=0,0,Table1[[#This Row],[Profit]]/Table1[[#This Row],[Sales]])</f>
        <v>0.48</v>
      </c>
    </row>
    <row r="736" spans="22:46" x14ac:dyDescent="0.3">
      <c r="V736">
        <v>735</v>
      </c>
      <c r="W736" t="s">
        <v>2648</v>
      </c>
      <c r="X736" s="1">
        <v>42756</v>
      </c>
      <c r="Y736" t="s">
        <v>2006</v>
      </c>
      <c r="Z736" t="s">
        <v>51</v>
      </c>
      <c r="AA736" t="s">
        <v>2650</v>
      </c>
      <c r="AB736" t="s">
        <v>2651</v>
      </c>
      <c r="AC736" t="s">
        <v>108</v>
      </c>
      <c r="AD736" t="s">
        <v>26</v>
      </c>
      <c r="AE736" t="s">
        <v>99</v>
      </c>
      <c r="AF736" t="s">
        <v>100</v>
      </c>
      <c r="AG736">
        <v>98115</v>
      </c>
      <c r="AH736" t="s">
        <v>44</v>
      </c>
      <c r="AI736" t="s">
        <v>1558</v>
      </c>
      <c r="AJ736" t="s">
        <v>46</v>
      </c>
      <c r="AK736" t="s">
        <v>77</v>
      </c>
      <c r="AL736" t="s">
        <v>1559</v>
      </c>
      <c r="AM736">
        <v>99.695999999999998</v>
      </c>
      <c r="AN736">
        <v>6</v>
      </c>
      <c r="AO736">
        <v>0.2</v>
      </c>
      <c r="AP736">
        <v>33.647399999999998</v>
      </c>
      <c r="AQ736">
        <f>YEAR(Table1[[#This Row],[Order Date]])</f>
        <v>2017</v>
      </c>
      <c r="AR736" t="str">
        <f>TEXT(Table1[[#This Row],[Order Date]],"mmmm")</f>
        <v>January</v>
      </c>
      <c r="AS736" t="str">
        <f>"Q"&amp;ROUNDUP(MONTH(Table1[[#This Row],[Order Date]])/3,0)</f>
        <v>Q1</v>
      </c>
      <c r="AT736">
        <f>IF(Table1[[#This Row],[Sales]]=0,0,Table1[[#This Row],[Profit]]/Table1[[#This Row],[Sales]])</f>
        <v>0.33749999999999997</v>
      </c>
    </row>
    <row r="737" spans="22:46" x14ac:dyDescent="0.3">
      <c r="V737">
        <v>736</v>
      </c>
      <c r="W737" t="s">
        <v>2648</v>
      </c>
      <c r="X737" s="1">
        <v>42756</v>
      </c>
      <c r="Y737" t="s">
        <v>2006</v>
      </c>
      <c r="Z737" t="s">
        <v>51</v>
      </c>
      <c r="AA737" t="s">
        <v>2650</v>
      </c>
      <c r="AB737" t="s">
        <v>2651</v>
      </c>
      <c r="AC737" t="s">
        <v>108</v>
      </c>
      <c r="AD737" t="s">
        <v>26</v>
      </c>
      <c r="AE737" t="s">
        <v>99</v>
      </c>
      <c r="AF737" t="s">
        <v>100</v>
      </c>
      <c r="AG737">
        <v>98115</v>
      </c>
      <c r="AH737" t="s">
        <v>44</v>
      </c>
      <c r="AI737" t="s">
        <v>259</v>
      </c>
      <c r="AJ737" t="s">
        <v>46</v>
      </c>
      <c r="AK737" t="s">
        <v>77</v>
      </c>
      <c r="AL737" t="s">
        <v>260</v>
      </c>
      <c r="AM737">
        <v>27.936</v>
      </c>
      <c r="AN737">
        <v>4</v>
      </c>
      <c r="AO737">
        <v>0.2</v>
      </c>
      <c r="AP737">
        <v>9.4283999999999999</v>
      </c>
      <c r="AQ737">
        <f>YEAR(Table1[[#This Row],[Order Date]])</f>
        <v>2017</v>
      </c>
      <c r="AR737" t="str">
        <f>TEXT(Table1[[#This Row],[Order Date]],"mmmm")</f>
        <v>January</v>
      </c>
      <c r="AS737" t="str">
        <f>"Q"&amp;ROUNDUP(MONTH(Table1[[#This Row],[Order Date]])/3,0)</f>
        <v>Q1</v>
      </c>
      <c r="AT737">
        <f>IF(Table1[[#This Row],[Sales]]=0,0,Table1[[#This Row],[Profit]]/Table1[[#This Row],[Sales]])</f>
        <v>0.33750000000000002</v>
      </c>
    </row>
    <row r="738" spans="22:46" x14ac:dyDescent="0.3">
      <c r="V738">
        <v>737</v>
      </c>
      <c r="W738" t="s">
        <v>2648</v>
      </c>
      <c r="X738" s="1">
        <v>42756</v>
      </c>
      <c r="Y738" t="s">
        <v>2006</v>
      </c>
      <c r="Z738" t="s">
        <v>51</v>
      </c>
      <c r="AA738" t="s">
        <v>2650</v>
      </c>
      <c r="AB738" t="s">
        <v>2651</v>
      </c>
      <c r="AC738" t="s">
        <v>108</v>
      </c>
      <c r="AD738" t="s">
        <v>26</v>
      </c>
      <c r="AE738" t="s">
        <v>99</v>
      </c>
      <c r="AF738" t="s">
        <v>100</v>
      </c>
      <c r="AG738">
        <v>98115</v>
      </c>
      <c r="AH738" t="s">
        <v>44</v>
      </c>
      <c r="AI738" t="s">
        <v>2654</v>
      </c>
      <c r="AJ738" t="s">
        <v>31</v>
      </c>
      <c r="AK738" t="s">
        <v>32</v>
      </c>
      <c r="AL738" t="s">
        <v>2655</v>
      </c>
      <c r="AM738">
        <v>84.98</v>
      </c>
      <c r="AN738">
        <v>1</v>
      </c>
      <c r="AO738">
        <v>0</v>
      </c>
      <c r="AP738">
        <v>18.695599999999999</v>
      </c>
      <c r="AQ738">
        <f>YEAR(Table1[[#This Row],[Order Date]])</f>
        <v>2017</v>
      </c>
      <c r="AR738" t="str">
        <f>TEXT(Table1[[#This Row],[Order Date]],"mmmm")</f>
        <v>January</v>
      </c>
      <c r="AS738" t="str">
        <f>"Q"&amp;ROUNDUP(MONTH(Table1[[#This Row],[Order Date]])/3,0)</f>
        <v>Q1</v>
      </c>
      <c r="AT738">
        <f>IF(Table1[[#This Row],[Sales]]=0,0,Table1[[#This Row],[Profit]]/Table1[[#This Row],[Sales]])</f>
        <v>0.21999999999999997</v>
      </c>
    </row>
    <row r="739" spans="22:46" x14ac:dyDescent="0.3">
      <c r="V739">
        <v>738</v>
      </c>
      <c r="W739" t="s">
        <v>2648</v>
      </c>
      <c r="X739" s="1">
        <v>42756</v>
      </c>
      <c r="Y739" t="s">
        <v>2006</v>
      </c>
      <c r="Z739" t="s">
        <v>51</v>
      </c>
      <c r="AA739" t="s">
        <v>2650</v>
      </c>
      <c r="AB739" t="s">
        <v>2651</v>
      </c>
      <c r="AC739" t="s">
        <v>108</v>
      </c>
      <c r="AD739" t="s">
        <v>26</v>
      </c>
      <c r="AE739" t="s">
        <v>99</v>
      </c>
      <c r="AF739" t="s">
        <v>100</v>
      </c>
      <c r="AG739">
        <v>98115</v>
      </c>
      <c r="AH739" t="s">
        <v>44</v>
      </c>
      <c r="AI739" t="s">
        <v>2656</v>
      </c>
      <c r="AJ739" t="s">
        <v>46</v>
      </c>
      <c r="AK739" t="s">
        <v>77</v>
      </c>
      <c r="AL739" t="s">
        <v>2657</v>
      </c>
      <c r="AM739">
        <v>18.72</v>
      </c>
      <c r="AN739">
        <v>5</v>
      </c>
      <c r="AO739">
        <v>0.2</v>
      </c>
      <c r="AP739">
        <v>6.5519999999999996</v>
      </c>
      <c r="AQ739">
        <f>YEAR(Table1[[#This Row],[Order Date]])</f>
        <v>2017</v>
      </c>
      <c r="AR739" t="str">
        <f>TEXT(Table1[[#This Row],[Order Date]],"mmmm")</f>
        <v>January</v>
      </c>
      <c r="AS739" t="str">
        <f>"Q"&amp;ROUNDUP(MONTH(Table1[[#This Row],[Order Date]])/3,0)</f>
        <v>Q1</v>
      </c>
      <c r="AT739">
        <f>IF(Table1[[#This Row],[Sales]]=0,0,Table1[[#This Row],[Profit]]/Table1[[#This Row],[Sales]])</f>
        <v>0.35</v>
      </c>
    </row>
    <row r="740" spans="22:46" x14ac:dyDescent="0.3">
      <c r="V740">
        <v>739</v>
      </c>
      <c r="W740" t="s">
        <v>2658</v>
      </c>
      <c r="X740" s="1">
        <v>41890</v>
      </c>
      <c r="Y740" s="1">
        <v>41982</v>
      </c>
      <c r="Z740" t="s">
        <v>51</v>
      </c>
      <c r="AA740" t="s">
        <v>506</v>
      </c>
      <c r="AB740" t="s">
        <v>507</v>
      </c>
      <c r="AC740" t="s">
        <v>25</v>
      </c>
      <c r="AD740" t="s">
        <v>26</v>
      </c>
      <c r="AE740" t="s">
        <v>136</v>
      </c>
      <c r="AF740" t="s">
        <v>43</v>
      </c>
      <c r="AG740">
        <v>94110</v>
      </c>
      <c r="AH740" t="s">
        <v>44</v>
      </c>
      <c r="AI740" t="s">
        <v>2659</v>
      </c>
      <c r="AJ740" t="s">
        <v>73</v>
      </c>
      <c r="AK740" t="s">
        <v>176</v>
      </c>
      <c r="AL740" t="s">
        <v>2660</v>
      </c>
      <c r="AM740">
        <v>49.98</v>
      </c>
      <c r="AN740">
        <v>2</v>
      </c>
      <c r="AO740">
        <v>0</v>
      </c>
      <c r="AP740">
        <v>8.4966000000000008</v>
      </c>
      <c r="AQ740">
        <f>YEAR(Table1[[#This Row],[Order Date]])</f>
        <v>2014</v>
      </c>
      <c r="AR740" t="str">
        <f>TEXT(Table1[[#This Row],[Order Date]],"mmmm")</f>
        <v>September</v>
      </c>
      <c r="AS740" t="str">
        <f>"Q"&amp;ROUNDUP(MONTH(Table1[[#This Row],[Order Date]])/3,0)</f>
        <v>Q3</v>
      </c>
      <c r="AT740">
        <f>IF(Table1[[#This Row],[Sales]]=0,0,Table1[[#This Row],[Profit]]/Table1[[#This Row],[Sales]])</f>
        <v>0.17000000000000004</v>
      </c>
    </row>
    <row r="741" spans="22:46" x14ac:dyDescent="0.3">
      <c r="V741">
        <v>740</v>
      </c>
      <c r="W741" t="s">
        <v>2661</v>
      </c>
      <c r="X741" s="1">
        <v>41643</v>
      </c>
      <c r="Y741" s="1">
        <v>41852</v>
      </c>
      <c r="Z741" t="s">
        <v>51</v>
      </c>
      <c r="AA741" t="s">
        <v>2662</v>
      </c>
      <c r="AB741" t="s">
        <v>2663</v>
      </c>
      <c r="AC741" t="s">
        <v>108</v>
      </c>
      <c r="AD741" t="s">
        <v>26</v>
      </c>
      <c r="AE741" t="s">
        <v>232</v>
      </c>
      <c r="AF741" t="s">
        <v>233</v>
      </c>
      <c r="AG741">
        <v>60540</v>
      </c>
      <c r="AH741" t="s">
        <v>111</v>
      </c>
      <c r="AI741" t="s">
        <v>2664</v>
      </c>
      <c r="AJ741" t="s">
        <v>46</v>
      </c>
      <c r="AK741" t="s">
        <v>47</v>
      </c>
      <c r="AL741" t="s">
        <v>2665</v>
      </c>
      <c r="AM741">
        <v>11.784000000000001</v>
      </c>
      <c r="AN741">
        <v>3</v>
      </c>
      <c r="AO741">
        <v>0.2</v>
      </c>
      <c r="AP741">
        <v>4.2717000000000001</v>
      </c>
      <c r="AQ741">
        <f>YEAR(Table1[[#This Row],[Order Date]])</f>
        <v>2014</v>
      </c>
      <c r="AR741" t="str">
        <f>TEXT(Table1[[#This Row],[Order Date]],"mmmm")</f>
        <v>January</v>
      </c>
      <c r="AS741" t="str">
        <f>"Q"&amp;ROUNDUP(MONTH(Table1[[#This Row],[Order Date]])/3,0)</f>
        <v>Q1</v>
      </c>
      <c r="AT741">
        <f>IF(Table1[[#This Row],[Sales]]=0,0,Table1[[#This Row],[Profit]]/Table1[[#This Row],[Sales]])</f>
        <v>0.36249999999999999</v>
      </c>
    </row>
    <row r="742" spans="22:46" x14ac:dyDescent="0.3">
      <c r="V742">
        <v>741</v>
      </c>
      <c r="W742" t="s">
        <v>2661</v>
      </c>
      <c r="X742" s="1">
        <v>41643</v>
      </c>
      <c r="Y742" s="1">
        <v>41852</v>
      </c>
      <c r="Z742" t="s">
        <v>51</v>
      </c>
      <c r="AA742" t="s">
        <v>2662</v>
      </c>
      <c r="AB742" t="s">
        <v>2663</v>
      </c>
      <c r="AC742" t="s">
        <v>108</v>
      </c>
      <c r="AD742" t="s">
        <v>26</v>
      </c>
      <c r="AE742" t="s">
        <v>232</v>
      </c>
      <c r="AF742" t="s">
        <v>233</v>
      </c>
      <c r="AG742">
        <v>60540</v>
      </c>
      <c r="AH742" t="s">
        <v>111</v>
      </c>
      <c r="AI742" t="s">
        <v>1835</v>
      </c>
      <c r="AJ742" t="s">
        <v>46</v>
      </c>
      <c r="AK742" t="s">
        <v>60</v>
      </c>
      <c r="AL742" t="s">
        <v>1836</v>
      </c>
      <c r="AM742">
        <v>272.73599999999999</v>
      </c>
      <c r="AN742">
        <v>3</v>
      </c>
      <c r="AO742">
        <v>0.2</v>
      </c>
      <c r="AP742">
        <v>-64.774799999999999</v>
      </c>
      <c r="AQ742">
        <f>YEAR(Table1[[#This Row],[Order Date]])</f>
        <v>2014</v>
      </c>
      <c r="AR742" t="str">
        <f>TEXT(Table1[[#This Row],[Order Date]],"mmmm")</f>
        <v>January</v>
      </c>
      <c r="AS742" t="str">
        <f>"Q"&amp;ROUNDUP(MONTH(Table1[[#This Row],[Order Date]])/3,0)</f>
        <v>Q1</v>
      </c>
      <c r="AT742">
        <f>IF(Table1[[#This Row],[Sales]]=0,0,Table1[[#This Row],[Profit]]/Table1[[#This Row],[Sales]])</f>
        <v>-0.23750000000000002</v>
      </c>
    </row>
    <row r="743" spans="22:46" x14ac:dyDescent="0.3">
      <c r="V743">
        <v>742</v>
      </c>
      <c r="W743" t="s">
        <v>2661</v>
      </c>
      <c r="X743" s="1">
        <v>41643</v>
      </c>
      <c r="Y743" s="1">
        <v>41852</v>
      </c>
      <c r="Z743" t="s">
        <v>51</v>
      </c>
      <c r="AA743" t="s">
        <v>2662</v>
      </c>
      <c r="AB743" t="s">
        <v>2663</v>
      </c>
      <c r="AC743" t="s">
        <v>108</v>
      </c>
      <c r="AD743" t="s">
        <v>26</v>
      </c>
      <c r="AE743" t="s">
        <v>232</v>
      </c>
      <c r="AF743" t="s">
        <v>233</v>
      </c>
      <c r="AG743">
        <v>60540</v>
      </c>
      <c r="AH743" t="s">
        <v>111</v>
      </c>
      <c r="AI743" t="s">
        <v>2666</v>
      </c>
      <c r="AJ743" t="s">
        <v>46</v>
      </c>
      <c r="AK743" t="s">
        <v>77</v>
      </c>
      <c r="AL743" t="s">
        <v>2667</v>
      </c>
      <c r="AM743">
        <v>3.54</v>
      </c>
      <c r="AN743">
        <v>2</v>
      </c>
      <c r="AO743">
        <v>0.8</v>
      </c>
      <c r="AP743">
        <v>-5.4870000000000001</v>
      </c>
      <c r="AQ743">
        <f>YEAR(Table1[[#This Row],[Order Date]])</f>
        <v>2014</v>
      </c>
      <c r="AR743" t="str">
        <f>TEXT(Table1[[#This Row],[Order Date]],"mmmm")</f>
        <v>January</v>
      </c>
      <c r="AS743" t="str">
        <f>"Q"&amp;ROUNDUP(MONTH(Table1[[#This Row],[Order Date]])/3,0)</f>
        <v>Q1</v>
      </c>
      <c r="AT743">
        <f>IF(Table1[[#This Row],[Sales]]=0,0,Table1[[#This Row],[Profit]]/Table1[[#This Row],[Sales]])</f>
        <v>-1.55</v>
      </c>
    </row>
    <row r="744" spans="22:46" x14ac:dyDescent="0.3">
      <c r="V744">
        <v>743</v>
      </c>
      <c r="W744" t="s">
        <v>2668</v>
      </c>
      <c r="X744" s="1">
        <v>42609</v>
      </c>
      <c r="Y744" s="1">
        <v>42378</v>
      </c>
      <c r="Z744" t="s">
        <v>51</v>
      </c>
      <c r="AA744" t="s">
        <v>2670</v>
      </c>
      <c r="AB744" t="s">
        <v>2671</v>
      </c>
      <c r="AC744" t="s">
        <v>25</v>
      </c>
      <c r="AD744" t="s">
        <v>26</v>
      </c>
      <c r="AE744" t="s">
        <v>923</v>
      </c>
      <c r="AF744" t="s">
        <v>110</v>
      </c>
      <c r="AG744">
        <v>75220</v>
      </c>
      <c r="AH744" t="s">
        <v>111</v>
      </c>
      <c r="AI744" t="s">
        <v>2205</v>
      </c>
      <c r="AJ744" t="s">
        <v>46</v>
      </c>
      <c r="AK744" t="s">
        <v>651</v>
      </c>
      <c r="AL744" t="s">
        <v>2206</v>
      </c>
      <c r="AM744">
        <v>51.52</v>
      </c>
      <c r="AN744">
        <v>5</v>
      </c>
      <c r="AO744">
        <v>0.2</v>
      </c>
      <c r="AP744">
        <v>-10.948</v>
      </c>
      <c r="AQ744">
        <f>YEAR(Table1[[#This Row],[Order Date]])</f>
        <v>2016</v>
      </c>
      <c r="AR744" t="str">
        <f>TEXT(Table1[[#This Row],[Order Date]],"mmmm")</f>
        <v>August</v>
      </c>
      <c r="AS744" t="str">
        <f>"Q"&amp;ROUNDUP(MONTH(Table1[[#This Row],[Order Date]])/3,0)</f>
        <v>Q3</v>
      </c>
      <c r="AT744">
        <f>IF(Table1[[#This Row],[Sales]]=0,0,Table1[[#This Row],[Profit]]/Table1[[#This Row],[Sales]])</f>
        <v>-0.21249999999999999</v>
      </c>
    </row>
    <row r="745" spans="22:46" x14ac:dyDescent="0.3">
      <c r="V745">
        <v>744</v>
      </c>
      <c r="W745" t="s">
        <v>2668</v>
      </c>
      <c r="X745" s="1">
        <v>42609</v>
      </c>
      <c r="Y745" s="1">
        <v>42378</v>
      </c>
      <c r="Z745" t="s">
        <v>51</v>
      </c>
      <c r="AA745" t="s">
        <v>2670</v>
      </c>
      <c r="AB745" t="s">
        <v>2671</v>
      </c>
      <c r="AC745" t="s">
        <v>25</v>
      </c>
      <c r="AD745" t="s">
        <v>26</v>
      </c>
      <c r="AE745" t="s">
        <v>923</v>
      </c>
      <c r="AF745" t="s">
        <v>110</v>
      </c>
      <c r="AG745">
        <v>75220</v>
      </c>
      <c r="AH745" t="s">
        <v>111</v>
      </c>
      <c r="AI745" t="s">
        <v>1157</v>
      </c>
      <c r="AJ745" t="s">
        <v>46</v>
      </c>
      <c r="AK745" t="s">
        <v>94</v>
      </c>
      <c r="AL745" t="s">
        <v>1158</v>
      </c>
      <c r="AM745">
        <v>3.528</v>
      </c>
      <c r="AN745">
        <v>1</v>
      </c>
      <c r="AO745">
        <v>0.2</v>
      </c>
      <c r="AP745">
        <v>1.1466000000000001</v>
      </c>
      <c r="AQ745">
        <f>YEAR(Table1[[#This Row],[Order Date]])</f>
        <v>2016</v>
      </c>
      <c r="AR745" t="str">
        <f>TEXT(Table1[[#This Row],[Order Date]],"mmmm")</f>
        <v>August</v>
      </c>
      <c r="AS745" t="str">
        <f>"Q"&amp;ROUNDUP(MONTH(Table1[[#This Row],[Order Date]])/3,0)</f>
        <v>Q3</v>
      </c>
      <c r="AT745">
        <f>IF(Table1[[#This Row],[Sales]]=0,0,Table1[[#This Row],[Profit]]/Table1[[#This Row],[Sales]])</f>
        <v>0.32500000000000001</v>
      </c>
    </row>
    <row r="746" spans="22:46" x14ac:dyDescent="0.3">
      <c r="V746">
        <v>745</v>
      </c>
      <c r="W746" t="s">
        <v>2668</v>
      </c>
      <c r="X746" s="1">
        <v>42609</v>
      </c>
      <c r="Y746" s="1">
        <v>42378</v>
      </c>
      <c r="Z746" t="s">
        <v>51</v>
      </c>
      <c r="AA746" t="s">
        <v>2670</v>
      </c>
      <c r="AB746" t="s">
        <v>2671</v>
      </c>
      <c r="AC746" t="s">
        <v>25</v>
      </c>
      <c r="AD746" t="s">
        <v>26</v>
      </c>
      <c r="AE746" t="s">
        <v>923</v>
      </c>
      <c r="AF746" t="s">
        <v>110</v>
      </c>
      <c r="AG746">
        <v>75220</v>
      </c>
      <c r="AH746" t="s">
        <v>111</v>
      </c>
      <c r="AI746" t="s">
        <v>2672</v>
      </c>
      <c r="AJ746" t="s">
        <v>46</v>
      </c>
      <c r="AK746" t="s">
        <v>94</v>
      </c>
      <c r="AL746" t="s">
        <v>2673</v>
      </c>
      <c r="AM746">
        <v>4.6239999999999997</v>
      </c>
      <c r="AN746">
        <v>1</v>
      </c>
      <c r="AO746">
        <v>0.2</v>
      </c>
      <c r="AP746">
        <v>1.6761999999999999</v>
      </c>
      <c r="AQ746">
        <f>YEAR(Table1[[#This Row],[Order Date]])</f>
        <v>2016</v>
      </c>
      <c r="AR746" t="str">
        <f>TEXT(Table1[[#This Row],[Order Date]],"mmmm")</f>
        <v>August</v>
      </c>
      <c r="AS746" t="str">
        <f>"Q"&amp;ROUNDUP(MONTH(Table1[[#This Row],[Order Date]])/3,0)</f>
        <v>Q3</v>
      </c>
      <c r="AT746">
        <f>IF(Table1[[#This Row],[Sales]]=0,0,Table1[[#This Row],[Profit]]/Table1[[#This Row],[Sales]])</f>
        <v>0.36249999999999999</v>
      </c>
    </row>
    <row r="747" spans="22:46" x14ac:dyDescent="0.3">
      <c r="V747">
        <v>746</v>
      </c>
      <c r="W747" t="s">
        <v>2668</v>
      </c>
      <c r="X747" s="1">
        <v>42609</v>
      </c>
      <c r="Y747" s="1">
        <v>42378</v>
      </c>
      <c r="Z747" t="s">
        <v>51</v>
      </c>
      <c r="AA747" t="s">
        <v>2670</v>
      </c>
      <c r="AB747" t="s">
        <v>2671</v>
      </c>
      <c r="AC747" t="s">
        <v>25</v>
      </c>
      <c r="AD747" t="s">
        <v>26</v>
      </c>
      <c r="AE747" t="s">
        <v>923</v>
      </c>
      <c r="AF747" t="s">
        <v>110</v>
      </c>
      <c r="AG747">
        <v>75220</v>
      </c>
      <c r="AH747" t="s">
        <v>111</v>
      </c>
      <c r="AI747" t="s">
        <v>2674</v>
      </c>
      <c r="AJ747" t="s">
        <v>46</v>
      </c>
      <c r="AK747" t="s">
        <v>651</v>
      </c>
      <c r="AL747" t="s">
        <v>2675</v>
      </c>
      <c r="AM747">
        <v>55.167999999999999</v>
      </c>
      <c r="AN747">
        <v>4</v>
      </c>
      <c r="AO747">
        <v>0.2</v>
      </c>
      <c r="AP747">
        <v>6.2064000000000004</v>
      </c>
      <c r="AQ747">
        <f>YEAR(Table1[[#This Row],[Order Date]])</f>
        <v>2016</v>
      </c>
      <c r="AR747" t="str">
        <f>TEXT(Table1[[#This Row],[Order Date]],"mmmm")</f>
        <v>August</v>
      </c>
      <c r="AS747" t="str">
        <f>"Q"&amp;ROUNDUP(MONTH(Table1[[#This Row],[Order Date]])/3,0)</f>
        <v>Q3</v>
      </c>
      <c r="AT747">
        <f>IF(Table1[[#This Row],[Sales]]=0,0,Table1[[#This Row],[Profit]]/Table1[[#This Row],[Sales]])</f>
        <v>0.1125</v>
      </c>
    </row>
    <row r="748" spans="22:46" x14ac:dyDescent="0.3">
      <c r="V748">
        <v>747</v>
      </c>
      <c r="W748" t="s">
        <v>2676</v>
      </c>
      <c r="X748" s="1">
        <v>41786</v>
      </c>
      <c r="Y748" t="s">
        <v>2270</v>
      </c>
      <c r="Z748" t="s">
        <v>1450</v>
      </c>
      <c r="AA748" t="s">
        <v>1827</v>
      </c>
      <c r="AB748" t="s">
        <v>1828</v>
      </c>
      <c r="AC748" t="s">
        <v>41</v>
      </c>
      <c r="AD748" t="s">
        <v>26</v>
      </c>
      <c r="AE748" t="s">
        <v>1065</v>
      </c>
      <c r="AF748" t="s">
        <v>43</v>
      </c>
      <c r="AG748">
        <v>92105</v>
      </c>
      <c r="AH748" t="s">
        <v>44</v>
      </c>
      <c r="AI748" t="s">
        <v>1042</v>
      </c>
      <c r="AJ748" t="s">
        <v>31</v>
      </c>
      <c r="AK748" t="s">
        <v>57</v>
      </c>
      <c r="AL748" t="s">
        <v>1043</v>
      </c>
      <c r="AM748">
        <v>567.12</v>
      </c>
      <c r="AN748">
        <v>10</v>
      </c>
      <c r="AO748">
        <v>0.2</v>
      </c>
      <c r="AP748">
        <v>-28.356000000000002</v>
      </c>
      <c r="AQ748">
        <f>YEAR(Table1[[#This Row],[Order Date]])</f>
        <v>2014</v>
      </c>
      <c r="AR748" t="str">
        <f>TEXT(Table1[[#This Row],[Order Date]],"mmmm")</f>
        <v>May</v>
      </c>
      <c r="AS748" t="str">
        <f>"Q"&amp;ROUNDUP(MONTH(Table1[[#This Row],[Order Date]])/3,0)</f>
        <v>Q2</v>
      </c>
      <c r="AT748">
        <f>IF(Table1[[#This Row],[Sales]]=0,0,Table1[[#This Row],[Profit]]/Table1[[#This Row],[Sales]])</f>
        <v>-0.05</v>
      </c>
    </row>
    <row r="749" spans="22:46" x14ac:dyDescent="0.3">
      <c r="V749">
        <v>748</v>
      </c>
      <c r="W749" t="s">
        <v>2676</v>
      </c>
      <c r="X749" s="1">
        <v>41786</v>
      </c>
      <c r="Y749" t="s">
        <v>2270</v>
      </c>
      <c r="Z749" t="s">
        <v>1450</v>
      </c>
      <c r="AA749" t="s">
        <v>1827</v>
      </c>
      <c r="AB749" t="s">
        <v>1828</v>
      </c>
      <c r="AC749" t="s">
        <v>41</v>
      </c>
      <c r="AD749" t="s">
        <v>26</v>
      </c>
      <c r="AE749" t="s">
        <v>1065</v>
      </c>
      <c r="AF749" t="s">
        <v>43</v>
      </c>
      <c r="AG749">
        <v>92105</v>
      </c>
      <c r="AH749" t="s">
        <v>44</v>
      </c>
      <c r="AI749" t="s">
        <v>1903</v>
      </c>
      <c r="AJ749" t="s">
        <v>46</v>
      </c>
      <c r="AK749" t="s">
        <v>60</v>
      </c>
      <c r="AL749" t="s">
        <v>1904</v>
      </c>
      <c r="AM749">
        <v>359.32</v>
      </c>
      <c r="AN749">
        <v>4</v>
      </c>
      <c r="AO749">
        <v>0</v>
      </c>
      <c r="AP749">
        <v>7.1863999999999999</v>
      </c>
      <c r="AQ749">
        <f>YEAR(Table1[[#This Row],[Order Date]])</f>
        <v>2014</v>
      </c>
      <c r="AR749" t="str">
        <f>TEXT(Table1[[#This Row],[Order Date]],"mmmm")</f>
        <v>May</v>
      </c>
      <c r="AS749" t="str">
        <f>"Q"&amp;ROUNDUP(MONTH(Table1[[#This Row],[Order Date]])/3,0)</f>
        <v>Q2</v>
      </c>
      <c r="AT749">
        <f>IF(Table1[[#This Row],[Sales]]=0,0,Table1[[#This Row],[Profit]]/Table1[[#This Row],[Sales]])</f>
        <v>0.02</v>
      </c>
    </row>
    <row r="750" spans="22:46" x14ac:dyDescent="0.3">
      <c r="V750">
        <v>749</v>
      </c>
      <c r="W750" t="s">
        <v>2677</v>
      </c>
      <c r="X750" s="1">
        <v>42449</v>
      </c>
      <c r="Y750" t="s">
        <v>2678</v>
      </c>
      <c r="Z750" t="s">
        <v>22</v>
      </c>
      <c r="AA750" t="s">
        <v>2679</v>
      </c>
      <c r="AB750" t="s">
        <v>2680</v>
      </c>
      <c r="AC750" t="s">
        <v>25</v>
      </c>
      <c r="AD750" t="s">
        <v>26</v>
      </c>
      <c r="AE750" t="s">
        <v>2681</v>
      </c>
      <c r="AF750" t="s">
        <v>233</v>
      </c>
      <c r="AG750">
        <v>60201</v>
      </c>
      <c r="AH750" t="s">
        <v>111</v>
      </c>
      <c r="AI750" t="s">
        <v>2682</v>
      </c>
      <c r="AJ750" t="s">
        <v>73</v>
      </c>
      <c r="AK750" t="s">
        <v>74</v>
      </c>
      <c r="AL750" t="s">
        <v>2683</v>
      </c>
      <c r="AM750">
        <v>11.992000000000001</v>
      </c>
      <c r="AN750">
        <v>1</v>
      </c>
      <c r="AO750">
        <v>0.2</v>
      </c>
      <c r="AP750">
        <v>0.89939999999999998</v>
      </c>
      <c r="AQ750">
        <f>YEAR(Table1[[#This Row],[Order Date]])</f>
        <v>2016</v>
      </c>
      <c r="AR750" t="str">
        <f>TEXT(Table1[[#This Row],[Order Date]],"mmmm")</f>
        <v>March</v>
      </c>
      <c r="AS750" t="str">
        <f>"Q"&amp;ROUNDUP(MONTH(Table1[[#This Row],[Order Date]])/3,0)</f>
        <v>Q1</v>
      </c>
      <c r="AT750">
        <f>IF(Table1[[#This Row],[Sales]]=0,0,Table1[[#This Row],[Profit]]/Table1[[#This Row],[Sales]])</f>
        <v>7.4999999999999997E-2</v>
      </c>
    </row>
    <row r="751" spans="22:46" x14ac:dyDescent="0.3">
      <c r="V751">
        <v>750</v>
      </c>
      <c r="W751" t="s">
        <v>2684</v>
      </c>
      <c r="X751" s="1">
        <v>43010</v>
      </c>
      <c r="Y751" s="1">
        <v>42896</v>
      </c>
      <c r="Z751" t="s">
        <v>51</v>
      </c>
      <c r="AA751" t="s">
        <v>2685</v>
      </c>
      <c r="AB751" t="s">
        <v>2686</v>
      </c>
      <c r="AC751" t="s">
        <v>25</v>
      </c>
      <c r="AD751" t="s">
        <v>26</v>
      </c>
      <c r="AE751" t="s">
        <v>2687</v>
      </c>
      <c r="AF751" t="s">
        <v>267</v>
      </c>
      <c r="AG751">
        <v>48183</v>
      </c>
      <c r="AH751" t="s">
        <v>111</v>
      </c>
      <c r="AI751" t="s">
        <v>2688</v>
      </c>
      <c r="AJ751" t="s">
        <v>46</v>
      </c>
      <c r="AK751" t="s">
        <v>77</v>
      </c>
      <c r="AL751" t="s">
        <v>2689</v>
      </c>
      <c r="AM751">
        <v>58.05</v>
      </c>
      <c r="AN751">
        <v>3</v>
      </c>
      <c r="AO751">
        <v>0</v>
      </c>
      <c r="AP751">
        <v>26.702999999999999</v>
      </c>
      <c r="AQ751">
        <f>YEAR(Table1[[#This Row],[Order Date]])</f>
        <v>2017</v>
      </c>
      <c r="AR751" t="str">
        <f>TEXT(Table1[[#This Row],[Order Date]],"mmmm")</f>
        <v>October</v>
      </c>
      <c r="AS751" t="str">
        <f>"Q"&amp;ROUNDUP(MONTH(Table1[[#This Row],[Order Date]])/3,0)</f>
        <v>Q4</v>
      </c>
      <c r="AT751">
        <f>IF(Table1[[#This Row],[Sales]]=0,0,Table1[[#This Row],[Profit]]/Table1[[#This Row],[Sales]])</f>
        <v>0.46</v>
      </c>
    </row>
    <row r="752" spans="22:46" x14ac:dyDescent="0.3">
      <c r="V752">
        <v>751</v>
      </c>
      <c r="W752" t="s">
        <v>2684</v>
      </c>
      <c r="X752" s="1">
        <v>43010</v>
      </c>
      <c r="Y752" s="1">
        <v>42896</v>
      </c>
      <c r="Z752" t="s">
        <v>51</v>
      </c>
      <c r="AA752" t="s">
        <v>2685</v>
      </c>
      <c r="AB752" t="s">
        <v>2686</v>
      </c>
      <c r="AC752" t="s">
        <v>25</v>
      </c>
      <c r="AD752" t="s">
        <v>26</v>
      </c>
      <c r="AE752" t="s">
        <v>2687</v>
      </c>
      <c r="AF752" t="s">
        <v>267</v>
      </c>
      <c r="AG752">
        <v>48183</v>
      </c>
      <c r="AH752" t="s">
        <v>111</v>
      </c>
      <c r="AI752" t="s">
        <v>2690</v>
      </c>
      <c r="AJ752" t="s">
        <v>31</v>
      </c>
      <c r="AK752" t="s">
        <v>67</v>
      </c>
      <c r="AL752" t="s">
        <v>2691</v>
      </c>
      <c r="AM752">
        <v>157.74</v>
      </c>
      <c r="AN752">
        <v>11</v>
      </c>
      <c r="AO752">
        <v>0</v>
      </c>
      <c r="AP752">
        <v>56.7864</v>
      </c>
      <c r="AQ752">
        <f>YEAR(Table1[[#This Row],[Order Date]])</f>
        <v>2017</v>
      </c>
      <c r="AR752" t="str">
        <f>TEXT(Table1[[#This Row],[Order Date]],"mmmm")</f>
        <v>October</v>
      </c>
      <c r="AS752" t="str">
        <f>"Q"&amp;ROUNDUP(MONTH(Table1[[#This Row],[Order Date]])/3,0)</f>
        <v>Q4</v>
      </c>
      <c r="AT752">
        <f>IF(Table1[[#This Row],[Sales]]=0,0,Table1[[#This Row],[Profit]]/Table1[[#This Row],[Sales]])</f>
        <v>0.36</v>
      </c>
    </row>
    <row r="753" spans="22:46" x14ac:dyDescent="0.3">
      <c r="V753">
        <v>752</v>
      </c>
      <c r="W753" t="s">
        <v>2684</v>
      </c>
      <c r="X753" s="1">
        <v>43010</v>
      </c>
      <c r="Y753" s="1">
        <v>42896</v>
      </c>
      <c r="Z753" t="s">
        <v>51</v>
      </c>
      <c r="AA753" t="s">
        <v>2685</v>
      </c>
      <c r="AB753" t="s">
        <v>2686</v>
      </c>
      <c r="AC753" t="s">
        <v>25</v>
      </c>
      <c r="AD753" t="s">
        <v>26</v>
      </c>
      <c r="AE753" t="s">
        <v>2687</v>
      </c>
      <c r="AF753" t="s">
        <v>267</v>
      </c>
      <c r="AG753">
        <v>48183</v>
      </c>
      <c r="AH753" t="s">
        <v>111</v>
      </c>
      <c r="AI753" t="s">
        <v>1599</v>
      </c>
      <c r="AJ753" t="s">
        <v>46</v>
      </c>
      <c r="AK753" t="s">
        <v>70</v>
      </c>
      <c r="AL753" t="s">
        <v>1600</v>
      </c>
      <c r="AM753">
        <v>56.98</v>
      </c>
      <c r="AN753">
        <v>7</v>
      </c>
      <c r="AO753">
        <v>0</v>
      </c>
      <c r="AP753">
        <v>22.792000000000002</v>
      </c>
      <c r="AQ753">
        <f>YEAR(Table1[[#This Row],[Order Date]])</f>
        <v>2017</v>
      </c>
      <c r="AR753" t="str">
        <f>TEXT(Table1[[#This Row],[Order Date]],"mmmm")</f>
        <v>October</v>
      </c>
      <c r="AS753" t="str">
        <f>"Q"&amp;ROUNDUP(MONTH(Table1[[#This Row],[Order Date]])/3,0)</f>
        <v>Q4</v>
      </c>
      <c r="AT753">
        <f>IF(Table1[[#This Row],[Sales]]=0,0,Table1[[#This Row],[Profit]]/Table1[[#This Row],[Sales]])</f>
        <v>0.4</v>
      </c>
    </row>
    <row r="754" spans="22:46" x14ac:dyDescent="0.3">
      <c r="V754">
        <v>753</v>
      </c>
      <c r="W754" t="s">
        <v>2684</v>
      </c>
      <c r="X754" s="1">
        <v>43010</v>
      </c>
      <c r="Y754" s="1">
        <v>42896</v>
      </c>
      <c r="Z754" t="s">
        <v>51</v>
      </c>
      <c r="AA754" t="s">
        <v>2685</v>
      </c>
      <c r="AB754" t="s">
        <v>2686</v>
      </c>
      <c r="AC754" t="s">
        <v>25</v>
      </c>
      <c r="AD754" t="s">
        <v>26</v>
      </c>
      <c r="AE754" t="s">
        <v>2687</v>
      </c>
      <c r="AF754" t="s">
        <v>267</v>
      </c>
      <c r="AG754">
        <v>48183</v>
      </c>
      <c r="AH754" t="s">
        <v>111</v>
      </c>
      <c r="AI754" t="s">
        <v>2692</v>
      </c>
      <c r="AJ754" t="s">
        <v>46</v>
      </c>
      <c r="AK754" t="s">
        <v>77</v>
      </c>
      <c r="AL754" t="s">
        <v>2693</v>
      </c>
      <c r="AM754">
        <v>2.88</v>
      </c>
      <c r="AN754">
        <v>1</v>
      </c>
      <c r="AO754">
        <v>0</v>
      </c>
      <c r="AP754">
        <v>1.4112</v>
      </c>
      <c r="AQ754">
        <f>YEAR(Table1[[#This Row],[Order Date]])</f>
        <v>2017</v>
      </c>
      <c r="AR754" t="str">
        <f>TEXT(Table1[[#This Row],[Order Date]],"mmmm")</f>
        <v>October</v>
      </c>
      <c r="AS754" t="str">
        <f>"Q"&amp;ROUNDUP(MONTH(Table1[[#This Row],[Order Date]])/3,0)</f>
        <v>Q4</v>
      </c>
      <c r="AT754">
        <f>IF(Table1[[#This Row],[Sales]]=0,0,Table1[[#This Row],[Profit]]/Table1[[#This Row],[Sales]])</f>
        <v>0.49000000000000005</v>
      </c>
    </row>
    <row r="755" spans="22:46" x14ac:dyDescent="0.3">
      <c r="V755">
        <v>754</v>
      </c>
      <c r="W755" t="s">
        <v>2694</v>
      </c>
      <c r="X755" s="1">
        <v>42467</v>
      </c>
      <c r="Y755" s="1">
        <v>42617</v>
      </c>
      <c r="Z755" t="s">
        <v>207</v>
      </c>
      <c r="AA755" t="s">
        <v>2695</v>
      </c>
      <c r="AB755" t="s">
        <v>2696</v>
      </c>
      <c r="AC755" t="s">
        <v>41</v>
      </c>
      <c r="AD755" t="s">
        <v>26</v>
      </c>
      <c r="AE755" t="s">
        <v>136</v>
      </c>
      <c r="AF755" t="s">
        <v>43</v>
      </c>
      <c r="AG755">
        <v>94110</v>
      </c>
      <c r="AH755" t="s">
        <v>44</v>
      </c>
      <c r="AI755" t="s">
        <v>2697</v>
      </c>
      <c r="AJ755" t="s">
        <v>73</v>
      </c>
      <c r="AK755" t="s">
        <v>1363</v>
      </c>
      <c r="AL755" t="s">
        <v>2698</v>
      </c>
      <c r="AM755">
        <v>1199.9760000000001</v>
      </c>
      <c r="AN755">
        <v>3</v>
      </c>
      <c r="AO755">
        <v>0.2</v>
      </c>
      <c r="AP755">
        <v>374.99250000000001</v>
      </c>
      <c r="AQ755">
        <f>YEAR(Table1[[#This Row],[Order Date]])</f>
        <v>2016</v>
      </c>
      <c r="AR755" t="str">
        <f>TEXT(Table1[[#This Row],[Order Date]],"mmmm")</f>
        <v>April</v>
      </c>
      <c r="AS755" t="str">
        <f>"Q"&amp;ROUNDUP(MONTH(Table1[[#This Row],[Order Date]])/3,0)</f>
        <v>Q2</v>
      </c>
      <c r="AT755">
        <f>IF(Table1[[#This Row],[Sales]]=0,0,Table1[[#This Row],[Profit]]/Table1[[#This Row],[Sales]])</f>
        <v>0.3125</v>
      </c>
    </row>
    <row r="756" spans="22:46" x14ac:dyDescent="0.3">
      <c r="V756">
        <v>755</v>
      </c>
      <c r="W756" t="s">
        <v>2699</v>
      </c>
      <c r="X756" s="1">
        <v>42345</v>
      </c>
      <c r="Y756" s="1">
        <v>42350</v>
      </c>
      <c r="Z756" t="s">
        <v>51</v>
      </c>
      <c r="AA756" t="s">
        <v>2233</v>
      </c>
      <c r="AB756" t="s">
        <v>2234</v>
      </c>
      <c r="AC756" t="s">
        <v>25</v>
      </c>
      <c r="AD756" t="s">
        <v>26</v>
      </c>
      <c r="AE756" t="s">
        <v>42</v>
      </c>
      <c r="AF756" t="s">
        <v>43</v>
      </c>
      <c r="AG756">
        <v>90036</v>
      </c>
      <c r="AH756" t="s">
        <v>44</v>
      </c>
      <c r="AI756" t="s">
        <v>2464</v>
      </c>
      <c r="AJ756" t="s">
        <v>31</v>
      </c>
      <c r="AK756" t="s">
        <v>67</v>
      </c>
      <c r="AL756" t="s">
        <v>2465</v>
      </c>
      <c r="AM756">
        <v>79.92</v>
      </c>
      <c r="AN756">
        <v>4</v>
      </c>
      <c r="AO756">
        <v>0</v>
      </c>
      <c r="AP756">
        <v>28.7712</v>
      </c>
      <c r="AQ756">
        <f>YEAR(Table1[[#This Row],[Order Date]])</f>
        <v>2015</v>
      </c>
      <c r="AR756" t="str">
        <f>TEXT(Table1[[#This Row],[Order Date]],"mmmm")</f>
        <v>December</v>
      </c>
      <c r="AS756" t="str">
        <f>"Q"&amp;ROUNDUP(MONTH(Table1[[#This Row],[Order Date]])/3,0)</f>
        <v>Q4</v>
      </c>
      <c r="AT756">
        <f>IF(Table1[[#This Row],[Sales]]=0,0,Table1[[#This Row],[Profit]]/Table1[[#This Row],[Sales]])</f>
        <v>0.36</v>
      </c>
    </row>
    <row r="757" spans="22:46" x14ac:dyDescent="0.3">
      <c r="V757">
        <v>756</v>
      </c>
      <c r="W757" t="s">
        <v>2700</v>
      </c>
      <c r="X757" s="1">
        <v>42631</v>
      </c>
      <c r="Y757" t="s">
        <v>452</v>
      </c>
      <c r="Z757" t="s">
        <v>51</v>
      </c>
      <c r="AA757" t="s">
        <v>2278</v>
      </c>
      <c r="AB757" t="s">
        <v>2279</v>
      </c>
      <c r="AC757" t="s">
        <v>41</v>
      </c>
      <c r="AD757" t="s">
        <v>26</v>
      </c>
      <c r="AE757" t="s">
        <v>1712</v>
      </c>
      <c r="AF757" t="s">
        <v>55</v>
      </c>
      <c r="AG757">
        <v>32216</v>
      </c>
      <c r="AH757" t="s">
        <v>29</v>
      </c>
      <c r="AI757" t="s">
        <v>2701</v>
      </c>
      <c r="AJ757" t="s">
        <v>31</v>
      </c>
      <c r="AK757" t="s">
        <v>57</v>
      </c>
      <c r="AL757" t="s">
        <v>2702</v>
      </c>
      <c r="AM757">
        <v>383.43799999999999</v>
      </c>
      <c r="AN757">
        <v>4</v>
      </c>
      <c r="AO757">
        <v>0.45</v>
      </c>
      <c r="AP757">
        <v>-167.3184</v>
      </c>
      <c r="AQ757">
        <f>YEAR(Table1[[#This Row],[Order Date]])</f>
        <v>2016</v>
      </c>
      <c r="AR757" t="str">
        <f>TEXT(Table1[[#This Row],[Order Date]],"mmmm")</f>
        <v>September</v>
      </c>
      <c r="AS757" t="str">
        <f>"Q"&amp;ROUNDUP(MONTH(Table1[[#This Row],[Order Date]])/3,0)</f>
        <v>Q3</v>
      </c>
      <c r="AT757">
        <f>IF(Table1[[#This Row],[Sales]]=0,0,Table1[[#This Row],[Profit]]/Table1[[#This Row],[Sales]])</f>
        <v>-0.43636363636363634</v>
      </c>
    </row>
    <row r="758" spans="22:46" x14ac:dyDescent="0.3">
      <c r="V758">
        <v>757</v>
      </c>
      <c r="W758" t="s">
        <v>2703</v>
      </c>
      <c r="X758" s="1">
        <v>42002</v>
      </c>
      <c r="Y758" s="1">
        <v>42036</v>
      </c>
      <c r="Z758" t="s">
        <v>51</v>
      </c>
      <c r="AA758" t="s">
        <v>2705</v>
      </c>
      <c r="AB758" t="s">
        <v>2706</v>
      </c>
      <c r="AC758" t="s">
        <v>25</v>
      </c>
      <c r="AD758" t="s">
        <v>26</v>
      </c>
      <c r="AE758" t="s">
        <v>2707</v>
      </c>
      <c r="AF758" t="s">
        <v>256</v>
      </c>
      <c r="AG758">
        <v>55016</v>
      </c>
      <c r="AH758" t="s">
        <v>111</v>
      </c>
      <c r="AI758" t="s">
        <v>2526</v>
      </c>
      <c r="AJ758" t="s">
        <v>46</v>
      </c>
      <c r="AK758" t="s">
        <v>60</v>
      </c>
      <c r="AL758" t="s">
        <v>2527</v>
      </c>
      <c r="AM758">
        <v>24.56</v>
      </c>
      <c r="AN758">
        <v>2</v>
      </c>
      <c r="AO758">
        <v>0</v>
      </c>
      <c r="AP758">
        <v>6.8768000000000002</v>
      </c>
      <c r="AQ758">
        <f>YEAR(Table1[[#This Row],[Order Date]])</f>
        <v>2014</v>
      </c>
      <c r="AR758" t="str">
        <f>TEXT(Table1[[#This Row],[Order Date]],"mmmm")</f>
        <v>December</v>
      </c>
      <c r="AS758" t="str">
        <f>"Q"&amp;ROUNDUP(MONTH(Table1[[#This Row],[Order Date]])/3,0)</f>
        <v>Q4</v>
      </c>
      <c r="AT758">
        <f>IF(Table1[[#This Row],[Sales]]=0,0,Table1[[#This Row],[Profit]]/Table1[[#This Row],[Sales]])</f>
        <v>0.28000000000000003</v>
      </c>
    </row>
    <row r="759" spans="22:46" x14ac:dyDescent="0.3">
      <c r="V759">
        <v>758</v>
      </c>
      <c r="W759" t="s">
        <v>2703</v>
      </c>
      <c r="X759" s="1">
        <v>42002</v>
      </c>
      <c r="Y759" s="1">
        <v>42036</v>
      </c>
      <c r="Z759" t="s">
        <v>51</v>
      </c>
      <c r="AA759" t="s">
        <v>2705</v>
      </c>
      <c r="AB759" t="s">
        <v>2706</v>
      </c>
      <c r="AC759" t="s">
        <v>25</v>
      </c>
      <c r="AD759" t="s">
        <v>26</v>
      </c>
      <c r="AE759" t="s">
        <v>2707</v>
      </c>
      <c r="AF759" t="s">
        <v>256</v>
      </c>
      <c r="AG759">
        <v>55016</v>
      </c>
      <c r="AH759" t="s">
        <v>111</v>
      </c>
      <c r="AI759" t="s">
        <v>2347</v>
      </c>
      <c r="AJ759" t="s">
        <v>73</v>
      </c>
      <c r="AK759" t="s">
        <v>176</v>
      </c>
      <c r="AL759" t="s">
        <v>2348</v>
      </c>
      <c r="AM759">
        <v>119.8</v>
      </c>
      <c r="AN759">
        <v>4</v>
      </c>
      <c r="AO759">
        <v>0</v>
      </c>
      <c r="AP759">
        <v>47.92</v>
      </c>
      <c r="AQ759">
        <f>YEAR(Table1[[#This Row],[Order Date]])</f>
        <v>2014</v>
      </c>
      <c r="AR759" t="str">
        <f>TEXT(Table1[[#This Row],[Order Date]],"mmmm")</f>
        <v>December</v>
      </c>
      <c r="AS759" t="str">
        <f>"Q"&amp;ROUNDUP(MONTH(Table1[[#This Row],[Order Date]])/3,0)</f>
        <v>Q4</v>
      </c>
      <c r="AT759">
        <f>IF(Table1[[#This Row],[Sales]]=0,0,Table1[[#This Row],[Profit]]/Table1[[#This Row],[Sales]])</f>
        <v>0.4</v>
      </c>
    </row>
    <row r="760" spans="22:46" x14ac:dyDescent="0.3">
      <c r="V760">
        <v>759</v>
      </c>
      <c r="W760" t="s">
        <v>2708</v>
      </c>
      <c r="X760" s="1">
        <v>42939</v>
      </c>
      <c r="Y760" t="s">
        <v>2710</v>
      </c>
      <c r="Z760" t="s">
        <v>51</v>
      </c>
      <c r="AA760" t="s">
        <v>2711</v>
      </c>
      <c r="AB760" t="s">
        <v>2712</v>
      </c>
      <c r="AC760" t="s">
        <v>41</v>
      </c>
      <c r="AD760" t="s">
        <v>26</v>
      </c>
      <c r="AE760" t="s">
        <v>300</v>
      </c>
      <c r="AF760" t="s">
        <v>301</v>
      </c>
      <c r="AG760">
        <v>10009</v>
      </c>
      <c r="AH760" t="s">
        <v>160</v>
      </c>
      <c r="AI760" t="s">
        <v>2273</v>
      </c>
      <c r="AJ760" t="s">
        <v>46</v>
      </c>
      <c r="AK760" t="s">
        <v>77</v>
      </c>
      <c r="AL760" t="s">
        <v>2274</v>
      </c>
      <c r="AM760">
        <v>13.128</v>
      </c>
      <c r="AN760">
        <v>3</v>
      </c>
      <c r="AO760">
        <v>0.2</v>
      </c>
      <c r="AP760">
        <v>4.2666000000000004</v>
      </c>
      <c r="AQ760">
        <f>YEAR(Table1[[#This Row],[Order Date]])</f>
        <v>2017</v>
      </c>
      <c r="AR760" t="str">
        <f>TEXT(Table1[[#This Row],[Order Date]],"mmmm")</f>
        <v>July</v>
      </c>
      <c r="AS760" t="str">
        <f>"Q"&amp;ROUNDUP(MONTH(Table1[[#This Row],[Order Date]])/3,0)</f>
        <v>Q3</v>
      </c>
      <c r="AT760">
        <f>IF(Table1[[#This Row],[Sales]]=0,0,Table1[[#This Row],[Profit]]/Table1[[#This Row],[Sales]])</f>
        <v>0.32500000000000001</v>
      </c>
    </row>
    <row r="761" spans="22:46" x14ac:dyDescent="0.3">
      <c r="V761">
        <v>760</v>
      </c>
      <c r="W761" t="s">
        <v>2713</v>
      </c>
      <c r="X761" s="1">
        <v>42996</v>
      </c>
      <c r="Y761" t="s">
        <v>2714</v>
      </c>
      <c r="Z761" t="s">
        <v>51</v>
      </c>
      <c r="AA761" t="s">
        <v>2715</v>
      </c>
      <c r="AB761" t="s">
        <v>2716</v>
      </c>
      <c r="AC761" t="s">
        <v>41</v>
      </c>
      <c r="AD761" t="s">
        <v>26</v>
      </c>
      <c r="AE761" t="s">
        <v>2077</v>
      </c>
      <c r="AF761" t="s">
        <v>121</v>
      </c>
      <c r="AG761">
        <v>54302</v>
      </c>
      <c r="AH761" t="s">
        <v>111</v>
      </c>
      <c r="AI761" t="s">
        <v>630</v>
      </c>
      <c r="AJ761" t="s">
        <v>46</v>
      </c>
      <c r="AK761" t="s">
        <v>94</v>
      </c>
      <c r="AL761" t="s">
        <v>2468</v>
      </c>
      <c r="AM761">
        <v>22.72</v>
      </c>
      <c r="AN761">
        <v>4</v>
      </c>
      <c r="AO761">
        <v>0</v>
      </c>
      <c r="AP761">
        <v>10.224</v>
      </c>
      <c r="AQ761">
        <f>YEAR(Table1[[#This Row],[Order Date]])</f>
        <v>2017</v>
      </c>
      <c r="AR761" t="str">
        <f>TEXT(Table1[[#This Row],[Order Date]],"mmmm")</f>
        <v>September</v>
      </c>
      <c r="AS761" t="str">
        <f>"Q"&amp;ROUNDUP(MONTH(Table1[[#This Row],[Order Date]])/3,0)</f>
        <v>Q3</v>
      </c>
      <c r="AT761">
        <f>IF(Table1[[#This Row],[Sales]]=0,0,Table1[[#This Row],[Profit]]/Table1[[#This Row],[Sales]])</f>
        <v>0.45</v>
      </c>
    </row>
    <row r="762" spans="22:46" x14ac:dyDescent="0.3">
      <c r="V762">
        <v>761</v>
      </c>
      <c r="W762" t="s">
        <v>2717</v>
      </c>
      <c r="X762" s="1">
        <v>42247</v>
      </c>
      <c r="Y762" s="1">
        <v>42133</v>
      </c>
      <c r="Z762" t="s">
        <v>51</v>
      </c>
      <c r="AA762" t="s">
        <v>2271</v>
      </c>
      <c r="AB762" t="s">
        <v>2272</v>
      </c>
      <c r="AC762" t="s">
        <v>25</v>
      </c>
      <c r="AD762" t="s">
        <v>26</v>
      </c>
      <c r="AE762" t="s">
        <v>42</v>
      </c>
      <c r="AF762" t="s">
        <v>43</v>
      </c>
      <c r="AG762">
        <v>90004</v>
      </c>
      <c r="AH762" t="s">
        <v>44</v>
      </c>
      <c r="AI762" t="s">
        <v>2138</v>
      </c>
      <c r="AJ762" t="s">
        <v>46</v>
      </c>
      <c r="AK762" t="s">
        <v>94</v>
      </c>
      <c r="AL762" t="s">
        <v>2139</v>
      </c>
      <c r="AM762">
        <v>58.32</v>
      </c>
      <c r="AN762">
        <v>9</v>
      </c>
      <c r="AO762">
        <v>0</v>
      </c>
      <c r="AP762">
        <v>27.993600000000001</v>
      </c>
      <c r="AQ762">
        <f>YEAR(Table1[[#This Row],[Order Date]])</f>
        <v>2015</v>
      </c>
      <c r="AR762" t="str">
        <f>TEXT(Table1[[#This Row],[Order Date]],"mmmm")</f>
        <v>August</v>
      </c>
      <c r="AS762" t="str">
        <f>"Q"&amp;ROUNDUP(MONTH(Table1[[#This Row],[Order Date]])/3,0)</f>
        <v>Q3</v>
      </c>
      <c r="AT762">
        <f>IF(Table1[[#This Row],[Sales]]=0,0,Table1[[#This Row],[Profit]]/Table1[[#This Row],[Sales]])</f>
        <v>0.48</v>
      </c>
    </row>
    <row r="763" spans="22:46" x14ac:dyDescent="0.3">
      <c r="V763">
        <v>762</v>
      </c>
      <c r="W763" t="s">
        <v>2719</v>
      </c>
      <c r="X763" s="1">
        <v>43042</v>
      </c>
      <c r="Y763" s="1">
        <v>42927</v>
      </c>
      <c r="Z763" t="s">
        <v>51</v>
      </c>
      <c r="AA763" t="s">
        <v>418</v>
      </c>
      <c r="AB763" t="s">
        <v>419</v>
      </c>
      <c r="AC763" t="s">
        <v>41</v>
      </c>
      <c r="AD763" t="s">
        <v>26</v>
      </c>
      <c r="AE763" t="s">
        <v>1958</v>
      </c>
      <c r="AF763" t="s">
        <v>1429</v>
      </c>
      <c r="AG763">
        <v>30318</v>
      </c>
      <c r="AH763" t="s">
        <v>29</v>
      </c>
      <c r="AI763" t="s">
        <v>2720</v>
      </c>
      <c r="AJ763" t="s">
        <v>46</v>
      </c>
      <c r="AK763" t="s">
        <v>47</v>
      </c>
      <c r="AL763" t="s">
        <v>2721</v>
      </c>
      <c r="AM763">
        <v>12.39</v>
      </c>
      <c r="AN763">
        <v>3</v>
      </c>
      <c r="AO763">
        <v>0</v>
      </c>
      <c r="AP763">
        <v>5.6993999999999998</v>
      </c>
      <c r="AQ763">
        <f>YEAR(Table1[[#This Row],[Order Date]])</f>
        <v>2017</v>
      </c>
      <c r="AR763" t="str">
        <f>TEXT(Table1[[#This Row],[Order Date]],"mmmm")</f>
        <v>November</v>
      </c>
      <c r="AS763" t="str">
        <f>"Q"&amp;ROUNDUP(MONTH(Table1[[#This Row],[Order Date]])/3,0)</f>
        <v>Q4</v>
      </c>
      <c r="AT763">
        <f>IF(Table1[[#This Row],[Sales]]=0,0,Table1[[#This Row],[Profit]]/Table1[[#This Row],[Sales]])</f>
        <v>0.45999999999999996</v>
      </c>
    </row>
    <row r="764" spans="22:46" x14ac:dyDescent="0.3">
      <c r="V764">
        <v>763</v>
      </c>
      <c r="W764" t="s">
        <v>2722</v>
      </c>
      <c r="X764" s="1">
        <v>42043</v>
      </c>
      <c r="Y764" t="s">
        <v>951</v>
      </c>
      <c r="Z764" t="s">
        <v>51</v>
      </c>
      <c r="AA764" t="s">
        <v>2723</v>
      </c>
      <c r="AB764" t="s">
        <v>2724</v>
      </c>
      <c r="AC764" t="s">
        <v>25</v>
      </c>
      <c r="AD764" t="s">
        <v>26</v>
      </c>
      <c r="AE764" t="s">
        <v>563</v>
      </c>
      <c r="AF764" t="s">
        <v>564</v>
      </c>
      <c r="AG764">
        <v>43229</v>
      </c>
      <c r="AH764" t="s">
        <v>160</v>
      </c>
      <c r="AI764" t="s">
        <v>778</v>
      </c>
      <c r="AJ764" t="s">
        <v>73</v>
      </c>
      <c r="AK764" t="s">
        <v>74</v>
      </c>
      <c r="AL764" t="s">
        <v>779</v>
      </c>
      <c r="AM764">
        <v>107.982</v>
      </c>
      <c r="AN764">
        <v>3</v>
      </c>
      <c r="AO764">
        <v>0.4</v>
      </c>
      <c r="AP764">
        <v>-26.9955</v>
      </c>
      <c r="AQ764">
        <f>YEAR(Table1[[#This Row],[Order Date]])</f>
        <v>2015</v>
      </c>
      <c r="AR764" t="str">
        <f>TEXT(Table1[[#This Row],[Order Date]],"mmmm")</f>
        <v>February</v>
      </c>
      <c r="AS764" t="str">
        <f>"Q"&amp;ROUNDUP(MONTH(Table1[[#This Row],[Order Date]])/3,0)</f>
        <v>Q1</v>
      </c>
      <c r="AT764">
        <f>IF(Table1[[#This Row],[Sales]]=0,0,Table1[[#This Row],[Profit]]/Table1[[#This Row],[Sales]])</f>
        <v>-0.25</v>
      </c>
    </row>
    <row r="765" spans="22:46" x14ac:dyDescent="0.3">
      <c r="V765">
        <v>764</v>
      </c>
      <c r="W765" t="s">
        <v>2725</v>
      </c>
      <c r="X765" s="1">
        <v>41652</v>
      </c>
      <c r="Y765" t="s">
        <v>2726</v>
      </c>
      <c r="Z765" t="s">
        <v>22</v>
      </c>
      <c r="AA765" t="s">
        <v>2727</v>
      </c>
      <c r="AB765" t="s">
        <v>2728</v>
      </c>
      <c r="AC765" t="s">
        <v>41</v>
      </c>
      <c r="AD765" t="s">
        <v>26</v>
      </c>
      <c r="AE765" t="s">
        <v>2729</v>
      </c>
      <c r="AF765" t="s">
        <v>832</v>
      </c>
      <c r="AG765">
        <v>71111</v>
      </c>
      <c r="AH765" t="s">
        <v>29</v>
      </c>
      <c r="AI765" t="s">
        <v>754</v>
      </c>
      <c r="AJ765" t="s">
        <v>46</v>
      </c>
      <c r="AK765" t="s">
        <v>190</v>
      </c>
      <c r="AL765" t="s">
        <v>755</v>
      </c>
      <c r="AM765">
        <v>11.36</v>
      </c>
      <c r="AN765">
        <v>2</v>
      </c>
      <c r="AO765">
        <v>0</v>
      </c>
      <c r="AP765">
        <v>5.3391999999999999</v>
      </c>
      <c r="AQ765">
        <f>YEAR(Table1[[#This Row],[Order Date]])</f>
        <v>2014</v>
      </c>
      <c r="AR765" t="str">
        <f>TEXT(Table1[[#This Row],[Order Date]],"mmmm")</f>
        <v>January</v>
      </c>
      <c r="AS765" t="str">
        <f>"Q"&amp;ROUNDUP(MONTH(Table1[[#This Row],[Order Date]])/3,0)</f>
        <v>Q1</v>
      </c>
      <c r="AT765">
        <f>IF(Table1[[#This Row],[Sales]]=0,0,Table1[[#This Row],[Profit]]/Table1[[#This Row],[Sales]])</f>
        <v>0.47000000000000003</v>
      </c>
    </row>
    <row r="766" spans="22:46" x14ac:dyDescent="0.3">
      <c r="V766">
        <v>765</v>
      </c>
      <c r="W766" t="s">
        <v>2725</v>
      </c>
      <c r="X766" s="1">
        <v>41652</v>
      </c>
      <c r="Y766" t="s">
        <v>2726</v>
      </c>
      <c r="Z766" t="s">
        <v>22</v>
      </c>
      <c r="AA766" t="s">
        <v>2727</v>
      </c>
      <c r="AB766" t="s">
        <v>2728</v>
      </c>
      <c r="AC766" t="s">
        <v>41</v>
      </c>
      <c r="AD766" t="s">
        <v>26</v>
      </c>
      <c r="AE766" t="s">
        <v>2729</v>
      </c>
      <c r="AF766" t="s">
        <v>832</v>
      </c>
      <c r="AG766">
        <v>71111</v>
      </c>
      <c r="AH766" t="s">
        <v>29</v>
      </c>
      <c r="AI766" t="s">
        <v>2730</v>
      </c>
      <c r="AJ766" t="s">
        <v>46</v>
      </c>
      <c r="AK766" t="s">
        <v>190</v>
      </c>
      <c r="AL766" t="s">
        <v>2731</v>
      </c>
      <c r="AM766">
        <v>50.94</v>
      </c>
      <c r="AN766">
        <v>3</v>
      </c>
      <c r="AO766">
        <v>0</v>
      </c>
      <c r="AP766">
        <v>25.47</v>
      </c>
      <c r="AQ766">
        <f>YEAR(Table1[[#This Row],[Order Date]])</f>
        <v>2014</v>
      </c>
      <c r="AR766" t="str">
        <f>TEXT(Table1[[#This Row],[Order Date]],"mmmm")</f>
        <v>January</v>
      </c>
      <c r="AS766" t="str">
        <f>"Q"&amp;ROUNDUP(MONTH(Table1[[#This Row],[Order Date]])/3,0)</f>
        <v>Q1</v>
      </c>
      <c r="AT766">
        <f>IF(Table1[[#This Row],[Sales]]=0,0,Table1[[#This Row],[Profit]]/Table1[[#This Row],[Sales]])</f>
        <v>0.5</v>
      </c>
    </row>
    <row r="767" spans="22:46" x14ac:dyDescent="0.3">
      <c r="V767">
        <v>766</v>
      </c>
      <c r="W767" t="s">
        <v>2725</v>
      </c>
      <c r="X767" s="1">
        <v>41652</v>
      </c>
      <c r="Y767" t="s">
        <v>2726</v>
      </c>
      <c r="Z767" t="s">
        <v>22</v>
      </c>
      <c r="AA767" t="s">
        <v>2727</v>
      </c>
      <c r="AB767" t="s">
        <v>2728</v>
      </c>
      <c r="AC767" t="s">
        <v>41</v>
      </c>
      <c r="AD767" t="s">
        <v>26</v>
      </c>
      <c r="AE767" t="s">
        <v>2729</v>
      </c>
      <c r="AF767" t="s">
        <v>832</v>
      </c>
      <c r="AG767">
        <v>71111</v>
      </c>
      <c r="AH767" t="s">
        <v>29</v>
      </c>
      <c r="AI767" t="s">
        <v>2732</v>
      </c>
      <c r="AJ767" t="s">
        <v>73</v>
      </c>
      <c r="AK767" t="s">
        <v>176</v>
      </c>
      <c r="AL767" t="s">
        <v>2733</v>
      </c>
      <c r="AM767">
        <v>646.74</v>
      </c>
      <c r="AN767">
        <v>6</v>
      </c>
      <c r="AO767">
        <v>0</v>
      </c>
      <c r="AP767">
        <v>258.69600000000003</v>
      </c>
      <c r="AQ767">
        <f>YEAR(Table1[[#This Row],[Order Date]])</f>
        <v>2014</v>
      </c>
      <c r="AR767" t="str">
        <f>TEXT(Table1[[#This Row],[Order Date]],"mmmm")</f>
        <v>January</v>
      </c>
      <c r="AS767" t="str">
        <f>"Q"&amp;ROUNDUP(MONTH(Table1[[#This Row],[Order Date]])/3,0)</f>
        <v>Q1</v>
      </c>
      <c r="AT767">
        <f>IF(Table1[[#This Row],[Sales]]=0,0,Table1[[#This Row],[Profit]]/Table1[[#This Row],[Sales]])</f>
        <v>0.4</v>
      </c>
    </row>
    <row r="768" spans="22:46" x14ac:dyDescent="0.3">
      <c r="V768">
        <v>767</v>
      </c>
      <c r="W768" t="s">
        <v>2725</v>
      </c>
      <c r="X768" s="1">
        <v>41652</v>
      </c>
      <c r="Y768" t="s">
        <v>2726</v>
      </c>
      <c r="Z768" t="s">
        <v>22</v>
      </c>
      <c r="AA768" t="s">
        <v>2727</v>
      </c>
      <c r="AB768" t="s">
        <v>2728</v>
      </c>
      <c r="AC768" t="s">
        <v>41</v>
      </c>
      <c r="AD768" t="s">
        <v>26</v>
      </c>
      <c r="AE768" t="s">
        <v>2729</v>
      </c>
      <c r="AF768" t="s">
        <v>832</v>
      </c>
      <c r="AG768">
        <v>71111</v>
      </c>
      <c r="AH768" t="s">
        <v>29</v>
      </c>
      <c r="AI768" t="s">
        <v>2734</v>
      </c>
      <c r="AJ768" t="s">
        <v>46</v>
      </c>
      <c r="AK768" t="s">
        <v>77</v>
      </c>
      <c r="AL768" t="s">
        <v>2735</v>
      </c>
      <c r="AM768">
        <v>5.64</v>
      </c>
      <c r="AN768">
        <v>3</v>
      </c>
      <c r="AO768">
        <v>0</v>
      </c>
      <c r="AP768">
        <v>2.7071999999999998</v>
      </c>
      <c r="AQ768">
        <f>YEAR(Table1[[#This Row],[Order Date]])</f>
        <v>2014</v>
      </c>
      <c r="AR768" t="str">
        <f>TEXT(Table1[[#This Row],[Order Date]],"mmmm")</f>
        <v>January</v>
      </c>
      <c r="AS768" t="str">
        <f>"Q"&amp;ROUNDUP(MONTH(Table1[[#This Row],[Order Date]])/3,0)</f>
        <v>Q1</v>
      </c>
      <c r="AT768">
        <f>IF(Table1[[#This Row],[Sales]]=0,0,Table1[[#This Row],[Profit]]/Table1[[#This Row],[Sales]])</f>
        <v>0.48</v>
      </c>
    </row>
    <row r="769" spans="22:46" x14ac:dyDescent="0.3">
      <c r="V769">
        <v>768</v>
      </c>
      <c r="W769" t="s">
        <v>2725</v>
      </c>
      <c r="X769" s="1">
        <v>41652</v>
      </c>
      <c r="Y769" t="s">
        <v>2726</v>
      </c>
      <c r="Z769" t="s">
        <v>22</v>
      </c>
      <c r="AA769" t="s">
        <v>2727</v>
      </c>
      <c r="AB769" t="s">
        <v>2728</v>
      </c>
      <c r="AC769" t="s">
        <v>41</v>
      </c>
      <c r="AD769" t="s">
        <v>26</v>
      </c>
      <c r="AE769" t="s">
        <v>2729</v>
      </c>
      <c r="AF769" t="s">
        <v>832</v>
      </c>
      <c r="AG769">
        <v>71111</v>
      </c>
      <c r="AH769" t="s">
        <v>29</v>
      </c>
      <c r="AI769" t="s">
        <v>2736</v>
      </c>
      <c r="AJ769" t="s">
        <v>46</v>
      </c>
      <c r="AK769" t="s">
        <v>60</v>
      </c>
      <c r="AL769" t="s">
        <v>2737</v>
      </c>
      <c r="AM769">
        <v>572.58000000000004</v>
      </c>
      <c r="AN769">
        <v>6</v>
      </c>
      <c r="AO769">
        <v>0</v>
      </c>
      <c r="AP769">
        <v>34.354799999999997</v>
      </c>
      <c r="AQ769">
        <f>YEAR(Table1[[#This Row],[Order Date]])</f>
        <v>2014</v>
      </c>
      <c r="AR769" t="str">
        <f>TEXT(Table1[[#This Row],[Order Date]],"mmmm")</f>
        <v>January</v>
      </c>
      <c r="AS769" t="str">
        <f>"Q"&amp;ROUNDUP(MONTH(Table1[[#This Row],[Order Date]])/3,0)</f>
        <v>Q1</v>
      </c>
      <c r="AT769">
        <f>IF(Table1[[#This Row],[Sales]]=0,0,Table1[[#This Row],[Profit]]/Table1[[#This Row],[Sales]])</f>
        <v>5.9999999999999991E-2</v>
      </c>
    </row>
    <row r="770" spans="22:46" x14ac:dyDescent="0.3">
      <c r="V770">
        <v>769</v>
      </c>
      <c r="W770" t="s">
        <v>2738</v>
      </c>
      <c r="X770" s="1">
        <v>41773</v>
      </c>
      <c r="Y770" t="s">
        <v>2740</v>
      </c>
      <c r="Z770" t="s">
        <v>51</v>
      </c>
      <c r="AA770" t="s">
        <v>2741</v>
      </c>
      <c r="AB770" t="s">
        <v>2742</v>
      </c>
      <c r="AC770" t="s">
        <v>41</v>
      </c>
      <c r="AD770" t="s">
        <v>26</v>
      </c>
      <c r="AE770" t="s">
        <v>1292</v>
      </c>
      <c r="AF770" t="s">
        <v>55</v>
      </c>
      <c r="AG770">
        <v>33710</v>
      </c>
      <c r="AH770" t="s">
        <v>29</v>
      </c>
      <c r="AI770" t="s">
        <v>2743</v>
      </c>
      <c r="AJ770" t="s">
        <v>31</v>
      </c>
      <c r="AK770" t="s">
        <v>67</v>
      </c>
      <c r="AL770" t="s">
        <v>2744</v>
      </c>
      <c r="AM770">
        <v>310.88</v>
      </c>
      <c r="AN770">
        <v>2</v>
      </c>
      <c r="AO770">
        <v>0.2</v>
      </c>
      <c r="AP770">
        <v>23.315999999999999</v>
      </c>
      <c r="AQ770">
        <f>YEAR(Table1[[#This Row],[Order Date]])</f>
        <v>2014</v>
      </c>
      <c r="AR770" t="str">
        <f>TEXT(Table1[[#This Row],[Order Date]],"mmmm")</f>
        <v>May</v>
      </c>
      <c r="AS770" t="str">
        <f>"Q"&amp;ROUNDUP(MONTH(Table1[[#This Row],[Order Date]])/3,0)</f>
        <v>Q2</v>
      </c>
      <c r="AT770">
        <f>IF(Table1[[#This Row],[Sales]]=0,0,Table1[[#This Row],[Profit]]/Table1[[#This Row],[Sales]])</f>
        <v>7.4999999999999997E-2</v>
      </c>
    </row>
    <row r="771" spans="22:46" x14ac:dyDescent="0.3">
      <c r="V771">
        <v>770</v>
      </c>
      <c r="W771" t="s">
        <v>2745</v>
      </c>
      <c r="X771" s="1">
        <v>42509</v>
      </c>
      <c r="Y771" t="s">
        <v>2747</v>
      </c>
      <c r="Z771" t="s">
        <v>51</v>
      </c>
      <c r="AA771" t="s">
        <v>933</v>
      </c>
      <c r="AB771" t="s">
        <v>934</v>
      </c>
      <c r="AC771" t="s">
        <v>25</v>
      </c>
      <c r="AD771" t="s">
        <v>26</v>
      </c>
      <c r="AE771" t="s">
        <v>1265</v>
      </c>
      <c r="AF771" t="s">
        <v>358</v>
      </c>
      <c r="AG771">
        <v>22204</v>
      </c>
      <c r="AH771" t="s">
        <v>29</v>
      </c>
      <c r="AI771" t="s">
        <v>2748</v>
      </c>
      <c r="AJ771" t="s">
        <v>31</v>
      </c>
      <c r="AK771" t="s">
        <v>35</v>
      </c>
      <c r="AL771" t="s">
        <v>2749</v>
      </c>
      <c r="AM771">
        <v>641.96</v>
      </c>
      <c r="AN771">
        <v>2</v>
      </c>
      <c r="AO771">
        <v>0</v>
      </c>
      <c r="AP771">
        <v>179.74879999999999</v>
      </c>
      <c r="AQ771">
        <f>YEAR(Table1[[#This Row],[Order Date]])</f>
        <v>2016</v>
      </c>
      <c r="AR771" t="str">
        <f>TEXT(Table1[[#This Row],[Order Date]],"mmmm")</f>
        <v>May</v>
      </c>
      <c r="AS771" t="str">
        <f>"Q"&amp;ROUNDUP(MONTH(Table1[[#This Row],[Order Date]])/3,0)</f>
        <v>Q2</v>
      </c>
      <c r="AT771">
        <f>IF(Table1[[#This Row],[Sales]]=0,0,Table1[[#This Row],[Profit]]/Table1[[#This Row],[Sales]])</f>
        <v>0.27999999999999997</v>
      </c>
    </row>
    <row r="772" spans="22:46" x14ac:dyDescent="0.3">
      <c r="V772">
        <v>771</v>
      </c>
      <c r="W772" t="s">
        <v>2750</v>
      </c>
      <c r="X772" s="1">
        <v>42765</v>
      </c>
      <c r="Y772" s="1">
        <v>42857</v>
      </c>
      <c r="Z772" t="s">
        <v>51</v>
      </c>
      <c r="AA772" t="s">
        <v>2752</v>
      </c>
      <c r="AB772" t="s">
        <v>2753</v>
      </c>
      <c r="AC772" t="s">
        <v>41</v>
      </c>
      <c r="AD772" t="s">
        <v>26</v>
      </c>
      <c r="AE772" t="s">
        <v>1549</v>
      </c>
      <c r="AF772" t="s">
        <v>554</v>
      </c>
      <c r="AG772">
        <v>50315</v>
      </c>
      <c r="AH772" t="s">
        <v>111</v>
      </c>
      <c r="AI772" t="s">
        <v>2754</v>
      </c>
      <c r="AJ772" t="s">
        <v>46</v>
      </c>
      <c r="AK772" t="s">
        <v>77</v>
      </c>
      <c r="AL772" t="s">
        <v>2755</v>
      </c>
      <c r="AM772">
        <v>18.28</v>
      </c>
      <c r="AN772">
        <v>2</v>
      </c>
      <c r="AO772">
        <v>0</v>
      </c>
      <c r="AP772">
        <v>9.14</v>
      </c>
      <c r="AQ772">
        <f>YEAR(Table1[[#This Row],[Order Date]])</f>
        <v>2017</v>
      </c>
      <c r="AR772" t="str">
        <f>TEXT(Table1[[#This Row],[Order Date]],"mmmm")</f>
        <v>January</v>
      </c>
      <c r="AS772" t="str">
        <f>"Q"&amp;ROUNDUP(MONTH(Table1[[#This Row],[Order Date]])/3,0)</f>
        <v>Q1</v>
      </c>
      <c r="AT772">
        <f>IF(Table1[[#This Row],[Sales]]=0,0,Table1[[#This Row],[Profit]]/Table1[[#This Row],[Sales]])</f>
        <v>0.5</v>
      </c>
    </row>
    <row r="773" spans="22:46" x14ac:dyDescent="0.3">
      <c r="V773">
        <v>772</v>
      </c>
      <c r="W773" t="s">
        <v>2750</v>
      </c>
      <c r="X773" s="1">
        <v>42765</v>
      </c>
      <c r="Y773" s="1">
        <v>42857</v>
      </c>
      <c r="Z773" t="s">
        <v>51</v>
      </c>
      <c r="AA773" t="s">
        <v>2752</v>
      </c>
      <c r="AB773" t="s">
        <v>2753</v>
      </c>
      <c r="AC773" t="s">
        <v>41</v>
      </c>
      <c r="AD773" t="s">
        <v>26</v>
      </c>
      <c r="AE773" t="s">
        <v>1549</v>
      </c>
      <c r="AF773" t="s">
        <v>554</v>
      </c>
      <c r="AG773">
        <v>50315</v>
      </c>
      <c r="AH773" t="s">
        <v>111</v>
      </c>
      <c r="AI773" t="s">
        <v>1351</v>
      </c>
      <c r="AJ773" t="s">
        <v>73</v>
      </c>
      <c r="AK773" t="s">
        <v>74</v>
      </c>
      <c r="AL773" t="s">
        <v>1352</v>
      </c>
      <c r="AM773">
        <v>207</v>
      </c>
      <c r="AN773">
        <v>3</v>
      </c>
      <c r="AO773">
        <v>0</v>
      </c>
      <c r="AP773">
        <v>51.75</v>
      </c>
      <c r="AQ773">
        <f>YEAR(Table1[[#This Row],[Order Date]])</f>
        <v>2017</v>
      </c>
      <c r="AR773" t="str">
        <f>TEXT(Table1[[#This Row],[Order Date]],"mmmm")</f>
        <v>January</v>
      </c>
      <c r="AS773" t="str">
        <f>"Q"&amp;ROUNDUP(MONTH(Table1[[#This Row],[Order Date]])/3,0)</f>
        <v>Q1</v>
      </c>
      <c r="AT773">
        <f>IF(Table1[[#This Row],[Sales]]=0,0,Table1[[#This Row],[Profit]]/Table1[[#This Row],[Sales]])</f>
        <v>0.25</v>
      </c>
    </row>
    <row r="774" spans="22:46" x14ac:dyDescent="0.3">
      <c r="V774">
        <v>773</v>
      </c>
      <c r="W774" t="s">
        <v>2750</v>
      </c>
      <c r="X774" s="1">
        <v>42765</v>
      </c>
      <c r="Y774" s="1">
        <v>42857</v>
      </c>
      <c r="Z774" t="s">
        <v>51</v>
      </c>
      <c r="AA774" t="s">
        <v>2752</v>
      </c>
      <c r="AB774" t="s">
        <v>2753</v>
      </c>
      <c r="AC774" t="s">
        <v>41</v>
      </c>
      <c r="AD774" t="s">
        <v>26</v>
      </c>
      <c r="AE774" t="s">
        <v>1549</v>
      </c>
      <c r="AF774" t="s">
        <v>554</v>
      </c>
      <c r="AG774">
        <v>50315</v>
      </c>
      <c r="AH774" t="s">
        <v>111</v>
      </c>
      <c r="AI774" t="s">
        <v>2756</v>
      </c>
      <c r="AJ774" t="s">
        <v>46</v>
      </c>
      <c r="AK774" t="s">
        <v>77</v>
      </c>
      <c r="AL774" t="s">
        <v>2757</v>
      </c>
      <c r="AM774">
        <v>32.35</v>
      </c>
      <c r="AN774">
        <v>5</v>
      </c>
      <c r="AO774">
        <v>0</v>
      </c>
      <c r="AP774">
        <v>16.175000000000001</v>
      </c>
      <c r="AQ774">
        <f>YEAR(Table1[[#This Row],[Order Date]])</f>
        <v>2017</v>
      </c>
      <c r="AR774" t="str">
        <f>TEXT(Table1[[#This Row],[Order Date]],"mmmm")</f>
        <v>January</v>
      </c>
      <c r="AS774" t="str">
        <f>"Q"&amp;ROUNDUP(MONTH(Table1[[#This Row],[Order Date]])/3,0)</f>
        <v>Q1</v>
      </c>
      <c r="AT774">
        <f>IF(Table1[[#This Row],[Sales]]=0,0,Table1[[#This Row],[Profit]]/Table1[[#This Row],[Sales]])</f>
        <v>0.5</v>
      </c>
    </row>
    <row r="775" spans="22:46" x14ac:dyDescent="0.3">
      <c r="V775">
        <v>774</v>
      </c>
      <c r="W775" t="s">
        <v>2750</v>
      </c>
      <c r="X775" s="1">
        <v>42765</v>
      </c>
      <c r="Y775" s="1">
        <v>42857</v>
      </c>
      <c r="Z775" t="s">
        <v>51</v>
      </c>
      <c r="AA775" t="s">
        <v>2752</v>
      </c>
      <c r="AB775" t="s">
        <v>2753</v>
      </c>
      <c r="AC775" t="s">
        <v>41</v>
      </c>
      <c r="AD775" t="s">
        <v>26</v>
      </c>
      <c r="AE775" t="s">
        <v>1549</v>
      </c>
      <c r="AF775" t="s">
        <v>554</v>
      </c>
      <c r="AG775">
        <v>50315</v>
      </c>
      <c r="AH775" t="s">
        <v>111</v>
      </c>
      <c r="AI775" t="s">
        <v>76</v>
      </c>
      <c r="AJ775" t="s">
        <v>46</v>
      </c>
      <c r="AK775" t="s">
        <v>77</v>
      </c>
      <c r="AL775" t="s">
        <v>78</v>
      </c>
      <c r="AM775">
        <v>7.71</v>
      </c>
      <c r="AN775">
        <v>1</v>
      </c>
      <c r="AO775">
        <v>0</v>
      </c>
      <c r="AP775">
        <v>3.4695</v>
      </c>
      <c r="AQ775">
        <f>YEAR(Table1[[#This Row],[Order Date]])</f>
        <v>2017</v>
      </c>
      <c r="AR775" t="str">
        <f>TEXT(Table1[[#This Row],[Order Date]],"mmmm")</f>
        <v>January</v>
      </c>
      <c r="AS775" t="str">
        <f>"Q"&amp;ROUNDUP(MONTH(Table1[[#This Row],[Order Date]])/3,0)</f>
        <v>Q1</v>
      </c>
      <c r="AT775">
        <f>IF(Table1[[#This Row],[Sales]]=0,0,Table1[[#This Row],[Profit]]/Table1[[#This Row],[Sales]])</f>
        <v>0.45</v>
      </c>
    </row>
    <row r="776" spans="22:46" x14ac:dyDescent="0.3">
      <c r="V776">
        <v>775</v>
      </c>
      <c r="W776" t="s">
        <v>2750</v>
      </c>
      <c r="X776" s="1">
        <v>42765</v>
      </c>
      <c r="Y776" s="1">
        <v>42857</v>
      </c>
      <c r="Z776" t="s">
        <v>51</v>
      </c>
      <c r="AA776" t="s">
        <v>2752</v>
      </c>
      <c r="AB776" t="s">
        <v>2753</v>
      </c>
      <c r="AC776" t="s">
        <v>41</v>
      </c>
      <c r="AD776" t="s">
        <v>26</v>
      </c>
      <c r="AE776" t="s">
        <v>1549</v>
      </c>
      <c r="AF776" t="s">
        <v>554</v>
      </c>
      <c r="AG776">
        <v>50315</v>
      </c>
      <c r="AH776" t="s">
        <v>111</v>
      </c>
      <c r="AI776" t="s">
        <v>2758</v>
      </c>
      <c r="AJ776" t="s">
        <v>46</v>
      </c>
      <c r="AK776" t="s">
        <v>70</v>
      </c>
      <c r="AL776" t="s">
        <v>2759</v>
      </c>
      <c r="AM776">
        <v>40.299999999999997</v>
      </c>
      <c r="AN776">
        <v>2</v>
      </c>
      <c r="AO776">
        <v>0</v>
      </c>
      <c r="AP776">
        <v>10.881</v>
      </c>
      <c r="AQ776">
        <f>YEAR(Table1[[#This Row],[Order Date]])</f>
        <v>2017</v>
      </c>
      <c r="AR776" t="str">
        <f>TEXT(Table1[[#This Row],[Order Date]],"mmmm")</f>
        <v>January</v>
      </c>
      <c r="AS776" t="str">
        <f>"Q"&amp;ROUNDUP(MONTH(Table1[[#This Row],[Order Date]])/3,0)</f>
        <v>Q1</v>
      </c>
      <c r="AT776">
        <f>IF(Table1[[#This Row],[Sales]]=0,0,Table1[[#This Row],[Profit]]/Table1[[#This Row],[Sales]])</f>
        <v>0.27</v>
      </c>
    </row>
    <row r="777" spans="22:46" x14ac:dyDescent="0.3">
      <c r="V777">
        <v>776</v>
      </c>
      <c r="W777" t="s">
        <v>2750</v>
      </c>
      <c r="X777" s="1">
        <v>42765</v>
      </c>
      <c r="Y777" s="1">
        <v>42857</v>
      </c>
      <c r="Z777" t="s">
        <v>51</v>
      </c>
      <c r="AA777" t="s">
        <v>2752</v>
      </c>
      <c r="AB777" t="s">
        <v>2753</v>
      </c>
      <c r="AC777" t="s">
        <v>41</v>
      </c>
      <c r="AD777" t="s">
        <v>26</v>
      </c>
      <c r="AE777" t="s">
        <v>1549</v>
      </c>
      <c r="AF777" t="s">
        <v>554</v>
      </c>
      <c r="AG777">
        <v>50315</v>
      </c>
      <c r="AH777" t="s">
        <v>111</v>
      </c>
      <c r="AI777" t="s">
        <v>2760</v>
      </c>
      <c r="AJ777" t="s">
        <v>31</v>
      </c>
      <c r="AK777" t="s">
        <v>67</v>
      </c>
      <c r="AL777" t="s">
        <v>2761</v>
      </c>
      <c r="AM777">
        <v>34.58</v>
      </c>
      <c r="AN777">
        <v>7</v>
      </c>
      <c r="AO777">
        <v>0</v>
      </c>
      <c r="AP777">
        <v>14.5236</v>
      </c>
      <c r="AQ777">
        <f>YEAR(Table1[[#This Row],[Order Date]])</f>
        <v>2017</v>
      </c>
      <c r="AR777" t="str">
        <f>TEXT(Table1[[#This Row],[Order Date]],"mmmm")</f>
        <v>January</v>
      </c>
      <c r="AS777" t="str">
        <f>"Q"&amp;ROUNDUP(MONTH(Table1[[#This Row],[Order Date]])/3,0)</f>
        <v>Q1</v>
      </c>
      <c r="AT777">
        <f>IF(Table1[[#This Row],[Sales]]=0,0,Table1[[#This Row],[Profit]]/Table1[[#This Row],[Sales]])</f>
        <v>0.42000000000000004</v>
      </c>
    </row>
    <row r="778" spans="22:46" x14ac:dyDescent="0.3">
      <c r="V778">
        <v>777</v>
      </c>
      <c r="W778" t="s">
        <v>2762</v>
      </c>
      <c r="X778" s="1">
        <v>41819</v>
      </c>
      <c r="Y778" s="1">
        <v>41797</v>
      </c>
      <c r="Z778" t="s">
        <v>51</v>
      </c>
      <c r="AA778" t="s">
        <v>2763</v>
      </c>
      <c r="AB778" t="s">
        <v>2764</v>
      </c>
      <c r="AC778" t="s">
        <v>25</v>
      </c>
      <c r="AD778" t="s">
        <v>26</v>
      </c>
      <c r="AE778" t="s">
        <v>1132</v>
      </c>
      <c r="AF778" t="s">
        <v>564</v>
      </c>
      <c r="AG778">
        <v>45231</v>
      </c>
      <c r="AH778" t="s">
        <v>160</v>
      </c>
      <c r="AI778" t="s">
        <v>2765</v>
      </c>
      <c r="AJ778" t="s">
        <v>46</v>
      </c>
      <c r="AK778" t="s">
        <v>70</v>
      </c>
      <c r="AL778" t="s">
        <v>2766</v>
      </c>
      <c r="AM778">
        <v>32.76</v>
      </c>
      <c r="AN778">
        <v>7</v>
      </c>
      <c r="AO778">
        <v>0.2</v>
      </c>
      <c r="AP778">
        <v>3.6855000000000002</v>
      </c>
      <c r="AQ778">
        <f>YEAR(Table1[[#This Row],[Order Date]])</f>
        <v>2014</v>
      </c>
      <c r="AR778" t="str">
        <f>TEXT(Table1[[#This Row],[Order Date]],"mmmm")</f>
        <v>June</v>
      </c>
      <c r="AS778" t="str">
        <f>"Q"&amp;ROUNDUP(MONTH(Table1[[#This Row],[Order Date]])/3,0)</f>
        <v>Q2</v>
      </c>
      <c r="AT778">
        <f>IF(Table1[[#This Row],[Sales]]=0,0,Table1[[#This Row],[Profit]]/Table1[[#This Row],[Sales]])</f>
        <v>0.11250000000000002</v>
      </c>
    </row>
    <row r="779" spans="22:46" x14ac:dyDescent="0.3">
      <c r="V779">
        <v>778</v>
      </c>
      <c r="W779" t="s">
        <v>2767</v>
      </c>
      <c r="X779" s="1">
        <v>42237</v>
      </c>
      <c r="Y779" t="s">
        <v>2769</v>
      </c>
      <c r="Z779" t="s">
        <v>207</v>
      </c>
      <c r="AA779" t="s">
        <v>1203</v>
      </c>
      <c r="AB779" t="s">
        <v>1204</v>
      </c>
      <c r="AC779" t="s">
        <v>108</v>
      </c>
      <c r="AD779" t="s">
        <v>26</v>
      </c>
      <c r="AE779" t="s">
        <v>136</v>
      </c>
      <c r="AF779" t="s">
        <v>43</v>
      </c>
      <c r="AG779">
        <v>94110</v>
      </c>
      <c r="AH779" t="s">
        <v>44</v>
      </c>
      <c r="AI779" t="s">
        <v>2770</v>
      </c>
      <c r="AJ779" t="s">
        <v>31</v>
      </c>
      <c r="AK779" t="s">
        <v>35</v>
      </c>
      <c r="AL779" t="s">
        <v>2771</v>
      </c>
      <c r="AM779">
        <v>544.00800000000004</v>
      </c>
      <c r="AN779">
        <v>3</v>
      </c>
      <c r="AO779">
        <v>0.2</v>
      </c>
      <c r="AP779">
        <v>40.800600000000003</v>
      </c>
      <c r="AQ779">
        <f>YEAR(Table1[[#This Row],[Order Date]])</f>
        <v>2015</v>
      </c>
      <c r="AR779" t="str">
        <f>TEXT(Table1[[#This Row],[Order Date]],"mmmm")</f>
        <v>August</v>
      </c>
      <c r="AS779" t="str">
        <f>"Q"&amp;ROUNDUP(MONTH(Table1[[#This Row],[Order Date]])/3,0)</f>
        <v>Q3</v>
      </c>
      <c r="AT779">
        <f>IF(Table1[[#This Row],[Sales]]=0,0,Table1[[#This Row],[Profit]]/Table1[[#This Row],[Sales]])</f>
        <v>7.4999999999999997E-2</v>
      </c>
    </row>
    <row r="780" spans="22:46" x14ac:dyDescent="0.3">
      <c r="V780">
        <v>779</v>
      </c>
      <c r="W780" t="s">
        <v>2767</v>
      </c>
      <c r="X780" s="1">
        <v>42237</v>
      </c>
      <c r="Y780" t="s">
        <v>2769</v>
      </c>
      <c r="Z780" t="s">
        <v>207</v>
      </c>
      <c r="AA780" t="s">
        <v>1203</v>
      </c>
      <c r="AB780" t="s">
        <v>1204</v>
      </c>
      <c r="AC780" t="s">
        <v>108</v>
      </c>
      <c r="AD780" t="s">
        <v>26</v>
      </c>
      <c r="AE780" t="s">
        <v>136</v>
      </c>
      <c r="AF780" t="s">
        <v>43</v>
      </c>
      <c r="AG780">
        <v>94110</v>
      </c>
      <c r="AH780" t="s">
        <v>44</v>
      </c>
      <c r="AI780" t="s">
        <v>1629</v>
      </c>
      <c r="AJ780" t="s">
        <v>46</v>
      </c>
      <c r="AK780" t="s">
        <v>94</v>
      </c>
      <c r="AL780" t="s">
        <v>1630</v>
      </c>
      <c r="AM780">
        <v>59.94</v>
      </c>
      <c r="AN780">
        <v>3</v>
      </c>
      <c r="AO780">
        <v>0</v>
      </c>
      <c r="AP780">
        <v>28.171800000000001</v>
      </c>
      <c r="AQ780">
        <f>YEAR(Table1[[#This Row],[Order Date]])</f>
        <v>2015</v>
      </c>
      <c r="AR780" t="str">
        <f>TEXT(Table1[[#This Row],[Order Date]],"mmmm")</f>
        <v>August</v>
      </c>
      <c r="AS780" t="str">
        <f>"Q"&amp;ROUNDUP(MONTH(Table1[[#This Row],[Order Date]])/3,0)</f>
        <v>Q3</v>
      </c>
      <c r="AT780">
        <f>IF(Table1[[#This Row],[Sales]]=0,0,Table1[[#This Row],[Profit]]/Table1[[#This Row],[Sales]])</f>
        <v>0.47000000000000003</v>
      </c>
    </row>
    <row r="781" spans="22:46" x14ac:dyDescent="0.3">
      <c r="V781">
        <v>780</v>
      </c>
      <c r="W781" t="s">
        <v>2767</v>
      </c>
      <c r="X781" s="1">
        <v>42237</v>
      </c>
      <c r="Y781" t="s">
        <v>2769</v>
      </c>
      <c r="Z781" t="s">
        <v>207</v>
      </c>
      <c r="AA781" t="s">
        <v>1203</v>
      </c>
      <c r="AB781" t="s">
        <v>1204</v>
      </c>
      <c r="AC781" t="s">
        <v>108</v>
      </c>
      <c r="AD781" t="s">
        <v>26</v>
      </c>
      <c r="AE781" t="s">
        <v>136</v>
      </c>
      <c r="AF781" t="s">
        <v>43</v>
      </c>
      <c r="AG781">
        <v>94110</v>
      </c>
      <c r="AH781" t="s">
        <v>44</v>
      </c>
      <c r="AI781" t="s">
        <v>1594</v>
      </c>
      <c r="AJ781" t="s">
        <v>46</v>
      </c>
      <c r="AK781" t="s">
        <v>94</v>
      </c>
      <c r="AL781" t="s">
        <v>1595</v>
      </c>
      <c r="AM781">
        <v>23.92</v>
      </c>
      <c r="AN781">
        <v>4</v>
      </c>
      <c r="AO781">
        <v>0</v>
      </c>
      <c r="AP781">
        <v>11.720800000000001</v>
      </c>
      <c r="AQ781">
        <f>YEAR(Table1[[#This Row],[Order Date]])</f>
        <v>2015</v>
      </c>
      <c r="AR781" t="str">
        <f>TEXT(Table1[[#This Row],[Order Date]],"mmmm")</f>
        <v>August</v>
      </c>
      <c r="AS781" t="str">
        <f>"Q"&amp;ROUNDUP(MONTH(Table1[[#This Row],[Order Date]])/3,0)</f>
        <v>Q3</v>
      </c>
      <c r="AT781">
        <f>IF(Table1[[#This Row],[Sales]]=0,0,Table1[[#This Row],[Profit]]/Table1[[#This Row],[Sales]])</f>
        <v>0.49</v>
      </c>
    </row>
    <row r="782" spans="22:46" x14ac:dyDescent="0.3">
      <c r="V782">
        <v>781</v>
      </c>
      <c r="W782" t="s">
        <v>2767</v>
      </c>
      <c r="X782" s="1">
        <v>42237</v>
      </c>
      <c r="Y782" t="s">
        <v>2769</v>
      </c>
      <c r="Z782" t="s">
        <v>207</v>
      </c>
      <c r="AA782" t="s">
        <v>1203</v>
      </c>
      <c r="AB782" t="s">
        <v>1204</v>
      </c>
      <c r="AC782" t="s">
        <v>108</v>
      </c>
      <c r="AD782" t="s">
        <v>26</v>
      </c>
      <c r="AE782" t="s">
        <v>136</v>
      </c>
      <c r="AF782" t="s">
        <v>43</v>
      </c>
      <c r="AG782">
        <v>94110</v>
      </c>
      <c r="AH782" t="s">
        <v>44</v>
      </c>
      <c r="AI782" t="s">
        <v>2772</v>
      </c>
      <c r="AJ782" t="s">
        <v>46</v>
      </c>
      <c r="AK782" t="s">
        <v>94</v>
      </c>
      <c r="AL782" t="s">
        <v>2773</v>
      </c>
      <c r="AM782">
        <v>4.28</v>
      </c>
      <c r="AN782">
        <v>1</v>
      </c>
      <c r="AO782">
        <v>0</v>
      </c>
      <c r="AP782">
        <v>1.9259999999999999</v>
      </c>
      <c r="AQ782">
        <f>YEAR(Table1[[#This Row],[Order Date]])</f>
        <v>2015</v>
      </c>
      <c r="AR782" t="str">
        <f>TEXT(Table1[[#This Row],[Order Date]],"mmmm")</f>
        <v>August</v>
      </c>
      <c r="AS782" t="str">
        <f>"Q"&amp;ROUNDUP(MONTH(Table1[[#This Row],[Order Date]])/3,0)</f>
        <v>Q3</v>
      </c>
      <c r="AT782">
        <f>IF(Table1[[#This Row],[Sales]]=0,0,Table1[[#This Row],[Profit]]/Table1[[#This Row],[Sales]])</f>
        <v>0.44999999999999996</v>
      </c>
    </row>
    <row r="783" spans="22:46" x14ac:dyDescent="0.3">
      <c r="V783">
        <v>782</v>
      </c>
      <c r="W783" t="s">
        <v>2774</v>
      </c>
      <c r="X783" s="1">
        <v>42280</v>
      </c>
      <c r="Y783" s="1">
        <v>42165</v>
      </c>
      <c r="Z783" t="s">
        <v>22</v>
      </c>
      <c r="AA783" t="s">
        <v>2775</v>
      </c>
      <c r="AB783" t="s">
        <v>2776</v>
      </c>
      <c r="AC783" t="s">
        <v>25</v>
      </c>
      <c r="AD783" t="s">
        <v>26</v>
      </c>
      <c r="AE783" t="s">
        <v>563</v>
      </c>
      <c r="AF783" t="s">
        <v>564</v>
      </c>
      <c r="AG783">
        <v>43229</v>
      </c>
      <c r="AH783" t="s">
        <v>160</v>
      </c>
      <c r="AI783" t="s">
        <v>1797</v>
      </c>
      <c r="AJ783" t="s">
        <v>46</v>
      </c>
      <c r="AK783" t="s">
        <v>77</v>
      </c>
      <c r="AL783" t="s">
        <v>1798</v>
      </c>
      <c r="AM783">
        <v>32.07</v>
      </c>
      <c r="AN783">
        <v>5</v>
      </c>
      <c r="AO783">
        <v>0.7</v>
      </c>
      <c r="AP783">
        <v>-22.449000000000002</v>
      </c>
      <c r="AQ783">
        <f>YEAR(Table1[[#This Row],[Order Date]])</f>
        <v>2015</v>
      </c>
      <c r="AR783" t="str">
        <f>TEXT(Table1[[#This Row],[Order Date]],"mmmm")</f>
        <v>October</v>
      </c>
      <c r="AS783" t="str">
        <f>"Q"&amp;ROUNDUP(MONTH(Table1[[#This Row],[Order Date]])/3,0)</f>
        <v>Q4</v>
      </c>
      <c r="AT783">
        <f>IF(Table1[[#This Row],[Sales]]=0,0,Table1[[#This Row],[Profit]]/Table1[[#This Row],[Sales]])</f>
        <v>-0.70000000000000007</v>
      </c>
    </row>
    <row r="784" spans="22:46" x14ac:dyDescent="0.3">
      <c r="V784">
        <v>783</v>
      </c>
      <c r="W784" t="s">
        <v>2774</v>
      </c>
      <c r="X784" s="1">
        <v>42280</v>
      </c>
      <c r="Y784" s="1">
        <v>42165</v>
      </c>
      <c r="Z784" t="s">
        <v>22</v>
      </c>
      <c r="AA784" t="s">
        <v>2775</v>
      </c>
      <c r="AB784" t="s">
        <v>2776</v>
      </c>
      <c r="AC784" t="s">
        <v>25</v>
      </c>
      <c r="AD784" t="s">
        <v>26</v>
      </c>
      <c r="AE784" t="s">
        <v>563</v>
      </c>
      <c r="AF784" t="s">
        <v>564</v>
      </c>
      <c r="AG784">
        <v>43229</v>
      </c>
      <c r="AH784" t="s">
        <v>160</v>
      </c>
      <c r="AI784" t="s">
        <v>277</v>
      </c>
      <c r="AJ784" t="s">
        <v>73</v>
      </c>
      <c r="AK784" t="s">
        <v>176</v>
      </c>
      <c r="AL784" t="s">
        <v>278</v>
      </c>
      <c r="AM784">
        <v>24</v>
      </c>
      <c r="AN784">
        <v>2</v>
      </c>
      <c r="AO784">
        <v>0.2</v>
      </c>
      <c r="AP784">
        <v>-2.7</v>
      </c>
      <c r="AQ784">
        <f>YEAR(Table1[[#This Row],[Order Date]])</f>
        <v>2015</v>
      </c>
      <c r="AR784" t="str">
        <f>TEXT(Table1[[#This Row],[Order Date]],"mmmm")</f>
        <v>October</v>
      </c>
      <c r="AS784" t="str">
        <f>"Q"&amp;ROUNDUP(MONTH(Table1[[#This Row],[Order Date]])/3,0)</f>
        <v>Q4</v>
      </c>
      <c r="AT784">
        <f>IF(Table1[[#This Row],[Sales]]=0,0,Table1[[#This Row],[Profit]]/Table1[[#This Row],[Sales]])</f>
        <v>-0.1125</v>
      </c>
    </row>
    <row r="785" spans="22:46" x14ac:dyDescent="0.3">
      <c r="V785">
        <v>784</v>
      </c>
      <c r="W785" t="s">
        <v>2774</v>
      </c>
      <c r="X785" s="1">
        <v>42280</v>
      </c>
      <c r="Y785" s="1">
        <v>42165</v>
      </c>
      <c r="Z785" t="s">
        <v>22</v>
      </c>
      <c r="AA785" t="s">
        <v>2775</v>
      </c>
      <c r="AB785" t="s">
        <v>2776</v>
      </c>
      <c r="AC785" t="s">
        <v>25</v>
      </c>
      <c r="AD785" t="s">
        <v>26</v>
      </c>
      <c r="AE785" t="s">
        <v>563</v>
      </c>
      <c r="AF785" t="s">
        <v>564</v>
      </c>
      <c r="AG785">
        <v>43229</v>
      </c>
      <c r="AH785" t="s">
        <v>160</v>
      </c>
      <c r="AI785" t="s">
        <v>2777</v>
      </c>
      <c r="AJ785" t="s">
        <v>31</v>
      </c>
      <c r="AK785" t="s">
        <v>32</v>
      </c>
      <c r="AL785" t="s">
        <v>2778</v>
      </c>
      <c r="AM785">
        <v>35.49</v>
      </c>
      <c r="AN785">
        <v>1</v>
      </c>
      <c r="AO785">
        <v>0.5</v>
      </c>
      <c r="AP785">
        <v>-15.615600000000001</v>
      </c>
      <c r="AQ785">
        <f>YEAR(Table1[[#This Row],[Order Date]])</f>
        <v>2015</v>
      </c>
      <c r="AR785" t="str">
        <f>TEXT(Table1[[#This Row],[Order Date]],"mmmm")</f>
        <v>October</v>
      </c>
      <c r="AS785" t="str">
        <f>"Q"&amp;ROUNDUP(MONTH(Table1[[#This Row],[Order Date]])/3,0)</f>
        <v>Q4</v>
      </c>
      <c r="AT785">
        <f>IF(Table1[[#This Row],[Sales]]=0,0,Table1[[#This Row],[Profit]]/Table1[[#This Row],[Sales]])</f>
        <v>-0.44</v>
      </c>
    </row>
    <row r="786" spans="22:46" x14ac:dyDescent="0.3">
      <c r="V786">
        <v>785</v>
      </c>
      <c r="W786" t="s">
        <v>2774</v>
      </c>
      <c r="X786" s="1">
        <v>42280</v>
      </c>
      <c r="Y786" s="1">
        <v>42165</v>
      </c>
      <c r="Z786" t="s">
        <v>22</v>
      </c>
      <c r="AA786" t="s">
        <v>2775</v>
      </c>
      <c r="AB786" t="s">
        <v>2776</v>
      </c>
      <c r="AC786" t="s">
        <v>25</v>
      </c>
      <c r="AD786" t="s">
        <v>26</v>
      </c>
      <c r="AE786" t="s">
        <v>563</v>
      </c>
      <c r="AF786" t="s">
        <v>564</v>
      </c>
      <c r="AG786">
        <v>43229</v>
      </c>
      <c r="AH786" t="s">
        <v>160</v>
      </c>
      <c r="AI786" t="s">
        <v>2779</v>
      </c>
      <c r="AJ786" t="s">
        <v>73</v>
      </c>
      <c r="AK786" t="s">
        <v>176</v>
      </c>
      <c r="AL786" t="s">
        <v>2780</v>
      </c>
      <c r="AM786">
        <v>47.984000000000002</v>
      </c>
      <c r="AN786">
        <v>2</v>
      </c>
      <c r="AO786">
        <v>0.2</v>
      </c>
      <c r="AP786">
        <v>0.5998</v>
      </c>
      <c r="AQ786">
        <f>YEAR(Table1[[#This Row],[Order Date]])</f>
        <v>2015</v>
      </c>
      <c r="AR786" t="str">
        <f>TEXT(Table1[[#This Row],[Order Date]],"mmmm")</f>
        <v>October</v>
      </c>
      <c r="AS786" t="str">
        <f>"Q"&amp;ROUNDUP(MONTH(Table1[[#This Row],[Order Date]])/3,0)</f>
        <v>Q4</v>
      </c>
      <c r="AT786">
        <f>IF(Table1[[#This Row],[Sales]]=0,0,Table1[[#This Row],[Profit]]/Table1[[#This Row],[Sales]])</f>
        <v>1.2499999999999999E-2</v>
      </c>
    </row>
    <row r="787" spans="22:46" x14ac:dyDescent="0.3">
      <c r="V787">
        <v>786</v>
      </c>
      <c r="W787" t="s">
        <v>2781</v>
      </c>
      <c r="X787" s="1">
        <v>42147</v>
      </c>
      <c r="Y787" t="s">
        <v>718</v>
      </c>
      <c r="Z787" t="s">
        <v>51</v>
      </c>
      <c r="AA787" t="s">
        <v>1011</v>
      </c>
      <c r="AB787" t="s">
        <v>1012</v>
      </c>
      <c r="AC787" t="s">
        <v>41</v>
      </c>
      <c r="AD787" t="s">
        <v>26</v>
      </c>
      <c r="AE787" t="s">
        <v>432</v>
      </c>
      <c r="AF787" t="s">
        <v>433</v>
      </c>
      <c r="AG787">
        <v>29203</v>
      </c>
      <c r="AH787" t="s">
        <v>29</v>
      </c>
      <c r="AI787" t="s">
        <v>2783</v>
      </c>
      <c r="AJ787" t="s">
        <v>46</v>
      </c>
      <c r="AK787" t="s">
        <v>190</v>
      </c>
      <c r="AL787" t="s">
        <v>2784</v>
      </c>
      <c r="AM787">
        <v>186.69</v>
      </c>
      <c r="AN787">
        <v>3</v>
      </c>
      <c r="AO787">
        <v>0</v>
      </c>
      <c r="AP787">
        <v>87.744299999999996</v>
      </c>
      <c r="AQ787">
        <f>YEAR(Table1[[#This Row],[Order Date]])</f>
        <v>2015</v>
      </c>
      <c r="AR787" t="str">
        <f>TEXT(Table1[[#This Row],[Order Date]],"mmmm")</f>
        <v>May</v>
      </c>
      <c r="AS787" t="str">
        <f>"Q"&amp;ROUNDUP(MONTH(Table1[[#This Row],[Order Date]])/3,0)</f>
        <v>Q2</v>
      </c>
      <c r="AT787">
        <f>IF(Table1[[#This Row],[Sales]]=0,0,Table1[[#This Row],[Profit]]/Table1[[#This Row],[Sales]])</f>
        <v>0.47</v>
      </c>
    </row>
    <row r="788" spans="22:46" x14ac:dyDescent="0.3">
      <c r="V788">
        <v>787</v>
      </c>
      <c r="W788" t="s">
        <v>2785</v>
      </c>
      <c r="X788" s="1">
        <v>42811</v>
      </c>
      <c r="Y788" t="s">
        <v>2787</v>
      </c>
      <c r="Z788" t="s">
        <v>22</v>
      </c>
      <c r="AA788" t="s">
        <v>551</v>
      </c>
      <c r="AB788" t="s">
        <v>552</v>
      </c>
      <c r="AC788" t="s">
        <v>25</v>
      </c>
      <c r="AD788" t="s">
        <v>26</v>
      </c>
      <c r="AE788" t="s">
        <v>2788</v>
      </c>
      <c r="AF788" t="s">
        <v>43</v>
      </c>
      <c r="AG788">
        <v>93534</v>
      </c>
      <c r="AH788" t="s">
        <v>44</v>
      </c>
      <c r="AI788" t="s">
        <v>2789</v>
      </c>
      <c r="AJ788" t="s">
        <v>46</v>
      </c>
      <c r="AK788" t="s">
        <v>77</v>
      </c>
      <c r="AL788" t="s">
        <v>2790</v>
      </c>
      <c r="AM788">
        <v>17.456</v>
      </c>
      <c r="AN788">
        <v>2</v>
      </c>
      <c r="AO788">
        <v>0.2</v>
      </c>
      <c r="AP788">
        <v>5.8914</v>
      </c>
      <c r="AQ788">
        <f>YEAR(Table1[[#This Row],[Order Date]])</f>
        <v>2017</v>
      </c>
      <c r="AR788" t="str">
        <f>TEXT(Table1[[#This Row],[Order Date]],"mmmm")</f>
        <v>March</v>
      </c>
      <c r="AS788" t="str">
        <f>"Q"&amp;ROUNDUP(MONTH(Table1[[#This Row],[Order Date]])/3,0)</f>
        <v>Q1</v>
      </c>
      <c r="AT788">
        <f>IF(Table1[[#This Row],[Sales]]=0,0,Table1[[#This Row],[Profit]]/Table1[[#This Row],[Sales]])</f>
        <v>0.33750000000000002</v>
      </c>
    </row>
    <row r="789" spans="22:46" x14ac:dyDescent="0.3">
      <c r="V789">
        <v>788</v>
      </c>
      <c r="W789" t="s">
        <v>2791</v>
      </c>
      <c r="X789" s="1">
        <v>42350</v>
      </c>
      <c r="Y789" t="s">
        <v>2792</v>
      </c>
      <c r="Z789" t="s">
        <v>51</v>
      </c>
      <c r="AA789" t="s">
        <v>2793</v>
      </c>
      <c r="AB789" t="s">
        <v>2794</v>
      </c>
      <c r="AC789" t="s">
        <v>25</v>
      </c>
      <c r="AD789" t="s">
        <v>26</v>
      </c>
      <c r="AE789" t="s">
        <v>2788</v>
      </c>
      <c r="AF789" t="s">
        <v>43</v>
      </c>
      <c r="AG789">
        <v>93534</v>
      </c>
      <c r="AH789" t="s">
        <v>44</v>
      </c>
      <c r="AI789" t="s">
        <v>2795</v>
      </c>
      <c r="AJ789" t="s">
        <v>31</v>
      </c>
      <c r="AK789" t="s">
        <v>35</v>
      </c>
      <c r="AL789" t="s">
        <v>2796</v>
      </c>
      <c r="AM789">
        <v>348.928</v>
      </c>
      <c r="AN789">
        <v>2</v>
      </c>
      <c r="AO789">
        <v>0.2</v>
      </c>
      <c r="AP789">
        <v>34.892800000000001</v>
      </c>
      <c r="AQ789">
        <f>YEAR(Table1[[#This Row],[Order Date]])</f>
        <v>2015</v>
      </c>
      <c r="AR789" t="str">
        <f>TEXT(Table1[[#This Row],[Order Date]],"mmmm")</f>
        <v>December</v>
      </c>
      <c r="AS789" t="str">
        <f>"Q"&amp;ROUNDUP(MONTH(Table1[[#This Row],[Order Date]])/3,0)</f>
        <v>Q4</v>
      </c>
      <c r="AT789">
        <f>IF(Table1[[#This Row],[Sales]]=0,0,Table1[[#This Row],[Profit]]/Table1[[#This Row],[Sales]])</f>
        <v>0.1</v>
      </c>
    </row>
    <row r="790" spans="22:46" x14ac:dyDescent="0.3">
      <c r="V790">
        <v>789</v>
      </c>
      <c r="W790" t="s">
        <v>2797</v>
      </c>
      <c r="X790" s="1">
        <v>42181</v>
      </c>
      <c r="Y790" t="s">
        <v>2798</v>
      </c>
      <c r="Z790" t="s">
        <v>51</v>
      </c>
      <c r="AA790" t="s">
        <v>1887</v>
      </c>
      <c r="AB790" t="s">
        <v>1888</v>
      </c>
      <c r="AC790" t="s">
        <v>25</v>
      </c>
      <c r="AD790" t="s">
        <v>26</v>
      </c>
      <c r="AE790" t="s">
        <v>1646</v>
      </c>
      <c r="AF790" t="s">
        <v>358</v>
      </c>
      <c r="AG790">
        <v>23223</v>
      </c>
      <c r="AH790" t="s">
        <v>29</v>
      </c>
      <c r="AI790" t="s">
        <v>1681</v>
      </c>
      <c r="AJ790" t="s">
        <v>46</v>
      </c>
      <c r="AK790" t="s">
        <v>77</v>
      </c>
      <c r="AL790" t="s">
        <v>1682</v>
      </c>
      <c r="AM790">
        <v>143.96</v>
      </c>
      <c r="AN790">
        <v>4</v>
      </c>
      <c r="AO790">
        <v>0</v>
      </c>
      <c r="AP790">
        <v>69.100800000000007</v>
      </c>
      <c r="AQ790">
        <f>YEAR(Table1[[#This Row],[Order Date]])</f>
        <v>2015</v>
      </c>
      <c r="AR790" t="str">
        <f>TEXT(Table1[[#This Row],[Order Date]],"mmmm")</f>
        <v>June</v>
      </c>
      <c r="AS790" t="str">
        <f>"Q"&amp;ROUNDUP(MONTH(Table1[[#This Row],[Order Date]])/3,0)</f>
        <v>Q2</v>
      </c>
      <c r="AT790">
        <f>IF(Table1[[#This Row],[Sales]]=0,0,Table1[[#This Row],[Profit]]/Table1[[#This Row],[Sales]])</f>
        <v>0.48000000000000004</v>
      </c>
    </row>
    <row r="791" spans="22:46" x14ac:dyDescent="0.3">
      <c r="V791">
        <v>790</v>
      </c>
      <c r="W791" t="s">
        <v>2797</v>
      </c>
      <c r="X791" s="1">
        <v>42181</v>
      </c>
      <c r="Y791" t="s">
        <v>2798</v>
      </c>
      <c r="Z791" t="s">
        <v>51</v>
      </c>
      <c r="AA791" t="s">
        <v>1887</v>
      </c>
      <c r="AB791" t="s">
        <v>1888</v>
      </c>
      <c r="AC791" t="s">
        <v>25</v>
      </c>
      <c r="AD791" t="s">
        <v>26</v>
      </c>
      <c r="AE791" t="s">
        <v>1646</v>
      </c>
      <c r="AF791" t="s">
        <v>358</v>
      </c>
      <c r="AG791">
        <v>23223</v>
      </c>
      <c r="AH791" t="s">
        <v>29</v>
      </c>
      <c r="AI791" t="s">
        <v>1841</v>
      </c>
      <c r="AJ791" t="s">
        <v>46</v>
      </c>
      <c r="AK791" t="s">
        <v>60</v>
      </c>
      <c r="AL791" t="s">
        <v>1842</v>
      </c>
      <c r="AM791">
        <v>15.42</v>
      </c>
      <c r="AN791">
        <v>1</v>
      </c>
      <c r="AO791">
        <v>0</v>
      </c>
      <c r="AP791">
        <v>4.1634000000000002</v>
      </c>
      <c r="AQ791">
        <f>YEAR(Table1[[#This Row],[Order Date]])</f>
        <v>2015</v>
      </c>
      <c r="AR791" t="str">
        <f>TEXT(Table1[[#This Row],[Order Date]],"mmmm")</f>
        <v>June</v>
      </c>
      <c r="AS791" t="str">
        <f>"Q"&amp;ROUNDUP(MONTH(Table1[[#This Row],[Order Date]])/3,0)</f>
        <v>Q2</v>
      </c>
      <c r="AT791">
        <f>IF(Table1[[#This Row],[Sales]]=0,0,Table1[[#This Row],[Profit]]/Table1[[#This Row],[Sales]])</f>
        <v>0.27</v>
      </c>
    </row>
    <row r="792" spans="22:46" x14ac:dyDescent="0.3">
      <c r="V792">
        <v>791</v>
      </c>
      <c r="W792" t="s">
        <v>2797</v>
      </c>
      <c r="X792" s="1">
        <v>42181</v>
      </c>
      <c r="Y792" t="s">
        <v>2798</v>
      </c>
      <c r="Z792" t="s">
        <v>51</v>
      </c>
      <c r="AA792" t="s">
        <v>1887</v>
      </c>
      <c r="AB792" t="s">
        <v>1888</v>
      </c>
      <c r="AC792" t="s">
        <v>25</v>
      </c>
      <c r="AD792" t="s">
        <v>26</v>
      </c>
      <c r="AE792" t="s">
        <v>1646</v>
      </c>
      <c r="AF792" t="s">
        <v>358</v>
      </c>
      <c r="AG792">
        <v>23223</v>
      </c>
      <c r="AH792" t="s">
        <v>29</v>
      </c>
      <c r="AI792" t="s">
        <v>2799</v>
      </c>
      <c r="AJ792" t="s">
        <v>46</v>
      </c>
      <c r="AK792" t="s">
        <v>77</v>
      </c>
      <c r="AL792" t="s">
        <v>2800</v>
      </c>
      <c r="AM792">
        <v>43.04</v>
      </c>
      <c r="AN792">
        <v>8</v>
      </c>
      <c r="AO792">
        <v>0</v>
      </c>
      <c r="AP792">
        <v>21.089600000000001</v>
      </c>
      <c r="AQ792">
        <f>YEAR(Table1[[#This Row],[Order Date]])</f>
        <v>2015</v>
      </c>
      <c r="AR792" t="str">
        <f>TEXT(Table1[[#This Row],[Order Date]],"mmmm")</f>
        <v>June</v>
      </c>
      <c r="AS792" t="str">
        <f>"Q"&amp;ROUNDUP(MONTH(Table1[[#This Row],[Order Date]])/3,0)</f>
        <v>Q2</v>
      </c>
      <c r="AT792">
        <f>IF(Table1[[#This Row],[Sales]]=0,0,Table1[[#This Row],[Profit]]/Table1[[#This Row],[Sales]])</f>
        <v>0.49000000000000005</v>
      </c>
    </row>
    <row r="793" spans="22:46" x14ac:dyDescent="0.3">
      <c r="V793">
        <v>792</v>
      </c>
      <c r="W793" t="s">
        <v>2797</v>
      </c>
      <c r="X793" s="1">
        <v>42181</v>
      </c>
      <c r="Y793" t="s">
        <v>2798</v>
      </c>
      <c r="Z793" t="s">
        <v>51</v>
      </c>
      <c r="AA793" t="s">
        <v>1887</v>
      </c>
      <c r="AB793" t="s">
        <v>1888</v>
      </c>
      <c r="AC793" t="s">
        <v>25</v>
      </c>
      <c r="AD793" t="s">
        <v>26</v>
      </c>
      <c r="AE793" t="s">
        <v>1646</v>
      </c>
      <c r="AF793" t="s">
        <v>358</v>
      </c>
      <c r="AG793">
        <v>23223</v>
      </c>
      <c r="AH793" t="s">
        <v>29</v>
      </c>
      <c r="AI793" t="s">
        <v>2801</v>
      </c>
      <c r="AJ793" t="s">
        <v>31</v>
      </c>
      <c r="AK793" t="s">
        <v>35</v>
      </c>
      <c r="AL793" t="s">
        <v>2802</v>
      </c>
      <c r="AM793">
        <v>332.94</v>
      </c>
      <c r="AN793">
        <v>3</v>
      </c>
      <c r="AO793">
        <v>0</v>
      </c>
      <c r="AP793">
        <v>79.905600000000007</v>
      </c>
      <c r="AQ793">
        <f>YEAR(Table1[[#This Row],[Order Date]])</f>
        <v>2015</v>
      </c>
      <c r="AR793" t="str">
        <f>TEXT(Table1[[#This Row],[Order Date]],"mmmm")</f>
        <v>June</v>
      </c>
      <c r="AS793" t="str">
        <f>"Q"&amp;ROUNDUP(MONTH(Table1[[#This Row],[Order Date]])/3,0)</f>
        <v>Q2</v>
      </c>
      <c r="AT793">
        <f>IF(Table1[[#This Row],[Sales]]=0,0,Table1[[#This Row],[Profit]]/Table1[[#This Row],[Sales]])</f>
        <v>0.24000000000000002</v>
      </c>
    </row>
    <row r="794" spans="22:46" x14ac:dyDescent="0.3">
      <c r="V794">
        <v>793</v>
      </c>
      <c r="W794" t="s">
        <v>2803</v>
      </c>
      <c r="X794" s="1">
        <v>42510</v>
      </c>
      <c r="Y794" t="s">
        <v>2372</v>
      </c>
      <c r="Z794" t="s">
        <v>1450</v>
      </c>
      <c r="AA794" t="s">
        <v>2804</v>
      </c>
      <c r="AB794" t="s">
        <v>2805</v>
      </c>
      <c r="AC794" t="s">
        <v>25</v>
      </c>
      <c r="AD794" t="s">
        <v>26</v>
      </c>
      <c r="AE794" t="s">
        <v>2806</v>
      </c>
      <c r="AF794" t="s">
        <v>92</v>
      </c>
      <c r="AG794">
        <v>28806</v>
      </c>
      <c r="AH794" t="s">
        <v>29</v>
      </c>
      <c r="AI794" t="s">
        <v>2807</v>
      </c>
      <c r="AJ794" t="s">
        <v>73</v>
      </c>
      <c r="AK794" t="s">
        <v>74</v>
      </c>
      <c r="AL794" t="s">
        <v>2808</v>
      </c>
      <c r="AM794">
        <v>1363.96</v>
      </c>
      <c r="AN794">
        <v>5</v>
      </c>
      <c r="AO794">
        <v>0.2</v>
      </c>
      <c r="AP794">
        <v>85.247500000000002</v>
      </c>
      <c r="AQ794">
        <f>YEAR(Table1[[#This Row],[Order Date]])</f>
        <v>2016</v>
      </c>
      <c r="AR794" t="str">
        <f>TEXT(Table1[[#This Row],[Order Date]],"mmmm")</f>
        <v>May</v>
      </c>
      <c r="AS794" t="str">
        <f>"Q"&amp;ROUNDUP(MONTH(Table1[[#This Row],[Order Date]])/3,0)</f>
        <v>Q2</v>
      </c>
      <c r="AT794">
        <f>IF(Table1[[#This Row],[Sales]]=0,0,Table1[[#This Row],[Profit]]/Table1[[#This Row],[Sales]])</f>
        <v>6.25E-2</v>
      </c>
    </row>
    <row r="795" spans="22:46" x14ac:dyDescent="0.3">
      <c r="V795">
        <v>794</v>
      </c>
      <c r="W795" t="s">
        <v>2809</v>
      </c>
      <c r="X795" s="1">
        <v>41902</v>
      </c>
      <c r="Y795" t="s">
        <v>2810</v>
      </c>
      <c r="Z795" t="s">
        <v>51</v>
      </c>
      <c r="AA795" t="s">
        <v>2811</v>
      </c>
      <c r="AB795" t="s">
        <v>2812</v>
      </c>
      <c r="AC795" t="s">
        <v>25</v>
      </c>
      <c r="AD795" t="s">
        <v>26</v>
      </c>
      <c r="AE795" t="s">
        <v>136</v>
      </c>
      <c r="AF795" t="s">
        <v>43</v>
      </c>
      <c r="AG795">
        <v>94110</v>
      </c>
      <c r="AH795" t="s">
        <v>44</v>
      </c>
      <c r="AI795" t="s">
        <v>2813</v>
      </c>
      <c r="AJ795" t="s">
        <v>46</v>
      </c>
      <c r="AK795" t="s">
        <v>47</v>
      </c>
      <c r="AL795" t="s">
        <v>2814</v>
      </c>
      <c r="AM795">
        <v>9.9600000000000009</v>
      </c>
      <c r="AN795">
        <v>2</v>
      </c>
      <c r="AO795">
        <v>0</v>
      </c>
      <c r="AP795">
        <v>4.5815999999999999</v>
      </c>
      <c r="AQ795">
        <f>YEAR(Table1[[#This Row],[Order Date]])</f>
        <v>2014</v>
      </c>
      <c r="AR795" t="str">
        <f>TEXT(Table1[[#This Row],[Order Date]],"mmmm")</f>
        <v>September</v>
      </c>
      <c r="AS795" t="str">
        <f>"Q"&amp;ROUNDUP(MONTH(Table1[[#This Row],[Order Date]])/3,0)</f>
        <v>Q3</v>
      </c>
      <c r="AT795">
        <f>IF(Table1[[#This Row],[Sales]]=0,0,Table1[[#This Row],[Profit]]/Table1[[#This Row],[Sales]])</f>
        <v>0.45999999999999996</v>
      </c>
    </row>
    <row r="796" spans="22:46" x14ac:dyDescent="0.3">
      <c r="V796">
        <v>795</v>
      </c>
      <c r="W796" t="s">
        <v>2809</v>
      </c>
      <c r="X796" s="1">
        <v>41902</v>
      </c>
      <c r="Y796" t="s">
        <v>2810</v>
      </c>
      <c r="Z796" t="s">
        <v>51</v>
      </c>
      <c r="AA796" t="s">
        <v>2811</v>
      </c>
      <c r="AB796" t="s">
        <v>2812</v>
      </c>
      <c r="AC796" t="s">
        <v>25</v>
      </c>
      <c r="AD796" t="s">
        <v>26</v>
      </c>
      <c r="AE796" t="s">
        <v>136</v>
      </c>
      <c r="AF796" t="s">
        <v>43</v>
      </c>
      <c r="AG796">
        <v>94110</v>
      </c>
      <c r="AH796" t="s">
        <v>44</v>
      </c>
      <c r="AI796" t="s">
        <v>1613</v>
      </c>
      <c r="AJ796" t="s">
        <v>46</v>
      </c>
      <c r="AK796" t="s">
        <v>94</v>
      </c>
      <c r="AL796" t="s">
        <v>1614</v>
      </c>
      <c r="AM796">
        <v>21.72</v>
      </c>
      <c r="AN796">
        <v>4</v>
      </c>
      <c r="AO796">
        <v>0</v>
      </c>
      <c r="AP796">
        <v>10.642799999999999</v>
      </c>
      <c r="AQ796">
        <f>YEAR(Table1[[#This Row],[Order Date]])</f>
        <v>2014</v>
      </c>
      <c r="AR796" t="str">
        <f>TEXT(Table1[[#This Row],[Order Date]],"mmmm")</f>
        <v>September</v>
      </c>
      <c r="AS796" t="str">
        <f>"Q"&amp;ROUNDUP(MONTH(Table1[[#This Row],[Order Date]])/3,0)</f>
        <v>Q3</v>
      </c>
      <c r="AT796">
        <f>IF(Table1[[#This Row],[Sales]]=0,0,Table1[[#This Row],[Profit]]/Table1[[#This Row],[Sales]])</f>
        <v>0.49</v>
      </c>
    </row>
    <row r="797" spans="22:46" x14ac:dyDescent="0.3">
      <c r="V797">
        <v>796</v>
      </c>
      <c r="W797" t="s">
        <v>2815</v>
      </c>
      <c r="X797" s="1">
        <v>42999</v>
      </c>
      <c r="Y797" t="s">
        <v>2353</v>
      </c>
      <c r="Z797" t="s">
        <v>51</v>
      </c>
      <c r="AA797" t="s">
        <v>2817</v>
      </c>
      <c r="AB797" t="s">
        <v>2818</v>
      </c>
      <c r="AC797" t="s">
        <v>25</v>
      </c>
      <c r="AD797" t="s">
        <v>26</v>
      </c>
      <c r="AE797" t="s">
        <v>440</v>
      </c>
      <c r="AF797" t="s">
        <v>256</v>
      </c>
      <c r="AG797">
        <v>55901</v>
      </c>
      <c r="AH797" t="s">
        <v>111</v>
      </c>
      <c r="AI797" t="s">
        <v>2692</v>
      </c>
      <c r="AJ797" t="s">
        <v>46</v>
      </c>
      <c r="AK797" t="s">
        <v>77</v>
      </c>
      <c r="AL797" t="s">
        <v>2693</v>
      </c>
      <c r="AM797">
        <v>20.16</v>
      </c>
      <c r="AN797">
        <v>7</v>
      </c>
      <c r="AO797">
        <v>0</v>
      </c>
      <c r="AP797">
        <v>9.8783999999999992</v>
      </c>
      <c r="AQ797">
        <f>YEAR(Table1[[#This Row],[Order Date]])</f>
        <v>2017</v>
      </c>
      <c r="AR797" t="str">
        <f>TEXT(Table1[[#This Row],[Order Date]],"mmmm")</f>
        <v>September</v>
      </c>
      <c r="AS797" t="str">
        <f>"Q"&amp;ROUNDUP(MONTH(Table1[[#This Row],[Order Date]])/3,0)</f>
        <v>Q3</v>
      </c>
      <c r="AT797">
        <f>IF(Table1[[#This Row],[Sales]]=0,0,Table1[[#This Row],[Profit]]/Table1[[#This Row],[Sales]])</f>
        <v>0.48999999999999994</v>
      </c>
    </row>
    <row r="798" spans="22:46" x14ac:dyDescent="0.3">
      <c r="V798">
        <v>797</v>
      </c>
      <c r="W798" t="s">
        <v>2819</v>
      </c>
      <c r="X798" s="1">
        <v>42362</v>
      </c>
      <c r="Y798" t="s">
        <v>2016</v>
      </c>
      <c r="Z798" t="s">
        <v>207</v>
      </c>
      <c r="AA798" t="s">
        <v>1026</v>
      </c>
      <c r="AB798" t="s">
        <v>1027</v>
      </c>
      <c r="AC798" t="s">
        <v>41</v>
      </c>
      <c r="AD798" t="s">
        <v>26</v>
      </c>
      <c r="AE798" t="s">
        <v>440</v>
      </c>
      <c r="AF798" t="s">
        <v>301</v>
      </c>
      <c r="AG798">
        <v>14609</v>
      </c>
      <c r="AH798" t="s">
        <v>160</v>
      </c>
      <c r="AI798" t="s">
        <v>2820</v>
      </c>
      <c r="AJ798" t="s">
        <v>46</v>
      </c>
      <c r="AK798" t="s">
        <v>94</v>
      </c>
      <c r="AL798" t="s">
        <v>2821</v>
      </c>
      <c r="AM798">
        <v>132.79</v>
      </c>
      <c r="AN798">
        <v>7</v>
      </c>
      <c r="AO798">
        <v>0</v>
      </c>
      <c r="AP798">
        <v>63.739199999999997</v>
      </c>
      <c r="AQ798">
        <f>YEAR(Table1[[#This Row],[Order Date]])</f>
        <v>2015</v>
      </c>
      <c r="AR798" t="str">
        <f>TEXT(Table1[[#This Row],[Order Date]],"mmmm")</f>
        <v>December</v>
      </c>
      <c r="AS798" t="str">
        <f>"Q"&amp;ROUNDUP(MONTH(Table1[[#This Row],[Order Date]])/3,0)</f>
        <v>Q4</v>
      </c>
      <c r="AT798">
        <f>IF(Table1[[#This Row],[Sales]]=0,0,Table1[[#This Row],[Profit]]/Table1[[#This Row],[Sales]])</f>
        <v>0.48</v>
      </c>
    </row>
    <row r="799" spans="22:46" x14ac:dyDescent="0.3">
      <c r="V799">
        <v>798</v>
      </c>
      <c r="W799" t="s">
        <v>2819</v>
      </c>
      <c r="X799" s="1">
        <v>42362</v>
      </c>
      <c r="Y799" t="s">
        <v>2016</v>
      </c>
      <c r="Z799" t="s">
        <v>207</v>
      </c>
      <c r="AA799" t="s">
        <v>1026</v>
      </c>
      <c r="AB799" t="s">
        <v>1027</v>
      </c>
      <c r="AC799" t="s">
        <v>41</v>
      </c>
      <c r="AD799" t="s">
        <v>26</v>
      </c>
      <c r="AE799" t="s">
        <v>440</v>
      </c>
      <c r="AF799" t="s">
        <v>301</v>
      </c>
      <c r="AG799">
        <v>14609</v>
      </c>
      <c r="AH799" t="s">
        <v>160</v>
      </c>
      <c r="AI799" t="s">
        <v>93</v>
      </c>
      <c r="AJ799" t="s">
        <v>46</v>
      </c>
      <c r="AK799" t="s">
        <v>94</v>
      </c>
      <c r="AL799" t="s">
        <v>95</v>
      </c>
      <c r="AM799">
        <v>12.96</v>
      </c>
      <c r="AN799">
        <v>2</v>
      </c>
      <c r="AO799">
        <v>0</v>
      </c>
      <c r="AP799">
        <v>6.2207999999999997</v>
      </c>
      <c r="AQ799">
        <f>YEAR(Table1[[#This Row],[Order Date]])</f>
        <v>2015</v>
      </c>
      <c r="AR799" t="str">
        <f>TEXT(Table1[[#This Row],[Order Date]],"mmmm")</f>
        <v>December</v>
      </c>
      <c r="AS799" t="str">
        <f>"Q"&amp;ROUNDUP(MONTH(Table1[[#This Row],[Order Date]])/3,0)</f>
        <v>Q4</v>
      </c>
      <c r="AT799">
        <f>IF(Table1[[#This Row],[Sales]]=0,0,Table1[[#This Row],[Profit]]/Table1[[#This Row],[Sales]])</f>
        <v>0.47999999999999993</v>
      </c>
    </row>
    <row r="800" spans="22:46" x14ac:dyDescent="0.3">
      <c r="V800">
        <v>799</v>
      </c>
      <c r="W800" t="s">
        <v>2819</v>
      </c>
      <c r="X800" s="1">
        <v>42362</v>
      </c>
      <c r="Y800" t="s">
        <v>2016</v>
      </c>
      <c r="Z800" t="s">
        <v>207</v>
      </c>
      <c r="AA800" t="s">
        <v>1026</v>
      </c>
      <c r="AB800" t="s">
        <v>1027</v>
      </c>
      <c r="AC800" t="s">
        <v>41</v>
      </c>
      <c r="AD800" t="s">
        <v>26</v>
      </c>
      <c r="AE800" t="s">
        <v>440</v>
      </c>
      <c r="AF800" t="s">
        <v>301</v>
      </c>
      <c r="AG800">
        <v>14609</v>
      </c>
      <c r="AH800" t="s">
        <v>160</v>
      </c>
      <c r="AI800" t="s">
        <v>2822</v>
      </c>
      <c r="AJ800" t="s">
        <v>46</v>
      </c>
      <c r="AK800" t="s">
        <v>47</v>
      </c>
      <c r="AL800" t="s">
        <v>2823</v>
      </c>
      <c r="AM800">
        <v>21.56</v>
      </c>
      <c r="AN800">
        <v>7</v>
      </c>
      <c r="AO800">
        <v>0</v>
      </c>
      <c r="AP800">
        <v>10.348800000000001</v>
      </c>
      <c r="AQ800">
        <f>YEAR(Table1[[#This Row],[Order Date]])</f>
        <v>2015</v>
      </c>
      <c r="AR800" t="str">
        <f>TEXT(Table1[[#This Row],[Order Date]],"mmmm")</f>
        <v>December</v>
      </c>
      <c r="AS800" t="str">
        <f>"Q"&amp;ROUNDUP(MONTH(Table1[[#This Row],[Order Date]])/3,0)</f>
        <v>Q4</v>
      </c>
      <c r="AT800">
        <f>IF(Table1[[#This Row],[Sales]]=0,0,Table1[[#This Row],[Profit]]/Table1[[#This Row],[Sales]])</f>
        <v>0.48000000000000004</v>
      </c>
    </row>
    <row r="801" spans="22:46" x14ac:dyDescent="0.3">
      <c r="V801">
        <v>800</v>
      </c>
      <c r="W801" t="s">
        <v>2824</v>
      </c>
      <c r="X801" s="1">
        <v>42335</v>
      </c>
      <c r="Y801" s="1">
        <v>42075</v>
      </c>
      <c r="Z801" t="s">
        <v>51</v>
      </c>
      <c r="AA801" t="s">
        <v>2825</v>
      </c>
      <c r="AB801" t="s">
        <v>2826</v>
      </c>
      <c r="AC801" t="s">
        <v>25</v>
      </c>
      <c r="AD801" t="s">
        <v>26</v>
      </c>
      <c r="AE801" t="s">
        <v>2827</v>
      </c>
      <c r="AF801" t="s">
        <v>43</v>
      </c>
      <c r="AG801">
        <v>92530</v>
      </c>
      <c r="AH801" t="s">
        <v>44</v>
      </c>
      <c r="AI801" t="s">
        <v>2072</v>
      </c>
      <c r="AJ801" t="s">
        <v>31</v>
      </c>
      <c r="AK801" t="s">
        <v>35</v>
      </c>
      <c r="AL801" t="s">
        <v>2073</v>
      </c>
      <c r="AM801">
        <v>283.92</v>
      </c>
      <c r="AN801">
        <v>5</v>
      </c>
      <c r="AO801">
        <v>0.2</v>
      </c>
      <c r="AP801">
        <v>17.745000000000001</v>
      </c>
      <c r="AQ801">
        <f>YEAR(Table1[[#This Row],[Order Date]])</f>
        <v>2015</v>
      </c>
      <c r="AR801" t="str">
        <f>TEXT(Table1[[#This Row],[Order Date]],"mmmm")</f>
        <v>November</v>
      </c>
      <c r="AS801" t="str">
        <f>"Q"&amp;ROUNDUP(MONTH(Table1[[#This Row],[Order Date]])/3,0)</f>
        <v>Q4</v>
      </c>
      <c r="AT801">
        <f>IF(Table1[[#This Row],[Sales]]=0,0,Table1[[#This Row],[Profit]]/Table1[[#This Row],[Sales]])</f>
        <v>6.25E-2</v>
      </c>
    </row>
    <row r="802" spans="22:46" x14ac:dyDescent="0.3">
      <c r="V802">
        <v>801</v>
      </c>
      <c r="W802" t="s">
        <v>2828</v>
      </c>
      <c r="X802" s="1">
        <v>42786</v>
      </c>
      <c r="Y802" t="s">
        <v>2830</v>
      </c>
      <c r="Z802" t="s">
        <v>207</v>
      </c>
      <c r="AA802" t="s">
        <v>2831</v>
      </c>
      <c r="AB802" t="s">
        <v>2832</v>
      </c>
      <c r="AC802" t="s">
        <v>41</v>
      </c>
      <c r="AD802" t="s">
        <v>26</v>
      </c>
      <c r="AE802" t="s">
        <v>1065</v>
      </c>
      <c r="AF802" t="s">
        <v>43</v>
      </c>
      <c r="AG802">
        <v>92105</v>
      </c>
      <c r="AH802" t="s">
        <v>44</v>
      </c>
      <c r="AI802" t="s">
        <v>2833</v>
      </c>
      <c r="AJ802" t="s">
        <v>31</v>
      </c>
      <c r="AK802" t="s">
        <v>67</v>
      </c>
      <c r="AL802" t="s">
        <v>2834</v>
      </c>
      <c r="AM802">
        <v>22.23</v>
      </c>
      <c r="AN802">
        <v>1</v>
      </c>
      <c r="AO802">
        <v>0</v>
      </c>
      <c r="AP802">
        <v>7.3358999999999996</v>
      </c>
      <c r="AQ802">
        <f>YEAR(Table1[[#This Row],[Order Date]])</f>
        <v>2017</v>
      </c>
      <c r="AR802" t="str">
        <f>TEXT(Table1[[#This Row],[Order Date]],"mmmm")</f>
        <v>February</v>
      </c>
      <c r="AS802" t="str">
        <f>"Q"&amp;ROUNDUP(MONTH(Table1[[#This Row],[Order Date]])/3,0)</f>
        <v>Q1</v>
      </c>
      <c r="AT802">
        <f>IF(Table1[[#This Row],[Sales]]=0,0,Table1[[#This Row],[Profit]]/Table1[[#This Row],[Sales]])</f>
        <v>0.32999999999999996</v>
      </c>
    </row>
    <row r="803" spans="22:46" x14ac:dyDescent="0.3">
      <c r="V803">
        <v>802</v>
      </c>
      <c r="W803" t="s">
        <v>2828</v>
      </c>
      <c r="X803" s="1">
        <v>42786</v>
      </c>
      <c r="Y803" t="s">
        <v>2830</v>
      </c>
      <c r="Z803" t="s">
        <v>207</v>
      </c>
      <c r="AA803" t="s">
        <v>2831</v>
      </c>
      <c r="AB803" t="s">
        <v>2832</v>
      </c>
      <c r="AC803" t="s">
        <v>41</v>
      </c>
      <c r="AD803" t="s">
        <v>26</v>
      </c>
      <c r="AE803" t="s">
        <v>1065</v>
      </c>
      <c r="AF803" t="s">
        <v>43</v>
      </c>
      <c r="AG803">
        <v>92105</v>
      </c>
      <c r="AH803" t="s">
        <v>44</v>
      </c>
      <c r="AI803" t="s">
        <v>1081</v>
      </c>
      <c r="AJ803" t="s">
        <v>73</v>
      </c>
      <c r="AK803" t="s">
        <v>74</v>
      </c>
      <c r="AL803" t="s">
        <v>1082</v>
      </c>
      <c r="AM803">
        <v>215.96799999999999</v>
      </c>
      <c r="AN803">
        <v>2</v>
      </c>
      <c r="AO803">
        <v>0.2</v>
      </c>
      <c r="AP803">
        <v>18.897200000000002</v>
      </c>
      <c r="AQ803">
        <f>YEAR(Table1[[#This Row],[Order Date]])</f>
        <v>2017</v>
      </c>
      <c r="AR803" t="str">
        <f>TEXT(Table1[[#This Row],[Order Date]],"mmmm")</f>
        <v>February</v>
      </c>
      <c r="AS803" t="str">
        <f>"Q"&amp;ROUNDUP(MONTH(Table1[[#This Row],[Order Date]])/3,0)</f>
        <v>Q1</v>
      </c>
      <c r="AT803">
        <f>IF(Table1[[#This Row],[Sales]]=0,0,Table1[[#This Row],[Profit]]/Table1[[#This Row],[Sales]])</f>
        <v>8.7500000000000008E-2</v>
      </c>
    </row>
    <row r="804" spans="22:46" x14ac:dyDescent="0.3">
      <c r="V804">
        <v>803</v>
      </c>
      <c r="W804" t="s">
        <v>2835</v>
      </c>
      <c r="X804" s="1">
        <v>42600</v>
      </c>
      <c r="Y804" t="s">
        <v>2837</v>
      </c>
      <c r="Z804" t="s">
        <v>22</v>
      </c>
      <c r="AA804" t="s">
        <v>2831</v>
      </c>
      <c r="AB804" t="s">
        <v>2832</v>
      </c>
      <c r="AC804" t="s">
        <v>41</v>
      </c>
      <c r="AD804" t="s">
        <v>26</v>
      </c>
      <c r="AE804" t="s">
        <v>300</v>
      </c>
      <c r="AF804" t="s">
        <v>301</v>
      </c>
      <c r="AG804">
        <v>10024</v>
      </c>
      <c r="AH804" t="s">
        <v>160</v>
      </c>
      <c r="AI804" t="s">
        <v>2838</v>
      </c>
      <c r="AJ804" t="s">
        <v>46</v>
      </c>
      <c r="AK804" t="s">
        <v>80</v>
      </c>
      <c r="AL804" t="s">
        <v>2839</v>
      </c>
      <c r="AM804">
        <v>355.32</v>
      </c>
      <c r="AN804">
        <v>9</v>
      </c>
      <c r="AO804">
        <v>0</v>
      </c>
      <c r="AP804">
        <v>99.489599999999996</v>
      </c>
      <c r="AQ804">
        <f>YEAR(Table1[[#This Row],[Order Date]])</f>
        <v>2016</v>
      </c>
      <c r="AR804" t="str">
        <f>TEXT(Table1[[#This Row],[Order Date]],"mmmm")</f>
        <v>August</v>
      </c>
      <c r="AS804" t="str">
        <f>"Q"&amp;ROUNDUP(MONTH(Table1[[#This Row],[Order Date]])/3,0)</f>
        <v>Q3</v>
      </c>
      <c r="AT804">
        <f>IF(Table1[[#This Row],[Sales]]=0,0,Table1[[#This Row],[Profit]]/Table1[[#This Row],[Sales]])</f>
        <v>0.27999999999999997</v>
      </c>
    </row>
    <row r="805" spans="22:46" x14ac:dyDescent="0.3">
      <c r="V805">
        <v>804</v>
      </c>
      <c r="W805" t="s">
        <v>2840</v>
      </c>
      <c r="X805" s="1">
        <v>42441</v>
      </c>
      <c r="Y805" t="s">
        <v>2841</v>
      </c>
      <c r="Z805" t="s">
        <v>51</v>
      </c>
      <c r="AA805" t="s">
        <v>2842</v>
      </c>
      <c r="AB805" t="s">
        <v>2843</v>
      </c>
      <c r="AC805" t="s">
        <v>41</v>
      </c>
      <c r="AD805" t="s">
        <v>26</v>
      </c>
      <c r="AE805" t="s">
        <v>831</v>
      </c>
      <c r="AF805" t="s">
        <v>832</v>
      </c>
      <c r="AG805">
        <v>71203</v>
      </c>
      <c r="AH805" t="s">
        <v>29</v>
      </c>
      <c r="AI805" t="s">
        <v>2844</v>
      </c>
      <c r="AJ805" t="s">
        <v>46</v>
      </c>
      <c r="AK805" t="s">
        <v>94</v>
      </c>
      <c r="AL805" t="s">
        <v>2845</v>
      </c>
      <c r="AM805">
        <v>12.96</v>
      </c>
      <c r="AN805">
        <v>2</v>
      </c>
      <c r="AO805">
        <v>0</v>
      </c>
      <c r="AP805">
        <v>6.2207999999999997</v>
      </c>
      <c r="AQ805">
        <f>YEAR(Table1[[#This Row],[Order Date]])</f>
        <v>2016</v>
      </c>
      <c r="AR805" t="str">
        <f>TEXT(Table1[[#This Row],[Order Date]],"mmmm")</f>
        <v>March</v>
      </c>
      <c r="AS805" t="str">
        <f>"Q"&amp;ROUNDUP(MONTH(Table1[[#This Row],[Order Date]])/3,0)</f>
        <v>Q1</v>
      </c>
      <c r="AT805">
        <f>IF(Table1[[#This Row],[Sales]]=0,0,Table1[[#This Row],[Profit]]/Table1[[#This Row],[Sales]])</f>
        <v>0.47999999999999993</v>
      </c>
    </row>
    <row r="806" spans="22:46" x14ac:dyDescent="0.3">
      <c r="V806">
        <v>805</v>
      </c>
      <c r="W806" t="s">
        <v>2846</v>
      </c>
      <c r="X806" s="1">
        <v>42847</v>
      </c>
      <c r="Y806" t="s">
        <v>2848</v>
      </c>
      <c r="Z806" t="s">
        <v>207</v>
      </c>
      <c r="AA806" t="s">
        <v>2849</v>
      </c>
      <c r="AB806" t="s">
        <v>2850</v>
      </c>
      <c r="AC806" t="s">
        <v>25</v>
      </c>
      <c r="AD806" t="s">
        <v>26</v>
      </c>
      <c r="AE806" t="s">
        <v>136</v>
      </c>
      <c r="AF806" t="s">
        <v>43</v>
      </c>
      <c r="AG806">
        <v>94122</v>
      </c>
      <c r="AH806" t="s">
        <v>44</v>
      </c>
      <c r="AI806" t="s">
        <v>2851</v>
      </c>
      <c r="AJ806" t="s">
        <v>31</v>
      </c>
      <c r="AK806" t="s">
        <v>67</v>
      </c>
      <c r="AL806" t="s">
        <v>2852</v>
      </c>
      <c r="AM806">
        <v>18.28</v>
      </c>
      <c r="AN806">
        <v>2</v>
      </c>
      <c r="AO806">
        <v>0</v>
      </c>
      <c r="AP806">
        <v>6.2152000000000003</v>
      </c>
      <c r="AQ806">
        <f>YEAR(Table1[[#This Row],[Order Date]])</f>
        <v>2017</v>
      </c>
      <c r="AR806" t="str">
        <f>TEXT(Table1[[#This Row],[Order Date]],"mmmm")</f>
        <v>April</v>
      </c>
      <c r="AS806" t="str">
        <f>"Q"&amp;ROUNDUP(MONTH(Table1[[#This Row],[Order Date]])/3,0)</f>
        <v>Q2</v>
      </c>
      <c r="AT806">
        <f>IF(Table1[[#This Row],[Sales]]=0,0,Table1[[#This Row],[Profit]]/Table1[[#This Row],[Sales]])</f>
        <v>0.33999999999999997</v>
      </c>
    </row>
    <row r="807" spans="22:46" x14ac:dyDescent="0.3">
      <c r="V807">
        <v>806</v>
      </c>
      <c r="W807" t="s">
        <v>2853</v>
      </c>
      <c r="X807" s="1">
        <v>41944</v>
      </c>
      <c r="Y807" s="1">
        <v>41831</v>
      </c>
      <c r="Z807" t="s">
        <v>51</v>
      </c>
      <c r="AA807" t="s">
        <v>1496</v>
      </c>
      <c r="AB807" t="s">
        <v>1497</v>
      </c>
      <c r="AC807" t="s">
        <v>25</v>
      </c>
      <c r="AD807" t="s">
        <v>26</v>
      </c>
      <c r="AE807" t="s">
        <v>913</v>
      </c>
      <c r="AF807" t="s">
        <v>516</v>
      </c>
      <c r="AG807">
        <v>80219</v>
      </c>
      <c r="AH807" t="s">
        <v>44</v>
      </c>
      <c r="AI807" t="s">
        <v>2854</v>
      </c>
      <c r="AJ807" t="s">
        <v>46</v>
      </c>
      <c r="AK807" t="s">
        <v>70</v>
      </c>
      <c r="AL807" t="s">
        <v>2855</v>
      </c>
      <c r="AM807">
        <v>43.176000000000002</v>
      </c>
      <c r="AN807">
        <v>3</v>
      </c>
      <c r="AO807">
        <v>0.2</v>
      </c>
      <c r="AP807">
        <v>4.3175999999999997</v>
      </c>
      <c r="AQ807">
        <f>YEAR(Table1[[#This Row],[Order Date]])</f>
        <v>2014</v>
      </c>
      <c r="AR807" t="str">
        <f>TEXT(Table1[[#This Row],[Order Date]],"mmmm")</f>
        <v>November</v>
      </c>
      <c r="AS807" t="str">
        <f>"Q"&amp;ROUNDUP(MONTH(Table1[[#This Row],[Order Date]])/3,0)</f>
        <v>Q4</v>
      </c>
      <c r="AT807">
        <f>IF(Table1[[#This Row],[Sales]]=0,0,Table1[[#This Row],[Profit]]/Table1[[#This Row],[Sales]])</f>
        <v>9.9999999999999992E-2</v>
      </c>
    </row>
    <row r="808" spans="22:46" x14ac:dyDescent="0.3">
      <c r="V808">
        <v>807</v>
      </c>
      <c r="W808" t="s">
        <v>2853</v>
      </c>
      <c r="X808" s="1">
        <v>41944</v>
      </c>
      <c r="Y808" s="1">
        <v>41831</v>
      </c>
      <c r="Z808" t="s">
        <v>51</v>
      </c>
      <c r="AA808" t="s">
        <v>1496</v>
      </c>
      <c r="AB808" t="s">
        <v>1497</v>
      </c>
      <c r="AC808" t="s">
        <v>25</v>
      </c>
      <c r="AD808" t="s">
        <v>26</v>
      </c>
      <c r="AE808" t="s">
        <v>913</v>
      </c>
      <c r="AF808" t="s">
        <v>516</v>
      </c>
      <c r="AG808">
        <v>80219</v>
      </c>
      <c r="AH808" t="s">
        <v>44</v>
      </c>
      <c r="AI808" t="s">
        <v>2856</v>
      </c>
      <c r="AJ808" t="s">
        <v>73</v>
      </c>
      <c r="AK808" t="s">
        <v>74</v>
      </c>
      <c r="AL808" t="s">
        <v>2857</v>
      </c>
      <c r="AM808">
        <v>1983.9680000000001</v>
      </c>
      <c r="AN808">
        <v>4</v>
      </c>
      <c r="AO808">
        <v>0.2</v>
      </c>
      <c r="AP808">
        <v>247.99600000000001</v>
      </c>
      <c r="AQ808">
        <f>YEAR(Table1[[#This Row],[Order Date]])</f>
        <v>2014</v>
      </c>
      <c r="AR808" t="str">
        <f>TEXT(Table1[[#This Row],[Order Date]],"mmmm")</f>
        <v>November</v>
      </c>
      <c r="AS808" t="str">
        <f>"Q"&amp;ROUNDUP(MONTH(Table1[[#This Row],[Order Date]])/3,0)</f>
        <v>Q4</v>
      </c>
      <c r="AT808">
        <f>IF(Table1[[#This Row],[Sales]]=0,0,Table1[[#This Row],[Profit]]/Table1[[#This Row],[Sales]])</f>
        <v>0.125</v>
      </c>
    </row>
    <row r="809" spans="22:46" x14ac:dyDescent="0.3">
      <c r="V809">
        <v>808</v>
      </c>
      <c r="W809" t="s">
        <v>2858</v>
      </c>
      <c r="X809" s="1">
        <v>42038</v>
      </c>
      <c r="Y809" s="1">
        <v>42126</v>
      </c>
      <c r="Z809" t="s">
        <v>207</v>
      </c>
      <c r="AA809" t="s">
        <v>2054</v>
      </c>
      <c r="AB809" t="s">
        <v>2055</v>
      </c>
      <c r="AC809" t="s">
        <v>25</v>
      </c>
      <c r="AD809" t="s">
        <v>26</v>
      </c>
      <c r="AE809" t="s">
        <v>2859</v>
      </c>
      <c r="AF809" t="s">
        <v>148</v>
      </c>
      <c r="AG809">
        <v>68104</v>
      </c>
      <c r="AH809" t="s">
        <v>111</v>
      </c>
      <c r="AI809" t="s">
        <v>1679</v>
      </c>
      <c r="AJ809" t="s">
        <v>31</v>
      </c>
      <c r="AK809" t="s">
        <v>67</v>
      </c>
      <c r="AL809" t="s">
        <v>1680</v>
      </c>
      <c r="AM809">
        <v>28.4</v>
      </c>
      <c r="AN809">
        <v>2</v>
      </c>
      <c r="AO809">
        <v>0</v>
      </c>
      <c r="AP809">
        <v>11.076000000000001</v>
      </c>
      <c r="AQ809">
        <f>YEAR(Table1[[#This Row],[Order Date]])</f>
        <v>2015</v>
      </c>
      <c r="AR809" t="str">
        <f>TEXT(Table1[[#This Row],[Order Date]],"mmmm")</f>
        <v>February</v>
      </c>
      <c r="AS809" t="str">
        <f>"Q"&amp;ROUNDUP(MONTH(Table1[[#This Row],[Order Date]])/3,0)</f>
        <v>Q1</v>
      </c>
      <c r="AT809">
        <f>IF(Table1[[#This Row],[Sales]]=0,0,Table1[[#This Row],[Profit]]/Table1[[#This Row],[Sales]])</f>
        <v>0.39</v>
      </c>
    </row>
    <row r="810" spans="22:46" x14ac:dyDescent="0.3">
      <c r="V810">
        <v>809</v>
      </c>
      <c r="W810" t="s">
        <v>2858</v>
      </c>
      <c r="X810" s="1">
        <v>42038</v>
      </c>
      <c r="Y810" s="1">
        <v>42126</v>
      </c>
      <c r="Z810" t="s">
        <v>207</v>
      </c>
      <c r="AA810" t="s">
        <v>2054</v>
      </c>
      <c r="AB810" t="s">
        <v>2055</v>
      </c>
      <c r="AC810" t="s">
        <v>25</v>
      </c>
      <c r="AD810" t="s">
        <v>26</v>
      </c>
      <c r="AE810" t="s">
        <v>2859</v>
      </c>
      <c r="AF810" t="s">
        <v>148</v>
      </c>
      <c r="AG810">
        <v>68104</v>
      </c>
      <c r="AH810" t="s">
        <v>111</v>
      </c>
      <c r="AI810" t="s">
        <v>2860</v>
      </c>
      <c r="AJ810" t="s">
        <v>73</v>
      </c>
      <c r="AK810" t="s">
        <v>176</v>
      </c>
      <c r="AL810" t="s">
        <v>2861</v>
      </c>
      <c r="AM810">
        <v>149.97</v>
      </c>
      <c r="AN810">
        <v>3</v>
      </c>
      <c r="AO810">
        <v>0</v>
      </c>
      <c r="AP810">
        <v>50.989800000000002</v>
      </c>
      <c r="AQ810">
        <f>YEAR(Table1[[#This Row],[Order Date]])</f>
        <v>2015</v>
      </c>
      <c r="AR810" t="str">
        <f>TEXT(Table1[[#This Row],[Order Date]],"mmmm")</f>
        <v>February</v>
      </c>
      <c r="AS810" t="str">
        <f>"Q"&amp;ROUNDUP(MONTH(Table1[[#This Row],[Order Date]])/3,0)</f>
        <v>Q1</v>
      </c>
      <c r="AT810">
        <f>IF(Table1[[#This Row],[Sales]]=0,0,Table1[[#This Row],[Profit]]/Table1[[#This Row],[Sales]])</f>
        <v>0.34</v>
      </c>
    </row>
    <row r="811" spans="22:46" x14ac:dyDescent="0.3">
      <c r="V811">
        <v>810</v>
      </c>
      <c r="W811" t="s">
        <v>2862</v>
      </c>
      <c r="X811" s="1">
        <v>41925</v>
      </c>
      <c r="Y811" t="s">
        <v>2863</v>
      </c>
      <c r="Z811" t="s">
        <v>207</v>
      </c>
      <c r="AA811" t="s">
        <v>2222</v>
      </c>
      <c r="AB811" t="s">
        <v>2223</v>
      </c>
      <c r="AC811" t="s">
        <v>25</v>
      </c>
      <c r="AD811" t="s">
        <v>26</v>
      </c>
      <c r="AE811" t="s">
        <v>2864</v>
      </c>
      <c r="AF811" t="s">
        <v>100</v>
      </c>
      <c r="AG811">
        <v>98026</v>
      </c>
      <c r="AH811" t="s">
        <v>44</v>
      </c>
      <c r="AI811" t="s">
        <v>2865</v>
      </c>
      <c r="AJ811" t="s">
        <v>46</v>
      </c>
      <c r="AK811" t="s">
        <v>70</v>
      </c>
      <c r="AL811" t="s">
        <v>2866</v>
      </c>
      <c r="AM811">
        <v>11.52</v>
      </c>
      <c r="AN811">
        <v>4</v>
      </c>
      <c r="AO811">
        <v>0</v>
      </c>
      <c r="AP811">
        <v>3.2256</v>
      </c>
      <c r="AQ811">
        <f>YEAR(Table1[[#This Row],[Order Date]])</f>
        <v>2014</v>
      </c>
      <c r="AR811" t="str">
        <f>TEXT(Table1[[#This Row],[Order Date]],"mmmm")</f>
        <v>October</v>
      </c>
      <c r="AS811" t="str">
        <f>"Q"&amp;ROUNDUP(MONTH(Table1[[#This Row],[Order Date]])/3,0)</f>
        <v>Q4</v>
      </c>
      <c r="AT811">
        <f>IF(Table1[[#This Row],[Sales]]=0,0,Table1[[#This Row],[Profit]]/Table1[[#This Row],[Sales]])</f>
        <v>0.28000000000000003</v>
      </c>
    </row>
    <row r="812" spans="22:46" x14ac:dyDescent="0.3">
      <c r="V812">
        <v>811</v>
      </c>
      <c r="W812" t="s">
        <v>2862</v>
      </c>
      <c r="X812" s="1">
        <v>41925</v>
      </c>
      <c r="Y812" t="s">
        <v>2863</v>
      </c>
      <c r="Z812" t="s">
        <v>207</v>
      </c>
      <c r="AA812" t="s">
        <v>2222</v>
      </c>
      <c r="AB812" t="s">
        <v>2223</v>
      </c>
      <c r="AC812" t="s">
        <v>25</v>
      </c>
      <c r="AD812" t="s">
        <v>26</v>
      </c>
      <c r="AE812" t="s">
        <v>2864</v>
      </c>
      <c r="AF812" t="s">
        <v>100</v>
      </c>
      <c r="AG812">
        <v>98026</v>
      </c>
      <c r="AH812" t="s">
        <v>44</v>
      </c>
      <c r="AI812" t="s">
        <v>1184</v>
      </c>
      <c r="AJ812" t="s">
        <v>31</v>
      </c>
      <c r="AK812" t="s">
        <v>57</v>
      </c>
      <c r="AL812" t="s">
        <v>1185</v>
      </c>
      <c r="AM812">
        <v>1298.55</v>
      </c>
      <c r="AN812">
        <v>5</v>
      </c>
      <c r="AO812">
        <v>0</v>
      </c>
      <c r="AP812">
        <v>311.65199999999999</v>
      </c>
      <c r="AQ812">
        <f>YEAR(Table1[[#This Row],[Order Date]])</f>
        <v>2014</v>
      </c>
      <c r="AR812" t="str">
        <f>TEXT(Table1[[#This Row],[Order Date]],"mmmm")</f>
        <v>October</v>
      </c>
      <c r="AS812" t="str">
        <f>"Q"&amp;ROUNDUP(MONTH(Table1[[#This Row],[Order Date]])/3,0)</f>
        <v>Q4</v>
      </c>
      <c r="AT812">
        <f>IF(Table1[[#This Row],[Sales]]=0,0,Table1[[#This Row],[Profit]]/Table1[[#This Row],[Sales]])</f>
        <v>0.24</v>
      </c>
    </row>
    <row r="813" spans="22:46" x14ac:dyDescent="0.3">
      <c r="V813">
        <v>812</v>
      </c>
      <c r="W813" t="s">
        <v>2862</v>
      </c>
      <c r="X813" s="1">
        <v>41925</v>
      </c>
      <c r="Y813" t="s">
        <v>2863</v>
      </c>
      <c r="Z813" t="s">
        <v>207</v>
      </c>
      <c r="AA813" t="s">
        <v>2222</v>
      </c>
      <c r="AB813" t="s">
        <v>2223</v>
      </c>
      <c r="AC813" t="s">
        <v>25</v>
      </c>
      <c r="AD813" t="s">
        <v>26</v>
      </c>
      <c r="AE813" t="s">
        <v>2864</v>
      </c>
      <c r="AF813" t="s">
        <v>100</v>
      </c>
      <c r="AG813">
        <v>98026</v>
      </c>
      <c r="AH813" t="s">
        <v>44</v>
      </c>
      <c r="AI813" t="s">
        <v>2867</v>
      </c>
      <c r="AJ813" t="s">
        <v>46</v>
      </c>
      <c r="AK813" t="s">
        <v>80</v>
      </c>
      <c r="AL813" t="s">
        <v>2868</v>
      </c>
      <c r="AM813">
        <v>213.92</v>
      </c>
      <c r="AN813">
        <v>4</v>
      </c>
      <c r="AO813">
        <v>0</v>
      </c>
      <c r="AP813">
        <v>62.036799999999999</v>
      </c>
      <c r="AQ813">
        <f>YEAR(Table1[[#This Row],[Order Date]])</f>
        <v>2014</v>
      </c>
      <c r="AR813" t="str">
        <f>TEXT(Table1[[#This Row],[Order Date]],"mmmm")</f>
        <v>October</v>
      </c>
      <c r="AS813" t="str">
        <f>"Q"&amp;ROUNDUP(MONTH(Table1[[#This Row],[Order Date]])/3,0)</f>
        <v>Q4</v>
      </c>
      <c r="AT813">
        <f>IF(Table1[[#This Row],[Sales]]=0,0,Table1[[#This Row],[Profit]]/Table1[[#This Row],[Sales]])</f>
        <v>0.29000000000000004</v>
      </c>
    </row>
    <row r="814" spans="22:46" x14ac:dyDescent="0.3">
      <c r="V814">
        <v>813</v>
      </c>
      <c r="W814" t="s">
        <v>2862</v>
      </c>
      <c r="X814" s="1">
        <v>41925</v>
      </c>
      <c r="Y814" t="s">
        <v>2863</v>
      </c>
      <c r="Z814" t="s">
        <v>207</v>
      </c>
      <c r="AA814" t="s">
        <v>2222</v>
      </c>
      <c r="AB814" t="s">
        <v>2223</v>
      </c>
      <c r="AC814" t="s">
        <v>25</v>
      </c>
      <c r="AD814" t="s">
        <v>26</v>
      </c>
      <c r="AE814" t="s">
        <v>2864</v>
      </c>
      <c r="AF814" t="s">
        <v>100</v>
      </c>
      <c r="AG814">
        <v>98026</v>
      </c>
      <c r="AH814" t="s">
        <v>44</v>
      </c>
      <c r="AI814" t="s">
        <v>2423</v>
      </c>
      <c r="AJ814" t="s">
        <v>73</v>
      </c>
      <c r="AK814" t="s">
        <v>176</v>
      </c>
      <c r="AL814" t="s">
        <v>2424</v>
      </c>
      <c r="AM814">
        <v>25.78</v>
      </c>
      <c r="AN814">
        <v>2</v>
      </c>
      <c r="AO814">
        <v>0</v>
      </c>
      <c r="AP814">
        <v>2.5779999999999998</v>
      </c>
      <c r="AQ814">
        <f>YEAR(Table1[[#This Row],[Order Date]])</f>
        <v>2014</v>
      </c>
      <c r="AR814" t="str">
        <f>TEXT(Table1[[#This Row],[Order Date]],"mmmm")</f>
        <v>October</v>
      </c>
      <c r="AS814" t="str">
        <f>"Q"&amp;ROUNDUP(MONTH(Table1[[#This Row],[Order Date]])/3,0)</f>
        <v>Q4</v>
      </c>
      <c r="AT814">
        <f>IF(Table1[[#This Row],[Sales]]=0,0,Table1[[#This Row],[Profit]]/Table1[[#This Row],[Sales]])</f>
        <v>9.9999999999999992E-2</v>
      </c>
    </row>
    <row r="815" spans="22:46" x14ac:dyDescent="0.3">
      <c r="V815">
        <v>814</v>
      </c>
      <c r="W815" t="s">
        <v>2869</v>
      </c>
      <c r="X815" s="1">
        <v>42869</v>
      </c>
      <c r="Y815" t="s">
        <v>2870</v>
      </c>
      <c r="Z815" t="s">
        <v>1450</v>
      </c>
      <c r="AA815" t="s">
        <v>2871</v>
      </c>
      <c r="AB815" t="s">
        <v>2872</v>
      </c>
      <c r="AC815" t="s">
        <v>25</v>
      </c>
      <c r="AD815" t="s">
        <v>26</v>
      </c>
      <c r="AE815" t="s">
        <v>2873</v>
      </c>
      <c r="AF815" t="s">
        <v>43</v>
      </c>
      <c r="AG815">
        <v>92704</v>
      </c>
      <c r="AH815" t="s">
        <v>44</v>
      </c>
      <c r="AI815" t="s">
        <v>2851</v>
      </c>
      <c r="AJ815" t="s">
        <v>31</v>
      </c>
      <c r="AK815" t="s">
        <v>67</v>
      </c>
      <c r="AL815" t="s">
        <v>2852</v>
      </c>
      <c r="AM815">
        <v>18.28</v>
      </c>
      <c r="AN815">
        <v>2</v>
      </c>
      <c r="AO815">
        <v>0</v>
      </c>
      <c r="AP815">
        <v>6.2152000000000003</v>
      </c>
      <c r="AQ815">
        <f>YEAR(Table1[[#This Row],[Order Date]])</f>
        <v>2017</v>
      </c>
      <c r="AR815" t="str">
        <f>TEXT(Table1[[#This Row],[Order Date]],"mmmm")</f>
        <v>May</v>
      </c>
      <c r="AS815" t="str">
        <f>"Q"&amp;ROUNDUP(MONTH(Table1[[#This Row],[Order Date]])/3,0)</f>
        <v>Q2</v>
      </c>
      <c r="AT815">
        <f>IF(Table1[[#This Row],[Sales]]=0,0,Table1[[#This Row],[Profit]]/Table1[[#This Row],[Sales]])</f>
        <v>0.33999999999999997</v>
      </c>
    </row>
    <row r="816" spans="22:46" x14ac:dyDescent="0.3">
      <c r="V816">
        <v>815</v>
      </c>
      <c r="W816" t="s">
        <v>2869</v>
      </c>
      <c r="X816" s="1">
        <v>42869</v>
      </c>
      <c r="Y816" t="s">
        <v>2870</v>
      </c>
      <c r="Z816" t="s">
        <v>1450</v>
      </c>
      <c r="AA816" t="s">
        <v>2871</v>
      </c>
      <c r="AB816" t="s">
        <v>2872</v>
      </c>
      <c r="AC816" t="s">
        <v>25</v>
      </c>
      <c r="AD816" t="s">
        <v>26</v>
      </c>
      <c r="AE816" t="s">
        <v>2873</v>
      </c>
      <c r="AF816" t="s">
        <v>43</v>
      </c>
      <c r="AG816">
        <v>92704</v>
      </c>
      <c r="AH816" t="s">
        <v>44</v>
      </c>
      <c r="AI816" t="s">
        <v>2874</v>
      </c>
      <c r="AJ816" t="s">
        <v>73</v>
      </c>
      <c r="AK816" t="s">
        <v>176</v>
      </c>
      <c r="AL816" t="s">
        <v>2875</v>
      </c>
      <c r="AM816">
        <v>1399.93</v>
      </c>
      <c r="AN816">
        <v>7</v>
      </c>
      <c r="AO816">
        <v>0</v>
      </c>
      <c r="AP816">
        <v>601.96990000000005</v>
      </c>
      <c r="AQ816">
        <f>YEAR(Table1[[#This Row],[Order Date]])</f>
        <v>2017</v>
      </c>
      <c r="AR816" t="str">
        <f>TEXT(Table1[[#This Row],[Order Date]],"mmmm")</f>
        <v>May</v>
      </c>
      <c r="AS816" t="str">
        <f>"Q"&amp;ROUNDUP(MONTH(Table1[[#This Row],[Order Date]])/3,0)</f>
        <v>Q2</v>
      </c>
      <c r="AT816">
        <f>IF(Table1[[#This Row],[Sales]]=0,0,Table1[[#This Row],[Profit]]/Table1[[#This Row],[Sales]])</f>
        <v>0.43</v>
      </c>
    </row>
    <row r="817" spans="22:46" x14ac:dyDescent="0.3">
      <c r="V817">
        <v>816</v>
      </c>
      <c r="W817" t="s">
        <v>2876</v>
      </c>
      <c r="X817" s="1">
        <v>42083</v>
      </c>
      <c r="Y817" t="s">
        <v>2878</v>
      </c>
      <c r="Z817" t="s">
        <v>207</v>
      </c>
      <c r="AA817" t="s">
        <v>2879</v>
      </c>
      <c r="AB817" t="s">
        <v>2880</v>
      </c>
      <c r="AC817" t="s">
        <v>41</v>
      </c>
      <c r="AD817" t="s">
        <v>26</v>
      </c>
      <c r="AE817" t="s">
        <v>2881</v>
      </c>
      <c r="AF817" t="s">
        <v>121</v>
      </c>
      <c r="AG817">
        <v>53209</v>
      </c>
      <c r="AH817" t="s">
        <v>111</v>
      </c>
      <c r="AI817" t="s">
        <v>869</v>
      </c>
      <c r="AJ817" t="s">
        <v>46</v>
      </c>
      <c r="AK817" t="s">
        <v>94</v>
      </c>
      <c r="AL817" t="s">
        <v>870</v>
      </c>
      <c r="AM817">
        <v>51.84</v>
      </c>
      <c r="AN817">
        <v>8</v>
      </c>
      <c r="AO817">
        <v>0</v>
      </c>
      <c r="AP817">
        <v>24.883199999999999</v>
      </c>
      <c r="AQ817">
        <f>YEAR(Table1[[#This Row],[Order Date]])</f>
        <v>2015</v>
      </c>
      <c r="AR817" t="str">
        <f>TEXT(Table1[[#This Row],[Order Date]],"mmmm")</f>
        <v>March</v>
      </c>
      <c r="AS817" t="str">
        <f>"Q"&amp;ROUNDUP(MONTH(Table1[[#This Row],[Order Date]])/3,0)</f>
        <v>Q1</v>
      </c>
      <c r="AT817">
        <f>IF(Table1[[#This Row],[Sales]]=0,0,Table1[[#This Row],[Profit]]/Table1[[#This Row],[Sales]])</f>
        <v>0.47999999999999993</v>
      </c>
    </row>
    <row r="818" spans="22:46" x14ac:dyDescent="0.3">
      <c r="V818">
        <v>817</v>
      </c>
      <c r="W818" t="s">
        <v>2882</v>
      </c>
      <c r="X818" s="1">
        <v>42628</v>
      </c>
      <c r="Y818" t="s">
        <v>2437</v>
      </c>
      <c r="Z818" t="s">
        <v>51</v>
      </c>
      <c r="AA818" t="s">
        <v>1999</v>
      </c>
      <c r="AB818" t="s">
        <v>2000</v>
      </c>
      <c r="AC818" t="s">
        <v>25</v>
      </c>
      <c r="AD818" t="s">
        <v>26</v>
      </c>
      <c r="AE818" t="s">
        <v>158</v>
      </c>
      <c r="AF818" t="s">
        <v>159</v>
      </c>
      <c r="AG818">
        <v>19140</v>
      </c>
      <c r="AH818" t="s">
        <v>160</v>
      </c>
      <c r="AI818" t="s">
        <v>2884</v>
      </c>
      <c r="AJ818" t="s">
        <v>46</v>
      </c>
      <c r="AK818" t="s">
        <v>94</v>
      </c>
      <c r="AL818" t="s">
        <v>2885</v>
      </c>
      <c r="AM818">
        <v>5.3440000000000003</v>
      </c>
      <c r="AN818">
        <v>1</v>
      </c>
      <c r="AO818">
        <v>0.2</v>
      </c>
      <c r="AP818">
        <v>1.8704000000000001</v>
      </c>
      <c r="AQ818">
        <f>YEAR(Table1[[#This Row],[Order Date]])</f>
        <v>2016</v>
      </c>
      <c r="AR818" t="str">
        <f>TEXT(Table1[[#This Row],[Order Date]],"mmmm")</f>
        <v>September</v>
      </c>
      <c r="AS818" t="str">
        <f>"Q"&amp;ROUNDUP(MONTH(Table1[[#This Row],[Order Date]])/3,0)</f>
        <v>Q3</v>
      </c>
      <c r="AT818">
        <f>IF(Table1[[#This Row],[Sales]]=0,0,Table1[[#This Row],[Profit]]/Table1[[#This Row],[Sales]])</f>
        <v>0.35</v>
      </c>
    </row>
    <row r="819" spans="22:46" x14ac:dyDescent="0.3">
      <c r="V819">
        <v>818</v>
      </c>
      <c r="W819" t="s">
        <v>2886</v>
      </c>
      <c r="X819" s="1">
        <v>41818</v>
      </c>
      <c r="Y819" s="1">
        <v>41677</v>
      </c>
      <c r="Z819" t="s">
        <v>51</v>
      </c>
      <c r="AA819" t="s">
        <v>2148</v>
      </c>
      <c r="AB819" t="s">
        <v>2149</v>
      </c>
      <c r="AC819" t="s">
        <v>25</v>
      </c>
      <c r="AD819" t="s">
        <v>26</v>
      </c>
      <c r="AE819" t="s">
        <v>158</v>
      </c>
      <c r="AF819" t="s">
        <v>159</v>
      </c>
      <c r="AG819">
        <v>19140</v>
      </c>
      <c r="AH819" t="s">
        <v>160</v>
      </c>
      <c r="AI819" t="s">
        <v>457</v>
      </c>
      <c r="AJ819" t="s">
        <v>46</v>
      </c>
      <c r="AK819" t="s">
        <v>94</v>
      </c>
      <c r="AL819" t="s">
        <v>458</v>
      </c>
      <c r="AM819">
        <v>41.472000000000001</v>
      </c>
      <c r="AN819">
        <v>8</v>
      </c>
      <c r="AO819">
        <v>0.2</v>
      </c>
      <c r="AP819">
        <v>14.5152</v>
      </c>
      <c r="AQ819">
        <f>YEAR(Table1[[#This Row],[Order Date]])</f>
        <v>2014</v>
      </c>
      <c r="AR819" t="str">
        <f>TEXT(Table1[[#This Row],[Order Date]],"mmmm")</f>
        <v>June</v>
      </c>
      <c r="AS819" t="str">
        <f>"Q"&amp;ROUNDUP(MONTH(Table1[[#This Row],[Order Date]])/3,0)</f>
        <v>Q2</v>
      </c>
      <c r="AT819">
        <f>IF(Table1[[#This Row],[Sales]]=0,0,Table1[[#This Row],[Profit]]/Table1[[#This Row],[Sales]])</f>
        <v>0.35</v>
      </c>
    </row>
    <row r="820" spans="22:46" x14ac:dyDescent="0.3">
      <c r="V820">
        <v>819</v>
      </c>
      <c r="W820" t="s">
        <v>2886</v>
      </c>
      <c r="X820" s="1">
        <v>41818</v>
      </c>
      <c r="Y820" s="1">
        <v>41677</v>
      </c>
      <c r="Z820" t="s">
        <v>51</v>
      </c>
      <c r="AA820" t="s">
        <v>2148</v>
      </c>
      <c r="AB820" t="s">
        <v>2149</v>
      </c>
      <c r="AC820" t="s">
        <v>25</v>
      </c>
      <c r="AD820" t="s">
        <v>26</v>
      </c>
      <c r="AE820" t="s">
        <v>158</v>
      </c>
      <c r="AF820" t="s">
        <v>159</v>
      </c>
      <c r="AG820">
        <v>19140</v>
      </c>
      <c r="AH820" t="s">
        <v>160</v>
      </c>
      <c r="AI820" t="s">
        <v>2888</v>
      </c>
      <c r="AJ820" t="s">
        <v>46</v>
      </c>
      <c r="AK820" t="s">
        <v>77</v>
      </c>
      <c r="AL820" t="s">
        <v>2889</v>
      </c>
      <c r="AM820">
        <v>3.1680000000000001</v>
      </c>
      <c r="AN820">
        <v>3</v>
      </c>
      <c r="AO820">
        <v>0.7</v>
      </c>
      <c r="AP820">
        <v>-2.4287999999999998</v>
      </c>
      <c r="AQ820">
        <f>YEAR(Table1[[#This Row],[Order Date]])</f>
        <v>2014</v>
      </c>
      <c r="AR820" t="str">
        <f>TEXT(Table1[[#This Row],[Order Date]],"mmmm")</f>
        <v>June</v>
      </c>
      <c r="AS820" t="str">
        <f>"Q"&amp;ROUNDUP(MONTH(Table1[[#This Row],[Order Date]])/3,0)</f>
        <v>Q2</v>
      </c>
      <c r="AT820">
        <f>IF(Table1[[#This Row],[Sales]]=0,0,Table1[[#This Row],[Profit]]/Table1[[#This Row],[Sales]])</f>
        <v>-0.76666666666666661</v>
      </c>
    </row>
    <row r="821" spans="22:46" x14ac:dyDescent="0.3">
      <c r="V821">
        <v>820</v>
      </c>
      <c r="W821" t="s">
        <v>2886</v>
      </c>
      <c r="X821" s="1">
        <v>41818</v>
      </c>
      <c r="Y821" s="1">
        <v>41677</v>
      </c>
      <c r="Z821" t="s">
        <v>51</v>
      </c>
      <c r="AA821" t="s">
        <v>2148</v>
      </c>
      <c r="AB821" t="s">
        <v>2149</v>
      </c>
      <c r="AC821" t="s">
        <v>25</v>
      </c>
      <c r="AD821" t="s">
        <v>26</v>
      </c>
      <c r="AE821" t="s">
        <v>158</v>
      </c>
      <c r="AF821" t="s">
        <v>159</v>
      </c>
      <c r="AG821">
        <v>19140</v>
      </c>
      <c r="AH821" t="s">
        <v>160</v>
      </c>
      <c r="AI821" t="s">
        <v>2890</v>
      </c>
      <c r="AJ821" t="s">
        <v>31</v>
      </c>
      <c r="AK821" t="s">
        <v>35</v>
      </c>
      <c r="AL821" t="s">
        <v>2891</v>
      </c>
      <c r="AM821">
        <v>1228.4649999999999</v>
      </c>
      <c r="AN821">
        <v>5</v>
      </c>
      <c r="AO821">
        <v>0.3</v>
      </c>
      <c r="AP821">
        <v>0</v>
      </c>
      <c r="AQ821">
        <f>YEAR(Table1[[#This Row],[Order Date]])</f>
        <v>2014</v>
      </c>
      <c r="AR821" t="str">
        <f>TEXT(Table1[[#This Row],[Order Date]],"mmmm")</f>
        <v>June</v>
      </c>
      <c r="AS821" t="str">
        <f>"Q"&amp;ROUNDUP(MONTH(Table1[[#This Row],[Order Date]])/3,0)</f>
        <v>Q2</v>
      </c>
      <c r="AT821">
        <f>IF(Table1[[#This Row],[Sales]]=0,0,Table1[[#This Row],[Profit]]/Table1[[#This Row],[Sales]])</f>
        <v>0</v>
      </c>
    </row>
    <row r="822" spans="22:46" x14ac:dyDescent="0.3">
      <c r="V822">
        <v>821</v>
      </c>
      <c r="W822" t="s">
        <v>2886</v>
      </c>
      <c r="X822" s="1">
        <v>41818</v>
      </c>
      <c r="Y822" s="1">
        <v>41677</v>
      </c>
      <c r="Z822" t="s">
        <v>51</v>
      </c>
      <c r="AA822" t="s">
        <v>2148</v>
      </c>
      <c r="AB822" t="s">
        <v>2149</v>
      </c>
      <c r="AC822" t="s">
        <v>25</v>
      </c>
      <c r="AD822" t="s">
        <v>26</v>
      </c>
      <c r="AE822" t="s">
        <v>158</v>
      </c>
      <c r="AF822" t="s">
        <v>159</v>
      </c>
      <c r="AG822">
        <v>19140</v>
      </c>
      <c r="AH822" t="s">
        <v>160</v>
      </c>
      <c r="AI822" t="s">
        <v>2892</v>
      </c>
      <c r="AJ822" t="s">
        <v>46</v>
      </c>
      <c r="AK822" t="s">
        <v>77</v>
      </c>
      <c r="AL822" t="s">
        <v>2893</v>
      </c>
      <c r="AM822">
        <v>31.085999999999999</v>
      </c>
      <c r="AN822">
        <v>3</v>
      </c>
      <c r="AO822">
        <v>0.7</v>
      </c>
      <c r="AP822">
        <v>-22.796399999999998</v>
      </c>
      <c r="AQ822">
        <f>YEAR(Table1[[#This Row],[Order Date]])</f>
        <v>2014</v>
      </c>
      <c r="AR822" t="str">
        <f>TEXT(Table1[[#This Row],[Order Date]],"mmmm")</f>
        <v>June</v>
      </c>
      <c r="AS822" t="str">
        <f>"Q"&amp;ROUNDUP(MONTH(Table1[[#This Row],[Order Date]])/3,0)</f>
        <v>Q2</v>
      </c>
      <c r="AT822">
        <f>IF(Table1[[#This Row],[Sales]]=0,0,Table1[[#This Row],[Profit]]/Table1[[#This Row],[Sales]])</f>
        <v>-0.73333333333333328</v>
      </c>
    </row>
    <row r="823" spans="22:46" x14ac:dyDescent="0.3">
      <c r="V823">
        <v>822</v>
      </c>
      <c r="W823" t="s">
        <v>2886</v>
      </c>
      <c r="X823" s="1">
        <v>41818</v>
      </c>
      <c r="Y823" s="1">
        <v>41677</v>
      </c>
      <c r="Z823" t="s">
        <v>51</v>
      </c>
      <c r="AA823" t="s">
        <v>2148</v>
      </c>
      <c r="AB823" t="s">
        <v>2149</v>
      </c>
      <c r="AC823" t="s">
        <v>25</v>
      </c>
      <c r="AD823" t="s">
        <v>26</v>
      </c>
      <c r="AE823" t="s">
        <v>158</v>
      </c>
      <c r="AF823" t="s">
        <v>159</v>
      </c>
      <c r="AG823">
        <v>19140</v>
      </c>
      <c r="AH823" t="s">
        <v>160</v>
      </c>
      <c r="AI823" t="s">
        <v>2894</v>
      </c>
      <c r="AJ823" t="s">
        <v>46</v>
      </c>
      <c r="AK823" t="s">
        <v>94</v>
      </c>
      <c r="AL823" t="s">
        <v>2895</v>
      </c>
      <c r="AM823">
        <v>335.52</v>
      </c>
      <c r="AN823">
        <v>4</v>
      </c>
      <c r="AO823">
        <v>0.2</v>
      </c>
      <c r="AP823">
        <v>117.432</v>
      </c>
      <c r="AQ823">
        <f>YEAR(Table1[[#This Row],[Order Date]])</f>
        <v>2014</v>
      </c>
      <c r="AR823" t="str">
        <f>TEXT(Table1[[#This Row],[Order Date]],"mmmm")</f>
        <v>June</v>
      </c>
      <c r="AS823" t="str">
        <f>"Q"&amp;ROUNDUP(MONTH(Table1[[#This Row],[Order Date]])/3,0)</f>
        <v>Q2</v>
      </c>
      <c r="AT823">
        <f>IF(Table1[[#This Row],[Sales]]=0,0,Table1[[#This Row],[Profit]]/Table1[[#This Row],[Sales]])</f>
        <v>0.35000000000000003</v>
      </c>
    </row>
    <row r="824" spans="22:46" x14ac:dyDescent="0.3">
      <c r="V824">
        <v>823</v>
      </c>
      <c r="W824" t="s">
        <v>2896</v>
      </c>
      <c r="X824" s="1">
        <v>42906</v>
      </c>
      <c r="Y824" t="s">
        <v>2897</v>
      </c>
      <c r="Z824" t="s">
        <v>51</v>
      </c>
      <c r="AA824" t="s">
        <v>2898</v>
      </c>
      <c r="AB824" t="s">
        <v>2899</v>
      </c>
      <c r="AC824" t="s">
        <v>25</v>
      </c>
      <c r="AD824" t="s">
        <v>26</v>
      </c>
      <c r="AE824" t="s">
        <v>1228</v>
      </c>
      <c r="AF824" t="s">
        <v>892</v>
      </c>
      <c r="AG824">
        <v>7109</v>
      </c>
      <c r="AH824" t="s">
        <v>160</v>
      </c>
      <c r="AI824" t="s">
        <v>2900</v>
      </c>
      <c r="AJ824" t="s">
        <v>73</v>
      </c>
      <c r="AK824" t="s">
        <v>176</v>
      </c>
      <c r="AL824" t="s">
        <v>2901</v>
      </c>
      <c r="AM824">
        <v>239.97</v>
      </c>
      <c r="AN824">
        <v>3</v>
      </c>
      <c r="AO824">
        <v>0</v>
      </c>
      <c r="AP824">
        <v>71.991</v>
      </c>
      <c r="AQ824">
        <f>YEAR(Table1[[#This Row],[Order Date]])</f>
        <v>2017</v>
      </c>
      <c r="AR824" t="str">
        <f>TEXT(Table1[[#This Row],[Order Date]],"mmmm")</f>
        <v>June</v>
      </c>
      <c r="AS824" t="str">
        <f>"Q"&amp;ROUNDUP(MONTH(Table1[[#This Row],[Order Date]])/3,0)</f>
        <v>Q2</v>
      </c>
      <c r="AT824">
        <f>IF(Table1[[#This Row],[Sales]]=0,0,Table1[[#This Row],[Profit]]/Table1[[#This Row],[Sales]])</f>
        <v>0.3</v>
      </c>
    </row>
    <row r="825" spans="22:46" x14ac:dyDescent="0.3">
      <c r="V825">
        <v>824</v>
      </c>
      <c r="W825" t="s">
        <v>2896</v>
      </c>
      <c r="X825" s="1">
        <v>42906</v>
      </c>
      <c r="Y825" t="s">
        <v>2897</v>
      </c>
      <c r="Z825" t="s">
        <v>51</v>
      </c>
      <c r="AA825" t="s">
        <v>2898</v>
      </c>
      <c r="AB825" t="s">
        <v>2899</v>
      </c>
      <c r="AC825" t="s">
        <v>25</v>
      </c>
      <c r="AD825" t="s">
        <v>26</v>
      </c>
      <c r="AE825" t="s">
        <v>1228</v>
      </c>
      <c r="AF825" t="s">
        <v>892</v>
      </c>
      <c r="AG825">
        <v>7109</v>
      </c>
      <c r="AH825" t="s">
        <v>160</v>
      </c>
      <c r="AI825" t="s">
        <v>2664</v>
      </c>
      <c r="AJ825" t="s">
        <v>46</v>
      </c>
      <c r="AK825" t="s">
        <v>47</v>
      </c>
      <c r="AL825" t="s">
        <v>2665</v>
      </c>
      <c r="AM825">
        <v>9.82</v>
      </c>
      <c r="AN825">
        <v>2</v>
      </c>
      <c r="AO825">
        <v>0</v>
      </c>
      <c r="AP825">
        <v>4.8117999999999999</v>
      </c>
      <c r="AQ825">
        <f>YEAR(Table1[[#This Row],[Order Date]])</f>
        <v>2017</v>
      </c>
      <c r="AR825" t="str">
        <f>TEXT(Table1[[#This Row],[Order Date]],"mmmm")</f>
        <v>June</v>
      </c>
      <c r="AS825" t="str">
        <f>"Q"&amp;ROUNDUP(MONTH(Table1[[#This Row],[Order Date]])/3,0)</f>
        <v>Q2</v>
      </c>
      <c r="AT825">
        <f>IF(Table1[[#This Row],[Sales]]=0,0,Table1[[#This Row],[Profit]]/Table1[[#This Row],[Sales]])</f>
        <v>0.49</v>
      </c>
    </row>
    <row r="826" spans="22:46" x14ac:dyDescent="0.3">
      <c r="V826">
        <v>825</v>
      </c>
      <c r="W826" t="s">
        <v>2902</v>
      </c>
      <c r="X826" s="1">
        <v>41768</v>
      </c>
      <c r="Y826" t="s">
        <v>125</v>
      </c>
      <c r="Z826" t="s">
        <v>51</v>
      </c>
      <c r="AA826" t="s">
        <v>2903</v>
      </c>
      <c r="AB826" t="s">
        <v>2904</v>
      </c>
      <c r="AC826" t="s">
        <v>25</v>
      </c>
      <c r="AD826" t="s">
        <v>26</v>
      </c>
      <c r="AE826" t="s">
        <v>136</v>
      </c>
      <c r="AF826" t="s">
        <v>43</v>
      </c>
      <c r="AG826">
        <v>94110</v>
      </c>
      <c r="AH826" t="s">
        <v>44</v>
      </c>
      <c r="AI826" t="s">
        <v>2905</v>
      </c>
      <c r="AJ826" t="s">
        <v>73</v>
      </c>
      <c r="AK826" t="s">
        <v>176</v>
      </c>
      <c r="AL826" t="s">
        <v>2906</v>
      </c>
      <c r="AM826">
        <v>67.8</v>
      </c>
      <c r="AN826">
        <v>4</v>
      </c>
      <c r="AO826">
        <v>0</v>
      </c>
      <c r="AP826">
        <v>4.0679999999999996</v>
      </c>
      <c r="AQ826">
        <f>YEAR(Table1[[#This Row],[Order Date]])</f>
        <v>2014</v>
      </c>
      <c r="AR826" t="str">
        <f>TEXT(Table1[[#This Row],[Order Date]],"mmmm")</f>
        <v>May</v>
      </c>
      <c r="AS826" t="str">
        <f>"Q"&amp;ROUNDUP(MONTH(Table1[[#This Row],[Order Date]])/3,0)</f>
        <v>Q2</v>
      </c>
      <c r="AT826">
        <f>IF(Table1[[#This Row],[Sales]]=0,0,Table1[[#This Row],[Profit]]/Table1[[#This Row],[Sales]])</f>
        <v>0.06</v>
      </c>
    </row>
    <row r="827" spans="22:46" x14ac:dyDescent="0.3">
      <c r="V827">
        <v>826</v>
      </c>
      <c r="W827" t="s">
        <v>2902</v>
      </c>
      <c r="X827" s="1">
        <v>41768</v>
      </c>
      <c r="Y827" t="s">
        <v>125</v>
      </c>
      <c r="Z827" t="s">
        <v>51</v>
      </c>
      <c r="AA827" t="s">
        <v>2903</v>
      </c>
      <c r="AB827" t="s">
        <v>2904</v>
      </c>
      <c r="AC827" t="s">
        <v>25</v>
      </c>
      <c r="AD827" t="s">
        <v>26</v>
      </c>
      <c r="AE827" t="s">
        <v>136</v>
      </c>
      <c r="AF827" t="s">
        <v>43</v>
      </c>
      <c r="AG827">
        <v>94110</v>
      </c>
      <c r="AH827" t="s">
        <v>44</v>
      </c>
      <c r="AI827" t="s">
        <v>966</v>
      </c>
      <c r="AJ827" t="s">
        <v>73</v>
      </c>
      <c r="AK827" t="s">
        <v>176</v>
      </c>
      <c r="AL827" t="s">
        <v>967</v>
      </c>
      <c r="AM827">
        <v>167.97</v>
      </c>
      <c r="AN827">
        <v>3</v>
      </c>
      <c r="AO827">
        <v>0</v>
      </c>
      <c r="AP827">
        <v>40.312800000000003</v>
      </c>
      <c r="AQ827">
        <f>YEAR(Table1[[#This Row],[Order Date]])</f>
        <v>2014</v>
      </c>
      <c r="AR827" t="str">
        <f>TEXT(Table1[[#This Row],[Order Date]],"mmmm")</f>
        <v>May</v>
      </c>
      <c r="AS827" t="str">
        <f>"Q"&amp;ROUNDUP(MONTH(Table1[[#This Row],[Order Date]])/3,0)</f>
        <v>Q2</v>
      </c>
      <c r="AT827">
        <f>IF(Table1[[#This Row],[Sales]]=0,0,Table1[[#This Row],[Profit]]/Table1[[#This Row],[Sales]])</f>
        <v>0.24000000000000002</v>
      </c>
    </row>
    <row r="828" spans="22:46" x14ac:dyDescent="0.3">
      <c r="V828">
        <v>827</v>
      </c>
      <c r="W828" t="s">
        <v>2907</v>
      </c>
      <c r="X828" s="1">
        <v>42968</v>
      </c>
      <c r="Y828" t="s">
        <v>2908</v>
      </c>
      <c r="Z828" t="s">
        <v>51</v>
      </c>
      <c r="AA828" t="s">
        <v>2118</v>
      </c>
      <c r="AB828" t="s">
        <v>2119</v>
      </c>
      <c r="AC828" t="s">
        <v>25</v>
      </c>
      <c r="AD828" t="s">
        <v>26</v>
      </c>
      <c r="AE828" t="s">
        <v>1049</v>
      </c>
      <c r="AF828" t="s">
        <v>256</v>
      </c>
      <c r="AG828">
        <v>55044</v>
      </c>
      <c r="AH828" t="s">
        <v>111</v>
      </c>
      <c r="AI828" t="s">
        <v>2909</v>
      </c>
      <c r="AJ828" t="s">
        <v>46</v>
      </c>
      <c r="AK828" t="s">
        <v>303</v>
      </c>
      <c r="AL828" t="s">
        <v>2910</v>
      </c>
      <c r="AM828">
        <v>35</v>
      </c>
      <c r="AN828">
        <v>7</v>
      </c>
      <c r="AO828">
        <v>0</v>
      </c>
      <c r="AP828">
        <v>16.8</v>
      </c>
      <c r="AQ828">
        <f>YEAR(Table1[[#This Row],[Order Date]])</f>
        <v>2017</v>
      </c>
      <c r="AR828" t="str">
        <f>TEXT(Table1[[#This Row],[Order Date]],"mmmm")</f>
        <v>August</v>
      </c>
      <c r="AS828" t="str">
        <f>"Q"&amp;ROUNDUP(MONTH(Table1[[#This Row],[Order Date]])/3,0)</f>
        <v>Q3</v>
      </c>
      <c r="AT828">
        <f>IF(Table1[[#This Row],[Sales]]=0,0,Table1[[#This Row],[Profit]]/Table1[[#This Row],[Sales]])</f>
        <v>0.48000000000000004</v>
      </c>
    </row>
    <row r="829" spans="22:46" x14ac:dyDescent="0.3">
      <c r="V829">
        <v>828</v>
      </c>
      <c r="W829" t="s">
        <v>2907</v>
      </c>
      <c r="X829" s="1">
        <v>42968</v>
      </c>
      <c r="Y829" t="s">
        <v>2908</v>
      </c>
      <c r="Z829" t="s">
        <v>51</v>
      </c>
      <c r="AA829" t="s">
        <v>2118</v>
      </c>
      <c r="AB829" t="s">
        <v>2119</v>
      </c>
      <c r="AC829" t="s">
        <v>25</v>
      </c>
      <c r="AD829" t="s">
        <v>26</v>
      </c>
      <c r="AE829" t="s">
        <v>1049</v>
      </c>
      <c r="AF829" t="s">
        <v>256</v>
      </c>
      <c r="AG829">
        <v>55044</v>
      </c>
      <c r="AH829" t="s">
        <v>111</v>
      </c>
      <c r="AI829" t="s">
        <v>2911</v>
      </c>
      <c r="AJ829" t="s">
        <v>46</v>
      </c>
      <c r="AK829" t="s">
        <v>651</v>
      </c>
      <c r="AL829" t="s">
        <v>2912</v>
      </c>
      <c r="AM829">
        <v>37.24</v>
      </c>
      <c r="AN829">
        <v>4</v>
      </c>
      <c r="AO829">
        <v>0</v>
      </c>
      <c r="AP829">
        <v>10.7996</v>
      </c>
      <c r="AQ829">
        <f>YEAR(Table1[[#This Row],[Order Date]])</f>
        <v>2017</v>
      </c>
      <c r="AR829" t="str">
        <f>TEXT(Table1[[#This Row],[Order Date]],"mmmm")</f>
        <v>August</v>
      </c>
      <c r="AS829" t="str">
        <f>"Q"&amp;ROUNDUP(MONTH(Table1[[#This Row],[Order Date]])/3,0)</f>
        <v>Q3</v>
      </c>
      <c r="AT829">
        <f>IF(Table1[[#This Row],[Sales]]=0,0,Table1[[#This Row],[Profit]]/Table1[[#This Row],[Sales]])</f>
        <v>0.28999999999999998</v>
      </c>
    </row>
    <row r="830" spans="22:46" x14ac:dyDescent="0.3">
      <c r="V830">
        <v>829</v>
      </c>
      <c r="W830" t="s">
        <v>2907</v>
      </c>
      <c r="X830" s="1">
        <v>42968</v>
      </c>
      <c r="Y830" t="s">
        <v>2908</v>
      </c>
      <c r="Z830" t="s">
        <v>51</v>
      </c>
      <c r="AA830" t="s">
        <v>2118</v>
      </c>
      <c r="AB830" t="s">
        <v>2119</v>
      </c>
      <c r="AC830" t="s">
        <v>25</v>
      </c>
      <c r="AD830" t="s">
        <v>26</v>
      </c>
      <c r="AE830" t="s">
        <v>1049</v>
      </c>
      <c r="AF830" t="s">
        <v>256</v>
      </c>
      <c r="AG830">
        <v>55044</v>
      </c>
      <c r="AH830" t="s">
        <v>111</v>
      </c>
      <c r="AI830" t="s">
        <v>2913</v>
      </c>
      <c r="AJ830" t="s">
        <v>46</v>
      </c>
      <c r="AK830" t="s">
        <v>190</v>
      </c>
      <c r="AL830" t="s">
        <v>2914</v>
      </c>
      <c r="AM830">
        <v>15.28</v>
      </c>
      <c r="AN830">
        <v>2</v>
      </c>
      <c r="AO830">
        <v>0</v>
      </c>
      <c r="AP830">
        <v>7.4871999999999996</v>
      </c>
      <c r="AQ830">
        <f>YEAR(Table1[[#This Row],[Order Date]])</f>
        <v>2017</v>
      </c>
      <c r="AR830" t="str">
        <f>TEXT(Table1[[#This Row],[Order Date]],"mmmm")</f>
        <v>August</v>
      </c>
      <c r="AS830" t="str">
        <f>"Q"&amp;ROUNDUP(MONTH(Table1[[#This Row],[Order Date]])/3,0)</f>
        <v>Q3</v>
      </c>
      <c r="AT830">
        <f>IF(Table1[[#This Row],[Sales]]=0,0,Table1[[#This Row],[Profit]]/Table1[[#This Row],[Sales]])</f>
        <v>0.49</v>
      </c>
    </row>
    <row r="831" spans="22:46" x14ac:dyDescent="0.3">
      <c r="V831">
        <v>830</v>
      </c>
      <c r="W831" t="s">
        <v>2915</v>
      </c>
      <c r="X831" s="1">
        <v>42902</v>
      </c>
      <c r="Y831" t="s">
        <v>2916</v>
      </c>
      <c r="Z831" t="s">
        <v>22</v>
      </c>
      <c r="AA831" t="s">
        <v>376</v>
      </c>
      <c r="AB831" t="s">
        <v>377</v>
      </c>
      <c r="AC831" t="s">
        <v>25</v>
      </c>
      <c r="AD831" t="s">
        <v>26</v>
      </c>
      <c r="AE831" t="s">
        <v>2917</v>
      </c>
      <c r="AF831" t="s">
        <v>28</v>
      </c>
      <c r="AG831">
        <v>41042</v>
      </c>
      <c r="AH831" t="s">
        <v>29</v>
      </c>
      <c r="AI831" t="s">
        <v>2918</v>
      </c>
      <c r="AJ831" t="s">
        <v>31</v>
      </c>
      <c r="AK831" t="s">
        <v>35</v>
      </c>
      <c r="AL831" t="s">
        <v>2919</v>
      </c>
      <c r="AM831">
        <v>301.95999999999998</v>
      </c>
      <c r="AN831">
        <v>2</v>
      </c>
      <c r="AO831">
        <v>0</v>
      </c>
      <c r="AP831">
        <v>90.587999999999994</v>
      </c>
      <c r="AQ831">
        <f>YEAR(Table1[[#This Row],[Order Date]])</f>
        <v>2017</v>
      </c>
      <c r="AR831" t="str">
        <f>TEXT(Table1[[#This Row],[Order Date]],"mmmm")</f>
        <v>June</v>
      </c>
      <c r="AS831" t="str">
        <f>"Q"&amp;ROUNDUP(MONTH(Table1[[#This Row],[Order Date]])/3,0)</f>
        <v>Q2</v>
      </c>
      <c r="AT831">
        <f>IF(Table1[[#This Row],[Sales]]=0,0,Table1[[#This Row],[Profit]]/Table1[[#This Row],[Sales]])</f>
        <v>0.3</v>
      </c>
    </row>
    <row r="832" spans="22:46" x14ac:dyDescent="0.3">
      <c r="V832">
        <v>831</v>
      </c>
      <c r="W832" t="s">
        <v>2915</v>
      </c>
      <c r="X832" s="1">
        <v>42902</v>
      </c>
      <c r="Y832" t="s">
        <v>2916</v>
      </c>
      <c r="Z832" t="s">
        <v>22</v>
      </c>
      <c r="AA832" t="s">
        <v>376</v>
      </c>
      <c r="AB832" t="s">
        <v>377</v>
      </c>
      <c r="AC832" t="s">
        <v>25</v>
      </c>
      <c r="AD832" t="s">
        <v>26</v>
      </c>
      <c r="AE832" t="s">
        <v>2917</v>
      </c>
      <c r="AF832" t="s">
        <v>28</v>
      </c>
      <c r="AG832">
        <v>41042</v>
      </c>
      <c r="AH832" t="s">
        <v>29</v>
      </c>
      <c r="AI832" t="s">
        <v>2920</v>
      </c>
      <c r="AJ832" t="s">
        <v>46</v>
      </c>
      <c r="AK832" t="s">
        <v>80</v>
      </c>
      <c r="AL832" t="s">
        <v>2921</v>
      </c>
      <c r="AM832">
        <v>180.66</v>
      </c>
      <c r="AN832">
        <v>3</v>
      </c>
      <c r="AO832">
        <v>0</v>
      </c>
      <c r="AP832">
        <v>50.584800000000001</v>
      </c>
      <c r="AQ832">
        <f>YEAR(Table1[[#This Row],[Order Date]])</f>
        <v>2017</v>
      </c>
      <c r="AR832" t="str">
        <f>TEXT(Table1[[#This Row],[Order Date]],"mmmm")</f>
        <v>June</v>
      </c>
      <c r="AS832" t="str">
        <f>"Q"&amp;ROUNDUP(MONTH(Table1[[#This Row],[Order Date]])/3,0)</f>
        <v>Q2</v>
      </c>
      <c r="AT832">
        <f>IF(Table1[[#This Row],[Sales]]=0,0,Table1[[#This Row],[Profit]]/Table1[[#This Row],[Sales]])</f>
        <v>0.28000000000000003</v>
      </c>
    </row>
    <row r="833" spans="22:46" x14ac:dyDescent="0.3">
      <c r="V833">
        <v>832</v>
      </c>
      <c r="W833" t="s">
        <v>2915</v>
      </c>
      <c r="X833" s="1">
        <v>42902</v>
      </c>
      <c r="Y833" t="s">
        <v>2916</v>
      </c>
      <c r="Z833" t="s">
        <v>22</v>
      </c>
      <c r="AA833" t="s">
        <v>376</v>
      </c>
      <c r="AB833" t="s">
        <v>377</v>
      </c>
      <c r="AC833" t="s">
        <v>25</v>
      </c>
      <c r="AD833" t="s">
        <v>26</v>
      </c>
      <c r="AE833" t="s">
        <v>2917</v>
      </c>
      <c r="AF833" t="s">
        <v>28</v>
      </c>
      <c r="AG833">
        <v>41042</v>
      </c>
      <c r="AH833" t="s">
        <v>29</v>
      </c>
      <c r="AI833" t="s">
        <v>2922</v>
      </c>
      <c r="AJ833" t="s">
        <v>73</v>
      </c>
      <c r="AK833" t="s">
        <v>74</v>
      </c>
      <c r="AL833" t="s">
        <v>2923</v>
      </c>
      <c r="AM833">
        <v>191.98</v>
      </c>
      <c r="AN833">
        <v>2</v>
      </c>
      <c r="AO833">
        <v>0</v>
      </c>
      <c r="AP833">
        <v>51.834600000000002</v>
      </c>
      <c r="AQ833">
        <f>YEAR(Table1[[#This Row],[Order Date]])</f>
        <v>2017</v>
      </c>
      <c r="AR833" t="str">
        <f>TEXT(Table1[[#This Row],[Order Date]],"mmmm")</f>
        <v>June</v>
      </c>
      <c r="AS833" t="str">
        <f>"Q"&amp;ROUNDUP(MONTH(Table1[[#This Row],[Order Date]])/3,0)</f>
        <v>Q2</v>
      </c>
      <c r="AT833">
        <f>IF(Table1[[#This Row],[Sales]]=0,0,Table1[[#This Row],[Profit]]/Table1[[#This Row],[Sales]])</f>
        <v>0.27</v>
      </c>
    </row>
    <row r="834" spans="22:46" x14ac:dyDescent="0.3">
      <c r="V834">
        <v>833</v>
      </c>
      <c r="W834" t="s">
        <v>2915</v>
      </c>
      <c r="X834" s="1">
        <v>42902</v>
      </c>
      <c r="Y834" t="s">
        <v>2916</v>
      </c>
      <c r="Z834" t="s">
        <v>22</v>
      </c>
      <c r="AA834" t="s">
        <v>376</v>
      </c>
      <c r="AB834" t="s">
        <v>377</v>
      </c>
      <c r="AC834" t="s">
        <v>25</v>
      </c>
      <c r="AD834" t="s">
        <v>26</v>
      </c>
      <c r="AE834" t="s">
        <v>2917</v>
      </c>
      <c r="AF834" t="s">
        <v>28</v>
      </c>
      <c r="AG834">
        <v>41042</v>
      </c>
      <c r="AH834" t="s">
        <v>29</v>
      </c>
      <c r="AI834" t="s">
        <v>2924</v>
      </c>
      <c r="AJ834" t="s">
        <v>73</v>
      </c>
      <c r="AK834" t="s">
        <v>74</v>
      </c>
      <c r="AL834" t="s">
        <v>2925</v>
      </c>
      <c r="AM834">
        <v>65.989999999999995</v>
      </c>
      <c r="AN834">
        <v>1</v>
      </c>
      <c r="AO834">
        <v>0</v>
      </c>
      <c r="AP834">
        <v>17.157399999999999</v>
      </c>
      <c r="AQ834">
        <f>YEAR(Table1[[#This Row],[Order Date]])</f>
        <v>2017</v>
      </c>
      <c r="AR834" t="str">
        <f>TEXT(Table1[[#This Row],[Order Date]],"mmmm")</f>
        <v>June</v>
      </c>
      <c r="AS834" t="str">
        <f>"Q"&amp;ROUNDUP(MONTH(Table1[[#This Row],[Order Date]])/3,0)</f>
        <v>Q2</v>
      </c>
      <c r="AT834">
        <f>IF(Table1[[#This Row],[Sales]]=0,0,Table1[[#This Row],[Profit]]/Table1[[#This Row],[Sales]])</f>
        <v>0.26</v>
      </c>
    </row>
    <row r="835" spans="22:46" x14ac:dyDescent="0.3">
      <c r="V835">
        <v>834</v>
      </c>
      <c r="W835" t="s">
        <v>2926</v>
      </c>
      <c r="X835" s="1">
        <v>42574</v>
      </c>
      <c r="Y835" t="s">
        <v>2928</v>
      </c>
      <c r="Z835" t="s">
        <v>51</v>
      </c>
      <c r="AA835" t="s">
        <v>792</v>
      </c>
      <c r="AB835" t="s">
        <v>793</v>
      </c>
      <c r="AC835" t="s">
        <v>41</v>
      </c>
      <c r="AD835" t="s">
        <v>26</v>
      </c>
      <c r="AE835" t="s">
        <v>1016</v>
      </c>
      <c r="AF835" t="s">
        <v>55</v>
      </c>
      <c r="AG835">
        <v>33614</v>
      </c>
      <c r="AH835" t="s">
        <v>29</v>
      </c>
      <c r="AI835" t="s">
        <v>2929</v>
      </c>
      <c r="AJ835" t="s">
        <v>46</v>
      </c>
      <c r="AK835" t="s">
        <v>70</v>
      </c>
      <c r="AL835" t="s">
        <v>2930</v>
      </c>
      <c r="AM835">
        <v>35.216000000000001</v>
      </c>
      <c r="AN835">
        <v>2</v>
      </c>
      <c r="AO835">
        <v>0.2</v>
      </c>
      <c r="AP835">
        <v>2.6412</v>
      </c>
      <c r="AQ835">
        <f>YEAR(Table1[[#This Row],[Order Date]])</f>
        <v>2016</v>
      </c>
      <c r="AR835" t="str">
        <f>TEXT(Table1[[#This Row],[Order Date]],"mmmm")</f>
        <v>July</v>
      </c>
      <c r="AS835" t="str">
        <f>"Q"&amp;ROUNDUP(MONTH(Table1[[#This Row],[Order Date]])/3,0)</f>
        <v>Q3</v>
      </c>
      <c r="AT835">
        <f>IF(Table1[[#This Row],[Sales]]=0,0,Table1[[#This Row],[Profit]]/Table1[[#This Row],[Sales]])</f>
        <v>7.4999999999999997E-2</v>
      </c>
    </row>
    <row r="836" spans="22:46" x14ac:dyDescent="0.3">
      <c r="V836">
        <v>835</v>
      </c>
      <c r="W836" t="s">
        <v>2926</v>
      </c>
      <c r="X836" s="1">
        <v>42574</v>
      </c>
      <c r="Y836" t="s">
        <v>2928</v>
      </c>
      <c r="Z836" t="s">
        <v>51</v>
      </c>
      <c r="AA836" t="s">
        <v>792</v>
      </c>
      <c r="AB836" t="s">
        <v>793</v>
      </c>
      <c r="AC836" t="s">
        <v>41</v>
      </c>
      <c r="AD836" t="s">
        <v>26</v>
      </c>
      <c r="AE836" t="s">
        <v>1016</v>
      </c>
      <c r="AF836" t="s">
        <v>55</v>
      </c>
      <c r="AG836">
        <v>33614</v>
      </c>
      <c r="AH836" t="s">
        <v>29</v>
      </c>
      <c r="AI836" t="s">
        <v>2931</v>
      </c>
      <c r="AJ836" t="s">
        <v>46</v>
      </c>
      <c r="AK836" t="s">
        <v>80</v>
      </c>
      <c r="AL836" t="s">
        <v>2932</v>
      </c>
      <c r="AM836">
        <v>23.696000000000002</v>
      </c>
      <c r="AN836">
        <v>2</v>
      </c>
      <c r="AO836">
        <v>0.2</v>
      </c>
      <c r="AP836">
        <v>6.5164</v>
      </c>
      <c r="AQ836">
        <f>YEAR(Table1[[#This Row],[Order Date]])</f>
        <v>2016</v>
      </c>
      <c r="AR836" t="str">
        <f>TEXT(Table1[[#This Row],[Order Date]],"mmmm")</f>
        <v>July</v>
      </c>
      <c r="AS836" t="str">
        <f>"Q"&amp;ROUNDUP(MONTH(Table1[[#This Row],[Order Date]])/3,0)</f>
        <v>Q3</v>
      </c>
      <c r="AT836">
        <f>IF(Table1[[#This Row],[Sales]]=0,0,Table1[[#This Row],[Profit]]/Table1[[#This Row],[Sales]])</f>
        <v>0.27499999999999997</v>
      </c>
    </row>
    <row r="837" spans="22:46" x14ac:dyDescent="0.3">
      <c r="V837">
        <v>836</v>
      </c>
      <c r="W837" t="s">
        <v>2926</v>
      </c>
      <c r="X837" s="1">
        <v>42574</v>
      </c>
      <c r="Y837" t="s">
        <v>2928</v>
      </c>
      <c r="Z837" t="s">
        <v>51</v>
      </c>
      <c r="AA837" t="s">
        <v>792</v>
      </c>
      <c r="AB837" t="s">
        <v>793</v>
      </c>
      <c r="AC837" t="s">
        <v>41</v>
      </c>
      <c r="AD837" t="s">
        <v>26</v>
      </c>
      <c r="AE837" t="s">
        <v>1016</v>
      </c>
      <c r="AF837" t="s">
        <v>55</v>
      </c>
      <c r="AG837">
        <v>33614</v>
      </c>
      <c r="AH837" t="s">
        <v>29</v>
      </c>
      <c r="AI837" t="s">
        <v>2933</v>
      </c>
      <c r="AJ837" t="s">
        <v>73</v>
      </c>
      <c r="AK837" t="s">
        <v>768</v>
      </c>
      <c r="AL837" t="s">
        <v>2934</v>
      </c>
      <c r="AM837">
        <v>265.47500000000002</v>
      </c>
      <c r="AN837">
        <v>1</v>
      </c>
      <c r="AO837">
        <v>0.5</v>
      </c>
      <c r="AP837">
        <v>-111.4995</v>
      </c>
      <c r="AQ837">
        <f>YEAR(Table1[[#This Row],[Order Date]])</f>
        <v>2016</v>
      </c>
      <c r="AR837" t="str">
        <f>TEXT(Table1[[#This Row],[Order Date]],"mmmm")</f>
        <v>July</v>
      </c>
      <c r="AS837" t="str">
        <f>"Q"&amp;ROUNDUP(MONTH(Table1[[#This Row],[Order Date]])/3,0)</f>
        <v>Q3</v>
      </c>
      <c r="AT837">
        <f>IF(Table1[[#This Row],[Sales]]=0,0,Table1[[#This Row],[Profit]]/Table1[[#This Row],[Sales]])</f>
        <v>-0.41999999999999993</v>
      </c>
    </row>
    <row r="838" spans="22:46" x14ac:dyDescent="0.3">
      <c r="V838">
        <v>837</v>
      </c>
      <c r="W838" t="s">
        <v>2935</v>
      </c>
      <c r="X838" s="1">
        <v>41890</v>
      </c>
      <c r="Y838" t="s">
        <v>1009</v>
      </c>
      <c r="Z838" t="s">
        <v>22</v>
      </c>
      <c r="AA838" t="s">
        <v>2723</v>
      </c>
      <c r="AB838" t="s">
        <v>2724</v>
      </c>
      <c r="AC838" t="s">
        <v>25</v>
      </c>
      <c r="AD838" t="s">
        <v>26</v>
      </c>
      <c r="AE838" t="s">
        <v>2485</v>
      </c>
      <c r="AF838" t="s">
        <v>110</v>
      </c>
      <c r="AG838">
        <v>75701</v>
      </c>
      <c r="AH838" t="s">
        <v>111</v>
      </c>
      <c r="AI838" t="s">
        <v>2936</v>
      </c>
      <c r="AJ838" t="s">
        <v>46</v>
      </c>
      <c r="AK838" t="s">
        <v>77</v>
      </c>
      <c r="AL838" t="s">
        <v>2937</v>
      </c>
      <c r="AM838">
        <v>51.183999999999997</v>
      </c>
      <c r="AN838">
        <v>4</v>
      </c>
      <c r="AO838">
        <v>0.8</v>
      </c>
      <c r="AP838">
        <v>-79.3352</v>
      </c>
      <c r="AQ838">
        <f>YEAR(Table1[[#This Row],[Order Date]])</f>
        <v>2014</v>
      </c>
      <c r="AR838" t="str">
        <f>TEXT(Table1[[#This Row],[Order Date]],"mmmm")</f>
        <v>September</v>
      </c>
      <c r="AS838" t="str">
        <f>"Q"&amp;ROUNDUP(MONTH(Table1[[#This Row],[Order Date]])/3,0)</f>
        <v>Q3</v>
      </c>
      <c r="AT838">
        <f>IF(Table1[[#This Row],[Sales]]=0,0,Table1[[#This Row],[Profit]]/Table1[[#This Row],[Sales]])</f>
        <v>-1.55</v>
      </c>
    </row>
    <row r="839" spans="22:46" x14ac:dyDescent="0.3">
      <c r="V839">
        <v>838</v>
      </c>
      <c r="W839" t="s">
        <v>2938</v>
      </c>
      <c r="X839" s="1">
        <v>43043</v>
      </c>
      <c r="Y839" s="1">
        <v>43050</v>
      </c>
      <c r="Z839" t="s">
        <v>51</v>
      </c>
      <c r="AA839" t="s">
        <v>2939</v>
      </c>
      <c r="AB839" t="s">
        <v>2940</v>
      </c>
      <c r="AC839" t="s">
        <v>108</v>
      </c>
      <c r="AD839" t="s">
        <v>26</v>
      </c>
      <c r="AE839" t="s">
        <v>432</v>
      </c>
      <c r="AF839" t="s">
        <v>379</v>
      </c>
      <c r="AG839">
        <v>38401</v>
      </c>
      <c r="AH839" t="s">
        <v>29</v>
      </c>
      <c r="AI839" t="s">
        <v>2941</v>
      </c>
      <c r="AJ839" t="s">
        <v>46</v>
      </c>
      <c r="AK839" t="s">
        <v>94</v>
      </c>
      <c r="AL839" t="s">
        <v>2942</v>
      </c>
      <c r="AM839">
        <v>9.6639999999999997</v>
      </c>
      <c r="AN839">
        <v>2</v>
      </c>
      <c r="AO839">
        <v>0.2</v>
      </c>
      <c r="AP839">
        <v>3.2616000000000001</v>
      </c>
      <c r="AQ839">
        <f>YEAR(Table1[[#This Row],[Order Date]])</f>
        <v>2017</v>
      </c>
      <c r="AR839" t="str">
        <f>TEXT(Table1[[#This Row],[Order Date]],"mmmm")</f>
        <v>November</v>
      </c>
      <c r="AS839" t="str">
        <f>"Q"&amp;ROUNDUP(MONTH(Table1[[#This Row],[Order Date]])/3,0)</f>
        <v>Q4</v>
      </c>
      <c r="AT839">
        <f>IF(Table1[[#This Row],[Sales]]=0,0,Table1[[#This Row],[Profit]]/Table1[[#This Row],[Sales]])</f>
        <v>0.33750000000000002</v>
      </c>
    </row>
    <row r="840" spans="22:46" x14ac:dyDescent="0.3">
      <c r="V840">
        <v>839</v>
      </c>
      <c r="W840" t="s">
        <v>2943</v>
      </c>
      <c r="X840" s="1">
        <v>42436</v>
      </c>
      <c r="Y840" s="1">
        <v>42707</v>
      </c>
      <c r="Z840" t="s">
        <v>51</v>
      </c>
      <c r="AA840" t="s">
        <v>1772</v>
      </c>
      <c r="AB840" t="s">
        <v>1773</v>
      </c>
      <c r="AC840" t="s">
        <v>41</v>
      </c>
      <c r="AD840" t="s">
        <v>26</v>
      </c>
      <c r="AE840" t="s">
        <v>109</v>
      </c>
      <c r="AF840" t="s">
        <v>110</v>
      </c>
      <c r="AG840">
        <v>76106</v>
      </c>
      <c r="AH840" t="s">
        <v>111</v>
      </c>
      <c r="AI840" t="s">
        <v>1767</v>
      </c>
      <c r="AJ840" t="s">
        <v>73</v>
      </c>
      <c r="AK840" t="s">
        <v>74</v>
      </c>
      <c r="AL840" t="s">
        <v>1768</v>
      </c>
      <c r="AM840">
        <v>21.071999999999999</v>
      </c>
      <c r="AN840">
        <v>3</v>
      </c>
      <c r="AO840">
        <v>0.2</v>
      </c>
      <c r="AP840">
        <v>1.5804</v>
      </c>
      <c r="AQ840">
        <f>YEAR(Table1[[#This Row],[Order Date]])</f>
        <v>2016</v>
      </c>
      <c r="AR840" t="str">
        <f>TEXT(Table1[[#This Row],[Order Date]],"mmmm")</f>
        <v>March</v>
      </c>
      <c r="AS840" t="str">
        <f>"Q"&amp;ROUNDUP(MONTH(Table1[[#This Row],[Order Date]])/3,0)</f>
        <v>Q1</v>
      </c>
      <c r="AT840">
        <f>IF(Table1[[#This Row],[Sales]]=0,0,Table1[[#This Row],[Profit]]/Table1[[#This Row],[Sales]])</f>
        <v>7.5000000000000011E-2</v>
      </c>
    </row>
    <row r="841" spans="22:46" x14ac:dyDescent="0.3">
      <c r="V841">
        <v>840</v>
      </c>
      <c r="W841" t="s">
        <v>2944</v>
      </c>
      <c r="X841" s="1">
        <v>42328</v>
      </c>
      <c r="Y841" t="s">
        <v>2946</v>
      </c>
      <c r="Z841" t="s">
        <v>51</v>
      </c>
      <c r="AA841" t="s">
        <v>2947</v>
      </c>
      <c r="AB841" t="s">
        <v>2948</v>
      </c>
      <c r="AC841" t="s">
        <v>41</v>
      </c>
      <c r="AD841" t="s">
        <v>26</v>
      </c>
      <c r="AE841" t="s">
        <v>300</v>
      </c>
      <c r="AF841" t="s">
        <v>301</v>
      </c>
      <c r="AG841">
        <v>10035</v>
      </c>
      <c r="AH841" t="s">
        <v>160</v>
      </c>
      <c r="AI841" t="s">
        <v>2758</v>
      </c>
      <c r="AJ841" t="s">
        <v>46</v>
      </c>
      <c r="AK841" t="s">
        <v>70</v>
      </c>
      <c r="AL841" t="s">
        <v>2759</v>
      </c>
      <c r="AM841">
        <v>60.45</v>
      </c>
      <c r="AN841">
        <v>3</v>
      </c>
      <c r="AO841">
        <v>0</v>
      </c>
      <c r="AP841">
        <v>16.3215</v>
      </c>
      <c r="AQ841">
        <f>YEAR(Table1[[#This Row],[Order Date]])</f>
        <v>2015</v>
      </c>
      <c r="AR841" t="str">
        <f>TEXT(Table1[[#This Row],[Order Date]],"mmmm")</f>
        <v>November</v>
      </c>
      <c r="AS841" t="str">
        <f>"Q"&amp;ROUNDUP(MONTH(Table1[[#This Row],[Order Date]])/3,0)</f>
        <v>Q4</v>
      </c>
      <c r="AT841">
        <f>IF(Table1[[#This Row],[Sales]]=0,0,Table1[[#This Row],[Profit]]/Table1[[#This Row],[Sales]])</f>
        <v>0.27</v>
      </c>
    </row>
    <row r="842" spans="22:46" x14ac:dyDescent="0.3">
      <c r="V842">
        <v>841</v>
      </c>
      <c r="W842" t="s">
        <v>2944</v>
      </c>
      <c r="X842" s="1">
        <v>42328</v>
      </c>
      <c r="Y842" t="s">
        <v>2946</v>
      </c>
      <c r="Z842" t="s">
        <v>51</v>
      </c>
      <c r="AA842" t="s">
        <v>2947</v>
      </c>
      <c r="AB842" t="s">
        <v>2948</v>
      </c>
      <c r="AC842" t="s">
        <v>41</v>
      </c>
      <c r="AD842" t="s">
        <v>26</v>
      </c>
      <c r="AE842" t="s">
        <v>300</v>
      </c>
      <c r="AF842" t="s">
        <v>301</v>
      </c>
      <c r="AG842">
        <v>10035</v>
      </c>
      <c r="AH842" t="s">
        <v>160</v>
      </c>
      <c r="AI842" t="s">
        <v>2949</v>
      </c>
      <c r="AJ842" t="s">
        <v>46</v>
      </c>
      <c r="AK842" t="s">
        <v>70</v>
      </c>
      <c r="AL842" t="s">
        <v>2950</v>
      </c>
      <c r="AM842">
        <v>11.52</v>
      </c>
      <c r="AN842">
        <v>4</v>
      </c>
      <c r="AO842">
        <v>0</v>
      </c>
      <c r="AP842">
        <v>3.3408000000000002</v>
      </c>
      <c r="AQ842">
        <f>YEAR(Table1[[#This Row],[Order Date]])</f>
        <v>2015</v>
      </c>
      <c r="AR842" t="str">
        <f>TEXT(Table1[[#This Row],[Order Date]],"mmmm")</f>
        <v>November</v>
      </c>
      <c r="AS842" t="str">
        <f>"Q"&amp;ROUNDUP(MONTH(Table1[[#This Row],[Order Date]])/3,0)</f>
        <v>Q4</v>
      </c>
      <c r="AT842">
        <f>IF(Table1[[#This Row],[Sales]]=0,0,Table1[[#This Row],[Profit]]/Table1[[#This Row],[Sales]])</f>
        <v>0.29000000000000004</v>
      </c>
    </row>
    <row r="843" spans="22:46" x14ac:dyDescent="0.3">
      <c r="V843">
        <v>842</v>
      </c>
      <c r="W843" t="s">
        <v>2944</v>
      </c>
      <c r="X843" s="1">
        <v>42328</v>
      </c>
      <c r="Y843" t="s">
        <v>2946</v>
      </c>
      <c r="Z843" t="s">
        <v>51</v>
      </c>
      <c r="AA843" t="s">
        <v>2947</v>
      </c>
      <c r="AB843" t="s">
        <v>2948</v>
      </c>
      <c r="AC843" t="s">
        <v>41</v>
      </c>
      <c r="AD843" t="s">
        <v>26</v>
      </c>
      <c r="AE843" t="s">
        <v>300</v>
      </c>
      <c r="AF843" t="s">
        <v>301</v>
      </c>
      <c r="AG843">
        <v>10035</v>
      </c>
      <c r="AH843" t="s">
        <v>160</v>
      </c>
      <c r="AI843" t="s">
        <v>2951</v>
      </c>
      <c r="AJ843" t="s">
        <v>31</v>
      </c>
      <c r="AK843" t="s">
        <v>32</v>
      </c>
      <c r="AL843" t="s">
        <v>2952</v>
      </c>
      <c r="AM843">
        <v>186.048</v>
      </c>
      <c r="AN843">
        <v>4</v>
      </c>
      <c r="AO843">
        <v>0.2</v>
      </c>
      <c r="AP843">
        <v>9.3024000000000004</v>
      </c>
      <c r="AQ843">
        <f>YEAR(Table1[[#This Row],[Order Date]])</f>
        <v>2015</v>
      </c>
      <c r="AR843" t="str">
        <f>TEXT(Table1[[#This Row],[Order Date]],"mmmm")</f>
        <v>November</v>
      </c>
      <c r="AS843" t="str">
        <f>"Q"&amp;ROUNDUP(MONTH(Table1[[#This Row],[Order Date]])/3,0)</f>
        <v>Q4</v>
      </c>
      <c r="AT843">
        <f>IF(Table1[[#This Row],[Sales]]=0,0,Table1[[#This Row],[Profit]]/Table1[[#This Row],[Sales]])</f>
        <v>0.05</v>
      </c>
    </row>
    <row r="844" spans="22:46" x14ac:dyDescent="0.3">
      <c r="V844">
        <v>843</v>
      </c>
      <c r="W844" t="s">
        <v>2953</v>
      </c>
      <c r="X844" s="1">
        <v>42681</v>
      </c>
      <c r="Y844" s="1">
        <v>42624</v>
      </c>
      <c r="Z844" t="s">
        <v>207</v>
      </c>
      <c r="AA844" t="s">
        <v>2954</v>
      </c>
      <c r="AB844" t="s">
        <v>2955</v>
      </c>
      <c r="AC844" t="s">
        <v>41</v>
      </c>
      <c r="AD844" t="s">
        <v>26</v>
      </c>
      <c r="AE844" t="s">
        <v>42</v>
      </c>
      <c r="AF844" t="s">
        <v>43</v>
      </c>
      <c r="AG844">
        <v>90036</v>
      </c>
      <c r="AH844" t="s">
        <v>44</v>
      </c>
      <c r="AI844" t="s">
        <v>2956</v>
      </c>
      <c r="AJ844" t="s">
        <v>46</v>
      </c>
      <c r="AK844" t="s">
        <v>77</v>
      </c>
      <c r="AL844" t="s">
        <v>2957</v>
      </c>
      <c r="AM844">
        <v>37.44</v>
      </c>
      <c r="AN844">
        <v>4</v>
      </c>
      <c r="AO844">
        <v>0.2</v>
      </c>
      <c r="AP844">
        <v>11.7</v>
      </c>
      <c r="AQ844">
        <f>YEAR(Table1[[#This Row],[Order Date]])</f>
        <v>2016</v>
      </c>
      <c r="AR844" t="str">
        <f>TEXT(Table1[[#This Row],[Order Date]],"mmmm")</f>
        <v>November</v>
      </c>
      <c r="AS844" t="str">
        <f>"Q"&amp;ROUNDUP(MONTH(Table1[[#This Row],[Order Date]])/3,0)</f>
        <v>Q4</v>
      </c>
      <c r="AT844">
        <f>IF(Table1[[#This Row],[Sales]]=0,0,Table1[[#This Row],[Profit]]/Table1[[#This Row],[Sales]])</f>
        <v>0.3125</v>
      </c>
    </row>
    <row r="845" spans="22:46" x14ac:dyDescent="0.3">
      <c r="V845">
        <v>844</v>
      </c>
      <c r="W845" t="s">
        <v>2953</v>
      </c>
      <c r="X845" s="1">
        <v>42681</v>
      </c>
      <c r="Y845" s="1">
        <v>42624</v>
      </c>
      <c r="Z845" t="s">
        <v>207</v>
      </c>
      <c r="AA845" t="s">
        <v>2954</v>
      </c>
      <c r="AB845" t="s">
        <v>2955</v>
      </c>
      <c r="AC845" t="s">
        <v>41</v>
      </c>
      <c r="AD845" t="s">
        <v>26</v>
      </c>
      <c r="AE845" t="s">
        <v>42</v>
      </c>
      <c r="AF845" t="s">
        <v>43</v>
      </c>
      <c r="AG845">
        <v>90036</v>
      </c>
      <c r="AH845" t="s">
        <v>44</v>
      </c>
      <c r="AI845" t="s">
        <v>2958</v>
      </c>
      <c r="AJ845" t="s">
        <v>46</v>
      </c>
      <c r="AK845" t="s">
        <v>77</v>
      </c>
      <c r="AL845" t="s">
        <v>2959</v>
      </c>
      <c r="AM845">
        <v>26.975999999999999</v>
      </c>
      <c r="AN845">
        <v>4</v>
      </c>
      <c r="AO845">
        <v>0.2</v>
      </c>
      <c r="AP845">
        <v>8.7672000000000008</v>
      </c>
      <c r="AQ845">
        <f>YEAR(Table1[[#This Row],[Order Date]])</f>
        <v>2016</v>
      </c>
      <c r="AR845" t="str">
        <f>TEXT(Table1[[#This Row],[Order Date]],"mmmm")</f>
        <v>November</v>
      </c>
      <c r="AS845" t="str">
        <f>"Q"&amp;ROUNDUP(MONTH(Table1[[#This Row],[Order Date]])/3,0)</f>
        <v>Q4</v>
      </c>
      <c r="AT845">
        <f>IF(Table1[[#This Row],[Sales]]=0,0,Table1[[#This Row],[Profit]]/Table1[[#This Row],[Sales]])</f>
        <v>0.32500000000000007</v>
      </c>
    </row>
    <row r="846" spans="22:46" x14ac:dyDescent="0.3">
      <c r="V846">
        <v>845</v>
      </c>
      <c r="W846" t="s">
        <v>2953</v>
      </c>
      <c r="X846" s="1">
        <v>42681</v>
      </c>
      <c r="Y846" s="1">
        <v>42624</v>
      </c>
      <c r="Z846" t="s">
        <v>207</v>
      </c>
      <c r="AA846" t="s">
        <v>2954</v>
      </c>
      <c r="AB846" t="s">
        <v>2955</v>
      </c>
      <c r="AC846" t="s">
        <v>41</v>
      </c>
      <c r="AD846" t="s">
        <v>26</v>
      </c>
      <c r="AE846" t="s">
        <v>42</v>
      </c>
      <c r="AF846" t="s">
        <v>43</v>
      </c>
      <c r="AG846">
        <v>90036</v>
      </c>
      <c r="AH846" t="s">
        <v>44</v>
      </c>
      <c r="AI846" t="s">
        <v>2960</v>
      </c>
      <c r="AJ846" t="s">
        <v>46</v>
      </c>
      <c r="AK846" t="s">
        <v>651</v>
      </c>
      <c r="AL846" t="s">
        <v>2961</v>
      </c>
      <c r="AM846">
        <v>11.36</v>
      </c>
      <c r="AN846">
        <v>2</v>
      </c>
      <c r="AO846">
        <v>0</v>
      </c>
      <c r="AP846">
        <v>3.2944</v>
      </c>
      <c r="AQ846">
        <f>YEAR(Table1[[#This Row],[Order Date]])</f>
        <v>2016</v>
      </c>
      <c r="AR846" t="str">
        <f>TEXT(Table1[[#This Row],[Order Date]],"mmmm")</f>
        <v>November</v>
      </c>
      <c r="AS846" t="str">
        <f>"Q"&amp;ROUNDUP(MONTH(Table1[[#This Row],[Order Date]])/3,0)</f>
        <v>Q4</v>
      </c>
      <c r="AT846">
        <f>IF(Table1[[#This Row],[Sales]]=0,0,Table1[[#This Row],[Profit]]/Table1[[#This Row],[Sales]])</f>
        <v>0.29000000000000004</v>
      </c>
    </row>
    <row r="847" spans="22:46" x14ac:dyDescent="0.3">
      <c r="V847">
        <v>846</v>
      </c>
      <c r="W847" t="s">
        <v>2953</v>
      </c>
      <c r="X847" s="1">
        <v>42681</v>
      </c>
      <c r="Y847" s="1">
        <v>42624</v>
      </c>
      <c r="Z847" t="s">
        <v>207</v>
      </c>
      <c r="AA847" t="s">
        <v>2954</v>
      </c>
      <c r="AB847" t="s">
        <v>2955</v>
      </c>
      <c r="AC847" t="s">
        <v>41</v>
      </c>
      <c r="AD847" t="s">
        <v>26</v>
      </c>
      <c r="AE847" t="s">
        <v>42</v>
      </c>
      <c r="AF847" t="s">
        <v>43</v>
      </c>
      <c r="AG847">
        <v>90036</v>
      </c>
      <c r="AH847" t="s">
        <v>44</v>
      </c>
      <c r="AI847" t="s">
        <v>2962</v>
      </c>
      <c r="AJ847" t="s">
        <v>46</v>
      </c>
      <c r="AK847" t="s">
        <v>47</v>
      </c>
      <c r="AL847" t="s">
        <v>2963</v>
      </c>
      <c r="AM847">
        <v>14.62</v>
      </c>
      <c r="AN847">
        <v>2</v>
      </c>
      <c r="AO847">
        <v>0</v>
      </c>
      <c r="AP847">
        <v>6.8714000000000004</v>
      </c>
      <c r="AQ847">
        <f>YEAR(Table1[[#This Row],[Order Date]])</f>
        <v>2016</v>
      </c>
      <c r="AR847" t="str">
        <f>TEXT(Table1[[#This Row],[Order Date]],"mmmm")</f>
        <v>November</v>
      </c>
      <c r="AS847" t="str">
        <f>"Q"&amp;ROUNDUP(MONTH(Table1[[#This Row],[Order Date]])/3,0)</f>
        <v>Q4</v>
      </c>
      <c r="AT847">
        <f>IF(Table1[[#This Row],[Sales]]=0,0,Table1[[#This Row],[Profit]]/Table1[[#This Row],[Sales]])</f>
        <v>0.47000000000000003</v>
      </c>
    </row>
    <row r="848" spans="22:46" x14ac:dyDescent="0.3">
      <c r="V848">
        <v>847</v>
      </c>
      <c r="W848" t="s">
        <v>2964</v>
      </c>
      <c r="X848" s="1">
        <v>42290</v>
      </c>
      <c r="Y848" t="s">
        <v>2966</v>
      </c>
      <c r="Z848" t="s">
        <v>51</v>
      </c>
      <c r="AA848" t="s">
        <v>2967</v>
      </c>
      <c r="AB848" t="s">
        <v>2968</v>
      </c>
      <c r="AC848" t="s">
        <v>25</v>
      </c>
      <c r="AD848" t="s">
        <v>26</v>
      </c>
      <c r="AE848" t="s">
        <v>1657</v>
      </c>
      <c r="AF848" t="s">
        <v>28</v>
      </c>
      <c r="AG848">
        <v>40214</v>
      </c>
      <c r="AH848" t="s">
        <v>29</v>
      </c>
      <c r="AI848" t="s">
        <v>867</v>
      </c>
      <c r="AJ848" t="s">
        <v>73</v>
      </c>
      <c r="AK848" t="s">
        <v>74</v>
      </c>
      <c r="AL848" t="s">
        <v>868</v>
      </c>
      <c r="AM848">
        <v>83.72</v>
      </c>
      <c r="AN848">
        <v>7</v>
      </c>
      <c r="AO848">
        <v>0</v>
      </c>
      <c r="AP848">
        <v>23.441600000000001</v>
      </c>
      <c r="AQ848">
        <f>YEAR(Table1[[#This Row],[Order Date]])</f>
        <v>2015</v>
      </c>
      <c r="AR848" t="str">
        <f>TEXT(Table1[[#This Row],[Order Date]],"mmmm")</f>
        <v>October</v>
      </c>
      <c r="AS848" t="str">
        <f>"Q"&amp;ROUNDUP(MONTH(Table1[[#This Row],[Order Date]])/3,0)</f>
        <v>Q4</v>
      </c>
      <c r="AT848">
        <f>IF(Table1[[#This Row],[Sales]]=0,0,Table1[[#This Row],[Profit]]/Table1[[#This Row],[Sales]])</f>
        <v>0.28000000000000003</v>
      </c>
    </row>
    <row r="849" spans="22:46" x14ac:dyDescent="0.3">
      <c r="V849">
        <v>848</v>
      </c>
      <c r="W849" t="s">
        <v>2964</v>
      </c>
      <c r="X849" s="1">
        <v>42290</v>
      </c>
      <c r="Y849" t="s">
        <v>2966</v>
      </c>
      <c r="Z849" t="s">
        <v>51</v>
      </c>
      <c r="AA849" t="s">
        <v>2967</v>
      </c>
      <c r="AB849" t="s">
        <v>2968</v>
      </c>
      <c r="AC849" t="s">
        <v>25</v>
      </c>
      <c r="AD849" t="s">
        <v>26</v>
      </c>
      <c r="AE849" t="s">
        <v>1657</v>
      </c>
      <c r="AF849" t="s">
        <v>28</v>
      </c>
      <c r="AG849">
        <v>40214</v>
      </c>
      <c r="AH849" t="s">
        <v>29</v>
      </c>
      <c r="AI849" t="s">
        <v>1219</v>
      </c>
      <c r="AJ849" t="s">
        <v>31</v>
      </c>
      <c r="AK849" t="s">
        <v>35</v>
      </c>
      <c r="AL849" t="s">
        <v>1220</v>
      </c>
      <c r="AM849">
        <v>287.94</v>
      </c>
      <c r="AN849">
        <v>3</v>
      </c>
      <c r="AO849">
        <v>0</v>
      </c>
      <c r="AP849">
        <v>77.743799999999993</v>
      </c>
      <c r="AQ849">
        <f>YEAR(Table1[[#This Row],[Order Date]])</f>
        <v>2015</v>
      </c>
      <c r="AR849" t="str">
        <f>TEXT(Table1[[#This Row],[Order Date]],"mmmm")</f>
        <v>October</v>
      </c>
      <c r="AS849" t="str">
        <f>"Q"&amp;ROUNDUP(MONTH(Table1[[#This Row],[Order Date]])/3,0)</f>
        <v>Q4</v>
      </c>
      <c r="AT849">
        <f>IF(Table1[[#This Row],[Sales]]=0,0,Table1[[#This Row],[Profit]]/Table1[[#This Row],[Sales]])</f>
        <v>0.26999999999999996</v>
      </c>
    </row>
    <row r="850" spans="22:46" x14ac:dyDescent="0.3">
      <c r="V850">
        <v>849</v>
      </c>
      <c r="W850" t="s">
        <v>2969</v>
      </c>
      <c r="X850" s="1">
        <v>42736</v>
      </c>
      <c r="Y850" s="1">
        <v>42887</v>
      </c>
      <c r="Z850" t="s">
        <v>51</v>
      </c>
      <c r="AA850" t="s">
        <v>2970</v>
      </c>
      <c r="AB850" t="s">
        <v>2971</v>
      </c>
      <c r="AC850" t="s">
        <v>25</v>
      </c>
      <c r="AD850" t="s">
        <v>26</v>
      </c>
      <c r="AE850" t="s">
        <v>2972</v>
      </c>
      <c r="AF850" t="s">
        <v>564</v>
      </c>
      <c r="AG850">
        <v>44052</v>
      </c>
      <c r="AH850" t="s">
        <v>160</v>
      </c>
      <c r="AI850" t="s">
        <v>2973</v>
      </c>
      <c r="AJ850" t="s">
        <v>31</v>
      </c>
      <c r="AK850" t="s">
        <v>67</v>
      </c>
      <c r="AL850" t="s">
        <v>2974</v>
      </c>
      <c r="AM850">
        <v>48.896000000000001</v>
      </c>
      <c r="AN850">
        <v>4</v>
      </c>
      <c r="AO850">
        <v>0.2</v>
      </c>
      <c r="AP850">
        <v>8.5568000000000008</v>
      </c>
      <c r="AQ850">
        <f>YEAR(Table1[[#This Row],[Order Date]])</f>
        <v>2017</v>
      </c>
      <c r="AR850" t="str">
        <f>TEXT(Table1[[#This Row],[Order Date]],"mmmm")</f>
        <v>January</v>
      </c>
      <c r="AS850" t="str">
        <f>"Q"&amp;ROUNDUP(MONTH(Table1[[#This Row],[Order Date]])/3,0)</f>
        <v>Q1</v>
      </c>
      <c r="AT850">
        <f>IF(Table1[[#This Row],[Sales]]=0,0,Table1[[#This Row],[Profit]]/Table1[[#This Row],[Sales]])</f>
        <v>0.17500000000000002</v>
      </c>
    </row>
    <row r="851" spans="22:46" x14ac:dyDescent="0.3">
      <c r="V851">
        <v>850</v>
      </c>
      <c r="W851" t="s">
        <v>2975</v>
      </c>
      <c r="X851" s="1">
        <v>41677</v>
      </c>
      <c r="Y851" s="1">
        <v>41975</v>
      </c>
      <c r="Z851" t="s">
        <v>51</v>
      </c>
      <c r="AA851" t="s">
        <v>2976</v>
      </c>
      <c r="AB851" t="s">
        <v>2977</v>
      </c>
      <c r="AC851" t="s">
        <v>41</v>
      </c>
      <c r="AD851" t="s">
        <v>26</v>
      </c>
      <c r="AE851" t="s">
        <v>2978</v>
      </c>
      <c r="AF851" t="s">
        <v>892</v>
      </c>
      <c r="AG851">
        <v>7036</v>
      </c>
      <c r="AH851" t="s">
        <v>160</v>
      </c>
      <c r="AI851" t="s">
        <v>2979</v>
      </c>
      <c r="AJ851" t="s">
        <v>73</v>
      </c>
      <c r="AK851" t="s">
        <v>176</v>
      </c>
      <c r="AL851" t="s">
        <v>2980</v>
      </c>
      <c r="AM851">
        <v>115.36</v>
      </c>
      <c r="AN851">
        <v>7</v>
      </c>
      <c r="AO851">
        <v>0</v>
      </c>
      <c r="AP851">
        <v>49.604799999999997</v>
      </c>
      <c r="AQ851">
        <f>YEAR(Table1[[#This Row],[Order Date]])</f>
        <v>2014</v>
      </c>
      <c r="AR851" t="str">
        <f>TEXT(Table1[[#This Row],[Order Date]],"mmmm")</f>
        <v>February</v>
      </c>
      <c r="AS851" t="str">
        <f>"Q"&amp;ROUNDUP(MONTH(Table1[[#This Row],[Order Date]])/3,0)</f>
        <v>Q1</v>
      </c>
      <c r="AT851">
        <f>IF(Table1[[#This Row],[Sales]]=0,0,Table1[[#This Row],[Profit]]/Table1[[#This Row],[Sales]])</f>
        <v>0.43</v>
      </c>
    </row>
    <row r="852" spans="22:46" x14ac:dyDescent="0.3">
      <c r="V852">
        <v>851</v>
      </c>
      <c r="W852" t="s">
        <v>2981</v>
      </c>
      <c r="X852" s="1">
        <v>42541</v>
      </c>
      <c r="Y852" t="s">
        <v>272</v>
      </c>
      <c r="Z852" t="s">
        <v>22</v>
      </c>
      <c r="AA852" t="s">
        <v>2982</v>
      </c>
      <c r="AB852" t="s">
        <v>2983</v>
      </c>
      <c r="AC852" t="s">
        <v>41</v>
      </c>
      <c r="AD852" t="s">
        <v>26</v>
      </c>
      <c r="AE852" t="s">
        <v>2984</v>
      </c>
      <c r="AF852" t="s">
        <v>43</v>
      </c>
      <c r="AG852">
        <v>93905</v>
      </c>
      <c r="AH852" t="s">
        <v>44</v>
      </c>
      <c r="AI852" t="s">
        <v>2985</v>
      </c>
      <c r="AJ852" t="s">
        <v>46</v>
      </c>
      <c r="AK852" t="s">
        <v>70</v>
      </c>
      <c r="AL852" t="s">
        <v>2986</v>
      </c>
      <c r="AM852">
        <v>5.16</v>
      </c>
      <c r="AN852">
        <v>2</v>
      </c>
      <c r="AO852">
        <v>0</v>
      </c>
      <c r="AP852">
        <v>1.3415999999999999</v>
      </c>
      <c r="AQ852">
        <f>YEAR(Table1[[#This Row],[Order Date]])</f>
        <v>2016</v>
      </c>
      <c r="AR852" t="str">
        <f>TEXT(Table1[[#This Row],[Order Date]],"mmmm")</f>
        <v>June</v>
      </c>
      <c r="AS852" t="str">
        <f>"Q"&amp;ROUNDUP(MONTH(Table1[[#This Row],[Order Date]])/3,0)</f>
        <v>Q2</v>
      </c>
      <c r="AT852">
        <f>IF(Table1[[#This Row],[Sales]]=0,0,Table1[[#This Row],[Profit]]/Table1[[#This Row],[Sales]])</f>
        <v>0.25999999999999995</v>
      </c>
    </row>
    <row r="853" spans="22:46" x14ac:dyDescent="0.3">
      <c r="V853">
        <v>852</v>
      </c>
      <c r="W853" t="s">
        <v>2981</v>
      </c>
      <c r="X853" s="1">
        <v>42541</v>
      </c>
      <c r="Y853" t="s">
        <v>272</v>
      </c>
      <c r="Z853" t="s">
        <v>22</v>
      </c>
      <c r="AA853" t="s">
        <v>2982</v>
      </c>
      <c r="AB853" t="s">
        <v>2983</v>
      </c>
      <c r="AC853" t="s">
        <v>41</v>
      </c>
      <c r="AD853" t="s">
        <v>26</v>
      </c>
      <c r="AE853" t="s">
        <v>2984</v>
      </c>
      <c r="AF853" t="s">
        <v>43</v>
      </c>
      <c r="AG853">
        <v>93905</v>
      </c>
      <c r="AH853" t="s">
        <v>44</v>
      </c>
      <c r="AI853" t="s">
        <v>2987</v>
      </c>
      <c r="AJ853" t="s">
        <v>46</v>
      </c>
      <c r="AK853" t="s">
        <v>94</v>
      </c>
      <c r="AL853" t="s">
        <v>2988</v>
      </c>
      <c r="AM853">
        <v>38.880000000000003</v>
      </c>
      <c r="AN853">
        <v>6</v>
      </c>
      <c r="AO853">
        <v>0</v>
      </c>
      <c r="AP853">
        <v>18.662400000000002</v>
      </c>
      <c r="AQ853">
        <f>YEAR(Table1[[#This Row],[Order Date]])</f>
        <v>2016</v>
      </c>
      <c r="AR853" t="str">
        <f>TEXT(Table1[[#This Row],[Order Date]],"mmmm")</f>
        <v>June</v>
      </c>
      <c r="AS853" t="str">
        <f>"Q"&amp;ROUNDUP(MONTH(Table1[[#This Row],[Order Date]])/3,0)</f>
        <v>Q2</v>
      </c>
      <c r="AT853">
        <f>IF(Table1[[#This Row],[Sales]]=0,0,Table1[[#This Row],[Profit]]/Table1[[#This Row],[Sales]])</f>
        <v>0.48000000000000004</v>
      </c>
    </row>
    <row r="854" spans="22:46" x14ac:dyDescent="0.3">
      <c r="V854">
        <v>853</v>
      </c>
      <c r="W854" t="s">
        <v>2989</v>
      </c>
      <c r="X854" s="1">
        <v>42518</v>
      </c>
      <c r="Y854" s="1">
        <v>42466</v>
      </c>
      <c r="Z854" t="s">
        <v>51</v>
      </c>
      <c r="AA854" t="s">
        <v>1002</v>
      </c>
      <c r="AB854" t="s">
        <v>1003</v>
      </c>
      <c r="AC854" t="s">
        <v>25</v>
      </c>
      <c r="AD854" t="s">
        <v>26</v>
      </c>
      <c r="AE854" t="s">
        <v>371</v>
      </c>
      <c r="AF854" t="s">
        <v>1673</v>
      </c>
      <c r="AG854">
        <v>39212</v>
      </c>
      <c r="AH854" t="s">
        <v>29</v>
      </c>
      <c r="AI854" t="s">
        <v>1300</v>
      </c>
      <c r="AJ854" t="s">
        <v>46</v>
      </c>
      <c r="AK854" t="s">
        <v>70</v>
      </c>
      <c r="AL854" t="s">
        <v>1301</v>
      </c>
      <c r="AM854">
        <v>185.88</v>
      </c>
      <c r="AN854">
        <v>6</v>
      </c>
      <c r="AO854">
        <v>0</v>
      </c>
      <c r="AP854">
        <v>50.187600000000003</v>
      </c>
      <c r="AQ854">
        <f>YEAR(Table1[[#This Row],[Order Date]])</f>
        <v>2016</v>
      </c>
      <c r="AR854" t="str">
        <f>TEXT(Table1[[#This Row],[Order Date]],"mmmm")</f>
        <v>May</v>
      </c>
      <c r="AS854" t="str">
        <f>"Q"&amp;ROUNDUP(MONTH(Table1[[#This Row],[Order Date]])/3,0)</f>
        <v>Q2</v>
      </c>
      <c r="AT854">
        <f>IF(Table1[[#This Row],[Sales]]=0,0,Table1[[#This Row],[Profit]]/Table1[[#This Row],[Sales]])</f>
        <v>0.27</v>
      </c>
    </row>
    <row r="855" spans="22:46" x14ac:dyDescent="0.3">
      <c r="V855">
        <v>854</v>
      </c>
      <c r="W855" t="s">
        <v>2991</v>
      </c>
      <c r="X855" s="1">
        <v>42419</v>
      </c>
      <c r="Y855" t="s">
        <v>2993</v>
      </c>
      <c r="Z855" t="s">
        <v>51</v>
      </c>
      <c r="AA855" t="s">
        <v>2118</v>
      </c>
      <c r="AB855" t="s">
        <v>2119</v>
      </c>
      <c r="AC855" t="s">
        <v>25</v>
      </c>
      <c r="AD855" t="s">
        <v>26</v>
      </c>
      <c r="AE855" t="s">
        <v>300</v>
      </c>
      <c r="AF855" t="s">
        <v>301</v>
      </c>
      <c r="AG855">
        <v>10035</v>
      </c>
      <c r="AH855" t="s">
        <v>160</v>
      </c>
      <c r="AI855" t="s">
        <v>2833</v>
      </c>
      <c r="AJ855" t="s">
        <v>31</v>
      </c>
      <c r="AK855" t="s">
        <v>67</v>
      </c>
      <c r="AL855" t="s">
        <v>2834</v>
      </c>
      <c r="AM855">
        <v>44.46</v>
      </c>
      <c r="AN855">
        <v>2</v>
      </c>
      <c r="AO855">
        <v>0</v>
      </c>
      <c r="AP855">
        <v>14.671799999999999</v>
      </c>
      <c r="AQ855">
        <f>YEAR(Table1[[#This Row],[Order Date]])</f>
        <v>2016</v>
      </c>
      <c r="AR855" t="str">
        <f>TEXT(Table1[[#This Row],[Order Date]],"mmmm")</f>
        <v>February</v>
      </c>
      <c r="AS855" t="str">
        <f>"Q"&amp;ROUNDUP(MONTH(Table1[[#This Row],[Order Date]])/3,0)</f>
        <v>Q1</v>
      </c>
      <c r="AT855">
        <f>IF(Table1[[#This Row],[Sales]]=0,0,Table1[[#This Row],[Profit]]/Table1[[#This Row],[Sales]])</f>
        <v>0.32999999999999996</v>
      </c>
    </row>
    <row r="856" spans="22:46" x14ac:dyDescent="0.3">
      <c r="V856">
        <v>855</v>
      </c>
      <c r="W856" t="s">
        <v>2991</v>
      </c>
      <c r="X856" s="1">
        <v>42419</v>
      </c>
      <c r="Y856" t="s">
        <v>2993</v>
      </c>
      <c r="Z856" t="s">
        <v>51</v>
      </c>
      <c r="AA856" t="s">
        <v>2118</v>
      </c>
      <c r="AB856" t="s">
        <v>2119</v>
      </c>
      <c r="AC856" t="s">
        <v>25</v>
      </c>
      <c r="AD856" t="s">
        <v>26</v>
      </c>
      <c r="AE856" t="s">
        <v>300</v>
      </c>
      <c r="AF856" t="s">
        <v>301</v>
      </c>
      <c r="AG856">
        <v>10035</v>
      </c>
      <c r="AH856" t="s">
        <v>160</v>
      </c>
      <c r="AI856" t="s">
        <v>2001</v>
      </c>
      <c r="AJ856" t="s">
        <v>46</v>
      </c>
      <c r="AK856" t="s">
        <v>60</v>
      </c>
      <c r="AL856" t="s">
        <v>2002</v>
      </c>
      <c r="AM856">
        <v>242.94</v>
      </c>
      <c r="AN856">
        <v>3</v>
      </c>
      <c r="AO856">
        <v>0</v>
      </c>
      <c r="AP856">
        <v>9.7175999999999991</v>
      </c>
      <c r="AQ856">
        <f>YEAR(Table1[[#This Row],[Order Date]])</f>
        <v>2016</v>
      </c>
      <c r="AR856" t="str">
        <f>TEXT(Table1[[#This Row],[Order Date]],"mmmm")</f>
        <v>February</v>
      </c>
      <c r="AS856" t="str">
        <f>"Q"&amp;ROUNDUP(MONTH(Table1[[#This Row],[Order Date]])/3,0)</f>
        <v>Q1</v>
      </c>
      <c r="AT856">
        <f>IF(Table1[[#This Row],[Sales]]=0,0,Table1[[#This Row],[Profit]]/Table1[[#This Row],[Sales]])</f>
        <v>3.9999999999999994E-2</v>
      </c>
    </row>
    <row r="857" spans="22:46" x14ac:dyDescent="0.3">
      <c r="V857">
        <v>856</v>
      </c>
      <c r="W857" t="s">
        <v>2994</v>
      </c>
      <c r="X857" s="1">
        <v>41854</v>
      </c>
      <c r="Y857" s="1">
        <v>41859</v>
      </c>
      <c r="Z857" t="s">
        <v>51</v>
      </c>
      <c r="AA857" t="s">
        <v>2995</v>
      </c>
      <c r="AB857" t="s">
        <v>2996</v>
      </c>
      <c r="AC857" t="s">
        <v>25</v>
      </c>
      <c r="AD857" t="s">
        <v>26</v>
      </c>
      <c r="AE857" t="s">
        <v>300</v>
      </c>
      <c r="AF857" t="s">
        <v>301</v>
      </c>
      <c r="AG857">
        <v>10035</v>
      </c>
      <c r="AH857" t="s">
        <v>160</v>
      </c>
      <c r="AI857" t="s">
        <v>2997</v>
      </c>
      <c r="AJ857" t="s">
        <v>46</v>
      </c>
      <c r="AK857" t="s">
        <v>94</v>
      </c>
      <c r="AL857" t="s">
        <v>2998</v>
      </c>
      <c r="AM857">
        <v>39.96</v>
      </c>
      <c r="AN857">
        <v>2</v>
      </c>
      <c r="AO857">
        <v>0</v>
      </c>
      <c r="AP857">
        <v>18.781199999999998</v>
      </c>
      <c r="AQ857">
        <f>YEAR(Table1[[#This Row],[Order Date]])</f>
        <v>2014</v>
      </c>
      <c r="AR857" t="str">
        <f>TEXT(Table1[[#This Row],[Order Date]],"mmmm")</f>
        <v>August</v>
      </c>
      <c r="AS857" t="str">
        <f>"Q"&amp;ROUNDUP(MONTH(Table1[[#This Row],[Order Date]])/3,0)</f>
        <v>Q3</v>
      </c>
      <c r="AT857">
        <f>IF(Table1[[#This Row],[Sales]]=0,0,Table1[[#This Row],[Profit]]/Table1[[#This Row],[Sales]])</f>
        <v>0.47</v>
      </c>
    </row>
    <row r="858" spans="22:46" x14ac:dyDescent="0.3">
      <c r="V858">
        <v>857</v>
      </c>
      <c r="W858" t="s">
        <v>2994</v>
      </c>
      <c r="X858" s="1">
        <v>41854</v>
      </c>
      <c r="Y858" s="1">
        <v>41859</v>
      </c>
      <c r="Z858" t="s">
        <v>51</v>
      </c>
      <c r="AA858" t="s">
        <v>2995</v>
      </c>
      <c r="AB858" t="s">
        <v>2996</v>
      </c>
      <c r="AC858" t="s">
        <v>25</v>
      </c>
      <c r="AD858" t="s">
        <v>26</v>
      </c>
      <c r="AE858" t="s">
        <v>300</v>
      </c>
      <c r="AF858" t="s">
        <v>301</v>
      </c>
      <c r="AG858">
        <v>10035</v>
      </c>
      <c r="AH858" t="s">
        <v>160</v>
      </c>
      <c r="AI858" t="s">
        <v>2999</v>
      </c>
      <c r="AJ858" t="s">
        <v>46</v>
      </c>
      <c r="AK858" t="s">
        <v>651</v>
      </c>
      <c r="AL858" t="s">
        <v>3000</v>
      </c>
      <c r="AM858">
        <v>102.3</v>
      </c>
      <c r="AN858">
        <v>10</v>
      </c>
      <c r="AO858">
        <v>0</v>
      </c>
      <c r="AP858">
        <v>26.597999999999999</v>
      </c>
      <c r="AQ858">
        <f>YEAR(Table1[[#This Row],[Order Date]])</f>
        <v>2014</v>
      </c>
      <c r="AR858" t="str">
        <f>TEXT(Table1[[#This Row],[Order Date]],"mmmm")</f>
        <v>August</v>
      </c>
      <c r="AS858" t="str">
        <f>"Q"&amp;ROUNDUP(MONTH(Table1[[#This Row],[Order Date]])/3,0)</f>
        <v>Q3</v>
      </c>
      <c r="AT858">
        <f>IF(Table1[[#This Row],[Sales]]=0,0,Table1[[#This Row],[Profit]]/Table1[[#This Row],[Sales]])</f>
        <v>0.26</v>
      </c>
    </row>
    <row r="859" spans="22:46" x14ac:dyDescent="0.3">
      <c r="V859">
        <v>858</v>
      </c>
      <c r="W859" t="s">
        <v>2994</v>
      </c>
      <c r="X859" s="1">
        <v>41854</v>
      </c>
      <c r="Y859" s="1">
        <v>41859</v>
      </c>
      <c r="Z859" t="s">
        <v>51</v>
      </c>
      <c r="AA859" t="s">
        <v>2995</v>
      </c>
      <c r="AB859" t="s">
        <v>2996</v>
      </c>
      <c r="AC859" t="s">
        <v>25</v>
      </c>
      <c r="AD859" t="s">
        <v>26</v>
      </c>
      <c r="AE859" t="s">
        <v>300</v>
      </c>
      <c r="AF859" t="s">
        <v>301</v>
      </c>
      <c r="AG859">
        <v>10035</v>
      </c>
      <c r="AH859" t="s">
        <v>160</v>
      </c>
      <c r="AI859" t="s">
        <v>3001</v>
      </c>
      <c r="AJ859" t="s">
        <v>46</v>
      </c>
      <c r="AK859" t="s">
        <v>60</v>
      </c>
      <c r="AL859" t="s">
        <v>3002</v>
      </c>
      <c r="AM859">
        <v>21.36</v>
      </c>
      <c r="AN859">
        <v>2</v>
      </c>
      <c r="AO859">
        <v>0</v>
      </c>
      <c r="AP859">
        <v>5.7671999999999999</v>
      </c>
      <c r="AQ859">
        <f>YEAR(Table1[[#This Row],[Order Date]])</f>
        <v>2014</v>
      </c>
      <c r="AR859" t="str">
        <f>TEXT(Table1[[#This Row],[Order Date]],"mmmm")</f>
        <v>August</v>
      </c>
      <c r="AS859" t="str">
        <f>"Q"&amp;ROUNDUP(MONTH(Table1[[#This Row],[Order Date]])/3,0)</f>
        <v>Q3</v>
      </c>
      <c r="AT859">
        <f>IF(Table1[[#This Row],[Sales]]=0,0,Table1[[#This Row],[Profit]]/Table1[[#This Row],[Sales]])</f>
        <v>0.27</v>
      </c>
    </row>
    <row r="860" spans="22:46" x14ac:dyDescent="0.3">
      <c r="V860">
        <v>859</v>
      </c>
      <c r="W860" t="s">
        <v>3003</v>
      </c>
      <c r="X860" s="1">
        <v>42835</v>
      </c>
      <c r="Y860" t="s">
        <v>87</v>
      </c>
      <c r="Z860" t="s">
        <v>51</v>
      </c>
      <c r="AA860" t="s">
        <v>3004</v>
      </c>
      <c r="AB860" t="s">
        <v>3005</v>
      </c>
      <c r="AC860" t="s">
        <v>108</v>
      </c>
      <c r="AD860" t="s">
        <v>26</v>
      </c>
      <c r="AE860" t="s">
        <v>3006</v>
      </c>
      <c r="AF860" t="s">
        <v>892</v>
      </c>
      <c r="AG860">
        <v>8901</v>
      </c>
      <c r="AH860" t="s">
        <v>160</v>
      </c>
      <c r="AI860" t="s">
        <v>1066</v>
      </c>
      <c r="AJ860" t="s">
        <v>46</v>
      </c>
      <c r="AK860" t="s">
        <v>94</v>
      </c>
      <c r="AL860" t="s">
        <v>1067</v>
      </c>
      <c r="AM860">
        <v>7.61</v>
      </c>
      <c r="AN860">
        <v>1</v>
      </c>
      <c r="AO860">
        <v>0</v>
      </c>
      <c r="AP860">
        <v>3.5767000000000002</v>
      </c>
      <c r="AQ860">
        <f>YEAR(Table1[[#This Row],[Order Date]])</f>
        <v>2017</v>
      </c>
      <c r="AR860" t="str">
        <f>TEXT(Table1[[#This Row],[Order Date]],"mmmm")</f>
        <v>April</v>
      </c>
      <c r="AS860" t="str">
        <f>"Q"&amp;ROUNDUP(MONTH(Table1[[#This Row],[Order Date]])/3,0)</f>
        <v>Q2</v>
      </c>
      <c r="AT860">
        <f>IF(Table1[[#This Row],[Sales]]=0,0,Table1[[#This Row],[Profit]]/Table1[[#This Row],[Sales]])</f>
        <v>0.47000000000000003</v>
      </c>
    </row>
    <row r="861" spans="22:46" x14ac:dyDescent="0.3">
      <c r="V861">
        <v>860</v>
      </c>
      <c r="W861" t="s">
        <v>3003</v>
      </c>
      <c r="X861" s="1">
        <v>42835</v>
      </c>
      <c r="Y861" t="s">
        <v>87</v>
      </c>
      <c r="Z861" t="s">
        <v>51</v>
      </c>
      <c r="AA861" t="s">
        <v>3004</v>
      </c>
      <c r="AB861" t="s">
        <v>3005</v>
      </c>
      <c r="AC861" t="s">
        <v>108</v>
      </c>
      <c r="AD861" t="s">
        <v>26</v>
      </c>
      <c r="AE861" t="s">
        <v>3006</v>
      </c>
      <c r="AF861" t="s">
        <v>892</v>
      </c>
      <c r="AG861">
        <v>8901</v>
      </c>
      <c r="AH861" t="s">
        <v>160</v>
      </c>
      <c r="AI861" t="s">
        <v>1316</v>
      </c>
      <c r="AJ861" t="s">
        <v>46</v>
      </c>
      <c r="AK861" t="s">
        <v>303</v>
      </c>
      <c r="AL861" t="s">
        <v>1317</v>
      </c>
      <c r="AM861">
        <v>7.16</v>
      </c>
      <c r="AN861">
        <v>2</v>
      </c>
      <c r="AO861">
        <v>0</v>
      </c>
      <c r="AP861">
        <v>3.58</v>
      </c>
      <c r="AQ861">
        <f>YEAR(Table1[[#This Row],[Order Date]])</f>
        <v>2017</v>
      </c>
      <c r="AR861" t="str">
        <f>TEXT(Table1[[#This Row],[Order Date]],"mmmm")</f>
        <v>April</v>
      </c>
      <c r="AS861" t="str">
        <f>"Q"&amp;ROUNDUP(MONTH(Table1[[#This Row],[Order Date]])/3,0)</f>
        <v>Q2</v>
      </c>
      <c r="AT861">
        <f>IF(Table1[[#This Row],[Sales]]=0,0,Table1[[#This Row],[Profit]]/Table1[[#This Row],[Sales]])</f>
        <v>0.5</v>
      </c>
    </row>
    <row r="862" spans="22:46" x14ac:dyDescent="0.3">
      <c r="V862">
        <v>861</v>
      </c>
      <c r="W862" t="s">
        <v>3007</v>
      </c>
      <c r="X862" s="1">
        <v>41799</v>
      </c>
      <c r="Y862" t="s">
        <v>3008</v>
      </c>
      <c r="Z862" t="s">
        <v>51</v>
      </c>
      <c r="AA862" t="s">
        <v>3009</v>
      </c>
      <c r="AB862" t="s">
        <v>3010</v>
      </c>
      <c r="AC862" t="s">
        <v>25</v>
      </c>
      <c r="AD862" t="s">
        <v>26</v>
      </c>
      <c r="AE862" t="s">
        <v>136</v>
      </c>
      <c r="AF862" t="s">
        <v>43</v>
      </c>
      <c r="AG862">
        <v>94122</v>
      </c>
      <c r="AH862" t="s">
        <v>44</v>
      </c>
      <c r="AI862" t="s">
        <v>1456</v>
      </c>
      <c r="AJ862" t="s">
        <v>46</v>
      </c>
      <c r="AK862" t="s">
        <v>651</v>
      </c>
      <c r="AL862" t="s">
        <v>1457</v>
      </c>
      <c r="AM862">
        <v>7.36</v>
      </c>
      <c r="AN862">
        <v>2</v>
      </c>
      <c r="AO862">
        <v>0</v>
      </c>
      <c r="AP862">
        <v>0.1472</v>
      </c>
      <c r="AQ862">
        <f>YEAR(Table1[[#This Row],[Order Date]])</f>
        <v>2014</v>
      </c>
      <c r="AR862" t="str">
        <f>TEXT(Table1[[#This Row],[Order Date]],"mmmm")</f>
        <v>June</v>
      </c>
      <c r="AS862" t="str">
        <f>"Q"&amp;ROUNDUP(MONTH(Table1[[#This Row],[Order Date]])/3,0)</f>
        <v>Q2</v>
      </c>
      <c r="AT862">
        <f>IF(Table1[[#This Row],[Sales]]=0,0,Table1[[#This Row],[Profit]]/Table1[[#This Row],[Sales]])</f>
        <v>0.02</v>
      </c>
    </row>
    <row r="863" spans="22:46" x14ac:dyDescent="0.3">
      <c r="V863">
        <v>862</v>
      </c>
      <c r="W863" t="s">
        <v>3007</v>
      </c>
      <c r="X863" s="1">
        <v>41799</v>
      </c>
      <c r="Y863" t="s">
        <v>3008</v>
      </c>
      <c r="Z863" t="s">
        <v>51</v>
      </c>
      <c r="AA863" t="s">
        <v>3009</v>
      </c>
      <c r="AB863" t="s">
        <v>3010</v>
      </c>
      <c r="AC863" t="s">
        <v>25</v>
      </c>
      <c r="AD863" t="s">
        <v>26</v>
      </c>
      <c r="AE863" t="s">
        <v>136</v>
      </c>
      <c r="AF863" t="s">
        <v>43</v>
      </c>
      <c r="AG863">
        <v>94122</v>
      </c>
      <c r="AH863" t="s">
        <v>44</v>
      </c>
      <c r="AI863" t="s">
        <v>3011</v>
      </c>
      <c r="AJ863" t="s">
        <v>46</v>
      </c>
      <c r="AK863" t="s">
        <v>70</v>
      </c>
      <c r="AL863" t="s">
        <v>3012</v>
      </c>
      <c r="AM863">
        <v>23.1</v>
      </c>
      <c r="AN863">
        <v>2</v>
      </c>
      <c r="AO863">
        <v>0</v>
      </c>
      <c r="AP863">
        <v>10.625999999999999</v>
      </c>
      <c r="AQ863">
        <f>YEAR(Table1[[#This Row],[Order Date]])</f>
        <v>2014</v>
      </c>
      <c r="AR863" t="str">
        <f>TEXT(Table1[[#This Row],[Order Date]],"mmmm")</f>
        <v>June</v>
      </c>
      <c r="AS863" t="str">
        <f>"Q"&amp;ROUNDUP(MONTH(Table1[[#This Row],[Order Date]])/3,0)</f>
        <v>Q2</v>
      </c>
      <c r="AT863">
        <f>IF(Table1[[#This Row],[Sales]]=0,0,Table1[[#This Row],[Profit]]/Table1[[#This Row],[Sales]])</f>
        <v>0.45999999999999996</v>
      </c>
    </row>
    <row r="864" spans="22:46" x14ac:dyDescent="0.3">
      <c r="V864">
        <v>863</v>
      </c>
      <c r="W864" t="s">
        <v>3013</v>
      </c>
      <c r="X864" s="1">
        <v>42374</v>
      </c>
      <c r="Y864" s="1">
        <v>42552</v>
      </c>
      <c r="Z864" t="s">
        <v>22</v>
      </c>
      <c r="AA864" t="s">
        <v>2741</v>
      </c>
      <c r="AB864" t="s">
        <v>2742</v>
      </c>
      <c r="AC864" t="s">
        <v>41</v>
      </c>
      <c r="AD864" t="s">
        <v>26</v>
      </c>
      <c r="AE864" t="s">
        <v>1712</v>
      </c>
      <c r="AF864" t="s">
        <v>55</v>
      </c>
      <c r="AG864">
        <v>32216</v>
      </c>
      <c r="AH864" t="s">
        <v>29</v>
      </c>
      <c r="AI864" t="s">
        <v>3014</v>
      </c>
      <c r="AJ864" t="s">
        <v>73</v>
      </c>
      <c r="AK864" t="s">
        <v>176</v>
      </c>
      <c r="AL864" t="s">
        <v>3015</v>
      </c>
      <c r="AM864">
        <v>191.47200000000001</v>
      </c>
      <c r="AN864">
        <v>6</v>
      </c>
      <c r="AO864">
        <v>0.2</v>
      </c>
      <c r="AP864">
        <v>40.687800000000003</v>
      </c>
      <c r="AQ864">
        <f>YEAR(Table1[[#This Row],[Order Date]])</f>
        <v>2016</v>
      </c>
      <c r="AR864" t="str">
        <f>TEXT(Table1[[#This Row],[Order Date]],"mmmm")</f>
        <v>January</v>
      </c>
      <c r="AS864" t="str">
        <f>"Q"&amp;ROUNDUP(MONTH(Table1[[#This Row],[Order Date]])/3,0)</f>
        <v>Q1</v>
      </c>
      <c r="AT864">
        <f>IF(Table1[[#This Row],[Sales]]=0,0,Table1[[#This Row],[Profit]]/Table1[[#This Row],[Sales]])</f>
        <v>0.21249999999999999</v>
      </c>
    </row>
    <row r="865" spans="22:46" x14ac:dyDescent="0.3">
      <c r="V865">
        <v>864</v>
      </c>
      <c r="W865" t="s">
        <v>3013</v>
      </c>
      <c r="X865" s="1">
        <v>42374</v>
      </c>
      <c r="Y865" s="1">
        <v>42552</v>
      </c>
      <c r="Z865" t="s">
        <v>22</v>
      </c>
      <c r="AA865" t="s">
        <v>2741</v>
      </c>
      <c r="AB865" t="s">
        <v>2742</v>
      </c>
      <c r="AC865" t="s">
        <v>41</v>
      </c>
      <c r="AD865" t="s">
        <v>26</v>
      </c>
      <c r="AE865" t="s">
        <v>1712</v>
      </c>
      <c r="AF865" t="s">
        <v>55</v>
      </c>
      <c r="AG865">
        <v>32216</v>
      </c>
      <c r="AH865" t="s">
        <v>29</v>
      </c>
      <c r="AI865" t="s">
        <v>3016</v>
      </c>
      <c r="AJ865" t="s">
        <v>46</v>
      </c>
      <c r="AK865" t="s">
        <v>70</v>
      </c>
      <c r="AL865" t="s">
        <v>3017</v>
      </c>
      <c r="AM865">
        <v>5.2480000000000002</v>
      </c>
      <c r="AN865">
        <v>2</v>
      </c>
      <c r="AO865">
        <v>0.2</v>
      </c>
      <c r="AP865">
        <v>0.59040000000000004</v>
      </c>
      <c r="AQ865">
        <f>YEAR(Table1[[#This Row],[Order Date]])</f>
        <v>2016</v>
      </c>
      <c r="AR865" t="str">
        <f>TEXT(Table1[[#This Row],[Order Date]],"mmmm")</f>
        <v>January</v>
      </c>
      <c r="AS865" t="str">
        <f>"Q"&amp;ROUNDUP(MONTH(Table1[[#This Row],[Order Date]])/3,0)</f>
        <v>Q1</v>
      </c>
      <c r="AT865">
        <f>IF(Table1[[#This Row],[Sales]]=0,0,Table1[[#This Row],[Profit]]/Table1[[#This Row],[Sales]])</f>
        <v>0.1125</v>
      </c>
    </row>
    <row r="866" spans="22:46" x14ac:dyDescent="0.3">
      <c r="V866">
        <v>865</v>
      </c>
      <c r="W866" t="s">
        <v>3013</v>
      </c>
      <c r="X866" s="1">
        <v>42374</v>
      </c>
      <c r="Y866" s="1">
        <v>42552</v>
      </c>
      <c r="Z866" t="s">
        <v>22</v>
      </c>
      <c r="AA866" t="s">
        <v>2741</v>
      </c>
      <c r="AB866" t="s">
        <v>2742</v>
      </c>
      <c r="AC866" t="s">
        <v>41</v>
      </c>
      <c r="AD866" t="s">
        <v>26</v>
      </c>
      <c r="AE866" t="s">
        <v>1712</v>
      </c>
      <c r="AF866" t="s">
        <v>55</v>
      </c>
      <c r="AG866">
        <v>32216</v>
      </c>
      <c r="AH866" t="s">
        <v>29</v>
      </c>
      <c r="AI866" t="s">
        <v>3018</v>
      </c>
      <c r="AJ866" t="s">
        <v>73</v>
      </c>
      <c r="AK866" t="s">
        <v>74</v>
      </c>
      <c r="AL866" t="s">
        <v>3019</v>
      </c>
      <c r="AM866">
        <v>59.183999999999997</v>
      </c>
      <c r="AN866">
        <v>2</v>
      </c>
      <c r="AO866">
        <v>0.2</v>
      </c>
      <c r="AP866">
        <v>5.1786000000000003</v>
      </c>
      <c r="AQ866">
        <f>YEAR(Table1[[#This Row],[Order Date]])</f>
        <v>2016</v>
      </c>
      <c r="AR866" t="str">
        <f>TEXT(Table1[[#This Row],[Order Date]],"mmmm")</f>
        <v>January</v>
      </c>
      <c r="AS866" t="str">
        <f>"Q"&amp;ROUNDUP(MONTH(Table1[[#This Row],[Order Date]])/3,0)</f>
        <v>Q1</v>
      </c>
      <c r="AT866">
        <f>IF(Table1[[#This Row],[Sales]]=0,0,Table1[[#This Row],[Profit]]/Table1[[#This Row],[Sales]])</f>
        <v>8.7500000000000008E-2</v>
      </c>
    </row>
    <row r="867" spans="22:46" x14ac:dyDescent="0.3">
      <c r="V867">
        <v>866</v>
      </c>
      <c r="W867" t="s">
        <v>3020</v>
      </c>
      <c r="X867" s="1">
        <v>41649</v>
      </c>
      <c r="Y867" t="s">
        <v>2726</v>
      </c>
      <c r="Z867" t="s">
        <v>51</v>
      </c>
      <c r="AA867" t="s">
        <v>3021</v>
      </c>
      <c r="AB867" t="s">
        <v>3022</v>
      </c>
      <c r="AC867" t="s">
        <v>41</v>
      </c>
      <c r="AD867" t="s">
        <v>26</v>
      </c>
      <c r="AE867" t="s">
        <v>357</v>
      </c>
      <c r="AF867" t="s">
        <v>358</v>
      </c>
      <c r="AG867">
        <v>22153</v>
      </c>
      <c r="AH867" t="s">
        <v>29</v>
      </c>
      <c r="AI867" t="s">
        <v>3023</v>
      </c>
      <c r="AJ867" t="s">
        <v>46</v>
      </c>
      <c r="AK867" t="s">
        <v>47</v>
      </c>
      <c r="AL867" t="s">
        <v>3024</v>
      </c>
      <c r="AM867">
        <v>2.89</v>
      </c>
      <c r="AN867">
        <v>1</v>
      </c>
      <c r="AO867">
        <v>0</v>
      </c>
      <c r="AP867">
        <v>1.3583000000000001</v>
      </c>
      <c r="AQ867">
        <f>YEAR(Table1[[#This Row],[Order Date]])</f>
        <v>2014</v>
      </c>
      <c r="AR867" t="str">
        <f>TEXT(Table1[[#This Row],[Order Date]],"mmmm")</f>
        <v>January</v>
      </c>
      <c r="AS867" t="str">
        <f>"Q"&amp;ROUNDUP(MONTH(Table1[[#This Row],[Order Date]])/3,0)</f>
        <v>Q1</v>
      </c>
      <c r="AT867">
        <f>IF(Table1[[#This Row],[Sales]]=0,0,Table1[[#This Row],[Profit]]/Table1[[#This Row],[Sales]])</f>
        <v>0.47000000000000003</v>
      </c>
    </row>
    <row r="868" spans="22:46" x14ac:dyDescent="0.3">
      <c r="V868">
        <v>867</v>
      </c>
      <c r="W868" t="s">
        <v>3020</v>
      </c>
      <c r="X868" s="1">
        <v>41649</v>
      </c>
      <c r="Y868" t="s">
        <v>2726</v>
      </c>
      <c r="Z868" t="s">
        <v>51</v>
      </c>
      <c r="AA868" t="s">
        <v>3021</v>
      </c>
      <c r="AB868" t="s">
        <v>3022</v>
      </c>
      <c r="AC868" t="s">
        <v>41</v>
      </c>
      <c r="AD868" t="s">
        <v>26</v>
      </c>
      <c r="AE868" t="s">
        <v>357</v>
      </c>
      <c r="AF868" t="s">
        <v>358</v>
      </c>
      <c r="AG868">
        <v>22153</v>
      </c>
      <c r="AH868" t="s">
        <v>29</v>
      </c>
      <c r="AI868" t="s">
        <v>3025</v>
      </c>
      <c r="AJ868" t="s">
        <v>31</v>
      </c>
      <c r="AK868" t="s">
        <v>67</v>
      </c>
      <c r="AL868" t="s">
        <v>3026</v>
      </c>
      <c r="AM868">
        <v>51.94</v>
      </c>
      <c r="AN868">
        <v>1</v>
      </c>
      <c r="AO868">
        <v>0</v>
      </c>
      <c r="AP868">
        <v>21.295400000000001</v>
      </c>
      <c r="AQ868">
        <f>YEAR(Table1[[#This Row],[Order Date]])</f>
        <v>2014</v>
      </c>
      <c r="AR868" t="str">
        <f>TEXT(Table1[[#This Row],[Order Date]],"mmmm")</f>
        <v>January</v>
      </c>
      <c r="AS868" t="str">
        <f>"Q"&amp;ROUNDUP(MONTH(Table1[[#This Row],[Order Date]])/3,0)</f>
        <v>Q1</v>
      </c>
      <c r="AT868">
        <f>IF(Table1[[#This Row],[Sales]]=0,0,Table1[[#This Row],[Profit]]/Table1[[#This Row],[Sales]])</f>
        <v>0.41000000000000003</v>
      </c>
    </row>
    <row r="869" spans="22:46" x14ac:dyDescent="0.3">
      <c r="V869">
        <v>868</v>
      </c>
      <c r="W869" t="s">
        <v>3027</v>
      </c>
      <c r="X869" s="1">
        <v>42642</v>
      </c>
      <c r="Y869" s="1">
        <v>42410</v>
      </c>
      <c r="Z869" t="s">
        <v>207</v>
      </c>
      <c r="AA869" t="s">
        <v>3029</v>
      </c>
      <c r="AB869" t="s">
        <v>3030</v>
      </c>
      <c r="AC869" t="s">
        <v>41</v>
      </c>
      <c r="AD869" t="s">
        <v>26</v>
      </c>
      <c r="AE869" t="s">
        <v>158</v>
      </c>
      <c r="AF869" t="s">
        <v>159</v>
      </c>
      <c r="AG869">
        <v>19140</v>
      </c>
      <c r="AH869" t="s">
        <v>160</v>
      </c>
      <c r="AI869" t="s">
        <v>3031</v>
      </c>
      <c r="AJ869" t="s">
        <v>46</v>
      </c>
      <c r="AK869" t="s">
        <v>47</v>
      </c>
      <c r="AL869" t="s">
        <v>3032</v>
      </c>
      <c r="AM869">
        <v>15.936</v>
      </c>
      <c r="AN869">
        <v>4</v>
      </c>
      <c r="AO869">
        <v>0.2</v>
      </c>
      <c r="AP869">
        <v>5.1791999999999998</v>
      </c>
      <c r="AQ869">
        <f>YEAR(Table1[[#This Row],[Order Date]])</f>
        <v>2016</v>
      </c>
      <c r="AR869" t="str">
        <f>TEXT(Table1[[#This Row],[Order Date]],"mmmm")</f>
        <v>September</v>
      </c>
      <c r="AS869" t="str">
        <f>"Q"&amp;ROUNDUP(MONTH(Table1[[#This Row],[Order Date]])/3,0)</f>
        <v>Q3</v>
      </c>
      <c r="AT869">
        <f>IF(Table1[[#This Row],[Sales]]=0,0,Table1[[#This Row],[Profit]]/Table1[[#This Row],[Sales]])</f>
        <v>0.32500000000000001</v>
      </c>
    </row>
    <row r="870" spans="22:46" x14ac:dyDescent="0.3">
      <c r="V870">
        <v>869</v>
      </c>
      <c r="W870" t="s">
        <v>3033</v>
      </c>
      <c r="X870" s="1">
        <v>41735</v>
      </c>
      <c r="Y870" s="1">
        <v>41916</v>
      </c>
      <c r="Z870" t="s">
        <v>51</v>
      </c>
      <c r="AA870" t="s">
        <v>3034</v>
      </c>
      <c r="AB870" t="s">
        <v>3035</v>
      </c>
      <c r="AC870" t="s">
        <v>41</v>
      </c>
      <c r="AD870" t="s">
        <v>26</v>
      </c>
      <c r="AE870" t="s">
        <v>2788</v>
      </c>
      <c r="AF870" t="s">
        <v>159</v>
      </c>
      <c r="AG870">
        <v>17602</v>
      </c>
      <c r="AH870" t="s">
        <v>160</v>
      </c>
      <c r="AI870" t="s">
        <v>3036</v>
      </c>
      <c r="AJ870" t="s">
        <v>46</v>
      </c>
      <c r="AK870" t="s">
        <v>77</v>
      </c>
      <c r="AL870" t="s">
        <v>3037</v>
      </c>
      <c r="AM870">
        <v>44.91</v>
      </c>
      <c r="AN870">
        <v>6</v>
      </c>
      <c r="AO870">
        <v>0.7</v>
      </c>
      <c r="AP870">
        <v>-35.927999999999997</v>
      </c>
      <c r="AQ870">
        <f>YEAR(Table1[[#This Row],[Order Date]])</f>
        <v>2014</v>
      </c>
      <c r="AR870" t="str">
        <f>TEXT(Table1[[#This Row],[Order Date]],"mmmm")</f>
        <v>April</v>
      </c>
      <c r="AS870" t="str">
        <f>"Q"&amp;ROUNDUP(MONTH(Table1[[#This Row],[Order Date]])/3,0)</f>
        <v>Q2</v>
      </c>
      <c r="AT870">
        <f>IF(Table1[[#This Row],[Sales]]=0,0,Table1[[#This Row],[Profit]]/Table1[[#This Row],[Sales]])</f>
        <v>-0.8</v>
      </c>
    </row>
    <row r="871" spans="22:46" x14ac:dyDescent="0.3">
      <c r="V871">
        <v>870</v>
      </c>
      <c r="W871" t="s">
        <v>3038</v>
      </c>
      <c r="X871" s="1">
        <v>42616</v>
      </c>
      <c r="Y871" s="1">
        <v>42499</v>
      </c>
      <c r="Z871" t="s">
        <v>207</v>
      </c>
      <c r="AA871" t="s">
        <v>3039</v>
      </c>
      <c r="AB871" t="s">
        <v>3040</v>
      </c>
      <c r="AC871" t="s">
        <v>108</v>
      </c>
      <c r="AD871" t="s">
        <v>26</v>
      </c>
      <c r="AE871" t="s">
        <v>158</v>
      </c>
      <c r="AF871" t="s">
        <v>159</v>
      </c>
      <c r="AG871">
        <v>19143</v>
      </c>
      <c r="AH871" t="s">
        <v>160</v>
      </c>
      <c r="AI871" t="s">
        <v>3041</v>
      </c>
      <c r="AJ871" t="s">
        <v>46</v>
      </c>
      <c r="AK871" t="s">
        <v>77</v>
      </c>
      <c r="AL871" t="s">
        <v>3042</v>
      </c>
      <c r="AM871">
        <v>1141.47</v>
      </c>
      <c r="AN871">
        <v>5</v>
      </c>
      <c r="AO871">
        <v>0.7</v>
      </c>
      <c r="AP871">
        <v>-760.98</v>
      </c>
      <c r="AQ871">
        <f>YEAR(Table1[[#This Row],[Order Date]])</f>
        <v>2016</v>
      </c>
      <c r="AR871" t="str">
        <f>TEXT(Table1[[#This Row],[Order Date]],"mmmm")</f>
        <v>September</v>
      </c>
      <c r="AS871" t="str">
        <f>"Q"&amp;ROUNDUP(MONTH(Table1[[#This Row],[Order Date]])/3,0)</f>
        <v>Q3</v>
      </c>
      <c r="AT871">
        <f>IF(Table1[[#This Row],[Sales]]=0,0,Table1[[#This Row],[Profit]]/Table1[[#This Row],[Sales]])</f>
        <v>-0.66666666666666663</v>
      </c>
    </row>
    <row r="872" spans="22:46" x14ac:dyDescent="0.3">
      <c r="V872">
        <v>871</v>
      </c>
      <c r="W872" t="s">
        <v>3038</v>
      </c>
      <c r="X872" s="1">
        <v>42616</v>
      </c>
      <c r="Y872" s="1">
        <v>42499</v>
      </c>
      <c r="Z872" t="s">
        <v>207</v>
      </c>
      <c r="AA872" t="s">
        <v>3039</v>
      </c>
      <c r="AB872" t="s">
        <v>3040</v>
      </c>
      <c r="AC872" t="s">
        <v>108</v>
      </c>
      <c r="AD872" t="s">
        <v>26</v>
      </c>
      <c r="AE872" t="s">
        <v>158</v>
      </c>
      <c r="AF872" t="s">
        <v>159</v>
      </c>
      <c r="AG872">
        <v>19143</v>
      </c>
      <c r="AH872" t="s">
        <v>160</v>
      </c>
      <c r="AI872" t="s">
        <v>2162</v>
      </c>
      <c r="AJ872" t="s">
        <v>73</v>
      </c>
      <c r="AK872" t="s">
        <v>74</v>
      </c>
      <c r="AL872" t="s">
        <v>2163</v>
      </c>
      <c r="AM872">
        <v>280.78199999999998</v>
      </c>
      <c r="AN872">
        <v>3</v>
      </c>
      <c r="AO872">
        <v>0.4</v>
      </c>
      <c r="AP872">
        <v>-46.796999999999997</v>
      </c>
      <c r="AQ872">
        <f>YEAR(Table1[[#This Row],[Order Date]])</f>
        <v>2016</v>
      </c>
      <c r="AR872" t="str">
        <f>TEXT(Table1[[#This Row],[Order Date]],"mmmm")</f>
        <v>September</v>
      </c>
      <c r="AS872" t="str">
        <f>"Q"&amp;ROUNDUP(MONTH(Table1[[#This Row],[Order Date]])/3,0)</f>
        <v>Q3</v>
      </c>
      <c r="AT872">
        <f>IF(Table1[[#This Row],[Sales]]=0,0,Table1[[#This Row],[Profit]]/Table1[[#This Row],[Sales]])</f>
        <v>-0.16666666666666666</v>
      </c>
    </row>
    <row r="873" spans="22:46" x14ac:dyDescent="0.3">
      <c r="V873">
        <v>872</v>
      </c>
      <c r="W873" t="s">
        <v>3043</v>
      </c>
      <c r="X873" s="1">
        <v>42296</v>
      </c>
      <c r="Y873" t="s">
        <v>537</v>
      </c>
      <c r="Z873" t="s">
        <v>207</v>
      </c>
      <c r="AA873" t="s">
        <v>181</v>
      </c>
      <c r="AB873" t="s">
        <v>182</v>
      </c>
      <c r="AC873" t="s">
        <v>25</v>
      </c>
      <c r="AD873" t="s">
        <v>26</v>
      </c>
      <c r="AE873" t="s">
        <v>91</v>
      </c>
      <c r="AF873" t="s">
        <v>3044</v>
      </c>
      <c r="AG873">
        <v>3301</v>
      </c>
      <c r="AH873" t="s">
        <v>160</v>
      </c>
      <c r="AI873" t="s">
        <v>3045</v>
      </c>
      <c r="AJ873" t="s">
        <v>46</v>
      </c>
      <c r="AK873" t="s">
        <v>94</v>
      </c>
      <c r="AL873" t="s">
        <v>3046</v>
      </c>
      <c r="AM873">
        <v>34.44</v>
      </c>
      <c r="AN873">
        <v>3</v>
      </c>
      <c r="AO873">
        <v>0</v>
      </c>
      <c r="AP873">
        <v>17.22</v>
      </c>
      <c r="AQ873">
        <f>YEAR(Table1[[#This Row],[Order Date]])</f>
        <v>2015</v>
      </c>
      <c r="AR873" t="str">
        <f>TEXT(Table1[[#This Row],[Order Date]],"mmmm")</f>
        <v>October</v>
      </c>
      <c r="AS873" t="str">
        <f>"Q"&amp;ROUNDUP(MONTH(Table1[[#This Row],[Order Date]])/3,0)</f>
        <v>Q4</v>
      </c>
      <c r="AT873">
        <f>IF(Table1[[#This Row],[Sales]]=0,0,Table1[[#This Row],[Profit]]/Table1[[#This Row],[Sales]])</f>
        <v>0.5</v>
      </c>
    </row>
    <row r="874" spans="22:46" x14ac:dyDescent="0.3">
      <c r="V874">
        <v>873</v>
      </c>
      <c r="W874" t="s">
        <v>3047</v>
      </c>
      <c r="X874" s="1">
        <v>41983</v>
      </c>
      <c r="Y874" t="s">
        <v>3048</v>
      </c>
      <c r="Z874" t="s">
        <v>51</v>
      </c>
      <c r="AA874" t="s">
        <v>3049</v>
      </c>
      <c r="AB874" t="s">
        <v>3050</v>
      </c>
      <c r="AC874" t="s">
        <v>25</v>
      </c>
      <c r="AD874" t="s">
        <v>26</v>
      </c>
      <c r="AE874" t="s">
        <v>300</v>
      </c>
      <c r="AF874" t="s">
        <v>301</v>
      </c>
      <c r="AG874">
        <v>10009</v>
      </c>
      <c r="AH874" t="s">
        <v>160</v>
      </c>
      <c r="AI874" t="s">
        <v>1168</v>
      </c>
      <c r="AJ874" t="s">
        <v>46</v>
      </c>
      <c r="AK874" t="s">
        <v>94</v>
      </c>
      <c r="AL874" t="s">
        <v>1169</v>
      </c>
      <c r="AM874">
        <v>11.36</v>
      </c>
      <c r="AN874">
        <v>2</v>
      </c>
      <c r="AO874">
        <v>0</v>
      </c>
      <c r="AP874">
        <v>5.2256</v>
      </c>
      <c r="AQ874">
        <f>YEAR(Table1[[#This Row],[Order Date]])</f>
        <v>2014</v>
      </c>
      <c r="AR874" t="str">
        <f>TEXT(Table1[[#This Row],[Order Date]],"mmmm")</f>
        <v>December</v>
      </c>
      <c r="AS874" t="str">
        <f>"Q"&amp;ROUNDUP(MONTH(Table1[[#This Row],[Order Date]])/3,0)</f>
        <v>Q4</v>
      </c>
      <c r="AT874">
        <f>IF(Table1[[#This Row],[Sales]]=0,0,Table1[[#This Row],[Profit]]/Table1[[#This Row],[Sales]])</f>
        <v>0.46</v>
      </c>
    </row>
    <row r="875" spans="22:46" x14ac:dyDescent="0.3">
      <c r="V875">
        <v>874</v>
      </c>
      <c r="W875" t="s">
        <v>3047</v>
      </c>
      <c r="X875" s="1">
        <v>41983</v>
      </c>
      <c r="Y875" t="s">
        <v>3048</v>
      </c>
      <c r="Z875" t="s">
        <v>51</v>
      </c>
      <c r="AA875" t="s">
        <v>3049</v>
      </c>
      <c r="AB875" t="s">
        <v>3050</v>
      </c>
      <c r="AC875" t="s">
        <v>25</v>
      </c>
      <c r="AD875" t="s">
        <v>26</v>
      </c>
      <c r="AE875" t="s">
        <v>300</v>
      </c>
      <c r="AF875" t="s">
        <v>301</v>
      </c>
      <c r="AG875">
        <v>10009</v>
      </c>
      <c r="AH875" t="s">
        <v>160</v>
      </c>
      <c r="AI875" t="s">
        <v>1805</v>
      </c>
      <c r="AJ875" t="s">
        <v>46</v>
      </c>
      <c r="AK875" t="s">
        <v>77</v>
      </c>
      <c r="AL875" t="s">
        <v>1806</v>
      </c>
      <c r="AM875">
        <v>106.34399999999999</v>
      </c>
      <c r="AN875">
        <v>7</v>
      </c>
      <c r="AO875">
        <v>0.2</v>
      </c>
      <c r="AP875">
        <v>37.220399999999998</v>
      </c>
      <c r="AQ875">
        <f>YEAR(Table1[[#This Row],[Order Date]])</f>
        <v>2014</v>
      </c>
      <c r="AR875" t="str">
        <f>TEXT(Table1[[#This Row],[Order Date]],"mmmm")</f>
        <v>December</v>
      </c>
      <c r="AS875" t="str">
        <f>"Q"&amp;ROUNDUP(MONTH(Table1[[#This Row],[Order Date]])/3,0)</f>
        <v>Q4</v>
      </c>
      <c r="AT875">
        <f>IF(Table1[[#This Row],[Sales]]=0,0,Table1[[#This Row],[Profit]]/Table1[[#This Row],[Sales]])</f>
        <v>0.35</v>
      </c>
    </row>
    <row r="876" spans="22:46" x14ac:dyDescent="0.3">
      <c r="V876">
        <v>875</v>
      </c>
      <c r="W876" t="s">
        <v>3051</v>
      </c>
      <c r="X876" s="1">
        <v>42972</v>
      </c>
      <c r="Y876" t="s">
        <v>3053</v>
      </c>
      <c r="Z876" t="s">
        <v>51</v>
      </c>
      <c r="AA876" t="s">
        <v>2970</v>
      </c>
      <c r="AB876" t="s">
        <v>2971</v>
      </c>
      <c r="AC876" t="s">
        <v>25</v>
      </c>
      <c r="AD876" t="s">
        <v>26</v>
      </c>
      <c r="AE876" t="s">
        <v>528</v>
      </c>
      <c r="AF876" t="s">
        <v>92</v>
      </c>
      <c r="AG876">
        <v>28205</v>
      </c>
      <c r="AH876" t="s">
        <v>29</v>
      </c>
      <c r="AI876" t="s">
        <v>3054</v>
      </c>
      <c r="AJ876" t="s">
        <v>46</v>
      </c>
      <c r="AK876" t="s">
        <v>94</v>
      </c>
      <c r="AL876" t="s">
        <v>3055</v>
      </c>
      <c r="AM876">
        <v>192.16</v>
      </c>
      <c r="AN876">
        <v>5</v>
      </c>
      <c r="AO876">
        <v>0.2</v>
      </c>
      <c r="AP876">
        <v>67.256</v>
      </c>
      <c r="AQ876">
        <f>YEAR(Table1[[#This Row],[Order Date]])</f>
        <v>2017</v>
      </c>
      <c r="AR876" t="str">
        <f>TEXT(Table1[[#This Row],[Order Date]],"mmmm")</f>
        <v>August</v>
      </c>
      <c r="AS876" t="str">
        <f>"Q"&amp;ROUNDUP(MONTH(Table1[[#This Row],[Order Date]])/3,0)</f>
        <v>Q3</v>
      </c>
      <c r="AT876">
        <f>IF(Table1[[#This Row],[Sales]]=0,0,Table1[[#This Row],[Profit]]/Table1[[#This Row],[Sales]])</f>
        <v>0.35000000000000003</v>
      </c>
    </row>
    <row r="877" spans="22:46" x14ac:dyDescent="0.3">
      <c r="V877">
        <v>876</v>
      </c>
      <c r="W877" t="s">
        <v>3056</v>
      </c>
      <c r="X877" s="1">
        <v>42386</v>
      </c>
      <c r="Y877" t="s">
        <v>3058</v>
      </c>
      <c r="Z877" t="s">
        <v>51</v>
      </c>
      <c r="AA877" t="s">
        <v>2403</v>
      </c>
      <c r="AB877" t="s">
        <v>2404</v>
      </c>
      <c r="AC877" t="s">
        <v>108</v>
      </c>
      <c r="AD877" t="s">
        <v>26</v>
      </c>
      <c r="AE877" t="s">
        <v>91</v>
      </c>
      <c r="AF877" t="s">
        <v>3044</v>
      </c>
      <c r="AG877">
        <v>3301</v>
      </c>
      <c r="AH877" t="s">
        <v>160</v>
      </c>
      <c r="AI877" t="s">
        <v>1021</v>
      </c>
      <c r="AJ877" t="s">
        <v>31</v>
      </c>
      <c r="AK877" t="s">
        <v>67</v>
      </c>
      <c r="AL877" t="s">
        <v>1022</v>
      </c>
      <c r="AM877">
        <v>322.58999999999997</v>
      </c>
      <c r="AN877">
        <v>3</v>
      </c>
      <c r="AO877">
        <v>0</v>
      </c>
      <c r="AP877">
        <v>64.518000000000001</v>
      </c>
      <c r="AQ877">
        <f>YEAR(Table1[[#This Row],[Order Date]])</f>
        <v>2016</v>
      </c>
      <c r="AR877" t="str">
        <f>TEXT(Table1[[#This Row],[Order Date]],"mmmm")</f>
        <v>January</v>
      </c>
      <c r="AS877" t="str">
        <f>"Q"&amp;ROUNDUP(MONTH(Table1[[#This Row],[Order Date]])/3,0)</f>
        <v>Q1</v>
      </c>
      <c r="AT877">
        <f>IF(Table1[[#This Row],[Sales]]=0,0,Table1[[#This Row],[Profit]]/Table1[[#This Row],[Sales]])</f>
        <v>0.2</v>
      </c>
    </row>
    <row r="878" spans="22:46" x14ac:dyDescent="0.3">
      <c r="V878">
        <v>877</v>
      </c>
      <c r="W878" t="s">
        <v>3056</v>
      </c>
      <c r="X878" s="1">
        <v>42386</v>
      </c>
      <c r="Y878" t="s">
        <v>3058</v>
      </c>
      <c r="Z878" t="s">
        <v>51</v>
      </c>
      <c r="AA878" t="s">
        <v>2403</v>
      </c>
      <c r="AB878" t="s">
        <v>2404</v>
      </c>
      <c r="AC878" t="s">
        <v>108</v>
      </c>
      <c r="AD878" t="s">
        <v>26</v>
      </c>
      <c r="AE878" t="s">
        <v>91</v>
      </c>
      <c r="AF878" t="s">
        <v>3044</v>
      </c>
      <c r="AG878">
        <v>3301</v>
      </c>
      <c r="AH878" t="s">
        <v>160</v>
      </c>
      <c r="AI878" t="s">
        <v>1146</v>
      </c>
      <c r="AJ878" t="s">
        <v>73</v>
      </c>
      <c r="AK878" t="s">
        <v>176</v>
      </c>
      <c r="AL878" t="s">
        <v>1147</v>
      </c>
      <c r="AM878">
        <v>29.99</v>
      </c>
      <c r="AN878">
        <v>1</v>
      </c>
      <c r="AO878">
        <v>0</v>
      </c>
      <c r="AP878">
        <v>13.195600000000001</v>
      </c>
      <c r="AQ878">
        <f>YEAR(Table1[[#This Row],[Order Date]])</f>
        <v>2016</v>
      </c>
      <c r="AR878" t="str">
        <f>TEXT(Table1[[#This Row],[Order Date]],"mmmm")</f>
        <v>January</v>
      </c>
      <c r="AS878" t="str">
        <f>"Q"&amp;ROUNDUP(MONTH(Table1[[#This Row],[Order Date]])/3,0)</f>
        <v>Q1</v>
      </c>
      <c r="AT878">
        <f>IF(Table1[[#This Row],[Sales]]=0,0,Table1[[#This Row],[Profit]]/Table1[[#This Row],[Sales]])</f>
        <v>0.44000000000000006</v>
      </c>
    </row>
    <row r="879" spans="22:46" x14ac:dyDescent="0.3">
      <c r="V879">
        <v>878</v>
      </c>
      <c r="W879" t="s">
        <v>3056</v>
      </c>
      <c r="X879" s="1">
        <v>42386</v>
      </c>
      <c r="Y879" t="s">
        <v>3058</v>
      </c>
      <c r="Z879" t="s">
        <v>51</v>
      </c>
      <c r="AA879" t="s">
        <v>2403</v>
      </c>
      <c r="AB879" t="s">
        <v>2404</v>
      </c>
      <c r="AC879" t="s">
        <v>108</v>
      </c>
      <c r="AD879" t="s">
        <v>26</v>
      </c>
      <c r="AE879" t="s">
        <v>91</v>
      </c>
      <c r="AF879" t="s">
        <v>3044</v>
      </c>
      <c r="AG879">
        <v>3301</v>
      </c>
      <c r="AH879" t="s">
        <v>160</v>
      </c>
      <c r="AI879" t="s">
        <v>3059</v>
      </c>
      <c r="AJ879" t="s">
        <v>73</v>
      </c>
      <c r="AK879" t="s">
        <v>176</v>
      </c>
      <c r="AL879" t="s">
        <v>3060</v>
      </c>
      <c r="AM879">
        <v>371.97</v>
      </c>
      <c r="AN879">
        <v>3</v>
      </c>
      <c r="AO879">
        <v>0</v>
      </c>
      <c r="AP879">
        <v>66.954599999999999</v>
      </c>
      <c r="AQ879">
        <f>YEAR(Table1[[#This Row],[Order Date]])</f>
        <v>2016</v>
      </c>
      <c r="AR879" t="str">
        <f>TEXT(Table1[[#This Row],[Order Date]],"mmmm")</f>
        <v>January</v>
      </c>
      <c r="AS879" t="str">
        <f>"Q"&amp;ROUNDUP(MONTH(Table1[[#This Row],[Order Date]])/3,0)</f>
        <v>Q1</v>
      </c>
      <c r="AT879">
        <f>IF(Table1[[#This Row],[Sales]]=0,0,Table1[[#This Row],[Profit]]/Table1[[#This Row],[Sales]])</f>
        <v>0.18</v>
      </c>
    </row>
    <row r="880" spans="22:46" x14ac:dyDescent="0.3">
      <c r="V880">
        <v>879</v>
      </c>
      <c r="W880" t="s">
        <v>3061</v>
      </c>
      <c r="X880" s="1">
        <v>41899</v>
      </c>
      <c r="Y880" t="s">
        <v>1098</v>
      </c>
      <c r="Z880" t="s">
        <v>51</v>
      </c>
      <c r="AA880" t="s">
        <v>3062</v>
      </c>
      <c r="AB880" t="s">
        <v>3063</v>
      </c>
      <c r="AC880" t="s">
        <v>108</v>
      </c>
      <c r="AD880" t="s">
        <v>26</v>
      </c>
      <c r="AE880" t="s">
        <v>158</v>
      </c>
      <c r="AF880" t="s">
        <v>159</v>
      </c>
      <c r="AG880">
        <v>19120</v>
      </c>
      <c r="AH880" t="s">
        <v>160</v>
      </c>
      <c r="AI880" t="s">
        <v>3064</v>
      </c>
      <c r="AJ880" t="s">
        <v>46</v>
      </c>
      <c r="AK880" t="s">
        <v>77</v>
      </c>
      <c r="AL880" t="s">
        <v>3065</v>
      </c>
      <c r="AM880">
        <v>5.8920000000000003</v>
      </c>
      <c r="AN880">
        <v>4</v>
      </c>
      <c r="AO880">
        <v>0.7</v>
      </c>
      <c r="AP880">
        <v>-4.1243999999999996</v>
      </c>
      <c r="AQ880">
        <f>YEAR(Table1[[#This Row],[Order Date]])</f>
        <v>2014</v>
      </c>
      <c r="AR880" t="str">
        <f>TEXT(Table1[[#This Row],[Order Date]],"mmmm")</f>
        <v>September</v>
      </c>
      <c r="AS880" t="str">
        <f>"Q"&amp;ROUNDUP(MONTH(Table1[[#This Row],[Order Date]])/3,0)</f>
        <v>Q3</v>
      </c>
      <c r="AT880">
        <f>IF(Table1[[#This Row],[Sales]]=0,0,Table1[[#This Row],[Profit]]/Table1[[#This Row],[Sales]])</f>
        <v>-0.69999999999999984</v>
      </c>
    </row>
    <row r="881" spans="22:46" x14ac:dyDescent="0.3">
      <c r="V881">
        <v>880</v>
      </c>
      <c r="W881" t="s">
        <v>3066</v>
      </c>
      <c r="X881" s="1">
        <v>43069</v>
      </c>
      <c r="Y881" s="1">
        <v>42778</v>
      </c>
      <c r="Z881" t="s">
        <v>22</v>
      </c>
      <c r="AA881" t="s">
        <v>106</v>
      </c>
      <c r="AB881" t="s">
        <v>107</v>
      </c>
      <c r="AC881" t="s">
        <v>108</v>
      </c>
      <c r="AD881" t="s">
        <v>26</v>
      </c>
      <c r="AE881" t="s">
        <v>300</v>
      </c>
      <c r="AF881" t="s">
        <v>301</v>
      </c>
      <c r="AG881">
        <v>10024</v>
      </c>
      <c r="AH881" t="s">
        <v>160</v>
      </c>
      <c r="AI881" t="s">
        <v>3068</v>
      </c>
      <c r="AJ881" t="s">
        <v>46</v>
      </c>
      <c r="AK881" t="s">
        <v>77</v>
      </c>
      <c r="AL881" t="s">
        <v>3069</v>
      </c>
      <c r="AM881">
        <v>68.471999999999994</v>
      </c>
      <c r="AN881">
        <v>3</v>
      </c>
      <c r="AO881">
        <v>0.2</v>
      </c>
      <c r="AP881">
        <v>23.109300000000001</v>
      </c>
      <c r="AQ881">
        <f>YEAR(Table1[[#This Row],[Order Date]])</f>
        <v>2017</v>
      </c>
      <c r="AR881" t="str">
        <f>TEXT(Table1[[#This Row],[Order Date]],"mmmm")</f>
        <v>November</v>
      </c>
      <c r="AS881" t="str">
        <f>"Q"&amp;ROUNDUP(MONTH(Table1[[#This Row],[Order Date]])/3,0)</f>
        <v>Q4</v>
      </c>
      <c r="AT881">
        <f>IF(Table1[[#This Row],[Sales]]=0,0,Table1[[#This Row],[Profit]]/Table1[[#This Row],[Sales]])</f>
        <v>0.33750000000000002</v>
      </c>
    </row>
    <row r="882" spans="22:46" x14ac:dyDescent="0.3">
      <c r="V882">
        <v>881</v>
      </c>
      <c r="W882" t="s">
        <v>3066</v>
      </c>
      <c r="X882" s="1">
        <v>43069</v>
      </c>
      <c r="Y882" s="1">
        <v>42778</v>
      </c>
      <c r="Z882" t="s">
        <v>22</v>
      </c>
      <c r="AA882" t="s">
        <v>106</v>
      </c>
      <c r="AB882" t="s">
        <v>107</v>
      </c>
      <c r="AC882" t="s">
        <v>108</v>
      </c>
      <c r="AD882" t="s">
        <v>26</v>
      </c>
      <c r="AE882" t="s">
        <v>300</v>
      </c>
      <c r="AF882" t="s">
        <v>301</v>
      </c>
      <c r="AG882">
        <v>10024</v>
      </c>
      <c r="AH882" t="s">
        <v>160</v>
      </c>
      <c r="AI882" t="s">
        <v>772</v>
      </c>
      <c r="AJ882" t="s">
        <v>31</v>
      </c>
      <c r="AK882" t="s">
        <v>35</v>
      </c>
      <c r="AL882" t="s">
        <v>773</v>
      </c>
      <c r="AM882">
        <v>1242.9000000000001</v>
      </c>
      <c r="AN882">
        <v>5</v>
      </c>
      <c r="AO882">
        <v>0.1</v>
      </c>
      <c r="AP882">
        <v>262.39</v>
      </c>
      <c r="AQ882">
        <f>YEAR(Table1[[#This Row],[Order Date]])</f>
        <v>2017</v>
      </c>
      <c r="AR882" t="str">
        <f>TEXT(Table1[[#This Row],[Order Date]],"mmmm")</f>
        <v>November</v>
      </c>
      <c r="AS882" t="str">
        <f>"Q"&amp;ROUNDUP(MONTH(Table1[[#This Row],[Order Date]])/3,0)</f>
        <v>Q4</v>
      </c>
      <c r="AT882">
        <f>IF(Table1[[#This Row],[Sales]]=0,0,Table1[[#This Row],[Profit]]/Table1[[#This Row],[Sales]])</f>
        <v>0.21111111111111108</v>
      </c>
    </row>
    <row r="883" spans="22:46" x14ac:dyDescent="0.3">
      <c r="V883">
        <v>882</v>
      </c>
      <c r="W883" t="s">
        <v>3070</v>
      </c>
      <c r="X883" s="1">
        <v>42286</v>
      </c>
      <c r="Y883" t="s">
        <v>2965</v>
      </c>
      <c r="Z883" t="s">
        <v>51</v>
      </c>
      <c r="AA883" t="s">
        <v>574</v>
      </c>
      <c r="AB883" t="s">
        <v>575</v>
      </c>
      <c r="AC883" t="s">
        <v>25</v>
      </c>
      <c r="AD883" t="s">
        <v>26</v>
      </c>
      <c r="AE883" t="s">
        <v>357</v>
      </c>
      <c r="AF883" t="s">
        <v>358</v>
      </c>
      <c r="AG883">
        <v>22153</v>
      </c>
      <c r="AH883" t="s">
        <v>29</v>
      </c>
      <c r="AI883" t="s">
        <v>1841</v>
      </c>
      <c r="AJ883" t="s">
        <v>46</v>
      </c>
      <c r="AK883" t="s">
        <v>60</v>
      </c>
      <c r="AL883" t="s">
        <v>1842</v>
      </c>
      <c r="AM883">
        <v>30.84</v>
      </c>
      <c r="AN883">
        <v>2</v>
      </c>
      <c r="AO883">
        <v>0</v>
      </c>
      <c r="AP883">
        <v>8.3268000000000004</v>
      </c>
      <c r="AQ883">
        <f>YEAR(Table1[[#This Row],[Order Date]])</f>
        <v>2015</v>
      </c>
      <c r="AR883" t="str">
        <f>TEXT(Table1[[#This Row],[Order Date]],"mmmm")</f>
        <v>October</v>
      </c>
      <c r="AS883" t="str">
        <f>"Q"&amp;ROUNDUP(MONTH(Table1[[#This Row],[Order Date]])/3,0)</f>
        <v>Q4</v>
      </c>
      <c r="AT883">
        <f>IF(Table1[[#This Row],[Sales]]=0,0,Table1[[#This Row],[Profit]]/Table1[[#This Row],[Sales]])</f>
        <v>0.27</v>
      </c>
    </row>
    <row r="884" spans="22:46" x14ac:dyDescent="0.3">
      <c r="V884">
        <v>883</v>
      </c>
      <c r="W884" t="s">
        <v>3071</v>
      </c>
      <c r="X884" s="1">
        <v>43092</v>
      </c>
      <c r="Y884" t="s">
        <v>3072</v>
      </c>
      <c r="Z884" t="s">
        <v>1450</v>
      </c>
      <c r="AA884" t="s">
        <v>506</v>
      </c>
      <c r="AB884" t="s">
        <v>507</v>
      </c>
      <c r="AC884" t="s">
        <v>25</v>
      </c>
      <c r="AD884" t="s">
        <v>26</v>
      </c>
      <c r="AE884" t="s">
        <v>136</v>
      </c>
      <c r="AF884" t="s">
        <v>43</v>
      </c>
      <c r="AG884">
        <v>94109</v>
      </c>
      <c r="AH884" t="s">
        <v>44</v>
      </c>
      <c r="AI884" t="s">
        <v>2546</v>
      </c>
      <c r="AJ884" t="s">
        <v>46</v>
      </c>
      <c r="AK884" t="s">
        <v>70</v>
      </c>
      <c r="AL884" t="s">
        <v>2547</v>
      </c>
      <c r="AM884">
        <v>13.48</v>
      </c>
      <c r="AN884">
        <v>4</v>
      </c>
      <c r="AO884">
        <v>0</v>
      </c>
      <c r="AP884">
        <v>5.9311999999999996</v>
      </c>
      <c r="AQ884">
        <f>YEAR(Table1[[#This Row],[Order Date]])</f>
        <v>2017</v>
      </c>
      <c r="AR884" t="str">
        <f>TEXT(Table1[[#This Row],[Order Date]],"mmmm")</f>
        <v>December</v>
      </c>
      <c r="AS884" t="str">
        <f>"Q"&amp;ROUNDUP(MONTH(Table1[[#This Row],[Order Date]])/3,0)</f>
        <v>Q4</v>
      </c>
      <c r="AT884">
        <f>IF(Table1[[#This Row],[Sales]]=0,0,Table1[[#This Row],[Profit]]/Table1[[#This Row],[Sales]])</f>
        <v>0.43999999999999995</v>
      </c>
    </row>
    <row r="885" spans="22:46" x14ac:dyDescent="0.3">
      <c r="V885">
        <v>884</v>
      </c>
      <c r="W885" t="s">
        <v>3073</v>
      </c>
      <c r="X885" s="1">
        <v>42665</v>
      </c>
      <c r="Y885" t="s">
        <v>3075</v>
      </c>
      <c r="Z885" t="s">
        <v>207</v>
      </c>
      <c r="AA885" t="s">
        <v>3076</v>
      </c>
      <c r="AB885" t="s">
        <v>3077</v>
      </c>
      <c r="AC885" t="s">
        <v>108</v>
      </c>
      <c r="AD885" t="s">
        <v>26</v>
      </c>
      <c r="AE885" t="s">
        <v>993</v>
      </c>
      <c r="AF885" t="s">
        <v>267</v>
      </c>
      <c r="AG885">
        <v>48227</v>
      </c>
      <c r="AH885" t="s">
        <v>111</v>
      </c>
      <c r="AI885" t="s">
        <v>2381</v>
      </c>
      <c r="AJ885" t="s">
        <v>31</v>
      </c>
      <c r="AK885" t="s">
        <v>67</v>
      </c>
      <c r="AL885" t="s">
        <v>2382</v>
      </c>
      <c r="AM885">
        <v>31.4</v>
      </c>
      <c r="AN885">
        <v>5</v>
      </c>
      <c r="AO885">
        <v>0</v>
      </c>
      <c r="AP885">
        <v>10.048</v>
      </c>
      <c r="AQ885">
        <f>YEAR(Table1[[#This Row],[Order Date]])</f>
        <v>2016</v>
      </c>
      <c r="AR885" t="str">
        <f>TEXT(Table1[[#This Row],[Order Date]],"mmmm")</f>
        <v>October</v>
      </c>
      <c r="AS885" t="str">
        <f>"Q"&amp;ROUNDUP(MONTH(Table1[[#This Row],[Order Date]])/3,0)</f>
        <v>Q4</v>
      </c>
      <c r="AT885">
        <f>IF(Table1[[#This Row],[Sales]]=0,0,Table1[[#This Row],[Profit]]/Table1[[#This Row],[Sales]])</f>
        <v>0.32</v>
      </c>
    </row>
    <row r="886" spans="22:46" x14ac:dyDescent="0.3">
      <c r="V886">
        <v>885</v>
      </c>
      <c r="W886" t="s">
        <v>3078</v>
      </c>
      <c r="X886" s="1">
        <v>41758</v>
      </c>
      <c r="Y886" s="1">
        <v>41734</v>
      </c>
      <c r="Z886" t="s">
        <v>51</v>
      </c>
      <c r="AA886" t="s">
        <v>3080</v>
      </c>
      <c r="AB886" t="s">
        <v>3081</v>
      </c>
      <c r="AC886" t="s">
        <v>25</v>
      </c>
      <c r="AD886" t="s">
        <v>26</v>
      </c>
      <c r="AE886" t="s">
        <v>440</v>
      </c>
      <c r="AF886" t="s">
        <v>301</v>
      </c>
      <c r="AG886">
        <v>14609</v>
      </c>
      <c r="AH886" t="s">
        <v>160</v>
      </c>
      <c r="AI886" t="s">
        <v>3082</v>
      </c>
      <c r="AJ886" t="s">
        <v>31</v>
      </c>
      <c r="AK886" t="s">
        <v>67</v>
      </c>
      <c r="AL886" t="s">
        <v>3083</v>
      </c>
      <c r="AM886">
        <v>17.46</v>
      </c>
      <c r="AN886">
        <v>2</v>
      </c>
      <c r="AO886">
        <v>0</v>
      </c>
      <c r="AP886">
        <v>5.9363999999999999</v>
      </c>
      <c r="AQ886">
        <f>YEAR(Table1[[#This Row],[Order Date]])</f>
        <v>2014</v>
      </c>
      <c r="AR886" t="str">
        <f>TEXT(Table1[[#This Row],[Order Date]],"mmmm")</f>
        <v>April</v>
      </c>
      <c r="AS886" t="str">
        <f>"Q"&amp;ROUNDUP(MONTH(Table1[[#This Row],[Order Date]])/3,0)</f>
        <v>Q2</v>
      </c>
      <c r="AT886">
        <f>IF(Table1[[#This Row],[Sales]]=0,0,Table1[[#This Row],[Profit]]/Table1[[#This Row],[Sales]])</f>
        <v>0.33999999999999997</v>
      </c>
    </row>
    <row r="887" spans="22:46" x14ac:dyDescent="0.3">
      <c r="V887">
        <v>886</v>
      </c>
      <c r="W887" t="s">
        <v>3084</v>
      </c>
      <c r="X887" s="1">
        <v>42119</v>
      </c>
      <c r="Y887" t="s">
        <v>1495</v>
      </c>
      <c r="Z887" t="s">
        <v>22</v>
      </c>
      <c r="AA887" t="s">
        <v>3086</v>
      </c>
      <c r="AB887" t="s">
        <v>3087</v>
      </c>
      <c r="AC887" t="s">
        <v>41</v>
      </c>
      <c r="AD887" t="s">
        <v>26</v>
      </c>
      <c r="AE887" t="s">
        <v>42</v>
      </c>
      <c r="AF887" t="s">
        <v>43</v>
      </c>
      <c r="AG887">
        <v>90045</v>
      </c>
      <c r="AH887" t="s">
        <v>44</v>
      </c>
      <c r="AI887" t="s">
        <v>3088</v>
      </c>
      <c r="AJ887" t="s">
        <v>46</v>
      </c>
      <c r="AK887" t="s">
        <v>77</v>
      </c>
      <c r="AL887" t="s">
        <v>3089</v>
      </c>
      <c r="AM887">
        <v>13.944000000000001</v>
      </c>
      <c r="AN887">
        <v>3</v>
      </c>
      <c r="AO887">
        <v>0.2</v>
      </c>
      <c r="AP887">
        <v>4.5317999999999996</v>
      </c>
      <c r="AQ887">
        <f>YEAR(Table1[[#This Row],[Order Date]])</f>
        <v>2015</v>
      </c>
      <c r="AR887" t="str">
        <f>TEXT(Table1[[#This Row],[Order Date]],"mmmm")</f>
        <v>April</v>
      </c>
      <c r="AS887" t="str">
        <f>"Q"&amp;ROUNDUP(MONTH(Table1[[#This Row],[Order Date]])/3,0)</f>
        <v>Q2</v>
      </c>
      <c r="AT887">
        <f>IF(Table1[[#This Row],[Sales]]=0,0,Table1[[#This Row],[Profit]]/Table1[[#This Row],[Sales]])</f>
        <v>0.32499999999999996</v>
      </c>
    </row>
    <row r="888" spans="22:46" x14ac:dyDescent="0.3">
      <c r="V888">
        <v>887</v>
      </c>
      <c r="W888" t="s">
        <v>3090</v>
      </c>
      <c r="X888" s="1">
        <v>42912</v>
      </c>
      <c r="Y888" s="1">
        <v>42773</v>
      </c>
      <c r="Z888" t="s">
        <v>51</v>
      </c>
      <c r="AA888" t="s">
        <v>2132</v>
      </c>
      <c r="AB888" t="s">
        <v>2133</v>
      </c>
      <c r="AC888" t="s">
        <v>25</v>
      </c>
      <c r="AD888" t="s">
        <v>26</v>
      </c>
      <c r="AE888" t="s">
        <v>1065</v>
      </c>
      <c r="AF888" t="s">
        <v>43</v>
      </c>
      <c r="AG888">
        <v>92105</v>
      </c>
      <c r="AH888" t="s">
        <v>44</v>
      </c>
      <c r="AI888" t="s">
        <v>3092</v>
      </c>
      <c r="AJ888" t="s">
        <v>46</v>
      </c>
      <c r="AK888" t="s">
        <v>60</v>
      </c>
      <c r="AL888" t="s">
        <v>3093</v>
      </c>
      <c r="AM888">
        <v>83.76</v>
      </c>
      <c r="AN888">
        <v>12</v>
      </c>
      <c r="AO888">
        <v>0</v>
      </c>
      <c r="AP888">
        <v>1.6752</v>
      </c>
      <c r="AQ888">
        <f>YEAR(Table1[[#This Row],[Order Date]])</f>
        <v>2017</v>
      </c>
      <c r="AR888" t="str">
        <f>TEXT(Table1[[#This Row],[Order Date]],"mmmm")</f>
        <v>June</v>
      </c>
      <c r="AS888" t="str">
        <f>"Q"&amp;ROUNDUP(MONTH(Table1[[#This Row],[Order Date]])/3,0)</f>
        <v>Q2</v>
      </c>
      <c r="AT888">
        <f>IF(Table1[[#This Row],[Sales]]=0,0,Table1[[#This Row],[Profit]]/Table1[[#This Row],[Sales]])</f>
        <v>0.02</v>
      </c>
    </row>
    <row r="889" spans="22:46" x14ac:dyDescent="0.3">
      <c r="V889">
        <v>888</v>
      </c>
      <c r="W889" t="s">
        <v>3094</v>
      </c>
      <c r="X889" s="1">
        <v>43022</v>
      </c>
      <c r="Y889" t="s">
        <v>199</v>
      </c>
      <c r="Z889" t="s">
        <v>51</v>
      </c>
      <c r="AA889" t="s">
        <v>3096</v>
      </c>
      <c r="AB889" t="s">
        <v>3097</v>
      </c>
      <c r="AC889" t="s">
        <v>108</v>
      </c>
      <c r="AD889" t="s">
        <v>26</v>
      </c>
      <c r="AE889" t="s">
        <v>432</v>
      </c>
      <c r="AF889" t="s">
        <v>3098</v>
      </c>
      <c r="AG889">
        <v>21044</v>
      </c>
      <c r="AH889" t="s">
        <v>160</v>
      </c>
      <c r="AI889" t="s">
        <v>332</v>
      </c>
      <c r="AJ889" t="s">
        <v>46</v>
      </c>
      <c r="AK889" t="s">
        <v>77</v>
      </c>
      <c r="AL889" t="s">
        <v>333</v>
      </c>
      <c r="AM889">
        <v>37.659999999999997</v>
      </c>
      <c r="AN889">
        <v>7</v>
      </c>
      <c r="AO889">
        <v>0</v>
      </c>
      <c r="AP889">
        <v>18.453399999999998</v>
      </c>
      <c r="AQ889">
        <f>YEAR(Table1[[#This Row],[Order Date]])</f>
        <v>2017</v>
      </c>
      <c r="AR889" t="str">
        <f>TEXT(Table1[[#This Row],[Order Date]],"mmmm")</f>
        <v>October</v>
      </c>
      <c r="AS889" t="str">
        <f>"Q"&amp;ROUNDUP(MONTH(Table1[[#This Row],[Order Date]])/3,0)</f>
        <v>Q4</v>
      </c>
      <c r="AT889">
        <f>IF(Table1[[#This Row],[Sales]]=0,0,Table1[[#This Row],[Profit]]/Table1[[#This Row],[Sales]])</f>
        <v>0.49</v>
      </c>
    </row>
    <row r="890" spans="22:46" x14ac:dyDescent="0.3">
      <c r="V890">
        <v>889</v>
      </c>
      <c r="W890" t="s">
        <v>3099</v>
      </c>
      <c r="X890" s="1">
        <v>41982</v>
      </c>
      <c r="Y890" t="s">
        <v>3100</v>
      </c>
      <c r="Z890" t="s">
        <v>51</v>
      </c>
      <c r="AA890" t="s">
        <v>2976</v>
      </c>
      <c r="AB890" t="s">
        <v>2977</v>
      </c>
      <c r="AC890" t="s">
        <v>41</v>
      </c>
      <c r="AD890" t="s">
        <v>26</v>
      </c>
      <c r="AE890" t="s">
        <v>136</v>
      </c>
      <c r="AF890" t="s">
        <v>43</v>
      </c>
      <c r="AG890">
        <v>94122</v>
      </c>
      <c r="AH890" t="s">
        <v>44</v>
      </c>
      <c r="AI890" t="s">
        <v>1647</v>
      </c>
      <c r="AJ890" t="s">
        <v>46</v>
      </c>
      <c r="AK890" t="s">
        <v>94</v>
      </c>
      <c r="AL890" t="s">
        <v>1648</v>
      </c>
      <c r="AM890">
        <v>34.68</v>
      </c>
      <c r="AN890">
        <v>6</v>
      </c>
      <c r="AO890">
        <v>0</v>
      </c>
      <c r="AP890">
        <v>16.993200000000002</v>
      </c>
      <c r="AQ890">
        <f>YEAR(Table1[[#This Row],[Order Date]])</f>
        <v>2014</v>
      </c>
      <c r="AR890" t="str">
        <f>TEXT(Table1[[#This Row],[Order Date]],"mmmm")</f>
        <v>December</v>
      </c>
      <c r="AS890" t="str">
        <f>"Q"&amp;ROUNDUP(MONTH(Table1[[#This Row],[Order Date]])/3,0)</f>
        <v>Q4</v>
      </c>
      <c r="AT890">
        <f>IF(Table1[[#This Row],[Sales]]=0,0,Table1[[#This Row],[Profit]]/Table1[[#This Row],[Sales]])</f>
        <v>0.49000000000000005</v>
      </c>
    </row>
    <row r="891" spans="22:46" x14ac:dyDescent="0.3">
      <c r="V891">
        <v>890</v>
      </c>
      <c r="W891" t="s">
        <v>3101</v>
      </c>
      <c r="X891" s="1">
        <v>42906</v>
      </c>
      <c r="Y891" t="s">
        <v>3091</v>
      </c>
      <c r="Z891" t="s">
        <v>51</v>
      </c>
      <c r="AA891" t="s">
        <v>1853</v>
      </c>
      <c r="AB891" t="s">
        <v>1854</v>
      </c>
      <c r="AC891" t="s">
        <v>25</v>
      </c>
      <c r="AD891" t="s">
        <v>26</v>
      </c>
      <c r="AE891" t="s">
        <v>1686</v>
      </c>
      <c r="AF891" t="s">
        <v>301</v>
      </c>
      <c r="AG891">
        <v>10801</v>
      </c>
      <c r="AH891" t="s">
        <v>160</v>
      </c>
      <c r="AI891" t="s">
        <v>3102</v>
      </c>
      <c r="AJ891" t="s">
        <v>73</v>
      </c>
      <c r="AK891" t="s">
        <v>176</v>
      </c>
      <c r="AL891" t="s">
        <v>3103</v>
      </c>
      <c r="AM891">
        <v>149.94999999999999</v>
      </c>
      <c r="AN891">
        <v>5</v>
      </c>
      <c r="AO891">
        <v>0</v>
      </c>
      <c r="AP891">
        <v>14.994999999999999</v>
      </c>
      <c r="AQ891">
        <f>YEAR(Table1[[#This Row],[Order Date]])</f>
        <v>2017</v>
      </c>
      <c r="AR891" t="str">
        <f>TEXT(Table1[[#This Row],[Order Date]],"mmmm")</f>
        <v>June</v>
      </c>
      <c r="AS891" t="str">
        <f>"Q"&amp;ROUNDUP(MONTH(Table1[[#This Row],[Order Date]])/3,0)</f>
        <v>Q2</v>
      </c>
      <c r="AT891">
        <f>IF(Table1[[#This Row],[Sales]]=0,0,Table1[[#This Row],[Profit]]/Table1[[#This Row],[Sales]])</f>
        <v>0.1</v>
      </c>
    </row>
    <row r="892" spans="22:46" x14ac:dyDescent="0.3">
      <c r="V892">
        <v>891</v>
      </c>
      <c r="W892" t="s">
        <v>3101</v>
      </c>
      <c r="X892" s="1">
        <v>42906</v>
      </c>
      <c r="Y892" t="s">
        <v>3091</v>
      </c>
      <c r="Z892" t="s">
        <v>51</v>
      </c>
      <c r="AA892" t="s">
        <v>1853</v>
      </c>
      <c r="AB892" t="s">
        <v>1854</v>
      </c>
      <c r="AC892" t="s">
        <v>25</v>
      </c>
      <c r="AD892" t="s">
        <v>26</v>
      </c>
      <c r="AE892" t="s">
        <v>1686</v>
      </c>
      <c r="AF892" t="s">
        <v>301</v>
      </c>
      <c r="AG892">
        <v>10801</v>
      </c>
      <c r="AH892" t="s">
        <v>160</v>
      </c>
      <c r="AI892" t="s">
        <v>1797</v>
      </c>
      <c r="AJ892" t="s">
        <v>46</v>
      </c>
      <c r="AK892" t="s">
        <v>77</v>
      </c>
      <c r="AL892" t="s">
        <v>1798</v>
      </c>
      <c r="AM892">
        <v>51.311999999999998</v>
      </c>
      <c r="AN892">
        <v>3</v>
      </c>
      <c r="AO892">
        <v>0.2</v>
      </c>
      <c r="AP892">
        <v>18.6006</v>
      </c>
      <c r="AQ892">
        <f>YEAR(Table1[[#This Row],[Order Date]])</f>
        <v>2017</v>
      </c>
      <c r="AR892" t="str">
        <f>TEXT(Table1[[#This Row],[Order Date]],"mmmm")</f>
        <v>June</v>
      </c>
      <c r="AS892" t="str">
        <f>"Q"&amp;ROUNDUP(MONTH(Table1[[#This Row],[Order Date]])/3,0)</f>
        <v>Q2</v>
      </c>
      <c r="AT892">
        <f>IF(Table1[[#This Row],[Sales]]=0,0,Table1[[#This Row],[Profit]]/Table1[[#This Row],[Sales]])</f>
        <v>0.36250000000000004</v>
      </c>
    </row>
    <row r="893" spans="22:46" x14ac:dyDescent="0.3">
      <c r="V893">
        <v>892</v>
      </c>
      <c r="W893" t="s">
        <v>3104</v>
      </c>
      <c r="X893" s="1">
        <v>42912</v>
      </c>
      <c r="Y893" t="s">
        <v>2897</v>
      </c>
      <c r="Z893" t="s">
        <v>207</v>
      </c>
      <c r="AA893" t="s">
        <v>2574</v>
      </c>
      <c r="AB893" t="s">
        <v>2575</v>
      </c>
      <c r="AC893" t="s">
        <v>108</v>
      </c>
      <c r="AD893" t="s">
        <v>26</v>
      </c>
      <c r="AE893" t="s">
        <v>993</v>
      </c>
      <c r="AF893" t="s">
        <v>267</v>
      </c>
      <c r="AG893">
        <v>48227</v>
      </c>
      <c r="AH893" t="s">
        <v>111</v>
      </c>
      <c r="AI893" t="s">
        <v>3105</v>
      </c>
      <c r="AJ893" t="s">
        <v>46</v>
      </c>
      <c r="AK893" t="s">
        <v>94</v>
      </c>
      <c r="AL893" t="s">
        <v>3106</v>
      </c>
      <c r="AM893">
        <v>4.54</v>
      </c>
      <c r="AN893">
        <v>1</v>
      </c>
      <c r="AO893">
        <v>0</v>
      </c>
      <c r="AP893">
        <v>2.0430000000000001</v>
      </c>
      <c r="AQ893">
        <f>YEAR(Table1[[#This Row],[Order Date]])</f>
        <v>2017</v>
      </c>
      <c r="AR893" t="str">
        <f>TEXT(Table1[[#This Row],[Order Date]],"mmmm")</f>
        <v>June</v>
      </c>
      <c r="AS893" t="str">
        <f>"Q"&amp;ROUNDUP(MONTH(Table1[[#This Row],[Order Date]])/3,0)</f>
        <v>Q2</v>
      </c>
      <c r="AT893">
        <f>IF(Table1[[#This Row],[Sales]]=0,0,Table1[[#This Row],[Profit]]/Table1[[#This Row],[Sales]])</f>
        <v>0.45</v>
      </c>
    </row>
    <row r="894" spans="22:46" x14ac:dyDescent="0.3">
      <c r="V894">
        <v>893</v>
      </c>
      <c r="W894" t="s">
        <v>3104</v>
      </c>
      <c r="X894" s="1">
        <v>42912</v>
      </c>
      <c r="Y894" t="s">
        <v>2897</v>
      </c>
      <c r="Z894" t="s">
        <v>207</v>
      </c>
      <c r="AA894" t="s">
        <v>2574</v>
      </c>
      <c r="AB894" t="s">
        <v>2575</v>
      </c>
      <c r="AC894" t="s">
        <v>108</v>
      </c>
      <c r="AD894" t="s">
        <v>26</v>
      </c>
      <c r="AE894" t="s">
        <v>993</v>
      </c>
      <c r="AF894" t="s">
        <v>267</v>
      </c>
      <c r="AG894">
        <v>48227</v>
      </c>
      <c r="AH894" t="s">
        <v>111</v>
      </c>
      <c r="AI894" t="s">
        <v>3107</v>
      </c>
      <c r="AJ894" t="s">
        <v>46</v>
      </c>
      <c r="AK894" t="s">
        <v>70</v>
      </c>
      <c r="AL894" t="s">
        <v>3108</v>
      </c>
      <c r="AM894">
        <v>15.92</v>
      </c>
      <c r="AN894">
        <v>4</v>
      </c>
      <c r="AO894">
        <v>0</v>
      </c>
      <c r="AP894">
        <v>5.4127999999999998</v>
      </c>
      <c r="AQ894">
        <f>YEAR(Table1[[#This Row],[Order Date]])</f>
        <v>2017</v>
      </c>
      <c r="AR894" t="str">
        <f>TEXT(Table1[[#This Row],[Order Date]],"mmmm")</f>
        <v>June</v>
      </c>
      <c r="AS894" t="str">
        <f>"Q"&amp;ROUNDUP(MONTH(Table1[[#This Row],[Order Date]])/3,0)</f>
        <v>Q2</v>
      </c>
      <c r="AT894">
        <f>IF(Table1[[#This Row],[Sales]]=0,0,Table1[[#This Row],[Profit]]/Table1[[#This Row],[Sales]])</f>
        <v>0.33999999999999997</v>
      </c>
    </row>
    <row r="895" spans="22:46" x14ac:dyDescent="0.3">
      <c r="V895">
        <v>894</v>
      </c>
      <c r="W895" t="s">
        <v>3104</v>
      </c>
      <c r="X895" s="1">
        <v>42912</v>
      </c>
      <c r="Y895" t="s">
        <v>2897</v>
      </c>
      <c r="Z895" t="s">
        <v>207</v>
      </c>
      <c r="AA895" t="s">
        <v>2574</v>
      </c>
      <c r="AB895" t="s">
        <v>2575</v>
      </c>
      <c r="AC895" t="s">
        <v>108</v>
      </c>
      <c r="AD895" t="s">
        <v>26</v>
      </c>
      <c r="AE895" t="s">
        <v>993</v>
      </c>
      <c r="AF895" t="s">
        <v>267</v>
      </c>
      <c r="AG895">
        <v>48227</v>
      </c>
      <c r="AH895" t="s">
        <v>111</v>
      </c>
      <c r="AI895" t="s">
        <v>3109</v>
      </c>
      <c r="AJ895" t="s">
        <v>73</v>
      </c>
      <c r="AK895" t="s">
        <v>74</v>
      </c>
      <c r="AL895" t="s">
        <v>3110</v>
      </c>
      <c r="AM895">
        <v>543.91999999999996</v>
      </c>
      <c r="AN895">
        <v>8</v>
      </c>
      <c r="AO895">
        <v>0</v>
      </c>
      <c r="AP895">
        <v>135.97999999999999</v>
      </c>
      <c r="AQ895">
        <f>YEAR(Table1[[#This Row],[Order Date]])</f>
        <v>2017</v>
      </c>
      <c r="AR895" t="str">
        <f>TEXT(Table1[[#This Row],[Order Date]],"mmmm")</f>
        <v>June</v>
      </c>
      <c r="AS895" t="str">
        <f>"Q"&amp;ROUNDUP(MONTH(Table1[[#This Row],[Order Date]])/3,0)</f>
        <v>Q2</v>
      </c>
      <c r="AT895">
        <f>IF(Table1[[#This Row],[Sales]]=0,0,Table1[[#This Row],[Profit]]/Table1[[#This Row],[Sales]])</f>
        <v>0.25</v>
      </c>
    </row>
    <row r="896" spans="22:46" x14ac:dyDescent="0.3">
      <c r="V896">
        <v>895</v>
      </c>
      <c r="W896" t="s">
        <v>3111</v>
      </c>
      <c r="X896" s="1">
        <v>42684</v>
      </c>
      <c r="Y896" s="1">
        <v>42715</v>
      </c>
      <c r="Z896" t="s">
        <v>207</v>
      </c>
      <c r="AA896" t="s">
        <v>3112</v>
      </c>
      <c r="AB896" t="s">
        <v>3113</v>
      </c>
      <c r="AC896" t="s">
        <v>41</v>
      </c>
      <c r="AD896" t="s">
        <v>26</v>
      </c>
      <c r="AE896" t="s">
        <v>136</v>
      </c>
      <c r="AF896" t="s">
        <v>43</v>
      </c>
      <c r="AG896">
        <v>94122</v>
      </c>
      <c r="AH896" t="s">
        <v>44</v>
      </c>
      <c r="AI896" t="s">
        <v>1467</v>
      </c>
      <c r="AJ896" t="s">
        <v>46</v>
      </c>
      <c r="AK896" t="s">
        <v>60</v>
      </c>
      <c r="AL896" t="s">
        <v>1468</v>
      </c>
      <c r="AM896">
        <v>155.82</v>
      </c>
      <c r="AN896">
        <v>7</v>
      </c>
      <c r="AO896">
        <v>0</v>
      </c>
      <c r="AP896">
        <v>42.071399999999997</v>
      </c>
      <c r="AQ896">
        <f>YEAR(Table1[[#This Row],[Order Date]])</f>
        <v>2016</v>
      </c>
      <c r="AR896" t="str">
        <f>TEXT(Table1[[#This Row],[Order Date]],"mmmm")</f>
        <v>November</v>
      </c>
      <c r="AS896" t="str">
        <f>"Q"&amp;ROUNDUP(MONTH(Table1[[#This Row],[Order Date]])/3,0)</f>
        <v>Q4</v>
      </c>
      <c r="AT896">
        <f>IF(Table1[[#This Row],[Sales]]=0,0,Table1[[#This Row],[Profit]]/Table1[[#This Row],[Sales]])</f>
        <v>0.27</v>
      </c>
    </row>
    <row r="897" spans="22:46" x14ac:dyDescent="0.3">
      <c r="V897">
        <v>896</v>
      </c>
      <c r="W897" t="s">
        <v>3111</v>
      </c>
      <c r="X897" s="1">
        <v>42684</v>
      </c>
      <c r="Y897" s="1">
        <v>42715</v>
      </c>
      <c r="Z897" t="s">
        <v>207</v>
      </c>
      <c r="AA897" t="s">
        <v>3112</v>
      </c>
      <c r="AB897" t="s">
        <v>3113</v>
      </c>
      <c r="AC897" t="s">
        <v>41</v>
      </c>
      <c r="AD897" t="s">
        <v>26</v>
      </c>
      <c r="AE897" t="s">
        <v>136</v>
      </c>
      <c r="AF897" t="s">
        <v>43</v>
      </c>
      <c r="AG897">
        <v>94122</v>
      </c>
      <c r="AH897" t="s">
        <v>44</v>
      </c>
      <c r="AI897" t="s">
        <v>3114</v>
      </c>
      <c r="AJ897" t="s">
        <v>46</v>
      </c>
      <c r="AK897" t="s">
        <v>77</v>
      </c>
      <c r="AL897" t="s">
        <v>3115</v>
      </c>
      <c r="AM897">
        <v>70.007999999999996</v>
      </c>
      <c r="AN897">
        <v>3</v>
      </c>
      <c r="AO897">
        <v>0.2</v>
      </c>
      <c r="AP897">
        <v>24.502800000000001</v>
      </c>
      <c r="AQ897">
        <f>YEAR(Table1[[#This Row],[Order Date]])</f>
        <v>2016</v>
      </c>
      <c r="AR897" t="str">
        <f>TEXT(Table1[[#This Row],[Order Date]],"mmmm")</f>
        <v>November</v>
      </c>
      <c r="AS897" t="str">
        <f>"Q"&amp;ROUNDUP(MONTH(Table1[[#This Row],[Order Date]])/3,0)</f>
        <v>Q4</v>
      </c>
      <c r="AT897">
        <f>IF(Table1[[#This Row],[Sales]]=0,0,Table1[[#This Row],[Profit]]/Table1[[#This Row],[Sales]])</f>
        <v>0.35000000000000003</v>
      </c>
    </row>
    <row r="898" spans="22:46" x14ac:dyDescent="0.3">
      <c r="V898">
        <v>897</v>
      </c>
      <c r="W898" t="s">
        <v>3116</v>
      </c>
      <c r="X898" s="1">
        <v>42646</v>
      </c>
      <c r="Y898" s="1">
        <v>42531</v>
      </c>
      <c r="Z898" t="s">
        <v>22</v>
      </c>
      <c r="AA898" t="s">
        <v>3117</v>
      </c>
      <c r="AB898" t="s">
        <v>3118</v>
      </c>
      <c r="AC898" t="s">
        <v>25</v>
      </c>
      <c r="AD898" t="s">
        <v>26</v>
      </c>
      <c r="AE898" t="s">
        <v>203</v>
      </c>
      <c r="AF898" t="s">
        <v>110</v>
      </c>
      <c r="AG898">
        <v>77095</v>
      </c>
      <c r="AH898" t="s">
        <v>111</v>
      </c>
      <c r="AI898" t="s">
        <v>3119</v>
      </c>
      <c r="AJ898" t="s">
        <v>46</v>
      </c>
      <c r="AK898" t="s">
        <v>190</v>
      </c>
      <c r="AL898" t="s">
        <v>755</v>
      </c>
      <c r="AM898">
        <v>15.648</v>
      </c>
      <c r="AN898">
        <v>2</v>
      </c>
      <c r="AO898">
        <v>0.2</v>
      </c>
      <c r="AP898">
        <v>5.0856000000000003</v>
      </c>
      <c r="AQ898">
        <f>YEAR(Table1[[#This Row],[Order Date]])</f>
        <v>2016</v>
      </c>
      <c r="AR898" t="str">
        <f>TEXT(Table1[[#This Row],[Order Date]],"mmmm")</f>
        <v>October</v>
      </c>
      <c r="AS898" t="str">
        <f>"Q"&amp;ROUNDUP(MONTH(Table1[[#This Row],[Order Date]])/3,0)</f>
        <v>Q4</v>
      </c>
      <c r="AT898">
        <f>IF(Table1[[#This Row],[Sales]]=0,0,Table1[[#This Row],[Profit]]/Table1[[#This Row],[Sales]])</f>
        <v>0.32500000000000001</v>
      </c>
    </row>
    <row r="899" spans="22:46" x14ac:dyDescent="0.3">
      <c r="V899">
        <v>898</v>
      </c>
      <c r="W899" t="s">
        <v>3120</v>
      </c>
      <c r="X899" s="1">
        <v>41891</v>
      </c>
      <c r="Y899" t="s">
        <v>3121</v>
      </c>
      <c r="Z899" t="s">
        <v>51</v>
      </c>
      <c r="AA899" t="s">
        <v>3122</v>
      </c>
      <c r="AB899" t="s">
        <v>3123</v>
      </c>
      <c r="AC899" t="s">
        <v>25</v>
      </c>
      <c r="AD899" t="s">
        <v>26</v>
      </c>
      <c r="AE899" t="s">
        <v>993</v>
      </c>
      <c r="AF899" t="s">
        <v>267</v>
      </c>
      <c r="AG899">
        <v>48227</v>
      </c>
      <c r="AH899" t="s">
        <v>111</v>
      </c>
      <c r="AI899" t="s">
        <v>1878</v>
      </c>
      <c r="AJ899" t="s">
        <v>46</v>
      </c>
      <c r="AK899" t="s">
        <v>47</v>
      </c>
      <c r="AL899" t="s">
        <v>1879</v>
      </c>
      <c r="AM899">
        <v>103.6</v>
      </c>
      <c r="AN899">
        <v>7</v>
      </c>
      <c r="AO899">
        <v>0</v>
      </c>
      <c r="AP899">
        <v>51.8</v>
      </c>
      <c r="AQ899">
        <f>YEAR(Table1[[#This Row],[Order Date]])</f>
        <v>2014</v>
      </c>
      <c r="AR899" t="str">
        <f>TEXT(Table1[[#This Row],[Order Date]],"mmmm")</f>
        <v>September</v>
      </c>
      <c r="AS899" t="str">
        <f>"Q"&amp;ROUNDUP(MONTH(Table1[[#This Row],[Order Date]])/3,0)</f>
        <v>Q3</v>
      </c>
      <c r="AT899">
        <f>IF(Table1[[#This Row],[Sales]]=0,0,Table1[[#This Row],[Profit]]/Table1[[#This Row],[Sales]])</f>
        <v>0.5</v>
      </c>
    </row>
    <row r="900" spans="22:46" x14ac:dyDescent="0.3">
      <c r="V900">
        <v>899</v>
      </c>
      <c r="W900" t="s">
        <v>3124</v>
      </c>
      <c r="X900" s="1">
        <v>43037</v>
      </c>
      <c r="Y900" t="s">
        <v>3126</v>
      </c>
      <c r="Z900" t="s">
        <v>22</v>
      </c>
      <c r="AA900" t="s">
        <v>3127</v>
      </c>
      <c r="AB900" t="s">
        <v>3128</v>
      </c>
      <c r="AC900" t="s">
        <v>41</v>
      </c>
      <c r="AD900" t="s">
        <v>26</v>
      </c>
      <c r="AE900" t="s">
        <v>1756</v>
      </c>
      <c r="AF900" t="s">
        <v>301</v>
      </c>
      <c r="AG900">
        <v>13021</v>
      </c>
      <c r="AH900" t="s">
        <v>160</v>
      </c>
      <c r="AI900" t="s">
        <v>3129</v>
      </c>
      <c r="AJ900" t="s">
        <v>46</v>
      </c>
      <c r="AK900" t="s">
        <v>94</v>
      </c>
      <c r="AL900" t="s">
        <v>3130</v>
      </c>
      <c r="AM900">
        <v>46.96</v>
      </c>
      <c r="AN900">
        <v>8</v>
      </c>
      <c r="AO900">
        <v>0</v>
      </c>
      <c r="AP900">
        <v>22.540800000000001</v>
      </c>
      <c r="AQ900">
        <f>YEAR(Table1[[#This Row],[Order Date]])</f>
        <v>2017</v>
      </c>
      <c r="AR900" t="str">
        <f>TEXT(Table1[[#This Row],[Order Date]],"mmmm")</f>
        <v>October</v>
      </c>
      <c r="AS900" t="str">
        <f>"Q"&amp;ROUNDUP(MONTH(Table1[[#This Row],[Order Date]])/3,0)</f>
        <v>Q4</v>
      </c>
      <c r="AT900">
        <f>IF(Table1[[#This Row],[Sales]]=0,0,Table1[[#This Row],[Profit]]/Table1[[#This Row],[Sales]])</f>
        <v>0.48</v>
      </c>
    </row>
    <row r="901" spans="22:46" x14ac:dyDescent="0.3">
      <c r="V901">
        <v>900</v>
      </c>
      <c r="W901" t="s">
        <v>3131</v>
      </c>
      <c r="X901" s="1">
        <v>42470</v>
      </c>
      <c r="Y901" s="1">
        <v>42708</v>
      </c>
      <c r="Z901" t="s">
        <v>207</v>
      </c>
      <c r="AA901" t="s">
        <v>3132</v>
      </c>
      <c r="AB901" t="s">
        <v>3133</v>
      </c>
      <c r="AC901" t="s">
        <v>41</v>
      </c>
      <c r="AD901" t="s">
        <v>26</v>
      </c>
      <c r="AE901" t="s">
        <v>357</v>
      </c>
      <c r="AF901" t="s">
        <v>564</v>
      </c>
      <c r="AG901">
        <v>45503</v>
      </c>
      <c r="AH901" t="s">
        <v>160</v>
      </c>
      <c r="AI901" t="s">
        <v>3134</v>
      </c>
      <c r="AJ901" t="s">
        <v>46</v>
      </c>
      <c r="AK901" t="s">
        <v>77</v>
      </c>
      <c r="AL901" t="s">
        <v>3135</v>
      </c>
      <c r="AM901">
        <v>8.9039999999999999</v>
      </c>
      <c r="AN901">
        <v>2</v>
      </c>
      <c r="AO901">
        <v>0.7</v>
      </c>
      <c r="AP901">
        <v>-6.5296000000000003</v>
      </c>
      <c r="AQ901">
        <f>YEAR(Table1[[#This Row],[Order Date]])</f>
        <v>2016</v>
      </c>
      <c r="AR901" t="str">
        <f>TEXT(Table1[[#This Row],[Order Date]],"mmmm")</f>
        <v>April</v>
      </c>
      <c r="AS901" t="str">
        <f>"Q"&amp;ROUNDUP(MONTH(Table1[[#This Row],[Order Date]])/3,0)</f>
        <v>Q2</v>
      </c>
      <c r="AT901">
        <f>IF(Table1[[#This Row],[Sales]]=0,0,Table1[[#This Row],[Profit]]/Table1[[#This Row],[Sales]])</f>
        <v>-0.73333333333333339</v>
      </c>
    </row>
    <row r="902" spans="22:46" x14ac:dyDescent="0.3">
      <c r="V902">
        <v>901</v>
      </c>
      <c r="W902" t="s">
        <v>3136</v>
      </c>
      <c r="X902" s="1">
        <v>43050</v>
      </c>
      <c r="Y902" t="s">
        <v>424</v>
      </c>
      <c r="Z902" t="s">
        <v>207</v>
      </c>
      <c r="AA902" t="s">
        <v>1397</v>
      </c>
      <c r="AB902" t="s">
        <v>1398</v>
      </c>
      <c r="AC902" t="s">
        <v>25</v>
      </c>
      <c r="AD902" t="s">
        <v>26</v>
      </c>
      <c r="AE902" t="s">
        <v>3137</v>
      </c>
      <c r="AF902" t="s">
        <v>110</v>
      </c>
      <c r="AG902">
        <v>75043</v>
      </c>
      <c r="AH902" t="s">
        <v>111</v>
      </c>
      <c r="AI902" t="s">
        <v>3138</v>
      </c>
      <c r="AJ902" t="s">
        <v>46</v>
      </c>
      <c r="AK902" t="s">
        <v>47</v>
      </c>
      <c r="AL902" t="s">
        <v>3139</v>
      </c>
      <c r="AM902">
        <v>10.44</v>
      </c>
      <c r="AN902">
        <v>5</v>
      </c>
      <c r="AO902">
        <v>0.2</v>
      </c>
      <c r="AP902">
        <v>3.3929999999999998</v>
      </c>
      <c r="AQ902">
        <f>YEAR(Table1[[#This Row],[Order Date]])</f>
        <v>2017</v>
      </c>
      <c r="AR902" t="str">
        <f>TEXT(Table1[[#This Row],[Order Date]],"mmmm")</f>
        <v>November</v>
      </c>
      <c r="AS902" t="str">
        <f>"Q"&amp;ROUNDUP(MONTH(Table1[[#This Row],[Order Date]])/3,0)</f>
        <v>Q4</v>
      </c>
      <c r="AT902">
        <f>IF(Table1[[#This Row],[Sales]]=0,0,Table1[[#This Row],[Profit]]/Table1[[#This Row],[Sales]])</f>
        <v>0.32500000000000001</v>
      </c>
    </row>
    <row r="903" spans="22:46" x14ac:dyDescent="0.3">
      <c r="V903">
        <v>902</v>
      </c>
      <c r="W903" t="s">
        <v>3136</v>
      </c>
      <c r="X903" s="1">
        <v>43050</v>
      </c>
      <c r="Y903" t="s">
        <v>424</v>
      </c>
      <c r="Z903" t="s">
        <v>207</v>
      </c>
      <c r="AA903" t="s">
        <v>1397</v>
      </c>
      <c r="AB903" t="s">
        <v>1398</v>
      </c>
      <c r="AC903" t="s">
        <v>25</v>
      </c>
      <c r="AD903" t="s">
        <v>26</v>
      </c>
      <c r="AE903" t="s">
        <v>3137</v>
      </c>
      <c r="AF903" t="s">
        <v>110</v>
      </c>
      <c r="AG903">
        <v>75043</v>
      </c>
      <c r="AH903" t="s">
        <v>111</v>
      </c>
      <c r="AI903" t="s">
        <v>3140</v>
      </c>
      <c r="AJ903" t="s">
        <v>46</v>
      </c>
      <c r="AK903" t="s">
        <v>77</v>
      </c>
      <c r="AL903" t="s">
        <v>3141</v>
      </c>
      <c r="AM903">
        <v>18.335999999999999</v>
      </c>
      <c r="AN903">
        <v>4</v>
      </c>
      <c r="AO903">
        <v>0.8</v>
      </c>
      <c r="AP903">
        <v>-32.088000000000001</v>
      </c>
      <c r="AQ903">
        <f>YEAR(Table1[[#This Row],[Order Date]])</f>
        <v>2017</v>
      </c>
      <c r="AR903" t="str">
        <f>TEXT(Table1[[#This Row],[Order Date]],"mmmm")</f>
        <v>November</v>
      </c>
      <c r="AS903" t="str">
        <f>"Q"&amp;ROUNDUP(MONTH(Table1[[#This Row],[Order Date]])/3,0)</f>
        <v>Q4</v>
      </c>
      <c r="AT903">
        <f>IF(Table1[[#This Row],[Sales]]=0,0,Table1[[#This Row],[Profit]]/Table1[[#This Row],[Sales]])</f>
        <v>-1.7500000000000002</v>
      </c>
    </row>
    <row r="904" spans="22:46" x14ac:dyDescent="0.3">
      <c r="V904">
        <v>903</v>
      </c>
      <c r="W904" t="s">
        <v>3142</v>
      </c>
      <c r="X904" s="1">
        <v>42993</v>
      </c>
      <c r="Y904" t="s">
        <v>370</v>
      </c>
      <c r="Z904" t="s">
        <v>207</v>
      </c>
      <c r="AA904" t="s">
        <v>724</v>
      </c>
      <c r="AB904" t="s">
        <v>725</v>
      </c>
      <c r="AC904" t="s">
        <v>25</v>
      </c>
      <c r="AD904" t="s">
        <v>26</v>
      </c>
      <c r="AE904" t="s">
        <v>342</v>
      </c>
      <c r="AF904" t="s">
        <v>233</v>
      </c>
      <c r="AG904">
        <v>60653</v>
      </c>
      <c r="AH904" t="s">
        <v>111</v>
      </c>
      <c r="AI904" t="s">
        <v>735</v>
      </c>
      <c r="AJ904" t="s">
        <v>73</v>
      </c>
      <c r="AK904" t="s">
        <v>74</v>
      </c>
      <c r="AL904" t="s">
        <v>736</v>
      </c>
      <c r="AM904">
        <v>323.976</v>
      </c>
      <c r="AN904">
        <v>3</v>
      </c>
      <c r="AO904">
        <v>0.2</v>
      </c>
      <c r="AP904">
        <v>20.2485</v>
      </c>
      <c r="AQ904">
        <f>YEAR(Table1[[#This Row],[Order Date]])</f>
        <v>2017</v>
      </c>
      <c r="AR904" t="str">
        <f>TEXT(Table1[[#This Row],[Order Date]],"mmmm")</f>
        <v>September</v>
      </c>
      <c r="AS904" t="str">
        <f>"Q"&amp;ROUNDUP(MONTH(Table1[[#This Row],[Order Date]])/3,0)</f>
        <v>Q3</v>
      </c>
      <c r="AT904">
        <f>IF(Table1[[#This Row],[Sales]]=0,0,Table1[[#This Row],[Profit]]/Table1[[#This Row],[Sales]])</f>
        <v>6.25E-2</v>
      </c>
    </row>
    <row r="905" spans="22:46" x14ac:dyDescent="0.3">
      <c r="V905">
        <v>904</v>
      </c>
      <c r="W905" t="s">
        <v>3143</v>
      </c>
      <c r="X905" s="1">
        <v>42468</v>
      </c>
      <c r="Y905" s="1">
        <v>42708</v>
      </c>
      <c r="Z905" t="s">
        <v>51</v>
      </c>
      <c r="AA905" t="s">
        <v>921</v>
      </c>
      <c r="AB905" t="s">
        <v>922</v>
      </c>
      <c r="AC905" t="s">
        <v>25</v>
      </c>
      <c r="AD905" t="s">
        <v>26</v>
      </c>
      <c r="AE905" t="s">
        <v>42</v>
      </c>
      <c r="AF905" t="s">
        <v>43</v>
      </c>
      <c r="AG905">
        <v>90032</v>
      </c>
      <c r="AH905" t="s">
        <v>44</v>
      </c>
      <c r="AI905" t="s">
        <v>3144</v>
      </c>
      <c r="AJ905" t="s">
        <v>46</v>
      </c>
      <c r="AK905" t="s">
        <v>94</v>
      </c>
      <c r="AL905" t="s">
        <v>3145</v>
      </c>
      <c r="AM905">
        <v>20.04</v>
      </c>
      <c r="AN905">
        <v>3</v>
      </c>
      <c r="AO905">
        <v>0</v>
      </c>
      <c r="AP905">
        <v>9.6191999999999993</v>
      </c>
      <c r="AQ905">
        <f>YEAR(Table1[[#This Row],[Order Date]])</f>
        <v>2016</v>
      </c>
      <c r="AR905" t="str">
        <f>TEXT(Table1[[#This Row],[Order Date]],"mmmm")</f>
        <v>April</v>
      </c>
      <c r="AS905" t="str">
        <f>"Q"&amp;ROUNDUP(MONTH(Table1[[#This Row],[Order Date]])/3,0)</f>
        <v>Q2</v>
      </c>
      <c r="AT905">
        <f>IF(Table1[[#This Row],[Sales]]=0,0,Table1[[#This Row],[Profit]]/Table1[[#This Row],[Sales]])</f>
        <v>0.48</v>
      </c>
    </row>
    <row r="906" spans="22:46" x14ac:dyDescent="0.3">
      <c r="V906">
        <v>905</v>
      </c>
      <c r="W906" t="s">
        <v>3143</v>
      </c>
      <c r="X906" s="1">
        <v>42468</v>
      </c>
      <c r="Y906" s="1">
        <v>42708</v>
      </c>
      <c r="Z906" t="s">
        <v>51</v>
      </c>
      <c r="AA906" t="s">
        <v>921</v>
      </c>
      <c r="AB906" t="s">
        <v>922</v>
      </c>
      <c r="AC906" t="s">
        <v>25</v>
      </c>
      <c r="AD906" t="s">
        <v>26</v>
      </c>
      <c r="AE906" t="s">
        <v>42</v>
      </c>
      <c r="AF906" t="s">
        <v>43</v>
      </c>
      <c r="AG906">
        <v>90032</v>
      </c>
      <c r="AH906" t="s">
        <v>44</v>
      </c>
      <c r="AI906" t="s">
        <v>2500</v>
      </c>
      <c r="AJ906" t="s">
        <v>46</v>
      </c>
      <c r="AK906" t="s">
        <v>60</v>
      </c>
      <c r="AL906" t="s">
        <v>2501</v>
      </c>
      <c r="AM906">
        <v>64.959999999999994</v>
      </c>
      <c r="AN906">
        <v>2</v>
      </c>
      <c r="AO906">
        <v>0</v>
      </c>
      <c r="AP906">
        <v>2.5983999999999998</v>
      </c>
      <c r="AQ906">
        <f>YEAR(Table1[[#This Row],[Order Date]])</f>
        <v>2016</v>
      </c>
      <c r="AR906" t="str">
        <f>TEXT(Table1[[#This Row],[Order Date]],"mmmm")</f>
        <v>April</v>
      </c>
      <c r="AS906" t="str">
        <f>"Q"&amp;ROUNDUP(MONTH(Table1[[#This Row],[Order Date]])/3,0)</f>
        <v>Q2</v>
      </c>
      <c r="AT906">
        <f>IF(Table1[[#This Row],[Sales]]=0,0,Table1[[#This Row],[Profit]]/Table1[[#This Row],[Sales]])</f>
        <v>0.04</v>
      </c>
    </row>
    <row r="907" spans="22:46" x14ac:dyDescent="0.3">
      <c r="V907">
        <v>906</v>
      </c>
      <c r="W907" t="s">
        <v>3143</v>
      </c>
      <c r="X907" s="1">
        <v>42468</v>
      </c>
      <c r="Y907" s="1">
        <v>42708</v>
      </c>
      <c r="Z907" t="s">
        <v>51</v>
      </c>
      <c r="AA907" t="s">
        <v>921</v>
      </c>
      <c r="AB907" t="s">
        <v>922</v>
      </c>
      <c r="AC907" t="s">
        <v>25</v>
      </c>
      <c r="AD907" t="s">
        <v>26</v>
      </c>
      <c r="AE907" t="s">
        <v>42</v>
      </c>
      <c r="AF907" t="s">
        <v>43</v>
      </c>
      <c r="AG907">
        <v>90032</v>
      </c>
      <c r="AH907" t="s">
        <v>44</v>
      </c>
      <c r="AI907" t="s">
        <v>3146</v>
      </c>
      <c r="AJ907" t="s">
        <v>46</v>
      </c>
      <c r="AK907" t="s">
        <v>94</v>
      </c>
      <c r="AL907" t="s">
        <v>3147</v>
      </c>
      <c r="AM907">
        <v>12.96</v>
      </c>
      <c r="AN907">
        <v>2</v>
      </c>
      <c r="AO907">
        <v>0</v>
      </c>
      <c r="AP907">
        <v>6.2207999999999997</v>
      </c>
      <c r="AQ907">
        <f>YEAR(Table1[[#This Row],[Order Date]])</f>
        <v>2016</v>
      </c>
      <c r="AR907" t="str">
        <f>TEXT(Table1[[#This Row],[Order Date]],"mmmm")</f>
        <v>April</v>
      </c>
      <c r="AS907" t="str">
        <f>"Q"&amp;ROUNDUP(MONTH(Table1[[#This Row],[Order Date]])/3,0)</f>
        <v>Q2</v>
      </c>
      <c r="AT907">
        <f>IF(Table1[[#This Row],[Sales]]=0,0,Table1[[#This Row],[Profit]]/Table1[[#This Row],[Sales]])</f>
        <v>0.47999999999999993</v>
      </c>
    </row>
    <row r="908" spans="22:46" x14ac:dyDescent="0.3">
      <c r="V908">
        <v>907</v>
      </c>
      <c r="W908" t="s">
        <v>3148</v>
      </c>
      <c r="X908" s="1">
        <v>43099</v>
      </c>
      <c r="Y908" s="1">
        <v>43160</v>
      </c>
      <c r="Z908" t="s">
        <v>51</v>
      </c>
      <c r="AA908" t="s">
        <v>264</v>
      </c>
      <c r="AB908" t="s">
        <v>265</v>
      </c>
      <c r="AC908" t="s">
        <v>25</v>
      </c>
      <c r="AD908" t="s">
        <v>26</v>
      </c>
      <c r="AE908" t="s">
        <v>300</v>
      </c>
      <c r="AF908" t="s">
        <v>301</v>
      </c>
      <c r="AG908">
        <v>10009</v>
      </c>
      <c r="AH908" t="s">
        <v>160</v>
      </c>
      <c r="AI908" t="s">
        <v>3149</v>
      </c>
      <c r="AJ908" t="s">
        <v>31</v>
      </c>
      <c r="AK908" t="s">
        <v>32</v>
      </c>
      <c r="AL908" t="s">
        <v>3150</v>
      </c>
      <c r="AM908">
        <v>323.13600000000002</v>
      </c>
      <c r="AN908">
        <v>4</v>
      </c>
      <c r="AO908">
        <v>0.2</v>
      </c>
      <c r="AP908">
        <v>12.117599999999999</v>
      </c>
      <c r="AQ908">
        <f>YEAR(Table1[[#This Row],[Order Date]])</f>
        <v>2017</v>
      </c>
      <c r="AR908" t="str">
        <f>TEXT(Table1[[#This Row],[Order Date]],"mmmm")</f>
        <v>December</v>
      </c>
      <c r="AS908" t="str">
        <f>"Q"&amp;ROUNDUP(MONTH(Table1[[#This Row],[Order Date]])/3,0)</f>
        <v>Q4</v>
      </c>
      <c r="AT908">
        <f>IF(Table1[[#This Row],[Sales]]=0,0,Table1[[#This Row],[Profit]]/Table1[[#This Row],[Sales]])</f>
        <v>3.7499999999999999E-2</v>
      </c>
    </row>
    <row r="909" spans="22:46" x14ac:dyDescent="0.3">
      <c r="V909">
        <v>908</v>
      </c>
      <c r="W909" t="s">
        <v>3148</v>
      </c>
      <c r="X909" s="1">
        <v>43099</v>
      </c>
      <c r="Y909" s="1">
        <v>43160</v>
      </c>
      <c r="Z909" t="s">
        <v>51</v>
      </c>
      <c r="AA909" t="s">
        <v>264</v>
      </c>
      <c r="AB909" t="s">
        <v>265</v>
      </c>
      <c r="AC909" t="s">
        <v>25</v>
      </c>
      <c r="AD909" t="s">
        <v>26</v>
      </c>
      <c r="AE909" t="s">
        <v>300</v>
      </c>
      <c r="AF909" t="s">
        <v>301</v>
      </c>
      <c r="AG909">
        <v>10009</v>
      </c>
      <c r="AH909" t="s">
        <v>160</v>
      </c>
      <c r="AI909" t="s">
        <v>3151</v>
      </c>
      <c r="AJ909" t="s">
        <v>73</v>
      </c>
      <c r="AK909" t="s">
        <v>74</v>
      </c>
      <c r="AL909" t="s">
        <v>3152</v>
      </c>
      <c r="AM909">
        <v>90.93</v>
      </c>
      <c r="AN909">
        <v>7</v>
      </c>
      <c r="AO909">
        <v>0</v>
      </c>
      <c r="AP909">
        <v>2.7279</v>
      </c>
      <c r="AQ909">
        <f>YEAR(Table1[[#This Row],[Order Date]])</f>
        <v>2017</v>
      </c>
      <c r="AR909" t="str">
        <f>TEXT(Table1[[#This Row],[Order Date]],"mmmm")</f>
        <v>December</v>
      </c>
      <c r="AS909" t="str">
        <f>"Q"&amp;ROUNDUP(MONTH(Table1[[#This Row],[Order Date]])/3,0)</f>
        <v>Q4</v>
      </c>
      <c r="AT909">
        <f>IF(Table1[[#This Row],[Sales]]=0,0,Table1[[#This Row],[Profit]]/Table1[[#This Row],[Sales]])</f>
        <v>0.03</v>
      </c>
    </row>
    <row r="910" spans="22:46" x14ac:dyDescent="0.3">
      <c r="V910">
        <v>909</v>
      </c>
      <c r="W910" t="s">
        <v>3148</v>
      </c>
      <c r="X910" s="1">
        <v>43099</v>
      </c>
      <c r="Y910" s="1">
        <v>43160</v>
      </c>
      <c r="Z910" t="s">
        <v>51</v>
      </c>
      <c r="AA910" t="s">
        <v>264</v>
      </c>
      <c r="AB910" t="s">
        <v>265</v>
      </c>
      <c r="AC910" t="s">
        <v>25</v>
      </c>
      <c r="AD910" t="s">
        <v>26</v>
      </c>
      <c r="AE910" t="s">
        <v>300</v>
      </c>
      <c r="AF910" t="s">
        <v>301</v>
      </c>
      <c r="AG910">
        <v>10009</v>
      </c>
      <c r="AH910" t="s">
        <v>160</v>
      </c>
      <c r="AI910" t="s">
        <v>3153</v>
      </c>
      <c r="AJ910" t="s">
        <v>46</v>
      </c>
      <c r="AK910" t="s">
        <v>77</v>
      </c>
      <c r="AL910" t="s">
        <v>3154</v>
      </c>
      <c r="AM910">
        <v>52.776000000000003</v>
      </c>
      <c r="AN910">
        <v>3</v>
      </c>
      <c r="AO910">
        <v>0.2</v>
      </c>
      <c r="AP910">
        <v>19.791</v>
      </c>
      <c r="AQ910">
        <f>YEAR(Table1[[#This Row],[Order Date]])</f>
        <v>2017</v>
      </c>
      <c r="AR910" t="str">
        <f>TEXT(Table1[[#This Row],[Order Date]],"mmmm")</f>
        <v>December</v>
      </c>
      <c r="AS910" t="str">
        <f>"Q"&amp;ROUNDUP(MONTH(Table1[[#This Row],[Order Date]])/3,0)</f>
        <v>Q4</v>
      </c>
      <c r="AT910">
        <f>IF(Table1[[#This Row],[Sales]]=0,0,Table1[[#This Row],[Profit]]/Table1[[#This Row],[Sales]])</f>
        <v>0.375</v>
      </c>
    </row>
    <row r="911" spans="22:46" x14ac:dyDescent="0.3">
      <c r="V911">
        <v>910</v>
      </c>
      <c r="W911" t="s">
        <v>3155</v>
      </c>
      <c r="X911" s="1">
        <v>42980</v>
      </c>
      <c r="Y911" s="1">
        <v>42925</v>
      </c>
      <c r="Z911" t="s">
        <v>51</v>
      </c>
      <c r="AA911" t="s">
        <v>3156</v>
      </c>
      <c r="AB911" t="s">
        <v>3157</v>
      </c>
      <c r="AC911" t="s">
        <v>108</v>
      </c>
      <c r="AD911" t="s">
        <v>26</v>
      </c>
      <c r="AE911" t="s">
        <v>371</v>
      </c>
      <c r="AF911" t="s">
        <v>267</v>
      </c>
      <c r="AG911">
        <v>49201</v>
      </c>
      <c r="AH911" t="s">
        <v>111</v>
      </c>
      <c r="AI911" t="s">
        <v>3158</v>
      </c>
      <c r="AJ911" t="s">
        <v>73</v>
      </c>
      <c r="AK911" t="s">
        <v>74</v>
      </c>
      <c r="AL911" t="s">
        <v>3159</v>
      </c>
      <c r="AM911">
        <v>1199.8</v>
      </c>
      <c r="AN911">
        <v>4</v>
      </c>
      <c r="AO911">
        <v>0</v>
      </c>
      <c r="AP911">
        <v>323.94600000000003</v>
      </c>
      <c r="AQ911">
        <f>YEAR(Table1[[#This Row],[Order Date]])</f>
        <v>2017</v>
      </c>
      <c r="AR911" t="str">
        <f>TEXT(Table1[[#This Row],[Order Date]],"mmmm")</f>
        <v>September</v>
      </c>
      <c r="AS911" t="str">
        <f>"Q"&amp;ROUNDUP(MONTH(Table1[[#This Row],[Order Date]])/3,0)</f>
        <v>Q3</v>
      </c>
      <c r="AT911">
        <f>IF(Table1[[#This Row],[Sales]]=0,0,Table1[[#This Row],[Profit]]/Table1[[#This Row],[Sales]])</f>
        <v>0.27</v>
      </c>
    </row>
    <row r="912" spans="22:46" x14ac:dyDescent="0.3">
      <c r="V912">
        <v>911</v>
      </c>
      <c r="W912" t="s">
        <v>3155</v>
      </c>
      <c r="X912" s="1">
        <v>42980</v>
      </c>
      <c r="Y912" s="1">
        <v>42925</v>
      </c>
      <c r="Z912" t="s">
        <v>51</v>
      </c>
      <c r="AA912" t="s">
        <v>3156</v>
      </c>
      <c r="AB912" t="s">
        <v>3157</v>
      </c>
      <c r="AC912" t="s">
        <v>108</v>
      </c>
      <c r="AD912" t="s">
        <v>26</v>
      </c>
      <c r="AE912" t="s">
        <v>371</v>
      </c>
      <c r="AF912" t="s">
        <v>267</v>
      </c>
      <c r="AG912">
        <v>49201</v>
      </c>
      <c r="AH912" t="s">
        <v>111</v>
      </c>
      <c r="AI912" t="s">
        <v>3160</v>
      </c>
      <c r="AJ912" t="s">
        <v>73</v>
      </c>
      <c r="AK912" t="s">
        <v>176</v>
      </c>
      <c r="AL912" t="s">
        <v>3161</v>
      </c>
      <c r="AM912">
        <v>1928.78</v>
      </c>
      <c r="AN912">
        <v>7</v>
      </c>
      <c r="AO912">
        <v>0</v>
      </c>
      <c r="AP912">
        <v>829.37540000000001</v>
      </c>
      <c r="AQ912">
        <f>YEAR(Table1[[#This Row],[Order Date]])</f>
        <v>2017</v>
      </c>
      <c r="AR912" t="str">
        <f>TEXT(Table1[[#This Row],[Order Date]],"mmmm")</f>
        <v>September</v>
      </c>
      <c r="AS912" t="str">
        <f>"Q"&amp;ROUNDUP(MONTH(Table1[[#This Row],[Order Date]])/3,0)</f>
        <v>Q3</v>
      </c>
      <c r="AT912">
        <f>IF(Table1[[#This Row],[Sales]]=0,0,Table1[[#This Row],[Profit]]/Table1[[#This Row],[Sales]])</f>
        <v>0.43</v>
      </c>
    </row>
    <row r="913" spans="22:46" x14ac:dyDescent="0.3">
      <c r="V913">
        <v>912</v>
      </c>
      <c r="W913" t="s">
        <v>3155</v>
      </c>
      <c r="X913" s="1">
        <v>42980</v>
      </c>
      <c r="Y913" s="1">
        <v>42925</v>
      </c>
      <c r="Z913" t="s">
        <v>51</v>
      </c>
      <c r="AA913" t="s">
        <v>3156</v>
      </c>
      <c r="AB913" t="s">
        <v>3157</v>
      </c>
      <c r="AC913" t="s">
        <v>108</v>
      </c>
      <c r="AD913" t="s">
        <v>26</v>
      </c>
      <c r="AE913" t="s">
        <v>371</v>
      </c>
      <c r="AF913" t="s">
        <v>267</v>
      </c>
      <c r="AG913">
        <v>49201</v>
      </c>
      <c r="AH913" t="s">
        <v>111</v>
      </c>
      <c r="AI913" t="s">
        <v>3162</v>
      </c>
      <c r="AJ913" t="s">
        <v>46</v>
      </c>
      <c r="AK913" t="s">
        <v>60</v>
      </c>
      <c r="AL913" t="s">
        <v>3163</v>
      </c>
      <c r="AM913">
        <v>352.38</v>
      </c>
      <c r="AN913">
        <v>2</v>
      </c>
      <c r="AO913">
        <v>0</v>
      </c>
      <c r="AP913">
        <v>81.047399999999996</v>
      </c>
      <c r="AQ913">
        <f>YEAR(Table1[[#This Row],[Order Date]])</f>
        <v>2017</v>
      </c>
      <c r="AR913" t="str">
        <f>TEXT(Table1[[#This Row],[Order Date]],"mmmm")</f>
        <v>September</v>
      </c>
      <c r="AS913" t="str">
        <f>"Q"&amp;ROUNDUP(MONTH(Table1[[#This Row],[Order Date]])/3,0)</f>
        <v>Q3</v>
      </c>
      <c r="AT913">
        <f>IF(Table1[[#This Row],[Sales]]=0,0,Table1[[#This Row],[Profit]]/Table1[[#This Row],[Sales]])</f>
        <v>0.22999999999999998</v>
      </c>
    </row>
    <row r="914" spans="22:46" x14ac:dyDescent="0.3">
      <c r="V914">
        <v>913</v>
      </c>
      <c r="W914" t="s">
        <v>3164</v>
      </c>
      <c r="X914" s="1">
        <v>42155</v>
      </c>
      <c r="Y914" s="1">
        <v>42191</v>
      </c>
      <c r="Z914" t="s">
        <v>51</v>
      </c>
      <c r="AA914" t="s">
        <v>3165</v>
      </c>
      <c r="AB914" t="s">
        <v>3166</v>
      </c>
      <c r="AC914" t="s">
        <v>108</v>
      </c>
      <c r="AD914" t="s">
        <v>26</v>
      </c>
      <c r="AE914" t="s">
        <v>3167</v>
      </c>
      <c r="AF914" t="s">
        <v>844</v>
      </c>
      <c r="AG914">
        <v>6360</v>
      </c>
      <c r="AH914" t="s">
        <v>160</v>
      </c>
      <c r="AI914" t="s">
        <v>1532</v>
      </c>
      <c r="AJ914" t="s">
        <v>31</v>
      </c>
      <c r="AK914" t="s">
        <v>67</v>
      </c>
      <c r="AL914" t="s">
        <v>1533</v>
      </c>
      <c r="AM914">
        <v>22.2</v>
      </c>
      <c r="AN914">
        <v>6</v>
      </c>
      <c r="AO914">
        <v>0</v>
      </c>
      <c r="AP914">
        <v>9.1020000000000003</v>
      </c>
      <c r="AQ914">
        <f>YEAR(Table1[[#This Row],[Order Date]])</f>
        <v>2015</v>
      </c>
      <c r="AR914" t="str">
        <f>TEXT(Table1[[#This Row],[Order Date]],"mmmm")</f>
        <v>May</v>
      </c>
      <c r="AS914" t="str">
        <f>"Q"&amp;ROUNDUP(MONTH(Table1[[#This Row],[Order Date]])/3,0)</f>
        <v>Q2</v>
      </c>
      <c r="AT914">
        <f>IF(Table1[[#This Row],[Sales]]=0,0,Table1[[#This Row],[Profit]]/Table1[[#This Row],[Sales]])</f>
        <v>0.41000000000000003</v>
      </c>
    </row>
    <row r="915" spans="22:46" x14ac:dyDescent="0.3">
      <c r="V915">
        <v>914</v>
      </c>
      <c r="W915" t="s">
        <v>3168</v>
      </c>
      <c r="X915" s="1">
        <v>43066</v>
      </c>
      <c r="Y915" t="s">
        <v>3169</v>
      </c>
      <c r="Z915" t="s">
        <v>207</v>
      </c>
      <c r="AA915" t="s">
        <v>2947</v>
      </c>
      <c r="AB915" t="s">
        <v>2948</v>
      </c>
      <c r="AC915" t="s">
        <v>41</v>
      </c>
      <c r="AD915" t="s">
        <v>26</v>
      </c>
      <c r="AE915" t="s">
        <v>2881</v>
      </c>
      <c r="AF915" t="s">
        <v>121</v>
      </c>
      <c r="AG915">
        <v>53209</v>
      </c>
      <c r="AH915" t="s">
        <v>111</v>
      </c>
      <c r="AI915" t="s">
        <v>1217</v>
      </c>
      <c r="AJ915" t="s">
        <v>31</v>
      </c>
      <c r="AK915" t="s">
        <v>67</v>
      </c>
      <c r="AL915" t="s">
        <v>1218</v>
      </c>
      <c r="AM915">
        <v>46.94</v>
      </c>
      <c r="AN915">
        <v>1</v>
      </c>
      <c r="AO915">
        <v>0</v>
      </c>
      <c r="AP915">
        <v>19.2454</v>
      </c>
      <c r="AQ915">
        <f>YEAR(Table1[[#This Row],[Order Date]])</f>
        <v>2017</v>
      </c>
      <c r="AR915" t="str">
        <f>TEXT(Table1[[#This Row],[Order Date]],"mmmm")</f>
        <v>November</v>
      </c>
      <c r="AS915" t="str">
        <f>"Q"&amp;ROUNDUP(MONTH(Table1[[#This Row],[Order Date]])/3,0)</f>
        <v>Q4</v>
      </c>
      <c r="AT915">
        <f>IF(Table1[[#This Row],[Sales]]=0,0,Table1[[#This Row],[Profit]]/Table1[[#This Row],[Sales]])</f>
        <v>0.41000000000000003</v>
      </c>
    </row>
    <row r="916" spans="22:46" x14ac:dyDescent="0.3">
      <c r="V916">
        <v>915</v>
      </c>
      <c r="W916" t="s">
        <v>3168</v>
      </c>
      <c r="X916" s="1">
        <v>43066</v>
      </c>
      <c r="Y916" t="s">
        <v>3169</v>
      </c>
      <c r="Z916" t="s">
        <v>207</v>
      </c>
      <c r="AA916" t="s">
        <v>2947</v>
      </c>
      <c r="AB916" t="s">
        <v>2948</v>
      </c>
      <c r="AC916" t="s">
        <v>41</v>
      </c>
      <c r="AD916" t="s">
        <v>26</v>
      </c>
      <c r="AE916" t="s">
        <v>2881</v>
      </c>
      <c r="AF916" t="s">
        <v>121</v>
      </c>
      <c r="AG916">
        <v>53209</v>
      </c>
      <c r="AH916" t="s">
        <v>111</v>
      </c>
      <c r="AI916" t="s">
        <v>1778</v>
      </c>
      <c r="AJ916" t="s">
        <v>73</v>
      </c>
      <c r="AK916" t="s">
        <v>176</v>
      </c>
      <c r="AL916" t="s">
        <v>1779</v>
      </c>
      <c r="AM916">
        <v>143.72999999999999</v>
      </c>
      <c r="AN916">
        <v>9</v>
      </c>
      <c r="AO916">
        <v>0</v>
      </c>
      <c r="AP916">
        <v>56.054699999999997</v>
      </c>
      <c r="AQ916">
        <f>YEAR(Table1[[#This Row],[Order Date]])</f>
        <v>2017</v>
      </c>
      <c r="AR916" t="str">
        <f>TEXT(Table1[[#This Row],[Order Date]],"mmmm")</f>
        <v>November</v>
      </c>
      <c r="AS916" t="str">
        <f>"Q"&amp;ROUNDUP(MONTH(Table1[[#This Row],[Order Date]])/3,0)</f>
        <v>Q4</v>
      </c>
      <c r="AT916">
        <f>IF(Table1[[#This Row],[Sales]]=0,0,Table1[[#This Row],[Profit]]/Table1[[#This Row],[Sales]])</f>
        <v>0.39</v>
      </c>
    </row>
    <row r="917" spans="22:46" x14ac:dyDescent="0.3">
      <c r="V917">
        <v>916</v>
      </c>
      <c r="W917" t="s">
        <v>3170</v>
      </c>
      <c r="X917" s="1">
        <v>41805</v>
      </c>
      <c r="Y917" t="s">
        <v>2519</v>
      </c>
      <c r="Z917" t="s">
        <v>51</v>
      </c>
      <c r="AA917" t="s">
        <v>1214</v>
      </c>
      <c r="AB917" t="s">
        <v>1215</v>
      </c>
      <c r="AC917" t="s">
        <v>41</v>
      </c>
      <c r="AD917" t="s">
        <v>26</v>
      </c>
      <c r="AE917" t="s">
        <v>764</v>
      </c>
      <c r="AF917" t="s">
        <v>110</v>
      </c>
      <c r="AG917">
        <v>78207</v>
      </c>
      <c r="AH917" t="s">
        <v>111</v>
      </c>
      <c r="AI917" t="s">
        <v>3172</v>
      </c>
      <c r="AJ917" t="s">
        <v>31</v>
      </c>
      <c r="AK917" t="s">
        <v>57</v>
      </c>
      <c r="AL917" t="s">
        <v>3173</v>
      </c>
      <c r="AM917">
        <v>99.918000000000006</v>
      </c>
      <c r="AN917">
        <v>2</v>
      </c>
      <c r="AO917">
        <v>0.3</v>
      </c>
      <c r="AP917">
        <v>-18.5562</v>
      </c>
      <c r="AQ917">
        <f>YEAR(Table1[[#This Row],[Order Date]])</f>
        <v>2014</v>
      </c>
      <c r="AR917" t="str">
        <f>TEXT(Table1[[#This Row],[Order Date]],"mmmm")</f>
        <v>June</v>
      </c>
      <c r="AS917" t="str">
        <f>"Q"&amp;ROUNDUP(MONTH(Table1[[#This Row],[Order Date]])/3,0)</f>
        <v>Q2</v>
      </c>
      <c r="AT917">
        <f>IF(Table1[[#This Row],[Sales]]=0,0,Table1[[#This Row],[Profit]]/Table1[[#This Row],[Sales]])</f>
        <v>-0.18571428571428572</v>
      </c>
    </row>
    <row r="918" spans="22:46" x14ac:dyDescent="0.3">
      <c r="V918">
        <v>917</v>
      </c>
      <c r="W918" t="s">
        <v>3170</v>
      </c>
      <c r="X918" s="1">
        <v>41805</v>
      </c>
      <c r="Y918" t="s">
        <v>2519</v>
      </c>
      <c r="Z918" t="s">
        <v>51</v>
      </c>
      <c r="AA918" t="s">
        <v>1214</v>
      </c>
      <c r="AB918" t="s">
        <v>1215</v>
      </c>
      <c r="AC918" t="s">
        <v>41</v>
      </c>
      <c r="AD918" t="s">
        <v>26</v>
      </c>
      <c r="AE918" t="s">
        <v>764</v>
      </c>
      <c r="AF918" t="s">
        <v>110</v>
      </c>
      <c r="AG918">
        <v>78207</v>
      </c>
      <c r="AH918" t="s">
        <v>111</v>
      </c>
      <c r="AI918" t="s">
        <v>2025</v>
      </c>
      <c r="AJ918" t="s">
        <v>31</v>
      </c>
      <c r="AK918" t="s">
        <v>35</v>
      </c>
      <c r="AL918" t="s">
        <v>2026</v>
      </c>
      <c r="AM918">
        <v>797.94399999999996</v>
      </c>
      <c r="AN918">
        <v>4</v>
      </c>
      <c r="AO918">
        <v>0.3</v>
      </c>
      <c r="AP918">
        <v>-56.996000000000002</v>
      </c>
      <c r="AQ918">
        <f>YEAR(Table1[[#This Row],[Order Date]])</f>
        <v>2014</v>
      </c>
      <c r="AR918" t="str">
        <f>TEXT(Table1[[#This Row],[Order Date]],"mmmm")</f>
        <v>June</v>
      </c>
      <c r="AS918" t="str">
        <f>"Q"&amp;ROUNDUP(MONTH(Table1[[#This Row],[Order Date]])/3,0)</f>
        <v>Q2</v>
      </c>
      <c r="AT918">
        <f>IF(Table1[[#This Row],[Sales]]=0,0,Table1[[#This Row],[Profit]]/Table1[[#This Row],[Sales]])</f>
        <v>-7.1428571428571438E-2</v>
      </c>
    </row>
    <row r="919" spans="22:46" x14ac:dyDescent="0.3">
      <c r="V919">
        <v>918</v>
      </c>
      <c r="W919" t="s">
        <v>3170</v>
      </c>
      <c r="X919" s="1">
        <v>41805</v>
      </c>
      <c r="Y919" t="s">
        <v>2519</v>
      </c>
      <c r="Z919" t="s">
        <v>51</v>
      </c>
      <c r="AA919" t="s">
        <v>1214</v>
      </c>
      <c r="AB919" t="s">
        <v>1215</v>
      </c>
      <c r="AC919" t="s">
        <v>41</v>
      </c>
      <c r="AD919" t="s">
        <v>26</v>
      </c>
      <c r="AE919" t="s">
        <v>764</v>
      </c>
      <c r="AF919" t="s">
        <v>110</v>
      </c>
      <c r="AG919">
        <v>78207</v>
      </c>
      <c r="AH919" t="s">
        <v>111</v>
      </c>
      <c r="AI919" t="s">
        <v>1237</v>
      </c>
      <c r="AJ919" t="s">
        <v>46</v>
      </c>
      <c r="AK919" t="s">
        <v>77</v>
      </c>
      <c r="AL919" t="s">
        <v>1238</v>
      </c>
      <c r="AM919">
        <v>8.5679999999999996</v>
      </c>
      <c r="AN919">
        <v>3</v>
      </c>
      <c r="AO919">
        <v>0.8</v>
      </c>
      <c r="AP919">
        <v>-14.5656</v>
      </c>
      <c r="AQ919">
        <f>YEAR(Table1[[#This Row],[Order Date]])</f>
        <v>2014</v>
      </c>
      <c r="AR919" t="str">
        <f>TEXT(Table1[[#This Row],[Order Date]],"mmmm")</f>
        <v>June</v>
      </c>
      <c r="AS919" t="str">
        <f>"Q"&amp;ROUNDUP(MONTH(Table1[[#This Row],[Order Date]])/3,0)</f>
        <v>Q2</v>
      </c>
      <c r="AT919">
        <f>IF(Table1[[#This Row],[Sales]]=0,0,Table1[[#This Row],[Profit]]/Table1[[#This Row],[Sales]])</f>
        <v>-1.7</v>
      </c>
    </row>
    <row r="920" spans="22:46" x14ac:dyDescent="0.3">
      <c r="V920">
        <v>919</v>
      </c>
      <c r="W920" t="s">
        <v>3174</v>
      </c>
      <c r="X920" s="1">
        <v>42434</v>
      </c>
      <c r="Y920" s="1">
        <v>42677</v>
      </c>
      <c r="Z920" t="s">
        <v>51</v>
      </c>
      <c r="AA920" t="s">
        <v>3175</v>
      </c>
      <c r="AB920" t="s">
        <v>3176</v>
      </c>
      <c r="AC920" t="s">
        <v>41</v>
      </c>
      <c r="AD920" t="s">
        <v>26</v>
      </c>
      <c r="AE920" t="s">
        <v>923</v>
      </c>
      <c r="AF920" t="s">
        <v>110</v>
      </c>
      <c r="AG920">
        <v>75220</v>
      </c>
      <c r="AH920" t="s">
        <v>111</v>
      </c>
      <c r="AI920" t="s">
        <v>2783</v>
      </c>
      <c r="AJ920" t="s">
        <v>46</v>
      </c>
      <c r="AK920" t="s">
        <v>190</v>
      </c>
      <c r="AL920" t="s">
        <v>2784</v>
      </c>
      <c r="AM920">
        <v>149.352</v>
      </c>
      <c r="AN920">
        <v>3</v>
      </c>
      <c r="AO920">
        <v>0.2</v>
      </c>
      <c r="AP920">
        <v>50.406300000000002</v>
      </c>
      <c r="AQ920">
        <f>YEAR(Table1[[#This Row],[Order Date]])</f>
        <v>2016</v>
      </c>
      <c r="AR920" t="str">
        <f>TEXT(Table1[[#This Row],[Order Date]],"mmmm")</f>
        <v>March</v>
      </c>
      <c r="AS920" t="str">
        <f>"Q"&amp;ROUNDUP(MONTH(Table1[[#This Row],[Order Date]])/3,0)</f>
        <v>Q1</v>
      </c>
      <c r="AT920">
        <f>IF(Table1[[#This Row],[Sales]]=0,0,Table1[[#This Row],[Profit]]/Table1[[#This Row],[Sales]])</f>
        <v>0.33750000000000002</v>
      </c>
    </row>
    <row r="921" spans="22:46" x14ac:dyDescent="0.3">
      <c r="V921">
        <v>920</v>
      </c>
      <c r="W921" t="s">
        <v>3174</v>
      </c>
      <c r="X921" s="1">
        <v>42434</v>
      </c>
      <c r="Y921" s="1">
        <v>42677</v>
      </c>
      <c r="Z921" t="s">
        <v>51</v>
      </c>
      <c r="AA921" t="s">
        <v>3175</v>
      </c>
      <c r="AB921" t="s">
        <v>3176</v>
      </c>
      <c r="AC921" t="s">
        <v>41</v>
      </c>
      <c r="AD921" t="s">
        <v>26</v>
      </c>
      <c r="AE921" t="s">
        <v>923</v>
      </c>
      <c r="AF921" t="s">
        <v>110</v>
      </c>
      <c r="AG921">
        <v>75220</v>
      </c>
      <c r="AH921" t="s">
        <v>111</v>
      </c>
      <c r="AI921" t="s">
        <v>3177</v>
      </c>
      <c r="AJ921" t="s">
        <v>46</v>
      </c>
      <c r="AK921" t="s">
        <v>60</v>
      </c>
      <c r="AL921" t="s">
        <v>3178</v>
      </c>
      <c r="AM921">
        <v>12.992000000000001</v>
      </c>
      <c r="AN921">
        <v>1</v>
      </c>
      <c r="AO921">
        <v>0.2</v>
      </c>
      <c r="AP921">
        <v>-0.81200000000000006</v>
      </c>
      <c r="AQ921">
        <f>YEAR(Table1[[#This Row],[Order Date]])</f>
        <v>2016</v>
      </c>
      <c r="AR921" t="str">
        <f>TEXT(Table1[[#This Row],[Order Date]],"mmmm")</f>
        <v>March</v>
      </c>
      <c r="AS921" t="str">
        <f>"Q"&amp;ROUNDUP(MONTH(Table1[[#This Row],[Order Date]])/3,0)</f>
        <v>Q1</v>
      </c>
      <c r="AT921">
        <f>IF(Table1[[#This Row],[Sales]]=0,0,Table1[[#This Row],[Profit]]/Table1[[#This Row],[Sales]])</f>
        <v>-6.25E-2</v>
      </c>
    </row>
    <row r="922" spans="22:46" x14ac:dyDescent="0.3">
      <c r="V922">
        <v>921</v>
      </c>
      <c r="W922" t="s">
        <v>3179</v>
      </c>
      <c r="X922" s="1">
        <v>41978</v>
      </c>
      <c r="Y922" s="1">
        <v>41985</v>
      </c>
      <c r="Z922" t="s">
        <v>51</v>
      </c>
      <c r="AA922" t="s">
        <v>1105</v>
      </c>
      <c r="AB922" t="s">
        <v>1106</v>
      </c>
      <c r="AC922" t="s">
        <v>25</v>
      </c>
      <c r="AD922" t="s">
        <v>26</v>
      </c>
      <c r="AE922" t="s">
        <v>3180</v>
      </c>
      <c r="AF922" t="s">
        <v>358</v>
      </c>
      <c r="AG922">
        <v>22304</v>
      </c>
      <c r="AH922" t="s">
        <v>29</v>
      </c>
      <c r="AI922" t="s">
        <v>2526</v>
      </c>
      <c r="AJ922" t="s">
        <v>46</v>
      </c>
      <c r="AK922" t="s">
        <v>60</v>
      </c>
      <c r="AL922" t="s">
        <v>2527</v>
      </c>
      <c r="AM922">
        <v>24.56</v>
      </c>
      <c r="AN922">
        <v>2</v>
      </c>
      <c r="AO922">
        <v>0</v>
      </c>
      <c r="AP922">
        <v>6.8768000000000002</v>
      </c>
      <c r="AQ922">
        <f>YEAR(Table1[[#This Row],[Order Date]])</f>
        <v>2014</v>
      </c>
      <c r="AR922" t="str">
        <f>TEXT(Table1[[#This Row],[Order Date]],"mmmm")</f>
        <v>December</v>
      </c>
      <c r="AS922" t="str">
        <f>"Q"&amp;ROUNDUP(MONTH(Table1[[#This Row],[Order Date]])/3,0)</f>
        <v>Q4</v>
      </c>
      <c r="AT922">
        <f>IF(Table1[[#This Row],[Sales]]=0,0,Table1[[#This Row],[Profit]]/Table1[[#This Row],[Sales]])</f>
        <v>0.28000000000000003</v>
      </c>
    </row>
    <row r="923" spans="22:46" x14ac:dyDescent="0.3">
      <c r="V923">
        <v>922</v>
      </c>
      <c r="W923" t="s">
        <v>3181</v>
      </c>
      <c r="X923" s="1">
        <v>42105</v>
      </c>
      <c r="Y923" t="s">
        <v>3182</v>
      </c>
      <c r="Z923" t="s">
        <v>51</v>
      </c>
      <c r="AA923" t="s">
        <v>3183</v>
      </c>
      <c r="AB923" t="s">
        <v>3184</v>
      </c>
      <c r="AC923" t="s">
        <v>25</v>
      </c>
      <c r="AD923" t="s">
        <v>26</v>
      </c>
      <c r="AE923" t="s">
        <v>300</v>
      </c>
      <c r="AF923" t="s">
        <v>301</v>
      </c>
      <c r="AG923">
        <v>10009</v>
      </c>
      <c r="AH923" t="s">
        <v>160</v>
      </c>
      <c r="AI923" t="s">
        <v>3185</v>
      </c>
      <c r="AJ923" t="s">
        <v>73</v>
      </c>
      <c r="AK923" t="s">
        <v>176</v>
      </c>
      <c r="AL923" t="s">
        <v>3186</v>
      </c>
      <c r="AM923">
        <v>85.14</v>
      </c>
      <c r="AN923">
        <v>3</v>
      </c>
      <c r="AO923">
        <v>0</v>
      </c>
      <c r="AP923">
        <v>34.907400000000003</v>
      </c>
      <c r="AQ923">
        <f>YEAR(Table1[[#This Row],[Order Date]])</f>
        <v>2015</v>
      </c>
      <c r="AR923" t="str">
        <f>TEXT(Table1[[#This Row],[Order Date]],"mmmm")</f>
        <v>April</v>
      </c>
      <c r="AS923" t="str">
        <f>"Q"&amp;ROUNDUP(MONTH(Table1[[#This Row],[Order Date]])/3,0)</f>
        <v>Q2</v>
      </c>
      <c r="AT923">
        <f>IF(Table1[[#This Row],[Sales]]=0,0,Table1[[#This Row],[Profit]]/Table1[[#This Row],[Sales]])</f>
        <v>0.41000000000000003</v>
      </c>
    </row>
    <row r="924" spans="22:46" x14ac:dyDescent="0.3">
      <c r="V924">
        <v>923</v>
      </c>
      <c r="W924" t="s">
        <v>3181</v>
      </c>
      <c r="X924" s="1">
        <v>42105</v>
      </c>
      <c r="Y924" t="s">
        <v>3182</v>
      </c>
      <c r="Z924" t="s">
        <v>51</v>
      </c>
      <c r="AA924" t="s">
        <v>3183</v>
      </c>
      <c r="AB924" t="s">
        <v>3184</v>
      </c>
      <c r="AC924" t="s">
        <v>25</v>
      </c>
      <c r="AD924" t="s">
        <v>26</v>
      </c>
      <c r="AE924" t="s">
        <v>300</v>
      </c>
      <c r="AF924" t="s">
        <v>301</v>
      </c>
      <c r="AG924">
        <v>10009</v>
      </c>
      <c r="AH924" t="s">
        <v>160</v>
      </c>
      <c r="AI924" t="s">
        <v>3187</v>
      </c>
      <c r="AJ924" t="s">
        <v>73</v>
      </c>
      <c r="AK924" t="s">
        <v>74</v>
      </c>
      <c r="AL924" t="s">
        <v>3188</v>
      </c>
      <c r="AM924">
        <v>21.99</v>
      </c>
      <c r="AN924">
        <v>1</v>
      </c>
      <c r="AO924">
        <v>0</v>
      </c>
      <c r="AP924">
        <v>10.555199999999999</v>
      </c>
      <c r="AQ924">
        <f>YEAR(Table1[[#This Row],[Order Date]])</f>
        <v>2015</v>
      </c>
      <c r="AR924" t="str">
        <f>TEXT(Table1[[#This Row],[Order Date]],"mmmm")</f>
        <v>April</v>
      </c>
      <c r="AS924" t="str">
        <f>"Q"&amp;ROUNDUP(MONTH(Table1[[#This Row],[Order Date]])/3,0)</f>
        <v>Q2</v>
      </c>
      <c r="AT924">
        <f>IF(Table1[[#This Row],[Sales]]=0,0,Table1[[#This Row],[Profit]]/Table1[[#This Row],[Sales]])</f>
        <v>0.48</v>
      </c>
    </row>
    <row r="925" spans="22:46" x14ac:dyDescent="0.3">
      <c r="V925">
        <v>924</v>
      </c>
      <c r="W925" t="s">
        <v>3181</v>
      </c>
      <c r="X925" s="1">
        <v>42105</v>
      </c>
      <c r="Y925" t="s">
        <v>3182</v>
      </c>
      <c r="Z925" t="s">
        <v>51</v>
      </c>
      <c r="AA925" t="s">
        <v>3183</v>
      </c>
      <c r="AB925" t="s">
        <v>3184</v>
      </c>
      <c r="AC925" t="s">
        <v>25</v>
      </c>
      <c r="AD925" t="s">
        <v>26</v>
      </c>
      <c r="AE925" t="s">
        <v>300</v>
      </c>
      <c r="AF925" t="s">
        <v>301</v>
      </c>
      <c r="AG925">
        <v>10009</v>
      </c>
      <c r="AH925" t="s">
        <v>160</v>
      </c>
      <c r="AI925" t="s">
        <v>3189</v>
      </c>
      <c r="AJ925" t="s">
        <v>46</v>
      </c>
      <c r="AK925" t="s">
        <v>80</v>
      </c>
      <c r="AL925" t="s">
        <v>3190</v>
      </c>
      <c r="AM925">
        <v>406.6</v>
      </c>
      <c r="AN925">
        <v>5</v>
      </c>
      <c r="AO925">
        <v>0</v>
      </c>
      <c r="AP925">
        <v>113.848</v>
      </c>
      <c r="AQ925">
        <f>YEAR(Table1[[#This Row],[Order Date]])</f>
        <v>2015</v>
      </c>
      <c r="AR925" t="str">
        <f>TEXT(Table1[[#This Row],[Order Date]],"mmmm")</f>
        <v>April</v>
      </c>
      <c r="AS925" t="str">
        <f>"Q"&amp;ROUNDUP(MONTH(Table1[[#This Row],[Order Date]])/3,0)</f>
        <v>Q2</v>
      </c>
      <c r="AT925">
        <f>IF(Table1[[#This Row],[Sales]]=0,0,Table1[[#This Row],[Profit]]/Table1[[#This Row],[Sales]])</f>
        <v>0.27999999999999997</v>
      </c>
    </row>
    <row r="926" spans="22:46" x14ac:dyDescent="0.3">
      <c r="V926">
        <v>925</v>
      </c>
      <c r="W926" t="s">
        <v>3191</v>
      </c>
      <c r="X926" s="1">
        <v>42628</v>
      </c>
      <c r="Y926" t="s">
        <v>3192</v>
      </c>
      <c r="Z926" t="s">
        <v>51</v>
      </c>
      <c r="AA926" t="s">
        <v>3193</v>
      </c>
      <c r="AB926" t="s">
        <v>3194</v>
      </c>
      <c r="AC926" t="s">
        <v>41</v>
      </c>
      <c r="AD926" t="s">
        <v>26</v>
      </c>
      <c r="AE926" t="s">
        <v>300</v>
      </c>
      <c r="AF926" t="s">
        <v>301</v>
      </c>
      <c r="AG926">
        <v>10011</v>
      </c>
      <c r="AH926" t="s">
        <v>160</v>
      </c>
      <c r="AI926" t="s">
        <v>582</v>
      </c>
      <c r="AJ926" t="s">
        <v>46</v>
      </c>
      <c r="AK926" t="s">
        <v>77</v>
      </c>
      <c r="AL926" t="s">
        <v>583</v>
      </c>
      <c r="AM926">
        <v>841.56799999999998</v>
      </c>
      <c r="AN926">
        <v>2</v>
      </c>
      <c r="AO926">
        <v>0.2</v>
      </c>
      <c r="AP926">
        <v>294.54880000000003</v>
      </c>
      <c r="AQ926">
        <f>YEAR(Table1[[#This Row],[Order Date]])</f>
        <v>2016</v>
      </c>
      <c r="AR926" t="str">
        <f>TEXT(Table1[[#This Row],[Order Date]],"mmmm")</f>
        <v>September</v>
      </c>
      <c r="AS926" t="str">
        <f>"Q"&amp;ROUNDUP(MONTH(Table1[[#This Row],[Order Date]])/3,0)</f>
        <v>Q3</v>
      </c>
      <c r="AT926">
        <f>IF(Table1[[#This Row],[Sales]]=0,0,Table1[[#This Row],[Profit]]/Table1[[#This Row],[Sales]])</f>
        <v>0.35000000000000003</v>
      </c>
    </row>
    <row r="927" spans="22:46" x14ac:dyDescent="0.3">
      <c r="V927">
        <v>926</v>
      </c>
      <c r="W927" t="s">
        <v>3195</v>
      </c>
      <c r="X927" s="1">
        <v>41895</v>
      </c>
      <c r="Y927" t="s">
        <v>3196</v>
      </c>
      <c r="Z927" t="s">
        <v>207</v>
      </c>
      <c r="AA927" t="s">
        <v>3197</v>
      </c>
      <c r="AB927" t="s">
        <v>3198</v>
      </c>
      <c r="AC927" t="s">
        <v>25</v>
      </c>
      <c r="AD927" t="s">
        <v>26</v>
      </c>
      <c r="AE927" t="s">
        <v>158</v>
      </c>
      <c r="AF927" t="s">
        <v>159</v>
      </c>
      <c r="AG927">
        <v>19143</v>
      </c>
      <c r="AH927" t="s">
        <v>160</v>
      </c>
      <c r="AI927" t="s">
        <v>3199</v>
      </c>
      <c r="AJ927" t="s">
        <v>46</v>
      </c>
      <c r="AK927" t="s">
        <v>94</v>
      </c>
      <c r="AL927" t="s">
        <v>3200</v>
      </c>
      <c r="AM927">
        <v>15.552</v>
      </c>
      <c r="AN927">
        <v>3</v>
      </c>
      <c r="AO927">
        <v>0.2</v>
      </c>
      <c r="AP927">
        <v>5.4432</v>
      </c>
      <c r="AQ927">
        <f>YEAR(Table1[[#This Row],[Order Date]])</f>
        <v>2014</v>
      </c>
      <c r="AR927" t="str">
        <f>TEXT(Table1[[#This Row],[Order Date]],"mmmm")</f>
        <v>September</v>
      </c>
      <c r="AS927" t="str">
        <f>"Q"&amp;ROUNDUP(MONTH(Table1[[#This Row],[Order Date]])/3,0)</f>
        <v>Q3</v>
      </c>
      <c r="AT927">
        <f>IF(Table1[[#This Row],[Sales]]=0,0,Table1[[#This Row],[Profit]]/Table1[[#This Row],[Sales]])</f>
        <v>0.35000000000000003</v>
      </c>
    </row>
    <row r="928" spans="22:46" x14ac:dyDescent="0.3">
      <c r="V928">
        <v>927</v>
      </c>
      <c r="W928" t="s">
        <v>3195</v>
      </c>
      <c r="X928" s="1">
        <v>41895</v>
      </c>
      <c r="Y928" t="s">
        <v>3196</v>
      </c>
      <c r="Z928" t="s">
        <v>207</v>
      </c>
      <c r="AA928" t="s">
        <v>3197</v>
      </c>
      <c r="AB928" t="s">
        <v>3198</v>
      </c>
      <c r="AC928" t="s">
        <v>25</v>
      </c>
      <c r="AD928" t="s">
        <v>26</v>
      </c>
      <c r="AE928" t="s">
        <v>158</v>
      </c>
      <c r="AF928" t="s">
        <v>159</v>
      </c>
      <c r="AG928">
        <v>19143</v>
      </c>
      <c r="AH928" t="s">
        <v>160</v>
      </c>
      <c r="AI928" t="s">
        <v>3201</v>
      </c>
      <c r="AJ928" t="s">
        <v>73</v>
      </c>
      <c r="AK928" t="s">
        <v>176</v>
      </c>
      <c r="AL928" t="s">
        <v>3202</v>
      </c>
      <c r="AM928">
        <v>252</v>
      </c>
      <c r="AN928">
        <v>5</v>
      </c>
      <c r="AO928">
        <v>0.2</v>
      </c>
      <c r="AP928">
        <v>53.55</v>
      </c>
      <c r="AQ928">
        <f>YEAR(Table1[[#This Row],[Order Date]])</f>
        <v>2014</v>
      </c>
      <c r="AR928" t="str">
        <f>TEXT(Table1[[#This Row],[Order Date]],"mmmm")</f>
        <v>September</v>
      </c>
      <c r="AS928" t="str">
        <f>"Q"&amp;ROUNDUP(MONTH(Table1[[#This Row],[Order Date]])/3,0)</f>
        <v>Q3</v>
      </c>
      <c r="AT928">
        <f>IF(Table1[[#This Row],[Sales]]=0,0,Table1[[#This Row],[Profit]]/Table1[[#This Row],[Sales]])</f>
        <v>0.21249999999999999</v>
      </c>
    </row>
    <row r="929" spans="22:46" x14ac:dyDescent="0.3">
      <c r="V929">
        <v>928</v>
      </c>
      <c r="W929" t="s">
        <v>3203</v>
      </c>
      <c r="X929" s="1">
        <v>42282</v>
      </c>
      <c r="Y929" s="1">
        <v>42257</v>
      </c>
      <c r="Z929" t="s">
        <v>51</v>
      </c>
      <c r="AA929" t="s">
        <v>3204</v>
      </c>
      <c r="AB929" t="s">
        <v>3205</v>
      </c>
      <c r="AC929" t="s">
        <v>108</v>
      </c>
      <c r="AD929" t="s">
        <v>26</v>
      </c>
      <c r="AE929" t="s">
        <v>357</v>
      </c>
      <c r="AF929" t="s">
        <v>358</v>
      </c>
      <c r="AG929">
        <v>22153</v>
      </c>
      <c r="AH929" t="s">
        <v>29</v>
      </c>
      <c r="AI929" t="s">
        <v>1477</v>
      </c>
      <c r="AJ929" t="s">
        <v>46</v>
      </c>
      <c r="AK929" t="s">
        <v>70</v>
      </c>
      <c r="AL929" t="s">
        <v>1478</v>
      </c>
      <c r="AM929">
        <v>46.2</v>
      </c>
      <c r="AN929">
        <v>4</v>
      </c>
      <c r="AO929">
        <v>0</v>
      </c>
      <c r="AP929">
        <v>12.936</v>
      </c>
      <c r="AQ929">
        <f>YEAR(Table1[[#This Row],[Order Date]])</f>
        <v>2015</v>
      </c>
      <c r="AR929" t="str">
        <f>TEXT(Table1[[#This Row],[Order Date]],"mmmm")</f>
        <v>October</v>
      </c>
      <c r="AS929" t="str">
        <f>"Q"&amp;ROUNDUP(MONTH(Table1[[#This Row],[Order Date]])/3,0)</f>
        <v>Q4</v>
      </c>
      <c r="AT929">
        <f>IF(Table1[[#This Row],[Sales]]=0,0,Table1[[#This Row],[Profit]]/Table1[[#This Row],[Sales]])</f>
        <v>0.27999999999999997</v>
      </c>
    </row>
    <row r="930" spans="22:46" x14ac:dyDescent="0.3">
      <c r="V930">
        <v>929</v>
      </c>
      <c r="W930" t="s">
        <v>3203</v>
      </c>
      <c r="X930" s="1">
        <v>42282</v>
      </c>
      <c r="Y930" s="1">
        <v>42257</v>
      </c>
      <c r="Z930" t="s">
        <v>51</v>
      </c>
      <c r="AA930" t="s">
        <v>3204</v>
      </c>
      <c r="AB930" t="s">
        <v>3205</v>
      </c>
      <c r="AC930" t="s">
        <v>108</v>
      </c>
      <c r="AD930" t="s">
        <v>26</v>
      </c>
      <c r="AE930" t="s">
        <v>357</v>
      </c>
      <c r="AF930" t="s">
        <v>358</v>
      </c>
      <c r="AG930">
        <v>22153</v>
      </c>
      <c r="AH930" t="s">
        <v>29</v>
      </c>
      <c r="AI930" t="s">
        <v>1498</v>
      </c>
      <c r="AJ930" t="s">
        <v>46</v>
      </c>
      <c r="AK930" t="s">
        <v>80</v>
      </c>
      <c r="AL930" t="s">
        <v>1499</v>
      </c>
      <c r="AM930">
        <v>28.84</v>
      </c>
      <c r="AN930">
        <v>2</v>
      </c>
      <c r="AO930">
        <v>0</v>
      </c>
      <c r="AP930">
        <v>9.5172000000000008</v>
      </c>
      <c r="AQ930">
        <f>YEAR(Table1[[#This Row],[Order Date]])</f>
        <v>2015</v>
      </c>
      <c r="AR930" t="str">
        <f>TEXT(Table1[[#This Row],[Order Date]],"mmmm")</f>
        <v>October</v>
      </c>
      <c r="AS930" t="str">
        <f>"Q"&amp;ROUNDUP(MONTH(Table1[[#This Row],[Order Date]])/3,0)</f>
        <v>Q4</v>
      </c>
      <c r="AT930">
        <f>IF(Table1[[#This Row],[Sales]]=0,0,Table1[[#This Row],[Profit]]/Table1[[#This Row],[Sales]])</f>
        <v>0.33</v>
      </c>
    </row>
    <row r="931" spans="22:46" x14ac:dyDescent="0.3">
      <c r="V931">
        <v>930</v>
      </c>
      <c r="W931" t="s">
        <v>3206</v>
      </c>
      <c r="X931" s="1">
        <v>42839</v>
      </c>
      <c r="Y931" t="s">
        <v>1262</v>
      </c>
      <c r="Z931" t="s">
        <v>207</v>
      </c>
      <c r="AA931" t="s">
        <v>2530</v>
      </c>
      <c r="AB931" t="s">
        <v>2531</v>
      </c>
      <c r="AC931" t="s">
        <v>25</v>
      </c>
      <c r="AD931" t="s">
        <v>26</v>
      </c>
      <c r="AE931" t="s">
        <v>3208</v>
      </c>
      <c r="AF931" t="s">
        <v>564</v>
      </c>
      <c r="AG931">
        <v>43615</v>
      </c>
      <c r="AH931" t="s">
        <v>160</v>
      </c>
      <c r="AI931" t="s">
        <v>2129</v>
      </c>
      <c r="AJ931" t="s">
        <v>46</v>
      </c>
      <c r="AK931" t="s">
        <v>70</v>
      </c>
      <c r="AL931" t="s">
        <v>2130</v>
      </c>
      <c r="AM931">
        <v>14.592000000000001</v>
      </c>
      <c r="AN931">
        <v>3</v>
      </c>
      <c r="AO931">
        <v>0.2</v>
      </c>
      <c r="AP931">
        <v>2.5535999999999999</v>
      </c>
      <c r="AQ931">
        <f>YEAR(Table1[[#This Row],[Order Date]])</f>
        <v>2017</v>
      </c>
      <c r="AR931" t="str">
        <f>TEXT(Table1[[#This Row],[Order Date]],"mmmm")</f>
        <v>April</v>
      </c>
      <c r="AS931" t="str">
        <f>"Q"&amp;ROUNDUP(MONTH(Table1[[#This Row],[Order Date]])/3,0)</f>
        <v>Q2</v>
      </c>
      <c r="AT931">
        <f>IF(Table1[[#This Row],[Sales]]=0,0,Table1[[#This Row],[Profit]]/Table1[[#This Row],[Sales]])</f>
        <v>0.17499999999999999</v>
      </c>
    </row>
    <row r="932" spans="22:46" x14ac:dyDescent="0.3">
      <c r="V932">
        <v>931</v>
      </c>
      <c r="W932" t="s">
        <v>3206</v>
      </c>
      <c r="X932" s="1">
        <v>42839</v>
      </c>
      <c r="Y932" t="s">
        <v>1262</v>
      </c>
      <c r="Z932" t="s">
        <v>207</v>
      </c>
      <c r="AA932" t="s">
        <v>2530</v>
      </c>
      <c r="AB932" t="s">
        <v>2531</v>
      </c>
      <c r="AC932" t="s">
        <v>25</v>
      </c>
      <c r="AD932" t="s">
        <v>26</v>
      </c>
      <c r="AE932" t="s">
        <v>3208</v>
      </c>
      <c r="AF932" t="s">
        <v>564</v>
      </c>
      <c r="AG932">
        <v>43615</v>
      </c>
      <c r="AH932" t="s">
        <v>160</v>
      </c>
      <c r="AI932" t="s">
        <v>3209</v>
      </c>
      <c r="AJ932" t="s">
        <v>46</v>
      </c>
      <c r="AK932" t="s">
        <v>70</v>
      </c>
      <c r="AL932" t="s">
        <v>3210</v>
      </c>
      <c r="AM932">
        <v>89.855999999999995</v>
      </c>
      <c r="AN932">
        <v>3</v>
      </c>
      <c r="AO932">
        <v>0.2</v>
      </c>
      <c r="AP932">
        <v>21.340800000000002</v>
      </c>
      <c r="AQ932">
        <f>YEAR(Table1[[#This Row],[Order Date]])</f>
        <v>2017</v>
      </c>
      <c r="AR932" t="str">
        <f>TEXT(Table1[[#This Row],[Order Date]],"mmmm")</f>
        <v>April</v>
      </c>
      <c r="AS932" t="str">
        <f>"Q"&amp;ROUNDUP(MONTH(Table1[[#This Row],[Order Date]])/3,0)</f>
        <v>Q2</v>
      </c>
      <c r="AT932">
        <f>IF(Table1[[#This Row],[Sales]]=0,0,Table1[[#This Row],[Profit]]/Table1[[#This Row],[Sales]])</f>
        <v>0.23750000000000004</v>
      </c>
    </row>
    <row r="933" spans="22:46" x14ac:dyDescent="0.3">
      <c r="V933">
        <v>932</v>
      </c>
      <c r="W933" t="s">
        <v>3206</v>
      </c>
      <c r="X933" s="1">
        <v>42839</v>
      </c>
      <c r="Y933" t="s">
        <v>1262</v>
      </c>
      <c r="Z933" t="s">
        <v>207</v>
      </c>
      <c r="AA933" t="s">
        <v>2530</v>
      </c>
      <c r="AB933" t="s">
        <v>2531</v>
      </c>
      <c r="AC933" t="s">
        <v>25</v>
      </c>
      <c r="AD933" t="s">
        <v>26</v>
      </c>
      <c r="AE933" t="s">
        <v>3208</v>
      </c>
      <c r="AF933" t="s">
        <v>564</v>
      </c>
      <c r="AG933">
        <v>43615</v>
      </c>
      <c r="AH933" t="s">
        <v>160</v>
      </c>
      <c r="AI933" t="s">
        <v>2672</v>
      </c>
      <c r="AJ933" t="s">
        <v>46</v>
      </c>
      <c r="AK933" t="s">
        <v>94</v>
      </c>
      <c r="AL933" t="s">
        <v>2673</v>
      </c>
      <c r="AM933">
        <v>13.872</v>
      </c>
      <c r="AN933">
        <v>3</v>
      </c>
      <c r="AO933">
        <v>0.2</v>
      </c>
      <c r="AP933">
        <v>5.0286</v>
      </c>
      <c r="AQ933">
        <f>YEAR(Table1[[#This Row],[Order Date]])</f>
        <v>2017</v>
      </c>
      <c r="AR933" t="str">
        <f>TEXT(Table1[[#This Row],[Order Date]],"mmmm")</f>
        <v>April</v>
      </c>
      <c r="AS933" t="str">
        <f>"Q"&amp;ROUNDUP(MONTH(Table1[[#This Row],[Order Date]])/3,0)</f>
        <v>Q2</v>
      </c>
      <c r="AT933">
        <f>IF(Table1[[#This Row],[Sales]]=0,0,Table1[[#This Row],[Profit]]/Table1[[#This Row],[Sales]])</f>
        <v>0.36249999999999999</v>
      </c>
    </row>
    <row r="934" spans="22:46" x14ac:dyDescent="0.3">
      <c r="V934">
        <v>933</v>
      </c>
      <c r="W934" t="s">
        <v>3211</v>
      </c>
      <c r="X934" s="1">
        <v>42980</v>
      </c>
      <c r="Y934" s="1">
        <v>42895</v>
      </c>
      <c r="Z934" t="s">
        <v>51</v>
      </c>
      <c r="AA934" t="s">
        <v>3212</v>
      </c>
      <c r="AB934" t="s">
        <v>3213</v>
      </c>
      <c r="AC934" t="s">
        <v>25</v>
      </c>
      <c r="AD934" t="s">
        <v>26</v>
      </c>
      <c r="AE934" t="s">
        <v>158</v>
      </c>
      <c r="AF934" t="s">
        <v>159</v>
      </c>
      <c r="AG934">
        <v>19140</v>
      </c>
      <c r="AH934" t="s">
        <v>160</v>
      </c>
      <c r="AI934" t="s">
        <v>3214</v>
      </c>
      <c r="AJ934" t="s">
        <v>46</v>
      </c>
      <c r="AK934" t="s">
        <v>94</v>
      </c>
      <c r="AL934" t="s">
        <v>3215</v>
      </c>
      <c r="AM934">
        <v>12.192</v>
      </c>
      <c r="AN934">
        <v>3</v>
      </c>
      <c r="AO934">
        <v>0.2</v>
      </c>
      <c r="AP934">
        <v>4.1147999999999998</v>
      </c>
      <c r="AQ934">
        <f>YEAR(Table1[[#This Row],[Order Date]])</f>
        <v>2017</v>
      </c>
      <c r="AR934" t="str">
        <f>TEXT(Table1[[#This Row],[Order Date]],"mmmm")</f>
        <v>September</v>
      </c>
      <c r="AS934" t="str">
        <f>"Q"&amp;ROUNDUP(MONTH(Table1[[#This Row],[Order Date]])/3,0)</f>
        <v>Q3</v>
      </c>
      <c r="AT934">
        <f>IF(Table1[[#This Row],[Sales]]=0,0,Table1[[#This Row],[Profit]]/Table1[[#This Row],[Sales]])</f>
        <v>0.33749999999999997</v>
      </c>
    </row>
    <row r="935" spans="22:46" x14ac:dyDescent="0.3">
      <c r="V935">
        <v>934</v>
      </c>
      <c r="W935" t="s">
        <v>3216</v>
      </c>
      <c r="X935" s="1">
        <v>42541</v>
      </c>
      <c r="Y935" t="s">
        <v>3217</v>
      </c>
      <c r="Z935" t="s">
        <v>51</v>
      </c>
      <c r="AA935" t="s">
        <v>3218</v>
      </c>
      <c r="AB935" t="s">
        <v>3219</v>
      </c>
      <c r="AC935" t="s">
        <v>108</v>
      </c>
      <c r="AD935" t="s">
        <v>26</v>
      </c>
      <c r="AE935" t="s">
        <v>158</v>
      </c>
      <c r="AF935" t="s">
        <v>159</v>
      </c>
      <c r="AG935">
        <v>19120</v>
      </c>
      <c r="AH935" t="s">
        <v>160</v>
      </c>
      <c r="AI935" t="s">
        <v>3220</v>
      </c>
      <c r="AJ935" t="s">
        <v>46</v>
      </c>
      <c r="AK935" t="s">
        <v>94</v>
      </c>
      <c r="AL935" t="s">
        <v>3221</v>
      </c>
      <c r="AM935">
        <v>45.055999999999997</v>
      </c>
      <c r="AN935">
        <v>8</v>
      </c>
      <c r="AO935">
        <v>0.2</v>
      </c>
      <c r="AP935">
        <v>15.2064</v>
      </c>
      <c r="AQ935">
        <f>YEAR(Table1[[#This Row],[Order Date]])</f>
        <v>2016</v>
      </c>
      <c r="AR935" t="str">
        <f>TEXT(Table1[[#This Row],[Order Date]],"mmmm")</f>
        <v>June</v>
      </c>
      <c r="AS935" t="str">
        <f>"Q"&amp;ROUNDUP(MONTH(Table1[[#This Row],[Order Date]])/3,0)</f>
        <v>Q2</v>
      </c>
      <c r="AT935">
        <f>IF(Table1[[#This Row],[Sales]]=0,0,Table1[[#This Row],[Profit]]/Table1[[#This Row],[Sales]])</f>
        <v>0.33750000000000002</v>
      </c>
    </row>
    <row r="936" spans="22:46" x14ac:dyDescent="0.3">
      <c r="V936">
        <v>935</v>
      </c>
      <c r="W936" t="s">
        <v>3216</v>
      </c>
      <c r="X936" s="1">
        <v>42541</v>
      </c>
      <c r="Y936" t="s">
        <v>3217</v>
      </c>
      <c r="Z936" t="s">
        <v>51</v>
      </c>
      <c r="AA936" t="s">
        <v>3218</v>
      </c>
      <c r="AB936" t="s">
        <v>3219</v>
      </c>
      <c r="AC936" t="s">
        <v>108</v>
      </c>
      <c r="AD936" t="s">
        <v>26</v>
      </c>
      <c r="AE936" t="s">
        <v>158</v>
      </c>
      <c r="AF936" t="s">
        <v>159</v>
      </c>
      <c r="AG936">
        <v>19120</v>
      </c>
      <c r="AH936" t="s">
        <v>160</v>
      </c>
      <c r="AI936" t="s">
        <v>3222</v>
      </c>
      <c r="AJ936" t="s">
        <v>46</v>
      </c>
      <c r="AK936" t="s">
        <v>77</v>
      </c>
      <c r="AL936" t="s">
        <v>3223</v>
      </c>
      <c r="AM936">
        <v>29.718</v>
      </c>
      <c r="AN936">
        <v>6</v>
      </c>
      <c r="AO936">
        <v>0.7</v>
      </c>
      <c r="AP936">
        <v>-21.793199999999999</v>
      </c>
      <c r="AQ936">
        <f>YEAR(Table1[[#This Row],[Order Date]])</f>
        <v>2016</v>
      </c>
      <c r="AR936" t="str">
        <f>TEXT(Table1[[#This Row],[Order Date]],"mmmm")</f>
        <v>June</v>
      </c>
      <c r="AS936" t="str">
        <f>"Q"&amp;ROUNDUP(MONTH(Table1[[#This Row],[Order Date]])/3,0)</f>
        <v>Q2</v>
      </c>
      <c r="AT936">
        <f>IF(Table1[[#This Row],[Sales]]=0,0,Table1[[#This Row],[Profit]]/Table1[[#This Row],[Sales]])</f>
        <v>-0.73333333333333328</v>
      </c>
    </row>
    <row r="937" spans="22:46" x14ac:dyDescent="0.3">
      <c r="V937">
        <v>936</v>
      </c>
      <c r="W937" t="s">
        <v>3216</v>
      </c>
      <c r="X937" s="1">
        <v>42541</v>
      </c>
      <c r="Y937" t="s">
        <v>3217</v>
      </c>
      <c r="Z937" t="s">
        <v>51</v>
      </c>
      <c r="AA937" t="s">
        <v>3218</v>
      </c>
      <c r="AB937" t="s">
        <v>3219</v>
      </c>
      <c r="AC937" t="s">
        <v>108</v>
      </c>
      <c r="AD937" t="s">
        <v>26</v>
      </c>
      <c r="AE937" t="s">
        <v>158</v>
      </c>
      <c r="AF937" t="s">
        <v>159</v>
      </c>
      <c r="AG937">
        <v>19120</v>
      </c>
      <c r="AH937" t="s">
        <v>160</v>
      </c>
      <c r="AI937" t="s">
        <v>2987</v>
      </c>
      <c r="AJ937" t="s">
        <v>46</v>
      </c>
      <c r="AK937" t="s">
        <v>94</v>
      </c>
      <c r="AL937" t="s">
        <v>2988</v>
      </c>
      <c r="AM937">
        <v>15.552</v>
      </c>
      <c r="AN937">
        <v>3</v>
      </c>
      <c r="AO937">
        <v>0.2</v>
      </c>
      <c r="AP937">
        <v>5.4432</v>
      </c>
      <c r="AQ937">
        <f>YEAR(Table1[[#This Row],[Order Date]])</f>
        <v>2016</v>
      </c>
      <c r="AR937" t="str">
        <f>TEXT(Table1[[#This Row],[Order Date]],"mmmm")</f>
        <v>June</v>
      </c>
      <c r="AS937" t="str">
        <f>"Q"&amp;ROUNDUP(MONTH(Table1[[#This Row],[Order Date]])/3,0)</f>
        <v>Q2</v>
      </c>
      <c r="AT937">
        <f>IF(Table1[[#This Row],[Sales]]=0,0,Table1[[#This Row],[Profit]]/Table1[[#This Row],[Sales]])</f>
        <v>0.35000000000000003</v>
      </c>
    </row>
    <row r="938" spans="22:46" x14ac:dyDescent="0.3">
      <c r="V938">
        <v>937</v>
      </c>
      <c r="W938" t="s">
        <v>3216</v>
      </c>
      <c r="X938" s="1">
        <v>42541</v>
      </c>
      <c r="Y938" t="s">
        <v>3217</v>
      </c>
      <c r="Z938" t="s">
        <v>51</v>
      </c>
      <c r="AA938" t="s">
        <v>3218</v>
      </c>
      <c r="AB938" t="s">
        <v>3219</v>
      </c>
      <c r="AC938" t="s">
        <v>108</v>
      </c>
      <c r="AD938" t="s">
        <v>26</v>
      </c>
      <c r="AE938" t="s">
        <v>158</v>
      </c>
      <c r="AF938" t="s">
        <v>159</v>
      </c>
      <c r="AG938">
        <v>19120</v>
      </c>
      <c r="AH938" t="s">
        <v>160</v>
      </c>
      <c r="AI938" t="s">
        <v>673</v>
      </c>
      <c r="AJ938" t="s">
        <v>46</v>
      </c>
      <c r="AK938" t="s">
        <v>80</v>
      </c>
      <c r="AL938" t="s">
        <v>674</v>
      </c>
      <c r="AM938">
        <v>447.69600000000003</v>
      </c>
      <c r="AN938">
        <v>2</v>
      </c>
      <c r="AO938">
        <v>0.2</v>
      </c>
      <c r="AP938">
        <v>33.577199999999998</v>
      </c>
      <c r="AQ938">
        <f>YEAR(Table1[[#This Row],[Order Date]])</f>
        <v>2016</v>
      </c>
      <c r="AR938" t="str">
        <f>TEXT(Table1[[#This Row],[Order Date]],"mmmm")</f>
        <v>June</v>
      </c>
      <c r="AS938" t="str">
        <f>"Q"&amp;ROUNDUP(MONTH(Table1[[#This Row],[Order Date]])/3,0)</f>
        <v>Q2</v>
      </c>
      <c r="AT938">
        <f>IF(Table1[[#This Row],[Sales]]=0,0,Table1[[#This Row],[Profit]]/Table1[[#This Row],[Sales]])</f>
        <v>7.4999999999999997E-2</v>
      </c>
    </row>
    <row r="939" spans="22:46" x14ac:dyDescent="0.3">
      <c r="V939">
        <v>938</v>
      </c>
      <c r="W939" t="s">
        <v>3224</v>
      </c>
      <c r="X939" s="1">
        <v>43044</v>
      </c>
      <c r="Y939" s="1">
        <v>42897</v>
      </c>
      <c r="Z939" t="s">
        <v>207</v>
      </c>
      <c r="AA939" t="s">
        <v>239</v>
      </c>
      <c r="AB939" t="s">
        <v>240</v>
      </c>
      <c r="AC939" t="s">
        <v>41</v>
      </c>
      <c r="AD939" t="s">
        <v>26</v>
      </c>
      <c r="AE939" t="s">
        <v>3225</v>
      </c>
      <c r="AF939" t="s">
        <v>753</v>
      </c>
      <c r="AG939">
        <v>87401</v>
      </c>
      <c r="AH939" t="s">
        <v>44</v>
      </c>
      <c r="AI939" t="s">
        <v>1475</v>
      </c>
      <c r="AJ939" t="s">
        <v>73</v>
      </c>
      <c r="AK939" t="s">
        <v>176</v>
      </c>
      <c r="AL939" t="s">
        <v>1476</v>
      </c>
      <c r="AM939">
        <v>159.99</v>
      </c>
      <c r="AN939">
        <v>1</v>
      </c>
      <c r="AO939">
        <v>0</v>
      </c>
      <c r="AP939">
        <v>54.396599999999999</v>
      </c>
      <c r="AQ939">
        <f>YEAR(Table1[[#This Row],[Order Date]])</f>
        <v>2017</v>
      </c>
      <c r="AR939" t="str">
        <f>TEXT(Table1[[#This Row],[Order Date]],"mmmm")</f>
        <v>November</v>
      </c>
      <c r="AS939" t="str">
        <f>"Q"&amp;ROUNDUP(MONTH(Table1[[#This Row],[Order Date]])/3,0)</f>
        <v>Q4</v>
      </c>
      <c r="AT939">
        <f>IF(Table1[[#This Row],[Sales]]=0,0,Table1[[#This Row],[Profit]]/Table1[[#This Row],[Sales]])</f>
        <v>0.33999999999999997</v>
      </c>
    </row>
    <row r="940" spans="22:46" x14ac:dyDescent="0.3">
      <c r="V940">
        <v>939</v>
      </c>
      <c r="W940" t="s">
        <v>3226</v>
      </c>
      <c r="X940" s="1">
        <v>42351</v>
      </c>
      <c r="Y940" t="s">
        <v>3228</v>
      </c>
      <c r="Z940" t="s">
        <v>51</v>
      </c>
      <c r="AA940" t="s">
        <v>3229</v>
      </c>
      <c r="AB940" t="s">
        <v>3230</v>
      </c>
      <c r="AC940" t="s">
        <v>41</v>
      </c>
      <c r="AD940" t="s">
        <v>26</v>
      </c>
      <c r="AE940" t="s">
        <v>3231</v>
      </c>
      <c r="AF940" t="s">
        <v>43</v>
      </c>
      <c r="AG940">
        <v>92503</v>
      </c>
      <c r="AH940" t="s">
        <v>44</v>
      </c>
      <c r="AI940" t="s">
        <v>3232</v>
      </c>
      <c r="AJ940" t="s">
        <v>46</v>
      </c>
      <c r="AK940" t="s">
        <v>94</v>
      </c>
      <c r="AL940" t="s">
        <v>3233</v>
      </c>
      <c r="AM940">
        <v>12.96</v>
      </c>
      <c r="AN940">
        <v>2</v>
      </c>
      <c r="AO940">
        <v>0</v>
      </c>
      <c r="AP940">
        <v>6.2207999999999997</v>
      </c>
      <c r="AQ940">
        <f>YEAR(Table1[[#This Row],[Order Date]])</f>
        <v>2015</v>
      </c>
      <c r="AR940" t="str">
        <f>TEXT(Table1[[#This Row],[Order Date]],"mmmm")</f>
        <v>December</v>
      </c>
      <c r="AS940" t="str">
        <f>"Q"&amp;ROUNDUP(MONTH(Table1[[#This Row],[Order Date]])/3,0)</f>
        <v>Q4</v>
      </c>
      <c r="AT940">
        <f>IF(Table1[[#This Row],[Sales]]=0,0,Table1[[#This Row],[Profit]]/Table1[[#This Row],[Sales]])</f>
        <v>0.47999999999999993</v>
      </c>
    </row>
    <row r="941" spans="22:46" x14ac:dyDescent="0.3">
      <c r="V941">
        <v>940</v>
      </c>
      <c r="W941" t="s">
        <v>3226</v>
      </c>
      <c r="X941" s="1">
        <v>42351</v>
      </c>
      <c r="Y941" t="s">
        <v>3228</v>
      </c>
      <c r="Z941" t="s">
        <v>51</v>
      </c>
      <c r="AA941" t="s">
        <v>3229</v>
      </c>
      <c r="AB941" t="s">
        <v>3230</v>
      </c>
      <c r="AC941" t="s">
        <v>41</v>
      </c>
      <c r="AD941" t="s">
        <v>26</v>
      </c>
      <c r="AE941" t="s">
        <v>3231</v>
      </c>
      <c r="AF941" t="s">
        <v>43</v>
      </c>
      <c r="AG941">
        <v>92503</v>
      </c>
      <c r="AH941" t="s">
        <v>44</v>
      </c>
      <c r="AI941" t="s">
        <v>3234</v>
      </c>
      <c r="AJ941" t="s">
        <v>46</v>
      </c>
      <c r="AK941" t="s">
        <v>80</v>
      </c>
      <c r="AL941" t="s">
        <v>3235</v>
      </c>
      <c r="AM941">
        <v>134.47999999999999</v>
      </c>
      <c r="AN941">
        <v>4</v>
      </c>
      <c r="AO941">
        <v>0</v>
      </c>
      <c r="AP941">
        <v>34.964799999999997</v>
      </c>
      <c r="AQ941">
        <f>YEAR(Table1[[#This Row],[Order Date]])</f>
        <v>2015</v>
      </c>
      <c r="AR941" t="str">
        <f>TEXT(Table1[[#This Row],[Order Date]],"mmmm")</f>
        <v>December</v>
      </c>
      <c r="AS941" t="str">
        <f>"Q"&amp;ROUNDUP(MONTH(Table1[[#This Row],[Order Date]])/3,0)</f>
        <v>Q4</v>
      </c>
      <c r="AT941">
        <f>IF(Table1[[#This Row],[Sales]]=0,0,Table1[[#This Row],[Profit]]/Table1[[#This Row],[Sales]])</f>
        <v>0.26</v>
      </c>
    </row>
    <row r="942" spans="22:46" x14ac:dyDescent="0.3">
      <c r="V942">
        <v>941</v>
      </c>
      <c r="W942" t="s">
        <v>3236</v>
      </c>
      <c r="X942" s="1">
        <v>42540</v>
      </c>
      <c r="Y942" t="s">
        <v>271</v>
      </c>
      <c r="Z942" t="s">
        <v>207</v>
      </c>
      <c r="AA942" t="s">
        <v>3238</v>
      </c>
      <c r="AB942" t="s">
        <v>3239</v>
      </c>
      <c r="AC942" t="s">
        <v>41</v>
      </c>
      <c r="AD942" t="s">
        <v>26</v>
      </c>
      <c r="AE942" t="s">
        <v>136</v>
      </c>
      <c r="AF942" t="s">
        <v>43</v>
      </c>
      <c r="AG942">
        <v>94110</v>
      </c>
      <c r="AH942" t="s">
        <v>44</v>
      </c>
      <c r="AI942" t="s">
        <v>3240</v>
      </c>
      <c r="AJ942" t="s">
        <v>46</v>
      </c>
      <c r="AK942" t="s">
        <v>94</v>
      </c>
      <c r="AL942" t="s">
        <v>3241</v>
      </c>
      <c r="AM942">
        <v>17.12</v>
      </c>
      <c r="AN942">
        <v>2</v>
      </c>
      <c r="AO942">
        <v>0</v>
      </c>
      <c r="AP942">
        <v>8.0464000000000002</v>
      </c>
      <c r="AQ942">
        <f>YEAR(Table1[[#This Row],[Order Date]])</f>
        <v>2016</v>
      </c>
      <c r="AR942" t="str">
        <f>TEXT(Table1[[#This Row],[Order Date]],"mmmm")</f>
        <v>June</v>
      </c>
      <c r="AS942" t="str">
        <f>"Q"&amp;ROUNDUP(MONTH(Table1[[#This Row],[Order Date]])/3,0)</f>
        <v>Q2</v>
      </c>
      <c r="AT942">
        <f>IF(Table1[[#This Row],[Sales]]=0,0,Table1[[#This Row],[Profit]]/Table1[[#This Row],[Sales]])</f>
        <v>0.47</v>
      </c>
    </row>
    <row r="943" spans="22:46" x14ac:dyDescent="0.3">
      <c r="V943">
        <v>942</v>
      </c>
      <c r="W943" t="s">
        <v>3242</v>
      </c>
      <c r="X943" s="1">
        <v>42717</v>
      </c>
      <c r="Y943" t="s">
        <v>1194</v>
      </c>
      <c r="Z943" t="s">
        <v>51</v>
      </c>
      <c r="AA943" t="s">
        <v>3175</v>
      </c>
      <c r="AB943" t="s">
        <v>3176</v>
      </c>
      <c r="AC943" t="s">
        <v>41</v>
      </c>
      <c r="AD943" t="s">
        <v>26</v>
      </c>
      <c r="AE943" t="s">
        <v>3243</v>
      </c>
      <c r="AF943" t="s">
        <v>43</v>
      </c>
      <c r="AG943">
        <v>90503</v>
      </c>
      <c r="AH943" t="s">
        <v>44</v>
      </c>
      <c r="AI943" t="s">
        <v>3244</v>
      </c>
      <c r="AJ943" t="s">
        <v>46</v>
      </c>
      <c r="AK943" t="s">
        <v>77</v>
      </c>
      <c r="AL943" t="s">
        <v>3245</v>
      </c>
      <c r="AM943">
        <v>6.0960000000000001</v>
      </c>
      <c r="AN943">
        <v>2</v>
      </c>
      <c r="AO943">
        <v>0.2</v>
      </c>
      <c r="AP943">
        <v>2.2098</v>
      </c>
      <c r="AQ943">
        <f>YEAR(Table1[[#This Row],[Order Date]])</f>
        <v>2016</v>
      </c>
      <c r="AR943" t="str">
        <f>TEXT(Table1[[#This Row],[Order Date]],"mmmm")</f>
        <v>December</v>
      </c>
      <c r="AS943" t="str">
        <f>"Q"&amp;ROUNDUP(MONTH(Table1[[#This Row],[Order Date]])/3,0)</f>
        <v>Q4</v>
      </c>
      <c r="AT943">
        <f>IF(Table1[[#This Row],[Sales]]=0,0,Table1[[#This Row],[Profit]]/Table1[[#This Row],[Sales]])</f>
        <v>0.36249999999999999</v>
      </c>
    </row>
    <row r="944" spans="22:46" x14ac:dyDescent="0.3">
      <c r="V944">
        <v>943</v>
      </c>
      <c r="W944" t="s">
        <v>3242</v>
      </c>
      <c r="X944" s="1">
        <v>42717</v>
      </c>
      <c r="Y944" t="s">
        <v>1194</v>
      </c>
      <c r="Z944" t="s">
        <v>51</v>
      </c>
      <c r="AA944" t="s">
        <v>3175</v>
      </c>
      <c r="AB944" t="s">
        <v>3176</v>
      </c>
      <c r="AC944" t="s">
        <v>41</v>
      </c>
      <c r="AD944" t="s">
        <v>26</v>
      </c>
      <c r="AE944" t="s">
        <v>3243</v>
      </c>
      <c r="AF944" t="s">
        <v>43</v>
      </c>
      <c r="AG944">
        <v>90503</v>
      </c>
      <c r="AH944" t="s">
        <v>44</v>
      </c>
      <c r="AI944" t="s">
        <v>56</v>
      </c>
      <c r="AJ944" t="s">
        <v>31</v>
      </c>
      <c r="AK944" t="s">
        <v>57</v>
      </c>
      <c r="AL944" t="s">
        <v>58</v>
      </c>
      <c r="AM944">
        <v>1114.2719999999999</v>
      </c>
      <c r="AN944">
        <v>4</v>
      </c>
      <c r="AO944">
        <v>0.2</v>
      </c>
      <c r="AP944">
        <v>41.785200000000003</v>
      </c>
      <c r="AQ944">
        <f>YEAR(Table1[[#This Row],[Order Date]])</f>
        <v>2016</v>
      </c>
      <c r="AR944" t="str">
        <f>TEXT(Table1[[#This Row],[Order Date]],"mmmm")</f>
        <v>December</v>
      </c>
      <c r="AS944" t="str">
        <f>"Q"&amp;ROUNDUP(MONTH(Table1[[#This Row],[Order Date]])/3,0)</f>
        <v>Q4</v>
      </c>
      <c r="AT944">
        <f>IF(Table1[[#This Row],[Sales]]=0,0,Table1[[#This Row],[Profit]]/Table1[[#This Row],[Sales]])</f>
        <v>3.7500000000000006E-2</v>
      </c>
    </row>
    <row r="945" spans="22:46" x14ac:dyDescent="0.3">
      <c r="V945">
        <v>944</v>
      </c>
      <c r="W945" t="s">
        <v>3246</v>
      </c>
      <c r="X945" s="1">
        <v>42153</v>
      </c>
      <c r="Y945" s="1">
        <v>42069</v>
      </c>
      <c r="Z945" t="s">
        <v>51</v>
      </c>
      <c r="AA945" t="s">
        <v>1349</v>
      </c>
      <c r="AB945" t="s">
        <v>1350</v>
      </c>
      <c r="AC945" t="s">
        <v>25</v>
      </c>
      <c r="AD945" t="s">
        <v>26</v>
      </c>
      <c r="AE945" t="s">
        <v>99</v>
      </c>
      <c r="AF945" t="s">
        <v>100</v>
      </c>
      <c r="AG945">
        <v>98105</v>
      </c>
      <c r="AH945" t="s">
        <v>44</v>
      </c>
      <c r="AI945" t="s">
        <v>2229</v>
      </c>
      <c r="AJ945" t="s">
        <v>46</v>
      </c>
      <c r="AK945" t="s">
        <v>94</v>
      </c>
      <c r="AL945" t="s">
        <v>2230</v>
      </c>
      <c r="AM945">
        <v>32.4</v>
      </c>
      <c r="AN945">
        <v>5</v>
      </c>
      <c r="AO945">
        <v>0</v>
      </c>
      <c r="AP945">
        <v>15.552</v>
      </c>
      <c r="AQ945">
        <f>YEAR(Table1[[#This Row],[Order Date]])</f>
        <v>2015</v>
      </c>
      <c r="AR945" t="str">
        <f>TEXT(Table1[[#This Row],[Order Date]],"mmmm")</f>
        <v>May</v>
      </c>
      <c r="AS945" t="str">
        <f>"Q"&amp;ROUNDUP(MONTH(Table1[[#This Row],[Order Date]])/3,0)</f>
        <v>Q2</v>
      </c>
      <c r="AT945">
        <f>IF(Table1[[#This Row],[Sales]]=0,0,Table1[[#This Row],[Profit]]/Table1[[#This Row],[Sales]])</f>
        <v>0.48</v>
      </c>
    </row>
    <row r="946" spans="22:46" x14ac:dyDescent="0.3">
      <c r="V946">
        <v>945</v>
      </c>
      <c r="W946" t="s">
        <v>3246</v>
      </c>
      <c r="X946" s="1">
        <v>42153</v>
      </c>
      <c r="Y946" s="1">
        <v>42069</v>
      </c>
      <c r="Z946" t="s">
        <v>51</v>
      </c>
      <c r="AA946" t="s">
        <v>1349</v>
      </c>
      <c r="AB946" t="s">
        <v>1350</v>
      </c>
      <c r="AC946" t="s">
        <v>25</v>
      </c>
      <c r="AD946" t="s">
        <v>26</v>
      </c>
      <c r="AE946" t="s">
        <v>99</v>
      </c>
      <c r="AF946" t="s">
        <v>100</v>
      </c>
      <c r="AG946">
        <v>98105</v>
      </c>
      <c r="AH946" t="s">
        <v>44</v>
      </c>
      <c r="AI946" t="s">
        <v>3248</v>
      </c>
      <c r="AJ946" t="s">
        <v>46</v>
      </c>
      <c r="AK946" t="s">
        <v>60</v>
      </c>
      <c r="AL946" t="s">
        <v>3249</v>
      </c>
      <c r="AM946">
        <v>540.57000000000005</v>
      </c>
      <c r="AN946">
        <v>3</v>
      </c>
      <c r="AO946">
        <v>0</v>
      </c>
      <c r="AP946">
        <v>140.54820000000001</v>
      </c>
      <c r="AQ946">
        <f>YEAR(Table1[[#This Row],[Order Date]])</f>
        <v>2015</v>
      </c>
      <c r="AR946" t="str">
        <f>TEXT(Table1[[#This Row],[Order Date]],"mmmm")</f>
        <v>May</v>
      </c>
      <c r="AS946" t="str">
        <f>"Q"&amp;ROUNDUP(MONTH(Table1[[#This Row],[Order Date]])/3,0)</f>
        <v>Q2</v>
      </c>
      <c r="AT946">
        <f>IF(Table1[[#This Row],[Sales]]=0,0,Table1[[#This Row],[Profit]]/Table1[[#This Row],[Sales]])</f>
        <v>0.26</v>
      </c>
    </row>
    <row r="947" spans="22:46" x14ac:dyDescent="0.3">
      <c r="V947">
        <v>946</v>
      </c>
      <c r="W947" t="s">
        <v>3246</v>
      </c>
      <c r="X947" s="1">
        <v>42153</v>
      </c>
      <c r="Y947" s="1">
        <v>42069</v>
      </c>
      <c r="Z947" t="s">
        <v>51</v>
      </c>
      <c r="AA947" t="s">
        <v>1349</v>
      </c>
      <c r="AB947" t="s">
        <v>1350</v>
      </c>
      <c r="AC947" t="s">
        <v>25</v>
      </c>
      <c r="AD947" t="s">
        <v>26</v>
      </c>
      <c r="AE947" t="s">
        <v>99</v>
      </c>
      <c r="AF947" t="s">
        <v>100</v>
      </c>
      <c r="AG947">
        <v>98105</v>
      </c>
      <c r="AH947" t="s">
        <v>44</v>
      </c>
      <c r="AI947" t="s">
        <v>3250</v>
      </c>
      <c r="AJ947" t="s">
        <v>46</v>
      </c>
      <c r="AK947" t="s">
        <v>77</v>
      </c>
      <c r="AL947" t="s">
        <v>3251</v>
      </c>
      <c r="AM947">
        <v>167.76</v>
      </c>
      <c r="AN947">
        <v>5</v>
      </c>
      <c r="AO947">
        <v>0.2</v>
      </c>
      <c r="AP947">
        <v>62.91</v>
      </c>
      <c r="AQ947">
        <f>YEAR(Table1[[#This Row],[Order Date]])</f>
        <v>2015</v>
      </c>
      <c r="AR947" t="str">
        <f>TEXT(Table1[[#This Row],[Order Date]],"mmmm")</f>
        <v>May</v>
      </c>
      <c r="AS947" t="str">
        <f>"Q"&amp;ROUNDUP(MONTH(Table1[[#This Row],[Order Date]])/3,0)</f>
        <v>Q2</v>
      </c>
      <c r="AT947">
        <f>IF(Table1[[#This Row],[Sales]]=0,0,Table1[[#This Row],[Profit]]/Table1[[#This Row],[Sales]])</f>
        <v>0.375</v>
      </c>
    </row>
    <row r="948" spans="22:46" x14ac:dyDescent="0.3">
      <c r="V948">
        <v>947</v>
      </c>
      <c r="W948" t="s">
        <v>3252</v>
      </c>
      <c r="X948" s="1">
        <v>42211</v>
      </c>
      <c r="Y948" t="s">
        <v>3254</v>
      </c>
      <c r="Z948" t="s">
        <v>207</v>
      </c>
      <c r="AA948" t="s">
        <v>2148</v>
      </c>
      <c r="AB948" t="s">
        <v>2149</v>
      </c>
      <c r="AC948" t="s">
        <v>25</v>
      </c>
      <c r="AD948" t="s">
        <v>26</v>
      </c>
      <c r="AE948" t="s">
        <v>2056</v>
      </c>
      <c r="AF948" t="s">
        <v>349</v>
      </c>
      <c r="AG948">
        <v>85204</v>
      </c>
      <c r="AH948" t="s">
        <v>44</v>
      </c>
      <c r="AI948" t="s">
        <v>3255</v>
      </c>
      <c r="AJ948" t="s">
        <v>31</v>
      </c>
      <c r="AK948" t="s">
        <v>57</v>
      </c>
      <c r="AL948" t="s">
        <v>3256</v>
      </c>
      <c r="AM948">
        <v>393.16500000000002</v>
      </c>
      <c r="AN948">
        <v>3</v>
      </c>
      <c r="AO948">
        <v>0.5</v>
      </c>
      <c r="AP948">
        <v>-204.44579999999999</v>
      </c>
      <c r="AQ948">
        <f>YEAR(Table1[[#This Row],[Order Date]])</f>
        <v>2015</v>
      </c>
      <c r="AR948" t="str">
        <f>TEXT(Table1[[#This Row],[Order Date]],"mmmm")</f>
        <v>July</v>
      </c>
      <c r="AS948" t="str">
        <f>"Q"&amp;ROUNDUP(MONTH(Table1[[#This Row],[Order Date]])/3,0)</f>
        <v>Q3</v>
      </c>
      <c r="AT948">
        <f>IF(Table1[[#This Row],[Sales]]=0,0,Table1[[#This Row],[Profit]]/Table1[[#This Row],[Sales]])</f>
        <v>-0.51999999999999991</v>
      </c>
    </row>
    <row r="949" spans="22:46" x14ac:dyDescent="0.3">
      <c r="V949">
        <v>948</v>
      </c>
      <c r="W949" t="s">
        <v>3257</v>
      </c>
      <c r="X949" s="1">
        <v>43067</v>
      </c>
      <c r="Y949" s="1">
        <v>42778</v>
      </c>
      <c r="Z949" t="s">
        <v>51</v>
      </c>
      <c r="AA949" t="s">
        <v>1697</v>
      </c>
      <c r="AB949" t="s">
        <v>1698</v>
      </c>
      <c r="AC949" t="s">
        <v>108</v>
      </c>
      <c r="AD949" t="s">
        <v>26</v>
      </c>
      <c r="AE949" t="s">
        <v>158</v>
      </c>
      <c r="AF949" t="s">
        <v>159</v>
      </c>
      <c r="AG949">
        <v>19120</v>
      </c>
      <c r="AH949" t="s">
        <v>160</v>
      </c>
      <c r="AI949" t="s">
        <v>3258</v>
      </c>
      <c r="AJ949" t="s">
        <v>31</v>
      </c>
      <c r="AK949" t="s">
        <v>67</v>
      </c>
      <c r="AL949" t="s">
        <v>3259</v>
      </c>
      <c r="AM949">
        <v>516.48800000000006</v>
      </c>
      <c r="AN949">
        <v>7</v>
      </c>
      <c r="AO949">
        <v>0.2</v>
      </c>
      <c r="AP949">
        <v>-12.9122</v>
      </c>
      <c r="AQ949">
        <f>YEAR(Table1[[#This Row],[Order Date]])</f>
        <v>2017</v>
      </c>
      <c r="AR949" t="str">
        <f>TEXT(Table1[[#This Row],[Order Date]],"mmmm")</f>
        <v>November</v>
      </c>
      <c r="AS949" t="str">
        <f>"Q"&amp;ROUNDUP(MONTH(Table1[[#This Row],[Order Date]])/3,0)</f>
        <v>Q4</v>
      </c>
      <c r="AT949">
        <f>IF(Table1[[#This Row],[Sales]]=0,0,Table1[[#This Row],[Profit]]/Table1[[#This Row],[Sales]])</f>
        <v>-2.4999999999999998E-2</v>
      </c>
    </row>
    <row r="950" spans="22:46" x14ac:dyDescent="0.3">
      <c r="V950">
        <v>949</v>
      </c>
      <c r="W950" t="s">
        <v>3257</v>
      </c>
      <c r="X950" s="1">
        <v>43067</v>
      </c>
      <c r="Y950" s="1">
        <v>42778</v>
      </c>
      <c r="Z950" t="s">
        <v>51</v>
      </c>
      <c r="AA950" t="s">
        <v>1697</v>
      </c>
      <c r="AB950" t="s">
        <v>1698</v>
      </c>
      <c r="AC950" t="s">
        <v>108</v>
      </c>
      <c r="AD950" t="s">
        <v>26</v>
      </c>
      <c r="AE950" t="s">
        <v>158</v>
      </c>
      <c r="AF950" t="s">
        <v>159</v>
      </c>
      <c r="AG950">
        <v>19120</v>
      </c>
      <c r="AH950" t="s">
        <v>160</v>
      </c>
      <c r="AI950" t="s">
        <v>1036</v>
      </c>
      <c r="AJ950" t="s">
        <v>31</v>
      </c>
      <c r="AK950" t="s">
        <v>67</v>
      </c>
      <c r="AL950" t="s">
        <v>1037</v>
      </c>
      <c r="AM950">
        <v>1007.232</v>
      </c>
      <c r="AN950">
        <v>6</v>
      </c>
      <c r="AO950">
        <v>0.2</v>
      </c>
      <c r="AP950">
        <v>75.542400000000001</v>
      </c>
      <c r="AQ950">
        <f>YEAR(Table1[[#This Row],[Order Date]])</f>
        <v>2017</v>
      </c>
      <c r="AR950" t="str">
        <f>TEXT(Table1[[#This Row],[Order Date]],"mmmm")</f>
        <v>November</v>
      </c>
      <c r="AS950" t="str">
        <f>"Q"&amp;ROUNDUP(MONTH(Table1[[#This Row],[Order Date]])/3,0)</f>
        <v>Q4</v>
      </c>
      <c r="AT950">
        <f>IF(Table1[[#This Row],[Sales]]=0,0,Table1[[#This Row],[Profit]]/Table1[[#This Row],[Sales]])</f>
        <v>7.4999999999999997E-2</v>
      </c>
    </row>
    <row r="951" spans="22:46" x14ac:dyDescent="0.3">
      <c r="V951">
        <v>950</v>
      </c>
      <c r="W951" t="s">
        <v>3257</v>
      </c>
      <c r="X951" s="1">
        <v>43067</v>
      </c>
      <c r="Y951" s="1">
        <v>42778</v>
      </c>
      <c r="Z951" t="s">
        <v>51</v>
      </c>
      <c r="AA951" t="s">
        <v>1697</v>
      </c>
      <c r="AB951" t="s">
        <v>1698</v>
      </c>
      <c r="AC951" t="s">
        <v>108</v>
      </c>
      <c r="AD951" t="s">
        <v>26</v>
      </c>
      <c r="AE951" t="s">
        <v>158</v>
      </c>
      <c r="AF951" t="s">
        <v>159</v>
      </c>
      <c r="AG951">
        <v>19120</v>
      </c>
      <c r="AH951" t="s">
        <v>160</v>
      </c>
      <c r="AI951" t="s">
        <v>3260</v>
      </c>
      <c r="AJ951" t="s">
        <v>31</v>
      </c>
      <c r="AK951" t="s">
        <v>57</v>
      </c>
      <c r="AL951" t="s">
        <v>3261</v>
      </c>
      <c r="AM951">
        <v>2065.3200000000002</v>
      </c>
      <c r="AN951">
        <v>12</v>
      </c>
      <c r="AO951">
        <v>0.4</v>
      </c>
      <c r="AP951">
        <v>-619.596</v>
      </c>
      <c r="AQ951">
        <f>YEAR(Table1[[#This Row],[Order Date]])</f>
        <v>2017</v>
      </c>
      <c r="AR951" t="str">
        <f>TEXT(Table1[[#This Row],[Order Date]],"mmmm")</f>
        <v>November</v>
      </c>
      <c r="AS951" t="str">
        <f>"Q"&amp;ROUNDUP(MONTH(Table1[[#This Row],[Order Date]])/3,0)</f>
        <v>Q4</v>
      </c>
      <c r="AT951">
        <f>IF(Table1[[#This Row],[Sales]]=0,0,Table1[[#This Row],[Profit]]/Table1[[#This Row],[Sales]])</f>
        <v>-0.3</v>
      </c>
    </row>
    <row r="952" spans="22:46" x14ac:dyDescent="0.3">
      <c r="V952">
        <v>951</v>
      </c>
      <c r="W952" t="s">
        <v>3257</v>
      </c>
      <c r="X952" s="1">
        <v>43067</v>
      </c>
      <c r="Y952" s="1">
        <v>42778</v>
      </c>
      <c r="Z952" t="s">
        <v>51</v>
      </c>
      <c r="AA952" t="s">
        <v>1697</v>
      </c>
      <c r="AB952" t="s">
        <v>1698</v>
      </c>
      <c r="AC952" t="s">
        <v>108</v>
      </c>
      <c r="AD952" t="s">
        <v>26</v>
      </c>
      <c r="AE952" t="s">
        <v>158</v>
      </c>
      <c r="AF952" t="s">
        <v>159</v>
      </c>
      <c r="AG952">
        <v>19120</v>
      </c>
      <c r="AH952" t="s">
        <v>160</v>
      </c>
      <c r="AI952" t="s">
        <v>3262</v>
      </c>
      <c r="AJ952" t="s">
        <v>46</v>
      </c>
      <c r="AK952" t="s">
        <v>94</v>
      </c>
      <c r="AL952" t="s">
        <v>3263</v>
      </c>
      <c r="AM952">
        <v>15.552</v>
      </c>
      <c r="AN952">
        <v>3</v>
      </c>
      <c r="AO952">
        <v>0.2</v>
      </c>
      <c r="AP952">
        <v>5.4432</v>
      </c>
      <c r="AQ952">
        <f>YEAR(Table1[[#This Row],[Order Date]])</f>
        <v>2017</v>
      </c>
      <c r="AR952" t="str">
        <f>TEXT(Table1[[#This Row],[Order Date]],"mmmm")</f>
        <v>November</v>
      </c>
      <c r="AS952" t="str">
        <f>"Q"&amp;ROUNDUP(MONTH(Table1[[#This Row],[Order Date]])/3,0)</f>
        <v>Q4</v>
      </c>
      <c r="AT952">
        <f>IF(Table1[[#This Row],[Sales]]=0,0,Table1[[#This Row],[Profit]]/Table1[[#This Row],[Sales]])</f>
        <v>0.35000000000000003</v>
      </c>
    </row>
    <row r="953" spans="22:46" x14ac:dyDescent="0.3">
      <c r="V953">
        <v>952</v>
      </c>
      <c r="W953" t="s">
        <v>3257</v>
      </c>
      <c r="X953" s="1">
        <v>43067</v>
      </c>
      <c r="Y953" s="1">
        <v>42778</v>
      </c>
      <c r="Z953" t="s">
        <v>51</v>
      </c>
      <c r="AA953" t="s">
        <v>1697</v>
      </c>
      <c r="AB953" t="s">
        <v>1698</v>
      </c>
      <c r="AC953" t="s">
        <v>108</v>
      </c>
      <c r="AD953" t="s">
        <v>26</v>
      </c>
      <c r="AE953" t="s">
        <v>158</v>
      </c>
      <c r="AF953" t="s">
        <v>159</v>
      </c>
      <c r="AG953">
        <v>19120</v>
      </c>
      <c r="AH953" t="s">
        <v>160</v>
      </c>
      <c r="AI953" t="s">
        <v>1029</v>
      </c>
      <c r="AJ953" t="s">
        <v>46</v>
      </c>
      <c r="AK953" t="s">
        <v>94</v>
      </c>
      <c r="AL953" t="s">
        <v>1030</v>
      </c>
      <c r="AM953">
        <v>25.344000000000001</v>
      </c>
      <c r="AN953">
        <v>6</v>
      </c>
      <c r="AO953">
        <v>0.2</v>
      </c>
      <c r="AP953">
        <v>7.92</v>
      </c>
      <c r="AQ953">
        <f>YEAR(Table1[[#This Row],[Order Date]])</f>
        <v>2017</v>
      </c>
      <c r="AR953" t="str">
        <f>TEXT(Table1[[#This Row],[Order Date]],"mmmm")</f>
        <v>November</v>
      </c>
      <c r="AS953" t="str">
        <f>"Q"&amp;ROUNDUP(MONTH(Table1[[#This Row],[Order Date]])/3,0)</f>
        <v>Q4</v>
      </c>
      <c r="AT953">
        <f>IF(Table1[[#This Row],[Sales]]=0,0,Table1[[#This Row],[Profit]]/Table1[[#This Row],[Sales]])</f>
        <v>0.3125</v>
      </c>
    </row>
    <row r="954" spans="22:46" x14ac:dyDescent="0.3">
      <c r="V954">
        <v>953</v>
      </c>
      <c r="W954" t="s">
        <v>3264</v>
      </c>
      <c r="X954" s="1">
        <v>42828</v>
      </c>
      <c r="Y954" s="1">
        <v>42920</v>
      </c>
      <c r="Z954" t="s">
        <v>51</v>
      </c>
      <c r="AA954" t="s">
        <v>3265</v>
      </c>
      <c r="AB954" t="s">
        <v>3266</v>
      </c>
      <c r="AC954" t="s">
        <v>25</v>
      </c>
      <c r="AD954" t="s">
        <v>26</v>
      </c>
      <c r="AE954" t="s">
        <v>158</v>
      </c>
      <c r="AF954" t="s">
        <v>159</v>
      </c>
      <c r="AG954">
        <v>19143</v>
      </c>
      <c r="AH954" t="s">
        <v>160</v>
      </c>
      <c r="AI954" t="s">
        <v>3267</v>
      </c>
      <c r="AJ954" t="s">
        <v>31</v>
      </c>
      <c r="AK954" t="s">
        <v>67</v>
      </c>
      <c r="AL954" t="s">
        <v>1039</v>
      </c>
      <c r="AM954">
        <v>25.472000000000001</v>
      </c>
      <c r="AN954">
        <v>4</v>
      </c>
      <c r="AO954">
        <v>0.2</v>
      </c>
      <c r="AP954">
        <v>7.6416000000000004</v>
      </c>
      <c r="AQ954">
        <f>YEAR(Table1[[#This Row],[Order Date]])</f>
        <v>2017</v>
      </c>
      <c r="AR954" t="str">
        <f>TEXT(Table1[[#This Row],[Order Date]],"mmmm")</f>
        <v>April</v>
      </c>
      <c r="AS954" t="str">
        <f>"Q"&amp;ROUNDUP(MONTH(Table1[[#This Row],[Order Date]])/3,0)</f>
        <v>Q2</v>
      </c>
      <c r="AT954">
        <f>IF(Table1[[#This Row],[Sales]]=0,0,Table1[[#This Row],[Profit]]/Table1[[#This Row],[Sales]])</f>
        <v>0.3</v>
      </c>
    </row>
    <row r="955" spans="22:46" x14ac:dyDescent="0.3">
      <c r="V955">
        <v>954</v>
      </c>
      <c r="W955" t="s">
        <v>3268</v>
      </c>
      <c r="X955" s="1">
        <v>43097</v>
      </c>
      <c r="Y955" s="1">
        <v>43101</v>
      </c>
      <c r="Z955" t="s">
        <v>51</v>
      </c>
      <c r="AA955" t="s">
        <v>3269</v>
      </c>
      <c r="AB955" t="s">
        <v>3270</v>
      </c>
      <c r="AC955" t="s">
        <v>25</v>
      </c>
      <c r="AD955" t="s">
        <v>26</v>
      </c>
      <c r="AE955" t="s">
        <v>3271</v>
      </c>
      <c r="AF955" t="s">
        <v>110</v>
      </c>
      <c r="AG955">
        <v>78664</v>
      </c>
      <c r="AH955" t="s">
        <v>111</v>
      </c>
      <c r="AI955" t="s">
        <v>987</v>
      </c>
      <c r="AJ955" t="s">
        <v>46</v>
      </c>
      <c r="AK955" t="s">
        <v>70</v>
      </c>
      <c r="AL955" t="s">
        <v>988</v>
      </c>
      <c r="AM955">
        <v>27.167999999999999</v>
      </c>
      <c r="AN955">
        <v>2</v>
      </c>
      <c r="AO955">
        <v>0.2</v>
      </c>
      <c r="AP955">
        <v>2.7168000000000001</v>
      </c>
      <c r="AQ955">
        <f>YEAR(Table1[[#This Row],[Order Date]])</f>
        <v>2017</v>
      </c>
      <c r="AR955" t="str">
        <f>TEXT(Table1[[#This Row],[Order Date]],"mmmm")</f>
        <v>December</v>
      </c>
      <c r="AS955" t="str">
        <f>"Q"&amp;ROUNDUP(MONTH(Table1[[#This Row],[Order Date]])/3,0)</f>
        <v>Q4</v>
      </c>
      <c r="AT955">
        <f>IF(Table1[[#This Row],[Sales]]=0,0,Table1[[#This Row],[Profit]]/Table1[[#This Row],[Sales]])</f>
        <v>0.1</v>
      </c>
    </row>
    <row r="956" spans="22:46" x14ac:dyDescent="0.3">
      <c r="V956">
        <v>955</v>
      </c>
      <c r="W956" t="s">
        <v>3268</v>
      </c>
      <c r="X956" s="1">
        <v>43097</v>
      </c>
      <c r="Y956" s="1">
        <v>43101</v>
      </c>
      <c r="Z956" t="s">
        <v>51</v>
      </c>
      <c r="AA956" t="s">
        <v>3269</v>
      </c>
      <c r="AB956" t="s">
        <v>3270</v>
      </c>
      <c r="AC956" t="s">
        <v>25</v>
      </c>
      <c r="AD956" t="s">
        <v>26</v>
      </c>
      <c r="AE956" t="s">
        <v>3271</v>
      </c>
      <c r="AF956" t="s">
        <v>110</v>
      </c>
      <c r="AG956">
        <v>78664</v>
      </c>
      <c r="AH956" t="s">
        <v>111</v>
      </c>
      <c r="AI956" t="s">
        <v>1211</v>
      </c>
      <c r="AJ956" t="s">
        <v>31</v>
      </c>
      <c r="AK956" t="s">
        <v>32</v>
      </c>
      <c r="AL956" t="s">
        <v>1212</v>
      </c>
      <c r="AM956">
        <v>78.852800000000002</v>
      </c>
      <c r="AN956">
        <v>2</v>
      </c>
      <c r="AO956">
        <v>0.32</v>
      </c>
      <c r="AP956">
        <v>-11.596</v>
      </c>
      <c r="AQ956">
        <f>YEAR(Table1[[#This Row],[Order Date]])</f>
        <v>2017</v>
      </c>
      <c r="AR956" t="str">
        <f>TEXT(Table1[[#This Row],[Order Date]],"mmmm")</f>
        <v>December</v>
      </c>
      <c r="AS956" t="str">
        <f>"Q"&amp;ROUNDUP(MONTH(Table1[[#This Row],[Order Date]])/3,0)</f>
        <v>Q4</v>
      </c>
      <c r="AT956">
        <f>IF(Table1[[#This Row],[Sales]]=0,0,Table1[[#This Row],[Profit]]/Table1[[#This Row],[Sales]])</f>
        <v>-0.14705882352941177</v>
      </c>
    </row>
    <row r="957" spans="22:46" x14ac:dyDescent="0.3">
      <c r="V957">
        <v>956</v>
      </c>
      <c r="W957" t="s">
        <v>3272</v>
      </c>
      <c r="X957" s="1">
        <v>43069</v>
      </c>
      <c r="Y957" s="1">
        <v>42837</v>
      </c>
      <c r="Z957" t="s">
        <v>51</v>
      </c>
      <c r="AA957" t="s">
        <v>3273</v>
      </c>
      <c r="AB957" t="s">
        <v>3274</v>
      </c>
      <c r="AC957" t="s">
        <v>25</v>
      </c>
      <c r="AD957" t="s">
        <v>26</v>
      </c>
      <c r="AE957" t="s">
        <v>371</v>
      </c>
      <c r="AF957" t="s">
        <v>1673</v>
      </c>
      <c r="AG957">
        <v>39212</v>
      </c>
      <c r="AH957" t="s">
        <v>29</v>
      </c>
      <c r="AI957" t="s">
        <v>313</v>
      </c>
      <c r="AJ957" t="s">
        <v>46</v>
      </c>
      <c r="AK957" t="s">
        <v>60</v>
      </c>
      <c r="AL957" t="s">
        <v>314</v>
      </c>
      <c r="AM957">
        <v>173.8</v>
      </c>
      <c r="AN957">
        <v>5</v>
      </c>
      <c r="AO957">
        <v>0</v>
      </c>
      <c r="AP957">
        <v>43.45</v>
      </c>
      <c r="AQ957">
        <f>YEAR(Table1[[#This Row],[Order Date]])</f>
        <v>2017</v>
      </c>
      <c r="AR957" t="str">
        <f>TEXT(Table1[[#This Row],[Order Date]],"mmmm")</f>
        <v>November</v>
      </c>
      <c r="AS957" t="str">
        <f>"Q"&amp;ROUNDUP(MONTH(Table1[[#This Row],[Order Date]])/3,0)</f>
        <v>Q4</v>
      </c>
      <c r="AT957">
        <f>IF(Table1[[#This Row],[Sales]]=0,0,Table1[[#This Row],[Profit]]/Table1[[#This Row],[Sales]])</f>
        <v>0.25</v>
      </c>
    </row>
    <row r="958" spans="22:46" x14ac:dyDescent="0.3">
      <c r="V958">
        <v>957</v>
      </c>
      <c r="W958" t="s">
        <v>3275</v>
      </c>
      <c r="X958" s="1">
        <v>42870</v>
      </c>
      <c r="Y958" t="s">
        <v>3277</v>
      </c>
      <c r="Z958" t="s">
        <v>22</v>
      </c>
      <c r="AA958" t="s">
        <v>3278</v>
      </c>
      <c r="AB958" t="s">
        <v>3279</v>
      </c>
      <c r="AC958" t="s">
        <v>25</v>
      </c>
      <c r="AD958" t="s">
        <v>26</v>
      </c>
      <c r="AE958" t="s">
        <v>614</v>
      </c>
      <c r="AF958" t="s">
        <v>349</v>
      </c>
      <c r="AG958">
        <v>85023</v>
      </c>
      <c r="AH958" t="s">
        <v>44</v>
      </c>
      <c r="AI958" t="s">
        <v>3018</v>
      </c>
      <c r="AJ958" t="s">
        <v>73</v>
      </c>
      <c r="AK958" t="s">
        <v>74</v>
      </c>
      <c r="AL958" t="s">
        <v>3019</v>
      </c>
      <c r="AM958">
        <v>29.591999999999999</v>
      </c>
      <c r="AN958">
        <v>1</v>
      </c>
      <c r="AO958">
        <v>0.2</v>
      </c>
      <c r="AP958">
        <v>2.5893000000000002</v>
      </c>
      <c r="AQ958">
        <f>YEAR(Table1[[#This Row],[Order Date]])</f>
        <v>2017</v>
      </c>
      <c r="AR958" t="str">
        <f>TEXT(Table1[[#This Row],[Order Date]],"mmmm")</f>
        <v>May</v>
      </c>
      <c r="AS958" t="str">
        <f>"Q"&amp;ROUNDUP(MONTH(Table1[[#This Row],[Order Date]])/3,0)</f>
        <v>Q2</v>
      </c>
      <c r="AT958">
        <f>IF(Table1[[#This Row],[Sales]]=0,0,Table1[[#This Row],[Profit]]/Table1[[#This Row],[Sales]])</f>
        <v>8.7500000000000008E-2</v>
      </c>
    </row>
    <row r="959" spans="22:46" x14ac:dyDescent="0.3">
      <c r="V959">
        <v>958</v>
      </c>
      <c r="W959" t="s">
        <v>3275</v>
      </c>
      <c r="X959" s="1">
        <v>42870</v>
      </c>
      <c r="Y959" t="s">
        <v>3277</v>
      </c>
      <c r="Z959" t="s">
        <v>22</v>
      </c>
      <c r="AA959" t="s">
        <v>3278</v>
      </c>
      <c r="AB959" t="s">
        <v>3279</v>
      </c>
      <c r="AC959" t="s">
        <v>25</v>
      </c>
      <c r="AD959" t="s">
        <v>26</v>
      </c>
      <c r="AE959" t="s">
        <v>614</v>
      </c>
      <c r="AF959" t="s">
        <v>349</v>
      </c>
      <c r="AG959">
        <v>85023</v>
      </c>
      <c r="AH959" t="s">
        <v>44</v>
      </c>
      <c r="AI959" t="s">
        <v>3280</v>
      </c>
      <c r="AJ959" t="s">
        <v>46</v>
      </c>
      <c r="AK959" t="s">
        <v>77</v>
      </c>
      <c r="AL959" t="s">
        <v>3281</v>
      </c>
      <c r="AM959">
        <v>4.7519999999999998</v>
      </c>
      <c r="AN959">
        <v>2</v>
      </c>
      <c r="AO959">
        <v>0.7</v>
      </c>
      <c r="AP959">
        <v>-3.1680000000000001</v>
      </c>
      <c r="AQ959">
        <f>YEAR(Table1[[#This Row],[Order Date]])</f>
        <v>2017</v>
      </c>
      <c r="AR959" t="str">
        <f>TEXT(Table1[[#This Row],[Order Date]],"mmmm")</f>
        <v>May</v>
      </c>
      <c r="AS959" t="str">
        <f>"Q"&amp;ROUNDUP(MONTH(Table1[[#This Row],[Order Date]])/3,0)</f>
        <v>Q2</v>
      </c>
      <c r="AT959">
        <f>IF(Table1[[#This Row],[Sales]]=0,0,Table1[[#This Row],[Profit]]/Table1[[#This Row],[Sales]])</f>
        <v>-0.66666666666666674</v>
      </c>
    </row>
    <row r="960" spans="22:46" x14ac:dyDescent="0.3">
      <c r="V960">
        <v>959</v>
      </c>
      <c r="W960" t="s">
        <v>3275</v>
      </c>
      <c r="X960" s="1">
        <v>42870</v>
      </c>
      <c r="Y960" t="s">
        <v>3277</v>
      </c>
      <c r="Z960" t="s">
        <v>22</v>
      </c>
      <c r="AA960" t="s">
        <v>3278</v>
      </c>
      <c r="AB960" t="s">
        <v>3279</v>
      </c>
      <c r="AC960" t="s">
        <v>25</v>
      </c>
      <c r="AD960" t="s">
        <v>26</v>
      </c>
      <c r="AE960" t="s">
        <v>614</v>
      </c>
      <c r="AF960" t="s">
        <v>349</v>
      </c>
      <c r="AG960">
        <v>85023</v>
      </c>
      <c r="AH960" t="s">
        <v>44</v>
      </c>
      <c r="AI960" t="s">
        <v>3282</v>
      </c>
      <c r="AJ960" t="s">
        <v>46</v>
      </c>
      <c r="AK960" t="s">
        <v>94</v>
      </c>
      <c r="AL960" t="s">
        <v>3283</v>
      </c>
      <c r="AM960">
        <v>15.552</v>
      </c>
      <c r="AN960">
        <v>3</v>
      </c>
      <c r="AO960">
        <v>0.2</v>
      </c>
      <c r="AP960">
        <v>5.6375999999999999</v>
      </c>
      <c r="AQ960">
        <f>YEAR(Table1[[#This Row],[Order Date]])</f>
        <v>2017</v>
      </c>
      <c r="AR960" t="str">
        <f>TEXT(Table1[[#This Row],[Order Date]],"mmmm")</f>
        <v>May</v>
      </c>
      <c r="AS960" t="str">
        <f>"Q"&amp;ROUNDUP(MONTH(Table1[[#This Row],[Order Date]])/3,0)</f>
        <v>Q2</v>
      </c>
      <c r="AT960">
        <f>IF(Table1[[#This Row],[Sales]]=0,0,Table1[[#This Row],[Profit]]/Table1[[#This Row],[Sales]])</f>
        <v>0.36249999999999999</v>
      </c>
    </row>
    <row r="961" spans="22:46" x14ac:dyDescent="0.3">
      <c r="V961">
        <v>960</v>
      </c>
      <c r="W961" t="s">
        <v>3284</v>
      </c>
      <c r="X961" s="1">
        <v>42269</v>
      </c>
      <c r="Y961" t="s">
        <v>2188</v>
      </c>
      <c r="Z961" t="s">
        <v>1450</v>
      </c>
      <c r="AA961" t="s">
        <v>3285</v>
      </c>
      <c r="AB961" t="s">
        <v>3286</v>
      </c>
      <c r="AC961" t="s">
        <v>25</v>
      </c>
      <c r="AD961" t="s">
        <v>26</v>
      </c>
      <c r="AE961" t="s">
        <v>2641</v>
      </c>
      <c r="AF961" t="s">
        <v>43</v>
      </c>
      <c r="AG961">
        <v>92054</v>
      </c>
      <c r="AH961" t="s">
        <v>44</v>
      </c>
      <c r="AI961" t="s">
        <v>3287</v>
      </c>
      <c r="AJ961" t="s">
        <v>31</v>
      </c>
      <c r="AK961" t="s">
        <v>67</v>
      </c>
      <c r="AL961" t="s">
        <v>3288</v>
      </c>
      <c r="AM961">
        <v>204.6</v>
      </c>
      <c r="AN961">
        <v>2</v>
      </c>
      <c r="AO961">
        <v>0</v>
      </c>
      <c r="AP961">
        <v>53.195999999999998</v>
      </c>
      <c r="AQ961">
        <f>YEAR(Table1[[#This Row],[Order Date]])</f>
        <v>2015</v>
      </c>
      <c r="AR961" t="str">
        <f>TEXT(Table1[[#This Row],[Order Date]],"mmmm")</f>
        <v>September</v>
      </c>
      <c r="AS961" t="str">
        <f>"Q"&amp;ROUNDUP(MONTH(Table1[[#This Row],[Order Date]])/3,0)</f>
        <v>Q3</v>
      </c>
      <c r="AT961">
        <f>IF(Table1[[#This Row],[Sales]]=0,0,Table1[[#This Row],[Profit]]/Table1[[#This Row],[Sales]])</f>
        <v>0.26</v>
      </c>
    </row>
    <row r="962" spans="22:46" x14ac:dyDescent="0.3">
      <c r="V962">
        <v>961</v>
      </c>
      <c r="W962" t="s">
        <v>3289</v>
      </c>
      <c r="X962" s="1">
        <v>43053</v>
      </c>
      <c r="Y962" t="s">
        <v>1240</v>
      </c>
      <c r="Z962" t="s">
        <v>51</v>
      </c>
      <c r="AA962" t="s">
        <v>3290</v>
      </c>
      <c r="AB962" t="s">
        <v>3291</v>
      </c>
      <c r="AC962" t="s">
        <v>41</v>
      </c>
      <c r="AD962" t="s">
        <v>26</v>
      </c>
      <c r="AE962" t="s">
        <v>136</v>
      </c>
      <c r="AF962" t="s">
        <v>43</v>
      </c>
      <c r="AG962">
        <v>94110</v>
      </c>
      <c r="AH962" t="s">
        <v>44</v>
      </c>
      <c r="AI962" t="s">
        <v>1060</v>
      </c>
      <c r="AJ962" t="s">
        <v>31</v>
      </c>
      <c r="AK962" t="s">
        <v>35</v>
      </c>
      <c r="AL962" t="s">
        <v>1061</v>
      </c>
      <c r="AM962">
        <v>321.56799999999998</v>
      </c>
      <c r="AN962">
        <v>2</v>
      </c>
      <c r="AO962">
        <v>0.2</v>
      </c>
      <c r="AP962">
        <v>28.1372</v>
      </c>
      <c r="AQ962">
        <f>YEAR(Table1[[#This Row],[Order Date]])</f>
        <v>2017</v>
      </c>
      <c r="AR962" t="str">
        <f>TEXT(Table1[[#This Row],[Order Date]],"mmmm")</f>
        <v>November</v>
      </c>
      <c r="AS962" t="str">
        <f>"Q"&amp;ROUNDUP(MONTH(Table1[[#This Row],[Order Date]])/3,0)</f>
        <v>Q4</v>
      </c>
      <c r="AT962">
        <f>IF(Table1[[#This Row],[Sales]]=0,0,Table1[[#This Row],[Profit]]/Table1[[#This Row],[Sales]])</f>
        <v>8.7500000000000008E-2</v>
      </c>
    </row>
    <row r="963" spans="22:46" x14ac:dyDescent="0.3">
      <c r="V963">
        <v>962</v>
      </c>
      <c r="W963" t="s">
        <v>3292</v>
      </c>
      <c r="X963" s="1">
        <v>42335</v>
      </c>
      <c r="Y963" s="1">
        <v>42016</v>
      </c>
      <c r="Z963" t="s">
        <v>51</v>
      </c>
      <c r="AA963" t="s">
        <v>3293</v>
      </c>
      <c r="AB963" t="s">
        <v>3294</v>
      </c>
      <c r="AC963" t="s">
        <v>108</v>
      </c>
      <c r="AD963" t="s">
        <v>26</v>
      </c>
      <c r="AE963" t="s">
        <v>1923</v>
      </c>
      <c r="AF963" t="s">
        <v>1924</v>
      </c>
      <c r="AG963">
        <v>72701</v>
      </c>
      <c r="AH963" t="s">
        <v>29</v>
      </c>
      <c r="AI963" t="s">
        <v>3295</v>
      </c>
      <c r="AJ963" t="s">
        <v>46</v>
      </c>
      <c r="AK963" t="s">
        <v>77</v>
      </c>
      <c r="AL963" t="s">
        <v>3296</v>
      </c>
      <c r="AM963">
        <v>6.24</v>
      </c>
      <c r="AN963">
        <v>2</v>
      </c>
      <c r="AO963">
        <v>0</v>
      </c>
      <c r="AP963">
        <v>3.0575999999999999</v>
      </c>
      <c r="AQ963">
        <f>YEAR(Table1[[#This Row],[Order Date]])</f>
        <v>2015</v>
      </c>
      <c r="AR963" t="str">
        <f>TEXT(Table1[[#This Row],[Order Date]],"mmmm")</f>
        <v>November</v>
      </c>
      <c r="AS963" t="str">
        <f>"Q"&amp;ROUNDUP(MONTH(Table1[[#This Row],[Order Date]])/3,0)</f>
        <v>Q4</v>
      </c>
      <c r="AT963">
        <f>IF(Table1[[#This Row],[Sales]]=0,0,Table1[[#This Row],[Profit]]/Table1[[#This Row],[Sales]])</f>
        <v>0.48999999999999994</v>
      </c>
    </row>
    <row r="964" spans="22:46" x14ac:dyDescent="0.3">
      <c r="V964">
        <v>963</v>
      </c>
      <c r="W964" t="s">
        <v>3297</v>
      </c>
      <c r="X964" s="1">
        <v>42614</v>
      </c>
      <c r="Y964" s="1">
        <v>42469</v>
      </c>
      <c r="Z964" t="s">
        <v>207</v>
      </c>
      <c r="AA964" t="s">
        <v>546</v>
      </c>
      <c r="AB964" t="s">
        <v>547</v>
      </c>
      <c r="AC964" t="s">
        <v>41</v>
      </c>
      <c r="AD964" t="s">
        <v>26</v>
      </c>
      <c r="AE964" t="s">
        <v>136</v>
      </c>
      <c r="AF964" t="s">
        <v>43</v>
      </c>
      <c r="AG964">
        <v>94110</v>
      </c>
      <c r="AH964" t="s">
        <v>44</v>
      </c>
      <c r="AI964" t="s">
        <v>2034</v>
      </c>
      <c r="AJ964" t="s">
        <v>46</v>
      </c>
      <c r="AK964" t="s">
        <v>190</v>
      </c>
      <c r="AL964" t="s">
        <v>2035</v>
      </c>
      <c r="AM964">
        <v>21.88</v>
      </c>
      <c r="AN964">
        <v>2</v>
      </c>
      <c r="AO964">
        <v>0</v>
      </c>
      <c r="AP964">
        <v>10.94</v>
      </c>
      <c r="AQ964">
        <f>YEAR(Table1[[#This Row],[Order Date]])</f>
        <v>2016</v>
      </c>
      <c r="AR964" t="str">
        <f>TEXT(Table1[[#This Row],[Order Date]],"mmmm")</f>
        <v>September</v>
      </c>
      <c r="AS964" t="str">
        <f>"Q"&amp;ROUNDUP(MONTH(Table1[[#This Row],[Order Date]])/3,0)</f>
        <v>Q3</v>
      </c>
      <c r="AT964">
        <f>IF(Table1[[#This Row],[Sales]]=0,0,Table1[[#This Row],[Profit]]/Table1[[#This Row],[Sales]])</f>
        <v>0.5</v>
      </c>
    </row>
    <row r="965" spans="22:46" x14ac:dyDescent="0.3">
      <c r="V965">
        <v>964</v>
      </c>
      <c r="W965" t="s">
        <v>3298</v>
      </c>
      <c r="X965" s="1">
        <v>41904</v>
      </c>
      <c r="Y965" t="s">
        <v>1312</v>
      </c>
      <c r="Z965" t="s">
        <v>22</v>
      </c>
      <c r="AA965" t="s">
        <v>3122</v>
      </c>
      <c r="AB965" t="s">
        <v>3123</v>
      </c>
      <c r="AC965" t="s">
        <v>25</v>
      </c>
      <c r="AD965" t="s">
        <v>26</v>
      </c>
      <c r="AE965" t="s">
        <v>3300</v>
      </c>
      <c r="AF965" t="s">
        <v>55</v>
      </c>
      <c r="AG965">
        <v>33433</v>
      </c>
      <c r="AH965" t="s">
        <v>29</v>
      </c>
      <c r="AI965" t="s">
        <v>3301</v>
      </c>
      <c r="AJ965" t="s">
        <v>46</v>
      </c>
      <c r="AK965" t="s">
        <v>47</v>
      </c>
      <c r="AL965" t="s">
        <v>3302</v>
      </c>
      <c r="AM965">
        <v>4.6079999999999997</v>
      </c>
      <c r="AN965">
        <v>2</v>
      </c>
      <c r="AO965">
        <v>0.2</v>
      </c>
      <c r="AP965">
        <v>1.6704000000000001</v>
      </c>
      <c r="AQ965">
        <f>YEAR(Table1[[#This Row],[Order Date]])</f>
        <v>2014</v>
      </c>
      <c r="AR965" t="str">
        <f>TEXT(Table1[[#This Row],[Order Date]],"mmmm")</f>
        <v>September</v>
      </c>
      <c r="AS965" t="str">
        <f>"Q"&amp;ROUNDUP(MONTH(Table1[[#This Row],[Order Date]])/3,0)</f>
        <v>Q3</v>
      </c>
      <c r="AT965">
        <f>IF(Table1[[#This Row],[Sales]]=0,0,Table1[[#This Row],[Profit]]/Table1[[#This Row],[Sales]])</f>
        <v>0.36250000000000004</v>
      </c>
    </row>
    <row r="966" spans="22:46" x14ac:dyDescent="0.3">
      <c r="V966">
        <v>965</v>
      </c>
      <c r="W966" t="s">
        <v>3303</v>
      </c>
      <c r="X966" s="1">
        <v>42834</v>
      </c>
      <c r="Y966" s="1">
        <v>43043</v>
      </c>
      <c r="Z966" t="s">
        <v>207</v>
      </c>
      <c r="AA966" t="s">
        <v>3304</v>
      </c>
      <c r="AB966" t="s">
        <v>3305</v>
      </c>
      <c r="AC966" t="s">
        <v>108</v>
      </c>
      <c r="AD966" t="s">
        <v>26</v>
      </c>
      <c r="AE966" t="s">
        <v>300</v>
      </c>
      <c r="AF966" t="s">
        <v>301</v>
      </c>
      <c r="AG966">
        <v>10011</v>
      </c>
      <c r="AH966" t="s">
        <v>160</v>
      </c>
      <c r="AI966" t="s">
        <v>3306</v>
      </c>
      <c r="AJ966" t="s">
        <v>46</v>
      </c>
      <c r="AK966" t="s">
        <v>47</v>
      </c>
      <c r="AL966" t="s">
        <v>3307</v>
      </c>
      <c r="AM966">
        <v>9.82</v>
      </c>
      <c r="AN966">
        <v>2</v>
      </c>
      <c r="AO966">
        <v>0</v>
      </c>
      <c r="AP966">
        <v>4.8117999999999999</v>
      </c>
      <c r="AQ966">
        <f>YEAR(Table1[[#This Row],[Order Date]])</f>
        <v>2017</v>
      </c>
      <c r="AR966" t="str">
        <f>TEXT(Table1[[#This Row],[Order Date]],"mmmm")</f>
        <v>April</v>
      </c>
      <c r="AS966" t="str">
        <f>"Q"&amp;ROUNDUP(MONTH(Table1[[#This Row],[Order Date]])/3,0)</f>
        <v>Q2</v>
      </c>
      <c r="AT966">
        <f>IF(Table1[[#This Row],[Sales]]=0,0,Table1[[#This Row],[Profit]]/Table1[[#This Row],[Sales]])</f>
        <v>0.49</v>
      </c>
    </row>
    <row r="967" spans="22:46" x14ac:dyDescent="0.3">
      <c r="V967">
        <v>966</v>
      </c>
      <c r="W967" t="s">
        <v>3303</v>
      </c>
      <c r="X967" s="1">
        <v>42834</v>
      </c>
      <c r="Y967" s="1">
        <v>43043</v>
      </c>
      <c r="Z967" t="s">
        <v>207</v>
      </c>
      <c r="AA967" t="s">
        <v>3304</v>
      </c>
      <c r="AB967" t="s">
        <v>3305</v>
      </c>
      <c r="AC967" t="s">
        <v>108</v>
      </c>
      <c r="AD967" t="s">
        <v>26</v>
      </c>
      <c r="AE967" t="s">
        <v>300</v>
      </c>
      <c r="AF967" t="s">
        <v>301</v>
      </c>
      <c r="AG967">
        <v>10011</v>
      </c>
      <c r="AH967" t="s">
        <v>160</v>
      </c>
      <c r="AI967" t="s">
        <v>1636</v>
      </c>
      <c r="AJ967" t="s">
        <v>46</v>
      </c>
      <c r="AK967" t="s">
        <v>70</v>
      </c>
      <c r="AL967" t="s">
        <v>1637</v>
      </c>
      <c r="AM967">
        <v>35.97</v>
      </c>
      <c r="AN967">
        <v>3</v>
      </c>
      <c r="AO967">
        <v>0</v>
      </c>
      <c r="AP967">
        <v>9.7119</v>
      </c>
      <c r="AQ967">
        <f>YEAR(Table1[[#This Row],[Order Date]])</f>
        <v>2017</v>
      </c>
      <c r="AR967" t="str">
        <f>TEXT(Table1[[#This Row],[Order Date]],"mmmm")</f>
        <v>April</v>
      </c>
      <c r="AS967" t="str">
        <f>"Q"&amp;ROUNDUP(MONTH(Table1[[#This Row],[Order Date]])/3,0)</f>
        <v>Q2</v>
      </c>
      <c r="AT967">
        <f>IF(Table1[[#This Row],[Sales]]=0,0,Table1[[#This Row],[Profit]]/Table1[[#This Row],[Sales]])</f>
        <v>0.27</v>
      </c>
    </row>
    <row r="968" spans="22:46" x14ac:dyDescent="0.3">
      <c r="V968">
        <v>967</v>
      </c>
      <c r="W968" t="s">
        <v>3303</v>
      </c>
      <c r="X968" s="1">
        <v>42834</v>
      </c>
      <c r="Y968" s="1">
        <v>43043</v>
      </c>
      <c r="Z968" t="s">
        <v>207</v>
      </c>
      <c r="AA968" t="s">
        <v>3304</v>
      </c>
      <c r="AB968" t="s">
        <v>3305</v>
      </c>
      <c r="AC968" t="s">
        <v>108</v>
      </c>
      <c r="AD968" t="s">
        <v>26</v>
      </c>
      <c r="AE968" t="s">
        <v>300</v>
      </c>
      <c r="AF968" t="s">
        <v>301</v>
      </c>
      <c r="AG968">
        <v>10011</v>
      </c>
      <c r="AH968" t="s">
        <v>160</v>
      </c>
      <c r="AI968" t="s">
        <v>3308</v>
      </c>
      <c r="AJ968" t="s">
        <v>46</v>
      </c>
      <c r="AK968" t="s">
        <v>94</v>
      </c>
      <c r="AL968" t="s">
        <v>3309</v>
      </c>
      <c r="AM968">
        <v>12.96</v>
      </c>
      <c r="AN968">
        <v>2</v>
      </c>
      <c r="AO968">
        <v>0</v>
      </c>
      <c r="AP968">
        <v>6.2207999999999997</v>
      </c>
      <c r="AQ968">
        <f>YEAR(Table1[[#This Row],[Order Date]])</f>
        <v>2017</v>
      </c>
      <c r="AR968" t="str">
        <f>TEXT(Table1[[#This Row],[Order Date]],"mmmm")</f>
        <v>April</v>
      </c>
      <c r="AS968" t="str">
        <f>"Q"&amp;ROUNDUP(MONTH(Table1[[#This Row],[Order Date]])/3,0)</f>
        <v>Q2</v>
      </c>
      <c r="AT968">
        <f>IF(Table1[[#This Row],[Sales]]=0,0,Table1[[#This Row],[Profit]]/Table1[[#This Row],[Sales]])</f>
        <v>0.47999999999999993</v>
      </c>
    </row>
    <row r="969" spans="22:46" x14ac:dyDescent="0.3">
      <c r="V969">
        <v>968</v>
      </c>
      <c r="W969" t="s">
        <v>3303</v>
      </c>
      <c r="X969" s="1">
        <v>42834</v>
      </c>
      <c r="Y969" s="1">
        <v>43043</v>
      </c>
      <c r="Z969" t="s">
        <v>207</v>
      </c>
      <c r="AA969" t="s">
        <v>3304</v>
      </c>
      <c r="AB969" t="s">
        <v>3305</v>
      </c>
      <c r="AC969" t="s">
        <v>108</v>
      </c>
      <c r="AD969" t="s">
        <v>26</v>
      </c>
      <c r="AE969" t="s">
        <v>300</v>
      </c>
      <c r="AF969" t="s">
        <v>301</v>
      </c>
      <c r="AG969">
        <v>10011</v>
      </c>
      <c r="AH969" t="s">
        <v>160</v>
      </c>
      <c r="AI969" t="s">
        <v>3310</v>
      </c>
      <c r="AJ969" t="s">
        <v>46</v>
      </c>
      <c r="AK969" t="s">
        <v>94</v>
      </c>
      <c r="AL969" t="s">
        <v>3311</v>
      </c>
      <c r="AM969">
        <v>191.6</v>
      </c>
      <c r="AN969">
        <v>4</v>
      </c>
      <c r="AO969">
        <v>0</v>
      </c>
      <c r="AP969">
        <v>91.968000000000004</v>
      </c>
      <c r="AQ969">
        <f>YEAR(Table1[[#This Row],[Order Date]])</f>
        <v>2017</v>
      </c>
      <c r="AR969" t="str">
        <f>TEXT(Table1[[#This Row],[Order Date]],"mmmm")</f>
        <v>April</v>
      </c>
      <c r="AS969" t="str">
        <f>"Q"&amp;ROUNDUP(MONTH(Table1[[#This Row],[Order Date]])/3,0)</f>
        <v>Q2</v>
      </c>
      <c r="AT969">
        <f>IF(Table1[[#This Row],[Sales]]=0,0,Table1[[#This Row],[Profit]]/Table1[[#This Row],[Sales]])</f>
        <v>0.48000000000000004</v>
      </c>
    </row>
    <row r="970" spans="22:46" x14ac:dyDescent="0.3">
      <c r="V970">
        <v>969</v>
      </c>
      <c r="W970" t="s">
        <v>3303</v>
      </c>
      <c r="X970" s="1">
        <v>42834</v>
      </c>
      <c r="Y970" s="1">
        <v>43043</v>
      </c>
      <c r="Z970" t="s">
        <v>207</v>
      </c>
      <c r="AA970" t="s">
        <v>3304</v>
      </c>
      <c r="AB970" t="s">
        <v>3305</v>
      </c>
      <c r="AC970" t="s">
        <v>108</v>
      </c>
      <c r="AD970" t="s">
        <v>26</v>
      </c>
      <c r="AE970" t="s">
        <v>300</v>
      </c>
      <c r="AF970" t="s">
        <v>301</v>
      </c>
      <c r="AG970">
        <v>10011</v>
      </c>
      <c r="AH970" t="s">
        <v>160</v>
      </c>
      <c r="AI970" t="s">
        <v>3301</v>
      </c>
      <c r="AJ970" t="s">
        <v>46</v>
      </c>
      <c r="AK970" t="s">
        <v>47</v>
      </c>
      <c r="AL970" t="s">
        <v>3302</v>
      </c>
      <c r="AM970">
        <v>8.64</v>
      </c>
      <c r="AN970">
        <v>3</v>
      </c>
      <c r="AO970">
        <v>0</v>
      </c>
      <c r="AP970">
        <v>4.2336</v>
      </c>
      <c r="AQ970">
        <f>YEAR(Table1[[#This Row],[Order Date]])</f>
        <v>2017</v>
      </c>
      <c r="AR970" t="str">
        <f>TEXT(Table1[[#This Row],[Order Date]],"mmmm")</f>
        <v>April</v>
      </c>
      <c r="AS970" t="str">
        <f>"Q"&amp;ROUNDUP(MONTH(Table1[[#This Row],[Order Date]])/3,0)</f>
        <v>Q2</v>
      </c>
      <c r="AT970">
        <f>IF(Table1[[#This Row],[Sales]]=0,0,Table1[[#This Row],[Profit]]/Table1[[#This Row],[Sales]])</f>
        <v>0.49</v>
      </c>
    </row>
    <row r="971" spans="22:46" x14ac:dyDescent="0.3">
      <c r="V971">
        <v>970</v>
      </c>
      <c r="W971" t="s">
        <v>3303</v>
      </c>
      <c r="X971" s="1">
        <v>42834</v>
      </c>
      <c r="Y971" s="1">
        <v>43043</v>
      </c>
      <c r="Z971" t="s">
        <v>207</v>
      </c>
      <c r="AA971" t="s">
        <v>3304</v>
      </c>
      <c r="AB971" t="s">
        <v>3305</v>
      </c>
      <c r="AC971" t="s">
        <v>108</v>
      </c>
      <c r="AD971" t="s">
        <v>26</v>
      </c>
      <c r="AE971" t="s">
        <v>300</v>
      </c>
      <c r="AF971" t="s">
        <v>301</v>
      </c>
      <c r="AG971">
        <v>10011</v>
      </c>
      <c r="AH971" t="s">
        <v>160</v>
      </c>
      <c r="AI971" t="s">
        <v>3312</v>
      </c>
      <c r="AJ971" t="s">
        <v>46</v>
      </c>
      <c r="AK971" t="s">
        <v>60</v>
      </c>
      <c r="AL971" t="s">
        <v>3313</v>
      </c>
      <c r="AM971">
        <v>501.81</v>
      </c>
      <c r="AN971">
        <v>3</v>
      </c>
      <c r="AO971">
        <v>0</v>
      </c>
      <c r="AP971">
        <v>0</v>
      </c>
      <c r="AQ971">
        <f>YEAR(Table1[[#This Row],[Order Date]])</f>
        <v>2017</v>
      </c>
      <c r="AR971" t="str">
        <f>TEXT(Table1[[#This Row],[Order Date]],"mmmm")</f>
        <v>April</v>
      </c>
      <c r="AS971" t="str">
        <f>"Q"&amp;ROUNDUP(MONTH(Table1[[#This Row],[Order Date]])/3,0)</f>
        <v>Q2</v>
      </c>
      <c r="AT971">
        <f>IF(Table1[[#This Row],[Sales]]=0,0,Table1[[#This Row],[Profit]]/Table1[[#This Row],[Sales]])</f>
        <v>0</v>
      </c>
    </row>
    <row r="972" spans="22:46" x14ac:dyDescent="0.3">
      <c r="V972">
        <v>971</v>
      </c>
      <c r="W972" t="s">
        <v>3314</v>
      </c>
      <c r="X972" s="1">
        <v>41655</v>
      </c>
      <c r="Y972" t="s">
        <v>3316</v>
      </c>
      <c r="Z972" t="s">
        <v>22</v>
      </c>
      <c r="AA972" t="s">
        <v>1069</v>
      </c>
      <c r="AB972" t="s">
        <v>1070</v>
      </c>
      <c r="AC972" t="s">
        <v>25</v>
      </c>
      <c r="AD972" t="s">
        <v>26</v>
      </c>
      <c r="AE972" t="s">
        <v>158</v>
      </c>
      <c r="AF972" t="s">
        <v>159</v>
      </c>
      <c r="AG972">
        <v>19134</v>
      </c>
      <c r="AH972" t="s">
        <v>160</v>
      </c>
      <c r="AI972" t="s">
        <v>3317</v>
      </c>
      <c r="AJ972" t="s">
        <v>31</v>
      </c>
      <c r="AK972" t="s">
        <v>67</v>
      </c>
      <c r="AL972" t="s">
        <v>3318</v>
      </c>
      <c r="AM972">
        <v>127.104</v>
      </c>
      <c r="AN972">
        <v>6</v>
      </c>
      <c r="AO972">
        <v>0.2</v>
      </c>
      <c r="AP972">
        <v>28.598400000000002</v>
      </c>
      <c r="AQ972">
        <f>YEAR(Table1[[#This Row],[Order Date]])</f>
        <v>2014</v>
      </c>
      <c r="AR972" t="str">
        <f>TEXT(Table1[[#This Row],[Order Date]],"mmmm")</f>
        <v>January</v>
      </c>
      <c r="AS972" t="str">
        <f>"Q"&amp;ROUNDUP(MONTH(Table1[[#This Row],[Order Date]])/3,0)</f>
        <v>Q1</v>
      </c>
      <c r="AT972">
        <f>IF(Table1[[#This Row],[Sales]]=0,0,Table1[[#This Row],[Profit]]/Table1[[#This Row],[Sales]])</f>
        <v>0.22500000000000001</v>
      </c>
    </row>
    <row r="973" spans="22:46" x14ac:dyDescent="0.3">
      <c r="V973">
        <v>972</v>
      </c>
      <c r="W973" t="s">
        <v>3314</v>
      </c>
      <c r="X973" s="1">
        <v>41655</v>
      </c>
      <c r="Y973" t="s">
        <v>3316</v>
      </c>
      <c r="Z973" t="s">
        <v>22</v>
      </c>
      <c r="AA973" t="s">
        <v>1069</v>
      </c>
      <c r="AB973" t="s">
        <v>1070</v>
      </c>
      <c r="AC973" t="s">
        <v>25</v>
      </c>
      <c r="AD973" t="s">
        <v>26</v>
      </c>
      <c r="AE973" t="s">
        <v>158</v>
      </c>
      <c r="AF973" t="s">
        <v>159</v>
      </c>
      <c r="AG973">
        <v>19134</v>
      </c>
      <c r="AH973" t="s">
        <v>160</v>
      </c>
      <c r="AI973" t="s">
        <v>1351</v>
      </c>
      <c r="AJ973" t="s">
        <v>73</v>
      </c>
      <c r="AK973" t="s">
        <v>74</v>
      </c>
      <c r="AL973" t="s">
        <v>1352</v>
      </c>
      <c r="AM973">
        <v>124.2</v>
      </c>
      <c r="AN973">
        <v>3</v>
      </c>
      <c r="AO973">
        <v>0.4</v>
      </c>
      <c r="AP973">
        <v>-31.05</v>
      </c>
      <c r="AQ973">
        <f>YEAR(Table1[[#This Row],[Order Date]])</f>
        <v>2014</v>
      </c>
      <c r="AR973" t="str">
        <f>TEXT(Table1[[#This Row],[Order Date]],"mmmm")</f>
        <v>January</v>
      </c>
      <c r="AS973" t="str">
        <f>"Q"&amp;ROUNDUP(MONTH(Table1[[#This Row],[Order Date]])/3,0)</f>
        <v>Q1</v>
      </c>
      <c r="AT973">
        <f>IF(Table1[[#This Row],[Sales]]=0,0,Table1[[#This Row],[Profit]]/Table1[[#This Row],[Sales]])</f>
        <v>-0.25</v>
      </c>
    </row>
    <row r="974" spans="22:46" x14ac:dyDescent="0.3">
      <c r="V974">
        <v>973</v>
      </c>
      <c r="W974" t="s">
        <v>3314</v>
      </c>
      <c r="X974" s="1">
        <v>41655</v>
      </c>
      <c r="Y974" t="s">
        <v>3316</v>
      </c>
      <c r="Z974" t="s">
        <v>22</v>
      </c>
      <c r="AA974" t="s">
        <v>1069</v>
      </c>
      <c r="AB974" t="s">
        <v>1070</v>
      </c>
      <c r="AC974" t="s">
        <v>25</v>
      </c>
      <c r="AD974" t="s">
        <v>26</v>
      </c>
      <c r="AE974" t="s">
        <v>158</v>
      </c>
      <c r="AF974" t="s">
        <v>159</v>
      </c>
      <c r="AG974">
        <v>19134</v>
      </c>
      <c r="AH974" t="s">
        <v>160</v>
      </c>
      <c r="AI974" t="s">
        <v>2548</v>
      </c>
      <c r="AJ974" t="s">
        <v>46</v>
      </c>
      <c r="AK974" t="s">
        <v>77</v>
      </c>
      <c r="AL974" t="s">
        <v>2549</v>
      </c>
      <c r="AM974">
        <v>18.588000000000001</v>
      </c>
      <c r="AN974">
        <v>2</v>
      </c>
      <c r="AO974">
        <v>0.7</v>
      </c>
      <c r="AP974">
        <v>-13.6312</v>
      </c>
      <c r="AQ974">
        <f>YEAR(Table1[[#This Row],[Order Date]])</f>
        <v>2014</v>
      </c>
      <c r="AR974" t="str">
        <f>TEXT(Table1[[#This Row],[Order Date]],"mmmm")</f>
        <v>January</v>
      </c>
      <c r="AS974" t="str">
        <f>"Q"&amp;ROUNDUP(MONTH(Table1[[#This Row],[Order Date]])/3,0)</f>
        <v>Q1</v>
      </c>
      <c r="AT974">
        <f>IF(Table1[[#This Row],[Sales]]=0,0,Table1[[#This Row],[Profit]]/Table1[[#This Row],[Sales]])</f>
        <v>-0.73333333333333328</v>
      </c>
    </row>
    <row r="975" spans="22:46" x14ac:dyDescent="0.3">
      <c r="V975">
        <v>974</v>
      </c>
      <c r="W975" t="s">
        <v>3314</v>
      </c>
      <c r="X975" s="1">
        <v>41655</v>
      </c>
      <c r="Y975" t="s">
        <v>3316</v>
      </c>
      <c r="Z975" t="s">
        <v>22</v>
      </c>
      <c r="AA975" t="s">
        <v>1069</v>
      </c>
      <c r="AB975" t="s">
        <v>1070</v>
      </c>
      <c r="AC975" t="s">
        <v>25</v>
      </c>
      <c r="AD975" t="s">
        <v>26</v>
      </c>
      <c r="AE975" t="s">
        <v>158</v>
      </c>
      <c r="AF975" t="s">
        <v>159</v>
      </c>
      <c r="AG975">
        <v>19134</v>
      </c>
      <c r="AH975" t="s">
        <v>160</v>
      </c>
      <c r="AI975" t="s">
        <v>1342</v>
      </c>
      <c r="AJ975" t="s">
        <v>46</v>
      </c>
      <c r="AK975" t="s">
        <v>47</v>
      </c>
      <c r="AL975" t="s">
        <v>1343</v>
      </c>
      <c r="AM975">
        <v>30.071999999999999</v>
      </c>
      <c r="AN975">
        <v>3</v>
      </c>
      <c r="AO975">
        <v>0.2</v>
      </c>
      <c r="AP975">
        <v>10.1493</v>
      </c>
      <c r="AQ975">
        <f>YEAR(Table1[[#This Row],[Order Date]])</f>
        <v>2014</v>
      </c>
      <c r="AR975" t="str">
        <f>TEXT(Table1[[#This Row],[Order Date]],"mmmm")</f>
        <v>January</v>
      </c>
      <c r="AS975" t="str">
        <f>"Q"&amp;ROUNDUP(MONTH(Table1[[#This Row],[Order Date]])/3,0)</f>
        <v>Q1</v>
      </c>
      <c r="AT975">
        <f>IF(Table1[[#This Row],[Sales]]=0,0,Table1[[#This Row],[Profit]]/Table1[[#This Row],[Sales]])</f>
        <v>0.33750000000000002</v>
      </c>
    </row>
    <row r="976" spans="22:46" x14ac:dyDescent="0.3">
      <c r="V976">
        <v>975</v>
      </c>
      <c r="W976" t="s">
        <v>3319</v>
      </c>
      <c r="X976" s="1">
        <v>43013</v>
      </c>
      <c r="Y976" s="1">
        <v>42957</v>
      </c>
      <c r="Z976" t="s">
        <v>22</v>
      </c>
      <c r="AA976" t="s">
        <v>2662</v>
      </c>
      <c r="AB976" t="s">
        <v>2663</v>
      </c>
      <c r="AC976" t="s">
        <v>108</v>
      </c>
      <c r="AD976" t="s">
        <v>26</v>
      </c>
      <c r="AE976" t="s">
        <v>300</v>
      </c>
      <c r="AF976" t="s">
        <v>301</v>
      </c>
      <c r="AG976">
        <v>10011</v>
      </c>
      <c r="AH976" t="s">
        <v>160</v>
      </c>
      <c r="AI976" t="s">
        <v>2012</v>
      </c>
      <c r="AJ976" t="s">
        <v>73</v>
      </c>
      <c r="AK976" t="s">
        <v>74</v>
      </c>
      <c r="AL976" t="s">
        <v>2013</v>
      </c>
      <c r="AM976">
        <v>160.93</v>
      </c>
      <c r="AN976">
        <v>7</v>
      </c>
      <c r="AO976">
        <v>0</v>
      </c>
      <c r="AP976">
        <v>3.2185999999999999</v>
      </c>
      <c r="AQ976">
        <f>YEAR(Table1[[#This Row],[Order Date]])</f>
        <v>2017</v>
      </c>
      <c r="AR976" t="str">
        <f>TEXT(Table1[[#This Row],[Order Date]],"mmmm")</f>
        <v>October</v>
      </c>
      <c r="AS976" t="str">
        <f>"Q"&amp;ROUNDUP(MONTH(Table1[[#This Row],[Order Date]])/3,0)</f>
        <v>Q4</v>
      </c>
      <c r="AT976">
        <f>IF(Table1[[#This Row],[Sales]]=0,0,Table1[[#This Row],[Profit]]/Table1[[#This Row],[Sales]])</f>
        <v>1.9999999999999997E-2</v>
      </c>
    </row>
    <row r="977" spans="22:46" x14ac:dyDescent="0.3">
      <c r="V977">
        <v>976</v>
      </c>
      <c r="W977" t="s">
        <v>3319</v>
      </c>
      <c r="X977" s="1">
        <v>43013</v>
      </c>
      <c r="Y977" s="1">
        <v>42957</v>
      </c>
      <c r="Z977" t="s">
        <v>22</v>
      </c>
      <c r="AA977" t="s">
        <v>2662</v>
      </c>
      <c r="AB977" t="s">
        <v>2663</v>
      </c>
      <c r="AC977" t="s">
        <v>108</v>
      </c>
      <c r="AD977" t="s">
        <v>26</v>
      </c>
      <c r="AE977" t="s">
        <v>300</v>
      </c>
      <c r="AF977" t="s">
        <v>301</v>
      </c>
      <c r="AG977">
        <v>10011</v>
      </c>
      <c r="AH977" t="s">
        <v>160</v>
      </c>
      <c r="AI977" t="s">
        <v>1566</v>
      </c>
      <c r="AJ977" t="s">
        <v>46</v>
      </c>
      <c r="AK977" t="s">
        <v>77</v>
      </c>
      <c r="AL977" t="s">
        <v>1567</v>
      </c>
      <c r="AM977">
        <v>75.792000000000002</v>
      </c>
      <c r="AN977">
        <v>3</v>
      </c>
      <c r="AO977">
        <v>0.2</v>
      </c>
      <c r="AP977">
        <v>25.579799999999999</v>
      </c>
      <c r="AQ977">
        <f>YEAR(Table1[[#This Row],[Order Date]])</f>
        <v>2017</v>
      </c>
      <c r="AR977" t="str">
        <f>TEXT(Table1[[#This Row],[Order Date]],"mmmm")</f>
        <v>October</v>
      </c>
      <c r="AS977" t="str">
        <f>"Q"&amp;ROUNDUP(MONTH(Table1[[#This Row],[Order Date]])/3,0)</f>
        <v>Q4</v>
      </c>
      <c r="AT977">
        <f>IF(Table1[[#This Row],[Sales]]=0,0,Table1[[#This Row],[Profit]]/Table1[[#This Row],[Sales]])</f>
        <v>0.33749999999999997</v>
      </c>
    </row>
    <row r="978" spans="22:46" x14ac:dyDescent="0.3">
      <c r="V978">
        <v>977</v>
      </c>
      <c r="W978" t="s">
        <v>3320</v>
      </c>
      <c r="X978" s="1">
        <v>42925</v>
      </c>
      <c r="Y978" t="s">
        <v>3321</v>
      </c>
      <c r="Z978" t="s">
        <v>51</v>
      </c>
      <c r="AA978" t="s">
        <v>1397</v>
      </c>
      <c r="AB978" t="s">
        <v>1398</v>
      </c>
      <c r="AC978" t="s">
        <v>25</v>
      </c>
      <c r="AD978" t="s">
        <v>26</v>
      </c>
      <c r="AE978" t="s">
        <v>473</v>
      </c>
      <c r="AF978" t="s">
        <v>474</v>
      </c>
      <c r="AG978">
        <v>97206</v>
      </c>
      <c r="AH978" t="s">
        <v>44</v>
      </c>
      <c r="AI978" t="s">
        <v>3322</v>
      </c>
      <c r="AJ978" t="s">
        <v>46</v>
      </c>
      <c r="AK978" t="s">
        <v>77</v>
      </c>
      <c r="AL978" t="s">
        <v>3323</v>
      </c>
      <c r="AM978">
        <v>1.08</v>
      </c>
      <c r="AN978">
        <v>2</v>
      </c>
      <c r="AO978">
        <v>0.7</v>
      </c>
      <c r="AP978">
        <v>-0.79200000000000004</v>
      </c>
      <c r="AQ978">
        <f>YEAR(Table1[[#This Row],[Order Date]])</f>
        <v>2017</v>
      </c>
      <c r="AR978" t="str">
        <f>TEXT(Table1[[#This Row],[Order Date]],"mmmm")</f>
        <v>July</v>
      </c>
      <c r="AS978" t="str">
        <f>"Q"&amp;ROUNDUP(MONTH(Table1[[#This Row],[Order Date]])/3,0)</f>
        <v>Q3</v>
      </c>
      <c r="AT978">
        <f>IF(Table1[[#This Row],[Sales]]=0,0,Table1[[#This Row],[Profit]]/Table1[[#This Row],[Sales]])</f>
        <v>-0.73333333333333328</v>
      </c>
    </row>
    <row r="979" spans="22:46" x14ac:dyDescent="0.3">
      <c r="V979">
        <v>978</v>
      </c>
      <c r="W979" t="s">
        <v>3324</v>
      </c>
      <c r="X979" s="1">
        <v>42742</v>
      </c>
      <c r="Y979" s="1">
        <v>43009</v>
      </c>
      <c r="Z979" t="s">
        <v>207</v>
      </c>
      <c r="AA979" t="s">
        <v>2879</v>
      </c>
      <c r="AB979" t="s">
        <v>2880</v>
      </c>
      <c r="AC979" t="s">
        <v>41</v>
      </c>
      <c r="AD979" t="s">
        <v>26</v>
      </c>
      <c r="AE979" t="s">
        <v>993</v>
      </c>
      <c r="AF979" t="s">
        <v>267</v>
      </c>
      <c r="AG979">
        <v>48205</v>
      </c>
      <c r="AH979" t="s">
        <v>111</v>
      </c>
      <c r="AI979" t="s">
        <v>767</v>
      </c>
      <c r="AJ979" t="s">
        <v>73</v>
      </c>
      <c r="AK979" t="s">
        <v>768</v>
      </c>
      <c r="AL979" t="s">
        <v>769</v>
      </c>
      <c r="AM979">
        <v>3059.982</v>
      </c>
      <c r="AN979">
        <v>2</v>
      </c>
      <c r="AO979">
        <v>0.1</v>
      </c>
      <c r="AP979">
        <v>679.99599999999998</v>
      </c>
      <c r="AQ979">
        <f>YEAR(Table1[[#This Row],[Order Date]])</f>
        <v>2017</v>
      </c>
      <c r="AR979" t="str">
        <f>TEXT(Table1[[#This Row],[Order Date]],"mmmm")</f>
        <v>January</v>
      </c>
      <c r="AS979" t="str">
        <f>"Q"&amp;ROUNDUP(MONTH(Table1[[#This Row],[Order Date]])/3,0)</f>
        <v>Q1</v>
      </c>
      <c r="AT979">
        <f>IF(Table1[[#This Row],[Sales]]=0,0,Table1[[#This Row],[Profit]]/Table1[[#This Row],[Sales]])</f>
        <v>0.22222222222222221</v>
      </c>
    </row>
    <row r="980" spans="22:46" x14ac:dyDescent="0.3">
      <c r="V980">
        <v>979</v>
      </c>
      <c r="W980" t="s">
        <v>3325</v>
      </c>
      <c r="X980" s="1">
        <v>42520</v>
      </c>
      <c r="Y980" t="s">
        <v>3326</v>
      </c>
      <c r="Z980" t="s">
        <v>207</v>
      </c>
      <c r="AA980" t="s">
        <v>3327</v>
      </c>
      <c r="AB980" t="s">
        <v>3328</v>
      </c>
      <c r="AC980" t="s">
        <v>25</v>
      </c>
      <c r="AD980" t="s">
        <v>26</v>
      </c>
      <c r="AE980" t="s">
        <v>587</v>
      </c>
      <c r="AF980" t="s">
        <v>92</v>
      </c>
      <c r="AG980">
        <v>28403</v>
      </c>
      <c r="AH980" t="s">
        <v>29</v>
      </c>
      <c r="AI980" t="s">
        <v>2273</v>
      </c>
      <c r="AJ980" t="s">
        <v>46</v>
      </c>
      <c r="AK980" t="s">
        <v>77</v>
      </c>
      <c r="AL980" t="s">
        <v>2274</v>
      </c>
      <c r="AM980">
        <v>3.282</v>
      </c>
      <c r="AN980">
        <v>2</v>
      </c>
      <c r="AO980">
        <v>0.7</v>
      </c>
      <c r="AP980">
        <v>-2.6255999999999999</v>
      </c>
      <c r="AQ980">
        <f>YEAR(Table1[[#This Row],[Order Date]])</f>
        <v>2016</v>
      </c>
      <c r="AR980" t="str">
        <f>TEXT(Table1[[#This Row],[Order Date]],"mmmm")</f>
        <v>May</v>
      </c>
      <c r="AS980" t="str">
        <f>"Q"&amp;ROUNDUP(MONTH(Table1[[#This Row],[Order Date]])/3,0)</f>
        <v>Q2</v>
      </c>
      <c r="AT980">
        <f>IF(Table1[[#This Row],[Sales]]=0,0,Table1[[#This Row],[Profit]]/Table1[[#This Row],[Sales]])</f>
        <v>-0.79999999999999993</v>
      </c>
    </row>
    <row r="981" spans="22:46" x14ac:dyDescent="0.3">
      <c r="V981">
        <v>980</v>
      </c>
      <c r="W981" t="s">
        <v>3329</v>
      </c>
      <c r="X981" s="1">
        <v>42347</v>
      </c>
      <c r="Y981" s="1">
        <v>42350</v>
      </c>
      <c r="Z981" t="s">
        <v>207</v>
      </c>
      <c r="AA981" t="s">
        <v>387</v>
      </c>
      <c r="AB981" t="s">
        <v>388</v>
      </c>
      <c r="AC981" t="s">
        <v>41</v>
      </c>
      <c r="AD981" t="s">
        <v>26</v>
      </c>
      <c r="AE981" t="s">
        <v>563</v>
      </c>
      <c r="AF981" t="s">
        <v>287</v>
      </c>
      <c r="AG981">
        <v>47201</v>
      </c>
      <c r="AH981" t="s">
        <v>111</v>
      </c>
      <c r="AI981" t="s">
        <v>3330</v>
      </c>
      <c r="AJ981" t="s">
        <v>46</v>
      </c>
      <c r="AK981" t="s">
        <v>94</v>
      </c>
      <c r="AL981" t="s">
        <v>3331</v>
      </c>
      <c r="AM981">
        <v>34.020000000000003</v>
      </c>
      <c r="AN981">
        <v>3</v>
      </c>
      <c r="AO981">
        <v>0</v>
      </c>
      <c r="AP981">
        <v>16.669799999999999</v>
      </c>
      <c r="AQ981">
        <f>YEAR(Table1[[#This Row],[Order Date]])</f>
        <v>2015</v>
      </c>
      <c r="AR981" t="str">
        <f>TEXT(Table1[[#This Row],[Order Date]],"mmmm")</f>
        <v>December</v>
      </c>
      <c r="AS981" t="str">
        <f>"Q"&amp;ROUNDUP(MONTH(Table1[[#This Row],[Order Date]])/3,0)</f>
        <v>Q4</v>
      </c>
      <c r="AT981">
        <f>IF(Table1[[#This Row],[Sales]]=0,0,Table1[[#This Row],[Profit]]/Table1[[#This Row],[Sales]])</f>
        <v>0.48999999999999994</v>
      </c>
    </row>
    <row r="982" spans="22:46" x14ac:dyDescent="0.3">
      <c r="V982">
        <v>981</v>
      </c>
      <c r="W982" t="s">
        <v>3332</v>
      </c>
      <c r="X982" s="1">
        <v>42646</v>
      </c>
      <c r="Y982" s="1">
        <v>42592</v>
      </c>
      <c r="Z982" t="s">
        <v>51</v>
      </c>
      <c r="AA982" t="s">
        <v>166</v>
      </c>
      <c r="AB982" t="s">
        <v>167</v>
      </c>
      <c r="AC982" t="s">
        <v>25</v>
      </c>
      <c r="AD982" t="s">
        <v>26</v>
      </c>
      <c r="AE982" t="s">
        <v>300</v>
      </c>
      <c r="AF982" t="s">
        <v>301</v>
      </c>
      <c r="AG982">
        <v>10035</v>
      </c>
      <c r="AH982" t="s">
        <v>160</v>
      </c>
      <c r="AI982" t="s">
        <v>2801</v>
      </c>
      <c r="AJ982" t="s">
        <v>31</v>
      </c>
      <c r="AK982" t="s">
        <v>35</v>
      </c>
      <c r="AL982" t="s">
        <v>2802</v>
      </c>
      <c r="AM982">
        <v>599.29200000000003</v>
      </c>
      <c r="AN982">
        <v>6</v>
      </c>
      <c r="AO982">
        <v>0.1</v>
      </c>
      <c r="AP982">
        <v>93.223200000000006</v>
      </c>
      <c r="AQ982">
        <f>YEAR(Table1[[#This Row],[Order Date]])</f>
        <v>2016</v>
      </c>
      <c r="AR982" t="str">
        <f>TEXT(Table1[[#This Row],[Order Date]],"mmmm")</f>
        <v>October</v>
      </c>
      <c r="AS982" t="str">
        <f>"Q"&amp;ROUNDUP(MONTH(Table1[[#This Row],[Order Date]])/3,0)</f>
        <v>Q4</v>
      </c>
      <c r="AT982">
        <f>IF(Table1[[#This Row],[Sales]]=0,0,Table1[[#This Row],[Profit]]/Table1[[#This Row],[Sales]])</f>
        <v>0.15555555555555556</v>
      </c>
    </row>
    <row r="983" spans="22:46" x14ac:dyDescent="0.3">
      <c r="V983">
        <v>982</v>
      </c>
      <c r="W983" t="s">
        <v>3333</v>
      </c>
      <c r="X983" s="1">
        <v>41954</v>
      </c>
      <c r="Y983" t="s">
        <v>3334</v>
      </c>
      <c r="Z983" t="s">
        <v>22</v>
      </c>
      <c r="AA983" t="s">
        <v>3335</v>
      </c>
      <c r="AB983" t="s">
        <v>3336</v>
      </c>
      <c r="AC983" t="s">
        <v>25</v>
      </c>
      <c r="AD983" t="s">
        <v>26</v>
      </c>
      <c r="AE983" t="s">
        <v>1657</v>
      </c>
      <c r="AF983" t="s">
        <v>516</v>
      </c>
      <c r="AG983">
        <v>80027</v>
      </c>
      <c r="AH983" t="s">
        <v>44</v>
      </c>
      <c r="AI983" t="s">
        <v>3337</v>
      </c>
      <c r="AJ983" t="s">
        <v>46</v>
      </c>
      <c r="AK983" t="s">
        <v>70</v>
      </c>
      <c r="AL983" t="s">
        <v>3338</v>
      </c>
      <c r="AM983">
        <v>3.3919999999999999</v>
      </c>
      <c r="AN983">
        <v>1</v>
      </c>
      <c r="AO983">
        <v>0.2</v>
      </c>
      <c r="AP983">
        <v>0.80559999999999998</v>
      </c>
      <c r="AQ983">
        <f>YEAR(Table1[[#This Row],[Order Date]])</f>
        <v>2014</v>
      </c>
      <c r="AR983" t="str">
        <f>TEXT(Table1[[#This Row],[Order Date]],"mmmm")</f>
        <v>November</v>
      </c>
      <c r="AS983" t="str">
        <f>"Q"&amp;ROUNDUP(MONTH(Table1[[#This Row],[Order Date]])/3,0)</f>
        <v>Q4</v>
      </c>
      <c r="AT983">
        <f>IF(Table1[[#This Row],[Sales]]=0,0,Table1[[#This Row],[Profit]]/Table1[[#This Row],[Sales]])</f>
        <v>0.23749999999999999</v>
      </c>
    </row>
    <row r="984" spans="22:46" x14ac:dyDescent="0.3">
      <c r="V984">
        <v>983</v>
      </c>
      <c r="W984" t="s">
        <v>3333</v>
      </c>
      <c r="X984" s="1">
        <v>41954</v>
      </c>
      <c r="Y984" t="s">
        <v>3334</v>
      </c>
      <c r="Z984" t="s">
        <v>22</v>
      </c>
      <c r="AA984" t="s">
        <v>3335</v>
      </c>
      <c r="AB984" t="s">
        <v>3336</v>
      </c>
      <c r="AC984" t="s">
        <v>25</v>
      </c>
      <c r="AD984" t="s">
        <v>26</v>
      </c>
      <c r="AE984" t="s">
        <v>1657</v>
      </c>
      <c r="AF984" t="s">
        <v>516</v>
      </c>
      <c r="AG984">
        <v>80027</v>
      </c>
      <c r="AH984" t="s">
        <v>44</v>
      </c>
      <c r="AI984" t="s">
        <v>3339</v>
      </c>
      <c r="AJ984" t="s">
        <v>73</v>
      </c>
      <c r="AK984" t="s">
        <v>74</v>
      </c>
      <c r="AL984" t="s">
        <v>3340</v>
      </c>
      <c r="AM984">
        <v>559.98400000000004</v>
      </c>
      <c r="AN984">
        <v>2</v>
      </c>
      <c r="AO984">
        <v>0.2</v>
      </c>
      <c r="AP984">
        <v>55.998399999999997</v>
      </c>
      <c r="AQ984">
        <f>YEAR(Table1[[#This Row],[Order Date]])</f>
        <v>2014</v>
      </c>
      <c r="AR984" t="str">
        <f>TEXT(Table1[[#This Row],[Order Date]],"mmmm")</f>
        <v>November</v>
      </c>
      <c r="AS984" t="str">
        <f>"Q"&amp;ROUNDUP(MONTH(Table1[[#This Row],[Order Date]])/3,0)</f>
        <v>Q4</v>
      </c>
      <c r="AT984">
        <f>IF(Table1[[#This Row],[Sales]]=0,0,Table1[[#This Row],[Profit]]/Table1[[#This Row],[Sales]])</f>
        <v>9.9999999999999992E-2</v>
      </c>
    </row>
    <row r="985" spans="22:46" x14ac:dyDescent="0.3">
      <c r="V985">
        <v>984</v>
      </c>
      <c r="W985" t="s">
        <v>3333</v>
      </c>
      <c r="X985" s="1">
        <v>41954</v>
      </c>
      <c r="Y985" t="s">
        <v>3334</v>
      </c>
      <c r="Z985" t="s">
        <v>22</v>
      </c>
      <c r="AA985" t="s">
        <v>3335</v>
      </c>
      <c r="AB985" t="s">
        <v>3336</v>
      </c>
      <c r="AC985" t="s">
        <v>25</v>
      </c>
      <c r="AD985" t="s">
        <v>26</v>
      </c>
      <c r="AE985" t="s">
        <v>1657</v>
      </c>
      <c r="AF985" t="s">
        <v>516</v>
      </c>
      <c r="AG985">
        <v>80027</v>
      </c>
      <c r="AH985" t="s">
        <v>44</v>
      </c>
      <c r="AI985" t="s">
        <v>2918</v>
      </c>
      <c r="AJ985" t="s">
        <v>31</v>
      </c>
      <c r="AK985" t="s">
        <v>35</v>
      </c>
      <c r="AL985" t="s">
        <v>2919</v>
      </c>
      <c r="AM985">
        <v>603.91999999999996</v>
      </c>
      <c r="AN985">
        <v>5</v>
      </c>
      <c r="AO985">
        <v>0.2</v>
      </c>
      <c r="AP985">
        <v>75.489999999999995</v>
      </c>
      <c r="AQ985">
        <f>YEAR(Table1[[#This Row],[Order Date]])</f>
        <v>2014</v>
      </c>
      <c r="AR985" t="str">
        <f>TEXT(Table1[[#This Row],[Order Date]],"mmmm")</f>
        <v>November</v>
      </c>
      <c r="AS985" t="str">
        <f>"Q"&amp;ROUNDUP(MONTH(Table1[[#This Row],[Order Date]])/3,0)</f>
        <v>Q4</v>
      </c>
      <c r="AT985">
        <f>IF(Table1[[#This Row],[Sales]]=0,0,Table1[[#This Row],[Profit]]/Table1[[#This Row],[Sales]])</f>
        <v>0.125</v>
      </c>
    </row>
    <row r="986" spans="22:46" x14ac:dyDescent="0.3">
      <c r="V986">
        <v>985</v>
      </c>
      <c r="W986" t="s">
        <v>3341</v>
      </c>
      <c r="X986" s="1">
        <v>43007</v>
      </c>
      <c r="Y986" s="1">
        <v>42865</v>
      </c>
      <c r="Z986" t="s">
        <v>51</v>
      </c>
      <c r="AA986" t="s">
        <v>3342</v>
      </c>
      <c r="AB986" t="s">
        <v>3343</v>
      </c>
      <c r="AC986" t="s">
        <v>108</v>
      </c>
      <c r="AD986" t="s">
        <v>26</v>
      </c>
      <c r="AE986" t="s">
        <v>678</v>
      </c>
      <c r="AF986" t="s">
        <v>110</v>
      </c>
      <c r="AG986">
        <v>77506</v>
      </c>
      <c r="AH986" t="s">
        <v>111</v>
      </c>
      <c r="AI986" t="s">
        <v>2813</v>
      </c>
      <c r="AJ986" t="s">
        <v>46</v>
      </c>
      <c r="AK986" t="s">
        <v>47</v>
      </c>
      <c r="AL986" t="s">
        <v>2814</v>
      </c>
      <c r="AM986">
        <v>7.968</v>
      </c>
      <c r="AN986">
        <v>2</v>
      </c>
      <c r="AO986">
        <v>0.2</v>
      </c>
      <c r="AP986">
        <v>2.5895999999999999</v>
      </c>
      <c r="AQ986">
        <f>YEAR(Table1[[#This Row],[Order Date]])</f>
        <v>2017</v>
      </c>
      <c r="AR986" t="str">
        <f>TEXT(Table1[[#This Row],[Order Date]],"mmmm")</f>
        <v>September</v>
      </c>
      <c r="AS986" t="str">
        <f>"Q"&amp;ROUNDUP(MONTH(Table1[[#This Row],[Order Date]])/3,0)</f>
        <v>Q3</v>
      </c>
      <c r="AT986">
        <f>IF(Table1[[#This Row],[Sales]]=0,0,Table1[[#This Row],[Profit]]/Table1[[#This Row],[Sales]])</f>
        <v>0.32500000000000001</v>
      </c>
    </row>
    <row r="987" spans="22:46" x14ac:dyDescent="0.3">
      <c r="V987">
        <v>986</v>
      </c>
      <c r="W987" t="s">
        <v>3341</v>
      </c>
      <c r="X987" s="1">
        <v>43007</v>
      </c>
      <c r="Y987" s="1">
        <v>42865</v>
      </c>
      <c r="Z987" t="s">
        <v>51</v>
      </c>
      <c r="AA987" t="s">
        <v>3342</v>
      </c>
      <c r="AB987" t="s">
        <v>3343</v>
      </c>
      <c r="AC987" t="s">
        <v>108</v>
      </c>
      <c r="AD987" t="s">
        <v>26</v>
      </c>
      <c r="AE987" t="s">
        <v>678</v>
      </c>
      <c r="AF987" t="s">
        <v>110</v>
      </c>
      <c r="AG987">
        <v>77506</v>
      </c>
      <c r="AH987" t="s">
        <v>111</v>
      </c>
      <c r="AI987" t="s">
        <v>3344</v>
      </c>
      <c r="AJ987" t="s">
        <v>46</v>
      </c>
      <c r="AK987" t="s">
        <v>190</v>
      </c>
      <c r="AL987" t="s">
        <v>3345</v>
      </c>
      <c r="AM987">
        <v>27.968</v>
      </c>
      <c r="AN987">
        <v>4</v>
      </c>
      <c r="AO987">
        <v>0.2</v>
      </c>
      <c r="AP987">
        <v>9.4391999999999996</v>
      </c>
      <c r="AQ987">
        <f>YEAR(Table1[[#This Row],[Order Date]])</f>
        <v>2017</v>
      </c>
      <c r="AR987" t="str">
        <f>TEXT(Table1[[#This Row],[Order Date]],"mmmm")</f>
        <v>September</v>
      </c>
      <c r="AS987" t="str">
        <f>"Q"&amp;ROUNDUP(MONTH(Table1[[#This Row],[Order Date]])/3,0)</f>
        <v>Q3</v>
      </c>
      <c r="AT987">
        <f>IF(Table1[[#This Row],[Sales]]=0,0,Table1[[#This Row],[Profit]]/Table1[[#This Row],[Sales]])</f>
        <v>0.33749999999999997</v>
      </c>
    </row>
    <row r="988" spans="22:46" x14ac:dyDescent="0.3">
      <c r="V988">
        <v>987</v>
      </c>
      <c r="W988" t="s">
        <v>3341</v>
      </c>
      <c r="X988" s="1">
        <v>43007</v>
      </c>
      <c r="Y988" s="1">
        <v>42865</v>
      </c>
      <c r="Z988" t="s">
        <v>51</v>
      </c>
      <c r="AA988" t="s">
        <v>3342</v>
      </c>
      <c r="AB988" t="s">
        <v>3343</v>
      </c>
      <c r="AC988" t="s">
        <v>108</v>
      </c>
      <c r="AD988" t="s">
        <v>26</v>
      </c>
      <c r="AE988" t="s">
        <v>678</v>
      </c>
      <c r="AF988" t="s">
        <v>110</v>
      </c>
      <c r="AG988">
        <v>77506</v>
      </c>
      <c r="AH988" t="s">
        <v>111</v>
      </c>
      <c r="AI988" t="s">
        <v>3346</v>
      </c>
      <c r="AJ988" t="s">
        <v>73</v>
      </c>
      <c r="AK988" t="s">
        <v>768</v>
      </c>
      <c r="AL988" t="s">
        <v>3347</v>
      </c>
      <c r="AM988">
        <v>336.51</v>
      </c>
      <c r="AN988">
        <v>3</v>
      </c>
      <c r="AO988">
        <v>0.4</v>
      </c>
      <c r="AP988">
        <v>44.868000000000002</v>
      </c>
      <c r="AQ988">
        <f>YEAR(Table1[[#This Row],[Order Date]])</f>
        <v>2017</v>
      </c>
      <c r="AR988" t="str">
        <f>TEXT(Table1[[#This Row],[Order Date]],"mmmm")</f>
        <v>September</v>
      </c>
      <c r="AS988" t="str">
        <f>"Q"&amp;ROUNDUP(MONTH(Table1[[#This Row],[Order Date]])/3,0)</f>
        <v>Q3</v>
      </c>
      <c r="AT988">
        <f>IF(Table1[[#This Row],[Sales]]=0,0,Table1[[#This Row],[Profit]]/Table1[[#This Row],[Sales]])</f>
        <v>0.13333333333333333</v>
      </c>
    </row>
    <row r="989" spans="22:46" x14ac:dyDescent="0.3">
      <c r="V989">
        <v>988</v>
      </c>
      <c r="W989" t="s">
        <v>3348</v>
      </c>
      <c r="X989" s="1">
        <v>42073</v>
      </c>
      <c r="Y989" s="1">
        <v>42280</v>
      </c>
      <c r="Z989" t="s">
        <v>1450</v>
      </c>
      <c r="AA989" t="s">
        <v>3349</v>
      </c>
      <c r="AB989" t="s">
        <v>3350</v>
      </c>
      <c r="AC989" t="s">
        <v>25</v>
      </c>
      <c r="AD989" t="s">
        <v>26</v>
      </c>
      <c r="AE989" t="s">
        <v>203</v>
      </c>
      <c r="AF989" t="s">
        <v>110</v>
      </c>
      <c r="AG989">
        <v>77041</v>
      </c>
      <c r="AH989" t="s">
        <v>111</v>
      </c>
      <c r="AI989" t="s">
        <v>3351</v>
      </c>
      <c r="AJ989" t="s">
        <v>46</v>
      </c>
      <c r="AK989" t="s">
        <v>77</v>
      </c>
      <c r="AL989" t="s">
        <v>3352</v>
      </c>
      <c r="AM989">
        <v>1.1120000000000001</v>
      </c>
      <c r="AN989">
        <v>2</v>
      </c>
      <c r="AO989">
        <v>0.8</v>
      </c>
      <c r="AP989">
        <v>-1.8904000000000001</v>
      </c>
      <c r="AQ989">
        <f>YEAR(Table1[[#This Row],[Order Date]])</f>
        <v>2015</v>
      </c>
      <c r="AR989" t="str">
        <f>TEXT(Table1[[#This Row],[Order Date]],"mmmm")</f>
        <v>March</v>
      </c>
      <c r="AS989" t="str">
        <f>"Q"&amp;ROUNDUP(MONTH(Table1[[#This Row],[Order Date]])/3,0)</f>
        <v>Q1</v>
      </c>
      <c r="AT989">
        <f>IF(Table1[[#This Row],[Sales]]=0,0,Table1[[#This Row],[Profit]]/Table1[[#This Row],[Sales]])</f>
        <v>-1.7</v>
      </c>
    </row>
    <row r="990" spans="22:46" x14ac:dyDescent="0.3">
      <c r="V990">
        <v>989</v>
      </c>
      <c r="W990" t="s">
        <v>3353</v>
      </c>
      <c r="X990" s="1">
        <v>42876</v>
      </c>
      <c r="Y990" t="s">
        <v>3355</v>
      </c>
      <c r="Z990" t="s">
        <v>51</v>
      </c>
      <c r="AA990" t="s">
        <v>1857</v>
      </c>
      <c r="AB990" t="s">
        <v>1858</v>
      </c>
      <c r="AC990" t="s">
        <v>41</v>
      </c>
      <c r="AD990" t="s">
        <v>26</v>
      </c>
      <c r="AE990" t="s">
        <v>1756</v>
      </c>
      <c r="AF990" t="s">
        <v>301</v>
      </c>
      <c r="AG990">
        <v>13021</v>
      </c>
      <c r="AH990" t="s">
        <v>160</v>
      </c>
      <c r="AI990" t="s">
        <v>2524</v>
      </c>
      <c r="AJ990" t="s">
        <v>31</v>
      </c>
      <c r="AK990" t="s">
        <v>67</v>
      </c>
      <c r="AL990" t="s">
        <v>2525</v>
      </c>
      <c r="AM990">
        <v>520.04999999999995</v>
      </c>
      <c r="AN990">
        <v>5</v>
      </c>
      <c r="AO990">
        <v>0</v>
      </c>
      <c r="AP990">
        <v>72.807000000000002</v>
      </c>
      <c r="AQ990">
        <f>YEAR(Table1[[#This Row],[Order Date]])</f>
        <v>2017</v>
      </c>
      <c r="AR990" t="str">
        <f>TEXT(Table1[[#This Row],[Order Date]],"mmmm")</f>
        <v>May</v>
      </c>
      <c r="AS990" t="str">
        <f>"Q"&amp;ROUNDUP(MONTH(Table1[[#This Row],[Order Date]])/3,0)</f>
        <v>Q2</v>
      </c>
      <c r="AT990">
        <f>IF(Table1[[#This Row],[Sales]]=0,0,Table1[[#This Row],[Profit]]/Table1[[#This Row],[Sales]])</f>
        <v>0.14000000000000001</v>
      </c>
    </row>
    <row r="991" spans="22:46" x14ac:dyDescent="0.3">
      <c r="V991">
        <v>990</v>
      </c>
      <c r="W991" t="s">
        <v>3353</v>
      </c>
      <c r="X991" s="1">
        <v>42876</v>
      </c>
      <c r="Y991" t="s">
        <v>3355</v>
      </c>
      <c r="Z991" t="s">
        <v>51</v>
      </c>
      <c r="AA991" t="s">
        <v>1857</v>
      </c>
      <c r="AB991" t="s">
        <v>1858</v>
      </c>
      <c r="AC991" t="s">
        <v>41</v>
      </c>
      <c r="AD991" t="s">
        <v>26</v>
      </c>
      <c r="AE991" t="s">
        <v>1756</v>
      </c>
      <c r="AF991" t="s">
        <v>301</v>
      </c>
      <c r="AG991">
        <v>13021</v>
      </c>
      <c r="AH991" t="s">
        <v>160</v>
      </c>
      <c r="AI991" t="s">
        <v>3356</v>
      </c>
      <c r="AJ991" t="s">
        <v>46</v>
      </c>
      <c r="AK991" t="s">
        <v>70</v>
      </c>
      <c r="AL991" t="s">
        <v>3357</v>
      </c>
      <c r="AM991">
        <v>17.97</v>
      </c>
      <c r="AN991">
        <v>3</v>
      </c>
      <c r="AO991">
        <v>0</v>
      </c>
      <c r="AP991">
        <v>5.2112999999999996</v>
      </c>
      <c r="AQ991">
        <f>YEAR(Table1[[#This Row],[Order Date]])</f>
        <v>2017</v>
      </c>
      <c r="AR991" t="str">
        <f>TEXT(Table1[[#This Row],[Order Date]],"mmmm")</f>
        <v>May</v>
      </c>
      <c r="AS991" t="str">
        <f>"Q"&amp;ROUNDUP(MONTH(Table1[[#This Row],[Order Date]])/3,0)</f>
        <v>Q2</v>
      </c>
      <c r="AT991">
        <f>IF(Table1[[#This Row],[Sales]]=0,0,Table1[[#This Row],[Profit]]/Table1[[#This Row],[Sales]])</f>
        <v>0.28999999999999998</v>
      </c>
    </row>
    <row r="992" spans="22:46" x14ac:dyDescent="0.3">
      <c r="V992">
        <v>991</v>
      </c>
      <c r="W992" t="s">
        <v>3358</v>
      </c>
      <c r="X992" s="1">
        <v>42092</v>
      </c>
      <c r="Y992" t="s">
        <v>3360</v>
      </c>
      <c r="Z992" t="s">
        <v>22</v>
      </c>
      <c r="AA992" t="s">
        <v>3361</v>
      </c>
      <c r="AB992" t="s">
        <v>3362</v>
      </c>
      <c r="AC992" t="s">
        <v>108</v>
      </c>
      <c r="AD992" t="s">
        <v>26</v>
      </c>
      <c r="AE992" t="s">
        <v>1712</v>
      </c>
      <c r="AF992" t="s">
        <v>55</v>
      </c>
      <c r="AG992">
        <v>32216</v>
      </c>
      <c r="AH992" t="s">
        <v>29</v>
      </c>
      <c r="AI992" t="s">
        <v>1275</v>
      </c>
      <c r="AJ992" t="s">
        <v>31</v>
      </c>
      <c r="AK992" t="s">
        <v>35</v>
      </c>
      <c r="AL992" t="s">
        <v>1276</v>
      </c>
      <c r="AM992">
        <v>1166.92</v>
      </c>
      <c r="AN992">
        <v>5</v>
      </c>
      <c r="AO992">
        <v>0.2</v>
      </c>
      <c r="AP992">
        <v>131.27850000000001</v>
      </c>
      <c r="AQ992">
        <f>YEAR(Table1[[#This Row],[Order Date]])</f>
        <v>2015</v>
      </c>
      <c r="AR992" t="str">
        <f>TEXT(Table1[[#This Row],[Order Date]],"mmmm")</f>
        <v>March</v>
      </c>
      <c r="AS992" t="str">
        <f>"Q"&amp;ROUNDUP(MONTH(Table1[[#This Row],[Order Date]])/3,0)</f>
        <v>Q1</v>
      </c>
      <c r="AT992">
        <f>IF(Table1[[#This Row],[Sales]]=0,0,Table1[[#This Row],[Profit]]/Table1[[#This Row],[Sales]])</f>
        <v>0.1125</v>
      </c>
    </row>
    <row r="993" spans="22:46" x14ac:dyDescent="0.3">
      <c r="V993">
        <v>992</v>
      </c>
      <c r="W993" t="s">
        <v>3363</v>
      </c>
      <c r="X993" s="1">
        <v>42622</v>
      </c>
      <c r="Y993" s="1">
        <v>42683</v>
      </c>
      <c r="Z993" t="s">
        <v>207</v>
      </c>
      <c r="AA993" t="s">
        <v>612</v>
      </c>
      <c r="AB993" t="s">
        <v>613</v>
      </c>
      <c r="AC993" t="s">
        <v>25</v>
      </c>
      <c r="AD993" t="s">
        <v>26</v>
      </c>
      <c r="AE993" t="s">
        <v>300</v>
      </c>
      <c r="AF993" t="s">
        <v>301</v>
      </c>
      <c r="AG993">
        <v>10024</v>
      </c>
      <c r="AH993" t="s">
        <v>160</v>
      </c>
      <c r="AI993" t="s">
        <v>2754</v>
      </c>
      <c r="AJ993" t="s">
        <v>46</v>
      </c>
      <c r="AK993" t="s">
        <v>77</v>
      </c>
      <c r="AL993" t="s">
        <v>2755</v>
      </c>
      <c r="AM993">
        <v>14.624000000000001</v>
      </c>
      <c r="AN993">
        <v>2</v>
      </c>
      <c r="AO993">
        <v>0.2</v>
      </c>
      <c r="AP993">
        <v>5.484</v>
      </c>
      <c r="AQ993">
        <f>YEAR(Table1[[#This Row],[Order Date]])</f>
        <v>2016</v>
      </c>
      <c r="AR993" t="str">
        <f>TEXT(Table1[[#This Row],[Order Date]],"mmmm")</f>
        <v>September</v>
      </c>
      <c r="AS993" t="str">
        <f>"Q"&amp;ROUNDUP(MONTH(Table1[[#This Row],[Order Date]])/3,0)</f>
        <v>Q3</v>
      </c>
      <c r="AT993">
        <f>IF(Table1[[#This Row],[Sales]]=0,0,Table1[[#This Row],[Profit]]/Table1[[#This Row],[Sales]])</f>
        <v>0.375</v>
      </c>
    </row>
    <row r="994" spans="22:46" x14ac:dyDescent="0.3">
      <c r="V994">
        <v>993</v>
      </c>
      <c r="W994" t="s">
        <v>3364</v>
      </c>
      <c r="X994" s="1">
        <v>42608</v>
      </c>
      <c r="Y994" t="s">
        <v>2669</v>
      </c>
      <c r="Z994" t="s">
        <v>207</v>
      </c>
      <c r="AA994" t="s">
        <v>2685</v>
      </c>
      <c r="AB994" t="s">
        <v>2686</v>
      </c>
      <c r="AC994" t="s">
        <v>25</v>
      </c>
      <c r="AD994" t="s">
        <v>26</v>
      </c>
      <c r="AE994" t="s">
        <v>710</v>
      </c>
      <c r="AF994" t="s">
        <v>43</v>
      </c>
      <c r="AG994">
        <v>95123</v>
      </c>
      <c r="AH994" t="s">
        <v>44</v>
      </c>
      <c r="AI994" t="s">
        <v>1205</v>
      </c>
      <c r="AJ994" t="s">
        <v>46</v>
      </c>
      <c r="AK994" t="s">
        <v>303</v>
      </c>
      <c r="AL994" t="s">
        <v>1206</v>
      </c>
      <c r="AM994">
        <v>10.23</v>
      </c>
      <c r="AN994">
        <v>3</v>
      </c>
      <c r="AO994">
        <v>0</v>
      </c>
      <c r="AP994">
        <v>4.9104000000000001</v>
      </c>
      <c r="AQ994">
        <f>YEAR(Table1[[#This Row],[Order Date]])</f>
        <v>2016</v>
      </c>
      <c r="AR994" t="str">
        <f>TEXT(Table1[[#This Row],[Order Date]],"mmmm")</f>
        <v>August</v>
      </c>
      <c r="AS994" t="str">
        <f>"Q"&amp;ROUNDUP(MONTH(Table1[[#This Row],[Order Date]])/3,0)</f>
        <v>Q3</v>
      </c>
      <c r="AT994">
        <f>IF(Table1[[#This Row],[Sales]]=0,0,Table1[[#This Row],[Profit]]/Table1[[#This Row],[Sales]])</f>
        <v>0.48</v>
      </c>
    </row>
    <row r="995" spans="22:46" x14ac:dyDescent="0.3">
      <c r="V995">
        <v>994</v>
      </c>
      <c r="W995" t="s">
        <v>3364</v>
      </c>
      <c r="X995" s="1">
        <v>42608</v>
      </c>
      <c r="Y995" t="s">
        <v>2669</v>
      </c>
      <c r="Z995" t="s">
        <v>207</v>
      </c>
      <c r="AA995" t="s">
        <v>2685</v>
      </c>
      <c r="AB995" t="s">
        <v>2686</v>
      </c>
      <c r="AC995" t="s">
        <v>25</v>
      </c>
      <c r="AD995" t="s">
        <v>26</v>
      </c>
      <c r="AE995" t="s">
        <v>710</v>
      </c>
      <c r="AF995" t="s">
        <v>43</v>
      </c>
      <c r="AG995">
        <v>95123</v>
      </c>
      <c r="AH995" t="s">
        <v>44</v>
      </c>
      <c r="AI995" t="s">
        <v>3366</v>
      </c>
      <c r="AJ995" t="s">
        <v>46</v>
      </c>
      <c r="AK995" t="s">
        <v>94</v>
      </c>
      <c r="AL995" t="s">
        <v>3367</v>
      </c>
      <c r="AM995">
        <v>154.9</v>
      </c>
      <c r="AN995">
        <v>5</v>
      </c>
      <c r="AO995">
        <v>0</v>
      </c>
      <c r="AP995">
        <v>69.704999999999998</v>
      </c>
      <c r="AQ995">
        <f>YEAR(Table1[[#This Row],[Order Date]])</f>
        <v>2016</v>
      </c>
      <c r="AR995" t="str">
        <f>TEXT(Table1[[#This Row],[Order Date]],"mmmm")</f>
        <v>August</v>
      </c>
      <c r="AS995" t="str">
        <f>"Q"&amp;ROUNDUP(MONTH(Table1[[#This Row],[Order Date]])/3,0)</f>
        <v>Q3</v>
      </c>
      <c r="AT995">
        <f>IF(Table1[[#This Row],[Sales]]=0,0,Table1[[#This Row],[Profit]]/Table1[[#This Row],[Sales]])</f>
        <v>0.44999999999999996</v>
      </c>
    </row>
    <row r="996" spans="22:46" x14ac:dyDescent="0.3">
      <c r="V996">
        <v>995</v>
      </c>
      <c r="W996" t="s">
        <v>3368</v>
      </c>
      <c r="X996" s="1">
        <v>41780</v>
      </c>
      <c r="Y996" t="s">
        <v>3370</v>
      </c>
      <c r="Z996" t="s">
        <v>51</v>
      </c>
      <c r="AA996" t="s">
        <v>3371</v>
      </c>
      <c r="AB996" t="s">
        <v>3372</v>
      </c>
      <c r="AC996" t="s">
        <v>41</v>
      </c>
      <c r="AD996" t="s">
        <v>26</v>
      </c>
      <c r="AE996" t="s">
        <v>3373</v>
      </c>
      <c r="AF996" t="s">
        <v>358</v>
      </c>
      <c r="AG996">
        <v>23464</v>
      </c>
      <c r="AH996" t="s">
        <v>29</v>
      </c>
      <c r="AI996" t="s">
        <v>3374</v>
      </c>
      <c r="AJ996" t="s">
        <v>46</v>
      </c>
      <c r="AK996" t="s">
        <v>77</v>
      </c>
      <c r="AL996" t="s">
        <v>3375</v>
      </c>
      <c r="AM996">
        <v>2715.93</v>
      </c>
      <c r="AN996">
        <v>7</v>
      </c>
      <c r="AO996">
        <v>0</v>
      </c>
      <c r="AP996">
        <v>1276.4871000000001</v>
      </c>
      <c r="AQ996">
        <f>YEAR(Table1[[#This Row],[Order Date]])</f>
        <v>2014</v>
      </c>
      <c r="AR996" t="str">
        <f>TEXT(Table1[[#This Row],[Order Date]],"mmmm")</f>
        <v>May</v>
      </c>
      <c r="AS996" t="str">
        <f>"Q"&amp;ROUNDUP(MONTH(Table1[[#This Row],[Order Date]])/3,0)</f>
        <v>Q2</v>
      </c>
      <c r="AT996">
        <f>IF(Table1[[#This Row],[Sales]]=0,0,Table1[[#This Row],[Profit]]/Table1[[#This Row],[Sales]])</f>
        <v>0.47000000000000003</v>
      </c>
    </row>
    <row r="997" spans="22:46" x14ac:dyDescent="0.3">
      <c r="V997">
        <v>996</v>
      </c>
      <c r="W997" t="s">
        <v>3368</v>
      </c>
      <c r="X997" s="1">
        <v>41780</v>
      </c>
      <c r="Y997" t="s">
        <v>3370</v>
      </c>
      <c r="Z997" t="s">
        <v>51</v>
      </c>
      <c r="AA997" t="s">
        <v>3371</v>
      </c>
      <c r="AB997" t="s">
        <v>3372</v>
      </c>
      <c r="AC997" t="s">
        <v>41</v>
      </c>
      <c r="AD997" t="s">
        <v>26</v>
      </c>
      <c r="AE997" t="s">
        <v>3373</v>
      </c>
      <c r="AF997" t="s">
        <v>358</v>
      </c>
      <c r="AG997">
        <v>23464</v>
      </c>
      <c r="AH997" t="s">
        <v>29</v>
      </c>
      <c r="AI997" t="s">
        <v>2807</v>
      </c>
      <c r="AJ997" t="s">
        <v>73</v>
      </c>
      <c r="AK997" t="s">
        <v>74</v>
      </c>
      <c r="AL997" t="s">
        <v>3376</v>
      </c>
      <c r="AM997">
        <v>617.97</v>
      </c>
      <c r="AN997">
        <v>3</v>
      </c>
      <c r="AO997">
        <v>0</v>
      </c>
      <c r="AP997">
        <v>173.0316</v>
      </c>
      <c r="AQ997">
        <f>YEAR(Table1[[#This Row],[Order Date]])</f>
        <v>2014</v>
      </c>
      <c r="AR997" t="str">
        <f>TEXT(Table1[[#This Row],[Order Date]],"mmmm")</f>
        <v>May</v>
      </c>
      <c r="AS997" t="str">
        <f>"Q"&amp;ROUNDUP(MONTH(Table1[[#This Row],[Order Date]])/3,0)</f>
        <v>Q2</v>
      </c>
      <c r="AT997">
        <f>IF(Table1[[#This Row],[Sales]]=0,0,Table1[[#This Row],[Profit]]/Table1[[#This Row],[Sales]])</f>
        <v>0.27999999999999997</v>
      </c>
    </row>
    <row r="998" spans="22:46" x14ac:dyDescent="0.3">
      <c r="V998">
        <v>997</v>
      </c>
      <c r="W998" t="s">
        <v>3377</v>
      </c>
      <c r="X998" s="1">
        <v>42305</v>
      </c>
      <c r="Y998" s="1">
        <v>42074</v>
      </c>
      <c r="Z998" t="s">
        <v>51</v>
      </c>
      <c r="AA998" t="s">
        <v>3379</v>
      </c>
      <c r="AB998" t="s">
        <v>3380</v>
      </c>
      <c r="AC998" t="s">
        <v>25</v>
      </c>
      <c r="AD998" t="s">
        <v>26</v>
      </c>
      <c r="AE998" t="s">
        <v>27</v>
      </c>
      <c r="AF998" t="s">
        <v>28</v>
      </c>
      <c r="AG998">
        <v>42420</v>
      </c>
      <c r="AH998" t="s">
        <v>29</v>
      </c>
      <c r="AI998" t="s">
        <v>3381</v>
      </c>
      <c r="AJ998" t="s">
        <v>46</v>
      </c>
      <c r="AK998" t="s">
        <v>190</v>
      </c>
      <c r="AL998" t="s">
        <v>3382</v>
      </c>
      <c r="AM998">
        <v>10.67</v>
      </c>
      <c r="AN998">
        <v>1</v>
      </c>
      <c r="AO998">
        <v>0</v>
      </c>
      <c r="AP998">
        <v>4.9081999999999999</v>
      </c>
      <c r="AQ998">
        <f>YEAR(Table1[[#This Row],[Order Date]])</f>
        <v>2015</v>
      </c>
      <c r="AR998" t="str">
        <f>TEXT(Table1[[#This Row],[Order Date]],"mmmm")</f>
        <v>October</v>
      </c>
      <c r="AS998" t="str">
        <f>"Q"&amp;ROUNDUP(MONTH(Table1[[#This Row],[Order Date]])/3,0)</f>
        <v>Q4</v>
      </c>
      <c r="AT998">
        <f>IF(Table1[[#This Row],[Sales]]=0,0,Table1[[#This Row],[Profit]]/Table1[[#This Row],[Sales]])</f>
        <v>0.46</v>
      </c>
    </row>
    <row r="999" spans="22:46" x14ac:dyDescent="0.3">
      <c r="V999">
        <v>998</v>
      </c>
      <c r="W999" t="s">
        <v>3377</v>
      </c>
      <c r="X999" s="1">
        <v>42305</v>
      </c>
      <c r="Y999" s="1">
        <v>42074</v>
      </c>
      <c r="Z999" t="s">
        <v>51</v>
      </c>
      <c r="AA999" t="s">
        <v>3379</v>
      </c>
      <c r="AB999" t="s">
        <v>3380</v>
      </c>
      <c r="AC999" t="s">
        <v>25</v>
      </c>
      <c r="AD999" t="s">
        <v>26</v>
      </c>
      <c r="AE999" t="s">
        <v>27</v>
      </c>
      <c r="AF999" t="s">
        <v>28</v>
      </c>
      <c r="AG999">
        <v>42420</v>
      </c>
      <c r="AH999" t="s">
        <v>29</v>
      </c>
      <c r="AI999" t="s">
        <v>3383</v>
      </c>
      <c r="AJ999" t="s">
        <v>46</v>
      </c>
      <c r="AK999" t="s">
        <v>60</v>
      </c>
      <c r="AL999" t="s">
        <v>3384</v>
      </c>
      <c r="AM999">
        <v>36.630000000000003</v>
      </c>
      <c r="AN999">
        <v>3</v>
      </c>
      <c r="AO999">
        <v>0</v>
      </c>
      <c r="AP999">
        <v>9.8901000000000003</v>
      </c>
      <c r="AQ999">
        <f>YEAR(Table1[[#This Row],[Order Date]])</f>
        <v>2015</v>
      </c>
      <c r="AR999" t="str">
        <f>TEXT(Table1[[#This Row],[Order Date]],"mmmm")</f>
        <v>October</v>
      </c>
      <c r="AS999" t="str">
        <f>"Q"&amp;ROUNDUP(MONTH(Table1[[#This Row],[Order Date]])/3,0)</f>
        <v>Q4</v>
      </c>
      <c r="AT999">
        <f>IF(Table1[[#This Row],[Sales]]=0,0,Table1[[#This Row],[Profit]]/Table1[[#This Row],[Sales]])</f>
        <v>0.27</v>
      </c>
    </row>
    <row r="1000" spans="22:46" x14ac:dyDescent="0.3">
      <c r="V1000">
        <v>999</v>
      </c>
      <c r="W1000" t="s">
        <v>3377</v>
      </c>
      <c r="X1000" s="1">
        <v>42305</v>
      </c>
      <c r="Y1000" s="1">
        <v>42074</v>
      </c>
      <c r="Z1000" t="s">
        <v>51</v>
      </c>
      <c r="AA1000" t="s">
        <v>3379</v>
      </c>
      <c r="AB1000" t="s">
        <v>3380</v>
      </c>
      <c r="AC1000" t="s">
        <v>25</v>
      </c>
      <c r="AD1000" t="s">
        <v>26</v>
      </c>
      <c r="AE1000" t="s">
        <v>27</v>
      </c>
      <c r="AF1000" t="s">
        <v>28</v>
      </c>
      <c r="AG1000">
        <v>42420</v>
      </c>
      <c r="AH1000" t="s">
        <v>29</v>
      </c>
      <c r="AI1000" t="s">
        <v>3385</v>
      </c>
      <c r="AJ1000" t="s">
        <v>31</v>
      </c>
      <c r="AK1000" t="s">
        <v>67</v>
      </c>
      <c r="AL1000" t="s">
        <v>3386</v>
      </c>
      <c r="AM1000">
        <v>24.1</v>
      </c>
      <c r="AN1000">
        <v>5</v>
      </c>
      <c r="AO1000">
        <v>0</v>
      </c>
      <c r="AP1000">
        <v>9.1579999999999995</v>
      </c>
      <c r="AQ1000">
        <f>YEAR(Table1[[#This Row],[Order Date]])</f>
        <v>2015</v>
      </c>
      <c r="AR1000" t="str">
        <f>TEXT(Table1[[#This Row],[Order Date]],"mmmm")</f>
        <v>October</v>
      </c>
      <c r="AS1000" t="str">
        <f>"Q"&amp;ROUNDUP(MONTH(Table1[[#This Row],[Order Date]])/3,0)</f>
        <v>Q4</v>
      </c>
      <c r="AT1000">
        <f>IF(Table1[[#This Row],[Sales]]=0,0,Table1[[#This Row],[Profit]]/Table1[[#This Row],[Sales]])</f>
        <v>0.37999999999999995</v>
      </c>
    </row>
    <row r="1001" spans="22:46" x14ac:dyDescent="0.3">
      <c r="V1001">
        <v>1000</v>
      </c>
      <c r="W1001" t="s">
        <v>3377</v>
      </c>
      <c r="X1001" s="1">
        <v>42305</v>
      </c>
      <c r="Y1001" s="1">
        <v>42074</v>
      </c>
      <c r="Z1001" t="s">
        <v>51</v>
      </c>
      <c r="AA1001" t="s">
        <v>3379</v>
      </c>
      <c r="AB1001" t="s">
        <v>3380</v>
      </c>
      <c r="AC1001" t="s">
        <v>25</v>
      </c>
      <c r="AD1001" t="s">
        <v>26</v>
      </c>
      <c r="AE1001" t="s">
        <v>27</v>
      </c>
      <c r="AF1001" t="s">
        <v>28</v>
      </c>
      <c r="AG1001">
        <v>42420</v>
      </c>
      <c r="AH1001" t="s">
        <v>29</v>
      </c>
      <c r="AI1001" t="s">
        <v>1273</v>
      </c>
      <c r="AJ1001" t="s">
        <v>31</v>
      </c>
      <c r="AK1001" t="s">
        <v>67</v>
      </c>
      <c r="AL1001" t="s">
        <v>1274</v>
      </c>
      <c r="AM1001">
        <v>33.11</v>
      </c>
      <c r="AN1001">
        <v>7</v>
      </c>
      <c r="AO1001">
        <v>0</v>
      </c>
      <c r="AP1001">
        <v>12.9129</v>
      </c>
      <c r="AQ1001">
        <f>YEAR(Table1[[#This Row],[Order Date]])</f>
        <v>2015</v>
      </c>
      <c r="AR1001" t="str">
        <f>TEXT(Table1[[#This Row],[Order Date]],"mmmm")</f>
        <v>October</v>
      </c>
      <c r="AS1001" t="str">
        <f>"Q"&amp;ROUNDUP(MONTH(Table1[[#This Row],[Order Date]])/3,0)</f>
        <v>Q4</v>
      </c>
      <c r="AT1001">
        <f>IF(Table1[[#This Row],[Sales]]=0,0,Table1[[#This Row],[Profit]]/Table1[[#This Row],[Sales]])</f>
        <v>0.39</v>
      </c>
    </row>
    <row r="1002" spans="22:46" x14ac:dyDescent="0.3">
      <c r="V1002">
        <v>1001</v>
      </c>
      <c r="W1002" t="s">
        <v>3387</v>
      </c>
      <c r="X1002" s="1">
        <v>42687</v>
      </c>
      <c r="Y1002" t="s">
        <v>3389</v>
      </c>
      <c r="Z1002" t="s">
        <v>51</v>
      </c>
      <c r="AA1002" t="s">
        <v>850</v>
      </c>
      <c r="AB1002" t="s">
        <v>851</v>
      </c>
      <c r="AC1002" t="s">
        <v>108</v>
      </c>
      <c r="AD1002" t="s">
        <v>26</v>
      </c>
      <c r="AE1002" t="s">
        <v>2415</v>
      </c>
      <c r="AF1002" t="s">
        <v>100</v>
      </c>
      <c r="AG1002">
        <v>98661</v>
      </c>
      <c r="AH1002" t="s">
        <v>44</v>
      </c>
      <c r="AI1002" t="s">
        <v>2929</v>
      </c>
      <c r="AJ1002" t="s">
        <v>46</v>
      </c>
      <c r="AK1002" t="s">
        <v>70</v>
      </c>
      <c r="AL1002" t="s">
        <v>2930</v>
      </c>
      <c r="AM1002">
        <v>44.02</v>
      </c>
      <c r="AN1002">
        <v>2</v>
      </c>
      <c r="AO1002">
        <v>0</v>
      </c>
      <c r="AP1002">
        <v>11.4452</v>
      </c>
      <c r="AQ1002">
        <f>YEAR(Table1[[#This Row],[Order Date]])</f>
        <v>2016</v>
      </c>
      <c r="AR1002" t="str">
        <f>TEXT(Table1[[#This Row],[Order Date]],"mmmm")</f>
        <v>November</v>
      </c>
      <c r="AS1002" t="str">
        <f>"Q"&amp;ROUNDUP(MONTH(Table1[[#This Row],[Order Date]])/3,0)</f>
        <v>Q4</v>
      </c>
      <c r="AT1002">
        <f>IF(Table1[[#This Row],[Sales]]=0,0,Table1[[#This Row],[Profit]]/Table1[[#This Row],[Sales]])</f>
        <v>0.25999999999999995</v>
      </c>
    </row>
    <row r="1003" spans="22:46" x14ac:dyDescent="0.3">
      <c r="V1003">
        <v>1002</v>
      </c>
      <c r="W1003" t="s">
        <v>3390</v>
      </c>
      <c r="X1003" s="1">
        <v>42216</v>
      </c>
      <c r="Y1003" t="s">
        <v>1145</v>
      </c>
      <c r="Z1003" t="s">
        <v>1450</v>
      </c>
      <c r="AA1003" t="s">
        <v>2817</v>
      </c>
      <c r="AB1003" t="s">
        <v>2818</v>
      </c>
      <c r="AC1003" t="s">
        <v>25</v>
      </c>
      <c r="AD1003" t="s">
        <v>26</v>
      </c>
      <c r="AE1003" t="s">
        <v>300</v>
      </c>
      <c r="AF1003" t="s">
        <v>301</v>
      </c>
      <c r="AG1003">
        <v>10024</v>
      </c>
      <c r="AH1003" t="s">
        <v>160</v>
      </c>
      <c r="AI1003" t="s">
        <v>3391</v>
      </c>
      <c r="AJ1003" t="s">
        <v>73</v>
      </c>
      <c r="AK1003" t="s">
        <v>176</v>
      </c>
      <c r="AL1003" t="s">
        <v>3392</v>
      </c>
      <c r="AM1003">
        <v>2309.65</v>
      </c>
      <c r="AN1003">
        <v>7</v>
      </c>
      <c r="AO1003">
        <v>0</v>
      </c>
      <c r="AP1003">
        <v>762.18449999999996</v>
      </c>
      <c r="AQ1003">
        <f>YEAR(Table1[[#This Row],[Order Date]])</f>
        <v>2015</v>
      </c>
      <c r="AR1003" t="str">
        <f>TEXT(Table1[[#This Row],[Order Date]],"mmmm")</f>
        <v>July</v>
      </c>
      <c r="AS1003" t="str">
        <f>"Q"&amp;ROUNDUP(MONTH(Table1[[#This Row],[Order Date]])/3,0)</f>
        <v>Q3</v>
      </c>
      <c r="AT1003">
        <f>IF(Table1[[#This Row],[Sales]]=0,0,Table1[[#This Row],[Profit]]/Table1[[#This Row],[Sales]])</f>
        <v>0.32999999999999996</v>
      </c>
    </row>
    <row r="1004" spans="22:46" x14ac:dyDescent="0.3">
      <c r="V1004">
        <v>1003</v>
      </c>
      <c r="W1004" t="s">
        <v>3390</v>
      </c>
      <c r="X1004" s="1">
        <v>42216</v>
      </c>
      <c r="Y1004" t="s">
        <v>1145</v>
      </c>
      <c r="Z1004" t="s">
        <v>1450</v>
      </c>
      <c r="AA1004" t="s">
        <v>2817</v>
      </c>
      <c r="AB1004" t="s">
        <v>2818</v>
      </c>
      <c r="AC1004" t="s">
        <v>25</v>
      </c>
      <c r="AD1004" t="s">
        <v>26</v>
      </c>
      <c r="AE1004" t="s">
        <v>300</v>
      </c>
      <c r="AF1004" t="s">
        <v>301</v>
      </c>
      <c r="AG1004">
        <v>10024</v>
      </c>
      <c r="AH1004" t="s">
        <v>160</v>
      </c>
      <c r="AI1004" t="s">
        <v>1184</v>
      </c>
      <c r="AJ1004" t="s">
        <v>31</v>
      </c>
      <c r="AK1004" t="s">
        <v>57</v>
      </c>
      <c r="AL1004" t="s">
        <v>1185</v>
      </c>
      <c r="AM1004">
        <v>1090.7819999999999</v>
      </c>
      <c r="AN1004">
        <v>7</v>
      </c>
      <c r="AO1004">
        <v>0.4</v>
      </c>
      <c r="AP1004">
        <v>-290.87520000000001</v>
      </c>
      <c r="AQ1004">
        <f>YEAR(Table1[[#This Row],[Order Date]])</f>
        <v>2015</v>
      </c>
      <c r="AR1004" t="str">
        <f>TEXT(Table1[[#This Row],[Order Date]],"mmmm")</f>
        <v>July</v>
      </c>
      <c r="AS1004" t="str">
        <f>"Q"&amp;ROUNDUP(MONTH(Table1[[#This Row],[Order Date]])/3,0)</f>
        <v>Q3</v>
      </c>
      <c r="AT1004">
        <f>IF(Table1[[#This Row],[Sales]]=0,0,Table1[[#This Row],[Profit]]/Table1[[#This Row],[Sales]])</f>
        <v>-0.26666666666666672</v>
      </c>
    </row>
    <row r="1005" spans="22:46" x14ac:dyDescent="0.3">
      <c r="V1005">
        <v>1004</v>
      </c>
      <c r="W1005" t="s">
        <v>3390</v>
      </c>
      <c r="X1005" s="1">
        <v>42216</v>
      </c>
      <c r="Y1005" t="s">
        <v>1145</v>
      </c>
      <c r="Z1005" t="s">
        <v>1450</v>
      </c>
      <c r="AA1005" t="s">
        <v>2817</v>
      </c>
      <c r="AB1005" t="s">
        <v>2818</v>
      </c>
      <c r="AC1005" t="s">
        <v>25</v>
      </c>
      <c r="AD1005" t="s">
        <v>26</v>
      </c>
      <c r="AE1005" t="s">
        <v>300</v>
      </c>
      <c r="AF1005" t="s">
        <v>301</v>
      </c>
      <c r="AG1005">
        <v>10024</v>
      </c>
      <c r="AH1005" t="s">
        <v>160</v>
      </c>
      <c r="AI1005" t="s">
        <v>3308</v>
      </c>
      <c r="AJ1005" t="s">
        <v>46</v>
      </c>
      <c r="AK1005" t="s">
        <v>94</v>
      </c>
      <c r="AL1005" t="s">
        <v>3309</v>
      </c>
      <c r="AM1005">
        <v>19.440000000000001</v>
      </c>
      <c r="AN1005">
        <v>3</v>
      </c>
      <c r="AO1005">
        <v>0</v>
      </c>
      <c r="AP1005">
        <v>9.3312000000000008</v>
      </c>
      <c r="AQ1005">
        <f>YEAR(Table1[[#This Row],[Order Date]])</f>
        <v>2015</v>
      </c>
      <c r="AR1005" t="str">
        <f>TEXT(Table1[[#This Row],[Order Date]],"mmmm")</f>
        <v>July</v>
      </c>
      <c r="AS1005" t="str">
        <f>"Q"&amp;ROUNDUP(MONTH(Table1[[#This Row],[Order Date]])/3,0)</f>
        <v>Q3</v>
      </c>
      <c r="AT1005">
        <f>IF(Table1[[#This Row],[Sales]]=0,0,Table1[[#This Row],[Profit]]/Table1[[#This Row],[Sales]])</f>
        <v>0.48000000000000004</v>
      </c>
    </row>
    <row r="1006" spans="22:46" x14ac:dyDescent="0.3">
      <c r="V1006">
        <v>1005</v>
      </c>
      <c r="W1006" t="s">
        <v>3393</v>
      </c>
      <c r="X1006" s="1">
        <v>42243</v>
      </c>
      <c r="Y1006" t="s">
        <v>2718</v>
      </c>
      <c r="Z1006" t="s">
        <v>51</v>
      </c>
      <c r="AA1006" t="s">
        <v>3394</v>
      </c>
      <c r="AB1006" t="s">
        <v>3395</v>
      </c>
      <c r="AC1006" t="s">
        <v>25</v>
      </c>
      <c r="AD1006" t="s">
        <v>26</v>
      </c>
      <c r="AE1006" t="s">
        <v>3396</v>
      </c>
      <c r="AF1006" t="s">
        <v>43</v>
      </c>
      <c r="AG1006">
        <v>92563</v>
      </c>
      <c r="AH1006" t="s">
        <v>44</v>
      </c>
      <c r="AI1006" t="s">
        <v>3397</v>
      </c>
      <c r="AJ1006" t="s">
        <v>46</v>
      </c>
      <c r="AK1006" t="s">
        <v>60</v>
      </c>
      <c r="AL1006" t="s">
        <v>3398</v>
      </c>
      <c r="AM1006">
        <v>484.65</v>
      </c>
      <c r="AN1006">
        <v>3</v>
      </c>
      <c r="AO1006">
        <v>0</v>
      </c>
      <c r="AP1006">
        <v>92.083500000000001</v>
      </c>
      <c r="AQ1006">
        <f>YEAR(Table1[[#This Row],[Order Date]])</f>
        <v>2015</v>
      </c>
      <c r="AR1006" t="str">
        <f>TEXT(Table1[[#This Row],[Order Date]],"mmmm")</f>
        <v>August</v>
      </c>
      <c r="AS1006" t="str">
        <f>"Q"&amp;ROUNDUP(MONTH(Table1[[#This Row],[Order Date]])/3,0)</f>
        <v>Q3</v>
      </c>
      <c r="AT1006">
        <f>IF(Table1[[#This Row],[Sales]]=0,0,Table1[[#This Row],[Profit]]/Table1[[#This Row],[Sales]])</f>
        <v>0.19</v>
      </c>
    </row>
    <row r="1007" spans="22:46" x14ac:dyDescent="0.3">
      <c r="V1007">
        <v>1006</v>
      </c>
      <c r="W1007" t="s">
        <v>3399</v>
      </c>
      <c r="X1007" s="1">
        <v>42321</v>
      </c>
      <c r="Y1007" t="s">
        <v>512</v>
      </c>
      <c r="Z1007" t="s">
        <v>51</v>
      </c>
      <c r="AA1007" t="s">
        <v>2804</v>
      </c>
      <c r="AB1007" t="s">
        <v>2805</v>
      </c>
      <c r="AC1007" t="s">
        <v>25</v>
      </c>
      <c r="AD1007" t="s">
        <v>26</v>
      </c>
      <c r="AE1007" t="s">
        <v>1712</v>
      </c>
      <c r="AF1007" t="s">
        <v>92</v>
      </c>
      <c r="AG1007">
        <v>28540</v>
      </c>
      <c r="AH1007" t="s">
        <v>29</v>
      </c>
      <c r="AI1007" t="s">
        <v>3054</v>
      </c>
      <c r="AJ1007" t="s">
        <v>46</v>
      </c>
      <c r="AK1007" t="s">
        <v>94</v>
      </c>
      <c r="AL1007" t="s">
        <v>3055</v>
      </c>
      <c r="AM1007">
        <v>115.29600000000001</v>
      </c>
      <c r="AN1007">
        <v>3</v>
      </c>
      <c r="AO1007">
        <v>0.2</v>
      </c>
      <c r="AP1007">
        <v>40.3536</v>
      </c>
      <c r="AQ1007">
        <f>YEAR(Table1[[#This Row],[Order Date]])</f>
        <v>2015</v>
      </c>
      <c r="AR1007" t="str">
        <f>TEXT(Table1[[#This Row],[Order Date]],"mmmm")</f>
        <v>November</v>
      </c>
      <c r="AS1007" t="str">
        <f>"Q"&amp;ROUNDUP(MONTH(Table1[[#This Row],[Order Date]])/3,0)</f>
        <v>Q4</v>
      </c>
      <c r="AT1007">
        <f>IF(Table1[[#This Row],[Sales]]=0,0,Table1[[#This Row],[Profit]]/Table1[[#This Row],[Sales]])</f>
        <v>0.35</v>
      </c>
    </row>
    <row r="1008" spans="22:46" x14ac:dyDescent="0.3">
      <c r="V1008">
        <v>1007</v>
      </c>
      <c r="W1008" t="s">
        <v>3400</v>
      </c>
      <c r="X1008" s="1">
        <v>42314</v>
      </c>
      <c r="Y1008" s="1">
        <v>42258</v>
      </c>
      <c r="Z1008" t="s">
        <v>207</v>
      </c>
      <c r="AA1008" t="s">
        <v>3401</v>
      </c>
      <c r="AB1008" t="s">
        <v>3402</v>
      </c>
      <c r="AC1008" t="s">
        <v>25</v>
      </c>
      <c r="AD1008" t="s">
        <v>26</v>
      </c>
      <c r="AE1008" t="s">
        <v>701</v>
      </c>
      <c r="AF1008" t="s">
        <v>349</v>
      </c>
      <c r="AG1008">
        <v>85254</v>
      </c>
      <c r="AH1008" t="s">
        <v>44</v>
      </c>
      <c r="AI1008" t="s">
        <v>567</v>
      </c>
      <c r="AJ1008" t="s">
        <v>46</v>
      </c>
      <c r="AK1008" t="s">
        <v>190</v>
      </c>
      <c r="AL1008" t="s">
        <v>568</v>
      </c>
      <c r="AM1008">
        <v>7.08</v>
      </c>
      <c r="AN1008">
        <v>3</v>
      </c>
      <c r="AO1008">
        <v>0.2</v>
      </c>
      <c r="AP1008">
        <v>2.4780000000000002</v>
      </c>
      <c r="AQ1008">
        <f>YEAR(Table1[[#This Row],[Order Date]])</f>
        <v>2015</v>
      </c>
      <c r="AR1008" t="str">
        <f>TEXT(Table1[[#This Row],[Order Date]],"mmmm")</f>
        <v>November</v>
      </c>
      <c r="AS1008" t="str">
        <f>"Q"&amp;ROUNDUP(MONTH(Table1[[#This Row],[Order Date]])/3,0)</f>
        <v>Q4</v>
      </c>
      <c r="AT1008">
        <f>IF(Table1[[#This Row],[Sales]]=0,0,Table1[[#This Row],[Profit]]/Table1[[#This Row],[Sales]])</f>
        <v>0.35000000000000003</v>
      </c>
    </row>
    <row r="1009" spans="22:46" x14ac:dyDescent="0.3">
      <c r="V1009">
        <v>1008</v>
      </c>
      <c r="W1009" t="s">
        <v>3400</v>
      </c>
      <c r="X1009" s="1">
        <v>42314</v>
      </c>
      <c r="Y1009" s="1">
        <v>42258</v>
      </c>
      <c r="Z1009" t="s">
        <v>207</v>
      </c>
      <c r="AA1009" t="s">
        <v>3401</v>
      </c>
      <c r="AB1009" t="s">
        <v>3402</v>
      </c>
      <c r="AC1009" t="s">
        <v>25</v>
      </c>
      <c r="AD1009" t="s">
        <v>26</v>
      </c>
      <c r="AE1009" t="s">
        <v>701</v>
      </c>
      <c r="AF1009" t="s">
        <v>349</v>
      </c>
      <c r="AG1009">
        <v>85254</v>
      </c>
      <c r="AH1009" t="s">
        <v>44</v>
      </c>
      <c r="AI1009" t="s">
        <v>3403</v>
      </c>
      <c r="AJ1009" t="s">
        <v>46</v>
      </c>
      <c r="AK1009" t="s">
        <v>77</v>
      </c>
      <c r="AL1009" t="s">
        <v>3404</v>
      </c>
      <c r="AM1009">
        <v>4.4009999999999998</v>
      </c>
      <c r="AN1009">
        <v>3</v>
      </c>
      <c r="AO1009">
        <v>0.7</v>
      </c>
      <c r="AP1009">
        <v>-3.5207999999999999</v>
      </c>
      <c r="AQ1009">
        <f>YEAR(Table1[[#This Row],[Order Date]])</f>
        <v>2015</v>
      </c>
      <c r="AR1009" t="str">
        <f>TEXT(Table1[[#This Row],[Order Date]],"mmmm")</f>
        <v>November</v>
      </c>
      <c r="AS1009" t="str">
        <f>"Q"&amp;ROUNDUP(MONTH(Table1[[#This Row],[Order Date]])/3,0)</f>
        <v>Q4</v>
      </c>
      <c r="AT1009">
        <f>IF(Table1[[#This Row],[Sales]]=0,0,Table1[[#This Row],[Profit]]/Table1[[#This Row],[Sales]])</f>
        <v>-0.8</v>
      </c>
    </row>
    <row r="1010" spans="22:46" x14ac:dyDescent="0.3">
      <c r="V1010">
        <v>1009</v>
      </c>
      <c r="W1010" t="s">
        <v>3405</v>
      </c>
      <c r="X1010" s="1">
        <v>43095</v>
      </c>
      <c r="Y1010" s="1">
        <v>43101</v>
      </c>
      <c r="Z1010" t="s">
        <v>51</v>
      </c>
      <c r="AA1010" t="s">
        <v>1334</v>
      </c>
      <c r="AB1010" t="s">
        <v>1335</v>
      </c>
      <c r="AC1010" t="s">
        <v>25</v>
      </c>
      <c r="AD1010" t="s">
        <v>26</v>
      </c>
      <c r="AE1010" t="s">
        <v>2505</v>
      </c>
      <c r="AF1010" t="s">
        <v>554</v>
      </c>
      <c r="AG1010">
        <v>52601</v>
      </c>
      <c r="AH1010" t="s">
        <v>111</v>
      </c>
      <c r="AI1010" t="s">
        <v>1843</v>
      </c>
      <c r="AJ1010" t="s">
        <v>46</v>
      </c>
      <c r="AK1010" t="s">
        <v>94</v>
      </c>
      <c r="AL1010" t="s">
        <v>1844</v>
      </c>
      <c r="AM1010">
        <v>44.75</v>
      </c>
      <c r="AN1010">
        <v>5</v>
      </c>
      <c r="AO1010">
        <v>0</v>
      </c>
      <c r="AP1010">
        <v>20.585000000000001</v>
      </c>
      <c r="AQ1010">
        <f>YEAR(Table1[[#This Row],[Order Date]])</f>
        <v>2017</v>
      </c>
      <c r="AR1010" t="str">
        <f>TEXT(Table1[[#This Row],[Order Date]],"mmmm")</f>
        <v>December</v>
      </c>
      <c r="AS1010" t="str">
        <f>"Q"&amp;ROUNDUP(MONTH(Table1[[#This Row],[Order Date]])/3,0)</f>
        <v>Q4</v>
      </c>
      <c r="AT1010">
        <f>IF(Table1[[#This Row],[Sales]]=0,0,Table1[[#This Row],[Profit]]/Table1[[#This Row],[Sales]])</f>
        <v>0.46</v>
      </c>
    </row>
    <row r="1011" spans="22:46" x14ac:dyDescent="0.3">
      <c r="V1011">
        <v>1010</v>
      </c>
      <c r="W1011" t="s">
        <v>3407</v>
      </c>
      <c r="X1011" s="1">
        <v>42948</v>
      </c>
      <c r="Y1011" s="1">
        <v>42802</v>
      </c>
      <c r="Z1011" t="s">
        <v>207</v>
      </c>
      <c r="AA1011" t="s">
        <v>2335</v>
      </c>
      <c r="AB1011" t="s">
        <v>2336</v>
      </c>
      <c r="AC1011" t="s">
        <v>25</v>
      </c>
      <c r="AD1011" t="s">
        <v>26</v>
      </c>
      <c r="AE1011" t="s">
        <v>342</v>
      </c>
      <c r="AF1011" t="s">
        <v>233</v>
      </c>
      <c r="AG1011">
        <v>60653</v>
      </c>
      <c r="AH1011" t="s">
        <v>111</v>
      </c>
      <c r="AI1011" t="s">
        <v>778</v>
      </c>
      <c r="AJ1011" t="s">
        <v>73</v>
      </c>
      <c r="AK1011" t="s">
        <v>74</v>
      </c>
      <c r="AL1011" t="s">
        <v>779</v>
      </c>
      <c r="AM1011">
        <v>95.983999999999995</v>
      </c>
      <c r="AN1011">
        <v>2</v>
      </c>
      <c r="AO1011">
        <v>0.2</v>
      </c>
      <c r="AP1011">
        <v>5.9989999999999997</v>
      </c>
      <c r="AQ1011">
        <f>YEAR(Table1[[#This Row],[Order Date]])</f>
        <v>2017</v>
      </c>
      <c r="AR1011" t="str">
        <f>TEXT(Table1[[#This Row],[Order Date]],"mmmm")</f>
        <v>August</v>
      </c>
      <c r="AS1011" t="str">
        <f>"Q"&amp;ROUNDUP(MONTH(Table1[[#This Row],[Order Date]])/3,0)</f>
        <v>Q3</v>
      </c>
      <c r="AT1011">
        <f>IF(Table1[[#This Row],[Sales]]=0,0,Table1[[#This Row],[Profit]]/Table1[[#This Row],[Sales]])</f>
        <v>6.25E-2</v>
      </c>
    </row>
    <row r="1012" spans="22:46" x14ac:dyDescent="0.3">
      <c r="V1012">
        <v>1011</v>
      </c>
      <c r="W1012" t="s">
        <v>3408</v>
      </c>
      <c r="X1012" s="1">
        <v>41967</v>
      </c>
      <c r="Y1012" t="s">
        <v>396</v>
      </c>
      <c r="Z1012" t="s">
        <v>207</v>
      </c>
      <c r="AA1012" t="s">
        <v>3409</v>
      </c>
      <c r="AB1012" t="s">
        <v>3410</v>
      </c>
      <c r="AC1012" t="s">
        <v>25</v>
      </c>
      <c r="AD1012" t="s">
        <v>26</v>
      </c>
      <c r="AE1012" t="s">
        <v>1065</v>
      </c>
      <c r="AF1012" t="s">
        <v>43</v>
      </c>
      <c r="AG1012">
        <v>92037</v>
      </c>
      <c r="AH1012" t="s">
        <v>44</v>
      </c>
      <c r="AI1012" t="s">
        <v>3411</v>
      </c>
      <c r="AJ1012" t="s">
        <v>31</v>
      </c>
      <c r="AK1012" t="s">
        <v>67</v>
      </c>
      <c r="AL1012" t="s">
        <v>3412</v>
      </c>
      <c r="AM1012">
        <v>151.72</v>
      </c>
      <c r="AN1012">
        <v>4</v>
      </c>
      <c r="AO1012">
        <v>0</v>
      </c>
      <c r="AP1012">
        <v>27.3096</v>
      </c>
      <c r="AQ1012">
        <f>YEAR(Table1[[#This Row],[Order Date]])</f>
        <v>2014</v>
      </c>
      <c r="AR1012" t="str">
        <f>TEXT(Table1[[#This Row],[Order Date]],"mmmm")</f>
        <v>November</v>
      </c>
      <c r="AS1012" t="str">
        <f>"Q"&amp;ROUNDUP(MONTH(Table1[[#This Row],[Order Date]])/3,0)</f>
        <v>Q4</v>
      </c>
      <c r="AT1012">
        <f>IF(Table1[[#This Row],[Sales]]=0,0,Table1[[#This Row],[Profit]]/Table1[[#This Row],[Sales]])</f>
        <v>0.18</v>
      </c>
    </row>
    <row r="1013" spans="22:46" x14ac:dyDescent="0.3">
      <c r="V1013">
        <v>1012</v>
      </c>
      <c r="W1013" t="s">
        <v>3413</v>
      </c>
      <c r="X1013" s="1">
        <v>42903</v>
      </c>
      <c r="Y1013" t="s">
        <v>2916</v>
      </c>
      <c r="Z1013" t="s">
        <v>22</v>
      </c>
      <c r="AA1013" t="s">
        <v>606</v>
      </c>
      <c r="AB1013" t="s">
        <v>607</v>
      </c>
      <c r="AC1013" t="s">
        <v>25</v>
      </c>
      <c r="AD1013" t="s">
        <v>26</v>
      </c>
      <c r="AE1013" t="s">
        <v>3414</v>
      </c>
      <c r="AF1013" t="s">
        <v>100</v>
      </c>
      <c r="AG1013">
        <v>98502</v>
      </c>
      <c r="AH1013" t="s">
        <v>44</v>
      </c>
      <c r="AI1013" t="s">
        <v>187</v>
      </c>
      <c r="AJ1013" t="s">
        <v>31</v>
      </c>
      <c r="AK1013" t="s">
        <v>67</v>
      </c>
      <c r="AL1013" t="s">
        <v>188</v>
      </c>
      <c r="AM1013">
        <v>155.25</v>
      </c>
      <c r="AN1013">
        <v>3</v>
      </c>
      <c r="AO1013">
        <v>0</v>
      </c>
      <c r="AP1013">
        <v>46.575000000000003</v>
      </c>
      <c r="AQ1013">
        <f>YEAR(Table1[[#This Row],[Order Date]])</f>
        <v>2017</v>
      </c>
      <c r="AR1013" t="str">
        <f>TEXT(Table1[[#This Row],[Order Date]],"mmmm")</f>
        <v>June</v>
      </c>
      <c r="AS1013" t="str">
        <f>"Q"&amp;ROUNDUP(MONTH(Table1[[#This Row],[Order Date]])/3,0)</f>
        <v>Q2</v>
      </c>
      <c r="AT1013">
        <f>IF(Table1[[#This Row],[Sales]]=0,0,Table1[[#This Row],[Profit]]/Table1[[#This Row],[Sales]])</f>
        <v>0.30000000000000004</v>
      </c>
    </row>
    <row r="1014" spans="22:46" x14ac:dyDescent="0.3">
      <c r="V1014">
        <v>1013</v>
      </c>
      <c r="W1014" t="s">
        <v>3413</v>
      </c>
      <c r="X1014" s="1">
        <v>42903</v>
      </c>
      <c r="Y1014" t="s">
        <v>2916</v>
      </c>
      <c r="Z1014" t="s">
        <v>22</v>
      </c>
      <c r="AA1014" t="s">
        <v>606</v>
      </c>
      <c r="AB1014" t="s">
        <v>607</v>
      </c>
      <c r="AC1014" t="s">
        <v>25</v>
      </c>
      <c r="AD1014" t="s">
        <v>26</v>
      </c>
      <c r="AE1014" t="s">
        <v>3414</v>
      </c>
      <c r="AF1014" t="s">
        <v>100</v>
      </c>
      <c r="AG1014">
        <v>98502</v>
      </c>
      <c r="AH1014" t="s">
        <v>44</v>
      </c>
      <c r="AI1014" t="s">
        <v>3415</v>
      </c>
      <c r="AJ1014" t="s">
        <v>46</v>
      </c>
      <c r="AK1014" t="s">
        <v>60</v>
      </c>
      <c r="AL1014" t="s">
        <v>3416</v>
      </c>
      <c r="AM1014">
        <v>14.03</v>
      </c>
      <c r="AN1014">
        <v>1</v>
      </c>
      <c r="AO1014">
        <v>0</v>
      </c>
      <c r="AP1014">
        <v>4.0686999999999998</v>
      </c>
      <c r="AQ1014">
        <f>YEAR(Table1[[#This Row],[Order Date]])</f>
        <v>2017</v>
      </c>
      <c r="AR1014" t="str">
        <f>TEXT(Table1[[#This Row],[Order Date]],"mmmm")</f>
        <v>June</v>
      </c>
      <c r="AS1014" t="str">
        <f>"Q"&amp;ROUNDUP(MONTH(Table1[[#This Row],[Order Date]])/3,0)</f>
        <v>Q2</v>
      </c>
      <c r="AT1014">
        <f>IF(Table1[[#This Row],[Sales]]=0,0,Table1[[#This Row],[Profit]]/Table1[[#This Row],[Sales]])</f>
        <v>0.28999999999999998</v>
      </c>
    </row>
    <row r="1015" spans="22:46" x14ac:dyDescent="0.3">
      <c r="V1015">
        <v>1014</v>
      </c>
      <c r="W1015" t="s">
        <v>3417</v>
      </c>
      <c r="X1015" s="1">
        <v>42359</v>
      </c>
      <c r="Y1015" t="s">
        <v>975</v>
      </c>
      <c r="Z1015" t="s">
        <v>22</v>
      </c>
      <c r="AA1015" t="s">
        <v>3419</v>
      </c>
      <c r="AB1015" t="s">
        <v>3420</v>
      </c>
      <c r="AC1015" t="s">
        <v>25</v>
      </c>
      <c r="AD1015" t="s">
        <v>26</v>
      </c>
      <c r="AE1015" t="s">
        <v>99</v>
      </c>
      <c r="AF1015" t="s">
        <v>100</v>
      </c>
      <c r="AG1015">
        <v>98103</v>
      </c>
      <c r="AH1015" t="s">
        <v>44</v>
      </c>
      <c r="AI1015" t="s">
        <v>996</v>
      </c>
      <c r="AJ1015" t="s">
        <v>31</v>
      </c>
      <c r="AK1015" t="s">
        <v>57</v>
      </c>
      <c r="AL1015" t="s">
        <v>997</v>
      </c>
      <c r="AM1015">
        <v>1618.37</v>
      </c>
      <c r="AN1015">
        <v>13</v>
      </c>
      <c r="AO1015">
        <v>0</v>
      </c>
      <c r="AP1015">
        <v>356.04140000000001</v>
      </c>
      <c r="AQ1015">
        <f>YEAR(Table1[[#This Row],[Order Date]])</f>
        <v>2015</v>
      </c>
      <c r="AR1015" t="str">
        <f>TEXT(Table1[[#This Row],[Order Date]],"mmmm")</f>
        <v>December</v>
      </c>
      <c r="AS1015" t="str">
        <f>"Q"&amp;ROUNDUP(MONTH(Table1[[#This Row],[Order Date]])/3,0)</f>
        <v>Q4</v>
      </c>
      <c r="AT1015">
        <f>IF(Table1[[#This Row],[Sales]]=0,0,Table1[[#This Row],[Profit]]/Table1[[#This Row],[Sales]])</f>
        <v>0.22000000000000003</v>
      </c>
    </row>
    <row r="1016" spans="22:46" x14ac:dyDescent="0.3">
      <c r="V1016">
        <v>1015</v>
      </c>
      <c r="W1016" t="s">
        <v>3417</v>
      </c>
      <c r="X1016" s="1">
        <v>42359</v>
      </c>
      <c r="Y1016" t="s">
        <v>975</v>
      </c>
      <c r="Z1016" t="s">
        <v>22</v>
      </c>
      <c r="AA1016" t="s">
        <v>3419</v>
      </c>
      <c r="AB1016" t="s">
        <v>3420</v>
      </c>
      <c r="AC1016" t="s">
        <v>25</v>
      </c>
      <c r="AD1016" t="s">
        <v>26</v>
      </c>
      <c r="AE1016" t="s">
        <v>99</v>
      </c>
      <c r="AF1016" t="s">
        <v>100</v>
      </c>
      <c r="AG1016">
        <v>98103</v>
      </c>
      <c r="AH1016" t="s">
        <v>44</v>
      </c>
      <c r="AI1016" t="s">
        <v>3421</v>
      </c>
      <c r="AJ1016" t="s">
        <v>73</v>
      </c>
      <c r="AK1016" t="s">
        <v>176</v>
      </c>
      <c r="AL1016" t="s">
        <v>3422</v>
      </c>
      <c r="AM1016">
        <v>99.6</v>
      </c>
      <c r="AN1016">
        <v>1</v>
      </c>
      <c r="AO1016">
        <v>0</v>
      </c>
      <c r="AP1016">
        <v>36.851999999999997</v>
      </c>
      <c r="AQ1016">
        <f>YEAR(Table1[[#This Row],[Order Date]])</f>
        <v>2015</v>
      </c>
      <c r="AR1016" t="str">
        <f>TEXT(Table1[[#This Row],[Order Date]],"mmmm")</f>
        <v>December</v>
      </c>
      <c r="AS1016" t="str">
        <f>"Q"&amp;ROUNDUP(MONTH(Table1[[#This Row],[Order Date]])/3,0)</f>
        <v>Q4</v>
      </c>
      <c r="AT1016">
        <f>IF(Table1[[#This Row],[Sales]]=0,0,Table1[[#This Row],[Profit]]/Table1[[#This Row],[Sales]])</f>
        <v>0.37</v>
      </c>
    </row>
    <row r="1017" spans="22:46" x14ac:dyDescent="0.3">
      <c r="V1017">
        <v>1016</v>
      </c>
      <c r="W1017" t="s">
        <v>3423</v>
      </c>
      <c r="X1017" s="1">
        <v>42264</v>
      </c>
      <c r="Y1017" t="s">
        <v>3424</v>
      </c>
      <c r="Z1017" t="s">
        <v>22</v>
      </c>
      <c r="AA1017" t="s">
        <v>2328</v>
      </c>
      <c r="AB1017" t="s">
        <v>2329</v>
      </c>
      <c r="AC1017" t="s">
        <v>108</v>
      </c>
      <c r="AD1017" t="s">
        <v>26</v>
      </c>
      <c r="AE1017" t="s">
        <v>42</v>
      </c>
      <c r="AF1017" t="s">
        <v>43</v>
      </c>
      <c r="AG1017">
        <v>90036</v>
      </c>
      <c r="AH1017" t="s">
        <v>44</v>
      </c>
      <c r="AI1017" t="s">
        <v>1190</v>
      </c>
      <c r="AJ1017" t="s">
        <v>46</v>
      </c>
      <c r="AK1017" t="s">
        <v>94</v>
      </c>
      <c r="AL1017" t="s">
        <v>1191</v>
      </c>
      <c r="AM1017">
        <v>32.4</v>
      </c>
      <c r="AN1017">
        <v>5</v>
      </c>
      <c r="AO1017">
        <v>0</v>
      </c>
      <c r="AP1017">
        <v>15.552</v>
      </c>
      <c r="AQ1017">
        <f>YEAR(Table1[[#This Row],[Order Date]])</f>
        <v>2015</v>
      </c>
      <c r="AR1017" t="str">
        <f>TEXT(Table1[[#This Row],[Order Date]],"mmmm")</f>
        <v>September</v>
      </c>
      <c r="AS1017" t="str">
        <f>"Q"&amp;ROUNDUP(MONTH(Table1[[#This Row],[Order Date]])/3,0)</f>
        <v>Q3</v>
      </c>
      <c r="AT1017">
        <f>IF(Table1[[#This Row],[Sales]]=0,0,Table1[[#This Row],[Profit]]/Table1[[#This Row],[Sales]])</f>
        <v>0.48</v>
      </c>
    </row>
    <row r="1018" spans="22:46" x14ac:dyDescent="0.3">
      <c r="V1018">
        <v>1017</v>
      </c>
      <c r="W1018" t="s">
        <v>3425</v>
      </c>
      <c r="X1018" s="1">
        <v>42191</v>
      </c>
      <c r="Y1018" s="1">
        <v>42284</v>
      </c>
      <c r="Z1018" t="s">
        <v>51</v>
      </c>
      <c r="AA1018" t="s">
        <v>3426</v>
      </c>
      <c r="AB1018" t="s">
        <v>3427</v>
      </c>
      <c r="AC1018" t="s">
        <v>41</v>
      </c>
      <c r="AD1018" t="s">
        <v>26</v>
      </c>
      <c r="AE1018" t="s">
        <v>300</v>
      </c>
      <c r="AF1018" t="s">
        <v>301</v>
      </c>
      <c r="AG1018">
        <v>10011</v>
      </c>
      <c r="AH1018" t="s">
        <v>160</v>
      </c>
      <c r="AI1018" t="s">
        <v>3428</v>
      </c>
      <c r="AJ1018" t="s">
        <v>31</v>
      </c>
      <c r="AK1018" t="s">
        <v>67</v>
      </c>
      <c r="AL1018" t="s">
        <v>3429</v>
      </c>
      <c r="AM1018">
        <v>13.96</v>
      </c>
      <c r="AN1018">
        <v>2</v>
      </c>
      <c r="AO1018">
        <v>0</v>
      </c>
      <c r="AP1018">
        <v>6.7008000000000001</v>
      </c>
      <c r="AQ1018">
        <f>YEAR(Table1[[#This Row],[Order Date]])</f>
        <v>2015</v>
      </c>
      <c r="AR1018" t="str">
        <f>TEXT(Table1[[#This Row],[Order Date]],"mmmm")</f>
        <v>July</v>
      </c>
      <c r="AS1018" t="str">
        <f>"Q"&amp;ROUNDUP(MONTH(Table1[[#This Row],[Order Date]])/3,0)</f>
        <v>Q3</v>
      </c>
      <c r="AT1018">
        <f>IF(Table1[[#This Row],[Sales]]=0,0,Table1[[#This Row],[Profit]]/Table1[[#This Row],[Sales]])</f>
        <v>0.48</v>
      </c>
    </row>
    <row r="1019" spans="22:46" x14ac:dyDescent="0.3">
      <c r="V1019">
        <v>1018</v>
      </c>
      <c r="W1019" t="s">
        <v>3425</v>
      </c>
      <c r="X1019" s="1">
        <v>42191</v>
      </c>
      <c r="Y1019" s="1">
        <v>42284</v>
      </c>
      <c r="Z1019" t="s">
        <v>51</v>
      </c>
      <c r="AA1019" t="s">
        <v>3426</v>
      </c>
      <c r="AB1019" t="s">
        <v>3427</v>
      </c>
      <c r="AC1019" t="s">
        <v>41</v>
      </c>
      <c r="AD1019" t="s">
        <v>26</v>
      </c>
      <c r="AE1019" t="s">
        <v>300</v>
      </c>
      <c r="AF1019" t="s">
        <v>301</v>
      </c>
      <c r="AG1019">
        <v>10011</v>
      </c>
      <c r="AH1019" t="s">
        <v>160</v>
      </c>
      <c r="AI1019" t="s">
        <v>3025</v>
      </c>
      <c r="AJ1019" t="s">
        <v>31</v>
      </c>
      <c r="AK1019" t="s">
        <v>67</v>
      </c>
      <c r="AL1019" t="s">
        <v>3026</v>
      </c>
      <c r="AM1019">
        <v>155.82</v>
      </c>
      <c r="AN1019">
        <v>3</v>
      </c>
      <c r="AO1019">
        <v>0</v>
      </c>
      <c r="AP1019">
        <v>63.886200000000002</v>
      </c>
      <c r="AQ1019">
        <f>YEAR(Table1[[#This Row],[Order Date]])</f>
        <v>2015</v>
      </c>
      <c r="AR1019" t="str">
        <f>TEXT(Table1[[#This Row],[Order Date]],"mmmm")</f>
        <v>July</v>
      </c>
      <c r="AS1019" t="str">
        <f>"Q"&amp;ROUNDUP(MONTH(Table1[[#This Row],[Order Date]])/3,0)</f>
        <v>Q3</v>
      </c>
      <c r="AT1019">
        <f>IF(Table1[[#This Row],[Sales]]=0,0,Table1[[#This Row],[Profit]]/Table1[[#This Row],[Sales]])</f>
        <v>0.41000000000000003</v>
      </c>
    </row>
    <row r="1020" spans="22:46" x14ac:dyDescent="0.3">
      <c r="V1020">
        <v>1019</v>
      </c>
      <c r="W1020" t="s">
        <v>3425</v>
      </c>
      <c r="X1020" s="1">
        <v>42191</v>
      </c>
      <c r="Y1020" s="1">
        <v>42284</v>
      </c>
      <c r="Z1020" t="s">
        <v>51</v>
      </c>
      <c r="AA1020" t="s">
        <v>3426</v>
      </c>
      <c r="AB1020" t="s">
        <v>3427</v>
      </c>
      <c r="AC1020" t="s">
        <v>41</v>
      </c>
      <c r="AD1020" t="s">
        <v>26</v>
      </c>
      <c r="AE1020" t="s">
        <v>300</v>
      </c>
      <c r="AF1020" t="s">
        <v>301</v>
      </c>
      <c r="AG1020">
        <v>10011</v>
      </c>
      <c r="AH1020" t="s">
        <v>160</v>
      </c>
      <c r="AI1020" t="s">
        <v>3430</v>
      </c>
      <c r="AJ1020" t="s">
        <v>73</v>
      </c>
      <c r="AK1020" t="s">
        <v>74</v>
      </c>
      <c r="AL1020" t="s">
        <v>3431</v>
      </c>
      <c r="AM1020">
        <v>124.95</v>
      </c>
      <c r="AN1020">
        <v>5</v>
      </c>
      <c r="AO1020">
        <v>0</v>
      </c>
      <c r="AP1020">
        <v>2.4990000000000001</v>
      </c>
      <c r="AQ1020">
        <f>YEAR(Table1[[#This Row],[Order Date]])</f>
        <v>2015</v>
      </c>
      <c r="AR1020" t="str">
        <f>TEXT(Table1[[#This Row],[Order Date]],"mmmm")</f>
        <v>July</v>
      </c>
      <c r="AS1020" t="str">
        <f>"Q"&amp;ROUNDUP(MONTH(Table1[[#This Row],[Order Date]])/3,0)</f>
        <v>Q3</v>
      </c>
      <c r="AT1020">
        <f>IF(Table1[[#This Row],[Sales]]=0,0,Table1[[#This Row],[Profit]]/Table1[[#This Row],[Sales]])</f>
        <v>0.02</v>
      </c>
    </row>
    <row r="1021" spans="22:46" x14ac:dyDescent="0.3">
      <c r="V1021">
        <v>1020</v>
      </c>
      <c r="W1021" t="s">
        <v>3425</v>
      </c>
      <c r="X1021" s="1">
        <v>42191</v>
      </c>
      <c r="Y1021" s="1">
        <v>42284</v>
      </c>
      <c r="Z1021" t="s">
        <v>51</v>
      </c>
      <c r="AA1021" t="s">
        <v>3426</v>
      </c>
      <c r="AB1021" t="s">
        <v>3427</v>
      </c>
      <c r="AC1021" t="s">
        <v>41</v>
      </c>
      <c r="AD1021" t="s">
        <v>26</v>
      </c>
      <c r="AE1021" t="s">
        <v>300</v>
      </c>
      <c r="AF1021" t="s">
        <v>301</v>
      </c>
      <c r="AG1021">
        <v>10011</v>
      </c>
      <c r="AH1021" t="s">
        <v>160</v>
      </c>
      <c r="AI1021" t="s">
        <v>3432</v>
      </c>
      <c r="AJ1021" t="s">
        <v>46</v>
      </c>
      <c r="AK1021" t="s">
        <v>60</v>
      </c>
      <c r="AL1021" t="s">
        <v>3433</v>
      </c>
      <c r="AM1021">
        <v>601.65</v>
      </c>
      <c r="AN1021">
        <v>5</v>
      </c>
      <c r="AO1021">
        <v>0</v>
      </c>
      <c r="AP1021">
        <v>156.429</v>
      </c>
      <c r="AQ1021">
        <f>YEAR(Table1[[#This Row],[Order Date]])</f>
        <v>2015</v>
      </c>
      <c r="AR1021" t="str">
        <f>TEXT(Table1[[#This Row],[Order Date]],"mmmm")</f>
        <v>July</v>
      </c>
      <c r="AS1021" t="str">
        <f>"Q"&amp;ROUNDUP(MONTH(Table1[[#This Row],[Order Date]])/3,0)</f>
        <v>Q3</v>
      </c>
      <c r="AT1021">
        <f>IF(Table1[[#This Row],[Sales]]=0,0,Table1[[#This Row],[Profit]]/Table1[[#This Row],[Sales]])</f>
        <v>0.26</v>
      </c>
    </row>
    <row r="1022" spans="22:46" x14ac:dyDescent="0.3">
      <c r="V1022">
        <v>1021</v>
      </c>
      <c r="W1022" t="s">
        <v>3434</v>
      </c>
      <c r="X1022" s="1">
        <v>42121</v>
      </c>
      <c r="Y1022" s="1">
        <v>42068</v>
      </c>
      <c r="Z1022" t="s">
        <v>51</v>
      </c>
      <c r="AA1022" t="s">
        <v>2118</v>
      </c>
      <c r="AB1022" t="s">
        <v>2119</v>
      </c>
      <c r="AC1022" t="s">
        <v>25</v>
      </c>
      <c r="AD1022" t="s">
        <v>26</v>
      </c>
      <c r="AE1022" t="s">
        <v>100</v>
      </c>
      <c r="AF1022" t="s">
        <v>3435</v>
      </c>
      <c r="AG1022">
        <v>20016</v>
      </c>
      <c r="AH1022" t="s">
        <v>160</v>
      </c>
      <c r="AI1022" t="s">
        <v>3436</v>
      </c>
      <c r="AJ1022" t="s">
        <v>46</v>
      </c>
      <c r="AK1022" t="s">
        <v>70</v>
      </c>
      <c r="AL1022" t="s">
        <v>3437</v>
      </c>
      <c r="AM1022">
        <v>22.74</v>
      </c>
      <c r="AN1022">
        <v>3</v>
      </c>
      <c r="AO1022">
        <v>0</v>
      </c>
      <c r="AP1022">
        <v>8.8686000000000007</v>
      </c>
      <c r="AQ1022">
        <f>YEAR(Table1[[#This Row],[Order Date]])</f>
        <v>2015</v>
      </c>
      <c r="AR1022" t="str">
        <f>TEXT(Table1[[#This Row],[Order Date]],"mmmm")</f>
        <v>April</v>
      </c>
      <c r="AS1022" t="str">
        <f>"Q"&amp;ROUNDUP(MONTH(Table1[[#This Row],[Order Date]])/3,0)</f>
        <v>Q2</v>
      </c>
      <c r="AT1022">
        <f>IF(Table1[[#This Row],[Sales]]=0,0,Table1[[#This Row],[Profit]]/Table1[[#This Row],[Sales]])</f>
        <v>0.39000000000000007</v>
      </c>
    </row>
    <row r="1023" spans="22:46" x14ac:dyDescent="0.3">
      <c r="V1023">
        <v>1022</v>
      </c>
      <c r="W1023" t="s">
        <v>3434</v>
      </c>
      <c r="X1023" s="1">
        <v>42121</v>
      </c>
      <c r="Y1023" s="1">
        <v>42068</v>
      </c>
      <c r="Z1023" t="s">
        <v>51</v>
      </c>
      <c r="AA1023" t="s">
        <v>2118</v>
      </c>
      <c r="AB1023" t="s">
        <v>2119</v>
      </c>
      <c r="AC1023" t="s">
        <v>25</v>
      </c>
      <c r="AD1023" t="s">
        <v>26</v>
      </c>
      <c r="AE1023" t="s">
        <v>100</v>
      </c>
      <c r="AF1023" t="s">
        <v>3435</v>
      </c>
      <c r="AG1023">
        <v>20016</v>
      </c>
      <c r="AH1023" t="s">
        <v>160</v>
      </c>
      <c r="AI1023" t="s">
        <v>3438</v>
      </c>
      <c r="AJ1023" t="s">
        <v>31</v>
      </c>
      <c r="AK1023" t="s">
        <v>35</v>
      </c>
      <c r="AL1023" t="s">
        <v>3439</v>
      </c>
      <c r="AM1023">
        <v>1267.53</v>
      </c>
      <c r="AN1023">
        <v>3</v>
      </c>
      <c r="AO1023">
        <v>0</v>
      </c>
      <c r="AP1023">
        <v>316.88249999999999</v>
      </c>
      <c r="AQ1023">
        <f>YEAR(Table1[[#This Row],[Order Date]])</f>
        <v>2015</v>
      </c>
      <c r="AR1023" t="str">
        <f>TEXT(Table1[[#This Row],[Order Date]],"mmmm")</f>
        <v>April</v>
      </c>
      <c r="AS1023" t="str">
        <f>"Q"&amp;ROUNDUP(MONTH(Table1[[#This Row],[Order Date]])/3,0)</f>
        <v>Q2</v>
      </c>
      <c r="AT1023">
        <f>IF(Table1[[#This Row],[Sales]]=0,0,Table1[[#This Row],[Profit]]/Table1[[#This Row],[Sales]])</f>
        <v>0.25</v>
      </c>
    </row>
    <row r="1024" spans="22:46" x14ac:dyDescent="0.3">
      <c r="V1024">
        <v>1023</v>
      </c>
      <c r="W1024" t="s">
        <v>3434</v>
      </c>
      <c r="X1024" s="1">
        <v>42121</v>
      </c>
      <c r="Y1024" s="1">
        <v>42068</v>
      </c>
      <c r="Z1024" t="s">
        <v>51</v>
      </c>
      <c r="AA1024" t="s">
        <v>2118</v>
      </c>
      <c r="AB1024" t="s">
        <v>2119</v>
      </c>
      <c r="AC1024" t="s">
        <v>25</v>
      </c>
      <c r="AD1024" t="s">
        <v>26</v>
      </c>
      <c r="AE1024" t="s">
        <v>100</v>
      </c>
      <c r="AF1024" t="s">
        <v>3435</v>
      </c>
      <c r="AG1024">
        <v>20016</v>
      </c>
      <c r="AH1024" t="s">
        <v>160</v>
      </c>
      <c r="AI1024" t="s">
        <v>3440</v>
      </c>
      <c r="AJ1024" t="s">
        <v>73</v>
      </c>
      <c r="AK1024" t="s">
        <v>768</v>
      </c>
      <c r="AL1024" t="s">
        <v>3441</v>
      </c>
      <c r="AM1024">
        <v>1379.92</v>
      </c>
      <c r="AN1024">
        <v>8</v>
      </c>
      <c r="AO1024">
        <v>0</v>
      </c>
      <c r="AP1024">
        <v>648.56240000000003</v>
      </c>
      <c r="AQ1024">
        <f>YEAR(Table1[[#This Row],[Order Date]])</f>
        <v>2015</v>
      </c>
      <c r="AR1024" t="str">
        <f>TEXT(Table1[[#This Row],[Order Date]],"mmmm")</f>
        <v>April</v>
      </c>
      <c r="AS1024" t="str">
        <f>"Q"&amp;ROUNDUP(MONTH(Table1[[#This Row],[Order Date]])/3,0)</f>
        <v>Q2</v>
      </c>
      <c r="AT1024">
        <f>IF(Table1[[#This Row],[Sales]]=0,0,Table1[[#This Row],[Profit]]/Table1[[#This Row],[Sales]])</f>
        <v>0.47</v>
      </c>
    </row>
    <row r="1025" spans="22:46" x14ac:dyDescent="0.3">
      <c r="V1025">
        <v>1024</v>
      </c>
      <c r="W1025" t="s">
        <v>3442</v>
      </c>
      <c r="X1025" s="1">
        <v>42171</v>
      </c>
      <c r="Y1025" t="s">
        <v>3444</v>
      </c>
      <c r="Z1025" t="s">
        <v>51</v>
      </c>
      <c r="AA1025" t="s">
        <v>1641</v>
      </c>
      <c r="AB1025" t="s">
        <v>1642</v>
      </c>
      <c r="AC1025" t="s">
        <v>25</v>
      </c>
      <c r="AD1025" t="s">
        <v>26</v>
      </c>
      <c r="AE1025" t="s">
        <v>158</v>
      </c>
      <c r="AF1025" t="s">
        <v>159</v>
      </c>
      <c r="AG1025">
        <v>19134</v>
      </c>
      <c r="AH1025" t="s">
        <v>160</v>
      </c>
      <c r="AI1025" t="s">
        <v>3445</v>
      </c>
      <c r="AJ1025" t="s">
        <v>46</v>
      </c>
      <c r="AK1025" t="s">
        <v>190</v>
      </c>
      <c r="AL1025" t="s">
        <v>3446</v>
      </c>
      <c r="AM1025">
        <v>6.2080000000000002</v>
      </c>
      <c r="AN1025">
        <v>2</v>
      </c>
      <c r="AO1025">
        <v>0.2</v>
      </c>
      <c r="AP1025">
        <v>2.1728000000000001</v>
      </c>
      <c r="AQ1025">
        <f>YEAR(Table1[[#This Row],[Order Date]])</f>
        <v>2015</v>
      </c>
      <c r="AR1025" t="str">
        <f>TEXT(Table1[[#This Row],[Order Date]],"mmmm")</f>
        <v>June</v>
      </c>
      <c r="AS1025" t="str">
        <f>"Q"&amp;ROUNDUP(MONTH(Table1[[#This Row],[Order Date]])/3,0)</f>
        <v>Q2</v>
      </c>
      <c r="AT1025">
        <f>IF(Table1[[#This Row],[Sales]]=0,0,Table1[[#This Row],[Profit]]/Table1[[#This Row],[Sales]])</f>
        <v>0.35</v>
      </c>
    </row>
    <row r="1026" spans="22:46" x14ac:dyDescent="0.3">
      <c r="V1026">
        <v>1025</v>
      </c>
      <c r="W1026" t="s">
        <v>3447</v>
      </c>
      <c r="X1026" s="1">
        <v>43086</v>
      </c>
      <c r="Y1026" t="s">
        <v>3448</v>
      </c>
      <c r="Z1026" t="s">
        <v>207</v>
      </c>
      <c r="AA1026" t="s">
        <v>3449</v>
      </c>
      <c r="AB1026" t="s">
        <v>3450</v>
      </c>
      <c r="AC1026" t="s">
        <v>108</v>
      </c>
      <c r="AD1026" t="s">
        <v>26</v>
      </c>
      <c r="AE1026" t="s">
        <v>42</v>
      </c>
      <c r="AF1026" t="s">
        <v>43</v>
      </c>
      <c r="AG1026">
        <v>90045</v>
      </c>
      <c r="AH1026" t="s">
        <v>44</v>
      </c>
      <c r="AI1026" t="s">
        <v>3451</v>
      </c>
      <c r="AJ1026" t="s">
        <v>46</v>
      </c>
      <c r="AK1026" t="s">
        <v>77</v>
      </c>
      <c r="AL1026" t="s">
        <v>3452</v>
      </c>
      <c r="AM1026">
        <v>11.808</v>
      </c>
      <c r="AN1026">
        <v>2</v>
      </c>
      <c r="AO1026">
        <v>0.2</v>
      </c>
      <c r="AP1026">
        <v>4.2804000000000002</v>
      </c>
      <c r="AQ1026">
        <f>YEAR(Table1[[#This Row],[Order Date]])</f>
        <v>2017</v>
      </c>
      <c r="AR1026" t="str">
        <f>TEXT(Table1[[#This Row],[Order Date]],"mmmm")</f>
        <v>December</v>
      </c>
      <c r="AS1026" t="str">
        <f>"Q"&amp;ROUNDUP(MONTH(Table1[[#This Row],[Order Date]])/3,0)</f>
        <v>Q4</v>
      </c>
      <c r="AT1026">
        <f>IF(Table1[[#This Row],[Sales]]=0,0,Table1[[#This Row],[Profit]]/Table1[[#This Row],[Sales]])</f>
        <v>0.36250000000000004</v>
      </c>
    </row>
    <row r="1027" spans="22:46" x14ac:dyDescent="0.3">
      <c r="V1027">
        <v>1026</v>
      </c>
      <c r="W1027" t="s">
        <v>3453</v>
      </c>
      <c r="X1027" s="1">
        <v>42380</v>
      </c>
      <c r="Y1027" t="s">
        <v>3454</v>
      </c>
      <c r="Z1027" t="s">
        <v>22</v>
      </c>
      <c r="AA1027" t="s">
        <v>3455</v>
      </c>
      <c r="AB1027" t="s">
        <v>3456</v>
      </c>
      <c r="AC1027" t="s">
        <v>108</v>
      </c>
      <c r="AD1027" t="s">
        <v>26</v>
      </c>
      <c r="AE1027" t="s">
        <v>357</v>
      </c>
      <c r="AF1027" t="s">
        <v>564</v>
      </c>
      <c r="AG1027">
        <v>45503</v>
      </c>
      <c r="AH1027" t="s">
        <v>160</v>
      </c>
      <c r="AI1027" t="s">
        <v>3457</v>
      </c>
      <c r="AJ1027" t="s">
        <v>46</v>
      </c>
      <c r="AK1027" t="s">
        <v>94</v>
      </c>
      <c r="AL1027" t="s">
        <v>3458</v>
      </c>
      <c r="AM1027">
        <v>15.552</v>
      </c>
      <c r="AN1027">
        <v>3</v>
      </c>
      <c r="AO1027">
        <v>0.2</v>
      </c>
      <c r="AP1027">
        <v>5.4432</v>
      </c>
      <c r="AQ1027">
        <f>YEAR(Table1[[#This Row],[Order Date]])</f>
        <v>2016</v>
      </c>
      <c r="AR1027" t="str">
        <f>TEXT(Table1[[#This Row],[Order Date]],"mmmm")</f>
        <v>January</v>
      </c>
      <c r="AS1027" t="str">
        <f>"Q"&amp;ROUNDUP(MONTH(Table1[[#This Row],[Order Date]])/3,0)</f>
        <v>Q1</v>
      </c>
      <c r="AT1027">
        <f>IF(Table1[[#This Row],[Sales]]=0,0,Table1[[#This Row],[Profit]]/Table1[[#This Row],[Sales]])</f>
        <v>0.35000000000000003</v>
      </c>
    </row>
    <row r="1028" spans="22:46" x14ac:dyDescent="0.3">
      <c r="V1028">
        <v>1027</v>
      </c>
      <c r="W1028" t="s">
        <v>3453</v>
      </c>
      <c r="X1028" s="1">
        <v>42380</v>
      </c>
      <c r="Y1028" t="s">
        <v>3454</v>
      </c>
      <c r="Z1028" t="s">
        <v>22</v>
      </c>
      <c r="AA1028" t="s">
        <v>3455</v>
      </c>
      <c r="AB1028" t="s">
        <v>3456</v>
      </c>
      <c r="AC1028" t="s">
        <v>108</v>
      </c>
      <c r="AD1028" t="s">
        <v>26</v>
      </c>
      <c r="AE1028" t="s">
        <v>357</v>
      </c>
      <c r="AF1028" t="s">
        <v>564</v>
      </c>
      <c r="AG1028">
        <v>45503</v>
      </c>
      <c r="AH1028" t="s">
        <v>160</v>
      </c>
      <c r="AI1028" t="s">
        <v>3459</v>
      </c>
      <c r="AJ1028" t="s">
        <v>46</v>
      </c>
      <c r="AK1028" t="s">
        <v>94</v>
      </c>
      <c r="AL1028" t="s">
        <v>3460</v>
      </c>
      <c r="AM1028">
        <v>63.311999999999998</v>
      </c>
      <c r="AN1028">
        <v>3</v>
      </c>
      <c r="AO1028">
        <v>0.2</v>
      </c>
      <c r="AP1028">
        <v>20.5764</v>
      </c>
      <c r="AQ1028">
        <f>YEAR(Table1[[#This Row],[Order Date]])</f>
        <v>2016</v>
      </c>
      <c r="AR1028" t="str">
        <f>TEXT(Table1[[#This Row],[Order Date]],"mmmm")</f>
        <v>January</v>
      </c>
      <c r="AS1028" t="str">
        <f>"Q"&amp;ROUNDUP(MONTH(Table1[[#This Row],[Order Date]])/3,0)</f>
        <v>Q1</v>
      </c>
      <c r="AT1028">
        <f>IF(Table1[[#This Row],[Sales]]=0,0,Table1[[#This Row],[Profit]]/Table1[[#This Row],[Sales]])</f>
        <v>0.32500000000000001</v>
      </c>
    </row>
    <row r="1029" spans="22:46" x14ac:dyDescent="0.3">
      <c r="V1029">
        <v>1028</v>
      </c>
      <c r="W1029" t="s">
        <v>3453</v>
      </c>
      <c r="X1029" s="1">
        <v>42380</v>
      </c>
      <c r="Y1029" t="s">
        <v>3454</v>
      </c>
      <c r="Z1029" t="s">
        <v>22</v>
      </c>
      <c r="AA1029" t="s">
        <v>3455</v>
      </c>
      <c r="AB1029" t="s">
        <v>3456</v>
      </c>
      <c r="AC1029" t="s">
        <v>108</v>
      </c>
      <c r="AD1029" t="s">
        <v>26</v>
      </c>
      <c r="AE1029" t="s">
        <v>357</v>
      </c>
      <c r="AF1029" t="s">
        <v>564</v>
      </c>
      <c r="AG1029">
        <v>45503</v>
      </c>
      <c r="AH1029" t="s">
        <v>160</v>
      </c>
      <c r="AI1029" t="s">
        <v>3461</v>
      </c>
      <c r="AJ1029" t="s">
        <v>73</v>
      </c>
      <c r="AK1029" t="s">
        <v>74</v>
      </c>
      <c r="AL1029" t="s">
        <v>3462</v>
      </c>
      <c r="AM1029">
        <v>15.587999999999999</v>
      </c>
      <c r="AN1029">
        <v>2</v>
      </c>
      <c r="AO1029">
        <v>0.4</v>
      </c>
      <c r="AP1029">
        <v>-9.8724000000000007</v>
      </c>
      <c r="AQ1029">
        <f>YEAR(Table1[[#This Row],[Order Date]])</f>
        <v>2016</v>
      </c>
      <c r="AR1029" t="str">
        <f>TEXT(Table1[[#This Row],[Order Date]],"mmmm")</f>
        <v>January</v>
      </c>
      <c r="AS1029" t="str">
        <f>"Q"&amp;ROUNDUP(MONTH(Table1[[#This Row],[Order Date]])/3,0)</f>
        <v>Q1</v>
      </c>
      <c r="AT1029">
        <f>IF(Table1[[#This Row],[Sales]]=0,0,Table1[[#This Row],[Profit]]/Table1[[#This Row],[Sales]])</f>
        <v>-0.63333333333333341</v>
      </c>
    </row>
    <row r="1030" spans="22:46" x14ac:dyDescent="0.3">
      <c r="V1030">
        <v>1029</v>
      </c>
      <c r="W1030" t="s">
        <v>3463</v>
      </c>
      <c r="X1030" s="1">
        <v>41831</v>
      </c>
      <c r="Y1030" t="s">
        <v>3464</v>
      </c>
      <c r="Z1030" t="s">
        <v>51</v>
      </c>
      <c r="AA1030" t="s">
        <v>1514</v>
      </c>
      <c r="AB1030" t="s">
        <v>1515</v>
      </c>
      <c r="AC1030" t="s">
        <v>41</v>
      </c>
      <c r="AD1030" t="s">
        <v>26</v>
      </c>
      <c r="AE1030" t="s">
        <v>1285</v>
      </c>
      <c r="AF1030" t="s">
        <v>892</v>
      </c>
      <c r="AG1030">
        <v>7601</v>
      </c>
      <c r="AH1030" t="s">
        <v>160</v>
      </c>
      <c r="AI1030" t="s">
        <v>1187</v>
      </c>
      <c r="AJ1030" t="s">
        <v>46</v>
      </c>
      <c r="AK1030" t="s">
        <v>94</v>
      </c>
      <c r="AL1030" t="s">
        <v>205</v>
      </c>
      <c r="AM1030">
        <v>177.2</v>
      </c>
      <c r="AN1030">
        <v>5</v>
      </c>
      <c r="AO1030">
        <v>0</v>
      </c>
      <c r="AP1030">
        <v>83.284000000000006</v>
      </c>
      <c r="AQ1030">
        <f>YEAR(Table1[[#This Row],[Order Date]])</f>
        <v>2014</v>
      </c>
      <c r="AR1030" t="str">
        <f>TEXT(Table1[[#This Row],[Order Date]],"mmmm")</f>
        <v>July</v>
      </c>
      <c r="AS1030" t="str">
        <f>"Q"&amp;ROUNDUP(MONTH(Table1[[#This Row],[Order Date]])/3,0)</f>
        <v>Q3</v>
      </c>
      <c r="AT1030">
        <f>IF(Table1[[#This Row],[Sales]]=0,0,Table1[[#This Row],[Profit]]/Table1[[#This Row],[Sales]])</f>
        <v>0.47000000000000008</v>
      </c>
    </row>
    <row r="1031" spans="22:46" x14ac:dyDescent="0.3">
      <c r="V1031">
        <v>1030</v>
      </c>
      <c r="W1031" t="s">
        <v>3463</v>
      </c>
      <c r="X1031" s="1">
        <v>41831</v>
      </c>
      <c r="Y1031" t="s">
        <v>3464</v>
      </c>
      <c r="Z1031" t="s">
        <v>51</v>
      </c>
      <c r="AA1031" t="s">
        <v>1514</v>
      </c>
      <c r="AB1031" t="s">
        <v>1515</v>
      </c>
      <c r="AC1031" t="s">
        <v>41</v>
      </c>
      <c r="AD1031" t="s">
        <v>26</v>
      </c>
      <c r="AE1031" t="s">
        <v>1285</v>
      </c>
      <c r="AF1031" t="s">
        <v>892</v>
      </c>
      <c r="AG1031">
        <v>7601</v>
      </c>
      <c r="AH1031" t="s">
        <v>160</v>
      </c>
      <c r="AI1031" t="s">
        <v>3465</v>
      </c>
      <c r="AJ1031" t="s">
        <v>73</v>
      </c>
      <c r="AK1031" t="s">
        <v>74</v>
      </c>
      <c r="AL1031" t="s">
        <v>3466</v>
      </c>
      <c r="AM1031">
        <v>197.97</v>
      </c>
      <c r="AN1031">
        <v>3</v>
      </c>
      <c r="AO1031">
        <v>0</v>
      </c>
      <c r="AP1031">
        <v>57.411299999999997</v>
      </c>
      <c r="AQ1031">
        <f>YEAR(Table1[[#This Row],[Order Date]])</f>
        <v>2014</v>
      </c>
      <c r="AR1031" t="str">
        <f>TEXT(Table1[[#This Row],[Order Date]],"mmmm")</f>
        <v>July</v>
      </c>
      <c r="AS1031" t="str">
        <f>"Q"&amp;ROUNDUP(MONTH(Table1[[#This Row],[Order Date]])/3,0)</f>
        <v>Q3</v>
      </c>
      <c r="AT1031">
        <f>IF(Table1[[#This Row],[Sales]]=0,0,Table1[[#This Row],[Profit]]/Table1[[#This Row],[Sales]])</f>
        <v>0.28999999999999998</v>
      </c>
    </row>
    <row r="1032" spans="22:46" x14ac:dyDescent="0.3">
      <c r="V1032">
        <v>1031</v>
      </c>
      <c r="W1032" t="s">
        <v>3463</v>
      </c>
      <c r="X1032" s="1">
        <v>41831</v>
      </c>
      <c r="Y1032" t="s">
        <v>3464</v>
      </c>
      <c r="Z1032" t="s">
        <v>51</v>
      </c>
      <c r="AA1032" t="s">
        <v>1514</v>
      </c>
      <c r="AB1032" t="s">
        <v>1515</v>
      </c>
      <c r="AC1032" t="s">
        <v>41</v>
      </c>
      <c r="AD1032" t="s">
        <v>26</v>
      </c>
      <c r="AE1032" t="s">
        <v>1285</v>
      </c>
      <c r="AF1032" t="s">
        <v>892</v>
      </c>
      <c r="AG1032">
        <v>7601</v>
      </c>
      <c r="AH1032" t="s">
        <v>160</v>
      </c>
      <c r="AI1032" t="s">
        <v>2025</v>
      </c>
      <c r="AJ1032" t="s">
        <v>31</v>
      </c>
      <c r="AK1032" t="s">
        <v>35</v>
      </c>
      <c r="AL1032" t="s">
        <v>2026</v>
      </c>
      <c r="AM1032">
        <v>854.94</v>
      </c>
      <c r="AN1032">
        <v>3</v>
      </c>
      <c r="AO1032">
        <v>0</v>
      </c>
      <c r="AP1032">
        <v>213.73500000000001</v>
      </c>
      <c r="AQ1032">
        <f>YEAR(Table1[[#This Row],[Order Date]])</f>
        <v>2014</v>
      </c>
      <c r="AR1032" t="str">
        <f>TEXT(Table1[[#This Row],[Order Date]],"mmmm")</f>
        <v>July</v>
      </c>
      <c r="AS1032" t="str">
        <f>"Q"&amp;ROUNDUP(MONTH(Table1[[#This Row],[Order Date]])/3,0)</f>
        <v>Q3</v>
      </c>
      <c r="AT1032">
        <f>IF(Table1[[#This Row],[Sales]]=0,0,Table1[[#This Row],[Profit]]/Table1[[#This Row],[Sales]])</f>
        <v>0.25</v>
      </c>
    </row>
    <row r="1033" spans="22:46" x14ac:dyDescent="0.3">
      <c r="V1033">
        <v>1032</v>
      </c>
      <c r="W1033" t="s">
        <v>3463</v>
      </c>
      <c r="X1033" s="1">
        <v>41831</v>
      </c>
      <c r="Y1033" t="s">
        <v>3464</v>
      </c>
      <c r="Z1033" t="s">
        <v>51</v>
      </c>
      <c r="AA1033" t="s">
        <v>1514</v>
      </c>
      <c r="AB1033" t="s">
        <v>1515</v>
      </c>
      <c r="AC1033" t="s">
        <v>41</v>
      </c>
      <c r="AD1033" t="s">
        <v>26</v>
      </c>
      <c r="AE1033" t="s">
        <v>1285</v>
      </c>
      <c r="AF1033" t="s">
        <v>892</v>
      </c>
      <c r="AG1033">
        <v>7601</v>
      </c>
      <c r="AH1033" t="s">
        <v>160</v>
      </c>
      <c r="AI1033" t="s">
        <v>480</v>
      </c>
      <c r="AJ1033" t="s">
        <v>31</v>
      </c>
      <c r="AK1033" t="s">
        <v>67</v>
      </c>
      <c r="AL1033" t="s">
        <v>481</v>
      </c>
      <c r="AM1033">
        <v>124.11</v>
      </c>
      <c r="AN1033">
        <v>9</v>
      </c>
      <c r="AO1033">
        <v>0</v>
      </c>
      <c r="AP1033">
        <v>52.126199999999997</v>
      </c>
      <c r="AQ1033">
        <f>YEAR(Table1[[#This Row],[Order Date]])</f>
        <v>2014</v>
      </c>
      <c r="AR1033" t="str">
        <f>TEXT(Table1[[#This Row],[Order Date]],"mmmm")</f>
        <v>July</v>
      </c>
      <c r="AS1033" t="str">
        <f>"Q"&amp;ROUNDUP(MONTH(Table1[[#This Row],[Order Date]])/3,0)</f>
        <v>Q3</v>
      </c>
      <c r="AT1033">
        <f>IF(Table1[[#This Row],[Sales]]=0,0,Table1[[#This Row],[Profit]]/Table1[[#This Row],[Sales]])</f>
        <v>0.42</v>
      </c>
    </row>
    <row r="1034" spans="22:46" x14ac:dyDescent="0.3">
      <c r="V1034">
        <v>1033</v>
      </c>
      <c r="W1034" t="s">
        <v>3463</v>
      </c>
      <c r="X1034" s="1">
        <v>41831</v>
      </c>
      <c r="Y1034" t="s">
        <v>3464</v>
      </c>
      <c r="Z1034" t="s">
        <v>51</v>
      </c>
      <c r="AA1034" t="s">
        <v>1514</v>
      </c>
      <c r="AB1034" t="s">
        <v>1515</v>
      </c>
      <c r="AC1034" t="s">
        <v>41</v>
      </c>
      <c r="AD1034" t="s">
        <v>26</v>
      </c>
      <c r="AE1034" t="s">
        <v>1285</v>
      </c>
      <c r="AF1034" t="s">
        <v>892</v>
      </c>
      <c r="AG1034">
        <v>7601</v>
      </c>
      <c r="AH1034" t="s">
        <v>160</v>
      </c>
      <c r="AI1034" t="s">
        <v>3467</v>
      </c>
      <c r="AJ1034" t="s">
        <v>46</v>
      </c>
      <c r="AK1034" t="s">
        <v>47</v>
      </c>
      <c r="AL1034" t="s">
        <v>3468</v>
      </c>
      <c r="AM1034">
        <v>14.4</v>
      </c>
      <c r="AN1034">
        <v>5</v>
      </c>
      <c r="AO1034">
        <v>0</v>
      </c>
      <c r="AP1034">
        <v>7.056</v>
      </c>
      <c r="AQ1034">
        <f>YEAR(Table1[[#This Row],[Order Date]])</f>
        <v>2014</v>
      </c>
      <c r="AR1034" t="str">
        <f>TEXT(Table1[[#This Row],[Order Date]],"mmmm")</f>
        <v>July</v>
      </c>
      <c r="AS1034" t="str">
        <f>"Q"&amp;ROUNDUP(MONTH(Table1[[#This Row],[Order Date]])/3,0)</f>
        <v>Q3</v>
      </c>
      <c r="AT1034">
        <f>IF(Table1[[#This Row],[Sales]]=0,0,Table1[[#This Row],[Profit]]/Table1[[#This Row],[Sales]])</f>
        <v>0.49</v>
      </c>
    </row>
    <row r="1035" spans="22:46" x14ac:dyDescent="0.3">
      <c r="V1035">
        <v>1034</v>
      </c>
      <c r="W1035" t="s">
        <v>3469</v>
      </c>
      <c r="X1035" s="1">
        <v>42694</v>
      </c>
      <c r="Y1035" t="s">
        <v>3470</v>
      </c>
      <c r="Z1035" t="s">
        <v>207</v>
      </c>
      <c r="AA1035" t="s">
        <v>3471</v>
      </c>
      <c r="AB1035" t="s">
        <v>3472</v>
      </c>
      <c r="AC1035" t="s">
        <v>25</v>
      </c>
      <c r="AD1035" t="s">
        <v>26</v>
      </c>
      <c r="AE1035" t="s">
        <v>1132</v>
      </c>
      <c r="AF1035" t="s">
        <v>564</v>
      </c>
      <c r="AG1035">
        <v>45231</v>
      </c>
      <c r="AH1035" t="s">
        <v>160</v>
      </c>
      <c r="AI1035" t="s">
        <v>3473</v>
      </c>
      <c r="AJ1035" t="s">
        <v>46</v>
      </c>
      <c r="AK1035" t="s">
        <v>94</v>
      </c>
      <c r="AL1035" t="s">
        <v>3474</v>
      </c>
      <c r="AM1035">
        <v>15.696</v>
      </c>
      <c r="AN1035">
        <v>3</v>
      </c>
      <c r="AO1035">
        <v>0.2</v>
      </c>
      <c r="AP1035">
        <v>5.1012000000000004</v>
      </c>
      <c r="AQ1035">
        <f>YEAR(Table1[[#This Row],[Order Date]])</f>
        <v>2016</v>
      </c>
      <c r="AR1035" t="str">
        <f>TEXT(Table1[[#This Row],[Order Date]],"mmmm")</f>
        <v>November</v>
      </c>
      <c r="AS1035" t="str">
        <f>"Q"&amp;ROUNDUP(MONTH(Table1[[#This Row],[Order Date]])/3,0)</f>
        <v>Q4</v>
      </c>
      <c r="AT1035">
        <f>IF(Table1[[#This Row],[Sales]]=0,0,Table1[[#This Row],[Profit]]/Table1[[#This Row],[Sales]])</f>
        <v>0.32500000000000001</v>
      </c>
    </row>
    <row r="1036" spans="22:46" x14ac:dyDescent="0.3">
      <c r="V1036">
        <v>1035</v>
      </c>
      <c r="W1036" t="s">
        <v>3469</v>
      </c>
      <c r="X1036" s="1">
        <v>42694</v>
      </c>
      <c r="Y1036" t="s">
        <v>3470</v>
      </c>
      <c r="Z1036" t="s">
        <v>207</v>
      </c>
      <c r="AA1036" t="s">
        <v>3471</v>
      </c>
      <c r="AB1036" t="s">
        <v>3472</v>
      </c>
      <c r="AC1036" t="s">
        <v>25</v>
      </c>
      <c r="AD1036" t="s">
        <v>26</v>
      </c>
      <c r="AE1036" t="s">
        <v>1132</v>
      </c>
      <c r="AF1036" t="s">
        <v>564</v>
      </c>
      <c r="AG1036">
        <v>45231</v>
      </c>
      <c r="AH1036" t="s">
        <v>160</v>
      </c>
      <c r="AI1036" t="s">
        <v>1090</v>
      </c>
      <c r="AJ1036" t="s">
        <v>46</v>
      </c>
      <c r="AK1036" t="s">
        <v>77</v>
      </c>
      <c r="AL1036" t="s">
        <v>1091</v>
      </c>
      <c r="AM1036">
        <v>2.6280000000000001</v>
      </c>
      <c r="AN1036">
        <v>2</v>
      </c>
      <c r="AO1036">
        <v>0.7</v>
      </c>
      <c r="AP1036">
        <v>-1.9272</v>
      </c>
      <c r="AQ1036">
        <f>YEAR(Table1[[#This Row],[Order Date]])</f>
        <v>2016</v>
      </c>
      <c r="AR1036" t="str">
        <f>TEXT(Table1[[#This Row],[Order Date]],"mmmm")</f>
        <v>November</v>
      </c>
      <c r="AS1036" t="str">
        <f>"Q"&amp;ROUNDUP(MONTH(Table1[[#This Row],[Order Date]])/3,0)</f>
        <v>Q4</v>
      </c>
      <c r="AT1036">
        <f>IF(Table1[[#This Row],[Sales]]=0,0,Table1[[#This Row],[Profit]]/Table1[[#This Row],[Sales]])</f>
        <v>-0.73333333333333328</v>
      </c>
    </row>
    <row r="1037" spans="22:46" x14ac:dyDescent="0.3">
      <c r="V1037">
        <v>1036</v>
      </c>
      <c r="W1037" t="s">
        <v>3469</v>
      </c>
      <c r="X1037" s="1">
        <v>42694</v>
      </c>
      <c r="Y1037" t="s">
        <v>3470</v>
      </c>
      <c r="Z1037" t="s">
        <v>207</v>
      </c>
      <c r="AA1037" t="s">
        <v>3471</v>
      </c>
      <c r="AB1037" t="s">
        <v>3472</v>
      </c>
      <c r="AC1037" t="s">
        <v>25</v>
      </c>
      <c r="AD1037" t="s">
        <v>26</v>
      </c>
      <c r="AE1037" t="s">
        <v>1132</v>
      </c>
      <c r="AF1037" t="s">
        <v>564</v>
      </c>
      <c r="AG1037">
        <v>45231</v>
      </c>
      <c r="AH1037" t="s">
        <v>160</v>
      </c>
      <c r="AI1037" t="s">
        <v>185</v>
      </c>
      <c r="AJ1037" t="s">
        <v>46</v>
      </c>
      <c r="AK1037" t="s">
        <v>77</v>
      </c>
      <c r="AL1037" t="s">
        <v>186</v>
      </c>
      <c r="AM1037">
        <v>14.427</v>
      </c>
      <c r="AN1037">
        <v>3</v>
      </c>
      <c r="AO1037">
        <v>0.7</v>
      </c>
      <c r="AP1037">
        <v>-10.579800000000001</v>
      </c>
      <c r="AQ1037">
        <f>YEAR(Table1[[#This Row],[Order Date]])</f>
        <v>2016</v>
      </c>
      <c r="AR1037" t="str">
        <f>TEXT(Table1[[#This Row],[Order Date]],"mmmm")</f>
        <v>November</v>
      </c>
      <c r="AS1037" t="str">
        <f>"Q"&amp;ROUNDUP(MONTH(Table1[[#This Row],[Order Date]])/3,0)</f>
        <v>Q4</v>
      </c>
      <c r="AT1037">
        <f>IF(Table1[[#This Row],[Sales]]=0,0,Table1[[#This Row],[Profit]]/Table1[[#This Row],[Sales]])</f>
        <v>-0.73333333333333339</v>
      </c>
    </row>
    <row r="1038" spans="22:46" x14ac:dyDescent="0.3">
      <c r="V1038">
        <v>1037</v>
      </c>
      <c r="W1038" t="s">
        <v>3475</v>
      </c>
      <c r="X1038" s="1">
        <v>42482</v>
      </c>
      <c r="Y1038" t="s">
        <v>3476</v>
      </c>
      <c r="Z1038" t="s">
        <v>51</v>
      </c>
      <c r="AA1038" t="s">
        <v>3096</v>
      </c>
      <c r="AB1038" t="s">
        <v>3097</v>
      </c>
      <c r="AC1038" t="s">
        <v>108</v>
      </c>
      <c r="AD1038" t="s">
        <v>26</v>
      </c>
      <c r="AE1038" t="s">
        <v>3477</v>
      </c>
      <c r="AF1038" t="s">
        <v>672</v>
      </c>
      <c r="AG1038">
        <v>65109</v>
      </c>
      <c r="AH1038" t="s">
        <v>111</v>
      </c>
      <c r="AI1038" t="s">
        <v>3478</v>
      </c>
      <c r="AJ1038" t="s">
        <v>31</v>
      </c>
      <c r="AK1038" t="s">
        <v>67</v>
      </c>
      <c r="AL1038" t="s">
        <v>3479</v>
      </c>
      <c r="AM1038">
        <v>86.62</v>
      </c>
      <c r="AN1038">
        <v>2</v>
      </c>
      <c r="AO1038">
        <v>0</v>
      </c>
      <c r="AP1038">
        <v>8.6620000000000008</v>
      </c>
      <c r="AQ1038">
        <f>YEAR(Table1[[#This Row],[Order Date]])</f>
        <v>2016</v>
      </c>
      <c r="AR1038" t="str">
        <f>TEXT(Table1[[#This Row],[Order Date]],"mmmm")</f>
        <v>April</v>
      </c>
      <c r="AS1038" t="str">
        <f>"Q"&amp;ROUNDUP(MONTH(Table1[[#This Row],[Order Date]])/3,0)</f>
        <v>Q2</v>
      </c>
      <c r="AT1038">
        <f>IF(Table1[[#This Row],[Sales]]=0,0,Table1[[#This Row],[Profit]]/Table1[[#This Row],[Sales]])</f>
        <v>0.1</v>
      </c>
    </row>
    <row r="1039" spans="22:46" x14ac:dyDescent="0.3">
      <c r="V1039">
        <v>1038</v>
      </c>
      <c r="W1039" t="s">
        <v>3480</v>
      </c>
      <c r="X1039" s="1">
        <v>42168</v>
      </c>
      <c r="Y1039" t="s">
        <v>3482</v>
      </c>
      <c r="Z1039" t="s">
        <v>207</v>
      </c>
      <c r="AA1039" t="s">
        <v>3483</v>
      </c>
      <c r="AB1039" t="s">
        <v>3484</v>
      </c>
      <c r="AC1039" t="s">
        <v>25</v>
      </c>
      <c r="AD1039" t="s">
        <v>26</v>
      </c>
      <c r="AE1039" t="s">
        <v>42</v>
      </c>
      <c r="AF1039" t="s">
        <v>43</v>
      </c>
      <c r="AG1039">
        <v>90004</v>
      </c>
      <c r="AH1039" t="s">
        <v>44</v>
      </c>
      <c r="AI1039" t="s">
        <v>3485</v>
      </c>
      <c r="AJ1039" t="s">
        <v>46</v>
      </c>
      <c r="AK1039" t="s">
        <v>77</v>
      </c>
      <c r="AL1039" t="s">
        <v>3486</v>
      </c>
      <c r="AM1039">
        <v>36.624000000000002</v>
      </c>
      <c r="AN1039">
        <v>3</v>
      </c>
      <c r="AO1039">
        <v>0.2</v>
      </c>
      <c r="AP1039">
        <v>13.734</v>
      </c>
      <c r="AQ1039">
        <f>YEAR(Table1[[#This Row],[Order Date]])</f>
        <v>2015</v>
      </c>
      <c r="AR1039" t="str">
        <f>TEXT(Table1[[#This Row],[Order Date]],"mmmm")</f>
        <v>June</v>
      </c>
      <c r="AS1039" t="str">
        <f>"Q"&amp;ROUNDUP(MONTH(Table1[[#This Row],[Order Date]])/3,0)</f>
        <v>Q2</v>
      </c>
      <c r="AT1039">
        <f>IF(Table1[[#This Row],[Sales]]=0,0,Table1[[#This Row],[Profit]]/Table1[[#This Row],[Sales]])</f>
        <v>0.375</v>
      </c>
    </row>
    <row r="1040" spans="22:46" x14ac:dyDescent="0.3">
      <c r="V1040">
        <v>1039</v>
      </c>
      <c r="W1040" t="s">
        <v>3487</v>
      </c>
      <c r="X1040" s="1">
        <v>43059</v>
      </c>
      <c r="Y1040" t="s">
        <v>3488</v>
      </c>
      <c r="Z1040" t="s">
        <v>207</v>
      </c>
      <c r="AA1040" t="s">
        <v>3489</v>
      </c>
      <c r="AB1040" t="s">
        <v>3490</v>
      </c>
      <c r="AC1040" t="s">
        <v>25</v>
      </c>
      <c r="AD1040" t="s">
        <v>26</v>
      </c>
      <c r="AE1040" t="s">
        <v>2505</v>
      </c>
      <c r="AF1040" t="s">
        <v>92</v>
      </c>
      <c r="AG1040">
        <v>27217</v>
      </c>
      <c r="AH1040" t="s">
        <v>29</v>
      </c>
      <c r="AI1040" t="s">
        <v>3491</v>
      </c>
      <c r="AJ1040" t="s">
        <v>46</v>
      </c>
      <c r="AK1040" t="s">
        <v>70</v>
      </c>
      <c r="AL1040" t="s">
        <v>3492</v>
      </c>
      <c r="AM1040">
        <v>23.968</v>
      </c>
      <c r="AN1040">
        <v>7</v>
      </c>
      <c r="AO1040">
        <v>0.2</v>
      </c>
      <c r="AP1040">
        <v>2.6964000000000001</v>
      </c>
      <c r="AQ1040">
        <f>YEAR(Table1[[#This Row],[Order Date]])</f>
        <v>2017</v>
      </c>
      <c r="AR1040" t="str">
        <f>TEXT(Table1[[#This Row],[Order Date]],"mmmm")</f>
        <v>November</v>
      </c>
      <c r="AS1040" t="str">
        <f>"Q"&amp;ROUNDUP(MONTH(Table1[[#This Row],[Order Date]])/3,0)</f>
        <v>Q4</v>
      </c>
      <c r="AT1040">
        <f>IF(Table1[[#This Row],[Sales]]=0,0,Table1[[#This Row],[Profit]]/Table1[[#This Row],[Sales]])</f>
        <v>0.1125</v>
      </c>
    </row>
    <row r="1041" spans="22:46" x14ac:dyDescent="0.3">
      <c r="V1041">
        <v>1040</v>
      </c>
      <c r="W1041" t="s">
        <v>3487</v>
      </c>
      <c r="X1041" s="1">
        <v>43059</v>
      </c>
      <c r="Y1041" t="s">
        <v>3488</v>
      </c>
      <c r="Z1041" t="s">
        <v>207</v>
      </c>
      <c r="AA1041" t="s">
        <v>3489</v>
      </c>
      <c r="AB1041" t="s">
        <v>3490</v>
      </c>
      <c r="AC1041" t="s">
        <v>25</v>
      </c>
      <c r="AD1041" t="s">
        <v>26</v>
      </c>
      <c r="AE1041" t="s">
        <v>2505</v>
      </c>
      <c r="AF1041" t="s">
        <v>92</v>
      </c>
      <c r="AG1041">
        <v>27217</v>
      </c>
      <c r="AH1041" t="s">
        <v>29</v>
      </c>
      <c r="AI1041" t="s">
        <v>3493</v>
      </c>
      <c r="AJ1041" t="s">
        <v>46</v>
      </c>
      <c r="AK1041" t="s">
        <v>70</v>
      </c>
      <c r="AL1041" t="s">
        <v>3437</v>
      </c>
      <c r="AM1041">
        <v>28.728000000000002</v>
      </c>
      <c r="AN1041">
        <v>3</v>
      </c>
      <c r="AO1041">
        <v>0.2</v>
      </c>
      <c r="AP1041">
        <v>1.7955000000000001</v>
      </c>
      <c r="AQ1041">
        <f>YEAR(Table1[[#This Row],[Order Date]])</f>
        <v>2017</v>
      </c>
      <c r="AR1041" t="str">
        <f>TEXT(Table1[[#This Row],[Order Date]],"mmmm")</f>
        <v>November</v>
      </c>
      <c r="AS1041" t="str">
        <f>"Q"&amp;ROUNDUP(MONTH(Table1[[#This Row],[Order Date]])/3,0)</f>
        <v>Q4</v>
      </c>
      <c r="AT1041">
        <f>IF(Table1[[#This Row],[Sales]]=0,0,Table1[[#This Row],[Profit]]/Table1[[#This Row],[Sales]])</f>
        <v>6.25E-2</v>
      </c>
    </row>
    <row r="1042" spans="22:46" x14ac:dyDescent="0.3">
      <c r="V1042">
        <v>1041</v>
      </c>
      <c r="W1042" t="s">
        <v>3494</v>
      </c>
      <c r="X1042" s="1">
        <v>42449</v>
      </c>
      <c r="Y1042" t="s">
        <v>2221</v>
      </c>
      <c r="Z1042" t="s">
        <v>51</v>
      </c>
      <c r="AA1042" t="s">
        <v>3495</v>
      </c>
      <c r="AB1042" t="s">
        <v>3496</v>
      </c>
      <c r="AC1042" t="s">
        <v>108</v>
      </c>
      <c r="AD1042" t="s">
        <v>26</v>
      </c>
      <c r="AE1042" t="s">
        <v>3497</v>
      </c>
      <c r="AF1042" t="s">
        <v>672</v>
      </c>
      <c r="AG1042">
        <v>63376</v>
      </c>
      <c r="AH1042" t="s">
        <v>111</v>
      </c>
      <c r="AI1042" t="s">
        <v>2701</v>
      </c>
      <c r="AJ1042" t="s">
        <v>31</v>
      </c>
      <c r="AK1042" t="s">
        <v>57</v>
      </c>
      <c r="AL1042" t="s">
        <v>2702</v>
      </c>
      <c r="AM1042">
        <v>697.16</v>
      </c>
      <c r="AN1042">
        <v>4</v>
      </c>
      <c r="AO1042">
        <v>0</v>
      </c>
      <c r="AP1042">
        <v>146.40360000000001</v>
      </c>
      <c r="AQ1042">
        <f>YEAR(Table1[[#This Row],[Order Date]])</f>
        <v>2016</v>
      </c>
      <c r="AR1042" t="str">
        <f>TEXT(Table1[[#This Row],[Order Date]],"mmmm")</f>
        <v>March</v>
      </c>
      <c r="AS1042" t="str">
        <f>"Q"&amp;ROUNDUP(MONTH(Table1[[#This Row],[Order Date]])/3,0)</f>
        <v>Q1</v>
      </c>
      <c r="AT1042">
        <f>IF(Table1[[#This Row],[Sales]]=0,0,Table1[[#This Row],[Profit]]/Table1[[#This Row],[Sales]])</f>
        <v>0.21000000000000002</v>
      </c>
    </row>
    <row r="1043" spans="22:46" x14ac:dyDescent="0.3">
      <c r="V1043">
        <v>1042</v>
      </c>
      <c r="W1043" t="s">
        <v>3498</v>
      </c>
      <c r="X1043" s="1">
        <v>42619</v>
      </c>
      <c r="Y1043" s="1">
        <v>42622</v>
      </c>
      <c r="Z1043" t="s">
        <v>22</v>
      </c>
      <c r="AA1043" t="s">
        <v>3499</v>
      </c>
      <c r="AB1043" t="s">
        <v>3500</v>
      </c>
      <c r="AC1043" t="s">
        <v>25</v>
      </c>
      <c r="AD1043" t="s">
        <v>26</v>
      </c>
      <c r="AE1043" t="s">
        <v>300</v>
      </c>
      <c r="AF1043" t="s">
        <v>301</v>
      </c>
      <c r="AG1043">
        <v>10035</v>
      </c>
      <c r="AH1043" t="s">
        <v>160</v>
      </c>
      <c r="AI1043" t="s">
        <v>3501</v>
      </c>
      <c r="AJ1043" t="s">
        <v>73</v>
      </c>
      <c r="AK1043" t="s">
        <v>176</v>
      </c>
      <c r="AL1043" t="s">
        <v>3502</v>
      </c>
      <c r="AM1043">
        <v>31.86</v>
      </c>
      <c r="AN1043">
        <v>2</v>
      </c>
      <c r="AO1043">
        <v>0</v>
      </c>
      <c r="AP1043">
        <v>11.151</v>
      </c>
      <c r="AQ1043">
        <f>YEAR(Table1[[#This Row],[Order Date]])</f>
        <v>2016</v>
      </c>
      <c r="AR1043" t="str">
        <f>TEXT(Table1[[#This Row],[Order Date]],"mmmm")</f>
        <v>September</v>
      </c>
      <c r="AS1043" t="str">
        <f>"Q"&amp;ROUNDUP(MONTH(Table1[[#This Row],[Order Date]])/3,0)</f>
        <v>Q3</v>
      </c>
      <c r="AT1043">
        <f>IF(Table1[[#This Row],[Sales]]=0,0,Table1[[#This Row],[Profit]]/Table1[[#This Row],[Sales]])</f>
        <v>0.35</v>
      </c>
    </row>
    <row r="1044" spans="22:46" x14ac:dyDescent="0.3">
      <c r="V1044">
        <v>1043</v>
      </c>
      <c r="W1044" t="s">
        <v>3498</v>
      </c>
      <c r="X1044" s="1">
        <v>42619</v>
      </c>
      <c r="Y1044" s="1">
        <v>42622</v>
      </c>
      <c r="Z1044" t="s">
        <v>22</v>
      </c>
      <c r="AA1044" t="s">
        <v>3499</v>
      </c>
      <c r="AB1044" t="s">
        <v>3500</v>
      </c>
      <c r="AC1044" t="s">
        <v>25</v>
      </c>
      <c r="AD1044" t="s">
        <v>26</v>
      </c>
      <c r="AE1044" t="s">
        <v>300</v>
      </c>
      <c r="AF1044" t="s">
        <v>301</v>
      </c>
      <c r="AG1044">
        <v>10035</v>
      </c>
      <c r="AH1044" t="s">
        <v>160</v>
      </c>
      <c r="AI1044" t="s">
        <v>3503</v>
      </c>
      <c r="AJ1044" t="s">
        <v>31</v>
      </c>
      <c r="AK1044" t="s">
        <v>32</v>
      </c>
      <c r="AL1044" t="s">
        <v>3504</v>
      </c>
      <c r="AM1044">
        <v>722.35199999999998</v>
      </c>
      <c r="AN1044">
        <v>3</v>
      </c>
      <c r="AO1044">
        <v>0.2</v>
      </c>
      <c r="AP1044">
        <v>90.293999999999997</v>
      </c>
      <c r="AQ1044">
        <f>YEAR(Table1[[#This Row],[Order Date]])</f>
        <v>2016</v>
      </c>
      <c r="AR1044" t="str">
        <f>TEXT(Table1[[#This Row],[Order Date]],"mmmm")</f>
        <v>September</v>
      </c>
      <c r="AS1044" t="str">
        <f>"Q"&amp;ROUNDUP(MONTH(Table1[[#This Row],[Order Date]])/3,0)</f>
        <v>Q3</v>
      </c>
      <c r="AT1044">
        <f>IF(Table1[[#This Row],[Sales]]=0,0,Table1[[#This Row],[Profit]]/Table1[[#This Row],[Sales]])</f>
        <v>0.125</v>
      </c>
    </row>
    <row r="1045" spans="22:46" x14ac:dyDescent="0.3">
      <c r="V1045">
        <v>1044</v>
      </c>
      <c r="W1045" t="s">
        <v>3505</v>
      </c>
      <c r="X1045" s="1">
        <v>42925</v>
      </c>
      <c r="Y1045" s="1">
        <v>43076</v>
      </c>
      <c r="Z1045" t="s">
        <v>207</v>
      </c>
      <c r="AA1045" t="s">
        <v>3506</v>
      </c>
      <c r="AB1045" t="s">
        <v>3507</v>
      </c>
      <c r="AC1045" t="s">
        <v>41</v>
      </c>
      <c r="AD1045" t="s">
        <v>26</v>
      </c>
      <c r="AE1045" t="s">
        <v>342</v>
      </c>
      <c r="AF1045" t="s">
        <v>233</v>
      </c>
      <c r="AG1045">
        <v>60610</v>
      </c>
      <c r="AH1045" t="s">
        <v>111</v>
      </c>
      <c r="AI1045" t="s">
        <v>3508</v>
      </c>
      <c r="AJ1045" t="s">
        <v>46</v>
      </c>
      <c r="AK1045" t="s">
        <v>70</v>
      </c>
      <c r="AL1045" t="s">
        <v>3509</v>
      </c>
      <c r="AM1045">
        <v>8.84</v>
      </c>
      <c r="AN1045">
        <v>5</v>
      </c>
      <c r="AO1045">
        <v>0.2</v>
      </c>
      <c r="AP1045">
        <v>2.9834999999999998</v>
      </c>
      <c r="AQ1045">
        <f>YEAR(Table1[[#This Row],[Order Date]])</f>
        <v>2017</v>
      </c>
      <c r="AR1045" t="str">
        <f>TEXT(Table1[[#This Row],[Order Date]],"mmmm")</f>
        <v>July</v>
      </c>
      <c r="AS1045" t="str">
        <f>"Q"&amp;ROUNDUP(MONTH(Table1[[#This Row],[Order Date]])/3,0)</f>
        <v>Q3</v>
      </c>
      <c r="AT1045">
        <f>IF(Table1[[#This Row],[Sales]]=0,0,Table1[[#This Row],[Profit]]/Table1[[#This Row],[Sales]])</f>
        <v>0.33749999999999997</v>
      </c>
    </row>
    <row r="1046" spans="22:46" x14ac:dyDescent="0.3">
      <c r="V1046">
        <v>1045</v>
      </c>
      <c r="W1046" t="s">
        <v>3505</v>
      </c>
      <c r="X1046" s="1">
        <v>42925</v>
      </c>
      <c r="Y1046" s="1">
        <v>43076</v>
      </c>
      <c r="Z1046" t="s">
        <v>207</v>
      </c>
      <c r="AA1046" t="s">
        <v>3506</v>
      </c>
      <c r="AB1046" t="s">
        <v>3507</v>
      </c>
      <c r="AC1046" t="s">
        <v>41</v>
      </c>
      <c r="AD1046" t="s">
        <v>26</v>
      </c>
      <c r="AE1046" t="s">
        <v>342</v>
      </c>
      <c r="AF1046" t="s">
        <v>233</v>
      </c>
      <c r="AG1046">
        <v>60610</v>
      </c>
      <c r="AH1046" t="s">
        <v>111</v>
      </c>
      <c r="AI1046" t="s">
        <v>3510</v>
      </c>
      <c r="AJ1046" t="s">
        <v>46</v>
      </c>
      <c r="AK1046" t="s">
        <v>80</v>
      </c>
      <c r="AL1046" t="s">
        <v>3511</v>
      </c>
      <c r="AM1046">
        <v>58.463999999999999</v>
      </c>
      <c r="AN1046">
        <v>9</v>
      </c>
      <c r="AO1046">
        <v>0.8</v>
      </c>
      <c r="AP1046">
        <v>-146.16</v>
      </c>
      <c r="AQ1046">
        <f>YEAR(Table1[[#This Row],[Order Date]])</f>
        <v>2017</v>
      </c>
      <c r="AR1046" t="str">
        <f>TEXT(Table1[[#This Row],[Order Date]],"mmmm")</f>
        <v>July</v>
      </c>
      <c r="AS1046" t="str">
        <f>"Q"&amp;ROUNDUP(MONTH(Table1[[#This Row],[Order Date]])/3,0)</f>
        <v>Q3</v>
      </c>
      <c r="AT1046">
        <f>IF(Table1[[#This Row],[Sales]]=0,0,Table1[[#This Row],[Profit]]/Table1[[#This Row],[Sales]])</f>
        <v>-2.5</v>
      </c>
    </row>
    <row r="1047" spans="22:46" x14ac:dyDescent="0.3">
      <c r="V1047">
        <v>1046</v>
      </c>
      <c r="W1047" t="s">
        <v>3512</v>
      </c>
      <c r="X1047" s="1">
        <v>43020</v>
      </c>
      <c r="Y1047" t="s">
        <v>3513</v>
      </c>
      <c r="Z1047" t="s">
        <v>51</v>
      </c>
      <c r="AA1047" t="s">
        <v>218</v>
      </c>
      <c r="AB1047" t="s">
        <v>219</v>
      </c>
      <c r="AC1047" t="s">
        <v>108</v>
      </c>
      <c r="AD1047" t="s">
        <v>26</v>
      </c>
      <c r="AE1047" t="s">
        <v>3514</v>
      </c>
      <c r="AF1047" t="s">
        <v>233</v>
      </c>
      <c r="AG1047">
        <v>61107</v>
      </c>
      <c r="AH1047" t="s">
        <v>111</v>
      </c>
      <c r="AI1047" t="s">
        <v>3515</v>
      </c>
      <c r="AJ1047" t="s">
        <v>31</v>
      </c>
      <c r="AK1047" t="s">
        <v>35</v>
      </c>
      <c r="AL1047" t="s">
        <v>3516</v>
      </c>
      <c r="AM1047">
        <v>254.60400000000001</v>
      </c>
      <c r="AN1047">
        <v>14</v>
      </c>
      <c r="AO1047">
        <v>0.3</v>
      </c>
      <c r="AP1047">
        <v>-18.186</v>
      </c>
      <c r="AQ1047">
        <f>YEAR(Table1[[#This Row],[Order Date]])</f>
        <v>2017</v>
      </c>
      <c r="AR1047" t="str">
        <f>TEXT(Table1[[#This Row],[Order Date]],"mmmm")</f>
        <v>October</v>
      </c>
      <c r="AS1047" t="str">
        <f>"Q"&amp;ROUNDUP(MONTH(Table1[[#This Row],[Order Date]])/3,0)</f>
        <v>Q4</v>
      </c>
      <c r="AT1047">
        <f>IF(Table1[[#This Row],[Sales]]=0,0,Table1[[#This Row],[Profit]]/Table1[[#This Row],[Sales]])</f>
        <v>-7.1428571428571425E-2</v>
      </c>
    </row>
    <row r="1048" spans="22:46" x14ac:dyDescent="0.3">
      <c r="V1048">
        <v>1047</v>
      </c>
      <c r="W1048" t="s">
        <v>3517</v>
      </c>
      <c r="X1048" s="1">
        <v>42437</v>
      </c>
      <c r="Y1048" t="s">
        <v>252</v>
      </c>
      <c r="Z1048" t="s">
        <v>51</v>
      </c>
      <c r="AA1048" t="s">
        <v>2222</v>
      </c>
      <c r="AB1048" t="s">
        <v>2223</v>
      </c>
      <c r="AC1048" t="s">
        <v>25</v>
      </c>
      <c r="AD1048" t="s">
        <v>26</v>
      </c>
      <c r="AE1048" t="s">
        <v>1593</v>
      </c>
      <c r="AF1048" t="s">
        <v>55</v>
      </c>
      <c r="AG1048">
        <v>33142</v>
      </c>
      <c r="AH1048" t="s">
        <v>29</v>
      </c>
      <c r="AI1048" t="s">
        <v>2807</v>
      </c>
      <c r="AJ1048" t="s">
        <v>73</v>
      </c>
      <c r="AK1048" t="s">
        <v>74</v>
      </c>
      <c r="AL1048" t="s">
        <v>2808</v>
      </c>
      <c r="AM1048">
        <v>1363.96</v>
      </c>
      <c r="AN1048">
        <v>5</v>
      </c>
      <c r="AO1048">
        <v>0.2</v>
      </c>
      <c r="AP1048">
        <v>85.247500000000002</v>
      </c>
      <c r="AQ1048">
        <f>YEAR(Table1[[#This Row],[Order Date]])</f>
        <v>2016</v>
      </c>
      <c r="AR1048" t="str">
        <f>TEXT(Table1[[#This Row],[Order Date]],"mmmm")</f>
        <v>March</v>
      </c>
      <c r="AS1048" t="str">
        <f>"Q"&amp;ROUNDUP(MONTH(Table1[[#This Row],[Order Date]])/3,0)</f>
        <v>Q1</v>
      </c>
      <c r="AT1048">
        <f>IF(Table1[[#This Row],[Sales]]=0,0,Table1[[#This Row],[Profit]]/Table1[[#This Row],[Sales]])</f>
        <v>6.25E-2</v>
      </c>
    </row>
    <row r="1049" spans="22:46" x14ac:dyDescent="0.3">
      <c r="V1049">
        <v>1048</v>
      </c>
      <c r="W1049" t="s">
        <v>3517</v>
      </c>
      <c r="X1049" s="1">
        <v>42437</v>
      </c>
      <c r="Y1049" t="s">
        <v>252</v>
      </c>
      <c r="Z1049" t="s">
        <v>51</v>
      </c>
      <c r="AA1049" t="s">
        <v>2222</v>
      </c>
      <c r="AB1049" t="s">
        <v>2223</v>
      </c>
      <c r="AC1049" t="s">
        <v>25</v>
      </c>
      <c r="AD1049" t="s">
        <v>26</v>
      </c>
      <c r="AE1049" t="s">
        <v>1593</v>
      </c>
      <c r="AF1049" t="s">
        <v>55</v>
      </c>
      <c r="AG1049">
        <v>33142</v>
      </c>
      <c r="AH1049" t="s">
        <v>29</v>
      </c>
      <c r="AI1049" t="s">
        <v>519</v>
      </c>
      <c r="AJ1049" t="s">
        <v>31</v>
      </c>
      <c r="AK1049" t="s">
        <v>67</v>
      </c>
      <c r="AL1049" t="s">
        <v>520</v>
      </c>
      <c r="AM1049">
        <v>102.36</v>
      </c>
      <c r="AN1049">
        <v>3</v>
      </c>
      <c r="AO1049">
        <v>0.2</v>
      </c>
      <c r="AP1049">
        <v>-3.8384999999999998</v>
      </c>
      <c r="AQ1049">
        <f>YEAR(Table1[[#This Row],[Order Date]])</f>
        <v>2016</v>
      </c>
      <c r="AR1049" t="str">
        <f>TEXT(Table1[[#This Row],[Order Date]],"mmmm")</f>
        <v>March</v>
      </c>
      <c r="AS1049" t="str">
        <f>"Q"&amp;ROUNDUP(MONTH(Table1[[#This Row],[Order Date]])/3,0)</f>
        <v>Q1</v>
      </c>
      <c r="AT1049">
        <f>IF(Table1[[#This Row],[Sales]]=0,0,Table1[[#This Row],[Profit]]/Table1[[#This Row],[Sales]])</f>
        <v>-3.7499999999999999E-2</v>
      </c>
    </row>
    <row r="1050" spans="22:46" x14ac:dyDescent="0.3">
      <c r="V1050">
        <v>1049</v>
      </c>
      <c r="W1050" t="s">
        <v>3518</v>
      </c>
      <c r="X1050" s="1">
        <v>41786</v>
      </c>
      <c r="Y1050" s="1">
        <v>41645</v>
      </c>
      <c r="Z1050" t="s">
        <v>22</v>
      </c>
      <c r="AA1050" t="s">
        <v>637</v>
      </c>
      <c r="AB1050" t="s">
        <v>638</v>
      </c>
      <c r="AC1050" t="s">
        <v>25</v>
      </c>
      <c r="AD1050" t="s">
        <v>26</v>
      </c>
      <c r="AE1050" t="s">
        <v>136</v>
      </c>
      <c r="AF1050" t="s">
        <v>43</v>
      </c>
      <c r="AG1050">
        <v>94109</v>
      </c>
      <c r="AH1050" t="s">
        <v>44</v>
      </c>
      <c r="AI1050" t="s">
        <v>226</v>
      </c>
      <c r="AJ1050" t="s">
        <v>73</v>
      </c>
      <c r="AK1050" t="s">
        <v>74</v>
      </c>
      <c r="AL1050" t="s">
        <v>227</v>
      </c>
      <c r="AM1050">
        <v>1113.5039999999999</v>
      </c>
      <c r="AN1050">
        <v>12</v>
      </c>
      <c r="AO1050">
        <v>0.2</v>
      </c>
      <c r="AP1050">
        <v>125.2692</v>
      </c>
      <c r="AQ1050">
        <f>YEAR(Table1[[#This Row],[Order Date]])</f>
        <v>2014</v>
      </c>
      <c r="AR1050" t="str">
        <f>TEXT(Table1[[#This Row],[Order Date]],"mmmm")</f>
        <v>May</v>
      </c>
      <c r="AS1050" t="str">
        <f>"Q"&amp;ROUNDUP(MONTH(Table1[[#This Row],[Order Date]])/3,0)</f>
        <v>Q2</v>
      </c>
      <c r="AT1050">
        <f>IF(Table1[[#This Row],[Sales]]=0,0,Table1[[#This Row],[Profit]]/Table1[[#This Row],[Sales]])</f>
        <v>0.1125</v>
      </c>
    </row>
    <row r="1051" spans="22:46" x14ac:dyDescent="0.3">
      <c r="V1051">
        <v>1050</v>
      </c>
      <c r="W1051" t="s">
        <v>3518</v>
      </c>
      <c r="X1051" s="1">
        <v>41786</v>
      </c>
      <c r="Y1051" s="1">
        <v>41645</v>
      </c>
      <c r="Z1051" t="s">
        <v>22</v>
      </c>
      <c r="AA1051" t="s">
        <v>637</v>
      </c>
      <c r="AB1051" t="s">
        <v>638</v>
      </c>
      <c r="AC1051" t="s">
        <v>25</v>
      </c>
      <c r="AD1051" t="s">
        <v>26</v>
      </c>
      <c r="AE1051" t="s">
        <v>136</v>
      </c>
      <c r="AF1051" t="s">
        <v>43</v>
      </c>
      <c r="AG1051">
        <v>94109</v>
      </c>
      <c r="AH1051" t="s">
        <v>44</v>
      </c>
      <c r="AI1051" t="s">
        <v>2589</v>
      </c>
      <c r="AJ1051" t="s">
        <v>73</v>
      </c>
      <c r="AK1051" t="s">
        <v>176</v>
      </c>
      <c r="AL1051" t="s">
        <v>2590</v>
      </c>
      <c r="AM1051">
        <v>99.99</v>
      </c>
      <c r="AN1051">
        <v>1</v>
      </c>
      <c r="AO1051">
        <v>0</v>
      </c>
      <c r="AP1051">
        <v>37.996200000000002</v>
      </c>
      <c r="AQ1051">
        <f>YEAR(Table1[[#This Row],[Order Date]])</f>
        <v>2014</v>
      </c>
      <c r="AR1051" t="str">
        <f>TEXT(Table1[[#This Row],[Order Date]],"mmmm")</f>
        <v>May</v>
      </c>
      <c r="AS1051" t="str">
        <f>"Q"&amp;ROUNDUP(MONTH(Table1[[#This Row],[Order Date]])/3,0)</f>
        <v>Q2</v>
      </c>
      <c r="AT1051">
        <f>IF(Table1[[#This Row],[Sales]]=0,0,Table1[[#This Row],[Profit]]/Table1[[#This Row],[Sales]])</f>
        <v>0.38000000000000006</v>
      </c>
    </row>
    <row r="1052" spans="22:46" x14ac:dyDescent="0.3">
      <c r="V1052">
        <v>1051</v>
      </c>
      <c r="W1052" t="s">
        <v>3519</v>
      </c>
      <c r="X1052" s="1">
        <v>42188</v>
      </c>
      <c r="Y1052" s="1">
        <v>42131</v>
      </c>
      <c r="Z1052" t="s">
        <v>207</v>
      </c>
      <c r="AA1052" t="s">
        <v>3520</v>
      </c>
      <c r="AB1052" t="s">
        <v>3521</v>
      </c>
      <c r="AC1052" t="s">
        <v>41</v>
      </c>
      <c r="AD1052" t="s">
        <v>26</v>
      </c>
      <c r="AE1052" t="s">
        <v>158</v>
      </c>
      <c r="AF1052" t="s">
        <v>159</v>
      </c>
      <c r="AG1052">
        <v>19134</v>
      </c>
      <c r="AH1052" t="s">
        <v>160</v>
      </c>
      <c r="AI1052" t="s">
        <v>3522</v>
      </c>
      <c r="AJ1052" t="s">
        <v>31</v>
      </c>
      <c r="AK1052" t="s">
        <v>67</v>
      </c>
      <c r="AL1052" t="s">
        <v>3523</v>
      </c>
      <c r="AM1052">
        <v>168.464</v>
      </c>
      <c r="AN1052">
        <v>2</v>
      </c>
      <c r="AO1052">
        <v>0.2</v>
      </c>
      <c r="AP1052">
        <v>-29.481200000000001</v>
      </c>
      <c r="AQ1052">
        <f>YEAR(Table1[[#This Row],[Order Date]])</f>
        <v>2015</v>
      </c>
      <c r="AR1052" t="str">
        <f>TEXT(Table1[[#This Row],[Order Date]],"mmmm")</f>
        <v>July</v>
      </c>
      <c r="AS1052" t="str">
        <f>"Q"&amp;ROUNDUP(MONTH(Table1[[#This Row],[Order Date]])/3,0)</f>
        <v>Q3</v>
      </c>
      <c r="AT1052">
        <f>IF(Table1[[#This Row],[Sales]]=0,0,Table1[[#This Row],[Profit]]/Table1[[#This Row],[Sales]])</f>
        <v>-0.17500000000000002</v>
      </c>
    </row>
    <row r="1053" spans="22:46" x14ac:dyDescent="0.3">
      <c r="V1053">
        <v>1052</v>
      </c>
      <c r="W1053" t="s">
        <v>3519</v>
      </c>
      <c r="X1053" s="1">
        <v>42188</v>
      </c>
      <c r="Y1053" s="1">
        <v>42131</v>
      </c>
      <c r="Z1053" t="s">
        <v>207</v>
      </c>
      <c r="AA1053" t="s">
        <v>3520</v>
      </c>
      <c r="AB1053" t="s">
        <v>3521</v>
      </c>
      <c r="AC1053" t="s">
        <v>41</v>
      </c>
      <c r="AD1053" t="s">
        <v>26</v>
      </c>
      <c r="AE1053" t="s">
        <v>158</v>
      </c>
      <c r="AF1053" t="s">
        <v>159</v>
      </c>
      <c r="AG1053">
        <v>19134</v>
      </c>
      <c r="AH1053" t="s">
        <v>160</v>
      </c>
      <c r="AI1053" t="s">
        <v>3524</v>
      </c>
      <c r="AJ1053" t="s">
        <v>46</v>
      </c>
      <c r="AK1053" t="s">
        <v>94</v>
      </c>
      <c r="AL1053" t="s">
        <v>3525</v>
      </c>
      <c r="AM1053">
        <v>6.72</v>
      </c>
      <c r="AN1053">
        <v>2</v>
      </c>
      <c r="AO1053">
        <v>0.2</v>
      </c>
      <c r="AP1053">
        <v>2.4359999999999999</v>
      </c>
      <c r="AQ1053">
        <f>YEAR(Table1[[#This Row],[Order Date]])</f>
        <v>2015</v>
      </c>
      <c r="AR1053" t="str">
        <f>TEXT(Table1[[#This Row],[Order Date]],"mmmm")</f>
        <v>July</v>
      </c>
      <c r="AS1053" t="str">
        <f>"Q"&amp;ROUNDUP(MONTH(Table1[[#This Row],[Order Date]])/3,0)</f>
        <v>Q3</v>
      </c>
      <c r="AT1053">
        <f>IF(Table1[[#This Row],[Sales]]=0,0,Table1[[#This Row],[Profit]]/Table1[[#This Row],[Sales]])</f>
        <v>0.36249999999999999</v>
      </c>
    </row>
    <row r="1054" spans="22:46" x14ac:dyDescent="0.3">
      <c r="V1054">
        <v>1053</v>
      </c>
      <c r="W1054" t="s">
        <v>3519</v>
      </c>
      <c r="X1054" s="1">
        <v>42188</v>
      </c>
      <c r="Y1054" s="1">
        <v>42131</v>
      </c>
      <c r="Z1054" t="s">
        <v>207</v>
      </c>
      <c r="AA1054" t="s">
        <v>3520</v>
      </c>
      <c r="AB1054" t="s">
        <v>3521</v>
      </c>
      <c r="AC1054" t="s">
        <v>41</v>
      </c>
      <c r="AD1054" t="s">
        <v>26</v>
      </c>
      <c r="AE1054" t="s">
        <v>158</v>
      </c>
      <c r="AF1054" t="s">
        <v>159</v>
      </c>
      <c r="AG1054">
        <v>19134</v>
      </c>
      <c r="AH1054" t="s">
        <v>160</v>
      </c>
      <c r="AI1054" t="s">
        <v>3526</v>
      </c>
      <c r="AJ1054" t="s">
        <v>31</v>
      </c>
      <c r="AK1054" t="s">
        <v>67</v>
      </c>
      <c r="AL1054" t="s">
        <v>3527</v>
      </c>
      <c r="AM1054">
        <v>282.88799999999998</v>
      </c>
      <c r="AN1054">
        <v>9</v>
      </c>
      <c r="AO1054">
        <v>0.2</v>
      </c>
      <c r="AP1054">
        <v>56.577599999999997</v>
      </c>
      <c r="AQ1054">
        <f>YEAR(Table1[[#This Row],[Order Date]])</f>
        <v>2015</v>
      </c>
      <c r="AR1054" t="str">
        <f>TEXT(Table1[[#This Row],[Order Date]],"mmmm")</f>
        <v>July</v>
      </c>
      <c r="AS1054" t="str">
        <f>"Q"&amp;ROUNDUP(MONTH(Table1[[#This Row],[Order Date]])/3,0)</f>
        <v>Q3</v>
      </c>
      <c r="AT1054">
        <f>IF(Table1[[#This Row],[Sales]]=0,0,Table1[[#This Row],[Profit]]/Table1[[#This Row],[Sales]])</f>
        <v>0.2</v>
      </c>
    </row>
    <row r="1055" spans="22:46" x14ac:dyDescent="0.3">
      <c r="V1055">
        <v>1054</v>
      </c>
      <c r="W1055" t="s">
        <v>3528</v>
      </c>
      <c r="X1055" s="1">
        <v>42098</v>
      </c>
      <c r="Y1055" s="1">
        <v>42220</v>
      </c>
      <c r="Z1055" t="s">
        <v>51</v>
      </c>
      <c r="AA1055" t="s">
        <v>3529</v>
      </c>
      <c r="AB1055" t="s">
        <v>3530</v>
      </c>
      <c r="AC1055" t="s">
        <v>108</v>
      </c>
      <c r="AD1055" t="s">
        <v>26</v>
      </c>
      <c r="AE1055" t="s">
        <v>300</v>
      </c>
      <c r="AF1055" t="s">
        <v>301</v>
      </c>
      <c r="AG1055">
        <v>10009</v>
      </c>
      <c r="AH1055" t="s">
        <v>160</v>
      </c>
      <c r="AI1055" t="s">
        <v>3531</v>
      </c>
      <c r="AJ1055" t="s">
        <v>46</v>
      </c>
      <c r="AK1055" t="s">
        <v>70</v>
      </c>
      <c r="AL1055" t="s">
        <v>3532</v>
      </c>
      <c r="AM1055">
        <v>11.16</v>
      </c>
      <c r="AN1055">
        <v>2</v>
      </c>
      <c r="AO1055">
        <v>0</v>
      </c>
      <c r="AP1055">
        <v>4.3524000000000003</v>
      </c>
      <c r="AQ1055">
        <f>YEAR(Table1[[#This Row],[Order Date]])</f>
        <v>2015</v>
      </c>
      <c r="AR1055" t="str">
        <f>TEXT(Table1[[#This Row],[Order Date]],"mmmm")</f>
        <v>April</v>
      </c>
      <c r="AS1055" t="str">
        <f>"Q"&amp;ROUNDUP(MONTH(Table1[[#This Row],[Order Date]])/3,0)</f>
        <v>Q2</v>
      </c>
      <c r="AT1055">
        <f>IF(Table1[[#This Row],[Sales]]=0,0,Table1[[#This Row],[Profit]]/Table1[[#This Row],[Sales]])</f>
        <v>0.39</v>
      </c>
    </row>
    <row r="1056" spans="22:46" x14ac:dyDescent="0.3">
      <c r="V1056">
        <v>1055</v>
      </c>
      <c r="W1056" t="s">
        <v>3528</v>
      </c>
      <c r="X1056" s="1">
        <v>42098</v>
      </c>
      <c r="Y1056" s="1">
        <v>42220</v>
      </c>
      <c r="Z1056" t="s">
        <v>51</v>
      </c>
      <c r="AA1056" t="s">
        <v>3529</v>
      </c>
      <c r="AB1056" t="s">
        <v>3530</v>
      </c>
      <c r="AC1056" t="s">
        <v>108</v>
      </c>
      <c r="AD1056" t="s">
        <v>26</v>
      </c>
      <c r="AE1056" t="s">
        <v>300</v>
      </c>
      <c r="AF1056" t="s">
        <v>301</v>
      </c>
      <c r="AG1056">
        <v>10009</v>
      </c>
      <c r="AH1056" t="s">
        <v>160</v>
      </c>
      <c r="AI1056" t="s">
        <v>3533</v>
      </c>
      <c r="AJ1056" t="s">
        <v>31</v>
      </c>
      <c r="AK1056" t="s">
        <v>67</v>
      </c>
      <c r="AL1056" t="s">
        <v>3534</v>
      </c>
      <c r="AM1056">
        <v>108.4</v>
      </c>
      <c r="AN1056">
        <v>2</v>
      </c>
      <c r="AO1056">
        <v>0</v>
      </c>
      <c r="AP1056">
        <v>22.763999999999999</v>
      </c>
      <c r="AQ1056">
        <f>YEAR(Table1[[#This Row],[Order Date]])</f>
        <v>2015</v>
      </c>
      <c r="AR1056" t="str">
        <f>TEXT(Table1[[#This Row],[Order Date]],"mmmm")</f>
        <v>April</v>
      </c>
      <c r="AS1056" t="str">
        <f>"Q"&amp;ROUNDUP(MONTH(Table1[[#This Row],[Order Date]])/3,0)</f>
        <v>Q2</v>
      </c>
      <c r="AT1056">
        <f>IF(Table1[[#This Row],[Sales]]=0,0,Table1[[#This Row],[Profit]]/Table1[[#This Row],[Sales]])</f>
        <v>0.21</v>
      </c>
    </row>
    <row r="1057" spans="22:46" x14ac:dyDescent="0.3">
      <c r="V1057">
        <v>1056</v>
      </c>
      <c r="W1057" t="s">
        <v>3528</v>
      </c>
      <c r="X1057" s="1">
        <v>42098</v>
      </c>
      <c r="Y1057" s="1">
        <v>42220</v>
      </c>
      <c r="Z1057" t="s">
        <v>51</v>
      </c>
      <c r="AA1057" t="s">
        <v>3529</v>
      </c>
      <c r="AB1057" t="s">
        <v>3530</v>
      </c>
      <c r="AC1057" t="s">
        <v>108</v>
      </c>
      <c r="AD1057" t="s">
        <v>26</v>
      </c>
      <c r="AE1057" t="s">
        <v>300</v>
      </c>
      <c r="AF1057" t="s">
        <v>301</v>
      </c>
      <c r="AG1057">
        <v>10009</v>
      </c>
      <c r="AH1057" t="s">
        <v>160</v>
      </c>
      <c r="AI1057" t="s">
        <v>695</v>
      </c>
      <c r="AJ1057" t="s">
        <v>46</v>
      </c>
      <c r="AK1057" t="s">
        <v>77</v>
      </c>
      <c r="AL1057" t="s">
        <v>696</v>
      </c>
      <c r="AM1057">
        <v>82.343999999999994</v>
      </c>
      <c r="AN1057">
        <v>3</v>
      </c>
      <c r="AO1057">
        <v>0.2</v>
      </c>
      <c r="AP1057">
        <v>27.7911</v>
      </c>
      <c r="AQ1057">
        <f>YEAR(Table1[[#This Row],[Order Date]])</f>
        <v>2015</v>
      </c>
      <c r="AR1057" t="str">
        <f>TEXT(Table1[[#This Row],[Order Date]],"mmmm")</f>
        <v>April</v>
      </c>
      <c r="AS1057" t="str">
        <f>"Q"&amp;ROUNDUP(MONTH(Table1[[#This Row],[Order Date]])/3,0)</f>
        <v>Q2</v>
      </c>
      <c r="AT1057">
        <f>IF(Table1[[#This Row],[Sales]]=0,0,Table1[[#This Row],[Profit]]/Table1[[#This Row],[Sales]])</f>
        <v>0.33750000000000002</v>
      </c>
    </row>
    <row r="1058" spans="22:46" x14ac:dyDescent="0.3">
      <c r="V1058">
        <v>1057</v>
      </c>
      <c r="W1058" t="s">
        <v>3528</v>
      </c>
      <c r="X1058" s="1">
        <v>42098</v>
      </c>
      <c r="Y1058" s="1">
        <v>42220</v>
      </c>
      <c r="Z1058" t="s">
        <v>51</v>
      </c>
      <c r="AA1058" t="s">
        <v>3529</v>
      </c>
      <c r="AB1058" t="s">
        <v>3530</v>
      </c>
      <c r="AC1058" t="s">
        <v>108</v>
      </c>
      <c r="AD1058" t="s">
        <v>26</v>
      </c>
      <c r="AE1058" t="s">
        <v>300</v>
      </c>
      <c r="AF1058" t="s">
        <v>301</v>
      </c>
      <c r="AG1058">
        <v>10009</v>
      </c>
      <c r="AH1058" t="s">
        <v>160</v>
      </c>
      <c r="AI1058" t="s">
        <v>3535</v>
      </c>
      <c r="AJ1058" t="s">
        <v>46</v>
      </c>
      <c r="AK1058" t="s">
        <v>77</v>
      </c>
      <c r="AL1058" t="s">
        <v>3536</v>
      </c>
      <c r="AM1058">
        <v>9.0879999999999992</v>
      </c>
      <c r="AN1058">
        <v>4</v>
      </c>
      <c r="AO1058">
        <v>0.2</v>
      </c>
      <c r="AP1058">
        <v>3.2944</v>
      </c>
      <c r="AQ1058">
        <f>YEAR(Table1[[#This Row],[Order Date]])</f>
        <v>2015</v>
      </c>
      <c r="AR1058" t="str">
        <f>TEXT(Table1[[#This Row],[Order Date]],"mmmm")</f>
        <v>April</v>
      </c>
      <c r="AS1058" t="str">
        <f>"Q"&amp;ROUNDUP(MONTH(Table1[[#This Row],[Order Date]])/3,0)</f>
        <v>Q2</v>
      </c>
      <c r="AT1058">
        <f>IF(Table1[[#This Row],[Sales]]=0,0,Table1[[#This Row],[Profit]]/Table1[[#This Row],[Sales]])</f>
        <v>0.36250000000000004</v>
      </c>
    </row>
    <row r="1059" spans="22:46" x14ac:dyDescent="0.3">
      <c r="V1059">
        <v>1058</v>
      </c>
      <c r="W1059" t="s">
        <v>3537</v>
      </c>
      <c r="X1059" s="1">
        <v>43079</v>
      </c>
      <c r="Y1059" t="s">
        <v>919</v>
      </c>
      <c r="Z1059" t="s">
        <v>51</v>
      </c>
      <c r="AA1059" t="s">
        <v>1270</v>
      </c>
      <c r="AB1059" t="s">
        <v>1271</v>
      </c>
      <c r="AC1059" t="s">
        <v>41</v>
      </c>
      <c r="AD1059" t="s">
        <v>26</v>
      </c>
      <c r="AE1059" t="s">
        <v>1065</v>
      </c>
      <c r="AF1059" t="s">
        <v>43</v>
      </c>
      <c r="AG1059">
        <v>92037</v>
      </c>
      <c r="AH1059" t="s">
        <v>44</v>
      </c>
      <c r="AI1059" t="s">
        <v>3538</v>
      </c>
      <c r="AJ1059" t="s">
        <v>46</v>
      </c>
      <c r="AK1059" t="s">
        <v>77</v>
      </c>
      <c r="AL1059" t="s">
        <v>3539</v>
      </c>
      <c r="AM1059">
        <v>19.936</v>
      </c>
      <c r="AN1059">
        <v>4</v>
      </c>
      <c r="AO1059">
        <v>0.2</v>
      </c>
      <c r="AP1059">
        <v>7.2267999999999999</v>
      </c>
      <c r="AQ1059">
        <f>YEAR(Table1[[#This Row],[Order Date]])</f>
        <v>2017</v>
      </c>
      <c r="AR1059" t="str">
        <f>TEXT(Table1[[#This Row],[Order Date]],"mmmm")</f>
        <v>December</v>
      </c>
      <c r="AS1059" t="str">
        <f>"Q"&amp;ROUNDUP(MONTH(Table1[[#This Row],[Order Date]])/3,0)</f>
        <v>Q4</v>
      </c>
      <c r="AT1059">
        <f>IF(Table1[[#This Row],[Sales]]=0,0,Table1[[#This Row],[Profit]]/Table1[[#This Row],[Sales]])</f>
        <v>0.36249999999999999</v>
      </c>
    </row>
    <row r="1060" spans="22:46" x14ac:dyDescent="0.3">
      <c r="V1060">
        <v>1059</v>
      </c>
      <c r="W1060" t="s">
        <v>3537</v>
      </c>
      <c r="X1060" s="1">
        <v>43079</v>
      </c>
      <c r="Y1060" t="s">
        <v>919</v>
      </c>
      <c r="Z1060" t="s">
        <v>51</v>
      </c>
      <c r="AA1060" t="s">
        <v>1270</v>
      </c>
      <c r="AB1060" t="s">
        <v>1271</v>
      </c>
      <c r="AC1060" t="s">
        <v>41</v>
      </c>
      <c r="AD1060" t="s">
        <v>26</v>
      </c>
      <c r="AE1060" t="s">
        <v>1065</v>
      </c>
      <c r="AF1060" t="s">
        <v>43</v>
      </c>
      <c r="AG1060">
        <v>92037</v>
      </c>
      <c r="AH1060" t="s">
        <v>44</v>
      </c>
      <c r="AI1060" t="s">
        <v>3540</v>
      </c>
      <c r="AJ1060" t="s">
        <v>46</v>
      </c>
      <c r="AK1060" t="s">
        <v>77</v>
      </c>
      <c r="AL1060" t="s">
        <v>3541</v>
      </c>
      <c r="AM1060">
        <v>65.567999999999998</v>
      </c>
      <c r="AN1060">
        <v>2</v>
      </c>
      <c r="AO1060">
        <v>0.2</v>
      </c>
      <c r="AP1060">
        <v>22.948799999999999</v>
      </c>
      <c r="AQ1060">
        <f>YEAR(Table1[[#This Row],[Order Date]])</f>
        <v>2017</v>
      </c>
      <c r="AR1060" t="str">
        <f>TEXT(Table1[[#This Row],[Order Date]],"mmmm")</f>
        <v>December</v>
      </c>
      <c r="AS1060" t="str">
        <f>"Q"&amp;ROUNDUP(MONTH(Table1[[#This Row],[Order Date]])/3,0)</f>
        <v>Q4</v>
      </c>
      <c r="AT1060">
        <f>IF(Table1[[#This Row],[Sales]]=0,0,Table1[[#This Row],[Profit]]/Table1[[#This Row],[Sales]])</f>
        <v>0.35</v>
      </c>
    </row>
    <row r="1061" spans="22:46" x14ac:dyDescent="0.3">
      <c r="V1061">
        <v>1060</v>
      </c>
      <c r="W1061" t="s">
        <v>3542</v>
      </c>
      <c r="X1061" s="1">
        <v>42698</v>
      </c>
      <c r="Y1061" s="1">
        <v>42381</v>
      </c>
      <c r="Z1061" t="s">
        <v>51</v>
      </c>
      <c r="AA1061" t="s">
        <v>3543</v>
      </c>
      <c r="AB1061" t="s">
        <v>3544</v>
      </c>
      <c r="AC1061" t="s">
        <v>108</v>
      </c>
      <c r="AD1061" t="s">
        <v>26</v>
      </c>
      <c r="AE1061" t="s">
        <v>158</v>
      </c>
      <c r="AF1061" t="s">
        <v>159</v>
      </c>
      <c r="AG1061">
        <v>19143</v>
      </c>
      <c r="AH1061" t="s">
        <v>160</v>
      </c>
      <c r="AI1061" t="s">
        <v>3545</v>
      </c>
      <c r="AJ1061" t="s">
        <v>46</v>
      </c>
      <c r="AK1061" t="s">
        <v>303</v>
      </c>
      <c r="AL1061" t="s">
        <v>3546</v>
      </c>
      <c r="AM1061">
        <v>4.4160000000000004</v>
      </c>
      <c r="AN1061">
        <v>3</v>
      </c>
      <c r="AO1061">
        <v>0.2</v>
      </c>
      <c r="AP1061">
        <v>1.6008</v>
      </c>
      <c r="AQ1061">
        <f>YEAR(Table1[[#This Row],[Order Date]])</f>
        <v>2016</v>
      </c>
      <c r="AR1061" t="str">
        <f>TEXT(Table1[[#This Row],[Order Date]],"mmmm")</f>
        <v>November</v>
      </c>
      <c r="AS1061" t="str">
        <f>"Q"&amp;ROUNDUP(MONTH(Table1[[#This Row],[Order Date]])/3,0)</f>
        <v>Q4</v>
      </c>
      <c r="AT1061">
        <f>IF(Table1[[#This Row],[Sales]]=0,0,Table1[[#This Row],[Profit]]/Table1[[#This Row],[Sales]])</f>
        <v>0.36249999999999999</v>
      </c>
    </row>
    <row r="1062" spans="22:46" x14ac:dyDescent="0.3">
      <c r="V1062">
        <v>1061</v>
      </c>
      <c r="W1062" t="s">
        <v>3547</v>
      </c>
      <c r="X1062" s="1">
        <v>42086</v>
      </c>
      <c r="Y1062" t="s">
        <v>3359</v>
      </c>
      <c r="Z1062" t="s">
        <v>51</v>
      </c>
      <c r="AA1062" t="s">
        <v>1446</v>
      </c>
      <c r="AB1062" t="s">
        <v>1447</v>
      </c>
      <c r="AC1062" t="s">
        <v>25</v>
      </c>
      <c r="AD1062" t="s">
        <v>26</v>
      </c>
      <c r="AE1062" t="s">
        <v>203</v>
      </c>
      <c r="AF1062" t="s">
        <v>110</v>
      </c>
      <c r="AG1062">
        <v>77095</v>
      </c>
      <c r="AH1062" t="s">
        <v>111</v>
      </c>
      <c r="AI1062" t="s">
        <v>1731</v>
      </c>
      <c r="AJ1062" t="s">
        <v>31</v>
      </c>
      <c r="AK1062" t="s">
        <v>35</v>
      </c>
      <c r="AL1062" t="s">
        <v>1732</v>
      </c>
      <c r="AM1062">
        <v>107.77200000000001</v>
      </c>
      <c r="AN1062">
        <v>2</v>
      </c>
      <c r="AO1062">
        <v>0.3</v>
      </c>
      <c r="AP1062">
        <v>-29.252400000000002</v>
      </c>
      <c r="AQ1062">
        <f>YEAR(Table1[[#This Row],[Order Date]])</f>
        <v>2015</v>
      </c>
      <c r="AR1062" t="str">
        <f>TEXT(Table1[[#This Row],[Order Date]],"mmmm")</f>
        <v>March</v>
      </c>
      <c r="AS1062" t="str">
        <f>"Q"&amp;ROUNDUP(MONTH(Table1[[#This Row],[Order Date]])/3,0)</f>
        <v>Q1</v>
      </c>
      <c r="AT1062">
        <f>IF(Table1[[#This Row],[Sales]]=0,0,Table1[[#This Row],[Profit]]/Table1[[#This Row],[Sales]])</f>
        <v>-0.27142857142857141</v>
      </c>
    </row>
    <row r="1063" spans="22:46" x14ac:dyDescent="0.3">
      <c r="V1063">
        <v>1062</v>
      </c>
      <c r="W1063" t="s">
        <v>3548</v>
      </c>
      <c r="X1063" s="1">
        <v>42110</v>
      </c>
      <c r="Y1063" t="s">
        <v>3550</v>
      </c>
      <c r="Z1063" t="s">
        <v>51</v>
      </c>
      <c r="AA1063" t="s">
        <v>3551</v>
      </c>
      <c r="AB1063" t="s">
        <v>3552</v>
      </c>
      <c r="AC1063" t="s">
        <v>41</v>
      </c>
      <c r="AD1063" t="s">
        <v>26</v>
      </c>
      <c r="AE1063" t="s">
        <v>3208</v>
      </c>
      <c r="AF1063" t="s">
        <v>564</v>
      </c>
      <c r="AG1063">
        <v>43615</v>
      </c>
      <c r="AH1063" t="s">
        <v>160</v>
      </c>
      <c r="AI1063" t="s">
        <v>2410</v>
      </c>
      <c r="AJ1063" t="s">
        <v>46</v>
      </c>
      <c r="AK1063" t="s">
        <v>80</v>
      </c>
      <c r="AL1063" t="s">
        <v>2411</v>
      </c>
      <c r="AM1063">
        <v>45.216000000000001</v>
      </c>
      <c r="AN1063">
        <v>3</v>
      </c>
      <c r="AO1063">
        <v>0.2</v>
      </c>
      <c r="AP1063">
        <v>4.5216000000000003</v>
      </c>
      <c r="AQ1063">
        <f>YEAR(Table1[[#This Row],[Order Date]])</f>
        <v>2015</v>
      </c>
      <c r="AR1063" t="str">
        <f>TEXT(Table1[[#This Row],[Order Date]],"mmmm")</f>
        <v>April</v>
      </c>
      <c r="AS1063" t="str">
        <f>"Q"&amp;ROUNDUP(MONTH(Table1[[#This Row],[Order Date]])/3,0)</f>
        <v>Q2</v>
      </c>
      <c r="AT1063">
        <f>IF(Table1[[#This Row],[Sales]]=0,0,Table1[[#This Row],[Profit]]/Table1[[#This Row],[Sales]])</f>
        <v>0.1</v>
      </c>
    </row>
    <row r="1064" spans="22:46" x14ac:dyDescent="0.3">
      <c r="V1064">
        <v>1063</v>
      </c>
      <c r="W1064" t="s">
        <v>3548</v>
      </c>
      <c r="X1064" s="1">
        <v>42110</v>
      </c>
      <c r="Y1064" t="s">
        <v>3550</v>
      </c>
      <c r="Z1064" t="s">
        <v>51</v>
      </c>
      <c r="AA1064" t="s">
        <v>3551</v>
      </c>
      <c r="AB1064" t="s">
        <v>3552</v>
      </c>
      <c r="AC1064" t="s">
        <v>41</v>
      </c>
      <c r="AD1064" t="s">
        <v>26</v>
      </c>
      <c r="AE1064" t="s">
        <v>3208</v>
      </c>
      <c r="AF1064" t="s">
        <v>564</v>
      </c>
      <c r="AG1064">
        <v>43615</v>
      </c>
      <c r="AH1064" t="s">
        <v>160</v>
      </c>
      <c r="AI1064" t="s">
        <v>3553</v>
      </c>
      <c r="AJ1064" t="s">
        <v>46</v>
      </c>
      <c r="AK1064" t="s">
        <v>303</v>
      </c>
      <c r="AL1064" t="s">
        <v>3554</v>
      </c>
      <c r="AM1064">
        <v>10.416</v>
      </c>
      <c r="AN1064">
        <v>7</v>
      </c>
      <c r="AO1064">
        <v>0.2</v>
      </c>
      <c r="AP1064">
        <v>-2.2134</v>
      </c>
      <c r="AQ1064">
        <f>YEAR(Table1[[#This Row],[Order Date]])</f>
        <v>2015</v>
      </c>
      <c r="AR1064" t="str">
        <f>TEXT(Table1[[#This Row],[Order Date]],"mmmm")</f>
        <v>April</v>
      </c>
      <c r="AS1064" t="str">
        <f>"Q"&amp;ROUNDUP(MONTH(Table1[[#This Row],[Order Date]])/3,0)</f>
        <v>Q2</v>
      </c>
      <c r="AT1064">
        <f>IF(Table1[[#This Row],[Sales]]=0,0,Table1[[#This Row],[Profit]]/Table1[[#This Row],[Sales]])</f>
        <v>-0.21249999999999999</v>
      </c>
    </row>
    <row r="1065" spans="22:46" x14ac:dyDescent="0.3">
      <c r="V1065">
        <v>1064</v>
      </c>
      <c r="W1065" t="s">
        <v>3548</v>
      </c>
      <c r="X1065" s="1">
        <v>42110</v>
      </c>
      <c r="Y1065" t="s">
        <v>3550</v>
      </c>
      <c r="Z1065" t="s">
        <v>51</v>
      </c>
      <c r="AA1065" t="s">
        <v>3551</v>
      </c>
      <c r="AB1065" t="s">
        <v>3552</v>
      </c>
      <c r="AC1065" t="s">
        <v>41</v>
      </c>
      <c r="AD1065" t="s">
        <v>26</v>
      </c>
      <c r="AE1065" t="s">
        <v>3208</v>
      </c>
      <c r="AF1065" t="s">
        <v>564</v>
      </c>
      <c r="AG1065">
        <v>43615</v>
      </c>
      <c r="AH1065" t="s">
        <v>160</v>
      </c>
      <c r="AI1065" t="s">
        <v>1537</v>
      </c>
      <c r="AJ1065" t="s">
        <v>46</v>
      </c>
      <c r="AK1065" t="s">
        <v>70</v>
      </c>
      <c r="AL1065" t="s">
        <v>1538</v>
      </c>
      <c r="AM1065">
        <v>7.8719999999999999</v>
      </c>
      <c r="AN1065">
        <v>3</v>
      </c>
      <c r="AO1065">
        <v>0.2</v>
      </c>
      <c r="AP1065">
        <v>1.2791999999999999</v>
      </c>
      <c r="AQ1065">
        <f>YEAR(Table1[[#This Row],[Order Date]])</f>
        <v>2015</v>
      </c>
      <c r="AR1065" t="str">
        <f>TEXT(Table1[[#This Row],[Order Date]],"mmmm")</f>
        <v>April</v>
      </c>
      <c r="AS1065" t="str">
        <f>"Q"&amp;ROUNDUP(MONTH(Table1[[#This Row],[Order Date]])/3,0)</f>
        <v>Q2</v>
      </c>
      <c r="AT1065">
        <f>IF(Table1[[#This Row],[Sales]]=0,0,Table1[[#This Row],[Profit]]/Table1[[#This Row],[Sales]])</f>
        <v>0.16249999999999998</v>
      </c>
    </row>
    <row r="1066" spans="22:46" x14ac:dyDescent="0.3">
      <c r="V1066">
        <v>1065</v>
      </c>
      <c r="W1066" t="s">
        <v>3548</v>
      </c>
      <c r="X1066" s="1">
        <v>42110</v>
      </c>
      <c r="Y1066" t="s">
        <v>3550</v>
      </c>
      <c r="Z1066" t="s">
        <v>51</v>
      </c>
      <c r="AA1066" t="s">
        <v>3551</v>
      </c>
      <c r="AB1066" t="s">
        <v>3552</v>
      </c>
      <c r="AC1066" t="s">
        <v>41</v>
      </c>
      <c r="AD1066" t="s">
        <v>26</v>
      </c>
      <c r="AE1066" t="s">
        <v>3208</v>
      </c>
      <c r="AF1066" t="s">
        <v>564</v>
      </c>
      <c r="AG1066">
        <v>43615</v>
      </c>
      <c r="AH1066" t="s">
        <v>160</v>
      </c>
      <c r="AI1066" t="s">
        <v>3555</v>
      </c>
      <c r="AJ1066" t="s">
        <v>73</v>
      </c>
      <c r="AK1066" t="s">
        <v>74</v>
      </c>
      <c r="AL1066" t="s">
        <v>3556</v>
      </c>
      <c r="AM1066">
        <v>118.782</v>
      </c>
      <c r="AN1066">
        <v>3</v>
      </c>
      <c r="AO1066">
        <v>0.4</v>
      </c>
      <c r="AP1066">
        <v>-27.715800000000002</v>
      </c>
      <c r="AQ1066">
        <f>YEAR(Table1[[#This Row],[Order Date]])</f>
        <v>2015</v>
      </c>
      <c r="AR1066" t="str">
        <f>TEXT(Table1[[#This Row],[Order Date]],"mmmm")</f>
        <v>April</v>
      </c>
      <c r="AS1066" t="str">
        <f>"Q"&amp;ROUNDUP(MONTH(Table1[[#This Row],[Order Date]])/3,0)</f>
        <v>Q2</v>
      </c>
      <c r="AT1066">
        <f>IF(Table1[[#This Row],[Sales]]=0,0,Table1[[#This Row],[Profit]]/Table1[[#This Row],[Sales]])</f>
        <v>-0.23333333333333336</v>
      </c>
    </row>
    <row r="1067" spans="22:46" x14ac:dyDescent="0.3">
      <c r="V1067">
        <v>1066</v>
      </c>
      <c r="W1067" t="s">
        <v>3548</v>
      </c>
      <c r="X1067" s="1">
        <v>42110</v>
      </c>
      <c r="Y1067" t="s">
        <v>3550</v>
      </c>
      <c r="Z1067" t="s">
        <v>51</v>
      </c>
      <c r="AA1067" t="s">
        <v>3551</v>
      </c>
      <c r="AB1067" t="s">
        <v>3552</v>
      </c>
      <c r="AC1067" t="s">
        <v>41</v>
      </c>
      <c r="AD1067" t="s">
        <v>26</v>
      </c>
      <c r="AE1067" t="s">
        <v>3208</v>
      </c>
      <c r="AF1067" t="s">
        <v>564</v>
      </c>
      <c r="AG1067">
        <v>43615</v>
      </c>
      <c r="AH1067" t="s">
        <v>160</v>
      </c>
      <c r="AI1067" t="s">
        <v>3557</v>
      </c>
      <c r="AJ1067" t="s">
        <v>46</v>
      </c>
      <c r="AK1067" t="s">
        <v>303</v>
      </c>
      <c r="AL1067" t="s">
        <v>3558</v>
      </c>
      <c r="AM1067">
        <v>1.448</v>
      </c>
      <c r="AN1067">
        <v>1</v>
      </c>
      <c r="AO1067">
        <v>0.2</v>
      </c>
      <c r="AP1067">
        <v>0.23530000000000001</v>
      </c>
      <c r="AQ1067">
        <f>YEAR(Table1[[#This Row],[Order Date]])</f>
        <v>2015</v>
      </c>
      <c r="AR1067" t="str">
        <f>TEXT(Table1[[#This Row],[Order Date]],"mmmm")</f>
        <v>April</v>
      </c>
      <c r="AS1067" t="str">
        <f>"Q"&amp;ROUNDUP(MONTH(Table1[[#This Row],[Order Date]])/3,0)</f>
        <v>Q2</v>
      </c>
      <c r="AT1067">
        <f>IF(Table1[[#This Row],[Sales]]=0,0,Table1[[#This Row],[Profit]]/Table1[[#This Row],[Sales]])</f>
        <v>0.16250000000000001</v>
      </c>
    </row>
    <row r="1068" spans="22:46" x14ac:dyDescent="0.3">
      <c r="V1068">
        <v>1067</v>
      </c>
      <c r="W1068" t="s">
        <v>3548</v>
      </c>
      <c r="X1068" s="1">
        <v>42110</v>
      </c>
      <c r="Y1068" t="s">
        <v>3550</v>
      </c>
      <c r="Z1068" t="s">
        <v>51</v>
      </c>
      <c r="AA1068" t="s">
        <v>3551</v>
      </c>
      <c r="AB1068" t="s">
        <v>3552</v>
      </c>
      <c r="AC1068" t="s">
        <v>41</v>
      </c>
      <c r="AD1068" t="s">
        <v>26</v>
      </c>
      <c r="AE1068" t="s">
        <v>3208</v>
      </c>
      <c r="AF1068" t="s">
        <v>564</v>
      </c>
      <c r="AG1068">
        <v>43615</v>
      </c>
      <c r="AH1068" t="s">
        <v>160</v>
      </c>
      <c r="AI1068" t="s">
        <v>3559</v>
      </c>
      <c r="AJ1068" t="s">
        <v>46</v>
      </c>
      <c r="AK1068" t="s">
        <v>77</v>
      </c>
      <c r="AL1068" t="s">
        <v>3560</v>
      </c>
      <c r="AM1068">
        <v>55.47</v>
      </c>
      <c r="AN1068">
        <v>5</v>
      </c>
      <c r="AO1068">
        <v>0.7</v>
      </c>
      <c r="AP1068">
        <v>-46.225000000000001</v>
      </c>
      <c r="AQ1068">
        <f>YEAR(Table1[[#This Row],[Order Date]])</f>
        <v>2015</v>
      </c>
      <c r="AR1068" t="str">
        <f>TEXT(Table1[[#This Row],[Order Date]],"mmmm")</f>
        <v>April</v>
      </c>
      <c r="AS1068" t="str">
        <f>"Q"&amp;ROUNDUP(MONTH(Table1[[#This Row],[Order Date]])/3,0)</f>
        <v>Q2</v>
      </c>
      <c r="AT1068">
        <f>IF(Table1[[#This Row],[Sales]]=0,0,Table1[[#This Row],[Profit]]/Table1[[#This Row],[Sales]])</f>
        <v>-0.83333333333333337</v>
      </c>
    </row>
    <row r="1069" spans="22:46" x14ac:dyDescent="0.3">
      <c r="V1069">
        <v>1068</v>
      </c>
      <c r="W1069" t="s">
        <v>3561</v>
      </c>
      <c r="X1069" s="1">
        <v>42644</v>
      </c>
      <c r="Y1069" s="1">
        <v>42410</v>
      </c>
      <c r="Z1069" t="s">
        <v>207</v>
      </c>
      <c r="AA1069" t="s">
        <v>3562</v>
      </c>
      <c r="AB1069" t="s">
        <v>3563</v>
      </c>
      <c r="AC1069" t="s">
        <v>25</v>
      </c>
      <c r="AD1069" t="s">
        <v>26</v>
      </c>
      <c r="AE1069" t="s">
        <v>136</v>
      </c>
      <c r="AF1069" t="s">
        <v>43</v>
      </c>
      <c r="AG1069">
        <v>94122</v>
      </c>
      <c r="AH1069" t="s">
        <v>44</v>
      </c>
      <c r="AI1069" t="s">
        <v>343</v>
      </c>
      <c r="AJ1069" t="s">
        <v>31</v>
      </c>
      <c r="AK1069" t="s">
        <v>35</v>
      </c>
      <c r="AL1069" t="s">
        <v>344</v>
      </c>
      <c r="AM1069">
        <v>194.84800000000001</v>
      </c>
      <c r="AN1069">
        <v>4</v>
      </c>
      <c r="AO1069">
        <v>0.2</v>
      </c>
      <c r="AP1069">
        <v>12.178000000000001</v>
      </c>
      <c r="AQ1069">
        <f>YEAR(Table1[[#This Row],[Order Date]])</f>
        <v>2016</v>
      </c>
      <c r="AR1069" t="str">
        <f>TEXT(Table1[[#This Row],[Order Date]],"mmmm")</f>
        <v>October</v>
      </c>
      <c r="AS1069" t="str">
        <f>"Q"&amp;ROUNDUP(MONTH(Table1[[#This Row],[Order Date]])/3,0)</f>
        <v>Q4</v>
      </c>
      <c r="AT1069">
        <f>IF(Table1[[#This Row],[Sales]]=0,0,Table1[[#This Row],[Profit]]/Table1[[#This Row],[Sales]])</f>
        <v>6.25E-2</v>
      </c>
    </row>
    <row r="1070" spans="22:46" x14ac:dyDescent="0.3">
      <c r="V1070">
        <v>1069</v>
      </c>
      <c r="W1070" t="s">
        <v>3564</v>
      </c>
      <c r="X1070" s="1">
        <v>43006</v>
      </c>
      <c r="Y1070" t="s">
        <v>3566</v>
      </c>
      <c r="Z1070" t="s">
        <v>22</v>
      </c>
      <c r="AA1070" t="s">
        <v>3567</v>
      </c>
      <c r="AB1070" t="s">
        <v>3568</v>
      </c>
      <c r="AC1070" t="s">
        <v>25</v>
      </c>
      <c r="AD1070" t="s">
        <v>26</v>
      </c>
      <c r="AE1070" t="s">
        <v>3569</v>
      </c>
      <c r="AF1070" t="s">
        <v>110</v>
      </c>
      <c r="AG1070">
        <v>78521</v>
      </c>
      <c r="AH1070" t="s">
        <v>111</v>
      </c>
      <c r="AI1070" t="s">
        <v>2106</v>
      </c>
      <c r="AJ1070" t="s">
        <v>46</v>
      </c>
      <c r="AK1070" t="s">
        <v>651</v>
      </c>
      <c r="AL1070" t="s">
        <v>1457</v>
      </c>
      <c r="AM1070">
        <v>1.744</v>
      </c>
      <c r="AN1070">
        <v>1</v>
      </c>
      <c r="AO1070">
        <v>0.2</v>
      </c>
      <c r="AP1070">
        <v>-0.3488</v>
      </c>
      <c r="AQ1070">
        <f>YEAR(Table1[[#This Row],[Order Date]])</f>
        <v>2017</v>
      </c>
      <c r="AR1070" t="str">
        <f>TEXT(Table1[[#This Row],[Order Date]],"mmmm")</f>
        <v>September</v>
      </c>
      <c r="AS1070" t="str">
        <f>"Q"&amp;ROUNDUP(MONTH(Table1[[#This Row],[Order Date]])/3,0)</f>
        <v>Q3</v>
      </c>
      <c r="AT1070">
        <f>IF(Table1[[#This Row],[Sales]]=0,0,Table1[[#This Row],[Profit]]/Table1[[#This Row],[Sales]])</f>
        <v>-0.2</v>
      </c>
    </row>
    <row r="1071" spans="22:46" x14ac:dyDescent="0.3">
      <c r="V1071">
        <v>1070</v>
      </c>
      <c r="W1071" t="s">
        <v>3570</v>
      </c>
      <c r="X1071" s="1">
        <v>42210</v>
      </c>
      <c r="Y1071" t="s">
        <v>3572</v>
      </c>
      <c r="Z1071" t="s">
        <v>51</v>
      </c>
      <c r="AA1071" t="s">
        <v>1697</v>
      </c>
      <c r="AB1071" t="s">
        <v>1698</v>
      </c>
      <c r="AC1071" t="s">
        <v>108</v>
      </c>
      <c r="AD1071" t="s">
        <v>26</v>
      </c>
      <c r="AE1071" t="s">
        <v>158</v>
      </c>
      <c r="AF1071" t="s">
        <v>159</v>
      </c>
      <c r="AG1071">
        <v>19143</v>
      </c>
      <c r="AH1071" t="s">
        <v>160</v>
      </c>
      <c r="AI1071" t="s">
        <v>1344</v>
      </c>
      <c r="AJ1071" t="s">
        <v>46</v>
      </c>
      <c r="AK1071" t="s">
        <v>77</v>
      </c>
      <c r="AL1071" t="s">
        <v>1345</v>
      </c>
      <c r="AM1071">
        <v>25.175999999999998</v>
      </c>
      <c r="AN1071">
        <v>4</v>
      </c>
      <c r="AO1071">
        <v>0.7</v>
      </c>
      <c r="AP1071">
        <v>-18.462399999999999</v>
      </c>
      <c r="AQ1071">
        <f>YEAR(Table1[[#This Row],[Order Date]])</f>
        <v>2015</v>
      </c>
      <c r="AR1071" t="str">
        <f>TEXT(Table1[[#This Row],[Order Date]],"mmmm")</f>
        <v>July</v>
      </c>
      <c r="AS1071" t="str">
        <f>"Q"&amp;ROUNDUP(MONTH(Table1[[#This Row],[Order Date]])/3,0)</f>
        <v>Q3</v>
      </c>
      <c r="AT1071">
        <f>IF(Table1[[#This Row],[Sales]]=0,0,Table1[[#This Row],[Profit]]/Table1[[#This Row],[Sales]])</f>
        <v>-0.73333333333333328</v>
      </c>
    </row>
    <row r="1072" spans="22:46" x14ac:dyDescent="0.3">
      <c r="V1072">
        <v>1071</v>
      </c>
      <c r="W1072" t="s">
        <v>3573</v>
      </c>
      <c r="X1072" s="1">
        <v>42328</v>
      </c>
      <c r="Y1072" t="s">
        <v>105</v>
      </c>
      <c r="Z1072" t="s">
        <v>51</v>
      </c>
      <c r="AA1072" t="s">
        <v>3574</v>
      </c>
      <c r="AB1072" t="s">
        <v>3575</v>
      </c>
      <c r="AC1072" t="s">
        <v>108</v>
      </c>
      <c r="AD1072" t="s">
        <v>26</v>
      </c>
      <c r="AE1072" t="s">
        <v>42</v>
      </c>
      <c r="AF1072" t="s">
        <v>43</v>
      </c>
      <c r="AG1072">
        <v>90008</v>
      </c>
      <c r="AH1072" t="s">
        <v>44</v>
      </c>
      <c r="AI1072" t="s">
        <v>1440</v>
      </c>
      <c r="AJ1072" t="s">
        <v>46</v>
      </c>
      <c r="AK1072" t="s">
        <v>70</v>
      </c>
      <c r="AL1072" t="s">
        <v>1441</v>
      </c>
      <c r="AM1072">
        <v>19.46</v>
      </c>
      <c r="AN1072">
        <v>7</v>
      </c>
      <c r="AO1072">
        <v>0</v>
      </c>
      <c r="AP1072">
        <v>5.0595999999999997</v>
      </c>
      <c r="AQ1072">
        <f>YEAR(Table1[[#This Row],[Order Date]])</f>
        <v>2015</v>
      </c>
      <c r="AR1072" t="str">
        <f>TEXT(Table1[[#This Row],[Order Date]],"mmmm")</f>
        <v>November</v>
      </c>
      <c r="AS1072" t="str">
        <f>"Q"&amp;ROUNDUP(MONTH(Table1[[#This Row],[Order Date]])/3,0)</f>
        <v>Q4</v>
      </c>
      <c r="AT1072">
        <f>IF(Table1[[#This Row],[Sales]]=0,0,Table1[[#This Row],[Profit]]/Table1[[#This Row],[Sales]])</f>
        <v>0.25999999999999995</v>
      </c>
    </row>
    <row r="1073" spans="22:46" x14ac:dyDescent="0.3">
      <c r="V1073">
        <v>1072</v>
      </c>
      <c r="W1073" t="s">
        <v>3576</v>
      </c>
      <c r="X1073" s="1">
        <v>42488</v>
      </c>
      <c r="Y1073" s="1">
        <v>42405</v>
      </c>
      <c r="Z1073" t="s">
        <v>51</v>
      </c>
      <c r="AA1073" t="s">
        <v>3577</v>
      </c>
      <c r="AB1073" t="s">
        <v>3578</v>
      </c>
      <c r="AC1073" t="s">
        <v>108</v>
      </c>
      <c r="AD1073" t="s">
        <v>26</v>
      </c>
      <c r="AE1073" t="s">
        <v>913</v>
      </c>
      <c r="AF1073" t="s">
        <v>516</v>
      </c>
      <c r="AG1073">
        <v>80219</v>
      </c>
      <c r="AH1073" t="s">
        <v>44</v>
      </c>
      <c r="AI1073" t="s">
        <v>1406</v>
      </c>
      <c r="AJ1073" t="s">
        <v>46</v>
      </c>
      <c r="AK1073" t="s">
        <v>94</v>
      </c>
      <c r="AL1073" t="s">
        <v>1407</v>
      </c>
      <c r="AM1073">
        <v>29.472000000000001</v>
      </c>
      <c r="AN1073">
        <v>3</v>
      </c>
      <c r="AO1073">
        <v>0.2</v>
      </c>
      <c r="AP1073">
        <v>9.9467999999999996</v>
      </c>
      <c r="AQ1073">
        <f>YEAR(Table1[[#This Row],[Order Date]])</f>
        <v>2016</v>
      </c>
      <c r="AR1073" t="str">
        <f>TEXT(Table1[[#This Row],[Order Date]],"mmmm")</f>
        <v>April</v>
      </c>
      <c r="AS1073" t="str">
        <f>"Q"&amp;ROUNDUP(MONTH(Table1[[#This Row],[Order Date]])/3,0)</f>
        <v>Q2</v>
      </c>
      <c r="AT1073">
        <f>IF(Table1[[#This Row],[Sales]]=0,0,Table1[[#This Row],[Profit]]/Table1[[#This Row],[Sales]])</f>
        <v>0.33749999999999997</v>
      </c>
    </row>
    <row r="1074" spans="22:46" x14ac:dyDescent="0.3">
      <c r="V1074">
        <v>1073</v>
      </c>
      <c r="W1074" t="s">
        <v>3579</v>
      </c>
      <c r="X1074" s="1">
        <v>43053</v>
      </c>
      <c r="Y1074" t="s">
        <v>1240</v>
      </c>
      <c r="Z1074" t="s">
        <v>51</v>
      </c>
      <c r="AA1074" t="s">
        <v>3580</v>
      </c>
      <c r="AB1074" t="s">
        <v>3581</v>
      </c>
      <c r="AC1074" t="s">
        <v>25</v>
      </c>
      <c r="AD1074" t="s">
        <v>26</v>
      </c>
      <c r="AE1074" t="s">
        <v>300</v>
      </c>
      <c r="AF1074" t="s">
        <v>301</v>
      </c>
      <c r="AG1074">
        <v>10035</v>
      </c>
      <c r="AH1074" t="s">
        <v>160</v>
      </c>
      <c r="AI1074" t="s">
        <v>3582</v>
      </c>
      <c r="AJ1074" t="s">
        <v>46</v>
      </c>
      <c r="AK1074" t="s">
        <v>77</v>
      </c>
      <c r="AL1074" t="s">
        <v>3583</v>
      </c>
      <c r="AM1074">
        <v>8.64</v>
      </c>
      <c r="AN1074">
        <v>2</v>
      </c>
      <c r="AO1074">
        <v>0.2</v>
      </c>
      <c r="AP1074">
        <v>3.024</v>
      </c>
      <c r="AQ1074">
        <f>YEAR(Table1[[#This Row],[Order Date]])</f>
        <v>2017</v>
      </c>
      <c r="AR1074" t="str">
        <f>TEXT(Table1[[#This Row],[Order Date]],"mmmm")</f>
        <v>November</v>
      </c>
      <c r="AS1074" t="str">
        <f>"Q"&amp;ROUNDUP(MONTH(Table1[[#This Row],[Order Date]])/3,0)</f>
        <v>Q4</v>
      </c>
      <c r="AT1074">
        <f>IF(Table1[[#This Row],[Sales]]=0,0,Table1[[#This Row],[Profit]]/Table1[[#This Row],[Sales]])</f>
        <v>0.35</v>
      </c>
    </row>
    <row r="1075" spans="22:46" x14ac:dyDescent="0.3">
      <c r="V1075">
        <v>1074</v>
      </c>
      <c r="W1075" t="s">
        <v>3584</v>
      </c>
      <c r="X1075" s="1">
        <v>42686</v>
      </c>
      <c r="Y1075" t="s">
        <v>2495</v>
      </c>
      <c r="Z1075" t="s">
        <v>51</v>
      </c>
      <c r="AA1075" t="s">
        <v>3585</v>
      </c>
      <c r="AB1075" t="s">
        <v>3586</v>
      </c>
      <c r="AC1075" t="s">
        <v>25</v>
      </c>
      <c r="AD1075" t="s">
        <v>26</v>
      </c>
      <c r="AE1075" t="s">
        <v>2056</v>
      </c>
      <c r="AF1075" t="s">
        <v>349</v>
      </c>
      <c r="AG1075">
        <v>85204</v>
      </c>
      <c r="AH1075" t="s">
        <v>44</v>
      </c>
      <c r="AI1075" t="s">
        <v>3587</v>
      </c>
      <c r="AJ1075" t="s">
        <v>46</v>
      </c>
      <c r="AK1075" t="s">
        <v>77</v>
      </c>
      <c r="AL1075" t="s">
        <v>3588</v>
      </c>
      <c r="AM1075">
        <v>6.27</v>
      </c>
      <c r="AN1075">
        <v>5</v>
      </c>
      <c r="AO1075">
        <v>0.7</v>
      </c>
      <c r="AP1075">
        <v>-4.5979999999999999</v>
      </c>
      <c r="AQ1075">
        <f>YEAR(Table1[[#This Row],[Order Date]])</f>
        <v>2016</v>
      </c>
      <c r="AR1075" t="str">
        <f>TEXT(Table1[[#This Row],[Order Date]],"mmmm")</f>
        <v>November</v>
      </c>
      <c r="AS1075" t="str">
        <f>"Q"&amp;ROUNDUP(MONTH(Table1[[#This Row],[Order Date]])/3,0)</f>
        <v>Q4</v>
      </c>
      <c r="AT1075">
        <f>IF(Table1[[#This Row],[Sales]]=0,0,Table1[[#This Row],[Profit]]/Table1[[#This Row],[Sales]])</f>
        <v>-0.73333333333333339</v>
      </c>
    </row>
    <row r="1076" spans="22:46" x14ac:dyDescent="0.3">
      <c r="V1076">
        <v>1075</v>
      </c>
      <c r="W1076" t="s">
        <v>3584</v>
      </c>
      <c r="X1076" s="1">
        <v>42686</v>
      </c>
      <c r="Y1076" t="s">
        <v>2495</v>
      </c>
      <c r="Z1076" t="s">
        <v>51</v>
      </c>
      <c r="AA1076" t="s">
        <v>3585</v>
      </c>
      <c r="AB1076" t="s">
        <v>3586</v>
      </c>
      <c r="AC1076" t="s">
        <v>25</v>
      </c>
      <c r="AD1076" t="s">
        <v>26</v>
      </c>
      <c r="AE1076" t="s">
        <v>2056</v>
      </c>
      <c r="AF1076" t="s">
        <v>349</v>
      </c>
      <c r="AG1076">
        <v>85204</v>
      </c>
      <c r="AH1076" t="s">
        <v>44</v>
      </c>
      <c r="AI1076" t="s">
        <v>1177</v>
      </c>
      <c r="AJ1076" t="s">
        <v>46</v>
      </c>
      <c r="AK1076" t="s">
        <v>77</v>
      </c>
      <c r="AL1076" t="s">
        <v>1178</v>
      </c>
      <c r="AM1076">
        <v>4.3680000000000003</v>
      </c>
      <c r="AN1076">
        <v>7</v>
      </c>
      <c r="AO1076">
        <v>0.7</v>
      </c>
      <c r="AP1076">
        <v>-3.3488000000000002</v>
      </c>
      <c r="AQ1076">
        <f>YEAR(Table1[[#This Row],[Order Date]])</f>
        <v>2016</v>
      </c>
      <c r="AR1076" t="str">
        <f>TEXT(Table1[[#This Row],[Order Date]],"mmmm")</f>
        <v>November</v>
      </c>
      <c r="AS1076" t="str">
        <f>"Q"&amp;ROUNDUP(MONTH(Table1[[#This Row],[Order Date]])/3,0)</f>
        <v>Q4</v>
      </c>
      <c r="AT1076">
        <f>IF(Table1[[#This Row],[Sales]]=0,0,Table1[[#This Row],[Profit]]/Table1[[#This Row],[Sales]])</f>
        <v>-0.76666666666666661</v>
      </c>
    </row>
    <row r="1077" spans="22:46" x14ac:dyDescent="0.3">
      <c r="V1077">
        <v>1076</v>
      </c>
      <c r="W1077" t="s">
        <v>3584</v>
      </c>
      <c r="X1077" s="1">
        <v>42686</v>
      </c>
      <c r="Y1077" t="s">
        <v>2495</v>
      </c>
      <c r="Z1077" t="s">
        <v>51</v>
      </c>
      <c r="AA1077" t="s">
        <v>3585</v>
      </c>
      <c r="AB1077" t="s">
        <v>3586</v>
      </c>
      <c r="AC1077" t="s">
        <v>25</v>
      </c>
      <c r="AD1077" t="s">
        <v>26</v>
      </c>
      <c r="AE1077" t="s">
        <v>2056</v>
      </c>
      <c r="AF1077" t="s">
        <v>349</v>
      </c>
      <c r="AG1077">
        <v>85204</v>
      </c>
      <c r="AH1077" t="s">
        <v>44</v>
      </c>
      <c r="AI1077" t="s">
        <v>3589</v>
      </c>
      <c r="AJ1077" t="s">
        <v>73</v>
      </c>
      <c r="AK1077" t="s">
        <v>176</v>
      </c>
      <c r="AL1077" t="s">
        <v>3590</v>
      </c>
      <c r="AM1077">
        <v>31.984000000000002</v>
      </c>
      <c r="AN1077">
        <v>2</v>
      </c>
      <c r="AO1077">
        <v>0.2</v>
      </c>
      <c r="AP1077">
        <v>1.9990000000000001</v>
      </c>
      <c r="AQ1077">
        <f>YEAR(Table1[[#This Row],[Order Date]])</f>
        <v>2016</v>
      </c>
      <c r="AR1077" t="str">
        <f>TEXT(Table1[[#This Row],[Order Date]],"mmmm")</f>
        <v>November</v>
      </c>
      <c r="AS1077" t="str">
        <f>"Q"&amp;ROUNDUP(MONTH(Table1[[#This Row],[Order Date]])/3,0)</f>
        <v>Q4</v>
      </c>
      <c r="AT1077">
        <f>IF(Table1[[#This Row],[Sales]]=0,0,Table1[[#This Row],[Profit]]/Table1[[#This Row],[Sales]])</f>
        <v>6.25E-2</v>
      </c>
    </row>
    <row r="1078" spans="22:46" x14ac:dyDescent="0.3">
      <c r="V1078">
        <v>1077</v>
      </c>
      <c r="W1078" t="s">
        <v>3591</v>
      </c>
      <c r="X1078" s="1">
        <v>42642</v>
      </c>
      <c r="Y1078" t="s">
        <v>3592</v>
      </c>
      <c r="Z1078" t="s">
        <v>207</v>
      </c>
      <c r="AA1078" t="s">
        <v>3593</v>
      </c>
      <c r="AB1078" t="s">
        <v>3594</v>
      </c>
      <c r="AC1078" t="s">
        <v>108</v>
      </c>
      <c r="AD1078" t="s">
        <v>26</v>
      </c>
      <c r="AE1078" t="s">
        <v>563</v>
      </c>
      <c r="AF1078" t="s">
        <v>287</v>
      </c>
      <c r="AG1078">
        <v>47201</v>
      </c>
      <c r="AH1078" t="s">
        <v>111</v>
      </c>
      <c r="AI1078" t="s">
        <v>3595</v>
      </c>
      <c r="AJ1078" t="s">
        <v>46</v>
      </c>
      <c r="AK1078" t="s">
        <v>70</v>
      </c>
      <c r="AL1078" t="s">
        <v>3596</v>
      </c>
      <c r="AM1078">
        <v>40.880000000000003</v>
      </c>
      <c r="AN1078">
        <v>7</v>
      </c>
      <c r="AO1078">
        <v>0</v>
      </c>
      <c r="AP1078">
        <v>10.6288</v>
      </c>
      <c r="AQ1078">
        <f>YEAR(Table1[[#This Row],[Order Date]])</f>
        <v>2016</v>
      </c>
      <c r="AR1078" t="str">
        <f>TEXT(Table1[[#This Row],[Order Date]],"mmmm")</f>
        <v>September</v>
      </c>
      <c r="AS1078" t="str">
        <f>"Q"&amp;ROUNDUP(MONTH(Table1[[#This Row],[Order Date]])/3,0)</f>
        <v>Q3</v>
      </c>
      <c r="AT1078">
        <f>IF(Table1[[#This Row],[Sales]]=0,0,Table1[[#This Row],[Profit]]/Table1[[#This Row],[Sales]])</f>
        <v>0.26</v>
      </c>
    </row>
    <row r="1079" spans="22:46" x14ac:dyDescent="0.3">
      <c r="V1079">
        <v>1078</v>
      </c>
      <c r="W1079" t="s">
        <v>3597</v>
      </c>
      <c r="X1079" s="1">
        <v>43001</v>
      </c>
      <c r="Y1079" t="s">
        <v>1435</v>
      </c>
      <c r="Z1079" t="s">
        <v>22</v>
      </c>
      <c r="AA1079" t="s">
        <v>3598</v>
      </c>
      <c r="AB1079" t="s">
        <v>3599</v>
      </c>
      <c r="AC1079" t="s">
        <v>25</v>
      </c>
      <c r="AD1079" t="s">
        <v>26</v>
      </c>
      <c r="AE1079" t="s">
        <v>99</v>
      </c>
      <c r="AF1079" t="s">
        <v>100</v>
      </c>
      <c r="AG1079">
        <v>98105</v>
      </c>
      <c r="AH1079" t="s">
        <v>44</v>
      </c>
      <c r="AI1079" t="s">
        <v>3600</v>
      </c>
      <c r="AJ1079" t="s">
        <v>46</v>
      </c>
      <c r="AK1079" t="s">
        <v>80</v>
      </c>
      <c r="AL1079" t="s">
        <v>3601</v>
      </c>
      <c r="AM1079">
        <v>119.96</v>
      </c>
      <c r="AN1079">
        <v>2</v>
      </c>
      <c r="AO1079">
        <v>0</v>
      </c>
      <c r="AP1079">
        <v>33.588799999999999</v>
      </c>
      <c r="AQ1079">
        <f>YEAR(Table1[[#This Row],[Order Date]])</f>
        <v>2017</v>
      </c>
      <c r="AR1079" t="str">
        <f>TEXT(Table1[[#This Row],[Order Date]],"mmmm")</f>
        <v>September</v>
      </c>
      <c r="AS1079" t="str">
        <f>"Q"&amp;ROUNDUP(MONTH(Table1[[#This Row],[Order Date]])/3,0)</f>
        <v>Q3</v>
      </c>
      <c r="AT1079">
        <f>IF(Table1[[#This Row],[Sales]]=0,0,Table1[[#This Row],[Profit]]/Table1[[#This Row],[Sales]])</f>
        <v>0.28000000000000003</v>
      </c>
    </row>
    <row r="1080" spans="22:46" x14ac:dyDescent="0.3">
      <c r="V1080">
        <v>1079</v>
      </c>
      <c r="W1080" t="s">
        <v>3597</v>
      </c>
      <c r="X1080" s="1">
        <v>43001</v>
      </c>
      <c r="Y1080" t="s">
        <v>1435</v>
      </c>
      <c r="Z1080" t="s">
        <v>22</v>
      </c>
      <c r="AA1080" t="s">
        <v>3598</v>
      </c>
      <c r="AB1080" t="s">
        <v>3599</v>
      </c>
      <c r="AC1080" t="s">
        <v>25</v>
      </c>
      <c r="AD1080" t="s">
        <v>26</v>
      </c>
      <c r="AE1080" t="s">
        <v>99</v>
      </c>
      <c r="AF1080" t="s">
        <v>100</v>
      </c>
      <c r="AG1080">
        <v>98105</v>
      </c>
      <c r="AH1080" t="s">
        <v>44</v>
      </c>
      <c r="AI1080" t="s">
        <v>2057</v>
      </c>
      <c r="AJ1080" t="s">
        <v>46</v>
      </c>
      <c r="AK1080" t="s">
        <v>60</v>
      </c>
      <c r="AL1080" t="s">
        <v>2058</v>
      </c>
      <c r="AM1080">
        <v>31.44</v>
      </c>
      <c r="AN1080">
        <v>3</v>
      </c>
      <c r="AO1080">
        <v>0</v>
      </c>
      <c r="AP1080">
        <v>8.4887999999999995</v>
      </c>
      <c r="AQ1080">
        <f>YEAR(Table1[[#This Row],[Order Date]])</f>
        <v>2017</v>
      </c>
      <c r="AR1080" t="str">
        <f>TEXT(Table1[[#This Row],[Order Date]],"mmmm")</f>
        <v>September</v>
      </c>
      <c r="AS1080" t="str">
        <f>"Q"&amp;ROUNDUP(MONTH(Table1[[#This Row],[Order Date]])/3,0)</f>
        <v>Q3</v>
      </c>
      <c r="AT1080">
        <f>IF(Table1[[#This Row],[Sales]]=0,0,Table1[[#This Row],[Profit]]/Table1[[#This Row],[Sales]])</f>
        <v>0.26999999999999996</v>
      </c>
    </row>
    <row r="1081" spans="22:46" x14ac:dyDescent="0.3">
      <c r="V1081">
        <v>1080</v>
      </c>
      <c r="W1081" t="s">
        <v>3597</v>
      </c>
      <c r="X1081" s="1">
        <v>43001</v>
      </c>
      <c r="Y1081" t="s">
        <v>1435</v>
      </c>
      <c r="Z1081" t="s">
        <v>22</v>
      </c>
      <c r="AA1081" t="s">
        <v>3598</v>
      </c>
      <c r="AB1081" t="s">
        <v>3599</v>
      </c>
      <c r="AC1081" t="s">
        <v>25</v>
      </c>
      <c r="AD1081" t="s">
        <v>26</v>
      </c>
      <c r="AE1081" t="s">
        <v>99</v>
      </c>
      <c r="AF1081" t="s">
        <v>100</v>
      </c>
      <c r="AG1081">
        <v>98105</v>
      </c>
      <c r="AH1081" t="s">
        <v>44</v>
      </c>
      <c r="AI1081" t="s">
        <v>2101</v>
      </c>
      <c r="AJ1081" t="s">
        <v>46</v>
      </c>
      <c r="AK1081" t="s">
        <v>77</v>
      </c>
      <c r="AL1081" t="s">
        <v>2102</v>
      </c>
      <c r="AM1081">
        <v>6.88</v>
      </c>
      <c r="AN1081">
        <v>1</v>
      </c>
      <c r="AO1081">
        <v>0.2</v>
      </c>
      <c r="AP1081">
        <v>2.3220000000000001</v>
      </c>
      <c r="AQ1081">
        <f>YEAR(Table1[[#This Row],[Order Date]])</f>
        <v>2017</v>
      </c>
      <c r="AR1081" t="str">
        <f>TEXT(Table1[[#This Row],[Order Date]],"mmmm")</f>
        <v>September</v>
      </c>
      <c r="AS1081" t="str">
        <f>"Q"&amp;ROUNDUP(MONTH(Table1[[#This Row],[Order Date]])/3,0)</f>
        <v>Q3</v>
      </c>
      <c r="AT1081">
        <f>IF(Table1[[#This Row],[Sales]]=0,0,Table1[[#This Row],[Profit]]/Table1[[#This Row],[Sales]])</f>
        <v>0.33750000000000002</v>
      </c>
    </row>
    <row r="1082" spans="22:46" x14ac:dyDescent="0.3">
      <c r="V1082">
        <v>1081</v>
      </c>
      <c r="W1082" t="s">
        <v>3602</v>
      </c>
      <c r="X1082" s="1">
        <v>42337</v>
      </c>
      <c r="Y1082" s="1">
        <v>42106</v>
      </c>
      <c r="Z1082" t="s">
        <v>51</v>
      </c>
      <c r="AA1082" t="s">
        <v>3603</v>
      </c>
      <c r="AB1082" t="s">
        <v>3604</v>
      </c>
      <c r="AC1082" t="s">
        <v>41</v>
      </c>
      <c r="AD1082" t="s">
        <v>26</v>
      </c>
      <c r="AE1082" t="s">
        <v>993</v>
      </c>
      <c r="AF1082" t="s">
        <v>267</v>
      </c>
      <c r="AG1082">
        <v>48227</v>
      </c>
      <c r="AH1082" t="s">
        <v>111</v>
      </c>
      <c r="AI1082" t="s">
        <v>3605</v>
      </c>
      <c r="AJ1082" t="s">
        <v>46</v>
      </c>
      <c r="AK1082" t="s">
        <v>94</v>
      </c>
      <c r="AL1082" t="s">
        <v>205</v>
      </c>
      <c r="AM1082">
        <v>19.920000000000002</v>
      </c>
      <c r="AN1082">
        <v>4</v>
      </c>
      <c r="AO1082">
        <v>0</v>
      </c>
      <c r="AP1082">
        <v>9.3623999999999992</v>
      </c>
      <c r="AQ1082">
        <f>YEAR(Table1[[#This Row],[Order Date]])</f>
        <v>2015</v>
      </c>
      <c r="AR1082" t="str">
        <f>TEXT(Table1[[#This Row],[Order Date]],"mmmm")</f>
        <v>November</v>
      </c>
      <c r="AS1082" t="str">
        <f>"Q"&amp;ROUNDUP(MONTH(Table1[[#This Row],[Order Date]])/3,0)</f>
        <v>Q4</v>
      </c>
      <c r="AT1082">
        <f>IF(Table1[[#This Row],[Sales]]=0,0,Table1[[#This Row],[Profit]]/Table1[[#This Row],[Sales]])</f>
        <v>0.46999999999999992</v>
      </c>
    </row>
    <row r="1083" spans="22:46" x14ac:dyDescent="0.3">
      <c r="V1083">
        <v>1082</v>
      </c>
      <c r="W1083" t="s">
        <v>3602</v>
      </c>
      <c r="X1083" s="1">
        <v>42337</v>
      </c>
      <c r="Y1083" s="1">
        <v>42106</v>
      </c>
      <c r="Z1083" t="s">
        <v>51</v>
      </c>
      <c r="AA1083" t="s">
        <v>3603</v>
      </c>
      <c r="AB1083" t="s">
        <v>3604</v>
      </c>
      <c r="AC1083" t="s">
        <v>41</v>
      </c>
      <c r="AD1083" t="s">
        <v>26</v>
      </c>
      <c r="AE1083" t="s">
        <v>993</v>
      </c>
      <c r="AF1083" t="s">
        <v>267</v>
      </c>
      <c r="AG1083">
        <v>48227</v>
      </c>
      <c r="AH1083" t="s">
        <v>111</v>
      </c>
      <c r="AI1083" t="s">
        <v>3606</v>
      </c>
      <c r="AJ1083" t="s">
        <v>31</v>
      </c>
      <c r="AK1083" t="s">
        <v>35</v>
      </c>
      <c r="AL1083" t="s">
        <v>3607</v>
      </c>
      <c r="AM1083">
        <v>1106.9100000000001</v>
      </c>
      <c r="AN1083">
        <v>9</v>
      </c>
      <c r="AO1083">
        <v>0</v>
      </c>
      <c r="AP1083">
        <v>121.76009999999999</v>
      </c>
      <c r="AQ1083">
        <f>YEAR(Table1[[#This Row],[Order Date]])</f>
        <v>2015</v>
      </c>
      <c r="AR1083" t="str">
        <f>TEXT(Table1[[#This Row],[Order Date]],"mmmm")</f>
        <v>November</v>
      </c>
      <c r="AS1083" t="str">
        <f>"Q"&amp;ROUNDUP(MONTH(Table1[[#This Row],[Order Date]])/3,0)</f>
        <v>Q4</v>
      </c>
      <c r="AT1083">
        <f>IF(Table1[[#This Row],[Sales]]=0,0,Table1[[#This Row],[Profit]]/Table1[[#This Row],[Sales]])</f>
        <v>0.10999999999999999</v>
      </c>
    </row>
    <row r="1084" spans="22:46" x14ac:dyDescent="0.3">
      <c r="V1084">
        <v>1083</v>
      </c>
      <c r="W1084" t="s">
        <v>3608</v>
      </c>
      <c r="X1084" s="1">
        <v>42430</v>
      </c>
      <c r="Y1084" s="1">
        <v>42493</v>
      </c>
      <c r="Z1084" t="s">
        <v>51</v>
      </c>
      <c r="AA1084" t="s">
        <v>355</v>
      </c>
      <c r="AB1084" t="s">
        <v>356</v>
      </c>
      <c r="AC1084" t="s">
        <v>25</v>
      </c>
      <c r="AD1084" t="s">
        <v>26</v>
      </c>
      <c r="AE1084" t="s">
        <v>3609</v>
      </c>
      <c r="AF1084" t="s">
        <v>301</v>
      </c>
      <c r="AG1084">
        <v>10701</v>
      </c>
      <c r="AH1084" t="s">
        <v>160</v>
      </c>
      <c r="AI1084" t="s">
        <v>2701</v>
      </c>
      <c r="AJ1084" t="s">
        <v>31</v>
      </c>
      <c r="AK1084" t="s">
        <v>57</v>
      </c>
      <c r="AL1084" t="s">
        <v>2702</v>
      </c>
      <c r="AM1084">
        <v>836.59199999999998</v>
      </c>
      <c r="AN1084">
        <v>8</v>
      </c>
      <c r="AO1084">
        <v>0.4</v>
      </c>
      <c r="AP1084">
        <v>-264.92079999999999</v>
      </c>
      <c r="AQ1084">
        <f>YEAR(Table1[[#This Row],[Order Date]])</f>
        <v>2016</v>
      </c>
      <c r="AR1084" t="str">
        <f>TEXT(Table1[[#This Row],[Order Date]],"mmmm")</f>
        <v>March</v>
      </c>
      <c r="AS1084" t="str">
        <f>"Q"&amp;ROUNDUP(MONTH(Table1[[#This Row],[Order Date]])/3,0)</f>
        <v>Q1</v>
      </c>
      <c r="AT1084">
        <f>IF(Table1[[#This Row],[Sales]]=0,0,Table1[[#This Row],[Profit]]/Table1[[#This Row],[Sales]])</f>
        <v>-0.31666666666666665</v>
      </c>
    </row>
    <row r="1085" spans="22:46" x14ac:dyDescent="0.3">
      <c r="V1085">
        <v>1084</v>
      </c>
      <c r="W1085" t="s">
        <v>3608</v>
      </c>
      <c r="X1085" s="1">
        <v>42430</v>
      </c>
      <c r="Y1085" s="1">
        <v>42493</v>
      </c>
      <c r="Z1085" t="s">
        <v>51</v>
      </c>
      <c r="AA1085" t="s">
        <v>355</v>
      </c>
      <c r="AB1085" t="s">
        <v>356</v>
      </c>
      <c r="AC1085" t="s">
        <v>25</v>
      </c>
      <c r="AD1085" t="s">
        <v>26</v>
      </c>
      <c r="AE1085" t="s">
        <v>3609</v>
      </c>
      <c r="AF1085" t="s">
        <v>301</v>
      </c>
      <c r="AG1085">
        <v>10701</v>
      </c>
      <c r="AH1085" t="s">
        <v>160</v>
      </c>
      <c r="AI1085" t="s">
        <v>3610</v>
      </c>
      <c r="AJ1085" t="s">
        <v>46</v>
      </c>
      <c r="AK1085" t="s">
        <v>94</v>
      </c>
      <c r="AL1085" t="s">
        <v>205</v>
      </c>
      <c r="AM1085">
        <v>26.38</v>
      </c>
      <c r="AN1085">
        <v>1</v>
      </c>
      <c r="AO1085">
        <v>0</v>
      </c>
      <c r="AP1085">
        <v>12.1348</v>
      </c>
      <c r="AQ1085">
        <f>YEAR(Table1[[#This Row],[Order Date]])</f>
        <v>2016</v>
      </c>
      <c r="AR1085" t="str">
        <f>TEXT(Table1[[#This Row],[Order Date]],"mmmm")</f>
        <v>March</v>
      </c>
      <c r="AS1085" t="str">
        <f>"Q"&amp;ROUNDUP(MONTH(Table1[[#This Row],[Order Date]])/3,0)</f>
        <v>Q1</v>
      </c>
      <c r="AT1085">
        <f>IF(Table1[[#This Row],[Sales]]=0,0,Table1[[#This Row],[Profit]]/Table1[[#This Row],[Sales]])</f>
        <v>0.46</v>
      </c>
    </row>
    <row r="1086" spans="22:46" x14ac:dyDescent="0.3">
      <c r="V1086">
        <v>1085</v>
      </c>
      <c r="W1086" t="s">
        <v>3608</v>
      </c>
      <c r="X1086" s="1">
        <v>42430</v>
      </c>
      <c r="Y1086" s="1">
        <v>42493</v>
      </c>
      <c r="Z1086" t="s">
        <v>51</v>
      </c>
      <c r="AA1086" t="s">
        <v>355</v>
      </c>
      <c r="AB1086" t="s">
        <v>356</v>
      </c>
      <c r="AC1086" t="s">
        <v>25</v>
      </c>
      <c r="AD1086" t="s">
        <v>26</v>
      </c>
      <c r="AE1086" t="s">
        <v>3609</v>
      </c>
      <c r="AF1086" t="s">
        <v>301</v>
      </c>
      <c r="AG1086">
        <v>10701</v>
      </c>
      <c r="AH1086" t="s">
        <v>160</v>
      </c>
      <c r="AI1086" t="s">
        <v>1141</v>
      </c>
      <c r="AJ1086" t="s">
        <v>46</v>
      </c>
      <c r="AK1086" t="s">
        <v>60</v>
      </c>
      <c r="AL1086" t="s">
        <v>1142</v>
      </c>
      <c r="AM1086">
        <v>362.92</v>
      </c>
      <c r="AN1086">
        <v>2</v>
      </c>
      <c r="AO1086">
        <v>0</v>
      </c>
      <c r="AP1086">
        <v>105.24679999999999</v>
      </c>
      <c r="AQ1086">
        <f>YEAR(Table1[[#This Row],[Order Date]])</f>
        <v>2016</v>
      </c>
      <c r="AR1086" t="str">
        <f>TEXT(Table1[[#This Row],[Order Date]],"mmmm")</f>
        <v>March</v>
      </c>
      <c r="AS1086" t="str">
        <f>"Q"&amp;ROUNDUP(MONTH(Table1[[#This Row],[Order Date]])/3,0)</f>
        <v>Q1</v>
      </c>
      <c r="AT1086">
        <f>IF(Table1[[#This Row],[Sales]]=0,0,Table1[[#This Row],[Profit]]/Table1[[#This Row],[Sales]])</f>
        <v>0.28999999999999998</v>
      </c>
    </row>
    <row r="1087" spans="22:46" x14ac:dyDescent="0.3">
      <c r="V1087">
        <v>1086</v>
      </c>
      <c r="W1087" t="s">
        <v>3608</v>
      </c>
      <c r="X1087" s="1">
        <v>42430</v>
      </c>
      <c r="Y1087" s="1">
        <v>42493</v>
      </c>
      <c r="Z1087" t="s">
        <v>51</v>
      </c>
      <c r="AA1087" t="s">
        <v>355</v>
      </c>
      <c r="AB1087" t="s">
        <v>356</v>
      </c>
      <c r="AC1087" t="s">
        <v>25</v>
      </c>
      <c r="AD1087" t="s">
        <v>26</v>
      </c>
      <c r="AE1087" t="s">
        <v>3609</v>
      </c>
      <c r="AF1087" t="s">
        <v>301</v>
      </c>
      <c r="AG1087">
        <v>10701</v>
      </c>
      <c r="AH1087" t="s">
        <v>160</v>
      </c>
      <c r="AI1087" t="s">
        <v>3611</v>
      </c>
      <c r="AJ1087" t="s">
        <v>73</v>
      </c>
      <c r="AK1087" t="s">
        <v>768</v>
      </c>
      <c r="AL1087" t="s">
        <v>3612</v>
      </c>
      <c r="AM1087">
        <v>4899.93</v>
      </c>
      <c r="AN1087">
        <v>7</v>
      </c>
      <c r="AO1087">
        <v>0</v>
      </c>
      <c r="AP1087">
        <v>2400.9657000000002</v>
      </c>
      <c r="AQ1087">
        <f>YEAR(Table1[[#This Row],[Order Date]])</f>
        <v>2016</v>
      </c>
      <c r="AR1087" t="str">
        <f>TEXT(Table1[[#This Row],[Order Date]],"mmmm")</f>
        <v>March</v>
      </c>
      <c r="AS1087" t="str">
        <f>"Q"&amp;ROUNDUP(MONTH(Table1[[#This Row],[Order Date]])/3,0)</f>
        <v>Q1</v>
      </c>
      <c r="AT1087">
        <f>IF(Table1[[#This Row],[Sales]]=0,0,Table1[[#This Row],[Profit]]/Table1[[#This Row],[Sales]])</f>
        <v>0.49</v>
      </c>
    </row>
    <row r="1088" spans="22:46" x14ac:dyDescent="0.3">
      <c r="V1088">
        <v>1087</v>
      </c>
      <c r="W1088" t="s">
        <v>3613</v>
      </c>
      <c r="X1088" s="1">
        <v>42594</v>
      </c>
      <c r="Y1088" s="1">
        <v>42712</v>
      </c>
      <c r="Z1088" t="s">
        <v>1450</v>
      </c>
      <c r="AA1088" t="s">
        <v>513</v>
      </c>
      <c r="AB1088" t="s">
        <v>514</v>
      </c>
      <c r="AC1088" t="s">
        <v>25</v>
      </c>
      <c r="AD1088" t="s">
        <v>26</v>
      </c>
      <c r="AE1088" t="s">
        <v>1549</v>
      </c>
      <c r="AF1088" t="s">
        <v>554</v>
      </c>
      <c r="AG1088">
        <v>50315</v>
      </c>
      <c r="AH1088" t="s">
        <v>111</v>
      </c>
      <c r="AI1088" t="s">
        <v>3614</v>
      </c>
      <c r="AJ1088" t="s">
        <v>46</v>
      </c>
      <c r="AK1088" t="s">
        <v>94</v>
      </c>
      <c r="AL1088" t="s">
        <v>3615</v>
      </c>
      <c r="AM1088">
        <v>6.48</v>
      </c>
      <c r="AN1088">
        <v>1</v>
      </c>
      <c r="AO1088">
        <v>0</v>
      </c>
      <c r="AP1088">
        <v>3.1103999999999998</v>
      </c>
      <c r="AQ1088">
        <f>YEAR(Table1[[#This Row],[Order Date]])</f>
        <v>2016</v>
      </c>
      <c r="AR1088" t="str">
        <f>TEXT(Table1[[#This Row],[Order Date]],"mmmm")</f>
        <v>August</v>
      </c>
      <c r="AS1088" t="str">
        <f>"Q"&amp;ROUNDUP(MONTH(Table1[[#This Row],[Order Date]])/3,0)</f>
        <v>Q3</v>
      </c>
      <c r="AT1088">
        <f>IF(Table1[[#This Row],[Sales]]=0,0,Table1[[#This Row],[Profit]]/Table1[[#This Row],[Sales]])</f>
        <v>0.47999999999999993</v>
      </c>
    </row>
    <row r="1089" spans="22:46" x14ac:dyDescent="0.3">
      <c r="V1089">
        <v>1088</v>
      </c>
      <c r="W1089" t="s">
        <v>3616</v>
      </c>
      <c r="X1089" s="1">
        <v>42597</v>
      </c>
      <c r="Y1089" t="s">
        <v>3617</v>
      </c>
      <c r="Z1089" t="s">
        <v>22</v>
      </c>
      <c r="AA1089" t="s">
        <v>3618</v>
      </c>
      <c r="AB1089" t="s">
        <v>3619</v>
      </c>
      <c r="AC1089" t="s">
        <v>41</v>
      </c>
      <c r="AD1089" t="s">
        <v>26</v>
      </c>
      <c r="AE1089" t="s">
        <v>3620</v>
      </c>
      <c r="AF1089" t="s">
        <v>43</v>
      </c>
      <c r="AG1089">
        <v>94601</v>
      </c>
      <c r="AH1089" t="s">
        <v>44</v>
      </c>
      <c r="AI1089" t="s">
        <v>835</v>
      </c>
      <c r="AJ1089" t="s">
        <v>73</v>
      </c>
      <c r="AK1089" t="s">
        <v>74</v>
      </c>
      <c r="AL1089" t="s">
        <v>836</v>
      </c>
      <c r="AM1089">
        <v>71.975999999999999</v>
      </c>
      <c r="AN1089">
        <v>3</v>
      </c>
      <c r="AO1089">
        <v>0.2</v>
      </c>
      <c r="AP1089">
        <v>7.1976000000000004</v>
      </c>
      <c r="AQ1089">
        <f>YEAR(Table1[[#This Row],[Order Date]])</f>
        <v>2016</v>
      </c>
      <c r="AR1089" t="str">
        <f>TEXT(Table1[[#This Row],[Order Date]],"mmmm")</f>
        <v>August</v>
      </c>
      <c r="AS1089" t="str">
        <f>"Q"&amp;ROUNDUP(MONTH(Table1[[#This Row],[Order Date]])/3,0)</f>
        <v>Q3</v>
      </c>
      <c r="AT1089">
        <f>IF(Table1[[#This Row],[Sales]]=0,0,Table1[[#This Row],[Profit]]/Table1[[#This Row],[Sales]])</f>
        <v>0.1</v>
      </c>
    </row>
    <row r="1090" spans="22:46" x14ac:dyDescent="0.3">
      <c r="V1090">
        <v>1089</v>
      </c>
      <c r="W1090" t="s">
        <v>3616</v>
      </c>
      <c r="X1090" s="1">
        <v>42597</v>
      </c>
      <c r="Y1090" t="s">
        <v>3617</v>
      </c>
      <c r="Z1090" t="s">
        <v>22</v>
      </c>
      <c r="AA1090" t="s">
        <v>3618</v>
      </c>
      <c r="AB1090" t="s">
        <v>3619</v>
      </c>
      <c r="AC1090" t="s">
        <v>41</v>
      </c>
      <c r="AD1090" t="s">
        <v>26</v>
      </c>
      <c r="AE1090" t="s">
        <v>3620</v>
      </c>
      <c r="AF1090" t="s">
        <v>43</v>
      </c>
      <c r="AG1090">
        <v>94601</v>
      </c>
      <c r="AH1090" t="s">
        <v>44</v>
      </c>
      <c r="AI1090" t="s">
        <v>3621</v>
      </c>
      <c r="AJ1090" t="s">
        <v>46</v>
      </c>
      <c r="AK1090" t="s">
        <v>47</v>
      </c>
      <c r="AL1090" t="s">
        <v>3622</v>
      </c>
      <c r="AM1090">
        <v>3.15</v>
      </c>
      <c r="AN1090">
        <v>1</v>
      </c>
      <c r="AO1090">
        <v>0</v>
      </c>
      <c r="AP1090">
        <v>1.512</v>
      </c>
      <c r="AQ1090">
        <f>YEAR(Table1[[#This Row],[Order Date]])</f>
        <v>2016</v>
      </c>
      <c r="AR1090" t="str">
        <f>TEXT(Table1[[#This Row],[Order Date]],"mmmm")</f>
        <v>August</v>
      </c>
      <c r="AS1090" t="str">
        <f>"Q"&amp;ROUNDUP(MONTH(Table1[[#This Row],[Order Date]])/3,0)</f>
        <v>Q3</v>
      </c>
      <c r="AT1090">
        <f>IF(Table1[[#This Row],[Sales]]=0,0,Table1[[#This Row],[Profit]]/Table1[[#This Row],[Sales]])</f>
        <v>0.48000000000000004</v>
      </c>
    </row>
    <row r="1091" spans="22:46" x14ac:dyDescent="0.3">
      <c r="V1091">
        <v>1090</v>
      </c>
      <c r="W1091" t="s">
        <v>3623</v>
      </c>
      <c r="X1091" s="1">
        <v>42890</v>
      </c>
      <c r="Y1091" s="1">
        <v>43014</v>
      </c>
      <c r="Z1091" t="s">
        <v>51</v>
      </c>
      <c r="AA1091" t="s">
        <v>3290</v>
      </c>
      <c r="AB1091" t="s">
        <v>3291</v>
      </c>
      <c r="AC1091" t="s">
        <v>41</v>
      </c>
      <c r="AD1091" t="s">
        <v>26</v>
      </c>
      <c r="AE1091" t="s">
        <v>831</v>
      </c>
      <c r="AF1091" t="s">
        <v>92</v>
      </c>
      <c r="AG1091">
        <v>28110</v>
      </c>
      <c r="AH1091" t="s">
        <v>29</v>
      </c>
      <c r="AI1091" t="s">
        <v>1330</v>
      </c>
      <c r="AJ1091" t="s">
        <v>31</v>
      </c>
      <c r="AK1091" t="s">
        <v>67</v>
      </c>
      <c r="AL1091" t="s">
        <v>1331</v>
      </c>
      <c r="AM1091">
        <v>31.984000000000002</v>
      </c>
      <c r="AN1091">
        <v>2</v>
      </c>
      <c r="AO1091">
        <v>0.2</v>
      </c>
      <c r="AP1091">
        <v>1.9990000000000001</v>
      </c>
      <c r="AQ1091">
        <f>YEAR(Table1[[#This Row],[Order Date]])</f>
        <v>2017</v>
      </c>
      <c r="AR1091" t="str">
        <f>TEXT(Table1[[#This Row],[Order Date]],"mmmm")</f>
        <v>June</v>
      </c>
      <c r="AS1091" t="str">
        <f>"Q"&amp;ROUNDUP(MONTH(Table1[[#This Row],[Order Date]])/3,0)</f>
        <v>Q2</v>
      </c>
      <c r="AT1091">
        <f>IF(Table1[[#This Row],[Sales]]=0,0,Table1[[#This Row],[Profit]]/Table1[[#This Row],[Sales]])</f>
        <v>6.25E-2</v>
      </c>
    </row>
    <row r="1092" spans="22:46" x14ac:dyDescent="0.3">
      <c r="V1092">
        <v>1091</v>
      </c>
      <c r="W1092" t="s">
        <v>3623</v>
      </c>
      <c r="X1092" s="1">
        <v>42890</v>
      </c>
      <c r="Y1092" s="1">
        <v>43014</v>
      </c>
      <c r="Z1092" t="s">
        <v>51</v>
      </c>
      <c r="AA1092" t="s">
        <v>3290</v>
      </c>
      <c r="AB1092" t="s">
        <v>3291</v>
      </c>
      <c r="AC1092" t="s">
        <v>41</v>
      </c>
      <c r="AD1092" t="s">
        <v>26</v>
      </c>
      <c r="AE1092" t="s">
        <v>831</v>
      </c>
      <c r="AF1092" t="s">
        <v>92</v>
      </c>
      <c r="AG1092">
        <v>28110</v>
      </c>
      <c r="AH1092" t="s">
        <v>29</v>
      </c>
      <c r="AI1092" t="s">
        <v>3624</v>
      </c>
      <c r="AJ1092" t="s">
        <v>73</v>
      </c>
      <c r="AK1092" t="s">
        <v>74</v>
      </c>
      <c r="AL1092" t="s">
        <v>3625</v>
      </c>
      <c r="AM1092">
        <v>71.983999999999995</v>
      </c>
      <c r="AN1092">
        <v>2</v>
      </c>
      <c r="AO1092">
        <v>0.2</v>
      </c>
      <c r="AP1092">
        <v>25.194400000000002</v>
      </c>
      <c r="AQ1092">
        <f>YEAR(Table1[[#This Row],[Order Date]])</f>
        <v>2017</v>
      </c>
      <c r="AR1092" t="str">
        <f>TEXT(Table1[[#This Row],[Order Date]],"mmmm")</f>
        <v>June</v>
      </c>
      <c r="AS1092" t="str">
        <f>"Q"&amp;ROUNDUP(MONTH(Table1[[#This Row],[Order Date]])/3,0)</f>
        <v>Q2</v>
      </c>
      <c r="AT1092">
        <f>IF(Table1[[#This Row],[Sales]]=0,0,Table1[[#This Row],[Profit]]/Table1[[#This Row],[Sales]])</f>
        <v>0.35000000000000003</v>
      </c>
    </row>
    <row r="1093" spans="22:46" x14ac:dyDescent="0.3">
      <c r="V1093">
        <v>1092</v>
      </c>
      <c r="W1093" t="s">
        <v>3626</v>
      </c>
      <c r="X1093" s="1">
        <v>42344</v>
      </c>
      <c r="Y1093" t="s">
        <v>3227</v>
      </c>
      <c r="Z1093" t="s">
        <v>51</v>
      </c>
      <c r="AA1093" t="s">
        <v>2521</v>
      </c>
      <c r="AB1093" t="s">
        <v>2522</v>
      </c>
      <c r="AC1093" t="s">
        <v>25</v>
      </c>
      <c r="AD1093" t="s">
        <v>26</v>
      </c>
      <c r="AE1093" t="s">
        <v>1065</v>
      </c>
      <c r="AF1093" t="s">
        <v>43</v>
      </c>
      <c r="AG1093">
        <v>92105</v>
      </c>
      <c r="AH1093" t="s">
        <v>44</v>
      </c>
      <c r="AI1093" t="s">
        <v>3627</v>
      </c>
      <c r="AJ1093" t="s">
        <v>46</v>
      </c>
      <c r="AK1093" t="s">
        <v>70</v>
      </c>
      <c r="AL1093" t="s">
        <v>3628</v>
      </c>
      <c r="AM1093">
        <v>120.15</v>
      </c>
      <c r="AN1093">
        <v>9</v>
      </c>
      <c r="AO1093">
        <v>0</v>
      </c>
      <c r="AP1093">
        <v>33.642000000000003</v>
      </c>
      <c r="AQ1093">
        <f>YEAR(Table1[[#This Row],[Order Date]])</f>
        <v>2015</v>
      </c>
      <c r="AR1093" t="str">
        <f>TEXT(Table1[[#This Row],[Order Date]],"mmmm")</f>
        <v>December</v>
      </c>
      <c r="AS1093" t="str">
        <f>"Q"&amp;ROUNDUP(MONTH(Table1[[#This Row],[Order Date]])/3,0)</f>
        <v>Q4</v>
      </c>
      <c r="AT1093">
        <f>IF(Table1[[#This Row],[Sales]]=0,0,Table1[[#This Row],[Profit]]/Table1[[#This Row],[Sales]])</f>
        <v>0.28000000000000003</v>
      </c>
    </row>
    <row r="1094" spans="22:46" x14ac:dyDescent="0.3">
      <c r="V1094">
        <v>1093</v>
      </c>
      <c r="W1094" t="s">
        <v>3626</v>
      </c>
      <c r="X1094" s="1">
        <v>42344</v>
      </c>
      <c r="Y1094" t="s">
        <v>3227</v>
      </c>
      <c r="Z1094" t="s">
        <v>51</v>
      </c>
      <c r="AA1094" t="s">
        <v>2521</v>
      </c>
      <c r="AB1094" t="s">
        <v>2522</v>
      </c>
      <c r="AC1094" t="s">
        <v>25</v>
      </c>
      <c r="AD1094" t="s">
        <v>26</v>
      </c>
      <c r="AE1094" t="s">
        <v>1065</v>
      </c>
      <c r="AF1094" t="s">
        <v>43</v>
      </c>
      <c r="AG1094">
        <v>92105</v>
      </c>
      <c r="AH1094" t="s">
        <v>44</v>
      </c>
      <c r="AI1094" t="s">
        <v>3629</v>
      </c>
      <c r="AJ1094" t="s">
        <v>73</v>
      </c>
      <c r="AK1094" t="s">
        <v>74</v>
      </c>
      <c r="AL1094" t="s">
        <v>3630</v>
      </c>
      <c r="AM1094">
        <v>219.184</v>
      </c>
      <c r="AN1094">
        <v>2</v>
      </c>
      <c r="AO1094">
        <v>0.2</v>
      </c>
      <c r="AP1094">
        <v>19.178599999999999</v>
      </c>
      <c r="AQ1094">
        <f>YEAR(Table1[[#This Row],[Order Date]])</f>
        <v>2015</v>
      </c>
      <c r="AR1094" t="str">
        <f>TEXT(Table1[[#This Row],[Order Date]],"mmmm")</f>
        <v>December</v>
      </c>
      <c r="AS1094" t="str">
        <f>"Q"&amp;ROUNDUP(MONTH(Table1[[#This Row],[Order Date]])/3,0)</f>
        <v>Q4</v>
      </c>
      <c r="AT1094">
        <f>IF(Table1[[#This Row],[Sales]]=0,0,Table1[[#This Row],[Profit]]/Table1[[#This Row],[Sales]])</f>
        <v>8.7499999999999994E-2</v>
      </c>
    </row>
    <row r="1095" spans="22:46" x14ac:dyDescent="0.3">
      <c r="V1095">
        <v>1094</v>
      </c>
      <c r="W1095" t="s">
        <v>3631</v>
      </c>
      <c r="X1095" s="1">
        <v>42365</v>
      </c>
      <c r="Y1095" t="s">
        <v>217</v>
      </c>
      <c r="Z1095" t="s">
        <v>51</v>
      </c>
      <c r="AA1095" t="s">
        <v>3632</v>
      </c>
      <c r="AB1095" t="s">
        <v>3633</v>
      </c>
      <c r="AC1095" t="s">
        <v>108</v>
      </c>
      <c r="AD1095" t="s">
        <v>26</v>
      </c>
      <c r="AE1095" t="s">
        <v>3634</v>
      </c>
      <c r="AF1095" t="s">
        <v>3098</v>
      </c>
      <c r="AG1095">
        <v>20735</v>
      </c>
      <c r="AH1095" t="s">
        <v>160</v>
      </c>
      <c r="AI1095" t="s">
        <v>3635</v>
      </c>
      <c r="AJ1095" t="s">
        <v>46</v>
      </c>
      <c r="AK1095" t="s">
        <v>94</v>
      </c>
      <c r="AL1095" t="s">
        <v>3636</v>
      </c>
      <c r="AM1095">
        <v>28.9</v>
      </c>
      <c r="AN1095">
        <v>5</v>
      </c>
      <c r="AO1095">
        <v>0</v>
      </c>
      <c r="AP1095">
        <v>14.161</v>
      </c>
      <c r="AQ1095">
        <f>YEAR(Table1[[#This Row],[Order Date]])</f>
        <v>2015</v>
      </c>
      <c r="AR1095" t="str">
        <f>TEXT(Table1[[#This Row],[Order Date]],"mmmm")</f>
        <v>December</v>
      </c>
      <c r="AS1095" t="str">
        <f>"Q"&amp;ROUNDUP(MONTH(Table1[[#This Row],[Order Date]])/3,0)</f>
        <v>Q4</v>
      </c>
      <c r="AT1095">
        <f>IF(Table1[[#This Row],[Sales]]=0,0,Table1[[#This Row],[Profit]]/Table1[[#This Row],[Sales]])</f>
        <v>0.49</v>
      </c>
    </row>
    <row r="1096" spans="22:46" x14ac:dyDescent="0.3">
      <c r="V1096">
        <v>1095</v>
      </c>
      <c r="W1096" t="s">
        <v>3631</v>
      </c>
      <c r="X1096" s="1">
        <v>42365</v>
      </c>
      <c r="Y1096" t="s">
        <v>217</v>
      </c>
      <c r="Z1096" t="s">
        <v>51</v>
      </c>
      <c r="AA1096" t="s">
        <v>3632</v>
      </c>
      <c r="AB1096" t="s">
        <v>3633</v>
      </c>
      <c r="AC1096" t="s">
        <v>108</v>
      </c>
      <c r="AD1096" t="s">
        <v>26</v>
      </c>
      <c r="AE1096" t="s">
        <v>3634</v>
      </c>
      <c r="AF1096" t="s">
        <v>3098</v>
      </c>
      <c r="AG1096">
        <v>20735</v>
      </c>
      <c r="AH1096" t="s">
        <v>160</v>
      </c>
      <c r="AI1096" t="s">
        <v>776</v>
      </c>
      <c r="AJ1096" t="s">
        <v>46</v>
      </c>
      <c r="AK1096" t="s">
        <v>80</v>
      </c>
      <c r="AL1096" t="s">
        <v>777</v>
      </c>
      <c r="AM1096">
        <v>355.96</v>
      </c>
      <c r="AN1096">
        <v>2</v>
      </c>
      <c r="AO1096">
        <v>0</v>
      </c>
      <c r="AP1096">
        <v>103.22839999999999</v>
      </c>
      <c r="AQ1096">
        <f>YEAR(Table1[[#This Row],[Order Date]])</f>
        <v>2015</v>
      </c>
      <c r="AR1096" t="str">
        <f>TEXT(Table1[[#This Row],[Order Date]],"mmmm")</f>
        <v>December</v>
      </c>
      <c r="AS1096" t="str">
        <f>"Q"&amp;ROUNDUP(MONTH(Table1[[#This Row],[Order Date]])/3,0)</f>
        <v>Q4</v>
      </c>
      <c r="AT1096">
        <f>IF(Table1[[#This Row],[Sales]]=0,0,Table1[[#This Row],[Profit]]/Table1[[#This Row],[Sales]])</f>
        <v>0.28999999999999998</v>
      </c>
    </row>
    <row r="1097" spans="22:46" x14ac:dyDescent="0.3">
      <c r="V1097">
        <v>1096</v>
      </c>
      <c r="W1097" t="s">
        <v>3637</v>
      </c>
      <c r="X1097" s="1">
        <v>42756</v>
      </c>
      <c r="Y1097" t="s">
        <v>3638</v>
      </c>
      <c r="Z1097" t="s">
        <v>51</v>
      </c>
      <c r="AA1097" t="s">
        <v>3639</v>
      </c>
      <c r="AB1097" t="s">
        <v>3640</v>
      </c>
      <c r="AC1097" t="s">
        <v>108</v>
      </c>
      <c r="AD1097" t="s">
        <v>26</v>
      </c>
      <c r="AE1097" t="s">
        <v>528</v>
      </c>
      <c r="AF1097" t="s">
        <v>92</v>
      </c>
      <c r="AG1097">
        <v>28205</v>
      </c>
      <c r="AH1097" t="s">
        <v>29</v>
      </c>
      <c r="AI1097" t="s">
        <v>3641</v>
      </c>
      <c r="AJ1097" t="s">
        <v>46</v>
      </c>
      <c r="AK1097" t="s">
        <v>60</v>
      </c>
      <c r="AL1097" t="s">
        <v>3642</v>
      </c>
      <c r="AM1097">
        <v>348.20800000000003</v>
      </c>
      <c r="AN1097">
        <v>7</v>
      </c>
      <c r="AO1097">
        <v>0.2</v>
      </c>
      <c r="AP1097">
        <v>30.4682</v>
      </c>
      <c r="AQ1097">
        <f>YEAR(Table1[[#This Row],[Order Date]])</f>
        <v>2017</v>
      </c>
      <c r="AR1097" t="str">
        <f>TEXT(Table1[[#This Row],[Order Date]],"mmmm")</f>
        <v>January</v>
      </c>
      <c r="AS1097" t="str">
        <f>"Q"&amp;ROUNDUP(MONTH(Table1[[#This Row],[Order Date]])/3,0)</f>
        <v>Q1</v>
      </c>
      <c r="AT1097">
        <f>IF(Table1[[#This Row],[Sales]]=0,0,Table1[[#This Row],[Profit]]/Table1[[#This Row],[Sales]])</f>
        <v>8.7499999999999994E-2</v>
      </c>
    </row>
    <row r="1098" spans="22:46" x14ac:dyDescent="0.3">
      <c r="V1098">
        <v>1097</v>
      </c>
      <c r="W1098" t="s">
        <v>3637</v>
      </c>
      <c r="X1098" s="1">
        <v>42756</v>
      </c>
      <c r="Y1098" t="s">
        <v>3638</v>
      </c>
      <c r="Z1098" t="s">
        <v>51</v>
      </c>
      <c r="AA1098" t="s">
        <v>3639</v>
      </c>
      <c r="AB1098" t="s">
        <v>3640</v>
      </c>
      <c r="AC1098" t="s">
        <v>108</v>
      </c>
      <c r="AD1098" t="s">
        <v>26</v>
      </c>
      <c r="AE1098" t="s">
        <v>528</v>
      </c>
      <c r="AF1098" t="s">
        <v>92</v>
      </c>
      <c r="AG1098">
        <v>28205</v>
      </c>
      <c r="AH1098" t="s">
        <v>29</v>
      </c>
      <c r="AI1098" t="s">
        <v>3643</v>
      </c>
      <c r="AJ1098" t="s">
        <v>46</v>
      </c>
      <c r="AK1098" t="s">
        <v>77</v>
      </c>
      <c r="AL1098" t="s">
        <v>3644</v>
      </c>
      <c r="AM1098">
        <v>35.783999999999999</v>
      </c>
      <c r="AN1098">
        <v>7</v>
      </c>
      <c r="AO1098">
        <v>0.7</v>
      </c>
      <c r="AP1098">
        <v>-28.627199999999998</v>
      </c>
      <c r="AQ1098">
        <f>YEAR(Table1[[#This Row],[Order Date]])</f>
        <v>2017</v>
      </c>
      <c r="AR1098" t="str">
        <f>TEXT(Table1[[#This Row],[Order Date]],"mmmm")</f>
        <v>January</v>
      </c>
      <c r="AS1098" t="str">
        <f>"Q"&amp;ROUNDUP(MONTH(Table1[[#This Row],[Order Date]])/3,0)</f>
        <v>Q1</v>
      </c>
      <c r="AT1098">
        <f>IF(Table1[[#This Row],[Sales]]=0,0,Table1[[#This Row],[Profit]]/Table1[[#This Row],[Sales]])</f>
        <v>-0.79999999999999993</v>
      </c>
    </row>
    <row r="1099" spans="22:46" x14ac:dyDescent="0.3">
      <c r="V1099">
        <v>1098</v>
      </c>
      <c r="W1099" t="s">
        <v>3645</v>
      </c>
      <c r="X1099" s="1">
        <v>41815</v>
      </c>
      <c r="Y1099" t="s">
        <v>2887</v>
      </c>
      <c r="Z1099" t="s">
        <v>207</v>
      </c>
      <c r="AA1099" t="s">
        <v>3506</v>
      </c>
      <c r="AB1099" t="s">
        <v>3507</v>
      </c>
      <c r="AC1099" t="s">
        <v>41</v>
      </c>
      <c r="AD1099" t="s">
        <v>26</v>
      </c>
      <c r="AE1099" t="s">
        <v>42</v>
      </c>
      <c r="AF1099" t="s">
        <v>43</v>
      </c>
      <c r="AG1099">
        <v>90049</v>
      </c>
      <c r="AH1099" t="s">
        <v>44</v>
      </c>
      <c r="AI1099" t="s">
        <v>3646</v>
      </c>
      <c r="AJ1099" t="s">
        <v>31</v>
      </c>
      <c r="AK1099" t="s">
        <v>57</v>
      </c>
      <c r="AL1099" t="s">
        <v>3647</v>
      </c>
      <c r="AM1099">
        <v>447.84</v>
      </c>
      <c r="AN1099">
        <v>5</v>
      </c>
      <c r="AO1099">
        <v>0.2</v>
      </c>
      <c r="AP1099">
        <v>11.196</v>
      </c>
      <c r="AQ1099">
        <f>YEAR(Table1[[#This Row],[Order Date]])</f>
        <v>2014</v>
      </c>
      <c r="AR1099" t="str">
        <f>TEXT(Table1[[#This Row],[Order Date]],"mmmm")</f>
        <v>June</v>
      </c>
      <c r="AS1099" t="str">
        <f>"Q"&amp;ROUNDUP(MONTH(Table1[[#This Row],[Order Date]])/3,0)</f>
        <v>Q2</v>
      </c>
      <c r="AT1099">
        <f>IF(Table1[[#This Row],[Sales]]=0,0,Table1[[#This Row],[Profit]]/Table1[[#This Row],[Sales]])</f>
        <v>2.5000000000000001E-2</v>
      </c>
    </row>
    <row r="1100" spans="22:46" x14ac:dyDescent="0.3">
      <c r="V1100">
        <v>1099</v>
      </c>
      <c r="W1100" t="s">
        <v>3648</v>
      </c>
      <c r="X1100" s="1">
        <v>42535</v>
      </c>
      <c r="Y1100" t="s">
        <v>308</v>
      </c>
      <c r="Z1100" t="s">
        <v>207</v>
      </c>
      <c r="AA1100" t="s">
        <v>3649</v>
      </c>
      <c r="AB1100" t="s">
        <v>3650</v>
      </c>
      <c r="AC1100" t="s">
        <v>108</v>
      </c>
      <c r="AD1100" t="s">
        <v>26</v>
      </c>
      <c r="AE1100" t="s">
        <v>136</v>
      </c>
      <c r="AF1100" t="s">
        <v>43</v>
      </c>
      <c r="AG1100">
        <v>94122</v>
      </c>
      <c r="AH1100" t="s">
        <v>44</v>
      </c>
      <c r="AI1100" t="s">
        <v>3651</v>
      </c>
      <c r="AJ1100" t="s">
        <v>46</v>
      </c>
      <c r="AK1100" t="s">
        <v>70</v>
      </c>
      <c r="AL1100" t="s">
        <v>3652</v>
      </c>
      <c r="AM1100">
        <v>7.04</v>
      </c>
      <c r="AN1100">
        <v>4</v>
      </c>
      <c r="AO1100">
        <v>0</v>
      </c>
      <c r="AP1100">
        <v>2.0415999999999999</v>
      </c>
      <c r="AQ1100">
        <f>YEAR(Table1[[#This Row],[Order Date]])</f>
        <v>2016</v>
      </c>
      <c r="AR1100" t="str">
        <f>TEXT(Table1[[#This Row],[Order Date]],"mmmm")</f>
        <v>June</v>
      </c>
      <c r="AS1100" t="str">
        <f>"Q"&amp;ROUNDUP(MONTH(Table1[[#This Row],[Order Date]])/3,0)</f>
        <v>Q2</v>
      </c>
      <c r="AT1100">
        <f>IF(Table1[[#This Row],[Sales]]=0,0,Table1[[#This Row],[Profit]]/Table1[[#This Row],[Sales]])</f>
        <v>0.28999999999999998</v>
      </c>
    </row>
    <row r="1101" spans="22:46" x14ac:dyDescent="0.3">
      <c r="V1101">
        <v>1100</v>
      </c>
      <c r="W1101" t="s">
        <v>3648</v>
      </c>
      <c r="X1101" s="1">
        <v>42535</v>
      </c>
      <c r="Y1101" t="s">
        <v>308</v>
      </c>
      <c r="Z1101" t="s">
        <v>207</v>
      </c>
      <c r="AA1101" t="s">
        <v>3649</v>
      </c>
      <c r="AB1101" t="s">
        <v>3650</v>
      </c>
      <c r="AC1101" t="s">
        <v>108</v>
      </c>
      <c r="AD1101" t="s">
        <v>26</v>
      </c>
      <c r="AE1101" t="s">
        <v>136</v>
      </c>
      <c r="AF1101" t="s">
        <v>43</v>
      </c>
      <c r="AG1101">
        <v>94122</v>
      </c>
      <c r="AH1101" t="s">
        <v>44</v>
      </c>
      <c r="AI1101" t="s">
        <v>1751</v>
      </c>
      <c r="AJ1101" t="s">
        <v>31</v>
      </c>
      <c r="AK1101" t="s">
        <v>67</v>
      </c>
      <c r="AL1101" t="s">
        <v>1752</v>
      </c>
      <c r="AM1101">
        <v>8.73</v>
      </c>
      <c r="AN1101">
        <v>3</v>
      </c>
      <c r="AO1101">
        <v>0</v>
      </c>
      <c r="AP1101">
        <v>4.1031000000000004</v>
      </c>
      <c r="AQ1101">
        <f>YEAR(Table1[[#This Row],[Order Date]])</f>
        <v>2016</v>
      </c>
      <c r="AR1101" t="str">
        <f>TEXT(Table1[[#This Row],[Order Date]],"mmmm")</f>
        <v>June</v>
      </c>
      <c r="AS1101" t="str">
        <f>"Q"&amp;ROUNDUP(MONTH(Table1[[#This Row],[Order Date]])/3,0)</f>
        <v>Q2</v>
      </c>
      <c r="AT1101">
        <f>IF(Table1[[#This Row],[Sales]]=0,0,Table1[[#This Row],[Profit]]/Table1[[#This Row],[Sales]])</f>
        <v>0.47000000000000003</v>
      </c>
    </row>
    <row r="1102" spans="22:46" x14ac:dyDescent="0.3">
      <c r="V1102">
        <v>1101</v>
      </c>
      <c r="W1102" t="s">
        <v>3648</v>
      </c>
      <c r="X1102" s="1">
        <v>42535</v>
      </c>
      <c r="Y1102" t="s">
        <v>308</v>
      </c>
      <c r="Z1102" t="s">
        <v>207</v>
      </c>
      <c r="AA1102" t="s">
        <v>3649</v>
      </c>
      <c r="AB1102" t="s">
        <v>3650</v>
      </c>
      <c r="AC1102" t="s">
        <v>108</v>
      </c>
      <c r="AD1102" t="s">
        <v>26</v>
      </c>
      <c r="AE1102" t="s">
        <v>136</v>
      </c>
      <c r="AF1102" t="s">
        <v>43</v>
      </c>
      <c r="AG1102">
        <v>94122</v>
      </c>
      <c r="AH1102" t="s">
        <v>44</v>
      </c>
      <c r="AI1102" t="s">
        <v>3653</v>
      </c>
      <c r="AJ1102" t="s">
        <v>73</v>
      </c>
      <c r="AK1102" t="s">
        <v>176</v>
      </c>
      <c r="AL1102" t="s">
        <v>3654</v>
      </c>
      <c r="AM1102">
        <v>29.29</v>
      </c>
      <c r="AN1102">
        <v>1</v>
      </c>
      <c r="AO1102">
        <v>0</v>
      </c>
      <c r="AP1102">
        <v>9.6656999999999993</v>
      </c>
      <c r="AQ1102">
        <f>YEAR(Table1[[#This Row],[Order Date]])</f>
        <v>2016</v>
      </c>
      <c r="AR1102" t="str">
        <f>TEXT(Table1[[#This Row],[Order Date]],"mmmm")</f>
        <v>June</v>
      </c>
      <c r="AS1102" t="str">
        <f>"Q"&amp;ROUNDUP(MONTH(Table1[[#This Row],[Order Date]])/3,0)</f>
        <v>Q2</v>
      </c>
      <c r="AT1102">
        <f>IF(Table1[[#This Row],[Sales]]=0,0,Table1[[#This Row],[Profit]]/Table1[[#This Row],[Sales]])</f>
        <v>0.32999999999999996</v>
      </c>
    </row>
    <row r="1103" spans="22:46" x14ac:dyDescent="0.3">
      <c r="V1103">
        <v>1102</v>
      </c>
      <c r="W1103" t="s">
        <v>3648</v>
      </c>
      <c r="X1103" s="1">
        <v>42535</v>
      </c>
      <c r="Y1103" t="s">
        <v>308</v>
      </c>
      <c r="Z1103" t="s">
        <v>207</v>
      </c>
      <c r="AA1103" t="s">
        <v>3649</v>
      </c>
      <c r="AB1103" t="s">
        <v>3650</v>
      </c>
      <c r="AC1103" t="s">
        <v>108</v>
      </c>
      <c r="AD1103" t="s">
        <v>26</v>
      </c>
      <c r="AE1103" t="s">
        <v>136</v>
      </c>
      <c r="AF1103" t="s">
        <v>43</v>
      </c>
      <c r="AG1103">
        <v>94122</v>
      </c>
      <c r="AH1103" t="s">
        <v>44</v>
      </c>
      <c r="AI1103" t="s">
        <v>3655</v>
      </c>
      <c r="AJ1103" t="s">
        <v>46</v>
      </c>
      <c r="AK1103" t="s">
        <v>70</v>
      </c>
      <c r="AL1103" t="s">
        <v>3656</v>
      </c>
      <c r="AM1103">
        <v>8.64</v>
      </c>
      <c r="AN1103">
        <v>3</v>
      </c>
      <c r="AO1103">
        <v>0</v>
      </c>
      <c r="AP1103">
        <v>2.5055999999999998</v>
      </c>
      <c r="AQ1103">
        <f>YEAR(Table1[[#This Row],[Order Date]])</f>
        <v>2016</v>
      </c>
      <c r="AR1103" t="str">
        <f>TEXT(Table1[[#This Row],[Order Date]],"mmmm")</f>
        <v>June</v>
      </c>
      <c r="AS1103" t="str">
        <f>"Q"&amp;ROUNDUP(MONTH(Table1[[#This Row],[Order Date]])/3,0)</f>
        <v>Q2</v>
      </c>
      <c r="AT1103">
        <f>IF(Table1[[#This Row],[Sales]]=0,0,Table1[[#This Row],[Profit]]/Table1[[#This Row],[Sales]])</f>
        <v>0.28999999999999998</v>
      </c>
    </row>
    <row r="1104" spans="22:46" x14ac:dyDescent="0.3">
      <c r="V1104">
        <v>1103</v>
      </c>
      <c r="W1104" t="s">
        <v>3657</v>
      </c>
      <c r="X1104" s="1">
        <v>42846</v>
      </c>
      <c r="Y1104" t="s">
        <v>3658</v>
      </c>
      <c r="Z1104" t="s">
        <v>51</v>
      </c>
      <c r="AA1104" t="s">
        <v>2458</v>
      </c>
      <c r="AB1104" t="s">
        <v>2459</v>
      </c>
      <c r="AC1104" t="s">
        <v>25</v>
      </c>
      <c r="AD1104" t="s">
        <v>26</v>
      </c>
      <c r="AE1104" t="s">
        <v>203</v>
      </c>
      <c r="AF1104" t="s">
        <v>110</v>
      </c>
      <c r="AG1104">
        <v>77041</v>
      </c>
      <c r="AH1104" t="s">
        <v>111</v>
      </c>
      <c r="AI1104" t="s">
        <v>1365</v>
      </c>
      <c r="AJ1104" t="s">
        <v>46</v>
      </c>
      <c r="AK1104" t="s">
        <v>77</v>
      </c>
      <c r="AL1104" t="s">
        <v>1366</v>
      </c>
      <c r="AM1104">
        <v>2.694</v>
      </c>
      <c r="AN1104">
        <v>3</v>
      </c>
      <c r="AO1104">
        <v>0.8</v>
      </c>
      <c r="AP1104">
        <v>-4.7145000000000001</v>
      </c>
      <c r="AQ1104">
        <f>YEAR(Table1[[#This Row],[Order Date]])</f>
        <v>2017</v>
      </c>
      <c r="AR1104" t="str">
        <f>TEXT(Table1[[#This Row],[Order Date]],"mmmm")</f>
        <v>April</v>
      </c>
      <c r="AS1104" t="str">
        <f>"Q"&amp;ROUNDUP(MONTH(Table1[[#This Row],[Order Date]])/3,0)</f>
        <v>Q2</v>
      </c>
      <c r="AT1104">
        <f>IF(Table1[[#This Row],[Sales]]=0,0,Table1[[#This Row],[Profit]]/Table1[[#This Row],[Sales]])</f>
        <v>-1.75</v>
      </c>
    </row>
    <row r="1105" spans="22:46" x14ac:dyDescent="0.3">
      <c r="V1105">
        <v>1104</v>
      </c>
      <c r="W1105" t="s">
        <v>3657</v>
      </c>
      <c r="X1105" s="1">
        <v>42846</v>
      </c>
      <c r="Y1105" t="s">
        <v>3658</v>
      </c>
      <c r="Z1105" t="s">
        <v>51</v>
      </c>
      <c r="AA1105" t="s">
        <v>2458</v>
      </c>
      <c r="AB1105" t="s">
        <v>2459</v>
      </c>
      <c r="AC1105" t="s">
        <v>25</v>
      </c>
      <c r="AD1105" t="s">
        <v>26</v>
      </c>
      <c r="AE1105" t="s">
        <v>203</v>
      </c>
      <c r="AF1105" t="s">
        <v>110</v>
      </c>
      <c r="AG1105">
        <v>77041</v>
      </c>
      <c r="AH1105" t="s">
        <v>111</v>
      </c>
      <c r="AI1105" t="s">
        <v>3403</v>
      </c>
      <c r="AJ1105" t="s">
        <v>46</v>
      </c>
      <c r="AK1105" t="s">
        <v>77</v>
      </c>
      <c r="AL1105" t="s">
        <v>3404</v>
      </c>
      <c r="AM1105">
        <v>2.9340000000000002</v>
      </c>
      <c r="AN1105">
        <v>3</v>
      </c>
      <c r="AO1105">
        <v>0.8</v>
      </c>
      <c r="AP1105">
        <v>-4.9878</v>
      </c>
      <c r="AQ1105">
        <f>YEAR(Table1[[#This Row],[Order Date]])</f>
        <v>2017</v>
      </c>
      <c r="AR1105" t="str">
        <f>TEXT(Table1[[#This Row],[Order Date]],"mmmm")</f>
        <v>April</v>
      </c>
      <c r="AS1105" t="str">
        <f>"Q"&amp;ROUNDUP(MONTH(Table1[[#This Row],[Order Date]])/3,0)</f>
        <v>Q2</v>
      </c>
      <c r="AT1105">
        <f>IF(Table1[[#This Row],[Sales]]=0,0,Table1[[#This Row],[Profit]]/Table1[[#This Row],[Sales]])</f>
        <v>-1.7</v>
      </c>
    </row>
    <row r="1106" spans="22:46" x14ac:dyDescent="0.3">
      <c r="V1106">
        <v>1105</v>
      </c>
      <c r="W1106" t="s">
        <v>3659</v>
      </c>
      <c r="X1106" s="1">
        <v>42664</v>
      </c>
      <c r="Y1106" t="s">
        <v>1852</v>
      </c>
      <c r="Z1106" t="s">
        <v>51</v>
      </c>
      <c r="AA1106" t="s">
        <v>3660</v>
      </c>
      <c r="AB1106" t="s">
        <v>3661</v>
      </c>
      <c r="AC1106" t="s">
        <v>25</v>
      </c>
      <c r="AD1106" t="s">
        <v>26</v>
      </c>
      <c r="AE1106" t="s">
        <v>3231</v>
      </c>
      <c r="AF1106" t="s">
        <v>43</v>
      </c>
      <c r="AG1106">
        <v>92503</v>
      </c>
      <c r="AH1106" t="s">
        <v>44</v>
      </c>
      <c r="AI1106" t="s">
        <v>3662</v>
      </c>
      <c r="AJ1106" t="s">
        <v>46</v>
      </c>
      <c r="AK1106" t="s">
        <v>94</v>
      </c>
      <c r="AL1106" t="s">
        <v>3663</v>
      </c>
      <c r="AM1106">
        <v>22.92</v>
      </c>
      <c r="AN1106">
        <v>3</v>
      </c>
      <c r="AO1106">
        <v>0</v>
      </c>
      <c r="AP1106">
        <v>11.2308</v>
      </c>
      <c r="AQ1106">
        <f>YEAR(Table1[[#This Row],[Order Date]])</f>
        <v>2016</v>
      </c>
      <c r="AR1106" t="str">
        <f>TEXT(Table1[[#This Row],[Order Date]],"mmmm")</f>
        <v>October</v>
      </c>
      <c r="AS1106" t="str">
        <f>"Q"&amp;ROUNDUP(MONTH(Table1[[#This Row],[Order Date]])/3,0)</f>
        <v>Q4</v>
      </c>
      <c r="AT1106">
        <f>IF(Table1[[#This Row],[Sales]]=0,0,Table1[[#This Row],[Profit]]/Table1[[#This Row],[Sales]])</f>
        <v>0.49</v>
      </c>
    </row>
    <row r="1107" spans="22:46" x14ac:dyDescent="0.3">
      <c r="V1107">
        <v>1106</v>
      </c>
      <c r="W1107" t="s">
        <v>3664</v>
      </c>
      <c r="X1107" s="1">
        <v>42693</v>
      </c>
      <c r="Y1107" t="s">
        <v>728</v>
      </c>
      <c r="Z1107" t="s">
        <v>51</v>
      </c>
      <c r="AA1107" t="s">
        <v>171</v>
      </c>
      <c r="AB1107" t="s">
        <v>172</v>
      </c>
      <c r="AC1107" t="s">
        <v>25</v>
      </c>
      <c r="AD1107" t="s">
        <v>26</v>
      </c>
      <c r="AE1107" t="s">
        <v>203</v>
      </c>
      <c r="AF1107" t="s">
        <v>110</v>
      </c>
      <c r="AG1107">
        <v>77041</v>
      </c>
      <c r="AH1107" t="s">
        <v>111</v>
      </c>
      <c r="AI1107" t="s">
        <v>942</v>
      </c>
      <c r="AJ1107" t="s">
        <v>46</v>
      </c>
      <c r="AK1107" t="s">
        <v>60</v>
      </c>
      <c r="AL1107" t="s">
        <v>943</v>
      </c>
      <c r="AM1107">
        <v>100.70399999999999</v>
      </c>
      <c r="AN1107">
        <v>6</v>
      </c>
      <c r="AO1107">
        <v>0.2</v>
      </c>
      <c r="AP1107">
        <v>-16.3644</v>
      </c>
      <c r="AQ1107">
        <f>YEAR(Table1[[#This Row],[Order Date]])</f>
        <v>2016</v>
      </c>
      <c r="AR1107" t="str">
        <f>TEXT(Table1[[#This Row],[Order Date]],"mmmm")</f>
        <v>November</v>
      </c>
      <c r="AS1107" t="str">
        <f>"Q"&amp;ROUNDUP(MONTH(Table1[[#This Row],[Order Date]])/3,0)</f>
        <v>Q4</v>
      </c>
      <c r="AT1107">
        <f>IF(Table1[[#This Row],[Sales]]=0,0,Table1[[#This Row],[Profit]]/Table1[[#This Row],[Sales]])</f>
        <v>-0.16250000000000001</v>
      </c>
    </row>
    <row r="1108" spans="22:46" x14ac:dyDescent="0.3">
      <c r="V1108">
        <v>1107</v>
      </c>
      <c r="W1108" t="s">
        <v>3664</v>
      </c>
      <c r="X1108" s="1">
        <v>42693</v>
      </c>
      <c r="Y1108" t="s">
        <v>728</v>
      </c>
      <c r="Z1108" t="s">
        <v>51</v>
      </c>
      <c r="AA1108" t="s">
        <v>171</v>
      </c>
      <c r="AB1108" t="s">
        <v>172</v>
      </c>
      <c r="AC1108" t="s">
        <v>25</v>
      </c>
      <c r="AD1108" t="s">
        <v>26</v>
      </c>
      <c r="AE1108" t="s">
        <v>203</v>
      </c>
      <c r="AF1108" t="s">
        <v>110</v>
      </c>
      <c r="AG1108">
        <v>77041</v>
      </c>
      <c r="AH1108" t="s">
        <v>111</v>
      </c>
      <c r="AI1108" t="s">
        <v>1751</v>
      </c>
      <c r="AJ1108" t="s">
        <v>31</v>
      </c>
      <c r="AK1108" t="s">
        <v>67</v>
      </c>
      <c r="AL1108" t="s">
        <v>1752</v>
      </c>
      <c r="AM1108">
        <v>2.3279999999999998</v>
      </c>
      <c r="AN1108">
        <v>2</v>
      </c>
      <c r="AO1108">
        <v>0.6</v>
      </c>
      <c r="AP1108">
        <v>-0.75660000000000005</v>
      </c>
      <c r="AQ1108">
        <f>YEAR(Table1[[#This Row],[Order Date]])</f>
        <v>2016</v>
      </c>
      <c r="AR1108" t="str">
        <f>TEXT(Table1[[#This Row],[Order Date]],"mmmm")</f>
        <v>November</v>
      </c>
      <c r="AS1108" t="str">
        <f>"Q"&amp;ROUNDUP(MONTH(Table1[[#This Row],[Order Date]])/3,0)</f>
        <v>Q4</v>
      </c>
      <c r="AT1108">
        <f>IF(Table1[[#This Row],[Sales]]=0,0,Table1[[#This Row],[Profit]]/Table1[[#This Row],[Sales]])</f>
        <v>-0.32500000000000007</v>
      </c>
    </row>
    <row r="1109" spans="22:46" x14ac:dyDescent="0.3">
      <c r="V1109">
        <v>1108</v>
      </c>
      <c r="W1109" t="s">
        <v>3664</v>
      </c>
      <c r="X1109" s="1">
        <v>42693</v>
      </c>
      <c r="Y1109" t="s">
        <v>728</v>
      </c>
      <c r="Z1109" t="s">
        <v>51</v>
      </c>
      <c r="AA1109" t="s">
        <v>171</v>
      </c>
      <c r="AB1109" t="s">
        <v>172</v>
      </c>
      <c r="AC1109" t="s">
        <v>25</v>
      </c>
      <c r="AD1109" t="s">
        <v>26</v>
      </c>
      <c r="AE1109" t="s">
        <v>203</v>
      </c>
      <c r="AF1109" t="s">
        <v>110</v>
      </c>
      <c r="AG1109">
        <v>77041</v>
      </c>
      <c r="AH1109" t="s">
        <v>111</v>
      </c>
      <c r="AI1109" t="s">
        <v>3665</v>
      </c>
      <c r="AJ1109" t="s">
        <v>46</v>
      </c>
      <c r="AK1109" t="s">
        <v>77</v>
      </c>
      <c r="AL1109" t="s">
        <v>3666</v>
      </c>
      <c r="AM1109">
        <v>10.78</v>
      </c>
      <c r="AN1109">
        <v>5</v>
      </c>
      <c r="AO1109">
        <v>0.8</v>
      </c>
      <c r="AP1109">
        <v>-17.248000000000001</v>
      </c>
      <c r="AQ1109">
        <f>YEAR(Table1[[#This Row],[Order Date]])</f>
        <v>2016</v>
      </c>
      <c r="AR1109" t="str">
        <f>TEXT(Table1[[#This Row],[Order Date]],"mmmm")</f>
        <v>November</v>
      </c>
      <c r="AS1109" t="str">
        <f>"Q"&amp;ROUNDUP(MONTH(Table1[[#This Row],[Order Date]])/3,0)</f>
        <v>Q4</v>
      </c>
      <c r="AT1109">
        <f>IF(Table1[[#This Row],[Sales]]=0,0,Table1[[#This Row],[Profit]]/Table1[[#This Row],[Sales]])</f>
        <v>-1.6</v>
      </c>
    </row>
    <row r="1110" spans="22:46" x14ac:dyDescent="0.3">
      <c r="V1110">
        <v>1109</v>
      </c>
      <c r="W1110" t="s">
        <v>3664</v>
      </c>
      <c r="X1110" s="1">
        <v>42693</v>
      </c>
      <c r="Y1110" t="s">
        <v>728</v>
      </c>
      <c r="Z1110" t="s">
        <v>51</v>
      </c>
      <c r="AA1110" t="s">
        <v>171</v>
      </c>
      <c r="AB1110" t="s">
        <v>172</v>
      </c>
      <c r="AC1110" t="s">
        <v>25</v>
      </c>
      <c r="AD1110" t="s">
        <v>26</v>
      </c>
      <c r="AE1110" t="s">
        <v>203</v>
      </c>
      <c r="AF1110" t="s">
        <v>110</v>
      </c>
      <c r="AG1110">
        <v>77041</v>
      </c>
      <c r="AH1110" t="s">
        <v>111</v>
      </c>
      <c r="AI1110" t="s">
        <v>3667</v>
      </c>
      <c r="AJ1110" t="s">
        <v>46</v>
      </c>
      <c r="AK1110" t="s">
        <v>303</v>
      </c>
      <c r="AL1110" t="s">
        <v>633</v>
      </c>
      <c r="AM1110">
        <v>58.368000000000002</v>
      </c>
      <c r="AN1110">
        <v>12</v>
      </c>
      <c r="AO1110">
        <v>0.2</v>
      </c>
      <c r="AP1110">
        <v>21.888000000000002</v>
      </c>
      <c r="AQ1110">
        <f>YEAR(Table1[[#This Row],[Order Date]])</f>
        <v>2016</v>
      </c>
      <c r="AR1110" t="str">
        <f>TEXT(Table1[[#This Row],[Order Date]],"mmmm")</f>
        <v>November</v>
      </c>
      <c r="AS1110" t="str">
        <f>"Q"&amp;ROUNDUP(MONTH(Table1[[#This Row],[Order Date]])/3,0)</f>
        <v>Q4</v>
      </c>
      <c r="AT1110">
        <f>IF(Table1[[#This Row],[Sales]]=0,0,Table1[[#This Row],[Profit]]/Table1[[#This Row],[Sales]])</f>
        <v>0.375</v>
      </c>
    </row>
    <row r="1111" spans="22:46" x14ac:dyDescent="0.3">
      <c r="V1111">
        <v>1110</v>
      </c>
      <c r="W1111" t="s">
        <v>3664</v>
      </c>
      <c r="X1111" s="1">
        <v>42693</v>
      </c>
      <c r="Y1111" t="s">
        <v>728</v>
      </c>
      <c r="Z1111" t="s">
        <v>51</v>
      </c>
      <c r="AA1111" t="s">
        <v>171</v>
      </c>
      <c r="AB1111" t="s">
        <v>172</v>
      </c>
      <c r="AC1111" t="s">
        <v>25</v>
      </c>
      <c r="AD1111" t="s">
        <v>26</v>
      </c>
      <c r="AE1111" t="s">
        <v>203</v>
      </c>
      <c r="AF1111" t="s">
        <v>110</v>
      </c>
      <c r="AG1111">
        <v>77041</v>
      </c>
      <c r="AH1111" t="s">
        <v>111</v>
      </c>
      <c r="AI1111" t="s">
        <v>3668</v>
      </c>
      <c r="AJ1111" t="s">
        <v>46</v>
      </c>
      <c r="AK1111" t="s">
        <v>190</v>
      </c>
      <c r="AL1111" t="s">
        <v>3669</v>
      </c>
      <c r="AM1111">
        <v>40.968000000000004</v>
      </c>
      <c r="AN1111">
        <v>3</v>
      </c>
      <c r="AO1111">
        <v>0.2</v>
      </c>
      <c r="AP1111">
        <v>13.826700000000001</v>
      </c>
      <c r="AQ1111">
        <f>YEAR(Table1[[#This Row],[Order Date]])</f>
        <v>2016</v>
      </c>
      <c r="AR1111" t="str">
        <f>TEXT(Table1[[#This Row],[Order Date]],"mmmm")</f>
        <v>November</v>
      </c>
      <c r="AS1111" t="str">
        <f>"Q"&amp;ROUNDUP(MONTH(Table1[[#This Row],[Order Date]])/3,0)</f>
        <v>Q4</v>
      </c>
      <c r="AT1111">
        <f>IF(Table1[[#This Row],[Sales]]=0,0,Table1[[#This Row],[Profit]]/Table1[[#This Row],[Sales]])</f>
        <v>0.33749999999999997</v>
      </c>
    </row>
    <row r="1112" spans="22:46" x14ac:dyDescent="0.3">
      <c r="V1112">
        <v>1111</v>
      </c>
      <c r="W1112" t="s">
        <v>3664</v>
      </c>
      <c r="X1112" s="1">
        <v>42693</v>
      </c>
      <c r="Y1112" t="s">
        <v>728</v>
      </c>
      <c r="Z1112" t="s">
        <v>51</v>
      </c>
      <c r="AA1112" t="s">
        <v>171</v>
      </c>
      <c r="AB1112" t="s">
        <v>172</v>
      </c>
      <c r="AC1112" t="s">
        <v>25</v>
      </c>
      <c r="AD1112" t="s">
        <v>26</v>
      </c>
      <c r="AE1112" t="s">
        <v>203</v>
      </c>
      <c r="AF1112" t="s">
        <v>110</v>
      </c>
      <c r="AG1112">
        <v>77041</v>
      </c>
      <c r="AH1112" t="s">
        <v>111</v>
      </c>
      <c r="AI1112" t="s">
        <v>3670</v>
      </c>
      <c r="AJ1112" t="s">
        <v>73</v>
      </c>
      <c r="AK1112" t="s">
        <v>74</v>
      </c>
      <c r="AL1112" t="s">
        <v>3671</v>
      </c>
      <c r="AM1112">
        <v>71.959999999999994</v>
      </c>
      <c r="AN1112">
        <v>5</v>
      </c>
      <c r="AO1112">
        <v>0.2</v>
      </c>
      <c r="AP1112">
        <v>25.186</v>
      </c>
      <c r="AQ1112">
        <f>YEAR(Table1[[#This Row],[Order Date]])</f>
        <v>2016</v>
      </c>
      <c r="AR1112" t="str">
        <f>TEXT(Table1[[#This Row],[Order Date]],"mmmm")</f>
        <v>November</v>
      </c>
      <c r="AS1112" t="str">
        <f>"Q"&amp;ROUNDUP(MONTH(Table1[[#This Row],[Order Date]])/3,0)</f>
        <v>Q4</v>
      </c>
      <c r="AT1112">
        <f>IF(Table1[[#This Row],[Sales]]=0,0,Table1[[#This Row],[Profit]]/Table1[[#This Row],[Sales]])</f>
        <v>0.35000000000000003</v>
      </c>
    </row>
    <row r="1113" spans="22:46" x14ac:dyDescent="0.3">
      <c r="V1113">
        <v>1112</v>
      </c>
      <c r="W1113" t="s">
        <v>3664</v>
      </c>
      <c r="X1113" s="1">
        <v>42693</v>
      </c>
      <c r="Y1113" t="s">
        <v>728</v>
      </c>
      <c r="Z1113" t="s">
        <v>51</v>
      </c>
      <c r="AA1113" t="s">
        <v>171</v>
      </c>
      <c r="AB1113" t="s">
        <v>172</v>
      </c>
      <c r="AC1113" t="s">
        <v>25</v>
      </c>
      <c r="AD1113" t="s">
        <v>26</v>
      </c>
      <c r="AE1113" t="s">
        <v>203</v>
      </c>
      <c r="AF1113" t="s">
        <v>110</v>
      </c>
      <c r="AG1113">
        <v>77041</v>
      </c>
      <c r="AH1113" t="s">
        <v>111</v>
      </c>
      <c r="AI1113" t="s">
        <v>3672</v>
      </c>
      <c r="AJ1113" t="s">
        <v>46</v>
      </c>
      <c r="AK1113" t="s">
        <v>94</v>
      </c>
      <c r="AL1113" t="s">
        <v>3673</v>
      </c>
      <c r="AM1113">
        <v>10.368</v>
      </c>
      <c r="AN1113">
        <v>2</v>
      </c>
      <c r="AO1113">
        <v>0.2</v>
      </c>
      <c r="AP1113">
        <v>3.6288</v>
      </c>
      <c r="AQ1113">
        <f>YEAR(Table1[[#This Row],[Order Date]])</f>
        <v>2016</v>
      </c>
      <c r="AR1113" t="str">
        <f>TEXT(Table1[[#This Row],[Order Date]],"mmmm")</f>
        <v>November</v>
      </c>
      <c r="AS1113" t="str">
        <f>"Q"&amp;ROUNDUP(MONTH(Table1[[#This Row],[Order Date]])/3,0)</f>
        <v>Q4</v>
      </c>
      <c r="AT1113">
        <f>IF(Table1[[#This Row],[Sales]]=0,0,Table1[[#This Row],[Profit]]/Table1[[#This Row],[Sales]])</f>
        <v>0.35</v>
      </c>
    </row>
    <row r="1114" spans="22:46" x14ac:dyDescent="0.3">
      <c r="V1114">
        <v>1113</v>
      </c>
      <c r="W1114" t="s">
        <v>3664</v>
      </c>
      <c r="X1114" s="1">
        <v>42693</v>
      </c>
      <c r="Y1114" t="s">
        <v>728</v>
      </c>
      <c r="Z1114" t="s">
        <v>51</v>
      </c>
      <c r="AA1114" t="s">
        <v>171</v>
      </c>
      <c r="AB1114" t="s">
        <v>172</v>
      </c>
      <c r="AC1114" t="s">
        <v>25</v>
      </c>
      <c r="AD1114" t="s">
        <v>26</v>
      </c>
      <c r="AE1114" t="s">
        <v>203</v>
      </c>
      <c r="AF1114" t="s">
        <v>110</v>
      </c>
      <c r="AG1114">
        <v>77041</v>
      </c>
      <c r="AH1114" t="s">
        <v>111</v>
      </c>
      <c r="AI1114" t="s">
        <v>503</v>
      </c>
      <c r="AJ1114" t="s">
        <v>46</v>
      </c>
      <c r="AK1114" t="s">
        <v>77</v>
      </c>
      <c r="AL1114" t="s">
        <v>504</v>
      </c>
      <c r="AM1114">
        <v>1.1919999999999999</v>
      </c>
      <c r="AN1114">
        <v>2</v>
      </c>
      <c r="AO1114">
        <v>0.8</v>
      </c>
      <c r="AP1114">
        <v>-2.0264000000000002</v>
      </c>
      <c r="AQ1114">
        <f>YEAR(Table1[[#This Row],[Order Date]])</f>
        <v>2016</v>
      </c>
      <c r="AR1114" t="str">
        <f>TEXT(Table1[[#This Row],[Order Date]],"mmmm")</f>
        <v>November</v>
      </c>
      <c r="AS1114" t="str">
        <f>"Q"&amp;ROUNDUP(MONTH(Table1[[#This Row],[Order Date]])/3,0)</f>
        <v>Q4</v>
      </c>
      <c r="AT1114">
        <f>IF(Table1[[#This Row],[Sales]]=0,0,Table1[[#This Row],[Profit]]/Table1[[#This Row],[Sales]])</f>
        <v>-1.7000000000000002</v>
      </c>
    </row>
    <row r="1115" spans="22:46" x14ac:dyDescent="0.3">
      <c r="V1115">
        <v>1114</v>
      </c>
      <c r="W1115" t="s">
        <v>3674</v>
      </c>
      <c r="X1115" s="1">
        <v>43087</v>
      </c>
      <c r="Y1115" t="s">
        <v>3072</v>
      </c>
      <c r="Z1115" t="s">
        <v>22</v>
      </c>
      <c r="AA1115" t="s">
        <v>1496</v>
      </c>
      <c r="AB1115" t="s">
        <v>1497</v>
      </c>
      <c r="AC1115" t="s">
        <v>25</v>
      </c>
      <c r="AD1115" t="s">
        <v>26</v>
      </c>
      <c r="AE1115" t="s">
        <v>3676</v>
      </c>
      <c r="AF1115" t="s">
        <v>43</v>
      </c>
      <c r="AG1115">
        <v>92024</v>
      </c>
      <c r="AH1115" t="s">
        <v>44</v>
      </c>
      <c r="AI1115" t="s">
        <v>3114</v>
      </c>
      <c r="AJ1115" t="s">
        <v>46</v>
      </c>
      <c r="AK1115" t="s">
        <v>77</v>
      </c>
      <c r="AL1115" t="s">
        <v>3115</v>
      </c>
      <c r="AM1115">
        <v>46.671999999999997</v>
      </c>
      <c r="AN1115">
        <v>2</v>
      </c>
      <c r="AO1115">
        <v>0.2</v>
      </c>
      <c r="AP1115">
        <v>16.3352</v>
      </c>
      <c r="AQ1115">
        <f>YEAR(Table1[[#This Row],[Order Date]])</f>
        <v>2017</v>
      </c>
      <c r="AR1115" t="str">
        <f>TEXT(Table1[[#This Row],[Order Date]],"mmmm")</f>
        <v>December</v>
      </c>
      <c r="AS1115" t="str">
        <f>"Q"&amp;ROUNDUP(MONTH(Table1[[#This Row],[Order Date]])/3,0)</f>
        <v>Q4</v>
      </c>
      <c r="AT1115">
        <f>IF(Table1[[#This Row],[Sales]]=0,0,Table1[[#This Row],[Profit]]/Table1[[#This Row],[Sales]])</f>
        <v>0.35000000000000003</v>
      </c>
    </row>
    <row r="1116" spans="22:46" x14ac:dyDescent="0.3">
      <c r="V1116">
        <v>1115</v>
      </c>
      <c r="W1116" t="s">
        <v>3674</v>
      </c>
      <c r="X1116" s="1">
        <v>43087</v>
      </c>
      <c r="Y1116" t="s">
        <v>3072</v>
      </c>
      <c r="Z1116" t="s">
        <v>22</v>
      </c>
      <c r="AA1116" t="s">
        <v>1496</v>
      </c>
      <c r="AB1116" t="s">
        <v>1497</v>
      </c>
      <c r="AC1116" t="s">
        <v>25</v>
      </c>
      <c r="AD1116" t="s">
        <v>26</v>
      </c>
      <c r="AE1116" t="s">
        <v>3676</v>
      </c>
      <c r="AF1116" t="s">
        <v>43</v>
      </c>
      <c r="AG1116">
        <v>92024</v>
      </c>
      <c r="AH1116" t="s">
        <v>44</v>
      </c>
      <c r="AI1116" t="s">
        <v>3677</v>
      </c>
      <c r="AJ1116" t="s">
        <v>31</v>
      </c>
      <c r="AK1116" t="s">
        <v>32</v>
      </c>
      <c r="AL1116" t="s">
        <v>3678</v>
      </c>
      <c r="AM1116">
        <v>119.833</v>
      </c>
      <c r="AN1116">
        <v>1</v>
      </c>
      <c r="AO1116">
        <v>0.15</v>
      </c>
      <c r="AP1116">
        <v>-12.6882</v>
      </c>
      <c r="AQ1116">
        <f>YEAR(Table1[[#This Row],[Order Date]])</f>
        <v>2017</v>
      </c>
      <c r="AR1116" t="str">
        <f>TEXT(Table1[[#This Row],[Order Date]],"mmmm")</f>
        <v>December</v>
      </c>
      <c r="AS1116" t="str">
        <f>"Q"&amp;ROUNDUP(MONTH(Table1[[#This Row],[Order Date]])/3,0)</f>
        <v>Q4</v>
      </c>
      <c r="AT1116">
        <f>IF(Table1[[#This Row],[Sales]]=0,0,Table1[[#This Row],[Profit]]/Table1[[#This Row],[Sales]])</f>
        <v>-0.10588235294117647</v>
      </c>
    </row>
    <row r="1117" spans="22:46" x14ac:dyDescent="0.3">
      <c r="V1117">
        <v>1116</v>
      </c>
      <c r="W1117" t="s">
        <v>3674</v>
      </c>
      <c r="X1117" s="1">
        <v>43087</v>
      </c>
      <c r="Y1117" t="s">
        <v>3072</v>
      </c>
      <c r="Z1117" t="s">
        <v>22</v>
      </c>
      <c r="AA1117" t="s">
        <v>1496</v>
      </c>
      <c r="AB1117" t="s">
        <v>1497</v>
      </c>
      <c r="AC1117" t="s">
        <v>25</v>
      </c>
      <c r="AD1117" t="s">
        <v>26</v>
      </c>
      <c r="AE1117" t="s">
        <v>3676</v>
      </c>
      <c r="AF1117" t="s">
        <v>43</v>
      </c>
      <c r="AG1117">
        <v>92024</v>
      </c>
      <c r="AH1117" t="s">
        <v>44</v>
      </c>
      <c r="AI1117" t="s">
        <v>2652</v>
      </c>
      <c r="AJ1117" t="s">
        <v>73</v>
      </c>
      <c r="AK1117" t="s">
        <v>176</v>
      </c>
      <c r="AL1117" t="s">
        <v>2653</v>
      </c>
      <c r="AM1117">
        <v>119.98</v>
      </c>
      <c r="AN1117">
        <v>2</v>
      </c>
      <c r="AO1117">
        <v>0</v>
      </c>
      <c r="AP1117">
        <v>57.590400000000002</v>
      </c>
      <c r="AQ1117">
        <f>YEAR(Table1[[#This Row],[Order Date]])</f>
        <v>2017</v>
      </c>
      <c r="AR1117" t="str">
        <f>TEXT(Table1[[#This Row],[Order Date]],"mmmm")</f>
        <v>December</v>
      </c>
      <c r="AS1117" t="str">
        <f>"Q"&amp;ROUNDUP(MONTH(Table1[[#This Row],[Order Date]])/3,0)</f>
        <v>Q4</v>
      </c>
      <c r="AT1117">
        <f>IF(Table1[[#This Row],[Sales]]=0,0,Table1[[#This Row],[Profit]]/Table1[[#This Row],[Sales]])</f>
        <v>0.48</v>
      </c>
    </row>
    <row r="1118" spans="22:46" x14ac:dyDescent="0.3">
      <c r="V1118">
        <v>1117</v>
      </c>
      <c r="W1118" t="s">
        <v>3679</v>
      </c>
      <c r="X1118" s="1">
        <v>42573</v>
      </c>
      <c r="Y1118" t="s">
        <v>3680</v>
      </c>
      <c r="Z1118" t="s">
        <v>22</v>
      </c>
      <c r="AA1118" t="s">
        <v>3681</v>
      </c>
      <c r="AB1118" t="s">
        <v>3682</v>
      </c>
      <c r="AC1118" t="s">
        <v>41</v>
      </c>
      <c r="AD1118" t="s">
        <v>26</v>
      </c>
      <c r="AE1118" t="s">
        <v>136</v>
      </c>
      <c r="AF1118" t="s">
        <v>43</v>
      </c>
      <c r="AG1118">
        <v>94110</v>
      </c>
      <c r="AH1118" t="s">
        <v>44</v>
      </c>
      <c r="AI1118" t="s">
        <v>1619</v>
      </c>
      <c r="AJ1118" t="s">
        <v>46</v>
      </c>
      <c r="AK1118" t="s">
        <v>47</v>
      </c>
      <c r="AL1118" t="s">
        <v>1620</v>
      </c>
      <c r="AM1118">
        <v>6.3</v>
      </c>
      <c r="AN1118">
        <v>2</v>
      </c>
      <c r="AO1118">
        <v>0</v>
      </c>
      <c r="AP1118">
        <v>3.024</v>
      </c>
      <c r="AQ1118">
        <f>YEAR(Table1[[#This Row],[Order Date]])</f>
        <v>2016</v>
      </c>
      <c r="AR1118" t="str">
        <f>TEXT(Table1[[#This Row],[Order Date]],"mmmm")</f>
        <v>July</v>
      </c>
      <c r="AS1118" t="str">
        <f>"Q"&amp;ROUNDUP(MONTH(Table1[[#This Row],[Order Date]])/3,0)</f>
        <v>Q3</v>
      </c>
      <c r="AT1118">
        <f>IF(Table1[[#This Row],[Sales]]=0,0,Table1[[#This Row],[Profit]]/Table1[[#This Row],[Sales]])</f>
        <v>0.48000000000000004</v>
      </c>
    </row>
    <row r="1119" spans="22:46" x14ac:dyDescent="0.3">
      <c r="V1119">
        <v>1118</v>
      </c>
      <c r="W1119" t="s">
        <v>3683</v>
      </c>
      <c r="X1119" s="1">
        <v>42251</v>
      </c>
      <c r="Y1119" s="1">
        <v>42225</v>
      </c>
      <c r="Z1119" t="s">
        <v>51</v>
      </c>
      <c r="AA1119" t="s">
        <v>3684</v>
      </c>
      <c r="AB1119" t="s">
        <v>3685</v>
      </c>
      <c r="AC1119" t="s">
        <v>25</v>
      </c>
      <c r="AD1119" t="s">
        <v>26</v>
      </c>
      <c r="AE1119" t="s">
        <v>3686</v>
      </c>
      <c r="AF1119" t="s">
        <v>1429</v>
      </c>
      <c r="AG1119">
        <v>30076</v>
      </c>
      <c r="AH1119" t="s">
        <v>29</v>
      </c>
      <c r="AI1119" t="s">
        <v>1406</v>
      </c>
      <c r="AJ1119" t="s">
        <v>46</v>
      </c>
      <c r="AK1119" t="s">
        <v>94</v>
      </c>
      <c r="AL1119" t="s">
        <v>1621</v>
      </c>
      <c r="AM1119">
        <v>279.89999999999998</v>
      </c>
      <c r="AN1119">
        <v>5</v>
      </c>
      <c r="AO1119">
        <v>0</v>
      </c>
      <c r="AP1119">
        <v>137.15100000000001</v>
      </c>
      <c r="AQ1119">
        <f>YEAR(Table1[[#This Row],[Order Date]])</f>
        <v>2015</v>
      </c>
      <c r="AR1119" t="str">
        <f>TEXT(Table1[[#This Row],[Order Date]],"mmmm")</f>
        <v>September</v>
      </c>
      <c r="AS1119" t="str">
        <f>"Q"&amp;ROUNDUP(MONTH(Table1[[#This Row],[Order Date]])/3,0)</f>
        <v>Q3</v>
      </c>
      <c r="AT1119">
        <f>IF(Table1[[#This Row],[Sales]]=0,0,Table1[[#This Row],[Profit]]/Table1[[#This Row],[Sales]])</f>
        <v>0.4900000000000001</v>
      </c>
    </row>
    <row r="1120" spans="22:46" x14ac:dyDescent="0.3">
      <c r="V1120">
        <v>1119</v>
      </c>
      <c r="W1120" t="s">
        <v>3683</v>
      </c>
      <c r="X1120" s="1">
        <v>42251</v>
      </c>
      <c r="Y1120" s="1">
        <v>42225</v>
      </c>
      <c r="Z1120" t="s">
        <v>51</v>
      </c>
      <c r="AA1120" t="s">
        <v>3684</v>
      </c>
      <c r="AB1120" t="s">
        <v>3685</v>
      </c>
      <c r="AC1120" t="s">
        <v>25</v>
      </c>
      <c r="AD1120" t="s">
        <v>26</v>
      </c>
      <c r="AE1120" t="s">
        <v>3686</v>
      </c>
      <c r="AF1120" t="s">
        <v>1429</v>
      </c>
      <c r="AG1120">
        <v>30076</v>
      </c>
      <c r="AH1120" t="s">
        <v>29</v>
      </c>
      <c r="AI1120" t="s">
        <v>3059</v>
      </c>
      <c r="AJ1120" t="s">
        <v>73</v>
      </c>
      <c r="AK1120" t="s">
        <v>176</v>
      </c>
      <c r="AL1120" t="s">
        <v>3060</v>
      </c>
      <c r="AM1120">
        <v>619.95000000000005</v>
      </c>
      <c r="AN1120">
        <v>5</v>
      </c>
      <c r="AO1120">
        <v>0</v>
      </c>
      <c r="AP1120">
        <v>111.59099999999999</v>
      </c>
      <c r="AQ1120">
        <f>YEAR(Table1[[#This Row],[Order Date]])</f>
        <v>2015</v>
      </c>
      <c r="AR1120" t="str">
        <f>TEXT(Table1[[#This Row],[Order Date]],"mmmm")</f>
        <v>September</v>
      </c>
      <c r="AS1120" t="str">
        <f>"Q"&amp;ROUNDUP(MONTH(Table1[[#This Row],[Order Date]])/3,0)</f>
        <v>Q3</v>
      </c>
      <c r="AT1120">
        <f>IF(Table1[[#This Row],[Sales]]=0,0,Table1[[#This Row],[Profit]]/Table1[[#This Row],[Sales]])</f>
        <v>0.17999999999999997</v>
      </c>
    </row>
    <row r="1121" spans="22:46" x14ac:dyDescent="0.3">
      <c r="V1121">
        <v>1120</v>
      </c>
      <c r="W1121" t="s">
        <v>3683</v>
      </c>
      <c r="X1121" s="1">
        <v>42251</v>
      </c>
      <c r="Y1121" s="1">
        <v>42225</v>
      </c>
      <c r="Z1121" t="s">
        <v>51</v>
      </c>
      <c r="AA1121" t="s">
        <v>3684</v>
      </c>
      <c r="AB1121" t="s">
        <v>3685</v>
      </c>
      <c r="AC1121" t="s">
        <v>25</v>
      </c>
      <c r="AD1121" t="s">
        <v>26</v>
      </c>
      <c r="AE1121" t="s">
        <v>3686</v>
      </c>
      <c r="AF1121" t="s">
        <v>1429</v>
      </c>
      <c r="AG1121">
        <v>30076</v>
      </c>
      <c r="AH1121" t="s">
        <v>29</v>
      </c>
      <c r="AI1121" t="s">
        <v>3687</v>
      </c>
      <c r="AJ1121" t="s">
        <v>46</v>
      </c>
      <c r="AK1121" t="s">
        <v>94</v>
      </c>
      <c r="AL1121" t="s">
        <v>3688</v>
      </c>
      <c r="AM1121">
        <v>4.3600000000000003</v>
      </c>
      <c r="AN1121">
        <v>2</v>
      </c>
      <c r="AO1121">
        <v>0</v>
      </c>
      <c r="AP1121">
        <v>2.0491999999999999</v>
      </c>
      <c r="AQ1121">
        <f>YEAR(Table1[[#This Row],[Order Date]])</f>
        <v>2015</v>
      </c>
      <c r="AR1121" t="str">
        <f>TEXT(Table1[[#This Row],[Order Date]],"mmmm")</f>
        <v>September</v>
      </c>
      <c r="AS1121" t="str">
        <f>"Q"&amp;ROUNDUP(MONTH(Table1[[#This Row],[Order Date]])/3,0)</f>
        <v>Q3</v>
      </c>
      <c r="AT1121">
        <f>IF(Table1[[#This Row],[Sales]]=0,0,Table1[[#This Row],[Profit]]/Table1[[#This Row],[Sales]])</f>
        <v>0.46999999999999992</v>
      </c>
    </row>
    <row r="1122" spans="22:46" x14ac:dyDescent="0.3">
      <c r="V1122">
        <v>1121</v>
      </c>
      <c r="W1122" t="s">
        <v>3683</v>
      </c>
      <c r="X1122" s="1">
        <v>42251</v>
      </c>
      <c r="Y1122" s="1">
        <v>42225</v>
      </c>
      <c r="Z1122" t="s">
        <v>51</v>
      </c>
      <c r="AA1122" t="s">
        <v>3684</v>
      </c>
      <c r="AB1122" t="s">
        <v>3685</v>
      </c>
      <c r="AC1122" t="s">
        <v>25</v>
      </c>
      <c r="AD1122" t="s">
        <v>26</v>
      </c>
      <c r="AE1122" t="s">
        <v>3686</v>
      </c>
      <c r="AF1122" t="s">
        <v>1429</v>
      </c>
      <c r="AG1122">
        <v>30076</v>
      </c>
      <c r="AH1122" t="s">
        <v>29</v>
      </c>
      <c r="AI1122" t="s">
        <v>2913</v>
      </c>
      <c r="AJ1122" t="s">
        <v>46</v>
      </c>
      <c r="AK1122" t="s">
        <v>190</v>
      </c>
      <c r="AL1122" t="s">
        <v>2914</v>
      </c>
      <c r="AM1122">
        <v>15.28</v>
      </c>
      <c r="AN1122">
        <v>2</v>
      </c>
      <c r="AO1122">
        <v>0</v>
      </c>
      <c r="AP1122">
        <v>7.4871999999999996</v>
      </c>
      <c r="AQ1122">
        <f>YEAR(Table1[[#This Row],[Order Date]])</f>
        <v>2015</v>
      </c>
      <c r="AR1122" t="str">
        <f>TEXT(Table1[[#This Row],[Order Date]],"mmmm")</f>
        <v>September</v>
      </c>
      <c r="AS1122" t="str">
        <f>"Q"&amp;ROUNDUP(MONTH(Table1[[#This Row],[Order Date]])/3,0)</f>
        <v>Q3</v>
      </c>
      <c r="AT1122">
        <f>IF(Table1[[#This Row],[Sales]]=0,0,Table1[[#This Row],[Profit]]/Table1[[#This Row],[Sales]])</f>
        <v>0.49</v>
      </c>
    </row>
    <row r="1123" spans="22:46" x14ac:dyDescent="0.3">
      <c r="V1123">
        <v>1122</v>
      </c>
      <c r="W1123" t="s">
        <v>3689</v>
      </c>
      <c r="X1123" s="1">
        <v>41659</v>
      </c>
      <c r="Y1123" t="s">
        <v>3691</v>
      </c>
      <c r="Z1123" t="s">
        <v>51</v>
      </c>
      <c r="AA1123" t="s">
        <v>3117</v>
      </c>
      <c r="AB1123" t="s">
        <v>3118</v>
      </c>
      <c r="AC1123" t="s">
        <v>25</v>
      </c>
      <c r="AD1123" t="s">
        <v>26</v>
      </c>
      <c r="AE1123" t="s">
        <v>3692</v>
      </c>
      <c r="AF1123" t="s">
        <v>1924</v>
      </c>
      <c r="AG1123">
        <v>72401</v>
      </c>
      <c r="AH1123" t="s">
        <v>29</v>
      </c>
      <c r="AI1123" t="s">
        <v>3693</v>
      </c>
      <c r="AJ1123" t="s">
        <v>73</v>
      </c>
      <c r="AK1123" t="s">
        <v>74</v>
      </c>
      <c r="AL1123" t="s">
        <v>3694</v>
      </c>
      <c r="AM1123">
        <v>699.93</v>
      </c>
      <c r="AN1123">
        <v>7</v>
      </c>
      <c r="AO1123">
        <v>0</v>
      </c>
      <c r="AP1123">
        <v>181.98179999999999</v>
      </c>
      <c r="AQ1123">
        <f>YEAR(Table1[[#This Row],[Order Date]])</f>
        <v>2014</v>
      </c>
      <c r="AR1123" t="str">
        <f>TEXT(Table1[[#This Row],[Order Date]],"mmmm")</f>
        <v>January</v>
      </c>
      <c r="AS1123" t="str">
        <f>"Q"&amp;ROUNDUP(MONTH(Table1[[#This Row],[Order Date]])/3,0)</f>
        <v>Q1</v>
      </c>
      <c r="AT1123">
        <f>IF(Table1[[#This Row],[Sales]]=0,0,Table1[[#This Row],[Profit]]/Table1[[#This Row],[Sales]])</f>
        <v>0.26</v>
      </c>
    </row>
    <row r="1124" spans="22:46" x14ac:dyDescent="0.3">
      <c r="V1124">
        <v>1123</v>
      </c>
      <c r="W1124" t="s">
        <v>3689</v>
      </c>
      <c r="X1124" s="1">
        <v>41659</v>
      </c>
      <c r="Y1124" t="s">
        <v>3691</v>
      </c>
      <c r="Z1124" t="s">
        <v>51</v>
      </c>
      <c r="AA1124" t="s">
        <v>3117</v>
      </c>
      <c r="AB1124" t="s">
        <v>3118</v>
      </c>
      <c r="AC1124" t="s">
        <v>25</v>
      </c>
      <c r="AD1124" t="s">
        <v>26</v>
      </c>
      <c r="AE1124" t="s">
        <v>3692</v>
      </c>
      <c r="AF1124" t="s">
        <v>1924</v>
      </c>
      <c r="AG1124">
        <v>72401</v>
      </c>
      <c r="AH1124" t="s">
        <v>29</v>
      </c>
      <c r="AI1124" t="s">
        <v>3695</v>
      </c>
      <c r="AJ1124" t="s">
        <v>46</v>
      </c>
      <c r="AK1124" t="s">
        <v>70</v>
      </c>
      <c r="AL1124" t="s">
        <v>3696</v>
      </c>
      <c r="AM1124">
        <v>22.96</v>
      </c>
      <c r="AN1124">
        <v>7</v>
      </c>
      <c r="AO1124">
        <v>0</v>
      </c>
      <c r="AP1124">
        <v>6.6584000000000003</v>
      </c>
      <c r="AQ1124">
        <f>YEAR(Table1[[#This Row],[Order Date]])</f>
        <v>2014</v>
      </c>
      <c r="AR1124" t="str">
        <f>TEXT(Table1[[#This Row],[Order Date]],"mmmm")</f>
        <v>January</v>
      </c>
      <c r="AS1124" t="str">
        <f>"Q"&amp;ROUNDUP(MONTH(Table1[[#This Row],[Order Date]])/3,0)</f>
        <v>Q1</v>
      </c>
      <c r="AT1124">
        <f>IF(Table1[[#This Row],[Sales]]=0,0,Table1[[#This Row],[Profit]]/Table1[[#This Row],[Sales]])</f>
        <v>0.28999999999999998</v>
      </c>
    </row>
    <row r="1125" spans="22:46" x14ac:dyDescent="0.3">
      <c r="V1125">
        <v>1124</v>
      </c>
      <c r="W1125" t="s">
        <v>3689</v>
      </c>
      <c r="X1125" s="1">
        <v>41659</v>
      </c>
      <c r="Y1125" t="s">
        <v>3691</v>
      </c>
      <c r="Z1125" t="s">
        <v>51</v>
      </c>
      <c r="AA1125" t="s">
        <v>3117</v>
      </c>
      <c r="AB1125" t="s">
        <v>3118</v>
      </c>
      <c r="AC1125" t="s">
        <v>25</v>
      </c>
      <c r="AD1125" t="s">
        <v>26</v>
      </c>
      <c r="AE1125" t="s">
        <v>3692</v>
      </c>
      <c r="AF1125" t="s">
        <v>1924</v>
      </c>
      <c r="AG1125">
        <v>72401</v>
      </c>
      <c r="AH1125" t="s">
        <v>29</v>
      </c>
      <c r="AI1125" t="s">
        <v>397</v>
      </c>
      <c r="AJ1125" t="s">
        <v>31</v>
      </c>
      <c r="AK1125" t="s">
        <v>67</v>
      </c>
      <c r="AL1125" t="s">
        <v>398</v>
      </c>
      <c r="AM1125">
        <v>38.6</v>
      </c>
      <c r="AN1125">
        <v>4</v>
      </c>
      <c r="AO1125">
        <v>0</v>
      </c>
      <c r="AP1125">
        <v>11.58</v>
      </c>
      <c r="AQ1125">
        <f>YEAR(Table1[[#This Row],[Order Date]])</f>
        <v>2014</v>
      </c>
      <c r="AR1125" t="str">
        <f>TEXT(Table1[[#This Row],[Order Date]],"mmmm")</f>
        <v>January</v>
      </c>
      <c r="AS1125" t="str">
        <f>"Q"&amp;ROUNDUP(MONTH(Table1[[#This Row],[Order Date]])/3,0)</f>
        <v>Q1</v>
      </c>
      <c r="AT1125">
        <f>IF(Table1[[#This Row],[Sales]]=0,0,Table1[[#This Row],[Profit]]/Table1[[#This Row],[Sales]])</f>
        <v>0.3</v>
      </c>
    </row>
    <row r="1126" spans="22:46" x14ac:dyDescent="0.3">
      <c r="V1126">
        <v>1125</v>
      </c>
      <c r="W1126" t="s">
        <v>3689</v>
      </c>
      <c r="X1126" s="1">
        <v>41659</v>
      </c>
      <c r="Y1126" t="s">
        <v>3691</v>
      </c>
      <c r="Z1126" t="s">
        <v>51</v>
      </c>
      <c r="AA1126" t="s">
        <v>3117</v>
      </c>
      <c r="AB1126" t="s">
        <v>3118</v>
      </c>
      <c r="AC1126" t="s">
        <v>25</v>
      </c>
      <c r="AD1126" t="s">
        <v>26</v>
      </c>
      <c r="AE1126" t="s">
        <v>3692</v>
      </c>
      <c r="AF1126" t="s">
        <v>1924</v>
      </c>
      <c r="AG1126">
        <v>72401</v>
      </c>
      <c r="AH1126" t="s">
        <v>29</v>
      </c>
      <c r="AI1126" t="s">
        <v>1981</v>
      </c>
      <c r="AJ1126" t="s">
        <v>46</v>
      </c>
      <c r="AK1126" t="s">
        <v>70</v>
      </c>
      <c r="AL1126" t="s">
        <v>1982</v>
      </c>
      <c r="AM1126">
        <v>6.63</v>
      </c>
      <c r="AN1126">
        <v>3</v>
      </c>
      <c r="AO1126">
        <v>0</v>
      </c>
      <c r="AP1126">
        <v>1.7901</v>
      </c>
      <c r="AQ1126">
        <f>YEAR(Table1[[#This Row],[Order Date]])</f>
        <v>2014</v>
      </c>
      <c r="AR1126" t="str">
        <f>TEXT(Table1[[#This Row],[Order Date]],"mmmm")</f>
        <v>January</v>
      </c>
      <c r="AS1126" t="str">
        <f>"Q"&amp;ROUNDUP(MONTH(Table1[[#This Row],[Order Date]])/3,0)</f>
        <v>Q1</v>
      </c>
      <c r="AT1126">
        <f>IF(Table1[[#This Row],[Sales]]=0,0,Table1[[#This Row],[Profit]]/Table1[[#This Row],[Sales]])</f>
        <v>0.27</v>
      </c>
    </row>
    <row r="1127" spans="22:46" x14ac:dyDescent="0.3">
      <c r="V1127">
        <v>1126</v>
      </c>
      <c r="W1127" t="s">
        <v>3689</v>
      </c>
      <c r="X1127" s="1">
        <v>41659</v>
      </c>
      <c r="Y1127" t="s">
        <v>3691</v>
      </c>
      <c r="Z1127" t="s">
        <v>51</v>
      </c>
      <c r="AA1127" t="s">
        <v>3117</v>
      </c>
      <c r="AB1127" t="s">
        <v>3118</v>
      </c>
      <c r="AC1127" t="s">
        <v>25</v>
      </c>
      <c r="AD1127" t="s">
        <v>26</v>
      </c>
      <c r="AE1127" t="s">
        <v>3692</v>
      </c>
      <c r="AF1127" t="s">
        <v>1924</v>
      </c>
      <c r="AG1127">
        <v>72401</v>
      </c>
      <c r="AH1127" t="s">
        <v>29</v>
      </c>
      <c r="AI1127" t="s">
        <v>3697</v>
      </c>
      <c r="AJ1127" t="s">
        <v>46</v>
      </c>
      <c r="AK1127" t="s">
        <v>190</v>
      </c>
      <c r="AL1127" t="s">
        <v>755</v>
      </c>
      <c r="AM1127">
        <v>23.34</v>
      </c>
      <c r="AN1127">
        <v>3</v>
      </c>
      <c r="AO1127">
        <v>0</v>
      </c>
      <c r="AP1127">
        <v>10.969799999999999</v>
      </c>
      <c r="AQ1127">
        <f>YEAR(Table1[[#This Row],[Order Date]])</f>
        <v>2014</v>
      </c>
      <c r="AR1127" t="str">
        <f>TEXT(Table1[[#This Row],[Order Date]],"mmmm")</f>
        <v>January</v>
      </c>
      <c r="AS1127" t="str">
        <f>"Q"&amp;ROUNDUP(MONTH(Table1[[#This Row],[Order Date]])/3,0)</f>
        <v>Q1</v>
      </c>
      <c r="AT1127">
        <f>IF(Table1[[#This Row],[Sales]]=0,0,Table1[[#This Row],[Profit]]/Table1[[#This Row],[Sales]])</f>
        <v>0.47</v>
      </c>
    </row>
    <row r="1128" spans="22:46" x14ac:dyDescent="0.3">
      <c r="V1128">
        <v>1127</v>
      </c>
      <c r="W1128" t="s">
        <v>3689</v>
      </c>
      <c r="X1128" s="1">
        <v>41659</v>
      </c>
      <c r="Y1128" t="s">
        <v>3691</v>
      </c>
      <c r="Z1128" t="s">
        <v>51</v>
      </c>
      <c r="AA1128" t="s">
        <v>3117</v>
      </c>
      <c r="AB1128" t="s">
        <v>3118</v>
      </c>
      <c r="AC1128" t="s">
        <v>25</v>
      </c>
      <c r="AD1128" t="s">
        <v>26</v>
      </c>
      <c r="AE1128" t="s">
        <v>3692</v>
      </c>
      <c r="AF1128" t="s">
        <v>1924</v>
      </c>
      <c r="AG1128">
        <v>72401</v>
      </c>
      <c r="AH1128" t="s">
        <v>29</v>
      </c>
      <c r="AI1128" t="s">
        <v>1788</v>
      </c>
      <c r="AJ1128" t="s">
        <v>31</v>
      </c>
      <c r="AK1128" t="s">
        <v>35</v>
      </c>
      <c r="AL1128" t="s">
        <v>1789</v>
      </c>
      <c r="AM1128">
        <v>1067.94</v>
      </c>
      <c r="AN1128">
        <v>3</v>
      </c>
      <c r="AO1128">
        <v>0</v>
      </c>
      <c r="AP1128">
        <v>224.26740000000001</v>
      </c>
      <c r="AQ1128">
        <f>YEAR(Table1[[#This Row],[Order Date]])</f>
        <v>2014</v>
      </c>
      <c r="AR1128" t="str">
        <f>TEXT(Table1[[#This Row],[Order Date]],"mmmm")</f>
        <v>January</v>
      </c>
      <c r="AS1128" t="str">
        <f>"Q"&amp;ROUNDUP(MONTH(Table1[[#This Row],[Order Date]])/3,0)</f>
        <v>Q1</v>
      </c>
      <c r="AT1128">
        <f>IF(Table1[[#This Row],[Sales]]=0,0,Table1[[#This Row],[Profit]]/Table1[[#This Row],[Sales]])</f>
        <v>0.21</v>
      </c>
    </row>
    <row r="1129" spans="22:46" x14ac:dyDescent="0.3">
      <c r="V1129">
        <v>1128</v>
      </c>
      <c r="W1129" t="s">
        <v>3698</v>
      </c>
      <c r="X1129" s="1">
        <v>42065</v>
      </c>
      <c r="Y1129" s="1">
        <v>42188</v>
      </c>
      <c r="Z1129" t="s">
        <v>51</v>
      </c>
      <c r="AA1129" t="s">
        <v>538</v>
      </c>
      <c r="AB1129" t="s">
        <v>539</v>
      </c>
      <c r="AC1129" t="s">
        <v>108</v>
      </c>
      <c r="AD1129" t="s">
        <v>26</v>
      </c>
      <c r="AE1129" t="s">
        <v>1646</v>
      </c>
      <c r="AF1129" t="s">
        <v>287</v>
      </c>
      <c r="AG1129">
        <v>47374</v>
      </c>
      <c r="AH1129" t="s">
        <v>111</v>
      </c>
      <c r="AI1129" t="s">
        <v>1763</v>
      </c>
      <c r="AJ1129" t="s">
        <v>46</v>
      </c>
      <c r="AK1129" t="s">
        <v>70</v>
      </c>
      <c r="AL1129" t="s">
        <v>1764</v>
      </c>
      <c r="AM1129">
        <v>10.16</v>
      </c>
      <c r="AN1129">
        <v>1</v>
      </c>
      <c r="AO1129">
        <v>0</v>
      </c>
      <c r="AP1129">
        <v>2.6415999999999999</v>
      </c>
      <c r="AQ1129">
        <f>YEAR(Table1[[#This Row],[Order Date]])</f>
        <v>2015</v>
      </c>
      <c r="AR1129" t="str">
        <f>TEXT(Table1[[#This Row],[Order Date]],"mmmm")</f>
        <v>March</v>
      </c>
      <c r="AS1129" t="str">
        <f>"Q"&amp;ROUNDUP(MONTH(Table1[[#This Row],[Order Date]])/3,0)</f>
        <v>Q1</v>
      </c>
      <c r="AT1129">
        <f>IF(Table1[[#This Row],[Sales]]=0,0,Table1[[#This Row],[Profit]]/Table1[[#This Row],[Sales]])</f>
        <v>0.26</v>
      </c>
    </row>
    <row r="1130" spans="22:46" x14ac:dyDescent="0.3">
      <c r="V1130">
        <v>1129</v>
      </c>
      <c r="W1130" t="s">
        <v>3698</v>
      </c>
      <c r="X1130" s="1">
        <v>42065</v>
      </c>
      <c r="Y1130" s="1">
        <v>42188</v>
      </c>
      <c r="Z1130" t="s">
        <v>51</v>
      </c>
      <c r="AA1130" t="s">
        <v>538</v>
      </c>
      <c r="AB1130" t="s">
        <v>539</v>
      </c>
      <c r="AC1130" t="s">
        <v>108</v>
      </c>
      <c r="AD1130" t="s">
        <v>26</v>
      </c>
      <c r="AE1130" t="s">
        <v>1646</v>
      </c>
      <c r="AF1130" t="s">
        <v>287</v>
      </c>
      <c r="AG1130">
        <v>47374</v>
      </c>
      <c r="AH1130" t="s">
        <v>111</v>
      </c>
      <c r="AI1130" t="s">
        <v>2730</v>
      </c>
      <c r="AJ1130" t="s">
        <v>46</v>
      </c>
      <c r="AK1130" t="s">
        <v>190</v>
      </c>
      <c r="AL1130" t="s">
        <v>2731</v>
      </c>
      <c r="AM1130">
        <v>101.88</v>
      </c>
      <c r="AN1130">
        <v>6</v>
      </c>
      <c r="AO1130">
        <v>0</v>
      </c>
      <c r="AP1130">
        <v>50.94</v>
      </c>
      <c r="AQ1130">
        <f>YEAR(Table1[[#This Row],[Order Date]])</f>
        <v>2015</v>
      </c>
      <c r="AR1130" t="str">
        <f>TEXT(Table1[[#This Row],[Order Date]],"mmmm")</f>
        <v>March</v>
      </c>
      <c r="AS1130" t="str">
        <f>"Q"&amp;ROUNDUP(MONTH(Table1[[#This Row],[Order Date]])/3,0)</f>
        <v>Q1</v>
      </c>
      <c r="AT1130">
        <f>IF(Table1[[#This Row],[Sales]]=0,0,Table1[[#This Row],[Profit]]/Table1[[#This Row],[Sales]])</f>
        <v>0.5</v>
      </c>
    </row>
    <row r="1131" spans="22:46" x14ac:dyDescent="0.3">
      <c r="V1131">
        <v>1130</v>
      </c>
      <c r="W1131" t="s">
        <v>3699</v>
      </c>
      <c r="X1131" s="1">
        <v>42472</v>
      </c>
      <c r="Y1131" t="s">
        <v>3700</v>
      </c>
      <c r="Z1131" t="s">
        <v>51</v>
      </c>
      <c r="AA1131" t="s">
        <v>2017</v>
      </c>
      <c r="AB1131" t="s">
        <v>2018</v>
      </c>
      <c r="AC1131" t="s">
        <v>25</v>
      </c>
      <c r="AD1131" t="s">
        <v>26</v>
      </c>
      <c r="AE1131" t="s">
        <v>357</v>
      </c>
      <c r="AF1131" t="s">
        <v>358</v>
      </c>
      <c r="AG1131">
        <v>22153</v>
      </c>
      <c r="AH1131" t="s">
        <v>29</v>
      </c>
      <c r="AI1131" t="s">
        <v>3701</v>
      </c>
      <c r="AJ1131" t="s">
        <v>31</v>
      </c>
      <c r="AK1131" t="s">
        <v>57</v>
      </c>
      <c r="AL1131" t="s">
        <v>3702</v>
      </c>
      <c r="AM1131">
        <v>343.92</v>
      </c>
      <c r="AN1131">
        <v>4</v>
      </c>
      <c r="AO1131">
        <v>0</v>
      </c>
      <c r="AP1131">
        <v>75.662400000000005</v>
      </c>
      <c r="AQ1131">
        <f>YEAR(Table1[[#This Row],[Order Date]])</f>
        <v>2016</v>
      </c>
      <c r="AR1131" t="str">
        <f>TEXT(Table1[[#This Row],[Order Date]],"mmmm")</f>
        <v>April</v>
      </c>
      <c r="AS1131" t="str">
        <f>"Q"&amp;ROUNDUP(MONTH(Table1[[#This Row],[Order Date]])/3,0)</f>
        <v>Q2</v>
      </c>
      <c r="AT1131">
        <f>IF(Table1[[#This Row],[Sales]]=0,0,Table1[[#This Row],[Profit]]/Table1[[#This Row],[Sales]])</f>
        <v>0.22</v>
      </c>
    </row>
    <row r="1132" spans="22:46" x14ac:dyDescent="0.3">
      <c r="V1132">
        <v>1131</v>
      </c>
      <c r="W1132" t="s">
        <v>3699</v>
      </c>
      <c r="X1132" s="1">
        <v>42472</v>
      </c>
      <c r="Y1132" t="s">
        <v>3700</v>
      </c>
      <c r="Z1132" t="s">
        <v>51</v>
      </c>
      <c r="AA1132" t="s">
        <v>2017</v>
      </c>
      <c r="AB1132" t="s">
        <v>2018</v>
      </c>
      <c r="AC1132" t="s">
        <v>25</v>
      </c>
      <c r="AD1132" t="s">
        <v>26</v>
      </c>
      <c r="AE1132" t="s">
        <v>357</v>
      </c>
      <c r="AF1132" t="s">
        <v>358</v>
      </c>
      <c r="AG1132">
        <v>22153</v>
      </c>
      <c r="AH1132" t="s">
        <v>29</v>
      </c>
      <c r="AI1132" t="s">
        <v>3703</v>
      </c>
      <c r="AJ1132" t="s">
        <v>46</v>
      </c>
      <c r="AK1132" t="s">
        <v>94</v>
      </c>
      <c r="AL1132" t="s">
        <v>3704</v>
      </c>
      <c r="AM1132">
        <v>40.99</v>
      </c>
      <c r="AN1132">
        <v>1</v>
      </c>
      <c r="AO1132">
        <v>0</v>
      </c>
      <c r="AP1132">
        <v>20.085100000000001</v>
      </c>
      <c r="AQ1132">
        <f>YEAR(Table1[[#This Row],[Order Date]])</f>
        <v>2016</v>
      </c>
      <c r="AR1132" t="str">
        <f>TEXT(Table1[[#This Row],[Order Date]],"mmmm")</f>
        <v>April</v>
      </c>
      <c r="AS1132" t="str">
        <f>"Q"&amp;ROUNDUP(MONTH(Table1[[#This Row],[Order Date]])/3,0)</f>
        <v>Q2</v>
      </c>
      <c r="AT1132">
        <f>IF(Table1[[#This Row],[Sales]]=0,0,Table1[[#This Row],[Profit]]/Table1[[#This Row],[Sales]])</f>
        <v>0.49</v>
      </c>
    </row>
    <row r="1133" spans="22:46" x14ac:dyDescent="0.3">
      <c r="V1133">
        <v>1132</v>
      </c>
      <c r="W1133" t="s">
        <v>3699</v>
      </c>
      <c r="X1133" s="1">
        <v>42472</v>
      </c>
      <c r="Y1133" t="s">
        <v>3700</v>
      </c>
      <c r="Z1133" t="s">
        <v>51</v>
      </c>
      <c r="AA1133" t="s">
        <v>2017</v>
      </c>
      <c r="AB1133" t="s">
        <v>2018</v>
      </c>
      <c r="AC1133" t="s">
        <v>25</v>
      </c>
      <c r="AD1133" t="s">
        <v>26</v>
      </c>
      <c r="AE1133" t="s">
        <v>357</v>
      </c>
      <c r="AF1133" t="s">
        <v>358</v>
      </c>
      <c r="AG1133">
        <v>22153</v>
      </c>
      <c r="AH1133" t="s">
        <v>29</v>
      </c>
      <c r="AI1133" t="s">
        <v>592</v>
      </c>
      <c r="AJ1133" t="s">
        <v>46</v>
      </c>
      <c r="AK1133" t="s">
        <v>190</v>
      </c>
      <c r="AL1133" t="s">
        <v>593</v>
      </c>
      <c r="AM1133">
        <v>63.9</v>
      </c>
      <c r="AN1133">
        <v>5</v>
      </c>
      <c r="AO1133">
        <v>0</v>
      </c>
      <c r="AP1133">
        <v>28.754999999999999</v>
      </c>
      <c r="AQ1133">
        <f>YEAR(Table1[[#This Row],[Order Date]])</f>
        <v>2016</v>
      </c>
      <c r="AR1133" t="str">
        <f>TEXT(Table1[[#This Row],[Order Date]],"mmmm")</f>
        <v>April</v>
      </c>
      <c r="AS1133" t="str">
        <f>"Q"&amp;ROUNDUP(MONTH(Table1[[#This Row],[Order Date]])/3,0)</f>
        <v>Q2</v>
      </c>
      <c r="AT1133">
        <f>IF(Table1[[#This Row],[Sales]]=0,0,Table1[[#This Row],[Profit]]/Table1[[#This Row],[Sales]])</f>
        <v>0.45</v>
      </c>
    </row>
    <row r="1134" spans="22:46" x14ac:dyDescent="0.3">
      <c r="V1134">
        <v>1133</v>
      </c>
      <c r="W1134" t="s">
        <v>3705</v>
      </c>
      <c r="X1134" s="1">
        <v>42710</v>
      </c>
      <c r="Y1134" s="1">
        <v>42563</v>
      </c>
      <c r="Z1134" t="s">
        <v>207</v>
      </c>
      <c r="AA1134" t="s">
        <v>579</v>
      </c>
      <c r="AB1134" t="s">
        <v>580</v>
      </c>
      <c r="AC1134" t="s">
        <v>41</v>
      </c>
      <c r="AD1134" t="s">
        <v>26</v>
      </c>
      <c r="AE1134" t="s">
        <v>3706</v>
      </c>
      <c r="AF1134" t="s">
        <v>43</v>
      </c>
      <c r="AG1134">
        <v>94509</v>
      </c>
      <c r="AH1134" t="s">
        <v>44</v>
      </c>
      <c r="AI1134" t="s">
        <v>1190</v>
      </c>
      <c r="AJ1134" t="s">
        <v>46</v>
      </c>
      <c r="AK1134" t="s">
        <v>94</v>
      </c>
      <c r="AL1134" t="s">
        <v>1191</v>
      </c>
      <c r="AM1134">
        <v>19.440000000000001</v>
      </c>
      <c r="AN1134">
        <v>3</v>
      </c>
      <c r="AO1134">
        <v>0</v>
      </c>
      <c r="AP1134">
        <v>9.3312000000000008</v>
      </c>
      <c r="AQ1134">
        <f>YEAR(Table1[[#This Row],[Order Date]])</f>
        <v>2016</v>
      </c>
      <c r="AR1134" t="str">
        <f>TEXT(Table1[[#This Row],[Order Date]],"mmmm")</f>
        <v>December</v>
      </c>
      <c r="AS1134" t="str">
        <f>"Q"&amp;ROUNDUP(MONTH(Table1[[#This Row],[Order Date]])/3,0)</f>
        <v>Q4</v>
      </c>
      <c r="AT1134">
        <f>IF(Table1[[#This Row],[Sales]]=0,0,Table1[[#This Row],[Profit]]/Table1[[#This Row],[Sales]])</f>
        <v>0.48000000000000004</v>
      </c>
    </row>
    <row r="1135" spans="22:46" x14ac:dyDescent="0.3">
      <c r="V1135">
        <v>1134</v>
      </c>
      <c r="W1135" t="s">
        <v>3707</v>
      </c>
      <c r="X1135" s="1">
        <v>42526</v>
      </c>
      <c r="Y1135" s="1">
        <v>42619</v>
      </c>
      <c r="Z1135" t="s">
        <v>51</v>
      </c>
      <c r="AA1135" t="s">
        <v>1814</v>
      </c>
      <c r="AB1135" t="s">
        <v>1815</v>
      </c>
      <c r="AC1135" t="s">
        <v>108</v>
      </c>
      <c r="AD1135" t="s">
        <v>26</v>
      </c>
      <c r="AE1135" t="s">
        <v>158</v>
      </c>
      <c r="AF1135" t="s">
        <v>159</v>
      </c>
      <c r="AG1135">
        <v>19134</v>
      </c>
      <c r="AH1135" t="s">
        <v>160</v>
      </c>
      <c r="AI1135" t="s">
        <v>241</v>
      </c>
      <c r="AJ1135" t="s">
        <v>46</v>
      </c>
      <c r="AK1135" t="s">
        <v>60</v>
      </c>
      <c r="AL1135" t="s">
        <v>242</v>
      </c>
      <c r="AM1135">
        <v>124.608</v>
      </c>
      <c r="AN1135">
        <v>4</v>
      </c>
      <c r="AO1135">
        <v>0.2</v>
      </c>
      <c r="AP1135">
        <v>-23.364000000000001</v>
      </c>
      <c r="AQ1135">
        <f>YEAR(Table1[[#This Row],[Order Date]])</f>
        <v>2016</v>
      </c>
      <c r="AR1135" t="str">
        <f>TEXT(Table1[[#This Row],[Order Date]],"mmmm")</f>
        <v>June</v>
      </c>
      <c r="AS1135" t="str">
        <f>"Q"&amp;ROUNDUP(MONTH(Table1[[#This Row],[Order Date]])/3,0)</f>
        <v>Q2</v>
      </c>
      <c r="AT1135">
        <f>IF(Table1[[#This Row],[Sales]]=0,0,Table1[[#This Row],[Profit]]/Table1[[#This Row],[Sales]])</f>
        <v>-0.1875</v>
      </c>
    </row>
    <row r="1136" spans="22:46" x14ac:dyDescent="0.3">
      <c r="V1136">
        <v>1135</v>
      </c>
      <c r="W1136" t="s">
        <v>3707</v>
      </c>
      <c r="X1136" s="1">
        <v>42526</v>
      </c>
      <c r="Y1136" s="1">
        <v>42619</v>
      </c>
      <c r="Z1136" t="s">
        <v>51</v>
      </c>
      <c r="AA1136" t="s">
        <v>1814</v>
      </c>
      <c r="AB1136" t="s">
        <v>1815</v>
      </c>
      <c r="AC1136" t="s">
        <v>108</v>
      </c>
      <c r="AD1136" t="s">
        <v>26</v>
      </c>
      <c r="AE1136" t="s">
        <v>158</v>
      </c>
      <c r="AF1136" t="s">
        <v>159</v>
      </c>
      <c r="AG1136">
        <v>19134</v>
      </c>
      <c r="AH1136" t="s">
        <v>160</v>
      </c>
      <c r="AI1136" t="s">
        <v>3708</v>
      </c>
      <c r="AJ1136" t="s">
        <v>46</v>
      </c>
      <c r="AK1136" t="s">
        <v>47</v>
      </c>
      <c r="AL1136" t="s">
        <v>3709</v>
      </c>
      <c r="AM1136">
        <v>7.56</v>
      </c>
      <c r="AN1136">
        <v>3</v>
      </c>
      <c r="AO1136">
        <v>0.2</v>
      </c>
      <c r="AP1136">
        <v>2.6459999999999999</v>
      </c>
      <c r="AQ1136">
        <f>YEAR(Table1[[#This Row],[Order Date]])</f>
        <v>2016</v>
      </c>
      <c r="AR1136" t="str">
        <f>TEXT(Table1[[#This Row],[Order Date]],"mmmm")</f>
        <v>June</v>
      </c>
      <c r="AS1136" t="str">
        <f>"Q"&amp;ROUNDUP(MONTH(Table1[[#This Row],[Order Date]])/3,0)</f>
        <v>Q2</v>
      </c>
      <c r="AT1136">
        <f>IF(Table1[[#This Row],[Sales]]=0,0,Table1[[#This Row],[Profit]]/Table1[[#This Row],[Sales]])</f>
        <v>0.35000000000000003</v>
      </c>
    </row>
    <row r="1137" spans="22:46" x14ac:dyDescent="0.3">
      <c r="V1137">
        <v>1136</v>
      </c>
      <c r="W1137" t="s">
        <v>3710</v>
      </c>
      <c r="X1137" s="1">
        <v>42715</v>
      </c>
      <c r="Y1137" s="1">
        <v>42686</v>
      </c>
      <c r="Z1137" t="s">
        <v>1450</v>
      </c>
      <c r="AA1137" t="s">
        <v>2240</v>
      </c>
      <c r="AB1137" t="s">
        <v>2241</v>
      </c>
      <c r="AC1137" t="s">
        <v>25</v>
      </c>
      <c r="AD1137" t="s">
        <v>26</v>
      </c>
      <c r="AE1137" t="s">
        <v>3711</v>
      </c>
      <c r="AF1137" t="s">
        <v>55</v>
      </c>
      <c r="AG1137">
        <v>33030</v>
      </c>
      <c r="AH1137" t="s">
        <v>29</v>
      </c>
      <c r="AI1137" t="s">
        <v>3712</v>
      </c>
      <c r="AJ1137" t="s">
        <v>46</v>
      </c>
      <c r="AK1137" t="s">
        <v>60</v>
      </c>
      <c r="AL1137" t="s">
        <v>3713</v>
      </c>
      <c r="AM1137">
        <v>85.224000000000004</v>
      </c>
      <c r="AN1137">
        <v>3</v>
      </c>
      <c r="AO1137">
        <v>0.2</v>
      </c>
      <c r="AP1137">
        <v>7.4570999999999996</v>
      </c>
      <c r="AQ1137">
        <f>YEAR(Table1[[#This Row],[Order Date]])</f>
        <v>2016</v>
      </c>
      <c r="AR1137" t="str">
        <f>TEXT(Table1[[#This Row],[Order Date]],"mmmm")</f>
        <v>December</v>
      </c>
      <c r="AS1137" t="str">
        <f>"Q"&amp;ROUNDUP(MONTH(Table1[[#This Row],[Order Date]])/3,0)</f>
        <v>Q4</v>
      </c>
      <c r="AT1137">
        <f>IF(Table1[[#This Row],[Sales]]=0,0,Table1[[#This Row],[Profit]]/Table1[[#This Row],[Sales]])</f>
        <v>8.7499999999999994E-2</v>
      </c>
    </row>
    <row r="1138" spans="22:46" x14ac:dyDescent="0.3">
      <c r="V1138">
        <v>1137</v>
      </c>
      <c r="W1138" t="s">
        <v>3714</v>
      </c>
      <c r="X1138" s="1">
        <v>42686</v>
      </c>
      <c r="Y1138" t="s">
        <v>3715</v>
      </c>
      <c r="Z1138" t="s">
        <v>22</v>
      </c>
      <c r="AA1138" t="s">
        <v>3716</v>
      </c>
      <c r="AB1138" t="s">
        <v>3717</v>
      </c>
      <c r="AC1138" t="s">
        <v>41</v>
      </c>
      <c r="AD1138" t="s">
        <v>26</v>
      </c>
      <c r="AE1138" t="s">
        <v>3718</v>
      </c>
      <c r="AF1138" t="s">
        <v>287</v>
      </c>
      <c r="AG1138">
        <v>46350</v>
      </c>
      <c r="AH1138" t="s">
        <v>111</v>
      </c>
      <c r="AI1138" t="s">
        <v>3719</v>
      </c>
      <c r="AJ1138" t="s">
        <v>46</v>
      </c>
      <c r="AK1138" t="s">
        <v>190</v>
      </c>
      <c r="AL1138" t="s">
        <v>3720</v>
      </c>
      <c r="AM1138">
        <v>287.52</v>
      </c>
      <c r="AN1138">
        <v>8</v>
      </c>
      <c r="AO1138">
        <v>0</v>
      </c>
      <c r="AP1138">
        <v>129.38399999999999</v>
      </c>
      <c r="AQ1138">
        <f>YEAR(Table1[[#This Row],[Order Date]])</f>
        <v>2016</v>
      </c>
      <c r="AR1138" t="str">
        <f>TEXT(Table1[[#This Row],[Order Date]],"mmmm")</f>
        <v>November</v>
      </c>
      <c r="AS1138" t="str">
        <f>"Q"&amp;ROUNDUP(MONTH(Table1[[#This Row],[Order Date]])/3,0)</f>
        <v>Q4</v>
      </c>
      <c r="AT1138">
        <f>IF(Table1[[#This Row],[Sales]]=0,0,Table1[[#This Row],[Profit]]/Table1[[#This Row],[Sales]])</f>
        <v>0.44999999999999996</v>
      </c>
    </row>
    <row r="1139" spans="22:46" x14ac:dyDescent="0.3">
      <c r="V1139">
        <v>1138</v>
      </c>
      <c r="W1139" t="s">
        <v>3714</v>
      </c>
      <c r="X1139" s="1">
        <v>42686</v>
      </c>
      <c r="Y1139" t="s">
        <v>3715</v>
      </c>
      <c r="Z1139" t="s">
        <v>22</v>
      </c>
      <c r="AA1139" t="s">
        <v>3716</v>
      </c>
      <c r="AB1139" t="s">
        <v>3717</v>
      </c>
      <c r="AC1139" t="s">
        <v>41</v>
      </c>
      <c r="AD1139" t="s">
        <v>26</v>
      </c>
      <c r="AE1139" t="s">
        <v>3718</v>
      </c>
      <c r="AF1139" t="s">
        <v>287</v>
      </c>
      <c r="AG1139">
        <v>46350</v>
      </c>
      <c r="AH1139" t="s">
        <v>111</v>
      </c>
      <c r="AI1139" t="s">
        <v>2410</v>
      </c>
      <c r="AJ1139" t="s">
        <v>46</v>
      </c>
      <c r="AK1139" t="s">
        <v>80</v>
      </c>
      <c r="AL1139" t="s">
        <v>2411</v>
      </c>
      <c r="AM1139">
        <v>37.68</v>
      </c>
      <c r="AN1139">
        <v>2</v>
      </c>
      <c r="AO1139">
        <v>0</v>
      </c>
      <c r="AP1139">
        <v>10.5504</v>
      </c>
      <c r="AQ1139">
        <f>YEAR(Table1[[#This Row],[Order Date]])</f>
        <v>2016</v>
      </c>
      <c r="AR1139" t="str">
        <f>TEXT(Table1[[#This Row],[Order Date]],"mmmm")</f>
        <v>November</v>
      </c>
      <c r="AS1139" t="str">
        <f>"Q"&amp;ROUNDUP(MONTH(Table1[[#This Row],[Order Date]])/3,0)</f>
        <v>Q4</v>
      </c>
      <c r="AT1139">
        <f>IF(Table1[[#This Row],[Sales]]=0,0,Table1[[#This Row],[Profit]]/Table1[[#This Row],[Sales]])</f>
        <v>0.27999999999999997</v>
      </c>
    </row>
    <row r="1140" spans="22:46" x14ac:dyDescent="0.3">
      <c r="V1140">
        <v>1139</v>
      </c>
      <c r="W1140" t="s">
        <v>3714</v>
      </c>
      <c r="X1140" s="1">
        <v>42686</v>
      </c>
      <c r="Y1140" t="s">
        <v>3715</v>
      </c>
      <c r="Z1140" t="s">
        <v>22</v>
      </c>
      <c r="AA1140" t="s">
        <v>3716</v>
      </c>
      <c r="AB1140" t="s">
        <v>3717</v>
      </c>
      <c r="AC1140" t="s">
        <v>41</v>
      </c>
      <c r="AD1140" t="s">
        <v>26</v>
      </c>
      <c r="AE1140" t="s">
        <v>3718</v>
      </c>
      <c r="AF1140" t="s">
        <v>287</v>
      </c>
      <c r="AG1140">
        <v>46350</v>
      </c>
      <c r="AH1140" t="s">
        <v>111</v>
      </c>
      <c r="AI1140" t="s">
        <v>3721</v>
      </c>
      <c r="AJ1140" t="s">
        <v>46</v>
      </c>
      <c r="AK1140" t="s">
        <v>94</v>
      </c>
      <c r="AL1140" t="s">
        <v>3722</v>
      </c>
      <c r="AM1140">
        <v>19.98</v>
      </c>
      <c r="AN1140">
        <v>2</v>
      </c>
      <c r="AO1140">
        <v>0</v>
      </c>
      <c r="AP1140">
        <v>8.9909999999999997</v>
      </c>
      <c r="AQ1140">
        <f>YEAR(Table1[[#This Row],[Order Date]])</f>
        <v>2016</v>
      </c>
      <c r="AR1140" t="str">
        <f>TEXT(Table1[[#This Row],[Order Date]],"mmmm")</f>
        <v>November</v>
      </c>
      <c r="AS1140" t="str">
        <f>"Q"&amp;ROUNDUP(MONTH(Table1[[#This Row],[Order Date]])/3,0)</f>
        <v>Q4</v>
      </c>
      <c r="AT1140">
        <f>IF(Table1[[#This Row],[Sales]]=0,0,Table1[[#This Row],[Profit]]/Table1[[#This Row],[Sales]])</f>
        <v>0.44999999999999996</v>
      </c>
    </row>
    <row r="1141" spans="22:46" x14ac:dyDescent="0.3">
      <c r="V1141">
        <v>1140</v>
      </c>
      <c r="W1141" t="s">
        <v>3714</v>
      </c>
      <c r="X1141" s="1">
        <v>42686</v>
      </c>
      <c r="Y1141" t="s">
        <v>3715</v>
      </c>
      <c r="Z1141" t="s">
        <v>22</v>
      </c>
      <c r="AA1141" t="s">
        <v>3716</v>
      </c>
      <c r="AB1141" t="s">
        <v>3717</v>
      </c>
      <c r="AC1141" t="s">
        <v>41</v>
      </c>
      <c r="AD1141" t="s">
        <v>26</v>
      </c>
      <c r="AE1141" t="s">
        <v>3718</v>
      </c>
      <c r="AF1141" t="s">
        <v>287</v>
      </c>
      <c r="AG1141">
        <v>46350</v>
      </c>
      <c r="AH1141" t="s">
        <v>111</v>
      </c>
      <c r="AI1141" t="s">
        <v>2184</v>
      </c>
      <c r="AJ1141" t="s">
        <v>46</v>
      </c>
      <c r="AK1141" t="s">
        <v>70</v>
      </c>
      <c r="AL1141" t="s">
        <v>2185</v>
      </c>
      <c r="AM1141">
        <v>20.58</v>
      </c>
      <c r="AN1141">
        <v>7</v>
      </c>
      <c r="AO1141">
        <v>0</v>
      </c>
      <c r="AP1141">
        <v>5.5566000000000004</v>
      </c>
      <c r="AQ1141">
        <f>YEAR(Table1[[#This Row],[Order Date]])</f>
        <v>2016</v>
      </c>
      <c r="AR1141" t="str">
        <f>TEXT(Table1[[#This Row],[Order Date]],"mmmm")</f>
        <v>November</v>
      </c>
      <c r="AS1141" t="str">
        <f>"Q"&amp;ROUNDUP(MONTH(Table1[[#This Row],[Order Date]])/3,0)</f>
        <v>Q4</v>
      </c>
      <c r="AT1141">
        <f>IF(Table1[[#This Row],[Sales]]=0,0,Table1[[#This Row],[Profit]]/Table1[[#This Row],[Sales]])</f>
        <v>0.27</v>
      </c>
    </row>
    <row r="1142" spans="22:46" x14ac:dyDescent="0.3">
      <c r="V1142">
        <v>1141</v>
      </c>
      <c r="W1142" t="s">
        <v>3714</v>
      </c>
      <c r="X1142" s="1">
        <v>42686</v>
      </c>
      <c r="Y1142" t="s">
        <v>3715</v>
      </c>
      <c r="Z1142" t="s">
        <v>22</v>
      </c>
      <c r="AA1142" t="s">
        <v>3716</v>
      </c>
      <c r="AB1142" t="s">
        <v>3717</v>
      </c>
      <c r="AC1142" t="s">
        <v>41</v>
      </c>
      <c r="AD1142" t="s">
        <v>26</v>
      </c>
      <c r="AE1142" t="s">
        <v>3718</v>
      </c>
      <c r="AF1142" t="s">
        <v>287</v>
      </c>
      <c r="AG1142">
        <v>46350</v>
      </c>
      <c r="AH1142" t="s">
        <v>111</v>
      </c>
      <c r="AI1142" t="s">
        <v>3723</v>
      </c>
      <c r="AJ1142" t="s">
        <v>46</v>
      </c>
      <c r="AK1142" t="s">
        <v>77</v>
      </c>
      <c r="AL1142" t="s">
        <v>3724</v>
      </c>
      <c r="AM1142">
        <v>17.38</v>
      </c>
      <c r="AN1142">
        <v>2</v>
      </c>
      <c r="AO1142">
        <v>0</v>
      </c>
      <c r="AP1142">
        <v>8.69</v>
      </c>
      <c r="AQ1142">
        <f>YEAR(Table1[[#This Row],[Order Date]])</f>
        <v>2016</v>
      </c>
      <c r="AR1142" t="str">
        <f>TEXT(Table1[[#This Row],[Order Date]],"mmmm")</f>
        <v>November</v>
      </c>
      <c r="AS1142" t="str">
        <f>"Q"&amp;ROUNDUP(MONTH(Table1[[#This Row],[Order Date]])/3,0)</f>
        <v>Q4</v>
      </c>
      <c r="AT1142">
        <f>IF(Table1[[#This Row],[Sales]]=0,0,Table1[[#This Row],[Profit]]/Table1[[#This Row],[Sales]])</f>
        <v>0.5</v>
      </c>
    </row>
    <row r="1143" spans="22:46" x14ac:dyDescent="0.3">
      <c r="V1143">
        <v>1142</v>
      </c>
      <c r="W1143" t="s">
        <v>3725</v>
      </c>
      <c r="X1143" s="1">
        <v>41911</v>
      </c>
      <c r="Y1143" s="1">
        <v>41708</v>
      </c>
      <c r="Z1143" t="s">
        <v>51</v>
      </c>
      <c r="AA1143" t="s">
        <v>2577</v>
      </c>
      <c r="AB1143" t="s">
        <v>2578</v>
      </c>
      <c r="AC1143" t="s">
        <v>25</v>
      </c>
      <c r="AD1143" t="s">
        <v>26</v>
      </c>
      <c r="AE1143" t="s">
        <v>42</v>
      </c>
      <c r="AF1143" t="s">
        <v>43</v>
      </c>
      <c r="AG1143">
        <v>90045</v>
      </c>
      <c r="AH1143" t="s">
        <v>44</v>
      </c>
      <c r="AI1143" t="s">
        <v>3287</v>
      </c>
      <c r="AJ1143" t="s">
        <v>31</v>
      </c>
      <c r="AK1143" t="s">
        <v>67</v>
      </c>
      <c r="AL1143" t="s">
        <v>3288</v>
      </c>
      <c r="AM1143">
        <v>204.6</v>
      </c>
      <c r="AN1143">
        <v>2</v>
      </c>
      <c r="AO1143">
        <v>0</v>
      </c>
      <c r="AP1143">
        <v>53.195999999999998</v>
      </c>
      <c r="AQ1143">
        <f>YEAR(Table1[[#This Row],[Order Date]])</f>
        <v>2014</v>
      </c>
      <c r="AR1143" t="str">
        <f>TEXT(Table1[[#This Row],[Order Date]],"mmmm")</f>
        <v>September</v>
      </c>
      <c r="AS1143" t="str">
        <f>"Q"&amp;ROUNDUP(MONTH(Table1[[#This Row],[Order Date]])/3,0)</f>
        <v>Q3</v>
      </c>
      <c r="AT1143">
        <f>IF(Table1[[#This Row],[Sales]]=0,0,Table1[[#This Row],[Profit]]/Table1[[#This Row],[Sales]])</f>
        <v>0.26</v>
      </c>
    </row>
    <row r="1144" spans="22:46" x14ac:dyDescent="0.3">
      <c r="V1144">
        <v>1143</v>
      </c>
      <c r="W1144" t="s">
        <v>3725</v>
      </c>
      <c r="X1144" s="1">
        <v>41911</v>
      </c>
      <c r="Y1144" s="1">
        <v>41708</v>
      </c>
      <c r="Z1144" t="s">
        <v>51</v>
      </c>
      <c r="AA1144" t="s">
        <v>2577</v>
      </c>
      <c r="AB1144" t="s">
        <v>2578</v>
      </c>
      <c r="AC1144" t="s">
        <v>25</v>
      </c>
      <c r="AD1144" t="s">
        <v>26</v>
      </c>
      <c r="AE1144" t="s">
        <v>42</v>
      </c>
      <c r="AF1144" t="s">
        <v>43</v>
      </c>
      <c r="AG1144">
        <v>90045</v>
      </c>
      <c r="AH1144" t="s">
        <v>44</v>
      </c>
      <c r="AI1144" t="s">
        <v>3726</v>
      </c>
      <c r="AJ1144" t="s">
        <v>46</v>
      </c>
      <c r="AK1144" t="s">
        <v>303</v>
      </c>
      <c r="AL1144" t="s">
        <v>3727</v>
      </c>
      <c r="AM1144">
        <v>8.7200000000000006</v>
      </c>
      <c r="AN1144">
        <v>4</v>
      </c>
      <c r="AO1144">
        <v>0</v>
      </c>
      <c r="AP1144">
        <v>2.8776000000000002</v>
      </c>
      <c r="AQ1144">
        <f>YEAR(Table1[[#This Row],[Order Date]])</f>
        <v>2014</v>
      </c>
      <c r="AR1144" t="str">
        <f>TEXT(Table1[[#This Row],[Order Date]],"mmmm")</f>
        <v>September</v>
      </c>
      <c r="AS1144" t="str">
        <f>"Q"&amp;ROUNDUP(MONTH(Table1[[#This Row],[Order Date]])/3,0)</f>
        <v>Q3</v>
      </c>
      <c r="AT1144">
        <f>IF(Table1[[#This Row],[Sales]]=0,0,Table1[[#This Row],[Profit]]/Table1[[#This Row],[Sales]])</f>
        <v>0.33</v>
      </c>
    </row>
    <row r="1145" spans="22:46" x14ac:dyDescent="0.3">
      <c r="V1145">
        <v>1144</v>
      </c>
      <c r="W1145" t="s">
        <v>3725</v>
      </c>
      <c r="X1145" s="1">
        <v>41911</v>
      </c>
      <c r="Y1145" s="1">
        <v>41708</v>
      </c>
      <c r="Z1145" t="s">
        <v>51</v>
      </c>
      <c r="AA1145" t="s">
        <v>2577</v>
      </c>
      <c r="AB1145" t="s">
        <v>2578</v>
      </c>
      <c r="AC1145" t="s">
        <v>25</v>
      </c>
      <c r="AD1145" t="s">
        <v>26</v>
      </c>
      <c r="AE1145" t="s">
        <v>42</v>
      </c>
      <c r="AF1145" t="s">
        <v>43</v>
      </c>
      <c r="AG1145">
        <v>90045</v>
      </c>
      <c r="AH1145" t="s">
        <v>44</v>
      </c>
      <c r="AI1145" t="s">
        <v>1229</v>
      </c>
      <c r="AJ1145" t="s">
        <v>46</v>
      </c>
      <c r="AK1145" t="s">
        <v>94</v>
      </c>
      <c r="AL1145" t="s">
        <v>1230</v>
      </c>
      <c r="AM1145">
        <v>6.48</v>
      </c>
      <c r="AN1145">
        <v>1</v>
      </c>
      <c r="AO1145">
        <v>0</v>
      </c>
      <c r="AP1145">
        <v>3.1103999999999998</v>
      </c>
      <c r="AQ1145">
        <f>YEAR(Table1[[#This Row],[Order Date]])</f>
        <v>2014</v>
      </c>
      <c r="AR1145" t="str">
        <f>TEXT(Table1[[#This Row],[Order Date]],"mmmm")</f>
        <v>September</v>
      </c>
      <c r="AS1145" t="str">
        <f>"Q"&amp;ROUNDUP(MONTH(Table1[[#This Row],[Order Date]])/3,0)</f>
        <v>Q3</v>
      </c>
      <c r="AT1145">
        <f>IF(Table1[[#This Row],[Sales]]=0,0,Table1[[#This Row],[Profit]]/Table1[[#This Row],[Sales]])</f>
        <v>0.47999999999999993</v>
      </c>
    </row>
    <row r="1146" spans="22:46" x14ac:dyDescent="0.3">
      <c r="V1146">
        <v>1145</v>
      </c>
      <c r="W1146" t="s">
        <v>3725</v>
      </c>
      <c r="X1146" s="1">
        <v>41911</v>
      </c>
      <c r="Y1146" s="1">
        <v>41708</v>
      </c>
      <c r="Z1146" t="s">
        <v>51</v>
      </c>
      <c r="AA1146" t="s">
        <v>2577</v>
      </c>
      <c r="AB1146" t="s">
        <v>2578</v>
      </c>
      <c r="AC1146" t="s">
        <v>25</v>
      </c>
      <c r="AD1146" t="s">
        <v>26</v>
      </c>
      <c r="AE1146" t="s">
        <v>42</v>
      </c>
      <c r="AF1146" t="s">
        <v>43</v>
      </c>
      <c r="AG1146">
        <v>90045</v>
      </c>
      <c r="AH1146" t="s">
        <v>44</v>
      </c>
      <c r="AI1146" t="s">
        <v>3728</v>
      </c>
      <c r="AJ1146" t="s">
        <v>73</v>
      </c>
      <c r="AK1146" t="s">
        <v>768</v>
      </c>
      <c r="AL1146" t="s">
        <v>3729</v>
      </c>
      <c r="AM1146">
        <v>686.32</v>
      </c>
      <c r="AN1146">
        <v>2</v>
      </c>
      <c r="AO1146">
        <v>0.2</v>
      </c>
      <c r="AP1146">
        <v>223.054</v>
      </c>
      <c r="AQ1146">
        <f>YEAR(Table1[[#This Row],[Order Date]])</f>
        <v>2014</v>
      </c>
      <c r="AR1146" t="str">
        <f>TEXT(Table1[[#This Row],[Order Date]],"mmmm")</f>
        <v>September</v>
      </c>
      <c r="AS1146" t="str">
        <f>"Q"&amp;ROUNDUP(MONTH(Table1[[#This Row],[Order Date]])/3,0)</f>
        <v>Q3</v>
      </c>
      <c r="AT1146">
        <f>IF(Table1[[#This Row],[Sales]]=0,0,Table1[[#This Row],[Profit]]/Table1[[#This Row],[Sales]])</f>
        <v>0.32499999999999996</v>
      </c>
    </row>
    <row r="1147" spans="22:46" x14ac:dyDescent="0.3">
      <c r="V1147">
        <v>1146</v>
      </c>
      <c r="W1147" t="s">
        <v>3725</v>
      </c>
      <c r="X1147" s="1">
        <v>41911</v>
      </c>
      <c r="Y1147" s="1">
        <v>41708</v>
      </c>
      <c r="Z1147" t="s">
        <v>51</v>
      </c>
      <c r="AA1147" t="s">
        <v>2577</v>
      </c>
      <c r="AB1147" t="s">
        <v>2578</v>
      </c>
      <c r="AC1147" t="s">
        <v>25</v>
      </c>
      <c r="AD1147" t="s">
        <v>26</v>
      </c>
      <c r="AE1147" t="s">
        <v>42</v>
      </c>
      <c r="AF1147" t="s">
        <v>43</v>
      </c>
      <c r="AG1147">
        <v>90045</v>
      </c>
      <c r="AH1147" t="s">
        <v>44</v>
      </c>
      <c r="AI1147" t="s">
        <v>3641</v>
      </c>
      <c r="AJ1147" t="s">
        <v>46</v>
      </c>
      <c r="AK1147" t="s">
        <v>60</v>
      </c>
      <c r="AL1147" t="s">
        <v>3642</v>
      </c>
      <c r="AM1147">
        <v>62.18</v>
      </c>
      <c r="AN1147">
        <v>1</v>
      </c>
      <c r="AO1147">
        <v>0</v>
      </c>
      <c r="AP1147">
        <v>16.788599999999999</v>
      </c>
      <c r="AQ1147">
        <f>YEAR(Table1[[#This Row],[Order Date]])</f>
        <v>2014</v>
      </c>
      <c r="AR1147" t="str">
        <f>TEXT(Table1[[#This Row],[Order Date]],"mmmm")</f>
        <v>September</v>
      </c>
      <c r="AS1147" t="str">
        <f>"Q"&amp;ROUNDUP(MONTH(Table1[[#This Row],[Order Date]])/3,0)</f>
        <v>Q3</v>
      </c>
      <c r="AT1147">
        <f>IF(Table1[[#This Row],[Sales]]=0,0,Table1[[#This Row],[Profit]]/Table1[[#This Row],[Sales]])</f>
        <v>0.26999999999999996</v>
      </c>
    </row>
    <row r="1148" spans="22:46" x14ac:dyDescent="0.3">
      <c r="V1148">
        <v>1147</v>
      </c>
      <c r="W1148" t="s">
        <v>3730</v>
      </c>
      <c r="X1148" s="1">
        <v>42098</v>
      </c>
      <c r="Y1148" s="1">
        <v>42098</v>
      </c>
      <c r="Z1148" t="s">
        <v>1450</v>
      </c>
      <c r="AA1148" t="s">
        <v>3731</v>
      </c>
      <c r="AB1148" t="s">
        <v>3732</v>
      </c>
      <c r="AC1148" t="s">
        <v>25</v>
      </c>
      <c r="AD1148" t="s">
        <v>26</v>
      </c>
      <c r="AE1148" t="s">
        <v>3733</v>
      </c>
      <c r="AF1148" t="s">
        <v>267</v>
      </c>
      <c r="AG1148">
        <v>48911</v>
      </c>
      <c r="AH1148" t="s">
        <v>111</v>
      </c>
      <c r="AI1148" t="s">
        <v>3734</v>
      </c>
      <c r="AJ1148" t="s">
        <v>46</v>
      </c>
      <c r="AK1148" t="s">
        <v>80</v>
      </c>
      <c r="AL1148" t="s">
        <v>3735</v>
      </c>
      <c r="AM1148">
        <v>644.07600000000002</v>
      </c>
      <c r="AN1148">
        <v>2</v>
      </c>
      <c r="AO1148">
        <v>0.1</v>
      </c>
      <c r="AP1148">
        <v>107.346</v>
      </c>
      <c r="AQ1148">
        <f>YEAR(Table1[[#This Row],[Order Date]])</f>
        <v>2015</v>
      </c>
      <c r="AR1148" t="str">
        <f>TEXT(Table1[[#This Row],[Order Date]],"mmmm")</f>
        <v>April</v>
      </c>
      <c r="AS1148" t="str">
        <f>"Q"&amp;ROUNDUP(MONTH(Table1[[#This Row],[Order Date]])/3,0)</f>
        <v>Q2</v>
      </c>
      <c r="AT1148">
        <f>IF(Table1[[#This Row],[Sales]]=0,0,Table1[[#This Row],[Profit]]/Table1[[#This Row],[Sales]])</f>
        <v>0.16666666666666666</v>
      </c>
    </row>
    <row r="1149" spans="22:46" x14ac:dyDescent="0.3">
      <c r="V1149">
        <v>1148</v>
      </c>
      <c r="W1149" t="s">
        <v>3730</v>
      </c>
      <c r="X1149" s="1">
        <v>42098</v>
      </c>
      <c r="Y1149" s="1">
        <v>42098</v>
      </c>
      <c r="Z1149" t="s">
        <v>1450</v>
      </c>
      <c r="AA1149" t="s">
        <v>3731</v>
      </c>
      <c r="AB1149" t="s">
        <v>3732</v>
      </c>
      <c r="AC1149" t="s">
        <v>25</v>
      </c>
      <c r="AD1149" t="s">
        <v>26</v>
      </c>
      <c r="AE1149" t="s">
        <v>3733</v>
      </c>
      <c r="AF1149" t="s">
        <v>267</v>
      </c>
      <c r="AG1149">
        <v>48911</v>
      </c>
      <c r="AH1149" t="s">
        <v>111</v>
      </c>
      <c r="AI1149" t="s">
        <v>3736</v>
      </c>
      <c r="AJ1149" t="s">
        <v>46</v>
      </c>
      <c r="AK1149" t="s">
        <v>303</v>
      </c>
      <c r="AL1149" t="s">
        <v>633</v>
      </c>
      <c r="AM1149">
        <v>5.84</v>
      </c>
      <c r="AN1149">
        <v>2</v>
      </c>
      <c r="AO1149">
        <v>0</v>
      </c>
      <c r="AP1149">
        <v>2.6280000000000001</v>
      </c>
      <c r="AQ1149">
        <f>YEAR(Table1[[#This Row],[Order Date]])</f>
        <v>2015</v>
      </c>
      <c r="AR1149" t="str">
        <f>TEXT(Table1[[#This Row],[Order Date]],"mmmm")</f>
        <v>April</v>
      </c>
      <c r="AS1149" t="str">
        <f>"Q"&amp;ROUNDUP(MONTH(Table1[[#This Row],[Order Date]])/3,0)</f>
        <v>Q2</v>
      </c>
      <c r="AT1149">
        <f>IF(Table1[[#This Row],[Sales]]=0,0,Table1[[#This Row],[Profit]]/Table1[[#This Row],[Sales]])</f>
        <v>0.45</v>
      </c>
    </row>
    <row r="1150" spans="22:46" x14ac:dyDescent="0.3">
      <c r="V1150">
        <v>1149</v>
      </c>
      <c r="W1150" t="s">
        <v>3730</v>
      </c>
      <c r="X1150" s="1">
        <v>42098</v>
      </c>
      <c r="Y1150" s="1">
        <v>42098</v>
      </c>
      <c r="Z1150" t="s">
        <v>1450</v>
      </c>
      <c r="AA1150" t="s">
        <v>3731</v>
      </c>
      <c r="AB1150" t="s">
        <v>3732</v>
      </c>
      <c r="AC1150" t="s">
        <v>25</v>
      </c>
      <c r="AD1150" t="s">
        <v>26</v>
      </c>
      <c r="AE1150" t="s">
        <v>3733</v>
      </c>
      <c r="AF1150" t="s">
        <v>267</v>
      </c>
      <c r="AG1150">
        <v>48911</v>
      </c>
      <c r="AH1150" t="s">
        <v>111</v>
      </c>
      <c r="AI1150" t="s">
        <v>3737</v>
      </c>
      <c r="AJ1150" t="s">
        <v>46</v>
      </c>
      <c r="AK1150" t="s">
        <v>77</v>
      </c>
      <c r="AL1150" t="s">
        <v>3738</v>
      </c>
      <c r="AM1150">
        <v>12.76</v>
      </c>
      <c r="AN1150">
        <v>2</v>
      </c>
      <c r="AO1150">
        <v>0</v>
      </c>
      <c r="AP1150">
        <v>5.8696000000000002</v>
      </c>
      <c r="AQ1150">
        <f>YEAR(Table1[[#This Row],[Order Date]])</f>
        <v>2015</v>
      </c>
      <c r="AR1150" t="str">
        <f>TEXT(Table1[[#This Row],[Order Date]],"mmmm")</f>
        <v>April</v>
      </c>
      <c r="AS1150" t="str">
        <f>"Q"&amp;ROUNDUP(MONTH(Table1[[#This Row],[Order Date]])/3,0)</f>
        <v>Q2</v>
      </c>
      <c r="AT1150">
        <f>IF(Table1[[#This Row],[Sales]]=0,0,Table1[[#This Row],[Profit]]/Table1[[#This Row],[Sales]])</f>
        <v>0.46</v>
      </c>
    </row>
    <row r="1151" spans="22:46" x14ac:dyDescent="0.3">
      <c r="V1151">
        <v>1150</v>
      </c>
      <c r="W1151" t="s">
        <v>3730</v>
      </c>
      <c r="X1151" s="1">
        <v>42098</v>
      </c>
      <c r="Y1151" s="1">
        <v>42098</v>
      </c>
      <c r="Z1151" t="s">
        <v>1450</v>
      </c>
      <c r="AA1151" t="s">
        <v>3731</v>
      </c>
      <c r="AB1151" t="s">
        <v>3732</v>
      </c>
      <c r="AC1151" t="s">
        <v>25</v>
      </c>
      <c r="AD1151" t="s">
        <v>26</v>
      </c>
      <c r="AE1151" t="s">
        <v>3733</v>
      </c>
      <c r="AF1151" t="s">
        <v>267</v>
      </c>
      <c r="AG1151">
        <v>48911</v>
      </c>
      <c r="AH1151" t="s">
        <v>111</v>
      </c>
      <c r="AI1151" t="s">
        <v>3739</v>
      </c>
      <c r="AJ1151" t="s">
        <v>73</v>
      </c>
      <c r="AK1151" t="s">
        <v>74</v>
      </c>
      <c r="AL1151" t="s">
        <v>3740</v>
      </c>
      <c r="AM1151">
        <v>10.95</v>
      </c>
      <c r="AN1151">
        <v>1</v>
      </c>
      <c r="AO1151">
        <v>0</v>
      </c>
      <c r="AP1151">
        <v>0.438</v>
      </c>
      <c r="AQ1151">
        <f>YEAR(Table1[[#This Row],[Order Date]])</f>
        <v>2015</v>
      </c>
      <c r="AR1151" t="str">
        <f>TEXT(Table1[[#This Row],[Order Date]],"mmmm")</f>
        <v>April</v>
      </c>
      <c r="AS1151" t="str">
        <f>"Q"&amp;ROUNDUP(MONTH(Table1[[#This Row],[Order Date]])/3,0)</f>
        <v>Q2</v>
      </c>
      <c r="AT1151">
        <f>IF(Table1[[#This Row],[Sales]]=0,0,Table1[[#This Row],[Profit]]/Table1[[#This Row],[Sales]])</f>
        <v>0.04</v>
      </c>
    </row>
    <row r="1152" spans="22:46" x14ac:dyDescent="0.3">
      <c r="V1152">
        <v>1151</v>
      </c>
      <c r="W1152" t="s">
        <v>3730</v>
      </c>
      <c r="X1152" s="1">
        <v>42098</v>
      </c>
      <c r="Y1152" s="1">
        <v>42098</v>
      </c>
      <c r="Z1152" t="s">
        <v>1450</v>
      </c>
      <c r="AA1152" t="s">
        <v>3731</v>
      </c>
      <c r="AB1152" t="s">
        <v>3732</v>
      </c>
      <c r="AC1152" t="s">
        <v>25</v>
      </c>
      <c r="AD1152" t="s">
        <v>26</v>
      </c>
      <c r="AE1152" t="s">
        <v>3733</v>
      </c>
      <c r="AF1152" t="s">
        <v>267</v>
      </c>
      <c r="AG1152">
        <v>48911</v>
      </c>
      <c r="AH1152" t="s">
        <v>111</v>
      </c>
      <c r="AI1152" t="s">
        <v>3741</v>
      </c>
      <c r="AJ1152" t="s">
        <v>73</v>
      </c>
      <c r="AK1152" t="s">
        <v>1363</v>
      </c>
      <c r="AL1152" t="s">
        <v>3742</v>
      </c>
      <c r="AM1152">
        <v>599.98</v>
      </c>
      <c r="AN1152">
        <v>2</v>
      </c>
      <c r="AO1152">
        <v>0</v>
      </c>
      <c r="AP1152">
        <v>209.99299999999999</v>
      </c>
      <c r="AQ1152">
        <f>YEAR(Table1[[#This Row],[Order Date]])</f>
        <v>2015</v>
      </c>
      <c r="AR1152" t="str">
        <f>TEXT(Table1[[#This Row],[Order Date]],"mmmm")</f>
        <v>April</v>
      </c>
      <c r="AS1152" t="str">
        <f>"Q"&amp;ROUNDUP(MONTH(Table1[[#This Row],[Order Date]])/3,0)</f>
        <v>Q2</v>
      </c>
      <c r="AT1152">
        <f>IF(Table1[[#This Row],[Sales]]=0,0,Table1[[#This Row],[Profit]]/Table1[[#This Row],[Sales]])</f>
        <v>0.35</v>
      </c>
    </row>
    <row r="1153" spans="22:46" x14ac:dyDescent="0.3">
      <c r="V1153">
        <v>1152</v>
      </c>
      <c r="W1153" t="s">
        <v>3743</v>
      </c>
      <c r="X1153" s="1">
        <v>42132</v>
      </c>
      <c r="Y1153" t="s">
        <v>2537</v>
      </c>
      <c r="Z1153" t="s">
        <v>51</v>
      </c>
      <c r="AA1153" t="s">
        <v>1118</v>
      </c>
      <c r="AB1153" t="s">
        <v>1119</v>
      </c>
      <c r="AC1153" t="s">
        <v>41</v>
      </c>
      <c r="AD1153" t="s">
        <v>26</v>
      </c>
      <c r="AE1153" t="s">
        <v>3744</v>
      </c>
      <c r="AF1153" t="s">
        <v>564</v>
      </c>
      <c r="AG1153">
        <v>44221</v>
      </c>
      <c r="AH1153" t="s">
        <v>160</v>
      </c>
      <c r="AI1153" t="s">
        <v>3745</v>
      </c>
      <c r="AJ1153" t="s">
        <v>31</v>
      </c>
      <c r="AK1153" t="s">
        <v>67</v>
      </c>
      <c r="AL1153" t="s">
        <v>3746</v>
      </c>
      <c r="AM1153">
        <v>8.3520000000000003</v>
      </c>
      <c r="AN1153">
        <v>6</v>
      </c>
      <c r="AO1153">
        <v>0.2</v>
      </c>
      <c r="AP1153">
        <v>1.2527999999999999</v>
      </c>
      <c r="AQ1153">
        <f>YEAR(Table1[[#This Row],[Order Date]])</f>
        <v>2015</v>
      </c>
      <c r="AR1153" t="str">
        <f>TEXT(Table1[[#This Row],[Order Date]],"mmmm")</f>
        <v>May</v>
      </c>
      <c r="AS1153" t="str">
        <f>"Q"&amp;ROUNDUP(MONTH(Table1[[#This Row],[Order Date]])/3,0)</f>
        <v>Q2</v>
      </c>
      <c r="AT1153">
        <f>IF(Table1[[#This Row],[Sales]]=0,0,Table1[[#This Row],[Profit]]/Table1[[#This Row],[Sales]])</f>
        <v>0.15</v>
      </c>
    </row>
    <row r="1154" spans="22:46" x14ac:dyDescent="0.3">
      <c r="V1154">
        <v>1153</v>
      </c>
      <c r="W1154" t="s">
        <v>3747</v>
      </c>
      <c r="X1154" s="1">
        <v>42735</v>
      </c>
      <c r="Y1154" s="1">
        <v>42887</v>
      </c>
      <c r="Z1154" t="s">
        <v>51</v>
      </c>
      <c r="AA1154" t="s">
        <v>1214</v>
      </c>
      <c r="AB1154" t="s">
        <v>1215</v>
      </c>
      <c r="AC1154" t="s">
        <v>41</v>
      </c>
      <c r="AD1154" t="s">
        <v>26</v>
      </c>
      <c r="AE1154" t="s">
        <v>3749</v>
      </c>
      <c r="AF1154" t="s">
        <v>1565</v>
      </c>
      <c r="AG1154">
        <v>89502</v>
      </c>
      <c r="AH1154" t="s">
        <v>44</v>
      </c>
      <c r="AI1154" t="s">
        <v>3750</v>
      </c>
      <c r="AJ1154" t="s">
        <v>46</v>
      </c>
      <c r="AK1154" t="s">
        <v>70</v>
      </c>
      <c r="AL1154" t="s">
        <v>3751</v>
      </c>
      <c r="AM1154">
        <v>3.64</v>
      </c>
      <c r="AN1154">
        <v>2</v>
      </c>
      <c r="AO1154">
        <v>0</v>
      </c>
      <c r="AP1154">
        <v>1.6379999999999999</v>
      </c>
      <c r="AQ1154">
        <f>YEAR(Table1[[#This Row],[Order Date]])</f>
        <v>2016</v>
      </c>
      <c r="AR1154" t="str">
        <f>TEXT(Table1[[#This Row],[Order Date]],"mmmm")</f>
        <v>December</v>
      </c>
      <c r="AS1154" t="str">
        <f>"Q"&amp;ROUNDUP(MONTH(Table1[[#This Row],[Order Date]])/3,0)</f>
        <v>Q4</v>
      </c>
      <c r="AT1154">
        <f>IF(Table1[[#This Row],[Sales]]=0,0,Table1[[#This Row],[Profit]]/Table1[[#This Row],[Sales]])</f>
        <v>0.44999999999999996</v>
      </c>
    </row>
    <row r="1155" spans="22:46" x14ac:dyDescent="0.3">
      <c r="V1155">
        <v>1154</v>
      </c>
      <c r="W1155" t="s">
        <v>3747</v>
      </c>
      <c r="X1155" s="1">
        <v>42735</v>
      </c>
      <c r="Y1155" s="1">
        <v>42887</v>
      </c>
      <c r="Z1155" t="s">
        <v>51</v>
      </c>
      <c r="AA1155" t="s">
        <v>1214</v>
      </c>
      <c r="AB1155" t="s">
        <v>1215</v>
      </c>
      <c r="AC1155" t="s">
        <v>41</v>
      </c>
      <c r="AD1155" t="s">
        <v>26</v>
      </c>
      <c r="AE1155" t="s">
        <v>3749</v>
      </c>
      <c r="AF1155" t="s">
        <v>1565</v>
      </c>
      <c r="AG1155">
        <v>89502</v>
      </c>
      <c r="AH1155" t="s">
        <v>44</v>
      </c>
      <c r="AI1155" t="s">
        <v>3068</v>
      </c>
      <c r="AJ1155" t="s">
        <v>46</v>
      </c>
      <c r="AK1155" t="s">
        <v>77</v>
      </c>
      <c r="AL1155" t="s">
        <v>3069</v>
      </c>
      <c r="AM1155">
        <v>159.768</v>
      </c>
      <c r="AN1155">
        <v>7</v>
      </c>
      <c r="AO1155">
        <v>0.2</v>
      </c>
      <c r="AP1155">
        <v>53.921700000000001</v>
      </c>
      <c r="AQ1155">
        <f>YEAR(Table1[[#This Row],[Order Date]])</f>
        <v>2016</v>
      </c>
      <c r="AR1155" t="str">
        <f>TEXT(Table1[[#This Row],[Order Date]],"mmmm")</f>
        <v>December</v>
      </c>
      <c r="AS1155" t="str">
        <f>"Q"&amp;ROUNDUP(MONTH(Table1[[#This Row],[Order Date]])/3,0)</f>
        <v>Q4</v>
      </c>
      <c r="AT1155">
        <f>IF(Table1[[#This Row],[Sales]]=0,0,Table1[[#This Row],[Profit]]/Table1[[#This Row],[Sales]])</f>
        <v>0.33750000000000002</v>
      </c>
    </row>
    <row r="1156" spans="22:46" x14ac:dyDescent="0.3">
      <c r="V1156">
        <v>1155</v>
      </c>
      <c r="W1156" t="s">
        <v>3752</v>
      </c>
      <c r="X1156" s="1">
        <v>41993</v>
      </c>
      <c r="Y1156" t="s">
        <v>3754</v>
      </c>
      <c r="Z1156" t="s">
        <v>207</v>
      </c>
      <c r="AA1156" t="s">
        <v>3639</v>
      </c>
      <c r="AB1156" t="s">
        <v>3640</v>
      </c>
      <c r="AC1156" t="s">
        <v>108</v>
      </c>
      <c r="AD1156" t="s">
        <v>26</v>
      </c>
      <c r="AE1156" t="s">
        <v>3755</v>
      </c>
      <c r="AF1156" t="s">
        <v>358</v>
      </c>
      <c r="AG1156">
        <v>22801</v>
      </c>
      <c r="AH1156" t="s">
        <v>29</v>
      </c>
      <c r="AI1156" t="s">
        <v>3756</v>
      </c>
      <c r="AJ1156" t="s">
        <v>46</v>
      </c>
      <c r="AK1156" t="s">
        <v>60</v>
      </c>
      <c r="AL1156" t="s">
        <v>3757</v>
      </c>
      <c r="AM1156">
        <v>122.48</v>
      </c>
      <c r="AN1156">
        <v>2</v>
      </c>
      <c r="AO1156">
        <v>0</v>
      </c>
      <c r="AP1156">
        <v>0</v>
      </c>
      <c r="AQ1156">
        <f>YEAR(Table1[[#This Row],[Order Date]])</f>
        <v>2014</v>
      </c>
      <c r="AR1156" t="str">
        <f>TEXT(Table1[[#This Row],[Order Date]],"mmmm")</f>
        <v>December</v>
      </c>
      <c r="AS1156" t="str">
        <f>"Q"&amp;ROUNDUP(MONTH(Table1[[#This Row],[Order Date]])/3,0)</f>
        <v>Q4</v>
      </c>
      <c r="AT1156">
        <f>IF(Table1[[#This Row],[Sales]]=0,0,Table1[[#This Row],[Profit]]/Table1[[#This Row],[Sales]])</f>
        <v>0</v>
      </c>
    </row>
    <row r="1157" spans="22:46" x14ac:dyDescent="0.3">
      <c r="V1157">
        <v>1156</v>
      </c>
      <c r="W1157" t="s">
        <v>3752</v>
      </c>
      <c r="X1157" s="1">
        <v>41993</v>
      </c>
      <c r="Y1157" t="s">
        <v>3754</v>
      </c>
      <c r="Z1157" t="s">
        <v>207</v>
      </c>
      <c r="AA1157" t="s">
        <v>3639</v>
      </c>
      <c r="AB1157" t="s">
        <v>3640</v>
      </c>
      <c r="AC1157" t="s">
        <v>108</v>
      </c>
      <c r="AD1157" t="s">
        <v>26</v>
      </c>
      <c r="AE1157" t="s">
        <v>3755</v>
      </c>
      <c r="AF1157" t="s">
        <v>358</v>
      </c>
      <c r="AG1157">
        <v>22801</v>
      </c>
      <c r="AH1157" t="s">
        <v>29</v>
      </c>
      <c r="AI1157" t="s">
        <v>3758</v>
      </c>
      <c r="AJ1157" t="s">
        <v>31</v>
      </c>
      <c r="AK1157" t="s">
        <v>57</v>
      </c>
      <c r="AL1157" t="s">
        <v>3759</v>
      </c>
      <c r="AM1157">
        <v>2244.48</v>
      </c>
      <c r="AN1157">
        <v>7</v>
      </c>
      <c r="AO1157">
        <v>0</v>
      </c>
      <c r="AP1157">
        <v>493.78559999999999</v>
      </c>
      <c r="AQ1157">
        <f>YEAR(Table1[[#This Row],[Order Date]])</f>
        <v>2014</v>
      </c>
      <c r="AR1157" t="str">
        <f>TEXT(Table1[[#This Row],[Order Date]],"mmmm")</f>
        <v>December</v>
      </c>
      <c r="AS1157" t="str">
        <f>"Q"&amp;ROUNDUP(MONTH(Table1[[#This Row],[Order Date]])/3,0)</f>
        <v>Q4</v>
      </c>
      <c r="AT1157">
        <f>IF(Table1[[#This Row],[Sales]]=0,0,Table1[[#This Row],[Profit]]/Table1[[#This Row],[Sales]])</f>
        <v>0.22</v>
      </c>
    </row>
    <row r="1158" spans="22:46" x14ac:dyDescent="0.3">
      <c r="V1158">
        <v>1157</v>
      </c>
      <c r="W1158" t="s">
        <v>3752</v>
      </c>
      <c r="X1158" s="1">
        <v>41993</v>
      </c>
      <c r="Y1158" t="s">
        <v>3754</v>
      </c>
      <c r="Z1158" t="s">
        <v>207</v>
      </c>
      <c r="AA1158" t="s">
        <v>3639</v>
      </c>
      <c r="AB1158" t="s">
        <v>3640</v>
      </c>
      <c r="AC1158" t="s">
        <v>108</v>
      </c>
      <c r="AD1158" t="s">
        <v>26</v>
      </c>
      <c r="AE1158" t="s">
        <v>3755</v>
      </c>
      <c r="AF1158" t="s">
        <v>358</v>
      </c>
      <c r="AG1158">
        <v>22801</v>
      </c>
      <c r="AH1158" t="s">
        <v>29</v>
      </c>
      <c r="AI1158" t="s">
        <v>1558</v>
      </c>
      <c r="AJ1158" t="s">
        <v>46</v>
      </c>
      <c r="AK1158" t="s">
        <v>77</v>
      </c>
      <c r="AL1158" t="s">
        <v>1559</v>
      </c>
      <c r="AM1158">
        <v>62.31</v>
      </c>
      <c r="AN1158">
        <v>3</v>
      </c>
      <c r="AO1158">
        <v>0</v>
      </c>
      <c r="AP1158">
        <v>29.285699999999999</v>
      </c>
      <c r="AQ1158">
        <f>YEAR(Table1[[#This Row],[Order Date]])</f>
        <v>2014</v>
      </c>
      <c r="AR1158" t="str">
        <f>TEXT(Table1[[#This Row],[Order Date]],"mmmm")</f>
        <v>December</v>
      </c>
      <c r="AS1158" t="str">
        <f>"Q"&amp;ROUNDUP(MONTH(Table1[[#This Row],[Order Date]])/3,0)</f>
        <v>Q4</v>
      </c>
      <c r="AT1158">
        <f>IF(Table1[[#This Row],[Sales]]=0,0,Table1[[#This Row],[Profit]]/Table1[[#This Row],[Sales]])</f>
        <v>0.47</v>
      </c>
    </row>
    <row r="1159" spans="22:46" x14ac:dyDescent="0.3">
      <c r="V1159">
        <v>1158</v>
      </c>
      <c r="W1159" t="s">
        <v>3752</v>
      </c>
      <c r="X1159" s="1">
        <v>41993</v>
      </c>
      <c r="Y1159" t="s">
        <v>3754</v>
      </c>
      <c r="Z1159" t="s">
        <v>207</v>
      </c>
      <c r="AA1159" t="s">
        <v>3639</v>
      </c>
      <c r="AB1159" t="s">
        <v>3640</v>
      </c>
      <c r="AC1159" t="s">
        <v>108</v>
      </c>
      <c r="AD1159" t="s">
        <v>26</v>
      </c>
      <c r="AE1159" t="s">
        <v>3755</v>
      </c>
      <c r="AF1159" t="s">
        <v>358</v>
      </c>
      <c r="AG1159">
        <v>22801</v>
      </c>
      <c r="AH1159" t="s">
        <v>29</v>
      </c>
      <c r="AI1159" t="s">
        <v>1523</v>
      </c>
      <c r="AJ1159" t="s">
        <v>31</v>
      </c>
      <c r="AK1159" t="s">
        <v>57</v>
      </c>
      <c r="AL1159" t="s">
        <v>1524</v>
      </c>
      <c r="AM1159">
        <v>455.1</v>
      </c>
      <c r="AN1159">
        <v>2</v>
      </c>
      <c r="AO1159">
        <v>0</v>
      </c>
      <c r="AP1159">
        <v>100.122</v>
      </c>
      <c r="AQ1159">
        <f>YEAR(Table1[[#This Row],[Order Date]])</f>
        <v>2014</v>
      </c>
      <c r="AR1159" t="str">
        <f>TEXT(Table1[[#This Row],[Order Date]],"mmmm")</f>
        <v>December</v>
      </c>
      <c r="AS1159" t="str">
        <f>"Q"&amp;ROUNDUP(MONTH(Table1[[#This Row],[Order Date]])/3,0)</f>
        <v>Q4</v>
      </c>
      <c r="AT1159">
        <f>IF(Table1[[#This Row],[Sales]]=0,0,Table1[[#This Row],[Profit]]/Table1[[#This Row],[Sales]])</f>
        <v>0.22</v>
      </c>
    </row>
    <row r="1160" spans="22:46" x14ac:dyDescent="0.3">
      <c r="V1160">
        <v>1159</v>
      </c>
      <c r="W1160" t="s">
        <v>3760</v>
      </c>
      <c r="X1160" s="1">
        <v>42553</v>
      </c>
      <c r="Y1160" s="1">
        <v>42558</v>
      </c>
      <c r="Z1160" t="s">
        <v>22</v>
      </c>
      <c r="AA1160" t="s">
        <v>3127</v>
      </c>
      <c r="AB1160" t="s">
        <v>3128</v>
      </c>
      <c r="AC1160" t="s">
        <v>41</v>
      </c>
      <c r="AD1160" t="s">
        <v>26</v>
      </c>
      <c r="AE1160" t="s">
        <v>42</v>
      </c>
      <c r="AF1160" t="s">
        <v>43</v>
      </c>
      <c r="AG1160">
        <v>90004</v>
      </c>
      <c r="AH1160" t="s">
        <v>44</v>
      </c>
      <c r="AI1160" t="s">
        <v>3761</v>
      </c>
      <c r="AJ1160" t="s">
        <v>31</v>
      </c>
      <c r="AK1160" t="s">
        <v>35</v>
      </c>
      <c r="AL1160" t="s">
        <v>3762</v>
      </c>
      <c r="AM1160">
        <v>195.184</v>
      </c>
      <c r="AN1160">
        <v>1</v>
      </c>
      <c r="AO1160">
        <v>0.2</v>
      </c>
      <c r="AP1160">
        <v>19.5184</v>
      </c>
      <c r="AQ1160">
        <f>YEAR(Table1[[#This Row],[Order Date]])</f>
        <v>2016</v>
      </c>
      <c r="AR1160" t="str">
        <f>TEXT(Table1[[#This Row],[Order Date]],"mmmm")</f>
        <v>July</v>
      </c>
      <c r="AS1160" t="str">
        <f>"Q"&amp;ROUNDUP(MONTH(Table1[[#This Row],[Order Date]])/3,0)</f>
        <v>Q3</v>
      </c>
      <c r="AT1160">
        <f>IF(Table1[[#This Row],[Sales]]=0,0,Table1[[#This Row],[Profit]]/Table1[[#This Row],[Sales]])</f>
        <v>0.1</v>
      </c>
    </row>
    <row r="1161" spans="22:46" x14ac:dyDescent="0.3">
      <c r="V1161">
        <v>1160</v>
      </c>
      <c r="W1161" t="s">
        <v>3763</v>
      </c>
      <c r="X1161" s="1">
        <v>42915</v>
      </c>
      <c r="Y1161" s="1">
        <v>42832</v>
      </c>
      <c r="Z1161" t="s">
        <v>51</v>
      </c>
      <c r="AA1161" t="s">
        <v>3764</v>
      </c>
      <c r="AB1161" t="s">
        <v>3765</v>
      </c>
      <c r="AC1161" t="s">
        <v>25</v>
      </c>
      <c r="AD1161" t="s">
        <v>26</v>
      </c>
      <c r="AE1161" t="s">
        <v>463</v>
      </c>
      <c r="AF1161" t="s">
        <v>256</v>
      </c>
      <c r="AG1161">
        <v>55407</v>
      </c>
      <c r="AH1161" t="s">
        <v>111</v>
      </c>
      <c r="AI1161" t="s">
        <v>2838</v>
      </c>
      <c r="AJ1161" t="s">
        <v>46</v>
      </c>
      <c r="AK1161" t="s">
        <v>80</v>
      </c>
      <c r="AL1161" t="s">
        <v>3766</v>
      </c>
      <c r="AM1161">
        <v>362.94</v>
      </c>
      <c r="AN1161">
        <v>3</v>
      </c>
      <c r="AO1161">
        <v>0</v>
      </c>
      <c r="AP1161">
        <v>90.734999999999999</v>
      </c>
      <c r="AQ1161">
        <f>YEAR(Table1[[#This Row],[Order Date]])</f>
        <v>2017</v>
      </c>
      <c r="AR1161" t="str">
        <f>TEXT(Table1[[#This Row],[Order Date]],"mmmm")</f>
        <v>June</v>
      </c>
      <c r="AS1161" t="str">
        <f>"Q"&amp;ROUNDUP(MONTH(Table1[[#This Row],[Order Date]])/3,0)</f>
        <v>Q2</v>
      </c>
      <c r="AT1161">
        <f>IF(Table1[[#This Row],[Sales]]=0,0,Table1[[#This Row],[Profit]]/Table1[[#This Row],[Sales]])</f>
        <v>0.25</v>
      </c>
    </row>
    <row r="1162" spans="22:46" x14ac:dyDescent="0.3">
      <c r="V1162">
        <v>1161</v>
      </c>
      <c r="W1162" t="s">
        <v>3763</v>
      </c>
      <c r="X1162" s="1">
        <v>42915</v>
      </c>
      <c r="Y1162" s="1">
        <v>42832</v>
      </c>
      <c r="Z1162" t="s">
        <v>51</v>
      </c>
      <c r="AA1162" t="s">
        <v>3764</v>
      </c>
      <c r="AB1162" t="s">
        <v>3765</v>
      </c>
      <c r="AC1162" t="s">
        <v>25</v>
      </c>
      <c r="AD1162" t="s">
        <v>26</v>
      </c>
      <c r="AE1162" t="s">
        <v>463</v>
      </c>
      <c r="AF1162" t="s">
        <v>256</v>
      </c>
      <c r="AG1162">
        <v>55407</v>
      </c>
      <c r="AH1162" t="s">
        <v>111</v>
      </c>
      <c r="AI1162" t="s">
        <v>366</v>
      </c>
      <c r="AJ1162" t="s">
        <v>46</v>
      </c>
      <c r="AK1162" t="s">
        <v>77</v>
      </c>
      <c r="AL1162" t="s">
        <v>367</v>
      </c>
      <c r="AM1162">
        <v>11.54</v>
      </c>
      <c r="AN1162">
        <v>2</v>
      </c>
      <c r="AO1162">
        <v>0</v>
      </c>
      <c r="AP1162">
        <v>5.77</v>
      </c>
      <c r="AQ1162">
        <f>YEAR(Table1[[#This Row],[Order Date]])</f>
        <v>2017</v>
      </c>
      <c r="AR1162" t="str">
        <f>TEXT(Table1[[#This Row],[Order Date]],"mmmm")</f>
        <v>June</v>
      </c>
      <c r="AS1162" t="str">
        <f>"Q"&amp;ROUNDUP(MONTH(Table1[[#This Row],[Order Date]])/3,0)</f>
        <v>Q2</v>
      </c>
      <c r="AT1162">
        <f>IF(Table1[[#This Row],[Sales]]=0,0,Table1[[#This Row],[Profit]]/Table1[[#This Row],[Sales]])</f>
        <v>0.5</v>
      </c>
    </row>
    <row r="1163" spans="22:46" x14ac:dyDescent="0.3">
      <c r="V1163">
        <v>1162</v>
      </c>
      <c r="W1163" t="s">
        <v>3767</v>
      </c>
      <c r="X1163" s="1">
        <v>41883</v>
      </c>
      <c r="Y1163" s="1">
        <v>41768</v>
      </c>
      <c r="Z1163" t="s">
        <v>22</v>
      </c>
      <c r="AA1163" t="s">
        <v>3768</v>
      </c>
      <c r="AB1163" t="s">
        <v>3769</v>
      </c>
      <c r="AC1163" t="s">
        <v>25</v>
      </c>
      <c r="AD1163" t="s">
        <v>26</v>
      </c>
      <c r="AE1163" t="s">
        <v>3770</v>
      </c>
      <c r="AF1163" t="s">
        <v>43</v>
      </c>
      <c r="AG1163">
        <v>92025</v>
      </c>
      <c r="AH1163" t="s">
        <v>44</v>
      </c>
      <c r="AI1163" t="s">
        <v>192</v>
      </c>
      <c r="AJ1163" t="s">
        <v>46</v>
      </c>
      <c r="AK1163" t="s">
        <v>70</v>
      </c>
      <c r="AL1163" t="s">
        <v>193</v>
      </c>
      <c r="AM1163">
        <v>53.94</v>
      </c>
      <c r="AN1163">
        <v>3</v>
      </c>
      <c r="AO1163">
        <v>0</v>
      </c>
      <c r="AP1163">
        <v>15.6426</v>
      </c>
      <c r="AQ1163">
        <f>YEAR(Table1[[#This Row],[Order Date]])</f>
        <v>2014</v>
      </c>
      <c r="AR1163" t="str">
        <f>TEXT(Table1[[#This Row],[Order Date]],"mmmm")</f>
        <v>September</v>
      </c>
      <c r="AS1163" t="str">
        <f>"Q"&amp;ROUNDUP(MONTH(Table1[[#This Row],[Order Date]])/3,0)</f>
        <v>Q3</v>
      </c>
      <c r="AT1163">
        <f>IF(Table1[[#This Row],[Sales]]=0,0,Table1[[#This Row],[Profit]]/Table1[[#This Row],[Sales]])</f>
        <v>0.29000000000000004</v>
      </c>
    </row>
    <row r="1164" spans="22:46" x14ac:dyDescent="0.3">
      <c r="V1164">
        <v>1163</v>
      </c>
      <c r="W1164" t="s">
        <v>3771</v>
      </c>
      <c r="X1164" s="1">
        <v>41701</v>
      </c>
      <c r="Y1164" s="1">
        <v>41854</v>
      </c>
      <c r="Z1164" t="s">
        <v>51</v>
      </c>
      <c r="AA1164" t="s">
        <v>3772</v>
      </c>
      <c r="AB1164" t="s">
        <v>3773</v>
      </c>
      <c r="AC1164" t="s">
        <v>108</v>
      </c>
      <c r="AD1164" t="s">
        <v>26</v>
      </c>
      <c r="AE1164" t="s">
        <v>300</v>
      </c>
      <c r="AF1164" t="s">
        <v>301</v>
      </c>
      <c r="AG1164">
        <v>10035</v>
      </c>
      <c r="AH1164" t="s">
        <v>160</v>
      </c>
      <c r="AI1164" t="s">
        <v>3774</v>
      </c>
      <c r="AJ1164" t="s">
        <v>73</v>
      </c>
      <c r="AK1164" t="s">
        <v>74</v>
      </c>
      <c r="AL1164" t="s">
        <v>3775</v>
      </c>
      <c r="AM1164">
        <v>9.99</v>
      </c>
      <c r="AN1164">
        <v>1</v>
      </c>
      <c r="AO1164">
        <v>0</v>
      </c>
      <c r="AP1164">
        <v>4.5953999999999997</v>
      </c>
      <c r="AQ1164">
        <f>YEAR(Table1[[#This Row],[Order Date]])</f>
        <v>2014</v>
      </c>
      <c r="AR1164" t="str">
        <f>TEXT(Table1[[#This Row],[Order Date]],"mmmm")</f>
        <v>March</v>
      </c>
      <c r="AS1164" t="str">
        <f>"Q"&amp;ROUNDUP(MONTH(Table1[[#This Row],[Order Date]])/3,0)</f>
        <v>Q1</v>
      </c>
      <c r="AT1164">
        <f>IF(Table1[[#This Row],[Sales]]=0,0,Table1[[#This Row],[Profit]]/Table1[[#This Row],[Sales]])</f>
        <v>0.45999999999999996</v>
      </c>
    </row>
    <row r="1165" spans="22:46" x14ac:dyDescent="0.3">
      <c r="V1165">
        <v>1164</v>
      </c>
      <c r="W1165" t="s">
        <v>3771</v>
      </c>
      <c r="X1165" s="1">
        <v>41701</v>
      </c>
      <c r="Y1165" s="1">
        <v>41854</v>
      </c>
      <c r="Z1165" t="s">
        <v>51</v>
      </c>
      <c r="AA1165" t="s">
        <v>3772</v>
      </c>
      <c r="AB1165" t="s">
        <v>3773</v>
      </c>
      <c r="AC1165" t="s">
        <v>108</v>
      </c>
      <c r="AD1165" t="s">
        <v>26</v>
      </c>
      <c r="AE1165" t="s">
        <v>300</v>
      </c>
      <c r="AF1165" t="s">
        <v>301</v>
      </c>
      <c r="AG1165">
        <v>10035</v>
      </c>
      <c r="AH1165" t="s">
        <v>160</v>
      </c>
      <c r="AI1165" t="s">
        <v>1223</v>
      </c>
      <c r="AJ1165" t="s">
        <v>46</v>
      </c>
      <c r="AK1165" t="s">
        <v>77</v>
      </c>
      <c r="AL1165" t="s">
        <v>1224</v>
      </c>
      <c r="AM1165">
        <v>125.76</v>
      </c>
      <c r="AN1165">
        <v>3</v>
      </c>
      <c r="AO1165">
        <v>0.2</v>
      </c>
      <c r="AP1165">
        <v>40.872</v>
      </c>
      <c r="AQ1165">
        <f>YEAR(Table1[[#This Row],[Order Date]])</f>
        <v>2014</v>
      </c>
      <c r="AR1165" t="str">
        <f>TEXT(Table1[[#This Row],[Order Date]],"mmmm")</f>
        <v>March</v>
      </c>
      <c r="AS1165" t="str">
        <f>"Q"&amp;ROUNDUP(MONTH(Table1[[#This Row],[Order Date]])/3,0)</f>
        <v>Q1</v>
      </c>
      <c r="AT1165">
        <f>IF(Table1[[#This Row],[Sales]]=0,0,Table1[[#This Row],[Profit]]/Table1[[#This Row],[Sales]])</f>
        <v>0.32500000000000001</v>
      </c>
    </row>
    <row r="1166" spans="22:46" x14ac:dyDescent="0.3">
      <c r="V1166">
        <v>1165</v>
      </c>
      <c r="W1166" t="s">
        <v>3771</v>
      </c>
      <c r="X1166" s="1">
        <v>41701</v>
      </c>
      <c r="Y1166" s="1">
        <v>41854</v>
      </c>
      <c r="Z1166" t="s">
        <v>51</v>
      </c>
      <c r="AA1166" t="s">
        <v>3772</v>
      </c>
      <c r="AB1166" t="s">
        <v>3773</v>
      </c>
      <c r="AC1166" t="s">
        <v>108</v>
      </c>
      <c r="AD1166" t="s">
        <v>26</v>
      </c>
      <c r="AE1166" t="s">
        <v>300</v>
      </c>
      <c r="AF1166" t="s">
        <v>301</v>
      </c>
      <c r="AG1166">
        <v>10035</v>
      </c>
      <c r="AH1166" t="s">
        <v>160</v>
      </c>
      <c r="AI1166" t="s">
        <v>3776</v>
      </c>
      <c r="AJ1166" t="s">
        <v>46</v>
      </c>
      <c r="AK1166" t="s">
        <v>77</v>
      </c>
      <c r="AL1166" t="s">
        <v>3777</v>
      </c>
      <c r="AM1166">
        <v>25.32</v>
      </c>
      <c r="AN1166">
        <v>5</v>
      </c>
      <c r="AO1166">
        <v>0.2</v>
      </c>
      <c r="AP1166">
        <v>9.1784999999999997</v>
      </c>
      <c r="AQ1166">
        <f>YEAR(Table1[[#This Row],[Order Date]])</f>
        <v>2014</v>
      </c>
      <c r="AR1166" t="str">
        <f>TEXT(Table1[[#This Row],[Order Date]],"mmmm")</f>
        <v>March</v>
      </c>
      <c r="AS1166" t="str">
        <f>"Q"&amp;ROUNDUP(MONTH(Table1[[#This Row],[Order Date]])/3,0)</f>
        <v>Q1</v>
      </c>
      <c r="AT1166">
        <f>IF(Table1[[#This Row],[Sales]]=0,0,Table1[[#This Row],[Profit]]/Table1[[#This Row],[Sales]])</f>
        <v>0.36249999999999999</v>
      </c>
    </row>
    <row r="1167" spans="22:46" x14ac:dyDescent="0.3">
      <c r="V1167">
        <v>1166</v>
      </c>
      <c r="W1167" t="s">
        <v>3778</v>
      </c>
      <c r="X1167" s="1">
        <v>41763</v>
      </c>
      <c r="Y1167" s="1">
        <v>41856</v>
      </c>
      <c r="Z1167" t="s">
        <v>51</v>
      </c>
      <c r="AA1167" t="s">
        <v>3779</v>
      </c>
      <c r="AB1167" t="s">
        <v>3780</v>
      </c>
      <c r="AC1167" t="s">
        <v>25</v>
      </c>
      <c r="AD1167" t="s">
        <v>26</v>
      </c>
      <c r="AE1167" t="s">
        <v>371</v>
      </c>
      <c r="AF1167" t="s">
        <v>267</v>
      </c>
      <c r="AG1167">
        <v>49201</v>
      </c>
      <c r="AH1167" t="s">
        <v>111</v>
      </c>
      <c r="AI1167" t="s">
        <v>2956</v>
      </c>
      <c r="AJ1167" t="s">
        <v>46</v>
      </c>
      <c r="AK1167" t="s">
        <v>77</v>
      </c>
      <c r="AL1167" t="s">
        <v>2957</v>
      </c>
      <c r="AM1167">
        <v>46.8</v>
      </c>
      <c r="AN1167">
        <v>4</v>
      </c>
      <c r="AO1167">
        <v>0</v>
      </c>
      <c r="AP1167">
        <v>21.06</v>
      </c>
      <c r="AQ1167">
        <f>YEAR(Table1[[#This Row],[Order Date]])</f>
        <v>2014</v>
      </c>
      <c r="AR1167" t="str">
        <f>TEXT(Table1[[#This Row],[Order Date]],"mmmm")</f>
        <v>May</v>
      </c>
      <c r="AS1167" t="str">
        <f>"Q"&amp;ROUNDUP(MONTH(Table1[[#This Row],[Order Date]])/3,0)</f>
        <v>Q2</v>
      </c>
      <c r="AT1167">
        <f>IF(Table1[[#This Row],[Sales]]=0,0,Table1[[#This Row],[Profit]]/Table1[[#This Row],[Sales]])</f>
        <v>0.45</v>
      </c>
    </row>
    <row r="1168" spans="22:46" x14ac:dyDescent="0.3">
      <c r="V1168">
        <v>1167</v>
      </c>
      <c r="W1168" t="s">
        <v>3781</v>
      </c>
      <c r="X1168" s="1">
        <v>42310</v>
      </c>
      <c r="Y1168" s="1">
        <v>42046</v>
      </c>
      <c r="Z1168" t="s">
        <v>1450</v>
      </c>
      <c r="AA1168" t="s">
        <v>1063</v>
      </c>
      <c r="AB1168" t="s">
        <v>1064</v>
      </c>
      <c r="AC1168" t="s">
        <v>25</v>
      </c>
      <c r="AD1168" t="s">
        <v>26</v>
      </c>
      <c r="AE1168" t="s">
        <v>99</v>
      </c>
      <c r="AF1168" t="s">
        <v>100</v>
      </c>
      <c r="AG1168">
        <v>98115</v>
      </c>
      <c r="AH1168" t="s">
        <v>44</v>
      </c>
      <c r="AI1168" t="s">
        <v>517</v>
      </c>
      <c r="AJ1168" t="s">
        <v>73</v>
      </c>
      <c r="AK1168" t="s">
        <v>176</v>
      </c>
      <c r="AL1168" t="s">
        <v>518</v>
      </c>
      <c r="AM1168">
        <v>447.93</v>
      </c>
      <c r="AN1168">
        <v>9</v>
      </c>
      <c r="AO1168">
        <v>0</v>
      </c>
      <c r="AP1168">
        <v>49.272300000000001</v>
      </c>
      <c r="AQ1168">
        <f>YEAR(Table1[[#This Row],[Order Date]])</f>
        <v>2015</v>
      </c>
      <c r="AR1168" t="str">
        <f>TEXT(Table1[[#This Row],[Order Date]],"mmmm")</f>
        <v>November</v>
      </c>
      <c r="AS1168" t="str">
        <f>"Q"&amp;ROUNDUP(MONTH(Table1[[#This Row],[Order Date]])/3,0)</f>
        <v>Q4</v>
      </c>
      <c r="AT1168">
        <f>IF(Table1[[#This Row],[Sales]]=0,0,Table1[[#This Row],[Profit]]/Table1[[#This Row],[Sales]])</f>
        <v>0.11</v>
      </c>
    </row>
    <row r="1169" spans="22:46" x14ac:dyDescent="0.3">
      <c r="V1169">
        <v>1168</v>
      </c>
      <c r="W1169" t="s">
        <v>3782</v>
      </c>
      <c r="X1169" s="1">
        <v>43077</v>
      </c>
      <c r="Y1169" s="1">
        <v>43020</v>
      </c>
      <c r="Z1169" t="s">
        <v>22</v>
      </c>
      <c r="AA1169" t="s">
        <v>1069</v>
      </c>
      <c r="AB1169" t="s">
        <v>1070</v>
      </c>
      <c r="AC1169" t="s">
        <v>25</v>
      </c>
      <c r="AD1169" t="s">
        <v>26</v>
      </c>
      <c r="AE1169" t="s">
        <v>300</v>
      </c>
      <c r="AF1169" t="s">
        <v>301</v>
      </c>
      <c r="AG1169">
        <v>10035</v>
      </c>
      <c r="AH1169" t="s">
        <v>160</v>
      </c>
      <c r="AI1169" t="s">
        <v>3783</v>
      </c>
      <c r="AJ1169" t="s">
        <v>31</v>
      </c>
      <c r="AK1169" t="s">
        <v>67</v>
      </c>
      <c r="AL1169" t="s">
        <v>3784</v>
      </c>
      <c r="AM1169">
        <v>109.48</v>
      </c>
      <c r="AN1169">
        <v>2</v>
      </c>
      <c r="AO1169">
        <v>0</v>
      </c>
      <c r="AP1169">
        <v>33.938800000000001</v>
      </c>
      <c r="AQ1169">
        <f>YEAR(Table1[[#This Row],[Order Date]])</f>
        <v>2017</v>
      </c>
      <c r="AR1169" t="str">
        <f>TEXT(Table1[[#This Row],[Order Date]],"mmmm")</f>
        <v>December</v>
      </c>
      <c r="AS1169" t="str">
        <f>"Q"&amp;ROUNDUP(MONTH(Table1[[#This Row],[Order Date]])/3,0)</f>
        <v>Q4</v>
      </c>
      <c r="AT1169">
        <f>IF(Table1[[#This Row],[Sales]]=0,0,Table1[[#This Row],[Profit]]/Table1[[#This Row],[Sales]])</f>
        <v>0.31</v>
      </c>
    </row>
    <row r="1170" spans="22:46" x14ac:dyDescent="0.3">
      <c r="V1170">
        <v>1169</v>
      </c>
      <c r="W1170" t="s">
        <v>3782</v>
      </c>
      <c r="X1170" s="1">
        <v>43077</v>
      </c>
      <c r="Y1170" s="1">
        <v>43020</v>
      </c>
      <c r="Z1170" t="s">
        <v>22</v>
      </c>
      <c r="AA1170" t="s">
        <v>1069</v>
      </c>
      <c r="AB1170" t="s">
        <v>1070</v>
      </c>
      <c r="AC1170" t="s">
        <v>25</v>
      </c>
      <c r="AD1170" t="s">
        <v>26</v>
      </c>
      <c r="AE1170" t="s">
        <v>300</v>
      </c>
      <c r="AF1170" t="s">
        <v>301</v>
      </c>
      <c r="AG1170">
        <v>10035</v>
      </c>
      <c r="AH1170" t="s">
        <v>160</v>
      </c>
      <c r="AI1170" t="s">
        <v>384</v>
      </c>
      <c r="AJ1170" t="s">
        <v>46</v>
      </c>
      <c r="AK1170" t="s">
        <v>60</v>
      </c>
      <c r="AL1170" t="s">
        <v>385</v>
      </c>
      <c r="AM1170">
        <v>272.94</v>
      </c>
      <c r="AN1170">
        <v>3</v>
      </c>
      <c r="AO1170">
        <v>0</v>
      </c>
      <c r="AP1170">
        <v>0</v>
      </c>
      <c r="AQ1170">
        <f>YEAR(Table1[[#This Row],[Order Date]])</f>
        <v>2017</v>
      </c>
      <c r="AR1170" t="str">
        <f>TEXT(Table1[[#This Row],[Order Date]],"mmmm")</f>
        <v>December</v>
      </c>
      <c r="AS1170" t="str">
        <f>"Q"&amp;ROUNDUP(MONTH(Table1[[#This Row],[Order Date]])/3,0)</f>
        <v>Q4</v>
      </c>
      <c r="AT1170">
        <f>IF(Table1[[#This Row],[Sales]]=0,0,Table1[[#This Row],[Profit]]/Table1[[#This Row],[Sales]])</f>
        <v>0</v>
      </c>
    </row>
    <row r="1171" spans="22:46" x14ac:dyDescent="0.3">
      <c r="V1171">
        <v>1170</v>
      </c>
      <c r="W1171" t="s">
        <v>3782</v>
      </c>
      <c r="X1171" s="1">
        <v>43077</v>
      </c>
      <c r="Y1171" s="1">
        <v>43020</v>
      </c>
      <c r="Z1171" t="s">
        <v>22</v>
      </c>
      <c r="AA1171" t="s">
        <v>1069</v>
      </c>
      <c r="AB1171" t="s">
        <v>1070</v>
      </c>
      <c r="AC1171" t="s">
        <v>25</v>
      </c>
      <c r="AD1171" t="s">
        <v>26</v>
      </c>
      <c r="AE1171" t="s">
        <v>300</v>
      </c>
      <c r="AF1171" t="s">
        <v>301</v>
      </c>
      <c r="AG1171">
        <v>10035</v>
      </c>
      <c r="AH1171" t="s">
        <v>160</v>
      </c>
      <c r="AI1171" t="s">
        <v>3785</v>
      </c>
      <c r="AJ1171" t="s">
        <v>46</v>
      </c>
      <c r="AK1171" t="s">
        <v>94</v>
      </c>
      <c r="AL1171" t="s">
        <v>3786</v>
      </c>
      <c r="AM1171">
        <v>19.440000000000001</v>
      </c>
      <c r="AN1171">
        <v>3</v>
      </c>
      <c r="AO1171">
        <v>0</v>
      </c>
      <c r="AP1171">
        <v>9.3312000000000008</v>
      </c>
      <c r="AQ1171">
        <f>YEAR(Table1[[#This Row],[Order Date]])</f>
        <v>2017</v>
      </c>
      <c r="AR1171" t="str">
        <f>TEXT(Table1[[#This Row],[Order Date]],"mmmm")</f>
        <v>December</v>
      </c>
      <c r="AS1171" t="str">
        <f>"Q"&amp;ROUNDUP(MONTH(Table1[[#This Row],[Order Date]])/3,0)</f>
        <v>Q4</v>
      </c>
      <c r="AT1171">
        <f>IF(Table1[[#This Row],[Sales]]=0,0,Table1[[#This Row],[Profit]]/Table1[[#This Row],[Sales]])</f>
        <v>0.48000000000000004</v>
      </c>
    </row>
    <row r="1172" spans="22:46" x14ac:dyDescent="0.3">
      <c r="V1172">
        <v>1171</v>
      </c>
      <c r="W1172" t="s">
        <v>3782</v>
      </c>
      <c r="X1172" s="1">
        <v>43077</v>
      </c>
      <c r="Y1172" s="1">
        <v>43020</v>
      </c>
      <c r="Z1172" t="s">
        <v>22</v>
      </c>
      <c r="AA1172" t="s">
        <v>1069</v>
      </c>
      <c r="AB1172" t="s">
        <v>1070</v>
      </c>
      <c r="AC1172" t="s">
        <v>25</v>
      </c>
      <c r="AD1172" t="s">
        <v>26</v>
      </c>
      <c r="AE1172" t="s">
        <v>300</v>
      </c>
      <c r="AF1172" t="s">
        <v>301</v>
      </c>
      <c r="AG1172">
        <v>10035</v>
      </c>
      <c r="AH1172" t="s">
        <v>160</v>
      </c>
      <c r="AI1172" t="s">
        <v>3787</v>
      </c>
      <c r="AJ1172" t="s">
        <v>46</v>
      </c>
      <c r="AK1172" t="s">
        <v>60</v>
      </c>
      <c r="AL1172" t="s">
        <v>3788</v>
      </c>
      <c r="AM1172">
        <v>31.92</v>
      </c>
      <c r="AN1172">
        <v>4</v>
      </c>
      <c r="AO1172">
        <v>0</v>
      </c>
      <c r="AP1172">
        <v>8.2992000000000008</v>
      </c>
      <c r="AQ1172">
        <f>YEAR(Table1[[#This Row],[Order Date]])</f>
        <v>2017</v>
      </c>
      <c r="AR1172" t="str">
        <f>TEXT(Table1[[#This Row],[Order Date]],"mmmm")</f>
        <v>December</v>
      </c>
      <c r="AS1172" t="str">
        <f>"Q"&amp;ROUNDUP(MONTH(Table1[[#This Row],[Order Date]])/3,0)</f>
        <v>Q4</v>
      </c>
      <c r="AT1172">
        <f>IF(Table1[[#This Row],[Sales]]=0,0,Table1[[#This Row],[Profit]]/Table1[[#This Row],[Sales]])</f>
        <v>0.26</v>
      </c>
    </row>
    <row r="1173" spans="22:46" x14ac:dyDescent="0.3">
      <c r="V1173">
        <v>1172</v>
      </c>
      <c r="W1173" t="s">
        <v>3789</v>
      </c>
      <c r="X1173" s="1">
        <v>41708</v>
      </c>
      <c r="Y1173" t="s">
        <v>3790</v>
      </c>
      <c r="Z1173" t="s">
        <v>51</v>
      </c>
      <c r="AA1173" t="s">
        <v>3273</v>
      </c>
      <c r="AB1173" t="s">
        <v>3274</v>
      </c>
      <c r="AC1173" t="s">
        <v>25</v>
      </c>
      <c r="AD1173" t="s">
        <v>26</v>
      </c>
      <c r="AE1173" t="s">
        <v>3791</v>
      </c>
      <c r="AF1173" t="s">
        <v>267</v>
      </c>
      <c r="AG1173">
        <v>48073</v>
      </c>
      <c r="AH1173" t="s">
        <v>111</v>
      </c>
      <c r="AI1173" t="s">
        <v>3792</v>
      </c>
      <c r="AJ1173" t="s">
        <v>46</v>
      </c>
      <c r="AK1173" t="s">
        <v>94</v>
      </c>
      <c r="AL1173" t="s">
        <v>3793</v>
      </c>
      <c r="AM1173">
        <v>22.38</v>
      </c>
      <c r="AN1173">
        <v>2</v>
      </c>
      <c r="AO1173">
        <v>0</v>
      </c>
      <c r="AP1173">
        <v>10.7424</v>
      </c>
      <c r="AQ1173">
        <f>YEAR(Table1[[#This Row],[Order Date]])</f>
        <v>2014</v>
      </c>
      <c r="AR1173" t="str">
        <f>TEXT(Table1[[#This Row],[Order Date]],"mmmm")</f>
        <v>March</v>
      </c>
      <c r="AS1173" t="str">
        <f>"Q"&amp;ROUNDUP(MONTH(Table1[[#This Row],[Order Date]])/3,0)</f>
        <v>Q1</v>
      </c>
      <c r="AT1173">
        <f>IF(Table1[[#This Row],[Sales]]=0,0,Table1[[#This Row],[Profit]]/Table1[[#This Row],[Sales]])</f>
        <v>0.48000000000000004</v>
      </c>
    </row>
    <row r="1174" spans="22:46" x14ac:dyDescent="0.3">
      <c r="V1174">
        <v>1173</v>
      </c>
      <c r="W1174" t="s">
        <v>3794</v>
      </c>
      <c r="X1174" s="1">
        <v>41750</v>
      </c>
      <c r="Y1174" t="s">
        <v>3796</v>
      </c>
      <c r="Z1174" t="s">
        <v>51</v>
      </c>
      <c r="AA1174" t="s">
        <v>2054</v>
      </c>
      <c r="AB1174" t="s">
        <v>2055</v>
      </c>
      <c r="AC1174" t="s">
        <v>25</v>
      </c>
      <c r="AD1174" t="s">
        <v>26</v>
      </c>
      <c r="AE1174" t="s">
        <v>42</v>
      </c>
      <c r="AF1174" t="s">
        <v>43</v>
      </c>
      <c r="AG1174">
        <v>90008</v>
      </c>
      <c r="AH1174" t="s">
        <v>44</v>
      </c>
      <c r="AI1174" t="s">
        <v>3797</v>
      </c>
      <c r="AJ1174" t="s">
        <v>46</v>
      </c>
      <c r="AK1174" t="s">
        <v>77</v>
      </c>
      <c r="AL1174" t="s">
        <v>3798</v>
      </c>
      <c r="AM1174">
        <v>16.52</v>
      </c>
      <c r="AN1174">
        <v>5</v>
      </c>
      <c r="AO1174">
        <v>0.2</v>
      </c>
      <c r="AP1174">
        <v>5.5754999999999999</v>
      </c>
      <c r="AQ1174">
        <f>YEAR(Table1[[#This Row],[Order Date]])</f>
        <v>2014</v>
      </c>
      <c r="AR1174" t="str">
        <f>TEXT(Table1[[#This Row],[Order Date]],"mmmm")</f>
        <v>April</v>
      </c>
      <c r="AS1174" t="str">
        <f>"Q"&amp;ROUNDUP(MONTH(Table1[[#This Row],[Order Date]])/3,0)</f>
        <v>Q2</v>
      </c>
      <c r="AT1174">
        <f>IF(Table1[[#This Row],[Sales]]=0,0,Table1[[#This Row],[Profit]]/Table1[[#This Row],[Sales]])</f>
        <v>0.33750000000000002</v>
      </c>
    </row>
    <row r="1175" spans="22:46" x14ac:dyDescent="0.3">
      <c r="V1175">
        <v>1174</v>
      </c>
      <c r="W1175" t="s">
        <v>3799</v>
      </c>
      <c r="X1175" s="1">
        <v>42299</v>
      </c>
      <c r="Y1175" t="s">
        <v>3801</v>
      </c>
      <c r="Z1175" t="s">
        <v>51</v>
      </c>
      <c r="AA1175" t="s">
        <v>2793</v>
      </c>
      <c r="AB1175" t="s">
        <v>2794</v>
      </c>
      <c r="AC1175" t="s">
        <v>25</v>
      </c>
      <c r="AD1175" t="s">
        <v>26</v>
      </c>
      <c r="AE1175" t="s">
        <v>608</v>
      </c>
      <c r="AF1175" t="s">
        <v>233</v>
      </c>
      <c r="AG1175">
        <v>61701</v>
      </c>
      <c r="AH1175" t="s">
        <v>111</v>
      </c>
      <c r="AI1175" t="s">
        <v>2756</v>
      </c>
      <c r="AJ1175" t="s">
        <v>46</v>
      </c>
      <c r="AK1175" t="s">
        <v>77</v>
      </c>
      <c r="AL1175" t="s">
        <v>2757</v>
      </c>
      <c r="AM1175">
        <v>5.1760000000000002</v>
      </c>
      <c r="AN1175">
        <v>4</v>
      </c>
      <c r="AO1175">
        <v>0.8</v>
      </c>
      <c r="AP1175">
        <v>-7.7640000000000002</v>
      </c>
      <c r="AQ1175">
        <f>YEAR(Table1[[#This Row],[Order Date]])</f>
        <v>2015</v>
      </c>
      <c r="AR1175" t="str">
        <f>TEXT(Table1[[#This Row],[Order Date]],"mmmm")</f>
        <v>October</v>
      </c>
      <c r="AS1175" t="str">
        <f>"Q"&amp;ROUNDUP(MONTH(Table1[[#This Row],[Order Date]])/3,0)</f>
        <v>Q4</v>
      </c>
      <c r="AT1175">
        <f>IF(Table1[[#This Row],[Sales]]=0,0,Table1[[#This Row],[Profit]]/Table1[[#This Row],[Sales]])</f>
        <v>-1.5</v>
      </c>
    </row>
    <row r="1176" spans="22:46" x14ac:dyDescent="0.3">
      <c r="V1176">
        <v>1175</v>
      </c>
      <c r="W1176" t="s">
        <v>3802</v>
      </c>
      <c r="X1176" s="1">
        <v>42238</v>
      </c>
      <c r="Y1176" t="s">
        <v>3804</v>
      </c>
      <c r="Z1176" t="s">
        <v>207</v>
      </c>
      <c r="AA1176" t="s">
        <v>2982</v>
      </c>
      <c r="AB1176" t="s">
        <v>2983</v>
      </c>
      <c r="AC1176" t="s">
        <v>41</v>
      </c>
      <c r="AD1176" t="s">
        <v>26</v>
      </c>
      <c r="AE1176" t="s">
        <v>300</v>
      </c>
      <c r="AF1176" t="s">
        <v>301</v>
      </c>
      <c r="AG1176">
        <v>10035</v>
      </c>
      <c r="AH1176" t="s">
        <v>160</v>
      </c>
      <c r="AI1176" t="s">
        <v>3805</v>
      </c>
      <c r="AJ1176" t="s">
        <v>46</v>
      </c>
      <c r="AK1176" t="s">
        <v>77</v>
      </c>
      <c r="AL1176" t="s">
        <v>3806</v>
      </c>
      <c r="AM1176">
        <v>50.112000000000002</v>
      </c>
      <c r="AN1176">
        <v>6</v>
      </c>
      <c r="AO1176">
        <v>0.2</v>
      </c>
      <c r="AP1176">
        <v>16.2864</v>
      </c>
      <c r="AQ1176">
        <f>YEAR(Table1[[#This Row],[Order Date]])</f>
        <v>2015</v>
      </c>
      <c r="AR1176" t="str">
        <f>TEXT(Table1[[#This Row],[Order Date]],"mmmm")</f>
        <v>August</v>
      </c>
      <c r="AS1176" t="str">
        <f>"Q"&amp;ROUNDUP(MONTH(Table1[[#This Row],[Order Date]])/3,0)</f>
        <v>Q3</v>
      </c>
      <c r="AT1176">
        <f>IF(Table1[[#This Row],[Sales]]=0,0,Table1[[#This Row],[Profit]]/Table1[[#This Row],[Sales]])</f>
        <v>0.32500000000000001</v>
      </c>
    </row>
    <row r="1177" spans="22:46" x14ac:dyDescent="0.3">
      <c r="V1177">
        <v>1176</v>
      </c>
      <c r="W1177" t="s">
        <v>3807</v>
      </c>
      <c r="X1177" s="1">
        <v>42611</v>
      </c>
      <c r="Y1177" s="1">
        <v>42438</v>
      </c>
      <c r="Z1177" t="s">
        <v>51</v>
      </c>
      <c r="AA1177" t="s">
        <v>1404</v>
      </c>
      <c r="AB1177" t="s">
        <v>1405</v>
      </c>
      <c r="AC1177" t="s">
        <v>108</v>
      </c>
      <c r="AD1177" t="s">
        <v>26</v>
      </c>
      <c r="AE1177" t="s">
        <v>91</v>
      </c>
      <c r="AF1177" t="s">
        <v>3044</v>
      </c>
      <c r="AG1177">
        <v>3301</v>
      </c>
      <c r="AH1177" t="s">
        <v>160</v>
      </c>
      <c r="AI1177" t="s">
        <v>2911</v>
      </c>
      <c r="AJ1177" t="s">
        <v>46</v>
      </c>
      <c r="AK1177" t="s">
        <v>651</v>
      </c>
      <c r="AL1177" t="s">
        <v>2912</v>
      </c>
      <c r="AM1177">
        <v>27.93</v>
      </c>
      <c r="AN1177">
        <v>3</v>
      </c>
      <c r="AO1177">
        <v>0</v>
      </c>
      <c r="AP1177">
        <v>8.0997000000000003</v>
      </c>
      <c r="AQ1177">
        <f>YEAR(Table1[[#This Row],[Order Date]])</f>
        <v>2016</v>
      </c>
      <c r="AR1177" t="str">
        <f>TEXT(Table1[[#This Row],[Order Date]],"mmmm")</f>
        <v>August</v>
      </c>
      <c r="AS1177" t="str">
        <f>"Q"&amp;ROUNDUP(MONTH(Table1[[#This Row],[Order Date]])/3,0)</f>
        <v>Q3</v>
      </c>
      <c r="AT1177">
        <f>IF(Table1[[#This Row],[Sales]]=0,0,Table1[[#This Row],[Profit]]/Table1[[#This Row],[Sales]])</f>
        <v>0.29000000000000004</v>
      </c>
    </row>
    <row r="1178" spans="22:46" x14ac:dyDescent="0.3">
      <c r="V1178">
        <v>1177</v>
      </c>
      <c r="W1178" t="s">
        <v>3808</v>
      </c>
      <c r="X1178" s="1">
        <v>42000</v>
      </c>
      <c r="Y1178" t="s">
        <v>1249</v>
      </c>
      <c r="Z1178" t="s">
        <v>22</v>
      </c>
      <c r="AA1178" t="s">
        <v>3810</v>
      </c>
      <c r="AB1178" t="s">
        <v>3811</v>
      </c>
      <c r="AC1178" t="s">
        <v>108</v>
      </c>
      <c r="AD1178" t="s">
        <v>26</v>
      </c>
      <c r="AE1178" t="s">
        <v>42</v>
      </c>
      <c r="AF1178" t="s">
        <v>43</v>
      </c>
      <c r="AG1178">
        <v>90004</v>
      </c>
      <c r="AH1178" t="s">
        <v>44</v>
      </c>
      <c r="AI1178" t="s">
        <v>3812</v>
      </c>
      <c r="AJ1178" t="s">
        <v>46</v>
      </c>
      <c r="AK1178" t="s">
        <v>47</v>
      </c>
      <c r="AL1178" t="s">
        <v>3813</v>
      </c>
      <c r="AM1178">
        <v>11.56</v>
      </c>
      <c r="AN1178">
        <v>4</v>
      </c>
      <c r="AO1178">
        <v>0</v>
      </c>
      <c r="AP1178">
        <v>5.4332000000000003</v>
      </c>
      <c r="AQ1178">
        <f>YEAR(Table1[[#This Row],[Order Date]])</f>
        <v>2014</v>
      </c>
      <c r="AR1178" t="str">
        <f>TEXT(Table1[[#This Row],[Order Date]],"mmmm")</f>
        <v>December</v>
      </c>
      <c r="AS1178" t="str">
        <f>"Q"&amp;ROUNDUP(MONTH(Table1[[#This Row],[Order Date]])/3,0)</f>
        <v>Q4</v>
      </c>
      <c r="AT1178">
        <f>IF(Table1[[#This Row],[Sales]]=0,0,Table1[[#This Row],[Profit]]/Table1[[#This Row],[Sales]])</f>
        <v>0.47000000000000003</v>
      </c>
    </row>
    <row r="1179" spans="22:46" x14ac:dyDescent="0.3">
      <c r="V1179">
        <v>1178</v>
      </c>
      <c r="W1179" t="s">
        <v>3814</v>
      </c>
      <c r="X1179" s="1">
        <v>42705</v>
      </c>
      <c r="Y1179" s="1">
        <v>42502</v>
      </c>
      <c r="Z1179" t="s">
        <v>51</v>
      </c>
      <c r="AA1179" t="s">
        <v>376</v>
      </c>
      <c r="AB1179" t="s">
        <v>377</v>
      </c>
      <c r="AC1179" t="s">
        <v>25</v>
      </c>
      <c r="AD1179" t="s">
        <v>26</v>
      </c>
      <c r="AE1179" t="s">
        <v>3815</v>
      </c>
      <c r="AF1179" t="s">
        <v>3098</v>
      </c>
      <c r="AG1179">
        <v>20852</v>
      </c>
      <c r="AH1179" t="s">
        <v>160</v>
      </c>
      <c r="AI1179" t="s">
        <v>3816</v>
      </c>
      <c r="AJ1179" t="s">
        <v>31</v>
      </c>
      <c r="AK1179" t="s">
        <v>35</v>
      </c>
      <c r="AL1179" t="s">
        <v>3817</v>
      </c>
      <c r="AM1179">
        <v>172.5</v>
      </c>
      <c r="AN1179">
        <v>2</v>
      </c>
      <c r="AO1179">
        <v>0</v>
      </c>
      <c r="AP1179">
        <v>51.75</v>
      </c>
      <c r="AQ1179">
        <f>YEAR(Table1[[#This Row],[Order Date]])</f>
        <v>2016</v>
      </c>
      <c r="AR1179" t="str">
        <f>TEXT(Table1[[#This Row],[Order Date]],"mmmm")</f>
        <v>December</v>
      </c>
      <c r="AS1179" t="str">
        <f>"Q"&amp;ROUNDUP(MONTH(Table1[[#This Row],[Order Date]])/3,0)</f>
        <v>Q4</v>
      </c>
      <c r="AT1179">
        <f>IF(Table1[[#This Row],[Sales]]=0,0,Table1[[#This Row],[Profit]]/Table1[[#This Row],[Sales]])</f>
        <v>0.3</v>
      </c>
    </row>
    <row r="1180" spans="22:46" x14ac:dyDescent="0.3">
      <c r="V1180">
        <v>1179</v>
      </c>
      <c r="W1180" t="s">
        <v>3814</v>
      </c>
      <c r="X1180" s="1">
        <v>42705</v>
      </c>
      <c r="Y1180" s="1">
        <v>42502</v>
      </c>
      <c r="Z1180" t="s">
        <v>51</v>
      </c>
      <c r="AA1180" t="s">
        <v>376</v>
      </c>
      <c r="AB1180" t="s">
        <v>377</v>
      </c>
      <c r="AC1180" t="s">
        <v>25</v>
      </c>
      <c r="AD1180" t="s">
        <v>26</v>
      </c>
      <c r="AE1180" t="s">
        <v>3815</v>
      </c>
      <c r="AF1180" t="s">
        <v>3098</v>
      </c>
      <c r="AG1180">
        <v>20852</v>
      </c>
      <c r="AH1180" t="s">
        <v>160</v>
      </c>
      <c r="AI1180" t="s">
        <v>778</v>
      </c>
      <c r="AJ1180" t="s">
        <v>73</v>
      </c>
      <c r="AK1180" t="s">
        <v>74</v>
      </c>
      <c r="AL1180" t="s">
        <v>779</v>
      </c>
      <c r="AM1180">
        <v>179.97</v>
      </c>
      <c r="AN1180">
        <v>3</v>
      </c>
      <c r="AO1180">
        <v>0</v>
      </c>
      <c r="AP1180">
        <v>44.9925</v>
      </c>
      <c r="AQ1180">
        <f>YEAR(Table1[[#This Row],[Order Date]])</f>
        <v>2016</v>
      </c>
      <c r="AR1180" t="str">
        <f>TEXT(Table1[[#This Row],[Order Date]],"mmmm")</f>
        <v>December</v>
      </c>
      <c r="AS1180" t="str">
        <f>"Q"&amp;ROUNDUP(MONTH(Table1[[#This Row],[Order Date]])/3,0)</f>
        <v>Q4</v>
      </c>
      <c r="AT1180">
        <f>IF(Table1[[#This Row],[Sales]]=0,0,Table1[[#This Row],[Profit]]/Table1[[#This Row],[Sales]])</f>
        <v>0.25</v>
      </c>
    </row>
    <row r="1181" spans="22:46" x14ac:dyDescent="0.3">
      <c r="V1181">
        <v>1180</v>
      </c>
      <c r="W1181" t="s">
        <v>3818</v>
      </c>
      <c r="X1181" s="1">
        <v>42484</v>
      </c>
      <c r="Y1181" t="s">
        <v>1320</v>
      </c>
      <c r="Z1181" t="s">
        <v>22</v>
      </c>
      <c r="AA1181" t="s">
        <v>3820</v>
      </c>
      <c r="AB1181" t="s">
        <v>3821</v>
      </c>
      <c r="AC1181" t="s">
        <v>108</v>
      </c>
      <c r="AD1181" t="s">
        <v>26</v>
      </c>
      <c r="AE1181" t="s">
        <v>203</v>
      </c>
      <c r="AF1181" t="s">
        <v>110</v>
      </c>
      <c r="AG1181">
        <v>77070</v>
      </c>
      <c r="AH1181" t="s">
        <v>111</v>
      </c>
      <c r="AI1181" t="s">
        <v>2732</v>
      </c>
      <c r="AJ1181" t="s">
        <v>73</v>
      </c>
      <c r="AK1181" t="s">
        <v>176</v>
      </c>
      <c r="AL1181" t="s">
        <v>2733</v>
      </c>
      <c r="AM1181">
        <v>258.69600000000003</v>
      </c>
      <c r="AN1181">
        <v>3</v>
      </c>
      <c r="AO1181">
        <v>0.2</v>
      </c>
      <c r="AP1181">
        <v>64.674000000000007</v>
      </c>
      <c r="AQ1181">
        <f>YEAR(Table1[[#This Row],[Order Date]])</f>
        <v>2016</v>
      </c>
      <c r="AR1181" t="str">
        <f>TEXT(Table1[[#This Row],[Order Date]],"mmmm")</f>
        <v>April</v>
      </c>
      <c r="AS1181" t="str">
        <f>"Q"&amp;ROUNDUP(MONTH(Table1[[#This Row],[Order Date]])/3,0)</f>
        <v>Q2</v>
      </c>
      <c r="AT1181">
        <f>IF(Table1[[#This Row],[Sales]]=0,0,Table1[[#This Row],[Profit]]/Table1[[#This Row],[Sales]])</f>
        <v>0.25</v>
      </c>
    </row>
    <row r="1182" spans="22:46" x14ac:dyDescent="0.3">
      <c r="V1182">
        <v>1181</v>
      </c>
      <c r="W1182" t="s">
        <v>3822</v>
      </c>
      <c r="X1182" s="1">
        <v>41811</v>
      </c>
      <c r="Y1182" t="s">
        <v>1656</v>
      </c>
      <c r="Z1182" t="s">
        <v>51</v>
      </c>
      <c r="AA1182" t="s">
        <v>724</v>
      </c>
      <c r="AB1182" t="s">
        <v>725</v>
      </c>
      <c r="AC1182" t="s">
        <v>25</v>
      </c>
      <c r="AD1182" t="s">
        <v>26</v>
      </c>
      <c r="AE1182" t="s">
        <v>1256</v>
      </c>
      <c r="AF1182" t="s">
        <v>892</v>
      </c>
      <c r="AG1182">
        <v>8701</v>
      </c>
      <c r="AH1182" t="s">
        <v>160</v>
      </c>
      <c r="AI1182" t="s">
        <v>3823</v>
      </c>
      <c r="AJ1182" t="s">
        <v>73</v>
      </c>
      <c r="AK1182" t="s">
        <v>74</v>
      </c>
      <c r="AL1182" t="s">
        <v>3824</v>
      </c>
      <c r="AM1182">
        <v>1322.93</v>
      </c>
      <c r="AN1182">
        <v>7</v>
      </c>
      <c r="AO1182">
        <v>0</v>
      </c>
      <c r="AP1182">
        <v>357.19110000000001</v>
      </c>
      <c r="AQ1182">
        <f>YEAR(Table1[[#This Row],[Order Date]])</f>
        <v>2014</v>
      </c>
      <c r="AR1182" t="str">
        <f>TEXT(Table1[[#This Row],[Order Date]],"mmmm")</f>
        <v>June</v>
      </c>
      <c r="AS1182" t="str">
        <f>"Q"&amp;ROUNDUP(MONTH(Table1[[#This Row],[Order Date]])/3,0)</f>
        <v>Q2</v>
      </c>
      <c r="AT1182">
        <f>IF(Table1[[#This Row],[Sales]]=0,0,Table1[[#This Row],[Profit]]/Table1[[#This Row],[Sales]])</f>
        <v>0.27</v>
      </c>
    </row>
    <row r="1183" spans="22:46" x14ac:dyDescent="0.3">
      <c r="V1183">
        <v>1182</v>
      </c>
      <c r="W1183" t="s">
        <v>3822</v>
      </c>
      <c r="X1183" s="1">
        <v>41811</v>
      </c>
      <c r="Y1183" t="s">
        <v>1656</v>
      </c>
      <c r="Z1183" t="s">
        <v>51</v>
      </c>
      <c r="AA1183" t="s">
        <v>724</v>
      </c>
      <c r="AB1183" t="s">
        <v>725</v>
      </c>
      <c r="AC1183" t="s">
        <v>25</v>
      </c>
      <c r="AD1183" t="s">
        <v>26</v>
      </c>
      <c r="AE1183" t="s">
        <v>1256</v>
      </c>
      <c r="AF1183" t="s">
        <v>892</v>
      </c>
      <c r="AG1183">
        <v>8701</v>
      </c>
      <c r="AH1183" t="s">
        <v>160</v>
      </c>
      <c r="AI1183" t="s">
        <v>3825</v>
      </c>
      <c r="AJ1183" t="s">
        <v>46</v>
      </c>
      <c r="AK1183" t="s">
        <v>70</v>
      </c>
      <c r="AL1183" t="s">
        <v>3826</v>
      </c>
      <c r="AM1183">
        <v>3.76</v>
      </c>
      <c r="AN1183">
        <v>2</v>
      </c>
      <c r="AO1183">
        <v>0</v>
      </c>
      <c r="AP1183">
        <v>1.0904</v>
      </c>
      <c r="AQ1183">
        <f>YEAR(Table1[[#This Row],[Order Date]])</f>
        <v>2014</v>
      </c>
      <c r="AR1183" t="str">
        <f>TEXT(Table1[[#This Row],[Order Date]],"mmmm")</f>
        <v>June</v>
      </c>
      <c r="AS1183" t="str">
        <f>"Q"&amp;ROUNDUP(MONTH(Table1[[#This Row],[Order Date]])/3,0)</f>
        <v>Q2</v>
      </c>
      <c r="AT1183">
        <f>IF(Table1[[#This Row],[Sales]]=0,0,Table1[[#This Row],[Profit]]/Table1[[#This Row],[Sales]])</f>
        <v>0.29000000000000004</v>
      </c>
    </row>
    <row r="1184" spans="22:46" x14ac:dyDescent="0.3">
      <c r="V1184">
        <v>1183</v>
      </c>
      <c r="W1184" t="s">
        <v>3827</v>
      </c>
      <c r="X1184" s="1">
        <v>42749</v>
      </c>
      <c r="Y1184" t="s">
        <v>3828</v>
      </c>
      <c r="Z1184" t="s">
        <v>207</v>
      </c>
      <c r="AA1184" t="s">
        <v>2474</v>
      </c>
      <c r="AB1184" t="s">
        <v>2475</v>
      </c>
      <c r="AC1184" t="s">
        <v>25</v>
      </c>
      <c r="AD1184" t="s">
        <v>26</v>
      </c>
      <c r="AE1184" t="s">
        <v>1712</v>
      </c>
      <c r="AF1184" t="s">
        <v>92</v>
      </c>
      <c r="AG1184">
        <v>28540</v>
      </c>
      <c r="AH1184" t="s">
        <v>29</v>
      </c>
      <c r="AI1184" t="s">
        <v>571</v>
      </c>
      <c r="AJ1184" t="s">
        <v>46</v>
      </c>
      <c r="AK1184" t="s">
        <v>190</v>
      </c>
      <c r="AL1184" t="s">
        <v>572</v>
      </c>
      <c r="AM1184">
        <v>21.744</v>
      </c>
      <c r="AN1184">
        <v>1</v>
      </c>
      <c r="AO1184">
        <v>0.2</v>
      </c>
      <c r="AP1184">
        <v>7.3385999999999996</v>
      </c>
      <c r="AQ1184">
        <f>YEAR(Table1[[#This Row],[Order Date]])</f>
        <v>2017</v>
      </c>
      <c r="AR1184" t="str">
        <f>TEXT(Table1[[#This Row],[Order Date]],"mmmm")</f>
        <v>January</v>
      </c>
      <c r="AS1184" t="str">
        <f>"Q"&amp;ROUNDUP(MONTH(Table1[[#This Row],[Order Date]])/3,0)</f>
        <v>Q1</v>
      </c>
      <c r="AT1184">
        <f>IF(Table1[[#This Row],[Sales]]=0,0,Table1[[#This Row],[Profit]]/Table1[[#This Row],[Sales]])</f>
        <v>0.33749999999999997</v>
      </c>
    </row>
    <row r="1185" spans="22:46" x14ac:dyDescent="0.3">
      <c r="V1185">
        <v>1184</v>
      </c>
      <c r="W1185" t="s">
        <v>3827</v>
      </c>
      <c r="X1185" s="1">
        <v>42749</v>
      </c>
      <c r="Y1185" t="s">
        <v>3828</v>
      </c>
      <c r="Z1185" t="s">
        <v>207</v>
      </c>
      <c r="AA1185" t="s">
        <v>2474</v>
      </c>
      <c r="AB1185" t="s">
        <v>2475</v>
      </c>
      <c r="AC1185" t="s">
        <v>25</v>
      </c>
      <c r="AD1185" t="s">
        <v>26</v>
      </c>
      <c r="AE1185" t="s">
        <v>1712</v>
      </c>
      <c r="AF1185" t="s">
        <v>92</v>
      </c>
      <c r="AG1185">
        <v>28540</v>
      </c>
      <c r="AH1185" t="s">
        <v>29</v>
      </c>
      <c r="AI1185" t="s">
        <v>3829</v>
      </c>
      <c r="AJ1185" t="s">
        <v>73</v>
      </c>
      <c r="AK1185" t="s">
        <v>74</v>
      </c>
      <c r="AL1185" t="s">
        <v>3830</v>
      </c>
      <c r="AM1185">
        <v>7.92</v>
      </c>
      <c r="AN1185">
        <v>5</v>
      </c>
      <c r="AO1185">
        <v>0.2</v>
      </c>
      <c r="AP1185">
        <v>0.69299999999999995</v>
      </c>
      <c r="AQ1185">
        <f>YEAR(Table1[[#This Row],[Order Date]])</f>
        <v>2017</v>
      </c>
      <c r="AR1185" t="str">
        <f>TEXT(Table1[[#This Row],[Order Date]],"mmmm")</f>
        <v>January</v>
      </c>
      <c r="AS1185" t="str">
        <f>"Q"&amp;ROUNDUP(MONTH(Table1[[#This Row],[Order Date]])/3,0)</f>
        <v>Q1</v>
      </c>
      <c r="AT1185">
        <f>IF(Table1[[#This Row],[Sales]]=0,0,Table1[[#This Row],[Profit]]/Table1[[#This Row],[Sales]])</f>
        <v>8.7499999999999994E-2</v>
      </c>
    </row>
    <row r="1186" spans="22:46" x14ac:dyDescent="0.3">
      <c r="V1186">
        <v>1185</v>
      </c>
      <c r="W1186" t="s">
        <v>3831</v>
      </c>
      <c r="X1186" s="1">
        <v>41967</v>
      </c>
      <c r="Y1186" t="s">
        <v>3832</v>
      </c>
      <c r="Z1186" t="s">
        <v>51</v>
      </c>
      <c r="AA1186" t="s">
        <v>3833</v>
      </c>
      <c r="AB1186" t="s">
        <v>3834</v>
      </c>
      <c r="AC1186" t="s">
        <v>41</v>
      </c>
      <c r="AD1186" t="s">
        <v>26</v>
      </c>
      <c r="AE1186" t="s">
        <v>99</v>
      </c>
      <c r="AF1186" t="s">
        <v>100</v>
      </c>
      <c r="AG1186">
        <v>98103</v>
      </c>
      <c r="AH1186" t="s">
        <v>44</v>
      </c>
      <c r="AI1186" t="s">
        <v>3835</v>
      </c>
      <c r="AJ1186" t="s">
        <v>46</v>
      </c>
      <c r="AK1186" t="s">
        <v>77</v>
      </c>
      <c r="AL1186" t="s">
        <v>3836</v>
      </c>
      <c r="AM1186">
        <v>12.096</v>
      </c>
      <c r="AN1186">
        <v>7</v>
      </c>
      <c r="AO1186">
        <v>0.2</v>
      </c>
      <c r="AP1186">
        <v>4.2336</v>
      </c>
      <c r="AQ1186">
        <f>YEAR(Table1[[#This Row],[Order Date]])</f>
        <v>2014</v>
      </c>
      <c r="AR1186" t="str">
        <f>TEXT(Table1[[#This Row],[Order Date]],"mmmm")</f>
        <v>November</v>
      </c>
      <c r="AS1186" t="str">
        <f>"Q"&amp;ROUNDUP(MONTH(Table1[[#This Row],[Order Date]])/3,0)</f>
        <v>Q4</v>
      </c>
      <c r="AT1186">
        <f>IF(Table1[[#This Row],[Sales]]=0,0,Table1[[#This Row],[Profit]]/Table1[[#This Row],[Sales]])</f>
        <v>0.35</v>
      </c>
    </row>
    <row r="1187" spans="22:46" x14ac:dyDescent="0.3">
      <c r="V1187">
        <v>1186</v>
      </c>
      <c r="W1187" t="s">
        <v>3831</v>
      </c>
      <c r="X1187" s="1">
        <v>41967</v>
      </c>
      <c r="Y1187" t="s">
        <v>3832</v>
      </c>
      <c r="Z1187" t="s">
        <v>51</v>
      </c>
      <c r="AA1187" t="s">
        <v>3833</v>
      </c>
      <c r="AB1187" t="s">
        <v>3834</v>
      </c>
      <c r="AC1187" t="s">
        <v>41</v>
      </c>
      <c r="AD1187" t="s">
        <v>26</v>
      </c>
      <c r="AE1187" t="s">
        <v>99</v>
      </c>
      <c r="AF1187" t="s">
        <v>100</v>
      </c>
      <c r="AG1187">
        <v>98103</v>
      </c>
      <c r="AH1187" t="s">
        <v>44</v>
      </c>
      <c r="AI1187" t="s">
        <v>3837</v>
      </c>
      <c r="AJ1187" t="s">
        <v>46</v>
      </c>
      <c r="AK1187" t="s">
        <v>60</v>
      </c>
      <c r="AL1187" t="s">
        <v>3838</v>
      </c>
      <c r="AM1187">
        <v>485.88</v>
      </c>
      <c r="AN1187">
        <v>6</v>
      </c>
      <c r="AO1187">
        <v>0</v>
      </c>
      <c r="AP1187">
        <v>9.7175999999999991</v>
      </c>
      <c r="AQ1187">
        <f>YEAR(Table1[[#This Row],[Order Date]])</f>
        <v>2014</v>
      </c>
      <c r="AR1187" t="str">
        <f>TEXT(Table1[[#This Row],[Order Date]],"mmmm")</f>
        <v>November</v>
      </c>
      <c r="AS1187" t="str">
        <f>"Q"&amp;ROUNDUP(MONTH(Table1[[#This Row],[Order Date]])/3,0)</f>
        <v>Q4</v>
      </c>
      <c r="AT1187">
        <f>IF(Table1[[#This Row],[Sales]]=0,0,Table1[[#This Row],[Profit]]/Table1[[#This Row],[Sales]])</f>
        <v>1.9999999999999997E-2</v>
      </c>
    </row>
    <row r="1188" spans="22:46" x14ac:dyDescent="0.3">
      <c r="V1188">
        <v>1187</v>
      </c>
      <c r="W1188" t="s">
        <v>3831</v>
      </c>
      <c r="X1188" s="1">
        <v>41967</v>
      </c>
      <c r="Y1188" t="s">
        <v>3832</v>
      </c>
      <c r="Z1188" t="s">
        <v>51</v>
      </c>
      <c r="AA1188" t="s">
        <v>3833</v>
      </c>
      <c r="AB1188" t="s">
        <v>3834</v>
      </c>
      <c r="AC1188" t="s">
        <v>41</v>
      </c>
      <c r="AD1188" t="s">
        <v>26</v>
      </c>
      <c r="AE1188" t="s">
        <v>99</v>
      </c>
      <c r="AF1188" t="s">
        <v>100</v>
      </c>
      <c r="AG1188">
        <v>98103</v>
      </c>
      <c r="AH1188" t="s">
        <v>44</v>
      </c>
      <c r="AI1188" t="s">
        <v>2564</v>
      </c>
      <c r="AJ1188" t="s">
        <v>46</v>
      </c>
      <c r="AK1188" t="s">
        <v>94</v>
      </c>
      <c r="AL1188" t="s">
        <v>2565</v>
      </c>
      <c r="AM1188">
        <v>25.92</v>
      </c>
      <c r="AN1188">
        <v>4</v>
      </c>
      <c r="AO1188">
        <v>0</v>
      </c>
      <c r="AP1188">
        <v>12.441599999999999</v>
      </c>
      <c r="AQ1188">
        <f>YEAR(Table1[[#This Row],[Order Date]])</f>
        <v>2014</v>
      </c>
      <c r="AR1188" t="str">
        <f>TEXT(Table1[[#This Row],[Order Date]],"mmmm")</f>
        <v>November</v>
      </c>
      <c r="AS1188" t="str">
        <f>"Q"&amp;ROUNDUP(MONTH(Table1[[#This Row],[Order Date]])/3,0)</f>
        <v>Q4</v>
      </c>
      <c r="AT1188">
        <f>IF(Table1[[#This Row],[Sales]]=0,0,Table1[[#This Row],[Profit]]/Table1[[#This Row],[Sales]])</f>
        <v>0.47999999999999993</v>
      </c>
    </row>
    <row r="1189" spans="22:46" x14ac:dyDescent="0.3">
      <c r="V1189">
        <v>1188</v>
      </c>
      <c r="W1189" t="s">
        <v>3831</v>
      </c>
      <c r="X1189" s="1">
        <v>41967</v>
      </c>
      <c r="Y1189" t="s">
        <v>3832</v>
      </c>
      <c r="Z1189" t="s">
        <v>51</v>
      </c>
      <c r="AA1189" t="s">
        <v>3833</v>
      </c>
      <c r="AB1189" t="s">
        <v>3834</v>
      </c>
      <c r="AC1189" t="s">
        <v>41</v>
      </c>
      <c r="AD1189" t="s">
        <v>26</v>
      </c>
      <c r="AE1189" t="s">
        <v>99</v>
      </c>
      <c r="AF1189" t="s">
        <v>100</v>
      </c>
      <c r="AG1189">
        <v>98103</v>
      </c>
      <c r="AH1189" t="s">
        <v>44</v>
      </c>
      <c r="AI1189" t="s">
        <v>2616</v>
      </c>
      <c r="AJ1189" t="s">
        <v>46</v>
      </c>
      <c r="AK1189" t="s">
        <v>60</v>
      </c>
      <c r="AL1189" t="s">
        <v>2617</v>
      </c>
      <c r="AM1189">
        <v>197.58</v>
      </c>
      <c r="AN1189">
        <v>2</v>
      </c>
      <c r="AO1189">
        <v>0</v>
      </c>
      <c r="AP1189">
        <v>53.346600000000002</v>
      </c>
      <c r="AQ1189">
        <f>YEAR(Table1[[#This Row],[Order Date]])</f>
        <v>2014</v>
      </c>
      <c r="AR1189" t="str">
        <f>TEXT(Table1[[#This Row],[Order Date]],"mmmm")</f>
        <v>November</v>
      </c>
      <c r="AS1189" t="str">
        <f>"Q"&amp;ROUNDUP(MONTH(Table1[[#This Row],[Order Date]])/3,0)</f>
        <v>Q4</v>
      </c>
      <c r="AT1189">
        <f>IF(Table1[[#This Row],[Sales]]=0,0,Table1[[#This Row],[Profit]]/Table1[[#This Row],[Sales]])</f>
        <v>0.27</v>
      </c>
    </row>
    <row r="1190" spans="22:46" x14ac:dyDescent="0.3">
      <c r="V1190">
        <v>1189</v>
      </c>
      <c r="W1190" t="s">
        <v>3839</v>
      </c>
      <c r="X1190" s="1">
        <v>42792</v>
      </c>
      <c r="Y1190" t="s">
        <v>3841</v>
      </c>
      <c r="Z1190" t="s">
        <v>22</v>
      </c>
      <c r="AA1190" t="s">
        <v>3842</v>
      </c>
      <c r="AB1190" t="s">
        <v>3843</v>
      </c>
      <c r="AC1190" t="s">
        <v>108</v>
      </c>
      <c r="AD1190" t="s">
        <v>26</v>
      </c>
      <c r="AE1190" t="s">
        <v>42</v>
      </c>
      <c r="AF1190" t="s">
        <v>43</v>
      </c>
      <c r="AG1190">
        <v>90036</v>
      </c>
      <c r="AH1190" t="s">
        <v>44</v>
      </c>
      <c r="AI1190" t="s">
        <v>2476</v>
      </c>
      <c r="AJ1190" t="s">
        <v>46</v>
      </c>
      <c r="AK1190" t="s">
        <v>80</v>
      </c>
      <c r="AL1190" t="s">
        <v>2477</v>
      </c>
      <c r="AM1190">
        <v>81.92</v>
      </c>
      <c r="AN1190">
        <v>4</v>
      </c>
      <c r="AO1190">
        <v>0</v>
      </c>
      <c r="AP1190">
        <v>22.118400000000001</v>
      </c>
      <c r="AQ1190">
        <f>YEAR(Table1[[#This Row],[Order Date]])</f>
        <v>2017</v>
      </c>
      <c r="AR1190" t="str">
        <f>TEXT(Table1[[#This Row],[Order Date]],"mmmm")</f>
        <v>February</v>
      </c>
      <c r="AS1190" t="str">
        <f>"Q"&amp;ROUNDUP(MONTH(Table1[[#This Row],[Order Date]])/3,0)</f>
        <v>Q1</v>
      </c>
      <c r="AT1190">
        <f>IF(Table1[[#This Row],[Sales]]=0,0,Table1[[#This Row],[Profit]]/Table1[[#This Row],[Sales]])</f>
        <v>0.27</v>
      </c>
    </row>
    <row r="1191" spans="22:46" x14ac:dyDescent="0.3">
      <c r="V1191">
        <v>1190</v>
      </c>
      <c r="W1191" t="s">
        <v>3839</v>
      </c>
      <c r="X1191" s="1">
        <v>42792</v>
      </c>
      <c r="Y1191" t="s">
        <v>3841</v>
      </c>
      <c r="Z1191" t="s">
        <v>22</v>
      </c>
      <c r="AA1191" t="s">
        <v>3842</v>
      </c>
      <c r="AB1191" t="s">
        <v>3843</v>
      </c>
      <c r="AC1191" t="s">
        <v>108</v>
      </c>
      <c r="AD1191" t="s">
        <v>26</v>
      </c>
      <c r="AE1191" t="s">
        <v>42</v>
      </c>
      <c r="AF1191" t="s">
        <v>43</v>
      </c>
      <c r="AG1191">
        <v>90036</v>
      </c>
      <c r="AH1191" t="s">
        <v>44</v>
      </c>
      <c r="AI1191" t="s">
        <v>3844</v>
      </c>
      <c r="AJ1191" t="s">
        <v>73</v>
      </c>
      <c r="AK1191" t="s">
        <v>74</v>
      </c>
      <c r="AL1191" t="s">
        <v>3845</v>
      </c>
      <c r="AM1191">
        <v>889.53599999999994</v>
      </c>
      <c r="AN1191">
        <v>8</v>
      </c>
      <c r="AO1191">
        <v>0.2</v>
      </c>
      <c r="AP1191">
        <v>66.715199999999996</v>
      </c>
      <c r="AQ1191">
        <f>YEAR(Table1[[#This Row],[Order Date]])</f>
        <v>2017</v>
      </c>
      <c r="AR1191" t="str">
        <f>TEXT(Table1[[#This Row],[Order Date]],"mmmm")</f>
        <v>February</v>
      </c>
      <c r="AS1191" t="str">
        <f>"Q"&amp;ROUNDUP(MONTH(Table1[[#This Row],[Order Date]])/3,0)</f>
        <v>Q1</v>
      </c>
      <c r="AT1191">
        <f>IF(Table1[[#This Row],[Sales]]=0,0,Table1[[#This Row],[Profit]]/Table1[[#This Row],[Sales]])</f>
        <v>7.4999999999999997E-2</v>
      </c>
    </row>
    <row r="1192" spans="22:46" x14ac:dyDescent="0.3">
      <c r="V1192">
        <v>1191</v>
      </c>
      <c r="W1192" t="s">
        <v>3839</v>
      </c>
      <c r="X1192" s="1">
        <v>42792</v>
      </c>
      <c r="Y1192" t="s">
        <v>3841</v>
      </c>
      <c r="Z1192" t="s">
        <v>22</v>
      </c>
      <c r="AA1192" t="s">
        <v>3842</v>
      </c>
      <c r="AB1192" t="s">
        <v>3843</v>
      </c>
      <c r="AC1192" t="s">
        <v>108</v>
      </c>
      <c r="AD1192" t="s">
        <v>26</v>
      </c>
      <c r="AE1192" t="s">
        <v>42</v>
      </c>
      <c r="AF1192" t="s">
        <v>43</v>
      </c>
      <c r="AG1192">
        <v>90036</v>
      </c>
      <c r="AH1192" t="s">
        <v>44</v>
      </c>
      <c r="AI1192" t="s">
        <v>3846</v>
      </c>
      <c r="AJ1192" t="s">
        <v>31</v>
      </c>
      <c r="AK1192" t="s">
        <v>35</v>
      </c>
      <c r="AL1192" t="s">
        <v>3847</v>
      </c>
      <c r="AM1192">
        <v>892.22400000000005</v>
      </c>
      <c r="AN1192">
        <v>3</v>
      </c>
      <c r="AO1192">
        <v>0.2</v>
      </c>
      <c r="AP1192">
        <v>89.222399999999993</v>
      </c>
      <c r="AQ1192">
        <f>YEAR(Table1[[#This Row],[Order Date]])</f>
        <v>2017</v>
      </c>
      <c r="AR1192" t="str">
        <f>TEXT(Table1[[#This Row],[Order Date]],"mmmm")</f>
        <v>February</v>
      </c>
      <c r="AS1192" t="str">
        <f>"Q"&amp;ROUNDUP(MONTH(Table1[[#This Row],[Order Date]])/3,0)</f>
        <v>Q1</v>
      </c>
      <c r="AT1192">
        <f>IF(Table1[[#This Row],[Sales]]=0,0,Table1[[#This Row],[Profit]]/Table1[[#This Row],[Sales]])</f>
        <v>9.9999999999999992E-2</v>
      </c>
    </row>
    <row r="1193" spans="22:46" x14ac:dyDescent="0.3">
      <c r="V1193">
        <v>1192</v>
      </c>
      <c r="W1193" t="s">
        <v>3839</v>
      </c>
      <c r="X1193" s="1">
        <v>42792</v>
      </c>
      <c r="Y1193" t="s">
        <v>3841</v>
      </c>
      <c r="Z1193" t="s">
        <v>22</v>
      </c>
      <c r="AA1193" t="s">
        <v>3842</v>
      </c>
      <c r="AB1193" t="s">
        <v>3843</v>
      </c>
      <c r="AC1193" t="s">
        <v>108</v>
      </c>
      <c r="AD1193" t="s">
        <v>26</v>
      </c>
      <c r="AE1193" t="s">
        <v>42</v>
      </c>
      <c r="AF1193" t="s">
        <v>43</v>
      </c>
      <c r="AG1193">
        <v>90036</v>
      </c>
      <c r="AH1193" t="s">
        <v>44</v>
      </c>
      <c r="AI1193" t="s">
        <v>1406</v>
      </c>
      <c r="AJ1193" t="s">
        <v>46</v>
      </c>
      <c r="AK1193" t="s">
        <v>94</v>
      </c>
      <c r="AL1193" t="s">
        <v>1621</v>
      </c>
      <c r="AM1193">
        <v>223.92</v>
      </c>
      <c r="AN1193">
        <v>4</v>
      </c>
      <c r="AO1193">
        <v>0</v>
      </c>
      <c r="AP1193">
        <v>109.7208</v>
      </c>
      <c r="AQ1193">
        <f>YEAR(Table1[[#This Row],[Order Date]])</f>
        <v>2017</v>
      </c>
      <c r="AR1193" t="str">
        <f>TEXT(Table1[[#This Row],[Order Date]],"mmmm")</f>
        <v>February</v>
      </c>
      <c r="AS1193" t="str">
        <f>"Q"&amp;ROUNDUP(MONTH(Table1[[#This Row],[Order Date]])/3,0)</f>
        <v>Q1</v>
      </c>
      <c r="AT1193">
        <f>IF(Table1[[#This Row],[Sales]]=0,0,Table1[[#This Row],[Profit]]/Table1[[#This Row],[Sales]])</f>
        <v>0.49</v>
      </c>
    </row>
    <row r="1194" spans="22:46" x14ac:dyDescent="0.3">
      <c r="V1194">
        <v>1193</v>
      </c>
      <c r="W1194" t="s">
        <v>3839</v>
      </c>
      <c r="X1194" s="1">
        <v>42792</v>
      </c>
      <c r="Y1194" t="s">
        <v>3841</v>
      </c>
      <c r="Z1194" t="s">
        <v>22</v>
      </c>
      <c r="AA1194" t="s">
        <v>3842</v>
      </c>
      <c r="AB1194" t="s">
        <v>3843</v>
      </c>
      <c r="AC1194" t="s">
        <v>108</v>
      </c>
      <c r="AD1194" t="s">
        <v>26</v>
      </c>
      <c r="AE1194" t="s">
        <v>42</v>
      </c>
      <c r="AF1194" t="s">
        <v>43</v>
      </c>
      <c r="AG1194">
        <v>90036</v>
      </c>
      <c r="AH1194" t="s">
        <v>44</v>
      </c>
      <c r="AI1194" t="s">
        <v>3848</v>
      </c>
      <c r="AJ1194" t="s">
        <v>46</v>
      </c>
      <c r="AK1194" t="s">
        <v>94</v>
      </c>
      <c r="AL1194" t="s">
        <v>3849</v>
      </c>
      <c r="AM1194">
        <v>23.12</v>
      </c>
      <c r="AN1194">
        <v>4</v>
      </c>
      <c r="AO1194">
        <v>0</v>
      </c>
      <c r="AP1194">
        <v>11.328799999999999</v>
      </c>
      <c r="AQ1194">
        <f>YEAR(Table1[[#This Row],[Order Date]])</f>
        <v>2017</v>
      </c>
      <c r="AR1194" t="str">
        <f>TEXT(Table1[[#This Row],[Order Date]],"mmmm")</f>
        <v>February</v>
      </c>
      <c r="AS1194" t="str">
        <f>"Q"&amp;ROUNDUP(MONTH(Table1[[#This Row],[Order Date]])/3,0)</f>
        <v>Q1</v>
      </c>
      <c r="AT1194">
        <f>IF(Table1[[#This Row],[Sales]]=0,0,Table1[[#This Row],[Profit]]/Table1[[#This Row],[Sales]])</f>
        <v>0.48999999999999994</v>
      </c>
    </row>
    <row r="1195" spans="22:46" x14ac:dyDescent="0.3">
      <c r="V1195">
        <v>1194</v>
      </c>
      <c r="W1195" t="s">
        <v>3850</v>
      </c>
      <c r="X1195" s="1">
        <v>42262</v>
      </c>
      <c r="Y1195" t="s">
        <v>3851</v>
      </c>
      <c r="Z1195" t="s">
        <v>1450</v>
      </c>
      <c r="AA1195" t="s">
        <v>2300</v>
      </c>
      <c r="AB1195" t="s">
        <v>2301</v>
      </c>
      <c r="AC1195" t="s">
        <v>41</v>
      </c>
      <c r="AD1195" t="s">
        <v>26</v>
      </c>
      <c r="AE1195" t="s">
        <v>3852</v>
      </c>
      <c r="AF1195" t="s">
        <v>55</v>
      </c>
      <c r="AG1195">
        <v>33065</v>
      </c>
      <c r="AH1195" t="s">
        <v>29</v>
      </c>
      <c r="AI1195" t="s">
        <v>1295</v>
      </c>
      <c r="AJ1195" t="s">
        <v>46</v>
      </c>
      <c r="AK1195" t="s">
        <v>94</v>
      </c>
      <c r="AL1195" t="s">
        <v>1296</v>
      </c>
      <c r="AM1195">
        <v>15.552</v>
      </c>
      <c r="AN1195">
        <v>3</v>
      </c>
      <c r="AO1195">
        <v>0.2</v>
      </c>
      <c r="AP1195">
        <v>5.4432</v>
      </c>
      <c r="AQ1195">
        <f>YEAR(Table1[[#This Row],[Order Date]])</f>
        <v>2015</v>
      </c>
      <c r="AR1195" t="str">
        <f>TEXT(Table1[[#This Row],[Order Date]],"mmmm")</f>
        <v>September</v>
      </c>
      <c r="AS1195" t="str">
        <f>"Q"&amp;ROUNDUP(MONTH(Table1[[#This Row],[Order Date]])/3,0)</f>
        <v>Q3</v>
      </c>
      <c r="AT1195">
        <f>IF(Table1[[#This Row],[Sales]]=0,0,Table1[[#This Row],[Profit]]/Table1[[#This Row],[Sales]])</f>
        <v>0.35000000000000003</v>
      </c>
    </row>
    <row r="1196" spans="22:46" x14ac:dyDescent="0.3">
      <c r="V1196">
        <v>1195</v>
      </c>
      <c r="W1196" t="s">
        <v>3850</v>
      </c>
      <c r="X1196" s="1">
        <v>42262</v>
      </c>
      <c r="Y1196" t="s">
        <v>3851</v>
      </c>
      <c r="Z1196" t="s">
        <v>1450</v>
      </c>
      <c r="AA1196" t="s">
        <v>2300</v>
      </c>
      <c r="AB1196" t="s">
        <v>2301</v>
      </c>
      <c r="AC1196" t="s">
        <v>41</v>
      </c>
      <c r="AD1196" t="s">
        <v>26</v>
      </c>
      <c r="AE1196" t="s">
        <v>3852</v>
      </c>
      <c r="AF1196" t="s">
        <v>55</v>
      </c>
      <c r="AG1196">
        <v>33065</v>
      </c>
      <c r="AH1196" t="s">
        <v>29</v>
      </c>
      <c r="AI1196" t="s">
        <v>3853</v>
      </c>
      <c r="AJ1196" t="s">
        <v>31</v>
      </c>
      <c r="AK1196" t="s">
        <v>67</v>
      </c>
      <c r="AL1196" t="s">
        <v>3854</v>
      </c>
      <c r="AM1196">
        <v>15.712</v>
      </c>
      <c r="AN1196">
        <v>4</v>
      </c>
      <c r="AO1196">
        <v>0.2</v>
      </c>
      <c r="AP1196">
        <v>2.5531999999999999</v>
      </c>
      <c r="AQ1196">
        <f>YEAR(Table1[[#This Row],[Order Date]])</f>
        <v>2015</v>
      </c>
      <c r="AR1196" t="str">
        <f>TEXT(Table1[[#This Row],[Order Date]],"mmmm")</f>
        <v>September</v>
      </c>
      <c r="AS1196" t="str">
        <f>"Q"&amp;ROUNDUP(MONTH(Table1[[#This Row],[Order Date]])/3,0)</f>
        <v>Q3</v>
      </c>
      <c r="AT1196">
        <f>IF(Table1[[#This Row],[Sales]]=0,0,Table1[[#This Row],[Profit]]/Table1[[#This Row],[Sales]])</f>
        <v>0.16250000000000001</v>
      </c>
    </row>
    <row r="1197" spans="22:46" x14ac:dyDescent="0.3">
      <c r="V1197">
        <v>1196</v>
      </c>
      <c r="W1197" t="s">
        <v>3850</v>
      </c>
      <c r="X1197" s="1">
        <v>42262</v>
      </c>
      <c r="Y1197" t="s">
        <v>3851</v>
      </c>
      <c r="Z1197" t="s">
        <v>1450</v>
      </c>
      <c r="AA1197" t="s">
        <v>2300</v>
      </c>
      <c r="AB1197" t="s">
        <v>2301</v>
      </c>
      <c r="AC1197" t="s">
        <v>41</v>
      </c>
      <c r="AD1197" t="s">
        <v>26</v>
      </c>
      <c r="AE1197" t="s">
        <v>3852</v>
      </c>
      <c r="AF1197" t="s">
        <v>55</v>
      </c>
      <c r="AG1197">
        <v>33065</v>
      </c>
      <c r="AH1197" t="s">
        <v>29</v>
      </c>
      <c r="AI1197" t="s">
        <v>1841</v>
      </c>
      <c r="AJ1197" t="s">
        <v>46</v>
      </c>
      <c r="AK1197" t="s">
        <v>60</v>
      </c>
      <c r="AL1197" t="s">
        <v>1842</v>
      </c>
      <c r="AM1197">
        <v>24.672000000000001</v>
      </c>
      <c r="AN1197">
        <v>2</v>
      </c>
      <c r="AO1197">
        <v>0.2</v>
      </c>
      <c r="AP1197">
        <v>2.1587999999999998</v>
      </c>
      <c r="AQ1197">
        <f>YEAR(Table1[[#This Row],[Order Date]])</f>
        <v>2015</v>
      </c>
      <c r="AR1197" t="str">
        <f>TEXT(Table1[[#This Row],[Order Date]],"mmmm")</f>
        <v>September</v>
      </c>
      <c r="AS1197" t="str">
        <f>"Q"&amp;ROUNDUP(MONTH(Table1[[#This Row],[Order Date]])/3,0)</f>
        <v>Q3</v>
      </c>
      <c r="AT1197">
        <f>IF(Table1[[#This Row],[Sales]]=0,0,Table1[[#This Row],[Profit]]/Table1[[#This Row],[Sales]])</f>
        <v>8.7499999999999994E-2</v>
      </c>
    </row>
    <row r="1198" spans="22:46" x14ac:dyDescent="0.3">
      <c r="V1198">
        <v>1197</v>
      </c>
      <c r="W1198" t="s">
        <v>3850</v>
      </c>
      <c r="X1198" s="1">
        <v>42262</v>
      </c>
      <c r="Y1198" t="s">
        <v>3851</v>
      </c>
      <c r="Z1198" t="s">
        <v>1450</v>
      </c>
      <c r="AA1198" t="s">
        <v>2300</v>
      </c>
      <c r="AB1198" t="s">
        <v>2301</v>
      </c>
      <c r="AC1198" t="s">
        <v>41</v>
      </c>
      <c r="AD1198" t="s">
        <v>26</v>
      </c>
      <c r="AE1198" t="s">
        <v>3852</v>
      </c>
      <c r="AF1198" t="s">
        <v>55</v>
      </c>
      <c r="AG1198">
        <v>33065</v>
      </c>
      <c r="AH1198" t="s">
        <v>29</v>
      </c>
      <c r="AI1198" t="s">
        <v>2552</v>
      </c>
      <c r="AJ1198" t="s">
        <v>31</v>
      </c>
      <c r="AK1198" t="s">
        <v>67</v>
      </c>
      <c r="AL1198" t="s">
        <v>2553</v>
      </c>
      <c r="AM1198">
        <v>55.968000000000004</v>
      </c>
      <c r="AN1198">
        <v>1</v>
      </c>
      <c r="AO1198">
        <v>0.2</v>
      </c>
      <c r="AP1198">
        <v>-2.0988000000000002</v>
      </c>
      <c r="AQ1198">
        <f>YEAR(Table1[[#This Row],[Order Date]])</f>
        <v>2015</v>
      </c>
      <c r="AR1198" t="str">
        <f>TEXT(Table1[[#This Row],[Order Date]],"mmmm")</f>
        <v>September</v>
      </c>
      <c r="AS1198" t="str">
        <f>"Q"&amp;ROUNDUP(MONTH(Table1[[#This Row],[Order Date]])/3,0)</f>
        <v>Q3</v>
      </c>
      <c r="AT1198">
        <f>IF(Table1[[#This Row],[Sales]]=0,0,Table1[[#This Row],[Profit]]/Table1[[#This Row],[Sales]])</f>
        <v>-3.7499999999999999E-2</v>
      </c>
    </row>
    <row r="1199" spans="22:46" x14ac:dyDescent="0.3">
      <c r="V1199">
        <v>1198</v>
      </c>
      <c r="W1199" t="s">
        <v>3855</v>
      </c>
      <c r="X1199" s="1">
        <v>42468</v>
      </c>
      <c r="Y1199" s="1">
        <v>42708</v>
      </c>
      <c r="Z1199" t="s">
        <v>51</v>
      </c>
      <c r="AA1199" t="s">
        <v>2222</v>
      </c>
      <c r="AB1199" t="s">
        <v>2223</v>
      </c>
      <c r="AC1199" t="s">
        <v>25</v>
      </c>
      <c r="AD1199" t="s">
        <v>26</v>
      </c>
      <c r="AE1199" t="s">
        <v>203</v>
      </c>
      <c r="AF1199" t="s">
        <v>110</v>
      </c>
      <c r="AG1199">
        <v>77041</v>
      </c>
      <c r="AH1199" t="s">
        <v>111</v>
      </c>
      <c r="AI1199" t="s">
        <v>3856</v>
      </c>
      <c r="AJ1199" t="s">
        <v>73</v>
      </c>
      <c r="AK1199" t="s">
        <v>176</v>
      </c>
      <c r="AL1199" t="s">
        <v>3857</v>
      </c>
      <c r="AM1199">
        <v>431.928</v>
      </c>
      <c r="AN1199">
        <v>9</v>
      </c>
      <c r="AO1199">
        <v>0.2</v>
      </c>
      <c r="AP1199">
        <v>64.789199999999994</v>
      </c>
      <c r="AQ1199">
        <f>YEAR(Table1[[#This Row],[Order Date]])</f>
        <v>2016</v>
      </c>
      <c r="AR1199" t="str">
        <f>TEXT(Table1[[#This Row],[Order Date]],"mmmm")</f>
        <v>April</v>
      </c>
      <c r="AS1199" t="str">
        <f>"Q"&amp;ROUNDUP(MONTH(Table1[[#This Row],[Order Date]])/3,0)</f>
        <v>Q2</v>
      </c>
      <c r="AT1199">
        <f>IF(Table1[[#This Row],[Sales]]=0,0,Table1[[#This Row],[Profit]]/Table1[[#This Row],[Sales]])</f>
        <v>0.15</v>
      </c>
    </row>
    <row r="1200" spans="22:46" x14ac:dyDescent="0.3">
      <c r="V1200">
        <v>1199</v>
      </c>
      <c r="W1200" t="s">
        <v>3855</v>
      </c>
      <c r="X1200" s="1">
        <v>42468</v>
      </c>
      <c r="Y1200" s="1">
        <v>42708</v>
      </c>
      <c r="Z1200" t="s">
        <v>51</v>
      </c>
      <c r="AA1200" t="s">
        <v>2222</v>
      </c>
      <c r="AB1200" t="s">
        <v>2223</v>
      </c>
      <c r="AC1200" t="s">
        <v>25</v>
      </c>
      <c r="AD1200" t="s">
        <v>26</v>
      </c>
      <c r="AE1200" t="s">
        <v>203</v>
      </c>
      <c r="AF1200" t="s">
        <v>110</v>
      </c>
      <c r="AG1200">
        <v>77041</v>
      </c>
      <c r="AH1200" t="s">
        <v>111</v>
      </c>
      <c r="AI1200" t="s">
        <v>3858</v>
      </c>
      <c r="AJ1200" t="s">
        <v>31</v>
      </c>
      <c r="AK1200" t="s">
        <v>35</v>
      </c>
      <c r="AL1200" t="s">
        <v>3859</v>
      </c>
      <c r="AM1200">
        <v>95.983999999999995</v>
      </c>
      <c r="AN1200">
        <v>4</v>
      </c>
      <c r="AO1200">
        <v>0.3</v>
      </c>
      <c r="AP1200">
        <v>-4.1135999999999999</v>
      </c>
      <c r="AQ1200">
        <f>YEAR(Table1[[#This Row],[Order Date]])</f>
        <v>2016</v>
      </c>
      <c r="AR1200" t="str">
        <f>TEXT(Table1[[#This Row],[Order Date]],"mmmm")</f>
        <v>April</v>
      </c>
      <c r="AS1200" t="str">
        <f>"Q"&amp;ROUNDUP(MONTH(Table1[[#This Row],[Order Date]])/3,0)</f>
        <v>Q2</v>
      </c>
      <c r="AT1200">
        <f>IF(Table1[[#This Row],[Sales]]=0,0,Table1[[#This Row],[Profit]]/Table1[[#This Row],[Sales]])</f>
        <v>-4.2857142857142858E-2</v>
      </c>
    </row>
    <row r="1201" spans="22:46" x14ac:dyDescent="0.3">
      <c r="V1201">
        <v>1200</v>
      </c>
      <c r="W1201" t="s">
        <v>3855</v>
      </c>
      <c r="X1201" s="1">
        <v>42468</v>
      </c>
      <c r="Y1201" s="1">
        <v>42708</v>
      </c>
      <c r="Z1201" t="s">
        <v>51</v>
      </c>
      <c r="AA1201" t="s">
        <v>2222</v>
      </c>
      <c r="AB1201" t="s">
        <v>2223</v>
      </c>
      <c r="AC1201" t="s">
        <v>25</v>
      </c>
      <c r="AD1201" t="s">
        <v>26</v>
      </c>
      <c r="AE1201" t="s">
        <v>203</v>
      </c>
      <c r="AF1201" t="s">
        <v>110</v>
      </c>
      <c r="AG1201">
        <v>77041</v>
      </c>
      <c r="AH1201" t="s">
        <v>111</v>
      </c>
      <c r="AI1201" t="s">
        <v>1410</v>
      </c>
      <c r="AJ1201" t="s">
        <v>46</v>
      </c>
      <c r="AK1201" t="s">
        <v>77</v>
      </c>
      <c r="AL1201" t="s">
        <v>1411</v>
      </c>
      <c r="AM1201">
        <v>1088.7919999999999</v>
      </c>
      <c r="AN1201">
        <v>4</v>
      </c>
      <c r="AO1201">
        <v>0.8</v>
      </c>
      <c r="AP1201">
        <v>-1850.9464</v>
      </c>
      <c r="AQ1201">
        <f>YEAR(Table1[[#This Row],[Order Date]])</f>
        <v>2016</v>
      </c>
      <c r="AR1201" t="str">
        <f>TEXT(Table1[[#This Row],[Order Date]],"mmmm")</f>
        <v>April</v>
      </c>
      <c r="AS1201" t="str">
        <f>"Q"&amp;ROUNDUP(MONTH(Table1[[#This Row],[Order Date]])/3,0)</f>
        <v>Q2</v>
      </c>
      <c r="AT1201">
        <f>IF(Table1[[#This Row],[Sales]]=0,0,Table1[[#This Row],[Profit]]/Table1[[#This Row],[Sales]])</f>
        <v>-1.7000000000000002</v>
      </c>
    </row>
    <row r="1202" spans="22:46" x14ac:dyDescent="0.3">
      <c r="V1202">
        <v>1201</v>
      </c>
      <c r="W1202" t="s">
        <v>3860</v>
      </c>
      <c r="X1202" s="1">
        <v>42569</v>
      </c>
      <c r="Y1202" t="s">
        <v>3680</v>
      </c>
      <c r="Z1202" t="s">
        <v>51</v>
      </c>
      <c r="AA1202" t="s">
        <v>3029</v>
      </c>
      <c r="AB1202" t="s">
        <v>3030</v>
      </c>
      <c r="AC1202" t="s">
        <v>41</v>
      </c>
      <c r="AD1202" t="s">
        <v>26</v>
      </c>
      <c r="AE1202" t="s">
        <v>913</v>
      </c>
      <c r="AF1202" t="s">
        <v>516</v>
      </c>
      <c r="AG1202">
        <v>80219</v>
      </c>
      <c r="AH1202" t="s">
        <v>44</v>
      </c>
      <c r="AI1202" t="s">
        <v>2770</v>
      </c>
      <c r="AJ1202" t="s">
        <v>31</v>
      </c>
      <c r="AK1202" t="s">
        <v>35</v>
      </c>
      <c r="AL1202" t="s">
        <v>2771</v>
      </c>
      <c r="AM1202">
        <v>544.00800000000004</v>
      </c>
      <c r="AN1202">
        <v>3</v>
      </c>
      <c r="AO1202">
        <v>0.2</v>
      </c>
      <c r="AP1202">
        <v>40.800600000000003</v>
      </c>
      <c r="AQ1202">
        <f>YEAR(Table1[[#This Row],[Order Date]])</f>
        <v>2016</v>
      </c>
      <c r="AR1202" t="str">
        <f>TEXT(Table1[[#This Row],[Order Date]],"mmmm")</f>
        <v>July</v>
      </c>
      <c r="AS1202" t="str">
        <f>"Q"&amp;ROUNDUP(MONTH(Table1[[#This Row],[Order Date]])/3,0)</f>
        <v>Q3</v>
      </c>
      <c r="AT1202">
        <f>IF(Table1[[#This Row],[Sales]]=0,0,Table1[[#This Row],[Profit]]/Table1[[#This Row],[Sales]])</f>
        <v>7.4999999999999997E-2</v>
      </c>
    </row>
    <row r="1203" spans="22:46" x14ac:dyDescent="0.3">
      <c r="V1203">
        <v>1202</v>
      </c>
      <c r="W1203" t="s">
        <v>3860</v>
      </c>
      <c r="X1203" s="1">
        <v>42569</v>
      </c>
      <c r="Y1203" t="s">
        <v>3680</v>
      </c>
      <c r="Z1203" t="s">
        <v>51</v>
      </c>
      <c r="AA1203" t="s">
        <v>3029</v>
      </c>
      <c r="AB1203" t="s">
        <v>3030</v>
      </c>
      <c r="AC1203" t="s">
        <v>41</v>
      </c>
      <c r="AD1203" t="s">
        <v>26</v>
      </c>
      <c r="AE1203" t="s">
        <v>913</v>
      </c>
      <c r="AF1203" t="s">
        <v>516</v>
      </c>
      <c r="AG1203">
        <v>80219</v>
      </c>
      <c r="AH1203" t="s">
        <v>44</v>
      </c>
      <c r="AI1203" t="s">
        <v>1177</v>
      </c>
      <c r="AJ1203" t="s">
        <v>46</v>
      </c>
      <c r="AK1203" t="s">
        <v>77</v>
      </c>
      <c r="AL1203" t="s">
        <v>1178</v>
      </c>
      <c r="AM1203">
        <v>1.8720000000000001</v>
      </c>
      <c r="AN1203">
        <v>3</v>
      </c>
      <c r="AO1203">
        <v>0.7</v>
      </c>
      <c r="AP1203">
        <v>-1.4352</v>
      </c>
      <c r="AQ1203">
        <f>YEAR(Table1[[#This Row],[Order Date]])</f>
        <v>2016</v>
      </c>
      <c r="AR1203" t="str">
        <f>TEXT(Table1[[#This Row],[Order Date]],"mmmm")</f>
        <v>July</v>
      </c>
      <c r="AS1203" t="str">
        <f>"Q"&amp;ROUNDUP(MONTH(Table1[[#This Row],[Order Date]])/3,0)</f>
        <v>Q3</v>
      </c>
      <c r="AT1203">
        <f>IF(Table1[[#This Row],[Sales]]=0,0,Table1[[#This Row],[Profit]]/Table1[[#This Row],[Sales]])</f>
        <v>-0.76666666666666661</v>
      </c>
    </row>
    <row r="1204" spans="22:46" x14ac:dyDescent="0.3">
      <c r="V1204">
        <v>1203</v>
      </c>
      <c r="W1204" t="s">
        <v>3860</v>
      </c>
      <c r="X1204" s="1">
        <v>42569</v>
      </c>
      <c r="Y1204" t="s">
        <v>3680</v>
      </c>
      <c r="Z1204" t="s">
        <v>51</v>
      </c>
      <c r="AA1204" t="s">
        <v>3029</v>
      </c>
      <c r="AB1204" t="s">
        <v>3030</v>
      </c>
      <c r="AC1204" t="s">
        <v>41</v>
      </c>
      <c r="AD1204" t="s">
        <v>26</v>
      </c>
      <c r="AE1204" t="s">
        <v>913</v>
      </c>
      <c r="AF1204" t="s">
        <v>516</v>
      </c>
      <c r="AG1204">
        <v>80219</v>
      </c>
      <c r="AH1204" t="s">
        <v>44</v>
      </c>
      <c r="AI1204" t="s">
        <v>1788</v>
      </c>
      <c r="AJ1204" t="s">
        <v>31</v>
      </c>
      <c r="AK1204" t="s">
        <v>35</v>
      </c>
      <c r="AL1204" t="s">
        <v>1789</v>
      </c>
      <c r="AM1204">
        <v>854.35199999999998</v>
      </c>
      <c r="AN1204">
        <v>3</v>
      </c>
      <c r="AO1204">
        <v>0.2</v>
      </c>
      <c r="AP1204">
        <v>10.679399999999999</v>
      </c>
      <c r="AQ1204">
        <f>YEAR(Table1[[#This Row],[Order Date]])</f>
        <v>2016</v>
      </c>
      <c r="AR1204" t="str">
        <f>TEXT(Table1[[#This Row],[Order Date]],"mmmm")</f>
        <v>July</v>
      </c>
      <c r="AS1204" t="str">
        <f>"Q"&amp;ROUNDUP(MONTH(Table1[[#This Row],[Order Date]])/3,0)</f>
        <v>Q3</v>
      </c>
      <c r="AT1204">
        <f>IF(Table1[[#This Row],[Sales]]=0,0,Table1[[#This Row],[Profit]]/Table1[[#This Row],[Sales]])</f>
        <v>1.2499999999999999E-2</v>
      </c>
    </row>
    <row r="1205" spans="22:46" x14ac:dyDescent="0.3">
      <c r="V1205">
        <v>1204</v>
      </c>
      <c r="W1205" t="s">
        <v>3860</v>
      </c>
      <c r="X1205" s="1">
        <v>42569</v>
      </c>
      <c r="Y1205" t="s">
        <v>3680</v>
      </c>
      <c r="Z1205" t="s">
        <v>51</v>
      </c>
      <c r="AA1205" t="s">
        <v>3029</v>
      </c>
      <c r="AB1205" t="s">
        <v>3030</v>
      </c>
      <c r="AC1205" t="s">
        <v>41</v>
      </c>
      <c r="AD1205" t="s">
        <v>26</v>
      </c>
      <c r="AE1205" t="s">
        <v>913</v>
      </c>
      <c r="AF1205" t="s">
        <v>516</v>
      </c>
      <c r="AG1205">
        <v>80219</v>
      </c>
      <c r="AH1205" t="s">
        <v>44</v>
      </c>
      <c r="AI1205" t="s">
        <v>3862</v>
      </c>
      <c r="AJ1205" t="s">
        <v>46</v>
      </c>
      <c r="AK1205" t="s">
        <v>60</v>
      </c>
      <c r="AL1205" t="s">
        <v>3863</v>
      </c>
      <c r="AM1205">
        <v>593.56799999999998</v>
      </c>
      <c r="AN1205">
        <v>2</v>
      </c>
      <c r="AO1205">
        <v>0.2</v>
      </c>
      <c r="AP1205">
        <v>0</v>
      </c>
      <c r="AQ1205">
        <f>YEAR(Table1[[#This Row],[Order Date]])</f>
        <v>2016</v>
      </c>
      <c r="AR1205" t="str">
        <f>TEXT(Table1[[#This Row],[Order Date]],"mmmm")</f>
        <v>July</v>
      </c>
      <c r="AS1205" t="str">
        <f>"Q"&amp;ROUNDUP(MONTH(Table1[[#This Row],[Order Date]])/3,0)</f>
        <v>Q3</v>
      </c>
      <c r="AT1205">
        <f>IF(Table1[[#This Row],[Sales]]=0,0,Table1[[#This Row],[Profit]]/Table1[[#This Row],[Sales]])</f>
        <v>0</v>
      </c>
    </row>
    <row r="1206" spans="22:46" x14ac:dyDescent="0.3">
      <c r="V1206">
        <v>1205</v>
      </c>
      <c r="W1206" t="s">
        <v>3860</v>
      </c>
      <c r="X1206" s="1">
        <v>42569</v>
      </c>
      <c r="Y1206" t="s">
        <v>3680</v>
      </c>
      <c r="Z1206" t="s">
        <v>51</v>
      </c>
      <c r="AA1206" t="s">
        <v>3029</v>
      </c>
      <c r="AB1206" t="s">
        <v>3030</v>
      </c>
      <c r="AC1206" t="s">
        <v>41</v>
      </c>
      <c r="AD1206" t="s">
        <v>26</v>
      </c>
      <c r="AE1206" t="s">
        <v>913</v>
      </c>
      <c r="AF1206" t="s">
        <v>516</v>
      </c>
      <c r="AG1206">
        <v>80219</v>
      </c>
      <c r="AH1206" t="s">
        <v>44</v>
      </c>
      <c r="AI1206" t="s">
        <v>1861</v>
      </c>
      <c r="AJ1206" t="s">
        <v>46</v>
      </c>
      <c r="AK1206" t="s">
        <v>60</v>
      </c>
      <c r="AL1206" t="s">
        <v>1862</v>
      </c>
      <c r="AM1206">
        <v>338.04</v>
      </c>
      <c r="AN1206">
        <v>3</v>
      </c>
      <c r="AO1206">
        <v>0.2</v>
      </c>
      <c r="AP1206">
        <v>-33.804000000000002</v>
      </c>
      <c r="AQ1206">
        <f>YEAR(Table1[[#This Row],[Order Date]])</f>
        <v>2016</v>
      </c>
      <c r="AR1206" t="str">
        <f>TEXT(Table1[[#This Row],[Order Date]],"mmmm")</f>
        <v>July</v>
      </c>
      <c r="AS1206" t="str">
        <f>"Q"&amp;ROUNDUP(MONTH(Table1[[#This Row],[Order Date]])/3,0)</f>
        <v>Q3</v>
      </c>
      <c r="AT1206">
        <f>IF(Table1[[#This Row],[Sales]]=0,0,Table1[[#This Row],[Profit]]/Table1[[#This Row],[Sales]])</f>
        <v>-0.1</v>
      </c>
    </row>
    <row r="1207" spans="22:46" x14ac:dyDescent="0.3">
      <c r="V1207">
        <v>1206</v>
      </c>
      <c r="W1207" t="s">
        <v>3864</v>
      </c>
      <c r="X1207" s="1">
        <v>42948</v>
      </c>
      <c r="Y1207" s="1">
        <v>42833</v>
      </c>
      <c r="Z1207" t="s">
        <v>207</v>
      </c>
      <c r="AA1207" t="s">
        <v>3865</v>
      </c>
      <c r="AB1207" t="s">
        <v>3866</v>
      </c>
      <c r="AC1207" t="s">
        <v>25</v>
      </c>
      <c r="AD1207" t="s">
        <v>26</v>
      </c>
      <c r="AE1207" t="s">
        <v>528</v>
      </c>
      <c r="AF1207" t="s">
        <v>92</v>
      </c>
      <c r="AG1207">
        <v>28205</v>
      </c>
      <c r="AH1207" t="s">
        <v>29</v>
      </c>
      <c r="AI1207" t="s">
        <v>3109</v>
      </c>
      <c r="AJ1207" t="s">
        <v>73</v>
      </c>
      <c r="AK1207" t="s">
        <v>74</v>
      </c>
      <c r="AL1207" t="s">
        <v>3110</v>
      </c>
      <c r="AM1207">
        <v>271.95999999999998</v>
      </c>
      <c r="AN1207">
        <v>5</v>
      </c>
      <c r="AO1207">
        <v>0.2</v>
      </c>
      <c r="AP1207">
        <v>16.997499999999999</v>
      </c>
      <c r="AQ1207">
        <f>YEAR(Table1[[#This Row],[Order Date]])</f>
        <v>2017</v>
      </c>
      <c r="AR1207" t="str">
        <f>TEXT(Table1[[#This Row],[Order Date]],"mmmm")</f>
        <v>August</v>
      </c>
      <c r="AS1207" t="str">
        <f>"Q"&amp;ROUNDUP(MONTH(Table1[[#This Row],[Order Date]])/3,0)</f>
        <v>Q3</v>
      </c>
      <c r="AT1207">
        <f>IF(Table1[[#This Row],[Sales]]=0,0,Table1[[#This Row],[Profit]]/Table1[[#This Row],[Sales]])</f>
        <v>6.25E-2</v>
      </c>
    </row>
    <row r="1208" spans="22:46" x14ac:dyDescent="0.3">
      <c r="V1208">
        <v>1207</v>
      </c>
      <c r="W1208" t="s">
        <v>3867</v>
      </c>
      <c r="X1208" s="1">
        <v>42565</v>
      </c>
      <c r="Y1208" t="s">
        <v>3861</v>
      </c>
      <c r="Z1208" t="s">
        <v>22</v>
      </c>
      <c r="AA1208" t="s">
        <v>3868</v>
      </c>
      <c r="AB1208" t="s">
        <v>3869</v>
      </c>
      <c r="AC1208" t="s">
        <v>41</v>
      </c>
      <c r="AD1208" t="s">
        <v>26</v>
      </c>
      <c r="AE1208" t="s">
        <v>300</v>
      </c>
      <c r="AF1208" t="s">
        <v>301</v>
      </c>
      <c r="AG1208">
        <v>10009</v>
      </c>
      <c r="AH1208" t="s">
        <v>160</v>
      </c>
      <c r="AI1208" t="s">
        <v>2646</v>
      </c>
      <c r="AJ1208" t="s">
        <v>46</v>
      </c>
      <c r="AK1208" t="s">
        <v>60</v>
      </c>
      <c r="AL1208" t="s">
        <v>2647</v>
      </c>
      <c r="AM1208">
        <v>11.21</v>
      </c>
      <c r="AN1208">
        <v>1</v>
      </c>
      <c r="AO1208">
        <v>0</v>
      </c>
      <c r="AP1208">
        <v>3.363</v>
      </c>
      <c r="AQ1208">
        <f>YEAR(Table1[[#This Row],[Order Date]])</f>
        <v>2016</v>
      </c>
      <c r="AR1208" t="str">
        <f>TEXT(Table1[[#This Row],[Order Date]],"mmmm")</f>
        <v>July</v>
      </c>
      <c r="AS1208" t="str">
        <f>"Q"&amp;ROUNDUP(MONTH(Table1[[#This Row],[Order Date]])/3,0)</f>
        <v>Q3</v>
      </c>
      <c r="AT1208">
        <f>IF(Table1[[#This Row],[Sales]]=0,0,Table1[[#This Row],[Profit]]/Table1[[#This Row],[Sales]])</f>
        <v>0.3</v>
      </c>
    </row>
    <row r="1209" spans="22:46" x14ac:dyDescent="0.3">
      <c r="V1209">
        <v>1208</v>
      </c>
      <c r="W1209" t="s">
        <v>3867</v>
      </c>
      <c r="X1209" s="1">
        <v>42565</v>
      </c>
      <c r="Y1209" t="s">
        <v>3861</v>
      </c>
      <c r="Z1209" t="s">
        <v>22</v>
      </c>
      <c r="AA1209" t="s">
        <v>3868</v>
      </c>
      <c r="AB1209" t="s">
        <v>3869</v>
      </c>
      <c r="AC1209" t="s">
        <v>41</v>
      </c>
      <c r="AD1209" t="s">
        <v>26</v>
      </c>
      <c r="AE1209" t="s">
        <v>300</v>
      </c>
      <c r="AF1209" t="s">
        <v>301</v>
      </c>
      <c r="AG1209">
        <v>10009</v>
      </c>
      <c r="AH1209" t="s">
        <v>160</v>
      </c>
      <c r="AI1209" t="s">
        <v>1408</v>
      </c>
      <c r="AJ1209" t="s">
        <v>46</v>
      </c>
      <c r="AK1209" t="s">
        <v>77</v>
      </c>
      <c r="AL1209" t="s">
        <v>1409</v>
      </c>
      <c r="AM1209">
        <v>9.1440000000000001</v>
      </c>
      <c r="AN1209">
        <v>3</v>
      </c>
      <c r="AO1209">
        <v>0.2</v>
      </c>
      <c r="AP1209">
        <v>3.2004000000000001</v>
      </c>
      <c r="AQ1209">
        <f>YEAR(Table1[[#This Row],[Order Date]])</f>
        <v>2016</v>
      </c>
      <c r="AR1209" t="str">
        <f>TEXT(Table1[[#This Row],[Order Date]],"mmmm")</f>
        <v>July</v>
      </c>
      <c r="AS1209" t="str">
        <f>"Q"&amp;ROUNDUP(MONTH(Table1[[#This Row],[Order Date]])/3,0)</f>
        <v>Q3</v>
      </c>
      <c r="AT1209">
        <f>IF(Table1[[#This Row],[Sales]]=0,0,Table1[[#This Row],[Profit]]/Table1[[#This Row],[Sales]])</f>
        <v>0.35000000000000003</v>
      </c>
    </row>
    <row r="1210" spans="22:46" x14ac:dyDescent="0.3">
      <c r="V1210">
        <v>1209</v>
      </c>
      <c r="W1210" t="s">
        <v>3867</v>
      </c>
      <c r="X1210" s="1">
        <v>42565</v>
      </c>
      <c r="Y1210" t="s">
        <v>3861</v>
      </c>
      <c r="Z1210" t="s">
        <v>22</v>
      </c>
      <c r="AA1210" t="s">
        <v>3868</v>
      </c>
      <c r="AB1210" t="s">
        <v>3869</v>
      </c>
      <c r="AC1210" t="s">
        <v>41</v>
      </c>
      <c r="AD1210" t="s">
        <v>26</v>
      </c>
      <c r="AE1210" t="s">
        <v>300</v>
      </c>
      <c r="AF1210" t="s">
        <v>301</v>
      </c>
      <c r="AG1210">
        <v>10009</v>
      </c>
      <c r="AH1210" t="s">
        <v>160</v>
      </c>
      <c r="AI1210" t="s">
        <v>646</v>
      </c>
      <c r="AJ1210" t="s">
        <v>46</v>
      </c>
      <c r="AK1210" t="s">
        <v>303</v>
      </c>
      <c r="AL1210" t="s">
        <v>647</v>
      </c>
      <c r="AM1210">
        <v>14.07</v>
      </c>
      <c r="AN1210">
        <v>7</v>
      </c>
      <c r="AO1210">
        <v>0</v>
      </c>
      <c r="AP1210">
        <v>6.8943000000000003</v>
      </c>
      <c r="AQ1210">
        <f>YEAR(Table1[[#This Row],[Order Date]])</f>
        <v>2016</v>
      </c>
      <c r="AR1210" t="str">
        <f>TEXT(Table1[[#This Row],[Order Date]],"mmmm")</f>
        <v>July</v>
      </c>
      <c r="AS1210" t="str">
        <f>"Q"&amp;ROUNDUP(MONTH(Table1[[#This Row],[Order Date]])/3,0)</f>
        <v>Q3</v>
      </c>
      <c r="AT1210">
        <f>IF(Table1[[#This Row],[Sales]]=0,0,Table1[[#This Row],[Profit]]/Table1[[#This Row],[Sales]])</f>
        <v>0.49</v>
      </c>
    </row>
    <row r="1211" spans="22:46" x14ac:dyDescent="0.3">
      <c r="V1211">
        <v>1210</v>
      </c>
      <c r="W1211" t="s">
        <v>3867</v>
      </c>
      <c r="X1211" s="1">
        <v>42565</v>
      </c>
      <c r="Y1211" t="s">
        <v>3861</v>
      </c>
      <c r="Z1211" t="s">
        <v>22</v>
      </c>
      <c r="AA1211" t="s">
        <v>3868</v>
      </c>
      <c r="AB1211" t="s">
        <v>3869</v>
      </c>
      <c r="AC1211" t="s">
        <v>41</v>
      </c>
      <c r="AD1211" t="s">
        <v>26</v>
      </c>
      <c r="AE1211" t="s">
        <v>300</v>
      </c>
      <c r="AF1211" t="s">
        <v>301</v>
      </c>
      <c r="AG1211">
        <v>10009</v>
      </c>
      <c r="AH1211" t="s">
        <v>160</v>
      </c>
      <c r="AI1211" t="s">
        <v>3870</v>
      </c>
      <c r="AJ1211" t="s">
        <v>46</v>
      </c>
      <c r="AK1211" t="s">
        <v>70</v>
      </c>
      <c r="AL1211" t="s">
        <v>3871</v>
      </c>
      <c r="AM1211">
        <v>41.86</v>
      </c>
      <c r="AN1211">
        <v>7</v>
      </c>
      <c r="AO1211">
        <v>0</v>
      </c>
      <c r="AP1211">
        <v>10.465</v>
      </c>
      <c r="AQ1211">
        <f>YEAR(Table1[[#This Row],[Order Date]])</f>
        <v>2016</v>
      </c>
      <c r="AR1211" t="str">
        <f>TEXT(Table1[[#This Row],[Order Date]],"mmmm")</f>
        <v>July</v>
      </c>
      <c r="AS1211" t="str">
        <f>"Q"&amp;ROUNDUP(MONTH(Table1[[#This Row],[Order Date]])/3,0)</f>
        <v>Q3</v>
      </c>
      <c r="AT1211">
        <f>IF(Table1[[#This Row],[Sales]]=0,0,Table1[[#This Row],[Profit]]/Table1[[#This Row],[Sales]])</f>
        <v>0.25</v>
      </c>
    </row>
    <row r="1212" spans="22:46" x14ac:dyDescent="0.3">
      <c r="V1212">
        <v>1211</v>
      </c>
      <c r="W1212" t="s">
        <v>3867</v>
      </c>
      <c r="X1212" s="1">
        <v>42565</v>
      </c>
      <c r="Y1212" t="s">
        <v>3861</v>
      </c>
      <c r="Z1212" t="s">
        <v>22</v>
      </c>
      <c r="AA1212" t="s">
        <v>3868</v>
      </c>
      <c r="AB1212" t="s">
        <v>3869</v>
      </c>
      <c r="AC1212" t="s">
        <v>41</v>
      </c>
      <c r="AD1212" t="s">
        <v>26</v>
      </c>
      <c r="AE1212" t="s">
        <v>300</v>
      </c>
      <c r="AF1212" t="s">
        <v>301</v>
      </c>
      <c r="AG1212">
        <v>10009</v>
      </c>
      <c r="AH1212" t="s">
        <v>160</v>
      </c>
      <c r="AI1212" t="s">
        <v>3872</v>
      </c>
      <c r="AJ1212" t="s">
        <v>46</v>
      </c>
      <c r="AK1212" t="s">
        <v>77</v>
      </c>
      <c r="AL1212" t="s">
        <v>3873</v>
      </c>
      <c r="AM1212">
        <v>8.5440000000000005</v>
      </c>
      <c r="AN1212">
        <v>2</v>
      </c>
      <c r="AO1212">
        <v>0.2</v>
      </c>
      <c r="AP1212">
        <v>2.8835999999999999</v>
      </c>
      <c r="AQ1212">
        <f>YEAR(Table1[[#This Row],[Order Date]])</f>
        <v>2016</v>
      </c>
      <c r="AR1212" t="str">
        <f>TEXT(Table1[[#This Row],[Order Date]],"mmmm")</f>
        <v>July</v>
      </c>
      <c r="AS1212" t="str">
        <f>"Q"&amp;ROUNDUP(MONTH(Table1[[#This Row],[Order Date]])/3,0)</f>
        <v>Q3</v>
      </c>
      <c r="AT1212">
        <f>IF(Table1[[#This Row],[Sales]]=0,0,Table1[[#This Row],[Profit]]/Table1[[#This Row],[Sales]])</f>
        <v>0.33749999999999997</v>
      </c>
    </row>
    <row r="1213" spans="22:46" x14ac:dyDescent="0.3">
      <c r="V1213">
        <v>1212</v>
      </c>
      <c r="W1213" t="s">
        <v>3867</v>
      </c>
      <c r="X1213" s="1">
        <v>42565</v>
      </c>
      <c r="Y1213" t="s">
        <v>3861</v>
      </c>
      <c r="Z1213" t="s">
        <v>22</v>
      </c>
      <c r="AA1213" t="s">
        <v>3868</v>
      </c>
      <c r="AB1213" t="s">
        <v>3869</v>
      </c>
      <c r="AC1213" t="s">
        <v>41</v>
      </c>
      <c r="AD1213" t="s">
        <v>26</v>
      </c>
      <c r="AE1213" t="s">
        <v>300</v>
      </c>
      <c r="AF1213" t="s">
        <v>301</v>
      </c>
      <c r="AG1213">
        <v>10009</v>
      </c>
      <c r="AH1213" t="s">
        <v>160</v>
      </c>
      <c r="AI1213" t="s">
        <v>962</v>
      </c>
      <c r="AJ1213" t="s">
        <v>31</v>
      </c>
      <c r="AK1213" t="s">
        <v>32</v>
      </c>
      <c r="AL1213" t="s">
        <v>963</v>
      </c>
      <c r="AM1213">
        <v>579.13599999999997</v>
      </c>
      <c r="AN1213">
        <v>4</v>
      </c>
      <c r="AO1213">
        <v>0.2</v>
      </c>
      <c r="AP1213">
        <v>21.717600000000001</v>
      </c>
      <c r="AQ1213">
        <f>YEAR(Table1[[#This Row],[Order Date]])</f>
        <v>2016</v>
      </c>
      <c r="AR1213" t="str">
        <f>TEXT(Table1[[#This Row],[Order Date]],"mmmm")</f>
        <v>July</v>
      </c>
      <c r="AS1213" t="str">
        <f>"Q"&amp;ROUNDUP(MONTH(Table1[[#This Row],[Order Date]])/3,0)</f>
        <v>Q3</v>
      </c>
      <c r="AT1213">
        <f>IF(Table1[[#This Row],[Sales]]=0,0,Table1[[#This Row],[Profit]]/Table1[[#This Row],[Sales]])</f>
        <v>3.7500000000000006E-2</v>
      </c>
    </row>
    <row r="1214" spans="22:46" x14ac:dyDescent="0.3">
      <c r="V1214">
        <v>1213</v>
      </c>
      <c r="W1214" t="s">
        <v>3874</v>
      </c>
      <c r="X1214" s="1">
        <v>42987</v>
      </c>
      <c r="Y1214" t="s">
        <v>3875</v>
      </c>
      <c r="Z1214" t="s">
        <v>51</v>
      </c>
      <c r="AA1214" t="s">
        <v>3876</v>
      </c>
      <c r="AB1214" t="s">
        <v>3877</v>
      </c>
      <c r="AC1214" t="s">
        <v>41</v>
      </c>
      <c r="AD1214" t="s">
        <v>26</v>
      </c>
      <c r="AE1214" t="s">
        <v>158</v>
      </c>
      <c r="AF1214" t="s">
        <v>159</v>
      </c>
      <c r="AG1214">
        <v>19134</v>
      </c>
      <c r="AH1214" t="s">
        <v>160</v>
      </c>
      <c r="AI1214" t="s">
        <v>1004</v>
      </c>
      <c r="AJ1214" t="s">
        <v>31</v>
      </c>
      <c r="AK1214" t="s">
        <v>35</v>
      </c>
      <c r="AL1214" t="s">
        <v>1005</v>
      </c>
      <c r="AM1214">
        <v>141.37200000000001</v>
      </c>
      <c r="AN1214">
        <v>2</v>
      </c>
      <c r="AO1214">
        <v>0.3</v>
      </c>
      <c r="AP1214">
        <v>-48.470399999999998</v>
      </c>
      <c r="AQ1214">
        <f>YEAR(Table1[[#This Row],[Order Date]])</f>
        <v>2017</v>
      </c>
      <c r="AR1214" t="str">
        <f>TEXT(Table1[[#This Row],[Order Date]],"mmmm")</f>
        <v>September</v>
      </c>
      <c r="AS1214" t="str">
        <f>"Q"&amp;ROUNDUP(MONTH(Table1[[#This Row],[Order Date]])/3,0)</f>
        <v>Q3</v>
      </c>
      <c r="AT1214">
        <f>IF(Table1[[#This Row],[Sales]]=0,0,Table1[[#This Row],[Profit]]/Table1[[#This Row],[Sales]])</f>
        <v>-0.3428571428571428</v>
      </c>
    </row>
    <row r="1215" spans="22:46" x14ac:dyDescent="0.3">
      <c r="V1215">
        <v>1214</v>
      </c>
      <c r="W1215" t="s">
        <v>3874</v>
      </c>
      <c r="X1215" s="1">
        <v>42987</v>
      </c>
      <c r="Y1215" t="s">
        <v>3875</v>
      </c>
      <c r="Z1215" t="s">
        <v>51</v>
      </c>
      <c r="AA1215" t="s">
        <v>3876</v>
      </c>
      <c r="AB1215" t="s">
        <v>3877</v>
      </c>
      <c r="AC1215" t="s">
        <v>41</v>
      </c>
      <c r="AD1215" t="s">
        <v>26</v>
      </c>
      <c r="AE1215" t="s">
        <v>158</v>
      </c>
      <c r="AF1215" t="s">
        <v>159</v>
      </c>
      <c r="AG1215">
        <v>19134</v>
      </c>
      <c r="AH1215" t="s">
        <v>160</v>
      </c>
      <c r="AI1215" t="s">
        <v>3878</v>
      </c>
      <c r="AJ1215" t="s">
        <v>46</v>
      </c>
      <c r="AK1215" t="s">
        <v>77</v>
      </c>
      <c r="AL1215" t="s">
        <v>3879</v>
      </c>
      <c r="AM1215">
        <v>3.036</v>
      </c>
      <c r="AN1215">
        <v>2</v>
      </c>
      <c r="AO1215">
        <v>0.7</v>
      </c>
      <c r="AP1215">
        <v>-2.3275999999999999</v>
      </c>
      <c r="AQ1215">
        <f>YEAR(Table1[[#This Row],[Order Date]])</f>
        <v>2017</v>
      </c>
      <c r="AR1215" t="str">
        <f>TEXT(Table1[[#This Row],[Order Date]],"mmmm")</f>
        <v>September</v>
      </c>
      <c r="AS1215" t="str">
        <f>"Q"&amp;ROUNDUP(MONTH(Table1[[#This Row],[Order Date]])/3,0)</f>
        <v>Q3</v>
      </c>
      <c r="AT1215">
        <f>IF(Table1[[#This Row],[Sales]]=0,0,Table1[[#This Row],[Profit]]/Table1[[#This Row],[Sales]])</f>
        <v>-0.76666666666666661</v>
      </c>
    </row>
    <row r="1216" spans="22:46" x14ac:dyDescent="0.3">
      <c r="V1216">
        <v>1215</v>
      </c>
      <c r="W1216" t="s">
        <v>3874</v>
      </c>
      <c r="X1216" s="1">
        <v>42987</v>
      </c>
      <c r="Y1216" t="s">
        <v>3875</v>
      </c>
      <c r="Z1216" t="s">
        <v>51</v>
      </c>
      <c r="AA1216" t="s">
        <v>3876</v>
      </c>
      <c r="AB1216" t="s">
        <v>3877</v>
      </c>
      <c r="AC1216" t="s">
        <v>41</v>
      </c>
      <c r="AD1216" t="s">
        <v>26</v>
      </c>
      <c r="AE1216" t="s">
        <v>158</v>
      </c>
      <c r="AF1216" t="s">
        <v>159</v>
      </c>
      <c r="AG1216">
        <v>19134</v>
      </c>
      <c r="AH1216" t="s">
        <v>160</v>
      </c>
      <c r="AI1216" t="s">
        <v>2144</v>
      </c>
      <c r="AJ1216" t="s">
        <v>46</v>
      </c>
      <c r="AK1216" t="s">
        <v>77</v>
      </c>
      <c r="AL1216" t="s">
        <v>2145</v>
      </c>
      <c r="AM1216">
        <v>4.5030000000000001</v>
      </c>
      <c r="AN1216">
        <v>1</v>
      </c>
      <c r="AO1216">
        <v>0.7</v>
      </c>
      <c r="AP1216">
        <v>-3.6023999999999998</v>
      </c>
      <c r="AQ1216">
        <f>YEAR(Table1[[#This Row],[Order Date]])</f>
        <v>2017</v>
      </c>
      <c r="AR1216" t="str">
        <f>TEXT(Table1[[#This Row],[Order Date]],"mmmm")</f>
        <v>September</v>
      </c>
      <c r="AS1216" t="str">
        <f>"Q"&amp;ROUNDUP(MONTH(Table1[[#This Row],[Order Date]])/3,0)</f>
        <v>Q3</v>
      </c>
      <c r="AT1216">
        <f>IF(Table1[[#This Row],[Sales]]=0,0,Table1[[#This Row],[Profit]]/Table1[[#This Row],[Sales]])</f>
        <v>-0.79999999999999993</v>
      </c>
    </row>
    <row r="1217" spans="22:46" x14ac:dyDescent="0.3">
      <c r="V1217">
        <v>1216</v>
      </c>
      <c r="W1217" t="s">
        <v>3874</v>
      </c>
      <c r="X1217" s="1">
        <v>42987</v>
      </c>
      <c r="Y1217" t="s">
        <v>3875</v>
      </c>
      <c r="Z1217" t="s">
        <v>51</v>
      </c>
      <c r="AA1217" t="s">
        <v>3876</v>
      </c>
      <c r="AB1217" t="s">
        <v>3877</v>
      </c>
      <c r="AC1217" t="s">
        <v>41</v>
      </c>
      <c r="AD1217" t="s">
        <v>26</v>
      </c>
      <c r="AE1217" t="s">
        <v>158</v>
      </c>
      <c r="AF1217" t="s">
        <v>159</v>
      </c>
      <c r="AG1217">
        <v>19134</v>
      </c>
      <c r="AH1217" t="s">
        <v>160</v>
      </c>
      <c r="AI1217" t="s">
        <v>1121</v>
      </c>
      <c r="AJ1217" t="s">
        <v>46</v>
      </c>
      <c r="AK1217" t="s">
        <v>70</v>
      </c>
      <c r="AL1217" t="s">
        <v>1122</v>
      </c>
      <c r="AM1217">
        <v>4.6719999999999997</v>
      </c>
      <c r="AN1217">
        <v>1</v>
      </c>
      <c r="AO1217">
        <v>0.2</v>
      </c>
      <c r="AP1217">
        <v>1.5768</v>
      </c>
      <c r="AQ1217">
        <f>YEAR(Table1[[#This Row],[Order Date]])</f>
        <v>2017</v>
      </c>
      <c r="AR1217" t="str">
        <f>TEXT(Table1[[#This Row],[Order Date]],"mmmm")</f>
        <v>September</v>
      </c>
      <c r="AS1217" t="str">
        <f>"Q"&amp;ROUNDUP(MONTH(Table1[[#This Row],[Order Date]])/3,0)</f>
        <v>Q3</v>
      </c>
      <c r="AT1217">
        <f>IF(Table1[[#This Row],[Sales]]=0,0,Table1[[#This Row],[Profit]]/Table1[[#This Row],[Sales]])</f>
        <v>0.33750000000000002</v>
      </c>
    </row>
    <row r="1218" spans="22:46" x14ac:dyDescent="0.3">
      <c r="V1218">
        <v>1217</v>
      </c>
      <c r="W1218" t="s">
        <v>3874</v>
      </c>
      <c r="X1218" s="1">
        <v>42987</v>
      </c>
      <c r="Y1218" t="s">
        <v>3875</v>
      </c>
      <c r="Z1218" t="s">
        <v>51</v>
      </c>
      <c r="AA1218" t="s">
        <v>3876</v>
      </c>
      <c r="AB1218" t="s">
        <v>3877</v>
      </c>
      <c r="AC1218" t="s">
        <v>41</v>
      </c>
      <c r="AD1218" t="s">
        <v>26</v>
      </c>
      <c r="AE1218" t="s">
        <v>158</v>
      </c>
      <c r="AF1218" t="s">
        <v>159</v>
      </c>
      <c r="AG1218">
        <v>19134</v>
      </c>
      <c r="AH1218" t="s">
        <v>160</v>
      </c>
      <c r="AI1218" t="s">
        <v>1114</v>
      </c>
      <c r="AJ1218" t="s">
        <v>73</v>
      </c>
      <c r="AK1218" t="s">
        <v>176</v>
      </c>
      <c r="AL1218" t="s">
        <v>1115</v>
      </c>
      <c r="AM1218">
        <v>95.88</v>
      </c>
      <c r="AN1218">
        <v>3</v>
      </c>
      <c r="AO1218">
        <v>0.2</v>
      </c>
      <c r="AP1218">
        <v>28.763999999999999</v>
      </c>
      <c r="AQ1218">
        <f>YEAR(Table1[[#This Row],[Order Date]])</f>
        <v>2017</v>
      </c>
      <c r="AR1218" t="str">
        <f>TEXT(Table1[[#This Row],[Order Date]],"mmmm")</f>
        <v>September</v>
      </c>
      <c r="AS1218" t="str">
        <f>"Q"&amp;ROUNDUP(MONTH(Table1[[#This Row],[Order Date]])/3,0)</f>
        <v>Q3</v>
      </c>
      <c r="AT1218">
        <f>IF(Table1[[#This Row],[Sales]]=0,0,Table1[[#This Row],[Profit]]/Table1[[#This Row],[Sales]])</f>
        <v>0.3</v>
      </c>
    </row>
    <row r="1219" spans="22:46" x14ac:dyDescent="0.3">
      <c r="V1219">
        <v>1218</v>
      </c>
      <c r="W1219" t="s">
        <v>3874</v>
      </c>
      <c r="X1219" s="1">
        <v>42987</v>
      </c>
      <c r="Y1219" t="s">
        <v>3875</v>
      </c>
      <c r="Z1219" t="s">
        <v>51</v>
      </c>
      <c r="AA1219" t="s">
        <v>3876</v>
      </c>
      <c r="AB1219" t="s">
        <v>3877</v>
      </c>
      <c r="AC1219" t="s">
        <v>41</v>
      </c>
      <c r="AD1219" t="s">
        <v>26</v>
      </c>
      <c r="AE1219" t="s">
        <v>158</v>
      </c>
      <c r="AF1219" t="s">
        <v>159</v>
      </c>
      <c r="AG1219">
        <v>19134</v>
      </c>
      <c r="AH1219" t="s">
        <v>160</v>
      </c>
      <c r="AI1219" t="s">
        <v>3880</v>
      </c>
      <c r="AJ1219" t="s">
        <v>31</v>
      </c>
      <c r="AK1219" t="s">
        <v>67</v>
      </c>
      <c r="AL1219" t="s">
        <v>3881</v>
      </c>
      <c r="AM1219">
        <v>17.024000000000001</v>
      </c>
      <c r="AN1219">
        <v>2</v>
      </c>
      <c r="AO1219">
        <v>0.2</v>
      </c>
      <c r="AP1219">
        <v>1.7023999999999999</v>
      </c>
      <c r="AQ1219">
        <f>YEAR(Table1[[#This Row],[Order Date]])</f>
        <v>2017</v>
      </c>
      <c r="AR1219" t="str">
        <f>TEXT(Table1[[#This Row],[Order Date]],"mmmm")</f>
        <v>September</v>
      </c>
      <c r="AS1219" t="str">
        <f>"Q"&amp;ROUNDUP(MONTH(Table1[[#This Row],[Order Date]])/3,0)</f>
        <v>Q3</v>
      </c>
      <c r="AT1219">
        <f>IF(Table1[[#This Row],[Sales]]=0,0,Table1[[#This Row],[Profit]]/Table1[[#This Row],[Sales]])</f>
        <v>9.9999999999999992E-2</v>
      </c>
    </row>
    <row r="1220" spans="22:46" x14ac:dyDescent="0.3">
      <c r="V1220">
        <v>1219</v>
      </c>
      <c r="W1220" t="s">
        <v>3874</v>
      </c>
      <c r="X1220" s="1">
        <v>42987</v>
      </c>
      <c r="Y1220" t="s">
        <v>3875</v>
      </c>
      <c r="Z1220" t="s">
        <v>51</v>
      </c>
      <c r="AA1220" t="s">
        <v>3876</v>
      </c>
      <c r="AB1220" t="s">
        <v>3877</v>
      </c>
      <c r="AC1220" t="s">
        <v>41</v>
      </c>
      <c r="AD1220" t="s">
        <v>26</v>
      </c>
      <c r="AE1220" t="s">
        <v>158</v>
      </c>
      <c r="AF1220" t="s">
        <v>159</v>
      </c>
      <c r="AG1220">
        <v>19134</v>
      </c>
      <c r="AH1220" t="s">
        <v>160</v>
      </c>
      <c r="AI1220" t="s">
        <v>2732</v>
      </c>
      <c r="AJ1220" t="s">
        <v>73</v>
      </c>
      <c r="AK1220" t="s">
        <v>176</v>
      </c>
      <c r="AL1220" t="s">
        <v>2733</v>
      </c>
      <c r="AM1220">
        <v>258.69600000000003</v>
      </c>
      <c r="AN1220">
        <v>3</v>
      </c>
      <c r="AO1220">
        <v>0.2</v>
      </c>
      <c r="AP1220">
        <v>64.674000000000007</v>
      </c>
      <c r="AQ1220">
        <f>YEAR(Table1[[#This Row],[Order Date]])</f>
        <v>2017</v>
      </c>
      <c r="AR1220" t="str">
        <f>TEXT(Table1[[#This Row],[Order Date]],"mmmm")</f>
        <v>September</v>
      </c>
      <c r="AS1220" t="str">
        <f>"Q"&amp;ROUNDUP(MONTH(Table1[[#This Row],[Order Date]])/3,0)</f>
        <v>Q3</v>
      </c>
      <c r="AT1220">
        <f>IF(Table1[[#This Row],[Sales]]=0,0,Table1[[#This Row],[Profit]]/Table1[[#This Row],[Sales]])</f>
        <v>0.25</v>
      </c>
    </row>
    <row r="1221" spans="22:46" x14ac:dyDescent="0.3">
      <c r="V1221">
        <v>1220</v>
      </c>
      <c r="W1221" t="s">
        <v>3874</v>
      </c>
      <c r="X1221" s="1">
        <v>42987</v>
      </c>
      <c r="Y1221" t="s">
        <v>3875</v>
      </c>
      <c r="Z1221" t="s">
        <v>51</v>
      </c>
      <c r="AA1221" t="s">
        <v>3876</v>
      </c>
      <c r="AB1221" t="s">
        <v>3877</v>
      </c>
      <c r="AC1221" t="s">
        <v>41</v>
      </c>
      <c r="AD1221" t="s">
        <v>26</v>
      </c>
      <c r="AE1221" t="s">
        <v>158</v>
      </c>
      <c r="AF1221" t="s">
        <v>159</v>
      </c>
      <c r="AG1221">
        <v>19134</v>
      </c>
      <c r="AH1221" t="s">
        <v>160</v>
      </c>
      <c r="AI1221" t="s">
        <v>3882</v>
      </c>
      <c r="AJ1221" t="s">
        <v>73</v>
      </c>
      <c r="AK1221" t="s">
        <v>74</v>
      </c>
      <c r="AL1221" t="s">
        <v>3883</v>
      </c>
      <c r="AM1221">
        <v>1931.9580000000001</v>
      </c>
      <c r="AN1221">
        <v>7</v>
      </c>
      <c r="AO1221">
        <v>0.4</v>
      </c>
      <c r="AP1221">
        <v>-386.39159999999998</v>
      </c>
      <c r="AQ1221">
        <f>YEAR(Table1[[#This Row],[Order Date]])</f>
        <v>2017</v>
      </c>
      <c r="AR1221" t="str">
        <f>TEXT(Table1[[#This Row],[Order Date]],"mmmm")</f>
        <v>September</v>
      </c>
      <c r="AS1221" t="str">
        <f>"Q"&amp;ROUNDUP(MONTH(Table1[[#This Row],[Order Date]])/3,0)</f>
        <v>Q3</v>
      </c>
      <c r="AT1221">
        <f>IF(Table1[[#This Row],[Sales]]=0,0,Table1[[#This Row],[Profit]]/Table1[[#This Row],[Sales]])</f>
        <v>-0.19999999999999998</v>
      </c>
    </row>
    <row r="1222" spans="22:46" x14ac:dyDescent="0.3">
      <c r="V1222">
        <v>1221</v>
      </c>
      <c r="W1222" t="s">
        <v>3884</v>
      </c>
      <c r="X1222" s="1">
        <v>41832</v>
      </c>
      <c r="Y1222" t="s">
        <v>3885</v>
      </c>
      <c r="Z1222" t="s">
        <v>51</v>
      </c>
      <c r="AA1222" t="s">
        <v>3886</v>
      </c>
      <c r="AB1222" t="s">
        <v>3887</v>
      </c>
      <c r="AC1222" t="s">
        <v>108</v>
      </c>
      <c r="AD1222" t="s">
        <v>26</v>
      </c>
      <c r="AE1222" t="s">
        <v>42</v>
      </c>
      <c r="AF1222" t="s">
        <v>43</v>
      </c>
      <c r="AG1222">
        <v>90036</v>
      </c>
      <c r="AH1222" t="s">
        <v>44</v>
      </c>
      <c r="AI1222" t="s">
        <v>130</v>
      </c>
      <c r="AJ1222" t="s">
        <v>46</v>
      </c>
      <c r="AK1222" t="s">
        <v>60</v>
      </c>
      <c r="AL1222" t="s">
        <v>131</v>
      </c>
      <c r="AM1222">
        <v>249.75</v>
      </c>
      <c r="AN1222">
        <v>9</v>
      </c>
      <c r="AO1222">
        <v>0</v>
      </c>
      <c r="AP1222">
        <v>44.954999999999998</v>
      </c>
      <c r="AQ1222">
        <f>YEAR(Table1[[#This Row],[Order Date]])</f>
        <v>2014</v>
      </c>
      <c r="AR1222" t="str">
        <f>TEXT(Table1[[#This Row],[Order Date]],"mmmm")</f>
        <v>July</v>
      </c>
      <c r="AS1222" t="str">
        <f>"Q"&amp;ROUNDUP(MONTH(Table1[[#This Row],[Order Date]])/3,0)</f>
        <v>Q3</v>
      </c>
      <c r="AT1222">
        <f>IF(Table1[[#This Row],[Sales]]=0,0,Table1[[#This Row],[Profit]]/Table1[[#This Row],[Sales]])</f>
        <v>0.18</v>
      </c>
    </row>
    <row r="1223" spans="22:46" x14ac:dyDescent="0.3">
      <c r="V1223">
        <v>1222</v>
      </c>
      <c r="W1223" t="s">
        <v>3884</v>
      </c>
      <c r="X1223" s="1">
        <v>41832</v>
      </c>
      <c r="Y1223" t="s">
        <v>3885</v>
      </c>
      <c r="Z1223" t="s">
        <v>51</v>
      </c>
      <c r="AA1223" t="s">
        <v>3886</v>
      </c>
      <c r="AB1223" t="s">
        <v>3887</v>
      </c>
      <c r="AC1223" t="s">
        <v>108</v>
      </c>
      <c r="AD1223" t="s">
        <v>26</v>
      </c>
      <c r="AE1223" t="s">
        <v>42</v>
      </c>
      <c r="AF1223" t="s">
        <v>43</v>
      </c>
      <c r="AG1223">
        <v>90036</v>
      </c>
      <c r="AH1223" t="s">
        <v>44</v>
      </c>
      <c r="AI1223" t="s">
        <v>3888</v>
      </c>
      <c r="AJ1223" t="s">
        <v>73</v>
      </c>
      <c r="AK1223" t="s">
        <v>74</v>
      </c>
      <c r="AL1223" t="s">
        <v>3889</v>
      </c>
      <c r="AM1223">
        <v>255.93600000000001</v>
      </c>
      <c r="AN1223">
        <v>8</v>
      </c>
      <c r="AO1223">
        <v>0.2</v>
      </c>
      <c r="AP1223">
        <v>28.7928</v>
      </c>
      <c r="AQ1223">
        <f>YEAR(Table1[[#This Row],[Order Date]])</f>
        <v>2014</v>
      </c>
      <c r="AR1223" t="str">
        <f>TEXT(Table1[[#This Row],[Order Date]],"mmmm")</f>
        <v>July</v>
      </c>
      <c r="AS1223" t="str">
        <f>"Q"&amp;ROUNDUP(MONTH(Table1[[#This Row],[Order Date]])/3,0)</f>
        <v>Q3</v>
      </c>
      <c r="AT1223">
        <f>IF(Table1[[#This Row],[Sales]]=0,0,Table1[[#This Row],[Profit]]/Table1[[#This Row],[Sales]])</f>
        <v>0.11249999999999999</v>
      </c>
    </row>
    <row r="1224" spans="22:46" x14ac:dyDescent="0.3">
      <c r="V1224">
        <v>1223</v>
      </c>
      <c r="W1224" t="s">
        <v>3890</v>
      </c>
      <c r="X1224" s="1">
        <v>42708</v>
      </c>
      <c r="Y1224" s="1">
        <v>42502</v>
      </c>
      <c r="Z1224" t="s">
        <v>207</v>
      </c>
      <c r="AA1224" t="s">
        <v>762</v>
      </c>
      <c r="AB1224" t="s">
        <v>763</v>
      </c>
      <c r="AC1224" t="s">
        <v>25</v>
      </c>
      <c r="AD1224" t="s">
        <v>26</v>
      </c>
      <c r="AE1224" t="s">
        <v>300</v>
      </c>
      <c r="AF1224" t="s">
        <v>301</v>
      </c>
      <c r="AG1224">
        <v>10024</v>
      </c>
      <c r="AH1224" t="s">
        <v>160</v>
      </c>
      <c r="AI1224" t="s">
        <v>3411</v>
      </c>
      <c r="AJ1224" t="s">
        <v>31</v>
      </c>
      <c r="AK1224" t="s">
        <v>67</v>
      </c>
      <c r="AL1224" t="s">
        <v>3412</v>
      </c>
      <c r="AM1224">
        <v>113.79</v>
      </c>
      <c r="AN1224">
        <v>3</v>
      </c>
      <c r="AO1224">
        <v>0</v>
      </c>
      <c r="AP1224">
        <v>20.482199999999999</v>
      </c>
      <c r="AQ1224">
        <f>YEAR(Table1[[#This Row],[Order Date]])</f>
        <v>2016</v>
      </c>
      <c r="AR1224" t="str">
        <f>TEXT(Table1[[#This Row],[Order Date]],"mmmm")</f>
        <v>December</v>
      </c>
      <c r="AS1224" t="str">
        <f>"Q"&amp;ROUNDUP(MONTH(Table1[[#This Row],[Order Date]])/3,0)</f>
        <v>Q4</v>
      </c>
      <c r="AT1224">
        <f>IF(Table1[[#This Row],[Sales]]=0,0,Table1[[#This Row],[Profit]]/Table1[[#This Row],[Sales]])</f>
        <v>0.18</v>
      </c>
    </row>
    <row r="1225" spans="22:46" x14ac:dyDescent="0.3">
      <c r="V1225">
        <v>1224</v>
      </c>
      <c r="W1225" t="s">
        <v>3890</v>
      </c>
      <c r="X1225" s="1">
        <v>42708</v>
      </c>
      <c r="Y1225" s="1">
        <v>42502</v>
      </c>
      <c r="Z1225" t="s">
        <v>207</v>
      </c>
      <c r="AA1225" t="s">
        <v>762</v>
      </c>
      <c r="AB1225" t="s">
        <v>763</v>
      </c>
      <c r="AC1225" t="s">
        <v>25</v>
      </c>
      <c r="AD1225" t="s">
        <v>26</v>
      </c>
      <c r="AE1225" t="s">
        <v>300</v>
      </c>
      <c r="AF1225" t="s">
        <v>301</v>
      </c>
      <c r="AG1225">
        <v>10024</v>
      </c>
      <c r="AH1225" t="s">
        <v>160</v>
      </c>
      <c r="AI1225" t="s">
        <v>2078</v>
      </c>
      <c r="AJ1225" t="s">
        <v>73</v>
      </c>
      <c r="AK1225" t="s">
        <v>176</v>
      </c>
      <c r="AL1225" t="s">
        <v>2079</v>
      </c>
      <c r="AM1225">
        <v>78.150000000000006</v>
      </c>
      <c r="AN1225">
        <v>1</v>
      </c>
      <c r="AO1225">
        <v>0</v>
      </c>
      <c r="AP1225">
        <v>34.386000000000003</v>
      </c>
      <c r="AQ1225">
        <f>YEAR(Table1[[#This Row],[Order Date]])</f>
        <v>2016</v>
      </c>
      <c r="AR1225" t="str">
        <f>TEXT(Table1[[#This Row],[Order Date]],"mmmm")</f>
        <v>December</v>
      </c>
      <c r="AS1225" t="str">
        <f>"Q"&amp;ROUNDUP(MONTH(Table1[[#This Row],[Order Date]])/3,0)</f>
        <v>Q4</v>
      </c>
      <c r="AT1225">
        <f>IF(Table1[[#This Row],[Sales]]=0,0,Table1[[#This Row],[Profit]]/Table1[[#This Row],[Sales]])</f>
        <v>0.44</v>
      </c>
    </row>
    <row r="1226" spans="22:46" x14ac:dyDescent="0.3">
      <c r="V1226">
        <v>1225</v>
      </c>
      <c r="W1226" t="s">
        <v>3890</v>
      </c>
      <c r="X1226" s="1">
        <v>42708</v>
      </c>
      <c r="Y1226" s="1">
        <v>42502</v>
      </c>
      <c r="Z1226" t="s">
        <v>207</v>
      </c>
      <c r="AA1226" t="s">
        <v>762</v>
      </c>
      <c r="AB1226" t="s">
        <v>763</v>
      </c>
      <c r="AC1226" t="s">
        <v>25</v>
      </c>
      <c r="AD1226" t="s">
        <v>26</v>
      </c>
      <c r="AE1226" t="s">
        <v>300</v>
      </c>
      <c r="AF1226" t="s">
        <v>301</v>
      </c>
      <c r="AG1226">
        <v>10024</v>
      </c>
      <c r="AH1226" t="s">
        <v>160</v>
      </c>
      <c r="AI1226" t="s">
        <v>3835</v>
      </c>
      <c r="AJ1226" t="s">
        <v>46</v>
      </c>
      <c r="AK1226" t="s">
        <v>77</v>
      </c>
      <c r="AL1226" t="s">
        <v>3836</v>
      </c>
      <c r="AM1226">
        <v>1.728</v>
      </c>
      <c r="AN1226">
        <v>1</v>
      </c>
      <c r="AO1226">
        <v>0.2</v>
      </c>
      <c r="AP1226">
        <v>0.6048</v>
      </c>
      <c r="AQ1226">
        <f>YEAR(Table1[[#This Row],[Order Date]])</f>
        <v>2016</v>
      </c>
      <c r="AR1226" t="str">
        <f>TEXT(Table1[[#This Row],[Order Date]],"mmmm")</f>
        <v>December</v>
      </c>
      <c r="AS1226" t="str">
        <f>"Q"&amp;ROUNDUP(MONTH(Table1[[#This Row],[Order Date]])/3,0)</f>
        <v>Q4</v>
      </c>
      <c r="AT1226">
        <f>IF(Table1[[#This Row],[Sales]]=0,0,Table1[[#This Row],[Profit]]/Table1[[#This Row],[Sales]])</f>
        <v>0.35000000000000003</v>
      </c>
    </row>
    <row r="1227" spans="22:46" x14ac:dyDescent="0.3">
      <c r="V1227">
        <v>1226</v>
      </c>
      <c r="W1227" t="s">
        <v>3890</v>
      </c>
      <c r="X1227" s="1">
        <v>42708</v>
      </c>
      <c r="Y1227" s="1">
        <v>42502</v>
      </c>
      <c r="Z1227" t="s">
        <v>207</v>
      </c>
      <c r="AA1227" t="s">
        <v>762</v>
      </c>
      <c r="AB1227" t="s">
        <v>763</v>
      </c>
      <c r="AC1227" t="s">
        <v>25</v>
      </c>
      <c r="AD1227" t="s">
        <v>26</v>
      </c>
      <c r="AE1227" t="s">
        <v>300</v>
      </c>
      <c r="AF1227" t="s">
        <v>301</v>
      </c>
      <c r="AG1227">
        <v>10024</v>
      </c>
      <c r="AH1227" t="s">
        <v>160</v>
      </c>
      <c r="AI1227" t="s">
        <v>3891</v>
      </c>
      <c r="AJ1227" t="s">
        <v>46</v>
      </c>
      <c r="AK1227" t="s">
        <v>94</v>
      </c>
      <c r="AL1227" t="s">
        <v>205</v>
      </c>
      <c r="AM1227">
        <v>40.56</v>
      </c>
      <c r="AN1227">
        <v>4</v>
      </c>
      <c r="AO1227">
        <v>0</v>
      </c>
      <c r="AP1227">
        <v>19.874400000000001</v>
      </c>
      <c r="AQ1227">
        <f>YEAR(Table1[[#This Row],[Order Date]])</f>
        <v>2016</v>
      </c>
      <c r="AR1227" t="str">
        <f>TEXT(Table1[[#This Row],[Order Date]],"mmmm")</f>
        <v>December</v>
      </c>
      <c r="AS1227" t="str">
        <f>"Q"&amp;ROUNDUP(MONTH(Table1[[#This Row],[Order Date]])/3,0)</f>
        <v>Q4</v>
      </c>
      <c r="AT1227">
        <f>IF(Table1[[#This Row],[Sales]]=0,0,Table1[[#This Row],[Profit]]/Table1[[#This Row],[Sales]])</f>
        <v>0.49</v>
      </c>
    </row>
    <row r="1228" spans="22:46" x14ac:dyDescent="0.3">
      <c r="V1228">
        <v>1227</v>
      </c>
      <c r="W1228" t="s">
        <v>3890</v>
      </c>
      <c r="X1228" s="1">
        <v>42708</v>
      </c>
      <c r="Y1228" s="1">
        <v>42502</v>
      </c>
      <c r="Z1228" t="s">
        <v>207</v>
      </c>
      <c r="AA1228" t="s">
        <v>762</v>
      </c>
      <c r="AB1228" t="s">
        <v>763</v>
      </c>
      <c r="AC1228" t="s">
        <v>25</v>
      </c>
      <c r="AD1228" t="s">
        <v>26</v>
      </c>
      <c r="AE1228" t="s">
        <v>300</v>
      </c>
      <c r="AF1228" t="s">
        <v>301</v>
      </c>
      <c r="AG1228">
        <v>10024</v>
      </c>
      <c r="AH1228" t="s">
        <v>160</v>
      </c>
      <c r="AI1228" t="s">
        <v>3892</v>
      </c>
      <c r="AJ1228" t="s">
        <v>46</v>
      </c>
      <c r="AK1228" t="s">
        <v>60</v>
      </c>
      <c r="AL1228" t="s">
        <v>3893</v>
      </c>
      <c r="AM1228">
        <v>182.94</v>
      </c>
      <c r="AN1228">
        <v>3</v>
      </c>
      <c r="AO1228">
        <v>0</v>
      </c>
      <c r="AP1228">
        <v>3.6587999999999998</v>
      </c>
      <c r="AQ1228">
        <f>YEAR(Table1[[#This Row],[Order Date]])</f>
        <v>2016</v>
      </c>
      <c r="AR1228" t="str">
        <f>TEXT(Table1[[#This Row],[Order Date]],"mmmm")</f>
        <v>December</v>
      </c>
      <c r="AS1228" t="str">
        <f>"Q"&amp;ROUNDUP(MONTH(Table1[[#This Row],[Order Date]])/3,0)</f>
        <v>Q4</v>
      </c>
      <c r="AT1228">
        <f>IF(Table1[[#This Row],[Sales]]=0,0,Table1[[#This Row],[Profit]]/Table1[[#This Row],[Sales]])</f>
        <v>0.02</v>
      </c>
    </row>
    <row r="1229" spans="22:46" x14ac:dyDescent="0.3">
      <c r="V1229">
        <v>1228</v>
      </c>
      <c r="W1229" t="s">
        <v>3890</v>
      </c>
      <c r="X1229" s="1">
        <v>42708</v>
      </c>
      <c r="Y1229" s="1">
        <v>42502</v>
      </c>
      <c r="Z1229" t="s">
        <v>207</v>
      </c>
      <c r="AA1229" t="s">
        <v>762</v>
      </c>
      <c r="AB1229" t="s">
        <v>763</v>
      </c>
      <c r="AC1229" t="s">
        <v>25</v>
      </c>
      <c r="AD1229" t="s">
        <v>26</v>
      </c>
      <c r="AE1229" t="s">
        <v>300</v>
      </c>
      <c r="AF1229" t="s">
        <v>301</v>
      </c>
      <c r="AG1229">
        <v>10024</v>
      </c>
      <c r="AH1229" t="s">
        <v>160</v>
      </c>
      <c r="AI1229" t="s">
        <v>3894</v>
      </c>
      <c r="AJ1229" t="s">
        <v>46</v>
      </c>
      <c r="AK1229" t="s">
        <v>60</v>
      </c>
      <c r="AL1229" t="s">
        <v>3895</v>
      </c>
      <c r="AM1229">
        <v>193.86</v>
      </c>
      <c r="AN1229">
        <v>2</v>
      </c>
      <c r="AO1229">
        <v>0</v>
      </c>
      <c r="AP1229">
        <v>11.631600000000001</v>
      </c>
      <c r="AQ1229">
        <f>YEAR(Table1[[#This Row],[Order Date]])</f>
        <v>2016</v>
      </c>
      <c r="AR1229" t="str">
        <f>TEXT(Table1[[#This Row],[Order Date]],"mmmm")</f>
        <v>December</v>
      </c>
      <c r="AS1229" t="str">
        <f>"Q"&amp;ROUNDUP(MONTH(Table1[[#This Row],[Order Date]])/3,0)</f>
        <v>Q4</v>
      </c>
      <c r="AT1229">
        <f>IF(Table1[[#This Row],[Sales]]=0,0,Table1[[#This Row],[Profit]]/Table1[[#This Row],[Sales]])</f>
        <v>0.06</v>
      </c>
    </row>
    <row r="1230" spans="22:46" x14ac:dyDescent="0.3">
      <c r="V1230">
        <v>1229</v>
      </c>
      <c r="W1230" t="s">
        <v>3896</v>
      </c>
      <c r="X1230" s="1">
        <v>43045</v>
      </c>
      <c r="Y1230" s="1">
        <v>43050</v>
      </c>
      <c r="Z1230" t="s">
        <v>51</v>
      </c>
      <c r="AA1230" t="s">
        <v>2222</v>
      </c>
      <c r="AB1230" t="s">
        <v>2223</v>
      </c>
      <c r="AC1230" t="s">
        <v>25</v>
      </c>
      <c r="AD1230" t="s">
        <v>26</v>
      </c>
      <c r="AE1230" t="s">
        <v>42</v>
      </c>
      <c r="AF1230" t="s">
        <v>43</v>
      </c>
      <c r="AG1230">
        <v>90045</v>
      </c>
      <c r="AH1230" t="s">
        <v>44</v>
      </c>
      <c r="AI1230" t="s">
        <v>2580</v>
      </c>
      <c r="AJ1230" t="s">
        <v>46</v>
      </c>
      <c r="AK1230" t="s">
        <v>190</v>
      </c>
      <c r="AL1230" t="s">
        <v>2581</v>
      </c>
      <c r="AM1230">
        <v>15.28</v>
      </c>
      <c r="AN1230">
        <v>2</v>
      </c>
      <c r="AO1230">
        <v>0</v>
      </c>
      <c r="AP1230">
        <v>7.4871999999999996</v>
      </c>
      <c r="AQ1230">
        <f>YEAR(Table1[[#This Row],[Order Date]])</f>
        <v>2017</v>
      </c>
      <c r="AR1230" t="str">
        <f>TEXT(Table1[[#This Row],[Order Date]],"mmmm")</f>
        <v>November</v>
      </c>
      <c r="AS1230" t="str">
        <f>"Q"&amp;ROUNDUP(MONTH(Table1[[#This Row],[Order Date]])/3,0)</f>
        <v>Q4</v>
      </c>
      <c r="AT1230">
        <f>IF(Table1[[#This Row],[Sales]]=0,0,Table1[[#This Row],[Profit]]/Table1[[#This Row],[Sales]])</f>
        <v>0.49</v>
      </c>
    </row>
    <row r="1231" spans="22:46" x14ac:dyDescent="0.3">
      <c r="V1231">
        <v>1230</v>
      </c>
      <c r="W1231" t="s">
        <v>3896</v>
      </c>
      <c r="X1231" s="1">
        <v>43045</v>
      </c>
      <c r="Y1231" s="1">
        <v>43050</v>
      </c>
      <c r="Z1231" t="s">
        <v>51</v>
      </c>
      <c r="AA1231" t="s">
        <v>2222</v>
      </c>
      <c r="AB1231" t="s">
        <v>2223</v>
      </c>
      <c r="AC1231" t="s">
        <v>25</v>
      </c>
      <c r="AD1231" t="s">
        <v>26</v>
      </c>
      <c r="AE1231" t="s">
        <v>42</v>
      </c>
      <c r="AF1231" t="s">
        <v>43</v>
      </c>
      <c r="AG1231">
        <v>90045</v>
      </c>
      <c r="AH1231" t="s">
        <v>44</v>
      </c>
      <c r="AI1231" t="s">
        <v>3082</v>
      </c>
      <c r="AJ1231" t="s">
        <v>31</v>
      </c>
      <c r="AK1231" t="s">
        <v>67</v>
      </c>
      <c r="AL1231" t="s">
        <v>3083</v>
      </c>
      <c r="AM1231">
        <v>8.73</v>
      </c>
      <c r="AN1231">
        <v>1</v>
      </c>
      <c r="AO1231">
        <v>0</v>
      </c>
      <c r="AP1231">
        <v>2.9681999999999999</v>
      </c>
      <c r="AQ1231">
        <f>YEAR(Table1[[#This Row],[Order Date]])</f>
        <v>2017</v>
      </c>
      <c r="AR1231" t="str">
        <f>TEXT(Table1[[#This Row],[Order Date]],"mmmm")</f>
        <v>November</v>
      </c>
      <c r="AS1231" t="str">
        <f>"Q"&amp;ROUNDUP(MONTH(Table1[[#This Row],[Order Date]])/3,0)</f>
        <v>Q4</v>
      </c>
      <c r="AT1231">
        <f>IF(Table1[[#This Row],[Sales]]=0,0,Table1[[#This Row],[Profit]]/Table1[[#This Row],[Sales]])</f>
        <v>0.33999999999999997</v>
      </c>
    </row>
    <row r="1232" spans="22:46" x14ac:dyDescent="0.3">
      <c r="V1232">
        <v>1231</v>
      </c>
      <c r="W1232" t="s">
        <v>3896</v>
      </c>
      <c r="X1232" s="1">
        <v>43045</v>
      </c>
      <c r="Y1232" s="1">
        <v>43050</v>
      </c>
      <c r="Z1232" t="s">
        <v>51</v>
      </c>
      <c r="AA1232" t="s">
        <v>2222</v>
      </c>
      <c r="AB1232" t="s">
        <v>2223</v>
      </c>
      <c r="AC1232" t="s">
        <v>25</v>
      </c>
      <c r="AD1232" t="s">
        <v>26</v>
      </c>
      <c r="AE1232" t="s">
        <v>42</v>
      </c>
      <c r="AF1232" t="s">
        <v>43</v>
      </c>
      <c r="AG1232">
        <v>90045</v>
      </c>
      <c r="AH1232" t="s">
        <v>44</v>
      </c>
      <c r="AI1232" t="s">
        <v>3897</v>
      </c>
      <c r="AJ1232" t="s">
        <v>46</v>
      </c>
      <c r="AK1232" t="s">
        <v>70</v>
      </c>
      <c r="AL1232" t="s">
        <v>3898</v>
      </c>
      <c r="AM1232">
        <v>5.68</v>
      </c>
      <c r="AN1232">
        <v>2</v>
      </c>
      <c r="AO1232">
        <v>0</v>
      </c>
      <c r="AP1232">
        <v>1.7607999999999999</v>
      </c>
      <c r="AQ1232">
        <f>YEAR(Table1[[#This Row],[Order Date]])</f>
        <v>2017</v>
      </c>
      <c r="AR1232" t="str">
        <f>TEXT(Table1[[#This Row],[Order Date]],"mmmm")</f>
        <v>November</v>
      </c>
      <c r="AS1232" t="str">
        <f>"Q"&amp;ROUNDUP(MONTH(Table1[[#This Row],[Order Date]])/3,0)</f>
        <v>Q4</v>
      </c>
      <c r="AT1232">
        <f>IF(Table1[[#This Row],[Sales]]=0,0,Table1[[#This Row],[Profit]]/Table1[[#This Row],[Sales]])</f>
        <v>0.31</v>
      </c>
    </row>
    <row r="1233" spans="22:46" x14ac:dyDescent="0.3">
      <c r="V1233">
        <v>1232</v>
      </c>
      <c r="W1233" t="s">
        <v>3899</v>
      </c>
      <c r="X1233" s="1">
        <v>42308</v>
      </c>
      <c r="Y1233" s="1">
        <v>42046</v>
      </c>
      <c r="Z1233" t="s">
        <v>22</v>
      </c>
      <c r="AA1233" t="s">
        <v>3900</v>
      </c>
      <c r="AB1233" t="s">
        <v>3901</v>
      </c>
      <c r="AC1233" t="s">
        <v>25</v>
      </c>
      <c r="AD1233" t="s">
        <v>26</v>
      </c>
      <c r="AE1233" t="s">
        <v>3902</v>
      </c>
      <c r="AF1233" t="s">
        <v>301</v>
      </c>
      <c r="AG1233">
        <v>14215</v>
      </c>
      <c r="AH1233" t="s">
        <v>160</v>
      </c>
      <c r="AI1233" t="s">
        <v>1692</v>
      </c>
      <c r="AJ1233" t="s">
        <v>46</v>
      </c>
      <c r="AK1233" t="s">
        <v>70</v>
      </c>
      <c r="AL1233" t="s">
        <v>1693</v>
      </c>
      <c r="AM1233">
        <v>2.78</v>
      </c>
      <c r="AN1233">
        <v>2</v>
      </c>
      <c r="AO1233">
        <v>0</v>
      </c>
      <c r="AP1233">
        <v>0.7228</v>
      </c>
      <c r="AQ1233">
        <f>YEAR(Table1[[#This Row],[Order Date]])</f>
        <v>2015</v>
      </c>
      <c r="AR1233" t="str">
        <f>TEXT(Table1[[#This Row],[Order Date]],"mmmm")</f>
        <v>October</v>
      </c>
      <c r="AS1233" t="str">
        <f>"Q"&amp;ROUNDUP(MONTH(Table1[[#This Row],[Order Date]])/3,0)</f>
        <v>Q4</v>
      </c>
      <c r="AT1233">
        <f>IF(Table1[[#This Row],[Sales]]=0,0,Table1[[#This Row],[Profit]]/Table1[[#This Row],[Sales]])</f>
        <v>0.26</v>
      </c>
    </row>
    <row r="1234" spans="22:46" x14ac:dyDescent="0.3">
      <c r="V1234">
        <v>1233</v>
      </c>
      <c r="W1234" t="s">
        <v>3899</v>
      </c>
      <c r="X1234" s="1">
        <v>42308</v>
      </c>
      <c r="Y1234" s="1">
        <v>42046</v>
      </c>
      <c r="Z1234" t="s">
        <v>22</v>
      </c>
      <c r="AA1234" t="s">
        <v>3900</v>
      </c>
      <c r="AB1234" t="s">
        <v>3901</v>
      </c>
      <c r="AC1234" t="s">
        <v>25</v>
      </c>
      <c r="AD1234" t="s">
        <v>26</v>
      </c>
      <c r="AE1234" t="s">
        <v>3902</v>
      </c>
      <c r="AF1234" t="s">
        <v>301</v>
      </c>
      <c r="AG1234">
        <v>14215</v>
      </c>
      <c r="AH1234" t="s">
        <v>160</v>
      </c>
      <c r="AI1234" t="s">
        <v>3903</v>
      </c>
      <c r="AJ1234" t="s">
        <v>46</v>
      </c>
      <c r="AK1234" t="s">
        <v>190</v>
      </c>
      <c r="AL1234" t="s">
        <v>3904</v>
      </c>
      <c r="AM1234">
        <v>79.959999999999994</v>
      </c>
      <c r="AN1234">
        <v>2</v>
      </c>
      <c r="AO1234">
        <v>0</v>
      </c>
      <c r="AP1234">
        <v>35.981999999999999</v>
      </c>
      <c r="AQ1234">
        <f>YEAR(Table1[[#This Row],[Order Date]])</f>
        <v>2015</v>
      </c>
      <c r="AR1234" t="str">
        <f>TEXT(Table1[[#This Row],[Order Date]],"mmmm")</f>
        <v>October</v>
      </c>
      <c r="AS1234" t="str">
        <f>"Q"&amp;ROUNDUP(MONTH(Table1[[#This Row],[Order Date]])/3,0)</f>
        <v>Q4</v>
      </c>
      <c r="AT1234">
        <f>IF(Table1[[#This Row],[Sales]]=0,0,Table1[[#This Row],[Profit]]/Table1[[#This Row],[Sales]])</f>
        <v>0.45</v>
      </c>
    </row>
    <row r="1235" spans="22:46" x14ac:dyDescent="0.3">
      <c r="V1235">
        <v>1234</v>
      </c>
      <c r="W1235" t="s">
        <v>3905</v>
      </c>
      <c r="X1235" s="1">
        <v>42520</v>
      </c>
      <c r="Y1235" s="1">
        <v>42375</v>
      </c>
      <c r="Z1235" t="s">
        <v>207</v>
      </c>
      <c r="AA1235" t="s">
        <v>3906</v>
      </c>
      <c r="AB1235" t="s">
        <v>3907</v>
      </c>
      <c r="AC1235" t="s">
        <v>41</v>
      </c>
      <c r="AD1235" t="s">
        <v>26</v>
      </c>
      <c r="AE1235" t="s">
        <v>1132</v>
      </c>
      <c r="AF1235" t="s">
        <v>564</v>
      </c>
      <c r="AG1235">
        <v>45231</v>
      </c>
      <c r="AH1235" t="s">
        <v>160</v>
      </c>
      <c r="AI1235" t="s">
        <v>3908</v>
      </c>
      <c r="AJ1235" t="s">
        <v>73</v>
      </c>
      <c r="AK1235" t="s">
        <v>1363</v>
      </c>
      <c r="AL1235" t="s">
        <v>3909</v>
      </c>
      <c r="AM1235">
        <v>839.98800000000006</v>
      </c>
      <c r="AN1235">
        <v>2</v>
      </c>
      <c r="AO1235">
        <v>0.4</v>
      </c>
      <c r="AP1235">
        <v>69.998999999999995</v>
      </c>
      <c r="AQ1235">
        <f>YEAR(Table1[[#This Row],[Order Date]])</f>
        <v>2016</v>
      </c>
      <c r="AR1235" t="str">
        <f>TEXT(Table1[[#This Row],[Order Date]],"mmmm")</f>
        <v>May</v>
      </c>
      <c r="AS1235" t="str">
        <f>"Q"&amp;ROUNDUP(MONTH(Table1[[#This Row],[Order Date]])/3,0)</f>
        <v>Q2</v>
      </c>
      <c r="AT1235">
        <f>IF(Table1[[#This Row],[Sales]]=0,0,Table1[[#This Row],[Profit]]/Table1[[#This Row],[Sales]])</f>
        <v>8.3333333333333329E-2</v>
      </c>
    </row>
    <row r="1236" spans="22:46" x14ac:dyDescent="0.3">
      <c r="V1236">
        <v>1235</v>
      </c>
      <c r="W1236" t="s">
        <v>3910</v>
      </c>
      <c r="X1236" s="1">
        <v>42671</v>
      </c>
      <c r="Y1236" t="s">
        <v>969</v>
      </c>
      <c r="Z1236" t="s">
        <v>1450</v>
      </c>
      <c r="AA1236" t="s">
        <v>2903</v>
      </c>
      <c r="AB1236" t="s">
        <v>2904</v>
      </c>
      <c r="AC1236" t="s">
        <v>25</v>
      </c>
      <c r="AD1236" t="s">
        <v>26</v>
      </c>
      <c r="AE1236" t="s">
        <v>3911</v>
      </c>
      <c r="AF1236" t="s">
        <v>55</v>
      </c>
      <c r="AG1236">
        <v>33437</v>
      </c>
      <c r="AH1236" t="s">
        <v>29</v>
      </c>
      <c r="AI1236" t="s">
        <v>3912</v>
      </c>
      <c r="AJ1236" t="s">
        <v>31</v>
      </c>
      <c r="AK1236" t="s">
        <v>67</v>
      </c>
      <c r="AL1236" t="s">
        <v>3913</v>
      </c>
      <c r="AM1236">
        <v>47.951999999999998</v>
      </c>
      <c r="AN1236">
        <v>3</v>
      </c>
      <c r="AO1236">
        <v>0.2</v>
      </c>
      <c r="AP1236">
        <v>13.786199999999999</v>
      </c>
      <c r="AQ1236">
        <f>YEAR(Table1[[#This Row],[Order Date]])</f>
        <v>2016</v>
      </c>
      <c r="AR1236" t="str">
        <f>TEXT(Table1[[#This Row],[Order Date]],"mmmm")</f>
        <v>October</v>
      </c>
      <c r="AS1236" t="str">
        <f>"Q"&amp;ROUNDUP(MONTH(Table1[[#This Row],[Order Date]])/3,0)</f>
        <v>Q4</v>
      </c>
      <c r="AT1236">
        <f>IF(Table1[[#This Row],[Sales]]=0,0,Table1[[#This Row],[Profit]]/Table1[[#This Row],[Sales]])</f>
        <v>0.28749999999999998</v>
      </c>
    </row>
    <row r="1237" spans="22:46" x14ac:dyDescent="0.3">
      <c r="V1237">
        <v>1236</v>
      </c>
      <c r="W1237" t="s">
        <v>3910</v>
      </c>
      <c r="X1237" s="1">
        <v>42671</v>
      </c>
      <c r="Y1237" t="s">
        <v>969</v>
      </c>
      <c r="Z1237" t="s">
        <v>1450</v>
      </c>
      <c r="AA1237" t="s">
        <v>2903</v>
      </c>
      <c r="AB1237" t="s">
        <v>2904</v>
      </c>
      <c r="AC1237" t="s">
        <v>25</v>
      </c>
      <c r="AD1237" t="s">
        <v>26</v>
      </c>
      <c r="AE1237" t="s">
        <v>3911</v>
      </c>
      <c r="AF1237" t="s">
        <v>55</v>
      </c>
      <c r="AG1237">
        <v>33437</v>
      </c>
      <c r="AH1237" t="s">
        <v>29</v>
      </c>
      <c r="AI1237" t="s">
        <v>3036</v>
      </c>
      <c r="AJ1237" t="s">
        <v>46</v>
      </c>
      <c r="AK1237" t="s">
        <v>77</v>
      </c>
      <c r="AL1237" t="s">
        <v>3037</v>
      </c>
      <c r="AM1237">
        <v>37.424999999999997</v>
      </c>
      <c r="AN1237">
        <v>5</v>
      </c>
      <c r="AO1237">
        <v>0.7</v>
      </c>
      <c r="AP1237">
        <v>-29.94</v>
      </c>
      <c r="AQ1237">
        <f>YEAR(Table1[[#This Row],[Order Date]])</f>
        <v>2016</v>
      </c>
      <c r="AR1237" t="str">
        <f>TEXT(Table1[[#This Row],[Order Date]],"mmmm")</f>
        <v>October</v>
      </c>
      <c r="AS1237" t="str">
        <f>"Q"&amp;ROUNDUP(MONTH(Table1[[#This Row],[Order Date]])/3,0)</f>
        <v>Q4</v>
      </c>
      <c r="AT1237">
        <f>IF(Table1[[#This Row],[Sales]]=0,0,Table1[[#This Row],[Profit]]/Table1[[#This Row],[Sales]])</f>
        <v>-0.8</v>
      </c>
    </row>
    <row r="1238" spans="22:46" x14ac:dyDescent="0.3">
      <c r="V1238">
        <v>1237</v>
      </c>
      <c r="W1238" t="s">
        <v>3910</v>
      </c>
      <c r="X1238" s="1">
        <v>42671</v>
      </c>
      <c r="Y1238" t="s">
        <v>969</v>
      </c>
      <c r="Z1238" t="s">
        <v>1450</v>
      </c>
      <c r="AA1238" t="s">
        <v>2903</v>
      </c>
      <c r="AB1238" t="s">
        <v>2904</v>
      </c>
      <c r="AC1238" t="s">
        <v>25</v>
      </c>
      <c r="AD1238" t="s">
        <v>26</v>
      </c>
      <c r="AE1238" t="s">
        <v>3911</v>
      </c>
      <c r="AF1238" t="s">
        <v>55</v>
      </c>
      <c r="AG1238">
        <v>33437</v>
      </c>
      <c r="AH1238" t="s">
        <v>29</v>
      </c>
      <c r="AI1238" t="s">
        <v>3914</v>
      </c>
      <c r="AJ1238" t="s">
        <v>31</v>
      </c>
      <c r="AK1238" t="s">
        <v>67</v>
      </c>
      <c r="AL1238" t="s">
        <v>3915</v>
      </c>
      <c r="AM1238">
        <v>63.968000000000004</v>
      </c>
      <c r="AN1238">
        <v>2</v>
      </c>
      <c r="AO1238">
        <v>0.2</v>
      </c>
      <c r="AP1238">
        <v>0</v>
      </c>
      <c r="AQ1238">
        <f>YEAR(Table1[[#This Row],[Order Date]])</f>
        <v>2016</v>
      </c>
      <c r="AR1238" t="str">
        <f>TEXT(Table1[[#This Row],[Order Date]],"mmmm")</f>
        <v>October</v>
      </c>
      <c r="AS1238" t="str">
        <f>"Q"&amp;ROUNDUP(MONTH(Table1[[#This Row],[Order Date]])/3,0)</f>
        <v>Q4</v>
      </c>
      <c r="AT1238">
        <f>IF(Table1[[#This Row],[Sales]]=0,0,Table1[[#This Row],[Profit]]/Table1[[#This Row],[Sales]])</f>
        <v>0</v>
      </c>
    </row>
    <row r="1239" spans="22:46" x14ac:dyDescent="0.3">
      <c r="V1239">
        <v>1238</v>
      </c>
      <c r="W1239" t="s">
        <v>3910</v>
      </c>
      <c r="X1239" s="1">
        <v>42671</v>
      </c>
      <c r="Y1239" t="s">
        <v>969</v>
      </c>
      <c r="Z1239" t="s">
        <v>1450</v>
      </c>
      <c r="AA1239" t="s">
        <v>2903</v>
      </c>
      <c r="AB1239" t="s">
        <v>2904</v>
      </c>
      <c r="AC1239" t="s">
        <v>25</v>
      </c>
      <c r="AD1239" t="s">
        <v>26</v>
      </c>
      <c r="AE1239" t="s">
        <v>3911</v>
      </c>
      <c r="AF1239" t="s">
        <v>55</v>
      </c>
      <c r="AG1239">
        <v>33437</v>
      </c>
      <c r="AH1239" t="s">
        <v>29</v>
      </c>
      <c r="AI1239" t="s">
        <v>2490</v>
      </c>
      <c r="AJ1239" t="s">
        <v>31</v>
      </c>
      <c r="AK1239" t="s">
        <v>67</v>
      </c>
      <c r="AL1239" t="s">
        <v>2491</v>
      </c>
      <c r="AM1239">
        <v>165.048</v>
      </c>
      <c r="AN1239">
        <v>3</v>
      </c>
      <c r="AO1239">
        <v>0.2</v>
      </c>
      <c r="AP1239">
        <v>41.262</v>
      </c>
      <c r="AQ1239">
        <f>YEAR(Table1[[#This Row],[Order Date]])</f>
        <v>2016</v>
      </c>
      <c r="AR1239" t="str">
        <f>TEXT(Table1[[#This Row],[Order Date]],"mmmm")</f>
        <v>October</v>
      </c>
      <c r="AS1239" t="str">
        <f>"Q"&amp;ROUNDUP(MONTH(Table1[[#This Row],[Order Date]])/3,0)</f>
        <v>Q4</v>
      </c>
      <c r="AT1239">
        <f>IF(Table1[[#This Row],[Sales]]=0,0,Table1[[#This Row],[Profit]]/Table1[[#This Row],[Sales]])</f>
        <v>0.25</v>
      </c>
    </row>
    <row r="1240" spans="22:46" x14ac:dyDescent="0.3">
      <c r="V1240">
        <v>1239</v>
      </c>
      <c r="W1240" t="s">
        <v>3916</v>
      </c>
      <c r="X1240" s="1">
        <v>41862</v>
      </c>
      <c r="Y1240" t="s">
        <v>2239</v>
      </c>
      <c r="Z1240" t="s">
        <v>51</v>
      </c>
      <c r="AA1240" t="s">
        <v>3917</v>
      </c>
      <c r="AB1240" t="s">
        <v>3918</v>
      </c>
      <c r="AC1240" t="s">
        <v>25</v>
      </c>
      <c r="AD1240" t="s">
        <v>26</v>
      </c>
      <c r="AE1240" t="s">
        <v>99</v>
      </c>
      <c r="AF1240" t="s">
        <v>100</v>
      </c>
      <c r="AG1240">
        <v>98105</v>
      </c>
      <c r="AH1240" t="s">
        <v>44</v>
      </c>
      <c r="AI1240" t="s">
        <v>3919</v>
      </c>
      <c r="AJ1240" t="s">
        <v>31</v>
      </c>
      <c r="AK1240" t="s">
        <v>67</v>
      </c>
      <c r="AL1240" t="s">
        <v>3920</v>
      </c>
      <c r="AM1240">
        <v>12.35</v>
      </c>
      <c r="AN1240">
        <v>1</v>
      </c>
      <c r="AO1240">
        <v>0</v>
      </c>
      <c r="AP1240">
        <v>5.4340000000000002</v>
      </c>
      <c r="AQ1240">
        <f>YEAR(Table1[[#This Row],[Order Date]])</f>
        <v>2014</v>
      </c>
      <c r="AR1240" t="str">
        <f>TEXT(Table1[[#This Row],[Order Date]],"mmmm")</f>
        <v>August</v>
      </c>
      <c r="AS1240" t="str">
        <f>"Q"&amp;ROUNDUP(MONTH(Table1[[#This Row],[Order Date]])/3,0)</f>
        <v>Q3</v>
      </c>
      <c r="AT1240">
        <f>IF(Table1[[#This Row],[Sales]]=0,0,Table1[[#This Row],[Profit]]/Table1[[#This Row],[Sales]])</f>
        <v>0.44</v>
      </c>
    </row>
    <row r="1241" spans="22:46" x14ac:dyDescent="0.3">
      <c r="V1241">
        <v>1240</v>
      </c>
      <c r="W1241" t="s">
        <v>3916</v>
      </c>
      <c r="X1241" s="1">
        <v>41862</v>
      </c>
      <c r="Y1241" t="s">
        <v>2239</v>
      </c>
      <c r="Z1241" t="s">
        <v>51</v>
      </c>
      <c r="AA1241" t="s">
        <v>3917</v>
      </c>
      <c r="AB1241" t="s">
        <v>3918</v>
      </c>
      <c r="AC1241" t="s">
        <v>25</v>
      </c>
      <c r="AD1241" t="s">
        <v>26</v>
      </c>
      <c r="AE1241" t="s">
        <v>99</v>
      </c>
      <c r="AF1241" t="s">
        <v>100</v>
      </c>
      <c r="AG1241">
        <v>98105</v>
      </c>
      <c r="AH1241" t="s">
        <v>44</v>
      </c>
      <c r="AI1241" t="s">
        <v>3921</v>
      </c>
      <c r="AJ1241" t="s">
        <v>46</v>
      </c>
      <c r="AK1241" t="s">
        <v>70</v>
      </c>
      <c r="AL1241" t="s">
        <v>3922</v>
      </c>
      <c r="AM1241">
        <v>40.97</v>
      </c>
      <c r="AN1241">
        <v>1</v>
      </c>
      <c r="AO1241">
        <v>0</v>
      </c>
      <c r="AP1241">
        <v>10.652200000000001</v>
      </c>
      <c r="AQ1241">
        <f>YEAR(Table1[[#This Row],[Order Date]])</f>
        <v>2014</v>
      </c>
      <c r="AR1241" t="str">
        <f>TEXT(Table1[[#This Row],[Order Date]],"mmmm")</f>
        <v>August</v>
      </c>
      <c r="AS1241" t="str">
        <f>"Q"&amp;ROUNDUP(MONTH(Table1[[#This Row],[Order Date]])/3,0)</f>
        <v>Q3</v>
      </c>
      <c r="AT1241">
        <f>IF(Table1[[#This Row],[Sales]]=0,0,Table1[[#This Row],[Profit]]/Table1[[#This Row],[Sales]])</f>
        <v>0.26</v>
      </c>
    </row>
    <row r="1242" spans="22:46" x14ac:dyDescent="0.3">
      <c r="V1242">
        <v>1241</v>
      </c>
      <c r="W1242" t="s">
        <v>3916</v>
      </c>
      <c r="X1242" s="1">
        <v>41862</v>
      </c>
      <c r="Y1242" t="s">
        <v>2239</v>
      </c>
      <c r="Z1242" t="s">
        <v>51</v>
      </c>
      <c r="AA1242" t="s">
        <v>3917</v>
      </c>
      <c r="AB1242" t="s">
        <v>3918</v>
      </c>
      <c r="AC1242" t="s">
        <v>25</v>
      </c>
      <c r="AD1242" t="s">
        <v>26</v>
      </c>
      <c r="AE1242" t="s">
        <v>99</v>
      </c>
      <c r="AF1242" t="s">
        <v>100</v>
      </c>
      <c r="AG1242">
        <v>98105</v>
      </c>
      <c r="AH1242" t="s">
        <v>44</v>
      </c>
      <c r="AI1242" t="s">
        <v>1225</v>
      </c>
      <c r="AJ1242" t="s">
        <v>46</v>
      </c>
      <c r="AK1242" t="s">
        <v>303</v>
      </c>
      <c r="AL1242" t="s">
        <v>1226</v>
      </c>
      <c r="AM1242">
        <v>22.96</v>
      </c>
      <c r="AN1242">
        <v>2</v>
      </c>
      <c r="AO1242">
        <v>0</v>
      </c>
      <c r="AP1242">
        <v>10.7912</v>
      </c>
      <c r="AQ1242">
        <f>YEAR(Table1[[#This Row],[Order Date]])</f>
        <v>2014</v>
      </c>
      <c r="AR1242" t="str">
        <f>TEXT(Table1[[#This Row],[Order Date]],"mmmm")</f>
        <v>August</v>
      </c>
      <c r="AS1242" t="str">
        <f>"Q"&amp;ROUNDUP(MONTH(Table1[[#This Row],[Order Date]])/3,0)</f>
        <v>Q3</v>
      </c>
      <c r="AT1242">
        <f>IF(Table1[[#This Row],[Sales]]=0,0,Table1[[#This Row],[Profit]]/Table1[[#This Row],[Sales]])</f>
        <v>0.47</v>
      </c>
    </row>
    <row r="1243" spans="22:46" x14ac:dyDescent="0.3">
      <c r="V1243">
        <v>1242</v>
      </c>
      <c r="W1243" t="s">
        <v>3923</v>
      </c>
      <c r="X1243" s="1">
        <v>42611</v>
      </c>
      <c r="Y1243" s="1">
        <v>42469</v>
      </c>
      <c r="Z1243" t="s">
        <v>51</v>
      </c>
      <c r="AA1243" t="s">
        <v>2328</v>
      </c>
      <c r="AB1243" t="s">
        <v>2329</v>
      </c>
      <c r="AC1243" t="s">
        <v>108</v>
      </c>
      <c r="AD1243" t="s">
        <v>26</v>
      </c>
      <c r="AE1243" t="s">
        <v>300</v>
      </c>
      <c r="AF1243" t="s">
        <v>301</v>
      </c>
      <c r="AG1243">
        <v>10024</v>
      </c>
      <c r="AH1243" t="s">
        <v>160</v>
      </c>
      <c r="AI1243" t="s">
        <v>3924</v>
      </c>
      <c r="AJ1243" t="s">
        <v>73</v>
      </c>
      <c r="AK1243" t="s">
        <v>74</v>
      </c>
      <c r="AL1243" t="s">
        <v>3925</v>
      </c>
      <c r="AM1243">
        <v>22</v>
      </c>
      <c r="AN1243">
        <v>4</v>
      </c>
      <c r="AO1243">
        <v>0</v>
      </c>
      <c r="AP1243">
        <v>5.5</v>
      </c>
      <c r="AQ1243">
        <f>YEAR(Table1[[#This Row],[Order Date]])</f>
        <v>2016</v>
      </c>
      <c r="AR1243" t="str">
        <f>TEXT(Table1[[#This Row],[Order Date]],"mmmm")</f>
        <v>August</v>
      </c>
      <c r="AS1243" t="str">
        <f>"Q"&amp;ROUNDUP(MONTH(Table1[[#This Row],[Order Date]])/3,0)</f>
        <v>Q3</v>
      </c>
      <c r="AT1243">
        <f>IF(Table1[[#This Row],[Sales]]=0,0,Table1[[#This Row],[Profit]]/Table1[[#This Row],[Sales]])</f>
        <v>0.25</v>
      </c>
    </row>
    <row r="1244" spans="22:46" x14ac:dyDescent="0.3">
      <c r="V1244">
        <v>1243</v>
      </c>
      <c r="W1244" t="s">
        <v>3926</v>
      </c>
      <c r="X1244" s="1">
        <v>42415</v>
      </c>
      <c r="Y1244" t="s">
        <v>3928</v>
      </c>
      <c r="Z1244" t="s">
        <v>51</v>
      </c>
      <c r="AA1244" t="s">
        <v>2903</v>
      </c>
      <c r="AB1244" t="s">
        <v>2904</v>
      </c>
      <c r="AC1244" t="s">
        <v>25</v>
      </c>
      <c r="AD1244" t="s">
        <v>26</v>
      </c>
      <c r="AE1244" t="s">
        <v>300</v>
      </c>
      <c r="AF1244" t="s">
        <v>301</v>
      </c>
      <c r="AG1244">
        <v>10009</v>
      </c>
      <c r="AH1244" t="s">
        <v>160</v>
      </c>
      <c r="AI1244" t="s">
        <v>3929</v>
      </c>
      <c r="AJ1244" t="s">
        <v>46</v>
      </c>
      <c r="AK1244" t="s">
        <v>77</v>
      </c>
      <c r="AL1244" t="s">
        <v>3930</v>
      </c>
      <c r="AM1244">
        <v>398.35199999999998</v>
      </c>
      <c r="AN1244">
        <v>3</v>
      </c>
      <c r="AO1244">
        <v>0.2</v>
      </c>
      <c r="AP1244">
        <v>124.485</v>
      </c>
      <c r="AQ1244">
        <f>YEAR(Table1[[#This Row],[Order Date]])</f>
        <v>2016</v>
      </c>
      <c r="AR1244" t="str">
        <f>TEXT(Table1[[#This Row],[Order Date]],"mmmm")</f>
        <v>February</v>
      </c>
      <c r="AS1244" t="str">
        <f>"Q"&amp;ROUNDUP(MONTH(Table1[[#This Row],[Order Date]])/3,0)</f>
        <v>Q1</v>
      </c>
      <c r="AT1244">
        <f>IF(Table1[[#This Row],[Sales]]=0,0,Table1[[#This Row],[Profit]]/Table1[[#This Row],[Sales]])</f>
        <v>0.3125</v>
      </c>
    </row>
    <row r="1245" spans="22:46" x14ac:dyDescent="0.3">
      <c r="V1245">
        <v>1244</v>
      </c>
      <c r="W1245" t="s">
        <v>3926</v>
      </c>
      <c r="X1245" s="1">
        <v>42415</v>
      </c>
      <c r="Y1245" t="s">
        <v>3928</v>
      </c>
      <c r="Z1245" t="s">
        <v>51</v>
      </c>
      <c r="AA1245" t="s">
        <v>2903</v>
      </c>
      <c r="AB1245" t="s">
        <v>2904</v>
      </c>
      <c r="AC1245" t="s">
        <v>25</v>
      </c>
      <c r="AD1245" t="s">
        <v>26</v>
      </c>
      <c r="AE1245" t="s">
        <v>300</v>
      </c>
      <c r="AF1245" t="s">
        <v>301</v>
      </c>
      <c r="AG1245">
        <v>10009</v>
      </c>
      <c r="AH1245" t="s">
        <v>160</v>
      </c>
      <c r="AI1245" t="s">
        <v>302</v>
      </c>
      <c r="AJ1245" t="s">
        <v>46</v>
      </c>
      <c r="AK1245" t="s">
        <v>303</v>
      </c>
      <c r="AL1245" t="s">
        <v>304</v>
      </c>
      <c r="AM1245">
        <v>8.7200000000000006</v>
      </c>
      <c r="AN1245">
        <v>4</v>
      </c>
      <c r="AO1245">
        <v>0</v>
      </c>
      <c r="AP1245">
        <v>3.5752000000000002</v>
      </c>
      <c r="AQ1245">
        <f>YEAR(Table1[[#This Row],[Order Date]])</f>
        <v>2016</v>
      </c>
      <c r="AR1245" t="str">
        <f>TEXT(Table1[[#This Row],[Order Date]],"mmmm")</f>
        <v>February</v>
      </c>
      <c r="AS1245" t="str">
        <f>"Q"&amp;ROUNDUP(MONTH(Table1[[#This Row],[Order Date]])/3,0)</f>
        <v>Q1</v>
      </c>
      <c r="AT1245">
        <f>IF(Table1[[#This Row],[Sales]]=0,0,Table1[[#This Row],[Profit]]/Table1[[#This Row],[Sales]])</f>
        <v>0.41</v>
      </c>
    </row>
    <row r="1246" spans="22:46" x14ac:dyDescent="0.3">
      <c r="V1246">
        <v>1245</v>
      </c>
      <c r="W1246" t="s">
        <v>3931</v>
      </c>
      <c r="X1246" s="1">
        <v>42869</v>
      </c>
      <c r="Y1246" t="s">
        <v>3354</v>
      </c>
      <c r="Z1246" t="s">
        <v>51</v>
      </c>
      <c r="AA1246" t="s">
        <v>3932</v>
      </c>
      <c r="AB1246" t="s">
        <v>3933</v>
      </c>
      <c r="AC1246" t="s">
        <v>25</v>
      </c>
      <c r="AD1246" t="s">
        <v>26</v>
      </c>
      <c r="AE1246" t="s">
        <v>3934</v>
      </c>
      <c r="AF1246" t="s">
        <v>1673</v>
      </c>
      <c r="AG1246">
        <v>39503</v>
      </c>
      <c r="AH1246" t="s">
        <v>29</v>
      </c>
      <c r="AI1246" t="s">
        <v>3935</v>
      </c>
      <c r="AJ1246" t="s">
        <v>46</v>
      </c>
      <c r="AK1246" t="s">
        <v>190</v>
      </c>
      <c r="AL1246" t="s">
        <v>3936</v>
      </c>
      <c r="AM1246">
        <v>48.69</v>
      </c>
      <c r="AN1246">
        <v>9</v>
      </c>
      <c r="AO1246">
        <v>0</v>
      </c>
      <c r="AP1246">
        <v>23.8581</v>
      </c>
      <c r="AQ1246">
        <f>YEAR(Table1[[#This Row],[Order Date]])</f>
        <v>2017</v>
      </c>
      <c r="AR1246" t="str">
        <f>TEXT(Table1[[#This Row],[Order Date]],"mmmm")</f>
        <v>May</v>
      </c>
      <c r="AS1246" t="str">
        <f>"Q"&amp;ROUNDUP(MONTH(Table1[[#This Row],[Order Date]])/3,0)</f>
        <v>Q2</v>
      </c>
      <c r="AT1246">
        <f>IF(Table1[[#This Row],[Sales]]=0,0,Table1[[#This Row],[Profit]]/Table1[[#This Row],[Sales]])</f>
        <v>0.49000000000000005</v>
      </c>
    </row>
    <row r="1247" spans="22:46" x14ac:dyDescent="0.3">
      <c r="V1247">
        <v>1246</v>
      </c>
      <c r="W1247" t="s">
        <v>3937</v>
      </c>
      <c r="X1247" s="1">
        <v>41985</v>
      </c>
      <c r="Y1247" t="s">
        <v>3938</v>
      </c>
      <c r="Z1247" t="s">
        <v>22</v>
      </c>
      <c r="AA1247" t="s">
        <v>3939</v>
      </c>
      <c r="AB1247" t="s">
        <v>3940</v>
      </c>
      <c r="AC1247" t="s">
        <v>25</v>
      </c>
      <c r="AD1247" t="s">
        <v>26</v>
      </c>
      <c r="AE1247" t="s">
        <v>3941</v>
      </c>
      <c r="AF1247" t="s">
        <v>43</v>
      </c>
      <c r="AG1247">
        <v>93727</v>
      </c>
      <c r="AH1247" t="s">
        <v>44</v>
      </c>
      <c r="AI1247" t="s">
        <v>3942</v>
      </c>
      <c r="AJ1247" t="s">
        <v>31</v>
      </c>
      <c r="AK1247" t="s">
        <v>57</v>
      </c>
      <c r="AL1247" t="s">
        <v>3943</v>
      </c>
      <c r="AM1247">
        <v>764.68799999999999</v>
      </c>
      <c r="AN1247">
        <v>6</v>
      </c>
      <c r="AO1247">
        <v>0.2</v>
      </c>
      <c r="AP1247">
        <v>95.585999999999999</v>
      </c>
      <c r="AQ1247">
        <f>YEAR(Table1[[#This Row],[Order Date]])</f>
        <v>2014</v>
      </c>
      <c r="AR1247" t="str">
        <f>TEXT(Table1[[#This Row],[Order Date]],"mmmm")</f>
        <v>December</v>
      </c>
      <c r="AS1247" t="str">
        <f>"Q"&amp;ROUNDUP(MONTH(Table1[[#This Row],[Order Date]])/3,0)</f>
        <v>Q4</v>
      </c>
      <c r="AT1247">
        <f>IF(Table1[[#This Row],[Sales]]=0,0,Table1[[#This Row],[Profit]]/Table1[[#This Row],[Sales]])</f>
        <v>0.125</v>
      </c>
    </row>
    <row r="1248" spans="22:46" x14ac:dyDescent="0.3">
      <c r="V1248">
        <v>1247</v>
      </c>
      <c r="W1248" t="s">
        <v>3937</v>
      </c>
      <c r="X1248" s="1">
        <v>41985</v>
      </c>
      <c r="Y1248" t="s">
        <v>3938</v>
      </c>
      <c r="Z1248" t="s">
        <v>22</v>
      </c>
      <c r="AA1248" t="s">
        <v>3939</v>
      </c>
      <c r="AB1248" t="s">
        <v>3940</v>
      </c>
      <c r="AC1248" t="s">
        <v>25</v>
      </c>
      <c r="AD1248" t="s">
        <v>26</v>
      </c>
      <c r="AE1248" t="s">
        <v>3941</v>
      </c>
      <c r="AF1248" t="s">
        <v>43</v>
      </c>
      <c r="AG1248">
        <v>93727</v>
      </c>
      <c r="AH1248" t="s">
        <v>44</v>
      </c>
      <c r="AI1248" t="s">
        <v>1019</v>
      </c>
      <c r="AJ1248" t="s">
        <v>31</v>
      </c>
      <c r="AK1248" t="s">
        <v>57</v>
      </c>
      <c r="AL1248" t="s">
        <v>1020</v>
      </c>
      <c r="AM1248">
        <v>3610.848</v>
      </c>
      <c r="AN1248">
        <v>12</v>
      </c>
      <c r="AO1248">
        <v>0.2</v>
      </c>
      <c r="AP1248">
        <v>135.4068</v>
      </c>
      <c r="AQ1248">
        <f>YEAR(Table1[[#This Row],[Order Date]])</f>
        <v>2014</v>
      </c>
      <c r="AR1248" t="str">
        <f>TEXT(Table1[[#This Row],[Order Date]],"mmmm")</f>
        <v>December</v>
      </c>
      <c r="AS1248" t="str">
        <f>"Q"&amp;ROUNDUP(MONTH(Table1[[#This Row],[Order Date]])/3,0)</f>
        <v>Q4</v>
      </c>
      <c r="AT1248">
        <f>IF(Table1[[#This Row],[Sales]]=0,0,Table1[[#This Row],[Profit]]/Table1[[#This Row],[Sales]])</f>
        <v>3.7499999999999999E-2</v>
      </c>
    </row>
    <row r="1249" spans="22:46" x14ac:dyDescent="0.3">
      <c r="V1249">
        <v>1248</v>
      </c>
      <c r="W1249" t="s">
        <v>3937</v>
      </c>
      <c r="X1249" s="1">
        <v>41985</v>
      </c>
      <c r="Y1249" t="s">
        <v>3938</v>
      </c>
      <c r="Z1249" t="s">
        <v>22</v>
      </c>
      <c r="AA1249" t="s">
        <v>3939</v>
      </c>
      <c r="AB1249" t="s">
        <v>3940</v>
      </c>
      <c r="AC1249" t="s">
        <v>25</v>
      </c>
      <c r="AD1249" t="s">
        <v>26</v>
      </c>
      <c r="AE1249" t="s">
        <v>3941</v>
      </c>
      <c r="AF1249" t="s">
        <v>43</v>
      </c>
      <c r="AG1249">
        <v>93727</v>
      </c>
      <c r="AH1249" t="s">
        <v>44</v>
      </c>
      <c r="AI1249" t="s">
        <v>3944</v>
      </c>
      <c r="AJ1249" t="s">
        <v>31</v>
      </c>
      <c r="AK1249" t="s">
        <v>32</v>
      </c>
      <c r="AL1249" t="s">
        <v>3945</v>
      </c>
      <c r="AM1249">
        <v>254.97450000000001</v>
      </c>
      <c r="AN1249">
        <v>3</v>
      </c>
      <c r="AO1249">
        <v>0.15</v>
      </c>
      <c r="AP1249">
        <v>11.998799999999999</v>
      </c>
      <c r="AQ1249">
        <f>YEAR(Table1[[#This Row],[Order Date]])</f>
        <v>2014</v>
      </c>
      <c r="AR1249" t="str">
        <f>TEXT(Table1[[#This Row],[Order Date]],"mmmm")</f>
        <v>December</v>
      </c>
      <c r="AS1249" t="str">
        <f>"Q"&amp;ROUNDUP(MONTH(Table1[[#This Row],[Order Date]])/3,0)</f>
        <v>Q4</v>
      </c>
      <c r="AT1249">
        <f>IF(Table1[[#This Row],[Sales]]=0,0,Table1[[#This Row],[Profit]]/Table1[[#This Row],[Sales]])</f>
        <v>4.7058823529411764E-2</v>
      </c>
    </row>
    <row r="1250" spans="22:46" x14ac:dyDescent="0.3">
      <c r="V1250">
        <v>1249</v>
      </c>
      <c r="W1250" t="s">
        <v>3946</v>
      </c>
      <c r="X1250" s="1">
        <v>43087</v>
      </c>
      <c r="Y1250" t="s">
        <v>1602</v>
      </c>
      <c r="Z1250" t="s">
        <v>51</v>
      </c>
      <c r="AA1250" t="s">
        <v>2496</v>
      </c>
      <c r="AB1250" t="s">
        <v>2497</v>
      </c>
      <c r="AC1250" t="s">
        <v>25</v>
      </c>
      <c r="AD1250" t="s">
        <v>26</v>
      </c>
      <c r="AE1250" t="s">
        <v>300</v>
      </c>
      <c r="AF1250" t="s">
        <v>301</v>
      </c>
      <c r="AG1250">
        <v>10009</v>
      </c>
      <c r="AH1250" t="s">
        <v>160</v>
      </c>
      <c r="AI1250" t="s">
        <v>3947</v>
      </c>
      <c r="AJ1250" t="s">
        <v>46</v>
      </c>
      <c r="AK1250" t="s">
        <v>70</v>
      </c>
      <c r="AL1250" t="s">
        <v>3437</v>
      </c>
      <c r="AM1250">
        <v>38.82</v>
      </c>
      <c r="AN1250">
        <v>6</v>
      </c>
      <c r="AO1250">
        <v>0</v>
      </c>
      <c r="AP1250">
        <v>17.469000000000001</v>
      </c>
      <c r="AQ1250">
        <f>YEAR(Table1[[#This Row],[Order Date]])</f>
        <v>2017</v>
      </c>
      <c r="AR1250" t="str">
        <f>TEXT(Table1[[#This Row],[Order Date]],"mmmm")</f>
        <v>December</v>
      </c>
      <c r="AS1250" t="str">
        <f>"Q"&amp;ROUNDUP(MONTH(Table1[[#This Row],[Order Date]])/3,0)</f>
        <v>Q4</v>
      </c>
      <c r="AT1250">
        <f>IF(Table1[[#This Row],[Sales]]=0,0,Table1[[#This Row],[Profit]]/Table1[[#This Row],[Sales]])</f>
        <v>0.45</v>
      </c>
    </row>
    <row r="1251" spans="22:46" x14ac:dyDescent="0.3">
      <c r="V1251">
        <v>1250</v>
      </c>
      <c r="W1251" t="s">
        <v>3946</v>
      </c>
      <c r="X1251" s="1">
        <v>43087</v>
      </c>
      <c r="Y1251" t="s">
        <v>1602</v>
      </c>
      <c r="Z1251" t="s">
        <v>51</v>
      </c>
      <c r="AA1251" t="s">
        <v>2496</v>
      </c>
      <c r="AB1251" t="s">
        <v>2497</v>
      </c>
      <c r="AC1251" t="s">
        <v>25</v>
      </c>
      <c r="AD1251" t="s">
        <v>26</v>
      </c>
      <c r="AE1251" t="s">
        <v>300</v>
      </c>
      <c r="AF1251" t="s">
        <v>301</v>
      </c>
      <c r="AG1251">
        <v>10009</v>
      </c>
      <c r="AH1251" t="s">
        <v>160</v>
      </c>
      <c r="AI1251" t="s">
        <v>3948</v>
      </c>
      <c r="AJ1251" t="s">
        <v>31</v>
      </c>
      <c r="AK1251" t="s">
        <v>35</v>
      </c>
      <c r="AL1251" t="s">
        <v>3949</v>
      </c>
      <c r="AM1251">
        <v>1141.9380000000001</v>
      </c>
      <c r="AN1251">
        <v>9</v>
      </c>
      <c r="AO1251">
        <v>0.1</v>
      </c>
      <c r="AP1251">
        <v>139.5702</v>
      </c>
      <c r="AQ1251">
        <f>YEAR(Table1[[#This Row],[Order Date]])</f>
        <v>2017</v>
      </c>
      <c r="AR1251" t="str">
        <f>TEXT(Table1[[#This Row],[Order Date]],"mmmm")</f>
        <v>December</v>
      </c>
      <c r="AS1251" t="str">
        <f>"Q"&amp;ROUNDUP(MONTH(Table1[[#This Row],[Order Date]])/3,0)</f>
        <v>Q4</v>
      </c>
      <c r="AT1251">
        <f>IF(Table1[[#This Row],[Sales]]=0,0,Table1[[#This Row],[Profit]]/Table1[[#This Row],[Sales]])</f>
        <v>0.1222222222222222</v>
      </c>
    </row>
    <row r="1252" spans="22:46" x14ac:dyDescent="0.3">
      <c r="V1252">
        <v>1251</v>
      </c>
      <c r="W1252" t="s">
        <v>3946</v>
      </c>
      <c r="X1252" s="1">
        <v>43087</v>
      </c>
      <c r="Y1252" t="s">
        <v>1602</v>
      </c>
      <c r="Z1252" t="s">
        <v>51</v>
      </c>
      <c r="AA1252" t="s">
        <v>2496</v>
      </c>
      <c r="AB1252" t="s">
        <v>2497</v>
      </c>
      <c r="AC1252" t="s">
        <v>25</v>
      </c>
      <c r="AD1252" t="s">
        <v>26</v>
      </c>
      <c r="AE1252" t="s">
        <v>300</v>
      </c>
      <c r="AF1252" t="s">
        <v>301</v>
      </c>
      <c r="AG1252">
        <v>10009</v>
      </c>
      <c r="AH1252" t="s">
        <v>160</v>
      </c>
      <c r="AI1252" t="s">
        <v>794</v>
      </c>
      <c r="AJ1252" t="s">
        <v>46</v>
      </c>
      <c r="AK1252" t="s">
        <v>80</v>
      </c>
      <c r="AL1252" t="s">
        <v>795</v>
      </c>
      <c r="AM1252">
        <v>1704.56</v>
      </c>
      <c r="AN1252">
        <v>13</v>
      </c>
      <c r="AO1252">
        <v>0</v>
      </c>
      <c r="AP1252">
        <v>511.36799999999999</v>
      </c>
      <c r="AQ1252">
        <f>YEAR(Table1[[#This Row],[Order Date]])</f>
        <v>2017</v>
      </c>
      <c r="AR1252" t="str">
        <f>TEXT(Table1[[#This Row],[Order Date]],"mmmm")</f>
        <v>December</v>
      </c>
      <c r="AS1252" t="str">
        <f>"Q"&amp;ROUNDUP(MONTH(Table1[[#This Row],[Order Date]])/3,0)</f>
        <v>Q4</v>
      </c>
      <c r="AT1252">
        <f>IF(Table1[[#This Row],[Sales]]=0,0,Table1[[#This Row],[Profit]]/Table1[[#This Row],[Sales]])</f>
        <v>0.3</v>
      </c>
    </row>
    <row r="1253" spans="22:46" x14ac:dyDescent="0.3">
      <c r="V1253">
        <v>1252</v>
      </c>
      <c r="W1253" t="s">
        <v>3946</v>
      </c>
      <c r="X1253" s="1">
        <v>43087</v>
      </c>
      <c r="Y1253" t="s">
        <v>1602</v>
      </c>
      <c r="Z1253" t="s">
        <v>51</v>
      </c>
      <c r="AA1253" t="s">
        <v>2496</v>
      </c>
      <c r="AB1253" t="s">
        <v>2497</v>
      </c>
      <c r="AC1253" t="s">
        <v>25</v>
      </c>
      <c r="AD1253" t="s">
        <v>26</v>
      </c>
      <c r="AE1253" t="s">
        <v>300</v>
      </c>
      <c r="AF1253" t="s">
        <v>301</v>
      </c>
      <c r="AG1253">
        <v>10009</v>
      </c>
      <c r="AH1253" t="s">
        <v>160</v>
      </c>
      <c r="AI1253" t="s">
        <v>3950</v>
      </c>
      <c r="AJ1253" t="s">
        <v>46</v>
      </c>
      <c r="AK1253" t="s">
        <v>70</v>
      </c>
      <c r="AL1253" t="s">
        <v>3951</v>
      </c>
      <c r="AM1253">
        <v>3.2</v>
      </c>
      <c r="AN1253">
        <v>2</v>
      </c>
      <c r="AO1253">
        <v>0</v>
      </c>
      <c r="AP1253">
        <v>1.3759999999999999</v>
      </c>
      <c r="AQ1253">
        <f>YEAR(Table1[[#This Row],[Order Date]])</f>
        <v>2017</v>
      </c>
      <c r="AR1253" t="str">
        <f>TEXT(Table1[[#This Row],[Order Date]],"mmmm")</f>
        <v>December</v>
      </c>
      <c r="AS1253" t="str">
        <f>"Q"&amp;ROUNDUP(MONTH(Table1[[#This Row],[Order Date]])/3,0)</f>
        <v>Q4</v>
      </c>
      <c r="AT1253">
        <f>IF(Table1[[#This Row],[Sales]]=0,0,Table1[[#This Row],[Profit]]/Table1[[#This Row],[Sales]])</f>
        <v>0.42999999999999994</v>
      </c>
    </row>
    <row r="1254" spans="22:46" x14ac:dyDescent="0.3">
      <c r="V1254">
        <v>1253</v>
      </c>
      <c r="W1254" t="s">
        <v>3952</v>
      </c>
      <c r="X1254" s="1">
        <v>42189</v>
      </c>
      <c r="Y1254" s="1">
        <v>42254</v>
      </c>
      <c r="Z1254" t="s">
        <v>51</v>
      </c>
      <c r="AA1254" t="s">
        <v>97</v>
      </c>
      <c r="AB1254" t="s">
        <v>98</v>
      </c>
      <c r="AC1254" t="s">
        <v>25</v>
      </c>
      <c r="AD1254" t="s">
        <v>26</v>
      </c>
      <c r="AE1254" t="s">
        <v>2881</v>
      </c>
      <c r="AF1254" t="s">
        <v>121</v>
      </c>
      <c r="AG1254">
        <v>53209</v>
      </c>
      <c r="AH1254" t="s">
        <v>111</v>
      </c>
      <c r="AI1254" t="s">
        <v>3953</v>
      </c>
      <c r="AJ1254" t="s">
        <v>73</v>
      </c>
      <c r="AK1254" t="s">
        <v>74</v>
      </c>
      <c r="AL1254" t="s">
        <v>3954</v>
      </c>
      <c r="AM1254">
        <v>1099.96</v>
      </c>
      <c r="AN1254">
        <v>4</v>
      </c>
      <c r="AO1254">
        <v>0</v>
      </c>
      <c r="AP1254">
        <v>285.9896</v>
      </c>
      <c r="AQ1254">
        <f>YEAR(Table1[[#This Row],[Order Date]])</f>
        <v>2015</v>
      </c>
      <c r="AR1254" t="str">
        <f>TEXT(Table1[[#This Row],[Order Date]],"mmmm")</f>
        <v>July</v>
      </c>
      <c r="AS1254" t="str">
        <f>"Q"&amp;ROUNDUP(MONTH(Table1[[#This Row],[Order Date]])/3,0)</f>
        <v>Q3</v>
      </c>
      <c r="AT1254">
        <f>IF(Table1[[#This Row],[Sales]]=0,0,Table1[[#This Row],[Profit]]/Table1[[#This Row],[Sales]])</f>
        <v>0.26</v>
      </c>
    </row>
    <row r="1255" spans="22:46" x14ac:dyDescent="0.3">
      <c r="V1255">
        <v>1254</v>
      </c>
      <c r="W1255" t="s">
        <v>3955</v>
      </c>
      <c r="X1255" s="1">
        <v>42804</v>
      </c>
      <c r="Y1255" t="s">
        <v>3956</v>
      </c>
      <c r="Z1255" t="s">
        <v>51</v>
      </c>
      <c r="AA1255" t="s">
        <v>3957</v>
      </c>
      <c r="AB1255" t="s">
        <v>3958</v>
      </c>
      <c r="AC1255" t="s">
        <v>108</v>
      </c>
      <c r="AD1255" t="s">
        <v>26</v>
      </c>
      <c r="AE1255" t="s">
        <v>2541</v>
      </c>
      <c r="AF1255" t="s">
        <v>159</v>
      </c>
      <c r="AG1255">
        <v>19013</v>
      </c>
      <c r="AH1255" t="s">
        <v>160</v>
      </c>
      <c r="AI1255" t="s">
        <v>3016</v>
      </c>
      <c r="AJ1255" t="s">
        <v>46</v>
      </c>
      <c r="AK1255" t="s">
        <v>70</v>
      </c>
      <c r="AL1255" t="s">
        <v>3017</v>
      </c>
      <c r="AM1255">
        <v>5.2480000000000002</v>
      </c>
      <c r="AN1255">
        <v>2</v>
      </c>
      <c r="AO1255">
        <v>0.2</v>
      </c>
      <c r="AP1255">
        <v>0.59040000000000004</v>
      </c>
      <c r="AQ1255">
        <f>YEAR(Table1[[#This Row],[Order Date]])</f>
        <v>2017</v>
      </c>
      <c r="AR1255" t="str">
        <f>TEXT(Table1[[#This Row],[Order Date]],"mmmm")</f>
        <v>March</v>
      </c>
      <c r="AS1255" t="str">
        <f>"Q"&amp;ROUNDUP(MONTH(Table1[[#This Row],[Order Date]])/3,0)</f>
        <v>Q1</v>
      </c>
      <c r="AT1255">
        <f>IF(Table1[[#This Row],[Sales]]=0,0,Table1[[#This Row],[Profit]]/Table1[[#This Row],[Sales]])</f>
        <v>0.1125</v>
      </c>
    </row>
    <row r="1256" spans="22:46" x14ac:dyDescent="0.3">
      <c r="V1256">
        <v>1255</v>
      </c>
      <c r="W1256" t="s">
        <v>3955</v>
      </c>
      <c r="X1256" s="1">
        <v>42804</v>
      </c>
      <c r="Y1256" t="s">
        <v>3956</v>
      </c>
      <c r="Z1256" t="s">
        <v>51</v>
      </c>
      <c r="AA1256" t="s">
        <v>3957</v>
      </c>
      <c r="AB1256" t="s">
        <v>3958</v>
      </c>
      <c r="AC1256" t="s">
        <v>108</v>
      </c>
      <c r="AD1256" t="s">
        <v>26</v>
      </c>
      <c r="AE1256" t="s">
        <v>2541</v>
      </c>
      <c r="AF1256" t="s">
        <v>159</v>
      </c>
      <c r="AG1256">
        <v>19013</v>
      </c>
      <c r="AH1256" t="s">
        <v>160</v>
      </c>
      <c r="AI1256" t="s">
        <v>1849</v>
      </c>
      <c r="AJ1256" t="s">
        <v>73</v>
      </c>
      <c r="AK1256" t="s">
        <v>74</v>
      </c>
      <c r="AL1256" t="s">
        <v>1850</v>
      </c>
      <c r="AM1256">
        <v>35.909999999999997</v>
      </c>
      <c r="AN1256">
        <v>3</v>
      </c>
      <c r="AO1256">
        <v>0.4</v>
      </c>
      <c r="AP1256">
        <v>-8.3789999999999996</v>
      </c>
      <c r="AQ1256">
        <f>YEAR(Table1[[#This Row],[Order Date]])</f>
        <v>2017</v>
      </c>
      <c r="AR1256" t="str">
        <f>TEXT(Table1[[#This Row],[Order Date]],"mmmm")</f>
        <v>March</v>
      </c>
      <c r="AS1256" t="str">
        <f>"Q"&amp;ROUNDUP(MONTH(Table1[[#This Row],[Order Date]])/3,0)</f>
        <v>Q1</v>
      </c>
      <c r="AT1256">
        <f>IF(Table1[[#This Row],[Sales]]=0,0,Table1[[#This Row],[Profit]]/Table1[[#This Row],[Sales]])</f>
        <v>-0.23333333333333334</v>
      </c>
    </row>
    <row r="1257" spans="22:46" x14ac:dyDescent="0.3">
      <c r="V1257">
        <v>1256</v>
      </c>
      <c r="W1257" t="s">
        <v>3955</v>
      </c>
      <c r="X1257" s="1">
        <v>42804</v>
      </c>
      <c r="Y1257" t="s">
        <v>3956</v>
      </c>
      <c r="Z1257" t="s">
        <v>51</v>
      </c>
      <c r="AA1257" t="s">
        <v>3957</v>
      </c>
      <c r="AB1257" t="s">
        <v>3958</v>
      </c>
      <c r="AC1257" t="s">
        <v>108</v>
      </c>
      <c r="AD1257" t="s">
        <v>26</v>
      </c>
      <c r="AE1257" t="s">
        <v>2541</v>
      </c>
      <c r="AF1257" t="s">
        <v>159</v>
      </c>
      <c r="AG1257">
        <v>19013</v>
      </c>
      <c r="AH1257" t="s">
        <v>160</v>
      </c>
      <c r="AI1257" t="s">
        <v>3959</v>
      </c>
      <c r="AJ1257" t="s">
        <v>31</v>
      </c>
      <c r="AK1257" t="s">
        <v>67</v>
      </c>
      <c r="AL1257" t="s">
        <v>3960</v>
      </c>
      <c r="AM1257">
        <v>6.6959999999999997</v>
      </c>
      <c r="AN1257">
        <v>1</v>
      </c>
      <c r="AO1257">
        <v>0.2</v>
      </c>
      <c r="AP1257">
        <v>0.50219999999999998</v>
      </c>
      <c r="AQ1257">
        <f>YEAR(Table1[[#This Row],[Order Date]])</f>
        <v>2017</v>
      </c>
      <c r="AR1257" t="str">
        <f>TEXT(Table1[[#This Row],[Order Date]],"mmmm")</f>
        <v>March</v>
      </c>
      <c r="AS1257" t="str">
        <f>"Q"&amp;ROUNDUP(MONTH(Table1[[#This Row],[Order Date]])/3,0)</f>
        <v>Q1</v>
      </c>
      <c r="AT1257">
        <f>IF(Table1[[#This Row],[Sales]]=0,0,Table1[[#This Row],[Profit]]/Table1[[#This Row],[Sales]])</f>
        <v>7.4999999999999997E-2</v>
      </c>
    </row>
    <row r="1258" spans="22:46" x14ac:dyDescent="0.3">
      <c r="V1258">
        <v>1257</v>
      </c>
      <c r="W1258" t="s">
        <v>3955</v>
      </c>
      <c r="X1258" s="1">
        <v>42804</v>
      </c>
      <c r="Y1258" t="s">
        <v>3956</v>
      </c>
      <c r="Z1258" t="s">
        <v>51</v>
      </c>
      <c r="AA1258" t="s">
        <v>3957</v>
      </c>
      <c r="AB1258" t="s">
        <v>3958</v>
      </c>
      <c r="AC1258" t="s">
        <v>108</v>
      </c>
      <c r="AD1258" t="s">
        <v>26</v>
      </c>
      <c r="AE1258" t="s">
        <v>2541</v>
      </c>
      <c r="AF1258" t="s">
        <v>159</v>
      </c>
      <c r="AG1258">
        <v>19013</v>
      </c>
      <c r="AH1258" t="s">
        <v>160</v>
      </c>
      <c r="AI1258" t="s">
        <v>3961</v>
      </c>
      <c r="AJ1258" t="s">
        <v>31</v>
      </c>
      <c r="AK1258" t="s">
        <v>67</v>
      </c>
      <c r="AL1258" t="s">
        <v>3962</v>
      </c>
      <c r="AM1258">
        <v>43.872</v>
      </c>
      <c r="AN1258">
        <v>2</v>
      </c>
      <c r="AO1258">
        <v>0.2</v>
      </c>
      <c r="AP1258">
        <v>11.516400000000001</v>
      </c>
      <c r="AQ1258">
        <f>YEAR(Table1[[#This Row],[Order Date]])</f>
        <v>2017</v>
      </c>
      <c r="AR1258" t="str">
        <f>TEXT(Table1[[#This Row],[Order Date]],"mmmm")</f>
        <v>March</v>
      </c>
      <c r="AS1258" t="str">
        <f>"Q"&amp;ROUNDUP(MONTH(Table1[[#This Row],[Order Date]])/3,0)</f>
        <v>Q1</v>
      </c>
      <c r="AT1258">
        <f>IF(Table1[[#This Row],[Sales]]=0,0,Table1[[#This Row],[Profit]]/Table1[[#This Row],[Sales]])</f>
        <v>0.26250000000000001</v>
      </c>
    </row>
    <row r="1259" spans="22:46" x14ac:dyDescent="0.3">
      <c r="V1259">
        <v>1258</v>
      </c>
      <c r="W1259" t="s">
        <v>3963</v>
      </c>
      <c r="X1259" s="1">
        <v>42728</v>
      </c>
      <c r="Y1259" t="s">
        <v>3965</v>
      </c>
      <c r="Z1259" t="s">
        <v>22</v>
      </c>
      <c r="AA1259" t="s">
        <v>1697</v>
      </c>
      <c r="AB1259" t="s">
        <v>1698</v>
      </c>
      <c r="AC1259" t="s">
        <v>108</v>
      </c>
      <c r="AD1259" t="s">
        <v>26</v>
      </c>
      <c r="AE1259" t="s">
        <v>528</v>
      </c>
      <c r="AF1259" t="s">
        <v>92</v>
      </c>
      <c r="AG1259">
        <v>28205</v>
      </c>
      <c r="AH1259" t="s">
        <v>29</v>
      </c>
      <c r="AI1259" t="s">
        <v>2548</v>
      </c>
      <c r="AJ1259" t="s">
        <v>46</v>
      </c>
      <c r="AK1259" t="s">
        <v>77</v>
      </c>
      <c r="AL1259" t="s">
        <v>2549</v>
      </c>
      <c r="AM1259">
        <v>27.882000000000001</v>
      </c>
      <c r="AN1259">
        <v>3</v>
      </c>
      <c r="AO1259">
        <v>0.7</v>
      </c>
      <c r="AP1259">
        <v>-20.4468</v>
      </c>
      <c r="AQ1259">
        <f>YEAR(Table1[[#This Row],[Order Date]])</f>
        <v>2016</v>
      </c>
      <c r="AR1259" t="str">
        <f>TEXT(Table1[[#This Row],[Order Date]],"mmmm")</f>
        <v>December</v>
      </c>
      <c r="AS1259" t="str">
        <f>"Q"&amp;ROUNDUP(MONTH(Table1[[#This Row],[Order Date]])/3,0)</f>
        <v>Q4</v>
      </c>
      <c r="AT1259">
        <f>IF(Table1[[#This Row],[Sales]]=0,0,Table1[[#This Row],[Profit]]/Table1[[#This Row],[Sales]])</f>
        <v>-0.73333333333333328</v>
      </c>
    </row>
    <row r="1260" spans="22:46" x14ac:dyDescent="0.3">
      <c r="V1260">
        <v>1259</v>
      </c>
      <c r="W1260" t="s">
        <v>3963</v>
      </c>
      <c r="X1260" s="1">
        <v>42728</v>
      </c>
      <c r="Y1260" t="s">
        <v>3965</v>
      </c>
      <c r="Z1260" t="s">
        <v>22</v>
      </c>
      <c r="AA1260" t="s">
        <v>1697</v>
      </c>
      <c r="AB1260" t="s">
        <v>1698</v>
      </c>
      <c r="AC1260" t="s">
        <v>108</v>
      </c>
      <c r="AD1260" t="s">
        <v>26</v>
      </c>
      <c r="AE1260" t="s">
        <v>528</v>
      </c>
      <c r="AF1260" t="s">
        <v>92</v>
      </c>
      <c r="AG1260">
        <v>28205</v>
      </c>
      <c r="AH1260" t="s">
        <v>29</v>
      </c>
      <c r="AI1260" t="s">
        <v>3966</v>
      </c>
      <c r="AJ1260" t="s">
        <v>46</v>
      </c>
      <c r="AK1260" t="s">
        <v>60</v>
      </c>
      <c r="AL1260" t="s">
        <v>3967</v>
      </c>
      <c r="AM1260">
        <v>540.048</v>
      </c>
      <c r="AN1260">
        <v>3</v>
      </c>
      <c r="AO1260">
        <v>0.2</v>
      </c>
      <c r="AP1260">
        <v>-47.254199999999997</v>
      </c>
      <c r="AQ1260">
        <f>YEAR(Table1[[#This Row],[Order Date]])</f>
        <v>2016</v>
      </c>
      <c r="AR1260" t="str">
        <f>TEXT(Table1[[#This Row],[Order Date]],"mmmm")</f>
        <v>December</v>
      </c>
      <c r="AS1260" t="str">
        <f>"Q"&amp;ROUNDUP(MONTH(Table1[[#This Row],[Order Date]])/3,0)</f>
        <v>Q4</v>
      </c>
      <c r="AT1260">
        <f>IF(Table1[[#This Row],[Sales]]=0,0,Table1[[#This Row],[Profit]]/Table1[[#This Row],[Sales]])</f>
        <v>-8.7499999999999994E-2</v>
      </c>
    </row>
    <row r="1261" spans="22:46" x14ac:dyDescent="0.3">
      <c r="V1261">
        <v>1260</v>
      </c>
      <c r="W1261" t="s">
        <v>3963</v>
      </c>
      <c r="X1261" s="1">
        <v>42728</v>
      </c>
      <c r="Y1261" t="s">
        <v>3965</v>
      </c>
      <c r="Z1261" t="s">
        <v>22</v>
      </c>
      <c r="AA1261" t="s">
        <v>1697</v>
      </c>
      <c r="AB1261" t="s">
        <v>1698</v>
      </c>
      <c r="AC1261" t="s">
        <v>108</v>
      </c>
      <c r="AD1261" t="s">
        <v>26</v>
      </c>
      <c r="AE1261" t="s">
        <v>528</v>
      </c>
      <c r="AF1261" t="s">
        <v>92</v>
      </c>
      <c r="AG1261">
        <v>28205</v>
      </c>
      <c r="AH1261" t="s">
        <v>29</v>
      </c>
      <c r="AI1261" t="s">
        <v>1114</v>
      </c>
      <c r="AJ1261" t="s">
        <v>73</v>
      </c>
      <c r="AK1261" t="s">
        <v>176</v>
      </c>
      <c r="AL1261" t="s">
        <v>1115</v>
      </c>
      <c r="AM1261">
        <v>255.68</v>
      </c>
      <c r="AN1261">
        <v>8</v>
      </c>
      <c r="AO1261">
        <v>0.2</v>
      </c>
      <c r="AP1261">
        <v>76.703999999999994</v>
      </c>
      <c r="AQ1261">
        <f>YEAR(Table1[[#This Row],[Order Date]])</f>
        <v>2016</v>
      </c>
      <c r="AR1261" t="str">
        <f>TEXT(Table1[[#This Row],[Order Date]],"mmmm")</f>
        <v>December</v>
      </c>
      <c r="AS1261" t="str">
        <f>"Q"&amp;ROUNDUP(MONTH(Table1[[#This Row],[Order Date]])/3,0)</f>
        <v>Q4</v>
      </c>
      <c r="AT1261">
        <f>IF(Table1[[#This Row],[Sales]]=0,0,Table1[[#This Row],[Profit]]/Table1[[#This Row],[Sales]])</f>
        <v>0.3</v>
      </c>
    </row>
    <row r="1262" spans="22:46" x14ac:dyDescent="0.3">
      <c r="V1262">
        <v>1261</v>
      </c>
      <c r="W1262" t="s">
        <v>3968</v>
      </c>
      <c r="X1262" s="1">
        <v>43031</v>
      </c>
      <c r="Y1262" t="s">
        <v>3969</v>
      </c>
      <c r="Z1262" t="s">
        <v>51</v>
      </c>
      <c r="AA1262" t="s">
        <v>3970</v>
      </c>
      <c r="AB1262" t="s">
        <v>3971</v>
      </c>
      <c r="AC1262" t="s">
        <v>25</v>
      </c>
      <c r="AD1262" t="s">
        <v>26</v>
      </c>
      <c r="AE1262" t="s">
        <v>1712</v>
      </c>
      <c r="AF1262" t="s">
        <v>55</v>
      </c>
      <c r="AG1262">
        <v>32216</v>
      </c>
      <c r="AH1262" t="s">
        <v>29</v>
      </c>
      <c r="AI1262" t="s">
        <v>3972</v>
      </c>
      <c r="AJ1262" t="s">
        <v>73</v>
      </c>
      <c r="AK1262" t="s">
        <v>74</v>
      </c>
      <c r="AL1262" t="s">
        <v>3973</v>
      </c>
      <c r="AM1262">
        <v>863.88</v>
      </c>
      <c r="AN1262">
        <v>3</v>
      </c>
      <c r="AO1262">
        <v>0.2</v>
      </c>
      <c r="AP1262">
        <v>107.985</v>
      </c>
      <c r="AQ1262">
        <f>YEAR(Table1[[#This Row],[Order Date]])</f>
        <v>2017</v>
      </c>
      <c r="AR1262" t="str">
        <f>TEXT(Table1[[#This Row],[Order Date]],"mmmm")</f>
        <v>October</v>
      </c>
      <c r="AS1262" t="str">
        <f>"Q"&amp;ROUNDUP(MONTH(Table1[[#This Row],[Order Date]])/3,0)</f>
        <v>Q4</v>
      </c>
      <c r="AT1262">
        <f>IF(Table1[[#This Row],[Sales]]=0,0,Table1[[#This Row],[Profit]]/Table1[[#This Row],[Sales]])</f>
        <v>0.125</v>
      </c>
    </row>
    <row r="1263" spans="22:46" x14ac:dyDescent="0.3">
      <c r="V1263">
        <v>1262</v>
      </c>
      <c r="W1263" t="s">
        <v>3974</v>
      </c>
      <c r="X1263" s="1">
        <v>42671</v>
      </c>
      <c r="Y1263" s="1">
        <v>42471</v>
      </c>
      <c r="Z1263" t="s">
        <v>51</v>
      </c>
      <c r="AA1263" t="s">
        <v>3975</v>
      </c>
      <c r="AB1263" t="s">
        <v>3976</v>
      </c>
      <c r="AC1263" t="s">
        <v>41</v>
      </c>
      <c r="AD1263" t="s">
        <v>26</v>
      </c>
      <c r="AE1263" t="s">
        <v>3977</v>
      </c>
      <c r="AF1263" t="s">
        <v>92</v>
      </c>
      <c r="AG1263">
        <v>27834</v>
      </c>
      <c r="AH1263" t="s">
        <v>29</v>
      </c>
      <c r="AI1263" t="s">
        <v>3978</v>
      </c>
      <c r="AJ1263" t="s">
        <v>46</v>
      </c>
      <c r="AK1263" t="s">
        <v>77</v>
      </c>
      <c r="AL1263" t="s">
        <v>3979</v>
      </c>
      <c r="AM1263">
        <v>17.616</v>
      </c>
      <c r="AN1263">
        <v>4</v>
      </c>
      <c r="AO1263">
        <v>0.7</v>
      </c>
      <c r="AP1263">
        <v>-14.0928</v>
      </c>
      <c r="AQ1263">
        <f>YEAR(Table1[[#This Row],[Order Date]])</f>
        <v>2016</v>
      </c>
      <c r="AR1263" t="str">
        <f>TEXT(Table1[[#This Row],[Order Date]],"mmmm")</f>
        <v>October</v>
      </c>
      <c r="AS1263" t="str">
        <f>"Q"&amp;ROUNDUP(MONTH(Table1[[#This Row],[Order Date]])/3,0)</f>
        <v>Q4</v>
      </c>
      <c r="AT1263">
        <f>IF(Table1[[#This Row],[Sales]]=0,0,Table1[[#This Row],[Profit]]/Table1[[#This Row],[Sales]])</f>
        <v>-0.8</v>
      </c>
    </row>
    <row r="1264" spans="22:46" x14ac:dyDescent="0.3">
      <c r="V1264">
        <v>1263</v>
      </c>
      <c r="W1264" t="s">
        <v>3980</v>
      </c>
      <c r="X1264" s="1">
        <v>42923</v>
      </c>
      <c r="Y1264" s="1">
        <v>42985</v>
      </c>
      <c r="Z1264" t="s">
        <v>22</v>
      </c>
      <c r="AA1264" t="s">
        <v>3684</v>
      </c>
      <c r="AB1264" t="s">
        <v>3685</v>
      </c>
      <c r="AC1264" t="s">
        <v>25</v>
      </c>
      <c r="AD1264" t="s">
        <v>26</v>
      </c>
      <c r="AE1264" t="s">
        <v>1315</v>
      </c>
      <c r="AF1264" t="s">
        <v>301</v>
      </c>
      <c r="AG1264">
        <v>11561</v>
      </c>
      <c r="AH1264" t="s">
        <v>160</v>
      </c>
      <c r="AI1264" t="s">
        <v>173</v>
      </c>
      <c r="AJ1264" t="s">
        <v>46</v>
      </c>
      <c r="AK1264" t="s">
        <v>77</v>
      </c>
      <c r="AL1264" t="s">
        <v>174</v>
      </c>
      <c r="AM1264">
        <v>17.472000000000001</v>
      </c>
      <c r="AN1264">
        <v>3</v>
      </c>
      <c r="AO1264">
        <v>0.2</v>
      </c>
      <c r="AP1264">
        <v>6.3335999999999997</v>
      </c>
      <c r="AQ1264">
        <f>YEAR(Table1[[#This Row],[Order Date]])</f>
        <v>2017</v>
      </c>
      <c r="AR1264" t="str">
        <f>TEXT(Table1[[#This Row],[Order Date]],"mmmm")</f>
        <v>July</v>
      </c>
      <c r="AS1264" t="str">
        <f>"Q"&amp;ROUNDUP(MONTH(Table1[[#This Row],[Order Date]])/3,0)</f>
        <v>Q3</v>
      </c>
      <c r="AT1264">
        <f>IF(Table1[[#This Row],[Sales]]=0,0,Table1[[#This Row],[Profit]]/Table1[[#This Row],[Sales]])</f>
        <v>0.36249999999999993</v>
      </c>
    </row>
    <row r="1265" spans="22:46" x14ac:dyDescent="0.3">
      <c r="V1265">
        <v>1264</v>
      </c>
      <c r="W1265" t="s">
        <v>3981</v>
      </c>
      <c r="X1265" s="1">
        <v>42644</v>
      </c>
      <c r="Y1265" s="1">
        <v>42410</v>
      </c>
      <c r="Z1265" t="s">
        <v>207</v>
      </c>
      <c r="AA1265" t="s">
        <v>3982</v>
      </c>
      <c r="AB1265" t="s">
        <v>3983</v>
      </c>
      <c r="AC1265" t="s">
        <v>25</v>
      </c>
      <c r="AD1265" t="s">
        <v>26</v>
      </c>
      <c r="AE1265" t="s">
        <v>3718</v>
      </c>
      <c r="AF1265" t="s">
        <v>287</v>
      </c>
      <c r="AG1265">
        <v>46350</v>
      </c>
      <c r="AH1265" t="s">
        <v>111</v>
      </c>
      <c r="AI1265" t="s">
        <v>691</v>
      </c>
      <c r="AJ1265" t="s">
        <v>73</v>
      </c>
      <c r="AK1265" t="s">
        <v>74</v>
      </c>
      <c r="AL1265" t="s">
        <v>692</v>
      </c>
      <c r="AM1265">
        <v>69.900000000000006</v>
      </c>
      <c r="AN1265">
        <v>2</v>
      </c>
      <c r="AO1265">
        <v>0</v>
      </c>
      <c r="AP1265">
        <v>18.873000000000001</v>
      </c>
      <c r="AQ1265">
        <f>YEAR(Table1[[#This Row],[Order Date]])</f>
        <v>2016</v>
      </c>
      <c r="AR1265" t="str">
        <f>TEXT(Table1[[#This Row],[Order Date]],"mmmm")</f>
        <v>October</v>
      </c>
      <c r="AS1265" t="str">
        <f>"Q"&amp;ROUNDUP(MONTH(Table1[[#This Row],[Order Date]])/3,0)</f>
        <v>Q4</v>
      </c>
      <c r="AT1265">
        <f>IF(Table1[[#This Row],[Sales]]=0,0,Table1[[#This Row],[Profit]]/Table1[[#This Row],[Sales]])</f>
        <v>0.27</v>
      </c>
    </row>
    <row r="1266" spans="22:46" x14ac:dyDescent="0.3">
      <c r="V1266">
        <v>1265</v>
      </c>
      <c r="W1266" t="s">
        <v>3981</v>
      </c>
      <c r="X1266" s="1">
        <v>42644</v>
      </c>
      <c r="Y1266" s="1">
        <v>42410</v>
      </c>
      <c r="Z1266" t="s">
        <v>207</v>
      </c>
      <c r="AA1266" t="s">
        <v>3982</v>
      </c>
      <c r="AB1266" t="s">
        <v>3983</v>
      </c>
      <c r="AC1266" t="s">
        <v>25</v>
      </c>
      <c r="AD1266" t="s">
        <v>26</v>
      </c>
      <c r="AE1266" t="s">
        <v>3718</v>
      </c>
      <c r="AF1266" t="s">
        <v>287</v>
      </c>
      <c r="AG1266">
        <v>46350</v>
      </c>
      <c r="AH1266" t="s">
        <v>111</v>
      </c>
      <c r="AI1266" t="s">
        <v>3959</v>
      </c>
      <c r="AJ1266" t="s">
        <v>31</v>
      </c>
      <c r="AK1266" t="s">
        <v>67</v>
      </c>
      <c r="AL1266" t="s">
        <v>3960</v>
      </c>
      <c r="AM1266">
        <v>41.85</v>
      </c>
      <c r="AN1266">
        <v>5</v>
      </c>
      <c r="AO1266">
        <v>0</v>
      </c>
      <c r="AP1266">
        <v>10.881</v>
      </c>
      <c r="AQ1266">
        <f>YEAR(Table1[[#This Row],[Order Date]])</f>
        <v>2016</v>
      </c>
      <c r="AR1266" t="str">
        <f>TEXT(Table1[[#This Row],[Order Date]],"mmmm")</f>
        <v>October</v>
      </c>
      <c r="AS1266" t="str">
        <f>"Q"&amp;ROUNDUP(MONTH(Table1[[#This Row],[Order Date]])/3,0)</f>
        <v>Q4</v>
      </c>
      <c r="AT1266">
        <f>IF(Table1[[#This Row],[Sales]]=0,0,Table1[[#This Row],[Profit]]/Table1[[#This Row],[Sales]])</f>
        <v>0.26</v>
      </c>
    </row>
    <row r="1267" spans="22:46" x14ac:dyDescent="0.3">
      <c r="V1267">
        <v>1266</v>
      </c>
      <c r="W1267" t="s">
        <v>3984</v>
      </c>
      <c r="X1267" s="1">
        <v>42980</v>
      </c>
      <c r="Y1267" s="1">
        <v>42925</v>
      </c>
      <c r="Z1267" t="s">
        <v>51</v>
      </c>
      <c r="AA1267" t="s">
        <v>3985</v>
      </c>
      <c r="AB1267" t="s">
        <v>3986</v>
      </c>
      <c r="AC1267" t="s">
        <v>25</v>
      </c>
      <c r="AD1267" t="s">
        <v>26</v>
      </c>
      <c r="AE1267" t="s">
        <v>136</v>
      </c>
      <c r="AF1267" t="s">
        <v>43</v>
      </c>
      <c r="AG1267">
        <v>94122</v>
      </c>
      <c r="AH1267" t="s">
        <v>44</v>
      </c>
      <c r="AI1267" t="s">
        <v>3987</v>
      </c>
      <c r="AJ1267" t="s">
        <v>46</v>
      </c>
      <c r="AK1267" t="s">
        <v>70</v>
      </c>
      <c r="AL1267" t="s">
        <v>3988</v>
      </c>
      <c r="AM1267">
        <v>6.57</v>
      </c>
      <c r="AN1267">
        <v>3</v>
      </c>
      <c r="AO1267">
        <v>0</v>
      </c>
      <c r="AP1267">
        <v>1.7739</v>
      </c>
      <c r="AQ1267">
        <f>YEAR(Table1[[#This Row],[Order Date]])</f>
        <v>2017</v>
      </c>
      <c r="AR1267" t="str">
        <f>TEXT(Table1[[#This Row],[Order Date]],"mmmm")</f>
        <v>September</v>
      </c>
      <c r="AS1267" t="str">
        <f>"Q"&amp;ROUNDUP(MONTH(Table1[[#This Row],[Order Date]])/3,0)</f>
        <v>Q3</v>
      </c>
      <c r="AT1267">
        <f>IF(Table1[[#This Row],[Sales]]=0,0,Table1[[#This Row],[Profit]]/Table1[[#This Row],[Sales]])</f>
        <v>0.27</v>
      </c>
    </row>
    <row r="1268" spans="22:46" x14ac:dyDescent="0.3">
      <c r="V1268">
        <v>1267</v>
      </c>
      <c r="W1268" t="s">
        <v>3989</v>
      </c>
      <c r="X1268" s="1">
        <v>41997</v>
      </c>
      <c r="Y1268" t="s">
        <v>2704</v>
      </c>
      <c r="Z1268" t="s">
        <v>51</v>
      </c>
      <c r="AA1268" t="s">
        <v>418</v>
      </c>
      <c r="AB1268" t="s">
        <v>419</v>
      </c>
      <c r="AC1268" t="s">
        <v>41</v>
      </c>
      <c r="AD1268" t="s">
        <v>26</v>
      </c>
      <c r="AE1268" t="s">
        <v>42</v>
      </c>
      <c r="AF1268" t="s">
        <v>43</v>
      </c>
      <c r="AG1268">
        <v>90045</v>
      </c>
      <c r="AH1268" t="s">
        <v>44</v>
      </c>
      <c r="AI1268" t="s">
        <v>1705</v>
      </c>
      <c r="AJ1268" t="s">
        <v>46</v>
      </c>
      <c r="AK1268" t="s">
        <v>60</v>
      </c>
      <c r="AL1268" t="s">
        <v>1706</v>
      </c>
      <c r="AM1268">
        <v>142.86000000000001</v>
      </c>
      <c r="AN1268">
        <v>1</v>
      </c>
      <c r="AO1268">
        <v>0</v>
      </c>
      <c r="AP1268">
        <v>41.429400000000001</v>
      </c>
      <c r="AQ1268">
        <f>YEAR(Table1[[#This Row],[Order Date]])</f>
        <v>2014</v>
      </c>
      <c r="AR1268" t="str">
        <f>TEXT(Table1[[#This Row],[Order Date]],"mmmm")</f>
        <v>December</v>
      </c>
      <c r="AS1268" t="str">
        <f>"Q"&amp;ROUNDUP(MONTH(Table1[[#This Row],[Order Date]])/3,0)</f>
        <v>Q4</v>
      </c>
      <c r="AT1268">
        <f>IF(Table1[[#This Row],[Sales]]=0,0,Table1[[#This Row],[Profit]]/Table1[[#This Row],[Sales]])</f>
        <v>0.28999999999999998</v>
      </c>
    </row>
    <row r="1269" spans="22:46" x14ac:dyDescent="0.3">
      <c r="V1269">
        <v>1268</v>
      </c>
      <c r="W1269" t="s">
        <v>3989</v>
      </c>
      <c r="X1269" s="1">
        <v>41997</v>
      </c>
      <c r="Y1269" t="s">
        <v>2704</v>
      </c>
      <c r="Z1269" t="s">
        <v>51</v>
      </c>
      <c r="AA1269" t="s">
        <v>418</v>
      </c>
      <c r="AB1269" t="s">
        <v>419</v>
      </c>
      <c r="AC1269" t="s">
        <v>41</v>
      </c>
      <c r="AD1269" t="s">
        <v>26</v>
      </c>
      <c r="AE1269" t="s">
        <v>42</v>
      </c>
      <c r="AF1269" t="s">
        <v>43</v>
      </c>
      <c r="AG1269">
        <v>90045</v>
      </c>
      <c r="AH1269" t="s">
        <v>44</v>
      </c>
      <c r="AI1269" t="s">
        <v>343</v>
      </c>
      <c r="AJ1269" t="s">
        <v>31</v>
      </c>
      <c r="AK1269" t="s">
        <v>35</v>
      </c>
      <c r="AL1269" t="s">
        <v>344</v>
      </c>
      <c r="AM1269">
        <v>292.27199999999999</v>
      </c>
      <c r="AN1269">
        <v>6</v>
      </c>
      <c r="AO1269">
        <v>0.2</v>
      </c>
      <c r="AP1269">
        <v>18.266999999999999</v>
      </c>
      <c r="AQ1269">
        <f>YEAR(Table1[[#This Row],[Order Date]])</f>
        <v>2014</v>
      </c>
      <c r="AR1269" t="str">
        <f>TEXT(Table1[[#This Row],[Order Date]],"mmmm")</f>
        <v>December</v>
      </c>
      <c r="AS1269" t="str">
        <f>"Q"&amp;ROUNDUP(MONTH(Table1[[#This Row],[Order Date]])/3,0)</f>
        <v>Q4</v>
      </c>
      <c r="AT1269">
        <f>IF(Table1[[#This Row],[Sales]]=0,0,Table1[[#This Row],[Profit]]/Table1[[#This Row],[Sales]])</f>
        <v>6.25E-2</v>
      </c>
    </row>
    <row r="1270" spans="22:46" x14ac:dyDescent="0.3">
      <c r="V1270">
        <v>1269</v>
      </c>
      <c r="W1270" t="s">
        <v>3990</v>
      </c>
      <c r="X1270" s="1">
        <v>43001</v>
      </c>
      <c r="Y1270" t="s">
        <v>3991</v>
      </c>
      <c r="Z1270" t="s">
        <v>51</v>
      </c>
      <c r="AA1270" t="s">
        <v>3906</v>
      </c>
      <c r="AB1270" t="s">
        <v>3907</v>
      </c>
      <c r="AC1270" t="s">
        <v>41</v>
      </c>
      <c r="AD1270" t="s">
        <v>26</v>
      </c>
      <c r="AE1270" t="s">
        <v>1657</v>
      </c>
      <c r="AF1270" t="s">
        <v>516</v>
      </c>
      <c r="AG1270">
        <v>80027</v>
      </c>
      <c r="AH1270" t="s">
        <v>44</v>
      </c>
      <c r="AI1270" t="s">
        <v>1734</v>
      </c>
      <c r="AJ1270" t="s">
        <v>31</v>
      </c>
      <c r="AK1270" t="s">
        <v>67</v>
      </c>
      <c r="AL1270" t="s">
        <v>1735</v>
      </c>
      <c r="AM1270">
        <v>29.327999999999999</v>
      </c>
      <c r="AN1270">
        <v>3</v>
      </c>
      <c r="AO1270">
        <v>0.2</v>
      </c>
      <c r="AP1270">
        <v>3.6659999999999999</v>
      </c>
      <c r="AQ1270">
        <f>YEAR(Table1[[#This Row],[Order Date]])</f>
        <v>2017</v>
      </c>
      <c r="AR1270" t="str">
        <f>TEXT(Table1[[#This Row],[Order Date]],"mmmm")</f>
        <v>September</v>
      </c>
      <c r="AS1270" t="str">
        <f>"Q"&amp;ROUNDUP(MONTH(Table1[[#This Row],[Order Date]])/3,0)</f>
        <v>Q3</v>
      </c>
      <c r="AT1270">
        <f>IF(Table1[[#This Row],[Sales]]=0,0,Table1[[#This Row],[Profit]]/Table1[[#This Row],[Sales]])</f>
        <v>0.125</v>
      </c>
    </row>
    <row r="1271" spans="22:46" x14ac:dyDescent="0.3">
      <c r="V1271">
        <v>1270</v>
      </c>
      <c r="W1271" t="s">
        <v>3992</v>
      </c>
      <c r="X1271" s="1">
        <v>42890</v>
      </c>
      <c r="Y1271" s="1">
        <v>42953</v>
      </c>
      <c r="Z1271" t="s">
        <v>51</v>
      </c>
      <c r="AA1271" t="s">
        <v>3993</v>
      </c>
      <c r="AB1271" t="s">
        <v>3994</v>
      </c>
      <c r="AC1271" t="s">
        <v>25</v>
      </c>
      <c r="AD1271" t="s">
        <v>26</v>
      </c>
      <c r="AE1271" t="s">
        <v>2917</v>
      </c>
      <c r="AF1271" t="s">
        <v>404</v>
      </c>
      <c r="AG1271">
        <v>35630</v>
      </c>
      <c r="AH1271" t="s">
        <v>29</v>
      </c>
      <c r="AI1271" t="s">
        <v>3995</v>
      </c>
      <c r="AJ1271" t="s">
        <v>46</v>
      </c>
      <c r="AK1271" t="s">
        <v>94</v>
      </c>
      <c r="AL1271" t="s">
        <v>3996</v>
      </c>
      <c r="AM1271">
        <v>12.48</v>
      </c>
      <c r="AN1271">
        <v>2</v>
      </c>
      <c r="AO1271">
        <v>0</v>
      </c>
      <c r="AP1271">
        <v>5.6159999999999997</v>
      </c>
      <c r="AQ1271">
        <f>YEAR(Table1[[#This Row],[Order Date]])</f>
        <v>2017</v>
      </c>
      <c r="AR1271" t="str">
        <f>TEXT(Table1[[#This Row],[Order Date]],"mmmm")</f>
        <v>June</v>
      </c>
      <c r="AS1271" t="str">
        <f>"Q"&amp;ROUNDUP(MONTH(Table1[[#This Row],[Order Date]])/3,0)</f>
        <v>Q2</v>
      </c>
      <c r="AT1271">
        <f>IF(Table1[[#This Row],[Sales]]=0,0,Table1[[#This Row],[Profit]]/Table1[[#This Row],[Sales]])</f>
        <v>0.44999999999999996</v>
      </c>
    </row>
    <row r="1272" spans="22:46" x14ac:dyDescent="0.3">
      <c r="V1272">
        <v>1271</v>
      </c>
      <c r="W1272" t="s">
        <v>3997</v>
      </c>
      <c r="X1272" s="1">
        <v>42481</v>
      </c>
      <c r="Y1272" t="s">
        <v>3476</v>
      </c>
      <c r="Z1272" t="s">
        <v>51</v>
      </c>
      <c r="AA1272" t="s">
        <v>2447</v>
      </c>
      <c r="AB1272" t="s">
        <v>2448</v>
      </c>
      <c r="AC1272" t="s">
        <v>41</v>
      </c>
      <c r="AD1272" t="s">
        <v>26</v>
      </c>
      <c r="AE1272" t="s">
        <v>342</v>
      </c>
      <c r="AF1272" t="s">
        <v>233</v>
      </c>
      <c r="AG1272">
        <v>60623</v>
      </c>
      <c r="AH1272" t="s">
        <v>111</v>
      </c>
      <c r="AI1272" t="s">
        <v>3998</v>
      </c>
      <c r="AJ1272" t="s">
        <v>46</v>
      </c>
      <c r="AK1272" t="s">
        <v>60</v>
      </c>
      <c r="AL1272" t="s">
        <v>3999</v>
      </c>
      <c r="AM1272">
        <v>102.336</v>
      </c>
      <c r="AN1272">
        <v>4</v>
      </c>
      <c r="AO1272">
        <v>0.2</v>
      </c>
      <c r="AP1272">
        <v>-12.792</v>
      </c>
      <c r="AQ1272">
        <f>YEAR(Table1[[#This Row],[Order Date]])</f>
        <v>2016</v>
      </c>
      <c r="AR1272" t="str">
        <f>TEXT(Table1[[#This Row],[Order Date]],"mmmm")</f>
        <v>April</v>
      </c>
      <c r="AS1272" t="str">
        <f>"Q"&amp;ROUNDUP(MONTH(Table1[[#This Row],[Order Date]])/3,0)</f>
        <v>Q2</v>
      </c>
      <c r="AT1272">
        <f>IF(Table1[[#This Row],[Sales]]=0,0,Table1[[#This Row],[Profit]]/Table1[[#This Row],[Sales]])</f>
        <v>-0.125</v>
      </c>
    </row>
    <row r="1273" spans="22:46" x14ac:dyDescent="0.3">
      <c r="V1273">
        <v>1272</v>
      </c>
      <c r="W1273" t="s">
        <v>3997</v>
      </c>
      <c r="X1273" s="1">
        <v>42481</v>
      </c>
      <c r="Y1273" t="s">
        <v>3476</v>
      </c>
      <c r="Z1273" t="s">
        <v>51</v>
      </c>
      <c r="AA1273" t="s">
        <v>2447</v>
      </c>
      <c r="AB1273" t="s">
        <v>2448</v>
      </c>
      <c r="AC1273" t="s">
        <v>41</v>
      </c>
      <c r="AD1273" t="s">
        <v>26</v>
      </c>
      <c r="AE1273" t="s">
        <v>342</v>
      </c>
      <c r="AF1273" t="s">
        <v>233</v>
      </c>
      <c r="AG1273">
        <v>60623</v>
      </c>
      <c r="AH1273" t="s">
        <v>111</v>
      </c>
      <c r="AI1273" t="s">
        <v>3189</v>
      </c>
      <c r="AJ1273" t="s">
        <v>46</v>
      </c>
      <c r="AK1273" t="s">
        <v>80</v>
      </c>
      <c r="AL1273" t="s">
        <v>3190</v>
      </c>
      <c r="AM1273">
        <v>48.792000000000002</v>
      </c>
      <c r="AN1273">
        <v>3</v>
      </c>
      <c r="AO1273">
        <v>0.8</v>
      </c>
      <c r="AP1273">
        <v>-126.8592</v>
      </c>
      <c r="AQ1273">
        <f>YEAR(Table1[[#This Row],[Order Date]])</f>
        <v>2016</v>
      </c>
      <c r="AR1273" t="str">
        <f>TEXT(Table1[[#This Row],[Order Date]],"mmmm")</f>
        <v>April</v>
      </c>
      <c r="AS1273" t="str">
        <f>"Q"&amp;ROUNDUP(MONTH(Table1[[#This Row],[Order Date]])/3,0)</f>
        <v>Q2</v>
      </c>
      <c r="AT1273">
        <f>IF(Table1[[#This Row],[Sales]]=0,0,Table1[[#This Row],[Profit]]/Table1[[#This Row],[Sales]])</f>
        <v>-2.6</v>
      </c>
    </row>
    <row r="1274" spans="22:46" x14ac:dyDescent="0.3">
      <c r="V1274">
        <v>1273</v>
      </c>
      <c r="W1274" t="s">
        <v>3997</v>
      </c>
      <c r="X1274" s="1">
        <v>42481</v>
      </c>
      <c r="Y1274" t="s">
        <v>3476</v>
      </c>
      <c r="Z1274" t="s">
        <v>51</v>
      </c>
      <c r="AA1274" t="s">
        <v>2447</v>
      </c>
      <c r="AB1274" t="s">
        <v>2448</v>
      </c>
      <c r="AC1274" t="s">
        <v>41</v>
      </c>
      <c r="AD1274" t="s">
        <v>26</v>
      </c>
      <c r="AE1274" t="s">
        <v>342</v>
      </c>
      <c r="AF1274" t="s">
        <v>233</v>
      </c>
      <c r="AG1274">
        <v>60623</v>
      </c>
      <c r="AH1274" t="s">
        <v>111</v>
      </c>
      <c r="AI1274" t="s">
        <v>4000</v>
      </c>
      <c r="AJ1274" t="s">
        <v>46</v>
      </c>
      <c r="AK1274" t="s">
        <v>77</v>
      </c>
      <c r="AL1274" t="s">
        <v>4001</v>
      </c>
      <c r="AM1274">
        <v>44.847999999999999</v>
      </c>
      <c r="AN1274">
        <v>8</v>
      </c>
      <c r="AO1274">
        <v>0.8</v>
      </c>
      <c r="AP1274">
        <v>-67.272000000000006</v>
      </c>
      <c r="AQ1274">
        <f>YEAR(Table1[[#This Row],[Order Date]])</f>
        <v>2016</v>
      </c>
      <c r="AR1274" t="str">
        <f>TEXT(Table1[[#This Row],[Order Date]],"mmmm")</f>
        <v>April</v>
      </c>
      <c r="AS1274" t="str">
        <f>"Q"&amp;ROUNDUP(MONTH(Table1[[#This Row],[Order Date]])/3,0)</f>
        <v>Q2</v>
      </c>
      <c r="AT1274">
        <f>IF(Table1[[#This Row],[Sales]]=0,0,Table1[[#This Row],[Profit]]/Table1[[#This Row],[Sales]])</f>
        <v>-1.5000000000000002</v>
      </c>
    </row>
    <row r="1275" spans="22:46" x14ac:dyDescent="0.3">
      <c r="V1275">
        <v>1274</v>
      </c>
      <c r="W1275" t="s">
        <v>4002</v>
      </c>
      <c r="X1275" s="1">
        <v>42516</v>
      </c>
      <c r="Y1275" t="s">
        <v>4003</v>
      </c>
      <c r="Z1275" t="s">
        <v>1450</v>
      </c>
      <c r="AA1275" t="s">
        <v>3585</v>
      </c>
      <c r="AB1275" t="s">
        <v>3586</v>
      </c>
      <c r="AC1275" t="s">
        <v>25</v>
      </c>
      <c r="AD1275" t="s">
        <v>26</v>
      </c>
      <c r="AE1275" t="s">
        <v>109</v>
      </c>
      <c r="AF1275" t="s">
        <v>110</v>
      </c>
      <c r="AG1275">
        <v>76106</v>
      </c>
      <c r="AH1275" t="s">
        <v>111</v>
      </c>
      <c r="AI1275" t="s">
        <v>3308</v>
      </c>
      <c r="AJ1275" t="s">
        <v>46</v>
      </c>
      <c r="AK1275" t="s">
        <v>94</v>
      </c>
      <c r="AL1275" t="s">
        <v>3309</v>
      </c>
      <c r="AM1275">
        <v>10.368</v>
      </c>
      <c r="AN1275">
        <v>2</v>
      </c>
      <c r="AO1275">
        <v>0.2</v>
      </c>
      <c r="AP1275">
        <v>3.6288</v>
      </c>
      <c r="AQ1275">
        <f>YEAR(Table1[[#This Row],[Order Date]])</f>
        <v>2016</v>
      </c>
      <c r="AR1275" t="str">
        <f>TEXT(Table1[[#This Row],[Order Date]],"mmmm")</f>
        <v>May</v>
      </c>
      <c r="AS1275" t="str">
        <f>"Q"&amp;ROUNDUP(MONTH(Table1[[#This Row],[Order Date]])/3,0)</f>
        <v>Q2</v>
      </c>
      <c r="AT1275">
        <f>IF(Table1[[#This Row],[Sales]]=0,0,Table1[[#This Row],[Profit]]/Table1[[#This Row],[Sales]])</f>
        <v>0.35</v>
      </c>
    </row>
    <row r="1276" spans="22:46" x14ac:dyDescent="0.3">
      <c r="V1276">
        <v>1275</v>
      </c>
      <c r="W1276" t="s">
        <v>4002</v>
      </c>
      <c r="X1276" s="1">
        <v>42516</v>
      </c>
      <c r="Y1276" t="s">
        <v>4003</v>
      </c>
      <c r="Z1276" t="s">
        <v>1450</v>
      </c>
      <c r="AA1276" t="s">
        <v>3585</v>
      </c>
      <c r="AB1276" t="s">
        <v>3586</v>
      </c>
      <c r="AC1276" t="s">
        <v>25</v>
      </c>
      <c r="AD1276" t="s">
        <v>26</v>
      </c>
      <c r="AE1276" t="s">
        <v>109</v>
      </c>
      <c r="AF1276" t="s">
        <v>110</v>
      </c>
      <c r="AG1276">
        <v>76106</v>
      </c>
      <c r="AH1276" t="s">
        <v>111</v>
      </c>
      <c r="AI1276" t="s">
        <v>4004</v>
      </c>
      <c r="AJ1276" t="s">
        <v>31</v>
      </c>
      <c r="AK1276" t="s">
        <v>35</v>
      </c>
      <c r="AL1276" t="s">
        <v>4005</v>
      </c>
      <c r="AM1276">
        <v>388.43</v>
      </c>
      <c r="AN1276">
        <v>5</v>
      </c>
      <c r="AO1276">
        <v>0.3</v>
      </c>
      <c r="AP1276">
        <v>-88.784000000000006</v>
      </c>
      <c r="AQ1276">
        <f>YEAR(Table1[[#This Row],[Order Date]])</f>
        <v>2016</v>
      </c>
      <c r="AR1276" t="str">
        <f>TEXT(Table1[[#This Row],[Order Date]],"mmmm")</f>
        <v>May</v>
      </c>
      <c r="AS1276" t="str">
        <f>"Q"&amp;ROUNDUP(MONTH(Table1[[#This Row],[Order Date]])/3,0)</f>
        <v>Q2</v>
      </c>
      <c r="AT1276">
        <f>IF(Table1[[#This Row],[Sales]]=0,0,Table1[[#This Row],[Profit]]/Table1[[#This Row],[Sales]])</f>
        <v>-0.22857142857142859</v>
      </c>
    </row>
    <row r="1277" spans="22:46" x14ac:dyDescent="0.3">
      <c r="V1277">
        <v>1276</v>
      </c>
      <c r="W1277" t="s">
        <v>4002</v>
      </c>
      <c r="X1277" s="1">
        <v>42516</v>
      </c>
      <c r="Y1277" t="s">
        <v>4003</v>
      </c>
      <c r="Z1277" t="s">
        <v>1450</v>
      </c>
      <c r="AA1277" t="s">
        <v>3585</v>
      </c>
      <c r="AB1277" t="s">
        <v>3586</v>
      </c>
      <c r="AC1277" t="s">
        <v>25</v>
      </c>
      <c r="AD1277" t="s">
        <v>26</v>
      </c>
      <c r="AE1277" t="s">
        <v>109</v>
      </c>
      <c r="AF1277" t="s">
        <v>110</v>
      </c>
      <c r="AG1277">
        <v>76106</v>
      </c>
      <c r="AH1277" t="s">
        <v>111</v>
      </c>
      <c r="AI1277" t="s">
        <v>508</v>
      </c>
      <c r="AJ1277" t="s">
        <v>46</v>
      </c>
      <c r="AK1277" t="s">
        <v>94</v>
      </c>
      <c r="AL1277" t="s">
        <v>509</v>
      </c>
      <c r="AM1277">
        <v>14.352</v>
      </c>
      <c r="AN1277">
        <v>3</v>
      </c>
      <c r="AO1277">
        <v>0.2</v>
      </c>
      <c r="AP1277">
        <v>5.2026000000000003</v>
      </c>
      <c r="AQ1277">
        <f>YEAR(Table1[[#This Row],[Order Date]])</f>
        <v>2016</v>
      </c>
      <c r="AR1277" t="str">
        <f>TEXT(Table1[[#This Row],[Order Date]],"mmmm")</f>
        <v>May</v>
      </c>
      <c r="AS1277" t="str">
        <f>"Q"&amp;ROUNDUP(MONTH(Table1[[#This Row],[Order Date]])/3,0)</f>
        <v>Q2</v>
      </c>
      <c r="AT1277">
        <f>IF(Table1[[#This Row],[Sales]]=0,0,Table1[[#This Row],[Profit]]/Table1[[#This Row],[Sales]])</f>
        <v>0.36249999999999999</v>
      </c>
    </row>
    <row r="1278" spans="22:46" x14ac:dyDescent="0.3">
      <c r="V1278">
        <v>1277</v>
      </c>
      <c r="W1278" t="s">
        <v>4002</v>
      </c>
      <c r="X1278" s="1">
        <v>42516</v>
      </c>
      <c r="Y1278" t="s">
        <v>4003</v>
      </c>
      <c r="Z1278" t="s">
        <v>1450</v>
      </c>
      <c r="AA1278" t="s">
        <v>3585</v>
      </c>
      <c r="AB1278" t="s">
        <v>3586</v>
      </c>
      <c r="AC1278" t="s">
        <v>25</v>
      </c>
      <c r="AD1278" t="s">
        <v>26</v>
      </c>
      <c r="AE1278" t="s">
        <v>109</v>
      </c>
      <c r="AF1278" t="s">
        <v>110</v>
      </c>
      <c r="AG1278">
        <v>76106</v>
      </c>
      <c r="AH1278" t="s">
        <v>111</v>
      </c>
      <c r="AI1278" t="s">
        <v>4006</v>
      </c>
      <c r="AJ1278" t="s">
        <v>73</v>
      </c>
      <c r="AK1278" t="s">
        <v>176</v>
      </c>
      <c r="AL1278" t="s">
        <v>4007</v>
      </c>
      <c r="AM1278">
        <v>63.991999999999997</v>
      </c>
      <c r="AN1278">
        <v>1</v>
      </c>
      <c r="AO1278">
        <v>0.2</v>
      </c>
      <c r="AP1278">
        <v>-7.1990999999999996</v>
      </c>
      <c r="AQ1278">
        <f>YEAR(Table1[[#This Row],[Order Date]])</f>
        <v>2016</v>
      </c>
      <c r="AR1278" t="str">
        <f>TEXT(Table1[[#This Row],[Order Date]],"mmmm")</f>
        <v>May</v>
      </c>
      <c r="AS1278" t="str">
        <f>"Q"&amp;ROUNDUP(MONTH(Table1[[#This Row],[Order Date]])/3,0)</f>
        <v>Q2</v>
      </c>
      <c r="AT1278">
        <f>IF(Table1[[#This Row],[Sales]]=0,0,Table1[[#This Row],[Profit]]/Table1[[#This Row],[Sales]])</f>
        <v>-0.1125</v>
      </c>
    </row>
    <row r="1279" spans="22:46" x14ac:dyDescent="0.3">
      <c r="V1279">
        <v>1278</v>
      </c>
      <c r="W1279" t="s">
        <v>4008</v>
      </c>
      <c r="X1279" s="1">
        <v>42492</v>
      </c>
      <c r="Y1279" s="1">
        <v>42556</v>
      </c>
      <c r="Z1279" t="s">
        <v>51</v>
      </c>
      <c r="AA1279" t="s">
        <v>4009</v>
      </c>
      <c r="AB1279" t="s">
        <v>4010</v>
      </c>
      <c r="AC1279" t="s">
        <v>25</v>
      </c>
      <c r="AD1279" t="s">
        <v>26</v>
      </c>
      <c r="AE1279" t="s">
        <v>203</v>
      </c>
      <c r="AF1279" t="s">
        <v>110</v>
      </c>
      <c r="AG1279">
        <v>77070</v>
      </c>
      <c r="AH1279" t="s">
        <v>111</v>
      </c>
      <c r="AI1279" t="s">
        <v>4011</v>
      </c>
      <c r="AJ1279" t="s">
        <v>46</v>
      </c>
      <c r="AK1279" t="s">
        <v>70</v>
      </c>
      <c r="AL1279" t="s">
        <v>4012</v>
      </c>
      <c r="AM1279">
        <v>86.352000000000004</v>
      </c>
      <c r="AN1279">
        <v>3</v>
      </c>
      <c r="AO1279">
        <v>0.2</v>
      </c>
      <c r="AP1279">
        <v>5.3970000000000002</v>
      </c>
      <c r="AQ1279">
        <f>YEAR(Table1[[#This Row],[Order Date]])</f>
        <v>2016</v>
      </c>
      <c r="AR1279" t="str">
        <f>TEXT(Table1[[#This Row],[Order Date]],"mmmm")</f>
        <v>May</v>
      </c>
      <c r="AS1279" t="str">
        <f>"Q"&amp;ROUNDUP(MONTH(Table1[[#This Row],[Order Date]])/3,0)</f>
        <v>Q2</v>
      </c>
      <c r="AT1279">
        <f>IF(Table1[[#This Row],[Sales]]=0,0,Table1[[#This Row],[Profit]]/Table1[[#This Row],[Sales]])</f>
        <v>6.25E-2</v>
      </c>
    </row>
    <row r="1280" spans="22:46" x14ac:dyDescent="0.3">
      <c r="V1280">
        <v>1279</v>
      </c>
      <c r="W1280" t="s">
        <v>4013</v>
      </c>
      <c r="X1280" s="1">
        <v>41890</v>
      </c>
      <c r="Y1280" s="1">
        <v>41952</v>
      </c>
      <c r="Z1280" t="s">
        <v>207</v>
      </c>
      <c r="AA1280" t="s">
        <v>3238</v>
      </c>
      <c r="AB1280" t="s">
        <v>3239</v>
      </c>
      <c r="AC1280" t="s">
        <v>41</v>
      </c>
      <c r="AD1280" t="s">
        <v>26</v>
      </c>
      <c r="AE1280" t="s">
        <v>4014</v>
      </c>
      <c r="AF1280" t="s">
        <v>1429</v>
      </c>
      <c r="AG1280">
        <v>31204</v>
      </c>
      <c r="AH1280" t="s">
        <v>29</v>
      </c>
      <c r="AI1280" t="s">
        <v>4015</v>
      </c>
      <c r="AJ1280" t="s">
        <v>73</v>
      </c>
      <c r="AK1280" t="s">
        <v>176</v>
      </c>
      <c r="AL1280" t="s">
        <v>4016</v>
      </c>
      <c r="AM1280">
        <v>32.97</v>
      </c>
      <c r="AN1280">
        <v>3</v>
      </c>
      <c r="AO1280">
        <v>0</v>
      </c>
      <c r="AP1280">
        <v>12.8583</v>
      </c>
      <c r="AQ1280">
        <f>YEAR(Table1[[#This Row],[Order Date]])</f>
        <v>2014</v>
      </c>
      <c r="AR1280" t="str">
        <f>TEXT(Table1[[#This Row],[Order Date]],"mmmm")</f>
        <v>September</v>
      </c>
      <c r="AS1280" t="str">
        <f>"Q"&amp;ROUNDUP(MONTH(Table1[[#This Row],[Order Date]])/3,0)</f>
        <v>Q3</v>
      </c>
      <c r="AT1280">
        <f>IF(Table1[[#This Row],[Sales]]=0,0,Table1[[#This Row],[Profit]]/Table1[[#This Row],[Sales]])</f>
        <v>0.39</v>
      </c>
    </row>
    <row r="1281" spans="22:46" x14ac:dyDescent="0.3">
      <c r="V1281">
        <v>1280</v>
      </c>
      <c r="W1281" t="s">
        <v>4013</v>
      </c>
      <c r="X1281" s="1">
        <v>41890</v>
      </c>
      <c r="Y1281" s="1">
        <v>41952</v>
      </c>
      <c r="Z1281" t="s">
        <v>207</v>
      </c>
      <c r="AA1281" t="s">
        <v>3238</v>
      </c>
      <c r="AB1281" t="s">
        <v>3239</v>
      </c>
      <c r="AC1281" t="s">
        <v>41</v>
      </c>
      <c r="AD1281" t="s">
        <v>26</v>
      </c>
      <c r="AE1281" t="s">
        <v>4014</v>
      </c>
      <c r="AF1281" t="s">
        <v>1429</v>
      </c>
      <c r="AG1281">
        <v>31204</v>
      </c>
      <c r="AH1281" t="s">
        <v>29</v>
      </c>
      <c r="AI1281" t="s">
        <v>4017</v>
      </c>
      <c r="AJ1281" t="s">
        <v>73</v>
      </c>
      <c r="AK1281" t="s">
        <v>176</v>
      </c>
      <c r="AL1281" t="s">
        <v>4018</v>
      </c>
      <c r="AM1281">
        <v>83.88</v>
      </c>
      <c r="AN1281">
        <v>4</v>
      </c>
      <c r="AO1281">
        <v>0</v>
      </c>
      <c r="AP1281">
        <v>30.1968</v>
      </c>
      <c r="AQ1281">
        <f>YEAR(Table1[[#This Row],[Order Date]])</f>
        <v>2014</v>
      </c>
      <c r="AR1281" t="str">
        <f>TEXT(Table1[[#This Row],[Order Date]],"mmmm")</f>
        <v>September</v>
      </c>
      <c r="AS1281" t="str">
        <f>"Q"&amp;ROUNDUP(MONTH(Table1[[#This Row],[Order Date]])/3,0)</f>
        <v>Q3</v>
      </c>
      <c r="AT1281">
        <f>IF(Table1[[#This Row],[Sales]]=0,0,Table1[[#This Row],[Profit]]/Table1[[#This Row],[Sales]])</f>
        <v>0.36000000000000004</v>
      </c>
    </row>
    <row r="1282" spans="22:46" x14ac:dyDescent="0.3">
      <c r="V1282">
        <v>1281</v>
      </c>
      <c r="W1282" t="s">
        <v>4019</v>
      </c>
      <c r="X1282" s="1">
        <v>42618</v>
      </c>
      <c r="Y1282" s="1">
        <v>42530</v>
      </c>
      <c r="Z1282" t="s">
        <v>207</v>
      </c>
      <c r="AA1282" t="s">
        <v>2898</v>
      </c>
      <c r="AB1282" t="s">
        <v>2899</v>
      </c>
      <c r="AC1282" t="s">
        <v>25</v>
      </c>
      <c r="AD1282" t="s">
        <v>26</v>
      </c>
      <c r="AE1282" t="s">
        <v>4020</v>
      </c>
      <c r="AF1282" t="s">
        <v>554</v>
      </c>
      <c r="AG1282">
        <v>52402</v>
      </c>
      <c r="AH1282" t="s">
        <v>111</v>
      </c>
      <c r="AI1282" t="s">
        <v>4021</v>
      </c>
      <c r="AJ1282" t="s">
        <v>73</v>
      </c>
      <c r="AK1282" t="s">
        <v>74</v>
      </c>
      <c r="AL1282" t="s">
        <v>4022</v>
      </c>
      <c r="AM1282">
        <v>278.39999999999998</v>
      </c>
      <c r="AN1282">
        <v>3</v>
      </c>
      <c r="AO1282">
        <v>0</v>
      </c>
      <c r="AP1282">
        <v>80.736000000000004</v>
      </c>
      <c r="AQ1282">
        <f>YEAR(Table1[[#This Row],[Order Date]])</f>
        <v>2016</v>
      </c>
      <c r="AR1282" t="str">
        <f>TEXT(Table1[[#This Row],[Order Date]],"mmmm")</f>
        <v>September</v>
      </c>
      <c r="AS1282" t="str">
        <f>"Q"&amp;ROUNDUP(MONTH(Table1[[#This Row],[Order Date]])/3,0)</f>
        <v>Q3</v>
      </c>
      <c r="AT1282">
        <f>IF(Table1[[#This Row],[Sales]]=0,0,Table1[[#This Row],[Profit]]/Table1[[#This Row],[Sales]])</f>
        <v>0.29000000000000004</v>
      </c>
    </row>
    <row r="1283" spans="22:46" x14ac:dyDescent="0.3">
      <c r="V1283">
        <v>1282</v>
      </c>
      <c r="W1283" t="s">
        <v>4023</v>
      </c>
      <c r="X1283" s="1">
        <v>42834</v>
      </c>
      <c r="Y1283" s="1">
        <v>43043</v>
      </c>
      <c r="Z1283" t="s">
        <v>207</v>
      </c>
      <c r="AA1283" t="s">
        <v>1887</v>
      </c>
      <c r="AB1283" t="s">
        <v>1888</v>
      </c>
      <c r="AC1283" t="s">
        <v>25</v>
      </c>
      <c r="AD1283" t="s">
        <v>26</v>
      </c>
      <c r="AE1283" t="s">
        <v>1712</v>
      </c>
      <c r="AF1283" t="s">
        <v>55</v>
      </c>
      <c r="AG1283">
        <v>32216</v>
      </c>
      <c r="AH1283" t="s">
        <v>29</v>
      </c>
      <c r="AI1283" t="s">
        <v>4024</v>
      </c>
      <c r="AJ1283" t="s">
        <v>46</v>
      </c>
      <c r="AK1283" t="s">
        <v>47</v>
      </c>
      <c r="AL1283" t="s">
        <v>4025</v>
      </c>
      <c r="AM1283">
        <v>15.12</v>
      </c>
      <c r="AN1283">
        <v>3</v>
      </c>
      <c r="AO1283">
        <v>0.2</v>
      </c>
      <c r="AP1283">
        <v>4.9139999999999997</v>
      </c>
      <c r="AQ1283">
        <f>YEAR(Table1[[#This Row],[Order Date]])</f>
        <v>2017</v>
      </c>
      <c r="AR1283" t="str">
        <f>TEXT(Table1[[#This Row],[Order Date]],"mmmm")</f>
        <v>April</v>
      </c>
      <c r="AS1283" t="str">
        <f>"Q"&amp;ROUNDUP(MONTH(Table1[[#This Row],[Order Date]])/3,0)</f>
        <v>Q2</v>
      </c>
      <c r="AT1283">
        <f>IF(Table1[[#This Row],[Sales]]=0,0,Table1[[#This Row],[Profit]]/Table1[[#This Row],[Sales]])</f>
        <v>0.32500000000000001</v>
      </c>
    </row>
    <row r="1284" spans="22:46" x14ac:dyDescent="0.3">
      <c r="V1284">
        <v>1283</v>
      </c>
      <c r="W1284" t="s">
        <v>4023</v>
      </c>
      <c r="X1284" s="1">
        <v>42834</v>
      </c>
      <c r="Y1284" s="1">
        <v>43043</v>
      </c>
      <c r="Z1284" t="s">
        <v>207</v>
      </c>
      <c r="AA1284" t="s">
        <v>1887</v>
      </c>
      <c r="AB1284" t="s">
        <v>1888</v>
      </c>
      <c r="AC1284" t="s">
        <v>25</v>
      </c>
      <c r="AD1284" t="s">
        <v>26</v>
      </c>
      <c r="AE1284" t="s">
        <v>1712</v>
      </c>
      <c r="AF1284" t="s">
        <v>55</v>
      </c>
      <c r="AG1284">
        <v>32216</v>
      </c>
      <c r="AH1284" t="s">
        <v>29</v>
      </c>
      <c r="AI1284" t="s">
        <v>4026</v>
      </c>
      <c r="AJ1284" t="s">
        <v>46</v>
      </c>
      <c r="AK1284" t="s">
        <v>77</v>
      </c>
      <c r="AL1284" t="s">
        <v>4027</v>
      </c>
      <c r="AM1284">
        <v>17.43</v>
      </c>
      <c r="AN1284">
        <v>1</v>
      </c>
      <c r="AO1284">
        <v>0.7</v>
      </c>
      <c r="AP1284">
        <v>-13.363</v>
      </c>
      <c r="AQ1284">
        <f>YEAR(Table1[[#This Row],[Order Date]])</f>
        <v>2017</v>
      </c>
      <c r="AR1284" t="str">
        <f>TEXT(Table1[[#This Row],[Order Date]],"mmmm")</f>
        <v>April</v>
      </c>
      <c r="AS1284" t="str">
        <f>"Q"&amp;ROUNDUP(MONTH(Table1[[#This Row],[Order Date]])/3,0)</f>
        <v>Q2</v>
      </c>
      <c r="AT1284">
        <f>IF(Table1[[#This Row],[Sales]]=0,0,Table1[[#This Row],[Profit]]/Table1[[#This Row],[Sales]])</f>
        <v>-0.76666666666666661</v>
      </c>
    </row>
    <row r="1285" spans="22:46" x14ac:dyDescent="0.3">
      <c r="V1285">
        <v>1284</v>
      </c>
      <c r="W1285" t="s">
        <v>4023</v>
      </c>
      <c r="X1285" s="1">
        <v>42834</v>
      </c>
      <c r="Y1285" s="1">
        <v>43043</v>
      </c>
      <c r="Z1285" t="s">
        <v>207</v>
      </c>
      <c r="AA1285" t="s">
        <v>1887</v>
      </c>
      <c r="AB1285" t="s">
        <v>1888</v>
      </c>
      <c r="AC1285" t="s">
        <v>25</v>
      </c>
      <c r="AD1285" t="s">
        <v>26</v>
      </c>
      <c r="AE1285" t="s">
        <v>1712</v>
      </c>
      <c r="AF1285" t="s">
        <v>55</v>
      </c>
      <c r="AG1285">
        <v>32216</v>
      </c>
      <c r="AH1285" t="s">
        <v>29</v>
      </c>
      <c r="AI1285" t="s">
        <v>4028</v>
      </c>
      <c r="AJ1285" t="s">
        <v>46</v>
      </c>
      <c r="AK1285" t="s">
        <v>94</v>
      </c>
      <c r="AL1285" t="s">
        <v>4029</v>
      </c>
      <c r="AM1285">
        <v>251.64</v>
      </c>
      <c r="AN1285">
        <v>3</v>
      </c>
      <c r="AO1285">
        <v>0.2</v>
      </c>
      <c r="AP1285">
        <v>88.073999999999998</v>
      </c>
      <c r="AQ1285">
        <f>YEAR(Table1[[#This Row],[Order Date]])</f>
        <v>2017</v>
      </c>
      <c r="AR1285" t="str">
        <f>TEXT(Table1[[#This Row],[Order Date]],"mmmm")</f>
        <v>April</v>
      </c>
      <c r="AS1285" t="str">
        <f>"Q"&amp;ROUNDUP(MONTH(Table1[[#This Row],[Order Date]])/3,0)</f>
        <v>Q2</v>
      </c>
      <c r="AT1285">
        <f>IF(Table1[[#This Row],[Sales]]=0,0,Table1[[#This Row],[Profit]]/Table1[[#This Row],[Sales]])</f>
        <v>0.35000000000000003</v>
      </c>
    </row>
    <row r="1286" spans="22:46" x14ac:dyDescent="0.3">
      <c r="V1286">
        <v>1285</v>
      </c>
      <c r="W1286" t="s">
        <v>4030</v>
      </c>
      <c r="X1286" s="1">
        <v>42344</v>
      </c>
      <c r="Y1286" s="1">
        <v>42350</v>
      </c>
      <c r="Z1286" t="s">
        <v>51</v>
      </c>
      <c r="AA1286" t="s">
        <v>1436</v>
      </c>
      <c r="AB1286" t="s">
        <v>1437</v>
      </c>
      <c r="AC1286" t="s">
        <v>25</v>
      </c>
      <c r="AD1286" t="s">
        <v>26</v>
      </c>
      <c r="AE1286" t="s">
        <v>1390</v>
      </c>
      <c r="AF1286" t="s">
        <v>110</v>
      </c>
      <c r="AG1286">
        <v>78745</v>
      </c>
      <c r="AH1286" t="s">
        <v>111</v>
      </c>
      <c r="AI1286" t="s">
        <v>4031</v>
      </c>
      <c r="AJ1286" t="s">
        <v>46</v>
      </c>
      <c r="AK1286" t="s">
        <v>77</v>
      </c>
      <c r="AL1286" t="s">
        <v>4032</v>
      </c>
      <c r="AM1286">
        <v>2.7719999999999998</v>
      </c>
      <c r="AN1286">
        <v>7</v>
      </c>
      <c r="AO1286">
        <v>0.8</v>
      </c>
      <c r="AP1286">
        <v>-4.851</v>
      </c>
      <c r="AQ1286">
        <f>YEAR(Table1[[#This Row],[Order Date]])</f>
        <v>2015</v>
      </c>
      <c r="AR1286" t="str">
        <f>TEXT(Table1[[#This Row],[Order Date]],"mmmm")</f>
        <v>December</v>
      </c>
      <c r="AS1286" t="str">
        <f>"Q"&amp;ROUNDUP(MONTH(Table1[[#This Row],[Order Date]])/3,0)</f>
        <v>Q4</v>
      </c>
      <c r="AT1286">
        <f>IF(Table1[[#This Row],[Sales]]=0,0,Table1[[#This Row],[Profit]]/Table1[[#This Row],[Sales]])</f>
        <v>-1.7500000000000002</v>
      </c>
    </row>
    <row r="1287" spans="22:46" x14ac:dyDescent="0.3">
      <c r="V1287">
        <v>1286</v>
      </c>
      <c r="W1287" t="s">
        <v>4033</v>
      </c>
      <c r="X1287" s="1">
        <v>42547</v>
      </c>
      <c r="Y1287" s="1">
        <v>42436</v>
      </c>
      <c r="Z1287" t="s">
        <v>51</v>
      </c>
      <c r="AA1287" t="s">
        <v>4034</v>
      </c>
      <c r="AB1287" t="s">
        <v>4035</v>
      </c>
      <c r="AC1287" t="s">
        <v>25</v>
      </c>
      <c r="AD1287" t="s">
        <v>26</v>
      </c>
      <c r="AE1287" t="s">
        <v>4036</v>
      </c>
      <c r="AF1287" t="s">
        <v>1572</v>
      </c>
      <c r="AG1287">
        <v>2908</v>
      </c>
      <c r="AH1287" t="s">
        <v>160</v>
      </c>
      <c r="AI1287" t="s">
        <v>1702</v>
      </c>
      <c r="AJ1287" t="s">
        <v>46</v>
      </c>
      <c r="AK1287" t="s">
        <v>60</v>
      </c>
      <c r="AL1287" t="s">
        <v>1703</v>
      </c>
      <c r="AM1287">
        <v>14.9</v>
      </c>
      <c r="AN1287">
        <v>5</v>
      </c>
      <c r="AO1287">
        <v>0</v>
      </c>
      <c r="AP1287">
        <v>1.0429999999999999</v>
      </c>
      <c r="AQ1287">
        <f>YEAR(Table1[[#This Row],[Order Date]])</f>
        <v>2016</v>
      </c>
      <c r="AR1287" t="str">
        <f>TEXT(Table1[[#This Row],[Order Date]],"mmmm")</f>
        <v>June</v>
      </c>
      <c r="AS1287" t="str">
        <f>"Q"&amp;ROUNDUP(MONTH(Table1[[#This Row],[Order Date]])/3,0)</f>
        <v>Q2</v>
      </c>
      <c r="AT1287">
        <f>IF(Table1[[#This Row],[Sales]]=0,0,Table1[[#This Row],[Profit]]/Table1[[#This Row],[Sales]])</f>
        <v>6.9999999999999993E-2</v>
      </c>
    </row>
    <row r="1288" spans="22:46" x14ac:dyDescent="0.3">
      <c r="V1288">
        <v>1287</v>
      </c>
      <c r="W1288" t="s">
        <v>4037</v>
      </c>
      <c r="X1288" s="1">
        <v>42189</v>
      </c>
      <c r="Y1288" s="1">
        <v>42223</v>
      </c>
      <c r="Z1288" t="s">
        <v>51</v>
      </c>
      <c r="AA1288" t="s">
        <v>599</v>
      </c>
      <c r="AB1288" t="s">
        <v>600</v>
      </c>
      <c r="AC1288" t="s">
        <v>108</v>
      </c>
      <c r="AD1288" t="s">
        <v>26</v>
      </c>
      <c r="AE1288" t="s">
        <v>300</v>
      </c>
      <c r="AF1288" t="s">
        <v>301</v>
      </c>
      <c r="AG1288">
        <v>10035</v>
      </c>
      <c r="AH1288" t="s">
        <v>160</v>
      </c>
      <c r="AI1288" t="s">
        <v>4038</v>
      </c>
      <c r="AJ1288" t="s">
        <v>46</v>
      </c>
      <c r="AK1288" t="s">
        <v>70</v>
      </c>
      <c r="AL1288" t="s">
        <v>4039</v>
      </c>
      <c r="AM1288">
        <v>15.48</v>
      </c>
      <c r="AN1288">
        <v>3</v>
      </c>
      <c r="AO1288">
        <v>0</v>
      </c>
      <c r="AP1288">
        <v>4.4892000000000003</v>
      </c>
      <c r="AQ1288">
        <f>YEAR(Table1[[#This Row],[Order Date]])</f>
        <v>2015</v>
      </c>
      <c r="AR1288" t="str">
        <f>TEXT(Table1[[#This Row],[Order Date]],"mmmm")</f>
        <v>July</v>
      </c>
      <c r="AS1288" t="str">
        <f>"Q"&amp;ROUNDUP(MONTH(Table1[[#This Row],[Order Date]])/3,0)</f>
        <v>Q3</v>
      </c>
      <c r="AT1288">
        <f>IF(Table1[[#This Row],[Sales]]=0,0,Table1[[#This Row],[Profit]]/Table1[[#This Row],[Sales]])</f>
        <v>0.29000000000000004</v>
      </c>
    </row>
    <row r="1289" spans="22:46" x14ac:dyDescent="0.3">
      <c r="V1289">
        <v>1288</v>
      </c>
      <c r="W1289" t="s">
        <v>4040</v>
      </c>
      <c r="X1289" s="1">
        <v>42696</v>
      </c>
      <c r="Y1289" t="s">
        <v>4041</v>
      </c>
      <c r="Z1289" t="s">
        <v>51</v>
      </c>
      <c r="AA1289" t="s">
        <v>4042</v>
      </c>
      <c r="AB1289" t="s">
        <v>4043</v>
      </c>
      <c r="AC1289" t="s">
        <v>41</v>
      </c>
      <c r="AD1289" t="s">
        <v>26</v>
      </c>
      <c r="AE1289" t="s">
        <v>300</v>
      </c>
      <c r="AF1289" t="s">
        <v>301</v>
      </c>
      <c r="AG1289">
        <v>10009</v>
      </c>
      <c r="AH1289" t="s">
        <v>160</v>
      </c>
      <c r="AI1289" t="s">
        <v>336</v>
      </c>
      <c r="AJ1289" t="s">
        <v>31</v>
      </c>
      <c r="AK1289" t="s">
        <v>67</v>
      </c>
      <c r="AL1289" t="s">
        <v>337</v>
      </c>
      <c r="AM1289">
        <v>39.880000000000003</v>
      </c>
      <c r="AN1289">
        <v>2</v>
      </c>
      <c r="AO1289">
        <v>0</v>
      </c>
      <c r="AP1289">
        <v>11.166399999999999</v>
      </c>
      <c r="AQ1289">
        <f>YEAR(Table1[[#This Row],[Order Date]])</f>
        <v>2016</v>
      </c>
      <c r="AR1289" t="str">
        <f>TEXT(Table1[[#This Row],[Order Date]],"mmmm")</f>
        <v>November</v>
      </c>
      <c r="AS1289" t="str">
        <f>"Q"&amp;ROUNDUP(MONTH(Table1[[#This Row],[Order Date]])/3,0)</f>
        <v>Q4</v>
      </c>
      <c r="AT1289">
        <f>IF(Table1[[#This Row],[Sales]]=0,0,Table1[[#This Row],[Profit]]/Table1[[#This Row],[Sales]])</f>
        <v>0.27999999999999997</v>
      </c>
    </row>
    <row r="1290" spans="22:46" x14ac:dyDescent="0.3">
      <c r="V1290">
        <v>1289</v>
      </c>
      <c r="W1290" t="s">
        <v>4040</v>
      </c>
      <c r="X1290" s="1">
        <v>42696</v>
      </c>
      <c r="Y1290" t="s">
        <v>4041</v>
      </c>
      <c r="Z1290" t="s">
        <v>51</v>
      </c>
      <c r="AA1290" t="s">
        <v>4042</v>
      </c>
      <c r="AB1290" t="s">
        <v>4043</v>
      </c>
      <c r="AC1290" t="s">
        <v>41</v>
      </c>
      <c r="AD1290" t="s">
        <v>26</v>
      </c>
      <c r="AE1290" t="s">
        <v>300</v>
      </c>
      <c r="AF1290" t="s">
        <v>301</v>
      </c>
      <c r="AG1290">
        <v>10009</v>
      </c>
      <c r="AH1290" t="s">
        <v>160</v>
      </c>
      <c r="AI1290" t="s">
        <v>2340</v>
      </c>
      <c r="AJ1290" t="s">
        <v>46</v>
      </c>
      <c r="AK1290" t="s">
        <v>77</v>
      </c>
      <c r="AL1290" t="s">
        <v>2341</v>
      </c>
      <c r="AM1290">
        <v>12.192</v>
      </c>
      <c r="AN1290">
        <v>4</v>
      </c>
      <c r="AO1290">
        <v>0.2</v>
      </c>
      <c r="AP1290">
        <v>4.1147999999999998</v>
      </c>
      <c r="AQ1290">
        <f>YEAR(Table1[[#This Row],[Order Date]])</f>
        <v>2016</v>
      </c>
      <c r="AR1290" t="str">
        <f>TEXT(Table1[[#This Row],[Order Date]],"mmmm")</f>
        <v>November</v>
      </c>
      <c r="AS1290" t="str">
        <f>"Q"&amp;ROUNDUP(MONTH(Table1[[#This Row],[Order Date]])/3,0)</f>
        <v>Q4</v>
      </c>
      <c r="AT1290">
        <f>IF(Table1[[#This Row],[Sales]]=0,0,Table1[[#This Row],[Profit]]/Table1[[#This Row],[Sales]])</f>
        <v>0.33749999999999997</v>
      </c>
    </row>
    <row r="1291" spans="22:46" x14ac:dyDescent="0.3">
      <c r="V1291">
        <v>1290</v>
      </c>
      <c r="W1291" t="s">
        <v>4040</v>
      </c>
      <c r="X1291" s="1">
        <v>42696</v>
      </c>
      <c r="Y1291" t="s">
        <v>4041</v>
      </c>
      <c r="Z1291" t="s">
        <v>51</v>
      </c>
      <c r="AA1291" t="s">
        <v>4042</v>
      </c>
      <c r="AB1291" t="s">
        <v>4043</v>
      </c>
      <c r="AC1291" t="s">
        <v>41</v>
      </c>
      <c r="AD1291" t="s">
        <v>26</v>
      </c>
      <c r="AE1291" t="s">
        <v>300</v>
      </c>
      <c r="AF1291" t="s">
        <v>301</v>
      </c>
      <c r="AG1291">
        <v>10009</v>
      </c>
      <c r="AH1291" t="s">
        <v>160</v>
      </c>
      <c r="AI1291" t="s">
        <v>4044</v>
      </c>
      <c r="AJ1291" t="s">
        <v>46</v>
      </c>
      <c r="AK1291" t="s">
        <v>70</v>
      </c>
      <c r="AL1291" t="s">
        <v>4045</v>
      </c>
      <c r="AM1291">
        <v>20.82</v>
      </c>
      <c r="AN1291">
        <v>3</v>
      </c>
      <c r="AO1291">
        <v>0</v>
      </c>
      <c r="AP1291">
        <v>7.4951999999999996</v>
      </c>
      <c r="AQ1291">
        <f>YEAR(Table1[[#This Row],[Order Date]])</f>
        <v>2016</v>
      </c>
      <c r="AR1291" t="str">
        <f>TEXT(Table1[[#This Row],[Order Date]],"mmmm")</f>
        <v>November</v>
      </c>
      <c r="AS1291" t="str">
        <f>"Q"&amp;ROUNDUP(MONTH(Table1[[#This Row],[Order Date]])/3,0)</f>
        <v>Q4</v>
      </c>
      <c r="AT1291">
        <f>IF(Table1[[#This Row],[Sales]]=0,0,Table1[[#This Row],[Profit]]/Table1[[#This Row],[Sales]])</f>
        <v>0.36</v>
      </c>
    </row>
    <row r="1292" spans="22:46" x14ac:dyDescent="0.3">
      <c r="V1292">
        <v>1291</v>
      </c>
      <c r="W1292" t="s">
        <v>4046</v>
      </c>
      <c r="X1292" s="1">
        <v>42684</v>
      </c>
      <c r="Y1292" s="1">
        <v>42715</v>
      </c>
      <c r="Z1292" t="s">
        <v>207</v>
      </c>
      <c r="AA1292" t="s">
        <v>2403</v>
      </c>
      <c r="AB1292" t="s">
        <v>2404</v>
      </c>
      <c r="AC1292" t="s">
        <v>108</v>
      </c>
      <c r="AD1292" t="s">
        <v>26</v>
      </c>
      <c r="AE1292" t="s">
        <v>136</v>
      </c>
      <c r="AF1292" t="s">
        <v>43</v>
      </c>
      <c r="AG1292">
        <v>94122</v>
      </c>
      <c r="AH1292" t="s">
        <v>44</v>
      </c>
      <c r="AI1292" t="s">
        <v>4047</v>
      </c>
      <c r="AJ1292" t="s">
        <v>46</v>
      </c>
      <c r="AK1292" t="s">
        <v>77</v>
      </c>
      <c r="AL1292" t="s">
        <v>4048</v>
      </c>
      <c r="AM1292">
        <v>13.215999999999999</v>
      </c>
      <c r="AN1292">
        <v>4</v>
      </c>
      <c r="AO1292">
        <v>0.2</v>
      </c>
      <c r="AP1292">
        <v>4.4603999999999999</v>
      </c>
      <c r="AQ1292">
        <f>YEAR(Table1[[#This Row],[Order Date]])</f>
        <v>2016</v>
      </c>
      <c r="AR1292" t="str">
        <f>TEXT(Table1[[#This Row],[Order Date]],"mmmm")</f>
        <v>November</v>
      </c>
      <c r="AS1292" t="str">
        <f>"Q"&amp;ROUNDUP(MONTH(Table1[[#This Row],[Order Date]])/3,0)</f>
        <v>Q4</v>
      </c>
      <c r="AT1292">
        <f>IF(Table1[[#This Row],[Sales]]=0,0,Table1[[#This Row],[Profit]]/Table1[[#This Row],[Sales]])</f>
        <v>0.33750000000000002</v>
      </c>
    </row>
    <row r="1293" spans="22:46" x14ac:dyDescent="0.3">
      <c r="V1293">
        <v>1292</v>
      </c>
      <c r="W1293" t="s">
        <v>4046</v>
      </c>
      <c r="X1293" s="1">
        <v>42684</v>
      </c>
      <c r="Y1293" s="1">
        <v>42715</v>
      </c>
      <c r="Z1293" t="s">
        <v>207</v>
      </c>
      <c r="AA1293" t="s">
        <v>2403</v>
      </c>
      <c r="AB1293" t="s">
        <v>2404</v>
      </c>
      <c r="AC1293" t="s">
        <v>108</v>
      </c>
      <c r="AD1293" t="s">
        <v>26</v>
      </c>
      <c r="AE1293" t="s">
        <v>136</v>
      </c>
      <c r="AF1293" t="s">
        <v>43</v>
      </c>
      <c r="AG1293">
        <v>94122</v>
      </c>
      <c r="AH1293" t="s">
        <v>44</v>
      </c>
      <c r="AI1293" t="s">
        <v>3785</v>
      </c>
      <c r="AJ1293" t="s">
        <v>46</v>
      </c>
      <c r="AK1293" t="s">
        <v>94</v>
      </c>
      <c r="AL1293" t="s">
        <v>3786</v>
      </c>
      <c r="AM1293">
        <v>32.4</v>
      </c>
      <c r="AN1293">
        <v>5</v>
      </c>
      <c r="AO1293">
        <v>0</v>
      </c>
      <c r="AP1293">
        <v>15.552</v>
      </c>
      <c r="AQ1293">
        <f>YEAR(Table1[[#This Row],[Order Date]])</f>
        <v>2016</v>
      </c>
      <c r="AR1293" t="str">
        <f>TEXT(Table1[[#This Row],[Order Date]],"mmmm")</f>
        <v>November</v>
      </c>
      <c r="AS1293" t="str">
        <f>"Q"&amp;ROUNDUP(MONTH(Table1[[#This Row],[Order Date]])/3,0)</f>
        <v>Q4</v>
      </c>
      <c r="AT1293">
        <f>IF(Table1[[#This Row],[Sales]]=0,0,Table1[[#This Row],[Profit]]/Table1[[#This Row],[Sales]])</f>
        <v>0.48</v>
      </c>
    </row>
    <row r="1294" spans="22:46" x14ac:dyDescent="0.3">
      <c r="V1294">
        <v>1293</v>
      </c>
      <c r="W1294" t="s">
        <v>4049</v>
      </c>
      <c r="X1294" s="1">
        <v>42243</v>
      </c>
      <c r="Y1294" s="1">
        <v>42013</v>
      </c>
      <c r="Z1294" t="s">
        <v>51</v>
      </c>
      <c r="AA1294" t="s">
        <v>606</v>
      </c>
      <c r="AB1294" t="s">
        <v>607</v>
      </c>
      <c r="AC1294" t="s">
        <v>25</v>
      </c>
      <c r="AD1294" t="s">
        <v>26</v>
      </c>
      <c r="AE1294" t="s">
        <v>1065</v>
      </c>
      <c r="AF1294" t="s">
        <v>43</v>
      </c>
      <c r="AG1294">
        <v>92105</v>
      </c>
      <c r="AH1294" t="s">
        <v>44</v>
      </c>
      <c r="AI1294" t="s">
        <v>650</v>
      </c>
      <c r="AJ1294" t="s">
        <v>46</v>
      </c>
      <c r="AK1294" t="s">
        <v>651</v>
      </c>
      <c r="AL1294" t="s">
        <v>652</v>
      </c>
      <c r="AM1294">
        <v>32.94</v>
      </c>
      <c r="AN1294">
        <v>3</v>
      </c>
      <c r="AO1294">
        <v>0</v>
      </c>
      <c r="AP1294">
        <v>9.2232000000000003</v>
      </c>
      <c r="AQ1294">
        <f>YEAR(Table1[[#This Row],[Order Date]])</f>
        <v>2015</v>
      </c>
      <c r="AR1294" t="str">
        <f>TEXT(Table1[[#This Row],[Order Date]],"mmmm")</f>
        <v>August</v>
      </c>
      <c r="AS1294" t="str">
        <f>"Q"&amp;ROUNDUP(MONTH(Table1[[#This Row],[Order Date]])/3,0)</f>
        <v>Q3</v>
      </c>
      <c r="AT1294">
        <f>IF(Table1[[#This Row],[Sales]]=0,0,Table1[[#This Row],[Profit]]/Table1[[#This Row],[Sales]])</f>
        <v>0.28000000000000003</v>
      </c>
    </row>
    <row r="1295" spans="22:46" x14ac:dyDescent="0.3">
      <c r="V1295">
        <v>1294</v>
      </c>
      <c r="W1295" t="s">
        <v>4049</v>
      </c>
      <c r="X1295" s="1">
        <v>42243</v>
      </c>
      <c r="Y1295" s="1">
        <v>42013</v>
      </c>
      <c r="Z1295" t="s">
        <v>51</v>
      </c>
      <c r="AA1295" t="s">
        <v>606</v>
      </c>
      <c r="AB1295" t="s">
        <v>607</v>
      </c>
      <c r="AC1295" t="s">
        <v>25</v>
      </c>
      <c r="AD1295" t="s">
        <v>26</v>
      </c>
      <c r="AE1295" t="s">
        <v>1065</v>
      </c>
      <c r="AF1295" t="s">
        <v>43</v>
      </c>
      <c r="AG1295">
        <v>92105</v>
      </c>
      <c r="AH1295" t="s">
        <v>44</v>
      </c>
      <c r="AI1295" t="s">
        <v>4050</v>
      </c>
      <c r="AJ1295" t="s">
        <v>46</v>
      </c>
      <c r="AK1295" t="s">
        <v>94</v>
      </c>
      <c r="AL1295" t="s">
        <v>4051</v>
      </c>
      <c r="AM1295">
        <v>114.2</v>
      </c>
      <c r="AN1295">
        <v>5</v>
      </c>
      <c r="AO1295">
        <v>0</v>
      </c>
      <c r="AP1295">
        <v>52.531999999999996</v>
      </c>
      <c r="AQ1295">
        <f>YEAR(Table1[[#This Row],[Order Date]])</f>
        <v>2015</v>
      </c>
      <c r="AR1295" t="str">
        <f>TEXT(Table1[[#This Row],[Order Date]],"mmmm")</f>
        <v>August</v>
      </c>
      <c r="AS1295" t="str">
        <f>"Q"&amp;ROUNDUP(MONTH(Table1[[#This Row],[Order Date]])/3,0)</f>
        <v>Q3</v>
      </c>
      <c r="AT1295">
        <f>IF(Table1[[#This Row],[Sales]]=0,0,Table1[[#This Row],[Profit]]/Table1[[#This Row],[Sales]])</f>
        <v>0.45999999999999996</v>
      </c>
    </row>
    <row r="1296" spans="22:46" x14ac:dyDescent="0.3">
      <c r="V1296">
        <v>1295</v>
      </c>
      <c r="W1296" t="s">
        <v>4049</v>
      </c>
      <c r="X1296" s="1">
        <v>42243</v>
      </c>
      <c r="Y1296" s="1">
        <v>42013</v>
      </c>
      <c r="Z1296" t="s">
        <v>51</v>
      </c>
      <c r="AA1296" t="s">
        <v>606</v>
      </c>
      <c r="AB1296" t="s">
        <v>607</v>
      </c>
      <c r="AC1296" t="s">
        <v>25</v>
      </c>
      <c r="AD1296" t="s">
        <v>26</v>
      </c>
      <c r="AE1296" t="s">
        <v>1065</v>
      </c>
      <c r="AF1296" t="s">
        <v>43</v>
      </c>
      <c r="AG1296">
        <v>92105</v>
      </c>
      <c r="AH1296" t="s">
        <v>44</v>
      </c>
      <c r="AI1296" t="s">
        <v>443</v>
      </c>
      <c r="AJ1296" t="s">
        <v>46</v>
      </c>
      <c r="AK1296" t="s">
        <v>47</v>
      </c>
      <c r="AL1296" t="s">
        <v>444</v>
      </c>
      <c r="AM1296">
        <v>3.08</v>
      </c>
      <c r="AN1296">
        <v>1</v>
      </c>
      <c r="AO1296">
        <v>0</v>
      </c>
      <c r="AP1296">
        <v>1.4783999999999999</v>
      </c>
      <c r="AQ1296">
        <f>YEAR(Table1[[#This Row],[Order Date]])</f>
        <v>2015</v>
      </c>
      <c r="AR1296" t="str">
        <f>TEXT(Table1[[#This Row],[Order Date]],"mmmm")</f>
        <v>August</v>
      </c>
      <c r="AS1296" t="str">
        <f>"Q"&amp;ROUNDUP(MONTH(Table1[[#This Row],[Order Date]])/3,0)</f>
        <v>Q3</v>
      </c>
      <c r="AT1296">
        <f>IF(Table1[[#This Row],[Sales]]=0,0,Table1[[#This Row],[Profit]]/Table1[[#This Row],[Sales]])</f>
        <v>0.48</v>
      </c>
    </row>
    <row r="1297" spans="22:46" x14ac:dyDescent="0.3">
      <c r="V1297">
        <v>1296</v>
      </c>
      <c r="W1297" t="s">
        <v>4052</v>
      </c>
      <c r="X1297" s="1">
        <v>42149</v>
      </c>
      <c r="Y1297" t="s">
        <v>3247</v>
      </c>
      <c r="Z1297" t="s">
        <v>51</v>
      </c>
      <c r="AA1297" t="s">
        <v>4054</v>
      </c>
      <c r="AB1297" t="s">
        <v>4055</v>
      </c>
      <c r="AC1297" t="s">
        <v>25</v>
      </c>
      <c r="AD1297" t="s">
        <v>26</v>
      </c>
      <c r="AE1297" t="s">
        <v>4056</v>
      </c>
      <c r="AF1297" t="s">
        <v>516</v>
      </c>
      <c r="AG1297">
        <v>81001</v>
      </c>
      <c r="AH1297" t="s">
        <v>44</v>
      </c>
      <c r="AI1297" t="s">
        <v>3189</v>
      </c>
      <c r="AJ1297" t="s">
        <v>46</v>
      </c>
      <c r="AK1297" t="s">
        <v>80</v>
      </c>
      <c r="AL1297" t="s">
        <v>3190</v>
      </c>
      <c r="AM1297">
        <v>845.72799999999995</v>
      </c>
      <c r="AN1297">
        <v>13</v>
      </c>
      <c r="AO1297">
        <v>0.2</v>
      </c>
      <c r="AP1297">
        <v>84.572800000000001</v>
      </c>
      <c r="AQ1297">
        <f>YEAR(Table1[[#This Row],[Order Date]])</f>
        <v>2015</v>
      </c>
      <c r="AR1297" t="str">
        <f>TEXT(Table1[[#This Row],[Order Date]],"mmmm")</f>
        <v>May</v>
      </c>
      <c r="AS1297" t="str">
        <f>"Q"&amp;ROUNDUP(MONTH(Table1[[#This Row],[Order Date]])/3,0)</f>
        <v>Q2</v>
      </c>
      <c r="AT1297">
        <f>IF(Table1[[#This Row],[Sales]]=0,0,Table1[[#This Row],[Profit]]/Table1[[#This Row],[Sales]])</f>
        <v>0.1</v>
      </c>
    </row>
    <row r="1298" spans="22:46" x14ac:dyDescent="0.3">
      <c r="V1298">
        <v>1297</v>
      </c>
      <c r="W1298" t="s">
        <v>4057</v>
      </c>
      <c r="X1298" s="1">
        <v>43099</v>
      </c>
      <c r="Y1298" s="1">
        <v>43160</v>
      </c>
      <c r="Z1298" t="s">
        <v>51</v>
      </c>
      <c r="AA1298" t="s">
        <v>4058</v>
      </c>
      <c r="AB1298" t="s">
        <v>4059</v>
      </c>
      <c r="AC1298" t="s">
        <v>41</v>
      </c>
      <c r="AD1298" t="s">
        <v>26</v>
      </c>
      <c r="AE1298" t="s">
        <v>843</v>
      </c>
      <c r="AF1298" t="s">
        <v>43</v>
      </c>
      <c r="AG1298">
        <v>94533</v>
      </c>
      <c r="AH1298" t="s">
        <v>44</v>
      </c>
      <c r="AI1298" t="s">
        <v>2314</v>
      </c>
      <c r="AJ1298" t="s">
        <v>46</v>
      </c>
      <c r="AK1298" t="s">
        <v>77</v>
      </c>
      <c r="AL1298" t="s">
        <v>2315</v>
      </c>
      <c r="AM1298">
        <v>13.904</v>
      </c>
      <c r="AN1298">
        <v>2</v>
      </c>
      <c r="AO1298">
        <v>0.2</v>
      </c>
      <c r="AP1298">
        <v>4.5187999999999997</v>
      </c>
      <c r="AQ1298">
        <f>YEAR(Table1[[#This Row],[Order Date]])</f>
        <v>2017</v>
      </c>
      <c r="AR1298" t="str">
        <f>TEXT(Table1[[#This Row],[Order Date]],"mmmm")</f>
        <v>December</v>
      </c>
      <c r="AS1298" t="str">
        <f>"Q"&amp;ROUNDUP(MONTH(Table1[[#This Row],[Order Date]])/3,0)</f>
        <v>Q4</v>
      </c>
      <c r="AT1298">
        <f>IF(Table1[[#This Row],[Sales]]=0,0,Table1[[#This Row],[Profit]]/Table1[[#This Row],[Sales]])</f>
        <v>0.32499999999999996</v>
      </c>
    </row>
    <row r="1299" spans="22:46" x14ac:dyDescent="0.3">
      <c r="V1299">
        <v>1298</v>
      </c>
      <c r="W1299" t="s">
        <v>4057</v>
      </c>
      <c r="X1299" s="1">
        <v>43099</v>
      </c>
      <c r="Y1299" s="1">
        <v>43160</v>
      </c>
      <c r="Z1299" t="s">
        <v>51</v>
      </c>
      <c r="AA1299" t="s">
        <v>4058</v>
      </c>
      <c r="AB1299" t="s">
        <v>4059</v>
      </c>
      <c r="AC1299" t="s">
        <v>41</v>
      </c>
      <c r="AD1299" t="s">
        <v>26</v>
      </c>
      <c r="AE1299" t="s">
        <v>843</v>
      </c>
      <c r="AF1299" t="s">
        <v>43</v>
      </c>
      <c r="AG1299">
        <v>94533</v>
      </c>
      <c r="AH1299" t="s">
        <v>44</v>
      </c>
      <c r="AI1299" t="s">
        <v>2492</v>
      </c>
      <c r="AJ1299" t="s">
        <v>46</v>
      </c>
      <c r="AK1299" t="s">
        <v>77</v>
      </c>
      <c r="AL1299" t="s">
        <v>4060</v>
      </c>
      <c r="AM1299">
        <v>20.72</v>
      </c>
      <c r="AN1299">
        <v>2</v>
      </c>
      <c r="AO1299">
        <v>0.2</v>
      </c>
      <c r="AP1299">
        <v>6.4749999999999996</v>
      </c>
      <c r="AQ1299">
        <f>YEAR(Table1[[#This Row],[Order Date]])</f>
        <v>2017</v>
      </c>
      <c r="AR1299" t="str">
        <f>TEXT(Table1[[#This Row],[Order Date]],"mmmm")</f>
        <v>December</v>
      </c>
      <c r="AS1299" t="str">
        <f>"Q"&amp;ROUNDUP(MONTH(Table1[[#This Row],[Order Date]])/3,0)</f>
        <v>Q4</v>
      </c>
      <c r="AT1299">
        <f>IF(Table1[[#This Row],[Sales]]=0,0,Table1[[#This Row],[Profit]]/Table1[[#This Row],[Sales]])</f>
        <v>0.3125</v>
      </c>
    </row>
    <row r="1300" spans="22:46" x14ac:dyDescent="0.3">
      <c r="V1300">
        <v>1299</v>
      </c>
      <c r="W1300" t="s">
        <v>4061</v>
      </c>
      <c r="X1300" s="1">
        <v>42712</v>
      </c>
      <c r="Y1300" s="1">
        <v>42716</v>
      </c>
      <c r="Z1300" t="s">
        <v>22</v>
      </c>
      <c r="AA1300" t="s">
        <v>4062</v>
      </c>
      <c r="AB1300" t="s">
        <v>4063</v>
      </c>
      <c r="AC1300" t="s">
        <v>41</v>
      </c>
      <c r="AD1300" t="s">
        <v>26</v>
      </c>
      <c r="AE1300" t="s">
        <v>492</v>
      </c>
      <c r="AF1300" t="s">
        <v>256</v>
      </c>
      <c r="AG1300">
        <v>55106</v>
      </c>
      <c r="AH1300" t="s">
        <v>111</v>
      </c>
      <c r="AI1300" t="s">
        <v>2012</v>
      </c>
      <c r="AJ1300" t="s">
        <v>73</v>
      </c>
      <c r="AK1300" t="s">
        <v>74</v>
      </c>
      <c r="AL1300" t="s">
        <v>2013</v>
      </c>
      <c r="AM1300">
        <v>114.95</v>
      </c>
      <c r="AN1300">
        <v>5</v>
      </c>
      <c r="AO1300">
        <v>0</v>
      </c>
      <c r="AP1300">
        <v>2.2989999999999999</v>
      </c>
      <c r="AQ1300">
        <f>YEAR(Table1[[#This Row],[Order Date]])</f>
        <v>2016</v>
      </c>
      <c r="AR1300" t="str">
        <f>TEXT(Table1[[#This Row],[Order Date]],"mmmm")</f>
        <v>December</v>
      </c>
      <c r="AS1300" t="str">
        <f>"Q"&amp;ROUNDUP(MONTH(Table1[[#This Row],[Order Date]])/3,0)</f>
        <v>Q4</v>
      </c>
      <c r="AT1300">
        <f>IF(Table1[[#This Row],[Sales]]=0,0,Table1[[#This Row],[Profit]]/Table1[[#This Row],[Sales]])</f>
        <v>0.02</v>
      </c>
    </row>
    <row r="1301" spans="22:46" x14ac:dyDescent="0.3">
      <c r="V1301">
        <v>1300</v>
      </c>
      <c r="W1301" t="s">
        <v>4064</v>
      </c>
      <c r="X1301" s="1">
        <v>42281</v>
      </c>
      <c r="Y1301" s="1">
        <v>42195</v>
      </c>
      <c r="Z1301" t="s">
        <v>207</v>
      </c>
      <c r="AA1301" t="s">
        <v>3764</v>
      </c>
      <c r="AB1301" t="s">
        <v>3765</v>
      </c>
      <c r="AC1301" t="s">
        <v>25</v>
      </c>
      <c r="AD1301" t="s">
        <v>26</v>
      </c>
      <c r="AE1301" t="s">
        <v>136</v>
      </c>
      <c r="AF1301" t="s">
        <v>43</v>
      </c>
      <c r="AG1301">
        <v>94109</v>
      </c>
      <c r="AH1301" t="s">
        <v>44</v>
      </c>
      <c r="AI1301" t="s">
        <v>715</v>
      </c>
      <c r="AJ1301" t="s">
        <v>46</v>
      </c>
      <c r="AK1301" t="s">
        <v>60</v>
      </c>
      <c r="AL1301" t="s">
        <v>716</v>
      </c>
      <c r="AM1301">
        <v>26.96</v>
      </c>
      <c r="AN1301">
        <v>2</v>
      </c>
      <c r="AO1301">
        <v>0</v>
      </c>
      <c r="AP1301">
        <v>7.0095999999999998</v>
      </c>
      <c r="AQ1301">
        <f>YEAR(Table1[[#This Row],[Order Date]])</f>
        <v>2015</v>
      </c>
      <c r="AR1301" t="str">
        <f>TEXT(Table1[[#This Row],[Order Date]],"mmmm")</f>
        <v>October</v>
      </c>
      <c r="AS1301" t="str">
        <f>"Q"&amp;ROUNDUP(MONTH(Table1[[#This Row],[Order Date]])/3,0)</f>
        <v>Q4</v>
      </c>
      <c r="AT1301">
        <f>IF(Table1[[#This Row],[Sales]]=0,0,Table1[[#This Row],[Profit]]/Table1[[#This Row],[Sales]])</f>
        <v>0.26</v>
      </c>
    </row>
    <row r="1302" spans="22:46" x14ac:dyDescent="0.3">
      <c r="V1302">
        <v>1301</v>
      </c>
      <c r="W1302" t="s">
        <v>4065</v>
      </c>
      <c r="X1302" s="1">
        <v>42727</v>
      </c>
      <c r="Y1302" t="s">
        <v>4067</v>
      </c>
      <c r="Z1302" t="s">
        <v>22</v>
      </c>
      <c r="AA1302" t="s">
        <v>921</v>
      </c>
      <c r="AB1302" t="s">
        <v>922</v>
      </c>
      <c r="AC1302" t="s">
        <v>25</v>
      </c>
      <c r="AD1302" t="s">
        <v>26</v>
      </c>
      <c r="AE1302" t="s">
        <v>357</v>
      </c>
      <c r="AF1302" t="s">
        <v>358</v>
      </c>
      <c r="AG1302">
        <v>22153</v>
      </c>
      <c r="AH1302" t="s">
        <v>29</v>
      </c>
      <c r="AI1302" t="s">
        <v>213</v>
      </c>
      <c r="AJ1302" t="s">
        <v>31</v>
      </c>
      <c r="AK1302" t="s">
        <v>67</v>
      </c>
      <c r="AL1302" t="s">
        <v>214</v>
      </c>
      <c r="AM1302">
        <v>572.76</v>
      </c>
      <c r="AN1302">
        <v>6</v>
      </c>
      <c r="AO1302">
        <v>0</v>
      </c>
      <c r="AP1302">
        <v>166.10040000000001</v>
      </c>
      <c r="AQ1302">
        <f>YEAR(Table1[[#This Row],[Order Date]])</f>
        <v>2016</v>
      </c>
      <c r="AR1302" t="str">
        <f>TEXT(Table1[[#This Row],[Order Date]],"mmmm")</f>
        <v>December</v>
      </c>
      <c r="AS1302" t="str">
        <f>"Q"&amp;ROUNDUP(MONTH(Table1[[#This Row],[Order Date]])/3,0)</f>
        <v>Q4</v>
      </c>
      <c r="AT1302">
        <f>IF(Table1[[#This Row],[Sales]]=0,0,Table1[[#This Row],[Profit]]/Table1[[#This Row],[Sales]])</f>
        <v>0.29000000000000004</v>
      </c>
    </row>
    <row r="1303" spans="22:46" x14ac:dyDescent="0.3">
      <c r="V1303">
        <v>1302</v>
      </c>
      <c r="W1303" t="s">
        <v>4065</v>
      </c>
      <c r="X1303" s="1">
        <v>42727</v>
      </c>
      <c r="Y1303" t="s">
        <v>4067</v>
      </c>
      <c r="Z1303" t="s">
        <v>22</v>
      </c>
      <c r="AA1303" t="s">
        <v>921</v>
      </c>
      <c r="AB1303" t="s">
        <v>922</v>
      </c>
      <c r="AC1303" t="s">
        <v>25</v>
      </c>
      <c r="AD1303" t="s">
        <v>26</v>
      </c>
      <c r="AE1303" t="s">
        <v>357</v>
      </c>
      <c r="AF1303" t="s">
        <v>358</v>
      </c>
      <c r="AG1303">
        <v>22153</v>
      </c>
      <c r="AH1303" t="s">
        <v>29</v>
      </c>
      <c r="AI1303" t="s">
        <v>213</v>
      </c>
      <c r="AJ1303" t="s">
        <v>31</v>
      </c>
      <c r="AK1303" t="s">
        <v>67</v>
      </c>
      <c r="AL1303" t="s">
        <v>214</v>
      </c>
      <c r="AM1303">
        <v>286.38</v>
      </c>
      <c r="AN1303">
        <v>3</v>
      </c>
      <c r="AO1303">
        <v>0</v>
      </c>
      <c r="AP1303">
        <v>83.050200000000004</v>
      </c>
      <c r="AQ1303">
        <f>YEAR(Table1[[#This Row],[Order Date]])</f>
        <v>2016</v>
      </c>
      <c r="AR1303" t="str">
        <f>TEXT(Table1[[#This Row],[Order Date]],"mmmm")</f>
        <v>December</v>
      </c>
      <c r="AS1303" t="str">
        <f>"Q"&amp;ROUNDUP(MONTH(Table1[[#This Row],[Order Date]])/3,0)</f>
        <v>Q4</v>
      </c>
      <c r="AT1303">
        <f>IF(Table1[[#This Row],[Sales]]=0,0,Table1[[#This Row],[Profit]]/Table1[[#This Row],[Sales]])</f>
        <v>0.29000000000000004</v>
      </c>
    </row>
    <row r="1304" spans="22:46" x14ac:dyDescent="0.3">
      <c r="V1304">
        <v>1303</v>
      </c>
      <c r="W1304" t="s">
        <v>4068</v>
      </c>
      <c r="X1304" s="1">
        <v>42266</v>
      </c>
      <c r="Y1304" t="s">
        <v>4069</v>
      </c>
      <c r="Z1304" t="s">
        <v>22</v>
      </c>
      <c r="AA1304" t="s">
        <v>4070</v>
      </c>
      <c r="AB1304" t="s">
        <v>4071</v>
      </c>
      <c r="AC1304" t="s">
        <v>108</v>
      </c>
      <c r="AD1304" t="s">
        <v>26</v>
      </c>
      <c r="AE1304" t="s">
        <v>1265</v>
      </c>
      <c r="AF1304" t="s">
        <v>358</v>
      </c>
      <c r="AG1304">
        <v>22204</v>
      </c>
      <c r="AH1304" t="s">
        <v>29</v>
      </c>
      <c r="AI1304" t="s">
        <v>4072</v>
      </c>
      <c r="AJ1304" t="s">
        <v>31</v>
      </c>
      <c r="AK1304" t="s">
        <v>32</v>
      </c>
      <c r="AL1304" t="s">
        <v>4073</v>
      </c>
      <c r="AM1304">
        <v>61.96</v>
      </c>
      <c r="AN1304">
        <v>2</v>
      </c>
      <c r="AO1304">
        <v>0</v>
      </c>
      <c r="AP1304">
        <v>4.3372000000000002</v>
      </c>
      <c r="AQ1304">
        <f>YEAR(Table1[[#This Row],[Order Date]])</f>
        <v>2015</v>
      </c>
      <c r="AR1304" t="str">
        <f>TEXT(Table1[[#This Row],[Order Date]],"mmmm")</f>
        <v>September</v>
      </c>
      <c r="AS1304" t="str">
        <f>"Q"&amp;ROUNDUP(MONTH(Table1[[#This Row],[Order Date]])/3,0)</f>
        <v>Q3</v>
      </c>
      <c r="AT1304">
        <f>IF(Table1[[#This Row],[Sales]]=0,0,Table1[[#This Row],[Profit]]/Table1[[#This Row],[Sales]])</f>
        <v>7.0000000000000007E-2</v>
      </c>
    </row>
    <row r="1305" spans="22:46" x14ac:dyDescent="0.3">
      <c r="V1305">
        <v>1304</v>
      </c>
      <c r="W1305" t="s">
        <v>4074</v>
      </c>
      <c r="X1305" s="1">
        <v>42919</v>
      </c>
      <c r="Y1305" s="1">
        <v>42923</v>
      </c>
      <c r="Z1305" t="s">
        <v>51</v>
      </c>
      <c r="AA1305" t="s">
        <v>4075</v>
      </c>
      <c r="AB1305" t="s">
        <v>4076</v>
      </c>
      <c r="AC1305" t="s">
        <v>25</v>
      </c>
      <c r="AD1305" t="s">
        <v>26</v>
      </c>
      <c r="AE1305" t="s">
        <v>563</v>
      </c>
      <c r="AF1305" t="s">
        <v>1429</v>
      </c>
      <c r="AG1305">
        <v>31907</v>
      </c>
      <c r="AH1305" t="s">
        <v>29</v>
      </c>
      <c r="AI1305" t="s">
        <v>4077</v>
      </c>
      <c r="AJ1305" t="s">
        <v>31</v>
      </c>
      <c r="AK1305" t="s">
        <v>67</v>
      </c>
      <c r="AL1305" t="s">
        <v>4078</v>
      </c>
      <c r="AM1305">
        <v>23.99</v>
      </c>
      <c r="AN1305">
        <v>1</v>
      </c>
      <c r="AO1305">
        <v>0</v>
      </c>
      <c r="AP1305">
        <v>5.5176999999999996</v>
      </c>
      <c r="AQ1305">
        <f>YEAR(Table1[[#This Row],[Order Date]])</f>
        <v>2017</v>
      </c>
      <c r="AR1305" t="str">
        <f>TEXT(Table1[[#This Row],[Order Date]],"mmmm")</f>
        <v>July</v>
      </c>
      <c r="AS1305" t="str">
        <f>"Q"&amp;ROUNDUP(MONTH(Table1[[#This Row],[Order Date]])/3,0)</f>
        <v>Q3</v>
      </c>
      <c r="AT1305">
        <f>IF(Table1[[#This Row],[Sales]]=0,0,Table1[[#This Row],[Profit]]/Table1[[#This Row],[Sales]])</f>
        <v>0.23</v>
      </c>
    </row>
    <row r="1306" spans="22:46" x14ac:dyDescent="0.3">
      <c r="V1306">
        <v>1305</v>
      </c>
      <c r="W1306" t="s">
        <v>4074</v>
      </c>
      <c r="X1306" s="1">
        <v>42919</v>
      </c>
      <c r="Y1306" s="1">
        <v>42923</v>
      </c>
      <c r="Z1306" t="s">
        <v>51</v>
      </c>
      <c r="AA1306" t="s">
        <v>4075</v>
      </c>
      <c r="AB1306" t="s">
        <v>4076</v>
      </c>
      <c r="AC1306" t="s">
        <v>25</v>
      </c>
      <c r="AD1306" t="s">
        <v>26</v>
      </c>
      <c r="AE1306" t="s">
        <v>563</v>
      </c>
      <c r="AF1306" t="s">
        <v>1429</v>
      </c>
      <c r="AG1306">
        <v>31907</v>
      </c>
      <c r="AH1306" t="s">
        <v>29</v>
      </c>
      <c r="AI1306" t="s">
        <v>2922</v>
      </c>
      <c r="AJ1306" t="s">
        <v>73</v>
      </c>
      <c r="AK1306" t="s">
        <v>74</v>
      </c>
      <c r="AL1306" t="s">
        <v>2923</v>
      </c>
      <c r="AM1306">
        <v>287.97000000000003</v>
      </c>
      <c r="AN1306">
        <v>3</v>
      </c>
      <c r="AO1306">
        <v>0</v>
      </c>
      <c r="AP1306">
        <v>77.751900000000006</v>
      </c>
      <c r="AQ1306">
        <f>YEAR(Table1[[#This Row],[Order Date]])</f>
        <v>2017</v>
      </c>
      <c r="AR1306" t="str">
        <f>TEXT(Table1[[#This Row],[Order Date]],"mmmm")</f>
        <v>July</v>
      </c>
      <c r="AS1306" t="str">
        <f>"Q"&amp;ROUNDUP(MONTH(Table1[[#This Row],[Order Date]])/3,0)</f>
        <v>Q3</v>
      </c>
      <c r="AT1306">
        <f>IF(Table1[[#This Row],[Sales]]=0,0,Table1[[#This Row],[Profit]]/Table1[[#This Row],[Sales]])</f>
        <v>0.27</v>
      </c>
    </row>
    <row r="1307" spans="22:46" x14ac:dyDescent="0.3">
      <c r="V1307">
        <v>1306</v>
      </c>
      <c r="W1307" t="s">
        <v>4079</v>
      </c>
      <c r="X1307" s="1">
        <v>42565</v>
      </c>
      <c r="Y1307" t="s">
        <v>855</v>
      </c>
      <c r="Z1307" t="s">
        <v>22</v>
      </c>
      <c r="AA1307" t="s">
        <v>2775</v>
      </c>
      <c r="AB1307" t="s">
        <v>2776</v>
      </c>
      <c r="AC1307" t="s">
        <v>25</v>
      </c>
      <c r="AD1307" t="s">
        <v>26</v>
      </c>
      <c r="AE1307" t="s">
        <v>203</v>
      </c>
      <c r="AF1307" t="s">
        <v>110</v>
      </c>
      <c r="AG1307">
        <v>77036</v>
      </c>
      <c r="AH1307" t="s">
        <v>111</v>
      </c>
      <c r="AI1307" t="s">
        <v>4080</v>
      </c>
      <c r="AJ1307" t="s">
        <v>73</v>
      </c>
      <c r="AK1307" t="s">
        <v>74</v>
      </c>
      <c r="AL1307" t="s">
        <v>4081</v>
      </c>
      <c r="AM1307">
        <v>419.94400000000002</v>
      </c>
      <c r="AN1307">
        <v>7</v>
      </c>
      <c r="AO1307">
        <v>0.2</v>
      </c>
      <c r="AP1307">
        <v>52.493000000000002</v>
      </c>
      <c r="AQ1307">
        <f>YEAR(Table1[[#This Row],[Order Date]])</f>
        <v>2016</v>
      </c>
      <c r="AR1307" t="str">
        <f>TEXT(Table1[[#This Row],[Order Date]],"mmmm")</f>
        <v>July</v>
      </c>
      <c r="AS1307" t="str">
        <f>"Q"&amp;ROUNDUP(MONTH(Table1[[#This Row],[Order Date]])/3,0)</f>
        <v>Q3</v>
      </c>
      <c r="AT1307">
        <f>IF(Table1[[#This Row],[Sales]]=0,0,Table1[[#This Row],[Profit]]/Table1[[#This Row],[Sales]])</f>
        <v>0.125</v>
      </c>
    </row>
    <row r="1308" spans="22:46" x14ac:dyDescent="0.3">
      <c r="V1308">
        <v>1307</v>
      </c>
      <c r="W1308" t="s">
        <v>4082</v>
      </c>
      <c r="X1308" s="1">
        <v>42541</v>
      </c>
      <c r="Y1308" t="s">
        <v>4083</v>
      </c>
      <c r="Z1308" t="s">
        <v>207</v>
      </c>
      <c r="AA1308" t="s">
        <v>1105</v>
      </c>
      <c r="AB1308" t="s">
        <v>1106</v>
      </c>
      <c r="AC1308" t="s">
        <v>25</v>
      </c>
      <c r="AD1308" t="s">
        <v>26</v>
      </c>
      <c r="AE1308" t="s">
        <v>678</v>
      </c>
      <c r="AF1308" t="s">
        <v>43</v>
      </c>
      <c r="AG1308">
        <v>91104</v>
      </c>
      <c r="AH1308" t="s">
        <v>44</v>
      </c>
      <c r="AI1308" t="s">
        <v>2103</v>
      </c>
      <c r="AJ1308" t="s">
        <v>46</v>
      </c>
      <c r="AK1308" t="s">
        <v>94</v>
      </c>
      <c r="AL1308" t="s">
        <v>2104</v>
      </c>
      <c r="AM1308">
        <v>46.76</v>
      </c>
      <c r="AN1308">
        <v>7</v>
      </c>
      <c r="AO1308">
        <v>0</v>
      </c>
      <c r="AP1308">
        <v>22.444800000000001</v>
      </c>
      <c r="AQ1308">
        <f>YEAR(Table1[[#This Row],[Order Date]])</f>
        <v>2016</v>
      </c>
      <c r="AR1308" t="str">
        <f>TEXT(Table1[[#This Row],[Order Date]],"mmmm")</f>
        <v>June</v>
      </c>
      <c r="AS1308" t="str">
        <f>"Q"&amp;ROUNDUP(MONTH(Table1[[#This Row],[Order Date]])/3,0)</f>
        <v>Q2</v>
      </c>
      <c r="AT1308">
        <f>IF(Table1[[#This Row],[Sales]]=0,0,Table1[[#This Row],[Profit]]/Table1[[#This Row],[Sales]])</f>
        <v>0.48000000000000004</v>
      </c>
    </row>
    <row r="1309" spans="22:46" x14ac:dyDescent="0.3">
      <c r="V1309">
        <v>1308</v>
      </c>
      <c r="W1309" t="s">
        <v>4082</v>
      </c>
      <c r="X1309" s="1">
        <v>42541</v>
      </c>
      <c r="Y1309" t="s">
        <v>4083</v>
      </c>
      <c r="Z1309" t="s">
        <v>207</v>
      </c>
      <c r="AA1309" t="s">
        <v>1105</v>
      </c>
      <c r="AB1309" t="s">
        <v>1106</v>
      </c>
      <c r="AC1309" t="s">
        <v>25</v>
      </c>
      <c r="AD1309" t="s">
        <v>26</v>
      </c>
      <c r="AE1309" t="s">
        <v>678</v>
      </c>
      <c r="AF1309" t="s">
        <v>43</v>
      </c>
      <c r="AG1309">
        <v>91104</v>
      </c>
      <c r="AH1309" t="s">
        <v>44</v>
      </c>
      <c r="AI1309" t="s">
        <v>3451</v>
      </c>
      <c r="AJ1309" t="s">
        <v>46</v>
      </c>
      <c r="AK1309" t="s">
        <v>77</v>
      </c>
      <c r="AL1309" t="s">
        <v>3452</v>
      </c>
      <c r="AM1309">
        <v>17.712</v>
      </c>
      <c r="AN1309">
        <v>3</v>
      </c>
      <c r="AO1309">
        <v>0.2</v>
      </c>
      <c r="AP1309">
        <v>6.4206000000000003</v>
      </c>
      <c r="AQ1309">
        <f>YEAR(Table1[[#This Row],[Order Date]])</f>
        <v>2016</v>
      </c>
      <c r="AR1309" t="str">
        <f>TEXT(Table1[[#This Row],[Order Date]],"mmmm")</f>
        <v>June</v>
      </c>
      <c r="AS1309" t="str">
        <f>"Q"&amp;ROUNDUP(MONTH(Table1[[#This Row],[Order Date]])/3,0)</f>
        <v>Q2</v>
      </c>
      <c r="AT1309">
        <f>IF(Table1[[#This Row],[Sales]]=0,0,Table1[[#This Row],[Profit]]/Table1[[#This Row],[Sales]])</f>
        <v>0.36250000000000004</v>
      </c>
    </row>
    <row r="1310" spans="22:46" x14ac:dyDescent="0.3">
      <c r="V1310">
        <v>1309</v>
      </c>
      <c r="W1310" t="s">
        <v>4082</v>
      </c>
      <c r="X1310" s="1">
        <v>42541</v>
      </c>
      <c r="Y1310" t="s">
        <v>4083</v>
      </c>
      <c r="Z1310" t="s">
        <v>207</v>
      </c>
      <c r="AA1310" t="s">
        <v>1105</v>
      </c>
      <c r="AB1310" t="s">
        <v>1106</v>
      </c>
      <c r="AC1310" t="s">
        <v>25</v>
      </c>
      <c r="AD1310" t="s">
        <v>26</v>
      </c>
      <c r="AE1310" t="s">
        <v>678</v>
      </c>
      <c r="AF1310" t="s">
        <v>43</v>
      </c>
      <c r="AG1310">
        <v>91104</v>
      </c>
      <c r="AH1310" t="s">
        <v>44</v>
      </c>
      <c r="AI1310" t="s">
        <v>4084</v>
      </c>
      <c r="AJ1310" t="s">
        <v>46</v>
      </c>
      <c r="AK1310" t="s">
        <v>80</v>
      </c>
      <c r="AL1310" t="s">
        <v>4085</v>
      </c>
      <c r="AM1310">
        <v>21.78</v>
      </c>
      <c r="AN1310">
        <v>2</v>
      </c>
      <c r="AO1310">
        <v>0</v>
      </c>
      <c r="AP1310">
        <v>5.6627999999999998</v>
      </c>
      <c r="AQ1310">
        <f>YEAR(Table1[[#This Row],[Order Date]])</f>
        <v>2016</v>
      </c>
      <c r="AR1310" t="str">
        <f>TEXT(Table1[[#This Row],[Order Date]],"mmmm")</f>
        <v>June</v>
      </c>
      <c r="AS1310" t="str">
        <f>"Q"&amp;ROUNDUP(MONTH(Table1[[#This Row],[Order Date]])/3,0)</f>
        <v>Q2</v>
      </c>
      <c r="AT1310">
        <f>IF(Table1[[#This Row],[Sales]]=0,0,Table1[[#This Row],[Profit]]/Table1[[#This Row],[Sales]])</f>
        <v>0.25999999999999995</v>
      </c>
    </row>
    <row r="1311" spans="22:46" x14ac:dyDescent="0.3">
      <c r="V1311">
        <v>1310</v>
      </c>
      <c r="W1311" t="s">
        <v>4082</v>
      </c>
      <c r="X1311" s="1">
        <v>42541</v>
      </c>
      <c r="Y1311" t="s">
        <v>4083</v>
      </c>
      <c r="Z1311" t="s">
        <v>207</v>
      </c>
      <c r="AA1311" t="s">
        <v>1105</v>
      </c>
      <c r="AB1311" t="s">
        <v>1106</v>
      </c>
      <c r="AC1311" t="s">
        <v>25</v>
      </c>
      <c r="AD1311" t="s">
        <v>26</v>
      </c>
      <c r="AE1311" t="s">
        <v>678</v>
      </c>
      <c r="AF1311" t="s">
        <v>43</v>
      </c>
      <c r="AG1311">
        <v>91104</v>
      </c>
      <c r="AH1311" t="s">
        <v>44</v>
      </c>
      <c r="AI1311" t="s">
        <v>1759</v>
      </c>
      <c r="AJ1311" t="s">
        <v>46</v>
      </c>
      <c r="AK1311" t="s">
        <v>60</v>
      </c>
      <c r="AL1311" t="s">
        <v>1760</v>
      </c>
      <c r="AM1311">
        <v>161.94</v>
      </c>
      <c r="AN1311">
        <v>3</v>
      </c>
      <c r="AO1311">
        <v>0</v>
      </c>
      <c r="AP1311">
        <v>9.7164000000000001</v>
      </c>
      <c r="AQ1311">
        <f>YEAR(Table1[[#This Row],[Order Date]])</f>
        <v>2016</v>
      </c>
      <c r="AR1311" t="str">
        <f>TEXT(Table1[[#This Row],[Order Date]],"mmmm")</f>
        <v>June</v>
      </c>
      <c r="AS1311" t="str">
        <f>"Q"&amp;ROUNDUP(MONTH(Table1[[#This Row],[Order Date]])/3,0)</f>
        <v>Q2</v>
      </c>
      <c r="AT1311">
        <f>IF(Table1[[#This Row],[Sales]]=0,0,Table1[[#This Row],[Profit]]/Table1[[#This Row],[Sales]])</f>
        <v>6.0000000000000005E-2</v>
      </c>
    </row>
    <row r="1312" spans="22:46" x14ac:dyDescent="0.3">
      <c r="V1312">
        <v>1311</v>
      </c>
      <c r="W1312" t="s">
        <v>4082</v>
      </c>
      <c r="X1312" s="1">
        <v>42541</v>
      </c>
      <c r="Y1312" t="s">
        <v>4083</v>
      </c>
      <c r="Z1312" t="s">
        <v>207</v>
      </c>
      <c r="AA1312" t="s">
        <v>1105</v>
      </c>
      <c r="AB1312" t="s">
        <v>1106</v>
      </c>
      <c r="AC1312" t="s">
        <v>25</v>
      </c>
      <c r="AD1312" t="s">
        <v>26</v>
      </c>
      <c r="AE1312" t="s">
        <v>678</v>
      </c>
      <c r="AF1312" t="s">
        <v>43</v>
      </c>
      <c r="AG1312">
        <v>91104</v>
      </c>
      <c r="AH1312" t="s">
        <v>44</v>
      </c>
      <c r="AI1312" t="s">
        <v>4086</v>
      </c>
      <c r="AJ1312" t="s">
        <v>31</v>
      </c>
      <c r="AK1312" t="s">
        <v>35</v>
      </c>
      <c r="AL1312" t="s">
        <v>4087</v>
      </c>
      <c r="AM1312">
        <v>161.56800000000001</v>
      </c>
      <c r="AN1312">
        <v>2</v>
      </c>
      <c r="AO1312">
        <v>0.2</v>
      </c>
      <c r="AP1312">
        <v>-8.0784000000000002</v>
      </c>
      <c r="AQ1312">
        <f>YEAR(Table1[[#This Row],[Order Date]])</f>
        <v>2016</v>
      </c>
      <c r="AR1312" t="str">
        <f>TEXT(Table1[[#This Row],[Order Date]],"mmmm")</f>
        <v>June</v>
      </c>
      <c r="AS1312" t="str">
        <f>"Q"&amp;ROUNDUP(MONTH(Table1[[#This Row],[Order Date]])/3,0)</f>
        <v>Q2</v>
      </c>
      <c r="AT1312">
        <f>IF(Table1[[#This Row],[Sales]]=0,0,Table1[[#This Row],[Profit]]/Table1[[#This Row],[Sales]])</f>
        <v>-4.9999999999999996E-2</v>
      </c>
    </row>
    <row r="1313" spans="22:46" x14ac:dyDescent="0.3">
      <c r="V1313">
        <v>1312</v>
      </c>
      <c r="W1313" t="s">
        <v>4088</v>
      </c>
      <c r="X1313" s="1">
        <v>42713</v>
      </c>
      <c r="Y1313" t="s">
        <v>144</v>
      </c>
      <c r="Z1313" t="s">
        <v>51</v>
      </c>
      <c r="AA1313" t="s">
        <v>2343</v>
      </c>
      <c r="AB1313" t="s">
        <v>2344</v>
      </c>
      <c r="AC1313" t="s">
        <v>25</v>
      </c>
      <c r="AD1313" t="s">
        <v>26</v>
      </c>
      <c r="AE1313" t="s">
        <v>1663</v>
      </c>
      <c r="AF1313" t="s">
        <v>1400</v>
      </c>
      <c r="AG1313">
        <v>1841</v>
      </c>
      <c r="AH1313" t="s">
        <v>160</v>
      </c>
      <c r="AI1313" t="s">
        <v>4089</v>
      </c>
      <c r="AJ1313" t="s">
        <v>46</v>
      </c>
      <c r="AK1313" t="s">
        <v>47</v>
      </c>
      <c r="AL1313" t="s">
        <v>4090</v>
      </c>
      <c r="AM1313">
        <v>3.69</v>
      </c>
      <c r="AN1313">
        <v>1</v>
      </c>
      <c r="AO1313">
        <v>0</v>
      </c>
      <c r="AP1313">
        <v>1.7343</v>
      </c>
      <c r="AQ1313">
        <f>YEAR(Table1[[#This Row],[Order Date]])</f>
        <v>2016</v>
      </c>
      <c r="AR1313" t="str">
        <f>TEXT(Table1[[#This Row],[Order Date]],"mmmm")</f>
        <v>December</v>
      </c>
      <c r="AS1313" t="str">
        <f>"Q"&amp;ROUNDUP(MONTH(Table1[[#This Row],[Order Date]])/3,0)</f>
        <v>Q4</v>
      </c>
      <c r="AT1313">
        <f>IF(Table1[[#This Row],[Sales]]=0,0,Table1[[#This Row],[Profit]]/Table1[[#This Row],[Sales]])</f>
        <v>0.47</v>
      </c>
    </row>
    <row r="1314" spans="22:46" x14ac:dyDescent="0.3">
      <c r="V1314">
        <v>1313</v>
      </c>
      <c r="W1314" t="s">
        <v>4088</v>
      </c>
      <c r="X1314" s="1">
        <v>42713</v>
      </c>
      <c r="Y1314" t="s">
        <v>144</v>
      </c>
      <c r="Z1314" t="s">
        <v>51</v>
      </c>
      <c r="AA1314" t="s">
        <v>2343</v>
      </c>
      <c r="AB1314" t="s">
        <v>2344</v>
      </c>
      <c r="AC1314" t="s">
        <v>25</v>
      </c>
      <c r="AD1314" t="s">
        <v>26</v>
      </c>
      <c r="AE1314" t="s">
        <v>1663</v>
      </c>
      <c r="AF1314" t="s">
        <v>1400</v>
      </c>
      <c r="AG1314">
        <v>1841</v>
      </c>
      <c r="AH1314" t="s">
        <v>160</v>
      </c>
      <c r="AI1314" t="s">
        <v>4091</v>
      </c>
      <c r="AJ1314" t="s">
        <v>46</v>
      </c>
      <c r="AK1314" t="s">
        <v>47</v>
      </c>
      <c r="AL1314" t="s">
        <v>4092</v>
      </c>
      <c r="AM1314">
        <v>122.12</v>
      </c>
      <c r="AN1314">
        <v>4</v>
      </c>
      <c r="AO1314">
        <v>0</v>
      </c>
      <c r="AP1314">
        <v>56.175199999999997</v>
      </c>
      <c r="AQ1314">
        <f>YEAR(Table1[[#This Row],[Order Date]])</f>
        <v>2016</v>
      </c>
      <c r="AR1314" t="str">
        <f>TEXT(Table1[[#This Row],[Order Date]],"mmmm")</f>
        <v>December</v>
      </c>
      <c r="AS1314" t="str">
        <f>"Q"&amp;ROUNDUP(MONTH(Table1[[#This Row],[Order Date]])/3,0)</f>
        <v>Q4</v>
      </c>
      <c r="AT1314">
        <f>IF(Table1[[#This Row],[Sales]]=0,0,Table1[[#This Row],[Profit]]/Table1[[#This Row],[Sales]])</f>
        <v>0.45999999999999996</v>
      </c>
    </row>
    <row r="1315" spans="22:46" x14ac:dyDescent="0.3">
      <c r="V1315">
        <v>1314</v>
      </c>
      <c r="W1315" t="s">
        <v>4093</v>
      </c>
      <c r="X1315" s="1">
        <v>42637</v>
      </c>
      <c r="Y1315" s="1">
        <v>42379</v>
      </c>
      <c r="Z1315" t="s">
        <v>51</v>
      </c>
      <c r="AA1315" t="s">
        <v>118</v>
      </c>
      <c r="AB1315" t="s">
        <v>119</v>
      </c>
      <c r="AC1315" t="s">
        <v>25</v>
      </c>
      <c r="AD1315" t="s">
        <v>26</v>
      </c>
      <c r="AE1315" t="s">
        <v>563</v>
      </c>
      <c r="AF1315" t="s">
        <v>564</v>
      </c>
      <c r="AG1315">
        <v>43229</v>
      </c>
      <c r="AH1315" t="s">
        <v>160</v>
      </c>
      <c r="AI1315" t="s">
        <v>2801</v>
      </c>
      <c r="AJ1315" t="s">
        <v>31</v>
      </c>
      <c r="AK1315" t="s">
        <v>35</v>
      </c>
      <c r="AL1315" t="s">
        <v>2802</v>
      </c>
      <c r="AM1315">
        <v>155.37200000000001</v>
      </c>
      <c r="AN1315">
        <v>2</v>
      </c>
      <c r="AO1315">
        <v>0.3</v>
      </c>
      <c r="AP1315">
        <v>-13.317600000000001</v>
      </c>
      <c r="AQ1315">
        <f>YEAR(Table1[[#This Row],[Order Date]])</f>
        <v>2016</v>
      </c>
      <c r="AR1315" t="str">
        <f>TEXT(Table1[[#This Row],[Order Date]],"mmmm")</f>
        <v>September</v>
      </c>
      <c r="AS1315" t="str">
        <f>"Q"&amp;ROUNDUP(MONTH(Table1[[#This Row],[Order Date]])/3,0)</f>
        <v>Q3</v>
      </c>
      <c r="AT1315">
        <f>IF(Table1[[#This Row],[Sales]]=0,0,Table1[[#This Row],[Profit]]/Table1[[#This Row],[Sales]])</f>
        <v>-8.5714285714285715E-2</v>
      </c>
    </row>
    <row r="1316" spans="22:46" x14ac:dyDescent="0.3">
      <c r="V1316">
        <v>1315</v>
      </c>
      <c r="W1316" t="s">
        <v>4095</v>
      </c>
      <c r="X1316" s="1">
        <v>42722</v>
      </c>
      <c r="Y1316" t="s">
        <v>4066</v>
      </c>
      <c r="Z1316" t="s">
        <v>51</v>
      </c>
      <c r="AA1316" t="s">
        <v>4096</v>
      </c>
      <c r="AB1316" t="s">
        <v>4097</v>
      </c>
      <c r="AC1316" t="s">
        <v>41</v>
      </c>
      <c r="AD1316" t="s">
        <v>26</v>
      </c>
      <c r="AE1316" t="s">
        <v>42</v>
      </c>
      <c r="AF1316" t="s">
        <v>43</v>
      </c>
      <c r="AG1316">
        <v>90032</v>
      </c>
      <c r="AH1316" t="s">
        <v>44</v>
      </c>
      <c r="AI1316" t="s">
        <v>4098</v>
      </c>
      <c r="AJ1316" t="s">
        <v>46</v>
      </c>
      <c r="AK1316" t="s">
        <v>94</v>
      </c>
      <c r="AL1316" t="s">
        <v>4099</v>
      </c>
      <c r="AM1316">
        <v>38.880000000000003</v>
      </c>
      <c r="AN1316">
        <v>6</v>
      </c>
      <c r="AO1316">
        <v>0</v>
      </c>
      <c r="AP1316">
        <v>18.662400000000002</v>
      </c>
      <c r="AQ1316">
        <f>YEAR(Table1[[#This Row],[Order Date]])</f>
        <v>2016</v>
      </c>
      <c r="AR1316" t="str">
        <f>TEXT(Table1[[#This Row],[Order Date]],"mmmm")</f>
        <v>December</v>
      </c>
      <c r="AS1316" t="str">
        <f>"Q"&amp;ROUNDUP(MONTH(Table1[[#This Row],[Order Date]])/3,0)</f>
        <v>Q4</v>
      </c>
      <c r="AT1316">
        <f>IF(Table1[[#This Row],[Sales]]=0,0,Table1[[#This Row],[Profit]]/Table1[[#This Row],[Sales]])</f>
        <v>0.48000000000000004</v>
      </c>
    </row>
    <row r="1317" spans="22:46" x14ac:dyDescent="0.3">
      <c r="V1317">
        <v>1316</v>
      </c>
      <c r="W1317" t="s">
        <v>4095</v>
      </c>
      <c r="X1317" s="1">
        <v>42722</v>
      </c>
      <c r="Y1317" t="s">
        <v>4066</v>
      </c>
      <c r="Z1317" t="s">
        <v>51</v>
      </c>
      <c r="AA1317" t="s">
        <v>4096</v>
      </c>
      <c r="AB1317" t="s">
        <v>4097</v>
      </c>
      <c r="AC1317" t="s">
        <v>41</v>
      </c>
      <c r="AD1317" t="s">
        <v>26</v>
      </c>
      <c r="AE1317" t="s">
        <v>42</v>
      </c>
      <c r="AF1317" t="s">
        <v>43</v>
      </c>
      <c r="AG1317">
        <v>90032</v>
      </c>
      <c r="AH1317" t="s">
        <v>44</v>
      </c>
      <c r="AI1317" t="s">
        <v>4100</v>
      </c>
      <c r="AJ1317" t="s">
        <v>31</v>
      </c>
      <c r="AK1317" t="s">
        <v>67</v>
      </c>
      <c r="AL1317" t="s">
        <v>4101</v>
      </c>
      <c r="AM1317">
        <v>183.84</v>
      </c>
      <c r="AN1317">
        <v>8</v>
      </c>
      <c r="AO1317">
        <v>0</v>
      </c>
      <c r="AP1317">
        <v>62.505600000000001</v>
      </c>
      <c r="AQ1317">
        <f>YEAR(Table1[[#This Row],[Order Date]])</f>
        <v>2016</v>
      </c>
      <c r="AR1317" t="str">
        <f>TEXT(Table1[[#This Row],[Order Date]],"mmmm")</f>
        <v>December</v>
      </c>
      <c r="AS1317" t="str">
        <f>"Q"&amp;ROUNDUP(MONTH(Table1[[#This Row],[Order Date]])/3,0)</f>
        <v>Q4</v>
      </c>
      <c r="AT1317">
        <f>IF(Table1[[#This Row],[Sales]]=0,0,Table1[[#This Row],[Profit]]/Table1[[#This Row],[Sales]])</f>
        <v>0.34</v>
      </c>
    </row>
    <row r="1318" spans="22:46" x14ac:dyDescent="0.3">
      <c r="V1318">
        <v>1317</v>
      </c>
      <c r="W1318" t="s">
        <v>4095</v>
      </c>
      <c r="X1318" s="1">
        <v>42722</v>
      </c>
      <c r="Y1318" t="s">
        <v>4066</v>
      </c>
      <c r="Z1318" t="s">
        <v>51</v>
      </c>
      <c r="AA1318" t="s">
        <v>4096</v>
      </c>
      <c r="AB1318" t="s">
        <v>4097</v>
      </c>
      <c r="AC1318" t="s">
        <v>41</v>
      </c>
      <c r="AD1318" t="s">
        <v>26</v>
      </c>
      <c r="AE1318" t="s">
        <v>42</v>
      </c>
      <c r="AF1318" t="s">
        <v>43</v>
      </c>
      <c r="AG1318">
        <v>90032</v>
      </c>
      <c r="AH1318" t="s">
        <v>44</v>
      </c>
      <c r="AI1318" t="s">
        <v>1807</v>
      </c>
      <c r="AJ1318" t="s">
        <v>46</v>
      </c>
      <c r="AK1318" t="s">
        <v>651</v>
      </c>
      <c r="AL1318" t="s">
        <v>1808</v>
      </c>
      <c r="AM1318">
        <v>579.29999999999995</v>
      </c>
      <c r="AN1318">
        <v>5</v>
      </c>
      <c r="AO1318">
        <v>0</v>
      </c>
      <c r="AP1318">
        <v>28.965</v>
      </c>
      <c r="AQ1318">
        <f>YEAR(Table1[[#This Row],[Order Date]])</f>
        <v>2016</v>
      </c>
      <c r="AR1318" t="str">
        <f>TEXT(Table1[[#This Row],[Order Date]],"mmmm")</f>
        <v>December</v>
      </c>
      <c r="AS1318" t="str">
        <f>"Q"&amp;ROUNDUP(MONTH(Table1[[#This Row],[Order Date]])/3,0)</f>
        <v>Q4</v>
      </c>
      <c r="AT1318">
        <f>IF(Table1[[#This Row],[Sales]]=0,0,Table1[[#This Row],[Profit]]/Table1[[#This Row],[Sales]])</f>
        <v>0.05</v>
      </c>
    </row>
    <row r="1319" spans="22:46" x14ac:dyDescent="0.3">
      <c r="V1319">
        <v>1318</v>
      </c>
      <c r="W1319" t="s">
        <v>4102</v>
      </c>
      <c r="X1319" s="1">
        <v>43079</v>
      </c>
      <c r="Y1319" t="s">
        <v>932</v>
      </c>
      <c r="Z1319" t="s">
        <v>51</v>
      </c>
      <c r="AA1319" t="s">
        <v>676</v>
      </c>
      <c r="AB1319" t="s">
        <v>677</v>
      </c>
      <c r="AC1319" t="s">
        <v>25</v>
      </c>
      <c r="AD1319" t="s">
        <v>26</v>
      </c>
      <c r="AE1319" t="s">
        <v>158</v>
      </c>
      <c r="AF1319" t="s">
        <v>159</v>
      </c>
      <c r="AG1319">
        <v>19120</v>
      </c>
      <c r="AH1319" t="s">
        <v>160</v>
      </c>
      <c r="AI1319" t="s">
        <v>4103</v>
      </c>
      <c r="AJ1319" t="s">
        <v>73</v>
      </c>
      <c r="AK1319" t="s">
        <v>176</v>
      </c>
      <c r="AL1319" t="s">
        <v>4104</v>
      </c>
      <c r="AM1319">
        <v>14.2</v>
      </c>
      <c r="AN1319">
        <v>1</v>
      </c>
      <c r="AO1319">
        <v>0.2</v>
      </c>
      <c r="AP1319">
        <v>3.3725000000000001</v>
      </c>
      <c r="AQ1319">
        <f>YEAR(Table1[[#This Row],[Order Date]])</f>
        <v>2017</v>
      </c>
      <c r="AR1319" t="str">
        <f>TEXT(Table1[[#This Row],[Order Date]],"mmmm")</f>
        <v>December</v>
      </c>
      <c r="AS1319" t="str">
        <f>"Q"&amp;ROUNDUP(MONTH(Table1[[#This Row],[Order Date]])/3,0)</f>
        <v>Q4</v>
      </c>
      <c r="AT1319">
        <f>IF(Table1[[#This Row],[Sales]]=0,0,Table1[[#This Row],[Profit]]/Table1[[#This Row],[Sales]])</f>
        <v>0.23750000000000002</v>
      </c>
    </row>
    <row r="1320" spans="22:46" x14ac:dyDescent="0.3">
      <c r="V1320">
        <v>1319</v>
      </c>
      <c r="W1320" t="s">
        <v>4105</v>
      </c>
      <c r="X1320" s="1">
        <v>41821</v>
      </c>
      <c r="Y1320" s="1">
        <v>41766</v>
      </c>
      <c r="Z1320" t="s">
        <v>51</v>
      </c>
      <c r="AA1320" t="s">
        <v>4106</v>
      </c>
      <c r="AB1320" t="s">
        <v>4107</v>
      </c>
      <c r="AC1320" t="s">
        <v>41</v>
      </c>
      <c r="AD1320" t="s">
        <v>26</v>
      </c>
      <c r="AE1320" t="s">
        <v>4108</v>
      </c>
      <c r="AF1320" t="s">
        <v>55</v>
      </c>
      <c r="AG1320">
        <v>32725</v>
      </c>
      <c r="AH1320" t="s">
        <v>29</v>
      </c>
      <c r="AI1320" t="s">
        <v>3972</v>
      </c>
      <c r="AJ1320" t="s">
        <v>73</v>
      </c>
      <c r="AK1320" t="s">
        <v>74</v>
      </c>
      <c r="AL1320" t="s">
        <v>3973</v>
      </c>
      <c r="AM1320">
        <v>575.91999999999996</v>
      </c>
      <c r="AN1320">
        <v>2</v>
      </c>
      <c r="AO1320">
        <v>0.2</v>
      </c>
      <c r="AP1320">
        <v>71.989999999999995</v>
      </c>
      <c r="AQ1320">
        <f>YEAR(Table1[[#This Row],[Order Date]])</f>
        <v>2014</v>
      </c>
      <c r="AR1320" t="str">
        <f>TEXT(Table1[[#This Row],[Order Date]],"mmmm")</f>
        <v>July</v>
      </c>
      <c r="AS1320" t="str">
        <f>"Q"&amp;ROUNDUP(MONTH(Table1[[#This Row],[Order Date]])/3,0)</f>
        <v>Q3</v>
      </c>
      <c r="AT1320">
        <f>IF(Table1[[#This Row],[Sales]]=0,0,Table1[[#This Row],[Profit]]/Table1[[#This Row],[Sales]])</f>
        <v>0.125</v>
      </c>
    </row>
    <row r="1321" spans="22:46" x14ac:dyDescent="0.3">
      <c r="V1321">
        <v>1320</v>
      </c>
      <c r="W1321" t="s">
        <v>4105</v>
      </c>
      <c r="X1321" s="1">
        <v>41821</v>
      </c>
      <c r="Y1321" s="1">
        <v>41766</v>
      </c>
      <c r="Z1321" t="s">
        <v>51</v>
      </c>
      <c r="AA1321" t="s">
        <v>4106</v>
      </c>
      <c r="AB1321" t="s">
        <v>4107</v>
      </c>
      <c r="AC1321" t="s">
        <v>41</v>
      </c>
      <c r="AD1321" t="s">
        <v>26</v>
      </c>
      <c r="AE1321" t="s">
        <v>4108</v>
      </c>
      <c r="AF1321" t="s">
        <v>55</v>
      </c>
      <c r="AG1321">
        <v>32725</v>
      </c>
      <c r="AH1321" t="s">
        <v>29</v>
      </c>
      <c r="AI1321" t="s">
        <v>2692</v>
      </c>
      <c r="AJ1321" t="s">
        <v>46</v>
      </c>
      <c r="AK1321" t="s">
        <v>77</v>
      </c>
      <c r="AL1321" t="s">
        <v>2693</v>
      </c>
      <c r="AM1321">
        <v>5.1840000000000002</v>
      </c>
      <c r="AN1321">
        <v>6</v>
      </c>
      <c r="AO1321">
        <v>0.7</v>
      </c>
      <c r="AP1321">
        <v>-3.6288</v>
      </c>
      <c r="AQ1321">
        <f>YEAR(Table1[[#This Row],[Order Date]])</f>
        <v>2014</v>
      </c>
      <c r="AR1321" t="str">
        <f>TEXT(Table1[[#This Row],[Order Date]],"mmmm")</f>
        <v>July</v>
      </c>
      <c r="AS1321" t="str">
        <f>"Q"&amp;ROUNDUP(MONTH(Table1[[#This Row],[Order Date]])/3,0)</f>
        <v>Q3</v>
      </c>
      <c r="AT1321">
        <f>IF(Table1[[#This Row],[Sales]]=0,0,Table1[[#This Row],[Profit]]/Table1[[#This Row],[Sales]])</f>
        <v>-0.7</v>
      </c>
    </row>
    <row r="1322" spans="22:46" x14ac:dyDescent="0.3">
      <c r="V1322">
        <v>1321</v>
      </c>
      <c r="W1322" t="s">
        <v>4109</v>
      </c>
      <c r="X1322" s="1">
        <v>42769</v>
      </c>
      <c r="Y1322" s="1">
        <v>42949</v>
      </c>
      <c r="Z1322" t="s">
        <v>51</v>
      </c>
      <c r="AA1322" t="s">
        <v>4110</v>
      </c>
      <c r="AB1322" t="s">
        <v>4111</v>
      </c>
      <c r="AC1322" t="s">
        <v>25</v>
      </c>
      <c r="AD1322" t="s">
        <v>26</v>
      </c>
      <c r="AE1322" t="s">
        <v>1132</v>
      </c>
      <c r="AF1322" t="s">
        <v>564</v>
      </c>
      <c r="AG1322">
        <v>45231</v>
      </c>
      <c r="AH1322" t="s">
        <v>160</v>
      </c>
      <c r="AI1322" t="s">
        <v>3088</v>
      </c>
      <c r="AJ1322" t="s">
        <v>46</v>
      </c>
      <c r="AK1322" t="s">
        <v>77</v>
      </c>
      <c r="AL1322" t="s">
        <v>3089</v>
      </c>
      <c r="AM1322">
        <v>5.2290000000000001</v>
      </c>
      <c r="AN1322">
        <v>3</v>
      </c>
      <c r="AO1322">
        <v>0.7</v>
      </c>
      <c r="AP1322">
        <v>-4.1832000000000003</v>
      </c>
      <c r="AQ1322">
        <f>YEAR(Table1[[#This Row],[Order Date]])</f>
        <v>2017</v>
      </c>
      <c r="AR1322" t="str">
        <f>TEXT(Table1[[#This Row],[Order Date]],"mmmm")</f>
        <v>February</v>
      </c>
      <c r="AS1322" t="str">
        <f>"Q"&amp;ROUNDUP(MONTH(Table1[[#This Row],[Order Date]])/3,0)</f>
        <v>Q1</v>
      </c>
      <c r="AT1322">
        <f>IF(Table1[[#This Row],[Sales]]=0,0,Table1[[#This Row],[Profit]]/Table1[[#This Row],[Sales]])</f>
        <v>-0.8</v>
      </c>
    </row>
    <row r="1323" spans="22:46" x14ac:dyDescent="0.3">
      <c r="V1323">
        <v>1322</v>
      </c>
      <c r="W1323" t="s">
        <v>4109</v>
      </c>
      <c r="X1323" s="1">
        <v>42769</v>
      </c>
      <c r="Y1323" s="1">
        <v>42949</v>
      </c>
      <c r="Z1323" t="s">
        <v>51</v>
      </c>
      <c r="AA1323" t="s">
        <v>4110</v>
      </c>
      <c r="AB1323" t="s">
        <v>4111</v>
      </c>
      <c r="AC1323" t="s">
        <v>25</v>
      </c>
      <c r="AD1323" t="s">
        <v>26</v>
      </c>
      <c r="AE1323" t="s">
        <v>1132</v>
      </c>
      <c r="AF1323" t="s">
        <v>564</v>
      </c>
      <c r="AG1323">
        <v>45231</v>
      </c>
      <c r="AH1323" t="s">
        <v>160</v>
      </c>
      <c r="AI1323" t="s">
        <v>2264</v>
      </c>
      <c r="AJ1323" t="s">
        <v>46</v>
      </c>
      <c r="AK1323" t="s">
        <v>60</v>
      </c>
      <c r="AL1323" t="s">
        <v>2265</v>
      </c>
      <c r="AM1323">
        <v>285.55200000000002</v>
      </c>
      <c r="AN1323">
        <v>2</v>
      </c>
      <c r="AO1323">
        <v>0.2</v>
      </c>
      <c r="AP1323">
        <v>35.694000000000003</v>
      </c>
      <c r="AQ1323">
        <f>YEAR(Table1[[#This Row],[Order Date]])</f>
        <v>2017</v>
      </c>
      <c r="AR1323" t="str">
        <f>TEXT(Table1[[#This Row],[Order Date]],"mmmm")</f>
        <v>February</v>
      </c>
      <c r="AS1323" t="str">
        <f>"Q"&amp;ROUNDUP(MONTH(Table1[[#This Row],[Order Date]])/3,0)</f>
        <v>Q1</v>
      </c>
      <c r="AT1323">
        <f>IF(Table1[[#This Row],[Sales]]=0,0,Table1[[#This Row],[Profit]]/Table1[[#This Row],[Sales]])</f>
        <v>0.125</v>
      </c>
    </row>
    <row r="1324" spans="22:46" x14ac:dyDescent="0.3">
      <c r="V1324">
        <v>1323</v>
      </c>
      <c r="W1324" t="s">
        <v>4112</v>
      </c>
      <c r="X1324" s="1">
        <v>42797</v>
      </c>
      <c r="Y1324" s="1">
        <v>42950</v>
      </c>
      <c r="Z1324" t="s">
        <v>51</v>
      </c>
      <c r="AA1324" t="s">
        <v>4113</v>
      </c>
      <c r="AB1324" t="s">
        <v>4114</v>
      </c>
      <c r="AC1324" t="s">
        <v>25</v>
      </c>
      <c r="AD1324" t="s">
        <v>26</v>
      </c>
      <c r="AE1324" t="s">
        <v>4115</v>
      </c>
      <c r="AF1324" t="s">
        <v>28</v>
      </c>
      <c r="AG1324">
        <v>42071</v>
      </c>
      <c r="AH1324" t="s">
        <v>29</v>
      </c>
      <c r="AI1324" t="s">
        <v>4116</v>
      </c>
      <c r="AJ1324" t="s">
        <v>46</v>
      </c>
      <c r="AK1324" t="s">
        <v>80</v>
      </c>
      <c r="AL1324" t="s">
        <v>4117</v>
      </c>
      <c r="AM1324">
        <v>72.8</v>
      </c>
      <c r="AN1324">
        <v>5</v>
      </c>
      <c r="AO1324">
        <v>0</v>
      </c>
      <c r="AP1324">
        <v>19.655999999999999</v>
      </c>
      <c r="AQ1324">
        <f>YEAR(Table1[[#This Row],[Order Date]])</f>
        <v>2017</v>
      </c>
      <c r="AR1324" t="str">
        <f>TEXT(Table1[[#This Row],[Order Date]],"mmmm")</f>
        <v>March</v>
      </c>
      <c r="AS1324" t="str">
        <f>"Q"&amp;ROUNDUP(MONTH(Table1[[#This Row],[Order Date]])/3,0)</f>
        <v>Q1</v>
      </c>
      <c r="AT1324">
        <f>IF(Table1[[#This Row],[Sales]]=0,0,Table1[[#This Row],[Profit]]/Table1[[#This Row],[Sales]])</f>
        <v>0.27</v>
      </c>
    </row>
    <row r="1325" spans="22:46" x14ac:dyDescent="0.3">
      <c r="V1325">
        <v>1324</v>
      </c>
      <c r="W1325" t="s">
        <v>4118</v>
      </c>
      <c r="X1325" s="1">
        <v>43017</v>
      </c>
      <c r="Y1325" s="1">
        <v>43018</v>
      </c>
      <c r="Z1325" t="s">
        <v>207</v>
      </c>
      <c r="AA1325" t="s">
        <v>4119</v>
      </c>
      <c r="AB1325" t="s">
        <v>4120</v>
      </c>
      <c r="AC1325" t="s">
        <v>25</v>
      </c>
      <c r="AD1325" t="s">
        <v>26</v>
      </c>
      <c r="AE1325" t="s">
        <v>587</v>
      </c>
      <c r="AF1325" t="s">
        <v>92</v>
      </c>
      <c r="AG1325">
        <v>28403</v>
      </c>
      <c r="AH1325" t="s">
        <v>29</v>
      </c>
      <c r="AI1325" t="s">
        <v>4121</v>
      </c>
      <c r="AJ1325" t="s">
        <v>46</v>
      </c>
      <c r="AK1325" t="s">
        <v>94</v>
      </c>
      <c r="AL1325" t="s">
        <v>4122</v>
      </c>
      <c r="AM1325">
        <v>10.816000000000001</v>
      </c>
      <c r="AN1325">
        <v>4</v>
      </c>
      <c r="AO1325">
        <v>0.2</v>
      </c>
      <c r="AP1325">
        <v>3.5152000000000001</v>
      </c>
      <c r="AQ1325">
        <f>YEAR(Table1[[#This Row],[Order Date]])</f>
        <v>2017</v>
      </c>
      <c r="AR1325" t="str">
        <f>TEXT(Table1[[#This Row],[Order Date]],"mmmm")</f>
        <v>October</v>
      </c>
      <c r="AS1325" t="str">
        <f>"Q"&amp;ROUNDUP(MONTH(Table1[[#This Row],[Order Date]])/3,0)</f>
        <v>Q4</v>
      </c>
      <c r="AT1325">
        <f>IF(Table1[[#This Row],[Sales]]=0,0,Table1[[#This Row],[Profit]]/Table1[[#This Row],[Sales]])</f>
        <v>0.32500000000000001</v>
      </c>
    </row>
    <row r="1326" spans="22:46" x14ac:dyDescent="0.3">
      <c r="V1326">
        <v>1325</v>
      </c>
      <c r="W1326" t="s">
        <v>4123</v>
      </c>
      <c r="X1326" s="1">
        <v>41910</v>
      </c>
      <c r="Y1326" s="1">
        <v>41708</v>
      </c>
      <c r="Z1326" t="s">
        <v>51</v>
      </c>
      <c r="AA1326" t="s">
        <v>4125</v>
      </c>
      <c r="AB1326" t="s">
        <v>4126</v>
      </c>
      <c r="AC1326" t="s">
        <v>41</v>
      </c>
      <c r="AD1326" t="s">
        <v>26</v>
      </c>
      <c r="AE1326" t="s">
        <v>1663</v>
      </c>
      <c r="AF1326" t="s">
        <v>1400</v>
      </c>
      <c r="AG1326">
        <v>1841</v>
      </c>
      <c r="AH1326" t="s">
        <v>160</v>
      </c>
      <c r="AI1326" t="s">
        <v>1841</v>
      </c>
      <c r="AJ1326" t="s">
        <v>46</v>
      </c>
      <c r="AK1326" t="s">
        <v>60</v>
      </c>
      <c r="AL1326" t="s">
        <v>1842</v>
      </c>
      <c r="AM1326">
        <v>46.26</v>
      </c>
      <c r="AN1326">
        <v>3</v>
      </c>
      <c r="AO1326">
        <v>0</v>
      </c>
      <c r="AP1326">
        <v>12.4902</v>
      </c>
      <c r="AQ1326">
        <f>YEAR(Table1[[#This Row],[Order Date]])</f>
        <v>2014</v>
      </c>
      <c r="AR1326" t="str">
        <f>TEXT(Table1[[#This Row],[Order Date]],"mmmm")</f>
        <v>September</v>
      </c>
      <c r="AS1326" t="str">
        <f>"Q"&amp;ROUNDUP(MONTH(Table1[[#This Row],[Order Date]])/3,0)</f>
        <v>Q3</v>
      </c>
      <c r="AT1326">
        <f>IF(Table1[[#This Row],[Sales]]=0,0,Table1[[#This Row],[Profit]]/Table1[[#This Row],[Sales]])</f>
        <v>0.27</v>
      </c>
    </row>
    <row r="1327" spans="22:46" x14ac:dyDescent="0.3">
      <c r="V1327">
        <v>1326</v>
      </c>
      <c r="W1327" t="s">
        <v>4127</v>
      </c>
      <c r="X1327" s="1">
        <v>41786</v>
      </c>
      <c r="Y1327" t="s">
        <v>4128</v>
      </c>
      <c r="Z1327" t="s">
        <v>207</v>
      </c>
      <c r="AA1327" t="s">
        <v>933</v>
      </c>
      <c r="AB1327" t="s">
        <v>934</v>
      </c>
      <c r="AC1327" t="s">
        <v>25</v>
      </c>
      <c r="AD1327" t="s">
        <v>26</v>
      </c>
      <c r="AE1327" t="s">
        <v>342</v>
      </c>
      <c r="AF1327" t="s">
        <v>233</v>
      </c>
      <c r="AG1327">
        <v>60653</v>
      </c>
      <c r="AH1327" t="s">
        <v>111</v>
      </c>
      <c r="AI1327" t="s">
        <v>4129</v>
      </c>
      <c r="AJ1327" t="s">
        <v>46</v>
      </c>
      <c r="AK1327" t="s">
        <v>77</v>
      </c>
      <c r="AL1327" t="s">
        <v>4130</v>
      </c>
      <c r="AM1327">
        <v>17.46</v>
      </c>
      <c r="AN1327">
        <v>6</v>
      </c>
      <c r="AO1327">
        <v>0.8</v>
      </c>
      <c r="AP1327">
        <v>-30.555</v>
      </c>
      <c r="AQ1327">
        <f>YEAR(Table1[[#This Row],[Order Date]])</f>
        <v>2014</v>
      </c>
      <c r="AR1327" t="str">
        <f>TEXT(Table1[[#This Row],[Order Date]],"mmmm")</f>
        <v>May</v>
      </c>
      <c r="AS1327" t="str">
        <f>"Q"&amp;ROUNDUP(MONTH(Table1[[#This Row],[Order Date]])/3,0)</f>
        <v>Q2</v>
      </c>
      <c r="AT1327">
        <f>IF(Table1[[#This Row],[Sales]]=0,0,Table1[[#This Row],[Profit]]/Table1[[#This Row],[Sales]])</f>
        <v>-1.75</v>
      </c>
    </row>
    <row r="1328" spans="22:46" x14ac:dyDescent="0.3">
      <c r="V1328">
        <v>1327</v>
      </c>
      <c r="W1328" t="s">
        <v>4131</v>
      </c>
      <c r="X1328" s="1">
        <v>42169</v>
      </c>
      <c r="Y1328" t="s">
        <v>4132</v>
      </c>
      <c r="Z1328" t="s">
        <v>51</v>
      </c>
      <c r="AA1328" t="s">
        <v>599</v>
      </c>
      <c r="AB1328" t="s">
        <v>600</v>
      </c>
      <c r="AC1328" t="s">
        <v>108</v>
      </c>
      <c r="AD1328" t="s">
        <v>26</v>
      </c>
      <c r="AE1328" t="s">
        <v>158</v>
      </c>
      <c r="AF1328" t="s">
        <v>159</v>
      </c>
      <c r="AG1328">
        <v>19120</v>
      </c>
      <c r="AH1328" t="s">
        <v>160</v>
      </c>
      <c r="AI1328" t="s">
        <v>3880</v>
      </c>
      <c r="AJ1328" t="s">
        <v>31</v>
      </c>
      <c r="AK1328" t="s">
        <v>67</v>
      </c>
      <c r="AL1328" t="s">
        <v>3881</v>
      </c>
      <c r="AM1328">
        <v>51.072000000000003</v>
      </c>
      <c r="AN1328">
        <v>6</v>
      </c>
      <c r="AO1328">
        <v>0.2</v>
      </c>
      <c r="AP1328">
        <v>5.1071999999999997</v>
      </c>
      <c r="AQ1328">
        <f>YEAR(Table1[[#This Row],[Order Date]])</f>
        <v>2015</v>
      </c>
      <c r="AR1328" t="str">
        <f>TEXT(Table1[[#This Row],[Order Date]],"mmmm")</f>
        <v>June</v>
      </c>
      <c r="AS1328" t="str">
        <f>"Q"&amp;ROUNDUP(MONTH(Table1[[#This Row],[Order Date]])/3,0)</f>
        <v>Q2</v>
      </c>
      <c r="AT1328">
        <f>IF(Table1[[#This Row],[Sales]]=0,0,Table1[[#This Row],[Profit]]/Table1[[#This Row],[Sales]])</f>
        <v>9.9999999999999992E-2</v>
      </c>
    </row>
    <row r="1329" spans="22:46" x14ac:dyDescent="0.3">
      <c r="V1329">
        <v>1328</v>
      </c>
      <c r="W1329" t="s">
        <v>4133</v>
      </c>
      <c r="X1329" s="1">
        <v>42459</v>
      </c>
      <c r="Y1329" s="1">
        <v>42373</v>
      </c>
      <c r="Z1329" t="s">
        <v>207</v>
      </c>
      <c r="AA1329" t="s">
        <v>4134</v>
      </c>
      <c r="AB1329" t="s">
        <v>4135</v>
      </c>
      <c r="AC1329" t="s">
        <v>41</v>
      </c>
      <c r="AD1329" t="s">
        <v>26</v>
      </c>
      <c r="AE1329" t="s">
        <v>3167</v>
      </c>
      <c r="AF1329" t="s">
        <v>844</v>
      </c>
      <c r="AG1329">
        <v>6360</v>
      </c>
      <c r="AH1329" t="s">
        <v>160</v>
      </c>
      <c r="AI1329" t="s">
        <v>3330</v>
      </c>
      <c r="AJ1329" t="s">
        <v>46</v>
      </c>
      <c r="AK1329" t="s">
        <v>94</v>
      </c>
      <c r="AL1329" t="s">
        <v>3331</v>
      </c>
      <c r="AM1329">
        <v>11.34</v>
      </c>
      <c r="AN1329">
        <v>1</v>
      </c>
      <c r="AO1329">
        <v>0</v>
      </c>
      <c r="AP1329">
        <v>5.5566000000000004</v>
      </c>
      <c r="AQ1329">
        <f>YEAR(Table1[[#This Row],[Order Date]])</f>
        <v>2016</v>
      </c>
      <c r="AR1329" t="str">
        <f>TEXT(Table1[[#This Row],[Order Date]],"mmmm")</f>
        <v>March</v>
      </c>
      <c r="AS1329" t="str">
        <f>"Q"&amp;ROUNDUP(MONTH(Table1[[#This Row],[Order Date]])/3,0)</f>
        <v>Q1</v>
      </c>
      <c r="AT1329">
        <f>IF(Table1[[#This Row],[Sales]]=0,0,Table1[[#This Row],[Profit]]/Table1[[#This Row],[Sales]])</f>
        <v>0.49000000000000005</v>
      </c>
    </row>
    <row r="1330" spans="22:46" x14ac:dyDescent="0.3">
      <c r="V1330">
        <v>1329</v>
      </c>
      <c r="W1330" t="s">
        <v>4136</v>
      </c>
      <c r="X1330" s="1">
        <v>43023</v>
      </c>
      <c r="Y1330" t="s">
        <v>4138</v>
      </c>
      <c r="Z1330" t="s">
        <v>22</v>
      </c>
      <c r="AA1330" t="s">
        <v>4139</v>
      </c>
      <c r="AB1330" t="s">
        <v>4140</v>
      </c>
      <c r="AC1330" t="s">
        <v>108</v>
      </c>
      <c r="AD1330" t="s">
        <v>26</v>
      </c>
      <c r="AE1330" t="s">
        <v>136</v>
      </c>
      <c r="AF1330" t="s">
        <v>43</v>
      </c>
      <c r="AG1330">
        <v>94110</v>
      </c>
      <c r="AH1330" t="s">
        <v>44</v>
      </c>
      <c r="AI1330" t="s">
        <v>4141</v>
      </c>
      <c r="AJ1330" t="s">
        <v>46</v>
      </c>
      <c r="AK1330" t="s">
        <v>70</v>
      </c>
      <c r="AL1330" t="s">
        <v>4142</v>
      </c>
      <c r="AM1330">
        <v>87.92</v>
      </c>
      <c r="AN1330">
        <v>4</v>
      </c>
      <c r="AO1330">
        <v>0</v>
      </c>
      <c r="AP1330">
        <v>26.376000000000001</v>
      </c>
      <c r="AQ1330">
        <f>YEAR(Table1[[#This Row],[Order Date]])</f>
        <v>2017</v>
      </c>
      <c r="AR1330" t="str">
        <f>TEXT(Table1[[#This Row],[Order Date]],"mmmm")</f>
        <v>October</v>
      </c>
      <c r="AS1330" t="str">
        <f>"Q"&amp;ROUNDUP(MONTH(Table1[[#This Row],[Order Date]])/3,0)</f>
        <v>Q4</v>
      </c>
      <c r="AT1330">
        <f>IF(Table1[[#This Row],[Sales]]=0,0,Table1[[#This Row],[Profit]]/Table1[[#This Row],[Sales]])</f>
        <v>0.3</v>
      </c>
    </row>
    <row r="1331" spans="22:46" x14ac:dyDescent="0.3">
      <c r="V1331">
        <v>1330</v>
      </c>
      <c r="W1331" t="s">
        <v>4143</v>
      </c>
      <c r="X1331" s="1">
        <v>42513</v>
      </c>
      <c r="Y1331" t="s">
        <v>4144</v>
      </c>
      <c r="Z1331" t="s">
        <v>51</v>
      </c>
      <c r="AA1331" t="s">
        <v>4145</v>
      </c>
      <c r="AB1331" t="s">
        <v>4146</v>
      </c>
      <c r="AC1331" t="s">
        <v>25</v>
      </c>
      <c r="AD1331" t="s">
        <v>26</v>
      </c>
      <c r="AE1331" t="s">
        <v>136</v>
      </c>
      <c r="AF1331" t="s">
        <v>43</v>
      </c>
      <c r="AG1331">
        <v>94109</v>
      </c>
      <c r="AH1331" t="s">
        <v>44</v>
      </c>
      <c r="AI1331" t="s">
        <v>3919</v>
      </c>
      <c r="AJ1331" t="s">
        <v>31</v>
      </c>
      <c r="AK1331" t="s">
        <v>67</v>
      </c>
      <c r="AL1331" t="s">
        <v>3920</v>
      </c>
      <c r="AM1331">
        <v>37.049999999999997</v>
      </c>
      <c r="AN1331">
        <v>3</v>
      </c>
      <c r="AO1331">
        <v>0</v>
      </c>
      <c r="AP1331">
        <v>16.302</v>
      </c>
      <c r="AQ1331">
        <f>YEAR(Table1[[#This Row],[Order Date]])</f>
        <v>2016</v>
      </c>
      <c r="AR1331" t="str">
        <f>TEXT(Table1[[#This Row],[Order Date]],"mmmm")</f>
        <v>May</v>
      </c>
      <c r="AS1331" t="str">
        <f>"Q"&amp;ROUNDUP(MONTH(Table1[[#This Row],[Order Date]])/3,0)</f>
        <v>Q2</v>
      </c>
      <c r="AT1331">
        <f>IF(Table1[[#This Row],[Sales]]=0,0,Table1[[#This Row],[Profit]]/Table1[[#This Row],[Sales]])</f>
        <v>0.44</v>
      </c>
    </row>
    <row r="1332" spans="22:46" x14ac:dyDescent="0.3">
      <c r="V1332">
        <v>1331</v>
      </c>
      <c r="W1332" t="s">
        <v>4147</v>
      </c>
      <c r="X1332" s="1">
        <v>42888</v>
      </c>
      <c r="Y1332" s="1">
        <v>42892</v>
      </c>
      <c r="Z1332" t="s">
        <v>51</v>
      </c>
      <c r="AA1332" t="s">
        <v>4148</v>
      </c>
      <c r="AB1332" t="s">
        <v>4149</v>
      </c>
      <c r="AC1332" t="s">
        <v>108</v>
      </c>
      <c r="AD1332" t="s">
        <v>26</v>
      </c>
      <c r="AE1332" t="s">
        <v>2972</v>
      </c>
      <c r="AF1332" t="s">
        <v>564</v>
      </c>
      <c r="AG1332">
        <v>44052</v>
      </c>
      <c r="AH1332" t="s">
        <v>160</v>
      </c>
      <c r="AI1332" t="s">
        <v>2178</v>
      </c>
      <c r="AJ1332" t="s">
        <v>73</v>
      </c>
      <c r="AK1332" t="s">
        <v>74</v>
      </c>
      <c r="AL1332" t="s">
        <v>2179</v>
      </c>
      <c r="AM1332">
        <v>2.97</v>
      </c>
      <c r="AN1332">
        <v>1</v>
      </c>
      <c r="AO1332">
        <v>0.4</v>
      </c>
      <c r="AP1332">
        <v>-0.64349999999999996</v>
      </c>
      <c r="AQ1332">
        <f>YEAR(Table1[[#This Row],[Order Date]])</f>
        <v>2017</v>
      </c>
      <c r="AR1332" t="str">
        <f>TEXT(Table1[[#This Row],[Order Date]],"mmmm")</f>
        <v>June</v>
      </c>
      <c r="AS1332" t="str">
        <f>"Q"&amp;ROUNDUP(MONTH(Table1[[#This Row],[Order Date]])/3,0)</f>
        <v>Q2</v>
      </c>
      <c r="AT1332">
        <f>IF(Table1[[#This Row],[Sales]]=0,0,Table1[[#This Row],[Profit]]/Table1[[#This Row],[Sales]])</f>
        <v>-0.21666666666666665</v>
      </c>
    </row>
    <row r="1333" spans="22:46" x14ac:dyDescent="0.3">
      <c r="V1333">
        <v>1332</v>
      </c>
      <c r="W1333" t="s">
        <v>4147</v>
      </c>
      <c r="X1333" s="1">
        <v>42888</v>
      </c>
      <c r="Y1333" s="1">
        <v>42892</v>
      </c>
      <c r="Z1333" t="s">
        <v>51</v>
      </c>
      <c r="AA1333" t="s">
        <v>4148</v>
      </c>
      <c r="AB1333" t="s">
        <v>4149</v>
      </c>
      <c r="AC1333" t="s">
        <v>108</v>
      </c>
      <c r="AD1333" t="s">
        <v>26</v>
      </c>
      <c r="AE1333" t="s">
        <v>2972</v>
      </c>
      <c r="AF1333" t="s">
        <v>564</v>
      </c>
      <c r="AG1333">
        <v>44052</v>
      </c>
      <c r="AH1333" t="s">
        <v>160</v>
      </c>
      <c r="AI1333" t="s">
        <v>1991</v>
      </c>
      <c r="AJ1333" t="s">
        <v>46</v>
      </c>
      <c r="AK1333" t="s">
        <v>60</v>
      </c>
      <c r="AL1333" t="s">
        <v>1992</v>
      </c>
      <c r="AM1333">
        <v>27.44</v>
      </c>
      <c r="AN1333">
        <v>2</v>
      </c>
      <c r="AO1333">
        <v>0.2</v>
      </c>
      <c r="AP1333">
        <v>2.4009999999999998</v>
      </c>
      <c r="AQ1333">
        <f>YEAR(Table1[[#This Row],[Order Date]])</f>
        <v>2017</v>
      </c>
      <c r="AR1333" t="str">
        <f>TEXT(Table1[[#This Row],[Order Date]],"mmmm")</f>
        <v>June</v>
      </c>
      <c r="AS1333" t="str">
        <f>"Q"&amp;ROUNDUP(MONTH(Table1[[#This Row],[Order Date]])/3,0)</f>
        <v>Q2</v>
      </c>
      <c r="AT1333">
        <f>IF(Table1[[#This Row],[Sales]]=0,0,Table1[[#This Row],[Profit]]/Table1[[#This Row],[Sales]])</f>
        <v>8.7499999999999994E-2</v>
      </c>
    </row>
    <row r="1334" spans="22:46" x14ac:dyDescent="0.3">
      <c r="V1334">
        <v>1333</v>
      </c>
      <c r="W1334" t="s">
        <v>4150</v>
      </c>
      <c r="X1334" s="1">
        <v>41686</v>
      </c>
      <c r="Y1334" t="s">
        <v>4151</v>
      </c>
      <c r="Z1334" t="s">
        <v>51</v>
      </c>
      <c r="AA1334" t="s">
        <v>4152</v>
      </c>
      <c r="AB1334" t="s">
        <v>4153</v>
      </c>
      <c r="AC1334" t="s">
        <v>25</v>
      </c>
      <c r="AD1334" t="s">
        <v>26</v>
      </c>
      <c r="AE1334" t="s">
        <v>923</v>
      </c>
      <c r="AF1334" t="s">
        <v>110</v>
      </c>
      <c r="AG1334">
        <v>75220</v>
      </c>
      <c r="AH1334" t="s">
        <v>111</v>
      </c>
      <c r="AI1334" t="s">
        <v>3322</v>
      </c>
      <c r="AJ1334" t="s">
        <v>46</v>
      </c>
      <c r="AK1334" t="s">
        <v>77</v>
      </c>
      <c r="AL1334" t="s">
        <v>3323</v>
      </c>
      <c r="AM1334">
        <v>1.08</v>
      </c>
      <c r="AN1334">
        <v>3</v>
      </c>
      <c r="AO1334">
        <v>0.8</v>
      </c>
      <c r="AP1334">
        <v>-1.728</v>
      </c>
      <c r="AQ1334">
        <f>YEAR(Table1[[#This Row],[Order Date]])</f>
        <v>2014</v>
      </c>
      <c r="AR1334" t="str">
        <f>TEXT(Table1[[#This Row],[Order Date]],"mmmm")</f>
        <v>February</v>
      </c>
      <c r="AS1334" t="str">
        <f>"Q"&amp;ROUNDUP(MONTH(Table1[[#This Row],[Order Date]])/3,0)</f>
        <v>Q1</v>
      </c>
      <c r="AT1334">
        <f>IF(Table1[[#This Row],[Sales]]=0,0,Table1[[#This Row],[Profit]]/Table1[[#This Row],[Sales]])</f>
        <v>-1.5999999999999999</v>
      </c>
    </row>
    <row r="1335" spans="22:46" x14ac:dyDescent="0.3">
      <c r="V1335">
        <v>1334</v>
      </c>
      <c r="W1335" t="s">
        <v>4150</v>
      </c>
      <c r="X1335" s="1">
        <v>41686</v>
      </c>
      <c r="Y1335" t="s">
        <v>4151</v>
      </c>
      <c r="Z1335" t="s">
        <v>51</v>
      </c>
      <c r="AA1335" t="s">
        <v>4152</v>
      </c>
      <c r="AB1335" t="s">
        <v>4153</v>
      </c>
      <c r="AC1335" t="s">
        <v>25</v>
      </c>
      <c r="AD1335" t="s">
        <v>26</v>
      </c>
      <c r="AE1335" t="s">
        <v>923</v>
      </c>
      <c r="AF1335" t="s">
        <v>110</v>
      </c>
      <c r="AG1335">
        <v>75220</v>
      </c>
      <c r="AH1335" t="s">
        <v>111</v>
      </c>
      <c r="AI1335" t="s">
        <v>4154</v>
      </c>
      <c r="AJ1335" t="s">
        <v>46</v>
      </c>
      <c r="AK1335" t="s">
        <v>80</v>
      </c>
      <c r="AL1335" t="s">
        <v>4155</v>
      </c>
      <c r="AM1335">
        <v>7.96</v>
      </c>
      <c r="AN1335">
        <v>2</v>
      </c>
      <c r="AO1335">
        <v>0.8</v>
      </c>
      <c r="AP1335">
        <v>-13.93</v>
      </c>
      <c r="AQ1335">
        <f>YEAR(Table1[[#This Row],[Order Date]])</f>
        <v>2014</v>
      </c>
      <c r="AR1335" t="str">
        <f>TEXT(Table1[[#This Row],[Order Date]],"mmmm")</f>
        <v>February</v>
      </c>
      <c r="AS1335" t="str">
        <f>"Q"&amp;ROUNDUP(MONTH(Table1[[#This Row],[Order Date]])/3,0)</f>
        <v>Q1</v>
      </c>
      <c r="AT1335">
        <f>IF(Table1[[#This Row],[Sales]]=0,0,Table1[[#This Row],[Profit]]/Table1[[#This Row],[Sales]])</f>
        <v>-1.75</v>
      </c>
    </row>
    <row r="1336" spans="22:46" x14ac:dyDescent="0.3">
      <c r="V1336">
        <v>1335</v>
      </c>
      <c r="W1336" t="s">
        <v>4156</v>
      </c>
      <c r="X1336" s="1">
        <v>41765</v>
      </c>
      <c r="Y1336" s="1">
        <v>41917</v>
      </c>
      <c r="Z1336" t="s">
        <v>51</v>
      </c>
      <c r="AA1336" t="s">
        <v>106</v>
      </c>
      <c r="AB1336" t="s">
        <v>107</v>
      </c>
      <c r="AC1336" t="s">
        <v>108</v>
      </c>
      <c r="AD1336" t="s">
        <v>26</v>
      </c>
      <c r="AE1336" t="s">
        <v>42</v>
      </c>
      <c r="AF1336" t="s">
        <v>43</v>
      </c>
      <c r="AG1336">
        <v>90049</v>
      </c>
      <c r="AH1336" t="s">
        <v>44</v>
      </c>
      <c r="AI1336" t="s">
        <v>3153</v>
      </c>
      <c r="AJ1336" t="s">
        <v>46</v>
      </c>
      <c r="AK1336" t="s">
        <v>77</v>
      </c>
      <c r="AL1336" t="s">
        <v>3154</v>
      </c>
      <c r="AM1336">
        <v>140.73599999999999</v>
      </c>
      <c r="AN1336">
        <v>8</v>
      </c>
      <c r="AO1336">
        <v>0.2</v>
      </c>
      <c r="AP1336">
        <v>52.776000000000003</v>
      </c>
      <c r="AQ1336">
        <f>YEAR(Table1[[#This Row],[Order Date]])</f>
        <v>2014</v>
      </c>
      <c r="AR1336" t="str">
        <f>TEXT(Table1[[#This Row],[Order Date]],"mmmm")</f>
        <v>May</v>
      </c>
      <c r="AS1336" t="str">
        <f>"Q"&amp;ROUNDUP(MONTH(Table1[[#This Row],[Order Date]])/3,0)</f>
        <v>Q2</v>
      </c>
      <c r="AT1336">
        <f>IF(Table1[[#This Row],[Sales]]=0,0,Table1[[#This Row],[Profit]]/Table1[[#This Row],[Sales]])</f>
        <v>0.37500000000000006</v>
      </c>
    </row>
    <row r="1337" spans="22:46" x14ac:dyDescent="0.3">
      <c r="V1337">
        <v>1336</v>
      </c>
      <c r="W1337" t="s">
        <v>4157</v>
      </c>
      <c r="X1337" s="1">
        <v>42506</v>
      </c>
      <c r="Y1337" t="s">
        <v>2011</v>
      </c>
      <c r="Z1337" t="s">
        <v>51</v>
      </c>
      <c r="AA1337" t="s">
        <v>4159</v>
      </c>
      <c r="AB1337" t="s">
        <v>4160</v>
      </c>
      <c r="AC1337" t="s">
        <v>25</v>
      </c>
      <c r="AD1337" t="s">
        <v>26</v>
      </c>
      <c r="AE1337" t="s">
        <v>4161</v>
      </c>
      <c r="AF1337" t="s">
        <v>844</v>
      </c>
      <c r="AG1337">
        <v>6457</v>
      </c>
      <c r="AH1337" t="s">
        <v>160</v>
      </c>
      <c r="AI1337" t="s">
        <v>4162</v>
      </c>
      <c r="AJ1337" t="s">
        <v>46</v>
      </c>
      <c r="AK1337" t="s">
        <v>60</v>
      </c>
      <c r="AL1337" t="s">
        <v>4163</v>
      </c>
      <c r="AM1337">
        <v>552.55999999999995</v>
      </c>
      <c r="AN1337">
        <v>4</v>
      </c>
      <c r="AO1337">
        <v>0</v>
      </c>
      <c r="AP1337">
        <v>0</v>
      </c>
      <c r="AQ1337">
        <f>YEAR(Table1[[#This Row],[Order Date]])</f>
        <v>2016</v>
      </c>
      <c r="AR1337" t="str">
        <f>TEXT(Table1[[#This Row],[Order Date]],"mmmm")</f>
        <v>May</v>
      </c>
      <c r="AS1337" t="str">
        <f>"Q"&amp;ROUNDUP(MONTH(Table1[[#This Row],[Order Date]])/3,0)</f>
        <v>Q2</v>
      </c>
      <c r="AT1337">
        <f>IF(Table1[[#This Row],[Sales]]=0,0,Table1[[#This Row],[Profit]]/Table1[[#This Row],[Sales]])</f>
        <v>0</v>
      </c>
    </row>
    <row r="1338" spans="22:46" x14ac:dyDescent="0.3">
      <c r="V1338">
        <v>1337</v>
      </c>
      <c r="W1338" t="s">
        <v>4164</v>
      </c>
      <c r="X1338" s="1">
        <v>42827</v>
      </c>
      <c r="Y1338" s="1">
        <v>42920</v>
      </c>
      <c r="Z1338" t="s">
        <v>51</v>
      </c>
      <c r="AA1338" t="s">
        <v>4165</v>
      </c>
      <c r="AB1338" t="s">
        <v>4166</v>
      </c>
      <c r="AC1338" t="s">
        <v>25</v>
      </c>
      <c r="AD1338" t="s">
        <v>26</v>
      </c>
      <c r="AE1338" t="s">
        <v>42</v>
      </c>
      <c r="AF1338" t="s">
        <v>43</v>
      </c>
      <c r="AG1338">
        <v>90008</v>
      </c>
      <c r="AH1338" t="s">
        <v>44</v>
      </c>
      <c r="AI1338" t="s">
        <v>3959</v>
      </c>
      <c r="AJ1338" t="s">
        <v>31</v>
      </c>
      <c r="AK1338" t="s">
        <v>67</v>
      </c>
      <c r="AL1338" t="s">
        <v>3960</v>
      </c>
      <c r="AM1338">
        <v>25.11</v>
      </c>
      <c r="AN1338">
        <v>3</v>
      </c>
      <c r="AO1338">
        <v>0</v>
      </c>
      <c r="AP1338">
        <v>6.5286</v>
      </c>
      <c r="AQ1338">
        <f>YEAR(Table1[[#This Row],[Order Date]])</f>
        <v>2017</v>
      </c>
      <c r="AR1338" t="str">
        <f>TEXT(Table1[[#This Row],[Order Date]],"mmmm")</f>
        <v>April</v>
      </c>
      <c r="AS1338" t="str">
        <f>"Q"&amp;ROUNDUP(MONTH(Table1[[#This Row],[Order Date]])/3,0)</f>
        <v>Q2</v>
      </c>
      <c r="AT1338">
        <f>IF(Table1[[#This Row],[Sales]]=0,0,Table1[[#This Row],[Profit]]/Table1[[#This Row],[Sales]])</f>
        <v>0.26</v>
      </c>
    </row>
    <row r="1339" spans="22:46" x14ac:dyDescent="0.3">
      <c r="V1339">
        <v>1338</v>
      </c>
      <c r="W1339" t="s">
        <v>4167</v>
      </c>
      <c r="X1339" s="1">
        <v>42825</v>
      </c>
      <c r="Y1339" s="1">
        <v>42770</v>
      </c>
      <c r="Z1339" t="s">
        <v>22</v>
      </c>
      <c r="AA1339" t="s">
        <v>4168</v>
      </c>
      <c r="AB1339" t="s">
        <v>4169</v>
      </c>
      <c r="AC1339" t="s">
        <v>25</v>
      </c>
      <c r="AD1339" t="s">
        <v>26</v>
      </c>
      <c r="AE1339" t="s">
        <v>300</v>
      </c>
      <c r="AF1339" t="s">
        <v>301</v>
      </c>
      <c r="AG1339">
        <v>10011</v>
      </c>
      <c r="AH1339" t="s">
        <v>160</v>
      </c>
      <c r="AI1339" t="s">
        <v>4170</v>
      </c>
      <c r="AJ1339" t="s">
        <v>31</v>
      </c>
      <c r="AK1339" t="s">
        <v>67</v>
      </c>
      <c r="AL1339" t="s">
        <v>4171</v>
      </c>
      <c r="AM1339">
        <v>29.78</v>
      </c>
      <c r="AN1339">
        <v>2</v>
      </c>
      <c r="AO1339">
        <v>0</v>
      </c>
      <c r="AP1339">
        <v>8.0405999999999995</v>
      </c>
      <c r="AQ1339">
        <f>YEAR(Table1[[#This Row],[Order Date]])</f>
        <v>2017</v>
      </c>
      <c r="AR1339" t="str">
        <f>TEXT(Table1[[#This Row],[Order Date]],"mmmm")</f>
        <v>March</v>
      </c>
      <c r="AS1339" t="str">
        <f>"Q"&amp;ROUNDUP(MONTH(Table1[[#This Row],[Order Date]])/3,0)</f>
        <v>Q1</v>
      </c>
      <c r="AT1339">
        <f>IF(Table1[[#This Row],[Sales]]=0,0,Table1[[#This Row],[Profit]]/Table1[[#This Row],[Sales]])</f>
        <v>0.26999999999999996</v>
      </c>
    </row>
    <row r="1340" spans="22:46" x14ac:dyDescent="0.3">
      <c r="V1340">
        <v>1339</v>
      </c>
      <c r="W1340" t="s">
        <v>4167</v>
      </c>
      <c r="X1340" s="1">
        <v>42825</v>
      </c>
      <c r="Y1340" s="1">
        <v>42770</v>
      </c>
      <c r="Z1340" t="s">
        <v>22</v>
      </c>
      <c r="AA1340" t="s">
        <v>4168</v>
      </c>
      <c r="AB1340" t="s">
        <v>4169</v>
      </c>
      <c r="AC1340" t="s">
        <v>25</v>
      </c>
      <c r="AD1340" t="s">
        <v>26</v>
      </c>
      <c r="AE1340" t="s">
        <v>300</v>
      </c>
      <c r="AF1340" t="s">
        <v>301</v>
      </c>
      <c r="AG1340">
        <v>10011</v>
      </c>
      <c r="AH1340" t="s">
        <v>160</v>
      </c>
      <c r="AI1340" t="s">
        <v>4172</v>
      </c>
      <c r="AJ1340" t="s">
        <v>73</v>
      </c>
      <c r="AK1340" t="s">
        <v>74</v>
      </c>
      <c r="AL1340" t="s">
        <v>4173</v>
      </c>
      <c r="AM1340">
        <v>677.58</v>
      </c>
      <c r="AN1340">
        <v>3</v>
      </c>
      <c r="AO1340">
        <v>0</v>
      </c>
      <c r="AP1340">
        <v>176.17080000000001</v>
      </c>
      <c r="AQ1340">
        <f>YEAR(Table1[[#This Row],[Order Date]])</f>
        <v>2017</v>
      </c>
      <c r="AR1340" t="str">
        <f>TEXT(Table1[[#This Row],[Order Date]],"mmmm")</f>
        <v>March</v>
      </c>
      <c r="AS1340" t="str">
        <f>"Q"&amp;ROUNDUP(MONTH(Table1[[#This Row],[Order Date]])/3,0)</f>
        <v>Q1</v>
      </c>
      <c r="AT1340">
        <f>IF(Table1[[#This Row],[Sales]]=0,0,Table1[[#This Row],[Profit]]/Table1[[#This Row],[Sales]])</f>
        <v>0.26</v>
      </c>
    </row>
    <row r="1341" spans="22:46" x14ac:dyDescent="0.3">
      <c r="V1341">
        <v>1340</v>
      </c>
      <c r="W1341" t="s">
        <v>4167</v>
      </c>
      <c r="X1341" s="1">
        <v>42825</v>
      </c>
      <c r="Y1341" s="1">
        <v>42770</v>
      </c>
      <c r="Z1341" t="s">
        <v>22</v>
      </c>
      <c r="AA1341" t="s">
        <v>4168</v>
      </c>
      <c r="AB1341" t="s">
        <v>4169</v>
      </c>
      <c r="AC1341" t="s">
        <v>25</v>
      </c>
      <c r="AD1341" t="s">
        <v>26</v>
      </c>
      <c r="AE1341" t="s">
        <v>300</v>
      </c>
      <c r="AF1341" t="s">
        <v>301</v>
      </c>
      <c r="AG1341">
        <v>10011</v>
      </c>
      <c r="AH1341" t="s">
        <v>160</v>
      </c>
      <c r="AI1341" t="s">
        <v>4174</v>
      </c>
      <c r="AJ1341" t="s">
        <v>46</v>
      </c>
      <c r="AK1341" t="s">
        <v>94</v>
      </c>
      <c r="AL1341" t="s">
        <v>4175</v>
      </c>
      <c r="AM1341">
        <v>75.040000000000006</v>
      </c>
      <c r="AN1341">
        <v>8</v>
      </c>
      <c r="AO1341">
        <v>0</v>
      </c>
      <c r="AP1341">
        <v>36.019199999999998</v>
      </c>
      <c r="AQ1341">
        <f>YEAR(Table1[[#This Row],[Order Date]])</f>
        <v>2017</v>
      </c>
      <c r="AR1341" t="str">
        <f>TEXT(Table1[[#This Row],[Order Date]],"mmmm")</f>
        <v>March</v>
      </c>
      <c r="AS1341" t="str">
        <f>"Q"&amp;ROUNDUP(MONTH(Table1[[#This Row],[Order Date]])/3,0)</f>
        <v>Q1</v>
      </c>
      <c r="AT1341">
        <f>IF(Table1[[#This Row],[Sales]]=0,0,Table1[[#This Row],[Profit]]/Table1[[#This Row],[Sales]])</f>
        <v>0.47999999999999993</v>
      </c>
    </row>
    <row r="1342" spans="22:46" x14ac:dyDescent="0.3">
      <c r="V1342">
        <v>1341</v>
      </c>
      <c r="W1342" t="s">
        <v>4176</v>
      </c>
      <c r="X1342" s="1">
        <v>42737</v>
      </c>
      <c r="Y1342" s="1">
        <v>42826</v>
      </c>
      <c r="Z1342" t="s">
        <v>207</v>
      </c>
      <c r="AA1342" t="s">
        <v>4177</v>
      </c>
      <c r="AB1342" t="s">
        <v>4178</v>
      </c>
      <c r="AC1342" t="s">
        <v>41</v>
      </c>
      <c r="AD1342" t="s">
        <v>26</v>
      </c>
      <c r="AE1342" t="s">
        <v>1712</v>
      </c>
      <c r="AF1342" t="s">
        <v>92</v>
      </c>
      <c r="AG1342">
        <v>28540</v>
      </c>
      <c r="AH1342" t="s">
        <v>29</v>
      </c>
      <c r="AI1342" t="s">
        <v>4179</v>
      </c>
      <c r="AJ1342" t="s">
        <v>73</v>
      </c>
      <c r="AK1342" t="s">
        <v>768</v>
      </c>
      <c r="AL1342" t="s">
        <v>4180</v>
      </c>
      <c r="AM1342">
        <v>695.7</v>
      </c>
      <c r="AN1342">
        <v>2</v>
      </c>
      <c r="AO1342">
        <v>0.5</v>
      </c>
      <c r="AP1342">
        <v>-27.827999999999999</v>
      </c>
      <c r="AQ1342">
        <f>YEAR(Table1[[#This Row],[Order Date]])</f>
        <v>2017</v>
      </c>
      <c r="AR1342" t="str">
        <f>TEXT(Table1[[#This Row],[Order Date]],"mmmm")</f>
        <v>January</v>
      </c>
      <c r="AS1342" t="str">
        <f>"Q"&amp;ROUNDUP(MONTH(Table1[[#This Row],[Order Date]])/3,0)</f>
        <v>Q1</v>
      </c>
      <c r="AT1342">
        <f>IF(Table1[[#This Row],[Sales]]=0,0,Table1[[#This Row],[Profit]]/Table1[[#This Row],[Sales]])</f>
        <v>-3.9999999999999994E-2</v>
      </c>
    </row>
    <row r="1343" spans="22:46" x14ac:dyDescent="0.3">
      <c r="V1343">
        <v>1342</v>
      </c>
      <c r="W1343" t="s">
        <v>4176</v>
      </c>
      <c r="X1343" s="1">
        <v>42737</v>
      </c>
      <c r="Y1343" s="1">
        <v>42826</v>
      </c>
      <c r="Z1343" t="s">
        <v>207</v>
      </c>
      <c r="AA1343" t="s">
        <v>4177</v>
      </c>
      <c r="AB1343" t="s">
        <v>4178</v>
      </c>
      <c r="AC1343" t="s">
        <v>41</v>
      </c>
      <c r="AD1343" t="s">
        <v>26</v>
      </c>
      <c r="AE1343" t="s">
        <v>1712</v>
      </c>
      <c r="AF1343" t="s">
        <v>92</v>
      </c>
      <c r="AG1343">
        <v>28540</v>
      </c>
      <c r="AH1343" t="s">
        <v>29</v>
      </c>
      <c r="AI1343" t="s">
        <v>3805</v>
      </c>
      <c r="AJ1343" t="s">
        <v>46</v>
      </c>
      <c r="AK1343" t="s">
        <v>77</v>
      </c>
      <c r="AL1343" t="s">
        <v>3806</v>
      </c>
      <c r="AM1343">
        <v>15.66</v>
      </c>
      <c r="AN1343">
        <v>5</v>
      </c>
      <c r="AO1343">
        <v>0.7</v>
      </c>
      <c r="AP1343">
        <v>-12.528</v>
      </c>
      <c r="AQ1343">
        <f>YEAR(Table1[[#This Row],[Order Date]])</f>
        <v>2017</v>
      </c>
      <c r="AR1343" t="str">
        <f>TEXT(Table1[[#This Row],[Order Date]],"mmmm")</f>
        <v>January</v>
      </c>
      <c r="AS1343" t="str">
        <f>"Q"&amp;ROUNDUP(MONTH(Table1[[#This Row],[Order Date]])/3,0)</f>
        <v>Q1</v>
      </c>
      <c r="AT1343">
        <f>IF(Table1[[#This Row],[Sales]]=0,0,Table1[[#This Row],[Profit]]/Table1[[#This Row],[Sales]])</f>
        <v>-0.8</v>
      </c>
    </row>
    <row r="1344" spans="22:46" x14ac:dyDescent="0.3">
      <c r="V1344">
        <v>1343</v>
      </c>
      <c r="W1344" t="s">
        <v>4176</v>
      </c>
      <c r="X1344" s="1">
        <v>42737</v>
      </c>
      <c r="Y1344" s="1">
        <v>42826</v>
      </c>
      <c r="Z1344" t="s">
        <v>207</v>
      </c>
      <c r="AA1344" t="s">
        <v>4177</v>
      </c>
      <c r="AB1344" t="s">
        <v>4178</v>
      </c>
      <c r="AC1344" t="s">
        <v>41</v>
      </c>
      <c r="AD1344" t="s">
        <v>26</v>
      </c>
      <c r="AE1344" t="s">
        <v>1712</v>
      </c>
      <c r="AF1344" t="s">
        <v>92</v>
      </c>
      <c r="AG1344">
        <v>28540</v>
      </c>
      <c r="AH1344" t="s">
        <v>29</v>
      </c>
      <c r="AI1344" t="s">
        <v>185</v>
      </c>
      <c r="AJ1344" t="s">
        <v>46</v>
      </c>
      <c r="AK1344" t="s">
        <v>77</v>
      </c>
      <c r="AL1344" t="s">
        <v>186</v>
      </c>
      <c r="AM1344">
        <v>28.853999999999999</v>
      </c>
      <c r="AN1344">
        <v>6</v>
      </c>
      <c r="AO1344">
        <v>0.7</v>
      </c>
      <c r="AP1344">
        <v>-21.159600000000001</v>
      </c>
      <c r="AQ1344">
        <f>YEAR(Table1[[#This Row],[Order Date]])</f>
        <v>2017</v>
      </c>
      <c r="AR1344" t="str">
        <f>TEXT(Table1[[#This Row],[Order Date]],"mmmm")</f>
        <v>January</v>
      </c>
      <c r="AS1344" t="str">
        <f>"Q"&amp;ROUNDUP(MONTH(Table1[[#This Row],[Order Date]])/3,0)</f>
        <v>Q1</v>
      </c>
      <c r="AT1344">
        <f>IF(Table1[[#This Row],[Sales]]=0,0,Table1[[#This Row],[Profit]]/Table1[[#This Row],[Sales]])</f>
        <v>-0.73333333333333339</v>
      </c>
    </row>
    <row r="1345" spans="22:46" x14ac:dyDescent="0.3">
      <c r="V1345">
        <v>1344</v>
      </c>
      <c r="W1345" t="s">
        <v>4181</v>
      </c>
      <c r="X1345" s="1">
        <v>42152</v>
      </c>
      <c r="Y1345" s="1">
        <v>42010</v>
      </c>
      <c r="Z1345" t="s">
        <v>51</v>
      </c>
      <c r="AA1345" t="s">
        <v>461</v>
      </c>
      <c r="AB1345" t="s">
        <v>462</v>
      </c>
      <c r="AC1345" t="s">
        <v>25</v>
      </c>
      <c r="AD1345" t="s">
        <v>26</v>
      </c>
      <c r="AE1345" t="s">
        <v>4182</v>
      </c>
      <c r="AF1345" t="s">
        <v>301</v>
      </c>
      <c r="AG1345">
        <v>11520</v>
      </c>
      <c r="AH1345" t="s">
        <v>160</v>
      </c>
      <c r="AI1345" t="s">
        <v>4183</v>
      </c>
      <c r="AJ1345" t="s">
        <v>46</v>
      </c>
      <c r="AK1345" t="s">
        <v>70</v>
      </c>
      <c r="AL1345" t="s">
        <v>4184</v>
      </c>
      <c r="AM1345">
        <v>47.82</v>
      </c>
      <c r="AN1345">
        <v>3</v>
      </c>
      <c r="AO1345">
        <v>0</v>
      </c>
      <c r="AP1345">
        <v>14.346</v>
      </c>
      <c r="AQ1345">
        <f>YEAR(Table1[[#This Row],[Order Date]])</f>
        <v>2015</v>
      </c>
      <c r="AR1345" t="str">
        <f>TEXT(Table1[[#This Row],[Order Date]],"mmmm")</f>
        <v>May</v>
      </c>
      <c r="AS1345" t="str">
        <f>"Q"&amp;ROUNDUP(MONTH(Table1[[#This Row],[Order Date]])/3,0)</f>
        <v>Q2</v>
      </c>
      <c r="AT1345">
        <f>IF(Table1[[#This Row],[Sales]]=0,0,Table1[[#This Row],[Profit]]/Table1[[#This Row],[Sales]])</f>
        <v>0.3</v>
      </c>
    </row>
    <row r="1346" spans="22:46" x14ac:dyDescent="0.3">
      <c r="V1346">
        <v>1345</v>
      </c>
      <c r="W1346" t="s">
        <v>4181</v>
      </c>
      <c r="X1346" s="1">
        <v>42152</v>
      </c>
      <c r="Y1346" s="1">
        <v>42010</v>
      </c>
      <c r="Z1346" t="s">
        <v>51</v>
      </c>
      <c r="AA1346" t="s">
        <v>461</v>
      </c>
      <c r="AB1346" t="s">
        <v>462</v>
      </c>
      <c r="AC1346" t="s">
        <v>25</v>
      </c>
      <c r="AD1346" t="s">
        <v>26</v>
      </c>
      <c r="AE1346" t="s">
        <v>4182</v>
      </c>
      <c r="AF1346" t="s">
        <v>301</v>
      </c>
      <c r="AG1346">
        <v>11520</v>
      </c>
      <c r="AH1346" t="s">
        <v>160</v>
      </c>
      <c r="AI1346" t="s">
        <v>4185</v>
      </c>
      <c r="AJ1346" t="s">
        <v>46</v>
      </c>
      <c r="AK1346" t="s">
        <v>47</v>
      </c>
      <c r="AL1346" t="s">
        <v>4186</v>
      </c>
      <c r="AM1346">
        <v>13.05</v>
      </c>
      <c r="AN1346">
        <v>5</v>
      </c>
      <c r="AO1346">
        <v>0</v>
      </c>
      <c r="AP1346">
        <v>6.0030000000000001</v>
      </c>
      <c r="AQ1346">
        <f>YEAR(Table1[[#This Row],[Order Date]])</f>
        <v>2015</v>
      </c>
      <c r="AR1346" t="str">
        <f>TEXT(Table1[[#This Row],[Order Date]],"mmmm")</f>
        <v>May</v>
      </c>
      <c r="AS1346" t="str">
        <f>"Q"&amp;ROUNDUP(MONTH(Table1[[#This Row],[Order Date]])/3,0)</f>
        <v>Q2</v>
      </c>
      <c r="AT1346">
        <f>IF(Table1[[#This Row],[Sales]]=0,0,Table1[[#This Row],[Profit]]/Table1[[#This Row],[Sales]])</f>
        <v>0.45999999999999996</v>
      </c>
    </row>
    <row r="1347" spans="22:46" x14ac:dyDescent="0.3">
      <c r="V1347">
        <v>1346</v>
      </c>
      <c r="W1347" t="s">
        <v>4187</v>
      </c>
      <c r="X1347" s="1">
        <v>41715</v>
      </c>
      <c r="Y1347" t="s">
        <v>4189</v>
      </c>
      <c r="Z1347" t="s">
        <v>51</v>
      </c>
      <c r="AA1347" t="s">
        <v>1979</v>
      </c>
      <c r="AB1347" t="s">
        <v>1980</v>
      </c>
      <c r="AC1347" t="s">
        <v>25</v>
      </c>
      <c r="AD1347" t="s">
        <v>26</v>
      </c>
      <c r="AE1347" t="s">
        <v>1049</v>
      </c>
      <c r="AF1347" t="s">
        <v>256</v>
      </c>
      <c r="AG1347">
        <v>55044</v>
      </c>
      <c r="AH1347" t="s">
        <v>111</v>
      </c>
      <c r="AI1347" t="s">
        <v>2587</v>
      </c>
      <c r="AJ1347" t="s">
        <v>46</v>
      </c>
      <c r="AK1347" t="s">
        <v>80</v>
      </c>
      <c r="AL1347" t="s">
        <v>2588</v>
      </c>
      <c r="AM1347">
        <v>93.78</v>
      </c>
      <c r="AN1347">
        <v>2</v>
      </c>
      <c r="AO1347">
        <v>0</v>
      </c>
      <c r="AP1347">
        <v>36.574199999999998</v>
      </c>
      <c r="AQ1347">
        <f>YEAR(Table1[[#This Row],[Order Date]])</f>
        <v>2014</v>
      </c>
      <c r="AR1347" t="str">
        <f>TEXT(Table1[[#This Row],[Order Date]],"mmmm")</f>
        <v>March</v>
      </c>
      <c r="AS1347" t="str">
        <f>"Q"&amp;ROUNDUP(MONTH(Table1[[#This Row],[Order Date]])/3,0)</f>
        <v>Q1</v>
      </c>
      <c r="AT1347">
        <f>IF(Table1[[#This Row],[Sales]]=0,0,Table1[[#This Row],[Profit]]/Table1[[#This Row],[Sales]])</f>
        <v>0.38999999999999996</v>
      </c>
    </row>
    <row r="1348" spans="22:46" x14ac:dyDescent="0.3">
      <c r="V1348">
        <v>1347</v>
      </c>
      <c r="W1348" t="s">
        <v>4187</v>
      </c>
      <c r="X1348" s="1">
        <v>41715</v>
      </c>
      <c r="Y1348" t="s">
        <v>4189</v>
      </c>
      <c r="Z1348" t="s">
        <v>51</v>
      </c>
      <c r="AA1348" t="s">
        <v>1979</v>
      </c>
      <c r="AB1348" t="s">
        <v>1980</v>
      </c>
      <c r="AC1348" t="s">
        <v>25</v>
      </c>
      <c r="AD1348" t="s">
        <v>26</v>
      </c>
      <c r="AE1348" t="s">
        <v>1049</v>
      </c>
      <c r="AF1348" t="s">
        <v>256</v>
      </c>
      <c r="AG1348">
        <v>55044</v>
      </c>
      <c r="AH1348" t="s">
        <v>111</v>
      </c>
      <c r="AI1348" t="s">
        <v>4190</v>
      </c>
      <c r="AJ1348" t="s">
        <v>46</v>
      </c>
      <c r="AK1348" t="s">
        <v>94</v>
      </c>
      <c r="AL1348" t="s">
        <v>4191</v>
      </c>
      <c r="AM1348">
        <v>47.18</v>
      </c>
      <c r="AN1348">
        <v>7</v>
      </c>
      <c r="AO1348">
        <v>0</v>
      </c>
      <c r="AP1348">
        <v>23.59</v>
      </c>
      <c r="AQ1348">
        <f>YEAR(Table1[[#This Row],[Order Date]])</f>
        <v>2014</v>
      </c>
      <c r="AR1348" t="str">
        <f>TEXT(Table1[[#This Row],[Order Date]],"mmmm")</f>
        <v>March</v>
      </c>
      <c r="AS1348" t="str">
        <f>"Q"&amp;ROUNDUP(MONTH(Table1[[#This Row],[Order Date]])/3,0)</f>
        <v>Q1</v>
      </c>
      <c r="AT1348">
        <f>IF(Table1[[#This Row],[Sales]]=0,0,Table1[[#This Row],[Profit]]/Table1[[#This Row],[Sales]])</f>
        <v>0.5</v>
      </c>
    </row>
    <row r="1349" spans="22:46" x14ac:dyDescent="0.3">
      <c r="V1349">
        <v>1348</v>
      </c>
      <c r="W1349" t="s">
        <v>4187</v>
      </c>
      <c r="X1349" s="1">
        <v>41715</v>
      </c>
      <c r="Y1349" t="s">
        <v>4189</v>
      </c>
      <c r="Z1349" t="s">
        <v>51</v>
      </c>
      <c r="AA1349" t="s">
        <v>1979</v>
      </c>
      <c r="AB1349" t="s">
        <v>1980</v>
      </c>
      <c r="AC1349" t="s">
        <v>25</v>
      </c>
      <c r="AD1349" t="s">
        <v>26</v>
      </c>
      <c r="AE1349" t="s">
        <v>1049</v>
      </c>
      <c r="AF1349" t="s">
        <v>256</v>
      </c>
      <c r="AG1349">
        <v>55044</v>
      </c>
      <c r="AH1349" t="s">
        <v>111</v>
      </c>
      <c r="AI1349" t="s">
        <v>4192</v>
      </c>
      <c r="AJ1349" t="s">
        <v>46</v>
      </c>
      <c r="AK1349" t="s">
        <v>70</v>
      </c>
      <c r="AL1349" t="s">
        <v>4193</v>
      </c>
      <c r="AM1349">
        <v>19.68</v>
      </c>
      <c r="AN1349">
        <v>6</v>
      </c>
      <c r="AO1349">
        <v>0</v>
      </c>
      <c r="AP1349">
        <v>5.7072000000000003</v>
      </c>
      <c r="AQ1349">
        <f>YEAR(Table1[[#This Row],[Order Date]])</f>
        <v>2014</v>
      </c>
      <c r="AR1349" t="str">
        <f>TEXT(Table1[[#This Row],[Order Date]],"mmmm")</f>
        <v>March</v>
      </c>
      <c r="AS1349" t="str">
        <f>"Q"&amp;ROUNDUP(MONTH(Table1[[#This Row],[Order Date]])/3,0)</f>
        <v>Q1</v>
      </c>
      <c r="AT1349">
        <f>IF(Table1[[#This Row],[Sales]]=0,0,Table1[[#This Row],[Profit]]/Table1[[#This Row],[Sales]])</f>
        <v>0.29000000000000004</v>
      </c>
    </row>
    <row r="1350" spans="22:46" x14ac:dyDescent="0.3">
      <c r="V1350">
        <v>1349</v>
      </c>
      <c r="W1350" t="s">
        <v>4187</v>
      </c>
      <c r="X1350" s="1">
        <v>41715</v>
      </c>
      <c r="Y1350" t="s">
        <v>4189</v>
      </c>
      <c r="Z1350" t="s">
        <v>51</v>
      </c>
      <c r="AA1350" t="s">
        <v>1979</v>
      </c>
      <c r="AB1350" t="s">
        <v>1980</v>
      </c>
      <c r="AC1350" t="s">
        <v>25</v>
      </c>
      <c r="AD1350" t="s">
        <v>26</v>
      </c>
      <c r="AE1350" t="s">
        <v>1049</v>
      </c>
      <c r="AF1350" t="s">
        <v>256</v>
      </c>
      <c r="AG1350">
        <v>55044</v>
      </c>
      <c r="AH1350" t="s">
        <v>111</v>
      </c>
      <c r="AI1350" t="s">
        <v>4194</v>
      </c>
      <c r="AJ1350" t="s">
        <v>46</v>
      </c>
      <c r="AK1350" t="s">
        <v>77</v>
      </c>
      <c r="AL1350" t="s">
        <v>4195</v>
      </c>
      <c r="AM1350">
        <v>53.4</v>
      </c>
      <c r="AN1350">
        <v>10</v>
      </c>
      <c r="AO1350">
        <v>0</v>
      </c>
      <c r="AP1350">
        <v>25.097999999999999</v>
      </c>
      <c r="AQ1350">
        <f>YEAR(Table1[[#This Row],[Order Date]])</f>
        <v>2014</v>
      </c>
      <c r="AR1350" t="str">
        <f>TEXT(Table1[[#This Row],[Order Date]],"mmmm")</f>
        <v>March</v>
      </c>
      <c r="AS1350" t="str">
        <f>"Q"&amp;ROUNDUP(MONTH(Table1[[#This Row],[Order Date]])/3,0)</f>
        <v>Q1</v>
      </c>
      <c r="AT1350">
        <f>IF(Table1[[#This Row],[Sales]]=0,0,Table1[[#This Row],[Profit]]/Table1[[#This Row],[Sales]])</f>
        <v>0.47</v>
      </c>
    </row>
    <row r="1351" spans="22:46" x14ac:dyDescent="0.3">
      <c r="V1351">
        <v>1350</v>
      </c>
      <c r="W1351" t="s">
        <v>4187</v>
      </c>
      <c r="X1351" s="1">
        <v>41715</v>
      </c>
      <c r="Y1351" t="s">
        <v>4189</v>
      </c>
      <c r="Z1351" t="s">
        <v>51</v>
      </c>
      <c r="AA1351" t="s">
        <v>1979</v>
      </c>
      <c r="AB1351" t="s">
        <v>1980</v>
      </c>
      <c r="AC1351" t="s">
        <v>25</v>
      </c>
      <c r="AD1351" t="s">
        <v>26</v>
      </c>
      <c r="AE1351" t="s">
        <v>1049</v>
      </c>
      <c r="AF1351" t="s">
        <v>256</v>
      </c>
      <c r="AG1351">
        <v>55044</v>
      </c>
      <c r="AH1351" t="s">
        <v>111</v>
      </c>
      <c r="AI1351" t="s">
        <v>4196</v>
      </c>
      <c r="AJ1351" t="s">
        <v>46</v>
      </c>
      <c r="AK1351" t="s">
        <v>77</v>
      </c>
      <c r="AL1351" t="s">
        <v>4197</v>
      </c>
      <c r="AM1351">
        <v>35.880000000000003</v>
      </c>
      <c r="AN1351">
        <v>6</v>
      </c>
      <c r="AO1351">
        <v>0</v>
      </c>
      <c r="AP1351">
        <v>17.2224</v>
      </c>
      <c r="AQ1351">
        <f>YEAR(Table1[[#This Row],[Order Date]])</f>
        <v>2014</v>
      </c>
      <c r="AR1351" t="str">
        <f>TEXT(Table1[[#This Row],[Order Date]],"mmmm")</f>
        <v>March</v>
      </c>
      <c r="AS1351" t="str">
        <f>"Q"&amp;ROUNDUP(MONTH(Table1[[#This Row],[Order Date]])/3,0)</f>
        <v>Q1</v>
      </c>
      <c r="AT1351">
        <f>IF(Table1[[#This Row],[Sales]]=0,0,Table1[[#This Row],[Profit]]/Table1[[#This Row],[Sales]])</f>
        <v>0.48</v>
      </c>
    </row>
    <row r="1352" spans="22:46" x14ac:dyDescent="0.3">
      <c r="V1352">
        <v>1351</v>
      </c>
      <c r="W1352" t="s">
        <v>4198</v>
      </c>
      <c r="X1352" s="1">
        <v>41915</v>
      </c>
      <c r="Y1352" s="1">
        <v>41861</v>
      </c>
      <c r="Z1352" t="s">
        <v>22</v>
      </c>
      <c r="AA1352" t="s">
        <v>4199</v>
      </c>
      <c r="AB1352" t="s">
        <v>4200</v>
      </c>
      <c r="AC1352" t="s">
        <v>25</v>
      </c>
      <c r="AD1352" t="s">
        <v>26</v>
      </c>
      <c r="AE1352" t="s">
        <v>2681</v>
      </c>
      <c r="AF1352" t="s">
        <v>233</v>
      </c>
      <c r="AG1352">
        <v>60201</v>
      </c>
      <c r="AH1352" t="s">
        <v>111</v>
      </c>
      <c r="AI1352" t="s">
        <v>3606</v>
      </c>
      <c r="AJ1352" t="s">
        <v>31</v>
      </c>
      <c r="AK1352" t="s">
        <v>35</v>
      </c>
      <c r="AL1352" t="s">
        <v>3607</v>
      </c>
      <c r="AM1352">
        <v>258.279</v>
      </c>
      <c r="AN1352">
        <v>3</v>
      </c>
      <c r="AO1352">
        <v>0.3</v>
      </c>
      <c r="AP1352">
        <v>-70.104299999999995</v>
      </c>
      <c r="AQ1352">
        <f>YEAR(Table1[[#This Row],[Order Date]])</f>
        <v>2014</v>
      </c>
      <c r="AR1352" t="str">
        <f>TEXT(Table1[[#This Row],[Order Date]],"mmmm")</f>
        <v>October</v>
      </c>
      <c r="AS1352" t="str">
        <f>"Q"&amp;ROUNDUP(MONTH(Table1[[#This Row],[Order Date]])/3,0)</f>
        <v>Q4</v>
      </c>
      <c r="AT1352">
        <f>IF(Table1[[#This Row],[Sales]]=0,0,Table1[[#This Row],[Profit]]/Table1[[#This Row],[Sales]])</f>
        <v>-0.27142857142857141</v>
      </c>
    </row>
    <row r="1353" spans="22:46" x14ac:dyDescent="0.3">
      <c r="V1353">
        <v>1352</v>
      </c>
      <c r="W1353" t="s">
        <v>4201</v>
      </c>
      <c r="X1353" s="1">
        <v>42457</v>
      </c>
      <c r="Y1353" t="s">
        <v>4203</v>
      </c>
      <c r="Z1353" t="s">
        <v>207</v>
      </c>
      <c r="AA1353" t="s">
        <v>4177</v>
      </c>
      <c r="AB1353" t="s">
        <v>4178</v>
      </c>
      <c r="AC1353" t="s">
        <v>41</v>
      </c>
      <c r="AD1353" t="s">
        <v>26</v>
      </c>
      <c r="AE1353" t="s">
        <v>1265</v>
      </c>
      <c r="AF1353" t="s">
        <v>358</v>
      </c>
      <c r="AG1353">
        <v>22204</v>
      </c>
      <c r="AH1353" t="s">
        <v>29</v>
      </c>
      <c r="AI1353" t="s">
        <v>4204</v>
      </c>
      <c r="AJ1353" t="s">
        <v>46</v>
      </c>
      <c r="AK1353" t="s">
        <v>60</v>
      </c>
      <c r="AL1353" t="s">
        <v>4205</v>
      </c>
      <c r="AM1353">
        <v>31.4</v>
      </c>
      <c r="AN1353">
        <v>2</v>
      </c>
      <c r="AO1353">
        <v>0</v>
      </c>
      <c r="AP1353">
        <v>7.85</v>
      </c>
      <c r="AQ1353">
        <f>YEAR(Table1[[#This Row],[Order Date]])</f>
        <v>2016</v>
      </c>
      <c r="AR1353" t="str">
        <f>TEXT(Table1[[#This Row],[Order Date]],"mmmm")</f>
        <v>March</v>
      </c>
      <c r="AS1353" t="str">
        <f>"Q"&amp;ROUNDUP(MONTH(Table1[[#This Row],[Order Date]])/3,0)</f>
        <v>Q1</v>
      </c>
      <c r="AT1353">
        <f>IF(Table1[[#This Row],[Sales]]=0,0,Table1[[#This Row],[Profit]]/Table1[[#This Row],[Sales]])</f>
        <v>0.25</v>
      </c>
    </row>
    <row r="1354" spans="22:46" x14ac:dyDescent="0.3">
      <c r="V1354">
        <v>1353</v>
      </c>
      <c r="W1354" t="s">
        <v>4206</v>
      </c>
      <c r="X1354" s="1">
        <v>42859</v>
      </c>
      <c r="Y1354" s="1">
        <v>42983</v>
      </c>
      <c r="Z1354" t="s">
        <v>51</v>
      </c>
      <c r="AA1354" t="s">
        <v>3290</v>
      </c>
      <c r="AB1354" t="s">
        <v>3291</v>
      </c>
      <c r="AC1354" t="s">
        <v>41</v>
      </c>
      <c r="AD1354" t="s">
        <v>26</v>
      </c>
      <c r="AE1354" t="s">
        <v>136</v>
      </c>
      <c r="AF1354" t="s">
        <v>43</v>
      </c>
      <c r="AG1354">
        <v>94109</v>
      </c>
      <c r="AH1354" t="s">
        <v>44</v>
      </c>
      <c r="AI1354" t="s">
        <v>2275</v>
      </c>
      <c r="AJ1354" t="s">
        <v>73</v>
      </c>
      <c r="AK1354" t="s">
        <v>74</v>
      </c>
      <c r="AL1354" t="s">
        <v>2276</v>
      </c>
      <c r="AM1354">
        <v>183.96</v>
      </c>
      <c r="AN1354">
        <v>5</v>
      </c>
      <c r="AO1354">
        <v>0.2</v>
      </c>
      <c r="AP1354">
        <v>20.695499999999999</v>
      </c>
      <c r="AQ1354">
        <f>YEAR(Table1[[#This Row],[Order Date]])</f>
        <v>2017</v>
      </c>
      <c r="AR1354" t="str">
        <f>TEXT(Table1[[#This Row],[Order Date]],"mmmm")</f>
        <v>May</v>
      </c>
      <c r="AS1354" t="str">
        <f>"Q"&amp;ROUNDUP(MONTH(Table1[[#This Row],[Order Date]])/3,0)</f>
        <v>Q2</v>
      </c>
      <c r="AT1354">
        <f>IF(Table1[[#This Row],[Sales]]=0,0,Table1[[#This Row],[Profit]]/Table1[[#This Row],[Sales]])</f>
        <v>0.11249999999999999</v>
      </c>
    </row>
    <row r="1355" spans="22:46" x14ac:dyDescent="0.3">
      <c r="V1355">
        <v>1354</v>
      </c>
      <c r="W1355" t="s">
        <v>4206</v>
      </c>
      <c r="X1355" s="1">
        <v>42859</v>
      </c>
      <c r="Y1355" s="1">
        <v>42983</v>
      </c>
      <c r="Z1355" t="s">
        <v>51</v>
      </c>
      <c r="AA1355" t="s">
        <v>3290</v>
      </c>
      <c r="AB1355" t="s">
        <v>3291</v>
      </c>
      <c r="AC1355" t="s">
        <v>41</v>
      </c>
      <c r="AD1355" t="s">
        <v>26</v>
      </c>
      <c r="AE1355" t="s">
        <v>136</v>
      </c>
      <c r="AF1355" t="s">
        <v>43</v>
      </c>
      <c r="AG1355">
        <v>94109</v>
      </c>
      <c r="AH1355" t="s">
        <v>44</v>
      </c>
      <c r="AI1355" t="s">
        <v>3129</v>
      </c>
      <c r="AJ1355" t="s">
        <v>46</v>
      </c>
      <c r="AK1355" t="s">
        <v>94</v>
      </c>
      <c r="AL1355" t="s">
        <v>3130</v>
      </c>
      <c r="AM1355">
        <v>17.61</v>
      </c>
      <c r="AN1355">
        <v>3</v>
      </c>
      <c r="AO1355">
        <v>0</v>
      </c>
      <c r="AP1355">
        <v>8.4527999999999999</v>
      </c>
      <c r="AQ1355">
        <f>YEAR(Table1[[#This Row],[Order Date]])</f>
        <v>2017</v>
      </c>
      <c r="AR1355" t="str">
        <f>TEXT(Table1[[#This Row],[Order Date]],"mmmm")</f>
        <v>May</v>
      </c>
      <c r="AS1355" t="str">
        <f>"Q"&amp;ROUNDUP(MONTH(Table1[[#This Row],[Order Date]])/3,0)</f>
        <v>Q2</v>
      </c>
      <c r="AT1355">
        <f>IF(Table1[[#This Row],[Sales]]=0,0,Table1[[#This Row],[Profit]]/Table1[[#This Row],[Sales]])</f>
        <v>0.48</v>
      </c>
    </row>
    <row r="1356" spans="22:46" x14ac:dyDescent="0.3">
      <c r="V1356">
        <v>1355</v>
      </c>
      <c r="W1356" t="s">
        <v>4206</v>
      </c>
      <c r="X1356" s="1">
        <v>42859</v>
      </c>
      <c r="Y1356" s="1">
        <v>42983</v>
      </c>
      <c r="Z1356" t="s">
        <v>51</v>
      </c>
      <c r="AA1356" t="s">
        <v>3290</v>
      </c>
      <c r="AB1356" t="s">
        <v>3291</v>
      </c>
      <c r="AC1356" t="s">
        <v>41</v>
      </c>
      <c r="AD1356" t="s">
        <v>26</v>
      </c>
      <c r="AE1356" t="s">
        <v>136</v>
      </c>
      <c r="AF1356" t="s">
        <v>43</v>
      </c>
      <c r="AG1356">
        <v>94109</v>
      </c>
      <c r="AH1356" t="s">
        <v>44</v>
      </c>
      <c r="AI1356" t="s">
        <v>1019</v>
      </c>
      <c r="AJ1356" t="s">
        <v>31</v>
      </c>
      <c r="AK1356" t="s">
        <v>57</v>
      </c>
      <c r="AL1356" t="s">
        <v>1020</v>
      </c>
      <c r="AM1356">
        <v>300.904</v>
      </c>
      <c r="AN1356">
        <v>1</v>
      </c>
      <c r="AO1356">
        <v>0.2</v>
      </c>
      <c r="AP1356">
        <v>11.283899999999999</v>
      </c>
      <c r="AQ1356">
        <f>YEAR(Table1[[#This Row],[Order Date]])</f>
        <v>2017</v>
      </c>
      <c r="AR1356" t="str">
        <f>TEXT(Table1[[#This Row],[Order Date]],"mmmm")</f>
        <v>May</v>
      </c>
      <c r="AS1356" t="str">
        <f>"Q"&amp;ROUNDUP(MONTH(Table1[[#This Row],[Order Date]])/3,0)</f>
        <v>Q2</v>
      </c>
      <c r="AT1356">
        <f>IF(Table1[[#This Row],[Sales]]=0,0,Table1[[#This Row],[Profit]]/Table1[[#This Row],[Sales]])</f>
        <v>3.7499999999999999E-2</v>
      </c>
    </row>
    <row r="1357" spans="22:46" x14ac:dyDescent="0.3">
      <c r="V1357">
        <v>1356</v>
      </c>
      <c r="W1357" t="s">
        <v>4207</v>
      </c>
      <c r="X1357" s="1">
        <v>41825</v>
      </c>
      <c r="Y1357" s="1">
        <v>41766</v>
      </c>
      <c r="Z1357" t="s">
        <v>1450</v>
      </c>
      <c r="AA1357" t="s">
        <v>3993</v>
      </c>
      <c r="AB1357" t="s">
        <v>3994</v>
      </c>
      <c r="AC1357" t="s">
        <v>25</v>
      </c>
      <c r="AD1357" t="s">
        <v>26</v>
      </c>
      <c r="AE1357" t="s">
        <v>203</v>
      </c>
      <c r="AF1357" t="s">
        <v>110</v>
      </c>
      <c r="AG1357">
        <v>77036</v>
      </c>
      <c r="AH1357" t="s">
        <v>111</v>
      </c>
      <c r="AI1357" t="s">
        <v>948</v>
      </c>
      <c r="AJ1357" t="s">
        <v>46</v>
      </c>
      <c r="AK1357" t="s">
        <v>60</v>
      </c>
      <c r="AL1357" t="s">
        <v>949</v>
      </c>
      <c r="AM1357">
        <v>220.77600000000001</v>
      </c>
      <c r="AN1357">
        <v>3</v>
      </c>
      <c r="AO1357">
        <v>0.2</v>
      </c>
      <c r="AP1357">
        <v>-44.155200000000001</v>
      </c>
      <c r="AQ1357">
        <f>YEAR(Table1[[#This Row],[Order Date]])</f>
        <v>2014</v>
      </c>
      <c r="AR1357" t="str">
        <f>TEXT(Table1[[#This Row],[Order Date]],"mmmm")</f>
        <v>July</v>
      </c>
      <c r="AS1357" t="str">
        <f>"Q"&amp;ROUNDUP(MONTH(Table1[[#This Row],[Order Date]])/3,0)</f>
        <v>Q3</v>
      </c>
      <c r="AT1357">
        <f>IF(Table1[[#This Row],[Sales]]=0,0,Table1[[#This Row],[Profit]]/Table1[[#This Row],[Sales]])</f>
        <v>-0.19999999999999998</v>
      </c>
    </row>
    <row r="1358" spans="22:46" x14ac:dyDescent="0.3">
      <c r="V1358">
        <v>1357</v>
      </c>
      <c r="W1358" t="s">
        <v>4207</v>
      </c>
      <c r="X1358" s="1">
        <v>41825</v>
      </c>
      <c r="Y1358" s="1">
        <v>41766</v>
      </c>
      <c r="Z1358" t="s">
        <v>1450</v>
      </c>
      <c r="AA1358" t="s">
        <v>3993</v>
      </c>
      <c r="AB1358" t="s">
        <v>3994</v>
      </c>
      <c r="AC1358" t="s">
        <v>25</v>
      </c>
      <c r="AD1358" t="s">
        <v>26</v>
      </c>
      <c r="AE1358" t="s">
        <v>203</v>
      </c>
      <c r="AF1358" t="s">
        <v>110</v>
      </c>
      <c r="AG1358">
        <v>77036</v>
      </c>
      <c r="AH1358" t="s">
        <v>111</v>
      </c>
      <c r="AI1358" t="s">
        <v>3998</v>
      </c>
      <c r="AJ1358" t="s">
        <v>46</v>
      </c>
      <c r="AK1358" t="s">
        <v>60</v>
      </c>
      <c r="AL1358" t="s">
        <v>3999</v>
      </c>
      <c r="AM1358">
        <v>281.42399999999998</v>
      </c>
      <c r="AN1358">
        <v>11</v>
      </c>
      <c r="AO1358">
        <v>0.2</v>
      </c>
      <c r="AP1358">
        <v>-35.177999999999997</v>
      </c>
      <c r="AQ1358">
        <f>YEAR(Table1[[#This Row],[Order Date]])</f>
        <v>2014</v>
      </c>
      <c r="AR1358" t="str">
        <f>TEXT(Table1[[#This Row],[Order Date]],"mmmm")</f>
        <v>July</v>
      </c>
      <c r="AS1358" t="str">
        <f>"Q"&amp;ROUNDUP(MONTH(Table1[[#This Row],[Order Date]])/3,0)</f>
        <v>Q3</v>
      </c>
      <c r="AT1358">
        <f>IF(Table1[[#This Row],[Sales]]=0,0,Table1[[#This Row],[Profit]]/Table1[[#This Row],[Sales]])</f>
        <v>-0.125</v>
      </c>
    </row>
    <row r="1359" spans="22:46" x14ac:dyDescent="0.3">
      <c r="V1359">
        <v>1358</v>
      </c>
      <c r="W1359" t="s">
        <v>4208</v>
      </c>
      <c r="X1359" s="1">
        <v>42495</v>
      </c>
      <c r="Y1359" s="1">
        <v>42556</v>
      </c>
      <c r="Z1359" t="s">
        <v>207</v>
      </c>
      <c r="AA1359" t="s">
        <v>4209</v>
      </c>
      <c r="AB1359" t="s">
        <v>4210</v>
      </c>
      <c r="AC1359" t="s">
        <v>25</v>
      </c>
      <c r="AD1359" t="s">
        <v>26</v>
      </c>
      <c r="AE1359" t="s">
        <v>1657</v>
      </c>
      <c r="AF1359" t="s">
        <v>28</v>
      </c>
      <c r="AG1359">
        <v>40214</v>
      </c>
      <c r="AH1359" t="s">
        <v>29</v>
      </c>
      <c r="AI1359" t="s">
        <v>4211</v>
      </c>
      <c r="AJ1359" t="s">
        <v>46</v>
      </c>
      <c r="AK1359" t="s">
        <v>94</v>
      </c>
      <c r="AL1359" t="s">
        <v>4212</v>
      </c>
      <c r="AM1359">
        <v>79.14</v>
      </c>
      <c r="AN1359">
        <v>3</v>
      </c>
      <c r="AO1359">
        <v>0</v>
      </c>
      <c r="AP1359">
        <v>36.404400000000003</v>
      </c>
      <c r="AQ1359">
        <f>YEAR(Table1[[#This Row],[Order Date]])</f>
        <v>2016</v>
      </c>
      <c r="AR1359" t="str">
        <f>TEXT(Table1[[#This Row],[Order Date]],"mmmm")</f>
        <v>May</v>
      </c>
      <c r="AS1359" t="str">
        <f>"Q"&amp;ROUNDUP(MONTH(Table1[[#This Row],[Order Date]])/3,0)</f>
        <v>Q2</v>
      </c>
      <c r="AT1359">
        <f>IF(Table1[[#This Row],[Sales]]=0,0,Table1[[#This Row],[Profit]]/Table1[[#This Row],[Sales]])</f>
        <v>0.46</v>
      </c>
    </row>
    <row r="1360" spans="22:46" x14ac:dyDescent="0.3">
      <c r="V1360">
        <v>1359</v>
      </c>
      <c r="W1360" t="s">
        <v>4213</v>
      </c>
      <c r="X1360" s="1">
        <v>42851</v>
      </c>
      <c r="Y1360" t="s">
        <v>3658</v>
      </c>
      <c r="Z1360" t="s">
        <v>207</v>
      </c>
      <c r="AA1360" t="s">
        <v>4215</v>
      </c>
      <c r="AB1360" t="s">
        <v>4216</v>
      </c>
      <c r="AC1360" t="s">
        <v>25</v>
      </c>
      <c r="AD1360" t="s">
        <v>26</v>
      </c>
      <c r="AE1360" t="s">
        <v>109</v>
      </c>
      <c r="AF1360" t="s">
        <v>110</v>
      </c>
      <c r="AG1360">
        <v>76106</v>
      </c>
      <c r="AH1360" t="s">
        <v>111</v>
      </c>
      <c r="AI1360" t="s">
        <v>2304</v>
      </c>
      <c r="AJ1360" t="s">
        <v>31</v>
      </c>
      <c r="AK1360" t="s">
        <v>67</v>
      </c>
      <c r="AL1360" t="s">
        <v>2305</v>
      </c>
      <c r="AM1360">
        <v>1.988</v>
      </c>
      <c r="AN1360">
        <v>1</v>
      </c>
      <c r="AO1360">
        <v>0.6</v>
      </c>
      <c r="AP1360">
        <v>-1.4413</v>
      </c>
      <c r="AQ1360">
        <f>YEAR(Table1[[#This Row],[Order Date]])</f>
        <v>2017</v>
      </c>
      <c r="AR1360" t="str">
        <f>TEXT(Table1[[#This Row],[Order Date]],"mmmm")</f>
        <v>April</v>
      </c>
      <c r="AS1360" t="str">
        <f>"Q"&amp;ROUNDUP(MONTH(Table1[[#This Row],[Order Date]])/3,0)</f>
        <v>Q2</v>
      </c>
      <c r="AT1360">
        <f>IF(Table1[[#This Row],[Sales]]=0,0,Table1[[#This Row],[Profit]]/Table1[[#This Row],[Sales]])</f>
        <v>-0.72499999999999998</v>
      </c>
    </row>
    <row r="1361" spans="22:46" x14ac:dyDescent="0.3">
      <c r="V1361">
        <v>1360</v>
      </c>
      <c r="W1361" t="s">
        <v>4217</v>
      </c>
      <c r="X1361" s="1">
        <v>41908</v>
      </c>
      <c r="Y1361" s="1">
        <v>41649</v>
      </c>
      <c r="Z1361" t="s">
        <v>22</v>
      </c>
      <c r="AA1361" t="s">
        <v>4218</v>
      </c>
      <c r="AB1361" t="s">
        <v>4219</v>
      </c>
      <c r="AC1361" t="s">
        <v>25</v>
      </c>
      <c r="AD1361" t="s">
        <v>26</v>
      </c>
      <c r="AE1361" t="s">
        <v>42</v>
      </c>
      <c r="AF1361" t="s">
        <v>43</v>
      </c>
      <c r="AG1361">
        <v>90049</v>
      </c>
      <c r="AH1361" t="s">
        <v>44</v>
      </c>
      <c r="AI1361" t="s">
        <v>4220</v>
      </c>
      <c r="AJ1361" t="s">
        <v>31</v>
      </c>
      <c r="AK1361" t="s">
        <v>35</v>
      </c>
      <c r="AL1361" t="s">
        <v>4221</v>
      </c>
      <c r="AM1361">
        <v>145.56800000000001</v>
      </c>
      <c r="AN1361">
        <v>2</v>
      </c>
      <c r="AO1361">
        <v>0.2</v>
      </c>
      <c r="AP1361">
        <v>0</v>
      </c>
      <c r="AQ1361">
        <f>YEAR(Table1[[#This Row],[Order Date]])</f>
        <v>2014</v>
      </c>
      <c r="AR1361" t="str">
        <f>TEXT(Table1[[#This Row],[Order Date]],"mmmm")</f>
        <v>September</v>
      </c>
      <c r="AS1361" t="str">
        <f>"Q"&amp;ROUNDUP(MONTH(Table1[[#This Row],[Order Date]])/3,0)</f>
        <v>Q3</v>
      </c>
      <c r="AT1361">
        <f>IF(Table1[[#This Row],[Sales]]=0,0,Table1[[#This Row],[Profit]]/Table1[[#This Row],[Sales]])</f>
        <v>0</v>
      </c>
    </row>
    <row r="1362" spans="22:46" x14ac:dyDescent="0.3">
      <c r="V1362">
        <v>1361</v>
      </c>
      <c r="W1362" t="s">
        <v>4222</v>
      </c>
      <c r="X1362" s="1">
        <v>43027</v>
      </c>
      <c r="Y1362" t="s">
        <v>4223</v>
      </c>
      <c r="Z1362" t="s">
        <v>51</v>
      </c>
      <c r="AA1362" t="s">
        <v>4224</v>
      </c>
      <c r="AB1362" t="s">
        <v>4225</v>
      </c>
      <c r="AC1362" t="s">
        <v>41</v>
      </c>
      <c r="AD1362" t="s">
        <v>26</v>
      </c>
      <c r="AE1362" t="s">
        <v>158</v>
      </c>
      <c r="AF1362" t="s">
        <v>159</v>
      </c>
      <c r="AG1362">
        <v>19120</v>
      </c>
      <c r="AH1362" t="s">
        <v>160</v>
      </c>
      <c r="AI1362" t="s">
        <v>2929</v>
      </c>
      <c r="AJ1362" t="s">
        <v>46</v>
      </c>
      <c r="AK1362" t="s">
        <v>70</v>
      </c>
      <c r="AL1362" t="s">
        <v>2930</v>
      </c>
      <c r="AM1362">
        <v>123.256</v>
      </c>
      <c r="AN1362">
        <v>7</v>
      </c>
      <c r="AO1362">
        <v>0.2</v>
      </c>
      <c r="AP1362">
        <v>9.2441999999999993</v>
      </c>
      <c r="AQ1362">
        <f>YEAR(Table1[[#This Row],[Order Date]])</f>
        <v>2017</v>
      </c>
      <c r="AR1362" t="str">
        <f>TEXT(Table1[[#This Row],[Order Date]],"mmmm")</f>
        <v>October</v>
      </c>
      <c r="AS1362" t="str">
        <f>"Q"&amp;ROUNDUP(MONTH(Table1[[#This Row],[Order Date]])/3,0)</f>
        <v>Q4</v>
      </c>
      <c r="AT1362">
        <f>IF(Table1[[#This Row],[Sales]]=0,0,Table1[[#This Row],[Profit]]/Table1[[#This Row],[Sales]])</f>
        <v>7.4999999999999997E-2</v>
      </c>
    </row>
    <row r="1363" spans="22:46" x14ac:dyDescent="0.3">
      <c r="V1363">
        <v>1362</v>
      </c>
      <c r="W1363" t="s">
        <v>4222</v>
      </c>
      <c r="X1363" s="1">
        <v>43027</v>
      </c>
      <c r="Y1363" t="s">
        <v>4223</v>
      </c>
      <c r="Z1363" t="s">
        <v>51</v>
      </c>
      <c r="AA1363" t="s">
        <v>4224</v>
      </c>
      <c r="AB1363" t="s">
        <v>4225</v>
      </c>
      <c r="AC1363" t="s">
        <v>41</v>
      </c>
      <c r="AD1363" t="s">
        <v>26</v>
      </c>
      <c r="AE1363" t="s">
        <v>158</v>
      </c>
      <c r="AF1363" t="s">
        <v>159</v>
      </c>
      <c r="AG1363">
        <v>19120</v>
      </c>
      <c r="AH1363" t="s">
        <v>160</v>
      </c>
      <c r="AI1363" t="s">
        <v>4226</v>
      </c>
      <c r="AJ1363" t="s">
        <v>46</v>
      </c>
      <c r="AK1363" t="s">
        <v>94</v>
      </c>
      <c r="AL1363" t="s">
        <v>4227</v>
      </c>
      <c r="AM1363">
        <v>23.68</v>
      </c>
      <c r="AN1363">
        <v>4</v>
      </c>
      <c r="AO1363">
        <v>0.2</v>
      </c>
      <c r="AP1363">
        <v>7.4</v>
      </c>
      <c r="AQ1363">
        <f>YEAR(Table1[[#This Row],[Order Date]])</f>
        <v>2017</v>
      </c>
      <c r="AR1363" t="str">
        <f>TEXT(Table1[[#This Row],[Order Date]],"mmmm")</f>
        <v>October</v>
      </c>
      <c r="AS1363" t="str">
        <f>"Q"&amp;ROUNDUP(MONTH(Table1[[#This Row],[Order Date]])/3,0)</f>
        <v>Q4</v>
      </c>
      <c r="AT1363">
        <f>IF(Table1[[#This Row],[Sales]]=0,0,Table1[[#This Row],[Profit]]/Table1[[#This Row],[Sales]])</f>
        <v>0.3125</v>
      </c>
    </row>
    <row r="1364" spans="22:46" x14ac:dyDescent="0.3">
      <c r="V1364">
        <v>1363</v>
      </c>
      <c r="W1364" t="s">
        <v>4222</v>
      </c>
      <c r="X1364" s="1">
        <v>43027</v>
      </c>
      <c r="Y1364" t="s">
        <v>4223</v>
      </c>
      <c r="Z1364" t="s">
        <v>51</v>
      </c>
      <c r="AA1364" t="s">
        <v>4224</v>
      </c>
      <c r="AB1364" t="s">
        <v>4225</v>
      </c>
      <c r="AC1364" t="s">
        <v>41</v>
      </c>
      <c r="AD1364" t="s">
        <v>26</v>
      </c>
      <c r="AE1364" t="s">
        <v>158</v>
      </c>
      <c r="AF1364" t="s">
        <v>159</v>
      </c>
      <c r="AG1364">
        <v>19120</v>
      </c>
      <c r="AH1364" t="s">
        <v>160</v>
      </c>
      <c r="AI1364" t="s">
        <v>4228</v>
      </c>
      <c r="AJ1364" t="s">
        <v>73</v>
      </c>
      <c r="AK1364" t="s">
        <v>74</v>
      </c>
      <c r="AL1364" t="s">
        <v>4229</v>
      </c>
      <c r="AM1364">
        <v>309.57600000000002</v>
      </c>
      <c r="AN1364">
        <v>4</v>
      </c>
      <c r="AO1364">
        <v>0.4</v>
      </c>
      <c r="AP1364">
        <v>-56.755600000000001</v>
      </c>
      <c r="AQ1364">
        <f>YEAR(Table1[[#This Row],[Order Date]])</f>
        <v>2017</v>
      </c>
      <c r="AR1364" t="str">
        <f>TEXT(Table1[[#This Row],[Order Date]],"mmmm")</f>
        <v>October</v>
      </c>
      <c r="AS1364" t="str">
        <f>"Q"&amp;ROUNDUP(MONTH(Table1[[#This Row],[Order Date]])/3,0)</f>
        <v>Q4</v>
      </c>
      <c r="AT1364">
        <f>IF(Table1[[#This Row],[Sales]]=0,0,Table1[[#This Row],[Profit]]/Table1[[#This Row],[Sales]])</f>
        <v>-0.18333333333333332</v>
      </c>
    </row>
    <row r="1365" spans="22:46" x14ac:dyDescent="0.3">
      <c r="V1365">
        <v>1364</v>
      </c>
      <c r="W1365" t="s">
        <v>4230</v>
      </c>
      <c r="X1365" s="1">
        <v>43049</v>
      </c>
      <c r="Y1365" s="1">
        <v>43050</v>
      </c>
      <c r="Z1365" t="s">
        <v>207</v>
      </c>
      <c r="AA1365" t="s">
        <v>4231</v>
      </c>
      <c r="AB1365" t="s">
        <v>4232</v>
      </c>
      <c r="AC1365" t="s">
        <v>41</v>
      </c>
      <c r="AD1365" t="s">
        <v>26</v>
      </c>
      <c r="AE1365" t="s">
        <v>1474</v>
      </c>
      <c r="AF1365" t="s">
        <v>349</v>
      </c>
      <c r="AG1365">
        <v>85705</v>
      </c>
      <c r="AH1365" t="s">
        <v>44</v>
      </c>
      <c r="AI1365" t="s">
        <v>2754</v>
      </c>
      <c r="AJ1365" t="s">
        <v>46</v>
      </c>
      <c r="AK1365" t="s">
        <v>77</v>
      </c>
      <c r="AL1365" t="s">
        <v>2755</v>
      </c>
      <c r="AM1365">
        <v>38.387999999999998</v>
      </c>
      <c r="AN1365">
        <v>14</v>
      </c>
      <c r="AO1365">
        <v>0.7</v>
      </c>
      <c r="AP1365">
        <v>-25.591999999999999</v>
      </c>
      <c r="AQ1365">
        <f>YEAR(Table1[[#This Row],[Order Date]])</f>
        <v>2017</v>
      </c>
      <c r="AR1365" t="str">
        <f>TEXT(Table1[[#This Row],[Order Date]],"mmmm")</f>
        <v>November</v>
      </c>
      <c r="AS1365" t="str">
        <f>"Q"&amp;ROUNDUP(MONTH(Table1[[#This Row],[Order Date]])/3,0)</f>
        <v>Q4</v>
      </c>
      <c r="AT1365">
        <f>IF(Table1[[#This Row],[Sales]]=0,0,Table1[[#This Row],[Profit]]/Table1[[#This Row],[Sales]])</f>
        <v>-0.66666666666666663</v>
      </c>
    </row>
    <row r="1366" spans="22:46" x14ac:dyDescent="0.3">
      <c r="V1366">
        <v>1365</v>
      </c>
      <c r="W1366" t="s">
        <v>4230</v>
      </c>
      <c r="X1366" s="1">
        <v>43049</v>
      </c>
      <c r="Y1366" s="1">
        <v>43050</v>
      </c>
      <c r="Z1366" t="s">
        <v>207</v>
      </c>
      <c r="AA1366" t="s">
        <v>4231</v>
      </c>
      <c r="AB1366" t="s">
        <v>4232</v>
      </c>
      <c r="AC1366" t="s">
        <v>41</v>
      </c>
      <c r="AD1366" t="s">
        <v>26</v>
      </c>
      <c r="AE1366" t="s">
        <v>1474</v>
      </c>
      <c r="AF1366" t="s">
        <v>349</v>
      </c>
      <c r="AG1366">
        <v>85705</v>
      </c>
      <c r="AH1366" t="s">
        <v>44</v>
      </c>
      <c r="AI1366" t="s">
        <v>4233</v>
      </c>
      <c r="AJ1366" t="s">
        <v>73</v>
      </c>
      <c r="AK1366" t="s">
        <v>768</v>
      </c>
      <c r="AL1366" t="s">
        <v>4234</v>
      </c>
      <c r="AM1366">
        <v>95.994</v>
      </c>
      <c r="AN1366">
        <v>2</v>
      </c>
      <c r="AO1366">
        <v>0.7</v>
      </c>
      <c r="AP1366">
        <v>-63.996000000000002</v>
      </c>
      <c r="AQ1366">
        <f>YEAR(Table1[[#This Row],[Order Date]])</f>
        <v>2017</v>
      </c>
      <c r="AR1366" t="str">
        <f>TEXT(Table1[[#This Row],[Order Date]],"mmmm")</f>
        <v>November</v>
      </c>
      <c r="AS1366" t="str">
        <f>"Q"&amp;ROUNDUP(MONTH(Table1[[#This Row],[Order Date]])/3,0)</f>
        <v>Q4</v>
      </c>
      <c r="AT1366">
        <f>IF(Table1[[#This Row],[Sales]]=0,0,Table1[[#This Row],[Profit]]/Table1[[#This Row],[Sales]])</f>
        <v>-0.66666666666666674</v>
      </c>
    </row>
    <row r="1367" spans="22:46" x14ac:dyDescent="0.3">
      <c r="V1367">
        <v>1366</v>
      </c>
      <c r="W1367" t="s">
        <v>4230</v>
      </c>
      <c r="X1367" s="1">
        <v>43049</v>
      </c>
      <c r="Y1367" s="1">
        <v>43050</v>
      </c>
      <c r="Z1367" t="s">
        <v>207</v>
      </c>
      <c r="AA1367" t="s">
        <v>4231</v>
      </c>
      <c r="AB1367" t="s">
        <v>4232</v>
      </c>
      <c r="AC1367" t="s">
        <v>41</v>
      </c>
      <c r="AD1367" t="s">
        <v>26</v>
      </c>
      <c r="AE1367" t="s">
        <v>1474</v>
      </c>
      <c r="AF1367" t="s">
        <v>349</v>
      </c>
      <c r="AG1367">
        <v>85705</v>
      </c>
      <c r="AH1367" t="s">
        <v>44</v>
      </c>
      <c r="AI1367" t="s">
        <v>4235</v>
      </c>
      <c r="AJ1367" t="s">
        <v>73</v>
      </c>
      <c r="AK1367" t="s">
        <v>176</v>
      </c>
      <c r="AL1367" t="s">
        <v>4236</v>
      </c>
      <c r="AM1367">
        <v>239.952</v>
      </c>
      <c r="AN1367">
        <v>6</v>
      </c>
      <c r="AO1367">
        <v>0.2</v>
      </c>
      <c r="AP1367">
        <v>-35.992800000000003</v>
      </c>
      <c r="AQ1367">
        <f>YEAR(Table1[[#This Row],[Order Date]])</f>
        <v>2017</v>
      </c>
      <c r="AR1367" t="str">
        <f>TEXT(Table1[[#This Row],[Order Date]],"mmmm")</f>
        <v>November</v>
      </c>
      <c r="AS1367" t="str">
        <f>"Q"&amp;ROUNDUP(MONTH(Table1[[#This Row],[Order Date]])/3,0)</f>
        <v>Q4</v>
      </c>
      <c r="AT1367">
        <f>IF(Table1[[#This Row],[Sales]]=0,0,Table1[[#This Row],[Profit]]/Table1[[#This Row],[Sales]])</f>
        <v>-0.15000000000000002</v>
      </c>
    </row>
    <row r="1368" spans="22:46" x14ac:dyDescent="0.3">
      <c r="V1368">
        <v>1367</v>
      </c>
      <c r="W1368" t="s">
        <v>4230</v>
      </c>
      <c r="X1368" s="1">
        <v>43049</v>
      </c>
      <c r="Y1368" s="1">
        <v>43050</v>
      </c>
      <c r="Z1368" t="s">
        <v>207</v>
      </c>
      <c r="AA1368" t="s">
        <v>4231</v>
      </c>
      <c r="AB1368" t="s">
        <v>4232</v>
      </c>
      <c r="AC1368" t="s">
        <v>41</v>
      </c>
      <c r="AD1368" t="s">
        <v>26</v>
      </c>
      <c r="AE1368" t="s">
        <v>1474</v>
      </c>
      <c r="AF1368" t="s">
        <v>349</v>
      </c>
      <c r="AG1368">
        <v>85705</v>
      </c>
      <c r="AH1368" t="s">
        <v>44</v>
      </c>
      <c r="AI1368" t="s">
        <v>972</v>
      </c>
      <c r="AJ1368" t="s">
        <v>73</v>
      </c>
      <c r="AK1368" t="s">
        <v>74</v>
      </c>
      <c r="AL1368" t="s">
        <v>973</v>
      </c>
      <c r="AM1368">
        <v>201.584</v>
      </c>
      <c r="AN1368">
        <v>2</v>
      </c>
      <c r="AO1368">
        <v>0.2</v>
      </c>
      <c r="AP1368">
        <v>15.1188</v>
      </c>
      <c r="AQ1368">
        <f>YEAR(Table1[[#This Row],[Order Date]])</f>
        <v>2017</v>
      </c>
      <c r="AR1368" t="str">
        <f>TEXT(Table1[[#This Row],[Order Date]],"mmmm")</f>
        <v>November</v>
      </c>
      <c r="AS1368" t="str">
        <f>"Q"&amp;ROUNDUP(MONTH(Table1[[#This Row],[Order Date]])/3,0)</f>
        <v>Q4</v>
      </c>
      <c r="AT1368">
        <f>IF(Table1[[#This Row],[Sales]]=0,0,Table1[[#This Row],[Profit]]/Table1[[#This Row],[Sales]])</f>
        <v>7.4999999999999997E-2</v>
      </c>
    </row>
    <row r="1369" spans="22:46" x14ac:dyDescent="0.3">
      <c r="V1369">
        <v>1368</v>
      </c>
      <c r="W1369" t="s">
        <v>4230</v>
      </c>
      <c r="X1369" s="1">
        <v>43049</v>
      </c>
      <c r="Y1369" s="1">
        <v>43050</v>
      </c>
      <c r="Z1369" t="s">
        <v>207</v>
      </c>
      <c r="AA1369" t="s">
        <v>4231</v>
      </c>
      <c r="AB1369" t="s">
        <v>4232</v>
      </c>
      <c r="AC1369" t="s">
        <v>41</v>
      </c>
      <c r="AD1369" t="s">
        <v>26</v>
      </c>
      <c r="AE1369" t="s">
        <v>1474</v>
      </c>
      <c r="AF1369" t="s">
        <v>349</v>
      </c>
      <c r="AG1369">
        <v>85705</v>
      </c>
      <c r="AH1369" t="s">
        <v>44</v>
      </c>
      <c r="AI1369" t="s">
        <v>1340</v>
      </c>
      <c r="AJ1369" t="s">
        <v>31</v>
      </c>
      <c r="AK1369" t="s">
        <v>35</v>
      </c>
      <c r="AL1369" t="s">
        <v>1341</v>
      </c>
      <c r="AM1369">
        <v>899.13599999999997</v>
      </c>
      <c r="AN1369">
        <v>4</v>
      </c>
      <c r="AO1369">
        <v>0.2</v>
      </c>
      <c r="AP1369">
        <v>-146.1096</v>
      </c>
      <c r="AQ1369">
        <f>YEAR(Table1[[#This Row],[Order Date]])</f>
        <v>2017</v>
      </c>
      <c r="AR1369" t="str">
        <f>TEXT(Table1[[#This Row],[Order Date]],"mmmm")</f>
        <v>November</v>
      </c>
      <c r="AS1369" t="str">
        <f>"Q"&amp;ROUNDUP(MONTH(Table1[[#This Row],[Order Date]])/3,0)</f>
        <v>Q4</v>
      </c>
      <c r="AT1369">
        <f>IF(Table1[[#This Row],[Sales]]=0,0,Table1[[#This Row],[Profit]]/Table1[[#This Row],[Sales]])</f>
        <v>-0.16250000000000001</v>
      </c>
    </row>
    <row r="1370" spans="22:46" x14ac:dyDescent="0.3">
      <c r="V1370">
        <v>1369</v>
      </c>
      <c r="W1370" t="s">
        <v>4237</v>
      </c>
      <c r="X1370" s="1">
        <v>42924</v>
      </c>
      <c r="Y1370" s="1">
        <v>43046</v>
      </c>
      <c r="Z1370" t="s">
        <v>207</v>
      </c>
      <c r="AA1370" t="s">
        <v>4238</v>
      </c>
      <c r="AB1370" t="s">
        <v>4239</v>
      </c>
      <c r="AC1370" t="s">
        <v>108</v>
      </c>
      <c r="AD1370" t="s">
        <v>26</v>
      </c>
      <c r="AE1370" t="s">
        <v>4240</v>
      </c>
      <c r="AF1370" t="s">
        <v>43</v>
      </c>
      <c r="AG1370">
        <v>90660</v>
      </c>
      <c r="AH1370" t="s">
        <v>44</v>
      </c>
      <c r="AI1370" t="s">
        <v>1286</v>
      </c>
      <c r="AJ1370" t="s">
        <v>31</v>
      </c>
      <c r="AK1370" t="s">
        <v>67</v>
      </c>
      <c r="AL1370" t="s">
        <v>1287</v>
      </c>
      <c r="AM1370">
        <v>145.9</v>
      </c>
      <c r="AN1370">
        <v>5</v>
      </c>
      <c r="AO1370">
        <v>0</v>
      </c>
      <c r="AP1370">
        <v>62.737000000000002</v>
      </c>
      <c r="AQ1370">
        <f>YEAR(Table1[[#This Row],[Order Date]])</f>
        <v>2017</v>
      </c>
      <c r="AR1370" t="str">
        <f>TEXT(Table1[[#This Row],[Order Date]],"mmmm")</f>
        <v>July</v>
      </c>
      <c r="AS1370" t="str">
        <f>"Q"&amp;ROUNDUP(MONTH(Table1[[#This Row],[Order Date]])/3,0)</f>
        <v>Q3</v>
      </c>
      <c r="AT1370">
        <f>IF(Table1[[#This Row],[Sales]]=0,0,Table1[[#This Row],[Profit]]/Table1[[#This Row],[Sales]])</f>
        <v>0.43</v>
      </c>
    </row>
    <row r="1371" spans="22:46" x14ac:dyDescent="0.3">
      <c r="V1371">
        <v>1370</v>
      </c>
      <c r="W1371" t="s">
        <v>4241</v>
      </c>
      <c r="X1371" s="1">
        <v>42362</v>
      </c>
      <c r="Y1371" t="s">
        <v>743</v>
      </c>
      <c r="Z1371" t="s">
        <v>51</v>
      </c>
      <c r="AA1371" t="s">
        <v>4159</v>
      </c>
      <c r="AB1371" t="s">
        <v>4160</v>
      </c>
      <c r="AC1371" t="s">
        <v>25</v>
      </c>
      <c r="AD1371" t="s">
        <v>26</v>
      </c>
      <c r="AE1371" t="s">
        <v>1216</v>
      </c>
      <c r="AF1371" t="s">
        <v>516</v>
      </c>
      <c r="AG1371">
        <v>80906</v>
      </c>
      <c r="AH1371" t="s">
        <v>44</v>
      </c>
      <c r="AI1371" t="s">
        <v>865</v>
      </c>
      <c r="AJ1371" t="s">
        <v>31</v>
      </c>
      <c r="AK1371" t="s">
        <v>32</v>
      </c>
      <c r="AL1371" t="s">
        <v>866</v>
      </c>
      <c r="AM1371">
        <v>590.05799999999999</v>
      </c>
      <c r="AN1371">
        <v>7</v>
      </c>
      <c r="AO1371">
        <v>0.7</v>
      </c>
      <c r="AP1371">
        <v>-786.74400000000003</v>
      </c>
      <c r="AQ1371">
        <f>YEAR(Table1[[#This Row],[Order Date]])</f>
        <v>2015</v>
      </c>
      <c r="AR1371" t="str">
        <f>TEXT(Table1[[#This Row],[Order Date]],"mmmm")</f>
        <v>December</v>
      </c>
      <c r="AS1371" t="str">
        <f>"Q"&amp;ROUNDUP(MONTH(Table1[[#This Row],[Order Date]])/3,0)</f>
        <v>Q4</v>
      </c>
      <c r="AT1371">
        <f>IF(Table1[[#This Row],[Sales]]=0,0,Table1[[#This Row],[Profit]]/Table1[[#This Row],[Sales]])</f>
        <v>-1.3333333333333335</v>
      </c>
    </row>
    <row r="1372" spans="22:46" x14ac:dyDescent="0.3">
      <c r="V1372">
        <v>1371</v>
      </c>
      <c r="W1372" t="s">
        <v>4241</v>
      </c>
      <c r="X1372" s="1">
        <v>42362</v>
      </c>
      <c r="Y1372" t="s">
        <v>743</v>
      </c>
      <c r="Z1372" t="s">
        <v>51</v>
      </c>
      <c r="AA1372" t="s">
        <v>4159</v>
      </c>
      <c r="AB1372" t="s">
        <v>4160</v>
      </c>
      <c r="AC1372" t="s">
        <v>25</v>
      </c>
      <c r="AD1372" t="s">
        <v>26</v>
      </c>
      <c r="AE1372" t="s">
        <v>1216</v>
      </c>
      <c r="AF1372" t="s">
        <v>516</v>
      </c>
      <c r="AG1372">
        <v>80906</v>
      </c>
      <c r="AH1372" t="s">
        <v>44</v>
      </c>
      <c r="AI1372" t="s">
        <v>2765</v>
      </c>
      <c r="AJ1372" t="s">
        <v>46</v>
      </c>
      <c r="AK1372" t="s">
        <v>70</v>
      </c>
      <c r="AL1372" t="s">
        <v>2766</v>
      </c>
      <c r="AM1372">
        <v>14.04</v>
      </c>
      <c r="AN1372">
        <v>3</v>
      </c>
      <c r="AO1372">
        <v>0.2</v>
      </c>
      <c r="AP1372">
        <v>1.5794999999999999</v>
      </c>
      <c r="AQ1372">
        <f>YEAR(Table1[[#This Row],[Order Date]])</f>
        <v>2015</v>
      </c>
      <c r="AR1372" t="str">
        <f>TEXT(Table1[[#This Row],[Order Date]],"mmmm")</f>
        <v>December</v>
      </c>
      <c r="AS1372" t="str">
        <f>"Q"&amp;ROUNDUP(MONTH(Table1[[#This Row],[Order Date]])/3,0)</f>
        <v>Q4</v>
      </c>
      <c r="AT1372">
        <f>IF(Table1[[#This Row],[Sales]]=0,0,Table1[[#This Row],[Profit]]/Table1[[#This Row],[Sales]])</f>
        <v>0.1125</v>
      </c>
    </row>
    <row r="1373" spans="22:46" x14ac:dyDescent="0.3">
      <c r="V1373">
        <v>1372</v>
      </c>
      <c r="W1373" t="s">
        <v>4242</v>
      </c>
      <c r="X1373" s="1">
        <v>42801</v>
      </c>
      <c r="Y1373" s="1">
        <v>43072</v>
      </c>
      <c r="Z1373" t="s">
        <v>51</v>
      </c>
      <c r="AA1373" t="s">
        <v>4243</v>
      </c>
      <c r="AB1373" t="s">
        <v>4244</v>
      </c>
      <c r="AC1373" t="s">
        <v>108</v>
      </c>
      <c r="AD1373" t="s">
        <v>26</v>
      </c>
      <c r="AE1373" t="s">
        <v>3634</v>
      </c>
      <c r="AF1373" t="s">
        <v>3098</v>
      </c>
      <c r="AG1373">
        <v>20735</v>
      </c>
      <c r="AH1373" t="s">
        <v>160</v>
      </c>
      <c r="AI1373" t="s">
        <v>4245</v>
      </c>
      <c r="AJ1373" t="s">
        <v>73</v>
      </c>
      <c r="AK1373" t="s">
        <v>176</v>
      </c>
      <c r="AL1373" t="s">
        <v>4246</v>
      </c>
      <c r="AM1373">
        <v>49.08</v>
      </c>
      <c r="AN1373">
        <v>3</v>
      </c>
      <c r="AO1373">
        <v>0</v>
      </c>
      <c r="AP1373">
        <v>4.9080000000000004</v>
      </c>
      <c r="AQ1373">
        <f>YEAR(Table1[[#This Row],[Order Date]])</f>
        <v>2017</v>
      </c>
      <c r="AR1373" t="str">
        <f>TEXT(Table1[[#This Row],[Order Date]],"mmmm")</f>
        <v>March</v>
      </c>
      <c r="AS1373" t="str">
        <f>"Q"&amp;ROUNDUP(MONTH(Table1[[#This Row],[Order Date]])/3,0)</f>
        <v>Q1</v>
      </c>
      <c r="AT1373">
        <f>IF(Table1[[#This Row],[Sales]]=0,0,Table1[[#This Row],[Profit]]/Table1[[#This Row],[Sales]])</f>
        <v>0.1</v>
      </c>
    </row>
    <row r="1374" spans="22:46" x14ac:dyDescent="0.3">
      <c r="V1374">
        <v>1373</v>
      </c>
      <c r="W1374" t="s">
        <v>4247</v>
      </c>
      <c r="X1374" s="1">
        <v>41730</v>
      </c>
      <c r="Y1374" s="1">
        <v>41794</v>
      </c>
      <c r="Z1374" t="s">
        <v>22</v>
      </c>
      <c r="AA1374" t="s">
        <v>328</v>
      </c>
      <c r="AB1374" t="s">
        <v>329</v>
      </c>
      <c r="AC1374" t="s">
        <v>25</v>
      </c>
      <c r="AD1374" t="s">
        <v>26</v>
      </c>
      <c r="AE1374" t="s">
        <v>2374</v>
      </c>
      <c r="AF1374" t="s">
        <v>43</v>
      </c>
      <c r="AG1374">
        <v>94591</v>
      </c>
      <c r="AH1374" t="s">
        <v>44</v>
      </c>
      <c r="AI1374" t="s">
        <v>2542</v>
      </c>
      <c r="AJ1374" t="s">
        <v>46</v>
      </c>
      <c r="AK1374" t="s">
        <v>47</v>
      </c>
      <c r="AL1374" t="s">
        <v>2543</v>
      </c>
      <c r="AM1374">
        <v>29.6</v>
      </c>
      <c r="AN1374">
        <v>2</v>
      </c>
      <c r="AO1374">
        <v>0</v>
      </c>
      <c r="AP1374">
        <v>14.8</v>
      </c>
      <c r="AQ1374">
        <f>YEAR(Table1[[#This Row],[Order Date]])</f>
        <v>2014</v>
      </c>
      <c r="AR1374" t="str">
        <f>TEXT(Table1[[#This Row],[Order Date]],"mmmm")</f>
        <v>April</v>
      </c>
      <c r="AS1374" t="str">
        <f>"Q"&amp;ROUNDUP(MONTH(Table1[[#This Row],[Order Date]])/3,0)</f>
        <v>Q2</v>
      </c>
      <c r="AT1374">
        <f>IF(Table1[[#This Row],[Sales]]=0,0,Table1[[#This Row],[Profit]]/Table1[[#This Row],[Sales]])</f>
        <v>0.5</v>
      </c>
    </row>
    <row r="1375" spans="22:46" x14ac:dyDescent="0.3">
      <c r="V1375">
        <v>1374</v>
      </c>
      <c r="W1375" t="s">
        <v>4247</v>
      </c>
      <c r="X1375" s="1">
        <v>41730</v>
      </c>
      <c r="Y1375" s="1">
        <v>41794</v>
      </c>
      <c r="Z1375" t="s">
        <v>22</v>
      </c>
      <c r="AA1375" t="s">
        <v>328</v>
      </c>
      <c r="AB1375" t="s">
        <v>329</v>
      </c>
      <c r="AC1375" t="s">
        <v>25</v>
      </c>
      <c r="AD1375" t="s">
        <v>26</v>
      </c>
      <c r="AE1375" t="s">
        <v>2374</v>
      </c>
      <c r="AF1375" t="s">
        <v>43</v>
      </c>
      <c r="AG1375">
        <v>94591</v>
      </c>
      <c r="AH1375" t="s">
        <v>44</v>
      </c>
      <c r="AI1375" t="s">
        <v>4248</v>
      </c>
      <c r="AJ1375" t="s">
        <v>46</v>
      </c>
      <c r="AK1375" t="s">
        <v>77</v>
      </c>
      <c r="AL1375" t="s">
        <v>4249</v>
      </c>
      <c r="AM1375">
        <v>17.088000000000001</v>
      </c>
      <c r="AN1375">
        <v>4</v>
      </c>
      <c r="AO1375">
        <v>0.2</v>
      </c>
      <c r="AP1375">
        <v>5.5536000000000003</v>
      </c>
      <c r="AQ1375">
        <f>YEAR(Table1[[#This Row],[Order Date]])</f>
        <v>2014</v>
      </c>
      <c r="AR1375" t="str">
        <f>TEXT(Table1[[#This Row],[Order Date]],"mmmm")</f>
        <v>April</v>
      </c>
      <c r="AS1375" t="str">
        <f>"Q"&amp;ROUNDUP(MONTH(Table1[[#This Row],[Order Date]])/3,0)</f>
        <v>Q2</v>
      </c>
      <c r="AT1375">
        <f>IF(Table1[[#This Row],[Sales]]=0,0,Table1[[#This Row],[Profit]]/Table1[[#This Row],[Sales]])</f>
        <v>0.32500000000000001</v>
      </c>
    </row>
    <row r="1376" spans="22:46" x14ac:dyDescent="0.3">
      <c r="V1376">
        <v>1375</v>
      </c>
      <c r="W1376" t="s">
        <v>4250</v>
      </c>
      <c r="X1376" s="1">
        <v>42261</v>
      </c>
      <c r="Y1376" t="s">
        <v>3424</v>
      </c>
      <c r="Z1376" t="s">
        <v>51</v>
      </c>
      <c r="AA1376" t="s">
        <v>2312</v>
      </c>
      <c r="AB1376" t="s">
        <v>2313</v>
      </c>
      <c r="AC1376" t="s">
        <v>25</v>
      </c>
      <c r="AD1376" t="s">
        <v>26</v>
      </c>
      <c r="AE1376" t="s">
        <v>4251</v>
      </c>
      <c r="AF1376" t="s">
        <v>129</v>
      </c>
      <c r="AG1376">
        <v>84604</v>
      </c>
      <c r="AH1376" t="s">
        <v>44</v>
      </c>
      <c r="AI1376" t="s">
        <v>4252</v>
      </c>
      <c r="AJ1376" t="s">
        <v>31</v>
      </c>
      <c r="AK1376" t="s">
        <v>57</v>
      </c>
      <c r="AL1376" t="s">
        <v>4253</v>
      </c>
      <c r="AM1376">
        <v>912.75</v>
      </c>
      <c r="AN1376">
        <v>5</v>
      </c>
      <c r="AO1376">
        <v>0</v>
      </c>
      <c r="AP1376">
        <v>118.6575</v>
      </c>
      <c r="AQ1376">
        <f>YEAR(Table1[[#This Row],[Order Date]])</f>
        <v>2015</v>
      </c>
      <c r="AR1376" t="str">
        <f>TEXT(Table1[[#This Row],[Order Date]],"mmmm")</f>
        <v>September</v>
      </c>
      <c r="AS1376" t="str">
        <f>"Q"&amp;ROUNDUP(MONTH(Table1[[#This Row],[Order Date]])/3,0)</f>
        <v>Q3</v>
      </c>
      <c r="AT1376">
        <f>IF(Table1[[#This Row],[Sales]]=0,0,Table1[[#This Row],[Profit]]/Table1[[#This Row],[Sales]])</f>
        <v>0.13</v>
      </c>
    </row>
    <row r="1377" spans="22:46" x14ac:dyDescent="0.3">
      <c r="V1377">
        <v>1376</v>
      </c>
      <c r="W1377" t="s">
        <v>4254</v>
      </c>
      <c r="X1377" s="1">
        <v>41855</v>
      </c>
      <c r="Y1377" s="1">
        <v>41890</v>
      </c>
      <c r="Z1377" t="s">
        <v>22</v>
      </c>
      <c r="AA1377" t="s">
        <v>1002</v>
      </c>
      <c r="AB1377" t="s">
        <v>1003</v>
      </c>
      <c r="AC1377" t="s">
        <v>25</v>
      </c>
      <c r="AD1377" t="s">
        <v>26</v>
      </c>
      <c r="AE1377" t="s">
        <v>4255</v>
      </c>
      <c r="AF1377" t="s">
        <v>129</v>
      </c>
      <c r="AG1377">
        <v>84062</v>
      </c>
      <c r="AH1377" t="s">
        <v>44</v>
      </c>
      <c r="AI1377" t="s">
        <v>4256</v>
      </c>
      <c r="AJ1377" t="s">
        <v>46</v>
      </c>
      <c r="AK1377" t="s">
        <v>80</v>
      </c>
      <c r="AL1377" t="s">
        <v>4257</v>
      </c>
      <c r="AM1377">
        <v>1089.75</v>
      </c>
      <c r="AN1377">
        <v>3</v>
      </c>
      <c r="AO1377">
        <v>0</v>
      </c>
      <c r="AP1377">
        <v>305.13</v>
      </c>
      <c r="AQ1377">
        <f>YEAR(Table1[[#This Row],[Order Date]])</f>
        <v>2014</v>
      </c>
      <c r="AR1377" t="str">
        <f>TEXT(Table1[[#This Row],[Order Date]],"mmmm")</f>
        <v>August</v>
      </c>
      <c r="AS1377" t="str">
        <f>"Q"&amp;ROUNDUP(MONTH(Table1[[#This Row],[Order Date]])/3,0)</f>
        <v>Q3</v>
      </c>
      <c r="AT1377">
        <f>IF(Table1[[#This Row],[Sales]]=0,0,Table1[[#This Row],[Profit]]/Table1[[#This Row],[Sales]])</f>
        <v>0.27999999999999997</v>
      </c>
    </row>
    <row r="1378" spans="22:46" x14ac:dyDescent="0.3">
      <c r="V1378">
        <v>1377</v>
      </c>
      <c r="W1378" t="s">
        <v>4254</v>
      </c>
      <c r="X1378" s="1">
        <v>41855</v>
      </c>
      <c r="Y1378" s="1">
        <v>41890</v>
      </c>
      <c r="Z1378" t="s">
        <v>22</v>
      </c>
      <c r="AA1378" t="s">
        <v>1002</v>
      </c>
      <c r="AB1378" t="s">
        <v>1003</v>
      </c>
      <c r="AC1378" t="s">
        <v>25</v>
      </c>
      <c r="AD1378" t="s">
        <v>26</v>
      </c>
      <c r="AE1378" t="s">
        <v>4255</v>
      </c>
      <c r="AF1378" t="s">
        <v>129</v>
      </c>
      <c r="AG1378">
        <v>84062</v>
      </c>
      <c r="AH1378" t="s">
        <v>44</v>
      </c>
      <c r="AI1378" t="s">
        <v>4258</v>
      </c>
      <c r="AJ1378" t="s">
        <v>46</v>
      </c>
      <c r="AK1378" t="s">
        <v>94</v>
      </c>
      <c r="AL1378" t="s">
        <v>4259</v>
      </c>
      <c r="AM1378">
        <v>447.84</v>
      </c>
      <c r="AN1378">
        <v>8</v>
      </c>
      <c r="AO1378">
        <v>0</v>
      </c>
      <c r="AP1378">
        <v>219.44159999999999</v>
      </c>
      <c r="AQ1378">
        <f>YEAR(Table1[[#This Row],[Order Date]])</f>
        <v>2014</v>
      </c>
      <c r="AR1378" t="str">
        <f>TEXT(Table1[[#This Row],[Order Date]],"mmmm")</f>
        <v>August</v>
      </c>
      <c r="AS1378" t="str">
        <f>"Q"&amp;ROUNDUP(MONTH(Table1[[#This Row],[Order Date]])/3,0)</f>
        <v>Q3</v>
      </c>
      <c r="AT1378">
        <f>IF(Table1[[#This Row],[Sales]]=0,0,Table1[[#This Row],[Profit]]/Table1[[#This Row],[Sales]])</f>
        <v>0.49</v>
      </c>
    </row>
    <row r="1379" spans="22:46" x14ac:dyDescent="0.3">
      <c r="V1379">
        <v>1378</v>
      </c>
      <c r="W1379" t="s">
        <v>4254</v>
      </c>
      <c r="X1379" s="1">
        <v>41855</v>
      </c>
      <c r="Y1379" s="1">
        <v>41890</v>
      </c>
      <c r="Z1379" t="s">
        <v>22</v>
      </c>
      <c r="AA1379" t="s">
        <v>1002</v>
      </c>
      <c r="AB1379" t="s">
        <v>1003</v>
      </c>
      <c r="AC1379" t="s">
        <v>25</v>
      </c>
      <c r="AD1379" t="s">
        <v>26</v>
      </c>
      <c r="AE1379" t="s">
        <v>4255</v>
      </c>
      <c r="AF1379" t="s">
        <v>129</v>
      </c>
      <c r="AG1379">
        <v>84062</v>
      </c>
      <c r="AH1379" t="s">
        <v>44</v>
      </c>
      <c r="AI1379" t="s">
        <v>4260</v>
      </c>
      <c r="AJ1379" t="s">
        <v>46</v>
      </c>
      <c r="AK1379" t="s">
        <v>70</v>
      </c>
      <c r="AL1379" t="s">
        <v>4261</v>
      </c>
      <c r="AM1379">
        <v>16.399999999999999</v>
      </c>
      <c r="AN1379">
        <v>5</v>
      </c>
      <c r="AO1379">
        <v>0</v>
      </c>
      <c r="AP1379">
        <v>4.2640000000000002</v>
      </c>
      <c r="AQ1379">
        <f>YEAR(Table1[[#This Row],[Order Date]])</f>
        <v>2014</v>
      </c>
      <c r="AR1379" t="str">
        <f>TEXT(Table1[[#This Row],[Order Date]],"mmmm")</f>
        <v>August</v>
      </c>
      <c r="AS1379" t="str">
        <f>"Q"&amp;ROUNDUP(MONTH(Table1[[#This Row],[Order Date]])/3,0)</f>
        <v>Q3</v>
      </c>
      <c r="AT1379">
        <f>IF(Table1[[#This Row],[Sales]]=0,0,Table1[[#This Row],[Profit]]/Table1[[#This Row],[Sales]])</f>
        <v>0.26000000000000006</v>
      </c>
    </row>
    <row r="1380" spans="22:46" x14ac:dyDescent="0.3">
      <c r="V1380">
        <v>1379</v>
      </c>
      <c r="W1380" t="s">
        <v>4254</v>
      </c>
      <c r="X1380" s="1">
        <v>41855</v>
      </c>
      <c r="Y1380" s="1">
        <v>41890</v>
      </c>
      <c r="Z1380" t="s">
        <v>22</v>
      </c>
      <c r="AA1380" t="s">
        <v>1002</v>
      </c>
      <c r="AB1380" t="s">
        <v>1003</v>
      </c>
      <c r="AC1380" t="s">
        <v>25</v>
      </c>
      <c r="AD1380" t="s">
        <v>26</v>
      </c>
      <c r="AE1380" t="s">
        <v>4255</v>
      </c>
      <c r="AF1380" t="s">
        <v>129</v>
      </c>
      <c r="AG1380">
        <v>84062</v>
      </c>
      <c r="AH1380" t="s">
        <v>44</v>
      </c>
      <c r="AI1380" t="s">
        <v>4262</v>
      </c>
      <c r="AJ1380" t="s">
        <v>73</v>
      </c>
      <c r="AK1380" t="s">
        <v>74</v>
      </c>
      <c r="AL1380" t="s">
        <v>4263</v>
      </c>
      <c r="AM1380">
        <v>399.96</v>
      </c>
      <c r="AN1380">
        <v>5</v>
      </c>
      <c r="AO1380">
        <v>0.2</v>
      </c>
      <c r="AP1380">
        <v>34.996499999999997</v>
      </c>
      <c r="AQ1380">
        <f>YEAR(Table1[[#This Row],[Order Date]])</f>
        <v>2014</v>
      </c>
      <c r="AR1380" t="str">
        <f>TEXT(Table1[[#This Row],[Order Date]],"mmmm")</f>
        <v>August</v>
      </c>
      <c r="AS1380" t="str">
        <f>"Q"&amp;ROUNDUP(MONTH(Table1[[#This Row],[Order Date]])/3,0)</f>
        <v>Q3</v>
      </c>
      <c r="AT1380">
        <f>IF(Table1[[#This Row],[Sales]]=0,0,Table1[[#This Row],[Profit]]/Table1[[#This Row],[Sales]])</f>
        <v>8.7499999999999994E-2</v>
      </c>
    </row>
    <row r="1381" spans="22:46" x14ac:dyDescent="0.3">
      <c r="V1381">
        <v>1380</v>
      </c>
      <c r="W1381" t="s">
        <v>4254</v>
      </c>
      <c r="X1381" s="1">
        <v>41855</v>
      </c>
      <c r="Y1381" s="1">
        <v>41890</v>
      </c>
      <c r="Z1381" t="s">
        <v>22</v>
      </c>
      <c r="AA1381" t="s">
        <v>1002</v>
      </c>
      <c r="AB1381" t="s">
        <v>1003</v>
      </c>
      <c r="AC1381" t="s">
        <v>25</v>
      </c>
      <c r="AD1381" t="s">
        <v>26</v>
      </c>
      <c r="AE1381" t="s">
        <v>4255</v>
      </c>
      <c r="AF1381" t="s">
        <v>129</v>
      </c>
      <c r="AG1381">
        <v>84062</v>
      </c>
      <c r="AH1381" t="s">
        <v>44</v>
      </c>
      <c r="AI1381" t="s">
        <v>4264</v>
      </c>
      <c r="AJ1381" t="s">
        <v>46</v>
      </c>
      <c r="AK1381" t="s">
        <v>60</v>
      </c>
      <c r="AL1381" t="s">
        <v>4265</v>
      </c>
      <c r="AM1381">
        <v>158.9</v>
      </c>
      <c r="AN1381">
        <v>5</v>
      </c>
      <c r="AO1381">
        <v>0</v>
      </c>
      <c r="AP1381">
        <v>7.9450000000000003</v>
      </c>
      <c r="AQ1381">
        <f>YEAR(Table1[[#This Row],[Order Date]])</f>
        <v>2014</v>
      </c>
      <c r="AR1381" t="str">
        <f>TEXT(Table1[[#This Row],[Order Date]],"mmmm")</f>
        <v>August</v>
      </c>
      <c r="AS1381" t="str">
        <f>"Q"&amp;ROUNDUP(MONTH(Table1[[#This Row],[Order Date]])/3,0)</f>
        <v>Q3</v>
      </c>
      <c r="AT1381">
        <f>IF(Table1[[#This Row],[Sales]]=0,0,Table1[[#This Row],[Profit]]/Table1[[#This Row],[Sales]])</f>
        <v>0.05</v>
      </c>
    </row>
    <row r="1382" spans="22:46" x14ac:dyDescent="0.3">
      <c r="V1382">
        <v>1381</v>
      </c>
      <c r="W1382" t="s">
        <v>4254</v>
      </c>
      <c r="X1382" s="1">
        <v>41855</v>
      </c>
      <c r="Y1382" s="1">
        <v>41890</v>
      </c>
      <c r="Z1382" t="s">
        <v>22</v>
      </c>
      <c r="AA1382" t="s">
        <v>1002</v>
      </c>
      <c r="AB1382" t="s">
        <v>1003</v>
      </c>
      <c r="AC1382" t="s">
        <v>25</v>
      </c>
      <c r="AD1382" t="s">
        <v>26</v>
      </c>
      <c r="AE1382" t="s">
        <v>4255</v>
      </c>
      <c r="AF1382" t="s">
        <v>129</v>
      </c>
      <c r="AG1382">
        <v>84062</v>
      </c>
      <c r="AH1382" t="s">
        <v>44</v>
      </c>
      <c r="AI1382" t="s">
        <v>468</v>
      </c>
      <c r="AJ1382" t="s">
        <v>46</v>
      </c>
      <c r="AK1382" t="s">
        <v>77</v>
      </c>
      <c r="AL1382" t="s">
        <v>469</v>
      </c>
      <c r="AM1382">
        <v>13.183999999999999</v>
      </c>
      <c r="AN1382">
        <v>1</v>
      </c>
      <c r="AO1382">
        <v>0.2</v>
      </c>
      <c r="AP1382">
        <v>4.7792000000000003</v>
      </c>
      <c r="AQ1382">
        <f>YEAR(Table1[[#This Row],[Order Date]])</f>
        <v>2014</v>
      </c>
      <c r="AR1382" t="str">
        <f>TEXT(Table1[[#This Row],[Order Date]],"mmmm")</f>
        <v>August</v>
      </c>
      <c r="AS1382" t="str">
        <f>"Q"&amp;ROUNDUP(MONTH(Table1[[#This Row],[Order Date]])/3,0)</f>
        <v>Q3</v>
      </c>
      <c r="AT1382">
        <f>IF(Table1[[#This Row],[Sales]]=0,0,Table1[[#This Row],[Profit]]/Table1[[#This Row],[Sales]])</f>
        <v>0.36250000000000004</v>
      </c>
    </row>
    <row r="1383" spans="22:46" x14ac:dyDescent="0.3">
      <c r="V1383">
        <v>1382</v>
      </c>
      <c r="W1383" t="s">
        <v>4266</v>
      </c>
      <c r="X1383" s="1">
        <v>42616</v>
      </c>
      <c r="Y1383" s="1">
        <v>42622</v>
      </c>
      <c r="Z1383" t="s">
        <v>51</v>
      </c>
      <c r="AA1383" t="s">
        <v>4267</v>
      </c>
      <c r="AB1383" t="s">
        <v>4268</v>
      </c>
      <c r="AC1383" t="s">
        <v>108</v>
      </c>
      <c r="AD1383" t="s">
        <v>26</v>
      </c>
      <c r="AE1383" t="s">
        <v>515</v>
      </c>
      <c r="AF1383" t="s">
        <v>233</v>
      </c>
      <c r="AG1383">
        <v>60505</v>
      </c>
      <c r="AH1383" t="s">
        <v>111</v>
      </c>
      <c r="AI1383" t="s">
        <v>2552</v>
      </c>
      <c r="AJ1383" t="s">
        <v>31</v>
      </c>
      <c r="AK1383" t="s">
        <v>67</v>
      </c>
      <c r="AL1383" t="s">
        <v>2553</v>
      </c>
      <c r="AM1383">
        <v>83.951999999999998</v>
      </c>
      <c r="AN1383">
        <v>3</v>
      </c>
      <c r="AO1383">
        <v>0.6</v>
      </c>
      <c r="AP1383">
        <v>-90.248400000000004</v>
      </c>
      <c r="AQ1383">
        <f>YEAR(Table1[[#This Row],[Order Date]])</f>
        <v>2016</v>
      </c>
      <c r="AR1383" t="str">
        <f>TEXT(Table1[[#This Row],[Order Date]],"mmmm")</f>
        <v>September</v>
      </c>
      <c r="AS1383" t="str">
        <f>"Q"&amp;ROUNDUP(MONTH(Table1[[#This Row],[Order Date]])/3,0)</f>
        <v>Q3</v>
      </c>
      <c r="AT1383">
        <f>IF(Table1[[#This Row],[Sales]]=0,0,Table1[[#This Row],[Profit]]/Table1[[#This Row],[Sales]])</f>
        <v>-1.0750000000000002</v>
      </c>
    </row>
    <row r="1384" spans="22:46" x14ac:dyDescent="0.3">
      <c r="V1384">
        <v>1383</v>
      </c>
      <c r="W1384" t="s">
        <v>4269</v>
      </c>
      <c r="X1384" s="1">
        <v>42405</v>
      </c>
      <c r="Y1384" s="1">
        <v>42492</v>
      </c>
      <c r="Z1384" t="s">
        <v>1450</v>
      </c>
      <c r="AA1384" t="s">
        <v>4270</v>
      </c>
      <c r="AB1384" t="s">
        <v>4271</v>
      </c>
      <c r="AC1384" t="s">
        <v>108</v>
      </c>
      <c r="AD1384" t="s">
        <v>26</v>
      </c>
      <c r="AE1384" t="s">
        <v>4272</v>
      </c>
      <c r="AF1384" t="s">
        <v>1429</v>
      </c>
      <c r="AG1384">
        <v>30080</v>
      </c>
      <c r="AH1384" t="s">
        <v>29</v>
      </c>
      <c r="AI1384" t="s">
        <v>3837</v>
      </c>
      <c r="AJ1384" t="s">
        <v>46</v>
      </c>
      <c r="AK1384" t="s">
        <v>60</v>
      </c>
      <c r="AL1384" t="s">
        <v>3838</v>
      </c>
      <c r="AM1384">
        <v>80.98</v>
      </c>
      <c r="AN1384">
        <v>1</v>
      </c>
      <c r="AO1384">
        <v>0</v>
      </c>
      <c r="AP1384">
        <v>1.6195999999999999</v>
      </c>
      <c r="AQ1384">
        <f>YEAR(Table1[[#This Row],[Order Date]])</f>
        <v>2016</v>
      </c>
      <c r="AR1384" t="str">
        <f>TEXT(Table1[[#This Row],[Order Date]],"mmmm")</f>
        <v>February</v>
      </c>
      <c r="AS1384" t="str">
        <f>"Q"&amp;ROUNDUP(MONTH(Table1[[#This Row],[Order Date]])/3,0)</f>
        <v>Q1</v>
      </c>
      <c r="AT1384">
        <f>IF(Table1[[#This Row],[Sales]]=0,0,Table1[[#This Row],[Profit]]/Table1[[#This Row],[Sales]])</f>
        <v>1.9999999999999997E-2</v>
      </c>
    </row>
    <row r="1385" spans="22:46" x14ac:dyDescent="0.3">
      <c r="V1385">
        <v>1384</v>
      </c>
      <c r="W1385" t="s">
        <v>4269</v>
      </c>
      <c r="X1385" s="1">
        <v>42405</v>
      </c>
      <c r="Y1385" s="1">
        <v>42492</v>
      </c>
      <c r="Z1385" t="s">
        <v>1450</v>
      </c>
      <c r="AA1385" t="s">
        <v>4270</v>
      </c>
      <c r="AB1385" t="s">
        <v>4271</v>
      </c>
      <c r="AC1385" t="s">
        <v>108</v>
      </c>
      <c r="AD1385" t="s">
        <v>26</v>
      </c>
      <c r="AE1385" t="s">
        <v>4272</v>
      </c>
      <c r="AF1385" t="s">
        <v>1429</v>
      </c>
      <c r="AG1385">
        <v>30080</v>
      </c>
      <c r="AH1385" t="s">
        <v>29</v>
      </c>
      <c r="AI1385" t="s">
        <v>4273</v>
      </c>
      <c r="AJ1385" t="s">
        <v>46</v>
      </c>
      <c r="AK1385" t="s">
        <v>94</v>
      </c>
      <c r="AL1385" t="s">
        <v>4274</v>
      </c>
      <c r="AM1385">
        <v>348.84</v>
      </c>
      <c r="AN1385">
        <v>9</v>
      </c>
      <c r="AO1385">
        <v>0</v>
      </c>
      <c r="AP1385">
        <v>170.9316</v>
      </c>
      <c r="AQ1385">
        <f>YEAR(Table1[[#This Row],[Order Date]])</f>
        <v>2016</v>
      </c>
      <c r="AR1385" t="str">
        <f>TEXT(Table1[[#This Row],[Order Date]],"mmmm")</f>
        <v>February</v>
      </c>
      <c r="AS1385" t="str">
        <f>"Q"&amp;ROUNDUP(MONTH(Table1[[#This Row],[Order Date]])/3,0)</f>
        <v>Q1</v>
      </c>
      <c r="AT1385">
        <f>IF(Table1[[#This Row],[Sales]]=0,0,Table1[[#This Row],[Profit]]/Table1[[#This Row],[Sales]])</f>
        <v>0.49000000000000005</v>
      </c>
    </row>
    <row r="1386" spans="22:46" x14ac:dyDescent="0.3">
      <c r="V1386">
        <v>1385</v>
      </c>
      <c r="W1386" t="s">
        <v>4269</v>
      </c>
      <c r="X1386" s="1">
        <v>42405</v>
      </c>
      <c r="Y1386" s="1">
        <v>42492</v>
      </c>
      <c r="Z1386" t="s">
        <v>1450</v>
      </c>
      <c r="AA1386" t="s">
        <v>4270</v>
      </c>
      <c r="AB1386" t="s">
        <v>4271</v>
      </c>
      <c r="AC1386" t="s">
        <v>108</v>
      </c>
      <c r="AD1386" t="s">
        <v>26</v>
      </c>
      <c r="AE1386" t="s">
        <v>4272</v>
      </c>
      <c r="AF1386" t="s">
        <v>1429</v>
      </c>
      <c r="AG1386">
        <v>30080</v>
      </c>
      <c r="AH1386" t="s">
        <v>29</v>
      </c>
      <c r="AI1386" t="s">
        <v>4275</v>
      </c>
      <c r="AJ1386" t="s">
        <v>46</v>
      </c>
      <c r="AK1386" t="s">
        <v>303</v>
      </c>
      <c r="AL1386" t="s">
        <v>4276</v>
      </c>
      <c r="AM1386">
        <v>9.4499999999999993</v>
      </c>
      <c r="AN1386">
        <v>5</v>
      </c>
      <c r="AO1386">
        <v>0</v>
      </c>
      <c r="AP1386">
        <v>0.189</v>
      </c>
      <c r="AQ1386">
        <f>YEAR(Table1[[#This Row],[Order Date]])</f>
        <v>2016</v>
      </c>
      <c r="AR1386" t="str">
        <f>TEXT(Table1[[#This Row],[Order Date]],"mmmm")</f>
        <v>February</v>
      </c>
      <c r="AS1386" t="str">
        <f>"Q"&amp;ROUNDUP(MONTH(Table1[[#This Row],[Order Date]])/3,0)</f>
        <v>Q1</v>
      </c>
      <c r="AT1386">
        <f>IF(Table1[[#This Row],[Sales]]=0,0,Table1[[#This Row],[Profit]]/Table1[[#This Row],[Sales]])</f>
        <v>0.02</v>
      </c>
    </row>
    <row r="1387" spans="22:46" x14ac:dyDescent="0.3">
      <c r="V1387">
        <v>1386</v>
      </c>
      <c r="W1387" t="s">
        <v>4269</v>
      </c>
      <c r="X1387" s="1">
        <v>42405</v>
      </c>
      <c r="Y1387" s="1">
        <v>42492</v>
      </c>
      <c r="Z1387" t="s">
        <v>1450</v>
      </c>
      <c r="AA1387" t="s">
        <v>4270</v>
      </c>
      <c r="AB1387" t="s">
        <v>4271</v>
      </c>
      <c r="AC1387" t="s">
        <v>108</v>
      </c>
      <c r="AD1387" t="s">
        <v>26</v>
      </c>
      <c r="AE1387" t="s">
        <v>4272</v>
      </c>
      <c r="AF1387" t="s">
        <v>1429</v>
      </c>
      <c r="AG1387">
        <v>30080</v>
      </c>
      <c r="AH1387" t="s">
        <v>29</v>
      </c>
      <c r="AI1387" t="s">
        <v>1217</v>
      </c>
      <c r="AJ1387" t="s">
        <v>31</v>
      </c>
      <c r="AK1387" t="s">
        <v>67</v>
      </c>
      <c r="AL1387" t="s">
        <v>4277</v>
      </c>
      <c r="AM1387">
        <v>18.84</v>
      </c>
      <c r="AN1387">
        <v>3</v>
      </c>
      <c r="AO1387">
        <v>0</v>
      </c>
      <c r="AP1387">
        <v>7.1592000000000002</v>
      </c>
      <c r="AQ1387">
        <f>YEAR(Table1[[#This Row],[Order Date]])</f>
        <v>2016</v>
      </c>
      <c r="AR1387" t="str">
        <f>TEXT(Table1[[#This Row],[Order Date]],"mmmm")</f>
        <v>February</v>
      </c>
      <c r="AS1387" t="str">
        <f>"Q"&amp;ROUNDUP(MONTH(Table1[[#This Row],[Order Date]])/3,0)</f>
        <v>Q1</v>
      </c>
      <c r="AT1387">
        <f>IF(Table1[[#This Row],[Sales]]=0,0,Table1[[#This Row],[Profit]]/Table1[[#This Row],[Sales]])</f>
        <v>0.38</v>
      </c>
    </row>
    <row r="1388" spans="22:46" x14ac:dyDescent="0.3">
      <c r="V1388">
        <v>1387</v>
      </c>
      <c r="W1388" t="s">
        <v>4269</v>
      </c>
      <c r="X1388" s="1">
        <v>42405</v>
      </c>
      <c r="Y1388" s="1">
        <v>42492</v>
      </c>
      <c r="Z1388" t="s">
        <v>1450</v>
      </c>
      <c r="AA1388" t="s">
        <v>4270</v>
      </c>
      <c r="AB1388" t="s">
        <v>4271</v>
      </c>
      <c r="AC1388" t="s">
        <v>108</v>
      </c>
      <c r="AD1388" t="s">
        <v>26</v>
      </c>
      <c r="AE1388" t="s">
        <v>4272</v>
      </c>
      <c r="AF1388" t="s">
        <v>1429</v>
      </c>
      <c r="AG1388">
        <v>30080</v>
      </c>
      <c r="AH1388" t="s">
        <v>29</v>
      </c>
      <c r="AI1388" t="s">
        <v>2516</v>
      </c>
      <c r="AJ1388" t="s">
        <v>31</v>
      </c>
      <c r="AK1388" t="s">
        <v>32</v>
      </c>
      <c r="AL1388" t="s">
        <v>2517</v>
      </c>
      <c r="AM1388">
        <v>239.98</v>
      </c>
      <c r="AN1388">
        <v>2</v>
      </c>
      <c r="AO1388">
        <v>0</v>
      </c>
      <c r="AP1388">
        <v>52.7956</v>
      </c>
      <c r="AQ1388">
        <f>YEAR(Table1[[#This Row],[Order Date]])</f>
        <v>2016</v>
      </c>
      <c r="AR1388" t="str">
        <f>TEXT(Table1[[#This Row],[Order Date]],"mmmm")</f>
        <v>February</v>
      </c>
      <c r="AS1388" t="str">
        <f>"Q"&amp;ROUNDUP(MONTH(Table1[[#This Row],[Order Date]])/3,0)</f>
        <v>Q1</v>
      </c>
      <c r="AT1388">
        <f>IF(Table1[[#This Row],[Sales]]=0,0,Table1[[#This Row],[Profit]]/Table1[[#This Row],[Sales]])</f>
        <v>0.22</v>
      </c>
    </row>
    <row r="1389" spans="22:46" x14ac:dyDescent="0.3">
      <c r="V1389">
        <v>1388</v>
      </c>
      <c r="W1389" t="s">
        <v>4269</v>
      </c>
      <c r="X1389" s="1">
        <v>42405</v>
      </c>
      <c r="Y1389" s="1">
        <v>42492</v>
      </c>
      <c r="Z1389" t="s">
        <v>1450</v>
      </c>
      <c r="AA1389" t="s">
        <v>4270</v>
      </c>
      <c r="AB1389" t="s">
        <v>4271</v>
      </c>
      <c r="AC1389" t="s">
        <v>108</v>
      </c>
      <c r="AD1389" t="s">
        <v>26</v>
      </c>
      <c r="AE1389" t="s">
        <v>4272</v>
      </c>
      <c r="AF1389" t="s">
        <v>1429</v>
      </c>
      <c r="AG1389">
        <v>30080</v>
      </c>
      <c r="AH1389" t="s">
        <v>29</v>
      </c>
      <c r="AI1389" t="s">
        <v>4278</v>
      </c>
      <c r="AJ1389" t="s">
        <v>46</v>
      </c>
      <c r="AK1389" t="s">
        <v>190</v>
      </c>
      <c r="AL1389" t="s">
        <v>4279</v>
      </c>
      <c r="AM1389">
        <v>167.96</v>
      </c>
      <c r="AN1389">
        <v>2</v>
      </c>
      <c r="AO1389">
        <v>0</v>
      </c>
      <c r="AP1389">
        <v>78.941199999999995</v>
      </c>
      <c r="AQ1389">
        <f>YEAR(Table1[[#This Row],[Order Date]])</f>
        <v>2016</v>
      </c>
      <c r="AR1389" t="str">
        <f>TEXT(Table1[[#This Row],[Order Date]],"mmmm")</f>
        <v>February</v>
      </c>
      <c r="AS1389" t="str">
        <f>"Q"&amp;ROUNDUP(MONTH(Table1[[#This Row],[Order Date]])/3,0)</f>
        <v>Q1</v>
      </c>
      <c r="AT1389">
        <f>IF(Table1[[#This Row],[Sales]]=0,0,Table1[[#This Row],[Profit]]/Table1[[#This Row],[Sales]])</f>
        <v>0.47</v>
      </c>
    </row>
    <row r="1390" spans="22:46" x14ac:dyDescent="0.3">
      <c r="V1390">
        <v>1389</v>
      </c>
      <c r="W1390" t="s">
        <v>4269</v>
      </c>
      <c r="X1390" s="1">
        <v>42405</v>
      </c>
      <c r="Y1390" s="1">
        <v>42492</v>
      </c>
      <c r="Z1390" t="s">
        <v>1450</v>
      </c>
      <c r="AA1390" t="s">
        <v>4270</v>
      </c>
      <c r="AB1390" t="s">
        <v>4271</v>
      </c>
      <c r="AC1390" t="s">
        <v>108</v>
      </c>
      <c r="AD1390" t="s">
        <v>26</v>
      </c>
      <c r="AE1390" t="s">
        <v>4272</v>
      </c>
      <c r="AF1390" t="s">
        <v>1429</v>
      </c>
      <c r="AG1390">
        <v>30080</v>
      </c>
      <c r="AH1390" t="s">
        <v>29</v>
      </c>
      <c r="AI1390" t="s">
        <v>691</v>
      </c>
      <c r="AJ1390" t="s">
        <v>73</v>
      </c>
      <c r="AK1390" t="s">
        <v>74</v>
      </c>
      <c r="AL1390" t="s">
        <v>692</v>
      </c>
      <c r="AM1390">
        <v>104.85</v>
      </c>
      <c r="AN1390">
        <v>3</v>
      </c>
      <c r="AO1390">
        <v>0</v>
      </c>
      <c r="AP1390">
        <v>28.3095</v>
      </c>
      <c r="AQ1390">
        <f>YEAR(Table1[[#This Row],[Order Date]])</f>
        <v>2016</v>
      </c>
      <c r="AR1390" t="str">
        <f>TEXT(Table1[[#This Row],[Order Date]],"mmmm")</f>
        <v>February</v>
      </c>
      <c r="AS1390" t="str">
        <f>"Q"&amp;ROUNDUP(MONTH(Table1[[#This Row],[Order Date]])/3,0)</f>
        <v>Q1</v>
      </c>
      <c r="AT1390">
        <f>IF(Table1[[#This Row],[Sales]]=0,0,Table1[[#This Row],[Profit]]/Table1[[#This Row],[Sales]])</f>
        <v>0.27</v>
      </c>
    </row>
    <row r="1391" spans="22:46" x14ac:dyDescent="0.3">
      <c r="V1391">
        <v>1390</v>
      </c>
      <c r="W1391" t="s">
        <v>4269</v>
      </c>
      <c r="X1391" s="1">
        <v>42405</v>
      </c>
      <c r="Y1391" s="1">
        <v>42492</v>
      </c>
      <c r="Z1391" t="s">
        <v>1450</v>
      </c>
      <c r="AA1391" t="s">
        <v>4270</v>
      </c>
      <c r="AB1391" t="s">
        <v>4271</v>
      </c>
      <c r="AC1391" t="s">
        <v>108</v>
      </c>
      <c r="AD1391" t="s">
        <v>26</v>
      </c>
      <c r="AE1391" t="s">
        <v>4272</v>
      </c>
      <c r="AF1391" t="s">
        <v>1429</v>
      </c>
      <c r="AG1391">
        <v>30080</v>
      </c>
      <c r="AH1391" t="s">
        <v>29</v>
      </c>
      <c r="AI1391" t="s">
        <v>1336</v>
      </c>
      <c r="AJ1391" t="s">
        <v>73</v>
      </c>
      <c r="AK1391" t="s">
        <v>74</v>
      </c>
      <c r="AL1391" t="s">
        <v>1337</v>
      </c>
      <c r="AM1391">
        <v>484.83</v>
      </c>
      <c r="AN1391">
        <v>3</v>
      </c>
      <c r="AO1391">
        <v>0</v>
      </c>
      <c r="AP1391">
        <v>126.0558</v>
      </c>
      <c r="AQ1391">
        <f>YEAR(Table1[[#This Row],[Order Date]])</f>
        <v>2016</v>
      </c>
      <c r="AR1391" t="str">
        <f>TEXT(Table1[[#This Row],[Order Date]],"mmmm")</f>
        <v>February</v>
      </c>
      <c r="AS1391" t="str">
        <f>"Q"&amp;ROUNDUP(MONTH(Table1[[#This Row],[Order Date]])/3,0)</f>
        <v>Q1</v>
      </c>
      <c r="AT1391">
        <f>IF(Table1[[#This Row],[Sales]]=0,0,Table1[[#This Row],[Profit]]/Table1[[#This Row],[Sales]])</f>
        <v>0.26</v>
      </c>
    </row>
    <row r="1392" spans="22:46" x14ac:dyDescent="0.3">
      <c r="V1392">
        <v>1391</v>
      </c>
      <c r="W1392" t="s">
        <v>4269</v>
      </c>
      <c r="X1392" s="1">
        <v>42405</v>
      </c>
      <c r="Y1392" s="1">
        <v>42492</v>
      </c>
      <c r="Z1392" t="s">
        <v>1450</v>
      </c>
      <c r="AA1392" t="s">
        <v>4270</v>
      </c>
      <c r="AB1392" t="s">
        <v>4271</v>
      </c>
      <c r="AC1392" t="s">
        <v>108</v>
      </c>
      <c r="AD1392" t="s">
        <v>26</v>
      </c>
      <c r="AE1392" t="s">
        <v>4272</v>
      </c>
      <c r="AF1392" t="s">
        <v>1429</v>
      </c>
      <c r="AG1392">
        <v>30080</v>
      </c>
      <c r="AH1392" t="s">
        <v>29</v>
      </c>
      <c r="AI1392" t="s">
        <v>1950</v>
      </c>
      <c r="AJ1392" t="s">
        <v>46</v>
      </c>
      <c r="AK1392" t="s">
        <v>94</v>
      </c>
      <c r="AL1392" t="s">
        <v>1951</v>
      </c>
      <c r="AM1392">
        <v>122.97</v>
      </c>
      <c r="AN1392">
        <v>3</v>
      </c>
      <c r="AO1392">
        <v>0</v>
      </c>
      <c r="AP1392">
        <v>60.255299999999998</v>
      </c>
      <c r="AQ1392">
        <f>YEAR(Table1[[#This Row],[Order Date]])</f>
        <v>2016</v>
      </c>
      <c r="AR1392" t="str">
        <f>TEXT(Table1[[#This Row],[Order Date]],"mmmm")</f>
        <v>February</v>
      </c>
      <c r="AS1392" t="str">
        <f>"Q"&amp;ROUNDUP(MONTH(Table1[[#This Row],[Order Date]])/3,0)</f>
        <v>Q1</v>
      </c>
      <c r="AT1392">
        <f>IF(Table1[[#This Row],[Sales]]=0,0,Table1[[#This Row],[Profit]]/Table1[[#This Row],[Sales]])</f>
        <v>0.49</v>
      </c>
    </row>
    <row r="1393" spans="22:46" x14ac:dyDescent="0.3">
      <c r="V1393">
        <v>1392</v>
      </c>
      <c r="W1393" t="s">
        <v>4269</v>
      </c>
      <c r="X1393" s="1">
        <v>42405</v>
      </c>
      <c r="Y1393" s="1">
        <v>42492</v>
      </c>
      <c r="Z1393" t="s">
        <v>1450</v>
      </c>
      <c r="AA1393" t="s">
        <v>4270</v>
      </c>
      <c r="AB1393" t="s">
        <v>4271</v>
      </c>
      <c r="AC1393" t="s">
        <v>108</v>
      </c>
      <c r="AD1393" t="s">
        <v>26</v>
      </c>
      <c r="AE1393" t="s">
        <v>4272</v>
      </c>
      <c r="AF1393" t="s">
        <v>1429</v>
      </c>
      <c r="AG1393">
        <v>30080</v>
      </c>
      <c r="AH1393" t="s">
        <v>29</v>
      </c>
      <c r="AI1393" t="s">
        <v>1079</v>
      </c>
      <c r="AJ1393" t="s">
        <v>46</v>
      </c>
      <c r="AK1393" t="s">
        <v>60</v>
      </c>
      <c r="AL1393" t="s">
        <v>1080</v>
      </c>
      <c r="AM1393">
        <v>154.44</v>
      </c>
      <c r="AN1393">
        <v>3</v>
      </c>
      <c r="AO1393">
        <v>0</v>
      </c>
      <c r="AP1393">
        <v>1.5444</v>
      </c>
      <c r="AQ1393">
        <f>YEAR(Table1[[#This Row],[Order Date]])</f>
        <v>2016</v>
      </c>
      <c r="AR1393" t="str">
        <f>TEXT(Table1[[#This Row],[Order Date]],"mmmm")</f>
        <v>February</v>
      </c>
      <c r="AS1393" t="str">
        <f>"Q"&amp;ROUNDUP(MONTH(Table1[[#This Row],[Order Date]])/3,0)</f>
        <v>Q1</v>
      </c>
      <c r="AT1393">
        <f>IF(Table1[[#This Row],[Sales]]=0,0,Table1[[#This Row],[Profit]]/Table1[[#This Row],[Sales]])</f>
        <v>0.01</v>
      </c>
    </row>
    <row r="1394" spans="22:46" x14ac:dyDescent="0.3">
      <c r="V1394">
        <v>1393</v>
      </c>
      <c r="W1394" t="s">
        <v>4269</v>
      </c>
      <c r="X1394" s="1">
        <v>42405</v>
      </c>
      <c r="Y1394" s="1">
        <v>42492</v>
      </c>
      <c r="Z1394" t="s">
        <v>1450</v>
      </c>
      <c r="AA1394" t="s">
        <v>4270</v>
      </c>
      <c r="AB1394" t="s">
        <v>4271</v>
      </c>
      <c r="AC1394" t="s">
        <v>108</v>
      </c>
      <c r="AD1394" t="s">
        <v>26</v>
      </c>
      <c r="AE1394" t="s">
        <v>4272</v>
      </c>
      <c r="AF1394" t="s">
        <v>1429</v>
      </c>
      <c r="AG1394">
        <v>30080</v>
      </c>
      <c r="AH1394" t="s">
        <v>29</v>
      </c>
      <c r="AI1394" t="s">
        <v>334</v>
      </c>
      <c r="AJ1394" t="s">
        <v>46</v>
      </c>
      <c r="AK1394" t="s">
        <v>94</v>
      </c>
      <c r="AL1394" t="s">
        <v>335</v>
      </c>
      <c r="AM1394">
        <v>342.37</v>
      </c>
      <c r="AN1394">
        <v>7</v>
      </c>
      <c r="AO1394">
        <v>0</v>
      </c>
      <c r="AP1394">
        <v>160.91390000000001</v>
      </c>
      <c r="AQ1394">
        <f>YEAR(Table1[[#This Row],[Order Date]])</f>
        <v>2016</v>
      </c>
      <c r="AR1394" t="str">
        <f>TEXT(Table1[[#This Row],[Order Date]],"mmmm")</f>
        <v>February</v>
      </c>
      <c r="AS1394" t="str">
        <f>"Q"&amp;ROUNDUP(MONTH(Table1[[#This Row],[Order Date]])/3,0)</f>
        <v>Q1</v>
      </c>
      <c r="AT1394">
        <f>IF(Table1[[#This Row],[Sales]]=0,0,Table1[[#This Row],[Profit]]/Table1[[#This Row],[Sales]])</f>
        <v>0.47000000000000003</v>
      </c>
    </row>
    <row r="1395" spans="22:46" x14ac:dyDescent="0.3">
      <c r="V1395">
        <v>1394</v>
      </c>
      <c r="W1395" t="s">
        <v>4280</v>
      </c>
      <c r="X1395" s="1">
        <v>42919</v>
      </c>
      <c r="Y1395" s="1">
        <v>42832</v>
      </c>
      <c r="Z1395" t="s">
        <v>207</v>
      </c>
      <c r="AA1395" t="s">
        <v>4281</v>
      </c>
      <c r="AB1395" t="s">
        <v>4282</v>
      </c>
      <c r="AC1395" t="s">
        <v>41</v>
      </c>
      <c r="AD1395" t="s">
        <v>26</v>
      </c>
      <c r="AE1395" t="s">
        <v>2505</v>
      </c>
      <c r="AF1395" t="s">
        <v>92</v>
      </c>
      <c r="AG1395">
        <v>27217</v>
      </c>
      <c r="AH1395" t="s">
        <v>29</v>
      </c>
      <c r="AI1395" t="s">
        <v>871</v>
      </c>
      <c r="AJ1395" t="s">
        <v>46</v>
      </c>
      <c r="AK1395" t="s">
        <v>70</v>
      </c>
      <c r="AL1395" t="s">
        <v>872</v>
      </c>
      <c r="AM1395">
        <v>9.5519999999999996</v>
      </c>
      <c r="AN1395">
        <v>3</v>
      </c>
      <c r="AO1395">
        <v>0.2</v>
      </c>
      <c r="AP1395">
        <v>1.5522</v>
      </c>
      <c r="AQ1395">
        <f>YEAR(Table1[[#This Row],[Order Date]])</f>
        <v>2017</v>
      </c>
      <c r="AR1395" t="str">
        <f>TEXT(Table1[[#This Row],[Order Date]],"mmmm")</f>
        <v>July</v>
      </c>
      <c r="AS1395" t="str">
        <f>"Q"&amp;ROUNDUP(MONTH(Table1[[#This Row],[Order Date]])/3,0)</f>
        <v>Q3</v>
      </c>
      <c r="AT1395">
        <f>IF(Table1[[#This Row],[Sales]]=0,0,Table1[[#This Row],[Profit]]/Table1[[#This Row],[Sales]])</f>
        <v>0.16250000000000001</v>
      </c>
    </row>
    <row r="1396" spans="22:46" x14ac:dyDescent="0.3">
      <c r="V1396">
        <v>1395</v>
      </c>
      <c r="W1396" t="s">
        <v>4283</v>
      </c>
      <c r="X1396" s="1">
        <v>43017</v>
      </c>
      <c r="Y1396" t="s">
        <v>3095</v>
      </c>
      <c r="Z1396" t="s">
        <v>51</v>
      </c>
      <c r="AA1396" t="s">
        <v>2976</v>
      </c>
      <c r="AB1396" t="s">
        <v>2977</v>
      </c>
      <c r="AC1396" t="s">
        <v>41</v>
      </c>
      <c r="AD1396" t="s">
        <v>26</v>
      </c>
      <c r="AE1396" t="s">
        <v>515</v>
      </c>
      <c r="AF1396" t="s">
        <v>233</v>
      </c>
      <c r="AG1396">
        <v>60505</v>
      </c>
      <c r="AH1396" t="s">
        <v>111</v>
      </c>
      <c r="AI1396" t="s">
        <v>4284</v>
      </c>
      <c r="AJ1396" t="s">
        <v>31</v>
      </c>
      <c r="AK1396" t="s">
        <v>57</v>
      </c>
      <c r="AL1396" t="s">
        <v>4285</v>
      </c>
      <c r="AM1396">
        <v>652.45000000000005</v>
      </c>
      <c r="AN1396">
        <v>5</v>
      </c>
      <c r="AO1396">
        <v>0.5</v>
      </c>
      <c r="AP1396">
        <v>-430.61700000000002</v>
      </c>
      <c r="AQ1396">
        <f>YEAR(Table1[[#This Row],[Order Date]])</f>
        <v>2017</v>
      </c>
      <c r="AR1396" t="str">
        <f>TEXT(Table1[[#This Row],[Order Date]],"mmmm")</f>
        <v>October</v>
      </c>
      <c r="AS1396" t="str">
        <f>"Q"&amp;ROUNDUP(MONTH(Table1[[#This Row],[Order Date]])/3,0)</f>
        <v>Q4</v>
      </c>
      <c r="AT1396">
        <f>IF(Table1[[#This Row],[Sales]]=0,0,Table1[[#This Row],[Profit]]/Table1[[#This Row],[Sales]])</f>
        <v>-0.66</v>
      </c>
    </row>
    <row r="1397" spans="22:46" x14ac:dyDescent="0.3">
      <c r="V1397">
        <v>1396</v>
      </c>
      <c r="W1397" t="s">
        <v>4283</v>
      </c>
      <c r="X1397" s="1">
        <v>43017</v>
      </c>
      <c r="Y1397" t="s">
        <v>3095</v>
      </c>
      <c r="Z1397" t="s">
        <v>51</v>
      </c>
      <c r="AA1397" t="s">
        <v>2976</v>
      </c>
      <c r="AB1397" t="s">
        <v>2977</v>
      </c>
      <c r="AC1397" t="s">
        <v>41</v>
      </c>
      <c r="AD1397" t="s">
        <v>26</v>
      </c>
      <c r="AE1397" t="s">
        <v>515</v>
      </c>
      <c r="AF1397" t="s">
        <v>233</v>
      </c>
      <c r="AG1397">
        <v>60505</v>
      </c>
      <c r="AH1397" t="s">
        <v>111</v>
      </c>
      <c r="AI1397" t="s">
        <v>4286</v>
      </c>
      <c r="AJ1397" t="s">
        <v>31</v>
      </c>
      <c r="AK1397" t="s">
        <v>57</v>
      </c>
      <c r="AL1397" t="s">
        <v>4287</v>
      </c>
      <c r="AM1397">
        <v>66.644999999999996</v>
      </c>
      <c r="AN1397">
        <v>3</v>
      </c>
      <c r="AO1397">
        <v>0.5</v>
      </c>
      <c r="AP1397">
        <v>-42.652799999999999</v>
      </c>
      <c r="AQ1397">
        <f>YEAR(Table1[[#This Row],[Order Date]])</f>
        <v>2017</v>
      </c>
      <c r="AR1397" t="str">
        <f>TEXT(Table1[[#This Row],[Order Date]],"mmmm")</f>
        <v>October</v>
      </c>
      <c r="AS1397" t="str">
        <f>"Q"&amp;ROUNDUP(MONTH(Table1[[#This Row],[Order Date]])/3,0)</f>
        <v>Q4</v>
      </c>
      <c r="AT1397">
        <f>IF(Table1[[#This Row],[Sales]]=0,0,Table1[[#This Row],[Profit]]/Table1[[#This Row],[Sales]])</f>
        <v>-0.64</v>
      </c>
    </row>
    <row r="1398" spans="22:46" x14ac:dyDescent="0.3">
      <c r="V1398">
        <v>1397</v>
      </c>
      <c r="W1398" t="s">
        <v>4288</v>
      </c>
      <c r="X1398" s="1">
        <v>42698</v>
      </c>
      <c r="Y1398" t="s">
        <v>4041</v>
      </c>
      <c r="Z1398" t="s">
        <v>207</v>
      </c>
      <c r="AA1398" t="s">
        <v>3731</v>
      </c>
      <c r="AB1398" t="s">
        <v>3732</v>
      </c>
      <c r="AC1398" t="s">
        <v>25</v>
      </c>
      <c r="AD1398" t="s">
        <v>26</v>
      </c>
      <c r="AE1398" t="s">
        <v>300</v>
      </c>
      <c r="AF1398" t="s">
        <v>301</v>
      </c>
      <c r="AG1398">
        <v>10035</v>
      </c>
      <c r="AH1398" t="s">
        <v>160</v>
      </c>
      <c r="AI1398" t="s">
        <v>4289</v>
      </c>
      <c r="AJ1398" t="s">
        <v>46</v>
      </c>
      <c r="AK1398" t="s">
        <v>77</v>
      </c>
      <c r="AL1398" t="s">
        <v>4290</v>
      </c>
      <c r="AM1398">
        <v>17.216000000000001</v>
      </c>
      <c r="AN1398">
        <v>4</v>
      </c>
      <c r="AO1398">
        <v>0.2</v>
      </c>
      <c r="AP1398">
        <v>6.0255999999999998</v>
      </c>
      <c r="AQ1398">
        <f>YEAR(Table1[[#This Row],[Order Date]])</f>
        <v>2016</v>
      </c>
      <c r="AR1398" t="str">
        <f>TEXT(Table1[[#This Row],[Order Date]],"mmmm")</f>
        <v>November</v>
      </c>
      <c r="AS1398" t="str">
        <f>"Q"&amp;ROUNDUP(MONTH(Table1[[#This Row],[Order Date]])/3,0)</f>
        <v>Q4</v>
      </c>
      <c r="AT1398">
        <f>IF(Table1[[#This Row],[Sales]]=0,0,Table1[[#This Row],[Profit]]/Table1[[#This Row],[Sales]])</f>
        <v>0.35</v>
      </c>
    </row>
    <row r="1399" spans="22:46" x14ac:dyDescent="0.3">
      <c r="V1399">
        <v>1398</v>
      </c>
      <c r="W1399" t="s">
        <v>4288</v>
      </c>
      <c r="X1399" s="1">
        <v>42698</v>
      </c>
      <c r="Y1399" t="s">
        <v>4041</v>
      </c>
      <c r="Z1399" t="s">
        <v>207</v>
      </c>
      <c r="AA1399" t="s">
        <v>3731</v>
      </c>
      <c r="AB1399" t="s">
        <v>3732</v>
      </c>
      <c r="AC1399" t="s">
        <v>25</v>
      </c>
      <c r="AD1399" t="s">
        <v>26</v>
      </c>
      <c r="AE1399" t="s">
        <v>300</v>
      </c>
      <c r="AF1399" t="s">
        <v>301</v>
      </c>
      <c r="AG1399">
        <v>10035</v>
      </c>
      <c r="AH1399" t="s">
        <v>160</v>
      </c>
      <c r="AI1399" t="s">
        <v>2672</v>
      </c>
      <c r="AJ1399" t="s">
        <v>46</v>
      </c>
      <c r="AK1399" t="s">
        <v>94</v>
      </c>
      <c r="AL1399" t="s">
        <v>2673</v>
      </c>
      <c r="AM1399">
        <v>11.56</v>
      </c>
      <c r="AN1399">
        <v>2</v>
      </c>
      <c r="AO1399">
        <v>0</v>
      </c>
      <c r="AP1399">
        <v>5.6643999999999997</v>
      </c>
      <c r="AQ1399">
        <f>YEAR(Table1[[#This Row],[Order Date]])</f>
        <v>2016</v>
      </c>
      <c r="AR1399" t="str">
        <f>TEXT(Table1[[#This Row],[Order Date]],"mmmm")</f>
        <v>November</v>
      </c>
      <c r="AS1399" t="str">
        <f>"Q"&amp;ROUNDUP(MONTH(Table1[[#This Row],[Order Date]])/3,0)</f>
        <v>Q4</v>
      </c>
      <c r="AT1399">
        <f>IF(Table1[[#This Row],[Sales]]=0,0,Table1[[#This Row],[Profit]]/Table1[[#This Row],[Sales]])</f>
        <v>0.48999999999999994</v>
      </c>
    </row>
    <row r="1400" spans="22:46" x14ac:dyDescent="0.3">
      <c r="V1400">
        <v>1399</v>
      </c>
      <c r="W1400" t="s">
        <v>4288</v>
      </c>
      <c r="X1400" s="1">
        <v>42698</v>
      </c>
      <c r="Y1400" t="s">
        <v>4041</v>
      </c>
      <c r="Z1400" t="s">
        <v>207</v>
      </c>
      <c r="AA1400" t="s">
        <v>3731</v>
      </c>
      <c r="AB1400" t="s">
        <v>3732</v>
      </c>
      <c r="AC1400" t="s">
        <v>25</v>
      </c>
      <c r="AD1400" t="s">
        <v>26</v>
      </c>
      <c r="AE1400" t="s">
        <v>300</v>
      </c>
      <c r="AF1400" t="s">
        <v>301</v>
      </c>
      <c r="AG1400">
        <v>10035</v>
      </c>
      <c r="AH1400" t="s">
        <v>160</v>
      </c>
      <c r="AI1400" t="s">
        <v>852</v>
      </c>
      <c r="AJ1400" t="s">
        <v>73</v>
      </c>
      <c r="AK1400" t="s">
        <v>176</v>
      </c>
      <c r="AL1400" t="s">
        <v>853</v>
      </c>
      <c r="AM1400">
        <v>88.4</v>
      </c>
      <c r="AN1400">
        <v>4</v>
      </c>
      <c r="AO1400">
        <v>0</v>
      </c>
      <c r="AP1400">
        <v>11.492000000000001</v>
      </c>
      <c r="AQ1400">
        <f>YEAR(Table1[[#This Row],[Order Date]])</f>
        <v>2016</v>
      </c>
      <c r="AR1400" t="str">
        <f>TEXT(Table1[[#This Row],[Order Date]],"mmmm")</f>
        <v>November</v>
      </c>
      <c r="AS1400" t="str">
        <f>"Q"&amp;ROUNDUP(MONTH(Table1[[#This Row],[Order Date]])/3,0)</f>
        <v>Q4</v>
      </c>
      <c r="AT1400">
        <f>IF(Table1[[#This Row],[Sales]]=0,0,Table1[[#This Row],[Profit]]/Table1[[#This Row],[Sales]])</f>
        <v>0.13</v>
      </c>
    </row>
    <row r="1401" spans="22:46" x14ac:dyDescent="0.3">
      <c r="V1401">
        <v>1400</v>
      </c>
      <c r="W1401" t="s">
        <v>4288</v>
      </c>
      <c r="X1401" s="1">
        <v>42698</v>
      </c>
      <c r="Y1401" t="s">
        <v>4041</v>
      </c>
      <c r="Z1401" t="s">
        <v>207</v>
      </c>
      <c r="AA1401" t="s">
        <v>3731</v>
      </c>
      <c r="AB1401" t="s">
        <v>3732</v>
      </c>
      <c r="AC1401" t="s">
        <v>25</v>
      </c>
      <c r="AD1401" t="s">
        <v>26</v>
      </c>
      <c r="AE1401" t="s">
        <v>300</v>
      </c>
      <c r="AF1401" t="s">
        <v>301</v>
      </c>
      <c r="AG1401">
        <v>10035</v>
      </c>
      <c r="AH1401" t="s">
        <v>160</v>
      </c>
      <c r="AI1401" t="s">
        <v>4291</v>
      </c>
      <c r="AJ1401" t="s">
        <v>46</v>
      </c>
      <c r="AK1401" t="s">
        <v>94</v>
      </c>
      <c r="AL1401" t="s">
        <v>4292</v>
      </c>
      <c r="AM1401">
        <v>6.48</v>
      </c>
      <c r="AN1401">
        <v>1</v>
      </c>
      <c r="AO1401">
        <v>0</v>
      </c>
      <c r="AP1401">
        <v>3.1103999999999998</v>
      </c>
      <c r="AQ1401">
        <f>YEAR(Table1[[#This Row],[Order Date]])</f>
        <v>2016</v>
      </c>
      <c r="AR1401" t="str">
        <f>TEXT(Table1[[#This Row],[Order Date]],"mmmm")</f>
        <v>November</v>
      </c>
      <c r="AS1401" t="str">
        <f>"Q"&amp;ROUNDUP(MONTH(Table1[[#This Row],[Order Date]])/3,0)</f>
        <v>Q4</v>
      </c>
      <c r="AT1401">
        <f>IF(Table1[[#This Row],[Sales]]=0,0,Table1[[#This Row],[Profit]]/Table1[[#This Row],[Sales]])</f>
        <v>0.47999999999999993</v>
      </c>
    </row>
    <row r="1402" spans="22:46" x14ac:dyDescent="0.3">
      <c r="V1402">
        <v>1401</v>
      </c>
      <c r="W1402" t="s">
        <v>4293</v>
      </c>
      <c r="X1402" s="1">
        <v>42675</v>
      </c>
      <c r="Y1402" s="1">
        <v>42501</v>
      </c>
      <c r="Z1402" t="s">
        <v>51</v>
      </c>
      <c r="AA1402" t="s">
        <v>4294</v>
      </c>
      <c r="AB1402" t="s">
        <v>4295</v>
      </c>
      <c r="AC1402" t="s">
        <v>108</v>
      </c>
      <c r="AD1402" t="s">
        <v>26</v>
      </c>
      <c r="AE1402" t="s">
        <v>2224</v>
      </c>
      <c r="AF1402" t="s">
        <v>358</v>
      </c>
      <c r="AG1402">
        <v>24153</v>
      </c>
      <c r="AH1402" t="s">
        <v>29</v>
      </c>
      <c r="AI1402" t="s">
        <v>279</v>
      </c>
      <c r="AJ1402" t="s">
        <v>73</v>
      </c>
      <c r="AK1402" t="s">
        <v>74</v>
      </c>
      <c r="AL1402" t="s">
        <v>280</v>
      </c>
      <c r="AM1402">
        <v>21.8</v>
      </c>
      <c r="AN1402">
        <v>2</v>
      </c>
      <c r="AO1402">
        <v>0</v>
      </c>
      <c r="AP1402">
        <v>6.1040000000000001</v>
      </c>
      <c r="AQ1402">
        <f>YEAR(Table1[[#This Row],[Order Date]])</f>
        <v>2016</v>
      </c>
      <c r="AR1402" t="str">
        <f>TEXT(Table1[[#This Row],[Order Date]],"mmmm")</f>
        <v>November</v>
      </c>
      <c r="AS1402" t="str">
        <f>"Q"&amp;ROUNDUP(MONTH(Table1[[#This Row],[Order Date]])/3,0)</f>
        <v>Q4</v>
      </c>
      <c r="AT1402">
        <f>IF(Table1[[#This Row],[Sales]]=0,0,Table1[[#This Row],[Profit]]/Table1[[#This Row],[Sales]])</f>
        <v>0.27999999999999997</v>
      </c>
    </row>
    <row r="1403" spans="22:46" x14ac:dyDescent="0.3">
      <c r="V1403">
        <v>1402</v>
      </c>
      <c r="W1403" t="s">
        <v>4293</v>
      </c>
      <c r="X1403" s="1">
        <v>42675</v>
      </c>
      <c r="Y1403" s="1">
        <v>42501</v>
      </c>
      <c r="Z1403" t="s">
        <v>51</v>
      </c>
      <c r="AA1403" t="s">
        <v>4294</v>
      </c>
      <c r="AB1403" t="s">
        <v>4295</v>
      </c>
      <c r="AC1403" t="s">
        <v>108</v>
      </c>
      <c r="AD1403" t="s">
        <v>26</v>
      </c>
      <c r="AE1403" t="s">
        <v>2224</v>
      </c>
      <c r="AF1403" t="s">
        <v>358</v>
      </c>
      <c r="AG1403">
        <v>24153</v>
      </c>
      <c r="AH1403" t="s">
        <v>29</v>
      </c>
      <c r="AI1403" t="s">
        <v>2434</v>
      </c>
      <c r="AJ1403" t="s">
        <v>46</v>
      </c>
      <c r="AK1403" t="s">
        <v>190</v>
      </c>
      <c r="AL1403" t="s">
        <v>2435</v>
      </c>
      <c r="AM1403">
        <v>251.79</v>
      </c>
      <c r="AN1403">
        <v>3</v>
      </c>
      <c r="AO1403">
        <v>0</v>
      </c>
      <c r="AP1403">
        <v>118.3413</v>
      </c>
      <c r="AQ1403">
        <f>YEAR(Table1[[#This Row],[Order Date]])</f>
        <v>2016</v>
      </c>
      <c r="AR1403" t="str">
        <f>TEXT(Table1[[#This Row],[Order Date]],"mmmm")</f>
        <v>November</v>
      </c>
      <c r="AS1403" t="str">
        <f>"Q"&amp;ROUNDUP(MONTH(Table1[[#This Row],[Order Date]])/3,0)</f>
        <v>Q4</v>
      </c>
      <c r="AT1403">
        <f>IF(Table1[[#This Row],[Sales]]=0,0,Table1[[#This Row],[Profit]]/Table1[[#This Row],[Sales]])</f>
        <v>0.47000000000000003</v>
      </c>
    </row>
    <row r="1404" spans="22:46" x14ac:dyDescent="0.3">
      <c r="V1404">
        <v>1403</v>
      </c>
      <c r="W1404" t="s">
        <v>4296</v>
      </c>
      <c r="X1404" s="1">
        <v>42479</v>
      </c>
      <c r="Y1404" t="s">
        <v>1347</v>
      </c>
      <c r="Z1404" t="s">
        <v>51</v>
      </c>
      <c r="AA1404" t="s">
        <v>446</v>
      </c>
      <c r="AB1404" t="s">
        <v>447</v>
      </c>
      <c r="AC1404" t="s">
        <v>108</v>
      </c>
      <c r="AD1404" t="s">
        <v>26</v>
      </c>
      <c r="AE1404" t="s">
        <v>563</v>
      </c>
      <c r="AF1404" t="s">
        <v>564</v>
      </c>
      <c r="AG1404">
        <v>43229</v>
      </c>
      <c r="AH1404" t="s">
        <v>160</v>
      </c>
      <c r="AI1404" t="s">
        <v>4298</v>
      </c>
      <c r="AJ1404" t="s">
        <v>31</v>
      </c>
      <c r="AK1404" t="s">
        <v>57</v>
      </c>
      <c r="AL1404" t="s">
        <v>4299</v>
      </c>
      <c r="AM1404">
        <v>205.17599999999999</v>
      </c>
      <c r="AN1404">
        <v>2</v>
      </c>
      <c r="AO1404">
        <v>0.4</v>
      </c>
      <c r="AP1404">
        <v>-58.133200000000002</v>
      </c>
      <c r="AQ1404">
        <f>YEAR(Table1[[#This Row],[Order Date]])</f>
        <v>2016</v>
      </c>
      <c r="AR1404" t="str">
        <f>TEXT(Table1[[#This Row],[Order Date]],"mmmm")</f>
        <v>April</v>
      </c>
      <c r="AS1404" t="str">
        <f>"Q"&amp;ROUNDUP(MONTH(Table1[[#This Row],[Order Date]])/3,0)</f>
        <v>Q2</v>
      </c>
      <c r="AT1404">
        <f>IF(Table1[[#This Row],[Sales]]=0,0,Table1[[#This Row],[Profit]]/Table1[[#This Row],[Sales]])</f>
        <v>-0.28333333333333338</v>
      </c>
    </row>
    <row r="1405" spans="22:46" x14ac:dyDescent="0.3">
      <c r="V1405">
        <v>1404</v>
      </c>
      <c r="W1405" t="s">
        <v>4296</v>
      </c>
      <c r="X1405" s="1">
        <v>42479</v>
      </c>
      <c r="Y1405" t="s">
        <v>1347</v>
      </c>
      <c r="Z1405" t="s">
        <v>51</v>
      </c>
      <c r="AA1405" t="s">
        <v>446</v>
      </c>
      <c r="AB1405" t="s">
        <v>447</v>
      </c>
      <c r="AC1405" t="s">
        <v>108</v>
      </c>
      <c r="AD1405" t="s">
        <v>26</v>
      </c>
      <c r="AE1405" t="s">
        <v>563</v>
      </c>
      <c r="AF1405" t="s">
        <v>564</v>
      </c>
      <c r="AG1405">
        <v>43229</v>
      </c>
      <c r="AH1405" t="s">
        <v>160</v>
      </c>
      <c r="AI1405" t="s">
        <v>4300</v>
      </c>
      <c r="AJ1405" t="s">
        <v>46</v>
      </c>
      <c r="AK1405" t="s">
        <v>94</v>
      </c>
      <c r="AL1405" t="s">
        <v>4301</v>
      </c>
      <c r="AM1405">
        <v>419.4</v>
      </c>
      <c r="AN1405">
        <v>5</v>
      </c>
      <c r="AO1405">
        <v>0.2</v>
      </c>
      <c r="AP1405">
        <v>146.79</v>
      </c>
      <c r="AQ1405">
        <f>YEAR(Table1[[#This Row],[Order Date]])</f>
        <v>2016</v>
      </c>
      <c r="AR1405" t="str">
        <f>TEXT(Table1[[#This Row],[Order Date]],"mmmm")</f>
        <v>April</v>
      </c>
      <c r="AS1405" t="str">
        <f>"Q"&amp;ROUNDUP(MONTH(Table1[[#This Row],[Order Date]])/3,0)</f>
        <v>Q2</v>
      </c>
      <c r="AT1405">
        <f>IF(Table1[[#This Row],[Sales]]=0,0,Table1[[#This Row],[Profit]]/Table1[[#This Row],[Sales]])</f>
        <v>0.35</v>
      </c>
    </row>
    <row r="1406" spans="22:46" x14ac:dyDescent="0.3">
      <c r="V1406">
        <v>1405</v>
      </c>
      <c r="W1406" t="s">
        <v>4302</v>
      </c>
      <c r="X1406" s="1">
        <v>41735</v>
      </c>
      <c r="Y1406" s="1">
        <v>41855</v>
      </c>
      <c r="Z1406" t="s">
        <v>207</v>
      </c>
      <c r="AA1406" t="s">
        <v>1684</v>
      </c>
      <c r="AB1406" t="s">
        <v>1685</v>
      </c>
      <c r="AC1406" t="s">
        <v>108</v>
      </c>
      <c r="AD1406" t="s">
        <v>26</v>
      </c>
      <c r="AE1406" t="s">
        <v>158</v>
      </c>
      <c r="AF1406" t="s">
        <v>159</v>
      </c>
      <c r="AG1406">
        <v>19143</v>
      </c>
      <c r="AH1406" t="s">
        <v>160</v>
      </c>
      <c r="AI1406" t="s">
        <v>2205</v>
      </c>
      <c r="AJ1406" t="s">
        <v>46</v>
      </c>
      <c r="AK1406" t="s">
        <v>651</v>
      </c>
      <c r="AL1406" t="s">
        <v>2206</v>
      </c>
      <c r="AM1406">
        <v>10.304</v>
      </c>
      <c r="AN1406">
        <v>1</v>
      </c>
      <c r="AO1406">
        <v>0.2</v>
      </c>
      <c r="AP1406">
        <v>-2.1896</v>
      </c>
      <c r="AQ1406">
        <f>YEAR(Table1[[#This Row],[Order Date]])</f>
        <v>2014</v>
      </c>
      <c r="AR1406" t="str">
        <f>TEXT(Table1[[#This Row],[Order Date]],"mmmm")</f>
        <v>April</v>
      </c>
      <c r="AS1406" t="str">
        <f>"Q"&amp;ROUNDUP(MONTH(Table1[[#This Row],[Order Date]])/3,0)</f>
        <v>Q2</v>
      </c>
      <c r="AT1406">
        <f>IF(Table1[[#This Row],[Sales]]=0,0,Table1[[#This Row],[Profit]]/Table1[[#This Row],[Sales]])</f>
        <v>-0.21249999999999999</v>
      </c>
    </row>
    <row r="1407" spans="22:46" x14ac:dyDescent="0.3">
      <c r="V1407">
        <v>1406</v>
      </c>
      <c r="W1407" t="s">
        <v>4302</v>
      </c>
      <c r="X1407" s="1">
        <v>41735</v>
      </c>
      <c r="Y1407" s="1">
        <v>41855</v>
      </c>
      <c r="Z1407" t="s">
        <v>207</v>
      </c>
      <c r="AA1407" t="s">
        <v>1684</v>
      </c>
      <c r="AB1407" t="s">
        <v>1685</v>
      </c>
      <c r="AC1407" t="s">
        <v>108</v>
      </c>
      <c r="AD1407" t="s">
        <v>26</v>
      </c>
      <c r="AE1407" t="s">
        <v>158</v>
      </c>
      <c r="AF1407" t="s">
        <v>159</v>
      </c>
      <c r="AG1407">
        <v>19143</v>
      </c>
      <c r="AH1407" t="s">
        <v>160</v>
      </c>
      <c r="AI1407" t="s">
        <v>4303</v>
      </c>
      <c r="AJ1407" t="s">
        <v>31</v>
      </c>
      <c r="AK1407" t="s">
        <v>57</v>
      </c>
      <c r="AL1407" t="s">
        <v>3702</v>
      </c>
      <c r="AM1407">
        <v>154.76400000000001</v>
      </c>
      <c r="AN1407">
        <v>3</v>
      </c>
      <c r="AO1407">
        <v>0.4</v>
      </c>
      <c r="AP1407">
        <v>-36.111600000000003</v>
      </c>
      <c r="AQ1407">
        <f>YEAR(Table1[[#This Row],[Order Date]])</f>
        <v>2014</v>
      </c>
      <c r="AR1407" t="str">
        <f>TEXT(Table1[[#This Row],[Order Date]],"mmmm")</f>
        <v>April</v>
      </c>
      <c r="AS1407" t="str">
        <f>"Q"&amp;ROUNDUP(MONTH(Table1[[#This Row],[Order Date]])/3,0)</f>
        <v>Q2</v>
      </c>
      <c r="AT1407">
        <f>IF(Table1[[#This Row],[Sales]]=0,0,Table1[[#This Row],[Profit]]/Table1[[#This Row],[Sales]])</f>
        <v>-0.23333333333333334</v>
      </c>
    </row>
    <row r="1408" spans="22:46" x14ac:dyDescent="0.3">
      <c r="V1408">
        <v>1407</v>
      </c>
      <c r="W1408" t="s">
        <v>4302</v>
      </c>
      <c r="X1408" s="1">
        <v>41735</v>
      </c>
      <c r="Y1408" s="1">
        <v>41855</v>
      </c>
      <c r="Z1408" t="s">
        <v>207</v>
      </c>
      <c r="AA1408" t="s">
        <v>1684</v>
      </c>
      <c r="AB1408" t="s">
        <v>1685</v>
      </c>
      <c r="AC1408" t="s">
        <v>108</v>
      </c>
      <c r="AD1408" t="s">
        <v>26</v>
      </c>
      <c r="AE1408" t="s">
        <v>158</v>
      </c>
      <c r="AF1408" t="s">
        <v>159</v>
      </c>
      <c r="AG1408">
        <v>19143</v>
      </c>
      <c r="AH1408" t="s">
        <v>160</v>
      </c>
      <c r="AI1408" t="s">
        <v>824</v>
      </c>
      <c r="AJ1408" t="s">
        <v>73</v>
      </c>
      <c r="AK1408" t="s">
        <v>176</v>
      </c>
      <c r="AL1408" t="s">
        <v>825</v>
      </c>
      <c r="AM1408">
        <v>116.78400000000001</v>
      </c>
      <c r="AN1408">
        <v>2</v>
      </c>
      <c r="AO1408">
        <v>0.2</v>
      </c>
      <c r="AP1408">
        <v>21.896999999999998</v>
      </c>
      <c r="AQ1408">
        <f>YEAR(Table1[[#This Row],[Order Date]])</f>
        <v>2014</v>
      </c>
      <c r="AR1408" t="str">
        <f>TEXT(Table1[[#This Row],[Order Date]],"mmmm")</f>
        <v>April</v>
      </c>
      <c r="AS1408" t="str">
        <f>"Q"&amp;ROUNDUP(MONTH(Table1[[#This Row],[Order Date]])/3,0)</f>
        <v>Q2</v>
      </c>
      <c r="AT1408">
        <f>IF(Table1[[#This Row],[Sales]]=0,0,Table1[[#This Row],[Profit]]/Table1[[#This Row],[Sales]])</f>
        <v>0.18749999999999997</v>
      </c>
    </row>
    <row r="1409" spans="22:46" x14ac:dyDescent="0.3">
      <c r="V1409">
        <v>1408</v>
      </c>
      <c r="W1409" t="s">
        <v>4304</v>
      </c>
      <c r="X1409" s="1">
        <v>42615</v>
      </c>
      <c r="Y1409" s="1">
        <v>42530</v>
      </c>
      <c r="Z1409" t="s">
        <v>51</v>
      </c>
      <c r="AA1409" t="s">
        <v>355</v>
      </c>
      <c r="AB1409" t="s">
        <v>356</v>
      </c>
      <c r="AC1409" t="s">
        <v>25</v>
      </c>
      <c r="AD1409" t="s">
        <v>26</v>
      </c>
      <c r="AE1409" t="s">
        <v>300</v>
      </c>
      <c r="AF1409" t="s">
        <v>301</v>
      </c>
      <c r="AG1409">
        <v>10024</v>
      </c>
      <c r="AH1409" t="s">
        <v>160</v>
      </c>
      <c r="AI1409" t="s">
        <v>4305</v>
      </c>
      <c r="AJ1409" t="s">
        <v>46</v>
      </c>
      <c r="AK1409" t="s">
        <v>70</v>
      </c>
      <c r="AL1409" t="s">
        <v>4306</v>
      </c>
      <c r="AM1409">
        <v>75.48</v>
      </c>
      <c r="AN1409">
        <v>2</v>
      </c>
      <c r="AO1409">
        <v>0</v>
      </c>
      <c r="AP1409">
        <v>19.6248</v>
      </c>
      <c r="AQ1409">
        <f>YEAR(Table1[[#This Row],[Order Date]])</f>
        <v>2016</v>
      </c>
      <c r="AR1409" t="str">
        <f>TEXT(Table1[[#This Row],[Order Date]],"mmmm")</f>
        <v>September</v>
      </c>
      <c r="AS1409" t="str">
        <f>"Q"&amp;ROUNDUP(MONTH(Table1[[#This Row],[Order Date]])/3,0)</f>
        <v>Q3</v>
      </c>
      <c r="AT1409">
        <f>IF(Table1[[#This Row],[Sales]]=0,0,Table1[[#This Row],[Profit]]/Table1[[#This Row],[Sales]])</f>
        <v>0.26</v>
      </c>
    </row>
    <row r="1410" spans="22:46" x14ac:dyDescent="0.3">
      <c r="V1410">
        <v>1409</v>
      </c>
      <c r="W1410" t="s">
        <v>4304</v>
      </c>
      <c r="X1410" s="1">
        <v>42615</v>
      </c>
      <c r="Y1410" s="1">
        <v>42530</v>
      </c>
      <c r="Z1410" t="s">
        <v>51</v>
      </c>
      <c r="AA1410" t="s">
        <v>355</v>
      </c>
      <c r="AB1410" t="s">
        <v>356</v>
      </c>
      <c r="AC1410" t="s">
        <v>25</v>
      </c>
      <c r="AD1410" t="s">
        <v>26</v>
      </c>
      <c r="AE1410" t="s">
        <v>300</v>
      </c>
      <c r="AF1410" t="s">
        <v>301</v>
      </c>
      <c r="AG1410">
        <v>10024</v>
      </c>
      <c r="AH1410" t="s">
        <v>160</v>
      </c>
      <c r="AI1410" t="s">
        <v>1330</v>
      </c>
      <c r="AJ1410" t="s">
        <v>31</v>
      </c>
      <c r="AK1410" t="s">
        <v>67</v>
      </c>
      <c r="AL1410" t="s">
        <v>1331</v>
      </c>
      <c r="AM1410">
        <v>39.979999999999997</v>
      </c>
      <c r="AN1410">
        <v>2</v>
      </c>
      <c r="AO1410">
        <v>0</v>
      </c>
      <c r="AP1410">
        <v>9.9949999999999992</v>
      </c>
      <c r="AQ1410">
        <f>YEAR(Table1[[#This Row],[Order Date]])</f>
        <v>2016</v>
      </c>
      <c r="AR1410" t="str">
        <f>TEXT(Table1[[#This Row],[Order Date]],"mmmm")</f>
        <v>September</v>
      </c>
      <c r="AS1410" t="str">
        <f>"Q"&amp;ROUNDUP(MONTH(Table1[[#This Row],[Order Date]])/3,0)</f>
        <v>Q3</v>
      </c>
      <c r="AT1410">
        <f>IF(Table1[[#This Row],[Sales]]=0,0,Table1[[#This Row],[Profit]]/Table1[[#This Row],[Sales]])</f>
        <v>0.25</v>
      </c>
    </row>
    <row r="1411" spans="22:46" x14ac:dyDescent="0.3">
      <c r="V1411">
        <v>1410</v>
      </c>
      <c r="W1411" t="s">
        <v>4307</v>
      </c>
      <c r="X1411" s="1">
        <v>42638</v>
      </c>
      <c r="Y1411" t="s">
        <v>3592</v>
      </c>
      <c r="Z1411" t="s">
        <v>51</v>
      </c>
      <c r="AA1411" t="s">
        <v>4309</v>
      </c>
      <c r="AB1411" t="s">
        <v>4310</v>
      </c>
      <c r="AC1411" t="s">
        <v>25</v>
      </c>
      <c r="AD1411" t="s">
        <v>26</v>
      </c>
      <c r="AE1411" t="s">
        <v>614</v>
      </c>
      <c r="AF1411" t="s">
        <v>349</v>
      </c>
      <c r="AG1411">
        <v>85023</v>
      </c>
      <c r="AH1411" t="s">
        <v>44</v>
      </c>
      <c r="AI1411" t="s">
        <v>3255</v>
      </c>
      <c r="AJ1411" t="s">
        <v>31</v>
      </c>
      <c r="AK1411" t="s">
        <v>57</v>
      </c>
      <c r="AL1411" t="s">
        <v>3256</v>
      </c>
      <c r="AM1411">
        <v>393.16500000000002</v>
      </c>
      <c r="AN1411">
        <v>3</v>
      </c>
      <c r="AO1411">
        <v>0.5</v>
      </c>
      <c r="AP1411">
        <v>-204.44579999999999</v>
      </c>
      <c r="AQ1411">
        <f>YEAR(Table1[[#This Row],[Order Date]])</f>
        <v>2016</v>
      </c>
      <c r="AR1411" t="str">
        <f>TEXT(Table1[[#This Row],[Order Date]],"mmmm")</f>
        <v>September</v>
      </c>
      <c r="AS1411" t="str">
        <f>"Q"&amp;ROUNDUP(MONTH(Table1[[#This Row],[Order Date]])/3,0)</f>
        <v>Q3</v>
      </c>
      <c r="AT1411">
        <f>IF(Table1[[#This Row],[Sales]]=0,0,Table1[[#This Row],[Profit]]/Table1[[#This Row],[Sales]])</f>
        <v>-0.51999999999999991</v>
      </c>
    </row>
    <row r="1412" spans="22:46" x14ac:dyDescent="0.3">
      <c r="V1412">
        <v>1411</v>
      </c>
      <c r="W1412" t="s">
        <v>4311</v>
      </c>
      <c r="X1412" s="1">
        <v>43043</v>
      </c>
      <c r="Y1412" s="1">
        <v>43050</v>
      </c>
      <c r="Z1412" t="s">
        <v>51</v>
      </c>
      <c r="AA1412" t="s">
        <v>4238</v>
      </c>
      <c r="AB1412" t="s">
        <v>4239</v>
      </c>
      <c r="AC1412" t="s">
        <v>108</v>
      </c>
      <c r="AD1412" t="s">
        <v>26</v>
      </c>
      <c r="AE1412" t="s">
        <v>858</v>
      </c>
      <c r="AF1412" t="s">
        <v>110</v>
      </c>
      <c r="AG1412">
        <v>75051</v>
      </c>
      <c r="AH1412" t="s">
        <v>111</v>
      </c>
      <c r="AI1412" t="s">
        <v>1878</v>
      </c>
      <c r="AJ1412" t="s">
        <v>46</v>
      </c>
      <c r="AK1412" t="s">
        <v>47</v>
      </c>
      <c r="AL1412" t="s">
        <v>1879</v>
      </c>
      <c r="AM1412">
        <v>23.68</v>
      </c>
      <c r="AN1412">
        <v>2</v>
      </c>
      <c r="AO1412">
        <v>0.2</v>
      </c>
      <c r="AP1412">
        <v>8.8800000000000008</v>
      </c>
      <c r="AQ1412">
        <f>YEAR(Table1[[#This Row],[Order Date]])</f>
        <v>2017</v>
      </c>
      <c r="AR1412" t="str">
        <f>TEXT(Table1[[#This Row],[Order Date]],"mmmm")</f>
        <v>November</v>
      </c>
      <c r="AS1412" t="str">
        <f>"Q"&amp;ROUNDUP(MONTH(Table1[[#This Row],[Order Date]])/3,0)</f>
        <v>Q4</v>
      </c>
      <c r="AT1412">
        <f>IF(Table1[[#This Row],[Sales]]=0,0,Table1[[#This Row],[Profit]]/Table1[[#This Row],[Sales]])</f>
        <v>0.37500000000000006</v>
      </c>
    </row>
    <row r="1413" spans="22:46" x14ac:dyDescent="0.3">
      <c r="V1413">
        <v>1412</v>
      </c>
      <c r="W1413" t="s">
        <v>4312</v>
      </c>
      <c r="X1413" s="1">
        <v>42560</v>
      </c>
      <c r="Y1413" t="s">
        <v>4313</v>
      </c>
      <c r="Z1413" t="s">
        <v>51</v>
      </c>
      <c r="AA1413" t="s">
        <v>654</v>
      </c>
      <c r="AB1413" t="s">
        <v>655</v>
      </c>
      <c r="AC1413" t="s">
        <v>41</v>
      </c>
      <c r="AD1413" t="s">
        <v>26</v>
      </c>
      <c r="AE1413" t="s">
        <v>300</v>
      </c>
      <c r="AF1413" t="s">
        <v>301</v>
      </c>
      <c r="AG1413">
        <v>10035</v>
      </c>
      <c r="AH1413" t="s">
        <v>160</v>
      </c>
      <c r="AI1413" t="s">
        <v>2770</v>
      </c>
      <c r="AJ1413" t="s">
        <v>31</v>
      </c>
      <c r="AK1413" t="s">
        <v>35</v>
      </c>
      <c r="AL1413" t="s">
        <v>2771</v>
      </c>
      <c r="AM1413">
        <v>408.00599999999997</v>
      </c>
      <c r="AN1413">
        <v>2</v>
      </c>
      <c r="AO1413">
        <v>0.1</v>
      </c>
      <c r="AP1413">
        <v>72.534400000000005</v>
      </c>
      <c r="AQ1413">
        <f>YEAR(Table1[[#This Row],[Order Date]])</f>
        <v>2016</v>
      </c>
      <c r="AR1413" t="str">
        <f>TEXT(Table1[[#This Row],[Order Date]],"mmmm")</f>
        <v>July</v>
      </c>
      <c r="AS1413" t="str">
        <f>"Q"&amp;ROUNDUP(MONTH(Table1[[#This Row],[Order Date]])/3,0)</f>
        <v>Q3</v>
      </c>
      <c r="AT1413">
        <f>IF(Table1[[#This Row],[Sales]]=0,0,Table1[[#This Row],[Profit]]/Table1[[#This Row],[Sales]])</f>
        <v>0.17777777777777781</v>
      </c>
    </row>
    <row r="1414" spans="22:46" x14ac:dyDescent="0.3">
      <c r="V1414">
        <v>1413</v>
      </c>
      <c r="W1414" t="s">
        <v>4312</v>
      </c>
      <c r="X1414" s="1">
        <v>42560</v>
      </c>
      <c r="Y1414" t="s">
        <v>4313</v>
      </c>
      <c r="Z1414" t="s">
        <v>51</v>
      </c>
      <c r="AA1414" t="s">
        <v>654</v>
      </c>
      <c r="AB1414" t="s">
        <v>655</v>
      </c>
      <c r="AC1414" t="s">
        <v>41</v>
      </c>
      <c r="AD1414" t="s">
        <v>26</v>
      </c>
      <c r="AE1414" t="s">
        <v>300</v>
      </c>
      <c r="AF1414" t="s">
        <v>301</v>
      </c>
      <c r="AG1414">
        <v>10035</v>
      </c>
      <c r="AH1414" t="s">
        <v>160</v>
      </c>
      <c r="AI1414" t="s">
        <v>2095</v>
      </c>
      <c r="AJ1414" t="s">
        <v>31</v>
      </c>
      <c r="AK1414" t="s">
        <v>67</v>
      </c>
      <c r="AL1414" t="s">
        <v>2096</v>
      </c>
      <c r="AM1414">
        <v>165.28</v>
      </c>
      <c r="AN1414">
        <v>4</v>
      </c>
      <c r="AO1414">
        <v>0</v>
      </c>
      <c r="AP1414">
        <v>14.8752</v>
      </c>
      <c r="AQ1414">
        <f>YEAR(Table1[[#This Row],[Order Date]])</f>
        <v>2016</v>
      </c>
      <c r="AR1414" t="str">
        <f>TEXT(Table1[[#This Row],[Order Date]],"mmmm")</f>
        <v>July</v>
      </c>
      <c r="AS1414" t="str">
        <f>"Q"&amp;ROUNDUP(MONTH(Table1[[#This Row],[Order Date]])/3,0)</f>
        <v>Q3</v>
      </c>
      <c r="AT1414">
        <f>IF(Table1[[#This Row],[Sales]]=0,0,Table1[[#This Row],[Profit]]/Table1[[#This Row],[Sales]])</f>
        <v>0.09</v>
      </c>
    </row>
    <row r="1415" spans="22:46" x14ac:dyDescent="0.3">
      <c r="V1415">
        <v>1414</v>
      </c>
      <c r="W1415" t="s">
        <v>4314</v>
      </c>
      <c r="X1415" s="1">
        <v>41820</v>
      </c>
      <c r="Y1415" s="1">
        <v>41766</v>
      </c>
      <c r="Z1415" t="s">
        <v>51</v>
      </c>
      <c r="AA1415" t="s">
        <v>4316</v>
      </c>
      <c r="AB1415" t="s">
        <v>4317</v>
      </c>
      <c r="AC1415" t="s">
        <v>25</v>
      </c>
      <c r="AD1415" t="s">
        <v>26</v>
      </c>
      <c r="AE1415" t="s">
        <v>300</v>
      </c>
      <c r="AF1415" t="s">
        <v>301</v>
      </c>
      <c r="AG1415">
        <v>10024</v>
      </c>
      <c r="AH1415" t="s">
        <v>160</v>
      </c>
      <c r="AI1415" t="s">
        <v>4318</v>
      </c>
      <c r="AJ1415" t="s">
        <v>46</v>
      </c>
      <c r="AK1415" t="s">
        <v>77</v>
      </c>
      <c r="AL1415" t="s">
        <v>4319</v>
      </c>
      <c r="AM1415">
        <v>334.76799999999997</v>
      </c>
      <c r="AN1415">
        <v>7</v>
      </c>
      <c r="AO1415">
        <v>0.2</v>
      </c>
      <c r="AP1415">
        <v>108.7996</v>
      </c>
      <c r="AQ1415">
        <f>YEAR(Table1[[#This Row],[Order Date]])</f>
        <v>2014</v>
      </c>
      <c r="AR1415" t="str">
        <f>TEXT(Table1[[#This Row],[Order Date]],"mmmm")</f>
        <v>June</v>
      </c>
      <c r="AS1415" t="str">
        <f>"Q"&amp;ROUNDUP(MONTH(Table1[[#This Row],[Order Date]])/3,0)</f>
        <v>Q2</v>
      </c>
      <c r="AT1415">
        <f>IF(Table1[[#This Row],[Sales]]=0,0,Table1[[#This Row],[Profit]]/Table1[[#This Row],[Sales]])</f>
        <v>0.32500000000000001</v>
      </c>
    </row>
    <row r="1416" spans="22:46" x14ac:dyDescent="0.3">
      <c r="V1416">
        <v>1415</v>
      </c>
      <c r="W1416" t="s">
        <v>4320</v>
      </c>
      <c r="X1416" s="1">
        <v>42763</v>
      </c>
      <c r="Y1416" t="s">
        <v>4322</v>
      </c>
      <c r="Z1416" t="s">
        <v>22</v>
      </c>
      <c r="AA1416" t="s">
        <v>4323</v>
      </c>
      <c r="AB1416" t="s">
        <v>4324</v>
      </c>
      <c r="AC1416" t="s">
        <v>108</v>
      </c>
      <c r="AD1416" t="s">
        <v>26</v>
      </c>
      <c r="AE1416" t="s">
        <v>1930</v>
      </c>
      <c r="AF1416" t="s">
        <v>43</v>
      </c>
      <c r="AG1416">
        <v>92627</v>
      </c>
      <c r="AH1416" t="s">
        <v>44</v>
      </c>
      <c r="AI1416" t="s">
        <v>4006</v>
      </c>
      <c r="AJ1416" t="s">
        <v>73</v>
      </c>
      <c r="AK1416" t="s">
        <v>176</v>
      </c>
      <c r="AL1416" t="s">
        <v>4007</v>
      </c>
      <c r="AM1416">
        <v>239.97</v>
      </c>
      <c r="AN1416">
        <v>3</v>
      </c>
      <c r="AO1416">
        <v>0</v>
      </c>
      <c r="AP1416">
        <v>26.396699999999999</v>
      </c>
      <c r="AQ1416">
        <f>YEAR(Table1[[#This Row],[Order Date]])</f>
        <v>2017</v>
      </c>
      <c r="AR1416" t="str">
        <f>TEXT(Table1[[#This Row],[Order Date]],"mmmm")</f>
        <v>January</v>
      </c>
      <c r="AS1416" t="str">
        <f>"Q"&amp;ROUNDUP(MONTH(Table1[[#This Row],[Order Date]])/3,0)</f>
        <v>Q1</v>
      </c>
      <c r="AT1416">
        <f>IF(Table1[[#This Row],[Sales]]=0,0,Table1[[#This Row],[Profit]]/Table1[[#This Row],[Sales]])</f>
        <v>0.11</v>
      </c>
    </row>
    <row r="1417" spans="22:46" x14ac:dyDescent="0.3">
      <c r="V1417">
        <v>1416</v>
      </c>
      <c r="W1417" t="s">
        <v>4320</v>
      </c>
      <c r="X1417" s="1">
        <v>42763</v>
      </c>
      <c r="Y1417" t="s">
        <v>4322</v>
      </c>
      <c r="Z1417" t="s">
        <v>22</v>
      </c>
      <c r="AA1417" t="s">
        <v>4323</v>
      </c>
      <c r="AB1417" t="s">
        <v>4324</v>
      </c>
      <c r="AC1417" t="s">
        <v>108</v>
      </c>
      <c r="AD1417" t="s">
        <v>26</v>
      </c>
      <c r="AE1417" t="s">
        <v>1930</v>
      </c>
      <c r="AF1417" t="s">
        <v>43</v>
      </c>
      <c r="AG1417">
        <v>92627</v>
      </c>
      <c r="AH1417" t="s">
        <v>44</v>
      </c>
      <c r="AI1417" t="s">
        <v>4325</v>
      </c>
      <c r="AJ1417" t="s">
        <v>31</v>
      </c>
      <c r="AK1417" t="s">
        <v>67</v>
      </c>
      <c r="AL1417" t="s">
        <v>4326</v>
      </c>
      <c r="AM1417">
        <v>37.74</v>
      </c>
      <c r="AN1417">
        <v>3</v>
      </c>
      <c r="AO1417">
        <v>0</v>
      </c>
      <c r="AP1417">
        <v>12.8316</v>
      </c>
      <c r="AQ1417">
        <f>YEAR(Table1[[#This Row],[Order Date]])</f>
        <v>2017</v>
      </c>
      <c r="AR1417" t="str">
        <f>TEXT(Table1[[#This Row],[Order Date]],"mmmm")</f>
        <v>January</v>
      </c>
      <c r="AS1417" t="str">
        <f>"Q"&amp;ROUNDUP(MONTH(Table1[[#This Row],[Order Date]])/3,0)</f>
        <v>Q1</v>
      </c>
      <c r="AT1417">
        <f>IF(Table1[[#This Row],[Sales]]=0,0,Table1[[#This Row],[Profit]]/Table1[[#This Row],[Sales]])</f>
        <v>0.33999999999999997</v>
      </c>
    </row>
    <row r="1418" spans="22:46" x14ac:dyDescent="0.3">
      <c r="V1418">
        <v>1417</v>
      </c>
      <c r="W1418" t="s">
        <v>4327</v>
      </c>
      <c r="X1418" s="1">
        <v>42268</v>
      </c>
      <c r="Y1418" t="s">
        <v>4069</v>
      </c>
      <c r="Z1418" t="s">
        <v>207</v>
      </c>
      <c r="AA1418" t="s">
        <v>4328</v>
      </c>
      <c r="AB1418" t="s">
        <v>4329</v>
      </c>
      <c r="AC1418" t="s">
        <v>41</v>
      </c>
      <c r="AD1418" t="s">
        <v>26</v>
      </c>
      <c r="AE1418" t="s">
        <v>203</v>
      </c>
      <c r="AF1418" t="s">
        <v>110</v>
      </c>
      <c r="AG1418">
        <v>77041</v>
      </c>
      <c r="AH1418" t="s">
        <v>111</v>
      </c>
      <c r="AI1418" t="s">
        <v>4330</v>
      </c>
      <c r="AJ1418" t="s">
        <v>73</v>
      </c>
      <c r="AK1418" t="s">
        <v>74</v>
      </c>
      <c r="AL1418" t="s">
        <v>4331</v>
      </c>
      <c r="AM1418">
        <v>946.34400000000005</v>
      </c>
      <c r="AN1418">
        <v>7</v>
      </c>
      <c r="AO1418">
        <v>0.2</v>
      </c>
      <c r="AP1418">
        <v>118.29300000000001</v>
      </c>
      <c r="AQ1418">
        <f>YEAR(Table1[[#This Row],[Order Date]])</f>
        <v>2015</v>
      </c>
      <c r="AR1418" t="str">
        <f>TEXT(Table1[[#This Row],[Order Date]],"mmmm")</f>
        <v>September</v>
      </c>
      <c r="AS1418" t="str">
        <f>"Q"&amp;ROUNDUP(MONTH(Table1[[#This Row],[Order Date]])/3,0)</f>
        <v>Q3</v>
      </c>
      <c r="AT1418">
        <f>IF(Table1[[#This Row],[Sales]]=0,0,Table1[[#This Row],[Profit]]/Table1[[#This Row],[Sales]])</f>
        <v>0.125</v>
      </c>
    </row>
    <row r="1419" spans="22:46" x14ac:dyDescent="0.3">
      <c r="V1419">
        <v>1418</v>
      </c>
      <c r="W1419" t="s">
        <v>4327</v>
      </c>
      <c r="X1419" s="1">
        <v>42268</v>
      </c>
      <c r="Y1419" t="s">
        <v>4069</v>
      </c>
      <c r="Z1419" t="s">
        <v>207</v>
      </c>
      <c r="AA1419" t="s">
        <v>4328</v>
      </c>
      <c r="AB1419" t="s">
        <v>4329</v>
      </c>
      <c r="AC1419" t="s">
        <v>41</v>
      </c>
      <c r="AD1419" t="s">
        <v>26</v>
      </c>
      <c r="AE1419" t="s">
        <v>203</v>
      </c>
      <c r="AF1419" t="s">
        <v>110</v>
      </c>
      <c r="AG1419">
        <v>77041</v>
      </c>
      <c r="AH1419" t="s">
        <v>111</v>
      </c>
      <c r="AI1419" t="s">
        <v>3201</v>
      </c>
      <c r="AJ1419" t="s">
        <v>73</v>
      </c>
      <c r="AK1419" t="s">
        <v>176</v>
      </c>
      <c r="AL1419" t="s">
        <v>3202</v>
      </c>
      <c r="AM1419">
        <v>151.19999999999999</v>
      </c>
      <c r="AN1419">
        <v>3</v>
      </c>
      <c r="AO1419">
        <v>0.2</v>
      </c>
      <c r="AP1419">
        <v>32.130000000000003</v>
      </c>
      <c r="AQ1419">
        <f>YEAR(Table1[[#This Row],[Order Date]])</f>
        <v>2015</v>
      </c>
      <c r="AR1419" t="str">
        <f>TEXT(Table1[[#This Row],[Order Date]],"mmmm")</f>
        <v>September</v>
      </c>
      <c r="AS1419" t="str">
        <f>"Q"&amp;ROUNDUP(MONTH(Table1[[#This Row],[Order Date]])/3,0)</f>
        <v>Q3</v>
      </c>
      <c r="AT1419">
        <f>IF(Table1[[#This Row],[Sales]]=0,0,Table1[[#This Row],[Profit]]/Table1[[#This Row],[Sales]])</f>
        <v>0.21250000000000002</v>
      </c>
    </row>
    <row r="1420" spans="22:46" x14ac:dyDescent="0.3">
      <c r="V1420">
        <v>1419</v>
      </c>
      <c r="W1420" t="s">
        <v>4327</v>
      </c>
      <c r="X1420" s="1">
        <v>42268</v>
      </c>
      <c r="Y1420" t="s">
        <v>4069</v>
      </c>
      <c r="Z1420" t="s">
        <v>207</v>
      </c>
      <c r="AA1420" t="s">
        <v>4328</v>
      </c>
      <c r="AB1420" t="s">
        <v>4329</v>
      </c>
      <c r="AC1420" t="s">
        <v>41</v>
      </c>
      <c r="AD1420" t="s">
        <v>26</v>
      </c>
      <c r="AE1420" t="s">
        <v>203</v>
      </c>
      <c r="AF1420" t="s">
        <v>110</v>
      </c>
      <c r="AG1420">
        <v>77041</v>
      </c>
      <c r="AH1420" t="s">
        <v>111</v>
      </c>
      <c r="AI1420" t="s">
        <v>292</v>
      </c>
      <c r="AJ1420" t="s">
        <v>31</v>
      </c>
      <c r="AK1420" t="s">
        <v>67</v>
      </c>
      <c r="AL1420" t="s">
        <v>293</v>
      </c>
      <c r="AM1420">
        <v>4.9279999999999999</v>
      </c>
      <c r="AN1420">
        <v>4</v>
      </c>
      <c r="AO1420">
        <v>0.6</v>
      </c>
      <c r="AP1420">
        <v>-1.4783999999999999</v>
      </c>
      <c r="AQ1420">
        <f>YEAR(Table1[[#This Row],[Order Date]])</f>
        <v>2015</v>
      </c>
      <c r="AR1420" t="str">
        <f>TEXT(Table1[[#This Row],[Order Date]],"mmmm")</f>
        <v>September</v>
      </c>
      <c r="AS1420" t="str">
        <f>"Q"&amp;ROUNDUP(MONTH(Table1[[#This Row],[Order Date]])/3,0)</f>
        <v>Q3</v>
      </c>
      <c r="AT1420">
        <f>IF(Table1[[#This Row],[Sales]]=0,0,Table1[[#This Row],[Profit]]/Table1[[#This Row],[Sales]])</f>
        <v>-0.3</v>
      </c>
    </row>
    <row r="1421" spans="22:46" x14ac:dyDescent="0.3">
      <c r="V1421">
        <v>1420</v>
      </c>
      <c r="W1421" t="s">
        <v>4332</v>
      </c>
      <c r="X1421" s="1">
        <v>42273</v>
      </c>
      <c r="Y1421" t="s">
        <v>165</v>
      </c>
      <c r="Z1421" t="s">
        <v>51</v>
      </c>
      <c r="AA1421" t="s">
        <v>4333</v>
      </c>
      <c r="AB1421" t="s">
        <v>4334</v>
      </c>
      <c r="AC1421" t="s">
        <v>41</v>
      </c>
      <c r="AD1421" t="s">
        <v>26</v>
      </c>
      <c r="AE1421" t="s">
        <v>2056</v>
      </c>
      <c r="AF1421" t="s">
        <v>349</v>
      </c>
      <c r="AG1421">
        <v>85204</v>
      </c>
      <c r="AH1421" t="s">
        <v>44</v>
      </c>
      <c r="AI1421" t="s">
        <v>4335</v>
      </c>
      <c r="AJ1421" t="s">
        <v>46</v>
      </c>
      <c r="AK1421" t="s">
        <v>94</v>
      </c>
      <c r="AL1421" t="s">
        <v>4336</v>
      </c>
      <c r="AM1421">
        <v>86.272000000000006</v>
      </c>
      <c r="AN1421">
        <v>4</v>
      </c>
      <c r="AO1421">
        <v>0.2</v>
      </c>
      <c r="AP1421">
        <v>31.273599999999998</v>
      </c>
      <c r="AQ1421">
        <f>YEAR(Table1[[#This Row],[Order Date]])</f>
        <v>2015</v>
      </c>
      <c r="AR1421" t="str">
        <f>TEXT(Table1[[#This Row],[Order Date]],"mmmm")</f>
        <v>September</v>
      </c>
      <c r="AS1421" t="str">
        <f>"Q"&amp;ROUNDUP(MONTH(Table1[[#This Row],[Order Date]])/3,0)</f>
        <v>Q3</v>
      </c>
      <c r="AT1421">
        <f>IF(Table1[[#This Row],[Sales]]=0,0,Table1[[#This Row],[Profit]]/Table1[[#This Row],[Sales]])</f>
        <v>0.36249999999999993</v>
      </c>
    </row>
    <row r="1422" spans="22:46" x14ac:dyDescent="0.3">
      <c r="V1422">
        <v>1421</v>
      </c>
      <c r="W1422" t="s">
        <v>4332</v>
      </c>
      <c r="X1422" s="1">
        <v>42273</v>
      </c>
      <c r="Y1422" t="s">
        <v>165</v>
      </c>
      <c r="Z1422" t="s">
        <v>51</v>
      </c>
      <c r="AA1422" t="s">
        <v>4333</v>
      </c>
      <c r="AB1422" t="s">
        <v>4334</v>
      </c>
      <c r="AC1422" t="s">
        <v>41</v>
      </c>
      <c r="AD1422" t="s">
        <v>26</v>
      </c>
      <c r="AE1422" t="s">
        <v>2056</v>
      </c>
      <c r="AF1422" t="s">
        <v>349</v>
      </c>
      <c r="AG1422">
        <v>85204</v>
      </c>
      <c r="AH1422" t="s">
        <v>44</v>
      </c>
      <c r="AI1422" t="s">
        <v>1198</v>
      </c>
      <c r="AJ1422" t="s">
        <v>46</v>
      </c>
      <c r="AK1422" t="s">
        <v>77</v>
      </c>
      <c r="AL1422" t="s">
        <v>1199</v>
      </c>
      <c r="AM1422">
        <v>72.587999999999994</v>
      </c>
      <c r="AN1422">
        <v>2</v>
      </c>
      <c r="AO1422">
        <v>0.7</v>
      </c>
      <c r="AP1422">
        <v>-48.392000000000003</v>
      </c>
      <c r="AQ1422">
        <f>YEAR(Table1[[#This Row],[Order Date]])</f>
        <v>2015</v>
      </c>
      <c r="AR1422" t="str">
        <f>TEXT(Table1[[#This Row],[Order Date]],"mmmm")</f>
        <v>September</v>
      </c>
      <c r="AS1422" t="str">
        <f>"Q"&amp;ROUNDUP(MONTH(Table1[[#This Row],[Order Date]])/3,0)</f>
        <v>Q3</v>
      </c>
      <c r="AT1422">
        <f>IF(Table1[[#This Row],[Sales]]=0,0,Table1[[#This Row],[Profit]]/Table1[[#This Row],[Sales]])</f>
        <v>-0.66666666666666674</v>
      </c>
    </row>
    <row r="1423" spans="22:46" x14ac:dyDescent="0.3">
      <c r="V1423">
        <v>1422</v>
      </c>
      <c r="W1423" t="s">
        <v>4332</v>
      </c>
      <c r="X1423" s="1">
        <v>42273</v>
      </c>
      <c r="Y1423" t="s">
        <v>165</v>
      </c>
      <c r="Z1423" t="s">
        <v>51</v>
      </c>
      <c r="AA1423" t="s">
        <v>4333</v>
      </c>
      <c r="AB1423" t="s">
        <v>4334</v>
      </c>
      <c r="AC1423" t="s">
        <v>41</v>
      </c>
      <c r="AD1423" t="s">
        <v>26</v>
      </c>
      <c r="AE1423" t="s">
        <v>2056</v>
      </c>
      <c r="AF1423" t="s">
        <v>349</v>
      </c>
      <c r="AG1423">
        <v>85204</v>
      </c>
      <c r="AH1423" t="s">
        <v>44</v>
      </c>
      <c r="AI1423" t="s">
        <v>4337</v>
      </c>
      <c r="AJ1423" t="s">
        <v>46</v>
      </c>
      <c r="AK1423" t="s">
        <v>80</v>
      </c>
      <c r="AL1423" t="s">
        <v>4338</v>
      </c>
      <c r="AM1423">
        <v>60.671999999999997</v>
      </c>
      <c r="AN1423">
        <v>2</v>
      </c>
      <c r="AO1423">
        <v>0.2</v>
      </c>
      <c r="AP1423">
        <v>14.409599999999999</v>
      </c>
      <c r="AQ1423">
        <f>YEAR(Table1[[#This Row],[Order Date]])</f>
        <v>2015</v>
      </c>
      <c r="AR1423" t="str">
        <f>TEXT(Table1[[#This Row],[Order Date]],"mmmm")</f>
        <v>September</v>
      </c>
      <c r="AS1423" t="str">
        <f>"Q"&amp;ROUNDUP(MONTH(Table1[[#This Row],[Order Date]])/3,0)</f>
        <v>Q3</v>
      </c>
      <c r="AT1423">
        <f>IF(Table1[[#This Row],[Sales]]=0,0,Table1[[#This Row],[Profit]]/Table1[[#This Row],[Sales]])</f>
        <v>0.23749999999999999</v>
      </c>
    </row>
    <row r="1424" spans="22:46" x14ac:dyDescent="0.3">
      <c r="V1424">
        <v>1423</v>
      </c>
      <c r="W1424" t="s">
        <v>4332</v>
      </c>
      <c r="X1424" s="1">
        <v>42273</v>
      </c>
      <c r="Y1424" t="s">
        <v>165</v>
      </c>
      <c r="Z1424" t="s">
        <v>51</v>
      </c>
      <c r="AA1424" t="s">
        <v>4333</v>
      </c>
      <c r="AB1424" t="s">
        <v>4334</v>
      </c>
      <c r="AC1424" t="s">
        <v>41</v>
      </c>
      <c r="AD1424" t="s">
        <v>26</v>
      </c>
      <c r="AE1424" t="s">
        <v>2056</v>
      </c>
      <c r="AF1424" t="s">
        <v>349</v>
      </c>
      <c r="AG1424">
        <v>85204</v>
      </c>
      <c r="AH1424" t="s">
        <v>44</v>
      </c>
      <c r="AI1424" t="s">
        <v>3068</v>
      </c>
      <c r="AJ1424" t="s">
        <v>46</v>
      </c>
      <c r="AK1424" t="s">
        <v>77</v>
      </c>
      <c r="AL1424" t="s">
        <v>3069</v>
      </c>
      <c r="AM1424">
        <v>77.031000000000006</v>
      </c>
      <c r="AN1424">
        <v>9</v>
      </c>
      <c r="AO1424">
        <v>0.7</v>
      </c>
      <c r="AP1424">
        <v>-59.057099999999998</v>
      </c>
      <c r="AQ1424">
        <f>YEAR(Table1[[#This Row],[Order Date]])</f>
        <v>2015</v>
      </c>
      <c r="AR1424" t="str">
        <f>TEXT(Table1[[#This Row],[Order Date]],"mmmm")</f>
        <v>September</v>
      </c>
      <c r="AS1424" t="str">
        <f>"Q"&amp;ROUNDUP(MONTH(Table1[[#This Row],[Order Date]])/3,0)</f>
        <v>Q3</v>
      </c>
      <c r="AT1424">
        <f>IF(Table1[[#This Row],[Sales]]=0,0,Table1[[#This Row],[Profit]]/Table1[[#This Row],[Sales]])</f>
        <v>-0.76666666666666661</v>
      </c>
    </row>
    <row r="1425" spans="22:46" x14ac:dyDescent="0.3">
      <c r="V1425">
        <v>1424</v>
      </c>
      <c r="W1425" t="s">
        <v>4332</v>
      </c>
      <c r="X1425" s="1">
        <v>42273</v>
      </c>
      <c r="Y1425" t="s">
        <v>165</v>
      </c>
      <c r="Z1425" t="s">
        <v>51</v>
      </c>
      <c r="AA1425" t="s">
        <v>4333</v>
      </c>
      <c r="AB1425" t="s">
        <v>4334</v>
      </c>
      <c r="AC1425" t="s">
        <v>41</v>
      </c>
      <c r="AD1425" t="s">
        <v>26</v>
      </c>
      <c r="AE1425" t="s">
        <v>2056</v>
      </c>
      <c r="AF1425" t="s">
        <v>349</v>
      </c>
      <c r="AG1425">
        <v>85204</v>
      </c>
      <c r="AH1425" t="s">
        <v>44</v>
      </c>
      <c r="AI1425" t="s">
        <v>1573</v>
      </c>
      <c r="AJ1425" t="s">
        <v>46</v>
      </c>
      <c r="AK1425" t="s">
        <v>60</v>
      </c>
      <c r="AL1425" t="s">
        <v>1574</v>
      </c>
      <c r="AM1425">
        <v>119.904</v>
      </c>
      <c r="AN1425">
        <v>6</v>
      </c>
      <c r="AO1425">
        <v>0.2</v>
      </c>
      <c r="AP1425">
        <v>-1.4987999999999999</v>
      </c>
      <c r="AQ1425">
        <f>YEAR(Table1[[#This Row],[Order Date]])</f>
        <v>2015</v>
      </c>
      <c r="AR1425" t="str">
        <f>TEXT(Table1[[#This Row],[Order Date]],"mmmm")</f>
        <v>September</v>
      </c>
      <c r="AS1425" t="str">
        <f>"Q"&amp;ROUNDUP(MONTH(Table1[[#This Row],[Order Date]])/3,0)</f>
        <v>Q3</v>
      </c>
      <c r="AT1425">
        <f>IF(Table1[[#This Row],[Sales]]=0,0,Table1[[#This Row],[Profit]]/Table1[[#This Row],[Sales]])</f>
        <v>-1.2499999999999999E-2</v>
      </c>
    </row>
    <row r="1426" spans="22:46" x14ac:dyDescent="0.3">
      <c r="V1426">
        <v>1425</v>
      </c>
      <c r="W1426" t="s">
        <v>4332</v>
      </c>
      <c r="X1426" s="1">
        <v>42273</v>
      </c>
      <c r="Y1426" t="s">
        <v>165</v>
      </c>
      <c r="Z1426" t="s">
        <v>51</v>
      </c>
      <c r="AA1426" t="s">
        <v>4333</v>
      </c>
      <c r="AB1426" t="s">
        <v>4334</v>
      </c>
      <c r="AC1426" t="s">
        <v>41</v>
      </c>
      <c r="AD1426" t="s">
        <v>26</v>
      </c>
      <c r="AE1426" t="s">
        <v>2056</v>
      </c>
      <c r="AF1426" t="s">
        <v>349</v>
      </c>
      <c r="AG1426">
        <v>85204</v>
      </c>
      <c r="AH1426" t="s">
        <v>44</v>
      </c>
      <c r="AI1426" t="s">
        <v>4339</v>
      </c>
      <c r="AJ1426" t="s">
        <v>73</v>
      </c>
      <c r="AK1426" t="s">
        <v>74</v>
      </c>
      <c r="AL1426" t="s">
        <v>4340</v>
      </c>
      <c r="AM1426">
        <v>263.95999999999998</v>
      </c>
      <c r="AN1426">
        <v>5</v>
      </c>
      <c r="AO1426">
        <v>0.2</v>
      </c>
      <c r="AP1426">
        <v>23.096499999999999</v>
      </c>
      <c r="AQ1426">
        <f>YEAR(Table1[[#This Row],[Order Date]])</f>
        <v>2015</v>
      </c>
      <c r="AR1426" t="str">
        <f>TEXT(Table1[[#This Row],[Order Date]],"mmmm")</f>
        <v>September</v>
      </c>
      <c r="AS1426" t="str">
        <f>"Q"&amp;ROUNDUP(MONTH(Table1[[#This Row],[Order Date]])/3,0)</f>
        <v>Q3</v>
      </c>
      <c r="AT1426">
        <f>IF(Table1[[#This Row],[Sales]]=0,0,Table1[[#This Row],[Profit]]/Table1[[#This Row],[Sales]])</f>
        <v>8.7500000000000008E-2</v>
      </c>
    </row>
    <row r="1427" spans="22:46" x14ac:dyDescent="0.3">
      <c r="V1427">
        <v>1426</v>
      </c>
      <c r="W1427" t="s">
        <v>4332</v>
      </c>
      <c r="X1427" s="1">
        <v>42273</v>
      </c>
      <c r="Y1427" t="s">
        <v>165</v>
      </c>
      <c r="Z1427" t="s">
        <v>51</v>
      </c>
      <c r="AA1427" t="s">
        <v>4333</v>
      </c>
      <c r="AB1427" t="s">
        <v>4334</v>
      </c>
      <c r="AC1427" t="s">
        <v>41</v>
      </c>
      <c r="AD1427" t="s">
        <v>26</v>
      </c>
      <c r="AE1427" t="s">
        <v>2056</v>
      </c>
      <c r="AF1427" t="s">
        <v>349</v>
      </c>
      <c r="AG1427">
        <v>85204</v>
      </c>
      <c r="AH1427" t="s">
        <v>44</v>
      </c>
      <c r="AI1427" t="s">
        <v>1835</v>
      </c>
      <c r="AJ1427" t="s">
        <v>46</v>
      </c>
      <c r="AK1427" t="s">
        <v>60</v>
      </c>
      <c r="AL1427" t="s">
        <v>1836</v>
      </c>
      <c r="AM1427">
        <v>363.64800000000002</v>
      </c>
      <c r="AN1427">
        <v>4</v>
      </c>
      <c r="AO1427">
        <v>0.2</v>
      </c>
      <c r="AP1427">
        <v>-86.366399999999999</v>
      </c>
      <c r="AQ1427">
        <f>YEAR(Table1[[#This Row],[Order Date]])</f>
        <v>2015</v>
      </c>
      <c r="AR1427" t="str">
        <f>TEXT(Table1[[#This Row],[Order Date]],"mmmm")</f>
        <v>September</v>
      </c>
      <c r="AS1427" t="str">
        <f>"Q"&amp;ROUNDUP(MONTH(Table1[[#This Row],[Order Date]])/3,0)</f>
        <v>Q3</v>
      </c>
      <c r="AT1427">
        <f>IF(Table1[[#This Row],[Sales]]=0,0,Table1[[#This Row],[Profit]]/Table1[[#This Row],[Sales]])</f>
        <v>-0.23749999999999999</v>
      </c>
    </row>
    <row r="1428" spans="22:46" x14ac:dyDescent="0.3">
      <c r="V1428">
        <v>1427</v>
      </c>
      <c r="W1428" t="s">
        <v>4341</v>
      </c>
      <c r="X1428" s="1">
        <v>42308</v>
      </c>
      <c r="Y1428" s="1">
        <v>42105</v>
      </c>
      <c r="Z1428" t="s">
        <v>22</v>
      </c>
      <c r="AA1428" t="s">
        <v>4342</v>
      </c>
      <c r="AB1428" t="s">
        <v>4343</v>
      </c>
      <c r="AC1428" t="s">
        <v>41</v>
      </c>
      <c r="AD1428" t="s">
        <v>26</v>
      </c>
      <c r="AE1428" t="s">
        <v>2984</v>
      </c>
      <c r="AF1428" t="s">
        <v>43</v>
      </c>
      <c r="AG1428">
        <v>93905</v>
      </c>
      <c r="AH1428" t="s">
        <v>44</v>
      </c>
      <c r="AI1428" t="s">
        <v>2296</v>
      </c>
      <c r="AJ1428" t="s">
        <v>46</v>
      </c>
      <c r="AK1428" t="s">
        <v>77</v>
      </c>
      <c r="AL1428" t="s">
        <v>2297</v>
      </c>
      <c r="AM1428">
        <v>9.7279999999999998</v>
      </c>
      <c r="AN1428">
        <v>2</v>
      </c>
      <c r="AO1428">
        <v>0.2</v>
      </c>
      <c r="AP1428">
        <v>3.2831999999999999</v>
      </c>
      <c r="AQ1428">
        <f>YEAR(Table1[[#This Row],[Order Date]])</f>
        <v>2015</v>
      </c>
      <c r="AR1428" t="str">
        <f>TEXT(Table1[[#This Row],[Order Date]],"mmmm")</f>
        <v>October</v>
      </c>
      <c r="AS1428" t="str">
        <f>"Q"&amp;ROUNDUP(MONTH(Table1[[#This Row],[Order Date]])/3,0)</f>
        <v>Q4</v>
      </c>
      <c r="AT1428">
        <f>IF(Table1[[#This Row],[Sales]]=0,0,Table1[[#This Row],[Profit]]/Table1[[#This Row],[Sales]])</f>
        <v>0.33750000000000002</v>
      </c>
    </row>
    <row r="1429" spans="22:46" x14ac:dyDescent="0.3">
      <c r="V1429">
        <v>1428</v>
      </c>
      <c r="W1429" t="s">
        <v>4341</v>
      </c>
      <c r="X1429" s="1">
        <v>42308</v>
      </c>
      <c r="Y1429" s="1">
        <v>42105</v>
      </c>
      <c r="Z1429" t="s">
        <v>22</v>
      </c>
      <c r="AA1429" t="s">
        <v>4342</v>
      </c>
      <c r="AB1429" t="s">
        <v>4343</v>
      </c>
      <c r="AC1429" t="s">
        <v>41</v>
      </c>
      <c r="AD1429" t="s">
        <v>26</v>
      </c>
      <c r="AE1429" t="s">
        <v>2984</v>
      </c>
      <c r="AF1429" t="s">
        <v>43</v>
      </c>
      <c r="AG1429">
        <v>93905</v>
      </c>
      <c r="AH1429" t="s">
        <v>44</v>
      </c>
      <c r="AI1429" t="s">
        <v>567</v>
      </c>
      <c r="AJ1429" t="s">
        <v>46</v>
      </c>
      <c r="AK1429" t="s">
        <v>190</v>
      </c>
      <c r="AL1429" t="s">
        <v>568</v>
      </c>
      <c r="AM1429">
        <v>14.75</v>
      </c>
      <c r="AN1429">
        <v>5</v>
      </c>
      <c r="AO1429">
        <v>0</v>
      </c>
      <c r="AP1429">
        <v>7.08</v>
      </c>
      <c r="AQ1429">
        <f>YEAR(Table1[[#This Row],[Order Date]])</f>
        <v>2015</v>
      </c>
      <c r="AR1429" t="str">
        <f>TEXT(Table1[[#This Row],[Order Date]],"mmmm")</f>
        <v>October</v>
      </c>
      <c r="AS1429" t="str">
        <f>"Q"&amp;ROUNDUP(MONTH(Table1[[#This Row],[Order Date]])/3,0)</f>
        <v>Q4</v>
      </c>
      <c r="AT1429">
        <f>IF(Table1[[#This Row],[Sales]]=0,0,Table1[[#This Row],[Profit]]/Table1[[#This Row],[Sales]])</f>
        <v>0.48</v>
      </c>
    </row>
    <row r="1430" spans="22:46" x14ac:dyDescent="0.3">
      <c r="V1430">
        <v>1429</v>
      </c>
      <c r="W1430" t="s">
        <v>4341</v>
      </c>
      <c r="X1430" s="1">
        <v>42308</v>
      </c>
      <c r="Y1430" s="1">
        <v>42105</v>
      </c>
      <c r="Z1430" t="s">
        <v>22</v>
      </c>
      <c r="AA1430" t="s">
        <v>4342</v>
      </c>
      <c r="AB1430" t="s">
        <v>4343</v>
      </c>
      <c r="AC1430" t="s">
        <v>41</v>
      </c>
      <c r="AD1430" t="s">
        <v>26</v>
      </c>
      <c r="AE1430" t="s">
        <v>2984</v>
      </c>
      <c r="AF1430" t="s">
        <v>43</v>
      </c>
      <c r="AG1430">
        <v>93905</v>
      </c>
      <c r="AH1430" t="s">
        <v>44</v>
      </c>
      <c r="AI1430" t="s">
        <v>4344</v>
      </c>
      <c r="AJ1430" t="s">
        <v>46</v>
      </c>
      <c r="AK1430" t="s">
        <v>77</v>
      </c>
      <c r="AL1430" t="s">
        <v>4345</v>
      </c>
      <c r="AM1430">
        <v>29.8</v>
      </c>
      <c r="AN1430">
        <v>5</v>
      </c>
      <c r="AO1430">
        <v>0.2</v>
      </c>
      <c r="AP1430">
        <v>9.3125</v>
      </c>
      <c r="AQ1430">
        <f>YEAR(Table1[[#This Row],[Order Date]])</f>
        <v>2015</v>
      </c>
      <c r="AR1430" t="str">
        <f>TEXT(Table1[[#This Row],[Order Date]],"mmmm")</f>
        <v>October</v>
      </c>
      <c r="AS1430" t="str">
        <f>"Q"&amp;ROUNDUP(MONTH(Table1[[#This Row],[Order Date]])/3,0)</f>
        <v>Q4</v>
      </c>
      <c r="AT1430">
        <f>IF(Table1[[#This Row],[Sales]]=0,0,Table1[[#This Row],[Profit]]/Table1[[#This Row],[Sales]])</f>
        <v>0.3125</v>
      </c>
    </row>
    <row r="1431" spans="22:46" x14ac:dyDescent="0.3">
      <c r="V1431">
        <v>1430</v>
      </c>
      <c r="W1431" t="s">
        <v>4341</v>
      </c>
      <c r="X1431" s="1">
        <v>42308</v>
      </c>
      <c r="Y1431" s="1">
        <v>42105</v>
      </c>
      <c r="Z1431" t="s">
        <v>22</v>
      </c>
      <c r="AA1431" t="s">
        <v>4342</v>
      </c>
      <c r="AB1431" t="s">
        <v>4343</v>
      </c>
      <c r="AC1431" t="s">
        <v>41</v>
      </c>
      <c r="AD1431" t="s">
        <v>26</v>
      </c>
      <c r="AE1431" t="s">
        <v>2984</v>
      </c>
      <c r="AF1431" t="s">
        <v>43</v>
      </c>
      <c r="AG1431">
        <v>93905</v>
      </c>
      <c r="AH1431" t="s">
        <v>44</v>
      </c>
      <c r="AI1431" t="s">
        <v>2544</v>
      </c>
      <c r="AJ1431" t="s">
        <v>46</v>
      </c>
      <c r="AK1431" t="s">
        <v>47</v>
      </c>
      <c r="AL1431" t="s">
        <v>2545</v>
      </c>
      <c r="AM1431">
        <v>427.42</v>
      </c>
      <c r="AN1431">
        <v>14</v>
      </c>
      <c r="AO1431">
        <v>0</v>
      </c>
      <c r="AP1431">
        <v>196.61320000000001</v>
      </c>
      <c r="AQ1431">
        <f>YEAR(Table1[[#This Row],[Order Date]])</f>
        <v>2015</v>
      </c>
      <c r="AR1431" t="str">
        <f>TEXT(Table1[[#This Row],[Order Date]],"mmmm")</f>
        <v>October</v>
      </c>
      <c r="AS1431" t="str">
        <f>"Q"&amp;ROUNDUP(MONTH(Table1[[#This Row],[Order Date]])/3,0)</f>
        <v>Q4</v>
      </c>
      <c r="AT1431">
        <f>IF(Table1[[#This Row],[Sales]]=0,0,Table1[[#This Row],[Profit]]/Table1[[#This Row],[Sales]])</f>
        <v>0.46</v>
      </c>
    </row>
    <row r="1432" spans="22:46" x14ac:dyDescent="0.3">
      <c r="V1432">
        <v>1431</v>
      </c>
      <c r="W1432" t="s">
        <v>4346</v>
      </c>
      <c r="X1432" s="1">
        <v>43065</v>
      </c>
      <c r="Y1432" t="s">
        <v>3067</v>
      </c>
      <c r="Z1432" t="s">
        <v>51</v>
      </c>
      <c r="AA1432" t="s">
        <v>2793</v>
      </c>
      <c r="AB1432" t="s">
        <v>2794</v>
      </c>
      <c r="AC1432" t="s">
        <v>25</v>
      </c>
      <c r="AD1432" t="s">
        <v>26</v>
      </c>
      <c r="AE1432" t="s">
        <v>563</v>
      </c>
      <c r="AF1432" t="s">
        <v>564</v>
      </c>
      <c r="AG1432">
        <v>43229</v>
      </c>
      <c r="AH1432" t="s">
        <v>160</v>
      </c>
      <c r="AI1432" t="s">
        <v>2275</v>
      </c>
      <c r="AJ1432" t="s">
        <v>73</v>
      </c>
      <c r="AK1432" t="s">
        <v>74</v>
      </c>
      <c r="AL1432" t="s">
        <v>2276</v>
      </c>
      <c r="AM1432">
        <v>220.75200000000001</v>
      </c>
      <c r="AN1432">
        <v>8</v>
      </c>
      <c r="AO1432">
        <v>0.4</v>
      </c>
      <c r="AP1432">
        <v>-40.471200000000003</v>
      </c>
      <c r="AQ1432">
        <f>YEAR(Table1[[#This Row],[Order Date]])</f>
        <v>2017</v>
      </c>
      <c r="AR1432" t="str">
        <f>TEXT(Table1[[#This Row],[Order Date]],"mmmm")</f>
        <v>November</v>
      </c>
      <c r="AS1432" t="str">
        <f>"Q"&amp;ROUNDUP(MONTH(Table1[[#This Row],[Order Date]])/3,0)</f>
        <v>Q4</v>
      </c>
      <c r="AT1432">
        <f>IF(Table1[[#This Row],[Sales]]=0,0,Table1[[#This Row],[Profit]]/Table1[[#This Row],[Sales]])</f>
        <v>-0.18333333333333335</v>
      </c>
    </row>
    <row r="1433" spans="22:46" x14ac:dyDescent="0.3">
      <c r="V1433">
        <v>1432</v>
      </c>
      <c r="W1433" t="s">
        <v>4347</v>
      </c>
      <c r="X1433" s="1">
        <v>41992</v>
      </c>
      <c r="Y1433" t="s">
        <v>3754</v>
      </c>
      <c r="Z1433" t="s">
        <v>22</v>
      </c>
      <c r="AA1433" t="s">
        <v>97</v>
      </c>
      <c r="AB1433" t="s">
        <v>98</v>
      </c>
      <c r="AC1433" t="s">
        <v>25</v>
      </c>
      <c r="AD1433" t="s">
        <v>26</v>
      </c>
      <c r="AE1433" t="s">
        <v>2917</v>
      </c>
      <c r="AF1433" t="s">
        <v>404</v>
      </c>
      <c r="AG1433">
        <v>35630</v>
      </c>
      <c r="AH1433" t="s">
        <v>29</v>
      </c>
      <c r="AI1433" t="s">
        <v>4348</v>
      </c>
      <c r="AJ1433" t="s">
        <v>46</v>
      </c>
      <c r="AK1433" t="s">
        <v>77</v>
      </c>
      <c r="AL1433" t="s">
        <v>4349</v>
      </c>
      <c r="AM1433">
        <v>152.76</v>
      </c>
      <c r="AN1433">
        <v>6</v>
      </c>
      <c r="AO1433">
        <v>0</v>
      </c>
      <c r="AP1433">
        <v>74.852400000000003</v>
      </c>
      <c r="AQ1433">
        <f>YEAR(Table1[[#This Row],[Order Date]])</f>
        <v>2014</v>
      </c>
      <c r="AR1433" t="str">
        <f>TEXT(Table1[[#This Row],[Order Date]],"mmmm")</f>
        <v>December</v>
      </c>
      <c r="AS1433" t="str">
        <f>"Q"&amp;ROUNDUP(MONTH(Table1[[#This Row],[Order Date]])/3,0)</f>
        <v>Q4</v>
      </c>
      <c r="AT1433">
        <f>IF(Table1[[#This Row],[Sales]]=0,0,Table1[[#This Row],[Profit]]/Table1[[#This Row],[Sales]])</f>
        <v>0.49000000000000005</v>
      </c>
    </row>
    <row r="1434" spans="22:46" x14ac:dyDescent="0.3">
      <c r="V1434">
        <v>1433</v>
      </c>
      <c r="W1434" t="s">
        <v>4347</v>
      </c>
      <c r="X1434" s="1">
        <v>41992</v>
      </c>
      <c r="Y1434" t="s">
        <v>3754</v>
      </c>
      <c r="Z1434" t="s">
        <v>22</v>
      </c>
      <c r="AA1434" t="s">
        <v>97</v>
      </c>
      <c r="AB1434" t="s">
        <v>98</v>
      </c>
      <c r="AC1434" t="s">
        <v>25</v>
      </c>
      <c r="AD1434" t="s">
        <v>26</v>
      </c>
      <c r="AE1434" t="s">
        <v>2917</v>
      </c>
      <c r="AF1434" t="s">
        <v>404</v>
      </c>
      <c r="AG1434">
        <v>35630</v>
      </c>
      <c r="AH1434" t="s">
        <v>29</v>
      </c>
      <c r="AI1434" t="s">
        <v>2249</v>
      </c>
      <c r="AJ1434" t="s">
        <v>46</v>
      </c>
      <c r="AK1434" t="s">
        <v>651</v>
      </c>
      <c r="AL1434" t="s">
        <v>2250</v>
      </c>
      <c r="AM1434">
        <v>7.27</v>
      </c>
      <c r="AN1434">
        <v>1</v>
      </c>
      <c r="AO1434">
        <v>0</v>
      </c>
      <c r="AP1434">
        <v>1.9629000000000001</v>
      </c>
      <c r="AQ1434">
        <f>YEAR(Table1[[#This Row],[Order Date]])</f>
        <v>2014</v>
      </c>
      <c r="AR1434" t="str">
        <f>TEXT(Table1[[#This Row],[Order Date]],"mmmm")</f>
        <v>December</v>
      </c>
      <c r="AS1434" t="str">
        <f>"Q"&amp;ROUNDUP(MONTH(Table1[[#This Row],[Order Date]])/3,0)</f>
        <v>Q4</v>
      </c>
      <c r="AT1434">
        <f>IF(Table1[[#This Row],[Sales]]=0,0,Table1[[#This Row],[Profit]]/Table1[[#This Row],[Sales]])</f>
        <v>0.27</v>
      </c>
    </row>
    <row r="1435" spans="22:46" x14ac:dyDescent="0.3">
      <c r="V1435">
        <v>1434</v>
      </c>
      <c r="W1435" t="s">
        <v>4347</v>
      </c>
      <c r="X1435" s="1">
        <v>41992</v>
      </c>
      <c r="Y1435" t="s">
        <v>3754</v>
      </c>
      <c r="Z1435" t="s">
        <v>22</v>
      </c>
      <c r="AA1435" t="s">
        <v>97</v>
      </c>
      <c r="AB1435" t="s">
        <v>98</v>
      </c>
      <c r="AC1435" t="s">
        <v>25</v>
      </c>
      <c r="AD1435" t="s">
        <v>26</v>
      </c>
      <c r="AE1435" t="s">
        <v>2917</v>
      </c>
      <c r="AF1435" t="s">
        <v>404</v>
      </c>
      <c r="AG1435">
        <v>35630</v>
      </c>
      <c r="AH1435" t="s">
        <v>29</v>
      </c>
      <c r="AI1435" t="s">
        <v>380</v>
      </c>
      <c r="AJ1435" t="s">
        <v>31</v>
      </c>
      <c r="AK1435" t="s">
        <v>35</v>
      </c>
      <c r="AL1435" t="s">
        <v>381</v>
      </c>
      <c r="AM1435">
        <v>1819.86</v>
      </c>
      <c r="AN1435">
        <v>14</v>
      </c>
      <c r="AO1435">
        <v>0</v>
      </c>
      <c r="AP1435">
        <v>163.78739999999999</v>
      </c>
      <c r="AQ1435">
        <f>YEAR(Table1[[#This Row],[Order Date]])</f>
        <v>2014</v>
      </c>
      <c r="AR1435" t="str">
        <f>TEXT(Table1[[#This Row],[Order Date]],"mmmm")</f>
        <v>December</v>
      </c>
      <c r="AS1435" t="str">
        <f>"Q"&amp;ROUNDUP(MONTH(Table1[[#This Row],[Order Date]])/3,0)</f>
        <v>Q4</v>
      </c>
      <c r="AT1435">
        <f>IF(Table1[[#This Row],[Sales]]=0,0,Table1[[#This Row],[Profit]]/Table1[[#This Row],[Sales]])</f>
        <v>0.09</v>
      </c>
    </row>
    <row r="1436" spans="22:46" x14ac:dyDescent="0.3">
      <c r="V1436">
        <v>1435</v>
      </c>
      <c r="W1436" t="s">
        <v>4350</v>
      </c>
      <c r="X1436" s="1">
        <v>42730</v>
      </c>
      <c r="Y1436" t="s">
        <v>4352</v>
      </c>
      <c r="Z1436" t="s">
        <v>51</v>
      </c>
      <c r="AA1436" t="s">
        <v>2160</v>
      </c>
      <c r="AB1436" t="s">
        <v>2161</v>
      </c>
      <c r="AC1436" t="s">
        <v>25</v>
      </c>
      <c r="AD1436" t="s">
        <v>26</v>
      </c>
      <c r="AE1436" t="s">
        <v>99</v>
      </c>
      <c r="AF1436" t="s">
        <v>100</v>
      </c>
      <c r="AG1436">
        <v>98105</v>
      </c>
      <c r="AH1436" t="s">
        <v>44</v>
      </c>
      <c r="AI1436" t="s">
        <v>4353</v>
      </c>
      <c r="AJ1436" t="s">
        <v>46</v>
      </c>
      <c r="AK1436" t="s">
        <v>94</v>
      </c>
      <c r="AL1436" t="s">
        <v>4354</v>
      </c>
      <c r="AM1436">
        <v>33.9</v>
      </c>
      <c r="AN1436">
        <v>5</v>
      </c>
      <c r="AO1436">
        <v>0</v>
      </c>
      <c r="AP1436">
        <v>15.593999999999999</v>
      </c>
      <c r="AQ1436">
        <f>YEAR(Table1[[#This Row],[Order Date]])</f>
        <v>2016</v>
      </c>
      <c r="AR1436" t="str">
        <f>TEXT(Table1[[#This Row],[Order Date]],"mmmm")</f>
        <v>December</v>
      </c>
      <c r="AS1436" t="str">
        <f>"Q"&amp;ROUNDUP(MONTH(Table1[[#This Row],[Order Date]])/3,0)</f>
        <v>Q4</v>
      </c>
      <c r="AT1436">
        <f>IF(Table1[[#This Row],[Sales]]=0,0,Table1[[#This Row],[Profit]]/Table1[[#This Row],[Sales]])</f>
        <v>0.46</v>
      </c>
    </row>
    <row r="1437" spans="22:46" x14ac:dyDescent="0.3">
      <c r="V1437">
        <v>1436</v>
      </c>
      <c r="W1437" t="s">
        <v>4355</v>
      </c>
      <c r="X1437" s="1">
        <v>42906</v>
      </c>
      <c r="Y1437" t="s">
        <v>2897</v>
      </c>
      <c r="Z1437" t="s">
        <v>51</v>
      </c>
      <c r="AA1437" t="s">
        <v>4356</v>
      </c>
      <c r="AB1437" t="s">
        <v>4357</v>
      </c>
      <c r="AC1437" t="s">
        <v>25</v>
      </c>
      <c r="AD1437" t="s">
        <v>26</v>
      </c>
      <c r="AE1437" t="s">
        <v>4358</v>
      </c>
      <c r="AF1437" t="s">
        <v>564</v>
      </c>
      <c r="AG1437">
        <v>44134</v>
      </c>
      <c r="AH1437" t="s">
        <v>160</v>
      </c>
      <c r="AI1437" t="s">
        <v>4359</v>
      </c>
      <c r="AJ1437" t="s">
        <v>46</v>
      </c>
      <c r="AK1437" t="s">
        <v>94</v>
      </c>
      <c r="AL1437" t="s">
        <v>4360</v>
      </c>
      <c r="AM1437">
        <v>31.103999999999999</v>
      </c>
      <c r="AN1437">
        <v>6</v>
      </c>
      <c r="AO1437">
        <v>0.2</v>
      </c>
      <c r="AP1437">
        <v>10.8864</v>
      </c>
      <c r="AQ1437">
        <f>YEAR(Table1[[#This Row],[Order Date]])</f>
        <v>2017</v>
      </c>
      <c r="AR1437" t="str">
        <f>TEXT(Table1[[#This Row],[Order Date]],"mmmm")</f>
        <v>June</v>
      </c>
      <c r="AS1437" t="str">
        <f>"Q"&amp;ROUNDUP(MONTH(Table1[[#This Row],[Order Date]])/3,0)</f>
        <v>Q2</v>
      </c>
      <c r="AT1437">
        <f>IF(Table1[[#This Row],[Sales]]=0,0,Table1[[#This Row],[Profit]]/Table1[[#This Row],[Sales]])</f>
        <v>0.35000000000000003</v>
      </c>
    </row>
    <row r="1438" spans="22:46" x14ac:dyDescent="0.3">
      <c r="V1438">
        <v>1437</v>
      </c>
      <c r="W1438" t="s">
        <v>4355</v>
      </c>
      <c r="X1438" s="1">
        <v>42906</v>
      </c>
      <c r="Y1438" t="s">
        <v>2897</v>
      </c>
      <c r="Z1438" t="s">
        <v>51</v>
      </c>
      <c r="AA1438" t="s">
        <v>4356</v>
      </c>
      <c r="AB1438" t="s">
        <v>4357</v>
      </c>
      <c r="AC1438" t="s">
        <v>25</v>
      </c>
      <c r="AD1438" t="s">
        <v>26</v>
      </c>
      <c r="AE1438" t="s">
        <v>4358</v>
      </c>
      <c r="AF1438" t="s">
        <v>564</v>
      </c>
      <c r="AG1438">
        <v>44134</v>
      </c>
      <c r="AH1438" t="s">
        <v>160</v>
      </c>
      <c r="AI1438" t="s">
        <v>4192</v>
      </c>
      <c r="AJ1438" t="s">
        <v>46</v>
      </c>
      <c r="AK1438" t="s">
        <v>70</v>
      </c>
      <c r="AL1438" t="s">
        <v>4193</v>
      </c>
      <c r="AM1438">
        <v>5.2480000000000002</v>
      </c>
      <c r="AN1438">
        <v>2</v>
      </c>
      <c r="AO1438">
        <v>0.2</v>
      </c>
      <c r="AP1438">
        <v>0.59040000000000004</v>
      </c>
      <c r="AQ1438">
        <f>YEAR(Table1[[#This Row],[Order Date]])</f>
        <v>2017</v>
      </c>
      <c r="AR1438" t="str">
        <f>TEXT(Table1[[#This Row],[Order Date]],"mmmm")</f>
        <v>June</v>
      </c>
      <c r="AS1438" t="str">
        <f>"Q"&amp;ROUNDUP(MONTH(Table1[[#This Row],[Order Date]])/3,0)</f>
        <v>Q2</v>
      </c>
      <c r="AT1438">
        <f>IF(Table1[[#This Row],[Sales]]=0,0,Table1[[#This Row],[Profit]]/Table1[[#This Row],[Sales]])</f>
        <v>0.1125</v>
      </c>
    </row>
    <row r="1439" spans="22:46" x14ac:dyDescent="0.3">
      <c r="V1439">
        <v>1438</v>
      </c>
      <c r="W1439" t="s">
        <v>4361</v>
      </c>
      <c r="X1439" s="1">
        <v>42292</v>
      </c>
      <c r="Y1439" t="s">
        <v>536</v>
      </c>
      <c r="Z1439" t="s">
        <v>1450</v>
      </c>
      <c r="AA1439" t="s">
        <v>376</v>
      </c>
      <c r="AB1439" t="s">
        <v>377</v>
      </c>
      <c r="AC1439" t="s">
        <v>25</v>
      </c>
      <c r="AD1439" t="s">
        <v>26</v>
      </c>
      <c r="AE1439" t="s">
        <v>1819</v>
      </c>
      <c r="AF1439" t="s">
        <v>110</v>
      </c>
      <c r="AG1439">
        <v>79109</v>
      </c>
      <c r="AH1439" t="s">
        <v>111</v>
      </c>
      <c r="AI1439" t="s">
        <v>4362</v>
      </c>
      <c r="AJ1439" t="s">
        <v>73</v>
      </c>
      <c r="AK1439" t="s">
        <v>176</v>
      </c>
      <c r="AL1439" t="s">
        <v>4363</v>
      </c>
      <c r="AM1439">
        <v>263.88</v>
      </c>
      <c r="AN1439">
        <v>3</v>
      </c>
      <c r="AO1439">
        <v>0.2</v>
      </c>
      <c r="AP1439">
        <v>42.880499999999998</v>
      </c>
      <c r="AQ1439">
        <f>YEAR(Table1[[#This Row],[Order Date]])</f>
        <v>2015</v>
      </c>
      <c r="AR1439" t="str">
        <f>TEXT(Table1[[#This Row],[Order Date]],"mmmm")</f>
        <v>October</v>
      </c>
      <c r="AS1439" t="str">
        <f>"Q"&amp;ROUNDUP(MONTH(Table1[[#This Row],[Order Date]])/3,0)</f>
        <v>Q4</v>
      </c>
      <c r="AT1439">
        <f>IF(Table1[[#This Row],[Sales]]=0,0,Table1[[#This Row],[Profit]]/Table1[[#This Row],[Sales]])</f>
        <v>0.16250000000000001</v>
      </c>
    </row>
    <row r="1440" spans="22:46" x14ac:dyDescent="0.3">
      <c r="V1440">
        <v>1439</v>
      </c>
      <c r="W1440" t="s">
        <v>4361</v>
      </c>
      <c r="X1440" s="1">
        <v>42292</v>
      </c>
      <c r="Y1440" t="s">
        <v>536</v>
      </c>
      <c r="Z1440" t="s">
        <v>1450</v>
      </c>
      <c r="AA1440" t="s">
        <v>376</v>
      </c>
      <c r="AB1440" t="s">
        <v>377</v>
      </c>
      <c r="AC1440" t="s">
        <v>25</v>
      </c>
      <c r="AD1440" t="s">
        <v>26</v>
      </c>
      <c r="AE1440" t="s">
        <v>1819</v>
      </c>
      <c r="AF1440" t="s">
        <v>110</v>
      </c>
      <c r="AG1440">
        <v>79109</v>
      </c>
      <c r="AH1440" t="s">
        <v>111</v>
      </c>
      <c r="AI1440" t="s">
        <v>2111</v>
      </c>
      <c r="AJ1440" t="s">
        <v>31</v>
      </c>
      <c r="AK1440" t="s">
        <v>35</v>
      </c>
      <c r="AL1440" t="s">
        <v>2112</v>
      </c>
      <c r="AM1440">
        <v>2453.4299999999998</v>
      </c>
      <c r="AN1440">
        <v>5</v>
      </c>
      <c r="AO1440">
        <v>0.3</v>
      </c>
      <c r="AP1440">
        <v>-350.49</v>
      </c>
      <c r="AQ1440">
        <f>YEAR(Table1[[#This Row],[Order Date]])</f>
        <v>2015</v>
      </c>
      <c r="AR1440" t="str">
        <f>TEXT(Table1[[#This Row],[Order Date]],"mmmm")</f>
        <v>October</v>
      </c>
      <c r="AS1440" t="str">
        <f>"Q"&amp;ROUNDUP(MONTH(Table1[[#This Row],[Order Date]])/3,0)</f>
        <v>Q4</v>
      </c>
      <c r="AT1440">
        <f>IF(Table1[[#This Row],[Sales]]=0,0,Table1[[#This Row],[Profit]]/Table1[[#This Row],[Sales]])</f>
        <v>-0.14285714285714288</v>
      </c>
    </row>
    <row r="1441" spans="22:46" x14ac:dyDescent="0.3">
      <c r="V1441">
        <v>1440</v>
      </c>
      <c r="W1441" t="s">
        <v>4364</v>
      </c>
      <c r="X1441" s="1">
        <v>42837</v>
      </c>
      <c r="Y1441" t="s">
        <v>87</v>
      </c>
      <c r="Z1441" t="s">
        <v>22</v>
      </c>
      <c r="AA1441" t="s">
        <v>2109</v>
      </c>
      <c r="AB1441" t="s">
        <v>2110</v>
      </c>
      <c r="AC1441" t="s">
        <v>25</v>
      </c>
      <c r="AD1441" t="s">
        <v>26</v>
      </c>
      <c r="AE1441" t="s">
        <v>4036</v>
      </c>
      <c r="AF1441" t="s">
        <v>1572</v>
      </c>
      <c r="AG1441">
        <v>2908</v>
      </c>
      <c r="AH1441" t="s">
        <v>160</v>
      </c>
      <c r="AI1441" t="s">
        <v>4365</v>
      </c>
      <c r="AJ1441" t="s">
        <v>46</v>
      </c>
      <c r="AK1441" t="s">
        <v>77</v>
      </c>
      <c r="AL1441" t="s">
        <v>1361</v>
      </c>
      <c r="AM1441">
        <v>29.7</v>
      </c>
      <c r="AN1441">
        <v>5</v>
      </c>
      <c r="AO1441">
        <v>0</v>
      </c>
      <c r="AP1441">
        <v>13.365</v>
      </c>
      <c r="AQ1441">
        <f>YEAR(Table1[[#This Row],[Order Date]])</f>
        <v>2017</v>
      </c>
      <c r="AR1441" t="str">
        <f>TEXT(Table1[[#This Row],[Order Date]],"mmmm")</f>
        <v>April</v>
      </c>
      <c r="AS1441" t="str">
        <f>"Q"&amp;ROUNDUP(MONTH(Table1[[#This Row],[Order Date]])/3,0)</f>
        <v>Q2</v>
      </c>
      <c r="AT1441">
        <f>IF(Table1[[#This Row],[Sales]]=0,0,Table1[[#This Row],[Profit]]/Table1[[#This Row],[Sales]])</f>
        <v>0.45</v>
      </c>
    </row>
    <row r="1442" spans="22:46" x14ac:dyDescent="0.3">
      <c r="V1442">
        <v>1441</v>
      </c>
      <c r="W1442" t="s">
        <v>4364</v>
      </c>
      <c r="X1442" s="1">
        <v>42837</v>
      </c>
      <c r="Y1442" t="s">
        <v>87</v>
      </c>
      <c r="Z1442" t="s">
        <v>22</v>
      </c>
      <c r="AA1442" t="s">
        <v>2109</v>
      </c>
      <c r="AB1442" t="s">
        <v>2110</v>
      </c>
      <c r="AC1442" t="s">
        <v>25</v>
      </c>
      <c r="AD1442" t="s">
        <v>26</v>
      </c>
      <c r="AE1442" t="s">
        <v>4036</v>
      </c>
      <c r="AF1442" t="s">
        <v>1572</v>
      </c>
      <c r="AG1442">
        <v>2908</v>
      </c>
      <c r="AH1442" t="s">
        <v>160</v>
      </c>
      <c r="AI1442" t="s">
        <v>4366</v>
      </c>
      <c r="AJ1442" t="s">
        <v>46</v>
      </c>
      <c r="AK1442" t="s">
        <v>94</v>
      </c>
      <c r="AL1442" t="s">
        <v>4367</v>
      </c>
      <c r="AM1442">
        <v>39.96</v>
      </c>
      <c r="AN1442">
        <v>4</v>
      </c>
      <c r="AO1442">
        <v>0</v>
      </c>
      <c r="AP1442">
        <v>17.981999999999999</v>
      </c>
      <c r="AQ1442">
        <f>YEAR(Table1[[#This Row],[Order Date]])</f>
        <v>2017</v>
      </c>
      <c r="AR1442" t="str">
        <f>TEXT(Table1[[#This Row],[Order Date]],"mmmm")</f>
        <v>April</v>
      </c>
      <c r="AS1442" t="str">
        <f>"Q"&amp;ROUNDUP(MONTH(Table1[[#This Row],[Order Date]])/3,0)</f>
        <v>Q2</v>
      </c>
      <c r="AT1442">
        <f>IF(Table1[[#This Row],[Sales]]=0,0,Table1[[#This Row],[Profit]]/Table1[[#This Row],[Sales]])</f>
        <v>0.44999999999999996</v>
      </c>
    </row>
    <row r="1443" spans="22:46" x14ac:dyDescent="0.3">
      <c r="V1443">
        <v>1442</v>
      </c>
      <c r="W1443" t="s">
        <v>4368</v>
      </c>
      <c r="X1443" s="1">
        <v>43088</v>
      </c>
      <c r="Y1443" t="s">
        <v>1602</v>
      </c>
      <c r="Z1443" t="s">
        <v>22</v>
      </c>
      <c r="AA1443" t="s">
        <v>4370</v>
      </c>
      <c r="AB1443" t="s">
        <v>4371</v>
      </c>
      <c r="AC1443" t="s">
        <v>25</v>
      </c>
      <c r="AD1443" t="s">
        <v>26</v>
      </c>
      <c r="AE1443" t="s">
        <v>136</v>
      </c>
      <c r="AF1443" t="s">
        <v>43</v>
      </c>
      <c r="AG1443">
        <v>94110</v>
      </c>
      <c r="AH1443" t="s">
        <v>44</v>
      </c>
      <c r="AI1443" t="s">
        <v>3140</v>
      </c>
      <c r="AJ1443" t="s">
        <v>46</v>
      </c>
      <c r="AK1443" t="s">
        <v>77</v>
      </c>
      <c r="AL1443" t="s">
        <v>3141</v>
      </c>
      <c r="AM1443">
        <v>36.671999999999997</v>
      </c>
      <c r="AN1443">
        <v>2</v>
      </c>
      <c r="AO1443">
        <v>0.2</v>
      </c>
      <c r="AP1443">
        <v>11.46</v>
      </c>
      <c r="AQ1443">
        <f>YEAR(Table1[[#This Row],[Order Date]])</f>
        <v>2017</v>
      </c>
      <c r="AR1443" t="str">
        <f>TEXT(Table1[[#This Row],[Order Date]],"mmmm")</f>
        <v>December</v>
      </c>
      <c r="AS1443" t="str">
        <f>"Q"&amp;ROUNDUP(MONTH(Table1[[#This Row],[Order Date]])/3,0)</f>
        <v>Q4</v>
      </c>
      <c r="AT1443">
        <f>IF(Table1[[#This Row],[Sales]]=0,0,Table1[[#This Row],[Profit]]/Table1[[#This Row],[Sales]])</f>
        <v>0.31250000000000006</v>
      </c>
    </row>
    <row r="1444" spans="22:46" x14ac:dyDescent="0.3">
      <c r="V1444">
        <v>1443</v>
      </c>
      <c r="W1444" t="s">
        <v>4372</v>
      </c>
      <c r="X1444" s="1">
        <v>42952</v>
      </c>
      <c r="Y1444" s="1">
        <v>42955</v>
      </c>
      <c r="Z1444" t="s">
        <v>207</v>
      </c>
      <c r="AA1444" t="s">
        <v>4373</v>
      </c>
      <c r="AB1444" t="s">
        <v>4374</v>
      </c>
      <c r="AC1444" t="s">
        <v>41</v>
      </c>
      <c r="AD1444" t="s">
        <v>26</v>
      </c>
      <c r="AE1444" t="s">
        <v>1646</v>
      </c>
      <c r="AF1444" t="s">
        <v>28</v>
      </c>
      <c r="AG1444">
        <v>40475</v>
      </c>
      <c r="AH1444" t="s">
        <v>29</v>
      </c>
      <c r="AI1444" t="s">
        <v>1422</v>
      </c>
      <c r="AJ1444" t="s">
        <v>46</v>
      </c>
      <c r="AK1444" t="s">
        <v>94</v>
      </c>
      <c r="AL1444" t="s">
        <v>1423</v>
      </c>
      <c r="AM1444">
        <v>13.76</v>
      </c>
      <c r="AN1444">
        <v>2</v>
      </c>
      <c r="AO1444">
        <v>0</v>
      </c>
      <c r="AP1444">
        <v>6.3296000000000001</v>
      </c>
      <c r="AQ1444">
        <f>YEAR(Table1[[#This Row],[Order Date]])</f>
        <v>2017</v>
      </c>
      <c r="AR1444" t="str">
        <f>TEXT(Table1[[#This Row],[Order Date]],"mmmm")</f>
        <v>August</v>
      </c>
      <c r="AS1444" t="str">
        <f>"Q"&amp;ROUNDUP(MONTH(Table1[[#This Row],[Order Date]])/3,0)</f>
        <v>Q3</v>
      </c>
      <c r="AT1444">
        <f>IF(Table1[[#This Row],[Sales]]=0,0,Table1[[#This Row],[Profit]]/Table1[[#This Row],[Sales]])</f>
        <v>0.46</v>
      </c>
    </row>
    <row r="1445" spans="22:46" x14ac:dyDescent="0.3">
      <c r="V1445">
        <v>1444</v>
      </c>
      <c r="W1445" t="s">
        <v>4375</v>
      </c>
      <c r="X1445" s="1">
        <v>42278</v>
      </c>
      <c r="Y1445" s="1">
        <v>42165</v>
      </c>
      <c r="Z1445" t="s">
        <v>51</v>
      </c>
      <c r="AA1445" t="s">
        <v>4376</v>
      </c>
      <c r="AB1445" t="s">
        <v>4377</v>
      </c>
      <c r="AC1445" t="s">
        <v>41</v>
      </c>
      <c r="AD1445" t="s">
        <v>26</v>
      </c>
      <c r="AE1445" t="s">
        <v>515</v>
      </c>
      <c r="AF1445" t="s">
        <v>516</v>
      </c>
      <c r="AG1445">
        <v>80013</v>
      </c>
      <c r="AH1445" t="s">
        <v>44</v>
      </c>
      <c r="AI1445" t="s">
        <v>617</v>
      </c>
      <c r="AJ1445" t="s">
        <v>46</v>
      </c>
      <c r="AK1445" t="s">
        <v>60</v>
      </c>
      <c r="AL1445" t="s">
        <v>618</v>
      </c>
      <c r="AM1445">
        <v>139.42400000000001</v>
      </c>
      <c r="AN1445">
        <v>4</v>
      </c>
      <c r="AO1445">
        <v>0.2</v>
      </c>
      <c r="AP1445">
        <v>17.428000000000001</v>
      </c>
      <c r="AQ1445">
        <f>YEAR(Table1[[#This Row],[Order Date]])</f>
        <v>2015</v>
      </c>
      <c r="AR1445" t="str">
        <f>TEXT(Table1[[#This Row],[Order Date]],"mmmm")</f>
        <v>October</v>
      </c>
      <c r="AS1445" t="str">
        <f>"Q"&amp;ROUNDUP(MONTH(Table1[[#This Row],[Order Date]])/3,0)</f>
        <v>Q4</v>
      </c>
      <c r="AT1445">
        <f>IF(Table1[[#This Row],[Sales]]=0,0,Table1[[#This Row],[Profit]]/Table1[[#This Row],[Sales]])</f>
        <v>0.125</v>
      </c>
    </row>
    <row r="1446" spans="22:46" x14ac:dyDescent="0.3">
      <c r="V1446">
        <v>1445</v>
      </c>
      <c r="W1446" t="s">
        <v>4378</v>
      </c>
      <c r="X1446" s="1">
        <v>42513</v>
      </c>
      <c r="Y1446" t="s">
        <v>2990</v>
      </c>
      <c r="Z1446" t="s">
        <v>51</v>
      </c>
      <c r="AA1446" t="s">
        <v>1032</v>
      </c>
      <c r="AB1446" t="s">
        <v>1033</v>
      </c>
      <c r="AC1446" t="s">
        <v>25</v>
      </c>
      <c r="AD1446" t="s">
        <v>26</v>
      </c>
      <c r="AE1446" t="s">
        <v>342</v>
      </c>
      <c r="AF1446" t="s">
        <v>233</v>
      </c>
      <c r="AG1446">
        <v>60623</v>
      </c>
      <c r="AH1446" t="s">
        <v>111</v>
      </c>
      <c r="AI1446" t="s">
        <v>3953</v>
      </c>
      <c r="AJ1446" t="s">
        <v>73</v>
      </c>
      <c r="AK1446" t="s">
        <v>74</v>
      </c>
      <c r="AL1446" t="s">
        <v>3954</v>
      </c>
      <c r="AM1446">
        <v>1979.9280000000001</v>
      </c>
      <c r="AN1446">
        <v>9</v>
      </c>
      <c r="AO1446">
        <v>0.2</v>
      </c>
      <c r="AP1446">
        <v>148.49459999999999</v>
      </c>
      <c r="AQ1446">
        <f>YEAR(Table1[[#This Row],[Order Date]])</f>
        <v>2016</v>
      </c>
      <c r="AR1446" t="str">
        <f>TEXT(Table1[[#This Row],[Order Date]],"mmmm")</f>
        <v>May</v>
      </c>
      <c r="AS1446" t="str">
        <f>"Q"&amp;ROUNDUP(MONTH(Table1[[#This Row],[Order Date]])/3,0)</f>
        <v>Q2</v>
      </c>
      <c r="AT1446">
        <f>IF(Table1[[#This Row],[Sales]]=0,0,Table1[[#This Row],[Profit]]/Table1[[#This Row],[Sales]])</f>
        <v>7.4999999999999997E-2</v>
      </c>
    </row>
    <row r="1447" spans="22:46" x14ac:dyDescent="0.3">
      <c r="V1447">
        <v>1446</v>
      </c>
      <c r="W1447" t="s">
        <v>4379</v>
      </c>
      <c r="X1447" s="1">
        <v>42899</v>
      </c>
      <c r="Y1447" t="s">
        <v>1117</v>
      </c>
      <c r="Z1447" t="s">
        <v>207</v>
      </c>
      <c r="AA1447" t="s">
        <v>1684</v>
      </c>
      <c r="AB1447" t="s">
        <v>1685</v>
      </c>
      <c r="AC1447" t="s">
        <v>108</v>
      </c>
      <c r="AD1447" t="s">
        <v>26</v>
      </c>
      <c r="AE1447" t="s">
        <v>342</v>
      </c>
      <c r="AF1447" t="s">
        <v>233</v>
      </c>
      <c r="AG1447">
        <v>60653</v>
      </c>
      <c r="AH1447" t="s">
        <v>111</v>
      </c>
      <c r="AI1447" t="s">
        <v>1079</v>
      </c>
      <c r="AJ1447" t="s">
        <v>46</v>
      </c>
      <c r="AK1447" t="s">
        <v>60</v>
      </c>
      <c r="AL1447" t="s">
        <v>1080</v>
      </c>
      <c r="AM1447">
        <v>164.73599999999999</v>
      </c>
      <c r="AN1447">
        <v>4</v>
      </c>
      <c r="AO1447">
        <v>0.2</v>
      </c>
      <c r="AP1447">
        <v>-39.1248</v>
      </c>
      <c r="AQ1447">
        <f>YEAR(Table1[[#This Row],[Order Date]])</f>
        <v>2017</v>
      </c>
      <c r="AR1447" t="str">
        <f>TEXT(Table1[[#This Row],[Order Date]],"mmmm")</f>
        <v>June</v>
      </c>
      <c r="AS1447" t="str">
        <f>"Q"&amp;ROUNDUP(MONTH(Table1[[#This Row],[Order Date]])/3,0)</f>
        <v>Q2</v>
      </c>
      <c r="AT1447">
        <f>IF(Table1[[#This Row],[Sales]]=0,0,Table1[[#This Row],[Profit]]/Table1[[#This Row],[Sales]])</f>
        <v>-0.23750000000000002</v>
      </c>
    </row>
    <row r="1448" spans="22:46" x14ac:dyDescent="0.3">
      <c r="V1448">
        <v>1447</v>
      </c>
      <c r="W1448" t="s">
        <v>4379</v>
      </c>
      <c r="X1448" s="1">
        <v>42899</v>
      </c>
      <c r="Y1448" t="s">
        <v>1117</v>
      </c>
      <c r="Z1448" t="s">
        <v>207</v>
      </c>
      <c r="AA1448" t="s">
        <v>1684</v>
      </c>
      <c r="AB1448" t="s">
        <v>1685</v>
      </c>
      <c r="AC1448" t="s">
        <v>108</v>
      </c>
      <c r="AD1448" t="s">
        <v>26</v>
      </c>
      <c r="AE1448" t="s">
        <v>342</v>
      </c>
      <c r="AF1448" t="s">
        <v>233</v>
      </c>
      <c r="AG1448">
        <v>60653</v>
      </c>
      <c r="AH1448" t="s">
        <v>111</v>
      </c>
      <c r="AI1448" t="s">
        <v>4380</v>
      </c>
      <c r="AJ1448" t="s">
        <v>31</v>
      </c>
      <c r="AK1448" t="s">
        <v>35</v>
      </c>
      <c r="AL1448" t="s">
        <v>4381</v>
      </c>
      <c r="AM1448">
        <v>470.30200000000002</v>
      </c>
      <c r="AN1448">
        <v>7</v>
      </c>
      <c r="AO1448">
        <v>0.3</v>
      </c>
      <c r="AP1448">
        <v>-87.341800000000006</v>
      </c>
      <c r="AQ1448">
        <f>YEAR(Table1[[#This Row],[Order Date]])</f>
        <v>2017</v>
      </c>
      <c r="AR1448" t="str">
        <f>TEXT(Table1[[#This Row],[Order Date]],"mmmm")</f>
        <v>June</v>
      </c>
      <c r="AS1448" t="str">
        <f>"Q"&amp;ROUNDUP(MONTH(Table1[[#This Row],[Order Date]])/3,0)</f>
        <v>Q2</v>
      </c>
      <c r="AT1448">
        <f>IF(Table1[[#This Row],[Sales]]=0,0,Table1[[#This Row],[Profit]]/Table1[[#This Row],[Sales]])</f>
        <v>-0.18571428571428572</v>
      </c>
    </row>
    <row r="1449" spans="22:46" x14ac:dyDescent="0.3">
      <c r="V1449">
        <v>1448</v>
      </c>
      <c r="W1449" t="s">
        <v>4379</v>
      </c>
      <c r="X1449" s="1">
        <v>42899</v>
      </c>
      <c r="Y1449" t="s">
        <v>1117</v>
      </c>
      <c r="Z1449" t="s">
        <v>207</v>
      </c>
      <c r="AA1449" t="s">
        <v>1684</v>
      </c>
      <c r="AB1449" t="s">
        <v>1685</v>
      </c>
      <c r="AC1449" t="s">
        <v>108</v>
      </c>
      <c r="AD1449" t="s">
        <v>26</v>
      </c>
      <c r="AE1449" t="s">
        <v>342</v>
      </c>
      <c r="AF1449" t="s">
        <v>233</v>
      </c>
      <c r="AG1449">
        <v>60653</v>
      </c>
      <c r="AH1449" t="s">
        <v>111</v>
      </c>
      <c r="AI1449" t="s">
        <v>4382</v>
      </c>
      <c r="AJ1449" t="s">
        <v>73</v>
      </c>
      <c r="AK1449" t="s">
        <v>74</v>
      </c>
      <c r="AL1449" t="s">
        <v>4383</v>
      </c>
      <c r="AM1449">
        <v>47.984000000000002</v>
      </c>
      <c r="AN1449">
        <v>2</v>
      </c>
      <c r="AO1449">
        <v>0.2</v>
      </c>
      <c r="AP1449">
        <v>5.9980000000000002</v>
      </c>
      <c r="AQ1449">
        <f>YEAR(Table1[[#This Row],[Order Date]])</f>
        <v>2017</v>
      </c>
      <c r="AR1449" t="str">
        <f>TEXT(Table1[[#This Row],[Order Date]],"mmmm")</f>
        <v>June</v>
      </c>
      <c r="AS1449" t="str">
        <f>"Q"&amp;ROUNDUP(MONTH(Table1[[#This Row],[Order Date]])/3,0)</f>
        <v>Q2</v>
      </c>
      <c r="AT1449">
        <f>IF(Table1[[#This Row],[Sales]]=0,0,Table1[[#This Row],[Profit]]/Table1[[#This Row],[Sales]])</f>
        <v>0.125</v>
      </c>
    </row>
    <row r="1450" spans="22:46" x14ac:dyDescent="0.3">
      <c r="V1450">
        <v>1449</v>
      </c>
      <c r="W1450" t="s">
        <v>4384</v>
      </c>
      <c r="X1450" s="1">
        <v>41752</v>
      </c>
      <c r="Y1450" t="s">
        <v>4386</v>
      </c>
      <c r="Z1450" t="s">
        <v>207</v>
      </c>
      <c r="AA1450" t="s">
        <v>3551</v>
      </c>
      <c r="AB1450" t="s">
        <v>3552</v>
      </c>
      <c r="AC1450" t="s">
        <v>41</v>
      </c>
      <c r="AD1450" t="s">
        <v>26</v>
      </c>
      <c r="AE1450" t="s">
        <v>158</v>
      </c>
      <c r="AF1450" t="s">
        <v>159</v>
      </c>
      <c r="AG1450">
        <v>19134</v>
      </c>
      <c r="AH1450" t="s">
        <v>160</v>
      </c>
      <c r="AI1450" t="s">
        <v>4387</v>
      </c>
      <c r="AJ1450" t="s">
        <v>46</v>
      </c>
      <c r="AK1450" t="s">
        <v>77</v>
      </c>
      <c r="AL1450" t="s">
        <v>4388</v>
      </c>
      <c r="AM1450">
        <v>2.5019999999999998</v>
      </c>
      <c r="AN1450">
        <v>3</v>
      </c>
      <c r="AO1450">
        <v>0.7</v>
      </c>
      <c r="AP1450">
        <v>-1.7514000000000001</v>
      </c>
      <c r="AQ1450">
        <f>YEAR(Table1[[#This Row],[Order Date]])</f>
        <v>2014</v>
      </c>
      <c r="AR1450" t="str">
        <f>TEXT(Table1[[#This Row],[Order Date]],"mmmm")</f>
        <v>April</v>
      </c>
      <c r="AS1450" t="str">
        <f>"Q"&amp;ROUNDUP(MONTH(Table1[[#This Row],[Order Date]])/3,0)</f>
        <v>Q2</v>
      </c>
      <c r="AT1450">
        <f>IF(Table1[[#This Row],[Sales]]=0,0,Table1[[#This Row],[Profit]]/Table1[[#This Row],[Sales]])</f>
        <v>-0.70000000000000007</v>
      </c>
    </row>
    <row r="1451" spans="22:46" x14ac:dyDescent="0.3">
      <c r="V1451">
        <v>1450</v>
      </c>
      <c r="W1451" t="s">
        <v>4389</v>
      </c>
      <c r="X1451" s="1">
        <v>42125</v>
      </c>
      <c r="Y1451" s="1">
        <v>42190</v>
      </c>
      <c r="Z1451" t="s">
        <v>51</v>
      </c>
      <c r="AA1451" t="s">
        <v>792</v>
      </c>
      <c r="AB1451" t="s">
        <v>793</v>
      </c>
      <c r="AC1451" t="s">
        <v>41</v>
      </c>
      <c r="AD1451" t="s">
        <v>26</v>
      </c>
      <c r="AE1451" t="s">
        <v>42</v>
      </c>
      <c r="AF1451" t="s">
        <v>43</v>
      </c>
      <c r="AG1451">
        <v>90008</v>
      </c>
      <c r="AH1451" t="s">
        <v>44</v>
      </c>
      <c r="AI1451" t="s">
        <v>4390</v>
      </c>
      <c r="AJ1451" t="s">
        <v>73</v>
      </c>
      <c r="AK1451" t="s">
        <v>74</v>
      </c>
      <c r="AL1451" t="s">
        <v>4391</v>
      </c>
      <c r="AM1451">
        <v>88.751999999999995</v>
      </c>
      <c r="AN1451">
        <v>3</v>
      </c>
      <c r="AO1451">
        <v>0.2</v>
      </c>
      <c r="AP1451">
        <v>11.093999999999999</v>
      </c>
      <c r="AQ1451">
        <f>YEAR(Table1[[#This Row],[Order Date]])</f>
        <v>2015</v>
      </c>
      <c r="AR1451" t="str">
        <f>TEXT(Table1[[#This Row],[Order Date]],"mmmm")</f>
        <v>May</v>
      </c>
      <c r="AS1451" t="str">
        <f>"Q"&amp;ROUNDUP(MONTH(Table1[[#This Row],[Order Date]])/3,0)</f>
        <v>Q2</v>
      </c>
      <c r="AT1451">
        <f>IF(Table1[[#This Row],[Sales]]=0,0,Table1[[#This Row],[Profit]]/Table1[[#This Row],[Sales]])</f>
        <v>0.125</v>
      </c>
    </row>
    <row r="1452" spans="22:46" x14ac:dyDescent="0.3">
      <c r="V1452">
        <v>1451</v>
      </c>
      <c r="W1452" t="s">
        <v>4392</v>
      </c>
      <c r="X1452" s="1">
        <v>42204</v>
      </c>
      <c r="Y1452" t="s">
        <v>4394</v>
      </c>
      <c r="Z1452" t="s">
        <v>207</v>
      </c>
      <c r="AA1452" t="s">
        <v>4395</v>
      </c>
      <c r="AB1452" t="s">
        <v>4396</v>
      </c>
      <c r="AC1452" t="s">
        <v>25</v>
      </c>
      <c r="AD1452" t="s">
        <v>26</v>
      </c>
      <c r="AE1452" t="s">
        <v>614</v>
      </c>
      <c r="AF1452" t="s">
        <v>349</v>
      </c>
      <c r="AG1452">
        <v>85023</v>
      </c>
      <c r="AH1452" t="s">
        <v>44</v>
      </c>
      <c r="AI1452" t="s">
        <v>4397</v>
      </c>
      <c r="AJ1452" t="s">
        <v>46</v>
      </c>
      <c r="AK1452" t="s">
        <v>77</v>
      </c>
      <c r="AL1452" t="s">
        <v>4398</v>
      </c>
      <c r="AM1452">
        <v>2.0249999999999999</v>
      </c>
      <c r="AN1452">
        <v>1</v>
      </c>
      <c r="AO1452">
        <v>0.7</v>
      </c>
      <c r="AP1452">
        <v>-1.35</v>
      </c>
      <c r="AQ1452">
        <f>YEAR(Table1[[#This Row],[Order Date]])</f>
        <v>2015</v>
      </c>
      <c r="AR1452" t="str">
        <f>TEXT(Table1[[#This Row],[Order Date]],"mmmm")</f>
        <v>July</v>
      </c>
      <c r="AS1452" t="str">
        <f>"Q"&amp;ROUNDUP(MONTH(Table1[[#This Row],[Order Date]])/3,0)</f>
        <v>Q3</v>
      </c>
      <c r="AT1452">
        <f>IF(Table1[[#This Row],[Sales]]=0,0,Table1[[#This Row],[Profit]]/Table1[[#This Row],[Sales]])</f>
        <v>-0.66666666666666674</v>
      </c>
    </row>
    <row r="1453" spans="22:46" x14ac:dyDescent="0.3">
      <c r="V1453">
        <v>1452</v>
      </c>
      <c r="W1453" t="s">
        <v>4399</v>
      </c>
      <c r="X1453" s="1">
        <v>42700</v>
      </c>
      <c r="Y1453" t="s">
        <v>4400</v>
      </c>
      <c r="Z1453" t="s">
        <v>207</v>
      </c>
      <c r="AA1453" t="s">
        <v>4401</v>
      </c>
      <c r="AB1453" t="s">
        <v>4402</v>
      </c>
      <c r="AC1453" t="s">
        <v>41</v>
      </c>
      <c r="AD1453" t="s">
        <v>26</v>
      </c>
      <c r="AE1453" t="s">
        <v>4403</v>
      </c>
      <c r="AF1453" t="s">
        <v>404</v>
      </c>
      <c r="AG1453">
        <v>36608</v>
      </c>
      <c r="AH1453" t="s">
        <v>29</v>
      </c>
      <c r="AI1453" t="s">
        <v>3891</v>
      </c>
      <c r="AJ1453" t="s">
        <v>46</v>
      </c>
      <c r="AK1453" t="s">
        <v>94</v>
      </c>
      <c r="AL1453" t="s">
        <v>205</v>
      </c>
      <c r="AM1453">
        <v>70.98</v>
      </c>
      <c r="AN1453">
        <v>7</v>
      </c>
      <c r="AO1453">
        <v>0</v>
      </c>
      <c r="AP1453">
        <v>34.780200000000001</v>
      </c>
      <c r="AQ1453">
        <f>YEAR(Table1[[#This Row],[Order Date]])</f>
        <v>2016</v>
      </c>
      <c r="AR1453" t="str">
        <f>TEXT(Table1[[#This Row],[Order Date]],"mmmm")</f>
        <v>November</v>
      </c>
      <c r="AS1453" t="str">
        <f>"Q"&amp;ROUNDUP(MONTH(Table1[[#This Row],[Order Date]])/3,0)</f>
        <v>Q4</v>
      </c>
      <c r="AT1453">
        <f>IF(Table1[[#This Row],[Sales]]=0,0,Table1[[#This Row],[Profit]]/Table1[[#This Row],[Sales]])</f>
        <v>0.49</v>
      </c>
    </row>
    <row r="1454" spans="22:46" x14ac:dyDescent="0.3">
      <c r="V1454">
        <v>1453</v>
      </c>
      <c r="W1454" t="s">
        <v>4399</v>
      </c>
      <c r="X1454" s="1">
        <v>42700</v>
      </c>
      <c r="Y1454" t="s">
        <v>4400</v>
      </c>
      <c r="Z1454" t="s">
        <v>207</v>
      </c>
      <c r="AA1454" t="s">
        <v>4401</v>
      </c>
      <c r="AB1454" t="s">
        <v>4402</v>
      </c>
      <c r="AC1454" t="s">
        <v>41</v>
      </c>
      <c r="AD1454" t="s">
        <v>26</v>
      </c>
      <c r="AE1454" t="s">
        <v>4403</v>
      </c>
      <c r="AF1454" t="s">
        <v>404</v>
      </c>
      <c r="AG1454">
        <v>36608</v>
      </c>
      <c r="AH1454" t="s">
        <v>29</v>
      </c>
      <c r="AI1454" t="s">
        <v>4404</v>
      </c>
      <c r="AJ1454" t="s">
        <v>46</v>
      </c>
      <c r="AK1454" t="s">
        <v>77</v>
      </c>
      <c r="AL1454" t="s">
        <v>4405</v>
      </c>
      <c r="AM1454">
        <v>91.68</v>
      </c>
      <c r="AN1454">
        <v>3</v>
      </c>
      <c r="AO1454">
        <v>0</v>
      </c>
      <c r="AP1454">
        <v>45.84</v>
      </c>
      <c r="AQ1454">
        <f>YEAR(Table1[[#This Row],[Order Date]])</f>
        <v>2016</v>
      </c>
      <c r="AR1454" t="str">
        <f>TEXT(Table1[[#This Row],[Order Date]],"mmmm")</f>
        <v>November</v>
      </c>
      <c r="AS1454" t="str">
        <f>"Q"&amp;ROUNDUP(MONTH(Table1[[#This Row],[Order Date]])/3,0)</f>
        <v>Q4</v>
      </c>
      <c r="AT1454">
        <f>IF(Table1[[#This Row],[Sales]]=0,0,Table1[[#This Row],[Profit]]/Table1[[#This Row],[Sales]])</f>
        <v>0.5</v>
      </c>
    </row>
    <row r="1455" spans="22:46" x14ac:dyDescent="0.3">
      <c r="V1455">
        <v>1454</v>
      </c>
      <c r="W1455" t="s">
        <v>4399</v>
      </c>
      <c r="X1455" s="1">
        <v>42700</v>
      </c>
      <c r="Y1455" t="s">
        <v>4400</v>
      </c>
      <c r="Z1455" t="s">
        <v>207</v>
      </c>
      <c r="AA1455" t="s">
        <v>4401</v>
      </c>
      <c r="AB1455" t="s">
        <v>4402</v>
      </c>
      <c r="AC1455" t="s">
        <v>41</v>
      </c>
      <c r="AD1455" t="s">
        <v>26</v>
      </c>
      <c r="AE1455" t="s">
        <v>4403</v>
      </c>
      <c r="AF1455" t="s">
        <v>404</v>
      </c>
      <c r="AG1455">
        <v>36608</v>
      </c>
      <c r="AH1455" t="s">
        <v>29</v>
      </c>
      <c r="AI1455" t="s">
        <v>4397</v>
      </c>
      <c r="AJ1455" t="s">
        <v>46</v>
      </c>
      <c r="AK1455" t="s">
        <v>77</v>
      </c>
      <c r="AL1455" t="s">
        <v>4398</v>
      </c>
      <c r="AM1455">
        <v>33.75</v>
      </c>
      <c r="AN1455">
        <v>5</v>
      </c>
      <c r="AO1455">
        <v>0</v>
      </c>
      <c r="AP1455">
        <v>16.875</v>
      </c>
      <c r="AQ1455">
        <f>YEAR(Table1[[#This Row],[Order Date]])</f>
        <v>2016</v>
      </c>
      <c r="AR1455" t="str">
        <f>TEXT(Table1[[#This Row],[Order Date]],"mmmm")</f>
        <v>November</v>
      </c>
      <c r="AS1455" t="str">
        <f>"Q"&amp;ROUNDUP(MONTH(Table1[[#This Row],[Order Date]])/3,0)</f>
        <v>Q4</v>
      </c>
      <c r="AT1455">
        <f>IF(Table1[[#This Row],[Sales]]=0,0,Table1[[#This Row],[Profit]]/Table1[[#This Row],[Sales]])</f>
        <v>0.5</v>
      </c>
    </row>
    <row r="1456" spans="22:46" x14ac:dyDescent="0.3">
      <c r="V1456">
        <v>1455</v>
      </c>
      <c r="W1456" t="s">
        <v>4399</v>
      </c>
      <c r="X1456" s="1">
        <v>42700</v>
      </c>
      <c r="Y1456" t="s">
        <v>4400</v>
      </c>
      <c r="Z1456" t="s">
        <v>207</v>
      </c>
      <c r="AA1456" t="s">
        <v>4401</v>
      </c>
      <c r="AB1456" t="s">
        <v>4402</v>
      </c>
      <c r="AC1456" t="s">
        <v>41</v>
      </c>
      <c r="AD1456" t="s">
        <v>26</v>
      </c>
      <c r="AE1456" t="s">
        <v>4403</v>
      </c>
      <c r="AF1456" t="s">
        <v>404</v>
      </c>
      <c r="AG1456">
        <v>36608</v>
      </c>
      <c r="AH1456" t="s">
        <v>29</v>
      </c>
      <c r="AI1456" t="s">
        <v>4406</v>
      </c>
      <c r="AJ1456" t="s">
        <v>73</v>
      </c>
      <c r="AK1456" t="s">
        <v>768</v>
      </c>
      <c r="AL1456" t="s">
        <v>4407</v>
      </c>
      <c r="AM1456">
        <v>3040</v>
      </c>
      <c r="AN1456">
        <v>8</v>
      </c>
      <c r="AO1456">
        <v>0</v>
      </c>
      <c r="AP1456">
        <v>1459.2</v>
      </c>
      <c r="AQ1456">
        <f>YEAR(Table1[[#This Row],[Order Date]])</f>
        <v>2016</v>
      </c>
      <c r="AR1456" t="str">
        <f>TEXT(Table1[[#This Row],[Order Date]],"mmmm")</f>
        <v>November</v>
      </c>
      <c r="AS1456" t="str">
        <f>"Q"&amp;ROUNDUP(MONTH(Table1[[#This Row],[Order Date]])/3,0)</f>
        <v>Q4</v>
      </c>
      <c r="AT1456">
        <f>IF(Table1[[#This Row],[Sales]]=0,0,Table1[[#This Row],[Profit]]/Table1[[#This Row],[Sales]])</f>
        <v>0.48000000000000004</v>
      </c>
    </row>
    <row r="1457" spans="22:46" x14ac:dyDescent="0.3">
      <c r="V1457">
        <v>1456</v>
      </c>
      <c r="W1457" t="s">
        <v>4408</v>
      </c>
      <c r="X1457" s="1">
        <v>42898</v>
      </c>
      <c r="Y1457" t="s">
        <v>1393</v>
      </c>
      <c r="Z1457" t="s">
        <v>51</v>
      </c>
      <c r="AA1457" t="s">
        <v>4409</v>
      </c>
      <c r="AB1457" t="s">
        <v>4410</v>
      </c>
      <c r="AC1457" t="s">
        <v>108</v>
      </c>
      <c r="AD1457" t="s">
        <v>26</v>
      </c>
      <c r="AE1457" t="s">
        <v>563</v>
      </c>
      <c r="AF1457" t="s">
        <v>1429</v>
      </c>
      <c r="AG1457">
        <v>31907</v>
      </c>
      <c r="AH1457" t="s">
        <v>29</v>
      </c>
      <c r="AI1457" t="s">
        <v>4411</v>
      </c>
      <c r="AJ1457" t="s">
        <v>46</v>
      </c>
      <c r="AK1457" t="s">
        <v>77</v>
      </c>
      <c r="AL1457" t="s">
        <v>4412</v>
      </c>
      <c r="AM1457">
        <v>91.2</v>
      </c>
      <c r="AN1457">
        <v>3</v>
      </c>
      <c r="AO1457">
        <v>0</v>
      </c>
      <c r="AP1457">
        <v>41.951999999999998</v>
      </c>
      <c r="AQ1457">
        <f>YEAR(Table1[[#This Row],[Order Date]])</f>
        <v>2017</v>
      </c>
      <c r="AR1457" t="str">
        <f>TEXT(Table1[[#This Row],[Order Date]],"mmmm")</f>
        <v>June</v>
      </c>
      <c r="AS1457" t="str">
        <f>"Q"&amp;ROUNDUP(MONTH(Table1[[#This Row],[Order Date]])/3,0)</f>
        <v>Q2</v>
      </c>
      <c r="AT1457">
        <f>IF(Table1[[#This Row],[Sales]]=0,0,Table1[[#This Row],[Profit]]/Table1[[#This Row],[Sales]])</f>
        <v>0.45999999999999996</v>
      </c>
    </row>
    <row r="1458" spans="22:46" x14ac:dyDescent="0.3">
      <c r="V1458">
        <v>1457</v>
      </c>
      <c r="W1458" t="s">
        <v>4408</v>
      </c>
      <c r="X1458" s="1">
        <v>42898</v>
      </c>
      <c r="Y1458" t="s">
        <v>1393</v>
      </c>
      <c r="Z1458" t="s">
        <v>51</v>
      </c>
      <c r="AA1458" t="s">
        <v>4409</v>
      </c>
      <c r="AB1458" t="s">
        <v>4410</v>
      </c>
      <c r="AC1458" t="s">
        <v>108</v>
      </c>
      <c r="AD1458" t="s">
        <v>26</v>
      </c>
      <c r="AE1458" t="s">
        <v>563</v>
      </c>
      <c r="AF1458" t="s">
        <v>1429</v>
      </c>
      <c r="AG1458">
        <v>31907</v>
      </c>
      <c r="AH1458" t="s">
        <v>29</v>
      </c>
      <c r="AI1458" t="s">
        <v>4413</v>
      </c>
      <c r="AJ1458" t="s">
        <v>31</v>
      </c>
      <c r="AK1458" t="s">
        <v>57</v>
      </c>
      <c r="AL1458" t="s">
        <v>4414</v>
      </c>
      <c r="AM1458">
        <v>452.94</v>
      </c>
      <c r="AN1458">
        <v>3</v>
      </c>
      <c r="AO1458">
        <v>0</v>
      </c>
      <c r="AP1458">
        <v>67.941000000000003</v>
      </c>
      <c r="AQ1458">
        <f>YEAR(Table1[[#This Row],[Order Date]])</f>
        <v>2017</v>
      </c>
      <c r="AR1458" t="str">
        <f>TEXT(Table1[[#This Row],[Order Date]],"mmmm")</f>
        <v>June</v>
      </c>
      <c r="AS1458" t="str">
        <f>"Q"&amp;ROUNDUP(MONTH(Table1[[#This Row],[Order Date]])/3,0)</f>
        <v>Q2</v>
      </c>
      <c r="AT1458">
        <f>IF(Table1[[#This Row],[Sales]]=0,0,Table1[[#This Row],[Profit]]/Table1[[#This Row],[Sales]])</f>
        <v>0.15</v>
      </c>
    </row>
    <row r="1459" spans="22:46" x14ac:dyDescent="0.3">
      <c r="V1459">
        <v>1458</v>
      </c>
      <c r="W1459" t="s">
        <v>4415</v>
      </c>
      <c r="X1459" s="1">
        <v>42233</v>
      </c>
      <c r="Y1459" t="s">
        <v>2768</v>
      </c>
      <c r="Z1459" t="s">
        <v>51</v>
      </c>
      <c r="AA1459" t="s">
        <v>4376</v>
      </c>
      <c r="AB1459" t="s">
        <v>4377</v>
      </c>
      <c r="AC1459" t="s">
        <v>41</v>
      </c>
      <c r="AD1459" t="s">
        <v>26</v>
      </c>
      <c r="AE1459" t="s">
        <v>4417</v>
      </c>
      <c r="AF1459" t="s">
        <v>1400</v>
      </c>
      <c r="AG1459">
        <v>2740</v>
      </c>
      <c r="AH1459" t="s">
        <v>160</v>
      </c>
      <c r="AI1459" t="s">
        <v>1454</v>
      </c>
      <c r="AJ1459" t="s">
        <v>46</v>
      </c>
      <c r="AK1459" t="s">
        <v>77</v>
      </c>
      <c r="AL1459" t="s">
        <v>1455</v>
      </c>
      <c r="AM1459">
        <v>52.2</v>
      </c>
      <c r="AN1459">
        <v>9</v>
      </c>
      <c r="AO1459">
        <v>0</v>
      </c>
      <c r="AP1459">
        <v>23.49</v>
      </c>
      <c r="AQ1459">
        <f>YEAR(Table1[[#This Row],[Order Date]])</f>
        <v>2015</v>
      </c>
      <c r="AR1459" t="str">
        <f>TEXT(Table1[[#This Row],[Order Date]],"mmmm")</f>
        <v>August</v>
      </c>
      <c r="AS1459" t="str">
        <f>"Q"&amp;ROUNDUP(MONTH(Table1[[#This Row],[Order Date]])/3,0)</f>
        <v>Q3</v>
      </c>
      <c r="AT1459">
        <f>IF(Table1[[#This Row],[Sales]]=0,0,Table1[[#This Row],[Profit]]/Table1[[#This Row],[Sales]])</f>
        <v>0.44999999999999996</v>
      </c>
    </row>
    <row r="1460" spans="22:46" x14ac:dyDescent="0.3">
      <c r="V1460">
        <v>1459</v>
      </c>
      <c r="W1460" t="s">
        <v>4418</v>
      </c>
      <c r="X1460" s="1">
        <v>42638</v>
      </c>
      <c r="Y1460" s="1">
        <v>42379</v>
      </c>
      <c r="Z1460" t="s">
        <v>51</v>
      </c>
      <c r="AA1460" t="s">
        <v>4419</v>
      </c>
      <c r="AB1460" t="s">
        <v>4420</v>
      </c>
      <c r="AC1460" t="s">
        <v>41</v>
      </c>
      <c r="AD1460" t="s">
        <v>26</v>
      </c>
      <c r="AE1460" t="s">
        <v>4421</v>
      </c>
      <c r="AF1460" t="s">
        <v>110</v>
      </c>
      <c r="AG1460">
        <v>75061</v>
      </c>
      <c r="AH1460" t="s">
        <v>111</v>
      </c>
      <c r="AI1460" t="s">
        <v>2813</v>
      </c>
      <c r="AJ1460" t="s">
        <v>46</v>
      </c>
      <c r="AK1460" t="s">
        <v>47</v>
      </c>
      <c r="AL1460" t="s">
        <v>2814</v>
      </c>
      <c r="AM1460">
        <v>15.936</v>
      </c>
      <c r="AN1460">
        <v>4</v>
      </c>
      <c r="AO1460">
        <v>0.2</v>
      </c>
      <c r="AP1460">
        <v>5.1791999999999998</v>
      </c>
      <c r="AQ1460">
        <f>YEAR(Table1[[#This Row],[Order Date]])</f>
        <v>2016</v>
      </c>
      <c r="AR1460" t="str">
        <f>TEXT(Table1[[#This Row],[Order Date]],"mmmm")</f>
        <v>September</v>
      </c>
      <c r="AS1460" t="str">
        <f>"Q"&amp;ROUNDUP(MONTH(Table1[[#This Row],[Order Date]])/3,0)</f>
        <v>Q3</v>
      </c>
      <c r="AT1460">
        <f>IF(Table1[[#This Row],[Sales]]=0,0,Table1[[#This Row],[Profit]]/Table1[[#This Row],[Sales]])</f>
        <v>0.32500000000000001</v>
      </c>
    </row>
    <row r="1461" spans="22:46" x14ac:dyDescent="0.3">
      <c r="V1461">
        <v>1460</v>
      </c>
      <c r="W1461" t="s">
        <v>4422</v>
      </c>
      <c r="X1461" s="1">
        <v>41763</v>
      </c>
      <c r="Y1461" s="1">
        <v>41734</v>
      </c>
      <c r="Z1461" t="s">
        <v>1450</v>
      </c>
      <c r="AA1461" t="s">
        <v>89</v>
      </c>
      <c r="AB1461" t="s">
        <v>90</v>
      </c>
      <c r="AC1461" t="s">
        <v>25</v>
      </c>
      <c r="AD1461" t="s">
        <v>26</v>
      </c>
      <c r="AE1461" t="s">
        <v>4161</v>
      </c>
      <c r="AF1461" t="s">
        <v>844</v>
      </c>
      <c r="AG1461">
        <v>6457</v>
      </c>
      <c r="AH1461" t="s">
        <v>160</v>
      </c>
      <c r="AI1461" t="s">
        <v>4423</v>
      </c>
      <c r="AJ1461" t="s">
        <v>31</v>
      </c>
      <c r="AK1461" t="s">
        <v>67</v>
      </c>
      <c r="AL1461" t="s">
        <v>4424</v>
      </c>
      <c r="AM1461">
        <v>27.46</v>
      </c>
      <c r="AN1461">
        <v>2</v>
      </c>
      <c r="AO1461">
        <v>0</v>
      </c>
      <c r="AP1461">
        <v>9.8856000000000002</v>
      </c>
      <c r="AQ1461">
        <f>YEAR(Table1[[#This Row],[Order Date]])</f>
        <v>2014</v>
      </c>
      <c r="AR1461" t="str">
        <f>TEXT(Table1[[#This Row],[Order Date]],"mmmm")</f>
        <v>May</v>
      </c>
      <c r="AS1461" t="str">
        <f>"Q"&amp;ROUNDUP(MONTH(Table1[[#This Row],[Order Date]])/3,0)</f>
        <v>Q2</v>
      </c>
      <c r="AT1461">
        <f>IF(Table1[[#This Row],[Sales]]=0,0,Table1[[#This Row],[Profit]]/Table1[[#This Row],[Sales]])</f>
        <v>0.36</v>
      </c>
    </row>
    <row r="1462" spans="22:46" x14ac:dyDescent="0.3">
      <c r="V1462">
        <v>1461</v>
      </c>
      <c r="W1462" t="s">
        <v>4425</v>
      </c>
      <c r="X1462" s="1">
        <v>42339</v>
      </c>
      <c r="Y1462" s="1">
        <v>42228</v>
      </c>
      <c r="Z1462" t="s">
        <v>51</v>
      </c>
      <c r="AA1462" t="s">
        <v>921</v>
      </c>
      <c r="AB1462" t="s">
        <v>922</v>
      </c>
      <c r="AC1462" t="s">
        <v>25</v>
      </c>
      <c r="AD1462" t="s">
        <v>26</v>
      </c>
      <c r="AE1462" t="s">
        <v>99</v>
      </c>
      <c r="AF1462" t="s">
        <v>100</v>
      </c>
      <c r="AG1462">
        <v>98103</v>
      </c>
      <c r="AH1462" t="s">
        <v>44</v>
      </c>
      <c r="AI1462" t="s">
        <v>4426</v>
      </c>
      <c r="AJ1462" t="s">
        <v>46</v>
      </c>
      <c r="AK1462" t="s">
        <v>77</v>
      </c>
      <c r="AL1462" t="s">
        <v>4427</v>
      </c>
      <c r="AM1462">
        <v>55.423999999999999</v>
      </c>
      <c r="AN1462">
        <v>2</v>
      </c>
      <c r="AO1462">
        <v>0.2</v>
      </c>
      <c r="AP1462">
        <v>19.398399999999999</v>
      </c>
      <c r="AQ1462">
        <f>YEAR(Table1[[#This Row],[Order Date]])</f>
        <v>2015</v>
      </c>
      <c r="AR1462" t="str">
        <f>TEXT(Table1[[#This Row],[Order Date]],"mmmm")</f>
        <v>December</v>
      </c>
      <c r="AS1462" t="str">
        <f>"Q"&amp;ROUNDUP(MONTH(Table1[[#This Row],[Order Date]])/3,0)</f>
        <v>Q4</v>
      </c>
      <c r="AT1462">
        <f>IF(Table1[[#This Row],[Sales]]=0,0,Table1[[#This Row],[Profit]]/Table1[[#This Row],[Sales]])</f>
        <v>0.35</v>
      </c>
    </row>
    <row r="1463" spans="22:46" x14ac:dyDescent="0.3">
      <c r="V1463">
        <v>1462</v>
      </c>
      <c r="W1463" t="s">
        <v>4428</v>
      </c>
      <c r="X1463" s="1">
        <v>42440</v>
      </c>
      <c r="Y1463" t="s">
        <v>4429</v>
      </c>
      <c r="Z1463" t="s">
        <v>51</v>
      </c>
      <c r="AA1463" t="s">
        <v>4430</v>
      </c>
      <c r="AB1463" t="s">
        <v>4431</v>
      </c>
      <c r="AC1463" t="s">
        <v>25</v>
      </c>
      <c r="AD1463" t="s">
        <v>26</v>
      </c>
      <c r="AE1463" t="s">
        <v>4432</v>
      </c>
      <c r="AF1463" t="s">
        <v>892</v>
      </c>
      <c r="AG1463">
        <v>8360</v>
      </c>
      <c r="AH1463" t="s">
        <v>160</v>
      </c>
      <c r="AI1463" t="s">
        <v>2701</v>
      </c>
      <c r="AJ1463" t="s">
        <v>31</v>
      </c>
      <c r="AK1463" t="s">
        <v>57</v>
      </c>
      <c r="AL1463" t="s">
        <v>2702</v>
      </c>
      <c r="AM1463">
        <v>244.006</v>
      </c>
      <c r="AN1463">
        <v>2</v>
      </c>
      <c r="AO1463">
        <v>0.3</v>
      </c>
      <c r="AP1463">
        <v>-31.372199999999999</v>
      </c>
      <c r="AQ1463">
        <f>YEAR(Table1[[#This Row],[Order Date]])</f>
        <v>2016</v>
      </c>
      <c r="AR1463" t="str">
        <f>TEXT(Table1[[#This Row],[Order Date]],"mmmm")</f>
        <v>March</v>
      </c>
      <c r="AS1463" t="str">
        <f>"Q"&amp;ROUNDUP(MONTH(Table1[[#This Row],[Order Date]])/3,0)</f>
        <v>Q1</v>
      </c>
      <c r="AT1463">
        <f>IF(Table1[[#This Row],[Sales]]=0,0,Table1[[#This Row],[Profit]]/Table1[[#This Row],[Sales]])</f>
        <v>-0.12857142857142856</v>
      </c>
    </row>
    <row r="1464" spans="22:46" x14ac:dyDescent="0.3">
      <c r="V1464">
        <v>1463</v>
      </c>
      <c r="W1464" t="s">
        <v>4433</v>
      </c>
      <c r="X1464" s="1">
        <v>42608</v>
      </c>
      <c r="Y1464" t="s">
        <v>2427</v>
      </c>
      <c r="Z1464" t="s">
        <v>207</v>
      </c>
      <c r="AA1464" t="s">
        <v>230</v>
      </c>
      <c r="AB1464" t="s">
        <v>231</v>
      </c>
      <c r="AC1464" t="s">
        <v>41</v>
      </c>
      <c r="AD1464" t="s">
        <v>26</v>
      </c>
      <c r="AE1464" t="s">
        <v>678</v>
      </c>
      <c r="AF1464" t="s">
        <v>110</v>
      </c>
      <c r="AG1464">
        <v>77506</v>
      </c>
      <c r="AH1464" t="s">
        <v>111</v>
      </c>
      <c r="AI1464" t="s">
        <v>1795</v>
      </c>
      <c r="AJ1464" t="s">
        <v>73</v>
      </c>
      <c r="AK1464" t="s">
        <v>176</v>
      </c>
      <c r="AL1464" t="s">
        <v>1796</v>
      </c>
      <c r="AM1464">
        <v>159.98400000000001</v>
      </c>
      <c r="AN1464">
        <v>2</v>
      </c>
      <c r="AO1464">
        <v>0.2</v>
      </c>
      <c r="AP1464">
        <v>43.995600000000003</v>
      </c>
      <c r="AQ1464">
        <f>YEAR(Table1[[#This Row],[Order Date]])</f>
        <v>2016</v>
      </c>
      <c r="AR1464" t="str">
        <f>TEXT(Table1[[#This Row],[Order Date]],"mmmm")</f>
        <v>August</v>
      </c>
      <c r="AS1464" t="str">
        <f>"Q"&amp;ROUNDUP(MONTH(Table1[[#This Row],[Order Date]])/3,0)</f>
        <v>Q3</v>
      </c>
      <c r="AT1464">
        <f>IF(Table1[[#This Row],[Sales]]=0,0,Table1[[#This Row],[Profit]]/Table1[[#This Row],[Sales]])</f>
        <v>0.27500000000000002</v>
      </c>
    </row>
    <row r="1465" spans="22:46" x14ac:dyDescent="0.3">
      <c r="V1465">
        <v>1464</v>
      </c>
      <c r="W1465" t="s">
        <v>4433</v>
      </c>
      <c r="X1465" s="1">
        <v>42608</v>
      </c>
      <c r="Y1465" t="s">
        <v>2427</v>
      </c>
      <c r="Z1465" t="s">
        <v>207</v>
      </c>
      <c r="AA1465" t="s">
        <v>230</v>
      </c>
      <c r="AB1465" t="s">
        <v>231</v>
      </c>
      <c r="AC1465" t="s">
        <v>41</v>
      </c>
      <c r="AD1465" t="s">
        <v>26</v>
      </c>
      <c r="AE1465" t="s">
        <v>678</v>
      </c>
      <c r="AF1465" t="s">
        <v>110</v>
      </c>
      <c r="AG1465">
        <v>77506</v>
      </c>
      <c r="AH1465" t="s">
        <v>111</v>
      </c>
      <c r="AI1465" t="s">
        <v>3761</v>
      </c>
      <c r="AJ1465" t="s">
        <v>31</v>
      </c>
      <c r="AK1465" t="s">
        <v>35</v>
      </c>
      <c r="AL1465" t="s">
        <v>3762</v>
      </c>
      <c r="AM1465">
        <v>1024.7159999999999</v>
      </c>
      <c r="AN1465">
        <v>6</v>
      </c>
      <c r="AO1465">
        <v>0.3</v>
      </c>
      <c r="AP1465">
        <v>-29.2776</v>
      </c>
      <c r="AQ1465">
        <f>YEAR(Table1[[#This Row],[Order Date]])</f>
        <v>2016</v>
      </c>
      <c r="AR1465" t="str">
        <f>TEXT(Table1[[#This Row],[Order Date]],"mmmm")</f>
        <v>August</v>
      </c>
      <c r="AS1465" t="str">
        <f>"Q"&amp;ROUNDUP(MONTH(Table1[[#This Row],[Order Date]])/3,0)</f>
        <v>Q3</v>
      </c>
      <c r="AT1465">
        <f>IF(Table1[[#This Row],[Sales]]=0,0,Table1[[#This Row],[Profit]]/Table1[[#This Row],[Sales]])</f>
        <v>-2.8571428571428574E-2</v>
      </c>
    </row>
    <row r="1466" spans="22:46" x14ac:dyDescent="0.3">
      <c r="V1466">
        <v>1465</v>
      </c>
      <c r="W1466" t="s">
        <v>4434</v>
      </c>
      <c r="X1466" s="1">
        <v>42720</v>
      </c>
      <c r="Y1466" t="s">
        <v>2613</v>
      </c>
      <c r="Z1466" t="s">
        <v>207</v>
      </c>
      <c r="AA1466" t="s">
        <v>4435</v>
      </c>
      <c r="AB1466" t="s">
        <v>4436</v>
      </c>
      <c r="AC1466" t="s">
        <v>41</v>
      </c>
      <c r="AD1466" t="s">
        <v>26</v>
      </c>
      <c r="AE1466" t="s">
        <v>300</v>
      </c>
      <c r="AF1466" t="s">
        <v>301</v>
      </c>
      <c r="AG1466">
        <v>10009</v>
      </c>
      <c r="AH1466" t="s">
        <v>160</v>
      </c>
      <c r="AI1466" t="s">
        <v>3545</v>
      </c>
      <c r="AJ1466" t="s">
        <v>46</v>
      </c>
      <c r="AK1466" t="s">
        <v>303</v>
      </c>
      <c r="AL1466" t="s">
        <v>3546</v>
      </c>
      <c r="AM1466">
        <v>3.68</v>
      </c>
      <c r="AN1466">
        <v>2</v>
      </c>
      <c r="AO1466">
        <v>0</v>
      </c>
      <c r="AP1466">
        <v>1.8031999999999999</v>
      </c>
      <c r="AQ1466">
        <f>YEAR(Table1[[#This Row],[Order Date]])</f>
        <v>2016</v>
      </c>
      <c r="AR1466" t="str">
        <f>TEXT(Table1[[#This Row],[Order Date]],"mmmm")</f>
        <v>December</v>
      </c>
      <c r="AS1466" t="str">
        <f>"Q"&amp;ROUNDUP(MONTH(Table1[[#This Row],[Order Date]])/3,0)</f>
        <v>Q4</v>
      </c>
      <c r="AT1466">
        <f>IF(Table1[[#This Row],[Sales]]=0,0,Table1[[#This Row],[Profit]]/Table1[[#This Row],[Sales]])</f>
        <v>0.48999999999999994</v>
      </c>
    </row>
    <row r="1467" spans="22:46" x14ac:dyDescent="0.3">
      <c r="V1467">
        <v>1466</v>
      </c>
      <c r="W1467" t="s">
        <v>4437</v>
      </c>
      <c r="X1467" s="1">
        <v>41859</v>
      </c>
      <c r="Y1467" t="s">
        <v>4438</v>
      </c>
      <c r="Z1467" t="s">
        <v>51</v>
      </c>
      <c r="AA1467" t="s">
        <v>905</v>
      </c>
      <c r="AB1467" t="s">
        <v>906</v>
      </c>
      <c r="AC1467" t="s">
        <v>25</v>
      </c>
      <c r="AD1467" t="s">
        <v>26</v>
      </c>
      <c r="AE1467" t="s">
        <v>4439</v>
      </c>
      <c r="AF1467" t="s">
        <v>349</v>
      </c>
      <c r="AG1467">
        <v>85301</v>
      </c>
      <c r="AH1467" t="s">
        <v>44</v>
      </c>
      <c r="AI1467" t="s">
        <v>3411</v>
      </c>
      <c r="AJ1467" t="s">
        <v>31</v>
      </c>
      <c r="AK1467" t="s">
        <v>67</v>
      </c>
      <c r="AL1467" t="s">
        <v>3412</v>
      </c>
      <c r="AM1467">
        <v>121.376</v>
      </c>
      <c r="AN1467">
        <v>4</v>
      </c>
      <c r="AO1467">
        <v>0.2</v>
      </c>
      <c r="AP1467">
        <v>-3.0344000000000002</v>
      </c>
      <c r="AQ1467">
        <f>YEAR(Table1[[#This Row],[Order Date]])</f>
        <v>2014</v>
      </c>
      <c r="AR1467" t="str">
        <f>TEXT(Table1[[#This Row],[Order Date]],"mmmm")</f>
        <v>August</v>
      </c>
      <c r="AS1467" t="str">
        <f>"Q"&amp;ROUNDUP(MONTH(Table1[[#This Row],[Order Date]])/3,0)</f>
        <v>Q3</v>
      </c>
      <c r="AT1467">
        <f>IF(Table1[[#This Row],[Sales]]=0,0,Table1[[#This Row],[Profit]]/Table1[[#This Row],[Sales]])</f>
        <v>-2.5000000000000001E-2</v>
      </c>
    </row>
    <row r="1468" spans="22:46" x14ac:dyDescent="0.3">
      <c r="V1468">
        <v>1467</v>
      </c>
      <c r="W1468" t="s">
        <v>4437</v>
      </c>
      <c r="X1468" s="1">
        <v>41859</v>
      </c>
      <c r="Y1468" t="s">
        <v>4438</v>
      </c>
      <c r="Z1468" t="s">
        <v>51</v>
      </c>
      <c r="AA1468" t="s">
        <v>905</v>
      </c>
      <c r="AB1468" t="s">
        <v>906</v>
      </c>
      <c r="AC1468" t="s">
        <v>25</v>
      </c>
      <c r="AD1468" t="s">
        <v>26</v>
      </c>
      <c r="AE1468" t="s">
        <v>4439</v>
      </c>
      <c r="AF1468" t="s">
        <v>349</v>
      </c>
      <c r="AG1468">
        <v>85301</v>
      </c>
      <c r="AH1468" t="s">
        <v>44</v>
      </c>
      <c r="AI1468" t="s">
        <v>501</v>
      </c>
      <c r="AJ1468" t="s">
        <v>73</v>
      </c>
      <c r="AK1468" t="s">
        <v>176</v>
      </c>
      <c r="AL1468" t="s">
        <v>502</v>
      </c>
      <c r="AM1468">
        <v>95.975999999999999</v>
      </c>
      <c r="AN1468">
        <v>3</v>
      </c>
      <c r="AO1468">
        <v>0.2</v>
      </c>
      <c r="AP1468">
        <v>-10.7973</v>
      </c>
      <c r="AQ1468">
        <f>YEAR(Table1[[#This Row],[Order Date]])</f>
        <v>2014</v>
      </c>
      <c r="AR1468" t="str">
        <f>TEXT(Table1[[#This Row],[Order Date]],"mmmm")</f>
        <v>August</v>
      </c>
      <c r="AS1468" t="str">
        <f>"Q"&amp;ROUNDUP(MONTH(Table1[[#This Row],[Order Date]])/3,0)</f>
        <v>Q3</v>
      </c>
      <c r="AT1468">
        <f>IF(Table1[[#This Row],[Sales]]=0,0,Table1[[#This Row],[Profit]]/Table1[[#This Row],[Sales]])</f>
        <v>-0.1125</v>
      </c>
    </row>
    <row r="1469" spans="22:46" x14ac:dyDescent="0.3">
      <c r="V1469">
        <v>1468</v>
      </c>
      <c r="W1469" t="s">
        <v>4440</v>
      </c>
      <c r="X1469" s="1">
        <v>42140</v>
      </c>
      <c r="Y1469" t="s">
        <v>4441</v>
      </c>
      <c r="Z1469" t="s">
        <v>1450</v>
      </c>
      <c r="AA1469" t="s">
        <v>2574</v>
      </c>
      <c r="AB1469" t="s">
        <v>2575</v>
      </c>
      <c r="AC1469" t="s">
        <v>108</v>
      </c>
      <c r="AD1469" t="s">
        <v>26</v>
      </c>
      <c r="AE1469" t="s">
        <v>1712</v>
      </c>
      <c r="AF1469" t="s">
        <v>55</v>
      </c>
      <c r="AG1469">
        <v>32216</v>
      </c>
      <c r="AH1469" t="s">
        <v>29</v>
      </c>
      <c r="AI1469" t="s">
        <v>2900</v>
      </c>
      <c r="AJ1469" t="s">
        <v>73</v>
      </c>
      <c r="AK1469" t="s">
        <v>176</v>
      </c>
      <c r="AL1469" t="s">
        <v>2901</v>
      </c>
      <c r="AM1469">
        <v>255.96799999999999</v>
      </c>
      <c r="AN1469">
        <v>4</v>
      </c>
      <c r="AO1469">
        <v>0.2</v>
      </c>
      <c r="AP1469">
        <v>31.995999999999999</v>
      </c>
      <c r="AQ1469">
        <f>YEAR(Table1[[#This Row],[Order Date]])</f>
        <v>2015</v>
      </c>
      <c r="AR1469" t="str">
        <f>TEXT(Table1[[#This Row],[Order Date]],"mmmm")</f>
        <v>May</v>
      </c>
      <c r="AS1469" t="str">
        <f>"Q"&amp;ROUNDUP(MONTH(Table1[[#This Row],[Order Date]])/3,0)</f>
        <v>Q2</v>
      </c>
      <c r="AT1469">
        <f>IF(Table1[[#This Row],[Sales]]=0,0,Table1[[#This Row],[Profit]]/Table1[[#This Row],[Sales]])</f>
        <v>0.125</v>
      </c>
    </row>
    <row r="1470" spans="22:46" x14ac:dyDescent="0.3">
      <c r="V1470">
        <v>1469</v>
      </c>
      <c r="W1470" t="s">
        <v>4442</v>
      </c>
      <c r="X1470" s="1">
        <v>43078</v>
      </c>
      <c r="Y1470" t="s">
        <v>1129</v>
      </c>
      <c r="Z1470" t="s">
        <v>51</v>
      </c>
      <c r="AA1470" t="s">
        <v>4342</v>
      </c>
      <c r="AB1470" t="s">
        <v>4343</v>
      </c>
      <c r="AC1470" t="s">
        <v>41</v>
      </c>
      <c r="AD1470" t="s">
        <v>26</v>
      </c>
      <c r="AE1470" t="s">
        <v>993</v>
      </c>
      <c r="AF1470" t="s">
        <v>267</v>
      </c>
      <c r="AG1470">
        <v>48234</v>
      </c>
      <c r="AH1470" t="s">
        <v>111</v>
      </c>
      <c r="AI1470" t="s">
        <v>4443</v>
      </c>
      <c r="AJ1470" t="s">
        <v>31</v>
      </c>
      <c r="AK1470" t="s">
        <v>35</v>
      </c>
      <c r="AL1470" t="s">
        <v>4444</v>
      </c>
      <c r="AM1470">
        <v>872.94</v>
      </c>
      <c r="AN1470">
        <v>3</v>
      </c>
      <c r="AO1470">
        <v>0</v>
      </c>
      <c r="AP1470">
        <v>226.96440000000001</v>
      </c>
      <c r="AQ1470">
        <f>YEAR(Table1[[#This Row],[Order Date]])</f>
        <v>2017</v>
      </c>
      <c r="AR1470" t="str">
        <f>TEXT(Table1[[#This Row],[Order Date]],"mmmm")</f>
        <v>December</v>
      </c>
      <c r="AS1470" t="str">
        <f>"Q"&amp;ROUNDUP(MONTH(Table1[[#This Row],[Order Date]])/3,0)</f>
        <v>Q4</v>
      </c>
      <c r="AT1470">
        <f>IF(Table1[[#This Row],[Sales]]=0,0,Table1[[#This Row],[Profit]]/Table1[[#This Row],[Sales]])</f>
        <v>0.26</v>
      </c>
    </row>
    <row r="1471" spans="22:46" x14ac:dyDescent="0.3">
      <c r="V1471">
        <v>1470</v>
      </c>
      <c r="W1471" t="s">
        <v>4442</v>
      </c>
      <c r="X1471" s="1">
        <v>43078</v>
      </c>
      <c r="Y1471" t="s">
        <v>1129</v>
      </c>
      <c r="Z1471" t="s">
        <v>51</v>
      </c>
      <c r="AA1471" t="s">
        <v>4342</v>
      </c>
      <c r="AB1471" t="s">
        <v>4343</v>
      </c>
      <c r="AC1471" t="s">
        <v>41</v>
      </c>
      <c r="AD1471" t="s">
        <v>26</v>
      </c>
      <c r="AE1471" t="s">
        <v>993</v>
      </c>
      <c r="AF1471" t="s">
        <v>267</v>
      </c>
      <c r="AG1471">
        <v>48234</v>
      </c>
      <c r="AH1471" t="s">
        <v>111</v>
      </c>
      <c r="AI1471" t="s">
        <v>1558</v>
      </c>
      <c r="AJ1471" t="s">
        <v>46</v>
      </c>
      <c r="AK1471" t="s">
        <v>77</v>
      </c>
      <c r="AL1471" t="s">
        <v>1559</v>
      </c>
      <c r="AM1471">
        <v>41.54</v>
      </c>
      <c r="AN1471">
        <v>2</v>
      </c>
      <c r="AO1471">
        <v>0</v>
      </c>
      <c r="AP1471">
        <v>19.523800000000001</v>
      </c>
      <c r="AQ1471">
        <f>YEAR(Table1[[#This Row],[Order Date]])</f>
        <v>2017</v>
      </c>
      <c r="AR1471" t="str">
        <f>TEXT(Table1[[#This Row],[Order Date]],"mmmm")</f>
        <v>December</v>
      </c>
      <c r="AS1471" t="str">
        <f>"Q"&amp;ROUNDUP(MONTH(Table1[[#This Row],[Order Date]])/3,0)</f>
        <v>Q4</v>
      </c>
      <c r="AT1471">
        <f>IF(Table1[[#This Row],[Sales]]=0,0,Table1[[#This Row],[Profit]]/Table1[[#This Row],[Sales]])</f>
        <v>0.47000000000000003</v>
      </c>
    </row>
    <row r="1472" spans="22:46" x14ac:dyDescent="0.3">
      <c r="V1472">
        <v>1471</v>
      </c>
      <c r="W1472" t="s">
        <v>4442</v>
      </c>
      <c r="X1472" s="1">
        <v>43078</v>
      </c>
      <c r="Y1472" t="s">
        <v>1129</v>
      </c>
      <c r="Z1472" t="s">
        <v>51</v>
      </c>
      <c r="AA1472" t="s">
        <v>4342</v>
      </c>
      <c r="AB1472" t="s">
        <v>4343</v>
      </c>
      <c r="AC1472" t="s">
        <v>41</v>
      </c>
      <c r="AD1472" t="s">
        <v>26</v>
      </c>
      <c r="AE1472" t="s">
        <v>993</v>
      </c>
      <c r="AF1472" t="s">
        <v>267</v>
      </c>
      <c r="AG1472">
        <v>48234</v>
      </c>
      <c r="AH1472" t="s">
        <v>111</v>
      </c>
      <c r="AI1472" t="s">
        <v>4445</v>
      </c>
      <c r="AJ1472" t="s">
        <v>46</v>
      </c>
      <c r="AK1472" t="s">
        <v>94</v>
      </c>
      <c r="AL1472" t="s">
        <v>4446</v>
      </c>
      <c r="AM1472">
        <v>12.96</v>
      </c>
      <c r="AN1472">
        <v>2</v>
      </c>
      <c r="AO1472">
        <v>0</v>
      </c>
      <c r="AP1472">
        <v>6.2207999999999997</v>
      </c>
      <c r="AQ1472">
        <f>YEAR(Table1[[#This Row],[Order Date]])</f>
        <v>2017</v>
      </c>
      <c r="AR1472" t="str">
        <f>TEXT(Table1[[#This Row],[Order Date]],"mmmm")</f>
        <v>December</v>
      </c>
      <c r="AS1472" t="str">
        <f>"Q"&amp;ROUNDUP(MONTH(Table1[[#This Row],[Order Date]])/3,0)</f>
        <v>Q4</v>
      </c>
      <c r="AT1472">
        <f>IF(Table1[[#This Row],[Sales]]=0,0,Table1[[#This Row],[Profit]]/Table1[[#This Row],[Sales]])</f>
        <v>0.47999999999999993</v>
      </c>
    </row>
    <row r="1473" spans="22:46" x14ac:dyDescent="0.3">
      <c r="V1473">
        <v>1472</v>
      </c>
      <c r="W1473" t="s">
        <v>4447</v>
      </c>
      <c r="X1473" s="1">
        <v>42271</v>
      </c>
      <c r="Y1473" t="s">
        <v>4448</v>
      </c>
      <c r="Z1473" t="s">
        <v>22</v>
      </c>
      <c r="AA1473" t="s">
        <v>253</v>
      </c>
      <c r="AB1473" t="s">
        <v>254</v>
      </c>
      <c r="AC1473" t="s">
        <v>41</v>
      </c>
      <c r="AD1473" t="s">
        <v>26</v>
      </c>
      <c r="AE1473" t="s">
        <v>158</v>
      </c>
      <c r="AF1473" t="s">
        <v>159</v>
      </c>
      <c r="AG1473">
        <v>19120</v>
      </c>
      <c r="AH1473" t="s">
        <v>160</v>
      </c>
      <c r="AI1473" t="s">
        <v>4449</v>
      </c>
      <c r="AJ1473" t="s">
        <v>46</v>
      </c>
      <c r="AK1473" t="s">
        <v>70</v>
      </c>
      <c r="AL1473" t="s">
        <v>4450</v>
      </c>
      <c r="AM1473">
        <v>6.8479999999999999</v>
      </c>
      <c r="AN1473">
        <v>2</v>
      </c>
      <c r="AO1473">
        <v>0.2</v>
      </c>
      <c r="AP1473">
        <v>0.59919999999999995</v>
      </c>
      <c r="AQ1473">
        <f>YEAR(Table1[[#This Row],[Order Date]])</f>
        <v>2015</v>
      </c>
      <c r="AR1473" t="str">
        <f>TEXT(Table1[[#This Row],[Order Date]],"mmmm")</f>
        <v>September</v>
      </c>
      <c r="AS1473" t="str">
        <f>"Q"&amp;ROUNDUP(MONTH(Table1[[#This Row],[Order Date]])/3,0)</f>
        <v>Q3</v>
      </c>
      <c r="AT1473">
        <f>IF(Table1[[#This Row],[Sales]]=0,0,Table1[[#This Row],[Profit]]/Table1[[#This Row],[Sales]])</f>
        <v>8.7499999999999994E-2</v>
      </c>
    </row>
    <row r="1474" spans="22:46" x14ac:dyDescent="0.3">
      <c r="V1474">
        <v>1473</v>
      </c>
      <c r="W1474" t="s">
        <v>4451</v>
      </c>
      <c r="X1474" s="1">
        <v>42927</v>
      </c>
      <c r="Y1474" t="s">
        <v>3321</v>
      </c>
      <c r="Z1474" t="s">
        <v>51</v>
      </c>
      <c r="AA1474" t="s">
        <v>4452</v>
      </c>
      <c r="AB1474" t="s">
        <v>4453</v>
      </c>
      <c r="AC1474" t="s">
        <v>41</v>
      </c>
      <c r="AD1474" t="s">
        <v>26</v>
      </c>
      <c r="AE1474" t="s">
        <v>42</v>
      </c>
      <c r="AF1474" t="s">
        <v>43</v>
      </c>
      <c r="AG1474">
        <v>90004</v>
      </c>
      <c r="AH1474" t="s">
        <v>44</v>
      </c>
      <c r="AI1474" t="s">
        <v>3023</v>
      </c>
      <c r="AJ1474" t="s">
        <v>46</v>
      </c>
      <c r="AK1474" t="s">
        <v>47</v>
      </c>
      <c r="AL1474" t="s">
        <v>3024</v>
      </c>
      <c r="AM1474">
        <v>8.67</v>
      </c>
      <c r="AN1474">
        <v>3</v>
      </c>
      <c r="AO1474">
        <v>0</v>
      </c>
      <c r="AP1474">
        <v>4.0749000000000004</v>
      </c>
      <c r="AQ1474">
        <f>YEAR(Table1[[#This Row],[Order Date]])</f>
        <v>2017</v>
      </c>
      <c r="AR1474" t="str">
        <f>TEXT(Table1[[#This Row],[Order Date]],"mmmm")</f>
        <v>July</v>
      </c>
      <c r="AS1474" t="str">
        <f>"Q"&amp;ROUNDUP(MONTH(Table1[[#This Row],[Order Date]])/3,0)</f>
        <v>Q3</v>
      </c>
      <c r="AT1474">
        <f>IF(Table1[[#This Row],[Sales]]=0,0,Table1[[#This Row],[Profit]]/Table1[[#This Row],[Sales]])</f>
        <v>0.47000000000000003</v>
      </c>
    </row>
    <row r="1475" spans="22:46" x14ac:dyDescent="0.3">
      <c r="V1475">
        <v>1474</v>
      </c>
      <c r="W1475" t="s">
        <v>4454</v>
      </c>
      <c r="X1475" s="1">
        <v>42339</v>
      </c>
      <c r="Y1475" s="1">
        <v>42047</v>
      </c>
      <c r="Z1475" t="s">
        <v>1450</v>
      </c>
      <c r="AA1475" t="s">
        <v>3660</v>
      </c>
      <c r="AB1475" t="s">
        <v>3661</v>
      </c>
      <c r="AC1475" t="s">
        <v>25</v>
      </c>
      <c r="AD1475" t="s">
        <v>26</v>
      </c>
      <c r="AE1475" t="s">
        <v>203</v>
      </c>
      <c r="AF1475" t="s">
        <v>110</v>
      </c>
      <c r="AG1475">
        <v>77036</v>
      </c>
      <c r="AH1475" t="s">
        <v>111</v>
      </c>
      <c r="AI1475" t="s">
        <v>4455</v>
      </c>
      <c r="AJ1475" t="s">
        <v>31</v>
      </c>
      <c r="AK1475" t="s">
        <v>67</v>
      </c>
      <c r="AL1475" t="s">
        <v>4456</v>
      </c>
      <c r="AM1475">
        <v>6.6879999999999997</v>
      </c>
      <c r="AN1475">
        <v>4</v>
      </c>
      <c r="AO1475">
        <v>0.6</v>
      </c>
      <c r="AP1475">
        <v>-4.0128000000000004</v>
      </c>
      <c r="AQ1475">
        <f>YEAR(Table1[[#This Row],[Order Date]])</f>
        <v>2015</v>
      </c>
      <c r="AR1475" t="str">
        <f>TEXT(Table1[[#This Row],[Order Date]],"mmmm")</f>
        <v>December</v>
      </c>
      <c r="AS1475" t="str">
        <f>"Q"&amp;ROUNDUP(MONTH(Table1[[#This Row],[Order Date]])/3,0)</f>
        <v>Q4</v>
      </c>
      <c r="AT1475">
        <f>IF(Table1[[#This Row],[Sales]]=0,0,Table1[[#This Row],[Profit]]/Table1[[#This Row],[Sales]])</f>
        <v>-0.60000000000000009</v>
      </c>
    </row>
    <row r="1476" spans="22:46" x14ac:dyDescent="0.3">
      <c r="V1476">
        <v>1475</v>
      </c>
      <c r="W1476" t="s">
        <v>4457</v>
      </c>
      <c r="X1476" s="1">
        <v>42693</v>
      </c>
      <c r="Y1476" t="s">
        <v>4458</v>
      </c>
      <c r="Z1476" t="s">
        <v>51</v>
      </c>
      <c r="AA1476" t="s">
        <v>4459</v>
      </c>
      <c r="AB1476" t="s">
        <v>4460</v>
      </c>
      <c r="AC1476" t="s">
        <v>108</v>
      </c>
      <c r="AD1476" t="s">
        <v>26</v>
      </c>
      <c r="AE1476" t="s">
        <v>4461</v>
      </c>
      <c r="AF1476" t="s">
        <v>301</v>
      </c>
      <c r="AG1476">
        <v>14304</v>
      </c>
      <c r="AH1476" t="s">
        <v>160</v>
      </c>
      <c r="AI1476" t="s">
        <v>4462</v>
      </c>
      <c r="AJ1476" t="s">
        <v>46</v>
      </c>
      <c r="AK1476" t="s">
        <v>70</v>
      </c>
      <c r="AL1476" t="s">
        <v>4463</v>
      </c>
      <c r="AM1476">
        <v>17.28</v>
      </c>
      <c r="AN1476">
        <v>6</v>
      </c>
      <c r="AO1476">
        <v>0</v>
      </c>
      <c r="AP1476">
        <v>5.0111999999999997</v>
      </c>
      <c r="AQ1476">
        <f>YEAR(Table1[[#This Row],[Order Date]])</f>
        <v>2016</v>
      </c>
      <c r="AR1476" t="str">
        <f>TEXT(Table1[[#This Row],[Order Date]],"mmmm")</f>
        <v>November</v>
      </c>
      <c r="AS1476" t="str">
        <f>"Q"&amp;ROUNDUP(MONTH(Table1[[#This Row],[Order Date]])/3,0)</f>
        <v>Q4</v>
      </c>
      <c r="AT1476">
        <f>IF(Table1[[#This Row],[Sales]]=0,0,Table1[[#This Row],[Profit]]/Table1[[#This Row],[Sales]])</f>
        <v>0.28999999999999998</v>
      </c>
    </row>
    <row r="1477" spans="22:46" x14ac:dyDescent="0.3">
      <c r="V1477">
        <v>1476</v>
      </c>
      <c r="W1477" t="s">
        <v>4457</v>
      </c>
      <c r="X1477" s="1">
        <v>42693</v>
      </c>
      <c r="Y1477" t="s">
        <v>4458</v>
      </c>
      <c r="Z1477" t="s">
        <v>51</v>
      </c>
      <c r="AA1477" t="s">
        <v>4459</v>
      </c>
      <c r="AB1477" t="s">
        <v>4460</v>
      </c>
      <c r="AC1477" t="s">
        <v>108</v>
      </c>
      <c r="AD1477" t="s">
        <v>26</v>
      </c>
      <c r="AE1477" t="s">
        <v>4461</v>
      </c>
      <c r="AF1477" t="s">
        <v>301</v>
      </c>
      <c r="AG1477">
        <v>14304</v>
      </c>
      <c r="AH1477" t="s">
        <v>160</v>
      </c>
      <c r="AI1477" t="s">
        <v>3451</v>
      </c>
      <c r="AJ1477" t="s">
        <v>46</v>
      </c>
      <c r="AK1477" t="s">
        <v>77</v>
      </c>
      <c r="AL1477" t="s">
        <v>3452</v>
      </c>
      <c r="AM1477">
        <v>17.712</v>
      </c>
      <c r="AN1477">
        <v>3</v>
      </c>
      <c r="AO1477">
        <v>0.2</v>
      </c>
      <c r="AP1477">
        <v>6.4206000000000003</v>
      </c>
      <c r="AQ1477">
        <f>YEAR(Table1[[#This Row],[Order Date]])</f>
        <v>2016</v>
      </c>
      <c r="AR1477" t="str">
        <f>TEXT(Table1[[#This Row],[Order Date]],"mmmm")</f>
        <v>November</v>
      </c>
      <c r="AS1477" t="str">
        <f>"Q"&amp;ROUNDUP(MONTH(Table1[[#This Row],[Order Date]])/3,0)</f>
        <v>Q4</v>
      </c>
      <c r="AT1477">
        <f>IF(Table1[[#This Row],[Sales]]=0,0,Table1[[#This Row],[Profit]]/Table1[[#This Row],[Sales]])</f>
        <v>0.36250000000000004</v>
      </c>
    </row>
    <row r="1478" spans="22:46" x14ac:dyDescent="0.3">
      <c r="V1478">
        <v>1477</v>
      </c>
      <c r="W1478" t="s">
        <v>4464</v>
      </c>
      <c r="X1478" s="1">
        <v>42813</v>
      </c>
      <c r="Y1478" t="s">
        <v>4466</v>
      </c>
      <c r="Z1478" t="s">
        <v>51</v>
      </c>
      <c r="AA1478" t="s">
        <v>3218</v>
      </c>
      <c r="AB1478" t="s">
        <v>3219</v>
      </c>
      <c r="AC1478" t="s">
        <v>108</v>
      </c>
      <c r="AD1478" t="s">
        <v>26</v>
      </c>
      <c r="AE1478" t="s">
        <v>300</v>
      </c>
      <c r="AF1478" t="s">
        <v>301</v>
      </c>
      <c r="AG1478">
        <v>10024</v>
      </c>
      <c r="AH1478" t="s">
        <v>160</v>
      </c>
      <c r="AI1478" t="s">
        <v>4467</v>
      </c>
      <c r="AJ1478" t="s">
        <v>46</v>
      </c>
      <c r="AK1478" t="s">
        <v>47</v>
      </c>
      <c r="AL1478" t="s">
        <v>4468</v>
      </c>
      <c r="AM1478">
        <v>28.91</v>
      </c>
      <c r="AN1478">
        <v>7</v>
      </c>
      <c r="AO1478">
        <v>0</v>
      </c>
      <c r="AP1478">
        <v>13.2986</v>
      </c>
      <c r="AQ1478">
        <f>YEAR(Table1[[#This Row],[Order Date]])</f>
        <v>2017</v>
      </c>
      <c r="AR1478" t="str">
        <f>TEXT(Table1[[#This Row],[Order Date]],"mmmm")</f>
        <v>March</v>
      </c>
      <c r="AS1478" t="str">
        <f>"Q"&amp;ROUNDUP(MONTH(Table1[[#This Row],[Order Date]])/3,0)</f>
        <v>Q1</v>
      </c>
      <c r="AT1478">
        <f>IF(Table1[[#This Row],[Sales]]=0,0,Table1[[#This Row],[Profit]]/Table1[[#This Row],[Sales]])</f>
        <v>0.46</v>
      </c>
    </row>
    <row r="1479" spans="22:46" x14ac:dyDescent="0.3">
      <c r="V1479">
        <v>1478</v>
      </c>
      <c r="W1479" t="s">
        <v>4469</v>
      </c>
      <c r="X1479" s="1">
        <v>42687</v>
      </c>
      <c r="Y1479" t="s">
        <v>3389</v>
      </c>
      <c r="Z1479" t="s">
        <v>51</v>
      </c>
      <c r="AA1479" t="s">
        <v>4470</v>
      </c>
      <c r="AB1479" t="s">
        <v>4471</v>
      </c>
      <c r="AC1479" t="s">
        <v>25</v>
      </c>
      <c r="AD1479" t="s">
        <v>26</v>
      </c>
      <c r="AE1479" t="s">
        <v>4472</v>
      </c>
      <c r="AF1479" t="s">
        <v>92</v>
      </c>
      <c r="AG1479">
        <v>27360</v>
      </c>
      <c r="AH1479" t="s">
        <v>29</v>
      </c>
      <c r="AI1479" t="s">
        <v>2911</v>
      </c>
      <c r="AJ1479" t="s">
        <v>46</v>
      </c>
      <c r="AK1479" t="s">
        <v>651</v>
      </c>
      <c r="AL1479" t="s">
        <v>2912</v>
      </c>
      <c r="AM1479">
        <v>52.136000000000003</v>
      </c>
      <c r="AN1479">
        <v>7</v>
      </c>
      <c r="AO1479">
        <v>0.2</v>
      </c>
      <c r="AP1479">
        <v>5.8653000000000004</v>
      </c>
      <c r="AQ1479">
        <f>YEAR(Table1[[#This Row],[Order Date]])</f>
        <v>2016</v>
      </c>
      <c r="AR1479" t="str">
        <f>TEXT(Table1[[#This Row],[Order Date]],"mmmm")</f>
        <v>November</v>
      </c>
      <c r="AS1479" t="str">
        <f>"Q"&amp;ROUNDUP(MONTH(Table1[[#This Row],[Order Date]])/3,0)</f>
        <v>Q4</v>
      </c>
      <c r="AT1479">
        <f>IF(Table1[[#This Row],[Sales]]=0,0,Table1[[#This Row],[Profit]]/Table1[[#This Row],[Sales]])</f>
        <v>0.1125</v>
      </c>
    </row>
    <row r="1480" spans="22:46" x14ac:dyDescent="0.3">
      <c r="V1480">
        <v>1479</v>
      </c>
      <c r="W1480" t="s">
        <v>4473</v>
      </c>
      <c r="X1480" s="1">
        <v>43058</v>
      </c>
      <c r="Y1480" t="s">
        <v>2141</v>
      </c>
      <c r="Z1480" t="s">
        <v>207</v>
      </c>
      <c r="AA1480" t="s">
        <v>485</v>
      </c>
      <c r="AB1480" t="s">
        <v>486</v>
      </c>
      <c r="AC1480" t="s">
        <v>25</v>
      </c>
      <c r="AD1480" t="s">
        <v>26</v>
      </c>
      <c r="AE1480" t="s">
        <v>4474</v>
      </c>
      <c r="AF1480" t="s">
        <v>43</v>
      </c>
      <c r="AG1480">
        <v>92683</v>
      </c>
      <c r="AH1480" t="s">
        <v>44</v>
      </c>
      <c r="AI1480" t="s">
        <v>1896</v>
      </c>
      <c r="AJ1480" t="s">
        <v>73</v>
      </c>
      <c r="AK1480" t="s">
        <v>74</v>
      </c>
      <c r="AL1480" t="s">
        <v>1897</v>
      </c>
      <c r="AM1480">
        <v>31.968</v>
      </c>
      <c r="AN1480">
        <v>4</v>
      </c>
      <c r="AO1480">
        <v>0.2</v>
      </c>
      <c r="AP1480">
        <v>2.3976000000000002</v>
      </c>
      <c r="AQ1480">
        <f>YEAR(Table1[[#This Row],[Order Date]])</f>
        <v>2017</v>
      </c>
      <c r="AR1480" t="str">
        <f>TEXT(Table1[[#This Row],[Order Date]],"mmmm")</f>
        <v>November</v>
      </c>
      <c r="AS1480" t="str">
        <f>"Q"&amp;ROUNDUP(MONTH(Table1[[#This Row],[Order Date]])/3,0)</f>
        <v>Q4</v>
      </c>
      <c r="AT1480">
        <f>IF(Table1[[#This Row],[Sales]]=0,0,Table1[[#This Row],[Profit]]/Table1[[#This Row],[Sales]])</f>
        <v>7.5000000000000011E-2</v>
      </c>
    </row>
    <row r="1481" spans="22:46" x14ac:dyDescent="0.3">
      <c r="V1481">
        <v>1480</v>
      </c>
      <c r="W1481" t="s">
        <v>4475</v>
      </c>
      <c r="X1481" s="1">
        <v>42706</v>
      </c>
      <c r="Y1481" s="1">
        <v>42594</v>
      </c>
      <c r="Z1481" t="s">
        <v>51</v>
      </c>
      <c r="AA1481" t="s">
        <v>1710</v>
      </c>
      <c r="AB1481" t="s">
        <v>1711</v>
      </c>
      <c r="AC1481" t="s">
        <v>25</v>
      </c>
      <c r="AD1481" t="s">
        <v>26</v>
      </c>
      <c r="AE1481" t="s">
        <v>136</v>
      </c>
      <c r="AF1481" t="s">
        <v>43</v>
      </c>
      <c r="AG1481">
        <v>94122</v>
      </c>
      <c r="AH1481" t="s">
        <v>44</v>
      </c>
      <c r="AI1481" t="s">
        <v>4476</v>
      </c>
      <c r="AJ1481" t="s">
        <v>46</v>
      </c>
      <c r="AK1481" t="s">
        <v>94</v>
      </c>
      <c r="AL1481" t="s">
        <v>4477</v>
      </c>
      <c r="AM1481">
        <v>25.92</v>
      </c>
      <c r="AN1481">
        <v>4</v>
      </c>
      <c r="AO1481">
        <v>0</v>
      </c>
      <c r="AP1481">
        <v>12.441599999999999</v>
      </c>
      <c r="AQ1481">
        <f>YEAR(Table1[[#This Row],[Order Date]])</f>
        <v>2016</v>
      </c>
      <c r="AR1481" t="str">
        <f>TEXT(Table1[[#This Row],[Order Date]],"mmmm")</f>
        <v>December</v>
      </c>
      <c r="AS1481" t="str">
        <f>"Q"&amp;ROUNDUP(MONTH(Table1[[#This Row],[Order Date]])/3,0)</f>
        <v>Q4</v>
      </c>
      <c r="AT1481">
        <f>IF(Table1[[#This Row],[Sales]]=0,0,Table1[[#This Row],[Profit]]/Table1[[#This Row],[Sales]])</f>
        <v>0.47999999999999993</v>
      </c>
    </row>
    <row r="1482" spans="22:46" x14ac:dyDescent="0.3">
      <c r="V1482">
        <v>1481</v>
      </c>
      <c r="W1482" t="s">
        <v>4475</v>
      </c>
      <c r="X1482" s="1">
        <v>42706</v>
      </c>
      <c r="Y1482" s="1">
        <v>42594</v>
      </c>
      <c r="Z1482" t="s">
        <v>51</v>
      </c>
      <c r="AA1482" t="s">
        <v>1710</v>
      </c>
      <c r="AB1482" t="s">
        <v>1711</v>
      </c>
      <c r="AC1482" t="s">
        <v>25</v>
      </c>
      <c r="AD1482" t="s">
        <v>26</v>
      </c>
      <c r="AE1482" t="s">
        <v>136</v>
      </c>
      <c r="AF1482" t="s">
        <v>43</v>
      </c>
      <c r="AG1482">
        <v>94122</v>
      </c>
      <c r="AH1482" t="s">
        <v>44</v>
      </c>
      <c r="AI1482" t="s">
        <v>4478</v>
      </c>
      <c r="AJ1482" t="s">
        <v>46</v>
      </c>
      <c r="AK1482" t="s">
        <v>94</v>
      </c>
      <c r="AL1482" t="s">
        <v>4479</v>
      </c>
      <c r="AM1482">
        <v>40.46</v>
      </c>
      <c r="AN1482">
        <v>7</v>
      </c>
      <c r="AO1482">
        <v>0</v>
      </c>
      <c r="AP1482">
        <v>19.825399999999998</v>
      </c>
      <c r="AQ1482">
        <f>YEAR(Table1[[#This Row],[Order Date]])</f>
        <v>2016</v>
      </c>
      <c r="AR1482" t="str">
        <f>TEXT(Table1[[#This Row],[Order Date]],"mmmm")</f>
        <v>December</v>
      </c>
      <c r="AS1482" t="str">
        <f>"Q"&amp;ROUNDUP(MONTH(Table1[[#This Row],[Order Date]])/3,0)</f>
        <v>Q4</v>
      </c>
      <c r="AT1482">
        <f>IF(Table1[[#This Row],[Sales]]=0,0,Table1[[#This Row],[Profit]]/Table1[[#This Row],[Sales]])</f>
        <v>0.48999999999999994</v>
      </c>
    </row>
    <row r="1483" spans="22:46" x14ac:dyDescent="0.3">
      <c r="V1483">
        <v>1482</v>
      </c>
      <c r="W1483" t="s">
        <v>4475</v>
      </c>
      <c r="X1483" s="1">
        <v>42706</v>
      </c>
      <c r="Y1483" s="1">
        <v>42594</v>
      </c>
      <c r="Z1483" t="s">
        <v>51</v>
      </c>
      <c r="AA1483" t="s">
        <v>1710</v>
      </c>
      <c r="AB1483" t="s">
        <v>1711</v>
      </c>
      <c r="AC1483" t="s">
        <v>25</v>
      </c>
      <c r="AD1483" t="s">
        <v>26</v>
      </c>
      <c r="AE1483" t="s">
        <v>136</v>
      </c>
      <c r="AF1483" t="s">
        <v>43</v>
      </c>
      <c r="AG1483">
        <v>94122</v>
      </c>
      <c r="AH1483" t="s">
        <v>44</v>
      </c>
      <c r="AI1483" t="s">
        <v>4480</v>
      </c>
      <c r="AJ1483" t="s">
        <v>46</v>
      </c>
      <c r="AK1483" t="s">
        <v>60</v>
      </c>
      <c r="AL1483" t="s">
        <v>4481</v>
      </c>
      <c r="AM1483">
        <v>33.869999999999997</v>
      </c>
      <c r="AN1483">
        <v>3</v>
      </c>
      <c r="AO1483">
        <v>0</v>
      </c>
      <c r="AP1483">
        <v>8.8062000000000005</v>
      </c>
      <c r="AQ1483">
        <f>YEAR(Table1[[#This Row],[Order Date]])</f>
        <v>2016</v>
      </c>
      <c r="AR1483" t="str">
        <f>TEXT(Table1[[#This Row],[Order Date]],"mmmm")</f>
        <v>December</v>
      </c>
      <c r="AS1483" t="str">
        <f>"Q"&amp;ROUNDUP(MONTH(Table1[[#This Row],[Order Date]])/3,0)</f>
        <v>Q4</v>
      </c>
      <c r="AT1483">
        <f>IF(Table1[[#This Row],[Sales]]=0,0,Table1[[#This Row],[Profit]]/Table1[[#This Row],[Sales]])</f>
        <v>0.26</v>
      </c>
    </row>
    <row r="1484" spans="22:46" x14ac:dyDescent="0.3">
      <c r="V1484">
        <v>1483</v>
      </c>
      <c r="W1484" t="s">
        <v>4482</v>
      </c>
      <c r="X1484" s="1">
        <v>42972</v>
      </c>
      <c r="Y1484" t="s">
        <v>2908</v>
      </c>
      <c r="Z1484" t="s">
        <v>22</v>
      </c>
      <c r="AA1484" t="s">
        <v>3598</v>
      </c>
      <c r="AB1484" t="s">
        <v>3599</v>
      </c>
      <c r="AC1484" t="s">
        <v>25</v>
      </c>
      <c r="AD1484" t="s">
        <v>26</v>
      </c>
      <c r="AE1484" t="s">
        <v>371</v>
      </c>
      <c r="AF1484" t="s">
        <v>379</v>
      </c>
      <c r="AG1484">
        <v>38301</v>
      </c>
      <c r="AH1484" t="s">
        <v>29</v>
      </c>
      <c r="AI1484" t="s">
        <v>2129</v>
      </c>
      <c r="AJ1484" t="s">
        <v>46</v>
      </c>
      <c r="AK1484" t="s">
        <v>70</v>
      </c>
      <c r="AL1484" t="s">
        <v>2130</v>
      </c>
      <c r="AM1484">
        <v>9.7279999999999998</v>
      </c>
      <c r="AN1484">
        <v>2</v>
      </c>
      <c r="AO1484">
        <v>0.2</v>
      </c>
      <c r="AP1484">
        <v>1.7023999999999999</v>
      </c>
      <c r="AQ1484">
        <f>YEAR(Table1[[#This Row],[Order Date]])</f>
        <v>2017</v>
      </c>
      <c r="AR1484" t="str">
        <f>TEXT(Table1[[#This Row],[Order Date]],"mmmm")</f>
        <v>August</v>
      </c>
      <c r="AS1484" t="str">
        <f>"Q"&amp;ROUNDUP(MONTH(Table1[[#This Row],[Order Date]])/3,0)</f>
        <v>Q3</v>
      </c>
      <c r="AT1484">
        <f>IF(Table1[[#This Row],[Sales]]=0,0,Table1[[#This Row],[Profit]]/Table1[[#This Row],[Sales]])</f>
        <v>0.17499999999999999</v>
      </c>
    </row>
    <row r="1485" spans="22:46" x14ac:dyDescent="0.3">
      <c r="V1485">
        <v>1484</v>
      </c>
      <c r="W1485" t="s">
        <v>4482</v>
      </c>
      <c r="X1485" s="1">
        <v>42972</v>
      </c>
      <c r="Y1485" t="s">
        <v>2908</v>
      </c>
      <c r="Z1485" t="s">
        <v>22</v>
      </c>
      <c r="AA1485" t="s">
        <v>3598</v>
      </c>
      <c r="AB1485" t="s">
        <v>3599</v>
      </c>
      <c r="AC1485" t="s">
        <v>25</v>
      </c>
      <c r="AD1485" t="s">
        <v>26</v>
      </c>
      <c r="AE1485" t="s">
        <v>371</v>
      </c>
      <c r="AF1485" t="s">
        <v>379</v>
      </c>
      <c r="AG1485">
        <v>38301</v>
      </c>
      <c r="AH1485" t="s">
        <v>29</v>
      </c>
      <c r="AI1485" t="s">
        <v>4483</v>
      </c>
      <c r="AJ1485" t="s">
        <v>46</v>
      </c>
      <c r="AK1485" t="s">
        <v>94</v>
      </c>
      <c r="AL1485" t="s">
        <v>4484</v>
      </c>
      <c r="AM1485">
        <v>3.4239999999999999</v>
      </c>
      <c r="AN1485">
        <v>1</v>
      </c>
      <c r="AO1485">
        <v>0.2</v>
      </c>
      <c r="AP1485">
        <v>1.07</v>
      </c>
      <c r="AQ1485">
        <f>YEAR(Table1[[#This Row],[Order Date]])</f>
        <v>2017</v>
      </c>
      <c r="AR1485" t="str">
        <f>TEXT(Table1[[#This Row],[Order Date]],"mmmm")</f>
        <v>August</v>
      </c>
      <c r="AS1485" t="str">
        <f>"Q"&amp;ROUNDUP(MONTH(Table1[[#This Row],[Order Date]])/3,0)</f>
        <v>Q3</v>
      </c>
      <c r="AT1485">
        <f>IF(Table1[[#This Row],[Sales]]=0,0,Table1[[#This Row],[Profit]]/Table1[[#This Row],[Sales]])</f>
        <v>0.3125</v>
      </c>
    </row>
    <row r="1486" spans="22:46" x14ac:dyDescent="0.3">
      <c r="V1486">
        <v>1485</v>
      </c>
      <c r="W1486" t="s">
        <v>4485</v>
      </c>
      <c r="X1486" s="1">
        <v>42657</v>
      </c>
      <c r="Y1486" t="s">
        <v>4487</v>
      </c>
      <c r="Z1486" t="s">
        <v>51</v>
      </c>
      <c r="AA1486" t="s">
        <v>2711</v>
      </c>
      <c r="AB1486" t="s">
        <v>2712</v>
      </c>
      <c r="AC1486" t="s">
        <v>41</v>
      </c>
      <c r="AD1486" t="s">
        <v>26</v>
      </c>
      <c r="AE1486" t="s">
        <v>99</v>
      </c>
      <c r="AF1486" t="s">
        <v>100</v>
      </c>
      <c r="AG1486">
        <v>98115</v>
      </c>
      <c r="AH1486" t="s">
        <v>44</v>
      </c>
      <c r="AI1486" t="s">
        <v>4488</v>
      </c>
      <c r="AJ1486" t="s">
        <v>73</v>
      </c>
      <c r="AK1486" t="s">
        <v>176</v>
      </c>
      <c r="AL1486" t="s">
        <v>4489</v>
      </c>
      <c r="AM1486">
        <v>177</v>
      </c>
      <c r="AN1486">
        <v>3</v>
      </c>
      <c r="AO1486">
        <v>0</v>
      </c>
      <c r="AP1486">
        <v>30.09</v>
      </c>
      <c r="AQ1486">
        <f>YEAR(Table1[[#This Row],[Order Date]])</f>
        <v>2016</v>
      </c>
      <c r="AR1486" t="str">
        <f>TEXT(Table1[[#This Row],[Order Date]],"mmmm")</f>
        <v>October</v>
      </c>
      <c r="AS1486" t="str">
        <f>"Q"&amp;ROUNDUP(MONTH(Table1[[#This Row],[Order Date]])/3,0)</f>
        <v>Q4</v>
      </c>
      <c r="AT1486">
        <f>IF(Table1[[#This Row],[Sales]]=0,0,Table1[[#This Row],[Profit]]/Table1[[#This Row],[Sales]])</f>
        <v>0.17</v>
      </c>
    </row>
    <row r="1487" spans="22:46" x14ac:dyDescent="0.3">
      <c r="V1487">
        <v>1486</v>
      </c>
      <c r="W1487" t="s">
        <v>4490</v>
      </c>
      <c r="X1487" s="1">
        <v>41970</v>
      </c>
      <c r="Y1487" s="1">
        <v>41710</v>
      </c>
      <c r="Z1487" t="s">
        <v>51</v>
      </c>
      <c r="AA1487" t="s">
        <v>4492</v>
      </c>
      <c r="AB1487" t="s">
        <v>4493</v>
      </c>
      <c r="AC1487" t="s">
        <v>25</v>
      </c>
      <c r="AD1487" t="s">
        <v>26</v>
      </c>
      <c r="AE1487" t="s">
        <v>300</v>
      </c>
      <c r="AF1487" t="s">
        <v>301</v>
      </c>
      <c r="AG1487">
        <v>10035</v>
      </c>
      <c r="AH1487" t="s">
        <v>160</v>
      </c>
      <c r="AI1487" t="s">
        <v>4494</v>
      </c>
      <c r="AJ1487" t="s">
        <v>46</v>
      </c>
      <c r="AK1487" t="s">
        <v>303</v>
      </c>
      <c r="AL1487" t="s">
        <v>633</v>
      </c>
      <c r="AM1487">
        <v>3.76</v>
      </c>
      <c r="AN1487">
        <v>2</v>
      </c>
      <c r="AO1487">
        <v>0</v>
      </c>
      <c r="AP1487">
        <v>1.3160000000000001</v>
      </c>
      <c r="AQ1487">
        <f>YEAR(Table1[[#This Row],[Order Date]])</f>
        <v>2014</v>
      </c>
      <c r="AR1487" t="str">
        <f>TEXT(Table1[[#This Row],[Order Date]],"mmmm")</f>
        <v>November</v>
      </c>
      <c r="AS1487" t="str">
        <f>"Q"&amp;ROUNDUP(MONTH(Table1[[#This Row],[Order Date]])/3,0)</f>
        <v>Q4</v>
      </c>
      <c r="AT1487">
        <f>IF(Table1[[#This Row],[Sales]]=0,0,Table1[[#This Row],[Profit]]/Table1[[#This Row],[Sales]])</f>
        <v>0.35000000000000003</v>
      </c>
    </row>
    <row r="1488" spans="22:46" x14ac:dyDescent="0.3">
      <c r="V1488">
        <v>1487</v>
      </c>
      <c r="W1488" t="s">
        <v>4495</v>
      </c>
      <c r="X1488" s="1">
        <v>42311</v>
      </c>
      <c r="Y1488" s="1">
        <v>42196</v>
      </c>
      <c r="Z1488" t="s">
        <v>51</v>
      </c>
      <c r="AA1488" t="s">
        <v>4496</v>
      </c>
      <c r="AB1488" t="s">
        <v>4497</v>
      </c>
      <c r="AC1488" t="s">
        <v>108</v>
      </c>
      <c r="AD1488" t="s">
        <v>26</v>
      </c>
      <c r="AE1488" t="s">
        <v>42</v>
      </c>
      <c r="AF1488" t="s">
        <v>43</v>
      </c>
      <c r="AG1488">
        <v>90008</v>
      </c>
      <c r="AH1488" t="s">
        <v>44</v>
      </c>
      <c r="AI1488" t="s">
        <v>4498</v>
      </c>
      <c r="AJ1488" t="s">
        <v>73</v>
      </c>
      <c r="AK1488" t="s">
        <v>74</v>
      </c>
      <c r="AL1488" t="s">
        <v>4499</v>
      </c>
      <c r="AM1488">
        <v>1212.848</v>
      </c>
      <c r="AN1488">
        <v>7</v>
      </c>
      <c r="AO1488">
        <v>0.2</v>
      </c>
      <c r="AP1488">
        <v>106.1242</v>
      </c>
      <c r="AQ1488">
        <f>YEAR(Table1[[#This Row],[Order Date]])</f>
        <v>2015</v>
      </c>
      <c r="AR1488" t="str">
        <f>TEXT(Table1[[#This Row],[Order Date]],"mmmm")</f>
        <v>November</v>
      </c>
      <c r="AS1488" t="str">
        <f>"Q"&amp;ROUNDUP(MONTH(Table1[[#This Row],[Order Date]])/3,0)</f>
        <v>Q4</v>
      </c>
      <c r="AT1488">
        <f>IF(Table1[[#This Row],[Sales]]=0,0,Table1[[#This Row],[Profit]]/Table1[[#This Row],[Sales]])</f>
        <v>8.7500000000000008E-2</v>
      </c>
    </row>
    <row r="1489" spans="22:46" x14ac:dyDescent="0.3">
      <c r="V1489">
        <v>1488</v>
      </c>
      <c r="W1489" t="s">
        <v>4495</v>
      </c>
      <c r="X1489" s="1">
        <v>42311</v>
      </c>
      <c r="Y1489" s="1">
        <v>42196</v>
      </c>
      <c r="Z1489" t="s">
        <v>51</v>
      </c>
      <c r="AA1489" t="s">
        <v>4496</v>
      </c>
      <c r="AB1489" t="s">
        <v>4497</v>
      </c>
      <c r="AC1489" t="s">
        <v>108</v>
      </c>
      <c r="AD1489" t="s">
        <v>26</v>
      </c>
      <c r="AE1489" t="s">
        <v>42</v>
      </c>
      <c r="AF1489" t="s">
        <v>43</v>
      </c>
      <c r="AG1489">
        <v>90008</v>
      </c>
      <c r="AH1489" t="s">
        <v>44</v>
      </c>
      <c r="AI1489" t="s">
        <v>4500</v>
      </c>
      <c r="AJ1489" t="s">
        <v>73</v>
      </c>
      <c r="AK1489" t="s">
        <v>176</v>
      </c>
      <c r="AL1489" t="s">
        <v>4501</v>
      </c>
      <c r="AM1489">
        <v>89.97</v>
      </c>
      <c r="AN1489">
        <v>3</v>
      </c>
      <c r="AO1489">
        <v>0</v>
      </c>
      <c r="AP1489">
        <v>37.787399999999998</v>
      </c>
      <c r="AQ1489">
        <f>YEAR(Table1[[#This Row],[Order Date]])</f>
        <v>2015</v>
      </c>
      <c r="AR1489" t="str">
        <f>TEXT(Table1[[#This Row],[Order Date]],"mmmm")</f>
        <v>November</v>
      </c>
      <c r="AS1489" t="str">
        <f>"Q"&amp;ROUNDUP(MONTH(Table1[[#This Row],[Order Date]])/3,0)</f>
        <v>Q4</v>
      </c>
      <c r="AT1489">
        <f>IF(Table1[[#This Row],[Sales]]=0,0,Table1[[#This Row],[Profit]]/Table1[[#This Row],[Sales]])</f>
        <v>0.42</v>
      </c>
    </row>
    <row r="1490" spans="22:46" x14ac:dyDescent="0.3">
      <c r="V1490">
        <v>1489</v>
      </c>
      <c r="W1490" t="s">
        <v>4495</v>
      </c>
      <c r="X1490" s="1">
        <v>42311</v>
      </c>
      <c r="Y1490" s="1">
        <v>42196</v>
      </c>
      <c r="Z1490" t="s">
        <v>51</v>
      </c>
      <c r="AA1490" t="s">
        <v>4496</v>
      </c>
      <c r="AB1490" t="s">
        <v>4497</v>
      </c>
      <c r="AC1490" t="s">
        <v>108</v>
      </c>
      <c r="AD1490" t="s">
        <v>26</v>
      </c>
      <c r="AE1490" t="s">
        <v>42</v>
      </c>
      <c r="AF1490" t="s">
        <v>43</v>
      </c>
      <c r="AG1490">
        <v>90008</v>
      </c>
      <c r="AH1490" t="s">
        <v>44</v>
      </c>
      <c r="AI1490" t="s">
        <v>1679</v>
      </c>
      <c r="AJ1490" t="s">
        <v>31</v>
      </c>
      <c r="AK1490" t="s">
        <v>67</v>
      </c>
      <c r="AL1490" t="s">
        <v>1680</v>
      </c>
      <c r="AM1490">
        <v>42.6</v>
      </c>
      <c r="AN1490">
        <v>3</v>
      </c>
      <c r="AO1490">
        <v>0</v>
      </c>
      <c r="AP1490">
        <v>16.614000000000001</v>
      </c>
      <c r="AQ1490">
        <f>YEAR(Table1[[#This Row],[Order Date]])</f>
        <v>2015</v>
      </c>
      <c r="AR1490" t="str">
        <f>TEXT(Table1[[#This Row],[Order Date]],"mmmm")</f>
        <v>November</v>
      </c>
      <c r="AS1490" t="str">
        <f>"Q"&amp;ROUNDUP(MONTH(Table1[[#This Row],[Order Date]])/3,0)</f>
        <v>Q4</v>
      </c>
      <c r="AT1490">
        <f>IF(Table1[[#This Row],[Sales]]=0,0,Table1[[#This Row],[Profit]]/Table1[[#This Row],[Sales]])</f>
        <v>0.39</v>
      </c>
    </row>
    <row r="1491" spans="22:46" x14ac:dyDescent="0.3">
      <c r="V1491">
        <v>1490</v>
      </c>
      <c r="W1491" t="s">
        <v>4502</v>
      </c>
      <c r="X1491" s="1">
        <v>41972</v>
      </c>
      <c r="Y1491" s="1">
        <v>41802</v>
      </c>
      <c r="Z1491" t="s">
        <v>51</v>
      </c>
      <c r="AA1491" t="s">
        <v>4504</v>
      </c>
      <c r="AB1491" t="s">
        <v>4505</v>
      </c>
      <c r="AC1491" t="s">
        <v>25</v>
      </c>
      <c r="AD1491" t="s">
        <v>26</v>
      </c>
      <c r="AE1491" t="s">
        <v>158</v>
      </c>
      <c r="AF1491" t="s">
        <v>159</v>
      </c>
      <c r="AG1491">
        <v>19143</v>
      </c>
      <c r="AH1491" t="s">
        <v>160</v>
      </c>
      <c r="AI1491" t="s">
        <v>3621</v>
      </c>
      <c r="AJ1491" t="s">
        <v>46</v>
      </c>
      <c r="AK1491" t="s">
        <v>47</v>
      </c>
      <c r="AL1491" t="s">
        <v>3622</v>
      </c>
      <c r="AM1491">
        <v>5.04</v>
      </c>
      <c r="AN1491">
        <v>2</v>
      </c>
      <c r="AO1491">
        <v>0.2</v>
      </c>
      <c r="AP1491">
        <v>1.764</v>
      </c>
      <c r="AQ1491">
        <f>YEAR(Table1[[#This Row],[Order Date]])</f>
        <v>2014</v>
      </c>
      <c r="AR1491" t="str">
        <f>TEXT(Table1[[#This Row],[Order Date]],"mmmm")</f>
        <v>November</v>
      </c>
      <c r="AS1491" t="str">
        <f>"Q"&amp;ROUNDUP(MONTH(Table1[[#This Row],[Order Date]])/3,0)</f>
        <v>Q4</v>
      </c>
      <c r="AT1491">
        <f>IF(Table1[[#This Row],[Sales]]=0,0,Table1[[#This Row],[Profit]]/Table1[[#This Row],[Sales]])</f>
        <v>0.35</v>
      </c>
    </row>
    <row r="1492" spans="22:46" x14ac:dyDescent="0.3">
      <c r="V1492">
        <v>1491</v>
      </c>
      <c r="W1492" t="s">
        <v>4506</v>
      </c>
      <c r="X1492" s="1">
        <v>42855</v>
      </c>
      <c r="Y1492" s="1">
        <v>42860</v>
      </c>
      <c r="Z1492" t="s">
        <v>22</v>
      </c>
      <c r="AA1492" t="s">
        <v>3681</v>
      </c>
      <c r="AB1492" t="s">
        <v>3682</v>
      </c>
      <c r="AC1492" t="s">
        <v>41</v>
      </c>
      <c r="AD1492" t="s">
        <v>26</v>
      </c>
      <c r="AE1492" t="s">
        <v>300</v>
      </c>
      <c r="AF1492" t="s">
        <v>301</v>
      </c>
      <c r="AG1492">
        <v>10024</v>
      </c>
      <c r="AH1492" t="s">
        <v>160</v>
      </c>
      <c r="AI1492" t="s">
        <v>220</v>
      </c>
      <c r="AJ1492" t="s">
        <v>46</v>
      </c>
      <c r="AK1492" t="s">
        <v>190</v>
      </c>
      <c r="AL1492" t="s">
        <v>221</v>
      </c>
      <c r="AM1492">
        <v>62.96</v>
      </c>
      <c r="AN1492">
        <v>4</v>
      </c>
      <c r="AO1492">
        <v>0</v>
      </c>
      <c r="AP1492">
        <v>28.332000000000001</v>
      </c>
      <c r="AQ1492">
        <f>YEAR(Table1[[#This Row],[Order Date]])</f>
        <v>2017</v>
      </c>
      <c r="AR1492" t="str">
        <f>TEXT(Table1[[#This Row],[Order Date]],"mmmm")</f>
        <v>April</v>
      </c>
      <c r="AS1492" t="str">
        <f>"Q"&amp;ROUNDUP(MONTH(Table1[[#This Row],[Order Date]])/3,0)</f>
        <v>Q2</v>
      </c>
      <c r="AT1492">
        <f>IF(Table1[[#This Row],[Sales]]=0,0,Table1[[#This Row],[Profit]]/Table1[[#This Row],[Sales]])</f>
        <v>0.45</v>
      </c>
    </row>
    <row r="1493" spans="22:46" x14ac:dyDescent="0.3">
      <c r="V1493">
        <v>1492</v>
      </c>
      <c r="W1493" t="s">
        <v>4508</v>
      </c>
      <c r="X1493" s="1">
        <v>43063</v>
      </c>
      <c r="Y1493" t="s">
        <v>525</v>
      </c>
      <c r="Z1493" t="s">
        <v>51</v>
      </c>
      <c r="AA1493" t="s">
        <v>4509</v>
      </c>
      <c r="AB1493" t="s">
        <v>4510</v>
      </c>
      <c r="AC1493" t="s">
        <v>41</v>
      </c>
      <c r="AD1493" t="s">
        <v>26</v>
      </c>
      <c r="AE1493" t="s">
        <v>300</v>
      </c>
      <c r="AF1493" t="s">
        <v>301</v>
      </c>
      <c r="AG1493">
        <v>10035</v>
      </c>
      <c r="AH1493" t="s">
        <v>160</v>
      </c>
      <c r="AI1493" t="s">
        <v>4511</v>
      </c>
      <c r="AJ1493" t="s">
        <v>46</v>
      </c>
      <c r="AK1493" t="s">
        <v>94</v>
      </c>
      <c r="AL1493" t="s">
        <v>4512</v>
      </c>
      <c r="AM1493">
        <v>5.88</v>
      </c>
      <c r="AN1493">
        <v>1</v>
      </c>
      <c r="AO1493">
        <v>0</v>
      </c>
      <c r="AP1493">
        <v>2.8812000000000002</v>
      </c>
      <c r="AQ1493">
        <f>YEAR(Table1[[#This Row],[Order Date]])</f>
        <v>2017</v>
      </c>
      <c r="AR1493" t="str">
        <f>TEXT(Table1[[#This Row],[Order Date]],"mmmm")</f>
        <v>November</v>
      </c>
      <c r="AS1493" t="str">
        <f>"Q"&amp;ROUNDUP(MONTH(Table1[[#This Row],[Order Date]])/3,0)</f>
        <v>Q4</v>
      </c>
      <c r="AT1493">
        <f>IF(Table1[[#This Row],[Sales]]=0,0,Table1[[#This Row],[Profit]]/Table1[[#This Row],[Sales]])</f>
        <v>0.49000000000000005</v>
      </c>
    </row>
    <row r="1494" spans="22:46" x14ac:dyDescent="0.3">
      <c r="V1494">
        <v>1493</v>
      </c>
      <c r="W1494" t="s">
        <v>4508</v>
      </c>
      <c r="X1494" s="1">
        <v>43063</v>
      </c>
      <c r="Y1494" t="s">
        <v>525</v>
      </c>
      <c r="Z1494" t="s">
        <v>51</v>
      </c>
      <c r="AA1494" t="s">
        <v>4509</v>
      </c>
      <c r="AB1494" t="s">
        <v>4510</v>
      </c>
      <c r="AC1494" t="s">
        <v>41</v>
      </c>
      <c r="AD1494" t="s">
        <v>26</v>
      </c>
      <c r="AE1494" t="s">
        <v>300</v>
      </c>
      <c r="AF1494" t="s">
        <v>301</v>
      </c>
      <c r="AG1494">
        <v>10035</v>
      </c>
      <c r="AH1494" t="s">
        <v>160</v>
      </c>
      <c r="AI1494" t="s">
        <v>1438</v>
      </c>
      <c r="AJ1494" t="s">
        <v>31</v>
      </c>
      <c r="AK1494" t="s">
        <v>35</v>
      </c>
      <c r="AL1494" t="s">
        <v>1439</v>
      </c>
      <c r="AM1494">
        <v>977.29200000000003</v>
      </c>
      <c r="AN1494">
        <v>6</v>
      </c>
      <c r="AO1494">
        <v>0.1</v>
      </c>
      <c r="AP1494">
        <v>173.74080000000001</v>
      </c>
      <c r="AQ1494">
        <f>YEAR(Table1[[#This Row],[Order Date]])</f>
        <v>2017</v>
      </c>
      <c r="AR1494" t="str">
        <f>TEXT(Table1[[#This Row],[Order Date]],"mmmm")</f>
        <v>November</v>
      </c>
      <c r="AS1494" t="str">
        <f>"Q"&amp;ROUNDUP(MONTH(Table1[[#This Row],[Order Date]])/3,0)</f>
        <v>Q4</v>
      </c>
      <c r="AT1494">
        <f>IF(Table1[[#This Row],[Sales]]=0,0,Table1[[#This Row],[Profit]]/Table1[[#This Row],[Sales]])</f>
        <v>0.17777777777777778</v>
      </c>
    </row>
    <row r="1495" spans="22:46" x14ac:dyDescent="0.3">
      <c r="V1495">
        <v>1494</v>
      </c>
      <c r="W1495" t="s">
        <v>4513</v>
      </c>
      <c r="X1495" s="1">
        <v>43038</v>
      </c>
      <c r="Y1495" s="1">
        <v>42805</v>
      </c>
      <c r="Z1495" t="s">
        <v>51</v>
      </c>
      <c r="AA1495" t="s">
        <v>4515</v>
      </c>
      <c r="AB1495" t="s">
        <v>4516</v>
      </c>
      <c r="AC1495" t="s">
        <v>41</v>
      </c>
      <c r="AD1495" t="s">
        <v>26</v>
      </c>
      <c r="AE1495" t="s">
        <v>2415</v>
      </c>
      <c r="AF1495" t="s">
        <v>100</v>
      </c>
      <c r="AG1495">
        <v>98661</v>
      </c>
      <c r="AH1495" t="s">
        <v>44</v>
      </c>
      <c r="AI1495" t="s">
        <v>3385</v>
      </c>
      <c r="AJ1495" t="s">
        <v>31</v>
      </c>
      <c r="AK1495" t="s">
        <v>67</v>
      </c>
      <c r="AL1495" t="s">
        <v>3386</v>
      </c>
      <c r="AM1495">
        <v>9.64</v>
      </c>
      <c r="AN1495">
        <v>2</v>
      </c>
      <c r="AO1495">
        <v>0</v>
      </c>
      <c r="AP1495">
        <v>3.6631999999999998</v>
      </c>
      <c r="AQ1495">
        <f>YEAR(Table1[[#This Row],[Order Date]])</f>
        <v>2017</v>
      </c>
      <c r="AR1495" t="str">
        <f>TEXT(Table1[[#This Row],[Order Date]],"mmmm")</f>
        <v>October</v>
      </c>
      <c r="AS1495" t="str">
        <f>"Q"&amp;ROUNDUP(MONTH(Table1[[#This Row],[Order Date]])/3,0)</f>
        <v>Q4</v>
      </c>
      <c r="AT1495">
        <f>IF(Table1[[#This Row],[Sales]]=0,0,Table1[[#This Row],[Profit]]/Table1[[#This Row],[Sales]])</f>
        <v>0.37999999999999995</v>
      </c>
    </row>
    <row r="1496" spans="22:46" x14ac:dyDescent="0.3">
      <c r="V1496">
        <v>1495</v>
      </c>
      <c r="W1496" t="s">
        <v>4517</v>
      </c>
      <c r="X1496" s="1">
        <v>41990</v>
      </c>
      <c r="Y1496" t="s">
        <v>1708</v>
      </c>
      <c r="Z1496" t="s">
        <v>22</v>
      </c>
      <c r="AA1496" t="s">
        <v>1604</v>
      </c>
      <c r="AB1496" t="s">
        <v>1605</v>
      </c>
      <c r="AC1496" t="s">
        <v>25</v>
      </c>
      <c r="AD1496" t="s">
        <v>26</v>
      </c>
      <c r="AE1496" t="s">
        <v>563</v>
      </c>
      <c r="AF1496" t="s">
        <v>1429</v>
      </c>
      <c r="AG1496">
        <v>31907</v>
      </c>
      <c r="AH1496" t="s">
        <v>29</v>
      </c>
      <c r="AI1496" t="s">
        <v>3627</v>
      </c>
      <c r="AJ1496" t="s">
        <v>46</v>
      </c>
      <c r="AK1496" t="s">
        <v>70</v>
      </c>
      <c r="AL1496" t="s">
        <v>3628</v>
      </c>
      <c r="AM1496">
        <v>40.049999999999997</v>
      </c>
      <c r="AN1496">
        <v>3</v>
      </c>
      <c r="AO1496">
        <v>0</v>
      </c>
      <c r="AP1496">
        <v>11.214</v>
      </c>
      <c r="AQ1496">
        <f>YEAR(Table1[[#This Row],[Order Date]])</f>
        <v>2014</v>
      </c>
      <c r="AR1496" t="str">
        <f>TEXT(Table1[[#This Row],[Order Date]],"mmmm")</f>
        <v>December</v>
      </c>
      <c r="AS1496" t="str">
        <f>"Q"&amp;ROUNDUP(MONTH(Table1[[#This Row],[Order Date]])/3,0)</f>
        <v>Q4</v>
      </c>
      <c r="AT1496">
        <f>IF(Table1[[#This Row],[Sales]]=0,0,Table1[[#This Row],[Profit]]/Table1[[#This Row],[Sales]])</f>
        <v>0.28000000000000003</v>
      </c>
    </row>
    <row r="1497" spans="22:46" x14ac:dyDescent="0.3">
      <c r="V1497">
        <v>1496</v>
      </c>
      <c r="W1497" t="s">
        <v>4519</v>
      </c>
      <c r="X1497" s="1">
        <v>42982</v>
      </c>
      <c r="Y1497" s="1">
        <v>42956</v>
      </c>
      <c r="Z1497" t="s">
        <v>51</v>
      </c>
      <c r="AA1497" t="s">
        <v>4520</v>
      </c>
      <c r="AB1497" t="s">
        <v>4521</v>
      </c>
      <c r="AC1497" t="s">
        <v>25</v>
      </c>
      <c r="AD1497" t="s">
        <v>26</v>
      </c>
      <c r="AE1497" t="s">
        <v>4522</v>
      </c>
      <c r="AF1497" t="s">
        <v>110</v>
      </c>
      <c r="AG1497">
        <v>75019</v>
      </c>
      <c r="AH1497" t="s">
        <v>111</v>
      </c>
      <c r="AI1497" t="s">
        <v>3750</v>
      </c>
      <c r="AJ1497" t="s">
        <v>46</v>
      </c>
      <c r="AK1497" t="s">
        <v>70</v>
      </c>
      <c r="AL1497" t="s">
        <v>3751</v>
      </c>
      <c r="AM1497">
        <v>10.192</v>
      </c>
      <c r="AN1497">
        <v>7</v>
      </c>
      <c r="AO1497">
        <v>0.2</v>
      </c>
      <c r="AP1497">
        <v>3.1850000000000001</v>
      </c>
      <c r="AQ1497">
        <f>YEAR(Table1[[#This Row],[Order Date]])</f>
        <v>2017</v>
      </c>
      <c r="AR1497" t="str">
        <f>TEXT(Table1[[#This Row],[Order Date]],"mmmm")</f>
        <v>September</v>
      </c>
      <c r="AS1497" t="str">
        <f>"Q"&amp;ROUNDUP(MONTH(Table1[[#This Row],[Order Date]])/3,0)</f>
        <v>Q3</v>
      </c>
      <c r="AT1497">
        <f>IF(Table1[[#This Row],[Sales]]=0,0,Table1[[#This Row],[Profit]]/Table1[[#This Row],[Sales]])</f>
        <v>0.3125</v>
      </c>
    </row>
    <row r="1498" spans="22:46" x14ac:dyDescent="0.3">
      <c r="V1498">
        <v>1497</v>
      </c>
      <c r="W1498" t="s">
        <v>4519</v>
      </c>
      <c r="X1498" s="1">
        <v>42982</v>
      </c>
      <c r="Y1498" s="1">
        <v>42956</v>
      </c>
      <c r="Z1498" t="s">
        <v>51</v>
      </c>
      <c r="AA1498" t="s">
        <v>4520</v>
      </c>
      <c r="AB1498" t="s">
        <v>4521</v>
      </c>
      <c r="AC1498" t="s">
        <v>25</v>
      </c>
      <c r="AD1498" t="s">
        <v>26</v>
      </c>
      <c r="AE1498" t="s">
        <v>4522</v>
      </c>
      <c r="AF1498" t="s">
        <v>110</v>
      </c>
      <c r="AG1498">
        <v>75019</v>
      </c>
      <c r="AH1498" t="s">
        <v>111</v>
      </c>
      <c r="AI1498" t="s">
        <v>4523</v>
      </c>
      <c r="AJ1498" t="s">
        <v>46</v>
      </c>
      <c r="AK1498" t="s">
        <v>60</v>
      </c>
      <c r="AL1498" t="s">
        <v>4524</v>
      </c>
      <c r="AM1498">
        <v>16.783999999999999</v>
      </c>
      <c r="AN1498">
        <v>1</v>
      </c>
      <c r="AO1498">
        <v>0.2</v>
      </c>
      <c r="AP1498">
        <v>-0.20979999999999999</v>
      </c>
      <c r="AQ1498">
        <f>YEAR(Table1[[#This Row],[Order Date]])</f>
        <v>2017</v>
      </c>
      <c r="AR1498" t="str">
        <f>TEXT(Table1[[#This Row],[Order Date]],"mmmm")</f>
        <v>September</v>
      </c>
      <c r="AS1498" t="str">
        <f>"Q"&amp;ROUNDUP(MONTH(Table1[[#This Row],[Order Date]])/3,0)</f>
        <v>Q3</v>
      </c>
      <c r="AT1498">
        <f>IF(Table1[[#This Row],[Sales]]=0,0,Table1[[#This Row],[Profit]]/Table1[[#This Row],[Sales]])</f>
        <v>-1.2500000000000001E-2</v>
      </c>
    </row>
    <row r="1499" spans="22:46" x14ac:dyDescent="0.3">
      <c r="V1499">
        <v>1498</v>
      </c>
      <c r="W1499" t="s">
        <v>4519</v>
      </c>
      <c r="X1499" s="1">
        <v>42982</v>
      </c>
      <c r="Y1499" s="1">
        <v>42956</v>
      </c>
      <c r="Z1499" t="s">
        <v>51</v>
      </c>
      <c r="AA1499" t="s">
        <v>4520</v>
      </c>
      <c r="AB1499" t="s">
        <v>4521</v>
      </c>
      <c r="AC1499" t="s">
        <v>25</v>
      </c>
      <c r="AD1499" t="s">
        <v>26</v>
      </c>
      <c r="AE1499" t="s">
        <v>4522</v>
      </c>
      <c r="AF1499" t="s">
        <v>110</v>
      </c>
      <c r="AG1499">
        <v>75019</v>
      </c>
      <c r="AH1499" t="s">
        <v>111</v>
      </c>
      <c r="AI1499" t="s">
        <v>817</v>
      </c>
      <c r="AJ1499" t="s">
        <v>46</v>
      </c>
      <c r="AK1499" t="s">
        <v>70</v>
      </c>
      <c r="AL1499" t="s">
        <v>818</v>
      </c>
      <c r="AM1499">
        <v>13.12</v>
      </c>
      <c r="AN1499">
        <v>5</v>
      </c>
      <c r="AO1499">
        <v>0.2</v>
      </c>
      <c r="AP1499">
        <v>3.7719999999999998</v>
      </c>
      <c r="AQ1499">
        <f>YEAR(Table1[[#This Row],[Order Date]])</f>
        <v>2017</v>
      </c>
      <c r="AR1499" t="str">
        <f>TEXT(Table1[[#This Row],[Order Date]],"mmmm")</f>
        <v>September</v>
      </c>
      <c r="AS1499" t="str">
        <f>"Q"&amp;ROUNDUP(MONTH(Table1[[#This Row],[Order Date]])/3,0)</f>
        <v>Q3</v>
      </c>
      <c r="AT1499">
        <f>IF(Table1[[#This Row],[Sales]]=0,0,Table1[[#This Row],[Profit]]/Table1[[#This Row],[Sales]])</f>
        <v>0.28749999999999998</v>
      </c>
    </row>
    <row r="1500" spans="22:46" x14ac:dyDescent="0.3">
      <c r="V1500">
        <v>1499</v>
      </c>
      <c r="W1500" t="s">
        <v>4525</v>
      </c>
      <c r="X1500" s="1">
        <v>42660</v>
      </c>
      <c r="Y1500" t="s">
        <v>1976</v>
      </c>
      <c r="Z1500" t="s">
        <v>207</v>
      </c>
      <c r="AA1500" t="s">
        <v>719</v>
      </c>
      <c r="AB1500" t="s">
        <v>720</v>
      </c>
      <c r="AC1500" t="s">
        <v>108</v>
      </c>
      <c r="AD1500" t="s">
        <v>26</v>
      </c>
      <c r="AE1500" t="s">
        <v>136</v>
      </c>
      <c r="AF1500" t="s">
        <v>43</v>
      </c>
      <c r="AG1500">
        <v>94122</v>
      </c>
      <c r="AH1500" t="s">
        <v>44</v>
      </c>
      <c r="AI1500" t="s">
        <v>557</v>
      </c>
      <c r="AJ1500" t="s">
        <v>46</v>
      </c>
      <c r="AK1500" t="s">
        <v>77</v>
      </c>
      <c r="AL1500" t="s">
        <v>558</v>
      </c>
      <c r="AM1500">
        <v>18.16</v>
      </c>
      <c r="AN1500">
        <v>5</v>
      </c>
      <c r="AO1500">
        <v>0.2</v>
      </c>
      <c r="AP1500">
        <v>6.5830000000000002</v>
      </c>
      <c r="AQ1500">
        <f>YEAR(Table1[[#This Row],[Order Date]])</f>
        <v>2016</v>
      </c>
      <c r="AR1500" t="str">
        <f>TEXT(Table1[[#This Row],[Order Date]],"mmmm")</f>
        <v>October</v>
      </c>
      <c r="AS1500" t="str">
        <f>"Q"&amp;ROUNDUP(MONTH(Table1[[#This Row],[Order Date]])/3,0)</f>
        <v>Q4</v>
      </c>
      <c r="AT1500">
        <f>IF(Table1[[#This Row],[Sales]]=0,0,Table1[[#This Row],[Profit]]/Table1[[#This Row],[Sales]])</f>
        <v>0.36249999999999999</v>
      </c>
    </row>
    <row r="1501" spans="22:46" x14ac:dyDescent="0.3">
      <c r="V1501">
        <v>1500</v>
      </c>
      <c r="W1501" t="s">
        <v>4527</v>
      </c>
      <c r="X1501" s="1">
        <v>43051</v>
      </c>
      <c r="Y1501" t="s">
        <v>4528</v>
      </c>
      <c r="Z1501" t="s">
        <v>51</v>
      </c>
      <c r="AA1501" t="s">
        <v>1535</v>
      </c>
      <c r="AB1501" t="s">
        <v>1536</v>
      </c>
      <c r="AC1501" t="s">
        <v>25</v>
      </c>
      <c r="AD1501" t="s">
        <v>26</v>
      </c>
      <c r="AE1501" t="s">
        <v>1390</v>
      </c>
      <c r="AF1501" t="s">
        <v>110</v>
      </c>
      <c r="AG1501">
        <v>78745</v>
      </c>
      <c r="AH1501" t="s">
        <v>111</v>
      </c>
      <c r="AI1501" t="s">
        <v>901</v>
      </c>
      <c r="AJ1501" t="s">
        <v>46</v>
      </c>
      <c r="AK1501" t="s">
        <v>94</v>
      </c>
      <c r="AL1501" t="s">
        <v>902</v>
      </c>
      <c r="AM1501">
        <v>16.056000000000001</v>
      </c>
      <c r="AN1501">
        <v>3</v>
      </c>
      <c r="AO1501">
        <v>0.2</v>
      </c>
      <c r="AP1501">
        <v>5.8202999999999996</v>
      </c>
      <c r="AQ1501">
        <f>YEAR(Table1[[#This Row],[Order Date]])</f>
        <v>2017</v>
      </c>
      <c r="AR1501" t="str">
        <f>TEXT(Table1[[#This Row],[Order Date]],"mmmm")</f>
        <v>November</v>
      </c>
      <c r="AS1501" t="str">
        <f>"Q"&amp;ROUNDUP(MONTH(Table1[[#This Row],[Order Date]])/3,0)</f>
        <v>Q4</v>
      </c>
      <c r="AT1501">
        <f>IF(Table1[[#This Row],[Sales]]=0,0,Table1[[#This Row],[Profit]]/Table1[[#This Row],[Sales]])</f>
        <v>0.36249999999999993</v>
      </c>
    </row>
    <row r="1502" spans="22:46" x14ac:dyDescent="0.3">
      <c r="V1502">
        <v>1501</v>
      </c>
      <c r="W1502" t="s">
        <v>4527</v>
      </c>
      <c r="X1502" s="1">
        <v>43051</v>
      </c>
      <c r="Y1502" t="s">
        <v>4528</v>
      </c>
      <c r="Z1502" t="s">
        <v>51</v>
      </c>
      <c r="AA1502" t="s">
        <v>1535</v>
      </c>
      <c r="AB1502" t="s">
        <v>1536</v>
      </c>
      <c r="AC1502" t="s">
        <v>25</v>
      </c>
      <c r="AD1502" t="s">
        <v>26</v>
      </c>
      <c r="AE1502" t="s">
        <v>1390</v>
      </c>
      <c r="AF1502" t="s">
        <v>110</v>
      </c>
      <c r="AG1502">
        <v>78745</v>
      </c>
      <c r="AH1502" t="s">
        <v>111</v>
      </c>
      <c r="AI1502" t="s">
        <v>4529</v>
      </c>
      <c r="AJ1502" t="s">
        <v>46</v>
      </c>
      <c r="AK1502" t="s">
        <v>94</v>
      </c>
      <c r="AL1502" t="s">
        <v>4530</v>
      </c>
      <c r="AM1502">
        <v>223.05600000000001</v>
      </c>
      <c r="AN1502">
        <v>9</v>
      </c>
      <c r="AO1502">
        <v>0.2</v>
      </c>
      <c r="AP1502">
        <v>69.704999999999998</v>
      </c>
      <c r="AQ1502">
        <f>YEAR(Table1[[#This Row],[Order Date]])</f>
        <v>2017</v>
      </c>
      <c r="AR1502" t="str">
        <f>TEXT(Table1[[#This Row],[Order Date]],"mmmm")</f>
        <v>November</v>
      </c>
      <c r="AS1502" t="str">
        <f>"Q"&amp;ROUNDUP(MONTH(Table1[[#This Row],[Order Date]])/3,0)</f>
        <v>Q4</v>
      </c>
      <c r="AT1502">
        <f>IF(Table1[[#This Row],[Sales]]=0,0,Table1[[#This Row],[Profit]]/Table1[[#This Row],[Sales]])</f>
        <v>0.3125</v>
      </c>
    </row>
    <row r="1503" spans="22:46" x14ac:dyDescent="0.3">
      <c r="V1503">
        <v>1502</v>
      </c>
      <c r="W1503" t="s">
        <v>4527</v>
      </c>
      <c r="X1503" s="1">
        <v>43051</v>
      </c>
      <c r="Y1503" t="s">
        <v>4528</v>
      </c>
      <c r="Z1503" t="s">
        <v>51</v>
      </c>
      <c r="AA1503" t="s">
        <v>1535</v>
      </c>
      <c r="AB1503" t="s">
        <v>1536</v>
      </c>
      <c r="AC1503" t="s">
        <v>25</v>
      </c>
      <c r="AD1503" t="s">
        <v>26</v>
      </c>
      <c r="AE1503" t="s">
        <v>1390</v>
      </c>
      <c r="AF1503" t="s">
        <v>110</v>
      </c>
      <c r="AG1503">
        <v>78745</v>
      </c>
      <c r="AH1503" t="s">
        <v>111</v>
      </c>
      <c r="AI1503" t="s">
        <v>3966</v>
      </c>
      <c r="AJ1503" t="s">
        <v>46</v>
      </c>
      <c r="AK1503" t="s">
        <v>60</v>
      </c>
      <c r="AL1503" t="s">
        <v>3967</v>
      </c>
      <c r="AM1503">
        <v>540.048</v>
      </c>
      <c r="AN1503">
        <v>3</v>
      </c>
      <c r="AO1503">
        <v>0.2</v>
      </c>
      <c r="AP1503">
        <v>-47.254199999999997</v>
      </c>
      <c r="AQ1503">
        <f>YEAR(Table1[[#This Row],[Order Date]])</f>
        <v>2017</v>
      </c>
      <c r="AR1503" t="str">
        <f>TEXT(Table1[[#This Row],[Order Date]],"mmmm")</f>
        <v>November</v>
      </c>
      <c r="AS1503" t="str">
        <f>"Q"&amp;ROUNDUP(MONTH(Table1[[#This Row],[Order Date]])/3,0)</f>
        <v>Q4</v>
      </c>
      <c r="AT1503">
        <f>IF(Table1[[#This Row],[Sales]]=0,0,Table1[[#This Row],[Profit]]/Table1[[#This Row],[Sales]])</f>
        <v>-8.7499999999999994E-2</v>
      </c>
    </row>
    <row r="1504" spans="22:46" x14ac:dyDescent="0.3">
      <c r="V1504">
        <v>1503</v>
      </c>
      <c r="W1504" t="s">
        <v>4531</v>
      </c>
      <c r="X1504" s="1">
        <v>42698</v>
      </c>
      <c r="Y1504" s="1">
        <v>42381</v>
      </c>
      <c r="Z1504" t="s">
        <v>51</v>
      </c>
      <c r="AA1504" t="s">
        <v>3810</v>
      </c>
      <c r="AB1504" t="s">
        <v>3811</v>
      </c>
      <c r="AC1504" t="s">
        <v>108</v>
      </c>
      <c r="AD1504" t="s">
        <v>26</v>
      </c>
      <c r="AE1504" t="s">
        <v>42</v>
      </c>
      <c r="AF1504" t="s">
        <v>43</v>
      </c>
      <c r="AG1504">
        <v>90045</v>
      </c>
      <c r="AH1504" t="s">
        <v>44</v>
      </c>
      <c r="AI1504" t="s">
        <v>4532</v>
      </c>
      <c r="AJ1504" t="s">
        <v>73</v>
      </c>
      <c r="AK1504" t="s">
        <v>74</v>
      </c>
      <c r="AL1504" t="s">
        <v>4533</v>
      </c>
      <c r="AM1504">
        <v>33.520000000000003</v>
      </c>
      <c r="AN1504">
        <v>2</v>
      </c>
      <c r="AO1504">
        <v>0.2</v>
      </c>
      <c r="AP1504">
        <v>3.3519999999999999</v>
      </c>
      <c r="AQ1504">
        <f>YEAR(Table1[[#This Row],[Order Date]])</f>
        <v>2016</v>
      </c>
      <c r="AR1504" t="str">
        <f>TEXT(Table1[[#This Row],[Order Date]],"mmmm")</f>
        <v>November</v>
      </c>
      <c r="AS1504" t="str">
        <f>"Q"&amp;ROUNDUP(MONTH(Table1[[#This Row],[Order Date]])/3,0)</f>
        <v>Q4</v>
      </c>
      <c r="AT1504">
        <f>IF(Table1[[#This Row],[Sales]]=0,0,Table1[[#This Row],[Profit]]/Table1[[#This Row],[Sales]])</f>
        <v>9.9999999999999992E-2</v>
      </c>
    </row>
    <row r="1505" spans="22:46" x14ac:dyDescent="0.3">
      <c r="V1505">
        <v>1504</v>
      </c>
      <c r="W1505" t="s">
        <v>4531</v>
      </c>
      <c r="X1505" s="1">
        <v>42698</v>
      </c>
      <c r="Y1505" s="1">
        <v>42381</v>
      </c>
      <c r="Z1505" t="s">
        <v>51</v>
      </c>
      <c r="AA1505" t="s">
        <v>3810</v>
      </c>
      <c r="AB1505" t="s">
        <v>3811</v>
      </c>
      <c r="AC1505" t="s">
        <v>108</v>
      </c>
      <c r="AD1505" t="s">
        <v>26</v>
      </c>
      <c r="AE1505" t="s">
        <v>42</v>
      </c>
      <c r="AF1505" t="s">
        <v>43</v>
      </c>
      <c r="AG1505">
        <v>90045</v>
      </c>
      <c r="AH1505" t="s">
        <v>44</v>
      </c>
      <c r="AI1505" t="s">
        <v>2304</v>
      </c>
      <c r="AJ1505" t="s">
        <v>31</v>
      </c>
      <c r="AK1505" t="s">
        <v>67</v>
      </c>
      <c r="AL1505" t="s">
        <v>2305</v>
      </c>
      <c r="AM1505">
        <v>9.94</v>
      </c>
      <c r="AN1505">
        <v>2</v>
      </c>
      <c r="AO1505">
        <v>0</v>
      </c>
      <c r="AP1505">
        <v>3.0813999999999999</v>
      </c>
      <c r="AQ1505">
        <f>YEAR(Table1[[#This Row],[Order Date]])</f>
        <v>2016</v>
      </c>
      <c r="AR1505" t="str">
        <f>TEXT(Table1[[#This Row],[Order Date]],"mmmm")</f>
        <v>November</v>
      </c>
      <c r="AS1505" t="str">
        <f>"Q"&amp;ROUNDUP(MONTH(Table1[[#This Row],[Order Date]])/3,0)</f>
        <v>Q4</v>
      </c>
      <c r="AT1505">
        <f>IF(Table1[[#This Row],[Sales]]=0,0,Table1[[#This Row],[Profit]]/Table1[[#This Row],[Sales]])</f>
        <v>0.31</v>
      </c>
    </row>
    <row r="1506" spans="22:46" x14ac:dyDescent="0.3">
      <c r="V1506">
        <v>1505</v>
      </c>
      <c r="W1506" t="s">
        <v>4534</v>
      </c>
      <c r="X1506" s="1">
        <v>42217</v>
      </c>
      <c r="Y1506" s="1">
        <v>42193</v>
      </c>
      <c r="Z1506" t="s">
        <v>51</v>
      </c>
      <c r="AA1506" t="s">
        <v>4535</v>
      </c>
      <c r="AB1506" t="s">
        <v>4536</v>
      </c>
      <c r="AC1506" t="s">
        <v>108</v>
      </c>
      <c r="AD1506" t="s">
        <v>26</v>
      </c>
      <c r="AE1506" t="s">
        <v>42</v>
      </c>
      <c r="AF1506" t="s">
        <v>43</v>
      </c>
      <c r="AG1506">
        <v>90004</v>
      </c>
      <c r="AH1506" t="s">
        <v>44</v>
      </c>
      <c r="AI1506" t="s">
        <v>323</v>
      </c>
      <c r="AJ1506" t="s">
        <v>46</v>
      </c>
      <c r="AK1506" t="s">
        <v>70</v>
      </c>
      <c r="AL1506" t="s">
        <v>324</v>
      </c>
      <c r="AM1506">
        <v>6.72</v>
      </c>
      <c r="AN1506">
        <v>4</v>
      </c>
      <c r="AO1506">
        <v>0</v>
      </c>
      <c r="AP1506">
        <v>3.36</v>
      </c>
      <c r="AQ1506">
        <f>YEAR(Table1[[#This Row],[Order Date]])</f>
        <v>2015</v>
      </c>
      <c r="AR1506" t="str">
        <f>TEXT(Table1[[#This Row],[Order Date]],"mmmm")</f>
        <v>August</v>
      </c>
      <c r="AS1506" t="str">
        <f>"Q"&amp;ROUNDUP(MONTH(Table1[[#This Row],[Order Date]])/3,0)</f>
        <v>Q3</v>
      </c>
      <c r="AT1506">
        <f>IF(Table1[[#This Row],[Sales]]=0,0,Table1[[#This Row],[Profit]]/Table1[[#This Row],[Sales]])</f>
        <v>0.5</v>
      </c>
    </row>
    <row r="1507" spans="22:46" x14ac:dyDescent="0.3">
      <c r="V1507">
        <v>1506</v>
      </c>
      <c r="W1507" t="s">
        <v>4534</v>
      </c>
      <c r="X1507" s="1">
        <v>42217</v>
      </c>
      <c r="Y1507" s="1">
        <v>42193</v>
      </c>
      <c r="Z1507" t="s">
        <v>51</v>
      </c>
      <c r="AA1507" t="s">
        <v>4535</v>
      </c>
      <c r="AB1507" t="s">
        <v>4536</v>
      </c>
      <c r="AC1507" t="s">
        <v>108</v>
      </c>
      <c r="AD1507" t="s">
        <v>26</v>
      </c>
      <c r="AE1507" t="s">
        <v>42</v>
      </c>
      <c r="AF1507" t="s">
        <v>43</v>
      </c>
      <c r="AG1507">
        <v>90004</v>
      </c>
      <c r="AH1507" t="s">
        <v>44</v>
      </c>
      <c r="AI1507" t="s">
        <v>4537</v>
      </c>
      <c r="AJ1507" t="s">
        <v>31</v>
      </c>
      <c r="AK1507" t="s">
        <v>57</v>
      </c>
      <c r="AL1507" t="s">
        <v>4538</v>
      </c>
      <c r="AM1507">
        <v>1004.976</v>
      </c>
      <c r="AN1507">
        <v>6</v>
      </c>
      <c r="AO1507">
        <v>0.2</v>
      </c>
      <c r="AP1507">
        <v>-175.8708</v>
      </c>
      <c r="AQ1507">
        <f>YEAR(Table1[[#This Row],[Order Date]])</f>
        <v>2015</v>
      </c>
      <c r="AR1507" t="str">
        <f>TEXT(Table1[[#This Row],[Order Date]],"mmmm")</f>
        <v>August</v>
      </c>
      <c r="AS1507" t="str">
        <f>"Q"&amp;ROUNDUP(MONTH(Table1[[#This Row],[Order Date]])/3,0)</f>
        <v>Q3</v>
      </c>
      <c r="AT1507">
        <f>IF(Table1[[#This Row],[Sales]]=0,0,Table1[[#This Row],[Profit]]/Table1[[#This Row],[Sales]])</f>
        <v>-0.17500000000000002</v>
      </c>
    </row>
    <row r="1508" spans="22:46" x14ac:dyDescent="0.3">
      <c r="V1508">
        <v>1507</v>
      </c>
      <c r="W1508" t="s">
        <v>4539</v>
      </c>
      <c r="X1508" s="1">
        <v>43093</v>
      </c>
      <c r="Y1508" t="s">
        <v>1603</v>
      </c>
      <c r="Z1508" t="s">
        <v>51</v>
      </c>
      <c r="AA1508" t="s">
        <v>4540</v>
      </c>
      <c r="AB1508" t="s">
        <v>4541</v>
      </c>
      <c r="AC1508" t="s">
        <v>25</v>
      </c>
      <c r="AD1508" t="s">
        <v>26</v>
      </c>
      <c r="AE1508" t="s">
        <v>300</v>
      </c>
      <c r="AF1508" t="s">
        <v>301</v>
      </c>
      <c r="AG1508">
        <v>10024</v>
      </c>
      <c r="AH1508" t="s">
        <v>160</v>
      </c>
      <c r="AI1508" t="s">
        <v>4344</v>
      </c>
      <c r="AJ1508" t="s">
        <v>46</v>
      </c>
      <c r="AK1508" t="s">
        <v>77</v>
      </c>
      <c r="AL1508" t="s">
        <v>4345</v>
      </c>
      <c r="AM1508">
        <v>17.88</v>
      </c>
      <c r="AN1508">
        <v>3</v>
      </c>
      <c r="AO1508">
        <v>0.2</v>
      </c>
      <c r="AP1508">
        <v>5.5875000000000004</v>
      </c>
      <c r="AQ1508">
        <f>YEAR(Table1[[#This Row],[Order Date]])</f>
        <v>2017</v>
      </c>
      <c r="AR1508" t="str">
        <f>TEXT(Table1[[#This Row],[Order Date]],"mmmm")</f>
        <v>December</v>
      </c>
      <c r="AS1508" t="str">
        <f>"Q"&amp;ROUNDUP(MONTH(Table1[[#This Row],[Order Date]])/3,0)</f>
        <v>Q4</v>
      </c>
      <c r="AT1508">
        <f>IF(Table1[[#This Row],[Sales]]=0,0,Table1[[#This Row],[Profit]]/Table1[[#This Row],[Sales]])</f>
        <v>0.31250000000000006</v>
      </c>
    </row>
    <row r="1509" spans="22:46" x14ac:dyDescent="0.3">
      <c r="V1509">
        <v>1508</v>
      </c>
      <c r="W1509" t="s">
        <v>4542</v>
      </c>
      <c r="X1509" s="1">
        <v>42630</v>
      </c>
      <c r="Y1509" t="s">
        <v>363</v>
      </c>
      <c r="Z1509" t="s">
        <v>51</v>
      </c>
      <c r="AA1509" t="s">
        <v>4470</v>
      </c>
      <c r="AB1509" t="s">
        <v>4471</v>
      </c>
      <c r="AC1509" t="s">
        <v>25</v>
      </c>
      <c r="AD1509" t="s">
        <v>26</v>
      </c>
      <c r="AE1509" t="s">
        <v>563</v>
      </c>
      <c r="AF1509" t="s">
        <v>1429</v>
      </c>
      <c r="AG1509">
        <v>31907</v>
      </c>
      <c r="AH1509" t="s">
        <v>29</v>
      </c>
      <c r="AI1509" t="s">
        <v>4543</v>
      </c>
      <c r="AJ1509" t="s">
        <v>73</v>
      </c>
      <c r="AK1509" t="s">
        <v>768</v>
      </c>
      <c r="AL1509" t="s">
        <v>4544</v>
      </c>
      <c r="AM1509">
        <v>396</v>
      </c>
      <c r="AN1509">
        <v>4</v>
      </c>
      <c r="AO1509">
        <v>0</v>
      </c>
      <c r="AP1509">
        <v>190.08</v>
      </c>
      <c r="AQ1509">
        <f>YEAR(Table1[[#This Row],[Order Date]])</f>
        <v>2016</v>
      </c>
      <c r="AR1509" t="str">
        <f>TEXT(Table1[[#This Row],[Order Date]],"mmmm")</f>
        <v>September</v>
      </c>
      <c r="AS1509" t="str">
        <f>"Q"&amp;ROUNDUP(MONTH(Table1[[#This Row],[Order Date]])/3,0)</f>
        <v>Q3</v>
      </c>
      <c r="AT1509">
        <f>IF(Table1[[#This Row],[Sales]]=0,0,Table1[[#This Row],[Profit]]/Table1[[#This Row],[Sales]])</f>
        <v>0.48000000000000004</v>
      </c>
    </row>
    <row r="1510" spans="22:46" x14ac:dyDescent="0.3">
      <c r="V1510">
        <v>1509</v>
      </c>
      <c r="W1510" t="s">
        <v>4545</v>
      </c>
      <c r="X1510" s="1">
        <v>43079</v>
      </c>
      <c r="Y1510" s="1">
        <v>43020</v>
      </c>
      <c r="Z1510" t="s">
        <v>1450</v>
      </c>
      <c r="AA1510" t="s">
        <v>620</v>
      </c>
      <c r="AB1510" t="s">
        <v>621</v>
      </c>
      <c r="AC1510" t="s">
        <v>108</v>
      </c>
      <c r="AD1510" t="s">
        <v>26</v>
      </c>
      <c r="AE1510" t="s">
        <v>2859</v>
      </c>
      <c r="AF1510" t="s">
        <v>148</v>
      </c>
      <c r="AG1510">
        <v>68104</v>
      </c>
      <c r="AH1510" t="s">
        <v>111</v>
      </c>
      <c r="AI1510" t="s">
        <v>4546</v>
      </c>
      <c r="AJ1510" t="s">
        <v>46</v>
      </c>
      <c r="AK1510" t="s">
        <v>77</v>
      </c>
      <c r="AL1510" t="s">
        <v>4547</v>
      </c>
      <c r="AM1510">
        <v>34.5</v>
      </c>
      <c r="AN1510">
        <v>3</v>
      </c>
      <c r="AO1510">
        <v>0</v>
      </c>
      <c r="AP1510">
        <v>15.525</v>
      </c>
      <c r="AQ1510">
        <f>YEAR(Table1[[#This Row],[Order Date]])</f>
        <v>2017</v>
      </c>
      <c r="AR1510" t="str">
        <f>TEXT(Table1[[#This Row],[Order Date]],"mmmm")</f>
        <v>December</v>
      </c>
      <c r="AS1510" t="str">
        <f>"Q"&amp;ROUNDUP(MONTH(Table1[[#This Row],[Order Date]])/3,0)</f>
        <v>Q4</v>
      </c>
      <c r="AT1510">
        <f>IF(Table1[[#This Row],[Sales]]=0,0,Table1[[#This Row],[Profit]]/Table1[[#This Row],[Sales]])</f>
        <v>0.45</v>
      </c>
    </row>
    <row r="1511" spans="22:46" x14ac:dyDescent="0.3">
      <c r="V1511">
        <v>1510</v>
      </c>
      <c r="W1511" t="s">
        <v>4548</v>
      </c>
      <c r="X1511" s="1">
        <v>42990</v>
      </c>
      <c r="Y1511" t="s">
        <v>229</v>
      </c>
      <c r="Z1511" t="s">
        <v>207</v>
      </c>
      <c r="AA1511" t="s">
        <v>3197</v>
      </c>
      <c r="AB1511" t="s">
        <v>3198</v>
      </c>
      <c r="AC1511" t="s">
        <v>25</v>
      </c>
      <c r="AD1511" t="s">
        <v>26</v>
      </c>
      <c r="AE1511" t="s">
        <v>42</v>
      </c>
      <c r="AF1511" t="s">
        <v>43</v>
      </c>
      <c r="AG1511">
        <v>90036</v>
      </c>
      <c r="AH1511" t="s">
        <v>44</v>
      </c>
      <c r="AI1511" t="s">
        <v>4455</v>
      </c>
      <c r="AJ1511" t="s">
        <v>31</v>
      </c>
      <c r="AK1511" t="s">
        <v>67</v>
      </c>
      <c r="AL1511" t="s">
        <v>4456</v>
      </c>
      <c r="AM1511">
        <v>8.36</v>
      </c>
      <c r="AN1511">
        <v>2</v>
      </c>
      <c r="AO1511">
        <v>0</v>
      </c>
      <c r="AP1511">
        <v>3.0095999999999998</v>
      </c>
      <c r="AQ1511">
        <f>YEAR(Table1[[#This Row],[Order Date]])</f>
        <v>2017</v>
      </c>
      <c r="AR1511" t="str">
        <f>TEXT(Table1[[#This Row],[Order Date]],"mmmm")</f>
        <v>September</v>
      </c>
      <c r="AS1511" t="str">
        <f>"Q"&amp;ROUNDUP(MONTH(Table1[[#This Row],[Order Date]])/3,0)</f>
        <v>Q3</v>
      </c>
      <c r="AT1511">
        <f>IF(Table1[[#This Row],[Sales]]=0,0,Table1[[#This Row],[Profit]]/Table1[[#This Row],[Sales]])</f>
        <v>0.36</v>
      </c>
    </row>
    <row r="1512" spans="22:46" x14ac:dyDescent="0.3">
      <c r="V1512">
        <v>1511</v>
      </c>
      <c r="W1512" t="s">
        <v>4549</v>
      </c>
      <c r="X1512" s="1">
        <v>42910</v>
      </c>
      <c r="Y1512" s="1">
        <v>42742</v>
      </c>
      <c r="Z1512" t="s">
        <v>51</v>
      </c>
      <c r="AA1512" t="s">
        <v>4419</v>
      </c>
      <c r="AB1512" t="s">
        <v>4420</v>
      </c>
      <c r="AC1512" t="s">
        <v>41</v>
      </c>
      <c r="AD1512" t="s">
        <v>26</v>
      </c>
      <c r="AE1512" t="s">
        <v>4550</v>
      </c>
      <c r="AF1512" t="s">
        <v>43</v>
      </c>
      <c r="AG1512">
        <v>91767</v>
      </c>
      <c r="AH1512" t="s">
        <v>44</v>
      </c>
      <c r="AI1512" t="s">
        <v>1259</v>
      </c>
      <c r="AJ1512" t="s">
        <v>46</v>
      </c>
      <c r="AK1512" t="s">
        <v>70</v>
      </c>
      <c r="AL1512" t="s">
        <v>1260</v>
      </c>
      <c r="AM1512">
        <v>385.6</v>
      </c>
      <c r="AN1512">
        <v>8</v>
      </c>
      <c r="AO1512">
        <v>0</v>
      </c>
      <c r="AP1512">
        <v>111.824</v>
      </c>
      <c r="AQ1512">
        <f>YEAR(Table1[[#This Row],[Order Date]])</f>
        <v>2017</v>
      </c>
      <c r="AR1512" t="str">
        <f>TEXT(Table1[[#This Row],[Order Date]],"mmmm")</f>
        <v>June</v>
      </c>
      <c r="AS1512" t="str">
        <f>"Q"&amp;ROUNDUP(MONTH(Table1[[#This Row],[Order Date]])/3,0)</f>
        <v>Q2</v>
      </c>
      <c r="AT1512">
        <f>IF(Table1[[#This Row],[Sales]]=0,0,Table1[[#This Row],[Profit]]/Table1[[#This Row],[Sales]])</f>
        <v>0.28999999999999998</v>
      </c>
    </row>
    <row r="1513" spans="22:46" x14ac:dyDescent="0.3">
      <c r="V1513">
        <v>1512</v>
      </c>
      <c r="W1513" t="s">
        <v>4549</v>
      </c>
      <c r="X1513" s="1">
        <v>42910</v>
      </c>
      <c r="Y1513" s="1">
        <v>42742</v>
      </c>
      <c r="Z1513" t="s">
        <v>51</v>
      </c>
      <c r="AA1513" t="s">
        <v>4419</v>
      </c>
      <c r="AB1513" t="s">
        <v>4420</v>
      </c>
      <c r="AC1513" t="s">
        <v>41</v>
      </c>
      <c r="AD1513" t="s">
        <v>26</v>
      </c>
      <c r="AE1513" t="s">
        <v>4550</v>
      </c>
      <c r="AF1513" t="s">
        <v>43</v>
      </c>
      <c r="AG1513">
        <v>91767</v>
      </c>
      <c r="AH1513" t="s">
        <v>44</v>
      </c>
      <c r="AI1513" t="s">
        <v>871</v>
      </c>
      <c r="AJ1513" t="s">
        <v>46</v>
      </c>
      <c r="AK1513" t="s">
        <v>70</v>
      </c>
      <c r="AL1513" t="s">
        <v>872</v>
      </c>
      <c r="AM1513">
        <v>35.82</v>
      </c>
      <c r="AN1513">
        <v>9</v>
      </c>
      <c r="AO1513">
        <v>0</v>
      </c>
      <c r="AP1513">
        <v>11.820600000000001</v>
      </c>
      <c r="AQ1513">
        <f>YEAR(Table1[[#This Row],[Order Date]])</f>
        <v>2017</v>
      </c>
      <c r="AR1513" t="str">
        <f>TEXT(Table1[[#This Row],[Order Date]],"mmmm")</f>
        <v>June</v>
      </c>
      <c r="AS1513" t="str">
        <f>"Q"&amp;ROUNDUP(MONTH(Table1[[#This Row],[Order Date]])/3,0)</f>
        <v>Q2</v>
      </c>
      <c r="AT1513">
        <f>IF(Table1[[#This Row],[Sales]]=0,0,Table1[[#This Row],[Profit]]/Table1[[#This Row],[Sales]])</f>
        <v>0.33</v>
      </c>
    </row>
    <row r="1514" spans="22:46" x14ac:dyDescent="0.3">
      <c r="V1514">
        <v>1513</v>
      </c>
      <c r="W1514" t="s">
        <v>4551</v>
      </c>
      <c r="X1514" s="1">
        <v>42965</v>
      </c>
      <c r="Y1514" t="s">
        <v>4552</v>
      </c>
      <c r="Z1514" t="s">
        <v>51</v>
      </c>
      <c r="AA1514" t="s">
        <v>1496</v>
      </c>
      <c r="AB1514" t="s">
        <v>1497</v>
      </c>
      <c r="AC1514" t="s">
        <v>25</v>
      </c>
      <c r="AD1514" t="s">
        <v>26</v>
      </c>
      <c r="AE1514" t="s">
        <v>923</v>
      </c>
      <c r="AF1514" t="s">
        <v>110</v>
      </c>
      <c r="AG1514">
        <v>75220</v>
      </c>
      <c r="AH1514" t="s">
        <v>111</v>
      </c>
      <c r="AI1514" t="s">
        <v>1050</v>
      </c>
      <c r="AJ1514" t="s">
        <v>46</v>
      </c>
      <c r="AK1514" t="s">
        <v>60</v>
      </c>
      <c r="AL1514" t="s">
        <v>1051</v>
      </c>
      <c r="AM1514">
        <v>200.06399999999999</v>
      </c>
      <c r="AN1514">
        <v>3</v>
      </c>
      <c r="AO1514">
        <v>0.2</v>
      </c>
      <c r="AP1514">
        <v>12.504</v>
      </c>
      <c r="AQ1514">
        <f>YEAR(Table1[[#This Row],[Order Date]])</f>
        <v>2017</v>
      </c>
      <c r="AR1514" t="str">
        <f>TEXT(Table1[[#This Row],[Order Date]],"mmmm")</f>
        <v>August</v>
      </c>
      <c r="AS1514" t="str">
        <f>"Q"&amp;ROUNDUP(MONTH(Table1[[#This Row],[Order Date]])/3,0)</f>
        <v>Q3</v>
      </c>
      <c r="AT1514">
        <f>IF(Table1[[#This Row],[Sales]]=0,0,Table1[[#This Row],[Profit]]/Table1[[#This Row],[Sales]])</f>
        <v>6.25E-2</v>
      </c>
    </row>
    <row r="1515" spans="22:46" x14ac:dyDescent="0.3">
      <c r="V1515">
        <v>1514</v>
      </c>
      <c r="W1515" t="s">
        <v>4551</v>
      </c>
      <c r="X1515" s="1">
        <v>42965</v>
      </c>
      <c r="Y1515" t="s">
        <v>4552</v>
      </c>
      <c r="Z1515" t="s">
        <v>51</v>
      </c>
      <c r="AA1515" t="s">
        <v>1496</v>
      </c>
      <c r="AB1515" t="s">
        <v>1497</v>
      </c>
      <c r="AC1515" t="s">
        <v>25</v>
      </c>
      <c r="AD1515" t="s">
        <v>26</v>
      </c>
      <c r="AE1515" t="s">
        <v>923</v>
      </c>
      <c r="AF1515" t="s">
        <v>110</v>
      </c>
      <c r="AG1515">
        <v>75220</v>
      </c>
      <c r="AH1515" t="s">
        <v>111</v>
      </c>
      <c r="AI1515" t="s">
        <v>1797</v>
      </c>
      <c r="AJ1515" t="s">
        <v>46</v>
      </c>
      <c r="AK1515" t="s">
        <v>77</v>
      </c>
      <c r="AL1515" t="s">
        <v>1798</v>
      </c>
      <c r="AM1515">
        <v>21.38</v>
      </c>
      <c r="AN1515">
        <v>5</v>
      </c>
      <c r="AO1515">
        <v>0.8</v>
      </c>
      <c r="AP1515">
        <v>-33.139000000000003</v>
      </c>
      <c r="AQ1515">
        <f>YEAR(Table1[[#This Row],[Order Date]])</f>
        <v>2017</v>
      </c>
      <c r="AR1515" t="str">
        <f>TEXT(Table1[[#This Row],[Order Date]],"mmmm")</f>
        <v>August</v>
      </c>
      <c r="AS1515" t="str">
        <f>"Q"&amp;ROUNDUP(MONTH(Table1[[#This Row],[Order Date]])/3,0)</f>
        <v>Q3</v>
      </c>
      <c r="AT1515">
        <f>IF(Table1[[#This Row],[Sales]]=0,0,Table1[[#This Row],[Profit]]/Table1[[#This Row],[Sales]])</f>
        <v>-1.5500000000000003</v>
      </c>
    </row>
    <row r="1516" spans="22:46" x14ac:dyDescent="0.3">
      <c r="V1516">
        <v>1515</v>
      </c>
      <c r="W1516" t="s">
        <v>4551</v>
      </c>
      <c r="X1516" s="1">
        <v>42965</v>
      </c>
      <c r="Y1516" t="s">
        <v>4552</v>
      </c>
      <c r="Z1516" t="s">
        <v>51</v>
      </c>
      <c r="AA1516" t="s">
        <v>1496</v>
      </c>
      <c r="AB1516" t="s">
        <v>1497</v>
      </c>
      <c r="AC1516" t="s">
        <v>25</v>
      </c>
      <c r="AD1516" t="s">
        <v>26</v>
      </c>
      <c r="AE1516" t="s">
        <v>923</v>
      </c>
      <c r="AF1516" t="s">
        <v>110</v>
      </c>
      <c r="AG1516">
        <v>75220</v>
      </c>
      <c r="AH1516" t="s">
        <v>111</v>
      </c>
      <c r="AI1516" t="s">
        <v>2958</v>
      </c>
      <c r="AJ1516" t="s">
        <v>46</v>
      </c>
      <c r="AK1516" t="s">
        <v>77</v>
      </c>
      <c r="AL1516" t="s">
        <v>2959</v>
      </c>
      <c r="AM1516">
        <v>6.7439999999999998</v>
      </c>
      <c r="AN1516">
        <v>4</v>
      </c>
      <c r="AO1516">
        <v>0.8</v>
      </c>
      <c r="AP1516">
        <v>-11.4648</v>
      </c>
      <c r="AQ1516">
        <f>YEAR(Table1[[#This Row],[Order Date]])</f>
        <v>2017</v>
      </c>
      <c r="AR1516" t="str">
        <f>TEXT(Table1[[#This Row],[Order Date]],"mmmm")</f>
        <v>August</v>
      </c>
      <c r="AS1516" t="str">
        <f>"Q"&amp;ROUNDUP(MONTH(Table1[[#This Row],[Order Date]])/3,0)</f>
        <v>Q3</v>
      </c>
      <c r="AT1516">
        <f>IF(Table1[[#This Row],[Sales]]=0,0,Table1[[#This Row],[Profit]]/Table1[[#This Row],[Sales]])</f>
        <v>-1.7000000000000002</v>
      </c>
    </row>
    <row r="1517" spans="22:46" x14ac:dyDescent="0.3">
      <c r="V1517">
        <v>1516</v>
      </c>
      <c r="W1517" t="s">
        <v>4553</v>
      </c>
      <c r="X1517" s="1">
        <v>43080</v>
      </c>
      <c r="Y1517" t="s">
        <v>919</v>
      </c>
      <c r="Z1517" t="s">
        <v>51</v>
      </c>
      <c r="AA1517" t="s">
        <v>4554</v>
      </c>
      <c r="AB1517" t="s">
        <v>4555</v>
      </c>
      <c r="AC1517" t="s">
        <v>25</v>
      </c>
      <c r="AD1517" t="s">
        <v>26</v>
      </c>
      <c r="AE1517" t="s">
        <v>158</v>
      </c>
      <c r="AF1517" t="s">
        <v>159</v>
      </c>
      <c r="AG1517">
        <v>19120</v>
      </c>
      <c r="AH1517" t="s">
        <v>160</v>
      </c>
      <c r="AI1517" t="s">
        <v>4220</v>
      </c>
      <c r="AJ1517" t="s">
        <v>31</v>
      </c>
      <c r="AK1517" t="s">
        <v>35</v>
      </c>
      <c r="AL1517" t="s">
        <v>4221</v>
      </c>
      <c r="AM1517">
        <v>63.686</v>
      </c>
      <c r="AN1517">
        <v>1</v>
      </c>
      <c r="AO1517">
        <v>0.3</v>
      </c>
      <c r="AP1517">
        <v>-9.0980000000000008</v>
      </c>
      <c r="AQ1517">
        <f>YEAR(Table1[[#This Row],[Order Date]])</f>
        <v>2017</v>
      </c>
      <c r="AR1517" t="str">
        <f>TEXT(Table1[[#This Row],[Order Date]],"mmmm")</f>
        <v>December</v>
      </c>
      <c r="AS1517" t="str">
        <f>"Q"&amp;ROUNDUP(MONTH(Table1[[#This Row],[Order Date]])/3,0)</f>
        <v>Q4</v>
      </c>
      <c r="AT1517">
        <f>IF(Table1[[#This Row],[Sales]]=0,0,Table1[[#This Row],[Profit]]/Table1[[#This Row],[Sales]])</f>
        <v>-0.14285714285714288</v>
      </c>
    </row>
    <row r="1518" spans="22:46" x14ac:dyDescent="0.3">
      <c r="V1518">
        <v>1517</v>
      </c>
      <c r="W1518" t="s">
        <v>4556</v>
      </c>
      <c r="X1518" s="1">
        <v>43079</v>
      </c>
      <c r="Y1518" t="s">
        <v>932</v>
      </c>
      <c r="Z1518" t="s">
        <v>22</v>
      </c>
      <c r="AA1518" t="s">
        <v>2509</v>
      </c>
      <c r="AB1518" t="s">
        <v>2510</v>
      </c>
      <c r="AC1518" t="s">
        <v>25</v>
      </c>
      <c r="AD1518" t="s">
        <v>26</v>
      </c>
      <c r="AE1518" t="s">
        <v>4557</v>
      </c>
      <c r="AF1518" t="s">
        <v>1565</v>
      </c>
      <c r="AG1518">
        <v>89031</v>
      </c>
      <c r="AH1518" t="s">
        <v>44</v>
      </c>
      <c r="AI1518" t="s">
        <v>2136</v>
      </c>
      <c r="AJ1518" t="s">
        <v>31</v>
      </c>
      <c r="AK1518" t="s">
        <v>57</v>
      </c>
      <c r="AL1518" t="s">
        <v>2137</v>
      </c>
      <c r="AM1518">
        <v>1669.6</v>
      </c>
      <c r="AN1518">
        <v>4</v>
      </c>
      <c r="AO1518">
        <v>0</v>
      </c>
      <c r="AP1518">
        <v>116.872</v>
      </c>
      <c r="AQ1518">
        <f>YEAR(Table1[[#This Row],[Order Date]])</f>
        <v>2017</v>
      </c>
      <c r="AR1518" t="str">
        <f>TEXT(Table1[[#This Row],[Order Date]],"mmmm")</f>
        <v>December</v>
      </c>
      <c r="AS1518" t="str">
        <f>"Q"&amp;ROUNDUP(MONTH(Table1[[#This Row],[Order Date]])/3,0)</f>
        <v>Q4</v>
      </c>
      <c r="AT1518">
        <f>IF(Table1[[#This Row],[Sales]]=0,0,Table1[[#This Row],[Profit]]/Table1[[#This Row],[Sales]])</f>
        <v>7.0000000000000007E-2</v>
      </c>
    </row>
    <row r="1519" spans="22:46" x14ac:dyDescent="0.3">
      <c r="V1519">
        <v>1518</v>
      </c>
      <c r="W1519" t="s">
        <v>4558</v>
      </c>
      <c r="X1519" s="1">
        <v>41673</v>
      </c>
      <c r="Y1519" s="1">
        <v>41792</v>
      </c>
      <c r="Z1519" t="s">
        <v>22</v>
      </c>
      <c r="AA1519" t="s">
        <v>4559</v>
      </c>
      <c r="AB1519" t="s">
        <v>4560</v>
      </c>
      <c r="AC1519" t="s">
        <v>25</v>
      </c>
      <c r="AD1519" t="s">
        <v>26</v>
      </c>
      <c r="AE1519" t="s">
        <v>99</v>
      </c>
      <c r="AF1519" t="s">
        <v>100</v>
      </c>
      <c r="AG1519">
        <v>98105</v>
      </c>
      <c r="AH1519" t="s">
        <v>44</v>
      </c>
      <c r="AI1519" t="s">
        <v>1223</v>
      </c>
      <c r="AJ1519" t="s">
        <v>46</v>
      </c>
      <c r="AK1519" t="s">
        <v>77</v>
      </c>
      <c r="AL1519" t="s">
        <v>1224</v>
      </c>
      <c r="AM1519">
        <v>83.84</v>
      </c>
      <c r="AN1519">
        <v>2</v>
      </c>
      <c r="AO1519">
        <v>0.2</v>
      </c>
      <c r="AP1519">
        <v>27.248000000000001</v>
      </c>
      <c r="AQ1519">
        <f>YEAR(Table1[[#This Row],[Order Date]])</f>
        <v>2014</v>
      </c>
      <c r="AR1519" t="str">
        <f>TEXT(Table1[[#This Row],[Order Date]],"mmmm")</f>
        <v>February</v>
      </c>
      <c r="AS1519" t="str">
        <f>"Q"&amp;ROUNDUP(MONTH(Table1[[#This Row],[Order Date]])/3,0)</f>
        <v>Q1</v>
      </c>
      <c r="AT1519">
        <f>IF(Table1[[#This Row],[Sales]]=0,0,Table1[[#This Row],[Profit]]/Table1[[#This Row],[Sales]])</f>
        <v>0.32500000000000001</v>
      </c>
    </row>
    <row r="1520" spans="22:46" x14ac:dyDescent="0.3">
      <c r="V1520">
        <v>1519</v>
      </c>
      <c r="W1520" t="s">
        <v>4558</v>
      </c>
      <c r="X1520" s="1">
        <v>41673</v>
      </c>
      <c r="Y1520" s="1">
        <v>41792</v>
      </c>
      <c r="Z1520" t="s">
        <v>22</v>
      </c>
      <c r="AA1520" t="s">
        <v>4559</v>
      </c>
      <c r="AB1520" t="s">
        <v>4560</v>
      </c>
      <c r="AC1520" t="s">
        <v>25</v>
      </c>
      <c r="AD1520" t="s">
        <v>26</v>
      </c>
      <c r="AE1520" t="s">
        <v>99</v>
      </c>
      <c r="AF1520" t="s">
        <v>100</v>
      </c>
      <c r="AG1520">
        <v>98105</v>
      </c>
      <c r="AH1520" t="s">
        <v>44</v>
      </c>
      <c r="AI1520" t="s">
        <v>2432</v>
      </c>
      <c r="AJ1520" t="s">
        <v>46</v>
      </c>
      <c r="AK1520" t="s">
        <v>77</v>
      </c>
      <c r="AL1520" t="s">
        <v>2433</v>
      </c>
      <c r="AM1520">
        <v>13.272</v>
      </c>
      <c r="AN1520">
        <v>3</v>
      </c>
      <c r="AO1520">
        <v>0.2</v>
      </c>
      <c r="AP1520">
        <v>4.3133999999999997</v>
      </c>
      <c r="AQ1520">
        <f>YEAR(Table1[[#This Row],[Order Date]])</f>
        <v>2014</v>
      </c>
      <c r="AR1520" t="str">
        <f>TEXT(Table1[[#This Row],[Order Date]],"mmmm")</f>
        <v>February</v>
      </c>
      <c r="AS1520" t="str">
        <f>"Q"&amp;ROUNDUP(MONTH(Table1[[#This Row],[Order Date]])/3,0)</f>
        <v>Q1</v>
      </c>
      <c r="AT1520">
        <f>IF(Table1[[#This Row],[Sales]]=0,0,Table1[[#This Row],[Profit]]/Table1[[#This Row],[Sales]])</f>
        <v>0.32499999999999996</v>
      </c>
    </row>
    <row r="1521" spans="22:46" x14ac:dyDescent="0.3">
      <c r="V1521">
        <v>1520</v>
      </c>
      <c r="W1521" t="s">
        <v>4561</v>
      </c>
      <c r="X1521" s="1">
        <v>42777</v>
      </c>
      <c r="Y1521" t="s">
        <v>4562</v>
      </c>
      <c r="Z1521" t="s">
        <v>22</v>
      </c>
      <c r="AA1521" t="s">
        <v>957</v>
      </c>
      <c r="AB1521" t="s">
        <v>958</v>
      </c>
      <c r="AC1521" t="s">
        <v>41</v>
      </c>
      <c r="AD1521" t="s">
        <v>26</v>
      </c>
      <c r="AE1521" t="s">
        <v>136</v>
      </c>
      <c r="AF1521" t="s">
        <v>43</v>
      </c>
      <c r="AG1521">
        <v>94110</v>
      </c>
      <c r="AH1521" t="s">
        <v>44</v>
      </c>
      <c r="AI1521" t="s">
        <v>3244</v>
      </c>
      <c r="AJ1521" t="s">
        <v>46</v>
      </c>
      <c r="AK1521" t="s">
        <v>77</v>
      </c>
      <c r="AL1521" t="s">
        <v>3245</v>
      </c>
      <c r="AM1521">
        <v>21.335999999999999</v>
      </c>
      <c r="AN1521">
        <v>7</v>
      </c>
      <c r="AO1521">
        <v>0.2</v>
      </c>
      <c r="AP1521">
        <v>7.7343000000000002</v>
      </c>
      <c r="AQ1521">
        <f>YEAR(Table1[[#This Row],[Order Date]])</f>
        <v>2017</v>
      </c>
      <c r="AR1521" t="str">
        <f>TEXT(Table1[[#This Row],[Order Date]],"mmmm")</f>
        <v>February</v>
      </c>
      <c r="AS1521" t="str">
        <f>"Q"&amp;ROUNDUP(MONTH(Table1[[#This Row],[Order Date]])/3,0)</f>
        <v>Q1</v>
      </c>
      <c r="AT1521">
        <f>IF(Table1[[#This Row],[Sales]]=0,0,Table1[[#This Row],[Profit]]/Table1[[#This Row],[Sales]])</f>
        <v>0.36250000000000004</v>
      </c>
    </row>
    <row r="1522" spans="22:46" x14ac:dyDescent="0.3">
      <c r="V1522">
        <v>1521</v>
      </c>
      <c r="W1522" t="s">
        <v>4563</v>
      </c>
      <c r="X1522" s="1">
        <v>42841</v>
      </c>
      <c r="Y1522" t="s">
        <v>799</v>
      </c>
      <c r="Z1522" t="s">
        <v>51</v>
      </c>
      <c r="AA1522" t="s">
        <v>4565</v>
      </c>
      <c r="AB1522" t="s">
        <v>4566</v>
      </c>
      <c r="AC1522" t="s">
        <v>108</v>
      </c>
      <c r="AD1522" t="s">
        <v>26</v>
      </c>
      <c r="AE1522" t="s">
        <v>342</v>
      </c>
      <c r="AF1522" t="s">
        <v>233</v>
      </c>
      <c r="AG1522">
        <v>60610</v>
      </c>
      <c r="AH1522" t="s">
        <v>111</v>
      </c>
      <c r="AI1522" t="s">
        <v>4567</v>
      </c>
      <c r="AJ1522" t="s">
        <v>46</v>
      </c>
      <c r="AK1522" t="s">
        <v>70</v>
      </c>
      <c r="AL1522" t="s">
        <v>4568</v>
      </c>
      <c r="AM1522">
        <v>16.52</v>
      </c>
      <c r="AN1522">
        <v>5</v>
      </c>
      <c r="AO1522">
        <v>0.2</v>
      </c>
      <c r="AP1522">
        <v>2.0649999999999999</v>
      </c>
      <c r="AQ1522">
        <f>YEAR(Table1[[#This Row],[Order Date]])</f>
        <v>2017</v>
      </c>
      <c r="AR1522" t="str">
        <f>TEXT(Table1[[#This Row],[Order Date]],"mmmm")</f>
        <v>April</v>
      </c>
      <c r="AS1522" t="str">
        <f>"Q"&amp;ROUNDUP(MONTH(Table1[[#This Row],[Order Date]])/3,0)</f>
        <v>Q2</v>
      </c>
      <c r="AT1522">
        <f>IF(Table1[[#This Row],[Sales]]=0,0,Table1[[#This Row],[Profit]]/Table1[[#This Row],[Sales]])</f>
        <v>0.125</v>
      </c>
    </row>
    <row r="1523" spans="22:46" x14ac:dyDescent="0.3">
      <c r="V1523">
        <v>1522</v>
      </c>
      <c r="W1523" t="s">
        <v>4569</v>
      </c>
      <c r="X1523" s="1">
        <v>42344</v>
      </c>
      <c r="Y1523" s="1">
        <v>42320</v>
      </c>
      <c r="Z1523" t="s">
        <v>51</v>
      </c>
      <c r="AA1523" t="s">
        <v>4570</v>
      </c>
      <c r="AB1523" t="s">
        <v>4571</v>
      </c>
      <c r="AC1523" t="s">
        <v>25</v>
      </c>
      <c r="AD1523" t="s">
        <v>26</v>
      </c>
      <c r="AE1523" t="s">
        <v>1474</v>
      </c>
      <c r="AF1523" t="s">
        <v>349</v>
      </c>
      <c r="AG1523">
        <v>85705</v>
      </c>
      <c r="AH1523" t="s">
        <v>44</v>
      </c>
      <c r="AI1523" t="s">
        <v>2600</v>
      </c>
      <c r="AJ1523" t="s">
        <v>31</v>
      </c>
      <c r="AK1523" t="s">
        <v>67</v>
      </c>
      <c r="AL1523" t="s">
        <v>2601</v>
      </c>
      <c r="AM1523">
        <v>206.11199999999999</v>
      </c>
      <c r="AN1523">
        <v>6</v>
      </c>
      <c r="AO1523">
        <v>0.2</v>
      </c>
      <c r="AP1523">
        <v>48.951599999999999</v>
      </c>
      <c r="AQ1523">
        <f>YEAR(Table1[[#This Row],[Order Date]])</f>
        <v>2015</v>
      </c>
      <c r="AR1523" t="str">
        <f>TEXT(Table1[[#This Row],[Order Date]],"mmmm")</f>
        <v>December</v>
      </c>
      <c r="AS1523" t="str">
        <f>"Q"&amp;ROUNDUP(MONTH(Table1[[#This Row],[Order Date]])/3,0)</f>
        <v>Q4</v>
      </c>
      <c r="AT1523">
        <f>IF(Table1[[#This Row],[Sales]]=0,0,Table1[[#This Row],[Profit]]/Table1[[#This Row],[Sales]])</f>
        <v>0.23749999999999999</v>
      </c>
    </row>
    <row r="1524" spans="22:46" x14ac:dyDescent="0.3">
      <c r="V1524">
        <v>1523</v>
      </c>
      <c r="W1524" t="s">
        <v>4569</v>
      </c>
      <c r="X1524" s="1">
        <v>42344</v>
      </c>
      <c r="Y1524" s="1">
        <v>42320</v>
      </c>
      <c r="Z1524" t="s">
        <v>51</v>
      </c>
      <c r="AA1524" t="s">
        <v>4570</v>
      </c>
      <c r="AB1524" t="s">
        <v>4571</v>
      </c>
      <c r="AC1524" t="s">
        <v>25</v>
      </c>
      <c r="AD1524" t="s">
        <v>26</v>
      </c>
      <c r="AE1524" t="s">
        <v>1474</v>
      </c>
      <c r="AF1524" t="s">
        <v>349</v>
      </c>
      <c r="AG1524">
        <v>85705</v>
      </c>
      <c r="AH1524" t="s">
        <v>44</v>
      </c>
      <c r="AI1524" t="s">
        <v>4572</v>
      </c>
      <c r="AJ1524" t="s">
        <v>46</v>
      </c>
      <c r="AK1524" t="s">
        <v>94</v>
      </c>
      <c r="AL1524" t="s">
        <v>4573</v>
      </c>
      <c r="AM1524">
        <v>19.920000000000002</v>
      </c>
      <c r="AN1524">
        <v>5</v>
      </c>
      <c r="AO1524">
        <v>0.2</v>
      </c>
      <c r="AP1524">
        <v>6.7229999999999999</v>
      </c>
      <c r="AQ1524">
        <f>YEAR(Table1[[#This Row],[Order Date]])</f>
        <v>2015</v>
      </c>
      <c r="AR1524" t="str">
        <f>TEXT(Table1[[#This Row],[Order Date]],"mmmm")</f>
        <v>December</v>
      </c>
      <c r="AS1524" t="str">
        <f>"Q"&amp;ROUNDUP(MONTH(Table1[[#This Row],[Order Date]])/3,0)</f>
        <v>Q4</v>
      </c>
      <c r="AT1524">
        <f>IF(Table1[[#This Row],[Sales]]=0,0,Table1[[#This Row],[Profit]]/Table1[[#This Row],[Sales]])</f>
        <v>0.33749999999999997</v>
      </c>
    </row>
    <row r="1525" spans="22:46" x14ac:dyDescent="0.3">
      <c r="V1525">
        <v>1524</v>
      </c>
      <c r="W1525" t="s">
        <v>4569</v>
      </c>
      <c r="X1525" s="1">
        <v>42344</v>
      </c>
      <c r="Y1525" s="1">
        <v>42320</v>
      </c>
      <c r="Z1525" t="s">
        <v>51</v>
      </c>
      <c r="AA1525" t="s">
        <v>4570</v>
      </c>
      <c r="AB1525" t="s">
        <v>4571</v>
      </c>
      <c r="AC1525" t="s">
        <v>25</v>
      </c>
      <c r="AD1525" t="s">
        <v>26</v>
      </c>
      <c r="AE1525" t="s">
        <v>1474</v>
      </c>
      <c r="AF1525" t="s">
        <v>349</v>
      </c>
      <c r="AG1525">
        <v>85705</v>
      </c>
      <c r="AH1525" t="s">
        <v>44</v>
      </c>
      <c r="AI1525" t="s">
        <v>1486</v>
      </c>
      <c r="AJ1525" t="s">
        <v>46</v>
      </c>
      <c r="AK1525" t="s">
        <v>94</v>
      </c>
      <c r="AL1525" t="s">
        <v>1487</v>
      </c>
      <c r="AM1525">
        <v>198.27199999999999</v>
      </c>
      <c r="AN1525">
        <v>8</v>
      </c>
      <c r="AO1525">
        <v>0.2</v>
      </c>
      <c r="AP1525">
        <v>61.96</v>
      </c>
      <c r="AQ1525">
        <f>YEAR(Table1[[#This Row],[Order Date]])</f>
        <v>2015</v>
      </c>
      <c r="AR1525" t="str">
        <f>TEXT(Table1[[#This Row],[Order Date]],"mmmm")</f>
        <v>December</v>
      </c>
      <c r="AS1525" t="str">
        <f>"Q"&amp;ROUNDUP(MONTH(Table1[[#This Row],[Order Date]])/3,0)</f>
        <v>Q4</v>
      </c>
      <c r="AT1525">
        <f>IF(Table1[[#This Row],[Sales]]=0,0,Table1[[#This Row],[Profit]]/Table1[[#This Row],[Sales]])</f>
        <v>0.3125</v>
      </c>
    </row>
    <row r="1526" spans="22:46" x14ac:dyDescent="0.3">
      <c r="V1526">
        <v>1525</v>
      </c>
      <c r="W1526" t="s">
        <v>4569</v>
      </c>
      <c r="X1526" s="1">
        <v>42344</v>
      </c>
      <c r="Y1526" s="1">
        <v>42320</v>
      </c>
      <c r="Z1526" t="s">
        <v>51</v>
      </c>
      <c r="AA1526" t="s">
        <v>4570</v>
      </c>
      <c r="AB1526" t="s">
        <v>4571</v>
      </c>
      <c r="AC1526" t="s">
        <v>25</v>
      </c>
      <c r="AD1526" t="s">
        <v>26</v>
      </c>
      <c r="AE1526" t="s">
        <v>1474</v>
      </c>
      <c r="AF1526" t="s">
        <v>349</v>
      </c>
      <c r="AG1526">
        <v>85705</v>
      </c>
      <c r="AH1526" t="s">
        <v>44</v>
      </c>
      <c r="AI1526" t="s">
        <v>1079</v>
      </c>
      <c r="AJ1526" t="s">
        <v>46</v>
      </c>
      <c r="AK1526" t="s">
        <v>60</v>
      </c>
      <c r="AL1526" t="s">
        <v>1080</v>
      </c>
      <c r="AM1526">
        <v>247.10400000000001</v>
      </c>
      <c r="AN1526">
        <v>6</v>
      </c>
      <c r="AO1526">
        <v>0.2</v>
      </c>
      <c r="AP1526">
        <v>-58.687199999999997</v>
      </c>
      <c r="AQ1526">
        <f>YEAR(Table1[[#This Row],[Order Date]])</f>
        <v>2015</v>
      </c>
      <c r="AR1526" t="str">
        <f>TEXT(Table1[[#This Row],[Order Date]],"mmmm")</f>
        <v>December</v>
      </c>
      <c r="AS1526" t="str">
        <f>"Q"&amp;ROUNDUP(MONTH(Table1[[#This Row],[Order Date]])/3,0)</f>
        <v>Q4</v>
      </c>
      <c r="AT1526">
        <f>IF(Table1[[#This Row],[Sales]]=0,0,Table1[[#This Row],[Profit]]/Table1[[#This Row],[Sales]])</f>
        <v>-0.23749999999999999</v>
      </c>
    </row>
    <row r="1527" spans="22:46" x14ac:dyDescent="0.3">
      <c r="V1527">
        <v>1526</v>
      </c>
      <c r="W1527" t="s">
        <v>4569</v>
      </c>
      <c r="X1527" s="1">
        <v>42344</v>
      </c>
      <c r="Y1527" s="1">
        <v>42320</v>
      </c>
      <c r="Z1527" t="s">
        <v>51</v>
      </c>
      <c r="AA1527" t="s">
        <v>4570</v>
      </c>
      <c r="AB1527" t="s">
        <v>4571</v>
      </c>
      <c r="AC1527" t="s">
        <v>25</v>
      </c>
      <c r="AD1527" t="s">
        <v>26</v>
      </c>
      <c r="AE1527" t="s">
        <v>1474</v>
      </c>
      <c r="AF1527" t="s">
        <v>349</v>
      </c>
      <c r="AG1527">
        <v>85705</v>
      </c>
      <c r="AH1527" t="s">
        <v>44</v>
      </c>
      <c r="AI1527" t="s">
        <v>192</v>
      </c>
      <c r="AJ1527" t="s">
        <v>46</v>
      </c>
      <c r="AK1527" t="s">
        <v>70</v>
      </c>
      <c r="AL1527" t="s">
        <v>193</v>
      </c>
      <c r="AM1527">
        <v>86.304000000000002</v>
      </c>
      <c r="AN1527">
        <v>6</v>
      </c>
      <c r="AO1527">
        <v>0.2</v>
      </c>
      <c r="AP1527">
        <v>9.7091999999999992</v>
      </c>
      <c r="AQ1527">
        <f>YEAR(Table1[[#This Row],[Order Date]])</f>
        <v>2015</v>
      </c>
      <c r="AR1527" t="str">
        <f>TEXT(Table1[[#This Row],[Order Date]],"mmmm")</f>
        <v>December</v>
      </c>
      <c r="AS1527" t="str">
        <f>"Q"&amp;ROUNDUP(MONTH(Table1[[#This Row],[Order Date]])/3,0)</f>
        <v>Q4</v>
      </c>
      <c r="AT1527">
        <f>IF(Table1[[#This Row],[Sales]]=0,0,Table1[[#This Row],[Profit]]/Table1[[#This Row],[Sales]])</f>
        <v>0.11249999999999999</v>
      </c>
    </row>
    <row r="1528" spans="22:46" x14ac:dyDescent="0.3">
      <c r="V1528">
        <v>1527</v>
      </c>
      <c r="W1528" t="s">
        <v>4574</v>
      </c>
      <c r="X1528" s="1">
        <v>42573</v>
      </c>
      <c r="Y1528" t="s">
        <v>2928</v>
      </c>
      <c r="Z1528" t="s">
        <v>51</v>
      </c>
      <c r="AA1528" t="s">
        <v>1633</v>
      </c>
      <c r="AB1528" t="s">
        <v>1634</v>
      </c>
      <c r="AC1528" t="s">
        <v>25</v>
      </c>
      <c r="AD1528" t="s">
        <v>26</v>
      </c>
      <c r="AE1528" t="s">
        <v>4575</v>
      </c>
      <c r="AF1528" t="s">
        <v>159</v>
      </c>
      <c r="AG1528">
        <v>18103</v>
      </c>
      <c r="AH1528" t="s">
        <v>160</v>
      </c>
      <c r="AI1528" t="s">
        <v>4576</v>
      </c>
      <c r="AJ1528" t="s">
        <v>46</v>
      </c>
      <c r="AK1528" t="s">
        <v>70</v>
      </c>
      <c r="AL1528" t="s">
        <v>4577</v>
      </c>
      <c r="AM1528">
        <v>4.16</v>
      </c>
      <c r="AN1528">
        <v>2</v>
      </c>
      <c r="AO1528">
        <v>0.2</v>
      </c>
      <c r="AP1528">
        <v>0.36399999999999999</v>
      </c>
      <c r="AQ1528">
        <f>YEAR(Table1[[#This Row],[Order Date]])</f>
        <v>2016</v>
      </c>
      <c r="AR1528" t="str">
        <f>TEXT(Table1[[#This Row],[Order Date]],"mmmm")</f>
        <v>July</v>
      </c>
      <c r="AS1528" t="str">
        <f>"Q"&amp;ROUNDUP(MONTH(Table1[[#This Row],[Order Date]])/3,0)</f>
        <v>Q3</v>
      </c>
      <c r="AT1528">
        <f>IF(Table1[[#This Row],[Sales]]=0,0,Table1[[#This Row],[Profit]]/Table1[[#This Row],[Sales]])</f>
        <v>8.7499999999999994E-2</v>
      </c>
    </row>
    <row r="1529" spans="22:46" x14ac:dyDescent="0.3">
      <c r="V1529">
        <v>1528</v>
      </c>
      <c r="W1529" t="s">
        <v>4574</v>
      </c>
      <c r="X1529" s="1">
        <v>42573</v>
      </c>
      <c r="Y1529" t="s">
        <v>2928</v>
      </c>
      <c r="Z1529" t="s">
        <v>51</v>
      </c>
      <c r="AA1529" t="s">
        <v>1633</v>
      </c>
      <c r="AB1529" t="s">
        <v>1634</v>
      </c>
      <c r="AC1529" t="s">
        <v>25</v>
      </c>
      <c r="AD1529" t="s">
        <v>26</v>
      </c>
      <c r="AE1529" t="s">
        <v>4575</v>
      </c>
      <c r="AF1529" t="s">
        <v>159</v>
      </c>
      <c r="AG1529">
        <v>18103</v>
      </c>
      <c r="AH1529" t="s">
        <v>160</v>
      </c>
      <c r="AI1529" t="s">
        <v>4578</v>
      </c>
      <c r="AJ1529" t="s">
        <v>31</v>
      </c>
      <c r="AK1529" t="s">
        <v>67</v>
      </c>
      <c r="AL1529" t="s">
        <v>4579</v>
      </c>
      <c r="AM1529">
        <v>11.648</v>
      </c>
      <c r="AN1529">
        <v>2</v>
      </c>
      <c r="AO1529">
        <v>0.2</v>
      </c>
      <c r="AP1529">
        <v>3.3488000000000002</v>
      </c>
      <c r="AQ1529">
        <f>YEAR(Table1[[#This Row],[Order Date]])</f>
        <v>2016</v>
      </c>
      <c r="AR1529" t="str">
        <f>TEXT(Table1[[#This Row],[Order Date]],"mmmm")</f>
        <v>July</v>
      </c>
      <c r="AS1529" t="str">
        <f>"Q"&amp;ROUNDUP(MONTH(Table1[[#This Row],[Order Date]])/3,0)</f>
        <v>Q3</v>
      </c>
      <c r="AT1529">
        <f>IF(Table1[[#This Row],[Sales]]=0,0,Table1[[#This Row],[Profit]]/Table1[[#This Row],[Sales]])</f>
        <v>0.28750000000000003</v>
      </c>
    </row>
    <row r="1530" spans="22:46" x14ac:dyDescent="0.3">
      <c r="V1530">
        <v>1529</v>
      </c>
      <c r="W1530" t="s">
        <v>4580</v>
      </c>
      <c r="X1530" s="1">
        <v>42315</v>
      </c>
      <c r="Y1530" s="1">
        <v>42288</v>
      </c>
      <c r="Z1530" t="s">
        <v>22</v>
      </c>
      <c r="AA1530" t="s">
        <v>2842</v>
      </c>
      <c r="AB1530" t="s">
        <v>2843</v>
      </c>
      <c r="AC1530" t="s">
        <v>41</v>
      </c>
      <c r="AD1530" t="s">
        <v>26</v>
      </c>
      <c r="AE1530" t="s">
        <v>684</v>
      </c>
      <c r="AF1530" t="s">
        <v>276</v>
      </c>
      <c r="AG1530">
        <v>19711</v>
      </c>
      <c r="AH1530" t="s">
        <v>160</v>
      </c>
      <c r="AI1530" t="s">
        <v>4581</v>
      </c>
      <c r="AJ1530" t="s">
        <v>46</v>
      </c>
      <c r="AK1530" t="s">
        <v>303</v>
      </c>
      <c r="AL1530" t="s">
        <v>4582</v>
      </c>
      <c r="AM1530">
        <v>26.18</v>
      </c>
      <c r="AN1530">
        <v>7</v>
      </c>
      <c r="AO1530">
        <v>0</v>
      </c>
      <c r="AP1530">
        <v>0.52359999999999995</v>
      </c>
      <c r="AQ1530">
        <f>YEAR(Table1[[#This Row],[Order Date]])</f>
        <v>2015</v>
      </c>
      <c r="AR1530" t="str">
        <f>TEXT(Table1[[#This Row],[Order Date]],"mmmm")</f>
        <v>November</v>
      </c>
      <c r="AS1530" t="str">
        <f>"Q"&amp;ROUNDUP(MONTH(Table1[[#This Row],[Order Date]])/3,0)</f>
        <v>Q4</v>
      </c>
      <c r="AT1530">
        <f>IF(Table1[[#This Row],[Sales]]=0,0,Table1[[#This Row],[Profit]]/Table1[[#This Row],[Sales]])</f>
        <v>1.9999999999999997E-2</v>
      </c>
    </row>
    <row r="1531" spans="22:46" x14ac:dyDescent="0.3">
      <c r="V1531">
        <v>1530</v>
      </c>
      <c r="W1531" t="s">
        <v>4580</v>
      </c>
      <c r="X1531" s="1">
        <v>42315</v>
      </c>
      <c r="Y1531" s="1">
        <v>42288</v>
      </c>
      <c r="Z1531" t="s">
        <v>22</v>
      </c>
      <c r="AA1531" t="s">
        <v>2842</v>
      </c>
      <c r="AB1531" t="s">
        <v>2843</v>
      </c>
      <c r="AC1531" t="s">
        <v>41</v>
      </c>
      <c r="AD1531" t="s">
        <v>26</v>
      </c>
      <c r="AE1531" t="s">
        <v>684</v>
      </c>
      <c r="AF1531" t="s">
        <v>276</v>
      </c>
      <c r="AG1531">
        <v>19711</v>
      </c>
      <c r="AH1531" t="s">
        <v>160</v>
      </c>
      <c r="AI1531" t="s">
        <v>4583</v>
      </c>
      <c r="AJ1531" t="s">
        <v>46</v>
      </c>
      <c r="AK1531" t="s">
        <v>94</v>
      </c>
      <c r="AL1531" t="s">
        <v>4584</v>
      </c>
      <c r="AM1531">
        <v>7.3</v>
      </c>
      <c r="AN1531">
        <v>2</v>
      </c>
      <c r="AO1531">
        <v>0</v>
      </c>
      <c r="AP1531">
        <v>3.431</v>
      </c>
      <c r="AQ1531">
        <f>YEAR(Table1[[#This Row],[Order Date]])</f>
        <v>2015</v>
      </c>
      <c r="AR1531" t="str">
        <f>TEXT(Table1[[#This Row],[Order Date]],"mmmm")</f>
        <v>November</v>
      </c>
      <c r="AS1531" t="str">
        <f>"Q"&amp;ROUNDUP(MONTH(Table1[[#This Row],[Order Date]])/3,0)</f>
        <v>Q4</v>
      </c>
      <c r="AT1531">
        <f>IF(Table1[[#This Row],[Sales]]=0,0,Table1[[#This Row],[Profit]]/Table1[[#This Row],[Sales]])</f>
        <v>0.47000000000000003</v>
      </c>
    </row>
    <row r="1532" spans="22:46" x14ac:dyDescent="0.3">
      <c r="V1532">
        <v>1531</v>
      </c>
      <c r="W1532" t="s">
        <v>4585</v>
      </c>
      <c r="X1532" s="1">
        <v>42089</v>
      </c>
      <c r="Y1532" t="s">
        <v>3360</v>
      </c>
      <c r="Z1532" t="s">
        <v>51</v>
      </c>
      <c r="AA1532" t="s">
        <v>2752</v>
      </c>
      <c r="AB1532" t="s">
        <v>2753</v>
      </c>
      <c r="AC1532" t="s">
        <v>41</v>
      </c>
      <c r="AD1532" t="s">
        <v>26</v>
      </c>
      <c r="AE1532" t="s">
        <v>1593</v>
      </c>
      <c r="AF1532" t="s">
        <v>55</v>
      </c>
      <c r="AG1532">
        <v>33142</v>
      </c>
      <c r="AH1532" t="s">
        <v>29</v>
      </c>
      <c r="AI1532" t="s">
        <v>4586</v>
      </c>
      <c r="AJ1532" t="s">
        <v>46</v>
      </c>
      <c r="AK1532" t="s">
        <v>94</v>
      </c>
      <c r="AL1532" t="s">
        <v>4587</v>
      </c>
      <c r="AM1532">
        <v>74.352000000000004</v>
      </c>
      <c r="AN1532">
        <v>3</v>
      </c>
      <c r="AO1532">
        <v>0.2</v>
      </c>
      <c r="AP1532">
        <v>23.234999999999999</v>
      </c>
      <c r="AQ1532">
        <f>YEAR(Table1[[#This Row],[Order Date]])</f>
        <v>2015</v>
      </c>
      <c r="AR1532" t="str">
        <f>TEXT(Table1[[#This Row],[Order Date]],"mmmm")</f>
        <v>March</v>
      </c>
      <c r="AS1532" t="str">
        <f>"Q"&amp;ROUNDUP(MONTH(Table1[[#This Row],[Order Date]])/3,0)</f>
        <v>Q1</v>
      </c>
      <c r="AT1532">
        <f>IF(Table1[[#This Row],[Sales]]=0,0,Table1[[#This Row],[Profit]]/Table1[[#This Row],[Sales]])</f>
        <v>0.3125</v>
      </c>
    </row>
    <row r="1533" spans="22:46" x14ac:dyDescent="0.3">
      <c r="V1533">
        <v>1532</v>
      </c>
      <c r="W1533" t="s">
        <v>4588</v>
      </c>
      <c r="X1533" s="1">
        <v>42978</v>
      </c>
      <c r="Y1533" s="1">
        <v>42864</v>
      </c>
      <c r="Z1533" t="s">
        <v>51</v>
      </c>
      <c r="AA1533" t="s">
        <v>2155</v>
      </c>
      <c r="AB1533" t="s">
        <v>2156</v>
      </c>
      <c r="AC1533" t="s">
        <v>25</v>
      </c>
      <c r="AD1533" t="s">
        <v>26</v>
      </c>
      <c r="AE1533" t="s">
        <v>4590</v>
      </c>
      <c r="AF1533" t="s">
        <v>349</v>
      </c>
      <c r="AG1533">
        <v>85281</v>
      </c>
      <c r="AH1533" t="s">
        <v>44</v>
      </c>
      <c r="AI1533" t="s">
        <v>4591</v>
      </c>
      <c r="AJ1533" t="s">
        <v>46</v>
      </c>
      <c r="AK1533" t="s">
        <v>60</v>
      </c>
      <c r="AL1533" t="s">
        <v>4592</v>
      </c>
      <c r="AM1533">
        <v>10.744</v>
      </c>
      <c r="AN1533">
        <v>1</v>
      </c>
      <c r="AO1533">
        <v>0.2</v>
      </c>
      <c r="AP1533">
        <v>0.80579999999999996</v>
      </c>
      <c r="AQ1533">
        <f>YEAR(Table1[[#This Row],[Order Date]])</f>
        <v>2017</v>
      </c>
      <c r="AR1533" t="str">
        <f>TEXT(Table1[[#This Row],[Order Date]],"mmmm")</f>
        <v>August</v>
      </c>
      <c r="AS1533" t="str">
        <f>"Q"&amp;ROUNDUP(MONTH(Table1[[#This Row],[Order Date]])/3,0)</f>
        <v>Q3</v>
      </c>
      <c r="AT1533">
        <f>IF(Table1[[#This Row],[Sales]]=0,0,Table1[[#This Row],[Profit]]/Table1[[#This Row],[Sales]])</f>
        <v>7.4999999999999997E-2</v>
      </c>
    </row>
    <row r="1534" spans="22:46" x14ac:dyDescent="0.3">
      <c r="V1534">
        <v>1533</v>
      </c>
      <c r="W1534" t="s">
        <v>4588</v>
      </c>
      <c r="X1534" s="1">
        <v>42978</v>
      </c>
      <c r="Y1534" s="1">
        <v>42864</v>
      </c>
      <c r="Z1534" t="s">
        <v>51</v>
      </c>
      <c r="AA1534" t="s">
        <v>2155</v>
      </c>
      <c r="AB1534" t="s">
        <v>2156</v>
      </c>
      <c r="AC1534" t="s">
        <v>25</v>
      </c>
      <c r="AD1534" t="s">
        <v>26</v>
      </c>
      <c r="AE1534" t="s">
        <v>4590</v>
      </c>
      <c r="AF1534" t="s">
        <v>349</v>
      </c>
      <c r="AG1534">
        <v>85281</v>
      </c>
      <c r="AH1534" t="s">
        <v>44</v>
      </c>
      <c r="AI1534" t="s">
        <v>979</v>
      </c>
      <c r="AJ1534" t="s">
        <v>46</v>
      </c>
      <c r="AK1534" t="s">
        <v>303</v>
      </c>
      <c r="AL1534" t="s">
        <v>980</v>
      </c>
      <c r="AM1534">
        <v>8.3759999999999994</v>
      </c>
      <c r="AN1534">
        <v>3</v>
      </c>
      <c r="AO1534">
        <v>0.2</v>
      </c>
      <c r="AP1534">
        <v>2.7222</v>
      </c>
      <c r="AQ1534">
        <f>YEAR(Table1[[#This Row],[Order Date]])</f>
        <v>2017</v>
      </c>
      <c r="AR1534" t="str">
        <f>TEXT(Table1[[#This Row],[Order Date]],"mmmm")</f>
        <v>August</v>
      </c>
      <c r="AS1534" t="str">
        <f>"Q"&amp;ROUNDUP(MONTH(Table1[[#This Row],[Order Date]])/3,0)</f>
        <v>Q3</v>
      </c>
      <c r="AT1534">
        <f>IF(Table1[[#This Row],[Sales]]=0,0,Table1[[#This Row],[Profit]]/Table1[[#This Row],[Sales]])</f>
        <v>0.32500000000000001</v>
      </c>
    </row>
    <row r="1535" spans="22:46" x14ac:dyDescent="0.3">
      <c r="V1535">
        <v>1534</v>
      </c>
      <c r="W1535" t="s">
        <v>4593</v>
      </c>
      <c r="X1535" s="1">
        <v>42708</v>
      </c>
      <c r="Y1535" s="1">
        <v>42594</v>
      </c>
      <c r="Z1535" t="s">
        <v>51</v>
      </c>
      <c r="AA1535" t="s">
        <v>2165</v>
      </c>
      <c r="AB1535" t="s">
        <v>2166</v>
      </c>
      <c r="AC1535" t="s">
        <v>41</v>
      </c>
      <c r="AD1535" t="s">
        <v>26</v>
      </c>
      <c r="AE1535" t="s">
        <v>300</v>
      </c>
      <c r="AF1535" t="s">
        <v>301</v>
      </c>
      <c r="AG1535">
        <v>10035</v>
      </c>
      <c r="AH1535" t="s">
        <v>160</v>
      </c>
      <c r="AI1535" t="s">
        <v>4594</v>
      </c>
      <c r="AJ1535" t="s">
        <v>46</v>
      </c>
      <c r="AK1535" t="s">
        <v>60</v>
      </c>
      <c r="AL1535" t="s">
        <v>4595</v>
      </c>
      <c r="AM1535">
        <v>212.88</v>
      </c>
      <c r="AN1535">
        <v>6</v>
      </c>
      <c r="AO1535">
        <v>0</v>
      </c>
      <c r="AP1535">
        <v>0</v>
      </c>
      <c r="AQ1535">
        <f>YEAR(Table1[[#This Row],[Order Date]])</f>
        <v>2016</v>
      </c>
      <c r="AR1535" t="str">
        <f>TEXT(Table1[[#This Row],[Order Date]],"mmmm")</f>
        <v>December</v>
      </c>
      <c r="AS1535" t="str">
        <f>"Q"&amp;ROUNDUP(MONTH(Table1[[#This Row],[Order Date]])/3,0)</f>
        <v>Q4</v>
      </c>
      <c r="AT1535">
        <f>IF(Table1[[#This Row],[Sales]]=0,0,Table1[[#This Row],[Profit]]/Table1[[#This Row],[Sales]])</f>
        <v>0</v>
      </c>
    </row>
    <row r="1536" spans="22:46" x14ac:dyDescent="0.3">
      <c r="V1536">
        <v>1535</v>
      </c>
      <c r="W1536" t="s">
        <v>4596</v>
      </c>
      <c r="X1536" s="1">
        <v>42776</v>
      </c>
      <c r="Y1536" t="s">
        <v>4562</v>
      </c>
      <c r="Z1536" t="s">
        <v>51</v>
      </c>
      <c r="AA1536" t="s">
        <v>4597</v>
      </c>
      <c r="AB1536" t="s">
        <v>4598</v>
      </c>
      <c r="AC1536" t="s">
        <v>108</v>
      </c>
      <c r="AD1536" t="s">
        <v>26</v>
      </c>
      <c r="AE1536" t="s">
        <v>4599</v>
      </c>
      <c r="AF1536" t="s">
        <v>43</v>
      </c>
      <c r="AG1536">
        <v>92677</v>
      </c>
      <c r="AH1536" t="s">
        <v>44</v>
      </c>
      <c r="AI1536" t="s">
        <v>2516</v>
      </c>
      <c r="AJ1536" t="s">
        <v>31</v>
      </c>
      <c r="AK1536" t="s">
        <v>32</v>
      </c>
      <c r="AL1536" t="s">
        <v>2517</v>
      </c>
      <c r="AM1536">
        <v>203.983</v>
      </c>
      <c r="AN1536">
        <v>2</v>
      </c>
      <c r="AO1536">
        <v>0.15</v>
      </c>
      <c r="AP1536">
        <v>16.7986</v>
      </c>
      <c r="AQ1536">
        <f>YEAR(Table1[[#This Row],[Order Date]])</f>
        <v>2017</v>
      </c>
      <c r="AR1536" t="str">
        <f>TEXT(Table1[[#This Row],[Order Date]],"mmmm")</f>
        <v>February</v>
      </c>
      <c r="AS1536" t="str">
        <f>"Q"&amp;ROUNDUP(MONTH(Table1[[#This Row],[Order Date]])/3,0)</f>
        <v>Q1</v>
      </c>
      <c r="AT1536">
        <f>IF(Table1[[#This Row],[Sales]]=0,0,Table1[[#This Row],[Profit]]/Table1[[#This Row],[Sales]])</f>
        <v>8.2352941176470587E-2</v>
      </c>
    </row>
    <row r="1537" spans="22:46" x14ac:dyDescent="0.3">
      <c r="V1537">
        <v>1536</v>
      </c>
      <c r="W1537" t="s">
        <v>4600</v>
      </c>
      <c r="X1537" s="1">
        <v>42672</v>
      </c>
      <c r="Y1537" s="1">
        <v>42411</v>
      </c>
      <c r="Z1537" t="s">
        <v>51</v>
      </c>
      <c r="AA1537" t="s">
        <v>4601</v>
      </c>
      <c r="AB1537" t="s">
        <v>4602</v>
      </c>
      <c r="AC1537" t="s">
        <v>41</v>
      </c>
      <c r="AD1537" t="s">
        <v>26</v>
      </c>
      <c r="AE1537" t="s">
        <v>4603</v>
      </c>
      <c r="AF1537" t="s">
        <v>892</v>
      </c>
      <c r="AG1537">
        <v>8302</v>
      </c>
      <c r="AH1537" t="s">
        <v>160</v>
      </c>
      <c r="AI1537" t="s">
        <v>4604</v>
      </c>
      <c r="AJ1537" t="s">
        <v>46</v>
      </c>
      <c r="AK1537" t="s">
        <v>60</v>
      </c>
      <c r="AL1537" t="s">
        <v>4605</v>
      </c>
      <c r="AM1537">
        <v>40.74</v>
      </c>
      <c r="AN1537">
        <v>3</v>
      </c>
      <c r="AO1537">
        <v>0</v>
      </c>
      <c r="AP1537">
        <v>0.40739999999999998</v>
      </c>
      <c r="AQ1537">
        <f>YEAR(Table1[[#This Row],[Order Date]])</f>
        <v>2016</v>
      </c>
      <c r="AR1537" t="str">
        <f>TEXT(Table1[[#This Row],[Order Date]],"mmmm")</f>
        <v>October</v>
      </c>
      <c r="AS1537" t="str">
        <f>"Q"&amp;ROUNDUP(MONTH(Table1[[#This Row],[Order Date]])/3,0)</f>
        <v>Q4</v>
      </c>
      <c r="AT1537">
        <f>IF(Table1[[#This Row],[Sales]]=0,0,Table1[[#This Row],[Profit]]/Table1[[#This Row],[Sales]])</f>
        <v>9.9999999999999985E-3</v>
      </c>
    </row>
    <row r="1538" spans="22:46" x14ac:dyDescent="0.3">
      <c r="V1538">
        <v>1537</v>
      </c>
      <c r="W1538" t="s">
        <v>4600</v>
      </c>
      <c r="X1538" s="1">
        <v>42672</v>
      </c>
      <c r="Y1538" s="1">
        <v>42411</v>
      </c>
      <c r="Z1538" t="s">
        <v>51</v>
      </c>
      <c r="AA1538" t="s">
        <v>4601</v>
      </c>
      <c r="AB1538" t="s">
        <v>4602</v>
      </c>
      <c r="AC1538" t="s">
        <v>41</v>
      </c>
      <c r="AD1538" t="s">
        <v>26</v>
      </c>
      <c r="AE1538" t="s">
        <v>4603</v>
      </c>
      <c r="AF1538" t="s">
        <v>892</v>
      </c>
      <c r="AG1538">
        <v>8302</v>
      </c>
      <c r="AH1538" t="s">
        <v>160</v>
      </c>
      <c r="AI1538" t="s">
        <v>4606</v>
      </c>
      <c r="AJ1538" t="s">
        <v>46</v>
      </c>
      <c r="AK1538" t="s">
        <v>80</v>
      </c>
      <c r="AL1538" t="s">
        <v>4607</v>
      </c>
      <c r="AM1538">
        <v>11.67</v>
      </c>
      <c r="AN1538">
        <v>3</v>
      </c>
      <c r="AO1538">
        <v>0</v>
      </c>
      <c r="AP1538">
        <v>3.0341999999999998</v>
      </c>
      <c r="AQ1538">
        <f>YEAR(Table1[[#This Row],[Order Date]])</f>
        <v>2016</v>
      </c>
      <c r="AR1538" t="str">
        <f>TEXT(Table1[[#This Row],[Order Date]],"mmmm")</f>
        <v>October</v>
      </c>
      <c r="AS1538" t="str">
        <f>"Q"&amp;ROUNDUP(MONTH(Table1[[#This Row],[Order Date]])/3,0)</f>
        <v>Q4</v>
      </c>
      <c r="AT1538">
        <f>IF(Table1[[#This Row],[Sales]]=0,0,Table1[[#This Row],[Profit]]/Table1[[#This Row],[Sales]])</f>
        <v>0.26</v>
      </c>
    </row>
    <row r="1539" spans="22:46" x14ac:dyDescent="0.3">
      <c r="V1539">
        <v>1538</v>
      </c>
      <c r="W1539" t="s">
        <v>4608</v>
      </c>
      <c r="X1539" s="1">
        <v>42993</v>
      </c>
      <c r="Y1539" t="s">
        <v>370</v>
      </c>
      <c r="Z1539" t="s">
        <v>22</v>
      </c>
      <c r="AA1539" t="s">
        <v>4609</v>
      </c>
      <c r="AB1539" t="s">
        <v>4610</v>
      </c>
      <c r="AC1539" t="s">
        <v>25</v>
      </c>
      <c r="AD1539" t="s">
        <v>26</v>
      </c>
      <c r="AE1539" t="s">
        <v>4611</v>
      </c>
      <c r="AF1539" t="s">
        <v>1400</v>
      </c>
      <c r="AG1539">
        <v>2149</v>
      </c>
      <c r="AH1539" t="s">
        <v>160</v>
      </c>
      <c r="AI1539" t="s">
        <v>3888</v>
      </c>
      <c r="AJ1539" t="s">
        <v>73</v>
      </c>
      <c r="AK1539" t="s">
        <v>74</v>
      </c>
      <c r="AL1539" t="s">
        <v>3889</v>
      </c>
      <c r="AM1539">
        <v>39.99</v>
      </c>
      <c r="AN1539">
        <v>1</v>
      </c>
      <c r="AO1539">
        <v>0</v>
      </c>
      <c r="AP1539">
        <v>11.597099999999999</v>
      </c>
      <c r="AQ1539">
        <f>YEAR(Table1[[#This Row],[Order Date]])</f>
        <v>2017</v>
      </c>
      <c r="AR1539" t="str">
        <f>TEXT(Table1[[#This Row],[Order Date]],"mmmm")</f>
        <v>September</v>
      </c>
      <c r="AS1539" t="str">
        <f>"Q"&amp;ROUNDUP(MONTH(Table1[[#This Row],[Order Date]])/3,0)</f>
        <v>Q3</v>
      </c>
      <c r="AT1539">
        <f>IF(Table1[[#This Row],[Sales]]=0,0,Table1[[#This Row],[Profit]]/Table1[[#This Row],[Sales]])</f>
        <v>0.28999999999999998</v>
      </c>
    </row>
    <row r="1540" spans="22:46" x14ac:dyDescent="0.3">
      <c r="V1540">
        <v>1539</v>
      </c>
      <c r="W1540" t="s">
        <v>4608</v>
      </c>
      <c r="X1540" s="1">
        <v>42993</v>
      </c>
      <c r="Y1540" t="s">
        <v>370</v>
      </c>
      <c r="Z1540" t="s">
        <v>22</v>
      </c>
      <c r="AA1540" t="s">
        <v>4609</v>
      </c>
      <c r="AB1540" t="s">
        <v>4610</v>
      </c>
      <c r="AC1540" t="s">
        <v>25</v>
      </c>
      <c r="AD1540" t="s">
        <v>26</v>
      </c>
      <c r="AE1540" t="s">
        <v>4611</v>
      </c>
      <c r="AF1540" t="s">
        <v>1400</v>
      </c>
      <c r="AG1540">
        <v>2149</v>
      </c>
      <c r="AH1540" t="s">
        <v>160</v>
      </c>
      <c r="AI1540" t="s">
        <v>1599</v>
      </c>
      <c r="AJ1540" t="s">
        <v>46</v>
      </c>
      <c r="AK1540" t="s">
        <v>70</v>
      </c>
      <c r="AL1540" t="s">
        <v>1600</v>
      </c>
      <c r="AM1540">
        <v>16.28</v>
      </c>
      <c r="AN1540">
        <v>2</v>
      </c>
      <c r="AO1540">
        <v>0</v>
      </c>
      <c r="AP1540">
        <v>6.5119999999999996</v>
      </c>
      <c r="AQ1540">
        <f>YEAR(Table1[[#This Row],[Order Date]])</f>
        <v>2017</v>
      </c>
      <c r="AR1540" t="str">
        <f>TEXT(Table1[[#This Row],[Order Date]],"mmmm")</f>
        <v>September</v>
      </c>
      <c r="AS1540" t="str">
        <f>"Q"&amp;ROUNDUP(MONTH(Table1[[#This Row],[Order Date]])/3,0)</f>
        <v>Q3</v>
      </c>
      <c r="AT1540">
        <f>IF(Table1[[#This Row],[Sales]]=0,0,Table1[[#This Row],[Profit]]/Table1[[#This Row],[Sales]])</f>
        <v>0.39999999999999997</v>
      </c>
    </row>
    <row r="1541" spans="22:46" x14ac:dyDescent="0.3">
      <c r="V1541">
        <v>1540</v>
      </c>
      <c r="W1541" t="s">
        <v>4608</v>
      </c>
      <c r="X1541" s="1">
        <v>42993</v>
      </c>
      <c r="Y1541" t="s">
        <v>370</v>
      </c>
      <c r="Z1541" t="s">
        <v>22</v>
      </c>
      <c r="AA1541" t="s">
        <v>4609</v>
      </c>
      <c r="AB1541" t="s">
        <v>4610</v>
      </c>
      <c r="AC1541" t="s">
        <v>25</v>
      </c>
      <c r="AD1541" t="s">
        <v>26</v>
      </c>
      <c r="AE1541" t="s">
        <v>4611</v>
      </c>
      <c r="AF1541" t="s">
        <v>1400</v>
      </c>
      <c r="AG1541">
        <v>2149</v>
      </c>
      <c r="AH1541" t="s">
        <v>160</v>
      </c>
      <c r="AI1541" t="s">
        <v>222</v>
      </c>
      <c r="AJ1541" t="s">
        <v>31</v>
      </c>
      <c r="AK1541" t="s">
        <v>32</v>
      </c>
      <c r="AL1541" t="s">
        <v>223</v>
      </c>
      <c r="AM1541">
        <v>782.94</v>
      </c>
      <c r="AN1541">
        <v>3</v>
      </c>
      <c r="AO1541">
        <v>0</v>
      </c>
      <c r="AP1541">
        <v>203.56440000000001</v>
      </c>
      <c r="AQ1541">
        <f>YEAR(Table1[[#This Row],[Order Date]])</f>
        <v>2017</v>
      </c>
      <c r="AR1541" t="str">
        <f>TEXT(Table1[[#This Row],[Order Date]],"mmmm")</f>
        <v>September</v>
      </c>
      <c r="AS1541" t="str">
        <f>"Q"&amp;ROUNDUP(MONTH(Table1[[#This Row],[Order Date]])/3,0)</f>
        <v>Q3</v>
      </c>
      <c r="AT1541">
        <f>IF(Table1[[#This Row],[Sales]]=0,0,Table1[[#This Row],[Profit]]/Table1[[#This Row],[Sales]])</f>
        <v>0.26</v>
      </c>
    </row>
    <row r="1542" spans="22:46" x14ac:dyDescent="0.3">
      <c r="V1542">
        <v>1541</v>
      </c>
      <c r="W1542" t="s">
        <v>4608</v>
      </c>
      <c r="X1542" s="1">
        <v>42993</v>
      </c>
      <c r="Y1542" t="s">
        <v>370</v>
      </c>
      <c r="Z1542" t="s">
        <v>22</v>
      </c>
      <c r="AA1542" t="s">
        <v>4609</v>
      </c>
      <c r="AB1542" t="s">
        <v>4610</v>
      </c>
      <c r="AC1542" t="s">
        <v>25</v>
      </c>
      <c r="AD1542" t="s">
        <v>26</v>
      </c>
      <c r="AE1542" t="s">
        <v>4611</v>
      </c>
      <c r="AF1542" t="s">
        <v>1400</v>
      </c>
      <c r="AG1542">
        <v>2149</v>
      </c>
      <c r="AH1542" t="s">
        <v>160</v>
      </c>
      <c r="AI1542" t="s">
        <v>4426</v>
      </c>
      <c r="AJ1542" t="s">
        <v>46</v>
      </c>
      <c r="AK1542" t="s">
        <v>77</v>
      </c>
      <c r="AL1542" t="s">
        <v>4427</v>
      </c>
      <c r="AM1542">
        <v>242.48</v>
      </c>
      <c r="AN1542">
        <v>7</v>
      </c>
      <c r="AO1542">
        <v>0</v>
      </c>
      <c r="AP1542">
        <v>116.3904</v>
      </c>
      <c r="AQ1542">
        <f>YEAR(Table1[[#This Row],[Order Date]])</f>
        <v>2017</v>
      </c>
      <c r="AR1542" t="str">
        <f>TEXT(Table1[[#This Row],[Order Date]],"mmmm")</f>
        <v>September</v>
      </c>
      <c r="AS1542" t="str">
        <f>"Q"&amp;ROUNDUP(MONTH(Table1[[#This Row],[Order Date]])/3,0)</f>
        <v>Q3</v>
      </c>
      <c r="AT1542">
        <f>IF(Table1[[#This Row],[Sales]]=0,0,Table1[[#This Row],[Profit]]/Table1[[#This Row],[Sales]])</f>
        <v>0.48000000000000004</v>
      </c>
    </row>
    <row r="1543" spans="22:46" x14ac:dyDescent="0.3">
      <c r="V1543">
        <v>1542</v>
      </c>
      <c r="W1543" t="s">
        <v>4612</v>
      </c>
      <c r="X1543" s="1">
        <v>41709</v>
      </c>
      <c r="Y1543" t="s">
        <v>4613</v>
      </c>
      <c r="Z1543" t="s">
        <v>22</v>
      </c>
      <c r="AA1543" t="s">
        <v>2253</v>
      </c>
      <c r="AB1543" t="s">
        <v>2254</v>
      </c>
      <c r="AC1543" t="s">
        <v>25</v>
      </c>
      <c r="AD1543" t="s">
        <v>26</v>
      </c>
      <c r="AE1543" t="s">
        <v>563</v>
      </c>
      <c r="AF1543" t="s">
        <v>564</v>
      </c>
      <c r="AG1543">
        <v>43229</v>
      </c>
      <c r="AH1543" t="s">
        <v>160</v>
      </c>
      <c r="AI1543" t="s">
        <v>4614</v>
      </c>
      <c r="AJ1543" t="s">
        <v>31</v>
      </c>
      <c r="AK1543" t="s">
        <v>67</v>
      </c>
      <c r="AL1543" t="s">
        <v>1443</v>
      </c>
      <c r="AM1543">
        <v>8.32</v>
      </c>
      <c r="AN1543">
        <v>5</v>
      </c>
      <c r="AO1543">
        <v>0.2</v>
      </c>
      <c r="AP1543">
        <v>2.2879999999999998</v>
      </c>
      <c r="AQ1543">
        <f>YEAR(Table1[[#This Row],[Order Date]])</f>
        <v>2014</v>
      </c>
      <c r="AR1543" t="str">
        <f>TEXT(Table1[[#This Row],[Order Date]],"mmmm")</f>
        <v>March</v>
      </c>
      <c r="AS1543" t="str">
        <f>"Q"&amp;ROUNDUP(MONTH(Table1[[#This Row],[Order Date]])/3,0)</f>
        <v>Q1</v>
      </c>
      <c r="AT1543">
        <f>IF(Table1[[#This Row],[Sales]]=0,0,Table1[[#This Row],[Profit]]/Table1[[#This Row],[Sales]])</f>
        <v>0.27499999999999997</v>
      </c>
    </row>
    <row r="1544" spans="22:46" x14ac:dyDescent="0.3">
      <c r="V1544">
        <v>1543</v>
      </c>
      <c r="W1544" t="s">
        <v>4612</v>
      </c>
      <c r="X1544" s="1">
        <v>41709</v>
      </c>
      <c r="Y1544" t="s">
        <v>4613</v>
      </c>
      <c r="Z1544" t="s">
        <v>22</v>
      </c>
      <c r="AA1544" t="s">
        <v>2253</v>
      </c>
      <c r="AB1544" t="s">
        <v>2254</v>
      </c>
      <c r="AC1544" t="s">
        <v>25</v>
      </c>
      <c r="AD1544" t="s">
        <v>26</v>
      </c>
      <c r="AE1544" t="s">
        <v>563</v>
      </c>
      <c r="AF1544" t="s">
        <v>564</v>
      </c>
      <c r="AG1544">
        <v>43229</v>
      </c>
      <c r="AH1544" t="s">
        <v>160</v>
      </c>
      <c r="AI1544" t="s">
        <v>3726</v>
      </c>
      <c r="AJ1544" t="s">
        <v>46</v>
      </c>
      <c r="AK1544" t="s">
        <v>303</v>
      </c>
      <c r="AL1544" t="s">
        <v>3727</v>
      </c>
      <c r="AM1544">
        <v>10.464</v>
      </c>
      <c r="AN1544">
        <v>6</v>
      </c>
      <c r="AO1544">
        <v>0.2</v>
      </c>
      <c r="AP1544">
        <v>1.7003999999999999</v>
      </c>
      <c r="AQ1544">
        <f>YEAR(Table1[[#This Row],[Order Date]])</f>
        <v>2014</v>
      </c>
      <c r="AR1544" t="str">
        <f>TEXT(Table1[[#This Row],[Order Date]],"mmmm")</f>
        <v>March</v>
      </c>
      <c r="AS1544" t="str">
        <f>"Q"&amp;ROUNDUP(MONTH(Table1[[#This Row],[Order Date]])/3,0)</f>
        <v>Q1</v>
      </c>
      <c r="AT1544">
        <f>IF(Table1[[#This Row],[Sales]]=0,0,Table1[[#This Row],[Profit]]/Table1[[#This Row],[Sales]])</f>
        <v>0.16249999999999998</v>
      </c>
    </row>
    <row r="1545" spans="22:46" x14ac:dyDescent="0.3">
      <c r="V1545">
        <v>1544</v>
      </c>
      <c r="W1545" t="s">
        <v>4615</v>
      </c>
      <c r="X1545" s="1">
        <v>41674</v>
      </c>
      <c r="Y1545" s="1">
        <v>41853</v>
      </c>
      <c r="Z1545" t="s">
        <v>51</v>
      </c>
      <c r="AA1545" t="s">
        <v>4616</v>
      </c>
      <c r="AB1545" t="s">
        <v>4617</v>
      </c>
      <c r="AC1545" t="s">
        <v>108</v>
      </c>
      <c r="AD1545" t="s">
        <v>26</v>
      </c>
      <c r="AE1545" t="s">
        <v>1065</v>
      </c>
      <c r="AF1545" t="s">
        <v>43</v>
      </c>
      <c r="AG1545">
        <v>92024</v>
      </c>
      <c r="AH1545" t="s">
        <v>44</v>
      </c>
      <c r="AI1545" t="s">
        <v>2892</v>
      </c>
      <c r="AJ1545" t="s">
        <v>46</v>
      </c>
      <c r="AK1545" t="s">
        <v>77</v>
      </c>
      <c r="AL1545" t="s">
        <v>2893</v>
      </c>
      <c r="AM1545">
        <v>82.896000000000001</v>
      </c>
      <c r="AN1545">
        <v>3</v>
      </c>
      <c r="AO1545">
        <v>0.2</v>
      </c>
      <c r="AP1545">
        <v>29.0136</v>
      </c>
      <c r="AQ1545">
        <f>YEAR(Table1[[#This Row],[Order Date]])</f>
        <v>2014</v>
      </c>
      <c r="AR1545" t="str">
        <f>TEXT(Table1[[#This Row],[Order Date]],"mmmm")</f>
        <v>February</v>
      </c>
      <c r="AS1545" t="str">
        <f>"Q"&amp;ROUNDUP(MONTH(Table1[[#This Row],[Order Date]])/3,0)</f>
        <v>Q1</v>
      </c>
      <c r="AT1545">
        <f>IF(Table1[[#This Row],[Sales]]=0,0,Table1[[#This Row],[Profit]]/Table1[[#This Row],[Sales]])</f>
        <v>0.35</v>
      </c>
    </row>
    <row r="1546" spans="22:46" x14ac:dyDescent="0.3">
      <c r="V1546">
        <v>1545</v>
      </c>
      <c r="W1546" t="s">
        <v>4615</v>
      </c>
      <c r="X1546" s="1">
        <v>41674</v>
      </c>
      <c r="Y1546" s="1">
        <v>41853</v>
      </c>
      <c r="Z1546" t="s">
        <v>51</v>
      </c>
      <c r="AA1546" t="s">
        <v>4616</v>
      </c>
      <c r="AB1546" t="s">
        <v>4617</v>
      </c>
      <c r="AC1546" t="s">
        <v>108</v>
      </c>
      <c r="AD1546" t="s">
        <v>26</v>
      </c>
      <c r="AE1546" t="s">
        <v>1065</v>
      </c>
      <c r="AF1546" t="s">
        <v>43</v>
      </c>
      <c r="AG1546">
        <v>92024</v>
      </c>
      <c r="AH1546" t="s">
        <v>44</v>
      </c>
      <c r="AI1546" t="s">
        <v>3240</v>
      </c>
      <c r="AJ1546" t="s">
        <v>46</v>
      </c>
      <c r="AK1546" t="s">
        <v>94</v>
      </c>
      <c r="AL1546" t="s">
        <v>3241</v>
      </c>
      <c r="AM1546">
        <v>34.24</v>
      </c>
      <c r="AN1546">
        <v>4</v>
      </c>
      <c r="AO1546">
        <v>0</v>
      </c>
      <c r="AP1546">
        <v>16.0928</v>
      </c>
      <c r="AQ1546">
        <f>YEAR(Table1[[#This Row],[Order Date]])</f>
        <v>2014</v>
      </c>
      <c r="AR1546" t="str">
        <f>TEXT(Table1[[#This Row],[Order Date]],"mmmm")</f>
        <v>February</v>
      </c>
      <c r="AS1546" t="str">
        <f>"Q"&amp;ROUNDUP(MONTH(Table1[[#This Row],[Order Date]])/3,0)</f>
        <v>Q1</v>
      </c>
      <c r="AT1546">
        <f>IF(Table1[[#This Row],[Sales]]=0,0,Table1[[#This Row],[Profit]]/Table1[[#This Row],[Sales]])</f>
        <v>0.47</v>
      </c>
    </row>
    <row r="1547" spans="22:46" x14ac:dyDescent="0.3">
      <c r="V1547">
        <v>1546</v>
      </c>
      <c r="W1547" t="s">
        <v>4618</v>
      </c>
      <c r="X1547" s="1">
        <v>42004</v>
      </c>
      <c r="Y1547" s="1">
        <v>42095</v>
      </c>
      <c r="Z1547" t="s">
        <v>22</v>
      </c>
      <c r="AA1547" t="s">
        <v>3112</v>
      </c>
      <c r="AB1547" t="s">
        <v>3113</v>
      </c>
      <c r="AC1547" t="s">
        <v>41</v>
      </c>
      <c r="AD1547" t="s">
        <v>26</v>
      </c>
      <c r="AE1547" t="s">
        <v>4619</v>
      </c>
      <c r="AF1547" t="s">
        <v>301</v>
      </c>
      <c r="AG1547">
        <v>13601</v>
      </c>
      <c r="AH1547" t="s">
        <v>160</v>
      </c>
      <c r="AI1547" t="s">
        <v>865</v>
      </c>
      <c r="AJ1547" t="s">
        <v>31</v>
      </c>
      <c r="AK1547" t="s">
        <v>32</v>
      </c>
      <c r="AL1547" t="s">
        <v>866</v>
      </c>
      <c r="AM1547">
        <v>1573.4880000000001</v>
      </c>
      <c r="AN1547">
        <v>7</v>
      </c>
      <c r="AO1547">
        <v>0.2</v>
      </c>
      <c r="AP1547">
        <v>196.68600000000001</v>
      </c>
      <c r="AQ1547">
        <f>YEAR(Table1[[#This Row],[Order Date]])</f>
        <v>2014</v>
      </c>
      <c r="AR1547" t="str">
        <f>TEXT(Table1[[#This Row],[Order Date]],"mmmm")</f>
        <v>December</v>
      </c>
      <c r="AS1547" t="str">
        <f>"Q"&amp;ROUNDUP(MONTH(Table1[[#This Row],[Order Date]])/3,0)</f>
        <v>Q4</v>
      </c>
      <c r="AT1547">
        <f>IF(Table1[[#This Row],[Sales]]=0,0,Table1[[#This Row],[Profit]]/Table1[[#This Row],[Sales]])</f>
        <v>0.125</v>
      </c>
    </row>
    <row r="1548" spans="22:46" x14ac:dyDescent="0.3">
      <c r="V1548">
        <v>1547</v>
      </c>
      <c r="W1548" t="s">
        <v>4620</v>
      </c>
      <c r="X1548" s="1">
        <v>42331</v>
      </c>
      <c r="Y1548" t="s">
        <v>1519</v>
      </c>
      <c r="Z1548" t="s">
        <v>51</v>
      </c>
      <c r="AA1548" t="s">
        <v>1427</v>
      </c>
      <c r="AB1548" t="s">
        <v>1428</v>
      </c>
      <c r="AC1548" t="s">
        <v>41</v>
      </c>
      <c r="AD1548" t="s">
        <v>26</v>
      </c>
      <c r="AE1548" t="s">
        <v>764</v>
      </c>
      <c r="AF1548" t="s">
        <v>110</v>
      </c>
      <c r="AG1548">
        <v>78207</v>
      </c>
      <c r="AH1548" t="s">
        <v>111</v>
      </c>
      <c r="AI1548" t="s">
        <v>4028</v>
      </c>
      <c r="AJ1548" t="s">
        <v>46</v>
      </c>
      <c r="AK1548" t="s">
        <v>94</v>
      </c>
      <c r="AL1548" t="s">
        <v>4029</v>
      </c>
      <c r="AM1548">
        <v>335.52</v>
      </c>
      <c r="AN1548">
        <v>4</v>
      </c>
      <c r="AO1548">
        <v>0.2</v>
      </c>
      <c r="AP1548">
        <v>117.432</v>
      </c>
      <c r="AQ1548">
        <f>YEAR(Table1[[#This Row],[Order Date]])</f>
        <v>2015</v>
      </c>
      <c r="AR1548" t="str">
        <f>TEXT(Table1[[#This Row],[Order Date]],"mmmm")</f>
        <v>November</v>
      </c>
      <c r="AS1548" t="str">
        <f>"Q"&amp;ROUNDUP(MONTH(Table1[[#This Row],[Order Date]])/3,0)</f>
        <v>Q4</v>
      </c>
      <c r="AT1548">
        <f>IF(Table1[[#This Row],[Sales]]=0,0,Table1[[#This Row],[Profit]]/Table1[[#This Row],[Sales]])</f>
        <v>0.35000000000000003</v>
      </c>
    </row>
    <row r="1549" spans="22:46" x14ac:dyDescent="0.3">
      <c r="V1549">
        <v>1548</v>
      </c>
      <c r="W1549" t="s">
        <v>4620</v>
      </c>
      <c r="X1549" s="1">
        <v>42331</v>
      </c>
      <c r="Y1549" t="s">
        <v>1519</v>
      </c>
      <c r="Z1549" t="s">
        <v>51</v>
      </c>
      <c r="AA1549" t="s">
        <v>1427</v>
      </c>
      <c r="AB1549" t="s">
        <v>1428</v>
      </c>
      <c r="AC1549" t="s">
        <v>41</v>
      </c>
      <c r="AD1549" t="s">
        <v>26</v>
      </c>
      <c r="AE1549" t="s">
        <v>764</v>
      </c>
      <c r="AF1549" t="s">
        <v>110</v>
      </c>
      <c r="AG1549">
        <v>78207</v>
      </c>
      <c r="AH1549" t="s">
        <v>111</v>
      </c>
      <c r="AI1549" t="s">
        <v>4318</v>
      </c>
      <c r="AJ1549" t="s">
        <v>46</v>
      </c>
      <c r="AK1549" t="s">
        <v>77</v>
      </c>
      <c r="AL1549" t="s">
        <v>4319</v>
      </c>
      <c r="AM1549">
        <v>23.911999999999999</v>
      </c>
      <c r="AN1549">
        <v>2</v>
      </c>
      <c r="AO1549">
        <v>0.8</v>
      </c>
      <c r="AP1549">
        <v>-40.650399999999998</v>
      </c>
      <c r="AQ1549">
        <f>YEAR(Table1[[#This Row],[Order Date]])</f>
        <v>2015</v>
      </c>
      <c r="AR1549" t="str">
        <f>TEXT(Table1[[#This Row],[Order Date]],"mmmm")</f>
        <v>November</v>
      </c>
      <c r="AS1549" t="str">
        <f>"Q"&amp;ROUNDUP(MONTH(Table1[[#This Row],[Order Date]])/3,0)</f>
        <v>Q4</v>
      </c>
      <c r="AT1549">
        <f>IF(Table1[[#This Row],[Sales]]=0,0,Table1[[#This Row],[Profit]]/Table1[[#This Row],[Sales]])</f>
        <v>-1.7</v>
      </c>
    </row>
    <row r="1550" spans="22:46" x14ac:dyDescent="0.3">
      <c r="V1550">
        <v>1549</v>
      </c>
      <c r="W1550" t="s">
        <v>4620</v>
      </c>
      <c r="X1550" s="1">
        <v>42331</v>
      </c>
      <c r="Y1550" t="s">
        <v>1519</v>
      </c>
      <c r="Z1550" t="s">
        <v>51</v>
      </c>
      <c r="AA1550" t="s">
        <v>1427</v>
      </c>
      <c r="AB1550" t="s">
        <v>1428</v>
      </c>
      <c r="AC1550" t="s">
        <v>41</v>
      </c>
      <c r="AD1550" t="s">
        <v>26</v>
      </c>
      <c r="AE1550" t="s">
        <v>764</v>
      </c>
      <c r="AF1550" t="s">
        <v>110</v>
      </c>
      <c r="AG1550">
        <v>78207</v>
      </c>
      <c r="AH1550" t="s">
        <v>111</v>
      </c>
      <c r="AI1550" t="s">
        <v>4621</v>
      </c>
      <c r="AJ1550" t="s">
        <v>46</v>
      </c>
      <c r="AK1550" t="s">
        <v>60</v>
      </c>
      <c r="AL1550" t="s">
        <v>4622</v>
      </c>
      <c r="AM1550">
        <v>27.056000000000001</v>
      </c>
      <c r="AN1550">
        <v>2</v>
      </c>
      <c r="AO1550">
        <v>0.2</v>
      </c>
      <c r="AP1550">
        <v>2.3673999999999999</v>
      </c>
      <c r="AQ1550">
        <f>YEAR(Table1[[#This Row],[Order Date]])</f>
        <v>2015</v>
      </c>
      <c r="AR1550" t="str">
        <f>TEXT(Table1[[#This Row],[Order Date]],"mmmm")</f>
        <v>November</v>
      </c>
      <c r="AS1550" t="str">
        <f>"Q"&amp;ROUNDUP(MONTH(Table1[[#This Row],[Order Date]])/3,0)</f>
        <v>Q4</v>
      </c>
      <c r="AT1550">
        <f>IF(Table1[[#This Row],[Sales]]=0,0,Table1[[#This Row],[Profit]]/Table1[[#This Row],[Sales]])</f>
        <v>8.7499999999999994E-2</v>
      </c>
    </row>
    <row r="1551" spans="22:46" x14ac:dyDescent="0.3">
      <c r="V1551">
        <v>1550</v>
      </c>
      <c r="W1551" t="s">
        <v>4623</v>
      </c>
      <c r="X1551" s="1">
        <v>41826</v>
      </c>
      <c r="Y1551" s="1">
        <v>41858</v>
      </c>
      <c r="Z1551" t="s">
        <v>207</v>
      </c>
      <c r="AA1551" t="s">
        <v>2060</v>
      </c>
      <c r="AB1551" t="s">
        <v>2061</v>
      </c>
      <c r="AC1551" t="s">
        <v>25</v>
      </c>
      <c r="AD1551" t="s">
        <v>26</v>
      </c>
      <c r="AE1551" t="s">
        <v>300</v>
      </c>
      <c r="AF1551" t="s">
        <v>301</v>
      </c>
      <c r="AG1551">
        <v>10011</v>
      </c>
      <c r="AH1551" t="s">
        <v>160</v>
      </c>
      <c r="AI1551" t="s">
        <v>3908</v>
      </c>
      <c r="AJ1551" t="s">
        <v>73</v>
      </c>
      <c r="AK1551" t="s">
        <v>1363</v>
      </c>
      <c r="AL1551" t="s">
        <v>3909</v>
      </c>
      <c r="AM1551">
        <v>559.99199999999996</v>
      </c>
      <c r="AN1551">
        <v>1</v>
      </c>
      <c r="AO1551">
        <v>0.2</v>
      </c>
      <c r="AP1551">
        <v>174.9975</v>
      </c>
      <c r="AQ1551">
        <f>YEAR(Table1[[#This Row],[Order Date]])</f>
        <v>2014</v>
      </c>
      <c r="AR1551" t="str">
        <f>TEXT(Table1[[#This Row],[Order Date]],"mmmm")</f>
        <v>July</v>
      </c>
      <c r="AS1551" t="str">
        <f>"Q"&amp;ROUNDUP(MONTH(Table1[[#This Row],[Order Date]])/3,0)</f>
        <v>Q3</v>
      </c>
      <c r="AT1551">
        <f>IF(Table1[[#This Row],[Sales]]=0,0,Table1[[#This Row],[Profit]]/Table1[[#This Row],[Sales]])</f>
        <v>0.3125</v>
      </c>
    </row>
    <row r="1552" spans="22:46" x14ac:dyDescent="0.3">
      <c r="V1552">
        <v>1551</v>
      </c>
      <c r="W1552" t="s">
        <v>4624</v>
      </c>
      <c r="X1552" s="1">
        <v>43052</v>
      </c>
      <c r="Y1552" t="s">
        <v>4528</v>
      </c>
      <c r="Z1552" t="s">
        <v>22</v>
      </c>
      <c r="AA1552" t="s">
        <v>4409</v>
      </c>
      <c r="AB1552" t="s">
        <v>4410</v>
      </c>
      <c r="AC1552" t="s">
        <v>108</v>
      </c>
      <c r="AD1552" t="s">
        <v>26</v>
      </c>
      <c r="AE1552" t="s">
        <v>203</v>
      </c>
      <c r="AF1552" t="s">
        <v>110</v>
      </c>
      <c r="AG1552">
        <v>77095</v>
      </c>
      <c r="AH1552" t="s">
        <v>111</v>
      </c>
      <c r="AI1552" t="s">
        <v>4625</v>
      </c>
      <c r="AJ1552" t="s">
        <v>46</v>
      </c>
      <c r="AK1552" t="s">
        <v>80</v>
      </c>
      <c r="AL1552" t="s">
        <v>4626</v>
      </c>
      <c r="AM1552">
        <v>9.3239999999999998</v>
      </c>
      <c r="AN1552">
        <v>6</v>
      </c>
      <c r="AO1552">
        <v>0.8</v>
      </c>
      <c r="AP1552">
        <v>-24.708600000000001</v>
      </c>
      <c r="AQ1552">
        <f>YEAR(Table1[[#This Row],[Order Date]])</f>
        <v>2017</v>
      </c>
      <c r="AR1552" t="str">
        <f>TEXT(Table1[[#This Row],[Order Date]],"mmmm")</f>
        <v>November</v>
      </c>
      <c r="AS1552" t="str">
        <f>"Q"&amp;ROUNDUP(MONTH(Table1[[#This Row],[Order Date]])/3,0)</f>
        <v>Q4</v>
      </c>
      <c r="AT1552">
        <f>IF(Table1[[#This Row],[Sales]]=0,0,Table1[[#This Row],[Profit]]/Table1[[#This Row],[Sales]])</f>
        <v>-2.65</v>
      </c>
    </row>
    <row r="1553" spans="22:46" x14ac:dyDescent="0.3">
      <c r="V1553">
        <v>1552</v>
      </c>
      <c r="W1553" t="s">
        <v>4627</v>
      </c>
      <c r="X1553" s="1">
        <v>42538</v>
      </c>
      <c r="Y1553" t="s">
        <v>4628</v>
      </c>
      <c r="Z1553" t="s">
        <v>51</v>
      </c>
      <c r="AA1553" t="s">
        <v>4629</v>
      </c>
      <c r="AB1553" t="s">
        <v>4630</v>
      </c>
      <c r="AC1553" t="s">
        <v>25</v>
      </c>
      <c r="AD1553" t="s">
        <v>26</v>
      </c>
      <c r="AE1553" t="s">
        <v>1065</v>
      </c>
      <c r="AF1553" t="s">
        <v>43</v>
      </c>
      <c r="AG1553">
        <v>92024</v>
      </c>
      <c r="AH1553" t="s">
        <v>44</v>
      </c>
      <c r="AI1553" t="s">
        <v>4258</v>
      </c>
      <c r="AJ1553" t="s">
        <v>46</v>
      </c>
      <c r="AK1553" t="s">
        <v>94</v>
      </c>
      <c r="AL1553" t="s">
        <v>4259</v>
      </c>
      <c r="AM1553">
        <v>111.96</v>
      </c>
      <c r="AN1553">
        <v>2</v>
      </c>
      <c r="AO1553">
        <v>0</v>
      </c>
      <c r="AP1553">
        <v>54.860399999999998</v>
      </c>
      <c r="AQ1553">
        <f>YEAR(Table1[[#This Row],[Order Date]])</f>
        <v>2016</v>
      </c>
      <c r="AR1553" t="str">
        <f>TEXT(Table1[[#This Row],[Order Date]],"mmmm")</f>
        <v>June</v>
      </c>
      <c r="AS1553" t="str">
        <f>"Q"&amp;ROUNDUP(MONTH(Table1[[#This Row],[Order Date]])/3,0)</f>
        <v>Q2</v>
      </c>
      <c r="AT1553">
        <f>IF(Table1[[#This Row],[Sales]]=0,0,Table1[[#This Row],[Profit]]/Table1[[#This Row],[Sales]])</f>
        <v>0.49</v>
      </c>
    </row>
    <row r="1554" spans="22:46" x14ac:dyDescent="0.3">
      <c r="V1554">
        <v>1553</v>
      </c>
      <c r="W1554" t="s">
        <v>4631</v>
      </c>
      <c r="X1554" s="1">
        <v>41762</v>
      </c>
      <c r="Y1554" s="1">
        <v>41764</v>
      </c>
      <c r="Z1554" t="s">
        <v>207</v>
      </c>
      <c r="AA1554" t="s">
        <v>1814</v>
      </c>
      <c r="AB1554" t="s">
        <v>1815</v>
      </c>
      <c r="AC1554" t="s">
        <v>108</v>
      </c>
      <c r="AD1554" t="s">
        <v>26</v>
      </c>
      <c r="AE1554" t="s">
        <v>4632</v>
      </c>
      <c r="AF1554" t="s">
        <v>121</v>
      </c>
      <c r="AG1554">
        <v>54915</v>
      </c>
      <c r="AH1554" t="s">
        <v>111</v>
      </c>
      <c r="AI1554" t="s">
        <v>4633</v>
      </c>
      <c r="AJ1554" t="s">
        <v>46</v>
      </c>
      <c r="AK1554" t="s">
        <v>47</v>
      </c>
      <c r="AL1554" t="s">
        <v>4634</v>
      </c>
      <c r="AM1554">
        <v>21.56</v>
      </c>
      <c r="AN1554">
        <v>7</v>
      </c>
      <c r="AO1554">
        <v>0</v>
      </c>
      <c r="AP1554">
        <v>10.348800000000001</v>
      </c>
      <c r="AQ1554">
        <f>YEAR(Table1[[#This Row],[Order Date]])</f>
        <v>2014</v>
      </c>
      <c r="AR1554" t="str">
        <f>TEXT(Table1[[#This Row],[Order Date]],"mmmm")</f>
        <v>May</v>
      </c>
      <c r="AS1554" t="str">
        <f>"Q"&amp;ROUNDUP(MONTH(Table1[[#This Row],[Order Date]])/3,0)</f>
        <v>Q2</v>
      </c>
      <c r="AT1554">
        <f>IF(Table1[[#This Row],[Sales]]=0,0,Table1[[#This Row],[Profit]]/Table1[[#This Row],[Sales]])</f>
        <v>0.48000000000000004</v>
      </c>
    </row>
    <row r="1555" spans="22:46" x14ac:dyDescent="0.3">
      <c r="V1555">
        <v>1554</v>
      </c>
      <c r="W1555" t="s">
        <v>4635</v>
      </c>
      <c r="X1555" s="1">
        <v>43024</v>
      </c>
      <c r="Y1555" t="s">
        <v>2021</v>
      </c>
      <c r="Z1555" t="s">
        <v>51</v>
      </c>
      <c r="AA1555" t="s">
        <v>4636</v>
      </c>
      <c r="AB1555" t="s">
        <v>4637</v>
      </c>
      <c r="AC1555" t="s">
        <v>25</v>
      </c>
      <c r="AD1555" t="s">
        <v>26</v>
      </c>
      <c r="AE1555" t="s">
        <v>1646</v>
      </c>
      <c r="AF1555" t="s">
        <v>28</v>
      </c>
      <c r="AG1555">
        <v>40475</v>
      </c>
      <c r="AH1555" t="s">
        <v>29</v>
      </c>
      <c r="AI1555" t="s">
        <v>3036</v>
      </c>
      <c r="AJ1555" t="s">
        <v>46</v>
      </c>
      <c r="AK1555" t="s">
        <v>77</v>
      </c>
      <c r="AL1555" t="s">
        <v>3037</v>
      </c>
      <c r="AM1555">
        <v>124.75</v>
      </c>
      <c r="AN1555">
        <v>5</v>
      </c>
      <c r="AO1555">
        <v>0</v>
      </c>
      <c r="AP1555">
        <v>57.384999999999998</v>
      </c>
      <c r="AQ1555">
        <f>YEAR(Table1[[#This Row],[Order Date]])</f>
        <v>2017</v>
      </c>
      <c r="AR1555" t="str">
        <f>TEXT(Table1[[#This Row],[Order Date]],"mmmm")</f>
        <v>October</v>
      </c>
      <c r="AS1555" t="str">
        <f>"Q"&amp;ROUNDUP(MONTH(Table1[[#This Row],[Order Date]])/3,0)</f>
        <v>Q4</v>
      </c>
      <c r="AT1555">
        <f>IF(Table1[[#This Row],[Sales]]=0,0,Table1[[#This Row],[Profit]]/Table1[[#This Row],[Sales]])</f>
        <v>0.45999999999999996</v>
      </c>
    </row>
    <row r="1556" spans="22:46" x14ac:dyDescent="0.3">
      <c r="V1556">
        <v>1555</v>
      </c>
      <c r="W1556" t="s">
        <v>4638</v>
      </c>
      <c r="X1556" s="1">
        <v>42041</v>
      </c>
      <c r="Y1556" t="s">
        <v>951</v>
      </c>
      <c r="Z1556" t="s">
        <v>51</v>
      </c>
      <c r="AA1556" t="s">
        <v>957</v>
      </c>
      <c r="AB1556" t="s">
        <v>958</v>
      </c>
      <c r="AC1556" t="s">
        <v>41</v>
      </c>
      <c r="AD1556" t="s">
        <v>26</v>
      </c>
      <c r="AE1556" t="s">
        <v>4639</v>
      </c>
      <c r="AF1556" t="s">
        <v>100</v>
      </c>
      <c r="AG1556">
        <v>98006</v>
      </c>
      <c r="AH1556" t="s">
        <v>44</v>
      </c>
      <c r="AI1556" t="s">
        <v>4640</v>
      </c>
      <c r="AJ1556" t="s">
        <v>46</v>
      </c>
      <c r="AK1556" t="s">
        <v>70</v>
      </c>
      <c r="AL1556" t="s">
        <v>4641</v>
      </c>
      <c r="AM1556">
        <v>5.28</v>
      </c>
      <c r="AN1556">
        <v>3</v>
      </c>
      <c r="AO1556">
        <v>0</v>
      </c>
      <c r="AP1556">
        <v>1.5311999999999999</v>
      </c>
      <c r="AQ1556">
        <f>YEAR(Table1[[#This Row],[Order Date]])</f>
        <v>2015</v>
      </c>
      <c r="AR1556" t="str">
        <f>TEXT(Table1[[#This Row],[Order Date]],"mmmm")</f>
        <v>February</v>
      </c>
      <c r="AS1556" t="str">
        <f>"Q"&amp;ROUNDUP(MONTH(Table1[[#This Row],[Order Date]])/3,0)</f>
        <v>Q1</v>
      </c>
      <c r="AT1556">
        <f>IF(Table1[[#This Row],[Sales]]=0,0,Table1[[#This Row],[Profit]]/Table1[[#This Row],[Sales]])</f>
        <v>0.28999999999999998</v>
      </c>
    </row>
    <row r="1557" spans="22:46" x14ac:dyDescent="0.3">
      <c r="V1557">
        <v>1556</v>
      </c>
      <c r="W1557" t="s">
        <v>4642</v>
      </c>
      <c r="X1557" s="1">
        <v>42982</v>
      </c>
      <c r="Y1557" s="1">
        <v>42956</v>
      </c>
      <c r="Z1557" t="s">
        <v>51</v>
      </c>
      <c r="AA1557" t="s">
        <v>4643</v>
      </c>
      <c r="AB1557" t="s">
        <v>4644</v>
      </c>
      <c r="AC1557" t="s">
        <v>25</v>
      </c>
      <c r="AD1557" t="s">
        <v>26</v>
      </c>
      <c r="AE1557" t="s">
        <v>1315</v>
      </c>
      <c r="AF1557" t="s">
        <v>301</v>
      </c>
      <c r="AG1557">
        <v>11561</v>
      </c>
      <c r="AH1557" t="s">
        <v>160</v>
      </c>
      <c r="AI1557" t="s">
        <v>257</v>
      </c>
      <c r="AJ1557" t="s">
        <v>73</v>
      </c>
      <c r="AK1557" t="s">
        <v>176</v>
      </c>
      <c r="AL1557" t="s">
        <v>258</v>
      </c>
      <c r="AM1557">
        <v>91.96</v>
      </c>
      <c r="AN1557">
        <v>4</v>
      </c>
      <c r="AO1557">
        <v>0</v>
      </c>
      <c r="AP1557">
        <v>39.5428</v>
      </c>
      <c r="AQ1557">
        <f>YEAR(Table1[[#This Row],[Order Date]])</f>
        <v>2017</v>
      </c>
      <c r="AR1557" t="str">
        <f>TEXT(Table1[[#This Row],[Order Date]],"mmmm")</f>
        <v>September</v>
      </c>
      <c r="AS1557" t="str">
        <f>"Q"&amp;ROUNDUP(MONTH(Table1[[#This Row],[Order Date]])/3,0)</f>
        <v>Q3</v>
      </c>
      <c r="AT1557">
        <f>IF(Table1[[#This Row],[Sales]]=0,0,Table1[[#This Row],[Profit]]/Table1[[#This Row],[Sales]])</f>
        <v>0.43000000000000005</v>
      </c>
    </row>
    <row r="1558" spans="22:46" x14ac:dyDescent="0.3">
      <c r="V1558">
        <v>1557</v>
      </c>
      <c r="W1558" t="s">
        <v>4645</v>
      </c>
      <c r="X1558" s="1">
        <v>42499</v>
      </c>
      <c r="Y1558" t="s">
        <v>4646</v>
      </c>
      <c r="Z1558" t="s">
        <v>51</v>
      </c>
      <c r="AA1558" t="s">
        <v>4647</v>
      </c>
      <c r="AB1558" t="s">
        <v>4648</v>
      </c>
      <c r="AC1558" t="s">
        <v>25</v>
      </c>
      <c r="AD1558" t="s">
        <v>26</v>
      </c>
      <c r="AE1558" t="s">
        <v>158</v>
      </c>
      <c r="AF1558" t="s">
        <v>159</v>
      </c>
      <c r="AG1558">
        <v>19140</v>
      </c>
      <c r="AH1558" t="s">
        <v>160</v>
      </c>
      <c r="AI1558" t="s">
        <v>4649</v>
      </c>
      <c r="AJ1558" t="s">
        <v>46</v>
      </c>
      <c r="AK1558" t="s">
        <v>190</v>
      </c>
      <c r="AL1558" t="s">
        <v>755</v>
      </c>
      <c r="AM1558">
        <v>9.3439999999999994</v>
      </c>
      <c r="AN1558">
        <v>1</v>
      </c>
      <c r="AO1558">
        <v>0.2</v>
      </c>
      <c r="AP1558">
        <v>3.504</v>
      </c>
      <c r="AQ1558">
        <f>YEAR(Table1[[#This Row],[Order Date]])</f>
        <v>2016</v>
      </c>
      <c r="AR1558" t="str">
        <f>TEXT(Table1[[#This Row],[Order Date]],"mmmm")</f>
        <v>May</v>
      </c>
      <c r="AS1558" t="str">
        <f>"Q"&amp;ROUNDUP(MONTH(Table1[[#This Row],[Order Date]])/3,0)</f>
        <v>Q2</v>
      </c>
      <c r="AT1558">
        <f>IF(Table1[[#This Row],[Sales]]=0,0,Table1[[#This Row],[Profit]]/Table1[[#This Row],[Sales]])</f>
        <v>0.375</v>
      </c>
    </row>
    <row r="1559" spans="22:46" x14ac:dyDescent="0.3">
      <c r="V1559">
        <v>1558</v>
      </c>
      <c r="W1559" t="s">
        <v>4645</v>
      </c>
      <c r="X1559" s="1">
        <v>42499</v>
      </c>
      <c r="Y1559" t="s">
        <v>4646</v>
      </c>
      <c r="Z1559" t="s">
        <v>51</v>
      </c>
      <c r="AA1559" t="s">
        <v>4647</v>
      </c>
      <c r="AB1559" t="s">
        <v>4648</v>
      </c>
      <c r="AC1559" t="s">
        <v>25</v>
      </c>
      <c r="AD1559" t="s">
        <v>26</v>
      </c>
      <c r="AE1559" t="s">
        <v>158</v>
      </c>
      <c r="AF1559" t="s">
        <v>159</v>
      </c>
      <c r="AG1559">
        <v>19140</v>
      </c>
      <c r="AH1559" t="s">
        <v>160</v>
      </c>
      <c r="AI1559" t="s">
        <v>4650</v>
      </c>
      <c r="AJ1559" t="s">
        <v>46</v>
      </c>
      <c r="AK1559" t="s">
        <v>70</v>
      </c>
      <c r="AL1559" t="s">
        <v>4651</v>
      </c>
      <c r="AM1559">
        <v>79.36</v>
      </c>
      <c r="AN1559">
        <v>5</v>
      </c>
      <c r="AO1559">
        <v>0.2</v>
      </c>
      <c r="AP1559">
        <v>9.92</v>
      </c>
      <c r="AQ1559">
        <f>YEAR(Table1[[#This Row],[Order Date]])</f>
        <v>2016</v>
      </c>
      <c r="AR1559" t="str">
        <f>TEXT(Table1[[#This Row],[Order Date]],"mmmm")</f>
        <v>May</v>
      </c>
      <c r="AS1559" t="str">
        <f>"Q"&amp;ROUNDUP(MONTH(Table1[[#This Row],[Order Date]])/3,0)</f>
        <v>Q2</v>
      </c>
      <c r="AT1559">
        <f>IF(Table1[[#This Row],[Sales]]=0,0,Table1[[#This Row],[Profit]]/Table1[[#This Row],[Sales]])</f>
        <v>0.125</v>
      </c>
    </row>
    <row r="1560" spans="22:46" x14ac:dyDescent="0.3">
      <c r="V1560">
        <v>1559</v>
      </c>
      <c r="W1560" t="s">
        <v>4652</v>
      </c>
      <c r="X1560" s="1">
        <v>42079</v>
      </c>
      <c r="Y1560" t="s">
        <v>4653</v>
      </c>
      <c r="Z1560" t="s">
        <v>22</v>
      </c>
      <c r="AA1560" t="s">
        <v>1853</v>
      </c>
      <c r="AB1560" t="s">
        <v>1854</v>
      </c>
      <c r="AC1560" t="s">
        <v>25</v>
      </c>
      <c r="AD1560" t="s">
        <v>26</v>
      </c>
      <c r="AE1560" t="s">
        <v>99</v>
      </c>
      <c r="AF1560" t="s">
        <v>100</v>
      </c>
      <c r="AG1560">
        <v>98103</v>
      </c>
      <c r="AH1560" t="s">
        <v>44</v>
      </c>
      <c r="AI1560" t="s">
        <v>4303</v>
      </c>
      <c r="AJ1560" t="s">
        <v>31</v>
      </c>
      <c r="AK1560" t="s">
        <v>57</v>
      </c>
      <c r="AL1560" t="s">
        <v>3702</v>
      </c>
      <c r="AM1560">
        <v>171.96</v>
      </c>
      <c r="AN1560">
        <v>2</v>
      </c>
      <c r="AO1560">
        <v>0</v>
      </c>
      <c r="AP1560">
        <v>44.709600000000002</v>
      </c>
      <c r="AQ1560">
        <f>YEAR(Table1[[#This Row],[Order Date]])</f>
        <v>2015</v>
      </c>
      <c r="AR1560" t="str">
        <f>TEXT(Table1[[#This Row],[Order Date]],"mmmm")</f>
        <v>March</v>
      </c>
      <c r="AS1560" t="str">
        <f>"Q"&amp;ROUNDUP(MONTH(Table1[[#This Row],[Order Date]])/3,0)</f>
        <v>Q1</v>
      </c>
      <c r="AT1560">
        <f>IF(Table1[[#This Row],[Sales]]=0,0,Table1[[#This Row],[Profit]]/Table1[[#This Row],[Sales]])</f>
        <v>0.26</v>
      </c>
    </row>
    <row r="1561" spans="22:46" x14ac:dyDescent="0.3">
      <c r="V1561">
        <v>1560</v>
      </c>
      <c r="W1561" t="s">
        <v>4654</v>
      </c>
      <c r="X1561" s="1">
        <v>42469</v>
      </c>
      <c r="Y1561" t="s">
        <v>1413</v>
      </c>
      <c r="Z1561" t="s">
        <v>51</v>
      </c>
      <c r="AA1561" t="s">
        <v>4655</v>
      </c>
      <c r="AB1561" t="s">
        <v>4656</v>
      </c>
      <c r="AC1561" t="s">
        <v>41</v>
      </c>
      <c r="AD1561" t="s">
        <v>26</v>
      </c>
      <c r="AE1561" t="s">
        <v>99</v>
      </c>
      <c r="AF1561" t="s">
        <v>100</v>
      </c>
      <c r="AG1561">
        <v>98103</v>
      </c>
      <c r="AH1561" t="s">
        <v>44</v>
      </c>
      <c r="AI1561" t="s">
        <v>3064</v>
      </c>
      <c r="AJ1561" t="s">
        <v>46</v>
      </c>
      <c r="AK1561" t="s">
        <v>77</v>
      </c>
      <c r="AL1561" t="s">
        <v>3065</v>
      </c>
      <c r="AM1561">
        <v>35.351999999999997</v>
      </c>
      <c r="AN1561">
        <v>9</v>
      </c>
      <c r="AO1561">
        <v>0.2</v>
      </c>
      <c r="AP1561">
        <v>12.815099999999999</v>
      </c>
      <c r="AQ1561">
        <f>YEAR(Table1[[#This Row],[Order Date]])</f>
        <v>2016</v>
      </c>
      <c r="AR1561" t="str">
        <f>TEXT(Table1[[#This Row],[Order Date]],"mmmm")</f>
        <v>April</v>
      </c>
      <c r="AS1561" t="str">
        <f>"Q"&amp;ROUNDUP(MONTH(Table1[[#This Row],[Order Date]])/3,0)</f>
        <v>Q2</v>
      </c>
      <c r="AT1561">
        <f>IF(Table1[[#This Row],[Sales]]=0,0,Table1[[#This Row],[Profit]]/Table1[[#This Row],[Sales]])</f>
        <v>0.36249999999999999</v>
      </c>
    </row>
    <row r="1562" spans="22:46" x14ac:dyDescent="0.3">
      <c r="V1562">
        <v>1561</v>
      </c>
      <c r="W1562" t="s">
        <v>4657</v>
      </c>
      <c r="X1562" s="1">
        <v>41733</v>
      </c>
      <c r="Y1562" s="1">
        <v>41886</v>
      </c>
      <c r="Z1562" t="s">
        <v>51</v>
      </c>
      <c r="AA1562" t="s">
        <v>3039</v>
      </c>
      <c r="AB1562" t="s">
        <v>3040</v>
      </c>
      <c r="AC1562" t="s">
        <v>108</v>
      </c>
      <c r="AD1562" t="s">
        <v>26</v>
      </c>
      <c r="AE1562" t="s">
        <v>136</v>
      </c>
      <c r="AF1562" t="s">
        <v>43</v>
      </c>
      <c r="AG1562">
        <v>94109</v>
      </c>
      <c r="AH1562" t="s">
        <v>44</v>
      </c>
      <c r="AI1562" t="s">
        <v>4658</v>
      </c>
      <c r="AJ1562" t="s">
        <v>46</v>
      </c>
      <c r="AK1562" t="s">
        <v>47</v>
      </c>
      <c r="AL1562" t="s">
        <v>4659</v>
      </c>
      <c r="AM1562">
        <v>18.899999999999999</v>
      </c>
      <c r="AN1562">
        <v>6</v>
      </c>
      <c r="AO1562">
        <v>0</v>
      </c>
      <c r="AP1562">
        <v>9.0719999999999992</v>
      </c>
      <c r="AQ1562">
        <f>YEAR(Table1[[#This Row],[Order Date]])</f>
        <v>2014</v>
      </c>
      <c r="AR1562" t="str">
        <f>TEXT(Table1[[#This Row],[Order Date]],"mmmm")</f>
        <v>April</v>
      </c>
      <c r="AS1562" t="str">
        <f>"Q"&amp;ROUNDUP(MONTH(Table1[[#This Row],[Order Date]])/3,0)</f>
        <v>Q2</v>
      </c>
      <c r="AT1562">
        <f>IF(Table1[[#This Row],[Sales]]=0,0,Table1[[#This Row],[Profit]]/Table1[[#This Row],[Sales]])</f>
        <v>0.48</v>
      </c>
    </row>
    <row r="1563" spans="22:46" x14ac:dyDescent="0.3">
      <c r="V1563">
        <v>1562</v>
      </c>
      <c r="W1563" t="s">
        <v>4660</v>
      </c>
      <c r="X1563" s="1">
        <v>42983</v>
      </c>
      <c r="Y1563" s="1">
        <v>42895</v>
      </c>
      <c r="Z1563" t="s">
        <v>207</v>
      </c>
      <c r="AA1563" t="s">
        <v>426</v>
      </c>
      <c r="AB1563" t="s">
        <v>427</v>
      </c>
      <c r="AC1563" t="s">
        <v>108</v>
      </c>
      <c r="AD1563" t="s">
        <v>26</v>
      </c>
      <c r="AE1563" t="s">
        <v>99</v>
      </c>
      <c r="AF1563" t="s">
        <v>100</v>
      </c>
      <c r="AG1563">
        <v>98115</v>
      </c>
      <c r="AH1563" t="s">
        <v>44</v>
      </c>
      <c r="AI1563" t="s">
        <v>1440</v>
      </c>
      <c r="AJ1563" t="s">
        <v>46</v>
      </c>
      <c r="AK1563" t="s">
        <v>70</v>
      </c>
      <c r="AL1563" t="s">
        <v>1441</v>
      </c>
      <c r="AM1563">
        <v>2.78</v>
      </c>
      <c r="AN1563">
        <v>1</v>
      </c>
      <c r="AO1563">
        <v>0</v>
      </c>
      <c r="AP1563">
        <v>0.7228</v>
      </c>
      <c r="AQ1563">
        <f>YEAR(Table1[[#This Row],[Order Date]])</f>
        <v>2017</v>
      </c>
      <c r="AR1563" t="str">
        <f>TEXT(Table1[[#This Row],[Order Date]],"mmmm")</f>
        <v>September</v>
      </c>
      <c r="AS1563" t="str">
        <f>"Q"&amp;ROUNDUP(MONTH(Table1[[#This Row],[Order Date]])/3,0)</f>
        <v>Q3</v>
      </c>
      <c r="AT1563">
        <f>IF(Table1[[#This Row],[Sales]]=0,0,Table1[[#This Row],[Profit]]/Table1[[#This Row],[Sales]])</f>
        <v>0.26</v>
      </c>
    </row>
    <row r="1564" spans="22:46" x14ac:dyDescent="0.3">
      <c r="V1564">
        <v>1563</v>
      </c>
      <c r="W1564" t="s">
        <v>4661</v>
      </c>
      <c r="X1564" s="1">
        <v>42916</v>
      </c>
      <c r="Y1564" t="s">
        <v>1561</v>
      </c>
      <c r="Z1564" t="s">
        <v>1450</v>
      </c>
      <c r="AA1564" t="s">
        <v>4662</v>
      </c>
      <c r="AB1564" t="s">
        <v>4663</v>
      </c>
      <c r="AC1564" t="s">
        <v>25</v>
      </c>
      <c r="AD1564" t="s">
        <v>26</v>
      </c>
      <c r="AE1564" t="s">
        <v>300</v>
      </c>
      <c r="AF1564" t="s">
        <v>301</v>
      </c>
      <c r="AG1564">
        <v>10011</v>
      </c>
      <c r="AH1564" t="s">
        <v>160</v>
      </c>
      <c r="AI1564" t="s">
        <v>56</v>
      </c>
      <c r="AJ1564" t="s">
        <v>31</v>
      </c>
      <c r="AK1564" t="s">
        <v>57</v>
      </c>
      <c r="AL1564" t="s">
        <v>58</v>
      </c>
      <c r="AM1564">
        <v>1044.6300000000001</v>
      </c>
      <c r="AN1564">
        <v>5</v>
      </c>
      <c r="AO1564">
        <v>0.4</v>
      </c>
      <c r="AP1564">
        <v>-295.9785</v>
      </c>
      <c r="AQ1564">
        <f>YEAR(Table1[[#This Row],[Order Date]])</f>
        <v>2017</v>
      </c>
      <c r="AR1564" t="str">
        <f>TEXT(Table1[[#This Row],[Order Date]],"mmmm")</f>
        <v>June</v>
      </c>
      <c r="AS1564" t="str">
        <f>"Q"&amp;ROUNDUP(MONTH(Table1[[#This Row],[Order Date]])/3,0)</f>
        <v>Q2</v>
      </c>
      <c r="AT1564">
        <f>IF(Table1[[#This Row],[Sales]]=0,0,Table1[[#This Row],[Profit]]/Table1[[#This Row],[Sales]])</f>
        <v>-0.28333333333333333</v>
      </c>
    </row>
    <row r="1565" spans="22:46" x14ac:dyDescent="0.3">
      <c r="V1565">
        <v>1564</v>
      </c>
      <c r="W1565" t="s">
        <v>4664</v>
      </c>
      <c r="X1565" s="1">
        <v>42317</v>
      </c>
      <c r="Y1565" s="1">
        <v>42258</v>
      </c>
      <c r="Z1565" t="s">
        <v>1450</v>
      </c>
      <c r="AA1565" t="s">
        <v>4665</v>
      </c>
      <c r="AB1565" t="s">
        <v>4666</v>
      </c>
      <c r="AC1565" t="s">
        <v>25</v>
      </c>
      <c r="AD1565" t="s">
        <v>26</v>
      </c>
      <c r="AE1565" t="s">
        <v>158</v>
      </c>
      <c r="AF1565" t="s">
        <v>159</v>
      </c>
      <c r="AG1565">
        <v>19134</v>
      </c>
      <c r="AH1565" t="s">
        <v>160</v>
      </c>
      <c r="AI1565" t="s">
        <v>981</v>
      </c>
      <c r="AJ1565" t="s">
        <v>46</v>
      </c>
      <c r="AK1565" t="s">
        <v>94</v>
      </c>
      <c r="AL1565" t="s">
        <v>982</v>
      </c>
      <c r="AM1565">
        <v>11.352</v>
      </c>
      <c r="AN1565">
        <v>3</v>
      </c>
      <c r="AO1565">
        <v>0.2</v>
      </c>
      <c r="AP1565">
        <v>4.1151</v>
      </c>
      <c r="AQ1565">
        <f>YEAR(Table1[[#This Row],[Order Date]])</f>
        <v>2015</v>
      </c>
      <c r="AR1565" t="str">
        <f>TEXT(Table1[[#This Row],[Order Date]],"mmmm")</f>
        <v>November</v>
      </c>
      <c r="AS1565" t="str">
        <f>"Q"&amp;ROUNDUP(MONTH(Table1[[#This Row],[Order Date]])/3,0)</f>
        <v>Q4</v>
      </c>
      <c r="AT1565">
        <f>IF(Table1[[#This Row],[Sales]]=0,0,Table1[[#This Row],[Profit]]/Table1[[#This Row],[Sales]])</f>
        <v>0.36249999999999999</v>
      </c>
    </row>
    <row r="1566" spans="22:46" x14ac:dyDescent="0.3">
      <c r="V1566">
        <v>1565</v>
      </c>
      <c r="W1566" t="s">
        <v>4667</v>
      </c>
      <c r="X1566" s="1">
        <v>41702</v>
      </c>
      <c r="Y1566" s="1">
        <v>41732</v>
      </c>
      <c r="Z1566" t="s">
        <v>1450</v>
      </c>
      <c r="AA1566" t="s">
        <v>551</v>
      </c>
      <c r="AB1566" t="s">
        <v>552</v>
      </c>
      <c r="AC1566" t="s">
        <v>25</v>
      </c>
      <c r="AD1566" t="s">
        <v>26</v>
      </c>
      <c r="AE1566" t="s">
        <v>432</v>
      </c>
      <c r="AF1566" t="s">
        <v>433</v>
      </c>
      <c r="AG1566">
        <v>29203</v>
      </c>
      <c r="AH1566" t="s">
        <v>29</v>
      </c>
      <c r="AI1566" t="s">
        <v>4668</v>
      </c>
      <c r="AJ1566" t="s">
        <v>46</v>
      </c>
      <c r="AK1566" t="s">
        <v>60</v>
      </c>
      <c r="AL1566" t="s">
        <v>4669</v>
      </c>
      <c r="AM1566">
        <v>354.9</v>
      </c>
      <c r="AN1566">
        <v>5</v>
      </c>
      <c r="AO1566">
        <v>0</v>
      </c>
      <c r="AP1566">
        <v>17.745000000000001</v>
      </c>
      <c r="AQ1566">
        <f>YEAR(Table1[[#This Row],[Order Date]])</f>
        <v>2014</v>
      </c>
      <c r="AR1566" t="str">
        <f>TEXT(Table1[[#This Row],[Order Date]],"mmmm")</f>
        <v>March</v>
      </c>
      <c r="AS1566" t="str">
        <f>"Q"&amp;ROUNDUP(MONTH(Table1[[#This Row],[Order Date]])/3,0)</f>
        <v>Q1</v>
      </c>
      <c r="AT1566">
        <f>IF(Table1[[#This Row],[Sales]]=0,0,Table1[[#This Row],[Profit]]/Table1[[#This Row],[Sales]])</f>
        <v>0.05</v>
      </c>
    </row>
    <row r="1567" spans="22:46" x14ac:dyDescent="0.3">
      <c r="V1567">
        <v>1566</v>
      </c>
      <c r="W1567" t="s">
        <v>4670</v>
      </c>
      <c r="X1567" s="1">
        <v>42082</v>
      </c>
      <c r="Y1567" t="s">
        <v>4672</v>
      </c>
      <c r="Z1567" t="s">
        <v>51</v>
      </c>
      <c r="AA1567" t="s">
        <v>2539</v>
      </c>
      <c r="AB1567" t="s">
        <v>2540</v>
      </c>
      <c r="AC1567" t="s">
        <v>108</v>
      </c>
      <c r="AD1567" t="s">
        <v>26</v>
      </c>
      <c r="AE1567" t="s">
        <v>99</v>
      </c>
      <c r="AF1567" t="s">
        <v>100</v>
      </c>
      <c r="AG1567">
        <v>98105</v>
      </c>
      <c r="AH1567" t="s">
        <v>44</v>
      </c>
      <c r="AI1567" t="s">
        <v>3823</v>
      </c>
      <c r="AJ1567" t="s">
        <v>73</v>
      </c>
      <c r="AK1567" t="s">
        <v>74</v>
      </c>
      <c r="AL1567" t="s">
        <v>3824</v>
      </c>
      <c r="AM1567">
        <v>453.57600000000002</v>
      </c>
      <c r="AN1567">
        <v>3</v>
      </c>
      <c r="AO1567">
        <v>0.2</v>
      </c>
      <c r="AP1567">
        <v>39.687899999999999</v>
      </c>
      <c r="AQ1567">
        <f>YEAR(Table1[[#This Row],[Order Date]])</f>
        <v>2015</v>
      </c>
      <c r="AR1567" t="str">
        <f>TEXT(Table1[[#This Row],[Order Date]],"mmmm")</f>
        <v>March</v>
      </c>
      <c r="AS1567" t="str">
        <f>"Q"&amp;ROUNDUP(MONTH(Table1[[#This Row],[Order Date]])/3,0)</f>
        <v>Q1</v>
      </c>
      <c r="AT1567">
        <f>IF(Table1[[#This Row],[Sales]]=0,0,Table1[[#This Row],[Profit]]/Table1[[#This Row],[Sales]])</f>
        <v>8.7499999999999994E-2</v>
      </c>
    </row>
    <row r="1568" spans="22:46" x14ac:dyDescent="0.3">
      <c r="V1568">
        <v>1567</v>
      </c>
      <c r="W1568" t="s">
        <v>4673</v>
      </c>
      <c r="X1568" s="1">
        <v>42337</v>
      </c>
      <c r="Y1568" t="s">
        <v>327</v>
      </c>
      <c r="Z1568" t="s">
        <v>207</v>
      </c>
      <c r="AA1568" t="s">
        <v>4674</v>
      </c>
      <c r="AB1568" t="s">
        <v>4675</v>
      </c>
      <c r="AC1568" t="s">
        <v>25</v>
      </c>
      <c r="AD1568" t="s">
        <v>26</v>
      </c>
      <c r="AE1568" t="s">
        <v>4676</v>
      </c>
      <c r="AF1568" t="s">
        <v>110</v>
      </c>
      <c r="AG1568">
        <v>75002</v>
      </c>
      <c r="AH1568" t="s">
        <v>111</v>
      </c>
      <c r="AI1568" t="s">
        <v>4677</v>
      </c>
      <c r="AJ1568" t="s">
        <v>73</v>
      </c>
      <c r="AK1568" t="s">
        <v>176</v>
      </c>
      <c r="AL1568" t="s">
        <v>4678</v>
      </c>
      <c r="AM1568">
        <v>21.48</v>
      </c>
      <c r="AN1568">
        <v>3</v>
      </c>
      <c r="AO1568">
        <v>0.2</v>
      </c>
      <c r="AP1568">
        <v>-0.26850000000000002</v>
      </c>
      <c r="AQ1568">
        <f>YEAR(Table1[[#This Row],[Order Date]])</f>
        <v>2015</v>
      </c>
      <c r="AR1568" t="str">
        <f>TEXT(Table1[[#This Row],[Order Date]],"mmmm")</f>
        <v>November</v>
      </c>
      <c r="AS1568" t="str">
        <f>"Q"&amp;ROUNDUP(MONTH(Table1[[#This Row],[Order Date]])/3,0)</f>
        <v>Q4</v>
      </c>
      <c r="AT1568">
        <f>IF(Table1[[#This Row],[Sales]]=0,0,Table1[[#This Row],[Profit]]/Table1[[#This Row],[Sales]])</f>
        <v>-1.2500000000000001E-2</v>
      </c>
    </row>
    <row r="1569" spans="22:46" x14ac:dyDescent="0.3">
      <c r="V1569">
        <v>1568</v>
      </c>
      <c r="W1569" t="s">
        <v>4673</v>
      </c>
      <c r="X1569" s="1">
        <v>42337</v>
      </c>
      <c r="Y1569" t="s">
        <v>327</v>
      </c>
      <c r="Z1569" t="s">
        <v>207</v>
      </c>
      <c r="AA1569" t="s">
        <v>4674</v>
      </c>
      <c r="AB1569" t="s">
        <v>4675</v>
      </c>
      <c r="AC1569" t="s">
        <v>25</v>
      </c>
      <c r="AD1569" t="s">
        <v>26</v>
      </c>
      <c r="AE1569" t="s">
        <v>4676</v>
      </c>
      <c r="AF1569" t="s">
        <v>110</v>
      </c>
      <c r="AG1569">
        <v>75002</v>
      </c>
      <c r="AH1569" t="s">
        <v>111</v>
      </c>
      <c r="AI1569" t="s">
        <v>4679</v>
      </c>
      <c r="AJ1569" t="s">
        <v>46</v>
      </c>
      <c r="AK1569" t="s">
        <v>77</v>
      </c>
      <c r="AL1569" t="s">
        <v>4680</v>
      </c>
      <c r="AM1569">
        <v>8.7840000000000007</v>
      </c>
      <c r="AN1569">
        <v>4</v>
      </c>
      <c r="AO1569">
        <v>0.8</v>
      </c>
      <c r="AP1569">
        <v>-13.6152</v>
      </c>
      <c r="AQ1569">
        <f>YEAR(Table1[[#This Row],[Order Date]])</f>
        <v>2015</v>
      </c>
      <c r="AR1569" t="str">
        <f>TEXT(Table1[[#This Row],[Order Date]],"mmmm")</f>
        <v>November</v>
      </c>
      <c r="AS1569" t="str">
        <f>"Q"&amp;ROUNDUP(MONTH(Table1[[#This Row],[Order Date]])/3,0)</f>
        <v>Q4</v>
      </c>
      <c r="AT1569">
        <f>IF(Table1[[#This Row],[Sales]]=0,0,Table1[[#This Row],[Profit]]/Table1[[#This Row],[Sales]])</f>
        <v>-1.5499999999999998</v>
      </c>
    </row>
    <row r="1570" spans="22:46" x14ac:dyDescent="0.3">
      <c r="V1570">
        <v>1569</v>
      </c>
      <c r="W1570" t="s">
        <v>4681</v>
      </c>
      <c r="X1570" s="1">
        <v>42897</v>
      </c>
      <c r="Y1570" s="1">
        <v>43045</v>
      </c>
      <c r="Z1570" t="s">
        <v>1450</v>
      </c>
      <c r="AA1570" t="s">
        <v>2208</v>
      </c>
      <c r="AB1570" t="s">
        <v>2209</v>
      </c>
      <c r="AC1570" t="s">
        <v>25</v>
      </c>
      <c r="AD1570" t="s">
        <v>26</v>
      </c>
      <c r="AE1570" t="s">
        <v>42</v>
      </c>
      <c r="AF1570" t="s">
        <v>43</v>
      </c>
      <c r="AG1570">
        <v>90004</v>
      </c>
      <c r="AH1570" t="s">
        <v>44</v>
      </c>
      <c r="AI1570" t="s">
        <v>1950</v>
      </c>
      <c r="AJ1570" t="s">
        <v>46</v>
      </c>
      <c r="AK1570" t="s">
        <v>94</v>
      </c>
      <c r="AL1570" t="s">
        <v>1951</v>
      </c>
      <c r="AM1570">
        <v>122.97</v>
      </c>
      <c r="AN1570">
        <v>3</v>
      </c>
      <c r="AO1570">
        <v>0</v>
      </c>
      <c r="AP1570">
        <v>60.255299999999998</v>
      </c>
      <c r="AQ1570">
        <f>YEAR(Table1[[#This Row],[Order Date]])</f>
        <v>2017</v>
      </c>
      <c r="AR1570" t="str">
        <f>TEXT(Table1[[#This Row],[Order Date]],"mmmm")</f>
        <v>June</v>
      </c>
      <c r="AS1570" t="str">
        <f>"Q"&amp;ROUNDUP(MONTH(Table1[[#This Row],[Order Date]])/3,0)</f>
        <v>Q2</v>
      </c>
      <c r="AT1570">
        <f>IF(Table1[[#This Row],[Sales]]=0,0,Table1[[#This Row],[Profit]]/Table1[[#This Row],[Sales]])</f>
        <v>0.49</v>
      </c>
    </row>
    <row r="1571" spans="22:46" x14ac:dyDescent="0.3">
      <c r="V1571">
        <v>1570</v>
      </c>
      <c r="W1571" t="s">
        <v>4682</v>
      </c>
      <c r="X1571" s="1">
        <v>43065</v>
      </c>
      <c r="Y1571" t="s">
        <v>3067</v>
      </c>
      <c r="Z1571" t="s">
        <v>51</v>
      </c>
      <c r="AA1571" t="s">
        <v>3193</v>
      </c>
      <c r="AB1571" t="s">
        <v>3194</v>
      </c>
      <c r="AC1571" t="s">
        <v>41</v>
      </c>
      <c r="AD1571" t="s">
        <v>26</v>
      </c>
      <c r="AE1571" t="s">
        <v>1958</v>
      </c>
      <c r="AF1571" t="s">
        <v>1429</v>
      </c>
      <c r="AG1571">
        <v>30318</v>
      </c>
      <c r="AH1571" t="s">
        <v>29</v>
      </c>
      <c r="AI1571" t="s">
        <v>4683</v>
      </c>
      <c r="AJ1571" t="s">
        <v>46</v>
      </c>
      <c r="AK1571" t="s">
        <v>70</v>
      </c>
      <c r="AL1571" t="s">
        <v>4684</v>
      </c>
      <c r="AM1571">
        <v>12.84</v>
      </c>
      <c r="AN1571">
        <v>3</v>
      </c>
      <c r="AO1571">
        <v>0</v>
      </c>
      <c r="AP1571">
        <v>3.7235999999999998</v>
      </c>
      <c r="AQ1571">
        <f>YEAR(Table1[[#This Row],[Order Date]])</f>
        <v>2017</v>
      </c>
      <c r="AR1571" t="str">
        <f>TEXT(Table1[[#This Row],[Order Date]],"mmmm")</f>
        <v>November</v>
      </c>
      <c r="AS1571" t="str">
        <f>"Q"&amp;ROUNDUP(MONTH(Table1[[#This Row],[Order Date]])/3,0)</f>
        <v>Q4</v>
      </c>
      <c r="AT1571">
        <f>IF(Table1[[#This Row],[Sales]]=0,0,Table1[[#This Row],[Profit]]/Table1[[#This Row],[Sales]])</f>
        <v>0.28999999999999998</v>
      </c>
    </row>
    <row r="1572" spans="22:46" x14ac:dyDescent="0.3">
      <c r="V1572">
        <v>1571</v>
      </c>
      <c r="W1572" t="s">
        <v>4685</v>
      </c>
      <c r="X1572" s="1">
        <v>41966</v>
      </c>
      <c r="Y1572" t="s">
        <v>4687</v>
      </c>
      <c r="Z1572" t="s">
        <v>207</v>
      </c>
      <c r="AA1572" t="s">
        <v>1782</v>
      </c>
      <c r="AB1572" t="s">
        <v>1783</v>
      </c>
      <c r="AC1572" t="s">
        <v>25</v>
      </c>
      <c r="AD1572" t="s">
        <v>26</v>
      </c>
      <c r="AE1572" t="s">
        <v>42</v>
      </c>
      <c r="AF1572" t="s">
        <v>43</v>
      </c>
      <c r="AG1572">
        <v>90004</v>
      </c>
      <c r="AH1572" t="s">
        <v>44</v>
      </c>
      <c r="AI1572" t="s">
        <v>434</v>
      </c>
      <c r="AJ1572" t="s">
        <v>31</v>
      </c>
      <c r="AK1572" t="s">
        <v>35</v>
      </c>
      <c r="AL1572" t="s">
        <v>435</v>
      </c>
      <c r="AM1572">
        <v>603.91999999999996</v>
      </c>
      <c r="AN1572">
        <v>5</v>
      </c>
      <c r="AO1572">
        <v>0.2</v>
      </c>
      <c r="AP1572">
        <v>-67.941000000000003</v>
      </c>
      <c r="AQ1572">
        <f>YEAR(Table1[[#This Row],[Order Date]])</f>
        <v>2014</v>
      </c>
      <c r="AR1572" t="str">
        <f>TEXT(Table1[[#This Row],[Order Date]],"mmmm")</f>
        <v>November</v>
      </c>
      <c r="AS1572" t="str">
        <f>"Q"&amp;ROUNDUP(MONTH(Table1[[#This Row],[Order Date]])/3,0)</f>
        <v>Q4</v>
      </c>
      <c r="AT1572">
        <f>IF(Table1[[#This Row],[Sales]]=0,0,Table1[[#This Row],[Profit]]/Table1[[#This Row],[Sales]])</f>
        <v>-0.11250000000000002</v>
      </c>
    </row>
    <row r="1573" spans="22:46" x14ac:dyDescent="0.3">
      <c r="V1573">
        <v>1572</v>
      </c>
      <c r="W1573" t="s">
        <v>4685</v>
      </c>
      <c r="X1573" s="1">
        <v>41966</v>
      </c>
      <c r="Y1573" t="s">
        <v>4687</v>
      </c>
      <c r="Z1573" t="s">
        <v>207</v>
      </c>
      <c r="AA1573" t="s">
        <v>1782</v>
      </c>
      <c r="AB1573" t="s">
        <v>1783</v>
      </c>
      <c r="AC1573" t="s">
        <v>25</v>
      </c>
      <c r="AD1573" t="s">
        <v>26</v>
      </c>
      <c r="AE1573" t="s">
        <v>42</v>
      </c>
      <c r="AF1573" t="s">
        <v>43</v>
      </c>
      <c r="AG1573">
        <v>90004</v>
      </c>
      <c r="AH1573" t="s">
        <v>44</v>
      </c>
      <c r="AI1573" t="s">
        <v>4688</v>
      </c>
      <c r="AJ1573" t="s">
        <v>46</v>
      </c>
      <c r="AK1573" t="s">
        <v>190</v>
      </c>
      <c r="AL1573" t="s">
        <v>4689</v>
      </c>
      <c r="AM1573">
        <v>21.84</v>
      </c>
      <c r="AN1573">
        <v>3</v>
      </c>
      <c r="AO1573">
        <v>0</v>
      </c>
      <c r="AP1573">
        <v>10.4832</v>
      </c>
      <c r="AQ1573">
        <f>YEAR(Table1[[#This Row],[Order Date]])</f>
        <v>2014</v>
      </c>
      <c r="AR1573" t="str">
        <f>TEXT(Table1[[#This Row],[Order Date]],"mmmm")</f>
        <v>November</v>
      </c>
      <c r="AS1573" t="str">
        <f>"Q"&amp;ROUNDUP(MONTH(Table1[[#This Row],[Order Date]])/3,0)</f>
        <v>Q4</v>
      </c>
      <c r="AT1573">
        <f>IF(Table1[[#This Row],[Sales]]=0,0,Table1[[#This Row],[Profit]]/Table1[[#This Row],[Sales]])</f>
        <v>0.48</v>
      </c>
    </row>
    <row r="1574" spans="22:46" x14ac:dyDescent="0.3">
      <c r="V1574">
        <v>1573</v>
      </c>
      <c r="W1574" t="s">
        <v>4685</v>
      </c>
      <c r="X1574" s="1">
        <v>41966</v>
      </c>
      <c r="Y1574" t="s">
        <v>4687</v>
      </c>
      <c r="Z1574" t="s">
        <v>207</v>
      </c>
      <c r="AA1574" t="s">
        <v>1782</v>
      </c>
      <c r="AB1574" t="s">
        <v>1783</v>
      </c>
      <c r="AC1574" t="s">
        <v>25</v>
      </c>
      <c r="AD1574" t="s">
        <v>26</v>
      </c>
      <c r="AE1574" t="s">
        <v>42</v>
      </c>
      <c r="AF1574" t="s">
        <v>43</v>
      </c>
      <c r="AG1574">
        <v>90004</v>
      </c>
      <c r="AH1574" t="s">
        <v>44</v>
      </c>
      <c r="AI1574" t="s">
        <v>4690</v>
      </c>
      <c r="AJ1574" t="s">
        <v>73</v>
      </c>
      <c r="AK1574" t="s">
        <v>176</v>
      </c>
      <c r="AL1574" t="s">
        <v>4691</v>
      </c>
      <c r="AM1574">
        <v>29.99</v>
      </c>
      <c r="AN1574">
        <v>1</v>
      </c>
      <c r="AO1574">
        <v>0</v>
      </c>
      <c r="AP1574">
        <v>6.2979000000000003</v>
      </c>
      <c r="AQ1574">
        <f>YEAR(Table1[[#This Row],[Order Date]])</f>
        <v>2014</v>
      </c>
      <c r="AR1574" t="str">
        <f>TEXT(Table1[[#This Row],[Order Date]],"mmmm")</f>
        <v>November</v>
      </c>
      <c r="AS1574" t="str">
        <f>"Q"&amp;ROUNDUP(MONTH(Table1[[#This Row],[Order Date]])/3,0)</f>
        <v>Q4</v>
      </c>
      <c r="AT1574">
        <f>IF(Table1[[#This Row],[Sales]]=0,0,Table1[[#This Row],[Profit]]/Table1[[#This Row],[Sales]])</f>
        <v>0.21000000000000002</v>
      </c>
    </row>
    <row r="1575" spans="22:46" x14ac:dyDescent="0.3">
      <c r="V1575">
        <v>1574</v>
      </c>
      <c r="W1575" t="s">
        <v>4685</v>
      </c>
      <c r="X1575" s="1">
        <v>41966</v>
      </c>
      <c r="Y1575" t="s">
        <v>4687</v>
      </c>
      <c r="Z1575" t="s">
        <v>207</v>
      </c>
      <c r="AA1575" t="s">
        <v>1782</v>
      </c>
      <c r="AB1575" t="s">
        <v>1783</v>
      </c>
      <c r="AC1575" t="s">
        <v>25</v>
      </c>
      <c r="AD1575" t="s">
        <v>26</v>
      </c>
      <c r="AE1575" t="s">
        <v>42</v>
      </c>
      <c r="AF1575" t="s">
        <v>43</v>
      </c>
      <c r="AG1575">
        <v>90004</v>
      </c>
      <c r="AH1575" t="s">
        <v>44</v>
      </c>
      <c r="AI1575" t="s">
        <v>2039</v>
      </c>
      <c r="AJ1575" t="s">
        <v>31</v>
      </c>
      <c r="AK1575" t="s">
        <v>35</v>
      </c>
      <c r="AL1575" t="s">
        <v>2040</v>
      </c>
      <c r="AM1575">
        <v>381.44</v>
      </c>
      <c r="AN1575">
        <v>2</v>
      </c>
      <c r="AO1575">
        <v>0.2</v>
      </c>
      <c r="AP1575">
        <v>23.84</v>
      </c>
      <c r="AQ1575">
        <f>YEAR(Table1[[#This Row],[Order Date]])</f>
        <v>2014</v>
      </c>
      <c r="AR1575" t="str">
        <f>TEXT(Table1[[#This Row],[Order Date]],"mmmm")</f>
        <v>November</v>
      </c>
      <c r="AS1575" t="str">
        <f>"Q"&amp;ROUNDUP(MONTH(Table1[[#This Row],[Order Date]])/3,0)</f>
        <v>Q4</v>
      </c>
      <c r="AT1575">
        <f>IF(Table1[[#This Row],[Sales]]=0,0,Table1[[#This Row],[Profit]]/Table1[[#This Row],[Sales]])</f>
        <v>6.25E-2</v>
      </c>
    </row>
    <row r="1576" spans="22:46" x14ac:dyDescent="0.3">
      <c r="V1576">
        <v>1575</v>
      </c>
      <c r="W1576" t="s">
        <v>4692</v>
      </c>
      <c r="X1576" s="1">
        <v>41988</v>
      </c>
      <c r="Y1576" t="s">
        <v>4693</v>
      </c>
      <c r="Z1576" t="s">
        <v>207</v>
      </c>
      <c r="AA1576" t="s">
        <v>4694</v>
      </c>
      <c r="AB1576" t="s">
        <v>4695</v>
      </c>
      <c r="AC1576" t="s">
        <v>25</v>
      </c>
      <c r="AD1576" t="s">
        <v>26</v>
      </c>
      <c r="AE1576" t="s">
        <v>4696</v>
      </c>
      <c r="AF1576" t="s">
        <v>110</v>
      </c>
      <c r="AG1576">
        <v>79907</v>
      </c>
      <c r="AH1576" t="s">
        <v>111</v>
      </c>
      <c r="AI1576" t="s">
        <v>4697</v>
      </c>
      <c r="AJ1576" t="s">
        <v>73</v>
      </c>
      <c r="AK1576" t="s">
        <v>74</v>
      </c>
      <c r="AL1576" t="s">
        <v>4698</v>
      </c>
      <c r="AM1576">
        <v>40.68</v>
      </c>
      <c r="AN1576">
        <v>3</v>
      </c>
      <c r="AO1576">
        <v>0.2</v>
      </c>
      <c r="AP1576">
        <v>-9.1530000000000005</v>
      </c>
      <c r="AQ1576">
        <f>YEAR(Table1[[#This Row],[Order Date]])</f>
        <v>2014</v>
      </c>
      <c r="AR1576" t="str">
        <f>TEXT(Table1[[#This Row],[Order Date]],"mmmm")</f>
        <v>December</v>
      </c>
      <c r="AS1576" t="str">
        <f>"Q"&amp;ROUNDUP(MONTH(Table1[[#This Row],[Order Date]])/3,0)</f>
        <v>Q4</v>
      </c>
      <c r="AT1576">
        <f>IF(Table1[[#This Row],[Sales]]=0,0,Table1[[#This Row],[Profit]]/Table1[[#This Row],[Sales]])</f>
        <v>-0.22500000000000001</v>
      </c>
    </row>
    <row r="1577" spans="22:46" x14ac:dyDescent="0.3">
      <c r="V1577">
        <v>1576</v>
      </c>
      <c r="W1577" t="s">
        <v>4692</v>
      </c>
      <c r="X1577" s="1">
        <v>41988</v>
      </c>
      <c r="Y1577" t="s">
        <v>4693</v>
      </c>
      <c r="Z1577" t="s">
        <v>207</v>
      </c>
      <c r="AA1577" t="s">
        <v>4694</v>
      </c>
      <c r="AB1577" t="s">
        <v>4695</v>
      </c>
      <c r="AC1577" t="s">
        <v>25</v>
      </c>
      <c r="AD1577" t="s">
        <v>26</v>
      </c>
      <c r="AE1577" t="s">
        <v>4696</v>
      </c>
      <c r="AF1577" t="s">
        <v>110</v>
      </c>
      <c r="AG1577">
        <v>79907</v>
      </c>
      <c r="AH1577" t="s">
        <v>111</v>
      </c>
      <c r="AI1577" t="s">
        <v>2795</v>
      </c>
      <c r="AJ1577" t="s">
        <v>31</v>
      </c>
      <c r="AK1577" t="s">
        <v>35</v>
      </c>
      <c r="AL1577" t="s">
        <v>2796</v>
      </c>
      <c r="AM1577">
        <v>763.28</v>
      </c>
      <c r="AN1577">
        <v>5</v>
      </c>
      <c r="AO1577">
        <v>0.3</v>
      </c>
      <c r="AP1577">
        <v>-21.808</v>
      </c>
      <c r="AQ1577">
        <f>YEAR(Table1[[#This Row],[Order Date]])</f>
        <v>2014</v>
      </c>
      <c r="AR1577" t="str">
        <f>TEXT(Table1[[#This Row],[Order Date]],"mmmm")</f>
        <v>December</v>
      </c>
      <c r="AS1577" t="str">
        <f>"Q"&amp;ROUNDUP(MONTH(Table1[[#This Row],[Order Date]])/3,0)</f>
        <v>Q4</v>
      </c>
      <c r="AT1577">
        <f>IF(Table1[[#This Row],[Sales]]=0,0,Table1[[#This Row],[Profit]]/Table1[[#This Row],[Sales]])</f>
        <v>-2.8571428571428571E-2</v>
      </c>
    </row>
    <row r="1578" spans="22:46" x14ac:dyDescent="0.3">
      <c r="V1578">
        <v>1577</v>
      </c>
      <c r="W1578" t="s">
        <v>4699</v>
      </c>
      <c r="X1578" s="1">
        <v>42482</v>
      </c>
      <c r="Y1578" t="s">
        <v>1320</v>
      </c>
      <c r="Z1578" t="s">
        <v>51</v>
      </c>
      <c r="AA1578" t="s">
        <v>4700</v>
      </c>
      <c r="AB1578" t="s">
        <v>4701</v>
      </c>
      <c r="AC1578" t="s">
        <v>108</v>
      </c>
      <c r="AD1578" t="s">
        <v>26</v>
      </c>
      <c r="AE1578" t="s">
        <v>515</v>
      </c>
      <c r="AF1578" t="s">
        <v>233</v>
      </c>
      <c r="AG1578">
        <v>60505</v>
      </c>
      <c r="AH1578" t="s">
        <v>111</v>
      </c>
      <c r="AI1578" t="s">
        <v>1458</v>
      </c>
      <c r="AJ1578" t="s">
        <v>46</v>
      </c>
      <c r="AK1578" t="s">
        <v>60</v>
      </c>
      <c r="AL1578" t="s">
        <v>1459</v>
      </c>
      <c r="AM1578">
        <v>23.952000000000002</v>
      </c>
      <c r="AN1578">
        <v>2</v>
      </c>
      <c r="AO1578">
        <v>0.2</v>
      </c>
      <c r="AP1578">
        <v>2.3952</v>
      </c>
      <c r="AQ1578">
        <f>YEAR(Table1[[#This Row],[Order Date]])</f>
        <v>2016</v>
      </c>
      <c r="AR1578" t="str">
        <f>TEXT(Table1[[#This Row],[Order Date]],"mmmm")</f>
        <v>April</v>
      </c>
      <c r="AS1578" t="str">
        <f>"Q"&amp;ROUNDUP(MONTH(Table1[[#This Row],[Order Date]])/3,0)</f>
        <v>Q2</v>
      </c>
      <c r="AT1578">
        <f>IF(Table1[[#This Row],[Sales]]=0,0,Table1[[#This Row],[Profit]]/Table1[[#This Row],[Sales]])</f>
        <v>9.9999999999999992E-2</v>
      </c>
    </row>
    <row r="1579" spans="22:46" x14ac:dyDescent="0.3">
      <c r="V1579">
        <v>1578</v>
      </c>
      <c r="W1579" t="s">
        <v>4702</v>
      </c>
      <c r="X1579" s="1">
        <v>42513</v>
      </c>
      <c r="Y1579" t="s">
        <v>4144</v>
      </c>
      <c r="Z1579" t="s">
        <v>51</v>
      </c>
      <c r="AA1579" t="s">
        <v>3772</v>
      </c>
      <c r="AB1579" t="s">
        <v>3773</v>
      </c>
      <c r="AC1579" t="s">
        <v>108</v>
      </c>
      <c r="AD1579" t="s">
        <v>26</v>
      </c>
      <c r="AE1579" t="s">
        <v>2917</v>
      </c>
      <c r="AF1579" t="s">
        <v>404</v>
      </c>
      <c r="AG1579">
        <v>35630</v>
      </c>
      <c r="AH1579" t="s">
        <v>29</v>
      </c>
      <c r="AI1579" t="s">
        <v>4703</v>
      </c>
      <c r="AJ1579" t="s">
        <v>46</v>
      </c>
      <c r="AK1579" t="s">
        <v>94</v>
      </c>
      <c r="AL1579" t="s">
        <v>4704</v>
      </c>
      <c r="AM1579">
        <v>4.9800000000000004</v>
      </c>
      <c r="AN1579">
        <v>1</v>
      </c>
      <c r="AO1579">
        <v>0</v>
      </c>
      <c r="AP1579">
        <v>2.4401999999999999</v>
      </c>
      <c r="AQ1579">
        <f>YEAR(Table1[[#This Row],[Order Date]])</f>
        <v>2016</v>
      </c>
      <c r="AR1579" t="str">
        <f>TEXT(Table1[[#This Row],[Order Date]],"mmmm")</f>
        <v>May</v>
      </c>
      <c r="AS1579" t="str">
        <f>"Q"&amp;ROUNDUP(MONTH(Table1[[#This Row],[Order Date]])/3,0)</f>
        <v>Q2</v>
      </c>
      <c r="AT1579">
        <f>IF(Table1[[#This Row],[Sales]]=0,0,Table1[[#This Row],[Profit]]/Table1[[#This Row],[Sales]])</f>
        <v>0.48999999999999994</v>
      </c>
    </row>
    <row r="1580" spans="22:46" x14ac:dyDescent="0.3">
      <c r="V1580">
        <v>1579</v>
      </c>
      <c r="W1580" t="s">
        <v>4705</v>
      </c>
      <c r="X1580" s="1">
        <v>42427</v>
      </c>
      <c r="Y1580" s="1">
        <v>42372</v>
      </c>
      <c r="Z1580" t="s">
        <v>207</v>
      </c>
      <c r="AA1580" t="s">
        <v>2763</v>
      </c>
      <c r="AB1580" t="s">
        <v>2764</v>
      </c>
      <c r="AC1580" t="s">
        <v>25</v>
      </c>
      <c r="AD1580" t="s">
        <v>26</v>
      </c>
      <c r="AE1580" t="s">
        <v>300</v>
      </c>
      <c r="AF1580" t="s">
        <v>301</v>
      </c>
      <c r="AG1580">
        <v>10011</v>
      </c>
      <c r="AH1580" t="s">
        <v>160</v>
      </c>
      <c r="AI1580" t="s">
        <v>4707</v>
      </c>
      <c r="AJ1580" t="s">
        <v>46</v>
      </c>
      <c r="AK1580" t="s">
        <v>80</v>
      </c>
      <c r="AL1580" t="s">
        <v>4708</v>
      </c>
      <c r="AM1580">
        <v>170.88</v>
      </c>
      <c r="AN1580">
        <v>3</v>
      </c>
      <c r="AO1580">
        <v>0</v>
      </c>
      <c r="AP1580">
        <v>49.555199999999999</v>
      </c>
      <c r="AQ1580">
        <f>YEAR(Table1[[#This Row],[Order Date]])</f>
        <v>2016</v>
      </c>
      <c r="AR1580" t="str">
        <f>TEXT(Table1[[#This Row],[Order Date]],"mmmm")</f>
        <v>February</v>
      </c>
      <c r="AS1580" t="str">
        <f>"Q"&amp;ROUNDUP(MONTH(Table1[[#This Row],[Order Date]])/3,0)</f>
        <v>Q1</v>
      </c>
      <c r="AT1580">
        <f>IF(Table1[[#This Row],[Sales]]=0,0,Table1[[#This Row],[Profit]]/Table1[[#This Row],[Sales]])</f>
        <v>0.28999999999999998</v>
      </c>
    </row>
    <row r="1581" spans="22:46" x14ac:dyDescent="0.3">
      <c r="V1581">
        <v>1580</v>
      </c>
      <c r="W1581" t="s">
        <v>4709</v>
      </c>
      <c r="X1581" s="1">
        <v>42225</v>
      </c>
      <c r="Y1581" s="1">
        <v>42346</v>
      </c>
      <c r="Z1581" t="s">
        <v>207</v>
      </c>
      <c r="AA1581" t="s">
        <v>2521</v>
      </c>
      <c r="AB1581" t="s">
        <v>2522</v>
      </c>
      <c r="AC1581" t="s">
        <v>25</v>
      </c>
      <c r="AD1581" t="s">
        <v>26</v>
      </c>
      <c r="AE1581" t="s">
        <v>300</v>
      </c>
      <c r="AF1581" t="s">
        <v>301</v>
      </c>
      <c r="AG1581">
        <v>10024</v>
      </c>
      <c r="AH1581" t="s">
        <v>160</v>
      </c>
      <c r="AI1581" t="s">
        <v>1550</v>
      </c>
      <c r="AJ1581" t="s">
        <v>73</v>
      </c>
      <c r="AK1581" t="s">
        <v>74</v>
      </c>
      <c r="AL1581" t="s">
        <v>1551</v>
      </c>
      <c r="AM1581">
        <v>307.98</v>
      </c>
      <c r="AN1581">
        <v>2</v>
      </c>
      <c r="AO1581">
        <v>0</v>
      </c>
      <c r="AP1581">
        <v>89.3142</v>
      </c>
      <c r="AQ1581">
        <f>YEAR(Table1[[#This Row],[Order Date]])</f>
        <v>2015</v>
      </c>
      <c r="AR1581" t="str">
        <f>TEXT(Table1[[#This Row],[Order Date]],"mmmm")</f>
        <v>August</v>
      </c>
      <c r="AS1581" t="str">
        <f>"Q"&amp;ROUNDUP(MONTH(Table1[[#This Row],[Order Date]])/3,0)</f>
        <v>Q3</v>
      </c>
      <c r="AT1581">
        <f>IF(Table1[[#This Row],[Sales]]=0,0,Table1[[#This Row],[Profit]]/Table1[[#This Row],[Sales]])</f>
        <v>0.28999999999999998</v>
      </c>
    </row>
    <row r="1582" spans="22:46" x14ac:dyDescent="0.3">
      <c r="V1582">
        <v>1581</v>
      </c>
      <c r="W1582" t="s">
        <v>4709</v>
      </c>
      <c r="X1582" s="1">
        <v>42225</v>
      </c>
      <c r="Y1582" s="1">
        <v>42346</v>
      </c>
      <c r="Z1582" t="s">
        <v>207</v>
      </c>
      <c r="AA1582" t="s">
        <v>2521</v>
      </c>
      <c r="AB1582" t="s">
        <v>2522</v>
      </c>
      <c r="AC1582" t="s">
        <v>25</v>
      </c>
      <c r="AD1582" t="s">
        <v>26</v>
      </c>
      <c r="AE1582" t="s">
        <v>300</v>
      </c>
      <c r="AF1582" t="s">
        <v>301</v>
      </c>
      <c r="AG1582">
        <v>10024</v>
      </c>
      <c r="AH1582" t="s">
        <v>160</v>
      </c>
      <c r="AI1582" t="s">
        <v>1042</v>
      </c>
      <c r="AJ1582" t="s">
        <v>31</v>
      </c>
      <c r="AK1582" t="s">
        <v>57</v>
      </c>
      <c r="AL1582" t="s">
        <v>1043</v>
      </c>
      <c r="AM1582">
        <v>382.80599999999998</v>
      </c>
      <c r="AN1582">
        <v>9</v>
      </c>
      <c r="AO1582">
        <v>0.4</v>
      </c>
      <c r="AP1582">
        <v>-153.1224</v>
      </c>
      <c r="AQ1582">
        <f>YEAR(Table1[[#This Row],[Order Date]])</f>
        <v>2015</v>
      </c>
      <c r="AR1582" t="str">
        <f>TEXT(Table1[[#This Row],[Order Date]],"mmmm")</f>
        <v>August</v>
      </c>
      <c r="AS1582" t="str">
        <f>"Q"&amp;ROUNDUP(MONTH(Table1[[#This Row],[Order Date]])/3,0)</f>
        <v>Q3</v>
      </c>
      <c r="AT1582">
        <f>IF(Table1[[#This Row],[Sales]]=0,0,Table1[[#This Row],[Profit]]/Table1[[#This Row],[Sales]])</f>
        <v>-0.4</v>
      </c>
    </row>
    <row r="1583" spans="22:46" x14ac:dyDescent="0.3">
      <c r="V1583">
        <v>1582</v>
      </c>
      <c r="W1583" t="s">
        <v>4709</v>
      </c>
      <c r="X1583" s="1">
        <v>42225</v>
      </c>
      <c r="Y1583" s="1">
        <v>42346</v>
      </c>
      <c r="Z1583" t="s">
        <v>207</v>
      </c>
      <c r="AA1583" t="s">
        <v>2521</v>
      </c>
      <c r="AB1583" t="s">
        <v>2522</v>
      </c>
      <c r="AC1583" t="s">
        <v>25</v>
      </c>
      <c r="AD1583" t="s">
        <v>26</v>
      </c>
      <c r="AE1583" t="s">
        <v>300</v>
      </c>
      <c r="AF1583" t="s">
        <v>301</v>
      </c>
      <c r="AG1583">
        <v>10024</v>
      </c>
      <c r="AH1583" t="s">
        <v>160</v>
      </c>
      <c r="AI1583" t="s">
        <v>942</v>
      </c>
      <c r="AJ1583" t="s">
        <v>46</v>
      </c>
      <c r="AK1583" t="s">
        <v>60</v>
      </c>
      <c r="AL1583" t="s">
        <v>943</v>
      </c>
      <c r="AM1583">
        <v>41.96</v>
      </c>
      <c r="AN1583">
        <v>2</v>
      </c>
      <c r="AO1583">
        <v>0</v>
      </c>
      <c r="AP1583">
        <v>2.9371999999999998</v>
      </c>
      <c r="AQ1583">
        <f>YEAR(Table1[[#This Row],[Order Date]])</f>
        <v>2015</v>
      </c>
      <c r="AR1583" t="str">
        <f>TEXT(Table1[[#This Row],[Order Date]],"mmmm")</f>
        <v>August</v>
      </c>
      <c r="AS1583" t="str">
        <f>"Q"&amp;ROUNDUP(MONTH(Table1[[#This Row],[Order Date]])/3,0)</f>
        <v>Q3</v>
      </c>
      <c r="AT1583">
        <f>IF(Table1[[#This Row],[Sales]]=0,0,Table1[[#This Row],[Profit]]/Table1[[#This Row],[Sales]])</f>
        <v>6.9999999999999993E-2</v>
      </c>
    </row>
    <row r="1584" spans="22:46" x14ac:dyDescent="0.3">
      <c r="V1584">
        <v>1583</v>
      </c>
      <c r="W1584" t="s">
        <v>4709</v>
      </c>
      <c r="X1584" s="1">
        <v>42225</v>
      </c>
      <c r="Y1584" s="1">
        <v>42346</v>
      </c>
      <c r="Z1584" t="s">
        <v>207</v>
      </c>
      <c r="AA1584" t="s">
        <v>2521</v>
      </c>
      <c r="AB1584" t="s">
        <v>2522</v>
      </c>
      <c r="AC1584" t="s">
        <v>25</v>
      </c>
      <c r="AD1584" t="s">
        <v>26</v>
      </c>
      <c r="AE1584" t="s">
        <v>300</v>
      </c>
      <c r="AF1584" t="s">
        <v>301</v>
      </c>
      <c r="AG1584">
        <v>10024</v>
      </c>
      <c r="AH1584" t="s">
        <v>160</v>
      </c>
      <c r="AI1584" t="s">
        <v>3041</v>
      </c>
      <c r="AJ1584" t="s">
        <v>46</v>
      </c>
      <c r="AK1584" t="s">
        <v>77</v>
      </c>
      <c r="AL1584" t="s">
        <v>3042</v>
      </c>
      <c r="AM1584">
        <v>1217.568</v>
      </c>
      <c r="AN1584">
        <v>2</v>
      </c>
      <c r="AO1584">
        <v>0.2</v>
      </c>
      <c r="AP1584">
        <v>456.58800000000002</v>
      </c>
      <c r="AQ1584">
        <f>YEAR(Table1[[#This Row],[Order Date]])</f>
        <v>2015</v>
      </c>
      <c r="AR1584" t="str">
        <f>TEXT(Table1[[#This Row],[Order Date]],"mmmm")</f>
        <v>August</v>
      </c>
      <c r="AS1584" t="str">
        <f>"Q"&amp;ROUNDUP(MONTH(Table1[[#This Row],[Order Date]])/3,0)</f>
        <v>Q3</v>
      </c>
      <c r="AT1584">
        <f>IF(Table1[[#This Row],[Sales]]=0,0,Table1[[#This Row],[Profit]]/Table1[[#This Row],[Sales]])</f>
        <v>0.375</v>
      </c>
    </row>
    <row r="1585" spans="22:46" x14ac:dyDescent="0.3">
      <c r="V1585">
        <v>1584</v>
      </c>
      <c r="W1585" t="s">
        <v>4709</v>
      </c>
      <c r="X1585" s="1">
        <v>42225</v>
      </c>
      <c r="Y1585" s="1">
        <v>42346</v>
      </c>
      <c r="Z1585" t="s">
        <v>207</v>
      </c>
      <c r="AA1585" t="s">
        <v>2521</v>
      </c>
      <c r="AB1585" t="s">
        <v>2522</v>
      </c>
      <c r="AC1585" t="s">
        <v>25</v>
      </c>
      <c r="AD1585" t="s">
        <v>26</v>
      </c>
      <c r="AE1585" t="s">
        <v>300</v>
      </c>
      <c r="AF1585" t="s">
        <v>301</v>
      </c>
      <c r="AG1585">
        <v>10024</v>
      </c>
      <c r="AH1585" t="s">
        <v>160</v>
      </c>
      <c r="AI1585" t="s">
        <v>588</v>
      </c>
      <c r="AJ1585" t="s">
        <v>31</v>
      </c>
      <c r="AK1585" t="s">
        <v>67</v>
      </c>
      <c r="AL1585" t="s">
        <v>589</v>
      </c>
      <c r="AM1585">
        <v>47.04</v>
      </c>
      <c r="AN1585">
        <v>3</v>
      </c>
      <c r="AO1585">
        <v>0</v>
      </c>
      <c r="AP1585">
        <v>18.345600000000001</v>
      </c>
      <c r="AQ1585">
        <f>YEAR(Table1[[#This Row],[Order Date]])</f>
        <v>2015</v>
      </c>
      <c r="AR1585" t="str">
        <f>TEXT(Table1[[#This Row],[Order Date]],"mmmm")</f>
        <v>August</v>
      </c>
      <c r="AS1585" t="str">
        <f>"Q"&amp;ROUNDUP(MONTH(Table1[[#This Row],[Order Date]])/3,0)</f>
        <v>Q3</v>
      </c>
      <c r="AT1585">
        <f>IF(Table1[[#This Row],[Sales]]=0,0,Table1[[#This Row],[Profit]]/Table1[[#This Row],[Sales]])</f>
        <v>0.39</v>
      </c>
    </row>
    <row r="1586" spans="22:46" x14ac:dyDescent="0.3">
      <c r="V1586">
        <v>1585</v>
      </c>
      <c r="W1586" t="s">
        <v>4709</v>
      </c>
      <c r="X1586" s="1">
        <v>42225</v>
      </c>
      <c r="Y1586" s="1">
        <v>42346</v>
      </c>
      <c r="Z1586" t="s">
        <v>207</v>
      </c>
      <c r="AA1586" t="s">
        <v>2521</v>
      </c>
      <c r="AB1586" t="s">
        <v>2522</v>
      </c>
      <c r="AC1586" t="s">
        <v>25</v>
      </c>
      <c r="AD1586" t="s">
        <v>26</v>
      </c>
      <c r="AE1586" t="s">
        <v>300</v>
      </c>
      <c r="AF1586" t="s">
        <v>301</v>
      </c>
      <c r="AG1586">
        <v>10024</v>
      </c>
      <c r="AH1586" t="s">
        <v>160</v>
      </c>
      <c r="AI1586" t="s">
        <v>292</v>
      </c>
      <c r="AJ1586" t="s">
        <v>31</v>
      </c>
      <c r="AK1586" t="s">
        <v>67</v>
      </c>
      <c r="AL1586" t="s">
        <v>293</v>
      </c>
      <c r="AM1586">
        <v>6.16</v>
      </c>
      <c r="AN1586">
        <v>2</v>
      </c>
      <c r="AO1586">
        <v>0</v>
      </c>
      <c r="AP1586">
        <v>2.9567999999999999</v>
      </c>
      <c r="AQ1586">
        <f>YEAR(Table1[[#This Row],[Order Date]])</f>
        <v>2015</v>
      </c>
      <c r="AR1586" t="str">
        <f>TEXT(Table1[[#This Row],[Order Date]],"mmmm")</f>
        <v>August</v>
      </c>
      <c r="AS1586" t="str">
        <f>"Q"&amp;ROUNDUP(MONTH(Table1[[#This Row],[Order Date]])/3,0)</f>
        <v>Q3</v>
      </c>
      <c r="AT1586">
        <f>IF(Table1[[#This Row],[Sales]]=0,0,Table1[[#This Row],[Profit]]/Table1[[#This Row],[Sales]])</f>
        <v>0.48</v>
      </c>
    </row>
    <row r="1587" spans="22:46" x14ac:dyDescent="0.3">
      <c r="V1587">
        <v>1586</v>
      </c>
      <c r="W1587" t="s">
        <v>4709</v>
      </c>
      <c r="X1587" s="1">
        <v>42225</v>
      </c>
      <c r="Y1587" s="1">
        <v>42346</v>
      </c>
      <c r="Z1587" t="s">
        <v>207</v>
      </c>
      <c r="AA1587" t="s">
        <v>2521</v>
      </c>
      <c r="AB1587" t="s">
        <v>2522</v>
      </c>
      <c r="AC1587" t="s">
        <v>25</v>
      </c>
      <c r="AD1587" t="s">
        <v>26</v>
      </c>
      <c r="AE1587" t="s">
        <v>300</v>
      </c>
      <c r="AF1587" t="s">
        <v>301</v>
      </c>
      <c r="AG1587">
        <v>10024</v>
      </c>
      <c r="AH1587" t="s">
        <v>160</v>
      </c>
      <c r="AI1587" t="s">
        <v>2051</v>
      </c>
      <c r="AJ1587" t="s">
        <v>73</v>
      </c>
      <c r="AK1587" t="s">
        <v>74</v>
      </c>
      <c r="AL1587" t="s">
        <v>2052</v>
      </c>
      <c r="AM1587">
        <v>979.95</v>
      </c>
      <c r="AN1587">
        <v>5</v>
      </c>
      <c r="AO1587">
        <v>0</v>
      </c>
      <c r="AP1587">
        <v>274.38600000000002</v>
      </c>
      <c r="AQ1587">
        <f>YEAR(Table1[[#This Row],[Order Date]])</f>
        <v>2015</v>
      </c>
      <c r="AR1587" t="str">
        <f>TEXT(Table1[[#This Row],[Order Date]],"mmmm")</f>
        <v>August</v>
      </c>
      <c r="AS1587" t="str">
        <f>"Q"&amp;ROUNDUP(MONTH(Table1[[#This Row],[Order Date]])/3,0)</f>
        <v>Q3</v>
      </c>
      <c r="AT1587">
        <f>IF(Table1[[#This Row],[Sales]]=0,0,Table1[[#This Row],[Profit]]/Table1[[#This Row],[Sales]])</f>
        <v>0.28000000000000003</v>
      </c>
    </row>
    <row r="1588" spans="22:46" x14ac:dyDescent="0.3">
      <c r="V1588">
        <v>1587</v>
      </c>
      <c r="W1588" t="s">
        <v>4709</v>
      </c>
      <c r="X1588" s="1">
        <v>42225</v>
      </c>
      <c r="Y1588" s="1">
        <v>42346</v>
      </c>
      <c r="Z1588" t="s">
        <v>207</v>
      </c>
      <c r="AA1588" t="s">
        <v>2521</v>
      </c>
      <c r="AB1588" t="s">
        <v>2522</v>
      </c>
      <c r="AC1588" t="s">
        <v>25</v>
      </c>
      <c r="AD1588" t="s">
        <v>26</v>
      </c>
      <c r="AE1588" t="s">
        <v>300</v>
      </c>
      <c r="AF1588" t="s">
        <v>301</v>
      </c>
      <c r="AG1588">
        <v>10024</v>
      </c>
      <c r="AH1588" t="s">
        <v>160</v>
      </c>
      <c r="AI1588" t="s">
        <v>4710</v>
      </c>
      <c r="AJ1588" t="s">
        <v>46</v>
      </c>
      <c r="AK1588" t="s">
        <v>94</v>
      </c>
      <c r="AL1588" t="s">
        <v>4711</v>
      </c>
      <c r="AM1588">
        <v>143.69999999999999</v>
      </c>
      <c r="AN1588">
        <v>3</v>
      </c>
      <c r="AO1588">
        <v>0</v>
      </c>
      <c r="AP1588">
        <v>68.975999999999999</v>
      </c>
      <c r="AQ1588">
        <f>YEAR(Table1[[#This Row],[Order Date]])</f>
        <v>2015</v>
      </c>
      <c r="AR1588" t="str">
        <f>TEXT(Table1[[#This Row],[Order Date]],"mmmm")</f>
        <v>August</v>
      </c>
      <c r="AS1588" t="str">
        <f>"Q"&amp;ROUNDUP(MONTH(Table1[[#This Row],[Order Date]])/3,0)</f>
        <v>Q3</v>
      </c>
      <c r="AT1588">
        <f>IF(Table1[[#This Row],[Sales]]=0,0,Table1[[#This Row],[Profit]]/Table1[[#This Row],[Sales]])</f>
        <v>0.48000000000000004</v>
      </c>
    </row>
    <row r="1589" spans="22:46" x14ac:dyDescent="0.3">
      <c r="V1589">
        <v>1588</v>
      </c>
      <c r="W1589" t="s">
        <v>4709</v>
      </c>
      <c r="X1589" s="1">
        <v>42225</v>
      </c>
      <c r="Y1589" s="1">
        <v>42346</v>
      </c>
      <c r="Z1589" t="s">
        <v>207</v>
      </c>
      <c r="AA1589" t="s">
        <v>2521</v>
      </c>
      <c r="AB1589" t="s">
        <v>2522</v>
      </c>
      <c r="AC1589" t="s">
        <v>25</v>
      </c>
      <c r="AD1589" t="s">
        <v>26</v>
      </c>
      <c r="AE1589" t="s">
        <v>300</v>
      </c>
      <c r="AF1589" t="s">
        <v>301</v>
      </c>
      <c r="AG1589">
        <v>10024</v>
      </c>
      <c r="AH1589" t="s">
        <v>160</v>
      </c>
      <c r="AI1589" t="s">
        <v>4712</v>
      </c>
      <c r="AJ1589" t="s">
        <v>46</v>
      </c>
      <c r="AK1589" t="s">
        <v>303</v>
      </c>
      <c r="AL1589" t="s">
        <v>4713</v>
      </c>
      <c r="AM1589">
        <v>10.65</v>
      </c>
      <c r="AN1589">
        <v>3</v>
      </c>
      <c r="AO1589">
        <v>0</v>
      </c>
      <c r="AP1589">
        <v>5.0054999999999996</v>
      </c>
      <c r="AQ1589">
        <f>YEAR(Table1[[#This Row],[Order Date]])</f>
        <v>2015</v>
      </c>
      <c r="AR1589" t="str">
        <f>TEXT(Table1[[#This Row],[Order Date]],"mmmm")</f>
        <v>August</v>
      </c>
      <c r="AS1589" t="str">
        <f>"Q"&amp;ROUNDUP(MONTH(Table1[[#This Row],[Order Date]])/3,0)</f>
        <v>Q3</v>
      </c>
      <c r="AT1589">
        <f>IF(Table1[[#This Row],[Sales]]=0,0,Table1[[#This Row],[Profit]]/Table1[[#This Row],[Sales]])</f>
        <v>0.47</v>
      </c>
    </row>
    <row r="1590" spans="22:46" x14ac:dyDescent="0.3">
      <c r="V1590">
        <v>1589</v>
      </c>
      <c r="W1590" t="s">
        <v>4709</v>
      </c>
      <c r="X1590" s="1">
        <v>42225</v>
      </c>
      <c r="Y1590" s="1">
        <v>42346</v>
      </c>
      <c r="Z1590" t="s">
        <v>207</v>
      </c>
      <c r="AA1590" t="s">
        <v>2521</v>
      </c>
      <c r="AB1590" t="s">
        <v>2522</v>
      </c>
      <c r="AC1590" t="s">
        <v>25</v>
      </c>
      <c r="AD1590" t="s">
        <v>26</v>
      </c>
      <c r="AE1590" t="s">
        <v>300</v>
      </c>
      <c r="AF1590" t="s">
        <v>301</v>
      </c>
      <c r="AG1590">
        <v>10024</v>
      </c>
      <c r="AH1590" t="s">
        <v>160</v>
      </c>
      <c r="AI1590" t="s">
        <v>1715</v>
      </c>
      <c r="AJ1590" t="s">
        <v>73</v>
      </c>
      <c r="AK1590" t="s">
        <v>176</v>
      </c>
      <c r="AL1590" t="s">
        <v>1716</v>
      </c>
      <c r="AM1590">
        <v>247.8</v>
      </c>
      <c r="AN1590">
        <v>4</v>
      </c>
      <c r="AO1590">
        <v>0</v>
      </c>
      <c r="AP1590">
        <v>34.692</v>
      </c>
      <c r="AQ1590">
        <f>YEAR(Table1[[#This Row],[Order Date]])</f>
        <v>2015</v>
      </c>
      <c r="AR1590" t="str">
        <f>TEXT(Table1[[#This Row],[Order Date]],"mmmm")</f>
        <v>August</v>
      </c>
      <c r="AS1590" t="str">
        <f>"Q"&amp;ROUNDUP(MONTH(Table1[[#This Row],[Order Date]])/3,0)</f>
        <v>Q3</v>
      </c>
      <c r="AT1590">
        <f>IF(Table1[[#This Row],[Sales]]=0,0,Table1[[#This Row],[Profit]]/Table1[[#This Row],[Sales]])</f>
        <v>0.13999999999999999</v>
      </c>
    </row>
    <row r="1591" spans="22:46" x14ac:dyDescent="0.3">
      <c r="V1591">
        <v>1590</v>
      </c>
      <c r="W1591" t="s">
        <v>4714</v>
      </c>
      <c r="X1591" s="1">
        <v>42502</v>
      </c>
      <c r="Y1591" t="s">
        <v>4158</v>
      </c>
      <c r="Z1591" t="s">
        <v>51</v>
      </c>
      <c r="AA1591" t="s">
        <v>4715</v>
      </c>
      <c r="AB1591" t="s">
        <v>4716</v>
      </c>
      <c r="AC1591" t="s">
        <v>41</v>
      </c>
      <c r="AD1591" t="s">
        <v>26</v>
      </c>
      <c r="AE1591" t="s">
        <v>3373</v>
      </c>
      <c r="AF1591" t="s">
        <v>358</v>
      </c>
      <c r="AG1591">
        <v>23464</v>
      </c>
      <c r="AH1591" t="s">
        <v>29</v>
      </c>
      <c r="AI1591" t="s">
        <v>1959</v>
      </c>
      <c r="AJ1591" t="s">
        <v>46</v>
      </c>
      <c r="AK1591" t="s">
        <v>70</v>
      </c>
      <c r="AL1591" t="s">
        <v>1960</v>
      </c>
      <c r="AM1591">
        <v>10.96</v>
      </c>
      <c r="AN1591">
        <v>4</v>
      </c>
      <c r="AO1591">
        <v>0</v>
      </c>
      <c r="AP1591">
        <v>2.9592000000000001</v>
      </c>
      <c r="AQ1591">
        <f>YEAR(Table1[[#This Row],[Order Date]])</f>
        <v>2016</v>
      </c>
      <c r="AR1591" t="str">
        <f>TEXT(Table1[[#This Row],[Order Date]],"mmmm")</f>
        <v>May</v>
      </c>
      <c r="AS1591" t="str">
        <f>"Q"&amp;ROUNDUP(MONTH(Table1[[#This Row],[Order Date]])/3,0)</f>
        <v>Q2</v>
      </c>
      <c r="AT1591">
        <f>IF(Table1[[#This Row],[Sales]]=0,0,Table1[[#This Row],[Profit]]/Table1[[#This Row],[Sales]])</f>
        <v>0.26999999999999996</v>
      </c>
    </row>
    <row r="1592" spans="22:46" x14ac:dyDescent="0.3">
      <c r="V1592">
        <v>1591</v>
      </c>
      <c r="W1592" t="s">
        <v>4717</v>
      </c>
      <c r="X1592" s="1">
        <v>42475</v>
      </c>
      <c r="Y1592" t="s">
        <v>4297</v>
      </c>
      <c r="Z1592" t="s">
        <v>51</v>
      </c>
      <c r="AA1592" t="s">
        <v>4718</v>
      </c>
      <c r="AB1592" t="s">
        <v>4719</v>
      </c>
      <c r="AC1592" t="s">
        <v>41</v>
      </c>
      <c r="AD1592" t="s">
        <v>26</v>
      </c>
      <c r="AE1592" t="s">
        <v>4720</v>
      </c>
      <c r="AF1592" t="s">
        <v>110</v>
      </c>
      <c r="AG1592">
        <v>76051</v>
      </c>
      <c r="AH1592" t="s">
        <v>111</v>
      </c>
      <c r="AI1592" t="s">
        <v>4721</v>
      </c>
      <c r="AJ1592" t="s">
        <v>46</v>
      </c>
      <c r="AK1592" t="s">
        <v>70</v>
      </c>
      <c r="AL1592" t="s">
        <v>4722</v>
      </c>
      <c r="AM1592">
        <v>33.488</v>
      </c>
      <c r="AN1592">
        <v>7</v>
      </c>
      <c r="AO1592">
        <v>0.2</v>
      </c>
      <c r="AP1592">
        <v>5.8604000000000003</v>
      </c>
      <c r="AQ1592">
        <f>YEAR(Table1[[#This Row],[Order Date]])</f>
        <v>2016</v>
      </c>
      <c r="AR1592" t="str">
        <f>TEXT(Table1[[#This Row],[Order Date]],"mmmm")</f>
        <v>April</v>
      </c>
      <c r="AS1592" t="str">
        <f>"Q"&amp;ROUNDUP(MONTH(Table1[[#This Row],[Order Date]])/3,0)</f>
        <v>Q2</v>
      </c>
      <c r="AT1592">
        <f>IF(Table1[[#This Row],[Sales]]=0,0,Table1[[#This Row],[Profit]]/Table1[[#This Row],[Sales]])</f>
        <v>0.17500000000000002</v>
      </c>
    </row>
    <row r="1593" spans="22:46" x14ac:dyDescent="0.3">
      <c r="V1593">
        <v>1592</v>
      </c>
      <c r="W1593" t="s">
        <v>4717</v>
      </c>
      <c r="X1593" s="1">
        <v>42475</v>
      </c>
      <c r="Y1593" t="s">
        <v>4297</v>
      </c>
      <c r="Z1593" t="s">
        <v>51</v>
      </c>
      <c r="AA1593" t="s">
        <v>4718</v>
      </c>
      <c r="AB1593" t="s">
        <v>4719</v>
      </c>
      <c r="AC1593" t="s">
        <v>41</v>
      </c>
      <c r="AD1593" t="s">
        <v>26</v>
      </c>
      <c r="AE1593" t="s">
        <v>4720</v>
      </c>
      <c r="AF1593" t="s">
        <v>110</v>
      </c>
      <c r="AG1593">
        <v>76051</v>
      </c>
      <c r="AH1593" t="s">
        <v>111</v>
      </c>
      <c r="AI1593" t="s">
        <v>646</v>
      </c>
      <c r="AJ1593" t="s">
        <v>46</v>
      </c>
      <c r="AK1593" t="s">
        <v>303</v>
      </c>
      <c r="AL1593" t="s">
        <v>647</v>
      </c>
      <c r="AM1593">
        <v>8.0399999999999991</v>
      </c>
      <c r="AN1593">
        <v>5</v>
      </c>
      <c r="AO1593">
        <v>0.2</v>
      </c>
      <c r="AP1593">
        <v>2.9144999999999999</v>
      </c>
      <c r="AQ1593">
        <f>YEAR(Table1[[#This Row],[Order Date]])</f>
        <v>2016</v>
      </c>
      <c r="AR1593" t="str">
        <f>TEXT(Table1[[#This Row],[Order Date]],"mmmm")</f>
        <v>April</v>
      </c>
      <c r="AS1593" t="str">
        <f>"Q"&amp;ROUNDUP(MONTH(Table1[[#This Row],[Order Date]])/3,0)</f>
        <v>Q2</v>
      </c>
      <c r="AT1593">
        <f>IF(Table1[[#This Row],[Sales]]=0,0,Table1[[#This Row],[Profit]]/Table1[[#This Row],[Sales]])</f>
        <v>0.36250000000000004</v>
      </c>
    </row>
    <row r="1594" spans="22:46" x14ac:dyDescent="0.3">
      <c r="V1594">
        <v>1593</v>
      </c>
      <c r="W1594" t="s">
        <v>4723</v>
      </c>
      <c r="X1594" s="1">
        <v>42178</v>
      </c>
      <c r="Y1594" t="s">
        <v>4725</v>
      </c>
      <c r="Z1594" t="s">
        <v>22</v>
      </c>
      <c r="AA1594" t="s">
        <v>4726</v>
      </c>
      <c r="AB1594" t="s">
        <v>4727</v>
      </c>
      <c r="AC1594" t="s">
        <v>25</v>
      </c>
      <c r="AD1594" t="s">
        <v>26</v>
      </c>
      <c r="AE1594" t="s">
        <v>3414</v>
      </c>
      <c r="AF1594" t="s">
        <v>100</v>
      </c>
      <c r="AG1594">
        <v>98502</v>
      </c>
      <c r="AH1594" t="s">
        <v>44</v>
      </c>
      <c r="AI1594" t="s">
        <v>4728</v>
      </c>
      <c r="AJ1594" t="s">
        <v>73</v>
      </c>
      <c r="AK1594" t="s">
        <v>74</v>
      </c>
      <c r="AL1594" t="s">
        <v>4729</v>
      </c>
      <c r="AM1594">
        <v>201.56800000000001</v>
      </c>
      <c r="AN1594">
        <v>4</v>
      </c>
      <c r="AO1594">
        <v>0.2</v>
      </c>
      <c r="AP1594">
        <v>22.676400000000001</v>
      </c>
      <c r="AQ1594">
        <f>YEAR(Table1[[#This Row],[Order Date]])</f>
        <v>2015</v>
      </c>
      <c r="AR1594" t="str">
        <f>TEXT(Table1[[#This Row],[Order Date]],"mmmm")</f>
        <v>June</v>
      </c>
      <c r="AS1594" t="str">
        <f>"Q"&amp;ROUNDUP(MONTH(Table1[[#This Row],[Order Date]])/3,0)</f>
        <v>Q2</v>
      </c>
      <c r="AT1594">
        <f>IF(Table1[[#This Row],[Sales]]=0,0,Table1[[#This Row],[Profit]]/Table1[[#This Row],[Sales]])</f>
        <v>0.1125</v>
      </c>
    </row>
    <row r="1595" spans="22:46" x14ac:dyDescent="0.3">
      <c r="V1595">
        <v>1594</v>
      </c>
      <c r="W1595" t="s">
        <v>4730</v>
      </c>
      <c r="X1595" s="1">
        <v>41931</v>
      </c>
      <c r="Y1595" t="s">
        <v>4731</v>
      </c>
      <c r="Z1595" t="s">
        <v>1450</v>
      </c>
      <c r="AA1595" t="s">
        <v>2155</v>
      </c>
      <c r="AB1595" t="s">
        <v>2156</v>
      </c>
      <c r="AC1595" t="s">
        <v>25</v>
      </c>
      <c r="AD1595" t="s">
        <v>26</v>
      </c>
      <c r="AE1595" t="s">
        <v>42</v>
      </c>
      <c r="AF1595" t="s">
        <v>43</v>
      </c>
      <c r="AG1595">
        <v>90032</v>
      </c>
      <c r="AH1595" t="s">
        <v>44</v>
      </c>
      <c r="AI1595" t="s">
        <v>4732</v>
      </c>
      <c r="AJ1595" t="s">
        <v>46</v>
      </c>
      <c r="AK1595" t="s">
        <v>94</v>
      </c>
      <c r="AL1595" t="s">
        <v>4733</v>
      </c>
      <c r="AM1595">
        <v>13.44</v>
      </c>
      <c r="AN1595">
        <v>3</v>
      </c>
      <c r="AO1595">
        <v>0</v>
      </c>
      <c r="AP1595">
        <v>6.5856000000000003</v>
      </c>
      <c r="AQ1595">
        <f>YEAR(Table1[[#This Row],[Order Date]])</f>
        <v>2014</v>
      </c>
      <c r="AR1595" t="str">
        <f>TEXT(Table1[[#This Row],[Order Date]],"mmmm")</f>
        <v>October</v>
      </c>
      <c r="AS1595" t="str">
        <f>"Q"&amp;ROUNDUP(MONTH(Table1[[#This Row],[Order Date]])/3,0)</f>
        <v>Q4</v>
      </c>
      <c r="AT1595">
        <f>IF(Table1[[#This Row],[Sales]]=0,0,Table1[[#This Row],[Profit]]/Table1[[#This Row],[Sales]])</f>
        <v>0.49000000000000005</v>
      </c>
    </row>
    <row r="1596" spans="22:46" x14ac:dyDescent="0.3">
      <c r="V1596">
        <v>1595</v>
      </c>
      <c r="W1596" t="s">
        <v>4734</v>
      </c>
      <c r="X1596" s="1">
        <v>42087</v>
      </c>
      <c r="Y1596" t="s">
        <v>4736</v>
      </c>
      <c r="Z1596" t="s">
        <v>207</v>
      </c>
      <c r="AA1596" t="s">
        <v>4737</v>
      </c>
      <c r="AB1596" t="s">
        <v>4738</v>
      </c>
      <c r="AC1596" t="s">
        <v>108</v>
      </c>
      <c r="AD1596" t="s">
        <v>26</v>
      </c>
      <c r="AE1596" t="s">
        <v>1557</v>
      </c>
      <c r="AF1596" t="s">
        <v>233</v>
      </c>
      <c r="AG1596">
        <v>61604</v>
      </c>
      <c r="AH1596" t="s">
        <v>111</v>
      </c>
      <c r="AI1596" t="s">
        <v>4739</v>
      </c>
      <c r="AJ1596" t="s">
        <v>31</v>
      </c>
      <c r="AK1596" t="s">
        <v>32</v>
      </c>
      <c r="AL1596" t="s">
        <v>4740</v>
      </c>
      <c r="AM1596">
        <v>359.05799999999999</v>
      </c>
      <c r="AN1596">
        <v>3</v>
      </c>
      <c r="AO1596">
        <v>0.3</v>
      </c>
      <c r="AP1596">
        <v>-35.905799999999999</v>
      </c>
      <c r="AQ1596">
        <f>YEAR(Table1[[#This Row],[Order Date]])</f>
        <v>2015</v>
      </c>
      <c r="AR1596" t="str">
        <f>TEXT(Table1[[#This Row],[Order Date]],"mmmm")</f>
        <v>March</v>
      </c>
      <c r="AS1596" t="str">
        <f>"Q"&amp;ROUNDUP(MONTH(Table1[[#This Row],[Order Date]])/3,0)</f>
        <v>Q1</v>
      </c>
      <c r="AT1596">
        <f>IF(Table1[[#This Row],[Sales]]=0,0,Table1[[#This Row],[Profit]]/Table1[[#This Row],[Sales]])</f>
        <v>-0.1</v>
      </c>
    </row>
    <row r="1597" spans="22:46" x14ac:dyDescent="0.3">
      <c r="V1597">
        <v>1596</v>
      </c>
      <c r="W1597" t="s">
        <v>4741</v>
      </c>
      <c r="X1597" s="1">
        <v>42863</v>
      </c>
      <c r="Y1597" s="1">
        <v>43074</v>
      </c>
      <c r="Z1597" t="s">
        <v>51</v>
      </c>
      <c r="AA1597" t="s">
        <v>1921</v>
      </c>
      <c r="AB1597" t="s">
        <v>1922</v>
      </c>
      <c r="AC1597" t="s">
        <v>25</v>
      </c>
      <c r="AD1597" t="s">
        <v>26</v>
      </c>
      <c r="AE1597" t="s">
        <v>563</v>
      </c>
      <c r="AF1597" t="s">
        <v>564</v>
      </c>
      <c r="AG1597">
        <v>43229</v>
      </c>
      <c r="AH1597" t="s">
        <v>160</v>
      </c>
      <c r="AI1597" t="s">
        <v>3858</v>
      </c>
      <c r="AJ1597" t="s">
        <v>31</v>
      </c>
      <c r="AK1597" t="s">
        <v>35</v>
      </c>
      <c r="AL1597" t="s">
        <v>3859</v>
      </c>
      <c r="AM1597">
        <v>47.991999999999997</v>
      </c>
      <c r="AN1597">
        <v>2</v>
      </c>
      <c r="AO1597">
        <v>0.3</v>
      </c>
      <c r="AP1597">
        <v>-2.0568</v>
      </c>
      <c r="AQ1597">
        <f>YEAR(Table1[[#This Row],[Order Date]])</f>
        <v>2017</v>
      </c>
      <c r="AR1597" t="str">
        <f>TEXT(Table1[[#This Row],[Order Date]],"mmmm")</f>
        <v>May</v>
      </c>
      <c r="AS1597" t="str">
        <f>"Q"&amp;ROUNDUP(MONTH(Table1[[#This Row],[Order Date]])/3,0)</f>
        <v>Q2</v>
      </c>
      <c r="AT1597">
        <f>IF(Table1[[#This Row],[Sales]]=0,0,Table1[[#This Row],[Profit]]/Table1[[#This Row],[Sales]])</f>
        <v>-4.2857142857142858E-2</v>
      </c>
    </row>
    <row r="1598" spans="22:46" x14ac:dyDescent="0.3">
      <c r="V1598">
        <v>1597</v>
      </c>
      <c r="W1598" t="s">
        <v>4742</v>
      </c>
      <c r="X1598" s="1">
        <v>43024</v>
      </c>
      <c r="Y1598" t="s">
        <v>4138</v>
      </c>
      <c r="Z1598" t="s">
        <v>207</v>
      </c>
      <c r="AA1598" t="s">
        <v>1939</v>
      </c>
      <c r="AB1598" t="s">
        <v>1940</v>
      </c>
      <c r="AC1598" t="s">
        <v>41</v>
      </c>
      <c r="AD1598" t="s">
        <v>26</v>
      </c>
      <c r="AE1598" t="s">
        <v>300</v>
      </c>
      <c r="AF1598" t="s">
        <v>301</v>
      </c>
      <c r="AG1598">
        <v>10011</v>
      </c>
      <c r="AH1598" t="s">
        <v>160</v>
      </c>
      <c r="AI1598" t="s">
        <v>1971</v>
      </c>
      <c r="AJ1598" t="s">
        <v>31</v>
      </c>
      <c r="AK1598" t="s">
        <v>67</v>
      </c>
      <c r="AL1598" t="s">
        <v>1972</v>
      </c>
      <c r="AM1598">
        <v>547.29999999999995</v>
      </c>
      <c r="AN1598">
        <v>13</v>
      </c>
      <c r="AO1598">
        <v>0</v>
      </c>
      <c r="AP1598">
        <v>175.136</v>
      </c>
      <c r="AQ1598">
        <f>YEAR(Table1[[#This Row],[Order Date]])</f>
        <v>2017</v>
      </c>
      <c r="AR1598" t="str">
        <f>TEXT(Table1[[#This Row],[Order Date]],"mmmm")</f>
        <v>October</v>
      </c>
      <c r="AS1598" t="str">
        <f>"Q"&amp;ROUNDUP(MONTH(Table1[[#This Row],[Order Date]])/3,0)</f>
        <v>Q4</v>
      </c>
      <c r="AT1598">
        <f>IF(Table1[[#This Row],[Sales]]=0,0,Table1[[#This Row],[Profit]]/Table1[[#This Row],[Sales]])</f>
        <v>0.32</v>
      </c>
    </row>
    <row r="1599" spans="22:46" x14ac:dyDescent="0.3">
      <c r="V1599">
        <v>1598</v>
      </c>
      <c r="W1599" t="s">
        <v>4743</v>
      </c>
      <c r="X1599" s="1">
        <v>43058</v>
      </c>
      <c r="Y1599" t="s">
        <v>3488</v>
      </c>
      <c r="Z1599" t="s">
        <v>22</v>
      </c>
      <c r="AA1599" t="s">
        <v>4643</v>
      </c>
      <c r="AB1599" t="s">
        <v>4644</v>
      </c>
      <c r="AC1599" t="s">
        <v>25</v>
      </c>
      <c r="AD1599" t="s">
        <v>26</v>
      </c>
      <c r="AE1599" t="s">
        <v>4744</v>
      </c>
      <c r="AF1599" t="s">
        <v>110</v>
      </c>
      <c r="AG1599">
        <v>75007</v>
      </c>
      <c r="AH1599" t="s">
        <v>111</v>
      </c>
      <c r="AI1599" t="s">
        <v>4745</v>
      </c>
      <c r="AJ1599" t="s">
        <v>46</v>
      </c>
      <c r="AK1599" t="s">
        <v>94</v>
      </c>
      <c r="AL1599" t="s">
        <v>4746</v>
      </c>
      <c r="AM1599">
        <v>16.896000000000001</v>
      </c>
      <c r="AN1599">
        <v>4</v>
      </c>
      <c r="AO1599">
        <v>0.2</v>
      </c>
      <c r="AP1599">
        <v>5.28</v>
      </c>
      <c r="AQ1599">
        <f>YEAR(Table1[[#This Row],[Order Date]])</f>
        <v>2017</v>
      </c>
      <c r="AR1599" t="str">
        <f>TEXT(Table1[[#This Row],[Order Date]],"mmmm")</f>
        <v>November</v>
      </c>
      <c r="AS1599" t="str">
        <f>"Q"&amp;ROUNDUP(MONTH(Table1[[#This Row],[Order Date]])/3,0)</f>
        <v>Q4</v>
      </c>
      <c r="AT1599">
        <f>IF(Table1[[#This Row],[Sales]]=0,0,Table1[[#This Row],[Profit]]/Table1[[#This Row],[Sales]])</f>
        <v>0.3125</v>
      </c>
    </row>
    <row r="1600" spans="22:46" x14ac:dyDescent="0.3">
      <c r="V1600">
        <v>1599</v>
      </c>
      <c r="W1600" t="s">
        <v>4743</v>
      </c>
      <c r="X1600" s="1">
        <v>43058</v>
      </c>
      <c r="Y1600" t="s">
        <v>3488</v>
      </c>
      <c r="Z1600" t="s">
        <v>22</v>
      </c>
      <c r="AA1600" t="s">
        <v>4643</v>
      </c>
      <c r="AB1600" t="s">
        <v>4644</v>
      </c>
      <c r="AC1600" t="s">
        <v>25</v>
      </c>
      <c r="AD1600" t="s">
        <v>26</v>
      </c>
      <c r="AE1600" t="s">
        <v>4744</v>
      </c>
      <c r="AF1600" t="s">
        <v>110</v>
      </c>
      <c r="AG1600">
        <v>75007</v>
      </c>
      <c r="AH1600" t="s">
        <v>111</v>
      </c>
      <c r="AI1600" t="s">
        <v>4747</v>
      </c>
      <c r="AJ1600" t="s">
        <v>46</v>
      </c>
      <c r="AK1600" t="s">
        <v>651</v>
      </c>
      <c r="AL1600" t="s">
        <v>4748</v>
      </c>
      <c r="AM1600">
        <v>6.6719999999999997</v>
      </c>
      <c r="AN1600">
        <v>1</v>
      </c>
      <c r="AO1600">
        <v>0.2</v>
      </c>
      <c r="AP1600">
        <v>0.50039999999999996</v>
      </c>
      <c r="AQ1600">
        <f>YEAR(Table1[[#This Row],[Order Date]])</f>
        <v>2017</v>
      </c>
      <c r="AR1600" t="str">
        <f>TEXT(Table1[[#This Row],[Order Date]],"mmmm")</f>
        <v>November</v>
      </c>
      <c r="AS1600" t="str">
        <f>"Q"&amp;ROUNDUP(MONTH(Table1[[#This Row],[Order Date]])/3,0)</f>
        <v>Q4</v>
      </c>
      <c r="AT1600">
        <f>IF(Table1[[#This Row],[Sales]]=0,0,Table1[[#This Row],[Profit]]/Table1[[#This Row],[Sales]])</f>
        <v>7.4999999999999997E-2</v>
      </c>
    </row>
    <row r="1601" spans="22:46" x14ac:dyDescent="0.3">
      <c r="V1601">
        <v>1600</v>
      </c>
      <c r="W1601" t="s">
        <v>4743</v>
      </c>
      <c r="X1601" s="1">
        <v>43058</v>
      </c>
      <c r="Y1601" t="s">
        <v>3488</v>
      </c>
      <c r="Z1601" t="s">
        <v>22</v>
      </c>
      <c r="AA1601" t="s">
        <v>4643</v>
      </c>
      <c r="AB1601" t="s">
        <v>4644</v>
      </c>
      <c r="AC1601" t="s">
        <v>25</v>
      </c>
      <c r="AD1601" t="s">
        <v>26</v>
      </c>
      <c r="AE1601" t="s">
        <v>4744</v>
      </c>
      <c r="AF1601" t="s">
        <v>110</v>
      </c>
      <c r="AG1601">
        <v>75007</v>
      </c>
      <c r="AH1601" t="s">
        <v>111</v>
      </c>
      <c r="AI1601" t="s">
        <v>1300</v>
      </c>
      <c r="AJ1601" t="s">
        <v>46</v>
      </c>
      <c r="AK1601" t="s">
        <v>70</v>
      </c>
      <c r="AL1601" t="s">
        <v>1301</v>
      </c>
      <c r="AM1601">
        <v>99.135999999999996</v>
      </c>
      <c r="AN1601">
        <v>4</v>
      </c>
      <c r="AO1601">
        <v>0.2</v>
      </c>
      <c r="AP1601">
        <v>8.6744000000000003</v>
      </c>
      <c r="AQ1601">
        <f>YEAR(Table1[[#This Row],[Order Date]])</f>
        <v>2017</v>
      </c>
      <c r="AR1601" t="str">
        <f>TEXT(Table1[[#This Row],[Order Date]],"mmmm")</f>
        <v>November</v>
      </c>
      <c r="AS1601" t="str">
        <f>"Q"&amp;ROUNDUP(MONTH(Table1[[#This Row],[Order Date]])/3,0)</f>
        <v>Q4</v>
      </c>
      <c r="AT1601">
        <f>IF(Table1[[#This Row],[Sales]]=0,0,Table1[[#This Row],[Profit]]/Table1[[#This Row],[Sales]])</f>
        <v>8.7500000000000008E-2</v>
      </c>
    </row>
    <row r="1602" spans="22:46" x14ac:dyDescent="0.3">
      <c r="V1602">
        <v>1601</v>
      </c>
      <c r="W1602" t="s">
        <v>4743</v>
      </c>
      <c r="X1602" s="1">
        <v>43058</v>
      </c>
      <c r="Y1602" t="s">
        <v>3488</v>
      </c>
      <c r="Z1602" t="s">
        <v>22</v>
      </c>
      <c r="AA1602" t="s">
        <v>4643</v>
      </c>
      <c r="AB1602" t="s">
        <v>4644</v>
      </c>
      <c r="AC1602" t="s">
        <v>25</v>
      </c>
      <c r="AD1602" t="s">
        <v>26</v>
      </c>
      <c r="AE1602" t="s">
        <v>4744</v>
      </c>
      <c r="AF1602" t="s">
        <v>110</v>
      </c>
      <c r="AG1602">
        <v>75007</v>
      </c>
      <c r="AH1602" t="s">
        <v>111</v>
      </c>
      <c r="AI1602" t="s">
        <v>1330</v>
      </c>
      <c r="AJ1602" t="s">
        <v>31</v>
      </c>
      <c r="AK1602" t="s">
        <v>67</v>
      </c>
      <c r="AL1602" t="s">
        <v>1331</v>
      </c>
      <c r="AM1602">
        <v>15.992000000000001</v>
      </c>
      <c r="AN1602">
        <v>2</v>
      </c>
      <c r="AO1602">
        <v>0.6</v>
      </c>
      <c r="AP1602">
        <v>-13.993</v>
      </c>
      <c r="AQ1602">
        <f>YEAR(Table1[[#This Row],[Order Date]])</f>
        <v>2017</v>
      </c>
      <c r="AR1602" t="str">
        <f>TEXT(Table1[[#This Row],[Order Date]],"mmmm")</f>
        <v>November</v>
      </c>
      <c r="AS1602" t="str">
        <f>"Q"&amp;ROUNDUP(MONTH(Table1[[#This Row],[Order Date]])/3,0)</f>
        <v>Q4</v>
      </c>
      <c r="AT1602">
        <f>IF(Table1[[#This Row],[Sales]]=0,0,Table1[[#This Row],[Profit]]/Table1[[#This Row],[Sales]])</f>
        <v>-0.875</v>
      </c>
    </row>
    <row r="1603" spans="22:46" x14ac:dyDescent="0.3">
      <c r="V1603">
        <v>1602</v>
      </c>
      <c r="W1603" t="s">
        <v>4749</v>
      </c>
      <c r="X1603" s="1">
        <v>42498</v>
      </c>
      <c r="Y1603" t="s">
        <v>4750</v>
      </c>
      <c r="Z1603" t="s">
        <v>22</v>
      </c>
      <c r="AA1603" t="s">
        <v>3127</v>
      </c>
      <c r="AB1603" t="s">
        <v>3128</v>
      </c>
      <c r="AC1603" t="s">
        <v>41</v>
      </c>
      <c r="AD1603" t="s">
        <v>26</v>
      </c>
      <c r="AE1603" t="s">
        <v>275</v>
      </c>
      <c r="AF1603" t="s">
        <v>276</v>
      </c>
      <c r="AG1603">
        <v>19901</v>
      </c>
      <c r="AH1603" t="s">
        <v>160</v>
      </c>
      <c r="AI1603" t="s">
        <v>4751</v>
      </c>
      <c r="AJ1603" t="s">
        <v>31</v>
      </c>
      <c r="AK1603" t="s">
        <v>67</v>
      </c>
      <c r="AL1603" t="s">
        <v>4752</v>
      </c>
      <c r="AM1603">
        <v>211.96</v>
      </c>
      <c r="AN1603">
        <v>2</v>
      </c>
      <c r="AO1603">
        <v>0</v>
      </c>
      <c r="AP1603">
        <v>42.392000000000003</v>
      </c>
      <c r="AQ1603">
        <f>YEAR(Table1[[#This Row],[Order Date]])</f>
        <v>2016</v>
      </c>
      <c r="AR1603" t="str">
        <f>TEXT(Table1[[#This Row],[Order Date]],"mmmm")</f>
        <v>May</v>
      </c>
      <c r="AS1603" t="str">
        <f>"Q"&amp;ROUNDUP(MONTH(Table1[[#This Row],[Order Date]])/3,0)</f>
        <v>Q2</v>
      </c>
      <c r="AT1603">
        <f>IF(Table1[[#This Row],[Sales]]=0,0,Table1[[#This Row],[Profit]]/Table1[[#This Row],[Sales]])</f>
        <v>0.2</v>
      </c>
    </row>
    <row r="1604" spans="22:46" x14ac:dyDescent="0.3">
      <c r="V1604">
        <v>1603</v>
      </c>
      <c r="W1604" t="s">
        <v>4753</v>
      </c>
      <c r="X1604" s="1">
        <v>42715</v>
      </c>
      <c r="Y1604" t="s">
        <v>297</v>
      </c>
      <c r="Z1604" t="s">
        <v>51</v>
      </c>
      <c r="AA1604" t="s">
        <v>2148</v>
      </c>
      <c r="AB1604" t="s">
        <v>2149</v>
      </c>
      <c r="AC1604" t="s">
        <v>25</v>
      </c>
      <c r="AD1604" t="s">
        <v>26</v>
      </c>
      <c r="AE1604" t="s">
        <v>4272</v>
      </c>
      <c r="AF1604" t="s">
        <v>379</v>
      </c>
      <c r="AG1604">
        <v>37167</v>
      </c>
      <c r="AH1604" t="s">
        <v>29</v>
      </c>
      <c r="AI1604" t="s">
        <v>4754</v>
      </c>
      <c r="AJ1604" t="s">
        <v>46</v>
      </c>
      <c r="AK1604" t="s">
        <v>70</v>
      </c>
      <c r="AL1604" t="s">
        <v>4755</v>
      </c>
      <c r="AM1604">
        <v>6.6719999999999997</v>
      </c>
      <c r="AN1604">
        <v>3</v>
      </c>
      <c r="AO1604">
        <v>0.2</v>
      </c>
      <c r="AP1604">
        <v>1.6679999999999999</v>
      </c>
      <c r="AQ1604">
        <f>YEAR(Table1[[#This Row],[Order Date]])</f>
        <v>2016</v>
      </c>
      <c r="AR1604" t="str">
        <f>TEXT(Table1[[#This Row],[Order Date]],"mmmm")</f>
        <v>December</v>
      </c>
      <c r="AS1604" t="str">
        <f>"Q"&amp;ROUNDUP(MONTH(Table1[[#This Row],[Order Date]])/3,0)</f>
        <v>Q4</v>
      </c>
      <c r="AT1604">
        <f>IF(Table1[[#This Row],[Sales]]=0,0,Table1[[#This Row],[Profit]]/Table1[[#This Row],[Sales]])</f>
        <v>0.25</v>
      </c>
    </row>
    <row r="1605" spans="22:46" x14ac:dyDescent="0.3">
      <c r="V1605">
        <v>1604</v>
      </c>
      <c r="W1605" t="s">
        <v>4756</v>
      </c>
      <c r="X1605" s="1">
        <v>43069</v>
      </c>
      <c r="Y1605" s="1">
        <v>42837</v>
      </c>
      <c r="Z1605" t="s">
        <v>51</v>
      </c>
      <c r="AA1605" t="s">
        <v>2365</v>
      </c>
      <c r="AB1605" t="s">
        <v>2366</v>
      </c>
      <c r="AC1605" t="s">
        <v>25</v>
      </c>
      <c r="AD1605" t="s">
        <v>26</v>
      </c>
      <c r="AE1605" t="s">
        <v>684</v>
      </c>
      <c r="AF1605" t="s">
        <v>276</v>
      </c>
      <c r="AG1605">
        <v>19711</v>
      </c>
      <c r="AH1605" t="s">
        <v>160</v>
      </c>
      <c r="AI1605" t="s">
        <v>4757</v>
      </c>
      <c r="AJ1605" t="s">
        <v>46</v>
      </c>
      <c r="AK1605" t="s">
        <v>70</v>
      </c>
      <c r="AL1605" t="s">
        <v>4758</v>
      </c>
      <c r="AM1605">
        <v>155.94</v>
      </c>
      <c r="AN1605">
        <v>6</v>
      </c>
      <c r="AO1605">
        <v>0</v>
      </c>
      <c r="AP1605">
        <v>45.2226</v>
      </c>
      <c r="AQ1605">
        <f>YEAR(Table1[[#This Row],[Order Date]])</f>
        <v>2017</v>
      </c>
      <c r="AR1605" t="str">
        <f>TEXT(Table1[[#This Row],[Order Date]],"mmmm")</f>
        <v>November</v>
      </c>
      <c r="AS1605" t="str">
        <f>"Q"&amp;ROUNDUP(MONTH(Table1[[#This Row],[Order Date]])/3,0)</f>
        <v>Q4</v>
      </c>
      <c r="AT1605">
        <f>IF(Table1[[#This Row],[Sales]]=0,0,Table1[[#This Row],[Profit]]/Table1[[#This Row],[Sales]])</f>
        <v>0.28999999999999998</v>
      </c>
    </row>
    <row r="1606" spans="22:46" x14ac:dyDescent="0.3">
      <c r="V1606">
        <v>1605</v>
      </c>
      <c r="W1606" t="s">
        <v>4759</v>
      </c>
      <c r="X1606" s="1">
        <v>42479</v>
      </c>
      <c r="Y1606" t="s">
        <v>3819</v>
      </c>
      <c r="Z1606" t="s">
        <v>22</v>
      </c>
      <c r="AA1606" t="s">
        <v>1182</v>
      </c>
      <c r="AB1606" t="s">
        <v>1183</v>
      </c>
      <c r="AC1606" t="s">
        <v>25</v>
      </c>
      <c r="AD1606" t="s">
        <v>26</v>
      </c>
      <c r="AE1606" t="s">
        <v>42</v>
      </c>
      <c r="AF1606" t="s">
        <v>43</v>
      </c>
      <c r="AG1606">
        <v>90049</v>
      </c>
      <c r="AH1606" t="s">
        <v>44</v>
      </c>
      <c r="AI1606" t="s">
        <v>3774</v>
      </c>
      <c r="AJ1606" t="s">
        <v>73</v>
      </c>
      <c r="AK1606" t="s">
        <v>74</v>
      </c>
      <c r="AL1606" t="s">
        <v>3775</v>
      </c>
      <c r="AM1606">
        <v>39.96</v>
      </c>
      <c r="AN1606">
        <v>5</v>
      </c>
      <c r="AO1606">
        <v>0.2</v>
      </c>
      <c r="AP1606">
        <v>12.987</v>
      </c>
      <c r="AQ1606">
        <f>YEAR(Table1[[#This Row],[Order Date]])</f>
        <v>2016</v>
      </c>
      <c r="AR1606" t="str">
        <f>TEXT(Table1[[#This Row],[Order Date]],"mmmm")</f>
        <v>April</v>
      </c>
      <c r="AS1606" t="str">
        <f>"Q"&amp;ROUNDUP(MONTH(Table1[[#This Row],[Order Date]])/3,0)</f>
        <v>Q2</v>
      </c>
      <c r="AT1606">
        <f>IF(Table1[[#This Row],[Sales]]=0,0,Table1[[#This Row],[Profit]]/Table1[[#This Row],[Sales]])</f>
        <v>0.32500000000000001</v>
      </c>
    </row>
    <row r="1607" spans="22:46" x14ac:dyDescent="0.3">
      <c r="V1607">
        <v>1606</v>
      </c>
      <c r="W1607" t="s">
        <v>4759</v>
      </c>
      <c r="X1607" s="1">
        <v>42479</v>
      </c>
      <c r="Y1607" t="s">
        <v>3819</v>
      </c>
      <c r="Z1607" t="s">
        <v>22</v>
      </c>
      <c r="AA1607" t="s">
        <v>1182</v>
      </c>
      <c r="AB1607" t="s">
        <v>1183</v>
      </c>
      <c r="AC1607" t="s">
        <v>25</v>
      </c>
      <c r="AD1607" t="s">
        <v>26</v>
      </c>
      <c r="AE1607" t="s">
        <v>42</v>
      </c>
      <c r="AF1607" t="s">
        <v>43</v>
      </c>
      <c r="AG1607">
        <v>90049</v>
      </c>
      <c r="AH1607" t="s">
        <v>44</v>
      </c>
      <c r="AI1607" t="s">
        <v>4760</v>
      </c>
      <c r="AJ1607" t="s">
        <v>46</v>
      </c>
      <c r="AK1607" t="s">
        <v>70</v>
      </c>
      <c r="AL1607" t="s">
        <v>4761</v>
      </c>
      <c r="AM1607">
        <v>5.46</v>
      </c>
      <c r="AN1607">
        <v>3</v>
      </c>
      <c r="AO1607">
        <v>0</v>
      </c>
      <c r="AP1607">
        <v>1.5287999999999999</v>
      </c>
      <c r="AQ1607">
        <f>YEAR(Table1[[#This Row],[Order Date]])</f>
        <v>2016</v>
      </c>
      <c r="AR1607" t="str">
        <f>TEXT(Table1[[#This Row],[Order Date]],"mmmm")</f>
        <v>April</v>
      </c>
      <c r="AS1607" t="str">
        <f>"Q"&amp;ROUNDUP(MONTH(Table1[[#This Row],[Order Date]])/3,0)</f>
        <v>Q2</v>
      </c>
      <c r="AT1607">
        <f>IF(Table1[[#This Row],[Sales]]=0,0,Table1[[#This Row],[Profit]]/Table1[[#This Row],[Sales]])</f>
        <v>0.27999999999999997</v>
      </c>
    </row>
    <row r="1608" spans="22:46" x14ac:dyDescent="0.3">
      <c r="V1608">
        <v>1607</v>
      </c>
      <c r="W1608" t="s">
        <v>4759</v>
      </c>
      <c r="X1608" s="1">
        <v>42479</v>
      </c>
      <c r="Y1608" t="s">
        <v>3819</v>
      </c>
      <c r="Z1608" t="s">
        <v>22</v>
      </c>
      <c r="AA1608" t="s">
        <v>1182</v>
      </c>
      <c r="AB1608" t="s">
        <v>1183</v>
      </c>
      <c r="AC1608" t="s">
        <v>25</v>
      </c>
      <c r="AD1608" t="s">
        <v>26</v>
      </c>
      <c r="AE1608" t="s">
        <v>42</v>
      </c>
      <c r="AF1608" t="s">
        <v>43</v>
      </c>
      <c r="AG1608">
        <v>90049</v>
      </c>
      <c r="AH1608" t="s">
        <v>44</v>
      </c>
      <c r="AI1608" t="s">
        <v>4762</v>
      </c>
      <c r="AJ1608" t="s">
        <v>46</v>
      </c>
      <c r="AK1608" t="s">
        <v>70</v>
      </c>
      <c r="AL1608" t="s">
        <v>4763</v>
      </c>
      <c r="AM1608">
        <v>73.2</v>
      </c>
      <c r="AN1608">
        <v>5</v>
      </c>
      <c r="AO1608">
        <v>0</v>
      </c>
      <c r="AP1608">
        <v>21.228000000000002</v>
      </c>
      <c r="AQ1608">
        <f>YEAR(Table1[[#This Row],[Order Date]])</f>
        <v>2016</v>
      </c>
      <c r="AR1608" t="str">
        <f>TEXT(Table1[[#This Row],[Order Date]],"mmmm")</f>
        <v>April</v>
      </c>
      <c r="AS1608" t="str">
        <f>"Q"&amp;ROUNDUP(MONTH(Table1[[#This Row],[Order Date]])/3,0)</f>
        <v>Q2</v>
      </c>
      <c r="AT1608">
        <f>IF(Table1[[#This Row],[Sales]]=0,0,Table1[[#This Row],[Profit]]/Table1[[#This Row],[Sales]])</f>
        <v>0.29000000000000004</v>
      </c>
    </row>
    <row r="1609" spans="22:46" x14ac:dyDescent="0.3">
      <c r="V1609">
        <v>1608</v>
      </c>
      <c r="W1609" t="s">
        <v>4759</v>
      </c>
      <c r="X1609" s="1">
        <v>42479</v>
      </c>
      <c r="Y1609" t="s">
        <v>3819</v>
      </c>
      <c r="Z1609" t="s">
        <v>22</v>
      </c>
      <c r="AA1609" t="s">
        <v>1182</v>
      </c>
      <c r="AB1609" t="s">
        <v>1183</v>
      </c>
      <c r="AC1609" t="s">
        <v>25</v>
      </c>
      <c r="AD1609" t="s">
        <v>26</v>
      </c>
      <c r="AE1609" t="s">
        <v>42</v>
      </c>
      <c r="AF1609" t="s">
        <v>43</v>
      </c>
      <c r="AG1609">
        <v>90049</v>
      </c>
      <c r="AH1609" t="s">
        <v>44</v>
      </c>
      <c r="AI1609" t="s">
        <v>1543</v>
      </c>
      <c r="AJ1609" t="s">
        <v>46</v>
      </c>
      <c r="AK1609" t="s">
        <v>77</v>
      </c>
      <c r="AL1609" t="s">
        <v>1544</v>
      </c>
      <c r="AM1609">
        <v>5.84</v>
      </c>
      <c r="AN1609">
        <v>1</v>
      </c>
      <c r="AO1609">
        <v>0.2</v>
      </c>
      <c r="AP1609">
        <v>1.9710000000000001</v>
      </c>
      <c r="AQ1609">
        <f>YEAR(Table1[[#This Row],[Order Date]])</f>
        <v>2016</v>
      </c>
      <c r="AR1609" t="str">
        <f>TEXT(Table1[[#This Row],[Order Date]],"mmmm")</f>
        <v>April</v>
      </c>
      <c r="AS1609" t="str">
        <f>"Q"&amp;ROUNDUP(MONTH(Table1[[#This Row],[Order Date]])/3,0)</f>
        <v>Q2</v>
      </c>
      <c r="AT1609">
        <f>IF(Table1[[#This Row],[Sales]]=0,0,Table1[[#This Row],[Profit]]/Table1[[#This Row],[Sales]])</f>
        <v>0.33750000000000002</v>
      </c>
    </row>
    <row r="1610" spans="22:46" x14ac:dyDescent="0.3">
      <c r="V1610">
        <v>1609</v>
      </c>
      <c r="W1610" t="s">
        <v>4759</v>
      </c>
      <c r="X1610" s="1">
        <v>42479</v>
      </c>
      <c r="Y1610" t="s">
        <v>3819</v>
      </c>
      <c r="Z1610" t="s">
        <v>22</v>
      </c>
      <c r="AA1610" t="s">
        <v>1182</v>
      </c>
      <c r="AB1610" t="s">
        <v>1183</v>
      </c>
      <c r="AC1610" t="s">
        <v>25</v>
      </c>
      <c r="AD1610" t="s">
        <v>26</v>
      </c>
      <c r="AE1610" t="s">
        <v>42</v>
      </c>
      <c r="AF1610" t="s">
        <v>43</v>
      </c>
      <c r="AG1610">
        <v>90049</v>
      </c>
      <c r="AH1610" t="s">
        <v>44</v>
      </c>
      <c r="AI1610" t="s">
        <v>630</v>
      </c>
      <c r="AJ1610" t="s">
        <v>46</v>
      </c>
      <c r="AK1610" t="s">
        <v>94</v>
      </c>
      <c r="AL1610" t="s">
        <v>2468</v>
      </c>
      <c r="AM1610">
        <v>22.72</v>
      </c>
      <c r="AN1610">
        <v>4</v>
      </c>
      <c r="AO1610">
        <v>0</v>
      </c>
      <c r="AP1610">
        <v>10.224</v>
      </c>
      <c r="AQ1610">
        <f>YEAR(Table1[[#This Row],[Order Date]])</f>
        <v>2016</v>
      </c>
      <c r="AR1610" t="str">
        <f>TEXT(Table1[[#This Row],[Order Date]],"mmmm")</f>
        <v>April</v>
      </c>
      <c r="AS1610" t="str">
        <f>"Q"&amp;ROUNDUP(MONTH(Table1[[#This Row],[Order Date]])/3,0)</f>
        <v>Q2</v>
      </c>
      <c r="AT1610">
        <f>IF(Table1[[#This Row],[Sales]]=0,0,Table1[[#This Row],[Profit]]/Table1[[#This Row],[Sales]])</f>
        <v>0.45</v>
      </c>
    </row>
    <row r="1611" spans="22:46" x14ac:dyDescent="0.3">
      <c r="V1611">
        <v>1610</v>
      </c>
      <c r="W1611" t="s">
        <v>4759</v>
      </c>
      <c r="X1611" s="1">
        <v>42479</v>
      </c>
      <c r="Y1611" t="s">
        <v>3819</v>
      </c>
      <c r="Z1611" t="s">
        <v>22</v>
      </c>
      <c r="AA1611" t="s">
        <v>1182</v>
      </c>
      <c r="AB1611" t="s">
        <v>1183</v>
      </c>
      <c r="AC1611" t="s">
        <v>25</v>
      </c>
      <c r="AD1611" t="s">
        <v>26</v>
      </c>
      <c r="AE1611" t="s">
        <v>42</v>
      </c>
      <c r="AF1611" t="s">
        <v>43</v>
      </c>
      <c r="AG1611">
        <v>90049</v>
      </c>
      <c r="AH1611" t="s">
        <v>44</v>
      </c>
      <c r="AI1611" t="s">
        <v>4764</v>
      </c>
      <c r="AJ1611" t="s">
        <v>46</v>
      </c>
      <c r="AK1611" t="s">
        <v>77</v>
      </c>
      <c r="AL1611" t="s">
        <v>4765</v>
      </c>
      <c r="AM1611">
        <v>9.3360000000000003</v>
      </c>
      <c r="AN1611">
        <v>3</v>
      </c>
      <c r="AO1611">
        <v>0.2</v>
      </c>
      <c r="AP1611">
        <v>3.2675999999999998</v>
      </c>
      <c r="AQ1611">
        <f>YEAR(Table1[[#This Row],[Order Date]])</f>
        <v>2016</v>
      </c>
      <c r="AR1611" t="str">
        <f>TEXT(Table1[[#This Row],[Order Date]],"mmmm")</f>
        <v>April</v>
      </c>
      <c r="AS1611" t="str">
        <f>"Q"&amp;ROUNDUP(MONTH(Table1[[#This Row],[Order Date]])/3,0)</f>
        <v>Q2</v>
      </c>
      <c r="AT1611">
        <f>IF(Table1[[#This Row],[Sales]]=0,0,Table1[[#This Row],[Profit]]/Table1[[#This Row],[Sales]])</f>
        <v>0.35</v>
      </c>
    </row>
    <row r="1612" spans="22:46" x14ac:dyDescent="0.3">
      <c r="V1612">
        <v>1611</v>
      </c>
      <c r="W1612" t="s">
        <v>4766</v>
      </c>
      <c r="X1612" s="1">
        <v>41785</v>
      </c>
      <c r="Y1612" t="s">
        <v>4128</v>
      </c>
      <c r="Z1612" t="s">
        <v>51</v>
      </c>
      <c r="AA1612" t="s">
        <v>4768</v>
      </c>
      <c r="AB1612" t="s">
        <v>4769</v>
      </c>
      <c r="AC1612" t="s">
        <v>41</v>
      </c>
      <c r="AD1612" t="s">
        <v>26</v>
      </c>
      <c r="AE1612" t="s">
        <v>42</v>
      </c>
      <c r="AF1612" t="s">
        <v>43</v>
      </c>
      <c r="AG1612">
        <v>90008</v>
      </c>
      <c r="AH1612" t="s">
        <v>44</v>
      </c>
      <c r="AI1612" t="s">
        <v>4739</v>
      </c>
      <c r="AJ1612" t="s">
        <v>31</v>
      </c>
      <c r="AK1612" t="s">
        <v>32</v>
      </c>
      <c r="AL1612" t="s">
        <v>4740</v>
      </c>
      <c r="AM1612">
        <v>290.666</v>
      </c>
      <c r="AN1612">
        <v>2</v>
      </c>
      <c r="AO1612">
        <v>0.15</v>
      </c>
      <c r="AP1612">
        <v>27.3568</v>
      </c>
      <c r="AQ1612">
        <f>YEAR(Table1[[#This Row],[Order Date]])</f>
        <v>2014</v>
      </c>
      <c r="AR1612" t="str">
        <f>TEXT(Table1[[#This Row],[Order Date]],"mmmm")</f>
        <v>May</v>
      </c>
      <c r="AS1612" t="str">
        <f>"Q"&amp;ROUNDUP(MONTH(Table1[[#This Row],[Order Date]])/3,0)</f>
        <v>Q2</v>
      </c>
      <c r="AT1612">
        <f>IF(Table1[[#This Row],[Sales]]=0,0,Table1[[#This Row],[Profit]]/Table1[[#This Row],[Sales]])</f>
        <v>9.4117647058823528E-2</v>
      </c>
    </row>
    <row r="1613" spans="22:46" x14ac:dyDescent="0.3">
      <c r="V1613">
        <v>1612</v>
      </c>
      <c r="W1613" t="s">
        <v>4766</v>
      </c>
      <c r="X1613" s="1">
        <v>41785</v>
      </c>
      <c r="Y1613" t="s">
        <v>4128</v>
      </c>
      <c r="Z1613" t="s">
        <v>51</v>
      </c>
      <c r="AA1613" t="s">
        <v>4768</v>
      </c>
      <c r="AB1613" t="s">
        <v>4769</v>
      </c>
      <c r="AC1613" t="s">
        <v>41</v>
      </c>
      <c r="AD1613" t="s">
        <v>26</v>
      </c>
      <c r="AE1613" t="s">
        <v>42</v>
      </c>
      <c r="AF1613" t="s">
        <v>43</v>
      </c>
      <c r="AG1613">
        <v>90008</v>
      </c>
      <c r="AH1613" t="s">
        <v>44</v>
      </c>
      <c r="AI1613" t="s">
        <v>4770</v>
      </c>
      <c r="AJ1613" t="s">
        <v>73</v>
      </c>
      <c r="AK1613" t="s">
        <v>74</v>
      </c>
      <c r="AL1613" t="s">
        <v>4771</v>
      </c>
      <c r="AM1613">
        <v>201.584</v>
      </c>
      <c r="AN1613">
        <v>2</v>
      </c>
      <c r="AO1613">
        <v>0.2</v>
      </c>
      <c r="AP1613">
        <v>20.1584</v>
      </c>
      <c r="AQ1613">
        <f>YEAR(Table1[[#This Row],[Order Date]])</f>
        <v>2014</v>
      </c>
      <c r="AR1613" t="str">
        <f>TEXT(Table1[[#This Row],[Order Date]],"mmmm")</f>
        <v>May</v>
      </c>
      <c r="AS1613" t="str">
        <f>"Q"&amp;ROUNDUP(MONTH(Table1[[#This Row],[Order Date]])/3,0)</f>
        <v>Q2</v>
      </c>
      <c r="AT1613">
        <f>IF(Table1[[#This Row],[Sales]]=0,0,Table1[[#This Row],[Profit]]/Table1[[#This Row],[Sales]])</f>
        <v>0.1</v>
      </c>
    </row>
    <row r="1614" spans="22:46" x14ac:dyDescent="0.3">
      <c r="V1614">
        <v>1613</v>
      </c>
      <c r="W1614" t="s">
        <v>4766</v>
      </c>
      <c r="X1614" s="1">
        <v>41785</v>
      </c>
      <c r="Y1614" t="s">
        <v>4128</v>
      </c>
      <c r="Z1614" t="s">
        <v>51</v>
      </c>
      <c r="AA1614" t="s">
        <v>4768</v>
      </c>
      <c r="AB1614" t="s">
        <v>4769</v>
      </c>
      <c r="AC1614" t="s">
        <v>41</v>
      </c>
      <c r="AD1614" t="s">
        <v>26</v>
      </c>
      <c r="AE1614" t="s">
        <v>42</v>
      </c>
      <c r="AF1614" t="s">
        <v>43</v>
      </c>
      <c r="AG1614">
        <v>90008</v>
      </c>
      <c r="AH1614" t="s">
        <v>44</v>
      </c>
      <c r="AI1614" t="s">
        <v>352</v>
      </c>
      <c r="AJ1614" t="s">
        <v>73</v>
      </c>
      <c r="AK1614" t="s">
        <v>74</v>
      </c>
      <c r="AL1614" t="s">
        <v>353</v>
      </c>
      <c r="AM1614">
        <v>83.983999999999995</v>
      </c>
      <c r="AN1614">
        <v>2</v>
      </c>
      <c r="AO1614">
        <v>0.2</v>
      </c>
      <c r="AP1614">
        <v>31.494</v>
      </c>
      <c r="AQ1614">
        <f>YEAR(Table1[[#This Row],[Order Date]])</f>
        <v>2014</v>
      </c>
      <c r="AR1614" t="str">
        <f>TEXT(Table1[[#This Row],[Order Date]],"mmmm")</f>
        <v>May</v>
      </c>
      <c r="AS1614" t="str">
        <f>"Q"&amp;ROUNDUP(MONTH(Table1[[#This Row],[Order Date]])/3,0)</f>
        <v>Q2</v>
      </c>
      <c r="AT1614">
        <f>IF(Table1[[#This Row],[Sales]]=0,0,Table1[[#This Row],[Profit]]/Table1[[#This Row],[Sales]])</f>
        <v>0.375</v>
      </c>
    </row>
    <row r="1615" spans="22:46" x14ac:dyDescent="0.3">
      <c r="V1615">
        <v>1614</v>
      </c>
      <c r="W1615" t="s">
        <v>4772</v>
      </c>
      <c r="X1615" s="1">
        <v>43090</v>
      </c>
      <c r="Y1615" t="s">
        <v>544</v>
      </c>
      <c r="Z1615" t="s">
        <v>51</v>
      </c>
      <c r="AA1615" t="s">
        <v>4281</v>
      </c>
      <c r="AB1615" t="s">
        <v>4282</v>
      </c>
      <c r="AC1615" t="s">
        <v>41</v>
      </c>
      <c r="AD1615" t="s">
        <v>26</v>
      </c>
      <c r="AE1615" t="s">
        <v>3620</v>
      </c>
      <c r="AF1615" t="s">
        <v>43</v>
      </c>
      <c r="AG1615">
        <v>94601</v>
      </c>
      <c r="AH1615" t="s">
        <v>44</v>
      </c>
      <c r="AI1615" t="s">
        <v>1705</v>
      </c>
      <c r="AJ1615" t="s">
        <v>46</v>
      </c>
      <c r="AK1615" t="s">
        <v>60</v>
      </c>
      <c r="AL1615" t="s">
        <v>1706</v>
      </c>
      <c r="AM1615">
        <v>1000.02</v>
      </c>
      <c r="AN1615">
        <v>7</v>
      </c>
      <c r="AO1615">
        <v>0</v>
      </c>
      <c r="AP1615">
        <v>290.00580000000002</v>
      </c>
      <c r="AQ1615">
        <f>YEAR(Table1[[#This Row],[Order Date]])</f>
        <v>2017</v>
      </c>
      <c r="AR1615" t="str">
        <f>TEXT(Table1[[#This Row],[Order Date]],"mmmm")</f>
        <v>December</v>
      </c>
      <c r="AS1615" t="str">
        <f>"Q"&amp;ROUNDUP(MONTH(Table1[[#This Row],[Order Date]])/3,0)</f>
        <v>Q4</v>
      </c>
      <c r="AT1615">
        <f>IF(Table1[[#This Row],[Sales]]=0,0,Table1[[#This Row],[Profit]]/Table1[[#This Row],[Sales]])</f>
        <v>0.29000000000000004</v>
      </c>
    </row>
    <row r="1616" spans="22:46" x14ac:dyDescent="0.3">
      <c r="V1616">
        <v>1615</v>
      </c>
      <c r="W1616" t="s">
        <v>4773</v>
      </c>
      <c r="X1616" s="1">
        <v>42444</v>
      </c>
      <c r="Y1616" t="s">
        <v>4774</v>
      </c>
      <c r="Z1616" t="s">
        <v>51</v>
      </c>
      <c r="AA1616" t="s">
        <v>4565</v>
      </c>
      <c r="AB1616" t="s">
        <v>4566</v>
      </c>
      <c r="AC1616" t="s">
        <v>108</v>
      </c>
      <c r="AD1616" t="s">
        <v>26</v>
      </c>
      <c r="AE1616" t="s">
        <v>158</v>
      </c>
      <c r="AF1616" t="s">
        <v>159</v>
      </c>
      <c r="AG1616">
        <v>19143</v>
      </c>
      <c r="AH1616" t="s">
        <v>160</v>
      </c>
      <c r="AI1616" t="s">
        <v>4775</v>
      </c>
      <c r="AJ1616" t="s">
        <v>73</v>
      </c>
      <c r="AK1616" t="s">
        <v>176</v>
      </c>
      <c r="AL1616" t="s">
        <v>4776</v>
      </c>
      <c r="AM1616">
        <v>83.975999999999999</v>
      </c>
      <c r="AN1616">
        <v>3</v>
      </c>
      <c r="AO1616">
        <v>0.2</v>
      </c>
      <c r="AP1616">
        <v>-13.646100000000001</v>
      </c>
      <c r="AQ1616">
        <f>YEAR(Table1[[#This Row],[Order Date]])</f>
        <v>2016</v>
      </c>
      <c r="AR1616" t="str">
        <f>TEXT(Table1[[#This Row],[Order Date]],"mmmm")</f>
        <v>March</v>
      </c>
      <c r="AS1616" t="str">
        <f>"Q"&amp;ROUNDUP(MONTH(Table1[[#This Row],[Order Date]])/3,0)</f>
        <v>Q1</v>
      </c>
      <c r="AT1616">
        <f>IF(Table1[[#This Row],[Sales]]=0,0,Table1[[#This Row],[Profit]]/Table1[[#This Row],[Sales]])</f>
        <v>-0.16250000000000001</v>
      </c>
    </row>
    <row r="1617" spans="22:46" x14ac:dyDescent="0.3">
      <c r="V1617">
        <v>1616</v>
      </c>
      <c r="W1617" t="s">
        <v>4777</v>
      </c>
      <c r="X1617" s="1">
        <v>42226</v>
      </c>
      <c r="Y1617" t="s">
        <v>990</v>
      </c>
      <c r="Z1617" t="s">
        <v>51</v>
      </c>
      <c r="AA1617" t="s">
        <v>4267</v>
      </c>
      <c r="AB1617" t="s">
        <v>4268</v>
      </c>
      <c r="AC1617" t="s">
        <v>108</v>
      </c>
      <c r="AD1617" t="s">
        <v>26</v>
      </c>
      <c r="AE1617" t="s">
        <v>255</v>
      </c>
      <c r="AF1617" t="s">
        <v>256</v>
      </c>
      <c r="AG1617">
        <v>55122</v>
      </c>
      <c r="AH1617" t="s">
        <v>111</v>
      </c>
      <c r="AI1617" t="s">
        <v>2390</v>
      </c>
      <c r="AJ1617" t="s">
        <v>46</v>
      </c>
      <c r="AK1617" t="s">
        <v>47</v>
      </c>
      <c r="AL1617" t="s">
        <v>2391</v>
      </c>
      <c r="AM1617">
        <v>3.75</v>
      </c>
      <c r="AN1617">
        <v>1</v>
      </c>
      <c r="AO1617">
        <v>0</v>
      </c>
      <c r="AP1617">
        <v>1.8</v>
      </c>
      <c r="AQ1617">
        <f>YEAR(Table1[[#This Row],[Order Date]])</f>
        <v>2015</v>
      </c>
      <c r="AR1617" t="str">
        <f>TEXT(Table1[[#This Row],[Order Date]],"mmmm")</f>
        <v>August</v>
      </c>
      <c r="AS1617" t="str">
        <f>"Q"&amp;ROUNDUP(MONTH(Table1[[#This Row],[Order Date]])/3,0)</f>
        <v>Q3</v>
      </c>
      <c r="AT1617">
        <f>IF(Table1[[#This Row],[Sales]]=0,0,Table1[[#This Row],[Profit]]/Table1[[#This Row],[Sales]])</f>
        <v>0.48000000000000004</v>
      </c>
    </row>
    <row r="1618" spans="22:46" x14ac:dyDescent="0.3">
      <c r="V1618">
        <v>1617</v>
      </c>
      <c r="W1618" t="s">
        <v>4777</v>
      </c>
      <c r="X1618" s="1">
        <v>42226</v>
      </c>
      <c r="Y1618" t="s">
        <v>990</v>
      </c>
      <c r="Z1618" t="s">
        <v>51</v>
      </c>
      <c r="AA1618" t="s">
        <v>4267</v>
      </c>
      <c r="AB1618" t="s">
        <v>4268</v>
      </c>
      <c r="AC1618" t="s">
        <v>108</v>
      </c>
      <c r="AD1618" t="s">
        <v>26</v>
      </c>
      <c r="AE1618" t="s">
        <v>255</v>
      </c>
      <c r="AF1618" t="s">
        <v>256</v>
      </c>
      <c r="AG1618">
        <v>55122</v>
      </c>
      <c r="AH1618" t="s">
        <v>111</v>
      </c>
      <c r="AI1618" t="s">
        <v>1172</v>
      </c>
      <c r="AJ1618" t="s">
        <v>46</v>
      </c>
      <c r="AK1618" t="s">
        <v>47</v>
      </c>
      <c r="AL1618" t="s">
        <v>1173</v>
      </c>
      <c r="AM1618">
        <v>41.4</v>
      </c>
      <c r="AN1618">
        <v>4</v>
      </c>
      <c r="AO1618">
        <v>0</v>
      </c>
      <c r="AP1618">
        <v>19.872</v>
      </c>
      <c r="AQ1618">
        <f>YEAR(Table1[[#This Row],[Order Date]])</f>
        <v>2015</v>
      </c>
      <c r="AR1618" t="str">
        <f>TEXT(Table1[[#This Row],[Order Date]],"mmmm")</f>
        <v>August</v>
      </c>
      <c r="AS1618" t="str">
        <f>"Q"&amp;ROUNDUP(MONTH(Table1[[#This Row],[Order Date]])/3,0)</f>
        <v>Q3</v>
      </c>
      <c r="AT1618">
        <f>IF(Table1[[#This Row],[Sales]]=0,0,Table1[[#This Row],[Profit]]/Table1[[#This Row],[Sales]])</f>
        <v>0.48000000000000004</v>
      </c>
    </row>
    <row r="1619" spans="22:46" x14ac:dyDescent="0.3">
      <c r="V1619">
        <v>1618</v>
      </c>
      <c r="W1619" t="s">
        <v>4777</v>
      </c>
      <c r="X1619" s="1">
        <v>42226</v>
      </c>
      <c r="Y1619" t="s">
        <v>990</v>
      </c>
      <c r="Z1619" t="s">
        <v>51</v>
      </c>
      <c r="AA1619" t="s">
        <v>4267</v>
      </c>
      <c r="AB1619" t="s">
        <v>4268</v>
      </c>
      <c r="AC1619" t="s">
        <v>108</v>
      </c>
      <c r="AD1619" t="s">
        <v>26</v>
      </c>
      <c r="AE1619" t="s">
        <v>255</v>
      </c>
      <c r="AF1619" t="s">
        <v>256</v>
      </c>
      <c r="AG1619">
        <v>55122</v>
      </c>
      <c r="AH1619" t="s">
        <v>111</v>
      </c>
      <c r="AI1619" t="s">
        <v>4778</v>
      </c>
      <c r="AJ1619" t="s">
        <v>46</v>
      </c>
      <c r="AK1619" t="s">
        <v>70</v>
      </c>
      <c r="AL1619" t="s">
        <v>4779</v>
      </c>
      <c r="AM1619">
        <v>29.79</v>
      </c>
      <c r="AN1619">
        <v>3</v>
      </c>
      <c r="AO1619">
        <v>0</v>
      </c>
      <c r="AP1619">
        <v>12.511799999999999</v>
      </c>
      <c r="AQ1619">
        <f>YEAR(Table1[[#This Row],[Order Date]])</f>
        <v>2015</v>
      </c>
      <c r="AR1619" t="str">
        <f>TEXT(Table1[[#This Row],[Order Date]],"mmmm")</f>
        <v>August</v>
      </c>
      <c r="AS1619" t="str">
        <f>"Q"&amp;ROUNDUP(MONTH(Table1[[#This Row],[Order Date]])/3,0)</f>
        <v>Q3</v>
      </c>
      <c r="AT1619">
        <f>IF(Table1[[#This Row],[Sales]]=0,0,Table1[[#This Row],[Profit]]/Table1[[#This Row],[Sales]])</f>
        <v>0.42</v>
      </c>
    </row>
    <row r="1620" spans="22:46" x14ac:dyDescent="0.3">
      <c r="V1620">
        <v>1619</v>
      </c>
      <c r="W1620" t="s">
        <v>4780</v>
      </c>
      <c r="X1620" s="1">
        <v>42623</v>
      </c>
      <c r="Y1620" t="s">
        <v>1269</v>
      </c>
      <c r="Z1620" t="s">
        <v>22</v>
      </c>
      <c r="AA1620" t="s">
        <v>478</v>
      </c>
      <c r="AB1620" t="s">
        <v>479</v>
      </c>
      <c r="AC1620" t="s">
        <v>108</v>
      </c>
      <c r="AD1620" t="s">
        <v>26</v>
      </c>
      <c r="AE1620" t="s">
        <v>300</v>
      </c>
      <c r="AF1620" t="s">
        <v>301</v>
      </c>
      <c r="AG1620">
        <v>10011</v>
      </c>
      <c r="AH1620" t="s">
        <v>160</v>
      </c>
      <c r="AI1620" t="s">
        <v>4781</v>
      </c>
      <c r="AJ1620" t="s">
        <v>46</v>
      </c>
      <c r="AK1620" t="s">
        <v>60</v>
      </c>
      <c r="AL1620" t="s">
        <v>4782</v>
      </c>
      <c r="AM1620">
        <v>59.48</v>
      </c>
      <c r="AN1620">
        <v>2</v>
      </c>
      <c r="AO1620">
        <v>0</v>
      </c>
      <c r="AP1620">
        <v>8.9220000000000006</v>
      </c>
      <c r="AQ1620">
        <f>YEAR(Table1[[#This Row],[Order Date]])</f>
        <v>2016</v>
      </c>
      <c r="AR1620" t="str">
        <f>TEXT(Table1[[#This Row],[Order Date]],"mmmm")</f>
        <v>September</v>
      </c>
      <c r="AS1620" t="str">
        <f>"Q"&amp;ROUNDUP(MONTH(Table1[[#This Row],[Order Date]])/3,0)</f>
        <v>Q3</v>
      </c>
      <c r="AT1620">
        <f>IF(Table1[[#This Row],[Sales]]=0,0,Table1[[#This Row],[Profit]]/Table1[[#This Row],[Sales]])</f>
        <v>0.15000000000000002</v>
      </c>
    </row>
    <row r="1621" spans="22:46" x14ac:dyDescent="0.3">
      <c r="V1621">
        <v>1620</v>
      </c>
      <c r="W1621" t="s">
        <v>4780</v>
      </c>
      <c r="X1621" s="1">
        <v>42623</v>
      </c>
      <c r="Y1621" t="s">
        <v>1269</v>
      </c>
      <c r="Z1621" t="s">
        <v>22</v>
      </c>
      <c r="AA1621" t="s">
        <v>478</v>
      </c>
      <c r="AB1621" t="s">
        <v>479</v>
      </c>
      <c r="AC1621" t="s">
        <v>108</v>
      </c>
      <c r="AD1621" t="s">
        <v>26</v>
      </c>
      <c r="AE1621" t="s">
        <v>300</v>
      </c>
      <c r="AF1621" t="s">
        <v>301</v>
      </c>
      <c r="AG1621">
        <v>10011</v>
      </c>
      <c r="AH1621" t="s">
        <v>160</v>
      </c>
      <c r="AI1621" t="s">
        <v>4783</v>
      </c>
      <c r="AJ1621" t="s">
        <v>46</v>
      </c>
      <c r="AK1621" t="s">
        <v>94</v>
      </c>
      <c r="AL1621" t="s">
        <v>4784</v>
      </c>
      <c r="AM1621">
        <v>6.69</v>
      </c>
      <c r="AN1621">
        <v>1</v>
      </c>
      <c r="AO1621">
        <v>0</v>
      </c>
      <c r="AP1621">
        <v>3.0773999999999999</v>
      </c>
      <c r="AQ1621">
        <f>YEAR(Table1[[#This Row],[Order Date]])</f>
        <v>2016</v>
      </c>
      <c r="AR1621" t="str">
        <f>TEXT(Table1[[#This Row],[Order Date]],"mmmm")</f>
        <v>September</v>
      </c>
      <c r="AS1621" t="str">
        <f>"Q"&amp;ROUNDUP(MONTH(Table1[[#This Row],[Order Date]])/3,0)</f>
        <v>Q3</v>
      </c>
      <c r="AT1621">
        <f>IF(Table1[[#This Row],[Sales]]=0,0,Table1[[#This Row],[Profit]]/Table1[[#This Row],[Sales]])</f>
        <v>0.45999999999999996</v>
      </c>
    </row>
    <row r="1622" spans="22:46" x14ac:dyDescent="0.3">
      <c r="V1622">
        <v>1621</v>
      </c>
      <c r="W1622" t="s">
        <v>4785</v>
      </c>
      <c r="X1622" s="1">
        <v>42924</v>
      </c>
      <c r="Y1622" t="s">
        <v>3321</v>
      </c>
      <c r="Z1622" t="s">
        <v>51</v>
      </c>
      <c r="AA1622" t="s">
        <v>4786</v>
      </c>
      <c r="AB1622" t="s">
        <v>4787</v>
      </c>
      <c r="AC1622" t="s">
        <v>25</v>
      </c>
      <c r="AD1622" t="s">
        <v>26</v>
      </c>
      <c r="AE1622" t="s">
        <v>4788</v>
      </c>
      <c r="AF1622" t="s">
        <v>100</v>
      </c>
      <c r="AG1622">
        <v>98031</v>
      </c>
      <c r="AH1622" t="s">
        <v>44</v>
      </c>
      <c r="AI1622" t="s">
        <v>4789</v>
      </c>
      <c r="AJ1622" t="s">
        <v>31</v>
      </c>
      <c r="AK1622" t="s">
        <v>67</v>
      </c>
      <c r="AL1622" t="s">
        <v>4790</v>
      </c>
      <c r="AM1622">
        <v>198.46</v>
      </c>
      <c r="AN1622">
        <v>2</v>
      </c>
      <c r="AO1622">
        <v>0</v>
      </c>
      <c r="AP1622">
        <v>99.23</v>
      </c>
      <c r="AQ1622">
        <f>YEAR(Table1[[#This Row],[Order Date]])</f>
        <v>2017</v>
      </c>
      <c r="AR1622" t="str">
        <f>TEXT(Table1[[#This Row],[Order Date]],"mmmm")</f>
        <v>July</v>
      </c>
      <c r="AS1622" t="str">
        <f>"Q"&amp;ROUNDUP(MONTH(Table1[[#This Row],[Order Date]])/3,0)</f>
        <v>Q3</v>
      </c>
      <c r="AT1622">
        <f>IF(Table1[[#This Row],[Sales]]=0,0,Table1[[#This Row],[Profit]]/Table1[[#This Row],[Sales]])</f>
        <v>0.5</v>
      </c>
    </row>
    <row r="1623" spans="22:46" x14ac:dyDescent="0.3">
      <c r="V1623">
        <v>1622</v>
      </c>
      <c r="W1623" t="s">
        <v>4785</v>
      </c>
      <c r="X1623" s="1">
        <v>42924</v>
      </c>
      <c r="Y1623" t="s">
        <v>3321</v>
      </c>
      <c r="Z1623" t="s">
        <v>51</v>
      </c>
      <c r="AA1623" t="s">
        <v>4786</v>
      </c>
      <c r="AB1623" t="s">
        <v>4787</v>
      </c>
      <c r="AC1623" t="s">
        <v>25</v>
      </c>
      <c r="AD1623" t="s">
        <v>26</v>
      </c>
      <c r="AE1623" t="s">
        <v>4788</v>
      </c>
      <c r="AF1623" t="s">
        <v>100</v>
      </c>
      <c r="AG1623">
        <v>98031</v>
      </c>
      <c r="AH1623" t="s">
        <v>44</v>
      </c>
      <c r="AI1623" t="s">
        <v>2217</v>
      </c>
      <c r="AJ1623" t="s">
        <v>46</v>
      </c>
      <c r="AK1623" t="s">
        <v>47</v>
      </c>
      <c r="AL1623" t="s">
        <v>2218</v>
      </c>
      <c r="AM1623">
        <v>786.48</v>
      </c>
      <c r="AN1623">
        <v>8</v>
      </c>
      <c r="AO1623">
        <v>0</v>
      </c>
      <c r="AP1623">
        <v>385.37520000000001</v>
      </c>
      <c r="AQ1623">
        <f>YEAR(Table1[[#This Row],[Order Date]])</f>
        <v>2017</v>
      </c>
      <c r="AR1623" t="str">
        <f>TEXT(Table1[[#This Row],[Order Date]],"mmmm")</f>
        <v>July</v>
      </c>
      <c r="AS1623" t="str">
        <f>"Q"&amp;ROUNDUP(MONTH(Table1[[#This Row],[Order Date]])/3,0)</f>
        <v>Q3</v>
      </c>
      <c r="AT1623">
        <f>IF(Table1[[#This Row],[Sales]]=0,0,Table1[[#This Row],[Profit]]/Table1[[#This Row],[Sales]])</f>
        <v>0.49</v>
      </c>
    </row>
    <row r="1624" spans="22:46" x14ac:dyDescent="0.3">
      <c r="V1624">
        <v>1623</v>
      </c>
      <c r="W1624" t="s">
        <v>4785</v>
      </c>
      <c r="X1624" s="1">
        <v>42924</v>
      </c>
      <c r="Y1624" t="s">
        <v>3321</v>
      </c>
      <c r="Z1624" t="s">
        <v>51</v>
      </c>
      <c r="AA1624" t="s">
        <v>4786</v>
      </c>
      <c r="AB1624" t="s">
        <v>4787</v>
      </c>
      <c r="AC1624" t="s">
        <v>25</v>
      </c>
      <c r="AD1624" t="s">
        <v>26</v>
      </c>
      <c r="AE1624" t="s">
        <v>4788</v>
      </c>
      <c r="AF1624" t="s">
        <v>100</v>
      </c>
      <c r="AG1624">
        <v>98031</v>
      </c>
      <c r="AH1624" t="s">
        <v>44</v>
      </c>
      <c r="AI1624" t="s">
        <v>2169</v>
      </c>
      <c r="AJ1624" t="s">
        <v>46</v>
      </c>
      <c r="AK1624" t="s">
        <v>77</v>
      </c>
      <c r="AL1624" t="s">
        <v>2170</v>
      </c>
      <c r="AM1624">
        <v>23.167999999999999</v>
      </c>
      <c r="AN1624">
        <v>2</v>
      </c>
      <c r="AO1624">
        <v>0.2</v>
      </c>
      <c r="AP1624">
        <v>7.8192000000000004</v>
      </c>
      <c r="AQ1624">
        <f>YEAR(Table1[[#This Row],[Order Date]])</f>
        <v>2017</v>
      </c>
      <c r="AR1624" t="str">
        <f>TEXT(Table1[[#This Row],[Order Date]],"mmmm")</f>
        <v>July</v>
      </c>
      <c r="AS1624" t="str">
        <f>"Q"&amp;ROUNDUP(MONTH(Table1[[#This Row],[Order Date]])/3,0)</f>
        <v>Q3</v>
      </c>
      <c r="AT1624">
        <f>IF(Table1[[#This Row],[Sales]]=0,0,Table1[[#This Row],[Profit]]/Table1[[#This Row],[Sales]])</f>
        <v>0.33750000000000002</v>
      </c>
    </row>
    <row r="1625" spans="22:46" x14ac:dyDescent="0.3">
      <c r="V1625">
        <v>1624</v>
      </c>
      <c r="W1625" t="s">
        <v>4785</v>
      </c>
      <c r="X1625" s="1">
        <v>42924</v>
      </c>
      <c r="Y1625" t="s">
        <v>3321</v>
      </c>
      <c r="Z1625" t="s">
        <v>51</v>
      </c>
      <c r="AA1625" t="s">
        <v>4786</v>
      </c>
      <c r="AB1625" t="s">
        <v>4787</v>
      </c>
      <c r="AC1625" t="s">
        <v>25</v>
      </c>
      <c r="AD1625" t="s">
        <v>26</v>
      </c>
      <c r="AE1625" t="s">
        <v>4788</v>
      </c>
      <c r="AF1625" t="s">
        <v>100</v>
      </c>
      <c r="AG1625">
        <v>98031</v>
      </c>
      <c r="AH1625" t="s">
        <v>44</v>
      </c>
      <c r="AI1625" t="s">
        <v>4791</v>
      </c>
      <c r="AJ1625" t="s">
        <v>73</v>
      </c>
      <c r="AK1625" t="s">
        <v>176</v>
      </c>
      <c r="AL1625" t="s">
        <v>4792</v>
      </c>
      <c r="AM1625">
        <v>50</v>
      </c>
      <c r="AN1625">
        <v>2</v>
      </c>
      <c r="AO1625">
        <v>0</v>
      </c>
      <c r="AP1625">
        <v>10.5</v>
      </c>
      <c r="AQ1625">
        <f>YEAR(Table1[[#This Row],[Order Date]])</f>
        <v>2017</v>
      </c>
      <c r="AR1625" t="str">
        <f>TEXT(Table1[[#This Row],[Order Date]],"mmmm")</f>
        <v>July</v>
      </c>
      <c r="AS1625" t="str">
        <f>"Q"&amp;ROUNDUP(MONTH(Table1[[#This Row],[Order Date]])/3,0)</f>
        <v>Q3</v>
      </c>
      <c r="AT1625">
        <f>IF(Table1[[#This Row],[Sales]]=0,0,Table1[[#This Row],[Profit]]/Table1[[#This Row],[Sales]])</f>
        <v>0.21</v>
      </c>
    </row>
    <row r="1626" spans="22:46" x14ac:dyDescent="0.3">
      <c r="V1626">
        <v>1625</v>
      </c>
      <c r="W1626" t="s">
        <v>4793</v>
      </c>
      <c r="X1626" s="1">
        <v>42357</v>
      </c>
      <c r="Y1626" t="s">
        <v>975</v>
      </c>
      <c r="Z1626" t="s">
        <v>51</v>
      </c>
      <c r="AA1626" t="s">
        <v>4794</v>
      </c>
      <c r="AB1626" t="s">
        <v>4795</v>
      </c>
      <c r="AC1626" t="s">
        <v>25</v>
      </c>
      <c r="AD1626" t="s">
        <v>26</v>
      </c>
      <c r="AE1626" t="s">
        <v>42</v>
      </c>
      <c r="AF1626" t="s">
        <v>43</v>
      </c>
      <c r="AG1626">
        <v>90049</v>
      </c>
      <c r="AH1626" t="s">
        <v>44</v>
      </c>
      <c r="AI1626" t="s">
        <v>4330</v>
      </c>
      <c r="AJ1626" t="s">
        <v>73</v>
      </c>
      <c r="AK1626" t="s">
        <v>74</v>
      </c>
      <c r="AL1626" t="s">
        <v>4331</v>
      </c>
      <c r="AM1626">
        <v>675.96</v>
      </c>
      <c r="AN1626">
        <v>5</v>
      </c>
      <c r="AO1626">
        <v>0.2</v>
      </c>
      <c r="AP1626">
        <v>84.495000000000005</v>
      </c>
      <c r="AQ1626">
        <f>YEAR(Table1[[#This Row],[Order Date]])</f>
        <v>2015</v>
      </c>
      <c r="AR1626" t="str">
        <f>TEXT(Table1[[#This Row],[Order Date]],"mmmm")</f>
        <v>December</v>
      </c>
      <c r="AS1626" t="str">
        <f>"Q"&amp;ROUNDUP(MONTH(Table1[[#This Row],[Order Date]])/3,0)</f>
        <v>Q4</v>
      </c>
      <c r="AT1626">
        <f>IF(Table1[[#This Row],[Sales]]=0,0,Table1[[#This Row],[Profit]]/Table1[[#This Row],[Sales]])</f>
        <v>0.125</v>
      </c>
    </row>
    <row r="1627" spans="22:46" x14ac:dyDescent="0.3">
      <c r="V1627">
        <v>1626</v>
      </c>
      <c r="W1627" t="s">
        <v>4793</v>
      </c>
      <c r="X1627" s="1">
        <v>42357</v>
      </c>
      <c r="Y1627" t="s">
        <v>975</v>
      </c>
      <c r="Z1627" t="s">
        <v>51</v>
      </c>
      <c r="AA1627" t="s">
        <v>4794</v>
      </c>
      <c r="AB1627" t="s">
        <v>4795</v>
      </c>
      <c r="AC1627" t="s">
        <v>25</v>
      </c>
      <c r="AD1627" t="s">
        <v>26</v>
      </c>
      <c r="AE1627" t="s">
        <v>42</v>
      </c>
      <c r="AF1627" t="s">
        <v>43</v>
      </c>
      <c r="AG1627">
        <v>90049</v>
      </c>
      <c r="AH1627" t="s">
        <v>44</v>
      </c>
      <c r="AI1627" t="s">
        <v>3059</v>
      </c>
      <c r="AJ1627" t="s">
        <v>73</v>
      </c>
      <c r="AK1627" t="s">
        <v>176</v>
      </c>
      <c r="AL1627" t="s">
        <v>4796</v>
      </c>
      <c r="AM1627">
        <v>1265.8499999999999</v>
      </c>
      <c r="AN1627">
        <v>3</v>
      </c>
      <c r="AO1627">
        <v>0</v>
      </c>
      <c r="AP1627">
        <v>556.97400000000005</v>
      </c>
      <c r="AQ1627">
        <f>YEAR(Table1[[#This Row],[Order Date]])</f>
        <v>2015</v>
      </c>
      <c r="AR1627" t="str">
        <f>TEXT(Table1[[#This Row],[Order Date]],"mmmm")</f>
        <v>December</v>
      </c>
      <c r="AS1627" t="str">
        <f>"Q"&amp;ROUNDUP(MONTH(Table1[[#This Row],[Order Date]])/3,0)</f>
        <v>Q4</v>
      </c>
      <c r="AT1627">
        <f>IF(Table1[[#This Row],[Sales]]=0,0,Table1[[#This Row],[Profit]]/Table1[[#This Row],[Sales]])</f>
        <v>0.44000000000000006</v>
      </c>
    </row>
    <row r="1628" spans="22:46" x14ac:dyDescent="0.3">
      <c r="V1628">
        <v>1627</v>
      </c>
      <c r="W1628" t="s">
        <v>4797</v>
      </c>
      <c r="X1628" s="1">
        <v>42324</v>
      </c>
      <c r="Y1628" t="s">
        <v>104</v>
      </c>
      <c r="Z1628" t="s">
        <v>51</v>
      </c>
      <c r="AA1628" t="s">
        <v>1719</v>
      </c>
      <c r="AB1628" t="s">
        <v>1720</v>
      </c>
      <c r="AC1628" t="s">
        <v>108</v>
      </c>
      <c r="AD1628" t="s">
        <v>26</v>
      </c>
      <c r="AE1628" t="s">
        <v>300</v>
      </c>
      <c r="AF1628" t="s">
        <v>301</v>
      </c>
      <c r="AG1628">
        <v>10011</v>
      </c>
      <c r="AH1628" t="s">
        <v>160</v>
      </c>
      <c r="AI1628" t="s">
        <v>2405</v>
      </c>
      <c r="AJ1628" t="s">
        <v>46</v>
      </c>
      <c r="AK1628" t="s">
        <v>80</v>
      </c>
      <c r="AL1628" t="s">
        <v>2406</v>
      </c>
      <c r="AM1628">
        <v>523.25</v>
      </c>
      <c r="AN1628">
        <v>5</v>
      </c>
      <c r="AO1628">
        <v>0</v>
      </c>
      <c r="AP1628">
        <v>141.2775</v>
      </c>
      <c r="AQ1628">
        <f>YEAR(Table1[[#This Row],[Order Date]])</f>
        <v>2015</v>
      </c>
      <c r="AR1628" t="str">
        <f>TEXT(Table1[[#This Row],[Order Date]],"mmmm")</f>
        <v>November</v>
      </c>
      <c r="AS1628" t="str">
        <f>"Q"&amp;ROUNDUP(MONTH(Table1[[#This Row],[Order Date]])/3,0)</f>
        <v>Q4</v>
      </c>
      <c r="AT1628">
        <f>IF(Table1[[#This Row],[Sales]]=0,0,Table1[[#This Row],[Profit]]/Table1[[#This Row],[Sales]])</f>
        <v>0.27</v>
      </c>
    </row>
    <row r="1629" spans="22:46" x14ac:dyDescent="0.3">
      <c r="V1629">
        <v>1628</v>
      </c>
      <c r="W1629" t="s">
        <v>4798</v>
      </c>
      <c r="X1629" s="1">
        <v>42271</v>
      </c>
      <c r="Y1629" t="s">
        <v>165</v>
      </c>
      <c r="Z1629" t="s">
        <v>51</v>
      </c>
      <c r="AA1629" t="s">
        <v>4799</v>
      </c>
      <c r="AB1629" t="s">
        <v>4800</v>
      </c>
      <c r="AC1629" t="s">
        <v>25</v>
      </c>
      <c r="AD1629" t="s">
        <v>26</v>
      </c>
      <c r="AE1629" t="s">
        <v>4801</v>
      </c>
      <c r="AF1629" t="s">
        <v>832</v>
      </c>
      <c r="AG1629">
        <v>70506</v>
      </c>
      <c r="AH1629" t="s">
        <v>29</v>
      </c>
      <c r="AI1629" t="s">
        <v>3816</v>
      </c>
      <c r="AJ1629" t="s">
        <v>31</v>
      </c>
      <c r="AK1629" t="s">
        <v>35</v>
      </c>
      <c r="AL1629" t="s">
        <v>3817</v>
      </c>
      <c r="AM1629">
        <v>517.5</v>
      </c>
      <c r="AN1629">
        <v>6</v>
      </c>
      <c r="AO1629">
        <v>0</v>
      </c>
      <c r="AP1629">
        <v>155.25</v>
      </c>
      <c r="AQ1629">
        <f>YEAR(Table1[[#This Row],[Order Date]])</f>
        <v>2015</v>
      </c>
      <c r="AR1629" t="str">
        <f>TEXT(Table1[[#This Row],[Order Date]],"mmmm")</f>
        <v>September</v>
      </c>
      <c r="AS1629" t="str">
        <f>"Q"&amp;ROUNDUP(MONTH(Table1[[#This Row],[Order Date]])/3,0)</f>
        <v>Q3</v>
      </c>
      <c r="AT1629">
        <f>IF(Table1[[#This Row],[Sales]]=0,0,Table1[[#This Row],[Profit]]/Table1[[#This Row],[Sales]])</f>
        <v>0.3</v>
      </c>
    </row>
    <row r="1630" spans="22:46" x14ac:dyDescent="0.3">
      <c r="V1630">
        <v>1629</v>
      </c>
      <c r="W1630" t="s">
        <v>4802</v>
      </c>
      <c r="X1630" s="1">
        <v>42907</v>
      </c>
      <c r="Y1630" t="s">
        <v>4803</v>
      </c>
      <c r="Z1630" t="s">
        <v>22</v>
      </c>
      <c r="AA1630" t="s">
        <v>2262</v>
      </c>
      <c r="AB1630" t="s">
        <v>2263</v>
      </c>
      <c r="AC1630" t="s">
        <v>25</v>
      </c>
      <c r="AD1630" t="s">
        <v>26</v>
      </c>
      <c r="AE1630" t="s">
        <v>2460</v>
      </c>
      <c r="AF1630" t="s">
        <v>564</v>
      </c>
      <c r="AG1630">
        <v>44105</v>
      </c>
      <c r="AH1630" t="s">
        <v>160</v>
      </c>
      <c r="AI1630" t="s">
        <v>4804</v>
      </c>
      <c r="AJ1630" t="s">
        <v>31</v>
      </c>
      <c r="AK1630" t="s">
        <v>67</v>
      </c>
      <c r="AL1630" t="s">
        <v>4805</v>
      </c>
      <c r="AM1630">
        <v>17.920000000000002</v>
      </c>
      <c r="AN1630">
        <v>5</v>
      </c>
      <c r="AO1630">
        <v>0.2</v>
      </c>
      <c r="AP1630">
        <v>2.464</v>
      </c>
      <c r="AQ1630">
        <f>YEAR(Table1[[#This Row],[Order Date]])</f>
        <v>2017</v>
      </c>
      <c r="AR1630" t="str">
        <f>TEXT(Table1[[#This Row],[Order Date]],"mmmm")</f>
        <v>June</v>
      </c>
      <c r="AS1630" t="str">
        <f>"Q"&amp;ROUNDUP(MONTH(Table1[[#This Row],[Order Date]])/3,0)</f>
        <v>Q2</v>
      </c>
      <c r="AT1630">
        <f>IF(Table1[[#This Row],[Sales]]=0,0,Table1[[#This Row],[Profit]]/Table1[[#This Row],[Sales]])</f>
        <v>0.13749999999999998</v>
      </c>
    </row>
    <row r="1631" spans="22:46" x14ac:dyDescent="0.3">
      <c r="V1631">
        <v>1630</v>
      </c>
      <c r="W1631" t="s">
        <v>4802</v>
      </c>
      <c r="X1631" s="1">
        <v>42907</v>
      </c>
      <c r="Y1631" t="s">
        <v>4803</v>
      </c>
      <c r="Z1631" t="s">
        <v>22</v>
      </c>
      <c r="AA1631" t="s">
        <v>2262</v>
      </c>
      <c r="AB1631" t="s">
        <v>2263</v>
      </c>
      <c r="AC1631" t="s">
        <v>25</v>
      </c>
      <c r="AD1631" t="s">
        <v>26</v>
      </c>
      <c r="AE1631" t="s">
        <v>2460</v>
      </c>
      <c r="AF1631" t="s">
        <v>564</v>
      </c>
      <c r="AG1631">
        <v>44105</v>
      </c>
      <c r="AH1631" t="s">
        <v>160</v>
      </c>
      <c r="AI1631" t="s">
        <v>3140</v>
      </c>
      <c r="AJ1631" t="s">
        <v>46</v>
      </c>
      <c r="AK1631" t="s">
        <v>77</v>
      </c>
      <c r="AL1631" t="s">
        <v>3141</v>
      </c>
      <c r="AM1631">
        <v>41.256</v>
      </c>
      <c r="AN1631">
        <v>6</v>
      </c>
      <c r="AO1631">
        <v>0.7</v>
      </c>
      <c r="AP1631">
        <v>-34.380000000000003</v>
      </c>
      <c r="AQ1631">
        <f>YEAR(Table1[[#This Row],[Order Date]])</f>
        <v>2017</v>
      </c>
      <c r="AR1631" t="str">
        <f>TEXT(Table1[[#This Row],[Order Date]],"mmmm")</f>
        <v>June</v>
      </c>
      <c r="AS1631" t="str">
        <f>"Q"&amp;ROUNDUP(MONTH(Table1[[#This Row],[Order Date]])/3,0)</f>
        <v>Q2</v>
      </c>
      <c r="AT1631">
        <f>IF(Table1[[#This Row],[Sales]]=0,0,Table1[[#This Row],[Profit]]/Table1[[#This Row],[Sales]])</f>
        <v>-0.83333333333333337</v>
      </c>
    </row>
    <row r="1632" spans="22:46" x14ac:dyDescent="0.3">
      <c r="V1632">
        <v>1631</v>
      </c>
      <c r="W1632" t="s">
        <v>4806</v>
      </c>
      <c r="X1632" s="1">
        <v>42498</v>
      </c>
      <c r="Y1632" s="1">
        <v>42587</v>
      </c>
      <c r="Z1632" t="s">
        <v>1450</v>
      </c>
      <c r="AA1632" t="s">
        <v>551</v>
      </c>
      <c r="AB1632" t="s">
        <v>552</v>
      </c>
      <c r="AC1632" t="s">
        <v>25</v>
      </c>
      <c r="AD1632" t="s">
        <v>26</v>
      </c>
      <c r="AE1632" t="s">
        <v>2460</v>
      </c>
      <c r="AF1632" t="s">
        <v>564</v>
      </c>
      <c r="AG1632">
        <v>44105</v>
      </c>
      <c r="AH1632" t="s">
        <v>160</v>
      </c>
      <c r="AI1632" t="s">
        <v>4807</v>
      </c>
      <c r="AJ1632" t="s">
        <v>46</v>
      </c>
      <c r="AK1632" t="s">
        <v>60</v>
      </c>
      <c r="AL1632" t="s">
        <v>4808</v>
      </c>
      <c r="AM1632">
        <v>1006.056</v>
      </c>
      <c r="AN1632">
        <v>3</v>
      </c>
      <c r="AO1632">
        <v>0.2</v>
      </c>
      <c r="AP1632">
        <v>88.029899999999998</v>
      </c>
      <c r="AQ1632">
        <f>YEAR(Table1[[#This Row],[Order Date]])</f>
        <v>2016</v>
      </c>
      <c r="AR1632" t="str">
        <f>TEXT(Table1[[#This Row],[Order Date]],"mmmm")</f>
        <v>May</v>
      </c>
      <c r="AS1632" t="str">
        <f>"Q"&amp;ROUNDUP(MONTH(Table1[[#This Row],[Order Date]])/3,0)</f>
        <v>Q2</v>
      </c>
      <c r="AT1632">
        <f>IF(Table1[[#This Row],[Sales]]=0,0,Table1[[#This Row],[Profit]]/Table1[[#This Row],[Sales]])</f>
        <v>8.7499999999999994E-2</v>
      </c>
    </row>
    <row r="1633" spans="22:46" x14ac:dyDescent="0.3">
      <c r="V1633">
        <v>1632</v>
      </c>
      <c r="W1633" t="s">
        <v>4806</v>
      </c>
      <c r="X1633" s="1">
        <v>42498</v>
      </c>
      <c r="Y1633" s="1">
        <v>42587</v>
      </c>
      <c r="Z1633" t="s">
        <v>1450</v>
      </c>
      <c r="AA1633" t="s">
        <v>551</v>
      </c>
      <c r="AB1633" t="s">
        <v>552</v>
      </c>
      <c r="AC1633" t="s">
        <v>25</v>
      </c>
      <c r="AD1633" t="s">
        <v>26</v>
      </c>
      <c r="AE1633" t="s">
        <v>2460</v>
      </c>
      <c r="AF1633" t="s">
        <v>564</v>
      </c>
      <c r="AG1633">
        <v>44105</v>
      </c>
      <c r="AH1633" t="s">
        <v>160</v>
      </c>
      <c r="AI1633" t="s">
        <v>2103</v>
      </c>
      <c r="AJ1633" t="s">
        <v>46</v>
      </c>
      <c r="AK1633" t="s">
        <v>94</v>
      </c>
      <c r="AL1633" t="s">
        <v>2104</v>
      </c>
      <c r="AM1633">
        <v>10.688000000000001</v>
      </c>
      <c r="AN1633">
        <v>2</v>
      </c>
      <c r="AO1633">
        <v>0.2</v>
      </c>
      <c r="AP1633">
        <v>3.7408000000000001</v>
      </c>
      <c r="AQ1633">
        <f>YEAR(Table1[[#This Row],[Order Date]])</f>
        <v>2016</v>
      </c>
      <c r="AR1633" t="str">
        <f>TEXT(Table1[[#This Row],[Order Date]],"mmmm")</f>
        <v>May</v>
      </c>
      <c r="AS1633" t="str">
        <f>"Q"&amp;ROUNDUP(MONTH(Table1[[#This Row],[Order Date]])/3,0)</f>
        <v>Q2</v>
      </c>
      <c r="AT1633">
        <f>IF(Table1[[#This Row],[Sales]]=0,0,Table1[[#This Row],[Profit]]/Table1[[#This Row],[Sales]])</f>
        <v>0.35</v>
      </c>
    </row>
    <row r="1634" spans="22:46" x14ac:dyDescent="0.3">
      <c r="V1634">
        <v>1633</v>
      </c>
      <c r="W1634" t="s">
        <v>4806</v>
      </c>
      <c r="X1634" s="1">
        <v>42498</v>
      </c>
      <c r="Y1634" s="1">
        <v>42587</v>
      </c>
      <c r="Z1634" t="s">
        <v>1450</v>
      </c>
      <c r="AA1634" t="s">
        <v>551</v>
      </c>
      <c r="AB1634" t="s">
        <v>552</v>
      </c>
      <c r="AC1634" t="s">
        <v>25</v>
      </c>
      <c r="AD1634" t="s">
        <v>26</v>
      </c>
      <c r="AE1634" t="s">
        <v>2460</v>
      </c>
      <c r="AF1634" t="s">
        <v>564</v>
      </c>
      <c r="AG1634">
        <v>44105</v>
      </c>
      <c r="AH1634" t="s">
        <v>160</v>
      </c>
      <c r="AI1634" t="s">
        <v>2171</v>
      </c>
      <c r="AJ1634" t="s">
        <v>46</v>
      </c>
      <c r="AK1634" t="s">
        <v>94</v>
      </c>
      <c r="AL1634" t="s">
        <v>2172</v>
      </c>
      <c r="AM1634">
        <v>10.368</v>
      </c>
      <c r="AN1634">
        <v>2</v>
      </c>
      <c r="AO1634">
        <v>0.2</v>
      </c>
      <c r="AP1634">
        <v>3.6288</v>
      </c>
      <c r="AQ1634">
        <f>YEAR(Table1[[#This Row],[Order Date]])</f>
        <v>2016</v>
      </c>
      <c r="AR1634" t="str">
        <f>TEXT(Table1[[#This Row],[Order Date]],"mmmm")</f>
        <v>May</v>
      </c>
      <c r="AS1634" t="str">
        <f>"Q"&amp;ROUNDUP(MONTH(Table1[[#This Row],[Order Date]])/3,0)</f>
        <v>Q2</v>
      </c>
      <c r="AT1634">
        <f>IF(Table1[[#This Row],[Sales]]=0,0,Table1[[#This Row],[Profit]]/Table1[[#This Row],[Sales]])</f>
        <v>0.35</v>
      </c>
    </row>
    <row r="1635" spans="22:46" x14ac:dyDescent="0.3">
      <c r="V1635">
        <v>1634</v>
      </c>
      <c r="W1635" t="s">
        <v>4806</v>
      </c>
      <c r="X1635" s="1">
        <v>42498</v>
      </c>
      <c r="Y1635" s="1">
        <v>42587</v>
      </c>
      <c r="Z1635" t="s">
        <v>1450</v>
      </c>
      <c r="AA1635" t="s">
        <v>551</v>
      </c>
      <c r="AB1635" t="s">
        <v>552</v>
      </c>
      <c r="AC1635" t="s">
        <v>25</v>
      </c>
      <c r="AD1635" t="s">
        <v>26</v>
      </c>
      <c r="AE1635" t="s">
        <v>2460</v>
      </c>
      <c r="AF1635" t="s">
        <v>564</v>
      </c>
      <c r="AG1635">
        <v>44105</v>
      </c>
      <c r="AH1635" t="s">
        <v>160</v>
      </c>
      <c r="AI1635" t="s">
        <v>4204</v>
      </c>
      <c r="AJ1635" t="s">
        <v>46</v>
      </c>
      <c r="AK1635" t="s">
        <v>60</v>
      </c>
      <c r="AL1635" t="s">
        <v>4205</v>
      </c>
      <c r="AM1635">
        <v>25.12</v>
      </c>
      <c r="AN1635">
        <v>2</v>
      </c>
      <c r="AO1635">
        <v>0.2</v>
      </c>
      <c r="AP1635">
        <v>1.57</v>
      </c>
      <c r="AQ1635">
        <f>YEAR(Table1[[#This Row],[Order Date]])</f>
        <v>2016</v>
      </c>
      <c r="AR1635" t="str">
        <f>TEXT(Table1[[#This Row],[Order Date]],"mmmm")</f>
        <v>May</v>
      </c>
      <c r="AS1635" t="str">
        <f>"Q"&amp;ROUNDUP(MONTH(Table1[[#This Row],[Order Date]])/3,0)</f>
        <v>Q2</v>
      </c>
      <c r="AT1635">
        <f>IF(Table1[[#This Row],[Sales]]=0,0,Table1[[#This Row],[Profit]]/Table1[[#This Row],[Sales]])</f>
        <v>6.25E-2</v>
      </c>
    </row>
    <row r="1636" spans="22:46" x14ac:dyDescent="0.3">
      <c r="V1636">
        <v>1635</v>
      </c>
      <c r="W1636" t="s">
        <v>4806</v>
      </c>
      <c r="X1636" s="1">
        <v>42498</v>
      </c>
      <c r="Y1636" s="1">
        <v>42587</v>
      </c>
      <c r="Z1636" t="s">
        <v>1450</v>
      </c>
      <c r="AA1636" t="s">
        <v>551</v>
      </c>
      <c r="AB1636" t="s">
        <v>552</v>
      </c>
      <c r="AC1636" t="s">
        <v>25</v>
      </c>
      <c r="AD1636" t="s">
        <v>26</v>
      </c>
      <c r="AE1636" t="s">
        <v>2460</v>
      </c>
      <c r="AF1636" t="s">
        <v>564</v>
      </c>
      <c r="AG1636">
        <v>44105</v>
      </c>
      <c r="AH1636" t="s">
        <v>160</v>
      </c>
      <c r="AI1636" t="s">
        <v>2091</v>
      </c>
      <c r="AJ1636" t="s">
        <v>73</v>
      </c>
      <c r="AK1636" t="s">
        <v>176</v>
      </c>
      <c r="AL1636" t="s">
        <v>2092</v>
      </c>
      <c r="AM1636">
        <v>58.112000000000002</v>
      </c>
      <c r="AN1636">
        <v>2</v>
      </c>
      <c r="AO1636">
        <v>0.2</v>
      </c>
      <c r="AP1636">
        <v>7.2640000000000002</v>
      </c>
      <c r="AQ1636">
        <f>YEAR(Table1[[#This Row],[Order Date]])</f>
        <v>2016</v>
      </c>
      <c r="AR1636" t="str">
        <f>TEXT(Table1[[#This Row],[Order Date]],"mmmm")</f>
        <v>May</v>
      </c>
      <c r="AS1636" t="str">
        <f>"Q"&amp;ROUNDUP(MONTH(Table1[[#This Row],[Order Date]])/3,0)</f>
        <v>Q2</v>
      </c>
      <c r="AT1636">
        <f>IF(Table1[[#This Row],[Sales]]=0,0,Table1[[#This Row],[Profit]]/Table1[[#This Row],[Sales]])</f>
        <v>0.125</v>
      </c>
    </row>
    <row r="1637" spans="22:46" x14ac:dyDescent="0.3">
      <c r="V1637">
        <v>1636</v>
      </c>
      <c r="W1637" t="s">
        <v>4809</v>
      </c>
      <c r="X1637" s="1">
        <v>41969</v>
      </c>
      <c r="Y1637" s="1">
        <v>41682</v>
      </c>
      <c r="Z1637" t="s">
        <v>51</v>
      </c>
      <c r="AA1637" t="s">
        <v>4810</v>
      </c>
      <c r="AB1637" t="s">
        <v>4811</v>
      </c>
      <c r="AC1637" t="s">
        <v>25</v>
      </c>
      <c r="AD1637" t="s">
        <v>26</v>
      </c>
      <c r="AE1637" t="s">
        <v>4812</v>
      </c>
      <c r="AF1637" t="s">
        <v>474</v>
      </c>
      <c r="AG1637">
        <v>97224</v>
      </c>
      <c r="AH1637" t="s">
        <v>44</v>
      </c>
      <c r="AI1637" t="s">
        <v>3457</v>
      </c>
      <c r="AJ1637" t="s">
        <v>46</v>
      </c>
      <c r="AK1637" t="s">
        <v>94</v>
      </c>
      <c r="AL1637" t="s">
        <v>3458</v>
      </c>
      <c r="AM1637">
        <v>15.552</v>
      </c>
      <c r="AN1637">
        <v>3</v>
      </c>
      <c r="AO1637">
        <v>0.2</v>
      </c>
      <c r="AP1637">
        <v>5.4432</v>
      </c>
      <c r="AQ1637">
        <f>YEAR(Table1[[#This Row],[Order Date]])</f>
        <v>2014</v>
      </c>
      <c r="AR1637" t="str">
        <f>TEXT(Table1[[#This Row],[Order Date]],"mmmm")</f>
        <v>November</v>
      </c>
      <c r="AS1637" t="str">
        <f>"Q"&amp;ROUNDUP(MONTH(Table1[[#This Row],[Order Date]])/3,0)</f>
        <v>Q4</v>
      </c>
      <c r="AT1637">
        <f>IF(Table1[[#This Row],[Sales]]=0,0,Table1[[#This Row],[Profit]]/Table1[[#This Row],[Sales]])</f>
        <v>0.35000000000000003</v>
      </c>
    </row>
    <row r="1638" spans="22:46" x14ac:dyDescent="0.3">
      <c r="V1638">
        <v>1637</v>
      </c>
      <c r="W1638" t="s">
        <v>4809</v>
      </c>
      <c r="X1638" s="1">
        <v>41969</v>
      </c>
      <c r="Y1638" s="1">
        <v>41682</v>
      </c>
      <c r="Z1638" t="s">
        <v>51</v>
      </c>
      <c r="AA1638" t="s">
        <v>4810</v>
      </c>
      <c r="AB1638" t="s">
        <v>4811</v>
      </c>
      <c r="AC1638" t="s">
        <v>25</v>
      </c>
      <c r="AD1638" t="s">
        <v>26</v>
      </c>
      <c r="AE1638" t="s">
        <v>4812</v>
      </c>
      <c r="AF1638" t="s">
        <v>474</v>
      </c>
      <c r="AG1638">
        <v>97224</v>
      </c>
      <c r="AH1638" t="s">
        <v>44</v>
      </c>
      <c r="AI1638" t="s">
        <v>3312</v>
      </c>
      <c r="AJ1638" t="s">
        <v>46</v>
      </c>
      <c r="AK1638" t="s">
        <v>60</v>
      </c>
      <c r="AL1638" t="s">
        <v>3313</v>
      </c>
      <c r="AM1638">
        <v>669.08</v>
      </c>
      <c r="AN1638">
        <v>5</v>
      </c>
      <c r="AO1638">
        <v>0.2</v>
      </c>
      <c r="AP1638">
        <v>-167.27</v>
      </c>
      <c r="AQ1638">
        <f>YEAR(Table1[[#This Row],[Order Date]])</f>
        <v>2014</v>
      </c>
      <c r="AR1638" t="str">
        <f>TEXT(Table1[[#This Row],[Order Date]],"mmmm")</f>
        <v>November</v>
      </c>
      <c r="AS1638" t="str">
        <f>"Q"&amp;ROUNDUP(MONTH(Table1[[#This Row],[Order Date]])/3,0)</f>
        <v>Q4</v>
      </c>
      <c r="AT1638">
        <f>IF(Table1[[#This Row],[Sales]]=0,0,Table1[[#This Row],[Profit]]/Table1[[#This Row],[Sales]])</f>
        <v>-0.25</v>
      </c>
    </row>
    <row r="1639" spans="22:46" x14ac:dyDescent="0.3">
      <c r="V1639">
        <v>1638</v>
      </c>
      <c r="W1639" t="s">
        <v>4809</v>
      </c>
      <c r="X1639" s="1">
        <v>41969</v>
      </c>
      <c r="Y1639" s="1">
        <v>41682</v>
      </c>
      <c r="Z1639" t="s">
        <v>51</v>
      </c>
      <c r="AA1639" t="s">
        <v>4810</v>
      </c>
      <c r="AB1639" t="s">
        <v>4811</v>
      </c>
      <c r="AC1639" t="s">
        <v>25</v>
      </c>
      <c r="AD1639" t="s">
        <v>26</v>
      </c>
      <c r="AE1639" t="s">
        <v>4812</v>
      </c>
      <c r="AF1639" t="s">
        <v>474</v>
      </c>
      <c r="AG1639">
        <v>97224</v>
      </c>
      <c r="AH1639" t="s">
        <v>44</v>
      </c>
      <c r="AI1639" t="s">
        <v>4813</v>
      </c>
      <c r="AJ1639" t="s">
        <v>73</v>
      </c>
      <c r="AK1639" t="s">
        <v>74</v>
      </c>
      <c r="AL1639" t="s">
        <v>4814</v>
      </c>
      <c r="AM1639">
        <v>438.33600000000001</v>
      </c>
      <c r="AN1639">
        <v>4</v>
      </c>
      <c r="AO1639">
        <v>0.2</v>
      </c>
      <c r="AP1639">
        <v>-87.667199999999994</v>
      </c>
      <c r="AQ1639">
        <f>YEAR(Table1[[#This Row],[Order Date]])</f>
        <v>2014</v>
      </c>
      <c r="AR1639" t="str">
        <f>TEXT(Table1[[#This Row],[Order Date]],"mmmm")</f>
        <v>November</v>
      </c>
      <c r="AS1639" t="str">
        <f>"Q"&amp;ROUNDUP(MONTH(Table1[[#This Row],[Order Date]])/3,0)</f>
        <v>Q4</v>
      </c>
      <c r="AT1639">
        <f>IF(Table1[[#This Row],[Sales]]=0,0,Table1[[#This Row],[Profit]]/Table1[[#This Row],[Sales]])</f>
        <v>-0.19999999999999998</v>
      </c>
    </row>
    <row r="1640" spans="22:46" x14ac:dyDescent="0.3">
      <c r="V1640">
        <v>1639</v>
      </c>
      <c r="W1640" t="s">
        <v>4815</v>
      </c>
      <c r="X1640" s="1">
        <v>42516</v>
      </c>
      <c r="Y1640" s="1">
        <v>42375</v>
      </c>
      <c r="Z1640" t="s">
        <v>51</v>
      </c>
      <c r="AA1640" t="s">
        <v>4816</v>
      </c>
      <c r="AB1640" t="s">
        <v>4817</v>
      </c>
      <c r="AC1640" t="s">
        <v>25</v>
      </c>
      <c r="AD1640" t="s">
        <v>26</v>
      </c>
      <c r="AE1640" t="s">
        <v>100</v>
      </c>
      <c r="AF1640" t="s">
        <v>3435</v>
      </c>
      <c r="AG1640">
        <v>20016</v>
      </c>
      <c r="AH1640" t="s">
        <v>160</v>
      </c>
      <c r="AI1640" t="s">
        <v>4818</v>
      </c>
      <c r="AJ1640" t="s">
        <v>46</v>
      </c>
      <c r="AK1640" t="s">
        <v>94</v>
      </c>
      <c r="AL1640" t="s">
        <v>4819</v>
      </c>
      <c r="AM1640">
        <v>19.440000000000001</v>
      </c>
      <c r="AN1640">
        <v>3</v>
      </c>
      <c r="AO1640">
        <v>0</v>
      </c>
      <c r="AP1640">
        <v>9.3312000000000008</v>
      </c>
      <c r="AQ1640">
        <f>YEAR(Table1[[#This Row],[Order Date]])</f>
        <v>2016</v>
      </c>
      <c r="AR1640" t="str">
        <f>TEXT(Table1[[#This Row],[Order Date]],"mmmm")</f>
        <v>May</v>
      </c>
      <c r="AS1640" t="str">
        <f>"Q"&amp;ROUNDUP(MONTH(Table1[[#This Row],[Order Date]])/3,0)</f>
        <v>Q2</v>
      </c>
      <c r="AT1640">
        <f>IF(Table1[[#This Row],[Sales]]=0,0,Table1[[#This Row],[Profit]]/Table1[[#This Row],[Sales]])</f>
        <v>0.48000000000000004</v>
      </c>
    </row>
    <row r="1641" spans="22:46" x14ac:dyDescent="0.3">
      <c r="V1641">
        <v>1640</v>
      </c>
      <c r="W1641" t="s">
        <v>4815</v>
      </c>
      <c r="X1641" s="1">
        <v>42516</v>
      </c>
      <c r="Y1641" s="1">
        <v>42375</v>
      </c>
      <c r="Z1641" t="s">
        <v>51</v>
      </c>
      <c r="AA1641" t="s">
        <v>4816</v>
      </c>
      <c r="AB1641" t="s">
        <v>4817</v>
      </c>
      <c r="AC1641" t="s">
        <v>25</v>
      </c>
      <c r="AD1641" t="s">
        <v>26</v>
      </c>
      <c r="AE1641" t="s">
        <v>100</v>
      </c>
      <c r="AF1641" t="s">
        <v>3435</v>
      </c>
      <c r="AG1641">
        <v>20016</v>
      </c>
      <c r="AH1641" t="s">
        <v>160</v>
      </c>
      <c r="AI1641" t="s">
        <v>2375</v>
      </c>
      <c r="AJ1641" t="s">
        <v>46</v>
      </c>
      <c r="AK1641" t="s">
        <v>77</v>
      </c>
      <c r="AL1641" t="s">
        <v>2376</v>
      </c>
      <c r="AM1641">
        <v>9.64</v>
      </c>
      <c r="AN1641">
        <v>2</v>
      </c>
      <c r="AO1641">
        <v>0</v>
      </c>
      <c r="AP1641">
        <v>4.4344000000000001</v>
      </c>
      <c r="AQ1641">
        <f>YEAR(Table1[[#This Row],[Order Date]])</f>
        <v>2016</v>
      </c>
      <c r="AR1641" t="str">
        <f>TEXT(Table1[[#This Row],[Order Date]],"mmmm")</f>
        <v>May</v>
      </c>
      <c r="AS1641" t="str">
        <f>"Q"&amp;ROUNDUP(MONTH(Table1[[#This Row],[Order Date]])/3,0)</f>
        <v>Q2</v>
      </c>
      <c r="AT1641">
        <f>IF(Table1[[#This Row],[Sales]]=0,0,Table1[[#This Row],[Profit]]/Table1[[#This Row],[Sales]])</f>
        <v>0.45999999999999996</v>
      </c>
    </row>
    <row r="1642" spans="22:46" x14ac:dyDescent="0.3">
      <c r="V1642">
        <v>1641</v>
      </c>
      <c r="W1642" t="s">
        <v>4815</v>
      </c>
      <c r="X1642" s="1">
        <v>42516</v>
      </c>
      <c r="Y1642" s="1">
        <v>42375</v>
      </c>
      <c r="Z1642" t="s">
        <v>51</v>
      </c>
      <c r="AA1642" t="s">
        <v>4816</v>
      </c>
      <c r="AB1642" t="s">
        <v>4817</v>
      </c>
      <c r="AC1642" t="s">
        <v>25</v>
      </c>
      <c r="AD1642" t="s">
        <v>26</v>
      </c>
      <c r="AE1642" t="s">
        <v>100</v>
      </c>
      <c r="AF1642" t="s">
        <v>3435</v>
      </c>
      <c r="AG1642">
        <v>20016</v>
      </c>
      <c r="AH1642" t="s">
        <v>160</v>
      </c>
      <c r="AI1642" t="s">
        <v>372</v>
      </c>
      <c r="AJ1642" t="s">
        <v>46</v>
      </c>
      <c r="AK1642" t="s">
        <v>94</v>
      </c>
      <c r="AL1642" t="s">
        <v>373</v>
      </c>
      <c r="AM1642">
        <v>12.7</v>
      </c>
      <c r="AN1642">
        <v>2</v>
      </c>
      <c r="AO1642">
        <v>0</v>
      </c>
      <c r="AP1642">
        <v>5.8419999999999996</v>
      </c>
      <c r="AQ1642">
        <f>YEAR(Table1[[#This Row],[Order Date]])</f>
        <v>2016</v>
      </c>
      <c r="AR1642" t="str">
        <f>TEXT(Table1[[#This Row],[Order Date]],"mmmm")</f>
        <v>May</v>
      </c>
      <c r="AS1642" t="str">
        <f>"Q"&amp;ROUNDUP(MONTH(Table1[[#This Row],[Order Date]])/3,0)</f>
        <v>Q2</v>
      </c>
      <c r="AT1642">
        <f>IF(Table1[[#This Row],[Sales]]=0,0,Table1[[#This Row],[Profit]]/Table1[[#This Row],[Sales]])</f>
        <v>0.46</v>
      </c>
    </row>
    <row r="1643" spans="22:46" x14ac:dyDescent="0.3">
      <c r="V1643">
        <v>1642</v>
      </c>
      <c r="W1643" t="s">
        <v>4815</v>
      </c>
      <c r="X1643" s="1">
        <v>42516</v>
      </c>
      <c r="Y1643" s="1">
        <v>42375</v>
      </c>
      <c r="Z1643" t="s">
        <v>51</v>
      </c>
      <c r="AA1643" t="s">
        <v>4816</v>
      </c>
      <c r="AB1643" t="s">
        <v>4817</v>
      </c>
      <c r="AC1643" t="s">
        <v>25</v>
      </c>
      <c r="AD1643" t="s">
        <v>26</v>
      </c>
      <c r="AE1643" t="s">
        <v>100</v>
      </c>
      <c r="AF1643" t="s">
        <v>3435</v>
      </c>
      <c r="AG1643">
        <v>20016</v>
      </c>
      <c r="AH1643" t="s">
        <v>160</v>
      </c>
      <c r="AI1643" t="s">
        <v>480</v>
      </c>
      <c r="AJ1643" t="s">
        <v>31</v>
      </c>
      <c r="AK1643" t="s">
        <v>67</v>
      </c>
      <c r="AL1643" t="s">
        <v>481</v>
      </c>
      <c r="AM1643">
        <v>41.37</v>
      </c>
      <c r="AN1643">
        <v>3</v>
      </c>
      <c r="AO1643">
        <v>0</v>
      </c>
      <c r="AP1643">
        <v>17.375399999999999</v>
      </c>
      <c r="AQ1643">
        <f>YEAR(Table1[[#This Row],[Order Date]])</f>
        <v>2016</v>
      </c>
      <c r="AR1643" t="str">
        <f>TEXT(Table1[[#This Row],[Order Date]],"mmmm")</f>
        <v>May</v>
      </c>
      <c r="AS1643" t="str">
        <f>"Q"&amp;ROUNDUP(MONTH(Table1[[#This Row],[Order Date]])/3,0)</f>
        <v>Q2</v>
      </c>
      <c r="AT1643">
        <f>IF(Table1[[#This Row],[Sales]]=0,0,Table1[[#This Row],[Profit]]/Table1[[#This Row],[Sales]])</f>
        <v>0.42</v>
      </c>
    </row>
    <row r="1644" spans="22:46" x14ac:dyDescent="0.3">
      <c r="V1644">
        <v>1643</v>
      </c>
      <c r="W1644" t="s">
        <v>4820</v>
      </c>
      <c r="X1644" s="1">
        <v>41972</v>
      </c>
      <c r="Y1644" s="1">
        <v>41741</v>
      </c>
      <c r="Z1644" t="s">
        <v>51</v>
      </c>
      <c r="AA1644" t="s">
        <v>4821</v>
      </c>
      <c r="AB1644" t="s">
        <v>4822</v>
      </c>
      <c r="AC1644" t="s">
        <v>41</v>
      </c>
      <c r="AD1644" t="s">
        <v>26</v>
      </c>
      <c r="AE1644" t="s">
        <v>4823</v>
      </c>
      <c r="AF1644" t="s">
        <v>233</v>
      </c>
      <c r="AG1644">
        <v>60076</v>
      </c>
      <c r="AH1644" t="s">
        <v>111</v>
      </c>
      <c r="AI1644" t="s">
        <v>2409</v>
      </c>
      <c r="AJ1644" t="s">
        <v>46</v>
      </c>
      <c r="AK1644" t="s">
        <v>303</v>
      </c>
      <c r="AL1644" t="s">
        <v>633</v>
      </c>
      <c r="AM1644">
        <v>12.624000000000001</v>
      </c>
      <c r="AN1644">
        <v>2</v>
      </c>
      <c r="AO1644">
        <v>0.2</v>
      </c>
      <c r="AP1644">
        <v>3.9449999999999998</v>
      </c>
      <c r="AQ1644">
        <f>YEAR(Table1[[#This Row],[Order Date]])</f>
        <v>2014</v>
      </c>
      <c r="AR1644" t="str">
        <f>TEXT(Table1[[#This Row],[Order Date]],"mmmm")</f>
        <v>November</v>
      </c>
      <c r="AS1644" t="str">
        <f>"Q"&amp;ROUNDUP(MONTH(Table1[[#This Row],[Order Date]])/3,0)</f>
        <v>Q4</v>
      </c>
      <c r="AT1644">
        <f>IF(Table1[[#This Row],[Sales]]=0,0,Table1[[#This Row],[Profit]]/Table1[[#This Row],[Sales]])</f>
        <v>0.3125</v>
      </c>
    </row>
    <row r="1645" spans="22:46" x14ac:dyDescent="0.3">
      <c r="V1645">
        <v>1644</v>
      </c>
      <c r="W1645" t="s">
        <v>4824</v>
      </c>
      <c r="X1645" s="1">
        <v>42082</v>
      </c>
      <c r="Y1645" t="s">
        <v>2877</v>
      </c>
      <c r="Z1645" t="s">
        <v>207</v>
      </c>
      <c r="AA1645" t="s">
        <v>897</v>
      </c>
      <c r="AB1645" t="s">
        <v>898</v>
      </c>
      <c r="AC1645" t="s">
        <v>41</v>
      </c>
      <c r="AD1645" t="s">
        <v>26</v>
      </c>
      <c r="AE1645" t="s">
        <v>99</v>
      </c>
      <c r="AF1645" t="s">
        <v>100</v>
      </c>
      <c r="AG1645">
        <v>98115</v>
      </c>
      <c r="AH1645" t="s">
        <v>44</v>
      </c>
      <c r="AI1645" t="s">
        <v>1774</v>
      </c>
      <c r="AJ1645" t="s">
        <v>46</v>
      </c>
      <c r="AK1645" t="s">
        <v>60</v>
      </c>
      <c r="AL1645" t="s">
        <v>1775</v>
      </c>
      <c r="AM1645">
        <v>1247.6400000000001</v>
      </c>
      <c r="AN1645">
        <v>3</v>
      </c>
      <c r="AO1645">
        <v>0</v>
      </c>
      <c r="AP1645">
        <v>349.33920000000001</v>
      </c>
      <c r="AQ1645">
        <f>YEAR(Table1[[#This Row],[Order Date]])</f>
        <v>2015</v>
      </c>
      <c r="AR1645" t="str">
        <f>TEXT(Table1[[#This Row],[Order Date]],"mmmm")</f>
        <v>March</v>
      </c>
      <c r="AS1645" t="str">
        <f>"Q"&amp;ROUNDUP(MONTH(Table1[[#This Row],[Order Date]])/3,0)</f>
        <v>Q1</v>
      </c>
      <c r="AT1645">
        <f>IF(Table1[[#This Row],[Sales]]=0,0,Table1[[#This Row],[Profit]]/Table1[[#This Row],[Sales]])</f>
        <v>0.27999999999999997</v>
      </c>
    </row>
    <row r="1646" spans="22:46" x14ac:dyDescent="0.3">
      <c r="V1646">
        <v>1645</v>
      </c>
      <c r="W1646" t="s">
        <v>4824</v>
      </c>
      <c r="X1646" s="1">
        <v>42082</v>
      </c>
      <c r="Y1646" t="s">
        <v>2877</v>
      </c>
      <c r="Z1646" t="s">
        <v>207</v>
      </c>
      <c r="AA1646" t="s">
        <v>897</v>
      </c>
      <c r="AB1646" t="s">
        <v>898</v>
      </c>
      <c r="AC1646" t="s">
        <v>41</v>
      </c>
      <c r="AD1646" t="s">
        <v>26</v>
      </c>
      <c r="AE1646" t="s">
        <v>99</v>
      </c>
      <c r="AF1646" t="s">
        <v>100</v>
      </c>
      <c r="AG1646">
        <v>98115</v>
      </c>
      <c r="AH1646" t="s">
        <v>44</v>
      </c>
      <c r="AI1646" t="s">
        <v>4825</v>
      </c>
      <c r="AJ1646" t="s">
        <v>73</v>
      </c>
      <c r="AK1646" t="s">
        <v>1363</v>
      </c>
      <c r="AL1646" t="s">
        <v>4826</v>
      </c>
      <c r="AM1646">
        <v>3149.93</v>
      </c>
      <c r="AN1646">
        <v>7</v>
      </c>
      <c r="AO1646">
        <v>0</v>
      </c>
      <c r="AP1646">
        <v>1480.4671000000001</v>
      </c>
      <c r="AQ1646">
        <f>YEAR(Table1[[#This Row],[Order Date]])</f>
        <v>2015</v>
      </c>
      <c r="AR1646" t="str">
        <f>TEXT(Table1[[#This Row],[Order Date]],"mmmm")</f>
        <v>March</v>
      </c>
      <c r="AS1646" t="str">
        <f>"Q"&amp;ROUNDUP(MONTH(Table1[[#This Row],[Order Date]])/3,0)</f>
        <v>Q1</v>
      </c>
      <c r="AT1646">
        <f>IF(Table1[[#This Row],[Sales]]=0,0,Table1[[#This Row],[Profit]]/Table1[[#This Row],[Sales]])</f>
        <v>0.47000000000000003</v>
      </c>
    </row>
    <row r="1647" spans="22:46" x14ac:dyDescent="0.3">
      <c r="V1647">
        <v>1646</v>
      </c>
      <c r="W1647" t="s">
        <v>4824</v>
      </c>
      <c r="X1647" s="1">
        <v>42082</v>
      </c>
      <c r="Y1647" t="s">
        <v>2877</v>
      </c>
      <c r="Z1647" t="s">
        <v>207</v>
      </c>
      <c r="AA1647" t="s">
        <v>897</v>
      </c>
      <c r="AB1647" t="s">
        <v>898</v>
      </c>
      <c r="AC1647" t="s">
        <v>41</v>
      </c>
      <c r="AD1647" t="s">
        <v>26</v>
      </c>
      <c r="AE1647" t="s">
        <v>99</v>
      </c>
      <c r="AF1647" t="s">
        <v>100</v>
      </c>
      <c r="AG1647">
        <v>98115</v>
      </c>
      <c r="AH1647" t="s">
        <v>44</v>
      </c>
      <c r="AI1647" t="s">
        <v>4827</v>
      </c>
      <c r="AJ1647" t="s">
        <v>46</v>
      </c>
      <c r="AK1647" t="s">
        <v>94</v>
      </c>
      <c r="AL1647" t="s">
        <v>4828</v>
      </c>
      <c r="AM1647">
        <v>209.7</v>
      </c>
      <c r="AN1647">
        <v>2</v>
      </c>
      <c r="AO1647">
        <v>0</v>
      </c>
      <c r="AP1647">
        <v>100.65600000000001</v>
      </c>
      <c r="AQ1647">
        <f>YEAR(Table1[[#This Row],[Order Date]])</f>
        <v>2015</v>
      </c>
      <c r="AR1647" t="str">
        <f>TEXT(Table1[[#This Row],[Order Date]],"mmmm")</f>
        <v>March</v>
      </c>
      <c r="AS1647" t="str">
        <f>"Q"&amp;ROUNDUP(MONTH(Table1[[#This Row],[Order Date]])/3,0)</f>
        <v>Q1</v>
      </c>
      <c r="AT1647">
        <f>IF(Table1[[#This Row],[Sales]]=0,0,Table1[[#This Row],[Profit]]/Table1[[#This Row],[Sales]])</f>
        <v>0.48000000000000004</v>
      </c>
    </row>
    <row r="1648" spans="22:46" x14ac:dyDescent="0.3">
      <c r="V1648">
        <v>1647</v>
      </c>
      <c r="W1648" t="s">
        <v>4829</v>
      </c>
      <c r="X1648" s="1">
        <v>42309</v>
      </c>
      <c r="Y1648" s="1">
        <v>42074</v>
      </c>
      <c r="Z1648" t="s">
        <v>207</v>
      </c>
      <c r="AA1648" t="s">
        <v>889</v>
      </c>
      <c r="AB1648" t="s">
        <v>890</v>
      </c>
      <c r="AC1648" t="s">
        <v>108</v>
      </c>
      <c r="AD1648" t="s">
        <v>26</v>
      </c>
      <c r="AE1648" t="s">
        <v>158</v>
      </c>
      <c r="AF1648" t="s">
        <v>159</v>
      </c>
      <c r="AG1648">
        <v>19140</v>
      </c>
      <c r="AH1648" t="s">
        <v>160</v>
      </c>
      <c r="AI1648" t="s">
        <v>852</v>
      </c>
      <c r="AJ1648" t="s">
        <v>73</v>
      </c>
      <c r="AK1648" t="s">
        <v>176</v>
      </c>
      <c r="AL1648" t="s">
        <v>853</v>
      </c>
      <c r="AM1648">
        <v>35.36</v>
      </c>
      <c r="AN1648">
        <v>2</v>
      </c>
      <c r="AO1648">
        <v>0.2</v>
      </c>
      <c r="AP1648">
        <v>-3.0939999999999999</v>
      </c>
      <c r="AQ1648">
        <f>YEAR(Table1[[#This Row],[Order Date]])</f>
        <v>2015</v>
      </c>
      <c r="AR1648" t="str">
        <f>TEXT(Table1[[#This Row],[Order Date]],"mmmm")</f>
        <v>November</v>
      </c>
      <c r="AS1648" t="str">
        <f>"Q"&amp;ROUNDUP(MONTH(Table1[[#This Row],[Order Date]])/3,0)</f>
        <v>Q4</v>
      </c>
      <c r="AT1648">
        <f>IF(Table1[[#This Row],[Sales]]=0,0,Table1[[#This Row],[Profit]]/Table1[[#This Row],[Sales]])</f>
        <v>-8.7499999999999994E-2</v>
      </c>
    </row>
    <row r="1649" spans="22:46" x14ac:dyDescent="0.3">
      <c r="V1649">
        <v>1648</v>
      </c>
      <c r="W1649" t="s">
        <v>4829</v>
      </c>
      <c r="X1649" s="1">
        <v>42309</v>
      </c>
      <c r="Y1649" s="1">
        <v>42074</v>
      </c>
      <c r="Z1649" t="s">
        <v>207</v>
      </c>
      <c r="AA1649" t="s">
        <v>889</v>
      </c>
      <c r="AB1649" t="s">
        <v>890</v>
      </c>
      <c r="AC1649" t="s">
        <v>108</v>
      </c>
      <c r="AD1649" t="s">
        <v>26</v>
      </c>
      <c r="AE1649" t="s">
        <v>158</v>
      </c>
      <c r="AF1649" t="s">
        <v>159</v>
      </c>
      <c r="AG1649">
        <v>19140</v>
      </c>
      <c r="AH1649" t="s">
        <v>160</v>
      </c>
      <c r="AI1649" t="s">
        <v>4830</v>
      </c>
      <c r="AJ1649" t="s">
        <v>46</v>
      </c>
      <c r="AK1649" t="s">
        <v>303</v>
      </c>
      <c r="AL1649" t="s">
        <v>4831</v>
      </c>
      <c r="AM1649">
        <v>3.1680000000000001</v>
      </c>
      <c r="AN1649">
        <v>2</v>
      </c>
      <c r="AO1649">
        <v>0.2</v>
      </c>
      <c r="AP1649">
        <v>-0.71279999999999999</v>
      </c>
      <c r="AQ1649">
        <f>YEAR(Table1[[#This Row],[Order Date]])</f>
        <v>2015</v>
      </c>
      <c r="AR1649" t="str">
        <f>TEXT(Table1[[#This Row],[Order Date]],"mmmm")</f>
        <v>November</v>
      </c>
      <c r="AS1649" t="str">
        <f>"Q"&amp;ROUNDUP(MONTH(Table1[[#This Row],[Order Date]])/3,0)</f>
        <v>Q4</v>
      </c>
      <c r="AT1649">
        <f>IF(Table1[[#This Row],[Sales]]=0,0,Table1[[#This Row],[Profit]]/Table1[[#This Row],[Sales]])</f>
        <v>-0.22499999999999998</v>
      </c>
    </row>
    <row r="1650" spans="22:46" x14ac:dyDescent="0.3">
      <c r="V1650">
        <v>1649</v>
      </c>
      <c r="W1650" t="s">
        <v>4832</v>
      </c>
      <c r="X1650" s="1">
        <v>42273</v>
      </c>
      <c r="Y1650" t="s">
        <v>4833</v>
      </c>
      <c r="Z1650" t="s">
        <v>22</v>
      </c>
      <c r="AA1650" t="s">
        <v>2181</v>
      </c>
      <c r="AB1650" t="s">
        <v>2182</v>
      </c>
      <c r="AC1650" t="s">
        <v>25</v>
      </c>
      <c r="AD1650" t="s">
        <v>26</v>
      </c>
      <c r="AE1650" t="s">
        <v>158</v>
      </c>
      <c r="AF1650" t="s">
        <v>159</v>
      </c>
      <c r="AG1650">
        <v>19143</v>
      </c>
      <c r="AH1650" t="s">
        <v>160</v>
      </c>
      <c r="AI1650" t="s">
        <v>4834</v>
      </c>
      <c r="AJ1650" t="s">
        <v>46</v>
      </c>
      <c r="AK1650" t="s">
        <v>77</v>
      </c>
      <c r="AL1650" t="s">
        <v>4835</v>
      </c>
      <c r="AM1650">
        <v>121.104</v>
      </c>
      <c r="AN1650">
        <v>6</v>
      </c>
      <c r="AO1650">
        <v>0.7</v>
      </c>
      <c r="AP1650">
        <v>-100.92</v>
      </c>
      <c r="AQ1650">
        <f>YEAR(Table1[[#This Row],[Order Date]])</f>
        <v>2015</v>
      </c>
      <c r="AR1650" t="str">
        <f>TEXT(Table1[[#This Row],[Order Date]],"mmmm")</f>
        <v>September</v>
      </c>
      <c r="AS1650" t="str">
        <f>"Q"&amp;ROUNDUP(MONTH(Table1[[#This Row],[Order Date]])/3,0)</f>
        <v>Q3</v>
      </c>
      <c r="AT1650">
        <f>IF(Table1[[#This Row],[Sales]]=0,0,Table1[[#This Row],[Profit]]/Table1[[#This Row],[Sales]])</f>
        <v>-0.83333333333333337</v>
      </c>
    </row>
    <row r="1651" spans="22:46" x14ac:dyDescent="0.3">
      <c r="V1651">
        <v>1650</v>
      </c>
      <c r="W1651" t="s">
        <v>4832</v>
      </c>
      <c r="X1651" s="1">
        <v>42273</v>
      </c>
      <c r="Y1651" t="s">
        <v>4833</v>
      </c>
      <c r="Z1651" t="s">
        <v>22</v>
      </c>
      <c r="AA1651" t="s">
        <v>2181</v>
      </c>
      <c r="AB1651" t="s">
        <v>2182</v>
      </c>
      <c r="AC1651" t="s">
        <v>25</v>
      </c>
      <c r="AD1651" t="s">
        <v>26</v>
      </c>
      <c r="AE1651" t="s">
        <v>158</v>
      </c>
      <c r="AF1651" t="s">
        <v>159</v>
      </c>
      <c r="AG1651">
        <v>19143</v>
      </c>
      <c r="AH1651" t="s">
        <v>160</v>
      </c>
      <c r="AI1651" t="s">
        <v>4836</v>
      </c>
      <c r="AJ1651" t="s">
        <v>73</v>
      </c>
      <c r="AK1651" t="s">
        <v>74</v>
      </c>
      <c r="AL1651" t="s">
        <v>4837</v>
      </c>
      <c r="AM1651">
        <v>45.893999999999998</v>
      </c>
      <c r="AN1651">
        <v>1</v>
      </c>
      <c r="AO1651">
        <v>0.4</v>
      </c>
      <c r="AP1651">
        <v>-9.1788000000000007</v>
      </c>
      <c r="AQ1651">
        <f>YEAR(Table1[[#This Row],[Order Date]])</f>
        <v>2015</v>
      </c>
      <c r="AR1651" t="str">
        <f>TEXT(Table1[[#This Row],[Order Date]],"mmmm")</f>
        <v>September</v>
      </c>
      <c r="AS1651" t="str">
        <f>"Q"&amp;ROUNDUP(MONTH(Table1[[#This Row],[Order Date]])/3,0)</f>
        <v>Q3</v>
      </c>
      <c r="AT1651">
        <f>IF(Table1[[#This Row],[Sales]]=0,0,Table1[[#This Row],[Profit]]/Table1[[#This Row],[Sales]])</f>
        <v>-0.2</v>
      </c>
    </row>
    <row r="1652" spans="22:46" x14ac:dyDescent="0.3">
      <c r="V1652">
        <v>1651</v>
      </c>
      <c r="W1652" t="s">
        <v>4838</v>
      </c>
      <c r="X1652" s="1">
        <v>41880</v>
      </c>
      <c r="Y1652" t="s">
        <v>4839</v>
      </c>
      <c r="Z1652" t="s">
        <v>1450</v>
      </c>
      <c r="AA1652" t="s">
        <v>4840</v>
      </c>
      <c r="AB1652" t="s">
        <v>4841</v>
      </c>
      <c r="AC1652" t="s">
        <v>41</v>
      </c>
      <c r="AD1652" t="s">
        <v>26</v>
      </c>
      <c r="AE1652" t="s">
        <v>136</v>
      </c>
      <c r="AF1652" t="s">
        <v>43</v>
      </c>
      <c r="AG1652">
        <v>94110</v>
      </c>
      <c r="AH1652" t="s">
        <v>44</v>
      </c>
      <c r="AI1652" t="s">
        <v>4842</v>
      </c>
      <c r="AJ1652" t="s">
        <v>46</v>
      </c>
      <c r="AK1652" t="s">
        <v>94</v>
      </c>
      <c r="AL1652" t="s">
        <v>4843</v>
      </c>
      <c r="AM1652">
        <v>109.92</v>
      </c>
      <c r="AN1652">
        <v>2</v>
      </c>
      <c r="AO1652">
        <v>0</v>
      </c>
      <c r="AP1652">
        <v>53.860799999999998</v>
      </c>
      <c r="AQ1652">
        <f>YEAR(Table1[[#This Row],[Order Date]])</f>
        <v>2014</v>
      </c>
      <c r="AR1652" t="str">
        <f>TEXT(Table1[[#This Row],[Order Date]],"mmmm")</f>
        <v>August</v>
      </c>
      <c r="AS1652" t="str">
        <f>"Q"&amp;ROUNDUP(MONTH(Table1[[#This Row],[Order Date]])/3,0)</f>
        <v>Q3</v>
      </c>
      <c r="AT1652">
        <f>IF(Table1[[#This Row],[Sales]]=0,0,Table1[[#This Row],[Profit]]/Table1[[#This Row],[Sales]])</f>
        <v>0.49</v>
      </c>
    </row>
    <row r="1653" spans="22:46" x14ac:dyDescent="0.3">
      <c r="V1653">
        <v>1652</v>
      </c>
      <c r="W1653" t="s">
        <v>4838</v>
      </c>
      <c r="X1653" s="1">
        <v>41880</v>
      </c>
      <c r="Y1653" t="s">
        <v>4839</v>
      </c>
      <c r="Z1653" t="s">
        <v>1450</v>
      </c>
      <c r="AA1653" t="s">
        <v>4840</v>
      </c>
      <c r="AB1653" t="s">
        <v>4841</v>
      </c>
      <c r="AC1653" t="s">
        <v>41</v>
      </c>
      <c r="AD1653" t="s">
        <v>26</v>
      </c>
      <c r="AE1653" t="s">
        <v>136</v>
      </c>
      <c r="AF1653" t="s">
        <v>43</v>
      </c>
      <c r="AG1653">
        <v>94110</v>
      </c>
      <c r="AH1653" t="s">
        <v>44</v>
      </c>
      <c r="AI1653" t="s">
        <v>4844</v>
      </c>
      <c r="AJ1653" t="s">
        <v>46</v>
      </c>
      <c r="AK1653" t="s">
        <v>94</v>
      </c>
      <c r="AL1653" t="s">
        <v>4845</v>
      </c>
      <c r="AM1653">
        <v>13.36</v>
      </c>
      <c r="AN1653">
        <v>2</v>
      </c>
      <c r="AO1653">
        <v>0</v>
      </c>
      <c r="AP1653">
        <v>6.4127999999999998</v>
      </c>
      <c r="AQ1653">
        <f>YEAR(Table1[[#This Row],[Order Date]])</f>
        <v>2014</v>
      </c>
      <c r="AR1653" t="str">
        <f>TEXT(Table1[[#This Row],[Order Date]],"mmmm")</f>
        <v>August</v>
      </c>
      <c r="AS1653" t="str">
        <f>"Q"&amp;ROUNDUP(MONTH(Table1[[#This Row],[Order Date]])/3,0)</f>
        <v>Q3</v>
      </c>
      <c r="AT1653">
        <f>IF(Table1[[#This Row],[Sales]]=0,0,Table1[[#This Row],[Profit]]/Table1[[#This Row],[Sales]])</f>
        <v>0.48</v>
      </c>
    </row>
    <row r="1654" spans="22:46" x14ac:dyDescent="0.3">
      <c r="V1654">
        <v>1653</v>
      </c>
      <c r="W1654" t="s">
        <v>4846</v>
      </c>
      <c r="X1654" s="1">
        <v>43057</v>
      </c>
      <c r="Y1654" t="s">
        <v>3488</v>
      </c>
      <c r="Z1654" t="s">
        <v>207</v>
      </c>
      <c r="AA1654" t="s">
        <v>4847</v>
      </c>
      <c r="AB1654" t="s">
        <v>4848</v>
      </c>
      <c r="AC1654" t="s">
        <v>25</v>
      </c>
      <c r="AD1654" t="s">
        <v>26</v>
      </c>
      <c r="AE1654" t="s">
        <v>99</v>
      </c>
      <c r="AF1654" t="s">
        <v>100</v>
      </c>
      <c r="AG1654">
        <v>98105</v>
      </c>
      <c r="AH1654" t="s">
        <v>44</v>
      </c>
      <c r="AI1654" t="s">
        <v>448</v>
      </c>
      <c r="AJ1654" t="s">
        <v>46</v>
      </c>
      <c r="AK1654" t="s">
        <v>60</v>
      </c>
      <c r="AL1654" t="s">
        <v>449</v>
      </c>
      <c r="AM1654">
        <v>169.68</v>
      </c>
      <c r="AN1654">
        <v>6</v>
      </c>
      <c r="AO1654">
        <v>0</v>
      </c>
      <c r="AP1654">
        <v>45.813600000000001</v>
      </c>
      <c r="AQ1654">
        <f>YEAR(Table1[[#This Row],[Order Date]])</f>
        <v>2017</v>
      </c>
      <c r="AR1654" t="str">
        <f>TEXT(Table1[[#This Row],[Order Date]],"mmmm")</f>
        <v>November</v>
      </c>
      <c r="AS1654" t="str">
        <f>"Q"&amp;ROUNDUP(MONTH(Table1[[#This Row],[Order Date]])/3,0)</f>
        <v>Q4</v>
      </c>
      <c r="AT1654">
        <f>IF(Table1[[#This Row],[Sales]]=0,0,Table1[[#This Row],[Profit]]/Table1[[#This Row],[Sales]])</f>
        <v>0.27</v>
      </c>
    </row>
    <row r="1655" spans="22:46" x14ac:dyDescent="0.3">
      <c r="V1655">
        <v>1654</v>
      </c>
      <c r="W1655" t="s">
        <v>4846</v>
      </c>
      <c r="X1655" s="1">
        <v>43057</v>
      </c>
      <c r="Y1655" t="s">
        <v>3488</v>
      </c>
      <c r="Z1655" t="s">
        <v>207</v>
      </c>
      <c r="AA1655" t="s">
        <v>4847</v>
      </c>
      <c r="AB1655" t="s">
        <v>4848</v>
      </c>
      <c r="AC1655" t="s">
        <v>25</v>
      </c>
      <c r="AD1655" t="s">
        <v>26</v>
      </c>
      <c r="AE1655" t="s">
        <v>99</v>
      </c>
      <c r="AF1655" t="s">
        <v>100</v>
      </c>
      <c r="AG1655">
        <v>98105</v>
      </c>
      <c r="AH1655" t="s">
        <v>44</v>
      </c>
      <c r="AI1655" t="s">
        <v>1023</v>
      </c>
      <c r="AJ1655" t="s">
        <v>73</v>
      </c>
      <c r="AK1655" t="s">
        <v>176</v>
      </c>
      <c r="AL1655" t="s">
        <v>2014</v>
      </c>
      <c r="AM1655">
        <v>132.52000000000001</v>
      </c>
      <c r="AN1655">
        <v>4</v>
      </c>
      <c r="AO1655">
        <v>0</v>
      </c>
      <c r="AP1655">
        <v>54.333199999999998</v>
      </c>
      <c r="AQ1655">
        <f>YEAR(Table1[[#This Row],[Order Date]])</f>
        <v>2017</v>
      </c>
      <c r="AR1655" t="str">
        <f>TEXT(Table1[[#This Row],[Order Date]],"mmmm")</f>
        <v>November</v>
      </c>
      <c r="AS1655" t="str">
        <f>"Q"&amp;ROUNDUP(MONTH(Table1[[#This Row],[Order Date]])/3,0)</f>
        <v>Q4</v>
      </c>
      <c r="AT1655">
        <f>IF(Table1[[#This Row],[Sales]]=0,0,Table1[[#This Row],[Profit]]/Table1[[#This Row],[Sales]])</f>
        <v>0.41</v>
      </c>
    </row>
    <row r="1656" spans="22:46" x14ac:dyDescent="0.3">
      <c r="V1656">
        <v>1655</v>
      </c>
      <c r="W1656" t="s">
        <v>4846</v>
      </c>
      <c r="X1656" s="1">
        <v>43057</v>
      </c>
      <c r="Y1656" t="s">
        <v>3488</v>
      </c>
      <c r="Z1656" t="s">
        <v>207</v>
      </c>
      <c r="AA1656" t="s">
        <v>4847</v>
      </c>
      <c r="AB1656" t="s">
        <v>4848</v>
      </c>
      <c r="AC1656" t="s">
        <v>25</v>
      </c>
      <c r="AD1656" t="s">
        <v>26</v>
      </c>
      <c r="AE1656" t="s">
        <v>99</v>
      </c>
      <c r="AF1656" t="s">
        <v>100</v>
      </c>
      <c r="AG1656">
        <v>98105</v>
      </c>
      <c r="AH1656" t="s">
        <v>44</v>
      </c>
      <c r="AI1656" t="s">
        <v>4849</v>
      </c>
      <c r="AJ1656" t="s">
        <v>46</v>
      </c>
      <c r="AK1656" t="s">
        <v>303</v>
      </c>
      <c r="AL1656" t="s">
        <v>4850</v>
      </c>
      <c r="AM1656">
        <v>2.96</v>
      </c>
      <c r="AN1656">
        <v>2</v>
      </c>
      <c r="AO1656">
        <v>0</v>
      </c>
      <c r="AP1656">
        <v>1.4208000000000001</v>
      </c>
      <c r="AQ1656">
        <f>YEAR(Table1[[#This Row],[Order Date]])</f>
        <v>2017</v>
      </c>
      <c r="AR1656" t="str">
        <f>TEXT(Table1[[#This Row],[Order Date]],"mmmm")</f>
        <v>November</v>
      </c>
      <c r="AS1656" t="str">
        <f>"Q"&amp;ROUNDUP(MONTH(Table1[[#This Row],[Order Date]])/3,0)</f>
        <v>Q4</v>
      </c>
      <c r="AT1656">
        <f>IF(Table1[[#This Row],[Sales]]=0,0,Table1[[#This Row],[Profit]]/Table1[[#This Row],[Sales]])</f>
        <v>0.48000000000000004</v>
      </c>
    </row>
    <row r="1657" spans="22:46" x14ac:dyDescent="0.3">
      <c r="V1657">
        <v>1656</v>
      </c>
      <c r="W1657" t="s">
        <v>4846</v>
      </c>
      <c r="X1657" s="1">
        <v>43057</v>
      </c>
      <c r="Y1657" t="s">
        <v>3488</v>
      </c>
      <c r="Z1657" t="s">
        <v>207</v>
      </c>
      <c r="AA1657" t="s">
        <v>4847</v>
      </c>
      <c r="AB1657" t="s">
        <v>4848</v>
      </c>
      <c r="AC1657" t="s">
        <v>25</v>
      </c>
      <c r="AD1657" t="s">
        <v>26</v>
      </c>
      <c r="AE1657" t="s">
        <v>99</v>
      </c>
      <c r="AF1657" t="s">
        <v>100</v>
      </c>
      <c r="AG1657">
        <v>98105</v>
      </c>
      <c r="AH1657" t="s">
        <v>44</v>
      </c>
      <c r="AI1657" t="s">
        <v>4851</v>
      </c>
      <c r="AJ1657" t="s">
        <v>46</v>
      </c>
      <c r="AK1657" t="s">
        <v>77</v>
      </c>
      <c r="AL1657" t="s">
        <v>4852</v>
      </c>
      <c r="AM1657">
        <v>8.4480000000000004</v>
      </c>
      <c r="AN1657">
        <v>2</v>
      </c>
      <c r="AO1657">
        <v>0.2</v>
      </c>
      <c r="AP1657">
        <v>2.9567999999999999</v>
      </c>
      <c r="AQ1657">
        <f>YEAR(Table1[[#This Row],[Order Date]])</f>
        <v>2017</v>
      </c>
      <c r="AR1657" t="str">
        <f>TEXT(Table1[[#This Row],[Order Date]],"mmmm")</f>
        <v>November</v>
      </c>
      <c r="AS1657" t="str">
        <f>"Q"&amp;ROUNDUP(MONTH(Table1[[#This Row],[Order Date]])/3,0)</f>
        <v>Q4</v>
      </c>
      <c r="AT1657">
        <f>IF(Table1[[#This Row],[Sales]]=0,0,Table1[[#This Row],[Profit]]/Table1[[#This Row],[Sales]])</f>
        <v>0.35</v>
      </c>
    </row>
    <row r="1658" spans="22:46" x14ac:dyDescent="0.3">
      <c r="V1658">
        <v>1657</v>
      </c>
      <c r="W1658" t="s">
        <v>4846</v>
      </c>
      <c r="X1658" s="1">
        <v>43057</v>
      </c>
      <c r="Y1658" t="s">
        <v>3488</v>
      </c>
      <c r="Z1658" t="s">
        <v>207</v>
      </c>
      <c r="AA1658" t="s">
        <v>4847</v>
      </c>
      <c r="AB1658" t="s">
        <v>4848</v>
      </c>
      <c r="AC1658" t="s">
        <v>25</v>
      </c>
      <c r="AD1658" t="s">
        <v>26</v>
      </c>
      <c r="AE1658" t="s">
        <v>99</v>
      </c>
      <c r="AF1658" t="s">
        <v>100</v>
      </c>
      <c r="AG1658">
        <v>98105</v>
      </c>
      <c r="AH1658" t="s">
        <v>44</v>
      </c>
      <c r="AI1658" t="s">
        <v>3998</v>
      </c>
      <c r="AJ1658" t="s">
        <v>46</v>
      </c>
      <c r="AK1658" t="s">
        <v>60</v>
      </c>
      <c r="AL1658" t="s">
        <v>3999</v>
      </c>
      <c r="AM1658">
        <v>95.94</v>
      </c>
      <c r="AN1658">
        <v>3</v>
      </c>
      <c r="AO1658">
        <v>0</v>
      </c>
      <c r="AP1658">
        <v>9.5939999999999994</v>
      </c>
      <c r="AQ1658">
        <f>YEAR(Table1[[#This Row],[Order Date]])</f>
        <v>2017</v>
      </c>
      <c r="AR1658" t="str">
        <f>TEXT(Table1[[#This Row],[Order Date]],"mmmm")</f>
        <v>November</v>
      </c>
      <c r="AS1658" t="str">
        <f>"Q"&amp;ROUNDUP(MONTH(Table1[[#This Row],[Order Date]])/3,0)</f>
        <v>Q4</v>
      </c>
      <c r="AT1658">
        <f>IF(Table1[[#This Row],[Sales]]=0,0,Table1[[#This Row],[Profit]]/Table1[[#This Row],[Sales]])</f>
        <v>9.9999999999999992E-2</v>
      </c>
    </row>
    <row r="1659" spans="22:46" x14ac:dyDescent="0.3">
      <c r="V1659">
        <v>1658</v>
      </c>
      <c r="W1659" t="s">
        <v>4853</v>
      </c>
      <c r="X1659" s="1">
        <v>41771</v>
      </c>
      <c r="Y1659" t="s">
        <v>125</v>
      </c>
      <c r="Z1659" t="s">
        <v>207</v>
      </c>
      <c r="AA1659" t="s">
        <v>3117</v>
      </c>
      <c r="AB1659" t="s">
        <v>3118</v>
      </c>
      <c r="AC1659" t="s">
        <v>25</v>
      </c>
      <c r="AD1659" t="s">
        <v>26</v>
      </c>
      <c r="AE1659" t="s">
        <v>2881</v>
      </c>
      <c r="AF1659" t="s">
        <v>121</v>
      </c>
      <c r="AG1659">
        <v>53209</v>
      </c>
      <c r="AH1659" t="s">
        <v>111</v>
      </c>
      <c r="AI1659" t="s">
        <v>2304</v>
      </c>
      <c r="AJ1659" t="s">
        <v>31</v>
      </c>
      <c r="AK1659" t="s">
        <v>67</v>
      </c>
      <c r="AL1659" t="s">
        <v>2305</v>
      </c>
      <c r="AM1659">
        <v>34.79</v>
      </c>
      <c r="AN1659">
        <v>7</v>
      </c>
      <c r="AO1659">
        <v>0</v>
      </c>
      <c r="AP1659">
        <v>10.7849</v>
      </c>
      <c r="AQ1659">
        <f>YEAR(Table1[[#This Row],[Order Date]])</f>
        <v>2014</v>
      </c>
      <c r="AR1659" t="str">
        <f>TEXT(Table1[[#This Row],[Order Date]],"mmmm")</f>
        <v>May</v>
      </c>
      <c r="AS1659" t="str">
        <f>"Q"&amp;ROUNDUP(MONTH(Table1[[#This Row],[Order Date]])/3,0)</f>
        <v>Q2</v>
      </c>
      <c r="AT1659">
        <f>IF(Table1[[#This Row],[Sales]]=0,0,Table1[[#This Row],[Profit]]/Table1[[#This Row],[Sales]])</f>
        <v>0.31</v>
      </c>
    </row>
    <row r="1660" spans="22:46" x14ac:dyDescent="0.3">
      <c r="V1660">
        <v>1659</v>
      </c>
      <c r="W1660" t="s">
        <v>4854</v>
      </c>
      <c r="X1660" s="1">
        <v>42755</v>
      </c>
      <c r="Y1660" t="s">
        <v>3638</v>
      </c>
      <c r="Z1660" t="s">
        <v>51</v>
      </c>
      <c r="AA1660" t="s">
        <v>4855</v>
      </c>
      <c r="AB1660" t="s">
        <v>4856</v>
      </c>
      <c r="AC1660" t="s">
        <v>25</v>
      </c>
      <c r="AD1660" t="s">
        <v>26</v>
      </c>
      <c r="AE1660" t="s">
        <v>42</v>
      </c>
      <c r="AF1660" t="s">
        <v>43</v>
      </c>
      <c r="AG1660">
        <v>90045</v>
      </c>
      <c r="AH1660" t="s">
        <v>44</v>
      </c>
      <c r="AI1660" t="s">
        <v>4857</v>
      </c>
      <c r="AJ1660" t="s">
        <v>73</v>
      </c>
      <c r="AK1660" t="s">
        <v>74</v>
      </c>
      <c r="AL1660" t="s">
        <v>4858</v>
      </c>
      <c r="AM1660">
        <v>160.77600000000001</v>
      </c>
      <c r="AN1660">
        <v>3</v>
      </c>
      <c r="AO1660">
        <v>0.2</v>
      </c>
      <c r="AP1660">
        <v>10.048500000000001</v>
      </c>
      <c r="AQ1660">
        <f>YEAR(Table1[[#This Row],[Order Date]])</f>
        <v>2017</v>
      </c>
      <c r="AR1660" t="str">
        <f>TEXT(Table1[[#This Row],[Order Date]],"mmmm")</f>
        <v>January</v>
      </c>
      <c r="AS1660" t="str">
        <f>"Q"&amp;ROUNDUP(MONTH(Table1[[#This Row],[Order Date]])/3,0)</f>
        <v>Q1</v>
      </c>
      <c r="AT1660">
        <f>IF(Table1[[#This Row],[Sales]]=0,0,Table1[[#This Row],[Profit]]/Table1[[#This Row],[Sales]])</f>
        <v>6.25E-2</v>
      </c>
    </row>
    <row r="1661" spans="22:46" x14ac:dyDescent="0.3">
      <c r="V1661">
        <v>1660</v>
      </c>
      <c r="W1661" t="s">
        <v>4859</v>
      </c>
      <c r="X1661" s="1">
        <v>43038</v>
      </c>
      <c r="Y1661" s="1">
        <v>42897</v>
      </c>
      <c r="Z1661" t="s">
        <v>51</v>
      </c>
      <c r="AA1661" t="s">
        <v>4860</v>
      </c>
      <c r="AB1661" t="s">
        <v>4861</v>
      </c>
      <c r="AC1661" t="s">
        <v>25</v>
      </c>
      <c r="AD1661" t="s">
        <v>26</v>
      </c>
      <c r="AE1661" t="s">
        <v>99</v>
      </c>
      <c r="AF1661" t="s">
        <v>100</v>
      </c>
      <c r="AG1661">
        <v>98115</v>
      </c>
      <c r="AH1661" t="s">
        <v>44</v>
      </c>
      <c r="AI1661" t="s">
        <v>3559</v>
      </c>
      <c r="AJ1661" t="s">
        <v>46</v>
      </c>
      <c r="AK1661" t="s">
        <v>77</v>
      </c>
      <c r="AL1661" t="s">
        <v>3560</v>
      </c>
      <c r="AM1661">
        <v>88.751999999999995</v>
      </c>
      <c r="AN1661">
        <v>3</v>
      </c>
      <c r="AO1661">
        <v>0.2</v>
      </c>
      <c r="AP1661">
        <v>27.734999999999999</v>
      </c>
      <c r="AQ1661">
        <f>YEAR(Table1[[#This Row],[Order Date]])</f>
        <v>2017</v>
      </c>
      <c r="AR1661" t="str">
        <f>TEXT(Table1[[#This Row],[Order Date]],"mmmm")</f>
        <v>October</v>
      </c>
      <c r="AS1661" t="str">
        <f>"Q"&amp;ROUNDUP(MONTH(Table1[[#This Row],[Order Date]])/3,0)</f>
        <v>Q4</v>
      </c>
      <c r="AT1661">
        <f>IF(Table1[[#This Row],[Sales]]=0,0,Table1[[#This Row],[Profit]]/Table1[[#This Row],[Sales]])</f>
        <v>0.3125</v>
      </c>
    </row>
    <row r="1662" spans="22:46" x14ac:dyDescent="0.3">
      <c r="V1662">
        <v>1661</v>
      </c>
      <c r="W1662" t="s">
        <v>4859</v>
      </c>
      <c r="X1662" s="1">
        <v>43038</v>
      </c>
      <c r="Y1662" s="1">
        <v>42897</v>
      </c>
      <c r="Z1662" t="s">
        <v>51</v>
      </c>
      <c r="AA1662" t="s">
        <v>4860</v>
      </c>
      <c r="AB1662" t="s">
        <v>4861</v>
      </c>
      <c r="AC1662" t="s">
        <v>25</v>
      </c>
      <c r="AD1662" t="s">
        <v>26</v>
      </c>
      <c r="AE1662" t="s">
        <v>99</v>
      </c>
      <c r="AF1662" t="s">
        <v>100</v>
      </c>
      <c r="AG1662">
        <v>98115</v>
      </c>
      <c r="AH1662" t="s">
        <v>44</v>
      </c>
      <c r="AI1662" t="s">
        <v>3723</v>
      </c>
      <c r="AJ1662" t="s">
        <v>46</v>
      </c>
      <c r="AK1662" t="s">
        <v>77</v>
      </c>
      <c r="AL1662" t="s">
        <v>3724</v>
      </c>
      <c r="AM1662">
        <v>13.904</v>
      </c>
      <c r="AN1662">
        <v>2</v>
      </c>
      <c r="AO1662">
        <v>0.2</v>
      </c>
      <c r="AP1662">
        <v>5.2140000000000004</v>
      </c>
      <c r="AQ1662">
        <f>YEAR(Table1[[#This Row],[Order Date]])</f>
        <v>2017</v>
      </c>
      <c r="AR1662" t="str">
        <f>TEXT(Table1[[#This Row],[Order Date]],"mmmm")</f>
        <v>October</v>
      </c>
      <c r="AS1662" t="str">
        <f>"Q"&amp;ROUNDUP(MONTH(Table1[[#This Row],[Order Date]])/3,0)</f>
        <v>Q4</v>
      </c>
      <c r="AT1662">
        <f>IF(Table1[[#This Row],[Sales]]=0,0,Table1[[#This Row],[Profit]]/Table1[[#This Row],[Sales]])</f>
        <v>0.37500000000000006</v>
      </c>
    </row>
    <row r="1663" spans="22:46" x14ac:dyDescent="0.3">
      <c r="V1663">
        <v>1662</v>
      </c>
      <c r="W1663" t="s">
        <v>4862</v>
      </c>
      <c r="X1663" s="1">
        <v>42855</v>
      </c>
      <c r="Y1663" s="1">
        <v>42891</v>
      </c>
      <c r="Z1663" t="s">
        <v>51</v>
      </c>
      <c r="AA1663" t="s">
        <v>4062</v>
      </c>
      <c r="AB1663" t="s">
        <v>4063</v>
      </c>
      <c r="AC1663" t="s">
        <v>41</v>
      </c>
      <c r="AD1663" t="s">
        <v>26</v>
      </c>
      <c r="AE1663" t="s">
        <v>158</v>
      </c>
      <c r="AF1663" t="s">
        <v>159</v>
      </c>
      <c r="AG1663">
        <v>19143</v>
      </c>
      <c r="AH1663" t="s">
        <v>160</v>
      </c>
      <c r="AI1663" t="s">
        <v>4172</v>
      </c>
      <c r="AJ1663" t="s">
        <v>73</v>
      </c>
      <c r="AK1663" t="s">
        <v>74</v>
      </c>
      <c r="AL1663" t="s">
        <v>4173</v>
      </c>
      <c r="AM1663">
        <v>677.58</v>
      </c>
      <c r="AN1663">
        <v>5</v>
      </c>
      <c r="AO1663">
        <v>0.4</v>
      </c>
      <c r="AP1663">
        <v>-158.102</v>
      </c>
      <c r="AQ1663">
        <f>YEAR(Table1[[#This Row],[Order Date]])</f>
        <v>2017</v>
      </c>
      <c r="AR1663" t="str">
        <f>TEXT(Table1[[#This Row],[Order Date]],"mmmm")</f>
        <v>April</v>
      </c>
      <c r="AS1663" t="str">
        <f>"Q"&amp;ROUNDUP(MONTH(Table1[[#This Row],[Order Date]])/3,0)</f>
        <v>Q2</v>
      </c>
      <c r="AT1663">
        <f>IF(Table1[[#This Row],[Sales]]=0,0,Table1[[#This Row],[Profit]]/Table1[[#This Row],[Sales]])</f>
        <v>-0.23333333333333334</v>
      </c>
    </row>
    <row r="1664" spans="22:46" x14ac:dyDescent="0.3">
      <c r="V1664">
        <v>1663</v>
      </c>
      <c r="W1664" t="s">
        <v>4862</v>
      </c>
      <c r="X1664" s="1">
        <v>42855</v>
      </c>
      <c r="Y1664" s="1">
        <v>42891</v>
      </c>
      <c r="Z1664" t="s">
        <v>51</v>
      </c>
      <c r="AA1664" t="s">
        <v>4062</v>
      </c>
      <c r="AB1664" t="s">
        <v>4063</v>
      </c>
      <c r="AC1664" t="s">
        <v>41</v>
      </c>
      <c r="AD1664" t="s">
        <v>26</v>
      </c>
      <c r="AE1664" t="s">
        <v>158</v>
      </c>
      <c r="AF1664" t="s">
        <v>159</v>
      </c>
      <c r="AG1664">
        <v>19143</v>
      </c>
      <c r="AH1664" t="s">
        <v>160</v>
      </c>
      <c r="AI1664" t="s">
        <v>4863</v>
      </c>
      <c r="AJ1664" t="s">
        <v>46</v>
      </c>
      <c r="AK1664" t="s">
        <v>77</v>
      </c>
      <c r="AL1664" t="s">
        <v>4864</v>
      </c>
      <c r="AM1664">
        <v>13.896000000000001</v>
      </c>
      <c r="AN1664">
        <v>3</v>
      </c>
      <c r="AO1664">
        <v>0.7</v>
      </c>
      <c r="AP1664">
        <v>-9.2639999999999993</v>
      </c>
      <c r="AQ1664">
        <f>YEAR(Table1[[#This Row],[Order Date]])</f>
        <v>2017</v>
      </c>
      <c r="AR1664" t="str">
        <f>TEXT(Table1[[#This Row],[Order Date]],"mmmm")</f>
        <v>April</v>
      </c>
      <c r="AS1664" t="str">
        <f>"Q"&amp;ROUNDUP(MONTH(Table1[[#This Row],[Order Date]])/3,0)</f>
        <v>Q2</v>
      </c>
      <c r="AT1664">
        <f>IF(Table1[[#This Row],[Sales]]=0,0,Table1[[#This Row],[Profit]]/Table1[[#This Row],[Sales]])</f>
        <v>-0.66666666666666663</v>
      </c>
    </row>
    <row r="1665" spans="22:46" x14ac:dyDescent="0.3">
      <c r="V1665">
        <v>1664</v>
      </c>
      <c r="W1665" t="s">
        <v>4865</v>
      </c>
      <c r="X1665" s="1">
        <v>42698</v>
      </c>
      <c r="Y1665" t="s">
        <v>4041</v>
      </c>
      <c r="Z1665" t="s">
        <v>22</v>
      </c>
      <c r="AA1665" t="s">
        <v>4866</v>
      </c>
      <c r="AB1665" t="s">
        <v>4867</v>
      </c>
      <c r="AC1665" t="s">
        <v>25</v>
      </c>
      <c r="AD1665" t="s">
        <v>26</v>
      </c>
      <c r="AE1665" t="s">
        <v>923</v>
      </c>
      <c r="AF1665" t="s">
        <v>110</v>
      </c>
      <c r="AG1665">
        <v>75217</v>
      </c>
      <c r="AH1665" t="s">
        <v>111</v>
      </c>
      <c r="AI1665" t="s">
        <v>2057</v>
      </c>
      <c r="AJ1665" t="s">
        <v>46</v>
      </c>
      <c r="AK1665" t="s">
        <v>60</v>
      </c>
      <c r="AL1665" t="s">
        <v>2058</v>
      </c>
      <c r="AM1665">
        <v>41.92</v>
      </c>
      <c r="AN1665">
        <v>5</v>
      </c>
      <c r="AO1665">
        <v>0.2</v>
      </c>
      <c r="AP1665">
        <v>3.6680000000000001</v>
      </c>
      <c r="AQ1665">
        <f>YEAR(Table1[[#This Row],[Order Date]])</f>
        <v>2016</v>
      </c>
      <c r="AR1665" t="str">
        <f>TEXT(Table1[[#This Row],[Order Date]],"mmmm")</f>
        <v>November</v>
      </c>
      <c r="AS1665" t="str">
        <f>"Q"&amp;ROUNDUP(MONTH(Table1[[#This Row],[Order Date]])/3,0)</f>
        <v>Q4</v>
      </c>
      <c r="AT1665">
        <f>IF(Table1[[#This Row],[Sales]]=0,0,Table1[[#This Row],[Profit]]/Table1[[#This Row],[Sales]])</f>
        <v>8.7499999999999994E-2</v>
      </c>
    </row>
    <row r="1666" spans="22:46" x14ac:dyDescent="0.3">
      <c r="V1666">
        <v>1665</v>
      </c>
      <c r="W1666" t="s">
        <v>4865</v>
      </c>
      <c r="X1666" s="1">
        <v>42698</v>
      </c>
      <c r="Y1666" t="s">
        <v>4041</v>
      </c>
      <c r="Z1666" t="s">
        <v>22</v>
      </c>
      <c r="AA1666" t="s">
        <v>4866</v>
      </c>
      <c r="AB1666" t="s">
        <v>4867</v>
      </c>
      <c r="AC1666" t="s">
        <v>25</v>
      </c>
      <c r="AD1666" t="s">
        <v>26</v>
      </c>
      <c r="AE1666" t="s">
        <v>923</v>
      </c>
      <c r="AF1666" t="s">
        <v>110</v>
      </c>
      <c r="AG1666">
        <v>75217</v>
      </c>
      <c r="AH1666" t="s">
        <v>111</v>
      </c>
      <c r="AI1666" t="s">
        <v>3059</v>
      </c>
      <c r="AJ1666" t="s">
        <v>73</v>
      </c>
      <c r="AK1666" t="s">
        <v>176</v>
      </c>
      <c r="AL1666" t="s">
        <v>3060</v>
      </c>
      <c r="AM1666">
        <v>297.57600000000002</v>
      </c>
      <c r="AN1666">
        <v>3</v>
      </c>
      <c r="AO1666">
        <v>0.2</v>
      </c>
      <c r="AP1666">
        <v>-7.4394</v>
      </c>
      <c r="AQ1666">
        <f>YEAR(Table1[[#This Row],[Order Date]])</f>
        <v>2016</v>
      </c>
      <c r="AR1666" t="str">
        <f>TEXT(Table1[[#This Row],[Order Date]],"mmmm")</f>
        <v>November</v>
      </c>
      <c r="AS1666" t="str">
        <f>"Q"&amp;ROUNDUP(MONTH(Table1[[#This Row],[Order Date]])/3,0)</f>
        <v>Q4</v>
      </c>
      <c r="AT1666">
        <f>IF(Table1[[#This Row],[Sales]]=0,0,Table1[[#This Row],[Profit]]/Table1[[#This Row],[Sales]])</f>
        <v>-2.4999999999999998E-2</v>
      </c>
    </row>
    <row r="1667" spans="22:46" x14ac:dyDescent="0.3">
      <c r="V1667">
        <v>1666</v>
      </c>
      <c r="W1667" t="s">
        <v>4865</v>
      </c>
      <c r="X1667" s="1">
        <v>42698</v>
      </c>
      <c r="Y1667" t="s">
        <v>4041</v>
      </c>
      <c r="Z1667" t="s">
        <v>22</v>
      </c>
      <c r="AA1667" t="s">
        <v>4866</v>
      </c>
      <c r="AB1667" t="s">
        <v>4867</v>
      </c>
      <c r="AC1667" t="s">
        <v>25</v>
      </c>
      <c r="AD1667" t="s">
        <v>26</v>
      </c>
      <c r="AE1667" t="s">
        <v>923</v>
      </c>
      <c r="AF1667" t="s">
        <v>110</v>
      </c>
      <c r="AG1667">
        <v>75217</v>
      </c>
      <c r="AH1667" t="s">
        <v>111</v>
      </c>
      <c r="AI1667" t="s">
        <v>4868</v>
      </c>
      <c r="AJ1667" t="s">
        <v>46</v>
      </c>
      <c r="AK1667" t="s">
        <v>303</v>
      </c>
      <c r="AL1667" t="s">
        <v>4869</v>
      </c>
      <c r="AM1667">
        <v>4.3440000000000003</v>
      </c>
      <c r="AN1667">
        <v>3</v>
      </c>
      <c r="AO1667">
        <v>0.2</v>
      </c>
      <c r="AP1667">
        <v>0.86880000000000002</v>
      </c>
      <c r="AQ1667">
        <f>YEAR(Table1[[#This Row],[Order Date]])</f>
        <v>2016</v>
      </c>
      <c r="AR1667" t="str">
        <f>TEXT(Table1[[#This Row],[Order Date]],"mmmm")</f>
        <v>November</v>
      </c>
      <c r="AS1667" t="str">
        <f>"Q"&amp;ROUNDUP(MONTH(Table1[[#This Row],[Order Date]])/3,0)</f>
        <v>Q4</v>
      </c>
      <c r="AT1667">
        <f>IF(Table1[[#This Row],[Sales]]=0,0,Table1[[#This Row],[Profit]]/Table1[[#This Row],[Sales]])</f>
        <v>0.19999999999999998</v>
      </c>
    </row>
    <row r="1668" spans="22:46" x14ac:dyDescent="0.3">
      <c r="V1668">
        <v>1667</v>
      </c>
      <c r="W1668" t="s">
        <v>4865</v>
      </c>
      <c r="X1668" s="1">
        <v>42698</v>
      </c>
      <c r="Y1668" t="s">
        <v>4041</v>
      </c>
      <c r="Z1668" t="s">
        <v>22</v>
      </c>
      <c r="AA1668" t="s">
        <v>4866</v>
      </c>
      <c r="AB1668" t="s">
        <v>4867</v>
      </c>
      <c r="AC1668" t="s">
        <v>25</v>
      </c>
      <c r="AD1668" t="s">
        <v>26</v>
      </c>
      <c r="AE1668" t="s">
        <v>923</v>
      </c>
      <c r="AF1668" t="s">
        <v>110</v>
      </c>
      <c r="AG1668">
        <v>75217</v>
      </c>
      <c r="AH1668" t="s">
        <v>111</v>
      </c>
      <c r="AI1668" t="s">
        <v>4870</v>
      </c>
      <c r="AJ1668" t="s">
        <v>73</v>
      </c>
      <c r="AK1668" t="s">
        <v>176</v>
      </c>
      <c r="AL1668" t="s">
        <v>4871</v>
      </c>
      <c r="AM1668">
        <v>94.992000000000004</v>
      </c>
      <c r="AN1668">
        <v>2</v>
      </c>
      <c r="AO1668">
        <v>0.2</v>
      </c>
      <c r="AP1668">
        <v>-2.3748</v>
      </c>
      <c r="AQ1668">
        <f>YEAR(Table1[[#This Row],[Order Date]])</f>
        <v>2016</v>
      </c>
      <c r="AR1668" t="str">
        <f>TEXT(Table1[[#This Row],[Order Date]],"mmmm")</f>
        <v>November</v>
      </c>
      <c r="AS1668" t="str">
        <f>"Q"&amp;ROUNDUP(MONTH(Table1[[#This Row],[Order Date]])/3,0)</f>
        <v>Q4</v>
      </c>
      <c r="AT1668">
        <f>IF(Table1[[#This Row],[Sales]]=0,0,Table1[[#This Row],[Profit]]/Table1[[#This Row],[Sales]])</f>
        <v>-2.4999999999999998E-2</v>
      </c>
    </row>
    <row r="1669" spans="22:46" x14ac:dyDescent="0.3">
      <c r="V1669">
        <v>1668</v>
      </c>
      <c r="W1669" t="s">
        <v>4865</v>
      </c>
      <c r="X1669" s="1">
        <v>42698</v>
      </c>
      <c r="Y1669" t="s">
        <v>4041</v>
      </c>
      <c r="Z1669" t="s">
        <v>22</v>
      </c>
      <c r="AA1669" t="s">
        <v>4866</v>
      </c>
      <c r="AB1669" t="s">
        <v>4867</v>
      </c>
      <c r="AC1669" t="s">
        <v>25</v>
      </c>
      <c r="AD1669" t="s">
        <v>26</v>
      </c>
      <c r="AE1669" t="s">
        <v>923</v>
      </c>
      <c r="AF1669" t="s">
        <v>110</v>
      </c>
      <c r="AG1669">
        <v>75217</v>
      </c>
      <c r="AH1669" t="s">
        <v>111</v>
      </c>
      <c r="AI1669" t="s">
        <v>4872</v>
      </c>
      <c r="AJ1669" t="s">
        <v>46</v>
      </c>
      <c r="AK1669" t="s">
        <v>94</v>
      </c>
      <c r="AL1669" t="s">
        <v>4873</v>
      </c>
      <c r="AM1669">
        <v>74.352000000000004</v>
      </c>
      <c r="AN1669">
        <v>3</v>
      </c>
      <c r="AO1669">
        <v>0.2</v>
      </c>
      <c r="AP1669">
        <v>23.234999999999999</v>
      </c>
      <c r="AQ1669">
        <f>YEAR(Table1[[#This Row],[Order Date]])</f>
        <v>2016</v>
      </c>
      <c r="AR1669" t="str">
        <f>TEXT(Table1[[#This Row],[Order Date]],"mmmm")</f>
        <v>November</v>
      </c>
      <c r="AS1669" t="str">
        <f>"Q"&amp;ROUNDUP(MONTH(Table1[[#This Row],[Order Date]])/3,0)</f>
        <v>Q4</v>
      </c>
      <c r="AT1669">
        <f>IF(Table1[[#This Row],[Sales]]=0,0,Table1[[#This Row],[Profit]]/Table1[[#This Row],[Sales]])</f>
        <v>0.3125</v>
      </c>
    </row>
    <row r="1670" spans="22:46" x14ac:dyDescent="0.3">
      <c r="V1670">
        <v>1669</v>
      </c>
      <c r="W1670" t="s">
        <v>4865</v>
      </c>
      <c r="X1670" s="1">
        <v>42698</v>
      </c>
      <c r="Y1670" t="s">
        <v>4041</v>
      </c>
      <c r="Z1670" t="s">
        <v>22</v>
      </c>
      <c r="AA1670" t="s">
        <v>4866</v>
      </c>
      <c r="AB1670" t="s">
        <v>4867</v>
      </c>
      <c r="AC1670" t="s">
        <v>25</v>
      </c>
      <c r="AD1670" t="s">
        <v>26</v>
      </c>
      <c r="AE1670" t="s">
        <v>923</v>
      </c>
      <c r="AF1670" t="s">
        <v>110</v>
      </c>
      <c r="AG1670">
        <v>75217</v>
      </c>
      <c r="AH1670" t="s">
        <v>111</v>
      </c>
      <c r="AI1670" t="s">
        <v>2765</v>
      </c>
      <c r="AJ1670" t="s">
        <v>46</v>
      </c>
      <c r="AK1670" t="s">
        <v>70</v>
      </c>
      <c r="AL1670" t="s">
        <v>2766</v>
      </c>
      <c r="AM1670">
        <v>14.04</v>
      </c>
      <c r="AN1670">
        <v>3</v>
      </c>
      <c r="AO1670">
        <v>0.2</v>
      </c>
      <c r="AP1670">
        <v>1.5794999999999999</v>
      </c>
      <c r="AQ1670">
        <f>YEAR(Table1[[#This Row],[Order Date]])</f>
        <v>2016</v>
      </c>
      <c r="AR1670" t="str">
        <f>TEXT(Table1[[#This Row],[Order Date]],"mmmm")</f>
        <v>November</v>
      </c>
      <c r="AS1670" t="str">
        <f>"Q"&amp;ROUNDUP(MONTH(Table1[[#This Row],[Order Date]])/3,0)</f>
        <v>Q4</v>
      </c>
      <c r="AT1670">
        <f>IF(Table1[[#This Row],[Sales]]=0,0,Table1[[#This Row],[Profit]]/Table1[[#This Row],[Sales]])</f>
        <v>0.1125</v>
      </c>
    </row>
    <row r="1671" spans="22:46" x14ac:dyDescent="0.3">
      <c r="V1671">
        <v>1670</v>
      </c>
      <c r="W1671" t="s">
        <v>4874</v>
      </c>
      <c r="X1671" s="1">
        <v>42014</v>
      </c>
      <c r="Y1671" t="s">
        <v>4875</v>
      </c>
      <c r="Z1671" t="s">
        <v>51</v>
      </c>
      <c r="AA1671" t="s">
        <v>4370</v>
      </c>
      <c r="AB1671" t="s">
        <v>4371</v>
      </c>
      <c r="AC1671" t="s">
        <v>25</v>
      </c>
      <c r="AD1671" t="s">
        <v>26</v>
      </c>
      <c r="AE1671" t="s">
        <v>300</v>
      </c>
      <c r="AF1671" t="s">
        <v>301</v>
      </c>
      <c r="AG1671">
        <v>10011</v>
      </c>
      <c r="AH1671" t="s">
        <v>160</v>
      </c>
      <c r="AI1671" t="s">
        <v>1803</v>
      </c>
      <c r="AJ1671" t="s">
        <v>31</v>
      </c>
      <c r="AK1671" t="s">
        <v>57</v>
      </c>
      <c r="AL1671" t="s">
        <v>1804</v>
      </c>
      <c r="AM1671">
        <v>1018.104</v>
      </c>
      <c r="AN1671">
        <v>4</v>
      </c>
      <c r="AO1671">
        <v>0.4</v>
      </c>
      <c r="AP1671">
        <v>-373.3048</v>
      </c>
      <c r="AQ1671">
        <f>YEAR(Table1[[#This Row],[Order Date]])</f>
        <v>2015</v>
      </c>
      <c r="AR1671" t="str">
        <f>TEXT(Table1[[#This Row],[Order Date]],"mmmm")</f>
        <v>January</v>
      </c>
      <c r="AS1671" t="str">
        <f>"Q"&amp;ROUNDUP(MONTH(Table1[[#This Row],[Order Date]])/3,0)</f>
        <v>Q1</v>
      </c>
      <c r="AT1671">
        <f>IF(Table1[[#This Row],[Sales]]=0,0,Table1[[#This Row],[Profit]]/Table1[[#This Row],[Sales]])</f>
        <v>-0.36666666666666664</v>
      </c>
    </row>
    <row r="1672" spans="22:46" x14ac:dyDescent="0.3">
      <c r="V1672">
        <v>1671</v>
      </c>
      <c r="W1672" t="s">
        <v>4876</v>
      </c>
      <c r="X1672" s="1">
        <v>43027</v>
      </c>
      <c r="Y1672" t="s">
        <v>437</v>
      </c>
      <c r="Z1672" t="s">
        <v>51</v>
      </c>
      <c r="AA1672" t="s">
        <v>4726</v>
      </c>
      <c r="AB1672" t="s">
        <v>4727</v>
      </c>
      <c r="AC1672" t="s">
        <v>25</v>
      </c>
      <c r="AD1672" t="s">
        <v>26</v>
      </c>
      <c r="AE1672" t="s">
        <v>203</v>
      </c>
      <c r="AF1672" t="s">
        <v>110</v>
      </c>
      <c r="AG1672">
        <v>77095</v>
      </c>
      <c r="AH1672" t="s">
        <v>111</v>
      </c>
      <c r="AI1672" t="s">
        <v>4877</v>
      </c>
      <c r="AJ1672" t="s">
        <v>73</v>
      </c>
      <c r="AK1672" t="s">
        <v>74</v>
      </c>
      <c r="AL1672" t="s">
        <v>4878</v>
      </c>
      <c r="AM1672">
        <v>16.68</v>
      </c>
      <c r="AN1672">
        <v>3</v>
      </c>
      <c r="AO1672">
        <v>0.2</v>
      </c>
      <c r="AP1672">
        <v>5.2125000000000004</v>
      </c>
      <c r="AQ1672">
        <f>YEAR(Table1[[#This Row],[Order Date]])</f>
        <v>2017</v>
      </c>
      <c r="AR1672" t="str">
        <f>TEXT(Table1[[#This Row],[Order Date]],"mmmm")</f>
        <v>October</v>
      </c>
      <c r="AS1672" t="str">
        <f>"Q"&amp;ROUNDUP(MONTH(Table1[[#This Row],[Order Date]])/3,0)</f>
        <v>Q4</v>
      </c>
      <c r="AT1672">
        <f>IF(Table1[[#This Row],[Sales]]=0,0,Table1[[#This Row],[Profit]]/Table1[[#This Row],[Sales]])</f>
        <v>0.3125</v>
      </c>
    </row>
    <row r="1673" spans="22:46" x14ac:dyDescent="0.3">
      <c r="V1673">
        <v>1672</v>
      </c>
      <c r="W1673" t="s">
        <v>4879</v>
      </c>
      <c r="X1673" s="1">
        <v>42451</v>
      </c>
      <c r="Y1673" t="s">
        <v>4880</v>
      </c>
      <c r="Z1673" t="s">
        <v>207</v>
      </c>
      <c r="AA1673" t="s">
        <v>4881</v>
      </c>
      <c r="AB1673" t="s">
        <v>4882</v>
      </c>
      <c r="AC1673" t="s">
        <v>41</v>
      </c>
      <c r="AD1673" t="s">
        <v>26</v>
      </c>
      <c r="AE1673" t="s">
        <v>4557</v>
      </c>
      <c r="AF1673" t="s">
        <v>1565</v>
      </c>
      <c r="AG1673">
        <v>89031</v>
      </c>
      <c r="AH1673" t="s">
        <v>44</v>
      </c>
      <c r="AI1673" t="s">
        <v>3653</v>
      </c>
      <c r="AJ1673" t="s">
        <v>73</v>
      </c>
      <c r="AK1673" t="s">
        <v>176</v>
      </c>
      <c r="AL1673" t="s">
        <v>3654</v>
      </c>
      <c r="AM1673">
        <v>58.58</v>
      </c>
      <c r="AN1673">
        <v>2</v>
      </c>
      <c r="AO1673">
        <v>0</v>
      </c>
      <c r="AP1673">
        <v>19.331399999999999</v>
      </c>
      <c r="AQ1673">
        <f>YEAR(Table1[[#This Row],[Order Date]])</f>
        <v>2016</v>
      </c>
      <c r="AR1673" t="str">
        <f>TEXT(Table1[[#This Row],[Order Date]],"mmmm")</f>
        <v>March</v>
      </c>
      <c r="AS1673" t="str">
        <f>"Q"&amp;ROUNDUP(MONTH(Table1[[#This Row],[Order Date]])/3,0)</f>
        <v>Q1</v>
      </c>
      <c r="AT1673">
        <f>IF(Table1[[#This Row],[Sales]]=0,0,Table1[[#This Row],[Profit]]/Table1[[#This Row],[Sales]])</f>
        <v>0.32999999999999996</v>
      </c>
    </row>
    <row r="1674" spans="22:46" x14ac:dyDescent="0.3">
      <c r="V1674">
        <v>1673</v>
      </c>
      <c r="W1674" t="s">
        <v>4883</v>
      </c>
      <c r="X1674" s="1">
        <v>42919</v>
      </c>
      <c r="Y1674" s="1">
        <v>42923</v>
      </c>
      <c r="Z1674" t="s">
        <v>51</v>
      </c>
      <c r="AA1674" t="s">
        <v>3379</v>
      </c>
      <c r="AB1674" t="s">
        <v>3380</v>
      </c>
      <c r="AC1674" t="s">
        <v>25</v>
      </c>
      <c r="AD1674" t="s">
        <v>26</v>
      </c>
      <c r="AE1674" t="s">
        <v>4884</v>
      </c>
      <c r="AF1674" t="s">
        <v>110</v>
      </c>
      <c r="AG1674">
        <v>75023</v>
      </c>
      <c r="AH1674" t="s">
        <v>111</v>
      </c>
      <c r="AI1674" t="s">
        <v>352</v>
      </c>
      <c r="AJ1674" t="s">
        <v>73</v>
      </c>
      <c r="AK1674" t="s">
        <v>74</v>
      </c>
      <c r="AL1674" t="s">
        <v>353</v>
      </c>
      <c r="AM1674">
        <v>167.96799999999999</v>
      </c>
      <c r="AN1674">
        <v>4</v>
      </c>
      <c r="AO1674">
        <v>0.2</v>
      </c>
      <c r="AP1674">
        <v>62.988</v>
      </c>
      <c r="AQ1674">
        <f>YEAR(Table1[[#This Row],[Order Date]])</f>
        <v>2017</v>
      </c>
      <c r="AR1674" t="str">
        <f>TEXT(Table1[[#This Row],[Order Date]],"mmmm")</f>
        <v>July</v>
      </c>
      <c r="AS1674" t="str">
        <f>"Q"&amp;ROUNDUP(MONTH(Table1[[#This Row],[Order Date]])/3,0)</f>
        <v>Q3</v>
      </c>
      <c r="AT1674">
        <f>IF(Table1[[#This Row],[Sales]]=0,0,Table1[[#This Row],[Profit]]/Table1[[#This Row],[Sales]])</f>
        <v>0.375</v>
      </c>
    </row>
    <row r="1675" spans="22:46" x14ac:dyDescent="0.3">
      <c r="V1675">
        <v>1674</v>
      </c>
      <c r="W1675" t="s">
        <v>4885</v>
      </c>
      <c r="X1675" s="1">
        <v>42349</v>
      </c>
      <c r="Y1675" s="1">
        <v>42350</v>
      </c>
      <c r="Z1675" t="s">
        <v>207</v>
      </c>
      <c r="AA1675" t="s">
        <v>4886</v>
      </c>
      <c r="AB1675" t="s">
        <v>4887</v>
      </c>
      <c r="AC1675" t="s">
        <v>25</v>
      </c>
      <c r="AD1675" t="s">
        <v>26</v>
      </c>
      <c r="AE1675" t="s">
        <v>4888</v>
      </c>
      <c r="AF1675" t="s">
        <v>358</v>
      </c>
      <c r="AG1675">
        <v>23434</v>
      </c>
      <c r="AH1675" t="s">
        <v>29</v>
      </c>
      <c r="AI1675" t="s">
        <v>2217</v>
      </c>
      <c r="AJ1675" t="s">
        <v>46</v>
      </c>
      <c r="AK1675" t="s">
        <v>47</v>
      </c>
      <c r="AL1675" t="s">
        <v>2218</v>
      </c>
      <c r="AM1675">
        <v>196.62</v>
      </c>
      <c r="AN1675">
        <v>2</v>
      </c>
      <c r="AO1675">
        <v>0</v>
      </c>
      <c r="AP1675">
        <v>96.343800000000002</v>
      </c>
      <c r="AQ1675">
        <f>YEAR(Table1[[#This Row],[Order Date]])</f>
        <v>2015</v>
      </c>
      <c r="AR1675" t="str">
        <f>TEXT(Table1[[#This Row],[Order Date]],"mmmm")</f>
        <v>December</v>
      </c>
      <c r="AS1675" t="str">
        <f>"Q"&amp;ROUNDUP(MONTH(Table1[[#This Row],[Order Date]])/3,0)</f>
        <v>Q4</v>
      </c>
      <c r="AT1675">
        <f>IF(Table1[[#This Row],[Sales]]=0,0,Table1[[#This Row],[Profit]]/Table1[[#This Row],[Sales]])</f>
        <v>0.49</v>
      </c>
    </row>
    <row r="1676" spans="22:46" x14ac:dyDescent="0.3">
      <c r="V1676">
        <v>1675</v>
      </c>
      <c r="W1676" t="s">
        <v>4889</v>
      </c>
      <c r="X1676" s="1">
        <v>42264</v>
      </c>
      <c r="Y1676" t="s">
        <v>180</v>
      </c>
      <c r="Z1676" t="s">
        <v>51</v>
      </c>
      <c r="AA1676" t="s">
        <v>2318</v>
      </c>
      <c r="AB1676" t="s">
        <v>2319</v>
      </c>
      <c r="AC1676" t="s">
        <v>41</v>
      </c>
      <c r="AD1676" t="s">
        <v>26</v>
      </c>
      <c r="AE1676" t="s">
        <v>203</v>
      </c>
      <c r="AF1676" t="s">
        <v>110</v>
      </c>
      <c r="AG1676">
        <v>77041</v>
      </c>
      <c r="AH1676" t="s">
        <v>111</v>
      </c>
      <c r="AI1676" t="s">
        <v>3961</v>
      </c>
      <c r="AJ1676" t="s">
        <v>31</v>
      </c>
      <c r="AK1676" t="s">
        <v>67</v>
      </c>
      <c r="AL1676" t="s">
        <v>3962</v>
      </c>
      <c r="AM1676">
        <v>21.936</v>
      </c>
      <c r="AN1676">
        <v>2</v>
      </c>
      <c r="AO1676">
        <v>0.6</v>
      </c>
      <c r="AP1676">
        <v>-10.419600000000001</v>
      </c>
      <c r="AQ1676">
        <f>YEAR(Table1[[#This Row],[Order Date]])</f>
        <v>2015</v>
      </c>
      <c r="AR1676" t="str">
        <f>TEXT(Table1[[#This Row],[Order Date]],"mmmm")</f>
        <v>September</v>
      </c>
      <c r="AS1676" t="str">
        <f>"Q"&amp;ROUNDUP(MONTH(Table1[[#This Row],[Order Date]])/3,0)</f>
        <v>Q3</v>
      </c>
      <c r="AT1676">
        <f>IF(Table1[[#This Row],[Sales]]=0,0,Table1[[#This Row],[Profit]]/Table1[[#This Row],[Sales]])</f>
        <v>-0.47500000000000003</v>
      </c>
    </row>
    <row r="1677" spans="22:46" x14ac:dyDescent="0.3">
      <c r="V1677">
        <v>1676</v>
      </c>
      <c r="W1677" t="s">
        <v>4889</v>
      </c>
      <c r="X1677" s="1">
        <v>42264</v>
      </c>
      <c r="Y1677" t="s">
        <v>180</v>
      </c>
      <c r="Z1677" t="s">
        <v>51</v>
      </c>
      <c r="AA1677" t="s">
        <v>2318</v>
      </c>
      <c r="AB1677" t="s">
        <v>2319</v>
      </c>
      <c r="AC1677" t="s">
        <v>41</v>
      </c>
      <c r="AD1677" t="s">
        <v>26</v>
      </c>
      <c r="AE1677" t="s">
        <v>203</v>
      </c>
      <c r="AF1677" t="s">
        <v>110</v>
      </c>
      <c r="AG1677">
        <v>77041</v>
      </c>
      <c r="AH1677" t="s">
        <v>111</v>
      </c>
      <c r="AI1677" t="s">
        <v>4679</v>
      </c>
      <c r="AJ1677" t="s">
        <v>46</v>
      </c>
      <c r="AK1677" t="s">
        <v>77</v>
      </c>
      <c r="AL1677" t="s">
        <v>4680</v>
      </c>
      <c r="AM1677">
        <v>6.5880000000000001</v>
      </c>
      <c r="AN1677">
        <v>3</v>
      </c>
      <c r="AO1677">
        <v>0.8</v>
      </c>
      <c r="AP1677">
        <v>-10.211399999999999</v>
      </c>
      <c r="AQ1677">
        <f>YEAR(Table1[[#This Row],[Order Date]])</f>
        <v>2015</v>
      </c>
      <c r="AR1677" t="str">
        <f>TEXT(Table1[[#This Row],[Order Date]],"mmmm")</f>
        <v>September</v>
      </c>
      <c r="AS1677" t="str">
        <f>"Q"&amp;ROUNDUP(MONTH(Table1[[#This Row],[Order Date]])/3,0)</f>
        <v>Q3</v>
      </c>
      <c r="AT1677">
        <f>IF(Table1[[#This Row],[Sales]]=0,0,Table1[[#This Row],[Profit]]/Table1[[#This Row],[Sales]])</f>
        <v>-1.5499999999999998</v>
      </c>
    </row>
    <row r="1678" spans="22:46" x14ac:dyDescent="0.3">
      <c r="V1678">
        <v>1677</v>
      </c>
      <c r="W1678" t="s">
        <v>4890</v>
      </c>
      <c r="X1678" s="1">
        <v>42508</v>
      </c>
      <c r="Y1678" t="s">
        <v>2747</v>
      </c>
      <c r="Z1678" t="s">
        <v>51</v>
      </c>
      <c r="AA1678" t="s">
        <v>4892</v>
      </c>
      <c r="AB1678" t="s">
        <v>4893</v>
      </c>
      <c r="AC1678" t="s">
        <v>25</v>
      </c>
      <c r="AD1678" t="s">
        <v>26</v>
      </c>
      <c r="AE1678" t="s">
        <v>136</v>
      </c>
      <c r="AF1678" t="s">
        <v>43</v>
      </c>
      <c r="AG1678">
        <v>94110</v>
      </c>
      <c r="AH1678" t="s">
        <v>44</v>
      </c>
      <c r="AI1678" t="s">
        <v>313</v>
      </c>
      <c r="AJ1678" t="s">
        <v>46</v>
      </c>
      <c r="AK1678" t="s">
        <v>60</v>
      </c>
      <c r="AL1678" t="s">
        <v>314</v>
      </c>
      <c r="AM1678">
        <v>104.28</v>
      </c>
      <c r="AN1678">
        <v>3</v>
      </c>
      <c r="AO1678">
        <v>0</v>
      </c>
      <c r="AP1678">
        <v>26.07</v>
      </c>
      <c r="AQ1678">
        <f>YEAR(Table1[[#This Row],[Order Date]])</f>
        <v>2016</v>
      </c>
      <c r="AR1678" t="str">
        <f>TEXT(Table1[[#This Row],[Order Date]],"mmmm")</f>
        <v>May</v>
      </c>
      <c r="AS1678" t="str">
        <f>"Q"&amp;ROUNDUP(MONTH(Table1[[#This Row],[Order Date]])/3,0)</f>
        <v>Q2</v>
      </c>
      <c r="AT1678">
        <f>IF(Table1[[#This Row],[Sales]]=0,0,Table1[[#This Row],[Profit]]/Table1[[#This Row],[Sales]])</f>
        <v>0.25</v>
      </c>
    </row>
    <row r="1679" spans="22:46" x14ac:dyDescent="0.3">
      <c r="V1679">
        <v>1678</v>
      </c>
      <c r="W1679" t="s">
        <v>4890</v>
      </c>
      <c r="X1679" s="1">
        <v>42508</v>
      </c>
      <c r="Y1679" t="s">
        <v>2747</v>
      </c>
      <c r="Z1679" t="s">
        <v>51</v>
      </c>
      <c r="AA1679" t="s">
        <v>4892</v>
      </c>
      <c r="AB1679" t="s">
        <v>4893</v>
      </c>
      <c r="AC1679" t="s">
        <v>25</v>
      </c>
      <c r="AD1679" t="s">
        <v>26</v>
      </c>
      <c r="AE1679" t="s">
        <v>136</v>
      </c>
      <c r="AF1679" t="s">
        <v>43</v>
      </c>
      <c r="AG1679">
        <v>94110</v>
      </c>
      <c r="AH1679" t="s">
        <v>44</v>
      </c>
      <c r="AI1679" t="s">
        <v>508</v>
      </c>
      <c r="AJ1679" t="s">
        <v>46</v>
      </c>
      <c r="AK1679" t="s">
        <v>94</v>
      </c>
      <c r="AL1679" t="s">
        <v>509</v>
      </c>
      <c r="AM1679">
        <v>17.940000000000001</v>
      </c>
      <c r="AN1679">
        <v>3</v>
      </c>
      <c r="AO1679">
        <v>0</v>
      </c>
      <c r="AP1679">
        <v>8.7905999999999995</v>
      </c>
      <c r="AQ1679">
        <f>YEAR(Table1[[#This Row],[Order Date]])</f>
        <v>2016</v>
      </c>
      <c r="AR1679" t="str">
        <f>TEXT(Table1[[#This Row],[Order Date]],"mmmm")</f>
        <v>May</v>
      </c>
      <c r="AS1679" t="str">
        <f>"Q"&amp;ROUNDUP(MONTH(Table1[[#This Row],[Order Date]])/3,0)</f>
        <v>Q2</v>
      </c>
      <c r="AT1679">
        <f>IF(Table1[[#This Row],[Sales]]=0,0,Table1[[#This Row],[Profit]]/Table1[[#This Row],[Sales]])</f>
        <v>0.48999999999999994</v>
      </c>
    </row>
    <row r="1680" spans="22:46" x14ac:dyDescent="0.3">
      <c r="V1680">
        <v>1679</v>
      </c>
      <c r="W1680" t="s">
        <v>4894</v>
      </c>
      <c r="X1680" s="1">
        <v>41889</v>
      </c>
      <c r="Y1680" t="s">
        <v>1009</v>
      </c>
      <c r="Z1680" t="s">
        <v>51</v>
      </c>
      <c r="AA1680" t="s">
        <v>1099</v>
      </c>
      <c r="AB1680" t="s">
        <v>1100</v>
      </c>
      <c r="AC1680" t="s">
        <v>41</v>
      </c>
      <c r="AD1680" t="s">
        <v>26</v>
      </c>
      <c r="AE1680" t="s">
        <v>158</v>
      </c>
      <c r="AF1680" t="s">
        <v>159</v>
      </c>
      <c r="AG1680">
        <v>19134</v>
      </c>
      <c r="AH1680" t="s">
        <v>160</v>
      </c>
      <c r="AI1680" t="s">
        <v>3837</v>
      </c>
      <c r="AJ1680" t="s">
        <v>46</v>
      </c>
      <c r="AK1680" t="s">
        <v>60</v>
      </c>
      <c r="AL1680" t="s">
        <v>3838</v>
      </c>
      <c r="AM1680">
        <v>64.784000000000006</v>
      </c>
      <c r="AN1680">
        <v>1</v>
      </c>
      <c r="AO1680">
        <v>0.2</v>
      </c>
      <c r="AP1680">
        <v>-14.5764</v>
      </c>
      <c r="AQ1680">
        <f>YEAR(Table1[[#This Row],[Order Date]])</f>
        <v>2014</v>
      </c>
      <c r="AR1680" t="str">
        <f>TEXT(Table1[[#This Row],[Order Date]],"mmmm")</f>
        <v>September</v>
      </c>
      <c r="AS1680" t="str">
        <f>"Q"&amp;ROUNDUP(MONTH(Table1[[#This Row],[Order Date]])/3,0)</f>
        <v>Q3</v>
      </c>
      <c r="AT1680">
        <f>IF(Table1[[#This Row],[Sales]]=0,0,Table1[[#This Row],[Profit]]/Table1[[#This Row],[Sales]])</f>
        <v>-0.22499999999999998</v>
      </c>
    </row>
    <row r="1681" spans="22:46" x14ac:dyDescent="0.3">
      <c r="V1681">
        <v>1680</v>
      </c>
      <c r="W1681" t="s">
        <v>4894</v>
      </c>
      <c r="X1681" s="1">
        <v>41889</v>
      </c>
      <c r="Y1681" t="s">
        <v>1009</v>
      </c>
      <c r="Z1681" t="s">
        <v>51</v>
      </c>
      <c r="AA1681" t="s">
        <v>1099</v>
      </c>
      <c r="AB1681" t="s">
        <v>1100</v>
      </c>
      <c r="AC1681" t="s">
        <v>41</v>
      </c>
      <c r="AD1681" t="s">
        <v>26</v>
      </c>
      <c r="AE1681" t="s">
        <v>158</v>
      </c>
      <c r="AF1681" t="s">
        <v>159</v>
      </c>
      <c r="AG1681">
        <v>19134</v>
      </c>
      <c r="AH1681" t="s">
        <v>160</v>
      </c>
      <c r="AI1681" t="s">
        <v>3670</v>
      </c>
      <c r="AJ1681" t="s">
        <v>73</v>
      </c>
      <c r="AK1681" t="s">
        <v>74</v>
      </c>
      <c r="AL1681" t="s">
        <v>3671</v>
      </c>
      <c r="AM1681">
        <v>32.381999999999998</v>
      </c>
      <c r="AN1681">
        <v>3</v>
      </c>
      <c r="AO1681">
        <v>0.4</v>
      </c>
      <c r="AP1681">
        <v>4.3175999999999997</v>
      </c>
      <c r="AQ1681">
        <f>YEAR(Table1[[#This Row],[Order Date]])</f>
        <v>2014</v>
      </c>
      <c r="AR1681" t="str">
        <f>TEXT(Table1[[#This Row],[Order Date]],"mmmm")</f>
        <v>September</v>
      </c>
      <c r="AS1681" t="str">
        <f>"Q"&amp;ROUNDUP(MONTH(Table1[[#This Row],[Order Date]])/3,0)</f>
        <v>Q3</v>
      </c>
      <c r="AT1681">
        <f>IF(Table1[[#This Row],[Sales]]=0,0,Table1[[#This Row],[Profit]]/Table1[[#This Row],[Sales]])</f>
        <v>0.13333333333333333</v>
      </c>
    </row>
    <row r="1682" spans="22:46" x14ac:dyDescent="0.3">
      <c r="V1682">
        <v>1681</v>
      </c>
      <c r="W1682" t="s">
        <v>4894</v>
      </c>
      <c r="X1682" s="1">
        <v>41889</v>
      </c>
      <c r="Y1682" t="s">
        <v>1009</v>
      </c>
      <c r="Z1682" t="s">
        <v>51</v>
      </c>
      <c r="AA1682" t="s">
        <v>1099</v>
      </c>
      <c r="AB1682" t="s">
        <v>1100</v>
      </c>
      <c r="AC1682" t="s">
        <v>41</v>
      </c>
      <c r="AD1682" t="s">
        <v>26</v>
      </c>
      <c r="AE1682" t="s">
        <v>158</v>
      </c>
      <c r="AF1682" t="s">
        <v>159</v>
      </c>
      <c r="AG1682">
        <v>19134</v>
      </c>
      <c r="AH1682" t="s">
        <v>160</v>
      </c>
      <c r="AI1682" t="s">
        <v>4895</v>
      </c>
      <c r="AJ1682" t="s">
        <v>31</v>
      </c>
      <c r="AK1682" t="s">
        <v>67</v>
      </c>
      <c r="AL1682" t="s">
        <v>4896</v>
      </c>
      <c r="AM1682">
        <v>42.368000000000002</v>
      </c>
      <c r="AN1682">
        <v>2</v>
      </c>
      <c r="AO1682">
        <v>0.2</v>
      </c>
      <c r="AP1682">
        <v>8.4735999999999994</v>
      </c>
      <c r="AQ1682">
        <f>YEAR(Table1[[#This Row],[Order Date]])</f>
        <v>2014</v>
      </c>
      <c r="AR1682" t="str">
        <f>TEXT(Table1[[#This Row],[Order Date]],"mmmm")</f>
        <v>September</v>
      </c>
      <c r="AS1682" t="str">
        <f>"Q"&amp;ROUNDUP(MONTH(Table1[[#This Row],[Order Date]])/3,0)</f>
        <v>Q3</v>
      </c>
      <c r="AT1682">
        <f>IF(Table1[[#This Row],[Sales]]=0,0,Table1[[#This Row],[Profit]]/Table1[[#This Row],[Sales]])</f>
        <v>0.19999999999999998</v>
      </c>
    </row>
    <row r="1683" spans="22:46" x14ac:dyDescent="0.3">
      <c r="V1683">
        <v>1682</v>
      </c>
      <c r="W1683" t="s">
        <v>4894</v>
      </c>
      <c r="X1683" s="1">
        <v>41889</v>
      </c>
      <c r="Y1683" t="s">
        <v>1009</v>
      </c>
      <c r="Z1683" t="s">
        <v>51</v>
      </c>
      <c r="AA1683" t="s">
        <v>1099</v>
      </c>
      <c r="AB1683" t="s">
        <v>1100</v>
      </c>
      <c r="AC1683" t="s">
        <v>41</v>
      </c>
      <c r="AD1683" t="s">
        <v>26</v>
      </c>
      <c r="AE1683" t="s">
        <v>158</v>
      </c>
      <c r="AF1683" t="s">
        <v>159</v>
      </c>
      <c r="AG1683">
        <v>19134</v>
      </c>
      <c r="AH1683" t="s">
        <v>160</v>
      </c>
      <c r="AI1683" t="s">
        <v>4897</v>
      </c>
      <c r="AJ1683" t="s">
        <v>73</v>
      </c>
      <c r="AK1683" t="s">
        <v>768</v>
      </c>
      <c r="AL1683" t="s">
        <v>4898</v>
      </c>
      <c r="AM1683">
        <v>399.54</v>
      </c>
      <c r="AN1683">
        <v>4</v>
      </c>
      <c r="AO1683">
        <v>0.7</v>
      </c>
      <c r="AP1683">
        <v>-559.35599999999999</v>
      </c>
      <c r="AQ1683">
        <f>YEAR(Table1[[#This Row],[Order Date]])</f>
        <v>2014</v>
      </c>
      <c r="AR1683" t="str">
        <f>TEXT(Table1[[#This Row],[Order Date]],"mmmm")</f>
        <v>September</v>
      </c>
      <c r="AS1683" t="str">
        <f>"Q"&amp;ROUNDUP(MONTH(Table1[[#This Row],[Order Date]])/3,0)</f>
        <v>Q3</v>
      </c>
      <c r="AT1683">
        <f>IF(Table1[[#This Row],[Sales]]=0,0,Table1[[#This Row],[Profit]]/Table1[[#This Row],[Sales]])</f>
        <v>-1.4</v>
      </c>
    </row>
    <row r="1684" spans="22:46" x14ac:dyDescent="0.3">
      <c r="V1684">
        <v>1683</v>
      </c>
      <c r="W1684" t="s">
        <v>4899</v>
      </c>
      <c r="X1684" s="1">
        <v>42642</v>
      </c>
      <c r="Y1684" s="1">
        <v>42379</v>
      </c>
      <c r="Z1684" t="s">
        <v>22</v>
      </c>
      <c r="AA1684" t="s">
        <v>4900</v>
      </c>
      <c r="AB1684" t="s">
        <v>4901</v>
      </c>
      <c r="AC1684" t="s">
        <v>25</v>
      </c>
      <c r="AD1684" t="s">
        <v>26</v>
      </c>
      <c r="AE1684" t="s">
        <v>42</v>
      </c>
      <c r="AF1684" t="s">
        <v>43</v>
      </c>
      <c r="AG1684">
        <v>90008</v>
      </c>
      <c r="AH1684" t="s">
        <v>44</v>
      </c>
      <c r="AI1684" t="s">
        <v>2820</v>
      </c>
      <c r="AJ1684" t="s">
        <v>46</v>
      </c>
      <c r="AK1684" t="s">
        <v>94</v>
      </c>
      <c r="AL1684" t="s">
        <v>2821</v>
      </c>
      <c r="AM1684">
        <v>18.97</v>
      </c>
      <c r="AN1684">
        <v>1</v>
      </c>
      <c r="AO1684">
        <v>0</v>
      </c>
      <c r="AP1684">
        <v>9.1056000000000008</v>
      </c>
      <c r="AQ1684">
        <f>YEAR(Table1[[#This Row],[Order Date]])</f>
        <v>2016</v>
      </c>
      <c r="AR1684" t="str">
        <f>TEXT(Table1[[#This Row],[Order Date]],"mmmm")</f>
        <v>September</v>
      </c>
      <c r="AS1684" t="str">
        <f>"Q"&amp;ROUNDUP(MONTH(Table1[[#This Row],[Order Date]])/3,0)</f>
        <v>Q3</v>
      </c>
      <c r="AT1684">
        <f>IF(Table1[[#This Row],[Sales]]=0,0,Table1[[#This Row],[Profit]]/Table1[[#This Row],[Sales]])</f>
        <v>0.48000000000000009</v>
      </c>
    </row>
    <row r="1685" spans="22:46" x14ac:dyDescent="0.3">
      <c r="V1685">
        <v>1684</v>
      </c>
      <c r="W1685" t="s">
        <v>4902</v>
      </c>
      <c r="X1685" s="1">
        <v>42681</v>
      </c>
      <c r="Y1685" s="1">
        <v>42715</v>
      </c>
      <c r="Z1685" t="s">
        <v>51</v>
      </c>
      <c r="AA1685" t="s">
        <v>1118</v>
      </c>
      <c r="AB1685" t="s">
        <v>1119</v>
      </c>
      <c r="AC1685" t="s">
        <v>41</v>
      </c>
      <c r="AD1685" t="s">
        <v>26</v>
      </c>
      <c r="AE1685" t="s">
        <v>136</v>
      </c>
      <c r="AF1685" t="s">
        <v>43</v>
      </c>
      <c r="AG1685">
        <v>94110</v>
      </c>
      <c r="AH1685" t="s">
        <v>44</v>
      </c>
      <c r="AI1685" t="s">
        <v>2760</v>
      </c>
      <c r="AJ1685" t="s">
        <v>31</v>
      </c>
      <c r="AK1685" t="s">
        <v>67</v>
      </c>
      <c r="AL1685" t="s">
        <v>2761</v>
      </c>
      <c r="AM1685">
        <v>14.82</v>
      </c>
      <c r="AN1685">
        <v>3</v>
      </c>
      <c r="AO1685">
        <v>0</v>
      </c>
      <c r="AP1685">
        <v>6.2244000000000002</v>
      </c>
      <c r="AQ1685">
        <f>YEAR(Table1[[#This Row],[Order Date]])</f>
        <v>2016</v>
      </c>
      <c r="AR1685" t="str">
        <f>TEXT(Table1[[#This Row],[Order Date]],"mmmm")</f>
        <v>November</v>
      </c>
      <c r="AS1685" t="str">
        <f>"Q"&amp;ROUNDUP(MONTH(Table1[[#This Row],[Order Date]])/3,0)</f>
        <v>Q4</v>
      </c>
      <c r="AT1685">
        <f>IF(Table1[[#This Row],[Sales]]=0,0,Table1[[#This Row],[Profit]]/Table1[[#This Row],[Sales]])</f>
        <v>0.42</v>
      </c>
    </row>
    <row r="1686" spans="22:46" x14ac:dyDescent="0.3">
      <c r="V1686">
        <v>1685</v>
      </c>
      <c r="W1686" t="s">
        <v>4903</v>
      </c>
      <c r="X1686" s="1">
        <v>42849</v>
      </c>
      <c r="Y1686" t="s">
        <v>3658</v>
      </c>
      <c r="Z1686" t="s">
        <v>207</v>
      </c>
      <c r="AA1686" t="s">
        <v>4342</v>
      </c>
      <c r="AB1686" t="s">
        <v>4343</v>
      </c>
      <c r="AC1686" t="s">
        <v>41</v>
      </c>
      <c r="AD1686" t="s">
        <v>26</v>
      </c>
      <c r="AE1686" t="s">
        <v>158</v>
      </c>
      <c r="AF1686" t="s">
        <v>159</v>
      </c>
      <c r="AG1686">
        <v>19143</v>
      </c>
      <c r="AH1686" t="s">
        <v>160</v>
      </c>
      <c r="AI1686" t="s">
        <v>4904</v>
      </c>
      <c r="AJ1686" t="s">
        <v>46</v>
      </c>
      <c r="AK1686" t="s">
        <v>80</v>
      </c>
      <c r="AL1686" t="s">
        <v>4905</v>
      </c>
      <c r="AM1686">
        <v>99.28</v>
      </c>
      <c r="AN1686">
        <v>2</v>
      </c>
      <c r="AO1686">
        <v>0.2</v>
      </c>
      <c r="AP1686">
        <v>12.41</v>
      </c>
      <c r="AQ1686">
        <f>YEAR(Table1[[#This Row],[Order Date]])</f>
        <v>2017</v>
      </c>
      <c r="AR1686" t="str">
        <f>TEXT(Table1[[#This Row],[Order Date]],"mmmm")</f>
        <v>April</v>
      </c>
      <c r="AS1686" t="str">
        <f>"Q"&amp;ROUNDUP(MONTH(Table1[[#This Row],[Order Date]])/3,0)</f>
        <v>Q2</v>
      </c>
      <c r="AT1686">
        <f>IF(Table1[[#This Row],[Sales]]=0,0,Table1[[#This Row],[Profit]]/Table1[[#This Row],[Sales]])</f>
        <v>0.125</v>
      </c>
    </row>
    <row r="1687" spans="22:46" x14ac:dyDescent="0.3">
      <c r="V1687">
        <v>1686</v>
      </c>
      <c r="W1687" t="s">
        <v>4903</v>
      </c>
      <c r="X1687" s="1">
        <v>42849</v>
      </c>
      <c r="Y1687" t="s">
        <v>3658</v>
      </c>
      <c r="Z1687" t="s">
        <v>207</v>
      </c>
      <c r="AA1687" t="s">
        <v>4342</v>
      </c>
      <c r="AB1687" t="s">
        <v>4343</v>
      </c>
      <c r="AC1687" t="s">
        <v>41</v>
      </c>
      <c r="AD1687" t="s">
        <v>26</v>
      </c>
      <c r="AE1687" t="s">
        <v>158</v>
      </c>
      <c r="AF1687" t="s">
        <v>159</v>
      </c>
      <c r="AG1687">
        <v>19143</v>
      </c>
      <c r="AH1687" t="s">
        <v>160</v>
      </c>
      <c r="AI1687" t="s">
        <v>4031</v>
      </c>
      <c r="AJ1687" t="s">
        <v>46</v>
      </c>
      <c r="AK1687" t="s">
        <v>77</v>
      </c>
      <c r="AL1687" t="s">
        <v>4032</v>
      </c>
      <c r="AM1687">
        <v>1.1879999999999999</v>
      </c>
      <c r="AN1687">
        <v>2</v>
      </c>
      <c r="AO1687">
        <v>0.7</v>
      </c>
      <c r="AP1687">
        <v>-0.99</v>
      </c>
      <c r="AQ1687">
        <f>YEAR(Table1[[#This Row],[Order Date]])</f>
        <v>2017</v>
      </c>
      <c r="AR1687" t="str">
        <f>TEXT(Table1[[#This Row],[Order Date]],"mmmm")</f>
        <v>April</v>
      </c>
      <c r="AS1687" t="str">
        <f>"Q"&amp;ROUNDUP(MONTH(Table1[[#This Row],[Order Date]])/3,0)</f>
        <v>Q2</v>
      </c>
      <c r="AT1687">
        <f>IF(Table1[[#This Row],[Sales]]=0,0,Table1[[#This Row],[Profit]]/Table1[[#This Row],[Sales]])</f>
        <v>-0.83333333333333337</v>
      </c>
    </row>
    <row r="1688" spans="22:46" x14ac:dyDescent="0.3">
      <c r="V1688">
        <v>1687</v>
      </c>
      <c r="W1688" t="s">
        <v>4903</v>
      </c>
      <c r="X1688" s="1">
        <v>42849</v>
      </c>
      <c r="Y1688" t="s">
        <v>3658</v>
      </c>
      <c r="Z1688" t="s">
        <v>207</v>
      </c>
      <c r="AA1688" t="s">
        <v>4342</v>
      </c>
      <c r="AB1688" t="s">
        <v>4343</v>
      </c>
      <c r="AC1688" t="s">
        <v>41</v>
      </c>
      <c r="AD1688" t="s">
        <v>26</v>
      </c>
      <c r="AE1688" t="s">
        <v>158</v>
      </c>
      <c r="AF1688" t="s">
        <v>159</v>
      </c>
      <c r="AG1688">
        <v>19143</v>
      </c>
      <c r="AH1688" t="s">
        <v>160</v>
      </c>
      <c r="AI1688" t="s">
        <v>4906</v>
      </c>
      <c r="AJ1688" t="s">
        <v>46</v>
      </c>
      <c r="AK1688" t="s">
        <v>77</v>
      </c>
      <c r="AL1688" t="s">
        <v>4907</v>
      </c>
      <c r="AM1688">
        <v>7.5179999999999998</v>
      </c>
      <c r="AN1688">
        <v>2</v>
      </c>
      <c r="AO1688">
        <v>0.7</v>
      </c>
      <c r="AP1688">
        <v>-5.7637999999999998</v>
      </c>
      <c r="AQ1688">
        <f>YEAR(Table1[[#This Row],[Order Date]])</f>
        <v>2017</v>
      </c>
      <c r="AR1688" t="str">
        <f>TEXT(Table1[[#This Row],[Order Date]],"mmmm")</f>
        <v>April</v>
      </c>
      <c r="AS1688" t="str">
        <f>"Q"&amp;ROUNDUP(MONTH(Table1[[#This Row],[Order Date]])/3,0)</f>
        <v>Q2</v>
      </c>
      <c r="AT1688">
        <f>IF(Table1[[#This Row],[Sales]]=0,0,Table1[[#This Row],[Profit]]/Table1[[#This Row],[Sales]])</f>
        <v>-0.76666666666666661</v>
      </c>
    </row>
    <row r="1689" spans="22:46" x14ac:dyDescent="0.3">
      <c r="V1689">
        <v>1688</v>
      </c>
      <c r="W1689" t="s">
        <v>4908</v>
      </c>
      <c r="X1689" s="1">
        <v>43079</v>
      </c>
      <c r="Y1689" s="1">
        <v>43081</v>
      </c>
      <c r="Z1689" t="s">
        <v>207</v>
      </c>
      <c r="AA1689" t="s">
        <v>4674</v>
      </c>
      <c r="AB1689" t="s">
        <v>4675</v>
      </c>
      <c r="AC1689" t="s">
        <v>25</v>
      </c>
      <c r="AD1689" t="s">
        <v>26</v>
      </c>
      <c r="AE1689" t="s">
        <v>158</v>
      </c>
      <c r="AF1689" t="s">
        <v>159</v>
      </c>
      <c r="AG1689">
        <v>19140</v>
      </c>
      <c r="AH1689" t="s">
        <v>160</v>
      </c>
      <c r="AI1689" t="s">
        <v>3262</v>
      </c>
      <c r="AJ1689" t="s">
        <v>46</v>
      </c>
      <c r="AK1689" t="s">
        <v>94</v>
      </c>
      <c r="AL1689" t="s">
        <v>3263</v>
      </c>
      <c r="AM1689">
        <v>10.368</v>
      </c>
      <c r="AN1689">
        <v>2</v>
      </c>
      <c r="AO1689">
        <v>0.2</v>
      </c>
      <c r="AP1689">
        <v>3.6288</v>
      </c>
      <c r="AQ1689">
        <f>YEAR(Table1[[#This Row],[Order Date]])</f>
        <v>2017</v>
      </c>
      <c r="AR1689" t="str">
        <f>TEXT(Table1[[#This Row],[Order Date]],"mmmm")</f>
        <v>December</v>
      </c>
      <c r="AS1689" t="str">
        <f>"Q"&amp;ROUNDUP(MONTH(Table1[[#This Row],[Order Date]])/3,0)</f>
        <v>Q4</v>
      </c>
      <c r="AT1689">
        <f>IF(Table1[[#This Row],[Sales]]=0,0,Table1[[#This Row],[Profit]]/Table1[[#This Row],[Sales]])</f>
        <v>0.35</v>
      </c>
    </row>
    <row r="1690" spans="22:46" x14ac:dyDescent="0.3">
      <c r="V1690">
        <v>1689</v>
      </c>
      <c r="W1690" t="s">
        <v>4908</v>
      </c>
      <c r="X1690" s="1">
        <v>43079</v>
      </c>
      <c r="Y1690" s="1">
        <v>43081</v>
      </c>
      <c r="Z1690" t="s">
        <v>207</v>
      </c>
      <c r="AA1690" t="s">
        <v>4674</v>
      </c>
      <c r="AB1690" t="s">
        <v>4675</v>
      </c>
      <c r="AC1690" t="s">
        <v>25</v>
      </c>
      <c r="AD1690" t="s">
        <v>26</v>
      </c>
      <c r="AE1690" t="s">
        <v>158</v>
      </c>
      <c r="AF1690" t="s">
        <v>159</v>
      </c>
      <c r="AG1690">
        <v>19140</v>
      </c>
      <c r="AH1690" t="s">
        <v>160</v>
      </c>
      <c r="AI1690" t="s">
        <v>2743</v>
      </c>
      <c r="AJ1690" t="s">
        <v>31</v>
      </c>
      <c r="AK1690" t="s">
        <v>67</v>
      </c>
      <c r="AL1690" t="s">
        <v>2744</v>
      </c>
      <c r="AM1690">
        <v>310.88</v>
      </c>
      <c r="AN1690">
        <v>2</v>
      </c>
      <c r="AO1690">
        <v>0.2</v>
      </c>
      <c r="AP1690">
        <v>23.315999999999999</v>
      </c>
      <c r="AQ1690">
        <f>YEAR(Table1[[#This Row],[Order Date]])</f>
        <v>2017</v>
      </c>
      <c r="AR1690" t="str">
        <f>TEXT(Table1[[#This Row],[Order Date]],"mmmm")</f>
        <v>December</v>
      </c>
      <c r="AS1690" t="str">
        <f>"Q"&amp;ROUNDUP(MONTH(Table1[[#This Row],[Order Date]])/3,0)</f>
        <v>Q4</v>
      </c>
      <c r="AT1690">
        <f>IF(Table1[[#This Row],[Sales]]=0,0,Table1[[#This Row],[Profit]]/Table1[[#This Row],[Sales]])</f>
        <v>7.4999999999999997E-2</v>
      </c>
    </row>
    <row r="1691" spans="22:46" x14ac:dyDescent="0.3">
      <c r="V1691">
        <v>1690</v>
      </c>
      <c r="W1691" t="s">
        <v>4909</v>
      </c>
      <c r="X1691" s="1">
        <v>41867</v>
      </c>
      <c r="Y1691" t="s">
        <v>4910</v>
      </c>
      <c r="Z1691" t="s">
        <v>51</v>
      </c>
      <c r="AA1691" t="s">
        <v>612</v>
      </c>
      <c r="AB1691" t="s">
        <v>613</v>
      </c>
      <c r="AC1691" t="s">
        <v>25</v>
      </c>
      <c r="AD1691" t="s">
        <v>26</v>
      </c>
      <c r="AE1691" t="s">
        <v>158</v>
      </c>
      <c r="AF1691" t="s">
        <v>159</v>
      </c>
      <c r="AG1691">
        <v>19143</v>
      </c>
      <c r="AH1691" t="s">
        <v>160</v>
      </c>
      <c r="AI1691" t="s">
        <v>82</v>
      </c>
      <c r="AJ1691" t="s">
        <v>31</v>
      </c>
      <c r="AK1691" t="s">
        <v>57</v>
      </c>
      <c r="AL1691" t="s">
        <v>83</v>
      </c>
      <c r="AM1691">
        <v>853.09199999999998</v>
      </c>
      <c r="AN1691">
        <v>6</v>
      </c>
      <c r="AO1691">
        <v>0.4</v>
      </c>
      <c r="AP1691">
        <v>-227.49119999999999</v>
      </c>
      <c r="AQ1691">
        <f>YEAR(Table1[[#This Row],[Order Date]])</f>
        <v>2014</v>
      </c>
      <c r="AR1691" t="str">
        <f>TEXT(Table1[[#This Row],[Order Date]],"mmmm")</f>
        <v>August</v>
      </c>
      <c r="AS1691" t="str">
        <f>"Q"&amp;ROUNDUP(MONTH(Table1[[#This Row],[Order Date]])/3,0)</f>
        <v>Q3</v>
      </c>
      <c r="AT1691">
        <f>IF(Table1[[#This Row],[Sales]]=0,0,Table1[[#This Row],[Profit]]/Table1[[#This Row],[Sales]])</f>
        <v>-0.26666666666666666</v>
      </c>
    </row>
    <row r="1692" spans="22:46" x14ac:dyDescent="0.3">
      <c r="V1692">
        <v>1691</v>
      </c>
      <c r="W1692" t="s">
        <v>4911</v>
      </c>
      <c r="X1692" s="1">
        <v>43078</v>
      </c>
      <c r="Y1692" t="s">
        <v>1540</v>
      </c>
      <c r="Z1692" t="s">
        <v>51</v>
      </c>
      <c r="AA1692" t="s">
        <v>4912</v>
      </c>
      <c r="AB1692" t="s">
        <v>4913</v>
      </c>
      <c r="AC1692" t="s">
        <v>25</v>
      </c>
      <c r="AD1692" t="s">
        <v>26</v>
      </c>
      <c r="AE1692" t="s">
        <v>4914</v>
      </c>
      <c r="AF1692" t="s">
        <v>287</v>
      </c>
      <c r="AG1692">
        <v>46203</v>
      </c>
      <c r="AH1692" t="s">
        <v>111</v>
      </c>
      <c r="AI1692" t="s">
        <v>4783</v>
      </c>
      <c r="AJ1692" t="s">
        <v>46</v>
      </c>
      <c r="AK1692" t="s">
        <v>94</v>
      </c>
      <c r="AL1692" t="s">
        <v>4784</v>
      </c>
      <c r="AM1692">
        <v>33.450000000000003</v>
      </c>
      <c r="AN1692">
        <v>5</v>
      </c>
      <c r="AO1692">
        <v>0</v>
      </c>
      <c r="AP1692">
        <v>15.387</v>
      </c>
      <c r="AQ1692">
        <f>YEAR(Table1[[#This Row],[Order Date]])</f>
        <v>2017</v>
      </c>
      <c r="AR1692" t="str">
        <f>TEXT(Table1[[#This Row],[Order Date]],"mmmm")</f>
        <v>December</v>
      </c>
      <c r="AS1692" t="str">
        <f>"Q"&amp;ROUNDUP(MONTH(Table1[[#This Row],[Order Date]])/3,0)</f>
        <v>Q4</v>
      </c>
      <c r="AT1692">
        <f>IF(Table1[[#This Row],[Sales]]=0,0,Table1[[#This Row],[Profit]]/Table1[[#This Row],[Sales]])</f>
        <v>0.45999999999999996</v>
      </c>
    </row>
    <row r="1693" spans="22:46" x14ac:dyDescent="0.3">
      <c r="V1693">
        <v>1692</v>
      </c>
      <c r="W1693" t="s">
        <v>4911</v>
      </c>
      <c r="X1693" s="1">
        <v>43078</v>
      </c>
      <c r="Y1693" t="s">
        <v>1540</v>
      </c>
      <c r="Z1693" t="s">
        <v>51</v>
      </c>
      <c r="AA1693" t="s">
        <v>4912</v>
      </c>
      <c r="AB1693" t="s">
        <v>4913</v>
      </c>
      <c r="AC1693" t="s">
        <v>25</v>
      </c>
      <c r="AD1693" t="s">
        <v>26</v>
      </c>
      <c r="AE1693" t="s">
        <v>4914</v>
      </c>
      <c r="AF1693" t="s">
        <v>287</v>
      </c>
      <c r="AG1693">
        <v>46203</v>
      </c>
      <c r="AH1693" t="s">
        <v>111</v>
      </c>
      <c r="AI1693" t="s">
        <v>389</v>
      </c>
      <c r="AJ1693" t="s">
        <v>46</v>
      </c>
      <c r="AK1693" t="s">
        <v>77</v>
      </c>
      <c r="AL1693" t="s">
        <v>390</v>
      </c>
      <c r="AM1693">
        <v>10.4</v>
      </c>
      <c r="AN1693">
        <v>5</v>
      </c>
      <c r="AO1693">
        <v>0</v>
      </c>
      <c r="AP1693">
        <v>5.0960000000000001</v>
      </c>
      <c r="AQ1693">
        <f>YEAR(Table1[[#This Row],[Order Date]])</f>
        <v>2017</v>
      </c>
      <c r="AR1693" t="str">
        <f>TEXT(Table1[[#This Row],[Order Date]],"mmmm")</f>
        <v>December</v>
      </c>
      <c r="AS1693" t="str">
        <f>"Q"&amp;ROUNDUP(MONTH(Table1[[#This Row],[Order Date]])/3,0)</f>
        <v>Q4</v>
      </c>
      <c r="AT1693">
        <f>IF(Table1[[#This Row],[Sales]]=0,0,Table1[[#This Row],[Profit]]/Table1[[#This Row],[Sales]])</f>
        <v>0.49</v>
      </c>
    </row>
    <row r="1694" spans="22:46" x14ac:dyDescent="0.3">
      <c r="V1694">
        <v>1693</v>
      </c>
      <c r="W1694" t="s">
        <v>4915</v>
      </c>
      <c r="X1694" s="1">
        <v>42443</v>
      </c>
      <c r="Y1694" t="s">
        <v>4774</v>
      </c>
      <c r="Z1694" t="s">
        <v>51</v>
      </c>
      <c r="AA1694" t="s">
        <v>4917</v>
      </c>
      <c r="AB1694" t="s">
        <v>4918</v>
      </c>
      <c r="AC1694" t="s">
        <v>25</v>
      </c>
      <c r="AD1694" t="s">
        <v>26</v>
      </c>
      <c r="AE1694" t="s">
        <v>563</v>
      </c>
      <c r="AF1694" t="s">
        <v>564</v>
      </c>
      <c r="AG1694">
        <v>43229</v>
      </c>
      <c r="AH1694" t="s">
        <v>160</v>
      </c>
      <c r="AI1694" t="s">
        <v>2152</v>
      </c>
      <c r="AJ1694" t="s">
        <v>31</v>
      </c>
      <c r="AK1694" t="s">
        <v>67</v>
      </c>
      <c r="AL1694" t="s">
        <v>2153</v>
      </c>
      <c r="AM1694">
        <v>21.88</v>
      </c>
      <c r="AN1694">
        <v>5</v>
      </c>
      <c r="AO1694">
        <v>0.2</v>
      </c>
      <c r="AP1694">
        <v>6.2904999999999998</v>
      </c>
      <c r="AQ1694">
        <f>YEAR(Table1[[#This Row],[Order Date]])</f>
        <v>2016</v>
      </c>
      <c r="AR1694" t="str">
        <f>TEXT(Table1[[#This Row],[Order Date]],"mmmm")</f>
        <v>March</v>
      </c>
      <c r="AS1694" t="str">
        <f>"Q"&amp;ROUNDUP(MONTH(Table1[[#This Row],[Order Date]])/3,0)</f>
        <v>Q1</v>
      </c>
      <c r="AT1694">
        <f>IF(Table1[[#This Row],[Sales]]=0,0,Table1[[#This Row],[Profit]]/Table1[[#This Row],[Sales]])</f>
        <v>0.28749999999999998</v>
      </c>
    </row>
    <row r="1695" spans="22:46" x14ac:dyDescent="0.3">
      <c r="V1695">
        <v>1694</v>
      </c>
      <c r="W1695" t="s">
        <v>4919</v>
      </c>
      <c r="X1695" s="1">
        <v>42547</v>
      </c>
      <c r="Y1695" t="s">
        <v>4920</v>
      </c>
      <c r="Z1695" t="s">
        <v>22</v>
      </c>
      <c r="AA1695" t="s">
        <v>4148</v>
      </c>
      <c r="AB1695" t="s">
        <v>4149</v>
      </c>
      <c r="AC1695" t="s">
        <v>108</v>
      </c>
      <c r="AD1695" t="s">
        <v>26</v>
      </c>
      <c r="AE1695" t="s">
        <v>4884</v>
      </c>
      <c r="AF1695" t="s">
        <v>110</v>
      </c>
      <c r="AG1695">
        <v>75023</v>
      </c>
      <c r="AH1695" t="s">
        <v>111</v>
      </c>
      <c r="AI1695" t="s">
        <v>4921</v>
      </c>
      <c r="AJ1695" t="s">
        <v>73</v>
      </c>
      <c r="AK1695" t="s">
        <v>176</v>
      </c>
      <c r="AL1695" t="s">
        <v>4922</v>
      </c>
      <c r="AM1695">
        <v>13.616</v>
      </c>
      <c r="AN1695">
        <v>2</v>
      </c>
      <c r="AO1695">
        <v>0.2</v>
      </c>
      <c r="AP1695">
        <v>3.5741999999999998</v>
      </c>
      <c r="AQ1695">
        <f>YEAR(Table1[[#This Row],[Order Date]])</f>
        <v>2016</v>
      </c>
      <c r="AR1695" t="str">
        <f>TEXT(Table1[[#This Row],[Order Date]],"mmmm")</f>
        <v>June</v>
      </c>
      <c r="AS1695" t="str">
        <f>"Q"&amp;ROUNDUP(MONTH(Table1[[#This Row],[Order Date]])/3,0)</f>
        <v>Q2</v>
      </c>
      <c r="AT1695">
        <f>IF(Table1[[#This Row],[Sales]]=0,0,Table1[[#This Row],[Profit]]/Table1[[#This Row],[Sales]])</f>
        <v>0.26250000000000001</v>
      </c>
    </row>
    <row r="1696" spans="22:46" x14ac:dyDescent="0.3">
      <c r="V1696">
        <v>1695</v>
      </c>
      <c r="W1696" t="s">
        <v>4923</v>
      </c>
      <c r="X1696" s="1">
        <v>42272</v>
      </c>
      <c r="Y1696" t="s">
        <v>1176</v>
      </c>
      <c r="Z1696" t="s">
        <v>22</v>
      </c>
      <c r="AA1696" t="s">
        <v>2662</v>
      </c>
      <c r="AB1696" t="s">
        <v>2663</v>
      </c>
      <c r="AC1696" t="s">
        <v>108</v>
      </c>
      <c r="AD1696" t="s">
        <v>26</v>
      </c>
      <c r="AE1696" t="s">
        <v>4924</v>
      </c>
      <c r="AF1696" t="s">
        <v>892</v>
      </c>
      <c r="AG1696">
        <v>7002</v>
      </c>
      <c r="AH1696" t="s">
        <v>160</v>
      </c>
      <c r="AI1696" t="s">
        <v>4925</v>
      </c>
      <c r="AJ1696" t="s">
        <v>73</v>
      </c>
      <c r="AK1696" t="s">
        <v>176</v>
      </c>
      <c r="AL1696" t="s">
        <v>4926</v>
      </c>
      <c r="AM1696">
        <v>63.96</v>
      </c>
      <c r="AN1696">
        <v>4</v>
      </c>
      <c r="AO1696">
        <v>0</v>
      </c>
      <c r="AP1696">
        <v>19.8276</v>
      </c>
      <c r="AQ1696">
        <f>YEAR(Table1[[#This Row],[Order Date]])</f>
        <v>2015</v>
      </c>
      <c r="AR1696" t="str">
        <f>TEXT(Table1[[#This Row],[Order Date]],"mmmm")</f>
        <v>September</v>
      </c>
      <c r="AS1696" t="str">
        <f>"Q"&amp;ROUNDUP(MONTH(Table1[[#This Row],[Order Date]])/3,0)</f>
        <v>Q3</v>
      </c>
      <c r="AT1696">
        <f>IF(Table1[[#This Row],[Sales]]=0,0,Table1[[#This Row],[Profit]]/Table1[[#This Row],[Sales]])</f>
        <v>0.31</v>
      </c>
    </row>
    <row r="1697" spans="22:46" x14ac:dyDescent="0.3">
      <c r="V1697">
        <v>1696</v>
      </c>
      <c r="W1697" t="s">
        <v>4923</v>
      </c>
      <c r="X1697" s="1">
        <v>42272</v>
      </c>
      <c r="Y1697" t="s">
        <v>1176</v>
      </c>
      <c r="Z1697" t="s">
        <v>22</v>
      </c>
      <c r="AA1697" t="s">
        <v>2662</v>
      </c>
      <c r="AB1697" t="s">
        <v>2663</v>
      </c>
      <c r="AC1697" t="s">
        <v>108</v>
      </c>
      <c r="AD1697" t="s">
        <v>26</v>
      </c>
      <c r="AE1697" t="s">
        <v>4924</v>
      </c>
      <c r="AF1697" t="s">
        <v>892</v>
      </c>
      <c r="AG1697">
        <v>7002</v>
      </c>
      <c r="AH1697" t="s">
        <v>160</v>
      </c>
      <c r="AI1697" t="s">
        <v>1371</v>
      </c>
      <c r="AJ1697" t="s">
        <v>46</v>
      </c>
      <c r="AK1697" t="s">
        <v>77</v>
      </c>
      <c r="AL1697" t="s">
        <v>1372</v>
      </c>
      <c r="AM1697">
        <v>14.46</v>
      </c>
      <c r="AN1697">
        <v>3</v>
      </c>
      <c r="AO1697">
        <v>0</v>
      </c>
      <c r="AP1697">
        <v>7.0853999999999999</v>
      </c>
      <c r="AQ1697">
        <f>YEAR(Table1[[#This Row],[Order Date]])</f>
        <v>2015</v>
      </c>
      <c r="AR1697" t="str">
        <f>TEXT(Table1[[#This Row],[Order Date]],"mmmm")</f>
        <v>September</v>
      </c>
      <c r="AS1697" t="str">
        <f>"Q"&amp;ROUNDUP(MONTH(Table1[[#This Row],[Order Date]])/3,0)</f>
        <v>Q3</v>
      </c>
      <c r="AT1697">
        <f>IF(Table1[[#This Row],[Sales]]=0,0,Table1[[#This Row],[Profit]]/Table1[[#This Row],[Sales]])</f>
        <v>0.49</v>
      </c>
    </row>
    <row r="1698" spans="22:46" x14ac:dyDescent="0.3">
      <c r="V1698">
        <v>1697</v>
      </c>
      <c r="W1698" t="s">
        <v>4923</v>
      </c>
      <c r="X1698" s="1">
        <v>42272</v>
      </c>
      <c r="Y1698" t="s">
        <v>1176</v>
      </c>
      <c r="Z1698" t="s">
        <v>22</v>
      </c>
      <c r="AA1698" t="s">
        <v>2662</v>
      </c>
      <c r="AB1698" t="s">
        <v>2663</v>
      </c>
      <c r="AC1698" t="s">
        <v>108</v>
      </c>
      <c r="AD1698" t="s">
        <v>26</v>
      </c>
      <c r="AE1698" t="s">
        <v>4924</v>
      </c>
      <c r="AF1698" t="s">
        <v>892</v>
      </c>
      <c r="AG1698">
        <v>7002</v>
      </c>
      <c r="AH1698" t="s">
        <v>160</v>
      </c>
      <c r="AI1698" t="s">
        <v>352</v>
      </c>
      <c r="AJ1698" t="s">
        <v>73</v>
      </c>
      <c r="AK1698" t="s">
        <v>74</v>
      </c>
      <c r="AL1698" t="s">
        <v>353</v>
      </c>
      <c r="AM1698">
        <v>104.98</v>
      </c>
      <c r="AN1698">
        <v>2</v>
      </c>
      <c r="AO1698">
        <v>0</v>
      </c>
      <c r="AP1698">
        <v>52.49</v>
      </c>
      <c r="AQ1698">
        <f>YEAR(Table1[[#This Row],[Order Date]])</f>
        <v>2015</v>
      </c>
      <c r="AR1698" t="str">
        <f>TEXT(Table1[[#This Row],[Order Date]],"mmmm")</f>
        <v>September</v>
      </c>
      <c r="AS1698" t="str">
        <f>"Q"&amp;ROUNDUP(MONTH(Table1[[#This Row],[Order Date]])/3,0)</f>
        <v>Q3</v>
      </c>
      <c r="AT1698">
        <f>IF(Table1[[#This Row],[Sales]]=0,0,Table1[[#This Row],[Profit]]/Table1[[#This Row],[Sales]])</f>
        <v>0.5</v>
      </c>
    </row>
    <row r="1699" spans="22:46" x14ac:dyDescent="0.3">
      <c r="V1699">
        <v>1698</v>
      </c>
      <c r="W1699" t="s">
        <v>4927</v>
      </c>
      <c r="X1699" s="1">
        <v>42365</v>
      </c>
      <c r="Y1699" t="s">
        <v>217</v>
      </c>
      <c r="Z1699" t="s">
        <v>51</v>
      </c>
      <c r="AA1699" t="s">
        <v>1472</v>
      </c>
      <c r="AB1699" t="s">
        <v>1473</v>
      </c>
      <c r="AC1699" t="s">
        <v>25</v>
      </c>
      <c r="AD1699" t="s">
        <v>26</v>
      </c>
      <c r="AE1699" t="s">
        <v>42</v>
      </c>
      <c r="AF1699" t="s">
        <v>43</v>
      </c>
      <c r="AG1699">
        <v>90008</v>
      </c>
      <c r="AH1699" t="s">
        <v>44</v>
      </c>
      <c r="AI1699" t="s">
        <v>2867</v>
      </c>
      <c r="AJ1699" t="s">
        <v>46</v>
      </c>
      <c r="AK1699" t="s">
        <v>80</v>
      </c>
      <c r="AL1699" t="s">
        <v>2868</v>
      </c>
      <c r="AM1699">
        <v>106.96</v>
      </c>
      <c r="AN1699">
        <v>2</v>
      </c>
      <c r="AO1699">
        <v>0</v>
      </c>
      <c r="AP1699">
        <v>31.0184</v>
      </c>
      <c r="AQ1699">
        <f>YEAR(Table1[[#This Row],[Order Date]])</f>
        <v>2015</v>
      </c>
      <c r="AR1699" t="str">
        <f>TEXT(Table1[[#This Row],[Order Date]],"mmmm")</f>
        <v>December</v>
      </c>
      <c r="AS1699" t="str">
        <f>"Q"&amp;ROUNDUP(MONTH(Table1[[#This Row],[Order Date]])/3,0)</f>
        <v>Q4</v>
      </c>
      <c r="AT1699">
        <f>IF(Table1[[#This Row],[Sales]]=0,0,Table1[[#This Row],[Profit]]/Table1[[#This Row],[Sales]])</f>
        <v>0.29000000000000004</v>
      </c>
    </row>
    <row r="1700" spans="22:46" x14ac:dyDescent="0.3">
      <c r="V1700">
        <v>1699</v>
      </c>
      <c r="W1700" t="s">
        <v>4927</v>
      </c>
      <c r="X1700" s="1">
        <v>42365</v>
      </c>
      <c r="Y1700" t="s">
        <v>217</v>
      </c>
      <c r="Z1700" t="s">
        <v>51</v>
      </c>
      <c r="AA1700" t="s">
        <v>1472</v>
      </c>
      <c r="AB1700" t="s">
        <v>1473</v>
      </c>
      <c r="AC1700" t="s">
        <v>25</v>
      </c>
      <c r="AD1700" t="s">
        <v>26</v>
      </c>
      <c r="AE1700" t="s">
        <v>42</v>
      </c>
      <c r="AF1700" t="s">
        <v>43</v>
      </c>
      <c r="AG1700">
        <v>90008</v>
      </c>
      <c r="AH1700" t="s">
        <v>44</v>
      </c>
      <c r="AI1700" t="s">
        <v>4928</v>
      </c>
      <c r="AJ1700" t="s">
        <v>46</v>
      </c>
      <c r="AK1700" t="s">
        <v>47</v>
      </c>
      <c r="AL1700" t="s">
        <v>4929</v>
      </c>
      <c r="AM1700">
        <v>21.56</v>
      </c>
      <c r="AN1700">
        <v>7</v>
      </c>
      <c r="AO1700">
        <v>0</v>
      </c>
      <c r="AP1700">
        <v>10.348800000000001</v>
      </c>
      <c r="AQ1700">
        <f>YEAR(Table1[[#This Row],[Order Date]])</f>
        <v>2015</v>
      </c>
      <c r="AR1700" t="str">
        <f>TEXT(Table1[[#This Row],[Order Date]],"mmmm")</f>
        <v>December</v>
      </c>
      <c r="AS1700" t="str">
        <f>"Q"&amp;ROUNDUP(MONTH(Table1[[#This Row],[Order Date]])/3,0)</f>
        <v>Q4</v>
      </c>
      <c r="AT1700">
        <f>IF(Table1[[#This Row],[Sales]]=0,0,Table1[[#This Row],[Profit]]/Table1[[#This Row],[Sales]])</f>
        <v>0.48000000000000004</v>
      </c>
    </row>
    <row r="1701" spans="22:46" x14ac:dyDescent="0.3">
      <c r="V1701">
        <v>1700</v>
      </c>
      <c r="W1701" t="s">
        <v>4930</v>
      </c>
      <c r="X1701" s="1">
        <v>41793</v>
      </c>
      <c r="Y1701" s="1">
        <v>41826</v>
      </c>
      <c r="Z1701" t="s">
        <v>22</v>
      </c>
      <c r="AA1701" t="s">
        <v>585</v>
      </c>
      <c r="AB1701" t="s">
        <v>586</v>
      </c>
      <c r="AC1701" t="s">
        <v>25</v>
      </c>
      <c r="AD1701" t="s">
        <v>26</v>
      </c>
      <c r="AE1701" t="s">
        <v>99</v>
      </c>
      <c r="AF1701" t="s">
        <v>100</v>
      </c>
      <c r="AG1701">
        <v>98115</v>
      </c>
      <c r="AH1701" t="s">
        <v>44</v>
      </c>
      <c r="AI1701" t="s">
        <v>3701</v>
      </c>
      <c r="AJ1701" t="s">
        <v>31</v>
      </c>
      <c r="AK1701" t="s">
        <v>57</v>
      </c>
      <c r="AL1701" t="s">
        <v>3702</v>
      </c>
      <c r="AM1701">
        <v>515.88</v>
      </c>
      <c r="AN1701">
        <v>6</v>
      </c>
      <c r="AO1701">
        <v>0</v>
      </c>
      <c r="AP1701">
        <v>113.4936</v>
      </c>
      <c r="AQ1701">
        <f>YEAR(Table1[[#This Row],[Order Date]])</f>
        <v>2014</v>
      </c>
      <c r="AR1701" t="str">
        <f>TEXT(Table1[[#This Row],[Order Date]],"mmmm")</f>
        <v>June</v>
      </c>
      <c r="AS1701" t="str">
        <f>"Q"&amp;ROUNDUP(MONTH(Table1[[#This Row],[Order Date]])/3,0)</f>
        <v>Q2</v>
      </c>
      <c r="AT1701">
        <f>IF(Table1[[#This Row],[Sales]]=0,0,Table1[[#This Row],[Profit]]/Table1[[#This Row],[Sales]])</f>
        <v>0.22</v>
      </c>
    </row>
    <row r="1702" spans="22:46" x14ac:dyDescent="0.3">
      <c r="V1702">
        <v>1701</v>
      </c>
      <c r="W1702" t="s">
        <v>4931</v>
      </c>
      <c r="X1702" s="1">
        <v>42198</v>
      </c>
      <c r="Y1702" t="s">
        <v>4933</v>
      </c>
      <c r="Z1702" t="s">
        <v>22</v>
      </c>
      <c r="AA1702" t="s">
        <v>4209</v>
      </c>
      <c r="AB1702" t="s">
        <v>4210</v>
      </c>
      <c r="AC1702" t="s">
        <v>25</v>
      </c>
      <c r="AD1702" t="s">
        <v>26</v>
      </c>
      <c r="AE1702" t="s">
        <v>300</v>
      </c>
      <c r="AF1702" t="s">
        <v>301</v>
      </c>
      <c r="AG1702">
        <v>10035</v>
      </c>
      <c r="AH1702" t="s">
        <v>160</v>
      </c>
      <c r="AI1702" t="s">
        <v>3451</v>
      </c>
      <c r="AJ1702" t="s">
        <v>46</v>
      </c>
      <c r="AK1702" t="s">
        <v>77</v>
      </c>
      <c r="AL1702" t="s">
        <v>3452</v>
      </c>
      <c r="AM1702">
        <v>11.808</v>
      </c>
      <c r="AN1702">
        <v>2</v>
      </c>
      <c r="AO1702">
        <v>0.2</v>
      </c>
      <c r="AP1702">
        <v>4.2804000000000002</v>
      </c>
      <c r="AQ1702">
        <f>YEAR(Table1[[#This Row],[Order Date]])</f>
        <v>2015</v>
      </c>
      <c r="AR1702" t="str">
        <f>TEXT(Table1[[#This Row],[Order Date]],"mmmm")</f>
        <v>July</v>
      </c>
      <c r="AS1702" t="str">
        <f>"Q"&amp;ROUNDUP(MONTH(Table1[[#This Row],[Order Date]])/3,0)</f>
        <v>Q3</v>
      </c>
      <c r="AT1702">
        <f>IF(Table1[[#This Row],[Sales]]=0,0,Table1[[#This Row],[Profit]]/Table1[[#This Row],[Sales]])</f>
        <v>0.36250000000000004</v>
      </c>
    </row>
    <row r="1703" spans="22:46" x14ac:dyDescent="0.3">
      <c r="V1703">
        <v>1702</v>
      </c>
      <c r="W1703" t="s">
        <v>4931</v>
      </c>
      <c r="X1703" s="1">
        <v>42198</v>
      </c>
      <c r="Y1703" t="s">
        <v>4933</v>
      </c>
      <c r="Z1703" t="s">
        <v>22</v>
      </c>
      <c r="AA1703" t="s">
        <v>4209</v>
      </c>
      <c r="AB1703" t="s">
        <v>4210</v>
      </c>
      <c r="AC1703" t="s">
        <v>25</v>
      </c>
      <c r="AD1703" t="s">
        <v>26</v>
      </c>
      <c r="AE1703" t="s">
        <v>300</v>
      </c>
      <c r="AF1703" t="s">
        <v>301</v>
      </c>
      <c r="AG1703">
        <v>10035</v>
      </c>
      <c r="AH1703" t="s">
        <v>160</v>
      </c>
      <c r="AI1703" t="s">
        <v>2039</v>
      </c>
      <c r="AJ1703" t="s">
        <v>31</v>
      </c>
      <c r="AK1703" t="s">
        <v>35</v>
      </c>
      <c r="AL1703" t="s">
        <v>2040</v>
      </c>
      <c r="AM1703">
        <v>1931.04</v>
      </c>
      <c r="AN1703">
        <v>9</v>
      </c>
      <c r="AO1703">
        <v>0.1</v>
      </c>
      <c r="AP1703">
        <v>321.83999999999997</v>
      </c>
      <c r="AQ1703">
        <f>YEAR(Table1[[#This Row],[Order Date]])</f>
        <v>2015</v>
      </c>
      <c r="AR1703" t="str">
        <f>TEXT(Table1[[#This Row],[Order Date]],"mmmm")</f>
        <v>July</v>
      </c>
      <c r="AS1703" t="str">
        <f>"Q"&amp;ROUNDUP(MONTH(Table1[[#This Row],[Order Date]])/3,0)</f>
        <v>Q3</v>
      </c>
      <c r="AT1703">
        <f>IF(Table1[[#This Row],[Sales]]=0,0,Table1[[#This Row],[Profit]]/Table1[[#This Row],[Sales]])</f>
        <v>0.16666666666666666</v>
      </c>
    </row>
    <row r="1704" spans="22:46" x14ac:dyDescent="0.3">
      <c r="V1704">
        <v>1703</v>
      </c>
      <c r="W1704" t="s">
        <v>4931</v>
      </c>
      <c r="X1704" s="1">
        <v>42198</v>
      </c>
      <c r="Y1704" t="s">
        <v>4933</v>
      </c>
      <c r="Z1704" t="s">
        <v>22</v>
      </c>
      <c r="AA1704" t="s">
        <v>4209</v>
      </c>
      <c r="AB1704" t="s">
        <v>4210</v>
      </c>
      <c r="AC1704" t="s">
        <v>25</v>
      </c>
      <c r="AD1704" t="s">
        <v>26</v>
      </c>
      <c r="AE1704" t="s">
        <v>300</v>
      </c>
      <c r="AF1704" t="s">
        <v>301</v>
      </c>
      <c r="AG1704">
        <v>10035</v>
      </c>
      <c r="AH1704" t="s">
        <v>160</v>
      </c>
      <c r="AI1704" t="s">
        <v>3605</v>
      </c>
      <c r="AJ1704" t="s">
        <v>46</v>
      </c>
      <c r="AK1704" t="s">
        <v>94</v>
      </c>
      <c r="AL1704" t="s">
        <v>205</v>
      </c>
      <c r="AM1704">
        <v>9.9600000000000009</v>
      </c>
      <c r="AN1704">
        <v>2</v>
      </c>
      <c r="AO1704">
        <v>0</v>
      </c>
      <c r="AP1704">
        <v>4.6811999999999996</v>
      </c>
      <c r="AQ1704">
        <f>YEAR(Table1[[#This Row],[Order Date]])</f>
        <v>2015</v>
      </c>
      <c r="AR1704" t="str">
        <f>TEXT(Table1[[#This Row],[Order Date]],"mmmm")</f>
        <v>July</v>
      </c>
      <c r="AS1704" t="str">
        <f>"Q"&amp;ROUNDUP(MONTH(Table1[[#This Row],[Order Date]])/3,0)</f>
        <v>Q3</v>
      </c>
      <c r="AT1704">
        <f>IF(Table1[[#This Row],[Sales]]=0,0,Table1[[#This Row],[Profit]]/Table1[[#This Row],[Sales]])</f>
        <v>0.46999999999999992</v>
      </c>
    </row>
    <row r="1705" spans="22:46" x14ac:dyDescent="0.3">
      <c r="V1705">
        <v>1704</v>
      </c>
      <c r="W1705" t="s">
        <v>4934</v>
      </c>
      <c r="X1705" s="1">
        <v>41672</v>
      </c>
      <c r="Y1705" s="1">
        <v>41792</v>
      </c>
      <c r="Z1705" t="s">
        <v>51</v>
      </c>
      <c r="AA1705" t="s">
        <v>4935</v>
      </c>
      <c r="AB1705" t="s">
        <v>4936</v>
      </c>
      <c r="AC1705" t="s">
        <v>108</v>
      </c>
      <c r="AD1705" t="s">
        <v>26</v>
      </c>
      <c r="AE1705" t="s">
        <v>1065</v>
      </c>
      <c r="AF1705" t="s">
        <v>43</v>
      </c>
      <c r="AG1705">
        <v>92037</v>
      </c>
      <c r="AH1705" t="s">
        <v>44</v>
      </c>
      <c r="AI1705" t="s">
        <v>4937</v>
      </c>
      <c r="AJ1705" t="s">
        <v>46</v>
      </c>
      <c r="AK1705" t="s">
        <v>303</v>
      </c>
      <c r="AL1705" t="s">
        <v>633</v>
      </c>
      <c r="AM1705">
        <v>12.35</v>
      </c>
      <c r="AN1705">
        <v>5</v>
      </c>
      <c r="AO1705">
        <v>0</v>
      </c>
      <c r="AP1705">
        <v>5.8045</v>
      </c>
      <c r="AQ1705">
        <f>YEAR(Table1[[#This Row],[Order Date]])</f>
        <v>2014</v>
      </c>
      <c r="AR1705" t="str">
        <f>TEXT(Table1[[#This Row],[Order Date]],"mmmm")</f>
        <v>February</v>
      </c>
      <c r="AS1705" t="str">
        <f>"Q"&amp;ROUNDUP(MONTH(Table1[[#This Row],[Order Date]])/3,0)</f>
        <v>Q1</v>
      </c>
      <c r="AT1705">
        <f>IF(Table1[[#This Row],[Sales]]=0,0,Table1[[#This Row],[Profit]]/Table1[[#This Row],[Sales]])</f>
        <v>0.47000000000000003</v>
      </c>
    </row>
    <row r="1706" spans="22:46" x14ac:dyDescent="0.3">
      <c r="V1706">
        <v>1705</v>
      </c>
      <c r="W1706" t="s">
        <v>4938</v>
      </c>
      <c r="X1706" s="1">
        <v>42437</v>
      </c>
      <c r="Y1706" s="1">
        <v>42585</v>
      </c>
      <c r="Z1706" t="s">
        <v>1450</v>
      </c>
      <c r="AA1706" t="s">
        <v>2903</v>
      </c>
      <c r="AB1706" t="s">
        <v>2904</v>
      </c>
      <c r="AC1706" t="s">
        <v>25</v>
      </c>
      <c r="AD1706" t="s">
        <v>26</v>
      </c>
      <c r="AE1706" t="s">
        <v>4439</v>
      </c>
      <c r="AF1706" t="s">
        <v>349</v>
      </c>
      <c r="AG1706">
        <v>85301</v>
      </c>
      <c r="AH1706" t="s">
        <v>44</v>
      </c>
      <c r="AI1706" t="s">
        <v>3665</v>
      </c>
      <c r="AJ1706" t="s">
        <v>46</v>
      </c>
      <c r="AK1706" t="s">
        <v>77</v>
      </c>
      <c r="AL1706" t="s">
        <v>3666</v>
      </c>
      <c r="AM1706">
        <v>9.702</v>
      </c>
      <c r="AN1706">
        <v>3</v>
      </c>
      <c r="AO1706">
        <v>0.7</v>
      </c>
      <c r="AP1706">
        <v>-7.1147999999999998</v>
      </c>
      <c r="AQ1706">
        <f>YEAR(Table1[[#This Row],[Order Date]])</f>
        <v>2016</v>
      </c>
      <c r="AR1706" t="str">
        <f>TEXT(Table1[[#This Row],[Order Date]],"mmmm")</f>
        <v>March</v>
      </c>
      <c r="AS1706" t="str">
        <f>"Q"&amp;ROUNDUP(MONTH(Table1[[#This Row],[Order Date]])/3,0)</f>
        <v>Q1</v>
      </c>
      <c r="AT1706">
        <f>IF(Table1[[#This Row],[Sales]]=0,0,Table1[[#This Row],[Profit]]/Table1[[#This Row],[Sales]])</f>
        <v>-0.73333333333333328</v>
      </c>
    </row>
    <row r="1707" spans="22:46" x14ac:dyDescent="0.3">
      <c r="V1707">
        <v>1706</v>
      </c>
      <c r="W1707" t="s">
        <v>4939</v>
      </c>
      <c r="X1707" s="1">
        <v>42330</v>
      </c>
      <c r="Y1707" t="s">
        <v>105</v>
      </c>
      <c r="Z1707" t="s">
        <v>51</v>
      </c>
      <c r="AA1707" t="s">
        <v>97</v>
      </c>
      <c r="AB1707" t="s">
        <v>98</v>
      </c>
      <c r="AC1707" t="s">
        <v>25</v>
      </c>
      <c r="AD1707" t="s">
        <v>26</v>
      </c>
      <c r="AE1707" t="s">
        <v>158</v>
      </c>
      <c r="AF1707" t="s">
        <v>159</v>
      </c>
      <c r="AG1707">
        <v>19120</v>
      </c>
      <c r="AH1707" t="s">
        <v>160</v>
      </c>
      <c r="AI1707" t="s">
        <v>2688</v>
      </c>
      <c r="AJ1707" t="s">
        <v>46</v>
      </c>
      <c r="AK1707" t="s">
        <v>77</v>
      </c>
      <c r="AL1707" t="s">
        <v>2689</v>
      </c>
      <c r="AM1707">
        <v>11.61</v>
      </c>
      <c r="AN1707">
        <v>2</v>
      </c>
      <c r="AO1707">
        <v>0.7</v>
      </c>
      <c r="AP1707">
        <v>-9.2880000000000003</v>
      </c>
      <c r="AQ1707">
        <f>YEAR(Table1[[#This Row],[Order Date]])</f>
        <v>2015</v>
      </c>
      <c r="AR1707" t="str">
        <f>TEXT(Table1[[#This Row],[Order Date]],"mmmm")</f>
        <v>November</v>
      </c>
      <c r="AS1707" t="str">
        <f>"Q"&amp;ROUNDUP(MONTH(Table1[[#This Row],[Order Date]])/3,0)</f>
        <v>Q4</v>
      </c>
      <c r="AT1707">
        <f>IF(Table1[[#This Row],[Sales]]=0,0,Table1[[#This Row],[Profit]]/Table1[[#This Row],[Sales]])</f>
        <v>-0.8</v>
      </c>
    </row>
    <row r="1708" spans="22:46" x14ac:dyDescent="0.3">
      <c r="V1708">
        <v>1707</v>
      </c>
      <c r="W1708" t="s">
        <v>4940</v>
      </c>
      <c r="X1708" s="1">
        <v>43038</v>
      </c>
      <c r="Y1708" s="1">
        <v>42866</v>
      </c>
      <c r="Z1708" t="s">
        <v>51</v>
      </c>
      <c r="AA1708" t="s">
        <v>4941</v>
      </c>
      <c r="AB1708" t="s">
        <v>4942</v>
      </c>
      <c r="AC1708" t="s">
        <v>25</v>
      </c>
      <c r="AD1708" t="s">
        <v>26</v>
      </c>
      <c r="AE1708" t="s">
        <v>136</v>
      </c>
      <c r="AF1708" t="s">
        <v>43</v>
      </c>
      <c r="AG1708">
        <v>94122</v>
      </c>
      <c r="AH1708" t="s">
        <v>44</v>
      </c>
      <c r="AI1708" t="s">
        <v>4943</v>
      </c>
      <c r="AJ1708" t="s">
        <v>46</v>
      </c>
      <c r="AK1708" t="s">
        <v>47</v>
      </c>
      <c r="AL1708" t="s">
        <v>4944</v>
      </c>
      <c r="AM1708">
        <v>43.86</v>
      </c>
      <c r="AN1708">
        <v>6</v>
      </c>
      <c r="AO1708">
        <v>0</v>
      </c>
      <c r="AP1708">
        <v>20.6142</v>
      </c>
      <c r="AQ1708">
        <f>YEAR(Table1[[#This Row],[Order Date]])</f>
        <v>2017</v>
      </c>
      <c r="AR1708" t="str">
        <f>TEXT(Table1[[#This Row],[Order Date]],"mmmm")</f>
        <v>October</v>
      </c>
      <c r="AS1708" t="str">
        <f>"Q"&amp;ROUNDUP(MONTH(Table1[[#This Row],[Order Date]])/3,0)</f>
        <v>Q4</v>
      </c>
      <c r="AT1708">
        <f>IF(Table1[[#This Row],[Sales]]=0,0,Table1[[#This Row],[Profit]]/Table1[[#This Row],[Sales]])</f>
        <v>0.47000000000000003</v>
      </c>
    </row>
    <row r="1709" spans="22:46" x14ac:dyDescent="0.3">
      <c r="V1709">
        <v>1708</v>
      </c>
      <c r="W1709" t="s">
        <v>4940</v>
      </c>
      <c r="X1709" s="1">
        <v>43038</v>
      </c>
      <c r="Y1709" s="1">
        <v>42866</v>
      </c>
      <c r="Z1709" t="s">
        <v>51</v>
      </c>
      <c r="AA1709" t="s">
        <v>4941</v>
      </c>
      <c r="AB1709" t="s">
        <v>4942</v>
      </c>
      <c r="AC1709" t="s">
        <v>25</v>
      </c>
      <c r="AD1709" t="s">
        <v>26</v>
      </c>
      <c r="AE1709" t="s">
        <v>136</v>
      </c>
      <c r="AF1709" t="s">
        <v>43</v>
      </c>
      <c r="AG1709">
        <v>94122</v>
      </c>
      <c r="AH1709" t="s">
        <v>44</v>
      </c>
      <c r="AI1709" t="s">
        <v>4021</v>
      </c>
      <c r="AJ1709" t="s">
        <v>73</v>
      </c>
      <c r="AK1709" t="s">
        <v>74</v>
      </c>
      <c r="AL1709" t="s">
        <v>4022</v>
      </c>
      <c r="AM1709">
        <v>148.47999999999999</v>
      </c>
      <c r="AN1709">
        <v>2</v>
      </c>
      <c r="AO1709">
        <v>0.2</v>
      </c>
      <c r="AP1709">
        <v>16.704000000000001</v>
      </c>
      <c r="AQ1709">
        <f>YEAR(Table1[[#This Row],[Order Date]])</f>
        <v>2017</v>
      </c>
      <c r="AR1709" t="str">
        <f>TEXT(Table1[[#This Row],[Order Date]],"mmmm")</f>
        <v>October</v>
      </c>
      <c r="AS1709" t="str">
        <f>"Q"&amp;ROUNDUP(MONTH(Table1[[#This Row],[Order Date]])/3,0)</f>
        <v>Q4</v>
      </c>
      <c r="AT1709">
        <f>IF(Table1[[#This Row],[Sales]]=0,0,Table1[[#This Row],[Profit]]/Table1[[#This Row],[Sales]])</f>
        <v>0.11250000000000002</v>
      </c>
    </row>
    <row r="1710" spans="22:46" x14ac:dyDescent="0.3">
      <c r="V1710">
        <v>1709</v>
      </c>
      <c r="W1710" t="s">
        <v>4940</v>
      </c>
      <c r="X1710" s="1">
        <v>43038</v>
      </c>
      <c r="Y1710" s="1">
        <v>42866</v>
      </c>
      <c r="Z1710" t="s">
        <v>51</v>
      </c>
      <c r="AA1710" t="s">
        <v>4941</v>
      </c>
      <c r="AB1710" t="s">
        <v>4942</v>
      </c>
      <c r="AC1710" t="s">
        <v>25</v>
      </c>
      <c r="AD1710" t="s">
        <v>26</v>
      </c>
      <c r="AE1710" t="s">
        <v>136</v>
      </c>
      <c r="AF1710" t="s">
        <v>43</v>
      </c>
      <c r="AG1710">
        <v>94122</v>
      </c>
      <c r="AH1710" t="s">
        <v>44</v>
      </c>
      <c r="AI1710" t="s">
        <v>4945</v>
      </c>
      <c r="AJ1710" t="s">
        <v>46</v>
      </c>
      <c r="AK1710" t="s">
        <v>94</v>
      </c>
      <c r="AL1710" t="s">
        <v>4946</v>
      </c>
      <c r="AM1710">
        <v>7.42</v>
      </c>
      <c r="AN1710">
        <v>2</v>
      </c>
      <c r="AO1710">
        <v>0</v>
      </c>
      <c r="AP1710">
        <v>3.71</v>
      </c>
      <c r="AQ1710">
        <f>YEAR(Table1[[#This Row],[Order Date]])</f>
        <v>2017</v>
      </c>
      <c r="AR1710" t="str">
        <f>TEXT(Table1[[#This Row],[Order Date]],"mmmm")</f>
        <v>October</v>
      </c>
      <c r="AS1710" t="str">
        <f>"Q"&amp;ROUNDUP(MONTH(Table1[[#This Row],[Order Date]])/3,0)</f>
        <v>Q4</v>
      </c>
      <c r="AT1710">
        <f>IF(Table1[[#This Row],[Sales]]=0,0,Table1[[#This Row],[Profit]]/Table1[[#This Row],[Sales]])</f>
        <v>0.5</v>
      </c>
    </row>
    <row r="1711" spans="22:46" x14ac:dyDescent="0.3">
      <c r="V1711">
        <v>1710</v>
      </c>
      <c r="W1711" t="s">
        <v>4940</v>
      </c>
      <c r="X1711" s="1">
        <v>43038</v>
      </c>
      <c r="Y1711" s="1">
        <v>42866</v>
      </c>
      <c r="Z1711" t="s">
        <v>51</v>
      </c>
      <c r="AA1711" t="s">
        <v>4941</v>
      </c>
      <c r="AB1711" t="s">
        <v>4942</v>
      </c>
      <c r="AC1711" t="s">
        <v>25</v>
      </c>
      <c r="AD1711" t="s">
        <v>26</v>
      </c>
      <c r="AE1711" t="s">
        <v>136</v>
      </c>
      <c r="AF1711" t="s">
        <v>43</v>
      </c>
      <c r="AG1711">
        <v>94122</v>
      </c>
      <c r="AH1711" t="s">
        <v>44</v>
      </c>
      <c r="AI1711" t="s">
        <v>294</v>
      </c>
      <c r="AJ1711" t="s">
        <v>31</v>
      </c>
      <c r="AK1711" t="s">
        <v>35</v>
      </c>
      <c r="AL1711" t="s">
        <v>295</v>
      </c>
      <c r="AM1711">
        <v>71.992000000000004</v>
      </c>
      <c r="AN1711">
        <v>1</v>
      </c>
      <c r="AO1711">
        <v>0.2</v>
      </c>
      <c r="AP1711">
        <v>-0.89990000000000003</v>
      </c>
      <c r="AQ1711">
        <f>YEAR(Table1[[#This Row],[Order Date]])</f>
        <v>2017</v>
      </c>
      <c r="AR1711" t="str">
        <f>TEXT(Table1[[#This Row],[Order Date]],"mmmm")</f>
        <v>October</v>
      </c>
      <c r="AS1711" t="str">
        <f>"Q"&amp;ROUNDUP(MONTH(Table1[[#This Row],[Order Date]])/3,0)</f>
        <v>Q4</v>
      </c>
      <c r="AT1711">
        <f>IF(Table1[[#This Row],[Sales]]=0,0,Table1[[#This Row],[Profit]]/Table1[[#This Row],[Sales]])</f>
        <v>-1.2499999999999999E-2</v>
      </c>
    </row>
    <row r="1712" spans="22:46" x14ac:dyDescent="0.3">
      <c r="V1712">
        <v>1711</v>
      </c>
      <c r="W1712" t="s">
        <v>4940</v>
      </c>
      <c r="X1712" s="1">
        <v>43038</v>
      </c>
      <c r="Y1712" s="1">
        <v>42866</v>
      </c>
      <c r="Z1712" t="s">
        <v>51</v>
      </c>
      <c r="AA1712" t="s">
        <v>4941</v>
      </c>
      <c r="AB1712" t="s">
        <v>4942</v>
      </c>
      <c r="AC1712" t="s">
        <v>25</v>
      </c>
      <c r="AD1712" t="s">
        <v>26</v>
      </c>
      <c r="AE1712" t="s">
        <v>136</v>
      </c>
      <c r="AF1712" t="s">
        <v>43</v>
      </c>
      <c r="AG1712">
        <v>94122</v>
      </c>
      <c r="AH1712" t="s">
        <v>44</v>
      </c>
      <c r="AI1712" t="s">
        <v>871</v>
      </c>
      <c r="AJ1712" t="s">
        <v>46</v>
      </c>
      <c r="AK1712" t="s">
        <v>70</v>
      </c>
      <c r="AL1712" t="s">
        <v>872</v>
      </c>
      <c r="AM1712">
        <v>19.899999999999999</v>
      </c>
      <c r="AN1712">
        <v>5</v>
      </c>
      <c r="AO1712">
        <v>0</v>
      </c>
      <c r="AP1712">
        <v>6.5670000000000002</v>
      </c>
      <c r="AQ1712">
        <f>YEAR(Table1[[#This Row],[Order Date]])</f>
        <v>2017</v>
      </c>
      <c r="AR1712" t="str">
        <f>TEXT(Table1[[#This Row],[Order Date]],"mmmm")</f>
        <v>October</v>
      </c>
      <c r="AS1712" t="str">
        <f>"Q"&amp;ROUNDUP(MONTH(Table1[[#This Row],[Order Date]])/3,0)</f>
        <v>Q4</v>
      </c>
      <c r="AT1712">
        <f>IF(Table1[[#This Row],[Sales]]=0,0,Table1[[#This Row],[Profit]]/Table1[[#This Row],[Sales]])</f>
        <v>0.33</v>
      </c>
    </row>
    <row r="1713" spans="22:46" x14ac:dyDescent="0.3">
      <c r="V1713">
        <v>1712</v>
      </c>
      <c r="W1713" t="s">
        <v>4940</v>
      </c>
      <c r="X1713" s="1">
        <v>43038</v>
      </c>
      <c r="Y1713" s="1">
        <v>42866</v>
      </c>
      <c r="Z1713" t="s">
        <v>51</v>
      </c>
      <c r="AA1713" t="s">
        <v>4941</v>
      </c>
      <c r="AB1713" t="s">
        <v>4942</v>
      </c>
      <c r="AC1713" t="s">
        <v>25</v>
      </c>
      <c r="AD1713" t="s">
        <v>26</v>
      </c>
      <c r="AE1713" t="s">
        <v>136</v>
      </c>
      <c r="AF1713" t="s">
        <v>43</v>
      </c>
      <c r="AG1713">
        <v>94122</v>
      </c>
      <c r="AH1713" t="s">
        <v>44</v>
      </c>
      <c r="AI1713" t="s">
        <v>803</v>
      </c>
      <c r="AJ1713" t="s">
        <v>46</v>
      </c>
      <c r="AK1713" t="s">
        <v>80</v>
      </c>
      <c r="AL1713" t="s">
        <v>804</v>
      </c>
      <c r="AM1713">
        <v>1702.12</v>
      </c>
      <c r="AN1713">
        <v>14</v>
      </c>
      <c r="AO1713">
        <v>0</v>
      </c>
      <c r="AP1713">
        <v>510.63600000000002</v>
      </c>
      <c r="AQ1713">
        <f>YEAR(Table1[[#This Row],[Order Date]])</f>
        <v>2017</v>
      </c>
      <c r="AR1713" t="str">
        <f>TEXT(Table1[[#This Row],[Order Date]],"mmmm")</f>
        <v>October</v>
      </c>
      <c r="AS1713" t="str">
        <f>"Q"&amp;ROUNDUP(MONTH(Table1[[#This Row],[Order Date]])/3,0)</f>
        <v>Q4</v>
      </c>
      <c r="AT1713">
        <f>IF(Table1[[#This Row],[Sales]]=0,0,Table1[[#This Row],[Profit]]/Table1[[#This Row],[Sales]])</f>
        <v>0.30000000000000004</v>
      </c>
    </row>
    <row r="1714" spans="22:46" x14ac:dyDescent="0.3">
      <c r="V1714">
        <v>1713</v>
      </c>
      <c r="W1714" t="s">
        <v>4947</v>
      </c>
      <c r="X1714" s="1">
        <v>42034</v>
      </c>
      <c r="Y1714" s="1">
        <v>42096</v>
      </c>
      <c r="Z1714" t="s">
        <v>51</v>
      </c>
      <c r="AA1714" t="s">
        <v>1833</v>
      </c>
      <c r="AB1714" t="s">
        <v>1834</v>
      </c>
      <c r="AC1714" t="s">
        <v>25</v>
      </c>
      <c r="AD1714" t="s">
        <v>26</v>
      </c>
      <c r="AE1714" t="s">
        <v>203</v>
      </c>
      <c r="AF1714" t="s">
        <v>110</v>
      </c>
      <c r="AG1714">
        <v>77070</v>
      </c>
      <c r="AH1714" t="s">
        <v>111</v>
      </c>
      <c r="AI1714" t="s">
        <v>4948</v>
      </c>
      <c r="AJ1714" t="s">
        <v>46</v>
      </c>
      <c r="AK1714" t="s">
        <v>94</v>
      </c>
      <c r="AL1714" t="s">
        <v>4949</v>
      </c>
      <c r="AM1714">
        <v>14.304</v>
      </c>
      <c r="AN1714">
        <v>6</v>
      </c>
      <c r="AO1714">
        <v>0.2</v>
      </c>
      <c r="AP1714">
        <v>5.0064000000000002</v>
      </c>
      <c r="AQ1714">
        <f>YEAR(Table1[[#This Row],[Order Date]])</f>
        <v>2015</v>
      </c>
      <c r="AR1714" t="str">
        <f>TEXT(Table1[[#This Row],[Order Date]],"mmmm")</f>
        <v>January</v>
      </c>
      <c r="AS1714" t="str">
        <f>"Q"&amp;ROUNDUP(MONTH(Table1[[#This Row],[Order Date]])/3,0)</f>
        <v>Q1</v>
      </c>
      <c r="AT1714">
        <f>IF(Table1[[#This Row],[Sales]]=0,0,Table1[[#This Row],[Profit]]/Table1[[#This Row],[Sales]])</f>
        <v>0.35000000000000003</v>
      </c>
    </row>
    <row r="1715" spans="22:46" x14ac:dyDescent="0.3">
      <c r="V1715">
        <v>1714</v>
      </c>
      <c r="W1715" t="s">
        <v>4950</v>
      </c>
      <c r="X1715" s="1">
        <v>42986</v>
      </c>
      <c r="Y1715" t="s">
        <v>3875</v>
      </c>
      <c r="Z1715" t="s">
        <v>22</v>
      </c>
      <c r="AA1715" t="s">
        <v>4860</v>
      </c>
      <c r="AB1715" t="s">
        <v>4861</v>
      </c>
      <c r="AC1715" t="s">
        <v>25</v>
      </c>
      <c r="AD1715" t="s">
        <v>26</v>
      </c>
      <c r="AE1715" t="s">
        <v>342</v>
      </c>
      <c r="AF1715" t="s">
        <v>233</v>
      </c>
      <c r="AG1715">
        <v>60610</v>
      </c>
      <c r="AH1715" t="s">
        <v>111</v>
      </c>
      <c r="AI1715" t="s">
        <v>914</v>
      </c>
      <c r="AJ1715" t="s">
        <v>31</v>
      </c>
      <c r="AK1715" t="s">
        <v>57</v>
      </c>
      <c r="AL1715" t="s">
        <v>915</v>
      </c>
      <c r="AM1715">
        <v>765.625</v>
      </c>
      <c r="AN1715">
        <v>7</v>
      </c>
      <c r="AO1715">
        <v>0.5</v>
      </c>
      <c r="AP1715">
        <v>-566.5625</v>
      </c>
      <c r="AQ1715">
        <f>YEAR(Table1[[#This Row],[Order Date]])</f>
        <v>2017</v>
      </c>
      <c r="AR1715" t="str">
        <f>TEXT(Table1[[#This Row],[Order Date]],"mmmm")</f>
        <v>September</v>
      </c>
      <c r="AS1715" t="str">
        <f>"Q"&amp;ROUNDUP(MONTH(Table1[[#This Row],[Order Date]])/3,0)</f>
        <v>Q3</v>
      </c>
      <c r="AT1715">
        <f>IF(Table1[[#This Row],[Sales]]=0,0,Table1[[#This Row],[Profit]]/Table1[[#This Row],[Sales]])</f>
        <v>-0.74</v>
      </c>
    </row>
    <row r="1716" spans="22:46" x14ac:dyDescent="0.3">
      <c r="V1716">
        <v>1715</v>
      </c>
      <c r="W1716" t="s">
        <v>4951</v>
      </c>
      <c r="X1716" s="1">
        <v>43015</v>
      </c>
      <c r="Y1716" t="s">
        <v>1162</v>
      </c>
      <c r="Z1716" t="s">
        <v>51</v>
      </c>
      <c r="AA1716" t="s">
        <v>2705</v>
      </c>
      <c r="AB1716" t="s">
        <v>2706</v>
      </c>
      <c r="AC1716" t="s">
        <v>25</v>
      </c>
      <c r="AD1716" t="s">
        <v>26</v>
      </c>
      <c r="AE1716" t="s">
        <v>136</v>
      </c>
      <c r="AF1716" t="s">
        <v>43</v>
      </c>
      <c r="AG1716">
        <v>94110</v>
      </c>
      <c r="AH1716" t="s">
        <v>44</v>
      </c>
      <c r="AI1716" t="s">
        <v>4952</v>
      </c>
      <c r="AJ1716" t="s">
        <v>31</v>
      </c>
      <c r="AK1716" t="s">
        <v>32</v>
      </c>
      <c r="AL1716" t="s">
        <v>4953</v>
      </c>
      <c r="AM1716">
        <v>307.666</v>
      </c>
      <c r="AN1716">
        <v>2</v>
      </c>
      <c r="AO1716">
        <v>0.15</v>
      </c>
      <c r="AP1716">
        <v>-14.478400000000001</v>
      </c>
      <c r="AQ1716">
        <f>YEAR(Table1[[#This Row],[Order Date]])</f>
        <v>2017</v>
      </c>
      <c r="AR1716" t="str">
        <f>TEXT(Table1[[#This Row],[Order Date]],"mmmm")</f>
        <v>October</v>
      </c>
      <c r="AS1716" t="str">
        <f>"Q"&amp;ROUNDUP(MONTH(Table1[[#This Row],[Order Date]])/3,0)</f>
        <v>Q4</v>
      </c>
      <c r="AT1716">
        <f>IF(Table1[[#This Row],[Sales]]=0,0,Table1[[#This Row],[Profit]]/Table1[[#This Row],[Sales]])</f>
        <v>-4.7058823529411764E-2</v>
      </c>
    </row>
    <row r="1717" spans="22:46" x14ac:dyDescent="0.3">
      <c r="V1717">
        <v>1716</v>
      </c>
      <c r="W1717" t="s">
        <v>4954</v>
      </c>
      <c r="X1717" s="1">
        <v>42490</v>
      </c>
      <c r="Y1717" s="1">
        <v>42465</v>
      </c>
      <c r="Z1717" t="s">
        <v>51</v>
      </c>
      <c r="AA1717" t="s">
        <v>2385</v>
      </c>
      <c r="AB1717" t="s">
        <v>2386</v>
      </c>
      <c r="AC1717" t="s">
        <v>25</v>
      </c>
      <c r="AD1717" t="s">
        <v>26</v>
      </c>
      <c r="AE1717" t="s">
        <v>300</v>
      </c>
      <c r="AF1717" t="s">
        <v>301</v>
      </c>
      <c r="AG1717">
        <v>10011</v>
      </c>
      <c r="AH1717" t="s">
        <v>160</v>
      </c>
      <c r="AI1717" t="s">
        <v>1371</v>
      </c>
      <c r="AJ1717" t="s">
        <v>46</v>
      </c>
      <c r="AK1717" t="s">
        <v>77</v>
      </c>
      <c r="AL1717" t="s">
        <v>1372</v>
      </c>
      <c r="AM1717">
        <v>7.7119999999999997</v>
      </c>
      <c r="AN1717">
        <v>2</v>
      </c>
      <c r="AO1717">
        <v>0.2</v>
      </c>
      <c r="AP1717">
        <v>2.7955999999999999</v>
      </c>
      <c r="AQ1717">
        <f>YEAR(Table1[[#This Row],[Order Date]])</f>
        <v>2016</v>
      </c>
      <c r="AR1717" t="str">
        <f>TEXT(Table1[[#This Row],[Order Date]],"mmmm")</f>
        <v>April</v>
      </c>
      <c r="AS1717" t="str">
        <f>"Q"&amp;ROUNDUP(MONTH(Table1[[#This Row],[Order Date]])/3,0)</f>
        <v>Q2</v>
      </c>
      <c r="AT1717">
        <f>IF(Table1[[#This Row],[Sales]]=0,0,Table1[[#This Row],[Profit]]/Table1[[#This Row],[Sales]])</f>
        <v>0.36249999999999999</v>
      </c>
    </row>
    <row r="1718" spans="22:46" x14ac:dyDescent="0.3">
      <c r="V1718">
        <v>1717</v>
      </c>
      <c r="W1718" t="s">
        <v>4956</v>
      </c>
      <c r="X1718" s="1">
        <v>42509</v>
      </c>
      <c r="Y1718" t="s">
        <v>2747</v>
      </c>
      <c r="Z1718" t="s">
        <v>51</v>
      </c>
      <c r="AA1718" t="s">
        <v>1979</v>
      </c>
      <c r="AB1718" t="s">
        <v>1980</v>
      </c>
      <c r="AC1718" t="s">
        <v>25</v>
      </c>
      <c r="AD1718" t="s">
        <v>26</v>
      </c>
      <c r="AE1718" t="s">
        <v>300</v>
      </c>
      <c r="AF1718" t="s">
        <v>301</v>
      </c>
      <c r="AG1718">
        <v>10011</v>
      </c>
      <c r="AH1718" t="s">
        <v>160</v>
      </c>
      <c r="AI1718" t="s">
        <v>2337</v>
      </c>
      <c r="AJ1718" t="s">
        <v>46</v>
      </c>
      <c r="AK1718" t="s">
        <v>80</v>
      </c>
      <c r="AL1718" t="s">
        <v>2338</v>
      </c>
      <c r="AM1718">
        <v>242.9</v>
      </c>
      <c r="AN1718">
        <v>5</v>
      </c>
      <c r="AO1718">
        <v>0</v>
      </c>
      <c r="AP1718">
        <v>70.441000000000003</v>
      </c>
      <c r="AQ1718">
        <f>YEAR(Table1[[#This Row],[Order Date]])</f>
        <v>2016</v>
      </c>
      <c r="AR1718" t="str">
        <f>TEXT(Table1[[#This Row],[Order Date]],"mmmm")</f>
        <v>May</v>
      </c>
      <c r="AS1718" t="str">
        <f>"Q"&amp;ROUNDUP(MONTH(Table1[[#This Row],[Order Date]])/3,0)</f>
        <v>Q2</v>
      </c>
      <c r="AT1718">
        <f>IF(Table1[[#This Row],[Sales]]=0,0,Table1[[#This Row],[Profit]]/Table1[[#This Row],[Sales]])</f>
        <v>0.28999999999999998</v>
      </c>
    </row>
    <row r="1719" spans="22:46" x14ac:dyDescent="0.3">
      <c r="V1719">
        <v>1718</v>
      </c>
      <c r="W1719" t="s">
        <v>4956</v>
      </c>
      <c r="X1719" s="1">
        <v>42509</v>
      </c>
      <c r="Y1719" t="s">
        <v>2747</v>
      </c>
      <c r="Z1719" t="s">
        <v>51</v>
      </c>
      <c r="AA1719" t="s">
        <v>1979</v>
      </c>
      <c r="AB1719" t="s">
        <v>1980</v>
      </c>
      <c r="AC1719" t="s">
        <v>25</v>
      </c>
      <c r="AD1719" t="s">
        <v>26</v>
      </c>
      <c r="AE1719" t="s">
        <v>300</v>
      </c>
      <c r="AF1719" t="s">
        <v>301</v>
      </c>
      <c r="AG1719">
        <v>10011</v>
      </c>
      <c r="AH1719" t="s">
        <v>160</v>
      </c>
      <c r="AI1719" t="s">
        <v>384</v>
      </c>
      <c r="AJ1719" t="s">
        <v>46</v>
      </c>
      <c r="AK1719" t="s">
        <v>60</v>
      </c>
      <c r="AL1719" t="s">
        <v>385</v>
      </c>
      <c r="AM1719">
        <v>454.9</v>
      </c>
      <c r="AN1719">
        <v>5</v>
      </c>
      <c r="AO1719">
        <v>0</v>
      </c>
      <c r="AP1719">
        <v>0</v>
      </c>
      <c r="AQ1719">
        <f>YEAR(Table1[[#This Row],[Order Date]])</f>
        <v>2016</v>
      </c>
      <c r="AR1719" t="str">
        <f>TEXT(Table1[[#This Row],[Order Date]],"mmmm")</f>
        <v>May</v>
      </c>
      <c r="AS1719" t="str">
        <f>"Q"&amp;ROUNDUP(MONTH(Table1[[#This Row],[Order Date]])/3,0)</f>
        <v>Q2</v>
      </c>
      <c r="AT1719">
        <f>IF(Table1[[#This Row],[Sales]]=0,0,Table1[[#This Row],[Profit]]/Table1[[#This Row],[Sales]])</f>
        <v>0</v>
      </c>
    </row>
    <row r="1720" spans="22:46" x14ac:dyDescent="0.3">
      <c r="V1720">
        <v>1719</v>
      </c>
      <c r="W1720" t="s">
        <v>4956</v>
      </c>
      <c r="X1720" s="1">
        <v>42509</v>
      </c>
      <c r="Y1720" t="s">
        <v>2747</v>
      </c>
      <c r="Z1720" t="s">
        <v>51</v>
      </c>
      <c r="AA1720" t="s">
        <v>1979</v>
      </c>
      <c r="AB1720" t="s">
        <v>1980</v>
      </c>
      <c r="AC1720" t="s">
        <v>25</v>
      </c>
      <c r="AD1720" t="s">
        <v>26</v>
      </c>
      <c r="AE1720" t="s">
        <v>300</v>
      </c>
      <c r="AF1720" t="s">
        <v>301</v>
      </c>
      <c r="AG1720">
        <v>10011</v>
      </c>
      <c r="AH1720" t="s">
        <v>160</v>
      </c>
      <c r="AI1720" t="s">
        <v>4957</v>
      </c>
      <c r="AJ1720" t="s">
        <v>31</v>
      </c>
      <c r="AK1720" t="s">
        <v>67</v>
      </c>
      <c r="AL1720" t="s">
        <v>4958</v>
      </c>
      <c r="AM1720">
        <v>35.92</v>
      </c>
      <c r="AN1720">
        <v>4</v>
      </c>
      <c r="AO1720">
        <v>0</v>
      </c>
      <c r="AP1720">
        <v>15.086399999999999</v>
      </c>
      <c r="AQ1720">
        <f>YEAR(Table1[[#This Row],[Order Date]])</f>
        <v>2016</v>
      </c>
      <c r="AR1720" t="str">
        <f>TEXT(Table1[[#This Row],[Order Date]],"mmmm")</f>
        <v>May</v>
      </c>
      <c r="AS1720" t="str">
        <f>"Q"&amp;ROUNDUP(MONTH(Table1[[#This Row],[Order Date]])/3,0)</f>
        <v>Q2</v>
      </c>
      <c r="AT1720">
        <f>IF(Table1[[#This Row],[Sales]]=0,0,Table1[[#This Row],[Profit]]/Table1[[#This Row],[Sales]])</f>
        <v>0.42</v>
      </c>
    </row>
    <row r="1721" spans="22:46" x14ac:dyDescent="0.3">
      <c r="V1721">
        <v>1720</v>
      </c>
      <c r="W1721" t="s">
        <v>4956</v>
      </c>
      <c r="X1721" s="1">
        <v>42509</v>
      </c>
      <c r="Y1721" t="s">
        <v>2747</v>
      </c>
      <c r="Z1721" t="s">
        <v>51</v>
      </c>
      <c r="AA1721" t="s">
        <v>1979</v>
      </c>
      <c r="AB1721" t="s">
        <v>1980</v>
      </c>
      <c r="AC1721" t="s">
        <v>25</v>
      </c>
      <c r="AD1721" t="s">
        <v>26</v>
      </c>
      <c r="AE1721" t="s">
        <v>300</v>
      </c>
      <c r="AF1721" t="s">
        <v>301</v>
      </c>
      <c r="AG1721">
        <v>10011</v>
      </c>
      <c r="AH1721" t="s">
        <v>160</v>
      </c>
      <c r="AI1721" t="s">
        <v>2304</v>
      </c>
      <c r="AJ1721" t="s">
        <v>31</v>
      </c>
      <c r="AK1721" t="s">
        <v>67</v>
      </c>
      <c r="AL1721" t="s">
        <v>2305</v>
      </c>
      <c r="AM1721">
        <v>39.76</v>
      </c>
      <c r="AN1721">
        <v>8</v>
      </c>
      <c r="AO1721">
        <v>0</v>
      </c>
      <c r="AP1721">
        <v>12.3256</v>
      </c>
      <c r="AQ1721">
        <f>YEAR(Table1[[#This Row],[Order Date]])</f>
        <v>2016</v>
      </c>
      <c r="AR1721" t="str">
        <f>TEXT(Table1[[#This Row],[Order Date]],"mmmm")</f>
        <v>May</v>
      </c>
      <c r="AS1721" t="str">
        <f>"Q"&amp;ROUNDUP(MONTH(Table1[[#This Row],[Order Date]])/3,0)</f>
        <v>Q2</v>
      </c>
      <c r="AT1721">
        <f>IF(Table1[[#This Row],[Sales]]=0,0,Table1[[#This Row],[Profit]]/Table1[[#This Row],[Sales]])</f>
        <v>0.31</v>
      </c>
    </row>
    <row r="1722" spans="22:46" x14ac:dyDescent="0.3">
      <c r="V1722">
        <v>1721</v>
      </c>
      <c r="W1722" t="s">
        <v>4956</v>
      </c>
      <c r="X1722" s="1">
        <v>42509</v>
      </c>
      <c r="Y1722" t="s">
        <v>2747</v>
      </c>
      <c r="Z1722" t="s">
        <v>51</v>
      </c>
      <c r="AA1722" t="s">
        <v>1979</v>
      </c>
      <c r="AB1722" t="s">
        <v>1980</v>
      </c>
      <c r="AC1722" t="s">
        <v>25</v>
      </c>
      <c r="AD1722" t="s">
        <v>26</v>
      </c>
      <c r="AE1722" t="s">
        <v>300</v>
      </c>
      <c r="AF1722" t="s">
        <v>301</v>
      </c>
      <c r="AG1722">
        <v>10011</v>
      </c>
      <c r="AH1722" t="s">
        <v>160</v>
      </c>
      <c r="AI1722" t="s">
        <v>2306</v>
      </c>
      <c r="AJ1722" t="s">
        <v>46</v>
      </c>
      <c r="AK1722" t="s">
        <v>77</v>
      </c>
      <c r="AL1722" t="s">
        <v>2307</v>
      </c>
      <c r="AM1722">
        <v>47.744</v>
      </c>
      <c r="AN1722">
        <v>4</v>
      </c>
      <c r="AO1722">
        <v>0.2</v>
      </c>
      <c r="AP1722">
        <v>14.92</v>
      </c>
      <c r="AQ1722">
        <f>YEAR(Table1[[#This Row],[Order Date]])</f>
        <v>2016</v>
      </c>
      <c r="AR1722" t="str">
        <f>TEXT(Table1[[#This Row],[Order Date]],"mmmm")</f>
        <v>May</v>
      </c>
      <c r="AS1722" t="str">
        <f>"Q"&amp;ROUNDUP(MONTH(Table1[[#This Row],[Order Date]])/3,0)</f>
        <v>Q2</v>
      </c>
      <c r="AT1722">
        <f>IF(Table1[[#This Row],[Sales]]=0,0,Table1[[#This Row],[Profit]]/Table1[[#This Row],[Sales]])</f>
        <v>0.3125</v>
      </c>
    </row>
    <row r="1723" spans="22:46" x14ac:dyDescent="0.3">
      <c r="V1723">
        <v>1722</v>
      </c>
      <c r="W1723" t="s">
        <v>4959</v>
      </c>
      <c r="X1723" s="1">
        <v>42358</v>
      </c>
      <c r="Y1723" t="s">
        <v>4960</v>
      </c>
      <c r="Z1723" t="s">
        <v>51</v>
      </c>
      <c r="AA1723" t="s">
        <v>485</v>
      </c>
      <c r="AB1723" t="s">
        <v>486</v>
      </c>
      <c r="AC1723" t="s">
        <v>25</v>
      </c>
      <c r="AD1723" t="s">
        <v>26</v>
      </c>
      <c r="AE1723" t="s">
        <v>342</v>
      </c>
      <c r="AF1723" t="s">
        <v>233</v>
      </c>
      <c r="AG1723">
        <v>60623</v>
      </c>
      <c r="AH1723" t="s">
        <v>111</v>
      </c>
      <c r="AI1723" t="s">
        <v>3693</v>
      </c>
      <c r="AJ1723" t="s">
        <v>73</v>
      </c>
      <c r="AK1723" t="s">
        <v>74</v>
      </c>
      <c r="AL1723" t="s">
        <v>3694</v>
      </c>
      <c r="AM1723">
        <v>159.98400000000001</v>
      </c>
      <c r="AN1723">
        <v>2</v>
      </c>
      <c r="AO1723">
        <v>0.2</v>
      </c>
      <c r="AP1723">
        <v>11.998799999999999</v>
      </c>
      <c r="AQ1723">
        <f>YEAR(Table1[[#This Row],[Order Date]])</f>
        <v>2015</v>
      </c>
      <c r="AR1723" t="str">
        <f>TEXT(Table1[[#This Row],[Order Date]],"mmmm")</f>
        <v>December</v>
      </c>
      <c r="AS1723" t="str">
        <f>"Q"&amp;ROUNDUP(MONTH(Table1[[#This Row],[Order Date]])/3,0)</f>
        <v>Q4</v>
      </c>
      <c r="AT1723">
        <f>IF(Table1[[#This Row],[Sales]]=0,0,Table1[[#This Row],[Profit]]/Table1[[#This Row],[Sales]])</f>
        <v>7.4999999999999997E-2</v>
      </c>
    </row>
    <row r="1724" spans="22:46" x14ac:dyDescent="0.3">
      <c r="V1724">
        <v>1723</v>
      </c>
      <c r="W1724" t="s">
        <v>4959</v>
      </c>
      <c r="X1724" s="1">
        <v>42358</v>
      </c>
      <c r="Y1724" t="s">
        <v>4960</v>
      </c>
      <c r="Z1724" t="s">
        <v>51</v>
      </c>
      <c r="AA1724" t="s">
        <v>485</v>
      </c>
      <c r="AB1724" t="s">
        <v>486</v>
      </c>
      <c r="AC1724" t="s">
        <v>25</v>
      </c>
      <c r="AD1724" t="s">
        <v>26</v>
      </c>
      <c r="AE1724" t="s">
        <v>342</v>
      </c>
      <c r="AF1724" t="s">
        <v>233</v>
      </c>
      <c r="AG1724">
        <v>60623</v>
      </c>
      <c r="AH1724" t="s">
        <v>111</v>
      </c>
      <c r="AI1724" t="s">
        <v>4961</v>
      </c>
      <c r="AJ1724" t="s">
        <v>73</v>
      </c>
      <c r="AK1724" t="s">
        <v>176</v>
      </c>
      <c r="AL1724" t="s">
        <v>4962</v>
      </c>
      <c r="AM1724">
        <v>255.96799999999999</v>
      </c>
      <c r="AN1724">
        <v>4</v>
      </c>
      <c r="AO1724">
        <v>0.2</v>
      </c>
      <c r="AP1724">
        <v>51.193600000000004</v>
      </c>
      <c r="AQ1724">
        <f>YEAR(Table1[[#This Row],[Order Date]])</f>
        <v>2015</v>
      </c>
      <c r="AR1724" t="str">
        <f>TEXT(Table1[[#This Row],[Order Date]],"mmmm")</f>
        <v>December</v>
      </c>
      <c r="AS1724" t="str">
        <f>"Q"&amp;ROUNDUP(MONTH(Table1[[#This Row],[Order Date]])/3,0)</f>
        <v>Q4</v>
      </c>
      <c r="AT1724">
        <f>IF(Table1[[#This Row],[Sales]]=0,0,Table1[[#This Row],[Profit]]/Table1[[#This Row],[Sales]])</f>
        <v>0.2</v>
      </c>
    </row>
    <row r="1725" spans="22:46" x14ac:dyDescent="0.3">
      <c r="V1725">
        <v>1724</v>
      </c>
      <c r="W1725" t="s">
        <v>4959</v>
      </c>
      <c r="X1725" s="1">
        <v>42358</v>
      </c>
      <c r="Y1725" t="s">
        <v>4960</v>
      </c>
      <c r="Z1725" t="s">
        <v>51</v>
      </c>
      <c r="AA1725" t="s">
        <v>485</v>
      </c>
      <c r="AB1725" t="s">
        <v>486</v>
      </c>
      <c r="AC1725" t="s">
        <v>25</v>
      </c>
      <c r="AD1725" t="s">
        <v>26</v>
      </c>
      <c r="AE1725" t="s">
        <v>342</v>
      </c>
      <c r="AF1725" t="s">
        <v>233</v>
      </c>
      <c r="AG1725">
        <v>60623</v>
      </c>
      <c r="AH1725" t="s">
        <v>111</v>
      </c>
      <c r="AI1725" t="s">
        <v>4963</v>
      </c>
      <c r="AJ1725" t="s">
        <v>31</v>
      </c>
      <c r="AK1725" t="s">
        <v>32</v>
      </c>
      <c r="AL1725" t="s">
        <v>4964</v>
      </c>
      <c r="AM1725">
        <v>359.05799999999999</v>
      </c>
      <c r="AN1725">
        <v>3</v>
      </c>
      <c r="AO1725">
        <v>0.3</v>
      </c>
      <c r="AP1725">
        <v>-71.811599999999999</v>
      </c>
      <c r="AQ1725">
        <f>YEAR(Table1[[#This Row],[Order Date]])</f>
        <v>2015</v>
      </c>
      <c r="AR1725" t="str">
        <f>TEXT(Table1[[#This Row],[Order Date]],"mmmm")</f>
        <v>December</v>
      </c>
      <c r="AS1725" t="str">
        <f>"Q"&amp;ROUNDUP(MONTH(Table1[[#This Row],[Order Date]])/3,0)</f>
        <v>Q4</v>
      </c>
      <c r="AT1725">
        <f>IF(Table1[[#This Row],[Sales]]=0,0,Table1[[#This Row],[Profit]]/Table1[[#This Row],[Sales]])</f>
        <v>-0.2</v>
      </c>
    </row>
    <row r="1726" spans="22:46" x14ac:dyDescent="0.3">
      <c r="V1726">
        <v>1725</v>
      </c>
      <c r="W1726" t="s">
        <v>4965</v>
      </c>
      <c r="X1726" s="1">
        <v>42357</v>
      </c>
      <c r="Y1726" t="s">
        <v>1389</v>
      </c>
      <c r="Z1726" t="s">
        <v>207</v>
      </c>
      <c r="AA1726" t="s">
        <v>2556</v>
      </c>
      <c r="AB1726" t="s">
        <v>2557</v>
      </c>
      <c r="AC1726" t="s">
        <v>25</v>
      </c>
      <c r="AD1726" t="s">
        <v>26</v>
      </c>
      <c r="AE1726" t="s">
        <v>158</v>
      </c>
      <c r="AF1726" t="s">
        <v>159</v>
      </c>
      <c r="AG1726">
        <v>19143</v>
      </c>
      <c r="AH1726" t="s">
        <v>160</v>
      </c>
      <c r="AI1726" t="s">
        <v>4966</v>
      </c>
      <c r="AJ1726" t="s">
        <v>46</v>
      </c>
      <c r="AK1726" t="s">
        <v>80</v>
      </c>
      <c r="AL1726" t="s">
        <v>4967</v>
      </c>
      <c r="AM1726">
        <v>434.35199999999998</v>
      </c>
      <c r="AN1726">
        <v>3</v>
      </c>
      <c r="AO1726">
        <v>0.2</v>
      </c>
      <c r="AP1726">
        <v>43.435200000000002</v>
      </c>
      <c r="AQ1726">
        <f>YEAR(Table1[[#This Row],[Order Date]])</f>
        <v>2015</v>
      </c>
      <c r="AR1726" t="str">
        <f>TEXT(Table1[[#This Row],[Order Date]],"mmmm")</f>
        <v>December</v>
      </c>
      <c r="AS1726" t="str">
        <f>"Q"&amp;ROUNDUP(MONTH(Table1[[#This Row],[Order Date]])/3,0)</f>
        <v>Q4</v>
      </c>
      <c r="AT1726">
        <f>IF(Table1[[#This Row],[Sales]]=0,0,Table1[[#This Row],[Profit]]/Table1[[#This Row],[Sales]])</f>
        <v>0.1</v>
      </c>
    </row>
    <row r="1727" spans="22:46" x14ac:dyDescent="0.3">
      <c r="V1727">
        <v>1726</v>
      </c>
      <c r="W1727" t="s">
        <v>4965</v>
      </c>
      <c r="X1727" s="1">
        <v>42357</v>
      </c>
      <c r="Y1727" t="s">
        <v>1389</v>
      </c>
      <c r="Z1727" t="s">
        <v>207</v>
      </c>
      <c r="AA1727" t="s">
        <v>2556</v>
      </c>
      <c r="AB1727" t="s">
        <v>2557</v>
      </c>
      <c r="AC1727" t="s">
        <v>25</v>
      </c>
      <c r="AD1727" t="s">
        <v>26</v>
      </c>
      <c r="AE1727" t="s">
        <v>158</v>
      </c>
      <c r="AF1727" t="s">
        <v>159</v>
      </c>
      <c r="AG1727">
        <v>19143</v>
      </c>
      <c r="AH1727" t="s">
        <v>160</v>
      </c>
      <c r="AI1727" t="s">
        <v>4968</v>
      </c>
      <c r="AJ1727" t="s">
        <v>46</v>
      </c>
      <c r="AK1727" t="s">
        <v>80</v>
      </c>
      <c r="AL1727" t="s">
        <v>4969</v>
      </c>
      <c r="AM1727">
        <v>3.552</v>
      </c>
      <c r="AN1727">
        <v>2</v>
      </c>
      <c r="AO1727">
        <v>0.2</v>
      </c>
      <c r="AP1727">
        <v>0.44400000000000001</v>
      </c>
      <c r="AQ1727">
        <f>YEAR(Table1[[#This Row],[Order Date]])</f>
        <v>2015</v>
      </c>
      <c r="AR1727" t="str">
        <f>TEXT(Table1[[#This Row],[Order Date]],"mmmm")</f>
        <v>December</v>
      </c>
      <c r="AS1727" t="str">
        <f>"Q"&amp;ROUNDUP(MONTH(Table1[[#This Row],[Order Date]])/3,0)</f>
        <v>Q4</v>
      </c>
      <c r="AT1727">
        <f>IF(Table1[[#This Row],[Sales]]=0,0,Table1[[#This Row],[Profit]]/Table1[[#This Row],[Sales]])</f>
        <v>0.125</v>
      </c>
    </row>
    <row r="1728" spans="22:46" x14ac:dyDescent="0.3">
      <c r="V1728">
        <v>1727</v>
      </c>
      <c r="W1728" t="s">
        <v>4965</v>
      </c>
      <c r="X1728" s="1">
        <v>42357</v>
      </c>
      <c r="Y1728" t="s">
        <v>1389</v>
      </c>
      <c r="Z1728" t="s">
        <v>207</v>
      </c>
      <c r="AA1728" t="s">
        <v>2556</v>
      </c>
      <c r="AB1728" t="s">
        <v>2557</v>
      </c>
      <c r="AC1728" t="s">
        <v>25</v>
      </c>
      <c r="AD1728" t="s">
        <v>26</v>
      </c>
      <c r="AE1728" t="s">
        <v>158</v>
      </c>
      <c r="AF1728" t="s">
        <v>159</v>
      </c>
      <c r="AG1728">
        <v>19143</v>
      </c>
      <c r="AH1728" t="s">
        <v>160</v>
      </c>
      <c r="AI1728" t="s">
        <v>4970</v>
      </c>
      <c r="AJ1728" t="s">
        <v>46</v>
      </c>
      <c r="AK1728" t="s">
        <v>80</v>
      </c>
      <c r="AL1728" t="s">
        <v>4971</v>
      </c>
      <c r="AM1728">
        <v>88.831999999999994</v>
      </c>
      <c r="AN1728">
        <v>4</v>
      </c>
      <c r="AO1728">
        <v>0.2</v>
      </c>
      <c r="AP1728">
        <v>7.7728000000000002</v>
      </c>
      <c r="AQ1728">
        <f>YEAR(Table1[[#This Row],[Order Date]])</f>
        <v>2015</v>
      </c>
      <c r="AR1728" t="str">
        <f>TEXT(Table1[[#This Row],[Order Date]],"mmmm")</f>
        <v>December</v>
      </c>
      <c r="AS1728" t="str">
        <f>"Q"&amp;ROUNDUP(MONTH(Table1[[#This Row],[Order Date]])/3,0)</f>
        <v>Q4</v>
      </c>
      <c r="AT1728">
        <f>IF(Table1[[#This Row],[Sales]]=0,0,Table1[[#This Row],[Profit]]/Table1[[#This Row],[Sales]])</f>
        <v>8.7500000000000008E-2</v>
      </c>
    </row>
    <row r="1729" spans="22:46" x14ac:dyDescent="0.3">
      <c r="V1729">
        <v>1728</v>
      </c>
      <c r="W1729" t="s">
        <v>4972</v>
      </c>
      <c r="X1729" s="1">
        <v>42854</v>
      </c>
      <c r="Y1729" s="1">
        <v>42830</v>
      </c>
      <c r="Z1729" t="s">
        <v>22</v>
      </c>
      <c r="AA1729" t="s">
        <v>4974</v>
      </c>
      <c r="AB1729" t="s">
        <v>4975</v>
      </c>
      <c r="AC1729" t="s">
        <v>41</v>
      </c>
      <c r="AD1729" t="s">
        <v>26</v>
      </c>
      <c r="AE1729" t="s">
        <v>978</v>
      </c>
      <c r="AF1729" t="s">
        <v>564</v>
      </c>
      <c r="AG1729">
        <v>43017</v>
      </c>
      <c r="AH1729" t="s">
        <v>160</v>
      </c>
      <c r="AI1729" t="s">
        <v>4976</v>
      </c>
      <c r="AJ1729" t="s">
        <v>31</v>
      </c>
      <c r="AK1729" t="s">
        <v>57</v>
      </c>
      <c r="AL1729" t="s">
        <v>4977</v>
      </c>
      <c r="AM1729">
        <v>1048.3499999999999</v>
      </c>
      <c r="AN1729">
        <v>5</v>
      </c>
      <c r="AO1729">
        <v>0.4</v>
      </c>
      <c r="AP1729">
        <v>-69.89</v>
      </c>
      <c r="AQ1729">
        <f>YEAR(Table1[[#This Row],[Order Date]])</f>
        <v>2017</v>
      </c>
      <c r="AR1729" t="str">
        <f>TEXT(Table1[[#This Row],[Order Date]],"mmmm")</f>
        <v>April</v>
      </c>
      <c r="AS1729" t="str">
        <f>"Q"&amp;ROUNDUP(MONTH(Table1[[#This Row],[Order Date]])/3,0)</f>
        <v>Q2</v>
      </c>
      <c r="AT1729">
        <f>IF(Table1[[#This Row],[Sales]]=0,0,Table1[[#This Row],[Profit]]/Table1[[#This Row],[Sales]])</f>
        <v>-6.666666666666668E-2</v>
      </c>
    </row>
    <row r="1730" spans="22:46" x14ac:dyDescent="0.3">
      <c r="V1730">
        <v>1729</v>
      </c>
      <c r="W1730" t="s">
        <v>4978</v>
      </c>
      <c r="X1730" s="1">
        <v>42407</v>
      </c>
      <c r="Y1730" s="1">
        <v>42553</v>
      </c>
      <c r="Z1730" t="s">
        <v>1450</v>
      </c>
      <c r="AA1730" t="s">
        <v>2312</v>
      </c>
      <c r="AB1730" t="s">
        <v>2313</v>
      </c>
      <c r="AC1730" t="s">
        <v>25</v>
      </c>
      <c r="AD1730" t="s">
        <v>26</v>
      </c>
      <c r="AE1730" t="s">
        <v>357</v>
      </c>
      <c r="AF1730" t="s">
        <v>358</v>
      </c>
      <c r="AG1730">
        <v>22153</v>
      </c>
      <c r="AH1730" t="s">
        <v>29</v>
      </c>
      <c r="AI1730" t="s">
        <v>4791</v>
      </c>
      <c r="AJ1730" t="s">
        <v>73</v>
      </c>
      <c r="AK1730" t="s">
        <v>176</v>
      </c>
      <c r="AL1730" t="s">
        <v>4792</v>
      </c>
      <c r="AM1730">
        <v>100</v>
      </c>
      <c r="AN1730">
        <v>4</v>
      </c>
      <c r="AO1730">
        <v>0</v>
      </c>
      <c r="AP1730">
        <v>21</v>
      </c>
      <c r="AQ1730">
        <f>YEAR(Table1[[#This Row],[Order Date]])</f>
        <v>2016</v>
      </c>
      <c r="AR1730" t="str">
        <f>TEXT(Table1[[#This Row],[Order Date]],"mmmm")</f>
        <v>February</v>
      </c>
      <c r="AS1730" t="str">
        <f>"Q"&amp;ROUNDUP(MONTH(Table1[[#This Row],[Order Date]])/3,0)</f>
        <v>Q1</v>
      </c>
      <c r="AT1730">
        <f>IF(Table1[[#This Row],[Sales]]=0,0,Table1[[#This Row],[Profit]]/Table1[[#This Row],[Sales]])</f>
        <v>0.21</v>
      </c>
    </row>
    <row r="1731" spans="22:46" x14ac:dyDescent="0.3">
      <c r="V1731">
        <v>1730</v>
      </c>
      <c r="W1731" t="s">
        <v>4978</v>
      </c>
      <c r="X1731" s="1">
        <v>42407</v>
      </c>
      <c r="Y1731" s="1">
        <v>42553</v>
      </c>
      <c r="Z1731" t="s">
        <v>1450</v>
      </c>
      <c r="AA1731" t="s">
        <v>2312</v>
      </c>
      <c r="AB1731" t="s">
        <v>2313</v>
      </c>
      <c r="AC1731" t="s">
        <v>25</v>
      </c>
      <c r="AD1731" t="s">
        <v>26</v>
      </c>
      <c r="AE1731" t="s">
        <v>357</v>
      </c>
      <c r="AF1731" t="s">
        <v>358</v>
      </c>
      <c r="AG1731">
        <v>22153</v>
      </c>
      <c r="AH1731" t="s">
        <v>29</v>
      </c>
      <c r="AI1731" t="s">
        <v>3138</v>
      </c>
      <c r="AJ1731" t="s">
        <v>46</v>
      </c>
      <c r="AK1731" t="s">
        <v>47</v>
      </c>
      <c r="AL1731" t="s">
        <v>3139</v>
      </c>
      <c r="AM1731">
        <v>7.83</v>
      </c>
      <c r="AN1731">
        <v>3</v>
      </c>
      <c r="AO1731">
        <v>0</v>
      </c>
      <c r="AP1731">
        <v>3.6017999999999999</v>
      </c>
      <c r="AQ1731">
        <f>YEAR(Table1[[#This Row],[Order Date]])</f>
        <v>2016</v>
      </c>
      <c r="AR1731" t="str">
        <f>TEXT(Table1[[#This Row],[Order Date]],"mmmm")</f>
        <v>February</v>
      </c>
      <c r="AS1731" t="str">
        <f>"Q"&amp;ROUNDUP(MONTH(Table1[[#This Row],[Order Date]])/3,0)</f>
        <v>Q1</v>
      </c>
      <c r="AT1731">
        <f>IF(Table1[[#This Row],[Sales]]=0,0,Table1[[#This Row],[Profit]]/Table1[[#This Row],[Sales]])</f>
        <v>0.45999999999999996</v>
      </c>
    </row>
    <row r="1732" spans="22:46" x14ac:dyDescent="0.3">
      <c r="V1732">
        <v>1731</v>
      </c>
      <c r="W1732" t="s">
        <v>4979</v>
      </c>
      <c r="X1732" s="1">
        <v>41910</v>
      </c>
      <c r="Y1732" s="1">
        <v>41708</v>
      </c>
      <c r="Z1732" t="s">
        <v>51</v>
      </c>
      <c r="AA1732" t="s">
        <v>4435</v>
      </c>
      <c r="AB1732" t="s">
        <v>4436</v>
      </c>
      <c r="AC1732" t="s">
        <v>41</v>
      </c>
      <c r="AD1732" t="s">
        <v>26</v>
      </c>
      <c r="AE1732" t="s">
        <v>1923</v>
      </c>
      <c r="AF1732" t="s">
        <v>92</v>
      </c>
      <c r="AG1732">
        <v>28314</v>
      </c>
      <c r="AH1732" t="s">
        <v>29</v>
      </c>
      <c r="AI1732" t="s">
        <v>4980</v>
      </c>
      <c r="AJ1732" t="s">
        <v>46</v>
      </c>
      <c r="AK1732" t="s">
        <v>94</v>
      </c>
      <c r="AL1732" t="s">
        <v>4981</v>
      </c>
      <c r="AM1732">
        <v>96.256</v>
      </c>
      <c r="AN1732">
        <v>8</v>
      </c>
      <c r="AO1732">
        <v>0.2</v>
      </c>
      <c r="AP1732">
        <v>31.283200000000001</v>
      </c>
      <c r="AQ1732">
        <f>YEAR(Table1[[#This Row],[Order Date]])</f>
        <v>2014</v>
      </c>
      <c r="AR1732" t="str">
        <f>TEXT(Table1[[#This Row],[Order Date]],"mmmm")</f>
        <v>September</v>
      </c>
      <c r="AS1732" t="str">
        <f>"Q"&amp;ROUNDUP(MONTH(Table1[[#This Row],[Order Date]])/3,0)</f>
        <v>Q3</v>
      </c>
      <c r="AT1732">
        <f>IF(Table1[[#This Row],[Sales]]=0,0,Table1[[#This Row],[Profit]]/Table1[[#This Row],[Sales]])</f>
        <v>0.32500000000000001</v>
      </c>
    </row>
    <row r="1733" spans="22:46" x14ac:dyDescent="0.3">
      <c r="V1733">
        <v>1732</v>
      </c>
      <c r="W1733" t="s">
        <v>4979</v>
      </c>
      <c r="X1733" s="1">
        <v>41910</v>
      </c>
      <c r="Y1733" s="1">
        <v>41708</v>
      </c>
      <c r="Z1733" t="s">
        <v>51</v>
      </c>
      <c r="AA1733" t="s">
        <v>4435</v>
      </c>
      <c r="AB1733" t="s">
        <v>4436</v>
      </c>
      <c r="AC1733" t="s">
        <v>41</v>
      </c>
      <c r="AD1733" t="s">
        <v>26</v>
      </c>
      <c r="AE1733" t="s">
        <v>1923</v>
      </c>
      <c r="AF1733" t="s">
        <v>92</v>
      </c>
      <c r="AG1733">
        <v>28314</v>
      </c>
      <c r="AH1733" t="s">
        <v>29</v>
      </c>
      <c r="AI1733" t="s">
        <v>640</v>
      </c>
      <c r="AJ1733" t="s">
        <v>46</v>
      </c>
      <c r="AK1733" t="s">
        <v>94</v>
      </c>
      <c r="AL1733" t="s">
        <v>641</v>
      </c>
      <c r="AM1733">
        <v>10.688000000000001</v>
      </c>
      <c r="AN1733">
        <v>2</v>
      </c>
      <c r="AO1733">
        <v>0.2</v>
      </c>
      <c r="AP1733">
        <v>3.7408000000000001</v>
      </c>
      <c r="AQ1733">
        <f>YEAR(Table1[[#This Row],[Order Date]])</f>
        <v>2014</v>
      </c>
      <c r="AR1733" t="str">
        <f>TEXT(Table1[[#This Row],[Order Date]],"mmmm")</f>
        <v>September</v>
      </c>
      <c r="AS1733" t="str">
        <f>"Q"&amp;ROUNDUP(MONTH(Table1[[#This Row],[Order Date]])/3,0)</f>
        <v>Q3</v>
      </c>
      <c r="AT1733">
        <f>IF(Table1[[#This Row],[Sales]]=0,0,Table1[[#This Row],[Profit]]/Table1[[#This Row],[Sales]])</f>
        <v>0.35</v>
      </c>
    </row>
    <row r="1734" spans="22:46" x14ac:dyDescent="0.3">
      <c r="V1734">
        <v>1733</v>
      </c>
      <c r="W1734" t="s">
        <v>4982</v>
      </c>
      <c r="X1734" s="1">
        <v>42561</v>
      </c>
      <c r="Y1734" t="s">
        <v>2081</v>
      </c>
      <c r="Z1734" t="s">
        <v>51</v>
      </c>
      <c r="AA1734" t="s">
        <v>1058</v>
      </c>
      <c r="AB1734" t="s">
        <v>1059</v>
      </c>
      <c r="AC1734" t="s">
        <v>25</v>
      </c>
      <c r="AD1734" t="s">
        <v>26</v>
      </c>
      <c r="AE1734" t="s">
        <v>923</v>
      </c>
      <c r="AF1734" t="s">
        <v>110</v>
      </c>
      <c r="AG1734">
        <v>75081</v>
      </c>
      <c r="AH1734" t="s">
        <v>111</v>
      </c>
      <c r="AI1734" t="s">
        <v>1861</v>
      </c>
      <c r="AJ1734" t="s">
        <v>46</v>
      </c>
      <c r="AK1734" t="s">
        <v>60</v>
      </c>
      <c r="AL1734" t="s">
        <v>1862</v>
      </c>
      <c r="AM1734">
        <v>338.04</v>
      </c>
      <c r="AN1734">
        <v>3</v>
      </c>
      <c r="AO1734">
        <v>0.2</v>
      </c>
      <c r="AP1734">
        <v>-33.804000000000002</v>
      </c>
      <c r="AQ1734">
        <f>YEAR(Table1[[#This Row],[Order Date]])</f>
        <v>2016</v>
      </c>
      <c r="AR1734" t="str">
        <f>TEXT(Table1[[#This Row],[Order Date]],"mmmm")</f>
        <v>July</v>
      </c>
      <c r="AS1734" t="str">
        <f>"Q"&amp;ROUNDUP(MONTH(Table1[[#This Row],[Order Date]])/3,0)</f>
        <v>Q3</v>
      </c>
      <c r="AT1734">
        <f>IF(Table1[[#This Row],[Sales]]=0,0,Table1[[#This Row],[Profit]]/Table1[[#This Row],[Sales]])</f>
        <v>-0.1</v>
      </c>
    </row>
    <row r="1735" spans="22:46" x14ac:dyDescent="0.3">
      <c r="V1735">
        <v>1734</v>
      </c>
      <c r="W1735" t="s">
        <v>4982</v>
      </c>
      <c r="X1735" s="1">
        <v>42561</v>
      </c>
      <c r="Y1735" t="s">
        <v>2081</v>
      </c>
      <c r="Z1735" t="s">
        <v>51</v>
      </c>
      <c r="AA1735" t="s">
        <v>1058</v>
      </c>
      <c r="AB1735" t="s">
        <v>1059</v>
      </c>
      <c r="AC1735" t="s">
        <v>25</v>
      </c>
      <c r="AD1735" t="s">
        <v>26</v>
      </c>
      <c r="AE1735" t="s">
        <v>923</v>
      </c>
      <c r="AF1735" t="s">
        <v>110</v>
      </c>
      <c r="AG1735">
        <v>75081</v>
      </c>
      <c r="AH1735" t="s">
        <v>111</v>
      </c>
      <c r="AI1735" t="s">
        <v>1259</v>
      </c>
      <c r="AJ1735" t="s">
        <v>46</v>
      </c>
      <c r="AK1735" t="s">
        <v>70</v>
      </c>
      <c r="AL1735" t="s">
        <v>1260</v>
      </c>
      <c r="AM1735">
        <v>154.24</v>
      </c>
      <c r="AN1735">
        <v>4</v>
      </c>
      <c r="AO1735">
        <v>0.2</v>
      </c>
      <c r="AP1735">
        <v>17.352</v>
      </c>
      <c r="AQ1735">
        <f>YEAR(Table1[[#This Row],[Order Date]])</f>
        <v>2016</v>
      </c>
      <c r="AR1735" t="str">
        <f>TEXT(Table1[[#This Row],[Order Date]],"mmmm")</f>
        <v>July</v>
      </c>
      <c r="AS1735" t="str">
        <f>"Q"&amp;ROUNDUP(MONTH(Table1[[#This Row],[Order Date]])/3,0)</f>
        <v>Q3</v>
      </c>
      <c r="AT1735">
        <f>IF(Table1[[#This Row],[Sales]]=0,0,Table1[[#This Row],[Profit]]/Table1[[#This Row],[Sales]])</f>
        <v>0.11249999999999999</v>
      </c>
    </row>
    <row r="1736" spans="22:46" x14ac:dyDescent="0.3">
      <c r="V1736">
        <v>1735</v>
      </c>
      <c r="W1736" t="s">
        <v>4983</v>
      </c>
      <c r="X1736" s="1">
        <v>42945</v>
      </c>
      <c r="Y1736" s="1">
        <v>42743</v>
      </c>
      <c r="Z1736" t="s">
        <v>22</v>
      </c>
      <c r="AA1736" t="s">
        <v>1581</v>
      </c>
      <c r="AB1736" t="s">
        <v>1582</v>
      </c>
      <c r="AC1736" t="s">
        <v>25</v>
      </c>
      <c r="AD1736" t="s">
        <v>26</v>
      </c>
      <c r="AE1736" t="s">
        <v>1712</v>
      </c>
      <c r="AF1736" t="s">
        <v>92</v>
      </c>
      <c r="AG1736">
        <v>28540</v>
      </c>
      <c r="AH1736" t="s">
        <v>29</v>
      </c>
      <c r="AI1736" t="s">
        <v>4985</v>
      </c>
      <c r="AJ1736" t="s">
        <v>46</v>
      </c>
      <c r="AK1736" t="s">
        <v>80</v>
      </c>
      <c r="AL1736" t="s">
        <v>4986</v>
      </c>
      <c r="AM1736">
        <v>34.847999999999999</v>
      </c>
      <c r="AN1736">
        <v>2</v>
      </c>
      <c r="AO1736">
        <v>0.2</v>
      </c>
      <c r="AP1736">
        <v>6.5339999999999998</v>
      </c>
      <c r="AQ1736">
        <f>YEAR(Table1[[#This Row],[Order Date]])</f>
        <v>2017</v>
      </c>
      <c r="AR1736" t="str">
        <f>TEXT(Table1[[#This Row],[Order Date]],"mmmm")</f>
        <v>July</v>
      </c>
      <c r="AS1736" t="str">
        <f>"Q"&amp;ROUNDUP(MONTH(Table1[[#This Row],[Order Date]])/3,0)</f>
        <v>Q3</v>
      </c>
      <c r="AT1736">
        <f>IF(Table1[[#This Row],[Sales]]=0,0,Table1[[#This Row],[Profit]]/Table1[[#This Row],[Sales]])</f>
        <v>0.1875</v>
      </c>
    </row>
    <row r="1737" spans="22:46" x14ac:dyDescent="0.3">
      <c r="V1737">
        <v>1736</v>
      </c>
      <c r="W1737" t="s">
        <v>4983</v>
      </c>
      <c r="X1737" s="1">
        <v>42945</v>
      </c>
      <c r="Y1737" s="1">
        <v>42743</v>
      </c>
      <c r="Z1737" t="s">
        <v>22</v>
      </c>
      <c r="AA1737" t="s">
        <v>1581</v>
      </c>
      <c r="AB1737" t="s">
        <v>1582</v>
      </c>
      <c r="AC1737" t="s">
        <v>25</v>
      </c>
      <c r="AD1737" t="s">
        <v>26</v>
      </c>
      <c r="AE1737" t="s">
        <v>1712</v>
      </c>
      <c r="AF1737" t="s">
        <v>92</v>
      </c>
      <c r="AG1737">
        <v>28540</v>
      </c>
      <c r="AH1737" t="s">
        <v>29</v>
      </c>
      <c r="AI1737" t="s">
        <v>3924</v>
      </c>
      <c r="AJ1737" t="s">
        <v>73</v>
      </c>
      <c r="AK1737" t="s">
        <v>74</v>
      </c>
      <c r="AL1737" t="s">
        <v>3925</v>
      </c>
      <c r="AM1737">
        <v>22</v>
      </c>
      <c r="AN1737">
        <v>5</v>
      </c>
      <c r="AO1737">
        <v>0.2</v>
      </c>
      <c r="AP1737">
        <v>1.375</v>
      </c>
      <c r="AQ1737">
        <f>YEAR(Table1[[#This Row],[Order Date]])</f>
        <v>2017</v>
      </c>
      <c r="AR1737" t="str">
        <f>TEXT(Table1[[#This Row],[Order Date]],"mmmm")</f>
        <v>July</v>
      </c>
      <c r="AS1737" t="str">
        <f>"Q"&amp;ROUNDUP(MONTH(Table1[[#This Row],[Order Date]])/3,0)</f>
        <v>Q3</v>
      </c>
      <c r="AT1737">
        <f>IF(Table1[[#This Row],[Sales]]=0,0,Table1[[#This Row],[Profit]]/Table1[[#This Row],[Sales]])</f>
        <v>6.25E-2</v>
      </c>
    </row>
    <row r="1738" spans="22:46" x14ac:dyDescent="0.3">
      <c r="V1738">
        <v>1737</v>
      </c>
      <c r="W1738" t="s">
        <v>4983</v>
      </c>
      <c r="X1738" s="1">
        <v>42945</v>
      </c>
      <c r="Y1738" s="1">
        <v>42743</v>
      </c>
      <c r="Z1738" t="s">
        <v>22</v>
      </c>
      <c r="AA1738" t="s">
        <v>1581</v>
      </c>
      <c r="AB1738" t="s">
        <v>1582</v>
      </c>
      <c r="AC1738" t="s">
        <v>25</v>
      </c>
      <c r="AD1738" t="s">
        <v>26</v>
      </c>
      <c r="AE1738" t="s">
        <v>1712</v>
      </c>
      <c r="AF1738" t="s">
        <v>92</v>
      </c>
      <c r="AG1738">
        <v>28540</v>
      </c>
      <c r="AH1738" t="s">
        <v>29</v>
      </c>
      <c r="AI1738" t="s">
        <v>69</v>
      </c>
      <c r="AJ1738" t="s">
        <v>46</v>
      </c>
      <c r="AK1738" t="s">
        <v>70</v>
      </c>
      <c r="AL1738" t="s">
        <v>71</v>
      </c>
      <c r="AM1738">
        <v>4.3680000000000003</v>
      </c>
      <c r="AN1738">
        <v>3</v>
      </c>
      <c r="AO1738">
        <v>0.2</v>
      </c>
      <c r="AP1738">
        <v>0.38219999999999998</v>
      </c>
      <c r="AQ1738">
        <f>YEAR(Table1[[#This Row],[Order Date]])</f>
        <v>2017</v>
      </c>
      <c r="AR1738" t="str">
        <f>TEXT(Table1[[#This Row],[Order Date]],"mmmm")</f>
        <v>July</v>
      </c>
      <c r="AS1738" t="str">
        <f>"Q"&amp;ROUNDUP(MONTH(Table1[[#This Row],[Order Date]])/3,0)</f>
        <v>Q3</v>
      </c>
      <c r="AT1738">
        <f>IF(Table1[[#This Row],[Sales]]=0,0,Table1[[#This Row],[Profit]]/Table1[[#This Row],[Sales]])</f>
        <v>8.7499999999999994E-2</v>
      </c>
    </row>
    <row r="1739" spans="22:46" x14ac:dyDescent="0.3">
      <c r="V1739">
        <v>1738</v>
      </c>
      <c r="W1739" t="s">
        <v>4987</v>
      </c>
      <c r="X1739" s="1">
        <v>42250</v>
      </c>
      <c r="Y1739" s="1">
        <v>42256</v>
      </c>
      <c r="Z1739" t="s">
        <v>51</v>
      </c>
      <c r="AA1739" t="s">
        <v>1026</v>
      </c>
      <c r="AB1739" t="s">
        <v>1027</v>
      </c>
      <c r="AC1739" t="s">
        <v>41</v>
      </c>
      <c r="AD1739" t="s">
        <v>26</v>
      </c>
      <c r="AE1739" t="s">
        <v>136</v>
      </c>
      <c r="AF1739" t="s">
        <v>43</v>
      </c>
      <c r="AG1739">
        <v>94122</v>
      </c>
      <c r="AH1739" t="s">
        <v>44</v>
      </c>
      <c r="AI1739" t="s">
        <v>2057</v>
      </c>
      <c r="AJ1739" t="s">
        <v>46</v>
      </c>
      <c r="AK1739" t="s">
        <v>60</v>
      </c>
      <c r="AL1739" t="s">
        <v>2058</v>
      </c>
      <c r="AM1739">
        <v>31.44</v>
      </c>
      <c r="AN1739">
        <v>3</v>
      </c>
      <c r="AO1739">
        <v>0</v>
      </c>
      <c r="AP1739">
        <v>8.4887999999999995</v>
      </c>
      <c r="AQ1739">
        <f>YEAR(Table1[[#This Row],[Order Date]])</f>
        <v>2015</v>
      </c>
      <c r="AR1739" t="str">
        <f>TEXT(Table1[[#This Row],[Order Date]],"mmmm")</f>
        <v>September</v>
      </c>
      <c r="AS1739" t="str">
        <f>"Q"&amp;ROUNDUP(MONTH(Table1[[#This Row],[Order Date]])/3,0)</f>
        <v>Q3</v>
      </c>
      <c r="AT1739">
        <f>IF(Table1[[#This Row],[Sales]]=0,0,Table1[[#This Row],[Profit]]/Table1[[#This Row],[Sales]])</f>
        <v>0.26999999999999996</v>
      </c>
    </row>
    <row r="1740" spans="22:46" x14ac:dyDescent="0.3">
      <c r="V1740">
        <v>1739</v>
      </c>
      <c r="W1740" t="s">
        <v>4987</v>
      </c>
      <c r="X1740" s="1">
        <v>42250</v>
      </c>
      <c r="Y1740" s="1">
        <v>42256</v>
      </c>
      <c r="Z1740" t="s">
        <v>51</v>
      </c>
      <c r="AA1740" t="s">
        <v>1026</v>
      </c>
      <c r="AB1740" t="s">
        <v>1027</v>
      </c>
      <c r="AC1740" t="s">
        <v>41</v>
      </c>
      <c r="AD1740" t="s">
        <v>26</v>
      </c>
      <c r="AE1740" t="s">
        <v>136</v>
      </c>
      <c r="AF1740" t="s">
        <v>43</v>
      </c>
      <c r="AG1740">
        <v>94122</v>
      </c>
      <c r="AH1740" t="s">
        <v>44</v>
      </c>
      <c r="AI1740" t="s">
        <v>4677</v>
      </c>
      <c r="AJ1740" t="s">
        <v>73</v>
      </c>
      <c r="AK1740" t="s">
        <v>176</v>
      </c>
      <c r="AL1740" t="s">
        <v>4678</v>
      </c>
      <c r="AM1740">
        <v>17.899999999999999</v>
      </c>
      <c r="AN1740">
        <v>2</v>
      </c>
      <c r="AO1740">
        <v>0</v>
      </c>
      <c r="AP1740">
        <v>3.4009999999999998</v>
      </c>
      <c r="AQ1740">
        <f>YEAR(Table1[[#This Row],[Order Date]])</f>
        <v>2015</v>
      </c>
      <c r="AR1740" t="str">
        <f>TEXT(Table1[[#This Row],[Order Date]],"mmmm")</f>
        <v>September</v>
      </c>
      <c r="AS1740" t="str">
        <f>"Q"&amp;ROUNDUP(MONTH(Table1[[#This Row],[Order Date]])/3,0)</f>
        <v>Q3</v>
      </c>
      <c r="AT1740">
        <f>IF(Table1[[#This Row],[Sales]]=0,0,Table1[[#This Row],[Profit]]/Table1[[#This Row],[Sales]])</f>
        <v>0.19</v>
      </c>
    </row>
    <row r="1741" spans="22:46" x14ac:dyDescent="0.3">
      <c r="V1741">
        <v>1740</v>
      </c>
      <c r="W1741" t="s">
        <v>4987</v>
      </c>
      <c r="X1741" s="1">
        <v>42250</v>
      </c>
      <c r="Y1741" s="1">
        <v>42256</v>
      </c>
      <c r="Z1741" t="s">
        <v>51</v>
      </c>
      <c r="AA1741" t="s">
        <v>1026</v>
      </c>
      <c r="AB1741" t="s">
        <v>1027</v>
      </c>
      <c r="AC1741" t="s">
        <v>41</v>
      </c>
      <c r="AD1741" t="s">
        <v>26</v>
      </c>
      <c r="AE1741" t="s">
        <v>136</v>
      </c>
      <c r="AF1741" t="s">
        <v>43</v>
      </c>
      <c r="AG1741">
        <v>94122</v>
      </c>
      <c r="AH1741" t="s">
        <v>44</v>
      </c>
      <c r="AI1741" t="s">
        <v>4988</v>
      </c>
      <c r="AJ1741" t="s">
        <v>73</v>
      </c>
      <c r="AK1741" t="s">
        <v>176</v>
      </c>
      <c r="AL1741" t="s">
        <v>4989</v>
      </c>
      <c r="AM1741">
        <v>129.44999999999999</v>
      </c>
      <c r="AN1741">
        <v>5</v>
      </c>
      <c r="AO1741">
        <v>0</v>
      </c>
      <c r="AP1741">
        <v>46.601999999999997</v>
      </c>
      <c r="AQ1741">
        <f>YEAR(Table1[[#This Row],[Order Date]])</f>
        <v>2015</v>
      </c>
      <c r="AR1741" t="str">
        <f>TEXT(Table1[[#This Row],[Order Date]],"mmmm")</f>
        <v>September</v>
      </c>
      <c r="AS1741" t="str">
        <f>"Q"&amp;ROUNDUP(MONTH(Table1[[#This Row],[Order Date]])/3,0)</f>
        <v>Q3</v>
      </c>
      <c r="AT1741">
        <f>IF(Table1[[#This Row],[Sales]]=0,0,Table1[[#This Row],[Profit]]/Table1[[#This Row],[Sales]])</f>
        <v>0.36</v>
      </c>
    </row>
    <row r="1742" spans="22:46" x14ac:dyDescent="0.3">
      <c r="V1742">
        <v>1741</v>
      </c>
      <c r="W1742" t="s">
        <v>4990</v>
      </c>
      <c r="X1742" s="1">
        <v>41860</v>
      </c>
      <c r="Y1742" t="s">
        <v>1289</v>
      </c>
      <c r="Z1742" t="s">
        <v>51</v>
      </c>
      <c r="AA1742" t="s">
        <v>4991</v>
      </c>
      <c r="AB1742" t="s">
        <v>4992</v>
      </c>
      <c r="AC1742" t="s">
        <v>108</v>
      </c>
      <c r="AD1742" t="s">
        <v>26</v>
      </c>
      <c r="AE1742" t="s">
        <v>1065</v>
      </c>
      <c r="AF1742" t="s">
        <v>43</v>
      </c>
      <c r="AG1742">
        <v>92037</v>
      </c>
      <c r="AH1742" t="s">
        <v>44</v>
      </c>
      <c r="AI1742" t="s">
        <v>4185</v>
      </c>
      <c r="AJ1742" t="s">
        <v>46</v>
      </c>
      <c r="AK1742" t="s">
        <v>47</v>
      </c>
      <c r="AL1742" t="s">
        <v>4186</v>
      </c>
      <c r="AM1742">
        <v>20.88</v>
      </c>
      <c r="AN1742">
        <v>8</v>
      </c>
      <c r="AO1742">
        <v>0</v>
      </c>
      <c r="AP1742">
        <v>9.6047999999999991</v>
      </c>
      <c r="AQ1742">
        <f>YEAR(Table1[[#This Row],[Order Date]])</f>
        <v>2014</v>
      </c>
      <c r="AR1742" t="str">
        <f>TEXT(Table1[[#This Row],[Order Date]],"mmmm")</f>
        <v>August</v>
      </c>
      <c r="AS1742" t="str">
        <f>"Q"&amp;ROUNDUP(MONTH(Table1[[#This Row],[Order Date]])/3,0)</f>
        <v>Q3</v>
      </c>
      <c r="AT1742">
        <f>IF(Table1[[#This Row],[Sales]]=0,0,Table1[[#This Row],[Profit]]/Table1[[#This Row],[Sales]])</f>
        <v>0.45999999999999996</v>
      </c>
    </row>
    <row r="1743" spans="22:46" x14ac:dyDescent="0.3">
      <c r="V1743">
        <v>1742</v>
      </c>
      <c r="W1743" t="s">
        <v>4993</v>
      </c>
      <c r="X1743" s="1">
        <v>43038</v>
      </c>
      <c r="Y1743" s="1">
        <v>42805</v>
      </c>
      <c r="Z1743" t="s">
        <v>51</v>
      </c>
      <c r="AA1743" t="s">
        <v>4694</v>
      </c>
      <c r="AB1743" t="s">
        <v>4695</v>
      </c>
      <c r="AC1743" t="s">
        <v>25</v>
      </c>
      <c r="AD1743" t="s">
        <v>26</v>
      </c>
      <c r="AE1743" t="s">
        <v>158</v>
      </c>
      <c r="AF1743" t="s">
        <v>159</v>
      </c>
      <c r="AG1743">
        <v>19140</v>
      </c>
      <c r="AH1743" t="s">
        <v>160</v>
      </c>
      <c r="AI1743" t="s">
        <v>4994</v>
      </c>
      <c r="AJ1743" t="s">
        <v>46</v>
      </c>
      <c r="AK1743" t="s">
        <v>94</v>
      </c>
      <c r="AL1743" t="s">
        <v>4995</v>
      </c>
      <c r="AM1743">
        <v>20.736000000000001</v>
      </c>
      <c r="AN1743">
        <v>4</v>
      </c>
      <c r="AO1743">
        <v>0.2</v>
      </c>
      <c r="AP1743">
        <v>7.2576000000000001</v>
      </c>
      <c r="AQ1743">
        <f>YEAR(Table1[[#This Row],[Order Date]])</f>
        <v>2017</v>
      </c>
      <c r="AR1743" t="str">
        <f>TEXT(Table1[[#This Row],[Order Date]],"mmmm")</f>
        <v>October</v>
      </c>
      <c r="AS1743" t="str">
        <f>"Q"&amp;ROUNDUP(MONTH(Table1[[#This Row],[Order Date]])/3,0)</f>
        <v>Q4</v>
      </c>
      <c r="AT1743">
        <f>IF(Table1[[#This Row],[Sales]]=0,0,Table1[[#This Row],[Profit]]/Table1[[#This Row],[Sales]])</f>
        <v>0.35</v>
      </c>
    </row>
    <row r="1744" spans="22:46" x14ac:dyDescent="0.3">
      <c r="V1744">
        <v>1743</v>
      </c>
      <c r="W1744" t="s">
        <v>4993</v>
      </c>
      <c r="X1744" s="1">
        <v>43038</v>
      </c>
      <c r="Y1744" s="1">
        <v>42805</v>
      </c>
      <c r="Z1744" t="s">
        <v>51</v>
      </c>
      <c r="AA1744" t="s">
        <v>4694</v>
      </c>
      <c r="AB1744" t="s">
        <v>4695</v>
      </c>
      <c r="AC1744" t="s">
        <v>25</v>
      </c>
      <c r="AD1744" t="s">
        <v>26</v>
      </c>
      <c r="AE1744" t="s">
        <v>158</v>
      </c>
      <c r="AF1744" t="s">
        <v>159</v>
      </c>
      <c r="AG1744">
        <v>19140</v>
      </c>
      <c r="AH1744" t="s">
        <v>160</v>
      </c>
      <c r="AI1744" t="s">
        <v>4804</v>
      </c>
      <c r="AJ1744" t="s">
        <v>31</v>
      </c>
      <c r="AK1744" t="s">
        <v>67</v>
      </c>
      <c r="AL1744" t="s">
        <v>4805</v>
      </c>
      <c r="AM1744">
        <v>7.1680000000000001</v>
      </c>
      <c r="AN1744">
        <v>2</v>
      </c>
      <c r="AO1744">
        <v>0.2</v>
      </c>
      <c r="AP1744">
        <v>0.98560000000000003</v>
      </c>
      <c r="AQ1744">
        <f>YEAR(Table1[[#This Row],[Order Date]])</f>
        <v>2017</v>
      </c>
      <c r="AR1744" t="str">
        <f>TEXT(Table1[[#This Row],[Order Date]],"mmmm")</f>
        <v>October</v>
      </c>
      <c r="AS1744" t="str">
        <f>"Q"&amp;ROUNDUP(MONTH(Table1[[#This Row],[Order Date]])/3,0)</f>
        <v>Q4</v>
      </c>
      <c r="AT1744">
        <f>IF(Table1[[#This Row],[Sales]]=0,0,Table1[[#This Row],[Profit]]/Table1[[#This Row],[Sales]])</f>
        <v>0.13750000000000001</v>
      </c>
    </row>
    <row r="1745" spans="22:46" x14ac:dyDescent="0.3">
      <c r="V1745">
        <v>1744</v>
      </c>
      <c r="W1745" t="s">
        <v>4993</v>
      </c>
      <c r="X1745" s="1">
        <v>43038</v>
      </c>
      <c r="Y1745" s="1">
        <v>42805</v>
      </c>
      <c r="Z1745" t="s">
        <v>51</v>
      </c>
      <c r="AA1745" t="s">
        <v>4694</v>
      </c>
      <c r="AB1745" t="s">
        <v>4695</v>
      </c>
      <c r="AC1745" t="s">
        <v>25</v>
      </c>
      <c r="AD1745" t="s">
        <v>26</v>
      </c>
      <c r="AE1745" t="s">
        <v>158</v>
      </c>
      <c r="AF1745" t="s">
        <v>159</v>
      </c>
      <c r="AG1745">
        <v>19140</v>
      </c>
      <c r="AH1745" t="s">
        <v>160</v>
      </c>
      <c r="AI1745" t="s">
        <v>3092</v>
      </c>
      <c r="AJ1745" t="s">
        <v>46</v>
      </c>
      <c r="AK1745" t="s">
        <v>60</v>
      </c>
      <c r="AL1745" t="s">
        <v>3093</v>
      </c>
      <c r="AM1745">
        <v>11.167999999999999</v>
      </c>
      <c r="AN1745">
        <v>2</v>
      </c>
      <c r="AO1745">
        <v>0.2</v>
      </c>
      <c r="AP1745">
        <v>-2.5127999999999999</v>
      </c>
      <c r="AQ1745">
        <f>YEAR(Table1[[#This Row],[Order Date]])</f>
        <v>2017</v>
      </c>
      <c r="AR1745" t="str">
        <f>TEXT(Table1[[#This Row],[Order Date]],"mmmm")</f>
        <v>October</v>
      </c>
      <c r="AS1745" t="str">
        <f>"Q"&amp;ROUNDUP(MONTH(Table1[[#This Row],[Order Date]])/3,0)</f>
        <v>Q4</v>
      </c>
      <c r="AT1745">
        <f>IF(Table1[[#This Row],[Sales]]=0,0,Table1[[#This Row],[Profit]]/Table1[[#This Row],[Sales]])</f>
        <v>-0.22500000000000001</v>
      </c>
    </row>
    <row r="1746" spans="22:46" x14ac:dyDescent="0.3">
      <c r="V1746">
        <v>1745</v>
      </c>
      <c r="W1746" t="s">
        <v>4993</v>
      </c>
      <c r="X1746" s="1">
        <v>43038</v>
      </c>
      <c r="Y1746" s="1">
        <v>42805</v>
      </c>
      <c r="Z1746" t="s">
        <v>51</v>
      </c>
      <c r="AA1746" t="s">
        <v>4694</v>
      </c>
      <c r="AB1746" t="s">
        <v>4695</v>
      </c>
      <c r="AC1746" t="s">
        <v>25</v>
      </c>
      <c r="AD1746" t="s">
        <v>26</v>
      </c>
      <c r="AE1746" t="s">
        <v>158</v>
      </c>
      <c r="AF1746" t="s">
        <v>159</v>
      </c>
      <c r="AG1746">
        <v>19140</v>
      </c>
      <c r="AH1746" t="s">
        <v>160</v>
      </c>
      <c r="AI1746" t="s">
        <v>2416</v>
      </c>
      <c r="AJ1746" t="s">
        <v>73</v>
      </c>
      <c r="AK1746" t="s">
        <v>176</v>
      </c>
      <c r="AL1746" t="s">
        <v>2417</v>
      </c>
      <c r="AM1746">
        <v>442.4</v>
      </c>
      <c r="AN1746">
        <v>7</v>
      </c>
      <c r="AO1746">
        <v>0.2</v>
      </c>
      <c r="AP1746">
        <v>-55.3</v>
      </c>
      <c r="AQ1746">
        <f>YEAR(Table1[[#This Row],[Order Date]])</f>
        <v>2017</v>
      </c>
      <c r="AR1746" t="str">
        <f>TEXT(Table1[[#This Row],[Order Date]],"mmmm")</f>
        <v>October</v>
      </c>
      <c r="AS1746" t="str">
        <f>"Q"&amp;ROUNDUP(MONTH(Table1[[#This Row],[Order Date]])/3,0)</f>
        <v>Q4</v>
      </c>
      <c r="AT1746">
        <f>IF(Table1[[#This Row],[Sales]]=0,0,Table1[[#This Row],[Profit]]/Table1[[#This Row],[Sales]])</f>
        <v>-0.125</v>
      </c>
    </row>
    <row r="1747" spans="22:46" x14ac:dyDescent="0.3">
      <c r="V1747">
        <v>1746</v>
      </c>
      <c r="W1747" t="s">
        <v>4996</v>
      </c>
      <c r="X1747" s="1">
        <v>41796</v>
      </c>
      <c r="Y1747" s="1">
        <v>41888</v>
      </c>
      <c r="Z1747" t="s">
        <v>207</v>
      </c>
      <c r="AA1747" t="s">
        <v>2775</v>
      </c>
      <c r="AB1747" t="s">
        <v>2776</v>
      </c>
      <c r="AC1747" t="s">
        <v>25</v>
      </c>
      <c r="AD1747" t="s">
        <v>26</v>
      </c>
      <c r="AE1747" t="s">
        <v>440</v>
      </c>
      <c r="AF1747" t="s">
        <v>301</v>
      </c>
      <c r="AG1747">
        <v>14609</v>
      </c>
      <c r="AH1747" t="s">
        <v>160</v>
      </c>
      <c r="AI1747" t="s">
        <v>774</v>
      </c>
      <c r="AJ1747" t="s">
        <v>46</v>
      </c>
      <c r="AK1747" t="s">
        <v>70</v>
      </c>
      <c r="AL1747" t="s">
        <v>775</v>
      </c>
      <c r="AM1747">
        <v>13.36</v>
      </c>
      <c r="AN1747">
        <v>2</v>
      </c>
      <c r="AO1747">
        <v>0</v>
      </c>
      <c r="AP1747">
        <v>4.9432</v>
      </c>
      <c r="AQ1747">
        <f>YEAR(Table1[[#This Row],[Order Date]])</f>
        <v>2014</v>
      </c>
      <c r="AR1747" t="str">
        <f>TEXT(Table1[[#This Row],[Order Date]],"mmmm")</f>
        <v>June</v>
      </c>
      <c r="AS1747" t="str">
        <f>"Q"&amp;ROUNDUP(MONTH(Table1[[#This Row],[Order Date]])/3,0)</f>
        <v>Q2</v>
      </c>
      <c r="AT1747">
        <f>IF(Table1[[#This Row],[Sales]]=0,0,Table1[[#This Row],[Profit]]/Table1[[#This Row],[Sales]])</f>
        <v>0.37</v>
      </c>
    </row>
    <row r="1748" spans="22:46" x14ac:dyDescent="0.3">
      <c r="V1748">
        <v>1747</v>
      </c>
      <c r="W1748" t="s">
        <v>4997</v>
      </c>
      <c r="X1748" s="1">
        <v>42595</v>
      </c>
      <c r="Y1748" t="s">
        <v>4999</v>
      </c>
      <c r="Z1748" t="s">
        <v>22</v>
      </c>
      <c r="AA1748" t="s">
        <v>1870</v>
      </c>
      <c r="AB1748" t="s">
        <v>1871</v>
      </c>
      <c r="AC1748" t="s">
        <v>25</v>
      </c>
      <c r="AD1748" t="s">
        <v>26</v>
      </c>
      <c r="AE1748" t="s">
        <v>1712</v>
      </c>
      <c r="AF1748" t="s">
        <v>92</v>
      </c>
      <c r="AG1748">
        <v>28540</v>
      </c>
      <c r="AH1748" t="s">
        <v>29</v>
      </c>
      <c r="AI1748" t="s">
        <v>2656</v>
      </c>
      <c r="AJ1748" t="s">
        <v>46</v>
      </c>
      <c r="AK1748" t="s">
        <v>77</v>
      </c>
      <c r="AL1748" t="s">
        <v>2657</v>
      </c>
      <c r="AM1748">
        <v>11.231999999999999</v>
      </c>
      <c r="AN1748">
        <v>8</v>
      </c>
      <c r="AO1748">
        <v>0.7</v>
      </c>
      <c r="AP1748">
        <v>-8.2368000000000006</v>
      </c>
      <c r="AQ1748">
        <f>YEAR(Table1[[#This Row],[Order Date]])</f>
        <v>2016</v>
      </c>
      <c r="AR1748" t="str">
        <f>TEXT(Table1[[#This Row],[Order Date]],"mmmm")</f>
        <v>August</v>
      </c>
      <c r="AS1748" t="str">
        <f>"Q"&amp;ROUNDUP(MONTH(Table1[[#This Row],[Order Date]])/3,0)</f>
        <v>Q3</v>
      </c>
      <c r="AT1748">
        <f>IF(Table1[[#This Row],[Sales]]=0,0,Table1[[#This Row],[Profit]]/Table1[[#This Row],[Sales]])</f>
        <v>-0.73333333333333339</v>
      </c>
    </row>
    <row r="1749" spans="22:46" x14ac:dyDescent="0.3">
      <c r="V1749">
        <v>1748</v>
      </c>
      <c r="W1749" t="s">
        <v>4997</v>
      </c>
      <c r="X1749" s="1">
        <v>42595</v>
      </c>
      <c r="Y1749" t="s">
        <v>4999</v>
      </c>
      <c r="Z1749" t="s">
        <v>22</v>
      </c>
      <c r="AA1749" t="s">
        <v>1870</v>
      </c>
      <c r="AB1749" t="s">
        <v>1871</v>
      </c>
      <c r="AC1749" t="s">
        <v>25</v>
      </c>
      <c r="AD1749" t="s">
        <v>26</v>
      </c>
      <c r="AE1749" t="s">
        <v>1712</v>
      </c>
      <c r="AF1749" t="s">
        <v>92</v>
      </c>
      <c r="AG1749">
        <v>28540</v>
      </c>
      <c r="AH1749" t="s">
        <v>29</v>
      </c>
      <c r="AI1749" t="s">
        <v>5000</v>
      </c>
      <c r="AJ1749" t="s">
        <v>46</v>
      </c>
      <c r="AK1749" t="s">
        <v>94</v>
      </c>
      <c r="AL1749" t="s">
        <v>205</v>
      </c>
      <c r="AM1749">
        <v>10.272</v>
      </c>
      <c r="AN1749">
        <v>3</v>
      </c>
      <c r="AO1749">
        <v>0.2</v>
      </c>
      <c r="AP1749">
        <v>3.21</v>
      </c>
      <c r="AQ1749">
        <f>YEAR(Table1[[#This Row],[Order Date]])</f>
        <v>2016</v>
      </c>
      <c r="AR1749" t="str">
        <f>TEXT(Table1[[#This Row],[Order Date]],"mmmm")</f>
        <v>August</v>
      </c>
      <c r="AS1749" t="str">
        <f>"Q"&amp;ROUNDUP(MONTH(Table1[[#This Row],[Order Date]])/3,0)</f>
        <v>Q3</v>
      </c>
      <c r="AT1749">
        <f>IF(Table1[[#This Row],[Sales]]=0,0,Table1[[#This Row],[Profit]]/Table1[[#This Row],[Sales]])</f>
        <v>0.3125</v>
      </c>
    </row>
    <row r="1750" spans="22:46" x14ac:dyDescent="0.3">
      <c r="V1750">
        <v>1749</v>
      </c>
      <c r="W1750" t="s">
        <v>5001</v>
      </c>
      <c r="X1750" s="1">
        <v>41754</v>
      </c>
      <c r="Y1750" t="s">
        <v>3079</v>
      </c>
      <c r="Z1750" t="s">
        <v>51</v>
      </c>
      <c r="AA1750" t="s">
        <v>5002</v>
      </c>
      <c r="AB1750" t="s">
        <v>5003</v>
      </c>
      <c r="AC1750" t="s">
        <v>108</v>
      </c>
      <c r="AD1750" t="s">
        <v>26</v>
      </c>
      <c r="AE1750" t="s">
        <v>203</v>
      </c>
      <c r="AF1750" t="s">
        <v>110</v>
      </c>
      <c r="AG1750">
        <v>77095</v>
      </c>
      <c r="AH1750" t="s">
        <v>111</v>
      </c>
      <c r="AI1750" t="s">
        <v>3199</v>
      </c>
      <c r="AJ1750" t="s">
        <v>46</v>
      </c>
      <c r="AK1750" t="s">
        <v>94</v>
      </c>
      <c r="AL1750" t="s">
        <v>3200</v>
      </c>
      <c r="AM1750">
        <v>10.368</v>
      </c>
      <c r="AN1750">
        <v>2</v>
      </c>
      <c r="AO1750">
        <v>0.2</v>
      </c>
      <c r="AP1750">
        <v>3.6288</v>
      </c>
      <c r="AQ1750">
        <f>YEAR(Table1[[#This Row],[Order Date]])</f>
        <v>2014</v>
      </c>
      <c r="AR1750" t="str">
        <f>TEXT(Table1[[#This Row],[Order Date]],"mmmm")</f>
        <v>April</v>
      </c>
      <c r="AS1750" t="str">
        <f>"Q"&amp;ROUNDUP(MONTH(Table1[[#This Row],[Order Date]])/3,0)</f>
        <v>Q2</v>
      </c>
      <c r="AT1750">
        <f>IF(Table1[[#This Row],[Sales]]=0,0,Table1[[#This Row],[Profit]]/Table1[[#This Row],[Sales]])</f>
        <v>0.35</v>
      </c>
    </row>
    <row r="1751" spans="22:46" x14ac:dyDescent="0.3">
      <c r="V1751">
        <v>1750</v>
      </c>
      <c r="W1751" t="s">
        <v>5001</v>
      </c>
      <c r="X1751" s="1">
        <v>41754</v>
      </c>
      <c r="Y1751" t="s">
        <v>3079</v>
      </c>
      <c r="Z1751" t="s">
        <v>51</v>
      </c>
      <c r="AA1751" t="s">
        <v>5002</v>
      </c>
      <c r="AB1751" t="s">
        <v>5003</v>
      </c>
      <c r="AC1751" t="s">
        <v>108</v>
      </c>
      <c r="AD1751" t="s">
        <v>26</v>
      </c>
      <c r="AE1751" t="s">
        <v>203</v>
      </c>
      <c r="AF1751" t="s">
        <v>110</v>
      </c>
      <c r="AG1751">
        <v>77095</v>
      </c>
      <c r="AH1751" t="s">
        <v>111</v>
      </c>
      <c r="AI1751" t="s">
        <v>4576</v>
      </c>
      <c r="AJ1751" t="s">
        <v>46</v>
      </c>
      <c r="AK1751" t="s">
        <v>70</v>
      </c>
      <c r="AL1751" t="s">
        <v>4577</v>
      </c>
      <c r="AM1751">
        <v>6.24</v>
      </c>
      <c r="AN1751">
        <v>3</v>
      </c>
      <c r="AO1751">
        <v>0.2</v>
      </c>
      <c r="AP1751">
        <v>0.54600000000000004</v>
      </c>
      <c r="AQ1751">
        <f>YEAR(Table1[[#This Row],[Order Date]])</f>
        <v>2014</v>
      </c>
      <c r="AR1751" t="str">
        <f>TEXT(Table1[[#This Row],[Order Date]],"mmmm")</f>
        <v>April</v>
      </c>
      <c r="AS1751" t="str">
        <f>"Q"&amp;ROUNDUP(MONTH(Table1[[#This Row],[Order Date]])/3,0)</f>
        <v>Q2</v>
      </c>
      <c r="AT1751">
        <f>IF(Table1[[#This Row],[Sales]]=0,0,Table1[[#This Row],[Profit]]/Table1[[#This Row],[Sales]])</f>
        <v>8.7500000000000008E-2</v>
      </c>
    </row>
    <row r="1752" spans="22:46" x14ac:dyDescent="0.3">
      <c r="V1752">
        <v>1751</v>
      </c>
      <c r="W1752" t="s">
        <v>5004</v>
      </c>
      <c r="X1752" s="1">
        <v>42330</v>
      </c>
      <c r="Y1752" t="s">
        <v>1519</v>
      </c>
      <c r="Z1752" t="s">
        <v>51</v>
      </c>
      <c r="AA1752" t="s">
        <v>2328</v>
      </c>
      <c r="AB1752" t="s">
        <v>2329</v>
      </c>
      <c r="AC1752" t="s">
        <v>108</v>
      </c>
      <c r="AD1752" t="s">
        <v>26</v>
      </c>
      <c r="AE1752" t="s">
        <v>764</v>
      </c>
      <c r="AF1752" t="s">
        <v>110</v>
      </c>
      <c r="AG1752">
        <v>78207</v>
      </c>
      <c r="AH1752" t="s">
        <v>111</v>
      </c>
      <c r="AI1752" t="s">
        <v>5005</v>
      </c>
      <c r="AJ1752" t="s">
        <v>31</v>
      </c>
      <c r="AK1752" t="s">
        <v>57</v>
      </c>
      <c r="AL1752" t="s">
        <v>5006</v>
      </c>
      <c r="AM1752">
        <v>206.96199999999999</v>
      </c>
      <c r="AN1752">
        <v>2</v>
      </c>
      <c r="AO1752">
        <v>0.3</v>
      </c>
      <c r="AP1752">
        <v>-32.522599999999997</v>
      </c>
      <c r="AQ1752">
        <f>YEAR(Table1[[#This Row],[Order Date]])</f>
        <v>2015</v>
      </c>
      <c r="AR1752" t="str">
        <f>TEXT(Table1[[#This Row],[Order Date]],"mmmm")</f>
        <v>November</v>
      </c>
      <c r="AS1752" t="str">
        <f>"Q"&amp;ROUNDUP(MONTH(Table1[[#This Row],[Order Date]])/3,0)</f>
        <v>Q4</v>
      </c>
      <c r="AT1752">
        <f>IF(Table1[[#This Row],[Sales]]=0,0,Table1[[#This Row],[Profit]]/Table1[[#This Row],[Sales]])</f>
        <v>-0.15714285714285714</v>
      </c>
    </row>
    <row r="1753" spans="22:46" x14ac:dyDescent="0.3">
      <c r="V1753">
        <v>1752</v>
      </c>
      <c r="W1753" t="s">
        <v>5007</v>
      </c>
      <c r="X1753" s="1">
        <v>43022</v>
      </c>
      <c r="Y1753" t="s">
        <v>1163</v>
      </c>
      <c r="Z1753" t="s">
        <v>207</v>
      </c>
      <c r="AA1753" t="s">
        <v>5008</v>
      </c>
      <c r="AB1753" t="s">
        <v>5009</v>
      </c>
      <c r="AC1753" t="s">
        <v>25</v>
      </c>
      <c r="AD1753" t="s">
        <v>26</v>
      </c>
      <c r="AE1753" t="s">
        <v>3620</v>
      </c>
      <c r="AF1753" t="s">
        <v>43</v>
      </c>
      <c r="AG1753">
        <v>94601</v>
      </c>
      <c r="AH1753" t="s">
        <v>44</v>
      </c>
      <c r="AI1753" t="s">
        <v>1273</v>
      </c>
      <c r="AJ1753" t="s">
        <v>31</v>
      </c>
      <c r="AK1753" t="s">
        <v>67</v>
      </c>
      <c r="AL1753" t="s">
        <v>1274</v>
      </c>
      <c r="AM1753">
        <v>9.4600000000000009</v>
      </c>
      <c r="AN1753">
        <v>2</v>
      </c>
      <c r="AO1753">
        <v>0</v>
      </c>
      <c r="AP1753">
        <v>3.6894</v>
      </c>
      <c r="AQ1753">
        <f>YEAR(Table1[[#This Row],[Order Date]])</f>
        <v>2017</v>
      </c>
      <c r="AR1753" t="str">
        <f>TEXT(Table1[[#This Row],[Order Date]],"mmmm")</f>
        <v>October</v>
      </c>
      <c r="AS1753" t="str">
        <f>"Q"&amp;ROUNDUP(MONTH(Table1[[#This Row],[Order Date]])/3,0)</f>
        <v>Q4</v>
      </c>
      <c r="AT1753">
        <f>IF(Table1[[#This Row],[Sales]]=0,0,Table1[[#This Row],[Profit]]/Table1[[#This Row],[Sales]])</f>
        <v>0.38999999999999996</v>
      </c>
    </row>
    <row r="1754" spans="22:46" x14ac:dyDescent="0.3">
      <c r="V1754">
        <v>1753</v>
      </c>
      <c r="W1754" t="s">
        <v>5010</v>
      </c>
      <c r="X1754" s="1">
        <v>43071</v>
      </c>
      <c r="Y1754" s="1">
        <v>42867</v>
      </c>
      <c r="Z1754" t="s">
        <v>207</v>
      </c>
      <c r="AA1754" t="s">
        <v>957</v>
      </c>
      <c r="AB1754" t="s">
        <v>958</v>
      </c>
      <c r="AC1754" t="s">
        <v>41</v>
      </c>
      <c r="AD1754" t="s">
        <v>26</v>
      </c>
      <c r="AE1754" t="s">
        <v>136</v>
      </c>
      <c r="AF1754" t="s">
        <v>43</v>
      </c>
      <c r="AG1754">
        <v>94122</v>
      </c>
      <c r="AH1754" t="s">
        <v>44</v>
      </c>
      <c r="AI1754" t="s">
        <v>3641</v>
      </c>
      <c r="AJ1754" t="s">
        <v>46</v>
      </c>
      <c r="AK1754" t="s">
        <v>60</v>
      </c>
      <c r="AL1754" t="s">
        <v>3642</v>
      </c>
      <c r="AM1754">
        <v>559.62</v>
      </c>
      <c r="AN1754">
        <v>9</v>
      </c>
      <c r="AO1754">
        <v>0</v>
      </c>
      <c r="AP1754">
        <v>151.09739999999999</v>
      </c>
      <c r="AQ1754">
        <f>YEAR(Table1[[#This Row],[Order Date]])</f>
        <v>2017</v>
      </c>
      <c r="AR1754" t="str">
        <f>TEXT(Table1[[#This Row],[Order Date]],"mmmm")</f>
        <v>December</v>
      </c>
      <c r="AS1754" t="str">
        <f>"Q"&amp;ROUNDUP(MONTH(Table1[[#This Row],[Order Date]])/3,0)</f>
        <v>Q4</v>
      </c>
      <c r="AT1754">
        <f>IF(Table1[[#This Row],[Sales]]=0,0,Table1[[#This Row],[Profit]]/Table1[[#This Row],[Sales]])</f>
        <v>0.26999999999999996</v>
      </c>
    </row>
    <row r="1755" spans="22:46" x14ac:dyDescent="0.3">
      <c r="V1755">
        <v>1754</v>
      </c>
      <c r="W1755" t="s">
        <v>5010</v>
      </c>
      <c r="X1755" s="1">
        <v>43071</v>
      </c>
      <c r="Y1755" s="1">
        <v>42867</v>
      </c>
      <c r="Z1755" t="s">
        <v>207</v>
      </c>
      <c r="AA1755" t="s">
        <v>957</v>
      </c>
      <c r="AB1755" t="s">
        <v>958</v>
      </c>
      <c r="AC1755" t="s">
        <v>41</v>
      </c>
      <c r="AD1755" t="s">
        <v>26</v>
      </c>
      <c r="AE1755" t="s">
        <v>136</v>
      </c>
      <c r="AF1755" t="s">
        <v>43</v>
      </c>
      <c r="AG1755">
        <v>94122</v>
      </c>
      <c r="AH1755" t="s">
        <v>44</v>
      </c>
      <c r="AI1755" t="s">
        <v>4842</v>
      </c>
      <c r="AJ1755" t="s">
        <v>46</v>
      </c>
      <c r="AK1755" t="s">
        <v>94</v>
      </c>
      <c r="AL1755" t="s">
        <v>4843</v>
      </c>
      <c r="AM1755">
        <v>109.92</v>
      </c>
      <c r="AN1755">
        <v>2</v>
      </c>
      <c r="AO1755">
        <v>0</v>
      </c>
      <c r="AP1755">
        <v>53.860799999999998</v>
      </c>
      <c r="AQ1755">
        <f>YEAR(Table1[[#This Row],[Order Date]])</f>
        <v>2017</v>
      </c>
      <c r="AR1755" t="str">
        <f>TEXT(Table1[[#This Row],[Order Date]],"mmmm")</f>
        <v>December</v>
      </c>
      <c r="AS1755" t="str">
        <f>"Q"&amp;ROUNDUP(MONTH(Table1[[#This Row],[Order Date]])/3,0)</f>
        <v>Q4</v>
      </c>
      <c r="AT1755">
        <f>IF(Table1[[#This Row],[Sales]]=0,0,Table1[[#This Row],[Profit]]/Table1[[#This Row],[Sales]])</f>
        <v>0.49</v>
      </c>
    </row>
    <row r="1756" spans="22:46" x14ac:dyDescent="0.3">
      <c r="V1756">
        <v>1755</v>
      </c>
      <c r="W1756" t="s">
        <v>5010</v>
      </c>
      <c r="X1756" s="1">
        <v>43071</v>
      </c>
      <c r="Y1756" s="1">
        <v>42867</v>
      </c>
      <c r="Z1756" t="s">
        <v>207</v>
      </c>
      <c r="AA1756" t="s">
        <v>957</v>
      </c>
      <c r="AB1756" t="s">
        <v>958</v>
      </c>
      <c r="AC1756" t="s">
        <v>41</v>
      </c>
      <c r="AD1756" t="s">
        <v>26</v>
      </c>
      <c r="AE1756" t="s">
        <v>136</v>
      </c>
      <c r="AF1756" t="s">
        <v>43</v>
      </c>
      <c r="AG1756">
        <v>94122</v>
      </c>
      <c r="AH1756" t="s">
        <v>44</v>
      </c>
      <c r="AI1756" t="s">
        <v>5011</v>
      </c>
      <c r="AJ1756" t="s">
        <v>46</v>
      </c>
      <c r="AK1756" t="s">
        <v>94</v>
      </c>
      <c r="AL1756" t="s">
        <v>5012</v>
      </c>
      <c r="AM1756">
        <v>8.56</v>
      </c>
      <c r="AN1756">
        <v>2</v>
      </c>
      <c r="AO1756">
        <v>0</v>
      </c>
      <c r="AP1756">
        <v>3.8519999999999999</v>
      </c>
      <c r="AQ1756">
        <f>YEAR(Table1[[#This Row],[Order Date]])</f>
        <v>2017</v>
      </c>
      <c r="AR1756" t="str">
        <f>TEXT(Table1[[#This Row],[Order Date]],"mmmm")</f>
        <v>December</v>
      </c>
      <c r="AS1756" t="str">
        <f>"Q"&amp;ROUNDUP(MONTH(Table1[[#This Row],[Order Date]])/3,0)</f>
        <v>Q4</v>
      </c>
      <c r="AT1756">
        <f>IF(Table1[[#This Row],[Sales]]=0,0,Table1[[#This Row],[Profit]]/Table1[[#This Row],[Sales]])</f>
        <v>0.44999999999999996</v>
      </c>
    </row>
    <row r="1757" spans="22:46" x14ac:dyDescent="0.3">
      <c r="V1757">
        <v>1756</v>
      </c>
      <c r="W1757" t="s">
        <v>5013</v>
      </c>
      <c r="X1757" s="1">
        <v>42346</v>
      </c>
      <c r="Y1757" s="1">
        <v>42320</v>
      </c>
      <c r="Z1757" t="s">
        <v>22</v>
      </c>
      <c r="AA1757" t="s">
        <v>4700</v>
      </c>
      <c r="AB1757" t="s">
        <v>4701</v>
      </c>
      <c r="AC1757" t="s">
        <v>108</v>
      </c>
      <c r="AD1757" t="s">
        <v>26</v>
      </c>
      <c r="AE1757" t="s">
        <v>109</v>
      </c>
      <c r="AF1757" t="s">
        <v>110</v>
      </c>
      <c r="AG1757">
        <v>76106</v>
      </c>
      <c r="AH1757" t="s">
        <v>111</v>
      </c>
      <c r="AI1757" t="s">
        <v>3703</v>
      </c>
      <c r="AJ1757" t="s">
        <v>46</v>
      </c>
      <c r="AK1757" t="s">
        <v>94</v>
      </c>
      <c r="AL1757" t="s">
        <v>3704</v>
      </c>
      <c r="AM1757">
        <v>360.71199999999999</v>
      </c>
      <c r="AN1757">
        <v>11</v>
      </c>
      <c r="AO1757">
        <v>0.2</v>
      </c>
      <c r="AP1757">
        <v>130.75810000000001</v>
      </c>
      <c r="AQ1757">
        <f>YEAR(Table1[[#This Row],[Order Date]])</f>
        <v>2015</v>
      </c>
      <c r="AR1757" t="str">
        <f>TEXT(Table1[[#This Row],[Order Date]],"mmmm")</f>
        <v>December</v>
      </c>
      <c r="AS1757" t="str">
        <f>"Q"&amp;ROUNDUP(MONTH(Table1[[#This Row],[Order Date]])/3,0)</f>
        <v>Q4</v>
      </c>
      <c r="AT1757">
        <f>IF(Table1[[#This Row],[Sales]]=0,0,Table1[[#This Row],[Profit]]/Table1[[#This Row],[Sales]])</f>
        <v>0.36250000000000004</v>
      </c>
    </row>
    <row r="1758" spans="22:46" x14ac:dyDescent="0.3">
      <c r="V1758">
        <v>1757</v>
      </c>
      <c r="W1758" t="s">
        <v>5013</v>
      </c>
      <c r="X1758" s="1">
        <v>42346</v>
      </c>
      <c r="Y1758" s="1">
        <v>42320</v>
      </c>
      <c r="Z1758" t="s">
        <v>22</v>
      </c>
      <c r="AA1758" t="s">
        <v>4700</v>
      </c>
      <c r="AB1758" t="s">
        <v>4701</v>
      </c>
      <c r="AC1758" t="s">
        <v>108</v>
      </c>
      <c r="AD1758" t="s">
        <v>26</v>
      </c>
      <c r="AE1758" t="s">
        <v>109</v>
      </c>
      <c r="AF1758" t="s">
        <v>110</v>
      </c>
      <c r="AG1758">
        <v>76106</v>
      </c>
      <c r="AH1758" t="s">
        <v>111</v>
      </c>
      <c r="AI1758" t="s">
        <v>5014</v>
      </c>
      <c r="AJ1758" t="s">
        <v>73</v>
      </c>
      <c r="AK1758" t="s">
        <v>74</v>
      </c>
      <c r="AL1758" t="s">
        <v>5015</v>
      </c>
      <c r="AM1758">
        <v>1718.4</v>
      </c>
      <c r="AN1758">
        <v>6</v>
      </c>
      <c r="AO1758">
        <v>0.2</v>
      </c>
      <c r="AP1758">
        <v>150.36000000000001</v>
      </c>
      <c r="AQ1758">
        <f>YEAR(Table1[[#This Row],[Order Date]])</f>
        <v>2015</v>
      </c>
      <c r="AR1758" t="str">
        <f>TEXT(Table1[[#This Row],[Order Date]],"mmmm")</f>
        <v>December</v>
      </c>
      <c r="AS1758" t="str">
        <f>"Q"&amp;ROUNDUP(MONTH(Table1[[#This Row],[Order Date]])/3,0)</f>
        <v>Q4</v>
      </c>
      <c r="AT1758">
        <f>IF(Table1[[#This Row],[Sales]]=0,0,Table1[[#This Row],[Profit]]/Table1[[#This Row],[Sales]])</f>
        <v>8.7500000000000008E-2</v>
      </c>
    </row>
    <row r="1759" spans="22:46" x14ac:dyDescent="0.3">
      <c r="V1759">
        <v>1758</v>
      </c>
      <c r="W1759" t="s">
        <v>5016</v>
      </c>
      <c r="X1759" s="1">
        <v>42198</v>
      </c>
      <c r="Y1759" t="s">
        <v>4933</v>
      </c>
      <c r="Z1759" t="s">
        <v>207</v>
      </c>
      <c r="AA1759" t="s">
        <v>3361</v>
      </c>
      <c r="AB1759" t="s">
        <v>3362</v>
      </c>
      <c r="AC1759" t="s">
        <v>108</v>
      </c>
      <c r="AD1759" t="s">
        <v>26</v>
      </c>
      <c r="AE1759" t="s">
        <v>203</v>
      </c>
      <c r="AF1759" t="s">
        <v>110</v>
      </c>
      <c r="AG1759">
        <v>77095</v>
      </c>
      <c r="AH1759" t="s">
        <v>111</v>
      </c>
      <c r="AI1759" t="s">
        <v>4426</v>
      </c>
      <c r="AJ1759" t="s">
        <v>46</v>
      </c>
      <c r="AK1759" t="s">
        <v>77</v>
      </c>
      <c r="AL1759" t="s">
        <v>4427</v>
      </c>
      <c r="AM1759">
        <v>41.567999999999998</v>
      </c>
      <c r="AN1759">
        <v>6</v>
      </c>
      <c r="AO1759">
        <v>0.8</v>
      </c>
      <c r="AP1759">
        <v>-66.508799999999994</v>
      </c>
      <c r="AQ1759">
        <f>YEAR(Table1[[#This Row],[Order Date]])</f>
        <v>2015</v>
      </c>
      <c r="AR1759" t="str">
        <f>TEXT(Table1[[#This Row],[Order Date]],"mmmm")</f>
        <v>July</v>
      </c>
      <c r="AS1759" t="str">
        <f>"Q"&amp;ROUNDUP(MONTH(Table1[[#This Row],[Order Date]])/3,0)</f>
        <v>Q3</v>
      </c>
      <c r="AT1759">
        <f>IF(Table1[[#This Row],[Sales]]=0,0,Table1[[#This Row],[Profit]]/Table1[[#This Row],[Sales]])</f>
        <v>-1.5999999999999999</v>
      </c>
    </row>
    <row r="1760" spans="22:46" x14ac:dyDescent="0.3">
      <c r="V1760">
        <v>1759</v>
      </c>
      <c r="W1760" t="s">
        <v>5017</v>
      </c>
      <c r="X1760" s="1">
        <v>41770</v>
      </c>
      <c r="Y1760" t="s">
        <v>5018</v>
      </c>
      <c r="Z1760" t="s">
        <v>51</v>
      </c>
      <c r="AA1760" t="s">
        <v>5019</v>
      </c>
      <c r="AB1760" t="s">
        <v>5020</v>
      </c>
      <c r="AC1760" t="s">
        <v>25</v>
      </c>
      <c r="AD1760" t="s">
        <v>26</v>
      </c>
      <c r="AE1760" t="s">
        <v>203</v>
      </c>
      <c r="AF1760" t="s">
        <v>110</v>
      </c>
      <c r="AG1760">
        <v>77095</v>
      </c>
      <c r="AH1760" t="s">
        <v>111</v>
      </c>
      <c r="AI1760" t="s">
        <v>3653</v>
      </c>
      <c r="AJ1760" t="s">
        <v>73</v>
      </c>
      <c r="AK1760" t="s">
        <v>176</v>
      </c>
      <c r="AL1760" t="s">
        <v>3654</v>
      </c>
      <c r="AM1760">
        <v>46.863999999999997</v>
      </c>
      <c r="AN1760">
        <v>2</v>
      </c>
      <c r="AO1760">
        <v>0.2</v>
      </c>
      <c r="AP1760">
        <v>7.6154000000000002</v>
      </c>
      <c r="AQ1760">
        <f>YEAR(Table1[[#This Row],[Order Date]])</f>
        <v>2014</v>
      </c>
      <c r="AR1760" t="str">
        <f>TEXT(Table1[[#This Row],[Order Date]],"mmmm")</f>
        <v>May</v>
      </c>
      <c r="AS1760" t="str">
        <f>"Q"&amp;ROUNDUP(MONTH(Table1[[#This Row],[Order Date]])/3,0)</f>
        <v>Q2</v>
      </c>
      <c r="AT1760">
        <f>IF(Table1[[#This Row],[Sales]]=0,0,Table1[[#This Row],[Profit]]/Table1[[#This Row],[Sales]])</f>
        <v>0.16250000000000001</v>
      </c>
    </row>
    <row r="1761" spans="22:46" x14ac:dyDescent="0.3">
      <c r="V1761">
        <v>1760</v>
      </c>
      <c r="W1761" t="s">
        <v>5021</v>
      </c>
      <c r="X1761" s="1">
        <v>41644</v>
      </c>
      <c r="Y1761" s="1">
        <v>41974</v>
      </c>
      <c r="Z1761" t="s">
        <v>51</v>
      </c>
      <c r="AA1761" t="s">
        <v>4430</v>
      </c>
      <c r="AB1761" t="s">
        <v>4431</v>
      </c>
      <c r="AC1761" t="s">
        <v>25</v>
      </c>
      <c r="AD1761" t="s">
        <v>26</v>
      </c>
      <c r="AE1761" t="s">
        <v>158</v>
      </c>
      <c r="AF1761" t="s">
        <v>159</v>
      </c>
      <c r="AG1761">
        <v>19143</v>
      </c>
      <c r="AH1761" t="s">
        <v>160</v>
      </c>
      <c r="AI1761" t="s">
        <v>1599</v>
      </c>
      <c r="AJ1761" t="s">
        <v>46</v>
      </c>
      <c r="AK1761" t="s">
        <v>70</v>
      </c>
      <c r="AL1761" t="s">
        <v>1600</v>
      </c>
      <c r="AM1761">
        <v>19.536000000000001</v>
      </c>
      <c r="AN1761">
        <v>3</v>
      </c>
      <c r="AO1761">
        <v>0.2</v>
      </c>
      <c r="AP1761">
        <v>4.8840000000000003</v>
      </c>
      <c r="AQ1761">
        <f>YEAR(Table1[[#This Row],[Order Date]])</f>
        <v>2014</v>
      </c>
      <c r="AR1761" t="str">
        <f>TEXT(Table1[[#This Row],[Order Date]],"mmmm")</f>
        <v>January</v>
      </c>
      <c r="AS1761" t="str">
        <f>"Q"&amp;ROUNDUP(MONTH(Table1[[#This Row],[Order Date]])/3,0)</f>
        <v>Q1</v>
      </c>
      <c r="AT1761">
        <f>IF(Table1[[#This Row],[Sales]]=0,0,Table1[[#This Row],[Profit]]/Table1[[#This Row],[Sales]])</f>
        <v>0.25</v>
      </c>
    </row>
    <row r="1762" spans="22:46" x14ac:dyDescent="0.3">
      <c r="V1762">
        <v>1761</v>
      </c>
      <c r="W1762" t="s">
        <v>5022</v>
      </c>
      <c r="X1762" s="1">
        <v>42252</v>
      </c>
      <c r="Y1762" s="1">
        <v>42256</v>
      </c>
      <c r="Z1762" t="s">
        <v>51</v>
      </c>
      <c r="AA1762" t="s">
        <v>1472</v>
      </c>
      <c r="AB1762" t="s">
        <v>1473</v>
      </c>
      <c r="AC1762" t="s">
        <v>25</v>
      </c>
      <c r="AD1762" t="s">
        <v>26</v>
      </c>
      <c r="AE1762" t="s">
        <v>1065</v>
      </c>
      <c r="AF1762" t="s">
        <v>43</v>
      </c>
      <c r="AG1762">
        <v>92105</v>
      </c>
      <c r="AH1762" t="s">
        <v>44</v>
      </c>
      <c r="AI1762" t="s">
        <v>5023</v>
      </c>
      <c r="AJ1762" t="s">
        <v>31</v>
      </c>
      <c r="AK1762" t="s">
        <v>32</v>
      </c>
      <c r="AL1762" t="s">
        <v>5024</v>
      </c>
      <c r="AM1762">
        <v>411.33199999999999</v>
      </c>
      <c r="AN1762">
        <v>4</v>
      </c>
      <c r="AO1762">
        <v>0.15</v>
      </c>
      <c r="AP1762">
        <v>-4.8391999999999999</v>
      </c>
      <c r="AQ1762">
        <f>YEAR(Table1[[#This Row],[Order Date]])</f>
        <v>2015</v>
      </c>
      <c r="AR1762" t="str">
        <f>TEXT(Table1[[#This Row],[Order Date]],"mmmm")</f>
        <v>September</v>
      </c>
      <c r="AS1762" t="str">
        <f>"Q"&amp;ROUNDUP(MONTH(Table1[[#This Row],[Order Date]])/3,0)</f>
        <v>Q3</v>
      </c>
      <c r="AT1762">
        <f>IF(Table1[[#This Row],[Sales]]=0,0,Table1[[#This Row],[Profit]]/Table1[[#This Row],[Sales]])</f>
        <v>-1.1764705882352941E-2</v>
      </c>
    </row>
    <row r="1763" spans="22:46" x14ac:dyDescent="0.3">
      <c r="V1763">
        <v>1762</v>
      </c>
      <c r="W1763" t="s">
        <v>5022</v>
      </c>
      <c r="X1763" s="1">
        <v>42252</v>
      </c>
      <c r="Y1763" s="1">
        <v>42256</v>
      </c>
      <c r="Z1763" t="s">
        <v>51</v>
      </c>
      <c r="AA1763" t="s">
        <v>1472</v>
      </c>
      <c r="AB1763" t="s">
        <v>1473</v>
      </c>
      <c r="AC1763" t="s">
        <v>25</v>
      </c>
      <c r="AD1763" t="s">
        <v>26</v>
      </c>
      <c r="AE1763" t="s">
        <v>1065</v>
      </c>
      <c r="AF1763" t="s">
        <v>43</v>
      </c>
      <c r="AG1763">
        <v>92105</v>
      </c>
      <c r="AH1763" t="s">
        <v>44</v>
      </c>
      <c r="AI1763" t="s">
        <v>5025</v>
      </c>
      <c r="AJ1763" t="s">
        <v>46</v>
      </c>
      <c r="AK1763" t="s">
        <v>77</v>
      </c>
      <c r="AL1763" t="s">
        <v>5026</v>
      </c>
      <c r="AM1763">
        <v>28.751999999999999</v>
      </c>
      <c r="AN1763">
        <v>6</v>
      </c>
      <c r="AO1763">
        <v>0.2</v>
      </c>
      <c r="AP1763">
        <v>9.7037999999999993</v>
      </c>
      <c r="AQ1763">
        <f>YEAR(Table1[[#This Row],[Order Date]])</f>
        <v>2015</v>
      </c>
      <c r="AR1763" t="str">
        <f>TEXT(Table1[[#This Row],[Order Date]],"mmmm")</f>
        <v>September</v>
      </c>
      <c r="AS1763" t="str">
        <f>"Q"&amp;ROUNDUP(MONTH(Table1[[#This Row],[Order Date]])/3,0)</f>
        <v>Q3</v>
      </c>
      <c r="AT1763">
        <f>IF(Table1[[#This Row],[Sales]]=0,0,Table1[[#This Row],[Profit]]/Table1[[#This Row],[Sales]])</f>
        <v>0.33749999999999997</v>
      </c>
    </row>
    <row r="1764" spans="22:46" x14ac:dyDescent="0.3">
      <c r="V1764">
        <v>1763</v>
      </c>
      <c r="W1764" t="s">
        <v>5022</v>
      </c>
      <c r="X1764" s="1">
        <v>42252</v>
      </c>
      <c r="Y1764" s="1">
        <v>42256</v>
      </c>
      <c r="Z1764" t="s">
        <v>51</v>
      </c>
      <c r="AA1764" t="s">
        <v>1472</v>
      </c>
      <c r="AB1764" t="s">
        <v>1473</v>
      </c>
      <c r="AC1764" t="s">
        <v>25</v>
      </c>
      <c r="AD1764" t="s">
        <v>26</v>
      </c>
      <c r="AE1764" t="s">
        <v>1065</v>
      </c>
      <c r="AF1764" t="s">
        <v>43</v>
      </c>
      <c r="AG1764">
        <v>92105</v>
      </c>
      <c r="AH1764" t="s">
        <v>44</v>
      </c>
      <c r="AI1764" t="s">
        <v>5027</v>
      </c>
      <c r="AJ1764" t="s">
        <v>31</v>
      </c>
      <c r="AK1764" t="s">
        <v>32</v>
      </c>
      <c r="AL1764" t="s">
        <v>5028</v>
      </c>
      <c r="AM1764">
        <v>293.19900000000001</v>
      </c>
      <c r="AN1764">
        <v>3</v>
      </c>
      <c r="AO1764">
        <v>0.15</v>
      </c>
      <c r="AP1764">
        <v>-20.696400000000001</v>
      </c>
      <c r="AQ1764">
        <f>YEAR(Table1[[#This Row],[Order Date]])</f>
        <v>2015</v>
      </c>
      <c r="AR1764" t="str">
        <f>TEXT(Table1[[#This Row],[Order Date]],"mmmm")</f>
        <v>September</v>
      </c>
      <c r="AS1764" t="str">
        <f>"Q"&amp;ROUNDUP(MONTH(Table1[[#This Row],[Order Date]])/3,0)</f>
        <v>Q3</v>
      </c>
      <c r="AT1764">
        <f>IF(Table1[[#This Row],[Sales]]=0,0,Table1[[#This Row],[Profit]]/Table1[[#This Row],[Sales]])</f>
        <v>-7.0588235294117646E-2</v>
      </c>
    </row>
    <row r="1765" spans="22:46" x14ac:dyDescent="0.3">
      <c r="V1765">
        <v>1764</v>
      </c>
      <c r="W1765" t="s">
        <v>5029</v>
      </c>
      <c r="X1765" s="1">
        <v>42586</v>
      </c>
      <c r="Y1765" s="1">
        <v>42590</v>
      </c>
      <c r="Z1765" t="s">
        <v>51</v>
      </c>
      <c r="AA1765" t="s">
        <v>5030</v>
      </c>
      <c r="AB1765" t="s">
        <v>5031</v>
      </c>
      <c r="AC1765" t="s">
        <v>108</v>
      </c>
      <c r="AD1765" t="s">
        <v>26</v>
      </c>
      <c r="AE1765" t="s">
        <v>4888</v>
      </c>
      <c r="AF1765" t="s">
        <v>358</v>
      </c>
      <c r="AG1765">
        <v>23434</v>
      </c>
      <c r="AH1765" t="s">
        <v>29</v>
      </c>
      <c r="AI1765" t="s">
        <v>1578</v>
      </c>
      <c r="AJ1765" t="s">
        <v>46</v>
      </c>
      <c r="AK1765" t="s">
        <v>651</v>
      </c>
      <c r="AL1765" t="s">
        <v>1579</v>
      </c>
      <c r="AM1765">
        <v>35.06</v>
      </c>
      <c r="AN1765">
        <v>2</v>
      </c>
      <c r="AO1765">
        <v>0</v>
      </c>
      <c r="AP1765">
        <v>10.518000000000001</v>
      </c>
      <c r="AQ1765">
        <f>YEAR(Table1[[#This Row],[Order Date]])</f>
        <v>2016</v>
      </c>
      <c r="AR1765" t="str">
        <f>TEXT(Table1[[#This Row],[Order Date]],"mmmm")</f>
        <v>August</v>
      </c>
      <c r="AS1765" t="str">
        <f>"Q"&amp;ROUNDUP(MONTH(Table1[[#This Row],[Order Date]])/3,0)</f>
        <v>Q3</v>
      </c>
      <c r="AT1765">
        <f>IF(Table1[[#This Row],[Sales]]=0,0,Table1[[#This Row],[Profit]]/Table1[[#This Row],[Sales]])</f>
        <v>0.3</v>
      </c>
    </row>
    <row r="1766" spans="22:46" x14ac:dyDescent="0.3">
      <c r="V1766">
        <v>1765</v>
      </c>
      <c r="W1766" t="s">
        <v>5029</v>
      </c>
      <c r="X1766" s="1">
        <v>42586</v>
      </c>
      <c r="Y1766" s="1">
        <v>42590</v>
      </c>
      <c r="Z1766" t="s">
        <v>51</v>
      </c>
      <c r="AA1766" t="s">
        <v>5030</v>
      </c>
      <c r="AB1766" t="s">
        <v>5031</v>
      </c>
      <c r="AC1766" t="s">
        <v>108</v>
      </c>
      <c r="AD1766" t="s">
        <v>26</v>
      </c>
      <c r="AE1766" t="s">
        <v>4888</v>
      </c>
      <c r="AF1766" t="s">
        <v>358</v>
      </c>
      <c r="AG1766">
        <v>23434</v>
      </c>
      <c r="AH1766" t="s">
        <v>29</v>
      </c>
      <c r="AI1766" t="s">
        <v>2720</v>
      </c>
      <c r="AJ1766" t="s">
        <v>46</v>
      </c>
      <c r="AK1766" t="s">
        <v>47</v>
      </c>
      <c r="AL1766" t="s">
        <v>2721</v>
      </c>
      <c r="AM1766">
        <v>4.13</v>
      </c>
      <c r="AN1766">
        <v>1</v>
      </c>
      <c r="AO1766">
        <v>0</v>
      </c>
      <c r="AP1766">
        <v>1.8997999999999999</v>
      </c>
      <c r="AQ1766">
        <f>YEAR(Table1[[#This Row],[Order Date]])</f>
        <v>2016</v>
      </c>
      <c r="AR1766" t="str">
        <f>TEXT(Table1[[#This Row],[Order Date]],"mmmm")</f>
        <v>August</v>
      </c>
      <c r="AS1766" t="str">
        <f>"Q"&amp;ROUNDUP(MONTH(Table1[[#This Row],[Order Date]])/3,0)</f>
        <v>Q3</v>
      </c>
      <c r="AT1766">
        <f>IF(Table1[[#This Row],[Sales]]=0,0,Table1[[#This Row],[Profit]]/Table1[[#This Row],[Sales]])</f>
        <v>0.46</v>
      </c>
    </row>
    <row r="1767" spans="22:46" x14ac:dyDescent="0.3">
      <c r="V1767">
        <v>1766</v>
      </c>
      <c r="W1767" t="s">
        <v>5029</v>
      </c>
      <c r="X1767" s="1">
        <v>42586</v>
      </c>
      <c r="Y1767" s="1">
        <v>42590</v>
      </c>
      <c r="Z1767" t="s">
        <v>51</v>
      </c>
      <c r="AA1767" t="s">
        <v>5030</v>
      </c>
      <c r="AB1767" t="s">
        <v>5031</v>
      </c>
      <c r="AC1767" t="s">
        <v>108</v>
      </c>
      <c r="AD1767" t="s">
        <v>26</v>
      </c>
      <c r="AE1767" t="s">
        <v>4888</v>
      </c>
      <c r="AF1767" t="s">
        <v>358</v>
      </c>
      <c r="AG1767">
        <v>23434</v>
      </c>
      <c r="AH1767" t="s">
        <v>29</v>
      </c>
      <c r="AI1767" t="s">
        <v>5032</v>
      </c>
      <c r="AJ1767" t="s">
        <v>31</v>
      </c>
      <c r="AK1767" t="s">
        <v>67</v>
      </c>
      <c r="AL1767" t="s">
        <v>5033</v>
      </c>
      <c r="AM1767">
        <v>109.8</v>
      </c>
      <c r="AN1767">
        <v>9</v>
      </c>
      <c r="AO1767">
        <v>0</v>
      </c>
      <c r="AP1767">
        <v>46.116</v>
      </c>
      <c r="AQ1767">
        <f>YEAR(Table1[[#This Row],[Order Date]])</f>
        <v>2016</v>
      </c>
      <c r="AR1767" t="str">
        <f>TEXT(Table1[[#This Row],[Order Date]],"mmmm")</f>
        <v>August</v>
      </c>
      <c r="AS1767" t="str">
        <f>"Q"&amp;ROUNDUP(MONTH(Table1[[#This Row],[Order Date]])/3,0)</f>
        <v>Q3</v>
      </c>
      <c r="AT1767">
        <f>IF(Table1[[#This Row],[Sales]]=0,0,Table1[[#This Row],[Profit]]/Table1[[#This Row],[Sales]])</f>
        <v>0.42</v>
      </c>
    </row>
    <row r="1768" spans="22:46" x14ac:dyDescent="0.3">
      <c r="V1768">
        <v>1767</v>
      </c>
      <c r="W1768" t="s">
        <v>5029</v>
      </c>
      <c r="X1768" s="1">
        <v>42586</v>
      </c>
      <c r="Y1768" s="1">
        <v>42590</v>
      </c>
      <c r="Z1768" t="s">
        <v>51</v>
      </c>
      <c r="AA1768" t="s">
        <v>5030</v>
      </c>
      <c r="AB1768" t="s">
        <v>5031</v>
      </c>
      <c r="AC1768" t="s">
        <v>108</v>
      </c>
      <c r="AD1768" t="s">
        <v>26</v>
      </c>
      <c r="AE1768" t="s">
        <v>4888</v>
      </c>
      <c r="AF1768" t="s">
        <v>358</v>
      </c>
      <c r="AG1768">
        <v>23434</v>
      </c>
      <c r="AH1768" t="s">
        <v>29</v>
      </c>
      <c r="AI1768" t="s">
        <v>5034</v>
      </c>
      <c r="AJ1768" t="s">
        <v>46</v>
      </c>
      <c r="AK1768" t="s">
        <v>47</v>
      </c>
      <c r="AL1768" t="s">
        <v>5035</v>
      </c>
      <c r="AM1768">
        <v>9.82</v>
      </c>
      <c r="AN1768">
        <v>2</v>
      </c>
      <c r="AO1768">
        <v>0</v>
      </c>
      <c r="AP1768">
        <v>4.8117999999999999</v>
      </c>
      <c r="AQ1768">
        <f>YEAR(Table1[[#This Row],[Order Date]])</f>
        <v>2016</v>
      </c>
      <c r="AR1768" t="str">
        <f>TEXT(Table1[[#This Row],[Order Date]],"mmmm")</f>
        <v>August</v>
      </c>
      <c r="AS1768" t="str">
        <f>"Q"&amp;ROUNDUP(MONTH(Table1[[#This Row],[Order Date]])/3,0)</f>
        <v>Q3</v>
      </c>
      <c r="AT1768">
        <f>IF(Table1[[#This Row],[Sales]]=0,0,Table1[[#This Row],[Profit]]/Table1[[#This Row],[Sales]])</f>
        <v>0.49</v>
      </c>
    </row>
    <row r="1769" spans="22:46" x14ac:dyDescent="0.3">
      <c r="V1769">
        <v>1768</v>
      </c>
      <c r="W1769" t="s">
        <v>5036</v>
      </c>
      <c r="X1769" s="1">
        <v>41720</v>
      </c>
      <c r="Y1769" t="s">
        <v>5038</v>
      </c>
      <c r="Z1769" t="s">
        <v>51</v>
      </c>
      <c r="AA1769" t="s">
        <v>5039</v>
      </c>
      <c r="AB1769" t="s">
        <v>5040</v>
      </c>
      <c r="AC1769" t="s">
        <v>25</v>
      </c>
      <c r="AD1769" t="s">
        <v>26</v>
      </c>
      <c r="AE1769" t="s">
        <v>5041</v>
      </c>
      <c r="AF1769" t="s">
        <v>92</v>
      </c>
      <c r="AG1769">
        <v>27405</v>
      </c>
      <c r="AH1769" t="s">
        <v>29</v>
      </c>
      <c r="AI1769" t="s">
        <v>288</v>
      </c>
      <c r="AJ1769" t="s">
        <v>46</v>
      </c>
      <c r="AK1769" t="s">
        <v>77</v>
      </c>
      <c r="AL1769" t="s">
        <v>289</v>
      </c>
      <c r="AM1769">
        <v>7.6440000000000001</v>
      </c>
      <c r="AN1769">
        <v>4</v>
      </c>
      <c r="AO1769">
        <v>0.7</v>
      </c>
      <c r="AP1769">
        <v>-5.8604000000000003</v>
      </c>
      <c r="AQ1769">
        <f>YEAR(Table1[[#This Row],[Order Date]])</f>
        <v>2014</v>
      </c>
      <c r="AR1769" t="str">
        <f>TEXT(Table1[[#This Row],[Order Date]],"mmmm")</f>
        <v>March</v>
      </c>
      <c r="AS1769" t="str">
        <f>"Q"&amp;ROUNDUP(MONTH(Table1[[#This Row],[Order Date]])/3,0)</f>
        <v>Q1</v>
      </c>
      <c r="AT1769">
        <f>IF(Table1[[#This Row],[Sales]]=0,0,Table1[[#This Row],[Profit]]/Table1[[#This Row],[Sales]])</f>
        <v>-0.76666666666666672</v>
      </c>
    </row>
    <row r="1770" spans="22:46" x14ac:dyDescent="0.3">
      <c r="V1770">
        <v>1769</v>
      </c>
      <c r="W1770" t="s">
        <v>5036</v>
      </c>
      <c r="X1770" s="1">
        <v>41720</v>
      </c>
      <c r="Y1770" t="s">
        <v>5038</v>
      </c>
      <c r="Z1770" t="s">
        <v>51</v>
      </c>
      <c r="AA1770" t="s">
        <v>5039</v>
      </c>
      <c r="AB1770" t="s">
        <v>5040</v>
      </c>
      <c r="AC1770" t="s">
        <v>25</v>
      </c>
      <c r="AD1770" t="s">
        <v>26</v>
      </c>
      <c r="AE1770" t="s">
        <v>5041</v>
      </c>
      <c r="AF1770" t="s">
        <v>92</v>
      </c>
      <c r="AG1770">
        <v>27405</v>
      </c>
      <c r="AH1770" t="s">
        <v>29</v>
      </c>
      <c r="AI1770" t="s">
        <v>695</v>
      </c>
      <c r="AJ1770" t="s">
        <v>46</v>
      </c>
      <c r="AK1770" t="s">
        <v>77</v>
      </c>
      <c r="AL1770" t="s">
        <v>696</v>
      </c>
      <c r="AM1770">
        <v>51.465000000000003</v>
      </c>
      <c r="AN1770">
        <v>5</v>
      </c>
      <c r="AO1770">
        <v>0.7</v>
      </c>
      <c r="AP1770">
        <v>-39.456499999999998</v>
      </c>
      <c r="AQ1770">
        <f>YEAR(Table1[[#This Row],[Order Date]])</f>
        <v>2014</v>
      </c>
      <c r="AR1770" t="str">
        <f>TEXT(Table1[[#This Row],[Order Date]],"mmmm")</f>
        <v>March</v>
      </c>
      <c r="AS1770" t="str">
        <f>"Q"&amp;ROUNDUP(MONTH(Table1[[#This Row],[Order Date]])/3,0)</f>
        <v>Q1</v>
      </c>
      <c r="AT1770">
        <f>IF(Table1[[#This Row],[Sales]]=0,0,Table1[[#This Row],[Profit]]/Table1[[#This Row],[Sales]])</f>
        <v>-0.76666666666666661</v>
      </c>
    </row>
    <row r="1771" spans="22:46" x14ac:dyDescent="0.3">
      <c r="V1771">
        <v>1770</v>
      </c>
      <c r="W1771" t="s">
        <v>5042</v>
      </c>
      <c r="X1771" s="1">
        <v>42796</v>
      </c>
      <c r="Y1771" s="1">
        <v>42950</v>
      </c>
      <c r="Z1771" t="s">
        <v>51</v>
      </c>
      <c r="AA1771" t="s">
        <v>401</v>
      </c>
      <c r="AB1771" t="s">
        <v>402</v>
      </c>
      <c r="AC1771" t="s">
        <v>41</v>
      </c>
      <c r="AD1771" t="s">
        <v>26</v>
      </c>
      <c r="AE1771" t="s">
        <v>923</v>
      </c>
      <c r="AF1771" t="s">
        <v>110</v>
      </c>
      <c r="AG1771">
        <v>75081</v>
      </c>
      <c r="AH1771" t="s">
        <v>111</v>
      </c>
      <c r="AI1771" t="s">
        <v>2106</v>
      </c>
      <c r="AJ1771" t="s">
        <v>46</v>
      </c>
      <c r="AK1771" t="s">
        <v>651</v>
      </c>
      <c r="AL1771" t="s">
        <v>1457</v>
      </c>
      <c r="AM1771">
        <v>6.976</v>
      </c>
      <c r="AN1771">
        <v>4</v>
      </c>
      <c r="AO1771">
        <v>0.2</v>
      </c>
      <c r="AP1771">
        <v>-1.3952</v>
      </c>
      <c r="AQ1771">
        <f>YEAR(Table1[[#This Row],[Order Date]])</f>
        <v>2017</v>
      </c>
      <c r="AR1771" t="str">
        <f>TEXT(Table1[[#This Row],[Order Date]],"mmmm")</f>
        <v>March</v>
      </c>
      <c r="AS1771" t="str">
        <f>"Q"&amp;ROUNDUP(MONTH(Table1[[#This Row],[Order Date]])/3,0)</f>
        <v>Q1</v>
      </c>
      <c r="AT1771">
        <f>IF(Table1[[#This Row],[Sales]]=0,0,Table1[[#This Row],[Profit]]/Table1[[#This Row],[Sales]])</f>
        <v>-0.2</v>
      </c>
    </row>
    <row r="1772" spans="22:46" x14ac:dyDescent="0.3">
      <c r="V1772">
        <v>1771</v>
      </c>
      <c r="W1772" t="s">
        <v>5042</v>
      </c>
      <c r="X1772" s="1">
        <v>42796</v>
      </c>
      <c r="Y1772" s="1">
        <v>42950</v>
      </c>
      <c r="Z1772" t="s">
        <v>51</v>
      </c>
      <c r="AA1772" t="s">
        <v>401</v>
      </c>
      <c r="AB1772" t="s">
        <v>402</v>
      </c>
      <c r="AC1772" t="s">
        <v>41</v>
      </c>
      <c r="AD1772" t="s">
        <v>26</v>
      </c>
      <c r="AE1772" t="s">
        <v>923</v>
      </c>
      <c r="AF1772" t="s">
        <v>110</v>
      </c>
      <c r="AG1772">
        <v>75081</v>
      </c>
      <c r="AH1772" t="s">
        <v>111</v>
      </c>
      <c r="AI1772" t="s">
        <v>259</v>
      </c>
      <c r="AJ1772" t="s">
        <v>46</v>
      </c>
      <c r="AK1772" t="s">
        <v>77</v>
      </c>
      <c r="AL1772" t="s">
        <v>260</v>
      </c>
      <c r="AM1772">
        <v>12.222</v>
      </c>
      <c r="AN1772">
        <v>7</v>
      </c>
      <c r="AO1772">
        <v>0.8</v>
      </c>
      <c r="AP1772">
        <v>-20.1663</v>
      </c>
      <c r="AQ1772">
        <f>YEAR(Table1[[#This Row],[Order Date]])</f>
        <v>2017</v>
      </c>
      <c r="AR1772" t="str">
        <f>TEXT(Table1[[#This Row],[Order Date]],"mmmm")</f>
        <v>March</v>
      </c>
      <c r="AS1772" t="str">
        <f>"Q"&amp;ROUNDUP(MONTH(Table1[[#This Row],[Order Date]])/3,0)</f>
        <v>Q1</v>
      </c>
      <c r="AT1772">
        <f>IF(Table1[[#This Row],[Sales]]=0,0,Table1[[#This Row],[Profit]]/Table1[[#This Row],[Sales]])</f>
        <v>-1.6500000000000001</v>
      </c>
    </row>
    <row r="1773" spans="22:46" x14ac:dyDescent="0.3">
      <c r="V1773">
        <v>1772</v>
      </c>
      <c r="W1773" t="s">
        <v>5043</v>
      </c>
      <c r="X1773" s="1">
        <v>42701</v>
      </c>
      <c r="Y1773" t="s">
        <v>4400</v>
      </c>
      <c r="Z1773" t="s">
        <v>22</v>
      </c>
      <c r="AA1773" t="s">
        <v>579</v>
      </c>
      <c r="AB1773" t="s">
        <v>580</v>
      </c>
      <c r="AC1773" t="s">
        <v>41</v>
      </c>
      <c r="AD1773" t="s">
        <v>26</v>
      </c>
      <c r="AE1773" t="s">
        <v>342</v>
      </c>
      <c r="AF1773" t="s">
        <v>233</v>
      </c>
      <c r="AG1773">
        <v>60623</v>
      </c>
      <c r="AH1773" t="s">
        <v>111</v>
      </c>
      <c r="AI1773" t="s">
        <v>3756</v>
      </c>
      <c r="AJ1773" t="s">
        <v>46</v>
      </c>
      <c r="AK1773" t="s">
        <v>60</v>
      </c>
      <c r="AL1773" t="s">
        <v>3757</v>
      </c>
      <c r="AM1773">
        <v>97.983999999999995</v>
      </c>
      <c r="AN1773">
        <v>2</v>
      </c>
      <c r="AO1773">
        <v>0.2</v>
      </c>
      <c r="AP1773">
        <v>-24.495999999999999</v>
      </c>
      <c r="AQ1773">
        <f>YEAR(Table1[[#This Row],[Order Date]])</f>
        <v>2016</v>
      </c>
      <c r="AR1773" t="str">
        <f>TEXT(Table1[[#This Row],[Order Date]],"mmmm")</f>
        <v>November</v>
      </c>
      <c r="AS1773" t="str">
        <f>"Q"&amp;ROUNDUP(MONTH(Table1[[#This Row],[Order Date]])/3,0)</f>
        <v>Q4</v>
      </c>
      <c r="AT1773">
        <f>IF(Table1[[#This Row],[Sales]]=0,0,Table1[[#This Row],[Profit]]/Table1[[#This Row],[Sales]])</f>
        <v>-0.25</v>
      </c>
    </row>
    <row r="1774" spans="22:46" x14ac:dyDescent="0.3">
      <c r="V1774">
        <v>1773</v>
      </c>
      <c r="W1774" t="s">
        <v>5043</v>
      </c>
      <c r="X1774" s="1">
        <v>42701</v>
      </c>
      <c r="Y1774" t="s">
        <v>4400</v>
      </c>
      <c r="Z1774" t="s">
        <v>22</v>
      </c>
      <c r="AA1774" t="s">
        <v>579</v>
      </c>
      <c r="AB1774" t="s">
        <v>580</v>
      </c>
      <c r="AC1774" t="s">
        <v>41</v>
      </c>
      <c r="AD1774" t="s">
        <v>26</v>
      </c>
      <c r="AE1774" t="s">
        <v>342</v>
      </c>
      <c r="AF1774" t="s">
        <v>233</v>
      </c>
      <c r="AG1774">
        <v>60623</v>
      </c>
      <c r="AH1774" t="s">
        <v>111</v>
      </c>
      <c r="AI1774" t="s">
        <v>954</v>
      </c>
      <c r="AJ1774" t="s">
        <v>73</v>
      </c>
      <c r="AK1774" t="s">
        <v>176</v>
      </c>
      <c r="AL1774" t="s">
        <v>955</v>
      </c>
      <c r="AM1774">
        <v>62.4</v>
      </c>
      <c r="AN1774">
        <v>6</v>
      </c>
      <c r="AO1774">
        <v>0.2</v>
      </c>
      <c r="AP1774">
        <v>19.5</v>
      </c>
      <c r="AQ1774">
        <f>YEAR(Table1[[#This Row],[Order Date]])</f>
        <v>2016</v>
      </c>
      <c r="AR1774" t="str">
        <f>TEXT(Table1[[#This Row],[Order Date]],"mmmm")</f>
        <v>November</v>
      </c>
      <c r="AS1774" t="str">
        <f>"Q"&amp;ROUNDUP(MONTH(Table1[[#This Row],[Order Date]])/3,0)</f>
        <v>Q4</v>
      </c>
      <c r="AT1774">
        <f>IF(Table1[[#This Row],[Sales]]=0,0,Table1[[#This Row],[Profit]]/Table1[[#This Row],[Sales]])</f>
        <v>0.3125</v>
      </c>
    </row>
    <row r="1775" spans="22:46" x14ac:dyDescent="0.3">
      <c r="V1775">
        <v>1774</v>
      </c>
      <c r="W1775" t="s">
        <v>5045</v>
      </c>
      <c r="X1775" s="1">
        <v>41757</v>
      </c>
      <c r="Y1775" s="1">
        <v>41703</v>
      </c>
      <c r="Z1775" t="s">
        <v>51</v>
      </c>
      <c r="AA1775" t="s">
        <v>4718</v>
      </c>
      <c r="AB1775" t="s">
        <v>4719</v>
      </c>
      <c r="AC1775" t="s">
        <v>41</v>
      </c>
      <c r="AD1775" t="s">
        <v>26</v>
      </c>
      <c r="AE1775" t="s">
        <v>5046</v>
      </c>
      <c r="AF1775" t="s">
        <v>3098</v>
      </c>
      <c r="AG1775">
        <v>21215</v>
      </c>
      <c r="AH1775" t="s">
        <v>160</v>
      </c>
      <c r="AI1775" t="s">
        <v>5047</v>
      </c>
      <c r="AJ1775" t="s">
        <v>46</v>
      </c>
      <c r="AK1775" t="s">
        <v>77</v>
      </c>
      <c r="AL1775" t="s">
        <v>5048</v>
      </c>
      <c r="AM1775">
        <v>20.86</v>
      </c>
      <c r="AN1775">
        <v>2</v>
      </c>
      <c r="AO1775">
        <v>0</v>
      </c>
      <c r="AP1775">
        <v>9.3870000000000005</v>
      </c>
      <c r="AQ1775">
        <f>YEAR(Table1[[#This Row],[Order Date]])</f>
        <v>2014</v>
      </c>
      <c r="AR1775" t="str">
        <f>TEXT(Table1[[#This Row],[Order Date]],"mmmm")</f>
        <v>April</v>
      </c>
      <c r="AS1775" t="str">
        <f>"Q"&amp;ROUNDUP(MONTH(Table1[[#This Row],[Order Date]])/3,0)</f>
        <v>Q2</v>
      </c>
      <c r="AT1775">
        <f>IF(Table1[[#This Row],[Sales]]=0,0,Table1[[#This Row],[Profit]]/Table1[[#This Row],[Sales]])</f>
        <v>0.45</v>
      </c>
    </row>
    <row r="1776" spans="22:46" x14ac:dyDescent="0.3">
      <c r="V1776">
        <v>1775</v>
      </c>
      <c r="W1776" t="s">
        <v>5045</v>
      </c>
      <c r="X1776" s="1">
        <v>41757</v>
      </c>
      <c r="Y1776" s="1">
        <v>41703</v>
      </c>
      <c r="Z1776" t="s">
        <v>51</v>
      </c>
      <c r="AA1776" t="s">
        <v>4718</v>
      </c>
      <c r="AB1776" t="s">
        <v>4719</v>
      </c>
      <c r="AC1776" t="s">
        <v>41</v>
      </c>
      <c r="AD1776" t="s">
        <v>26</v>
      </c>
      <c r="AE1776" t="s">
        <v>5046</v>
      </c>
      <c r="AF1776" t="s">
        <v>3098</v>
      </c>
      <c r="AG1776">
        <v>21215</v>
      </c>
      <c r="AH1776" t="s">
        <v>160</v>
      </c>
      <c r="AI1776" t="s">
        <v>5049</v>
      </c>
      <c r="AJ1776" t="s">
        <v>46</v>
      </c>
      <c r="AK1776" t="s">
        <v>60</v>
      </c>
      <c r="AL1776" t="s">
        <v>5050</v>
      </c>
      <c r="AM1776">
        <v>497.61</v>
      </c>
      <c r="AN1776">
        <v>9</v>
      </c>
      <c r="AO1776">
        <v>0</v>
      </c>
      <c r="AP1776">
        <v>129.37860000000001</v>
      </c>
      <c r="AQ1776">
        <f>YEAR(Table1[[#This Row],[Order Date]])</f>
        <v>2014</v>
      </c>
      <c r="AR1776" t="str">
        <f>TEXT(Table1[[#This Row],[Order Date]],"mmmm")</f>
        <v>April</v>
      </c>
      <c r="AS1776" t="str">
        <f>"Q"&amp;ROUNDUP(MONTH(Table1[[#This Row],[Order Date]])/3,0)</f>
        <v>Q2</v>
      </c>
      <c r="AT1776">
        <f>IF(Table1[[#This Row],[Sales]]=0,0,Table1[[#This Row],[Profit]]/Table1[[#This Row],[Sales]])</f>
        <v>0.26</v>
      </c>
    </row>
    <row r="1777" spans="22:46" x14ac:dyDescent="0.3">
      <c r="V1777">
        <v>1776</v>
      </c>
      <c r="W1777" t="s">
        <v>5045</v>
      </c>
      <c r="X1777" s="1">
        <v>41757</v>
      </c>
      <c r="Y1777" s="1">
        <v>41703</v>
      </c>
      <c r="Z1777" t="s">
        <v>51</v>
      </c>
      <c r="AA1777" t="s">
        <v>4718</v>
      </c>
      <c r="AB1777" t="s">
        <v>4719</v>
      </c>
      <c r="AC1777" t="s">
        <v>41</v>
      </c>
      <c r="AD1777" t="s">
        <v>26</v>
      </c>
      <c r="AE1777" t="s">
        <v>5046</v>
      </c>
      <c r="AF1777" t="s">
        <v>3098</v>
      </c>
      <c r="AG1777">
        <v>21215</v>
      </c>
      <c r="AH1777" t="s">
        <v>160</v>
      </c>
      <c r="AI1777" t="s">
        <v>5051</v>
      </c>
      <c r="AJ1777" t="s">
        <v>46</v>
      </c>
      <c r="AK1777" t="s">
        <v>70</v>
      </c>
      <c r="AL1777" t="s">
        <v>5052</v>
      </c>
      <c r="AM1777">
        <v>5.34</v>
      </c>
      <c r="AN1777">
        <v>2</v>
      </c>
      <c r="AO1777">
        <v>0</v>
      </c>
      <c r="AP1777">
        <v>1.4952000000000001</v>
      </c>
      <c r="AQ1777">
        <f>YEAR(Table1[[#This Row],[Order Date]])</f>
        <v>2014</v>
      </c>
      <c r="AR1777" t="str">
        <f>TEXT(Table1[[#This Row],[Order Date]],"mmmm")</f>
        <v>April</v>
      </c>
      <c r="AS1777" t="str">
        <f>"Q"&amp;ROUNDUP(MONTH(Table1[[#This Row],[Order Date]])/3,0)</f>
        <v>Q2</v>
      </c>
      <c r="AT1777">
        <f>IF(Table1[[#This Row],[Sales]]=0,0,Table1[[#This Row],[Profit]]/Table1[[#This Row],[Sales]])</f>
        <v>0.28000000000000003</v>
      </c>
    </row>
    <row r="1778" spans="22:46" x14ac:dyDescent="0.3">
      <c r="V1778">
        <v>1777</v>
      </c>
      <c r="W1778" t="s">
        <v>5045</v>
      </c>
      <c r="X1778" s="1">
        <v>41757</v>
      </c>
      <c r="Y1778" s="1">
        <v>41703</v>
      </c>
      <c r="Z1778" t="s">
        <v>51</v>
      </c>
      <c r="AA1778" t="s">
        <v>4718</v>
      </c>
      <c r="AB1778" t="s">
        <v>4719</v>
      </c>
      <c r="AC1778" t="s">
        <v>41</v>
      </c>
      <c r="AD1778" t="s">
        <v>26</v>
      </c>
      <c r="AE1778" t="s">
        <v>5046</v>
      </c>
      <c r="AF1778" t="s">
        <v>3098</v>
      </c>
      <c r="AG1778">
        <v>21215</v>
      </c>
      <c r="AH1778" t="s">
        <v>160</v>
      </c>
      <c r="AI1778" t="s">
        <v>3621</v>
      </c>
      <c r="AJ1778" t="s">
        <v>46</v>
      </c>
      <c r="AK1778" t="s">
        <v>47</v>
      </c>
      <c r="AL1778" t="s">
        <v>3622</v>
      </c>
      <c r="AM1778">
        <v>3.15</v>
      </c>
      <c r="AN1778">
        <v>1</v>
      </c>
      <c r="AO1778">
        <v>0</v>
      </c>
      <c r="AP1778">
        <v>1.512</v>
      </c>
      <c r="AQ1778">
        <f>YEAR(Table1[[#This Row],[Order Date]])</f>
        <v>2014</v>
      </c>
      <c r="AR1778" t="str">
        <f>TEXT(Table1[[#This Row],[Order Date]],"mmmm")</f>
        <v>April</v>
      </c>
      <c r="AS1778" t="str">
        <f>"Q"&amp;ROUNDUP(MONTH(Table1[[#This Row],[Order Date]])/3,0)</f>
        <v>Q2</v>
      </c>
      <c r="AT1778">
        <f>IF(Table1[[#This Row],[Sales]]=0,0,Table1[[#This Row],[Profit]]/Table1[[#This Row],[Sales]])</f>
        <v>0.48000000000000004</v>
      </c>
    </row>
    <row r="1779" spans="22:46" x14ac:dyDescent="0.3">
      <c r="V1779">
        <v>1778</v>
      </c>
      <c r="W1779" t="s">
        <v>5053</v>
      </c>
      <c r="X1779" s="1">
        <v>42332</v>
      </c>
      <c r="Y1779" t="s">
        <v>1076</v>
      </c>
      <c r="Z1779" t="s">
        <v>51</v>
      </c>
      <c r="AA1779" t="s">
        <v>284</v>
      </c>
      <c r="AB1779" t="s">
        <v>285</v>
      </c>
      <c r="AC1779" t="s">
        <v>25</v>
      </c>
      <c r="AD1779" t="s">
        <v>26</v>
      </c>
      <c r="AE1779" t="s">
        <v>42</v>
      </c>
      <c r="AF1779" t="s">
        <v>43</v>
      </c>
      <c r="AG1779">
        <v>90004</v>
      </c>
      <c r="AH1779" t="s">
        <v>44</v>
      </c>
      <c r="AI1779" t="s">
        <v>5054</v>
      </c>
      <c r="AJ1779" t="s">
        <v>46</v>
      </c>
      <c r="AK1779" t="s">
        <v>94</v>
      </c>
      <c r="AL1779" t="s">
        <v>5055</v>
      </c>
      <c r="AM1779">
        <v>368.91</v>
      </c>
      <c r="AN1779">
        <v>9</v>
      </c>
      <c r="AO1779">
        <v>0</v>
      </c>
      <c r="AP1779">
        <v>180.76589999999999</v>
      </c>
      <c r="AQ1779">
        <f>YEAR(Table1[[#This Row],[Order Date]])</f>
        <v>2015</v>
      </c>
      <c r="AR1779" t="str">
        <f>TEXT(Table1[[#This Row],[Order Date]],"mmmm")</f>
        <v>November</v>
      </c>
      <c r="AS1779" t="str">
        <f>"Q"&amp;ROUNDUP(MONTH(Table1[[#This Row],[Order Date]])/3,0)</f>
        <v>Q4</v>
      </c>
      <c r="AT1779">
        <f>IF(Table1[[#This Row],[Sales]]=0,0,Table1[[#This Row],[Profit]]/Table1[[#This Row],[Sales]])</f>
        <v>0.48999999999999994</v>
      </c>
    </row>
    <row r="1780" spans="22:46" x14ac:dyDescent="0.3">
      <c r="V1780">
        <v>1779</v>
      </c>
      <c r="W1780" t="s">
        <v>5053</v>
      </c>
      <c r="X1780" s="1">
        <v>42332</v>
      </c>
      <c r="Y1780" t="s">
        <v>1076</v>
      </c>
      <c r="Z1780" t="s">
        <v>51</v>
      </c>
      <c r="AA1780" t="s">
        <v>284</v>
      </c>
      <c r="AB1780" t="s">
        <v>285</v>
      </c>
      <c r="AC1780" t="s">
        <v>25</v>
      </c>
      <c r="AD1780" t="s">
        <v>26</v>
      </c>
      <c r="AE1780" t="s">
        <v>42</v>
      </c>
      <c r="AF1780" t="s">
        <v>43</v>
      </c>
      <c r="AG1780">
        <v>90004</v>
      </c>
      <c r="AH1780" t="s">
        <v>44</v>
      </c>
      <c r="AI1780" t="s">
        <v>1859</v>
      </c>
      <c r="AJ1780" t="s">
        <v>46</v>
      </c>
      <c r="AK1780" t="s">
        <v>70</v>
      </c>
      <c r="AL1780" t="s">
        <v>1860</v>
      </c>
      <c r="AM1780">
        <v>14.7</v>
      </c>
      <c r="AN1780">
        <v>5</v>
      </c>
      <c r="AO1780">
        <v>0</v>
      </c>
      <c r="AP1780">
        <v>6.6150000000000002</v>
      </c>
      <c r="AQ1780">
        <f>YEAR(Table1[[#This Row],[Order Date]])</f>
        <v>2015</v>
      </c>
      <c r="AR1780" t="str">
        <f>TEXT(Table1[[#This Row],[Order Date]],"mmmm")</f>
        <v>November</v>
      </c>
      <c r="AS1780" t="str">
        <f>"Q"&amp;ROUNDUP(MONTH(Table1[[#This Row],[Order Date]])/3,0)</f>
        <v>Q4</v>
      </c>
      <c r="AT1780">
        <f>IF(Table1[[#This Row],[Sales]]=0,0,Table1[[#This Row],[Profit]]/Table1[[#This Row],[Sales]])</f>
        <v>0.45</v>
      </c>
    </row>
    <row r="1781" spans="22:46" x14ac:dyDescent="0.3">
      <c r="V1781">
        <v>1780</v>
      </c>
      <c r="W1781" t="s">
        <v>5056</v>
      </c>
      <c r="X1781" s="1">
        <v>42685</v>
      </c>
      <c r="Y1781" t="s">
        <v>749</v>
      </c>
      <c r="Z1781" t="s">
        <v>51</v>
      </c>
      <c r="AA1781" t="s">
        <v>4009</v>
      </c>
      <c r="AB1781" t="s">
        <v>4010</v>
      </c>
      <c r="AC1781" t="s">
        <v>25</v>
      </c>
      <c r="AD1781" t="s">
        <v>26</v>
      </c>
      <c r="AE1781" t="s">
        <v>300</v>
      </c>
      <c r="AF1781" t="s">
        <v>301</v>
      </c>
      <c r="AG1781">
        <v>10011</v>
      </c>
      <c r="AH1781" t="s">
        <v>160</v>
      </c>
      <c r="AI1781" t="s">
        <v>3589</v>
      </c>
      <c r="AJ1781" t="s">
        <v>73</v>
      </c>
      <c r="AK1781" t="s">
        <v>176</v>
      </c>
      <c r="AL1781" t="s">
        <v>3590</v>
      </c>
      <c r="AM1781">
        <v>59.97</v>
      </c>
      <c r="AN1781">
        <v>3</v>
      </c>
      <c r="AO1781">
        <v>0</v>
      </c>
      <c r="AP1781">
        <v>14.9925</v>
      </c>
      <c r="AQ1781">
        <f>YEAR(Table1[[#This Row],[Order Date]])</f>
        <v>2016</v>
      </c>
      <c r="AR1781" t="str">
        <f>TEXT(Table1[[#This Row],[Order Date]],"mmmm")</f>
        <v>November</v>
      </c>
      <c r="AS1781" t="str">
        <f>"Q"&amp;ROUNDUP(MONTH(Table1[[#This Row],[Order Date]])/3,0)</f>
        <v>Q4</v>
      </c>
      <c r="AT1781">
        <f>IF(Table1[[#This Row],[Sales]]=0,0,Table1[[#This Row],[Profit]]/Table1[[#This Row],[Sales]])</f>
        <v>0.25</v>
      </c>
    </row>
    <row r="1782" spans="22:46" x14ac:dyDescent="0.3">
      <c r="V1782">
        <v>1781</v>
      </c>
      <c r="W1782" t="s">
        <v>5056</v>
      </c>
      <c r="X1782" s="1">
        <v>42685</v>
      </c>
      <c r="Y1782" t="s">
        <v>749</v>
      </c>
      <c r="Z1782" t="s">
        <v>51</v>
      </c>
      <c r="AA1782" t="s">
        <v>4009</v>
      </c>
      <c r="AB1782" t="s">
        <v>4010</v>
      </c>
      <c r="AC1782" t="s">
        <v>25</v>
      </c>
      <c r="AD1782" t="s">
        <v>26</v>
      </c>
      <c r="AE1782" t="s">
        <v>300</v>
      </c>
      <c r="AF1782" t="s">
        <v>301</v>
      </c>
      <c r="AG1782">
        <v>10011</v>
      </c>
      <c r="AH1782" t="s">
        <v>160</v>
      </c>
      <c r="AI1782" t="s">
        <v>1050</v>
      </c>
      <c r="AJ1782" t="s">
        <v>46</v>
      </c>
      <c r="AK1782" t="s">
        <v>60</v>
      </c>
      <c r="AL1782" t="s">
        <v>1051</v>
      </c>
      <c r="AM1782">
        <v>83.36</v>
      </c>
      <c r="AN1782">
        <v>1</v>
      </c>
      <c r="AO1782">
        <v>0</v>
      </c>
      <c r="AP1782">
        <v>20.84</v>
      </c>
      <c r="AQ1782">
        <f>YEAR(Table1[[#This Row],[Order Date]])</f>
        <v>2016</v>
      </c>
      <c r="AR1782" t="str">
        <f>TEXT(Table1[[#This Row],[Order Date]],"mmmm")</f>
        <v>November</v>
      </c>
      <c r="AS1782" t="str">
        <f>"Q"&amp;ROUNDUP(MONTH(Table1[[#This Row],[Order Date]])/3,0)</f>
        <v>Q4</v>
      </c>
      <c r="AT1782">
        <f>IF(Table1[[#This Row],[Sales]]=0,0,Table1[[#This Row],[Profit]]/Table1[[#This Row],[Sales]])</f>
        <v>0.25</v>
      </c>
    </row>
    <row r="1783" spans="22:46" x14ac:dyDescent="0.3">
      <c r="V1783">
        <v>1782</v>
      </c>
      <c r="W1783" t="s">
        <v>5057</v>
      </c>
      <c r="X1783" s="1">
        <v>42194</v>
      </c>
      <c r="Y1783" t="s">
        <v>4932</v>
      </c>
      <c r="Z1783" t="s">
        <v>51</v>
      </c>
      <c r="AA1783" t="s">
        <v>1118</v>
      </c>
      <c r="AB1783" t="s">
        <v>1119</v>
      </c>
      <c r="AC1783" t="s">
        <v>41</v>
      </c>
      <c r="AD1783" t="s">
        <v>26</v>
      </c>
      <c r="AE1783" t="s">
        <v>690</v>
      </c>
      <c r="AF1783" t="s">
        <v>1400</v>
      </c>
      <c r="AG1783">
        <v>2038</v>
      </c>
      <c r="AH1783" t="s">
        <v>160</v>
      </c>
      <c r="AI1783" t="s">
        <v>5058</v>
      </c>
      <c r="AJ1783" t="s">
        <v>46</v>
      </c>
      <c r="AK1783" t="s">
        <v>94</v>
      </c>
      <c r="AL1783" t="s">
        <v>5059</v>
      </c>
      <c r="AM1783">
        <v>6.58</v>
      </c>
      <c r="AN1783">
        <v>2</v>
      </c>
      <c r="AO1783">
        <v>0</v>
      </c>
      <c r="AP1783">
        <v>3.0268000000000002</v>
      </c>
      <c r="AQ1783">
        <f>YEAR(Table1[[#This Row],[Order Date]])</f>
        <v>2015</v>
      </c>
      <c r="AR1783" t="str">
        <f>TEXT(Table1[[#This Row],[Order Date]],"mmmm")</f>
        <v>July</v>
      </c>
      <c r="AS1783" t="str">
        <f>"Q"&amp;ROUNDUP(MONTH(Table1[[#This Row],[Order Date]])/3,0)</f>
        <v>Q3</v>
      </c>
      <c r="AT1783">
        <f>IF(Table1[[#This Row],[Sales]]=0,0,Table1[[#This Row],[Profit]]/Table1[[#This Row],[Sales]])</f>
        <v>0.46</v>
      </c>
    </row>
    <row r="1784" spans="22:46" x14ac:dyDescent="0.3">
      <c r="V1784">
        <v>1783</v>
      </c>
      <c r="W1784" t="s">
        <v>5057</v>
      </c>
      <c r="X1784" s="1">
        <v>42194</v>
      </c>
      <c r="Y1784" t="s">
        <v>4932</v>
      </c>
      <c r="Z1784" t="s">
        <v>51</v>
      </c>
      <c r="AA1784" t="s">
        <v>1118</v>
      </c>
      <c r="AB1784" t="s">
        <v>1119</v>
      </c>
      <c r="AC1784" t="s">
        <v>41</v>
      </c>
      <c r="AD1784" t="s">
        <v>26</v>
      </c>
      <c r="AE1784" t="s">
        <v>690</v>
      </c>
      <c r="AF1784" t="s">
        <v>1400</v>
      </c>
      <c r="AG1784">
        <v>2038</v>
      </c>
      <c r="AH1784" t="s">
        <v>160</v>
      </c>
      <c r="AI1784" t="s">
        <v>3540</v>
      </c>
      <c r="AJ1784" t="s">
        <v>46</v>
      </c>
      <c r="AK1784" t="s">
        <v>77</v>
      </c>
      <c r="AL1784" t="s">
        <v>3541</v>
      </c>
      <c r="AM1784">
        <v>122.94</v>
      </c>
      <c r="AN1784">
        <v>3</v>
      </c>
      <c r="AO1784">
        <v>0</v>
      </c>
      <c r="AP1784">
        <v>59.011200000000002</v>
      </c>
      <c r="AQ1784">
        <f>YEAR(Table1[[#This Row],[Order Date]])</f>
        <v>2015</v>
      </c>
      <c r="AR1784" t="str">
        <f>TEXT(Table1[[#This Row],[Order Date]],"mmmm")</f>
        <v>July</v>
      </c>
      <c r="AS1784" t="str">
        <f>"Q"&amp;ROUNDUP(MONTH(Table1[[#This Row],[Order Date]])/3,0)</f>
        <v>Q3</v>
      </c>
      <c r="AT1784">
        <f>IF(Table1[[#This Row],[Sales]]=0,0,Table1[[#This Row],[Profit]]/Table1[[#This Row],[Sales]])</f>
        <v>0.48000000000000004</v>
      </c>
    </row>
    <row r="1785" spans="22:46" x14ac:dyDescent="0.3">
      <c r="V1785">
        <v>1784</v>
      </c>
      <c r="W1785" t="s">
        <v>5060</v>
      </c>
      <c r="X1785" s="1">
        <v>43000</v>
      </c>
      <c r="Y1785" t="s">
        <v>2353</v>
      </c>
      <c r="Z1785" t="s">
        <v>51</v>
      </c>
      <c r="AA1785" t="s">
        <v>5061</v>
      </c>
      <c r="AB1785" t="s">
        <v>5062</v>
      </c>
      <c r="AC1785" t="s">
        <v>41</v>
      </c>
      <c r="AD1785" t="s">
        <v>26</v>
      </c>
      <c r="AE1785" t="s">
        <v>2881</v>
      </c>
      <c r="AF1785" t="s">
        <v>121</v>
      </c>
      <c r="AG1785">
        <v>53209</v>
      </c>
      <c r="AH1785" t="s">
        <v>111</v>
      </c>
      <c r="AI1785" t="s">
        <v>4842</v>
      </c>
      <c r="AJ1785" t="s">
        <v>46</v>
      </c>
      <c r="AK1785" t="s">
        <v>94</v>
      </c>
      <c r="AL1785" t="s">
        <v>4843</v>
      </c>
      <c r="AM1785">
        <v>219.84</v>
      </c>
      <c r="AN1785">
        <v>4</v>
      </c>
      <c r="AO1785">
        <v>0</v>
      </c>
      <c r="AP1785">
        <v>107.7216</v>
      </c>
      <c r="AQ1785">
        <f>YEAR(Table1[[#This Row],[Order Date]])</f>
        <v>2017</v>
      </c>
      <c r="AR1785" t="str">
        <f>TEXT(Table1[[#This Row],[Order Date]],"mmmm")</f>
        <v>September</v>
      </c>
      <c r="AS1785" t="str">
        <f>"Q"&amp;ROUNDUP(MONTH(Table1[[#This Row],[Order Date]])/3,0)</f>
        <v>Q3</v>
      </c>
      <c r="AT1785">
        <f>IF(Table1[[#This Row],[Sales]]=0,0,Table1[[#This Row],[Profit]]/Table1[[#This Row],[Sales]])</f>
        <v>0.49</v>
      </c>
    </row>
    <row r="1786" spans="22:46" x14ac:dyDescent="0.3">
      <c r="V1786">
        <v>1785</v>
      </c>
      <c r="W1786" t="s">
        <v>5060</v>
      </c>
      <c r="X1786" s="1">
        <v>43000</v>
      </c>
      <c r="Y1786" t="s">
        <v>2353</v>
      </c>
      <c r="Z1786" t="s">
        <v>51</v>
      </c>
      <c r="AA1786" t="s">
        <v>5061</v>
      </c>
      <c r="AB1786" t="s">
        <v>5062</v>
      </c>
      <c r="AC1786" t="s">
        <v>41</v>
      </c>
      <c r="AD1786" t="s">
        <v>26</v>
      </c>
      <c r="AE1786" t="s">
        <v>2881</v>
      </c>
      <c r="AF1786" t="s">
        <v>121</v>
      </c>
      <c r="AG1786">
        <v>53209</v>
      </c>
      <c r="AH1786" t="s">
        <v>111</v>
      </c>
      <c r="AI1786" t="s">
        <v>4245</v>
      </c>
      <c r="AJ1786" t="s">
        <v>73</v>
      </c>
      <c r="AK1786" t="s">
        <v>176</v>
      </c>
      <c r="AL1786" t="s">
        <v>4246</v>
      </c>
      <c r="AM1786">
        <v>98.16</v>
      </c>
      <c r="AN1786">
        <v>6</v>
      </c>
      <c r="AO1786">
        <v>0</v>
      </c>
      <c r="AP1786">
        <v>9.8160000000000007</v>
      </c>
      <c r="AQ1786">
        <f>YEAR(Table1[[#This Row],[Order Date]])</f>
        <v>2017</v>
      </c>
      <c r="AR1786" t="str">
        <f>TEXT(Table1[[#This Row],[Order Date]],"mmmm")</f>
        <v>September</v>
      </c>
      <c r="AS1786" t="str">
        <f>"Q"&amp;ROUNDUP(MONTH(Table1[[#This Row],[Order Date]])/3,0)</f>
        <v>Q3</v>
      </c>
      <c r="AT1786">
        <f>IF(Table1[[#This Row],[Sales]]=0,0,Table1[[#This Row],[Profit]]/Table1[[#This Row],[Sales]])</f>
        <v>0.1</v>
      </c>
    </row>
    <row r="1787" spans="22:46" x14ac:dyDescent="0.3">
      <c r="V1787">
        <v>1786</v>
      </c>
      <c r="W1787" t="s">
        <v>5060</v>
      </c>
      <c r="X1787" s="1">
        <v>43000</v>
      </c>
      <c r="Y1787" t="s">
        <v>2353</v>
      </c>
      <c r="Z1787" t="s">
        <v>51</v>
      </c>
      <c r="AA1787" t="s">
        <v>5061</v>
      </c>
      <c r="AB1787" t="s">
        <v>5062</v>
      </c>
      <c r="AC1787" t="s">
        <v>41</v>
      </c>
      <c r="AD1787" t="s">
        <v>26</v>
      </c>
      <c r="AE1787" t="s">
        <v>2881</v>
      </c>
      <c r="AF1787" t="s">
        <v>121</v>
      </c>
      <c r="AG1787">
        <v>53209</v>
      </c>
      <c r="AH1787" t="s">
        <v>111</v>
      </c>
      <c r="AI1787" t="s">
        <v>3797</v>
      </c>
      <c r="AJ1787" t="s">
        <v>46</v>
      </c>
      <c r="AK1787" t="s">
        <v>77</v>
      </c>
      <c r="AL1787" t="s">
        <v>3798</v>
      </c>
      <c r="AM1787">
        <v>33.04</v>
      </c>
      <c r="AN1787">
        <v>8</v>
      </c>
      <c r="AO1787">
        <v>0</v>
      </c>
      <c r="AP1787">
        <v>15.5288</v>
      </c>
      <c r="AQ1787">
        <f>YEAR(Table1[[#This Row],[Order Date]])</f>
        <v>2017</v>
      </c>
      <c r="AR1787" t="str">
        <f>TEXT(Table1[[#This Row],[Order Date]],"mmmm")</f>
        <v>September</v>
      </c>
      <c r="AS1787" t="str">
        <f>"Q"&amp;ROUNDUP(MONTH(Table1[[#This Row],[Order Date]])/3,0)</f>
        <v>Q3</v>
      </c>
      <c r="AT1787">
        <f>IF(Table1[[#This Row],[Sales]]=0,0,Table1[[#This Row],[Profit]]/Table1[[#This Row],[Sales]])</f>
        <v>0.47000000000000003</v>
      </c>
    </row>
    <row r="1788" spans="22:46" x14ac:dyDescent="0.3">
      <c r="V1788">
        <v>1787</v>
      </c>
      <c r="W1788" t="s">
        <v>5060</v>
      </c>
      <c r="X1788" s="1">
        <v>43000</v>
      </c>
      <c r="Y1788" t="s">
        <v>2353</v>
      </c>
      <c r="Z1788" t="s">
        <v>51</v>
      </c>
      <c r="AA1788" t="s">
        <v>5061</v>
      </c>
      <c r="AB1788" t="s">
        <v>5062</v>
      </c>
      <c r="AC1788" t="s">
        <v>41</v>
      </c>
      <c r="AD1788" t="s">
        <v>26</v>
      </c>
      <c r="AE1788" t="s">
        <v>2881</v>
      </c>
      <c r="AF1788" t="s">
        <v>121</v>
      </c>
      <c r="AG1788">
        <v>53209</v>
      </c>
      <c r="AH1788" t="s">
        <v>111</v>
      </c>
      <c r="AI1788" t="s">
        <v>5063</v>
      </c>
      <c r="AJ1788" t="s">
        <v>73</v>
      </c>
      <c r="AK1788" t="s">
        <v>74</v>
      </c>
      <c r="AL1788" t="s">
        <v>5064</v>
      </c>
      <c r="AM1788">
        <v>86.97</v>
      </c>
      <c r="AN1788">
        <v>3</v>
      </c>
      <c r="AO1788">
        <v>0</v>
      </c>
      <c r="AP1788">
        <v>25.221299999999999</v>
      </c>
      <c r="AQ1788">
        <f>YEAR(Table1[[#This Row],[Order Date]])</f>
        <v>2017</v>
      </c>
      <c r="AR1788" t="str">
        <f>TEXT(Table1[[#This Row],[Order Date]],"mmmm")</f>
        <v>September</v>
      </c>
      <c r="AS1788" t="str">
        <f>"Q"&amp;ROUNDUP(MONTH(Table1[[#This Row],[Order Date]])/3,0)</f>
        <v>Q3</v>
      </c>
      <c r="AT1788">
        <f>IF(Table1[[#This Row],[Sales]]=0,0,Table1[[#This Row],[Profit]]/Table1[[#This Row],[Sales]])</f>
        <v>0.28999999999999998</v>
      </c>
    </row>
    <row r="1789" spans="22:46" x14ac:dyDescent="0.3">
      <c r="V1789">
        <v>1788</v>
      </c>
      <c r="W1789" t="s">
        <v>5065</v>
      </c>
      <c r="X1789" s="1">
        <v>42050</v>
      </c>
      <c r="Y1789" t="s">
        <v>5066</v>
      </c>
      <c r="Z1789" t="s">
        <v>51</v>
      </c>
      <c r="AA1789" t="s">
        <v>5067</v>
      </c>
      <c r="AB1789" t="s">
        <v>5068</v>
      </c>
      <c r="AC1789" t="s">
        <v>41</v>
      </c>
      <c r="AD1789" t="s">
        <v>26</v>
      </c>
      <c r="AE1789" t="s">
        <v>5069</v>
      </c>
      <c r="AF1789" t="s">
        <v>121</v>
      </c>
      <c r="AG1789">
        <v>53142</v>
      </c>
      <c r="AH1789" t="s">
        <v>111</v>
      </c>
      <c r="AI1789" t="s">
        <v>3624</v>
      </c>
      <c r="AJ1789" t="s">
        <v>73</v>
      </c>
      <c r="AK1789" t="s">
        <v>74</v>
      </c>
      <c r="AL1789" t="s">
        <v>3625</v>
      </c>
      <c r="AM1789">
        <v>134.97</v>
      </c>
      <c r="AN1789">
        <v>3</v>
      </c>
      <c r="AO1789">
        <v>0</v>
      </c>
      <c r="AP1789">
        <v>64.785600000000002</v>
      </c>
      <c r="AQ1789">
        <f>YEAR(Table1[[#This Row],[Order Date]])</f>
        <v>2015</v>
      </c>
      <c r="AR1789" t="str">
        <f>TEXT(Table1[[#This Row],[Order Date]],"mmmm")</f>
        <v>February</v>
      </c>
      <c r="AS1789" t="str">
        <f>"Q"&amp;ROUNDUP(MONTH(Table1[[#This Row],[Order Date]])/3,0)</f>
        <v>Q1</v>
      </c>
      <c r="AT1789">
        <f>IF(Table1[[#This Row],[Sales]]=0,0,Table1[[#This Row],[Profit]]/Table1[[#This Row],[Sales]])</f>
        <v>0.48000000000000004</v>
      </c>
    </row>
    <row r="1790" spans="22:46" x14ac:dyDescent="0.3">
      <c r="V1790">
        <v>1789</v>
      </c>
      <c r="W1790" t="s">
        <v>5065</v>
      </c>
      <c r="X1790" s="1">
        <v>42050</v>
      </c>
      <c r="Y1790" t="s">
        <v>5066</v>
      </c>
      <c r="Z1790" t="s">
        <v>51</v>
      </c>
      <c r="AA1790" t="s">
        <v>5067</v>
      </c>
      <c r="AB1790" t="s">
        <v>5068</v>
      </c>
      <c r="AC1790" t="s">
        <v>41</v>
      </c>
      <c r="AD1790" t="s">
        <v>26</v>
      </c>
      <c r="AE1790" t="s">
        <v>5069</v>
      </c>
      <c r="AF1790" t="s">
        <v>121</v>
      </c>
      <c r="AG1790">
        <v>53142</v>
      </c>
      <c r="AH1790" t="s">
        <v>111</v>
      </c>
      <c r="AI1790" t="s">
        <v>3339</v>
      </c>
      <c r="AJ1790" t="s">
        <v>73</v>
      </c>
      <c r="AK1790" t="s">
        <v>74</v>
      </c>
      <c r="AL1790" t="s">
        <v>3340</v>
      </c>
      <c r="AM1790">
        <v>699.98</v>
      </c>
      <c r="AN1790">
        <v>2</v>
      </c>
      <c r="AO1790">
        <v>0</v>
      </c>
      <c r="AP1790">
        <v>195.99440000000001</v>
      </c>
      <c r="AQ1790">
        <f>YEAR(Table1[[#This Row],[Order Date]])</f>
        <v>2015</v>
      </c>
      <c r="AR1790" t="str">
        <f>TEXT(Table1[[#This Row],[Order Date]],"mmmm")</f>
        <v>February</v>
      </c>
      <c r="AS1790" t="str">
        <f>"Q"&amp;ROUNDUP(MONTH(Table1[[#This Row],[Order Date]])/3,0)</f>
        <v>Q1</v>
      </c>
      <c r="AT1790">
        <f>IF(Table1[[#This Row],[Sales]]=0,0,Table1[[#This Row],[Profit]]/Table1[[#This Row],[Sales]])</f>
        <v>0.28000000000000003</v>
      </c>
    </row>
    <row r="1791" spans="22:46" x14ac:dyDescent="0.3">
      <c r="V1791">
        <v>1790</v>
      </c>
      <c r="W1791" t="s">
        <v>5065</v>
      </c>
      <c r="X1791" s="1">
        <v>42050</v>
      </c>
      <c r="Y1791" t="s">
        <v>5066</v>
      </c>
      <c r="Z1791" t="s">
        <v>51</v>
      </c>
      <c r="AA1791" t="s">
        <v>5067</v>
      </c>
      <c r="AB1791" t="s">
        <v>5068</v>
      </c>
      <c r="AC1791" t="s">
        <v>41</v>
      </c>
      <c r="AD1791" t="s">
        <v>26</v>
      </c>
      <c r="AE1791" t="s">
        <v>5069</v>
      </c>
      <c r="AF1791" t="s">
        <v>121</v>
      </c>
      <c r="AG1791">
        <v>53142</v>
      </c>
      <c r="AH1791" t="s">
        <v>111</v>
      </c>
      <c r="AI1791" t="s">
        <v>5070</v>
      </c>
      <c r="AJ1791" t="s">
        <v>73</v>
      </c>
      <c r="AK1791" t="s">
        <v>176</v>
      </c>
      <c r="AL1791" t="s">
        <v>5071</v>
      </c>
      <c r="AM1791">
        <v>139.94999999999999</v>
      </c>
      <c r="AN1791">
        <v>5</v>
      </c>
      <c r="AO1791">
        <v>0</v>
      </c>
      <c r="AP1791">
        <v>26.590499999999999</v>
      </c>
      <c r="AQ1791">
        <f>YEAR(Table1[[#This Row],[Order Date]])</f>
        <v>2015</v>
      </c>
      <c r="AR1791" t="str">
        <f>TEXT(Table1[[#This Row],[Order Date]],"mmmm")</f>
        <v>February</v>
      </c>
      <c r="AS1791" t="str">
        <f>"Q"&amp;ROUNDUP(MONTH(Table1[[#This Row],[Order Date]])/3,0)</f>
        <v>Q1</v>
      </c>
      <c r="AT1791">
        <f>IF(Table1[[#This Row],[Sales]]=0,0,Table1[[#This Row],[Profit]]/Table1[[#This Row],[Sales]])</f>
        <v>0.19</v>
      </c>
    </row>
    <row r="1792" spans="22:46" x14ac:dyDescent="0.3">
      <c r="V1792">
        <v>1791</v>
      </c>
      <c r="W1792" t="s">
        <v>5072</v>
      </c>
      <c r="X1792" s="1">
        <v>41912</v>
      </c>
      <c r="Y1792" s="1">
        <v>41739</v>
      </c>
      <c r="Z1792" t="s">
        <v>51</v>
      </c>
      <c r="AA1792" t="s">
        <v>1496</v>
      </c>
      <c r="AB1792" t="s">
        <v>1497</v>
      </c>
      <c r="AC1792" t="s">
        <v>25</v>
      </c>
      <c r="AD1792" t="s">
        <v>26</v>
      </c>
      <c r="AE1792" t="s">
        <v>300</v>
      </c>
      <c r="AF1792" t="s">
        <v>301</v>
      </c>
      <c r="AG1792">
        <v>10011</v>
      </c>
      <c r="AH1792" t="s">
        <v>160</v>
      </c>
      <c r="AI1792" t="s">
        <v>2610</v>
      </c>
      <c r="AJ1792" t="s">
        <v>46</v>
      </c>
      <c r="AK1792" t="s">
        <v>94</v>
      </c>
      <c r="AL1792" t="s">
        <v>2611</v>
      </c>
      <c r="AM1792">
        <v>48.94</v>
      </c>
      <c r="AN1792">
        <v>1</v>
      </c>
      <c r="AO1792">
        <v>0</v>
      </c>
      <c r="AP1792">
        <v>24.47</v>
      </c>
      <c r="AQ1792">
        <f>YEAR(Table1[[#This Row],[Order Date]])</f>
        <v>2014</v>
      </c>
      <c r="AR1792" t="str">
        <f>TEXT(Table1[[#This Row],[Order Date]],"mmmm")</f>
        <v>September</v>
      </c>
      <c r="AS1792" t="str">
        <f>"Q"&amp;ROUNDUP(MONTH(Table1[[#This Row],[Order Date]])/3,0)</f>
        <v>Q3</v>
      </c>
      <c r="AT1792">
        <f>IF(Table1[[#This Row],[Sales]]=0,0,Table1[[#This Row],[Profit]]/Table1[[#This Row],[Sales]])</f>
        <v>0.5</v>
      </c>
    </row>
    <row r="1793" spans="22:46" x14ac:dyDescent="0.3">
      <c r="V1793">
        <v>1792</v>
      </c>
      <c r="W1793" t="s">
        <v>5074</v>
      </c>
      <c r="X1793" s="1">
        <v>41974</v>
      </c>
      <c r="Y1793" s="1">
        <v>41710</v>
      </c>
      <c r="Z1793" t="s">
        <v>207</v>
      </c>
      <c r="AA1793" t="s">
        <v>2458</v>
      </c>
      <c r="AB1793" t="s">
        <v>2459</v>
      </c>
      <c r="AC1793" t="s">
        <v>25</v>
      </c>
      <c r="AD1793" t="s">
        <v>26</v>
      </c>
      <c r="AE1793" t="s">
        <v>120</v>
      </c>
      <c r="AF1793" t="s">
        <v>121</v>
      </c>
      <c r="AG1793">
        <v>53711</v>
      </c>
      <c r="AH1793" t="s">
        <v>111</v>
      </c>
      <c r="AI1793" t="s">
        <v>5075</v>
      </c>
      <c r="AJ1793" t="s">
        <v>31</v>
      </c>
      <c r="AK1793" t="s">
        <v>35</v>
      </c>
      <c r="AL1793" t="s">
        <v>5076</v>
      </c>
      <c r="AM1793">
        <v>2807.84</v>
      </c>
      <c r="AN1793">
        <v>8</v>
      </c>
      <c r="AO1793">
        <v>0</v>
      </c>
      <c r="AP1793">
        <v>673.88160000000005</v>
      </c>
      <c r="AQ1793">
        <f>YEAR(Table1[[#This Row],[Order Date]])</f>
        <v>2014</v>
      </c>
      <c r="AR1793" t="str">
        <f>TEXT(Table1[[#This Row],[Order Date]],"mmmm")</f>
        <v>December</v>
      </c>
      <c r="AS1793" t="str">
        <f>"Q"&amp;ROUNDUP(MONTH(Table1[[#This Row],[Order Date]])/3,0)</f>
        <v>Q4</v>
      </c>
      <c r="AT1793">
        <f>IF(Table1[[#This Row],[Sales]]=0,0,Table1[[#This Row],[Profit]]/Table1[[#This Row],[Sales]])</f>
        <v>0.24</v>
      </c>
    </row>
    <row r="1794" spans="22:46" x14ac:dyDescent="0.3">
      <c r="V1794">
        <v>1793</v>
      </c>
      <c r="W1794" t="s">
        <v>5074</v>
      </c>
      <c r="X1794" s="1">
        <v>41974</v>
      </c>
      <c r="Y1794" s="1">
        <v>41710</v>
      </c>
      <c r="Z1794" t="s">
        <v>207</v>
      </c>
      <c r="AA1794" t="s">
        <v>2458</v>
      </c>
      <c r="AB1794" t="s">
        <v>2459</v>
      </c>
      <c r="AC1794" t="s">
        <v>25</v>
      </c>
      <c r="AD1794" t="s">
        <v>26</v>
      </c>
      <c r="AE1794" t="s">
        <v>120</v>
      </c>
      <c r="AF1794" t="s">
        <v>121</v>
      </c>
      <c r="AG1794">
        <v>53711</v>
      </c>
      <c r="AH1794" t="s">
        <v>111</v>
      </c>
      <c r="AI1794" t="s">
        <v>5077</v>
      </c>
      <c r="AJ1794" t="s">
        <v>46</v>
      </c>
      <c r="AK1794" t="s">
        <v>70</v>
      </c>
      <c r="AL1794" t="s">
        <v>5078</v>
      </c>
      <c r="AM1794">
        <v>46.64</v>
      </c>
      <c r="AN1794">
        <v>4</v>
      </c>
      <c r="AO1794">
        <v>0</v>
      </c>
      <c r="AP1794">
        <v>12.5928</v>
      </c>
      <c r="AQ1794">
        <f>YEAR(Table1[[#This Row],[Order Date]])</f>
        <v>2014</v>
      </c>
      <c r="AR1794" t="str">
        <f>TEXT(Table1[[#This Row],[Order Date]],"mmmm")</f>
        <v>December</v>
      </c>
      <c r="AS1794" t="str">
        <f>"Q"&amp;ROUNDUP(MONTH(Table1[[#This Row],[Order Date]])/3,0)</f>
        <v>Q4</v>
      </c>
      <c r="AT1794">
        <f>IF(Table1[[#This Row],[Sales]]=0,0,Table1[[#This Row],[Profit]]/Table1[[#This Row],[Sales]])</f>
        <v>0.27</v>
      </c>
    </row>
    <row r="1795" spans="22:46" x14ac:dyDescent="0.3">
      <c r="V1795">
        <v>1794</v>
      </c>
      <c r="W1795" t="s">
        <v>5079</v>
      </c>
      <c r="X1795" s="1">
        <v>41981</v>
      </c>
      <c r="Y1795" t="s">
        <v>5080</v>
      </c>
      <c r="Z1795" t="s">
        <v>51</v>
      </c>
      <c r="AA1795" t="s">
        <v>5081</v>
      </c>
      <c r="AB1795" t="s">
        <v>5082</v>
      </c>
      <c r="AC1795" t="s">
        <v>41</v>
      </c>
      <c r="AD1795" t="s">
        <v>26</v>
      </c>
      <c r="AE1795" t="s">
        <v>203</v>
      </c>
      <c r="AF1795" t="s">
        <v>110</v>
      </c>
      <c r="AG1795">
        <v>77041</v>
      </c>
      <c r="AH1795" t="s">
        <v>111</v>
      </c>
      <c r="AI1795" t="s">
        <v>590</v>
      </c>
      <c r="AJ1795" t="s">
        <v>46</v>
      </c>
      <c r="AK1795" t="s">
        <v>60</v>
      </c>
      <c r="AL1795" t="s">
        <v>591</v>
      </c>
      <c r="AM1795">
        <v>60.415999999999997</v>
      </c>
      <c r="AN1795">
        <v>2</v>
      </c>
      <c r="AO1795">
        <v>0.2</v>
      </c>
      <c r="AP1795">
        <v>6.0415999999999999</v>
      </c>
      <c r="AQ1795">
        <f>YEAR(Table1[[#This Row],[Order Date]])</f>
        <v>2014</v>
      </c>
      <c r="AR1795" t="str">
        <f>TEXT(Table1[[#This Row],[Order Date]],"mmmm")</f>
        <v>December</v>
      </c>
      <c r="AS1795" t="str">
        <f>"Q"&amp;ROUNDUP(MONTH(Table1[[#This Row],[Order Date]])/3,0)</f>
        <v>Q4</v>
      </c>
      <c r="AT1795">
        <f>IF(Table1[[#This Row],[Sales]]=0,0,Table1[[#This Row],[Profit]]/Table1[[#This Row],[Sales]])</f>
        <v>0.1</v>
      </c>
    </row>
    <row r="1796" spans="22:46" x14ac:dyDescent="0.3">
      <c r="V1796">
        <v>1795</v>
      </c>
      <c r="W1796" t="s">
        <v>5083</v>
      </c>
      <c r="X1796" s="1">
        <v>42618</v>
      </c>
      <c r="Y1796" s="1">
        <v>42652</v>
      </c>
      <c r="Z1796" t="s">
        <v>51</v>
      </c>
      <c r="AA1796" t="s">
        <v>5084</v>
      </c>
      <c r="AB1796" t="s">
        <v>5085</v>
      </c>
      <c r="AC1796" t="s">
        <v>108</v>
      </c>
      <c r="AD1796" t="s">
        <v>26</v>
      </c>
      <c r="AE1796" t="s">
        <v>5086</v>
      </c>
      <c r="AF1796" t="s">
        <v>5087</v>
      </c>
      <c r="AG1796">
        <v>66062</v>
      </c>
      <c r="AH1796" t="s">
        <v>111</v>
      </c>
      <c r="AI1796" t="s">
        <v>4011</v>
      </c>
      <c r="AJ1796" t="s">
        <v>46</v>
      </c>
      <c r="AK1796" t="s">
        <v>70</v>
      </c>
      <c r="AL1796" t="s">
        <v>4012</v>
      </c>
      <c r="AM1796">
        <v>107.94</v>
      </c>
      <c r="AN1796">
        <v>3</v>
      </c>
      <c r="AO1796">
        <v>0</v>
      </c>
      <c r="AP1796">
        <v>26.984999999999999</v>
      </c>
      <c r="AQ1796">
        <f>YEAR(Table1[[#This Row],[Order Date]])</f>
        <v>2016</v>
      </c>
      <c r="AR1796" t="str">
        <f>TEXT(Table1[[#This Row],[Order Date]],"mmmm")</f>
        <v>September</v>
      </c>
      <c r="AS1796" t="str">
        <f>"Q"&amp;ROUNDUP(MONTH(Table1[[#This Row],[Order Date]])/3,0)</f>
        <v>Q3</v>
      </c>
      <c r="AT1796">
        <f>IF(Table1[[#This Row],[Sales]]=0,0,Table1[[#This Row],[Profit]]/Table1[[#This Row],[Sales]])</f>
        <v>0.25</v>
      </c>
    </row>
    <row r="1797" spans="22:46" x14ac:dyDescent="0.3">
      <c r="V1797">
        <v>1796</v>
      </c>
      <c r="W1797" t="s">
        <v>5088</v>
      </c>
      <c r="X1797" s="1">
        <v>42974</v>
      </c>
      <c r="Y1797" t="s">
        <v>5089</v>
      </c>
      <c r="Z1797" t="s">
        <v>207</v>
      </c>
      <c r="AA1797" t="s">
        <v>2620</v>
      </c>
      <c r="AB1797" t="s">
        <v>2621</v>
      </c>
      <c r="AC1797" t="s">
        <v>108</v>
      </c>
      <c r="AD1797" t="s">
        <v>26</v>
      </c>
      <c r="AE1797" t="s">
        <v>300</v>
      </c>
      <c r="AF1797" t="s">
        <v>301</v>
      </c>
      <c r="AG1797">
        <v>10024</v>
      </c>
      <c r="AH1797" t="s">
        <v>160</v>
      </c>
      <c r="AI1797" t="s">
        <v>3787</v>
      </c>
      <c r="AJ1797" t="s">
        <v>46</v>
      </c>
      <c r="AK1797" t="s">
        <v>60</v>
      </c>
      <c r="AL1797" t="s">
        <v>3788</v>
      </c>
      <c r="AM1797">
        <v>63.84</v>
      </c>
      <c r="AN1797">
        <v>8</v>
      </c>
      <c r="AO1797">
        <v>0</v>
      </c>
      <c r="AP1797">
        <v>16.598400000000002</v>
      </c>
      <c r="AQ1797">
        <f>YEAR(Table1[[#This Row],[Order Date]])</f>
        <v>2017</v>
      </c>
      <c r="AR1797" t="str">
        <f>TEXT(Table1[[#This Row],[Order Date]],"mmmm")</f>
        <v>August</v>
      </c>
      <c r="AS1797" t="str">
        <f>"Q"&amp;ROUNDUP(MONTH(Table1[[#This Row],[Order Date]])/3,0)</f>
        <v>Q3</v>
      </c>
      <c r="AT1797">
        <f>IF(Table1[[#This Row],[Sales]]=0,0,Table1[[#This Row],[Profit]]/Table1[[#This Row],[Sales]])</f>
        <v>0.26</v>
      </c>
    </row>
    <row r="1798" spans="22:46" x14ac:dyDescent="0.3">
      <c r="V1798">
        <v>1797</v>
      </c>
      <c r="W1798" t="s">
        <v>5088</v>
      </c>
      <c r="X1798" s="1">
        <v>42974</v>
      </c>
      <c r="Y1798" t="s">
        <v>5089</v>
      </c>
      <c r="Z1798" t="s">
        <v>207</v>
      </c>
      <c r="AA1798" t="s">
        <v>2620</v>
      </c>
      <c r="AB1798" t="s">
        <v>2621</v>
      </c>
      <c r="AC1798" t="s">
        <v>108</v>
      </c>
      <c r="AD1798" t="s">
        <v>26</v>
      </c>
      <c r="AE1798" t="s">
        <v>300</v>
      </c>
      <c r="AF1798" t="s">
        <v>301</v>
      </c>
      <c r="AG1798">
        <v>10024</v>
      </c>
      <c r="AH1798" t="s">
        <v>160</v>
      </c>
      <c r="AI1798" t="s">
        <v>5090</v>
      </c>
      <c r="AJ1798" t="s">
        <v>73</v>
      </c>
      <c r="AK1798" t="s">
        <v>74</v>
      </c>
      <c r="AL1798" t="s">
        <v>5091</v>
      </c>
      <c r="AM1798">
        <v>347.97</v>
      </c>
      <c r="AN1798">
        <v>3</v>
      </c>
      <c r="AO1798">
        <v>0</v>
      </c>
      <c r="AP1798">
        <v>100.9113</v>
      </c>
      <c r="AQ1798">
        <f>YEAR(Table1[[#This Row],[Order Date]])</f>
        <v>2017</v>
      </c>
      <c r="AR1798" t="str">
        <f>TEXT(Table1[[#This Row],[Order Date]],"mmmm")</f>
        <v>August</v>
      </c>
      <c r="AS1798" t="str">
        <f>"Q"&amp;ROUNDUP(MONTH(Table1[[#This Row],[Order Date]])/3,0)</f>
        <v>Q3</v>
      </c>
      <c r="AT1798">
        <f>IF(Table1[[#This Row],[Sales]]=0,0,Table1[[#This Row],[Profit]]/Table1[[#This Row],[Sales]])</f>
        <v>0.28999999999999998</v>
      </c>
    </row>
    <row r="1799" spans="22:46" x14ac:dyDescent="0.3">
      <c r="V1799">
        <v>1798</v>
      </c>
      <c r="W1799" t="s">
        <v>5088</v>
      </c>
      <c r="X1799" s="1">
        <v>42974</v>
      </c>
      <c r="Y1799" t="s">
        <v>5089</v>
      </c>
      <c r="Z1799" t="s">
        <v>207</v>
      </c>
      <c r="AA1799" t="s">
        <v>2620</v>
      </c>
      <c r="AB1799" t="s">
        <v>2621</v>
      </c>
      <c r="AC1799" t="s">
        <v>108</v>
      </c>
      <c r="AD1799" t="s">
        <v>26</v>
      </c>
      <c r="AE1799" t="s">
        <v>300</v>
      </c>
      <c r="AF1799" t="s">
        <v>301</v>
      </c>
      <c r="AG1799">
        <v>10024</v>
      </c>
      <c r="AH1799" t="s">
        <v>160</v>
      </c>
      <c r="AI1799" t="s">
        <v>76</v>
      </c>
      <c r="AJ1799" t="s">
        <v>46</v>
      </c>
      <c r="AK1799" t="s">
        <v>77</v>
      </c>
      <c r="AL1799" t="s">
        <v>78</v>
      </c>
      <c r="AM1799">
        <v>37.008000000000003</v>
      </c>
      <c r="AN1799">
        <v>6</v>
      </c>
      <c r="AO1799">
        <v>0.2</v>
      </c>
      <c r="AP1799">
        <v>11.565</v>
      </c>
      <c r="AQ1799">
        <f>YEAR(Table1[[#This Row],[Order Date]])</f>
        <v>2017</v>
      </c>
      <c r="AR1799" t="str">
        <f>TEXT(Table1[[#This Row],[Order Date]],"mmmm")</f>
        <v>August</v>
      </c>
      <c r="AS1799" t="str">
        <f>"Q"&amp;ROUNDUP(MONTH(Table1[[#This Row],[Order Date]])/3,0)</f>
        <v>Q3</v>
      </c>
      <c r="AT1799">
        <f>IF(Table1[[#This Row],[Sales]]=0,0,Table1[[#This Row],[Profit]]/Table1[[#This Row],[Sales]])</f>
        <v>0.31249999999999994</v>
      </c>
    </row>
    <row r="1800" spans="22:46" x14ac:dyDescent="0.3">
      <c r="V1800">
        <v>1799</v>
      </c>
      <c r="W1800" t="s">
        <v>5092</v>
      </c>
      <c r="X1800" s="1">
        <v>42558</v>
      </c>
      <c r="Y1800" s="1">
        <v>42681</v>
      </c>
      <c r="Z1800" t="s">
        <v>51</v>
      </c>
      <c r="AA1800" t="s">
        <v>5019</v>
      </c>
      <c r="AB1800" t="s">
        <v>5020</v>
      </c>
      <c r="AC1800" t="s">
        <v>25</v>
      </c>
      <c r="AD1800" t="s">
        <v>26</v>
      </c>
      <c r="AE1800" t="s">
        <v>710</v>
      </c>
      <c r="AF1800" t="s">
        <v>43</v>
      </c>
      <c r="AG1800">
        <v>95123</v>
      </c>
      <c r="AH1800" t="s">
        <v>44</v>
      </c>
      <c r="AI1800" t="s">
        <v>2114</v>
      </c>
      <c r="AJ1800" t="s">
        <v>31</v>
      </c>
      <c r="AK1800" t="s">
        <v>67</v>
      </c>
      <c r="AL1800" t="s">
        <v>2115</v>
      </c>
      <c r="AM1800">
        <v>215.65</v>
      </c>
      <c r="AN1800">
        <v>5</v>
      </c>
      <c r="AO1800">
        <v>0</v>
      </c>
      <c r="AP1800">
        <v>73.320999999999998</v>
      </c>
      <c r="AQ1800">
        <f>YEAR(Table1[[#This Row],[Order Date]])</f>
        <v>2016</v>
      </c>
      <c r="AR1800" t="str">
        <f>TEXT(Table1[[#This Row],[Order Date]],"mmmm")</f>
        <v>July</v>
      </c>
      <c r="AS1800" t="str">
        <f>"Q"&amp;ROUNDUP(MONTH(Table1[[#This Row],[Order Date]])/3,0)</f>
        <v>Q3</v>
      </c>
      <c r="AT1800">
        <f>IF(Table1[[#This Row],[Sales]]=0,0,Table1[[#This Row],[Profit]]/Table1[[#This Row],[Sales]])</f>
        <v>0.33999999999999997</v>
      </c>
    </row>
    <row r="1801" spans="22:46" x14ac:dyDescent="0.3">
      <c r="V1801">
        <v>1800</v>
      </c>
      <c r="W1801" t="s">
        <v>5093</v>
      </c>
      <c r="X1801" s="1">
        <v>42590</v>
      </c>
      <c r="Y1801" s="1">
        <v>42651</v>
      </c>
      <c r="Z1801" t="s">
        <v>22</v>
      </c>
      <c r="AA1801" t="s">
        <v>5094</v>
      </c>
      <c r="AB1801" t="s">
        <v>5095</v>
      </c>
      <c r="AC1801" t="s">
        <v>25</v>
      </c>
      <c r="AD1801" t="s">
        <v>26</v>
      </c>
      <c r="AE1801" t="s">
        <v>923</v>
      </c>
      <c r="AF1801" t="s">
        <v>110</v>
      </c>
      <c r="AG1801">
        <v>75081</v>
      </c>
      <c r="AH1801" t="s">
        <v>111</v>
      </c>
      <c r="AI1801" t="s">
        <v>979</v>
      </c>
      <c r="AJ1801" t="s">
        <v>46</v>
      </c>
      <c r="AK1801" t="s">
        <v>303</v>
      </c>
      <c r="AL1801" t="s">
        <v>980</v>
      </c>
      <c r="AM1801">
        <v>11.167999999999999</v>
      </c>
      <c r="AN1801">
        <v>4</v>
      </c>
      <c r="AO1801">
        <v>0.2</v>
      </c>
      <c r="AP1801">
        <v>3.6295999999999999</v>
      </c>
      <c r="AQ1801">
        <f>YEAR(Table1[[#This Row],[Order Date]])</f>
        <v>2016</v>
      </c>
      <c r="AR1801" t="str">
        <f>TEXT(Table1[[#This Row],[Order Date]],"mmmm")</f>
        <v>August</v>
      </c>
      <c r="AS1801" t="str">
        <f>"Q"&amp;ROUNDUP(MONTH(Table1[[#This Row],[Order Date]])/3,0)</f>
        <v>Q3</v>
      </c>
      <c r="AT1801">
        <f>IF(Table1[[#This Row],[Sales]]=0,0,Table1[[#This Row],[Profit]]/Table1[[#This Row],[Sales]])</f>
        <v>0.32500000000000001</v>
      </c>
    </row>
    <row r="1802" spans="22:46" x14ac:dyDescent="0.3">
      <c r="V1802">
        <v>1801</v>
      </c>
      <c r="W1802" t="s">
        <v>5093</v>
      </c>
      <c r="X1802" s="1">
        <v>42590</v>
      </c>
      <c r="Y1802" s="1">
        <v>42651</v>
      </c>
      <c r="Z1802" t="s">
        <v>22</v>
      </c>
      <c r="AA1802" t="s">
        <v>5094</v>
      </c>
      <c r="AB1802" t="s">
        <v>5095</v>
      </c>
      <c r="AC1802" t="s">
        <v>25</v>
      </c>
      <c r="AD1802" t="s">
        <v>26</v>
      </c>
      <c r="AE1802" t="s">
        <v>923</v>
      </c>
      <c r="AF1802" t="s">
        <v>110</v>
      </c>
      <c r="AG1802">
        <v>75081</v>
      </c>
      <c r="AH1802" t="s">
        <v>111</v>
      </c>
      <c r="AI1802" t="s">
        <v>5096</v>
      </c>
      <c r="AJ1802" t="s">
        <v>46</v>
      </c>
      <c r="AK1802" t="s">
        <v>94</v>
      </c>
      <c r="AL1802" t="s">
        <v>5097</v>
      </c>
      <c r="AM1802">
        <v>53.951999999999998</v>
      </c>
      <c r="AN1802">
        <v>3</v>
      </c>
      <c r="AO1802">
        <v>0.2</v>
      </c>
      <c r="AP1802">
        <v>17.534400000000002</v>
      </c>
      <c r="AQ1802">
        <f>YEAR(Table1[[#This Row],[Order Date]])</f>
        <v>2016</v>
      </c>
      <c r="AR1802" t="str">
        <f>TEXT(Table1[[#This Row],[Order Date]],"mmmm")</f>
        <v>August</v>
      </c>
      <c r="AS1802" t="str">
        <f>"Q"&amp;ROUNDUP(MONTH(Table1[[#This Row],[Order Date]])/3,0)</f>
        <v>Q3</v>
      </c>
      <c r="AT1802">
        <f>IF(Table1[[#This Row],[Sales]]=0,0,Table1[[#This Row],[Profit]]/Table1[[#This Row],[Sales]])</f>
        <v>0.32500000000000007</v>
      </c>
    </row>
    <row r="1803" spans="22:46" x14ac:dyDescent="0.3">
      <c r="V1803">
        <v>1802</v>
      </c>
      <c r="W1803" t="s">
        <v>5098</v>
      </c>
      <c r="X1803" s="1">
        <v>42687</v>
      </c>
      <c r="Y1803" t="s">
        <v>2495</v>
      </c>
      <c r="Z1803" t="s">
        <v>51</v>
      </c>
      <c r="AA1803" t="s">
        <v>2099</v>
      </c>
      <c r="AB1803" t="s">
        <v>2100</v>
      </c>
      <c r="AC1803" t="s">
        <v>108</v>
      </c>
      <c r="AD1803" t="s">
        <v>26</v>
      </c>
      <c r="AE1803" t="s">
        <v>1756</v>
      </c>
      <c r="AF1803" t="s">
        <v>100</v>
      </c>
      <c r="AG1803">
        <v>98002</v>
      </c>
      <c r="AH1803" t="s">
        <v>44</v>
      </c>
      <c r="AI1803" t="s">
        <v>4455</v>
      </c>
      <c r="AJ1803" t="s">
        <v>31</v>
      </c>
      <c r="AK1803" t="s">
        <v>67</v>
      </c>
      <c r="AL1803" t="s">
        <v>4456</v>
      </c>
      <c r="AM1803">
        <v>4.18</v>
      </c>
      <c r="AN1803">
        <v>1</v>
      </c>
      <c r="AO1803">
        <v>0</v>
      </c>
      <c r="AP1803">
        <v>1.5047999999999999</v>
      </c>
      <c r="AQ1803">
        <f>YEAR(Table1[[#This Row],[Order Date]])</f>
        <v>2016</v>
      </c>
      <c r="AR1803" t="str">
        <f>TEXT(Table1[[#This Row],[Order Date]],"mmmm")</f>
        <v>November</v>
      </c>
      <c r="AS1803" t="str">
        <f>"Q"&amp;ROUNDUP(MONTH(Table1[[#This Row],[Order Date]])/3,0)</f>
        <v>Q4</v>
      </c>
      <c r="AT1803">
        <f>IF(Table1[[#This Row],[Sales]]=0,0,Table1[[#This Row],[Profit]]/Table1[[#This Row],[Sales]])</f>
        <v>0.36</v>
      </c>
    </row>
    <row r="1804" spans="22:46" x14ac:dyDescent="0.3">
      <c r="V1804">
        <v>1803</v>
      </c>
      <c r="W1804" t="s">
        <v>5099</v>
      </c>
      <c r="X1804" s="1">
        <v>43000</v>
      </c>
      <c r="Y1804" t="s">
        <v>2353</v>
      </c>
      <c r="Z1804" t="s">
        <v>22</v>
      </c>
      <c r="AA1804" t="s">
        <v>3278</v>
      </c>
      <c r="AB1804" t="s">
        <v>3279</v>
      </c>
      <c r="AC1804" t="s">
        <v>25</v>
      </c>
      <c r="AD1804" t="s">
        <v>26</v>
      </c>
      <c r="AE1804" t="s">
        <v>158</v>
      </c>
      <c r="AF1804" t="s">
        <v>159</v>
      </c>
      <c r="AG1804">
        <v>19134</v>
      </c>
      <c r="AH1804" t="s">
        <v>160</v>
      </c>
      <c r="AI1804" t="s">
        <v>1931</v>
      </c>
      <c r="AJ1804" t="s">
        <v>46</v>
      </c>
      <c r="AK1804" t="s">
        <v>77</v>
      </c>
      <c r="AL1804" t="s">
        <v>1932</v>
      </c>
      <c r="AM1804">
        <v>5.6070000000000002</v>
      </c>
      <c r="AN1804">
        <v>1</v>
      </c>
      <c r="AO1804">
        <v>0.7</v>
      </c>
      <c r="AP1804">
        <v>-4.2987000000000002</v>
      </c>
      <c r="AQ1804">
        <f>YEAR(Table1[[#This Row],[Order Date]])</f>
        <v>2017</v>
      </c>
      <c r="AR1804" t="str">
        <f>TEXT(Table1[[#This Row],[Order Date]],"mmmm")</f>
        <v>September</v>
      </c>
      <c r="AS1804" t="str">
        <f>"Q"&amp;ROUNDUP(MONTH(Table1[[#This Row],[Order Date]])/3,0)</f>
        <v>Q3</v>
      </c>
      <c r="AT1804">
        <f>IF(Table1[[#This Row],[Sales]]=0,0,Table1[[#This Row],[Profit]]/Table1[[#This Row],[Sales]])</f>
        <v>-0.76666666666666672</v>
      </c>
    </row>
    <row r="1805" spans="22:46" x14ac:dyDescent="0.3">
      <c r="V1805">
        <v>1804</v>
      </c>
      <c r="W1805" t="s">
        <v>5099</v>
      </c>
      <c r="X1805" s="1">
        <v>43000</v>
      </c>
      <c r="Y1805" t="s">
        <v>2353</v>
      </c>
      <c r="Z1805" t="s">
        <v>22</v>
      </c>
      <c r="AA1805" t="s">
        <v>3278</v>
      </c>
      <c r="AB1805" t="s">
        <v>3279</v>
      </c>
      <c r="AC1805" t="s">
        <v>25</v>
      </c>
      <c r="AD1805" t="s">
        <v>26</v>
      </c>
      <c r="AE1805" t="s">
        <v>158</v>
      </c>
      <c r="AF1805" t="s">
        <v>159</v>
      </c>
      <c r="AG1805">
        <v>19134</v>
      </c>
      <c r="AH1805" t="s">
        <v>160</v>
      </c>
      <c r="AI1805" t="s">
        <v>2032</v>
      </c>
      <c r="AJ1805" t="s">
        <v>46</v>
      </c>
      <c r="AK1805" t="s">
        <v>651</v>
      </c>
      <c r="AL1805" t="s">
        <v>2033</v>
      </c>
      <c r="AM1805">
        <v>4663.7359999999999</v>
      </c>
      <c r="AN1805">
        <v>7</v>
      </c>
      <c r="AO1805">
        <v>0.2</v>
      </c>
      <c r="AP1805">
        <v>-1049.3406</v>
      </c>
      <c r="AQ1805">
        <f>YEAR(Table1[[#This Row],[Order Date]])</f>
        <v>2017</v>
      </c>
      <c r="AR1805" t="str">
        <f>TEXT(Table1[[#This Row],[Order Date]],"mmmm")</f>
        <v>September</v>
      </c>
      <c r="AS1805" t="str">
        <f>"Q"&amp;ROUNDUP(MONTH(Table1[[#This Row],[Order Date]])/3,0)</f>
        <v>Q3</v>
      </c>
      <c r="AT1805">
        <f>IF(Table1[[#This Row],[Sales]]=0,0,Table1[[#This Row],[Profit]]/Table1[[#This Row],[Sales]])</f>
        <v>-0.22500000000000001</v>
      </c>
    </row>
    <row r="1806" spans="22:46" x14ac:dyDescent="0.3">
      <c r="V1806">
        <v>1805</v>
      </c>
      <c r="W1806" t="s">
        <v>5099</v>
      </c>
      <c r="X1806" s="1">
        <v>43000</v>
      </c>
      <c r="Y1806" t="s">
        <v>2353</v>
      </c>
      <c r="Z1806" t="s">
        <v>22</v>
      </c>
      <c r="AA1806" t="s">
        <v>3278</v>
      </c>
      <c r="AB1806" t="s">
        <v>3279</v>
      </c>
      <c r="AC1806" t="s">
        <v>25</v>
      </c>
      <c r="AD1806" t="s">
        <v>26</v>
      </c>
      <c r="AE1806" t="s">
        <v>158</v>
      </c>
      <c r="AF1806" t="s">
        <v>159</v>
      </c>
      <c r="AG1806">
        <v>19134</v>
      </c>
      <c r="AH1806" t="s">
        <v>160</v>
      </c>
      <c r="AI1806" t="s">
        <v>5100</v>
      </c>
      <c r="AJ1806" t="s">
        <v>73</v>
      </c>
      <c r="AK1806" t="s">
        <v>176</v>
      </c>
      <c r="AL1806" t="s">
        <v>5101</v>
      </c>
      <c r="AM1806">
        <v>79.983999999999995</v>
      </c>
      <c r="AN1806">
        <v>2</v>
      </c>
      <c r="AO1806">
        <v>0.2</v>
      </c>
      <c r="AP1806">
        <v>22.9954</v>
      </c>
      <c r="AQ1806">
        <f>YEAR(Table1[[#This Row],[Order Date]])</f>
        <v>2017</v>
      </c>
      <c r="AR1806" t="str">
        <f>TEXT(Table1[[#This Row],[Order Date]],"mmmm")</f>
        <v>September</v>
      </c>
      <c r="AS1806" t="str">
        <f>"Q"&amp;ROUNDUP(MONTH(Table1[[#This Row],[Order Date]])/3,0)</f>
        <v>Q3</v>
      </c>
      <c r="AT1806">
        <f>IF(Table1[[#This Row],[Sales]]=0,0,Table1[[#This Row],[Profit]]/Table1[[#This Row],[Sales]])</f>
        <v>0.28750000000000003</v>
      </c>
    </row>
    <row r="1807" spans="22:46" x14ac:dyDescent="0.3">
      <c r="V1807">
        <v>1806</v>
      </c>
      <c r="W1807" t="s">
        <v>5102</v>
      </c>
      <c r="X1807" s="1">
        <v>42729</v>
      </c>
      <c r="Y1807" t="s">
        <v>3965</v>
      </c>
      <c r="Z1807" t="s">
        <v>207</v>
      </c>
      <c r="AA1807" t="s">
        <v>1321</v>
      </c>
      <c r="AB1807" t="s">
        <v>1322</v>
      </c>
      <c r="AC1807" t="s">
        <v>41</v>
      </c>
      <c r="AD1807" t="s">
        <v>26</v>
      </c>
      <c r="AE1807" t="s">
        <v>42</v>
      </c>
      <c r="AF1807" t="s">
        <v>43</v>
      </c>
      <c r="AG1807">
        <v>90049</v>
      </c>
      <c r="AH1807" t="s">
        <v>44</v>
      </c>
      <c r="AI1807" t="s">
        <v>3882</v>
      </c>
      <c r="AJ1807" t="s">
        <v>73</v>
      </c>
      <c r="AK1807" t="s">
        <v>74</v>
      </c>
      <c r="AL1807" t="s">
        <v>3883</v>
      </c>
      <c r="AM1807">
        <v>2575.944</v>
      </c>
      <c r="AN1807">
        <v>7</v>
      </c>
      <c r="AO1807">
        <v>0.2</v>
      </c>
      <c r="AP1807">
        <v>257.59440000000001</v>
      </c>
      <c r="AQ1807">
        <f>YEAR(Table1[[#This Row],[Order Date]])</f>
        <v>2016</v>
      </c>
      <c r="AR1807" t="str">
        <f>TEXT(Table1[[#This Row],[Order Date]],"mmmm")</f>
        <v>December</v>
      </c>
      <c r="AS1807" t="str">
        <f>"Q"&amp;ROUNDUP(MONTH(Table1[[#This Row],[Order Date]])/3,0)</f>
        <v>Q4</v>
      </c>
      <c r="AT1807">
        <f>IF(Table1[[#This Row],[Sales]]=0,0,Table1[[#This Row],[Profit]]/Table1[[#This Row],[Sales]])</f>
        <v>0.1</v>
      </c>
    </row>
    <row r="1808" spans="22:46" x14ac:dyDescent="0.3">
      <c r="V1808">
        <v>1807</v>
      </c>
      <c r="W1808" t="s">
        <v>5102</v>
      </c>
      <c r="X1808" s="1">
        <v>42729</v>
      </c>
      <c r="Y1808" t="s">
        <v>3965</v>
      </c>
      <c r="Z1808" t="s">
        <v>207</v>
      </c>
      <c r="AA1808" t="s">
        <v>1321</v>
      </c>
      <c r="AB1808" t="s">
        <v>1322</v>
      </c>
      <c r="AC1808" t="s">
        <v>41</v>
      </c>
      <c r="AD1808" t="s">
        <v>26</v>
      </c>
      <c r="AE1808" t="s">
        <v>42</v>
      </c>
      <c r="AF1808" t="s">
        <v>43</v>
      </c>
      <c r="AG1808">
        <v>90049</v>
      </c>
      <c r="AH1808" t="s">
        <v>44</v>
      </c>
      <c r="AI1808" t="s">
        <v>2227</v>
      </c>
      <c r="AJ1808" t="s">
        <v>46</v>
      </c>
      <c r="AK1808" t="s">
        <v>94</v>
      </c>
      <c r="AL1808" t="s">
        <v>2228</v>
      </c>
      <c r="AM1808">
        <v>45.36</v>
      </c>
      <c r="AN1808">
        <v>7</v>
      </c>
      <c r="AO1808">
        <v>0</v>
      </c>
      <c r="AP1808">
        <v>21.7728</v>
      </c>
      <c r="AQ1808">
        <f>YEAR(Table1[[#This Row],[Order Date]])</f>
        <v>2016</v>
      </c>
      <c r="AR1808" t="str">
        <f>TEXT(Table1[[#This Row],[Order Date]],"mmmm")</f>
        <v>December</v>
      </c>
      <c r="AS1808" t="str">
        <f>"Q"&amp;ROUNDUP(MONTH(Table1[[#This Row],[Order Date]])/3,0)</f>
        <v>Q4</v>
      </c>
      <c r="AT1808">
        <f>IF(Table1[[#This Row],[Sales]]=0,0,Table1[[#This Row],[Profit]]/Table1[[#This Row],[Sales]])</f>
        <v>0.48</v>
      </c>
    </row>
    <row r="1809" spans="22:46" x14ac:dyDescent="0.3">
      <c r="V1809">
        <v>1808</v>
      </c>
      <c r="W1809" t="s">
        <v>5102</v>
      </c>
      <c r="X1809" s="1">
        <v>42729</v>
      </c>
      <c r="Y1809" t="s">
        <v>3965</v>
      </c>
      <c r="Z1809" t="s">
        <v>207</v>
      </c>
      <c r="AA1809" t="s">
        <v>1321</v>
      </c>
      <c r="AB1809" t="s">
        <v>1322</v>
      </c>
      <c r="AC1809" t="s">
        <v>41</v>
      </c>
      <c r="AD1809" t="s">
        <v>26</v>
      </c>
      <c r="AE1809" t="s">
        <v>42</v>
      </c>
      <c r="AF1809" t="s">
        <v>43</v>
      </c>
      <c r="AG1809">
        <v>90049</v>
      </c>
      <c r="AH1809" t="s">
        <v>44</v>
      </c>
      <c r="AI1809" t="s">
        <v>2091</v>
      </c>
      <c r="AJ1809" t="s">
        <v>73</v>
      </c>
      <c r="AK1809" t="s">
        <v>176</v>
      </c>
      <c r="AL1809" t="s">
        <v>2092</v>
      </c>
      <c r="AM1809">
        <v>254.24</v>
      </c>
      <c r="AN1809">
        <v>7</v>
      </c>
      <c r="AO1809">
        <v>0</v>
      </c>
      <c r="AP1809">
        <v>76.272000000000006</v>
      </c>
      <c r="AQ1809">
        <f>YEAR(Table1[[#This Row],[Order Date]])</f>
        <v>2016</v>
      </c>
      <c r="AR1809" t="str">
        <f>TEXT(Table1[[#This Row],[Order Date]],"mmmm")</f>
        <v>December</v>
      </c>
      <c r="AS1809" t="str">
        <f>"Q"&amp;ROUNDUP(MONTH(Table1[[#This Row],[Order Date]])/3,0)</f>
        <v>Q4</v>
      </c>
      <c r="AT1809">
        <f>IF(Table1[[#This Row],[Sales]]=0,0,Table1[[#This Row],[Profit]]/Table1[[#This Row],[Sales]])</f>
        <v>0.3</v>
      </c>
    </row>
    <row r="1810" spans="22:46" x14ac:dyDescent="0.3">
      <c r="V1810">
        <v>1809</v>
      </c>
      <c r="W1810" t="s">
        <v>5103</v>
      </c>
      <c r="X1810" s="1">
        <v>42411</v>
      </c>
      <c r="Y1810" t="s">
        <v>2606</v>
      </c>
      <c r="Z1810" t="s">
        <v>207</v>
      </c>
      <c r="AA1810" t="s">
        <v>5104</v>
      </c>
      <c r="AB1810" t="s">
        <v>5105</v>
      </c>
      <c r="AC1810" t="s">
        <v>41</v>
      </c>
      <c r="AD1810" t="s">
        <v>26</v>
      </c>
      <c r="AE1810" t="s">
        <v>5106</v>
      </c>
      <c r="AF1810" t="s">
        <v>732</v>
      </c>
      <c r="AG1810">
        <v>74133</v>
      </c>
      <c r="AH1810" t="s">
        <v>111</v>
      </c>
      <c r="AI1810" t="s">
        <v>5107</v>
      </c>
      <c r="AJ1810" t="s">
        <v>73</v>
      </c>
      <c r="AK1810" t="s">
        <v>74</v>
      </c>
      <c r="AL1810" t="s">
        <v>5108</v>
      </c>
      <c r="AM1810">
        <v>69.930000000000007</v>
      </c>
      <c r="AN1810">
        <v>7</v>
      </c>
      <c r="AO1810">
        <v>0</v>
      </c>
      <c r="AP1810">
        <v>0.69930000000000003</v>
      </c>
      <c r="AQ1810">
        <f>YEAR(Table1[[#This Row],[Order Date]])</f>
        <v>2016</v>
      </c>
      <c r="AR1810" t="str">
        <f>TEXT(Table1[[#This Row],[Order Date]],"mmmm")</f>
        <v>February</v>
      </c>
      <c r="AS1810" t="str">
        <f>"Q"&amp;ROUNDUP(MONTH(Table1[[#This Row],[Order Date]])/3,0)</f>
        <v>Q1</v>
      </c>
      <c r="AT1810">
        <f>IF(Table1[[#This Row],[Sales]]=0,0,Table1[[#This Row],[Profit]]/Table1[[#This Row],[Sales]])</f>
        <v>0.01</v>
      </c>
    </row>
    <row r="1811" spans="22:46" x14ac:dyDescent="0.3">
      <c r="V1811">
        <v>1810</v>
      </c>
      <c r="W1811" t="s">
        <v>5109</v>
      </c>
      <c r="X1811" s="1">
        <v>42666</v>
      </c>
      <c r="Y1811" t="s">
        <v>1505</v>
      </c>
      <c r="Z1811" t="s">
        <v>51</v>
      </c>
      <c r="AA1811" t="s">
        <v>927</v>
      </c>
      <c r="AB1811" t="s">
        <v>928</v>
      </c>
      <c r="AC1811" t="s">
        <v>41</v>
      </c>
      <c r="AD1811" t="s">
        <v>26</v>
      </c>
      <c r="AE1811" t="s">
        <v>342</v>
      </c>
      <c r="AF1811" t="s">
        <v>233</v>
      </c>
      <c r="AG1811">
        <v>60610</v>
      </c>
      <c r="AH1811" t="s">
        <v>111</v>
      </c>
      <c r="AI1811" t="s">
        <v>5110</v>
      </c>
      <c r="AJ1811" t="s">
        <v>31</v>
      </c>
      <c r="AK1811" t="s">
        <v>67</v>
      </c>
      <c r="AL1811" t="s">
        <v>5111</v>
      </c>
      <c r="AM1811">
        <v>16.155999999999999</v>
      </c>
      <c r="AN1811">
        <v>7</v>
      </c>
      <c r="AO1811">
        <v>0.6</v>
      </c>
      <c r="AP1811">
        <v>-12.117000000000001</v>
      </c>
      <c r="AQ1811">
        <f>YEAR(Table1[[#This Row],[Order Date]])</f>
        <v>2016</v>
      </c>
      <c r="AR1811" t="str">
        <f>TEXT(Table1[[#This Row],[Order Date]],"mmmm")</f>
        <v>October</v>
      </c>
      <c r="AS1811" t="str">
        <f>"Q"&amp;ROUNDUP(MONTH(Table1[[#This Row],[Order Date]])/3,0)</f>
        <v>Q4</v>
      </c>
      <c r="AT1811">
        <f>IF(Table1[[#This Row],[Sales]]=0,0,Table1[[#This Row],[Profit]]/Table1[[#This Row],[Sales]])</f>
        <v>-0.75000000000000011</v>
      </c>
    </row>
    <row r="1812" spans="22:46" x14ac:dyDescent="0.3">
      <c r="V1812">
        <v>1811</v>
      </c>
      <c r="W1812" t="s">
        <v>5109</v>
      </c>
      <c r="X1812" s="1">
        <v>42666</v>
      </c>
      <c r="Y1812" t="s">
        <v>1505</v>
      </c>
      <c r="Z1812" t="s">
        <v>51</v>
      </c>
      <c r="AA1812" t="s">
        <v>927</v>
      </c>
      <c r="AB1812" t="s">
        <v>928</v>
      </c>
      <c r="AC1812" t="s">
        <v>41</v>
      </c>
      <c r="AD1812" t="s">
        <v>26</v>
      </c>
      <c r="AE1812" t="s">
        <v>342</v>
      </c>
      <c r="AF1812" t="s">
        <v>233</v>
      </c>
      <c r="AG1812">
        <v>60610</v>
      </c>
      <c r="AH1812" t="s">
        <v>111</v>
      </c>
      <c r="AI1812" t="s">
        <v>5112</v>
      </c>
      <c r="AJ1812" t="s">
        <v>46</v>
      </c>
      <c r="AK1812" t="s">
        <v>94</v>
      </c>
      <c r="AL1812" t="s">
        <v>5113</v>
      </c>
      <c r="AM1812">
        <v>54.816000000000003</v>
      </c>
      <c r="AN1812">
        <v>3</v>
      </c>
      <c r="AO1812">
        <v>0.2</v>
      </c>
      <c r="AP1812">
        <v>17.815200000000001</v>
      </c>
      <c r="AQ1812">
        <f>YEAR(Table1[[#This Row],[Order Date]])</f>
        <v>2016</v>
      </c>
      <c r="AR1812" t="str">
        <f>TEXT(Table1[[#This Row],[Order Date]],"mmmm")</f>
        <v>October</v>
      </c>
      <c r="AS1812" t="str">
        <f>"Q"&amp;ROUNDUP(MONTH(Table1[[#This Row],[Order Date]])/3,0)</f>
        <v>Q4</v>
      </c>
      <c r="AT1812">
        <f>IF(Table1[[#This Row],[Sales]]=0,0,Table1[[#This Row],[Profit]]/Table1[[#This Row],[Sales]])</f>
        <v>0.32500000000000001</v>
      </c>
    </row>
    <row r="1813" spans="22:46" x14ac:dyDescent="0.3">
      <c r="V1813">
        <v>1812</v>
      </c>
      <c r="W1813" t="s">
        <v>5114</v>
      </c>
      <c r="X1813" s="1">
        <v>41799</v>
      </c>
      <c r="Y1813" s="1">
        <v>41949</v>
      </c>
      <c r="Z1813" t="s">
        <v>22</v>
      </c>
      <c r="AA1813" t="s">
        <v>3580</v>
      </c>
      <c r="AB1813" t="s">
        <v>3581</v>
      </c>
      <c r="AC1813" t="s">
        <v>25</v>
      </c>
      <c r="AD1813" t="s">
        <v>26</v>
      </c>
      <c r="AE1813" t="s">
        <v>3755</v>
      </c>
      <c r="AF1813" t="s">
        <v>358</v>
      </c>
      <c r="AG1813">
        <v>22801</v>
      </c>
      <c r="AH1813" t="s">
        <v>29</v>
      </c>
      <c r="AI1813" t="s">
        <v>609</v>
      </c>
      <c r="AJ1813" t="s">
        <v>31</v>
      </c>
      <c r="AK1813" t="s">
        <v>57</v>
      </c>
      <c r="AL1813" t="s">
        <v>610</v>
      </c>
      <c r="AM1813">
        <v>1441.3</v>
      </c>
      <c r="AN1813">
        <v>7</v>
      </c>
      <c r="AO1813">
        <v>0</v>
      </c>
      <c r="AP1813">
        <v>245.02099999999999</v>
      </c>
      <c r="AQ1813">
        <f>YEAR(Table1[[#This Row],[Order Date]])</f>
        <v>2014</v>
      </c>
      <c r="AR1813" t="str">
        <f>TEXT(Table1[[#This Row],[Order Date]],"mmmm")</f>
        <v>June</v>
      </c>
      <c r="AS1813" t="str">
        <f>"Q"&amp;ROUNDUP(MONTH(Table1[[#This Row],[Order Date]])/3,0)</f>
        <v>Q2</v>
      </c>
      <c r="AT1813">
        <f>IF(Table1[[#This Row],[Sales]]=0,0,Table1[[#This Row],[Profit]]/Table1[[#This Row],[Sales]])</f>
        <v>0.16999999999999998</v>
      </c>
    </row>
    <row r="1814" spans="22:46" x14ac:dyDescent="0.3">
      <c r="V1814">
        <v>1813</v>
      </c>
      <c r="W1814" t="s">
        <v>5115</v>
      </c>
      <c r="X1814" s="1">
        <v>43059</v>
      </c>
      <c r="Y1814" t="s">
        <v>1677</v>
      </c>
      <c r="Z1814" t="s">
        <v>51</v>
      </c>
      <c r="AA1814" t="s">
        <v>5116</v>
      </c>
      <c r="AB1814" t="s">
        <v>5117</v>
      </c>
      <c r="AC1814" t="s">
        <v>25</v>
      </c>
      <c r="AD1814" t="s">
        <v>26</v>
      </c>
      <c r="AE1814" t="s">
        <v>684</v>
      </c>
      <c r="AF1814" t="s">
        <v>564</v>
      </c>
      <c r="AG1814">
        <v>43055</v>
      </c>
      <c r="AH1814" t="s">
        <v>160</v>
      </c>
      <c r="AI1814" t="s">
        <v>1235</v>
      </c>
      <c r="AJ1814" t="s">
        <v>31</v>
      </c>
      <c r="AK1814" t="s">
        <v>67</v>
      </c>
      <c r="AL1814" t="s">
        <v>1236</v>
      </c>
      <c r="AM1814">
        <v>77.599999999999994</v>
      </c>
      <c r="AN1814">
        <v>5</v>
      </c>
      <c r="AO1814">
        <v>0.2</v>
      </c>
      <c r="AP1814">
        <v>28.13</v>
      </c>
      <c r="AQ1814">
        <f>YEAR(Table1[[#This Row],[Order Date]])</f>
        <v>2017</v>
      </c>
      <c r="AR1814" t="str">
        <f>TEXT(Table1[[#This Row],[Order Date]],"mmmm")</f>
        <v>November</v>
      </c>
      <c r="AS1814" t="str">
        <f>"Q"&amp;ROUNDUP(MONTH(Table1[[#This Row],[Order Date]])/3,0)</f>
        <v>Q4</v>
      </c>
      <c r="AT1814">
        <f>IF(Table1[[#This Row],[Sales]]=0,0,Table1[[#This Row],[Profit]]/Table1[[#This Row],[Sales]])</f>
        <v>0.36249999999999999</v>
      </c>
    </row>
    <row r="1815" spans="22:46" x14ac:dyDescent="0.3">
      <c r="V1815">
        <v>1814</v>
      </c>
      <c r="W1815" t="s">
        <v>5115</v>
      </c>
      <c r="X1815" s="1">
        <v>43059</v>
      </c>
      <c r="Y1815" t="s">
        <v>1677</v>
      </c>
      <c r="Z1815" t="s">
        <v>51</v>
      </c>
      <c r="AA1815" t="s">
        <v>5116</v>
      </c>
      <c r="AB1815" t="s">
        <v>5117</v>
      </c>
      <c r="AC1815" t="s">
        <v>25</v>
      </c>
      <c r="AD1815" t="s">
        <v>26</v>
      </c>
      <c r="AE1815" t="s">
        <v>684</v>
      </c>
      <c r="AF1815" t="s">
        <v>564</v>
      </c>
      <c r="AG1815">
        <v>43055</v>
      </c>
      <c r="AH1815" t="s">
        <v>160</v>
      </c>
      <c r="AI1815" t="s">
        <v>1751</v>
      </c>
      <c r="AJ1815" t="s">
        <v>31</v>
      </c>
      <c r="AK1815" t="s">
        <v>67</v>
      </c>
      <c r="AL1815" t="s">
        <v>1752</v>
      </c>
      <c r="AM1815">
        <v>4.6559999999999997</v>
      </c>
      <c r="AN1815">
        <v>2</v>
      </c>
      <c r="AO1815">
        <v>0.2</v>
      </c>
      <c r="AP1815">
        <v>1.5713999999999999</v>
      </c>
      <c r="AQ1815">
        <f>YEAR(Table1[[#This Row],[Order Date]])</f>
        <v>2017</v>
      </c>
      <c r="AR1815" t="str">
        <f>TEXT(Table1[[#This Row],[Order Date]],"mmmm")</f>
        <v>November</v>
      </c>
      <c r="AS1815" t="str">
        <f>"Q"&amp;ROUNDUP(MONTH(Table1[[#This Row],[Order Date]])/3,0)</f>
        <v>Q4</v>
      </c>
      <c r="AT1815">
        <f>IF(Table1[[#This Row],[Sales]]=0,0,Table1[[#This Row],[Profit]]/Table1[[#This Row],[Sales]])</f>
        <v>0.33750000000000002</v>
      </c>
    </row>
    <row r="1816" spans="22:46" x14ac:dyDescent="0.3">
      <c r="V1816">
        <v>1815</v>
      </c>
      <c r="W1816" t="s">
        <v>5118</v>
      </c>
      <c r="X1816" s="1">
        <v>42261</v>
      </c>
      <c r="Y1816" t="s">
        <v>2187</v>
      </c>
      <c r="Z1816" t="s">
        <v>51</v>
      </c>
      <c r="AA1816" t="s">
        <v>3876</v>
      </c>
      <c r="AB1816" t="s">
        <v>3877</v>
      </c>
      <c r="AC1816" t="s">
        <v>41</v>
      </c>
      <c r="AD1816" t="s">
        <v>26</v>
      </c>
      <c r="AE1816" t="s">
        <v>42</v>
      </c>
      <c r="AF1816" t="s">
        <v>43</v>
      </c>
      <c r="AG1816">
        <v>90045</v>
      </c>
      <c r="AH1816" t="s">
        <v>44</v>
      </c>
      <c r="AI1816" t="s">
        <v>1042</v>
      </c>
      <c r="AJ1816" t="s">
        <v>31</v>
      </c>
      <c r="AK1816" t="s">
        <v>57</v>
      </c>
      <c r="AL1816" t="s">
        <v>1043</v>
      </c>
      <c r="AM1816">
        <v>170.136</v>
      </c>
      <c r="AN1816">
        <v>3</v>
      </c>
      <c r="AO1816">
        <v>0.2</v>
      </c>
      <c r="AP1816">
        <v>-8.5068000000000001</v>
      </c>
      <c r="AQ1816">
        <f>YEAR(Table1[[#This Row],[Order Date]])</f>
        <v>2015</v>
      </c>
      <c r="AR1816" t="str">
        <f>TEXT(Table1[[#This Row],[Order Date]],"mmmm")</f>
        <v>September</v>
      </c>
      <c r="AS1816" t="str">
        <f>"Q"&amp;ROUNDUP(MONTH(Table1[[#This Row],[Order Date]])/3,0)</f>
        <v>Q3</v>
      </c>
      <c r="AT1816">
        <f>IF(Table1[[#This Row],[Sales]]=0,0,Table1[[#This Row],[Profit]]/Table1[[#This Row],[Sales]])</f>
        <v>-0.05</v>
      </c>
    </row>
    <row r="1817" spans="22:46" x14ac:dyDescent="0.3">
      <c r="V1817">
        <v>1816</v>
      </c>
      <c r="W1817" t="s">
        <v>5119</v>
      </c>
      <c r="X1817" s="1">
        <v>42159</v>
      </c>
      <c r="Y1817" s="1">
        <v>42100</v>
      </c>
      <c r="Z1817" t="s">
        <v>1450</v>
      </c>
      <c r="AA1817" t="s">
        <v>3080</v>
      </c>
      <c r="AB1817" t="s">
        <v>3081</v>
      </c>
      <c r="AC1817" t="s">
        <v>25</v>
      </c>
      <c r="AD1817" t="s">
        <v>26</v>
      </c>
      <c r="AE1817" t="s">
        <v>99</v>
      </c>
      <c r="AF1817" t="s">
        <v>100</v>
      </c>
      <c r="AG1817">
        <v>98105</v>
      </c>
      <c r="AH1817" t="s">
        <v>44</v>
      </c>
      <c r="AI1817" t="s">
        <v>5120</v>
      </c>
      <c r="AJ1817" t="s">
        <v>46</v>
      </c>
      <c r="AK1817" t="s">
        <v>47</v>
      </c>
      <c r="AL1817" t="s">
        <v>5121</v>
      </c>
      <c r="AM1817">
        <v>7.38</v>
      </c>
      <c r="AN1817">
        <v>2</v>
      </c>
      <c r="AO1817">
        <v>0</v>
      </c>
      <c r="AP1817">
        <v>3.4685999999999999</v>
      </c>
      <c r="AQ1817">
        <f>YEAR(Table1[[#This Row],[Order Date]])</f>
        <v>2015</v>
      </c>
      <c r="AR1817" t="str">
        <f>TEXT(Table1[[#This Row],[Order Date]],"mmmm")</f>
        <v>June</v>
      </c>
      <c r="AS1817" t="str">
        <f>"Q"&amp;ROUNDUP(MONTH(Table1[[#This Row],[Order Date]])/3,0)</f>
        <v>Q2</v>
      </c>
      <c r="AT1817">
        <f>IF(Table1[[#This Row],[Sales]]=0,0,Table1[[#This Row],[Profit]]/Table1[[#This Row],[Sales]])</f>
        <v>0.47</v>
      </c>
    </row>
    <row r="1818" spans="22:46" x14ac:dyDescent="0.3">
      <c r="V1818">
        <v>1817</v>
      </c>
      <c r="W1818" t="s">
        <v>5119</v>
      </c>
      <c r="X1818" s="1">
        <v>42159</v>
      </c>
      <c r="Y1818" s="1">
        <v>42100</v>
      </c>
      <c r="Z1818" t="s">
        <v>1450</v>
      </c>
      <c r="AA1818" t="s">
        <v>3080</v>
      </c>
      <c r="AB1818" t="s">
        <v>3081</v>
      </c>
      <c r="AC1818" t="s">
        <v>25</v>
      </c>
      <c r="AD1818" t="s">
        <v>26</v>
      </c>
      <c r="AE1818" t="s">
        <v>99</v>
      </c>
      <c r="AF1818" t="s">
        <v>100</v>
      </c>
      <c r="AG1818">
        <v>98105</v>
      </c>
      <c r="AH1818" t="s">
        <v>44</v>
      </c>
      <c r="AI1818" t="s">
        <v>884</v>
      </c>
      <c r="AJ1818" t="s">
        <v>46</v>
      </c>
      <c r="AK1818" t="s">
        <v>70</v>
      </c>
      <c r="AL1818" t="s">
        <v>885</v>
      </c>
      <c r="AM1818">
        <v>9.26</v>
      </c>
      <c r="AN1818">
        <v>2</v>
      </c>
      <c r="AO1818">
        <v>0</v>
      </c>
      <c r="AP1818">
        <v>3.0558000000000001</v>
      </c>
      <c r="AQ1818">
        <f>YEAR(Table1[[#This Row],[Order Date]])</f>
        <v>2015</v>
      </c>
      <c r="AR1818" t="str">
        <f>TEXT(Table1[[#This Row],[Order Date]],"mmmm")</f>
        <v>June</v>
      </c>
      <c r="AS1818" t="str">
        <f>"Q"&amp;ROUNDUP(MONTH(Table1[[#This Row],[Order Date]])/3,0)</f>
        <v>Q2</v>
      </c>
      <c r="AT1818">
        <f>IF(Table1[[#This Row],[Sales]]=0,0,Table1[[#This Row],[Profit]]/Table1[[#This Row],[Sales]])</f>
        <v>0.33</v>
      </c>
    </row>
    <row r="1819" spans="22:46" x14ac:dyDescent="0.3">
      <c r="V1819">
        <v>1818</v>
      </c>
      <c r="W1819" t="s">
        <v>5122</v>
      </c>
      <c r="X1819" s="1">
        <v>42351</v>
      </c>
      <c r="Y1819" t="s">
        <v>813</v>
      </c>
      <c r="Z1819" t="s">
        <v>22</v>
      </c>
      <c r="AA1819" t="s">
        <v>4110</v>
      </c>
      <c r="AB1819" t="s">
        <v>4111</v>
      </c>
      <c r="AC1819" t="s">
        <v>25</v>
      </c>
      <c r="AD1819" t="s">
        <v>26</v>
      </c>
      <c r="AE1819" t="s">
        <v>42</v>
      </c>
      <c r="AF1819" t="s">
        <v>43</v>
      </c>
      <c r="AG1819">
        <v>90036</v>
      </c>
      <c r="AH1819" t="s">
        <v>44</v>
      </c>
      <c r="AI1819" t="s">
        <v>5123</v>
      </c>
      <c r="AJ1819" t="s">
        <v>46</v>
      </c>
      <c r="AK1819" t="s">
        <v>47</v>
      </c>
      <c r="AL1819" t="s">
        <v>5124</v>
      </c>
      <c r="AM1819">
        <v>9.9600000000000009</v>
      </c>
      <c r="AN1819">
        <v>2</v>
      </c>
      <c r="AO1819">
        <v>0</v>
      </c>
      <c r="AP1819">
        <v>4.5815999999999999</v>
      </c>
      <c r="AQ1819">
        <f>YEAR(Table1[[#This Row],[Order Date]])</f>
        <v>2015</v>
      </c>
      <c r="AR1819" t="str">
        <f>TEXT(Table1[[#This Row],[Order Date]],"mmmm")</f>
        <v>December</v>
      </c>
      <c r="AS1819" t="str">
        <f>"Q"&amp;ROUNDUP(MONTH(Table1[[#This Row],[Order Date]])/3,0)</f>
        <v>Q4</v>
      </c>
      <c r="AT1819">
        <f>IF(Table1[[#This Row],[Sales]]=0,0,Table1[[#This Row],[Profit]]/Table1[[#This Row],[Sales]])</f>
        <v>0.45999999999999996</v>
      </c>
    </row>
    <row r="1820" spans="22:46" x14ac:dyDescent="0.3">
      <c r="V1820">
        <v>1819</v>
      </c>
      <c r="W1820" t="s">
        <v>5125</v>
      </c>
      <c r="X1820" s="1">
        <v>41784</v>
      </c>
      <c r="Y1820" t="s">
        <v>5126</v>
      </c>
      <c r="Z1820" t="s">
        <v>51</v>
      </c>
      <c r="AA1820" t="s">
        <v>5127</v>
      </c>
      <c r="AB1820" t="s">
        <v>5128</v>
      </c>
      <c r="AC1820" t="s">
        <v>25</v>
      </c>
      <c r="AD1820" t="s">
        <v>26</v>
      </c>
      <c r="AE1820" t="s">
        <v>342</v>
      </c>
      <c r="AF1820" t="s">
        <v>233</v>
      </c>
      <c r="AG1820">
        <v>60623</v>
      </c>
      <c r="AH1820" t="s">
        <v>111</v>
      </c>
      <c r="AI1820" t="s">
        <v>5129</v>
      </c>
      <c r="AJ1820" t="s">
        <v>46</v>
      </c>
      <c r="AK1820" t="s">
        <v>80</v>
      </c>
      <c r="AL1820" t="s">
        <v>5130</v>
      </c>
      <c r="AM1820">
        <v>75.599999999999994</v>
      </c>
      <c r="AN1820">
        <v>2</v>
      </c>
      <c r="AO1820">
        <v>0.8</v>
      </c>
      <c r="AP1820">
        <v>-166.32</v>
      </c>
      <c r="AQ1820">
        <f>YEAR(Table1[[#This Row],[Order Date]])</f>
        <v>2014</v>
      </c>
      <c r="AR1820" t="str">
        <f>TEXT(Table1[[#This Row],[Order Date]],"mmmm")</f>
        <v>May</v>
      </c>
      <c r="AS1820" t="str">
        <f>"Q"&amp;ROUNDUP(MONTH(Table1[[#This Row],[Order Date]])/3,0)</f>
        <v>Q2</v>
      </c>
      <c r="AT1820">
        <f>IF(Table1[[#This Row],[Sales]]=0,0,Table1[[#This Row],[Profit]]/Table1[[#This Row],[Sales]])</f>
        <v>-2.2000000000000002</v>
      </c>
    </row>
    <row r="1821" spans="22:46" x14ac:dyDescent="0.3">
      <c r="V1821">
        <v>1820</v>
      </c>
      <c r="W1821" t="s">
        <v>5125</v>
      </c>
      <c r="X1821" s="1">
        <v>41784</v>
      </c>
      <c r="Y1821" t="s">
        <v>5126</v>
      </c>
      <c r="Z1821" t="s">
        <v>51</v>
      </c>
      <c r="AA1821" t="s">
        <v>5127</v>
      </c>
      <c r="AB1821" t="s">
        <v>5128</v>
      </c>
      <c r="AC1821" t="s">
        <v>25</v>
      </c>
      <c r="AD1821" t="s">
        <v>26</v>
      </c>
      <c r="AE1821" t="s">
        <v>342</v>
      </c>
      <c r="AF1821" t="s">
        <v>233</v>
      </c>
      <c r="AG1821">
        <v>60623</v>
      </c>
      <c r="AH1821" t="s">
        <v>111</v>
      </c>
      <c r="AI1821" t="s">
        <v>5131</v>
      </c>
      <c r="AJ1821" t="s">
        <v>31</v>
      </c>
      <c r="AK1821" t="s">
        <v>67</v>
      </c>
      <c r="AL1821" t="s">
        <v>5132</v>
      </c>
      <c r="AM1821">
        <v>29.32</v>
      </c>
      <c r="AN1821">
        <v>2</v>
      </c>
      <c r="AO1821">
        <v>0.6</v>
      </c>
      <c r="AP1821">
        <v>-24.189</v>
      </c>
      <c r="AQ1821">
        <f>YEAR(Table1[[#This Row],[Order Date]])</f>
        <v>2014</v>
      </c>
      <c r="AR1821" t="str">
        <f>TEXT(Table1[[#This Row],[Order Date]],"mmmm")</f>
        <v>May</v>
      </c>
      <c r="AS1821" t="str">
        <f>"Q"&amp;ROUNDUP(MONTH(Table1[[#This Row],[Order Date]])/3,0)</f>
        <v>Q2</v>
      </c>
      <c r="AT1821">
        <f>IF(Table1[[#This Row],[Sales]]=0,0,Table1[[#This Row],[Profit]]/Table1[[#This Row],[Sales]])</f>
        <v>-0.82499999999999996</v>
      </c>
    </row>
    <row r="1822" spans="22:46" x14ac:dyDescent="0.3">
      <c r="V1822">
        <v>1821</v>
      </c>
      <c r="W1822" t="s">
        <v>5133</v>
      </c>
      <c r="X1822" s="1">
        <v>42416</v>
      </c>
      <c r="Y1822" t="s">
        <v>5134</v>
      </c>
      <c r="Z1822" t="s">
        <v>51</v>
      </c>
      <c r="AA1822" t="s">
        <v>1011</v>
      </c>
      <c r="AB1822" t="s">
        <v>1012</v>
      </c>
      <c r="AC1822" t="s">
        <v>41</v>
      </c>
      <c r="AD1822" t="s">
        <v>26</v>
      </c>
      <c r="AE1822" t="s">
        <v>342</v>
      </c>
      <c r="AF1822" t="s">
        <v>233</v>
      </c>
      <c r="AG1822">
        <v>60623</v>
      </c>
      <c r="AH1822" t="s">
        <v>111</v>
      </c>
      <c r="AI1822" t="s">
        <v>5135</v>
      </c>
      <c r="AJ1822" t="s">
        <v>46</v>
      </c>
      <c r="AK1822" t="s">
        <v>80</v>
      </c>
      <c r="AL1822" t="s">
        <v>5136</v>
      </c>
      <c r="AM1822">
        <v>92.063999999999993</v>
      </c>
      <c r="AN1822">
        <v>6</v>
      </c>
      <c r="AO1822">
        <v>0.8</v>
      </c>
      <c r="AP1822">
        <v>-225.55680000000001</v>
      </c>
      <c r="AQ1822">
        <f>YEAR(Table1[[#This Row],[Order Date]])</f>
        <v>2016</v>
      </c>
      <c r="AR1822" t="str">
        <f>TEXT(Table1[[#This Row],[Order Date]],"mmmm")</f>
        <v>February</v>
      </c>
      <c r="AS1822" t="str">
        <f>"Q"&amp;ROUNDUP(MONTH(Table1[[#This Row],[Order Date]])/3,0)</f>
        <v>Q1</v>
      </c>
      <c r="AT1822">
        <f>IF(Table1[[#This Row],[Sales]]=0,0,Table1[[#This Row],[Profit]]/Table1[[#This Row],[Sales]])</f>
        <v>-2.4500000000000002</v>
      </c>
    </row>
    <row r="1823" spans="22:46" x14ac:dyDescent="0.3">
      <c r="V1823">
        <v>1822</v>
      </c>
      <c r="W1823" t="s">
        <v>5133</v>
      </c>
      <c r="X1823" s="1">
        <v>42416</v>
      </c>
      <c r="Y1823" t="s">
        <v>5134</v>
      </c>
      <c r="Z1823" t="s">
        <v>51</v>
      </c>
      <c r="AA1823" t="s">
        <v>1011</v>
      </c>
      <c r="AB1823" t="s">
        <v>1012</v>
      </c>
      <c r="AC1823" t="s">
        <v>41</v>
      </c>
      <c r="AD1823" t="s">
        <v>26</v>
      </c>
      <c r="AE1823" t="s">
        <v>342</v>
      </c>
      <c r="AF1823" t="s">
        <v>233</v>
      </c>
      <c r="AG1823">
        <v>60623</v>
      </c>
      <c r="AH1823" t="s">
        <v>111</v>
      </c>
      <c r="AI1823" t="s">
        <v>302</v>
      </c>
      <c r="AJ1823" t="s">
        <v>46</v>
      </c>
      <c r="AK1823" t="s">
        <v>303</v>
      </c>
      <c r="AL1823" t="s">
        <v>304</v>
      </c>
      <c r="AM1823">
        <v>6.976</v>
      </c>
      <c r="AN1823">
        <v>4</v>
      </c>
      <c r="AO1823">
        <v>0.2</v>
      </c>
      <c r="AP1823">
        <v>1.8311999999999999</v>
      </c>
      <c r="AQ1823">
        <f>YEAR(Table1[[#This Row],[Order Date]])</f>
        <v>2016</v>
      </c>
      <c r="AR1823" t="str">
        <f>TEXT(Table1[[#This Row],[Order Date]],"mmmm")</f>
        <v>February</v>
      </c>
      <c r="AS1823" t="str">
        <f>"Q"&amp;ROUNDUP(MONTH(Table1[[#This Row],[Order Date]])/3,0)</f>
        <v>Q1</v>
      </c>
      <c r="AT1823">
        <f>IF(Table1[[#This Row],[Sales]]=0,0,Table1[[#This Row],[Profit]]/Table1[[#This Row],[Sales]])</f>
        <v>0.26250000000000001</v>
      </c>
    </row>
    <row r="1824" spans="22:46" x14ac:dyDescent="0.3">
      <c r="V1824">
        <v>1823</v>
      </c>
      <c r="W1824" t="s">
        <v>5133</v>
      </c>
      <c r="X1824" s="1">
        <v>42416</v>
      </c>
      <c r="Y1824" t="s">
        <v>5134</v>
      </c>
      <c r="Z1824" t="s">
        <v>51</v>
      </c>
      <c r="AA1824" t="s">
        <v>1011</v>
      </c>
      <c r="AB1824" t="s">
        <v>1012</v>
      </c>
      <c r="AC1824" t="s">
        <v>41</v>
      </c>
      <c r="AD1824" t="s">
        <v>26</v>
      </c>
      <c r="AE1824" t="s">
        <v>342</v>
      </c>
      <c r="AF1824" t="s">
        <v>233</v>
      </c>
      <c r="AG1824">
        <v>60623</v>
      </c>
      <c r="AH1824" t="s">
        <v>111</v>
      </c>
      <c r="AI1824" t="s">
        <v>5137</v>
      </c>
      <c r="AJ1824" t="s">
        <v>31</v>
      </c>
      <c r="AK1824" t="s">
        <v>35</v>
      </c>
      <c r="AL1824" t="s">
        <v>5138</v>
      </c>
      <c r="AM1824">
        <v>62.957999999999998</v>
      </c>
      <c r="AN1824">
        <v>3</v>
      </c>
      <c r="AO1824">
        <v>0.3</v>
      </c>
      <c r="AP1824">
        <v>-2.6981999999999999</v>
      </c>
      <c r="AQ1824">
        <f>YEAR(Table1[[#This Row],[Order Date]])</f>
        <v>2016</v>
      </c>
      <c r="AR1824" t="str">
        <f>TEXT(Table1[[#This Row],[Order Date]],"mmmm")</f>
        <v>February</v>
      </c>
      <c r="AS1824" t="str">
        <f>"Q"&amp;ROUNDUP(MONTH(Table1[[#This Row],[Order Date]])/3,0)</f>
        <v>Q1</v>
      </c>
      <c r="AT1824">
        <f>IF(Table1[[#This Row],[Sales]]=0,0,Table1[[#This Row],[Profit]]/Table1[[#This Row],[Sales]])</f>
        <v>-4.2857142857142858E-2</v>
      </c>
    </row>
    <row r="1825" spans="22:46" x14ac:dyDescent="0.3">
      <c r="V1825">
        <v>1824</v>
      </c>
      <c r="W1825" t="s">
        <v>5133</v>
      </c>
      <c r="X1825" s="1">
        <v>42416</v>
      </c>
      <c r="Y1825" t="s">
        <v>5134</v>
      </c>
      <c r="Z1825" t="s">
        <v>51</v>
      </c>
      <c r="AA1825" t="s">
        <v>1011</v>
      </c>
      <c r="AB1825" t="s">
        <v>1012</v>
      </c>
      <c r="AC1825" t="s">
        <v>41</v>
      </c>
      <c r="AD1825" t="s">
        <v>26</v>
      </c>
      <c r="AE1825" t="s">
        <v>342</v>
      </c>
      <c r="AF1825" t="s">
        <v>233</v>
      </c>
      <c r="AG1825">
        <v>60623</v>
      </c>
      <c r="AH1825" t="s">
        <v>111</v>
      </c>
      <c r="AI1825" t="s">
        <v>5139</v>
      </c>
      <c r="AJ1825" t="s">
        <v>46</v>
      </c>
      <c r="AK1825" t="s">
        <v>94</v>
      </c>
      <c r="AL1825" t="s">
        <v>5140</v>
      </c>
      <c r="AM1825">
        <v>5.1840000000000002</v>
      </c>
      <c r="AN1825">
        <v>1</v>
      </c>
      <c r="AO1825">
        <v>0.2</v>
      </c>
      <c r="AP1825">
        <v>1.8144</v>
      </c>
      <c r="AQ1825">
        <f>YEAR(Table1[[#This Row],[Order Date]])</f>
        <v>2016</v>
      </c>
      <c r="AR1825" t="str">
        <f>TEXT(Table1[[#This Row],[Order Date]],"mmmm")</f>
        <v>February</v>
      </c>
      <c r="AS1825" t="str">
        <f>"Q"&amp;ROUNDUP(MONTH(Table1[[#This Row],[Order Date]])/3,0)</f>
        <v>Q1</v>
      </c>
      <c r="AT1825">
        <f>IF(Table1[[#This Row],[Sales]]=0,0,Table1[[#This Row],[Profit]]/Table1[[#This Row],[Sales]])</f>
        <v>0.35</v>
      </c>
    </row>
    <row r="1826" spans="22:46" x14ac:dyDescent="0.3">
      <c r="V1826">
        <v>1825</v>
      </c>
      <c r="W1826" t="s">
        <v>5141</v>
      </c>
      <c r="X1826" s="1">
        <v>42726</v>
      </c>
      <c r="Y1826" t="s">
        <v>3965</v>
      </c>
      <c r="Z1826" t="s">
        <v>51</v>
      </c>
      <c r="AA1826" t="s">
        <v>1887</v>
      </c>
      <c r="AB1826" t="s">
        <v>1888</v>
      </c>
      <c r="AC1826" t="s">
        <v>25</v>
      </c>
      <c r="AD1826" t="s">
        <v>26</v>
      </c>
      <c r="AE1826" t="s">
        <v>5142</v>
      </c>
      <c r="AF1826" t="s">
        <v>474</v>
      </c>
      <c r="AG1826">
        <v>97756</v>
      </c>
      <c r="AH1826" t="s">
        <v>44</v>
      </c>
      <c r="AI1826" t="s">
        <v>3805</v>
      </c>
      <c r="AJ1826" t="s">
        <v>46</v>
      </c>
      <c r="AK1826" t="s">
        <v>77</v>
      </c>
      <c r="AL1826" t="s">
        <v>3806</v>
      </c>
      <c r="AM1826">
        <v>31.32</v>
      </c>
      <c r="AN1826">
        <v>10</v>
      </c>
      <c r="AO1826">
        <v>0.7</v>
      </c>
      <c r="AP1826">
        <v>-25.056000000000001</v>
      </c>
      <c r="AQ1826">
        <f>YEAR(Table1[[#This Row],[Order Date]])</f>
        <v>2016</v>
      </c>
      <c r="AR1826" t="str">
        <f>TEXT(Table1[[#This Row],[Order Date]],"mmmm")</f>
        <v>December</v>
      </c>
      <c r="AS1826" t="str">
        <f>"Q"&amp;ROUNDUP(MONTH(Table1[[#This Row],[Order Date]])/3,0)</f>
        <v>Q4</v>
      </c>
      <c r="AT1826">
        <f>IF(Table1[[#This Row],[Sales]]=0,0,Table1[[#This Row],[Profit]]/Table1[[#This Row],[Sales]])</f>
        <v>-0.8</v>
      </c>
    </row>
    <row r="1827" spans="22:46" x14ac:dyDescent="0.3">
      <c r="V1827">
        <v>1826</v>
      </c>
      <c r="W1827" t="s">
        <v>5141</v>
      </c>
      <c r="X1827" s="1">
        <v>42726</v>
      </c>
      <c r="Y1827" t="s">
        <v>3965</v>
      </c>
      <c r="Z1827" t="s">
        <v>51</v>
      </c>
      <c r="AA1827" t="s">
        <v>1887</v>
      </c>
      <c r="AB1827" t="s">
        <v>1888</v>
      </c>
      <c r="AC1827" t="s">
        <v>25</v>
      </c>
      <c r="AD1827" t="s">
        <v>26</v>
      </c>
      <c r="AE1827" t="s">
        <v>5142</v>
      </c>
      <c r="AF1827" t="s">
        <v>474</v>
      </c>
      <c r="AG1827">
        <v>97756</v>
      </c>
      <c r="AH1827" t="s">
        <v>44</v>
      </c>
      <c r="AI1827" t="s">
        <v>1532</v>
      </c>
      <c r="AJ1827" t="s">
        <v>31</v>
      </c>
      <c r="AK1827" t="s">
        <v>67</v>
      </c>
      <c r="AL1827" t="s">
        <v>1533</v>
      </c>
      <c r="AM1827">
        <v>11.84</v>
      </c>
      <c r="AN1827">
        <v>4</v>
      </c>
      <c r="AO1827">
        <v>0.2</v>
      </c>
      <c r="AP1827">
        <v>3.1080000000000001</v>
      </c>
      <c r="AQ1827">
        <f>YEAR(Table1[[#This Row],[Order Date]])</f>
        <v>2016</v>
      </c>
      <c r="AR1827" t="str">
        <f>TEXT(Table1[[#This Row],[Order Date]],"mmmm")</f>
        <v>December</v>
      </c>
      <c r="AS1827" t="str">
        <f>"Q"&amp;ROUNDUP(MONTH(Table1[[#This Row],[Order Date]])/3,0)</f>
        <v>Q4</v>
      </c>
      <c r="AT1827">
        <f>IF(Table1[[#This Row],[Sales]]=0,0,Table1[[#This Row],[Profit]]/Table1[[#This Row],[Sales]])</f>
        <v>0.26250000000000001</v>
      </c>
    </row>
    <row r="1828" spans="22:46" x14ac:dyDescent="0.3">
      <c r="V1828">
        <v>1827</v>
      </c>
      <c r="W1828" t="s">
        <v>5141</v>
      </c>
      <c r="X1828" s="1">
        <v>42726</v>
      </c>
      <c r="Y1828" t="s">
        <v>3965</v>
      </c>
      <c r="Z1828" t="s">
        <v>51</v>
      </c>
      <c r="AA1828" t="s">
        <v>1887</v>
      </c>
      <c r="AB1828" t="s">
        <v>1888</v>
      </c>
      <c r="AC1828" t="s">
        <v>25</v>
      </c>
      <c r="AD1828" t="s">
        <v>26</v>
      </c>
      <c r="AE1828" t="s">
        <v>5142</v>
      </c>
      <c r="AF1828" t="s">
        <v>474</v>
      </c>
      <c r="AG1828">
        <v>97756</v>
      </c>
      <c r="AH1828" t="s">
        <v>44</v>
      </c>
      <c r="AI1828" t="s">
        <v>5143</v>
      </c>
      <c r="AJ1828" t="s">
        <v>31</v>
      </c>
      <c r="AK1828" t="s">
        <v>67</v>
      </c>
      <c r="AL1828" t="s">
        <v>5144</v>
      </c>
      <c r="AM1828">
        <v>22.783999999999999</v>
      </c>
      <c r="AN1828">
        <v>1</v>
      </c>
      <c r="AO1828">
        <v>0.2</v>
      </c>
      <c r="AP1828">
        <v>4.8415999999999997</v>
      </c>
      <c r="AQ1828">
        <f>YEAR(Table1[[#This Row],[Order Date]])</f>
        <v>2016</v>
      </c>
      <c r="AR1828" t="str">
        <f>TEXT(Table1[[#This Row],[Order Date]],"mmmm")</f>
        <v>December</v>
      </c>
      <c r="AS1828" t="str">
        <f>"Q"&amp;ROUNDUP(MONTH(Table1[[#This Row],[Order Date]])/3,0)</f>
        <v>Q4</v>
      </c>
      <c r="AT1828">
        <f>IF(Table1[[#This Row],[Sales]]=0,0,Table1[[#This Row],[Profit]]/Table1[[#This Row],[Sales]])</f>
        <v>0.21249999999999999</v>
      </c>
    </row>
    <row r="1829" spans="22:46" x14ac:dyDescent="0.3">
      <c r="V1829">
        <v>1828</v>
      </c>
      <c r="W1829" t="s">
        <v>5145</v>
      </c>
      <c r="X1829" s="1">
        <v>42408</v>
      </c>
      <c r="Y1829" s="1">
        <v>42676</v>
      </c>
      <c r="Z1829" t="s">
        <v>22</v>
      </c>
      <c r="AA1829" t="s">
        <v>5146</v>
      </c>
      <c r="AB1829" t="s">
        <v>5147</v>
      </c>
      <c r="AC1829" t="s">
        <v>108</v>
      </c>
      <c r="AD1829" t="s">
        <v>26</v>
      </c>
      <c r="AE1829" t="s">
        <v>5148</v>
      </c>
      <c r="AF1829" t="s">
        <v>92</v>
      </c>
      <c r="AG1829">
        <v>27604</v>
      </c>
      <c r="AH1829" t="s">
        <v>29</v>
      </c>
      <c r="AI1829" t="s">
        <v>5149</v>
      </c>
      <c r="AJ1829" t="s">
        <v>73</v>
      </c>
      <c r="AK1829" t="s">
        <v>74</v>
      </c>
      <c r="AL1829" t="s">
        <v>5150</v>
      </c>
      <c r="AM1829">
        <v>1127.9760000000001</v>
      </c>
      <c r="AN1829">
        <v>3</v>
      </c>
      <c r="AO1829">
        <v>0.2</v>
      </c>
      <c r="AP1829">
        <v>126.8973</v>
      </c>
      <c r="AQ1829">
        <f>YEAR(Table1[[#This Row],[Order Date]])</f>
        <v>2016</v>
      </c>
      <c r="AR1829" t="str">
        <f>TEXT(Table1[[#This Row],[Order Date]],"mmmm")</f>
        <v>February</v>
      </c>
      <c r="AS1829" t="str">
        <f>"Q"&amp;ROUNDUP(MONTH(Table1[[#This Row],[Order Date]])/3,0)</f>
        <v>Q1</v>
      </c>
      <c r="AT1829">
        <f>IF(Table1[[#This Row],[Sales]]=0,0,Table1[[#This Row],[Profit]]/Table1[[#This Row],[Sales]])</f>
        <v>0.11249999999999999</v>
      </c>
    </row>
    <row r="1830" spans="22:46" x14ac:dyDescent="0.3">
      <c r="V1830">
        <v>1829</v>
      </c>
      <c r="W1830" t="s">
        <v>5151</v>
      </c>
      <c r="X1830" s="1">
        <v>42198</v>
      </c>
      <c r="Y1830" t="s">
        <v>4933</v>
      </c>
      <c r="Z1830" t="s">
        <v>22</v>
      </c>
      <c r="AA1830" t="s">
        <v>5152</v>
      </c>
      <c r="AB1830" t="s">
        <v>5153</v>
      </c>
      <c r="AC1830" t="s">
        <v>41</v>
      </c>
      <c r="AD1830" t="s">
        <v>26</v>
      </c>
      <c r="AE1830" t="s">
        <v>4014</v>
      </c>
      <c r="AF1830" t="s">
        <v>1429</v>
      </c>
      <c r="AG1830">
        <v>31204</v>
      </c>
      <c r="AH1830" t="s">
        <v>29</v>
      </c>
      <c r="AI1830" t="s">
        <v>3146</v>
      </c>
      <c r="AJ1830" t="s">
        <v>46</v>
      </c>
      <c r="AK1830" t="s">
        <v>94</v>
      </c>
      <c r="AL1830" t="s">
        <v>3147</v>
      </c>
      <c r="AM1830">
        <v>38.880000000000003</v>
      </c>
      <c r="AN1830">
        <v>6</v>
      </c>
      <c r="AO1830">
        <v>0</v>
      </c>
      <c r="AP1830">
        <v>18.662400000000002</v>
      </c>
      <c r="AQ1830">
        <f>YEAR(Table1[[#This Row],[Order Date]])</f>
        <v>2015</v>
      </c>
      <c r="AR1830" t="str">
        <f>TEXT(Table1[[#This Row],[Order Date]],"mmmm")</f>
        <v>July</v>
      </c>
      <c r="AS1830" t="str">
        <f>"Q"&amp;ROUNDUP(MONTH(Table1[[#This Row],[Order Date]])/3,0)</f>
        <v>Q3</v>
      </c>
      <c r="AT1830">
        <f>IF(Table1[[#This Row],[Sales]]=0,0,Table1[[#This Row],[Profit]]/Table1[[#This Row],[Sales]])</f>
        <v>0.48000000000000004</v>
      </c>
    </row>
    <row r="1831" spans="22:46" x14ac:dyDescent="0.3">
      <c r="V1831">
        <v>1830</v>
      </c>
      <c r="W1831" t="s">
        <v>5154</v>
      </c>
      <c r="X1831" s="1">
        <v>41777</v>
      </c>
      <c r="Y1831" t="s">
        <v>5156</v>
      </c>
      <c r="Z1831" t="s">
        <v>51</v>
      </c>
      <c r="AA1831" t="s">
        <v>911</v>
      </c>
      <c r="AB1831" t="s">
        <v>912</v>
      </c>
      <c r="AC1831" t="s">
        <v>25</v>
      </c>
      <c r="AD1831" t="s">
        <v>26</v>
      </c>
      <c r="AE1831" t="s">
        <v>2460</v>
      </c>
      <c r="AF1831" t="s">
        <v>564</v>
      </c>
      <c r="AG1831">
        <v>44105</v>
      </c>
      <c r="AH1831" t="s">
        <v>160</v>
      </c>
      <c r="AI1831" t="s">
        <v>5157</v>
      </c>
      <c r="AJ1831" t="s">
        <v>73</v>
      </c>
      <c r="AK1831" t="s">
        <v>74</v>
      </c>
      <c r="AL1831" t="s">
        <v>5158</v>
      </c>
      <c r="AM1831">
        <v>779.79600000000005</v>
      </c>
      <c r="AN1831">
        <v>2</v>
      </c>
      <c r="AO1831">
        <v>0.4</v>
      </c>
      <c r="AP1831">
        <v>-168.95580000000001</v>
      </c>
      <c r="AQ1831">
        <f>YEAR(Table1[[#This Row],[Order Date]])</f>
        <v>2014</v>
      </c>
      <c r="AR1831" t="str">
        <f>TEXT(Table1[[#This Row],[Order Date]],"mmmm")</f>
        <v>May</v>
      </c>
      <c r="AS1831" t="str">
        <f>"Q"&amp;ROUNDUP(MONTH(Table1[[#This Row],[Order Date]])/3,0)</f>
        <v>Q2</v>
      </c>
      <c r="AT1831">
        <f>IF(Table1[[#This Row],[Sales]]=0,0,Table1[[#This Row],[Profit]]/Table1[[#This Row],[Sales]])</f>
        <v>-0.21666666666666667</v>
      </c>
    </row>
    <row r="1832" spans="22:46" x14ac:dyDescent="0.3">
      <c r="V1832">
        <v>1831</v>
      </c>
      <c r="W1832" t="s">
        <v>5159</v>
      </c>
      <c r="X1832" s="1">
        <v>43029</v>
      </c>
      <c r="Y1832" t="s">
        <v>2021</v>
      </c>
      <c r="Z1832" t="s">
        <v>1450</v>
      </c>
      <c r="AA1832" t="s">
        <v>3361</v>
      </c>
      <c r="AB1832" t="s">
        <v>3362</v>
      </c>
      <c r="AC1832" t="s">
        <v>108</v>
      </c>
      <c r="AD1832" t="s">
        <v>26</v>
      </c>
      <c r="AE1832" t="s">
        <v>5160</v>
      </c>
      <c r="AF1832" t="s">
        <v>732</v>
      </c>
      <c r="AG1832">
        <v>74403</v>
      </c>
      <c r="AH1832" t="s">
        <v>111</v>
      </c>
      <c r="AI1832" t="s">
        <v>5161</v>
      </c>
      <c r="AJ1832" t="s">
        <v>73</v>
      </c>
      <c r="AK1832" t="s">
        <v>74</v>
      </c>
      <c r="AL1832" t="s">
        <v>5162</v>
      </c>
      <c r="AM1832">
        <v>1439.92</v>
      </c>
      <c r="AN1832">
        <v>8</v>
      </c>
      <c r="AO1832">
        <v>0</v>
      </c>
      <c r="AP1832">
        <v>374.37920000000003</v>
      </c>
      <c r="AQ1832">
        <f>YEAR(Table1[[#This Row],[Order Date]])</f>
        <v>2017</v>
      </c>
      <c r="AR1832" t="str">
        <f>TEXT(Table1[[#This Row],[Order Date]],"mmmm")</f>
        <v>October</v>
      </c>
      <c r="AS1832" t="str">
        <f>"Q"&amp;ROUNDUP(MONTH(Table1[[#This Row],[Order Date]])/3,0)</f>
        <v>Q4</v>
      </c>
      <c r="AT1832">
        <f>IF(Table1[[#This Row],[Sales]]=0,0,Table1[[#This Row],[Profit]]/Table1[[#This Row],[Sales]])</f>
        <v>0.26</v>
      </c>
    </row>
    <row r="1833" spans="22:46" x14ac:dyDescent="0.3">
      <c r="V1833">
        <v>1832</v>
      </c>
      <c r="W1833" t="s">
        <v>5159</v>
      </c>
      <c r="X1833" s="1">
        <v>43029</v>
      </c>
      <c r="Y1833" t="s">
        <v>2021</v>
      </c>
      <c r="Z1833" t="s">
        <v>1450</v>
      </c>
      <c r="AA1833" t="s">
        <v>3361</v>
      </c>
      <c r="AB1833" t="s">
        <v>3362</v>
      </c>
      <c r="AC1833" t="s">
        <v>108</v>
      </c>
      <c r="AD1833" t="s">
        <v>26</v>
      </c>
      <c r="AE1833" t="s">
        <v>5160</v>
      </c>
      <c r="AF1833" t="s">
        <v>732</v>
      </c>
      <c r="AG1833">
        <v>74403</v>
      </c>
      <c r="AH1833" t="s">
        <v>111</v>
      </c>
      <c r="AI1833" t="s">
        <v>3255</v>
      </c>
      <c r="AJ1833" t="s">
        <v>31</v>
      </c>
      <c r="AK1833" t="s">
        <v>57</v>
      </c>
      <c r="AL1833" t="s">
        <v>3256</v>
      </c>
      <c r="AM1833">
        <v>262.11</v>
      </c>
      <c r="AN1833">
        <v>1</v>
      </c>
      <c r="AO1833">
        <v>0</v>
      </c>
      <c r="AP1833">
        <v>62.906399999999998</v>
      </c>
      <c r="AQ1833">
        <f>YEAR(Table1[[#This Row],[Order Date]])</f>
        <v>2017</v>
      </c>
      <c r="AR1833" t="str">
        <f>TEXT(Table1[[#This Row],[Order Date]],"mmmm")</f>
        <v>October</v>
      </c>
      <c r="AS1833" t="str">
        <f>"Q"&amp;ROUNDUP(MONTH(Table1[[#This Row],[Order Date]])/3,0)</f>
        <v>Q4</v>
      </c>
      <c r="AT1833">
        <f>IF(Table1[[#This Row],[Sales]]=0,0,Table1[[#This Row],[Profit]]/Table1[[#This Row],[Sales]])</f>
        <v>0.24</v>
      </c>
    </row>
    <row r="1834" spans="22:46" x14ac:dyDescent="0.3">
      <c r="V1834">
        <v>1833</v>
      </c>
      <c r="W1834" t="s">
        <v>5163</v>
      </c>
      <c r="X1834" s="1">
        <v>42313</v>
      </c>
      <c r="Y1834" s="1">
        <v>42258</v>
      </c>
      <c r="Z1834" t="s">
        <v>51</v>
      </c>
      <c r="AA1834" t="s">
        <v>3127</v>
      </c>
      <c r="AB1834" t="s">
        <v>3128</v>
      </c>
      <c r="AC1834" t="s">
        <v>41</v>
      </c>
      <c r="AD1834" t="s">
        <v>26</v>
      </c>
      <c r="AE1834" t="s">
        <v>831</v>
      </c>
      <c r="AF1834" t="s">
        <v>92</v>
      </c>
      <c r="AG1834">
        <v>28110</v>
      </c>
      <c r="AH1834" t="s">
        <v>29</v>
      </c>
      <c r="AI1834" t="s">
        <v>3816</v>
      </c>
      <c r="AJ1834" t="s">
        <v>31</v>
      </c>
      <c r="AK1834" t="s">
        <v>35</v>
      </c>
      <c r="AL1834" t="s">
        <v>3817</v>
      </c>
      <c r="AM1834">
        <v>207</v>
      </c>
      <c r="AN1834">
        <v>3</v>
      </c>
      <c r="AO1834">
        <v>0.2</v>
      </c>
      <c r="AP1834">
        <v>25.875</v>
      </c>
      <c r="AQ1834">
        <f>YEAR(Table1[[#This Row],[Order Date]])</f>
        <v>2015</v>
      </c>
      <c r="AR1834" t="str">
        <f>TEXT(Table1[[#This Row],[Order Date]],"mmmm")</f>
        <v>November</v>
      </c>
      <c r="AS1834" t="str">
        <f>"Q"&amp;ROUNDUP(MONTH(Table1[[#This Row],[Order Date]])/3,0)</f>
        <v>Q4</v>
      </c>
      <c r="AT1834">
        <f>IF(Table1[[#This Row],[Sales]]=0,0,Table1[[#This Row],[Profit]]/Table1[[#This Row],[Sales]])</f>
        <v>0.125</v>
      </c>
    </row>
    <row r="1835" spans="22:46" x14ac:dyDescent="0.3">
      <c r="V1835">
        <v>1834</v>
      </c>
      <c r="W1835" t="s">
        <v>5164</v>
      </c>
      <c r="X1835" s="1">
        <v>42948</v>
      </c>
      <c r="Y1835" s="1">
        <v>42924</v>
      </c>
      <c r="Z1835" t="s">
        <v>51</v>
      </c>
      <c r="AA1835" t="s">
        <v>4177</v>
      </c>
      <c r="AB1835" t="s">
        <v>4178</v>
      </c>
      <c r="AC1835" t="s">
        <v>41</v>
      </c>
      <c r="AD1835" t="s">
        <v>26</v>
      </c>
      <c r="AE1835" t="s">
        <v>1390</v>
      </c>
      <c r="AF1835" t="s">
        <v>110</v>
      </c>
      <c r="AG1835">
        <v>78745</v>
      </c>
      <c r="AH1835" t="s">
        <v>111</v>
      </c>
      <c r="AI1835" t="s">
        <v>5165</v>
      </c>
      <c r="AJ1835" t="s">
        <v>73</v>
      </c>
      <c r="AK1835" t="s">
        <v>768</v>
      </c>
      <c r="AL1835" t="s">
        <v>5166</v>
      </c>
      <c r="AM1835">
        <v>1439.982</v>
      </c>
      <c r="AN1835">
        <v>3</v>
      </c>
      <c r="AO1835">
        <v>0.4</v>
      </c>
      <c r="AP1835">
        <v>-263.99669999999998</v>
      </c>
      <c r="AQ1835">
        <f>YEAR(Table1[[#This Row],[Order Date]])</f>
        <v>2017</v>
      </c>
      <c r="AR1835" t="str">
        <f>TEXT(Table1[[#This Row],[Order Date]],"mmmm")</f>
        <v>August</v>
      </c>
      <c r="AS1835" t="str">
        <f>"Q"&amp;ROUNDUP(MONTH(Table1[[#This Row],[Order Date]])/3,0)</f>
        <v>Q3</v>
      </c>
      <c r="AT1835">
        <f>IF(Table1[[#This Row],[Sales]]=0,0,Table1[[#This Row],[Profit]]/Table1[[#This Row],[Sales]])</f>
        <v>-0.18333333333333332</v>
      </c>
    </row>
    <row r="1836" spans="22:46" x14ac:dyDescent="0.3">
      <c r="V1836">
        <v>1835</v>
      </c>
      <c r="W1836" t="s">
        <v>5164</v>
      </c>
      <c r="X1836" s="1">
        <v>42948</v>
      </c>
      <c r="Y1836" s="1">
        <v>42924</v>
      </c>
      <c r="Z1836" t="s">
        <v>51</v>
      </c>
      <c r="AA1836" t="s">
        <v>4177</v>
      </c>
      <c r="AB1836" t="s">
        <v>4178</v>
      </c>
      <c r="AC1836" t="s">
        <v>41</v>
      </c>
      <c r="AD1836" t="s">
        <v>26</v>
      </c>
      <c r="AE1836" t="s">
        <v>1390</v>
      </c>
      <c r="AF1836" t="s">
        <v>110</v>
      </c>
      <c r="AG1836">
        <v>78745</v>
      </c>
      <c r="AH1836" t="s">
        <v>111</v>
      </c>
      <c r="AI1836" t="s">
        <v>5167</v>
      </c>
      <c r="AJ1836" t="s">
        <v>46</v>
      </c>
      <c r="AK1836" t="s">
        <v>94</v>
      </c>
      <c r="AL1836" t="s">
        <v>5168</v>
      </c>
      <c r="AM1836">
        <v>36.287999999999997</v>
      </c>
      <c r="AN1836">
        <v>7</v>
      </c>
      <c r="AO1836">
        <v>0.2</v>
      </c>
      <c r="AP1836">
        <v>12.700799999999999</v>
      </c>
      <c r="AQ1836">
        <f>YEAR(Table1[[#This Row],[Order Date]])</f>
        <v>2017</v>
      </c>
      <c r="AR1836" t="str">
        <f>TEXT(Table1[[#This Row],[Order Date]],"mmmm")</f>
        <v>August</v>
      </c>
      <c r="AS1836" t="str">
        <f>"Q"&amp;ROUNDUP(MONTH(Table1[[#This Row],[Order Date]])/3,0)</f>
        <v>Q3</v>
      </c>
      <c r="AT1836">
        <f>IF(Table1[[#This Row],[Sales]]=0,0,Table1[[#This Row],[Profit]]/Table1[[#This Row],[Sales]])</f>
        <v>0.35000000000000003</v>
      </c>
    </row>
    <row r="1837" spans="22:46" x14ac:dyDescent="0.3">
      <c r="V1837">
        <v>1836</v>
      </c>
      <c r="W1837" t="s">
        <v>5169</v>
      </c>
      <c r="X1837" s="1">
        <v>41811</v>
      </c>
      <c r="Y1837" t="s">
        <v>5170</v>
      </c>
      <c r="Z1837" t="s">
        <v>207</v>
      </c>
      <c r="AA1837" t="s">
        <v>5019</v>
      </c>
      <c r="AB1837" t="s">
        <v>5020</v>
      </c>
      <c r="AC1837" t="s">
        <v>25</v>
      </c>
      <c r="AD1837" t="s">
        <v>26</v>
      </c>
      <c r="AE1837" t="s">
        <v>5171</v>
      </c>
      <c r="AF1837" t="s">
        <v>844</v>
      </c>
      <c r="AG1837">
        <v>6450</v>
      </c>
      <c r="AH1837" t="s">
        <v>160</v>
      </c>
      <c r="AI1837" t="s">
        <v>137</v>
      </c>
      <c r="AJ1837" t="s">
        <v>46</v>
      </c>
      <c r="AK1837" t="s">
        <v>70</v>
      </c>
      <c r="AL1837" t="s">
        <v>138</v>
      </c>
      <c r="AM1837">
        <v>21.4</v>
      </c>
      <c r="AN1837">
        <v>5</v>
      </c>
      <c r="AO1837">
        <v>0</v>
      </c>
      <c r="AP1837">
        <v>6.2060000000000004</v>
      </c>
      <c r="AQ1837">
        <f>YEAR(Table1[[#This Row],[Order Date]])</f>
        <v>2014</v>
      </c>
      <c r="AR1837" t="str">
        <f>TEXT(Table1[[#This Row],[Order Date]],"mmmm")</f>
        <v>June</v>
      </c>
      <c r="AS1837" t="str">
        <f>"Q"&amp;ROUNDUP(MONTH(Table1[[#This Row],[Order Date]])/3,0)</f>
        <v>Q2</v>
      </c>
      <c r="AT1837">
        <f>IF(Table1[[#This Row],[Sales]]=0,0,Table1[[#This Row],[Profit]]/Table1[[#This Row],[Sales]])</f>
        <v>0.29000000000000004</v>
      </c>
    </row>
    <row r="1838" spans="22:46" x14ac:dyDescent="0.3">
      <c r="V1838">
        <v>1837</v>
      </c>
      <c r="W1838" t="s">
        <v>5172</v>
      </c>
      <c r="X1838" s="1">
        <v>42785</v>
      </c>
      <c r="Y1838" t="s">
        <v>5174</v>
      </c>
      <c r="Z1838" t="s">
        <v>22</v>
      </c>
      <c r="AA1838" t="s">
        <v>4419</v>
      </c>
      <c r="AB1838" t="s">
        <v>4420</v>
      </c>
      <c r="AC1838" t="s">
        <v>41</v>
      </c>
      <c r="AD1838" t="s">
        <v>26</v>
      </c>
      <c r="AE1838" t="s">
        <v>3686</v>
      </c>
      <c r="AF1838" t="s">
        <v>1429</v>
      </c>
      <c r="AG1838">
        <v>30076</v>
      </c>
      <c r="AH1838" t="s">
        <v>29</v>
      </c>
      <c r="AI1838" t="s">
        <v>776</v>
      </c>
      <c r="AJ1838" t="s">
        <v>46</v>
      </c>
      <c r="AK1838" t="s">
        <v>80</v>
      </c>
      <c r="AL1838" t="s">
        <v>777</v>
      </c>
      <c r="AM1838">
        <v>1245.8599999999999</v>
      </c>
      <c r="AN1838">
        <v>7</v>
      </c>
      <c r="AO1838">
        <v>0</v>
      </c>
      <c r="AP1838">
        <v>361.29939999999999</v>
      </c>
      <c r="AQ1838">
        <f>YEAR(Table1[[#This Row],[Order Date]])</f>
        <v>2017</v>
      </c>
      <c r="AR1838" t="str">
        <f>TEXT(Table1[[#This Row],[Order Date]],"mmmm")</f>
        <v>February</v>
      </c>
      <c r="AS1838" t="str">
        <f>"Q"&amp;ROUNDUP(MONTH(Table1[[#This Row],[Order Date]])/3,0)</f>
        <v>Q1</v>
      </c>
      <c r="AT1838">
        <f>IF(Table1[[#This Row],[Sales]]=0,0,Table1[[#This Row],[Profit]]/Table1[[#This Row],[Sales]])</f>
        <v>0.29000000000000004</v>
      </c>
    </row>
    <row r="1839" spans="22:46" x14ac:dyDescent="0.3">
      <c r="V1839">
        <v>1838</v>
      </c>
      <c r="W1839" t="s">
        <v>5175</v>
      </c>
      <c r="X1839" s="1">
        <v>41852</v>
      </c>
      <c r="Y1839" s="1">
        <v>41767</v>
      </c>
      <c r="Z1839" t="s">
        <v>51</v>
      </c>
      <c r="AA1839" t="s">
        <v>5176</v>
      </c>
      <c r="AB1839" t="s">
        <v>5177</v>
      </c>
      <c r="AC1839" t="s">
        <v>41</v>
      </c>
      <c r="AD1839" t="s">
        <v>26</v>
      </c>
      <c r="AE1839" t="s">
        <v>528</v>
      </c>
      <c r="AF1839" t="s">
        <v>92</v>
      </c>
      <c r="AG1839">
        <v>28205</v>
      </c>
      <c r="AH1839" t="s">
        <v>29</v>
      </c>
      <c r="AI1839" t="s">
        <v>45</v>
      </c>
      <c r="AJ1839" t="s">
        <v>46</v>
      </c>
      <c r="AK1839" t="s">
        <v>47</v>
      </c>
      <c r="AL1839" t="s">
        <v>48</v>
      </c>
      <c r="AM1839">
        <v>17.544</v>
      </c>
      <c r="AN1839">
        <v>3</v>
      </c>
      <c r="AO1839">
        <v>0.2</v>
      </c>
      <c r="AP1839">
        <v>5.9211</v>
      </c>
      <c r="AQ1839">
        <f>YEAR(Table1[[#This Row],[Order Date]])</f>
        <v>2014</v>
      </c>
      <c r="AR1839" t="str">
        <f>TEXT(Table1[[#This Row],[Order Date]],"mmmm")</f>
        <v>August</v>
      </c>
      <c r="AS1839" t="str">
        <f>"Q"&amp;ROUNDUP(MONTH(Table1[[#This Row],[Order Date]])/3,0)</f>
        <v>Q3</v>
      </c>
      <c r="AT1839">
        <f>IF(Table1[[#This Row],[Sales]]=0,0,Table1[[#This Row],[Profit]]/Table1[[#This Row],[Sales]])</f>
        <v>0.33749999999999997</v>
      </c>
    </row>
    <row r="1840" spans="22:46" x14ac:dyDescent="0.3">
      <c r="V1840">
        <v>1839</v>
      </c>
      <c r="W1840" t="s">
        <v>5175</v>
      </c>
      <c r="X1840" s="1">
        <v>41852</v>
      </c>
      <c r="Y1840" s="1">
        <v>41767</v>
      </c>
      <c r="Z1840" t="s">
        <v>51</v>
      </c>
      <c r="AA1840" t="s">
        <v>5176</v>
      </c>
      <c r="AB1840" t="s">
        <v>5177</v>
      </c>
      <c r="AC1840" t="s">
        <v>41</v>
      </c>
      <c r="AD1840" t="s">
        <v>26</v>
      </c>
      <c r="AE1840" t="s">
        <v>528</v>
      </c>
      <c r="AF1840" t="s">
        <v>92</v>
      </c>
      <c r="AG1840">
        <v>28205</v>
      </c>
      <c r="AH1840" t="s">
        <v>29</v>
      </c>
      <c r="AI1840" t="s">
        <v>480</v>
      </c>
      <c r="AJ1840" t="s">
        <v>31</v>
      </c>
      <c r="AK1840" t="s">
        <v>67</v>
      </c>
      <c r="AL1840" t="s">
        <v>481</v>
      </c>
      <c r="AM1840">
        <v>44.128</v>
      </c>
      <c r="AN1840">
        <v>4</v>
      </c>
      <c r="AO1840">
        <v>0.2</v>
      </c>
      <c r="AP1840">
        <v>12.135199999999999</v>
      </c>
      <c r="AQ1840">
        <f>YEAR(Table1[[#This Row],[Order Date]])</f>
        <v>2014</v>
      </c>
      <c r="AR1840" t="str">
        <f>TEXT(Table1[[#This Row],[Order Date]],"mmmm")</f>
        <v>August</v>
      </c>
      <c r="AS1840" t="str">
        <f>"Q"&amp;ROUNDUP(MONTH(Table1[[#This Row],[Order Date]])/3,0)</f>
        <v>Q3</v>
      </c>
      <c r="AT1840">
        <f>IF(Table1[[#This Row],[Sales]]=0,0,Table1[[#This Row],[Profit]]/Table1[[#This Row],[Sales]])</f>
        <v>0.27499999999999997</v>
      </c>
    </row>
    <row r="1841" spans="22:46" x14ac:dyDescent="0.3">
      <c r="V1841">
        <v>1840</v>
      </c>
      <c r="W1841" t="s">
        <v>5175</v>
      </c>
      <c r="X1841" s="1">
        <v>41852</v>
      </c>
      <c r="Y1841" s="1">
        <v>41767</v>
      </c>
      <c r="Z1841" t="s">
        <v>51</v>
      </c>
      <c r="AA1841" t="s">
        <v>5176</v>
      </c>
      <c r="AB1841" t="s">
        <v>5177</v>
      </c>
      <c r="AC1841" t="s">
        <v>41</v>
      </c>
      <c r="AD1841" t="s">
        <v>26</v>
      </c>
      <c r="AE1841" t="s">
        <v>528</v>
      </c>
      <c r="AF1841" t="s">
        <v>92</v>
      </c>
      <c r="AG1841">
        <v>28205</v>
      </c>
      <c r="AH1841" t="s">
        <v>29</v>
      </c>
      <c r="AI1841" t="s">
        <v>5178</v>
      </c>
      <c r="AJ1841" t="s">
        <v>46</v>
      </c>
      <c r="AK1841" t="s">
        <v>80</v>
      </c>
      <c r="AL1841" t="s">
        <v>5179</v>
      </c>
      <c r="AM1841">
        <v>62.92</v>
      </c>
      <c r="AN1841">
        <v>1</v>
      </c>
      <c r="AO1841">
        <v>0.2</v>
      </c>
      <c r="AP1841">
        <v>10.224500000000001</v>
      </c>
      <c r="AQ1841">
        <f>YEAR(Table1[[#This Row],[Order Date]])</f>
        <v>2014</v>
      </c>
      <c r="AR1841" t="str">
        <f>TEXT(Table1[[#This Row],[Order Date]],"mmmm")</f>
        <v>August</v>
      </c>
      <c r="AS1841" t="str">
        <f>"Q"&amp;ROUNDUP(MONTH(Table1[[#This Row],[Order Date]])/3,0)</f>
        <v>Q3</v>
      </c>
      <c r="AT1841">
        <f>IF(Table1[[#This Row],[Sales]]=0,0,Table1[[#This Row],[Profit]]/Table1[[#This Row],[Sales]])</f>
        <v>0.16250000000000001</v>
      </c>
    </row>
    <row r="1842" spans="22:46" x14ac:dyDescent="0.3">
      <c r="V1842">
        <v>1841</v>
      </c>
      <c r="W1842" t="s">
        <v>5175</v>
      </c>
      <c r="X1842" s="1">
        <v>41852</v>
      </c>
      <c r="Y1842" s="1">
        <v>41767</v>
      </c>
      <c r="Z1842" t="s">
        <v>51</v>
      </c>
      <c r="AA1842" t="s">
        <v>5176</v>
      </c>
      <c r="AB1842" t="s">
        <v>5177</v>
      </c>
      <c r="AC1842" t="s">
        <v>41</v>
      </c>
      <c r="AD1842" t="s">
        <v>26</v>
      </c>
      <c r="AE1842" t="s">
        <v>528</v>
      </c>
      <c r="AF1842" t="s">
        <v>92</v>
      </c>
      <c r="AG1842">
        <v>28205</v>
      </c>
      <c r="AH1842" t="s">
        <v>29</v>
      </c>
      <c r="AI1842" t="s">
        <v>630</v>
      </c>
      <c r="AJ1842" t="s">
        <v>46</v>
      </c>
      <c r="AK1842" t="s">
        <v>94</v>
      </c>
      <c r="AL1842" t="s">
        <v>631</v>
      </c>
      <c r="AM1842">
        <v>78.304000000000002</v>
      </c>
      <c r="AN1842">
        <v>2</v>
      </c>
      <c r="AO1842">
        <v>0.2</v>
      </c>
      <c r="AP1842">
        <v>29.364000000000001</v>
      </c>
      <c r="AQ1842">
        <f>YEAR(Table1[[#This Row],[Order Date]])</f>
        <v>2014</v>
      </c>
      <c r="AR1842" t="str">
        <f>TEXT(Table1[[#This Row],[Order Date]],"mmmm")</f>
        <v>August</v>
      </c>
      <c r="AS1842" t="str">
        <f>"Q"&amp;ROUNDUP(MONTH(Table1[[#This Row],[Order Date]])/3,0)</f>
        <v>Q3</v>
      </c>
      <c r="AT1842">
        <f>IF(Table1[[#This Row],[Sales]]=0,0,Table1[[#This Row],[Profit]]/Table1[[#This Row],[Sales]])</f>
        <v>0.375</v>
      </c>
    </row>
    <row r="1843" spans="22:46" x14ac:dyDescent="0.3">
      <c r="V1843">
        <v>1842</v>
      </c>
      <c r="W1843" t="s">
        <v>5180</v>
      </c>
      <c r="X1843" s="1">
        <v>42569</v>
      </c>
      <c r="Y1843" t="s">
        <v>2927</v>
      </c>
      <c r="Z1843" t="s">
        <v>51</v>
      </c>
      <c r="AA1843" t="s">
        <v>5181</v>
      </c>
      <c r="AB1843" t="s">
        <v>5182</v>
      </c>
      <c r="AC1843" t="s">
        <v>41</v>
      </c>
      <c r="AD1843" t="s">
        <v>26</v>
      </c>
      <c r="AE1843" t="s">
        <v>5183</v>
      </c>
      <c r="AF1843" t="s">
        <v>28</v>
      </c>
      <c r="AG1843">
        <v>42104</v>
      </c>
      <c r="AH1843" t="s">
        <v>29</v>
      </c>
      <c r="AI1843" t="s">
        <v>5184</v>
      </c>
      <c r="AJ1843" t="s">
        <v>31</v>
      </c>
      <c r="AK1843" t="s">
        <v>35</v>
      </c>
      <c r="AL1843" t="s">
        <v>5185</v>
      </c>
      <c r="AM1843">
        <v>140.81</v>
      </c>
      <c r="AN1843">
        <v>1</v>
      </c>
      <c r="AO1843">
        <v>0</v>
      </c>
      <c r="AP1843">
        <v>39.4268</v>
      </c>
      <c r="AQ1843">
        <f>YEAR(Table1[[#This Row],[Order Date]])</f>
        <v>2016</v>
      </c>
      <c r="AR1843" t="str">
        <f>TEXT(Table1[[#This Row],[Order Date]],"mmmm")</f>
        <v>July</v>
      </c>
      <c r="AS1843" t="str">
        <f>"Q"&amp;ROUNDUP(MONTH(Table1[[#This Row],[Order Date]])/3,0)</f>
        <v>Q3</v>
      </c>
      <c r="AT1843">
        <f>IF(Table1[[#This Row],[Sales]]=0,0,Table1[[#This Row],[Profit]]/Table1[[#This Row],[Sales]])</f>
        <v>0.27999999999999997</v>
      </c>
    </row>
    <row r="1844" spans="22:46" x14ac:dyDescent="0.3">
      <c r="V1844">
        <v>1843</v>
      </c>
      <c r="W1844" t="s">
        <v>5186</v>
      </c>
      <c r="X1844" s="1">
        <v>42044</v>
      </c>
      <c r="Y1844" s="1">
        <v>42310</v>
      </c>
      <c r="Z1844" t="s">
        <v>22</v>
      </c>
      <c r="AA1844" t="s">
        <v>1313</v>
      </c>
      <c r="AB1844" t="s">
        <v>1314</v>
      </c>
      <c r="AC1844" t="s">
        <v>41</v>
      </c>
      <c r="AD1844" t="s">
        <v>26</v>
      </c>
      <c r="AE1844" t="s">
        <v>764</v>
      </c>
      <c r="AF1844" t="s">
        <v>110</v>
      </c>
      <c r="AG1844">
        <v>78207</v>
      </c>
      <c r="AH1844" t="s">
        <v>111</v>
      </c>
      <c r="AI1844" t="s">
        <v>1342</v>
      </c>
      <c r="AJ1844" t="s">
        <v>46</v>
      </c>
      <c r="AK1844" t="s">
        <v>47</v>
      </c>
      <c r="AL1844" t="s">
        <v>1343</v>
      </c>
      <c r="AM1844">
        <v>40.095999999999997</v>
      </c>
      <c r="AN1844">
        <v>4</v>
      </c>
      <c r="AO1844">
        <v>0.2</v>
      </c>
      <c r="AP1844">
        <v>13.532400000000001</v>
      </c>
      <c r="AQ1844">
        <f>YEAR(Table1[[#This Row],[Order Date]])</f>
        <v>2015</v>
      </c>
      <c r="AR1844" t="str">
        <f>TEXT(Table1[[#This Row],[Order Date]],"mmmm")</f>
        <v>February</v>
      </c>
      <c r="AS1844" t="str">
        <f>"Q"&amp;ROUNDUP(MONTH(Table1[[#This Row],[Order Date]])/3,0)</f>
        <v>Q1</v>
      </c>
      <c r="AT1844">
        <f>IF(Table1[[#This Row],[Sales]]=0,0,Table1[[#This Row],[Profit]]/Table1[[#This Row],[Sales]])</f>
        <v>0.33750000000000008</v>
      </c>
    </row>
    <row r="1845" spans="22:46" x14ac:dyDescent="0.3">
      <c r="V1845">
        <v>1844</v>
      </c>
      <c r="W1845" t="s">
        <v>5186</v>
      </c>
      <c r="X1845" s="1">
        <v>42044</v>
      </c>
      <c r="Y1845" s="1">
        <v>42310</v>
      </c>
      <c r="Z1845" t="s">
        <v>22</v>
      </c>
      <c r="AA1845" t="s">
        <v>1313</v>
      </c>
      <c r="AB1845" t="s">
        <v>1314</v>
      </c>
      <c r="AC1845" t="s">
        <v>41</v>
      </c>
      <c r="AD1845" t="s">
        <v>26</v>
      </c>
      <c r="AE1845" t="s">
        <v>764</v>
      </c>
      <c r="AF1845" t="s">
        <v>110</v>
      </c>
      <c r="AG1845">
        <v>78207</v>
      </c>
      <c r="AH1845" t="s">
        <v>111</v>
      </c>
      <c r="AI1845" t="s">
        <v>5187</v>
      </c>
      <c r="AJ1845" t="s">
        <v>31</v>
      </c>
      <c r="AK1845" t="s">
        <v>67</v>
      </c>
      <c r="AL1845" t="s">
        <v>5188</v>
      </c>
      <c r="AM1845">
        <v>40.783999999999999</v>
      </c>
      <c r="AN1845">
        <v>2</v>
      </c>
      <c r="AO1845">
        <v>0.6</v>
      </c>
      <c r="AP1845">
        <v>-30.588000000000001</v>
      </c>
      <c r="AQ1845">
        <f>YEAR(Table1[[#This Row],[Order Date]])</f>
        <v>2015</v>
      </c>
      <c r="AR1845" t="str">
        <f>TEXT(Table1[[#This Row],[Order Date]],"mmmm")</f>
        <v>February</v>
      </c>
      <c r="AS1845" t="str">
        <f>"Q"&amp;ROUNDUP(MONTH(Table1[[#This Row],[Order Date]])/3,0)</f>
        <v>Q1</v>
      </c>
      <c r="AT1845">
        <f>IF(Table1[[#This Row],[Sales]]=0,0,Table1[[#This Row],[Profit]]/Table1[[#This Row],[Sales]])</f>
        <v>-0.75</v>
      </c>
    </row>
    <row r="1846" spans="22:46" x14ac:dyDescent="0.3">
      <c r="V1846">
        <v>1845</v>
      </c>
      <c r="W1846" t="s">
        <v>5189</v>
      </c>
      <c r="X1846" s="1">
        <v>42945</v>
      </c>
      <c r="Y1846" s="1">
        <v>42774</v>
      </c>
      <c r="Z1846" t="s">
        <v>51</v>
      </c>
      <c r="AA1846" t="s">
        <v>5190</v>
      </c>
      <c r="AB1846" t="s">
        <v>5191</v>
      </c>
      <c r="AC1846" t="s">
        <v>25</v>
      </c>
      <c r="AD1846" t="s">
        <v>26</v>
      </c>
      <c r="AE1846" t="s">
        <v>99</v>
      </c>
      <c r="AF1846" t="s">
        <v>100</v>
      </c>
      <c r="AG1846">
        <v>98115</v>
      </c>
      <c r="AH1846" t="s">
        <v>44</v>
      </c>
      <c r="AI1846" t="s">
        <v>175</v>
      </c>
      <c r="AJ1846" t="s">
        <v>73</v>
      </c>
      <c r="AK1846" t="s">
        <v>176</v>
      </c>
      <c r="AL1846" t="s">
        <v>177</v>
      </c>
      <c r="AM1846">
        <v>90.57</v>
      </c>
      <c r="AN1846">
        <v>3</v>
      </c>
      <c r="AO1846">
        <v>0</v>
      </c>
      <c r="AP1846">
        <v>11.774100000000001</v>
      </c>
      <c r="AQ1846">
        <f>YEAR(Table1[[#This Row],[Order Date]])</f>
        <v>2017</v>
      </c>
      <c r="AR1846" t="str">
        <f>TEXT(Table1[[#This Row],[Order Date]],"mmmm")</f>
        <v>July</v>
      </c>
      <c r="AS1846" t="str">
        <f>"Q"&amp;ROUNDUP(MONTH(Table1[[#This Row],[Order Date]])/3,0)</f>
        <v>Q3</v>
      </c>
      <c r="AT1846">
        <f>IF(Table1[[#This Row],[Sales]]=0,0,Table1[[#This Row],[Profit]]/Table1[[#This Row],[Sales]])</f>
        <v>0.13</v>
      </c>
    </row>
    <row r="1847" spans="22:46" x14ac:dyDescent="0.3">
      <c r="V1847">
        <v>1846</v>
      </c>
      <c r="W1847" t="s">
        <v>5192</v>
      </c>
      <c r="X1847" s="1">
        <v>42747</v>
      </c>
      <c r="Y1847" t="s">
        <v>5193</v>
      </c>
      <c r="Z1847" t="s">
        <v>22</v>
      </c>
      <c r="AA1847" t="s">
        <v>5002</v>
      </c>
      <c r="AB1847" t="s">
        <v>5003</v>
      </c>
      <c r="AC1847" t="s">
        <v>108</v>
      </c>
      <c r="AD1847" t="s">
        <v>26</v>
      </c>
      <c r="AE1847" t="s">
        <v>100</v>
      </c>
      <c r="AF1847" t="s">
        <v>3435</v>
      </c>
      <c r="AG1847">
        <v>20016</v>
      </c>
      <c r="AH1847" t="s">
        <v>160</v>
      </c>
      <c r="AI1847" t="s">
        <v>640</v>
      </c>
      <c r="AJ1847" t="s">
        <v>46</v>
      </c>
      <c r="AK1847" t="s">
        <v>94</v>
      </c>
      <c r="AL1847" t="s">
        <v>641</v>
      </c>
      <c r="AM1847">
        <v>40.08</v>
      </c>
      <c r="AN1847">
        <v>6</v>
      </c>
      <c r="AO1847">
        <v>0</v>
      </c>
      <c r="AP1847">
        <v>19.238399999999999</v>
      </c>
      <c r="AQ1847">
        <f>YEAR(Table1[[#This Row],[Order Date]])</f>
        <v>2017</v>
      </c>
      <c r="AR1847" t="str">
        <f>TEXT(Table1[[#This Row],[Order Date]],"mmmm")</f>
        <v>January</v>
      </c>
      <c r="AS1847" t="str">
        <f>"Q"&amp;ROUNDUP(MONTH(Table1[[#This Row],[Order Date]])/3,0)</f>
        <v>Q1</v>
      </c>
      <c r="AT1847">
        <f>IF(Table1[[#This Row],[Sales]]=0,0,Table1[[#This Row],[Profit]]/Table1[[#This Row],[Sales]])</f>
        <v>0.48</v>
      </c>
    </row>
    <row r="1848" spans="22:46" x14ac:dyDescent="0.3">
      <c r="V1848">
        <v>1847</v>
      </c>
      <c r="W1848" t="s">
        <v>5192</v>
      </c>
      <c r="X1848" s="1">
        <v>42747</v>
      </c>
      <c r="Y1848" t="s">
        <v>5193</v>
      </c>
      <c r="Z1848" t="s">
        <v>22</v>
      </c>
      <c r="AA1848" t="s">
        <v>5002</v>
      </c>
      <c r="AB1848" t="s">
        <v>5003</v>
      </c>
      <c r="AC1848" t="s">
        <v>108</v>
      </c>
      <c r="AD1848" t="s">
        <v>26</v>
      </c>
      <c r="AE1848" t="s">
        <v>100</v>
      </c>
      <c r="AF1848" t="s">
        <v>3435</v>
      </c>
      <c r="AG1848">
        <v>20016</v>
      </c>
      <c r="AH1848" t="s">
        <v>160</v>
      </c>
      <c r="AI1848" t="s">
        <v>5194</v>
      </c>
      <c r="AJ1848" t="s">
        <v>31</v>
      </c>
      <c r="AK1848" t="s">
        <v>67</v>
      </c>
      <c r="AL1848" t="s">
        <v>5195</v>
      </c>
      <c r="AM1848">
        <v>37.68</v>
      </c>
      <c r="AN1848">
        <v>2</v>
      </c>
      <c r="AO1848">
        <v>0</v>
      </c>
      <c r="AP1848">
        <v>15.8256</v>
      </c>
      <c r="AQ1848">
        <f>YEAR(Table1[[#This Row],[Order Date]])</f>
        <v>2017</v>
      </c>
      <c r="AR1848" t="str">
        <f>TEXT(Table1[[#This Row],[Order Date]],"mmmm")</f>
        <v>January</v>
      </c>
      <c r="AS1848" t="str">
        <f>"Q"&amp;ROUNDUP(MONTH(Table1[[#This Row],[Order Date]])/3,0)</f>
        <v>Q1</v>
      </c>
      <c r="AT1848">
        <f>IF(Table1[[#This Row],[Sales]]=0,0,Table1[[#This Row],[Profit]]/Table1[[#This Row],[Sales]])</f>
        <v>0.42</v>
      </c>
    </row>
    <row r="1849" spans="22:46" x14ac:dyDescent="0.3">
      <c r="V1849">
        <v>1848</v>
      </c>
      <c r="W1849" t="s">
        <v>5196</v>
      </c>
      <c r="X1849" s="1">
        <v>42988</v>
      </c>
      <c r="Y1849" s="1">
        <v>43017</v>
      </c>
      <c r="Z1849" t="s">
        <v>1450</v>
      </c>
      <c r="AA1849" t="s">
        <v>3716</v>
      </c>
      <c r="AB1849" t="s">
        <v>3717</v>
      </c>
      <c r="AC1849" t="s">
        <v>41</v>
      </c>
      <c r="AD1849" t="s">
        <v>26</v>
      </c>
      <c r="AE1849" t="s">
        <v>42</v>
      </c>
      <c r="AF1849" t="s">
        <v>43</v>
      </c>
      <c r="AG1849">
        <v>90004</v>
      </c>
      <c r="AH1849" t="s">
        <v>44</v>
      </c>
      <c r="AI1849" t="s">
        <v>1305</v>
      </c>
      <c r="AJ1849" t="s">
        <v>31</v>
      </c>
      <c r="AK1849" t="s">
        <v>35</v>
      </c>
      <c r="AL1849" t="s">
        <v>1306</v>
      </c>
      <c r="AM1849">
        <v>362.35199999999998</v>
      </c>
      <c r="AN1849">
        <v>3</v>
      </c>
      <c r="AO1849">
        <v>0.2</v>
      </c>
      <c r="AP1849">
        <v>27.176400000000001</v>
      </c>
      <c r="AQ1849">
        <f>YEAR(Table1[[#This Row],[Order Date]])</f>
        <v>2017</v>
      </c>
      <c r="AR1849" t="str">
        <f>TEXT(Table1[[#This Row],[Order Date]],"mmmm")</f>
        <v>September</v>
      </c>
      <c r="AS1849" t="str">
        <f>"Q"&amp;ROUNDUP(MONTH(Table1[[#This Row],[Order Date]])/3,0)</f>
        <v>Q3</v>
      </c>
      <c r="AT1849">
        <f>IF(Table1[[#This Row],[Sales]]=0,0,Table1[[#This Row],[Profit]]/Table1[[#This Row],[Sales]])</f>
        <v>7.5000000000000011E-2</v>
      </c>
    </row>
    <row r="1850" spans="22:46" x14ac:dyDescent="0.3">
      <c r="V1850">
        <v>1849</v>
      </c>
      <c r="W1850" t="s">
        <v>5196</v>
      </c>
      <c r="X1850" s="1">
        <v>42988</v>
      </c>
      <c r="Y1850" s="1">
        <v>43017</v>
      </c>
      <c r="Z1850" t="s">
        <v>1450</v>
      </c>
      <c r="AA1850" t="s">
        <v>3716</v>
      </c>
      <c r="AB1850" t="s">
        <v>3717</v>
      </c>
      <c r="AC1850" t="s">
        <v>41</v>
      </c>
      <c r="AD1850" t="s">
        <v>26</v>
      </c>
      <c r="AE1850" t="s">
        <v>42</v>
      </c>
      <c r="AF1850" t="s">
        <v>43</v>
      </c>
      <c r="AG1850">
        <v>90004</v>
      </c>
      <c r="AH1850" t="s">
        <v>44</v>
      </c>
      <c r="AI1850" t="s">
        <v>1365</v>
      </c>
      <c r="AJ1850" t="s">
        <v>46</v>
      </c>
      <c r="AK1850" t="s">
        <v>77</v>
      </c>
      <c r="AL1850" t="s">
        <v>1366</v>
      </c>
      <c r="AM1850">
        <v>7.1840000000000002</v>
      </c>
      <c r="AN1850">
        <v>2</v>
      </c>
      <c r="AO1850">
        <v>0.2</v>
      </c>
      <c r="AP1850">
        <v>2.2450000000000001</v>
      </c>
      <c r="AQ1850">
        <f>YEAR(Table1[[#This Row],[Order Date]])</f>
        <v>2017</v>
      </c>
      <c r="AR1850" t="str">
        <f>TEXT(Table1[[#This Row],[Order Date]],"mmmm")</f>
        <v>September</v>
      </c>
      <c r="AS1850" t="str">
        <f>"Q"&amp;ROUNDUP(MONTH(Table1[[#This Row],[Order Date]])/3,0)</f>
        <v>Q3</v>
      </c>
      <c r="AT1850">
        <f>IF(Table1[[#This Row],[Sales]]=0,0,Table1[[#This Row],[Profit]]/Table1[[#This Row],[Sales]])</f>
        <v>0.3125</v>
      </c>
    </row>
    <row r="1851" spans="22:46" x14ac:dyDescent="0.3">
      <c r="V1851">
        <v>1850</v>
      </c>
      <c r="W1851" t="s">
        <v>5197</v>
      </c>
      <c r="X1851" s="1">
        <v>42205</v>
      </c>
      <c r="Y1851" t="s">
        <v>3571</v>
      </c>
      <c r="Z1851" t="s">
        <v>22</v>
      </c>
      <c r="AA1851" t="s">
        <v>3212</v>
      </c>
      <c r="AB1851" t="s">
        <v>3213</v>
      </c>
      <c r="AC1851" t="s">
        <v>25</v>
      </c>
      <c r="AD1851" t="s">
        <v>26</v>
      </c>
      <c r="AE1851" t="s">
        <v>5198</v>
      </c>
      <c r="AF1851" t="s">
        <v>287</v>
      </c>
      <c r="AG1851">
        <v>46614</v>
      </c>
      <c r="AH1851" t="s">
        <v>111</v>
      </c>
      <c r="AI1851" t="s">
        <v>5199</v>
      </c>
      <c r="AJ1851" t="s">
        <v>46</v>
      </c>
      <c r="AK1851" t="s">
        <v>60</v>
      </c>
      <c r="AL1851" t="s">
        <v>5200</v>
      </c>
      <c r="AM1851">
        <v>34.76</v>
      </c>
      <c r="AN1851">
        <v>1</v>
      </c>
      <c r="AO1851">
        <v>0</v>
      </c>
      <c r="AP1851">
        <v>9.7327999999999992</v>
      </c>
      <c r="AQ1851">
        <f>YEAR(Table1[[#This Row],[Order Date]])</f>
        <v>2015</v>
      </c>
      <c r="AR1851" t="str">
        <f>TEXT(Table1[[#This Row],[Order Date]],"mmmm")</f>
        <v>July</v>
      </c>
      <c r="AS1851" t="str">
        <f>"Q"&amp;ROUNDUP(MONTH(Table1[[#This Row],[Order Date]])/3,0)</f>
        <v>Q3</v>
      </c>
      <c r="AT1851">
        <f>IF(Table1[[#This Row],[Sales]]=0,0,Table1[[#This Row],[Profit]]/Table1[[#This Row],[Sales]])</f>
        <v>0.27999999999999997</v>
      </c>
    </row>
    <row r="1852" spans="22:46" x14ac:dyDescent="0.3">
      <c r="V1852">
        <v>1851</v>
      </c>
      <c r="W1852" t="s">
        <v>5197</v>
      </c>
      <c r="X1852" s="1">
        <v>42205</v>
      </c>
      <c r="Y1852" t="s">
        <v>3571</v>
      </c>
      <c r="Z1852" t="s">
        <v>22</v>
      </c>
      <c r="AA1852" t="s">
        <v>3212</v>
      </c>
      <c r="AB1852" t="s">
        <v>3213</v>
      </c>
      <c r="AC1852" t="s">
        <v>25</v>
      </c>
      <c r="AD1852" t="s">
        <v>26</v>
      </c>
      <c r="AE1852" t="s">
        <v>5198</v>
      </c>
      <c r="AF1852" t="s">
        <v>287</v>
      </c>
      <c r="AG1852">
        <v>46614</v>
      </c>
      <c r="AH1852" t="s">
        <v>111</v>
      </c>
      <c r="AI1852" t="s">
        <v>2532</v>
      </c>
      <c r="AJ1852" t="s">
        <v>73</v>
      </c>
      <c r="AK1852" t="s">
        <v>176</v>
      </c>
      <c r="AL1852" t="s">
        <v>2533</v>
      </c>
      <c r="AM1852">
        <v>831.2</v>
      </c>
      <c r="AN1852">
        <v>5</v>
      </c>
      <c r="AO1852">
        <v>0</v>
      </c>
      <c r="AP1852">
        <v>124.68</v>
      </c>
      <c r="AQ1852">
        <f>YEAR(Table1[[#This Row],[Order Date]])</f>
        <v>2015</v>
      </c>
      <c r="AR1852" t="str">
        <f>TEXT(Table1[[#This Row],[Order Date]],"mmmm")</f>
        <v>July</v>
      </c>
      <c r="AS1852" t="str">
        <f>"Q"&amp;ROUNDUP(MONTH(Table1[[#This Row],[Order Date]])/3,0)</f>
        <v>Q3</v>
      </c>
      <c r="AT1852">
        <f>IF(Table1[[#This Row],[Sales]]=0,0,Table1[[#This Row],[Profit]]/Table1[[#This Row],[Sales]])</f>
        <v>0.15</v>
      </c>
    </row>
    <row r="1853" spans="22:46" x14ac:dyDescent="0.3">
      <c r="V1853">
        <v>1852</v>
      </c>
      <c r="W1853" t="s">
        <v>5197</v>
      </c>
      <c r="X1853" s="1">
        <v>42205</v>
      </c>
      <c r="Y1853" t="s">
        <v>3571</v>
      </c>
      <c r="Z1853" t="s">
        <v>22</v>
      </c>
      <c r="AA1853" t="s">
        <v>3212</v>
      </c>
      <c r="AB1853" t="s">
        <v>3213</v>
      </c>
      <c r="AC1853" t="s">
        <v>25</v>
      </c>
      <c r="AD1853" t="s">
        <v>26</v>
      </c>
      <c r="AE1853" t="s">
        <v>5198</v>
      </c>
      <c r="AF1853" t="s">
        <v>287</v>
      </c>
      <c r="AG1853">
        <v>46614</v>
      </c>
      <c r="AH1853" t="s">
        <v>111</v>
      </c>
      <c r="AI1853" t="s">
        <v>5201</v>
      </c>
      <c r="AJ1853" t="s">
        <v>46</v>
      </c>
      <c r="AK1853" t="s">
        <v>94</v>
      </c>
      <c r="AL1853" t="s">
        <v>5202</v>
      </c>
      <c r="AM1853">
        <v>26.4</v>
      </c>
      <c r="AN1853">
        <v>5</v>
      </c>
      <c r="AO1853">
        <v>0</v>
      </c>
      <c r="AP1853">
        <v>11.88</v>
      </c>
      <c r="AQ1853">
        <f>YEAR(Table1[[#This Row],[Order Date]])</f>
        <v>2015</v>
      </c>
      <c r="AR1853" t="str">
        <f>TEXT(Table1[[#This Row],[Order Date]],"mmmm")</f>
        <v>July</v>
      </c>
      <c r="AS1853" t="str">
        <f>"Q"&amp;ROUNDUP(MONTH(Table1[[#This Row],[Order Date]])/3,0)</f>
        <v>Q3</v>
      </c>
      <c r="AT1853">
        <f>IF(Table1[[#This Row],[Sales]]=0,0,Table1[[#This Row],[Profit]]/Table1[[#This Row],[Sales]])</f>
        <v>0.45000000000000007</v>
      </c>
    </row>
    <row r="1854" spans="22:46" x14ac:dyDescent="0.3">
      <c r="V1854">
        <v>1853</v>
      </c>
      <c r="W1854" t="s">
        <v>5197</v>
      </c>
      <c r="X1854" s="1">
        <v>42205</v>
      </c>
      <c r="Y1854" t="s">
        <v>3571</v>
      </c>
      <c r="Z1854" t="s">
        <v>22</v>
      </c>
      <c r="AA1854" t="s">
        <v>3212</v>
      </c>
      <c r="AB1854" t="s">
        <v>3213</v>
      </c>
      <c r="AC1854" t="s">
        <v>25</v>
      </c>
      <c r="AD1854" t="s">
        <v>26</v>
      </c>
      <c r="AE1854" t="s">
        <v>5198</v>
      </c>
      <c r="AF1854" t="s">
        <v>287</v>
      </c>
      <c r="AG1854">
        <v>46614</v>
      </c>
      <c r="AH1854" t="s">
        <v>111</v>
      </c>
      <c r="AI1854" t="s">
        <v>1652</v>
      </c>
      <c r="AJ1854" t="s">
        <v>46</v>
      </c>
      <c r="AK1854" t="s">
        <v>190</v>
      </c>
      <c r="AL1854" t="s">
        <v>1653</v>
      </c>
      <c r="AM1854">
        <v>106.75</v>
      </c>
      <c r="AN1854">
        <v>7</v>
      </c>
      <c r="AO1854">
        <v>0</v>
      </c>
      <c r="AP1854">
        <v>49.104999999999997</v>
      </c>
      <c r="AQ1854">
        <f>YEAR(Table1[[#This Row],[Order Date]])</f>
        <v>2015</v>
      </c>
      <c r="AR1854" t="str">
        <f>TEXT(Table1[[#This Row],[Order Date]],"mmmm")</f>
        <v>July</v>
      </c>
      <c r="AS1854" t="str">
        <f>"Q"&amp;ROUNDUP(MONTH(Table1[[#This Row],[Order Date]])/3,0)</f>
        <v>Q3</v>
      </c>
      <c r="AT1854">
        <f>IF(Table1[[#This Row],[Sales]]=0,0,Table1[[#This Row],[Profit]]/Table1[[#This Row],[Sales]])</f>
        <v>0.45999999999999996</v>
      </c>
    </row>
    <row r="1855" spans="22:46" x14ac:dyDescent="0.3">
      <c r="V1855">
        <v>1854</v>
      </c>
      <c r="W1855" t="s">
        <v>5197</v>
      </c>
      <c r="X1855" s="1">
        <v>42205</v>
      </c>
      <c r="Y1855" t="s">
        <v>3571</v>
      </c>
      <c r="Z1855" t="s">
        <v>22</v>
      </c>
      <c r="AA1855" t="s">
        <v>3212</v>
      </c>
      <c r="AB1855" t="s">
        <v>3213</v>
      </c>
      <c r="AC1855" t="s">
        <v>25</v>
      </c>
      <c r="AD1855" t="s">
        <v>26</v>
      </c>
      <c r="AE1855" t="s">
        <v>5198</v>
      </c>
      <c r="AF1855" t="s">
        <v>287</v>
      </c>
      <c r="AG1855">
        <v>46614</v>
      </c>
      <c r="AH1855" t="s">
        <v>111</v>
      </c>
      <c r="AI1855" t="s">
        <v>5203</v>
      </c>
      <c r="AJ1855" t="s">
        <v>46</v>
      </c>
      <c r="AK1855" t="s">
        <v>94</v>
      </c>
      <c r="AL1855" t="s">
        <v>5204</v>
      </c>
      <c r="AM1855">
        <v>97.82</v>
      </c>
      <c r="AN1855">
        <v>2</v>
      </c>
      <c r="AO1855">
        <v>0</v>
      </c>
      <c r="AP1855">
        <v>45.9754</v>
      </c>
      <c r="AQ1855">
        <f>YEAR(Table1[[#This Row],[Order Date]])</f>
        <v>2015</v>
      </c>
      <c r="AR1855" t="str">
        <f>TEXT(Table1[[#This Row],[Order Date]],"mmmm")</f>
        <v>July</v>
      </c>
      <c r="AS1855" t="str">
        <f>"Q"&amp;ROUNDUP(MONTH(Table1[[#This Row],[Order Date]])/3,0)</f>
        <v>Q3</v>
      </c>
      <c r="AT1855">
        <f>IF(Table1[[#This Row],[Sales]]=0,0,Table1[[#This Row],[Profit]]/Table1[[#This Row],[Sales]])</f>
        <v>0.47000000000000003</v>
      </c>
    </row>
    <row r="1856" spans="22:46" x14ac:dyDescent="0.3">
      <c r="V1856">
        <v>1855</v>
      </c>
      <c r="W1856" t="s">
        <v>5197</v>
      </c>
      <c r="X1856" s="1">
        <v>42205</v>
      </c>
      <c r="Y1856" t="s">
        <v>3571</v>
      </c>
      <c r="Z1856" t="s">
        <v>22</v>
      </c>
      <c r="AA1856" t="s">
        <v>3212</v>
      </c>
      <c r="AB1856" t="s">
        <v>3213</v>
      </c>
      <c r="AC1856" t="s">
        <v>25</v>
      </c>
      <c r="AD1856" t="s">
        <v>26</v>
      </c>
      <c r="AE1856" t="s">
        <v>5198</v>
      </c>
      <c r="AF1856" t="s">
        <v>287</v>
      </c>
      <c r="AG1856">
        <v>46614</v>
      </c>
      <c r="AH1856" t="s">
        <v>111</v>
      </c>
      <c r="AI1856" t="s">
        <v>448</v>
      </c>
      <c r="AJ1856" t="s">
        <v>46</v>
      </c>
      <c r="AK1856" t="s">
        <v>60</v>
      </c>
      <c r="AL1856" t="s">
        <v>449</v>
      </c>
      <c r="AM1856">
        <v>141.4</v>
      </c>
      <c r="AN1856">
        <v>5</v>
      </c>
      <c r="AO1856">
        <v>0</v>
      </c>
      <c r="AP1856">
        <v>38.177999999999997</v>
      </c>
      <c r="AQ1856">
        <f>YEAR(Table1[[#This Row],[Order Date]])</f>
        <v>2015</v>
      </c>
      <c r="AR1856" t="str">
        <f>TEXT(Table1[[#This Row],[Order Date]],"mmmm")</f>
        <v>July</v>
      </c>
      <c r="AS1856" t="str">
        <f>"Q"&amp;ROUNDUP(MONTH(Table1[[#This Row],[Order Date]])/3,0)</f>
        <v>Q3</v>
      </c>
      <c r="AT1856">
        <f>IF(Table1[[#This Row],[Sales]]=0,0,Table1[[#This Row],[Profit]]/Table1[[#This Row],[Sales]])</f>
        <v>0.26999999999999996</v>
      </c>
    </row>
    <row r="1857" spans="22:46" x14ac:dyDescent="0.3">
      <c r="V1857">
        <v>1856</v>
      </c>
      <c r="W1857" t="s">
        <v>5205</v>
      </c>
      <c r="X1857" s="1">
        <v>41803</v>
      </c>
      <c r="Y1857" t="s">
        <v>5206</v>
      </c>
      <c r="Z1857" t="s">
        <v>51</v>
      </c>
      <c r="AA1857" t="s">
        <v>4974</v>
      </c>
      <c r="AB1857" t="s">
        <v>4975</v>
      </c>
      <c r="AC1857" t="s">
        <v>41</v>
      </c>
      <c r="AD1857" t="s">
        <v>26</v>
      </c>
      <c r="AE1857" t="s">
        <v>42</v>
      </c>
      <c r="AF1857" t="s">
        <v>43</v>
      </c>
      <c r="AG1857">
        <v>90032</v>
      </c>
      <c r="AH1857" t="s">
        <v>44</v>
      </c>
      <c r="AI1857" t="s">
        <v>5207</v>
      </c>
      <c r="AJ1857" t="s">
        <v>46</v>
      </c>
      <c r="AK1857" t="s">
        <v>70</v>
      </c>
      <c r="AL1857" t="s">
        <v>3437</v>
      </c>
      <c r="AM1857">
        <v>14.52</v>
      </c>
      <c r="AN1857">
        <v>3</v>
      </c>
      <c r="AO1857">
        <v>0</v>
      </c>
      <c r="AP1857">
        <v>4.7915999999999999</v>
      </c>
      <c r="AQ1857">
        <f>YEAR(Table1[[#This Row],[Order Date]])</f>
        <v>2014</v>
      </c>
      <c r="AR1857" t="str">
        <f>TEXT(Table1[[#This Row],[Order Date]],"mmmm")</f>
        <v>June</v>
      </c>
      <c r="AS1857" t="str">
        <f>"Q"&amp;ROUNDUP(MONTH(Table1[[#This Row],[Order Date]])/3,0)</f>
        <v>Q2</v>
      </c>
      <c r="AT1857">
        <f>IF(Table1[[#This Row],[Sales]]=0,0,Table1[[#This Row],[Profit]]/Table1[[#This Row],[Sales]])</f>
        <v>0.33</v>
      </c>
    </row>
    <row r="1858" spans="22:46" x14ac:dyDescent="0.3">
      <c r="V1858">
        <v>1857</v>
      </c>
      <c r="W1858" t="s">
        <v>5208</v>
      </c>
      <c r="X1858" s="1">
        <v>42867</v>
      </c>
      <c r="Y1858" t="s">
        <v>3276</v>
      </c>
      <c r="Z1858" t="s">
        <v>22</v>
      </c>
      <c r="AA1858" t="s">
        <v>1369</v>
      </c>
      <c r="AB1858" t="s">
        <v>1370</v>
      </c>
      <c r="AC1858" t="s">
        <v>41</v>
      </c>
      <c r="AD1858" t="s">
        <v>26</v>
      </c>
      <c r="AE1858" t="s">
        <v>203</v>
      </c>
      <c r="AF1858" t="s">
        <v>110</v>
      </c>
      <c r="AG1858">
        <v>77041</v>
      </c>
      <c r="AH1858" t="s">
        <v>111</v>
      </c>
      <c r="AI1858" t="s">
        <v>3998</v>
      </c>
      <c r="AJ1858" t="s">
        <v>46</v>
      </c>
      <c r="AK1858" t="s">
        <v>60</v>
      </c>
      <c r="AL1858" t="s">
        <v>3999</v>
      </c>
      <c r="AM1858">
        <v>127.92</v>
      </c>
      <c r="AN1858">
        <v>5</v>
      </c>
      <c r="AO1858">
        <v>0.2</v>
      </c>
      <c r="AP1858">
        <v>-15.99</v>
      </c>
      <c r="AQ1858">
        <f>YEAR(Table1[[#This Row],[Order Date]])</f>
        <v>2017</v>
      </c>
      <c r="AR1858" t="str">
        <f>TEXT(Table1[[#This Row],[Order Date]],"mmmm")</f>
        <v>May</v>
      </c>
      <c r="AS1858" t="str">
        <f>"Q"&amp;ROUNDUP(MONTH(Table1[[#This Row],[Order Date]])/3,0)</f>
        <v>Q2</v>
      </c>
      <c r="AT1858">
        <f>IF(Table1[[#This Row],[Sales]]=0,0,Table1[[#This Row],[Profit]]/Table1[[#This Row],[Sales]])</f>
        <v>-0.125</v>
      </c>
    </row>
    <row r="1859" spans="22:46" x14ac:dyDescent="0.3">
      <c r="V1859">
        <v>1858</v>
      </c>
      <c r="W1859" t="s">
        <v>5208</v>
      </c>
      <c r="X1859" s="1">
        <v>42867</v>
      </c>
      <c r="Y1859" t="s">
        <v>3276</v>
      </c>
      <c r="Z1859" t="s">
        <v>22</v>
      </c>
      <c r="AA1859" t="s">
        <v>1369</v>
      </c>
      <c r="AB1859" t="s">
        <v>1370</v>
      </c>
      <c r="AC1859" t="s">
        <v>41</v>
      </c>
      <c r="AD1859" t="s">
        <v>26</v>
      </c>
      <c r="AE1859" t="s">
        <v>203</v>
      </c>
      <c r="AF1859" t="s">
        <v>110</v>
      </c>
      <c r="AG1859">
        <v>77041</v>
      </c>
      <c r="AH1859" t="s">
        <v>111</v>
      </c>
      <c r="AI1859" t="s">
        <v>5209</v>
      </c>
      <c r="AJ1859" t="s">
        <v>46</v>
      </c>
      <c r="AK1859" t="s">
        <v>77</v>
      </c>
      <c r="AL1859" t="s">
        <v>5210</v>
      </c>
      <c r="AM1859">
        <v>34.24</v>
      </c>
      <c r="AN1859">
        <v>4</v>
      </c>
      <c r="AO1859">
        <v>0.8</v>
      </c>
      <c r="AP1859">
        <v>-53.072000000000003</v>
      </c>
      <c r="AQ1859">
        <f>YEAR(Table1[[#This Row],[Order Date]])</f>
        <v>2017</v>
      </c>
      <c r="AR1859" t="str">
        <f>TEXT(Table1[[#This Row],[Order Date]],"mmmm")</f>
        <v>May</v>
      </c>
      <c r="AS1859" t="str">
        <f>"Q"&amp;ROUNDUP(MONTH(Table1[[#This Row],[Order Date]])/3,0)</f>
        <v>Q2</v>
      </c>
      <c r="AT1859">
        <f>IF(Table1[[#This Row],[Sales]]=0,0,Table1[[#This Row],[Profit]]/Table1[[#This Row],[Sales]])</f>
        <v>-1.55</v>
      </c>
    </row>
    <row r="1860" spans="22:46" x14ac:dyDescent="0.3">
      <c r="V1860">
        <v>1859</v>
      </c>
      <c r="W1860" t="s">
        <v>5211</v>
      </c>
      <c r="X1860" s="1">
        <v>42250</v>
      </c>
      <c r="Y1860" s="1">
        <v>42133</v>
      </c>
      <c r="Z1860" t="s">
        <v>207</v>
      </c>
      <c r="AA1860" t="s">
        <v>792</v>
      </c>
      <c r="AB1860" t="s">
        <v>793</v>
      </c>
      <c r="AC1860" t="s">
        <v>41</v>
      </c>
      <c r="AD1860" t="s">
        <v>26</v>
      </c>
      <c r="AE1860" t="s">
        <v>581</v>
      </c>
      <c r="AF1860" t="s">
        <v>844</v>
      </c>
      <c r="AG1860">
        <v>6010</v>
      </c>
      <c r="AH1860" t="s">
        <v>160</v>
      </c>
      <c r="AI1860" t="s">
        <v>112</v>
      </c>
      <c r="AJ1860" t="s">
        <v>46</v>
      </c>
      <c r="AK1860" t="s">
        <v>80</v>
      </c>
      <c r="AL1860" t="s">
        <v>113</v>
      </c>
      <c r="AM1860">
        <v>137.62</v>
      </c>
      <c r="AN1860">
        <v>2</v>
      </c>
      <c r="AO1860">
        <v>0</v>
      </c>
      <c r="AP1860">
        <v>60.552799999999998</v>
      </c>
      <c r="AQ1860">
        <f>YEAR(Table1[[#This Row],[Order Date]])</f>
        <v>2015</v>
      </c>
      <c r="AR1860" t="str">
        <f>TEXT(Table1[[#This Row],[Order Date]],"mmmm")</f>
        <v>September</v>
      </c>
      <c r="AS1860" t="str">
        <f>"Q"&amp;ROUNDUP(MONTH(Table1[[#This Row],[Order Date]])/3,0)</f>
        <v>Q3</v>
      </c>
      <c r="AT1860">
        <f>IF(Table1[[#This Row],[Sales]]=0,0,Table1[[#This Row],[Profit]]/Table1[[#This Row],[Sales]])</f>
        <v>0.43999999999999995</v>
      </c>
    </row>
    <row r="1861" spans="22:46" x14ac:dyDescent="0.3">
      <c r="V1861">
        <v>1860</v>
      </c>
      <c r="W1861" t="s">
        <v>5211</v>
      </c>
      <c r="X1861" s="1">
        <v>42250</v>
      </c>
      <c r="Y1861" s="1">
        <v>42133</v>
      </c>
      <c r="Z1861" t="s">
        <v>207</v>
      </c>
      <c r="AA1861" t="s">
        <v>792</v>
      </c>
      <c r="AB1861" t="s">
        <v>793</v>
      </c>
      <c r="AC1861" t="s">
        <v>41</v>
      </c>
      <c r="AD1861" t="s">
        <v>26</v>
      </c>
      <c r="AE1861" t="s">
        <v>581</v>
      </c>
      <c r="AF1861" t="s">
        <v>844</v>
      </c>
      <c r="AG1861">
        <v>6010</v>
      </c>
      <c r="AH1861" t="s">
        <v>160</v>
      </c>
      <c r="AI1861" t="s">
        <v>5212</v>
      </c>
      <c r="AJ1861" t="s">
        <v>73</v>
      </c>
      <c r="AK1861" t="s">
        <v>74</v>
      </c>
      <c r="AL1861" t="s">
        <v>5213</v>
      </c>
      <c r="AM1861">
        <v>100.49</v>
      </c>
      <c r="AN1861">
        <v>1</v>
      </c>
      <c r="AO1861">
        <v>0</v>
      </c>
      <c r="AP1861">
        <v>25.122499999999999</v>
      </c>
      <c r="AQ1861">
        <f>YEAR(Table1[[#This Row],[Order Date]])</f>
        <v>2015</v>
      </c>
      <c r="AR1861" t="str">
        <f>TEXT(Table1[[#This Row],[Order Date]],"mmmm")</f>
        <v>September</v>
      </c>
      <c r="AS1861" t="str">
        <f>"Q"&amp;ROUNDUP(MONTH(Table1[[#This Row],[Order Date]])/3,0)</f>
        <v>Q3</v>
      </c>
      <c r="AT1861">
        <f>IF(Table1[[#This Row],[Sales]]=0,0,Table1[[#This Row],[Profit]]/Table1[[#This Row],[Sales]])</f>
        <v>0.25</v>
      </c>
    </row>
    <row r="1862" spans="22:46" x14ac:dyDescent="0.3">
      <c r="V1862">
        <v>1861</v>
      </c>
      <c r="W1862" t="s">
        <v>5214</v>
      </c>
      <c r="X1862" s="1">
        <v>42820</v>
      </c>
      <c r="Y1862" t="s">
        <v>5216</v>
      </c>
      <c r="Z1862" t="s">
        <v>207</v>
      </c>
      <c r="AA1862" t="s">
        <v>2849</v>
      </c>
      <c r="AB1862" t="s">
        <v>2850</v>
      </c>
      <c r="AC1862" t="s">
        <v>25</v>
      </c>
      <c r="AD1862" t="s">
        <v>26</v>
      </c>
      <c r="AE1862" t="s">
        <v>300</v>
      </c>
      <c r="AF1862" t="s">
        <v>301</v>
      </c>
      <c r="AG1862">
        <v>10009</v>
      </c>
      <c r="AH1862" t="s">
        <v>160</v>
      </c>
      <c r="AI1862" t="s">
        <v>5217</v>
      </c>
      <c r="AJ1862" t="s">
        <v>31</v>
      </c>
      <c r="AK1862" t="s">
        <v>32</v>
      </c>
      <c r="AL1862" t="s">
        <v>5218</v>
      </c>
      <c r="AM1862">
        <v>257.56799999999998</v>
      </c>
      <c r="AN1862">
        <v>2</v>
      </c>
      <c r="AO1862">
        <v>0.2</v>
      </c>
      <c r="AP1862">
        <v>-28.976400000000002</v>
      </c>
      <c r="AQ1862">
        <f>YEAR(Table1[[#This Row],[Order Date]])</f>
        <v>2017</v>
      </c>
      <c r="AR1862" t="str">
        <f>TEXT(Table1[[#This Row],[Order Date]],"mmmm")</f>
        <v>March</v>
      </c>
      <c r="AS1862" t="str">
        <f>"Q"&amp;ROUNDUP(MONTH(Table1[[#This Row],[Order Date]])/3,0)</f>
        <v>Q1</v>
      </c>
      <c r="AT1862">
        <f>IF(Table1[[#This Row],[Sales]]=0,0,Table1[[#This Row],[Profit]]/Table1[[#This Row],[Sales]])</f>
        <v>-0.11250000000000002</v>
      </c>
    </row>
    <row r="1863" spans="22:46" x14ac:dyDescent="0.3">
      <c r="V1863">
        <v>1862</v>
      </c>
      <c r="W1863" t="s">
        <v>5214</v>
      </c>
      <c r="X1863" s="1">
        <v>42820</v>
      </c>
      <c r="Y1863" t="s">
        <v>5216</v>
      </c>
      <c r="Z1863" t="s">
        <v>207</v>
      </c>
      <c r="AA1863" t="s">
        <v>2849</v>
      </c>
      <c r="AB1863" t="s">
        <v>2850</v>
      </c>
      <c r="AC1863" t="s">
        <v>25</v>
      </c>
      <c r="AD1863" t="s">
        <v>26</v>
      </c>
      <c r="AE1863" t="s">
        <v>300</v>
      </c>
      <c r="AF1863" t="s">
        <v>301</v>
      </c>
      <c r="AG1863">
        <v>10009</v>
      </c>
      <c r="AH1863" t="s">
        <v>160</v>
      </c>
      <c r="AI1863" t="s">
        <v>835</v>
      </c>
      <c r="AJ1863" t="s">
        <v>73</v>
      </c>
      <c r="AK1863" t="s">
        <v>74</v>
      </c>
      <c r="AL1863" t="s">
        <v>836</v>
      </c>
      <c r="AM1863">
        <v>119.96</v>
      </c>
      <c r="AN1863">
        <v>4</v>
      </c>
      <c r="AO1863">
        <v>0</v>
      </c>
      <c r="AP1863">
        <v>33.588799999999999</v>
      </c>
      <c r="AQ1863">
        <f>YEAR(Table1[[#This Row],[Order Date]])</f>
        <v>2017</v>
      </c>
      <c r="AR1863" t="str">
        <f>TEXT(Table1[[#This Row],[Order Date]],"mmmm")</f>
        <v>March</v>
      </c>
      <c r="AS1863" t="str">
        <f>"Q"&amp;ROUNDUP(MONTH(Table1[[#This Row],[Order Date]])/3,0)</f>
        <v>Q1</v>
      </c>
      <c r="AT1863">
        <f>IF(Table1[[#This Row],[Sales]]=0,0,Table1[[#This Row],[Profit]]/Table1[[#This Row],[Sales]])</f>
        <v>0.28000000000000003</v>
      </c>
    </row>
    <row r="1864" spans="22:46" x14ac:dyDescent="0.3">
      <c r="V1864">
        <v>1863</v>
      </c>
      <c r="W1864" t="s">
        <v>5219</v>
      </c>
      <c r="X1864" s="1">
        <v>41955</v>
      </c>
      <c r="Y1864" s="1">
        <v>41984</v>
      </c>
      <c r="Z1864" t="s">
        <v>1450</v>
      </c>
      <c r="AA1864" t="s">
        <v>1604</v>
      </c>
      <c r="AB1864" t="s">
        <v>1605</v>
      </c>
      <c r="AC1864" t="s">
        <v>25</v>
      </c>
      <c r="AD1864" t="s">
        <v>26</v>
      </c>
      <c r="AE1864" t="s">
        <v>764</v>
      </c>
      <c r="AF1864" t="s">
        <v>110</v>
      </c>
      <c r="AG1864">
        <v>78207</v>
      </c>
      <c r="AH1864" t="s">
        <v>111</v>
      </c>
      <c r="AI1864" t="s">
        <v>859</v>
      </c>
      <c r="AJ1864" t="s">
        <v>46</v>
      </c>
      <c r="AK1864" t="s">
        <v>60</v>
      </c>
      <c r="AL1864" t="s">
        <v>860</v>
      </c>
      <c r="AM1864">
        <v>49.631999999999998</v>
      </c>
      <c r="AN1864">
        <v>4</v>
      </c>
      <c r="AO1864">
        <v>0.2</v>
      </c>
      <c r="AP1864">
        <v>4.9631999999999996</v>
      </c>
      <c r="AQ1864">
        <f>YEAR(Table1[[#This Row],[Order Date]])</f>
        <v>2014</v>
      </c>
      <c r="AR1864" t="str">
        <f>TEXT(Table1[[#This Row],[Order Date]],"mmmm")</f>
        <v>November</v>
      </c>
      <c r="AS1864" t="str">
        <f>"Q"&amp;ROUNDUP(MONTH(Table1[[#This Row],[Order Date]])/3,0)</f>
        <v>Q4</v>
      </c>
      <c r="AT1864">
        <f>IF(Table1[[#This Row],[Sales]]=0,0,Table1[[#This Row],[Profit]]/Table1[[#This Row],[Sales]])</f>
        <v>9.9999999999999992E-2</v>
      </c>
    </row>
    <row r="1865" spans="22:46" x14ac:dyDescent="0.3">
      <c r="V1865">
        <v>1864</v>
      </c>
      <c r="W1865" t="s">
        <v>5220</v>
      </c>
      <c r="X1865" s="1">
        <v>42656</v>
      </c>
      <c r="Y1865" t="s">
        <v>4526</v>
      </c>
      <c r="Z1865" t="s">
        <v>51</v>
      </c>
      <c r="AA1865" t="s">
        <v>5221</v>
      </c>
      <c r="AB1865" t="s">
        <v>5222</v>
      </c>
      <c r="AC1865" t="s">
        <v>41</v>
      </c>
      <c r="AD1865" t="s">
        <v>26</v>
      </c>
      <c r="AE1865" t="s">
        <v>515</v>
      </c>
      <c r="AF1865" t="s">
        <v>516</v>
      </c>
      <c r="AG1865">
        <v>80013</v>
      </c>
      <c r="AH1865" t="s">
        <v>44</v>
      </c>
      <c r="AI1865" t="s">
        <v>1373</v>
      </c>
      <c r="AJ1865" t="s">
        <v>31</v>
      </c>
      <c r="AK1865" t="s">
        <v>57</v>
      </c>
      <c r="AL1865" t="s">
        <v>1374</v>
      </c>
      <c r="AM1865">
        <v>727.45</v>
      </c>
      <c r="AN1865">
        <v>5</v>
      </c>
      <c r="AO1865">
        <v>0.5</v>
      </c>
      <c r="AP1865">
        <v>-465.56799999999998</v>
      </c>
      <c r="AQ1865">
        <f>YEAR(Table1[[#This Row],[Order Date]])</f>
        <v>2016</v>
      </c>
      <c r="AR1865" t="str">
        <f>TEXT(Table1[[#This Row],[Order Date]],"mmmm")</f>
        <v>October</v>
      </c>
      <c r="AS1865" t="str">
        <f>"Q"&amp;ROUNDUP(MONTH(Table1[[#This Row],[Order Date]])/3,0)</f>
        <v>Q4</v>
      </c>
      <c r="AT1865">
        <f>IF(Table1[[#This Row],[Sales]]=0,0,Table1[[#This Row],[Profit]]/Table1[[#This Row],[Sales]])</f>
        <v>-0.6399999999999999</v>
      </c>
    </row>
    <row r="1866" spans="22:46" x14ac:dyDescent="0.3">
      <c r="V1866">
        <v>1865</v>
      </c>
      <c r="W1866" t="s">
        <v>5220</v>
      </c>
      <c r="X1866" s="1">
        <v>42656</v>
      </c>
      <c r="Y1866" t="s">
        <v>4526</v>
      </c>
      <c r="Z1866" t="s">
        <v>51</v>
      </c>
      <c r="AA1866" t="s">
        <v>5221</v>
      </c>
      <c r="AB1866" t="s">
        <v>5222</v>
      </c>
      <c r="AC1866" t="s">
        <v>41</v>
      </c>
      <c r="AD1866" t="s">
        <v>26</v>
      </c>
      <c r="AE1866" t="s">
        <v>515</v>
      </c>
      <c r="AF1866" t="s">
        <v>516</v>
      </c>
      <c r="AG1866">
        <v>80013</v>
      </c>
      <c r="AH1866" t="s">
        <v>44</v>
      </c>
      <c r="AI1866" t="s">
        <v>5223</v>
      </c>
      <c r="AJ1866" t="s">
        <v>31</v>
      </c>
      <c r="AK1866" t="s">
        <v>67</v>
      </c>
      <c r="AL1866" t="s">
        <v>5224</v>
      </c>
      <c r="AM1866">
        <v>24.96</v>
      </c>
      <c r="AN1866">
        <v>3</v>
      </c>
      <c r="AO1866">
        <v>0.2</v>
      </c>
      <c r="AP1866">
        <v>4.3680000000000003</v>
      </c>
      <c r="AQ1866">
        <f>YEAR(Table1[[#This Row],[Order Date]])</f>
        <v>2016</v>
      </c>
      <c r="AR1866" t="str">
        <f>TEXT(Table1[[#This Row],[Order Date]],"mmmm")</f>
        <v>October</v>
      </c>
      <c r="AS1866" t="str">
        <f>"Q"&amp;ROUNDUP(MONTH(Table1[[#This Row],[Order Date]])/3,0)</f>
        <v>Q4</v>
      </c>
      <c r="AT1866">
        <f>IF(Table1[[#This Row],[Sales]]=0,0,Table1[[#This Row],[Profit]]/Table1[[#This Row],[Sales]])</f>
        <v>0.17500000000000002</v>
      </c>
    </row>
    <row r="1867" spans="22:46" x14ac:dyDescent="0.3">
      <c r="V1867">
        <v>1866</v>
      </c>
      <c r="W1867" t="s">
        <v>5225</v>
      </c>
      <c r="X1867" s="1">
        <v>43051</v>
      </c>
      <c r="Y1867" s="1">
        <v>43080</v>
      </c>
      <c r="Z1867" t="s">
        <v>1450</v>
      </c>
      <c r="AA1867" t="s">
        <v>2300</v>
      </c>
      <c r="AB1867" t="s">
        <v>2301</v>
      </c>
      <c r="AC1867" t="s">
        <v>41</v>
      </c>
      <c r="AD1867" t="s">
        <v>26</v>
      </c>
      <c r="AE1867" t="s">
        <v>684</v>
      </c>
      <c r="AF1867" t="s">
        <v>564</v>
      </c>
      <c r="AG1867">
        <v>43055</v>
      </c>
      <c r="AH1867" t="s">
        <v>160</v>
      </c>
      <c r="AI1867" t="s">
        <v>5226</v>
      </c>
      <c r="AJ1867" t="s">
        <v>73</v>
      </c>
      <c r="AK1867" t="s">
        <v>74</v>
      </c>
      <c r="AL1867" t="s">
        <v>5227</v>
      </c>
      <c r="AM1867">
        <v>370.78199999999998</v>
      </c>
      <c r="AN1867">
        <v>3</v>
      </c>
      <c r="AO1867">
        <v>0.4</v>
      </c>
      <c r="AP1867">
        <v>-92.695499999999996</v>
      </c>
      <c r="AQ1867">
        <f>YEAR(Table1[[#This Row],[Order Date]])</f>
        <v>2017</v>
      </c>
      <c r="AR1867" t="str">
        <f>TEXT(Table1[[#This Row],[Order Date]],"mmmm")</f>
        <v>November</v>
      </c>
      <c r="AS1867" t="str">
        <f>"Q"&amp;ROUNDUP(MONTH(Table1[[#This Row],[Order Date]])/3,0)</f>
        <v>Q4</v>
      </c>
      <c r="AT1867">
        <f>IF(Table1[[#This Row],[Sales]]=0,0,Table1[[#This Row],[Profit]]/Table1[[#This Row],[Sales]])</f>
        <v>-0.25</v>
      </c>
    </row>
    <row r="1868" spans="22:46" x14ac:dyDescent="0.3">
      <c r="V1868">
        <v>1867</v>
      </c>
      <c r="W1868" t="s">
        <v>5228</v>
      </c>
      <c r="X1868" s="1">
        <v>42840</v>
      </c>
      <c r="Y1868" t="s">
        <v>5229</v>
      </c>
      <c r="Z1868" t="s">
        <v>207</v>
      </c>
      <c r="AA1868" t="s">
        <v>3193</v>
      </c>
      <c r="AB1868" t="s">
        <v>3194</v>
      </c>
      <c r="AC1868" t="s">
        <v>41</v>
      </c>
      <c r="AD1868" t="s">
        <v>26</v>
      </c>
      <c r="AE1868" t="s">
        <v>27</v>
      </c>
      <c r="AF1868" t="s">
        <v>1565</v>
      </c>
      <c r="AG1868">
        <v>89015</v>
      </c>
      <c r="AH1868" t="s">
        <v>44</v>
      </c>
      <c r="AI1868" t="s">
        <v>3526</v>
      </c>
      <c r="AJ1868" t="s">
        <v>31</v>
      </c>
      <c r="AK1868" t="s">
        <v>67</v>
      </c>
      <c r="AL1868" t="s">
        <v>3527</v>
      </c>
      <c r="AM1868">
        <v>196.45</v>
      </c>
      <c r="AN1868">
        <v>5</v>
      </c>
      <c r="AO1868">
        <v>0</v>
      </c>
      <c r="AP1868">
        <v>70.721999999999994</v>
      </c>
      <c r="AQ1868">
        <f>YEAR(Table1[[#This Row],[Order Date]])</f>
        <v>2017</v>
      </c>
      <c r="AR1868" t="str">
        <f>TEXT(Table1[[#This Row],[Order Date]],"mmmm")</f>
        <v>April</v>
      </c>
      <c r="AS1868" t="str">
        <f>"Q"&amp;ROUNDUP(MONTH(Table1[[#This Row],[Order Date]])/3,0)</f>
        <v>Q2</v>
      </c>
      <c r="AT1868">
        <f>IF(Table1[[#This Row],[Sales]]=0,0,Table1[[#This Row],[Profit]]/Table1[[#This Row],[Sales]])</f>
        <v>0.36</v>
      </c>
    </row>
    <row r="1869" spans="22:46" x14ac:dyDescent="0.3">
      <c r="V1869">
        <v>1868</v>
      </c>
      <c r="W1869" t="s">
        <v>5230</v>
      </c>
      <c r="X1869" s="1">
        <v>42180</v>
      </c>
      <c r="Y1869" s="1">
        <v>42011</v>
      </c>
      <c r="Z1869" t="s">
        <v>51</v>
      </c>
      <c r="AA1869" t="s">
        <v>5146</v>
      </c>
      <c r="AB1869" t="s">
        <v>5147</v>
      </c>
      <c r="AC1869" t="s">
        <v>108</v>
      </c>
      <c r="AD1869" t="s">
        <v>26</v>
      </c>
      <c r="AE1869" t="s">
        <v>158</v>
      </c>
      <c r="AF1869" t="s">
        <v>159</v>
      </c>
      <c r="AG1869">
        <v>19143</v>
      </c>
      <c r="AH1869" t="s">
        <v>160</v>
      </c>
      <c r="AI1869" t="s">
        <v>5231</v>
      </c>
      <c r="AJ1869" t="s">
        <v>46</v>
      </c>
      <c r="AK1869" t="s">
        <v>94</v>
      </c>
      <c r="AL1869" t="s">
        <v>5232</v>
      </c>
      <c r="AM1869">
        <v>31.103999999999999</v>
      </c>
      <c r="AN1869">
        <v>6</v>
      </c>
      <c r="AO1869">
        <v>0.2</v>
      </c>
      <c r="AP1869">
        <v>10.8864</v>
      </c>
      <c r="AQ1869">
        <f>YEAR(Table1[[#This Row],[Order Date]])</f>
        <v>2015</v>
      </c>
      <c r="AR1869" t="str">
        <f>TEXT(Table1[[#This Row],[Order Date]],"mmmm")</f>
        <v>June</v>
      </c>
      <c r="AS1869" t="str">
        <f>"Q"&amp;ROUNDUP(MONTH(Table1[[#This Row],[Order Date]])/3,0)</f>
        <v>Q2</v>
      </c>
      <c r="AT1869">
        <f>IF(Table1[[#This Row],[Sales]]=0,0,Table1[[#This Row],[Profit]]/Table1[[#This Row],[Sales]])</f>
        <v>0.35000000000000003</v>
      </c>
    </row>
    <row r="1870" spans="22:46" x14ac:dyDescent="0.3">
      <c r="V1870">
        <v>1869</v>
      </c>
      <c r="W1870" t="s">
        <v>5230</v>
      </c>
      <c r="X1870" s="1">
        <v>42180</v>
      </c>
      <c r="Y1870" s="1">
        <v>42011</v>
      </c>
      <c r="Z1870" t="s">
        <v>51</v>
      </c>
      <c r="AA1870" t="s">
        <v>5146</v>
      </c>
      <c r="AB1870" t="s">
        <v>5147</v>
      </c>
      <c r="AC1870" t="s">
        <v>108</v>
      </c>
      <c r="AD1870" t="s">
        <v>26</v>
      </c>
      <c r="AE1870" t="s">
        <v>158</v>
      </c>
      <c r="AF1870" t="s">
        <v>159</v>
      </c>
      <c r="AG1870">
        <v>19143</v>
      </c>
      <c r="AH1870" t="s">
        <v>160</v>
      </c>
      <c r="AI1870" t="s">
        <v>5233</v>
      </c>
      <c r="AJ1870" t="s">
        <v>46</v>
      </c>
      <c r="AK1870" t="s">
        <v>60</v>
      </c>
      <c r="AL1870" t="s">
        <v>5234</v>
      </c>
      <c r="AM1870">
        <v>78.256</v>
      </c>
      <c r="AN1870">
        <v>2</v>
      </c>
      <c r="AO1870">
        <v>0.2</v>
      </c>
      <c r="AP1870">
        <v>-17.607600000000001</v>
      </c>
      <c r="AQ1870">
        <f>YEAR(Table1[[#This Row],[Order Date]])</f>
        <v>2015</v>
      </c>
      <c r="AR1870" t="str">
        <f>TEXT(Table1[[#This Row],[Order Date]],"mmmm")</f>
        <v>June</v>
      </c>
      <c r="AS1870" t="str">
        <f>"Q"&amp;ROUNDUP(MONTH(Table1[[#This Row],[Order Date]])/3,0)</f>
        <v>Q2</v>
      </c>
      <c r="AT1870">
        <f>IF(Table1[[#This Row],[Sales]]=0,0,Table1[[#This Row],[Profit]]/Table1[[#This Row],[Sales]])</f>
        <v>-0.22500000000000001</v>
      </c>
    </row>
    <row r="1871" spans="22:46" x14ac:dyDescent="0.3">
      <c r="V1871">
        <v>1870</v>
      </c>
      <c r="W1871" t="s">
        <v>5235</v>
      </c>
      <c r="X1871" s="1">
        <v>42608</v>
      </c>
      <c r="Y1871" t="s">
        <v>496</v>
      </c>
      <c r="Z1871" t="s">
        <v>22</v>
      </c>
      <c r="AA1871" t="s">
        <v>2203</v>
      </c>
      <c r="AB1871" t="s">
        <v>2204</v>
      </c>
      <c r="AC1871" t="s">
        <v>25</v>
      </c>
      <c r="AD1871" t="s">
        <v>26</v>
      </c>
      <c r="AE1871" t="s">
        <v>99</v>
      </c>
      <c r="AF1871" t="s">
        <v>100</v>
      </c>
      <c r="AG1871">
        <v>98103</v>
      </c>
      <c r="AH1871" t="s">
        <v>44</v>
      </c>
      <c r="AI1871" t="s">
        <v>3146</v>
      </c>
      <c r="AJ1871" t="s">
        <v>46</v>
      </c>
      <c r="AK1871" t="s">
        <v>94</v>
      </c>
      <c r="AL1871" t="s">
        <v>3147</v>
      </c>
      <c r="AM1871">
        <v>6.48</v>
      </c>
      <c r="AN1871">
        <v>1</v>
      </c>
      <c r="AO1871">
        <v>0</v>
      </c>
      <c r="AP1871">
        <v>3.1103999999999998</v>
      </c>
      <c r="AQ1871">
        <f>YEAR(Table1[[#This Row],[Order Date]])</f>
        <v>2016</v>
      </c>
      <c r="AR1871" t="str">
        <f>TEXT(Table1[[#This Row],[Order Date]],"mmmm")</f>
        <v>August</v>
      </c>
      <c r="AS1871" t="str">
        <f>"Q"&amp;ROUNDUP(MONTH(Table1[[#This Row],[Order Date]])/3,0)</f>
        <v>Q3</v>
      </c>
      <c r="AT1871">
        <f>IF(Table1[[#This Row],[Sales]]=0,0,Table1[[#This Row],[Profit]]/Table1[[#This Row],[Sales]])</f>
        <v>0.47999999999999993</v>
      </c>
    </row>
    <row r="1872" spans="22:46" x14ac:dyDescent="0.3">
      <c r="V1872">
        <v>1871</v>
      </c>
      <c r="W1872" t="s">
        <v>5236</v>
      </c>
      <c r="X1872" s="1">
        <v>41841</v>
      </c>
      <c r="Y1872" t="s">
        <v>5238</v>
      </c>
      <c r="Z1872" t="s">
        <v>51</v>
      </c>
      <c r="AA1872" t="s">
        <v>5239</v>
      </c>
      <c r="AB1872" t="s">
        <v>5240</v>
      </c>
      <c r="AC1872" t="s">
        <v>41</v>
      </c>
      <c r="AD1872" t="s">
        <v>26</v>
      </c>
      <c r="AE1872" t="s">
        <v>136</v>
      </c>
      <c r="AF1872" t="s">
        <v>43</v>
      </c>
      <c r="AG1872">
        <v>94122</v>
      </c>
      <c r="AH1872" t="s">
        <v>44</v>
      </c>
      <c r="AI1872" t="s">
        <v>5241</v>
      </c>
      <c r="AJ1872" t="s">
        <v>46</v>
      </c>
      <c r="AK1872" t="s">
        <v>70</v>
      </c>
      <c r="AL1872" t="s">
        <v>5242</v>
      </c>
      <c r="AM1872">
        <v>99.2</v>
      </c>
      <c r="AN1872">
        <v>5</v>
      </c>
      <c r="AO1872">
        <v>0</v>
      </c>
      <c r="AP1872">
        <v>25.792000000000002</v>
      </c>
      <c r="AQ1872">
        <f>YEAR(Table1[[#This Row],[Order Date]])</f>
        <v>2014</v>
      </c>
      <c r="AR1872" t="str">
        <f>TEXT(Table1[[#This Row],[Order Date]],"mmmm")</f>
        <v>July</v>
      </c>
      <c r="AS1872" t="str">
        <f>"Q"&amp;ROUNDUP(MONTH(Table1[[#This Row],[Order Date]])/3,0)</f>
        <v>Q3</v>
      </c>
      <c r="AT1872">
        <f>IF(Table1[[#This Row],[Sales]]=0,0,Table1[[#This Row],[Profit]]/Table1[[#This Row],[Sales]])</f>
        <v>0.26</v>
      </c>
    </row>
    <row r="1873" spans="22:46" x14ac:dyDescent="0.3">
      <c r="V1873">
        <v>1872</v>
      </c>
      <c r="W1873" t="s">
        <v>5236</v>
      </c>
      <c r="X1873" s="1">
        <v>41841</v>
      </c>
      <c r="Y1873" t="s">
        <v>5238</v>
      </c>
      <c r="Z1873" t="s">
        <v>51</v>
      </c>
      <c r="AA1873" t="s">
        <v>5239</v>
      </c>
      <c r="AB1873" t="s">
        <v>5240</v>
      </c>
      <c r="AC1873" t="s">
        <v>41</v>
      </c>
      <c r="AD1873" t="s">
        <v>26</v>
      </c>
      <c r="AE1873" t="s">
        <v>136</v>
      </c>
      <c r="AF1873" t="s">
        <v>43</v>
      </c>
      <c r="AG1873">
        <v>94122</v>
      </c>
      <c r="AH1873" t="s">
        <v>44</v>
      </c>
      <c r="AI1873" t="s">
        <v>1946</v>
      </c>
      <c r="AJ1873" t="s">
        <v>31</v>
      </c>
      <c r="AK1873" t="s">
        <v>35</v>
      </c>
      <c r="AL1873" t="s">
        <v>1947</v>
      </c>
      <c r="AM1873">
        <v>801.56799999999998</v>
      </c>
      <c r="AN1873">
        <v>2</v>
      </c>
      <c r="AO1873">
        <v>0.2</v>
      </c>
      <c r="AP1873">
        <v>50.097999999999999</v>
      </c>
      <c r="AQ1873">
        <f>YEAR(Table1[[#This Row],[Order Date]])</f>
        <v>2014</v>
      </c>
      <c r="AR1873" t="str">
        <f>TEXT(Table1[[#This Row],[Order Date]],"mmmm")</f>
        <v>July</v>
      </c>
      <c r="AS1873" t="str">
        <f>"Q"&amp;ROUNDUP(MONTH(Table1[[#This Row],[Order Date]])/3,0)</f>
        <v>Q3</v>
      </c>
      <c r="AT1873">
        <f>IF(Table1[[#This Row],[Sales]]=0,0,Table1[[#This Row],[Profit]]/Table1[[#This Row],[Sales]])</f>
        <v>6.25E-2</v>
      </c>
    </row>
    <row r="1874" spans="22:46" x14ac:dyDescent="0.3">
      <c r="V1874">
        <v>1873</v>
      </c>
      <c r="W1874" t="s">
        <v>5236</v>
      </c>
      <c r="X1874" s="1">
        <v>41841</v>
      </c>
      <c r="Y1874" t="s">
        <v>5238</v>
      </c>
      <c r="Z1874" t="s">
        <v>51</v>
      </c>
      <c r="AA1874" t="s">
        <v>5239</v>
      </c>
      <c r="AB1874" t="s">
        <v>5240</v>
      </c>
      <c r="AC1874" t="s">
        <v>41</v>
      </c>
      <c r="AD1874" t="s">
        <v>26</v>
      </c>
      <c r="AE1874" t="s">
        <v>136</v>
      </c>
      <c r="AF1874" t="s">
        <v>43</v>
      </c>
      <c r="AG1874">
        <v>94122</v>
      </c>
      <c r="AH1874" t="s">
        <v>44</v>
      </c>
      <c r="AI1874" t="s">
        <v>5243</v>
      </c>
      <c r="AJ1874" t="s">
        <v>31</v>
      </c>
      <c r="AK1874" t="s">
        <v>57</v>
      </c>
      <c r="AL1874" t="s">
        <v>5244</v>
      </c>
      <c r="AM1874">
        <v>272.84800000000001</v>
      </c>
      <c r="AN1874">
        <v>1</v>
      </c>
      <c r="AO1874">
        <v>0.2</v>
      </c>
      <c r="AP1874">
        <v>27.284800000000001</v>
      </c>
      <c r="AQ1874">
        <f>YEAR(Table1[[#This Row],[Order Date]])</f>
        <v>2014</v>
      </c>
      <c r="AR1874" t="str">
        <f>TEXT(Table1[[#This Row],[Order Date]],"mmmm")</f>
        <v>July</v>
      </c>
      <c r="AS1874" t="str">
        <f>"Q"&amp;ROUNDUP(MONTH(Table1[[#This Row],[Order Date]])/3,0)</f>
        <v>Q3</v>
      </c>
      <c r="AT1874">
        <f>IF(Table1[[#This Row],[Sales]]=0,0,Table1[[#This Row],[Profit]]/Table1[[#This Row],[Sales]])</f>
        <v>9.9999999999999992E-2</v>
      </c>
    </row>
    <row r="1875" spans="22:46" x14ac:dyDescent="0.3">
      <c r="V1875">
        <v>1874</v>
      </c>
      <c r="W1875" t="s">
        <v>5245</v>
      </c>
      <c r="X1875" s="1">
        <v>43060</v>
      </c>
      <c r="Y1875" t="s">
        <v>5246</v>
      </c>
      <c r="Z1875" t="s">
        <v>51</v>
      </c>
      <c r="AA1875" t="s">
        <v>5247</v>
      </c>
      <c r="AB1875" t="s">
        <v>5248</v>
      </c>
      <c r="AC1875" t="s">
        <v>25</v>
      </c>
      <c r="AD1875" t="s">
        <v>26</v>
      </c>
      <c r="AE1875" t="s">
        <v>5249</v>
      </c>
      <c r="AF1875" t="s">
        <v>100</v>
      </c>
      <c r="AG1875">
        <v>99207</v>
      </c>
      <c r="AH1875" t="s">
        <v>44</v>
      </c>
      <c r="AI1875" t="s">
        <v>5250</v>
      </c>
      <c r="AJ1875" t="s">
        <v>31</v>
      </c>
      <c r="AK1875" t="s">
        <v>57</v>
      </c>
      <c r="AL1875" t="s">
        <v>5251</v>
      </c>
      <c r="AM1875">
        <v>70.98</v>
      </c>
      <c r="AN1875">
        <v>1</v>
      </c>
      <c r="AO1875">
        <v>0</v>
      </c>
      <c r="AP1875">
        <v>20.584199999999999</v>
      </c>
      <c r="AQ1875">
        <f>YEAR(Table1[[#This Row],[Order Date]])</f>
        <v>2017</v>
      </c>
      <c r="AR1875" t="str">
        <f>TEXT(Table1[[#This Row],[Order Date]],"mmmm")</f>
        <v>November</v>
      </c>
      <c r="AS1875" t="str">
        <f>"Q"&amp;ROUNDUP(MONTH(Table1[[#This Row],[Order Date]])/3,0)</f>
        <v>Q4</v>
      </c>
      <c r="AT1875">
        <f>IF(Table1[[#This Row],[Sales]]=0,0,Table1[[#This Row],[Profit]]/Table1[[#This Row],[Sales]])</f>
        <v>0.28999999999999998</v>
      </c>
    </row>
    <row r="1876" spans="22:46" x14ac:dyDescent="0.3">
      <c r="V1876">
        <v>1875</v>
      </c>
      <c r="W1876" t="s">
        <v>5252</v>
      </c>
      <c r="X1876" s="1">
        <v>41794</v>
      </c>
      <c r="Y1876" s="1">
        <v>41888</v>
      </c>
      <c r="Z1876" t="s">
        <v>51</v>
      </c>
      <c r="AA1876" t="s">
        <v>863</v>
      </c>
      <c r="AB1876" t="s">
        <v>864</v>
      </c>
      <c r="AC1876" t="s">
        <v>108</v>
      </c>
      <c r="AD1876" t="s">
        <v>26</v>
      </c>
      <c r="AE1876" t="s">
        <v>563</v>
      </c>
      <c r="AF1876" t="s">
        <v>564</v>
      </c>
      <c r="AG1876">
        <v>43229</v>
      </c>
      <c r="AH1876" t="s">
        <v>160</v>
      </c>
      <c r="AI1876" t="s">
        <v>3891</v>
      </c>
      <c r="AJ1876" t="s">
        <v>46</v>
      </c>
      <c r="AK1876" t="s">
        <v>94</v>
      </c>
      <c r="AL1876" t="s">
        <v>205</v>
      </c>
      <c r="AM1876">
        <v>16.224</v>
      </c>
      <c r="AN1876">
        <v>2</v>
      </c>
      <c r="AO1876">
        <v>0.2</v>
      </c>
      <c r="AP1876">
        <v>5.8811999999999998</v>
      </c>
      <c r="AQ1876">
        <f>YEAR(Table1[[#This Row],[Order Date]])</f>
        <v>2014</v>
      </c>
      <c r="AR1876" t="str">
        <f>TEXT(Table1[[#This Row],[Order Date]],"mmmm")</f>
        <v>June</v>
      </c>
      <c r="AS1876" t="str">
        <f>"Q"&amp;ROUNDUP(MONTH(Table1[[#This Row],[Order Date]])/3,0)</f>
        <v>Q2</v>
      </c>
      <c r="AT1876">
        <f>IF(Table1[[#This Row],[Sales]]=0,0,Table1[[#This Row],[Profit]]/Table1[[#This Row],[Sales]])</f>
        <v>0.36249999999999999</v>
      </c>
    </row>
    <row r="1877" spans="22:46" x14ac:dyDescent="0.3">
      <c r="V1877">
        <v>1876</v>
      </c>
      <c r="W1877" t="s">
        <v>5253</v>
      </c>
      <c r="X1877" s="1">
        <v>42439</v>
      </c>
      <c r="Y1877" t="s">
        <v>698</v>
      </c>
      <c r="Z1877" t="s">
        <v>51</v>
      </c>
      <c r="AA1877" t="s">
        <v>1633</v>
      </c>
      <c r="AB1877" t="s">
        <v>1634</v>
      </c>
      <c r="AC1877" t="s">
        <v>25</v>
      </c>
      <c r="AD1877" t="s">
        <v>26</v>
      </c>
      <c r="AE1877" t="s">
        <v>1315</v>
      </c>
      <c r="AF1877" t="s">
        <v>301</v>
      </c>
      <c r="AG1877">
        <v>11561</v>
      </c>
      <c r="AH1877" t="s">
        <v>160</v>
      </c>
      <c r="AI1877" t="s">
        <v>2571</v>
      </c>
      <c r="AJ1877" t="s">
        <v>31</v>
      </c>
      <c r="AK1877" t="s">
        <v>32</v>
      </c>
      <c r="AL1877" t="s">
        <v>2572</v>
      </c>
      <c r="AM1877">
        <v>176.78399999999999</v>
      </c>
      <c r="AN1877">
        <v>1</v>
      </c>
      <c r="AO1877">
        <v>0.2</v>
      </c>
      <c r="AP1877">
        <v>-22.097999999999999</v>
      </c>
      <c r="AQ1877">
        <f>YEAR(Table1[[#This Row],[Order Date]])</f>
        <v>2016</v>
      </c>
      <c r="AR1877" t="str">
        <f>TEXT(Table1[[#This Row],[Order Date]],"mmmm")</f>
        <v>March</v>
      </c>
      <c r="AS1877" t="str">
        <f>"Q"&amp;ROUNDUP(MONTH(Table1[[#This Row],[Order Date]])/3,0)</f>
        <v>Q1</v>
      </c>
      <c r="AT1877">
        <f>IF(Table1[[#This Row],[Sales]]=0,0,Table1[[#This Row],[Profit]]/Table1[[#This Row],[Sales]])</f>
        <v>-0.125</v>
      </c>
    </row>
    <row r="1878" spans="22:46" x14ac:dyDescent="0.3">
      <c r="V1878">
        <v>1877</v>
      </c>
      <c r="W1878" t="s">
        <v>5254</v>
      </c>
      <c r="X1878" s="1">
        <v>42819</v>
      </c>
      <c r="Y1878" t="s">
        <v>5255</v>
      </c>
      <c r="Z1878" t="s">
        <v>51</v>
      </c>
      <c r="AA1878" t="s">
        <v>5256</v>
      </c>
      <c r="AB1878" t="s">
        <v>5257</v>
      </c>
      <c r="AC1878" t="s">
        <v>25</v>
      </c>
      <c r="AD1878" t="s">
        <v>26</v>
      </c>
      <c r="AE1878" t="s">
        <v>764</v>
      </c>
      <c r="AF1878" t="s">
        <v>110</v>
      </c>
      <c r="AG1878">
        <v>78207</v>
      </c>
      <c r="AH1878" t="s">
        <v>111</v>
      </c>
      <c r="AI1878" t="s">
        <v>2051</v>
      </c>
      <c r="AJ1878" t="s">
        <v>73</v>
      </c>
      <c r="AK1878" t="s">
        <v>74</v>
      </c>
      <c r="AL1878" t="s">
        <v>2052</v>
      </c>
      <c r="AM1878">
        <v>470.37599999999998</v>
      </c>
      <c r="AN1878">
        <v>3</v>
      </c>
      <c r="AO1878">
        <v>0.2</v>
      </c>
      <c r="AP1878">
        <v>47.037599999999998</v>
      </c>
      <c r="AQ1878">
        <f>YEAR(Table1[[#This Row],[Order Date]])</f>
        <v>2017</v>
      </c>
      <c r="AR1878" t="str">
        <f>TEXT(Table1[[#This Row],[Order Date]],"mmmm")</f>
        <v>March</v>
      </c>
      <c r="AS1878" t="str">
        <f>"Q"&amp;ROUNDUP(MONTH(Table1[[#This Row],[Order Date]])/3,0)</f>
        <v>Q1</v>
      </c>
      <c r="AT1878">
        <f>IF(Table1[[#This Row],[Sales]]=0,0,Table1[[#This Row],[Profit]]/Table1[[#This Row],[Sales]])</f>
        <v>0.1</v>
      </c>
    </row>
    <row r="1879" spans="22:46" x14ac:dyDescent="0.3">
      <c r="V1879">
        <v>1878</v>
      </c>
      <c r="W1879" t="s">
        <v>5258</v>
      </c>
      <c r="X1879" s="1">
        <v>43098</v>
      </c>
      <c r="Y1879" s="1">
        <v>43132</v>
      </c>
      <c r="Z1879" t="s">
        <v>51</v>
      </c>
      <c r="AA1879" t="s">
        <v>4794</v>
      </c>
      <c r="AB1879" t="s">
        <v>4795</v>
      </c>
      <c r="AC1879" t="s">
        <v>25</v>
      </c>
      <c r="AD1879" t="s">
        <v>26</v>
      </c>
      <c r="AE1879" t="s">
        <v>42</v>
      </c>
      <c r="AF1879" t="s">
        <v>43</v>
      </c>
      <c r="AG1879">
        <v>90049</v>
      </c>
      <c r="AH1879" t="s">
        <v>44</v>
      </c>
      <c r="AI1879" t="s">
        <v>3606</v>
      </c>
      <c r="AJ1879" t="s">
        <v>31</v>
      </c>
      <c r="AK1879" t="s">
        <v>35</v>
      </c>
      <c r="AL1879" t="s">
        <v>3607</v>
      </c>
      <c r="AM1879">
        <v>393.56799999999998</v>
      </c>
      <c r="AN1879">
        <v>4</v>
      </c>
      <c r="AO1879">
        <v>0.2</v>
      </c>
      <c r="AP1879">
        <v>-44.276400000000002</v>
      </c>
      <c r="AQ1879">
        <f>YEAR(Table1[[#This Row],[Order Date]])</f>
        <v>2017</v>
      </c>
      <c r="AR1879" t="str">
        <f>TEXT(Table1[[#This Row],[Order Date]],"mmmm")</f>
        <v>December</v>
      </c>
      <c r="AS1879" t="str">
        <f>"Q"&amp;ROUNDUP(MONTH(Table1[[#This Row],[Order Date]])/3,0)</f>
        <v>Q4</v>
      </c>
      <c r="AT1879">
        <f>IF(Table1[[#This Row],[Sales]]=0,0,Table1[[#This Row],[Profit]]/Table1[[#This Row],[Sales]])</f>
        <v>-0.11250000000000002</v>
      </c>
    </row>
    <row r="1880" spans="22:46" x14ac:dyDescent="0.3">
      <c r="V1880">
        <v>1879</v>
      </c>
      <c r="W1880" t="s">
        <v>5258</v>
      </c>
      <c r="X1880" s="1">
        <v>43098</v>
      </c>
      <c r="Y1880" s="1">
        <v>43132</v>
      </c>
      <c r="Z1880" t="s">
        <v>51</v>
      </c>
      <c r="AA1880" t="s">
        <v>4794</v>
      </c>
      <c r="AB1880" t="s">
        <v>4795</v>
      </c>
      <c r="AC1880" t="s">
        <v>25</v>
      </c>
      <c r="AD1880" t="s">
        <v>26</v>
      </c>
      <c r="AE1880" t="s">
        <v>42</v>
      </c>
      <c r="AF1880" t="s">
        <v>43</v>
      </c>
      <c r="AG1880">
        <v>90049</v>
      </c>
      <c r="AH1880" t="s">
        <v>44</v>
      </c>
      <c r="AI1880" t="s">
        <v>972</v>
      </c>
      <c r="AJ1880" t="s">
        <v>73</v>
      </c>
      <c r="AK1880" t="s">
        <v>74</v>
      </c>
      <c r="AL1880" t="s">
        <v>973</v>
      </c>
      <c r="AM1880">
        <v>302.37599999999998</v>
      </c>
      <c r="AN1880">
        <v>3</v>
      </c>
      <c r="AO1880">
        <v>0.2</v>
      </c>
      <c r="AP1880">
        <v>22.6782</v>
      </c>
      <c r="AQ1880">
        <f>YEAR(Table1[[#This Row],[Order Date]])</f>
        <v>2017</v>
      </c>
      <c r="AR1880" t="str">
        <f>TEXT(Table1[[#This Row],[Order Date]],"mmmm")</f>
        <v>December</v>
      </c>
      <c r="AS1880" t="str">
        <f>"Q"&amp;ROUNDUP(MONTH(Table1[[#This Row],[Order Date]])/3,0)</f>
        <v>Q4</v>
      </c>
      <c r="AT1880">
        <f>IF(Table1[[#This Row],[Sales]]=0,0,Table1[[#This Row],[Profit]]/Table1[[#This Row],[Sales]])</f>
        <v>7.5000000000000011E-2</v>
      </c>
    </row>
    <row r="1881" spans="22:46" x14ac:dyDescent="0.3">
      <c r="V1881">
        <v>1880</v>
      </c>
      <c r="W1881" t="s">
        <v>5259</v>
      </c>
      <c r="X1881" s="1">
        <v>42822</v>
      </c>
      <c r="Y1881" s="1">
        <v>42770</v>
      </c>
      <c r="Z1881" t="s">
        <v>51</v>
      </c>
      <c r="AA1881" t="s">
        <v>2976</v>
      </c>
      <c r="AB1881" t="s">
        <v>2977</v>
      </c>
      <c r="AC1881" t="s">
        <v>41</v>
      </c>
      <c r="AD1881" t="s">
        <v>26</v>
      </c>
      <c r="AE1881" t="s">
        <v>1712</v>
      </c>
      <c r="AF1881" t="s">
        <v>55</v>
      </c>
      <c r="AG1881">
        <v>32216</v>
      </c>
      <c r="AH1881" t="s">
        <v>29</v>
      </c>
      <c r="AI1881" t="s">
        <v>4348</v>
      </c>
      <c r="AJ1881" t="s">
        <v>46</v>
      </c>
      <c r="AK1881" t="s">
        <v>77</v>
      </c>
      <c r="AL1881" t="s">
        <v>4349</v>
      </c>
      <c r="AM1881">
        <v>68.742000000000004</v>
      </c>
      <c r="AN1881">
        <v>9</v>
      </c>
      <c r="AO1881">
        <v>0.7</v>
      </c>
      <c r="AP1881">
        <v>-48.119399999999999</v>
      </c>
      <c r="AQ1881">
        <f>YEAR(Table1[[#This Row],[Order Date]])</f>
        <v>2017</v>
      </c>
      <c r="AR1881" t="str">
        <f>TEXT(Table1[[#This Row],[Order Date]],"mmmm")</f>
        <v>March</v>
      </c>
      <c r="AS1881" t="str">
        <f>"Q"&amp;ROUNDUP(MONTH(Table1[[#This Row],[Order Date]])/3,0)</f>
        <v>Q1</v>
      </c>
      <c r="AT1881">
        <f>IF(Table1[[#This Row],[Sales]]=0,0,Table1[[#This Row],[Profit]]/Table1[[#This Row],[Sales]])</f>
        <v>-0.7</v>
      </c>
    </row>
    <row r="1882" spans="22:46" x14ac:dyDescent="0.3">
      <c r="V1882">
        <v>1881</v>
      </c>
      <c r="W1882" t="s">
        <v>5261</v>
      </c>
      <c r="X1882" s="1">
        <v>42068</v>
      </c>
      <c r="Y1882" s="1">
        <v>42127</v>
      </c>
      <c r="Z1882" t="s">
        <v>1450</v>
      </c>
      <c r="AA1882" t="s">
        <v>1591</v>
      </c>
      <c r="AB1882" t="s">
        <v>1592</v>
      </c>
      <c r="AC1882" t="s">
        <v>25</v>
      </c>
      <c r="AD1882" t="s">
        <v>26</v>
      </c>
      <c r="AE1882" t="s">
        <v>300</v>
      </c>
      <c r="AF1882" t="s">
        <v>301</v>
      </c>
      <c r="AG1882">
        <v>10011</v>
      </c>
      <c r="AH1882" t="s">
        <v>160</v>
      </c>
      <c r="AI1882" t="s">
        <v>5262</v>
      </c>
      <c r="AJ1882" t="s">
        <v>46</v>
      </c>
      <c r="AK1882" t="s">
        <v>190</v>
      </c>
      <c r="AL1882" t="s">
        <v>755</v>
      </c>
      <c r="AM1882">
        <v>29.34</v>
      </c>
      <c r="AN1882">
        <v>3</v>
      </c>
      <c r="AO1882">
        <v>0</v>
      </c>
      <c r="AP1882">
        <v>14.67</v>
      </c>
      <c r="AQ1882">
        <f>YEAR(Table1[[#This Row],[Order Date]])</f>
        <v>2015</v>
      </c>
      <c r="AR1882" t="str">
        <f>TEXT(Table1[[#This Row],[Order Date]],"mmmm")</f>
        <v>March</v>
      </c>
      <c r="AS1882" t="str">
        <f>"Q"&amp;ROUNDUP(MONTH(Table1[[#This Row],[Order Date]])/3,0)</f>
        <v>Q1</v>
      </c>
      <c r="AT1882">
        <f>IF(Table1[[#This Row],[Sales]]=0,0,Table1[[#This Row],[Profit]]/Table1[[#This Row],[Sales]])</f>
        <v>0.5</v>
      </c>
    </row>
    <row r="1883" spans="22:46" x14ac:dyDescent="0.3">
      <c r="V1883">
        <v>1882</v>
      </c>
      <c r="W1883" t="s">
        <v>5261</v>
      </c>
      <c r="X1883" s="1">
        <v>42068</v>
      </c>
      <c r="Y1883" s="1">
        <v>42127</v>
      </c>
      <c r="Z1883" t="s">
        <v>1450</v>
      </c>
      <c r="AA1883" t="s">
        <v>1591</v>
      </c>
      <c r="AB1883" t="s">
        <v>1592</v>
      </c>
      <c r="AC1883" t="s">
        <v>25</v>
      </c>
      <c r="AD1883" t="s">
        <v>26</v>
      </c>
      <c r="AE1883" t="s">
        <v>300</v>
      </c>
      <c r="AF1883" t="s">
        <v>301</v>
      </c>
      <c r="AG1883">
        <v>10011</v>
      </c>
      <c r="AH1883" t="s">
        <v>160</v>
      </c>
      <c r="AI1883" t="s">
        <v>343</v>
      </c>
      <c r="AJ1883" t="s">
        <v>31</v>
      </c>
      <c r="AK1883" t="s">
        <v>35</v>
      </c>
      <c r="AL1883" t="s">
        <v>344</v>
      </c>
      <c r="AM1883">
        <v>383.60700000000003</v>
      </c>
      <c r="AN1883">
        <v>7</v>
      </c>
      <c r="AO1883">
        <v>0.1</v>
      </c>
      <c r="AP1883">
        <v>63.9345</v>
      </c>
      <c r="AQ1883">
        <f>YEAR(Table1[[#This Row],[Order Date]])</f>
        <v>2015</v>
      </c>
      <c r="AR1883" t="str">
        <f>TEXT(Table1[[#This Row],[Order Date]],"mmmm")</f>
        <v>March</v>
      </c>
      <c r="AS1883" t="str">
        <f>"Q"&amp;ROUNDUP(MONTH(Table1[[#This Row],[Order Date]])/3,0)</f>
        <v>Q1</v>
      </c>
      <c r="AT1883">
        <f>IF(Table1[[#This Row],[Sales]]=0,0,Table1[[#This Row],[Profit]]/Table1[[#This Row],[Sales]])</f>
        <v>0.16666666666666666</v>
      </c>
    </row>
    <row r="1884" spans="22:46" x14ac:dyDescent="0.3">
      <c r="V1884">
        <v>1883</v>
      </c>
      <c r="W1884" t="s">
        <v>5261</v>
      </c>
      <c r="X1884" s="1">
        <v>42068</v>
      </c>
      <c r="Y1884" s="1">
        <v>42127</v>
      </c>
      <c r="Z1884" t="s">
        <v>1450</v>
      </c>
      <c r="AA1884" t="s">
        <v>1591</v>
      </c>
      <c r="AB1884" t="s">
        <v>1592</v>
      </c>
      <c r="AC1884" t="s">
        <v>25</v>
      </c>
      <c r="AD1884" t="s">
        <v>26</v>
      </c>
      <c r="AE1884" t="s">
        <v>300</v>
      </c>
      <c r="AF1884" t="s">
        <v>301</v>
      </c>
      <c r="AG1884">
        <v>10011</v>
      </c>
      <c r="AH1884" t="s">
        <v>160</v>
      </c>
      <c r="AI1884" t="s">
        <v>1861</v>
      </c>
      <c r="AJ1884" t="s">
        <v>46</v>
      </c>
      <c r="AK1884" t="s">
        <v>60</v>
      </c>
      <c r="AL1884" t="s">
        <v>1862</v>
      </c>
      <c r="AM1884">
        <v>563.4</v>
      </c>
      <c r="AN1884">
        <v>4</v>
      </c>
      <c r="AO1884">
        <v>0</v>
      </c>
      <c r="AP1884">
        <v>67.608000000000004</v>
      </c>
      <c r="AQ1884">
        <f>YEAR(Table1[[#This Row],[Order Date]])</f>
        <v>2015</v>
      </c>
      <c r="AR1884" t="str">
        <f>TEXT(Table1[[#This Row],[Order Date]],"mmmm")</f>
        <v>March</v>
      </c>
      <c r="AS1884" t="str">
        <f>"Q"&amp;ROUNDUP(MONTH(Table1[[#This Row],[Order Date]])/3,0)</f>
        <v>Q1</v>
      </c>
      <c r="AT1884">
        <f>IF(Table1[[#This Row],[Sales]]=0,0,Table1[[#This Row],[Profit]]/Table1[[#This Row],[Sales]])</f>
        <v>0.12000000000000001</v>
      </c>
    </row>
    <row r="1885" spans="22:46" x14ac:dyDescent="0.3">
      <c r="V1885">
        <v>1884</v>
      </c>
      <c r="W1885" t="s">
        <v>5263</v>
      </c>
      <c r="X1885" s="1">
        <v>42687</v>
      </c>
      <c r="Y1885" t="s">
        <v>3389</v>
      </c>
      <c r="Z1885" t="s">
        <v>51</v>
      </c>
      <c r="AA1885" t="s">
        <v>2403</v>
      </c>
      <c r="AB1885" t="s">
        <v>2404</v>
      </c>
      <c r="AC1885" t="s">
        <v>108</v>
      </c>
      <c r="AD1885" t="s">
        <v>26</v>
      </c>
      <c r="AE1885" t="s">
        <v>158</v>
      </c>
      <c r="AF1885" t="s">
        <v>159</v>
      </c>
      <c r="AG1885">
        <v>19143</v>
      </c>
      <c r="AH1885" t="s">
        <v>160</v>
      </c>
      <c r="AI1885" t="s">
        <v>4273</v>
      </c>
      <c r="AJ1885" t="s">
        <v>46</v>
      </c>
      <c r="AK1885" t="s">
        <v>94</v>
      </c>
      <c r="AL1885" t="s">
        <v>4274</v>
      </c>
      <c r="AM1885">
        <v>217.05600000000001</v>
      </c>
      <c r="AN1885">
        <v>7</v>
      </c>
      <c r="AO1885">
        <v>0.2</v>
      </c>
      <c r="AP1885">
        <v>78.6828</v>
      </c>
      <c r="AQ1885">
        <f>YEAR(Table1[[#This Row],[Order Date]])</f>
        <v>2016</v>
      </c>
      <c r="AR1885" t="str">
        <f>TEXT(Table1[[#This Row],[Order Date]],"mmmm")</f>
        <v>November</v>
      </c>
      <c r="AS1885" t="str">
        <f>"Q"&amp;ROUNDUP(MONTH(Table1[[#This Row],[Order Date]])/3,0)</f>
        <v>Q4</v>
      </c>
      <c r="AT1885">
        <f>IF(Table1[[#This Row],[Sales]]=0,0,Table1[[#This Row],[Profit]]/Table1[[#This Row],[Sales]])</f>
        <v>0.36249999999999999</v>
      </c>
    </row>
    <row r="1886" spans="22:46" x14ac:dyDescent="0.3">
      <c r="V1886">
        <v>1885</v>
      </c>
      <c r="W1886" t="s">
        <v>5264</v>
      </c>
      <c r="X1886" s="1">
        <v>42754</v>
      </c>
      <c r="Y1886" t="s">
        <v>1730</v>
      </c>
      <c r="Z1886" t="s">
        <v>22</v>
      </c>
      <c r="AA1886" t="s">
        <v>2763</v>
      </c>
      <c r="AB1886" t="s">
        <v>2764</v>
      </c>
      <c r="AC1886" t="s">
        <v>25</v>
      </c>
      <c r="AD1886" t="s">
        <v>26</v>
      </c>
      <c r="AE1886" t="s">
        <v>5266</v>
      </c>
      <c r="AF1886" t="s">
        <v>110</v>
      </c>
      <c r="AG1886">
        <v>76248</v>
      </c>
      <c r="AH1886" t="s">
        <v>111</v>
      </c>
      <c r="AI1886" t="s">
        <v>5267</v>
      </c>
      <c r="AJ1886" t="s">
        <v>46</v>
      </c>
      <c r="AK1886" t="s">
        <v>47</v>
      </c>
      <c r="AL1886" t="s">
        <v>5268</v>
      </c>
      <c r="AM1886">
        <v>6</v>
      </c>
      <c r="AN1886">
        <v>2</v>
      </c>
      <c r="AO1886">
        <v>0.2</v>
      </c>
      <c r="AP1886">
        <v>2.1</v>
      </c>
      <c r="AQ1886">
        <f>YEAR(Table1[[#This Row],[Order Date]])</f>
        <v>2017</v>
      </c>
      <c r="AR1886" t="str">
        <f>TEXT(Table1[[#This Row],[Order Date]],"mmmm")</f>
        <v>January</v>
      </c>
      <c r="AS1886" t="str">
        <f>"Q"&amp;ROUNDUP(MONTH(Table1[[#This Row],[Order Date]])/3,0)</f>
        <v>Q1</v>
      </c>
      <c r="AT1886">
        <f>IF(Table1[[#This Row],[Sales]]=0,0,Table1[[#This Row],[Profit]]/Table1[[#This Row],[Sales]])</f>
        <v>0.35000000000000003</v>
      </c>
    </row>
    <row r="1887" spans="22:46" x14ac:dyDescent="0.3">
      <c r="V1887">
        <v>1886</v>
      </c>
      <c r="W1887" t="s">
        <v>5269</v>
      </c>
      <c r="X1887" s="1">
        <v>42482</v>
      </c>
      <c r="Y1887" t="s">
        <v>3476</v>
      </c>
      <c r="Z1887" t="s">
        <v>22</v>
      </c>
      <c r="AA1887" t="s">
        <v>438</v>
      </c>
      <c r="AB1887" t="s">
        <v>439</v>
      </c>
      <c r="AC1887" t="s">
        <v>25</v>
      </c>
      <c r="AD1887" t="s">
        <v>26</v>
      </c>
      <c r="AE1887" t="s">
        <v>136</v>
      </c>
      <c r="AF1887" t="s">
        <v>43</v>
      </c>
      <c r="AG1887">
        <v>94122</v>
      </c>
      <c r="AH1887" t="s">
        <v>44</v>
      </c>
      <c r="AI1887" t="s">
        <v>5270</v>
      </c>
      <c r="AJ1887" t="s">
        <v>31</v>
      </c>
      <c r="AK1887" t="s">
        <v>67</v>
      </c>
      <c r="AL1887" t="s">
        <v>5271</v>
      </c>
      <c r="AM1887">
        <v>31.56</v>
      </c>
      <c r="AN1887">
        <v>3</v>
      </c>
      <c r="AO1887">
        <v>0</v>
      </c>
      <c r="AP1887">
        <v>10.4148</v>
      </c>
      <c r="AQ1887">
        <f>YEAR(Table1[[#This Row],[Order Date]])</f>
        <v>2016</v>
      </c>
      <c r="AR1887" t="str">
        <f>TEXT(Table1[[#This Row],[Order Date]],"mmmm")</f>
        <v>April</v>
      </c>
      <c r="AS1887" t="str">
        <f>"Q"&amp;ROUNDUP(MONTH(Table1[[#This Row],[Order Date]])/3,0)</f>
        <v>Q2</v>
      </c>
      <c r="AT1887">
        <f>IF(Table1[[#This Row],[Sales]]=0,0,Table1[[#This Row],[Profit]]/Table1[[#This Row],[Sales]])</f>
        <v>0.33</v>
      </c>
    </row>
    <row r="1888" spans="22:46" x14ac:dyDescent="0.3">
      <c r="V1888">
        <v>1887</v>
      </c>
      <c r="W1888" t="s">
        <v>5272</v>
      </c>
      <c r="X1888" s="1">
        <v>41772</v>
      </c>
      <c r="Y1888" t="s">
        <v>125</v>
      </c>
      <c r="Z1888" t="s">
        <v>207</v>
      </c>
      <c r="AA1888" t="s">
        <v>3577</v>
      </c>
      <c r="AB1888" t="s">
        <v>3578</v>
      </c>
      <c r="AC1888" t="s">
        <v>108</v>
      </c>
      <c r="AD1888" t="s">
        <v>26</v>
      </c>
      <c r="AE1888" t="s">
        <v>2627</v>
      </c>
      <c r="AF1888" t="s">
        <v>55</v>
      </c>
      <c r="AG1888">
        <v>33012</v>
      </c>
      <c r="AH1888" t="s">
        <v>29</v>
      </c>
      <c r="AI1888" t="s">
        <v>2019</v>
      </c>
      <c r="AJ1888" t="s">
        <v>46</v>
      </c>
      <c r="AK1888" t="s">
        <v>303</v>
      </c>
      <c r="AL1888" t="s">
        <v>633</v>
      </c>
      <c r="AM1888">
        <v>7.1040000000000001</v>
      </c>
      <c r="AN1888">
        <v>2</v>
      </c>
      <c r="AO1888">
        <v>0.2</v>
      </c>
      <c r="AP1888">
        <v>2.3976000000000002</v>
      </c>
      <c r="AQ1888">
        <f>YEAR(Table1[[#This Row],[Order Date]])</f>
        <v>2014</v>
      </c>
      <c r="AR1888" t="str">
        <f>TEXT(Table1[[#This Row],[Order Date]],"mmmm")</f>
        <v>May</v>
      </c>
      <c r="AS1888" t="str">
        <f>"Q"&amp;ROUNDUP(MONTH(Table1[[#This Row],[Order Date]])/3,0)</f>
        <v>Q2</v>
      </c>
      <c r="AT1888">
        <f>IF(Table1[[#This Row],[Sales]]=0,0,Table1[[#This Row],[Profit]]/Table1[[#This Row],[Sales]])</f>
        <v>0.33750000000000002</v>
      </c>
    </row>
    <row r="1889" spans="22:46" x14ac:dyDescent="0.3">
      <c r="V1889">
        <v>1888</v>
      </c>
      <c r="W1889" t="s">
        <v>5272</v>
      </c>
      <c r="X1889" s="1">
        <v>41772</v>
      </c>
      <c r="Y1889" t="s">
        <v>125</v>
      </c>
      <c r="Z1889" t="s">
        <v>207</v>
      </c>
      <c r="AA1889" t="s">
        <v>3577</v>
      </c>
      <c r="AB1889" t="s">
        <v>3578</v>
      </c>
      <c r="AC1889" t="s">
        <v>108</v>
      </c>
      <c r="AD1889" t="s">
        <v>26</v>
      </c>
      <c r="AE1889" t="s">
        <v>2627</v>
      </c>
      <c r="AF1889" t="s">
        <v>55</v>
      </c>
      <c r="AG1889">
        <v>33012</v>
      </c>
      <c r="AH1889" t="s">
        <v>29</v>
      </c>
      <c r="AI1889" t="s">
        <v>3929</v>
      </c>
      <c r="AJ1889" t="s">
        <v>46</v>
      </c>
      <c r="AK1889" t="s">
        <v>77</v>
      </c>
      <c r="AL1889" t="s">
        <v>3930</v>
      </c>
      <c r="AM1889">
        <v>398.35199999999998</v>
      </c>
      <c r="AN1889">
        <v>8</v>
      </c>
      <c r="AO1889">
        <v>0.7</v>
      </c>
      <c r="AP1889">
        <v>-331.96</v>
      </c>
      <c r="AQ1889">
        <f>YEAR(Table1[[#This Row],[Order Date]])</f>
        <v>2014</v>
      </c>
      <c r="AR1889" t="str">
        <f>TEXT(Table1[[#This Row],[Order Date]],"mmmm")</f>
        <v>May</v>
      </c>
      <c r="AS1889" t="str">
        <f>"Q"&amp;ROUNDUP(MONTH(Table1[[#This Row],[Order Date]])/3,0)</f>
        <v>Q2</v>
      </c>
      <c r="AT1889">
        <f>IF(Table1[[#This Row],[Sales]]=0,0,Table1[[#This Row],[Profit]]/Table1[[#This Row],[Sales]])</f>
        <v>-0.83333333333333337</v>
      </c>
    </row>
    <row r="1890" spans="22:46" x14ac:dyDescent="0.3">
      <c r="V1890">
        <v>1889</v>
      </c>
      <c r="W1890" t="s">
        <v>5273</v>
      </c>
      <c r="X1890" s="1">
        <v>41933</v>
      </c>
      <c r="Y1890" t="s">
        <v>680</v>
      </c>
      <c r="Z1890" t="s">
        <v>207</v>
      </c>
      <c r="AA1890" t="s">
        <v>181</v>
      </c>
      <c r="AB1890" t="s">
        <v>182</v>
      </c>
      <c r="AC1890" t="s">
        <v>25</v>
      </c>
      <c r="AD1890" t="s">
        <v>26</v>
      </c>
      <c r="AE1890" t="s">
        <v>843</v>
      </c>
      <c r="AF1890" t="s">
        <v>564</v>
      </c>
      <c r="AG1890">
        <v>45014</v>
      </c>
      <c r="AH1890" t="s">
        <v>160</v>
      </c>
      <c r="AI1890" t="s">
        <v>2242</v>
      </c>
      <c r="AJ1890" t="s">
        <v>46</v>
      </c>
      <c r="AK1890" t="s">
        <v>80</v>
      </c>
      <c r="AL1890" t="s">
        <v>2243</v>
      </c>
      <c r="AM1890">
        <v>121.792</v>
      </c>
      <c r="AN1890">
        <v>4</v>
      </c>
      <c r="AO1890">
        <v>0.2</v>
      </c>
      <c r="AP1890">
        <v>13.701599999999999</v>
      </c>
      <c r="AQ1890">
        <f>YEAR(Table1[[#This Row],[Order Date]])</f>
        <v>2014</v>
      </c>
      <c r="AR1890" t="str">
        <f>TEXT(Table1[[#This Row],[Order Date]],"mmmm")</f>
        <v>October</v>
      </c>
      <c r="AS1890" t="str">
        <f>"Q"&amp;ROUNDUP(MONTH(Table1[[#This Row],[Order Date]])/3,0)</f>
        <v>Q4</v>
      </c>
      <c r="AT1890">
        <f>IF(Table1[[#This Row],[Sales]]=0,0,Table1[[#This Row],[Profit]]/Table1[[#This Row],[Sales]])</f>
        <v>0.11249999999999999</v>
      </c>
    </row>
    <row r="1891" spans="22:46" x14ac:dyDescent="0.3">
      <c r="V1891">
        <v>1890</v>
      </c>
      <c r="W1891" t="s">
        <v>5273</v>
      </c>
      <c r="X1891" s="1">
        <v>41933</v>
      </c>
      <c r="Y1891" t="s">
        <v>680</v>
      </c>
      <c r="Z1891" t="s">
        <v>207</v>
      </c>
      <c r="AA1891" t="s">
        <v>181</v>
      </c>
      <c r="AB1891" t="s">
        <v>182</v>
      </c>
      <c r="AC1891" t="s">
        <v>25</v>
      </c>
      <c r="AD1891" t="s">
        <v>26</v>
      </c>
      <c r="AE1891" t="s">
        <v>843</v>
      </c>
      <c r="AF1891" t="s">
        <v>564</v>
      </c>
      <c r="AG1891">
        <v>45014</v>
      </c>
      <c r="AH1891" t="s">
        <v>160</v>
      </c>
      <c r="AI1891" t="s">
        <v>1523</v>
      </c>
      <c r="AJ1891" t="s">
        <v>31</v>
      </c>
      <c r="AK1891" t="s">
        <v>57</v>
      </c>
      <c r="AL1891" t="s">
        <v>1524</v>
      </c>
      <c r="AM1891">
        <v>409.59</v>
      </c>
      <c r="AN1891">
        <v>3</v>
      </c>
      <c r="AO1891">
        <v>0.4</v>
      </c>
      <c r="AP1891">
        <v>-122.877</v>
      </c>
      <c r="AQ1891">
        <f>YEAR(Table1[[#This Row],[Order Date]])</f>
        <v>2014</v>
      </c>
      <c r="AR1891" t="str">
        <f>TEXT(Table1[[#This Row],[Order Date]],"mmmm")</f>
        <v>October</v>
      </c>
      <c r="AS1891" t="str">
        <f>"Q"&amp;ROUNDUP(MONTH(Table1[[#This Row],[Order Date]])/3,0)</f>
        <v>Q4</v>
      </c>
      <c r="AT1891">
        <f>IF(Table1[[#This Row],[Sales]]=0,0,Table1[[#This Row],[Profit]]/Table1[[#This Row],[Sales]])</f>
        <v>-0.3</v>
      </c>
    </row>
    <row r="1892" spans="22:46" x14ac:dyDescent="0.3">
      <c r="V1892">
        <v>1891</v>
      </c>
      <c r="W1892" t="s">
        <v>5274</v>
      </c>
      <c r="X1892" s="1">
        <v>41712</v>
      </c>
      <c r="Y1892" t="s">
        <v>5275</v>
      </c>
      <c r="Z1892" t="s">
        <v>51</v>
      </c>
      <c r="AA1892" t="s">
        <v>1528</v>
      </c>
      <c r="AB1892" t="s">
        <v>1529</v>
      </c>
      <c r="AC1892" t="s">
        <v>41</v>
      </c>
      <c r="AD1892" t="s">
        <v>26</v>
      </c>
      <c r="AE1892" t="s">
        <v>1635</v>
      </c>
      <c r="AF1892" t="s">
        <v>43</v>
      </c>
      <c r="AG1892">
        <v>92646</v>
      </c>
      <c r="AH1892" t="s">
        <v>44</v>
      </c>
      <c r="AI1892" t="s">
        <v>2286</v>
      </c>
      <c r="AJ1892" t="s">
        <v>46</v>
      </c>
      <c r="AK1892" t="s">
        <v>94</v>
      </c>
      <c r="AL1892" t="s">
        <v>2287</v>
      </c>
      <c r="AM1892">
        <v>10.56</v>
      </c>
      <c r="AN1892">
        <v>2</v>
      </c>
      <c r="AO1892">
        <v>0</v>
      </c>
      <c r="AP1892">
        <v>4.7519999999999998</v>
      </c>
      <c r="AQ1892">
        <f>YEAR(Table1[[#This Row],[Order Date]])</f>
        <v>2014</v>
      </c>
      <c r="AR1892" t="str">
        <f>TEXT(Table1[[#This Row],[Order Date]],"mmmm")</f>
        <v>March</v>
      </c>
      <c r="AS1892" t="str">
        <f>"Q"&amp;ROUNDUP(MONTH(Table1[[#This Row],[Order Date]])/3,0)</f>
        <v>Q1</v>
      </c>
      <c r="AT1892">
        <f>IF(Table1[[#This Row],[Sales]]=0,0,Table1[[#This Row],[Profit]]/Table1[[#This Row],[Sales]])</f>
        <v>0.44999999999999996</v>
      </c>
    </row>
    <row r="1893" spans="22:46" x14ac:dyDescent="0.3">
      <c r="V1893">
        <v>1892</v>
      </c>
      <c r="W1893" t="s">
        <v>5274</v>
      </c>
      <c r="X1893" s="1">
        <v>41712</v>
      </c>
      <c r="Y1893" t="s">
        <v>5275</v>
      </c>
      <c r="Z1893" t="s">
        <v>51</v>
      </c>
      <c r="AA1893" t="s">
        <v>1528</v>
      </c>
      <c r="AB1893" t="s">
        <v>1529</v>
      </c>
      <c r="AC1893" t="s">
        <v>41</v>
      </c>
      <c r="AD1893" t="s">
        <v>26</v>
      </c>
      <c r="AE1893" t="s">
        <v>1635</v>
      </c>
      <c r="AF1893" t="s">
        <v>43</v>
      </c>
      <c r="AG1893">
        <v>92646</v>
      </c>
      <c r="AH1893" t="s">
        <v>44</v>
      </c>
      <c r="AI1893" t="s">
        <v>5276</v>
      </c>
      <c r="AJ1893" t="s">
        <v>46</v>
      </c>
      <c r="AK1893" t="s">
        <v>70</v>
      </c>
      <c r="AL1893" t="s">
        <v>5277</v>
      </c>
      <c r="AM1893">
        <v>3.38</v>
      </c>
      <c r="AN1893">
        <v>1</v>
      </c>
      <c r="AO1893">
        <v>0</v>
      </c>
      <c r="AP1893">
        <v>1.2505999999999999</v>
      </c>
      <c r="AQ1893">
        <f>YEAR(Table1[[#This Row],[Order Date]])</f>
        <v>2014</v>
      </c>
      <c r="AR1893" t="str">
        <f>TEXT(Table1[[#This Row],[Order Date]],"mmmm")</f>
        <v>March</v>
      </c>
      <c r="AS1893" t="str">
        <f>"Q"&amp;ROUNDUP(MONTH(Table1[[#This Row],[Order Date]])/3,0)</f>
        <v>Q1</v>
      </c>
      <c r="AT1893">
        <f>IF(Table1[[#This Row],[Sales]]=0,0,Table1[[#This Row],[Profit]]/Table1[[#This Row],[Sales]])</f>
        <v>0.37</v>
      </c>
    </row>
    <row r="1894" spans="22:46" x14ac:dyDescent="0.3">
      <c r="V1894">
        <v>1893</v>
      </c>
      <c r="W1894" t="s">
        <v>5278</v>
      </c>
      <c r="X1894" s="1">
        <v>43091</v>
      </c>
      <c r="Y1894" t="s">
        <v>1602</v>
      </c>
      <c r="Z1894" t="s">
        <v>22</v>
      </c>
      <c r="AA1894" t="s">
        <v>1833</v>
      </c>
      <c r="AB1894" t="s">
        <v>1834</v>
      </c>
      <c r="AC1894" t="s">
        <v>25</v>
      </c>
      <c r="AD1894" t="s">
        <v>26</v>
      </c>
      <c r="AE1894" t="s">
        <v>5279</v>
      </c>
      <c r="AF1894" t="s">
        <v>55</v>
      </c>
      <c r="AG1894">
        <v>32127</v>
      </c>
      <c r="AH1894" t="s">
        <v>29</v>
      </c>
      <c r="AI1894" t="s">
        <v>5262</v>
      </c>
      <c r="AJ1894" t="s">
        <v>46</v>
      </c>
      <c r="AK1894" t="s">
        <v>190</v>
      </c>
      <c r="AL1894" t="s">
        <v>755</v>
      </c>
      <c r="AM1894">
        <v>7.8239999999999998</v>
      </c>
      <c r="AN1894">
        <v>1</v>
      </c>
      <c r="AO1894">
        <v>0.2</v>
      </c>
      <c r="AP1894">
        <v>2.9340000000000002</v>
      </c>
      <c r="AQ1894">
        <f>YEAR(Table1[[#This Row],[Order Date]])</f>
        <v>2017</v>
      </c>
      <c r="AR1894" t="str">
        <f>TEXT(Table1[[#This Row],[Order Date]],"mmmm")</f>
        <v>December</v>
      </c>
      <c r="AS1894" t="str">
        <f>"Q"&amp;ROUNDUP(MONTH(Table1[[#This Row],[Order Date]])/3,0)</f>
        <v>Q4</v>
      </c>
      <c r="AT1894">
        <f>IF(Table1[[#This Row],[Sales]]=0,0,Table1[[#This Row],[Profit]]/Table1[[#This Row],[Sales]])</f>
        <v>0.37500000000000006</v>
      </c>
    </row>
    <row r="1895" spans="22:46" x14ac:dyDescent="0.3">
      <c r="V1895">
        <v>1894</v>
      </c>
      <c r="W1895" t="s">
        <v>5280</v>
      </c>
      <c r="X1895" s="1">
        <v>42698</v>
      </c>
      <c r="Y1895" t="s">
        <v>4400</v>
      </c>
      <c r="Z1895" t="s">
        <v>51</v>
      </c>
      <c r="AA1895" t="s">
        <v>2483</v>
      </c>
      <c r="AB1895" t="s">
        <v>2484</v>
      </c>
      <c r="AC1895" t="s">
        <v>25</v>
      </c>
      <c r="AD1895" t="s">
        <v>26</v>
      </c>
      <c r="AE1895" t="s">
        <v>5281</v>
      </c>
      <c r="AF1895" t="s">
        <v>474</v>
      </c>
      <c r="AG1895">
        <v>97504</v>
      </c>
      <c r="AH1895" t="s">
        <v>44</v>
      </c>
      <c r="AI1895" t="s">
        <v>5282</v>
      </c>
      <c r="AJ1895" t="s">
        <v>46</v>
      </c>
      <c r="AK1895" t="s">
        <v>94</v>
      </c>
      <c r="AL1895" t="s">
        <v>5283</v>
      </c>
      <c r="AM1895">
        <v>24.783999999999999</v>
      </c>
      <c r="AN1895">
        <v>1</v>
      </c>
      <c r="AO1895">
        <v>0.2</v>
      </c>
      <c r="AP1895">
        <v>7.7450000000000001</v>
      </c>
      <c r="AQ1895">
        <f>YEAR(Table1[[#This Row],[Order Date]])</f>
        <v>2016</v>
      </c>
      <c r="AR1895" t="str">
        <f>TEXT(Table1[[#This Row],[Order Date]],"mmmm")</f>
        <v>November</v>
      </c>
      <c r="AS1895" t="str">
        <f>"Q"&amp;ROUNDUP(MONTH(Table1[[#This Row],[Order Date]])/3,0)</f>
        <v>Q4</v>
      </c>
      <c r="AT1895">
        <f>IF(Table1[[#This Row],[Sales]]=0,0,Table1[[#This Row],[Profit]]/Table1[[#This Row],[Sales]])</f>
        <v>0.3125</v>
      </c>
    </row>
    <row r="1896" spans="22:46" x14ac:dyDescent="0.3">
      <c r="V1896">
        <v>1895</v>
      </c>
      <c r="W1896" t="s">
        <v>5284</v>
      </c>
      <c r="X1896" s="1">
        <v>43071</v>
      </c>
      <c r="Y1896" s="1">
        <v>42867</v>
      </c>
      <c r="Z1896" t="s">
        <v>207</v>
      </c>
      <c r="AA1896" t="s">
        <v>5285</v>
      </c>
      <c r="AB1896" t="s">
        <v>5286</v>
      </c>
      <c r="AC1896" t="s">
        <v>25</v>
      </c>
      <c r="AD1896" t="s">
        <v>26</v>
      </c>
      <c r="AE1896" t="s">
        <v>5287</v>
      </c>
      <c r="AF1896" t="s">
        <v>358</v>
      </c>
      <c r="AG1896">
        <v>22901</v>
      </c>
      <c r="AH1896" t="s">
        <v>29</v>
      </c>
      <c r="AI1896" t="s">
        <v>5288</v>
      </c>
      <c r="AJ1896" t="s">
        <v>46</v>
      </c>
      <c r="AK1896" t="s">
        <v>70</v>
      </c>
      <c r="AL1896" t="s">
        <v>5289</v>
      </c>
      <c r="AM1896">
        <v>34.65</v>
      </c>
      <c r="AN1896">
        <v>3</v>
      </c>
      <c r="AO1896">
        <v>0</v>
      </c>
      <c r="AP1896">
        <v>10.395</v>
      </c>
      <c r="AQ1896">
        <f>YEAR(Table1[[#This Row],[Order Date]])</f>
        <v>2017</v>
      </c>
      <c r="AR1896" t="str">
        <f>TEXT(Table1[[#This Row],[Order Date]],"mmmm")</f>
        <v>December</v>
      </c>
      <c r="AS1896" t="str">
        <f>"Q"&amp;ROUNDUP(MONTH(Table1[[#This Row],[Order Date]])/3,0)</f>
        <v>Q4</v>
      </c>
      <c r="AT1896">
        <f>IF(Table1[[#This Row],[Sales]]=0,0,Table1[[#This Row],[Profit]]/Table1[[#This Row],[Sales]])</f>
        <v>0.3</v>
      </c>
    </row>
    <row r="1897" spans="22:46" x14ac:dyDescent="0.3">
      <c r="V1897">
        <v>1896</v>
      </c>
      <c r="W1897" t="s">
        <v>5290</v>
      </c>
      <c r="X1897" s="1">
        <v>42369</v>
      </c>
      <c r="Y1897" s="1">
        <v>42461</v>
      </c>
      <c r="Z1897" t="s">
        <v>51</v>
      </c>
      <c r="AA1897" t="s">
        <v>1182</v>
      </c>
      <c r="AB1897" t="s">
        <v>1183</v>
      </c>
      <c r="AC1897" t="s">
        <v>25</v>
      </c>
      <c r="AD1897" t="s">
        <v>26</v>
      </c>
      <c r="AE1897" t="s">
        <v>5291</v>
      </c>
      <c r="AF1897" t="s">
        <v>1988</v>
      </c>
      <c r="AG1897">
        <v>59801</v>
      </c>
      <c r="AH1897" t="s">
        <v>44</v>
      </c>
      <c r="AI1897" t="s">
        <v>2492</v>
      </c>
      <c r="AJ1897" t="s">
        <v>46</v>
      </c>
      <c r="AK1897" t="s">
        <v>77</v>
      </c>
      <c r="AL1897" t="s">
        <v>2493</v>
      </c>
      <c r="AM1897">
        <v>487.98399999999998</v>
      </c>
      <c r="AN1897">
        <v>2</v>
      </c>
      <c r="AO1897">
        <v>0.2</v>
      </c>
      <c r="AP1897">
        <v>152.495</v>
      </c>
      <c r="AQ1897">
        <f>YEAR(Table1[[#This Row],[Order Date]])</f>
        <v>2015</v>
      </c>
      <c r="AR1897" t="str">
        <f>TEXT(Table1[[#This Row],[Order Date]],"mmmm")</f>
        <v>December</v>
      </c>
      <c r="AS1897" t="str">
        <f>"Q"&amp;ROUNDUP(MONTH(Table1[[#This Row],[Order Date]])/3,0)</f>
        <v>Q4</v>
      </c>
      <c r="AT1897">
        <f>IF(Table1[[#This Row],[Sales]]=0,0,Table1[[#This Row],[Profit]]/Table1[[#This Row],[Sales]])</f>
        <v>0.3125</v>
      </c>
    </row>
    <row r="1898" spans="22:46" x14ac:dyDescent="0.3">
      <c r="V1898">
        <v>1897</v>
      </c>
      <c r="W1898" t="s">
        <v>5292</v>
      </c>
      <c r="X1898" s="1">
        <v>43011</v>
      </c>
      <c r="Y1898" s="1">
        <v>42896</v>
      </c>
      <c r="Z1898" t="s">
        <v>207</v>
      </c>
      <c r="AA1898" t="s">
        <v>5293</v>
      </c>
      <c r="AB1898" t="s">
        <v>5294</v>
      </c>
      <c r="AC1898" t="s">
        <v>25</v>
      </c>
      <c r="AD1898" t="s">
        <v>26</v>
      </c>
      <c r="AE1898" t="s">
        <v>463</v>
      </c>
      <c r="AF1898" t="s">
        <v>256</v>
      </c>
      <c r="AG1898">
        <v>55407</v>
      </c>
      <c r="AH1898" t="s">
        <v>111</v>
      </c>
      <c r="AI1898" t="s">
        <v>5295</v>
      </c>
      <c r="AJ1898" t="s">
        <v>46</v>
      </c>
      <c r="AK1898" t="s">
        <v>77</v>
      </c>
      <c r="AL1898" t="s">
        <v>5296</v>
      </c>
      <c r="AM1898">
        <v>1793.98</v>
      </c>
      <c r="AN1898">
        <v>2</v>
      </c>
      <c r="AO1898">
        <v>0</v>
      </c>
      <c r="AP1898">
        <v>843.17060000000004</v>
      </c>
      <c r="AQ1898">
        <f>YEAR(Table1[[#This Row],[Order Date]])</f>
        <v>2017</v>
      </c>
      <c r="AR1898" t="str">
        <f>TEXT(Table1[[#This Row],[Order Date]],"mmmm")</f>
        <v>October</v>
      </c>
      <c r="AS1898" t="str">
        <f>"Q"&amp;ROUNDUP(MONTH(Table1[[#This Row],[Order Date]])/3,0)</f>
        <v>Q4</v>
      </c>
      <c r="AT1898">
        <f>IF(Table1[[#This Row],[Sales]]=0,0,Table1[[#This Row],[Profit]]/Table1[[#This Row],[Sales]])</f>
        <v>0.47000000000000003</v>
      </c>
    </row>
    <row r="1899" spans="22:46" x14ac:dyDescent="0.3">
      <c r="V1899">
        <v>1898</v>
      </c>
      <c r="W1899" t="s">
        <v>5297</v>
      </c>
      <c r="X1899" s="1">
        <v>41880</v>
      </c>
      <c r="Y1899" s="1">
        <v>41679</v>
      </c>
      <c r="Z1899" t="s">
        <v>22</v>
      </c>
      <c r="AA1899" t="s">
        <v>3394</v>
      </c>
      <c r="AB1899" t="s">
        <v>3395</v>
      </c>
      <c r="AC1899" t="s">
        <v>25</v>
      </c>
      <c r="AD1899" t="s">
        <v>26</v>
      </c>
      <c r="AE1899" t="s">
        <v>1593</v>
      </c>
      <c r="AF1899" t="s">
        <v>55</v>
      </c>
      <c r="AG1899">
        <v>33178</v>
      </c>
      <c r="AH1899" t="s">
        <v>29</v>
      </c>
      <c r="AI1899" t="s">
        <v>5298</v>
      </c>
      <c r="AJ1899" t="s">
        <v>46</v>
      </c>
      <c r="AK1899" t="s">
        <v>190</v>
      </c>
      <c r="AL1899" t="s">
        <v>5299</v>
      </c>
      <c r="AM1899">
        <v>29.808</v>
      </c>
      <c r="AN1899">
        <v>2</v>
      </c>
      <c r="AO1899">
        <v>0.2</v>
      </c>
      <c r="AP1899">
        <v>10.805400000000001</v>
      </c>
      <c r="AQ1899">
        <f>YEAR(Table1[[#This Row],[Order Date]])</f>
        <v>2014</v>
      </c>
      <c r="AR1899" t="str">
        <f>TEXT(Table1[[#This Row],[Order Date]],"mmmm")</f>
        <v>August</v>
      </c>
      <c r="AS1899" t="str">
        <f>"Q"&amp;ROUNDUP(MONTH(Table1[[#This Row],[Order Date]])/3,0)</f>
        <v>Q3</v>
      </c>
      <c r="AT1899">
        <f>IF(Table1[[#This Row],[Sales]]=0,0,Table1[[#This Row],[Profit]]/Table1[[#This Row],[Sales]])</f>
        <v>0.36250000000000004</v>
      </c>
    </row>
    <row r="1900" spans="22:46" x14ac:dyDescent="0.3">
      <c r="V1900">
        <v>1899</v>
      </c>
      <c r="W1900" t="s">
        <v>5297</v>
      </c>
      <c r="X1900" s="1">
        <v>41880</v>
      </c>
      <c r="Y1900" s="1">
        <v>41679</v>
      </c>
      <c r="Z1900" t="s">
        <v>22</v>
      </c>
      <c r="AA1900" t="s">
        <v>3394</v>
      </c>
      <c r="AB1900" t="s">
        <v>3395</v>
      </c>
      <c r="AC1900" t="s">
        <v>25</v>
      </c>
      <c r="AD1900" t="s">
        <v>26</v>
      </c>
      <c r="AE1900" t="s">
        <v>1593</v>
      </c>
      <c r="AF1900" t="s">
        <v>55</v>
      </c>
      <c r="AG1900">
        <v>33178</v>
      </c>
      <c r="AH1900" t="s">
        <v>29</v>
      </c>
      <c r="AI1900" t="s">
        <v>5300</v>
      </c>
      <c r="AJ1900" t="s">
        <v>46</v>
      </c>
      <c r="AK1900" t="s">
        <v>77</v>
      </c>
      <c r="AL1900" t="s">
        <v>5301</v>
      </c>
      <c r="AM1900">
        <v>505.17599999999999</v>
      </c>
      <c r="AN1900">
        <v>4</v>
      </c>
      <c r="AO1900">
        <v>0.7</v>
      </c>
      <c r="AP1900">
        <v>-336.78399999999999</v>
      </c>
      <c r="AQ1900">
        <f>YEAR(Table1[[#This Row],[Order Date]])</f>
        <v>2014</v>
      </c>
      <c r="AR1900" t="str">
        <f>TEXT(Table1[[#This Row],[Order Date]],"mmmm")</f>
        <v>August</v>
      </c>
      <c r="AS1900" t="str">
        <f>"Q"&amp;ROUNDUP(MONTH(Table1[[#This Row],[Order Date]])/3,0)</f>
        <v>Q3</v>
      </c>
      <c r="AT1900">
        <f>IF(Table1[[#This Row],[Sales]]=0,0,Table1[[#This Row],[Profit]]/Table1[[#This Row],[Sales]])</f>
        <v>-0.66666666666666663</v>
      </c>
    </row>
    <row r="1901" spans="22:46" x14ac:dyDescent="0.3">
      <c r="V1901">
        <v>1900</v>
      </c>
      <c r="W1901" t="s">
        <v>5297</v>
      </c>
      <c r="X1901" s="1">
        <v>41880</v>
      </c>
      <c r="Y1901" s="1">
        <v>41679</v>
      </c>
      <c r="Z1901" t="s">
        <v>22</v>
      </c>
      <c r="AA1901" t="s">
        <v>3394</v>
      </c>
      <c r="AB1901" t="s">
        <v>3395</v>
      </c>
      <c r="AC1901" t="s">
        <v>25</v>
      </c>
      <c r="AD1901" t="s">
        <v>26</v>
      </c>
      <c r="AE1901" t="s">
        <v>1593</v>
      </c>
      <c r="AF1901" t="s">
        <v>55</v>
      </c>
      <c r="AG1901">
        <v>33178</v>
      </c>
      <c r="AH1901" t="s">
        <v>29</v>
      </c>
      <c r="AI1901" t="s">
        <v>1918</v>
      </c>
      <c r="AJ1901" t="s">
        <v>31</v>
      </c>
      <c r="AK1901" t="s">
        <v>57</v>
      </c>
      <c r="AL1901" t="s">
        <v>1919</v>
      </c>
      <c r="AM1901">
        <v>174.05850000000001</v>
      </c>
      <c r="AN1901">
        <v>3</v>
      </c>
      <c r="AO1901">
        <v>0.45</v>
      </c>
      <c r="AP1901">
        <v>-110.7645</v>
      </c>
      <c r="AQ1901">
        <f>YEAR(Table1[[#This Row],[Order Date]])</f>
        <v>2014</v>
      </c>
      <c r="AR1901" t="str">
        <f>TEXT(Table1[[#This Row],[Order Date]],"mmmm")</f>
        <v>August</v>
      </c>
      <c r="AS1901" t="str">
        <f>"Q"&amp;ROUNDUP(MONTH(Table1[[#This Row],[Order Date]])/3,0)</f>
        <v>Q3</v>
      </c>
      <c r="AT1901">
        <f>IF(Table1[[#This Row],[Sales]]=0,0,Table1[[#This Row],[Profit]]/Table1[[#This Row],[Sales]])</f>
        <v>-0.63636363636363635</v>
      </c>
    </row>
    <row r="1902" spans="22:46" x14ac:dyDescent="0.3">
      <c r="V1902">
        <v>1901</v>
      </c>
      <c r="W1902" t="s">
        <v>5302</v>
      </c>
      <c r="X1902" s="1">
        <v>42550</v>
      </c>
      <c r="Y1902" s="1">
        <v>42436</v>
      </c>
      <c r="Z1902" t="s">
        <v>22</v>
      </c>
      <c r="AA1902" t="s">
        <v>4504</v>
      </c>
      <c r="AB1902" t="s">
        <v>4505</v>
      </c>
      <c r="AC1902" t="s">
        <v>25</v>
      </c>
      <c r="AD1902" t="s">
        <v>26</v>
      </c>
      <c r="AE1902" t="s">
        <v>2917</v>
      </c>
      <c r="AF1902" t="s">
        <v>433</v>
      </c>
      <c r="AG1902">
        <v>29501</v>
      </c>
      <c r="AH1902" t="s">
        <v>29</v>
      </c>
      <c r="AI1902" t="s">
        <v>3998</v>
      </c>
      <c r="AJ1902" t="s">
        <v>46</v>
      </c>
      <c r="AK1902" t="s">
        <v>60</v>
      </c>
      <c r="AL1902" t="s">
        <v>3999</v>
      </c>
      <c r="AM1902">
        <v>191.88</v>
      </c>
      <c r="AN1902">
        <v>6</v>
      </c>
      <c r="AO1902">
        <v>0</v>
      </c>
      <c r="AP1902">
        <v>19.187999999999999</v>
      </c>
      <c r="AQ1902">
        <f>YEAR(Table1[[#This Row],[Order Date]])</f>
        <v>2016</v>
      </c>
      <c r="AR1902" t="str">
        <f>TEXT(Table1[[#This Row],[Order Date]],"mmmm")</f>
        <v>June</v>
      </c>
      <c r="AS1902" t="str">
        <f>"Q"&amp;ROUNDUP(MONTH(Table1[[#This Row],[Order Date]])/3,0)</f>
        <v>Q2</v>
      </c>
      <c r="AT1902">
        <f>IF(Table1[[#This Row],[Sales]]=0,0,Table1[[#This Row],[Profit]]/Table1[[#This Row],[Sales]])</f>
        <v>9.9999999999999992E-2</v>
      </c>
    </row>
    <row r="1903" spans="22:46" x14ac:dyDescent="0.3">
      <c r="V1903">
        <v>1902</v>
      </c>
      <c r="W1903" t="s">
        <v>5303</v>
      </c>
      <c r="X1903" s="1">
        <v>42602</v>
      </c>
      <c r="Y1903" t="s">
        <v>2837</v>
      </c>
      <c r="Z1903" t="s">
        <v>207</v>
      </c>
      <c r="AA1903" t="s">
        <v>1047</v>
      </c>
      <c r="AB1903" t="s">
        <v>1048</v>
      </c>
      <c r="AC1903" t="s">
        <v>108</v>
      </c>
      <c r="AD1903" t="s">
        <v>26</v>
      </c>
      <c r="AE1903" t="s">
        <v>993</v>
      </c>
      <c r="AF1903" t="s">
        <v>267</v>
      </c>
      <c r="AG1903">
        <v>48205</v>
      </c>
      <c r="AH1903" t="s">
        <v>111</v>
      </c>
      <c r="AI1903" t="s">
        <v>5304</v>
      </c>
      <c r="AJ1903" t="s">
        <v>73</v>
      </c>
      <c r="AK1903" t="s">
        <v>74</v>
      </c>
      <c r="AL1903" t="s">
        <v>5305</v>
      </c>
      <c r="AM1903">
        <v>14.78</v>
      </c>
      <c r="AN1903">
        <v>2</v>
      </c>
      <c r="AO1903">
        <v>0</v>
      </c>
      <c r="AP1903">
        <v>3.9906000000000001</v>
      </c>
      <c r="AQ1903">
        <f>YEAR(Table1[[#This Row],[Order Date]])</f>
        <v>2016</v>
      </c>
      <c r="AR1903" t="str">
        <f>TEXT(Table1[[#This Row],[Order Date]],"mmmm")</f>
        <v>August</v>
      </c>
      <c r="AS1903" t="str">
        <f>"Q"&amp;ROUNDUP(MONTH(Table1[[#This Row],[Order Date]])/3,0)</f>
        <v>Q3</v>
      </c>
      <c r="AT1903">
        <f>IF(Table1[[#This Row],[Sales]]=0,0,Table1[[#This Row],[Profit]]/Table1[[#This Row],[Sales]])</f>
        <v>0.27</v>
      </c>
    </row>
    <row r="1904" spans="22:46" x14ac:dyDescent="0.3">
      <c r="V1904">
        <v>1903</v>
      </c>
      <c r="W1904" t="s">
        <v>5306</v>
      </c>
      <c r="X1904" s="1">
        <v>43029</v>
      </c>
      <c r="Y1904" t="s">
        <v>5307</v>
      </c>
      <c r="Z1904" t="s">
        <v>207</v>
      </c>
      <c r="AA1904" t="s">
        <v>4342</v>
      </c>
      <c r="AB1904" t="s">
        <v>4343</v>
      </c>
      <c r="AC1904" t="s">
        <v>41</v>
      </c>
      <c r="AD1904" t="s">
        <v>26</v>
      </c>
      <c r="AE1904" t="s">
        <v>357</v>
      </c>
      <c r="AF1904" t="s">
        <v>474</v>
      </c>
      <c r="AG1904">
        <v>97477</v>
      </c>
      <c r="AH1904" t="s">
        <v>44</v>
      </c>
      <c r="AI1904" t="s">
        <v>2844</v>
      </c>
      <c r="AJ1904" t="s">
        <v>46</v>
      </c>
      <c r="AK1904" t="s">
        <v>94</v>
      </c>
      <c r="AL1904" t="s">
        <v>2845</v>
      </c>
      <c r="AM1904">
        <v>5.1840000000000002</v>
      </c>
      <c r="AN1904">
        <v>1</v>
      </c>
      <c r="AO1904">
        <v>0.2</v>
      </c>
      <c r="AP1904">
        <v>1.8144</v>
      </c>
      <c r="AQ1904">
        <f>YEAR(Table1[[#This Row],[Order Date]])</f>
        <v>2017</v>
      </c>
      <c r="AR1904" t="str">
        <f>TEXT(Table1[[#This Row],[Order Date]],"mmmm")</f>
        <v>October</v>
      </c>
      <c r="AS1904" t="str">
        <f>"Q"&amp;ROUNDUP(MONTH(Table1[[#This Row],[Order Date]])/3,0)</f>
        <v>Q4</v>
      </c>
      <c r="AT1904">
        <f>IF(Table1[[#This Row],[Sales]]=0,0,Table1[[#This Row],[Profit]]/Table1[[#This Row],[Sales]])</f>
        <v>0.35</v>
      </c>
    </row>
    <row r="1905" spans="22:46" x14ac:dyDescent="0.3">
      <c r="V1905">
        <v>1904</v>
      </c>
      <c r="W1905" t="s">
        <v>5306</v>
      </c>
      <c r="X1905" s="1">
        <v>43029</v>
      </c>
      <c r="Y1905" t="s">
        <v>5307</v>
      </c>
      <c r="Z1905" t="s">
        <v>207</v>
      </c>
      <c r="AA1905" t="s">
        <v>4342</v>
      </c>
      <c r="AB1905" t="s">
        <v>4343</v>
      </c>
      <c r="AC1905" t="s">
        <v>41</v>
      </c>
      <c r="AD1905" t="s">
        <v>26</v>
      </c>
      <c r="AE1905" t="s">
        <v>357</v>
      </c>
      <c r="AF1905" t="s">
        <v>474</v>
      </c>
      <c r="AG1905">
        <v>97477</v>
      </c>
      <c r="AH1905" t="s">
        <v>44</v>
      </c>
      <c r="AI1905" t="s">
        <v>5308</v>
      </c>
      <c r="AJ1905" t="s">
        <v>31</v>
      </c>
      <c r="AK1905" t="s">
        <v>35</v>
      </c>
      <c r="AL1905" t="s">
        <v>5309</v>
      </c>
      <c r="AM1905">
        <v>478.48</v>
      </c>
      <c r="AN1905">
        <v>2</v>
      </c>
      <c r="AO1905">
        <v>0.2</v>
      </c>
      <c r="AP1905">
        <v>47.847999999999999</v>
      </c>
      <c r="AQ1905">
        <f>YEAR(Table1[[#This Row],[Order Date]])</f>
        <v>2017</v>
      </c>
      <c r="AR1905" t="str">
        <f>TEXT(Table1[[#This Row],[Order Date]],"mmmm")</f>
        <v>October</v>
      </c>
      <c r="AS1905" t="str">
        <f>"Q"&amp;ROUNDUP(MONTH(Table1[[#This Row],[Order Date]])/3,0)</f>
        <v>Q4</v>
      </c>
      <c r="AT1905">
        <f>IF(Table1[[#This Row],[Sales]]=0,0,Table1[[#This Row],[Profit]]/Table1[[#This Row],[Sales]])</f>
        <v>9.9999999999999992E-2</v>
      </c>
    </row>
    <row r="1906" spans="22:46" x14ac:dyDescent="0.3">
      <c r="V1906">
        <v>1905</v>
      </c>
      <c r="W1906" t="s">
        <v>5306</v>
      </c>
      <c r="X1906" s="1">
        <v>43029</v>
      </c>
      <c r="Y1906" t="s">
        <v>5307</v>
      </c>
      <c r="Z1906" t="s">
        <v>207</v>
      </c>
      <c r="AA1906" t="s">
        <v>4342</v>
      </c>
      <c r="AB1906" t="s">
        <v>4343</v>
      </c>
      <c r="AC1906" t="s">
        <v>41</v>
      </c>
      <c r="AD1906" t="s">
        <v>26</v>
      </c>
      <c r="AE1906" t="s">
        <v>357</v>
      </c>
      <c r="AF1906" t="s">
        <v>474</v>
      </c>
      <c r="AG1906">
        <v>97477</v>
      </c>
      <c r="AH1906" t="s">
        <v>44</v>
      </c>
      <c r="AI1906" t="s">
        <v>4103</v>
      </c>
      <c r="AJ1906" t="s">
        <v>73</v>
      </c>
      <c r="AK1906" t="s">
        <v>176</v>
      </c>
      <c r="AL1906" t="s">
        <v>4104</v>
      </c>
      <c r="AM1906">
        <v>28.4</v>
      </c>
      <c r="AN1906">
        <v>2</v>
      </c>
      <c r="AO1906">
        <v>0.2</v>
      </c>
      <c r="AP1906">
        <v>6.7450000000000001</v>
      </c>
      <c r="AQ1906">
        <f>YEAR(Table1[[#This Row],[Order Date]])</f>
        <v>2017</v>
      </c>
      <c r="AR1906" t="str">
        <f>TEXT(Table1[[#This Row],[Order Date]],"mmmm")</f>
        <v>October</v>
      </c>
      <c r="AS1906" t="str">
        <f>"Q"&amp;ROUNDUP(MONTH(Table1[[#This Row],[Order Date]])/3,0)</f>
        <v>Q4</v>
      </c>
      <c r="AT1906">
        <f>IF(Table1[[#This Row],[Sales]]=0,0,Table1[[#This Row],[Profit]]/Table1[[#This Row],[Sales]])</f>
        <v>0.23750000000000002</v>
      </c>
    </row>
    <row r="1907" spans="22:46" x14ac:dyDescent="0.3">
      <c r="V1907">
        <v>1906</v>
      </c>
      <c r="W1907" t="s">
        <v>5310</v>
      </c>
      <c r="X1907" s="1">
        <v>43029</v>
      </c>
      <c r="Y1907" t="s">
        <v>1771</v>
      </c>
      <c r="Z1907" t="s">
        <v>207</v>
      </c>
      <c r="AA1907" t="s">
        <v>5311</v>
      </c>
      <c r="AB1907" t="s">
        <v>5312</v>
      </c>
      <c r="AC1907" t="s">
        <v>41</v>
      </c>
      <c r="AD1907" t="s">
        <v>26</v>
      </c>
      <c r="AE1907" t="s">
        <v>4914</v>
      </c>
      <c r="AF1907" t="s">
        <v>287</v>
      </c>
      <c r="AG1907">
        <v>46203</v>
      </c>
      <c r="AH1907" t="s">
        <v>111</v>
      </c>
      <c r="AI1907" t="s">
        <v>1835</v>
      </c>
      <c r="AJ1907" t="s">
        <v>46</v>
      </c>
      <c r="AK1907" t="s">
        <v>60</v>
      </c>
      <c r="AL1907" t="s">
        <v>1836</v>
      </c>
      <c r="AM1907">
        <v>909.12</v>
      </c>
      <c r="AN1907">
        <v>8</v>
      </c>
      <c r="AO1907">
        <v>0</v>
      </c>
      <c r="AP1907">
        <v>9.0912000000000006</v>
      </c>
      <c r="AQ1907">
        <f>YEAR(Table1[[#This Row],[Order Date]])</f>
        <v>2017</v>
      </c>
      <c r="AR1907" t="str">
        <f>TEXT(Table1[[#This Row],[Order Date]],"mmmm")</f>
        <v>October</v>
      </c>
      <c r="AS1907" t="str">
        <f>"Q"&amp;ROUNDUP(MONTH(Table1[[#This Row],[Order Date]])/3,0)</f>
        <v>Q4</v>
      </c>
      <c r="AT1907">
        <f>IF(Table1[[#This Row],[Sales]]=0,0,Table1[[#This Row],[Profit]]/Table1[[#This Row],[Sales]])</f>
        <v>0.01</v>
      </c>
    </row>
    <row r="1908" spans="22:46" x14ac:dyDescent="0.3">
      <c r="V1908">
        <v>1907</v>
      </c>
      <c r="W1908" t="s">
        <v>5313</v>
      </c>
      <c r="X1908" s="1">
        <v>42507</v>
      </c>
      <c r="Y1908" t="s">
        <v>2010</v>
      </c>
      <c r="Z1908" t="s">
        <v>51</v>
      </c>
      <c r="AA1908" t="s">
        <v>5067</v>
      </c>
      <c r="AB1908" t="s">
        <v>5068</v>
      </c>
      <c r="AC1908" t="s">
        <v>41</v>
      </c>
      <c r="AD1908" t="s">
        <v>26</v>
      </c>
      <c r="AE1908" t="s">
        <v>5315</v>
      </c>
      <c r="AF1908" t="s">
        <v>55</v>
      </c>
      <c r="AG1908">
        <v>32712</v>
      </c>
      <c r="AH1908" t="s">
        <v>29</v>
      </c>
      <c r="AI1908" t="s">
        <v>5316</v>
      </c>
      <c r="AJ1908" t="s">
        <v>46</v>
      </c>
      <c r="AK1908" t="s">
        <v>77</v>
      </c>
      <c r="AL1908" t="s">
        <v>5317</v>
      </c>
      <c r="AM1908">
        <v>2.952</v>
      </c>
      <c r="AN1908">
        <v>2</v>
      </c>
      <c r="AO1908">
        <v>0.7</v>
      </c>
      <c r="AP1908">
        <v>-2.1648000000000001</v>
      </c>
      <c r="AQ1908">
        <f>YEAR(Table1[[#This Row],[Order Date]])</f>
        <v>2016</v>
      </c>
      <c r="AR1908" t="str">
        <f>TEXT(Table1[[#This Row],[Order Date]],"mmmm")</f>
        <v>May</v>
      </c>
      <c r="AS1908" t="str">
        <f>"Q"&amp;ROUNDUP(MONTH(Table1[[#This Row],[Order Date]])/3,0)</f>
        <v>Q2</v>
      </c>
      <c r="AT1908">
        <f>IF(Table1[[#This Row],[Sales]]=0,0,Table1[[#This Row],[Profit]]/Table1[[#This Row],[Sales]])</f>
        <v>-0.73333333333333339</v>
      </c>
    </row>
    <row r="1909" spans="22:46" x14ac:dyDescent="0.3">
      <c r="V1909">
        <v>1908</v>
      </c>
      <c r="W1909" t="s">
        <v>5313</v>
      </c>
      <c r="X1909" s="1">
        <v>42507</v>
      </c>
      <c r="Y1909" t="s">
        <v>2010</v>
      </c>
      <c r="Z1909" t="s">
        <v>51</v>
      </c>
      <c r="AA1909" t="s">
        <v>5067</v>
      </c>
      <c r="AB1909" t="s">
        <v>5068</v>
      </c>
      <c r="AC1909" t="s">
        <v>41</v>
      </c>
      <c r="AD1909" t="s">
        <v>26</v>
      </c>
      <c r="AE1909" t="s">
        <v>5315</v>
      </c>
      <c r="AF1909" t="s">
        <v>55</v>
      </c>
      <c r="AG1909">
        <v>32712</v>
      </c>
      <c r="AH1909" t="s">
        <v>29</v>
      </c>
      <c r="AI1909" t="s">
        <v>2144</v>
      </c>
      <c r="AJ1909" t="s">
        <v>46</v>
      </c>
      <c r="AK1909" t="s">
        <v>77</v>
      </c>
      <c r="AL1909" t="s">
        <v>2145</v>
      </c>
      <c r="AM1909">
        <v>27.018000000000001</v>
      </c>
      <c r="AN1909">
        <v>6</v>
      </c>
      <c r="AO1909">
        <v>0.7</v>
      </c>
      <c r="AP1909">
        <v>-21.6144</v>
      </c>
      <c r="AQ1909">
        <f>YEAR(Table1[[#This Row],[Order Date]])</f>
        <v>2016</v>
      </c>
      <c r="AR1909" t="str">
        <f>TEXT(Table1[[#This Row],[Order Date]],"mmmm")</f>
        <v>May</v>
      </c>
      <c r="AS1909" t="str">
        <f>"Q"&amp;ROUNDUP(MONTH(Table1[[#This Row],[Order Date]])/3,0)</f>
        <v>Q2</v>
      </c>
      <c r="AT1909">
        <f>IF(Table1[[#This Row],[Sales]]=0,0,Table1[[#This Row],[Profit]]/Table1[[#This Row],[Sales]])</f>
        <v>-0.79999999999999993</v>
      </c>
    </row>
    <row r="1910" spans="22:46" x14ac:dyDescent="0.3">
      <c r="V1910">
        <v>1909</v>
      </c>
      <c r="W1910" t="s">
        <v>5318</v>
      </c>
      <c r="X1910" s="1">
        <v>42038</v>
      </c>
      <c r="Y1910" s="1">
        <v>42096</v>
      </c>
      <c r="Z1910" t="s">
        <v>207</v>
      </c>
      <c r="AA1910" t="s">
        <v>4333</v>
      </c>
      <c r="AB1910" t="s">
        <v>4334</v>
      </c>
      <c r="AC1910" t="s">
        <v>41</v>
      </c>
      <c r="AD1910" t="s">
        <v>26</v>
      </c>
      <c r="AE1910" t="s">
        <v>42</v>
      </c>
      <c r="AF1910" t="s">
        <v>43</v>
      </c>
      <c r="AG1910">
        <v>90008</v>
      </c>
      <c r="AH1910" t="s">
        <v>44</v>
      </c>
      <c r="AI1910" t="s">
        <v>5319</v>
      </c>
      <c r="AJ1910" t="s">
        <v>31</v>
      </c>
      <c r="AK1910" t="s">
        <v>67</v>
      </c>
      <c r="AL1910" t="s">
        <v>5320</v>
      </c>
      <c r="AM1910">
        <v>136.91999999999999</v>
      </c>
      <c r="AN1910">
        <v>4</v>
      </c>
      <c r="AO1910">
        <v>0</v>
      </c>
      <c r="AP1910">
        <v>41.076000000000001</v>
      </c>
      <c r="AQ1910">
        <f>YEAR(Table1[[#This Row],[Order Date]])</f>
        <v>2015</v>
      </c>
      <c r="AR1910" t="str">
        <f>TEXT(Table1[[#This Row],[Order Date]],"mmmm")</f>
        <v>February</v>
      </c>
      <c r="AS1910" t="str">
        <f>"Q"&amp;ROUNDUP(MONTH(Table1[[#This Row],[Order Date]])/3,0)</f>
        <v>Q1</v>
      </c>
      <c r="AT1910">
        <f>IF(Table1[[#This Row],[Sales]]=0,0,Table1[[#This Row],[Profit]]/Table1[[#This Row],[Sales]])</f>
        <v>0.30000000000000004</v>
      </c>
    </row>
    <row r="1911" spans="22:46" x14ac:dyDescent="0.3">
      <c r="V1911">
        <v>1910</v>
      </c>
      <c r="W1911" t="s">
        <v>5321</v>
      </c>
      <c r="X1911" s="1">
        <v>43087</v>
      </c>
      <c r="Y1911" t="s">
        <v>3072</v>
      </c>
      <c r="Z1911" t="s">
        <v>51</v>
      </c>
      <c r="AA1911" t="s">
        <v>5322</v>
      </c>
      <c r="AB1911" t="s">
        <v>5323</v>
      </c>
      <c r="AC1911" t="s">
        <v>25</v>
      </c>
      <c r="AD1911" t="s">
        <v>26</v>
      </c>
      <c r="AE1911" t="s">
        <v>2641</v>
      </c>
      <c r="AF1911" t="s">
        <v>301</v>
      </c>
      <c r="AG1911">
        <v>11572</v>
      </c>
      <c r="AH1911" t="s">
        <v>160</v>
      </c>
      <c r="AI1911" t="s">
        <v>5324</v>
      </c>
      <c r="AJ1911" t="s">
        <v>31</v>
      </c>
      <c r="AK1911" t="s">
        <v>67</v>
      </c>
      <c r="AL1911" t="s">
        <v>5325</v>
      </c>
      <c r="AM1911">
        <v>18.96</v>
      </c>
      <c r="AN1911">
        <v>2</v>
      </c>
      <c r="AO1911">
        <v>0</v>
      </c>
      <c r="AP1911">
        <v>8.532</v>
      </c>
      <c r="AQ1911">
        <f>YEAR(Table1[[#This Row],[Order Date]])</f>
        <v>2017</v>
      </c>
      <c r="AR1911" t="str">
        <f>TEXT(Table1[[#This Row],[Order Date]],"mmmm")</f>
        <v>December</v>
      </c>
      <c r="AS1911" t="str">
        <f>"Q"&amp;ROUNDUP(MONTH(Table1[[#This Row],[Order Date]])/3,0)</f>
        <v>Q4</v>
      </c>
      <c r="AT1911">
        <f>IF(Table1[[#This Row],[Sales]]=0,0,Table1[[#This Row],[Profit]]/Table1[[#This Row],[Sales]])</f>
        <v>0.44999999999999996</v>
      </c>
    </row>
    <row r="1912" spans="22:46" x14ac:dyDescent="0.3">
      <c r="V1912">
        <v>1911</v>
      </c>
      <c r="W1912" t="s">
        <v>5326</v>
      </c>
      <c r="X1912" s="1">
        <v>42689</v>
      </c>
      <c r="Y1912" t="s">
        <v>3470</v>
      </c>
      <c r="Z1912" t="s">
        <v>51</v>
      </c>
      <c r="AA1912" t="s">
        <v>401</v>
      </c>
      <c r="AB1912" t="s">
        <v>402</v>
      </c>
      <c r="AC1912" t="s">
        <v>41</v>
      </c>
      <c r="AD1912" t="s">
        <v>26</v>
      </c>
      <c r="AE1912" t="s">
        <v>42</v>
      </c>
      <c r="AF1912" t="s">
        <v>43</v>
      </c>
      <c r="AG1912">
        <v>90008</v>
      </c>
      <c r="AH1912" t="s">
        <v>44</v>
      </c>
      <c r="AI1912" t="s">
        <v>1023</v>
      </c>
      <c r="AJ1912" t="s">
        <v>73</v>
      </c>
      <c r="AK1912" t="s">
        <v>176</v>
      </c>
      <c r="AL1912" t="s">
        <v>2014</v>
      </c>
      <c r="AM1912">
        <v>99.39</v>
      </c>
      <c r="AN1912">
        <v>3</v>
      </c>
      <c r="AO1912">
        <v>0</v>
      </c>
      <c r="AP1912">
        <v>40.749899999999997</v>
      </c>
      <c r="AQ1912">
        <f>YEAR(Table1[[#This Row],[Order Date]])</f>
        <v>2016</v>
      </c>
      <c r="AR1912" t="str">
        <f>TEXT(Table1[[#This Row],[Order Date]],"mmmm")</f>
        <v>November</v>
      </c>
      <c r="AS1912" t="str">
        <f>"Q"&amp;ROUNDUP(MONTH(Table1[[#This Row],[Order Date]])/3,0)</f>
        <v>Q4</v>
      </c>
      <c r="AT1912">
        <f>IF(Table1[[#This Row],[Sales]]=0,0,Table1[[#This Row],[Profit]]/Table1[[#This Row],[Sales]])</f>
        <v>0.41</v>
      </c>
    </row>
    <row r="1913" spans="22:46" x14ac:dyDescent="0.3">
      <c r="V1913">
        <v>1912</v>
      </c>
      <c r="W1913" t="s">
        <v>5327</v>
      </c>
      <c r="X1913" s="1">
        <v>42919</v>
      </c>
      <c r="Y1913" s="1">
        <v>42893</v>
      </c>
      <c r="Z1913" t="s">
        <v>22</v>
      </c>
      <c r="AA1913" t="s">
        <v>3716</v>
      </c>
      <c r="AB1913" t="s">
        <v>3717</v>
      </c>
      <c r="AC1913" t="s">
        <v>41</v>
      </c>
      <c r="AD1913" t="s">
        <v>26</v>
      </c>
      <c r="AE1913" t="s">
        <v>203</v>
      </c>
      <c r="AF1913" t="s">
        <v>110</v>
      </c>
      <c r="AG1913">
        <v>77041</v>
      </c>
      <c r="AH1913" t="s">
        <v>111</v>
      </c>
      <c r="AI1913" t="s">
        <v>5328</v>
      </c>
      <c r="AJ1913" t="s">
        <v>46</v>
      </c>
      <c r="AK1913" t="s">
        <v>94</v>
      </c>
      <c r="AL1913" t="s">
        <v>5329</v>
      </c>
      <c r="AM1913">
        <v>273.89600000000002</v>
      </c>
      <c r="AN1913">
        <v>7</v>
      </c>
      <c r="AO1913">
        <v>0.2</v>
      </c>
      <c r="AP1913">
        <v>92.439899999999994</v>
      </c>
      <c r="AQ1913">
        <f>YEAR(Table1[[#This Row],[Order Date]])</f>
        <v>2017</v>
      </c>
      <c r="AR1913" t="str">
        <f>TEXT(Table1[[#This Row],[Order Date]],"mmmm")</f>
        <v>July</v>
      </c>
      <c r="AS1913" t="str">
        <f>"Q"&amp;ROUNDUP(MONTH(Table1[[#This Row],[Order Date]])/3,0)</f>
        <v>Q3</v>
      </c>
      <c r="AT1913">
        <f>IF(Table1[[#This Row],[Sales]]=0,0,Table1[[#This Row],[Profit]]/Table1[[#This Row],[Sales]])</f>
        <v>0.33749999999999997</v>
      </c>
    </row>
    <row r="1914" spans="22:46" x14ac:dyDescent="0.3">
      <c r="V1914">
        <v>1913</v>
      </c>
      <c r="W1914" t="s">
        <v>5327</v>
      </c>
      <c r="X1914" s="1">
        <v>42919</v>
      </c>
      <c r="Y1914" s="1">
        <v>42893</v>
      </c>
      <c r="Z1914" t="s">
        <v>22</v>
      </c>
      <c r="AA1914" t="s">
        <v>3716</v>
      </c>
      <c r="AB1914" t="s">
        <v>3717</v>
      </c>
      <c r="AC1914" t="s">
        <v>41</v>
      </c>
      <c r="AD1914" t="s">
        <v>26</v>
      </c>
      <c r="AE1914" t="s">
        <v>203</v>
      </c>
      <c r="AF1914" t="s">
        <v>110</v>
      </c>
      <c r="AG1914">
        <v>77041</v>
      </c>
      <c r="AH1914" t="s">
        <v>111</v>
      </c>
      <c r="AI1914" t="s">
        <v>5330</v>
      </c>
      <c r="AJ1914" t="s">
        <v>73</v>
      </c>
      <c r="AK1914" t="s">
        <v>768</v>
      </c>
      <c r="AL1914" t="s">
        <v>5331</v>
      </c>
      <c r="AM1914">
        <v>597.13199999999995</v>
      </c>
      <c r="AN1914">
        <v>3</v>
      </c>
      <c r="AO1914">
        <v>0.4</v>
      </c>
      <c r="AP1914">
        <v>49.761000000000003</v>
      </c>
      <c r="AQ1914">
        <f>YEAR(Table1[[#This Row],[Order Date]])</f>
        <v>2017</v>
      </c>
      <c r="AR1914" t="str">
        <f>TEXT(Table1[[#This Row],[Order Date]],"mmmm")</f>
        <v>July</v>
      </c>
      <c r="AS1914" t="str">
        <f>"Q"&amp;ROUNDUP(MONTH(Table1[[#This Row],[Order Date]])/3,0)</f>
        <v>Q3</v>
      </c>
      <c r="AT1914">
        <f>IF(Table1[[#This Row],[Sales]]=0,0,Table1[[#This Row],[Profit]]/Table1[[#This Row],[Sales]])</f>
        <v>8.3333333333333343E-2</v>
      </c>
    </row>
    <row r="1915" spans="22:46" x14ac:dyDescent="0.3">
      <c r="V1915">
        <v>1914</v>
      </c>
      <c r="W1915" t="s">
        <v>5332</v>
      </c>
      <c r="X1915" s="1">
        <v>41654</v>
      </c>
      <c r="Y1915" t="s">
        <v>5333</v>
      </c>
      <c r="Z1915" t="s">
        <v>207</v>
      </c>
      <c r="AA1915" t="s">
        <v>5334</v>
      </c>
      <c r="AB1915" t="s">
        <v>5335</v>
      </c>
      <c r="AC1915" t="s">
        <v>25</v>
      </c>
      <c r="AD1915" t="s">
        <v>26</v>
      </c>
      <c r="AE1915" t="s">
        <v>3686</v>
      </c>
      <c r="AF1915" t="s">
        <v>1429</v>
      </c>
      <c r="AG1915">
        <v>30076</v>
      </c>
      <c r="AH1915" t="s">
        <v>29</v>
      </c>
      <c r="AI1915" t="s">
        <v>1146</v>
      </c>
      <c r="AJ1915" t="s">
        <v>73</v>
      </c>
      <c r="AK1915" t="s">
        <v>176</v>
      </c>
      <c r="AL1915" t="s">
        <v>1147</v>
      </c>
      <c r="AM1915">
        <v>149.94999999999999</v>
      </c>
      <c r="AN1915">
        <v>5</v>
      </c>
      <c r="AO1915">
        <v>0</v>
      </c>
      <c r="AP1915">
        <v>65.977999999999994</v>
      </c>
      <c r="AQ1915">
        <f>YEAR(Table1[[#This Row],[Order Date]])</f>
        <v>2014</v>
      </c>
      <c r="AR1915" t="str">
        <f>TEXT(Table1[[#This Row],[Order Date]],"mmmm")</f>
        <v>January</v>
      </c>
      <c r="AS1915" t="str">
        <f>"Q"&amp;ROUNDUP(MONTH(Table1[[#This Row],[Order Date]])/3,0)</f>
        <v>Q1</v>
      </c>
      <c r="AT1915">
        <f>IF(Table1[[#This Row],[Sales]]=0,0,Table1[[#This Row],[Profit]]/Table1[[#This Row],[Sales]])</f>
        <v>0.44</v>
      </c>
    </row>
    <row r="1916" spans="22:46" x14ac:dyDescent="0.3">
      <c r="V1916">
        <v>1915</v>
      </c>
      <c r="W1916" t="s">
        <v>5336</v>
      </c>
      <c r="X1916" s="1">
        <v>42855</v>
      </c>
      <c r="Y1916" s="1">
        <v>42860</v>
      </c>
      <c r="Z1916" t="s">
        <v>51</v>
      </c>
      <c r="AA1916" t="s">
        <v>3342</v>
      </c>
      <c r="AB1916" t="s">
        <v>3343</v>
      </c>
      <c r="AC1916" t="s">
        <v>108</v>
      </c>
      <c r="AD1916" t="s">
        <v>26</v>
      </c>
      <c r="AE1916" t="s">
        <v>3911</v>
      </c>
      <c r="AF1916" t="s">
        <v>55</v>
      </c>
      <c r="AG1916">
        <v>33437</v>
      </c>
      <c r="AH1916" t="s">
        <v>29</v>
      </c>
      <c r="AI1916" t="s">
        <v>5337</v>
      </c>
      <c r="AJ1916" t="s">
        <v>46</v>
      </c>
      <c r="AK1916" t="s">
        <v>47</v>
      </c>
      <c r="AL1916" t="s">
        <v>5338</v>
      </c>
      <c r="AM1916">
        <v>4.6079999999999997</v>
      </c>
      <c r="AN1916">
        <v>2</v>
      </c>
      <c r="AO1916">
        <v>0.2</v>
      </c>
      <c r="AP1916">
        <v>1.6704000000000001</v>
      </c>
      <c r="AQ1916">
        <f>YEAR(Table1[[#This Row],[Order Date]])</f>
        <v>2017</v>
      </c>
      <c r="AR1916" t="str">
        <f>TEXT(Table1[[#This Row],[Order Date]],"mmmm")</f>
        <v>April</v>
      </c>
      <c r="AS1916" t="str">
        <f>"Q"&amp;ROUNDUP(MONTH(Table1[[#This Row],[Order Date]])/3,0)</f>
        <v>Q2</v>
      </c>
      <c r="AT1916">
        <f>IF(Table1[[#This Row],[Sales]]=0,0,Table1[[#This Row],[Profit]]/Table1[[#This Row],[Sales]])</f>
        <v>0.36250000000000004</v>
      </c>
    </row>
    <row r="1917" spans="22:46" x14ac:dyDescent="0.3">
      <c r="V1917">
        <v>1916</v>
      </c>
      <c r="W1917" t="s">
        <v>5336</v>
      </c>
      <c r="X1917" s="1">
        <v>42855</v>
      </c>
      <c r="Y1917" s="1">
        <v>42860</v>
      </c>
      <c r="Z1917" t="s">
        <v>51</v>
      </c>
      <c r="AA1917" t="s">
        <v>3342</v>
      </c>
      <c r="AB1917" t="s">
        <v>3343</v>
      </c>
      <c r="AC1917" t="s">
        <v>108</v>
      </c>
      <c r="AD1917" t="s">
        <v>26</v>
      </c>
      <c r="AE1917" t="s">
        <v>3911</v>
      </c>
      <c r="AF1917" t="s">
        <v>55</v>
      </c>
      <c r="AG1917">
        <v>33437</v>
      </c>
      <c r="AH1917" t="s">
        <v>29</v>
      </c>
      <c r="AI1917" t="s">
        <v>3947</v>
      </c>
      <c r="AJ1917" t="s">
        <v>46</v>
      </c>
      <c r="AK1917" t="s">
        <v>70</v>
      </c>
      <c r="AL1917" t="s">
        <v>3437</v>
      </c>
      <c r="AM1917">
        <v>15.528</v>
      </c>
      <c r="AN1917">
        <v>3</v>
      </c>
      <c r="AO1917">
        <v>0.2</v>
      </c>
      <c r="AP1917">
        <v>4.8525</v>
      </c>
      <c r="AQ1917">
        <f>YEAR(Table1[[#This Row],[Order Date]])</f>
        <v>2017</v>
      </c>
      <c r="AR1917" t="str">
        <f>TEXT(Table1[[#This Row],[Order Date]],"mmmm")</f>
        <v>April</v>
      </c>
      <c r="AS1917" t="str">
        <f>"Q"&amp;ROUNDUP(MONTH(Table1[[#This Row],[Order Date]])/3,0)</f>
        <v>Q2</v>
      </c>
      <c r="AT1917">
        <f>IF(Table1[[#This Row],[Sales]]=0,0,Table1[[#This Row],[Profit]]/Table1[[#This Row],[Sales]])</f>
        <v>0.3125</v>
      </c>
    </row>
    <row r="1918" spans="22:46" x14ac:dyDescent="0.3">
      <c r="V1918">
        <v>1917</v>
      </c>
      <c r="W1918" t="s">
        <v>5336</v>
      </c>
      <c r="X1918" s="1">
        <v>42855</v>
      </c>
      <c r="Y1918" s="1">
        <v>42860</v>
      </c>
      <c r="Z1918" t="s">
        <v>51</v>
      </c>
      <c r="AA1918" t="s">
        <v>3342</v>
      </c>
      <c r="AB1918" t="s">
        <v>3343</v>
      </c>
      <c r="AC1918" t="s">
        <v>108</v>
      </c>
      <c r="AD1918" t="s">
        <v>26</v>
      </c>
      <c r="AE1918" t="s">
        <v>3911</v>
      </c>
      <c r="AF1918" t="s">
        <v>55</v>
      </c>
      <c r="AG1918">
        <v>33437</v>
      </c>
      <c r="AH1918" t="s">
        <v>29</v>
      </c>
      <c r="AI1918" t="s">
        <v>2813</v>
      </c>
      <c r="AJ1918" t="s">
        <v>46</v>
      </c>
      <c r="AK1918" t="s">
        <v>47</v>
      </c>
      <c r="AL1918" t="s">
        <v>2814</v>
      </c>
      <c r="AM1918">
        <v>11.952</v>
      </c>
      <c r="AN1918">
        <v>3</v>
      </c>
      <c r="AO1918">
        <v>0.2</v>
      </c>
      <c r="AP1918">
        <v>3.8843999999999999</v>
      </c>
      <c r="AQ1918">
        <f>YEAR(Table1[[#This Row],[Order Date]])</f>
        <v>2017</v>
      </c>
      <c r="AR1918" t="str">
        <f>TEXT(Table1[[#This Row],[Order Date]],"mmmm")</f>
        <v>April</v>
      </c>
      <c r="AS1918" t="str">
        <f>"Q"&amp;ROUNDUP(MONTH(Table1[[#This Row],[Order Date]])/3,0)</f>
        <v>Q2</v>
      </c>
      <c r="AT1918">
        <f>IF(Table1[[#This Row],[Sales]]=0,0,Table1[[#This Row],[Profit]]/Table1[[#This Row],[Sales]])</f>
        <v>0.32500000000000001</v>
      </c>
    </row>
    <row r="1919" spans="22:46" x14ac:dyDescent="0.3">
      <c r="V1919">
        <v>1918</v>
      </c>
      <c r="W1919" t="s">
        <v>5339</v>
      </c>
      <c r="X1919" s="1">
        <v>42316</v>
      </c>
      <c r="Y1919" t="s">
        <v>5340</v>
      </c>
      <c r="Z1919" t="s">
        <v>51</v>
      </c>
      <c r="AA1919" t="s">
        <v>4316</v>
      </c>
      <c r="AB1919" t="s">
        <v>4317</v>
      </c>
      <c r="AC1919" t="s">
        <v>25</v>
      </c>
      <c r="AD1919" t="s">
        <v>26</v>
      </c>
      <c r="AE1919" t="s">
        <v>690</v>
      </c>
      <c r="AF1919" t="s">
        <v>1400</v>
      </c>
      <c r="AG1919">
        <v>2038</v>
      </c>
      <c r="AH1919" t="s">
        <v>160</v>
      </c>
      <c r="AI1919" t="s">
        <v>1650</v>
      </c>
      <c r="AJ1919" t="s">
        <v>46</v>
      </c>
      <c r="AK1919" t="s">
        <v>70</v>
      </c>
      <c r="AL1919" t="s">
        <v>1651</v>
      </c>
      <c r="AM1919">
        <v>11.65</v>
      </c>
      <c r="AN1919">
        <v>5</v>
      </c>
      <c r="AO1919">
        <v>0</v>
      </c>
      <c r="AP1919">
        <v>3.3784999999999998</v>
      </c>
      <c r="AQ1919">
        <f>YEAR(Table1[[#This Row],[Order Date]])</f>
        <v>2015</v>
      </c>
      <c r="AR1919" t="str">
        <f>TEXT(Table1[[#This Row],[Order Date]],"mmmm")</f>
        <v>November</v>
      </c>
      <c r="AS1919" t="str">
        <f>"Q"&amp;ROUNDUP(MONTH(Table1[[#This Row],[Order Date]])/3,0)</f>
        <v>Q4</v>
      </c>
      <c r="AT1919">
        <f>IF(Table1[[#This Row],[Sales]]=0,0,Table1[[#This Row],[Profit]]/Table1[[#This Row],[Sales]])</f>
        <v>0.28999999999999998</v>
      </c>
    </row>
    <row r="1920" spans="22:46" x14ac:dyDescent="0.3">
      <c r="V1920">
        <v>1919</v>
      </c>
      <c r="W1920" t="s">
        <v>5341</v>
      </c>
      <c r="X1920" s="1">
        <v>42307</v>
      </c>
      <c r="Y1920" s="1">
        <v>42015</v>
      </c>
      <c r="Z1920" t="s">
        <v>22</v>
      </c>
      <c r="AA1920" t="s">
        <v>5146</v>
      </c>
      <c r="AB1920" t="s">
        <v>5147</v>
      </c>
      <c r="AC1920" t="s">
        <v>108</v>
      </c>
      <c r="AD1920" t="s">
        <v>26</v>
      </c>
      <c r="AE1920" t="s">
        <v>993</v>
      </c>
      <c r="AF1920" t="s">
        <v>267</v>
      </c>
      <c r="AG1920">
        <v>48227</v>
      </c>
      <c r="AH1920" t="s">
        <v>111</v>
      </c>
      <c r="AI1920" t="s">
        <v>5343</v>
      </c>
      <c r="AJ1920" t="s">
        <v>73</v>
      </c>
      <c r="AK1920" t="s">
        <v>74</v>
      </c>
      <c r="AL1920" t="s">
        <v>5344</v>
      </c>
      <c r="AM1920">
        <v>299.89999999999998</v>
      </c>
      <c r="AN1920">
        <v>2</v>
      </c>
      <c r="AO1920">
        <v>0</v>
      </c>
      <c r="AP1920">
        <v>74.974999999999994</v>
      </c>
      <c r="AQ1920">
        <f>YEAR(Table1[[#This Row],[Order Date]])</f>
        <v>2015</v>
      </c>
      <c r="AR1920" t="str">
        <f>TEXT(Table1[[#This Row],[Order Date]],"mmmm")</f>
        <v>October</v>
      </c>
      <c r="AS1920" t="str">
        <f>"Q"&amp;ROUNDUP(MONTH(Table1[[#This Row],[Order Date]])/3,0)</f>
        <v>Q4</v>
      </c>
      <c r="AT1920">
        <f>IF(Table1[[#This Row],[Sales]]=0,0,Table1[[#This Row],[Profit]]/Table1[[#This Row],[Sales]])</f>
        <v>0.25</v>
      </c>
    </row>
    <row r="1921" spans="22:46" x14ac:dyDescent="0.3">
      <c r="V1921">
        <v>1920</v>
      </c>
      <c r="W1921" t="s">
        <v>5345</v>
      </c>
      <c r="X1921" s="1">
        <v>42964</v>
      </c>
      <c r="Y1921" t="s">
        <v>5347</v>
      </c>
      <c r="Z1921" t="s">
        <v>207</v>
      </c>
      <c r="AA1921" t="s">
        <v>5348</v>
      </c>
      <c r="AB1921" t="s">
        <v>5349</v>
      </c>
      <c r="AC1921" t="s">
        <v>41</v>
      </c>
      <c r="AD1921" t="s">
        <v>26</v>
      </c>
      <c r="AE1921" t="s">
        <v>4619</v>
      </c>
      <c r="AF1921" t="s">
        <v>301</v>
      </c>
      <c r="AG1921">
        <v>13601</v>
      </c>
      <c r="AH1921" t="s">
        <v>160</v>
      </c>
      <c r="AI1921" t="s">
        <v>5350</v>
      </c>
      <c r="AJ1921" t="s">
        <v>46</v>
      </c>
      <c r="AK1921" t="s">
        <v>77</v>
      </c>
      <c r="AL1921" t="s">
        <v>5351</v>
      </c>
      <c r="AM1921">
        <v>895.92</v>
      </c>
      <c r="AN1921">
        <v>5</v>
      </c>
      <c r="AO1921">
        <v>0.2</v>
      </c>
      <c r="AP1921">
        <v>302.37299999999999</v>
      </c>
      <c r="AQ1921">
        <f>YEAR(Table1[[#This Row],[Order Date]])</f>
        <v>2017</v>
      </c>
      <c r="AR1921" t="str">
        <f>TEXT(Table1[[#This Row],[Order Date]],"mmmm")</f>
        <v>August</v>
      </c>
      <c r="AS1921" t="str">
        <f>"Q"&amp;ROUNDUP(MONTH(Table1[[#This Row],[Order Date]])/3,0)</f>
        <v>Q3</v>
      </c>
      <c r="AT1921">
        <f>IF(Table1[[#This Row],[Sales]]=0,0,Table1[[#This Row],[Profit]]/Table1[[#This Row],[Sales]])</f>
        <v>0.33750000000000002</v>
      </c>
    </row>
    <row r="1922" spans="22:46" x14ac:dyDescent="0.3">
      <c r="V1922">
        <v>1921</v>
      </c>
      <c r="W1922" t="s">
        <v>5345</v>
      </c>
      <c r="X1922" s="1">
        <v>42964</v>
      </c>
      <c r="Y1922" t="s">
        <v>5347</v>
      </c>
      <c r="Z1922" t="s">
        <v>207</v>
      </c>
      <c r="AA1922" t="s">
        <v>5348</v>
      </c>
      <c r="AB1922" t="s">
        <v>5349</v>
      </c>
      <c r="AC1922" t="s">
        <v>41</v>
      </c>
      <c r="AD1922" t="s">
        <v>26</v>
      </c>
      <c r="AE1922" t="s">
        <v>4619</v>
      </c>
      <c r="AF1922" t="s">
        <v>301</v>
      </c>
      <c r="AG1922">
        <v>13601</v>
      </c>
      <c r="AH1922" t="s">
        <v>160</v>
      </c>
      <c r="AI1922" t="s">
        <v>5352</v>
      </c>
      <c r="AJ1922" t="s">
        <v>31</v>
      </c>
      <c r="AK1922" t="s">
        <v>35</v>
      </c>
      <c r="AL1922" t="s">
        <v>5353</v>
      </c>
      <c r="AM1922">
        <v>462.56400000000002</v>
      </c>
      <c r="AN1922">
        <v>2</v>
      </c>
      <c r="AO1922">
        <v>0.1</v>
      </c>
      <c r="AP1922">
        <v>97.6524</v>
      </c>
      <c r="AQ1922">
        <f>YEAR(Table1[[#This Row],[Order Date]])</f>
        <v>2017</v>
      </c>
      <c r="AR1922" t="str">
        <f>TEXT(Table1[[#This Row],[Order Date]],"mmmm")</f>
        <v>August</v>
      </c>
      <c r="AS1922" t="str">
        <f>"Q"&amp;ROUNDUP(MONTH(Table1[[#This Row],[Order Date]])/3,0)</f>
        <v>Q3</v>
      </c>
      <c r="AT1922">
        <f>IF(Table1[[#This Row],[Sales]]=0,0,Table1[[#This Row],[Profit]]/Table1[[#This Row],[Sales]])</f>
        <v>0.21111111111111111</v>
      </c>
    </row>
    <row r="1923" spans="22:46" x14ac:dyDescent="0.3">
      <c r="V1923">
        <v>1922</v>
      </c>
      <c r="W1923" t="s">
        <v>5354</v>
      </c>
      <c r="X1923" s="1">
        <v>42280</v>
      </c>
      <c r="Y1923" s="1">
        <v>42257</v>
      </c>
      <c r="Z1923" t="s">
        <v>51</v>
      </c>
      <c r="AA1923" t="s">
        <v>875</v>
      </c>
      <c r="AB1923" t="s">
        <v>876</v>
      </c>
      <c r="AC1923" t="s">
        <v>41</v>
      </c>
      <c r="AD1923" t="s">
        <v>26</v>
      </c>
      <c r="AE1923" t="s">
        <v>5355</v>
      </c>
      <c r="AF1923" t="s">
        <v>159</v>
      </c>
      <c r="AG1923">
        <v>19601</v>
      </c>
      <c r="AH1923" t="s">
        <v>160</v>
      </c>
      <c r="AI1923" t="s">
        <v>5356</v>
      </c>
      <c r="AJ1923" t="s">
        <v>46</v>
      </c>
      <c r="AK1923" t="s">
        <v>60</v>
      </c>
      <c r="AL1923" t="s">
        <v>3002</v>
      </c>
      <c r="AM1923">
        <v>15.007999999999999</v>
      </c>
      <c r="AN1923">
        <v>2</v>
      </c>
      <c r="AO1923">
        <v>0.2</v>
      </c>
      <c r="AP1923">
        <v>1.5007999999999999</v>
      </c>
      <c r="AQ1923">
        <f>YEAR(Table1[[#This Row],[Order Date]])</f>
        <v>2015</v>
      </c>
      <c r="AR1923" t="str">
        <f>TEXT(Table1[[#This Row],[Order Date]],"mmmm")</f>
        <v>October</v>
      </c>
      <c r="AS1923" t="str">
        <f>"Q"&amp;ROUNDUP(MONTH(Table1[[#This Row],[Order Date]])/3,0)</f>
        <v>Q4</v>
      </c>
      <c r="AT1923">
        <f>IF(Table1[[#This Row],[Sales]]=0,0,Table1[[#This Row],[Profit]]/Table1[[#This Row],[Sales]])</f>
        <v>0.1</v>
      </c>
    </row>
    <row r="1924" spans="22:46" x14ac:dyDescent="0.3">
      <c r="V1924">
        <v>1923</v>
      </c>
      <c r="W1924" t="s">
        <v>5357</v>
      </c>
      <c r="X1924" s="1">
        <v>42559</v>
      </c>
      <c r="Y1924" s="1">
        <v>42650</v>
      </c>
      <c r="Z1924" t="s">
        <v>22</v>
      </c>
      <c r="AA1924" t="s">
        <v>5358</v>
      </c>
      <c r="AB1924" t="s">
        <v>5359</v>
      </c>
      <c r="AC1924" t="s">
        <v>41</v>
      </c>
      <c r="AD1924" t="s">
        <v>26</v>
      </c>
      <c r="AE1924" t="s">
        <v>1265</v>
      </c>
      <c r="AF1924" t="s">
        <v>110</v>
      </c>
      <c r="AG1924">
        <v>76017</v>
      </c>
      <c r="AH1924" t="s">
        <v>111</v>
      </c>
      <c r="AI1924" t="s">
        <v>5360</v>
      </c>
      <c r="AJ1924" t="s">
        <v>73</v>
      </c>
      <c r="AK1924" t="s">
        <v>74</v>
      </c>
      <c r="AL1924" t="s">
        <v>5361</v>
      </c>
      <c r="AM1924">
        <v>863.64</v>
      </c>
      <c r="AN1924">
        <v>9</v>
      </c>
      <c r="AO1924">
        <v>0.2</v>
      </c>
      <c r="AP1924">
        <v>107.955</v>
      </c>
      <c r="AQ1924">
        <f>YEAR(Table1[[#This Row],[Order Date]])</f>
        <v>2016</v>
      </c>
      <c r="AR1924" t="str">
        <f>TEXT(Table1[[#This Row],[Order Date]],"mmmm")</f>
        <v>July</v>
      </c>
      <c r="AS1924" t="str">
        <f>"Q"&amp;ROUNDUP(MONTH(Table1[[#This Row],[Order Date]])/3,0)</f>
        <v>Q3</v>
      </c>
      <c r="AT1924">
        <f>IF(Table1[[#This Row],[Sales]]=0,0,Table1[[#This Row],[Profit]]/Table1[[#This Row],[Sales]])</f>
        <v>0.125</v>
      </c>
    </row>
    <row r="1925" spans="22:46" x14ac:dyDescent="0.3">
      <c r="V1925">
        <v>1924</v>
      </c>
      <c r="W1925" t="s">
        <v>5357</v>
      </c>
      <c r="X1925" s="1">
        <v>42559</v>
      </c>
      <c r="Y1925" s="1">
        <v>42650</v>
      </c>
      <c r="Z1925" t="s">
        <v>22</v>
      </c>
      <c r="AA1925" t="s">
        <v>5358</v>
      </c>
      <c r="AB1925" t="s">
        <v>5359</v>
      </c>
      <c r="AC1925" t="s">
        <v>41</v>
      </c>
      <c r="AD1925" t="s">
        <v>26</v>
      </c>
      <c r="AE1925" t="s">
        <v>1265</v>
      </c>
      <c r="AF1925" t="s">
        <v>110</v>
      </c>
      <c r="AG1925">
        <v>76017</v>
      </c>
      <c r="AH1925" t="s">
        <v>111</v>
      </c>
      <c r="AI1925" t="s">
        <v>1757</v>
      </c>
      <c r="AJ1925" t="s">
        <v>46</v>
      </c>
      <c r="AK1925" t="s">
        <v>70</v>
      </c>
      <c r="AL1925" t="s">
        <v>1758</v>
      </c>
      <c r="AM1925">
        <v>47.616</v>
      </c>
      <c r="AN1925">
        <v>3</v>
      </c>
      <c r="AO1925">
        <v>0.2</v>
      </c>
      <c r="AP1925">
        <v>3.5712000000000002</v>
      </c>
      <c r="AQ1925">
        <f>YEAR(Table1[[#This Row],[Order Date]])</f>
        <v>2016</v>
      </c>
      <c r="AR1925" t="str">
        <f>TEXT(Table1[[#This Row],[Order Date]],"mmmm")</f>
        <v>July</v>
      </c>
      <c r="AS1925" t="str">
        <f>"Q"&amp;ROUNDUP(MONTH(Table1[[#This Row],[Order Date]])/3,0)</f>
        <v>Q3</v>
      </c>
      <c r="AT1925">
        <f>IF(Table1[[#This Row],[Sales]]=0,0,Table1[[#This Row],[Profit]]/Table1[[#This Row],[Sales]])</f>
        <v>7.4999999999999997E-2</v>
      </c>
    </row>
    <row r="1926" spans="22:46" x14ac:dyDescent="0.3">
      <c r="V1926">
        <v>1925</v>
      </c>
      <c r="W1926" t="s">
        <v>5362</v>
      </c>
      <c r="X1926" s="1">
        <v>43074</v>
      </c>
      <c r="Y1926" s="1">
        <v>42928</v>
      </c>
      <c r="Z1926" t="s">
        <v>22</v>
      </c>
      <c r="AA1926" t="s">
        <v>2521</v>
      </c>
      <c r="AB1926" t="s">
        <v>2522</v>
      </c>
      <c r="AC1926" t="s">
        <v>25</v>
      </c>
      <c r="AD1926" t="s">
        <v>26</v>
      </c>
      <c r="AE1926" t="s">
        <v>1065</v>
      </c>
      <c r="AF1926" t="s">
        <v>43</v>
      </c>
      <c r="AG1926">
        <v>92024</v>
      </c>
      <c r="AH1926" t="s">
        <v>44</v>
      </c>
      <c r="AI1926" t="s">
        <v>1486</v>
      </c>
      <c r="AJ1926" t="s">
        <v>46</v>
      </c>
      <c r="AK1926" t="s">
        <v>94</v>
      </c>
      <c r="AL1926" t="s">
        <v>1487</v>
      </c>
      <c r="AM1926">
        <v>92.94</v>
      </c>
      <c r="AN1926">
        <v>3</v>
      </c>
      <c r="AO1926">
        <v>0</v>
      </c>
      <c r="AP1926">
        <v>41.823</v>
      </c>
      <c r="AQ1926">
        <f>YEAR(Table1[[#This Row],[Order Date]])</f>
        <v>2017</v>
      </c>
      <c r="AR1926" t="str">
        <f>TEXT(Table1[[#This Row],[Order Date]],"mmmm")</f>
        <v>December</v>
      </c>
      <c r="AS1926" t="str">
        <f>"Q"&amp;ROUNDUP(MONTH(Table1[[#This Row],[Order Date]])/3,0)</f>
        <v>Q4</v>
      </c>
      <c r="AT1926">
        <f>IF(Table1[[#This Row],[Sales]]=0,0,Table1[[#This Row],[Profit]]/Table1[[#This Row],[Sales]])</f>
        <v>0.45</v>
      </c>
    </row>
    <row r="1927" spans="22:46" x14ac:dyDescent="0.3">
      <c r="V1927">
        <v>1926</v>
      </c>
      <c r="W1927" t="s">
        <v>5363</v>
      </c>
      <c r="X1927" s="1">
        <v>42803</v>
      </c>
      <c r="Y1927" t="s">
        <v>5364</v>
      </c>
      <c r="Z1927" t="s">
        <v>51</v>
      </c>
      <c r="AA1927" t="s">
        <v>3290</v>
      </c>
      <c r="AB1927" t="s">
        <v>3291</v>
      </c>
      <c r="AC1927" t="s">
        <v>41</v>
      </c>
      <c r="AD1927" t="s">
        <v>26</v>
      </c>
      <c r="AE1927" t="s">
        <v>136</v>
      </c>
      <c r="AF1927" t="s">
        <v>43</v>
      </c>
      <c r="AG1927">
        <v>94110</v>
      </c>
      <c r="AH1927" t="s">
        <v>44</v>
      </c>
      <c r="AI1927" t="s">
        <v>1324</v>
      </c>
      <c r="AJ1927" t="s">
        <v>73</v>
      </c>
      <c r="AK1927" t="s">
        <v>176</v>
      </c>
      <c r="AL1927" t="s">
        <v>1325</v>
      </c>
      <c r="AM1927">
        <v>199.98</v>
      </c>
      <c r="AN1927">
        <v>2</v>
      </c>
      <c r="AO1927">
        <v>0</v>
      </c>
      <c r="AP1927">
        <v>69.992999999999995</v>
      </c>
      <c r="AQ1927">
        <f>YEAR(Table1[[#This Row],[Order Date]])</f>
        <v>2017</v>
      </c>
      <c r="AR1927" t="str">
        <f>TEXT(Table1[[#This Row],[Order Date]],"mmmm")</f>
        <v>March</v>
      </c>
      <c r="AS1927" t="str">
        <f>"Q"&amp;ROUNDUP(MONTH(Table1[[#This Row],[Order Date]])/3,0)</f>
        <v>Q1</v>
      </c>
      <c r="AT1927">
        <f>IF(Table1[[#This Row],[Sales]]=0,0,Table1[[#This Row],[Profit]]/Table1[[#This Row],[Sales]])</f>
        <v>0.35</v>
      </c>
    </row>
    <row r="1928" spans="22:46" x14ac:dyDescent="0.3">
      <c r="V1928">
        <v>1927</v>
      </c>
      <c r="W1928" t="s">
        <v>5365</v>
      </c>
      <c r="X1928" s="1">
        <v>42530</v>
      </c>
      <c r="Y1928" t="s">
        <v>400</v>
      </c>
      <c r="Z1928" t="s">
        <v>51</v>
      </c>
      <c r="AA1928" t="s">
        <v>3917</v>
      </c>
      <c r="AB1928" t="s">
        <v>3918</v>
      </c>
      <c r="AC1928" t="s">
        <v>25</v>
      </c>
      <c r="AD1928" t="s">
        <v>26</v>
      </c>
      <c r="AE1928" t="s">
        <v>42</v>
      </c>
      <c r="AF1928" t="s">
        <v>43</v>
      </c>
      <c r="AG1928">
        <v>90045</v>
      </c>
      <c r="AH1928" t="s">
        <v>44</v>
      </c>
      <c r="AI1928" t="s">
        <v>5366</v>
      </c>
      <c r="AJ1928" t="s">
        <v>73</v>
      </c>
      <c r="AK1928" t="s">
        <v>74</v>
      </c>
      <c r="AL1928" t="s">
        <v>5367</v>
      </c>
      <c r="AM1928">
        <v>177.48</v>
      </c>
      <c r="AN1928">
        <v>3</v>
      </c>
      <c r="AO1928">
        <v>0.2</v>
      </c>
      <c r="AP1928">
        <v>19.9665</v>
      </c>
      <c r="AQ1928">
        <f>YEAR(Table1[[#This Row],[Order Date]])</f>
        <v>2016</v>
      </c>
      <c r="AR1928" t="str">
        <f>TEXT(Table1[[#This Row],[Order Date]],"mmmm")</f>
        <v>June</v>
      </c>
      <c r="AS1928" t="str">
        <f>"Q"&amp;ROUNDUP(MONTH(Table1[[#This Row],[Order Date]])/3,0)</f>
        <v>Q2</v>
      </c>
      <c r="AT1928">
        <f>IF(Table1[[#This Row],[Sales]]=0,0,Table1[[#This Row],[Profit]]/Table1[[#This Row],[Sales]])</f>
        <v>0.1125</v>
      </c>
    </row>
    <row r="1929" spans="22:46" x14ac:dyDescent="0.3">
      <c r="V1929">
        <v>1928</v>
      </c>
      <c r="W1929" t="s">
        <v>5368</v>
      </c>
      <c r="X1929" s="1">
        <v>43067</v>
      </c>
      <c r="Y1929" s="1">
        <v>42747</v>
      </c>
      <c r="Z1929" t="s">
        <v>207</v>
      </c>
      <c r="AA1929" t="s">
        <v>2817</v>
      </c>
      <c r="AB1929" t="s">
        <v>2818</v>
      </c>
      <c r="AC1929" t="s">
        <v>25</v>
      </c>
      <c r="AD1929" t="s">
        <v>26</v>
      </c>
      <c r="AE1929" t="s">
        <v>913</v>
      </c>
      <c r="AF1929" t="s">
        <v>516</v>
      </c>
      <c r="AG1929">
        <v>80219</v>
      </c>
      <c r="AH1929" t="s">
        <v>44</v>
      </c>
      <c r="AI1929" t="s">
        <v>1830</v>
      </c>
      <c r="AJ1929" t="s">
        <v>46</v>
      </c>
      <c r="AK1929" t="s">
        <v>94</v>
      </c>
      <c r="AL1929" t="s">
        <v>1831</v>
      </c>
      <c r="AM1929">
        <v>88.768000000000001</v>
      </c>
      <c r="AN1929">
        <v>2</v>
      </c>
      <c r="AO1929">
        <v>0.2</v>
      </c>
      <c r="AP1929">
        <v>31.0688</v>
      </c>
      <c r="AQ1929">
        <f>YEAR(Table1[[#This Row],[Order Date]])</f>
        <v>2017</v>
      </c>
      <c r="AR1929" t="str">
        <f>TEXT(Table1[[#This Row],[Order Date]],"mmmm")</f>
        <v>November</v>
      </c>
      <c r="AS1929" t="str">
        <f>"Q"&amp;ROUNDUP(MONTH(Table1[[#This Row],[Order Date]])/3,0)</f>
        <v>Q4</v>
      </c>
      <c r="AT1929">
        <f>IF(Table1[[#This Row],[Sales]]=0,0,Table1[[#This Row],[Profit]]/Table1[[#This Row],[Sales]])</f>
        <v>0.35</v>
      </c>
    </row>
    <row r="1930" spans="22:46" x14ac:dyDescent="0.3">
      <c r="V1930">
        <v>1929</v>
      </c>
      <c r="W1930" t="s">
        <v>5369</v>
      </c>
      <c r="X1930" s="1">
        <v>42810</v>
      </c>
      <c r="Y1930" t="s">
        <v>2481</v>
      </c>
      <c r="Z1930" t="s">
        <v>22</v>
      </c>
      <c r="AA1930" t="s">
        <v>889</v>
      </c>
      <c r="AB1930" t="s">
        <v>890</v>
      </c>
      <c r="AC1930" t="s">
        <v>108</v>
      </c>
      <c r="AD1930" t="s">
        <v>26</v>
      </c>
      <c r="AE1930" t="s">
        <v>99</v>
      </c>
      <c r="AF1930" t="s">
        <v>100</v>
      </c>
      <c r="AG1930">
        <v>98105</v>
      </c>
      <c r="AH1930" t="s">
        <v>44</v>
      </c>
      <c r="AI1930" t="s">
        <v>5371</v>
      </c>
      <c r="AJ1930" t="s">
        <v>46</v>
      </c>
      <c r="AK1930" t="s">
        <v>94</v>
      </c>
      <c r="AL1930" t="s">
        <v>5372</v>
      </c>
      <c r="AM1930">
        <v>6.48</v>
      </c>
      <c r="AN1930">
        <v>1</v>
      </c>
      <c r="AO1930">
        <v>0</v>
      </c>
      <c r="AP1930">
        <v>3.1103999999999998</v>
      </c>
      <c r="AQ1930">
        <f>YEAR(Table1[[#This Row],[Order Date]])</f>
        <v>2017</v>
      </c>
      <c r="AR1930" t="str">
        <f>TEXT(Table1[[#This Row],[Order Date]],"mmmm")</f>
        <v>March</v>
      </c>
      <c r="AS1930" t="str">
        <f>"Q"&amp;ROUNDUP(MONTH(Table1[[#This Row],[Order Date]])/3,0)</f>
        <v>Q1</v>
      </c>
      <c r="AT1930">
        <f>IF(Table1[[#This Row],[Sales]]=0,0,Table1[[#This Row],[Profit]]/Table1[[#This Row],[Sales]])</f>
        <v>0.47999999999999993</v>
      </c>
    </row>
    <row r="1931" spans="22:46" x14ac:dyDescent="0.3">
      <c r="V1931">
        <v>1930</v>
      </c>
      <c r="W1931" t="s">
        <v>5369</v>
      </c>
      <c r="X1931" s="1">
        <v>42810</v>
      </c>
      <c r="Y1931" t="s">
        <v>2481</v>
      </c>
      <c r="Z1931" t="s">
        <v>22</v>
      </c>
      <c r="AA1931" t="s">
        <v>889</v>
      </c>
      <c r="AB1931" t="s">
        <v>890</v>
      </c>
      <c r="AC1931" t="s">
        <v>108</v>
      </c>
      <c r="AD1931" t="s">
        <v>26</v>
      </c>
      <c r="AE1931" t="s">
        <v>99</v>
      </c>
      <c r="AF1931" t="s">
        <v>100</v>
      </c>
      <c r="AG1931">
        <v>98105</v>
      </c>
      <c r="AH1931" t="s">
        <v>44</v>
      </c>
      <c r="AI1931" t="s">
        <v>1133</v>
      </c>
      <c r="AJ1931" t="s">
        <v>46</v>
      </c>
      <c r="AK1931" t="s">
        <v>60</v>
      </c>
      <c r="AL1931" t="s">
        <v>1134</v>
      </c>
      <c r="AM1931">
        <v>46.51</v>
      </c>
      <c r="AN1931">
        <v>1</v>
      </c>
      <c r="AO1931">
        <v>0</v>
      </c>
      <c r="AP1931">
        <v>1.8604000000000001</v>
      </c>
      <c r="AQ1931">
        <f>YEAR(Table1[[#This Row],[Order Date]])</f>
        <v>2017</v>
      </c>
      <c r="AR1931" t="str">
        <f>TEXT(Table1[[#This Row],[Order Date]],"mmmm")</f>
        <v>March</v>
      </c>
      <c r="AS1931" t="str">
        <f>"Q"&amp;ROUNDUP(MONTH(Table1[[#This Row],[Order Date]])/3,0)</f>
        <v>Q1</v>
      </c>
      <c r="AT1931">
        <f>IF(Table1[[#This Row],[Sales]]=0,0,Table1[[#This Row],[Profit]]/Table1[[#This Row],[Sales]])</f>
        <v>0.04</v>
      </c>
    </row>
    <row r="1932" spans="22:46" x14ac:dyDescent="0.3">
      <c r="V1932">
        <v>1931</v>
      </c>
      <c r="W1932" t="s">
        <v>5369</v>
      </c>
      <c r="X1932" s="1">
        <v>42810</v>
      </c>
      <c r="Y1932" t="s">
        <v>2481</v>
      </c>
      <c r="Z1932" t="s">
        <v>22</v>
      </c>
      <c r="AA1932" t="s">
        <v>889</v>
      </c>
      <c r="AB1932" t="s">
        <v>890</v>
      </c>
      <c r="AC1932" t="s">
        <v>108</v>
      </c>
      <c r="AD1932" t="s">
        <v>26</v>
      </c>
      <c r="AE1932" t="s">
        <v>99</v>
      </c>
      <c r="AF1932" t="s">
        <v>100</v>
      </c>
      <c r="AG1932">
        <v>98105</v>
      </c>
      <c r="AH1932" t="s">
        <v>44</v>
      </c>
      <c r="AI1932" t="s">
        <v>3953</v>
      </c>
      <c r="AJ1932" t="s">
        <v>73</v>
      </c>
      <c r="AK1932" t="s">
        <v>74</v>
      </c>
      <c r="AL1932" t="s">
        <v>3954</v>
      </c>
      <c r="AM1932">
        <v>659.976</v>
      </c>
      <c r="AN1932">
        <v>3</v>
      </c>
      <c r="AO1932">
        <v>0.2</v>
      </c>
      <c r="AP1932">
        <v>49.498199999999997</v>
      </c>
      <c r="AQ1932">
        <f>YEAR(Table1[[#This Row],[Order Date]])</f>
        <v>2017</v>
      </c>
      <c r="AR1932" t="str">
        <f>TEXT(Table1[[#This Row],[Order Date]],"mmmm")</f>
        <v>March</v>
      </c>
      <c r="AS1932" t="str">
        <f>"Q"&amp;ROUNDUP(MONTH(Table1[[#This Row],[Order Date]])/3,0)</f>
        <v>Q1</v>
      </c>
      <c r="AT1932">
        <f>IF(Table1[[#This Row],[Sales]]=0,0,Table1[[#This Row],[Profit]]/Table1[[#This Row],[Sales]])</f>
        <v>7.4999999999999997E-2</v>
      </c>
    </row>
    <row r="1933" spans="22:46" x14ac:dyDescent="0.3">
      <c r="V1933">
        <v>1932</v>
      </c>
      <c r="W1933" t="s">
        <v>5373</v>
      </c>
      <c r="X1933" s="1">
        <v>42701</v>
      </c>
      <c r="Y1933" t="s">
        <v>4400</v>
      </c>
      <c r="Z1933" t="s">
        <v>22</v>
      </c>
      <c r="AA1933" t="s">
        <v>1084</v>
      </c>
      <c r="AB1933" t="s">
        <v>1085</v>
      </c>
      <c r="AC1933" t="s">
        <v>25</v>
      </c>
      <c r="AD1933" t="s">
        <v>26</v>
      </c>
      <c r="AE1933" t="s">
        <v>701</v>
      </c>
      <c r="AF1933" t="s">
        <v>349</v>
      </c>
      <c r="AG1933">
        <v>85254</v>
      </c>
      <c r="AH1933" t="s">
        <v>44</v>
      </c>
      <c r="AI1933" t="s">
        <v>5374</v>
      </c>
      <c r="AJ1933" t="s">
        <v>73</v>
      </c>
      <c r="AK1933" t="s">
        <v>74</v>
      </c>
      <c r="AL1933" t="s">
        <v>5375</v>
      </c>
      <c r="AM1933">
        <v>271.99200000000002</v>
      </c>
      <c r="AN1933">
        <v>1</v>
      </c>
      <c r="AO1933">
        <v>0.2</v>
      </c>
      <c r="AP1933">
        <v>23.799299999999999</v>
      </c>
      <c r="AQ1933">
        <f>YEAR(Table1[[#This Row],[Order Date]])</f>
        <v>2016</v>
      </c>
      <c r="AR1933" t="str">
        <f>TEXT(Table1[[#This Row],[Order Date]],"mmmm")</f>
        <v>November</v>
      </c>
      <c r="AS1933" t="str">
        <f>"Q"&amp;ROUNDUP(MONTH(Table1[[#This Row],[Order Date]])/3,0)</f>
        <v>Q4</v>
      </c>
      <c r="AT1933">
        <f>IF(Table1[[#This Row],[Sales]]=0,0,Table1[[#This Row],[Profit]]/Table1[[#This Row],[Sales]])</f>
        <v>8.7499999999999994E-2</v>
      </c>
    </row>
    <row r="1934" spans="22:46" x14ac:dyDescent="0.3">
      <c r="V1934">
        <v>1933</v>
      </c>
      <c r="W1934" t="s">
        <v>5376</v>
      </c>
      <c r="X1934" s="1">
        <v>42953</v>
      </c>
      <c r="Y1934" s="1">
        <v>43016</v>
      </c>
      <c r="Z1934" t="s">
        <v>22</v>
      </c>
      <c r="AA1934" t="s">
        <v>2596</v>
      </c>
      <c r="AB1934" t="s">
        <v>2597</v>
      </c>
      <c r="AC1934" t="s">
        <v>25</v>
      </c>
      <c r="AD1934" t="s">
        <v>26</v>
      </c>
      <c r="AE1934" t="s">
        <v>4801</v>
      </c>
      <c r="AF1934" t="s">
        <v>832</v>
      </c>
      <c r="AG1934">
        <v>70506</v>
      </c>
      <c r="AH1934" t="s">
        <v>29</v>
      </c>
      <c r="AI1934" t="s">
        <v>5377</v>
      </c>
      <c r="AJ1934" t="s">
        <v>31</v>
      </c>
      <c r="AK1934" t="s">
        <v>32</v>
      </c>
      <c r="AL1934" t="s">
        <v>5378</v>
      </c>
      <c r="AM1934">
        <v>145.74</v>
      </c>
      <c r="AN1934">
        <v>3</v>
      </c>
      <c r="AO1934">
        <v>0</v>
      </c>
      <c r="AP1934">
        <v>23.3184</v>
      </c>
      <c r="AQ1934">
        <f>YEAR(Table1[[#This Row],[Order Date]])</f>
        <v>2017</v>
      </c>
      <c r="AR1934" t="str">
        <f>TEXT(Table1[[#This Row],[Order Date]],"mmmm")</f>
        <v>August</v>
      </c>
      <c r="AS1934" t="str">
        <f>"Q"&amp;ROUNDUP(MONTH(Table1[[#This Row],[Order Date]])/3,0)</f>
        <v>Q3</v>
      </c>
      <c r="AT1934">
        <f>IF(Table1[[#This Row],[Sales]]=0,0,Table1[[#This Row],[Profit]]/Table1[[#This Row],[Sales]])</f>
        <v>0.16</v>
      </c>
    </row>
    <row r="1935" spans="22:46" x14ac:dyDescent="0.3">
      <c r="V1935">
        <v>1934</v>
      </c>
      <c r="W1935" t="s">
        <v>5376</v>
      </c>
      <c r="X1935" s="1">
        <v>42953</v>
      </c>
      <c r="Y1935" s="1">
        <v>43016</v>
      </c>
      <c r="Z1935" t="s">
        <v>22</v>
      </c>
      <c r="AA1935" t="s">
        <v>2596</v>
      </c>
      <c r="AB1935" t="s">
        <v>2597</v>
      </c>
      <c r="AC1935" t="s">
        <v>25</v>
      </c>
      <c r="AD1935" t="s">
        <v>26</v>
      </c>
      <c r="AE1935" t="s">
        <v>4801</v>
      </c>
      <c r="AF1935" t="s">
        <v>832</v>
      </c>
      <c r="AG1935">
        <v>70506</v>
      </c>
      <c r="AH1935" t="s">
        <v>29</v>
      </c>
      <c r="AI1935" t="s">
        <v>292</v>
      </c>
      <c r="AJ1935" t="s">
        <v>31</v>
      </c>
      <c r="AK1935" t="s">
        <v>67</v>
      </c>
      <c r="AL1935" t="s">
        <v>293</v>
      </c>
      <c r="AM1935">
        <v>15.4</v>
      </c>
      <c r="AN1935">
        <v>5</v>
      </c>
      <c r="AO1935">
        <v>0</v>
      </c>
      <c r="AP1935">
        <v>7.3920000000000003</v>
      </c>
      <c r="AQ1935">
        <f>YEAR(Table1[[#This Row],[Order Date]])</f>
        <v>2017</v>
      </c>
      <c r="AR1935" t="str">
        <f>TEXT(Table1[[#This Row],[Order Date]],"mmmm")</f>
        <v>August</v>
      </c>
      <c r="AS1935" t="str">
        <f>"Q"&amp;ROUNDUP(MONTH(Table1[[#This Row],[Order Date]])/3,0)</f>
        <v>Q3</v>
      </c>
      <c r="AT1935">
        <f>IF(Table1[[#This Row],[Sales]]=0,0,Table1[[#This Row],[Profit]]/Table1[[#This Row],[Sales]])</f>
        <v>0.48000000000000004</v>
      </c>
    </row>
    <row r="1936" spans="22:46" x14ac:dyDescent="0.3">
      <c r="V1936">
        <v>1935</v>
      </c>
      <c r="W1936" t="s">
        <v>5379</v>
      </c>
      <c r="X1936" s="1">
        <v>43066</v>
      </c>
      <c r="Y1936" s="1">
        <v>42806</v>
      </c>
      <c r="Z1936" t="s">
        <v>51</v>
      </c>
      <c r="AA1936" t="s">
        <v>3290</v>
      </c>
      <c r="AB1936" t="s">
        <v>3291</v>
      </c>
      <c r="AC1936" t="s">
        <v>41</v>
      </c>
      <c r="AD1936" t="s">
        <v>26</v>
      </c>
      <c r="AE1936" t="s">
        <v>136</v>
      </c>
      <c r="AF1936" t="s">
        <v>43</v>
      </c>
      <c r="AG1936">
        <v>94109</v>
      </c>
      <c r="AH1936" t="s">
        <v>44</v>
      </c>
      <c r="AI1936" t="s">
        <v>5203</v>
      </c>
      <c r="AJ1936" t="s">
        <v>46</v>
      </c>
      <c r="AK1936" t="s">
        <v>94</v>
      </c>
      <c r="AL1936" t="s">
        <v>5204</v>
      </c>
      <c r="AM1936">
        <v>244.55</v>
      </c>
      <c r="AN1936">
        <v>5</v>
      </c>
      <c r="AO1936">
        <v>0</v>
      </c>
      <c r="AP1936">
        <v>114.9385</v>
      </c>
      <c r="AQ1936">
        <f>YEAR(Table1[[#This Row],[Order Date]])</f>
        <v>2017</v>
      </c>
      <c r="AR1936" t="str">
        <f>TEXT(Table1[[#This Row],[Order Date]],"mmmm")</f>
        <v>November</v>
      </c>
      <c r="AS1936" t="str">
        <f>"Q"&amp;ROUNDUP(MONTH(Table1[[#This Row],[Order Date]])/3,0)</f>
        <v>Q4</v>
      </c>
      <c r="AT1936">
        <f>IF(Table1[[#This Row],[Sales]]=0,0,Table1[[#This Row],[Profit]]/Table1[[#This Row],[Sales]])</f>
        <v>0.47</v>
      </c>
    </row>
    <row r="1937" spans="22:46" x14ac:dyDescent="0.3">
      <c r="V1937">
        <v>1936</v>
      </c>
      <c r="W1937" t="s">
        <v>5379</v>
      </c>
      <c r="X1937" s="1">
        <v>43066</v>
      </c>
      <c r="Y1937" s="1">
        <v>42806</v>
      </c>
      <c r="Z1937" t="s">
        <v>51</v>
      </c>
      <c r="AA1937" t="s">
        <v>3290</v>
      </c>
      <c r="AB1937" t="s">
        <v>3291</v>
      </c>
      <c r="AC1937" t="s">
        <v>41</v>
      </c>
      <c r="AD1937" t="s">
        <v>26</v>
      </c>
      <c r="AE1937" t="s">
        <v>136</v>
      </c>
      <c r="AF1937" t="s">
        <v>43</v>
      </c>
      <c r="AG1937">
        <v>94109</v>
      </c>
      <c r="AH1937" t="s">
        <v>44</v>
      </c>
      <c r="AI1937" t="s">
        <v>5380</v>
      </c>
      <c r="AJ1937" t="s">
        <v>73</v>
      </c>
      <c r="AK1937" t="s">
        <v>176</v>
      </c>
      <c r="AL1937" t="s">
        <v>5381</v>
      </c>
      <c r="AM1937">
        <v>166.16</v>
      </c>
      <c r="AN1937">
        <v>8</v>
      </c>
      <c r="AO1937">
        <v>0</v>
      </c>
      <c r="AP1937">
        <v>59.817599999999999</v>
      </c>
      <c r="AQ1937">
        <f>YEAR(Table1[[#This Row],[Order Date]])</f>
        <v>2017</v>
      </c>
      <c r="AR1937" t="str">
        <f>TEXT(Table1[[#This Row],[Order Date]],"mmmm")</f>
        <v>November</v>
      </c>
      <c r="AS1937" t="str">
        <f>"Q"&amp;ROUNDUP(MONTH(Table1[[#This Row],[Order Date]])/3,0)</f>
        <v>Q4</v>
      </c>
      <c r="AT1937">
        <f>IF(Table1[[#This Row],[Sales]]=0,0,Table1[[#This Row],[Profit]]/Table1[[#This Row],[Sales]])</f>
        <v>0.36</v>
      </c>
    </row>
    <row r="1938" spans="22:46" x14ac:dyDescent="0.3">
      <c r="V1938">
        <v>1937</v>
      </c>
      <c r="W1938" t="s">
        <v>5382</v>
      </c>
      <c r="X1938" s="1">
        <v>42149</v>
      </c>
      <c r="Y1938" t="s">
        <v>5383</v>
      </c>
      <c r="Z1938" t="s">
        <v>22</v>
      </c>
      <c r="AA1938" t="s">
        <v>4459</v>
      </c>
      <c r="AB1938" t="s">
        <v>4460</v>
      </c>
      <c r="AC1938" t="s">
        <v>108</v>
      </c>
      <c r="AD1938" t="s">
        <v>26</v>
      </c>
      <c r="AE1938" t="s">
        <v>136</v>
      </c>
      <c r="AF1938" t="s">
        <v>43</v>
      </c>
      <c r="AG1938">
        <v>94109</v>
      </c>
      <c r="AH1938" t="s">
        <v>44</v>
      </c>
      <c r="AI1938" t="s">
        <v>3853</v>
      </c>
      <c r="AJ1938" t="s">
        <v>31</v>
      </c>
      <c r="AK1938" t="s">
        <v>67</v>
      </c>
      <c r="AL1938" t="s">
        <v>3854</v>
      </c>
      <c r="AM1938">
        <v>14.73</v>
      </c>
      <c r="AN1938">
        <v>3</v>
      </c>
      <c r="AO1938">
        <v>0</v>
      </c>
      <c r="AP1938">
        <v>4.8609</v>
      </c>
      <c r="AQ1938">
        <f>YEAR(Table1[[#This Row],[Order Date]])</f>
        <v>2015</v>
      </c>
      <c r="AR1938" t="str">
        <f>TEXT(Table1[[#This Row],[Order Date]],"mmmm")</f>
        <v>May</v>
      </c>
      <c r="AS1938" t="str">
        <f>"Q"&amp;ROUNDUP(MONTH(Table1[[#This Row],[Order Date]])/3,0)</f>
        <v>Q2</v>
      </c>
      <c r="AT1938">
        <f>IF(Table1[[#This Row],[Sales]]=0,0,Table1[[#This Row],[Profit]]/Table1[[#This Row],[Sales]])</f>
        <v>0.33</v>
      </c>
    </row>
    <row r="1939" spans="22:46" x14ac:dyDescent="0.3">
      <c r="V1939">
        <v>1938</v>
      </c>
      <c r="W1939" t="s">
        <v>5384</v>
      </c>
      <c r="X1939" s="1">
        <v>42559</v>
      </c>
      <c r="Y1939" s="1">
        <v>42711</v>
      </c>
      <c r="Z1939" t="s">
        <v>51</v>
      </c>
      <c r="AA1939" t="s">
        <v>5385</v>
      </c>
      <c r="AB1939" t="s">
        <v>5386</v>
      </c>
      <c r="AC1939" t="s">
        <v>25</v>
      </c>
      <c r="AD1939" t="s">
        <v>26</v>
      </c>
      <c r="AE1939" t="s">
        <v>5387</v>
      </c>
      <c r="AF1939" t="s">
        <v>516</v>
      </c>
      <c r="AG1939">
        <v>80020</v>
      </c>
      <c r="AH1939" t="s">
        <v>44</v>
      </c>
      <c r="AI1939" t="s">
        <v>5388</v>
      </c>
      <c r="AJ1939" t="s">
        <v>46</v>
      </c>
      <c r="AK1939" t="s">
        <v>77</v>
      </c>
      <c r="AL1939" t="s">
        <v>5389</v>
      </c>
      <c r="AM1939">
        <v>19.968</v>
      </c>
      <c r="AN1939">
        <v>2</v>
      </c>
      <c r="AO1939">
        <v>0.7</v>
      </c>
      <c r="AP1939">
        <v>-13.311999999999999</v>
      </c>
      <c r="AQ1939">
        <f>YEAR(Table1[[#This Row],[Order Date]])</f>
        <v>2016</v>
      </c>
      <c r="AR1939" t="str">
        <f>TEXT(Table1[[#This Row],[Order Date]],"mmmm")</f>
        <v>July</v>
      </c>
      <c r="AS1939" t="str">
        <f>"Q"&amp;ROUNDUP(MONTH(Table1[[#This Row],[Order Date]])/3,0)</f>
        <v>Q3</v>
      </c>
      <c r="AT1939">
        <f>IF(Table1[[#This Row],[Sales]]=0,0,Table1[[#This Row],[Profit]]/Table1[[#This Row],[Sales]])</f>
        <v>-0.66666666666666663</v>
      </c>
    </row>
    <row r="1940" spans="22:46" x14ac:dyDescent="0.3">
      <c r="V1940">
        <v>1939</v>
      </c>
      <c r="W1940" t="s">
        <v>5384</v>
      </c>
      <c r="X1940" s="1">
        <v>42559</v>
      </c>
      <c r="Y1940" s="1">
        <v>42711</v>
      </c>
      <c r="Z1940" t="s">
        <v>51</v>
      </c>
      <c r="AA1940" t="s">
        <v>5385</v>
      </c>
      <c r="AB1940" t="s">
        <v>5386</v>
      </c>
      <c r="AC1940" t="s">
        <v>25</v>
      </c>
      <c r="AD1940" t="s">
        <v>26</v>
      </c>
      <c r="AE1940" t="s">
        <v>5387</v>
      </c>
      <c r="AF1940" t="s">
        <v>516</v>
      </c>
      <c r="AG1940">
        <v>80020</v>
      </c>
      <c r="AH1940" t="s">
        <v>44</v>
      </c>
      <c r="AI1940" t="s">
        <v>5390</v>
      </c>
      <c r="AJ1940" t="s">
        <v>46</v>
      </c>
      <c r="AK1940" t="s">
        <v>60</v>
      </c>
      <c r="AL1940" t="s">
        <v>5391</v>
      </c>
      <c r="AM1940">
        <v>33.488</v>
      </c>
      <c r="AN1940">
        <v>7</v>
      </c>
      <c r="AO1940">
        <v>0.2</v>
      </c>
      <c r="AP1940">
        <v>-1.2558</v>
      </c>
      <c r="AQ1940">
        <f>YEAR(Table1[[#This Row],[Order Date]])</f>
        <v>2016</v>
      </c>
      <c r="AR1940" t="str">
        <f>TEXT(Table1[[#This Row],[Order Date]],"mmmm")</f>
        <v>July</v>
      </c>
      <c r="AS1940" t="str">
        <f>"Q"&amp;ROUNDUP(MONTH(Table1[[#This Row],[Order Date]])/3,0)</f>
        <v>Q3</v>
      </c>
      <c r="AT1940">
        <f>IF(Table1[[#This Row],[Sales]]=0,0,Table1[[#This Row],[Profit]]/Table1[[#This Row],[Sales]])</f>
        <v>-3.7499999999999999E-2</v>
      </c>
    </row>
    <row r="1941" spans="22:46" x14ac:dyDescent="0.3">
      <c r="V1941">
        <v>1940</v>
      </c>
      <c r="W1941" t="s">
        <v>5384</v>
      </c>
      <c r="X1941" s="1">
        <v>42559</v>
      </c>
      <c r="Y1941" s="1">
        <v>42711</v>
      </c>
      <c r="Z1941" t="s">
        <v>51</v>
      </c>
      <c r="AA1941" t="s">
        <v>5385</v>
      </c>
      <c r="AB1941" t="s">
        <v>5386</v>
      </c>
      <c r="AC1941" t="s">
        <v>25</v>
      </c>
      <c r="AD1941" t="s">
        <v>26</v>
      </c>
      <c r="AE1941" t="s">
        <v>5387</v>
      </c>
      <c r="AF1941" t="s">
        <v>516</v>
      </c>
      <c r="AG1941">
        <v>80020</v>
      </c>
      <c r="AH1941" t="s">
        <v>44</v>
      </c>
      <c r="AI1941" t="s">
        <v>173</v>
      </c>
      <c r="AJ1941" t="s">
        <v>46</v>
      </c>
      <c r="AK1941" t="s">
        <v>77</v>
      </c>
      <c r="AL1941" t="s">
        <v>174</v>
      </c>
      <c r="AM1941">
        <v>8.7360000000000007</v>
      </c>
      <c r="AN1941">
        <v>4</v>
      </c>
      <c r="AO1941">
        <v>0.7</v>
      </c>
      <c r="AP1941">
        <v>-6.1151999999999997</v>
      </c>
      <c r="AQ1941">
        <f>YEAR(Table1[[#This Row],[Order Date]])</f>
        <v>2016</v>
      </c>
      <c r="AR1941" t="str">
        <f>TEXT(Table1[[#This Row],[Order Date]],"mmmm")</f>
        <v>July</v>
      </c>
      <c r="AS1941" t="str">
        <f>"Q"&amp;ROUNDUP(MONTH(Table1[[#This Row],[Order Date]])/3,0)</f>
        <v>Q3</v>
      </c>
      <c r="AT1941">
        <f>IF(Table1[[#This Row],[Sales]]=0,0,Table1[[#This Row],[Profit]]/Table1[[#This Row],[Sales]])</f>
        <v>-0.7</v>
      </c>
    </row>
    <row r="1942" spans="22:46" x14ac:dyDescent="0.3">
      <c r="V1942">
        <v>1941</v>
      </c>
      <c r="W1942" t="s">
        <v>5384</v>
      </c>
      <c r="X1942" s="1">
        <v>42559</v>
      </c>
      <c r="Y1942" s="1">
        <v>42711</v>
      </c>
      <c r="Z1942" t="s">
        <v>51</v>
      </c>
      <c r="AA1942" t="s">
        <v>5385</v>
      </c>
      <c r="AB1942" t="s">
        <v>5386</v>
      </c>
      <c r="AC1942" t="s">
        <v>25</v>
      </c>
      <c r="AD1942" t="s">
        <v>26</v>
      </c>
      <c r="AE1942" t="s">
        <v>5387</v>
      </c>
      <c r="AF1942" t="s">
        <v>516</v>
      </c>
      <c r="AG1942">
        <v>80020</v>
      </c>
      <c r="AH1942" t="s">
        <v>44</v>
      </c>
      <c r="AI1942" t="s">
        <v>772</v>
      </c>
      <c r="AJ1942" t="s">
        <v>31</v>
      </c>
      <c r="AK1942" t="s">
        <v>35</v>
      </c>
      <c r="AL1942" t="s">
        <v>773</v>
      </c>
      <c r="AM1942">
        <v>662.88</v>
      </c>
      <c r="AN1942">
        <v>3</v>
      </c>
      <c r="AO1942">
        <v>0.2</v>
      </c>
      <c r="AP1942">
        <v>74.573999999999998</v>
      </c>
      <c r="AQ1942">
        <f>YEAR(Table1[[#This Row],[Order Date]])</f>
        <v>2016</v>
      </c>
      <c r="AR1942" t="str">
        <f>TEXT(Table1[[#This Row],[Order Date]],"mmmm")</f>
        <v>July</v>
      </c>
      <c r="AS1942" t="str">
        <f>"Q"&amp;ROUNDUP(MONTH(Table1[[#This Row],[Order Date]])/3,0)</f>
        <v>Q3</v>
      </c>
      <c r="AT1942">
        <f>IF(Table1[[#This Row],[Sales]]=0,0,Table1[[#This Row],[Profit]]/Table1[[#This Row],[Sales]])</f>
        <v>0.1125</v>
      </c>
    </row>
    <row r="1943" spans="22:46" x14ac:dyDescent="0.3">
      <c r="V1943">
        <v>1942</v>
      </c>
      <c r="W1943" t="s">
        <v>5392</v>
      </c>
      <c r="X1943" s="1">
        <v>42976</v>
      </c>
      <c r="Y1943" s="1">
        <v>42744</v>
      </c>
      <c r="Z1943" t="s">
        <v>207</v>
      </c>
      <c r="AA1943" t="s">
        <v>4134</v>
      </c>
      <c r="AB1943" t="s">
        <v>4135</v>
      </c>
      <c r="AC1943" t="s">
        <v>41</v>
      </c>
      <c r="AD1943" t="s">
        <v>26</v>
      </c>
      <c r="AE1943" t="s">
        <v>1485</v>
      </c>
      <c r="AF1943" t="s">
        <v>233</v>
      </c>
      <c r="AG1943">
        <v>62301</v>
      </c>
      <c r="AH1943" t="s">
        <v>111</v>
      </c>
      <c r="AI1943" t="s">
        <v>960</v>
      </c>
      <c r="AJ1943" t="s">
        <v>46</v>
      </c>
      <c r="AK1943" t="s">
        <v>47</v>
      </c>
      <c r="AL1943" t="s">
        <v>961</v>
      </c>
      <c r="AM1943">
        <v>47.36</v>
      </c>
      <c r="AN1943">
        <v>4</v>
      </c>
      <c r="AO1943">
        <v>0.2</v>
      </c>
      <c r="AP1943">
        <v>17.760000000000002</v>
      </c>
      <c r="AQ1943">
        <f>YEAR(Table1[[#This Row],[Order Date]])</f>
        <v>2017</v>
      </c>
      <c r="AR1943" t="str">
        <f>TEXT(Table1[[#This Row],[Order Date]],"mmmm")</f>
        <v>August</v>
      </c>
      <c r="AS1943" t="str">
        <f>"Q"&amp;ROUNDUP(MONTH(Table1[[#This Row],[Order Date]])/3,0)</f>
        <v>Q3</v>
      </c>
      <c r="AT1943">
        <f>IF(Table1[[#This Row],[Sales]]=0,0,Table1[[#This Row],[Profit]]/Table1[[#This Row],[Sales]])</f>
        <v>0.37500000000000006</v>
      </c>
    </row>
    <row r="1944" spans="22:46" x14ac:dyDescent="0.3">
      <c r="V1944">
        <v>1943</v>
      </c>
      <c r="W1944" t="s">
        <v>5392</v>
      </c>
      <c r="X1944" s="1">
        <v>42976</v>
      </c>
      <c r="Y1944" s="1">
        <v>42744</v>
      </c>
      <c r="Z1944" t="s">
        <v>207</v>
      </c>
      <c r="AA1944" t="s">
        <v>4134</v>
      </c>
      <c r="AB1944" t="s">
        <v>4135</v>
      </c>
      <c r="AC1944" t="s">
        <v>41</v>
      </c>
      <c r="AD1944" t="s">
        <v>26</v>
      </c>
      <c r="AE1944" t="s">
        <v>1485</v>
      </c>
      <c r="AF1944" t="s">
        <v>233</v>
      </c>
      <c r="AG1944">
        <v>62301</v>
      </c>
      <c r="AH1944" t="s">
        <v>111</v>
      </c>
      <c r="AI1944" t="s">
        <v>1991</v>
      </c>
      <c r="AJ1944" t="s">
        <v>46</v>
      </c>
      <c r="AK1944" t="s">
        <v>60</v>
      </c>
      <c r="AL1944" t="s">
        <v>1992</v>
      </c>
      <c r="AM1944">
        <v>27.44</v>
      </c>
      <c r="AN1944">
        <v>2</v>
      </c>
      <c r="AO1944">
        <v>0.2</v>
      </c>
      <c r="AP1944">
        <v>2.4009999999999998</v>
      </c>
      <c r="AQ1944">
        <f>YEAR(Table1[[#This Row],[Order Date]])</f>
        <v>2017</v>
      </c>
      <c r="AR1944" t="str">
        <f>TEXT(Table1[[#This Row],[Order Date]],"mmmm")</f>
        <v>August</v>
      </c>
      <c r="AS1944" t="str">
        <f>"Q"&amp;ROUNDUP(MONTH(Table1[[#This Row],[Order Date]])/3,0)</f>
        <v>Q3</v>
      </c>
      <c r="AT1944">
        <f>IF(Table1[[#This Row],[Sales]]=0,0,Table1[[#This Row],[Profit]]/Table1[[#This Row],[Sales]])</f>
        <v>8.7499999999999994E-2</v>
      </c>
    </row>
    <row r="1945" spans="22:46" x14ac:dyDescent="0.3">
      <c r="V1945">
        <v>1944</v>
      </c>
      <c r="W1945" t="s">
        <v>5392</v>
      </c>
      <c r="X1945" s="1">
        <v>42976</v>
      </c>
      <c r="Y1945" s="1">
        <v>42744</v>
      </c>
      <c r="Z1945" t="s">
        <v>207</v>
      </c>
      <c r="AA1945" t="s">
        <v>4134</v>
      </c>
      <c r="AB1945" t="s">
        <v>4135</v>
      </c>
      <c r="AC1945" t="s">
        <v>41</v>
      </c>
      <c r="AD1945" t="s">
        <v>26</v>
      </c>
      <c r="AE1945" t="s">
        <v>1485</v>
      </c>
      <c r="AF1945" t="s">
        <v>233</v>
      </c>
      <c r="AG1945">
        <v>62301</v>
      </c>
      <c r="AH1945" t="s">
        <v>111</v>
      </c>
      <c r="AI1945" t="s">
        <v>3322</v>
      </c>
      <c r="AJ1945" t="s">
        <v>46</v>
      </c>
      <c r="AK1945" t="s">
        <v>77</v>
      </c>
      <c r="AL1945" t="s">
        <v>3323</v>
      </c>
      <c r="AM1945">
        <v>3.24</v>
      </c>
      <c r="AN1945">
        <v>9</v>
      </c>
      <c r="AO1945">
        <v>0.8</v>
      </c>
      <c r="AP1945">
        <v>-5.1840000000000002</v>
      </c>
      <c r="AQ1945">
        <f>YEAR(Table1[[#This Row],[Order Date]])</f>
        <v>2017</v>
      </c>
      <c r="AR1945" t="str">
        <f>TEXT(Table1[[#This Row],[Order Date]],"mmmm")</f>
        <v>August</v>
      </c>
      <c r="AS1945" t="str">
        <f>"Q"&amp;ROUNDUP(MONTH(Table1[[#This Row],[Order Date]])/3,0)</f>
        <v>Q3</v>
      </c>
      <c r="AT1945">
        <f>IF(Table1[[#This Row],[Sales]]=0,0,Table1[[#This Row],[Profit]]/Table1[[#This Row],[Sales]])</f>
        <v>-1.5999999999999999</v>
      </c>
    </row>
    <row r="1946" spans="22:46" x14ac:dyDescent="0.3">
      <c r="V1946">
        <v>1945</v>
      </c>
      <c r="W1946" t="s">
        <v>5393</v>
      </c>
      <c r="X1946" s="1">
        <v>42541</v>
      </c>
      <c r="Y1946" t="s">
        <v>1856</v>
      </c>
      <c r="Z1946" t="s">
        <v>51</v>
      </c>
      <c r="AA1946" t="s">
        <v>1011</v>
      </c>
      <c r="AB1946" t="s">
        <v>1012</v>
      </c>
      <c r="AC1946" t="s">
        <v>41</v>
      </c>
      <c r="AD1946" t="s">
        <v>26</v>
      </c>
      <c r="AE1946" t="s">
        <v>4744</v>
      </c>
      <c r="AF1946" t="s">
        <v>110</v>
      </c>
      <c r="AG1946">
        <v>75007</v>
      </c>
      <c r="AH1946" t="s">
        <v>111</v>
      </c>
      <c r="AI1946" t="s">
        <v>4500</v>
      </c>
      <c r="AJ1946" t="s">
        <v>73</v>
      </c>
      <c r="AK1946" t="s">
        <v>176</v>
      </c>
      <c r="AL1946" t="s">
        <v>4501</v>
      </c>
      <c r="AM1946">
        <v>95.968000000000004</v>
      </c>
      <c r="AN1946">
        <v>4</v>
      </c>
      <c r="AO1946">
        <v>0.2</v>
      </c>
      <c r="AP1946">
        <v>26.391200000000001</v>
      </c>
      <c r="AQ1946">
        <f>YEAR(Table1[[#This Row],[Order Date]])</f>
        <v>2016</v>
      </c>
      <c r="AR1946" t="str">
        <f>TEXT(Table1[[#This Row],[Order Date]],"mmmm")</f>
        <v>June</v>
      </c>
      <c r="AS1946" t="str">
        <f>"Q"&amp;ROUNDUP(MONTH(Table1[[#This Row],[Order Date]])/3,0)</f>
        <v>Q2</v>
      </c>
      <c r="AT1946">
        <f>IF(Table1[[#This Row],[Sales]]=0,0,Table1[[#This Row],[Profit]]/Table1[[#This Row],[Sales]])</f>
        <v>0.27500000000000002</v>
      </c>
    </row>
    <row r="1947" spans="22:46" x14ac:dyDescent="0.3">
      <c r="V1947">
        <v>1946</v>
      </c>
      <c r="W1947" t="s">
        <v>5393</v>
      </c>
      <c r="X1947" s="1">
        <v>42541</v>
      </c>
      <c r="Y1947" t="s">
        <v>1856</v>
      </c>
      <c r="Z1947" t="s">
        <v>51</v>
      </c>
      <c r="AA1947" t="s">
        <v>1011</v>
      </c>
      <c r="AB1947" t="s">
        <v>1012</v>
      </c>
      <c r="AC1947" t="s">
        <v>41</v>
      </c>
      <c r="AD1947" t="s">
        <v>26</v>
      </c>
      <c r="AE1947" t="s">
        <v>4744</v>
      </c>
      <c r="AF1947" t="s">
        <v>110</v>
      </c>
      <c r="AG1947">
        <v>75007</v>
      </c>
      <c r="AH1947" t="s">
        <v>111</v>
      </c>
      <c r="AI1947" t="s">
        <v>5139</v>
      </c>
      <c r="AJ1947" t="s">
        <v>46</v>
      </c>
      <c r="AK1947" t="s">
        <v>94</v>
      </c>
      <c r="AL1947" t="s">
        <v>5140</v>
      </c>
      <c r="AM1947">
        <v>10.368</v>
      </c>
      <c r="AN1947">
        <v>2</v>
      </c>
      <c r="AO1947">
        <v>0.2</v>
      </c>
      <c r="AP1947">
        <v>3.6288</v>
      </c>
      <c r="AQ1947">
        <f>YEAR(Table1[[#This Row],[Order Date]])</f>
        <v>2016</v>
      </c>
      <c r="AR1947" t="str">
        <f>TEXT(Table1[[#This Row],[Order Date]],"mmmm")</f>
        <v>June</v>
      </c>
      <c r="AS1947" t="str">
        <f>"Q"&amp;ROUNDUP(MONTH(Table1[[#This Row],[Order Date]])/3,0)</f>
        <v>Q2</v>
      </c>
      <c r="AT1947">
        <f>IF(Table1[[#This Row],[Sales]]=0,0,Table1[[#This Row],[Profit]]/Table1[[#This Row],[Sales]])</f>
        <v>0.35</v>
      </c>
    </row>
    <row r="1948" spans="22:46" x14ac:dyDescent="0.3">
      <c r="V1948">
        <v>1947</v>
      </c>
      <c r="W1948" t="s">
        <v>5394</v>
      </c>
      <c r="X1948" s="1">
        <v>42980</v>
      </c>
      <c r="Y1948" s="1">
        <v>42895</v>
      </c>
      <c r="Z1948" t="s">
        <v>51</v>
      </c>
      <c r="AA1948" t="s">
        <v>5395</v>
      </c>
      <c r="AB1948" t="s">
        <v>5396</v>
      </c>
      <c r="AC1948" t="s">
        <v>41</v>
      </c>
      <c r="AD1948" t="s">
        <v>26</v>
      </c>
      <c r="AE1948" t="s">
        <v>300</v>
      </c>
      <c r="AF1948" t="s">
        <v>301</v>
      </c>
      <c r="AG1948">
        <v>10009</v>
      </c>
      <c r="AH1948" t="s">
        <v>160</v>
      </c>
      <c r="AI1948" t="s">
        <v>1477</v>
      </c>
      <c r="AJ1948" t="s">
        <v>46</v>
      </c>
      <c r="AK1948" t="s">
        <v>70</v>
      </c>
      <c r="AL1948" t="s">
        <v>1478</v>
      </c>
      <c r="AM1948">
        <v>23.1</v>
      </c>
      <c r="AN1948">
        <v>2</v>
      </c>
      <c r="AO1948">
        <v>0</v>
      </c>
      <c r="AP1948">
        <v>6.468</v>
      </c>
      <c r="AQ1948">
        <f>YEAR(Table1[[#This Row],[Order Date]])</f>
        <v>2017</v>
      </c>
      <c r="AR1948" t="str">
        <f>TEXT(Table1[[#This Row],[Order Date]],"mmmm")</f>
        <v>September</v>
      </c>
      <c r="AS1948" t="str">
        <f>"Q"&amp;ROUNDUP(MONTH(Table1[[#This Row],[Order Date]])/3,0)</f>
        <v>Q3</v>
      </c>
      <c r="AT1948">
        <f>IF(Table1[[#This Row],[Sales]]=0,0,Table1[[#This Row],[Profit]]/Table1[[#This Row],[Sales]])</f>
        <v>0.27999999999999997</v>
      </c>
    </row>
    <row r="1949" spans="22:46" x14ac:dyDescent="0.3">
      <c r="V1949">
        <v>1948</v>
      </c>
      <c r="W1949" t="s">
        <v>5394</v>
      </c>
      <c r="X1949" s="1">
        <v>42980</v>
      </c>
      <c r="Y1949" s="1">
        <v>42895</v>
      </c>
      <c r="Z1949" t="s">
        <v>51</v>
      </c>
      <c r="AA1949" t="s">
        <v>5395</v>
      </c>
      <c r="AB1949" t="s">
        <v>5396</v>
      </c>
      <c r="AC1949" t="s">
        <v>41</v>
      </c>
      <c r="AD1949" t="s">
        <v>26</v>
      </c>
      <c r="AE1949" t="s">
        <v>300</v>
      </c>
      <c r="AF1949" t="s">
        <v>301</v>
      </c>
      <c r="AG1949">
        <v>10009</v>
      </c>
      <c r="AH1949" t="s">
        <v>160</v>
      </c>
      <c r="AI1949" t="s">
        <v>5110</v>
      </c>
      <c r="AJ1949" t="s">
        <v>31</v>
      </c>
      <c r="AK1949" t="s">
        <v>67</v>
      </c>
      <c r="AL1949" t="s">
        <v>5111</v>
      </c>
      <c r="AM1949">
        <v>11.54</v>
      </c>
      <c r="AN1949">
        <v>2</v>
      </c>
      <c r="AO1949">
        <v>0</v>
      </c>
      <c r="AP1949">
        <v>3.4620000000000002</v>
      </c>
      <c r="AQ1949">
        <f>YEAR(Table1[[#This Row],[Order Date]])</f>
        <v>2017</v>
      </c>
      <c r="AR1949" t="str">
        <f>TEXT(Table1[[#This Row],[Order Date]],"mmmm")</f>
        <v>September</v>
      </c>
      <c r="AS1949" t="str">
        <f>"Q"&amp;ROUNDUP(MONTH(Table1[[#This Row],[Order Date]])/3,0)</f>
        <v>Q3</v>
      </c>
      <c r="AT1949">
        <f>IF(Table1[[#This Row],[Sales]]=0,0,Table1[[#This Row],[Profit]]/Table1[[#This Row],[Sales]])</f>
        <v>0.30000000000000004</v>
      </c>
    </row>
    <row r="1950" spans="22:46" x14ac:dyDescent="0.3">
      <c r="V1950">
        <v>1949</v>
      </c>
      <c r="W1950" t="s">
        <v>5394</v>
      </c>
      <c r="X1950" s="1">
        <v>42980</v>
      </c>
      <c r="Y1950" s="1">
        <v>42895</v>
      </c>
      <c r="Z1950" t="s">
        <v>51</v>
      </c>
      <c r="AA1950" t="s">
        <v>5395</v>
      </c>
      <c r="AB1950" t="s">
        <v>5396</v>
      </c>
      <c r="AC1950" t="s">
        <v>41</v>
      </c>
      <c r="AD1950" t="s">
        <v>26</v>
      </c>
      <c r="AE1950" t="s">
        <v>300</v>
      </c>
      <c r="AF1950" t="s">
        <v>301</v>
      </c>
      <c r="AG1950">
        <v>10009</v>
      </c>
      <c r="AH1950" t="s">
        <v>160</v>
      </c>
      <c r="AI1950" t="s">
        <v>1803</v>
      </c>
      <c r="AJ1950" t="s">
        <v>31</v>
      </c>
      <c r="AK1950" t="s">
        <v>57</v>
      </c>
      <c r="AL1950" t="s">
        <v>1804</v>
      </c>
      <c r="AM1950">
        <v>254.52600000000001</v>
      </c>
      <c r="AN1950">
        <v>1</v>
      </c>
      <c r="AO1950">
        <v>0.4</v>
      </c>
      <c r="AP1950">
        <v>-93.3262</v>
      </c>
      <c r="AQ1950">
        <f>YEAR(Table1[[#This Row],[Order Date]])</f>
        <v>2017</v>
      </c>
      <c r="AR1950" t="str">
        <f>TEXT(Table1[[#This Row],[Order Date]],"mmmm")</f>
        <v>September</v>
      </c>
      <c r="AS1950" t="str">
        <f>"Q"&amp;ROUNDUP(MONTH(Table1[[#This Row],[Order Date]])/3,0)</f>
        <v>Q3</v>
      </c>
      <c r="AT1950">
        <f>IF(Table1[[#This Row],[Sales]]=0,0,Table1[[#This Row],[Profit]]/Table1[[#This Row],[Sales]])</f>
        <v>-0.36666666666666664</v>
      </c>
    </row>
    <row r="1951" spans="22:46" x14ac:dyDescent="0.3">
      <c r="V1951">
        <v>1950</v>
      </c>
      <c r="W1951" t="s">
        <v>5394</v>
      </c>
      <c r="X1951" s="1">
        <v>42980</v>
      </c>
      <c r="Y1951" s="1">
        <v>42895</v>
      </c>
      <c r="Z1951" t="s">
        <v>51</v>
      </c>
      <c r="AA1951" t="s">
        <v>5395</v>
      </c>
      <c r="AB1951" t="s">
        <v>5396</v>
      </c>
      <c r="AC1951" t="s">
        <v>41</v>
      </c>
      <c r="AD1951" t="s">
        <v>26</v>
      </c>
      <c r="AE1951" t="s">
        <v>300</v>
      </c>
      <c r="AF1951" t="s">
        <v>301</v>
      </c>
      <c r="AG1951">
        <v>10009</v>
      </c>
      <c r="AH1951" t="s">
        <v>160</v>
      </c>
      <c r="AI1951" t="s">
        <v>493</v>
      </c>
      <c r="AJ1951" t="s">
        <v>46</v>
      </c>
      <c r="AK1951" t="s">
        <v>80</v>
      </c>
      <c r="AL1951" t="s">
        <v>494</v>
      </c>
      <c r="AM1951">
        <v>12.98</v>
      </c>
      <c r="AN1951">
        <v>1</v>
      </c>
      <c r="AO1951">
        <v>0</v>
      </c>
      <c r="AP1951">
        <v>3.7642000000000002</v>
      </c>
      <c r="AQ1951">
        <f>YEAR(Table1[[#This Row],[Order Date]])</f>
        <v>2017</v>
      </c>
      <c r="AR1951" t="str">
        <f>TEXT(Table1[[#This Row],[Order Date]],"mmmm")</f>
        <v>September</v>
      </c>
      <c r="AS1951" t="str">
        <f>"Q"&amp;ROUNDUP(MONTH(Table1[[#This Row],[Order Date]])/3,0)</f>
        <v>Q3</v>
      </c>
      <c r="AT1951">
        <f>IF(Table1[[#This Row],[Sales]]=0,0,Table1[[#This Row],[Profit]]/Table1[[#This Row],[Sales]])</f>
        <v>0.28999999999999998</v>
      </c>
    </row>
    <row r="1952" spans="22:46" x14ac:dyDescent="0.3">
      <c r="V1952">
        <v>1951</v>
      </c>
      <c r="W1952" t="s">
        <v>5394</v>
      </c>
      <c r="X1952" s="1">
        <v>42980</v>
      </c>
      <c r="Y1952" s="1">
        <v>42895</v>
      </c>
      <c r="Z1952" t="s">
        <v>51</v>
      </c>
      <c r="AA1952" t="s">
        <v>5395</v>
      </c>
      <c r="AB1952" t="s">
        <v>5396</v>
      </c>
      <c r="AC1952" t="s">
        <v>41</v>
      </c>
      <c r="AD1952" t="s">
        <v>26</v>
      </c>
      <c r="AE1952" t="s">
        <v>300</v>
      </c>
      <c r="AF1952" t="s">
        <v>301</v>
      </c>
      <c r="AG1952">
        <v>10009</v>
      </c>
      <c r="AH1952" t="s">
        <v>160</v>
      </c>
      <c r="AI1952" t="s">
        <v>4047</v>
      </c>
      <c r="AJ1952" t="s">
        <v>46</v>
      </c>
      <c r="AK1952" t="s">
        <v>77</v>
      </c>
      <c r="AL1952" t="s">
        <v>4048</v>
      </c>
      <c r="AM1952">
        <v>26.431999999999999</v>
      </c>
      <c r="AN1952">
        <v>8</v>
      </c>
      <c r="AO1952">
        <v>0.2</v>
      </c>
      <c r="AP1952">
        <v>8.9207999999999998</v>
      </c>
      <c r="AQ1952">
        <f>YEAR(Table1[[#This Row],[Order Date]])</f>
        <v>2017</v>
      </c>
      <c r="AR1952" t="str">
        <f>TEXT(Table1[[#This Row],[Order Date]],"mmmm")</f>
        <v>September</v>
      </c>
      <c r="AS1952" t="str">
        <f>"Q"&amp;ROUNDUP(MONTH(Table1[[#This Row],[Order Date]])/3,0)</f>
        <v>Q3</v>
      </c>
      <c r="AT1952">
        <f>IF(Table1[[#This Row],[Sales]]=0,0,Table1[[#This Row],[Profit]]/Table1[[#This Row],[Sales]])</f>
        <v>0.33750000000000002</v>
      </c>
    </row>
    <row r="1953" spans="22:46" x14ac:dyDescent="0.3">
      <c r="V1953">
        <v>1952</v>
      </c>
      <c r="W1953" t="s">
        <v>5394</v>
      </c>
      <c r="X1953" s="1">
        <v>42980</v>
      </c>
      <c r="Y1953" s="1">
        <v>42895</v>
      </c>
      <c r="Z1953" t="s">
        <v>51</v>
      </c>
      <c r="AA1953" t="s">
        <v>5395</v>
      </c>
      <c r="AB1953" t="s">
        <v>5396</v>
      </c>
      <c r="AC1953" t="s">
        <v>41</v>
      </c>
      <c r="AD1953" t="s">
        <v>26</v>
      </c>
      <c r="AE1953" t="s">
        <v>300</v>
      </c>
      <c r="AF1953" t="s">
        <v>301</v>
      </c>
      <c r="AG1953">
        <v>10009</v>
      </c>
      <c r="AH1953" t="s">
        <v>160</v>
      </c>
      <c r="AI1953" t="s">
        <v>3465</v>
      </c>
      <c r="AJ1953" t="s">
        <v>73</v>
      </c>
      <c r="AK1953" t="s">
        <v>74</v>
      </c>
      <c r="AL1953" t="s">
        <v>3466</v>
      </c>
      <c r="AM1953">
        <v>197.97</v>
      </c>
      <c r="AN1953">
        <v>3</v>
      </c>
      <c r="AO1953">
        <v>0</v>
      </c>
      <c r="AP1953">
        <v>57.411299999999997</v>
      </c>
      <c r="AQ1953">
        <f>YEAR(Table1[[#This Row],[Order Date]])</f>
        <v>2017</v>
      </c>
      <c r="AR1953" t="str">
        <f>TEXT(Table1[[#This Row],[Order Date]],"mmmm")</f>
        <v>September</v>
      </c>
      <c r="AS1953" t="str">
        <f>"Q"&amp;ROUNDUP(MONTH(Table1[[#This Row],[Order Date]])/3,0)</f>
        <v>Q3</v>
      </c>
      <c r="AT1953">
        <f>IF(Table1[[#This Row],[Sales]]=0,0,Table1[[#This Row],[Profit]]/Table1[[#This Row],[Sales]])</f>
        <v>0.28999999999999998</v>
      </c>
    </row>
    <row r="1954" spans="22:46" x14ac:dyDescent="0.3">
      <c r="V1954">
        <v>1953</v>
      </c>
      <c r="W1954" t="s">
        <v>5394</v>
      </c>
      <c r="X1954" s="1">
        <v>42980</v>
      </c>
      <c r="Y1954" s="1">
        <v>42895</v>
      </c>
      <c r="Z1954" t="s">
        <v>51</v>
      </c>
      <c r="AA1954" t="s">
        <v>5395</v>
      </c>
      <c r="AB1954" t="s">
        <v>5396</v>
      </c>
      <c r="AC1954" t="s">
        <v>41</v>
      </c>
      <c r="AD1954" t="s">
        <v>26</v>
      </c>
      <c r="AE1954" t="s">
        <v>300</v>
      </c>
      <c r="AF1954" t="s">
        <v>301</v>
      </c>
      <c r="AG1954">
        <v>10009</v>
      </c>
      <c r="AH1954" t="s">
        <v>160</v>
      </c>
      <c r="AI1954" t="s">
        <v>4658</v>
      </c>
      <c r="AJ1954" t="s">
        <v>46</v>
      </c>
      <c r="AK1954" t="s">
        <v>47</v>
      </c>
      <c r="AL1954" t="s">
        <v>4659</v>
      </c>
      <c r="AM1954">
        <v>18.899999999999999</v>
      </c>
      <c r="AN1954">
        <v>6</v>
      </c>
      <c r="AO1954">
        <v>0</v>
      </c>
      <c r="AP1954">
        <v>9.0719999999999992</v>
      </c>
      <c r="AQ1954">
        <f>YEAR(Table1[[#This Row],[Order Date]])</f>
        <v>2017</v>
      </c>
      <c r="AR1954" t="str">
        <f>TEXT(Table1[[#This Row],[Order Date]],"mmmm")</f>
        <v>September</v>
      </c>
      <c r="AS1954" t="str">
        <f>"Q"&amp;ROUNDUP(MONTH(Table1[[#This Row],[Order Date]])/3,0)</f>
        <v>Q3</v>
      </c>
      <c r="AT1954">
        <f>IF(Table1[[#This Row],[Sales]]=0,0,Table1[[#This Row],[Profit]]/Table1[[#This Row],[Sales]])</f>
        <v>0.48</v>
      </c>
    </row>
    <row r="1955" spans="22:46" x14ac:dyDescent="0.3">
      <c r="V1955">
        <v>1954</v>
      </c>
      <c r="W1955" t="s">
        <v>5394</v>
      </c>
      <c r="X1955" s="1">
        <v>42980</v>
      </c>
      <c r="Y1955" s="1">
        <v>42895</v>
      </c>
      <c r="Z1955" t="s">
        <v>51</v>
      </c>
      <c r="AA1955" t="s">
        <v>5395</v>
      </c>
      <c r="AB1955" t="s">
        <v>5396</v>
      </c>
      <c r="AC1955" t="s">
        <v>41</v>
      </c>
      <c r="AD1955" t="s">
        <v>26</v>
      </c>
      <c r="AE1955" t="s">
        <v>300</v>
      </c>
      <c r="AF1955" t="s">
        <v>301</v>
      </c>
      <c r="AG1955">
        <v>10009</v>
      </c>
      <c r="AH1955" t="s">
        <v>160</v>
      </c>
      <c r="AI1955" t="s">
        <v>2025</v>
      </c>
      <c r="AJ1955" t="s">
        <v>31</v>
      </c>
      <c r="AK1955" t="s">
        <v>35</v>
      </c>
      <c r="AL1955" t="s">
        <v>2026</v>
      </c>
      <c r="AM1955">
        <v>1282.4100000000001</v>
      </c>
      <c r="AN1955">
        <v>5</v>
      </c>
      <c r="AO1955">
        <v>0.1</v>
      </c>
      <c r="AP1955">
        <v>213.73500000000001</v>
      </c>
      <c r="AQ1955">
        <f>YEAR(Table1[[#This Row],[Order Date]])</f>
        <v>2017</v>
      </c>
      <c r="AR1955" t="str">
        <f>TEXT(Table1[[#This Row],[Order Date]],"mmmm")</f>
        <v>September</v>
      </c>
      <c r="AS1955" t="str">
        <f>"Q"&amp;ROUNDUP(MONTH(Table1[[#This Row],[Order Date]])/3,0)</f>
        <v>Q3</v>
      </c>
      <c r="AT1955">
        <f>IF(Table1[[#This Row],[Sales]]=0,0,Table1[[#This Row],[Profit]]/Table1[[#This Row],[Sales]])</f>
        <v>0.16666666666666666</v>
      </c>
    </row>
    <row r="1956" spans="22:46" x14ac:dyDescent="0.3">
      <c r="V1956">
        <v>1955</v>
      </c>
      <c r="W1956" t="s">
        <v>5394</v>
      </c>
      <c r="X1956" s="1">
        <v>42980</v>
      </c>
      <c r="Y1956" s="1">
        <v>42895</v>
      </c>
      <c r="Z1956" t="s">
        <v>51</v>
      </c>
      <c r="AA1956" t="s">
        <v>5395</v>
      </c>
      <c r="AB1956" t="s">
        <v>5396</v>
      </c>
      <c r="AC1956" t="s">
        <v>41</v>
      </c>
      <c r="AD1956" t="s">
        <v>26</v>
      </c>
      <c r="AE1956" t="s">
        <v>300</v>
      </c>
      <c r="AF1956" t="s">
        <v>301</v>
      </c>
      <c r="AG1956">
        <v>10009</v>
      </c>
      <c r="AH1956" t="s">
        <v>160</v>
      </c>
      <c r="AI1956" t="s">
        <v>5397</v>
      </c>
      <c r="AJ1956" t="s">
        <v>46</v>
      </c>
      <c r="AK1956" t="s">
        <v>70</v>
      </c>
      <c r="AL1956" t="s">
        <v>5398</v>
      </c>
      <c r="AM1956">
        <v>4.92</v>
      </c>
      <c r="AN1956">
        <v>3</v>
      </c>
      <c r="AO1956">
        <v>0</v>
      </c>
      <c r="AP1956">
        <v>2.214</v>
      </c>
      <c r="AQ1956">
        <f>YEAR(Table1[[#This Row],[Order Date]])</f>
        <v>2017</v>
      </c>
      <c r="AR1956" t="str">
        <f>TEXT(Table1[[#This Row],[Order Date]],"mmmm")</f>
        <v>September</v>
      </c>
      <c r="AS1956" t="str">
        <f>"Q"&amp;ROUNDUP(MONTH(Table1[[#This Row],[Order Date]])/3,0)</f>
        <v>Q3</v>
      </c>
      <c r="AT1956">
        <f>IF(Table1[[#This Row],[Sales]]=0,0,Table1[[#This Row],[Profit]]/Table1[[#This Row],[Sales]])</f>
        <v>0.45</v>
      </c>
    </row>
    <row r="1957" spans="22:46" x14ac:dyDescent="0.3">
      <c r="V1957">
        <v>1956</v>
      </c>
      <c r="W1957" t="s">
        <v>5394</v>
      </c>
      <c r="X1957" s="1">
        <v>42980</v>
      </c>
      <c r="Y1957" s="1">
        <v>42895</v>
      </c>
      <c r="Z1957" t="s">
        <v>51</v>
      </c>
      <c r="AA1957" t="s">
        <v>5395</v>
      </c>
      <c r="AB1957" t="s">
        <v>5396</v>
      </c>
      <c r="AC1957" t="s">
        <v>41</v>
      </c>
      <c r="AD1957" t="s">
        <v>26</v>
      </c>
      <c r="AE1957" t="s">
        <v>300</v>
      </c>
      <c r="AF1957" t="s">
        <v>301</v>
      </c>
      <c r="AG1957">
        <v>10009</v>
      </c>
      <c r="AH1957" t="s">
        <v>160</v>
      </c>
      <c r="AI1957" t="s">
        <v>5399</v>
      </c>
      <c r="AJ1957" t="s">
        <v>73</v>
      </c>
      <c r="AK1957" t="s">
        <v>176</v>
      </c>
      <c r="AL1957" t="s">
        <v>5400</v>
      </c>
      <c r="AM1957">
        <v>238</v>
      </c>
      <c r="AN1957">
        <v>2</v>
      </c>
      <c r="AO1957">
        <v>0</v>
      </c>
      <c r="AP1957">
        <v>38.08</v>
      </c>
      <c r="AQ1957">
        <f>YEAR(Table1[[#This Row],[Order Date]])</f>
        <v>2017</v>
      </c>
      <c r="AR1957" t="str">
        <f>TEXT(Table1[[#This Row],[Order Date]],"mmmm")</f>
        <v>September</v>
      </c>
      <c r="AS1957" t="str">
        <f>"Q"&amp;ROUNDUP(MONTH(Table1[[#This Row],[Order Date]])/3,0)</f>
        <v>Q3</v>
      </c>
      <c r="AT1957">
        <f>IF(Table1[[#This Row],[Sales]]=0,0,Table1[[#This Row],[Profit]]/Table1[[#This Row],[Sales]])</f>
        <v>0.16</v>
      </c>
    </row>
    <row r="1958" spans="22:46" x14ac:dyDescent="0.3">
      <c r="V1958">
        <v>1957</v>
      </c>
      <c r="W1958" t="s">
        <v>5394</v>
      </c>
      <c r="X1958" s="1">
        <v>42980</v>
      </c>
      <c r="Y1958" s="1">
        <v>42895</v>
      </c>
      <c r="Z1958" t="s">
        <v>51</v>
      </c>
      <c r="AA1958" t="s">
        <v>5395</v>
      </c>
      <c r="AB1958" t="s">
        <v>5396</v>
      </c>
      <c r="AC1958" t="s">
        <v>41</v>
      </c>
      <c r="AD1958" t="s">
        <v>26</v>
      </c>
      <c r="AE1958" t="s">
        <v>300</v>
      </c>
      <c r="AF1958" t="s">
        <v>301</v>
      </c>
      <c r="AG1958">
        <v>10009</v>
      </c>
      <c r="AH1958" t="s">
        <v>160</v>
      </c>
      <c r="AI1958" t="s">
        <v>966</v>
      </c>
      <c r="AJ1958" t="s">
        <v>73</v>
      </c>
      <c r="AK1958" t="s">
        <v>176</v>
      </c>
      <c r="AL1958" t="s">
        <v>967</v>
      </c>
      <c r="AM1958">
        <v>167.97</v>
      </c>
      <c r="AN1958">
        <v>3</v>
      </c>
      <c r="AO1958">
        <v>0</v>
      </c>
      <c r="AP1958">
        <v>40.312800000000003</v>
      </c>
      <c r="AQ1958">
        <f>YEAR(Table1[[#This Row],[Order Date]])</f>
        <v>2017</v>
      </c>
      <c r="AR1958" t="str">
        <f>TEXT(Table1[[#This Row],[Order Date]],"mmmm")</f>
        <v>September</v>
      </c>
      <c r="AS1958" t="str">
        <f>"Q"&amp;ROUNDUP(MONTH(Table1[[#This Row],[Order Date]])/3,0)</f>
        <v>Q3</v>
      </c>
      <c r="AT1958">
        <f>IF(Table1[[#This Row],[Sales]]=0,0,Table1[[#This Row],[Profit]]/Table1[[#This Row],[Sales]])</f>
        <v>0.24000000000000002</v>
      </c>
    </row>
    <row r="1959" spans="22:46" x14ac:dyDescent="0.3">
      <c r="V1959">
        <v>1958</v>
      </c>
      <c r="W1959" t="s">
        <v>5394</v>
      </c>
      <c r="X1959" s="1">
        <v>42980</v>
      </c>
      <c r="Y1959" s="1">
        <v>42895</v>
      </c>
      <c r="Z1959" t="s">
        <v>51</v>
      </c>
      <c r="AA1959" t="s">
        <v>5395</v>
      </c>
      <c r="AB1959" t="s">
        <v>5396</v>
      </c>
      <c r="AC1959" t="s">
        <v>41</v>
      </c>
      <c r="AD1959" t="s">
        <v>26</v>
      </c>
      <c r="AE1959" t="s">
        <v>300</v>
      </c>
      <c r="AF1959" t="s">
        <v>301</v>
      </c>
      <c r="AG1959">
        <v>10009</v>
      </c>
      <c r="AH1959" t="s">
        <v>160</v>
      </c>
      <c r="AI1959" t="s">
        <v>5011</v>
      </c>
      <c r="AJ1959" t="s">
        <v>46</v>
      </c>
      <c r="AK1959" t="s">
        <v>94</v>
      </c>
      <c r="AL1959" t="s">
        <v>5012</v>
      </c>
      <c r="AM1959">
        <v>17.12</v>
      </c>
      <c r="AN1959">
        <v>4</v>
      </c>
      <c r="AO1959">
        <v>0</v>
      </c>
      <c r="AP1959">
        <v>7.7039999999999997</v>
      </c>
      <c r="AQ1959">
        <f>YEAR(Table1[[#This Row],[Order Date]])</f>
        <v>2017</v>
      </c>
      <c r="AR1959" t="str">
        <f>TEXT(Table1[[#This Row],[Order Date]],"mmmm")</f>
        <v>September</v>
      </c>
      <c r="AS1959" t="str">
        <f>"Q"&amp;ROUNDUP(MONTH(Table1[[#This Row],[Order Date]])/3,0)</f>
        <v>Q3</v>
      </c>
      <c r="AT1959">
        <f>IF(Table1[[#This Row],[Sales]]=0,0,Table1[[#This Row],[Profit]]/Table1[[#This Row],[Sales]])</f>
        <v>0.44999999999999996</v>
      </c>
    </row>
    <row r="1960" spans="22:46" x14ac:dyDescent="0.3">
      <c r="V1960">
        <v>1959</v>
      </c>
      <c r="W1960" t="s">
        <v>5401</v>
      </c>
      <c r="X1960" s="1">
        <v>42988</v>
      </c>
      <c r="Y1960" t="s">
        <v>229</v>
      </c>
      <c r="Z1960" t="s">
        <v>22</v>
      </c>
      <c r="AA1960" t="s">
        <v>3327</v>
      </c>
      <c r="AB1960" t="s">
        <v>3328</v>
      </c>
      <c r="AC1960" t="s">
        <v>25</v>
      </c>
      <c r="AD1960" t="s">
        <v>26</v>
      </c>
      <c r="AE1960" t="s">
        <v>357</v>
      </c>
      <c r="AF1960" t="s">
        <v>672</v>
      </c>
      <c r="AG1960">
        <v>65807</v>
      </c>
      <c r="AH1960" t="s">
        <v>111</v>
      </c>
      <c r="AI1960" t="s">
        <v>3582</v>
      </c>
      <c r="AJ1960" t="s">
        <v>46</v>
      </c>
      <c r="AK1960" t="s">
        <v>77</v>
      </c>
      <c r="AL1960" t="s">
        <v>3583</v>
      </c>
      <c r="AM1960">
        <v>16.2</v>
      </c>
      <c r="AN1960">
        <v>3</v>
      </c>
      <c r="AO1960">
        <v>0</v>
      </c>
      <c r="AP1960">
        <v>7.7759999999999998</v>
      </c>
      <c r="AQ1960">
        <f>YEAR(Table1[[#This Row],[Order Date]])</f>
        <v>2017</v>
      </c>
      <c r="AR1960" t="str">
        <f>TEXT(Table1[[#This Row],[Order Date]],"mmmm")</f>
        <v>September</v>
      </c>
      <c r="AS1960" t="str">
        <f>"Q"&amp;ROUNDUP(MONTH(Table1[[#This Row],[Order Date]])/3,0)</f>
        <v>Q3</v>
      </c>
      <c r="AT1960">
        <f>IF(Table1[[#This Row],[Sales]]=0,0,Table1[[#This Row],[Profit]]/Table1[[#This Row],[Sales]])</f>
        <v>0.48</v>
      </c>
    </row>
    <row r="1961" spans="22:46" x14ac:dyDescent="0.3">
      <c r="V1961">
        <v>1960</v>
      </c>
      <c r="W1961" t="s">
        <v>5401</v>
      </c>
      <c r="X1961" s="1">
        <v>42988</v>
      </c>
      <c r="Y1961" t="s">
        <v>229</v>
      </c>
      <c r="Z1961" t="s">
        <v>22</v>
      </c>
      <c r="AA1961" t="s">
        <v>3327</v>
      </c>
      <c r="AB1961" t="s">
        <v>3328</v>
      </c>
      <c r="AC1961" t="s">
        <v>25</v>
      </c>
      <c r="AD1961" t="s">
        <v>26</v>
      </c>
      <c r="AE1961" t="s">
        <v>357</v>
      </c>
      <c r="AF1961" t="s">
        <v>672</v>
      </c>
      <c r="AG1961">
        <v>65807</v>
      </c>
      <c r="AH1961" t="s">
        <v>111</v>
      </c>
      <c r="AI1961" t="s">
        <v>5402</v>
      </c>
      <c r="AJ1961" t="s">
        <v>46</v>
      </c>
      <c r="AK1961" t="s">
        <v>80</v>
      </c>
      <c r="AL1961" t="s">
        <v>5403</v>
      </c>
      <c r="AM1961">
        <v>33.99</v>
      </c>
      <c r="AN1961">
        <v>3</v>
      </c>
      <c r="AO1961">
        <v>0</v>
      </c>
      <c r="AP1961">
        <v>14.6157</v>
      </c>
      <c r="AQ1961">
        <f>YEAR(Table1[[#This Row],[Order Date]])</f>
        <v>2017</v>
      </c>
      <c r="AR1961" t="str">
        <f>TEXT(Table1[[#This Row],[Order Date]],"mmmm")</f>
        <v>September</v>
      </c>
      <c r="AS1961" t="str">
        <f>"Q"&amp;ROUNDUP(MONTH(Table1[[#This Row],[Order Date]])/3,0)</f>
        <v>Q3</v>
      </c>
      <c r="AT1961">
        <f>IF(Table1[[#This Row],[Sales]]=0,0,Table1[[#This Row],[Profit]]/Table1[[#This Row],[Sales]])</f>
        <v>0.43</v>
      </c>
    </row>
    <row r="1962" spans="22:46" x14ac:dyDescent="0.3">
      <c r="V1962">
        <v>1961</v>
      </c>
      <c r="W1962" t="s">
        <v>5401</v>
      </c>
      <c r="X1962" s="1">
        <v>42988</v>
      </c>
      <c r="Y1962" t="s">
        <v>229</v>
      </c>
      <c r="Z1962" t="s">
        <v>22</v>
      </c>
      <c r="AA1962" t="s">
        <v>3327</v>
      </c>
      <c r="AB1962" t="s">
        <v>3328</v>
      </c>
      <c r="AC1962" t="s">
        <v>25</v>
      </c>
      <c r="AD1962" t="s">
        <v>26</v>
      </c>
      <c r="AE1962" t="s">
        <v>357</v>
      </c>
      <c r="AF1962" t="s">
        <v>672</v>
      </c>
      <c r="AG1962">
        <v>65807</v>
      </c>
      <c r="AH1962" t="s">
        <v>111</v>
      </c>
      <c r="AI1962" t="s">
        <v>4870</v>
      </c>
      <c r="AJ1962" t="s">
        <v>73</v>
      </c>
      <c r="AK1962" t="s">
        <v>176</v>
      </c>
      <c r="AL1962" t="s">
        <v>4871</v>
      </c>
      <c r="AM1962">
        <v>296.85000000000002</v>
      </c>
      <c r="AN1962">
        <v>5</v>
      </c>
      <c r="AO1962">
        <v>0</v>
      </c>
      <c r="AP1962">
        <v>53.433</v>
      </c>
      <c r="AQ1962">
        <f>YEAR(Table1[[#This Row],[Order Date]])</f>
        <v>2017</v>
      </c>
      <c r="AR1962" t="str">
        <f>TEXT(Table1[[#This Row],[Order Date]],"mmmm")</f>
        <v>September</v>
      </c>
      <c r="AS1962" t="str">
        <f>"Q"&amp;ROUNDUP(MONTH(Table1[[#This Row],[Order Date]])/3,0)</f>
        <v>Q3</v>
      </c>
      <c r="AT1962">
        <f>IF(Table1[[#This Row],[Sales]]=0,0,Table1[[#This Row],[Profit]]/Table1[[#This Row],[Sales]])</f>
        <v>0.18</v>
      </c>
    </row>
    <row r="1963" spans="22:46" x14ac:dyDescent="0.3">
      <c r="V1963">
        <v>1962</v>
      </c>
      <c r="W1963" t="s">
        <v>5401</v>
      </c>
      <c r="X1963" s="1">
        <v>42988</v>
      </c>
      <c r="Y1963" t="s">
        <v>229</v>
      </c>
      <c r="Z1963" t="s">
        <v>22</v>
      </c>
      <c r="AA1963" t="s">
        <v>3327</v>
      </c>
      <c r="AB1963" t="s">
        <v>3328</v>
      </c>
      <c r="AC1963" t="s">
        <v>25</v>
      </c>
      <c r="AD1963" t="s">
        <v>26</v>
      </c>
      <c r="AE1963" t="s">
        <v>357</v>
      </c>
      <c r="AF1963" t="s">
        <v>672</v>
      </c>
      <c r="AG1963">
        <v>65807</v>
      </c>
      <c r="AH1963" t="s">
        <v>111</v>
      </c>
      <c r="AI1963" t="s">
        <v>5404</v>
      </c>
      <c r="AJ1963" t="s">
        <v>73</v>
      </c>
      <c r="AK1963" t="s">
        <v>176</v>
      </c>
      <c r="AL1963" t="s">
        <v>5405</v>
      </c>
      <c r="AM1963">
        <v>112.8</v>
      </c>
      <c r="AN1963">
        <v>6</v>
      </c>
      <c r="AO1963">
        <v>0</v>
      </c>
      <c r="AP1963">
        <v>6.7679999999999998</v>
      </c>
      <c r="AQ1963">
        <f>YEAR(Table1[[#This Row],[Order Date]])</f>
        <v>2017</v>
      </c>
      <c r="AR1963" t="str">
        <f>TEXT(Table1[[#This Row],[Order Date]],"mmmm")</f>
        <v>September</v>
      </c>
      <c r="AS1963" t="str">
        <f>"Q"&amp;ROUNDUP(MONTH(Table1[[#This Row],[Order Date]])/3,0)</f>
        <v>Q3</v>
      </c>
      <c r="AT1963">
        <f>IF(Table1[[#This Row],[Sales]]=0,0,Table1[[#This Row],[Profit]]/Table1[[#This Row],[Sales]])</f>
        <v>0.06</v>
      </c>
    </row>
    <row r="1964" spans="22:46" x14ac:dyDescent="0.3">
      <c r="V1964">
        <v>1963</v>
      </c>
      <c r="W1964" t="s">
        <v>5401</v>
      </c>
      <c r="X1964" s="1">
        <v>42988</v>
      </c>
      <c r="Y1964" t="s">
        <v>229</v>
      </c>
      <c r="Z1964" t="s">
        <v>22</v>
      </c>
      <c r="AA1964" t="s">
        <v>3327</v>
      </c>
      <c r="AB1964" t="s">
        <v>3328</v>
      </c>
      <c r="AC1964" t="s">
        <v>25</v>
      </c>
      <c r="AD1964" t="s">
        <v>26</v>
      </c>
      <c r="AE1964" t="s">
        <v>357</v>
      </c>
      <c r="AF1964" t="s">
        <v>672</v>
      </c>
      <c r="AG1964">
        <v>65807</v>
      </c>
      <c r="AH1964" t="s">
        <v>111</v>
      </c>
      <c r="AI1964" t="s">
        <v>5406</v>
      </c>
      <c r="AJ1964" t="s">
        <v>46</v>
      </c>
      <c r="AK1964" t="s">
        <v>77</v>
      </c>
      <c r="AL1964" t="s">
        <v>5407</v>
      </c>
      <c r="AM1964">
        <v>13.71</v>
      </c>
      <c r="AN1964">
        <v>3</v>
      </c>
      <c r="AO1964">
        <v>0</v>
      </c>
      <c r="AP1964">
        <v>6.5808</v>
      </c>
      <c r="AQ1964">
        <f>YEAR(Table1[[#This Row],[Order Date]])</f>
        <v>2017</v>
      </c>
      <c r="AR1964" t="str">
        <f>TEXT(Table1[[#This Row],[Order Date]],"mmmm")</f>
        <v>September</v>
      </c>
      <c r="AS1964" t="str">
        <f>"Q"&amp;ROUNDUP(MONTH(Table1[[#This Row],[Order Date]])/3,0)</f>
        <v>Q3</v>
      </c>
      <c r="AT1964">
        <f>IF(Table1[[#This Row],[Sales]]=0,0,Table1[[#This Row],[Profit]]/Table1[[#This Row],[Sales]])</f>
        <v>0.48</v>
      </c>
    </row>
    <row r="1965" spans="22:46" x14ac:dyDescent="0.3">
      <c r="V1965">
        <v>1964</v>
      </c>
      <c r="W1965" t="s">
        <v>5401</v>
      </c>
      <c r="X1965" s="1">
        <v>42988</v>
      </c>
      <c r="Y1965" t="s">
        <v>229</v>
      </c>
      <c r="Z1965" t="s">
        <v>22</v>
      </c>
      <c r="AA1965" t="s">
        <v>3327</v>
      </c>
      <c r="AB1965" t="s">
        <v>3328</v>
      </c>
      <c r="AC1965" t="s">
        <v>25</v>
      </c>
      <c r="AD1965" t="s">
        <v>26</v>
      </c>
      <c r="AE1965" t="s">
        <v>357</v>
      </c>
      <c r="AF1965" t="s">
        <v>672</v>
      </c>
      <c r="AG1965">
        <v>65807</v>
      </c>
      <c r="AH1965" t="s">
        <v>111</v>
      </c>
      <c r="AI1965" t="s">
        <v>4572</v>
      </c>
      <c r="AJ1965" t="s">
        <v>46</v>
      </c>
      <c r="AK1965" t="s">
        <v>94</v>
      </c>
      <c r="AL1965" t="s">
        <v>4573</v>
      </c>
      <c r="AM1965">
        <v>24.9</v>
      </c>
      <c r="AN1965">
        <v>5</v>
      </c>
      <c r="AO1965">
        <v>0</v>
      </c>
      <c r="AP1965">
        <v>11.702999999999999</v>
      </c>
      <c r="AQ1965">
        <f>YEAR(Table1[[#This Row],[Order Date]])</f>
        <v>2017</v>
      </c>
      <c r="AR1965" t="str">
        <f>TEXT(Table1[[#This Row],[Order Date]],"mmmm")</f>
        <v>September</v>
      </c>
      <c r="AS1965" t="str">
        <f>"Q"&amp;ROUNDUP(MONTH(Table1[[#This Row],[Order Date]])/3,0)</f>
        <v>Q3</v>
      </c>
      <c r="AT1965">
        <f>IF(Table1[[#This Row],[Sales]]=0,0,Table1[[#This Row],[Profit]]/Table1[[#This Row],[Sales]])</f>
        <v>0.47000000000000003</v>
      </c>
    </row>
    <row r="1966" spans="22:46" x14ac:dyDescent="0.3">
      <c r="V1966">
        <v>1965</v>
      </c>
      <c r="W1966" t="s">
        <v>5401</v>
      </c>
      <c r="X1966" s="1">
        <v>42988</v>
      </c>
      <c r="Y1966" t="s">
        <v>229</v>
      </c>
      <c r="Z1966" t="s">
        <v>22</v>
      </c>
      <c r="AA1966" t="s">
        <v>3327</v>
      </c>
      <c r="AB1966" t="s">
        <v>3328</v>
      </c>
      <c r="AC1966" t="s">
        <v>25</v>
      </c>
      <c r="AD1966" t="s">
        <v>26</v>
      </c>
      <c r="AE1966" t="s">
        <v>357</v>
      </c>
      <c r="AF1966" t="s">
        <v>672</v>
      </c>
      <c r="AG1966">
        <v>65807</v>
      </c>
      <c r="AH1966" t="s">
        <v>111</v>
      </c>
      <c r="AI1966" t="s">
        <v>2736</v>
      </c>
      <c r="AJ1966" t="s">
        <v>46</v>
      </c>
      <c r="AK1966" t="s">
        <v>60</v>
      </c>
      <c r="AL1966" t="s">
        <v>2737</v>
      </c>
      <c r="AM1966">
        <v>286.29000000000002</v>
      </c>
      <c r="AN1966">
        <v>3</v>
      </c>
      <c r="AO1966">
        <v>0</v>
      </c>
      <c r="AP1966">
        <v>17.177399999999999</v>
      </c>
      <c r="AQ1966">
        <f>YEAR(Table1[[#This Row],[Order Date]])</f>
        <v>2017</v>
      </c>
      <c r="AR1966" t="str">
        <f>TEXT(Table1[[#This Row],[Order Date]],"mmmm")</f>
        <v>September</v>
      </c>
      <c r="AS1966" t="str">
        <f>"Q"&amp;ROUNDUP(MONTH(Table1[[#This Row],[Order Date]])/3,0)</f>
        <v>Q3</v>
      </c>
      <c r="AT1966">
        <f>IF(Table1[[#This Row],[Sales]]=0,0,Table1[[#This Row],[Profit]]/Table1[[#This Row],[Sales]])</f>
        <v>5.9999999999999991E-2</v>
      </c>
    </row>
    <row r="1967" spans="22:46" x14ac:dyDescent="0.3">
      <c r="V1967">
        <v>1966</v>
      </c>
      <c r="W1967" t="s">
        <v>5401</v>
      </c>
      <c r="X1967" s="1">
        <v>42988</v>
      </c>
      <c r="Y1967" t="s">
        <v>229</v>
      </c>
      <c r="Z1967" t="s">
        <v>22</v>
      </c>
      <c r="AA1967" t="s">
        <v>3327</v>
      </c>
      <c r="AB1967" t="s">
        <v>3328</v>
      </c>
      <c r="AC1967" t="s">
        <v>25</v>
      </c>
      <c r="AD1967" t="s">
        <v>26</v>
      </c>
      <c r="AE1967" t="s">
        <v>357</v>
      </c>
      <c r="AF1967" t="s">
        <v>672</v>
      </c>
      <c r="AG1967">
        <v>65807</v>
      </c>
      <c r="AH1967" t="s">
        <v>111</v>
      </c>
      <c r="AI1967" t="s">
        <v>5408</v>
      </c>
      <c r="AJ1967" t="s">
        <v>46</v>
      </c>
      <c r="AK1967" t="s">
        <v>80</v>
      </c>
      <c r="AL1967" t="s">
        <v>5409</v>
      </c>
      <c r="AM1967">
        <v>24.18</v>
      </c>
      <c r="AN1967">
        <v>2</v>
      </c>
      <c r="AO1967">
        <v>0</v>
      </c>
      <c r="AP1967">
        <v>7.2539999999999996</v>
      </c>
      <c r="AQ1967">
        <f>YEAR(Table1[[#This Row],[Order Date]])</f>
        <v>2017</v>
      </c>
      <c r="AR1967" t="str">
        <f>TEXT(Table1[[#This Row],[Order Date]],"mmmm")</f>
        <v>September</v>
      </c>
      <c r="AS1967" t="str">
        <f>"Q"&amp;ROUNDUP(MONTH(Table1[[#This Row],[Order Date]])/3,0)</f>
        <v>Q3</v>
      </c>
      <c r="AT1967">
        <f>IF(Table1[[#This Row],[Sales]]=0,0,Table1[[#This Row],[Profit]]/Table1[[#This Row],[Sales]])</f>
        <v>0.3</v>
      </c>
    </row>
    <row r="1968" spans="22:46" x14ac:dyDescent="0.3">
      <c r="V1968">
        <v>1967</v>
      </c>
      <c r="W1968" t="s">
        <v>5410</v>
      </c>
      <c r="X1968" s="1">
        <v>43090</v>
      </c>
      <c r="Y1968" t="s">
        <v>1138</v>
      </c>
      <c r="Z1968" t="s">
        <v>51</v>
      </c>
      <c r="AA1968" t="s">
        <v>1999</v>
      </c>
      <c r="AB1968" t="s">
        <v>2000</v>
      </c>
      <c r="AC1968" t="s">
        <v>25</v>
      </c>
      <c r="AD1968" t="s">
        <v>26</v>
      </c>
      <c r="AE1968" t="s">
        <v>5411</v>
      </c>
      <c r="AF1968" t="s">
        <v>892</v>
      </c>
      <c r="AG1968">
        <v>7501</v>
      </c>
      <c r="AH1968" t="s">
        <v>160</v>
      </c>
      <c r="AI1968" t="s">
        <v>2349</v>
      </c>
      <c r="AJ1968" t="s">
        <v>73</v>
      </c>
      <c r="AK1968" t="s">
        <v>74</v>
      </c>
      <c r="AL1968" t="s">
        <v>2350</v>
      </c>
      <c r="AM1968">
        <v>281.97000000000003</v>
      </c>
      <c r="AN1968">
        <v>3</v>
      </c>
      <c r="AO1968">
        <v>0</v>
      </c>
      <c r="AP1968">
        <v>78.951599999999999</v>
      </c>
      <c r="AQ1968">
        <f>YEAR(Table1[[#This Row],[Order Date]])</f>
        <v>2017</v>
      </c>
      <c r="AR1968" t="str">
        <f>TEXT(Table1[[#This Row],[Order Date]],"mmmm")</f>
        <v>December</v>
      </c>
      <c r="AS1968" t="str">
        <f>"Q"&amp;ROUNDUP(MONTH(Table1[[#This Row],[Order Date]])/3,0)</f>
        <v>Q4</v>
      </c>
      <c r="AT1968">
        <f>IF(Table1[[#This Row],[Sales]]=0,0,Table1[[#This Row],[Profit]]/Table1[[#This Row],[Sales]])</f>
        <v>0.27999999999999997</v>
      </c>
    </row>
    <row r="1969" spans="22:46" x14ac:dyDescent="0.3">
      <c r="V1969">
        <v>1968</v>
      </c>
      <c r="W1969" t="s">
        <v>5410</v>
      </c>
      <c r="X1969" s="1">
        <v>43090</v>
      </c>
      <c r="Y1969" t="s">
        <v>1138</v>
      </c>
      <c r="Z1969" t="s">
        <v>51</v>
      </c>
      <c r="AA1969" t="s">
        <v>1999</v>
      </c>
      <c r="AB1969" t="s">
        <v>2000</v>
      </c>
      <c r="AC1969" t="s">
        <v>25</v>
      </c>
      <c r="AD1969" t="s">
        <v>26</v>
      </c>
      <c r="AE1969" t="s">
        <v>5411</v>
      </c>
      <c r="AF1969" t="s">
        <v>892</v>
      </c>
      <c r="AG1969">
        <v>7501</v>
      </c>
      <c r="AH1969" t="s">
        <v>160</v>
      </c>
      <c r="AI1969" t="s">
        <v>5412</v>
      </c>
      <c r="AJ1969" t="s">
        <v>46</v>
      </c>
      <c r="AK1969" t="s">
        <v>651</v>
      </c>
      <c r="AL1969" t="s">
        <v>5413</v>
      </c>
      <c r="AM1969">
        <v>69.5</v>
      </c>
      <c r="AN1969">
        <v>5</v>
      </c>
      <c r="AO1969">
        <v>0</v>
      </c>
      <c r="AP1969">
        <v>20.155000000000001</v>
      </c>
      <c r="AQ1969">
        <f>YEAR(Table1[[#This Row],[Order Date]])</f>
        <v>2017</v>
      </c>
      <c r="AR1969" t="str">
        <f>TEXT(Table1[[#This Row],[Order Date]],"mmmm")</f>
        <v>December</v>
      </c>
      <c r="AS1969" t="str">
        <f>"Q"&amp;ROUNDUP(MONTH(Table1[[#This Row],[Order Date]])/3,0)</f>
        <v>Q4</v>
      </c>
      <c r="AT1969">
        <f>IF(Table1[[#This Row],[Sales]]=0,0,Table1[[#This Row],[Profit]]/Table1[[#This Row],[Sales]])</f>
        <v>0.29000000000000004</v>
      </c>
    </row>
    <row r="1970" spans="22:46" x14ac:dyDescent="0.3">
      <c r="V1970">
        <v>1969</v>
      </c>
      <c r="W1970" t="s">
        <v>5410</v>
      </c>
      <c r="X1970" s="1">
        <v>43090</v>
      </c>
      <c r="Y1970" t="s">
        <v>1138</v>
      </c>
      <c r="Z1970" t="s">
        <v>51</v>
      </c>
      <c r="AA1970" t="s">
        <v>1999</v>
      </c>
      <c r="AB1970" t="s">
        <v>2000</v>
      </c>
      <c r="AC1970" t="s">
        <v>25</v>
      </c>
      <c r="AD1970" t="s">
        <v>26</v>
      </c>
      <c r="AE1970" t="s">
        <v>5411</v>
      </c>
      <c r="AF1970" t="s">
        <v>892</v>
      </c>
      <c r="AG1970">
        <v>7501</v>
      </c>
      <c r="AH1970" t="s">
        <v>160</v>
      </c>
      <c r="AI1970" t="s">
        <v>785</v>
      </c>
      <c r="AJ1970" t="s">
        <v>46</v>
      </c>
      <c r="AK1970" t="s">
        <v>94</v>
      </c>
      <c r="AL1970" t="s">
        <v>786</v>
      </c>
      <c r="AM1970">
        <v>166.44</v>
      </c>
      <c r="AN1970">
        <v>3</v>
      </c>
      <c r="AO1970">
        <v>0</v>
      </c>
      <c r="AP1970">
        <v>79.891199999999998</v>
      </c>
      <c r="AQ1970">
        <f>YEAR(Table1[[#This Row],[Order Date]])</f>
        <v>2017</v>
      </c>
      <c r="AR1970" t="str">
        <f>TEXT(Table1[[#This Row],[Order Date]],"mmmm")</f>
        <v>December</v>
      </c>
      <c r="AS1970" t="str">
        <f>"Q"&amp;ROUNDUP(MONTH(Table1[[#This Row],[Order Date]])/3,0)</f>
        <v>Q4</v>
      </c>
      <c r="AT1970">
        <f>IF(Table1[[#This Row],[Sales]]=0,0,Table1[[#This Row],[Profit]]/Table1[[#This Row],[Sales]])</f>
        <v>0.48</v>
      </c>
    </row>
    <row r="1971" spans="22:46" x14ac:dyDescent="0.3">
      <c r="V1971">
        <v>1970</v>
      </c>
      <c r="W1971" t="s">
        <v>5414</v>
      </c>
      <c r="X1971" s="1">
        <v>43001</v>
      </c>
      <c r="Y1971" t="s">
        <v>2599</v>
      </c>
      <c r="Z1971" t="s">
        <v>51</v>
      </c>
      <c r="AA1971" t="s">
        <v>2109</v>
      </c>
      <c r="AB1971" t="s">
        <v>2110</v>
      </c>
      <c r="AC1971" t="s">
        <v>25</v>
      </c>
      <c r="AD1971" t="s">
        <v>26</v>
      </c>
      <c r="AE1971" t="s">
        <v>5106</v>
      </c>
      <c r="AF1971" t="s">
        <v>732</v>
      </c>
      <c r="AG1971">
        <v>74133</v>
      </c>
      <c r="AH1971" t="s">
        <v>111</v>
      </c>
      <c r="AI1971" t="s">
        <v>824</v>
      </c>
      <c r="AJ1971" t="s">
        <v>73</v>
      </c>
      <c r="AK1971" t="s">
        <v>176</v>
      </c>
      <c r="AL1971" t="s">
        <v>825</v>
      </c>
      <c r="AM1971">
        <v>291.95999999999998</v>
      </c>
      <c r="AN1971">
        <v>4</v>
      </c>
      <c r="AO1971">
        <v>0</v>
      </c>
      <c r="AP1971">
        <v>102.18600000000001</v>
      </c>
      <c r="AQ1971">
        <f>YEAR(Table1[[#This Row],[Order Date]])</f>
        <v>2017</v>
      </c>
      <c r="AR1971" t="str">
        <f>TEXT(Table1[[#This Row],[Order Date]],"mmmm")</f>
        <v>September</v>
      </c>
      <c r="AS1971" t="str">
        <f>"Q"&amp;ROUNDUP(MONTH(Table1[[#This Row],[Order Date]])/3,0)</f>
        <v>Q3</v>
      </c>
      <c r="AT1971">
        <f>IF(Table1[[#This Row],[Sales]]=0,0,Table1[[#This Row],[Profit]]/Table1[[#This Row],[Sales]])</f>
        <v>0.35000000000000003</v>
      </c>
    </row>
    <row r="1972" spans="22:46" x14ac:dyDescent="0.3">
      <c r="V1972">
        <v>1971</v>
      </c>
      <c r="W1972" t="s">
        <v>5415</v>
      </c>
      <c r="X1972" s="1">
        <v>42861</v>
      </c>
      <c r="Y1972" s="1">
        <v>43044</v>
      </c>
      <c r="Z1972" t="s">
        <v>51</v>
      </c>
      <c r="AA1972" t="s">
        <v>5030</v>
      </c>
      <c r="AB1972" t="s">
        <v>5031</v>
      </c>
      <c r="AC1972" t="s">
        <v>108</v>
      </c>
      <c r="AD1972" t="s">
        <v>26</v>
      </c>
      <c r="AE1972" t="s">
        <v>342</v>
      </c>
      <c r="AF1972" t="s">
        <v>233</v>
      </c>
      <c r="AG1972">
        <v>60623</v>
      </c>
      <c r="AH1972" t="s">
        <v>111</v>
      </c>
      <c r="AI1972" t="s">
        <v>5051</v>
      </c>
      <c r="AJ1972" t="s">
        <v>46</v>
      </c>
      <c r="AK1972" t="s">
        <v>70</v>
      </c>
      <c r="AL1972" t="s">
        <v>5052</v>
      </c>
      <c r="AM1972">
        <v>6.4080000000000004</v>
      </c>
      <c r="AN1972">
        <v>3</v>
      </c>
      <c r="AO1972">
        <v>0.2</v>
      </c>
      <c r="AP1972">
        <v>0.64080000000000004</v>
      </c>
      <c r="AQ1972">
        <f>YEAR(Table1[[#This Row],[Order Date]])</f>
        <v>2017</v>
      </c>
      <c r="AR1972" t="str">
        <f>TEXT(Table1[[#This Row],[Order Date]],"mmmm")</f>
        <v>May</v>
      </c>
      <c r="AS1972" t="str">
        <f>"Q"&amp;ROUNDUP(MONTH(Table1[[#This Row],[Order Date]])/3,0)</f>
        <v>Q2</v>
      </c>
      <c r="AT1972">
        <f>IF(Table1[[#This Row],[Sales]]=0,0,Table1[[#This Row],[Profit]]/Table1[[#This Row],[Sales]])</f>
        <v>0.1</v>
      </c>
    </row>
    <row r="1973" spans="22:46" x14ac:dyDescent="0.3">
      <c r="V1973">
        <v>1972</v>
      </c>
      <c r="W1973" t="s">
        <v>5415</v>
      </c>
      <c r="X1973" s="1">
        <v>42861</v>
      </c>
      <c r="Y1973" s="1">
        <v>43044</v>
      </c>
      <c r="Z1973" t="s">
        <v>51</v>
      </c>
      <c r="AA1973" t="s">
        <v>5030</v>
      </c>
      <c r="AB1973" t="s">
        <v>5031</v>
      </c>
      <c r="AC1973" t="s">
        <v>108</v>
      </c>
      <c r="AD1973" t="s">
        <v>26</v>
      </c>
      <c r="AE1973" t="s">
        <v>342</v>
      </c>
      <c r="AF1973" t="s">
        <v>233</v>
      </c>
      <c r="AG1973">
        <v>60623</v>
      </c>
      <c r="AH1973" t="s">
        <v>111</v>
      </c>
      <c r="AI1973" t="s">
        <v>824</v>
      </c>
      <c r="AJ1973" t="s">
        <v>73</v>
      </c>
      <c r="AK1973" t="s">
        <v>176</v>
      </c>
      <c r="AL1973" t="s">
        <v>825</v>
      </c>
      <c r="AM1973">
        <v>408.74400000000003</v>
      </c>
      <c r="AN1973">
        <v>7</v>
      </c>
      <c r="AO1973">
        <v>0.2</v>
      </c>
      <c r="AP1973">
        <v>76.639499999999998</v>
      </c>
      <c r="AQ1973">
        <f>YEAR(Table1[[#This Row],[Order Date]])</f>
        <v>2017</v>
      </c>
      <c r="AR1973" t="str">
        <f>TEXT(Table1[[#This Row],[Order Date]],"mmmm")</f>
        <v>May</v>
      </c>
      <c r="AS1973" t="str">
        <f>"Q"&amp;ROUNDUP(MONTH(Table1[[#This Row],[Order Date]])/3,0)</f>
        <v>Q2</v>
      </c>
      <c r="AT1973">
        <f>IF(Table1[[#This Row],[Sales]]=0,0,Table1[[#This Row],[Profit]]/Table1[[#This Row],[Sales]])</f>
        <v>0.18749999999999997</v>
      </c>
    </row>
    <row r="1974" spans="22:46" x14ac:dyDescent="0.3">
      <c r="V1974">
        <v>1973</v>
      </c>
      <c r="W1974" t="s">
        <v>5416</v>
      </c>
      <c r="X1974" s="1">
        <v>41987</v>
      </c>
      <c r="Y1974" t="s">
        <v>1708</v>
      </c>
      <c r="Z1974" t="s">
        <v>51</v>
      </c>
      <c r="AA1974" t="s">
        <v>5417</v>
      </c>
      <c r="AB1974" t="s">
        <v>5418</v>
      </c>
      <c r="AC1974" t="s">
        <v>25</v>
      </c>
      <c r="AD1974" t="s">
        <v>26</v>
      </c>
      <c r="AE1974" t="s">
        <v>342</v>
      </c>
      <c r="AF1974" t="s">
        <v>233</v>
      </c>
      <c r="AG1974">
        <v>60610</v>
      </c>
      <c r="AH1974" t="s">
        <v>111</v>
      </c>
      <c r="AI1974" t="s">
        <v>5419</v>
      </c>
      <c r="AJ1974" t="s">
        <v>46</v>
      </c>
      <c r="AK1974" t="s">
        <v>77</v>
      </c>
      <c r="AL1974" t="s">
        <v>5420</v>
      </c>
      <c r="AM1974">
        <v>5.1040000000000001</v>
      </c>
      <c r="AN1974">
        <v>4</v>
      </c>
      <c r="AO1974">
        <v>0.8</v>
      </c>
      <c r="AP1974">
        <v>-8.6768000000000001</v>
      </c>
      <c r="AQ1974">
        <f>YEAR(Table1[[#This Row],[Order Date]])</f>
        <v>2014</v>
      </c>
      <c r="AR1974" t="str">
        <f>TEXT(Table1[[#This Row],[Order Date]],"mmmm")</f>
        <v>December</v>
      </c>
      <c r="AS1974" t="str">
        <f>"Q"&amp;ROUNDUP(MONTH(Table1[[#This Row],[Order Date]])/3,0)</f>
        <v>Q4</v>
      </c>
      <c r="AT1974">
        <f>IF(Table1[[#This Row],[Sales]]=0,0,Table1[[#This Row],[Profit]]/Table1[[#This Row],[Sales]])</f>
        <v>-1.7</v>
      </c>
    </row>
    <row r="1975" spans="22:46" x14ac:dyDescent="0.3">
      <c r="V1975">
        <v>1974</v>
      </c>
      <c r="W1975" t="s">
        <v>5416</v>
      </c>
      <c r="X1975" s="1">
        <v>41987</v>
      </c>
      <c r="Y1975" t="s">
        <v>1708</v>
      </c>
      <c r="Z1975" t="s">
        <v>51</v>
      </c>
      <c r="AA1975" t="s">
        <v>5417</v>
      </c>
      <c r="AB1975" t="s">
        <v>5418</v>
      </c>
      <c r="AC1975" t="s">
        <v>25</v>
      </c>
      <c r="AD1975" t="s">
        <v>26</v>
      </c>
      <c r="AE1975" t="s">
        <v>342</v>
      </c>
      <c r="AF1975" t="s">
        <v>233</v>
      </c>
      <c r="AG1975">
        <v>60610</v>
      </c>
      <c r="AH1975" t="s">
        <v>111</v>
      </c>
      <c r="AI1975" t="s">
        <v>3557</v>
      </c>
      <c r="AJ1975" t="s">
        <v>46</v>
      </c>
      <c r="AK1975" t="s">
        <v>303</v>
      </c>
      <c r="AL1975" t="s">
        <v>3558</v>
      </c>
      <c r="AM1975">
        <v>2.8959999999999999</v>
      </c>
      <c r="AN1975">
        <v>2</v>
      </c>
      <c r="AO1975">
        <v>0.2</v>
      </c>
      <c r="AP1975">
        <v>0.47060000000000002</v>
      </c>
      <c r="AQ1975">
        <f>YEAR(Table1[[#This Row],[Order Date]])</f>
        <v>2014</v>
      </c>
      <c r="AR1975" t="str">
        <f>TEXT(Table1[[#This Row],[Order Date]],"mmmm")</f>
        <v>December</v>
      </c>
      <c r="AS1975" t="str">
        <f>"Q"&amp;ROUNDUP(MONTH(Table1[[#This Row],[Order Date]])/3,0)</f>
        <v>Q4</v>
      </c>
      <c r="AT1975">
        <f>IF(Table1[[#This Row],[Sales]]=0,0,Table1[[#This Row],[Profit]]/Table1[[#This Row],[Sales]])</f>
        <v>0.16250000000000001</v>
      </c>
    </row>
    <row r="1976" spans="22:46" x14ac:dyDescent="0.3">
      <c r="V1976">
        <v>1975</v>
      </c>
      <c r="W1976" t="s">
        <v>5416</v>
      </c>
      <c r="X1976" s="1">
        <v>41987</v>
      </c>
      <c r="Y1976" t="s">
        <v>1708</v>
      </c>
      <c r="Z1976" t="s">
        <v>51</v>
      </c>
      <c r="AA1976" t="s">
        <v>5417</v>
      </c>
      <c r="AB1976" t="s">
        <v>5418</v>
      </c>
      <c r="AC1976" t="s">
        <v>25</v>
      </c>
      <c r="AD1976" t="s">
        <v>26</v>
      </c>
      <c r="AE1976" t="s">
        <v>342</v>
      </c>
      <c r="AF1976" t="s">
        <v>233</v>
      </c>
      <c r="AG1976">
        <v>60610</v>
      </c>
      <c r="AH1976" t="s">
        <v>111</v>
      </c>
      <c r="AI1976" t="s">
        <v>5421</v>
      </c>
      <c r="AJ1976" t="s">
        <v>73</v>
      </c>
      <c r="AK1976" t="s">
        <v>176</v>
      </c>
      <c r="AL1976" t="s">
        <v>5422</v>
      </c>
      <c r="AM1976">
        <v>35.015999999999998</v>
      </c>
      <c r="AN1976">
        <v>3</v>
      </c>
      <c r="AO1976">
        <v>0.2</v>
      </c>
      <c r="AP1976">
        <v>-2.1884999999999999</v>
      </c>
      <c r="AQ1976">
        <f>YEAR(Table1[[#This Row],[Order Date]])</f>
        <v>2014</v>
      </c>
      <c r="AR1976" t="str">
        <f>TEXT(Table1[[#This Row],[Order Date]],"mmmm")</f>
        <v>December</v>
      </c>
      <c r="AS1976" t="str">
        <f>"Q"&amp;ROUNDUP(MONTH(Table1[[#This Row],[Order Date]])/3,0)</f>
        <v>Q4</v>
      </c>
      <c r="AT1976">
        <f>IF(Table1[[#This Row],[Sales]]=0,0,Table1[[#This Row],[Profit]]/Table1[[#This Row],[Sales]])</f>
        <v>-6.25E-2</v>
      </c>
    </row>
    <row r="1977" spans="22:46" x14ac:dyDescent="0.3">
      <c r="V1977">
        <v>1976</v>
      </c>
      <c r="W1977" t="s">
        <v>5423</v>
      </c>
      <c r="X1977" s="1">
        <v>41930</v>
      </c>
      <c r="Y1977" t="s">
        <v>262</v>
      </c>
      <c r="Z1977" t="s">
        <v>22</v>
      </c>
      <c r="AA1977" t="s">
        <v>1244</v>
      </c>
      <c r="AB1977" t="s">
        <v>1245</v>
      </c>
      <c r="AC1977" t="s">
        <v>41</v>
      </c>
      <c r="AD1977" t="s">
        <v>26</v>
      </c>
      <c r="AE1977" t="s">
        <v>2050</v>
      </c>
      <c r="AF1977" t="s">
        <v>404</v>
      </c>
      <c r="AG1977">
        <v>36116</v>
      </c>
      <c r="AH1977" t="s">
        <v>29</v>
      </c>
      <c r="AI1977" t="s">
        <v>948</v>
      </c>
      <c r="AJ1977" t="s">
        <v>46</v>
      </c>
      <c r="AK1977" t="s">
        <v>60</v>
      </c>
      <c r="AL1977" t="s">
        <v>949</v>
      </c>
      <c r="AM1977">
        <v>275.97000000000003</v>
      </c>
      <c r="AN1977">
        <v>3</v>
      </c>
      <c r="AO1977">
        <v>0</v>
      </c>
      <c r="AP1977">
        <v>11.0388</v>
      </c>
      <c r="AQ1977">
        <f>YEAR(Table1[[#This Row],[Order Date]])</f>
        <v>2014</v>
      </c>
      <c r="AR1977" t="str">
        <f>TEXT(Table1[[#This Row],[Order Date]],"mmmm")</f>
        <v>October</v>
      </c>
      <c r="AS1977" t="str">
        <f>"Q"&amp;ROUNDUP(MONTH(Table1[[#This Row],[Order Date]])/3,0)</f>
        <v>Q4</v>
      </c>
      <c r="AT1977">
        <f>IF(Table1[[#This Row],[Sales]]=0,0,Table1[[#This Row],[Profit]]/Table1[[#This Row],[Sales]])</f>
        <v>3.9999999999999994E-2</v>
      </c>
    </row>
    <row r="1978" spans="22:46" x14ac:dyDescent="0.3">
      <c r="V1978">
        <v>1977</v>
      </c>
      <c r="W1978" t="s">
        <v>5423</v>
      </c>
      <c r="X1978" s="1">
        <v>41930</v>
      </c>
      <c r="Y1978" t="s">
        <v>262</v>
      </c>
      <c r="Z1978" t="s">
        <v>22</v>
      </c>
      <c r="AA1978" t="s">
        <v>1244</v>
      </c>
      <c r="AB1978" t="s">
        <v>1245</v>
      </c>
      <c r="AC1978" t="s">
        <v>41</v>
      </c>
      <c r="AD1978" t="s">
        <v>26</v>
      </c>
      <c r="AE1978" t="s">
        <v>2050</v>
      </c>
      <c r="AF1978" t="s">
        <v>404</v>
      </c>
      <c r="AG1978">
        <v>36116</v>
      </c>
      <c r="AH1978" t="s">
        <v>29</v>
      </c>
      <c r="AI1978" t="s">
        <v>5425</v>
      </c>
      <c r="AJ1978" t="s">
        <v>73</v>
      </c>
      <c r="AK1978" t="s">
        <v>74</v>
      </c>
      <c r="AL1978" t="s">
        <v>5426</v>
      </c>
      <c r="AM1978">
        <v>1394.95</v>
      </c>
      <c r="AN1978">
        <v>5</v>
      </c>
      <c r="AO1978">
        <v>0</v>
      </c>
      <c r="AP1978">
        <v>362.68700000000001</v>
      </c>
      <c r="AQ1978">
        <f>YEAR(Table1[[#This Row],[Order Date]])</f>
        <v>2014</v>
      </c>
      <c r="AR1978" t="str">
        <f>TEXT(Table1[[#This Row],[Order Date]],"mmmm")</f>
        <v>October</v>
      </c>
      <c r="AS1978" t="str">
        <f>"Q"&amp;ROUNDUP(MONTH(Table1[[#This Row],[Order Date]])/3,0)</f>
        <v>Q4</v>
      </c>
      <c r="AT1978">
        <f>IF(Table1[[#This Row],[Sales]]=0,0,Table1[[#This Row],[Profit]]/Table1[[#This Row],[Sales]])</f>
        <v>0.26</v>
      </c>
    </row>
    <row r="1979" spans="22:46" x14ac:dyDescent="0.3">
      <c r="V1979">
        <v>1978</v>
      </c>
      <c r="W1979" t="s">
        <v>5423</v>
      </c>
      <c r="X1979" s="1">
        <v>41930</v>
      </c>
      <c r="Y1979" t="s">
        <v>262</v>
      </c>
      <c r="Z1979" t="s">
        <v>22</v>
      </c>
      <c r="AA1979" t="s">
        <v>1244</v>
      </c>
      <c r="AB1979" t="s">
        <v>1245</v>
      </c>
      <c r="AC1979" t="s">
        <v>41</v>
      </c>
      <c r="AD1979" t="s">
        <v>26</v>
      </c>
      <c r="AE1979" t="s">
        <v>2050</v>
      </c>
      <c r="AF1979" t="s">
        <v>404</v>
      </c>
      <c r="AG1979">
        <v>36116</v>
      </c>
      <c r="AH1979" t="s">
        <v>29</v>
      </c>
      <c r="AI1979" t="s">
        <v>5427</v>
      </c>
      <c r="AJ1979" t="s">
        <v>31</v>
      </c>
      <c r="AK1979" t="s">
        <v>35</v>
      </c>
      <c r="AL1979" t="s">
        <v>5428</v>
      </c>
      <c r="AM1979">
        <v>545.88</v>
      </c>
      <c r="AN1979">
        <v>6</v>
      </c>
      <c r="AO1979">
        <v>0</v>
      </c>
      <c r="AP1979">
        <v>70.964399999999998</v>
      </c>
      <c r="AQ1979">
        <f>YEAR(Table1[[#This Row],[Order Date]])</f>
        <v>2014</v>
      </c>
      <c r="AR1979" t="str">
        <f>TEXT(Table1[[#This Row],[Order Date]],"mmmm")</f>
        <v>October</v>
      </c>
      <c r="AS1979" t="str">
        <f>"Q"&amp;ROUNDUP(MONTH(Table1[[#This Row],[Order Date]])/3,0)</f>
        <v>Q4</v>
      </c>
      <c r="AT1979">
        <f>IF(Table1[[#This Row],[Sales]]=0,0,Table1[[#This Row],[Profit]]/Table1[[#This Row],[Sales]])</f>
        <v>0.13</v>
      </c>
    </row>
    <row r="1980" spans="22:46" x14ac:dyDescent="0.3">
      <c r="V1980">
        <v>1979</v>
      </c>
      <c r="W1980" t="s">
        <v>5429</v>
      </c>
      <c r="X1980" s="1">
        <v>42132</v>
      </c>
      <c r="Y1980" s="1">
        <v>42343</v>
      </c>
      <c r="Z1980" t="s">
        <v>51</v>
      </c>
      <c r="AA1980" t="s">
        <v>2054</v>
      </c>
      <c r="AB1980" t="s">
        <v>2055</v>
      </c>
      <c r="AC1980" t="s">
        <v>25</v>
      </c>
      <c r="AD1980" t="s">
        <v>26</v>
      </c>
      <c r="AE1980" t="s">
        <v>2224</v>
      </c>
      <c r="AF1980" t="s">
        <v>474</v>
      </c>
      <c r="AG1980">
        <v>97301</v>
      </c>
      <c r="AH1980" t="s">
        <v>44</v>
      </c>
      <c r="AI1980" t="s">
        <v>5430</v>
      </c>
      <c r="AJ1980" t="s">
        <v>46</v>
      </c>
      <c r="AK1980" t="s">
        <v>70</v>
      </c>
      <c r="AL1980" t="s">
        <v>5431</v>
      </c>
      <c r="AM1980">
        <v>5.2480000000000002</v>
      </c>
      <c r="AN1980">
        <v>2</v>
      </c>
      <c r="AO1980">
        <v>0.2</v>
      </c>
      <c r="AP1980">
        <v>0.59040000000000004</v>
      </c>
      <c r="AQ1980">
        <f>YEAR(Table1[[#This Row],[Order Date]])</f>
        <v>2015</v>
      </c>
      <c r="AR1980" t="str">
        <f>TEXT(Table1[[#This Row],[Order Date]],"mmmm")</f>
        <v>May</v>
      </c>
      <c r="AS1980" t="str">
        <f>"Q"&amp;ROUNDUP(MONTH(Table1[[#This Row],[Order Date]])/3,0)</f>
        <v>Q2</v>
      </c>
      <c r="AT1980">
        <f>IF(Table1[[#This Row],[Sales]]=0,0,Table1[[#This Row],[Profit]]/Table1[[#This Row],[Sales]])</f>
        <v>0.1125</v>
      </c>
    </row>
    <row r="1981" spans="22:46" x14ac:dyDescent="0.3">
      <c r="V1981">
        <v>1980</v>
      </c>
      <c r="W1981" t="s">
        <v>5432</v>
      </c>
      <c r="X1981" s="1">
        <v>42474</v>
      </c>
      <c r="Y1981" t="s">
        <v>1639</v>
      </c>
      <c r="Z1981" t="s">
        <v>1450</v>
      </c>
      <c r="AA1981" t="s">
        <v>4218</v>
      </c>
      <c r="AB1981" t="s">
        <v>4219</v>
      </c>
      <c r="AC1981" t="s">
        <v>25</v>
      </c>
      <c r="AD1981" t="s">
        <v>26</v>
      </c>
      <c r="AE1981" t="s">
        <v>4439</v>
      </c>
      <c r="AF1981" t="s">
        <v>349</v>
      </c>
      <c r="AG1981">
        <v>85301</v>
      </c>
      <c r="AH1981" t="s">
        <v>44</v>
      </c>
      <c r="AI1981" t="s">
        <v>1275</v>
      </c>
      <c r="AJ1981" t="s">
        <v>31</v>
      </c>
      <c r="AK1981" t="s">
        <v>35</v>
      </c>
      <c r="AL1981" t="s">
        <v>1276</v>
      </c>
      <c r="AM1981">
        <v>933.53599999999994</v>
      </c>
      <c r="AN1981">
        <v>4</v>
      </c>
      <c r="AO1981">
        <v>0.2</v>
      </c>
      <c r="AP1981">
        <v>105.0228</v>
      </c>
      <c r="AQ1981">
        <f>YEAR(Table1[[#This Row],[Order Date]])</f>
        <v>2016</v>
      </c>
      <c r="AR1981" t="str">
        <f>TEXT(Table1[[#This Row],[Order Date]],"mmmm")</f>
        <v>April</v>
      </c>
      <c r="AS1981" t="str">
        <f>"Q"&amp;ROUNDUP(MONTH(Table1[[#This Row],[Order Date]])/3,0)</f>
        <v>Q2</v>
      </c>
      <c r="AT1981">
        <f>IF(Table1[[#This Row],[Sales]]=0,0,Table1[[#This Row],[Profit]]/Table1[[#This Row],[Sales]])</f>
        <v>0.11250000000000002</v>
      </c>
    </row>
    <row r="1982" spans="22:46" x14ac:dyDescent="0.3">
      <c r="V1982">
        <v>1981</v>
      </c>
      <c r="W1982" t="s">
        <v>5432</v>
      </c>
      <c r="X1982" s="1">
        <v>42474</v>
      </c>
      <c r="Y1982" t="s">
        <v>1639</v>
      </c>
      <c r="Z1982" t="s">
        <v>1450</v>
      </c>
      <c r="AA1982" t="s">
        <v>4218</v>
      </c>
      <c r="AB1982" t="s">
        <v>4219</v>
      </c>
      <c r="AC1982" t="s">
        <v>25</v>
      </c>
      <c r="AD1982" t="s">
        <v>26</v>
      </c>
      <c r="AE1982" t="s">
        <v>4439</v>
      </c>
      <c r="AF1982" t="s">
        <v>349</v>
      </c>
      <c r="AG1982">
        <v>85301</v>
      </c>
      <c r="AH1982" t="s">
        <v>44</v>
      </c>
      <c r="AI1982" t="s">
        <v>1071</v>
      </c>
      <c r="AJ1982" t="s">
        <v>46</v>
      </c>
      <c r="AK1982" t="s">
        <v>60</v>
      </c>
      <c r="AL1982" t="s">
        <v>1072</v>
      </c>
      <c r="AM1982">
        <v>42.975999999999999</v>
      </c>
      <c r="AN1982">
        <v>4</v>
      </c>
      <c r="AO1982">
        <v>0.2</v>
      </c>
      <c r="AP1982">
        <v>4.2976000000000001</v>
      </c>
      <c r="AQ1982">
        <f>YEAR(Table1[[#This Row],[Order Date]])</f>
        <v>2016</v>
      </c>
      <c r="AR1982" t="str">
        <f>TEXT(Table1[[#This Row],[Order Date]],"mmmm")</f>
        <v>April</v>
      </c>
      <c r="AS1982" t="str">
        <f>"Q"&amp;ROUNDUP(MONTH(Table1[[#This Row],[Order Date]])/3,0)</f>
        <v>Q2</v>
      </c>
      <c r="AT1982">
        <f>IF(Table1[[#This Row],[Sales]]=0,0,Table1[[#This Row],[Profit]]/Table1[[#This Row],[Sales]])</f>
        <v>0.1</v>
      </c>
    </row>
    <row r="1983" spans="22:46" x14ac:dyDescent="0.3">
      <c r="V1983">
        <v>1982</v>
      </c>
      <c r="W1983" t="s">
        <v>5433</v>
      </c>
      <c r="X1983" s="1">
        <v>42352</v>
      </c>
      <c r="Y1983" t="s">
        <v>2792</v>
      </c>
      <c r="Z1983" t="s">
        <v>22</v>
      </c>
      <c r="AA1983" t="s">
        <v>1483</v>
      </c>
      <c r="AB1983" t="s">
        <v>1484</v>
      </c>
      <c r="AC1983" t="s">
        <v>41</v>
      </c>
      <c r="AD1983" t="s">
        <v>26</v>
      </c>
      <c r="AE1983" t="s">
        <v>563</v>
      </c>
      <c r="AF1983" t="s">
        <v>1429</v>
      </c>
      <c r="AG1983">
        <v>31907</v>
      </c>
      <c r="AH1983" t="s">
        <v>29</v>
      </c>
      <c r="AI1983" t="s">
        <v>2734</v>
      </c>
      <c r="AJ1983" t="s">
        <v>46</v>
      </c>
      <c r="AK1983" t="s">
        <v>77</v>
      </c>
      <c r="AL1983" t="s">
        <v>2735</v>
      </c>
      <c r="AM1983">
        <v>3.76</v>
      </c>
      <c r="AN1983">
        <v>2</v>
      </c>
      <c r="AO1983">
        <v>0</v>
      </c>
      <c r="AP1983">
        <v>1.8048</v>
      </c>
      <c r="AQ1983">
        <f>YEAR(Table1[[#This Row],[Order Date]])</f>
        <v>2015</v>
      </c>
      <c r="AR1983" t="str">
        <f>TEXT(Table1[[#This Row],[Order Date]],"mmmm")</f>
        <v>December</v>
      </c>
      <c r="AS1983" t="str">
        <f>"Q"&amp;ROUNDUP(MONTH(Table1[[#This Row],[Order Date]])/3,0)</f>
        <v>Q4</v>
      </c>
      <c r="AT1983">
        <f>IF(Table1[[#This Row],[Sales]]=0,0,Table1[[#This Row],[Profit]]/Table1[[#This Row],[Sales]])</f>
        <v>0.48000000000000004</v>
      </c>
    </row>
    <row r="1984" spans="22:46" x14ac:dyDescent="0.3">
      <c r="V1984">
        <v>1983</v>
      </c>
      <c r="W1984" t="s">
        <v>5435</v>
      </c>
      <c r="X1984" s="1">
        <v>41976</v>
      </c>
      <c r="Y1984" s="1">
        <v>41894</v>
      </c>
      <c r="Z1984" t="s">
        <v>51</v>
      </c>
      <c r="AA1984" t="s">
        <v>1535</v>
      </c>
      <c r="AB1984" t="s">
        <v>1536</v>
      </c>
      <c r="AC1984" t="s">
        <v>25</v>
      </c>
      <c r="AD1984" t="s">
        <v>26</v>
      </c>
      <c r="AE1984" t="s">
        <v>5436</v>
      </c>
      <c r="AF1984" t="s">
        <v>732</v>
      </c>
      <c r="AG1984">
        <v>73120</v>
      </c>
      <c r="AH1984" t="s">
        <v>111</v>
      </c>
      <c r="AI1984" t="s">
        <v>5437</v>
      </c>
      <c r="AJ1984" t="s">
        <v>73</v>
      </c>
      <c r="AK1984" t="s">
        <v>74</v>
      </c>
      <c r="AL1984" t="s">
        <v>5438</v>
      </c>
      <c r="AM1984">
        <v>479.96</v>
      </c>
      <c r="AN1984">
        <v>4</v>
      </c>
      <c r="AO1984">
        <v>0</v>
      </c>
      <c r="AP1984">
        <v>134.3888</v>
      </c>
      <c r="AQ1984">
        <f>YEAR(Table1[[#This Row],[Order Date]])</f>
        <v>2014</v>
      </c>
      <c r="AR1984" t="str">
        <f>TEXT(Table1[[#This Row],[Order Date]],"mmmm")</f>
        <v>December</v>
      </c>
      <c r="AS1984" t="str">
        <f>"Q"&amp;ROUNDUP(MONTH(Table1[[#This Row],[Order Date]])/3,0)</f>
        <v>Q4</v>
      </c>
      <c r="AT1984">
        <f>IF(Table1[[#This Row],[Sales]]=0,0,Table1[[#This Row],[Profit]]/Table1[[#This Row],[Sales]])</f>
        <v>0.28000000000000003</v>
      </c>
    </row>
    <row r="1985" spans="22:46" x14ac:dyDescent="0.3">
      <c r="V1985">
        <v>1984</v>
      </c>
      <c r="W1985" t="s">
        <v>5439</v>
      </c>
      <c r="X1985" s="1">
        <v>41968</v>
      </c>
      <c r="Y1985" t="s">
        <v>4491</v>
      </c>
      <c r="Z1985" t="s">
        <v>22</v>
      </c>
      <c r="AA1985" t="s">
        <v>4106</v>
      </c>
      <c r="AB1985" t="s">
        <v>4107</v>
      </c>
      <c r="AC1985" t="s">
        <v>41</v>
      </c>
      <c r="AD1985" t="s">
        <v>26</v>
      </c>
      <c r="AE1985" t="s">
        <v>1113</v>
      </c>
      <c r="AF1985" t="s">
        <v>43</v>
      </c>
      <c r="AG1985">
        <v>94513</v>
      </c>
      <c r="AH1985" t="s">
        <v>44</v>
      </c>
      <c r="AI1985" t="s">
        <v>2867</v>
      </c>
      <c r="AJ1985" t="s">
        <v>46</v>
      </c>
      <c r="AK1985" t="s">
        <v>80</v>
      </c>
      <c r="AL1985" t="s">
        <v>2868</v>
      </c>
      <c r="AM1985">
        <v>320.88</v>
      </c>
      <c r="AN1985">
        <v>6</v>
      </c>
      <c r="AO1985">
        <v>0</v>
      </c>
      <c r="AP1985">
        <v>93.055199999999999</v>
      </c>
      <c r="AQ1985">
        <f>YEAR(Table1[[#This Row],[Order Date]])</f>
        <v>2014</v>
      </c>
      <c r="AR1985" t="str">
        <f>TEXT(Table1[[#This Row],[Order Date]],"mmmm")</f>
        <v>November</v>
      </c>
      <c r="AS1985" t="str">
        <f>"Q"&amp;ROUNDUP(MONTH(Table1[[#This Row],[Order Date]])/3,0)</f>
        <v>Q4</v>
      </c>
      <c r="AT1985">
        <f>IF(Table1[[#This Row],[Sales]]=0,0,Table1[[#This Row],[Profit]]/Table1[[#This Row],[Sales]])</f>
        <v>0.28999999999999998</v>
      </c>
    </row>
    <row r="1986" spans="22:46" x14ac:dyDescent="0.3">
      <c r="V1986">
        <v>1985</v>
      </c>
      <c r="W1986" t="s">
        <v>5439</v>
      </c>
      <c r="X1986" s="1">
        <v>41968</v>
      </c>
      <c r="Y1986" t="s">
        <v>4491</v>
      </c>
      <c r="Z1986" t="s">
        <v>22</v>
      </c>
      <c r="AA1986" t="s">
        <v>4106</v>
      </c>
      <c r="AB1986" t="s">
        <v>4107</v>
      </c>
      <c r="AC1986" t="s">
        <v>41</v>
      </c>
      <c r="AD1986" t="s">
        <v>26</v>
      </c>
      <c r="AE1986" t="s">
        <v>1113</v>
      </c>
      <c r="AF1986" t="s">
        <v>43</v>
      </c>
      <c r="AG1986">
        <v>94513</v>
      </c>
      <c r="AH1986" t="s">
        <v>44</v>
      </c>
      <c r="AI1986" t="s">
        <v>3267</v>
      </c>
      <c r="AJ1986" t="s">
        <v>31</v>
      </c>
      <c r="AK1986" t="s">
        <v>67</v>
      </c>
      <c r="AL1986" t="s">
        <v>1039</v>
      </c>
      <c r="AM1986">
        <v>23.88</v>
      </c>
      <c r="AN1986">
        <v>3</v>
      </c>
      <c r="AO1986">
        <v>0</v>
      </c>
      <c r="AP1986">
        <v>10.507199999999999</v>
      </c>
      <c r="AQ1986">
        <f>YEAR(Table1[[#This Row],[Order Date]])</f>
        <v>2014</v>
      </c>
      <c r="AR1986" t="str">
        <f>TEXT(Table1[[#This Row],[Order Date]],"mmmm")</f>
        <v>November</v>
      </c>
      <c r="AS1986" t="str">
        <f>"Q"&amp;ROUNDUP(MONTH(Table1[[#This Row],[Order Date]])/3,0)</f>
        <v>Q4</v>
      </c>
      <c r="AT1986">
        <f>IF(Table1[[#This Row],[Sales]]=0,0,Table1[[#This Row],[Profit]]/Table1[[#This Row],[Sales]])</f>
        <v>0.44</v>
      </c>
    </row>
    <row r="1987" spans="22:46" x14ac:dyDescent="0.3">
      <c r="V1987">
        <v>1986</v>
      </c>
      <c r="W1987" t="s">
        <v>5439</v>
      </c>
      <c r="X1987" s="1">
        <v>41968</v>
      </c>
      <c r="Y1987" t="s">
        <v>4491</v>
      </c>
      <c r="Z1987" t="s">
        <v>22</v>
      </c>
      <c r="AA1987" t="s">
        <v>4106</v>
      </c>
      <c r="AB1987" t="s">
        <v>4107</v>
      </c>
      <c r="AC1987" t="s">
        <v>41</v>
      </c>
      <c r="AD1987" t="s">
        <v>26</v>
      </c>
      <c r="AE1987" t="s">
        <v>1113</v>
      </c>
      <c r="AF1987" t="s">
        <v>43</v>
      </c>
      <c r="AG1987">
        <v>94513</v>
      </c>
      <c r="AH1987" t="s">
        <v>44</v>
      </c>
      <c r="AI1987" t="s">
        <v>4783</v>
      </c>
      <c r="AJ1987" t="s">
        <v>46</v>
      </c>
      <c r="AK1987" t="s">
        <v>94</v>
      </c>
      <c r="AL1987" t="s">
        <v>4784</v>
      </c>
      <c r="AM1987">
        <v>26.76</v>
      </c>
      <c r="AN1987">
        <v>4</v>
      </c>
      <c r="AO1987">
        <v>0</v>
      </c>
      <c r="AP1987">
        <v>12.3096</v>
      </c>
      <c r="AQ1987">
        <f>YEAR(Table1[[#This Row],[Order Date]])</f>
        <v>2014</v>
      </c>
      <c r="AR1987" t="str">
        <f>TEXT(Table1[[#This Row],[Order Date]],"mmmm")</f>
        <v>November</v>
      </c>
      <c r="AS1987" t="str">
        <f>"Q"&amp;ROUNDUP(MONTH(Table1[[#This Row],[Order Date]])/3,0)</f>
        <v>Q4</v>
      </c>
      <c r="AT1987">
        <f>IF(Table1[[#This Row],[Sales]]=0,0,Table1[[#This Row],[Profit]]/Table1[[#This Row],[Sales]])</f>
        <v>0.45999999999999996</v>
      </c>
    </row>
    <row r="1988" spans="22:46" x14ac:dyDescent="0.3">
      <c r="V1988">
        <v>1987</v>
      </c>
      <c r="W1988" t="s">
        <v>5440</v>
      </c>
      <c r="X1988" s="1">
        <v>42576</v>
      </c>
      <c r="Y1988" t="s">
        <v>2928</v>
      </c>
      <c r="Z1988" t="s">
        <v>207</v>
      </c>
      <c r="AA1988" t="s">
        <v>5441</v>
      </c>
      <c r="AB1988" t="s">
        <v>5442</v>
      </c>
      <c r="AC1988" t="s">
        <v>25</v>
      </c>
      <c r="AD1988" t="s">
        <v>26</v>
      </c>
      <c r="AE1988" t="s">
        <v>563</v>
      </c>
      <c r="AF1988" t="s">
        <v>564</v>
      </c>
      <c r="AG1988">
        <v>43229</v>
      </c>
      <c r="AH1988" t="s">
        <v>160</v>
      </c>
      <c r="AI1988" t="s">
        <v>1362</v>
      </c>
      <c r="AJ1988" t="s">
        <v>73</v>
      </c>
      <c r="AK1988" t="s">
        <v>1363</v>
      </c>
      <c r="AL1988" t="s">
        <v>1364</v>
      </c>
      <c r="AM1988">
        <v>1439.9760000000001</v>
      </c>
      <c r="AN1988">
        <v>4</v>
      </c>
      <c r="AO1988">
        <v>0.4</v>
      </c>
      <c r="AP1988">
        <v>191.99680000000001</v>
      </c>
      <c r="AQ1988">
        <f>YEAR(Table1[[#This Row],[Order Date]])</f>
        <v>2016</v>
      </c>
      <c r="AR1988" t="str">
        <f>TEXT(Table1[[#This Row],[Order Date]],"mmmm")</f>
        <v>July</v>
      </c>
      <c r="AS1988" t="str">
        <f>"Q"&amp;ROUNDUP(MONTH(Table1[[#This Row],[Order Date]])/3,0)</f>
        <v>Q3</v>
      </c>
      <c r="AT1988">
        <f>IF(Table1[[#This Row],[Sales]]=0,0,Table1[[#This Row],[Profit]]/Table1[[#This Row],[Sales]])</f>
        <v>0.13333333333333333</v>
      </c>
    </row>
    <row r="1989" spans="22:46" x14ac:dyDescent="0.3">
      <c r="V1989">
        <v>1988</v>
      </c>
      <c r="W1989" t="s">
        <v>5443</v>
      </c>
      <c r="X1989" s="1">
        <v>42317</v>
      </c>
      <c r="Y1989" t="s">
        <v>511</v>
      </c>
      <c r="Z1989" t="s">
        <v>51</v>
      </c>
      <c r="AA1989" t="s">
        <v>5285</v>
      </c>
      <c r="AB1989" t="s">
        <v>5286</v>
      </c>
      <c r="AC1989" t="s">
        <v>25</v>
      </c>
      <c r="AD1989" t="s">
        <v>26</v>
      </c>
      <c r="AE1989" t="s">
        <v>357</v>
      </c>
      <c r="AF1989" t="s">
        <v>672</v>
      </c>
      <c r="AG1989">
        <v>65807</v>
      </c>
      <c r="AH1989" t="s">
        <v>111</v>
      </c>
      <c r="AI1989" t="s">
        <v>5444</v>
      </c>
      <c r="AJ1989" t="s">
        <v>46</v>
      </c>
      <c r="AK1989" t="s">
        <v>77</v>
      </c>
      <c r="AL1989" t="s">
        <v>5445</v>
      </c>
      <c r="AM1989">
        <v>17.22</v>
      </c>
      <c r="AN1989">
        <v>3</v>
      </c>
      <c r="AO1989">
        <v>0</v>
      </c>
      <c r="AP1989">
        <v>7.9211999999999998</v>
      </c>
      <c r="AQ1989">
        <f>YEAR(Table1[[#This Row],[Order Date]])</f>
        <v>2015</v>
      </c>
      <c r="AR1989" t="str">
        <f>TEXT(Table1[[#This Row],[Order Date]],"mmmm")</f>
        <v>November</v>
      </c>
      <c r="AS1989" t="str">
        <f>"Q"&amp;ROUNDUP(MONTH(Table1[[#This Row],[Order Date]])/3,0)</f>
        <v>Q4</v>
      </c>
      <c r="AT1989">
        <f>IF(Table1[[#This Row],[Sales]]=0,0,Table1[[#This Row],[Profit]]/Table1[[#This Row],[Sales]])</f>
        <v>0.46</v>
      </c>
    </row>
    <row r="1990" spans="22:46" x14ac:dyDescent="0.3">
      <c r="V1990">
        <v>1989</v>
      </c>
      <c r="W1990" t="s">
        <v>5443</v>
      </c>
      <c r="X1990" s="1">
        <v>42317</v>
      </c>
      <c r="Y1990" t="s">
        <v>511</v>
      </c>
      <c r="Z1990" t="s">
        <v>51</v>
      </c>
      <c r="AA1990" t="s">
        <v>5285</v>
      </c>
      <c r="AB1990" t="s">
        <v>5286</v>
      </c>
      <c r="AC1990" t="s">
        <v>25</v>
      </c>
      <c r="AD1990" t="s">
        <v>26</v>
      </c>
      <c r="AE1990" t="s">
        <v>357</v>
      </c>
      <c r="AF1990" t="s">
        <v>672</v>
      </c>
      <c r="AG1990">
        <v>65807</v>
      </c>
      <c r="AH1990" t="s">
        <v>111</v>
      </c>
      <c r="AI1990" t="s">
        <v>5446</v>
      </c>
      <c r="AJ1990" t="s">
        <v>31</v>
      </c>
      <c r="AK1990" t="s">
        <v>57</v>
      </c>
      <c r="AL1990" t="s">
        <v>5447</v>
      </c>
      <c r="AM1990">
        <v>1024.3800000000001</v>
      </c>
      <c r="AN1990">
        <v>7</v>
      </c>
      <c r="AO1990">
        <v>0</v>
      </c>
      <c r="AP1990">
        <v>215.1198</v>
      </c>
      <c r="AQ1990">
        <f>YEAR(Table1[[#This Row],[Order Date]])</f>
        <v>2015</v>
      </c>
      <c r="AR1990" t="str">
        <f>TEXT(Table1[[#This Row],[Order Date]],"mmmm")</f>
        <v>November</v>
      </c>
      <c r="AS1990" t="str">
        <f>"Q"&amp;ROUNDUP(MONTH(Table1[[#This Row],[Order Date]])/3,0)</f>
        <v>Q4</v>
      </c>
      <c r="AT1990">
        <f>IF(Table1[[#This Row],[Sales]]=0,0,Table1[[#This Row],[Profit]]/Table1[[#This Row],[Sales]])</f>
        <v>0.20999999999999996</v>
      </c>
    </row>
    <row r="1991" spans="22:46" x14ac:dyDescent="0.3">
      <c r="V1991">
        <v>1990</v>
      </c>
      <c r="W1991" t="s">
        <v>5443</v>
      </c>
      <c r="X1991" s="1">
        <v>42317</v>
      </c>
      <c r="Y1991" t="s">
        <v>511</v>
      </c>
      <c r="Z1991" t="s">
        <v>51</v>
      </c>
      <c r="AA1991" t="s">
        <v>5285</v>
      </c>
      <c r="AB1991" t="s">
        <v>5286</v>
      </c>
      <c r="AC1991" t="s">
        <v>25</v>
      </c>
      <c r="AD1991" t="s">
        <v>26</v>
      </c>
      <c r="AE1991" t="s">
        <v>357</v>
      </c>
      <c r="AF1991" t="s">
        <v>672</v>
      </c>
      <c r="AG1991">
        <v>65807</v>
      </c>
      <c r="AH1991" t="s">
        <v>111</v>
      </c>
      <c r="AI1991" t="s">
        <v>5448</v>
      </c>
      <c r="AJ1991" t="s">
        <v>46</v>
      </c>
      <c r="AK1991" t="s">
        <v>190</v>
      </c>
      <c r="AL1991" t="s">
        <v>3345</v>
      </c>
      <c r="AM1991">
        <v>26.22</v>
      </c>
      <c r="AN1991">
        <v>3</v>
      </c>
      <c r="AO1991">
        <v>0</v>
      </c>
      <c r="AP1991">
        <v>12.323399999999999</v>
      </c>
      <c r="AQ1991">
        <f>YEAR(Table1[[#This Row],[Order Date]])</f>
        <v>2015</v>
      </c>
      <c r="AR1991" t="str">
        <f>TEXT(Table1[[#This Row],[Order Date]],"mmmm")</f>
        <v>November</v>
      </c>
      <c r="AS1991" t="str">
        <f>"Q"&amp;ROUNDUP(MONTH(Table1[[#This Row],[Order Date]])/3,0)</f>
        <v>Q4</v>
      </c>
      <c r="AT1991">
        <f>IF(Table1[[#This Row],[Sales]]=0,0,Table1[[#This Row],[Profit]]/Table1[[#This Row],[Sales]])</f>
        <v>0.47</v>
      </c>
    </row>
    <row r="1992" spans="22:46" x14ac:dyDescent="0.3">
      <c r="V1992">
        <v>1991</v>
      </c>
      <c r="W1992" t="s">
        <v>5443</v>
      </c>
      <c r="X1992" s="1">
        <v>42317</v>
      </c>
      <c r="Y1992" t="s">
        <v>511</v>
      </c>
      <c r="Z1992" t="s">
        <v>51</v>
      </c>
      <c r="AA1992" t="s">
        <v>5285</v>
      </c>
      <c r="AB1992" t="s">
        <v>5286</v>
      </c>
      <c r="AC1992" t="s">
        <v>25</v>
      </c>
      <c r="AD1992" t="s">
        <v>26</v>
      </c>
      <c r="AE1992" t="s">
        <v>357</v>
      </c>
      <c r="AF1992" t="s">
        <v>672</v>
      </c>
      <c r="AG1992">
        <v>65807</v>
      </c>
      <c r="AH1992" t="s">
        <v>111</v>
      </c>
      <c r="AI1992" t="s">
        <v>5449</v>
      </c>
      <c r="AJ1992" t="s">
        <v>46</v>
      </c>
      <c r="AK1992" t="s">
        <v>94</v>
      </c>
      <c r="AL1992" t="s">
        <v>5450</v>
      </c>
      <c r="AM1992">
        <v>17.34</v>
      </c>
      <c r="AN1992">
        <v>3</v>
      </c>
      <c r="AO1992">
        <v>0</v>
      </c>
      <c r="AP1992">
        <v>8.4966000000000008</v>
      </c>
      <c r="AQ1992">
        <f>YEAR(Table1[[#This Row],[Order Date]])</f>
        <v>2015</v>
      </c>
      <c r="AR1992" t="str">
        <f>TEXT(Table1[[#This Row],[Order Date]],"mmmm")</f>
        <v>November</v>
      </c>
      <c r="AS1992" t="str">
        <f>"Q"&amp;ROUNDUP(MONTH(Table1[[#This Row],[Order Date]])/3,0)</f>
        <v>Q4</v>
      </c>
      <c r="AT1992">
        <f>IF(Table1[[#This Row],[Sales]]=0,0,Table1[[#This Row],[Profit]]/Table1[[#This Row],[Sales]])</f>
        <v>0.49000000000000005</v>
      </c>
    </row>
    <row r="1993" spans="22:46" x14ac:dyDescent="0.3">
      <c r="V1993">
        <v>1992</v>
      </c>
      <c r="W1993" t="s">
        <v>5451</v>
      </c>
      <c r="X1993" s="1">
        <v>42790</v>
      </c>
      <c r="Y1993" t="s">
        <v>3841</v>
      </c>
      <c r="Z1993" t="s">
        <v>51</v>
      </c>
      <c r="AA1993" t="s">
        <v>5441</v>
      </c>
      <c r="AB1993" t="s">
        <v>5442</v>
      </c>
      <c r="AC1993" t="s">
        <v>25</v>
      </c>
      <c r="AD1993" t="s">
        <v>26</v>
      </c>
      <c r="AE1993" t="s">
        <v>158</v>
      </c>
      <c r="AF1993" t="s">
        <v>159</v>
      </c>
      <c r="AG1993">
        <v>19134</v>
      </c>
      <c r="AH1993" t="s">
        <v>160</v>
      </c>
      <c r="AI1993" t="s">
        <v>4047</v>
      </c>
      <c r="AJ1993" t="s">
        <v>46</v>
      </c>
      <c r="AK1993" t="s">
        <v>77</v>
      </c>
      <c r="AL1993" t="s">
        <v>4048</v>
      </c>
      <c r="AM1993">
        <v>4.9560000000000004</v>
      </c>
      <c r="AN1993">
        <v>4</v>
      </c>
      <c r="AO1993">
        <v>0.7</v>
      </c>
      <c r="AP1993">
        <v>-3.7995999999999999</v>
      </c>
      <c r="AQ1993">
        <f>YEAR(Table1[[#This Row],[Order Date]])</f>
        <v>2017</v>
      </c>
      <c r="AR1993" t="str">
        <f>TEXT(Table1[[#This Row],[Order Date]],"mmmm")</f>
        <v>February</v>
      </c>
      <c r="AS1993" t="str">
        <f>"Q"&amp;ROUNDUP(MONTH(Table1[[#This Row],[Order Date]])/3,0)</f>
        <v>Q1</v>
      </c>
      <c r="AT1993">
        <f>IF(Table1[[#This Row],[Sales]]=0,0,Table1[[#This Row],[Profit]]/Table1[[#This Row],[Sales]])</f>
        <v>-0.76666666666666661</v>
      </c>
    </row>
    <row r="1994" spans="22:46" x14ac:dyDescent="0.3">
      <c r="V1994">
        <v>1993</v>
      </c>
      <c r="W1994" t="s">
        <v>5452</v>
      </c>
      <c r="X1994" s="1">
        <v>42911</v>
      </c>
      <c r="Y1994" s="1">
        <v>42773</v>
      </c>
      <c r="Z1994" t="s">
        <v>51</v>
      </c>
      <c r="AA1994" t="s">
        <v>5030</v>
      </c>
      <c r="AB1994" t="s">
        <v>5031</v>
      </c>
      <c r="AC1994" t="s">
        <v>108</v>
      </c>
      <c r="AD1994" t="s">
        <v>26</v>
      </c>
      <c r="AE1994" t="s">
        <v>357</v>
      </c>
      <c r="AF1994" t="s">
        <v>474</v>
      </c>
      <c r="AG1994">
        <v>97477</v>
      </c>
      <c r="AH1994" t="s">
        <v>44</v>
      </c>
      <c r="AI1994" t="s">
        <v>1878</v>
      </c>
      <c r="AJ1994" t="s">
        <v>46</v>
      </c>
      <c r="AK1994" t="s">
        <v>47</v>
      </c>
      <c r="AL1994" t="s">
        <v>1879</v>
      </c>
      <c r="AM1994">
        <v>71.040000000000006</v>
      </c>
      <c r="AN1994">
        <v>6</v>
      </c>
      <c r="AO1994">
        <v>0.2</v>
      </c>
      <c r="AP1994">
        <v>26.64</v>
      </c>
      <c r="AQ1994">
        <f>YEAR(Table1[[#This Row],[Order Date]])</f>
        <v>2017</v>
      </c>
      <c r="AR1994" t="str">
        <f>TEXT(Table1[[#This Row],[Order Date]],"mmmm")</f>
        <v>June</v>
      </c>
      <c r="AS1994" t="str">
        <f>"Q"&amp;ROUNDUP(MONTH(Table1[[#This Row],[Order Date]])/3,0)</f>
        <v>Q2</v>
      </c>
      <c r="AT1994">
        <f>IF(Table1[[#This Row],[Sales]]=0,0,Table1[[#This Row],[Profit]]/Table1[[#This Row],[Sales]])</f>
        <v>0.375</v>
      </c>
    </row>
    <row r="1995" spans="22:46" x14ac:dyDescent="0.3">
      <c r="V1995">
        <v>1994</v>
      </c>
      <c r="W1995" t="s">
        <v>5452</v>
      </c>
      <c r="X1995" s="1">
        <v>42911</v>
      </c>
      <c r="Y1995" s="1">
        <v>42773</v>
      </c>
      <c r="Z1995" t="s">
        <v>51</v>
      </c>
      <c r="AA1995" t="s">
        <v>5030</v>
      </c>
      <c r="AB1995" t="s">
        <v>5031</v>
      </c>
      <c r="AC1995" t="s">
        <v>108</v>
      </c>
      <c r="AD1995" t="s">
        <v>26</v>
      </c>
      <c r="AE1995" t="s">
        <v>357</v>
      </c>
      <c r="AF1995" t="s">
        <v>474</v>
      </c>
      <c r="AG1995">
        <v>97477</v>
      </c>
      <c r="AH1995" t="s">
        <v>44</v>
      </c>
      <c r="AI1995" t="s">
        <v>5453</v>
      </c>
      <c r="AJ1995" t="s">
        <v>46</v>
      </c>
      <c r="AK1995" t="s">
        <v>70</v>
      </c>
      <c r="AL1995" t="s">
        <v>5454</v>
      </c>
      <c r="AM1995">
        <v>5.3440000000000003</v>
      </c>
      <c r="AN1995">
        <v>2</v>
      </c>
      <c r="AO1995">
        <v>0.2</v>
      </c>
      <c r="AP1995">
        <v>0.73480000000000001</v>
      </c>
      <c r="AQ1995">
        <f>YEAR(Table1[[#This Row],[Order Date]])</f>
        <v>2017</v>
      </c>
      <c r="AR1995" t="str">
        <f>TEXT(Table1[[#This Row],[Order Date]],"mmmm")</f>
        <v>June</v>
      </c>
      <c r="AS1995" t="str">
        <f>"Q"&amp;ROUNDUP(MONTH(Table1[[#This Row],[Order Date]])/3,0)</f>
        <v>Q2</v>
      </c>
      <c r="AT1995">
        <f>IF(Table1[[#This Row],[Sales]]=0,0,Table1[[#This Row],[Profit]]/Table1[[#This Row],[Sales]])</f>
        <v>0.13749999999999998</v>
      </c>
    </row>
    <row r="1996" spans="22:46" x14ac:dyDescent="0.3">
      <c r="V1996">
        <v>1995</v>
      </c>
      <c r="W1996" t="s">
        <v>5452</v>
      </c>
      <c r="X1996" s="1">
        <v>42911</v>
      </c>
      <c r="Y1996" s="1">
        <v>42773</v>
      </c>
      <c r="Z1996" t="s">
        <v>51</v>
      </c>
      <c r="AA1996" t="s">
        <v>5030</v>
      </c>
      <c r="AB1996" t="s">
        <v>5031</v>
      </c>
      <c r="AC1996" t="s">
        <v>108</v>
      </c>
      <c r="AD1996" t="s">
        <v>26</v>
      </c>
      <c r="AE1996" t="s">
        <v>357</v>
      </c>
      <c r="AF1996" t="s">
        <v>474</v>
      </c>
      <c r="AG1996">
        <v>97477</v>
      </c>
      <c r="AH1996" t="s">
        <v>44</v>
      </c>
      <c r="AI1996" t="s">
        <v>5455</v>
      </c>
      <c r="AJ1996" t="s">
        <v>46</v>
      </c>
      <c r="AK1996" t="s">
        <v>303</v>
      </c>
      <c r="AL1996" t="s">
        <v>5456</v>
      </c>
      <c r="AM1996">
        <v>11.304</v>
      </c>
      <c r="AN1996">
        <v>3</v>
      </c>
      <c r="AO1996">
        <v>0.2</v>
      </c>
      <c r="AP1996">
        <v>-2.1194999999999999</v>
      </c>
      <c r="AQ1996">
        <f>YEAR(Table1[[#This Row],[Order Date]])</f>
        <v>2017</v>
      </c>
      <c r="AR1996" t="str">
        <f>TEXT(Table1[[#This Row],[Order Date]],"mmmm")</f>
        <v>June</v>
      </c>
      <c r="AS1996" t="str">
        <f>"Q"&amp;ROUNDUP(MONTH(Table1[[#This Row],[Order Date]])/3,0)</f>
        <v>Q2</v>
      </c>
      <c r="AT1996">
        <f>IF(Table1[[#This Row],[Sales]]=0,0,Table1[[#This Row],[Profit]]/Table1[[#This Row],[Sales]])</f>
        <v>-0.1875</v>
      </c>
    </row>
    <row r="1997" spans="22:46" x14ac:dyDescent="0.3">
      <c r="V1997">
        <v>1996</v>
      </c>
      <c r="W1997" t="s">
        <v>5457</v>
      </c>
      <c r="X1997" s="1">
        <v>43071</v>
      </c>
      <c r="Y1997" s="1">
        <v>42837</v>
      </c>
      <c r="Z1997" t="s">
        <v>22</v>
      </c>
      <c r="AA1997" t="s">
        <v>5458</v>
      </c>
      <c r="AB1997" t="s">
        <v>5459</v>
      </c>
      <c r="AC1997" t="s">
        <v>25</v>
      </c>
      <c r="AD1997" t="s">
        <v>26</v>
      </c>
      <c r="AE1997" t="s">
        <v>203</v>
      </c>
      <c r="AF1997" t="s">
        <v>110</v>
      </c>
      <c r="AG1997">
        <v>77036</v>
      </c>
      <c r="AH1997" t="s">
        <v>111</v>
      </c>
      <c r="AI1997" t="s">
        <v>5460</v>
      </c>
      <c r="AJ1997" t="s">
        <v>46</v>
      </c>
      <c r="AK1997" t="s">
        <v>80</v>
      </c>
      <c r="AL1997" t="s">
        <v>5461</v>
      </c>
      <c r="AM1997">
        <v>294.62</v>
      </c>
      <c r="AN1997">
        <v>5</v>
      </c>
      <c r="AO1997">
        <v>0.8</v>
      </c>
      <c r="AP1997">
        <v>-766.01199999999994</v>
      </c>
      <c r="AQ1997">
        <f>YEAR(Table1[[#This Row],[Order Date]])</f>
        <v>2017</v>
      </c>
      <c r="AR1997" t="str">
        <f>TEXT(Table1[[#This Row],[Order Date]],"mmmm")</f>
        <v>December</v>
      </c>
      <c r="AS1997" t="str">
        <f>"Q"&amp;ROUNDUP(MONTH(Table1[[#This Row],[Order Date]])/3,0)</f>
        <v>Q4</v>
      </c>
      <c r="AT1997">
        <f>IF(Table1[[#This Row],[Sales]]=0,0,Table1[[#This Row],[Profit]]/Table1[[#This Row],[Sales]])</f>
        <v>-2.5999999999999996</v>
      </c>
    </row>
    <row r="1998" spans="22:46" x14ac:dyDescent="0.3">
      <c r="V1998">
        <v>1997</v>
      </c>
      <c r="W1998" t="s">
        <v>5457</v>
      </c>
      <c r="X1998" s="1">
        <v>43071</v>
      </c>
      <c r="Y1998" s="1">
        <v>42837</v>
      </c>
      <c r="Z1998" t="s">
        <v>22</v>
      </c>
      <c r="AA1998" t="s">
        <v>5458</v>
      </c>
      <c r="AB1998" t="s">
        <v>5459</v>
      </c>
      <c r="AC1998" t="s">
        <v>25</v>
      </c>
      <c r="AD1998" t="s">
        <v>26</v>
      </c>
      <c r="AE1998" t="s">
        <v>203</v>
      </c>
      <c r="AF1998" t="s">
        <v>110</v>
      </c>
      <c r="AG1998">
        <v>77036</v>
      </c>
      <c r="AH1998" t="s">
        <v>111</v>
      </c>
      <c r="AI1998" t="s">
        <v>2152</v>
      </c>
      <c r="AJ1998" t="s">
        <v>31</v>
      </c>
      <c r="AK1998" t="s">
        <v>67</v>
      </c>
      <c r="AL1998" t="s">
        <v>2153</v>
      </c>
      <c r="AM1998">
        <v>8.7520000000000007</v>
      </c>
      <c r="AN1998">
        <v>4</v>
      </c>
      <c r="AO1998">
        <v>0.6</v>
      </c>
      <c r="AP1998">
        <v>-3.7195999999999998</v>
      </c>
      <c r="AQ1998">
        <f>YEAR(Table1[[#This Row],[Order Date]])</f>
        <v>2017</v>
      </c>
      <c r="AR1998" t="str">
        <f>TEXT(Table1[[#This Row],[Order Date]],"mmmm")</f>
        <v>December</v>
      </c>
      <c r="AS1998" t="str">
        <f>"Q"&amp;ROUNDUP(MONTH(Table1[[#This Row],[Order Date]])/3,0)</f>
        <v>Q4</v>
      </c>
      <c r="AT1998">
        <f>IF(Table1[[#This Row],[Sales]]=0,0,Table1[[#This Row],[Profit]]/Table1[[#This Row],[Sales]])</f>
        <v>-0.42499999999999993</v>
      </c>
    </row>
    <row r="1999" spans="22:46" x14ac:dyDescent="0.3">
      <c r="V1999">
        <v>1998</v>
      </c>
      <c r="W1999" t="s">
        <v>5462</v>
      </c>
      <c r="X1999" s="1">
        <v>41676</v>
      </c>
      <c r="Y1999" s="1">
        <v>41884</v>
      </c>
      <c r="Z1999" t="s">
        <v>207</v>
      </c>
      <c r="AA1999" t="s">
        <v>5152</v>
      </c>
      <c r="AB1999" t="s">
        <v>5153</v>
      </c>
      <c r="AC1999" t="s">
        <v>41</v>
      </c>
      <c r="AD1999" t="s">
        <v>26</v>
      </c>
      <c r="AE1999" t="s">
        <v>5463</v>
      </c>
      <c r="AF1999" t="s">
        <v>358</v>
      </c>
      <c r="AG1999">
        <v>23320</v>
      </c>
      <c r="AH1999" t="s">
        <v>29</v>
      </c>
      <c r="AI1999" t="s">
        <v>2390</v>
      </c>
      <c r="AJ1999" t="s">
        <v>46</v>
      </c>
      <c r="AK1999" t="s">
        <v>47</v>
      </c>
      <c r="AL1999" t="s">
        <v>2391</v>
      </c>
      <c r="AM1999">
        <v>15</v>
      </c>
      <c r="AN1999">
        <v>4</v>
      </c>
      <c r="AO1999">
        <v>0</v>
      </c>
      <c r="AP1999">
        <v>7.2</v>
      </c>
      <c r="AQ1999">
        <f>YEAR(Table1[[#This Row],[Order Date]])</f>
        <v>2014</v>
      </c>
      <c r="AR1999" t="str">
        <f>TEXT(Table1[[#This Row],[Order Date]],"mmmm")</f>
        <v>February</v>
      </c>
      <c r="AS1999" t="str">
        <f>"Q"&amp;ROUNDUP(MONTH(Table1[[#This Row],[Order Date]])/3,0)</f>
        <v>Q1</v>
      </c>
      <c r="AT1999">
        <f>IF(Table1[[#This Row],[Sales]]=0,0,Table1[[#This Row],[Profit]]/Table1[[#This Row],[Sales]])</f>
        <v>0.48000000000000004</v>
      </c>
    </row>
    <row r="2000" spans="22:46" x14ac:dyDescent="0.3">
      <c r="V2000">
        <v>1999</v>
      </c>
      <c r="W2000" t="s">
        <v>5462</v>
      </c>
      <c r="X2000" s="1">
        <v>41676</v>
      </c>
      <c r="Y2000" s="1">
        <v>41884</v>
      </c>
      <c r="Z2000" t="s">
        <v>207</v>
      </c>
      <c r="AA2000" t="s">
        <v>5152</v>
      </c>
      <c r="AB2000" t="s">
        <v>5153</v>
      </c>
      <c r="AC2000" t="s">
        <v>41</v>
      </c>
      <c r="AD2000" t="s">
        <v>26</v>
      </c>
      <c r="AE2000" t="s">
        <v>5463</v>
      </c>
      <c r="AF2000" t="s">
        <v>358</v>
      </c>
      <c r="AG2000">
        <v>23320</v>
      </c>
      <c r="AH2000" t="s">
        <v>29</v>
      </c>
      <c r="AI2000" t="s">
        <v>1336</v>
      </c>
      <c r="AJ2000" t="s">
        <v>73</v>
      </c>
      <c r="AK2000" t="s">
        <v>74</v>
      </c>
      <c r="AL2000" t="s">
        <v>1337</v>
      </c>
      <c r="AM2000">
        <v>161.61000000000001</v>
      </c>
      <c r="AN2000">
        <v>1</v>
      </c>
      <c r="AO2000">
        <v>0</v>
      </c>
      <c r="AP2000">
        <v>42.018599999999999</v>
      </c>
      <c r="AQ2000">
        <f>YEAR(Table1[[#This Row],[Order Date]])</f>
        <v>2014</v>
      </c>
      <c r="AR2000" t="str">
        <f>TEXT(Table1[[#This Row],[Order Date]],"mmmm")</f>
        <v>February</v>
      </c>
      <c r="AS2000" t="str">
        <f>"Q"&amp;ROUNDUP(MONTH(Table1[[#This Row],[Order Date]])/3,0)</f>
        <v>Q1</v>
      </c>
      <c r="AT2000">
        <f>IF(Table1[[#This Row],[Sales]]=0,0,Table1[[#This Row],[Profit]]/Table1[[#This Row],[Sales]])</f>
        <v>0.25999999999999995</v>
      </c>
    </row>
    <row r="2001" spans="22:46" x14ac:dyDescent="0.3">
      <c r="V2001">
        <v>2000</v>
      </c>
      <c r="W2001" t="s">
        <v>5462</v>
      </c>
      <c r="X2001" s="1">
        <v>41676</v>
      </c>
      <c r="Y2001" s="1">
        <v>41884</v>
      </c>
      <c r="Z2001" t="s">
        <v>207</v>
      </c>
      <c r="AA2001" t="s">
        <v>5152</v>
      </c>
      <c r="AB2001" t="s">
        <v>5153</v>
      </c>
      <c r="AC2001" t="s">
        <v>41</v>
      </c>
      <c r="AD2001" t="s">
        <v>26</v>
      </c>
      <c r="AE2001" t="s">
        <v>5463</v>
      </c>
      <c r="AF2001" t="s">
        <v>358</v>
      </c>
      <c r="AG2001">
        <v>23320</v>
      </c>
      <c r="AH2001" t="s">
        <v>29</v>
      </c>
      <c r="AI2001" t="s">
        <v>5063</v>
      </c>
      <c r="AJ2001" t="s">
        <v>73</v>
      </c>
      <c r="AK2001" t="s">
        <v>74</v>
      </c>
      <c r="AL2001" t="s">
        <v>5064</v>
      </c>
      <c r="AM2001">
        <v>144.94999999999999</v>
      </c>
      <c r="AN2001">
        <v>5</v>
      </c>
      <c r="AO2001">
        <v>0</v>
      </c>
      <c r="AP2001">
        <v>42.035499999999999</v>
      </c>
      <c r="AQ2001">
        <f>YEAR(Table1[[#This Row],[Order Date]])</f>
        <v>2014</v>
      </c>
      <c r="AR2001" t="str">
        <f>TEXT(Table1[[#This Row],[Order Date]],"mmmm")</f>
        <v>February</v>
      </c>
      <c r="AS2001" t="str">
        <f>"Q"&amp;ROUNDUP(MONTH(Table1[[#This Row],[Order Date]])/3,0)</f>
        <v>Q1</v>
      </c>
      <c r="AT2001">
        <f>IF(Table1[[#This Row],[Sales]]=0,0,Table1[[#This Row],[Profit]]/Table1[[#This Row],[Sales]])</f>
        <v>0.29000000000000004</v>
      </c>
    </row>
    <row r="2002" spans="22:46" x14ac:dyDescent="0.3">
      <c r="V2002">
        <v>2001</v>
      </c>
      <c r="W2002" t="s">
        <v>5464</v>
      </c>
      <c r="X2002" s="1">
        <v>42836</v>
      </c>
      <c r="Y2002" t="s">
        <v>5229</v>
      </c>
      <c r="Z2002" t="s">
        <v>51</v>
      </c>
      <c r="AA2002" t="s">
        <v>5465</v>
      </c>
      <c r="AB2002" t="s">
        <v>5466</v>
      </c>
      <c r="AC2002" t="s">
        <v>25</v>
      </c>
      <c r="AD2002" t="s">
        <v>26</v>
      </c>
      <c r="AE2002" t="s">
        <v>678</v>
      </c>
      <c r="AF2002" t="s">
        <v>43</v>
      </c>
      <c r="AG2002">
        <v>91104</v>
      </c>
      <c r="AH2002" t="s">
        <v>44</v>
      </c>
      <c r="AI2002" t="s">
        <v>501</v>
      </c>
      <c r="AJ2002" t="s">
        <v>73</v>
      </c>
      <c r="AK2002" t="s">
        <v>176</v>
      </c>
      <c r="AL2002" t="s">
        <v>502</v>
      </c>
      <c r="AM2002">
        <v>199.95</v>
      </c>
      <c r="AN2002">
        <v>5</v>
      </c>
      <c r="AO2002">
        <v>0</v>
      </c>
      <c r="AP2002">
        <v>21.994499999999999</v>
      </c>
      <c r="AQ2002">
        <f>YEAR(Table1[[#This Row],[Order Date]])</f>
        <v>2017</v>
      </c>
      <c r="AR2002" t="str">
        <f>TEXT(Table1[[#This Row],[Order Date]],"mmmm")</f>
        <v>April</v>
      </c>
      <c r="AS2002" t="str">
        <f>"Q"&amp;ROUNDUP(MONTH(Table1[[#This Row],[Order Date]])/3,0)</f>
        <v>Q2</v>
      </c>
      <c r="AT2002">
        <f>IF(Table1[[#This Row],[Sales]]=0,0,Table1[[#This Row],[Profit]]/Table1[[#This Row],[Sales]])</f>
        <v>0.11</v>
      </c>
    </row>
    <row r="2003" spans="22:46" x14ac:dyDescent="0.3">
      <c r="V2003">
        <v>2002</v>
      </c>
      <c r="W2003" t="s">
        <v>5464</v>
      </c>
      <c r="X2003" s="1">
        <v>42836</v>
      </c>
      <c r="Y2003" t="s">
        <v>5229</v>
      </c>
      <c r="Z2003" t="s">
        <v>51</v>
      </c>
      <c r="AA2003" t="s">
        <v>5465</v>
      </c>
      <c r="AB2003" t="s">
        <v>5466</v>
      </c>
      <c r="AC2003" t="s">
        <v>25</v>
      </c>
      <c r="AD2003" t="s">
        <v>26</v>
      </c>
      <c r="AE2003" t="s">
        <v>678</v>
      </c>
      <c r="AF2003" t="s">
        <v>43</v>
      </c>
      <c r="AG2003">
        <v>91104</v>
      </c>
      <c r="AH2003" t="s">
        <v>44</v>
      </c>
      <c r="AI2003" t="s">
        <v>4721</v>
      </c>
      <c r="AJ2003" t="s">
        <v>46</v>
      </c>
      <c r="AK2003" t="s">
        <v>70</v>
      </c>
      <c r="AL2003" t="s">
        <v>4722</v>
      </c>
      <c r="AM2003">
        <v>41.86</v>
      </c>
      <c r="AN2003">
        <v>7</v>
      </c>
      <c r="AO2003">
        <v>0</v>
      </c>
      <c r="AP2003">
        <v>14.2324</v>
      </c>
      <c r="AQ2003">
        <f>YEAR(Table1[[#This Row],[Order Date]])</f>
        <v>2017</v>
      </c>
      <c r="AR2003" t="str">
        <f>TEXT(Table1[[#This Row],[Order Date]],"mmmm")</f>
        <v>April</v>
      </c>
      <c r="AS2003" t="str">
        <f>"Q"&amp;ROUNDUP(MONTH(Table1[[#This Row],[Order Date]])/3,0)</f>
        <v>Q2</v>
      </c>
      <c r="AT2003">
        <f>IF(Table1[[#This Row],[Sales]]=0,0,Table1[[#This Row],[Profit]]/Table1[[#This Row],[Sales]])</f>
        <v>0.34</v>
      </c>
    </row>
    <row r="2004" spans="22:46" x14ac:dyDescent="0.3">
      <c r="V2004">
        <v>2003</v>
      </c>
      <c r="W2004" t="s">
        <v>5467</v>
      </c>
      <c r="X2004" s="1">
        <v>43094</v>
      </c>
      <c r="Y2004" t="s">
        <v>1138</v>
      </c>
      <c r="Z2004" t="s">
        <v>22</v>
      </c>
      <c r="AA2004" t="s">
        <v>5008</v>
      </c>
      <c r="AB2004" t="s">
        <v>5009</v>
      </c>
      <c r="AC2004" t="s">
        <v>25</v>
      </c>
      <c r="AD2004" t="s">
        <v>26</v>
      </c>
      <c r="AE2004" t="s">
        <v>1657</v>
      </c>
      <c r="AF2004" t="s">
        <v>28</v>
      </c>
      <c r="AG2004">
        <v>40214</v>
      </c>
      <c r="AH2004" t="s">
        <v>29</v>
      </c>
      <c r="AI2004" t="s">
        <v>3998</v>
      </c>
      <c r="AJ2004" t="s">
        <v>46</v>
      </c>
      <c r="AK2004" t="s">
        <v>60</v>
      </c>
      <c r="AL2004" t="s">
        <v>3999</v>
      </c>
      <c r="AM2004">
        <v>95.94</v>
      </c>
      <c r="AN2004">
        <v>3</v>
      </c>
      <c r="AO2004">
        <v>0</v>
      </c>
      <c r="AP2004">
        <v>9.5939999999999994</v>
      </c>
      <c r="AQ2004">
        <f>YEAR(Table1[[#This Row],[Order Date]])</f>
        <v>2017</v>
      </c>
      <c r="AR2004" t="str">
        <f>TEXT(Table1[[#This Row],[Order Date]],"mmmm")</f>
        <v>December</v>
      </c>
      <c r="AS2004" t="str">
        <f>"Q"&amp;ROUNDUP(MONTH(Table1[[#This Row],[Order Date]])/3,0)</f>
        <v>Q4</v>
      </c>
      <c r="AT2004">
        <f>IF(Table1[[#This Row],[Sales]]=0,0,Table1[[#This Row],[Profit]]/Table1[[#This Row],[Sales]])</f>
        <v>9.9999999999999992E-2</v>
      </c>
    </row>
    <row r="2005" spans="22:46" x14ac:dyDescent="0.3">
      <c r="V2005">
        <v>2004</v>
      </c>
      <c r="W2005" t="s">
        <v>5467</v>
      </c>
      <c r="X2005" s="1">
        <v>43094</v>
      </c>
      <c r="Y2005" t="s">
        <v>1138</v>
      </c>
      <c r="Z2005" t="s">
        <v>22</v>
      </c>
      <c r="AA2005" t="s">
        <v>5008</v>
      </c>
      <c r="AB2005" t="s">
        <v>5009</v>
      </c>
      <c r="AC2005" t="s">
        <v>25</v>
      </c>
      <c r="AD2005" t="s">
        <v>26</v>
      </c>
      <c r="AE2005" t="s">
        <v>1657</v>
      </c>
      <c r="AF2005" t="s">
        <v>28</v>
      </c>
      <c r="AG2005">
        <v>40214</v>
      </c>
      <c r="AH2005" t="s">
        <v>29</v>
      </c>
      <c r="AI2005" t="s">
        <v>343</v>
      </c>
      <c r="AJ2005" t="s">
        <v>31</v>
      </c>
      <c r="AK2005" t="s">
        <v>35</v>
      </c>
      <c r="AL2005" t="s">
        <v>344</v>
      </c>
      <c r="AM2005">
        <v>304.45</v>
      </c>
      <c r="AN2005">
        <v>5</v>
      </c>
      <c r="AO2005">
        <v>0</v>
      </c>
      <c r="AP2005">
        <v>76.112499999999997</v>
      </c>
      <c r="AQ2005">
        <f>YEAR(Table1[[#This Row],[Order Date]])</f>
        <v>2017</v>
      </c>
      <c r="AR2005" t="str">
        <f>TEXT(Table1[[#This Row],[Order Date]],"mmmm")</f>
        <v>December</v>
      </c>
      <c r="AS2005" t="str">
        <f>"Q"&amp;ROUNDUP(MONTH(Table1[[#This Row],[Order Date]])/3,0)</f>
        <v>Q4</v>
      </c>
      <c r="AT2005">
        <f>IF(Table1[[#This Row],[Sales]]=0,0,Table1[[#This Row],[Profit]]/Table1[[#This Row],[Sales]])</f>
        <v>0.25</v>
      </c>
    </row>
    <row r="2006" spans="22:46" x14ac:dyDescent="0.3">
      <c r="V2006">
        <v>2005</v>
      </c>
      <c r="W2006" t="s">
        <v>5468</v>
      </c>
      <c r="X2006" s="1">
        <v>42836</v>
      </c>
      <c r="Y2006" t="s">
        <v>5229</v>
      </c>
      <c r="Z2006" t="s">
        <v>51</v>
      </c>
      <c r="AA2006" t="s">
        <v>3165</v>
      </c>
      <c r="AB2006" t="s">
        <v>3166</v>
      </c>
      <c r="AC2006" t="s">
        <v>108</v>
      </c>
      <c r="AD2006" t="s">
        <v>26</v>
      </c>
      <c r="AE2006" t="s">
        <v>5469</v>
      </c>
      <c r="AF2006" t="s">
        <v>110</v>
      </c>
      <c r="AG2006">
        <v>79424</v>
      </c>
      <c r="AH2006" t="s">
        <v>111</v>
      </c>
      <c r="AI2006" t="s">
        <v>475</v>
      </c>
      <c r="AJ2006" t="s">
        <v>46</v>
      </c>
      <c r="AK2006" t="s">
        <v>77</v>
      </c>
      <c r="AL2006" t="s">
        <v>476</v>
      </c>
      <c r="AM2006">
        <v>11.364000000000001</v>
      </c>
      <c r="AN2006">
        <v>3</v>
      </c>
      <c r="AO2006">
        <v>0.8</v>
      </c>
      <c r="AP2006">
        <v>-17.045999999999999</v>
      </c>
      <c r="AQ2006">
        <f>YEAR(Table1[[#This Row],[Order Date]])</f>
        <v>2017</v>
      </c>
      <c r="AR2006" t="str">
        <f>TEXT(Table1[[#This Row],[Order Date]],"mmmm")</f>
        <v>April</v>
      </c>
      <c r="AS2006" t="str">
        <f>"Q"&amp;ROUNDUP(MONTH(Table1[[#This Row],[Order Date]])/3,0)</f>
        <v>Q2</v>
      </c>
      <c r="AT2006">
        <f>IF(Table1[[#This Row],[Sales]]=0,0,Table1[[#This Row],[Profit]]/Table1[[#This Row],[Sales]])</f>
        <v>-1.4999999999999998</v>
      </c>
    </row>
    <row r="2007" spans="22:46" x14ac:dyDescent="0.3">
      <c r="V2007">
        <v>2006</v>
      </c>
      <c r="W2007" t="s">
        <v>5470</v>
      </c>
      <c r="X2007" s="1">
        <v>42004</v>
      </c>
      <c r="Y2007" s="1">
        <v>42095</v>
      </c>
      <c r="Z2007" t="s">
        <v>51</v>
      </c>
      <c r="AA2007" t="s">
        <v>3175</v>
      </c>
      <c r="AB2007" t="s">
        <v>3176</v>
      </c>
      <c r="AC2007" t="s">
        <v>41</v>
      </c>
      <c r="AD2007" t="s">
        <v>26</v>
      </c>
      <c r="AE2007" t="s">
        <v>432</v>
      </c>
      <c r="AF2007" t="s">
        <v>672</v>
      </c>
      <c r="AG2007">
        <v>65203</v>
      </c>
      <c r="AH2007" t="s">
        <v>111</v>
      </c>
      <c r="AI2007" t="s">
        <v>3337</v>
      </c>
      <c r="AJ2007" t="s">
        <v>46</v>
      </c>
      <c r="AK2007" t="s">
        <v>70</v>
      </c>
      <c r="AL2007" t="s">
        <v>3338</v>
      </c>
      <c r="AM2007">
        <v>29.68</v>
      </c>
      <c r="AN2007">
        <v>7</v>
      </c>
      <c r="AO2007">
        <v>0</v>
      </c>
      <c r="AP2007">
        <v>11.575200000000001</v>
      </c>
      <c r="AQ2007">
        <f>YEAR(Table1[[#This Row],[Order Date]])</f>
        <v>2014</v>
      </c>
      <c r="AR2007" t="str">
        <f>TEXT(Table1[[#This Row],[Order Date]],"mmmm")</f>
        <v>December</v>
      </c>
      <c r="AS2007" t="str">
        <f>"Q"&amp;ROUNDUP(MONTH(Table1[[#This Row],[Order Date]])/3,0)</f>
        <v>Q4</v>
      </c>
      <c r="AT2007">
        <f>IF(Table1[[#This Row],[Sales]]=0,0,Table1[[#This Row],[Profit]]/Table1[[#This Row],[Sales]])</f>
        <v>0.39</v>
      </c>
    </row>
    <row r="2008" spans="22:46" x14ac:dyDescent="0.3">
      <c r="V2008">
        <v>2007</v>
      </c>
      <c r="W2008" t="s">
        <v>5470</v>
      </c>
      <c r="X2008" s="1">
        <v>42004</v>
      </c>
      <c r="Y2008" s="1">
        <v>42095</v>
      </c>
      <c r="Z2008" t="s">
        <v>51</v>
      </c>
      <c r="AA2008" t="s">
        <v>3175</v>
      </c>
      <c r="AB2008" t="s">
        <v>3176</v>
      </c>
      <c r="AC2008" t="s">
        <v>41</v>
      </c>
      <c r="AD2008" t="s">
        <v>26</v>
      </c>
      <c r="AE2008" t="s">
        <v>432</v>
      </c>
      <c r="AF2008" t="s">
        <v>672</v>
      </c>
      <c r="AG2008">
        <v>65203</v>
      </c>
      <c r="AH2008" t="s">
        <v>111</v>
      </c>
      <c r="AI2008" t="s">
        <v>1086</v>
      </c>
      <c r="AJ2008" t="s">
        <v>73</v>
      </c>
      <c r="AK2008" t="s">
        <v>176</v>
      </c>
      <c r="AL2008" t="s">
        <v>1087</v>
      </c>
      <c r="AM2008">
        <v>47.53</v>
      </c>
      <c r="AN2008">
        <v>7</v>
      </c>
      <c r="AO2008">
        <v>0</v>
      </c>
      <c r="AP2008">
        <v>16.1602</v>
      </c>
      <c r="AQ2008">
        <f>YEAR(Table1[[#This Row],[Order Date]])</f>
        <v>2014</v>
      </c>
      <c r="AR2008" t="str">
        <f>TEXT(Table1[[#This Row],[Order Date]],"mmmm")</f>
        <v>December</v>
      </c>
      <c r="AS2008" t="str">
        <f>"Q"&amp;ROUNDUP(MONTH(Table1[[#This Row],[Order Date]])/3,0)</f>
        <v>Q4</v>
      </c>
      <c r="AT2008">
        <f>IF(Table1[[#This Row],[Sales]]=0,0,Table1[[#This Row],[Profit]]/Table1[[#This Row],[Sales]])</f>
        <v>0.33999999999999997</v>
      </c>
    </row>
    <row r="2009" spans="22:46" x14ac:dyDescent="0.3">
      <c r="V2009">
        <v>2008</v>
      </c>
      <c r="W2009" t="s">
        <v>5471</v>
      </c>
      <c r="X2009" s="1">
        <v>42950</v>
      </c>
      <c r="Y2009" s="1">
        <v>42833</v>
      </c>
      <c r="Z2009" t="s">
        <v>207</v>
      </c>
      <c r="AA2009" t="s">
        <v>4665</v>
      </c>
      <c r="AB2009" t="s">
        <v>4666</v>
      </c>
      <c r="AC2009" t="s">
        <v>25</v>
      </c>
      <c r="AD2009" t="s">
        <v>26</v>
      </c>
      <c r="AE2009" t="s">
        <v>342</v>
      </c>
      <c r="AF2009" t="s">
        <v>233</v>
      </c>
      <c r="AG2009">
        <v>60623</v>
      </c>
      <c r="AH2009" t="s">
        <v>111</v>
      </c>
      <c r="AI2009" t="s">
        <v>5472</v>
      </c>
      <c r="AJ2009" t="s">
        <v>31</v>
      </c>
      <c r="AK2009" t="s">
        <v>32</v>
      </c>
      <c r="AL2009" t="s">
        <v>5473</v>
      </c>
      <c r="AM2009">
        <v>183.37200000000001</v>
      </c>
      <c r="AN2009">
        <v>2</v>
      </c>
      <c r="AO2009">
        <v>0.3</v>
      </c>
      <c r="AP2009">
        <v>-36.674399999999999</v>
      </c>
      <c r="AQ2009">
        <f>YEAR(Table1[[#This Row],[Order Date]])</f>
        <v>2017</v>
      </c>
      <c r="AR2009" t="str">
        <f>TEXT(Table1[[#This Row],[Order Date]],"mmmm")</f>
        <v>August</v>
      </c>
      <c r="AS2009" t="str">
        <f>"Q"&amp;ROUNDUP(MONTH(Table1[[#This Row],[Order Date]])/3,0)</f>
        <v>Q3</v>
      </c>
      <c r="AT2009">
        <f>IF(Table1[[#This Row],[Sales]]=0,0,Table1[[#This Row],[Profit]]/Table1[[#This Row],[Sales]])</f>
        <v>-0.19999999999999998</v>
      </c>
    </row>
    <row r="2010" spans="22:46" x14ac:dyDescent="0.3">
      <c r="V2010">
        <v>2009</v>
      </c>
      <c r="W2010" t="s">
        <v>5474</v>
      </c>
      <c r="X2010" s="1">
        <v>41958</v>
      </c>
      <c r="Y2010" t="s">
        <v>5476</v>
      </c>
      <c r="Z2010" t="s">
        <v>51</v>
      </c>
      <c r="AA2010" t="s">
        <v>4165</v>
      </c>
      <c r="AB2010" t="s">
        <v>4166</v>
      </c>
      <c r="AC2010" t="s">
        <v>25</v>
      </c>
      <c r="AD2010" t="s">
        <v>26</v>
      </c>
      <c r="AE2010" t="s">
        <v>5477</v>
      </c>
      <c r="AF2010" t="s">
        <v>379</v>
      </c>
      <c r="AG2010">
        <v>37604</v>
      </c>
      <c r="AH2010" t="s">
        <v>29</v>
      </c>
      <c r="AI2010" t="s">
        <v>4640</v>
      </c>
      <c r="AJ2010" t="s">
        <v>46</v>
      </c>
      <c r="AK2010" t="s">
        <v>70</v>
      </c>
      <c r="AL2010" t="s">
        <v>4641</v>
      </c>
      <c r="AM2010">
        <v>4.2240000000000002</v>
      </c>
      <c r="AN2010">
        <v>3</v>
      </c>
      <c r="AO2010">
        <v>0.2</v>
      </c>
      <c r="AP2010">
        <v>0.47520000000000001</v>
      </c>
      <c r="AQ2010">
        <f>YEAR(Table1[[#This Row],[Order Date]])</f>
        <v>2014</v>
      </c>
      <c r="AR2010" t="str">
        <f>TEXT(Table1[[#This Row],[Order Date]],"mmmm")</f>
        <v>November</v>
      </c>
      <c r="AS2010" t="str">
        <f>"Q"&amp;ROUNDUP(MONTH(Table1[[#This Row],[Order Date]])/3,0)</f>
        <v>Q4</v>
      </c>
      <c r="AT2010">
        <f>IF(Table1[[#This Row],[Sales]]=0,0,Table1[[#This Row],[Profit]]/Table1[[#This Row],[Sales]])</f>
        <v>0.1125</v>
      </c>
    </row>
    <row r="2011" spans="22:46" x14ac:dyDescent="0.3">
      <c r="V2011">
        <v>2010</v>
      </c>
      <c r="W2011" t="s">
        <v>5474</v>
      </c>
      <c r="X2011" s="1">
        <v>41958</v>
      </c>
      <c r="Y2011" t="s">
        <v>5476</v>
      </c>
      <c r="Z2011" t="s">
        <v>51</v>
      </c>
      <c r="AA2011" t="s">
        <v>4165</v>
      </c>
      <c r="AB2011" t="s">
        <v>4166</v>
      </c>
      <c r="AC2011" t="s">
        <v>25</v>
      </c>
      <c r="AD2011" t="s">
        <v>26</v>
      </c>
      <c r="AE2011" t="s">
        <v>5477</v>
      </c>
      <c r="AF2011" t="s">
        <v>379</v>
      </c>
      <c r="AG2011">
        <v>37604</v>
      </c>
      <c r="AH2011" t="s">
        <v>29</v>
      </c>
      <c r="AI2011" t="s">
        <v>405</v>
      </c>
      <c r="AJ2011" t="s">
        <v>46</v>
      </c>
      <c r="AK2011" t="s">
        <v>80</v>
      </c>
      <c r="AL2011" t="s">
        <v>406</v>
      </c>
      <c r="AM2011">
        <v>333.05599999999998</v>
      </c>
      <c r="AN2011">
        <v>2</v>
      </c>
      <c r="AO2011">
        <v>0.2</v>
      </c>
      <c r="AP2011">
        <v>29.142399999999999</v>
      </c>
      <c r="AQ2011">
        <f>YEAR(Table1[[#This Row],[Order Date]])</f>
        <v>2014</v>
      </c>
      <c r="AR2011" t="str">
        <f>TEXT(Table1[[#This Row],[Order Date]],"mmmm")</f>
        <v>November</v>
      </c>
      <c r="AS2011" t="str">
        <f>"Q"&amp;ROUNDUP(MONTH(Table1[[#This Row],[Order Date]])/3,0)</f>
        <v>Q4</v>
      </c>
      <c r="AT2011">
        <f>IF(Table1[[#This Row],[Sales]]=0,0,Table1[[#This Row],[Profit]]/Table1[[#This Row],[Sales]])</f>
        <v>8.7499999999999994E-2</v>
      </c>
    </row>
    <row r="2012" spans="22:46" x14ac:dyDescent="0.3">
      <c r="V2012">
        <v>2011</v>
      </c>
      <c r="W2012" t="s">
        <v>5474</v>
      </c>
      <c r="X2012" s="1">
        <v>41958</v>
      </c>
      <c r="Y2012" t="s">
        <v>5476</v>
      </c>
      <c r="Z2012" t="s">
        <v>51</v>
      </c>
      <c r="AA2012" t="s">
        <v>4165</v>
      </c>
      <c r="AB2012" t="s">
        <v>4166</v>
      </c>
      <c r="AC2012" t="s">
        <v>25</v>
      </c>
      <c r="AD2012" t="s">
        <v>26</v>
      </c>
      <c r="AE2012" t="s">
        <v>5477</v>
      </c>
      <c r="AF2012" t="s">
        <v>379</v>
      </c>
      <c r="AG2012">
        <v>37604</v>
      </c>
      <c r="AH2012" t="s">
        <v>29</v>
      </c>
      <c r="AI2012" t="s">
        <v>2478</v>
      </c>
      <c r="AJ2012" t="s">
        <v>46</v>
      </c>
      <c r="AK2012" t="s">
        <v>94</v>
      </c>
      <c r="AL2012" t="s">
        <v>2479</v>
      </c>
      <c r="AM2012">
        <v>24.896000000000001</v>
      </c>
      <c r="AN2012">
        <v>4</v>
      </c>
      <c r="AO2012">
        <v>0.2</v>
      </c>
      <c r="AP2012">
        <v>7.78</v>
      </c>
      <c r="AQ2012">
        <f>YEAR(Table1[[#This Row],[Order Date]])</f>
        <v>2014</v>
      </c>
      <c r="AR2012" t="str">
        <f>TEXT(Table1[[#This Row],[Order Date]],"mmmm")</f>
        <v>November</v>
      </c>
      <c r="AS2012" t="str">
        <f>"Q"&amp;ROUNDUP(MONTH(Table1[[#This Row],[Order Date]])/3,0)</f>
        <v>Q4</v>
      </c>
      <c r="AT2012">
        <f>IF(Table1[[#This Row],[Sales]]=0,0,Table1[[#This Row],[Profit]]/Table1[[#This Row],[Sales]])</f>
        <v>0.3125</v>
      </c>
    </row>
    <row r="2013" spans="22:46" x14ac:dyDescent="0.3">
      <c r="V2013">
        <v>2012</v>
      </c>
      <c r="W2013" t="s">
        <v>5478</v>
      </c>
      <c r="X2013" s="1">
        <v>42349</v>
      </c>
      <c r="Y2013" s="1">
        <v>42320</v>
      </c>
      <c r="Z2013" t="s">
        <v>1450</v>
      </c>
      <c r="AA2013" t="s">
        <v>5479</v>
      </c>
      <c r="AB2013" t="s">
        <v>5480</v>
      </c>
      <c r="AC2013" t="s">
        <v>25</v>
      </c>
      <c r="AD2013" t="s">
        <v>26</v>
      </c>
      <c r="AE2013" t="s">
        <v>203</v>
      </c>
      <c r="AF2013" t="s">
        <v>110</v>
      </c>
      <c r="AG2013">
        <v>77041</v>
      </c>
      <c r="AH2013" t="s">
        <v>111</v>
      </c>
      <c r="AI2013" t="s">
        <v>2589</v>
      </c>
      <c r="AJ2013" t="s">
        <v>73</v>
      </c>
      <c r="AK2013" t="s">
        <v>176</v>
      </c>
      <c r="AL2013" t="s">
        <v>2590</v>
      </c>
      <c r="AM2013">
        <v>159.98400000000001</v>
      </c>
      <c r="AN2013">
        <v>2</v>
      </c>
      <c r="AO2013">
        <v>0.2</v>
      </c>
      <c r="AP2013">
        <v>35.996400000000001</v>
      </c>
      <c r="AQ2013">
        <f>YEAR(Table1[[#This Row],[Order Date]])</f>
        <v>2015</v>
      </c>
      <c r="AR2013" t="str">
        <f>TEXT(Table1[[#This Row],[Order Date]],"mmmm")</f>
        <v>December</v>
      </c>
      <c r="AS2013" t="str">
        <f>"Q"&amp;ROUNDUP(MONTH(Table1[[#This Row],[Order Date]])/3,0)</f>
        <v>Q4</v>
      </c>
      <c r="AT2013">
        <f>IF(Table1[[#This Row],[Sales]]=0,0,Table1[[#This Row],[Profit]]/Table1[[#This Row],[Sales]])</f>
        <v>0.22500000000000001</v>
      </c>
    </row>
    <row r="2014" spans="22:46" x14ac:dyDescent="0.3">
      <c r="V2014">
        <v>2013</v>
      </c>
      <c r="W2014" t="s">
        <v>5478</v>
      </c>
      <c r="X2014" s="1">
        <v>42349</v>
      </c>
      <c r="Y2014" s="1">
        <v>42320</v>
      </c>
      <c r="Z2014" t="s">
        <v>1450</v>
      </c>
      <c r="AA2014" t="s">
        <v>5479</v>
      </c>
      <c r="AB2014" t="s">
        <v>5480</v>
      </c>
      <c r="AC2014" t="s">
        <v>25</v>
      </c>
      <c r="AD2014" t="s">
        <v>26</v>
      </c>
      <c r="AE2014" t="s">
        <v>203</v>
      </c>
      <c r="AF2014" t="s">
        <v>110</v>
      </c>
      <c r="AG2014">
        <v>77041</v>
      </c>
      <c r="AH2014" t="s">
        <v>111</v>
      </c>
      <c r="AI2014" t="s">
        <v>5481</v>
      </c>
      <c r="AJ2014" t="s">
        <v>46</v>
      </c>
      <c r="AK2014" t="s">
        <v>60</v>
      </c>
      <c r="AL2014" t="s">
        <v>5482</v>
      </c>
      <c r="AM2014">
        <v>46.344000000000001</v>
      </c>
      <c r="AN2014">
        <v>3</v>
      </c>
      <c r="AO2014">
        <v>0.2</v>
      </c>
      <c r="AP2014">
        <v>4.6344000000000003</v>
      </c>
      <c r="AQ2014">
        <f>YEAR(Table1[[#This Row],[Order Date]])</f>
        <v>2015</v>
      </c>
      <c r="AR2014" t="str">
        <f>TEXT(Table1[[#This Row],[Order Date]],"mmmm")</f>
        <v>December</v>
      </c>
      <c r="AS2014" t="str">
        <f>"Q"&amp;ROUNDUP(MONTH(Table1[[#This Row],[Order Date]])/3,0)</f>
        <v>Q4</v>
      </c>
      <c r="AT2014">
        <f>IF(Table1[[#This Row],[Sales]]=0,0,Table1[[#This Row],[Profit]]/Table1[[#This Row],[Sales]])</f>
        <v>0.1</v>
      </c>
    </row>
    <row r="2015" spans="22:46" x14ac:dyDescent="0.3">
      <c r="V2015">
        <v>2014</v>
      </c>
      <c r="W2015" t="s">
        <v>5483</v>
      </c>
      <c r="X2015" s="1">
        <v>42631</v>
      </c>
      <c r="Y2015" t="s">
        <v>363</v>
      </c>
      <c r="Z2015" t="s">
        <v>51</v>
      </c>
      <c r="AA2015" t="s">
        <v>5484</v>
      </c>
      <c r="AB2015" t="s">
        <v>5485</v>
      </c>
      <c r="AC2015" t="s">
        <v>25</v>
      </c>
      <c r="AD2015" t="s">
        <v>26</v>
      </c>
      <c r="AE2015" t="s">
        <v>1756</v>
      </c>
      <c r="AF2015" t="s">
        <v>404</v>
      </c>
      <c r="AG2015">
        <v>36830</v>
      </c>
      <c r="AH2015" t="s">
        <v>29</v>
      </c>
      <c r="AI2015" t="s">
        <v>5075</v>
      </c>
      <c r="AJ2015" t="s">
        <v>31</v>
      </c>
      <c r="AK2015" t="s">
        <v>35</v>
      </c>
      <c r="AL2015" t="s">
        <v>5076</v>
      </c>
      <c r="AM2015">
        <v>350.98</v>
      </c>
      <c r="AN2015">
        <v>1</v>
      </c>
      <c r="AO2015">
        <v>0</v>
      </c>
      <c r="AP2015">
        <v>84.235200000000006</v>
      </c>
      <c r="AQ2015">
        <f>YEAR(Table1[[#This Row],[Order Date]])</f>
        <v>2016</v>
      </c>
      <c r="AR2015" t="str">
        <f>TEXT(Table1[[#This Row],[Order Date]],"mmmm")</f>
        <v>September</v>
      </c>
      <c r="AS2015" t="str">
        <f>"Q"&amp;ROUNDUP(MONTH(Table1[[#This Row],[Order Date]])/3,0)</f>
        <v>Q3</v>
      </c>
      <c r="AT2015">
        <f>IF(Table1[[#This Row],[Sales]]=0,0,Table1[[#This Row],[Profit]]/Table1[[#This Row],[Sales]])</f>
        <v>0.24</v>
      </c>
    </row>
    <row r="2016" spans="22:46" x14ac:dyDescent="0.3">
      <c r="V2016">
        <v>2015</v>
      </c>
      <c r="W2016" t="s">
        <v>5483</v>
      </c>
      <c r="X2016" s="1">
        <v>42631</v>
      </c>
      <c r="Y2016" t="s">
        <v>363</v>
      </c>
      <c r="Z2016" t="s">
        <v>51</v>
      </c>
      <c r="AA2016" t="s">
        <v>5484</v>
      </c>
      <c r="AB2016" t="s">
        <v>5485</v>
      </c>
      <c r="AC2016" t="s">
        <v>25</v>
      </c>
      <c r="AD2016" t="s">
        <v>26</v>
      </c>
      <c r="AE2016" t="s">
        <v>1756</v>
      </c>
      <c r="AF2016" t="s">
        <v>404</v>
      </c>
      <c r="AG2016">
        <v>36830</v>
      </c>
      <c r="AH2016" t="s">
        <v>29</v>
      </c>
      <c r="AI2016" t="s">
        <v>5486</v>
      </c>
      <c r="AJ2016" t="s">
        <v>46</v>
      </c>
      <c r="AK2016" t="s">
        <v>94</v>
      </c>
      <c r="AL2016" t="s">
        <v>5487</v>
      </c>
      <c r="AM2016">
        <v>13.08</v>
      </c>
      <c r="AN2016">
        <v>2</v>
      </c>
      <c r="AO2016">
        <v>0</v>
      </c>
      <c r="AP2016">
        <v>6.0167999999999999</v>
      </c>
      <c r="AQ2016">
        <f>YEAR(Table1[[#This Row],[Order Date]])</f>
        <v>2016</v>
      </c>
      <c r="AR2016" t="str">
        <f>TEXT(Table1[[#This Row],[Order Date]],"mmmm")</f>
        <v>September</v>
      </c>
      <c r="AS2016" t="str">
        <f>"Q"&amp;ROUNDUP(MONTH(Table1[[#This Row],[Order Date]])/3,0)</f>
        <v>Q3</v>
      </c>
      <c r="AT2016">
        <f>IF(Table1[[#This Row],[Sales]]=0,0,Table1[[#This Row],[Profit]]/Table1[[#This Row],[Sales]])</f>
        <v>0.45999999999999996</v>
      </c>
    </row>
    <row r="2017" spans="22:46" x14ac:dyDescent="0.3">
      <c r="V2017">
        <v>2016</v>
      </c>
      <c r="W2017" t="s">
        <v>5483</v>
      </c>
      <c r="X2017" s="1">
        <v>42631</v>
      </c>
      <c r="Y2017" t="s">
        <v>363</v>
      </c>
      <c r="Z2017" t="s">
        <v>51</v>
      </c>
      <c r="AA2017" t="s">
        <v>5484</v>
      </c>
      <c r="AB2017" t="s">
        <v>5485</v>
      </c>
      <c r="AC2017" t="s">
        <v>25</v>
      </c>
      <c r="AD2017" t="s">
        <v>26</v>
      </c>
      <c r="AE2017" t="s">
        <v>1756</v>
      </c>
      <c r="AF2017" t="s">
        <v>404</v>
      </c>
      <c r="AG2017">
        <v>36830</v>
      </c>
      <c r="AH2017" t="s">
        <v>29</v>
      </c>
      <c r="AI2017" t="s">
        <v>3966</v>
      </c>
      <c r="AJ2017" t="s">
        <v>46</v>
      </c>
      <c r="AK2017" t="s">
        <v>60</v>
      </c>
      <c r="AL2017" t="s">
        <v>3967</v>
      </c>
      <c r="AM2017">
        <v>900.08</v>
      </c>
      <c r="AN2017">
        <v>4</v>
      </c>
      <c r="AO2017">
        <v>0</v>
      </c>
      <c r="AP2017">
        <v>117.0104</v>
      </c>
      <c r="AQ2017">
        <f>YEAR(Table1[[#This Row],[Order Date]])</f>
        <v>2016</v>
      </c>
      <c r="AR2017" t="str">
        <f>TEXT(Table1[[#This Row],[Order Date]],"mmmm")</f>
        <v>September</v>
      </c>
      <c r="AS2017" t="str">
        <f>"Q"&amp;ROUNDUP(MONTH(Table1[[#This Row],[Order Date]])/3,0)</f>
        <v>Q3</v>
      </c>
      <c r="AT2017">
        <f>IF(Table1[[#This Row],[Sales]]=0,0,Table1[[#This Row],[Profit]]/Table1[[#This Row],[Sales]])</f>
        <v>0.13</v>
      </c>
    </row>
    <row r="2018" spans="22:46" x14ac:dyDescent="0.3">
      <c r="V2018">
        <v>2017</v>
      </c>
      <c r="W2018" t="s">
        <v>5488</v>
      </c>
      <c r="X2018" s="1">
        <v>42082</v>
      </c>
      <c r="Y2018" t="s">
        <v>2878</v>
      </c>
      <c r="Z2018" t="s">
        <v>51</v>
      </c>
      <c r="AA2018" t="s">
        <v>2995</v>
      </c>
      <c r="AB2018" t="s">
        <v>2996</v>
      </c>
      <c r="AC2018" t="s">
        <v>25</v>
      </c>
      <c r="AD2018" t="s">
        <v>26</v>
      </c>
      <c r="AE2018" t="s">
        <v>5489</v>
      </c>
      <c r="AF2018" t="s">
        <v>43</v>
      </c>
      <c r="AG2018">
        <v>92404</v>
      </c>
      <c r="AH2018" t="s">
        <v>44</v>
      </c>
      <c r="AI2018" t="s">
        <v>4679</v>
      </c>
      <c r="AJ2018" t="s">
        <v>46</v>
      </c>
      <c r="AK2018" t="s">
        <v>77</v>
      </c>
      <c r="AL2018" t="s">
        <v>4680</v>
      </c>
      <c r="AM2018">
        <v>17.568000000000001</v>
      </c>
      <c r="AN2018">
        <v>2</v>
      </c>
      <c r="AO2018">
        <v>0.2</v>
      </c>
      <c r="AP2018">
        <v>6.3684000000000003</v>
      </c>
      <c r="AQ2018">
        <f>YEAR(Table1[[#This Row],[Order Date]])</f>
        <v>2015</v>
      </c>
      <c r="AR2018" t="str">
        <f>TEXT(Table1[[#This Row],[Order Date]],"mmmm")</f>
        <v>March</v>
      </c>
      <c r="AS2018" t="str">
        <f>"Q"&amp;ROUNDUP(MONTH(Table1[[#This Row],[Order Date]])/3,0)</f>
        <v>Q1</v>
      </c>
      <c r="AT2018">
        <f>IF(Table1[[#This Row],[Sales]]=0,0,Table1[[#This Row],[Profit]]/Table1[[#This Row],[Sales]])</f>
        <v>0.36249999999999999</v>
      </c>
    </row>
    <row r="2019" spans="22:46" x14ac:dyDescent="0.3">
      <c r="V2019">
        <v>2018</v>
      </c>
      <c r="W2019" t="s">
        <v>5488</v>
      </c>
      <c r="X2019" s="1">
        <v>42082</v>
      </c>
      <c r="Y2019" t="s">
        <v>2878</v>
      </c>
      <c r="Z2019" t="s">
        <v>51</v>
      </c>
      <c r="AA2019" t="s">
        <v>2995</v>
      </c>
      <c r="AB2019" t="s">
        <v>2996</v>
      </c>
      <c r="AC2019" t="s">
        <v>25</v>
      </c>
      <c r="AD2019" t="s">
        <v>26</v>
      </c>
      <c r="AE2019" t="s">
        <v>5489</v>
      </c>
      <c r="AF2019" t="s">
        <v>43</v>
      </c>
      <c r="AG2019">
        <v>92404</v>
      </c>
      <c r="AH2019" t="s">
        <v>44</v>
      </c>
      <c r="AI2019" t="s">
        <v>45</v>
      </c>
      <c r="AJ2019" t="s">
        <v>46</v>
      </c>
      <c r="AK2019" t="s">
        <v>47</v>
      </c>
      <c r="AL2019" t="s">
        <v>48</v>
      </c>
      <c r="AM2019">
        <v>14.62</v>
      </c>
      <c r="AN2019">
        <v>2</v>
      </c>
      <c r="AO2019">
        <v>0</v>
      </c>
      <c r="AP2019">
        <v>6.8714000000000004</v>
      </c>
      <c r="AQ2019">
        <f>YEAR(Table1[[#This Row],[Order Date]])</f>
        <v>2015</v>
      </c>
      <c r="AR2019" t="str">
        <f>TEXT(Table1[[#This Row],[Order Date]],"mmmm")</f>
        <v>March</v>
      </c>
      <c r="AS2019" t="str">
        <f>"Q"&amp;ROUNDUP(MONTH(Table1[[#This Row],[Order Date]])/3,0)</f>
        <v>Q1</v>
      </c>
      <c r="AT2019">
        <f>IF(Table1[[#This Row],[Sales]]=0,0,Table1[[#This Row],[Profit]]/Table1[[#This Row],[Sales]])</f>
        <v>0.47000000000000003</v>
      </c>
    </row>
    <row r="2020" spans="22:46" x14ac:dyDescent="0.3">
      <c r="V2020">
        <v>2019</v>
      </c>
      <c r="W2020" t="s">
        <v>5488</v>
      </c>
      <c r="X2020" s="1">
        <v>42082</v>
      </c>
      <c r="Y2020" t="s">
        <v>2878</v>
      </c>
      <c r="Z2020" t="s">
        <v>51</v>
      </c>
      <c r="AA2020" t="s">
        <v>2995</v>
      </c>
      <c r="AB2020" t="s">
        <v>2996</v>
      </c>
      <c r="AC2020" t="s">
        <v>25</v>
      </c>
      <c r="AD2020" t="s">
        <v>26</v>
      </c>
      <c r="AE2020" t="s">
        <v>5489</v>
      </c>
      <c r="AF2020" t="s">
        <v>43</v>
      </c>
      <c r="AG2020">
        <v>92404</v>
      </c>
      <c r="AH2020" t="s">
        <v>44</v>
      </c>
      <c r="AI2020" t="s">
        <v>4747</v>
      </c>
      <c r="AJ2020" t="s">
        <v>46</v>
      </c>
      <c r="AK2020" t="s">
        <v>651</v>
      </c>
      <c r="AL2020" t="s">
        <v>4748</v>
      </c>
      <c r="AM2020">
        <v>33.36</v>
      </c>
      <c r="AN2020">
        <v>4</v>
      </c>
      <c r="AO2020">
        <v>0</v>
      </c>
      <c r="AP2020">
        <v>8.6736000000000004</v>
      </c>
      <c r="AQ2020">
        <f>YEAR(Table1[[#This Row],[Order Date]])</f>
        <v>2015</v>
      </c>
      <c r="AR2020" t="str">
        <f>TEXT(Table1[[#This Row],[Order Date]],"mmmm")</f>
        <v>March</v>
      </c>
      <c r="AS2020" t="str">
        <f>"Q"&amp;ROUNDUP(MONTH(Table1[[#This Row],[Order Date]])/3,0)</f>
        <v>Q1</v>
      </c>
      <c r="AT2020">
        <f>IF(Table1[[#This Row],[Sales]]=0,0,Table1[[#This Row],[Profit]]/Table1[[#This Row],[Sales]])</f>
        <v>0.26</v>
      </c>
    </row>
    <row r="2021" spans="22:46" x14ac:dyDescent="0.3">
      <c r="V2021">
        <v>2020</v>
      </c>
      <c r="W2021" t="s">
        <v>5488</v>
      </c>
      <c r="X2021" s="1">
        <v>42082</v>
      </c>
      <c r="Y2021" t="s">
        <v>2878</v>
      </c>
      <c r="Z2021" t="s">
        <v>51</v>
      </c>
      <c r="AA2021" t="s">
        <v>2995</v>
      </c>
      <c r="AB2021" t="s">
        <v>2996</v>
      </c>
      <c r="AC2021" t="s">
        <v>25</v>
      </c>
      <c r="AD2021" t="s">
        <v>26</v>
      </c>
      <c r="AE2021" t="s">
        <v>5489</v>
      </c>
      <c r="AF2021" t="s">
        <v>43</v>
      </c>
      <c r="AG2021">
        <v>92404</v>
      </c>
      <c r="AH2021" t="s">
        <v>44</v>
      </c>
      <c r="AI2021" t="s">
        <v>901</v>
      </c>
      <c r="AJ2021" t="s">
        <v>46</v>
      </c>
      <c r="AK2021" t="s">
        <v>94</v>
      </c>
      <c r="AL2021" t="s">
        <v>902</v>
      </c>
      <c r="AM2021">
        <v>40.14</v>
      </c>
      <c r="AN2021">
        <v>6</v>
      </c>
      <c r="AO2021">
        <v>0</v>
      </c>
      <c r="AP2021">
        <v>19.668600000000001</v>
      </c>
      <c r="AQ2021">
        <f>YEAR(Table1[[#This Row],[Order Date]])</f>
        <v>2015</v>
      </c>
      <c r="AR2021" t="str">
        <f>TEXT(Table1[[#This Row],[Order Date]],"mmmm")</f>
        <v>March</v>
      </c>
      <c r="AS2021" t="str">
        <f>"Q"&amp;ROUNDUP(MONTH(Table1[[#This Row],[Order Date]])/3,0)</f>
        <v>Q1</v>
      </c>
      <c r="AT2021">
        <f>IF(Table1[[#This Row],[Sales]]=0,0,Table1[[#This Row],[Profit]]/Table1[[#This Row],[Sales]])</f>
        <v>0.49000000000000005</v>
      </c>
    </row>
    <row r="2022" spans="22:46" x14ac:dyDescent="0.3">
      <c r="V2022">
        <v>2021</v>
      </c>
      <c r="W2022" t="s">
        <v>5490</v>
      </c>
      <c r="X2022" s="1">
        <v>42632</v>
      </c>
      <c r="Y2022" t="s">
        <v>5491</v>
      </c>
      <c r="Z2022" t="s">
        <v>207</v>
      </c>
      <c r="AA2022" t="s">
        <v>5492</v>
      </c>
      <c r="AB2022" t="s">
        <v>5493</v>
      </c>
      <c r="AC2022" t="s">
        <v>108</v>
      </c>
      <c r="AD2022" t="s">
        <v>26</v>
      </c>
      <c r="AE2022" t="s">
        <v>4036</v>
      </c>
      <c r="AF2022" t="s">
        <v>1572</v>
      </c>
      <c r="AG2022">
        <v>2908</v>
      </c>
      <c r="AH2022" t="s">
        <v>160</v>
      </c>
      <c r="AI2022" t="s">
        <v>2264</v>
      </c>
      <c r="AJ2022" t="s">
        <v>46</v>
      </c>
      <c r="AK2022" t="s">
        <v>60</v>
      </c>
      <c r="AL2022" t="s">
        <v>2265</v>
      </c>
      <c r="AM2022">
        <v>1606.23</v>
      </c>
      <c r="AN2022">
        <v>9</v>
      </c>
      <c r="AO2022">
        <v>0</v>
      </c>
      <c r="AP2022">
        <v>481.86900000000003</v>
      </c>
      <c r="AQ2022">
        <f>YEAR(Table1[[#This Row],[Order Date]])</f>
        <v>2016</v>
      </c>
      <c r="AR2022" t="str">
        <f>TEXT(Table1[[#This Row],[Order Date]],"mmmm")</f>
        <v>September</v>
      </c>
      <c r="AS2022" t="str">
        <f>"Q"&amp;ROUNDUP(MONTH(Table1[[#This Row],[Order Date]])/3,0)</f>
        <v>Q3</v>
      </c>
      <c r="AT2022">
        <f>IF(Table1[[#This Row],[Sales]]=0,0,Table1[[#This Row],[Profit]]/Table1[[#This Row],[Sales]])</f>
        <v>0.3</v>
      </c>
    </row>
    <row r="2023" spans="22:46" x14ac:dyDescent="0.3">
      <c r="V2023">
        <v>2022</v>
      </c>
      <c r="W2023" t="s">
        <v>5490</v>
      </c>
      <c r="X2023" s="1">
        <v>42632</v>
      </c>
      <c r="Y2023" t="s">
        <v>5491</v>
      </c>
      <c r="Z2023" t="s">
        <v>207</v>
      </c>
      <c r="AA2023" t="s">
        <v>5492</v>
      </c>
      <c r="AB2023" t="s">
        <v>5493</v>
      </c>
      <c r="AC2023" t="s">
        <v>108</v>
      </c>
      <c r="AD2023" t="s">
        <v>26</v>
      </c>
      <c r="AE2023" t="s">
        <v>4036</v>
      </c>
      <c r="AF2023" t="s">
        <v>1572</v>
      </c>
      <c r="AG2023">
        <v>2908</v>
      </c>
      <c r="AH2023" t="s">
        <v>160</v>
      </c>
      <c r="AI2023" t="s">
        <v>630</v>
      </c>
      <c r="AJ2023" t="s">
        <v>46</v>
      </c>
      <c r="AK2023" t="s">
        <v>94</v>
      </c>
      <c r="AL2023" t="s">
        <v>2468</v>
      </c>
      <c r="AM2023">
        <v>17.04</v>
      </c>
      <c r="AN2023">
        <v>3</v>
      </c>
      <c r="AO2023">
        <v>0</v>
      </c>
      <c r="AP2023">
        <v>7.6680000000000001</v>
      </c>
      <c r="AQ2023">
        <f>YEAR(Table1[[#This Row],[Order Date]])</f>
        <v>2016</v>
      </c>
      <c r="AR2023" t="str">
        <f>TEXT(Table1[[#This Row],[Order Date]],"mmmm")</f>
        <v>September</v>
      </c>
      <c r="AS2023" t="str">
        <f>"Q"&amp;ROUNDUP(MONTH(Table1[[#This Row],[Order Date]])/3,0)</f>
        <v>Q3</v>
      </c>
      <c r="AT2023">
        <f>IF(Table1[[#This Row],[Sales]]=0,0,Table1[[#This Row],[Profit]]/Table1[[#This Row],[Sales]])</f>
        <v>0.45</v>
      </c>
    </row>
    <row r="2024" spans="22:46" x14ac:dyDescent="0.3">
      <c r="V2024">
        <v>2023</v>
      </c>
      <c r="W2024" t="s">
        <v>5490</v>
      </c>
      <c r="X2024" s="1">
        <v>42632</v>
      </c>
      <c r="Y2024" t="s">
        <v>5491</v>
      </c>
      <c r="Z2024" t="s">
        <v>207</v>
      </c>
      <c r="AA2024" t="s">
        <v>5492</v>
      </c>
      <c r="AB2024" t="s">
        <v>5493</v>
      </c>
      <c r="AC2024" t="s">
        <v>108</v>
      </c>
      <c r="AD2024" t="s">
        <v>26</v>
      </c>
      <c r="AE2024" t="s">
        <v>4036</v>
      </c>
      <c r="AF2024" t="s">
        <v>1572</v>
      </c>
      <c r="AG2024">
        <v>2908</v>
      </c>
      <c r="AH2024" t="s">
        <v>160</v>
      </c>
      <c r="AI2024" t="s">
        <v>3222</v>
      </c>
      <c r="AJ2024" t="s">
        <v>46</v>
      </c>
      <c r="AK2024" t="s">
        <v>77</v>
      </c>
      <c r="AL2024" t="s">
        <v>3223</v>
      </c>
      <c r="AM2024">
        <v>49.53</v>
      </c>
      <c r="AN2024">
        <v>3</v>
      </c>
      <c r="AO2024">
        <v>0</v>
      </c>
      <c r="AP2024">
        <v>23.7744</v>
      </c>
      <c r="AQ2024">
        <f>YEAR(Table1[[#This Row],[Order Date]])</f>
        <v>2016</v>
      </c>
      <c r="AR2024" t="str">
        <f>TEXT(Table1[[#This Row],[Order Date]],"mmmm")</f>
        <v>September</v>
      </c>
      <c r="AS2024" t="str">
        <f>"Q"&amp;ROUNDUP(MONTH(Table1[[#This Row],[Order Date]])/3,0)</f>
        <v>Q3</v>
      </c>
      <c r="AT2024">
        <f>IF(Table1[[#This Row],[Sales]]=0,0,Table1[[#This Row],[Profit]]/Table1[[#This Row],[Sales]])</f>
        <v>0.48</v>
      </c>
    </row>
    <row r="2025" spans="22:46" x14ac:dyDescent="0.3">
      <c r="V2025">
        <v>2024</v>
      </c>
      <c r="W2025" t="s">
        <v>5490</v>
      </c>
      <c r="X2025" s="1">
        <v>42632</v>
      </c>
      <c r="Y2025" t="s">
        <v>5491</v>
      </c>
      <c r="Z2025" t="s">
        <v>207</v>
      </c>
      <c r="AA2025" t="s">
        <v>5492</v>
      </c>
      <c r="AB2025" t="s">
        <v>5493</v>
      </c>
      <c r="AC2025" t="s">
        <v>108</v>
      </c>
      <c r="AD2025" t="s">
        <v>26</v>
      </c>
      <c r="AE2025" t="s">
        <v>4036</v>
      </c>
      <c r="AF2025" t="s">
        <v>1572</v>
      </c>
      <c r="AG2025">
        <v>2908</v>
      </c>
      <c r="AH2025" t="s">
        <v>160</v>
      </c>
      <c r="AI2025" t="s">
        <v>2795</v>
      </c>
      <c r="AJ2025" t="s">
        <v>31</v>
      </c>
      <c r="AK2025" t="s">
        <v>35</v>
      </c>
      <c r="AL2025" t="s">
        <v>2796</v>
      </c>
      <c r="AM2025">
        <v>872.32</v>
      </c>
      <c r="AN2025">
        <v>4</v>
      </c>
      <c r="AO2025">
        <v>0</v>
      </c>
      <c r="AP2025">
        <v>244.24959999999999</v>
      </c>
      <c r="AQ2025">
        <f>YEAR(Table1[[#This Row],[Order Date]])</f>
        <v>2016</v>
      </c>
      <c r="AR2025" t="str">
        <f>TEXT(Table1[[#This Row],[Order Date]],"mmmm")</f>
        <v>September</v>
      </c>
      <c r="AS2025" t="str">
        <f>"Q"&amp;ROUNDUP(MONTH(Table1[[#This Row],[Order Date]])/3,0)</f>
        <v>Q3</v>
      </c>
      <c r="AT2025">
        <f>IF(Table1[[#This Row],[Sales]]=0,0,Table1[[#This Row],[Profit]]/Table1[[#This Row],[Sales]])</f>
        <v>0.27999999999999997</v>
      </c>
    </row>
    <row r="2026" spans="22:46" x14ac:dyDescent="0.3">
      <c r="V2026">
        <v>2025</v>
      </c>
      <c r="W2026" t="s">
        <v>5494</v>
      </c>
      <c r="X2026" s="1">
        <v>42967</v>
      </c>
      <c r="Y2026" t="s">
        <v>4552</v>
      </c>
      <c r="Z2026" t="s">
        <v>22</v>
      </c>
      <c r="AA2026" t="s">
        <v>4034</v>
      </c>
      <c r="AB2026" t="s">
        <v>4035</v>
      </c>
      <c r="AC2026" t="s">
        <v>25</v>
      </c>
      <c r="AD2026" t="s">
        <v>26</v>
      </c>
      <c r="AE2026" t="s">
        <v>3941</v>
      </c>
      <c r="AF2026" t="s">
        <v>43</v>
      </c>
      <c r="AG2026">
        <v>93727</v>
      </c>
      <c r="AH2026" t="s">
        <v>44</v>
      </c>
      <c r="AI2026" t="s">
        <v>4318</v>
      </c>
      <c r="AJ2026" t="s">
        <v>46</v>
      </c>
      <c r="AK2026" t="s">
        <v>77</v>
      </c>
      <c r="AL2026" t="s">
        <v>4319</v>
      </c>
      <c r="AM2026">
        <v>239.12</v>
      </c>
      <c r="AN2026">
        <v>5</v>
      </c>
      <c r="AO2026">
        <v>0.2</v>
      </c>
      <c r="AP2026">
        <v>77.713999999999999</v>
      </c>
      <c r="AQ2026">
        <f>YEAR(Table1[[#This Row],[Order Date]])</f>
        <v>2017</v>
      </c>
      <c r="AR2026" t="str">
        <f>TEXT(Table1[[#This Row],[Order Date]],"mmmm")</f>
        <v>August</v>
      </c>
      <c r="AS2026" t="str">
        <f>"Q"&amp;ROUNDUP(MONTH(Table1[[#This Row],[Order Date]])/3,0)</f>
        <v>Q3</v>
      </c>
      <c r="AT2026">
        <f>IF(Table1[[#This Row],[Sales]]=0,0,Table1[[#This Row],[Profit]]/Table1[[#This Row],[Sales]])</f>
        <v>0.32500000000000001</v>
      </c>
    </row>
    <row r="2027" spans="22:46" x14ac:dyDescent="0.3">
      <c r="V2027">
        <v>2026</v>
      </c>
      <c r="W2027" t="s">
        <v>5496</v>
      </c>
      <c r="X2027" s="1">
        <v>42076</v>
      </c>
      <c r="Y2027" t="s">
        <v>5498</v>
      </c>
      <c r="Z2027" t="s">
        <v>207</v>
      </c>
      <c r="AA2027" t="s">
        <v>4799</v>
      </c>
      <c r="AB2027" t="s">
        <v>4800</v>
      </c>
      <c r="AC2027" t="s">
        <v>25</v>
      </c>
      <c r="AD2027" t="s">
        <v>26</v>
      </c>
      <c r="AE2027" t="s">
        <v>99</v>
      </c>
      <c r="AF2027" t="s">
        <v>100</v>
      </c>
      <c r="AG2027">
        <v>98103</v>
      </c>
      <c r="AH2027" t="s">
        <v>44</v>
      </c>
      <c r="AI2027" t="s">
        <v>2777</v>
      </c>
      <c r="AJ2027" t="s">
        <v>31</v>
      </c>
      <c r="AK2027" t="s">
        <v>32</v>
      </c>
      <c r="AL2027" t="s">
        <v>2778</v>
      </c>
      <c r="AM2027">
        <v>141.96</v>
      </c>
      <c r="AN2027">
        <v>2</v>
      </c>
      <c r="AO2027">
        <v>0</v>
      </c>
      <c r="AP2027">
        <v>39.748800000000003</v>
      </c>
      <c r="AQ2027">
        <f>YEAR(Table1[[#This Row],[Order Date]])</f>
        <v>2015</v>
      </c>
      <c r="AR2027" t="str">
        <f>TEXT(Table1[[#This Row],[Order Date]],"mmmm")</f>
        <v>March</v>
      </c>
      <c r="AS2027" t="str">
        <f>"Q"&amp;ROUNDUP(MONTH(Table1[[#This Row],[Order Date]])/3,0)</f>
        <v>Q1</v>
      </c>
      <c r="AT2027">
        <f>IF(Table1[[#This Row],[Sales]]=0,0,Table1[[#This Row],[Profit]]/Table1[[#This Row],[Sales]])</f>
        <v>0.28000000000000003</v>
      </c>
    </row>
    <row r="2028" spans="22:46" x14ac:dyDescent="0.3">
      <c r="V2028">
        <v>2027</v>
      </c>
      <c r="W2028" t="s">
        <v>5499</v>
      </c>
      <c r="X2028" s="1">
        <v>42621</v>
      </c>
      <c r="Y2028" s="1">
        <v>42652</v>
      </c>
      <c r="Z2028" t="s">
        <v>22</v>
      </c>
      <c r="AA2028" t="s">
        <v>889</v>
      </c>
      <c r="AB2028" t="s">
        <v>890</v>
      </c>
      <c r="AC2028" t="s">
        <v>108</v>
      </c>
      <c r="AD2028" t="s">
        <v>26</v>
      </c>
      <c r="AE2028" t="s">
        <v>2788</v>
      </c>
      <c r="AF2028" t="s">
        <v>43</v>
      </c>
      <c r="AG2028">
        <v>93534</v>
      </c>
      <c r="AH2028" t="s">
        <v>44</v>
      </c>
      <c r="AI2028" t="s">
        <v>1510</v>
      </c>
      <c r="AJ2028" t="s">
        <v>46</v>
      </c>
      <c r="AK2028" t="s">
        <v>77</v>
      </c>
      <c r="AL2028" t="s">
        <v>1511</v>
      </c>
      <c r="AM2028">
        <v>33.024000000000001</v>
      </c>
      <c r="AN2028">
        <v>2</v>
      </c>
      <c r="AO2028">
        <v>0.2</v>
      </c>
      <c r="AP2028">
        <v>11.558400000000001</v>
      </c>
      <c r="AQ2028">
        <f>YEAR(Table1[[#This Row],[Order Date]])</f>
        <v>2016</v>
      </c>
      <c r="AR2028" t="str">
        <f>TEXT(Table1[[#This Row],[Order Date]],"mmmm")</f>
        <v>September</v>
      </c>
      <c r="AS2028" t="str">
        <f>"Q"&amp;ROUNDUP(MONTH(Table1[[#This Row],[Order Date]])/3,0)</f>
        <v>Q3</v>
      </c>
      <c r="AT2028">
        <f>IF(Table1[[#This Row],[Sales]]=0,0,Table1[[#This Row],[Profit]]/Table1[[#This Row],[Sales]])</f>
        <v>0.35000000000000003</v>
      </c>
    </row>
    <row r="2029" spans="22:46" x14ac:dyDescent="0.3">
      <c r="V2029">
        <v>2028</v>
      </c>
      <c r="W2029" t="s">
        <v>5499</v>
      </c>
      <c r="X2029" s="1">
        <v>42621</v>
      </c>
      <c r="Y2029" s="1">
        <v>42652</v>
      </c>
      <c r="Z2029" t="s">
        <v>22</v>
      </c>
      <c r="AA2029" t="s">
        <v>889</v>
      </c>
      <c r="AB2029" t="s">
        <v>890</v>
      </c>
      <c r="AC2029" t="s">
        <v>108</v>
      </c>
      <c r="AD2029" t="s">
        <v>26</v>
      </c>
      <c r="AE2029" t="s">
        <v>2788</v>
      </c>
      <c r="AF2029" t="s">
        <v>43</v>
      </c>
      <c r="AG2029">
        <v>93534</v>
      </c>
      <c r="AH2029" t="s">
        <v>44</v>
      </c>
      <c r="AI2029" t="s">
        <v>2367</v>
      </c>
      <c r="AJ2029" t="s">
        <v>46</v>
      </c>
      <c r="AK2029" t="s">
        <v>77</v>
      </c>
      <c r="AL2029" t="s">
        <v>2368</v>
      </c>
      <c r="AM2029">
        <v>67.135999999999996</v>
      </c>
      <c r="AN2029">
        <v>4</v>
      </c>
      <c r="AO2029">
        <v>0.2</v>
      </c>
      <c r="AP2029">
        <v>23.497599999999998</v>
      </c>
      <c r="AQ2029">
        <f>YEAR(Table1[[#This Row],[Order Date]])</f>
        <v>2016</v>
      </c>
      <c r="AR2029" t="str">
        <f>TEXT(Table1[[#This Row],[Order Date]],"mmmm")</f>
        <v>September</v>
      </c>
      <c r="AS2029" t="str">
        <f>"Q"&amp;ROUNDUP(MONTH(Table1[[#This Row],[Order Date]])/3,0)</f>
        <v>Q3</v>
      </c>
      <c r="AT2029">
        <f>IF(Table1[[#This Row],[Sales]]=0,0,Table1[[#This Row],[Profit]]/Table1[[#This Row],[Sales]])</f>
        <v>0.35</v>
      </c>
    </row>
    <row r="2030" spans="22:46" x14ac:dyDescent="0.3">
      <c r="V2030">
        <v>2029</v>
      </c>
      <c r="W2030" t="s">
        <v>5500</v>
      </c>
      <c r="X2030" s="1">
        <v>42334</v>
      </c>
      <c r="Y2030" t="s">
        <v>327</v>
      </c>
      <c r="Z2030" t="s">
        <v>51</v>
      </c>
      <c r="AA2030" t="s">
        <v>3034</v>
      </c>
      <c r="AB2030" t="s">
        <v>3035</v>
      </c>
      <c r="AC2030" t="s">
        <v>41</v>
      </c>
      <c r="AD2030" t="s">
        <v>26</v>
      </c>
      <c r="AE2030" t="s">
        <v>5501</v>
      </c>
      <c r="AF2030" t="s">
        <v>1400</v>
      </c>
      <c r="AG2030">
        <v>1453</v>
      </c>
      <c r="AH2030" t="s">
        <v>160</v>
      </c>
      <c r="AI2030" t="s">
        <v>899</v>
      </c>
      <c r="AJ2030" t="s">
        <v>46</v>
      </c>
      <c r="AK2030" t="s">
        <v>77</v>
      </c>
      <c r="AL2030" t="s">
        <v>900</v>
      </c>
      <c r="AM2030">
        <v>14.73</v>
      </c>
      <c r="AN2030">
        <v>3</v>
      </c>
      <c r="AO2030">
        <v>0</v>
      </c>
      <c r="AP2030">
        <v>6.9230999999999998</v>
      </c>
      <c r="AQ2030">
        <f>YEAR(Table1[[#This Row],[Order Date]])</f>
        <v>2015</v>
      </c>
      <c r="AR2030" t="str">
        <f>TEXT(Table1[[#This Row],[Order Date]],"mmmm")</f>
        <v>November</v>
      </c>
      <c r="AS2030" t="str">
        <f>"Q"&amp;ROUNDUP(MONTH(Table1[[#This Row],[Order Date]])/3,0)</f>
        <v>Q4</v>
      </c>
      <c r="AT2030">
        <f>IF(Table1[[#This Row],[Sales]]=0,0,Table1[[#This Row],[Profit]]/Table1[[#This Row],[Sales]])</f>
        <v>0.47</v>
      </c>
    </row>
    <row r="2031" spans="22:46" x14ac:dyDescent="0.3">
      <c r="V2031">
        <v>2030</v>
      </c>
      <c r="W2031" t="s">
        <v>5500</v>
      </c>
      <c r="X2031" s="1">
        <v>42334</v>
      </c>
      <c r="Y2031" t="s">
        <v>327</v>
      </c>
      <c r="Z2031" t="s">
        <v>51</v>
      </c>
      <c r="AA2031" t="s">
        <v>3034</v>
      </c>
      <c r="AB2031" t="s">
        <v>3035</v>
      </c>
      <c r="AC2031" t="s">
        <v>41</v>
      </c>
      <c r="AD2031" t="s">
        <v>26</v>
      </c>
      <c r="AE2031" t="s">
        <v>5501</v>
      </c>
      <c r="AF2031" t="s">
        <v>1400</v>
      </c>
      <c r="AG2031">
        <v>1453</v>
      </c>
      <c r="AH2031" t="s">
        <v>160</v>
      </c>
      <c r="AI2031" t="s">
        <v>5502</v>
      </c>
      <c r="AJ2031" t="s">
        <v>46</v>
      </c>
      <c r="AK2031" t="s">
        <v>60</v>
      </c>
      <c r="AL2031" t="s">
        <v>5503</v>
      </c>
      <c r="AM2031">
        <v>104.9</v>
      </c>
      <c r="AN2031">
        <v>5</v>
      </c>
      <c r="AO2031">
        <v>0</v>
      </c>
      <c r="AP2031">
        <v>25.175999999999998</v>
      </c>
      <c r="AQ2031">
        <f>YEAR(Table1[[#This Row],[Order Date]])</f>
        <v>2015</v>
      </c>
      <c r="AR2031" t="str">
        <f>TEXT(Table1[[#This Row],[Order Date]],"mmmm")</f>
        <v>November</v>
      </c>
      <c r="AS2031" t="str">
        <f>"Q"&amp;ROUNDUP(MONTH(Table1[[#This Row],[Order Date]])/3,0)</f>
        <v>Q4</v>
      </c>
      <c r="AT2031">
        <f>IF(Table1[[#This Row],[Sales]]=0,0,Table1[[#This Row],[Profit]]/Table1[[#This Row],[Sales]])</f>
        <v>0.23999999999999996</v>
      </c>
    </row>
    <row r="2032" spans="22:46" x14ac:dyDescent="0.3">
      <c r="V2032">
        <v>2031</v>
      </c>
      <c r="W2032" t="s">
        <v>5500</v>
      </c>
      <c r="X2032" s="1">
        <v>42334</v>
      </c>
      <c r="Y2032" t="s">
        <v>327</v>
      </c>
      <c r="Z2032" t="s">
        <v>51</v>
      </c>
      <c r="AA2032" t="s">
        <v>3034</v>
      </c>
      <c r="AB2032" t="s">
        <v>3035</v>
      </c>
      <c r="AC2032" t="s">
        <v>41</v>
      </c>
      <c r="AD2032" t="s">
        <v>26</v>
      </c>
      <c r="AE2032" t="s">
        <v>5501</v>
      </c>
      <c r="AF2032" t="s">
        <v>1400</v>
      </c>
      <c r="AG2032">
        <v>1453</v>
      </c>
      <c r="AH2032" t="s">
        <v>160</v>
      </c>
      <c r="AI2032" t="s">
        <v>3485</v>
      </c>
      <c r="AJ2032" t="s">
        <v>46</v>
      </c>
      <c r="AK2032" t="s">
        <v>77</v>
      </c>
      <c r="AL2032" t="s">
        <v>3486</v>
      </c>
      <c r="AM2032">
        <v>61.04</v>
      </c>
      <c r="AN2032">
        <v>4</v>
      </c>
      <c r="AO2032">
        <v>0</v>
      </c>
      <c r="AP2032">
        <v>30.52</v>
      </c>
      <c r="AQ2032">
        <f>YEAR(Table1[[#This Row],[Order Date]])</f>
        <v>2015</v>
      </c>
      <c r="AR2032" t="str">
        <f>TEXT(Table1[[#This Row],[Order Date]],"mmmm")</f>
        <v>November</v>
      </c>
      <c r="AS2032" t="str">
        <f>"Q"&amp;ROUNDUP(MONTH(Table1[[#This Row],[Order Date]])/3,0)</f>
        <v>Q4</v>
      </c>
      <c r="AT2032">
        <f>IF(Table1[[#This Row],[Sales]]=0,0,Table1[[#This Row],[Profit]]/Table1[[#This Row],[Sales]])</f>
        <v>0.5</v>
      </c>
    </row>
    <row r="2033" spans="22:46" x14ac:dyDescent="0.3">
      <c r="V2033">
        <v>2032</v>
      </c>
      <c r="W2033" t="s">
        <v>5500</v>
      </c>
      <c r="X2033" s="1">
        <v>42334</v>
      </c>
      <c r="Y2033" t="s">
        <v>327</v>
      </c>
      <c r="Z2033" t="s">
        <v>51</v>
      </c>
      <c r="AA2033" t="s">
        <v>3034</v>
      </c>
      <c r="AB2033" t="s">
        <v>3035</v>
      </c>
      <c r="AC2033" t="s">
        <v>41</v>
      </c>
      <c r="AD2033" t="s">
        <v>26</v>
      </c>
      <c r="AE2033" t="s">
        <v>5501</v>
      </c>
      <c r="AF2033" t="s">
        <v>1400</v>
      </c>
      <c r="AG2033">
        <v>1453</v>
      </c>
      <c r="AH2033" t="s">
        <v>160</v>
      </c>
      <c r="AI2033" t="s">
        <v>4583</v>
      </c>
      <c r="AJ2033" t="s">
        <v>46</v>
      </c>
      <c r="AK2033" t="s">
        <v>94</v>
      </c>
      <c r="AL2033" t="s">
        <v>4584</v>
      </c>
      <c r="AM2033">
        <v>10.95</v>
      </c>
      <c r="AN2033">
        <v>3</v>
      </c>
      <c r="AO2033">
        <v>0</v>
      </c>
      <c r="AP2033">
        <v>5.1464999999999996</v>
      </c>
      <c r="AQ2033">
        <f>YEAR(Table1[[#This Row],[Order Date]])</f>
        <v>2015</v>
      </c>
      <c r="AR2033" t="str">
        <f>TEXT(Table1[[#This Row],[Order Date]],"mmmm")</f>
        <v>November</v>
      </c>
      <c r="AS2033" t="str">
        <f>"Q"&amp;ROUNDUP(MONTH(Table1[[#This Row],[Order Date]])/3,0)</f>
        <v>Q4</v>
      </c>
      <c r="AT2033">
        <f>IF(Table1[[#This Row],[Sales]]=0,0,Table1[[#This Row],[Profit]]/Table1[[#This Row],[Sales]])</f>
        <v>0.47</v>
      </c>
    </row>
    <row r="2034" spans="22:46" x14ac:dyDescent="0.3">
      <c r="V2034">
        <v>2033</v>
      </c>
      <c r="W2034" t="s">
        <v>5504</v>
      </c>
      <c r="X2034" s="1">
        <v>42713</v>
      </c>
      <c r="Y2034" t="s">
        <v>144</v>
      </c>
      <c r="Z2034" t="s">
        <v>51</v>
      </c>
      <c r="AA2034" t="s">
        <v>3127</v>
      </c>
      <c r="AB2034" t="s">
        <v>3128</v>
      </c>
      <c r="AC2034" t="s">
        <v>41</v>
      </c>
      <c r="AD2034" t="s">
        <v>26</v>
      </c>
      <c r="AE2034" t="s">
        <v>109</v>
      </c>
      <c r="AF2034" t="s">
        <v>110</v>
      </c>
      <c r="AG2034">
        <v>76106</v>
      </c>
      <c r="AH2034" t="s">
        <v>111</v>
      </c>
      <c r="AI2034" t="s">
        <v>3129</v>
      </c>
      <c r="AJ2034" t="s">
        <v>46</v>
      </c>
      <c r="AK2034" t="s">
        <v>94</v>
      </c>
      <c r="AL2034" t="s">
        <v>3130</v>
      </c>
      <c r="AM2034">
        <v>9.3919999999999995</v>
      </c>
      <c r="AN2034">
        <v>2</v>
      </c>
      <c r="AO2034">
        <v>0.2</v>
      </c>
      <c r="AP2034">
        <v>3.2871999999999999</v>
      </c>
      <c r="AQ2034">
        <f>YEAR(Table1[[#This Row],[Order Date]])</f>
        <v>2016</v>
      </c>
      <c r="AR2034" t="str">
        <f>TEXT(Table1[[#This Row],[Order Date]],"mmmm")</f>
        <v>December</v>
      </c>
      <c r="AS2034" t="str">
        <f>"Q"&amp;ROUNDUP(MONTH(Table1[[#This Row],[Order Date]])/3,0)</f>
        <v>Q4</v>
      </c>
      <c r="AT2034">
        <f>IF(Table1[[#This Row],[Sales]]=0,0,Table1[[#This Row],[Profit]]/Table1[[#This Row],[Sales]])</f>
        <v>0.35000000000000003</v>
      </c>
    </row>
    <row r="2035" spans="22:46" x14ac:dyDescent="0.3">
      <c r="V2035">
        <v>2034</v>
      </c>
      <c r="W2035" t="s">
        <v>5504</v>
      </c>
      <c r="X2035" s="1">
        <v>42713</v>
      </c>
      <c r="Y2035" t="s">
        <v>144</v>
      </c>
      <c r="Z2035" t="s">
        <v>51</v>
      </c>
      <c r="AA2035" t="s">
        <v>3127</v>
      </c>
      <c r="AB2035" t="s">
        <v>3128</v>
      </c>
      <c r="AC2035" t="s">
        <v>41</v>
      </c>
      <c r="AD2035" t="s">
        <v>26</v>
      </c>
      <c r="AE2035" t="s">
        <v>109</v>
      </c>
      <c r="AF2035" t="s">
        <v>110</v>
      </c>
      <c r="AG2035">
        <v>76106</v>
      </c>
      <c r="AH2035" t="s">
        <v>111</v>
      </c>
      <c r="AI2035" t="s">
        <v>5077</v>
      </c>
      <c r="AJ2035" t="s">
        <v>46</v>
      </c>
      <c r="AK2035" t="s">
        <v>70</v>
      </c>
      <c r="AL2035" t="s">
        <v>5078</v>
      </c>
      <c r="AM2035">
        <v>9.3279999999999994</v>
      </c>
      <c r="AN2035">
        <v>1</v>
      </c>
      <c r="AO2035">
        <v>0.2</v>
      </c>
      <c r="AP2035">
        <v>0.81620000000000004</v>
      </c>
      <c r="AQ2035">
        <f>YEAR(Table1[[#This Row],[Order Date]])</f>
        <v>2016</v>
      </c>
      <c r="AR2035" t="str">
        <f>TEXT(Table1[[#This Row],[Order Date]],"mmmm")</f>
        <v>December</v>
      </c>
      <c r="AS2035" t="str">
        <f>"Q"&amp;ROUNDUP(MONTH(Table1[[#This Row],[Order Date]])/3,0)</f>
        <v>Q4</v>
      </c>
      <c r="AT2035">
        <f>IF(Table1[[#This Row],[Sales]]=0,0,Table1[[#This Row],[Profit]]/Table1[[#This Row],[Sales]])</f>
        <v>8.7500000000000008E-2</v>
      </c>
    </row>
    <row r="2036" spans="22:46" x14ac:dyDescent="0.3">
      <c r="V2036">
        <v>2035</v>
      </c>
      <c r="W2036" t="s">
        <v>5505</v>
      </c>
      <c r="X2036" s="1">
        <v>43003</v>
      </c>
      <c r="Y2036" t="s">
        <v>2599</v>
      </c>
      <c r="Z2036" t="s">
        <v>51</v>
      </c>
      <c r="AA2036" t="s">
        <v>5506</v>
      </c>
      <c r="AB2036" t="s">
        <v>5507</v>
      </c>
      <c r="AC2036" t="s">
        <v>25</v>
      </c>
      <c r="AD2036" t="s">
        <v>26</v>
      </c>
      <c r="AE2036" t="s">
        <v>440</v>
      </c>
      <c r="AF2036" t="s">
        <v>256</v>
      </c>
      <c r="AG2036">
        <v>55901</v>
      </c>
      <c r="AH2036" t="s">
        <v>111</v>
      </c>
      <c r="AI2036" t="s">
        <v>3797</v>
      </c>
      <c r="AJ2036" t="s">
        <v>46</v>
      </c>
      <c r="AK2036" t="s">
        <v>77</v>
      </c>
      <c r="AL2036" t="s">
        <v>3798</v>
      </c>
      <c r="AM2036">
        <v>8.26</v>
      </c>
      <c r="AN2036">
        <v>2</v>
      </c>
      <c r="AO2036">
        <v>0</v>
      </c>
      <c r="AP2036">
        <v>3.8822000000000001</v>
      </c>
      <c r="AQ2036">
        <f>YEAR(Table1[[#This Row],[Order Date]])</f>
        <v>2017</v>
      </c>
      <c r="AR2036" t="str">
        <f>TEXT(Table1[[#This Row],[Order Date]],"mmmm")</f>
        <v>September</v>
      </c>
      <c r="AS2036" t="str">
        <f>"Q"&amp;ROUNDUP(MONTH(Table1[[#This Row],[Order Date]])/3,0)</f>
        <v>Q3</v>
      </c>
      <c r="AT2036">
        <f>IF(Table1[[#This Row],[Sales]]=0,0,Table1[[#This Row],[Profit]]/Table1[[#This Row],[Sales]])</f>
        <v>0.47000000000000003</v>
      </c>
    </row>
    <row r="2037" spans="22:46" x14ac:dyDescent="0.3">
      <c r="V2037">
        <v>2036</v>
      </c>
      <c r="W2037" t="s">
        <v>5505</v>
      </c>
      <c r="X2037" s="1">
        <v>43003</v>
      </c>
      <c r="Y2037" t="s">
        <v>2599</v>
      </c>
      <c r="Z2037" t="s">
        <v>51</v>
      </c>
      <c r="AA2037" t="s">
        <v>5506</v>
      </c>
      <c r="AB2037" t="s">
        <v>5507</v>
      </c>
      <c r="AC2037" t="s">
        <v>25</v>
      </c>
      <c r="AD2037" t="s">
        <v>26</v>
      </c>
      <c r="AE2037" t="s">
        <v>440</v>
      </c>
      <c r="AF2037" t="s">
        <v>256</v>
      </c>
      <c r="AG2037">
        <v>55901</v>
      </c>
      <c r="AH2037" t="s">
        <v>111</v>
      </c>
      <c r="AI2037" t="s">
        <v>294</v>
      </c>
      <c r="AJ2037" t="s">
        <v>31</v>
      </c>
      <c r="AK2037" t="s">
        <v>35</v>
      </c>
      <c r="AL2037" t="s">
        <v>295</v>
      </c>
      <c r="AM2037">
        <v>269.97000000000003</v>
      </c>
      <c r="AN2037">
        <v>3</v>
      </c>
      <c r="AO2037">
        <v>0</v>
      </c>
      <c r="AP2037">
        <v>51.2943</v>
      </c>
      <c r="AQ2037">
        <f>YEAR(Table1[[#This Row],[Order Date]])</f>
        <v>2017</v>
      </c>
      <c r="AR2037" t="str">
        <f>TEXT(Table1[[#This Row],[Order Date]],"mmmm")</f>
        <v>September</v>
      </c>
      <c r="AS2037" t="str">
        <f>"Q"&amp;ROUNDUP(MONTH(Table1[[#This Row],[Order Date]])/3,0)</f>
        <v>Q3</v>
      </c>
      <c r="AT2037">
        <f>IF(Table1[[#This Row],[Sales]]=0,0,Table1[[#This Row],[Profit]]/Table1[[#This Row],[Sales]])</f>
        <v>0.18999999999999997</v>
      </c>
    </row>
    <row r="2038" spans="22:46" x14ac:dyDescent="0.3">
      <c r="V2038">
        <v>2037</v>
      </c>
      <c r="W2038" t="s">
        <v>5508</v>
      </c>
      <c r="X2038" s="1">
        <v>42027</v>
      </c>
      <c r="Y2038" t="s">
        <v>5510</v>
      </c>
      <c r="Z2038" t="s">
        <v>51</v>
      </c>
      <c r="AA2038" t="s">
        <v>1893</v>
      </c>
      <c r="AB2038" t="s">
        <v>1894</v>
      </c>
      <c r="AC2038" t="s">
        <v>108</v>
      </c>
      <c r="AD2038" t="s">
        <v>26</v>
      </c>
      <c r="AE2038" t="s">
        <v>5511</v>
      </c>
      <c r="AF2038" t="s">
        <v>1988</v>
      </c>
      <c r="AG2038">
        <v>59715</v>
      </c>
      <c r="AH2038" t="s">
        <v>44</v>
      </c>
      <c r="AI2038" t="s">
        <v>1617</v>
      </c>
      <c r="AJ2038" t="s">
        <v>46</v>
      </c>
      <c r="AK2038" t="s">
        <v>94</v>
      </c>
      <c r="AL2038" t="s">
        <v>1618</v>
      </c>
      <c r="AM2038">
        <v>29.04</v>
      </c>
      <c r="AN2038">
        <v>3</v>
      </c>
      <c r="AO2038">
        <v>0</v>
      </c>
      <c r="AP2038">
        <v>13.9392</v>
      </c>
      <c r="AQ2038">
        <f>YEAR(Table1[[#This Row],[Order Date]])</f>
        <v>2015</v>
      </c>
      <c r="AR2038" t="str">
        <f>TEXT(Table1[[#This Row],[Order Date]],"mmmm")</f>
        <v>January</v>
      </c>
      <c r="AS2038" t="str">
        <f>"Q"&amp;ROUNDUP(MONTH(Table1[[#This Row],[Order Date]])/3,0)</f>
        <v>Q1</v>
      </c>
      <c r="AT2038">
        <f>IF(Table1[[#This Row],[Sales]]=0,0,Table1[[#This Row],[Profit]]/Table1[[#This Row],[Sales]])</f>
        <v>0.48</v>
      </c>
    </row>
    <row r="2039" spans="22:46" x14ac:dyDescent="0.3">
      <c r="V2039">
        <v>2038</v>
      </c>
      <c r="W2039" t="s">
        <v>5508</v>
      </c>
      <c r="X2039" s="1">
        <v>42027</v>
      </c>
      <c r="Y2039" t="s">
        <v>5510</v>
      </c>
      <c r="Z2039" t="s">
        <v>51</v>
      </c>
      <c r="AA2039" t="s">
        <v>1893</v>
      </c>
      <c r="AB2039" t="s">
        <v>1894</v>
      </c>
      <c r="AC2039" t="s">
        <v>108</v>
      </c>
      <c r="AD2039" t="s">
        <v>26</v>
      </c>
      <c r="AE2039" t="s">
        <v>5511</v>
      </c>
      <c r="AF2039" t="s">
        <v>1988</v>
      </c>
      <c r="AG2039">
        <v>59715</v>
      </c>
      <c r="AH2039" t="s">
        <v>44</v>
      </c>
      <c r="AI2039" t="s">
        <v>4943</v>
      </c>
      <c r="AJ2039" t="s">
        <v>46</v>
      </c>
      <c r="AK2039" t="s">
        <v>47</v>
      </c>
      <c r="AL2039" t="s">
        <v>4944</v>
      </c>
      <c r="AM2039">
        <v>14.62</v>
      </c>
      <c r="AN2039">
        <v>2</v>
      </c>
      <c r="AO2039">
        <v>0</v>
      </c>
      <c r="AP2039">
        <v>6.8714000000000004</v>
      </c>
      <c r="AQ2039">
        <f>YEAR(Table1[[#This Row],[Order Date]])</f>
        <v>2015</v>
      </c>
      <c r="AR2039" t="str">
        <f>TEXT(Table1[[#This Row],[Order Date]],"mmmm")</f>
        <v>January</v>
      </c>
      <c r="AS2039" t="str">
        <f>"Q"&amp;ROUNDUP(MONTH(Table1[[#This Row],[Order Date]])/3,0)</f>
        <v>Q1</v>
      </c>
      <c r="AT2039">
        <f>IF(Table1[[#This Row],[Sales]]=0,0,Table1[[#This Row],[Profit]]/Table1[[#This Row],[Sales]])</f>
        <v>0.47000000000000003</v>
      </c>
    </row>
    <row r="2040" spans="22:46" x14ac:dyDescent="0.3">
      <c r="V2040">
        <v>2039</v>
      </c>
      <c r="W2040" t="s">
        <v>5512</v>
      </c>
      <c r="X2040" s="1">
        <v>42173</v>
      </c>
      <c r="Y2040" t="s">
        <v>4724</v>
      </c>
      <c r="Z2040" t="s">
        <v>51</v>
      </c>
      <c r="AA2040" t="s">
        <v>3574</v>
      </c>
      <c r="AB2040" t="s">
        <v>3575</v>
      </c>
      <c r="AC2040" t="s">
        <v>108</v>
      </c>
      <c r="AD2040" t="s">
        <v>26</v>
      </c>
      <c r="AE2040" t="s">
        <v>1557</v>
      </c>
      <c r="AF2040" t="s">
        <v>349</v>
      </c>
      <c r="AG2040">
        <v>85345</v>
      </c>
      <c r="AH2040" t="s">
        <v>44</v>
      </c>
      <c r="AI2040" t="s">
        <v>5513</v>
      </c>
      <c r="AJ2040" t="s">
        <v>46</v>
      </c>
      <c r="AK2040" t="s">
        <v>94</v>
      </c>
      <c r="AL2040" t="s">
        <v>5514</v>
      </c>
      <c r="AM2040">
        <v>11.952</v>
      </c>
      <c r="AN2040">
        <v>3</v>
      </c>
      <c r="AO2040">
        <v>0.2</v>
      </c>
      <c r="AP2040">
        <v>4.3326000000000002</v>
      </c>
      <c r="AQ2040">
        <f>YEAR(Table1[[#This Row],[Order Date]])</f>
        <v>2015</v>
      </c>
      <c r="AR2040" t="str">
        <f>TEXT(Table1[[#This Row],[Order Date]],"mmmm")</f>
        <v>June</v>
      </c>
      <c r="AS2040" t="str">
        <f>"Q"&amp;ROUNDUP(MONTH(Table1[[#This Row],[Order Date]])/3,0)</f>
        <v>Q2</v>
      </c>
      <c r="AT2040">
        <f>IF(Table1[[#This Row],[Sales]]=0,0,Table1[[#This Row],[Profit]]/Table1[[#This Row],[Sales]])</f>
        <v>0.36250000000000004</v>
      </c>
    </row>
    <row r="2041" spans="22:46" x14ac:dyDescent="0.3">
      <c r="V2041">
        <v>2040</v>
      </c>
      <c r="W2041" t="s">
        <v>5512</v>
      </c>
      <c r="X2041" s="1">
        <v>42173</v>
      </c>
      <c r="Y2041" t="s">
        <v>4724</v>
      </c>
      <c r="Z2041" t="s">
        <v>51</v>
      </c>
      <c r="AA2041" t="s">
        <v>3574</v>
      </c>
      <c r="AB2041" t="s">
        <v>3575</v>
      </c>
      <c r="AC2041" t="s">
        <v>108</v>
      </c>
      <c r="AD2041" t="s">
        <v>26</v>
      </c>
      <c r="AE2041" t="s">
        <v>1557</v>
      </c>
      <c r="AF2041" t="s">
        <v>349</v>
      </c>
      <c r="AG2041">
        <v>85345</v>
      </c>
      <c r="AH2041" t="s">
        <v>44</v>
      </c>
      <c r="AI2041" t="s">
        <v>3835</v>
      </c>
      <c r="AJ2041" t="s">
        <v>46</v>
      </c>
      <c r="AK2041" t="s">
        <v>77</v>
      </c>
      <c r="AL2041" t="s">
        <v>3836</v>
      </c>
      <c r="AM2041">
        <v>4.5359999999999996</v>
      </c>
      <c r="AN2041">
        <v>7</v>
      </c>
      <c r="AO2041">
        <v>0.7</v>
      </c>
      <c r="AP2041">
        <v>-3.3264</v>
      </c>
      <c r="AQ2041">
        <f>YEAR(Table1[[#This Row],[Order Date]])</f>
        <v>2015</v>
      </c>
      <c r="AR2041" t="str">
        <f>TEXT(Table1[[#This Row],[Order Date]],"mmmm")</f>
        <v>June</v>
      </c>
      <c r="AS2041" t="str">
        <f>"Q"&amp;ROUNDUP(MONTH(Table1[[#This Row],[Order Date]])/3,0)</f>
        <v>Q2</v>
      </c>
      <c r="AT2041">
        <f>IF(Table1[[#This Row],[Sales]]=0,0,Table1[[#This Row],[Profit]]/Table1[[#This Row],[Sales]])</f>
        <v>-0.73333333333333339</v>
      </c>
    </row>
    <row r="2042" spans="22:46" x14ac:dyDescent="0.3">
      <c r="V2042">
        <v>2041</v>
      </c>
      <c r="W2042" t="s">
        <v>5512</v>
      </c>
      <c r="X2042" s="1">
        <v>42173</v>
      </c>
      <c r="Y2042" t="s">
        <v>4724</v>
      </c>
      <c r="Z2042" t="s">
        <v>51</v>
      </c>
      <c r="AA2042" t="s">
        <v>3574</v>
      </c>
      <c r="AB2042" t="s">
        <v>3575</v>
      </c>
      <c r="AC2042" t="s">
        <v>108</v>
      </c>
      <c r="AD2042" t="s">
        <v>26</v>
      </c>
      <c r="AE2042" t="s">
        <v>1557</v>
      </c>
      <c r="AF2042" t="s">
        <v>349</v>
      </c>
      <c r="AG2042">
        <v>85345</v>
      </c>
      <c r="AH2042" t="s">
        <v>44</v>
      </c>
      <c r="AI2042" t="s">
        <v>3485</v>
      </c>
      <c r="AJ2042" t="s">
        <v>46</v>
      </c>
      <c r="AK2042" t="s">
        <v>77</v>
      </c>
      <c r="AL2042" t="s">
        <v>3486</v>
      </c>
      <c r="AM2042">
        <v>9.1560000000000006</v>
      </c>
      <c r="AN2042">
        <v>2</v>
      </c>
      <c r="AO2042">
        <v>0.7</v>
      </c>
      <c r="AP2042">
        <v>-6.1040000000000001</v>
      </c>
      <c r="AQ2042">
        <f>YEAR(Table1[[#This Row],[Order Date]])</f>
        <v>2015</v>
      </c>
      <c r="AR2042" t="str">
        <f>TEXT(Table1[[#This Row],[Order Date]],"mmmm")</f>
        <v>June</v>
      </c>
      <c r="AS2042" t="str">
        <f>"Q"&amp;ROUNDUP(MONTH(Table1[[#This Row],[Order Date]])/3,0)</f>
        <v>Q2</v>
      </c>
      <c r="AT2042">
        <f>IF(Table1[[#This Row],[Sales]]=0,0,Table1[[#This Row],[Profit]]/Table1[[#This Row],[Sales]])</f>
        <v>-0.66666666666666663</v>
      </c>
    </row>
    <row r="2043" spans="22:46" x14ac:dyDescent="0.3">
      <c r="V2043">
        <v>2042</v>
      </c>
      <c r="W2043" t="s">
        <v>5512</v>
      </c>
      <c r="X2043" s="1">
        <v>42173</v>
      </c>
      <c r="Y2043" t="s">
        <v>4724</v>
      </c>
      <c r="Z2043" t="s">
        <v>51</v>
      </c>
      <c r="AA2043" t="s">
        <v>3574</v>
      </c>
      <c r="AB2043" t="s">
        <v>3575</v>
      </c>
      <c r="AC2043" t="s">
        <v>108</v>
      </c>
      <c r="AD2043" t="s">
        <v>26</v>
      </c>
      <c r="AE2043" t="s">
        <v>1557</v>
      </c>
      <c r="AF2043" t="s">
        <v>349</v>
      </c>
      <c r="AG2043">
        <v>85345</v>
      </c>
      <c r="AH2043" t="s">
        <v>44</v>
      </c>
      <c r="AI2043" t="s">
        <v>5194</v>
      </c>
      <c r="AJ2043" t="s">
        <v>31</v>
      </c>
      <c r="AK2043" t="s">
        <v>67</v>
      </c>
      <c r="AL2043" t="s">
        <v>5195</v>
      </c>
      <c r="AM2043">
        <v>75.36</v>
      </c>
      <c r="AN2043">
        <v>5</v>
      </c>
      <c r="AO2043">
        <v>0.2</v>
      </c>
      <c r="AP2043">
        <v>20.724</v>
      </c>
      <c r="AQ2043">
        <f>YEAR(Table1[[#This Row],[Order Date]])</f>
        <v>2015</v>
      </c>
      <c r="AR2043" t="str">
        <f>TEXT(Table1[[#This Row],[Order Date]],"mmmm")</f>
        <v>June</v>
      </c>
      <c r="AS2043" t="str">
        <f>"Q"&amp;ROUNDUP(MONTH(Table1[[#This Row],[Order Date]])/3,0)</f>
        <v>Q2</v>
      </c>
      <c r="AT2043">
        <f>IF(Table1[[#This Row],[Sales]]=0,0,Table1[[#This Row],[Profit]]/Table1[[#This Row],[Sales]])</f>
        <v>0.27500000000000002</v>
      </c>
    </row>
    <row r="2044" spans="22:46" x14ac:dyDescent="0.3">
      <c r="V2044">
        <v>2043</v>
      </c>
      <c r="W2044" t="s">
        <v>5515</v>
      </c>
      <c r="X2044" s="1">
        <v>42279</v>
      </c>
      <c r="Y2044" s="1">
        <v>42226</v>
      </c>
      <c r="Z2044" t="s">
        <v>51</v>
      </c>
      <c r="AA2044" t="s">
        <v>1772</v>
      </c>
      <c r="AB2044" t="s">
        <v>1773</v>
      </c>
      <c r="AC2044" t="s">
        <v>41</v>
      </c>
      <c r="AD2044" t="s">
        <v>26</v>
      </c>
      <c r="AE2044" t="s">
        <v>1065</v>
      </c>
      <c r="AF2044" t="s">
        <v>43</v>
      </c>
      <c r="AG2044">
        <v>92105</v>
      </c>
      <c r="AH2044" t="s">
        <v>44</v>
      </c>
      <c r="AI2044" t="s">
        <v>5516</v>
      </c>
      <c r="AJ2044" t="s">
        <v>46</v>
      </c>
      <c r="AK2044" t="s">
        <v>77</v>
      </c>
      <c r="AL2044" t="s">
        <v>5517</v>
      </c>
      <c r="AM2044">
        <v>57.503999999999998</v>
      </c>
      <c r="AN2044">
        <v>6</v>
      </c>
      <c r="AO2044">
        <v>0.2</v>
      </c>
      <c r="AP2044">
        <v>20.1264</v>
      </c>
      <c r="AQ2044">
        <f>YEAR(Table1[[#This Row],[Order Date]])</f>
        <v>2015</v>
      </c>
      <c r="AR2044" t="str">
        <f>TEXT(Table1[[#This Row],[Order Date]],"mmmm")</f>
        <v>October</v>
      </c>
      <c r="AS2044" t="str">
        <f>"Q"&amp;ROUNDUP(MONTH(Table1[[#This Row],[Order Date]])/3,0)</f>
        <v>Q4</v>
      </c>
      <c r="AT2044">
        <f>IF(Table1[[#This Row],[Sales]]=0,0,Table1[[#This Row],[Profit]]/Table1[[#This Row],[Sales]])</f>
        <v>0.35000000000000003</v>
      </c>
    </row>
    <row r="2045" spans="22:46" x14ac:dyDescent="0.3">
      <c r="V2045">
        <v>2044</v>
      </c>
      <c r="W2045" t="s">
        <v>5518</v>
      </c>
      <c r="X2045" s="1">
        <v>43057</v>
      </c>
      <c r="Y2045" t="s">
        <v>524</v>
      </c>
      <c r="Z2045" t="s">
        <v>51</v>
      </c>
      <c r="AA2045" t="s">
        <v>4515</v>
      </c>
      <c r="AB2045" t="s">
        <v>4516</v>
      </c>
      <c r="AC2045" t="s">
        <v>41</v>
      </c>
      <c r="AD2045" t="s">
        <v>26</v>
      </c>
      <c r="AE2045" t="s">
        <v>1256</v>
      </c>
      <c r="AF2045" t="s">
        <v>564</v>
      </c>
      <c r="AG2045">
        <v>44107</v>
      </c>
      <c r="AH2045" t="s">
        <v>160</v>
      </c>
      <c r="AI2045" t="s">
        <v>4044</v>
      </c>
      <c r="AJ2045" t="s">
        <v>46</v>
      </c>
      <c r="AK2045" t="s">
        <v>70</v>
      </c>
      <c r="AL2045" t="s">
        <v>4045</v>
      </c>
      <c r="AM2045">
        <v>38.863999999999997</v>
      </c>
      <c r="AN2045">
        <v>7</v>
      </c>
      <c r="AO2045">
        <v>0.2</v>
      </c>
      <c r="AP2045">
        <v>7.7728000000000002</v>
      </c>
      <c r="AQ2045">
        <f>YEAR(Table1[[#This Row],[Order Date]])</f>
        <v>2017</v>
      </c>
      <c r="AR2045" t="str">
        <f>TEXT(Table1[[#This Row],[Order Date]],"mmmm")</f>
        <v>November</v>
      </c>
      <c r="AS2045" t="str">
        <f>"Q"&amp;ROUNDUP(MONTH(Table1[[#This Row],[Order Date]])/3,0)</f>
        <v>Q4</v>
      </c>
      <c r="AT2045">
        <f>IF(Table1[[#This Row],[Sales]]=0,0,Table1[[#This Row],[Profit]]/Table1[[#This Row],[Sales]])</f>
        <v>0.2</v>
      </c>
    </row>
    <row r="2046" spans="22:46" x14ac:dyDescent="0.3">
      <c r="V2046">
        <v>2045</v>
      </c>
      <c r="W2046" t="s">
        <v>5519</v>
      </c>
      <c r="X2046" s="1">
        <v>41868</v>
      </c>
      <c r="Y2046" t="s">
        <v>5521</v>
      </c>
      <c r="Z2046" t="s">
        <v>51</v>
      </c>
      <c r="AA2046" t="s">
        <v>145</v>
      </c>
      <c r="AB2046" t="s">
        <v>146</v>
      </c>
      <c r="AC2046" t="s">
        <v>41</v>
      </c>
      <c r="AD2046" t="s">
        <v>26</v>
      </c>
      <c r="AE2046" t="s">
        <v>203</v>
      </c>
      <c r="AF2046" t="s">
        <v>110</v>
      </c>
      <c r="AG2046">
        <v>77095</v>
      </c>
      <c r="AH2046" t="s">
        <v>111</v>
      </c>
      <c r="AI2046" t="s">
        <v>4359</v>
      </c>
      <c r="AJ2046" t="s">
        <v>46</v>
      </c>
      <c r="AK2046" t="s">
        <v>94</v>
      </c>
      <c r="AL2046" t="s">
        <v>4360</v>
      </c>
      <c r="AM2046">
        <v>15.552</v>
      </c>
      <c r="AN2046">
        <v>3</v>
      </c>
      <c r="AO2046">
        <v>0.2</v>
      </c>
      <c r="AP2046">
        <v>5.4432</v>
      </c>
      <c r="AQ2046">
        <f>YEAR(Table1[[#This Row],[Order Date]])</f>
        <v>2014</v>
      </c>
      <c r="AR2046" t="str">
        <f>TEXT(Table1[[#This Row],[Order Date]],"mmmm")</f>
        <v>August</v>
      </c>
      <c r="AS2046" t="str">
        <f>"Q"&amp;ROUNDUP(MONTH(Table1[[#This Row],[Order Date]])/3,0)</f>
        <v>Q3</v>
      </c>
      <c r="AT2046">
        <f>IF(Table1[[#This Row],[Sales]]=0,0,Table1[[#This Row],[Profit]]/Table1[[#This Row],[Sales]])</f>
        <v>0.35000000000000003</v>
      </c>
    </row>
    <row r="2047" spans="22:46" x14ac:dyDescent="0.3">
      <c r="V2047">
        <v>2046</v>
      </c>
      <c r="W2047" t="s">
        <v>5522</v>
      </c>
      <c r="X2047" s="1">
        <v>42568</v>
      </c>
      <c r="Y2047" t="s">
        <v>2252</v>
      </c>
      <c r="Z2047" t="s">
        <v>51</v>
      </c>
      <c r="AA2047" t="s">
        <v>5523</v>
      </c>
      <c r="AB2047" t="s">
        <v>5524</v>
      </c>
      <c r="AC2047" t="s">
        <v>41</v>
      </c>
      <c r="AD2047" t="s">
        <v>26</v>
      </c>
      <c r="AE2047" t="s">
        <v>5525</v>
      </c>
      <c r="AF2047" t="s">
        <v>892</v>
      </c>
      <c r="AG2047">
        <v>8861</v>
      </c>
      <c r="AH2047" t="s">
        <v>160</v>
      </c>
      <c r="AI2047" t="s">
        <v>3189</v>
      </c>
      <c r="AJ2047" t="s">
        <v>46</v>
      </c>
      <c r="AK2047" t="s">
        <v>80</v>
      </c>
      <c r="AL2047" t="s">
        <v>3190</v>
      </c>
      <c r="AM2047">
        <v>162.63999999999999</v>
      </c>
      <c r="AN2047">
        <v>2</v>
      </c>
      <c r="AO2047">
        <v>0</v>
      </c>
      <c r="AP2047">
        <v>45.539200000000001</v>
      </c>
      <c r="AQ2047">
        <f>YEAR(Table1[[#This Row],[Order Date]])</f>
        <v>2016</v>
      </c>
      <c r="AR2047" t="str">
        <f>TEXT(Table1[[#This Row],[Order Date]],"mmmm")</f>
        <v>July</v>
      </c>
      <c r="AS2047" t="str">
        <f>"Q"&amp;ROUNDUP(MONTH(Table1[[#This Row],[Order Date]])/3,0)</f>
        <v>Q3</v>
      </c>
      <c r="AT2047">
        <f>IF(Table1[[#This Row],[Sales]]=0,0,Table1[[#This Row],[Profit]]/Table1[[#This Row],[Sales]])</f>
        <v>0.28000000000000003</v>
      </c>
    </row>
    <row r="2048" spans="22:46" x14ac:dyDescent="0.3">
      <c r="V2048">
        <v>2047</v>
      </c>
      <c r="W2048" t="s">
        <v>5522</v>
      </c>
      <c r="X2048" s="1">
        <v>42568</v>
      </c>
      <c r="Y2048" t="s">
        <v>2252</v>
      </c>
      <c r="Z2048" t="s">
        <v>51</v>
      </c>
      <c r="AA2048" t="s">
        <v>5523</v>
      </c>
      <c r="AB2048" t="s">
        <v>5524</v>
      </c>
      <c r="AC2048" t="s">
        <v>41</v>
      </c>
      <c r="AD2048" t="s">
        <v>26</v>
      </c>
      <c r="AE2048" t="s">
        <v>5525</v>
      </c>
      <c r="AF2048" t="s">
        <v>892</v>
      </c>
      <c r="AG2048">
        <v>8861</v>
      </c>
      <c r="AH2048" t="s">
        <v>160</v>
      </c>
      <c r="AI2048" t="s">
        <v>1179</v>
      </c>
      <c r="AJ2048" t="s">
        <v>73</v>
      </c>
      <c r="AK2048" t="s">
        <v>74</v>
      </c>
      <c r="AL2048" t="s">
        <v>1180</v>
      </c>
      <c r="AM2048">
        <v>597</v>
      </c>
      <c r="AN2048">
        <v>3</v>
      </c>
      <c r="AO2048">
        <v>0</v>
      </c>
      <c r="AP2048">
        <v>280.58999999999997</v>
      </c>
      <c r="AQ2048">
        <f>YEAR(Table1[[#This Row],[Order Date]])</f>
        <v>2016</v>
      </c>
      <c r="AR2048" t="str">
        <f>TEXT(Table1[[#This Row],[Order Date]],"mmmm")</f>
        <v>July</v>
      </c>
      <c r="AS2048" t="str">
        <f>"Q"&amp;ROUNDUP(MONTH(Table1[[#This Row],[Order Date]])/3,0)</f>
        <v>Q3</v>
      </c>
      <c r="AT2048">
        <f>IF(Table1[[#This Row],[Sales]]=0,0,Table1[[#This Row],[Profit]]/Table1[[#This Row],[Sales]])</f>
        <v>0.47</v>
      </c>
    </row>
    <row r="2049" spans="22:46" x14ac:dyDescent="0.3">
      <c r="V2049">
        <v>2048</v>
      </c>
      <c r="W2049" t="s">
        <v>5522</v>
      </c>
      <c r="X2049" s="1">
        <v>42568</v>
      </c>
      <c r="Y2049" t="s">
        <v>2252</v>
      </c>
      <c r="Z2049" t="s">
        <v>51</v>
      </c>
      <c r="AA2049" t="s">
        <v>5523</v>
      </c>
      <c r="AB2049" t="s">
        <v>5524</v>
      </c>
      <c r="AC2049" t="s">
        <v>41</v>
      </c>
      <c r="AD2049" t="s">
        <v>26</v>
      </c>
      <c r="AE2049" t="s">
        <v>5525</v>
      </c>
      <c r="AF2049" t="s">
        <v>892</v>
      </c>
      <c r="AG2049">
        <v>8861</v>
      </c>
      <c r="AH2049" t="s">
        <v>160</v>
      </c>
      <c r="AI2049" t="s">
        <v>1830</v>
      </c>
      <c r="AJ2049" t="s">
        <v>46</v>
      </c>
      <c r="AK2049" t="s">
        <v>94</v>
      </c>
      <c r="AL2049" t="s">
        <v>1831</v>
      </c>
      <c r="AM2049">
        <v>55.48</v>
      </c>
      <c r="AN2049">
        <v>1</v>
      </c>
      <c r="AO2049">
        <v>0</v>
      </c>
      <c r="AP2049">
        <v>26.630400000000002</v>
      </c>
      <c r="AQ2049">
        <f>YEAR(Table1[[#This Row],[Order Date]])</f>
        <v>2016</v>
      </c>
      <c r="AR2049" t="str">
        <f>TEXT(Table1[[#This Row],[Order Date]],"mmmm")</f>
        <v>July</v>
      </c>
      <c r="AS2049" t="str">
        <f>"Q"&amp;ROUNDUP(MONTH(Table1[[#This Row],[Order Date]])/3,0)</f>
        <v>Q3</v>
      </c>
      <c r="AT2049">
        <f>IF(Table1[[#This Row],[Sales]]=0,0,Table1[[#This Row],[Profit]]/Table1[[#This Row],[Sales]])</f>
        <v>0.48000000000000004</v>
      </c>
    </row>
    <row r="2050" spans="22:46" x14ac:dyDescent="0.3">
      <c r="V2050">
        <v>2049</v>
      </c>
      <c r="W2050" t="s">
        <v>5526</v>
      </c>
      <c r="X2050" s="1">
        <v>42196</v>
      </c>
      <c r="Y2050" t="s">
        <v>4932</v>
      </c>
      <c r="Z2050" t="s">
        <v>207</v>
      </c>
      <c r="AA2050" t="s">
        <v>2293</v>
      </c>
      <c r="AB2050" t="s">
        <v>2294</v>
      </c>
      <c r="AC2050" t="s">
        <v>25</v>
      </c>
      <c r="AD2050" t="s">
        <v>26</v>
      </c>
      <c r="AE2050" t="s">
        <v>158</v>
      </c>
      <c r="AF2050" t="s">
        <v>159</v>
      </c>
      <c r="AG2050">
        <v>19134</v>
      </c>
      <c r="AH2050" t="s">
        <v>160</v>
      </c>
      <c r="AI2050" t="s">
        <v>187</v>
      </c>
      <c r="AJ2050" t="s">
        <v>31</v>
      </c>
      <c r="AK2050" t="s">
        <v>67</v>
      </c>
      <c r="AL2050" t="s">
        <v>188</v>
      </c>
      <c r="AM2050">
        <v>289.8</v>
      </c>
      <c r="AN2050">
        <v>7</v>
      </c>
      <c r="AO2050">
        <v>0.2</v>
      </c>
      <c r="AP2050">
        <v>36.225000000000001</v>
      </c>
      <c r="AQ2050">
        <f>YEAR(Table1[[#This Row],[Order Date]])</f>
        <v>2015</v>
      </c>
      <c r="AR2050" t="str">
        <f>TEXT(Table1[[#This Row],[Order Date]],"mmmm")</f>
        <v>July</v>
      </c>
      <c r="AS2050" t="str">
        <f>"Q"&amp;ROUNDUP(MONTH(Table1[[#This Row],[Order Date]])/3,0)</f>
        <v>Q3</v>
      </c>
      <c r="AT2050">
        <f>IF(Table1[[#This Row],[Sales]]=0,0,Table1[[#This Row],[Profit]]/Table1[[#This Row],[Sales]])</f>
        <v>0.125</v>
      </c>
    </row>
    <row r="2051" spans="22:46" x14ac:dyDescent="0.3">
      <c r="V2051">
        <v>2050</v>
      </c>
      <c r="W2051" t="s">
        <v>5526</v>
      </c>
      <c r="X2051" s="1">
        <v>42196</v>
      </c>
      <c r="Y2051" t="s">
        <v>4932</v>
      </c>
      <c r="Z2051" t="s">
        <v>207</v>
      </c>
      <c r="AA2051" t="s">
        <v>2293</v>
      </c>
      <c r="AB2051" t="s">
        <v>2294</v>
      </c>
      <c r="AC2051" t="s">
        <v>25</v>
      </c>
      <c r="AD2051" t="s">
        <v>26</v>
      </c>
      <c r="AE2051" t="s">
        <v>158</v>
      </c>
      <c r="AF2051" t="s">
        <v>159</v>
      </c>
      <c r="AG2051">
        <v>19134</v>
      </c>
      <c r="AH2051" t="s">
        <v>160</v>
      </c>
      <c r="AI2051" t="s">
        <v>3351</v>
      </c>
      <c r="AJ2051" t="s">
        <v>46</v>
      </c>
      <c r="AK2051" t="s">
        <v>77</v>
      </c>
      <c r="AL2051" t="s">
        <v>3352</v>
      </c>
      <c r="AM2051">
        <v>2.5019999999999998</v>
      </c>
      <c r="AN2051">
        <v>3</v>
      </c>
      <c r="AO2051">
        <v>0.7</v>
      </c>
      <c r="AP2051">
        <v>-2.0015999999999998</v>
      </c>
      <c r="AQ2051">
        <f>YEAR(Table1[[#This Row],[Order Date]])</f>
        <v>2015</v>
      </c>
      <c r="AR2051" t="str">
        <f>TEXT(Table1[[#This Row],[Order Date]],"mmmm")</f>
        <v>July</v>
      </c>
      <c r="AS2051" t="str">
        <f>"Q"&amp;ROUNDUP(MONTH(Table1[[#This Row],[Order Date]])/3,0)</f>
        <v>Q3</v>
      </c>
      <c r="AT2051">
        <f>IF(Table1[[#This Row],[Sales]]=0,0,Table1[[#This Row],[Profit]]/Table1[[#This Row],[Sales]])</f>
        <v>-0.8</v>
      </c>
    </row>
    <row r="2052" spans="22:46" x14ac:dyDescent="0.3">
      <c r="V2052">
        <v>2051</v>
      </c>
      <c r="W2052" t="s">
        <v>5526</v>
      </c>
      <c r="X2052" s="1">
        <v>42196</v>
      </c>
      <c r="Y2052" t="s">
        <v>4932</v>
      </c>
      <c r="Z2052" t="s">
        <v>207</v>
      </c>
      <c r="AA2052" t="s">
        <v>2293</v>
      </c>
      <c r="AB2052" t="s">
        <v>2294</v>
      </c>
      <c r="AC2052" t="s">
        <v>25</v>
      </c>
      <c r="AD2052" t="s">
        <v>26</v>
      </c>
      <c r="AE2052" t="s">
        <v>158</v>
      </c>
      <c r="AF2052" t="s">
        <v>159</v>
      </c>
      <c r="AG2052">
        <v>19134</v>
      </c>
      <c r="AH2052" t="s">
        <v>160</v>
      </c>
      <c r="AI2052" t="s">
        <v>3582</v>
      </c>
      <c r="AJ2052" t="s">
        <v>46</v>
      </c>
      <c r="AK2052" t="s">
        <v>77</v>
      </c>
      <c r="AL2052" t="s">
        <v>3583</v>
      </c>
      <c r="AM2052">
        <v>6.48</v>
      </c>
      <c r="AN2052">
        <v>4</v>
      </c>
      <c r="AO2052">
        <v>0.7</v>
      </c>
      <c r="AP2052">
        <v>-4.7519999999999998</v>
      </c>
      <c r="AQ2052">
        <f>YEAR(Table1[[#This Row],[Order Date]])</f>
        <v>2015</v>
      </c>
      <c r="AR2052" t="str">
        <f>TEXT(Table1[[#This Row],[Order Date]],"mmmm")</f>
        <v>July</v>
      </c>
      <c r="AS2052" t="str">
        <f>"Q"&amp;ROUNDUP(MONTH(Table1[[#This Row],[Order Date]])/3,0)</f>
        <v>Q3</v>
      </c>
      <c r="AT2052">
        <f>IF(Table1[[#This Row],[Sales]]=0,0,Table1[[#This Row],[Profit]]/Table1[[#This Row],[Sales]])</f>
        <v>-0.73333333333333328</v>
      </c>
    </row>
    <row r="2053" spans="22:46" x14ac:dyDescent="0.3">
      <c r="V2053">
        <v>2052</v>
      </c>
      <c r="W2053" t="s">
        <v>5526</v>
      </c>
      <c r="X2053" s="1">
        <v>42196</v>
      </c>
      <c r="Y2053" t="s">
        <v>4932</v>
      </c>
      <c r="Z2053" t="s">
        <v>207</v>
      </c>
      <c r="AA2053" t="s">
        <v>2293</v>
      </c>
      <c r="AB2053" t="s">
        <v>2294</v>
      </c>
      <c r="AC2053" t="s">
        <v>25</v>
      </c>
      <c r="AD2053" t="s">
        <v>26</v>
      </c>
      <c r="AE2053" t="s">
        <v>158</v>
      </c>
      <c r="AF2053" t="s">
        <v>159</v>
      </c>
      <c r="AG2053">
        <v>19134</v>
      </c>
      <c r="AH2053" t="s">
        <v>160</v>
      </c>
      <c r="AI2053" t="s">
        <v>5527</v>
      </c>
      <c r="AJ2053" t="s">
        <v>31</v>
      </c>
      <c r="AK2053" t="s">
        <v>35</v>
      </c>
      <c r="AL2053" t="s">
        <v>5528</v>
      </c>
      <c r="AM2053">
        <v>341.488</v>
      </c>
      <c r="AN2053">
        <v>8</v>
      </c>
      <c r="AO2053">
        <v>0.3</v>
      </c>
      <c r="AP2053">
        <v>-73.176000000000002</v>
      </c>
      <c r="AQ2053">
        <f>YEAR(Table1[[#This Row],[Order Date]])</f>
        <v>2015</v>
      </c>
      <c r="AR2053" t="str">
        <f>TEXT(Table1[[#This Row],[Order Date]],"mmmm")</f>
        <v>July</v>
      </c>
      <c r="AS2053" t="str">
        <f>"Q"&amp;ROUNDUP(MONTH(Table1[[#This Row],[Order Date]])/3,0)</f>
        <v>Q3</v>
      </c>
      <c r="AT2053">
        <f>IF(Table1[[#This Row],[Sales]]=0,0,Table1[[#This Row],[Profit]]/Table1[[#This Row],[Sales]])</f>
        <v>-0.2142857142857143</v>
      </c>
    </row>
    <row r="2054" spans="22:46" x14ac:dyDescent="0.3">
      <c r="V2054">
        <v>2053</v>
      </c>
      <c r="W2054" t="s">
        <v>5526</v>
      </c>
      <c r="X2054" s="1">
        <v>42196</v>
      </c>
      <c r="Y2054" t="s">
        <v>4932</v>
      </c>
      <c r="Z2054" t="s">
        <v>207</v>
      </c>
      <c r="AA2054" t="s">
        <v>2293</v>
      </c>
      <c r="AB2054" t="s">
        <v>2294</v>
      </c>
      <c r="AC2054" t="s">
        <v>25</v>
      </c>
      <c r="AD2054" t="s">
        <v>26</v>
      </c>
      <c r="AE2054" t="s">
        <v>158</v>
      </c>
      <c r="AF2054" t="s">
        <v>159</v>
      </c>
      <c r="AG2054">
        <v>19134</v>
      </c>
      <c r="AH2054" t="s">
        <v>160</v>
      </c>
      <c r="AI2054" t="s">
        <v>1440</v>
      </c>
      <c r="AJ2054" t="s">
        <v>46</v>
      </c>
      <c r="AK2054" t="s">
        <v>70</v>
      </c>
      <c r="AL2054" t="s">
        <v>1441</v>
      </c>
      <c r="AM2054">
        <v>11.12</v>
      </c>
      <c r="AN2054">
        <v>5</v>
      </c>
      <c r="AO2054">
        <v>0.2</v>
      </c>
      <c r="AP2054">
        <v>0.83399999999999996</v>
      </c>
      <c r="AQ2054">
        <f>YEAR(Table1[[#This Row],[Order Date]])</f>
        <v>2015</v>
      </c>
      <c r="AR2054" t="str">
        <f>TEXT(Table1[[#This Row],[Order Date]],"mmmm")</f>
        <v>July</v>
      </c>
      <c r="AS2054" t="str">
        <f>"Q"&amp;ROUNDUP(MONTH(Table1[[#This Row],[Order Date]])/3,0)</f>
        <v>Q3</v>
      </c>
      <c r="AT2054">
        <f>IF(Table1[[#This Row],[Sales]]=0,0,Table1[[#This Row],[Profit]]/Table1[[#This Row],[Sales]])</f>
        <v>7.4999999999999997E-2</v>
      </c>
    </row>
    <row r="2055" spans="22:46" x14ac:dyDescent="0.3">
      <c r="V2055">
        <v>2054</v>
      </c>
      <c r="W2055" t="s">
        <v>5526</v>
      </c>
      <c r="X2055" s="1">
        <v>42196</v>
      </c>
      <c r="Y2055" t="s">
        <v>4932</v>
      </c>
      <c r="Z2055" t="s">
        <v>207</v>
      </c>
      <c r="AA2055" t="s">
        <v>2293</v>
      </c>
      <c r="AB2055" t="s">
        <v>2294</v>
      </c>
      <c r="AC2055" t="s">
        <v>25</v>
      </c>
      <c r="AD2055" t="s">
        <v>26</v>
      </c>
      <c r="AE2055" t="s">
        <v>158</v>
      </c>
      <c r="AF2055" t="s">
        <v>159</v>
      </c>
      <c r="AG2055">
        <v>19134</v>
      </c>
      <c r="AH2055" t="s">
        <v>160</v>
      </c>
      <c r="AI2055" t="s">
        <v>5529</v>
      </c>
      <c r="AJ2055" t="s">
        <v>31</v>
      </c>
      <c r="AK2055" t="s">
        <v>67</v>
      </c>
      <c r="AL2055" t="s">
        <v>5530</v>
      </c>
      <c r="AM2055">
        <v>25.344000000000001</v>
      </c>
      <c r="AN2055">
        <v>6</v>
      </c>
      <c r="AO2055">
        <v>0.2</v>
      </c>
      <c r="AP2055">
        <v>3.4847999999999999</v>
      </c>
      <c r="AQ2055">
        <f>YEAR(Table1[[#This Row],[Order Date]])</f>
        <v>2015</v>
      </c>
      <c r="AR2055" t="str">
        <f>TEXT(Table1[[#This Row],[Order Date]],"mmmm")</f>
        <v>July</v>
      </c>
      <c r="AS2055" t="str">
        <f>"Q"&amp;ROUNDUP(MONTH(Table1[[#This Row],[Order Date]])/3,0)</f>
        <v>Q3</v>
      </c>
      <c r="AT2055">
        <f>IF(Table1[[#This Row],[Sales]]=0,0,Table1[[#This Row],[Profit]]/Table1[[#This Row],[Sales]])</f>
        <v>0.13749999999999998</v>
      </c>
    </row>
    <row r="2056" spans="22:46" x14ac:dyDescent="0.3">
      <c r="V2056">
        <v>2055</v>
      </c>
      <c r="W2056" t="s">
        <v>5531</v>
      </c>
      <c r="X2056" s="1">
        <v>42705</v>
      </c>
      <c r="Y2056" s="1">
        <v>42563</v>
      </c>
      <c r="Z2056" t="s">
        <v>51</v>
      </c>
      <c r="AA2056" t="s">
        <v>4726</v>
      </c>
      <c r="AB2056" t="s">
        <v>4727</v>
      </c>
      <c r="AC2056" t="s">
        <v>25</v>
      </c>
      <c r="AD2056" t="s">
        <v>26</v>
      </c>
      <c r="AE2056" t="s">
        <v>1646</v>
      </c>
      <c r="AF2056" t="s">
        <v>287</v>
      </c>
      <c r="AG2056">
        <v>47374</v>
      </c>
      <c r="AH2056" t="s">
        <v>111</v>
      </c>
      <c r="AI2056" t="s">
        <v>5110</v>
      </c>
      <c r="AJ2056" t="s">
        <v>31</v>
      </c>
      <c r="AK2056" t="s">
        <v>67</v>
      </c>
      <c r="AL2056" t="s">
        <v>5111</v>
      </c>
      <c r="AM2056">
        <v>17.309999999999999</v>
      </c>
      <c r="AN2056">
        <v>3</v>
      </c>
      <c r="AO2056">
        <v>0</v>
      </c>
      <c r="AP2056">
        <v>5.1929999999999996</v>
      </c>
      <c r="AQ2056">
        <f>YEAR(Table1[[#This Row],[Order Date]])</f>
        <v>2016</v>
      </c>
      <c r="AR2056" t="str">
        <f>TEXT(Table1[[#This Row],[Order Date]],"mmmm")</f>
        <v>December</v>
      </c>
      <c r="AS2056" t="str">
        <f>"Q"&amp;ROUNDUP(MONTH(Table1[[#This Row],[Order Date]])/3,0)</f>
        <v>Q4</v>
      </c>
      <c r="AT2056">
        <f>IF(Table1[[#This Row],[Sales]]=0,0,Table1[[#This Row],[Profit]]/Table1[[#This Row],[Sales]])</f>
        <v>0.3</v>
      </c>
    </row>
    <row r="2057" spans="22:46" x14ac:dyDescent="0.3">
      <c r="V2057">
        <v>2056</v>
      </c>
      <c r="W2057" t="s">
        <v>5532</v>
      </c>
      <c r="X2057" s="1">
        <v>43091</v>
      </c>
      <c r="Y2057" t="s">
        <v>544</v>
      </c>
      <c r="Z2057" t="s">
        <v>207</v>
      </c>
      <c r="AA2057" t="s">
        <v>2247</v>
      </c>
      <c r="AB2057" t="s">
        <v>2248</v>
      </c>
      <c r="AC2057" t="s">
        <v>25</v>
      </c>
      <c r="AD2057" t="s">
        <v>26</v>
      </c>
      <c r="AE2057" t="s">
        <v>993</v>
      </c>
      <c r="AF2057" t="s">
        <v>267</v>
      </c>
      <c r="AG2057">
        <v>48227</v>
      </c>
      <c r="AH2057" t="s">
        <v>111</v>
      </c>
      <c r="AI2057" t="s">
        <v>5533</v>
      </c>
      <c r="AJ2057" t="s">
        <v>73</v>
      </c>
      <c r="AK2057" t="s">
        <v>176</v>
      </c>
      <c r="AL2057" t="s">
        <v>5534</v>
      </c>
      <c r="AM2057">
        <v>199.95</v>
      </c>
      <c r="AN2057">
        <v>5</v>
      </c>
      <c r="AO2057">
        <v>0</v>
      </c>
      <c r="AP2057">
        <v>63.984000000000002</v>
      </c>
      <c r="AQ2057">
        <f>YEAR(Table1[[#This Row],[Order Date]])</f>
        <v>2017</v>
      </c>
      <c r="AR2057" t="str">
        <f>TEXT(Table1[[#This Row],[Order Date]],"mmmm")</f>
        <v>December</v>
      </c>
      <c r="AS2057" t="str">
        <f>"Q"&amp;ROUNDUP(MONTH(Table1[[#This Row],[Order Date]])/3,0)</f>
        <v>Q4</v>
      </c>
      <c r="AT2057">
        <f>IF(Table1[[#This Row],[Sales]]=0,0,Table1[[#This Row],[Profit]]/Table1[[#This Row],[Sales]])</f>
        <v>0.32</v>
      </c>
    </row>
    <row r="2058" spans="22:46" x14ac:dyDescent="0.3">
      <c r="V2058">
        <v>2057</v>
      </c>
      <c r="W2058" t="s">
        <v>5532</v>
      </c>
      <c r="X2058" s="1">
        <v>43091</v>
      </c>
      <c r="Y2058" t="s">
        <v>544</v>
      </c>
      <c r="Z2058" t="s">
        <v>207</v>
      </c>
      <c r="AA2058" t="s">
        <v>2247</v>
      </c>
      <c r="AB2058" t="s">
        <v>2248</v>
      </c>
      <c r="AC2058" t="s">
        <v>25</v>
      </c>
      <c r="AD2058" t="s">
        <v>26</v>
      </c>
      <c r="AE2058" t="s">
        <v>993</v>
      </c>
      <c r="AF2058" t="s">
        <v>267</v>
      </c>
      <c r="AG2058">
        <v>48227</v>
      </c>
      <c r="AH2058" t="s">
        <v>111</v>
      </c>
      <c r="AI2058" t="s">
        <v>2770</v>
      </c>
      <c r="AJ2058" t="s">
        <v>31</v>
      </c>
      <c r="AK2058" t="s">
        <v>35</v>
      </c>
      <c r="AL2058" t="s">
        <v>2771</v>
      </c>
      <c r="AM2058">
        <v>1586.69</v>
      </c>
      <c r="AN2058">
        <v>7</v>
      </c>
      <c r="AO2058">
        <v>0</v>
      </c>
      <c r="AP2058">
        <v>412.5394</v>
      </c>
      <c r="AQ2058">
        <f>YEAR(Table1[[#This Row],[Order Date]])</f>
        <v>2017</v>
      </c>
      <c r="AR2058" t="str">
        <f>TEXT(Table1[[#This Row],[Order Date]],"mmmm")</f>
        <v>December</v>
      </c>
      <c r="AS2058" t="str">
        <f>"Q"&amp;ROUNDUP(MONTH(Table1[[#This Row],[Order Date]])/3,0)</f>
        <v>Q4</v>
      </c>
      <c r="AT2058">
        <f>IF(Table1[[#This Row],[Sales]]=0,0,Table1[[#This Row],[Profit]]/Table1[[#This Row],[Sales]])</f>
        <v>0.26</v>
      </c>
    </row>
    <row r="2059" spans="22:46" x14ac:dyDescent="0.3">
      <c r="V2059">
        <v>2058</v>
      </c>
      <c r="W2059" t="s">
        <v>5532</v>
      </c>
      <c r="X2059" s="1">
        <v>43091</v>
      </c>
      <c r="Y2059" t="s">
        <v>544</v>
      </c>
      <c r="Z2059" t="s">
        <v>207</v>
      </c>
      <c r="AA2059" t="s">
        <v>2247</v>
      </c>
      <c r="AB2059" t="s">
        <v>2248</v>
      </c>
      <c r="AC2059" t="s">
        <v>25</v>
      </c>
      <c r="AD2059" t="s">
        <v>26</v>
      </c>
      <c r="AE2059" t="s">
        <v>993</v>
      </c>
      <c r="AF2059" t="s">
        <v>267</v>
      </c>
      <c r="AG2059">
        <v>48227</v>
      </c>
      <c r="AH2059" t="s">
        <v>111</v>
      </c>
      <c r="AI2059" t="s">
        <v>541</v>
      </c>
      <c r="AJ2059" t="s">
        <v>73</v>
      </c>
      <c r="AK2059" t="s">
        <v>176</v>
      </c>
      <c r="AL2059" t="s">
        <v>542</v>
      </c>
      <c r="AM2059">
        <v>84.99</v>
      </c>
      <c r="AN2059">
        <v>1</v>
      </c>
      <c r="AO2059">
        <v>0</v>
      </c>
      <c r="AP2059">
        <v>30.596399999999999</v>
      </c>
      <c r="AQ2059">
        <f>YEAR(Table1[[#This Row],[Order Date]])</f>
        <v>2017</v>
      </c>
      <c r="AR2059" t="str">
        <f>TEXT(Table1[[#This Row],[Order Date]],"mmmm")</f>
        <v>December</v>
      </c>
      <c r="AS2059" t="str">
        <f>"Q"&amp;ROUNDUP(MONTH(Table1[[#This Row],[Order Date]])/3,0)</f>
        <v>Q4</v>
      </c>
      <c r="AT2059">
        <f>IF(Table1[[#This Row],[Sales]]=0,0,Table1[[#This Row],[Profit]]/Table1[[#This Row],[Sales]])</f>
        <v>0.36</v>
      </c>
    </row>
    <row r="2060" spans="22:46" x14ac:dyDescent="0.3">
      <c r="V2060">
        <v>2059</v>
      </c>
      <c r="W2060" t="s">
        <v>5532</v>
      </c>
      <c r="X2060" s="1">
        <v>43091</v>
      </c>
      <c r="Y2060" t="s">
        <v>544</v>
      </c>
      <c r="Z2060" t="s">
        <v>207</v>
      </c>
      <c r="AA2060" t="s">
        <v>2247</v>
      </c>
      <c r="AB2060" t="s">
        <v>2248</v>
      </c>
      <c r="AC2060" t="s">
        <v>25</v>
      </c>
      <c r="AD2060" t="s">
        <v>26</v>
      </c>
      <c r="AE2060" t="s">
        <v>993</v>
      </c>
      <c r="AF2060" t="s">
        <v>267</v>
      </c>
      <c r="AG2060">
        <v>48227</v>
      </c>
      <c r="AH2060" t="s">
        <v>111</v>
      </c>
      <c r="AI2060" t="s">
        <v>609</v>
      </c>
      <c r="AJ2060" t="s">
        <v>31</v>
      </c>
      <c r="AK2060" t="s">
        <v>57</v>
      </c>
      <c r="AL2060" t="s">
        <v>610</v>
      </c>
      <c r="AM2060">
        <v>411.8</v>
      </c>
      <c r="AN2060">
        <v>2</v>
      </c>
      <c r="AO2060">
        <v>0</v>
      </c>
      <c r="AP2060">
        <v>70.006</v>
      </c>
      <c r="AQ2060">
        <f>YEAR(Table1[[#This Row],[Order Date]])</f>
        <v>2017</v>
      </c>
      <c r="AR2060" t="str">
        <f>TEXT(Table1[[#This Row],[Order Date]],"mmmm")</f>
        <v>December</v>
      </c>
      <c r="AS2060" t="str">
        <f>"Q"&amp;ROUNDUP(MONTH(Table1[[#This Row],[Order Date]])/3,0)</f>
        <v>Q4</v>
      </c>
      <c r="AT2060">
        <f>IF(Table1[[#This Row],[Sales]]=0,0,Table1[[#This Row],[Profit]]/Table1[[#This Row],[Sales]])</f>
        <v>0.16999999999999998</v>
      </c>
    </row>
    <row r="2061" spans="22:46" x14ac:dyDescent="0.3">
      <c r="V2061">
        <v>2060</v>
      </c>
      <c r="W2061" t="s">
        <v>5535</v>
      </c>
      <c r="X2061" s="1">
        <v>41943</v>
      </c>
      <c r="Y2061" s="1">
        <v>41740</v>
      </c>
      <c r="Z2061" t="s">
        <v>51</v>
      </c>
      <c r="AA2061" t="s">
        <v>579</v>
      </c>
      <c r="AB2061" t="s">
        <v>580</v>
      </c>
      <c r="AC2061" t="s">
        <v>41</v>
      </c>
      <c r="AD2061" t="s">
        <v>26</v>
      </c>
      <c r="AE2061" t="s">
        <v>42</v>
      </c>
      <c r="AF2061" t="s">
        <v>43</v>
      </c>
      <c r="AG2061">
        <v>90049</v>
      </c>
      <c r="AH2061" t="s">
        <v>44</v>
      </c>
      <c r="AI2061" t="s">
        <v>5536</v>
      </c>
      <c r="AJ2061" t="s">
        <v>46</v>
      </c>
      <c r="AK2061" t="s">
        <v>303</v>
      </c>
      <c r="AL2061" t="s">
        <v>633</v>
      </c>
      <c r="AM2061">
        <v>11.34</v>
      </c>
      <c r="AN2061">
        <v>3</v>
      </c>
      <c r="AO2061">
        <v>0</v>
      </c>
      <c r="AP2061">
        <v>5.2164000000000001</v>
      </c>
      <c r="AQ2061">
        <f>YEAR(Table1[[#This Row],[Order Date]])</f>
        <v>2014</v>
      </c>
      <c r="AR2061" t="str">
        <f>TEXT(Table1[[#This Row],[Order Date]],"mmmm")</f>
        <v>October</v>
      </c>
      <c r="AS2061" t="str">
        <f>"Q"&amp;ROUNDUP(MONTH(Table1[[#This Row],[Order Date]])/3,0)</f>
        <v>Q4</v>
      </c>
      <c r="AT2061">
        <f>IF(Table1[[#This Row],[Sales]]=0,0,Table1[[#This Row],[Profit]]/Table1[[#This Row],[Sales]])</f>
        <v>0.46</v>
      </c>
    </row>
    <row r="2062" spans="22:46" x14ac:dyDescent="0.3">
      <c r="V2062">
        <v>2061</v>
      </c>
      <c r="W2062" t="s">
        <v>5535</v>
      </c>
      <c r="X2062" s="1">
        <v>41943</v>
      </c>
      <c r="Y2062" s="1">
        <v>41740</v>
      </c>
      <c r="Z2062" t="s">
        <v>51</v>
      </c>
      <c r="AA2062" t="s">
        <v>579</v>
      </c>
      <c r="AB2062" t="s">
        <v>580</v>
      </c>
      <c r="AC2062" t="s">
        <v>41</v>
      </c>
      <c r="AD2062" t="s">
        <v>26</v>
      </c>
      <c r="AE2062" t="s">
        <v>42</v>
      </c>
      <c r="AF2062" t="s">
        <v>43</v>
      </c>
      <c r="AG2062">
        <v>90049</v>
      </c>
      <c r="AH2062" t="s">
        <v>44</v>
      </c>
      <c r="AI2062" t="s">
        <v>5537</v>
      </c>
      <c r="AJ2062" t="s">
        <v>46</v>
      </c>
      <c r="AK2062" t="s">
        <v>60</v>
      </c>
      <c r="AL2062" t="s">
        <v>5538</v>
      </c>
      <c r="AM2062">
        <v>80.3</v>
      </c>
      <c r="AN2062">
        <v>5</v>
      </c>
      <c r="AO2062">
        <v>0</v>
      </c>
      <c r="AP2062">
        <v>20.878</v>
      </c>
      <c r="AQ2062">
        <f>YEAR(Table1[[#This Row],[Order Date]])</f>
        <v>2014</v>
      </c>
      <c r="AR2062" t="str">
        <f>TEXT(Table1[[#This Row],[Order Date]],"mmmm")</f>
        <v>October</v>
      </c>
      <c r="AS2062" t="str">
        <f>"Q"&amp;ROUNDUP(MONTH(Table1[[#This Row],[Order Date]])/3,0)</f>
        <v>Q4</v>
      </c>
      <c r="AT2062">
        <f>IF(Table1[[#This Row],[Sales]]=0,0,Table1[[#This Row],[Profit]]/Table1[[#This Row],[Sales]])</f>
        <v>0.26</v>
      </c>
    </row>
    <row r="2063" spans="22:46" x14ac:dyDescent="0.3">
      <c r="V2063">
        <v>2062</v>
      </c>
      <c r="W2063" t="s">
        <v>5535</v>
      </c>
      <c r="X2063" s="1">
        <v>41943</v>
      </c>
      <c r="Y2063" s="1">
        <v>41740</v>
      </c>
      <c r="Z2063" t="s">
        <v>51</v>
      </c>
      <c r="AA2063" t="s">
        <v>579</v>
      </c>
      <c r="AB2063" t="s">
        <v>580</v>
      </c>
      <c r="AC2063" t="s">
        <v>41</v>
      </c>
      <c r="AD2063" t="s">
        <v>26</v>
      </c>
      <c r="AE2063" t="s">
        <v>42</v>
      </c>
      <c r="AF2063" t="s">
        <v>43</v>
      </c>
      <c r="AG2063">
        <v>90049</v>
      </c>
      <c r="AH2063" t="s">
        <v>44</v>
      </c>
      <c r="AI2063" t="s">
        <v>5539</v>
      </c>
      <c r="AJ2063" t="s">
        <v>46</v>
      </c>
      <c r="AK2063" t="s">
        <v>77</v>
      </c>
      <c r="AL2063" t="s">
        <v>5540</v>
      </c>
      <c r="AM2063">
        <v>15.968</v>
      </c>
      <c r="AN2063">
        <v>2</v>
      </c>
      <c r="AO2063">
        <v>0.2</v>
      </c>
      <c r="AP2063">
        <v>5.3891999999999998</v>
      </c>
      <c r="AQ2063">
        <f>YEAR(Table1[[#This Row],[Order Date]])</f>
        <v>2014</v>
      </c>
      <c r="AR2063" t="str">
        <f>TEXT(Table1[[#This Row],[Order Date]],"mmmm")</f>
        <v>October</v>
      </c>
      <c r="AS2063" t="str">
        <f>"Q"&amp;ROUNDUP(MONTH(Table1[[#This Row],[Order Date]])/3,0)</f>
        <v>Q4</v>
      </c>
      <c r="AT2063">
        <f>IF(Table1[[#This Row],[Sales]]=0,0,Table1[[#This Row],[Profit]]/Table1[[#This Row],[Sales]])</f>
        <v>0.33749999999999997</v>
      </c>
    </row>
    <row r="2064" spans="22:46" x14ac:dyDescent="0.3">
      <c r="V2064">
        <v>2063</v>
      </c>
      <c r="W2064" t="s">
        <v>5535</v>
      </c>
      <c r="X2064" s="1">
        <v>41943</v>
      </c>
      <c r="Y2064" s="1">
        <v>41740</v>
      </c>
      <c r="Z2064" t="s">
        <v>51</v>
      </c>
      <c r="AA2064" t="s">
        <v>579</v>
      </c>
      <c r="AB2064" t="s">
        <v>580</v>
      </c>
      <c r="AC2064" t="s">
        <v>41</v>
      </c>
      <c r="AD2064" t="s">
        <v>26</v>
      </c>
      <c r="AE2064" t="s">
        <v>42</v>
      </c>
      <c r="AF2064" t="s">
        <v>43</v>
      </c>
      <c r="AG2064">
        <v>90049</v>
      </c>
      <c r="AH2064" t="s">
        <v>44</v>
      </c>
      <c r="AI2064" t="s">
        <v>5541</v>
      </c>
      <c r="AJ2064" t="s">
        <v>46</v>
      </c>
      <c r="AK2064" t="s">
        <v>94</v>
      </c>
      <c r="AL2064" t="s">
        <v>5542</v>
      </c>
      <c r="AM2064">
        <v>64.739999999999995</v>
      </c>
      <c r="AN2064">
        <v>13</v>
      </c>
      <c r="AO2064">
        <v>0</v>
      </c>
      <c r="AP2064">
        <v>30.427800000000001</v>
      </c>
      <c r="AQ2064">
        <f>YEAR(Table1[[#This Row],[Order Date]])</f>
        <v>2014</v>
      </c>
      <c r="AR2064" t="str">
        <f>TEXT(Table1[[#This Row],[Order Date]],"mmmm")</f>
        <v>October</v>
      </c>
      <c r="AS2064" t="str">
        <f>"Q"&amp;ROUNDUP(MONTH(Table1[[#This Row],[Order Date]])/3,0)</f>
        <v>Q4</v>
      </c>
      <c r="AT2064">
        <f>IF(Table1[[#This Row],[Sales]]=0,0,Table1[[#This Row],[Profit]]/Table1[[#This Row],[Sales]])</f>
        <v>0.47000000000000008</v>
      </c>
    </row>
    <row r="2065" spans="22:46" x14ac:dyDescent="0.3">
      <c r="V2065">
        <v>2064</v>
      </c>
      <c r="W2065" t="s">
        <v>5535</v>
      </c>
      <c r="X2065" s="1">
        <v>41943</v>
      </c>
      <c r="Y2065" s="1">
        <v>41740</v>
      </c>
      <c r="Z2065" t="s">
        <v>51</v>
      </c>
      <c r="AA2065" t="s">
        <v>579</v>
      </c>
      <c r="AB2065" t="s">
        <v>580</v>
      </c>
      <c r="AC2065" t="s">
        <v>41</v>
      </c>
      <c r="AD2065" t="s">
        <v>26</v>
      </c>
      <c r="AE2065" t="s">
        <v>42</v>
      </c>
      <c r="AF2065" t="s">
        <v>43</v>
      </c>
      <c r="AG2065">
        <v>90049</v>
      </c>
      <c r="AH2065" t="s">
        <v>44</v>
      </c>
      <c r="AI2065" t="s">
        <v>5543</v>
      </c>
      <c r="AJ2065" t="s">
        <v>46</v>
      </c>
      <c r="AK2065" t="s">
        <v>77</v>
      </c>
      <c r="AL2065" t="s">
        <v>5544</v>
      </c>
      <c r="AM2065">
        <v>19.295999999999999</v>
      </c>
      <c r="AN2065">
        <v>3</v>
      </c>
      <c r="AO2065">
        <v>0.2</v>
      </c>
      <c r="AP2065">
        <v>6.03</v>
      </c>
      <c r="AQ2065">
        <f>YEAR(Table1[[#This Row],[Order Date]])</f>
        <v>2014</v>
      </c>
      <c r="AR2065" t="str">
        <f>TEXT(Table1[[#This Row],[Order Date]],"mmmm")</f>
        <v>October</v>
      </c>
      <c r="AS2065" t="str">
        <f>"Q"&amp;ROUNDUP(MONTH(Table1[[#This Row],[Order Date]])/3,0)</f>
        <v>Q4</v>
      </c>
      <c r="AT2065">
        <f>IF(Table1[[#This Row],[Sales]]=0,0,Table1[[#This Row],[Profit]]/Table1[[#This Row],[Sales]])</f>
        <v>0.3125</v>
      </c>
    </row>
    <row r="2066" spans="22:46" x14ac:dyDescent="0.3">
      <c r="V2066">
        <v>2065</v>
      </c>
      <c r="W2066" t="s">
        <v>5535</v>
      </c>
      <c r="X2066" s="1">
        <v>41943</v>
      </c>
      <c r="Y2066" s="1">
        <v>41740</v>
      </c>
      <c r="Z2066" t="s">
        <v>51</v>
      </c>
      <c r="AA2066" t="s">
        <v>579</v>
      </c>
      <c r="AB2066" t="s">
        <v>580</v>
      </c>
      <c r="AC2066" t="s">
        <v>41</v>
      </c>
      <c r="AD2066" t="s">
        <v>26</v>
      </c>
      <c r="AE2066" t="s">
        <v>42</v>
      </c>
      <c r="AF2066" t="s">
        <v>43</v>
      </c>
      <c r="AG2066">
        <v>90049</v>
      </c>
      <c r="AH2066" t="s">
        <v>44</v>
      </c>
      <c r="AI2066" t="s">
        <v>2345</v>
      </c>
      <c r="AJ2066" t="s">
        <v>46</v>
      </c>
      <c r="AK2066" t="s">
        <v>60</v>
      </c>
      <c r="AL2066" t="s">
        <v>2346</v>
      </c>
      <c r="AM2066">
        <v>405.64</v>
      </c>
      <c r="AN2066">
        <v>4</v>
      </c>
      <c r="AO2066">
        <v>0</v>
      </c>
      <c r="AP2066">
        <v>12.1692</v>
      </c>
      <c r="AQ2066">
        <f>YEAR(Table1[[#This Row],[Order Date]])</f>
        <v>2014</v>
      </c>
      <c r="AR2066" t="str">
        <f>TEXT(Table1[[#This Row],[Order Date]],"mmmm")</f>
        <v>October</v>
      </c>
      <c r="AS2066" t="str">
        <f>"Q"&amp;ROUNDUP(MONTH(Table1[[#This Row],[Order Date]])/3,0)</f>
        <v>Q4</v>
      </c>
      <c r="AT2066">
        <f>IF(Table1[[#This Row],[Sales]]=0,0,Table1[[#This Row],[Profit]]/Table1[[#This Row],[Sales]])</f>
        <v>3.0000000000000002E-2</v>
      </c>
    </row>
    <row r="2067" spans="22:46" x14ac:dyDescent="0.3">
      <c r="V2067">
        <v>2066</v>
      </c>
      <c r="W2067" t="s">
        <v>5535</v>
      </c>
      <c r="X2067" s="1">
        <v>41943</v>
      </c>
      <c r="Y2067" s="1">
        <v>41740</v>
      </c>
      <c r="Z2067" t="s">
        <v>51</v>
      </c>
      <c r="AA2067" t="s">
        <v>579</v>
      </c>
      <c r="AB2067" t="s">
        <v>580</v>
      </c>
      <c r="AC2067" t="s">
        <v>41</v>
      </c>
      <c r="AD2067" t="s">
        <v>26</v>
      </c>
      <c r="AE2067" t="s">
        <v>42</v>
      </c>
      <c r="AF2067" t="s">
        <v>43</v>
      </c>
      <c r="AG2067">
        <v>90049</v>
      </c>
      <c r="AH2067" t="s">
        <v>44</v>
      </c>
      <c r="AI2067" t="s">
        <v>5527</v>
      </c>
      <c r="AJ2067" t="s">
        <v>31</v>
      </c>
      <c r="AK2067" t="s">
        <v>35</v>
      </c>
      <c r="AL2067" t="s">
        <v>5528</v>
      </c>
      <c r="AM2067">
        <v>146.352</v>
      </c>
      <c r="AN2067">
        <v>3</v>
      </c>
      <c r="AO2067">
        <v>0.2</v>
      </c>
      <c r="AP2067">
        <v>-9.1470000000000002</v>
      </c>
      <c r="AQ2067">
        <f>YEAR(Table1[[#This Row],[Order Date]])</f>
        <v>2014</v>
      </c>
      <c r="AR2067" t="str">
        <f>TEXT(Table1[[#This Row],[Order Date]],"mmmm")</f>
        <v>October</v>
      </c>
      <c r="AS2067" t="str">
        <f>"Q"&amp;ROUNDUP(MONTH(Table1[[#This Row],[Order Date]])/3,0)</f>
        <v>Q4</v>
      </c>
      <c r="AT2067">
        <f>IF(Table1[[#This Row],[Sales]]=0,0,Table1[[#This Row],[Profit]]/Table1[[#This Row],[Sales]])</f>
        <v>-6.25E-2</v>
      </c>
    </row>
    <row r="2068" spans="22:46" x14ac:dyDescent="0.3">
      <c r="V2068">
        <v>2067</v>
      </c>
      <c r="W2068" t="s">
        <v>5535</v>
      </c>
      <c r="X2068" s="1">
        <v>41943</v>
      </c>
      <c r="Y2068" s="1">
        <v>41740</v>
      </c>
      <c r="Z2068" t="s">
        <v>51</v>
      </c>
      <c r="AA2068" t="s">
        <v>579</v>
      </c>
      <c r="AB2068" t="s">
        <v>580</v>
      </c>
      <c r="AC2068" t="s">
        <v>41</v>
      </c>
      <c r="AD2068" t="s">
        <v>26</v>
      </c>
      <c r="AE2068" t="s">
        <v>42</v>
      </c>
      <c r="AF2068" t="s">
        <v>43</v>
      </c>
      <c r="AG2068">
        <v>90049</v>
      </c>
      <c r="AH2068" t="s">
        <v>44</v>
      </c>
      <c r="AI2068" t="s">
        <v>5070</v>
      </c>
      <c r="AJ2068" t="s">
        <v>73</v>
      </c>
      <c r="AK2068" t="s">
        <v>176</v>
      </c>
      <c r="AL2068" t="s">
        <v>5071</v>
      </c>
      <c r="AM2068">
        <v>251.91</v>
      </c>
      <c r="AN2068">
        <v>9</v>
      </c>
      <c r="AO2068">
        <v>0</v>
      </c>
      <c r="AP2068">
        <v>47.862900000000003</v>
      </c>
      <c r="AQ2068">
        <f>YEAR(Table1[[#This Row],[Order Date]])</f>
        <v>2014</v>
      </c>
      <c r="AR2068" t="str">
        <f>TEXT(Table1[[#This Row],[Order Date]],"mmmm")</f>
        <v>October</v>
      </c>
      <c r="AS2068" t="str">
        <f>"Q"&amp;ROUNDUP(MONTH(Table1[[#This Row],[Order Date]])/3,0)</f>
        <v>Q4</v>
      </c>
      <c r="AT2068">
        <f>IF(Table1[[#This Row],[Sales]]=0,0,Table1[[#This Row],[Profit]]/Table1[[#This Row],[Sales]])</f>
        <v>0.19</v>
      </c>
    </row>
    <row r="2069" spans="22:46" x14ac:dyDescent="0.3">
      <c r="V2069">
        <v>2068</v>
      </c>
      <c r="W2069" t="s">
        <v>5535</v>
      </c>
      <c r="X2069" s="1">
        <v>41943</v>
      </c>
      <c r="Y2069" s="1">
        <v>41740</v>
      </c>
      <c r="Z2069" t="s">
        <v>51</v>
      </c>
      <c r="AA2069" t="s">
        <v>579</v>
      </c>
      <c r="AB2069" t="s">
        <v>580</v>
      </c>
      <c r="AC2069" t="s">
        <v>41</v>
      </c>
      <c r="AD2069" t="s">
        <v>26</v>
      </c>
      <c r="AE2069" t="s">
        <v>42</v>
      </c>
      <c r="AF2069" t="s">
        <v>43</v>
      </c>
      <c r="AG2069">
        <v>90049</v>
      </c>
      <c r="AH2069" t="s">
        <v>44</v>
      </c>
      <c r="AI2069" t="s">
        <v>4567</v>
      </c>
      <c r="AJ2069" t="s">
        <v>46</v>
      </c>
      <c r="AK2069" t="s">
        <v>70</v>
      </c>
      <c r="AL2069" t="s">
        <v>4568</v>
      </c>
      <c r="AM2069">
        <v>12.39</v>
      </c>
      <c r="AN2069">
        <v>3</v>
      </c>
      <c r="AO2069">
        <v>0</v>
      </c>
      <c r="AP2069">
        <v>3.7170000000000001</v>
      </c>
      <c r="AQ2069">
        <f>YEAR(Table1[[#This Row],[Order Date]])</f>
        <v>2014</v>
      </c>
      <c r="AR2069" t="str">
        <f>TEXT(Table1[[#This Row],[Order Date]],"mmmm")</f>
        <v>October</v>
      </c>
      <c r="AS2069" t="str">
        <f>"Q"&amp;ROUNDUP(MONTH(Table1[[#This Row],[Order Date]])/3,0)</f>
        <v>Q4</v>
      </c>
      <c r="AT2069">
        <f>IF(Table1[[#This Row],[Sales]]=0,0,Table1[[#This Row],[Profit]]/Table1[[#This Row],[Sales]])</f>
        <v>0.3</v>
      </c>
    </row>
    <row r="2070" spans="22:46" x14ac:dyDescent="0.3">
      <c r="V2070">
        <v>2069</v>
      </c>
      <c r="W2070" t="s">
        <v>5545</v>
      </c>
      <c r="X2070" s="1">
        <v>42107</v>
      </c>
      <c r="Y2070" t="s">
        <v>5546</v>
      </c>
      <c r="Z2070" t="s">
        <v>51</v>
      </c>
      <c r="AA2070" t="s">
        <v>2222</v>
      </c>
      <c r="AB2070" t="s">
        <v>2223</v>
      </c>
      <c r="AC2070" t="s">
        <v>25</v>
      </c>
      <c r="AD2070" t="s">
        <v>26</v>
      </c>
      <c r="AE2070" t="s">
        <v>4550</v>
      </c>
      <c r="AF2070" t="s">
        <v>43</v>
      </c>
      <c r="AG2070">
        <v>91767</v>
      </c>
      <c r="AH2070" t="s">
        <v>44</v>
      </c>
      <c r="AI2070" t="s">
        <v>5547</v>
      </c>
      <c r="AJ2070" t="s">
        <v>73</v>
      </c>
      <c r="AK2070" t="s">
        <v>176</v>
      </c>
      <c r="AL2070" t="s">
        <v>5548</v>
      </c>
      <c r="AM2070">
        <v>199.96</v>
      </c>
      <c r="AN2070">
        <v>4</v>
      </c>
      <c r="AO2070">
        <v>0</v>
      </c>
      <c r="AP2070">
        <v>69.986000000000004</v>
      </c>
      <c r="AQ2070">
        <f>YEAR(Table1[[#This Row],[Order Date]])</f>
        <v>2015</v>
      </c>
      <c r="AR2070" t="str">
        <f>TEXT(Table1[[#This Row],[Order Date]],"mmmm")</f>
        <v>April</v>
      </c>
      <c r="AS2070" t="str">
        <f>"Q"&amp;ROUNDUP(MONTH(Table1[[#This Row],[Order Date]])/3,0)</f>
        <v>Q2</v>
      </c>
      <c r="AT2070">
        <f>IF(Table1[[#This Row],[Sales]]=0,0,Table1[[#This Row],[Profit]]/Table1[[#This Row],[Sales]])</f>
        <v>0.35000000000000003</v>
      </c>
    </row>
    <row r="2071" spans="22:46" x14ac:dyDescent="0.3">
      <c r="V2071">
        <v>2070</v>
      </c>
      <c r="W2071" t="s">
        <v>5545</v>
      </c>
      <c r="X2071" s="1">
        <v>42107</v>
      </c>
      <c r="Y2071" t="s">
        <v>5546</v>
      </c>
      <c r="Z2071" t="s">
        <v>51</v>
      </c>
      <c r="AA2071" t="s">
        <v>2222</v>
      </c>
      <c r="AB2071" t="s">
        <v>2223</v>
      </c>
      <c r="AC2071" t="s">
        <v>25</v>
      </c>
      <c r="AD2071" t="s">
        <v>26</v>
      </c>
      <c r="AE2071" t="s">
        <v>4550</v>
      </c>
      <c r="AF2071" t="s">
        <v>43</v>
      </c>
      <c r="AG2071">
        <v>91767</v>
      </c>
      <c r="AH2071" t="s">
        <v>44</v>
      </c>
      <c r="AI2071" t="s">
        <v>5549</v>
      </c>
      <c r="AJ2071" t="s">
        <v>31</v>
      </c>
      <c r="AK2071" t="s">
        <v>57</v>
      </c>
      <c r="AL2071" t="s">
        <v>5550</v>
      </c>
      <c r="AM2071">
        <v>710.83199999999999</v>
      </c>
      <c r="AN2071">
        <v>3</v>
      </c>
      <c r="AO2071">
        <v>0.2</v>
      </c>
      <c r="AP2071">
        <v>-97.739400000000003</v>
      </c>
      <c r="AQ2071">
        <f>YEAR(Table1[[#This Row],[Order Date]])</f>
        <v>2015</v>
      </c>
      <c r="AR2071" t="str">
        <f>TEXT(Table1[[#This Row],[Order Date]],"mmmm")</f>
        <v>April</v>
      </c>
      <c r="AS2071" t="str">
        <f>"Q"&amp;ROUNDUP(MONTH(Table1[[#This Row],[Order Date]])/3,0)</f>
        <v>Q2</v>
      </c>
      <c r="AT2071">
        <f>IF(Table1[[#This Row],[Sales]]=0,0,Table1[[#This Row],[Profit]]/Table1[[#This Row],[Sales]])</f>
        <v>-0.13750000000000001</v>
      </c>
    </row>
    <row r="2072" spans="22:46" x14ac:dyDescent="0.3">
      <c r="V2072">
        <v>2071</v>
      </c>
      <c r="W2072" t="s">
        <v>5551</v>
      </c>
      <c r="X2072" s="1">
        <v>42572</v>
      </c>
      <c r="Y2072" t="s">
        <v>2927</v>
      </c>
      <c r="Z2072" t="s">
        <v>22</v>
      </c>
      <c r="AA2072" t="s">
        <v>5552</v>
      </c>
      <c r="AB2072" t="s">
        <v>5553</v>
      </c>
      <c r="AC2072" t="s">
        <v>41</v>
      </c>
      <c r="AD2072" t="s">
        <v>26</v>
      </c>
      <c r="AE2072" t="s">
        <v>158</v>
      </c>
      <c r="AF2072" t="s">
        <v>159</v>
      </c>
      <c r="AG2072">
        <v>19134</v>
      </c>
      <c r="AH2072" t="s">
        <v>160</v>
      </c>
      <c r="AI2072" t="s">
        <v>2756</v>
      </c>
      <c r="AJ2072" t="s">
        <v>46</v>
      </c>
      <c r="AK2072" t="s">
        <v>77</v>
      </c>
      <c r="AL2072" t="s">
        <v>2757</v>
      </c>
      <c r="AM2072">
        <v>1.9410000000000001</v>
      </c>
      <c r="AN2072">
        <v>1</v>
      </c>
      <c r="AO2072">
        <v>0.7</v>
      </c>
      <c r="AP2072">
        <v>-1.294</v>
      </c>
      <c r="AQ2072">
        <f>YEAR(Table1[[#This Row],[Order Date]])</f>
        <v>2016</v>
      </c>
      <c r="AR2072" t="str">
        <f>TEXT(Table1[[#This Row],[Order Date]],"mmmm")</f>
        <v>July</v>
      </c>
      <c r="AS2072" t="str">
        <f>"Q"&amp;ROUNDUP(MONTH(Table1[[#This Row],[Order Date]])/3,0)</f>
        <v>Q3</v>
      </c>
      <c r="AT2072">
        <f>IF(Table1[[#This Row],[Sales]]=0,0,Table1[[#This Row],[Profit]]/Table1[[#This Row],[Sales]])</f>
        <v>-0.66666666666666663</v>
      </c>
    </row>
    <row r="2073" spans="22:46" x14ac:dyDescent="0.3">
      <c r="V2073">
        <v>2072</v>
      </c>
      <c r="W2073" t="s">
        <v>5554</v>
      </c>
      <c r="X2073" s="1">
        <v>43059</v>
      </c>
      <c r="Y2073" t="s">
        <v>5246</v>
      </c>
      <c r="Z2073" t="s">
        <v>51</v>
      </c>
      <c r="AA2073" t="s">
        <v>5555</v>
      </c>
      <c r="AB2073" t="s">
        <v>5556</v>
      </c>
      <c r="AC2073" t="s">
        <v>25</v>
      </c>
      <c r="AD2073" t="s">
        <v>26</v>
      </c>
      <c r="AE2073" t="s">
        <v>5557</v>
      </c>
      <c r="AF2073" t="s">
        <v>43</v>
      </c>
      <c r="AG2073">
        <v>91761</v>
      </c>
      <c r="AH2073" t="s">
        <v>44</v>
      </c>
      <c r="AI2073" t="s">
        <v>1624</v>
      </c>
      <c r="AJ2073" t="s">
        <v>31</v>
      </c>
      <c r="AK2073" t="s">
        <v>35</v>
      </c>
      <c r="AL2073" t="s">
        <v>1625</v>
      </c>
      <c r="AM2073">
        <v>283.92</v>
      </c>
      <c r="AN2073">
        <v>5</v>
      </c>
      <c r="AO2073">
        <v>0.2</v>
      </c>
      <c r="AP2073">
        <v>-46.137</v>
      </c>
      <c r="AQ2073">
        <f>YEAR(Table1[[#This Row],[Order Date]])</f>
        <v>2017</v>
      </c>
      <c r="AR2073" t="str">
        <f>TEXT(Table1[[#This Row],[Order Date]],"mmmm")</f>
        <v>November</v>
      </c>
      <c r="AS2073" t="str">
        <f>"Q"&amp;ROUNDUP(MONTH(Table1[[#This Row],[Order Date]])/3,0)</f>
        <v>Q4</v>
      </c>
      <c r="AT2073">
        <f>IF(Table1[[#This Row],[Sales]]=0,0,Table1[[#This Row],[Profit]]/Table1[[#This Row],[Sales]])</f>
        <v>-0.16250000000000001</v>
      </c>
    </row>
    <row r="2074" spans="22:46" x14ac:dyDescent="0.3">
      <c r="V2074">
        <v>2073</v>
      </c>
      <c r="W2074" t="s">
        <v>5558</v>
      </c>
      <c r="X2074" s="1">
        <v>42700</v>
      </c>
      <c r="Y2074" s="1">
        <v>42412</v>
      </c>
      <c r="Z2074" t="s">
        <v>51</v>
      </c>
      <c r="AA2074" t="s">
        <v>5559</v>
      </c>
      <c r="AB2074" t="s">
        <v>5560</v>
      </c>
      <c r="AC2074" t="s">
        <v>41</v>
      </c>
      <c r="AD2074" t="s">
        <v>26</v>
      </c>
      <c r="AE2074" t="s">
        <v>99</v>
      </c>
      <c r="AF2074" t="s">
        <v>100</v>
      </c>
      <c r="AG2074">
        <v>98105</v>
      </c>
      <c r="AH2074" t="s">
        <v>44</v>
      </c>
      <c r="AI2074" t="s">
        <v>5406</v>
      </c>
      <c r="AJ2074" t="s">
        <v>46</v>
      </c>
      <c r="AK2074" t="s">
        <v>77</v>
      </c>
      <c r="AL2074" t="s">
        <v>5407</v>
      </c>
      <c r="AM2074">
        <v>7.3120000000000003</v>
      </c>
      <c r="AN2074">
        <v>2</v>
      </c>
      <c r="AO2074">
        <v>0.2</v>
      </c>
      <c r="AP2074">
        <v>2.5592000000000001</v>
      </c>
      <c r="AQ2074">
        <f>YEAR(Table1[[#This Row],[Order Date]])</f>
        <v>2016</v>
      </c>
      <c r="AR2074" t="str">
        <f>TEXT(Table1[[#This Row],[Order Date]],"mmmm")</f>
        <v>November</v>
      </c>
      <c r="AS2074" t="str">
        <f>"Q"&amp;ROUNDUP(MONTH(Table1[[#This Row],[Order Date]])/3,0)</f>
        <v>Q4</v>
      </c>
      <c r="AT2074">
        <f>IF(Table1[[#This Row],[Sales]]=0,0,Table1[[#This Row],[Profit]]/Table1[[#This Row],[Sales]])</f>
        <v>0.35000000000000003</v>
      </c>
    </row>
    <row r="2075" spans="22:46" x14ac:dyDescent="0.3">
      <c r="V2075">
        <v>2074</v>
      </c>
      <c r="W2075" t="s">
        <v>5561</v>
      </c>
      <c r="X2075" s="1">
        <v>43046</v>
      </c>
      <c r="Y2075" s="1">
        <v>43080</v>
      </c>
      <c r="Z2075" t="s">
        <v>22</v>
      </c>
      <c r="AA2075" t="s">
        <v>4616</v>
      </c>
      <c r="AB2075" t="s">
        <v>4617</v>
      </c>
      <c r="AC2075" t="s">
        <v>108</v>
      </c>
      <c r="AD2075" t="s">
        <v>26</v>
      </c>
      <c r="AE2075" t="s">
        <v>1113</v>
      </c>
      <c r="AF2075" t="s">
        <v>43</v>
      </c>
      <c r="AG2075">
        <v>94513</v>
      </c>
      <c r="AH2075" t="s">
        <v>44</v>
      </c>
      <c r="AI2075" t="s">
        <v>5562</v>
      </c>
      <c r="AJ2075" t="s">
        <v>73</v>
      </c>
      <c r="AK2075" t="s">
        <v>176</v>
      </c>
      <c r="AL2075" t="s">
        <v>5563</v>
      </c>
      <c r="AM2075">
        <v>59.97</v>
      </c>
      <c r="AN2075">
        <v>3</v>
      </c>
      <c r="AO2075">
        <v>0</v>
      </c>
      <c r="AP2075">
        <v>13.793100000000001</v>
      </c>
      <c r="AQ2075">
        <f>YEAR(Table1[[#This Row],[Order Date]])</f>
        <v>2017</v>
      </c>
      <c r="AR2075" t="str">
        <f>TEXT(Table1[[#This Row],[Order Date]],"mmmm")</f>
        <v>November</v>
      </c>
      <c r="AS2075" t="str">
        <f>"Q"&amp;ROUNDUP(MONTH(Table1[[#This Row],[Order Date]])/3,0)</f>
        <v>Q4</v>
      </c>
      <c r="AT2075">
        <f>IF(Table1[[#This Row],[Sales]]=0,0,Table1[[#This Row],[Profit]]/Table1[[#This Row],[Sales]])</f>
        <v>0.23</v>
      </c>
    </row>
    <row r="2076" spans="22:46" x14ac:dyDescent="0.3">
      <c r="V2076">
        <v>2075</v>
      </c>
      <c r="W2076" t="s">
        <v>5561</v>
      </c>
      <c r="X2076" s="1">
        <v>43046</v>
      </c>
      <c r="Y2076" s="1">
        <v>43080</v>
      </c>
      <c r="Z2076" t="s">
        <v>22</v>
      </c>
      <c r="AA2076" t="s">
        <v>4616</v>
      </c>
      <c r="AB2076" t="s">
        <v>4617</v>
      </c>
      <c r="AC2076" t="s">
        <v>108</v>
      </c>
      <c r="AD2076" t="s">
        <v>26</v>
      </c>
      <c r="AE2076" t="s">
        <v>1113</v>
      </c>
      <c r="AF2076" t="s">
        <v>43</v>
      </c>
      <c r="AG2076">
        <v>94513</v>
      </c>
      <c r="AH2076" t="s">
        <v>44</v>
      </c>
      <c r="AI2076" t="s">
        <v>5564</v>
      </c>
      <c r="AJ2076" t="s">
        <v>73</v>
      </c>
      <c r="AK2076" t="s">
        <v>74</v>
      </c>
      <c r="AL2076" t="s">
        <v>5565</v>
      </c>
      <c r="AM2076">
        <v>761.54399999999998</v>
      </c>
      <c r="AN2076">
        <v>7</v>
      </c>
      <c r="AO2076">
        <v>0.2</v>
      </c>
      <c r="AP2076">
        <v>66.635099999999994</v>
      </c>
      <c r="AQ2076">
        <f>YEAR(Table1[[#This Row],[Order Date]])</f>
        <v>2017</v>
      </c>
      <c r="AR2076" t="str">
        <f>TEXT(Table1[[#This Row],[Order Date]],"mmmm")</f>
        <v>November</v>
      </c>
      <c r="AS2076" t="str">
        <f>"Q"&amp;ROUNDUP(MONTH(Table1[[#This Row],[Order Date]])/3,0)</f>
        <v>Q4</v>
      </c>
      <c r="AT2076">
        <f>IF(Table1[[#This Row],[Sales]]=0,0,Table1[[#This Row],[Profit]]/Table1[[#This Row],[Sales]])</f>
        <v>8.7499999999999994E-2</v>
      </c>
    </row>
    <row r="2077" spans="22:46" x14ac:dyDescent="0.3">
      <c r="V2077">
        <v>2076</v>
      </c>
      <c r="W2077" t="s">
        <v>5566</v>
      </c>
      <c r="X2077" s="1">
        <v>41974</v>
      </c>
      <c r="Y2077" s="1">
        <v>41771</v>
      </c>
      <c r="Z2077" t="s">
        <v>51</v>
      </c>
      <c r="AA2077" t="s">
        <v>2898</v>
      </c>
      <c r="AB2077" t="s">
        <v>2899</v>
      </c>
      <c r="AC2077" t="s">
        <v>25</v>
      </c>
      <c r="AD2077" t="s">
        <v>26</v>
      </c>
      <c r="AE2077" t="s">
        <v>136</v>
      </c>
      <c r="AF2077" t="s">
        <v>43</v>
      </c>
      <c r="AG2077">
        <v>94122</v>
      </c>
      <c r="AH2077" t="s">
        <v>44</v>
      </c>
      <c r="AI2077" t="s">
        <v>1235</v>
      </c>
      <c r="AJ2077" t="s">
        <v>31</v>
      </c>
      <c r="AK2077" t="s">
        <v>67</v>
      </c>
      <c r="AL2077" t="s">
        <v>1236</v>
      </c>
      <c r="AM2077">
        <v>58.2</v>
      </c>
      <c r="AN2077">
        <v>3</v>
      </c>
      <c r="AO2077">
        <v>0</v>
      </c>
      <c r="AP2077">
        <v>28.518000000000001</v>
      </c>
      <c r="AQ2077">
        <f>YEAR(Table1[[#This Row],[Order Date]])</f>
        <v>2014</v>
      </c>
      <c r="AR2077" t="str">
        <f>TEXT(Table1[[#This Row],[Order Date]],"mmmm")</f>
        <v>December</v>
      </c>
      <c r="AS2077" t="str">
        <f>"Q"&amp;ROUNDUP(MONTH(Table1[[#This Row],[Order Date]])/3,0)</f>
        <v>Q4</v>
      </c>
      <c r="AT2077">
        <f>IF(Table1[[#This Row],[Sales]]=0,0,Table1[[#This Row],[Profit]]/Table1[[#This Row],[Sales]])</f>
        <v>0.49</v>
      </c>
    </row>
    <row r="2078" spans="22:46" x14ac:dyDescent="0.3">
      <c r="V2078">
        <v>2077</v>
      </c>
      <c r="W2078" t="s">
        <v>5567</v>
      </c>
      <c r="X2078" s="1">
        <v>42990</v>
      </c>
      <c r="Y2078" t="s">
        <v>229</v>
      </c>
      <c r="Z2078" t="s">
        <v>207</v>
      </c>
      <c r="AA2078" t="s">
        <v>5568</v>
      </c>
      <c r="AB2078" t="s">
        <v>5569</v>
      </c>
      <c r="AC2078" t="s">
        <v>25</v>
      </c>
      <c r="AD2078" t="s">
        <v>26</v>
      </c>
      <c r="AE2078" t="s">
        <v>5046</v>
      </c>
      <c r="AF2078" t="s">
        <v>3098</v>
      </c>
      <c r="AG2078">
        <v>21215</v>
      </c>
      <c r="AH2078" t="s">
        <v>160</v>
      </c>
      <c r="AI2078" t="s">
        <v>1052</v>
      </c>
      <c r="AJ2078" t="s">
        <v>46</v>
      </c>
      <c r="AK2078" t="s">
        <v>94</v>
      </c>
      <c r="AL2078" t="s">
        <v>1053</v>
      </c>
      <c r="AM2078">
        <v>39.9</v>
      </c>
      <c r="AN2078">
        <v>5</v>
      </c>
      <c r="AO2078">
        <v>0</v>
      </c>
      <c r="AP2078">
        <v>19.95</v>
      </c>
      <c r="AQ2078">
        <f>YEAR(Table1[[#This Row],[Order Date]])</f>
        <v>2017</v>
      </c>
      <c r="AR2078" t="str">
        <f>TEXT(Table1[[#This Row],[Order Date]],"mmmm")</f>
        <v>September</v>
      </c>
      <c r="AS2078" t="str">
        <f>"Q"&amp;ROUNDUP(MONTH(Table1[[#This Row],[Order Date]])/3,0)</f>
        <v>Q3</v>
      </c>
      <c r="AT2078">
        <f>IF(Table1[[#This Row],[Sales]]=0,0,Table1[[#This Row],[Profit]]/Table1[[#This Row],[Sales]])</f>
        <v>0.5</v>
      </c>
    </row>
    <row r="2079" spans="22:46" x14ac:dyDescent="0.3">
      <c r="V2079">
        <v>2078</v>
      </c>
      <c r="W2079" t="s">
        <v>5567</v>
      </c>
      <c r="X2079" s="1">
        <v>42990</v>
      </c>
      <c r="Y2079" t="s">
        <v>229</v>
      </c>
      <c r="Z2079" t="s">
        <v>207</v>
      </c>
      <c r="AA2079" t="s">
        <v>5568</v>
      </c>
      <c r="AB2079" t="s">
        <v>5569</v>
      </c>
      <c r="AC2079" t="s">
        <v>25</v>
      </c>
      <c r="AD2079" t="s">
        <v>26</v>
      </c>
      <c r="AE2079" t="s">
        <v>5046</v>
      </c>
      <c r="AF2079" t="s">
        <v>3098</v>
      </c>
      <c r="AG2079">
        <v>21215</v>
      </c>
      <c r="AH2079" t="s">
        <v>160</v>
      </c>
      <c r="AI2079" t="s">
        <v>493</v>
      </c>
      <c r="AJ2079" t="s">
        <v>46</v>
      </c>
      <c r="AK2079" t="s">
        <v>80</v>
      </c>
      <c r="AL2079" t="s">
        <v>494</v>
      </c>
      <c r="AM2079">
        <v>90.86</v>
      </c>
      <c r="AN2079">
        <v>7</v>
      </c>
      <c r="AO2079">
        <v>0</v>
      </c>
      <c r="AP2079">
        <v>26.349399999999999</v>
      </c>
      <c r="AQ2079">
        <f>YEAR(Table1[[#This Row],[Order Date]])</f>
        <v>2017</v>
      </c>
      <c r="AR2079" t="str">
        <f>TEXT(Table1[[#This Row],[Order Date]],"mmmm")</f>
        <v>September</v>
      </c>
      <c r="AS2079" t="str">
        <f>"Q"&amp;ROUNDUP(MONTH(Table1[[#This Row],[Order Date]])/3,0)</f>
        <v>Q3</v>
      </c>
      <c r="AT2079">
        <f>IF(Table1[[#This Row],[Sales]]=0,0,Table1[[#This Row],[Profit]]/Table1[[#This Row],[Sales]])</f>
        <v>0.28999999999999998</v>
      </c>
    </row>
    <row r="2080" spans="22:46" x14ac:dyDescent="0.3">
      <c r="V2080">
        <v>2079</v>
      </c>
      <c r="W2080" t="s">
        <v>5567</v>
      </c>
      <c r="X2080" s="1">
        <v>42990</v>
      </c>
      <c r="Y2080" t="s">
        <v>229</v>
      </c>
      <c r="Z2080" t="s">
        <v>207</v>
      </c>
      <c r="AA2080" t="s">
        <v>5568</v>
      </c>
      <c r="AB2080" t="s">
        <v>5569</v>
      </c>
      <c r="AC2080" t="s">
        <v>25</v>
      </c>
      <c r="AD2080" t="s">
        <v>26</v>
      </c>
      <c r="AE2080" t="s">
        <v>5046</v>
      </c>
      <c r="AF2080" t="s">
        <v>3098</v>
      </c>
      <c r="AG2080">
        <v>21215</v>
      </c>
      <c r="AH2080" t="s">
        <v>160</v>
      </c>
      <c r="AI2080" t="s">
        <v>1233</v>
      </c>
      <c r="AJ2080" t="s">
        <v>46</v>
      </c>
      <c r="AK2080" t="s">
        <v>94</v>
      </c>
      <c r="AL2080" t="s">
        <v>1234</v>
      </c>
      <c r="AM2080">
        <v>94.85</v>
      </c>
      <c r="AN2080">
        <v>5</v>
      </c>
      <c r="AO2080">
        <v>0</v>
      </c>
      <c r="AP2080">
        <v>45.527999999999999</v>
      </c>
      <c r="AQ2080">
        <f>YEAR(Table1[[#This Row],[Order Date]])</f>
        <v>2017</v>
      </c>
      <c r="AR2080" t="str">
        <f>TEXT(Table1[[#This Row],[Order Date]],"mmmm")</f>
        <v>September</v>
      </c>
      <c r="AS2080" t="str">
        <f>"Q"&amp;ROUNDUP(MONTH(Table1[[#This Row],[Order Date]])/3,0)</f>
        <v>Q3</v>
      </c>
      <c r="AT2080">
        <f>IF(Table1[[#This Row],[Sales]]=0,0,Table1[[#This Row],[Profit]]/Table1[[#This Row],[Sales]])</f>
        <v>0.48000000000000004</v>
      </c>
    </row>
    <row r="2081" spans="22:46" x14ac:dyDescent="0.3">
      <c r="V2081">
        <v>2080</v>
      </c>
      <c r="W2081" t="s">
        <v>5570</v>
      </c>
      <c r="X2081" s="1">
        <v>42362</v>
      </c>
      <c r="Y2081" t="s">
        <v>5571</v>
      </c>
      <c r="Z2081" t="s">
        <v>51</v>
      </c>
      <c r="AA2081" t="s">
        <v>3122</v>
      </c>
      <c r="AB2081" t="s">
        <v>3123</v>
      </c>
      <c r="AC2081" t="s">
        <v>25</v>
      </c>
      <c r="AD2081" t="s">
        <v>26</v>
      </c>
      <c r="AE2081" t="s">
        <v>614</v>
      </c>
      <c r="AF2081" t="s">
        <v>349</v>
      </c>
      <c r="AG2081">
        <v>85023</v>
      </c>
      <c r="AH2081" t="s">
        <v>44</v>
      </c>
      <c r="AI2081" t="s">
        <v>5572</v>
      </c>
      <c r="AJ2081" t="s">
        <v>46</v>
      </c>
      <c r="AK2081" t="s">
        <v>94</v>
      </c>
      <c r="AL2081" t="s">
        <v>5573</v>
      </c>
      <c r="AM2081">
        <v>106.232</v>
      </c>
      <c r="AN2081">
        <v>7</v>
      </c>
      <c r="AO2081">
        <v>0.2</v>
      </c>
      <c r="AP2081">
        <v>37.181199999999997</v>
      </c>
      <c r="AQ2081">
        <f>YEAR(Table1[[#This Row],[Order Date]])</f>
        <v>2015</v>
      </c>
      <c r="AR2081" t="str">
        <f>TEXT(Table1[[#This Row],[Order Date]],"mmmm")</f>
        <v>December</v>
      </c>
      <c r="AS2081" t="str">
        <f>"Q"&amp;ROUNDUP(MONTH(Table1[[#This Row],[Order Date]])/3,0)</f>
        <v>Q4</v>
      </c>
      <c r="AT2081">
        <f>IF(Table1[[#This Row],[Sales]]=0,0,Table1[[#This Row],[Profit]]/Table1[[#This Row],[Sales]])</f>
        <v>0.35</v>
      </c>
    </row>
    <row r="2082" spans="22:46" x14ac:dyDescent="0.3">
      <c r="V2082">
        <v>2081</v>
      </c>
      <c r="W2082" t="s">
        <v>5570</v>
      </c>
      <c r="X2082" s="1">
        <v>42362</v>
      </c>
      <c r="Y2082" t="s">
        <v>5571</v>
      </c>
      <c r="Z2082" t="s">
        <v>51</v>
      </c>
      <c r="AA2082" t="s">
        <v>3122</v>
      </c>
      <c r="AB2082" t="s">
        <v>3123</v>
      </c>
      <c r="AC2082" t="s">
        <v>25</v>
      </c>
      <c r="AD2082" t="s">
        <v>26</v>
      </c>
      <c r="AE2082" t="s">
        <v>614</v>
      </c>
      <c r="AF2082" t="s">
        <v>349</v>
      </c>
      <c r="AG2082">
        <v>85023</v>
      </c>
      <c r="AH2082" t="s">
        <v>44</v>
      </c>
      <c r="AI2082" t="s">
        <v>2636</v>
      </c>
      <c r="AJ2082" t="s">
        <v>73</v>
      </c>
      <c r="AK2082" t="s">
        <v>74</v>
      </c>
      <c r="AL2082" t="s">
        <v>2637</v>
      </c>
      <c r="AM2082">
        <v>111.98399999999999</v>
      </c>
      <c r="AN2082">
        <v>2</v>
      </c>
      <c r="AO2082">
        <v>0.2</v>
      </c>
      <c r="AP2082">
        <v>11.198399999999999</v>
      </c>
      <c r="AQ2082">
        <f>YEAR(Table1[[#This Row],[Order Date]])</f>
        <v>2015</v>
      </c>
      <c r="AR2082" t="str">
        <f>TEXT(Table1[[#This Row],[Order Date]],"mmmm")</f>
        <v>December</v>
      </c>
      <c r="AS2082" t="str">
        <f>"Q"&amp;ROUNDUP(MONTH(Table1[[#This Row],[Order Date]])/3,0)</f>
        <v>Q4</v>
      </c>
      <c r="AT2082">
        <f>IF(Table1[[#This Row],[Sales]]=0,0,Table1[[#This Row],[Profit]]/Table1[[#This Row],[Sales]])</f>
        <v>0.1</v>
      </c>
    </row>
    <row r="2083" spans="22:46" x14ac:dyDescent="0.3">
      <c r="V2083">
        <v>2082</v>
      </c>
      <c r="W2083" t="s">
        <v>5570</v>
      </c>
      <c r="X2083" s="1">
        <v>42362</v>
      </c>
      <c r="Y2083" t="s">
        <v>5571</v>
      </c>
      <c r="Z2083" t="s">
        <v>51</v>
      </c>
      <c r="AA2083" t="s">
        <v>3122</v>
      </c>
      <c r="AB2083" t="s">
        <v>3123</v>
      </c>
      <c r="AC2083" t="s">
        <v>25</v>
      </c>
      <c r="AD2083" t="s">
        <v>26</v>
      </c>
      <c r="AE2083" t="s">
        <v>614</v>
      </c>
      <c r="AF2083" t="s">
        <v>349</v>
      </c>
      <c r="AG2083">
        <v>85023</v>
      </c>
      <c r="AH2083" t="s">
        <v>44</v>
      </c>
      <c r="AI2083" t="s">
        <v>3385</v>
      </c>
      <c r="AJ2083" t="s">
        <v>31</v>
      </c>
      <c r="AK2083" t="s">
        <v>67</v>
      </c>
      <c r="AL2083" t="s">
        <v>3386</v>
      </c>
      <c r="AM2083">
        <v>7.7119999999999997</v>
      </c>
      <c r="AN2083">
        <v>2</v>
      </c>
      <c r="AO2083">
        <v>0.2</v>
      </c>
      <c r="AP2083">
        <v>1.7352000000000001</v>
      </c>
      <c r="AQ2083">
        <f>YEAR(Table1[[#This Row],[Order Date]])</f>
        <v>2015</v>
      </c>
      <c r="AR2083" t="str">
        <f>TEXT(Table1[[#This Row],[Order Date]],"mmmm")</f>
        <v>December</v>
      </c>
      <c r="AS2083" t="str">
        <f>"Q"&amp;ROUNDUP(MONTH(Table1[[#This Row],[Order Date]])/3,0)</f>
        <v>Q4</v>
      </c>
      <c r="AT2083">
        <f>IF(Table1[[#This Row],[Sales]]=0,0,Table1[[#This Row],[Profit]]/Table1[[#This Row],[Sales]])</f>
        <v>0.22500000000000001</v>
      </c>
    </row>
    <row r="2084" spans="22:46" x14ac:dyDescent="0.3">
      <c r="V2084">
        <v>2083</v>
      </c>
      <c r="W2084" t="s">
        <v>5574</v>
      </c>
      <c r="X2084" s="1">
        <v>42789</v>
      </c>
      <c r="Y2084" s="1">
        <v>42738</v>
      </c>
      <c r="Z2084" t="s">
        <v>51</v>
      </c>
      <c r="AA2084" t="s">
        <v>2293</v>
      </c>
      <c r="AB2084" t="s">
        <v>2294</v>
      </c>
      <c r="AC2084" t="s">
        <v>25</v>
      </c>
      <c r="AD2084" t="s">
        <v>26</v>
      </c>
      <c r="AE2084" t="s">
        <v>42</v>
      </c>
      <c r="AF2084" t="s">
        <v>43</v>
      </c>
      <c r="AG2084">
        <v>90008</v>
      </c>
      <c r="AH2084" t="s">
        <v>44</v>
      </c>
      <c r="AI2084" t="s">
        <v>3995</v>
      </c>
      <c r="AJ2084" t="s">
        <v>46</v>
      </c>
      <c r="AK2084" t="s">
        <v>94</v>
      </c>
      <c r="AL2084" t="s">
        <v>3996</v>
      </c>
      <c r="AM2084">
        <v>37.44</v>
      </c>
      <c r="AN2084">
        <v>6</v>
      </c>
      <c r="AO2084">
        <v>0</v>
      </c>
      <c r="AP2084">
        <v>16.847999999999999</v>
      </c>
      <c r="AQ2084">
        <f>YEAR(Table1[[#This Row],[Order Date]])</f>
        <v>2017</v>
      </c>
      <c r="AR2084" t="str">
        <f>TEXT(Table1[[#This Row],[Order Date]],"mmmm")</f>
        <v>February</v>
      </c>
      <c r="AS2084" t="str">
        <f>"Q"&amp;ROUNDUP(MONTH(Table1[[#This Row],[Order Date]])/3,0)</f>
        <v>Q1</v>
      </c>
      <c r="AT2084">
        <f>IF(Table1[[#This Row],[Sales]]=0,0,Table1[[#This Row],[Profit]]/Table1[[#This Row],[Sales]])</f>
        <v>0.45</v>
      </c>
    </row>
    <row r="2085" spans="22:46" x14ac:dyDescent="0.3">
      <c r="V2085">
        <v>2084</v>
      </c>
      <c r="W2085" t="s">
        <v>5575</v>
      </c>
      <c r="X2085" s="1">
        <v>41966</v>
      </c>
      <c r="Y2085" t="s">
        <v>4503</v>
      </c>
      <c r="Z2085" t="s">
        <v>51</v>
      </c>
      <c r="AA2085" t="s">
        <v>4991</v>
      </c>
      <c r="AB2085" t="s">
        <v>4992</v>
      </c>
      <c r="AC2085" t="s">
        <v>108</v>
      </c>
      <c r="AD2085" t="s">
        <v>26</v>
      </c>
      <c r="AE2085" t="s">
        <v>203</v>
      </c>
      <c r="AF2085" t="s">
        <v>110</v>
      </c>
      <c r="AG2085">
        <v>77036</v>
      </c>
      <c r="AH2085" t="s">
        <v>111</v>
      </c>
      <c r="AI2085" t="s">
        <v>1878</v>
      </c>
      <c r="AJ2085" t="s">
        <v>46</v>
      </c>
      <c r="AK2085" t="s">
        <v>47</v>
      </c>
      <c r="AL2085" t="s">
        <v>1879</v>
      </c>
      <c r="AM2085">
        <v>23.68</v>
      </c>
      <c r="AN2085">
        <v>2</v>
      </c>
      <c r="AO2085">
        <v>0.2</v>
      </c>
      <c r="AP2085">
        <v>8.8800000000000008</v>
      </c>
      <c r="AQ2085">
        <f>YEAR(Table1[[#This Row],[Order Date]])</f>
        <v>2014</v>
      </c>
      <c r="AR2085" t="str">
        <f>TEXT(Table1[[#This Row],[Order Date]],"mmmm")</f>
        <v>November</v>
      </c>
      <c r="AS2085" t="str">
        <f>"Q"&amp;ROUNDUP(MONTH(Table1[[#This Row],[Order Date]])/3,0)</f>
        <v>Q4</v>
      </c>
      <c r="AT2085">
        <f>IF(Table1[[#This Row],[Sales]]=0,0,Table1[[#This Row],[Profit]]/Table1[[#This Row],[Sales]])</f>
        <v>0.37500000000000006</v>
      </c>
    </row>
    <row r="2086" spans="22:46" x14ac:dyDescent="0.3">
      <c r="V2086">
        <v>2085</v>
      </c>
      <c r="W2086" t="s">
        <v>5576</v>
      </c>
      <c r="X2086" s="1">
        <v>42544</v>
      </c>
      <c r="Y2086" t="s">
        <v>5578</v>
      </c>
      <c r="Z2086" t="s">
        <v>51</v>
      </c>
      <c r="AA2086" t="s">
        <v>97</v>
      </c>
      <c r="AB2086" t="s">
        <v>98</v>
      </c>
      <c r="AC2086" t="s">
        <v>25</v>
      </c>
      <c r="AD2086" t="s">
        <v>26</v>
      </c>
      <c r="AE2086" t="s">
        <v>300</v>
      </c>
      <c r="AF2086" t="s">
        <v>301</v>
      </c>
      <c r="AG2086">
        <v>10009</v>
      </c>
      <c r="AH2086" t="s">
        <v>160</v>
      </c>
      <c r="AI2086" t="s">
        <v>2544</v>
      </c>
      <c r="AJ2086" t="s">
        <v>46</v>
      </c>
      <c r="AK2086" t="s">
        <v>47</v>
      </c>
      <c r="AL2086" t="s">
        <v>2545</v>
      </c>
      <c r="AM2086">
        <v>122.12</v>
      </c>
      <c r="AN2086">
        <v>4</v>
      </c>
      <c r="AO2086">
        <v>0</v>
      </c>
      <c r="AP2086">
        <v>56.175199999999997</v>
      </c>
      <c r="AQ2086">
        <f>YEAR(Table1[[#This Row],[Order Date]])</f>
        <v>2016</v>
      </c>
      <c r="AR2086" t="str">
        <f>TEXT(Table1[[#This Row],[Order Date]],"mmmm")</f>
        <v>June</v>
      </c>
      <c r="AS2086" t="str">
        <f>"Q"&amp;ROUNDUP(MONTH(Table1[[#This Row],[Order Date]])/3,0)</f>
        <v>Q2</v>
      </c>
      <c r="AT2086">
        <f>IF(Table1[[#This Row],[Sales]]=0,0,Table1[[#This Row],[Profit]]/Table1[[#This Row],[Sales]])</f>
        <v>0.45999999999999996</v>
      </c>
    </row>
    <row r="2087" spans="22:46" x14ac:dyDescent="0.3">
      <c r="V2087">
        <v>2086</v>
      </c>
      <c r="W2087" t="s">
        <v>5576</v>
      </c>
      <c r="X2087" s="1">
        <v>42544</v>
      </c>
      <c r="Y2087" t="s">
        <v>5578</v>
      </c>
      <c r="Z2087" t="s">
        <v>51</v>
      </c>
      <c r="AA2087" t="s">
        <v>97</v>
      </c>
      <c r="AB2087" t="s">
        <v>98</v>
      </c>
      <c r="AC2087" t="s">
        <v>25</v>
      </c>
      <c r="AD2087" t="s">
        <v>26</v>
      </c>
      <c r="AE2087" t="s">
        <v>300</v>
      </c>
      <c r="AF2087" t="s">
        <v>301</v>
      </c>
      <c r="AG2087">
        <v>10009</v>
      </c>
      <c r="AH2087" t="s">
        <v>160</v>
      </c>
      <c r="AI2087" t="s">
        <v>5579</v>
      </c>
      <c r="AJ2087" t="s">
        <v>46</v>
      </c>
      <c r="AK2087" t="s">
        <v>47</v>
      </c>
      <c r="AL2087" t="s">
        <v>5580</v>
      </c>
      <c r="AM2087">
        <v>18.45</v>
      </c>
      <c r="AN2087">
        <v>5</v>
      </c>
      <c r="AO2087">
        <v>0</v>
      </c>
      <c r="AP2087">
        <v>8.6715</v>
      </c>
      <c r="AQ2087">
        <f>YEAR(Table1[[#This Row],[Order Date]])</f>
        <v>2016</v>
      </c>
      <c r="AR2087" t="str">
        <f>TEXT(Table1[[#This Row],[Order Date]],"mmmm")</f>
        <v>June</v>
      </c>
      <c r="AS2087" t="str">
        <f>"Q"&amp;ROUNDUP(MONTH(Table1[[#This Row],[Order Date]])/3,0)</f>
        <v>Q2</v>
      </c>
      <c r="AT2087">
        <f>IF(Table1[[#This Row],[Sales]]=0,0,Table1[[#This Row],[Profit]]/Table1[[#This Row],[Sales]])</f>
        <v>0.47000000000000003</v>
      </c>
    </row>
    <row r="2088" spans="22:46" x14ac:dyDescent="0.3">
      <c r="V2088">
        <v>2087</v>
      </c>
      <c r="W2088" t="s">
        <v>5576</v>
      </c>
      <c r="X2088" s="1">
        <v>42544</v>
      </c>
      <c r="Y2088" t="s">
        <v>5578</v>
      </c>
      <c r="Z2088" t="s">
        <v>51</v>
      </c>
      <c r="AA2088" t="s">
        <v>97</v>
      </c>
      <c r="AB2088" t="s">
        <v>98</v>
      </c>
      <c r="AC2088" t="s">
        <v>25</v>
      </c>
      <c r="AD2088" t="s">
        <v>26</v>
      </c>
      <c r="AE2088" t="s">
        <v>300</v>
      </c>
      <c r="AF2088" t="s">
        <v>301</v>
      </c>
      <c r="AG2088">
        <v>10009</v>
      </c>
      <c r="AH2088" t="s">
        <v>160</v>
      </c>
      <c r="AI2088" t="s">
        <v>1736</v>
      </c>
      <c r="AJ2088" t="s">
        <v>46</v>
      </c>
      <c r="AK2088" t="s">
        <v>60</v>
      </c>
      <c r="AL2088" t="s">
        <v>1737</v>
      </c>
      <c r="AM2088">
        <v>324.89999999999998</v>
      </c>
      <c r="AN2088">
        <v>5</v>
      </c>
      <c r="AO2088">
        <v>0</v>
      </c>
      <c r="AP2088">
        <v>38.988</v>
      </c>
      <c r="AQ2088">
        <f>YEAR(Table1[[#This Row],[Order Date]])</f>
        <v>2016</v>
      </c>
      <c r="AR2088" t="str">
        <f>TEXT(Table1[[#This Row],[Order Date]],"mmmm")</f>
        <v>June</v>
      </c>
      <c r="AS2088" t="str">
        <f>"Q"&amp;ROUNDUP(MONTH(Table1[[#This Row],[Order Date]])/3,0)</f>
        <v>Q2</v>
      </c>
      <c r="AT2088">
        <f>IF(Table1[[#This Row],[Sales]]=0,0,Table1[[#This Row],[Profit]]/Table1[[#This Row],[Sales]])</f>
        <v>0.12000000000000001</v>
      </c>
    </row>
    <row r="2089" spans="22:46" x14ac:dyDescent="0.3">
      <c r="V2089">
        <v>2088</v>
      </c>
      <c r="W2089" t="s">
        <v>5576</v>
      </c>
      <c r="X2089" s="1">
        <v>42544</v>
      </c>
      <c r="Y2089" t="s">
        <v>5578</v>
      </c>
      <c r="Z2089" t="s">
        <v>51</v>
      </c>
      <c r="AA2089" t="s">
        <v>97</v>
      </c>
      <c r="AB2089" t="s">
        <v>98</v>
      </c>
      <c r="AC2089" t="s">
        <v>25</v>
      </c>
      <c r="AD2089" t="s">
        <v>26</v>
      </c>
      <c r="AE2089" t="s">
        <v>300</v>
      </c>
      <c r="AF2089" t="s">
        <v>301</v>
      </c>
      <c r="AG2089">
        <v>10009</v>
      </c>
      <c r="AH2089" t="s">
        <v>160</v>
      </c>
      <c r="AI2089" t="s">
        <v>5203</v>
      </c>
      <c r="AJ2089" t="s">
        <v>46</v>
      </c>
      <c r="AK2089" t="s">
        <v>94</v>
      </c>
      <c r="AL2089" t="s">
        <v>5204</v>
      </c>
      <c r="AM2089">
        <v>146.72999999999999</v>
      </c>
      <c r="AN2089">
        <v>3</v>
      </c>
      <c r="AO2089">
        <v>0</v>
      </c>
      <c r="AP2089">
        <v>68.963099999999997</v>
      </c>
      <c r="AQ2089">
        <f>YEAR(Table1[[#This Row],[Order Date]])</f>
        <v>2016</v>
      </c>
      <c r="AR2089" t="str">
        <f>TEXT(Table1[[#This Row],[Order Date]],"mmmm")</f>
        <v>June</v>
      </c>
      <c r="AS2089" t="str">
        <f>"Q"&amp;ROUNDUP(MONTH(Table1[[#This Row],[Order Date]])/3,0)</f>
        <v>Q2</v>
      </c>
      <c r="AT2089">
        <f>IF(Table1[[#This Row],[Sales]]=0,0,Table1[[#This Row],[Profit]]/Table1[[#This Row],[Sales]])</f>
        <v>0.47000000000000003</v>
      </c>
    </row>
    <row r="2090" spans="22:46" x14ac:dyDescent="0.3">
      <c r="V2090">
        <v>2089</v>
      </c>
      <c r="W2090" t="s">
        <v>5576</v>
      </c>
      <c r="X2090" s="1">
        <v>42544</v>
      </c>
      <c r="Y2090" t="s">
        <v>5578</v>
      </c>
      <c r="Z2090" t="s">
        <v>51</v>
      </c>
      <c r="AA2090" t="s">
        <v>97</v>
      </c>
      <c r="AB2090" t="s">
        <v>98</v>
      </c>
      <c r="AC2090" t="s">
        <v>25</v>
      </c>
      <c r="AD2090" t="s">
        <v>26</v>
      </c>
      <c r="AE2090" t="s">
        <v>300</v>
      </c>
      <c r="AF2090" t="s">
        <v>301</v>
      </c>
      <c r="AG2090">
        <v>10009</v>
      </c>
      <c r="AH2090" t="s">
        <v>160</v>
      </c>
      <c r="AI2090" t="s">
        <v>5581</v>
      </c>
      <c r="AJ2090" t="s">
        <v>46</v>
      </c>
      <c r="AK2090" t="s">
        <v>303</v>
      </c>
      <c r="AL2090" t="s">
        <v>5582</v>
      </c>
      <c r="AM2090">
        <v>3.96</v>
      </c>
      <c r="AN2090">
        <v>2</v>
      </c>
      <c r="AO2090">
        <v>0</v>
      </c>
      <c r="AP2090">
        <v>1.4652000000000001</v>
      </c>
      <c r="AQ2090">
        <f>YEAR(Table1[[#This Row],[Order Date]])</f>
        <v>2016</v>
      </c>
      <c r="AR2090" t="str">
        <f>TEXT(Table1[[#This Row],[Order Date]],"mmmm")</f>
        <v>June</v>
      </c>
      <c r="AS2090" t="str">
        <f>"Q"&amp;ROUNDUP(MONTH(Table1[[#This Row],[Order Date]])/3,0)</f>
        <v>Q2</v>
      </c>
      <c r="AT2090">
        <f>IF(Table1[[#This Row],[Sales]]=0,0,Table1[[#This Row],[Profit]]/Table1[[#This Row],[Sales]])</f>
        <v>0.37</v>
      </c>
    </row>
    <row r="2091" spans="22:46" x14ac:dyDescent="0.3">
      <c r="V2091">
        <v>2090</v>
      </c>
      <c r="W2091" t="s">
        <v>5583</v>
      </c>
      <c r="X2091" s="1">
        <v>42303</v>
      </c>
      <c r="Y2091" t="s">
        <v>5342</v>
      </c>
      <c r="Z2091" t="s">
        <v>51</v>
      </c>
      <c r="AA2091" t="s">
        <v>1939</v>
      </c>
      <c r="AB2091" t="s">
        <v>1940</v>
      </c>
      <c r="AC2091" t="s">
        <v>41</v>
      </c>
      <c r="AD2091" t="s">
        <v>26</v>
      </c>
      <c r="AE2091" t="s">
        <v>5584</v>
      </c>
      <c r="AF2091" t="s">
        <v>43</v>
      </c>
      <c r="AG2091">
        <v>91730</v>
      </c>
      <c r="AH2091" t="s">
        <v>44</v>
      </c>
      <c r="AI2091" t="s">
        <v>5585</v>
      </c>
      <c r="AJ2091" t="s">
        <v>46</v>
      </c>
      <c r="AK2091" t="s">
        <v>47</v>
      </c>
      <c r="AL2091" t="s">
        <v>5586</v>
      </c>
      <c r="AM2091">
        <v>5.76</v>
      </c>
      <c r="AN2091">
        <v>2</v>
      </c>
      <c r="AO2091">
        <v>0</v>
      </c>
      <c r="AP2091">
        <v>2.6496</v>
      </c>
      <c r="AQ2091">
        <f>YEAR(Table1[[#This Row],[Order Date]])</f>
        <v>2015</v>
      </c>
      <c r="AR2091" t="str">
        <f>TEXT(Table1[[#This Row],[Order Date]],"mmmm")</f>
        <v>October</v>
      </c>
      <c r="AS2091" t="str">
        <f>"Q"&amp;ROUNDUP(MONTH(Table1[[#This Row],[Order Date]])/3,0)</f>
        <v>Q4</v>
      </c>
      <c r="AT2091">
        <f>IF(Table1[[#This Row],[Sales]]=0,0,Table1[[#This Row],[Profit]]/Table1[[#This Row],[Sales]])</f>
        <v>0.46</v>
      </c>
    </row>
    <row r="2092" spans="22:46" x14ac:dyDescent="0.3">
      <c r="V2092">
        <v>2091</v>
      </c>
      <c r="W2092" t="s">
        <v>5587</v>
      </c>
      <c r="X2092" s="1">
        <v>42931</v>
      </c>
      <c r="Y2092" t="s">
        <v>5588</v>
      </c>
      <c r="Z2092" t="s">
        <v>51</v>
      </c>
      <c r="AA2092" t="s">
        <v>5589</v>
      </c>
      <c r="AB2092" t="s">
        <v>5590</v>
      </c>
      <c r="AC2092" t="s">
        <v>25</v>
      </c>
      <c r="AD2092" t="s">
        <v>26</v>
      </c>
      <c r="AE2092" t="s">
        <v>587</v>
      </c>
      <c r="AF2092" t="s">
        <v>276</v>
      </c>
      <c r="AG2092">
        <v>19805</v>
      </c>
      <c r="AH2092" t="s">
        <v>160</v>
      </c>
      <c r="AI2092" t="s">
        <v>2666</v>
      </c>
      <c r="AJ2092" t="s">
        <v>46</v>
      </c>
      <c r="AK2092" t="s">
        <v>77</v>
      </c>
      <c r="AL2092" t="s">
        <v>2667</v>
      </c>
      <c r="AM2092">
        <v>26.55</v>
      </c>
      <c r="AN2092">
        <v>3</v>
      </c>
      <c r="AO2092">
        <v>0</v>
      </c>
      <c r="AP2092">
        <v>13.009499999999999</v>
      </c>
      <c r="AQ2092">
        <f>YEAR(Table1[[#This Row],[Order Date]])</f>
        <v>2017</v>
      </c>
      <c r="AR2092" t="str">
        <f>TEXT(Table1[[#This Row],[Order Date]],"mmmm")</f>
        <v>July</v>
      </c>
      <c r="AS2092" t="str">
        <f>"Q"&amp;ROUNDUP(MONTH(Table1[[#This Row],[Order Date]])/3,0)</f>
        <v>Q3</v>
      </c>
      <c r="AT2092">
        <f>IF(Table1[[#This Row],[Sales]]=0,0,Table1[[#This Row],[Profit]]/Table1[[#This Row],[Sales]])</f>
        <v>0.48999999999999994</v>
      </c>
    </row>
    <row r="2093" spans="22:46" x14ac:dyDescent="0.3">
      <c r="V2093">
        <v>2092</v>
      </c>
      <c r="W2093" t="s">
        <v>5587</v>
      </c>
      <c r="X2093" s="1">
        <v>42931</v>
      </c>
      <c r="Y2093" t="s">
        <v>5588</v>
      </c>
      <c r="Z2093" t="s">
        <v>51</v>
      </c>
      <c r="AA2093" t="s">
        <v>5589</v>
      </c>
      <c r="AB2093" t="s">
        <v>5590</v>
      </c>
      <c r="AC2093" t="s">
        <v>25</v>
      </c>
      <c r="AD2093" t="s">
        <v>26</v>
      </c>
      <c r="AE2093" t="s">
        <v>587</v>
      </c>
      <c r="AF2093" t="s">
        <v>276</v>
      </c>
      <c r="AG2093">
        <v>19805</v>
      </c>
      <c r="AH2093" t="s">
        <v>160</v>
      </c>
      <c r="AI2093" t="s">
        <v>5005</v>
      </c>
      <c r="AJ2093" t="s">
        <v>31</v>
      </c>
      <c r="AK2093" t="s">
        <v>57</v>
      </c>
      <c r="AL2093" t="s">
        <v>5006</v>
      </c>
      <c r="AM2093">
        <v>310.44299999999998</v>
      </c>
      <c r="AN2093">
        <v>3</v>
      </c>
      <c r="AO2093">
        <v>0.3</v>
      </c>
      <c r="AP2093">
        <v>-48.783900000000003</v>
      </c>
      <c r="AQ2093">
        <f>YEAR(Table1[[#This Row],[Order Date]])</f>
        <v>2017</v>
      </c>
      <c r="AR2093" t="str">
        <f>TEXT(Table1[[#This Row],[Order Date]],"mmmm")</f>
        <v>July</v>
      </c>
      <c r="AS2093" t="str">
        <f>"Q"&amp;ROUNDUP(MONTH(Table1[[#This Row],[Order Date]])/3,0)</f>
        <v>Q3</v>
      </c>
      <c r="AT2093">
        <f>IF(Table1[[#This Row],[Sales]]=0,0,Table1[[#This Row],[Profit]]/Table1[[#This Row],[Sales]])</f>
        <v>-0.15714285714285717</v>
      </c>
    </row>
    <row r="2094" spans="22:46" x14ac:dyDescent="0.3">
      <c r="V2094">
        <v>2093</v>
      </c>
      <c r="W2094" t="s">
        <v>5591</v>
      </c>
      <c r="X2094" s="1">
        <v>41960</v>
      </c>
      <c r="Y2094" t="s">
        <v>5476</v>
      </c>
      <c r="Z2094" t="s">
        <v>51</v>
      </c>
      <c r="AA2094" t="s">
        <v>863</v>
      </c>
      <c r="AB2094" t="s">
        <v>864</v>
      </c>
      <c r="AC2094" t="s">
        <v>108</v>
      </c>
      <c r="AD2094" t="s">
        <v>26</v>
      </c>
      <c r="AE2094" t="s">
        <v>5593</v>
      </c>
      <c r="AF2094" t="s">
        <v>256</v>
      </c>
      <c r="AG2094">
        <v>56560</v>
      </c>
      <c r="AH2094" t="s">
        <v>111</v>
      </c>
      <c r="AI2094" t="s">
        <v>4380</v>
      </c>
      <c r="AJ2094" t="s">
        <v>31</v>
      </c>
      <c r="AK2094" t="s">
        <v>35</v>
      </c>
      <c r="AL2094" t="s">
        <v>4381</v>
      </c>
      <c r="AM2094">
        <v>479.9</v>
      </c>
      <c r="AN2094">
        <v>5</v>
      </c>
      <c r="AO2094">
        <v>0</v>
      </c>
      <c r="AP2094">
        <v>81.582999999999998</v>
      </c>
      <c r="AQ2094">
        <f>YEAR(Table1[[#This Row],[Order Date]])</f>
        <v>2014</v>
      </c>
      <c r="AR2094" t="str">
        <f>TEXT(Table1[[#This Row],[Order Date]],"mmmm")</f>
        <v>November</v>
      </c>
      <c r="AS2094" t="str">
        <f>"Q"&amp;ROUNDUP(MONTH(Table1[[#This Row],[Order Date]])/3,0)</f>
        <v>Q4</v>
      </c>
      <c r="AT2094">
        <f>IF(Table1[[#This Row],[Sales]]=0,0,Table1[[#This Row],[Profit]]/Table1[[#This Row],[Sales]])</f>
        <v>0.17</v>
      </c>
    </row>
    <row r="2095" spans="22:46" x14ac:dyDescent="0.3">
      <c r="V2095">
        <v>2094</v>
      </c>
      <c r="W2095" t="s">
        <v>5594</v>
      </c>
      <c r="X2095" s="1">
        <v>42107</v>
      </c>
      <c r="Y2095" t="s">
        <v>3182</v>
      </c>
      <c r="Z2095" t="s">
        <v>22</v>
      </c>
      <c r="AA2095" t="s">
        <v>4674</v>
      </c>
      <c r="AB2095" t="s">
        <v>4675</v>
      </c>
      <c r="AC2095" t="s">
        <v>25</v>
      </c>
      <c r="AD2095" t="s">
        <v>26</v>
      </c>
      <c r="AE2095" t="s">
        <v>3225</v>
      </c>
      <c r="AF2095" t="s">
        <v>753</v>
      </c>
      <c r="AG2095">
        <v>87401</v>
      </c>
      <c r="AH2095" t="s">
        <v>44</v>
      </c>
      <c r="AI2095" t="s">
        <v>2205</v>
      </c>
      <c r="AJ2095" t="s">
        <v>46</v>
      </c>
      <c r="AK2095" t="s">
        <v>651</v>
      </c>
      <c r="AL2095" t="s">
        <v>2206</v>
      </c>
      <c r="AM2095">
        <v>12.88</v>
      </c>
      <c r="AN2095">
        <v>1</v>
      </c>
      <c r="AO2095">
        <v>0</v>
      </c>
      <c r="AP2095">
        <v>0.38640000000000002</v>
      </c>
      <c r="AQ2095">
        <f>YEAR(Table1[[#This Row],[Order Date]])</f>
        <v>2015</v>
      </c>
      <c r="AR2095" t="str">
        <f>TEXT(Table1[[#This Row],[Order Date]],"mmmm")</f>
        <v>April</v>
      </c>
      <c r="AS2095" t="str">
        <f>"Q"&amp;ROUNDUP(MONTH(Table1[[#This Row],[Order Date]])/3,0)</f>
        <v>Q2</v>
      </c>
      <c r="AT2095">
        <f>IF(Table1[[#This Row],[Sales]]=0,0,Table1[[#This Row],[Profit]]/Table1[[#This Row],[Sales]])</f>
        <v>0.03</v>
      </c>
    </row>
    <row r="2096" spans="22:46" x14ac:dyDescent="0.3">
      <c r="V2096">
        <v>2095</v>
      </c>
      <c r="W2096" t="s">
        <v>5595</v>
      </c>
      <c r="X2096" s="1">
        <v>42333</v>
      </c>
      <c r="Y2096" t="s">
        <v>2317</v>
      </c>
      <c r="Z2096" t="s">
        <v>51</v>
      </c>
      <c r="AA2096" t="s">
        <v>156</v>
      </c>
      <c r="AB2096" t="s">
        <v>157</v>
      </c>
      <c r="AC2096" t="s">
        <v>25</v>
      </c>
      <c r="AD2096" t="s">
        <v>26</v>
      </c>
      <c r="AE2096" t="s">
        <v>587</v>
      </c>
      <c r="AF2096" t="s">
        <v>92</v>
      </c>
      <c r="AG2096">
        <v>28403</v>
      </c>
      <c r="AH2096" t="s">
        <v>29</v>
      </c>
      <c r="AI2096" t="s">
        <v>5596</v>
      </c>
      <c r="AJ2096" t="s">
        <v>46</v>
      </c>
      <c r="AK2096" t="s">
        <v>70</v>
      </c>
      <c r="AL2096" t="s">
        <v>5597</v>
      </c>
      <c r="AM2096">
        <v>13.12</v>
      </c>
      <c r="AN2096">
        <v>5</v>
      </c>
      <c r="AO2096">
        <v>0.2</v>
      </c>
      <c r="AP2096">
        <v>1.476</v>
      </c>
      <c r="AQ2096">
        <f>YEAR(Table1[[#This Row],[Order Date]])</f>
        <v>2015</v>
      </c>
      <c r="AR2096" t="str">
        <f>TEXT(Table1[[#This Row],[Order Date]],"mmmm")</f>
        <v>November</v>
      </c>
      <c r="AS2096" t="str">
        <f>"Q"&amp;ROUNDUP(MONTH(Table1[[#This Row],[Order Date]])/3,0)</f>
        <v>Q4</v>
      </c>
      <c r="AT2096">
        <f>IF(Table1[[#This Row],[Sales]]=0,0,Table1[[#This Row],[Profit]]/Table1[[#This Row],[Sales]])</f>
        <v>0.1125</v>
      </c>
    </row>
    <row r="2097" spans="22:46" x14ac:dyDescent="0.3">
      <c r="V2097">
        <v>2096</v>
      </c>
      <c r="W2097" t="s">
        <v>5598</v>
      </c>
      <c r="X2097" s="1">
        <v>42505</v>
      </c>
      <c r="Y2097" t="s">
        <v>2372</v>
      </c>
      <c r="Z2097" t="s">
        <v>51</v>
      </c>
      <c r="AA2097" t="s">
        <v>218</v>
      </c>
      <c r="AB2097" t="s">
        <v>219</v>
      </c>
      <c r="AC2097" t="s">
        <v>108</v>
      </c>
      <c r="AD2097" t="s">
        <v>26</v>
      </c>
      <c r="AE2097" t="s">
        <v>371</v>
      </c>
      <c r="AF2097" t="s">
        <v>1673</v>
      </c>
      <c r="AG2097">
        <v>39212</v>
      </c>
      <c r="AH2097" t="s">
        <v>29</v>
      </c>
      <c r="AI2097" t="s">
        <v>5599</v>
      </c>
      <c r="AJ2097" t="s">
        <v>46</v>
      </c>
      <c r="AK2097" t="s">
        <v>77</v>
      </c>
      <c r="AL2097" t="s">
        <v>5600</v>
      </c>
      <c r="AM2097">
        <v>511.84</v>
      </c>
      <c r="AN2097">
        <v>8</v>
      </c>
      <c r="AO2097">
        <v>0</v>
      </c>
      <c r="AP2097">
        <v>240.56479999999999</v>
      </c>
      <c r="AQ2097">
        <f>YEAR(Table1[[#This Row],[Order Date]])</f>
        <v>2016</v>
      </c>
      <c r="AR2097" t="str">
        <f>TEXT(Table1[[#This Row],[Order Date]],"mmmm")</f>
        <v>May</v>
      </c>
      <c r="AS2097" t="str">
        <f>"Q"&amp;ROUNDUP(MONTH(Table1[[#This Row],[Order Date]])/3,0)</f>
        <v>Q2</v>
      </c>
      <c r="AT2097">
        <f>IF(Table1[[#This Row],[Sales]]=0,0,Table1[[#This Row],[Profit]]/Table1[[#This Row],[Sales]])</f>
        <v>0.47000000000000003</v>
      </c>
    </row>
    <row r="2098" spans="22:46" x14ac:dyDescent="0.3">
      <c r="V2098">
        <v>2097</v>
      </c>
      <c r="W2098" t="s">
        <v>5598</v>
      </c>
      <c r="X2098" s="1">
        <v>42505</v>
      </c>
      <c r="Y2098" t="s">
        <v>2372</v>
      </c>
      <c r="Z2098" t="s">
        <v>51</v>
      </c>
      <c r="AA2098" t="s">
        <v>218</v>
      </c>
      <c r="AB2098" t="s">
        <v>219</v>
      </c>
      <c r="AC2098" t="s">
        <v>108</v>
      </c>
      <c r="AD2098" t="s">
        <v>26</v>
      </c>
      <c r="AE2098" t="s">
        <v>371</v>
      </c>
      <c r="AF2098" t="s">
        <v>1673</v>
      </c>
      <c r="AG2098">
        <v>39212</v>
      </c>
      <c r="AH2098" t="s">
        <v>29</v>
      </c>
      <c r="AI2098" t="s">
        <v>5601</v>
      </c>
      <c r="AJ2098" t="s">
        <v>46</v>
      </c>
      <c r="AK2098" t="s">
        <v>70</v>
      </c>
      <c r="AL2098" t="s">
        <v>5602</v>
      </c>
      <c r="AM2098">
        <v>91.96</v>
      </c>
      <c r="AN2098">
        <v>4</v>
      </c>
      <c r="AO2098">
        <v>0</v>
      </c>
      <c r="AP2098">
        <v>25.748799999999999</v>
      </c>
      <c r="AQ2098">
        <f>YEAR(Table1[[#This Row],[Order Date]])</f>
        <v>2016</v>
      </c>
      <c r="AR2098" t="str">
        <f>TEXT(Table1[[#This Row],[Order Date]],"mmmm")</f>
        <v>May</v>
      </c>
      <c r="AS2098" t="str">
        <f>"Q"&amp;ROUNDUP(MONTH(Table1[[#This Row],[Order Date]])/3,0)</f>
        <v>Q2</v>
      </c>
      <c r="AT2098">
        <f>IF(Table1[[#This Row],[Sales]]=0,0,Table1[[#This Row],[Profit]]/Table1[[#This Row],[Sales]])</f>
        <v>0.28000000000000003</v>
      </c>
    </row>
    <row r="2099" spans="22:46" x14ac:dyDescent="0.3">
      <c r="V2099">
        <v>2098</v>
      </c>
      <c r="W2099" t="s">
        <v>5598</v>
      </c>
      <c r="X2099" s="1">
        <v>42505</v>
      </c>
      <c r="Y2099" t="s">
        <v>2372</v>
      </c>
      <c r="Z2099" t="s">
        <v>51</v>
      </c>
      <c r="AA2099" t="s">
        <v>218</v>
      </c>
      <c r="AB2099" t="s">
        <v>219</v>
      </c>
      <c r="AC2099" t="s">
        <v>108</v>
      </c>
      <c r="AD2099" t="s">
        <v>26</v>
      </c>
      <c r="AE2099" t="s">
        <v>371</v>
      </c>
      <c r="AF2099" t="s">
        <v>1673</v>
      </c>
      <c r="AG2099">
        <v>39212</v>
      </c>
      <c r="AH2099" t="s">
        <v>29</v>
      </c>
      <c r="AI2099" t="s">
        <v>1961</v>
      </c>
      <c r="AJ2099" t="s">
        <v>46</v>
      </c>
      <c r="AK2099" t="s">
        <v>70</v>
      </c>
      <c r="AL2099" t="s">
        <v>1962</v>
      </c>
      <c r="AM2099">
        <v>8.34</v>
      </c>
      <c r="AN2099">
        <v>3</v>
      </c>
      <c r="AO2099">
        <v>0</v>
      </c>
      <c r="AP2099">
        <v>2.1684000000000001</v>
      </c>
      <c r="AQ2099">
        <f>YEAR(Table1[[#This Row],[Order Date]])</f>
        <v>2016</v>
      </c>
      <c r="AR2099" t="str">
        <f>TEXT(Table1[[#This Row],[Order Date]],"mmmm")</f>
        <v>May</v>
      </c>
      <c r="AS2099" t="str">
        <f>"Q"&amp;ROUNDUP(MONTH(Table1[[#This Row],[Order Date]])/3,0)</f>
        <v>Q2</v>
      </c>
      <c r="AT2099">
        <f>IF(Table1[[#This Row],[Sales]]=0,0,Table1[[#This Row],[Profit]]/Table1[[#This Row],[Sales]])</f>
        <v>0.26</v>
      </c>
    </row>
    <row r="2100" spans="22:46" x14ac:dyDescent="0.3">
      <c r="V2100">
        <v>2099</v>
      </c>
      <c r="W2100" t="s">
        <v>5603</v>
      </c>
      <c r="X2100" s="1">
        <v>42985</v>
      </c>
      <c r="Y2100" s="1">
        <v>43078</v>
      </c>
      <c r="Z2100" t="s">
        <v>51</v>
      </c>
      <c r="AA2100" t="s">
        <v>750</v>
      </c>
      <c r="AB2100" t="s">
        <v>751</v>
      </c>
      <c r="AC2100" t="s">
        <v>25</v>
      </c>
      <c r="AD2100" t="s">
        <v>26</v>
      </c>
      <c r="AE2100" t="s">
        <v>473</v>
      </c>
      <c r="AF2100" t="s">
        <v>474</v>
      </c>
      <c r="AG2100">
        <v>97206</v>
      </c>
      <c r="AH2100" t="s">
        <v>44</v>
      </c>
      <c r="AI2100" t="s">
        <v>4204</v>
      </c>
      <c r="AJ2100" t="s">
        <v>46</v>
      </c>
      <c r="AK2100" t="s">
        <v>60</v>
      </c>
      <c r="AL2100" t="s">
        <v>4205</v>
      </c>
      <c r="AM2100">
        <v>37.68</v>
      </c>
      <c r="AN2100">
        <v>3</v>
      </c>
      <c r="AO2100">
        <v>0.2</v>
      </c>
      <c r="AP2100">
        <v>2.355</v>
      </c>
      <c r="AQ2100">
        <f>YEAR(Table1[[#This Row],[Order Date]])</f>
        <v>2017</v>
      </c>
      <c r="AR2100" t="str">
        <f>TEXT(Table1[[#This Row],[Order Date]],"mmmm")</f>
        <v>September</v>
      </c>
      <c r="AS2100" t="str">
        <f>"Q"&amp;ROUNDUP(MONTH(Table1[[#This Row],[Order Date]])/3,0)</f>
        <v>Q3</v>
      </c>
      <c r="AT2100">
        <f>IF(Table1[[#This Row],[Sales]]=0,0,Table1[[#This Row],[Profit]]/Table1[[#This Row],[Sales]])</f>
        <v>6.25E-2</v>
      </c>
    </row>
    <row r="2101" spans="22:46" x14ac:dyDescent="0.3">
      <c r="V2101">
        <v>2100</v>
      </c>
      <c r="W2101" t="s">
        <v>5603</v>
      </c>
      <c r="X2101" s="1">
        <v>42985</v>
      </c>
      <c r="Y2101" s="1">
        <v>43078</v>
      </c>
      <c r="Z2101" t="s">
        <v>51</v>
      </c>
      <c r="AA2101" t="s">
        <v>750</v>
      </c>
      <c r="AB2101" t="s">
        <v>751</v>
      </c>
      <c r="AC2101" t="s">
        <v>25</v>
      </c>
      <c r="AD2101" t="s">
        <v>26</v>
      </c>
      <c r="AE2101" t="s">
        <v>473</v>
      </c>
      <c r="AF2101" t="s">
        <v>474</v>
      </c>
      <c r="AG2101">
        <v>97206</v>
      </c>
      <c r="AH2101" t="s">
        <v>44</v>
      </c>
      <c r="AI2101" t="s">
        <v>5100</v>
      </c>
      <c r="AJ2101" t="s">
        <v>73</v>
      </c>
      <c r="AK2101" t="s">
        <v>176</v>
      </c>
      <c r="AL2101" t="s">
        <v>5101</v>
      </c>
      <c r="AM2101">
        <v>279.94400000000002</v>
      </c>
      <c r="AN2101">
        <v>7</v>
      </c>
      <c r="AO2101">
        <v>0.2</v>
      </c>
      <c r="AP2101">
        <v>80.483900000000006</v>
      </c>
      <c r="AQ2101">
        <f>YEAR(Table1[[#This Row],[Order Date]])</f>
        <v>2017</v>
      </c>
      <c r="AR2101" t="str">
        <f>TEXT(Table1[[#This Row],[Order Date]],"mmmm")</f>
        <v>September</v>
      </c>
      <c r="AS2101" t="str">
        <f>"Q"&amp;ROUNDUP(MONTH(Table1[[#This Row],[Order Date]])/3,0)</f>
        <v>Q3</v>
      </c>
      <c r="AT2101">
        <f>IF(Table1[[#This Row],[Sales]]=0,0,Table1[[#This Row],[Profit]]/Table1[[#This Row],[Sales]])</f>
        <v>0.28749999999999998</v>
      </c>
    </row>
    <row r="2102" spans="22:46" x14ac:dyDescent="0.3">
      <c r="V2102">
        <v>2101</v>
      </c>
      <c r="W2102" t="s">
        <v>5604</v>
      </c>
      <c r="X2102" s="1">
        <v>41708</v>
      </c>
      <c r="Y2102" t="s">
        <v>4188</v>
      </c>
      <c r="Z2102" t="s">
        <v>51</v>
      </c>
      <c r="AA2102" t="s">
        <v>3900</v>
      </c>
      <c r="AB2102" t="s">
        <v>3901</v>
      </c>
      <c r="AC2102" t="s">
        <v>25</v>
      </c>
      <c r="AD2102" t="s">
        <v>26</v>
      </c>
      <c r="AE2102" t="s">
        <v>913</v>
      </c>
      <c r="AF2102" t="s">
        <v>516</v>
      </c>
      <c r="AG2102">
        <v>80219</v>
      </c>
      <c r="AH2102" t="s">
        <v>44</v>
      </c>
      <c r="AI2102" t="s">
        <v>5605</v>
      </c>
      <c r="AJ2102" t="s">
        <v>46</v>
      </c>
      <c r="AK2102" t="s">
        <v>60</v>
      </c>
      <c r="AL2102" t="s">
        <v>5606</v>
      </c>
      <c r="AM2102">
        <v>636.40800000000002</v>
      </c>
      <c r="AN2102">
        <v>3</v>
      </c>
      <c r="AO2102">
        <v>0.2</v>
      </c>
      <c r="AP2102">
        <v>-15.9102</v>
      </c>
      <c r="AQ2102">
        <f>YEAR(Table1[[#This Row],[Order Date]])</f>
        <v>2014</v>
      </c>
      <c r="AR2102" t="str">
        <f>TEXT(Table1[[#This Row],[Order Date]],"mmmm")</f>
        <v>March</v>
      </c>
      <c r="AS2102" t="str">
        <f>"Q"&amp;ROUNDUP(MONTH(Table1[[#This Row],[Order Date]])/3,0)</f>
        <v>Q1</v>
      </c>
      <c r="AT2102">
        <f>IF(Table1[[#This Row],[Sales]]=0,0,Table1[[#This Row],[Profit]]/Table1[[#This Row],[Sales]])</f>
        <v>-2.4999999999999998E-2</v>
      </c>
    </row>
    <row r="2103" spans="22:46" x14ac:dyDescent="0.3">
      <c r="V2103">
        <v>2102</v>
      </c>
      <c r="W2103" t="s">
        <v>5604</v>
      </c>
      <c r="X2103" s="1">
        <v>41708</v>
      </c>
      <c r="Y2103" t="s">
        <v>4188</v>
      </c>
      <c r="Z2103" t="s">
        <v>51</v>
      </c>
      <c r="AA2103" t="s">
        <v>3900</v>
      </c>
      <c r="AB2103" t="s">
        <v>3901</v>
      </c>
      <c r="AC2103" t="s">
        <v>25</v>
      </c>
      <c r="AD2103" t="s">
        <v>26</v>
      </c>
      <c r="AE2103" t="s">
        <v>913</v>
      </c>
      <c r="AF2103" t="s">
        <v>516</v>
      </c>
      <c r="AG2103">
        <v>80219</v>
      </c>
      <c r="AH2103" t="s">
        <v>44</v>
      </c>
      <c r="AI2103" t="s">
        <v>4757</v>
      </c>
      <c r="AJ2103" t="s">
        <v>46</v>
      </c>
      <c r="AK2103" t="s">
        <v>70</v>
      </c>
      <c r="AL2103" t="s">
        <v>4758</v>
      </c>
      <c r="AM2103">
        <v>83.168000000000006</v>
      </c>
      <c r="AN2103">
        <v>4</v>
      </c>
      <c r="AO2103">
        <v>0.2</v>
      </c>
      <c r="AP2103">
        <v>9.3564000000000007</v>
      </c>
      <c r="AQ2103">
        <f>YEAR(Table1[[#This Row],[Order Date]])</f>
        <v>2014</v>
      </c>
      <c r="AR2103" t="str">
        <f>TEXT(Table1[[#This Row],[Order Date]],"mmmm")</f>
        <v>March</v>
      </c>
      <c r="AS2103" t="str">
        <f>"Q"&amp;ROUNDUP(MONTH(Table1[[#This Row],[Order Date]])/3,0)</f>
        <v>Q1</v>
      </c>
      <c r="AT2103">
        <f>IF(Table1[[#This Row],[Sales]]=0,0,Table1[[#This Row],[Profit]]/Table1[[#This Row],[Sales]])</f>
        <v>0.1125</v>
      </c>
    </row>
    <row r="2104" spans="22:46" x14ac:dyDescent="0.3">
      <c r="V2104">
        <v>2103</v>
      </c>
      <c r="W2104" t="s">
        <v>5607</v>
      </c>
      <c r="X2104" s="1">
        <v>41838</v>
      </c>
      <c r="Y2104" t="s">
        <v>5608</v>
      </c>
      <c r="Z2104" t="s">
        <v>1450</v>
      </c>
      <c r="AA2104" t="s">
        <v>5609</v>
      </c>
      <c r="AB2104" t="s">
        <v>5610</v>
      </c>
      <c r="AC2104" t="s">
        <v>108</v>
      </c>
      <c r="AD2104" t="s">
        <v>26</v>
      </c>
      <c r="AE2104" t="s">
        <v>1474</v>
      </c>
      <c r="AF2104" t="s">
        <v>349</v>
      </c>
      <c r="AG2104">
        <v>85705</v>
      </c>
      <c r="AH2104" t="s">
        <v>44</v>
      </c>
      <c r="AI2104" t="s">
        <v>1742</v>
      </c>
      <c r="AJ2104" t="s">
        <v>31</v>
      </c>
      <c r="AK2104" t="s">
        <v>35</v>
      </c>
      <c r="AL2104" t="s">
        <v>1743</v>
      </c>
      <c r="AM2104">
        <v>259.13600000000002</v>
      </c>
      <c r="AN2104">
        <v>4</v>
      </c>
      <c r="AO2104">
        <v>0.2</v>
      </c>
      <c r="AP2104">
        <v>-25.913599999999999</v>
      </c>
      <c r="AQ2104">
        <f>YEAR(Table1[[#This Row],[Order Date]])</f>
        <v>2014</v>
      </c>
      <c r="AR2104" t="str">
        <f>TEXT(Table1[[#This Row],[Order Date]],"mmmm")</f>
        <v>July</v>
      </c>
      <c r="AS2104" t="str">
        <f>"Q"&amp;ROUNDUP(MONTH(Table1[[#This Row],[Order Date]])/3,0)</f>
        <v>Q3</v>
      </c>
      <c r="AT2104">
        <f>IF(Table1[[#This Row],[Sales]]=0,0,Table1[[#This Row],[Profit]]/Table1[[#This Row],[Sales]])</f>
        <v>-9.9999999999999992E-2</v>
      </c>
    </row>
    <row r="2105" spans="22:46" x14ac:dyDescent="0.3">
      <c r="V2105">
        <v>2104</v>
      </c>
      <c r="W2105" t="s">
        <v>5611</v>
      </c>
      <c r="X2105" s="1">
        <v>42818</v>
      </c>
      <c r="Y2105" t="s">
        <v>5260</v>
      </c>
      <c r="Z2105" t="s">
        <v>22</v>
      </c>
      <c r="AA2105" t="s">
        <v>2947</v>
      </c>
      <c r="AB2105" t="s">
        <v>2948</v>
      </c>
      <c r="AC2105" t="s">
        <v>41</v>
      </c>
      <c r="AD2105" t="s">
        <v>26</v>
      </c>
      <c r="AE2105" t="s">
        <v>300</v>
      </c>
      <c r="AF2105" t="s">
        <v>301</v>
      </c>
      <c r="AG2105">
        <v>10009</v>
      </c>
      <c r="AH2105" t="s">
        <v>160</v>
      </c>
      <c r="AI2105" t="s">
        <v>1950</v>
      </c>
      <c r="AJ2105" t="s">
        <v>46</v>
      </c>
      <c r="AK2105" t="s">
        <v>94</v>
      </c>
      <c r="AL2105" t="s">
        <v>5612</v>
      </c>
      <c r="AM2105">
        <v>221.92</v>
      </c>
      <c r="AN2105">
        <v>4</v>
      </c>
      <c r="AO2105">
        <v>0</v>
      </c>
      <c r="AP2105">
        <v>106.52160000000001</v>
      </c>
      <c r="AQ2105">
        <f>YEAR(Table1[[#This Row],[Order Date]])</f>
        <v>2017</v>
      </c>
      <c r="AR2105" t="str">
        <f>TEXT(Table1[[#This Row],[Order Date]],"mmmm")</f>
        <v>March</v>
      </c>
      <c r="AS2105" t="str">
        <f>"Q"&amp;ROUNDUP(MONTH(Table1[[#This Row],[Order Date]])/3,0)</f>
        <v>Q1</v>
      </c>
      <c r="AT2105">
        <f>IF(Table1[[#This Row],[Sales]]=0,0,Table1[[#This Row],[Profit]]/Table1[[#This Row],[Sales]])</f>
        <v>0.48000000000000004</v>
      </c>
    </row>
    <row r="2106" spans="22:46" x14ac:dyDescent="0.3">
      <c r="V2106">
        <v>2105</v>
      </c>
      <c r="W2106" t="s">
        <v>5611</v>
      </c>
      <c r="X2106" s="1">
        <v>42818</v>
      </c>
      <c r="Y2106" t="s">
        <v>5260</v>
      </c>
      <c r="Z2106" t="s">
        <v>22</v>
      </c>
      <c r="AA2106" t="s">
        <v>2947</v>
      </c>
      <c r="AB2106" t="s">
        <v>2948</v>
      </c>
      <c r="AC2106" t="s">
        <v>41</v>
      </c>
      <c r="AD2106" t="s">
        <v>26</v>
      </c>
      <c r="AE2106" t="s">
        <v>300</v>
      </c>
      <c r="AF2106" t="s">
        <v>301</v>
      </c>
      <c r="AG2106">
        <v>10009</v>
      </c>
      <c r="AH2106" t="s">
        <v>160</v>
      </c>
      <c r="AI2106" t="s">
        <v>954</v>
      </c>
      <c r="AJ2106" t="s">
        <v>73</v>
      </c>
      <c r="AK2106" t="s">
        <v>176</v>
      </c>
      <c r="AL2106" t="s">
        <v>955</v>
      </c>
      <c r="AM2106">
        <v>26</v>
      </c>
      <c r="AN2106">
        <v>2</v>
      </c>
      <c r="AO2106">
        <v>0</v>
      </c>
      <c r="AP2106">
        <v>11.7</v>
      </c>
      <c r="AQ2106">
        <f>YEAR(Table1[[#This Row],[Order Date]])</f>
        <v>2017</v>
      </c>
      <c r="AR2106" t="str">
        <f>TEXT(Table1[[#This Row],[Order Date]],"mmmm")</f>
        <v>March</v>
      </c>
      <c r="AS2106" t="str">
        <f>"Q"&amp;ROUNDUP(MONTH(Table1[[#This Row],[Order Date]])/3,0)</f>
        <v>Q1</v>
      </c>
      <c r="AT2106">
        <f>IF(Table1[[#This Row],[Sales]]=0,0,Table1[[#This Row],[Profit]]/Table1[[#This Row],[Sales]])</f>
        <v>0.44999999999999996</v>
      </c>
    </row>
    <row r="2107" spans="22:46" x14ac:dyDescent="0.3">
      <c r="V2107">
        <v>2106</v>
      </c>
      <c r="W2107" t="s">
        <v>5613</v>
      </c>
      <c r="X2107" s="1">
        <v>41912</v>
      </c>
      <c r="Y2107" s="1">
        <v>41769</v>
      </c>
      <c r="Z2107" t="s">
        <v>51</v>
      </c>
      <c r="AA2107" t="s">
        <v>5614</v>
      </c>
      <c r="AB2107" t="s">
        <v>5615</v>
      </c>
      <c r="AC2107" t="s">
        <v>25</v>
      </c>
      <c r="AD2107" t="s">
        <v>26</v>
      </c>
      <c r="AE2107" t="s">
        <v>3911</v>
      </c>
      <c r="AF2107" t="s">
        <v>55</v>
      </c>
      <c r="AG2107">
        <v>33437</v>
      </c>
      <c r="AH2107" t="s">
        <v>29</v>
      </c>
      <c r="AI2107" t="s">
        <v>4291</v>
      </c>
      <c r="AJ2107" t="s">
        <v>46</v>
      </c>
      <c r="AK2107" t="s">
        <v>94</v>
      </c>
      <c r="AL2107" t="s">
        <v>4292</v>
      </c>
      <c r="AM2107">
        <v>15.552</v>
      </c>
      <c r="AN2107">
        <v>3</v>
      </c>
      <c r="AO2107">
        <v>0.2</v>
      </c>
      <c r="AP2107">
        <v>5.4432</v>
      </c>
      <c r="AQ2107">
        <f>YEAR(Table1[[#This Row],[Order Date]])</f>
        <v>2014</v>
      </c>
      <c r="AR2107" t="str">
        <f>TEXT(Table1[[#This Row],[Order Date]],"mmmm")</f>
        <v>September</v>
      </c>
      <c r="AS2107" t="str">
        <f>"Q"&amp;ROUNDUP(MONTH(Table1[[#This Row],[Order Date]])/3,0)</f>
        <v>Q3</v>
      </c>
      <c r="AT2107">
        <f>IF(Table1[[#This Row],[Sales]]=0,0,Table1[[#This Row],[Profit]]/Table1[[#This Row],[Sales]])</f>
        <v>0.35000000000000003</v>
      </c>
    </row>
    <row r="2108" spans="22:46" x14ac:dyDescent="0.3">
      <c r="V2108">
        <v>2107</v>
      </c>
      <c r="W2108" t="s">
        <v>5616</v>
      </c>
      <c r="X2108" s="1">
        <v>41908</v>
      </c>
      <c r="Y2108" t="s">
        <v>2810</v>
      </c>
      <c r="Z2108" t="s">
        <v>1450</v>
      </c>
      <c r="AA2108" t="s">
        <v>4096</v>
      </c>
      <c r="AB2108" t="s">
        <v>4097</v>
      </c>
      <c r="AC2108" t="s">
        <v>41</v>
      </c>
      <c r="AD2108" t="s">
        <v>26</v>
      </c>
      <c r="AE2108" t="s">
        <v>5617</v>
      </c>
      <c r="AF2108" t="s">
        <v>110</v>
      </c>
      <c r="AG2108">
        <v>75150</v>
      </c>
      <c r="AH2108" t="s">
        <v>111</v>
      </c>
      <c r="AI2108" t="s">
        <v>1090</v>
      </c>
      <c r="AJ2108" t="s">
        <v>46</v>
      </c>
      <c r="AK2108" t="s">
        <v>77</v>
      </c>
      <c r="AL2108" t="s">
        <v>1091</v>
      </c>
      <c r="AM2108">
        <v>0.876</v>
      </c>
      <c r="AN2108">
        <v>1</v>
      </c>
      <c r="AO2108">
        <v>0.8</v>
      </c>
      <c r="AP2108">
        <v>-1.4016</v>
      </c>
      <c r="AQ2108">
        <f>YEAR(Table1[[#This Row],[Order Date]])</f>
        <v>2014</v>
      </c>
      <c r="AR2108" t="str">
        <f>TEXT(Table1[[#This Row],[Order Date]],"mmmm")</f>
        <v>September</v>
      </c>
      <c r="AS2108" t="str">
        <f>"Q"&amp;ROUNDUP(MONTH(Table1[[#This Row],[Order Date]])/3,0)</f>
        <v>Q3</v>
      </c>
      <c r="AT2108">
        <f>IF(Table1[[#This Row],[Sales]]=0,0,Table1[[#This Row],[Profit]]/Table1[[#This Row],[Sales]])</f>
        <v>-1.5999999999999999</v>
      </c>
    </row>
    <row r="2109" spans="22:46" x14ac:dyDescent="0.3">
      <c r="V2109">
        <v>2108</v>
      </c>
      <c r="W2109" t="s">
        <v>5618</v>
      </c>
      <c r="X2109" s="1">
        <v>42308</v>
      </c>
      <c r="Y2109" t="s">
        <v>874</v>
      </c>
      <c r="Z2109" t="s">
        <v>1450</v>
      </c>
      <c r="AA2109" t="s">
        <v>669</v>
      </c>
      <c r="AB2109" t="s">
        <v>670</v>
      </c>
      <c r="AC2109" t="s">
        <v>25</v>
      </c>
      <c r="AD2109" t="s">
        <v>26</v>
      </c>
      <c r="AE2109" t="s">
        <v>877</v>
      </c>
      <c r="AF2109" t="s">
        <v>43</v>
      </c>
      <c r="AG2109">
        <v>92374</v>
      </c>
      <c r="AH2109" t="s">
        <v>44</v>
      </c>
      <c r="AI2109" t="s">
        <v>1629</v>
      </c>
      <c r="AJ2109" t="s">
        <v>46</v>
      </c>
      <c r="AK2109" t="s">
        <v>94</v>
      </c>
      <c r="AL2109" t="s">
        <v>1630</v>
      </c>
      <c r="AM2109">
        <v>19.98</v>
      </c>
      <c r="AN2109">
        <v>1</v>
      </c>
      <c r="AO2109">
        <v>0</v>
      </c>
      <c r="AP2109">
        <v>9.3905999999999992</v>
      </c>
      <c r="AQ2109">
        <f>YEAR(Table1[[#This Row],[Order Date]])</f>
        <v>2015</v>
      </c>
      <c r="AR2109" t="str">
        <f>TEXT(Table1[[#This Row],[Order Date]],"mmmm")</f>
        <v>October</v>
      </c>
      <c r="AS2109" t="str">
        <f>"Q"&amp;ROUNDUP(MONTH(Table1[[#This Row],[Order Date]])/3,0)</f>
        <v>Q4</v>
      </c>
      <c r="AT2109">
        <f>IF(Table1[[#This Row],[Sales]]=0,0,Table1[[#This Row],[Profit]]/Table1[[#This Row],[Sales]])</f>
        <v>0.47</v>
      </c>
    </row>
    <row r="2110" spans="22:46" x14ac:dyDescent="0.3">
      <c r="V2110">
        <v>2109</v>
      </c>
      <c r="W2110" t="s">
        <v>5618</v>
      </c>
      <c r="X2110" s="1">
        <v>42308</v>
      </c>
      <c r="Y2110" t="s">
        <v>874</v>
      </c>
      <c r="Z2110" t="s">
        <v>1450</v>
      </c>
      <c r="AA2110" t="s">
        <v>669</v>
      </c>
      <c r="AB2110" t="s">
        <v>670</v>
      </c>
      <c r="AC2110" t="s">
        <v>25</v>
      </c>
      <c r="AD2110" t="s">
        <v>26</v>
      </c>
      <c r="AE2110" t="s">
        <v>877</v>
      </c>
      <c r="AF2110" t="s">
        <v>43</v>
      </c>
      <c r="AG2110">
        <v>92374</v>
      </c>
      <c r="AH2110" t="s">
        <v>44</v>
      </c>
      <c r="AI2110" t="s">
        <v>3929</v>
      </c>
      <c r="AJ2110" t="s">
        <v>46</v>
      </c>
      <c r="AK2110" t="s">
        <v>77</v>
      </c>
      <c r="AL2110" t="s">
        <v>3930</v>
      </c>
      <c r="AM2110">
        <v>398.35199999999998</v>
      </c>
      <c r="AN2110">
        <v>3</v>
      </c>
      <c r="AO2110">
        <v>0.2</v>
      </c>
      <c r="AP2110">
        <v>124.485</v>
      </c>
      <c r="AQ2110">
        <f>YEAR(Table1[[#This Row],[Order Date]])</f>
        <v>2015</v>
      </c>
      <c r="AR2110" t="str">
        <f>TEXT(Table1[[#This Row],[Order Date]],"mmmm")</f>
        <v>October</v>
      </c>
      <c r="AS2110" t="str">
        <f>"Q"&amp;ROUNDUP(MONTH(Table1[[#This Row],[Order Date]])/3,0)</f>
        <v>Q4</v>
      </c>
      <c r="AT2110">
        <f>IF(Table1[[#This Row],[Sales]]=0,0,Table1[[#This Row],[Profit]]/Table1[[#This Row],[Sales]])</f>
        <v>0.3125</v>
      </c>
    </row>
    <row r="2111" spans="22:46" x14ac:dyDescent="0.3">
      <c r="V2111">
        <v>2110</v>
      </c>
      <c r="W2111" t="s">
        <v>5618</v>
      </c>
      <c r="X2111" s="1">
        <v>42308</v>
      </c>
      <c r="Y2111" t="s">
        <v>874</v>
      </c>
      <c r="Z2111" t="s">
        <v>1450</v>
      </c>
      <c r="AA2111" t="s">
        <v>669</v>
      </c>
      <c r="AB2111" t="s">
        <v>670</v>
      </c>
      <c r="AC2111" t="s">
        <v>25</v>
      </c>
      <c r="AD2111" t="s">
        <v>26</v>
      </c>
      <c r="AE2111" t="s">
        <v>877</v>
      </c>
      <c r="AF2111" t="s">
        <v>43</v>
      </c>
      <c r="AG2111">
        <v>92374</v>
      </c>
      <c r="AH2111" t="s">
        <v>44</v>
      </c>
      <c r="AI2111" t="s">
        <v>5619</v>
      </c>
      <c r="AJ2111" t="s">
        <v>46</v>
      </c>
      <c r="AK2111" t="s">
        <v>70</v>
      </c>
      <c r="AL2111" t="s">
        <v>5620</v>
      </c>
      <c r="AM2111">
        <v>5.04</v>
      </c>
      <c r="AN2111">
        <v>3</v>
      </c>
      <c r="AO2111">
        <v>0</v>
      </c>
      <c r="AP2111">
        <v>1.26</v>
      </c>
      <c r="AQ2111">
        <f>YEAR(Table1[[#This Row],[Order Date]])</f>
        <v>2015</v>
      </c>
      <c r="AR2111" t="str">
        <f>TEXT(Table1[[#This Row],[Order Date]],"mmmm")</f>
        <v>October</v>
      </c>
      <c r="AS2111" t="str">
        <f>"Q"&amp;ROUNDUP(MONTH(Table1[[#This Row],[Order Date]])/3,0)</f>
        <v>Q4</v>
      </c>
      <c r="AT2111">
        <f>IF(Table1[[#This Row],[Sales]]=0,0,Table1[[#This Row],[Profit]]/Table1[[#This Row],[Sales]])</f>
        <v>0.25</v>
      </c>
    </row>
    <row r="2112" spans="22:46" x14ac:dyDescent="0.3">
      <c r="V2112">
        <v>2111</v>
      </c>
      <c r="W2112" t="s">
        <v>5618</v>
      </c>
      <c r="X2112" s="1">
        <v>42308</v>
      </c>
      <c r="Y2112" t="s">
        <v>874</v>
      </c>
      <c r="Z2112" t="s">
        <v>1450</v>
      </c>
      <c r="AA2112" t="s">
        <v>669</v>
      </c>
      <c r="AB2112" t="s">
        <v>670</v>
      </c>
      <c r="AC2112" t="s">
        <v>25</v>
      </c>
      <c r="AD2112" t="s">
        <v>26</v>
      </c>
      <c r="AE2112" t="s">
        <v>877</v>
      </c>
      <c r="AF2112" t="s">
        <v>43</v>
      </c>
      <c r="AG2112">
        <v>92374</v>
      </c>
      <c r="AH2112" t="s">
        <v>44</v>
      </c>
      <c r="AI2112" t="s">
        <v>979</v>
      </c>
      <c r="AJ2112" t="s">
        <v>46</v>
      </c>
      <c r="AK2112" t="s">
        <v>303</v>
      </c>
      <c r="AL2112" t="s">
        <v>980</v>
      </c>
      <c r="AM2112">
        <v>17.45</v>
      </c>
      <c r="AN2112">
        <v>5</v>
      </c>
      <c r="AO2112">
        <v>0</v>
      </c>
      <c r="AP2112">
        <v>8.0269999999999992</v>
      </c>
      <c r="AQ2112">
        <f>YEAR(Table1[[#This Row],[Order Date]])</f>
        <v>2015</v>
      </c>
      <c r="AR2112" t="str">
        <f>TEXT(Table1[[#This Row],[Order Date]],"mmmm")</f>
        <v>October</v>
      </c>
      <c r="AS2112" t="str">
        <f>"Q"&amp;ROUNDUP(MONTH(Table1[[#This Row],[Order Date]])/3,0)</f>
        <v>Q4</v>
      </c>
      <c r="AT2112">
        <f>IF(Table1[[#This Row],[Sales]]=0,0,Table1[[#This Row],[Profit]]/Table1[[#This Row],[Sales]])</f>
        <v>0.45999999999999996</v>
      </c>
    </row>
    <row r="2113" spans="22:46" x14ac:dyDescent="0.3">
      <c r="V2113">
        <v>2112</v>
      </c>
      <c r="W2113" t="s">
        <v>5618</v>
      </c>
      <c r="X2113" s="1">
        <v>42308</v>
      </c>
      <c r="Y2113" t="s">
        <v>874</v>
      </c>
      <c r="Z2113" t="s">
        <v>1450</v>
      </c>
      <c r="AA2113" t="s">
        <v>669</v>
      </c>
      <c r="AB2113" t="s">
        <v>670</v>
      </c>
      <c r="AC2113" t="s">
        <v>25</v>
      </c>
      <c r="AD2113" t="s">
        <v>26</v>
      </c>
      <c r="AE2113" t="s">
        <v>877</v>
      </c>
      <c r="AF2113" t="s">
        <v>43</v>
      </c>
      <c r="AG2113">
        <v>92374</v>
      </c>
      <c r="AH2113" t="s">
        <v>44</v>
      </c>
      <c r="AI2113" t="s">
        <v>224</v>
      </c>
      <c r="AJ2113" t="s">
        <v>31</v>
      </c>
      <c r="AK2113" t="s">
        <v>35</v>
      </c>
      <c r="AL2113" t="s">
        <v>225</v>
      </c>
      <c r="AM2113">
        <v>323.13600000000002</v>
      </c>
      <c r="AN2113">
        <v>4</v>
      </c>
      <c r="AO2113">
        <v>0.2</v>
      </c>
      <c r="AP2113">
        <v>20.196000000000002</v>
      </c>
      <c r="AQ2113">
        <f>YEAR(Table1[[#This Row],[Order Date]])</f>
        <v>2015</v>
      </c>
      <c r="AR2113" t="str">
        <f>TEXT(Table1[[#This Row],[Order Date]],"mmmm")</f>
        <v>October</v>
      </c>
      <c r="AS2113" t="str">
        <f>"Q"&amp;ROUNDUP(MONTH(Table1[[#This Row],[Order Date]])/3,0)</f>
        <v>Q4</v>
      </c>
      <c r="AT2113">
        <f>IF(Table1[[#This Row],[Sales]]=0,0,Table1[[#This Row],[Profit]]/Table1[[#This Row],[Sales]])</f>
        <v>6.25E-2</v>
      </c>
    </row>
    <row r="2114" spans="22:46" x14ac:dyDescent="0.3">
      <c r="V2114">
        <v>2113</v>
      </c>
      <c r="W2114" t="s">
        <v>5618</v>
      </c>
      <c r="X2114" s="1">
        <v>42308</v>
      </c>
      <c r="Y2114" t="s">
        <v>874</v>
      </c>
      <c r="Z2114" t="s">
        <v>1450</v>
      </c>
      <c r="AA2114" t="s">
        <v>669</v>
      </c>
      <c r="AB2114" t="s">
        <v>670</v>
      </c>
      <c r="AC2114" t="s">
        <v>25</v>
      </c>
      <c r="AD2114" t="s">
        <v>26</v>
      </c>
      <c r="AE2114" t="s">
        <v>877</v>
      </c>
      <c r="AF2114" t="s">
        <v>43</v>
      </c>
      <c r="AG2114">
        <v>92374</v>
      </c>
      <c r="AH2114" t="s">
        <v>44</v>
      </c>
      <c r="AI2114" t="s">
        <v>2453</v>
      </c>
      <c r="AJ2114" t="s">
        <v>46</v>
      </c>
      <c r="AK2114" t="s">
        <v>651</v>
      </c>
      <c r="AL2114" t="s">
        <v>2454</v>
      </c>
      <c r="AM2114">
        <v>29.7</v>
      </c>
      <c r="AN2114">
        <v>3</v>
      </c>
      <c r="AO2114">
        <v>0</v>
      </c>
      <c r="AP2114">
        <v>8.0190000000000001</v>
      </c>
      <c r="AQ2114">
        <f>YEAR(Table1[[#This Row],[Order Date]])</f>
        <v>2015</v>
      </c>
      <c r="AR2114" t="str">
        <f>TEXT(Table1[[#This Row],[Order Date]],"mmmm")</f>
        <v>October</v>
      </c>
      <c r="AS2114" t="str">
        <f>"Q"&amp;ROUNDUP(MONTH(Table1[[#This Row],[Order Date]])/3,0)</f>
        <v>Q4</v>
      </c>
      <c r="AT2114">
        <f>IF(Table1[[#This Row],[Sales]]=0,0,Table1[[#This Row],[Profit]]/Table1[[#This Row],[Sales]])</f>
        <v>0.27</v>
      </c>
    </row>
    <row r="2115" spans="22:46" x14ac:dyDescent="0.3">
      <c r="V2115">
        <v>2114</v>
      </c>
      <c r="W2115" t="s">
        <v>5618</v>
      </c>
      <c r="X2115" s="1">
        <v>42308</v>
      </c>
      <c r="Y2115" t="s">
        <v>874</v>
      </c>
      <c r="Z2115" t="s">
        <v>1450</v>
      </c>
      <c r="AA2115" t="s">
        <v>669</v>
      </c>
      <c r="AB2115" t="s">
        <v>670</v>
      </c>
      <c r="AC2115" t="s">
        <v>25</v>
      </c>
      <c r="AD2115" t="s">
        <v>26</v>
      </c>
      <c r="AE2115" t="s">
        <v>877</v>
      </c>
      <c r="AF2115" t="s">
        <v>43</v>
      </c>
      <c r="AG2115">
        <v>92374</v>
      </c>
      <c r="AH2115" t="s">
        <v>44</v>
      </c>
      <c r="AI2115" t="s">
        <v>5621</v>
      </c>
      <c r="AJ2115" t="s">
        <v>73</v>
      </c>
      <c r="AK2115" t="s">
        <v>74</v>
      </c>
      <c r="AL2115" t="s">
        <v>5622</v>
      </c>
      <c r="AM2115">
        <v>1295.8399999999999</v>
      </c>
      <c r="AN2115">
        <v>4</v>
      </c>
      <c r="AO2115">
        <v>0.2</v>
      </c>
      <c r="AP2115">
        <v>145.78200000000001</v>
      </c>
      <c r="AQ2115">
        <f>YEAR(Table1[[#This Row],[Order Date]])</f>
        <v>2015</v>
      </c>
      <c r="AR2115" t="str">
        <f>TEXT(Table1[[#This Row],[Order Date]],"mmmm")</f>
        <v>October</v>
      </c>
      <c r="AS2115" t="str">
        <f>"Q"&amp;ROUNDUP(MONTH(Table1[[#This Row],[Order Date]])/3,0)</f>
        <v>Q4</v>
      </c>
      <c r="AT2115">
        <f>IF(Table1[[#This Row],[Sales]]=0,0,Table1[[#This Row],[Profit]]/Table1[[#This Row],[Sales]])</f>
        <v>0.11250000000000002</v>
      </c>
    </row>
    <row r="2116" spans="22:46" x14ac:dyDescent="0.3">
      <c r="V2116">
        <v>2115</v>
      </c>
      <c r="W2116" t="s">
        <v>5618</v>
      </c>
      <c r="X2116" s="1">
        <v>42308</v>
      </c>
      <c r="Y2116" t="s">
        <v>874</v>
      </c>
      <c r="Z2116" t="s">
        <v>1450</v>
      </c>
      <c r="AA2116" t="s">
        <v>669</v>
      </c>
      <c r="AB2116" t="s">
        <v>670</v>
      </c>
      <c r="AC2116" t="s">
        <v>25</v>
      </c>
      <c r="AD2116" t="s">
        <v>26</v>
      </c>
      <c r="AE2116" t="s">
        <v>877</v>
      </c>
      <c r="AF2116" t="s">
        <v>43</v>
      </c>
      <c r="AG2116">
        <v>92374</v>
      </c>
      <c r="AH2116" t="s">
        <v>44</v>
      </c>
      <c r="AI2116" t="s">
        <v>5623</v>
      </c>
      <c r="AJ2116" t="s">
        <v>46</v>
      </c>
      <c r="AK2116" t="s">
        <v>60</v>
      </c>
      <c r="AL2116" t="s">
        <v>5624</v>
      </c>
      <c r="AM2116">
        <v>46.84</v>
      </c>
      <c r="AN2116">
        <v>2</v>
      </c>
      <c r="AO2116">
        <v>0</v>
      </c>
      <c r="AP2116">
        <v>12.646800000000001</v>
      </c>
      <c r="AQ2116">
        <f>YEAR(Table1[[#This Row],[Order Date]])</f>
        <v>2015</v>
      </c>
      <c r="AR2116" t="str">
        <f>TEXT(Table1[[#This Row],[Order Date]],"mmmm")</f>
        <v>October</v>
      </c>
      <c r="AS2116" t="str">
        <f>"Q"&amp;ROUNDUP(MONTH(Table1[[#This Row],[Order Date]])/3,0)</f>
        <v>Q4</v>
      </c>
      <c r="AT2116">
        <f>IF(Table1[[#This Row],[Sales]]=0,0,Table1[[#This Row],[Profit]]/Table1[[#This Row],[Sales]])</f>
        <v>0.27</v>
      </c>
    </row>
    <row r="2117" spans="22:46" x14ac:dyDescent="0.3">
      <c r="V2117">
        <v>2116</v>
      </c>
      <c r="W2117" t="s">
        <v>5618</v>
      </c>
      <c r="X2117" s="1">
        <v>42308</v>
      </c>
      <c r="Y2117" t="s">
        <v>874</v>
      </c>
      <c r="Z2117" t="s">
        <v>1450</v>
      </c>
      <c r="AA2117" t="s">
        <v>669</v>
      </c>
      <c r="AB2117" t="s">
        <v>670</v>
      </c>
      <c r="AC2117" t="s">
        <v>25</v>
      </c>
      <c r="AD2117" t="s">
        <v>26</v>
      </c>
      <c r="AE2117" t="s">
        <v>877</v>
      </c>
      <c r="AF2117" t="s">
        <v>43</v>
      </c>
      <c r="AG2117">
        <v>92374</v>
      </c>
      <c r="AH2117" t="s">
        <v>44</v>
      </c>
      <c r="AI2117" t="s">
        <v>5625</v>
      </c>
      <c r="AJ2117" t="s">
        <v>31</v>
      </c>
      <c r="AK2117" t="s">
        <v>32</v>
      </c>
      <c r="AL2117" t="s">
        <v>5626</v>
      </c>
      <c r="AM2117">
        <v>425.83300000000003</v>
      </c>
      <c r="AN2117">
        <v>1</v>
      </c>
      <c r="AO2117">
        <v>0.15</v>
      </c>
      <c r="AP2117">
        <v>20.039200000000001</v>
      </c>
      <c r="AQ2117">
        <f>YEAR(Table1[[#This Row],[Order Date]])</f>
        <v>2015</v>
      </c>
      <c r="AR2117" t="str">
        <f>TEXT(Table1[[#This Row],[Order Date]],"mmmm")</f>
        <v>October</v>
      </c>
      <c r="AS2117" t="str">
        <f>"Q"&amp;ROUNDUP(MONTH(Table1[[#This Row],[Order Date]])/3,0)</f>
        <v>Q4</v>
      </c>
      <c r="AT2117">
        <f>IF(Table1[[#This Row],[Sales]]=0,0,Table1[[#This Row],[Profit]]/Table1[[#This Row],[Sales]])</f>
        <v>4.7058823529411764E-2</v>
      </c>
    </row>
    <row r="2118" spans="22:46" x14ac:dyDescent="0.3">
      <c r="V2118">
        <v>2117</v>
      </c>
      <c r="W2118" t="s">
        <v>5627</v>
      </c>
      <c r="X2118" s="1">
        <v>42289</v>
      </c>
      <c r="Y2118" t="s">
        <v>2966</v>
      </c>
      <c r="Z2118" t="s">
        <v>22</v>
      </c>
      <c r="AA2118" t="s">
        <v>3212</v>
      </c>
      <c r="AB2118" t="s">
        <v>3213</v>
      </c>
      <c r="AC2118" t="s">
        <v>25</v>
      </c>
      <c r="AD2118" t="s">
        <v>26</v>
      </c>
      <c r="AE2118" t="s">
        <v>440</v>
      </c>
      <c r="AF2118" t="s">
        <v>301</v>
      </c>
      <c r="AG2118">
        <v>14609</v>
      </c>
      <c r="AH2118" t="s">
        <v>160</v>
      </c>
      <c r="AI2118" t="s">
        <v>4976</v>
      </c>
      <c r="AJ2118" t="s">
        <v>31</v>
      </c>
      <c r="AK2118" t="s">
        <v>57</v>
      </c>
      <c r="AL2118" t="s">
        <v>4977</v>
      </c>
      <c r="AM2118">
        <v>209.67</v>
      </c>
      <c r="AN2118">
        <v>1</v>
      </c>
      <c r="AO2118">
        <v>0.4</v>
      </c>
      <c r="AP2118">
        <v>-13.978</v>
      </c>
      <c r="AQ2118">
        <f>YEAR(Table1[[#This Row],[Order Date]])</f>
        <v>2015</v>
      </c>
      <c r="AR2118" t="str">
        <f>TEXT(Table1[[#This Row],[Order Date]],"mmmm")</f>
        <v>October</v>
      </c>
      <c r="AS2118" t="str">
        <f>"Q"&amp;ROUNDUP(MONTH(Table1[[#This Row],[Order Date]])/3,0)</f>
        <v>Q4</v>
      </c>
      <c r="AT2118">
        <f>IF(Table1[[#This Row],[Sales]]=0,0,Table1[[#This Row],[Profit]]/Table1[[#This Row],[Sales]])</f>
        <v>-6.6666666666666666E-2</v>
      </c>
    </row>
    <row r="2119" spans="22:46" x14ac:dyDescent="0.3">
      <c r="V2119">
        <v>2118</v>
      </c>
      <c r="W2119" t="s">
        <v>5628</v>
      </c>
      <c r="X2119" s="1">
        <v>42632</v>
      </c>
      <c r="Y2119" t="s">
        <v>363</v>
      </c>
      <c r="Z2119" t="s">
        <v>51</v>
      </c>
      <c r="AA2119" t="s">
        <v>5629</v>
      </c>
      <c r="AB2119" t="s">
        <v>5630</v>
      </c>
      <c r="AC2119" t="s">
        <v>25</v>
      </c>
      <c r="AD2119" t="s">
        <v>26</v>
      </c>
      <c r="AE2119" t="s">
        <v>5631</v>
      </c>
      <c r="AF2119" t="s">
        <v>43</v>
      </c>
      <c r="AG2119">
        <v>95207</v>
      </c>
      <c r="AH2119" t="s">
        <v>44</v>
      </c>
      <c r="AI2119" t="s">
        <v>1740</v>
      </c>
      <c r="AJ2119" t="s">
        <v>46</v>
      </c>
      <c r="AK2119" t="s">
        <v>94</v>
      </c>
      <c r="AL2119" t="s">
        <v>1741</v>
      </c>
      <c r="AM2119">
        <v>159.88</v>
      </c>
      <c r="AN2119">
        <v>7</v>
      </c>
      <c r="AO2119">
        <v>0</v>
      </c>
      <c r="AP2119">
        <v>73.544799999999995</v>
      </c>
      <c r="AQ2119">
        <f>YEAR(Table1[[#This Row],[Order Date]])</f>
        <v>2016</v>
      </c>
      <c r="AR2119" t="str">
        <f>TEXT(Table1[[#This Row],[Order Date]],"mmmm")</f>
        <v>September</v>
      </c>
      <c r="AS2119" t="str">
        <f>"Q"&amp;ROUNDUP(MONTH(Table1[[#This Row],[Order Date]])/3,0)</f>
        <v>Q3</v>
      </c>
      <c r="AT2119">
        <f>IF(Table1[[#This Row],[Sales]]=0,0,Table1[[#This Row],[Profit]]/Table1[[#This Row],[Sales]])</f>
        <v>0.45999999999999996</v>
      </c>
    </row>
    <row r="2120" spans="22:46" x14ac:dyDescent="0.3">
      <c r="V2120">
        <v>2119</v>
      </c>
      <c r="W2120" t="s">
        <v>5632</v>
      </c>
      <c r="X2120" s="1">
        <v>42838</v>
      </c>
      <c r="Y2120" t="s">
        <v>87</v>
      </c>
      <c r="Z2120" t="s">
        <v>207</v>
      </c>
      <c r="AA2120" t="s">
        <v>3175</v>
      </c>
      <c r="AB2120" t="s">
        <v>3176</v>
      </c>
      <c r="AC2120" t="s">
        <v>41</v>
      </c>
      <c r="AD2120" t="s">
        <v>26</v>
      </c>
      <c r="AE2120" t="s">
        <v>99</v>
      </c>
      <c r="AF2120" t="s">
        <v>100</v>
      </c>
      <c r="AG2120">
        <v>98105</v>
      </c>
      <c r="AH2120" t="s">
        <v>44</v>
      </c>
      <c r="AI2120" t="s">
        <v>1029</v>
      </c>
      <c r="AJ2120" t="s">
        <v>46</v>
      </c>
      <c r="AK2120" t="s">
        <v>94</v>
      </c>
      <c r="AL2120" t="s">
        <v>1030</v>
      </c>
      <c r="AM2120">
        <v>5.28</v>
      </c>
      <c r="AN2120">
        <v>1</v>
      </c>
      <c r="AO2120">
        <v>0</v>
      </c>
      <c r="AP2120">
        <v>2.3759999999999999</v>
      </c>
      <c r="AQ2120">
        <f>YEAR(Table1[[#This Row],[Order Date]])</f>
        <v>2017</v>
      </c>
      <c r="AR2120" t="str">
        <f>TEXT(Table1[[#This Row],[Order Date]],"mmmm")</f>
        <v>April</v>
      </c>
      <c r="AS2120" t="str">
        <f>"Q"&amp;ROUNDUP(MONTH(Table1[[#This Row],[Order Date]])/3,0)</f>
        <v>Q2</v>
      </c>
      <c r="AT2120">
        <f>IF(Table1[[#This Row],[Sales]]=0,0,Table1[[#This Row],[Profit]]/Table1[[#This Row],[Sales]])</f>
        <v>0.44999999999999996</v>
      </c>
    </row>
    <row r="2121" spans="22:46" x14ac:dyDescent="0.3">
      <c r="V2121">
        <v>2120</v>
      </c>
      <c r="W2121" t="s">
        <v>5632</v>
      </c>
      <c r="X2121" s="1">
        <v>42838</v>
      </c>
      <c r="Y2121" t="s">
        <v>87</v>
      </c>
      <c r="Z2121" t="s">
        <v>207</v>
      </c>
      <c r="AA2121" t="s">
        <v>3175</v>
      </c>
      <c r="AB2121" t="s">
        <v>3176</v>
      </c>
      <c r="AC2121" t="s">
        <v>41</v>
      </c>
      <c r="AD2121" t="s">
        <v>26</v>
      </c>
      <c r="AE2121" t="s">
        <v>99</v>
      </c>
      <c r="AF2121" t="s">
        <v>100</v>
      </c>
      <c r="AG2121">
        <v>98105</v>
      </c>
      <c r="AH2121" t="s">
        <v>44</v>
      </c>
      <c r="AI2121" t="s">
        <v>5350</v>
      </c>
      <c r="AJ2121" t="s">
        <v>46</v>
      </c>
      <c r="AK2121" t="s">
        <v>77</v>
      </c>
      <c r="AL2121" t="s">
        <v>5351</v>
      </c>
      <c r="AM2121">
        <v>895.92</v>
      </c>
      <c r="AN2121">
        <v>5</v>
      </c>
      <c r="AO2121">
        <v>0.2</v>
      </c>
      <c r="AP2121">
        <v>302.37299999999999</v>
      </c>
      <c r="AQ2121">
        <f>YEAR(Table1[[#This Row],[Order Date]])</f>
        <v>2017</v>
      </c>
      <c r="AR2121" t="str">
        <f>TEXT(Table1[[#This Row],[Order Date]],"mmmm")</f>
        <v>April</v>
      </c>
      <c r="AS2121" t="str">
        <f>"Q"&amp;ROUNDUP(MONTH(Table1[[#This Row],[Order Date]])/3,0)</f>
        <v>Q2</v>
      </c>
      <c r="AT2121">
        <f>IF(Table1[[#This Row],[Sales]]=0,0,Table1[[#This Row],[Profit]]/Table1[[#This Row],[Sales]])</f>
        <v>0.33750000000000002</v>
      </c>
    </row>
    <row r="2122" spans="22:46" x14ac:dyDescent="0.3">
      <c r="V2122">
        <v>2121</v>
      </c>
      <c r="W2122" t="s">
        <v>5633</v>
      </c>
      <c r="X2122" s="1">
        <v>42742</v>
      </c>
      <c r="Y2122" t="s">
        <v>5634</v>
      </c>
      <c r="Z2122" t="s">
        <v>51</v>
      </c>
      <c r="AA2122" t="s">
        <v>4395</v>
      </c>
      <c r="AB2122" t="s">
        <v>4396</v>
      </c>
      <c r="AC2122" t="s">
        <v>25</v>
      </c>
      <c r="AD2122" t="s">
        <v>26</v>
      </c>
      <c r="AE2122" t="s">
        <v>5635</v>
      </c>
      <c r="AF2122" t="s">
        <v>55</v>
      </c>
      <c r="AG2122">
        <v>32174</v>
      </c>
      <c r="AH2122" t="s">
        <v>29</v>
      </c>
      <c r="AI2122" t="s">
        <v>3295</v>
      </c>
      <c r="AJ2122" t="s">
        <v>46</v>
      </c>
      <c r="AK2122" t="s">
        <v>77</v>
      </c>
      <c r="AL2122" t="s">
        <v>3296</v>
      </c>
      <c r="AM2122">
        <v>2.8079999999999998</v>
      </c>
      <c r="AN2122">
        <v>3</v>
      </c>
      <c r="AO2122">
        <v>0.7</v>
      </c>
      <c r="AP2122">
        <v>-1.9656</v>
      </c>
      <c r="AQ2122">
        <f>YEAR(Table1[[#This Row],[Order Date]])</f>
        <v>2017</v>
      </c>
      <c r="AR2122" t="str">
        <f>TEXT(Table1[[#This Row],[Order Date]],"mmmm")</f>
        <v>January</v>
      </c>
      <c r="AS2122" t="str">
        <f>"Q"&amp;ROUNDUP(MONTH(Table1[[#This Row],[Order Date]])/3,0)</f>
        <v>Q1</v>
      </c>
      <c r="AT2122">
        <f>IF(Table1[[#This Row],[Sales]]=0,0,Table1[[#This Row],[Profit]]/Table1[[#This Row],[Sales]])</f>
        <v>-0.70000000000000007</v>
      </c>
    </row>
    <row r="2123" spans="22:46" x14ac:dyDescent="0.3">
      <c r="V2123">
        <v>2122</v>
      </c>
      <c r="W2123" t="s">
        <v>5636</v>
      </c>
      <c r="X2123" s="1">
        <v>43048</v>
      </c>
      <c r="Y2123" s="1">
        <v>43050</v>
      </c>
      <c r="Z2123" t="s">
        <v>207</v>
      </c>
      <c r="AA2123" t="s">
        <v>792</v>
      </c>
      <c r="AB2123" t="s">
        <v>793</v>
      </c>
      <c r="AC2123" t="s">
        <v>41</v>
      </c>
      <c r="AD2123" t="s">
        <v>26</v>
      </c>
      <c r="AE2123" t="s">
        <v>5637</v>
      </c>
      <c r="AF2123" t="s">
        <v>43</v>
      </c>
      <c r="AG2123">
        <v>94086</v>
      </c>
      <c r="AH2123" t="s">
        <v>44</v>
      </c>
      <c r="AI2123" t="s">
        <v>294</v>
      </c>
      <c r="AJ2123" t="s">
        <v>31</v>
      </c>
      <c r="AK2123" t="s">
        <v>35</v>
      </c>
      <c r="AL2123" t="s">
        <v>295</v>
      </c>
      <c r="AM2123">
        <v>215.976</v>
      </c>
      <c r="AN2123">
        <v>3</v>
      </c>
      <c r="AO2123">
        <v>0.2</v>
      </c>
      <c r="AP2123">
        <v>-2.6997</v>
      </c>
      <c r="AQ2123">
        <f>YEAR(Table1[[#This Row],[Order Date]])</f>
        <v>2017</v>
      </c>
      <c r="AR2123" t="str">
        <f>TEXT(Table1[[#This Row],[Order Date]],"mmmm")</f>
        <v>November</v>
      </c>
      <c r="AS2123" t="str">
        <f>"Q"&amp;ROUNDUP(MONTH(Table1[[#This Row],[Order Date]])/3,0)</f>
        <v>Q4</v>
      </c>
      <c r="AT2123">
        <f>IF(Table1[[#This Row],[Sales]]=0,0,Table1[[#This Row],[Profit]]/Table1[[#This Row],[Sales]])</f>
        <v>-1.2500000000000001E-2</v>
      </c>
    </row>
    <row r="2124" spans="22:46" x14ac:dyDescent="0.3">
      <c r="V2124">
        <v>2123</v>
      </c>
      <c r="W2124" t="s">
        <v>5638</v>
      </c>
      <c r="X2124" s="1">
        <v>43000</v>
      </c>
      <c r="Y2124" t="s">
        <v>2352</v>
      </c>
      <c r="Z2124" t="s">
        <v>22</v>
      </c>
      <c r="AA2124" t="s">
        <v>3577</v>
      </c>
      <c r="AB2124" t="s">
        <v>3578</v>
      </c>
      <c r="AC2124" t="s">
        <v>108</v>
      </c>
      <c r="AD2124" t="s">
        <v>26</v>
      </c>
      <c r="AE2124" t="s">
        <v>3733</v>
      </c>
      <c r="AF2124" t="s">
        <v>267</v>
      </c>
      <c r="AG2124">
        <v>48911</v>
      </c>
      <c r="AH2124" t="s">
        <v>111</v>
      </c>
      <c r="AI2124" t="s">
        <v>1622</v>
      </c>
      <c r="AJ2124" t="s">
        <v>31</v>
      </c>
      <c r="AK2124" t="s">
        <v>32</v>
      </c>
      <c r="AL2124" t="s">
        <v>1623</v>
      </c>
      <c r="AM2124">
        <v>241.96</v>
      </c>
      <c r="AN2124">
        <v>2</v>
      </c>
      <c r="AO2124">
        <v>0</v>
      </c>
      <c r="AP2124">
        <v>41.133200000000002</v>
      </c>
      <c r="AQ2124">
        <f>YEAR(Table1[[#This Row],[Order Date]])</f>
        <v>2017</v>
      </c>
      <c r="AR2124" t="str">
        <f>TEXT(Table1[[#This Row],[Order Date]],"mmmm")</f>
        <v>September</v>
      </c>
      <c r="AS2124" t="str">
        <f>"Q"&amp;ROUNDUP(MONTH(Table1[[#This Row],[Order Date]])/3,0)</f>
        <v>Q3</v>
      </c>
      <c r="AT2124">
        <f>IF(Table1[[#This Row],[Sales]]=0,0,Table1[[#This Row],[Profit]]/Table1[[#This Row],[Sales]])</f>
        <v>0.17</v>
      </c>
    </row>
    <row r="2125" spans="22:46" x14ac:dyDescent="0.3">
      <c r="V2125">
        <v>2124</v>
      </c>
      <c r="W2125" t="s">
        <v>5638</v>
      </c>
      <c r="X2125" s="1">
        <v>43000</v>
      </c>
      <c r="Y2125" t="s">
        <v>2352</v>
      </c>
      <c r="Z2125" t="s">
        <v>22</v>
      </c>
      <c r="AA2125" t="s">
        <v>3577</v>
      </c>
      <c r="AB2125" t="s">
        <v>3578</v>
      </c>
      <c r="AC2125" t="s">
        <v>108</v>
      </c>
      <c r="AD2125" t="s">
        <v>26</v>
      </c>
      <c r="AE2125" t="s">
        <v>3733</v>
      </c>
      <c r="AF2125" t="s">
        <v>267</v>
      </c>
      <c r="AG2125">
        <v>48911</v>
      </c>
      <c r="AH2125" t="s">
        <v>111</v>
      </c>
      <c r="AI2125" t="s">
        <v>443</v>
      </c>
      <c r="AJ2125" t="s">
        <v>46</v>
      </c>
      <c r="AK2125" t="s">
        <v>47</v>
      </c>
      <c r="AL2125" t="s">
        <v>444</v>
      </c>
      <c r="AM2125">
        <v>27.72</v>
      </c>
      <c r="AN2125">
        <v>9</v>
      </c>
      <c r="AO2125">
        <v>0</v>
      </c>
      <c r="AP2125">
        <v>13.3056</v>
      </c>
      <c r="AQ2125">
        <f>YEAR(Table1[[#This Row],[Order Date]])</f>
        <v>2017</v>
      </c>
      <c r="AR2125" t="str">
        <f>TEXT(Table1[[#This Row],[Order Date]],"mmmm")</f>
        <v>September</v>
      </c>
      <c r="AS2125" t="str">
        <f>"Q"&amp;ROUNDUP(MONTH(Table1[[#This Row],[Order Date]])/3,0)</f>
        <v>Q3</v>
      </c>
      <c r="AT2125">
        <f>IF(Table1[[#This Row],[Sales]]=0,0,Table1[[#This Row],[Profit]]/Table1[[#This Row],[Sales]])</f>
        <v>0.48000000000000004</v>
      </c>
    </row>
    <row r="2126" spans="22:46" x14ac:dyDescent="0.3">
      <c r="V2126">
        <v>2125</v>
      </c>
      <c r="W2126" t="s">
        <v>5639</v>
      </c>
      <c r="X2126" s="1">
        <v>43070</v>
      </c>
      <c r="Y2126" s="1">
        <v>42867</v>
      </c>
      <c r="Z2126" t="s">
        <v>51</v>
      </c>
      <c r="AA2126" t="s">
        <v>3577</v>
      </c>
      <c r="AB2126" t="s">
        <v>3578</v>
      </c>
      <c r="AC2126" t="s">
        <v>108</v>
      </c>
      <c r="AD2126" t="s">
        <v>26</v>
      </c>
      <c r="AE2126" t="s">
        <v>158</v>
      </c>
      <c r="AF2126" t="s">
        <v>159</v>
      </c>
      <c r="AG2126">
        <v>19143</v>
      </c>
      <c r="AH2126" t="s">
        <v>160</v>
      </c>
      <c r="AI2126" t="s">
        <v>5640</v>
      </c>
      <c r="AJ2126" t="s">
        <v>46</v>
      </c>
      <c r="AK2126" t="s">
        <v>190</v>
      </c>
      <c r="AL2126" t="s">
        <v>5641</v>
      </c>
      <c r="AM2126">
        <v>104.68</v>
      </c>
      <c r="AN2126">
        <v>5</v>
      </c>
      <c r="AO2126">
        <v>0.2</v>
      </c>
      <c r="AP2126">
        <v>35.329500000000003</v>
      </c>
      <c r="AQ2126">
        <f>YEAR(Table1[[#This Row],[Order Date]])</f>
        <v>2017</v>
      </c>
      <c r="AR2126" t="str">
        <f>TEXT(Table1[[#This Row],[Order Date]],"mmmm")</f>
        <v>December</v>
      </c>
      <c r="AS2126" t="str">
        <f>"Q"&amp;ROUNDUP(MONTH(Table1[[#This Row],[Order Date]])/3,0)</f>
        <v>Q4</v>
      </c>
      <c r="AT2126">
        <f>IF(Table1[[#This Row],[Sales]]=0,0,Table1[[#This Row],[Profit]]/Table1[[#This Row],[Sales]])</f>
        <v>0.33750000000000002</v>
      </c>
    </row>
    <row r="2127" spans="22:46" x14ac:dyDescent="0.3">
      <c r="V2127">
        <v>2126</v>
      </c>
      <c r="W2127" t="s">
        <v>5639</v>
      </c>
      <c r="X2127" s="1">
        <v>43070</v>
      </c>
      <c r="Y2127" s="1">
        <v>42867</v>
      </c>
      <c r="Z2127" t="s">
        <v>51</v>
      </c>
      <c r="AA2127" t="s">
        <v>3577</v>
      </c>
      <c r="AB2127" t="s">
        <v>3578</v>
      </c>
      <c r="AC2127" t="s">
        <v>108</v>
      </c>
      <c r="AD2127" t="s">
        <v>26</v>
      </c>
      <c r="AE2127" t="s">
        <v>158</v>
      </c>
      <c r="AF2127" t="s">
        <v>159</v>
      </c>
      <c r="AG2127">
        <v>19143</v>
      </c>
      <c r="AH2127" t="s">
        <v>160</v>
      </c>
      <c r="AI2127" t="s">
        <v>5642</v>
      </c>
      <c r="AJ2127" t="s">
        <v>73</v>
      </c>
      <c r="AK2127" t="s">
        <v>74</v>
      </c>
      <c r="AL2127" t="s">
        <v>5643</v>
      </c>
      <c r="AM2127">
        <v>62.957999999999998</v>
      </c>
      <c r="AN2127">
        <v>7</v>
      </c>
      <c r="AO2127">
        <v>0.4</v>
      </c>
      <c r="AP2127">
        <v>9.4436999999999998</v>
      </c>
      <c r="AQ2127">
        <f>YEAR(Table1[[#This Row],[Order Date]])</f>
        <v>2017</v>
      </c>
      <c r="AR2127" t="str">
        <f>TEXT(Table1[[#This Row],[Order Date]],"mmmm")</f>
        <v>December</v>
      </c>
      <c r="AS2127" t="str">
        <f>"Q"&amp;ROUNDUP(MONTH(Table1[[#This Row],[Order Date]])/3,0)</f>
        <v>Q4</v>
      </c>
      <c r="AT2127">
        <f>IF(Table1[[#This Row],[Sales]]=0,0,Table1[[#This Row],[Profit]]/Table1[[#This Row],[Sales]])</f>
        <v>0.15</v>
      </c>
    </row>
    <row r="2128" spans="22:46" x14ac:dyDescent="0.3">
      <c r="V2128">
        <v>2127</v>
      </c>
      <c r="W2128" t="s">
        <v>5644</v>
      </c>
      <c r="X2128" s="1">
        <v>41813</v>
      </c>
      <c r="Y2128" t="s">
        <v>2887</v>
      </c>
      <c r="Z2128" t="s">
        <v>51</v>
      </c>
      <c r="AA2128" t="s">
        <v>5645</v>
      </c>
      <c r="AB2128" t="s">
        <v>5646</v>
      </c>
      <c r="AC2128" t="s">
        <v>25</v>
      </c>
      <c r="AD2128" t="s">
        <v>26</v>
      </c>
      <c r="AE2128" t="s">
        <v>158</v>
      </c>
      <c r="AF2128" t="s">
        <v>159</v>
      </c>
      <c r="AG2128">
        <v>19143</v>
      </c>
      <c r="AH2128" t="s">
        <v>160</v>
      </c>
      <c r="AI2128" t="s">
        <v>1587</v>
      </c>
      <c r="AJ2128" t="s">
        <v>73</v>
      </c>
      <c r="AK2128" t="s">
        <v>176</v>
      </c>
      <c r="AL2128" t="s">
        <v>1588</v>
      </c>
      <c r="AM2128">
        <v>86.376000000000005</v>
      </c>
      <c r="AN2128">
        <v>3</v>
      </c>
      <c r="AO2128">
        <v>0.2</v>
      </c>
      <c r="AP2128">
        <v>1.0797000000000001</v>
      </c>
      <c r="AQ2128">
        <f>YEAR(Table1[[#This Row],[Order Date]])</f>
        <v>2014</v>
      </c>
      <c r="AR2128" t="str">
        <f>TEXT(Table1[[#This Row],[Order Date]],"mmmm")</f>
        <v>June</v>
      </c>
      <c r="AS2128" t="str">
        <f>"Q"&amp;ROUNDUP(MONTH(Table1[[#This Row],[Order Date]])/3,0)</f>
        <v>Q2</v>
      </c>
      <c r="AT2128">
        <f>IF(Table1[[#This Row],[Sales]]=0,0,Table1[[#This Row],[Profit]]/Table1[[#This Row],[Sales]])</f>
        <v>1.2500000000000001E-2</v>
      </c>
    </row>
    <row r="2129" spans="22:46" x14ac:dyDescent="0.3">
      <c r="V2129">
        <v>2128</v>
      </c>
      <c r="W2129" t="s">
        <v>5647</v>
      </c>
      <c r="X2129" s="1">
        <v>42281</v>
      </c>
      <c r="Y2129" s="1">
        <v>42257</v>
      </c>
      <c r="Z2129" t="s">
        <v>51</v>
      </c>
      <c r="AA2129" t="s">
        <v>4267</v>
      </c>
      <c r="AB2129" t="s">
        <v>4268</v>
      </c>
      <c r="AC2129" t="s">
        <v>108</v>
      </c>
      <c r="AD2129" t="s">
        <v>26</v>
      </c>
      <c r="AE2129" t="s">
        <v>158</v>
      </c>
      <c r="AF2129" t="s">
        <v>159</v>
      </c>
      <c r="AG2129">
        <v>19134</v>
      </c>
      <c r="AH2129" t="s">
        <v>160</v>
      </c>
      <c r="AI2129" t="s">
        <v>5648</v>
      </c>
      <c r="AJ2129" t="s">
        <v>31</v>
      </c>
      <c r="AK2129" t="s">
        <v>67</v>
      </c>
      <c r="AL2129" t="s">
        <v>5649</v>
      </c>
      <c r="AM2129">
        <v>64.944000000000003</v>
      </c>
      <c r="AN2129">
        <v>3</v>
      </c>
      <c r="AO2129">
        <v>0.2</v>
      </c>
      <c r="AP2129">
        <v>6.4943999999999997</v>
      </c>
      <c r="AQ2129">
        <f>YEAR(Table1[[#This Row],[Order Date]])</f>
        <v>2015</v>
      </c>
      <c r="AR2129" t="str">
        <f>TEXT(Table1[[#This Row],[Order Date]],"mmmm")</f>
        <v>October</v>
      </c>
      <c r="AS2129" t="str">
        <f>"Q"&amp;ROUNDUP(MONTH(Table1[[#This Row],[Order Date]])/3,0)</f>
        <v>Q4</v>
      </c>
      <c r="AT2129">
        <f>IF(Table1[[#This Row],[Sales]]=0,0,Table1[[#This Row],[Profit]]/Table1[[#This Row],[Sales]])</f>
        <v>9.9999999999999992E-2</v>
      </c>
    </row>
    <row r="2130" spans="22:46" x14ac:dyDescent="0.3">
      <c r="V2130">
        <v>2129</v>
      </c>
      <c r="W2130" t="s">
        <v>5647</v>
      </c>
      <c r="X2130" s="1">
        <v>42281</v>
      </c>
      <c r="Y2130" s="1">
        <v>42257</v>
      </c>
      <c r="Z2130" t="s">
        <v>51</v>
      </c>
      <c r="AA2130" t="s">
        <v>4267</v>
      </c>
      <c r="AB2130" t="s">
        <v>4268</v>
      </c>
      <c r="AC2130" t="s">
        <v>108</v>
      </c>
      <c r="AD2130" t="s">
        <v>26</v>
      </c>
      <c r="AE2130" t="s">
        <v>158</v>
      </c>
      <c r="AF2130" t="s">
        <v>159</v>
      </c>
      <c r="AG2130">
        <v>19134</v>
      </c>
      <c r="AH2130" t="s">
        <v>160</v>
      </c>
      <c r="AI2130" t="s">
        <v>4445</v>
      </c>
      <c r="AJ2130" t="s">
        <v>46</v>
      </c>
      <c r="AK2130" t="s">
        <v>94</v>
      </c>
      <c r="AL2130" t="s">
        <v>4446</v>
      </c>
      <c r="AM2130">
        <v>20.736000000000001</v>
      </c>
      <c r="AN2130">
        <v>4</v>
      </c>
      <c r="AO2130">
        <v>0.2</v>
      </c>
      <c r="AP2130">
        <v>7.2576000000000001</v>
      </c>
      <c r="AQ2130">
        <f>YEAR(Table1[[#This Row],[Order Date]])</f>
        <v>2015</v>
      </c>
      <c r="AR2130" t="str">
        <f>TEXT(Table1[[#This Row],[Order Date]],"mmmm")</f>
        <v>October</v>
      </c>
      <c r="AS2130" t="str">
        <f>"Q"&amp;ROUNDUP(MONTH(Table1[[#This Row],[Order Date]])/3,0)</f>
        <v>Q4</v>
      </c>
      <c r="AT2130">
        <f>IF(Table1[[#This Row],[Sales]]=0,0,Table1[[#This Row],[Profit]]/Table1[[#This Row],[Sales]])</f>
        <v>0.35</v>
      </c>
    </row>
    <row r="2131" spans="22:46" x14ac:dyDescent="0.3">
      <c r="V2131">
        <v>2130</v>
      </c>
      <c r="W2131" t="s">
        <v>5650</v>
      </c>
      <c r="X2131" s="1">
        <v>41779</v>
      </c>
      <c r="Y2131" t="s">
        <v>5651</v>
      </c>
      <c r="Z2131" t="s">
        <v>22</v>
      </c>
      <c r="AA2131" t="s">
        <v>5652</v>
      </c>
      <c r="AB2131" t="s">
        <v>5653</v>
      </c>
      <c r="AC2131" t="s">
        <v>41</v>
      </c>
      <c r="AD2131" t="s">
        <v>26</v>
      </c>
      <c r="AE2131" t="s">
        <v>275</v>
      </c>
      <c r="AF2131" t="s">
        <v>3044</v>
      </c>
      <c r="AG2131">
        <v>3820</v>
      </c>
      <c r="AH2131" t="s">
        <v>160</v>
      </c>
      <c r="AI2131" t="s">
        <v>5654</v>
      </c>
      <c r="AJ2131" t="s">
        <v>46</v>
      </c>
      <c r="AK2131" t="s">
        <v>80</v>
      </c>
      <c r="AL2131" t="s">
        <v>5655</v>
      </c>
      <c r="AM2131">
        <v>33.28</v>
      </c>
      <c r="AN2131">
        <v>4</v>
      </c>
      <c r="AO2131">
        <v>0</v>
      </c>
      <c r="AP2131">
        <v>9.3184000000000005</v>
      </c>
      <c r="AQ2131">
        <f>YEAR(Table1[[#This Row],[Order Date]])</f>
        <v>2014</v>
      </c>
      <c r="AR2131" t="str">
        <f>TEXT(Table1[[#This Row],[Order Date]],"mmmm")</f>
        <v>May</v>
      </c>
      <c r="AS2131" t="str">
        <f>"Q"&amp;ROUNDUP(MONTH(Table1[[#This Row],[Order Date]])/3,0)</f>
        <v>Q2</v>
      </c>
      <c r="AT2131">
        <f>IF(Table1[[#This Row],[Sales]]=0,0,Table1[[#This Row],[Profit]]/Table1[[#This Row],[Sales]])</f>
        <v>0.28000000000000003</v>
      </c>
    </row>
    <row r="2132" spans="22:46" x14ac:dyDescent="0.3">
      <c r="V2132">
        <v>2131</v>
      </c>
      <c r="W2132" t="s">
        <v>5650</v>
      </c>
      <c r="X2132" s="1">
        <v>41779</v>
      </c>
      <c r="Y2132" t="s">
        <v>5651</v>
      </c>
      <c r="Z2132" t="s">
        <v>22</v>
      </c>
      <c r="AA2132" t="s">
        <v>5652</v>
      </c>
      <c r="AB2132" t="s">
        <v>5653</v>
      </c>
      <c r="AC2132" t="s">
        <v>41</v>
      </c>
      <c r="AD2132" t="s">
        <v>26</v>
      </c>
      <c r="AE2132" t="s">
        <v>275</v>
      </c>
      <c r="AF2132" t="s">
        <v>3044</v>
      </c>
      <c r="AG2132">
        <v>3820</v>
      </c>
      <c r="AH2132" t="s">
        <v>160</v>
      </c>
      <c r="AI2132" t="s">
        <v>5656</v>
      </c>
      <c r="AJ2132" t="s">
        <v>46</v>
      </c>
      <c r="AK2132" t="s">
        <v>70</v>
      </c>
      <c r="AL2132" t="s">
        <v>5657</v>
      </c>
      <c r="AM2132">
        <v>38.520000000000003</v>
      </c>
      <c r="AN2132">
        <v>9</v>
      </c>
      <c r="AO2132">
        <v>0</v>
      </c>
      <c r="AP2132">
        <v>11.9412</v>
      </c>
      <c r="AQ2132">
        <f>YEAR(Table1[[#This Row],[Order Date]])</f>
        <v>2014</v>
      </c>
      <c r="AR2132" t="str">
        <f>TEXT(Table1[[#This Row],[Order Date]],"mmmm")</f>
        <v>May</v>
      </c>
      <c r="AS2132" t="str">
        <f>"Q"&amp;ROUNDUP(MONTH(Table1[[#This Row],[Order Date]])/3,0)</f>
        <v>Q2</v>
      </c>
      <c r="AT2132">
        <f>IF(Table1[[#This Row],[Sales]]=0,0,Table1[[#This Row],[Profit]]/Table1[[#This Row],[Sales]])</f>
        <v>0.31</v>
      </c>
    </row>
    <row r="2133" spans="22:46" x14ac:dyDescent="0.3">
      <c r="V2133">
        <v>2132</v>
      </c>
      <c r="W2133" t="s">
        <v>5650</v>
      </c>
      <c r="X2133" s="1">
        <v>41779</v>
      </c>
      <c r="Y2133" t="s">
        <v>5651</v>
      </c>
      <c r="Z2133" t="s">
        <v>22</v>
      </c>
      <c r="AA2133" t="s">
        <v>5652</v>
      </c>
      <c r="AB2133" t="s">
        <v>5653</v>
      </c>
      <c r="AC2133" t="s">
        <v>41</v>
      </c>
      <c r="AD2133" t="s">
        <v>26</v>
      </c>
      <c r="AE2133" t="s">
        <v>275</v>
      </c>
      <c r="AF2133" t="s">
        <v>3044</v>
      </c>
      <c r="AG2133">
        <v>3820</v>
      </c>
      <c r="AH2133" t="s">
        <v>160</v>
      </c>
      <c r="AI2133" t="s">
        <v>3912</v>
      </c>
      <c r="AJ2133" t="s">
        <v>31</v>
      </c>
      <c r="AK2133" t="s">
        <v>67</v>
      </c>
      <c r="AL2133" t="s">
        <v>3913</v>
      </c>
      <c r="AM2133">
        <v>139.86000000000001</v>
      </c>
      <c r="AN2133">
        <v>7</v>
      </c>
      <c r="AO2133">
        <v>0</v>
      </c>
      <c r="AP2133">
        <v>60.139800000000001</v>
      </c>
      <c r="AQ2133">
        <f>YEAR(Table1[[#This Row],[Order Date]])</f>
        <v>2014</v>
      </c>
      <c r="AR2133" t="str">
        <f>TEXT(Table1[[#This Row],[Order Date]],"mmmm")</f>
        <v>May</v>
      </c>
      <c r="AS2133" t="str">
        <f>"Q"&amp;ROUNDUP(MONTH(Table1[[#This Row],[Order Date]])/3,0)</f>
        <v>Q2</v>
      </c>
      <c r="AT2133">
        <f>IF(Table1[[#This Row],[Sales]]=0,0,Table1[[#This Row],[Profit]]/Table1[[#This Row],[Sales]])</f>
        <v>0.42999999999999994</v>
      </c>
    </row>
    <row r="2134" spans="22:46" x14ac:dyDescent="0.3">
      <c r="V2134">
        <v>2133</v>
      </c>
      <c r="W2134" t="s">
        <v>5658</v>
      </c>
      <c r="X2134" s="1">
        <v>42328</v>
      </c>
      <c r="Y2134" t="s">
        <v>105</v>
      </c>
      <c r="Z2134" t="s">
        <v>51</v>
      </c>
      <c r="AA2134" t="s">
        <v>2763</v>
      </c>
      <c r="AB2134" t="s">
        <v>2764</v>
      </c>
      <c r="AC2134" t="s">
        <v>25</v>
      </c>
      <c r="AD2134" t="s">
        <v>26</v>
      </c>
      <c r="AE2134" t="s">
        <v>300</v>
      </c>
      <c r="AF2134" t="s">
        <v>301</v>
      </c>
      <c r="AG2134">
        <v>10011</v>
      </c>
      <c r="AH2134" t="s">
        <v>160</v>
      </c>
      <c r="AI2134" t="s">
        <v>5659</v>
      </c>
      <c r="AJ2134" t="s">
        <v>46</v>
      </c>
      <c r="AK2134" t="s">
        <v>94</v>
      </c>
      <c r="AL2134" t="s">
        <v>5660</v>
      </c>
      <c r="AM2134">
        <v>19.649999999999999</v>
      </c>
      <c r="AN2134">
        <v>3</v>
      </c>
      <c r="AO2134">
        <v>0</v>
      </c>
      <c r="AP2134">
        <v>9.0389999999999997</v>
      </c>
      <c r="AQ2134">
        <f>YEAR(Table1[[#This Row],[Order Date]])</f>
        <v>2015</v>
      </c>
      <c r="AR2134" t="str">
        <f>TEXT(Table1[[#This Row],[Order Date]],"mmmm")</f>
        <v>November</v>
      </c>
      <c r="AS2134" t="str">
        <f>"Q"&amp;ROUNDUP(MONTH(Table1[[#This Row],[Order Date]])/3,0)</f>
        <v>Q4</v>
      </c>
      <c r="AT2134">
        <f>IF(Table1[[#This Row],[Sales]]=0,0,Table1[[#This Row],[Profit]]/Table1[[#This Row],[Sales]])</f>
        <v>0.46</v>
      </c>
    </row>
    <row r="2135" spans="22:46" x14ac:dyDescent="0.3">
      <c r="V2135">
        <v>2134</v>
      </c>
      <c r="W2135" t="s">
        <v>5661</v>
      </c>
      <c r="X2135" s="1">
        <v>42338</v>
      </c>
      <c r="Y2135" s="1">
        <v>42106</v>
      </c>
      <c r="Z2135" t="s">
        <v>51</v>
      </c>
      <c r="AA2135" t="s">
        <v>5662</v>
      </c>
      <c r="AB2135" t="s">
        <v>5663</v>
      </c>
      <c r="AC2135" t="s">
        <v>25</v>
      </c>
      <c r="AD2135" t="s">
        <v>26</v>
      </c>
      <c r="AE2135" t="s">
        <v>158</v>
      </c>
      <c r="AF2135" t="s">
        <v>159</v>
      </c>
      <c r="AG2135">
        <v>19134</v>
      </c>
      <c r="AH2135" t="s">
        <v>160</v>
      </c>
      <c r="AI2135" t="s">
        <v>101</v>
      </c>
      <c r="AJ2135" t="s">
        <v>46</v>
      </c>
      <c r="AK2135" t="s">
        <v>77</v>
      </c>
      <c r="AL2135" t="s">
        <v>102</v>
      </c>
      <c r="AM2135">
        <v>152.99100000000001</v>
      </c>
      <c r="AN2135">
        <v>3</v>
      </c>
      <c r="AO2135">
        <v>0.7</v>
      </c>
      <c r="AP2135">
        <v>-122.39279999999999</v>
      </c>
      <c r="AQ2135">
        <f>YEAR(Table1[[#This Row],[Order Date]])</f>
        <v>2015</v>
      </c>
      <c r="AR2135" t="str">
        <f>TEXT(Table1[[#This Row],[Order Date]],"mmmm")</f>
        <v>November</v>
      </c>
      <c r="AS2135" t="str">
        <f>"Q"&amp;ROUNDUP(MONTH(Table1[[#This Row],[Order Date]])/3,0)</f>
        <v>Q4</v>
      </c>
      <c r="AT2135">
        <f>IF(Table1[[#This Row],[Sales]]=0,0,Table1[[#This Row],[Profit]]/Table1[[#This Row],[Sales]])</f>
        <v>-0.79999999999999993</v>
      </c>
    </row>
    <row r="2136" spans="22:46" x14ac:dyDescent="0.3">
      <c r="V2136">
        <v>2135</v>
      </c>
      <c r="W2136" t="s">
        <v>5661</v>
      </c>
      <c r="X2136" s="1">
        <v>42338</v>
      </c>
      <c r="Y2136" s="1">
        <v>42106</v>
      </c>
      <c r="Z2136" t="s">
        <v>51</v>
      </c>
      <c r="AA2136" t="s">
        <v>5662</v>
      </c>
      <c r="AB2136" t="s">
        <v>5663</v>
      </c>
      <c r="AC2136" t="s">
        <v>25</v>
      </c>
      <c r="AD2136" t="s">
        <v>26</v>
      </c>
      <c r="AE2136" t="s">
        <v>158</v>
      </c>
      <c r="AF2136" t="s">
        <v>159</v>
      </c>
      <c r="AG2136">
        <v>19134</v>
      </c>
      <c r="AH2136" t="s">
        <v>160</v>
      </c>
      <c r="AI2136" t="s">
        <v>4275</v>
      </c>
      <c r="AJ2136" t="s">
        <v>46</v>
      </c>
      <c r="AK2136" t="s">
        <v>303</v>
      </c>
      <c r="AL2136" t="s">
        <v>4276</v>
      </c>
      <c r="AM2136">
        <v>10.584</v>
      </c>
      <c r="AN2136">
        <v>7</v>
      </c>
      <c r="AO2136">
        <v>0.2</v>
      </c>
      <c r="AP2136">
        <v>-2.3814000000000002</v>
      </c>
      <c r="AQ2136">
        <f>YEAR(Table1[[#This Row],[Order Date]])</f>
        <v>2015</v>
      </c>
      <c r="AR2136" t="str">
        <f>TEXT(Table1[[#This Row],[Order Date]],"mmmm")</f>
        <v>November</v>
      </c>
      <c r="AS2136" t="str">
        <f>"Q"&amp;ROUNDUP(MONTH(Table1[[#This Row],[Order Date]])/3,0)</f>
        <v>Q4</v>
      </c>
      <c r="AT2136">
        <f>IF(Table1[[#This Row],[Sales]]=0,0,Table1[[#This Row],[Profit]]/Table1[[#This Row],[Sales]])</f>
        <v>-0.22500000000000003</v>
      </c>
    </row>
    <row r="2137" spans="22:46" x14ac:dyDescent="0.3">
      <c r="V2137">
        <v>2136</v>
      </c>
      <c r="W2137" t="s">
        <v>5661</v>
      </c>
      <c r="X2137" s="1">
        <v>42338</v>
      </c>
      <c r="Y2137" s="1">
        <v>42106</v>
      </c>
      <c r="Z2137" t="s">
        <v>51</v>
      </c>
      <c r="AA2137" t="s">
        <v>5662</v>
      </c>
      <c r="AB2137" t="s">
        <v>5663</v>
      </c>
      <c r="AC2137" t="s">
        <v>25</v>
      </c>
      <c r="AD2137" t="s">
        <v>26</v>
      </c>
      <c r="AE2137" t="s">
        <v>158</v>
      </c>
      <c r="AF2137" t="s">
        <v>159</v>
      </c>
      <c r="AG2137">
        <v>19134</v>
      </c>
      <c r="AH2137" t="s">
        <v>160</v>
      </c>
      <c r="AI2137" t="s">
        <v>5664</v>
      </c>
      <c r="AJ2137" t="s">
        <v>73</v>
      </c>
      <c r="AK2137" t="s">
        <v>74</v>
      </c>
      <c r="AL2137" t="s">
        <v>5665</v>
      </c>
      <c r="AM2137">
        <v>94.92</v>
      </c>
      <c r="AN2137">
        <v>4</v>
      </c>
      <c r="AO2137">
        <v>0.4</v>
      </c>
      <c r="AP2137">
        <v>15.82</v>
      </c>
      <c r="AQ2137">
        <f>YEAR(Table1[[#This Row],[Order Date]])</f>
        <v>2015</v>
      </c>
      <c r="AR2137" t="str">
        <f>TEXT(Table1[[#This Row],[Order Date]],"mmmm")</f>
        <v>November</v>
      </c>
      <c r="AS2137" t="str">
        <f>"Q"&amp;ROUNDUP(MONTH(Table1[[#This Row],[Order Date]])/3,0)</f>
        <v>Q4</v>
      </c>
      <c r="AT2137">
        <f>IF(Table1[[#This Row],[Sales]]=0,0,Table1[[#This Row],[Profit]]/Table1[[#This Row],[Sales]])</f>
        <v>0.16666666666666666</v>
      </c>
    </row>
    <row r="2138" spans="22:46" x14ac:dyDescent="0.3">
      <c r="V2138">
        <v>2137</v>
      </c>
      <c r="W2138" t="s">
        <v>5666</v>
      </c>
      <c r="X2138" s="1">
        <v>42369</v>
      </c>
      <c r="Y2138" s="1">
        <v>42491</v>
      </c>
      <c r="Z2138" t="s">
        <v>51</v>
      </c>
      <c r="AA2138" t="s">
        <v>5667</v>
      </c>
      <c r="AB2138" t="s">
        <v>5668</v>
      </c>
      <c r="AC2138" t="s">
        <v>25</v>
      </c>
      <c r="AD2138" t="s">
        <v>26</v>
      </c>
      <c r="AE2138" t="s">
        <v>858</v>
      </c>
      <c r="AF2138" t="s">
        <v>110</v>
      </c>
      <c r="AG2138">
        <v>75051</v>
      </c>
      <c r="AH2138" t="s">
        <v>111</v>
      </c>
      <c r="AI2138" t="s">
        <v>5669</v>
      </c>
      <c r="AJ2138" t="s">
        <v>31</v>
      </c>
      <c r="AK2138" t="s">
        <v>67</v>
      </c>
      <c r="AL2138" t="s">
        <v>5670</v>
      </c>
      <c r="AM2138">
        <v>14.76</v>
      </c>
      <c r="AN2138">
        <v>5</v>
      </c>
      <c r="AO2138">
        <v>0.6</v>
      </c>
      <c r="AP2138">
        <v>-11.439</v>
      </c>
      <c r="AQ2138">
        <f>YEAR(Table1[[#This Row],[Order Date]])</f>
        <v>2015</v>
      </c>
      <c r="AR2138" t="str">
        <f>TEXT(Table1[[#This Row],[Order Date]],"mmmm")</f>
        <v>December</v>
      </c>
      <c r="AS2138" t="str">
        <f>"Q"&amp;ROUNDUP(MONTH(Table1[[#This Row],[Order Date]])/3,0)</f>
        <v>Q4</v>
      </c>
      <c r="AT2138">
        <f>IF(Table1[[#This Row],[Sales]]=0,0,Table1[[#This Row],[Profit]]/Table1[[#This Row],[Sales]])</f>
        <v>-0.77500000000000002</v>
      </c>
    </row>
    <row r="2139" spans="22:46" x14ac:dyDescent="0.3">
      <c r="V2139">
        <v>2138</v>
      </c>
      <c r="W2139" t="s">
        <v>5666</v>
      </c>
      <c r="X2139" s="1">
        <v>42369</v>
      </c>
      <c r="Y2139" s="1">
        <v>42491</v>
      </c>
      <c r="Z2139" t="s">
        <v>51</v>
      </c>
      <c r="AA2139" t="s">
        <v>5667</v>
      </c>
      <c r="AB2139" t="s">
        <v>5668</v>
      </c>
      <c r="AC2139" t="s">
        <v>25</v>
      </c>
      <c r="AD2139" t="s">
        <v>26</v>
      </c>
      <c r="AE2139" t="s">
        <v>858</v>
      </c>
      <c r="AF2139" t="s">
        <v>110</v>
      </c>
      <c r="AG2139">
        <v>75051</v>
      </c>
      <c r="AH2139" t="s">
        <v>111</v>
      </c>
      <c r="AI2139" t="s">
        <v>5406</v>
      </c>
      <c r="AJ2139" t="s">
        <v>46</v>
      </c>
      <c r="AK2139" t="s">
        <v>77</v>
      </c>
      <c r="AL2139" t="s">
        <v>5407</v>
      </c>
      <c r="AM2139">
        <v>3.6560000000000001</v>
      </c>
      <c r="AN2139">
        <v>4</v>
      </c>
      <c r="AO2139">
        <v>0.8</v>
      </c>
      <c r="AP2139">
        <v>-5.8495999999999997</v>
      </c>
      <c r="AQ2139">
        <f>YEAR(Table1[[#This Row],[Order Date]])</f>
        <v>2015</v>
      </c>
      <c r="AR2139" t="str">
        <f>TEXT(Table1[[#This Row],[Order Date]],"mmmm")</f>
        <v>December</v>
      </c>
      <c r="AS2139" t="str">
        <f>"Q"&amp;ROUNDUP(MONTH(Table1[[#This Row],[Order Date]])/3,0)</f>
        <v>Q4</v>
      </c>
      <c r="AT2139">
        <f>IF(Table1[[#This Row],[Sales]]=0,0,Table1[[#This Row],[Profit]]/Table1[[#This Row],[Sales]])</f>
        <v>-1.5999999999999999</v>
      </c>
    </row>
    <row r="2140" spans="22:46" x14ac:dyDescent="0.3">
      <c r="V2140">
        <v>2139</v>
      </c>
      <c r="W2140" t="s">
        <v>5671</v>
      </c>
      <c r="X2140" s="1">
        <v>43055</v>
      </c>
      <c r="Y2140" t="s">
        <v>425</v>
      </c>
      <c r="Z2140" t="s">
        <v>1450</v>
      </c>
      <c r="AA2140" t="s">
        <v>5441</v>
      </c>
      <c r="AB2140" t="s">
        <v>5442</v>
      </c>
      <c r="AC2140" t="s">
        <v>25</v>
      </c>
      <c r="AD2140" t="s">
        <v>26</v>
      </c>
      <c r="AE2140" t="s">
        <v>300</v>
      </c>
      <c r="AF2140" t="s">
        <v>301</v>
      </c>
      <c r="AG2140">
        <v>10009</v>
      </c>
      <c r="AH2140" t="s">
        <v>160</v>
      </c>
      <c r="AI2140" t="s">
        <v>2610</v>
      </c>
      <c r="AJ2140" t="s">
        <v>46</v>
      </c>
      <c r="AK2140" t="s">
        <v>94</v>
      </c>
      <c r="AL2140" t="s">
        <v>2611</v>
      </c>
      <c r="AM2140">
        <v>146.82</v>
      </c>
      <c r="AN2140">
        <v>3</v>
      </c>
      <c r="AO2140">
        <v>0</v>
      </c>
      <c r="AP2140">
        <v>73.41</v>
      </c>
      <c r="AQ2140">
        <f>YEAR(Table1[[#This Row],[Order Date]])</f>
        <v>2017</v>
      </c>
      <c r="AR2140" t="str">
        <f>TEXT(Table1[[#This Row],[Order Date]],"mmmm")</f>
        <v>November</v>
      </c>
      <c r="AS2140" t="str">
        <f>"Q"&amp;ROUNDUP(MONTH(Table1[[#This Row],[Order Date]])/3,0)</f>
        <v>Q4</v>
      </c>
      <c r="AT2140">
        <f>IF(Table1[[#This Row],[Sales]]=0,0,Table1[[#This Row],[Profit]]/Table1[[#This Row],[Sales]])</f>
        <v>0.5</v>
      </c>
    </row>
    <row r="2141" spans="22:46" x14ac:dyDescent="0.3">
      <c r="V2141">
        <v>2140</v>
      </c>
      <c r="W2141" t="s">
        <v>5672</v>
      </c>
      <c r="X2141" s="1">
        <v>41796</v>
      </c>
      <c r="Y2141" s="1">
        <v>41949</v>
      </c>
      <c r="Z2141" t="s">
        <v>51</v>
      </c>
      <c r="AA2141" t="s">
        <v>2503</v>
      </c>
      <c r="AB2141" t="s">
        <v>2504</v>
      </c>
      <c r="AC2141" t="s">
        <v>41</v>
      </c>
      <c r="AD2141" t="s">
        <v>26</v>
      </c>
      <c r="AE2141" t="s">
        <v>1315</v>
      </c>
      <c r="AF2141" t="s">
        <v>301</v>
      </c>
      <c r="AG2141">
        <v>11561</v>
      </c>
      <c r="AH2141" t="s">
        <v>160</v>
      </c>
      <c r="AI2141" t="s">
        <v>1558</v>
      </c>
      <c r="AJ2141" t="s">
        <v>46</v>
      </c>
      <c r="AK2141" t="s">
        <v>77</v>
      </c>
      <c r="AL2141" t="s">
        <v>1559</v>
      </c>
      <c r="AM2141">
        <v>149.54400000000001</v>
      </c>
      <c r="AN2141">
        <v>9</v>
      </c>
      <c r="AO2141">
        <v>0.2</v>
      </c>
      <c r="AP2141">
        <v>50.4711</v>
      </c>
      <c r="AQ2141">
        <f>YEAR(Table1[[#This Row],[Order Date]])</f>
        <v>2014</v>
      </c>
      <c r="AR2141" t="str">
        <f>TEXT(Table1[[#This Row],[Order Date]],"mmmm")</f>
        <v>June</v>
      </c>
      <c r="AS2141" t="str">
        <f>"Q"&amp;ROUNDUP(MONTH(Table1[[#This Row],[Order Date]])/3,0)</f>
        <v>Q2</v>
      </c>
      <c r="AT2141">
        <f>IF(Table1[[#This Row],[Sales]]=0,0,Table1[[#This Row],[Profit]]/Table1[[#This Row],[Sales]])</f>
        <v>0.33749999999999997</v>
      </c>
    </row>
    <row r="2142" spans="22:46" x14ac:dyDescent="0.3">
      <c r="V2142">
        <v>2141</v>
      </c>
      <c r="W2142" t="s">
        <v>5672</v>
      </c>
      <c r="X2142" s="1">
        <v>41796</v>
      </c>
      <c r="Y2142" s="1">
        <v>41949</v>
      </c>
      <c r="Z2142" t="s">
        <v>51</v>
      </c>
      <c r="AA2142" t="s">
        <v>2503</v>
      </c>
      <c r="AB2142" t="s">
        <v>2504</v>
      </c>
      <c r="AC2142" t="s">
        <v>41</v>
      </c>
      <c r="AD2142" t="s">
        <v>26</v>
      </c>
      <c r="AE2142" t="s">
        <v>1315</v>
      </c>
      <c r="AF2142" t="s">
        <v>301</v>
      </c>
      <c r="AG2142">
        <v>11561</v>
      </c>
      <c r="AH2142" t="s">
        <v>160</v>
      </c>
      <c r="AI2142" t="s">
        <v>5673</v>
      </c>
      <c r="AJ2142" t="s">
        <v>46</v>
      </c>
      <c r="AK2142" t="s">
        <v>651</v>
      </c>
      <c r="AL2142" t="s">
        <v>5674</v>
      </c>
      <c r="AM2142">
        <v>17.14</v>
      </c>
      <c r="AN2142">
        <v>2</v>
      </c>
      <c r="AO2142">
        <v>0</v>
      </c>
      <c r="AP2142">
        <v>4.4564000000000004</v>
      </c>
      <c r="AQ2142">
        <f>YEAR(Table1[[#This Row],[Order Date]])</f>
        <v>2014</v>
      </c>
      <c r="AR2142" t="str">
        <f>TEXT(Table1[[#This Row],[Order Date]],"mmmm")</f>
        <v>June</v>
      </c>
      <c r="AS2142" t="str">
        <f>"Q"&amp;ROUNDUP(MONTH(Table1[[#This Row],[Order Date]])/3,0)</f>
        <v>Q2</v>
      </c>
      <c r="AT2142">
        <f>IF(Table1[[#This Row],[Sales]]=0,0,Table1[[#This Row],[Profit]]/Table1[[#This Row],[Sales]])</f>
        <v>0.26</v>
      </c>
    </row>
    <row r="2143" spans="22:46" x14ac:dyDescent="0.3">
      <c r="V2143">
        <v>2142</v>
      </c>
      <c r="W2143" t="s">
        <v>5672</v>
      </c>
      <c r="X2143" s="1">
        <v>41796</v>
      </c>
      <c r="Y2143" s="1">
        <v>41949</v>
      </c>
      <c r="Z2143" t="s">
        <v>51</v>
      </c>
      <c r="AA2143" t="s">
        <v>2503</v>
      </c>
      <c r="AB2143" t="s">
        <v>2504</v>
      </c>
      <c r="AC2143" t="s">
        <v>41</v>
      </c>
      <c r="AD2143" t="s">
        <v>26</v>
      </c>
      <c r="AE2143" t="s">
        <v>1315</v>
      </c>
      <c r="AF2143" t="s">
        <v>301</v>
      </c>
      <c r="AG2143">
        <v>11561</v>
      </c>
      <c r="AH2143" t="s">
        <v>160</v>
      </c>
      <c r="AI2143" t="s">
        <v>5675</v>
      </c>
      <c r="AJ2143" t="s">
        <v>31</v>
      </c>
      <c r="AK2143" t="s">
        <v>57</v>
      </c>
      <c r="AL2143" t="s">
        <v>5676</v>
      </c>
      <c r="AM2143">
        <v>991.76400000000001</v>
      </c>
      <c r="AN2143">
        <v>3</v>
      </c>
      <c r="AO2143">
        <v>0.4</v>
      </c>
      <c r="AP2143">
        <v>-347.11739999999998</v>
      </c>
      <c r="AQ2143">
        <f>YEAR(Table1[[#This Row],[Order Date]])</f>
        <v>2014</v>
      </c>
      <c r="AR2143" t="str">
        <f>TEXT(Table1[[#This Row],[Order Date]],"mmmm")</f>
        <v>June</v>
      </c>
      <c r="AS2143" t="str">
        <f>"Q"&amp;ROUNDUP(MONTH(Table1[[#This Row],[Order Date]])/3,0)</f>
        <v>Q2</v>
      </c>
      <c r="AT2143">
        <f>IF(Table1[[#This Row],[Sales]]=0,0,Table1[[#This Row],[Profit]]/Table1[[#This Row],[Sales]])</f>
        <v>-0.35</v>
      </c>
    </row>
    <row r="2144" spans="22:46" x14ac:dyDescent="0.3">
      <c r="V2144">
        <v>2143</v>
      </c>
      <c r="W2144" t="s">
        <v>5677</v>
      </c>
      <c r="X2144" s="1">
        <v>42614</v>
      </c>
      <c r="Y2144" s="1">
        <v>42499</v>
      </c>
      <c r="Z2144" t="s">
        <v>51</v>
      </c>
      <c r="AA2144" t="s">
        <v>1528</v>
      </c>
      <c r="AB2144" t="s">
        <v>1529</v>
      </c>
      <c r="AC2144" t="s">
        <v>41</v>
      </c>
      <c r="AD2144" t="s">
        <v>26</v>
      </c>
      <c r="AE2144" t="s">
        <v>158</v>
      </c>
      <c r="AF2144" t="s">
        <v>159</v>
      </c>
      <c r="AG2144">
        <v>19140</v>
      </c>
      <c r="AH2144" t="s">
        <v>160</v>
      </c>
      <c r="AI2144" t="s">
        <v>372</v>
      </c>
      <c r="AJ2144" t="s">
        <v>46</v>
      </c>
      <c r="AK2144" t="s">
        <v>94</v>
      </c>
      <c r="AL2144" t="s">
        <v>373</v>
      </c>
      <c r="AM2144">
        <v>30.48</v>
      </c>
      <c r="AN2144">
        <v>6</v>
      </c>
      <c r="AO2144">
        <v>0.2</v>
      </c>
      <c r="AP2144">
        <v>9.9060000000000006</v>
      </c>
      <c r="AQ2144">
        <f>YEAR(Table1[[#This Row],[Order Date]])</f>
        <v>2016</v>
      </c>
      <c r="AR2144" t="str">
        <f>TEXT(Table1[[#This Row],[Order Date]],"mmmm")</f>
        <v>September</v>
      </c>
      <c r="AS2144" t="str">
        <f>"Q"&amp;ROUNDUP(MONTH(Table1[[#This Row],[Order Date]])/3,0)</f>
        <v>Q3</v>
      </c>
      <c r="AT2144">
        <f>IF(Table1[[#This Row],[Sales]]=0,0,Table1[[#This Row],[Profit]]/Table1[[#This Row],[Sales]])</f>
        <v>0.32500000000000001</v>
      </c>
    </row>
    <row r="2145" spans="22:46" x14ac:dyDescent="0.3">
      <c r="V2145">
        <v>2144</v>
      </c>
      <c r="W2145" t="s">
        <v>5677</v>
      </c>
      <c r="X2145" s="1">
        <v>42614</v>
      </c>
      <c r="Y2145" s="1">
        <v>42499</v>
      </c>
      <c r="Z2145" t="s">
        <v>51</v>
      </c>
      <c r="AA2145" t="s">
        <v>1528</v>
      </c>
      <c r="AB2145" t="s">
        <v>1529</v>
      </c>
      <c r="AC2145" t="s">
        <v>41</v>
      </c>
      <c r="AD2145" t="s">
        <v>26</v>
      </c>
      <c r="AE2145" t="s">
        <v>158</v>
      </c>
      <c r="AF2145" t="s">
        <v>159</v>
      </c>
      <c r="AG2145">
        <v>19140</v>
      </c>
      <c r="AH2145" t="s">
        <v>160</v>
      </c>
      <c r="AI2145" t="s">
        <v>628</v>
      </c>
      <c r="AJ2145" t="s">
        <v>73</v>
      </c>
      <c r="AK2145" t="s">
        <v>74</v>
      </c>
      <c r="AL2145" t="s">
        <v>629</v>
      </c>
      <c r="AM2145">
        <v>23.988</v>
      </c>
      <c r="AN2145">
        <v>2</v>
      </c>
      <c r="AO2145">
        <v>0.4</v>
      </c>
      <c r="AP2145">
        <v>-4.7976000000000001</v>
      </c>
      <c r="AQ2145">
        <f>YEAR(Table1[[#This Row],[Order Date]])</f>
        <v>2016</v>
      </c>
      <c r="AR2145" t="str">
        <f>TEXT(Table1[[#This Row],[Order Date]],"mmmm")</f>
        <v>September</v>
      </c>
      <c r="AS2145" t="str">
        <f>"Q"&amp;ROUNDUP(MONTH(Table1[[#This Row],[Order Date]])/3,0)</f>
        <v>Q3</v>
      </c>
      <c r="AT2145">
        <f>IF(Table1[[#This Row],[Sales]]=0,0,Table1[[#This Row],[Profit]]/Table1[[#This Row],[Sales]])</f>
        <v>-0.2</v>
      </c>
    </row>
    <row r="2146" spans="22:46" x14ac:dyDescent="0.3">
      <c r="V2146">
        <v>2145</v>
      </c>
      <c r="W2146" t="s">
        <v>5677</v>
      </c>
      <c r="X2146" s="1">
        <v>42614</v>
      </c>
      <c r="Y2146" s="1">
        <v>42499</v>
      </c>
      <c r="Z2146" t="s">
        <v>51</v>
      </c>
      <c r="AA2146" t="s">
        <v>1528</v>
      </c>
      <c r="AB2146" t="s">
        <v>1529</v>
      </c>
      <c r="AC2146" t="s">
        <v>41</v>
      </c>
      <c r="AD2146" t="s">
        <v>26</v>
      </c>
      <c r="AE2146" t="s">
        <v>158</v>
      </c>
      <c r="AF2146" t="s">
        <v>159</v>
      </c>
      <c r="AG2146">
        <v>19140</v>
      </c>
      <c r="AH2146" t="s">
        <v>160</v>
      </c>
      <c r="AI2146" t="s">
        <v>632</v>
      </c>
      <c r="AJ2146" t="s">
        <v>46</v>
      </c>
      <c r="AK2146" t="s">
        <v>303</v>
      </c>
      <c r="AL2146" t="s">
        <v>633</v>
      </c>
      <c r="AM2146">
        <v>16.687999999999999</v>
      </c>
      <c r="AN2146">
        <v>7</v>
      </c>
      <c r="AO2146">
        <v>0.2</v>
      </c>
      <c r="AP2146">
        <v>5.4236000000000004</v>
      </c>
      <c r="AQ2146">
        <f>YEAR(Table1[[#This Row],[Order Date]])</f>
        <v>2016</v>
      </c>
      <c r="AR2146" t="str">
        <f>TEXT(Table1[[#This Row],[Order Date]],"mmmm")</f>
        <v>September</v>
      </c>
      <c r="AS2146" t="str">
        <f>"Q"&amp;ROUNDUP(MONTH(Table1[[#This Row],[Order Date]])/3,0)</f>
        <v>Q3</v>
      </c>
      <c r="AT2146">
        <f>IF(Table1[[#This Row],[Sales]]=0,0,Table1[[#This Row],[Profit]]/Table1[[#This Row],[Sales]])</f>
        <v>0.32500000000000007</v>
      </c>
    </row>
    <row r="2147" spans="22:46" x14ac:dyDescent="0.3">
      <c r="V2147">
        <v>2146</v>
      </c>
      <c r="W2147" t="s">
        <v>5678</v>
      </c>
      <c r="X2147" s="1">
        <v>42546</v>
      </c>
      <c r="Y2147" t="s">
        <v>4920</v>
      </c>
      <c r="Z2147" t="s">
        <v>51</v>
      </c>
      <c r="AA2147" t="s">
        <v>3551</v>
      </c>
      <c r="AB2147" t="s">
        <v>3552</v>
      </c>
      <c r="AC2147" t="s">
        <v>41</v>
      </c>
      <c r="AD2147" t="s">
        <v>26</v>
      </c>
      <c r="AE2147" t="s">
        <v>5679</v>
      </c>
      <c r="AF2147" t="s">
        <v>159</v>
      </c>
      <c r="AG2147">
        <v>17403</v>
      </c>
      <c r="AH2147" t="s">
        <v>160</v>
      </c>
      <c r="AI2147" t="s">
        <v>1060</v>
      </c>
      <c r="AJ2147" t="s">
        <v>31</v>
      </c>
      <c r="AK2147" t="s">
        <v>35</v>
      </c>
      <c r="AL2147" t="s">
        <v>1061</v>
      </c>
      <c r="AM2147">
        <v>422.05799999999999</v>
      </c>
      <c r="AN2147">
        <v>3</v>
      </c>
      <c r="AO2147">
        <v>0.3</v>
      </c>
      <c r="AP2147">
        <v>-18.088200000000001</v>
      </c>
      <c r="AQ2147">
        <f>YEAR(Table1[[#This Row],[Order Date]])</f>
        <v>2016</v>
      </c>
      <c r="AR2147" t="str">
        <f>TEXT(Table1[[#This Row],[Order Date]],"mmmm")</f>
        <v>June</v>
      </c>
      <c r="AS2147" t="str">
        <f>"Q"&amp;ROUNDUP(MONTH(Table1[[#This Row],[Order Date]])/3,0)</f>
        <v>Q2</v>
      </c>
      <c r="AT2147">
        <f>IF(Table1[[#This Row],[Sales]]=0,0,Table1[[#This Row],[Profit]]/Table1[[#This Row],[Sales]])</f>
        <v>-4.2857142857142858E-2</v>
      </c>
    </row>
    <row r="2148" spans="22:46" x14ac:dyDescent="0.3">
      <c r="V2148">
        <v>2147</v>
      </c>
      <c r="W2148" t="s">
        <v>5678</v>
      </c>
      <c r="X2148" s="1">
        <v>42546</v>
      </c>
      <c r="Y2148" t="s">
        <v>4920</v>
      </c>
      <c r="Z2148" t="s">
        <v>51</v>
      </c>
      <c r="AA2148" t="s">
        <v>3551</v>
      </c>
      <c r="AB2148" t="s">
        <v>3552</v>
      </c>
      <c r="AC2148" t="s">
        <v>41</v>
      </c>
      <c r="AD2148" t="s">
        <v>26</v>
      </c>
      <c r="AE2148" t="s">
        <v>5679</v>
      </c>
      <c r="AF2148" t="s">
        <v>159</v>
      </c>
      <c r="AG2148">
        <v>17403</v>
      </c>
      <c r="AH2148" t="s">
        <v>160</v>
      </c>
      <c r="AI2148" t="s">
        <v>648</v>
      </c>
      <c r="AJ2148" t="s">
        <v>46</v>
      </c>
      <c r="AK2148" t="s">
        <v>77</v>
      </c>
      <c r="AL2148" t="s">
        <v>649</v>
      </c>
      <c r="AM2148">
        <v>38.088000000000001</v>
      </c>
      <c r="AN2148">
        <v>4</v>
      </c>
      <c r="AO2148">
        <v>0.7</v>
      </c>
      <c r="AP2148">
        <v>-27.9312</v>
      </c>
      <c r="AQ2148">
        <f>YEAR(Table1[[#This Row],[Order Date]])</f>
        <v>2016</v>
      </c>
      <c r="AR2148" t="str">
        <f>TEXT(Table1[[#This Row],[Order Date]],"mmmm")</f>
        <v>June</v>
      </c>
      <c r="AS2148" t="str">
        <f>"Q"&amp;ROUNDUP(MONTH(Table1[[#This Row],[Order Date]])/3,0)</f>
        <v>Q2</v>
      </c>
      <c r="AT2148">
        <f>IF(Table1[[#This Row],[Sales]]=0,0,Table1[[#This Row],[Profit]]/Table1[[#This Row],[Sales]])</f>
        <v>-0.73333333333333328</v>
      </c>
    </row>
    <row r="2149" spans="22:46" x14ac:dyDescent="0.3">
      <c r="V2149">
        <v>2148</v>
      </c>
      <c r="W2149" t="s">
        <v>5678</v>
      </c>
      <c r="X2149" s="1">
        <v>42546</v>
      </c>
      <c r="Y2149" t="s">
        <v>4920</v>
      </c>
      <c r="Z2149" t="s">
        <v>51</v>
      </c>
      <c r="AA2149" t="s">
        <v>3551</v>
      </c>
      <c r="AB2149" t="s">
        <v>3552</v>
      </c>
      <c r="AC2149" t="s">
        <v>41</v>
      </c>
      <c r="AD2149" t="s">
        <v>26</v>
      </c>
      <c r="AE2149" t="s">
        <v>5679</v>
      </c>
      <c r="AF2149" t="s">
        <v>159</v>
      </c>
      <c r="AG2149">
        <v>17403</v>
      </c>
      <c r="AH2149" t="s">
        <v>160</v>
      </c>
      <c r="AI2149" t="s">
        <v>268</v>
      </c>
      <c r="AJ2149" t="s">
        <v>46</v>
      </c>
      <c r="AK2149" t="s">
        <v>60</v>
      </c>
      <c r="AL2149" t="s">
        <v>269</v>
      </c>
      <c r="AM2149">
        <v>254.352</v>
      </c>
      <c r="AN2149">
        <v>6</v>
      </c>
      <c r="AO2149">
        <v>0.2</v>
      </c>
      <c r="AP2149">
        <v>-50.870399999999997</v>
      </c>
      <c r="AQ2149">
        <f>YEAR(Table1[[#This Row],[Order Date]])</f>
        <v>2016</v>
      </c>
      <c r="AR2149" t="str">
        <f>TEXT(Table1[[#This Row],[Order Date]],"mmmm")</f>
        <v>June</v>
      </c>
      <c r="AS2149" t="str">
        <f>"Q"&amp;ROUNDUP(MONTH(Table1[[#This Row],[Order Date]])/3,0)</f>
        <v>Q2</v>
      </c>
      <c r="AT2149">
        <f>IF(Table1[[#This Row],[Sales]]=0,0,Table1[[#This Row],[Profit]]/Table1[[#This Row],[Sales]])</f>
        <v>-0.19999999999999998</v>
      </c>
    </row>
    <row r="2150" spans="22:46" x14ac:dyDescent="0.3">
      <c r="V2150">
        <v>2149</v>
      </c>
      <c r="W2150" t="s">
        <v>5680</v>
      </c>
      <c r="X2150" s="1">
        <v>41985</v>
      </c>
      <c r="Y2150" t="s">
        <v>4518</v>
      </c>
      <c r="Z2150" t="s">
        <v>51</v>
      </c>
      <c r="AA2150" t="s">
        <v>5662</v>
      </c>
      <c r="AB2150" t="s">
        <v>5663</v>
      </c>
      <c r="AC2150" t="s">
        <v>25</v>
      </c>
      <c r="AD2150" t="s">
        <v>26</v>
      </c>
      <c r="AE2150" t="s">
        <v>91</v>
      </c>
      <c r="AF2150" t="s">
        <v>43</v>
      </c>
      <c r="AG2150">
        <v>94521</v>
      </c>
      <c r="AH2150" t="s">
        <v>44</v>
      </c>
      <c r="AI2150" t="s">
        <v>3478</v>
      </c>
      <c r="AJ2150" t="s">
        <v>31</v>
      </c>
      <c r="AK2150" t="s">
        <v>67</v>
      </c>
      <c r="AL2150" t="s">
        <v>3479</v>
      </c>
      <c r="AM2150">
        <v>43.31</v>
      </c>
      <c r="AN2150">
        <v>1</v>
      </c>
      <c r="AO2150">
        <v>0</v>
      </c>
      <c r="AP2150">
        <v>4.3310000000000004</v>
      </c>
      <c r="AQ2150">
        <f>YEAR(Table1[[#This Row],[Order Date]])</f>
        <v>2014</v>
      </c>
      <c r="AR2150" t="str">
        <f>TEXT(Table1[[#This Row],[Order Date]],"mmmm")</f>
        <v>December</v>
      </c>
      <c r="AS2150" t="str">
        <f>"Q"&amp;ROUNDUP(MONTH(Table1[[#This Row],[Order Date]])/3,0)</f>
        <v>Q4</v>
      </c>
      <c r="AT2150">
        <f>IF(Table1[[#This Row],[Sales]]=0,0,Table1[[#This Row],[Profit]]/Table1[[#This Row],[Sales]])</f>
        <v>0.1</v>
      </c>
    </row>
    <row r="2151" spans="22:46" x14ac:dyDescent="0.3">
      <c r="V2151">
        <v>2150</v>
      </c>
      <c r="W2151" t="s">
        <v>5681</v>
      </c>
      <c r="X2151" s="1">
        <v>42825</v>
      </c>
      <c r="Y2151" s="1">
        <v>42859</v>
      </c>
      <c r="Z2151" t="s">
        <v>51</v>
      </c>
      <c r="AA2151" t="s">
        <v>1520</v>
      </c>
      <c r="AB2151" t="s">
        <v>1521</v>
      </c>
      <c r="AC2151" t="s">
        <v>25</v>
      </c>
      <c r="AD2151" t="s">
        <v>26</v>
      </c>
      <c r="AE2151" t="s">
        <v>300</v>
      </c>
      <c r="AF2151" t="s">
        <v>301</v>
      </c>
      <c r="AG2151">
        <v>10035</v>
      </c>
      <c r="AH2151" t="s">
        <v>160</v>
      </c>
      <c r="AI2151" t="s">
        <v>5682</v>
      </c>
      <c r="AJ2151" t="s">
        <v>73</v>
      </c>
      <c r="AK2151" t="s">
        <v>74</v>
      </c>
      <c r="AL2151" t="s">
        <v>5683</v>
      </c>
      <c r="AM2151">
        <v>84.95</v>
      </c>
      <c r="AN2151">
        <v>5</v>
      </c>
      <c r="AO2151">
        <v>0</v>
      </c>
      <c r="AP2151">
        <v>22.087</v>
      </c>
      <c r="AQ2151">
        <f>YEAR(Table1[[#This Row],[Order Date]])</f>
        <v>2017</v>
      </c>
      <c r="AR2151" t="str">
        <f>TEXT(Table1[[#This Row],[Order Date]],"mmmm")</f>
        <v>March</v>
      </c>
      <c r="AS2151" t="str">
        <f>"Q"&amp;ROUNDUP(MONTH(Table1[[#This Row],[Order Date]])/3,0)</f>
        <v>Q1</v>
      </c>
      <c r="AT2151">
        <f>IF(Table1[[#This Row],[Sales]]=0,0,Table1[[#This Row],[Profit]]/Table1[[#This Row],[Sales]])</f>
        <v>0.26</v>
      </c>
    </row>
    <row r="2152" spans="22:46" x14ac:dyDescent="0.3">
      <c r="V2152">
        <v>2151</v>
      </c>
      <c r="W2152" t="s">
        <v>5684</v>
      </c>
      <c r="X2152" s="1">
        <v>43058</v>
      </c>
      <c r="Y2152" t="s">
        <v>1677</v>
      </c>
      <c r="Z2152" t="s">
        <v>51</v>
      </c>
      <c r="AA2152" t="s">
        <v>5685</v>
      </c>
      <c r="AB2152" t="s">
        <v>5686</v>
      </c>
      <c r="AC2152" t="s">
        <v>25</v>
      </c>
      <c r="AD2152" t="s">
        <v>26</v>
      </c>
      <c r="AE2152" t="s">
        <v>5687</v>
      </c>
      <c r="AF2152" t="s">
        <v>110</v>
      </c>
      <c r="AG2152">
        <v>77840</v>
      </c>
      <c r="AH2152" t="s">
        <v>111</v>
      </c>
      <c r="AI2152" t="s">
        <v>4004</v>
      </c>
      <c r="AJ2152" t="s">
        <v>31</v>
      </c>
      <c r="AK2152" t="s">
        <v>35</v>
      </c>
      <c r="AL2152" t="s">
        <v>4005</v>
      </c>
      <c r="AM2152">
        <v>233.05799999999999</v>
      </c>
      <c r="AN2152">
        <v>3</v>
      </c>
      <c r="AO2152">
        <v>0.3</v>
      </c>
      <c r="AP2152">
        <v>-53.270400000000002</v>
      </c>
      <c r="AQ2152">
        <f>YEAR(Table1[[#This Row],[Order Date]])</f>
        <v>2017</v>
      </c>
      <c r="AR2152" t="str">
        <f>TEXT(Table1[[#This Row],[Order Date]],"mmmm")</f>
        <v>November</v>
      </c>
      <c r="AS2152" t="str">
        <f>"Q"&amp;ROUNDUP(MONTH(Table1[[#This Row],[Order Date]])/3,0)</f>
        <v>Q4</v>
      </c>
      <c r="AT2152">
        <f>IF(Table1[[#This Row],[Sales]]=0,0,Table1[[#This Row],[Profit]]/Table1[[#This Row],[Sales]])</f>
        <v>-0.22857142857142859</v>
      </c>
    </row>
    <row r="2153" spans="22:46" x14ac:dyDescent="0.3">
      <c r="V2153">
        <v>2152</v>
      </c>
      <c r="W2153" t="s">
        <v>5688</v>
      </c>
      <c r="X2153" s="1">
        <v>41967</v>
      </c>
      <c r="Y2153" t="s">
        <v>4503</v>
      </c>
      <c r="Z2153" t="s">
        <v>22</v>
      </c>
      <c r="AA2153" t="s">
        <v>5689</v>
      </c>
      <c r="AB2153" t="s">
        <v>5690</v>
      </c>
      <c r="AC2153" t="s">
        <v>25</v>
      </c>
      <c r="AD2153" t="s">
        <v>26</v>
      </c>
      <c r="AE2153" t="s">
        <v>5691</v>
      </c>
      <c r="AF2153" t="s">
        <v>672</v>
      </c>
      <c r="AG2153">
        <v>63116</v>
      </c>
      <c r="AH2153" t="s">
        <v>111</v>
      </c>
      <c r="AI2153" t="s">
        <v>1778</v>
      </c>
      <c r="AJ2153" t="s">
        <v>73</v>
      </c>
      <c r="AK2153" t="s">
        <v>176</v>
      </c>
      <c r="AL2153" t="s">
        <v>1779</v>
      </c>
      <c r="AM2153">
        <v>111.79</v>
      </c>
      <c r="AN2153">
        <v>7</v>
      </c>
      <c r="AO2153">
        <v>0</v>
      </c>
      <c r="AP2153">
        <v>43.598100000000002</v>
      </c>
      <c r="AQ2153">
        <f>YEAR(Table1[[#This Row],[Order Date]])</f>
        <v>2014</v>
      </c>
      <c r="AR2153" t="str">
        <f>TEXT(Table1[[#This Row],[Order Date]],"mmmm")</f>
        <v>November</v>
      </c>
      <c r="AS2153" t="str">
        <f>"Q"&amp;ROUNDUP(MONTH(Table1[[#This Row],[Order Date]])/3,0)</f>
        <v>Q4</v>
      </c>
      <c r="AT2153">
        <f>IF(Table1[[#This Row],[Sales]]=0,0,Table1[[#This Row],[Profit]]/Table1[[#This Row],[Sales]])</f>
        <v>0.39</v>
      </c>
    </row>
    <row r="2154" spans="22:46" x14ac:dyDescent="0.3">
      <c r="V2154">
        <v>2153</v>
      </c>
      <c r="W2154" t="s">
        <v>5692</v>
      </c>
      <c r="X2154" s="1">
        <v>42330</v>
      </c>
      <c r="Y2154" t="s">
        <v>105</v>
      </c>
      <c r="Z2154" t="s">
        <v>51</v>
      </c>
      <c r="AA2154" t="s">
        <v>4540</v>
      </c>
      <c r="AB2154" t="s">
        <v>4541</v>
      </c>
      <c r="AC2154" t="s">
        <v>25</v>
      </c>
      <c r="AD2154" t="s">
        <v>26</v>
      </c>
      <c r="AE2154" t="s">
        <v>1485</v>
      </c>
      <c r="AF2154" t="s">
        <v>1400</v>
      </c>
      <c r="AG2154">
        <v>2169</v>
      </c>
      <c r="AH2154" t="s">
        <v>160</v>
      </c>
      <c r="AI2154" t="s">
        <v>4572</v>
      </c>
      <c r="AJ2154" t="s">
        <v>46</v>
      </c>
      <c r="AK2154" t="s">
        <v>94</v>
      </c>
      <c r="AL2154" t="s">
        <v>4573</v>
      </c>
      <c r="AM2154">
        <v>14.94</v>
      </c>
      <c r="AN2154">
        <v>3</v>
      </c>
      <c r="AO2154">
        <v>0</v>
      </c>
      <c r="AP2154">
        <v>7.0217999999999998</v>
      </c>
      <c r="AQ2154">
        <f>YEAR(Table1[[#This Row],[Order Date]])</f>
        <v>2015</v>
      </c>
      <c r="AR2154" t="str">
        <f>TEXT(Table1[[#This Row],[Order Date]],"mmmm")</f>
        <v>November</v>
      </c>
      <c r="AS2154" t="str">
        <f>"Q"&amp;ROUNDUP(MONTH(Table1[[#This Row],[Order Date]])/3,0)</f>
        <v>Q4</v>
      </c>
      <c r="AT2154">
        <f>IF(Table1[[#This Row],[Sales]]=0,0,Table1[[#This Row],[Profit]]/Table1[[#This Row],[Sales]])</f>
        <v>0.47000000000000003</v>
      </c>
    </row>
    <row r="2155" spans="22:46" x14ac:dyDescent="0.3">
      <c r="V2155">
        <v>2154</v>
      </c>
      <c r="W2155" t="s">
        <v>5693</v>
      </c>
      <c r="X2155" s="1">
        <v>42565</v>
      </c>
      <c r="Y2155" t="s">
        <v>3861</v>
      </c>
      <c r="Z2155" t="s">
        <v>51</v>
      </c>
      <c r="AA2155" t="s">
        <v>1077</v>
      </c>
      <c r="AB2155" t="s">
        <v>1078</v>
      </c>
      <c r="AC2155" t="s">
        <v>41</v>
      </c>
      <c r="AD2155" t="s">
        <v>26</v>
      </c>
      <c r="AE2155" t="s">
        <v>300</v>
      </c>
      <c r="AF2155" t="s">
        <v>301</v>
      </c>
      <c r="AG2155">
        <v>10009</v>
      </c>
      <c r="AH2155" t="s">
        <v>160</v>
      </c>
      <c r="AI2155" t="s">
        <v>2666</v>
      </c>
      <c r="AJ2155" t="s">
        <v>46</v>
      </c>
      <c r="AK2155" t="s">
        <v>77</v>
      </c>
      <c r="AL2155" t="s">
        <v>2667</v>
      </c>
      <c r="AM2155">
        <v>14.16</v>
      </c>
      <c r="AN2155">
        <v>2</v>
      </c>
      <c r="AO2155">
        <v>0.2</v>
      </c>
      <c r="AP2155">
        <v>5.133</v>
      </c>
      <c r="AQ2155">
        <f>YEAR(Table1[[#This Row],[Order Date]])</f>
        <v>2016</v>
      </c>
      <c r="AR2155" t="str">
        <f>TEXT(Table1[[#This Row],[Order Date]],"mmmm")</f>
        <v>July</v>
      </c>
      <c r="AS2155" t="str">
        <f>"Q"&amp;ROUNDUP(MONTH(Table1[[#This Row],[Order Date]])/3,0)</f>
        <v>Q3</v>
      </c>
      <c r="AT2155">
        <f>IF(Table1[[#This Row],[Sales]]=0,0,Table1[[#This Row],[Profit]]/Table1[[#This Row],[Sales]])</f>
        <v>0.36249999999999999</v>
      </c>
    </row>
    <row r="2156" spans="22:46" x14ac:dyDescent="0.3">
      <c r="V2156">
        <v>2155</v>
      </c>
      <c r="W2156" t="s">
        <v>5694</v>
      </c>
      <c r="X2156" s="1">
        <v>42490</v>
      </c>
      <c r="Y2156" s="1">
        <v>42495</v>
      </c>
      <c r="Z2156" t="s">
        <v>51</v>
      </c>
      <c r="AA2156" t="s">
        <v>3886</v>
      </c>
      <c r="AB2156" t="s">
        <v>3887</v>
      </c>
      <c r="AC2156" t="s">
        <v>108</v>
      </c>
      <c r="AD2156" t="s">
        <v>26</v>
      </c>
      <c r="AE2156" t="s">
        <v>923</v>
      </c>
      <c r="AF2156" t="s">
        <v>110</v>
      </c>
      <c r="AG2156">
        <v>75081</v>
      </c>
      <c r="AH2156" t="s">
        <v>111</v>
      </c>
      <c r="AI2156" t="s">
        <v>5194</v>
      </c>
      <c r="AJ2156" t="s">
        <v>31</v>
      </c>
      <c r="AK2156" t="s">
        <v>67</v>
      </c>
      <c r="AL2156" t="s">
        <v>5195</v>
      </c>
      <c r="AM2156">
        <v>22.608000000000001</v>
      </c>
      <c r="AN2156">
        <v>3</v>
      </c>
      <c r="AO2156">
        <v>0.6</v>
      </c>
      <c r="AP2156">
        <v>-10.1736</v>
      </c>
      <c r="AQ2156">
        <f>YEAR(Table1[[#This Row],[Order Date]])</f>
        <v>2016</v>
      </c>
      <c r="AR2156" t="str">
        <f>TEXT(Table1[[#This Row],[Order Date]],"mmmm")</f>
        <v>April</v>
      </c>
      <c r="AS2156" t="str">
        <f>"Q"&amp;ROUNDUP(MONTH(Table1[[#This Row],[Order Date]])/3,0)</f>
        <v>Q2</v>
      </c>
      <c r="AT2156">
        <f>IF(Table1[[#This Row],[Sales]]=0,0,Table1[[#This Row],[Profit]]/Table1[[#This Row],[Sales]])</f>
        <v>-0.45</v>
      </c>
    </row>
    <row r="2157" spans="22:46" x14ac:dyDescent="0.3">
      <c r="V2157">
        <v>2156</v>
      </c>
      <c r="W2157" t="s">
        <v>5695</v>
      </c>
      <c r="X2157" s="1">
        <v>42576</v>
      </c>
      <c r="Y2157" t="s">
        <v>2928</v>
      </c>
      <c r="Z2157" t="s">
        <v>22</v>
      </c>
      <c r="AA2157" t="s">
        <v>4215</v>
      </c>
      <c r="AB2157" t="s">
        <v>4216</v>
      </c>
      <c r="AC2157" t="s">
        <v>25</v>
      </c>
      <c r="AD2157" t="s">
        <v>26</v>
      </c>
      <c r="AE2157" t="s">
        <v>42</v>
      </c>
      <c r="AF2157" t="s">
        <v>43</v>
      </c>
      <c r="AG2157">
        <v>90032</v>
      </c>
      <c r="AH2157" t="s">
        <v>44</v>
      </c>
      <c r="AI2157" t="s">
        <v>1316</v>
      </c>
      <c r="AJ2157" t="s">
        <v>46</v>
      </c>
      <c r="AK2157" t="s">
        <v>303</v>
      </c>
      <c r="AL2157" t="s">
        <v>1317</v>
      </c>
      <c r="AM2157">
        <v>21.48</v>
      </c>
      <c r="AN2157">
        <v>6</v>
      </c>
      <c r="AO2157">
        <v>0</v>
      </c>
      <c r="AP2157">
        <v>10.74</v>
      </c>
      <c r="AQ2157">
        <f>YEAR(Table1[[#This Row],[Order Date]])</f>
        <v>2016</v>
      </c>
      <c r="AR2157" t="str">
        <f>TEXT(Table1[[#This Row],[Order Date]],"mmmm")</f>
        <v>July</v>
      </c>
      <c r="AS2157" t="str">
        <f>"Q"&amp;ROUNDUP(MONTH(Table1[[#This Row],[Order Date]])/3,0)</f>
        <v>Q3</v>
      </c>
      <c r="AT2157">
        <f>IF(Table1[[#This Row],[Sales]]=0,0,Table1[[#This Row],[Profit]]/Table1[[#This Row],[Sales]])</f>
        <v>0.5</v>
      </c>
    </row>
    <row r="2158" spans="22:46" x14ac:dyDescent="0.3">
      <c r="V2158">
        <v>2157</v>
      </c>
      <c r="W2158" t="s">
        <v>5696</v>
      </c>
      <c r="X2158" s="1">
        <v>41812</v>
      </c>
      <c r="Y2158" t="s">
        <v>5170</v>
      </c>
      <c r="Z2158" t="s">
        <v>207</v>
      </c>
      <c r="AA2158" t="s">
        <v>2208</v>
      </c>
      <c r="AB2158" t="s">
        <v>2209</v>
      </c>
      <c r="AC2158" t="s">
        <v>25</v>
      </c>
      <c r="AD2158" t="s">
        <v>26</v>
      </c>
      <c r="AE2158" t="s">
        <v>463</v>
      </c>
      <c r="AF2158" t="s">
        <v>256</v>
      </c>
      <c r="AG2158">
        <v>55407</v>
      </c>
      <c r="AH2158" t="s">
        <v>111</v>
      </c>
      <c r="AI2158" t="s">
        <v>3312</v>
      </c>
      <c r="AJ2158" t="s">
        <v>46</v>
      </c>
      <c r="AK2158" t="s">
        <v>60</v>
      </c>
      <c r="AL2158" t="s">
        <v>3313</v>
      </c>
      <c r="AM2158">
        <v>501.81</v>
      </c>
      <c r="AN2158">
        <v>3</v>
      </c>
      <c r="AO2158">
        <v>0</v>
      </c>
      <c r="AP2158">
        <v>0</v>
      </c>
      <c r="AQ2158">
        <f>YEAR(Table1[[#This Row],[Order Date]])</f>
        <v>2014</v>
      </c>
      <c r="AR2158" t="str">
        <f>TEXT(Table1[[#This Row],[Order Date]],"mmmm")</f>
        <v>June</v>
      </c>
      <c r="AS2158" t="str">
        <f>"Q"&amp;ROUNDUP(MONTH(Table1[[#This Row],[Order Date]])/3,0)</f>
        <v>Q2</v>
      </c>
      <c r="AT2158">
        <f>IF(Table1[[#This Row],[Sales]]=0,0,Table1[[#This Row],[Profit]]/Table1[[#This Row],[Sales]])</f>
        <v>0</v>
      </c>
    </row>
    <row r="2159" spans="22:46" x14ac:dyDescent="0.3">
      <c r="V2159">
        <v>2158</v>
      </c>
      <c r="W2159" t="s">
        <v>5696</v>
      </c>
      <c r="X2159" s="1">
        <v>41812</v>
      </c>
      <c r="Y2159" t="s">
        <v>5170</v>
      </c>
      <c r="Z2159" t="s">
        <v>207</v>
      </c>
      <c r="AA2159" t="s">
        <v>2208</v>
      </c>
      <c r="AB2159" t="s">
        <v>2209</v>
      </c>
      <c r="AC2159" t="s">
        <v>25</v>
      </c>
      <c r="AD2159" t="s">
        <v>26</v>
      </c>
      <c r="AE2159" t="s">
        <v>463</v>
      </c>
      <c r="AF2159" t="s">
        <v>256</v>
      </c>
      <c r="AG2159">
        <v>55407</v>
      </c>
      <c r="AH2159" t="s">
        <v>111</v>
      </c>
      <c r="AI2159" t="s">
        <v>1759</v>
      </c>
      <c r="AJ2159" t="s">
        <v>46</v>
      </c>
      <c r="AK2159" t="s">
        <v>60</v>
      </c>
      <c r="AL2159" t="s">
        <v>1760</v>
      </c>
      <c r="AM2159">
        <v>161.94</v>
      </c>
      <c r="AN2159">
        <v>3</v>
      </c>
      <c r="AO2159">
        <v>0</v>
      </c>
      <c r="AP2159">
        <v>9.7164000000000001</v>
      </c>
      <c r="AQ2159">
        <f>YEAR(Table1[[#This Row],[Order Date]])</f>
        <v>2014</v>
      </c>
      <c r="AR2159" t="str">
        <f>TEXT(Table1[[#This Row],[Order Date]],"mmmm")</f>
        <v>June</v>
      </c>
      <c r="AS2159" t="str">
        <f>"Q"&amp;ROUNDUP(MONTH(Table1[[#This Row],[Order Date]])/3,0)</f>
        <v>Q2</v>
      </c>
      <c r="AT2159">
        <f>IF(Table1[[#This Row],[Sales]]=0,0,Table1[[#This Row],[Profit]]/Table1[[#This Row],[Sales]])</f>
        <v>6.0000000000000005E-2</v>
      </c>
    </row>
    <row r="2160" spans="22:46" x14ac:dyDescent="0.3">
      <c r="V2160">
        <v>2159</v>
      </c>
      <c r="W2160" t="s">
        <v>5697</v>
      </c>
      <c r="X2160" s="1">
        <v>43029</v>
      </c>
      <c r="Y2160" t="s">
        <v>437</v>
      </c>
      <c r="Z2160" t="s">
        <v>51</v>
      </c>
      <c r="AA2160" t="s">
        <v>719</v>
      </c>
      <c r="AB2160" t="s">
        <v>720</v>
      </c>
      <c r="AC2160" t="s">
        <v>108</v>
      </c>
      <c r="AD2160" t="s">
        <v>26</v>
      </c>
      <c r="AE2160" t="s">
        <v>4108</v>
      </c>
      <c r="AF2160" t="s">
        <v>55</v>
      </c>
      <c r="AG2160">
        <v>32725</v>
      </c>
      <c r="AH2160" t="s">
        <v>29</v>
      </c>
      <c r="AI2160" t="s">
        <v>5698</v>
      </c>
      <c r="AJ2160" t="s">
        <v>46</v>
      </c>
      <c r="AK2160" t="s">
        <v>70</v>
      </c>
      <c r="AL2160" t="s">
        <v>5699</v>
      </c>
      <c r="AM2160">
        <v>17.856000000000002</v>
      </c>
      <c r="AN2160">
        <v>4</v>
      </c>
      <c r="AO2160">
        <v>0.2</v>
      </c>
      <c r="AP2160">
        <v>2.0087999999999999</v>
      </c>
      <c r="AQ2160">
        <f>YEAR(Table1[[#This Row],[Order Date]])</f>
        <v>2017</v>
      </c>
      <c r="AR2160" t="str">
        <f>TEXT(Table1[[#This Row],[Order Date]],"mmmm")</f>
        <v>October</v>
      </c>
      <c r="AS2160" t="str">
        <f>"Q"&amp;ROUNDUP(MONTH(Table1[[#This Row],[Order Date]])/3,0)</f>
        <v>Q4</v>
      </c>
      <c r="AT2160">
        <f>IF(Table1[[#This Row],[Sales]]=0,0,Table1[[#This Row],[Profit]]/Table1[[#This Row],[Sales]])</f>
        <v>0.11249999999999999</v>
      </c>
    </row>
    <row r="2161" spans="22:46" x14ac:dyDescent="0.3">
      <c r="V2161">
        <v>2160</v>
      </c>
      <c r="W2161" t="s">
        <v>5700</v>
      </c>
      <c r="X2161" s="1">
        <v>42616</v>
      </c>
      <c r="Y2161" s="1">
        <v>42622</v>
      </c>
      <c r="Z2161" t="s">
        <v>51</v>
      </c>
      <c r="AA2161" t="s">
        <v>2197</v>
      </c>
      <c r="AB2161" t="s">
        <v>2198</v>
      </c>
      <c r="AC2161" t="s">
        <v>25</v>
      </c>
      <c r="AD2161" t="s">
        <v>26</v>
      </c>
      <c r="AE2161" t="s">
        <v>342</v>
      </c>
      <c r="AF2161" t="s">
        <v>233</v>
      </c>
      <c r="AG2161">
        <v>60610</v>
      </c>
      <c r="AH2161" t="s">
        <v>111</v>
      </c>
      <c r="AI2161" t="s">
        <v>3978</v>
      </c>
      <c r="AJ2161" t="s">
        <v>46</v>
      </c>
      <c r="AK2161" t="s">
        <v>77</v>
      </c>
      <c r="AL2161" t="s">
        <v>3979</v>
      </c>
      <c r="AM2161">
        <v>8.8079999999999998</v>
      </c>
      <c r="AN2161">
        <v>3</v>
      </c>
      <c r="AO2161">
        <v>0.8</v>
      </c>
      <c r="AP2161">
        <v>-14.973599999999999</v>
      </c>
      <c r="AQ2161">
        <f>YEAR(Table1[[#This Row],[Order Date]])</f>
        <v>2016</v>
      </c>
      <c r="AR2161" t="str">
        <f>TEXT(Table1[[#This Row],[Order Date]],"mmmm")</f>
        <v>September</v>
      </c>
      <c r="AS2161" t="str">
        <f>"Q"&amp;ROUNDUP(MONTH(Table1[[#This Row],[Order Date]])/3,0)</f>
        <v>Q3</v>
      </c>
      <c r="AT2161">
        <f>IF(Table1[[#This Row],[Sales]]=0,0,Table1[[#This Row],[Profit]]/Table1[[#This Row],[Sales]])</f>
        <v>-1.7</v>
      </c>
    </row>
    <row r="2162" spans="22:46" x14ac:dyDescent="0.3">
      <c r="V2162">
        <v>2161</v>
      </c>
      <c r="W2162" t="s">
        <v>5701</v>
      </c>
      <c r="X2162" s="1">
        <v>42504</v>
      </c>
      <c r="Y2162" t="s">
        <v>1908</v>
      </c>
      <c r="Z2162" t="s">
        <v>1450</v>
      </c>
      <c r="AA2162" t="s">
        <v>1058</v>
      </c>
      <c r="AB2162" t="s">
        <v>1059</v>
      </c>
      <c r="AC2162" t="s">
        <v>25</v>
      </c>
      <c r="AD2162" t="s">
        <v>26</v>
      </c>
      <c r="AE2162" t="s">
        <v>1132</v>
      </c>
      <c r="AF2162" t="s">
        <v>564</v>
      </c>
      <c r="AG2162">
        <v>45231</v>
      </c>
      <c r="AH2162" t="s">
        <v>160</v>
      </c>
      <c r="AI2162" t="s">
        <v>4789</v>
      </c>
      <c r="AJ2162" t="s">
        <v>31</v>
      </c>
      <c r="AK2162" t="s">
        <v>67</v>
      </c>
      <c r="AL2162" t="s">
        <v>4790</v>
      </c>
      <c r="AM2162">
        <v>79.384</v>
      </c>
      <c r="AN2162">
        <v>1</v>
      </c>
      <c r="AO2162">
        <v>0.2</v>
      </c>
      <c r="AP2162">
        <v>29.768999999999998</v>
      </c>
      <c r="AQ2162">
        <f>YEAR(Table1[[#This Row],[Order Date]])</f>
        <v>2016</v>
      </c>
      <c r="AR2162" t="str">
        <f>TEXT(Table1[[#This Row],[Order Date]],"mmmm")</f>
        <v>May</v>
      </c>
      <c r="AS2162" t="str">
        <f>"Q"&amp;ROUNDUP(MONTH(Table1[[#This Row],[Order Date]])/3,0)</f>
        <v>Q2</v>
      </c>
      <c r="AT2162">
        <f>IF(Table1[[#This Row],[Sales]]=0,0,Table1[[#This Row],[Profit]]/Table1[[#This Row],[Sales]])</f>
        <v>0.375</v>
      </c>
    </row>
    <row r="2163" spans="22:46" x14ac:dyDescent="0.3">
      <c r="V2163">
        <v>2162</v>
      </c>
      <c r="W2163" t="s">
        <v>5702</v>
      </c>
      <c r="X2163" s="1">
        <v>42376</v>
      </c>
      <c r="Y2163" s="1">
        <v>42705</v>
      </c>
      <c r="Z2163" t="s">
        <v>51</v>
      </c>
      <c r="AA2163" t="s">
        <v>1047</v>
      </c>
      <c r="AB2163" t="s">
        <v>1048</v>
      </c>
      <c r="AC2163" t="s">
        <v>108</v>
      </c>
      <c r="AD2163" t="s">
        <v>26</v>
      </c>
      <c r="AE2163" t="s">
        <v>3620</v>
      </c>
      <c r="AF2163" t="s">
        <v>43</v>
      </c>
      <c r="AG2163">
        <v>94601</v>
      </c>
      <c r="AH2163" t="s">
        <v>44</v>
      </c>
      <c r="AI2163" t="s">
        <v>5703</v>
      </c>
      <c r="AJ2163" t="s">
        <v>46</v>
      </c>
      <c r="AK2163" t="s">
        <v>70</v>
      </c>
      <c r="AL2163" t="s">
        <v>5704</v>
      </c>
      <c r="AM2163">
        <v>34.58</v>
      </c>
      <c r="AN2163">
        <v>1</v>
      </c>
      <c r="AO2163">
        <v>0</v>
      </c>
      <c r="AP2163">
        <v>10.0282</v>
      </c>
      <c r="AQ2163">
        <f>YEAR(Table1[[#This Row],[Order Date]])</f>
        <v>2016</v>
      </c>
      <c r="AR2163" t="str">
        <f>TEXT(Table1[[#This Row],[Order Date]],"mmmm")</f>
        <v>January</v>
      </c>
      <c r="AS2163" t="str">
        <f>"Q"&amp;ROUNDUP(MONTH(Table1[[#This Row],[Order Date]])/3,0)</f>
        <v>Q1</v>
      </c>
      <c r="AT2163">
        <f>IF(Table1[[#This Row],[Sales]]=0,0,Table1[[#This Row],[Profit]]/Table1[[#This Row],[Sales]])</f>
        <v>0.29000000000000004</v>
      </c>
    </row>
    <row r="2164" spans="22:46" x14ac:dyDescent="0.3">
      <c r="V2164">
        <v>2163</v>
      </c>
      <c r="W2164" t="s">
        <v>5705</v>
      </c>
      <c r="X2164" s="1">
        <v>42807</v>
      </c>
      <c r="Y2164" t="s">
        <v>4465</v>
      </c>
      <c r="Z2164" t="s">
        <v>51</v>
      </c>
      <c r="AA2164" t="s">
        <v>5706</v>
      </c>
      <c r="AB2164" t="s">
        <v>5707</v>
      </c>
      <c r="AC2164" t="s">
        <v>108</v>
      </c>
      <c r="AD2164" t="s">
        <v>26</v>
      </c>
      <c r="AE2164" t="s">
        <v>5708</v>
      </c>
      <c r="AF2164" t="s">
        <v>43</v>
      </c>
      <c r="AG2164">
        <v>95336</v>
      </c>
      <c r="AH2164" t="s">
        <v>44</v>
      </c>
      <c r="AI2164" t="s">
        <v>4827</v>
      </c>
      <c r="AJ2164" t="s">
        <v>46</v>
      </c>
      <c r="AK2164" t="s">
        <v>94</v>
      </c>
      <c r="AL2164" t="s">
        <v>4828</v>
      </c>
      <c r="AM2164">
        <v>314.55</v>
      </c>
      <c r="AN2164">
        <v>3</v>
      </c>
      <c r="AO2164">
        <v>0</v>
      </c>
      <c r="AP2164">
        <v>150.98400000000001</v>
      </c>
      <c r="AQ2164">
        <f>YEAR(Table1[[#This Row],[Order Date]])</f>
        <v>2017</v>
      </c>
      <c r="AR2164" t="str">
        <f>TEXT(Table1[[#This Row],[Order Date]],"mmmm")</f>
        <v>March</v>
      </c>
      <c r="AS2164" t="str">
        <f>"Q"&amp;ROUNDUP(MONTH(Table1[[#This Row],[Order Date]])/3,0)</f>
        <v>Q1</v>
      </c>
      <c r="AT2164">
        <f>IF(Table1[[#This Row],[Sales]]=0,0,Table1[[#This Row],[Profit]]/Table1[[#This Row],[Sales]])</f>
        <v>0.48000000000000004</v>
      </c>
    </row>
    <row r="2165" spans="22:46" x14ac:dyDescent="0.3">
      <c r="V2165">
        <v>2164</v>
      </c>
      <c r="W2165" t="s">
        <v>5709</v>
      </c>
      <c r="X2165" s="1">
        <v>42656</v>
      </c>
      <c r="Y2165" t="s">
        <v>636</v>
      </c>
      <c r="Z2165" t="s">
        <v>51</v>
      </c>
      <c r="AA2165" t="s">
        <v>676</v>
      </c>
      <c r="AB2165" t="s">
        <v>677</v>
      </c>
      <c r="AC2165" t="s">
        <v>25</v>
      </c>
      <c r="AD2165" t="s">
        <v>26</v>
      </c>
      <c r="AE2165" t="s">
        <v>2235</v>
      </c>
      <c r="AF2165" t="s">
        <v>110</v>
      </c>
      <c r="AG2165">
        <v>78041</v>
      </c>
      <c r="AH2165" t="s">
        <v>111</v>
      </c>
      <c r="AI2165" t="s">
        <v>2900</v>
      </c>
      <c r="AJ2165" t="s">
        <v>73</v>
      </c>
      <c r="AK2165" t="s">
        <v>176</v>
      </c>
      <c r="AL2165" t="s">
        <v>2901</v>
      </c>
      <c r="AM2165">
        <v>191.976</v>
      </c>
      <c r="AN2165">
        <v>3</v>
      </c>
      <c r="AO2165">
        <v>0.2</v>
      </c>
      <c r="AP2165">
        <v>23.997</v>
      </c>
      <c r="AQ2165">
        <f>YEAR(Table1[[#This Row],[Order Date]])</f>
        <v>2016</v>
      </c>
      <c r="AR2165" t="str">
        <f>TEXT(Table1[[#This Row],[Order Date]],"mmmm")</f>
        <v>October</v>
      </c>
      <c r="AS2165" t="str">
        <f>"Q"&amp;ROUNDUP(MONTH(Table1[[#This Row],[Order Date]])/3,0)</f>
        <v>Q4</v>
      </c>
      <c r="AT2165">
        <f>IF(Table1[[#This Row],[Sales]]=0,0,Table1[[#This Row],[Profit]]/Table1[[#This Row],[Sales]])</f>
        <v>0.125</v>
      </c>
    </row>
    <row r="2166" spans="22:46" x14ac:dyDescent="0.3">
      <c r="V2166">
        <v>2165</v>
      </c>
      <c r="W2166" t="s">
        <v>5709</v>
      </c>
      <c r="X2166" s="1">
        <v>42656</v>
      </c>
      <c r="Y2166" t="s">
        <v>636</v>
      </c>
      <c r="Z2166" t="s">
        <v>51</v>
      </c>
      <c r="AA2166" t="s">
        <v>676</v>
      </c>
      <c r="AB2166" t="s">
        <v>677</v>
      </c>
      <c r="AC2166" t="s">
        <v>25</v>
      </c>
      <c r="AD2166" t="s">
        <v>26</v>
      </c>
      <c r="AE2166" t="s">
        <v>2235</v>
      </c>
      <c r="AF2166" t="s">
        <v>110</v>
      </c>
      <c r="AG2166">
        <v>78041</v>
      </c>
      <c r="AH2166" t="s">
        <v>111</v>
      </c>
      <c r="AI2166" t="s">
        <v>5710</v>
      </c>
      <c r="AJ2166" t="s">
        <v>46</v>
      </c>
      <c r="AK2166" t="s">
        <v>94</v>
      </c>
      <c r="AL2166" t="s">
        <v>5711</v>
      </c>
      <c r="AM2166">
        <v>8.2880000000000003</v>
      </c>
      <c r="AN2166">
        <v>2</v>
      </c>
      <c r="AO2166">
        <v>0.2</v>
      </c>
      <c r="AP2166">
        <v>3.0044</v>
      </c>
      <c r="AQ2166">
        <f>YEAR(Table1[[#This Row],[Order Date]])</f>
        <v>2016</v>
      </c>
      <c r="AR2166" t="str">
        <f>TEXT(Table1[[#This Row],[Order Date]],"mmmm")</f>
        <v>October</v>
      </c>
      <c r="AS2166" t="str">
        <f>"Q"&amp;ROUNDUP(MONTH(Table1[[#This Row],[Order Date]])/3,0)</f>
        <v>Q4</v>
      </c>
      <c r="AT2166">
        <f>IF(Table1[[#This Row],[Sales]]=0,0,Table1[[#This Row],[Profit]]/Table1[[#This Row],[Sales]])</f>
        <v>0.36249999999999999</v>
      </c>
    </row>
    <row r="2167" spans="22:46" x14ac:dyDescent="0.3">
      <c r="V2167">
        <v>2166</v>
      </c>
      <c r="W2167" t="s">
        <v>5709</v>
      </c>
      <c r="X2167" s="1">
        <v>42656</v>
      </c>
      <c r="Y2167" t="s">
        <v>636</v>
      </c>
      <c r="Z2167" t="s">
        <v>51</v>
      </c>
      <c r="AA2167" t="s">
        <v>676</v>
      </c>
      <c r="AB2167" t="s">
        <v>677</v>
      </c>
      <c r="AC2167" t="s">
        <v>25</v>
      </c>
      <c r="AD2167" t="s">
        <v>26</v>
      </c>
      <c r="AE2167" t="s">
        <v>2235</v>
      </c>
      <c r="AF2167" t="s">
        <v>110</v>
      </c>
      <c r="AG2167">
        <v>78041</v>
      </c>
      <c r="AH2167" t="s">
        <v>111</v>
      </c>
      <c r="AI2167" t="s">
        <v>2552</v>
      </c>
      <c r="AJ2167" t="s">
        <v>31</v>
      </c>
      <c r="AK2167" t="s">
        <v>67</v>
      </c>
      <c r="AL2167" t="s">
        <v>2553</v>
      </c>
      <c r="AM2167">
        <v>139.91999999999999</v>
      </c>
      <c r="AN2167">
        <v>5</v>
      </c>
      <c r="AO2167">
        <v>0.6</v>
      </c>
      <c r="AP2167">
        <v>-150.41399999999999</v>
      </c>
      <c r="AQ2167">
        <f>YEAR(Table1[[#This Row],[Order Date]])</f>
        <v>2016</v>
      </c>
      <c r="AR2167" t="str">
        <f>TEXT(Table1[[#This Row],[Order Date]],"mmmm")</f>
        <v>October</v>
      </c>
      <c r="AS2167" t="str">
        <f>"Q"&amp;ROUNDUP(MONTH(Table1[[#This Row],[Order Date]])/3,0)</f>
        <v>Q4</v>
      </c>
      <c r="AT2167">
        <f>IF(Table1[[#This Row],[Sales]]=0,0,Table1[[#This Row],[Profit]]/Table1[[#This Row],[Sales]])</f>
        <v>-1.075</v>
      </c>
    </row>
    <row r="2168" spans="22:46" x14ac:dyDescent="0.3">
      <c r="V2168">
        <v>2167</v>
      </c>
      <c r="W2168" t="s">
        <v>5709</v>
      </c>
      <c r="X2168" s="1">
        <v>42656</v>
      </c>
      <c r="Y2168" t="s">
        <v>636</v>
      </c>
      <c r="Z2168" t="s">
        <v>51</v>
      </c>
      <c r="AA2168" t="s">
        <v>676</v>
      </c>
      <c r="AB2168" t="s">
        <v>677</v>
      </c>
      <c r="AC2168" t="s">
        <v>25</v>
      </c>
      <c r="AD2168" t="s">
        <v>26</v>
      </c>
      <c r="AE2168" t="s">
        <v>2235</v>
      </c>
      <c r="AF2168" t="s">
        <v>110</v>
      </c>
      <c r="AG2168">
        <v>78041</v>
      </c>
      <c r="AH2168" t="s">
        <v>111</v>
      </c>
      <c r="AI2168" t="s">
        <v>5241</v>
      </c>
      <c r="AJ2168" t="s">
        <v>46</v>
      </c>
      <c r="AK2168" t="s">
        <v>70</v>
      </c>
      <c r="AL2168" t="s">
        <v>5242</v>
      </c>
      <c r="AM2168">
        <v>15.872</v>
      </c>
      <c r="AN2168">
        <v>1</v>
      </c>
      <c r="AO2168">
        <v>0.2</v>
      </c>
      <c r="AP2168">
        <v>1.1903999999999999</v>
      </c>
      <c r="AQ2168">
        <f>YEAR(Table1[[#This Row],[Order Date]])</f>
        <v>2016</v>
      </c>
      <c r="AR2168" t="str">
        <f>TEXT(Table1[[#This Row],[Order Date]],"mmmm")</f>
        <v>October</v>
      </c>
      <c r="AS2168" t="str">
        <f>"Q"&amp;ROUNDUP(MONTH(Table1[[#This Row],[Order Date]])/3,0)</f>
        <v>Q4</v>
      </c>
      <c r="AT2168">
        <f>IF(Table1[[#This Row],[Sales]]=0,0,Table1[[#This Row],[Profit]]/Table1[[#This Row],[Sales]])</f>
        <v>7.4999999999999997E-2</v>
      </c>
    </row>
    <row r="2169" spans="22:46" x14ac:dyDescent="0.3">
      <c r="V2169">
        <v>2168</v>
      </c>
      <c r="W2169" t="s">
        <v>5709</v>
      </c>
      <c r="X2169" s="1">
        <v>42656</v>
      </c>
      <c r="Y2169" t="s">
        <v>636</v>
      </c>
      <c r="Z2169" t="s">
        <v>51</v>
      </c>
      <c r="AA2169" t="s">
        <v>676</v>
      </c>
      <c r="AB2169" t="s">
        <v>677</v>
      </c>
      <c r="AC2169" t="s">
        <v>25</v>
      </c>
      <c r="AD2169" t="s">
        <v>26</v>
      </c>
      <c r="AE2169" t="s">
        <v>2235</v>
      </c>
      <c r="AF2169" t="s">
        <v>110</v>
      </c>
      <c r="AG2169">
        <v>78041</v>
      </c>
      <c r="AH2169" t="s">
        <v>111</v>
      </c>
      <c r="AI2169" t="s">
        <v>1365</v>
      </c>
      <c r="AJ2169" t="s">
        <v>46</v>
      </c>
      <c r="AK2169" t="s">
        <v>77</v>
      </c>
      <c r="AL2169" t="s">
        <v>1366</v>
      </c>
      <c r="AM2169">
        <v>6.2859999999999996</v>
      </c>
      <c r="AN2169">
        <v>7</v>
      </c>
      <c r="AO2169">
        <v>0.8</v>
      </c>
      <c r="AP2169">
        <v>-11.000500000000001</v>
      </c>
      <c r="AQ2169">
        <f>YEAR(Table1[[#This Row],[Order Date]])</f>
        <v>2016</v>
      </c>
      <c r="AR2169" t="str">
        <f>TEXT(Table1[[#This Row],[Order Date]],"mmmm")</f>
        <v>October</v>
      </c>
      <c r="AS2169" t="str">
        <f>"Q"&amp;ROUNDUP(MONTH(Table1[[#This Row],[Order Date]])/3,0)</f>
        <v>Q4</v>
      </c>
      <c r="AT2169">
        <f>IF(Table1[[#This Row],[Sales]]=0,0,Table1[[#This Row],[Profit]]/Table1[[#This Row],[Sales]])</f>
        <v>-1.7500000000000002</v>
      </c>
    </row>
    <row r="2170" spans="22:46" x14ac:dyDescent="0.3">
      <c r="V2170">
        <v>2169</v>
      </c>
      <c r="W2170" t="s">
        <v>5712</v>
      </c>
      <c r="X2170" s="1">
        <v>42762</v>
      </c>
      <c r="Y2170" t="s">
        <v>2751</v>
      </c>
      <c r="Z2170" t="s">
        <v>22</v>
      </c>
      <c r="AA2170" t="s">
        <v>5713</v>
      </c>
      <c r="AB2170" t="s">
        <v>5714</v>
      </c>
      <c r="AC2170" t="s">
        <v>25</v>
      </c>
      <c r="AD2170" t="s">
        <v>26</v>
      </c>
      <c r="AE2170" t="s">
        <v>4788</v>
      </c>
      <c r="AF2170" t="s">
        <v>564</v>
      </c>
      <c r="AG2170">
        <v>44240</v>
      </c>
      <c r="AH2170" t="s">
        <v>160</v>
      </c>
      <c r="AI2170" t="s">
        <v>2236</v>
      </c>
      <c r="AJ2170" t="s">
        <v>46</v>
      </c>
      <c r="AK2170" t="s">
        <v>70</v>
      </c>
      <c r="AL2170" t="s">
        <v>2237</v>
      </c>
      <c r="AM2170">
        <v>14.016</v>
      </c>
      <c r="AN2170">
        <v>3</v>
      </c>
      <c r="AO2170">
        <v>0.2</v>
      </c>
      <c r="AP2170">
        <v>1.752</v>
      </c>
      <c r="AQ2170">
        <f>YEAR(Table1[[#This Row],[Order Date]])</f>
        <v>2017</v>
      </c>
      <c r="AR2170" t="str">
        <f>TEXT(Table1[[#This Row],[Order Date]],"mmmm")</f>
        <v>January</v>
      </c>
      <c r="AS2170" t="str">
        <f>"Q"&amp;ROUNDUP(MONTH(Table1[[#This Row],[Order Date]])/3,0)</f>
        <v>Q1</v>
      </c>
      <c r="AT2170">
        <f>IF(Table1[[#This Row],[Sales]]=0,0,Table1[[#This Row],[Profit]]/Table1[[#This Row],[Sales]])</f>
        <v>0.125</v>
      </c>
    </row>
    <row r="2171" spans="22:46" x14ac:dyDescent="0.3">
      <c r="V2171">
        <v>2170</v>
      </c>
      <c r="W2171" t="s">
        <v>5712</v>
      </c>
      <c r="X2171" s="1">
        <v>42762</v>
      </c>
      <c r="Y2171" t="s">
        <v>2751</v>
      </c>
      <c r="Z2171" t="s">
        <v>22</v>
      </c>
      <c r="AA2171" t="s">
        <v>5713</v>
      </c>
      <c r="AB2171" t="s">
        <v>5714</v>
      </c>
      <c r="AC2171" t="s">
        <v>25</v>
      </c>
      <c r="AD2171" t="s">
        <v>26</v>
      </c>
      <c r="AE2171" t="s">
        <v>4788</v>
      </c>
      <c r="AF2171" t="s">
        <v>564</v>
      </c>
      <c r="AG2171">
        <v>44240</v>
      </c>
      <c r="AH2171" t="s">
        <v>160</v>
      </c>
      <c r="AI2171" t="s">
        <v>3102</v>
      </c>
      <c r="AJ2171" t="s">
        <v>73</v>
      </c>
      <c r="AK2171" t="s">
        <v>176</v>
      </c>
      <c r="AL2171" t="s">
        <v>3103</v>
      </c>
      <c r="AM2171">
        <v>71.975999999999999</v>
      </c>
      <c r="AN2171">
        <v>3</v>
      </c>
      <c r="AO2171">
        <v>0.2</v>
      </c>
      <c r="AP2171">
        <v>-8.9969999999999999</v>
      </c>
      <c r="AQ2171">
        <f>YEAR(Table1[[#This Row],[Order Date]])</f>
        <v>2017</v>
      </c>
      <c r="AR2171" t="str">
        <f>TEXT(Table1[[#This Row],[Order Date]],"mmmm")</f>
        <v>January</v>
      </c>
      <c r="AS2171" t="str">
        <f>"Q"&amp;ROUNDUP(MONTH(Table1[[#This Row],[Order Date]])/3,0)</f>
        <v>Q1</v>
      </c>
      <c r="AT2171">
        <f>IF(Table1[[#This Row],[Sales]]=0,0,Table1[[#This Row],[Profit]]/Table1[[#This Row],[Sales]])</f>
        <v>-0.125</v>
      </c>
    </row>
    <row r="2172" spans="22:46" x14ac:dyDescent="0.3">
      <c r="V2172">
        <v>2171</v>
      </c>
      <c r="W2172" t="s">
        <v>5712</v>
      </c>
      <c r="X2172" s="1">
        <v>42762</v>
      </c>
      <c r="Y2172" t="s">
        <v>2751</v>
      </c>
      <c r="Z2172" t="s">
        <v>22</v>
      </c>
      <c r="AA2172" t="s">
        <v>5713</v>
      </c>
      <c r="AB2172" t="s">
        <v>5714</v>
      </c>
      <c r="AC2172" t="s">
        <v>25</v>
      </c>
      <c r="AD2172" t="s">
        <v>26</v>
      </c>
      <c r="AE2172" t="s">
        <v>4788</v>
      </c>
      <c r="AF2172" t="s">
        <v>564</v>
      </c>
      <c r="AG2172">
        <v>44240</v>
      </c>
      <c r="AH2172" t="s">
        <v>160</v>
      </c>
      <c r="AI2172" t="s">
        <v>778</v>
      </c>
      <c r="AJ2172" t="s">
        <v>73</v>
      </c>
      <c r="AK2172" t="s">
        <v>74</v>
      </c>
      <c r="AL2172" t="s">
        <v>779</v>
      </c>
      <c r="AM2172">
        <v>107.982</v>
      </c>
      <c r="AN2172">
        <v>3</v>
      </c>
      <c r="AO2172">
        <v>0.4</v>
      </c>
      <c r="AP2172">
        <v>-26.9955</v>
      </c>
      <c r="AQ2172">
        <f>YEAR(Table1[[#This Row],[Order Date]])</f>
        <v>2017</v>
      </c>
      <c r="AR2172" t="str">
        <f>TEXT(Table1[[#This Row],[Order Date]],"mmmm")</f>
        <v>January</v>
      </c>
      <c r="AS2172" t="str">
        <f>"Q"&amp;ROUNDUP(MONTH(Table1[[#This Row],[Order Date]])/3,0)</f>
        <v>Q1</v>
      </c>
      <c r="AT2172">
        <f>IF(Table1[[#This Row],[Sales]]=0,0,Table1[[#This Row],[Profit]]/Table1[[#This Row],[Sales]])</f>
        <v>-0.25</v>
      </c>
    </row>
    <row r="2173" spans="22:46" x14ac:dyDescent="0.3">
      <c r="V2173">
        <v>2172</v>
      </c>
      <c r="W2173" t="s">
        <v>5715</v>
      </c>
      <c r="X2173" s="1">
        <v>43058</v>
      </c>
      <c r="Y2173" t="s">
        <v>5246</v>
      </c>
      <c r="Z2173" t="s">
        <v>51</v>
      </c>
      <c r="AA2173" t="s">
        <v>230</v>
      </c>
      <c r="AB2173" t="s">
        <v>231</v>
      </c>
      <c r="AC2173" t="s">
        <v>41</v>
      </c>
      <c r="AD2173" t="s">
        <v>26</v>
      </c>
      <c r="AE2173" t="s">
        <v>5716</v>
      </c>
      <c r="AF2173" t="s">
        <v>110</v>
      </c>
      <c r="AG2173">
        <v>76903</v>
      </c>
      <c r="AH2173" t="s">
        <v>111</v>
      </c>
      <c r="AI2173" t="s">
        <v>2795</v>
      </c>
      <c r="AJ2173" t="s">
        <v>31</v>
      </c>
      <c r="AK2173" t="s">
        <v>35</v>
      </c>
      <c r="AL2173" t="s">
        <v>2796</v>
      </c>
      <c r="AM2173">
        <v>305.31200000000001</v>
      </c>
      <c r="AN2173">
        <v>2</v>
      </c>
      <c r="AO2173">
        <v>0.3</v>
      </c>
      <c r="AP2173">
        <v>-8.7232000000000003</v>
      </c>
      <c r="AQ2173">
        <f>YEAR(Table1[[#This Row],[Order Date]])</f>
        <v>2017</v>
      </c>
      <c r="AR2173" t="str">
        <f>TEXT(Table1[[#This Row],[Order Date]],"mmmm")</f>
        <v>November</v>
      </c>
      <c r="AS2173" t="str">
        <f>"Q"&amp;ROUNDUP(MONTH(Table1[[#This Row],[Order Date]])/3,0)</f>
        <v>Q4</v>
      </c>
      <c r="AT2173">
        <f>IF(Table1[[#This Row],[Sales]]=0,0,Table1[[#This Row],[Profit]]/Table1[[#This Row],[Sales]])</f>
        <v>-2.8571428571428571E-2</v>
      </c>
    </row>
    <row r="2174" spans="22:46" x14ac:dyDescent="0.3">
      <c r="V2174">
        <v>2173</v>
      </c>
      <c r="W2174" t="s">
        <v>5717</v>
      </c>
      <c r="X2174" s="1">
        <v>41852</v>
      </c>
      <c r="Y2174" s="1">
        <v>41706</v>
      </c>
      <c r="Z2174" t="s">
        <v>207</v>
      </c>
      <c r="AA2174" t="s">
        <v>5718</v>
      </c>
      <c r="AB2174" t="s">
        <v>5719</v>
      </c>
      <c r="AC2174" t="s">
        <v>25</v>
      </c>
      <c r="AD2174" t="s">
        <v>26</v>
      </c>
      <c r="AE2174" t="s">
        <v>136</v>
      </c>
      <c r="AF2174" t="s">
        <v>43</v>
      </c>
      <c r="AG2174">
        <v>94122</v>
      </c>
      <c r="AH2174" t="s">
        <v>44</v>
      </c>
      <c r="AI2174" t="s">
        <v>5720</v>
      </c>
      <c r="AJ2174" t="s">
        <v>46</v>
      </c>
      <c r="AK2174" t="s">
        <v>77</v>
      </c>
      <c r="AL2174" t="s">
        <v>5721</v>
      </c>
      <c r="AM2174">
        <v>19.751999999999999</v>
      </c>
      <c r="AN2174">
        <v>3</v>
      </c>
      <c r="AO2174">
        <v>0.2</v>
      </c>
      <c r="AP2174">
        <v>6.9131999999999998</v>
      </c>
      <c r="AQ2174">
        <f>YEAR(Table1[[#This Row],[Order Date]])</f>
        <v>2014</v>
      </c>
      <c r="AR2174" t="str">
        <f>TEXT(Table1[[#This Row],[Order Date]],"mmmm")</f>
        <v>August</v>
      </c>
      <c r="AS2174" t="str">
        <f>"Q"&amp;ROUNDUP(MONTH(Table1[[#This Row],[Order Date]])/3,0)</f>
        <v>Q3</v>
      </c>
      <c r="AT2174">
        <f>IF(Table1[[#This Row],[Sales]]=0,0,Table1[[#This Row],[Profit]]/Table1[[#This Row],[Sales]])</f>
        <v>0.35000000000000003</v>
      </c>
    </row>
    <row r="2175" spans="22:46" x14ac:dyDescent="0.3">
      <c r="V2175">
        <v>2174</v>
      </c>
      <c r="W2175" t="s">
        <v>5722</v>
      </c>
      <c r="X2175" s="1">
        <v>42581</v>
      </c>
      <c r="Y2175" s="1">
        <v>42468</v>
      </c>
      <c r="Z2175" t="s">
        <v>51</v>
      </c>
      <c r="AA2175" t="s">
        <v>620</v>
      </c>
      <c r="AB2175" t="s">
        <v>621</v>
      </c>
      <c r="AC2175" t="s">
        <v>108</v>
      </c>
      <c r="AD2175" t="s">
        <v>26</v>
      </c>
      <c r="AE2175" t="s">
        <v>203</v>
      </c>
      <c r="AF2175" t="s">
        <v>110</v>
      </c>
      <c r="AG2175">
        <v>77070</v>
      </c>
      <c r="AH2175" t="s">
        <v>111</v>
      </c>
      <c r="AI2175" t="s">
        <v>4863</v>
      </c>
      <c r="AJ2175" t="s">
        <v>46</v>
      </c>
      <c r="AK2175" t="s">
        <v>77</v>
      </c>
      <c r="AL2175" t="s">
        <v>4864</v>
      </c>
      <c r="AM2175">
        <v>9.2639999999999993</v>
      </c>
      <c r="AN2175">
        <v>3</v>
      </c>
      <c r="AO2175">
        <v>0.8</v>
      </c>
      <c r="AP2175">
        <v>-13.896000000000001</v>
      </c>
      <c r="AQ2175">
        <f>YEAR(Table1[[#This Row],[Order Date]])</f>
        <v>2016</v>
      </c>
      <c r="AR2175" t="str">
        <f>TEXT(Table1[[#This Row],[Order Date]],"mmmm")</f>
        <v>July</v>
      </c>
      <c r="AS2175" t="str">
        <f>"Q"&amp;ROUNDUP(MONTH(Table1[[#This Row],[Order Date]])/3,0)</f>
        <v>Q3</v>
      </c>
      <c r="AT2175">
        <f>IF(Table1[[#This Row],[Sales]]=0,0,Table1[[#This Row],[Profit]]/Table1[[#This Row],[Sales]])</f>
        <v>-1.5000000000000002</v>
      </c>
    </row>
    <row r="2176" spans="22:46" x14ac:dyDescent="0.3">
      <c r="V2176">
        <v>2175</v>
      </c>
      <c r="W2176" t="s">
        <v>5723</v>
      </c>
      <c r="X2176" s="1">
        <v>42215</v>
      </c>
      <c r="Y2176" s="1">
        <v>42071</v>
      </c>
      <c r="Z2176" t="s">
        <v>22</v>
      </c>
      <c r="AA2176" t="s">
        <v>5552</v>
      </c>
      <c r="AB2176" t="s">
        <v>5553</v>
      </c>
      <c r="AC2176" t="s">
        <v>41</v>
      </c>
      <c r="AD2176" t="s">
        <v>26</v>
      </c>
      <c r="AE2176" t="s">
        <v>203</v>
      </c>
      <c r="AF2176" t="s">
        <v>110</v>
      </c>
      <c r="AG2176">
        <v>77041</v>
      </c>
      <c r="AH2176" t="s">
        <v>111</v>
      </c>
      <c r="AI2176" t="s">
        <v>5481</v>
      </c>
      <c r="AJ2176" t="s">
        <v>46</v>
      </c>
      <c r="AK2176" t="s">
        <v>60</v>
      </c>
      <c r="AL2176" t="s">
        <v>5482</v>
      </c>
      <c r="AM2176">
        <v>61.792000000000002</v>
      </c>
      <c r="AN2176">
        <v>4</v>
      </c>
      <c r="AO2176">
        <v>0.2</v>
      </c>
      <c r="AP2176">
        <v>6.1791999999999998</v>
      </c>
      <c r="AQ2176">
        <f>YEAR(Table1[[#This Row],[Order Date]])</f>
        <v>2015</v>
      </c>
      <c r="AR2176" t="str">
        <f>TEXT(Table1[[#This Row],[Order Date]],"mmmm")</f>
        <v>July</v>
      </c>
      <c r="AS2176" t="str">
        <f>"Q"&amp;ROUNDUP(MONTH(Table1[[#This Row],[Order Date]])/3,0)</f>
        <v>Q3</v>
      </c>
      <c r="AT2176">
        <f>IF(Table1[[#This Row],[Sales]]=0,0,Table1[[#This Row],[Profit]]/Table1[[#This Row],[Sales]])</f>
        <v>9.9999999999999992E-2</v>
      </c>
    </row>
    <row r="2177" spans="22:46" x14ac:dyDescent="0.3">
      <c r="V2177">
        <v>2176</v>
      </c>
      <c r="W2177" t="s">
        <v>5724</v>
      </c>
      <c r="X2177" s="1">
        <v>42658</v>
      </c>
      <c r="Y2177" t="s">
        <v>1449</v>
      </c>
      <c r="Z2177" t="s">
        <v>51</v>
      </c>
      <c r="AA2177" t="s">
        <v>5726</v>
      </c>
      <c r="AB2177" t="s">
        <v>5727</v>
      </c>
      <c r="AC2177" t="s">
        <v>108</v>
      </c>
      <c r="AD2177" t="s">
        <v>26</v>
      </c>
      <c r="AE2177" t="s">
        <v>5728</v>
      </c>
      <c r="AF2177" t="s">
        <v>129</v>
      </c>
      <c r="AG2177">
        <v>84106</v>
      </c>
      <c r="AH2177" t="s">
        <v>44</v>
      </c>
      <c r="AI2177" t="s">
        <v>5729</v>
      </c>
      <c r="AJ2177" t="s">
        <v>46</v>
      </c>
      <c r="AK2177" t="s">
        <v>94</v>
      </c>
      <c r="AL2177" t="s">
        <v>5730</v>
      </c>
      <c r="AM2177">
        <v>45.68</v>
      </c>
      <c r="AN2177">
        <v>2</v>
      </c>
      <c r="AO2177">
        <v>0</v>
      </c>
      <c r="AP2177">
        <v>21.012799999999999</v>
      </c>
      <c r="AQ2177">
        <f>YEAR(Table1[[#This Row],[Order Date]])</f>
        <v>2016</v>
      </c>
      <c r="AR2177" t="str">
        <f>TEXT(Table1[[#This Row],[Order Date]],"mmmm")</f>
        <v>October</v>
      </c>
      <c r="AS2177" t="str">
        <f>"Q"&amp;ROUNDUP(MONTH(Table1[[#This Row],[Order Date]])/3,0)</f>
        <v>Q4</v>
      </c>
      <c r="AT2177">
        <f>IF(Table1[[#This Row],[Sales]]=0,0,Table1[[#This Row],[Profit]]/Table1[[#This Row],[Sales]])</f>
        <v>0.45999999999999996</v>
      </c>
    </row>
    <row r="2178" spans="22:46" x14ac:dyDescent="0.3">
      <c r="V2178">
        <v>2177</v>
      </c>
      <c r="W2178" t="s">
        <v>5724</v>
      </c>
      <c r="X2178" s="1">
        <v>42658</v>
      </c>
      <c r="Y2178" t="s">
        <v>1449</v>
      </c>
      <c r="Z2178" t="s">
        <v>51</v>
      </c>
      <c r="AA2178" t="s">
        <v>5726</v>
      </c>
      <c r="AB2178" t="s">
        <v>5727</v>
      </c>
      <c r="AC2178" t="s">
        <v>108</v>
      </c>
      <c r="AD2178" t="s">
        <v>26</v>
      </c>
      <c r="AE2178" t="s">
        <v>5728</v>
      </c>
      <c r="AF2178" t="s">
        <v>129</v>
      </c>
      <c r="AG2178">
        <v>84106</v>
      </c>
      <c r="AH2178" t="s">
        <v>44</v>
      </c>
      <c r="AI2178" t="s">
        <v>4844</v>
      </c>
      <c r="AJ2178" t="s">
        <v>46</v>
      </c>
      <c r="AK2178" t="s">
        <v>94</v>
      </c>
      <c r="AL2178" t="s">
        <v>4845</v>
      </c>
      <c r="AM2178">
        <v>60.12</v>
      </c>
      <c r="AN2178">
        <v>9</v>
      </c>
      <c r="AO2178">
        <v>0</v>
      </c>
      <c r="AP2178">
        <v>28.857600000000001</v>
      </c>
      <c r="AQ2178">
        <f>YEAR(Table1[[#This Row],[Order Date]])</f>
        <v>2016</v>
      </c>
      <c r="AR2178" t="str">
        <f>TEXT(Table1[[#This Row],[Order Date]],"mmmm")</f>
        <v>October</v>
      </c>
      <c r="AS2178" t="str">
        <f>"Q"&amp;ROUNDUP(MONTH(Table1[[#This Row],[Order Date]])/3,0)</f>
        <v>Q4</v>
      </c>
      <c r="AT2178">
        <f>IF(Table1[[#This Row],[Sales]]=0,0,Table1[[#This Row],[Profit]]/Table1[[#This Row],[Sales]])</f>
        <v>0.48000000000000004</v>
      </c>
    </row>
    <row r="2179" spans="22:46" x14ac:dyDescent="0.3">
      <c r="V2179">
        <v>2178</v>
      </c>
      <c r="W2179" t="s">
        <v>5724</v>
      </c>
      <c r="X2179" s="1">
        <v>42658</v>
      </c>
      <c r="Y2179" t="s">
        <v>1449</v>
      </c>
      <c r="Z2179" t="s">
        <v>51</v>
      </c>
      <c r="AA2179" t="s">
        <v>5726</v>
      </c>
      <c r="AB2179" t="s">
        <v>5727</v>
      </c>
      <c r="AC2179" t="s">
        <v>108</v>
      </c>
      <c r="AD2179" t="s">
        <v>26</v>
      </c>
      <c r="AE2179" t="s">
        <v>5728</v>
      </c>
      <c r="AF2179" t="s">
        <v>129</v>
      </c>
      <c r="AG2179">
        <v>84106</v>
      </c>
      <c r="AH2179" t="s">
        <v>44</v>
      </c>
      <c r="AI2179" t="s">
        <v>5047</v>
      </c>
      <c r="AJ2179" t="s">
        <v>46</v>
      </c>
      <c r="AK2179" t="s">
        <v>77</v>
      </c>
      <c r="AL2179" t="s">
        <v>5048</v>
      </c>
      <c r="AM2179">
        <v>41.72</v>
      </c>
      <c r="AN2179">
        <v>5</v>
      </c>
      <c r="AO2179">
        <v>0.2</v>
      </c>
      <c r="AP2179">
        <v>13.0375</v>
      </c>
      <c r="AQ2179">
        <f>YEAR(Table1[[#This Row],[Order Date]])</f>
        <v>2016</v>
      </c>
      <c r="AR2179" t="str">
        <f>TEXT(Table1[[#This Row],[Order Date]],"mmmm")</f>
        <v>October</v>
      </c>
      <c r="AS2179" t="str">
        <f>"Q"&amp;ROUNDUP(MONTH(Table1[[#This Row],[Order Date]])/3,0)</f>
        <v>Q4</v>
      </c>
      <c r="AT2179">
        <f>IF(Table1[[#This Row],[Sales]]=0,0,Table1[[#This Row],[Profit]]/Table1[[#This Row],[Sales]])</f>
        <v>0.3125</v>
      </c>
    </row>
    <row r="2180" spans="22:46" x14ac:dyDescent="0.3">
      <c r="V2180">
        <v>2179</v>
      </c>
      <c r="W2180" t="s">
        <v>5724</v>
      </c>
      <c r="X2180" s="1">
        <v>42658</v>
      </c>
      <c r="Y2180" t="s">
        <v>1449</v>
      </c>
      <c r="Z2180" t="s">
        <v>51</v>
      </c>
      <c r="AA2180" t="s">
        <v>5726</v>
      </c>
      <c r="AB2180" t="s">
        <v>5727</v>
      </c>
      <c r="AC2180" t="s">
        <v>108</v>
      </c>
      <c r="AD2180" t="s">
        <v>26</v>
      </c>
      <c r="AE2180" t="s">
        <v>5728</v>
      </c>
      <c r="AF2180" t="s">
        <v>129</v>
      </c>
      <c r="AG2180">
        <v>84106</v>
      </c>
      <c r="AH2180" t="s">
        <v>44</v>
      </c>
      <c r="AI2180" t="s">
        <v>1843</v>
      </c>
      <c r="AJ2180" t="s">
        <v>46</v>
      </c>
      <c r="AK2180" t="s">
        <v>94</v>
      </c>
      <c r="AL2180" t="s">
        <v>1844</v>
      </c>
      <c r="AM2180">
        <v>71.599999999999994</v>
      </c>
      <c r="AN2180">
        <v>8</v>
      </c>
      <c r="AO2180">
        <v>0</v>
      </c>
      <c r="AP2180">
        <v>32.936</v>
      </c>
      <c r="AQ2180">
        <f>YEAR(Table1[[#This Row],[Order Date]])</f>
        <v>2016</v>
      </c>
      <c r="AR2180" t="str">
        <f>TEXT(Table1[[#This Row],[Order Date]],"mmmm")</f>
        <v>October</v>
      </c>
      <c r="AS2180" t="str">
        <f>"Q"&amp;ROUNDUP(MONTH(Table1[[#This Row],[Order Date]])/3,0)</f>
        <v>Q4</v>
      </c>
      <c r="AT2180">
        <f>IF(Table1[[#This Row],[Sales]]=0,0,Table1[[#This Row],[Profit]]/Table1[[#This Row],[Sales]])</f>
        <v>0.46</v>
      </c>
    </row>
    <row r="2181" spans="22:46" x14ac:dyDescent="0.3">
      <c r="V2181">
        <v>2180</v>
      </c>
      <c r="W2181" t="s">
        <v>5731</v>
      </c>
      <c r="X2181" s="1">
        <v>42497</v>
      </c>
      <c r="Y2181" s="1">
        <v>42679</v>
      </c>
      <c r="Z2181" t="s">
        <v>51</v>
      </c>
      <c r="AA2181" t="s">
        <v>1633</v>
      </c>
      <c r="AB2181" t="s">
        <v>1634</v>
      </c>
      <c r="AC2181" t="s">
        <v>25</v>
      </c>
      <c r="AD2181" t="s">
        <v>26</v>
      </c>
      <c r="AE2181" t="s">
        <v>300</v>
      </c>
      <c r="AF2181" t="s">
        <v>301</v>
      </c>
      <c r="AG2181">
        <v>10009</v>
      </c>
      <c r="AH2181" t="s">
        <v>160</v>
      </c>
      <c r="AI2181" t="s">
        <v>1502</v>
      </c>
      <c r="AJ2181" t="s">
        <v>46</v>
      </c>
      <c r="AK2181" t="s">
        <v>77</v>
      </c>
      <c r="AL2181" t="s">
        <v>1503</v>
      </c>
      <c r="AM2181">
        <v>85.231999999999999</v>
      </c>
      <c r="AN2181">
        <v>7</v>
      </c>
      <c r="AO2181">
        <v>0.2</v>
      </c>
      <c r="AP2181">
        <v>30.896599999999999</v>
      </c>
      <c r="AQ2181">
        <f>YEAR(Table1[[#This Row],[Order Date]])</f>
        <v>2016</v>
      </c>
      <c r="AR2181" t="str">
        <f>TEXT(Table1[[#This Row],[Order Date]],"mmmm")</f>
        <v>May</v>
      </c>
      <c r="AS2181" t="str">
        <f>"Q"&amp;ROUNDUP(MONTH(Table1[[#This Row],[Order Date]])/3,0)</f>
        <v>Q2</v>
      </c>
      <c r="AT2181">
        <f>IF(Table1[[#This Row],[Sales]]=0,0,Table1[[#This Row],[Profit]]/Table1[[#This Row],[Sales]])</f>
        <v>0.36249999999999999</v>
      </c>
    </row>
    <row r="2182" spans="22:46" x14ac:dyDescent="0.3">
      <c r="V2182">
        <v>2181</v>
      </c>
      <c r="W2182" t="s">
        <v>5731</v>
      </c>
      <c r="X2182" s="1">
        <v>42497</v>
      </c>
      <c r="Y2182" s="1">
        <v>42679</v>
      </c>
      <c r="Z2182" t="s">
        <v>51</v>
      </c>
      <c r="AA2182" t="s">
        <v>1633</v>
      </c>
      <c r="AB2182" t="s">
        <v>1634</v>
      </c>
      <c r="AC2182" t="s">
        <v>25</v>
      </c>
      <c r="AD2182" t="s">
        <v>26</v>
      </c>
      <c r="AE2182" t="s">
        <v>300</v>
      </c>
      <c r="AF2182" t="s">
        <v>301</v>
      </c>
      <c r="AG2182">
        <v>10009</v>
      </c>
      <c r="AH2182" t="s">
        <v>160</v>
      </c>
      <c r="AI2182" t="s">
        <v>1878</v>
      </c>
      <c r="AJ2182" t="s">
        <v>46</v>
      </c>
      <c r="AK2182" t="s">
        <v>47</v>
      </c>
      <c r="AL2182" t="s">
        <v>1879</v>
      </c>
      <c r="AM2182">
        <v>44.4</v>
      </c>
      <c r="AN2182">
        <v>3</v>
      </c>
      <c r="AO2182">
        <v>0</v>
      </c>
      <c r="AP2182">
        <v>22.2</v>
      </c>
      <c r="AQ2182">
        <f>YEAR(Table1[[#This Row],[Order Date]])</f>
        <v>2016</v>
      </c>
      <c r="AR2182" t="str">
        <f>TEXT(Table1[[#This Row],[Order Date]],"mmmm")</f>
        <v>May</v>
      </c>
      <c r="AS2182" t="str">
        <f>"Q"&amp;ROUNDUP(MONTH(Table1[[#This Row],[Order Date]])/3,0)</f>
        <v>Q2</v>
      </c>
      <c r="AT2182">
        <f>IF(Table1[[#This Row],[Sales]]=0,0,Table1[[#This Row],[Profit]]/Table1[[#This Row],[Sales]])</f>
        <v>0.5</v>
      </c>
    </row>
    <row r="2183" spans="22:46" x14ac:dyDescent="0.3">
      <c r="V2183">
        <v>2182</v>
      </c>
      <c r="W2183" t="s">
        <v>5731</v>
      </c>
      <c r="X2183" s="1">
        <v>42497</v>
      </c>
      <c r="Y2183" s="1">
        <v>42679</v>
      </c>
      <c r="Z2183" t="s">
        <v>51</v>
      </c>
      <c r="AA2183" t="s">
        <v>1633</v>
      </c>
      <c r="AB2183" t="s">
        <v>1634</v>
      </c>
      <c r="AC2183" t="s">
        <v>25</v>
      </c>
      <c r="AD2183" t="s">
        <v>26</v>
      </c>
      <c r="AE2183" t="s">
        <v>300</v>
      </c>
      <c r="AF2183" t="s">
        <v>301</v>
      </c>
      <c r="AG2183">
        <v>10009</v>
      </c>
      <c r="AH2183" t="s">
        <v>160</v>
      </c>
      <c r="AI2183" t="s">
        <v>5732</v>
      </c>
      <c r="AJ2183" t="s">
        <v>31</v>
      </c>
      <c r="AK2183" t="s">
        <v>35</v>
      </c>
      <c r="AL2183" t="s">
        <v>5733</v>
      </c>
      <c r="AM2183">
        <v>442.76400000000001</v>
      </c>
      <c r="AN2183">
        <v>4</v>
      </c>
      <c r="AO2183">
        <v>0.1</v>
      </c>
      <c r="AP2183">
        <v>59.035200000000003</v>
      </c>
      <c r="AQ2183">
        <f>YEAR(Table1[[#This Row],[Order Date]])</f>
        <v>2016</v>
      </c>
      <c r="AR2183" t="str">
        <f>TEXT(Table1[[#This Row],[Order Date]],"mmmm")</f>
        <v>May</v>
      </c>
      <c r="AS2183" t="str">
        <f>"Q"&amp;ROUNDUP(MONTH(Table1[[#This Row],[Order Date]])/3,0)</f>
        <v>Q2</v>
      </c>
      <c r="AT2183">
        <f>IF(Table1[[#This Row],[Sales]]=0,0,Table1[[#This Row],[Profit]]/Table1[[#This Row],[Sales]])</f>
        <v>0.13333333333333333</v>
      </c>
    </row>
    <row r="2184" spans="22:46" x14ac:dyDescent="0.3">
      <c r="V2184">
        <v>2183</v>
      </c>
      <c r="W2184" t="s">
        <v>5731</v>
      </c>
      <c r="X2184" s="1">
        <v>42497</v>
      </c>
      <c r="Y2184" s="1">
        <v>42679</v>
      </c>
      <c r="Z2184" t="s">
        <v>51</v>
      </c>
      <c r="AA2184" t="s">
        <v>1633</v>
      </c>
      <c r="AB2184" t="s">
        <v>1634</v>
      </c>
      <c r="AC2184" t="s">
        <v>25</v>
      </c>
      <c r="AD2184" t="s">
        <v>26</v>
      </c>
      <c r="AE2184" t="s">
        <v>300</v>
      </c>
      <c r="AF2184" t="s">
        <v>301</v>
      </c>
      <c r="AG2184">
        <v>10009</v>
      </c>
      <c r="AH2184" t="s">
        <v>160</v>
      </c>
      <c r="AI2184" t="s">
        <v>5165</v>
      </c>
      <c r="AJ2184" t="s">
        <v>73</v>
      </c>
      <c r="AK2184" t="s">
        <v>768</v>
      </c>
      <c r="AL2184" t="s">
        <v>5166</v>
      </c>
      <c r="AM2184">
        <v>3999.95</v>
      </c>
      <c r="AN2184">
        <v>5</v>
      </c>
      <c r="AO2184">
        <v>0</v>
      </c>
      <c r="AP2184">
        <v>1159.9855</v>
      </c>
      <c r="AQ2184">
        <f>YEAR(Table1[[#This Row],[Order Date]])</f>
        <v>2016</v>
      </c>
      <c r="AR2184" t="str">
        <f>TEXT(Table1[[#This Row],[Order Date]],"mmmm")</f>
        <v>May</v>
      </c>
      <c r="AS2184" t="str">
        <f>"Q"&amp;ROUNDUP(MONTH(Table1[[#This Row],[Order Date]])/3,0)</f>
        <v>Q2</v>
      </c>
      <c r="AT2184">
        <f>IF(Table1[[#This Row],[Sales]]=0,0,Table1[[#This Row],[Profit]]/Table1[[#This Row],[Sales]])</f>
        <v>0.29000000000000004</v>
      </c>
    </row>
    <row r="2185" spans="22:46" x14ac:dyDescent="0.3">
      <c r="V2185">
        <v>2184</v>
      </c>
      <c r="W2185" t="s">
        <v>5731</v>
      </c>
      <c r="X2185" s="1">
        <v>42497</v>
      </c>
      <c r="Y2185" s="1">
        <v>42679</v>
      </c>
      <c r="Z2185" t="s">
        <v>51</v>
      </c>
      <c r="AA2185" t="s">
        <v>1633</v>
      </c>
      <c r="AB2185" t="s">
        <v>1634</v>
      </c>
      <c r="AC2185" t="s">
        <v>25</v>
      </c>
      <c r="AD2185" t="s">
        <v>26</v>
      </c>
      <c r="AE2185" t="s">
        <v>300</v>
      </c>
      <c r="AF2185" t="s">
        <v>301</v>
      </c>
      <c r="AG2185">
        <v>10009</v>
      </c>
      <c r="AH2185" t="s">
        <v>160</v>
      </c>
      <c r="AI2185" t="s">
        <v>501</v>
      </c>
      <c r="AJ2185" t="s">
        <v>73</v>
      </c>
      <c r="AK2185" t="s">
        <v>176</v>
      </c>
      <c r="AL2185" t="s">
        <v>502</v>
      </c>
      <c r="AM2185">
        <v>199.95</v>
      </c>
      <c r="AN2185">
        <v>5</v>
      </c>
      <c r="AO2185">
        <v>0</v>
      </c>
      <c r="AP2185">
        <v>21.994499999999999</v>
      </c>
      <c r="AQ2185">
        <f>YEAR(Table1[[#This Row],[Order Date]])</f>
        <v>2016</v>
      </c>
      <c r="AR2185" t="str">
        <f>TEXT(Table1[[#This Row],[Order Date]],"mmmm")</f>
        <v>May</v>
      </c>
      <c r="AS2185" t="str">
        <f>"Q"&amp;ROUNDUP(MONTH(Table1[[#This Row],[Order Date]])/3,0)</f>
        <v>Q2</v>
      </c>
      <c r="AT2185">
        <f>IF(Table1[[#This Row],[Sales]]=0,0,Table1[[#This Row],[Profit]]/Table1[[#This Row],[Sales]])</f>
        <v>0.11</v>
      </c>
    </row>
    <row r="2186" spans="22:46" x14ac:dyDescent="0.3">
      <c r="V2186">
        <v>2185</v>
      </c>
      <c r="W2186" t="s">
        <v>5731</v>
      </c>
      <c r="X2186" s="1">
        <v>42497</v>
      </c>
      <c r="Y2186" s="1">
        <v>42679</v>
      </c>
      <c r="Z2186" t="s">
        <v>51</v>
      </c>
      <c r="AA2186" t="s">
        <v>1633</v>
      </c>
      <c r="AB2186" t="s">
        <v>1634</v>
      </c>
      <c r="AC2186" t="s">
        <v>25</v>
      </c>
      <c r="AD2186" t="s">
        <v>26</v>
      </c>
      <c r="AE2186" t="s">
        <v>300</v>
      </c>
      <c r="AF2186" t="s">
        <v>301</v>
      </c>
      <c r="AG2186">
        <v>10009</v>
      </c>
      <c r="AH2186" t="s">
        <v>160</v>
      </c>
      <c r="AI2186" t="s">
        <v>3267</v>
      </c>
      <c r="AJ2186" t="s">
        <v>31</v>
      </c>
      <c r="AK2186" t="s">
        <v>67</v>
      </c>
      <c r="AL2186" t="s">
        <v>1039</v>
      </c>
      <c r="AM2186">
        <v>63.68</v>
      </c>
      <c r="AN2186">
        <v>8</v>
      </c>
      <c r="AO2186">
        <v>0</v>
      </c>
      <c r="AP2186">
        <v>28.019200000000001</v>
      </c>
      <c r="AQ2186">
        <f>YEAR(Table1[[#This Row],[Order Date]])</f>
        <v>2016</v>
      </c>
      <c r="AR2186" t="str">
        <f>TEXT(Table1[[#This Row],[Order Date]],"mmmm")</f>
        <v>May</v>
      </c>
      <c r="AS2186" t="str">
        <f>"Q"&amp;ROUNDUP(MONTH(Table1[[#This Row],[Order Date]])/3,0)</f>
        <v>Q2</v>
      </c>
      <c r="AT2186">
        <f>IF(Table1[[#This Row],[Sales]]=0,0,Table1[[#This Row],[Profit]]/Table1[[#This Row],[Sales]])</f>
        <v>0.44</v>
      </c>
    </row>
    <row r="2187" spans="22:46" x14ac:dyDescent="0.3">
      <c r="V2187">
        <v>2186</v>
      </c>
      <c r="W2187" t="s">
        <v>5734</v>
      </c>
      <c r="X2187" s="1">
        <v>42948</v>
      </c>
      <c r="Y2187" s="1">
        <v>42833</v>
      </c>
      <c r="Z2187" t="s">
        <v>22</v>
      </c>
      <c r="AA2187" t="s">
        <v>927</v>
      </c>
      <c r="AB2187" t="s">
        <v>928</v>
      </c>
      <c r="AC2187" t="s">
        <v>41</v>
      </c>
      <c r="AD2187" t="s">
        <v>26</v>
      </c>
      <c r="AE2187" t="s">
        <v>2984</v>
      </c>
      <c r="AF2187" t="s">
        <v>43</v>
      </c>
      <c r="AG2187">
        <v>93905</v>
      </c>
      <c r="AH2187" t="s">
        <v>44</v>
      </c>
      <c r="AI2187" t="s">
        <v>695</v>
      </c>
      <c r="AJ2187" t="s">
        <v>46</v>
      </c>
      <c r="AK2187" t="s">
        <v>77</v>
      </c>
      <c r="AL2187" t="s">
        <v>696</v>
      </c>
      <c r="AM2187">
        <v>54.896000000000001</v>
      </c>
      <c r="AN2187">
        <v>2</v>
      </c>
      <c r="AO2187">
        <v>0.2</v>
      </c>
      <c r="AP2187">
        <v>18.5274</v>
      </c>
      <c r="AQ2187">
        <f>YEAR(Table1[[#This Row],[Order Date]])</f>
        <v>2017</v>
      </c>
      <c r="AR2187" t="str">
        <f>TEXT(Table1[[#This Row],[Order Date]],"mmmm")</f>
        <v>August</v>
      </c>
      <c r="AS2187" t="str">
        <f>"Q"&amp;ROUNDUP(MONTH(Table1[[#This Row],[Order Date]])/3,0)</f>
        <v>Q3</v>
      </c>
      <c r="AT2187">
        <f>IF(Table1[[#This Row],[Sales]]=0,0,Table1[[#This Row],[Profit]]/Table1[[#This Row],[Sales]])</f>
        <v>0.33750000000000002</v>
      </c>
    </row>
    <row r="2188" spans="22:46" x14ac:dyDescent="0.3">
      <c r="V2188">
        <v>2187</v>
      </c>
      <c r="W2188" t="s">
        <v>5735</v>
      </c>
      <c r="X2188" s="1">
        <v>42565</v>
      </c>
      <c r="Y2188" t="s">
        <v>2081</v>
      </c>
      <c r="Z2188" t="s">
        <v>1450</v>
      </c>
      <c r="AA2188" t="s">
        <v>5736</v>
      </c>
      <c r="AB2188" t="s">
        <v>5737</v>
      </c>
      <c r="AC2188" t="s">
        <v>25</v>
      </c>
      <c r="AD2188" t="s">
        <v>26</v>
      </c>
      <c r="AE2188" t="s">
        <v>1895</v>
      </c>
      <c r="AF2188" t="s">
        <v>404</v>
      </c>
      <c r="AG2188">
        <v>35810</v>
      </c>
      <c r="AH2188" t="s">
        <v>29</v>
      </c>
      <c r="AI2188" t="s">
        <v>837</v>
      </c>
      <c r="AJ2188" t="s">
        <v>73</v>
      </c>
      <c r="AK2188" t="s">
        <v>176</v>
      </c>
      <c r="AL2188" t="s">
        <v>838</v>
      </c>
      <c r="AM2188">
        <v>29</v>
      </c>
      <c r="AN2188">
        <v>2</v>
      </c>
      <c r="AO2188">
        <v>0</v>
      </c>
      <c r="AP2188">
        <v>7.25</v>
      </c>
      <c r="AQ2188">
        <f>YEAR(Table1[[#This Row],[Order Date]])</f>
        <v>2016</v>
      </c>
      <c r="AR2188" t="str">
        <f>TEXT(Table1[[#This Row],[Order Date]],"mmmm")</f>
        <v>July</v>
      </c>
      <c r="AS2188" t="str">
        <f>"Q"&amp;ROUNDUP(MONTH(Table1[[#This Row],[Order Date]])/3,0)</f>
        <v>Q3</v>
      </c>
      <c r="AT2188">
        <f>IF(Table1[[#This Row],[Sales]]=0,0,Table1[[#This Row],[Profit]]/Table1[[#This Row],[Sales]])</f>
        <v>0.25</v>
      </c>
    </row>
    <row r="2189" spans="22:46" x14ac:dyDescent="0.3">
      <c r="V2189">
        <v>2188</v>
      </c>
      <c r="W2189" t="s">
        <v>5738</v>
      </c>
      <c r="X2189" s="1">
        <v>42957</v>
      </c>
      <c r="Y2189" t="s">
        <v>5739</v>
      </c>
      <c r="Z2189" t="s">
        <v>51</v>
      </c>
      <c r="AA2189" t="s">
        <v>5718</v>
      </c>
      <c r="AB2189" t="s">
        <v>5719</v>
      </c>
      <c r="AC2189" t="s">
        <v>25</v>
      </c>
      <c r="AD2189" t="s">
        <v>26</v>
      </c>
      <c r="AE2189" t="s">
        <v>563</v>
      </c>
      <c r="AF2189" t="s">
        <v>287</v>
      </c>
      <c r="AG2189">
        <v>47201</v>
      </c>
      <c r="AH2189" t="s">
        <v>111</v>
      </c>
      <c r="AI2189" t="s">
        <v>4649</v>
      </c>
      <c r="AJ2189" t="s">
        <v>46</v>
      </c>
      <c r="AK2189" t="s">
        <v>190</v>
      </c>
      <c r="AL2189" t="s">
        <v>755</v>
      </c>
      <c r="AM2189">
        <v>70.08</v>
      </c>
      <c r="AN2189">
        <v>6</v>
      </c>
      <c r="AO2189">
        <v>0</v>
      </c>
      <c r="AP2189">
        <v>35.04</v>
      </c>
      <c r="AQ2189">
        <f>YEAR(Table1[[#This Row],[Order Date]])</f>
        <v>2017</v>
      </c>
      <c r="AR2189" t="str">
        <f>TEXT(Table1[[#This Row],[Order Date]],"mmmm")</f>
        <v>August</v>
      </c>
      <c r="AS2189" t="str">
        <f>"Q"&amp;ROUNDUP(MONTH(Table1[[#This Row],[Order Date]])/3,0)</f>
        <v>Q3</v>
      </c>
      <c r="AT2189">
        <f>IF(Table1[[#This Row],[Sales]]=0,0,Table1[[#This Row],[Profit]]/Table1[[#This Row],[Sales]])</f>
        <v>0.5</v>
      </c>
    </row>
    <row r="2190" spans="22:46" x14ac:dyDescent="0.3">
      <c r="V2190">
        <v>2189</v>
      </c>
      <c r="W2190" t="s">
        <v>5738</v>
      </c>
      <c r="X2190" s="1">
        <v>42957</v>
      </c>
      <c r="Y2190" t="s">
        <v>5739</v>
      </c>
      <c r="Z2190" t="s">
        <v>51</v>
      </c>
      <c r="AA2190" t="s">
        <v>5718</v>
      </c>
      <c r="AB2190" t="s">
        <v>5719</v>
      </c>
      <c r="AC2190" t="s">
        <v>25</v>
      </c>
      <c r="AD2190" t="s">
        <v>26</v>
      </c>
      <c r="AE2190" t="s">
        <v>563</v>
      </c>
      <c r="AF2190" t="s">
        <v>287</v>
      </c>
      <c r="AG2190">
        <v>47201</v>
      </c>
      <c r="AH2190" t="s">
        <v>111</v>
      </c>
      <c r="AI2190" t="s">
        <v>382</v>
      </c>
      <c r="AJ2190" t="s">
        <v>31</v>
      </c>
      <c r="AK2190" t="s">
        <v>67</v>
      </c>
      <c r="AL2190" t="s">
        <v>383</v>
      </c>
      <c r="AM2190">
        <v>121.3</v>
      </c>
      <c r="AN2190">
        <v>2</v>
      </c>
      <c r="AO2190">
        <v>0</v>
      </c>
      <c r="AP2190">
        <v>25.472999999999999</v>
      </c>
      <c r="AQ2190">
        <f>YEAR(Table1[[#This Row],[Order Date]])</f>
        <v>2017</v>
      </c>
      <c r="AR2190" t="str">
        <f>TEXT(Table1[[#This Row],[Order Date]],"mmmm")</f>
        <v>August</v>
      </c>
      <c r="AS2190" t="str">
        <f>"Q"&amp;ROUNDUP(MONTH(Table1[[#This Row],[Order Date]])/3,0)</f>
        <v>Q3</v>
      </c>
      <c r="AT2190">
        <f>IF(Table1[[#This Row],[Sales]]=0,0,Table1[[#This Row],[Profit]]/Table1[[#This Row],[Sales]])</f>
        <v>0.21</v>
      </c>
    </row>
    <row r="2191" spans="22:46" x14ac:dyDescent="0.3">
      <c r="V2191">
        <v>2190</v>
      </c>
      <c r="W2191" t="s">
        <v>5738</v>
      </c>
      <c r="X2191" s="1">
        <v>42957</v>
      </c>
      <c r="Y2191" t="s">
        <v>5739</v>
      </c>
      <c r="Z2191" t="s">
        <v>51</v>
      </c>
      <c r="AA2191" t="s">
        <v>5718</v>
      </c>
      <c r="AB2191" t="s">
        <v>5719</v>
      </c>
      <c r="AC2191" t="s">
        <v>25</v>
      </c>
      <c r="AD2191" t="s">
        <v>26</v>
      </c>
      <c r="AE2191" t="s">
        <v>563</v>
      </c>
      <c r="AF2191" t="s">
        <v>287</v>
      </c>
      <c r="AG2191">
        <v>47201</v>
      </c>
      <c r="AH2191" t="s">
        <v>111</v>
      </c>
      <c r="AI2191" t="s">
        <v>1336</v>
      </c>
      <c r="AJ2191" t="s">
        <v>73</v>
      </c>
      <c r="AK2191" t="s">
        <v>74</v>
      </c>
      <c r="AL2191" t="s">
        <v>1337</v>
      </c>
      <c r="AM2191">
        <v>1454.49</v>
      </c>
      <c r="AN2191">
        <v>9</v>
      </c>
      <c r="AO2191">
        <v>0</v>
      </c>
      <c r="AP2191">
        <v>378.16739999999999</v>
      </c>
      <c r="AQ2191">
        <f>YEAR(Table1[[#This Row],[Order Date]])</f>
        <v>2017</v>
      </c>
      <c r="AR2191" t="str">
        <f>TEXT(Table1[[#This Row],[Order Date]],"mmmm")</f>
        <v>August</v>
      </c>
      <c r="AS2191" t="str">
        <f>"Q"&amp;ROUNDUP(MONTH(Table1[[#This Row],[Order Date]])/3,0)</f>
        <v>Q3</v>
      </c>
      <c r="AT2191">
        <f>IF(Table1[[#This Row],[Sales]]=0,0,Table1[[#This Row],[Profit]]/Table1[[#This Row],[Sales]])</f>
        <v>0.26</v>
      </c>
    </row>
    <row r="2192" spans="22:46" x14ac:dyDescent="0.3">
      <c r="V2192">
        <v>2191</v>
      </c>
      <c r="W2192" t="s">
        <v>5740</v>
      </c>
      <c r="X2192" s="1">
        <v>42546</v>
      </c>
      <c r="Y2192" t="s">
        <v>4920</v>
      </c>
      <c r="Z2192" t="s">
        <v>51</v>
      </c>
      <c r="AA2192" t="s">
        <v>2262</v>
      </c>
      <c r="AB2192" t="s">
        <v>2263</v>
      </c>
      <c r="AC2192" t="s">
        <v>25</v>
      </c>
      <c r="AD2192" t="s">
        <v>26</v>
      </c>
      <c r="AE2192" t="s">
        <v>42</v>
      </c>
      <c r="AF2192" t="s">
        <v>43</v>
      </c>
      <c r="AG2192">
        <v>90049</v>
      </c>
      <c r="AH2192" t="s">
        <v>44</v>
      </c>
      <c r="AI2192" t="s">
        <v>5741</v>
      </c>
      <c r="AJ2192" t="s">
        <v>46</v>
      </c>
      <c r="AK2192" t="s">
        <v>80</v>
      </c>
      <c r="AL2192" t="s">
        <v>5742</v>
      </c>
      <c r="AM2192">
        <v>60.81</v>
      </c>
      <c r="AN2192">
        <v>3</v>
      </c>
      <c r="AO2192">
        <v>0</v>
      </c>
      <c r="AP2192">
        <v>17.026800000000001</v>
      </c>
      <c r="AQ2192">
        <f>YEAR(Table1[[#This Row],[Order Date]])</f>
        <v>2016</v>
      </c>
      <c r="AR2192" t="str">
        <f>TEXT(Table1[[#This Row],[Order Date]],"mmmm")</f>
        <v>June</v>
      </c>
      <c r="AS2192" t="str">
        <f>"Q"&amp;ROUNDUP(MONTH(Table1[[#This Row],[Order Date]])/3,0)</f>
        <v>Q2</v>
      </c>
      <c r="AT2192">
        <f>IF(Table1[[#This Row],[Sales]]=0,0,Table1[[#This Row],[Profit]]/Table1[[#This Row],[Sales]])</f>
        <v>0.28000000000000003</v>
      </c>
    </row>
    <row r="2193" spans="22:46" x14ac:dyDescent="0.3">
      <c r="V2193">
        <v>2192</v>
      </c>
      <c r="W2193" t="s">
        <v>5743</v>
      </c>
      <c r="X2193" s="1">
        <v>42714</v>
      </c>
      <c r="Y2193" t="s">
        <v>297</v>
      </c>
      <c r="Z2193" t="s">
        <v>51</v>
      </c>
      <c r="AA2193" t="s">
        <v>2577</v>
      </c>
      <c r="AB2193" t="s">
        <v>2578</v>
      </c>
      <c r="AC2193" t="s">
        <v>25</v>
      </c>
      <c r="AD2193" t="s">
        <v>26</v>
      </c>
      <c r="AE2193" t="s">
        <v>99</v>
      </c>
      <c r="AF2193" t="s">
        <v>100</v>
      </c>
      <c r="AG2193">
        <v>98105</v>
      </c>
      <c r="AH2193" t="s">
        <v>44</v>
      </c>
      <c r="AI2193" t="s">
        <v>5599</v>
      </c>
      <c r="AJ2193" t="s">
        <v>46</v>
      </c>
      <c r="AK2193" t="s">
        <v>77</v>
      </c>
      <c r="AL2193" t="s">
        <v>5600</v>
      </c>
      <c r="AM2193">
        <v>153.55199999999999</v>
      </c>
      <c r="AN2193">
        <v>3</v>
      </c>
      <c r="AO2193">
        <v>0.2</v>
      </c>
      <c r="AP2193">
        <v>51.823799999999999</v>
      </c>
      <c r="AQ2193">
        <f>YEAR(Table1[[#This Row],[Order Date]])</f>
        <v>2016</v>
      </c>
      <c r="AR2193" t="str">
        <f>TEXT(Table1[[#This Row],[Order Date]],"mmmm")</f>
        <v>December</v>
      </c>
      <c r="AS2193" t="str">
        <f>"Q"&amp;ROUNDUP(MONTH(Table1[[#This Row],[Order Date]])/3,0)</f>
        <v>Q4</v>
      </c>
      <c r="AT2193">
        <f>IF(Table1[[#This Row],[Sales]]=0,0,Table1[[#This Row],[Profit]]/Table1[[#This Row],[Sales]])</f>
        <v>0.33750000000000002</v>
      </c>
    </row>
    <row r="2194" spans="22:46" x14ac:dyDescent="0.3">
      <c r="V2194">
        <v>2193</v>
      </c>
      <c r="W2194" t="s">
        <v>5743</v>
      </c>
      <c r="X2194" s="1">
        <v>42714</v>
      </c>
      <c r="Y2194" t="s">
        <v>297</v>
      </c>
      <c r="Z2194" t="s">
        <v>51</v>
      </c>
      <c r="AA2194" t="s">
        <v>2577</v>
      </c>
      <c r="AB2194" t="s">
        <v>2578</v>
      </c>
      <c r="AC2194" t="s">
        <v>25</v>
      </c>
      <c r="AD2194" t="s">
        <v>26</v>
      </c>
      <c r="AE2194" t="s">
        <v>99</v>
      </c>
      <c r="AF2194" t="s">
        <v>100</v>
      </c>
      <c r="AG2194">
        <v>98105</v>
      </c>
      <c r="AH2194" t="s">
        <v>44</v>
      </c>
      <c r="AI2194" t="s">
        <v>4985</v>
      </c>
      <c r="AJ2194" t="s">
        <v>46</v>
      </c>
      <c r="AK2194" t="s">
        <v>80</v>
      </c>
      <c r="AL2194" t="s">
        <v>4986</v>
      </c>
      <c r="AM2194">
        <v>65.34</v>
      </c>
      <c r="AN2194">
        <v>3</v>
      </c>
      <c r="AO2194">
        <v>0</v>
      </c>
      <c r="AP2194">
        <v>22.869</v>
      </c>
      <c r="AQ2194">
        <f>YEAR(Table1[[#This Row],[Order Date]])</f>
        <v>2016</v>
      </c>
      <c r="AR2194" t="str">
        <f>TEXT(Table1[[#This Row],[Order Date]],"mmmm")</f>
        <v>December</v>
      </c>
      <c r="AS2194" t="str">
        <f>"Q"&amp;ROUNDUP(MONTH(Table1[[#This Row],[Order Date]])/3,0)</f>
        <v>Q4</v>
      </c>
      <c r="AT2194">
        <f>IF(Table1[[#This Row],[Sales]]=0,0,Table1[[#This Row],[Profit]]/Table1[[#This Row],[Sales]])</f>
        <v>0.35</v>
      </c>
    </row>
    <row r="2195" spans="22:46" x14ac:dyDescent="0.3">
      <c r="V2195">
        <v>2194</v>
      </c>
      <c r="W2195" t="s">
        <v>5743</v>
      </c>
      <c r="X2195" s="1">
        <v>42714</v>
      </c>
      <c r="Y2195" t="s">
        <v>297</v>
      </c>
      <c r="Z2195" t="s">
        <v>51</v>
      </c>
      <c r="AA2195" t="s">
        <v>2577</v>
      </c>
      <c r="AB2195" t="s">
        <v>2578</v>
      </c>
      <c r="AC2195" t="s">
        <v>25</v>
      </c>
      <c r="AD2195" t="s">
        <v>26</v>
      </c>
      <c r="AE2195" t="s">
        <v>99</v>
      </c>
      <c r="AF2195" t="s">
        <v>100</v>
      </c>
      <c r="AG2195">
        <v>98105</v>
      </c>
      <c r="AH2195" t="s">
        <v>44</v>
      </c>
      <c r="AI2195" t="s">
        <v>4586</v>
      </c>
      <c r="AJ2195" t="s">
        <v>46</v>
      </c>
      <c r="AK2195" t="s">
        <v>94</v>
      </c>
      <c r="AL2195" t="s">
        <v>4587</v>
      </c>
      <c r="AM2195">
        <v>123.92</v>
      </c>
      <c r="AN2195">
        <v>4</v>
      </c>
      <c r="AO2195">
        <v>0</v>
      </c>
      <c r="AP2195">
        <v>55.764000000000003</v>
      </c>
      <c r="AQ2195">
        <f>YEAR(Table1[[#This Row],[Order Date]])</f>
        <v>2016</v>
      </c>
      <c r="AR2195" t="str">
        <f>TEXT(Table1[[#This Row],[Order Date]],"mmmm")</f>
        <v>December</v>
      </c>
      <c r="AS2195" t="str">
        <f>"Q"&amp;ROUNDUP(MONTH(Table1[[#This Row],[Order Date]])/3,0)</f>
        <v>Q4</v>
      </c>
      <c r="AT2195">
        <f>IF(Table1[[#This Row],[Sales]]=0,0,Table1[[#This Row],[Profit]]/Table1[[#This Row],[Sales]])</f>
        <v>0.45</v>
      </c>
    </row>
    <row r="2196" spans="22:46" x14ac:dyDescent="0.3">
      <c r="V2196">
        <v>2195</v>
      </c>
      <c r="W2196" t="s">
        <v>5743</v>
      </c>
      <c r="X2196" s="1">
        <v>42714</v>
      </c>
      <c r="Y2196" t="s">
        <v>297</v>
      </c>
      <c r="Z2196" t="s">
        <v>51</v>
      </c>
      <c r="AA2196" t="s">
        <v>2577</v>
      </c>
      <c r="AB2196" t="s">
        <v>2578</v>
      </c>
      <c r="AC2196" t="s">
        <v>25</v>
      </c>
      <c r="AD2196" t="s">
        <v>26</v>
      </c>
      <c r="AE2196" t="s">
        <v>99</v>
      </c>
      <c r="AF2196" t="s">
        <v>100</v>
      </c>
      <c r="AG2196">
        <v>98105</v>
      </c>
      <c r="AH2196" t="s">
        <v>44</v>
      </c>
      <c r="AI2196" t="s">
        <v>5744</v>
      </c>
      <c r="AJ2196" t="s">
        <v>46</v>
      </c>
      <c r="AK2196" t="s">
        <v>80</v>
      </c>
      <c r="AL2196" t="s">
        <v>5745</v>
      </c>
      <c r="AM2196">
        <v>35.1</v>
      </c>
      <c r="AN2196">
        <v>3</v>
      </c>
      <c r="AO2196">
        <v>0</v>
      </c>
      <c r="AP2196">
        <v>12.285</v>
      </c>
      <c r="AQ2196">
        <f>YEAR(Table1[[#This Row],[Order Date]])</f>
        <v>2016</v>
      </c>
      <c r="AR2196" t="str">
        <f>TEXT(Table1[[#This Row],[Order Date]],"mmmm")</f>
        <v>December</v>
      </c>
      <c r="AS2196" t="str">
        <f>"Q"&amp;ROUNDUP(MONTH(Table1[[#This Row],[Order Date]])/3,0)</f>
        <v>Q4</v>
      </c>
      <c r="AT2196">
        <f>IF(Table1[[#This Row],[Sales]]=0,0,Table1[[#This Row],[Profit]]/Table1[[#This Row],[Sales]])</f>
        <v>0.35</v>
      </c>
    </row>
    <row r="2197" spans="22:46" x14ac:dyDescent="0.3">
      <c r="V2197">
        <v>2196</v>
      </c>
      <c r="W2197" t="s">
        <v>5743</v>
      </c>
      <c r="X2197" s="1">
        <v>42714</v>
      </c>
      <c r="Y2197" t="s">
        <v>297</v>
      </c>
      <c r="Z2197" t="s">
        <v>51</v>
      </c>
      <c r="AA2197" t="s">
        <v>2577</v>
      </c>
      <c r="AB2197" t="s">
        <v>2578</v>
      </c>
      <c r="AC2197" t="s">
        <v>25</v>
      </c>
      <c r="AD2197" t="s">
        <v>26</v>
      </c>
      <c r="AE2197" t="s">
        <v>99</v>
      </c>
      <c r="AF2197" t="s">
        <v>100</v>
      </c>
      <c r="AG2197">
        <v>98105</v>
      </c>
      <c r="AH2197" t="s">
        <v>44</v>
      </c>
      <c r="AI2197" t="s">
        <v>4677</v>
      </c>
      <c r="AJ2197" t="s">
        <v>73</v>
      </c>
      <c r="AK2197" t="s">
        <v>176</v>
      </c>
      <c r="AL2197" t="s">
        <v>4678</v>
      </c>
      <c r="AM2197">
        <v>44.75</v>
      </c>
      <c r="AN2197">
        <v>5</v>
      </c>
      <c r="AO2197">
        <v>0</v>
      </c>
      <c r="AP2197">
        <v>8.5024999999999995</v>
      </c>
      <c r="AQ2197">
        <f>YEAR(Table1[[#This Row],[Order Date]])</f>
        <v>2016</v>
      </c>
      <c r="AR2197" t="str">
        <f>TEXT(Table1[[#This Row],[Order Date]],"mmmm")</f>
        <v>December</v>
      </c>
      <c r="AS2197" t="str">
        <f>"Q"&amp;ROUNDUP(MONTH(Table1[[#This Row],[Order Date]])/3,0)</f>
        <v>Q4</v>
      </c>
      <c r="AT2197">
        <f>IF(Table1[[#This Row],[Sales]]=0,0,Table1[[#This Row],[Profit]]/Table1[[#This Row],[Sales]])</f>
        <v>0.19</v>
      </c>
    </row>
    <row r="2198" spans="22:46" x14ac:dyDescent="0.3">
      <c r="V2198">
        <v>2197</v>
      </c>
      <c r="W2198" t="s">
        <v>5746</v>
      </c>
      <c r="X2198" s="1">
        <v>42705</v>
      </c>
      <c r="Y2198" s="1">
        <v>42533</v>
      </c>
      <c r="Z2198" t="s">
        <v>51</v>
      </c>
      <c r="AA2198" t="s">
        <v>3471</v>
      </c>
      <c r="AB2198" t="s">
        <v>3472</v>
      </c>
      <c r="AC2198" t="s">
        <v>25</v>
      </c>
      <c r="AD2198" t="s">
        <v>26</v>
      </c>
      <c r="AE2198" t="s">
        <v>5747</v>
      </c>
      <c r="AF2198" t="s">
        <v>379</v>
      </c>
      <c r="AG2198">
        <v>37918</v>
      </c>
      <c r="AH2198" t="s">
        <v>29</v>
      </c>
      <c r="AI2198" t="s">
        <v>660</v>
      </c>
      <c r="AJ2198" t="s">
        <v>46</v>
      </c>
      <c r="AK2198" t="s">
        <v>70</v>
      </c>
      <c r="AL2198" t="s">
        <v>661</v>
      </c>
      <c r="AM2198">
        <v>4.7039999999999997</v>
      </c>
      <c r="AN2198">
        <v>2</v>
      </c>
      <c r="AO2198">
        <v>0.2</v>
      </c>
      <c r="AP2198">
        <v>0.41160000000000002</v>
      </c>
      <c r="AQ2198">
        <f>YEAR(Table1[[#This Row],[Order Date]])</f>
        <v>2016</v>
      </c>
      <c r="AR2198" t="str">
        <f>TEXT(Table1[[#This Row],[Order Date]],"mmmm")</f>
        <v>December</v>
      </c>
      <c r="AS2198" t="str">
        <f>"Q"&amp;ROUNDUP(MONTH(Table1[[#This Row],[Order Date]])/3,0)</f>
        <v>Q4</v>
      </c>
      <c r="AT2198">
        <f>IF(Table1[[#This Row],[Sales]]=0,0,Table1[[#This Row],[Profit]]/Table1[[#This Row],[Sales]])</f>
        <v>8.7500000000000008E-2</v>
      </c>
    </row>
    <row r="2199" spans="22:46" x14ac:dyDescent="0.3">
      <c r="V2199">
        <v>2198</v>
      </c>
      <c r="W2199" t="s">
        <v>5748</v>
      </c>
      <c r="X2199" s="1">
        <v>41971</v>
      </c>
      <c r="Y2199" s="1">
        <v>41741</v>
      </c>
      <c r="Z2199" t="s">
        <v>51</v>
      </c>
      <c r="AA2199" t="s">
        <v>5568</v>
      </c>
      <c r="AB2199" t="s">
        <v>5569</v>
      </c>
      <c r="AC2199" t="s">
        <v>25</v>
      </c>
      <c r="AD2199" t="s">
        <v>26</v>
      </c>
      <c r="AE2199" t="s">
        <v>2050</v>
      </c>
      <c r="AF2199" t="s">
        <v>404</v>
      </c>
      <c r="AG2199">
        <v>36116</v>
      </c>
      <c r="AH2199" t="s">
        <v>29</v>
      </c>
      <c r="AI2199" t="s">
        <v>2471</v>
      </c>
      <c r="AJ2199" t="s">
        <v>46</v>
      </c>
      <c r="AK2199" t="s">
        <v>70</v>
      </c>
      <c r="AL2199" t="s">
        <v>2472</v>
      </c>
      <c r="AM2199">
        <v>14.67</v>
      </c>
      <c r="AN2199">
        <v>3</v>
      </c>
      <c r="AO2199">
        <v>0</v>
      </c>
      <c r="AP2199">
        <v>3.9609000000000001</v>
      </c>
      <c r="AQ2199">
        <f>YEAR(Table1[[#This Row],[Order Date]])</f>
        <v>2014</v>
      </c>
      <c r="AR2199" t="str">
        <f>TEXT(Table1[[#This Row],[Order Date]],"mmmm")</f>
        <v>November</v>
      </c>
      <c r="AS2199" t="str">
        <f>"Q"&amp;ROUNDUP(MONTH(Table1[[#This Row],[Order Date]])/3,0)</f>
        <v>Q4</v>
      </c>
      <c r="AT2199">
        <f>IF(Table1[[#This Row],[Sales]]=0,0,Table1[[#This Row],[Profit]]/Table1[[#This Row],[Sales]])</f>
        <v>0.27</v>
      </c>
    </row>
    <row r="2200" spans="22:46" x14ac:dyDescent="0.3">
      <c r="V2200">
        <v>2199</v>
      </c>
      <c r="W2200" t="s">
        <v>5750</v>
      </c>
      <c r="X2200" s="1">
        <v>42091</v>
      </c>
      <c r="Y2200" s="1">
        <v>42039</v>
      </c>
      <c r="Z2200" t="s">
        <v>51</v>
      </c>
      <c r="AA2200" t="s">
        <v>2253</v>
      </c>
      <c r="AB2200" t="s">
        <v>2254</v>
      </c>
      <c r="AC2200" t="s">
        <v>25</v>
      </c>
      <c r="AD2200" t="s">
        <v>26</v>
      </c>
      <c r="AE2200" t="s">
        <v>158</v>
      </c>
      <c r="AF2200" t="s">
        <v>159</v>
      </c>
      <c r="AG2200">
        <v>19120</v>
      </c>
      <c r="AH2200" t="s">
        <v>160</v>
      </c>
      <c r="AI2200" t="s">
        <v>464</v>
      </c>
      <c r="AJ2200" t="s">
        <v>46</v>
      </c>
      <c r="AK2200" t="s">
        <v>94</v>
      </c>
      <c r="AL2200" t="s">
        <v>465</v>
      </c>
      <c r="AM2200">
        <v>15.552</v>
      </c>
      <c r="AN2200">
        <v>3</v>
      </c>
      <c r="AO2200">
        <v>0.2</v>
      </c>
      <c r="AP2200">
        <v>5.4432</v>
      </c>
      <c r="AQ2200">
        <f>YEAR(Table1[[#This Row],[Order Date]])</f>
        <v>2015</v>
      </c>
      <c r="AR2200" t="str">
        <f>TEXT(Table1[[#This Row],[Order Date]],"mmmm")</f>
        <v>March</v>
      </c>
      <c r="AS2200" t="str">
        <f>"Q"&amp;ROUNDUP(MONTH(Table1[[#This Row],[Order Date]])/3,0)</f>
        <v>Q1</v>
      </c>
      <c r="AT2200">
        <f>IF(Table1[[#This Row],[Sales]]=0,0,Table1[[#This Row],[Profit]]/Table1[[#This Row],[Sales]])</f>
        <v>0.35000000000000003</v>
      </c>
    </row>
    <row r="2201" spans="22:46" x14ac:dyDescent="0.3">
      <c r="V2201">
        <v>2200</v>
      </c>
      <c r="W2201" t="s">
        <v>5750</v>
      </c>
      <c r="X2201" s="1">
        <v>42091</v>
      </c>
      <c r="Y2201" s="1">
        <v>42039</v>
      </c>
      <c r="Z2201" t="s">
        <v>51</v>
      </c>
      <c r="AA2201" t="s">
        <v>2253</v>
      </c>
      <c r="AB2201" t="s">
        <v>2254</v>
      </c>
      <c r="AC2201" t="s">
        <v>25</v>
      </c>
      <c r="AD2201" t="s">
        <v>26</v>
      </c>
      <c r="AE2201" t="s">
        <v>158</v>
      </c>
      <c r="AF2201" t="s">
        <v>159</v>
      </c>
      <c r="AG2201">
        <v>19120</v>
      </c>
      <c r="AH2201" t="s">
        <v>160</v>
      </c>
      <c r="AI2201" t="s">
        <v>5486</v>
      </c>
      <c r="AJ2201" t="s">
        <v>46</v>
      </c>
      <c r="AK2201" t="s">
        <v>94</v>
      </c>
      <c r="AL2201" t="s">
        <v>5487</v>
      </c>
      <c r="AM2201">
        <v>5.2320000000000002</v>
      </c>
      <c r="AN2201">
        <v>1</v>
      </c>
      <c r="AO2201">
        <v>0.2</v>
      </c>
      <c r="AP2201">
        <v>1.7003999999999999</v>
      </c>
      <c r="AQ2201">
        <f>YEAR(Table1[[#This Row],[Order Date]])</f>
        <v>2015</v>
      </c>
      <c r="AR2201" t="str">
        <f>TEXT(Table1[[#This Row],[Order Date]],"mmmm")</f>
        <v>March</v>
      </c>
      <c r="AS2201" t="str">
        <f>"Q"&amp;ROUNDUP(MONTH(Table1[[#This Row],[Order Date]])/3,0)</f>
        <v>Q1</v>
      </c>
      <c r="AT2201">
        <f>IF(Table1[[#This Row],[Sales]]=0,0,Table1[[#This Row],[Profit]]/Table1[[#This Row],[Sales]])</f>
        <v>0.32499999999999996</v>
      </c>
    </row>
    <row r="2202" spans="22:46" x14ac:dyDescent="0.3">
      <c r="V2202">
        <v>2201</v>
      </c>
      <c r="W2202" t="s">
        <v>5751</v>
      </c>
      <c r="X2202" s="1">
        <v>41791</v>
      </c>
      <c r="Y2202" s="1">
        <v>41796</v>
      </c>
      <c r="Z2202" t="s">
        <v>51</v>
      </c>
      <c r="AA2202" t="s">
        <v>2793</v>
      </c>
      <c r="AB2202" t="s">
        <v>2794</v>
      </c>
      <c r="AC2202" t="s">
        <v>25</v>
      </c>
      <c r="AD2202" t="s">
        <v>26</v>
      </c>
      <c r="AE2202" t="s">
        <v>5752</v>
      </c>
      <c r="AF2202" t="s">
        <v>1924</v>
      </c>
      <c r="AG2202">
        <v>72209</v>
      </c>
      <c r="AH2202" t="s">
        <v>29</v>
      </c>
      <c r="AI2202" t="s">
        <v>1532</v>
      </c>
      <c r="AJ2202" t="s">
        <v>31</v>
      </c>
      <c r="AK2202" t="s">
        <v>67</v>
      </c>
      <c r="AL2202" t="s">
        <v>1533</v>
      </c>
      <c r="AM2202">
        <v>22.2</v>
      </c>
      <c r="AN2202">
        <v>6</v>
      </c>
      <c r="AO2202">
        <v>0</v>
      </c>
      <c r="AP2202">
        <v>9.1020000000000003</v>
      </c>
      <c r="AQ2202">
        <f>YEAR(Table1[[#This Row],[Order Date]])</f>
        <v>2014</v>
      </c>
      <c r="AR2202" t="str">
        <f>TEXT(Table1[[#This Row],[Order Date]],"mmmm")</f>
        <v>June</v>
      </c>
      <c r="AS2202" t="str">
        <f>"Q"&amp;ROUNDUP(MONTH(Table1[[#This Row],[Order Date]])/3,0)</f>
        <v>Q2</v>
      </c>
      <c r="AT2202">
        <f>IF(Table1[[#This Row],[Sales]]=0,0,Table1[[#This Row],[Profit]]/Table1[[#This Row],[Sales]])</f>
        <v>0.41000000000000003</v>
      </c>
    </row>
    <row r="2203" spans="22:46" x14ac:dyDescent="0.3">
      <c r="V2203">
        <v>2202</v>
      </c>
      <c r="W2203" t="s">
        <v>5751</v>
      </c>
      <c r="X2203" s="1">
        <v>41791</v>
      </c>
      <c r="Y2203" s="1">
        <v>41796</v>
      </c>
      <c r="Z2203" t="s">
        <v>51</v>
      </c>
      <c r="AA2203" t="s">
        <v>2793</v>
      </c>
      <c r="AB2203" t="s">
        <v>2794</v>
      </c>
      <c r="AC2203" t="s">
        <v>25</v>
      </c>
      <c r="AD2203" t="s">
        <v>26</v>
      </c>
      <c r="AE2203" t="s">
        <v>5752</v>
      </c>
      <c r="AF2203" t="s">
        <v>1924</v>
      </c>
      <c r="AG2203">
        <v>72209</v>
      </c>
      <c r="AH2203" t="s">
        <v>29</v>
      </c>
      <c r="AI2203" t="s">
        <v>972</v>
      </c>
      <c r="AJ2203" t="s">
        <v>73</v>
      </c>
      <c r="AK2203" t="s">
        <v>74</v>
      </c>
      <c r="AL2203" t="s">
        <v>973</v>
      </c>
      <c r="AM2203">
        <v>881.93</v>
      </c>
      <c r="AN2203">
        <v>7</v>
      </c>
      <c r="AO2203">
        <v>0</v>
      </c>
      <c r="AP2203">
        <v>229.30179999999999</v>
      </c>
      <c r="AQ2203">
        <f>YEAR(Table1[[#This Row],[Order Date]])</f>
        <v>2014</v>
      </c>
      <c r="AR2203" t="str">
        <f>TEXT(Table1[[#This Row],[Order Date]],"mmmm")</f>
        <v>June</v>
      </c>
      <c r="AS2203" t="str">
        <f>"Q"&amp;ROUNDUP(MONTH(Table1[[#This Row],[Order Date]])/3,0)</f>
        <v>Q2</v>
      </c>
      <c r="AT2203">
        <f>IF(Table1[[#This Row],[Sales]]=0,0,Table1[[#This Row],[Profit]]/Table1[[#This Row],[Sales]])</f>
        <v>0.26</v>
      </c>
    </row>
    <row r="2204" spans="22:46" x14ac:dyDescent="0.3">
      <c r="V2204">
        <v>2203</v>
      </c>
      <c r="W2204" t="s">
        <v>5753</v>
      </c>
      <c r="X2204" s="1">
        <v>42253</v>
      </c>
      <c r="Y2204" s="1">
        <v>42347</v>
      </c>
      <c r="Z2204" t="s">
        <v>51</v>
      </c>
      <c r="AA2204" t="s">
        <v>4323</v>
      </c>
      <c r="AB2204" t="s">
        <v>4324</v>
      </c>
      <c r="AC2204" t="s">
        <v>108</v>
      </c>
      <c r="AD2204" t="s">
        <v>26</v>
      </c>
      <c r="AE2204" t="s">
        <v>99</v>
      </c>
      <c r="AF2204" t="s">
        <v>100</v>
      </c>
      <c r="AG2204">
        <v>98103</v>
      </c>
      <c r="AH2204" t="s">
        <v>44</v>
      </c>
      <c r="AI2204" t="s">
        <v>1408</v>
      </c>
      <c r="AJ2204" t="s">
        <v>46</v>
      </c>
      <c r="AK2204" t="s">
        <v>77</v>
      </c>
      <c r="AL2204" t="s">
        <v>1409</v>
      </c>
      <c r="AM2204">
        <v>6.0960000000000001</v>
      </c>
      <c r="AN2204">
        <v>2</v>
      </c>
      <c r="AO2204">
        <v>0.2</v>
      </c>
      <c r="AP2204">
        <v>2.1335999999999999</v>
      </c>
      <c r="AQ2204">
        <f>YEAR(Table1[[#This Row],[Order Date]])</f>
        <v>2015</v>
      </c>
      <c r="AR2204" t="str">
        <f>TEXT(Table1[[#This Row],[Order Date]],"mmmm")</f>
        <v>September</v>
      </c>
      <c r="AS2204" t="str">
        <f>"Q"&amp;ROUNDUP(MONTH(Table1[[#This Row],[Order Date]])/3,0)</f>
        <v>Q3</v>
      </c>
      <c r="AT2204">
        <f>IF(Table1[[#This Row],[Sales]]=0,0,Table1[[#This Row],[Profit]]/Table1[[#This Row],[Sales]])</f>
        <v>0.35</v>
      </c>
    </row>
    <row r="2205" spans="22:46" x14ac:dyDescent="0.3">
      <c r="V2205">
        <v>2204</v>
      </c>
      <c r="W2205" t="s">
        <v>5753</v>
      </c>
      <c r="X2205" s="1">
        <v>42253</v>
      </c>
      <c r="Y2205" s="1">
        <v>42347</v>
      </c>
      <c r="Z2205" t="s">
        <v>51</v>
      </c>
      <c r="AA2205" t="s">
        <v>4323</v>
      </c>
      <c r="AB2205" t="s">
        <v>4324</v>
      </c>
      <c r="AC2205" t="s">
        <v>108</v>
      </c>
      <c r="AD2205" t="s">
        <v>26</v>
      </c>
      <c r="AE2205" t="s">
        <v>99</v>
      </c>
      <c r="AF2205" t="s">
        <v>100</v>
      </c>
      <c r="AG2205">
        <v>98103</v>
      </c>
      <c r="AH2205" t="s">
        <v>44</v>
      </c>
      <c r="AI2205" t="s">
        <v>5754</v>
      </c>
      <c r="AJ2205" t="s">
        <v>31</v>
      </c>
      <c r="AK2205" t="s">
        <v>67</v>
      </c>
      <c r="AL2205" t="s">
        <v>5755</v>
      </c>
      <c r="AM2205">
        <v>191.82</v>
      </c>
      <c r="AN2205">
        <v>3</v>
      </c>
      <c r="AO2205">
        <v>0</v>
      </c>
      <c r="AP2205">
        <v>74.809799999999996</v>
      </c>
      <c r="AQ2205">
        <f>YEAR(Table1[[#This Row],[Order Date]])</f>
        <v>2015</v>
      </c>
      <c r="AR2205" t="str">
        <f>TEXT(Table1[[#This Row],[Order Date]],"mmmm")</f>
        <v>September</v>
      </c>
      <c r="AS2205" t="str">
        <f>"Q"&amp;ROUNDUP(MONTH(Table1[[#This Row],[Order Date]])/3,0)</f>
        <v>Q3</v>
      </c>
      <c r="AT2205">
        <f>IF(Table1[[#This Row],[Sales]]=0,0,Table1[[#This Row],[Profit]]/Table1[[#This Row],[Sales]])</f>
        <v>0.39</v>
      </c>
    </row>
    <row r="2206" spans="22:46" x14ac:dyDescent="0.3">
      <c r="V2206">
        <v>2205</v>
      </c>
      <c r="W2206" t="s">
        <v>5756</v>
      </c>
      <c r="X2206" s="1">
        <v>42184</v>
      </c>
      <c r="Y2206" s="1">
        <v>42131</v>
      </c>
      <c r="Z2206" t="s">
        <v>51</v>
      </c>
      <c r="AA2206" t="s">
        <v>585</v>
      </c>
      <c r="AB2206" t="s">
        <v>586</v>
      </c>
      <c r="AC2206" t="s">
        <v>25</v>
      </c>
      <c r="AD2206" t="s">
        <v>26</v>
      </c>
      <c r="AE2206" t="s">
        <v>2788</v>
      </c>
      <c r="AF2206" t="s">
        <v>159</v>
      </c>
      <c r="AG2206">
        <v>17602</v>
      </c>
      <c r="AH2206" t="s">
        <v>160</v>
      </c>
      <c r="AI2206" t="s">
        <v>4423</v>
      </c>
      <c r="AJ2206" t="s">
        <v>31</v>
      </c>
      <c r="AK2206" t="s">
        <v>67</v>
      </c>
      <c r="AL2206" t="s">
        <v>5757</v>
      </c>
      <c r="AM2206">
        <v>20.103999999999999</v>
      </c>
      <c r="AN2206">
        <v>1</v>
      </c>
      <c r="AO2206">
        <v>0.2</v>
      </c>
      <c r="AP2206">
        <v>1.7591000000000001</v>
      </c>
      <c r="AQ2206">
        <f>YEAR(Table1[[#This Row],[Order Date]])</f>
        <v>2015</v>
      </c>
      <c r="AR2206" t="str">
        <f>TEXT(Table1[[#This Row],[Order Date]],"mmmm")</f>
        <v>June</v>
      </c>
      <c r="AS2206" t="str">
        <f>"Q"&amp;ROUNDUP(MONTH(Table1[[#This Row],[Order Date]])/3,0)</f>
        <v>Q2</v>
      </c>
      <c r="AT2206">
        <f>IF(Table1[[#This Row],[Sales]]=0,0,Table1[[#This Row],[Profit]]/Table1[[#This Row],[Sales]])</f>
        <v>8.7500000000000008E-2</v>
      </c>
    </row>
    <row r="2207" spans="22:46" x14ac:dyDescent="0.3">
      <c r="V2207">
        <v>2206</v>
      </c>
      <c r="W2207" t="s">
        <v>5758</v>
      </c>
      <c r="X2207" s="1">
        <v>42623</v>
      </c>
      <c r="Y2207" s="1">
        <v>42713</v>
      </c>
      <c r="Z2207" t="s">
        <v>22</v>
      </c>
      <c r="AA2207" t="s">
        <v>3218</v>
      </c>
      <c r="AB2207" t="s">
        <v>3219</v>
      </c>
      <c r="AC2207" t="s">
        <v>108</v>
      </c>
      <c r="AD2207" t="s">
        <v>26</v>
      </c>
      <c r="AE2207" t="s">
        <v>581</v>
      </c>
      <c r="AF2207" t="s">
        <v>379</v>
      </c>
      <c r="AG2207">
        <v>37620</v>
      </c>
      <c r="AH2207" t="s">
        <v>29</v>
      </c>
      <c r="AI2207" t="s">
        <v>5759</v>
      </c>
      <c r="AJ2207" t="s">
        <v>46</v>
      </c>
      <c r="AK2207" t="s">
        <v>70</v>
      </c>
      <c r="AL2207" t="s">
        <v>5760</v>
      </c>
      <c r="AM2207">
        <v>67.56</v>
      </c>
      <c r="AN2207">
        <v>3</v>
      </c>
      <c r="AO2207">
        <v>0.2</v>
      </c>
      <c r="AP2207">
        <v>8.4450000000000003</v>
      </c>
      <c r="AQ2207">
        <f>YEAR(Table1[[#This Row],[Order Date]])</f>
        <v>2016</v>
      </c>
      <c r="AR2207" t="str">
        <f>TEXT(Table1[[#This Row],[Order Date]],"mmmm")</f>
        <v>September</v>
      </c>
      <c r="AS2207" t="str">
        <f>"Q"&amp;ROUNDUP(MONTH(Table1[[#This Row],[Order Date]])/3,0)</f>
        <v>Q3</v>
      </c>
      <c r="AT2207">
        <f>IF(Table1[[#This Row],[Sales]]=0,0,Table1[[#This Row],[Profit]]/Table1[[#This Row],[Sales]])</f>
        <v>0.125</v>
      </c>
    </row>
    <row r="2208" spans="22:46" x14ac:dyDescent="0.3">
      <c r="V2208">
        <v>2207</v>
      </c>
      <c r="W2208" t="s">
        <v>5761</v>
      </c>
      <c r="X2208" s="1">
        <v>41834</v>
      </c>
      <c r="Y2208" t="s">
        <v>5763</v>
      </c>
      <c r="Z2208" t="s">
        <v>51</v>
      </c>
      <c r="AA2208" t="s">
        <v>5764</v>
      </c>
      <c r="AB2208" t="s">
        <v>5765</v>
      </c>
      <c r="AC2208" t="s">
        <v>108</v>
      </c>
      <c r="AD2208" t="s">
        <v>26</v>
      </c>
      <c r="AE2208" t="s">
        <v>515</v>
      </c>
      <c r="AF2208" t="s">
        <v>233</v>
      </c>
      <c r="AG2208">
        <v>60505</v>
      </c>
      <c r="AH2208" t="s">
        <v>111</v>
      </c>
      <c r="AI2208" t="s">
        <v>1797</v>
      </c>
      <c r="AJ2208" t="s">
        <v>46</v>
      </c>
      <c r="AK2208" t="s">
        <v>77</v>
      </c>
      <c r="AL2208" t="s">
        <v>1798</v>
      </c>
      <c r="AM2208">
        <v>29.931999999999999</v>
      </c>
      <c r="AN2208">
        <v>7</v>
      </c>
      <c r="AO2208">
        <v>0.8</v>
      </c>
      <c r="AP2208">
        <v>-46.394599999999997</v>
      </c>
      <c r="AQ2208">
        <f>YEAR(Table1[[#This Row],[Order Date]])</f>
        <v>2014</v>
      </c>
      <c r="AR2208" t="str">
        <f>TEXT(Table1[[#This Row],[Order Date]],"mmmm")</f>
        <v>July</v>
      </c>
      <c r="AS2208" t="str">
        <f>"Q"&amp;ROUNDUP(MONTH(Table1[[#This Row],[Order Date]])/3,0)</f>
        <v>Q3</v>
      </c>
      <c r="AT2208">
        <f>IF(Table1[[#This Row],[Sales]]=0,0,Table1[[#This Row],[Profit]]/Table1[[#This Row],[Sales]])</f>
        <v>-1.55</v>
      </c>
    </row>
    <row r="2209" spans="22:46" x14ac:dyDescent="0.3">
      <c r="V2209">
        <v>2208</v>
      </c>
      <c r="W2209" t="s">
        <v>5761</v>
      </c>
      <c r="X2209" s="1">
        <v>41834</v>
      </c>
      <c r="Y2209" t="s">
        <v>5763</v>
      </c>
      <c r="Z2209" t="s">
        <v>51</v>
      </c>
      <c r="AA2209" t="s">
        <v>5764</v>
      </c>
      <c r="AB2209" t="s">
        <v>5765</v>
      </c>
      <c r="AC2209" t="s">
        <v>108</v>
      </c>
      <c r="AD2209" t="s">
        <v>26</v>
      </c>
      <c r="AE2209" t="s">
        <v>515</v>
      </c>
      <c r="AF2209" t="s">
        <v>233</v>
      </c>
      <c r="AG2209">
        <v>60505</v>
      </c>
      <c r="AH2209" t="s">
        <v>111</v>
      </c>
      <c r="AI2209" t="s">
        <v>867</v>
      </c>
      <c r="AJ2209" t="s">
        <v>73</v>
      </c>
      <c r="AK2209" t="s">
        <v>74</v>
      </c>
      <c r="AL2209" t="s">
        <v>868</v>
      </c>
      <c r="AM2209">
        <v>38.271999999999998</v>
      </c>
      <c r="AN2209">
        <v>4</v>
      </c>
      <c r="AO2209">
        <v>0.2</v>
      </c>
      <c r="AP2209">
        <v>3.8271999999999999</v>
      </c>
      <c r="AQ2209">
        <f>YEAR(Table1[[#This Row],[Order Date]])</f>
        <v>2014</v>
      </c>
      <c r="AR2209" t="str">
        <f>TEXT(Table1[[#This Row],[Order Date]],"mmmm")</f>
        <v>July</v>
      </c>
      <c r="AS2209" t="str">
        <f>"Q"&amp;ROUNDUP(MONTH(Table1[[#This Row],[Order Date]])/3,0)</f>
        <v>Q3</v>
      </c>
      <c r="AT2209">
        <f>IF(Table1[[#This Row],[Sales]]=0,0,Table1[[#This Row],[Profit]]/Table1[[#This Row],[Sales]])</f>
        <v>0.1</v>
      </c>
    </row>
    <row r="2210" spans="22:46" x14ac:dyDescent="0.3">
      <c r="V2210">
        <v>2209</v>
      </c>
      <c r="W2210" t="s">
        <v>5766</v>
      </c>
      <c r="X2210" s="1">
        <v>42238</v>
      </c>
      <c r="Y2210" t="s">
        <v>5767</v>
      </c>
      <c r="Z2210" t="s">
        <v>51</v>
      </c>
      <c r="AA2210" t="s">
        <v>471</v>
      </c>
      <c r="AB2210" t="s">
        <v>472</v>
      </c>
      <c r="AC2210" t="s">
        <v>108</v>
      </c>
      <c r="AD2210" t="s">
        <v>26</v>
      </c>
      <c r="AE2210" t="s">
        <v>300</v>
      </c>
      <c r="AF2210" t="s">
        <v>301</v>
      </c>
      <c r="AG2210">
        <v>10009</v>
      </c>
      <c r="AH2210" t="s">
        <v>160</v>
      </c>
      <c r="AI2210" t="s">
        <v>533</v>
      </c>
      <c r="AJ2210" t="s">
        <v>46</v>
      </c>
      <c r="AK2210" t="s">
        <v>70</v>
      </c>
      <c r="AL2210" t="s">
        <v>534</v>
      </c>
      <c r="AM2210">
        <v>16.52</v>
      </c>
      <c r="AN2210">
        <v>4</v>
      </c>
      <c r="AO2210">
        <v>0</v>
      </c>
      <c r="AP2210">
        <v>7.5991999999999997</v>
      </c>
      <c r="AQ2210">
        <f>YEAR(Table1[[#This Row],[Order Date]])</f>
        <v>2015</v>
      </c>
      <c r="AR2210" t="str">
        <f>TEXT(Table1[[#This Row],[Order Date]],"mmmm")</f>
        <v>August</v>
      </c>
      <c r="AS2210" t="str">
        <f>"Q"&amp;ROUNDUP(MONTH(Table1[[#This Row],[Order Date]])/3,0)</f>
        <v>Q3</v>
      </c>
      <c r="AT2210">
        <f>IF(Table1[[#This Row],[Sales]]=0,0,Table1[[#This Row],[Profit]]/Table1[[#This Row],[Sales]])</f>
        <v>0.46</v>
      </c>
    </row>
    <row r="2211" spans="22:46" x14ac:dyDescent="0.3">
      <c r="V2211">
        <v>2210</v>
      </c>
      <c r="W2211" t="s">
        <v>5768</v>
      </c>
      <c r="X2211" s="1">
        <v>41957</v>
      </c>
      <c r="Y2211" t="s">
        <v>5769</v>
      </c>
      <c r="Z2211" t="s">
        <v>22</v>
      </c>
      <c r="AA2211" t="s">
        <v>5770</v>
      </c>
      <c r="AB2211" t="s">
        <v>5771</v>
      </c>
      <c r="AC2211" t="s">
        <v>25</v>
      </c>
      <c r="AD2211" t="s">
        <v>26</v>
      </c>
      <c r="AE2211" t="s">
        <v>843</v>
      </c>
      <c r="AF2211" t="s">
        <v>844</v>
      </c>
      <c r="AG2211">
        <v>6824</v>
      </c>
      <c r="AH2211" t="s">
        <v>160</v>
      </c>
      <c r="AI2211" t="s">
        <v>5772</v>
      </c>
      <c r="AJ2211" t="s">
        <v>73</v>
      </c>
      <c r="AK2211" t="s">
        <v>74</v>
      </c>
      <c r="AL2211" t="s">
        <v>5773</v>
      </c>
      <c r="AM2211">
        <v>832.93</v>
      </c>
      <c r="AN2211">
        <v>7</v>
      </c>
      <c r="AO2211">
        <v>0</v>
      </c>
      <c r="AP2211">
        <v>233.22040000000001</v>
      </c>
      <c r="AQ2211">
        <f>YEAR(Table1[[#This Row],[Order Date]])</f>
        <v>2014</v>
      </c>
      <c r="AR2211" t="str">
        <f>TEXT(Table1[[#This Row],[Order Date]],"mmmm")</f>
        <v>November</v>
      </c>
      <c r="AS2211" t="str">
        <f>"Q"&amp;ROUNDUP(MONTH(Table1[[#This Row],[Order Date]])/3,0)</f>
        <v>Q4</v>
      </c>
      <c r="AT2211">
        <f>IF(Table1[[#This Row],[Sales]]=0,0,Table1[[#This Row],[Profit]]/Table1[[#This Row],[Sales]])</f>
        <v>0.28000000000000003</v>
      </c>
    </row>
    <row r="2212" spans="22:46" x14ac:dyDescent="0.3">
      <c r="V2212">
        <v>2211</v>
      </c>
      <c r="W2212" t="s">
        <v>5768</v>
      </c>
      <c r="X2212" s="1">
        <v>41957</v>
      </c>
      <c r="Y2212" t="s">
        <v>5769</v>
      </c>
      <c r="Z2212" t="s">
        <v>22</v>
      </c>
      <c r="AA2212" t="s">
        <v>5770</v>
      </c>
      <c r="AB2212" t="s">
        <v>5771</v>
      </c>
      <c r="AC2212" t="s">
        <v>25</v>
      </c>
      <c r="AD2212" t="s">
        <v>26</v>
      </c>
      <c r="AE2212" t="s">
        <v>843</v>
      </c>
      <c r="AF2212" t="s">
        <v>844</v>
      </c>
      <c r="AG2212">
        <v>6824</v>
      </c>
      <c r="AH2212" t="s">
        <v>160</v>
      </c>
      <c r="AI2212" t="s">
        <v>1090</v>
      </c>
      <c r="AJ2212" t="s">
        <v>46</v>
      </c>
      <c r="AK2212" t="s">
        <v>77</v>
      </c>
      <c r="AL2212" t="s">
        <v>1091</v>
      </c>
      <c r="AM2212">
        <v>43.8</v>
      </c>
      <c r="AN2212">
        <v>10</v>
      </c>
      <c r="AO2212">
        <v>0</v>
      </c>
      <c r="AP2212">
        <v>21.024000000000001</v>
      </c>
      <c r="AQ2212">
        <f>YEAR(Table1[[#This Row],[Order Date]])</f>
        <v>2014</v>
      </c>
      <c r="AR2212" t="str">
        <f>TEXT(Table1[[#This Row],[Order Date]],"mmmm")</f>
        <v>November</v>
      </c>
      <c r="AS2212" t="str">
        <f>"Q"&amp;ROUNDUP(MONTH(Table1[[#This Row],[Order Date]])/3,0)</f>
        <v>Q4</v>
      </c>
      <c r="AT2212">
        <f>IF(Table1[[#This Row],[Sales]]=0,0,Table1[[#This Row],[Profit]]/Table1[[#This Row],[Sales]])</f>
        <v>0.48000000000000004</v>
      </c>
    </row>
    <row r="2213" spans="22:46" x14ac:dyDescent="0.3">
      <c r="V2213">
        <v>2212</v>
      </c>
      <c r="W2213" t="s">
        <v>5774</v>
      </c>
      <c r="X2213" s="1">
        <v>42701</v>
      </c>
      <c r="Y2213" t="s">
        <v>5775</v>
      </c>
      <c r="Z2213" t="s">
        <v>207</v>
      </c>
      <c r="AA2213" t="s">
        <v>1427</v>
      </c>
      <c r="AB2213" t="s">
        <v>1428</v>
      </c>
      <c r="AC2213" t="s">
        <v>41</v>
      </c>
      <c r="AD2213" t="s">
        <v>26</v>
      </c>
      <c r="AE2213" t="s">
        <v>5776</v>
      </c>
      <c r="AF2213" t="s">
        <v>267</v>
      </c>
      <c r="AG2213">
        <v>48146</v>
      </c>
      <c r="AH2213" t="s">
        <v>111</v>
      </c>
      <c r="AI2213" t="s">
        <v>5777</v>
      </c>
      <c r="AJ2213" t="s">
        <v>46</v>
      </c>
      <c r="AK2213" t="s">
        <v>80</v>
      </c>
      <c r="AL2213" t="s">
        <v>5778</v>
      </c>
      <c r="AM2213">
        <v>167.292</v>
      </c>
      <c r="AN2213">
        <v>6</v>
      </c>
      <c r="AO2213">
        <v>0.1</v>
      </c>
      <c r="AP2213">
        <v>29.7408</v>
      </c>
      <c r="AQ2213">
        <f>YEAR(Table1[[#This Row],[Order Date]])</f>
        <v>2016</v>
      </c>
      <c r="AR2213" t="str">
        <f>TEXT(Table1[[#This Row],[Order Date]],"mmmm")</f>
        <v>November</v>
      </c>
      <c r="AS2213" t="str">
        <f>"Q"&amp;ROUNDUP(MONTH(Table1[[#This Row],[Order Date]])/3,0)</f>
        <v>Q4</v>
      </c>
      <c r="AT2213">
        <f>IF(Table1[[#This Row],[Sales]]=0,0,Table1[[#This Row],[Profit]]/Table1[[#This Row],[Sales]])</f>
        <v>0.17777777777777778</v>
      </c>
    </row>
    <row r="2214" spans="22:46" x14ac:dyDescent="0.3">
      <c r="V2214">
        <v>2213</v>
      </c>
      <c r="W2214" t="s">
        <v>5779</v>
      </c>
      <c r="X2214" s="1">
        <v>43060</v>
      </c>
      <c r="Y2214" t="s">
        <v>5246</v>
      </c>
      <c r="Z2214" t="s">
        <v>51</v>
      </c>
      <c r="AA2214" t="s">
        <v>3273</v>
      </c>
      <c r="AB2214" t="s">
        <v>3274</v>
      </c>
      <c r="AC2214" t="s">
        <v>25</v>
      </c>
      <c r="AD2214" t="s">
        <v>26</v>
      </c>
      <c r="AE2214" t="s">
        <v>300</v>
      </c>
      <c r="AF2214" t="s">
        <v>301</v>
      </c>
      <c r="AG2214">
        <v>10035</v>
      </c>
      <c r="AH2214" t="s">
        <v>160</v>
      </c>
      <c r="AI2214" t="s">
        <v>3961</v>
      </c>
      <c r="AJ2214" t="s">
        <v>31</v>
      </c>
      <c r="AK2214" t="s">
        <v>67</v>
      </c>
      <c r="AL2214" t="s">
        <v>3962</v>
      </c>
      <c r="AM2214">
        <v>27.42</v>
      </c>
      <c r="AN2214">
        <v>1</v>
      </c>
      <c r="AO2214">
        <v>0</v>
      </c>
      <c r="AP2214">
        <v>11.2422</v>
      </c>
      <c r="AQ2214">
        <f>YEAR(Table1[[#This Row],[Order Date]])</f>
        <v>2017</v>
      </c>
      <c r="AR2214" t="str">
        <f>TEXT(Table1[[#This Row],[Order Date]],"mmmm")</f>
        <v>November</v>
      </c>
      <c r="AS2214" t="str">
        <f>"Q"&amp;ROUNDUP(MONTH(Table1[[#This Row],[Order Date]])/3,0)</f>
        <v>Q4</v>
      </c>
      <c r="AT2214">
        <f>IF(Table1[[#This Row],[Sales]]=0,0,Table1[[#This Row],[Profit]]/Table1[[#This Row],[Sales]])</f>
        <v>0.41</v>
      </c>
    </row>
    <row r="2215" spans="22:46" x14ac:dyDescent="0.3">
      <c r="V2215">
        <v>2214</v>
      </c>
      <c r="W2215" t="s">
        <v>5780</v>
      </c>
      <c r="X2215" s="1">
        <v>43009</v>
      </c>
      <c r="Y2215" s="1">
        <v>42776</v>
      </c>
      <c r="Z2215" t="s">
        <v>207</v>
      </c>
      <c r="AA2215" t="s">
        <v>4866</v>
      </c>
      <c r="AB2215" t="s">
        <v>4867</v>
      </c>
      <c r="AC2215" t="s">
        <v>25</v>
      </c>
      <c r="AD2215" t="s">
        <v>26</v>
      </c>
      <c r="AE2215" t="s">
        <v>710</v>
      </c>
      <c r="AF2215" t="s">
        <v>43</v>
      </c>
      <c r="AG2215">
        <v>95123</v>
      </c>
      <c r="AH2215" t="s">
        <v>44</v>
      </c>
      <c r="AI2215" t="s">
        <v>3322</v>
      </c>
      <c r="AJ2215" t="s">
        <v>46</v>
      </c>
      <c r="AK2215" t="s">
        <v>77</v>
      </c>
      <c r="AL2215" t="s">
        <v>3323</v>
      </c>
      <c r="AM2215">
        <v>1.44</v>
      </c>
      <c r="AN2215">
        <v>1</v>
      </c>
      <c r="AO2215">
        <v>0.2</v>
      </c>
      <c r="AP2215">
        <v>0.504</v>
      </c>
      <c r="AQ2215">
        <f>YEAR(Table1[[#This Row],[Order Date]])</f>
        <v>2017</v>
      </c>
      <c r="AR2215" t="str">
        <f>TEXT(Table1[[#This Row],[Order Date]],"mmmm")</f>
        <v>October</v>
      </c>
      <c r="AS2215" t="str">
        <f>"Q"&amp;ROUNDUP(MONTH(Table1[[#This Row],[Order Date]])/3,0)</f>
        <v>Q4</v>
      </c>
      <c r="AT2215">
        <f>IF(Table1[[#This Row],[Sales]]=0,0,Table1[[#This Row],[Profit]]/Table1[[#This Row],[Sales]])</f>
        <v>0.35000000000000003</v>
      </c>
    </row>
    <row r="2216" spans="22:46" x14ac:dyDescent="0.3">
      <c r="V2216">
        <v>2215</v>
      </c>
      <c r="W2216" t="s">
        <v>5780</v>
      </c>
      <c r="X2216" s="1">
        <v>43009</v>
      </c>
      <c r="Y2216" s="1">
        <v>42776</v>
      </c>
      <c r="Z2216" t="s">
        <v>207</v>
      </c>
      <c r="AA2216" t="s">
        <v>4866</v>
      </c>
      <c r="AB2216" t="s">
        <v>4867</v>
      </c>
      <c r="AC2216" t="s">
        <v>25</v>
      </c>
      <c r="AD2216" t="s">
        <v>26</v>
      </c>
      <c r="AE2216" t="s">
        <v>710</v>
      </c>
      <c r="AF2216" t="s">
        <v>43</v>
      </c>
      <c r="AG2216">
        <v>95123</v>
      </c>
      <c r="AH2216" t="s">
        <v>44</v>
      </c>
      <c r="AI2216" t="s">
        <v>1360</v>
      </c>
      <c r="AJ2216" t="s">
        <v>46</v>
      </c>
      <c r="AK2216" t="s">
        <v>77</v>
      </c>
      <c r="AL2216" t="s">
        <v>1361</v>
      </c>
      <c r="AM2216">
        <v>61.776000000000003</v>
      </c>
      <c r="AN2216">
        <v>13</v>
      </c>
      <c r="AO2216">
        <v>0.2</v>
      </c>
      <c r="AP2216">
        <v>20.849399999999999</v>
      </c>
      <c r="AQ2216">
        <f>YEAR(Table1[[#This Row],[Order Date]])</f>
        <v>2017</v>
      </c>
      <c r="AR2216" t="str">
        <f>TEXT(Table1[[#This Row],[Order Date]],"mmmm")</f>
        <v>October</v>
      </c>
      <c r="AS2216" t="str">
        <f>"Q"&amp;ROUNDUP(MONTH(Table1[[#This Row],[Order Date]])/3,0)</f>
        <v>Q4</v>
      </c>
      <c r="AT2216">
        <f>IF(Table1[[#This Row],[Sales]]=0,0,Table1[[#This Row],[Profit]]/Table1[[#This Row],[Sales]])</f>
        <v>0.33749999999999997</v>
      </c>
    </row>
    <row r="2217" spans="22:46" x14ac:dyDescent="0.3">
      <c r="V2217">
        <v>2216</v>
      </c>
      <c r="W2217" t="s">
        <v>5780</v>
      </c>
      <c r="X2217" s="1">
        <v>43009</v>
      </c>
      <c r="Y2217" s="1">
        <v>42776</v>
      </c>
      <c r="Z2217" t="s">
        <v>207</v>
      </c>
      <c r="AA2217" t="s">
        <v>4866</v>
      </c>
      <c r="AB2217" t="s">
        <v>4867</v>
      </c>
      <c r="AC2217" t="s">
        <v>25</v>
      </c>
      <c r="AD2217" t="s">
        <v>26</v>
      </c>
      <c r="AE2217" t="s">
        <v>710</v>
      </c>
      <c r="AF2217" t="s">
        <v>43</v>
      </c>
      <c r="AG2217">
        <v>95123</v>
      </c>
      <c r="AH2217" t="s">
        <v>44</v>
      </c>
      <c r="AI2217" t="s">
        <v>2838</v>
      </c>
      <c r="AJ2217" t="s">
        <v>46</v>
      </c>
      <c r="AK2217" t="s">
        <v>80</v>
      </c>
      <c r="AL2217" t="s">
        <v>3766</v>
      </c>
      <c r="AM2217">
        <v>241.96</v>
      </c>
      <c r="AN2217">
        <v>2</v>
      </c>
      <c r="AO2217">
        <v>0</v>
      </c>
      <c r="AP2217">
        <v>60.49</v>
      </c>
      <c r="AQ2217">
        <f>YEAR(Table1[[#This Row],[Order Date]])</f>
        <v>2017</v>
      </c>
      <c r="AR2217" t="str">
        <f>TEXT(Table1[[#This Row],[Order Date]],"mmmm")</f>
        <v>October</v>
      </c>
      <c r="AS2217" t="str">
        <f>"Q"&amp;ROUNDUP(MONTH(Table1[[#This Row],[Order Date]])/3,0)</f>
        <v>Q4</v>
      </c>
      <c r="AT2217">
        <f>IF(Table1[[#This Row],[Sales]]=0,0,Table1[[#This Row],[Profit]]/Table1[[#This Row],[Sales]])</f>
        <v>0.25</v>
      </c>
    </row>
    <row r="2218" spans="22:46" x14ac:dyDescent="0.3">
      <c r="V2218">
        <v>2217</v>
      </c>
      <c r="W2218" t="s">
        <v>5780</v>
      </c>
      <c r="X2218" s="1">
        <v>43009</v>
      </c>
      <c r="Y2218" s="1">
        <v>42776</v>
      </c>
      <c r="Z2218" t="s">
        <v>207</v>
      </c>
      <c r="AA2218" t="s">
        <v>4866</v>
      </c>
      <c r="AB2218" t="s">
        <v>4867</v>
      </c>
      <c r="AC2218" t="s">
        <v>25</v>
      </c>
      <c r="AD2218" t="s">
        <v>26</v>
      </c>
      <c r="AE2218" t="s">
        <v>710</v>
      </c>
      <c r="AF2218" t="s">
        <v>43</v>
      </c>
      <c r="AG2218">
        <v>95123</v>
      </c>
      <c r="AH2218" t="s">
        <v>44</v>
      </c>
      <c r="AI2218" t="s">
        <v>5781</v>
      </c>
      <c r="AJ2218" t="s">
        <v>31</v>
      </c>
      <c r="AK2218" t="s">
        <v>35</v>
      </c>
      <c r="AL2218" t="s">
        <v>5782</v>
      </c>
      <c r="AM2218">
        <v>108.608</v>
      </c>
      <c r="AN2218">
        <v>4</v>
      </c>
      <c r="AO2218">
        <v>0.2</v>
      </c>
      <c r="AP2218">
        <v>9.5031999999999996</v>
      </c>
      <c r="AQ2218">
        <f>YEAR(Table1[[#This Row],[Order Date]])</f>
        <v>2017</v>
      </c>
      <c r="AR2218" t="str">
        <f>TEXT(Table1[[#This Row],[Order Date]],"mmmm")</f>
        <v>October</v>
      </c>
      <c r="AS2218" t="str">
        <f>"Q"&amp;ROUNDUP(MONTH(Table1[[#This Row],[Order Date]])/3,0)</f>
        <v>Q4</v>
      </c>
      <c r="AT2218">
        <f>IF(Table1[[#This Row],[Sales]]=0,0,Table1[[#This Row],[Profit]]/Table1[[#This Row],[Sales]])</f>
        <v>8.7499999999999994E-2</v>
      </c>
    </row>
    <row r="2219" spans="22:46" x14ac:dyDescent="0.3">
      <c r="V2219">
        <v>2218</v>
      </c>
      <c r="W2219" t="s">
        <v>5783</v>
      </c>
      <c r="X2219" s="1">
        <v>41902</v>
      </c>
      <c r="Y2219" t="s">
        <v>605</v>
      </c>
      <c r="Z2219" t="s">
        <v>51</v>
      </c>
      <c r="AA2219" t="s">
        <v>5784</v>
      </c>
      <c r="AB2219" t="s">
        <v>5785</v>
      </c>
      <c r="AC2219" t="s">
        <v>41</v>
      </c>
      <c r="AD2219" t="s">
        <v>26</v>
      </c>
      <c r="AE2219" t="s">
        <v>1712</v>
      </c>
      <c r="AF2219" t="s">
        <v>55</v>
      </c>
      <c r="AG2219">
        <v>32216</v>
      </c>
      <c r="AH2219" t="s">
        <v>29</v>
      </c>
      <c r="AI2219" t="s">
        <v>5786</v>
      </c>
      <c r="AJ2219" t="s">
        <v>46</v>
      </c>
      <c r="AK2219" t="s">
        <v>70</v>
      </c>
      <c r="AL2219" t="s">
        <v>5787</v>
      </c>
      <c r="AM2219">
        <v>2.8159999999999998</v>
      </c>
      <c r="AN2219">
        <v>2</v>
      </c>
      <c r="AO2219">
        <v>0.2</v>
      </c>
      <c r="AP2219">
        <v>0.98560000000000003</v>
      </c>
      <c r="AQ2219">
        <f>YEAR(Table1[[#This Row],[Order Date]])</f>
        <v>2014</v>
      </c>
      <c r="AR2219" t="str">
        <f>TEXT(Table1[[#This Row],[Order Date]],"mmmm")</f>
        <v>September</v>
      </c>
      <c r="AS2219" t="str">
        <f>"Q"&amp;ROUNDUP(MONTH(Table1[[#This Row],[Order Date]])/3,0)</f>
        <v>Q3</v>
      </c>
      <c r="AT2219">
        <f>IF(Table1[[#This Row],[Sales]]=0,0,Table1[[#This Row],[Profit]]/Table1[[#This Row],[Sales]])</f>
        <v>0.35000000000000003</v>
      </c>
    </row>
    <row r="2220" spans="22:46" x14ac:dyDescent="0.3">
      <c r="V2220">
        <v>2219</v>
      </c>
      <c r="W2220" t="s">
        <v>5788</v>
      </c>
      <c r="X2220" s="1">
        <v>42944</v>
      </c>
      <c r="Y2220" s="1">
        <v>42743</v>
      </c>
      <c r="Z2220" t="s">
        <v>51</v>
      </c>
      <c r="AA2220" t="s">
        <v>5789</v>
      </c>
      <c r="AB2220" t="s">
        <v>5790</v>
      </c>
      <c r="AC2220" t="s">
        <v>41</v>
      </c>
      <c r="AD2220" t="s">
        <v>26</v>
      </c>
      <c r="AE2220" t="s">
        <v>136</v>
      </c>
      <c r="AF2220" t="s">
        <v>43</v>
      </c>
      <c r="AG2220">
        <v>94110</v>
      </c>
      <c r="AH2220" t="s">
        <v>44</v>
      </c>
      <c r="AI2220" t="s">
        <v>3295</v>
      </c>
      <c r="AJ2220" t="s">
        <v>46</v>
      </c>
      <c r="AK2220" t="s">
        <v>77</v>
      </c>
      <c r="AL2220" t="s">
        <v>3296</v>
      </c>
      <c r="AM2220">
        <v>9.984</v>
      </c>
      <c r="AN2220">
        <v>4</v>
      </c>
      <c r="AO2220">
        <v>0.2</v>
      </c>
      <c r="AP2220">
        <v>3.6192000000000002</v>
      </c>
      <c r="AQ2220">
        <f>YEAR(Table1[[#This Row],[Order Date]])</f>
        <v>2017</v>
      </c>
      <c r="AR2220" t="str">
        <f>TEXT(Table1[[#This Row],[Order Date]],"mmmm")</f>
        <v>July</v>
      </c>
      <c r="AS2220" t="str">
        <f>"Q"&amp;ROUNDUP(MONTH(Table1[[#This Row],[Order Date]])/3,0)</f>
        <v>Q3</v>
      </c>
      <c r="AT2220">
        <f>IF(Table1[[#This Row],[Sales]]=0,0,Table1[[#This Row],[Profit]]/Table1[[#This Row],[Sales]])</f>
        <v>0.36250000000000004</v>
      </c>
    </row>
    <row r="2221" spans="22:46" x14ac:dyDescent="0.3">
      <c r="V2221">
        <v>2220</v>
      </c>
      <c r="W2221" t="s">
        <v>5788</v>
      </c>
      <c r="X2221" s="1">
        <v>42944</v>
      </c>
      <c r="Y2221" s="1">
        <v>42743</v>
      </c>
      <c r="Z2221" t="s">
        <v>51</v>
      </c>
      <c r="AA2221" t="s">
        <v>5789</v>
      </c>
      <c r="AB2221" t="s">
        <v>5790</v>
      </c>
      <c r="AC2221" t="s">
        <v>41</v>
      </c>
      <c r="AD2221" t="s">
        <v>26</v>
      </c>
      <c r="AE2221" t="s">
        <v>136</v>
      </c>
      <c r="AF2221" t="s">
        <v>43</v>
      </c>
      <c r="AG2221">
        <v>94110</v>
      </c>
      <c r="AH2221" t="s">
        <v>44</v>
      </c>
      <c r="AI2221" t="s">
        <v>1583</v>
      </c>
      <c r="AJ2221" t="s">
        <v>46</v>
      </c>
      <c r="AK2221" t="s">
        <v>60</v>
      </c>
      <c r="AL2221" t="s">
        <v>1584</v>
      </c>
      <c r="AM2221">
        <v>14.98</v>
      </c>
      <c r="AN2221">
        <v>1</v>
      </c>
      <c r="AO2221">
        <v>0</v>
      </c>
      <c r="AP2221">
        <v>4.1943999999999999</v>
      </c>
      <c r="AQ2221">
        <f>YEAR(Table1[[#This Row],[Order Date]])</f>
        <v>2017</v>
      </c>
      <c r="AR2221" t="str">
        <f>TEXT(Table1[[#This Row],[Order Date]],"mmmm")</f>
        <v>July</v>
      </c>
      <c r="AS2221" t="str">
        <f>"Q"&amp;ROUNDUP(MONTH(Table1[[#This Row],[Order Date]])/3,0)</f>
        <v>Q3</v>
      </c>
      <c r="AT2221">
        <f>IF(Table1[[#This Row],[Sales]]=0,0,Table1[[#This Row],[Profit]]/Table1[[#This Row],[Sales]])</f>
        <v>0.27999999999999997</v>
      </c>
    </row>
    <row r="2222" spans="22:46" x14ac:dyDescent="0.3">
      <c r="V2222">
        <v>2221</v>
      </c>
      <c r="W2222" t="s">
        <v>5788</v>
      </c>
      <c r="X2222" s="1">
        <v>42944</v>
      </c>
      <c r="Y2222" s="1">
        <v>42743</v>
      </c>
      <c r="Z2222" t="s">
        <v>51</v>
      </c>
      <c r="AA2222" t="s">
        <v>5789</v>
      </c>
      <c r="AB2222" t="s">
        <v>5790</v>
      </c>
      <c r="AC2222" t="s">
        <v>41</v>
      </c>
      <c r="AD2222" t="s">
        <v>26</v>
      </c>
      <c r="AE2222" t="s">
        <v>136</v>
      </c>
      <c r="AF2222" t="s">
        <v>43</v>
      </c>
      <c r="AG2222">
        <v>94110</v>
      </c>
      <c r="AH2222" t="s">
        <v>44</v>
      </c>
      <c r="AI2222" t="s">
        <v>5014</v>
      </c>
      <c r="AJ2222" t="s">
        <v>73</v>
      </c>
      <c r="AK2222" t="s">
        <v>74</v>
      </c>
      <c r="AL2222" t="s">
        <v>5015</v>
      </c>
      <c r="AM2222">
        <v>1145.5999999999999</v>
      </c>
      <c r="AN2222">
        <v>4</v>
      </c>
      <c r="AO2222">
        <v>0.2</v>
      </c>
      <c r="AP2222">
        <v>100.24</v>
      </c>
      <c r="AQ2222">
        <f>YEAR(Table1[[#This Row],[Order Date]])</f>
        <v>2017</v>
      </c>
      <c r="AR2222" t="str">
        <f>TEXT(Table1[[#This Row],[Order Date]],"mmmm")</f>
        <v>July</v>
      </c>
      <c r="AS2222" t="str">
        <f>"Q"&amp;ROUNDUP(MONTH(Table1[[#This Row],[Order Date]])/3,0)</f>
        <v>Q3</v>
      </c>
      <c r="AT2222">
        <f>IF(Table1[[#This Row],[Sales]]=0,0,Table1[[#This Row],[Profit]]/Table1[[#This Row],[Sales]])</f>
        <v>8.7500000000000008E-2</v>
      </c>
    </row>
    <row r="2223" spans="22:46" x14ac:dyDescent="0.3">
      <c r="V2223">
        <v>2222</v>
      </c>
      <c r="W2223" t="s">
        <v>5791</v>
      </c>
      <c r="X2223" s="1">
        <v>42344</v>
      </c>
      <c r="Y2223" s="1">
        <v>42167</v>
      </c>
      <c r="Z2223" t="s">
        <v>1450</v>
      </c>
      <c r="AA2223" t="s">
        <v>5792</v>
      </c>
      <c r="AB2223" t="s">
        <v>5793</v>
      </c>
      <c r="AC2223" t="s">
        <v>25</v>
      </c>
      <c r="AD2223" t="s">
        <v>26</v>
      </c>
      <c r="AE2223" t="s">
        <v>5794</v>
      </c>
      <c r="AF2223" t="s">
        <v>564</v>
      </c>
      <c r="AG2223">
        <v>43302</v>
      </c>
      <c r="AH2223" t="s">
        <v>160</v>
      </c>
      <c r="AI2223" t="s">
        <v>5621</v>
      </c>
      <c r="AJ2223" t="s">
        <v>73</v>
      </c>
      <c r="AK2223" t="s">
        <v>74</v>
      </c>
      <c r="AL2223" t="s">
        <v>5622</v>
      </c>
      <c r="AM2223">
        <v>485.94</v>
      </c>
      <c r="AN2223">
        <v>2</v>
      </c>
      <c r="AO2223">
        <v>0.4</v>
      </c>
      <c r="AP2223">
        <v>-89.088999999999999</v>
      </c>
      <c r="AQ2223">
        <f>YEAR(Table1[[#This Row],[Order Date]])</f>
        <v>2015</v>
      </c>
      <c r="AR2223" t="str">
        <f>TEXT(Table1[[#This Row],[Order Date]],"mmmm")</f>
        <v>December</v>
      </c>
      <c r="AS2223" t="str">
        <f>"Q"&amp;ROUNDUP(MONTH(Table1[[#This Row],[Order Date]])/3,0)</f>
        <v>Q4</v>
      </c>
      <c r="AT2223">
        <f>IF(Table1[[#This Row],[Sales]]=0,0,Table1[[#This Row],[Profit]]/Table1[[#This Row],[Sales]])</f>
        <v>-0.18333333333333332</v>
      </c>
    </row>
    <row r="2224" spans="22:46" x14ac:dyDescent="0.3">
      <c r="V2224">
        <v>2223</v>
      </c>
      <c r="W2224" t="s">
        <v>5791</v>
      </c>
      <c r="X2224" s="1">
        <v>42344</v>
      </c>
      <c r="Y2224" s="1">
        <v>42167</v>
      </c>
      <c r="Z2224" t="s">
        <v>1450</v>
      </c>
      <c r="AA2224" t="s">
        <v>5792</v>
      </c>
      <c r="AB2224" t="s">
        <v>5793</v>
      </c>
      <c r="AC2224" t="s">
        <v>25</v>
      </c>
      <c r="AD2224" t="s">
        <v>26</v>
      </c>
      <c r="AE2224" t="s">
        <v>5794</v>
      </c>
      <c r="AF2224" t="s">
        <v>564</v>
      </c>
      <c r="AG2224">
        <v>43302</v>
      </c>
      <c r="AH2224" t="s">
        <v>160</v>
      </c>
      <c r="AI2224" t="s">
        <v>2236</v>
      </c>
      <c r="AJ2224" t="s">
        <v>46</v>
      </c>
      <c r="AK2224" t="s">
        <v>70</v>
      </c>
      <c r="AL2224" t="s">
        <v>2237</v>
      </c>
      <c r="AM2224">
        <v>37.375999999999998</v>
      </c>
      <c r="AN2224">
        <v>8</v>
      </c>
      <c r="AO2224">
        <v>0.2</v>
      </c>
      <c r="AP2224">
        <v>4.6719999999999997</v>
      </c>
      <c r="AQ2224">
        <f>YEAR(Table1[[#This Row],[Order Date]])</f>
        <v>2015</v>
      </c>
      <c r="AR2224" t="str">
        <f>TEXT(Table1[[#This Row],[Order Date]],"mmmm")</f>
        <v>December</v>
      </c>
      <c r="AS2224" t="str">
        <f>"Q"&amp;ROUNDUP(MONTH(Table1[[#This Row],[Order Date]])/3,0)</f>
        <v>Q4</v>
      </c>
      <c r="AT2224">
        <f>IF(Table1[[#This Row],[Sales]]=0,0,Table1[[#This Row],[Profit]]/Table1[[#This Row],[Sales]])</f>
        <v>0.125</v>
      </c>
    </row>
    <row r="2225" spans="22:46" x14ac:dyDescent="0.3">
      <c r="V2225">
        <v>2224</v>
      </c>
      <c r="W2225" t="s">
        <v>5791</v>
      </c>
      <c r="X2225" s="1">
        <v>42344</v>
      </c>
      <c r="Y2225" s="1">
        <v>42167</v>
      </c>
      <c r="Z2225" t="s">
        <v>1450</v>
      </c>
      <c r="AA2225" t="s">
        <v>5792</v>
      </c>
      <c r="AB2225" t="s">
        <v>5793</v>
      </c>
      <c r="AC2225" t="s">
        <v>25</v>
      </c>
      <c r="AD2225" t="s">
        <v>26</v>
      </c>
      <c r="AE2225" t="s">
        <v>5794</v>
      </c>
      <c r="AF2225" t="s">
        <v>564</v>
      </c>
      <c r="AG2225">
        <v>43302</v>
      </c>
      <c r="AH2225" t="s">
        <v>160</v>
      </c>
      <c r="AI2225" t="s">
        <v>1004</v>
      </c>
      <c r="AJ2225" t="s">
        <v>31</v>
      </c>
      <c r="AK2225" t="s">
        <v>35</v>
      </c>
      <c r="AL2225" t="s">
        <v>1005</v>
      </c>
      <c r="AM2225">
        <v>70.686000000000007</v>
      </c>
      <c r="AN2225">
        <v>1</v>
      </c>
      <c r="AO2225">
        <v>0.3</v>
      </c>
      <c r="AP2225">
        <v>-24.235199999999999</v>
      </c>
      <c r="AQ2225">
        <f>YEAR(Table1[[#This Row],[Order Date]])</f>
        <v>2015</v>
      </c>
      <c r="AR2225" t="str">
        <f>TEXT(Table1[[#This Row],[Order Date]],"mmmm")</f>
        <v>December</v>
      </c>
      <c r="AS2225" t="str">
        <f>"Q"&amp;ROUNDUP(MONTH(Table1[[#This Row],[Order Date]])/3,0)</f>
        <v>Q4</v>
      </c>
      <c r="AT2225">
        <f>IF(Table1[[#This Row],[Sales]]=0,0,Table1[[#This Row],[Profit]]/Table1[[#This Row],[Sales]])</f>
        <v>-0.3428571428571428</v>
      </c>
    </row>
    <row r="2226" spans="22:46" x14ac:dyDescent="0.3">
      <c r="V2226">
        <v>2225</v>
      </c>
      <c r="W2226" t="s">
        <v>5795</v>
      </c>
      <c r="X2226" s="1">
        <v>42947</v>
      </c>
      <c r="Y2226" s="1">
        <v>42863</v>
      </c>
      <c r="Z2226" t="s">
        <v>51</v>
      </c>
      <c r="AA2226" t="s">
        <v>1011</v>
      </c>
      <c r="AB2226" t="s">
        <v>1012</v>
      </c>
      <c r="AC2226" t="s">
        <v>41</v>
      </c>
      <c r="AD2226" t="s">
        <v>26</v>
      </c>
      <c r="AE2226" t="s">
        <v>158</v>
      </c>
      <c r="AF2226" t="s">
        <v>159</v>
      </c>
      <c r="AG2226">
        <v>19134</v>
      </c>
      <c r="AH2226" t="s">
        <v>160</v>
      </c>
      <c r="AI2226" t="s">
        <v>5797</v>
      </c>
      <c r="AJ2226" t="s">
        <v>46</v>
      </c>
      <c r="AK2226" t="s">
        <v>94</v>
      </c>
      <c r="AL2226" t="s">
        <v>5798</v>
      </c>
      <c r="AM2226">
        <v>54.816000000000003</v>
      </c>
      <c r="AN2226">
        <v>3</v>
      </c>
      <c r="AO2226">
        <v>0.2</v>
      </c>
      <c r="AP2226">
        <v>17.815200000000001</v>
      </c>
      <c r="AQ2226">
        <f>YEAR(Table1[[#This Row],[Order Date]])</f>
        <v>2017</v>
      </c>
      <c r="AR2226" t="str">
        <f>TEXT(Table1[[#This Row],[Order Date]],"mmmm")</f>
        <v>July</v>
      </c>
      <c r="AS2226" t="str">
        <f>"Q"&amp;ROUNDUP(MONTH(Table1[[#This Row],[Order Date]])/3,0)</f>
        <v>Q3</v>
      </c>
      <c r="AT2226">
        <f>IF(Table1[[#This Row],[Sales]]=0,0,Table1[[#This Row],[Profit]]/Table1[[#This Row],[Sales]])</f>
        <v>0.32500000000000001</v>
      </c>
    </row>
    <row r="2227" spans="22:46" x14ac:dyDescent="0.3">
      <c r="V2227">
        <v>2226</v>
      </c>
      <c r="W2227" t="s">
        <v>5799</v>
      </c>
      <c r="X2227" s="1">
        <v>42448</v>
      </c>
      <c r="Y2227" t="s">
        <v>1915</v>
      </c>
      <c r="Z2227" t="s">
        <v>22</v>
      </c>
      <c r="AA2227" t="s">
        <v>5800</v>
      </c>
      <c r="AB2227" t="s">
        <v>5801</v>
      </c>
      <c r="AC2227" t="s">
        <v>25</v>
      </c>
      <c r="AD2227" t="s">
        <v>26</v>
      </c>
      <c r="AE2227" t="s">
        <v>5802</v>
      </c>
      <c r="AF2227" t="s">
        <v>516</v>
      </c>
      <c r="AG2227">
        <v>80122</v>
      </c>
      <c r="AH2227" t="s">
        <v>44</v>
      </c>
      <c r="AI2227" t="s">
        <v>5803</v>
      </c>
      <c r="AJ2227" t="s">
        <v>31</v>
      </c>
      <c r="AK2227" t="s">
        <v>32</v>
      </c>
      <c r="AL2227" t="s">
        <v>5804</v>
      </c>
      <c r="AM2227">
        <v>72.293999999999997</v>
      </c>
      <c r="AN2227">
        <v>1</v>
      </c>
      <c r="AO2227">
        <v>0.7</v>
      </c>
      <c r="AP2227">
        <v>-98.8018</v>
      </c>
      <c r="AQ2227">
        <f>YEAR(Table1[[#This Row],[Order Date]])</f>
        <v>2016</v>
      </c>
      <c r="AR2227" t="str">
        <f>TEXT(Table1[[#This Row],[Order Date]],"mmmm")</f>
        <v>March</v>
      </c>
      <c r="AS2227" t="str">
        <f>"Q"&amp;ROUNDUP(MONTH(Table1[[#This Row],[Order Date]])/3,0)</f>
        <v>Q1</v>
      </c>
      <c r="AT2227">
        <f>IF(Table1[[#This Row],[Sales]]=0,0,Table1[[#This Row],[Profit]]/Table1[[#This Row],[Sales]])</f>
        <v>-1.3666666666666667</v>
      </c>
    </row>
    <row r="2228" spans="22:46" x14ac:dyDescent="0.3">
      <c r="V2228">
        <v>2227</v>
      </c>
      <c r="W2228" t="s">
        <v>5805</v>
      </c>
      <c r="X2228" s="1">
        <v>42945</v>
      </c>
      <c r="Y2228" s="1">
        <v>42802</v>
      </c>
      <c r="Z2228" t="s">
        <v>51</v>
      </c>
      <c r="AA2228" t="s">
        <v>1514</v>
      </c>
      <c r="AB2228" t="s">
        <v>1515</v>
      </c>
      <c r="AC2228" t="s">
        <v>41</v>
      </c>
      <c r="AD2228" t="s">
        <v>26</v>
      </c>
      <c r="AE2228" t="s">
        <v>1390</v>
      </c>
      <c r="AF2228" t="s">
        <v>110</v>
      </c>
      <c r="AG2228">
        <v>78745</v>
      </c>
      <c r="AH2228" t="s">
        <v>111</v>
      </c>
      <c r="AI2228" t="s">
        <v>3557</v>
      </c>
      <c r="AJ2228" t="s">
        <v>46</v>
      </c>
      <c r="AK2228" t="s">
        <v>303</v>
      </c>
      <c r="AL2228" t="s">
        <v>3558</v>
      </c>
      <c r="AM2228">
        <v>2.8959999999999999</v>
      </c>
      <c r="AN2228">
        <v>2</v>
      </c>
      <c r="AO2228">
        <v>0.2</v>
      </c>
      <c r="AP2228">
        <v>0.47060000000000002</v>
      </c>
      <c r="AQ2228">
        <f>YEAR(Table1[[#This Row],[Order Date]])</f>
        <v>2017</v>
      </c>
      <c r="AR2228" t="str">
        <f>TEXT(Table1[[#This Row],[Order Date]],"mmmm")</f>
        <v>July</v>
      </c>
      <c r="AS2228" t="str">
        <f>"Q"&amp;ROUNDUP(MONTH(Table1[[#This Row],[Order Date]])/3,0)</f>
        <v>Q3</v>
      </c>
      <c r="AT2228">
        <f>IF(Table1[[#This Row],[Sales]]=0,0,Table1[[#This Row],[Profit]]/Table1[[#This Row],[Sales]])</f>
        <v>0.16250000000000001</v>
      </c>
    </row>
    <row r="2229" spans="22:46" x14ac:dyDescent="0.3">
      <c r="V2229">
        <v>2228</v>
      </c>
      <c r="W2229" t="s">
        <v>5805</v>
      </c>
      <c r="X2229" s="1">
        <v>42945</v>
      </c>
      <c r="Y2229" s="1">
        <v>42802</v>
      </c>
      <c r="Z2229" t="s">
        <v>51</v>
      </c>
      <c r="AA2229" t="s">
        <v>1514</v>
      </c>
      <c r="AB2229" t="s">
        <v>1515</v>
      </c>
      <c r="AC2229" t="s">
        <v>41</v>
      </c>
      <c r="AD2229" t="s">
        <v>26</v>
      </c>
      <c r="AE2229" t="s">
        <v>1390</v>
      </c>
      <c r="AF2229" t="s">
        <v>110</v>
      </c>
      <c r="AG2229">
        <v>78745</v>
      </c>
      <c r="AH2229" t="s">
        <v>111</v>
      </c>
      <c r="AI2229" t="s">
        <v>2162</v>
      </c>
      <c r="AJ2229" t="s">
        <v>73</v>
      </c>
      <c r="AK2229" t="s">
        <v>74</v>
      </c>
      <c r="AL2229" t="s">
        <v>2163</v>
      </c>
      <c r="AM2229">
        <v>124.792</v>
      </c>
      <c r="AN2229">
        <v>1</v>
      </c>
      <c r="AO2229">
        <v>0.2</v>
      </c>
      <c r="AP2229">
        <v>15.599</v>
      </c>
      <c r="AQ2229">
        <f>YEAR(Table1[[#This Row],[Order Date]])</f>
        <v>2017</v>
      </c>
      <c r="AR2229" t="str">
        <f>TEXT(Table1[[#This Row],[Order Date]],"mmmm")</f>
        <v>July</v>
      </c>
      <c r="AS2229" t="str">
        <f>"Q"&amp;ROUNDUP(MONTH(Table1[[#This Row],[Order Date]])/3,0)</f>
        <v>Q3</v>
      </c>
      <c r="AT2229">
        <f>IF(Table1[[#This Row],[Sales]]=0,0,Table1[[#This Row],[Profit]]/Table1[[#This Row],[Sales]])</f>
        <v>0.125</v>
      </c>
    </row>
    <row r="2230" spans="22:46" x14ac:dyDescent="0.3">
      <c r="V2230">
        <v>2229</v>
      </c>
      <c r="W2230" t="s">
        <v>5806</v>
      </c>
      <c r="X2230" s="1">
        <v>42644</v>
      </c>
      <c r="Y2230" s="1">
        <v>42500</v>
      </c>
      <c r="Z2230" t="s">
        <v>51</v>
      </c>
      <c r="AA2230" t="s">
        <v>3917</v>
      </c>
      <c r="AB2230" t="s">
        <v>3918</v>
      </c>
      <c r="AC2230" t="s">
        <v>25</v>
      </c>
      <c r="AD2230" t="s">
        <v>26</v>
      </c>
      <c r="AE2230" t="s">
        <v>300</v>
      </c>
      <c r="AF2230" t="s">
        <v>301</v>
      </c>
      <c r="AG2230">
        <v>10024</v>
      </c>
      <c r="AH2230" t="s">
        <v>160</v>
      </c>
      <c r="AI2230" t="s">
        <v>5675</v>
      </c>
      <c r="AJ2230" t="s">
        <v>31</v>
      </c>
      <c r="AK2230" t="s">
        <v>57</v>
      </c>
      <c r="AL2230" t="s">
        <v>5676</v>
      </c>
      <c r="AM2230">
        <v>330.58800000000002</v>
      </c>
      <c r="AN2230">
        <v>1</v>
      </c>
      <c r="AO2230">
        <v>0.4</v>
      </c>
      <c r="AP2230">
        <v>-115.7058</v>
      </c>
      <c r="AQ2230">
        <f>YEAR(Table1[[#This Row],[Order Date]])</f>
        <v>2016</v>
      </c>
      <c r="AR2230" t="str">
        <f>TEXT(Table1[[#This Row],[Order Date]],"mmmm")</f>
        <v>October</v>
      </c>
      <c r="AS2230" t="str">
        <f>"Q"&amp;ROUNDUP(MONTH(Table1[[#This Row],[Order Date]])/3,0)</f>
        <v>Q4</v>
      </c>
      <c r="AT2230">
        <f>IF(Table1[[#This Row],[Sales]]=0,0,Table1[[#This Row],[Profit]]/Table1[[#This Row],[Sales]])</f>
        <v>-0.35</v>
      </c>
    </row>
    <row r="2231" spans="22:46" x14ac:dyDescent="0.3">
      <c r="V2231">
        <v>2230</v>
      </c>
      <c r="W2231" t="s">
        <v>5807</v>
      </c>
      <c r="X2231" s="1">
        <v>41729</v>
      </c>
      <c r="Y2231" s="1">
        <v>41763</v>
      </c>
      <c r="Z2231" t="s">
        <v>51</v>
      </c>
      <c r="AA2231" t="s">
        <v>3764</v>
      </c>
      <c r="AB2231" t="s">
        <v>3765</v>
      </c>
      <c r="AC2231" t="s">
        <v>25</v>
      </c>
      <c r="AD2231" t="s">
        <v>26</v>
      </c>
      <c r="AE2231" t="s">
        <v>136</v>
      </c>
      <c r="AF2231" t="s">
        <v>43</v>
      </c>
      <c r="AG2231">
        <v>94122</v>
      </c>
      <c r="AH2231" t="s">
        <v>44</v>
      </c>
      <c r="AI2231" t="s">
        <v>5300</v>
      </c>
      <c r="AJ2231" t="s">
        <v>46</v>
      </c>
      <c r="AK2231" t="s">
        <v>77</v>
      </c>
      <c r="AL2231" t="s">
        <v>5301</v>
      </c>
      <c r="AM2231">
        <v>673.56799999999998</v>
      </c>
      <c r="AN2231">
        <v>2</v>
      </c>
      <c r="AO2231">
        <v>0.2</v>
      </c>
      <c r="AP2231">
        <v>252.58799999999999</v>
      </c>
      <c r="AQ2231">
        <f>YEAR(Table1[[#This Row],[Order Date]])</f>
        <v>2014</v>
      </c>
      <c r="AR2231" t="str">
        <f>TEXT(Table1[[#This Row],[Order Date]],"mmmm")</f>
        <v>March</v>
      </c>
      <c r="AS2231" t="str">
        <f>"Q"&amp;ROUNDUP(MONTH(Table1[[#This Row],[Order Date]])/3,0)</f>
        <v>Q1</v>
      </c>
      <c r="AT2231">
        <f>IF(Table1[[#This Row],[Sales]]=0,0,Table1[[#This Row],[Profit]]/Table1[[#This Row],[Sales]])</f>
        <v>0.375</v>
      </c>
    </row>
    <row r="2232" spans="22:46" x14ac:dyDescent="0.3">
      <c r="V2232">
        <v>2231</v>
      </c>
      <c r="W2232" t="s">
        <v>5807</v>
      </c>
      <c r="X2232" s="1">
        <v>41729</v>
      </c>
      <c r="Y2232" s="1">
        <v>41763</v>
      </c>
      <c r="Z2232" t="s">
        <v>51</v>
      </c>
      <c r="AA2232" t="s">
        <v>3764</v>
      </c>
      <c r="AB2232" t="s">
        <v>3765</v>
      </c>
      <c r="AC2232" t="s">
        <v>25</v>
      </c>
      <c r="AD2232" t="s">
        <v>26</v>
      </c>
      <c r="AE2232" t="s">
        <v>136</v>
      </c>
      <c r="AF2232" t="s">
        <v>43</v>
      </c>
      <c r="AG2232">
        <v>94122</v>
      </c>
      <c r="AH2232" t="s">
        <v>44</v>
      </c>
      <c r="AI2232" t="s">
        <v>5809</v>
      </c>
      <c r="AJ2232" t="s">
        <v>46</v>
      </c>
      <c r="AK2232" t="s">
        <v>80</v>
      </c>
      <c r="AL2232" t="s">
        <v>5810</v>
      </c>
      <c r="AM2232">
        <v>52.98</v>
      </c>
      <c r="AN2232">
        <v>2</v>
      </c>
      <c r="AO2232">
        <v>0</v>
      </c>
      <c r="AP2232">
        <v>14.8344</v>
      </c>
      <c r="AQ2232">
        <f>YEAR(Table1[[#This Row],[Order Date]])</f>
        <v>2014</v>
      </c>
      <c r="AR2232" t="str">
        <f>TEXT(Table1[[#This Row],[Order Date]],"mmmm")</f>
        <v>March</v>
      </c>
      <c r="AS2232" t="str">
        <f>"Q"&amp;ROUNDUP(MONTH(Table1[[#This Row],[Order Date]])/3,0)</f>
        <v>Q1</v>
      </c>
      <c r="AT2232">
        <f>IF(Table1[[#This Row],[Sales]]=0,0,Table1[[#This Row],[Profit]]/Table1[[#This Row],[Sales]])</f>
        <v>0.28000000000000003</v>
      </c>
    </row>
    <row r="2233" spans="22:46" x14ac:dyDescent="0.3">
      <c r="V2233">
        <v>2232</v>
      </c>
      <c r="W2233" t="s">
        <v>5811</v>
      </c>
      <c r="X2233" s="1">
        <v>42912</v>
      </c>
      <c r="Y2233" s="1">
        <v>42742</v>
      </c>
      <c r="Z2233" t="s">
        <v>51</v>
      </c>
      <c r="AA2233" t="s">
        <v>5812</v>
      </c>
      <c r="AB2233" t="s">
        <v>5813</v>
      </c>
      <c r="AC2233" t="s">
        <v>25</v>
      </c>
      <c r="AD2233" t="s">
        <v>26</v>
      </c>
      <c r="AE2233" t="s">
        <v>3718</v>
      </c>
      <c r="AF2233" t="s">
        <v>287</v>
      </c>
      <c r="AG2233">
        <v>46350</v>
      </c>
      <c r="AH2233" t="s">
        <v>111</v>
      </c>
      <c r="AI2233" t="s">
        <v>3522</v>
      </c>
      <c r="AJ2233" t="s">
        <v>31</v>
      </c>
      <c r="AK2233" t="s">
        <v>67</v>
      </c>
      <c r="AL2233" t="s">
        <v>3523</v>
      </c>
      <c r="AM2233">
        <v>526.45000000000005</v>
      </c>
      <c r="AN2233">
        <v>5</v>
      </c>
      <c r="AO2233">
        <v>0</v>
      </c>
      <c r="AP2233">
        <v>31.587</v>
      </c>
      <c r="AQ2233">
        <f>YEAR(Table1[[#This Row],[Order Date]])</f>
        <v>2017</v>
      </c>
      <c r="AR2233" t="str">
        <f>TEXT(Table1[[#This Row],[Order Date]],"mmmm")</f>
        <v>June</v>
      </c>
      <c r="AS2233" t="str">
        <f>"Q"&amp;ROUNDUP(MONTH(Table1[[#This Row],[Order Date]])/3,0)</f>
        <v>Q2</v>
      </c>
      <c r="AT2233">
        <f>IF(Table1[[#This Row],[Sales]]=0,0,Table1[[#This Row],[Profit]]/Table1[[#This Row],[Sales]])</f>
        <v>0.06</v>
      </c>
    </row>
    <row r="2234" spans="22:46" x14ac:dyDescent="0.3">
      <c r="V2234">
        <v>2233</v>
      </c>
      <c r="W2234" t="s">
        <v>5814</v>
      </c>
      <c r="X2234" s="1">
        <v>42925</v>
      </c>
      <c r="Y2234" t="s">
        <v>5815</v>
      </c>
      <c r="Z2234" t="s">
        <v>51</v>
      </c>
      <c r="AA2234" t="s">
        <v>5713</v>
      </c>
      <c r="AB2234" t="s">
        <v>5714</v>
      </c>
      <c r="AC2234" t="s">
        <v>25</v>
      </c>
      <c r="AD2234" t="s">
        <v>26</v>
      </c>
      <c r="AE2234" t="s">
        <v>342</v>
      </c>
      <c r="AF2234" t="s">
        <v>233</v>
      </c>
      <c r="AG2234">
        <v>60610</v>
      </c>
      <c r="AH2234" t="s">
        <v>111</v>
      </c>
      <c r="AI2234" t="s">
        <v>5816</v>
      </c>
      <c r="AJ2234" t="s">
        <v>46</v>
      </c>
      <c r="AK2234" t="s">
        <v>60</v>
      </c>
      <c r="AL2234" t="s">
        <v>5817</v>
      </c>
      <c r="AM2234">
        <v>228.92</v>
      </c>
      <c r="AN2234">
        <v>5</v>
      </c>
      <c r="AO2234">
        <v>0.2</v>
      </c>
      <c r="AP2234">
        <v>14.307499999999999</v>
      </c>
      <c r="AQ2234">
        <f>YEAR(Table1[[#This Row],[Order Date]])</f>
        <v>2017</v>
      </c>
      <c r="AR2234" t="str">
        <f>TEXT(Table1[[#This Row],[Order Date]],"mmmm")</f>
        <v>July</v>
      </c>
      <c r="AS2234" t="str">
        <f>"Q"&amp;ROUNDUP(MONTH(Table1[[#This Row],[Order Date]])/3,0)</f>
        <v>Q3</v>
      </c>
      <c r="AT2234">
        <f>IF(Table1[[#This Row],[Sales]]=0,0,Table1[[#This Row],[Profit]]/Table1[[#This Row],[Sales]])</f>
        <v>6.25E-2</v>
      </c>
    </row>
    <row r="2235" spans="22:46" x14ac:dyDescent="0.3">
      <c r="V2235">
        <v>2234</v>
      </c>
      <c r="W2235" t="s">
        <v>5818</v>
      </c>
      <c r="X2235" s="1">
        <v>42352</v>
      </c>
      <c r="Y2235" t="s">
        <v>2792</v>
      </c>
      <c r="Z2235" t="s">
        <v>22</v>
      </c>
      <c r="AA2235" t="s">
        <v>2496</v>
      </c>
      <c r="AB2235" t="s">
        <v>2497</v>
      </c>
      <c r="AC2235" t="s">
        <v>25</v>
      </c>
      <c r="AD2235" t="s">
        <v>26</v>
      </c>
      <c r="AE2235" t="s">
        <v>473</v>
      </c>
      <c r="AF2235" t="s">
        <v>474</v>
      </c>
      <c r="AG2235">
        <v>97206</v>
      </c>
      <c r="AH2235" t="s">
        <v>44</v>
      </c>
      <c r="AI2235" t="s">
        <v>5819</v>
      </c>
      <c r="AJ2235" t="s">
        <v>73</v>
      </c>
      <c r="AK2235" t="s">
        <v>74</v>
      </c>
      <c r="AL2235" t="s">
        <v>5820</v>
      </c>
      <c r="AM2235">
        <v>319.96800000000002</v>
      </c>
      <c r="AN2235">
        <v>4</v>
      </c>
      <c r="AO2235">
        <v>0.2</v>
      </c>
      <c r="AP2235">
        <v>35.996400000000001</v>
      </c>
      <c r="AQ2235">
        <f>YEAR(Table1[[#This Row],[Order Date]])</f>
        <v>2015</v>
      </c>
      <c r="AR2235" t="str">
        <f>TEXT(Table1[[#This Row],[Order Date]],"mmmm")</f>
        <v>December</v>
      </c>
      <c r="AS2235" t="str">
        <f>"Q"&amp;ROUNDUP(MONTH(Table1[[#This Row],[Order Date]])/3,0)</f>
        <v>Q4</v>
      </c>
      <c r="AT2235">
        <f>IF(Table1[[#This Row],[Sales]]=0,0,Table1[[#This Row],[Profit]]/Table1[[#This Row],[Sales]])</f>
        <v>0.1125</v>
      </c>
    </row>
    <row r="2236" spans="22:46" x14ac:dyDescent="0.3">
      <c r="V2236">
        <v>2235</v>
      </c>
      <c r="W2236" t="s">
        <v>5821</v>
      </c>
      <c r="X2236" s="1">
        <v>43074</v>
      </c>
      <c r="Y2236" s="1">
        <v>43020</v>
      </c>
      <c r="Z2236" t="s">
        <v>51</v>
      </c>
      <c r="AA2236" t="s">
        <v>4062</v>
      </c>
      <c r="AB2236" t="s">
        <v>4063</v>
      </c>
      <c r="AC2236" t="s">
        <v>41</v>
      </c>
      <c r="AD2236" t="s">
        <v>26</v>
      </c>
      <c r="AE2236" t="s">
        <v>2505</v>
      </c>
      <c r="AF2236" t="s">
        <v>5822</v>
      </c>
      <c r="AG2236">
        <v>5408</v>
      </c>
      <c r="AH2236" t="s">
        <v>160</v>
      </c>
      <c r="AI2236" t="s">
        <v>3653</v>
      </c>
      <c r="AJ2236" t="s">
        <v>73</v>
      </c>
      <c r="AK2236" t="s">
        <v>176</v>
      </c>
      <c r="AL2236" t="s">
        <v>3654</v>
      </c>
      <c r="AM2236">
        <v>205.03</v>
      </c>
      <c r="AN2236">
        <v>7</v>
      </c>
      <c r="AO2236">
        <v>0</v>
      </c>
      <c r="AP2236">
        <v>67.659899999999993</v>
      </c>
      <c r="AQ2236">
        <f>YEAR(Table1[[#This Row],[Order Date]])</f>
        <v>2017</v>
      </c>
      <c r="AR2236" t="str">
        <f>TEXT(Table1[[#This Row],[Order Date]],"mmmm")</f>
        <v>December</v>
      </c>
      <c r="AS2236" t="str">
        <f>"Q"&amp;ROUNDUP(MONTH(Table1[[#This Row],[Order Date]])/3,0)</f>
        <v>Q4</v>
      </c>
      <c r="AT2236">
        <f>IF(Table1[[#This Row],[Sales]]=0,0,Table1[[#This Row],[Profit]]/Table1[[#This Row],[Sales]])</f>
        <v>0.32999999999999996</v>
      </c>
    </row>
    <row r="2237" spans="22:46" x14ac:dyDescent="0.3">
      <c r="V2237">
        <v>2236</v>
      </c>
      <c r="W2237" t="s">
        <v>5823</v>
      </c>
      <c r="X2237" s="1">
        <v>42262</v>
      </c>
      <c r="Y2237" t="s">
        <v>179</v>
      </c>
      <c r="Z2237" t="s">
        <v>22</v>
      </c>
      <c r="AA2237" t="s">
        <v>5506</v>
      </c>
      <c r="AB2237" t="s">
        <v>5507</v>
      </c>
      <c r="AC2237" t="s">
        <v>25</v>
      </c>
      <c r="AD2237" t="s">
        <v>26</v>
      </c>
      <c r="AE2237" t="s">
        <v>4914</v>
      </c>
      <c r="AF2237" t="s">
        <v>287</v>
      </c>
      <c r="AG2237">
        <v>46203</v>
      </c>
      <c r="AH2237" t="s">
        <v>111</v>
      </c>
      <c r="AI2237" t="s">
        <v>2736</v>
      </c>
      <c r="AJ2237" t="s">
        <v>46</v>
      </c>
      <c r="AK2237" t="s">
        <v>60</v>
      </c>
      <c r="AL2237" t="s">
        <v>2737</v>
      </c>
      <c r="AM2237">
        <v>190.86</v>
      </c>
      <c r="AN2237">
        <v>2</v>
      </c>
      <c r="AO2237">
        <v>0</v>
      </c>
      <c r="AP2237">
        <v>11.451599999999999</v>
      </c>
      <c r="AQ2237">
        <f>YEAR(Table1[[#This Row],[Order Date]])</f>
        <v>2015</v>
      </c>
      <c r="AR2237" t="str">
        <f>TEXT(Table1[[#This Row],[Order Date]],"mmmm")</f>
        <v>September</v>
      </c>
      <c r="AS2237" t="str">
        <f>"Q"&amp;ROUNDUP(MONTH(Table1[[#This Row],[Order Date]])/3,0)</f>
        <v>Q3</v>
      </c>
      <c r="AT2237">
        <f>IF(Table1[[#This Row],[Sales]]=0,0,Table1[[#This Row],[Profit]]/Table1[[#This Row],[Sales]])</f>
        <v>5.9999999999999991E-2</v>
      </c>
    </row>
    <row r="2238" spans="22:46" x14ac:dyDescent="0.3">
      <c r="V2238">
        <v>2237</v>
      </c>
      <c r="W2238" t="s">
        <v>5823</v>
      </c>
      <c r="X2238" s="1">
        <v>42262</v>
      </c>
      <c r="Y2238" t="s">
        <v>179</v>
      </c>
      <c r="Z2238" t="s">
        <v>22</v>
      </c>
      <c r="AA2238" t="s">
        <v>5506</v>
      </c>
      <c r="AB2238" t="s">
        <v>5507</v>
      </c>
      <c r="AC2238" t="s">
        <v>25</v>
      </c>
      <c r="AD2238" t="s">
        <v>26</v>
      </c>
      <c r="AE2238" t="s">
        <v>4914</v>
      </c>
      <c r="AF2238" t="s">
        <v>287</v>
      </c>
      <c r="AG2238">
        <v>46203</v>
      </c>
      <c r="AH2238" t="s">
        <v>111</v>
      </c>
      <c r="AI2238" t="s">
        <v>5824</v>
      </c>
      <c r="AJ2238" t="s">
        <v>46</v>
      </c>
      <c r="AK2238" t="s">
        <v>70</v>
      </c>
      <c r="AL2238" t="s">
        <v>5825</v>
      </c>
      <c r="AM2238">
        <v>24.32</v>
      </c>
      <c r="AN2238">
        <v>8</v>
      </c>
      <c r="AO2238">
        <v>0</v>
      </c>
      <c r="AP2238">
        <v>8.2688000000000006</v>
      </c>
      <c r="AQ2238">
        <f>YEAR(Table1[[#This Row],[Order Date]])</f>
        <v>2015</v>
      </c>
      <c r="AR2238" t="str">
        <f>TEXT(Table1[[#This Row],[Order Date]],"mmmm")</f>
        <v>September</v>
      </c>
      <c r="AS2238" t="str">
        <f>"Q"&amp;ROUNDUP(MONTH(Table1[[#This Row],[Order Date]])/3,0)</f>
        <v>Q3</v>
      </c>
      <c r="AT2238">
        <f>IF(Table1[[#This Row],[Sales]]=0,0,Table1[[#This Row],[Profit]]/Table1[[#This Row],[Sales]])</f>
        <v>0.34</v>
      </c>
    </row>
    <row r="2239" spans="22:46" x14ac:dyDescent="0.3">
      <c r="V2239">
        <v>2238</v>
      </c>
      <c r="W2239" t="s">
        <v>5826</v>
      </c>
      <c r="X2239" s="1">
        <v>42566</v>
      </c>
      <c r="Y2239" t="s">
        <v>2252</v>
      </c>
      <c r="Z2239" t="s">
        <v>51</v>
      </c>
      <c r="AA2239" t="s">
        <v>5492</v>
      </c>
      <c r="AB2239" t="s">
        <v>5493</v>
      </c>
      <c r="AC2239" t="s">
        <v>108</v>
      </c>
      <c r="AD2239" t="s">
        <v>26</v>
      </c>
      <c r="AE2239" t="s">
        <v>4251</v>
      </c>
      <c r="AF2239" t="s">
        <v>129</v>
      </c>
      <c r="AG2239">
        <v>84604</v>
      </c>
      <c r="AH2239" t="s">
        <v>44</v>
      </c>
      <c r="AI2239" t="s">
        <v>5827</v>
      </c>
      <c r="AJ2239" t="s">
        <v>46</v>
      </c>
      <c r="AK2239" t="s">
        <v>651</v>
      </c>
      <c r="AL2239" t="s">
        <v>5828</v>
      </c>
      <c r="AM2239">
        <v>44.4</v>
      </c>
      <c r="AN2239">
        <v>5</v>
      </c>
      <c r="AO2239">
        <v>0</v>
      </c>
      <c r="AP2239">
        <v>12.432</v>
      </c>
      <c r="AQ2239">
        <f>YEAR(Table1[[#This Row],[Order Date]])</f>
        <v>2016</v>
      </c>
      <c r="AR2239" t="str">
        <f>TEXT(Table1[[#This Row],[Order Date]],"mmmm")</f>
        <v>July</v>
      </c>
      <c r="AS2239" t="str">
        <f>"Q"&amp;ROUNDUP(MONTH(Table1[[#This Row],[Order Date]])/3,0)</f>
        <v>Q3</v>
      </c>
      <c r="AT2239">
        <f>IF(Table1[[#This Row],[Sales]]=0,0,Table1[[#This Row],[Profit]]/Table1[[#This Row],[Sales]])</f>
        <v>0.28000000000000003</v>
      </c>
    </row>
    <row r="2240" spans="22:46" x14ac:dyDescent="0.3">
      <c r="V2240">
        <v>2239</v>
      </c>
      <c r="W2240" t="s">
        <v>5829</v>
      </c>
      <c r="X2240" s="1">
        <v>42845</v>
      </c>
      <c r="Y2240" t="s">
        <v>4214</v>
      </c>
      <c r="Z2240" t="s">
        <v>51</v>
      </c>
      <c r="AA2240" t="s">
        <v>3004</v>
      </c>
      <c r="AB2240" t="s">
        <v>3005</v>
      </c>
      <c r="AC2240" t="s">
        <v>108</v>
      </c>
      <c r="AD2240" t="s">
        <v>26</v>
      </c>
      <c r="AE2240" t="s">
        <v>342</v>
      </c>
      <c r="AF2240" t="s">
        <v>233</v>
      </c>
      <c r="AG2240">
        <v>60610</v>
      </c>
      <c r="AH2240" t="s">
        <v>111</v>
      </c>
      <c r="AI2240" t="s">
        <v>5830</v>
      </c>
      <c r="AJ2240" t="s">
        <v>31</v>
      </c>
      <c r="AK2240" t="s">
        <v>67</v>
      </c>
      <c r="AL2240" t="s">
        <v>5831</v>
      </c>
      <c r="AM2240">
        <v>44.4</v>
      </c>
      <c r="AN2240">
        <v>2</v>
      </c>
      <c r="AO2240">
        <v>0.6</v>
      </c>
      <c r="AP2240">
        <v>-52.17</v>
      </c>
      <c r="AQ2240">
        <f>YEAR(Table1[[#This Row],[Order Date]])</f>
        <v>2017</v>
      </c>
      <c r="AR2240" t="str">
        <f>TEXT(Table1[[#This Row],[Order Date]],"mmmm")</f>
        <v>April</v>
      </c>
      <c r="AS2240" t="str">
        <f>"Q"&amp;ROUNDUP(MONTH(Table1[[#This Row],[Order Date]])/3,0)</f>
        <v>Q2</v>
      </c>
      <c r="AT2240">
        <f>IF(Table1[[#This Row],[Sales]]=0,0,Table1[[#This Row],[Profit]]/Table1[[#This Row],[Sales]])</f>
        <v>-1.175</v>
      </c>
    </row>
    <row r="2241" spans="22:46" x14ac:dyDescent="0.3">
      <c r="V2241">
        <v>2240</v>
      </c>
      <c r="W2241" t="s">
        <v>5832</v>
      </c>
      <c r="X2241" s="1">
        <v>42689</v>
      </c>
      <c r="Y2241" t="s">
        <v>3389</v>
      </c>
      <c r="Z2241" t="s">
        <v>22</v>
      </c>
      <c r="AA2241" t="s">
        <v>5833</v>
      </c>
      <c r="AB2241" t="s">
        <v>5834</v>
      </c>
      <c r="AC2241" t="s">
        <v>25</v>
      </c>
      <c r="AD2241" t="s">
        <v>26</v>
      </c>
      <c r="AE2241" t="s">
        <v>42</v>
      </c>
      <c r="AF2241" t="s">
        <v>43</v>
      </c>
      <c r="AG2241">
        <v>90049</v>
      </c>
      <c r="AH2241" t="s">
        <v>44</v>
      </c>
      <c r="AI2241" t="s">
        <v>1964</v>
      </c>
      <c r="AJ2241" t="s">
        <v>46</v>
      </c>
      <c r="AK2241" t="s">
        <v>77</v>
      </c>
      <c r="AL2241" t="s">
        <v>1965</v>
      </c>
      <c r="AM2241">
        <v>1016.792</v>
      </c>
      <c r="AN2241">
        <v>1</v>
      </c>
      <c r="AO2241">
        <v>0.2</v>
      </c>
      <c r="AP2241">
        <v>381.29700000000003</v>
      </c>
      <c r="AQ2241">
        <f>YEAR(Table1[[#This Row],[Order Date]])</f>
        <v>2016</v>
      </c>
      <c r="AR2241" t="str">
        <f>TEXT(Table1[[#This Row],[Order Date]],"mmmm")</f>
        <v>November</v>
      </c>
      <c r="AS2241" t="str">
        <f>"Q"&amp;ROUNDUP(MONTH(Table1[[#This Row],[Order Date]])/3,0)</f>
        <v>Q4</v>
      </c>
      <c r="AT2241">
        <f>IF(Table1[[#This Row],[Sales]]=0,0,Table1[[#This Row],[Profit]]/Table1[[#This Row],[Sales]])</f>
        <v>0.375</v>
      </c>
    </row>
    <row r="2242" spans="22:46" x14ac:dyDescent="0.3">
      <c r="V2242">
        <v>2241</v>
      </c>
      <c r="W2242" t="s">
        <v>5832</v>
      </c>
      <c r="X2242" s="1">
        <v>42689</v>
      </c>
      <c r="Y2242" t="s">
        <v>3389</v>
      </c>
      <c r="Z2242" t="s">
        <v>22</v>
      </c>
      <c r="AA2242" t="s">
        <v>5833</v>
      </c>
      <c r="AB2242" t="s">
        <v>5834</v>
      </c>
      <c r="AC2242" t="s">
        <v>25</v>
      </c>
      <c r="AD2242" t="s">
        <v>26</v>
      </c>
      <c r="AE2242" t="s">
        <v>42</v>
      </c>
      <c r="AF2242" t="s">
        <v>43</v>
      </c>
      <c r="AG2242">
        <v>90049</v>
      </c>
      <c r="AH2242" t="s">
        <v>44</v>
      </c>
      <c r="AI2242" t="s">
        <v>5835</v>
      </c>
      <c r="AJ2242" t="s">
        <v>46</v>
      </c>
      <c r="AK2242" t="s">
        <v>77</v>
      </c>
      <c r="AL2242" t="s">
        <v>5836</v>
      </c>
      <c r="AM2242">
        <v>38.136000000000003</v>
      </c>
      <c r="AN2242">
        <v>7</v>
      </c>
      <c r="AO2242">
        <v>0.2</v>
      </c>
      <c r="AP2242">
        <v>13.3476</v>
      </c>
      <c r="AQ2242">
        <f>YEAR(Table1[[#This Row],[Order Date]])</f>
        <v>2016</v>
      </c>
      <c r="AR2242" t="str">
        <f>TEXT(Table1[[#This Row],[Order Date]],"mmmm")</f>
        <v>November</v>
      </c>
      <c r="AS2242" t="str">
        <f>"Q"&amp;ROUNDUP(MONTH(Table1[[#This Row],[Order Date]])/3,0)</f>
        <v>Q4</v>
      </c>
      <c r="AT2242">
        <f>IF(Table1[[#This Row],[Sales]]=0,0,Table1[[#This Row],[Profit]]/Table1[[#This Row],[Sales]])</f>
        <v>0.35</v>
      </c>
    </row>
    <row r="2243" spans="22:46" x14ac:dyDescent="0.3">
      <c r="V2243">
        <v>2242</v>
      </c>
      <c r="W2243" t="s">
        <v>5837</v>
      </c>
      <c r="X2243" s="1">
        <v>42700</v>
      </c>
      <c r="Y2243" s="1">
        <v>42381</v>
      </c>
      <c r="Z2243" t="s">
        <v>51</v>
      </c>
      <c r="AA2243" t="s">
        <v>5506</v>
      </c>
      <c r="AB2243" t="s">
        <v>5507</v>
      </c>
      <c r="AC2243" t="s">
        <v>25</v>
      </c>
      <c r="AD2243" t="s">
        <v>26</v>
      </c>
      <c r="AE2243" t="s">
        <v>158</v>
      </c>
      <c r="AF2243" t="s">
        <v>159</v>
      </c>
      <c r="AG2243">
        <v>19134</v>
      </c>
      <c r="AH2243" t="s">
        <v>160</v>
      </c>
      <c r="AI2243" t="s">
        <v>3953</v>
      </c>
      <c r="AJ2243" t="s">
        <v>73</v>
      </c>
      <c r="AK2243" t="s">
        <v>74</v>
      </c>
      <c r="AL2243" t="s">
        <v>3954</v>
      </c>
      <c r="AM2243">
        <v>494.98200000000003</v>
      </c>
      <c r="AN2243">
        <v>3</v>
      </c>
      <c r="AO2243">
        <v>0.4</v>
      </c>
      <c r="AP2243">
        <v>-115.4958</v>
      </c>
      <c r="AQ2243">
        <f>YEAR(Table1[[#This Row],[Order Date]])</f>
        <v>2016</v>
      </c>
      <c r="AR2243" t="str">
        <f>TEXT(Table1[[#This Row],[Order Date]],"mmmm")</f>
        <v>November</v>
      </c>
      <c r="AS2243" t="str">
        <f>"Q"&amp;ROUNDUP(MONTH(Table1[[#This Row],[Order Date]])/3,0)</f>
        <v>Q4</v>
      </c>
      <c r="AT2243">
        <f>IF(Table1[[#This Row],[Sales]]=0,0,Table1[[#This Row],[Profit]]/Table1[[#This Row],[Sales]])</f>
        <v>-0.23333333333333334</v>
      </c>
    </row>
    <row r="2244" spans="22:46" x14ac:dyDescent="0.3">
      <c r="V2244">
        <v>2243</v>
      </c>
      <c r="W2244" t="s">
        <v>5838</v>
      </c>
      <c r="X2244" s="1">
        <v>43060</v>
      </c>
      <c r="Y2244" t="s">
        <v>5246</v>
      </c>
      <c r="Z2244" t="s">
        <v>51</v>
      </c>
      <c r="AA2244" t="s">
        <v>5839</v>
      </c>
      <c r="AB2244" t="s">
        <v>5840</v>
      </c>
      <c r="AC2244" t="s">
        <v>108</v>
      </c>
      <c r="AD2244" t="s">
        <v>26</v>
      </c>
      <c r="AE2244" t="s">
        <v>678</v>
      </c>
      <c r="AF2244" t="s">
        <v>43</v>
      </c>
      <c r="AG2244">
        <v>91104</v>
      </c>
      <c r="AH2244" t="s">
        <v>44</v>
      </c>
      <c r="AI2244" t="s">
        <v>448</v>
      </c>
      <c r="AJ2244" t="s">
        <v>46</v>
      </c>
      <c r="AK2244" t="s">
        <v>60</v>
      </c>
      <c r="AL2244" t="s">
        <v>449</v>
      </c>
      <c r="AM2244">
        <v>56.56</v>
      </c>
      <c r="AN2244">
        <v>2</v>
      </c>
      <c r="AO2244">
        <v>0</v>
      </c>
      <c r="AP2244">
        <v>15.2712</v>
      </c>
      <c r="AQ2244">
        <f>YEAR(Table1[[#This Row],[Order Date]])</f>
        <v>2017</v>
      </c>
      <c r="AR2244" t="str">
        <f>TEXT(Table1[[#This Row],[Order Date]],"mmmm")</f>
        <v>November</v>
      </c>
      <c r="AS2244" t="str">
        <f>"Q"&amp;ROUNDUP(MONTH(Table1[[#This Row],[Order Date]])/3,0)</f>
        <v>Q4</v>
      </c>
      <c r="AT2244">
        <f>IF(Table1[[#This Row],[Sales]]=0,0,Table1[[#This Row],[Profit]]/Table1[[#This Row],[Sales]])</f>
        <v>0.27</v>
      </c>
    </row>
    <row r="2245" spans="22:46" x14ac:dyDescent="0.3">
      <c r="V2245">
        <v>2244</v>
      </c>
      <c r="W2245" t="s">
        <v>5838</v>
      </c>
      <c r="X2245" s="1">
        <v>43060</v>
      </c>
      <c r="Y2245" t="s">
        <v>5246</v>
      </c>
      <c r="Z2245" t="s">
        <v>51</v>
      </c>
      <c r="AA2245" t="s">
        <v>5839</v>
      </c>
      <c r="AB2245" t="s">
        <v>5840</v>
      </c>
      <c r="AC2245" t="s">
        <v>108</v>
      </c>
      <c r="AD2245" t="s">
        <v>26</v>
      </c>
      <c r="AE2245" t="s">
        <v>678</v>
      </c>
      <c r="AF2245" t="s">
        <v>43</v>
      </c>
      <c r="AG2245">
        <v>91104</v>
      </c>
      <c r="AH2245" t="s">
        <v>44</v>
      </c>
      <c r="AI2245" t="s">
        <v>1961</v>
      </c>
      <c r="AJ2245" t="s">
        <v>46</v>
      </c>
      <c r="AK2245" t="s">
        <v>70</v>
      </c>
      <c r="AL2245" t="s">
        <v>1962</v>
      </c>
      <c r="AM2245">
        <v>5.56</v>
      </c>
      <c r="AN2245">
        <v>2</v>
      </c>
      <c r="AO2245">
        <v>0</v>
      </c>
      <c r="AP2245">
        <v>1.4456</v>
      </c>
      <c r="AQ2245">
        <f>YEAR(Table1[[#This Row],[Order Date]])</f>
        <v>2017</v>
      </c>
      <c r="AR2245" t="str">
        <f>TEXT(Table1[[#This Row],[Order Date]],"mmmm")</f>
        <v>November</v>
      </c>
      <c r="AS2245" t="str">
        <f>"Q"&amp;ROUNDUP(MONTH(Table1[[#This Row],[Order Date]])/3,0)</f>
        <v>Q4</v>
      </c>
      <c r="AT2245">
        <f>IF(Table1[[#This Row],[Sales]]=0,0,Table1[[#This Row],[Profit]]/Table1[[#This Row],[Sales]])</f>
        <v>0.26</v>
      </c>
    </row>
    <row r="2246" spans="22:46" x14ac:dyDescent="0.3">
      <c r="V2246">
        <v>2245</v>
      </c>
      <c r="W2246" t="s">
        <v>5838</v>
      </c>
      <c r="X2246" s="1">
        <v>43060</v>
      </c>
      <c r="Y2246" t="s">
        <v>5246</v>
      </c>
      <c r="Z2246" t="s">
        <v>51</v>
      </c>
      <c r="AA2246" t="s">
        <v>5839</v>
      </c>
      <c r="AB2246" t="s">
        <v>5840</v>
      </c>
      <c r="AC2246" t="s">
        <v>108</v>
      </c>
      <c r="AD2246" t="s">
        <v>26</v>
      </c>
      <c r="AE2246" t="s">
        <v>678</v>
      </c>
      <c r="AF2246" t="s">
        <v>43</v>
      </c>
      <c r="AG2246">
        <v>91104</v>
      </c>
      <c r="AH2246" t="s">
        <v>44</v>
      </c>
      <c r="AI2246" t="s">
        <v>2120</v>
      </c>
      <c r="AJ2246" t="s">
        <v>46</v>
      </c>
      <c r="AK2246" t="s">
        <v>303</v>
      </c>
      <c r="AL2246" t="s">
        <v>2121</v>
      </c>
      <c r="AM2246">
        <v>9.02</v>
      </c>
      <c r="AN2246">
        <v>2</v>
      </c>
      <c r="AO2246">
        <v>0</v>
      </c>
      <c r="AP2246">
        <v>3.5177999999999998</v>
      </c>
      <c r="AQ2246">
        <f>YEAR(Table1[[#This Row],[Order Date]])</f>
        <v>2017</v>
      </c>
      <c r="AR2246" t="str">
        <f>TEXT(Table1[[#This Row],[Order Date]],"mmmm")</f>
        <v>November</v>
      </c>
      <c r="AS2246" t="str">
        <f>"Q"&amp;ROUNDUP(MONTH(Table1[[#This Row],[Order Date]])/3,0)</f>
        <v>Q4</v>
      </c>
      <c r="AT2246">
        <f>IF(Table1[[#This Row],[Sales]]=0,0,Table1[[#This Row],[Profit]]/Table1[[#This Row],[Sales]])</f>
        <v>0.39</v>
      </c>
    </row>
    <row r="2247" spans="22:46" x14ac:dyDescent="0.3">
      <c r="V2247">
        <v>2246</v>
      </c>
      <c r="W2247" t="s">
        <v>5838</v>
      </c>
      <c r="X2247" s="1">
        <v>43060</v>
      </c>
      <c r="Y2247" t="s">
        <v>5246</v>
      </c>
      <c r="Z2247" t="s">
        <v>51</v>
      </c>
      <c r="AA2247" t="s">
        <v>5839</v>
      </c>
      <c r="AB2247" t="s">
        <v>5840</v>
      </c>
      <c r="AC2247" t="s">
        <v>108</v>
      </c>
      <c r="AD2247" t="s">
        <v>26</v>
      </c>
      <c r="AE2247" t="s">
        <v>678</v>
      </c>
      <c r="AF2247" t="s">
        <v>43</v>
      </c>
      <c r="AG2247">
        <v>91104</v>
      </c>
      <c r="AH2247" t="s">
        <v>44</v>
      </c>
      <c r="AI2247" t="s">
        <v>151</v>
      </c>
      <c r="AJ2247" t="s">
        <v>46</v>
      </c>
      <c r="AK2247" t="s">
        <v>80</v>
      </c>
      <c r="AL2247" t="s">
        <v>152</v>
      </c>
      <c r="AM2247">
        <v>8.6199999999999992</v>
      </c>
      <c r="AN2247">
        <v>1</v>
      </c>
      <c r="AO2247">
        <v>0</v>
      </c>
      <c r="AP2247">
        <v>2.2412000000000001</v>
      </c>
      <c r="AQ2247">
        <f>YEAR(Table1[[#This Row],[Order Date]])</f>
        <v>2017</v>
      </c>
      <c r="AR2247" t="str">
        <f>TEXT(Table1[[#This Row],[Order Date]],"mmmm")</f>
        <v>November</v>
      </c>
      <c r="AS2247" t="str">
        <f>"Q"&amp;ROUNDUP(MONTH(Table1[[#This Row],[Order Date]])/3,0)</f>
        <v>Q4</v>
      </c>
      <c r="AT2247">
        <f>IF(Table1[[#This Row],[Sales]]=0,0,Table1[[#This Row],[Profit]]/Table1[[#This Row],[Sales]])</f>
        <v>0.26</v>
      </c>
    </row>
    <row r="2248" spans="22:46" x14ac:dyDescent="0.3">
      <c r="V2248">
        <v>2247</v>
      </c>
      <c r="W2248" t="s">
        <v>5838</v>
      </c>
      <c r="X2248" s="1">
        <v>43060</v>
      </c>
      <c r="Y2248" t="s">
        <v>5246</v>
      </c>
      <c r="Z2248" t="s">
        <v>51</v>
      </c>
      <c r="AA2248" t="s">
        <v>5839</v>
      </c>
      <c r="AB2248" t="s">
        <v>5840</v>
      </c>
      <c r="AC2248" t="s">
        <v>108</v>
      </c>
      <c r="AD2248" t="s">
        <v>26</v>
      </c>
      <c r="AE2248" t="s">
        <v>678</v>
      </c>
      <c r="AF2248" t="s">
        <v>43</v>
      </c>
      <c r="AG2248">
        <v>91104</v>
      </c>
      <c r="AH2248" t="s">
        <v>44</v>
      </c>
      <c r="AI2248" t="s">
        <v>3953</v>
      </c>
      <c r="AJ2248" t="s">
        <v>73</v>
      </c>
      <c r="AK2248" t="s">
        <v>74</v>
      </c>
      <c r="AL2248" t="s">
        <v>3954</v>
      </c>
      <c r="AM2248">
        <v>659.976</v>
      </c>
      <c r="AN2248">
        <v>3</v>
      </c>
      <c r="AO2248">
        <v>0.2</v>
      </c>
      <c r="AP2248">
        <v>49.498199999999997</v>
      </c>
      <c r="AQ2248">
        <f>YEAR(Table1[[#This Row],[Order Date]])</f>
        <v>2017</v>
      </c>
      <c r="AR2248" t="str">
        <f>TEXT(Table1[[#This Row],[Order Date]],"mmmm")</f>
        <v>November</v>
      </c>
      <c r="AS2248" t="str">
        <f>"Q"&amp;ROUNDUP(MONTH(Table1[[#This Row],[Order Date]])/3,0)</f>
        <v>Q4</v>
      </c>
      <c r="AT2248">
        <f>IF(Table1[[#This Row],[Sales]]=0,0,Table1[[#This Row],[Profit]]/Table1[[#This Row],[Sales]])</f>
        <v>7.4999999999999997E-2</v>
      </c>
    </row>
    <row r="2249" spans="22:46" x14ac:dyDescent="0.3">
      <c r="V2249">
        <v>2248</v>
      </c>
      <c r="W2249" t="s">
        <v>5841</v>
      </c>
      <c r="X2249" s="1">
        <v>42050</v>
      </c>
      <c r="Y2249" t="s">
        <v>5842</v>
      </c>
      <c r="Z2249" t="s">
        <v>22</v>
      </c>
      <c r="AA2249" t="s">
        <v>5843</v>
      </c>
      <c r="AB2249" t="s">
        <v>5844</v>
      </c>
      <c r="AC2249" t="s">
        <v>25</v>
      </c>
      <c r="AD2249" t="s">
        <v>26</v>
      </c>
      <c r="AE2249" t="s">
        <v>42</v>
      </c>
      <c r="AF2249" t="s">
        <v>43</v>
      </c>
      <c r="AG2249">
        <v>90004</v>
      </c>
      <c r="AH2249" t="s">
        <v>44</v>
      </c>
      <c r="AI2249" t="s">
        <v>5845</v>
      </c>
      <c r="AJ2249" t="s">
        <v>46</v>
      </c>
      <c r="AK2249" t="s">
        <v>94</v>
      </c>
      <c r="AL2249" t="s">
        <v>5846</v>
      </c>
      <c r="AM2249">
        <v>13.36</v>
      </c>
      <c r="AN2249">
        <v>2</v>
      </c>
      <c r="AO2249">
        <v>0</v>
      </c>
      <c r="AP2249">
        <v>6.4127999999999998</v>
      </c>
      <c r="AQ2249">
        <f>YEAR(Table1[[#This Row],[Order Date]])</f>
        <v>2015</v>
      </c>
      <c r="AR2249" t="str">
        <f>TEXT(Table1[[#This Row],[Order Date]],"mmmm")</f>
        <v>February</v>
      </c>
      <c r="AS2249" t="str">
        <f>"Q"&amp;ROUNDUP(MONTH(Table1[[#This Row],[Order Date]])/3,0)</f>
        <v>Q1</v>
      </c>
      <c r="AT2249">
        <f>IF(Table1[[#This Row],[Sales]]=0,0,Table1[[#This Row],[Profit]]/Table1[[#This Row],[Sales]])</f>
        <v>0.48</v>
      </c>
    </row>
    <row r="2250" spans="22:46" x14ac:dyDescent="0.3">
      <c r="V2250">
        <v>2249</v>
      </c>
      <c r="W2250" t="s">
        <v>5841</v>
      </c>
      <c r="X2250" s="1">
        <v>42050</v>
      </c>
      <c r="Y2250" t="s">
        <v>5842</v>
      </c>
      <c r="Z2250" t="s">
        <v>22</v>
      </c>
      <c r="AA2250" t="s">
        <v>5843</v>
      </c>
      <c r="AB2250" t="s">
        <v>5844</v>
      </c>
      <c r="AC2250" t="s">
        <v>25</v>
      </c>
      <c r="AD2250" t="s">
        <v>26</v>
      </c>
      <c r="AE2250" t="s">
        <v>42</v>
      </c>
      <c r="AF2250" t="s">
        <v>43</v>
      </c>
      <c r="AG2250">
        <v>90004</v>
      </c>
      <c r="AH2250" t="s">
        <v>44</v>
      </c>
      <c r="AI2250" t="s">
        <v>5047</v>
      </c>
      <c r="AJ2250" t="s">
        <v>46</v>
      </c>
      <c r="AK2250" t="s">
        <v>77</v>
      </c>
      <c r="AL2250" t="s">
        <v>5048</v>
      </c>
      <c r="AM2250">
        <v>41.72</v>
      </c>
      <c r="AN2250">
        <v>5</v>
      </c>
      <c r="AO2250">
        <v>0.2</v>
      </c>
      <c r="AP2250">
        <v>13.0375</v>
      </c>
      <c r="AQ2250">
        <f>YEAR(Table1[[#This Row],[Order Date]])</f>
        <v>2015</v>
      </c>
      <c r="AR2250" t="str">
        <f>TEXT(Table1[[#This Row],[Order Date]],"mmmm")</f>
        <v>February</v>
      </c>
      <c r="AS2250" t="str">
        <f>"Q"&amp;ROUNDUP(MONTH(Table1[[#This Row],[Order Date]])/3,0)</f>
        <v>Q1</v>
      </c>
      <c r="AT2250">
        <f>IF(Table1[[#This Row],[Sales]]=0,0,Table1[[#This Row],[Profit]]/Table1[[#This Row],[Sales]])</f>
        <v>0.3125</v>
      </c>
    </row>
    <row r="2251" spans="22:46" x14ac:dyDescent="0.3">
      <c r="V2251">
        <v>2250</v>
      </c>
      <c r="W2251" t="s">
        <v>5841</v>
      </c>
      <c r="X2251" s="1">
        <v>42050</v>
      </c>
      <c r="Y2251" t="s">
        <v>5842</v>
      </c>
      <c r="Z2251" t="s">
        <v>22</v>
      </c>
      <c r="AA2251" t="s">
        <v>5843</v>
      </c>
      <c r="AB2251" t="s">
        <v>5844</v>
      </c>
      <c r="AC2251" t="s">
        <v>25</v>
      </c>
      <c r="AD2251" t="s">
        <v>26</v>
      </c>
      <c r="AE2251" t="s">
        <v>42</v>
      </c>
      <c r="AF2251" t="s">
        <v>43</v>
      </c>
      <c r="AG2251">
        <v>90004</v>
      </c>
      <c r="AH2251" t="s">
        <v>44</v>
      </c>
      <c r="AI2251" t="s">
        <v>2692</v>
      </c>
      <c r="AJ2251" t="s">
        <v>46</v>
      </c>
      <c r="AK2251" t="s">
        <v>77</v>
      </c>
      <c r="AL2251" t="s">
        <v>2693</v>
      </c>
      <c r="AM2251">
        <v>11.52</v>
      </c>
      <c r="AN2251">
        <v>5</v>
      </c>
      <c r="AO2251">
        <v>0.2</v>
      </c>
      <c r="AP2251">
        <v>4.1760000000000002</v>
      </c>
      <c r="AQ2251">
        <f>YEAR(Table1[[#This Row],[Order Date]])</f>
        <v>2015</v>
      </c>
      <c r="AR2251" t="str">
        <f>TEXT(Table1[[#This Row],[Order Date]],"mmmm")</f>
        <v>February</v>
      </c>
      <c r="AS2251" t="str">
        <f>"Q"&amp;ROUNDUP(MONTH(Table1[[#This Row],[Order Date]])/3,0)</f>
        <v>Q1</v>
      </c>
      <c r="AT2251">
        <f>IF(Table1[[#This Row],[Sales]]=0,0,Table1[[#This Row],[Profit]]/Table1[[#This Row],[Sales]])</f>
        <v>0.36250000000000004</v>
      </c>
    </row>
    <row r="2252" spans="22:46" x14ac:dyDescent="0.3">
      <c r="V2252">
        <v>2251</v>
      </c>
      <c r="W2252" t="s">
        <v>5841</v>
      </c>
      <c r="X2252" s="1">
        <v>42050</v>
      </c>
      <c r="Y2252" t="s">
        <v>5842</v>
      </c>
      <c r="Z2252" t="s">
        <v>22</v>
      </c>
      <c r="AA2252" t="s">
        <v>5843</v>
      </c>
      <c r="AB2252" t="s">
        <v>5844</v>
      </c>
      <c r="AC2252" t="s">
        <v>25</v>
      </c>
      <c r="AD2252" t="s">
        <v>26</v>
      </c>
      <c r="AE2252" t="s">
        <v>42</v>
      </c>
      <c r="AF2252" t="s">
        <v>43</v>
      </c>
      <c r="AG2252">
        <v>90004</v>
      </c>
      <c r="AH2252" t="s">
        <v>44</v>
      </c>
      <c r="AI2252" t="s">
        <v>5847</v>
      </c>
      <c r="AJ2252" t="s">
        <v>46</v>
      </c>
      <c r="AK2252" t="s">
        <v>80</v>
      </c>
      <c r="AL2252" t="s">
        <v>5848</v>
      </c>
      <c r="AM2252">
        <v>541.44000000000005</v>
      </c>
      <c r="AN2252">
        <v>6</v>
      </c>
      <c r="AO2252">
        <v>0</v>
      </c>
      <c r="AP2252">
        <v>157.01759999999999</v>
      </c>
      <c r="AQ2252">
        <f>YEAR(Table1[[#This Row],[Order Date]])</f>
        <v>2015</v>
      </c>
      <c r="AR2252" t="str">
        <f>TEXT(Table1[[#This Row],[Order Date]],"mmmm")</f>
        <v>February</v>
      </c>
      <c r="AS2252" t="str">
        <f>"Q"&amp;ROUNDUP(MONTH(Table1[[#This Row],[Order Date]])/3,0)</f>
        <v>Q1</v>
      </c>
      <c r="AT2252">
        <f>IF(Table1[[#This Row],[Sales]]=0,0,Table1[[#This Row],[Profit]]/Table1[[#This Row],[Sales]])</f>
        <v>0.28999999999999992</v>
      </c>
    </row>
    <row r="2253" spans="22:46" x14ac:dyDescent="0.3">
      <c r="V2253">
        <v>2252</v>
      </c>
      <c r="W2253" t="s">
        <v>5841</v>
      </c>
      <c r="X2253" s="1">
        <v>42050</v>
      </c>
      <c r="Y2253" t="s">
        <v>5842</v>
      </c>
      <c r="Z2253" t="s">
        <v>22</v>
      </c>
      <c r="AA2253" t="s">
        <v>5843</v>
      </c>
      <c r="AB2253" t="s">
        <v>5844</v>
      </c>
      <c r="AC2253" t="s">
        <v>25</v>
      </c>
      <c r="AD2253" t="s">
        <v>26</v>
      </c>
      <c r="AE2253" t="s">
        <v>42</v>
      </c>
      <c r="AF2253" t="s">
        <v>43</v>
      </c>
      <c r="AG2253">
        <v>90004</v>
      </c>
      <c r="AH2253" t="s">
        <v>44</v>
      </c>
      <c r="AI2253" t="s">
        <v>5541</v>
      </c>
      <c r="AJ2253" t="s">
        <v>46</v>
      </c>
      <c r="AK2253" t="s">
        <v>94</v>
      </c>
      <c r="AL2253" t="s">
        <v>5849</v>
      </c>
      <c r="AM2253">
        <v>19.440000000000001</v>
      </c>
      <c r="AN2253">
        <v>3</v>
      </c>
      <c r="AO2253">
        <v>0</v>
      </c>
      <c r="AP2253">
        <v>9.3312000000000008</v>
      </c>
      <c r="AQ2253">
        <f>YEAR(Table1[[#This Row],[Order Date]])</f>
        <v>2015</v>
      </c>
      <c r="AR2253" t="str">
        <f>TEXT(Table1[[#This Row],[Order Date]],"mmmm")</f>
        <v>February</v>
      </c>
      <c r="AS2253" t="str">
        <f>"Q"&amp;ROUNDUP(MONTH(Table1[[#This Row],[Order Date]])/3,0)</f>
        <v>Q1</v>
      </c>
      <c r="AT2253">
        <f>IF(Table1[[#This Row],[Sales]]=0,0,Table1[[#This Row],[Profit]]/Table1[[#This Row],[Sales]])</f>
        <v>0.48000000000000004</v>
      </c>
    </row>
    <row r="2254" spans="22:46" x14ac:dyDescent="0.3">
      <c r="V2254">
        <v>2253</v>
      </c>
      <c r="W2254" t="s">
        <v>5850</v>
      </c>
      <c r="X2254" s="1">
        <v>42475</v>
      </c>
      <c r="Y2254" t="s">
        <v>2108</v>
      </c>
      <c r="Z2254" t="s">
        <v>22</v>
      </c>
      <c r="AA2254" t="s">
        <v>4267</v>
      </c>
      <c r="AB2254" t="s">
        <v>4268</v>
      </c>
      <c r="AC2254" t="s">
        <v>108</v>
      </c>
      <c r="AD2254" t="s">
        <v>26</v>
      </c>
      <c r="AE2254" t="s">
        <v>1065</v>
      </c>
      <c r="AF2254" t="s">
        <v>43</v>
      </c>
      <c r="AG2254">
        <v>92105</v>
      </c>
      <c r="AH2254" t="s">
        <v>44</v>
      </c>
      <c r="AI2254" t="s">
        <v>664</v>
      </c>
      <c r="AJ2254" t="s">
        <v>46</v>
      </c>
      <c r="AK2254" t="s">
        <v>94</v>
      </c>
      <c r="AL2254" t="s">
        <v>665</v>
      </c>
      <c r="AM2254">
        <v>143.69999999999999</v>
      </c>
      <c r="AN2254">
        <v>3</v>
      </c>
      <c r="AO2254">
        <v>0</v>
      </c>
      <c r="AP2254">
        <v>68.975999999999999</v>
      </c>
      <c r="AQ2254">
        <f>YEAR(Table1[[#This Row],[Order Date]])</f>
        <v>2016</v>
      </c>
      <c r="AR2254" t="str">
        <f>TEXT(Table1[[#This Row],[Order Date]],"mmmm")</f>
        <v>April</v>
      </c>
      <c r="AS2254" t="str">
        <f>"Q"&amp;ROUNDUP(MONTH(Table1[[#This Row],[Order Date]])/3,0)</f>
        <v>Q2</v>
      </c>
      <c r="AT2254">
        <f>IF(Table1[[#This Row],[Sales]]=0,0,Table1[[#This Row],[Profit]]/Table1[[#This Row],[Sales]])</f>
        <v>0.48000000000000004</v>
      </c>
    </row>
    <row r="2255" spans="22:46" x14ac:dyDescent="0.3">
      <c r="V2255">
        <v>2254</v>
      </c>
      <c r="W2255" t="s">
        <v>5851</v>
      </c>
      <c r="X2255" s="1">
        <v>42275</v>
      </c>
      <c r="Y2255" s="1">
        <v>42014</v>
      </c>
      <c r="Z2255" t="s">
        <v>207</v>
      </c>
      <c r="AA2255" t="s">
        <v>4096</v>
      </c>
      <c r="AB2255" t="s">
        <v>4097</v>
      </c>
      <c r="AC2255" t="s">
        <v>41</v>
      </c>
      <c r="AD2255" t="s">
        <v>26</v>
      </c>
      <c r="AE2255" t="s">
        <v>136</v>
      </c>
      <c r="AF2255" t="s">
        <v>43</v>
      </c>
      <c r="AG2255">
        <v>94110</v>
      </c>
      <c r="AH2255" t="s">
        <v>44</v>
      </c>
      <c r="AI2255" t="s">
        <v>1498</v>
      </c>
      <c r="AJ2255" t="s">
        <v>46</v>
      </c>
      <c r="AK2255" t="s">
        <v>80</v>
      </c>
      <c r="AL2255" t="s">
        <v>1499</v>
      </c>
      <c r="AM2255">
        <v>43.26</v>
      </c>
      <c r="AN2255">
        <v>3</v>
      </c>
      <c r="AO2255">
        <v>0</v>
      </c>
      <c r="AP2255">
        <v>14.2758</v>
      </c>
      <c r="AQ2255">
        <f>YEAR(Table1[[#This Row],[Order Date]])</f>
        <v>2015</v>
      </c>
      <c r="AR2255" t="str">
        <f>TEXT(Table1[[#This Row],[Order Date]],"mmmm")</f>
        <v>September</v>
      </c>
      <c r="AS2255" t="str">
        <f>"Q"&amp;ROUNDUP(MONTH(Table1[[#This Row],[Order Date]])/3,0)</f>
        <v>Q3</v>
      </c>
      <c r="AT2255">
        <f>IF(Table1[[#This Row],[Sales]]=0,0,Table1[[#This Row],[Profit]]/Table1[[#This Row],[Sales]])</f>
        <v>0.33</v>
      </c>
    </row>
    <row r="2256" spans="22:46" x14ac:dyDescent="0.3">
      <c r="V2256">
        <v>2255</v>
      </c>
      <c r="W2256" t="s">
        <v>5851</v>
      </c>
      <c r="X2256" s="1">
        <v>42275</v>
      </c>
      <c r="Y2256" s="1">
        <v>42014</v>
      </c>
      <c r="Z2256" t="s">
        <v>207</v>
      </c>
      <c r="AA2256" t="s">
        <v>4096</v>
      </c>
      <c r="AB2256" t="s">
        <v>4097</v>
      </c>
      <c r="AC2256" t="s">
        <v>41</v>
      </c>
      <c r="AD2256" t="s">
        <v>26</v>
      </c>
      <c r="AE2256" t="s">
        <v>136</v>
      </c>
      <c r="AF2256" t="s">
        <v>43</v>
      </c>
      <c r="AG2256">
        <v>94110</v>
      </c>
      <c r="AH2256" t="s">
        <v>44</v>
      </c>
      <c r="AI2256" t="s">
        <v>4985</v>
      </c>
      <c r="AJ2256" t="s">
        <v>46</v>
      </c>
      <c r="AK2256" t="s">
        <v>80</v>
      </c>
      <c r="AL2256" t="s">
        <v>4986</v>
      </c>
      <c r="AM2256">
        <v>43.56</v>
      </c>
      <c r="AN2256">
        <v>2</v>
      </c>
      <c r="AO2256">
        <v>0</v>
      </c>
      <c r="AP2256">
        <v>15.246</v>
      </c>
      <c r="AQ2256">
        <f>YEAR(Table1[[#This Row],[Order Date]])</f>
        <v>2015</v>
      </c>
      <c r="AR2256" t="str">
        <f>TEXT(Table1[[#This Row],[Order Date]],"mmmm")</f>
        <v>September</v>
      </c>
      <c r="AS2256" t="str">
        <f>"Q"&amp;ROUNDUP(MONTH(Table1[[#This Row],[Order Date]])/3,0)</f>
        <v>Q3</v>
      </c>
      <c r="AT2256">
        <f>IF(Table1[[#This Row],[Sales]]=0,0,Table1[[#This Row],[Profit]]/Table1[[#This Row],[Sales]])</f>
        <v>0.35</v>
      </c>
    </row>
    <row r="2257" spans="22:46" x14ac:dyDescent="0.3">
      <c r="V2257">
        <v>2256</v>
      </c>
      <c r="W2257" t="s">
        <v>5852</v>
      </c>
      <c r="X2257" s="1">
        <v>42630</v>
      </c>
      <c r="Y2257" t="s">
        <v>452</v>
      </c>
      <c r="Z2257" t="s">
        <v>51</v>
      </c>
      <c r="AA2257" t="s">
        <v>1514</v>
      </c>
      <c r="AB2257" t="s">
        <v>1515</v>
      </c>
      <c r="AC2257" t="s">
        <v>41</v>
      </c>
      <c r="AD2257" t="s">
        <v>26</v>
      </c>
      <c r="AE2257" t="s">
        <v>5853</v>
      </c>
      <c r="AF2257" t="s">
        <v>5854</v>
      </c>
      <c r="AG2257">
        <v>4401</v>
      </c>
      <c r="AH2257" t="s">
        <v>160</v>
      </c>
      <c r="AI2257" t="s">
        <v>5855</v>
      </c>
      <c r="AJ2257" t="s">
        <v>73</v>
      </c>
      <c r="AK2257" t="s">
        <v>74</v>
      </c>
      <c r="AL2257" t="s">
        <v>5856</v>
      </c>
      <c r="AM2257">
        <v>437.85</v>
      </c>
      <c r="AN2257">
        <v>3</v>
      </c>
      <c r="AO2257">
        <v>0</v>
      </c>
      <c r="AP2257">
        <v>131.35499999999999</v>
      </c>
      <c r="AQ2257">
        <f>YEAR(Table1[[#This Row],[Order Date]])</f>
        <v>2016</v>
      </c>
      <c r="AR2257" t="str">
        <f>TEXT(Table1[[#This Row],[Order Date]],"mmmm")</f>
        <v>September</v>
      </c>
      <c r="AS2257" t="str">
        <f>"Q"&amp;ROUNDUP(MONTH(Table1[[#This Row],[Order Date]])/3,0)</f>
        <v>Q3</v>
      </c>
      <c r="AT2257">
        <f>IF(Table1[[#This Row],[Sales]]=0,0,Table1[[#This Row],[Profit]]/Table1[[#This Row],[Sales]])</f>
        <v>0.29999999999999993</v>
      </c>
    </row>
    <row r="2258" spans="22:46" x14ac:dyDescent="0.3">
      <c r="V2258">
        <v>2257</v>
      </c>
      <c r="W2258" t="s">
        <v>5852</v>
      </c>
      <c r="X2258" s="1">
        <v>42630</v>
      </c>
      <c r="Y2258" t="s">
        <v>452</v>
      </c>
      <c r="Z2258" t="s">
        <v>51</v>
      </c>
      <c r="AA2258" t="s">
        <v>1514</v>
      </c>
      <c r="AB2258" t="s">
        <v>1515</v>
      </c>
      <c r="AC2258" t="s">
        <v>41</v>
      </c>
      <c r="AD2258" t="s">
        <v>26</v>
      </c>
      <c r="AE2258" t="s">
        <v>5853</v>
      </c>
      <c r="AF2258" t="s">
        <v>5854</v>
      </c>
      <c r="AG2258">
        <v>4401</v>
      </c>
      <c r="AH2258" t="s">
        <v>160</v>
      </c>
      <c r="AI2258" t="s">
        <v>3783</v>
      </c>
      <c r="AJ2258" t="s">
        <v>31</v>
      </c>
      <c r="AK2258" t="s">
        <v>67</v>
      </c>
      <c r="AL2258" t="s">
        <v>3784</v>
      </c>
      <c r="AM2258">
        <v>109.48</v>
      </c>
      <c r="AN2258">
        <v>2</v>
      </c>
      <c r="AO2258">
        <v>0</v>
      </c>
      <c r="AP2258">
        <v>33.938800000000001</v>
      </c>
      <c r="AQ2258">
        <f>YEAR(Table1[[#This Row],[Order Date]])</f>
        <v>2016</v>
      </c>
      <c r="AR2258" t="str">
        <f>TEXT(Table1[[#This Row],[Order Date]],"mmmm")</f>
        <v>September</v>
      </c>
      <c r="AS2258" t="str">
        <f>"Q"&amp;ROUNDUP(MONTH(Table1[[#This Row],[Order Date]])/3,0)</f>
        <v>Q3</v>
      </c>
      <c r="AT2258">
        <f>IF(Table1[[#This Row],[Sales]]=0,0,Table1[[#This Row],[Profit]]/Table1[[#This Row],[Sales]])</f>
        <v>0.31</v>
      </c>
    </row>
    <row r="2259" spans="22:46" x14ac:dyDescent="0.3">
      <c r="V2259">
        <v>2258</v>
      </c>
      <c r="W2259" t="s">
        <v>5857</v>
      </c>
      <c r="X2259" s="1">
        <v>42902</v>
      </c>
      <c r="Y2259" t="s">
        <v>1393</v>
      </c>
      <c r="Z2259" t="s">
        <v>207</v>
      </c>
      <c r="AA2259" t="s">
        <v>612</v>
      </c>
      <c r="AB2259" t="s">
        <v>613</v>
      </c>
      <c r="AC2259" t="s">
        <v>25</v>
      </c>
      <c r="AD2259" t="s">
        <v>26</v>
      </c>
      <c r="AE2259" t="s">
        <v>136</v>
      </c>
      <c r="AF2259" t="s">
        <v>43</v>
      </c>
      <c r="AG2259">
        <v>94122</v>
      </c>
      <c r="AH2259" t="s">
        <v>44</v>
      </c>
      <c r="AI2259" t="s">
        <v>1674</v>
      </c>
      <c r="AJ2259" t="s">
        <v>31</v>
      </c>
      <c r="AK2259" t="s">
        <v>35</v>
      </c>
      <c r="AL2259" t="s">
        <v>1675</v>
      </c>
      <c r="AM2259">
        <v>1212.96</v>
      </c>
      <c r="AN2259">
        <v>7</v>
      </c>
      <c r="AO2259">
        <v>0.2</v>
      </c>
      <c r="AP2259">
        <v>90.971999999999994</v>
      </c>
      <c r="AQ2259">
        <f>YEAR(Table1[[#This Row],[Order Date]])</f>
        <v>2017</v>
      </c>
      <c r="AR2259" t="str">
        <f>TEXT(Table1[[#This Row],[Order Date]],"mmmm")</f>
        <v>June</v>
      </c>
      <c r="AS2259" t="str">
        <f>"Q"&amp;ROUNDUP(MONTH(Table1[[#This Row],[Order Date]])/3,0)</f>
        <v>Q2</v>
      </c>
      <c r="AT2259">
        <f>IF(Table1[[#This Row],[Sales]]=0,0,Table1[[#This Row],[Profit]]/Table1[[#This Row],[Sales]])</f>
        <v>7.4999999999999997E-2</v>
      </c>
    </row>
    <row r="2260" spans="22:46" x14ac:dyDescent="0.3">
      <c r="V2260">
        <v>2259</v>
      </c>
      <c r="W2260" t="s">
        <v>5857</v>
      </c>
      <c r="X2260" s="1">
        <v>42902</v>
      </c>
      <c r="Y2260" t="s">
        <v>1393</v>
      </c>
      <c r="Z2260" t="s">
        <v>207</v>
      </c>
      <c r="AA2260" t="s">
        <v>612</v>
      </c>
      <c r="AB2260" t="s">
        <v>613</v>
      </c>
      <c r="AC2260" t="s">
        <v>25</v>
      </c>
      <c r="AD2260" t="s">
        <v>26</v>
      </c>
      <c r="AE2260" t="s">
        <v>136</v>
      </c>
      <c r="AF2260" t="s">
        <v>43</v>
      </c>
      <c r="AG2260">
        <v>94122</v>
      </c>
      <c r="AH2260" t="s">
        <v>44</v>
      </c>
      <c r="AI2260" t="s">
        <v>5858</v>
      </c>
      <c r="AJ2260" t="s">
        <v>46</v>
      </c>
      <c r="AK2260" t="s">
        <v>94</v>
      </c>
      <c r="AL2260" t="s">
        <v>5859</v>
      </c>
      <c r="AM2260">
        <v>18.54</v>
      </c>
      <c r="AN2260">
        <v>2</v>
      </c>
      <c r="AO2260">
        <v>0</v>
      </c>
      <c r="AP2260">
        <v>8.7138000000000009</v>
      </c>
      <c r="AQ2260">
        <f>YEAR(Table1[[#This Row],[Order Date]])</f>
        <v>2017</v>
      </c>
      <c r="AR2260" t="str">
        <f>TEXT(Table1[[#This Row],[Order Date]],"mmmm")</f>
        <v>June</v>
      </c>
      <c r="AS2260" t="str">
        <f>"Q"&amp;ROUNDUP(MONTH(Table1[[#This Row],[Order Date]])/3,0)</f>
        <v>Q2</v>
      </c>
      <c r="AT2260">
        <f>IF(Table1[[#This Row],[Sales]]=0,0,Table1[[#This Row],[Profit]]/Table1[[#This Row],[Sales]])</f>
        <v>0.47000000000000008</v>
      </c>
    </row>
    <row r="2261" spans="22:46" x14ac:dyDescent="0.3">
      <c r="V2261">
        <v>2260</v>
      </c>
      <c r="W2261" t="s">
        <v>5860</v>
      </c>
      <c r="X2261" s="1">
        <v>42316</v>
      </c>
      <c r="Y2261" s="1">
        <v>42288</v>
      </c>
      <c r="Z2261" t="s">
        <v>22</v>
      </c>
      <c r="AA2261" t="s">
        <v>5861</v>
      </c>
      <c r="AB2261" t="s">
        <v>5862</v>
      </c>
      <c r="AC2261" t="s">
        <v>108</v>
      </c>
      <c r="AD2261" t="s">
        <v>26</v>
      </c>
      <c r="AE2261" t="s">
        <v>1065</v>
      </c>
      <c r="AF2261" t="s">
        <v>43</v>
      </c>
      <c r="AG2261">
        <v>92024</v>
      </c>
      <c r="AH2261" t="s">
        <v>44</v>
      </c>
      <c r="AI2261" t="s">
        <v>2909</v>
      </c>
      <c r="AJ2261" t="s">
        <v>46</v>
      </c>
      <c r="AK2261" t="s">
        <v>303</v>
      </c>
      <c r="AL2261" t="s">
        <v>2910</v>
      </c>
      <c r="AM2261">
        <v>5</v>
      </c>
      <c r="AN2261">
        <v>1</v>
      </c>
      <c r="AO2261">
        <v>0</v>
      </c>
      <c r="AP2261">
        <v>2.4</v>
      </c>
      <c r="AQ2261">
        <f>YEAR(Table1[[#This Row],[Order Date]])</f>
        <v>2015</v>
      </c>
      <c r="AR2261" t="str">
        <f>TEXT(Table1[[#This Row],[Order Date]],"mmmm")</f>
        <v>November</v>
      </c>
      <c r="AS2261" t="str">
        <f>"Q"&amp;ROUNDUP(MONTH(Table1[[#This Row],[Order Date]])/3,0)</f>
        <v>Q4</v>
      </c>
      <c r="AT2261">
        <f>IF(Table1[[#This Row],[Sales]]=0,0,Table1[[#This Row],[Profit]]/Table1[[#This Row],[Sales]])</f>
        <v>0.48</v>
      </c>
    </row>
    <row r="2262" spans="22:46" x14ac:dyDescent="0.3">
      <c r="V2262">
        <v>2261</v>
      </c>
      <c r="W2262" t="s">
        <v>5860</v>
      </c>
      <c r="X2262" s="1">
        <v>42316</v>
      </c>
      <c r="Y2262" s="1">
        <v>42288</v>
      </c>
      <c r="Z2262" t="s">
        <v>22</v>
      </c>
      <c r="AA2262" t="s">
        <v>5861</v>
      </c>
      <c r="AB2262" t="s">
        <v>5862</v>
      </c>
      <c r="AC2262" t="s">
        <v>108</v>
      </c>
      <c r="AD2262" t="s">
        <v>26</v>
      </c>
      <c r="AE2262" t="s">
        <v>1065</v>
      </c>
      <c r="AF2262" t="s">
        <v>43</v>
      </c>
      <c r="AG2262">
        <v>92024</v>
      </c>
      <c r="AH2262" t="s">
        <v>44</v>
      </c>
      <c r="AI2262" t="s">
        <v>3059</v>
      </c>
      <c r="AJ2262" t="s">
        <v>73</v>
      </c>
      <c r="AK2262" t="s">
        <v>176</v>
      </c>
      <c r="AL2262" t="s">
        <v>3060</v>
      </c>
      <c r="AM2262">
        <v>371.97</v>
      </c>
      <c r="AN2262">
        <v>3</v>
      </c>
      <c r="AO2262">
        <v>0</v>
      </c>
      <c r="AP2262">
        <v>66.954599999999999</v>
      </c>
      <c r="AQ2262">
        <f>YEAR(Table1[[#This Row],[Order Date]])</f>
        <v>2015</v>
      </c>
      <c r="AR2262" t="str">
        <f>TEXT(Table1[[#This Row],[Order Date]],"mmmm")</f>
        <v>November</v>
      </c>
      <c r="AS2262" t="str">
        <f>"Q"&amp;ROUNDUP(MONTH(Table1[[#This Row],[Order Date]])/3,0)</f>
        <v>Q4</v>
      </c>
      <c r="AT2262">
        <f>IF(Table1[[#This Row],[Sales]]=0,0,Table1[[#This Row],[Profit]]/Table1[[#This Row],[Sales]])</f>
        <v>0.18</v>
      </c>
    </row>
    <row r="2263" spans="22:46" x14ac:dyDescent="0.3">
      <c r="V2263">
        <v>2262</v>
      </c>
      <c r="W2263" t="s">
        <v>5863</v>
      </c>
      <c r="X2263" s="1">
        <v>42356</v>
      </c>
      <c r="Y2263" t="s">
        <v>2085</v>
      </c>
      <c r="Z2263" t="s">
        <v>1450</v>
      </c>
      <c r="AA2263" t="s">
        <v>5864</v>
      </c>
      <c r="AB2263" t="s">
        <v>5865</v>
      </c>
      <c r="AC2263" t="s">
        <v>25</v>
      </c>
      <c r="AD2263" t="s">
        <v>26</v>
      </c>
      <c r="AE2263" t="s">
        <v>300</v>
      </c>
      <c r="AF2263" t="s">
        <v>301</v>
      </c>
      <c r="AG2263">
        <v>10035</v>
      </c>
      <c r="AH2263" t="s">
        <v>160</v>
      </c>
      <c r="AI2263" t="s">
        <v>2532</v>
      </c>
      <c r="AJ2263" t="s">
        <v>73</v>
      </c>
      <c r="AK2263" t="s">
        <v>176</v>
      </c>
      <c r="AL2263" t="s">
        <v>2533</v>
      </c>
      <c r="AM2263">
        <v>166.24</v>
      </c>
      <c r="AN2263">
        <v>1</v>
      </c>
      <c r="AO2263">
        <v>0</v>
      </c>
      <c r="AP2263">
        <v>24.936</v>
      </c>
      <c r="AQ2263">
        <f>YEAR(Table1[[#This Row],[Order Date]])</f>
        <v>2015</v>
      </c>
      <c r="AR2263" t="str">
        <f>TEXT(Table1[[#This Row],[Order Date]],"mmmm")</f>
        <v>December</v>
      </c>
      <c r="AS2263" t="str">
        <f>"Q"&amp;ROUNDUP(MONTH(Table1[[#This Row],[Order Date]])/3,0)</f>
        <v>Q4</v>
      </c>
      <c r="AT2263">
        <f>IF(Table1[[#This Row],[Sales]]=0,0,Table1[[#This Row],[Profit]]/Table1[[#This Row],[Sales]])</f>
        <v>0.15</v>
      </c>
    </row>
    <row r="2264" spans="22:46" x14ac:dyDescent="0.3">
      <c r="V2264">
        <v>2263</v>
      </c>
      <c r="W2264" t="s">
        <v>5866</v>
      </c>
      <c r="X2264" s="1">
        <v>42772</v>
      </c>
      <c r="Y2264" s="1">
        <v>42980</v>
      </c>
      <c r="Z2264" t="s">
        <v>207</v>
      </c>
      <c r="AA2264" t="s">
        <v>5867</v>
      </c>
      <c r="AB2264" t="s">
        <v>5868</v>
      </c>
      <c r="AC2264" t="s">
        <v>25</v>
      </c>
      <c r="AD2264" t="s">
        <v>26</v>
      </c>
      <c r="AE2264" t="s">
        <v>1265</v>
      </c>
      <c r="AF2264" t="s">
        <v>358</v>
      </c>
      <c r="AG2264">
        <v>22204</v>
      </c>
      <c r="AH2264" t="s">
        <v>29</v>
      </c>
      <c r="AI2264" t="s">
        <v>2516</v>
      </c>
      <c r="AJ2264" t="s">
        <v>31</v>
      </c>
      <c r="AK2264" t="s">
        <v>32</v>
      </c>
      <c r="AL2264" t="s">
        <v>2517</v>
      </c>
      <c r="AM2264">
        <v>359.97</v>
      </c>
      <c r="AN2264">
        <v>3</v>
      </c>
      <c r="AO2264">
        <v>0</v>
      </c>
      <c r="AP2264">
        <v>79.193399999999997</v>
      </c>
      <c r="AQ2264">
        <f>YEAR(Table1[[#This Row],[Order Date]])</f>
        <v>2017</v>
      </c>
      <c r="AR2264" t="str">
        <f>TEXT(Table1[[#This Row],[Order Date]],"mmmm")</f>
        <v>February</v>
      </c>
      <c r="AS2264" t="str">
        <f>"Q"&amp;ROUNDUP(MONTH(Table1[[#This Row],[Order Date]])/3,0)</f>
        <v>Q1</v>
      </c>
      <c r="AT2264">
        <f>IF(Table1[[#This Row],[Sales]]=0,0,Table1[[#This Row],[Profit]]/Table1[[#This Row],[Sales]])</f>
        <v>0.21999999999999997</v>
      </c>
    </row>
    <row r="2265" spans="22:46" x14ac:dyDescent="0.3">
      <c r="V2265">
        <v>2264</v>
      </c>
      <c r="W2265" t="s">
        <v>5869</v>
      </c>
      <c r="X2265" s="1">
        <v>42688</v>
      </c>
      <c r="Y2265" t="s">
        <v>749</v>
      </c>
      <c r="Z2265" t="s">
        <v>22</v>
      </c>
      <c r="AA2265" t="s">
        <v>2054</v>
      </c>
      <c r="AB2265" t="s">
        <v>2055</v>
      </c>
      <c r="AC2265" t="s">
        <v>25</v>
      </c>
      <c r="AD2265" t="s">
        <v>26</v>
      </c>
      <c r="AE2265" t="s">
        <v>1958</v>
      </c>
      <c r="AF2265" t="s">
        <v>1429</v>
      </c>
      <c r="AG2265">
        <v>30318</v>
      </c>
      <c r="AH2265" t="s">
        <v>29</v>
      </c>
      <c r="AI2265" t="s">
        <v>5871</v>
      </c>
      <c r="AJ2265" t="s">
        <v>73</v>
      </c>
      <c r="AK2265" t="s">
        <v>176</v>
      </c>
      <c r="AL2265" t="s">
        <v>5872</v>
      </c>
      <c r="AM2265">
        <v>499.98</v>
      </c>
      <c r="AN2265">
        <v>2</v>
      </c>
      <c r="AO2265">
        <v>0</v>
      </c>
      <c r="AP2265">
        <v>114.9954</v>
      </c>
      <c r="AQ2265">
        <f>YEAR(Table1[[#This Row],[Order Date]])</f>
        <v>2016</v>
      </c>
      <c r="AR2265" t="str">
        <f>TEXT(Table1[[#This Row],[Order Date]],"mmmm")</f>
        <v>November</v>
      </c>
      <c r="AS2265" t="str">
        <f>"Q"&amp;ROUNDUP(MONTH(Table1[[#This Row],[Order Date]])/3,0)</f>
        <v>Q4</v>
      </c>
      <c r="AT2265">
        <f>IF(Table1[[#This Row],[Sales]]=0,0,Table1[[#This Row],[Profit]]/Table1[[#This Row],[Sales]])</f>
        <v>0.23</v>
      </c>
    </row>
    <row r="2266" spans="22:46" x14ac:dyDescent="0.3">
      <c r="V2266">
        <v>2265</v>
      </c>
      <c r="W2266" t="s">
        <v>5869</v>
      </c>
      <c r="X2266" s="1">
        <v>42688</v>
      </c>
      <c r="Y2266" t="s">
        <v>749</v>
      </c>
      <c r="Z2266" t="s">
        <v>22</v>
      </c>
      <c r="AA2266" t="s">
        <v>2054</v>
      </c>
      <c r="AB2266" t="s">
        <v>2055</v>
      </c>
      <c r="AC2266" t="s">
        <v>25</v>
      </c>
      <c r="AD2266" t="s">
        <v>26</v>
      </c>
      <c r="AE2266" t="s">
        <v>1958</v>
      </c>
      <c r="AF2266" t="s">
        <v>1429</v>
      </c>
      <c r="AG2266">
        <v>30318</v>
      </c>
      <c r="AH2266" t="s">
        <v>29</v>
      </c>
      <c r="AI2266" t="s">
        <v>1029</v>
      </c>
      <c r="AJ2266" t="s">
        <v>46</v>
      </c>
      <c r="AK2266" t="s">
        <v>94</v>
      </c>
      <c r="AL2266" t="s">
        <v>1030</v>
      </c>
      <c r="AM2266">
        <v>5.28</v>
      </c>
      <c r="AN2266">
        <v>1</v>
      </c>
      <c r="AO2266">
        <v>0</v>
      </c>
      <c r="AP2266">
        <v>2.3759999999999999</v>
      </c>
      <c r="AQ2266">
        <f>YEAR(Table1[[#This Row],[Order Date]])</f>
        <v>2016</v>
      </c>
      <c r="AR2266" t="str">
        <f>TEXT(Table1[[#This Row],[Order Date]],"mmmm")</f>
        <v>November</v>
      </c>
      <c r="AS2266" t="str">
        <f>"Q"&amp;ROUNDUP(MONTH(Table1[[#This Row],[Order Date]])/3,0)</f>
        <v>Q4</v>
      </c>
      <c r="AT2266">
        <f>IF(Table1[[#This Row],[Sales]]=0,0,Table1[[#This Row],[Profit]]/Table1[[#This Row],[Sales]])</f>
        <v>0.44999999999999996</v>
      </c>
    </row>
    <row r="2267" spans="22:46" x14ac:dyDescent="0.3">
      <c r="V2267">
        <v>2266</v>
      </c>
      <c r="W2267" t="s">
        <v>5869</v>
      </c>
      <c r="X2267" s="1">
        <v>42688</v>
      </c>
      <c r="Y2267" t="s">
        <v>749</v>
      </c>
      <c r="Z2267" t="s">
        <v>22</v>
      </c>
      <c r="AA2267" t="s">
        <v>2054</v>
      </c>
      <c r="AB2267" t="s">
        <v>2055</v>
      </c>
      <c r="AC2267" t="s">
        <v>25</v>
      </c>
      <c r="AD2267" t="s">
        <v>26</v>
      </c>
      <c r="AE2267" t="s">
        <v>1958</v>
      </c>
      <c r="AF2267" t="s">
        <v>1429</v>
      </c>
      <c r="AG2267">
        <v>30318</v>
      </c>
      <c r="AH2267" t="s">
        <v>29</v>
      </c>
      <c r="AI2267" t="s">
        <v>4047</v>
      </c>
      <c r="AJ2267" t="s">
        <v>46</v>
      </c>
      <c r="AK2267" t="s">
        <v>77</v>
      </c>
      <c r="AL2267" t="s">
        <v>4048</v>
      </c>
      <c r="AM2267">
        <v>8.26</v>
      </c>
      <c r="AN2267">
        <v>2</v>
      </c>
      <c r="AO2267">
        <v>0</v>
      </c>
      <c r="AP2267">
        <v>3.8822000000000001</v>
      </c>
      <c r="AQ2267">
        <f>YEAR(Table1[[#This Row],[Order Date]])</f>
        <v>2016</v>
      </c>
      <c r="AR2267" t="str">
        <f>TEXT(Table1[[#This Row],[Order Date]],"mmmm")</f>
        <v>November</v>
      </c>
      <c r="AS2267" t="str">
        <f>"Q"&amp;ROUNDUP(MONTH(Table1[[#This Row],[Order Date]])/3,0)</f>
        <v>Q4</v>
      </c>
      <c r="AT2267">
        <f>IF(Table1[[#This Row],[Sales]]=0,0,Table1[[#This Row],[Profit]]/Table1[[#This Row],[Sales]])</f>
        <v>0.47000000000000003</v>
      </c>
    </row>
    <row r="2268" spans="22:46" x14ac:dyDescent="0.3">
      <c r="V2268">
        <v>2267</v>
      </c>
      <c r="W2268" t="s">
        <v>5873</v>
      </c>
      <c r="X2268" s="1">
        <v>43020</v>
      </c>
      <c r="Y2268" s="1">
        <v>43079</v>
      </c>
      <c r="Z2268" t="s">
        <v>1450</v>
      </c>
      <c r="AA2268" t="s">
        <v>5874</v>
      </c>
      <c r="AB2268" t="s">
        <v>5875</v>
      </c>
      <c r="AC2268" t="s">
        <v>108</v>
      </c>
      <c r="AD2268" t="s">
        <v>26</v>
      </c>
      <c r="AE2268" t="s">
        <v>831</v>
      </c>
      <c r="AF2268" t="s">
        <v>92</v>
      </c>
      <c r="AG2268">
        <v>28110</v>
      </c>
      <c r="AH2268" t="s">
        <v>29</v>
      </c>
      <c r="AI2268" t="s">
        <v>5876</v>
      </c>
      <c r="AJ2268" t="s">
        <v>46</v>
      </c>
      <c r="AK2268" t="s">
        <v>94</v>
      </c>
      <c r="AL2268" t="s">
        <v>5877</v>
      </c>
      <c r="AM2268">
        <v>7.968</v>
      </c>
      <c r="AN2268">
        <v>2</v>
      </c>
      <c r="AO2268">
        <v>0.2</v>
      </c>
      <c r="AP2268">
        <v>2.6892</v>
      </c>
      <c r="AQ2268">
        <f>YEAR(Table1[[#This Row],[Order Date]])</f>
        <v>2017</v>
      </c>
      <c r="AR2268" t="str">
        <f>TEXT(Table1[[#This Row],[Order Date]],"mmmm")</f>
        <v>October</v>
      </c>
      <c r="AS2268" t="str">
        <f>"Q"&amp;ROUNDUP(MONTH(Table1[[#This Row],[Order Date]])/3,0)</f>
        <v>Q4</v>
      </c>
      <c r="AT2268">
        <f>IF(Table1[[#This Row],[Sales]]=0,0,Table1[[#This Row],[Profit]]/Table1[[#This Row],[Sales]])</f>
        <v>0.33750000000000002</v>
      </c>
    </row>
    <row r="2269" spans="22:46" x14ac:dyDescent="0.3">
      <c r="V2269">
        <v>2268</v>
      </c>
      <c r="W2269" t="s">
        <v>5878</v>
      </c>
      <c r="X2269" s="1">
        <v>42995</v>
      </c>
      <c r="Y2269" t="s">
        <v>370</v>
      </c>
      <c r="Z2269" t="s">
        <v>1450</v>
      </c>
      <c r="AA2269" t="s">
        <v>5879</v>
      </c>
      <c r="AB2269" t="s">
        <v>5880</v>
      </c>
      <c r="AC2269" t="s">
        <v>25</v>
      </c>
      <c r="AD2269" t="s">
        <v>26</v>
      </c>
      <c r="AE2269" t="s">
        <v>99</v>
      </c>
      <c r="AF2269" t="s">
        <v>100</v>
      </c>
      <c r="AG2269">
        <v>98115</v>
      </c>
      <c r="AH2269" t="s">
        <v>44</v>
      </c>
      <c r="AI2269" t="s">
        <v>5881</v>
      </c>
      <c r="AJ2269" t="s">
        <v>46</v>
      </c>
      <c r="AK2269" t="s">
        <v>94</v>
      </c>
      <c r="AL2269" t="s">
        <v>5882</v>
      </c>
      <c r="AM2269">
        <v>12.96</v>
      </c>
      <c r="AN2269">
        <v>2</v>
      </c>
      <c r="AO2269">
        <v>0</v>
      </c>
      <c r="AP2269">
        <v>6.3503999999999996</v>
      </c>
      <c r="AQ2269">
        <f>YEAR(Table1[[#This Row],[Order Date]])</f>
        <v>2017</v>
      </c>
      <c r="AR2269" t="str">
        <f>TEXT(Table1[[#This Row],[Order Date]],"mmmm")</f>
        <v>September</v>
      </c>
      <c r="AS2269" t="str">
        <f>"Q"&amp;ROUNDUP(MONTH(Table1[[#This Row],[Order Date]])/3,0)</f>
        <v>Q3</v>
      </c>
      <c r="AT2269">
        <f>IF(Table1[[#This Row],[Sales]]=0,0,Table1[[#This Row],[Profit]]/Table1[[#This Row],[Sales]])</f>
        <v>0.48999999999999994</v>
      </c>
    </row>
    <row r="2270" spans="22:46" x14ac:dyDescent="0.3">
      <c r="V2270">
        <v>2269</v>
      </c>
      <c r="W2270" t="s">
        <v>5883</v>
      </c>
      <c r="X2270" s="1">
        <v>43089</v>
      </c>
      <c r="Y2270" t="s">
        <v>3406</v>
      </c>
      <c r="Z2270" t="s">
        <v>51</v>
      </c>
      <c r="AA2270" t="s">
        <v>1528</v>
      </c>
      <c r="AB2270" t="s">
        <v>1529</v>
      </c>
      <c r="AC2270" t="s">
        <v>41</v>
      </c>
      <c r="AD2270" t="s">
        <v>26</v>
      </c>
      <c r="AE2270" t="s">
        <v>440</v>
      </c>
      <c r="AF2270" t="s">
        <v>301</v>
      </c>
      <c r="AG2270">
        <v>14609</v>
      </c>
      <c r="AH2270" t="s">
        <v>160</v>
      </c>
      <c r="AI2270" t="s">
        <v>5884</v>
      </c>
      <c r="AJ2270" t="s">
        <v>46</v>
      </c>
      <c r="AK2270" t="s">
        <v>94</v>
      </c>
      <c r="AL2270" t="s">
        <v>5885</v>
      </c>
      <c r="AM2270">
        <v>6.48</v>
      </c>
      <c r="AN2270">
        <v>1</v>
      </c>
      <c r="AO2270">
        <v>0</v>
      </c>
      <c r="AP2270">
        <v>3.1103999999999998</v>
      </c>
      <c r="AQ2270">
        <f>YEAR(Table1[[#This Row],[Order Date]])</f>
        <v>2017</v>
      </c>
      <c r="AR2270" t="str">
        <f>TEXT(Table1[[#This Row],[Order Date]],"mmmm")</f>
        <v>December</v>
      </c>
      <c r="AS2270" t="str">
        <f>"Q"&amp;ROUNDUP(MONTH(Table1[[#This Row],[Order Date]])/3,0)</f>
        <v>Q4</v>
      </c>
      <c r="AT2270">
        <f>IF(Table1[[#This Row],[Sales]]=0,0,Table1[[#This Row],[Profit]]/Table1[[#This Row],[Sales]])</f>
        <v>0.47999999999999993</v>
      </c>
    </row>
    <row r="2271" spans="22:46" x14ac:dyDescent="0.3">
      <c r="V2271">
        <v>2270</v>
      </c>
      <c r="W2271" t="s">
        <v>5883</v>
      </c>
      <c r="X2271" s="1">
        <v>43089</v>
      </c>
      <c r="Y2271" t="s">
        <v>3406</v>
      </c>
      <c r="Z2271" t="s">
        <v>51</v>
      </c>
      <c r="AA2271" t="s">
        <v>1528</v>
      </c>
      <c r="AB2271" t="s">
        <v>1529</v>
      </c>
      <c r="AC2271" t="s">
        <v>41</v>
      </c>
      <c r="AD2271" t="s">
        <v>26</v>
      </c>
      <c r="AE2271" t="s">
        <v>440</v>
      </c>
      <c r="AF2271" t="s">
        <v>301</v>
      </c>
      <c r="AG2271">
        <v>14609</v>
      </c>
      <c r="AH2271" t="s">
        <v>160</v>
      </c>
      <c r="AI2271" t="s">
        <v>259</v>
      </c>
      <c r="AJ2271" t="s">
        <v>46</v>
      </c>
      <c r="AK2271" t="s">
        <v>77</v>
      </c>
      <c r="AL2271" t="s">
        <v>260</v>
      </c>
      <c r="AM2271">
        <v>6.984</v>
      </c>
      <c r="AN2271">
        <v>1</v>
      </c>
      <c r="AO2271">
        <v>0.2</v>
      </c>
      <c r="AP2271">
        <v>2.3571</v>
      </c>
      <c r="AQ2271">
        <f>YEAR(Table1[[#This Row],[Order Date]])</f>
        <v>2017</v>
      </c>
      <c r="AR2271" t="str">
        <f>TEXT(Table1[[#This Row],[Order Date]],"mmmm")</f>
        <v>December</v>
      </c>
      <c r="AS2271" t="str">
        <f>"Q"&amp;ROUNDUP(MONTH(Table1[[#This Row],[Order Date]])/3,0)</f>
        <v>Q4</v>
      </c>
      <c r="AT2271">
        <f>IF(Table1[[#This Row],[Sales]]=0,0,Table1[[#This Row],[Profit]]/Table1[[#This Row],[Sales]])</f>
        <v>0.33750000000000002</v>
      </c>
    </row>
    <row r="2272" spans="22:46" x14ac:dyDescent="0.3">
      <c r="V2272">
        <v>2271</v>
      </c>
      <c r="W2272" t="s">
        <v>5886</v>
      </c>
      <c r="X2272" s="1">
        <v>43071</v>
      </c>
      <c r="Y2272" s="1">
        <v>42928</v>
      </c>
      <c r="Z2272" t="s">
        <v>51</v>
      </c>
      <c r="AA2272" t="s">
        <v>1451</v>
      </c>
      <c r="AB2272" t="s">
        <v>1452</v>
      </c>
      <c r="AC2272" t="s">
        <v>41</v>
      </c>
      <c r="AD2272" t="s">
        <v>26</v>
      </c>
      <c r="AE2272" t="s">
        <v>1593</v>
      </c>
      <c r="AF2272" t="s">
        <v>55</v>
      </c>
      <c r="AG2272">
        <v>33180</v>
      </c>
      <c r="AH2272" t="s">
        <v>29</v>
      </c>
      <c r="AI2272" t="s">
        <v>1636</v>
      </c>
      <c r="AJ2272" t="s">
        <v>46</v>
      </c>
      <c r="AK2272" t="s">
        <v>70</v>
      </c>
      <c r="AL2272" t="s">
        <v>1637</v>
      </c>
      <c r="AM2272">
        <v>47.96</v>
      </c>
      <c r="AN2272">
        <v>5</v>
      </c>
      <c r="AO2272">
        <v>0.2</v>
      </c>
      <c r="AP2272">
        <v>4.1965000000000003</v>
      </c>
      <c r="AQ2272">
        <f>YEAR(Table1[[#This Row],[Order Date]])</f>
        <v>2017</v>
      </c>
      <c r="AR2272" t="str">
        <f>TEXT(Table1[[#This Row],[Order Date]],"mmmm")</f>
        <v>December</v>
      </c>
      <c r="AS2272" t="str">
        <f>"Q"&amp;ROUNDUP(MONTH(Table1[[#This Row],[Order Date]])/3,0)</f>
        <v>Q4</v>
      </c>
      <c r="AT2272">
        <f>IF(Table1[[#This Row],[Sales]]=0,0,Table1[[#This Row],[Profit]]/Table1[[#This Row],[Sales]])</f>
        <v>8.7500000000000008E-2</v>
      </c>
    </row>
    <row r="2273" spans="22:46" x14ac:dyDescent="0.3">
      <c r="V2273">
        <v>2272</v>
      </c>
      <c r="W2273" t="s">
        <v>5887</v>
      </c>
      <c r="X2273" s="1">
        <v>42268</v>
      </c>
      <c r="Y2273" t="s">
        <v>4448</v>
      </c>
      <c r="Z2273" t="s">
        <v>51</v>
      </c>
      <c r="AA2273" t="s">
        <v>781</v>
      </c>
      <c r="AB2273" t="s">
        <v>782</v>
      </c>
      <c r="AC2273" t="s">
        <v>25</v>
      </c>
      <c r="AD2273" t="s">
        <v>26</v>
      </c>
      <c r="AE2273" t="s">
        <v>99</v>
      </c>
      <c r="AF2273" t="s">
        <v>100</v>
      </c>
      <c r="AG2273">
        <v>98105</v>
      </c>
      <c r="AH2273" t="s">
        <v>44</v>
      </c>
      <c r="AI2273" t="s">
        <v>5888</v>
      </c>
      <c r="AJ2273" t="s">
        <v>46</v>
      </c>
      <c r="AK2273" t="s">
        <v>60</v>
      </c>
      <c r="AL2273" t="s">
        <v>5889</v>
      </c>
      <c r="AM2273">
        <v>199.74</v>
      </c>
      <c r="AN2273">
        <v>6</v>
      </c>
      <c r="AO2273">
        <v>0</v>
      </c>
      <c r="AP2273">
        <v>47.937600000000003</v>
      </c>
      <c r="AQ2273">
        <f>YEAR(Table1[[#This Row],[Order Date]])</f>
        <v>2015</v>
      </c>
      <c r="AR2273" t="str">
        <f>TEXT(Table1[[#This Row],[Order Date]],"mmmm")</f>
        <v>September</v>
      </c>
      <c r="AS2273" t="str">
        <f>"Q"&amp;ROUNDUP(MONTH(Table1[[#This Row],[Order Date]])/3,0)</f>
        <v>Q3</v>
      </c>
      <c r="AT2273">
        <f>IF(Table1[[#This Row],[Sales]]=0,0,Table1[[#This Row],[Profit]]/Table1[[#This Row],[Sales]])</f>
        <v>0.24000000000000002</v>
      </c>
    </row>
    <row r="2274" spans="22:46" x14ac:dyDescent="0.3">
      <c r="V2274">
        <v>2273</v>
      </c>
      <c r="W2274" t="s">
        <v>5890</v>
      </c>
      <c r="X2274" s="1">
        <v>42069</v>
      </c>
      <c r="Y2274" s="1">
        <v>42311</v>
      </c>
      <c r="Z2274" t="s">
        <v>51</v>
      </c>
      <c r="AA2274" t="s">
        <v>1349</v>
      </c>
      <c r="AB2274" t="s">
        <v>1350</v>
      </c>
      <c r="AC2274" t="s">
        <v>25</v>
      </c>
      <c r="AD2274" t="s">
        <v>26</v>
      </c>
      <c r="AE2274" t="s">
        <v>136</v>
      </c>
      <c r="AF2274" t="s">
        <v>43</v>
      </c>
      <c r="AG2274">
        <v>94122</v>
      </c>
      <c r="AH2274" t="s">
        <v>44</v>
      </c>
      <c r="AI2274" t="s">
        <v>5891</v>
      </c>
      <c r="AJ2274" t="s">
        <v>31</v>
      </c>
      <c r="AK2274" t="s">
        <v>67</v>
      </c>
      <c r="AL2274" t="s">
        <v>5892</v>
      </c>
      <c r="AM2274">
        <v>435.26</v>
      </c>
      <c r="AN2274">
        <v>7</v>
      </c>
      <c r="AO2274">
        <v>0</v>
      </c>
      <c r="AP2274">
        <v>95.757199999999997</v>
      </c>
      <c r="AQ2274">
        <f>YEAR(Table1[[#This Row],[Order Date]])</f>
        <v>2015</v>
      </c>
      <c r="AR2274" t="str">
        <f>TEXT(Table1[[#This Row],[Order Date]],"mmmm")</f>
        <v>March</v>
      </c>
      <c r="AS2274" t="str">
        <f>"Q"&amp;ROUNDUP(MONTH(Table1[[#This Row],[Order Date]])/3,0)</f>
        <v>Q1</v>
      </c>
      <c r="AT2274">
        <f>IF(Table1[[#This Row],[Sales]]=0,0,Table1[[#This Row],[Profit]]/Table1[[#This Row],[Sales]])</f>
        <v>0.22</v>
      </c>
    </row>
    <row r="2275" spans="22:46" x14ac:dyDescent="0.3">
      <c r="V2275">
        <v>2274</v>
      </c>
      <c r="W2275" t="s">
        <v>5890</v>
      </c>
      <c r="X2275" s="1">
        <v>42069</v>
      </c>
      <c r="Y2275" s="1">
        <v>42311</v>
      </c>
      <c r="Z2275" t="s">
        <v>51</v>
      </c>
      <c r="AA2275" t="s">
        <v>1349</v>
      </c>
      <c r="AB2275" t="s">
        <v>1350</v>
      </c>
      <c r="AC2275" t="s">
        <v>25</v>
      </c>
      <c r="AD2275" t="s">
        <v>26</v>
      </c>
      <c r="AE2275" t="s">
        <v>136</v>
      </c>
      <c r="AF2275" t="s">
        <v>43</v>
      </c>
      <c r="AG2275">
        <v>94122</v>
      </c>
      <c r="AH2275" t="s">
        <v>44</v>
      </c>
      <c r="AI2275" t="s">
        <v>5893</v>
      </c>
      <c r="AJ2275" t="s">
        <v>73</v>
      </c>
      <c r="AK2275" t="s">
        <v>1363</v>
      </c>
      <c r="AL2275" t="s">
        <v>5894</v>
      </c>
      <c r="AM2275">
        <v>1119.9839999999999</v>
      </c>
      <c r="AN2275">
        <v>2</v>
      </c>
      <c r="AO2275">
        <v>0.2</v>
      </c>
      <c r="AP2275">
        <v>377.99459999999999</v>
      </c>
      <c r="AQ2275">
        <f>YEAR(Table1[[#This Row],[Order Date]])</f>
        <v>2015</v>
      </c>
      <c r="AR2275" t="str">
        <f>TEXT(Table1[[#This Row],[Order Date]],"mmmm")</f>
        <v>March</v>
      </c>
      <c r="AS2275" t="str">
        <f>"Q"&amp;ROUNDUP(MONTH(Table1[[#This Row],[Order Date]])/3,0)</f>
        <v>Q1</v>
      </c>
      <c r="AT2275">
        <f>IF(Table1[[#This Row],[Sales]]=0,0,Table1[[#This Row],[Profit]]/Table1[[#This Row],[Sales]])</f>
        <v>0.33750000000000002</v>
      </c>
    </row>
    <row r="2276" spans="22:46" x14ac:dyDescent="0.3">
      <c r="V2276">
        <v>2275</v>
      </c>
      <c r="W2276" t="s">
        <v>5895</v>
      </c>
      <c r="X2276" s="1">
        <v>41915</v>
      </c>
      <c r="Y2276" s="1">
        <v>41861</v>
      </c>
      <c r="Z2276" t="s">
        <v>22</v>
      </c>
      <c r="AA2276" t="s">
        <v>1490</v>
      </c>
      <c r="AB2276" t="s">
        <v>1491</v>
      </c>
      <c r="AC2276" t="s">
        <v>41</v>
      </c>
      <c r="AD2276" t="s">
        <v>26</v>
      </c>
      <c r="AE2276" t="s">
        <v>42</v>
      </c>
      <c r="AF2276" t="s">
        <v>43</v>
      </c>
      <c r="AG2276">
        <v>90036</v>
      </c>
      <c r="AH2276" t="s">
        <v>44</v>
      </c>
      <c r="AI2276" t="s">
        <v>5896</v>
      </c>
      <c r="AJ2276" t="s">
        <v>31</v>
      </c>
      <c r="AK2276" t="s">
        <v>57</v>
      </c>
      <c r="AL2276" t="s">
        <v>5897</v>
      </c>
      <c r="AM2276">
        <v>143.43199999999999</v>
      </c>
      <c r="AN2276">
        <v>1</v>
      </c>
      <c r="AO2276">
        <v>0.2</v>
      </c>
      <c r="AP2276">
        <v>3.5857999999999999</v>
      </c>
      <c r="AQ2276">
        <f>YEAR(Table1[[#This Row],[Order Date]])</f>
        <v>2014</v>
      </c>
      <c r="AR2276" t="str">
        <f>TEXT(Table1[[#This Row],[Order Date]],"mmmm")</f>
        <v>October</v>
      </c>
      <c r="AS2276" t="str">
        <f>"Q"&amp;ROUNDUP(MONTH(Table1[[#This Row],[Order Date]])/3,0)</f>
        <v>Q4</v>
      </c>
      <c r="AT2276">
        <f>IF(Table1[[#This Row],[Sales]]=0,0,Table1[[#This Row],[Profit]]/Table1[[#This Row],[Sales]])</f>
        <v>2.5000000000000001E-2</v>
      </c>
    </row>
    <row r="2277" spans="22:46" x14ac:dyDescent="0.3">
      <c r="V2277">
        <v>2276</v>
      </c>
      <c r="W2277" t="s">
        <v>5895</v>
      </c>
      <c r="X2277" s="1">
        <v>41915</v>
      </c>
      <c r="Y2277" s="1">
        <v>41861</v>
      </c>
      <c r="Z2277" t="s">
        <v>22</v>
      </c>
      <c r="AA2277" t="s">
        <v>1490</v>
      </c>
      <c r="AB2277" t="s">
        <v>1491</v>
      </c>
      <c r="AC2277" t="s">
        <v>41</v>
      </c>
      <c r="AD2277" t="s">
        <v>26</v>
      </c>
      <c r="AE2277" t="s">
        <v>42</v>
      </c>
      <c r="AF2277" t="s">
        <v>43</v>
      </c>
      <c r="AG2277">
        <v>90036</v>
      </c>
      <c r="AH2277" t="s">
        <v>44</v>
      </c>
      <c r="AI2277" t="s">
        <v>161</v>
      </c>
      <c r="AJ2277" t="s">
        <v>31</v>
      </c>
      <c r="AK2277" t="s">
        <v>35</v>
      </c>
      <c r="AL2277" t="s">
        <v>162</v>
      </c>
      <c r="AM2277">
        <v>122.352</v>
      </c>
      <c r="AN2277">
        <v>3</v>
      </c>
      <c r="AO2277">
        <v>0.2</v>
      </c>
      <c r="AP2277">
        <v>13.7646</v>
      </c>
      <c r="AQ2277">
        <f>YEAR(Table1[[#This Row],[Order Date]])</f>
        <v>2014</v>
      </c>
      <c r="AR2277" t="str">
        <f>TEXT(Table1[[#This Row],[Order Date]],"mmmm")</f>
        <v>October</v>
      </c>
      <c r="AS2277" t="str">
        <f>"Q"&amp;ROUNDUP(MONTH(Table1[[#This Row],[Order Date]])/3,0)</f>
        <v>Q4</v>
      </c>
      <c r="AT2277">
        <f>IF(Table1[[#This Row],[Sales]]=0,0,Table1[[#This Row],[Profit]]/Table1[[#This Row],[Sales]])</f>
        <v>0.11249999999999999</v>
      </c>
    </row>
    <row r="2278" spans="22:46" x14ac:dyDescent="0.3">
      <c r="V2278">
        <v>2277</v>
      </c>
      <c r="W2278" t="s">
        <v>5898</v>
      </c>
      <c r="X2278" s="1">
        <v>41817</v>
      </c>
      <c r="Y2278" s="1">
        <v>41646</v>
      </c>
      <c r="Z2278" t="s">
        <v>51</v>
      </c>
      <c r="AA2278" t="s">
        <v>2087</v>
      </c>
      <c r="AB2278" t="s">
        <v>2088</v>
      </c>
      <c r="AC2278" t="s">
        <v>25</v>
      </c>
      <c r="AD2278" t="s">
        <v>26</v>
      </c>
      <c r="AE2278" t="s">
        <v>5900</v>
      </c>
      <c r="AF2278" t="s">
        <v>1673</v>
      </c>
      <c r="AG2278">
        <v>38671</v>
      </c>
      <c r="AH2278" t="s">
        <v>29</v>
      </c>
      <c r="AI2278" t="s">
        <v>3756</v>
      </c>
      <c r="AJ2278" t="s">
        <v>46</v>
      </c>
      <c r="AK2278" t="s">
        <v>60</v>
      </c>
      <c r="AL2278" t="s">
        <v>3757</v>
      </c>
      <c r="AM2278">
        <v>306.2</v>
      </c>
      <c r="AN2278">
        <v>5</v>
      </c>
      <c r="AO2278">
        <v>0</v>
      </c>
      <c r="AP2278">
        <v>0</v>
      </c>
      <c r="AQ2278">
        <f>YEAR(Table1[[#This Row],[Order Date]])</f>
        <v>2014</v>
      </c>
      <c r="AR2278" t="str">
        <f>TEXT(Table1[[#This Row],[Order Date]],"mmmm")</f>
        <v>June</v>
      </c>
      <c r="AS2278" t="str">
        <f>"Q"&amp;ROUNDUP(MONTH(Table1[[#This Row],[Order Date]])/3,0)</f>
        <v>Q2</v>
      </c>
      <c r="AT2278">
        <f>IF(Table1[[#This Row],[Sales]]=0,0,Table1[[#This Row],[Profit]]/Table1[[#This Row],[Sales]])</f>
        <v>0</v>
      </c>
    </row>
    <row r="2279" spans="22:46" x14ac:dyDescent="0.3">
      <c r="V2279">
        <v>2278</v>
      </c>
      <c r="W2279" t="s">
        <v>5898</v>
      </c>
      <c r="X2279" s="1">
        <v>41817</v>
      </c>
      <c r="Y2279" s="1">
        <v>41646</v>
      </c>
      <c r="Z2279" t="s">
        <v>51</v>
      </c>
      <c r="AA2279" t="s">
        <v>2087</v>
      </c>
      <c r="AB2279" t="s">
        <v>2088</v>
      </c>
      <c r="AC2279" t="s">
        <v>25</v>
      </c>
      <c r="AD2279" t="s">
        <v>26</v>
      </c>
      <c r="AE2279" t="s">
        <v>5900</v>
      </c>
      <c r="AF2279" t="s">
        <v>1673</v>
      </c>
      <c r="AG2279">
        <v>38671</v>
      </c>
      <c r="AH2279" t="s">
        <v>29</v>
      </c>
      <c r="AI2279" t="s">
        <v>4303</v>
      </c>
      <c r="AJ2279" t="s">
        <v>31</v>
      </c>
      <c r="AK2279" t="s">
        <v>57</v>
      </c>
      <c r="AL2279" t="s">
        <v>3702</v>
      </c>
      <c r="AM2279">
        <v>85.98</v>
      </c>
      <c r="AN2279">
        <v>1</v>
      </c>
      <c r="AO2279">
        <v>0</v>
      </c>
      <c r="AP2279">
        <v>22.354800000000001</v>
      </c>
      <c r="AQ2279">
        <f>YEAR(Table1[[#This Row],[Order Date]])</f>
        <v>2014</v>
      </c>
      <c r="AR2279" t="str">
        <f>TEXT(Table1[[#This Row],[Order Date]],"mmmm")</f>
        <v>June</v>
      </c>
      <c r="AS2279" t="str">
        <f>"Q"&amp;ROUNDUP(MONTH(Table1[[#This Row],[Order Date]])/3,0)</f>
        <v>Q2</v>
      </c>
      <c r="AT2279">
        <f>IF(Table1[[#This Row],[Sales]]=0,0,Table1[[#This Row],[Profit]]/Table1[[#This Row],[Sales]])</f>
        <v>0.26</v>
      </c>
    </row>
    <row r="2280" spans="22:46" x14ac:dyDescent="0.3">
      <c r="V2280">
        <v>2279</v>
      </c>
      <c r="W2280" t="s">
        <v>5898</v>
      </c>
      <c r="X2280" s="1">
        <v>41817</v>
      </c>
      <c r="Y2280" s="1">
        <v>41646</v>
      </c>
      <c r="Z2280" t="s">
        <v>51</v>
      </c>
      <c r="AA2280" t="s">
        <v>2087</v>
      </c>
      <c r="AB2280" t="s">
        <v>2088</v>
      </c>
      <c r="AC2280" t="s">
        <v>25</v>
      </c>
      <c r="AD2280" t="s">
        <v>26</v>
      </c>
      <c r="AE2280" t="s">
        <v>5900</v>
      </c>
      <c r="AF2280" t="s">
        <v>1673</v>
      </c>
      <c r="AG2280">
        <v>38671</v>
      </c>
      <c r="AH2280" t="s">
        <v>29</v>
      </c>
      <c r="AI2280" t="s">
        <v>966</v>
      </c>
      <c r="AJ2280" t="s">
        <v>73</v>
      </c>
      <c r="AK2280" t="s">
        <v>176</v>
      </c>
      <c r="AL2280" t="s">
        <v>967</v>
      </c>
      <c r="AM2280">
        <v>223.96</v>
      </c>
      <c r="AN2280">
        <v>4</v>
      </c>
      <c r="AO2280">
        <v>0</v>
      </c>
      <c r="AP2280">
        <v>53.750399999999999</v>
      </c>
      <c r="AQ2280">
        <f>YEAR(Table1[[#This Row],[Order Date]])</f>
        <v>2014</v>
      </c>
      <c r="AR2280" t="str">
        <f>TEXT(Table1[[#This Row],[Order Date]],"mmmm")</f>
        <v>June</v>
      </c>
      <c r="AS2280" t="str">
        <f>"Q"&amp;ROUNDUP(MONTH(Table1[[#This Row],[Order Date]])/3,0)</f>
        <v>Q2</v>
      </c>
      <c r="AT2280">
        <f>IF(Table1[[#This Row],[Sales]]=0,0,Table1[[#This Row],[Profit]]/Table1[[#This Row],[Sales]])</f>
        <v>0.24</v>
      </c>
    </row>
    <row r="2281" spans="22:46" x14ac:dyDescent="0.3">
      <c r="V2281">
        <v>2280</v>
      </c>
      <c r="W2281" t="s">
        <v>5901</v>
      </c>
      <c r="X2281" s="1">
        <v>43038</v>
      </c>
      <c r="Y2281" s="1">
        <v>42777</v>
      </c>
      <c r="Z2281" t="s">
        <v>207</v>
      </c>
      <c r="AA2281" t="s">
        <v>5902</v>
      </c>
      <c r="AB2281" t="s">
        <v>5903</v>
      </c>
      <c r="AC2281" t="s">
        <v>25</v>
      </c>
      <c r="AD2281" t="s">
        <v>26</v>
      </c>
      <c r="AE2281" t="s">
        <v>99</v>
      </c>
      <c r="AF2281" t="s">
        <v>100</v>
      </c>
      <c r="AG2281">
        <v>98115</v>
      </c>
      <c r="AH2281" t="s">
        <v>44</v>
      </c>
      <c r="AI2281" t="s">
        <v>5527</v>
      </c>
      <c r="AJ2281" t="s">
        <v>31</v>
      </c>
      <c r="AK2281" t="s">
        <v>35</v>
      </c>
      <c r="AL2281" t="s">
        <v>5528</v>
      </c>
      <c r="AM2281">
        <v>97.567999999999998</v>
      </c>
      <c r="AN2281">
        <v>2</v>
      </c>
      <c r="AO2281">
        <v>0.2</v>
      </c>
      <c r="AP2281">
        <v>-6.0979999999999999</v>
      </c>
      <c r="AQ2281">
        <f>YEAR(Table1[[#This Row],[Order Date]])</f>
        <v>2017</v>
      </c>
      <c r="AR2281" t="str">
        <f>TEXT(Table1[[#This Row],[Order Date]],"mmmm")</f>
        <v>October</v>
      </c>
      <c r="AS2281" t="str">
        <f>"Q"&amp;ROUNDUP(MONTH(Table1[[#This Row],[Order Date]])/3,0)</f>
        <v>Q4</v>
      </c>
      <c r="AT2281">
        <f>IF(Table1[[#This Row],[Sales]]=0,0,Table1[[#This Row],[Profit]]/Table1[[#This Row],[Sales]])</f>
        <v>-6.25E-2</v>
      </c>
    </row>
    <row r="2282" spans="22:46" x14ac:dyDescent="0.3">
      <c r="V2282">
        <v>2281</v>
      </c>
      <c r="W2282" t="s">
        <v>5901</v>
      </c>
      <c r="X2282" s="1">
        <v>43038</v>
      </c>
      <c r="Y2282" s="1">
        <v>42777</v>
      </c>
      <c r="Z2282" t="s">
        <v>207</v>
      </c>
      <c r="AA2282" t="s">
        <v>5902</v>
      </c>
      <c r="AB2282" t="s">
        <v>5903</v>
      </c>
      <c r="AC2282" t="s">
        <v>25</v>
      </c>
      <c r="AD2282" t="s">
        <v>26</v>
      </c>
      <c r="AE2282" t="s">
        <v>99</v>
      </c>
      <c r="AF2282" t="s">
        <v>100</v>
      </c>
      <c r="AG2282">
        <v>98115</v>
      </c>
      <c r="AH2282" t="s">
        <v>44</v>
      </c>
      <c r="AI2282" t="s">
        <v>4380</v>
      </c>
      <c r="AJ2282" t="s">
        <v>31</v>
      </c>
      <c r="AK2282" t="s">
        <v>35</v>
      </c>
      <c r="AL2282" t="s">
        <v>4381</v>
      </c>
      <c r="AM2282">
        <v>614.27200000000005</v>
      </c>
      <c r="AN2282">
        <v>8</v>
      </c>
      <c r="AO2282">
        <v>0.2</v>
      </c>
      <c r="AP2282">
        <v>-23.0352</v>
      </c>
      <c r="AQ2282">
        <f>YEAR(Table1[[#This Row],[Order Date]])</f>
        <v>2017</v>
      </c>
      <c r="AR2282" t="str">
        <f>TEXT(Table1[[#This Row],[Order Date]],"mmmm")</f>
        <v>October</v>
      </c>
      <c r="AS2282" t="str">
        <f>"Q"&amp;ROUNDUP(MONTH(Table1[[#This Row],[Order Date]])/3,0)</f>
        <v>Q4</v>
      </c>
      <c r="AT2282">
        <f>IF(Table1[[#This Row],[Sales]]=0,0,Table1[[#This Row],[Profit]]/Table1[[#This Row],[Sales]])</f>
        <v>-3.7499999999999999E-2</v>
      </c>
    </row>
    <row r="2283" spans="22:46" x14ac:dyDescent="0.3">
      <c r="V2283">
        <v>2282</v>
      </c>
      <c r="W2283" t="s">
        <v>5901</v>
      </c>
      <c r="X2283" s="1">
        <v>43038</v>
      </c>
      <c r="Y2283" s="1">
        <v>42777</v>
      </c>
      <c r="Z2283" t="s">
        <v>207</v>
      </c>
      <c r="AA2283" t="s">
        <v>5902</v>
      </c>
      <c r="AB2283" t="s">
        <v>5903</v>
      </c>
      <c r="AC2283" t="s">
        <v>25</v>
      </c>
      <c r="AD2283" t="s">
        <v>26</v>
      </c>
      <c r="AE2283" t="s">
        <v>99</v>
      </c>
      <c r="AF2283" t="s">
        <v>100</v>
      </c>
      <c r="AG2283">
        <v>98115</v>
      </c>
      <c r="AH2283" t="s">
        <v>44</v>
      </c>
      <c r="AI2283" t="s">
        <v>3944</v>
      </c>
      <c r="AJ2283" t="s">
        <v>31</v>
      </c>
      <c r="AK2283" t="s">
        <v>32</v>
      </c>
      <c r="AL2283" t="s">
        <v>3945</v>
      </c>
      <c r="AM2283">
        <v>199.98</v>
      </c>
      <c r="AN2283">
        <v>2</v>
      </c>
      <c r="AO2283">
        <v>0</v>
      </c>
      <c r="AP2283">
        <v>37.996200000000002</v>
      </c>
      <c r="AQ2283">
        <f>YEAR(Table1[[#This Row],[Order Date]])</f>
        <v>2017</v>
      </c>
      <c r="AR2283" t="str">
        <f>TEXT(Table1[[#This Row],[Order Date]],"mmmm")</f>
        <v>October</v>
      </c>
      <c r="AS2283" t="str">
        <f>"Q"&amp;ROUNDUP(MONTH(Table1[[#This Row],[Order Date]])/3,0)</f>
        <v>Q4</v>
      </c>
      <c r="AT2283">
        <f>IF(Table1[[#This Row],[Sales]]=0,0,Table1[[#This Row],[Profit]]/Table1[[#This Row],[Sales]])</f>
        <v>0.19000000000000003</v>
      </c>
    </row>
    <row r="2284" spans="22:46" x14ac:dyDescent="0.3">
      <c r="V2284">
        <v>2283</v>
      </c>
      <c r="W2284" t="s">
        <v>5904</v>
      </c>
      <c r="X2284" s="1">
        <v>42616</v>
      </c>
      <c r="Y2284" s="1">
        <v>42499</v>
      </c>
      <c r="Z2284" t="s">
        <v>207</v>
      </c>
      <c r="AA2284" t="s">
        <v>4974</v>
      </c>
      <c r="AB2284" t="s">
        <v>4975</v>
      </c>
      <c r="AC2284" t="s">
        <v>41</v>
      </c>
      <c r="AD2284" t="s">
        <v>26</v>
      </c>
      <c r="AE2284" t="s">
        <v>4161</v>
      </c>
      <c r="AF2284" t="s">
        <v>844</v>
      </c>
      <c r="AG2284">
        <v>6457</v>
      </c>
      <c r="AH2284" t="s">
        <v>160</v>
      </c>
      <c r="AI2284" t="s">
        <v>1422</v>
      </c>
      <c r="AJ2284" t="s">
        <v>46</v>
      </c>
      <c r="AK2284" t="s">
        <v>94</v>
      </c>
      <c r="AL2284" t="s">
        <v>1423</v>
      </c>
      <c r="AM2284">
        <v>48.16</v>
      </c>
      <c r="AN2284">
        <v>7</v>
      </c>
      <c r="AO2284">
        <v>0</v>
      </c>
      <c r="AP2284">
        <v>22.153600000000001</v>
      </c>
      <c r="AQ2284">
        <f>YEAR(Table1[[#This Row],[Order Date]])</f>
        <v>2016</v>
      </c>
      <c r="AR2284" t="str">
        <f>TEXT(Table1[[#This Row],[Order Date]],"mmmm")</f>
        <v>September</v>
      </c>
      <c r="AS2284" t="str">
        <f>"Q"&amp;ROUNDUP(MONTH(Table1[[#This Row],[Order Date]])/3,0)</f>
        <v>Q3</v>
      </c>
      <c r="AT2284">
        <f>IF(Table1[[#This Row],[Sales]]=0,0,Table1[[#This Row],[Profit]]/Table1[[#This Row],[Sales]])</f>
        <v>0.46000000000000008</v>
      </c>
    </row>
    <row r="2285" spans="22:46" x14ac:dyDescent="0.3">
      <c r="V2285">
        <v>2284</v>
      </c>
      <c r="W2285" t="s">
        <v>5905</v>
      </c>
      <c r="X2285" s="1">
        <v>42068</v>
      </c>
      <c r="Y2285" s="1">
        <v>42250</v>
      </c>
      <c r="Z2285" t="s">
        <v>51</v>
      </c>
      <c r="AA2285" t="s">
        <v>2181</v>
      </c>
      <c r="AB2285" t="s">
        <v>2182</v>
      </c>
      <c r="AC2285" t="s">
        <v>25</v>
      </c>
      <c r="AD2285" t="s">
        <v>26</v>
      </c>
      <c r="AE2285" t="s">
        <v>5906</v>
      </c>
      <c r="AF2285" t="s">
        <v>287</v>
      </c>
      <c r="AG2285">
        <v>47362</v>
      </c>
      <c r="AH2285" t="s">
        <v>111</v>
      </c>
      <c r="AI2285" t="s">
        <v>867</v>
      </c>
      <c r="AJ2285" t="s">
        <v>73</v>
      </c>
      <c r="AK2285" t="s">
        <v>74</v>
      </c>
      <c r="AL2285" t="s">
        <v>868</v>
      </c>
      <c r="AM2285">
        <v>23.92</v>
      </c>
      <c r="AN2285">
        <v>2</v>
      </c>
      <c r="AO2285">
        <v>0</v>
      </c>
      <c r="AP2285">
        <v>6.6976000000000004</v>
      </c>
      <c r="AQ2285">
        <f>YEAR(Table1[[#This Row],[Order Date]])</f>
        <v>2015</v>
      </c>
      <c r="AR2285" t="str">
        <f>TEXT(Table1[[#This Row],[Order Date]],"mmmm")</f>
        <v>March</v>
      </c>
      <c r="AS2285" t="str">
        <f>"Q"&amp;ROUNDUP(MONTH(Table1[[#This Row],[Order Date]])/3,0)</f>
        <v>Q1</v>
      </c>
      <c r="AT2285">
        <f>IF(Table1[[#This Row],[Sales]]=0,0,Table1[[#This Row],[Profit]]/Table1[[#This Row],[Sales]])</f>
        <v>0.27999999999999997</v>
      </c>
    </row>
    <row r="2286" spans="22:46" x14ac:dyDescent="0.3">
      <c r="V2286">
        <v>2285</v>
      </c>
      <c r="W2286" t="s">
        <v>5905</v>
      </c>
      <c r="X2286" s="1">
        <v>42068</v>
      </c>
      <c r="Y2286" s="1">
        <v>42250</v>
      </c>
      <c r="Z2286" t="s">
        <v>51</v>
      </c>
      <c r="AA2286" t="s">
        <v>2181</v>
      </c>
      <c r="AB2286" t="s">
        <v>2182</v>
      </c>
      <c r="AC2286" t="s">
        <v>25</v>
      </c>
      <c r="AD2286" t="s">
        <v>26</v>
      </c>
      <c r="AE2286" t="s">
        <v>5906</v>
      </c>
      <c r="AF2286" t="s">
        <v>287</v>
      </c>
      <c r="AG2286">
        <v>47362</v>
      </c>
      <c r="AH2286" t="s">
        <v>111</v>
      </c>
      <c r="AI2286" t="s">
        <v>5907</v>
      </c>
      <c r="AJ2286" t="s">
        <v>46</v>
      </c>
      <c r="AK2286" t="s">
        <v>80</v>
      </c>
      <c r="AL2286" t="s">
        <v>1607</v>
      </c>
      <c r="AM2286">
        <v>60.69</v>
      </c>
      <c r="AN2286">
        <v>7</v>
      </c>
      <c r="AO2286">
        <v>0</v>
      </c>
      <c r="AP2286">
        <v>16.386299999999999</v>
      </c>
      <c r="AQ2286">
        <f>YEAR(Table1[[#This Row],[Order Date]])</f>
        <v>2015</v>
      </c>
      <c r="AR2286" t="str">
        <f>TEXT(Table1[[#This Row],[Order Date]],"mmmm")</f>
        <v>March</v>
      </c>
      <c r="AS2286" t="str">
        <f>"Q"&amp;ROUNDUP(MONTH(Table1[[#This Row],[Order Date]])/3,0)</f>
        <v>Q1</v>
      </c>
      <c r="AT2286">
        <f>IF(Table1[[#This Row],[Sales]]=0,0,Table1[[#This Row],[Profit]]/Table1[[#This Row],[Sales]])</f>
        <v>0.26999999999999996</v>
      </c>
    </row>
    <row r="2287" spans="22:46" x14ac:dyDescent="0.3">
      <c r="V2287">
        <v>2286</v>
      </c>
      <c r="W2287" t="s">
        <v>5908</v>
      </c>
      <c r="X2287" s="1">
        <v>42495</v>
      </c>
      <c r="Y2287" s="1">
        <v>42587</v>
      </c>
      <c r="Z2287" t="s">
        <v>207</v>
      </c>
      <c r="AA2287" t="s">
        <v>5909</v>
      </c>
      <c r="AB2287" t="s">
        <v>5910</v>
      </c>
      <c r="AC2287" t="s">
        <v>41</v>
      </c>
      <c r="AD2287" t="s">
        <v>26</v>
      </c>
      <c r="AE2287" t="s">
        <v>1329</v>
      </c>
      <c r="AF2287" t="s">
        <v>379</v>
      </c>
      <c r="AG2287">
        <v>37130</v>
      </c>
      <c r="AH2287" t="s">
        <v>29</v>
      </c>
      <c r="AI2287" t="s">
        <v>5911</v>
      </c>
      <c r="AJ2287" t="s">
        <v>46</v>
      </c>
      <c r="AK2287" t="s">
        <v>94</v>
      </c>
      <c r="AL2287" t="s">
        <v>5912</v>
      </c>
      <c r="AM2287">
        <v>14.352</v>
      </c>
      <c r="AN2287">
        <v>3</v>
      </c>
      <c r="AO2287">
        <v>0.2</v>
      </c>
      <c r="AP2287">
        <v>5.2026000000000003</v>
      </c>
      <c r="AQ2287">
        <f>YEAR(Table1[[#This Row],[Order Date]])</f>
        <v>2016</v>
      </c>
      <c r="AR2287" t="str">
        <f>TEXT(Table1[[#This Row],[Order Date]],"mmmm")</f>
        <v>May</v>
      </c>
      <c r="AS2287" t="str">
        <f>"Q"&amp;ROUNDUP(MONTH(Table1[[#This Row],[Order Date]])/3,0)</f>
        <v>Q2</v>
      </c>
      <c r="AT2287">
        <f>IF(Table1[[#This Row],[Sales]]=0,0,Table1[[#This Row],[Profit]]/Table1[[#This Row],[Sales]])</f>
        <v>0.36249999999999999</v>
      </c>
    </row>
    <row r="2288" spans="22:46" x14ac:dyDescent="0.3">
      <c r="V2288">
        <v>2287</v>
      </c>
      <c r="W2288" t="s">
        <v>5913</v>
      </c>
      <c r="X2288" s="1">
        <v>43056</v>
      </c>
      <c r="Y2288" t="s">
        <v>524</v>
      </c>
      <c r="Z2288" t="s">
        <v>51</v>
      </c>
      <c r="AA2288" t="s">
        <v>3684</v>
      </c>
      <c r="AB2288" t="s">
        <v>3685</v>
      </c>
      <c r="AC2288" t="s">
        <v>25</v>
      </c>
      <c r="AD2288" t="s">
        <v>26</v>
      </c>
      <c r="AE2288" t="s">
        <v>2224</v>
      </c>
      <c r="AF2288" t="s">
        <v>358</v>
      </c>
      <c r="AG2288">
        <v>24153</v>
      </c>
      <c r="AH2288" t="s">
        <v>29</v>
      </c>
      <c r="AI2288" t="s">
        <v>5914</v>
      </c>
      <c r="AJ2288" t="s">
        <v>46</v>
      </c>
      <c r="AK2288" t="s">
        <v>80</v>
      </c>
      <c r="AL2288" t="s">
        <v>5915</v>
      </c>
      <c r="AM2288">
        <v>35.04</v>
      </c>
      <c r="AN2288">
        <v>2</v>
      </c>
      <c r="AO2288">
        <v>0</v>
      </c>
      <c r="AP2288">
        <v>12.263999999999999</v>
      </c>
      <c r="AQ2288">
        <f>YEAR(Table1[[#This Row],[Order Date]])</f>
        <v>2017</v>
      </c>
      <c r="AR2288" t="str">
        <f>TEXT(Table1[[#This Row],[Order Date]],"mmmm")</f>
        <v>November</v>
      </c>
      <c r="AS2288" t="str">
        <f>"Q"&amp;ROUNDUP(MONTH(Table1[[#This Row],[Order Date]])/3,0)</f>
        <v>Q4</v>
      </c>
      <c r="AT2288">
        <f>IF(Table1[[#This Row],[Sales]]=0,0,Table1[[#This Row],[Profit]]/Table1[[#This Row],[Sales]])</f>
        <v>0.35</v>
      </c>
    </row>
    <row r="2289" spans="22:46" x14ac:dyDescent="0.3">
      <c r="V2289">
        <v>2288</v>
      </c>
      <c r="W2289" t="s">
        <v>5916</v>
      </c>
      <c r="X2289" s="1">
        <v>42887</v>
      </c>
      <c r="Y2289" s="1">
        <v>42861</v>
      </c>
      <c r="Z2289" t="s">
        <v>22</v>
      </c>
      <c r="AA2289" t="s">
        <v>1154</v>
      </c>
      <c r="AB2289" t="s">
        <v>1155</v>
      </c>
      <c r="AC2289" t="s">
        <v>41</v>
      </c>
      <c r="AD2289" t="s">
        <v>26</v>
      </c>
      <c r="AE2289" t="s">
        <v>3208</v>
      </c>
      <c r="AF2289" t="s">
        <v>564</v>
      </c>
      <c r="AG2289">
        <v>43615</v>
      </c>
      <c r="AH2289" t="s">
        <v>160</v>
      </c>
      <c r="AI2289" t="s">
        <v>5917</v>
      </c>
      <c r="AJ2289" t="s">
        <v>46</v>
      </c>
      <c r="AK2289" t="s">
        <v>80</v>
      </c>
      <c r="AL2289" t="s">
        <v>5918</v>
      </c>
      <c r="AM2289">
        <v>17.48</v>
      </c>
      <c r="AN2289">
        <v>5</v>
      </c>
      <c r="AO2289">
        <v>0.2</v>
      </c>
      <c r="AP2289">
        <v>1.3109999999999999</v>
      </c>
      <c r="AQ2289">
        <f>YEAR(Table1[[#This Row],[Order Date]])</f>
        <v>2017</v>
      </c>
      <c r="AR2289" t="str">
        <f>TEXT(Table1[[#This Row],[Order Date]],"mmmm")</f>
        <v>June</v>
      </c>
      <c r="AS2289" t="str">
        <f>"Q"&amp;ROUNDUP(MONTH(Table1[[#This Row],[Order Date]])/3,0)</f>
        <v>Q2</v>
      </c>
      <c r="AT2289">
        <f>IF(Table1[[#This Row],[Sales]]=0,0,Table1[[#This Row],[Profit]]/Table1[[#This Row],[Sales]])</f>
        <v>7.4999999999999997E-2</v>
      </c>
    </row>
    <row r="2290" spans="22:46" x14ac:dyDescent="0.3">
      <c r="V2290">
        <v>2289</v>
      </c>
      <c r="W2290" t="s">
        <v>5919</v>
      </c>
      <c r="X2290" s="1">
        <v>42896</v>
      </c>
      <c r="Y2290" t="s">
        <v>1875</v>
      </c>
      <c r="Z2290" t="s">
        <v>207</v>
      </c>
      <c r="AA2290" t="s">
        <v>5614</v>
      </c>
      <c r="AB2290" t="s">
        <v>5615</v>
      </c>
      <c r="AC2290" t="s">
        <v>25</v>
      </c>
      <c r="AD2290" t="s">
        <v>26</v>
      </c>
      <c r="AE2290" t="s">
        <v>42</v>
      </c>
      <c r="AF2290" t="s">
        <v>43</v>
      </c>
      <c r="AG2290">
        <v>90032</v>
      </c>
      <c r="AH2290" t="s">
        <v>44</v>
      </c>
      <c r="AI2290" t="s">
        <v>3695</v>
      </c>
      <c r="AJ2290" t="s">
        <v>46</v>
      </c>
      <c r="AK2290" t="s">
        <v>70</v>
      </c>
      <c r="AL2290" t="s">
        <v>3696</v>
      </c>
      <c r="AM2290">
        <v>16.399999999999999</v>
      </c>
      <c r="AN2290">
        <v>5</v>
      </c>
      <c r="AO2290">
        <v>0</v>
      </c>
      <c r="AP2290">
        <v>4.7560000000000002</v>
      </c>
      <c r="AQ2290">
        <f>YEAR(Table1[[#This Row],[Order Date]])</f>
        <v>2017</v>
      </c>
      <c r="AR2290" t="str">
        <f>TEXT(Table1[[#This Row],[Order Date]],"mmmm")</f>
        <v>June</v>
      </c>
      <c r="AS2290" t="str">
        <f>"Q"&amp;ROUNDUP(MONTH(Table1[[#This Row],[Order Date]])/3,0)</f>
        <v>Q2</v>
      </c>
      <c r="AT2290">
        <f>IF(Table1[[#This Row],[Sales]]=0,0,Table1[[#This Row],[Profit]]/Table1[[#This Row],[Sales]])</f>
        <v>0.29000000000000004</v>
      </c>
    </row>
    <row r="2291" spans="22:46" x14ac:dyDescent="0.3">
      <c r="V2291">
        <v>2290</v>
      </c>
      <c r="W2291" t="s">
        <v>5920</v>
      </c>
      <c r="X2291" s="1">
        <v>42743</v>
      </c>
      <c r="Y2291" s="1">
        <v>43040</v>
      </c>
      <c r="Z2291" t="s">
        <v>207</v>
      </c>
      <c r="AA2291" t="s">
        <v>5921</v>
      </c>
      <c r="AB2291" t="s">
        <v>5922</v>
      </c>
      <c r="AC2291" t="s">
        <v>41</v>
      </c>
      <c r="AD2291" t="s">
        <v>26</v>
      </c>
      <c r="AE2291" t="s">
        <v>99</v>
      </c>
      <c r="AF2291" t="s">
        <v>100</v>
      </c>
      <c r="AG2291">
        <v>98115</v>
      </c>
      <c r="AH2291" t="s">
        <v>44</v>
      </c>
      <c r="AI2291" t="s">
        <v>5923</v>
      </c>
      <c r="AJ2291" t="s">
        <v>31</v>
      </c>
      <c r="AK2291" t="s">
        <v>57</v>
      </c>
      <c r="AL2291" t="s">
        <v>5924</v>
      </c>
      <c r="AM2291">
        <v>892.98</v>
      </c>
      <c r="AN2291">
        <v>2</v>
      </c>
      <c r="AO2291">
        <v>0</v>
      </c>
      <c r="AP2291">
        <v>80.368200000000002</v>
      </c>
      <c r="AQ2291">
        <f>YEAR(Table1[[#This Row],[Order Date]])</f>
        <v>2017</v>
      </c>
      <c r="AR2291" t="str">
        <f>TEXT(Table1[[#This Row],[Order Date]],"mmmm")</f>
        <v>January</v>
      </c>
      <c r="AS2291" t="str">
        <f>"Q"&amp;ROUNDUP(MONTH(Table1[[#This Row],[Order Date]])/3,0)</f>
        <v>Q1</v>
      </c>
      <c r="AT2291">
        <f>IF(Table1[[#This Row],[Sales]]=0,0,Table1[[#This Row],[Profit]]/Table1[[#This Row],[Sales]])</f>
        <v>0.09</v>
      </c>
    </row>
    <row r="2292" spans="22:46" x14ac:dyDescent="0.3">
      <c r="V2292">
        <v>2291</v>
      </c>
      <c r="W2292" t="s">
        <v>5925</v>
      </c>
      <c r="X2292" s="1">
        <v>42114</v>
      </c>
      <c r="Y2292" t="s">
        <v>3085</v>
      </c>
      <c r="Z2292" t="s">
        <v>51</v>
      </c>
      <c r="AA2292" t="s">
        <v>3551</v>
      </c>
      <c r="AB2292" t="s">
        <v>3552</v>
      </c>
      <c r="AC2292" t="s">
        <v>41</v>
      </c>
      <c r="AD2292" t="s">
        <v>26</v>
      </c>
      <c r="AE2292" t="s">
        <v>563</v>
      </c>
      <c r="AF2292" t="s">
        <v>1429</v>
      </c>
      <c r="AG2292">
        <v>31907</v>
      </c>
      <c r="AH2292" t="s">
        <v>29</v>
      </c>
      <c r="AI2292" t="s">
        <v>2922</v>
      </c>
      <c r="AJ2292" t="s">
        <v>73</v>
      </c>
      <c r="AK2292" t="s">
        <v>74</v>
      </c>
      <c r="AL2292" t="s">
        <v>2923</v>
      </c>
      <c r="AM2292">
        <v>287.97000000000003</v>
      </c>
      <c r="AN2292">
        <v>3</v>
      </c>
      <c r="AO2292">
        <v>0</v>
      </c>
      <c r="AP2292">
        <v>77.751900000000006</v>
      </c>
      <c r="AQ2292">
        <f>YEAR(Table1[[#This Row],[Order Date]])</f>
        <v>2015</v>
      </c>
      <c r="AR2292" t="str">
        <f>TEXT(Table1[[#This Row],[Order Date]],"mmmm")</f>
        <v>April</v>
      </c>
      <c r="AS2292" t="str">
        <f>"Q"&amp;ROUNDUP(MONTH(Table1[[#This Row],[Order Date]])/3,0)</f>
        <v>Q2</v>
      </c>
      <c r="AT2292">
        <f>IF(Table1[[#This Row],[Sales]]=0,0,Table1[[#This Row],[Profit]]/Table1[[#This Row],[Sales]])</f>
        <v>0.27</v>
      </c>
    </row>
    <row r="2293" spans="22:46" x14ac:dyDescent="0.3">
      <c r="V2293">
        <v>2292</v>
      </c>
      <c r="W2293" t="s">
        <v>5925</v>
      </c>
      <c r="X2293" s="1">
        <v>42114</v>
      </c>
      <c r="Y2293" t="s">
        <v>3085</v>
      </c>
      <c r="Z2293" t="s">
        <v>51</v>
      </c>
      <c r="AA2293" t="s">
        <v>3551</v>
      </c>
      <c r="AB2293" t="s">
        <v>3552</v>
      </c>
      <c r="AC2293" t="s">
        <v>41</v>
      </c>
      <c r="AD2293" t="s">
        <v>26</v>
      </c>
      <c r="AE2293" t="s">
        <v>563</v>
      </c>
      <c r="AF2293" t="s">
        <v>1429</v>
      </c>
      <c r="AG2293">
        <v>31907</v>
      </c>
      <c r="AH2293" t="s">
        <v>29</v>
      </c>
      <c r="AI2293" t="s">
        <v>4789</v>
      </c>
      <c r="AJ2293" t="s">
        <v>31</v>
      </c>
      <c r="AK2293" t="s">
        <v>67</v>
      </c>
      <c r="AL2293" t="s">
        <v>4790</v>
      </c>
      <c r="AM2293">
        <v>595.38</v>
      </c>
      <c r="AN2293">
        <v>6</v>
      </c>
      <c r="AO2293">
        <v>0</v>
      </c>
      <c r="AP2293">
        <v>297.69</v>
      </c>
      <c r="AQ2293">
        <f>YEAR(Table1[[#This Row],[Order Date]])</f>
        <v>2015</v>
      </c>
      <c r="AR2293" t="str">
        <f>TEXT(Table1[[#This Row],[Order Date]],"mmmm")</f>
        <v>April</v>
      </c>
      <c r="AS2293" t="str">
        <f>"Q"&amp;ROUNDUP(MONTH(Table1[[#This Row],[Order Date]])/3,0)</f>
        <v>Q2</v>
      </c>
      <c r="AT2293">
        <f>IF(Table1[[#This Row],[Sales]]=0,0,Table1[[#This Row],[Profit]]/Table1[[#This Row],[Sales]])</f>
        <v>0.5</v>
      </c>
    </row>
    <row r="2294" spans="22:46" x14ac:dyDescent="0.3">
      <c r="V2294">
        <v>2293</v>
      </c>
      <c r="W2294" t="s">
        <v>5925</v>
      </c>
      <c r="X2294" s="1">
        <v>42114</v>
      </c>
      <c r="Y2294" t="s">
        <v>3085</v>
      </c>
      <c r="Z2294" t="s">
        <v>51</v>
      </c>
      <c r="AA2294" t="s">
        <v>3551</v>
      </c>
      <c r="AB2294" t="s">
        <v>3552</v>
      </c>
      <c r="AC2294" t="s">
        <v>41</v>
      </c>
      <c r="AD2294" t="s">
        <v>26</v>
      </c>
      <c r="AE2294" t="s">
        <v>563</v>
      </c>
      <c r="AF2294" t="s">
        <v>1429</v>
      </c>
      <c r="AG2294">
        <v>31907</v>
      </c>
      <c r="AH2294" t="s">
        <v>29</v>
      </c>
      <c r="AI2294" t="s">
        <v>3457</v>
      </c>
      <c r="AJ2294" t="s">
        <v>46</v>
      </c>
      <c r="AK2294" t="s">
        <v>94</v>
      </c>
      <c r="AL2294" t="s">
        <v>3458</v>
      </c>
      <c r="AM2294">
        <v>12.96</v>
      </c>
      <c r="AN2294">
        <v>2</v>
      </c>
      <c r="AO2294">
        <v>0</v>
      </c>
      <c r="AP2294">
        <v>6.2207999999999997</v>
      </c>
      <c r="AQ2294">
        <f>YEAR(Table1[[#This Row],[Order Date]])</f>
        <v>2015</v>
      </c>
      <c r="AR2294" t="str">
        <f>TEXT(Table1[[#This Row],[Order Date]],"mmmm")</f>
        <v>April</v>
      </c>
      <c r="AS2294" t="str">
        <f>"Q"&amp;ROUNDUP(MONTH(Table1[[#This Row],[Order Date]])/3,0)</f>
        <v>Q2</v>
      </c>
      <c r="AT2294">
        <f>IF(Table1[[#This Row],[Sales]]=0,0,Table1[[#This Row],[Profit]]/Table1[[#This Row],[Sales]])</f>
        <v>0.47999999999999993</v>
      </c>
    </row>
    <row r="2295" spans="22:46" x14ac:dyDescent="0.3">
      <c r="V2295">
        <v>2294</v>
      </c>
      <c r="W2295" t="s">
        <v>5927</v>
      </c>
      <c r="X2295" s="1">
        <v>42309</v>
      </c>
      <c r="Y2295" s="1">
        <v>42166</v>
      </c>
      <c r="Z2295" t="s">
        <v>51</v>
      </c>
      <c r="AA2295" t="s">
        <v>4062</v>
      </c>
      <c r="AB2295" t="s">
        <v>4063</v>
      </c>
      <c r="AC2295" t="s">
        <v>41</v>
      </c>
      <c r="AD2295" t="s">
        <v>26</v>
      </c>
      <c r="AE2295" t="s">
        <v>300</v>
      </c>
      <c r="AF2295" t="s">
        <v>301</v>
      </c>
      <c r="AG2295">
        <v>10009</v>
      </c>
      <c r="AH2295" t="s">
        <v>160</v>
      </c>
      <c r="AI2295" t="s">
        <v>2178</v>
      </c>
      <c r="AJ2295" t="s">
        <v>73</v>
      </c>
      <c r="AK2295" t="s">
        <v>74</v>
      </c>
      <c r="AL2295" t="s">
        <v>2179</v>
      </c>
      <c r="AM2295">
        <v>4.95</v>
      </c>
      <c r="AN2295">
        <v>1</v>
      </c>
      <c r="AO2295">
        <v>0</v>
      </c>
      <c r="AP2295">
        <v>1.3365</v>
      </c>
      <c r="AQ2295">
        <f>YEAR(Table1[[#This Row],[Order Date]])</f>
        <v>2015</v>
      </c>
      <c r="AR2295" t="str">
        <f>TEXT(Table1[[#This Row],[Order Date]],"mmmm")</f>
        <v>November</v>
      </c>
      <c r="AS2295" t="str">
        <f>"Q"&amp;ROUNDUP(MONTH(Table1[[#This Row],[Order Date]])/3,0)</f>
        <v>Q4</v>
      </c>
      <c r="AT2295">
        <f>IF(Table1[[#This Row],[Sales]]=0,0,Table1[[#This Row],[Profit]]/Table1[[#This Row],[Sales]])</f>
        <v>0.27</v>
      </c>
    </row>
    <row r="2296" spans="22:46" x14ac:dyDescent="0.3">
      <c r="V2296">
        <v>2295</v>
      </c>
      <c r="W2296" t="s">
        <v>5928</v>
      </c>
      <c r="X2296" s="1">
        <v>43092</v>
      </c>
      <c r="Y2296" t="s">
        <v>668</v>
      </c>
      <c r="Z2296" t="s">
        <v>51</v>
      </c>
      <c r="AA2296" t="s">
        <v>4974</v>
      </c>
      <c r="AB2296" t="s">
        <v>4975</v>
      </c>
      <c r="AC2296" t="s">
        <v>41</v>
      </c>
      <c r="AD2296" t="s">
        <v>26</v>
      </c>
      <c r="AE2296" t="s">
        <v>4161</v>
      </c>
      <c r="AF2296" t="s">
        <v>844</v>
      </c>
      <c r="AG2296">
        <v>6457</v>
      </c>
      <c r="AH2296" t="s">
        <v>160</v>
      </c>
      <c r="AI2296" t="s">
        <v>382</v>
      </c>
      <c r="AJ2296" t="s">
        <v>31</v>
      </c>
      <c r="AK2296" t="s">
        <v>67</v>
      </c>
      <c r="AL2296" t="s">
        <v>383</v>
      </c>
      <c r="AM2296">
        <v>181.95</v>
      </c>
      <c r="AN2296">
        <v>3</v>
      </c>
      <c r="AO2296">
        <v>0</v>
      </c>
      <c r="AP2296">
        <v>38.209499999999998</v>
      </c>
      <c r="AQ2296">
        <f>YEAR(Table1[[#This Row],[Order Date]])</f>
        <v>2017</v>
      </c>
      <c r="AR2296" t="str">
        <f>TEXT(Table1[[#This Row],[Order Date]],"mmmm")</f>
        <v>December</v>
      </c>
      <c r="AS2296" t="str">
        <f>"Q"&amp;ROUNDUP(MONTH(Table1[[#This Row],[Order Date]])/3,0)</f>
        <v>Q4</v>
      </c>
      <c r="AT2296">
        <f>IF(Table1[[#This Row],[Sales]]=0,0,Table1[[#This Row],[Profit]]/Table1[[#This Row],[Sales]])</f>
        <v>0.21</v>
      </c>
    </row>
    <row r="2297" spans="22:46" x14ac:dyDescent="0.3">
      <c r="V2297">
        <v>2296</v>
      </c>
      <c r="W2297" t="s">
        <v>5929</v>
      </c>
      <c r="X2297" s="1">
        <v>42309</v>
      </c>
      <c r="Y2297" s="1">
        <v>42135</v>
      </c>
      <c r="Z2297" t="s">
        <v>51</v>
      </c>
      <c r="AA2297" t="s">
        <v>1002</v>
      </c>
      <c r="AB2297" t="s">
        <v>1003</v>
      </c>
      <c r="AC2297" t="s">
        <v>25</v>
      </c>
      <c r="AD2297" t="s">
        <v>26</v>
      </c>
      <c r="AE2297" t="s">
        <v>300</v>
      </c>
      <c r="AF2297" t="s">
        <v>301</v>
      </c>
      <c r="AG2297">
        <v>10011</v>
      </c>
      <c r="AH2297" t="s">
        <v>160</v>
      </c>
      <c r="AI2297" t="s">
        <v>4121</v>
      </c>
      <c r="AJ2297" t="s">
        <v>46</v>
      </c>
      <c r="AK2297" t="s">
        <v>94</v>
      </c>
      <c r="AL2297" t="s">
        <v>4122</v>
      </c>
      <c r="AM2297">
        <v>13.52</v>
      </c>
      <c r="AN2297">
        <v>4</v>
      </c>
      <c r="AO2297">
        <v>0</v>
      </c>
      <c r="AP2297">
        <v>6.2191999999999998</v>
      </c>
      <c r="AQ2297">
        <f>YEAR(Table1[[#This Row],[Order Date]])</f>
        <v>2015</v>
      </c>
      <c r="AR2297" t="str">
        <f>TEXT(Table1[[#This Row],[Order Date]],"mmmm")</f>
        <v>November</v>
      </c>
      <c r="AS2297" t="str">
        <f>"Q"&amp;ROUNDUP(MONTH(Table1[[#This Row],[Order Date]])/3,0)</f>
        <v>Q4</v>
      </c>
      <c r="AT2297">
        <f>IF(Table1[[#This Row],[Sales]]=0,0,Table1[[#This Row],[Profit]]/Table1[[#This Row],[Sales]])</f>
        <v>0.46</v>
      </c>
    </row>
    <row r="2298" spans="22:46" x14ac:dyDescent="0.3">
      <c r="V2298">
        <v>2297</v>
      </c>
      <c r="W2298" t="s">
        <v>5929</v>
      </c>
      <c r="X2298" s="1">
        <v>42309</v>
      </c>
      <c r="Y2298" s="1">
        <v>42135</v>
      </c>
      <c r="Z2298" t="s">
        <v>51</v>
      </c>
      <c r="AA2298" t="s">
        <v>1002</v>
      </c>
      <c r="AB2298" t="s">
        <v>1003</v>
      </c>
      <c r="AC2298" t="s">
        <v>25</v>
      </c>
      <c r="AD2298" t="s">
        <v>26</v>
      </c>
      <c r="AE2298" t="s">
        <v>300</v>
      </c>
      <c r="AF2298" t="s">
        <v>301</v>
      </c>
      <c r="AG2298">
        <v>10011</v>
      </c>
      <c r="AH2298" t="s">
        <v>160</v>
      </c>
      <c r="AI2298" t="s">
        <v>3025</v>
      </c>
      <c r="AJ2298" t="s">
        <v>31</v>
      </c>
      <c r="AK2298" t="s">
        <v>67</v>
      </c>
      <c r="AL2298" t="s">
        <v>3026</v>
      </c>
      <c r="AM2298">
        <v>259.7</v>
      </c>
      <c r="AN2298">
        <v>5</v>
      </c>
      <c r="AO2298">
        <v>0</v>
      </c>
      <c r="AP2298">
        <v>106.477</v>
      </c>
      <c r="AQ2298">
        <f>YEAR(Table1[[#This Row],[Order Date]])</f>
        <v>2015</v>
      </c>
      <c r="AR2298" t="str">
        <f>TEXT(Table1[[#This Row],[Order Date]],"mmmm")</f>
        <v>November</v>
      </c>
      <c r="AS2298" t="str">
        <f>"Q"&amp;ROUNDUP(MONTH(Table1[[#This Row],[Order Date]])/3,0)</f>
        <v>Q4</v>
      </c>
      <c r="AT2298">
        <f>IF(Table1[[#This Row],[Sales]]=0,0,Table1[[#This Row],[Profit]]/Table1[[#This Row],[Sales]])</f>
        <v>0.41000000000000003</v>
      </c>
    </row>
    <row r="2299" spans="22:46" x14ac:dyDescent="0.3">
      <c r="V2299">
        <v>2298</v>
      </c>
      <c r="W2299" t="s">
        <v>5929</v>
      </c>
      <c r="X2299" s="1">
        <v>42309</v>
      </c>
      <c r="Y2299" s="1">
        <v>42135</v>
      </c>
      <c r="Z2299" t="s">
        <v>51</v>
      </c>
      <c r="AA2299" t="s">
        <v>1002</v>
      </c>
      <c r="AB2299" t="s">
        <v>1003</v>
      </c>
      <c r="AC2299" t="s">
        <v>25</v>
      </c>
      <c r="AD2299" t="s">
        <v>26</v>
      </c>
      <c r="AE2299" t="s">
        <v>300</v>
      </c>
      <c r="AF2299" t="s">
        <v>301</v>
      </c>
      <c r="AG2299">
        <v>10011</v>
      </c>
      <c r="AH2299" t="s">
        <v>160</v>
      </c>
      <c r="AI2299" t="s">
        <v>5930</v>
      </c>
      <c r="AJ2299" t="s">
        <v>73</v>
      </c>
      <c r="AK2299" t="s">
        <v>74</v>
      </c>
      <c r="AL2299" t="s">
        <v>5931</v>
      </c>
      <c r="AM2299">
        <v>42.95</v>
      </c>
      <c r="AN2299">
        <v>1</v>
      </c>
      <c r="AO2299">
        <v>0</v>
      </c>
      <c r="AP2299">
        <v>1.2885</v>
      </c>
      <c r="AQ2299">
        <f>YEAR(Table1[[#This Row],[Order Date]])</f>
        <v>2015</v>
      </c>
      <c r="AR2299" t="str">
        <f>TEXT(Table1[[#This Row],[Order Date]],"mmmm")</f>
        <v>November</v>
      </c>
      <c r="AS2299" t="str">
        <f>"Q"&amp;ROUNDUP(MONTH(Table1[[#This Row],[Order Date]])/3,0)</f>
        <v>Q4</v>
      </c>
      <c r="AT2299">
        <f>IF(Table1[[#This Row],[Sales]]=0,0,Table1[[#This Row],[Profit]]/Table1[[#This Row],[Sales]])</f>
        <v>0.03</v>
      </c>
    </row>
    <row r="2300" spans="22:46" x14ac:dyDescent="0.3">
      <c r="V2300">
        <v>2299</v>
      </c>
      <c r="W2300" t="s">
        <v>5929</v>
      </c>
      <c r="X2300" s="1">
        <v>42309</v>
      </c>
      <c r="Y2300" s="1">
        <v>42135</v>
      </c>
      <c r="Z2300" t="s">
        <v>51</v>
      </c>
      <c r="AA2300" t="s">
        <v>1002</v>
      </c>
      <c r="AB2300" t="s">
        <v>1003</v>
      </c>
      <c r="AC2300" t="s">
        <v>25</v>
      </c>
      <c r="AD2300" t="s">
        <v>26</v>
      </c>
      <c r="AE2300" t="s">
        <v>300</v>
      </c>
      <c r="AF2300" t="s">
        <v>301</v>
      </c>
      <c r="AG2300">
        <v>10011</v>
      </c>
      <c r="AH2300" t="s">
        <v>160</v>
      </c>
      <c r="AI2300" t="s">
        <v>2874</v>
      </c>
      <c r="AJ2300" t="s">
        <v>73</v>
      </c>
      <c r="AK2300" t="s">
        <v>176</v>
      </c>
      <c r="AL2300" t="s">
        <v>2875</v>
      </c>
      <c r="AM2300">
        <v>1399.93</v>
      </c>
      <c r="AN2300">
        <v>7</v>
      </c>
      <c r="AO2300">
        <v>0</v>
      </c>
      <c r="AP2300">
        <v>601.96990000000005</v>
      </c>
      <c r="AQ2300">
        <f>YEAR(Table1[[#This Row],[Order Date]])</f>
        <v>2015</v>
      </c>
      <c r="AR2300" t="str">
        <f>TEXT(Table1[[#This Row],[Order Date]],"mmmm")</f>
        <v>November</v>
      </c>
      <c r="AS2300" t="str">
        <f>"Q"&amp;ROUNDUP(MONTH(Table1[[#This Row],[Order Date]])/3,0)</f>
        <v>Q4</v>
      </c>
      <c r="AT2300">
        <f>IF(Table1[[#This Row],[Sales]]=0,0,Table1[[#This Row],[Profit]]/Table1[[#This Row],[Sales]])</f>
        <v>0.43</v>
      </c>
    </row>
    <row r="2301" spans="22:46" x14ac:dyDescent="0.3">
      <c r="V2301">
        <v>2300</v>
      </c>
      <c r="W2301" t="s">
        <v>5929</v>
      </c>
      <c r="X2301" s="1">
        <v>42309</v>
      </c>
      <c r="Y2301" s="1">
        <v>42135</v>
      </c>
      <c r="Z2301" t="s">
        <v>51</v>
      </c>
      <c r="AA2301" t="s">
        <v>1002</v>
      </c>
      <c r="AB2301" t="s">
        <v>1003</v>
      </c>
      <c r="AC2301" t="s">
        <v>25</v>
      </c>
      <c r="AD2301" t="s">
        <v>26</v>
      </c>
      <c r="AE2301" t="s">
        <v>300</v>
      </c>
      <c r="AF2301" t="s">
        <v>301</v>
      </c>
      <c r="AG2301">
        <v>10011</v>
      </c>
      <c r="AH2301" t="s">
        <v>160</v>
      </c>
      <c r="AI2301" t="s">
        <v>2093</v>
      </c>
      <c r="AJ2301" t="s">
        <v>73</v>
      </c>
      <c r="AK2301" t="s">
        <v>74</v>
      </c>
      <c r="AL2301" t="s">
        <v>2094</v>
      </c>
      <c r="AM2301">
        <v>503.96</v>
      </c>
      <c r="AN2301">
        <v>4</v>
      </c>
      <c r="AO2301">
        <v>0</v>
      </c>
      <c r="AP2301">
        <v>125.99</v>
      </c>
      <c r="AQ2301">
        <f>YEAR(Table1[[#This Row],[Order Date]])</f>
        <v>2015</v>
      </c>
      <c r="AR2301" t="str">
        <f>TEXT(Table1[[#This Row],[Order Date]],"mmmm")</f>
        <v>November</v>
      </c>
      <c r="AS2301" t="str">
        <f>"Q"&amp;ROUNDUP(MONTH(Table1[[#This Row],[Order Date]])/3,0)</f>
        <v>Q4</v>
      </c>
      <c r="AT2301">
        <f>IF(Table1[[#This Row],[Sales]]=0,0,Table1[[#This Row],[Profit]]/Table1[[#This Row],[Sales]])</f>
        <v>0.25</v>
      </c>
    </row>
    <row r="2302" spans="22:46" x14ac:dyDescent="0.3">
      <c r="V2302">
        <v>2301</v>
      </c>
      <c r="W2302" t="s">
        <v>5932</v>
      </c>
      <c r="X2302" s="1">
        <v>41957</v>
      </c>
      <c r="Y2302" t="s">
        <v>117</v>
      </c>
      <c r="Z2302" t="s">
        <v>51</v>
      </c>
      <c r="AA2302" t="s">
        <v>1414</v>
      </c>
      <c r="AB2302" t="s">
        <v>1415</v>
      </c>
      <c r="AC2302" t="s">
        <v>25</v>
      </c>
      <c r="AD2302" t="s">
        <v>26</v>
      </c>
      <c r="AE2302" t="s">
        <v>5933</v>
      </c>
      <c r="AF2302" t="s">
        <v>267</v>
      </c>
      <c r="AG2302">
        <v>48640</v>
      </c>
      <c r="AH2302" t="s">
        <v>111</v>
      </c>
      <c r="AI2302" t="s">
        <v>114</v>
      </c>
      <c r="AJ2302" t="s">
        <v>46</v>
      </c>
      <c r="AK2302" t="s">
        <v>77</v>
      </c>
      <c r="AL2302" t="s">
        <v>115</v>
      </c>
      <c r="AM2302">
        <v>12.72</v>
      </c>
      <c r="AN2302">
        <v>3</v>
      </c>
      <c r="AO2302">
        <v>0</v>
      </c>
      <c r="AP2302">
        <v>6.36</v>
      </c>
      <c r="AQ2302">
        <f>YEAR(Table1[[#This Row],[Order Date]])</f>
        <v>2014</v>
      </c>
      <c r="AR2302" t="str">
        <f>TEXT(Table1[[#This Row],[Order Date]],"mmmm")</f>
        <v>November</v>
      </c>
      <c r="AS2302" t="str">
        <f>"Q"&amp;ROUNDUP(MONTH(Table1[[#This Row],[Order Date]])/3,0)</f>
        <v>Q4</v>
      </c>
      <c r="AT2302">
        <f>IF(Table1[[#This Row],[Sales]]=0,0,Table1[[#This Row],[Profit]]/Table1[[#This Row],[Sales]])</f>
        <v>0.5</v>
      </c>
    </row>
    <row r="2303" spans="22:46" x14ac:dyDescent="0.3">
      <c r="V2303">
        <v>2302</v>
      </c>
      <c r="W2303" t="s">
        <v>5932</v>
      </c>
      <c r="X2303" s="1">
        <v>41957</v>
      </c>
      <c r="Y2303" t="s">
        <v>117</v>
      </c>
      <c r="Z2303" t="s">
        <v>51</v>
      </c>
      <c r="AA2303" t="s">
        <v>1414</v>
      </c>
      <c r="AB2303" t="s">
        <v>1415</v>
      </c>
      <c r="AC2303" t="s">
        <v>25</v>
      </c>
      <c r="AD2303" t="s">
        <v>26</v>
      </c>
      <c r="AE2303" t="s">
        <v>5933</v>
      </c>
      <c r="AF2303" t="s">
        <v>267</v>
      </c>
      <c r="AG2303">
        <v>48640</v>
      </c>
      <c r="AH2303" t="s">
        <v>111</v>
      </c>
      <c r="AI2303" t="s">
        <v>2692</v>
      </c>
      <c r="AJ2303" t="s">
        <v>46</v>
      </c>
      <c r="AK2303" t="s">
        <v>77</v>
      </c>
      <c r="AL2303" t="s">
        <v>2693</v>
      </c>
      <c r="AM2303">
        <v>11.52</v>
      </c>
      <c r="AN2303">
        <v>4</v>
      </c>
      <c r="AO2303">
        <v>0</v>
      </c>
      <c r="AP2303">
        <v>5.6448</v>
      </c>
      <c r="AQ2303">
        <f>YEAR(Table1[[#This Row],[Order Date]])</f>
        <v>2014</v>
      </c>
      <c r="AR2303" t="str">
        <f>TEXT(Table1[[#This Row],[Order Date]],"mmmm")</f>
        <v>November</v>
      </c>
      <c r="AS2303" t="str">
        <f>"Q"&amp;ROUNDUP(MONTH(Table1[[#This Row],[Order Date]])/3,0)</f>
        <v>Q4</v>
      </c>
      <c r="AT2303">
        <f>IF(Table1[[#This Row],[Sales]]=0,0,Table1[[#This Row],[Profit]]/Table1[[#This Row],[Sales]])</f>
        <v>0.49000000000000005</v>
      </c>
    </row>
    <row r="2304" spans="22:46" x14ac:dyDescent="0.3">
      <c r="V2304">
        <v>2303</v>
      </c>
      <c r="W2304" t="s">
        <v>5934</v>
      </c>
      <c r="X2304" s="1">
        <v>42386</v>
      </c>
      <c r="Y2304" t="s">
        <v>3058</v>
      </c>
      <c r="Z2304" t="s">
        <v>51</v>
      </c>
      <c r="AA2304" t="s">
        <v>3681</v>
      </c>
      <c r="AB2304" t="s">
        <v>3682</v>
      </c>
      <c r="AC2304" t="s">
        <v>41</v>
      </c>
      <c r="AD2304" t="s">
        <v>26</v>
      </c>
      <c r="AE2304" t="s">
        <v>563</v>
      </c>
      <c r="AF2304" t="s">
        <v>1429</v>
      </c>
      <c r="AG2304">
        <v>31907</v>
      </c>
      <c r="AH2304" t="s">
        <v>29</v>
      </c>
      <c r="AI2304" t="s">
        <v>2416</v>
      </c>
      <c r="AJ2304" t="s">
        <v>73</v>
      </c>
      <c r="AK2304" t="s">
        <v>176</v>
      </c>
      <c r="AL2304" t="s">
        <v>2417</v>
      </c>
      <c r="AM2304">
        <v>316</v>
      </c>
      <c r="AN2304">
        <v>4</v>
      </c>
      <c r="AO2304">
        <v>0</v>
      </c>
      <c r="AP2304">
        <v>31.6</v>
      </c>
      <c r="AQ2304">
        <f>YEAR(Table1[[#This Row],[Order Date]])</f>
        <v>2016</v>
      </c>
      <c r="AR2304" t="str">
        <f>TEXT(Table1[[#This Row],[Order Date]],"mmmm")</f>
        <v>January</v>
      </c>
      <c r="AS2304" t="str">
        <f>"Q"&amp;ROUNDUP(MONTH(Table1[[#This Row],[Order Date]])/3,0)</f>
        <v>Q1</v>
      </c>
      <c r="AT2304">
        <f>IF(Table1[[#This Row],[Sales]]=0,0,Table1[[#This Row],[Profit]]/Table1[[#This Row],[Sales]])</f>
        <v>0.1</v>
      </c>
    </row>
    <row r="2305" spans="22:46" x14ac:dyDescent="0.3">
      <c r="V2305">
        <v>2304</v>
      </c>
      <c r="W2305" t="s">
        <v>5935</v>
      </c>
      <c r="X2305" s="1">
        <v>42995</v>
      </c>
      <c r="Y2305" t="s">
        <v>2714</v>
      </c>
      <c r="Z2305" t="s">
        <v>22</v>
      </c>
      <c r="AA2305" t="s">
        <v>2328</v>
      </c>
      <c r="AB2305" t="s">
        <v>2329</v>
      </c>
      <c r="AC2305" t="s">
        <v>108</v>
      </c>
      <c r="AD2305" t="s">
        <v>26</v>
      </c>
      <c r="AE2305" t="s">
        <v>3686</v>
      </c>
      <c r="AF2305" t="s">
        <v>1429</v>
      </c>
      <c r="AG2305">
        <v>30076</v>
      </c>
      <c r="AH2305" t="s">
        <v>29</v>
      </c>
      <c r="AI2305" t="s">
        <v>1438</v>
      </c>
      <c r="AJ2305" t="s">
        <v>31</v>
      </c>
      <c r="AK2305" t="s">
        <v>35</v>
      </c>
      <c r="AL2305" t="s">
        <v>1439</v>
      </c>
      <c r="AM2305">
        <v>723.92</v>
      </c>
      <c r="AN2305">
        <v>4</v>
      </c>
      <c r="AO2305">
        <v>0</v>
      </c>
      <c r="AP2305">
        <v>188.2192</v>
      </c>
      <c r="AQ2305">
        <f>YEAR(Table1[[#This Row],[Order Date]])</f>
        <v>2017</v>
      </c>
      <c r="AR2305" t="str">
        <f>TEXT(Table1[[#This Row],[Order Date]],"mmmm")</f>
        <v>September</v>
      </c>
      <c r="AS2305" t="str">
        <f>"Q"&amp;ROUNDUP(MONTH(Table1[[#This Row],[Order Date]])/3,0)</f>
        <v>Q3</v>
      </c>
      <c r="AT2305">
        <f>IF(Table1[[#This Row],[Sales]]=0,0,Table1[[#This Row],[Profit]]/Table1[[#This Row],[Sales]])</f>
        <v>0.26</v>
      </c>
    </row>
    <row r="2306" spans="22:46" x14ac:dyDescent="0.3">
      <c r="V2306">
        <v>2305</v>
      </c>
      <c r="W2306" t="s">
        <v>5935</v>
      </c>
      <c r="X2306" s="1">
        <v>42995</v>
      </c>
      <c r="Y2306" t="s">
        <v>2714</v>
      </c>
      <c r="Z2306" t="s">
        <v>22</v>
      </c>
      <c r="AA2306" t="s">
        <v>2328</v>
      </c>
      <c r="AB2306" t="s">
        <v>2329</v>
      </c>
      <c r="AC2306" t="s">
        <v>108</v>
      </c>
      <c r="AD2306" t="s">
        <v>26</v>
      </c>
      <c r="AE2306" t="s">
        <v>3686</v>
      </c>
      <c r="AF2306" t="s">
        <v>1429</v>
      </c>
      <c r="AG2306">
        <v>30076</v>
      </c>
      <c r="AH2306" t="s">
        <v>29</v>
      </c>
      <c r="AI2306" t="s">
        <v>1187</v>
      </c>
      <c r="AJ2306" t="s">
        <v>46</v>
      </c>
      <c r="AK2306" t="s">
        <v>94</v>
      </c>
      <c r="AL2306" t="s">
        <v>205</v>
      </c>
      <c r="AM2306">
        <v>106.32</v>
      </c>
      <c r="AN2306">
        <v>3</v>
      </c>
      <c r="AO2306">
        <v>0</v>
      </c>
      <c r="AP2306">
        <v>49.970399999999998</v>
      </c>
      <c r="AQ2306">
        <f>YEAR(Table1[[#This Row],[Order Date]])</f>
        <v>2017</v>
      </c>
      <c r="AR2306" t="str">
        <f>TEXT(Table1[[#This Row],[Order Date]],"mmmm")</f>
        <v>September</v>
      </c>
      <c r="AS2306" t="str">
        <f>"Q"&amp;ROUNDUP(MONTH(Table1[[#This Row],[Order Date]])/3,0)</f>
        <v>Q3</v>
      </c>
      <c r="AT2306">
        <f>IF(Table1[[#This Row],[Sales]]=0,0,Table1[[#This Row],[Profit]]/Table1[[#This Row],[Sales]])</f>
        <v>0.47000000000000003</v>
      </c>
    </row>
    <row r="2307" spans="22:46" x14ac:dyDescent="0.3">
      <c r="V2307">
        <v>2306</v>
      </c>
      <c r="W2307" t="s">
        <v>5936</v>
      </c>
      <c r="X2307" s="1">
        <v>42727</v>
      </c>
      <c r="Y2307" t="s">
        <v>3964</v>
      </c>
      <c r="Z2307" t="s">
        <v>207</v>
      </c>
      <c r="AA2307" t="s">
        <v>1270</v>
      </c>
      <c r="AB2307" t="s">
        <v>1271</v>
      </c>
      <c r="AC2307" t="s">
        <v>41</v>
      </c>
      <c r="AD2307" t="s">
        <v>26</v>
      </c>
      <c r="AE2307" t="s">
        <v>342</v>
      </c>
      <c r="AF2307" t="s">
        <v>233</v>
      </c>
      <c r="AG2307">
        <v>60623</v>
      </c>
      <c r="AH2307" t="s">
        <v>111</v>
      </c>
      <c r="AI2307" t="s">
        <v>3149</v>
      </c>
      <c r="AJ2307" t="s">
        <v>31</v>
      </c>
      <c r="AK2307" t="s">
        <v>32</v>
      </c>
      <c r="AL2307" t="s">
        <v>3150</v>
      </c>
      <c r="AM2307">
        <v>141.37200000000001</v>
      </c>
      <c r="AN2307">
        <v>2</v>
      </c>
      <c r="AO2307">
        <v>0.3</v>
      </c>
      <c r="AP2307">
        <v>-14.1372</v>
      </c>
      <c r="AQ2307">
        <f>YEAR(Table1[[#This Row],[Order Date]])</f>
        <v>2016</v>
      </c>
      <c r="AR2307" t="str">
        <f>TEXT(Table1[[#This Row],[Order Date]],"mmmm")</f>
        <v>December</v>
      </c>
      <c r="AS2307" t="str">
        <f>"Q"&amp;ROUNDUP(MONTH(Table1[[#This Row],[Order Date]])/3,0)</f>
        <v>Q4</v>
      </c>
      <c r="AT2307">
        <f>IF(Table1[[#This Row],[Sales]]=0,0,Table1[[#This Row],[Profit]]/Table1[[#This Row],[Sales]])</f>
        <v>-9.9999999999999992E-2</v>
      </c>
    </row>
    <row r="2308" spans="22:46" x14ac:dyDescent="0.3">
      <c r="V2308">
        <v>2307</v>
      </c>
      <c r="W2308" t="s">
        <v>5937</v>
      </c>
      <c r="X2308" s="1">
        <v>42222</v>
      </c>
      <c r="Y2308" s="1">
        <v>42224</v>
      </c>
      <c r="Z2308" t="s">
        <v>207</v>
      </c>
      <c r="AA2308" t="s">
        <v>952</v>
      </c>
      <c r="AB2308" t="s">
        <v>953</v>
      </c>
      <c r="AC2308" t="s">
        <v>41</v>
      </c>
      <c r="AD2308" t="s">
        <v>26</v>
      </c>
      <c r="AE2308" t="s">
        <v>203</v>
      </c>
      <c r="AF2308" t="s">
        <v>110</v>
      </c>
      <c r="AG2308">
        <v>77041</v>
      </c>
      <c r="AH2308" t="s">
        <v>111</v>
      </c>
      <c r="AI2308" t="s">
        <v>3330</v>
      </c>
      <c r="AJ2308" t="s">
        <v>46</v>
      </c>
      <c r="AK2308" t="s">
        <v>94</v>
      </c>
      <c r="AL2308" t="s">
        <v>3331</v>
      </c>
      <c r="AM2308">
        <v>27.216000000000001</v>
      </c>
      <c r="AN2308">
        <v>3</v>
      </c>
      <c r="AO2308">
        <v>0.2</v>
      </c>
      <c r="AP2308">
        <v>9.8658000000000001</v>
      </c>
      <c r="AQ2308">
        <f>YEAR(Table1[[#This Row],[Order Date]])</f>
        <v>2015</v>
      </c>
      <c r="AR2308" t="str">
        <f>TEXT(Table1[[#This Row],[Order Date]],"mmmm")</f>
        <v>August</v>
      </c>
      <c r="AS2308" t="str">
        <f>"Q"&amp;ROUNDUP(MONTH(Table1[[#This Row],[Order Date]])/3,0)</f>
        <v>Q3</v>
      </c>
      <c r="AT2308">
        <f>IF(Table1[[#This Row],[Sales]]=0,0,Table1[[#This Row],[Profit]]/Table1[[#This Row],[Sales]])</f>
        <v>0.36249999999999999</v>
      </c>
    </row>
    <row r="2309" spans="22:46" x14ac:dyDescent="0.3">
      <c r="V2309">
        <v>2308</v>
      </c>
      <c r="W2309" t="s">
        <v>5938</v>
      </c>
      <c r="X2309" s="1">
        <v>43044</v>
      </c>
      <c r="Y2309" s="1">
        <v>42989</v>
      </c>
      <c r="Z2309" t="s">
        <v>51</v>
      </c>
      <c r="AA2309" t="s">
        <v>5939</v>
      </c>
      <c r="AB2309" t="s">
        <v>5940</v>
      </c>
      <c r="AC2309" t="s">
        <v>25</v>
      </c>
      <c r="AD2309" t="s">
        <v>26</v>
      </c>
      <c r="AE2309" t="s">
        <v>300</v>
      </c>
      <c r="AF2309" t="s">
        <v>301</v>
      </c>
      <c r="AG2309">
        <v>10009</v>
      </c>
      <c r="AH2309" t="s">
        <v>160</v>
      </c>
      <c r="AI2309" t="s">
        <v>2078</v>
      </c>
      <c r="AJ2309" t="s">
        <v>73</v>
      </c>
      <c r="AK2309" t="s">
        <v>176</v>
      </c>
      <c r="AL2309" t="s">
        <v>2079</v>
      </c>
      <c r="AM2309">
        <v>390.75</v>
      </c>
      <c r="AN2309">
        <v>5</v>
      </c>
      <c r="AO2309">
        <v>0</v>
      </c>
      <c r="AP2309">
        <v>171.93</v>
      </c>
      <c r="AQ2309">
        <f>YEAR(Table1[[#This Row],[Order Date]])</f>
        <v>2017</v>
      </c>
      <c r="AR2309" t="str">
        <f>TEXT(Table1[[#This Row],[Order Date]],"mmmm")</f>
        <v>November</v>
      </c>
      <c r="AS2309" t="str">
        <f>"Q"&amp;ROUNDUP(MONTH(Table1[[#This Row],[Order Date]])/3,0)</f>
        <v>Q4</v>
      </c>
      <c r="AT2309">
        <f>IF(Table1[[#This Row],[Sales]]=0,0,Table1[[#This Row],[Profit]]/Table1[[#This Row],[Sales]])</f>
        <v>0.44</v>
      </c>
    </row>
    <row r="2310" spans="22:46" x14ac:dyDescent="0.3">
      <c r="V2310">
        <v>2309</v>
      </c>
      <c r="W2310" t="s">
        <v>5941</v>
      </c>
      <c r="X2310" s="1">
        <v>42897</v>
      </c>
      <c r="Y2310" s="1">
        <v>43075</v>
      </c>
      <c r="Z2310" t="s">
        <v>207</v>
      </c>
      <c r="AA2310" t="s">
        <v>5942</v>
      </c>
      <c r="AB2310" t="s">
        <v>5943</v>
      </c>
      <c r="AC2310" t="s">
        <v>108</v>
      </c>
      <c r="AD2310" t="s">
        <v>26</v>
      </c>
      <c r="AE2310" t="s">
        <v>1557</v>
      </c>
      <c r="AF2310" t="s">
        <v>349</v>
      </c>
      <c r="AG2310">
        <v>85345</v>
      </c>
      <c r="AH2310" t="s">
        <v>44</v>
      </c>
      <c r="AI2310" t="s">
        <v>2890</v>
      </c>
      <c r="AJ2310" t="s">
        <v>31</v>
      </c>
      <c r="AK2310" t="s">
        <v>35</v>
      </c>
      <c r="AL2310" t="s">
        <v>2891</v>
      </c>
      <c r="AM2310">
        <v>280.79199999999997</v>
      </c>
      <c r="AN2310">
        <v>1</v>
      </c>
      <c r="AO2310">
        <v>0.2</v>
      </c>
      <c r="AP2310">
        <v>35.098999999999997</v>
      </c>
      <c r="AQ2310">
        <f>YEAR(Table1[[#This Row],[Order Date]])</f>
        <v>2017</v>
      </c>
      <c r="AR2310" t="str">
        <f>TEXT(Table1[[#This Row],[Order Date]],"mmmm")</f>
        <v>June</v>
      </c>
      <c r="AS2310" t="str">
        <f>"Q"&amp;ROUNDUP(MONTH(Table1[[#This Row],[Order Date]])/3,0)</f>
        <v>Q2</v>
      </c>
      <c r="AT2310">
        <f>IF(Table1[[#This Row],[Sales]]=0,0,Table1[[#This Row],[Profit]]/Table1[[#This Row],[Sales]])</f>
        <v>0.125</v>
      </c>
    </row>
    <row r="2311" spans="22:46" x14ac:dyDescent="0.3">
      <c r="V2311">
        <v>2310</v>
      </c>
      <c r="W2311" t="s">
        <v>5941</v>
      </c>
      <c r="X2311" s="1">
        <v>42897</v>
      </c>
      <c r="Y2311" s="1">
        <v>43075</v>
      </c>
      <c r="Z2311" t="s">
        <v>207</v>
      </c>
      <c r="AA2311" t="s">
        <v>5942</v>
      </c>
      <c r="AB2311" t="s">
        <v>5943</v>
      </c>
      <c r="AC2311" t="s">
        <v>108</v>
      </c>
      <c r="AD2311" t="s">
        <v>26</v>
      </c>
      <c r="AE2311" t="s">
        <v>1557</v>
      </c>
      <c r="AF2311" t="s">
        <v>349</v>
      </c>
      <c r="AG2311">
        <v>85345</v>
      </c>
      <c r="AH2311" t="s">
        <v>44</v>
      </c>
      <c r="AI2311" t="s">
        <v>415</v>
      </c>
      <c r="AJ2311" t="s">
        <v>46</v>
      </c>
      <c r="AK2311" t="s">
        <v>60</v>
      </c>
      <c r="AL2311" t="s">
        <v>416</v>
      </c>
      <c r="AM2311">
        <v>68.447999999999993</v>
      </c>
      <c r="AN2311">
        <v>4</v>
      </c>
      <c r="AO2311">
        <v>0.2</v>
      </c>
      <c r="AP2311">
        <v>7.7004000000000001</v>
      </c>
      <c r="AQ2311">
        <f>YEAR(Table1[[#This Row],[Order Date]])</f>
        <v>2017</v>
      </c>
      <c r="AR2311" t="str">
        <f>TEXT(Table1[[#This Row],[Order Date]],"mmmm")</f>
        <v>June</v>
      </c>
      <c r="AS2311" t="str">
        <f>"Q"&amp;ROUNDUP(MONTH(Table1[[#This Row],[Order Date]])/3,0)</f>
        <v>Q2</v>
      </c>
      <c r="AT2311">
        <f>IF(Table1[[#This Row],[Sales]]=0,0,Table1[[#This Row],[Profit]]/Table1[[#This Row],[Sales]])</f>
        <v>0.11250000000000002</v>
      </c>
    </row>
    <row r="2312" spans="22:46" x14ac:dyDescent="0.3">
      <c r="V2312">
        <v>2311</v>
      </c>
      <c r="W2312" t="s">
        <v>5941</v>
      </c>
      <c r="X2312" s="1">
        <v>42897</v>
      </c>
      <c r="Y2312" s="1">
        <v>43075</v>
      </c>
      <c r="Z2312" t="s">
        <v>207</v>
      </c>
      <c r="AA2312" t="s">
        <v>5942</v>
      </c>
      <c r="AB2312" t="s">
        <v>5943</v>
      </c>
      <c r="AC2312" t="s">
        <v>108</v>
      </c>
      <c r="AD2312" t="s">
        <v>26</v>
      </c>
      <c r="AE2312" t="s">
        <v>1557</v>
      </c>
      <c r="AF2312" t="s">
        <v>349</v>
      </c>
      <c r="AG2312">
        <v>85345</v>
      </c>
      <c r="AH2312" t="s">
        <v>44</v>
      </c>
      <c r="AI2312" t="s">
        <v>2929</v>
      </c>
      <c r="AJ2312" t="s">
        <v>46</v>
      </c>
      <c r="AK2312" t="s">
        <v>70</v>
      </c>
      <c r="AL2312" t="s">
        <v>2930</v>
      </c>
      <c r="AM2312">
        <v>88.04</v>
      </c>
      <c r="AN2312">
        <v>5</v>
      </c>
      <c r="AO2312">
        <v>0.2</v>
      </c>
      <c r="AP2312">
        <v>6.6029999999999998</v>
      </c>
      <c r="AQ2312">
        <f>YEAR(Table1[[#This Row],[Order Date]])</f>
        <v>2017</v>
      </c>
      <c r="AR2312" t="str">
        <f>TEXT(Table1[[#This Row],[Order Date]],"mmmm")</f>
        <v>June</v>
      </c>
      <c r="AS2312" t="str">
        <f>"Q"&amp;ROUNDUP(MONTH(Table1[[#This Row],[Order Date]])/3,0)</f>
        <v>Q2</v>
      </c>
      <c r="AT2312">
        <f>IF(Table1[[#This Row],[Sales]]=0,0,Table1[[#This Row],[Profit]]/Table1[[#This Row],[Sales]])</f>
        <v>7.4999999999999997E-2</v>
      </c>
    </row>
    <row r="2313" spans="22:46" x14ac:dyDescent="0.3">
      <c r="V2313">
        <v>2312</v>
      </c>
      <c r="W2313" t="s">
        <v>5941</v>
      </c>
      <c r="X2313" s="1">
        <v>42897</v>
      </c>
      <c r="Y2313" s="1">
        <v>43075</v>
      </c>
      <c r="Z2313" t="s">
        <v>207</v>
      </c>
      <c r="AA2313" t="s">
        <v>5942</v>
      </c>
      <c r="AB2313" t="s">
        <v>5943</v>
      </c>
      <c r="AC2313" t="s">
        <v>108</v>
      </c>
      <c r="AD2313" t="s">
        <v>26</v>
      </c>
      <c r="AE2313" t="s">
        <v>1557</v>
      </c>
      <c r="AF2313" t="s">
        <v>349</v>
      </c>
      <c r="AG2313">
        <v>85345</v>
      </c>
      <c r="AH2313" t="s">
        <v>44</v>
      </c>
      <c r="AI2313" t="s">
        <v>4650</v>
      </c>
      <c r="AJ2313" t="s">
        <v>46</v>
      </c>
      <c r="AK2313" t="s">
        <v>70</v>
      </c>
      <c r="AL2313" t="s">
        <v>4651</v>
      </c>
      <c r="AM2313">
        <v>15.872</v>
      </c>
      <c r="AN2313">
        <v>1</v>
      </c>
      <c r="AO2313">
        <v>0.2</v>
      </c>
      <c r="AP2313">
        <v>1.984</v>
      </c>
      <c r="AQ2313">
        <f>YEAR(Table1[[#This Row],[Order Date]])</f>
        <v>2017</v>
      </c>
      <c r="AR2313" t="str">
        <f>TEXT(Table1[[#This Row],[Order Date]],"mmmm")</f>
        <v>June</v>
      </c>
      <c r="AS2313" t="str">
        <f>"Q"&amp;ROUNDUP(MONTH(Table1[[#This Row],[Order Date]])/3,0)</f>
        <v>Q2</v>
      </c>
      <c r="AT2313">
        <f>IF(Table1[[#This Row],[Sales]]=0,0,Table1[[#This Row],[Profit]]/Table1[[#This Row],[Sales]])</f>
        <v>0.125</v>
      </c>
    </row>
    <row r="2314" spans="22:46" x14ac:dyDescent="0.3">
      <c r="V2314">
        <v>2313</v>
      </c>
      <c r="W2314" t="s">
        <v>5941</v>
      </c>
      <c r="X2314" s="1">
        <v>42897</v>
      </c>
      <c r="Y2314" s="1">
        <v>43075</v>
      </c>
      <c r="Z2314" t="s">
        <v>207</v>
      </c>
      <c r="AA2314" t="s">
        <v>5942</v>
      </c>
      <c r="AB2314" t="s">
        <v>5943</v>
      </c>
      <c r="AC2314" t="s">
        <v>108</v>
      </c>
      <c r="AD2314" t="s">
        <v>26</v>
      </c>
      <c r="AE2314" t="s">
        <v>1557</v>
      </c>
      <c r="AF2314" t="s">
        <v>349</v>
      </c>
      <c r="AG2314">
        <v>85345</v>
      </c>
      <c r="AH2314" t="s">
        <v>44</v>
      </c>
      <c r="AI2314" t="s">
        <v>1903</v>
      </c>
      <c r="AJ2314" t="s">
        <v>46</v>
      </c>
      <c r="AK2314" t="s">
        <v>60</v>
      </c>
      <c r="AL2314" t="s">
        <v>1904</v>
      </c>
      <c r="AM2314">
        <v>215.59200000000001</v>
      </c>
      <c r="AN2314">
        <v>3</v>
      </c>
      <c r="AO2314">
        <v>0.2</v>
      </c>
      <c r="AP2314">
        <v>-48.508200000000002</v>
      </c>
      <c r="AQ2314">
        <f>YEAR(Table1[[#This Row],[Order Date]])</f>
        <v>2017</v>
      </c>
      <c r="AR2314" t="str">
        <f>TEXT(Table1[[#This Row],[Order Date]],"mmmm")</f>
        <v>June</v>
      </c>
      <c r="AS2314" t="str">
        <f>"Q"&amp;ROUNDUP(MONTH(Table1[[#This Row],[Order Date]])/3,0)</f>
        <v>Q2</v>
      </c>
      <c r="AT2314">
        <f>IF(Table1[[#This Row],[Sales]]=0,0,Table1[[#This Row],[Profit]]/Table1[[#This Row],[Sales]])</f>
        <v>-0.22500000000000001</v>
      </c>
    </row>
    <row r="2315" spans="22:46" x14ac:dyDescent="0.3">
      <c r="V2315">
        <v>2314</v>
      </c>
      <c r="W2315" t="s">
        <v>5944</v>
      </c>
      <c r="X2315" s="1">
        <v>42936</v>
      </c>
      <c r="Y2315" t="s">
        <v>2398</v>
      </c>
      <c r="Z2315" t="s">
        <v>51</v>
      </c>
      <c r="AA2315" t="s">
        <v>5945</v>
      </c>
      <c r="AB2315" t="s">
        <v>5946</v>
      </c>
      <c r="AC2315" t="s">
        <v>41</v>
      </c>
      <c r="AD2315" t="s">
        <v>26</v>
      </c>
      <c r="AE2315" t="s">
        <v>5947</v>
      </c>
      <c r="AF2315" t="s">
        <v>5948</v>
      </c>
      <c r="AG2315">
        <v>57103</v>
      </c>
      <c r="AH2315" t="s">
        <v>111</v>
      </c>
      <c r="AI2315" t="s">
        <v>2962</v>
      </c>
      <c r="AJ2315" t="s">
        <v>46</v>
      </c>
      <c r="AK2315" t="s">
        <v>47</v>
      </c>
      <c r="AL2315" t="s">
        <v>2963</v>
      </c>
      <c r="AM2315">
        <v>14.62</v>
      </c>
      <c r="AN2315">
        <v>2</v>
      </c>
      <c r="AO2315">
        <v>0</v>
      </c>
      <c r="AP2315">
        <v>6.8714000000000004</v>
      </c>
      <c r="AQ2315">
        <f>YEAR(Table1[[#This Row],[Order Date]])</f>
        <v>2017</v>
      </c>
      <c r="AR2315" t="str">
        <f>TEXT(Table1[[#This Row],[Order Date]],"mmmm")</f>
        <v>July</v>
      </c>
      <c r="AS2315" t="str">
        <f>"Q"&amp;ROUNDUP(MONTH(Table1[[#This Row],[Order Date]])/3,0)</f>
        <v>Q3</v>
      </c>
      <c r="AT2315">
        <f>IF(Table1[[#This Row],[Sales]]=0,0,Table1[[#This Row],[Profit]]/Table1[[#This Row],[Sales]])</f>
        <v>0.47000000000000003</v>
      </c>
    </row>
    <row r="2316" spans="22:46" x14ac:dyDescent="0.3">
      <c r="V2316">
        <v>2315</v>
      </c>
      <c r="W2316" t="s">
        <v>5944</v>
      </c>
      <c r="X2316" s="1">
        <v>42936</v>
      </c>
      <c r="Y2316" t="s">
        <v>2398</v>
      </c>
      <c r="Z2316" t="s">
        <v>51</v>
      </c>
      <c r="AA2316" t="s">
        <v>5945</v>
      </c>
      <c r="AB2316" t="s">
        <v>5946</v>
      </c>
      <c r="AC2316" t="s">
        <v>41</v>
      </c>
      <c r="AD2316" t="s">
        <v>26</v>
      </c>
      <c r="AE2316" t="s">
        <v>5947</v>
      </c>
      <c r="AF2316" t="s">
        <v>5948</v>
      </c>
      <c r="AG2316">
        <v>57103</v>
      </c>
      <c r="AH2316" t="s">
        <v>111</v>
      </c>
      <c r="AI2316" t="s">
        <v>405</v>
      </c>
      <c r="AJ2316" t="s">
        <v>46</v>
      </c>
      <c r="AK2316" t="s">
        <v>80</v>
      </c>
      <c r="AL2316" t="s">
        <v>406</v>
      </c>
      <c r="AM2316">
        <v>416.32</v>
      </c>
      <c r="AN2316">
        <v>2</v>
      </c>
      <c r="AO2316">
        <v>0</v>
      </c>
      <c r="AP2316">
        <v>112.4064</v>
      </c>
      <c r="AQ2316">
        <f>YEAR(Table1[[#This Row],[Order Date]])</f>
        <v>2017</v>
      </c>
      <c r="AR2316" t="str">
        <f>TEXT(Table1[[#This Row],[Order Date]],"mmmm")</f>
        <v>July</v>
      </c>
      <c r="AS2316" t="str">
        <f>"Q"&amp;ROUNDUP(MONTH(Table1[[#This Row],[Order Date]])/3,0)</f>
        <v>Q3</v>
      </c>
      <c r="AT2316">
        <f>IF(Table1[[#This Row],[Sales]]=0,0,Table1[[#This Row],[Profit]]/Table1[[#This Row],[Sales]])</f>
        <v>0.27</v>
      </c>
    </row>
    <row r="2317" spans="22:46" x14ac:dyDescent="0.3">
      <c r="V2317">
        <v>2316</v>
      </c>
      <c r="W2317" t="s">
        <v>5944</v>
      </c>
      <c r="X2317" s="1">
        <v>42936</v>
      </c>
      <c r="Y2317" t="s">
        <v>2398</v>
      </c>
      <c r="Z2317" t="s">
        <v>51</v>
      </c>
      <c r="AA2317" t="s">
        <v>5945</v>
      </c>
      <c r="AB2317" t="s">
        <v>5946</v>
      </c>
      <c r="AC2317" t="s">
        <v>41</v>
      </c>
      <c r="AD2317" t="s">
        <v>26</v>
      </c>
      <c r="AE2317" t="s">
        <v>5947</v>
      </c>
      <c r="AF2317" t="s">
        <v>5948</v>
      </c>
      <c r="AG2317">
        <v>57103</v>
      </c>
      <c r="AH2317" t="s">
        <v>111</v>
      </c>
      <c r="AI2317" t="s">
        <v>2101</v>
      </c>
      <c r="AJ2317" t="s">
        <v>46</v>
      </c>
      <c r="AK2317" t="s">
        <v>77</v>
      </c>
      <c r="AL2317" t="s">
        <v>2102</v>
      </c>
      <c r="AM2317">
        <v>43</v>
      </c>
      <c r="AN2317">
        <v>5</v>
      </c>
      <c r="AO2317">
        <v>0</v>
      </c>
      <c r="AP2317">
        <v>20.21</v>
      </c>
      <c r="AQ2317">
        <f>YEAR(Table1[[#This Row],[Order Date]])</f>
        <v>2017</v>
      </c>
      <c r="AR2317" t="str">
        <f>TEXT(Table1[[#This Row],[Order Date]],"mmmm")</f>
        <v>July</v>
      </c>
      <c r="AS2317" t="str">
        <f>"Q"&amp;ROUNDUP(MONTH(Table1[[#This Row],[Order Date]])/3,0)</f>
        <v>Q3</v>
      </c>
      <c r="AT2317">
        <f>IF(Table1[[#This Row],[Sales]]=0,0,Table1[[#This Row],[Profit]]/Table1[[#This Row],[Sales]])</f>
        <v>0.47000000000000003</v>
      </c>
    </row>
    <row r="2318" spans="22:46" x14ac:dyDescent="0.3">
      <c r="V2318">
        <v>2317</v>
      </c>
      <c r="W2318" t="s">
        <v>5944</v>
      </c>
      <c r="X2318" s="1">
        <v>42936</v>
      </c>
      <c r="Y2318" t="s">
        <v>2398</v>
      </c>
      <c r="Z2318" t="s">
        <v>51</v>
      </c>
      <c r="AA2318" t="s">
        <v>5945</v>
      </c>
      <c r="AB2318" t="s">
        <v>5946</v>
      </c>
      <c r="AC2318" t="s">
        <v>41</v>
      </c>
      <c r="AD2318" t="s">
        <v>26</v>
      </c>
      <c r="AE2318" t="s">
        <v>5947</v>
      </c>
      <c r="AF2318" t="s">
        <v>5948</v>
      </c>
      <c r="AG2318">
        <v>57103</v>
      </c>
      <c r="AH2318" t="s">
        <v>111</v>
      </c>
      <c r="AI2318" t="s">
        <v>5527</v>
      </c>
      <c r="AJ2318" t="s">
        <v>31</v>
      </c>
      <c r="AK2318" t="s">
        <v>35</v>
      </c>
      <c r="AL2318" t="s">
        <v>5528</v>
      </c>
      <c r="AM2318">
        <v>182.94</v>
      </c>
      <c r="AN2318">
        <v>3</v>
      </c>
      <c r="AO2318">
        <v>0</v>
      </c>
      <c r="AP2318">
        <v>27.440999999999999</v>
      </c>
      <c r="AQ2318">
        <f>YEAR(Table1[[#This Row],[Order Date]])</f>
        <v>2017</v>
      </c>
      <c r="AR2318" t="str">
        <f>TEXT(Table1[[#This Row],[Order Date]],"mmmm")</f>
        <v>July</v>
      </c>
      <c r="AS2318" t="str">
        <f>"Q"&amp;ROUNDUP(MONTH(Table1[[#This Row],[Order Date]])/3,0)</f>
        <v>Q3</v>
      </c>
      <c r="AT2318">
        <f>IF(Table1[[#This Row],[Sales]]=0,0,Table1[[#This Row],[Profit]]/Table1[[#This Row],[Sales]])</f>
        <v>0.15</v>
      </c>
    </row>
    <row r="2319" spans="22:46" x14ac:dyDescent="0.3">
      <c r="V2319">
        <v>2318</v>
      </c>
      <c r="W2319" t="s">
        <v>5944</v>
      </c>
      <c r="X2319" s="1">
        <v>42936</v>
      </c>
      <c r="Y2319" t="s">
        <v>2398</v>
      </c>
      <c r="Z2319" t="s">
        <v>51</v>
      </c>
      <c r="AA2319" t="s">
        <v>5945</v>
      </c>
      <c r="AB2319" t="s">
        <v>5946</v>
      </c>
      <c r="AC2319" t="s">
        <v>41</v>
      </c>
      <c r="AD2319" t="s">
        <v>26</v>
      </c>
      <c r="AE2319" t="s">
        <v>5947</v>
      </c>
      <c r="AF2319" t="s">
        <v>5948</v>
      </c>
      <c r="AG2319">
        <v>57103</v>
      </c>
      <c r="AH2319" t="s">
        <v>111</v>
      </c>
      <c r="AI2319" t="s">
        <v>3723</v>
      </c>
      <c r="AJ2319" t="s">
        <v>46</v>
      </c>
      <c r="AK2319" t="s">
        <v>77</v>
      </c>
      <c r="AL2319" t="s">
        <v>3724</v>
      </c>
      <c r="AM2319">
        <v>60.83</v>
      </c>
      <c r="AN2319">
        <v>7</v>
      </c>
      <c r="AO2319">
        <v>0</v>
      </c>
      <c r="AP2319">
        <v>30.414999999999999</v>
      </c>
      <c r="AQ2319">
        <f>YEAR(Table1[[#This Row],[Order Date]])</f>
        <v>2017</v>
      </c>
      <c r="AR2319" t="str">
        <f>TEXT(Table1[[#This Row],[Order Date]],"mmmm")</f>
        <v>July</v>
      </c>
      <c r="AS2319" t="str">
        <f>"Q"&amp;ROUNDUP(MONTH(Table1[[#This Row],[Order Date]])/3,0)</f>
        <v>Q3</v>
      </c>
      <c r="AT2319">
        <f>IF(Table1[[#This Row],[Sales]]=0,0,Table1[[#This Row],[Profit]]/Table1[[#This Row],[Sales]])</f>
        <v>0.5</v>
      </c>
    </row>
    <row r="2320" spans="22:46" x14ac:dyDescent="0.3">
      <c r="V2320">
        <v>2319</v>
      </c>
      <c r="W2320" t="s">
        <v>5944</v>
      </c>
      <c r="X2320" s="1">
        <v>42936</v>
      </c>
      <c r="Y2320" t="s">
        <v>2398</v>
      </c>
      <c r="Z2320" t="s">
        <v>51</v>
      </c>
      <c r="AA2320" t="s">
        <v>5945</v>
      </c>
      <c r="AB2320" t="s">
        <v>5946</v>
      </c>
      <c r="AC2320" t="s">
        <v>41</v>
      </c>
      <c r="AD2320" t="s">
        <v>26</v>
      </c>
      <c r="AE2320" t="s">
        <v>5947</v>
      </c>
      <c r="AF2320" t="s">
        <v>5948</v>
      </c>
      <c r="AG2320">
        <v>57103</v>
      </c>
      <c r="AH2320" t="s">
        <v>111</v>
      </c>
      <c r="AI2320" t="s">
        <v>5949</v>
      </c>
      <c r="AJ2320" t="s">
        <v>73</v>
      </c>
      <c r="AK2320" t="s">
        <v>176</v>
      </c>
      <c r="AL2320" t="s">
        <v>5950</v>
      </c>
      <c r="AM2320">
        <v>389.97</v>
      </c>
      <c r="AN2320">
        <v>3</v>
      </c>
      <c r="AO2320">
        <v>0</v>
      </c>
      <c r="AP2320">
        <v>132.5898</v>
      </c>
      <c r="AQ2320">
        <f>YEAR(Table1[[#This Row],[Order Date]])</f>
        <v>2017</v>
      </c>
      <c r="AR2320" t="str">
        <f>TEXT(Table1[[#This Row],[Order Date]],"mmmm")</f>
        <v>July</v>
      </c>
      <c r="AS2320" t="str">
        <f>"Q"&amp;ROUNDUP(MONTH(Table1[[#This Row],[Order Date]])/3,0)</f>
        <v>Q3</v>
      </c>
      <c r="AT2320">
        <f>IF(Table1[[#This Row],[Sales]]=0,0,Table1[[#This Row],[Profit]]/Table1[[#This Row],[Sales]])</f>
        <v>0.33999999999999997</v>
      </c>
    </row>
    <row r="2321" spans="22:46" x14ac:dyDescent="0.3">
      <c r="V2321">
        <v>2320</v>
      </c>
      <c r="W2321" t="s">
        <v>5951</v>
      </c>
      <c r="X2321" s="1">
        <v>42361</v>
      </c>
      <c r="Y2321" t="s">
        <v>2016</v>
      </c>
      <c r="Z2321" t="s">
        <v>207</v>
      </c>
      <c r="AA2321" t="s">
        <v>2075</v>
      </c>
      <c r="AB2321" t="s">
        <v>2076</v>
      </c>
      <c r="AC2321" t="s">
        <v>25</v>
      </c>
      <c r="AD2321" t="s">
        <v>26</v>
      </c>
      <c r="AE2321" t="s">
        <v>1646</v>
      </c>
      <c r="AF2321" t="s">
        <v>358</v>
      </c>
      <c r="AG2321">
        <v>23223</v>
      </c>
      <c r="AH2321" t="s">
        <v>29</v>
      </c>
      <c r="AI2321" t="s">
        <v>2337</v>
      </c>
      <c r="AJ2321" t="s">
        <v>46</v>
      </c>
      <c r="AK2321" t="s">
        <v>80</v>
      </c>
      <c r="AL2321" t="s">
        <v>2338</v>
      </c>
      <c r="AM2321">
        <v>194.32</v>
      </c>
      <c r="AN2321">
        <v>4</v>
      </c>
      <c r="AO2321">
        <v>0</v>
      </c>
      <c r="AP2321">
        <v>56.352800000000002</v>
      </c>
      <c r="AQ2321">
        <f>YEAR(Table1[[#This Row],[Order Date]])</f>
        <v>2015</v>
      </c>
      <c r="AR2321" t="str">
        <f>TEXT(Table1[[#This Row],[Order Date]],"mmmm")</f>
        <v>December</v>
      </c>
      <c r="AS2321" t="str">
        <f>"Q"&amp;ROUNDUP(MONTH(Table1[[#This Row],[Order Date]])/3,0)</f>
        <v>Q4</v>
      </c>
      <c r="AT2321">
        <f>IF(Table1[[#This Row],[Sales]]=0,0,Table1[[#This Row],[Profit]]/Table1[[#This Row],[Sales]])</f>
        <v>0.29000000000000004</v>
      </c>
    </row>
    <row r="2322" spans="22:46" x14ac:dyDescent="0.3">
      <c r="V2322">
        <v>2321</v>
      </c>
      <c r="W2322" t="s">
        <v>5952</v>
      </c>
      <c r="X2322" s="1">
        <v>42814</v>
      </c>
      <c r="Y2322" t="s">
        <v>4466</v>
      </c>
      <c r="Z2322" t="s">
        <v>51</v>
      </c>
      <c r="AA2322" t="s">
        <v>2831</v>
      </c>
      <c r="AB2322" t="s">
        <v>2832</v>
      </c>
      <c r="AC2322" t="s">
        <v>41</v>
      </c>
      <c r="AD2322" t="s">
        <v>26</v>
      </c>
      <c r="AE2322" t="s">
        <v>99</v>
      </c>
      <c r="AF2322" t="s">
        <v>100</v>
      </c>
      <c r="AG2322">
        <v>98115</v>
      </c>
      <c r="AH2322" t="s">
        <v>44</v>
      </c>
      <c r="AI2322" t="s">
        <v>5953</v>
      </c>
      <c r="AJ2322" t="s">
        <v>73</v>
      </c>
      <c r="AK2322" t="s">
        <v>176</v>
      </c>
      <c r="AL2322" t="s">
        <v>5954</v>
      </c>
      <c r="AM2322">
        <v>265.93</v>
      </c>
      <c r="AN2322">
        <v>7</v>
      </c>
      <c r="AO2322">
        <v>0</v>
      </c>
      <c r="AP2322">
        <v>63.8232</v>
      </c>
      <c r="AQ2322">
        <f>YEAR(Table1[[#This Row],[Order Date]])</f>
        <v>2017</v>
      </c>
      <c r="AR2322" t="str">
        <f>TEXT(Table1[[#This Row],[Order Date]],"mmmm")</f>
        <v>March</v>
      </c>
      <c r="AS2322" t="str">
        <f>"Q"&amp;ROUNDUP(MONTH(Table1[[#This Row],[Order Date]])/3,0)</f>
        <v>Q1</v>
      </c>
      <c r="AT2322">
        <f>IF(Table1[[#This Row],[Sales]]=0,0,Table1[[#This Row],[Profit]]/Table1[[#This Row],[Sales]])</f>
        <v>0.24</v>
      </c>
    </row>
    <row r="2323" spans="22:46" x14ac:dyDescent="0.3">
      <c r="V2323">
        <v>2322</v>
      </c>
      <c r="W2323" t="s">
        <v>5955</v>
      </c>
      <c r="X2323" s="1">
        <v>42369</v>
      </c>
      <c r="Y2323" s="1">
        <v>42430</v>
      </c>
      <c r="Z2323" t="s">
        <v>22</v>
      </c>
      <c r="AA2323" t="s">
        <v>3238</v>
      </c>
      <c r="AB2323" t="s">
        <v>3239</v>
      </c>
      <c r="AC2323" t="s">
        <v>41</v>
      </c>
      <c r="AD2323" t="s">
        <v>26</v>
      </c>
      <c r="AE2323" t="s">
        <v>27</v>
      </c>
      <c r="AF2323" t="s">
        <v>28</v>
      </c>
      <c r="AG2323">
        <v>42420</v>
      </c>
      <c r="AH2323" t="s">
        <v>29</v>
      </c>
      <c r="AI2323" t="s">
        <v>1566</v>
      </c>
      <c r="AJ2323" t="s">
        <v>46</v>
      </c>
      <c r="AK2323" t="s">
        <v>77</v>
      </c>
      <c r="AL2323" t="s">
        <v>1567</v>
      </c>
      <c r="AM2323">
        <v>94.74</v>
      </c>
      <c r="AN2323">
        <v>3</v>
      </c>
      <c r="AO2323">
        <v>0</v>
      </c>
      <c r="AP2323">
        <v>44.527799999999999</v>
      </c>
      <c r="AQ2323">
        <f>YEAR(Table1[[#This Row],[Order Date]])</f>
        <v>2015</v>
      </c>
      <c r="AR2323" t="str">
        <f>TEXT(Table1[[#This Row],[Order Date]],"mmmm")</f>
        <v>December</v>
      </c>
      <c r="AS2323" t="str">
        <f>"Q"&amp;ROUNDUP(MONTH(Table1[[#This Row],[Order Date]])/3,0)</f>
        <v>Q4</v>
      </c>
      <c r="AT2323">
        <f>IF(Table1[[#This Row],[Sales]]=0,0,Table1[[#This Row],[Profit]]/Table1[[#This Row],[Sales]])</f>
        <v>0.47000000000000003</v>
      </c>
    </row>
    <row r="2324" spans="22:46" x14ac:dyDescent="0.3">
      <c r="V2324">
        <v>2323</v>
      </c>
      <c r="W2324" t="s">
        <v>5955</v>
      </c>
      <c r="X2324" s="1">
        <v>42369</v>
      </c>
      <c r="Y2324" s="1">
        <v>42430</v>
      </c>
      <c r="Z2324" t="s">
        <v>22</v>
      </c>
      <c r="AA2324" t="s">
        <v>3238</v>
      </c>
      <c r="AB2324" t="s">
        <v>3239</v>
      </c>
      <c r="AC2324" t="s">
        <v>41</v>
      </c>
      <c r="AD2324" t="s">
        <v>26</v>
      </c>
      <c r="AE2324" t="s">
        <v>27</v>
      </c>
      <c r="AF2324" t="s">
        <v>28</v>
      </c>
      <c r="AG2324">
        <v>42420</v>
      </c>
      <c r="AH2324" t="s">
        <v>29</v>
      </c>
      <c r="AI2324" t="s">
        <v>1257</v>
      </c>
      <c r="AJ2324" t="s">
        <v>46</v>
      </c>
      <c r="AK2324" t="s">
        <v>77</v>
      </c>
      <c r="AL2324" t="s">
        <v>1258</v>
      </c>
      <c r="AM2324">
        <v>60.64</v>
      </c>
      <c r="AN2324">
        <v>4</v>
      </c>
      <c r="AO2324">
        <v>0</v>
      </c>
      <c r="AP2324">
        <v>27.894400000000001</v>
      </c>
      <c r="AQ2324">
        <f>YEAR(Table1[[#This Row],[Order Date]])</f>
        <v>2015</v>
      </c>
      <c r="AR2324" t="str">
        <f>TEXT(Table1[[#This Row],[Order Date]],"mmmm")</f>
        <v>December</v>
      </c>
      <c r="AS2324" t="str">
        <f>"Q"&amp;ROUNDUP(MONTH(Table1[[#This Row],[Order Date]])/3,0)</f>
        <v>Q4</v>
      </c>
      <c r="AT2324">
        <f>IF(Table1[[#This Row],[Sales]]=0,0,Table1[[#This Row],[Profit]]/Table1[[#This Row],[Sales]])</f>
        <v>0.46</v>
      </c>
    </row>
    <row r="2325" spans="22:46" x14ac:dyDescent="0.3">
      <c r="V2325">
        <v>2324</v>
      </c>
      <c r="W2325" t="s">
        <v>5955</v>
      </c>
      <c r="X2325" s="1">
        <v>42369</v>
      </c>
      <c r="Y2325" s="1">
        <v>42430</v>
      </c>
      <c r="Z2325" t="s">
        <v>22</v>
      </c>
      <c r="AA2325" t="s">
        <v>3238</v>
      </c>
      <c r="AB2325" t="s">
        <v>3239</v>
      </c>
      <c r="AC2325" t="s">
        <v>41</v>
      </c>
      <c r="AD2325" t="s">
        <v>26</v>
      </c>
      <c r="AE2325" t="s">
        <v>27</v>
      </c>
      <c r="AF2325" t="s">
        <v>28</v>
      </c>
      <c r="AG2325">
        <v>42420</v>
      </c>
      <c r="AH2325" t="s">
        <v>29</v>
      </c>
      <c r="AI2325" t="s">
        <v>3485</v>
      </c>
      <c r="AJ2325" t="s">
        <v>46</v>
      </c>
      <c r="AK2325" t="s">
        <v>77</v>
      </c>
      <c r="AL2325" t="s">
        <v>3486</v>
      </c>
      <c r="AM2325">
        <v>76.3</v>
      </c>
      <c r="AN2325">
        <v>5</v>
      </c>
      <c r="AO2325">
        <v>0</v>
      </c>
      <c r="AP2325">
        <v>38.15</v>
      </c>
      <c r="AQ2325">
        <f>YEAR(Table1[[#This Row],[Order Date]])</f>
        <v>2015</v>
      </c>
      <c r="AR2325" t="str">
        <f>TEXT(Table1[[#This Row],[Order Date]],"mmmm")</f>
        <v>December</v>
      </c>
      <c r="AS2325" t="str">
        <f>"Q"&amp;ROUNDUP(MONTH(Table1[[#This Row],[Order Date]])/3,0)</f>
        <v>Q4</v>
      </c>
      <c r="AT2325">
        <f>IF(Table1[[#This Row],[Sales]]=0,0,Table1[[#This Row],[Profit]]/Table1[[#This Row],[Sales]])</f>
        <v>0.5</v>
      </c>
    </row>
    <row r="2326" spans="22:46" x14ac:dyDescent="0.3">
      <c r="V2326">
        <v>2325</v>
      </c>
      <c r="W2326" t="s">
        <v>5955</v>
      </c>
      <c r="X2326" s="1">
        <v>42369</v>
      </c>
      <c r="Y2326" s="1">
        <v>42430</v>
      </c>
      <c r="Z2326" t="s">
        <v>22</v>
      </c>
      <c r="AA2326" t="s">
        <v>3238</v>
      </c>
      <c r="AB2326" t="s">
        <v>3239</v>
      </c>
      <c r="AC2326" t="s">
        <v>41</v>
      </c>
      <c r="AD2326" t="s">
        <v>26</v>
      </c>
      <c r="AE2326" t="s">
        <v>27</v>
      </c>
      <c r="AF2326" t="s">
        <v>28</v>
      </c>
      <c r="AG2326">
        <v>42420</v>
      </c>
      <c r="AH2326" t="s">
        <v>29</v>
      </c>
      <c r="AI2326" t="s">
        <v>4411</v>
      </c>
      <c r="AJ2326" t="s">
        <v>46</v>
      </c>
      <c r="AK2326" t="s">
        <v>77</v>
      </c>
      <c r="AL2326" t="s">
        <v>4412</v>
      </c>
      <c r="AM2326">
        <v>364.8</v>
      </c>
      <c r="AN2326">
        <v>12</v>
      </c>
      <c r="AO2326">
        <v>0</v>
      </c>
      <c r="AP2326">
        <v>167.80799999999999</v>
      </c>
      <c r="AQ2326">
        <f>YEAR(Table1[[#This Row],[Order Date]])</f>
        <v>2015</v>
      </c>
      <c r="AR2326" t="str">
        <f>TEXT(Table1[[#This Row],[Order Date]],"mmmm")</f>
        <v>December</v>
      </c>
      <c r="AS2326" t="str">
        <f>"Q"&amp;ROUNDUP(MONTH(Table1[[#This Row],[Order Date]])/3,0)</f>
        <v>Q4</v>
      </c>
      <c r="AT2326">
        <f>IF(Table1[[#This Row],[Sales]]=0,0,Table1[[#This Row],[Profit]]/Table1[[#This Row],[Sales]])</f>
        <v>0.45999999999999996</v>
      </c>
    </row>
    <row r="2327" spans="22:46" x14ac:dyDescent="0.3">
      <c r="V2327">
        <v>2326</v>
      </c>
      <c r="W2327" t="s">
        <v>5956</v>
      </c>
      <c r="X2327" s="1">
        <v>42262</v>
      </c>
      <c r="Y2327" t="s">
        <v>3424</v>
      </c>
      <c r="Z2327" t="s">
        <v>22</v>
      </c>
      <c r="AA2327" t="s">
        <v>5957</v>
      </c>
      <c r="AB2327" t="s">
        <v>5958</v>
      </c>
      <c r="AC2327" t="s">
        <v>41</v>
      </c>
      <c r="AD2327" t="s">
        <v>26</v>
      </c>
      <c r="AE2327" t="s">
        <v>300</v>
      </c>
      <c r="AF2327" t="s">
        <v>301</v>
      </c>
      <c r="AG2327">
        <v>10035</v>
      </c>
      <c r="AH2327" t="s">
        <v>160</v>
      </c>
      <c r="AI2327" t="s">
        <v>5388</v>
      </c>
      <c r="AJ2327" t="s">
        <v>46</v>
      </c>
      <c r="AK2327" t="s">
        <v>77</v>
      </c>
      <c r="AL2327" t="s">
        <v>5389</v>
      </c>
      <c r="AM2327">
        <v>79.872</v>
      </c>
      <c r="AN2327">
        <v>3</v>
      </c>
      <c r="AO2327">
        <v>0.2</v>
      </c>
      <c r="AP2327">
        <v>29.952000000000002</v>
      </c>
      <c r="AQ2327">
        <f>YEAR(Table1[[#This Row],[Order Date]])</f>
        <v>2015</v>
      </c>
      <c r="AR2327" t="str">
        <f>TEXT(Table1[[#This Row],[Order Date]],"mmmm")</f>
        <v>September</v>
      </c>
      <c r="AS2327" t="str">
        <f>"Q"&amp;ROUNDUP(MONTH(Table1[[#This Row],[Order Date]])/3,0)</f>
        <v>Q3</v>
      </c>
      <c r="AT2327">
        <f>IF(Table1[[#This Row],[Sales]]=0,0,Table1[[#This Row],[Profit]]/Table1[[#This Row],[Sales]])</f>
        <v>0.375</v>
      </c>
    </row>
    <row r="2328" spans="22:46" x14ac:dyDescent="0.3">
      <c r="V2328">
        <v>2327</v>
      </c>
      <c r="W2328" t="s">
        <v>5956</v>
      </c>
      <c r="X2328" s="1">
        <v>42262</v>
      </c>
      <c r="Y2328" t="s">
        <v>3424</v>
      </c>
      <c r="Z2328" t="s">
        <v>22</v>
      </c>
      <c r="AA2328" t="s">
        <v>5957</v>
      </c>
      <c r="AB2328" t="s">
        <v>5958</v>
      </c>
      <c r="AC2328" t="s">
        <v>41</v>
      </c>
      <c r="AD2328" t="s">
        <v>26</v>
      </c>
      <c r="AE2328" t="s">
        <v>300</v>
      </c>
      <c r="AF2328" t="s">
        <v>301</v>
      </c>
      <c r="AG2328">
        <v>10035</v>
      </c>
      <c r="AH2328" t="s">
        <v>160</v>
      </c>
      <c r="AI2328" t="s">
        <v>1211</v>
      </c>
      <c r="AJ2328" t="s">
        <v>31</v>
      </c>
      <c r="AK2328" t="s">
        <v>32</v>
      </c>
      <c r="AL2328" t="s">
        <v>1212</v>
      </c>
      <c r="AM2328">
        <v>46.384</v>
      </c>
      <c r="AN2328">
        <v>1</v>
      </c>
      <c r="AO2328">
        <v>0.2</v>
      </c>
      <c r="AP2328">
        <v>1.1596</v>
      </c>
      <c r="AQ2328">
        <f>YEAR(Table1[[#This Row],[Order Date]])</f>
        <v>2015</v>
      </c>
      <c r="AR2328" t="str">
        <f>TEXT(Table1[[#This Row],[Order Date]],"mmmm")</f>
        <v>September</v>
      </c>
      <c r="AS2328" t="str">
        <f>"Q"&amp;ROUNDUP(MONTH(Table1[[#This Row],[Order Date]])/3,0)</f>
        <v>Q3</v>
      </c>
      <c r="AT2328">
        <f>IF(Table1[[#This Row],[Sales]]=0,0,Table1[[#This Row],[Profit]]/Table1[[#This Row],[Sales]])</f>
        <v>2.4999999999999998E-2</v>
      </c>
    </row>
    <row r="2329" spans="22:46" x14ac:dyDescent="0.3">
      <c r="V2329">
        <v>2328</v>
      </c>
      <c r="W2329" t="s">
        <v>5956</v>
      </c>
      <c r="X2329" s="1">
        <v>42262</v>
      </c>
      <c r="Y2329" t="s">
        <v>3424</v>
      </c>
      <c r="Z2329" t="s">
        <v>22</v>
      </c>
      <c r="AA2329" t="s">
        <v>5957</v>
      </c>
      <c r="AB2329" t="s">
        <v>5958</v>
      </c>
      <c r="AC2329" t="s">
        <v>41</v>
      </c>
      <c r="AD2329" t="s">
        <v>26</v>
      </c>
      <c r="AE2329" t="s">
        <v>300</v>
      </c>
      <c r="AF2329" t="s">
        <v>301</v>
      </c>
      <c r="AG2329">
        <v>10035</v>
      </c>
      <c r="AH2329" t="s">
        <v>160</v>
      </c>
      <c r="AI2329" t="s">
        <v>93</v>
      </c>
      <c r="AJ2329" t="s">
        <v>46</v>
      </c>
      <c r="AK2329" t="s">
        <v>94</v>
      </c>
      <c r="AL2329" t="s">
        <v>95</v>
      </c>
      <c r="AM2329">
        <v>12.96</v>
      </c>
      <c r="AN2329">
        <v>2</v>
      </c>
      <c r="AO2329">
        <v>0</v>
      </c>
      <c r="AP2329">
        <v>6.2207999999999997</v>
      </c>
      <c r="AQ2329">
        <f>YEAR(Table1[[#This Row],[Order Date]])</f>
        <v>2015</v>
      </c>
      <c r="AR2329" t="str">
        <f>TEXT(Table1[[#This Row],[Order Date]],"mmmm")</f>
        <v>September</v>
      </c>
      <c r="AS2329" t="str">
        <f>"Q"&amp;ROUNDUP(MONTH(Table1[[#This Row],[Order Date]])/3,0)</f>
        <v>Q3</v>
      </c>
      <c r="AT2329">
        <f>IF(Table1[[#This Row],[Sales]]=0,0,Table1[[#This Row],[Profit]]/Table1[[#This Row],[Sales]])</f>
        <v>0.47999999999999993</v>
      </c>
    </row>
    <row r="2330" spans="22:46" x14ac:dyDescent="0.3">
      <c r="V2330">
        <v>2329</v>
      </c>
      <c r="W2330" t="s">
        <v>5959</v>
      </c>
      <c r="X2330" s="1">
        <v>43001</v>
      </c>
      <c r="Y2330" t="s">
        <v>2353</v>
      </c>
      <c r="Z2330" t="s">
        <v>207</v>
      </c>
      <c r="AA2330" t="s">
        <v>5960</v>
      </c>
      <c r="AB2330" t="s">
        <v>5961</v>
      </c>
      <c r="AC2330" t="s">
        <v>108</v>
      </c>
      <c r="AD2330" t="s">
        <v>26</v>
      </c>
      <c r="AE2330" t="s">
        <v>5962</v>
      </c>
      <c r="AF2330" t="s">
        <v>516</v>
      </c>
      <c r="AG2330">
        <v>80525</v>
      </c>
      <c r="AH2330" t="s">
        <v>44</v>
      </c>
      <c r="AI2330" t="s">
        <v>5963</v>
      </c>
      <c r="AJ2330" t="s">
        <v>46</v>
      </c>
      <c r="AK2330" t="s">
        <v>190</v>
      </c>
      <c r="AL2330" t="s">
        <v>5964</v>
      </c>
      <c r="AM2330">
        <v>14.352</v>
      </c>
      <c r="AN2330">
        <v>3</v>
      </c>
      <c r="AO2330">
        <v>0.2</v>
      </c>
      <c r="AP2330">
        <v>5.2026000000000003</v>
      </c>
      <c r="AQ2330">
        <f>YEAR(Table1[[#This Row],[Order Date]])</f>
        <v>2017</v>
      </c>
      <c r="AR2330" t="str">
        <f>TEXT(Table1[[#This Row],[Order Date]],"mmmm")</f>
        <v>September</v>
      </c>
      <c r="AS2330" t="str">
        <f>"Q"&amp;ROUNDUP(MONTH(Table1[[#This Row],[Order Date]])/3,0)</f>
        <v>Q3</v>
      </c>
      <c r="AT2330">
        <f>IF(Table1[[#This Row],[Sales]]=0,0,Table1[[#This Row],[Profit]]/Table1[[#This Row],[Sales]])</f>
        <v>0.36249999999999999</v>
      </c>
    </row>
    <row r="2331" spans="22:46" x14ac:dyDescent="0.3">
      <c r="V2331">
        <v>2330</v>
      </c>
      <c r="W2331" t="s">
        <v>5965</v>
      </c>
      <c r="X2331" s="1">
        <v>42363</v>
      </c>
      <c r="Y2331" t="s">
        <v>5571</v>
      </c>
      <c r="Z2331" t="s">
        <v>51</v>
      </c>
      <c r="AA2331" t="s">
        <v>2379</v>
      </c>
      <c r="AB2331" t="s">
        <v>2380</v>
      </c>
      <c r="AC2331" t="s">
        <v>41</v>
      </c>
      <c r="AD2331" t="s">
        <v>26</v>
      </c>
      <c r="AE2331" t="s">
        <v>158</v>
      </c>
      <c r="AF2331" t="s">
        <v>159</v>
      </c>
      <c r="AG2331">
        <v>19140</v>
      </c>
      <c r="AH2331" t="s">
        <v>160</v>
      </c>
      <c r="AI2331" t="s">
        <v>5966</v>
      </c>
      <c r="AJ2331" t="s">
        <v>31</v>
      </c>
      <c r="AK2331" t="s">
        <v>67</v>
      </c>
      <c r="AL2331" t="s">
        <v>5967</v>
      </c>
      <c r="AM2331">
        <v>547.13599999999997</v>
      </c>
      <c r="AN2331">
        <v>4</v>
      </c>
      <c r="AO2331">
        <v>0.2</v>
      </c>
      <c r="AP2331">
        <v>-68.391999999999996</v>
      </c>
      <c r="AQ2331">
        <f>YEAR(Table1[[#This Row],[Order Date]])</f>
        <v>2015</v>
      </c>
      <c r="AR2331" t="str">
        <f>TEXT(Table1[[#This Row],[Order Date]],"mmmm")</f>
        <v>December</v>
      </c>
      <c r="AS2331" t="str">
        <f>"Q"&amp;ROUNDUP(MONTH(Table1[[#This Row],[Order Date]])/3,0)</f>
        <v>Q4</v>
      </c>
      <c r="AT2331">
        <f>IF(Table1[[#This Row],[Sales]]=0,0,Table1[[#This Row],[Profit]]/Table1[[#This Row],[Sales]])</f>
        <v>-0.125</v>
      </c>
    </row>
    <row r="2332" spans="22:46" x14ac:dyDescent="0.3">
      <c r="V2332">
        <v>2331</v>
      </c>
      <c r="W2332" t="s">
        <v>5968</v>
      </c>
      <c r="X2332" s="1">
        <v>42637</v>
      </c>
      <c r="Y2332" t="s">
        <v>1787</v>
      </c>
      <c r="Z2332" t="s">
        <v>22</v>
      </c>
      <c r="AA2332" t="s">
        <v>1514</v>
      </c>
      <c r="AB2332" t="s">
        <v>1515</v>
      </c>
      <c r="AC2332" t="s">
        <v>41</v>
      </c>
      <c r="AD2332" t="s">
        <v>26</v>
      </c>
      <c r="AE2332" t="s">
        <v>42</v>
      </c>
      <c r="AF2332" t="s">
        <v>43</v>
      </c>
      <c r="AG2332">
        <v>90004</v>
      </c>
      <c r="AH2332" t="s">
        <v>44</v>
      </c>
      <c r="AI2332" t="s">
        <v>942</v>
      </c>
      <c r="AJ2332" t="s">
        <v>46</v>
      </c>
      <c r="AK2332" t="s">
        <v>60</v>
      </c>
      <c r="AL2332" t="s">
        <v>943</v>
      </c>
      <c r="AM2332">
        <v>41.96</v>
      </c>
      <c r="AN2332">
        <v>2</v>
      </c>
      <c r="AO2332">
        <v>0</v>
      </c>
      <c r="AP2332">
        <v>2.9371999999999998</v>
      </c>
      <c r="AQ2332">
        <f>YEAR(Table1[[#This Row],[Order Date]])</f>
        <v>2016</v>
      </c>
      <c r="AR2332" t="str">
        <f>TEXT(Table1[[#This Row],[Order Date]],"mmmm")</f>
        <v>September</v>
      </c>
      <c r="AS2332" t="str">
        <f>"Q"&amp;ROUNDUP(MONTH(Table1[[#This Row],[Order Date]])/3,0)</f>
        <v>Q3</v>
      </c>
      <c r="AT2332">
        <f>IF(Table1[[#This Row],[Sales]]=0,0,Table1[[#This Row],[Profit]]/Table1[[#This Row],[Sales]])</f>
        <v>6.9999999999999993E-2</v>
      </c>
    </row>
    <row r="2333" spans="22:46" x14ac:dyDescent="0.3">
      <c r="V2333">
        <v>2332</v>
      </c>
      <c r="W2333" t="s">
        <v>5968</v>
      </c>
      <c r="X2333" s="1">
        <v>42637</v>
      </c>
      <c r="Y2333" t="s">
        <v>1787</v>
      </c>
      <c r="Z2333" t="s">
        <v>22</v>
      </c>
      <c r="AA2333" t="s">
        <v>1514</v>
      </c>
      <c r="AB2333" t="s">
        <v>1515</v>
      </c>
      <c r="AC2333" t="s">
        <v>41</v>
      </c>
      <c r="AD2333" t="s">
        <v>26</v>
      </c>
      <c r="AE2333" t="s">
        <v>42</v>
      </c>
      <c r="AF2333" t="s">
        <v>43</v>
      </c>
      <c r="AG2333">
        <v>90004</v>
      </c>
      <c r="AH2333" t="s">
        <v>44</v>
      </c>
      <c r="AI2333" t="s">
        <v>5969</v>
      </c>
      <c r="AJ2333" t="s">
        <v>46</v>
      </c>
      <c r="AK2333" t="s">
        <v>94</v>
      </c>
      <c r="AL2333" t="s">
        <v>5970</v>
      </c>
      <c r="AM2333">
        <v>41.7</v>
      </c>
      <c r="AN2333">
        <v>5</v>
      </c>
      <c r="AO2333">
        <v>0</v>
      </c>
      <c r="AP2333">
        <v>20.85</v>
      </c>
      <c r="AQ2333">
        <f>YEAR(Table1[[#This Row],[Order Date]])</f>
        <v>2016</v>
      </c>
      <c r="AR2333" t="str">
        <f>TEXT(Table1[[#This Row],[Order Date]],"mmmm")</f>
        <v>September</v>
      </c>
      <c r="AS2333" t="str">
        <f>"Q"&amp;ROUNDUP(MONTH(Table1[[#This Row],[Order Date]])/3,0)</f>
        <v>Q3</v>
      </c>
      <c r="AT2333">
        <f>IF(Table1[[#This Row],[Sales]]=0,0,Table1[[#This Row],[Profit]]/Table1[[#This Row],[Sales]])</f>
        <v>0.5</v>
      </c>
    </row>
    <row r="2334" spans="22:46" x14ac:dyDescent="0.3">
      <c r="V2334">
        <v>2333</v>
      </c>
      <c r="W2334" t="s">
        <v>5971</v>
      </c>
      <c r="X2334" s="1">
        <v>42815</v>
      </c>
      <c r="Y2334" t="s">
        <v>1748</v>
      </c>
      <c r="Z2334" t="s">
        <v>51</v>
      </c>
      <c r="AA2334" t="s">
        <v>3327</v>
      </c>
      <c r="AB2334" t="s">
        <v>3328</v>
      </c>
      <c r="AC2334" t="s">
        <v>25</v>
      </c>
      <c r="AD2334" t="s">
        <v>26</v>
      </c>
      <c r="AE2334" t="s">
        <v>4801</v>
      </c>
      <c r="AF2334" t="s">
        <v>287</v>
      </c>
      <c r="AG2334">
        <v>47905</v>
      </c>
      <c r="AH2334" t="s">
        <v>111</v>
      </c>
      <c r="AI2334" t="s">
        <v>1830</v>
      </c>
      <c r="AJ2334" t="s">
        <v>46</v>
      </c>
      <c r="AK2334" t="s">
        <v>94</v>
      </c>
      <c r="AL2334" t="s">
        <v>1831</v>
      </c>
      <c r="AM2334">
        <v>277.39999999999998</v>
      </c>
      <c r="AN2334">
        <v>5</v>
      </c>
      <c r="AO2334">
        <v>0</v>
      </c>
      <c r="AP2334">
        <v>133.15199999999999</v>
      </c>
      <c r="AQ2334">
        <f>YEAR(Table1[[#This Row],[Order Date]])</f>
        <v>2017</v>
      </c>
      <c r="AR2334" t="str">
        <f>TEXT(Table1[[#This Row],[Order Date]],"mmmm")</f>
        <v>March</v>
      </c>
      <c r="AS2334" t="str">
        <f>"Q"&amp;ROUNDUP(MONTH(Table1[[#This Row],[Order Date]])/3,0)</f>
        <v>Q1</v>
      </c>
      <c r="AT2334">
        <f>IF(Table1[[#This Row],[Sales]]=0,0,Table1[[#This Row],[Profit]]/Table1[[#This Row],[Sales]])</f>
        <v>0.48</v>
      </c>
    </row>
    <row r="2335" spans="22:46" x14ac:dyDescent="0.3">
      <c r="V2335">
        <v>2334</v>
      </c>
      <c r="W2335" t="s">
        <v>5971</v>
      </c>
      <c r="X2335" s="1">
        <v>42815</v>
      </c>
      <c r="Y2335" t="s">
        <v>1748</v>
      </c>
      <c r="Z2335" t="s">
        <v>51</v>
      </c>
      <c r="AA2335" t="s">
        <v>3327</v>
      </c>
      <c r="AB2335" t="s">
        <v>3328</v>
      </c>
      <c r="AC2335" t="s">
        <v>25</v>
      </c>
      <c r="AD2335" t="s">
        <v>26</v>
      </c>
      <c r="AE2335" t="s">
        <v>4801</v>
      </c>
      <c r="AF2335" t="s">
        <v>287</v>
      </c>
      <c r="AG2335">
        <v>47905</v>
      </c>
      <c r="AH2335" t="s">
        <v>111</v>
      </c>
      <c r="AI2335" t="s">
        <v>2672</v>
      </c>
      <c r="AJ2335" t="s">
        <v>46</v>
      </c>
      <c r="AK2335" t="s">
        <v>94</v>
      </c>
      <c r="AL2335" t="s">
        <v>2673</v>
      </c>
      <c r="AM2335">
        <v>5.78</v>
      </c>
      <c r="AN2335">
        <v>1</v>
      </c>
      <c r="AO2335">
        <v>0</v>
      </c>
      <c r="AP2335">
        <v>2.8321999999999998</v>
      </c>
      <c r="AQ2335">
        <f>YEAR(Table1[[#This Row],[Order Date]])</f>
        <v>2017</v>
      </c>
      <c r="AR2335" t="str">
        <f>TEXT(Table1[[#This Row],[Order Date]],"mmmm")</f>
        <v>March</v>
      </c>
      <c r="AS2335" t="str">
        <f>"Q"&amp;ROUNDUP(MONTH(Table1[[#This Row],[Order Date]])/3,0)</f>
        <v>Q1</v>
      </c>
      <c r="AT2335">
        <f>IF(Table1[[#This Row],[Sales]]=0,0,Table1[[#This Row],[Profit]]/Table1[[#This Row],[Sales]])</f>
        <v>0.48999999999999994</v>
      </c>
    </row>
    <row r="2336" spans="22:46" x14ac:dyDescent="0.3">
      <c r="V2336">
        <v>2335</v>
      </c>
      <c r="W2336" t="s">
        <v>5972</v>
      </c>
      <c r="X2336" s="1">
        <v>41912</v>
      </c>
      <c r="Y2336" s="1">
        <v>41739</v>
      </c>
      <c r="Z2336" t="s">
        <v>51</v>
      </c>
      <c r="AA2336" t="s">
        <v>5973</v>
      </c>
      <c r="AB2336" t="s">
        <v>5974</v>
      </c>
      <c r="AC2336" t="s">
        <v>25</v>
      </c>
      <c r="AD2336" t="s">
        <v>26</v>
      </c>
      <c r="AE2336" t="s">
        <v>5975</v>
      </c>
      <c r="AF2336" t="s">
        <v>379</v>
      </c>
      <c r="AG2336">
        <v>37042</v>
      </c>
      <c r="AH2336" t="s">
        <v>29</v>
      </c>
      <c r="AI2336" t="s">
        <v>1498</v>
      </c>
      <c r="AJ2336" t="s">
        <v>46</v>
      </c>
      <c r="AK2336" t="s">
        <v>80</v>
      </c>
      <c r="AL2336" t="s">
        <v>1499</v>
      </c>
      <c r="AM2336">
        <v>69.215999999999994</v>
      </c>
      <c r="AN2336">
        <v>6</v>
      </c>
      <c r="AO2336">
        <v>0.2</v>
      </c>
      <c r="AP2336">
        <v>11.2476</v>
      </c>
      <c r="AQ2336">
        <f>YEAR(Table1[[#This Row],[Order Date]])</f>
        <v>2014</v>
      </c>
      <c r="AR2336" t="str">
        <f>TEXT(Table1[[#This Row],[Order Date]],"mmmm")</f>
        <v>September</v>
      </c>
      <c r="AS2336" t="str">
        <f>"Q"&amp;ROUNDUP(MONTH(Table1[[#This Row],[Order Date]])/3,0)</f>
        <v>Q3</v>
      </c>
      <c r="AT2336">
        <f>IF(Table1[[#This Row],[Sales]]=0,0,Table1[[#This Row],[Profit]]/Table1[[#This Row],[Sales]])</f>
        <v>0.16250000000000001</v>
      </c>
    </row>
    <row r="2337" spans="22:46" x14ac:dyDescent="0.3">
      <c r="V2337">
        <v>2336</v>
      </c>
      <c r="W2337" t="s">
        <v>5976</v>
      </c>
      <c r="X2337" s="1">
        <v>43079</v>
      </c>
      <c r="Y2337" s="1">
        <v>43020</v>
      </c>
      <c r="Z2337" t="s">
        <v>1450</v>
      </c>
      <c r="AA2337" t="s">
        <v>3982</v>
      </c>
      <c r="AB2337" t="s">
        <v>3983</v>
      </c>
      <c r="AC2337" t="s">
        <v>25</v>
      </c>
      <c r="AD2337" t="s">
        <v>26</v>
      </c>
      <c r="AE2337" t="s">
        <v>843</v>
      </c>
      <c r="AF2337" t="s">
        <v>844</v>
      </c>
      <c r="AG2337">
        <v>6824</v>
      </c>
      <c r="AH2337" t="s">
        <v>160</v>
      </c>
      <c r="AI2337" t="s">
        <v>662</v>
      </c>
      <c r="AJ2337" t="s">
        <v>46</v>
      </c>
      <c r="AK2337" t="s">
        <v>190</v>
      </c>
      <c r="AL2337" t="s">
        <v>663</v>
      </c>
      <c r="AM2337">
        <v>10.86</v>
      </c>
      <c r="AN2337">
        <v>3</v>
      </c>
      <c r="AO2337">
        <v>0</v>
      </c>
      <c r="AP2337">
        <v>5.1041999999999996</v>
      </c>
      <c r="AQ2337">
        <f>YEAR(Table1[[#This Row],[Order Date]])</f>
        <v>2017</v>
      </c>
      <c r="AR2337" t="str">
        <f>TEXT(Table1[[#This Row],[Order Date]],"mmmm")</f>
        <v>December</v>
      </c>
      <c r="AS2337" t="str">
        <f>"Q"&amp;ROUNDUP(MONTH(Table1[[#This Row],[Order Date]])/3,0)</f>
        <v>Q4</v>
      </c>
      <c r="AT2337">
        <f>IF(Table1[[#This Row],[Sales]]=0,0,Table1[[#This Row],[Profit]]/Table1[[#This Row],[Sales]])</f>
        <v>0.47</v>
      </c>
    </row>
    <row r="2338" spans="22:46" x14ac:dyDescent="0.3">
      <c r="V2338">
        <v>2337</v>
      </c>
      <c r="W2338" t="s">
        <v>5976</v>
      </c>
      <c r="X2338" s="1">
        <v>43079</v>
      </c>
      <c r="Y2338" s="1">
        <v>43020</v>
      </c>
      <c r="Z2338" t="s">
        <v>1450</v>
      </c>
      <c r="AA2338" t="s">
        <v>3982</v>
      </c>
      <c r="AB2338" t="s">
        <v>3983</v>
      </c>
      <c r="AC2338" t="s">
        <v>25</v>
      </c>
      <c r="AD2338" t="s">
        <v>26</v>
      </c>
      <c r="AE2338" t="s">
        <v>843</v>
      </c>
      <c r="AF2338" t="s">
        <v>844</v>
      </c>
      <c r="AG2338">
        <v>6824</v>
      </c>
      <c r="AH2338" t="s">
        <v>160</v>
      </c>
      <c r="AI2338" t="s">
        <v>5977</v>
      </c>
      <c r="AJ2338" t="s">
        <v>46</v>
      </c>
      <c r="AK2338" t="s">
        <v>80</v>
      </c>
      <c r="AL2338" t="s">
        <v>5978</v>
      </c>
      <c r="AM2338">
        <v>426.79</v>
      </c>
      <c r="AN2338">
        <v>7</v>
      </c>
      <c r="AO2338">
        <v>0</v>
      </c>
      <c r="AP2338">
        <v>123.76909999999999</v>
      </c>
      <c r="AQ2338">
        <f>YEAR(Table1[[#This Row],[Order Date]])</f>
        <v>2017</v>
      </c>
      <c r="AR2338" t="str">
        <f>TEXT(Table1[[#This Row],[Order Date]],"mmmm")</f>
        <v>December</v>
      </c>
      <c r="AS2338" t="str">
        <f>"Q"&amp;ROUNDUP(MONTH(Table1[[#This Row],[Order Date]])/3,0)</f>
        <v>Q4</v>
      </c>
      <c r="AT2338">
        <f>IF(Table1[[#This Row],[Sales]]=0,0,Table1[[#This Row],[Profit]]/Table1[[#This Row],[Sales]])</f>
        <v>0.28999999999999998</v>
      </c>
    </row>
    <row r="2339" spans="22:46" x14ac:dyDescent="0.3">
      <c r="V2339">
        <v>2338</v>
      </c>
      <c r="W2339" t="s">
        <v>5979</v>
      </c>
      <c r="X2339" s="1">
        <v>41874</v>
      </c>
      <c r="Y2339" t="s">
        <v>5521</v>
      </c>
      <c r="Z2339" t="s">
        <v>1450</v>
      </c>
      <c r="AA2339" t="s">
        <v>2817</v>
      </c>
      <c r="AB2339" t="s">
        <v>2818</v>
      </c>
      <c r="AC2339" t="s">
        <v>25</v>
      </c>
      <c r="AD2339" t="s">
        <v>26</v>
      </c>
      <c r="AE2339" t="s">
        <v>300</v>
      </c>
      <c r="AF2339" t="s">
        <v>301</v>
      </c>
      <c r="AG2339">
        <v>10009</v>
      </c>
      <c r="AH2339" t="s">
        <v>160</v>
      </c>
      <c r="AI2339" t="s">
        <v>5980</v>
      </c>
      <c r="AJ2339" t="s">
        <v>46</v>
      </c>
      <c r="AK2339" t="s">
        <v>94</v>
      </c>
      <c r="AL2339" t="s">
        <v>5981</v>
      </c>
      <c r="AM2339">
        <v>25.92</v>
      </c>
      <c r="AN2339">
        <v>4</v>
      </c>
      <c r="AO2339">
        <v>0</v>
      </c>
      <c r="AP2339">
        <v>12.441599999999999</v>
      </c>
      <c r="AQ2339">
        <f>YEAR(Table1[[#This Row],[Order Date]])</f>
        <v>2014</v>
      </c>
      <c r="AR2339" t="str">
        <f>TEXT(Table1[[#This Row],[Order Date]],"mmmm")</f>
        <v>August</v>
      </c>
      <c r="AS2339" t="str">
        <f>"Q"&amp;ROUNDUP(MONTH(Table1[[#This Row],[Order Date]])/3,0)</f>
        <v>Q3</v>
      </c>
      <c r="AT2339">
        <f>IF(Table1[[#This Row],[Sales]]=0,0,Table1[[#This Row],[Profit]]/Table1[[#This Row],[Sales]])</f>
        <v>0.47999999999999993</v>
      </c>
    </row>
    <row r="2340" spans="22:46" x14ac:dyDescent="0.3">
      <c r="V2340">
        <v>2339</v>
      </c>
      <c r="W2340" t="s">
        <v>5979</v>
      </c>
      <c r="X2340" s="1">
        <v>41874</v>
      </c>
      <c r="Y2340" t="s">
        <v>5521</v>
      </c>
      <c r="Z2340" t="s">
        <v>1450</v>
      </c>
      <c r="AA2340" t="s">
        <v>2817</v>
      </c>
      <c r="AB2340" t="s">
        <v>2818</v>
      </c>
      <c r="AC2340" t="s">
        <v>25</v>
      </c>
      <c r="AD2340" t="s">
        <v>26</v>
      </c>
      <c r="AE2340" t="s">
        <v>300</v>
      </c>
      <c r="AF2340" t="s">
        <v>301</v>
      </c>
      <c r="AG2340">
        <v>10009</v>
      </c>
      <c r="AH2340" t="s">
        <v>160</v>
      </c>
      <c r="AI2340" t="s">
        <v>2167</v>
      </c>
      <c r="AJ2340" t="s">
        <v>46</v>
      </c>
      <c r="AK2340" t="s">
        <v>94</v>
      </c>
      <c r="AL2340" t="s">
        <v>2168</v>
      </c>
      <c r="AM2340">
        <v>45.92</v>
      </c>
      <c r="AN2340">
        <v>4</v>
      </c>
      <c r="AO2340">
        <v>0</v>
      </c>
      <c r="AP2340">
        <v>22.500800000000002</v>
      </c>
      <c r="AQ2340">
        <f>YEAR(Table1[[#This Row],[Order Date]])</f>
        <v>2014</v>
      </c>
      <c r="AR2340" t="str">
        <f>TEXT(Table1[[#This Row],[Order Date]],"mmmm")</f>
        <v>August</v>
      </c>
      <c r="AS2340" t="str">
        <f>"Q"&amp;ROUNDUP(MONTH(Table1[[#This Row],[Order Date]])/3,0)</f>
        <v>Q3</v>
      </c>
      <c r="AT2340">
        <f>IF(Table1[[#This Row],[Sales]]=0,0,Table1[[#This Row],[Profit]]/Table1[[#This Row],[Sales]])</f>
        <v>0.49</v>
      </c>
    </row>
    <row r="2341" spans="22:46" x14ac:dyDescent="0.3">
      <c r="V2341">
        <v>2340</v>
      </c>
      <c r="W2341" t="s">
        <v>5982</v>
      </c>
      <c r="X2341" s="1">
        <v>41870</v>
      </c>
      <c r="Y2341" t="s">
        <v>5984</v>
      </c>
      <c r="Z2341" t="s">
        <v>51</v>
      </c>
      <c r="AA2341" t="s">
        <v>5902</v>
      </c>
      <c r="AB2341" t="s">
        <v>5903</v>
      </c>
      <c r="AC2341" t="s">
        <v>25</v>
      </c>
      <c r="AD2341" t="s">
        <v>26</v>
      </c>
      <c r="AE2341" t="s">
        <v>563</v>
      </c>
      <c r="AF2341" t="s">
        <v>564</v>
      </c>
      <c r="AG2341">
        <v>43229</v>
      </c>
      <c r="AH2341" t="s">
        <v>160</v>
      </c>
      <c r="AI2341" t="s">
        <v>455</v>
      </c>
      <c r="AJ2341" t="s">
        <v>46</v>
      </c>
      <c r="AK2341" t="s">
        <v>70</v>
      </c>
      <c r="AL2341" t="s">
        <v>456</v>
      </c>
      <c r="AM2341">
        <v>10.72</v>
      </c>
      <c r="AN2341">
        <v>2</v>
      </c>
      <c r="AO2341">
        <v>0.2</v>
      </c>
      <c r="AP2341">
        <v>1.742</v>
      </c>
      <c r="AQ2341">
        <f>YEAR(Table1[[#This Row],[Order Date]])</f>
        <v>2014</v>
      </c>
      <c r="AR2341" t="str">
        <f>TEXT(Table1[[#This Row],[Order Date]],"mmmm")</f>
        <v>August</v>
      </c>
      <c r="AS2341" t="str">
        <f>"Q"&amp;ROUNDUP(MONTH(Table1[[#This Row],[Order Date]])/3,0)</f>
        <v>Q3</v>
      </c>
      <c r="AT2341">
        <f>IF(Table1[[#This Row],[Sales]]=0,0,Table1[[#This Row],[Profit]]/Table1[[#This Row],[Sales]])</f>
        <v>0.16249999999999998</v>
      </c>
    </row>
    <row r="2342" spans="22:46" x14ac:dyDescent="0.3">
      <c r="V2342">
        <v>2341</v>
      </c>
      <c r="W2342" t="s">
        <v>5985</v>
      </c>
      <c r="X2342" s="1">
        <v>42684</v>
      </c>
      <c r="Y2342" t="s">
        <v>3715</v>
      </c>
      <c r="Z2342" t="s">
        <v>51</v>
      </c>
      <c r="AA2342" t="s">
        <v>2705</v>
      </c>
      <c r="AB2342" t="s">
        <v>2706</v>
      </c>
      <c r="AC2342" t="s">
        <v>25</v>
      </c>
      <c r="AD2342" t="s">
        <v>26</v>
      </c>
      <c r="AE2342" t="s">
        <v>2359</v>
      </c>
      <c r="AF2342" t="s">
        <v>1429</v>
      </c>
      <c r="AG2342">
        <v>31088</v>
      </c>
      <c r="AH2342" t="s">
        <v>29</v>
      </c>
      <c r="AI2342" t="s">
        <v>3870</v>
      </c>
      <c r="AJ2342" t="s">
        <v>46</v>
      </c>
      <c r="AK2342" t="s">
        <v>70</v>
      </c>
      <c r="AL2342" t="s">
        <v>3871</v>
      </c>
      <c r="AM2342">
        <v>41.86</v>
      </c>
      <c r="AN2342">
        <v>7</v>
      </c>
      <c r="AO2342">
        <v>0</v>
      </c>
      <c r="AP2342">
        <v>10.465</v>
      </c>
      <c r="AQ2342">
        <f>YEAR(Table1[[#This Row],[Order Date]])</f>
        <v>2016</v>
      </c>
      <c r="AR2342" t="str">
        <f>TEXT(Table1[[#This Row],[Order Date]],"mmmm")</f>
        <v>November</v>
      </c>
      <c r="AS2342" t="str">
        <f>"Q"&amp;ROUNDUP(MONTH(Table1[[#This Row],[Order Date]])/3,0)</f>
        <v>Q4</v>
      </c>
      <c r="AT2342">
        <f>IF(Table1[[#This Row],[Sales]]=0,0,Table1[[#This Row],[Profit]]/Table1[[#This Row],[Sales]])</f>
        <v>0.25</v>
      </c>
    </row>
    <row r="2343" spans="22:46" x14ac:dyDescent="0.3">
      <c r="V2343">
        <v>2342</v>
      </c>
      <c r="W2343" t="s">
        <v>5986</v>
      </c>
      <c r="X2343" s="1">
        <v>42004</v>
      </c>
      <c r="Y2343" s="1">
        <v>42064</v>
      </c>
      <c r="Z2343" t="s">
        <v>207</v>
      </c>
      <c r="AA2343" t="s">
        <v>446</v>
      </c>
      <c r="AB2343" t="s">
        <v>447</v>
      </c>
      <c r="AC2343" t="s">
        <v>108</v>
      </c>
      <c r="AD2343" t="s">
        <v>26</v>
      </c>
      <c r="AE2343" t="s">
        <v>690</v>
      </c>
      <c r="AF2343" t="s">
        <v>1400</v>
      </c>
      <c r="AG2343">
        <v>2038</v>
      </c>
      <c r="AH2343" t="s">
        <v>160</v>
      </c>
      <c r="AI2343" t="s">
        <v>5987</v>
      </c>
      <c r="AJ2343" t="s">
        <v>31</v>
      </c>
      <c r="AK2343" t="s">
        <v>67</v>
      </c>
      <c r="AL2343" t="s">
        <v>5988</v>
      </c>
      <c r="AM2343">
        <v>63.2</v>
      </c>
      <c r="AN2343">
        <v>5</v>
      </c>
      <c r="AO2343">
        <v>0</v>
      </c>
      <c r="AP2343">
        <v>23.384</v>
      </c>
      <c r="AQ2343">
        <f>YEAR(Table1[[#This Row],[Order Date]])</f>
        <v>2014</v>
      </c>
      <c r="AR2343" t="str">
        <f>TEXT(Table1[[#This Row],[Order Date]],"mmmm")</f>
        <v>December</v>
      </c>
      <c r="AS2343" t="str">
        <f>"Q"&amp;ROUNDUP(MONTH(Table1[[#This Row],[Order Date]])/3,0)</f>
        <v>Q4</v>
      </c>
      <c r="AT2343">
        <f>IF(Table1[[#This Row],[Sales]]=0,0,Table1[[#This Row],[Profit]]/Table1[[#This Row],[Sales]])</f>
        <v>0.37</v>
      </c>
    </row>
    <row r="2344" spans="22:46" x14ac:dyDescent="0.3">
      <c r="V2344">
        <v>2343</v>
      </c>
      <c r="W2344" t="s">
        <v>5986</v>
      </c>
      <c r="X2344" s="1">
        <v>42004</v>
      </c>
      <c r="Y2344" s="1">
        <v>42064</v>
      </c>
      <c r="Z2344" t="s">
        <v>207</v>
      </c>
      <c r="AA2344" t="s">
        <v>446</v>
      </c>
      <c r="AB2344" t="s">
        <v>447</v>
      </c>
      <c r="AC2344" t="s">
        <v>108</v>
      </c>
      <c r="AD2344" t="s">
        <v>26</v>
      </c>
      <c r="AE2344" t="s">
        <v>690</v>
      </c>
      <c r="AF2344" t="s">
        <v>1400</v>
      </c>
      <c r="AG2344">
        <v>2038</v>
      </c>
      <c r="AH2344" t="s">
        <v>160</v>
      </c>
      <c r="AI2344" t="s">
        <v>5953</v>
      </c>
      <c r="AJ2344" t="s">
        <v>73</v>
      </c>
      <c r="AK2344" t="s">
        <v>176</v>
      </c>
      <c r="AL2344" t="s">
        <v>5954</v>
      </c>
      <c r="AM2344">
        <v>113.97</v>
      </c>
      <c r="AN2344">
        <v>3</v>
      </c>
      <c r="AO2344">
        <v>0</v>
      </c>
      <c r="AP2344">
        <v>27.352799999999998</v>
      </c>
      <c r="AQ2344">
        <f>YEAR(Table1[[#This Row],[Order Date]])</f>
        <v>2014</v>
      </c>
      <c r="AR2344" t="str">
        <f>TEXT(Table1[[#This Row],[Order Date]],"mmmm")</f>
        <v>December</v>
      </c>
      <c r="AS2344" t="str">
        <f>"Q"&amp;ROUNDUP(MONTH(Table1[[#This Row],[Order Date]])/3,0)</f>
        <v>Q4</v>
      </c>
      <c r="AT2344">
        <f>IF(Table1[[#This Row],[Sales]]=0,0,Table1[[#This Row],[Profit]]/Table1[[#This Row],[Sales]])</f>
        <v>0.24</v>
      </c>
    </row>
    <row r="2345" spans="22:46" x14ac:dyDescent="0.3">
      <c r="V2345">
        <v>2344</v>
      </c>
      <c r="W2345" t="s">
        <v>5989</v>
      </c>
      <c r="X2345" s="1">
        <v>41846</v>
      </c>
      <c r="Y2345" t="s">
        <v>5990</v>
      </c>
      <c r="Z2345" t="s">
        <v>22</v>
      </c>
      <c r="AA2345" t="s">
        <v>4609</v>
      </c>
      <c r="AB2345" t="s">
        <v>4610</v>
      </c>
      <c r="AC2345" t="s">
        <v>25</v>
      </c>
      <c r="AD2345" t="s">
        <v>26</v>
      </c>
      <c r="AE2345" t="s">
        <v>342</v>
      </c>
      <c r="AF2345" t="s">
        <v>233</v>
      </c>
      <c r="AG2345">
        <v>60623</v>
      </c>
      <c r="AH2345" t="s">
        <v>111</v>
      </c>
      <c r="AI2345" t="s">
        <v>1079</v>
      </c>
      <c r="AJ2345" t="s">
        <v>46</v>
      </c>
      <c r="AK2345" t="s">
        <v>60</v>
      </c>
      <c r="AL2345" t="s">
        <v>1080</v>
      </c>
      <c r="AM2345">
        <v>123.55200000000001</v>
      </c>
      <c r="AN2345">
        <v>3</v>
      </c>
      <c r="AO2345">
        <v>0.2</v>
      </c>
      <c r="AP2345">
        <v>-29.343599999999999</v>
      </c>
      <c r="AQ2345">
        <f>YEAR(Table1[[#This Row],[Order Date]])</f>
        <v>2014</v>
      </c>
      <c r="AR2345" t="str">
        <f>TEXT(Table1[[#This Row],[Order Date]],"mmmm")</f>
        <v>July</v>
      </c>
      <c r="AS2345" t="str">
        <f>"Q"&amp;ROUNDUP(MONTH(Table1[[#This Row],[Order Date]])/3,0)</f>
        <v>Q3</v>
      </c>
      <c r="AT2345">
        <f>IF(Table1[[#This Row],[Sales]]=0,0,Table1[[#This Row],[Profit]]/Table1[[#This Row],[Sales]])</f>
        <v>-0.23749999999999999</v>
      </c>
    </row>
    <row r="2346" spans="22:46" x14ac:dyDescent="0.3">
      <c r="V2346">
        <v>2345</v>
      </c>
      <c r="W2346" t="s">
        <v>5991</v>
      </c>
      <c r="X2346" s="1">
        <v>42422</v>
      </c>
      <c r="Y2346" t="s">
        <v>5992</v>
      </c>
      <c r="Z2346" t="s">
        <v>51</v>
      </c>
      <c r="AA2346" t="s">
        <v>3649</v>
      </c>
      <c r="AB2346" t="s">
        <v>3650</v>
      </c>
      <c r="AC2346" t="s">
        <v>108</v>
      </c>
      <c r="AD2346" t="s">
        <v>26</v>
      </c>
      <c r="AE2346" t="s">
        <v>2881</v>
      </c>
      <c r="AF2346" t="s">
        <v>121</v>
      </c>
      <c r="AG2346">
        <v>53209</v>
      </c>
      <c r="AH2346" t="s">
        <v>111</v>
      </c>
      <c r="AI2346" t="s">
        <v>5993</v>
      </c>
      <c r="AJ2346" t="s">
        <v>46</v>
      </c>
      <c r="AK2346" t="s">
        <v>80</v>
      </c>
      <c r="AL2346" t="s">
        <v>5994</v>
      </c>
      <c r="AM2346">
        <v>490.32</v>
      </c>
      <c r="AN2346">
        <v>9</v>
      </c>
      <c r="AO2346">
        <v>0</v>
      </c>
      <c r="AP2346">
        <v>137.28960000000001</v>
      </c>
      <c r="AQ2346">
        <f>YEAR(Table1[[#This Row],[Order Date]])</f>
        <v>2016</v>
      </c>
      <c r="AR2346" t="str">
        <f>TEXT(Table1[[#This Row],[Order Date]],"mmmm")</f>
        <v>February</v>
      </c>
      <c r="AS2346" t="str">
        <f>"Q"&amp;ROUNDUP(MONTH(Table1[[#This Row],[Order Date]])/3,0)</f>
        <v>Q1</v>
      </c>
      <c r="AT2346">
        <f>IF(Table1[[#This Row],[Sales]]=0,0,Table1[[#This Row],[Profit]]/Table1[[#This Row],[Sales]])</f>
        <v>0.28000000000000003</v>
      </c>
    </row>
    <row r="2347" spans="22:46" x14ac:dyDescent="0.3">
      <c r="V2347">
        <v>2346</v>
      </c>
      <c r="W2347" t="s">
        <v>5995</v>
      </c>
      <c r="X2347" s="1">
        <v>42442</v>
      </c>
      <c r="Y2347" t="s">
        <v>1914</v>
      </c>
      <c r="Z2347" t="s">
        <v>51</v>
      </c>
      <c r="AA2347" t="s">
        <v>2793</v>
      </c>
      <c r="AB2347" t="s">
        <v>2794</v>
      </c>
      <c r="AC2347" t="s">
        <v>25</v>
      </c>
      <c r="AD2347" t="s">
        <v>26</v>
      </c>
      <c r="AE2347" t="s">
        <v>764</v>
      </c>
      <c r="AF2347" t="s">
        <v>110</v>
      </c>
      <c r="AG2347">
        <v>78207</v>
      </c>
      <c r="AH2347" t="s">
        <v>111</v>
      </c>
      <c r="AI2347" t="s">
        <v>783</v>
      </c>
      <c r="AJ2347" t="s">
        <v>46</v>
      </c>
      <c r="AK2347" t="s">
        <v>94</v>
      </c>
      <c r="AL2347" t="s">
        <v>5996</v>
      </c>
      <c r="AM2347">
        <v>70.08</v>
      </c>
      <c r="AN2347">
        <v>5</v>
      </c>
      <c r="AO2347">
        <v>0.2</v>
      </c>
      <c r="AP2347">
        <v>24.527999999999999</v>
      </c>
      <c r="AQ2347">
        <f>YEAR(Table1[[#This Row],[Order Date]])</f>
        <v>2016</v>
      </c>
      <c r="AR2347" t="str">
        <f>TEXT(Table1[[#This Row],[Order Date]],"mmmm")</f>
        <v>March</v>
      </c>
      <c r="AS2347" t="str">
        <f>"Q"&amp;ROUNDUP(MONTH(Table1[[#This Row],[Order Date]])/3,0)</f>
        <v>Q1</v>
      </c>
      <c r="AT2347">
        <f>IF(Table1[[#This Row],[Sales]]=0,0,Table1[[#This Row],[Profit]]/Table1[[#This Row],[Sales]])</f>
        <v>0.35</v>
      </c>
    </row>
    <row r="2348" spans="22:46" x14ac:dyDescent="0.3">
      <c r="V2348">
        <v>2347</v>
      </c>
      <c r="W2348" t="s">
        <v>5995</v>
      </c>
      <c r="X2348" s="1">
        <v>42442</v>
      </c>
      <c r="Y2348" t="s">
        <v>1914</v>
      </c>
      <c r="Z2348" t="s">
        <v>51</v>
      </c>
      <c r="AA2348" t="s">
        <v>2793</v>
      </c>
      <c r="AB2348" t="s">
        <v>2794</v>
      </c>
      <c r="AC2348" t="s">
        <v>25</v>
      </c>
      <c r="AD2348" t="s">
        <v>26</v>
      </c>
      <c r="AE2348" t="s">
        <v>764</v>
      </c>
      <c r="AF2348" t="s">
        <v>110</v>
      </c>
      <c r="AG2348">
        <v>78207</v>
      </c>
      <c r="AH2348" t="s">
        <v>111</v>
      </c>
      <c r="AI2348" t="s">
        <v>5997</v>
      </c>
      <c r="AJ2348" t="s">
        <v>46</v>
      </c>
      <c r="AK2348" t="s">
        <v>77</v>
      </c>
      <c r="AL2348" t="s">
        <v>5998</v>
      </c>
      <c r="AM2348">
        <v>1.272</v>
      </c>
      <c r="AN2348">
        <v>2</v>
      </c>
      <c r="AO2348">
        <v>0.8</v>
      </c>
      <c r="AP2348">
        <v>-2.1623999999999999</v>
      </c>
      <c r="AQ2348">
        <f>YEAR(Table1[[#This Row],[Order Date]])</f>
        <v>2016</v>
      </c>
      <c r="AR2348" t="str">
        <f>TEXT(Table1[[#This Row],[Order Date]],"mmmm")</f>
        <v>March</v>
      </c>
      <c r="AS2348" t="str">
        <f>"Q"&amp;ROUNDUP(MONTH(Table1[[#This Row],[Order Date]])/3,0)</f>
        <v>Q1</v>
      </c>
      <c r="AT2348">
        <f>IF(Table1[[#This Row],[Sales]]=0,0,Table1[[#This Row],[Profit]]/Table1[[#This Row],[Sales]])</f>
        <v>-1.7</v>
      </c>
    </row>
    <row r="2349" spans="22:46" x14ac:dyDescent="0.3">
      <c r="V2349">
        <v>2348</v>
      </c>
      <c r="W2349" t="s">
        <v>5995</v>
      </c>
      <c r="X2349" s="1">
        <v>42442</v>
      </c>
      <c r="Y2349" t="s">
        <v>1914</v>
      </c>
      <c r="Z2349" t="s">
        <v>51</v>
      </c>
      <c r="AA2349" t="s">
        <v>2793</v>
      </c>
      <c r="AB2349" t="s">
        <v>2794</v>
      </c>
      <c r="AC2349" t="s">
        <v>25</v>
      </c>
      <c r="AD2349" t="s">
        <v>26</v>
      </c>
      <c r="AE2349" t="s">
        <v>764</v>
      </c>
      <c r="AF2349" t="s">
        <v>110</v>
      </c>
      <c r="AG2349">
        <v>78207</v>
      </c>
      <c r="AH2349" t="s">
        <v>111</v>
      </c>
      <c r="AI2349" t="s">
        <v>3942</v>
      </c>
      <c r="AJ2349" t="s">
        <v>31</v>
      </c>
      <c r="AK2349" t="s">
        <v>57</v>
      </c>
      <c r="AL2349" t="s">
        <v>3943</v>
      </c>
      <c r="AM2349">
        <v>557.58500000000004</v>
      </c>
      <c r="AN2349">
        <v>5</v>
      </c>
      <c r="AO2349">
        <v>0.3</v>
      </c>
      <c r="AP2349">
        <v>0</v>
      </c>
      <c r="AQ2349">
        <f>YEAR(Table1[[#This Row],[Order Date]])</f>
        <v>2016</v>
      </c>
      <c r="AR2349" t="str">
        <f>TEXT(Table1[[#This Row],[Order Date]],"mmmm")</f>
        <v>March</v>
      </c>
      <c r="AS2349" t="str">
        <f>"Q"&amp;ROUNDUP(MONTH(Table1[[#This Row],[Order Date]])/3,0)</f>
        <v>Q1</v>
      </c>
      <c r="AT2349">
        <f>IF(Table1[[#This Row],[Sales]]=0,0,Table1[[#This Row],[Profit]]/Table1[[#This Row],[Sales]])</f>
        <v>0</v>
      </c>
    </row>
    <row r="2350" spans="22:46" x14ac:dyDescent="0.3">
      <c r="V2350">
        <v>2349</v>
      </c>
      <c r="W2350" t="s">
        <v>5999</v>
      </c>
      <c r="X2350" s="1">
        <v>43071</v>
      </c>
      <c r="Y2350" s="1">
        <v>42806</v>
      </c>
      <c r="Z2350" t="s">
        <v>1450</v>
      </c>
      <c r="AA2350" t="s">
        <v>856</v>
      </c>
      <c r="AB2350" t="s">
        <v>857</v>
      </c>
      <c r="AC2350" t="s">
        <v>41</v>
      </c>
      <c r="AD2350" t="s">
        <v>26</v>
      </c>
      <c r="AE2350" t="s">
        <v>42</v>
      </c>
      <c r="AF2350" t="s">
        <v>43</v>
      </c>
      <c r="AG2350">
        <v>90032</v>
      </c>
      <c r="AH2350" t="s">
        <v>44</v>
      </c>
      <c r="AI2350" t="s">
        <v>2734</v>
      </c>
      <c r="AJ2350" t="s">
        <v>46</v>
      </c>
      <c r="AK2350" t="s">
        <v>77</v>
      </c>
      <c r="AL2350" t="s">
        <v>2735</v>
      </c>
      <c r="AM2350">
        <v>9.0239999999999991</v>
      </c>
      <c r="AN2350">
        <v>6</v>
      </c>
      <c r="AO2350">
        <v>0.2</v>
      </c>
      <c r="AP2350">
        <v>3.1583999999999999</v>
      </c>
      <c r="AQ2350">
        <f>YEAR(Table1[[#This Row],[Order Date]])</f>
        <v>2017</v>
      </c>
      <c r="AR2350" t="str">
        <f>TEXT(Table1[[#This Row],[Order Date]],"mmmm")</f>
        <v>December</v>
      </c>
      <c r="AS2350" t="str">
        <f>"Q"&amp;ROUNDUP(MONTH(Table1[[#This Row],[Order Date]])/3,0)</f>
        <v>Q4</v>
      </c>
      <c r="AT2350">
        <f>IF(Table1[[#This Row],[Sales]]=0,0,Table1[[#This Row],[Profit]]/Table1[[#This Row],[Sales]])</f>
        <v>0.35000000000000003</v>
      </c>
    </row>
    <row r="2351" spans="22:46" x14ac:dyDescent="0.3">
      <c r="V2351">
        <v>2350</v>
      </c>
      <c r="W2351" t="s">
        <v>5999</v>
      </c>
      <c r="X2351" s="1">
        <v>43071</v>
      </c>
      <c r="Y2351" s="1">
        <v>42806</v>
      </c>
      <c r="Z2351" t="s">
        <v>1450</v>
      </c>
      <c r="AA2351" t="s">
        <v>856</v>
      </c>
      <c r="AB2351" t="s">
        <v>857</v>
      </c>
      <c r="AC2351" t="s">
        <v>41</v>
      </c>
      <c r="AD2351" t="s">
        <v>26</v>
      </c>
      <c r="AE2351" t="s">
        <v>42</v>
      </c>
      <c r="AF2351" t="s">
        <v>43</v>
      </c>
      <c r="AG2351">
        <v>90032</v>
      </c>
      <c r="AH2351" t="s">
        <v>44</v>
      </c>
      <c r="AI2351" t="s">
        <v>6000</v>
      </c>
      <c r="AJ2351" t="s">
        <v>46</v>
      </c>
      <c r="AK2351" t="s">
        <v>77</v>
      </c>
      <c r="AL2351" t="s">
        <v>6001</v>
      </c>
      <c r="AM2351">
        <v>69.456000000000003</v>
      </c>
      <c r="AN2351">
        <v>2</v>
      </c>
      <c r="AO2351">
        <v>0.2</v>
      </c>
      <c r="AP2351">
        <v>22.5732</v>
      </c>
      <c r="AQ2351">
        <f>YEAR(Table1[[#This Row],[Order Date]])</f>
        <v>2017</v>
      </c>
      <c r="AR2351" t="str">
        <f>TEXT(Table1[[#This Row],[Order Date]],"mmmm")</f>
        <v>December</v>
      </c>
      <c r="AS2351" t="str">
        <f>"Q"&amp;ROUNDUP(MONTH(Table1[[#This Row],[Order Date]])/3,0)</f>
        <v>Q4</v>
      </c>
      <c r="AT2351">
        <f>IF(Table1[[#This Row],[Sales]]=0,0,Table1[[#This Row],[Profit]]/Table1[[#This Row],[Sales]])</f>
        <v>0.32500000000000001</v>
      </c>
    </row>
    <row r="2352" spans="22:46" x14ac:dyDescent="0.3">
      <c r="V2352">
        <v>2351</v>
      </c>
      <c r="W2352" t="s">
        <v>5999</v>
      </c>
      <c r="X2352" s="1">
        <v>43071</v>
      </c>
      <c r="Y2352" s="1">
        <v>42806</v>
      </c>
      <c r="Z2352" t="s">
        <v>1450</v>
      </c>
      <c r="AA2352" t="s">
        <v>856</v>
      </c>
      <c r="AB2352" t="s">
        <v>857</v>
      </c>
      <c r="AC2352" t="s">
        <v>41</v>
      </c>
      <c r="AD2352" t="s">
        <v>26</v>
      </c>
      <c r="AE2352" t="s">
        <v>42</v>
      </c>
      <c r="AF2352" t="s">
        <v>43</v>
      </c>
      <c r="AG2352">
        <v>90032</v>
      </c>
      <c r="AH2352" t="s">
        <v>44</v>
      </c>
      <c r="AI2352" t="s">
        <v>1613</v>
      </c>
      <c r="AJ2352" t="s">
        <v>46</v>
      </c>
      <c r="AK2352" t="s">
        <v>94</v>
      </c>
      <c r="AL2352" t="s">
        <v>1614</v>
      </c>
      <c r="AM2352">
        <v>10.86</v>
      </c>
      <c r="AN2352">
        <v>2</v>
      </c>
      <c r="AO2352">
        <v>0</v>
      </c>
      <c r="AP2352">
        <v>5.3213999999999997</v>
      </c>
      <c r="AQ2352">
        <f>YEAR(Table1[[#This Row],[Order Date]])</f>
        <v>2017</v>
      </c>
      <c r="AR2352" t="str">
        <f>TEXT(Table1[[#This Row],[Order Date]],"mmmm")</f>
        <v>December</v>
      </c>
      <c r="AS2352" t="str">
        <f>"Q"&amp;ROUNDUP(MONTH(Table1[[#This Row],[Order Date]])/3,0)</f>
        <v>Q4</v>
      </c>
      <c r="AT2352">
        <f>IF(Table1[[#This Row],[Sales]]=0,0,Table1[[#This Row],[Profit]]/Table1[[#This Row],[Sales]])</f>
        <v>0.49</v>
      </c>
    </row>
    <row r="2353" spans="22:46" x14ac:dyDescent="0.3">
      <c r="V2353">
        <v>2352</v>
      </c>
      <c r="W2353" t="s">
        <v>5999</v>
      </c>
      <c r="X2353" s="1">
        <v>43071</v>
      </c>
      <c r="Y2353" s="1">
        <v>42806</v>
      </c>
      <c r="Z2353" t="s">
        <v>1450</v>
      </c>
      <c r="AA2353" t="s">
        <v>856</v>
      </c>
      <c r="AB2353" t="s">
        <v>857</v>
      </c>
      <c r="AC2353" t="s">
        <v>41</v>
      </c>
      <c r="AD2353" t="s">
        <v>26</v>
      </c>
      <c r="AE2353" t="s">
        <v>42</v>
      </c>
      <c r="AF2353" t="s">
        <v>43</v>
      </c>
      <c r="AG2353">
        <v>90032</v>
      </c>
      <c r="AH2353" t="s">
        <v>44</v>
      </c>
      <c r="AI2353" t="s">
        <v>5809</v>
      </c>
      <c r="AJ2353" t="s">
        <v>46</v>
      </c>
      <c r="AK2353" t="s">
        <v>80</v>
      </c>
      <c r="AL2353" t="s">
        <v>5810</v>
      </c>
      <c r="AM2353">
        <v>79.47</v>
      </c>
      <c r="AN2353">
        <v>3</v>
      </c>
      <c r="AO2353">
        <v>0</v>
      </c>
      <c r="AP2353">
        <v>22.2516</v>
      </c>
      <c r="AQ2353">
        <f>YEAR(Table1[[#This Row],[Order Date]])</f>
        <v>2017</v>
      </c>
      <c r="AR2353" t="str">
        <f>TEXT(Table1[[#This Row],[Order Date]],"mmmm")</f>
        <v>December</v>
      </c>
      <c r="AS2353" t="str">
        <f>"Q"&amp;ROUNDUP(MONTH(Table1[[#This Row],[Order Date]])/3,0)</f>
        <v>Q4</v>
      </c>
      <c r="AT2353">
        <f>IF(Table1[[#This Row],[Sales]]=0,0,Table1[[#This Row],[Profit]]/Table1[[#This Row],[Sales]])</f>
        <v>0.28000000000000003</v>
      </c>
    </row>
    <row r="2354" spans="22:46" x14ac:dyDescent="0.3">
      <c r="V2354">
        <v>2353</v>
      </c>
      <c r="W2354" t="s">
        <v>5999</v>
      </c>
      <c r="X2354" s="1">
        <v>43071</v>
      </c>
      <c r="Y2354" s="1">
        <v>42806</v>
      </c>
      <c r="Z2354" t="s">
        <v>1450</v>
      </c>
      <c r="AA2354" t="s">
        <v>856</v>
      </c>
      <c r="AB2354" t="s">
        <v>857</v>
      </c>
      <c r="AC2354" t="s">
        <v>41</v>
      </c>
      <c r="AD2354" t="s">
        <v>26</v>
      </c>
      <c r="AE2354" t="s">
        <v>42</v>
      </c>
      <c r="AF2354" t="s">
        <v>43</v>
      </c>
      <c r="AG2354">
        <v>90032</v>
      </c>
      <c r="AH2354" t="s">
        <v>44</v>
      </c>
      <c r="AI2354" t="s">
        <v>323</v>
      </c>
      <c r="AJ2354" t="s">
        <v>46</v>
      </c>
      <c r="AK2354" t="s">
        <v>70</v>
      </c>
      <c r="AL2354" t="s">
        <v>324</v>
      </c>
      <c r="AM2354">
        <v>10.08</v>
      </c>
      <c r="AN2354">
        <v>6</v>
      </c>
      <c r="AO2354">
        <v>0</v>
      </c>
      <c r="AP2354">
        <v>5.04</v>
      </c>
      <c r="AQ2354">
        <f>YEAR(Table1[[#This Row],[Order Date]])</f>
        <v>2017</v>
      </c>
      <c r="AR2354" t="str">
        <f>TEXT(Table1[[#This Row],[Order Date]],"mmmm")</f>
        <v>December</v>
      </c>
      <c r="AS2354" t="str">
        <f>"Q"&amp;ROUNDUP(MONTH(Table1[[#This Row],[Order Date]])/3,0)</f>
        <v>Q4</v>
      </c>
      <c r="AT2354">
        <f>IF(Table1[[#This Row],[Sales]]=0,0,Table1[[#This Row],[Profit]]/Table1[[#This Row],[Sales]])</f>
        <v>0.5</v>
      </c>
    </row>
    <row r="2355" spans="22:46" x14ac:dyDescent="0.3">
      <c r="V2355">
        <v>2354</v>
      </c>
      <c r="W2355" t="s">
        <v>6002</v>
      </c>
      <c r="X2355" s="1">
        <v>42247</v>
      </c>
      <c r="Y2355" s="1">
        <v>42044</v>
      </c>
      <c r="Z2355" t="s">
        <v>207</v>
      </c>
      <c r="AA2355" t="s">
        <v>6003</v>
      </c>
      <c r="AB2355" t="s">
        <v>6004</v>
      </c>
      <c r="AC2355" t="s">
        <v>41</v>
      </c>
      <c r="AD2355" t="s">
        <v>26</v>
      </c>
      <c r="AE2355" t="s">
        <v>136</v>
      </c>
      <c r="AF2355" t="s">
        <v>43</v>
      </c>
      <c r="AG2355">
        <v>94122</v>
      </c>
      <c r="AH2355" t="s">
        <v>44</v>
      </c>
      <c r="AI2355" t="s">
        <v>222</v>
      </c>
      <c r="AJ2355" t="s">
        <v>31</v>
      </c>
      <c r="AK2355" t="s">
        <v>32</v>
      </c>
      <c r="AL2355" t="s">
        <v>223</v>
      </c>
      <c r="AM2355">
        <v>1552.8309999999999</v>
      </c>
      <c r="AN2355">
        <v>7</v>
      </c>
      <c r="AO2355">
        <v>0.15</v>
      </c>
      <c r="AP2355">
        <v>200.9546</v>
      </c>
      <c r="AQ2355">
        <f>YEAR(Table1[[#This Row],[Order Date]])</f>
        <v>2015</v>
      </c>
      <c r="AR2355" t="str">
        <f>TEXT(Table1[[#This Row],[Order Date]],"mmmm")</f>
        <v>August</v>
      </c>
      <c r="AS2355" t="str">
        <f>"Q"&amp;ROUNDUP(MONTH(Table1[[#This Row],[Order Date]])/3,0)</f>
        <v>Q3</v>
      </c>
      <c r="AT2355">
        <f>IF(Table1[[#This Row],[Sales]]=0,0,Table1[[#This Row],[Profit]]/Table1[[#This Row],[Sales]])</f>
        <v>0.12941176470588237</v>
      </c>
    </row>
    <row r="2356" spans="22:46" x14ac:dyDescent="0.3">
      <c r="V2356">
        <v>2355</v>
      </c>
      <c r="W2356" t="s">
        <v>6002</v>
      </c>
      <c r="X2356" s="1">
        <v>42247</v>
      </c>
      <c r="Y2356" s="1">
        <v>42044</v>
      </c>
      <c r="Z2356" t="s">
        <v>207</v>
      </c>
      <c r="AA2356" t="s">
        <v>6003</v>
      </c>
      <c r="AB2356" t="s">
        <v>6004</v>
      </c>
      <c r="AC2356" t="s">
        <v>41</v>
      </c>
      <c r="AD2356" t="s">
        <v>26</v>
      </c>
      <c r="AE2356" t="s">
        <v>136</v>
      </c>
      <c r="AF2356" t="s">
        <v>43</v>
      </c>
      <c r="AG2356">
        <v>94122</v>
      </c>
      <c r="AH2356" t="s">
        <v>44</v>
      </c>
      <c r="AI2356" t="s">
        <v>695</v>
      </c>
      <c r="AJ2356" t="s">
        <v>46</v>
      </c>
      <c r="AK2356" t="s">
        <v>77</v>
      </c>
      <c r="AL2356" t="s">
        <v>696</v>
      </c>
      <c r="AM2356">
        <v>137.24</v>
      </c>
      <c r="AN2356">
        <v>5</v>
      </c>
      <c r="AO2356">
        <v>0.2</v>
      </c>
      <c r="AP2356">
        <v>46.3185</v>
      </c>
      <c r="AQ2356">
        <f>YEAR(Table1[[#This Row],[Order Date]])</f>
        <v>2015</v>
      </c>
      <c r="AR2356" t="str">
        <f>TEXT(Table1[[#This Row],[Order Date]],"mmmm")</f>
        <v>August</v>
      </c>
      <c r="AS2356" t="str">
        <f>"Q"&amp;ROUNDUP(MONTH(Table1[[#This Row],[Order Date]])/3,0)</f>
        <v>Q3</v>
      </c>
      <c r="AT2356">
        <f>IF(Table1[[#This Row],[Sales]]=0,0,Table1[[#This Row],[Profit]]/Table1[[#This Row],[Sales]])</f>
        <v>0.33749999999999997</v>
      </c>
    </row>
    <row r="2357" spans="22:46" x14ac:dyDescent="0.3">
      <c r="V2357">
        <v>2356</v>
      </c>
      <c r="W2357" t="s">
        <v>6002</v>
      </c>
      <c r="X2357" s="1">
        <v>42247</v>
      </c>
      <c r="Y2357" s="1">
        <v>42044</v>
      </c>
      <c r="Z2357" t="s">
        <v>207</v>
      </c>
      <c r="AA2357" t="s">
        <v>6003</v>
      </c>
      <c r="AB2357" t="s">
        <v>6004</v>
      </c>
      <c r="AC2357" t="s">
        <v>41</v>
      </c>
      <c r="AD2357" t="s">
        <v>26</v>
      </c>
      <c r="AE2357" t="s">
        <v>136</v>
      </c>
      <c r="AF2357" t="s">
        <v>43</v>
      </c>
      <c r="AG2357">
        <v>94122</v>
      </c>
      <c r="AH2357" t="s">
        <v>44</v>
      </c>
      <c r="AI2357" t="s">
        <v>6005</v>
      </c>
      <c r="AJ2357" t="s">
        <v>73</v>
      </c>
      <c r="AK2357" t="s">
        <v>176</v>
      </c>
      <c r="AL2357" t="s">
        <v>6006</v>
      </c>
      <c r="AM2357">
        <v>36.51</v>
      </c>
      <c r="AN2357">
        <v>1</v>
      </c>
      <c r="AO2357">
        <v>0</v>
      </c>
      <c r="AP2357">
        <v>15.699299999999999</v>
      </c>
      <c r="AQ2357">
        <f>YEAR(Table1[[#This Row],[Order Date]])</f>
        <v>2015</v>
      </c>
      <c r="AR2357" t="str">
        <f>TEXT(Table1[[#This Row],[Order Date]],"mmmm")</f>
        <v>August</v>
      </c>
      <c r="AS2357" t="str">
        <f>"Q"&amp;ROUNDUP(MONTH(Table1[[#This Row],[Order Date]])/3,0)</f>
        <v>Q3</v>
      </c>
      <c r="AT2357">
        <f>IF(Table1[[#This Row],[Sales]]=0,0,Table1[[#This Row],[Profit]]/Table1[[#This Row],[Sales]])</f>
        <v>0.43</v>
      </c>
    </row>
    <row r="2358" spans="22:46" x14ac:dyDescent="0.3">
      <c r="V2358">
        <v>2357</v>
      </c>
      <c r="W2358" t="s">
        <v>6002</v>
      </c>
      <c r="X2358" s="1">
        <v>42247</v>
      </c>
      <c r="Y2358" s="1">
        <v>42044</v>
      </c>
      <c r="Z2358" t="s">
        <v>207</v>
      </c>
      <c r="AA2358" t="s">
        <v>6003</v>
      </c>
      <c r="AB2358" t="s">
        <v>6004</v>
      </c>
      <c r="AC2358" t="s">
        <v>41</v>
      </c>
      <c r="AD2358" t="s">
        <v>26</v>
      </c>
      <c r="AE2358" t="s">
        <v>136</v>
      </c>
      <c r="AF2358" t="s">
        <v>43</v>
      </c>
      <c r="AG2358">
        <v>94122</v>
      </c>
      <c r="AH2358" t="s">
        <v>44</v>
      </c>
      <c r="AI2358" t="s">
        <v>6007</v>
      </c>
      <c r="AJ2358" t="s">
        <v>73</v>
      </c>
      <c r="AK2358" t="s">
        <v>768</v>
      </c>
      <c r="AL2358" t="s">
        <v>6008</v>
      </c>
      <c r="AM2358">
        <v>239.976</v>
      </c>
      <c r="AN2358">
        <v>3</v>
      </c>
      <c r="AO2358">
        <v>0.2</v>
      </c>
      <c r="AP2358">
        <v>80.991900000000001</v>
      </c>
      <c r="AQ2358">
        <f>YEAR(Table1[[#This Row],[Order Date]])</f>
        <v>2015</v>
      </c>
      <c r="AR2358" t="str">
        <f>TEXT(Table1[[#This Row],[Order Date]],"mmmm")</f>
        <v>August</v>
      </c>
      <c r="AS2358" t="str">
        <f>"Q"&amp;ROUNDUP(MONTH(Table1[[#This Row],[Order Date]])/3,0)</f>
        <v>Q3</v>
      </c>
      <c r="AT2358">
        <f>IF(Table1[[#This Row],[Sales]]=0,0,Table1[[#This Row],[Profit]]/Table1[[#This Row],[Sales]])</f>
        <v>0.33750000000000002</v>
      </c>
    </row>
    <row r="2359" spans="22:46" x14ac:dyDescent="0.3">
      <c r="V2359">
        <v>2358</v>
      </c>
      <c r="W2359" t="s">
        <v>6009</v>
      </c>
      <c r="X2359" s="1">
        <v>41715</v>
      </c>
      <c r="Y2359" t="s">
        <v>879</v>
      </c>
      <c r="Z2359" t="s">
        <v>51</v>
      </c>
      <c r="AA2359" t="s">
        <v>2711</v>
      </c>
      <c r="AB2359" t="s">
        <v>2712</v>
      </c>
      <c r="AC2359" t="s">
        <v>41</v>
      </c>
      <c r="AD2359" t="s">
        <v>26</v>
      </c>
      <c r="AE2359" t="s">
        <v>300</v>
      </c>
      <c r="AF2359" t="s">
        <v>301</v>
      </c>
      <c r="AG2359">
        <v>10024</v>
      </c>
      <c r="AH2359" t="s">
        <v>160</v>
      </c>
      <c r="AI2359" t="s">
        <v>1019</v>
      </c>
      <c r="AJ2359" t="s">
        <v>31</v>
      </c>
      <c r="AK2359" t="s">
        <v>57</v>
      </c>
      <c r="AL2359" t="s">
        <v>1020</v>
      </c>
      <c r="AM2359">
        <v>1579.7460000000001</v>
      </c>
      <c r="AN2359">
        <v>7</v>
      </c>
      <c r="AO2359">
        <v>0.4</v>
      </c>
      <c r="AP2359">
        <v>-447.59469999999999</v>
      </c>
      <c r="AQ2359">
        <f>YEAR(Table1[[#This Row],[Order Date]])</f>
        <v>2014</v>
      </c>
      <c r="AR2359" t="str">
        <f>TEXT(Table1[[#This Row],[Order Date]],"mmmm")</f>
        <v>March</v>
      </c>
      <c r="AS2359" t="str">
        <f>"Q"&amp;ROUNDUP(MONTH(Table1[[#This Row],[Order Date]])/3,0)</f>
        <v>Q1</v>
      </c>
      <c r="AT2359">
        <f>IF(Table1[[#This Row],[Sales]]=0,0,Table1[[#This Row],[Profit]]/Table1[[#This Row],[Sales]])</f>
        <v>-0.28333333333333333</v>
      </c>
    </row>
    <row r="2360" spans="22:46" x14ac:dyDescent="0.3">
      <c r="V2360">
        <v>2359</v>
      </c>
      <c r="W2360" t="s">
        <v>6009</v>
      </c>
      <c r="X2360" s="1">
        <v>41715</v>
      </c>
      <c r="Y2360" t="s">
        <v>879</v>
      </c>
      <c r="Z2360" t="s">
        <v>51</v>
      </c>
      <c r="AA2360" t="s">
        <v>2711</v>
      </c>
      <c r="AB2360" t="s">
        <v>2712</v>
      </c>
      <c r="AC2360" t="s">
        <v>41</v>
      </c>
      <c r="AD2360" t="s">
        <v>26</v>
      </c>
      <c r="AE2360" t="s">
        <v>300</v>
      </c>
      <c r="AF2360" t="s">
        <v>301</v>
      </c>
      <c r="AG2360">
        <v>10024</v>
      </c>
      <c r="AH2360" t="s">
        <v>160</v>
      </c>
      <c r="AI2360" t="s">
        <v>5923</v>
      </c>
      <c r="AJ2360" t="s">
        <v>31</v>
      </c>
      <c r="AK2360" t="s">
        <v>57</v>
      </c>
      <c r="AL2360" t="s">
        <v>5924</v>
      </c>
      <c r="AM2360">
        <v>1071.576</v>
      </c>
      <c r="AN2360">
        <v>4</v>
      </c>
      <c r="AO2360">
        <v>0.4</v>
      </c>
      <c r="AP2360">
        <v>-553.64760000000001</v>
      </c>
      <c r="AQ2360">
        <f>YEAR(Table1[[#This Row],[Order Date]])</f>
        <v>2014</v>
      </c>
      <c r="AR2360" t="str">
        <f>TEXT(Table1[[#This Row],[Order Date]],"mmmm")</f>
        <v>March</v>
      </c>
      <c r="AS2360" t="str">
        <f>"Q"&amp;ROUNDUP(MONTH(Table1[[#This Row],[Order Date]])/3,0)</f>
        <v>Q1</v>
      </c>
      <c r="AT2360">
        <f>IF(Table1[[#This Row],[Sales]]=0,0,Table1[[#This Row],[Profit]]/Table1[[#This Row],[Sales]])</f>
        <v>-0.51666666666666672</v>
      </c>
    </row>
    <row r="2361" spans="22:46" x14ac:dyDescent="0.3">
      <c r="V2361">
        <v>2360</v>
      </c>
      <c r="W2361" t="s">
        <v>6009</v>
      </c>
      <c r="X2361" s="1">
        <v>41715</v>
      </c>
      <c r="Y2361" t="s">
        <v>879</v>
      </c>
      <c r="Z2361" t="s">
        <v>51</v>
      </c>
      <c r="AA2361" t="s">
        <v>2711</v>
      </c>
      <c r="AB2361" t="s">
        <v>2712</v>
      </c>
      <c r="AC2361" t="s">
        <v>41</v>
      </c>
      <c r="AD2361" t="s">
        <v>26</v>
      </c>
      <c r="AE2361" t="s">
        <v>300</v>
      </c>
      <c r="AF2361" t="s">
        <v>301</v>
      </c>
      <c r="AG2361">
        <v>10024</v>
      </c>
      <c r="AH2361" t="s">
        <v>160</v>
      </c>
      <c r="AI2361" t="s">
        <v>5243</v>
      </c>
      <c r="AJ2361" t="s">
        <v>31</v>
      </c>
      <c r="AK2361" t="s">
        <v>57</v>
      </c>
      <c r="AL2361" t="s">
        <v>5244</v>
      </c>
      <c r="AM2361">
        <v>613.90800000000002</v>
      </c>
      <c r="AN2361">
        <v>3</v>
      </c>
      <c r="AO2361">
        <v>0.4</v>
      </c>
      <c r="AP2361">
        <v>-122.7816</v>
      </c>
      <c r="AQ2361">
        <f>YEAR(Table1[[#This Row],[Order Date]])</f>
        <v>2014</v>
      </c>
      <c r="AR2361" t="str">
        <f>TEXT(Table1[[#This Row],[Order Date]],"mmmm")</f>
        <v>March</v>
      </c>
      <c r="AS2361" t="str">
        <f>"Q"&amp;ROUNDUP(MONTH(Table1[[#This Row],[Order Date]])/3,0)</f>
        <v>Q1</v>
      </c>
      <c r="AT2361">
        <f>IF(Table1[[#This Row],[Sales]]=0,0,Table1[[#This Row],[Profit]]/Table1[[#This Row],[Sales]])</f>
        <v>-0.19999999999999998</v>
      </c>
    </row>
    <row r="2362" spans="22:46" x14ac:dyDescent="0.3">
      <c r="V2362">
        <v>2361</v>
      </c>
      <c r="W2362" t="s">
        <v>6009</v>
      </c>
      <c r="X2362" s="1">
        <v>41715</v>
      </c>
      <c r="Y2362" t="s">
        <v>879</v>
      </c>
      <c r="Z2362" t="s">
        <v>51</v>
      </c>
      <c r="AA2362" t="s">
        <v>2711</v>
      </c>
      <c r="AB2362" t="s">
        <v>2712</v>
      </c>
      <c r="AC2362" t="s">
        <v>41</v>
      </c>
      <c r="AD2362" t="s">
        <v>26</v>
      </c>
      <c r="AE2362" t="s">
        <v>300</v>
      </c>
      <c r="AF2362" t="s">
        <v>301</v>
      </c>
      <c r="AG2362">
        <v>10024</v>
      </c>
      <c r="AH2362" t="s">
        <v>160</v>
      </c>
      <c r="AI2362" t="s">
        <v>6010</v>
      </c>
      <c r="AJ2362" t="s">
        <v>46</v>
      </c>
      <c r="AK2362" t="s">
        <v>94</v>
      </c>
      <c r="AL2362" t="s">
        <v>6011</v>
      </c>
      <c r="AM2362">
        <v>34.86</v>
      </c>
      <c r="AN2362">
        <v>7</v>
      </c>
      <c r="AO2362">
        <v>0</v>
      </c>
      <c r="AP2362">
        <v>16.3842</v>
      </c>
      <c r="AQ2362">
        <f>YEAR(Table1[[#This Row],[Order Date]])</f>
        <v>2014</v>
      </c>
      <c r="AR2362" t="str">
        <f>TEXT(Table1[[#This Row],[Order Date]],"mmmm")</f>
        <v>March</v>
      </c>
      <c r="AS2362" t="str">
        <f>"Q"&amp;ROUNDUP(MONTH(Table1[[#This Row],[Order Date]])/3,0)</f>
        <v>Q1</v>
      </c>
      <c r="AT2362">
        <f>IF(Table1[[#This Row],[Sales]]=0,0,Table1[[#This Row],[Profit]]/Table1[[#This Row],[Sales]])</f>
        <v>0.47000000000000003</v>
      </c>
    </row>
    <row r="2363" spans="22:46" x14ac:dyDescent="0.3">
      <c r="V2363">
        <v>2362</v>
      </c>
      <c r="W2363" t="s">
        <v>6009</v>
      </c>
      <c r="X2363" s="1">
        <v>41715</v>
      </c>
      <c r="Y2363" t="s">
        <v>879</v>
      </c>
      <c r="Z2363" t="s">
        <v>51</v>
      </c>
      <c r="AA2363" t="s">
        <v>2711</v>
      </c>
      <c r="AB2363" t="s">
        <v>2712</v>
      </c>
      <c r="AC2363" t="s">
        <v>41</v>
      </c>
      <c r="AD2363" t="s">
        <v>26</v>
      </c>
      <c r="AE2363" t="s">
        <v>300</v>
      </c>
      <c r="AF2363" t="s">
        <v>301</v>
      </c>
      <c r="AG2363">
        <v>10024</v>
      </c>
      <c r="AH2363" t="s">
        <v>160</v>
      </c>
      <c r="AI2363" t="s">
        <v>6012</v>
      </c>
      <c r="AJ2363" t="s">
        <v>46</v>
      </c>
      <c r="AK2363" t="s">
        <v>94</v>
      </c>
      <c r="AL2363" t="s">
        <v>6013</v>
      </c>
      <c r="AM2363">
        <v>155.04</v>
      </c>
      <c r="AN2363">
        <v>4</v>
      </c>
      <c r="AO2363">
        <v>0</v>
      </c>
      <c r="AP2363">
        <v>75.9696</v>
      </c>
      <c r="AQ2363">
        <f>YEAR(Table1[[#This Row],[Order Date]])</f>
        <v>2014</v>
      </c>
      <c r="AR2363" t="str">
        <f>TEXT(Table1[[#This Row],[Order Date]],"mmmm")</f>
        <v>March</v>
      </c>
      <c r="AS2363" t="str">
        <f>"Q"&amp;ROUNDUP(MONTH(Table1[[#This Row],[Order Date]])/3,0)</f>
        <v>Q1</v>
      </c>
      <c r="AT2363">
        <f>IF(Table1[[#This Row],[Sales]]=0,0,Table1[[#This Row],[Profit]]/Table1[[#This Row],[Sales]])</f>
        <v>0.49000000000000005</v>
      </c>
    </row>
    <row r="2364" spans="22:46" x14ac:dyDescent="0.3">
      <c r="V2364">
        <v>2363</v>
      </c>
      <c r="W2364" t="s">
        <v>6014</v>
      </c>
      <c r="X2364" s="1">
        <v>42841</v>
      </c>
      <c r="Y2364" t="s">
        <v>88</v>
      </c>
      <c r="Z2364" t="s">
        <v>51</v>
      </c>
      <c r="AA2364" t="s">
        <v>1604</v>
      </c>
      <c r="AB2364" t="s">
        <v>1605</v>
      </c>
      <c r="AC2364" t="s">
        <v>25</v>
      </c>
      <c r="AD2364" t="s">
        <v>26</v>
      </c>
      <c r="AE2364" t="s">
        <v>563</v>
      </c>
      <c r="AF2364" t="s">
        <v>564</v>
      </c>
      <c r="AG2364">
        <v>43229</v>
      </c>
      <c r="AH2364" t="s">
        <v>160</v>
      </c>
      <c r="AI2364" t="s">
        <v>6015</v>
      </c>
      <c r="AJ2364" t="s">
        <v>46</v>
      </c>
      <c r="AK2364" t="s">
        <v>77</v>
      </c>
      <c r="AL2364" t="s">
        <v>6016</v>
      </c>
      <c r="AM2364">
        <v>13.71</v>
      </c>
      <c r="AN2364">
        <v>5</v>
      </c>
      <c r="AO2364">
        <v>0.7</v>
      </c>
      <c r="AP2364">
        <v>-10.054</v>
      </c>
      <c r="AQ2364">
        <f>YEAR(Table1[[#This Row],[Order Date]])</f>
        <v>2017</v>
      </c>
      <c r="AR2364" t="str">
        <f>TEXT(Table1[[#This Row],[Order Date]],"mmmm")</f>
        <v>April</v>
      </c>
      <c r="AS2364" t="str">
        <f>"Q"&amp;ROUNDUP(MONTH(Table1[[#This Row],[Order Date]])/3,0)</f>
        <v>Q2</v>
      </c>
      <c r="AT2364">
        <f>IF(Table1[[#This Row],[Sales]]=0,0,Table1[[#This Row],[Profit]]/Table1[[#This Row],[Sales]])</f>
        <v>-0.73333333333333328</v>
      </c>
    </row>
    <row r="2365" spans="22:46" x14ac:dyDescent="0.3">
      <c r="V2365">
        <v>2364</v>
      </c>
      <c r="W2365" t="s">
        <v>6017</v>
      </c>
      <c r="X2365" s="1">
        <v>42442</v>
      </c>
      <c r="Y2365" t="s">
        <v>1914</v>
      </c>
      <c r="Z2365" t="s">
        <v>51</v>
      </c>
      <c r="AA2365" t="s">
        <v>1404</v>
      </c>
      <c r="AB2365" t="s">
        <v>1405</v>
      </c>
      <c r="AC2365" t="s">
        <v>108</v>
      </c>
      <c r="AD2365" t="s">
        <v>26</v>
      </c>
      <c r="AE2365" t="s">
        <v>2523</v>
      </c>
      <c r="AF2365" t="s">
        <v>358</v>
      </c>
      <c r="AG2365">
        <v>22980</v>
      </c>
      <c r="AH2365" t="s">
        <v>29</v>
      </c>
      <c r="AI2365" t="s">
        <v>1933</v>
      </c>
      <c r="AJ2365" t="s">
        <v>31</v>
      </c>
      <c r="AK2365" t="s">
        <v>67</v>
      </c>
      <c r="AL2365" t="s">
        <v>1934</v>
      </c>
      <c r="AM2365">
        <v>127.88</v>
      </c>
      <c r="AN2365">
        <v>2</v>
      </c>
      <c r="AO2365">
        <v>0</v>
      </c>
      <c r="AP2365">
        <v>40.921599999999998</v>
      </c>
      <c r="AQ2365">
        <f>YEAR(Table1[[#This Row],[Order Date]])</f>
        <v>2016</v>
      </c>
      <c r="AR2365" t="str">
        <f>TEXT(Table1[[#This Row],[Order Date]],"mmmm")</f>
        <v>March</v>
      </c>
      <c r="AS2365" t="str">
        <f>"Q"&amp;ROUNDUP(MONTH(Table1[[#This Row],[Order Date]])/3,0)</f>
        <v>Q1</v>
      </c>
      <c r="AT2365">
        <f>IF(Table1[[#This Row],[Sales]]=0,0,Table1[[#This Row],[Profit]]/Table1[[#This Row],[Sales]])</f>
        <v>0.32</v>
      </c>
    </row>
    <row r="2366" spans="22:46" x14ac:dyDescent="0.3">
      <c r="V2366">
        <v>2365</v>
      </c>
      <c r="W2366" t="s">
        <v>6017</v>
      </c>
      <c r="X2366" s="1">
        <v>42442</v>
      </c>
      <c r="Y2366" t="s">
        <v>1914</v>
      </c>
      <c r="Z2366" t="s">
        <v>51</v>
      </c>
      <c r="AA2366" t="s">
        <v>1404</v>
      </c>
      <c r="AB2366" t="s">
        <v>1405</v>
      </c>
      <c r="AC2366" t="s">
        <v>108</v>
      </c>
      <c r="AD2366" t="s">
        <v>26</v>
      </c>
      <c r="AE2366" t="s">
        <v>2523</v>
      </c>
      <c r="AF2366" t="s">
        <v>358</v>
      </c>
      <c r="AG2366">
        <v>22980</v>
      </c>
      <c r="AH2366" t="s">
        <v>29</v>
      </c>
      <c r="AI2366" t="s">
        <v>6018</v>
      </c>
      <c r="AJ2366" t="s">
        <v>46</v>
      </c>
      <c r="AK2366" t="s">
        <v>80</v>
      </c>
      <c r="AL2366" t="s">
        <v>6019</v>
      </c>
      <c r="AM2366">
        <v>160.32</v>
      </c>
      <c r="AN2366">
        <v>2</v>
      </c>
      <c r="AO2366">
        <v>0</v>
      </c>
      <c r="AP2366">
        <v>44.889600000000002</v>
      </c>
      <c r="AQ2366">
        <f>YEAR(Table1[[#This Row],[Order Date]])</f>
        <v>2016</v>
      </c>
      <c r="AR2366" t="str">
        <f>TEXT(Table1[[#This Row],[Order Date]],"mmmm")</f>
        <v>March</v>
      </c>
      <c r="AS2366" t="str">
        <f>"Q"&amp;ROUNDUP(MONTH(Table1[[#This Row],[Order Date]])/3,0)</f>
        <v>Q1</v>
      </c>
      <c r="AT2366">
        <f>IF(Table1[[#This Row],[Sales]]=0,0,Table1[[#This Row],[Profit]]/Table1[[#This Row],[Sales]])</f>
        <v>0.28000000000000003</v>
      </c>
    </row>
    <row r="2367" spans="22:46" x14ac:dyDescent="0.3">
      <c r="V2367">
        <v>2366</v>
      </c>
      <c r="W2367" t="s">
        <v>6017</v>
      </c>
      <c r="X2367" s="1">
        <v>42442</v>
      </c>
      <c r="Y2367" t="s">
        <v>1914</v>
      </c>
      <c r="Z2367" t="s">
        <v>51</v>
      </c>
      <c r="AA2367" t="s">
        <v>1404</v>
      </c>
      <c r="AB2367" t="s">
        <v>1405</v>
      </c>
      <c r="AC2367" t="s">
        <v>108</v>
      </c>
      <c r="AD2367" t="s">
        <v>26</v>
      </c>
      <c r="AE2367" t="s">
        <v>2523</v>
      </c>
      <c r="AF2367" t="s">
        <v>358</v>
      </c>
      <c r="AG2367">
        <v>22980</v>
      </c>
      <c r="AH2367" t="s">
        <v>29</v>
      </c>
      <c r="AI2367" t="s">
        <v>4546</v>
      </c>
      <c r="AJ2367" t="s">
        <v>46</v>
      </c>
      <c r="AK2367" t="s">
        <v>77</v>
      </c>
      <c r="AL2367" t="s">
        <v>4547</v>
      </c>
      <c r="AM2367">
        <v>46</v>
      </c>
      <c r="AN2367">
        <v>4</v>
      </c>
      <c r="AO2367">
        <v>0</v>
      </c>
      <c r="AP2367">
        <v>20.7</v>
      </c>
      <c r="AQ2367">
        <f>YEAR(Table1[[#This Row],[Order Date]])</f>
        <v>2016</v>
      </c>
      <c r="AR2367" t="str">
        <f>TEXT(Table1[[#This Row],[Order Date]],"mmmm")</f>
        <v>March</v>
      </c>
      <c r="AS2367" t="str">
        <f>"Q"&amp;ROUNDUP(MONTH(Table1[[#This Row],[Order Date]])/3,0)</f>
        <v>Q1</v>
      </c>
      <c r="AT2367">
        <f>IF(Table1[[#This Row],[Sales]]=0,0,Table1[[#This Row],[Profit]]/Table1[[#This Row],[Sales]])</f>
        <v>0.45</v>
      </c>
    </row>
    <row r="2368" spans="22:46" x14ac:dyDescent="0.3">
      <c r="V2368">
        <v>2367</v>
      </c>
      <c r="W2368" t="s">
        <v>6020</v>
      </c>
      <c r="X2368" s="1">
        <v>41967</v>
      </c>
      <c r="Y2368" t="s">
        <v>396</v>
      </c>
      <c r="Z2368" t="s">
        <v>22</v>
      </c>
      <c r="AA2368" t="s">
        <v>5334</v>
      </c>
      <c r="AB2368" t="s">
        <v>5335</v>
      </c>
      <c r="AC2368" t="s">
        <v>25</v>
      </c>
      <c r="AD2368" t="s">
        <v>26</v>
      </c>
      <c r="AE2368" t="s">
        <v>6021</v>
      </c>
      <c r="AF2368" t="s">
        <v>43</v>
      </c>
      <c r="AG2368">
        <v>95823</v>
      </c>
      <c r="AH2368" t="s">
        <v>44</v>
      </c>
      <c r="AI2368" t="s">
        <v>6022</v>
      </c>
      <c r="AJ2368" t="s">
        <v>31</v>
      </c>
      <c r="AK2368" t="s">
        <v>35</v>
      </c>
      <c r="AL2368" t="s">
        <v>6023</v>
      </c>
      <c r="AM2368">
        <v>120.712</v>
      </c>
      <c r="AN2368">
        <v>1</v>
      </c>
      <c r="AO2368">
        <v>0.2</v>
      </c>
      <c r="AP2368">
        <v>-18.1068</v>
      </c>
      <c r="AQ2368">
        <f>YEAR(Table1[[#This Row],[Order Date]])</f>
        <v>2014</v>
      </c>
      <c r="AR2368" t="str">
        <f>TEXT(Table1[[#This Row],[Order Date]],"mmmm")</f>
        <v>November</v>
      </c>
      <c r="AS2368" t="str">
        <f>"Q"&amp;ROUNDUP(MONTH(Table1[[#This Row],[Order Date]])/3,0)</f>
        <v>Q4</v>
      </c>
      <c r="AT2368">
        <f>IF(Table1[[#This Row],[Sales]]=0,0,Table1[[#This Row],[Profit]]/Table1[[#This Row],[Sales]])</f>
        <v>-0.15</v>
      </c>
    </row>
    <row r="2369" spans="22:46" x14ac:dyDescent="0.3">
      <c r="V2369">
        <v>2368</v>
      </c>
      <c r="W2369" t="s">
        <v>6024</v>
      </c>
      <c r="X2369" s="1">
        <v>42776</v>
      </c>
      <c r="Y2369" t="s">
        <v>6025</v>
      </c>
      <c r="Z2369" t="s">
        <v>207</v>
      </c>
      <c r="AA2369" t="s">
        <v>4152</v>
      </c>
      <c r="AB2369" t="s">
        <v>4153</v>
      </c>
      <c r="AC2369" t="s">
        <v>25</v>
      </c>
      <c r="AD2369" t="s">
        <v>26</v>
      </c>
      <c r="AE2369" t="s">
        <v>3634</v>
      </c>
      <c r="AF2369" t="s">
        <v>3098</v>
      </c>
      <c r="AG2369">
        <v>20735</v>
      </c>
      <c r="AH2369" t="s">
        <v>160</v>
      </c>
      <c r="AI2369" t="s">
        <v>4478</v>
      </c>
      <c r="AJ2369" t="s">
        <v>46</v>
      </c>
      <c r="AK2369" t="s">
        <v>94</v>
      </c>
      <c r="AL2369" t="s">
        <v>4479</v>
      </c>
      <c r="AM2369">
        <v>23.12</v>
      </c>
      <c r="AN2369">
        <v>4</v>
      </c>
      <c r="AO2369">
        <v>0</v>
      </c>
      <c r="AP2369">
        <v>11.328799999999999</v>
      </c>
      <c r="AQ2369">
        <f>YEAR(Table1[[#This Row],[Order Date]])</f>
        <v>2017</v>
      </c>
      <c r="AR2369" t="str">
        <f>TEXT(Table1[[#This Row],[Order Date]],"mmmm")</f>
        <v>February</v>
      </c>
      <c r="AS2369" t="str">
        <f>"Q"&amp;ROUNDUP(MONTH(Table1[[#This Row],[Order Date]])/3,0)</f>
        <v>Q1</v>
      </c>
      <c r="AT2369">
        <f>IF(Table1[[#This Row],[Sales]]=0,0,Table1[[#This Row],[Profit]]/Table1[[#This Row],[Sales]])</f>
        <v>0.48999999999999994</v>
      </c>
    </row>
    <row r="2370" spans="22:46" x14ac:dyDescent="0.3">
      <c r="V2370">
        <v>2369</v>
      </c>
      <c r="W2370" t="s">
        <v>6026</v>
      </c>
      <c r="X2370" s="1">
        <v>42636</v>
      </c>
      <c r="Y2370" t="s">
        <v>6027</v>
      </c>
      <c r="Z2370" t="s">
        <v>51</v>
      </c>
      <c r="AA2370" t="s">
        <v>1214</v>
      </c>
      <c r="AB2370" t="s">
        <v>1215</v>
      </c>
      <c r="AC2370" t="s">
        <v>41</v>
      </c>
      <c r="AD2370" t="s">
        <v>26</v>
      </c>
      <c r="AE2370" t="s">
        <v>843</v>
      </c>
      <c r="AF2370" t="s">
        <v>564</v>
      </c>
      <c r="AG2370">
        <v>45014</v>
      </c>
      <c r="AH2370" t="s">
        <v>160</v>
      </c>
      <c r="AI2370" t="s">
        <v>6028</v>
      </c>
      <c r="AJ2370" t="s">
        <v>31</v>
      </c>
      <c r="AK2370" t="s">
        <v>67</v>
      </c>
      <c r="AL2370" t="s">
        <v>6029</v>
      </c>
      <c r="AM2370">
        <v>532.70399999999995</v>
      </c>
      <c r="AN2370">
        <v>6</v>
      </c>
      <c r="AO2370">
        <v>0.2</v>
      </c>
      <c r="AP2370">
        <v>-26.635200000000001</v>
      </c>
      <c r="AQ2370">
        <f>YEAR(Table1[[#This Row],[Order Date]])</f>
        <v>2016</v>
      </c>
      <c r="AR2370" t="str">
        <f>TEXT(Table1[[#This Row],[Order Date]],"mmmm")</f>
        <v>September</v>
      </c>
      <c r="AS2370" t="str">
        <f>"Q"&amp;ROUNDUP(MONTH(Table1[[#This Row],[Order Date]])/3,0)</f>
        <v>Q3</v>
      </c>
      <c r="AT2370">
        <f>IF(Table1[[#This Row],[Sales]]=0,0,Table1[[#This Row],[Profit]]/Table1[[#This Row],[Sales]])</f>
        <v>-5.000000000000001E-2</v>
      </c>
    </row>
    <row r="2371" spans="22:46" x14ac:dyDescent="0.3">
      <c r="V2371">
        <v>2370</v>
      </c>
      <c r="W2371" t="s">
        <v>6026</v>
      </c>
      <c r="X2371" s="1">
        <v>42636</v>
      </c>
      <c r="Y2371" t="s">
        <v>6027</v>
      </c>
      <c r="Z2371" t="s">
        <v>51</v>
      </c>
      <c r="AA2371" t="s">
        <v>1214</v>
      </c>
      <c r="AB2371" t="s">
        <v>1215</v>
      </c>
      <c r="AC2371" t="s">
        <v>41</v>
      </c>
      <c r="AD2371" t="s">
        <v>26</v>
      </c>
      <c r="AE2371" t="s">
        <v>843</v>
      </c>
      <c r="AF2371" t="s">
        <v>564</v>
      </c>
      <c r="AG2371">
        <v>45014</v>
      </c>
      <c r="AH2371" t="s">
        <v>160</v>
      </c>
      <c r="AI2371" t="s">
        <v>6030</v>
      </c>
      <c r="AJ2371" t="s">
        <v>46</v>
      </c>
      <c r="AK2371" t="s">
        <v>70</v>
      </c>
      <c r="AL2371" t="s">
        <v>6031</v>
      </c>
      <c r="AM2371">
        <v>4.9119999999999999</v>
      </c>
      <c r="AN2371">
        <v>2</v>
      </c>
      <c r="AO2371">
        <v>0.2</v>
      </c>
      <c r="AP2371">
        <v>0.307</v>
      </c>
      <c r="AQ2371">
        <f>YEAR(Table1[[#This Row],[Order Date]])</f>
        <v>2016</v>
      </c>
      <c r="AR2371" t="str">
        <f>TEXT(Table1[[#This Row],[Order Date]],"mmmm")</f>
        <v>September</v>
      </c>
      <c r="AS2371" t="str">
        <f>"Q"&amp;ROUNDUP(MONTH(Table1[[#This Row],[Order Date]])/3,0)</f>
        <v>Q3</v>
      </c>
      <c r="AT2371">
        <f>IF(Table1[[#This Row],[Sales]]=0,0,Table1[[#This Row],[Profit]]/Table1[[#This Row],[Sales]])</f>
        <v>6.25E-2</v>
      </c>
    </row>
    <row r="2372" spans="22:46" x14ac:dyDescent="0.3">
      <c r="V2372">
        <v>2371</v>
      </c>
      <c r="W2372" t="s">
        <v>6032</v>
      </c>
      <c r="X2372" s="1">
        <v>42923</v>
      </c>
      <c r="Y2372" s="1">
        <v>42985</v>
      </c>
      <c r="Z2372" t="s">
        <v>22</v>
      </c>
      <c r="AA2372" t="s">
        <v>1661</v>
      </c>
      <c r="AB2372" t="s">
        <v>1662</v>
      </c>
      <c r="AC2372" t="s">
        <v>41</v>
      </c>
      <c r="AD2372" t="s">
        <v>26</v>
      </c>
      <c r="AE2372" t="s">
        <v>1571</v>
      </c>
      <c r="AF2372" t="s">
        <v>1572</v>
      </c>
      <c r="AG2372">
        <v>2886</v>
      </c>
      <c r="AH2372" t="s">
        <v>160</v>
      </c>
      <c r="AI2372" t="s">
        <v>3201</v>
      </c>
      <c r="AJ2372" t="s">
        <v>73</v>
      </c>
      <c r="AK2372" t="s">
        <v>176</v>
      </c>
      <c r="AL2372" t="s">
        <v>3202</v>
      </c>
      <c r="AM2372">
        <v>252</v>
      </c>
      <c r="AN2372">
        <v>4</v>
      </c>
      <c r="AO2372">
        <v>0</v>
      </c>
      <c r="AP2372">
        <v>93.24</v>
      </c>
      <c r="AQ2372">
        <f>YEAR(Table1[[#This Row],[Order Date]])</f>
        <v>2017</v>
      </c>
      <c r="AR2372" t="str">
        <f>TEXT(Table1[[#This Row],[Order Date]],"mmmm")</f>
        <v>July</v>
      </c>
      <c r="AS2372" t="str">
        <f>"Q"&amp;ROUNDUP(MONTH(Table1[[#This Row],[Order Date]])/3,0)</f>
        <v>Q3</v>
      </c>
      <c r="AT2372">
        <f>IF(Table1[[#This Row],[Sales]]=0,0,Table1[[#This Row],[Profit]]/Table1[[#This Row],[Sales]])</f>
        <v>0.37</v>
      </c>
    </row>
    <row r="2373" spans="22:46" x14ac:dyDescent="0.3">
      <c r="V2373">
        <v>2372</v>
      </c>
      <c r="W2373" t="s">
        <v>6033</v>
      </c>
      <c r="X2373" s="1">
        <v>42558</v>
      </c>
      <c r="Y2373" s="1">
        <v>42681</v>
      </c>
      <c r="Z2373" t="s">
        <v>22</v>
      </c>
      <c r="AA2373" t="s">
        <v>2715</v>
      </c>
      <c r="AB2373" t="s">
        <v>2716</v>
      </c>
      <c r="AC2373" t="s">
        <v>41</v>
      </c>
      <c r="AD2373" t="s">
        <v>26</v>
      </c>
      <c r="AE2373" t="s">
        <v>515</v>
      </c>
      <c r="AF2373" t="s">
        <v>233</v>
      </c>
      <c r="AG2373">
        <v>60505</v>
      </c>
      <c r="AH2373" t="s">
        <v>111</v>
      </c>
      <c r="AI2373" t="s">
        <v>5194</v>
      </c>
      <c r="AJ2373" t="s">
        <v>31</v>
      </c>
      <c r="AK2373" t="s">
        <v>67</v>
      </c>
      <c r="AL2373" t="s">
        <v>5195</v>
      </c>
      <c r="AM2373">
        <v>60.287999999999997</v>
      </c>
      <c r="AN2373">
        <v>8</v>
      </c>
      <c r="AO2373">
        <v>0.6</v>
      </c>
      <c r="AP2373">
        <v>-27.1296</v>
      </c>
      <c r="AQ2373">
        <f>YEAR(Table1[[#This Row],[Order Date]])</f>
        <v>2016</v>
      </c>
      <c r="AR2373" t="str">
        <f>TEXT(Table1[[#This Row],[Order Date]],"mmmm")</f>
        <v>July</v>
      </c>
      <c r="AS2373" t="str">
        <f>"Q"&amp;ROUNDUP(MONTH(Table1[[#This Row],[Order Date]])/3,0)</f>
        <v>Q3</v>
      </c>
      <c r="AT2373">
        <f>IF(Table1[[#This Row],[Sales]]=0,0,Table1[[#This Row],[Profit]]/Table1[[#This Row],[Sales]])</f>
        <v>-0.45</v>
      </c>
    </row>
    <row r="2374" spans="22:46" x14ac:dyDescent="0.3">
      <c r="V2374">
        <v>2373</v>
      </c>
      <c r="W2374" t="s">
        <v>6033</v>
      </c>
      <c r="X2374" s="1">
        <v>42558</v>
      </c>
      <c r="Y2374" s="1">
        <v>42681</v>
      </c>
      <c r="Z2374" t="s">
        <v>22</v>
      </c>
      <c r="AA2374" t="s">
        <v>2715</v>
      </c>
      <c r="AB2374" t="s">
        <v>2716</v>
      </c>
      <c r="AC2374" t="s">
        <v>41</v>
      </c>
      <c r="AD2374" t="s">
        <v>26</v>
      </c>
      <c r="AE2374" t="s">
        <v>515</v>
      </c>
      <c r="AF2374" t="s">
        <v>233</v>
      </c>
      <c r="AG2374">
        <v>60505</v>
      </c>
      <c r="AH2374" t="s">
        <v>111</v>
      </c>
      <c r="AI2374" t="s">
        <v>6034</v>
      </c>
      <c r="AJ2374" t="s">
        <v>46</v>
      </c>
      <c r="AK2374" t="s">
        <v>303</v>
      </c>
      <c r="AL2374" t="s">
        <v>6035</v>
      </c>
      <c r="AM2374">
        <v>2.6320000000000001</v>
      </c>
      <c r="AN2374">
        <v>1</v>
      </c>
      <c r="AO2374">
        <v>0.2</v>
      </c>
      <c r="AP2374">
        <v>0.82250000000000001</v>
      </c>
      <c r="AQ2374">
        <f>YEAR(Table1[[#This Row],[Order Date]])</f>
        <v>2016</v>
      </c>
      <c r="AR2374" t="str">
        <f>TEXT(Table1[[#This Row],[Order Date]],"mmmm")</f>
        <v>July</v>
      </c>
      <c r="AS2374" t="str">
        <f>"Q"&amp;ROUNDUP(MONTH(Table1[[#This Row],[Order Date]])/3,0)</f>
        <v>Q3</v>
      </c>
      <c r="AT2374">
        <f>IF(Table1[[#This Row],[Sales]]=0,0,Table1[[#This Row],[Profit]]/Table1[[#This Row],[Sales]])</f>
        <v>0.3125</v>
      </c>
    </row>
    <row r="2375" spans="22:46" x14ac:dyDescent="0.3">
      <c r="V2375">
        <v>2374</v>
      </c>
      <c r="W2375" t="s">
        <v>6033</v>
      </c>
      <c r="X2375" s="1">
        <v>42558</v>
      </c>
      <c r="Y2375" s="1">
        <v>42681</v>
      </c>
      <c r="Z2375" t="s">
        <v>22</v>
      </c>
      <c r="AA2375" t="s">
        <v>2715</v>
      </c>
      <c r="AB2375" t="s">
        <v>2716</v>
      </c>
      <c r="AC2375" t="s">
        <v>41</v>
      </c>
      <c r="AD2375" t="s">
        <v>26</v>
      </c>
      <c r="AE2375" t="s">
        <v>515</v>
      </c>
      <c r="AF2375" t="s">
        <v>233</v>
      </c>
      <c r="AG2375">
        <v>60505</v>
      </c>
      <c r="AH2375" t="s">
        <v>111</v>
      </c>
      <c r="AI2375" t="s">
        <v>5058</v>
      </c>
      <c r="AJ2375" t="s">
        <v>46</v>
      </c>
      <c r="AK2375" t="s">
        <v>94</v>
      </c>
      <c r="AL2375" t="s">
        <v>5059</v>
      </c>
      <c r="AM2375">
        <v>23.687999999999999</v>
      </c>
      <c r="AN2375">
        <v>9</v>
      </c>
      <c r="AO2375">
        <v>0.2</v>
      </c>
      <c r="AP2375">
        <v>7.6985999999999999</v>
      </c>
      <c r="AQ2375">
        <f>YEAR(Table1[[#This Row],[Order Date]])</f>
        <v>2016</v>
      </c>
      <c r="AR2375" t="str">
        <f>TEXT(Table1[[#This Row],[Order Date]],"mmmm")</f>
        <v>July</v>
      </c>
      <c r="AS2375" t="str">
        <f>"Q"&amp;ROUNDUP(MONTH(Table1[[#This Row],[Order Date]])/3,0)</f>
        <v>Q3</v>
      </c>
      <c r="AT2375">
        <f>IF(Table1[[#This Row],[Sales]]=0,0,Table1[[#This Row],[Profit]]/Table1[[#This Row],[Sales]])</f>
        <v>0.32500000000000001</v>
      </c>
    </row>
    <row r="2376" spans="22:46" x14ac:dyDescent="0.3">
      <c r="V2376">
        <v>2375</v>
      </c>
      <c r="W2376" t="s">
        <v>6033</v>
      </c>
      <c r="X2376" s="1">
        <v>42558</v>
      </c>
      <c r="Y2376" s="1">
        <v>42681</v>
      </c>
      <c r="Z2376" t="s">
        <v>22</v>
      </c>
      <c r="AA2376" t="s">
        <v>2715</v>
      </c>
      <c r="AB2376" t="s">
        <v>2716</v>
      </c>
      <c r="AC2376" t="s">
        <v>41</v>
      </c>
      <c r="AD2376" t="s">
        <v>26</v>
      </c>
      <c r="AE2376" t="s">
        <v>515</v>
      </c>
      <c r="AF2376" t="s">
        <v>233</v>
      </c>
      <c r="AG2376">
        <v>60505</v>
      </c>
      <c r="AH2376" t="s">
        <v>111</v>
      </c>
      <c r="AI2376" t="s">
        <v>1438</v>
      </c>
      <c r="AJ2376" t="s">
        <v>31</v>
      </c>
      <c r="AK2376" t="s">
        <v>35</v>
      </c>
      <c r="AL2376" t="s">
        <v>1439</v>
      </c>
      <c r="AM2376">
        <v>253.37200000000001</v>
      </c>
      <c r="AN2376">
        <v>2</v>
      </c>
      <c r="AO2376">
        <v>0.3</v>
      </c>
      <c r="AP2376">
        <v>-14.478400000000001</v>
      </c>
      <c r="AQ2376">
        <f>YEAR(Table1[[#This Row],[Order Date]])</f>
        <v>2016</v>
      </c>
      <c r="AR2376" t="str">
        <f>TEXT(Table1[[#This Row],[Order Date]],"mmmm")</f>
        <v>July</v>
      </c>
      <c r="AS2376" t="str">
        <f>"Q"&amp;ROUNDUP(MONTH(Table1[[#This Row],[Order Date]])/3,0)</f>
        <v>Q3</v>
      </c>
      <c r="AT2376">
        <f>IF(Table1[[#This Row],[Sales]]=0,0,Table1[[#This Row],[Profit]]/Table1[[#This Row],[Sales]])</f>
        <v>-5.7142857142857141E-2</v>
      </c>
    </row>
    <row r="2377" spans="22:46" x14ac:dyDescent="0.3">
      <c r="V2377">
        <v>2376</v>
      </c>
      <c r="W2377" t="s">
        <v>6036</v>
      </c>
      <c r="X2377" s="1">
        <v>42759</v>
      </c>
      <c r="Y2377" t="s">
        <v>2751</v>
      </c>
      <c r="Z2377" t="s">
        <v>51</v>
      </c>
      <c r="AA2377" t="s">
        <v>2247</v>
      </c>
      <c r="AB2377" t="s">
        <v>2248</v>
      </c>
      <c r="AC2377" t="s">
        <v>25</v>
      </c>
      <c r="AD2377" t="s">
        <v>26</v>
      </c>
      <c r="AE2377" t="s">
        <v>4272</v>
      </c>
      <c r="AF2377" t="s">
        <v>1429</v>
      </c>
      <c r="AG2377">
        <v>30080</v>
      </c>
      <c r="AH2377" t="s">
        <v>29</v>
      </c>
      <c r="AI2377" t="s">
        <v>4275</v>
      </c>
      <c r="AJ2377" t="s">
        <v>46</v>
      </c>
      <c r="AK2377" t="s">
        <v>303</v>
      </c>
      <c r="AL2377" t="s">
        <v>4276</v>
      </c>
      <c r="AM2377">
        <v>5.67</v>
      </c>
      <c r="AN2377">
        <v>3</v>
      </c>
      <c r="AO2377">
        <v>0</v>
      </c>
      <c r="AP2377">
        <v>0.1134</v>
      </c>
      <c r="AQ2377">
        <f>YEAR(Table1[[#This Row],[Order Date]])</f>
        <v>2017</v>
      </c>
      <c r="AR2377" t="str">
        <f>TEXT(Table1[[#This Row],[Order Date]],"mmmm")</f>
        <v>January</v>
      </c>
      <c r="AS2377" t="str">
        <f>"Q"&amp;ROUNDUP(MONTH(Table1[[#This Row],[Order Date]])/3,0)</f>
        <v>Q1</v>
      </c>
      <c r="AT2377">
        <f>IF(Table1[[#This Row],[Sales]]=0,0,Table1[[#This Row],[Profit]]/Table1[[#This Row],[Sales]])</f>
        <v>0.02</v>
      </c>
    </row>
    <row r="2378" spans="22:46" x14ac:dyDescent="0.3">
      <c r="V2378">
        <v>2377</v>
      </c>
      <c r="W2378" t="s">
        <v>6038</v>
      </c>
      <c r="X2378" s="1">
        <v>41870</v>
      </c>
      <c r="Y2378" t="s">
        <v>6039</v>
      </c>
      <c r="Z2378" t="s">
        <v>22</v>
      </c>
      <c r="AA2378" t="s">
        <v>4492</v>
      </c>
      <c r="AB2378" t="s">
        <v>4493</v>
      </c>
      <c r="AC2378" t="s">
        <v>25</v>
      </c>
      <c r="AD2378" t="s">
        <v>26</v>
      </c>
      <c r="AE2378" t="s">
        <v>563</v>
      </c>
      <c r="AF2378" t="s">
        <v>564</v>
      </c>
      <c r="AG2378">
        <v>43229</v>
      </c>
      <c r="AH2378" t="s">
        <v>160</v>
      </c>
      <c r="AI2378" t="s">
        <v>5599</v>
      </c>
      <c r="AJ2378" t="s">
        <v>46</v>
      </c>
      <c r="AK2378" t="s">
        <v>77</v>
      </c>
      <c r="AL2378" t="s">
        <v>5600</v>
      </c>
      <c r="AM2378">
        <v>76.775999999999996</v>
      </c>
      <c r="AN2378">
        <v>4</v>
      </c>
      <c r="AO2378">
        <v>0.7</v>
      </c>
      <c r="AP2378">
        <v>-58.861600000000003</v>
      </c>
      <c r="AQ2378">
        <f>YEAR(Table1[[#This Row],[Order Date]])</f>
        <v>2014</v>
      </c>
      <c r="AR2378" t="str">
        <f>TEXT(Table1[[#This Row],[Order Date]],"mmmm")</f>
        <v>August</v>
      </c>
      <c r="AS2378" t="str">
        <f>"Q"&amp;ROUNDUP(MONTH(Table1[[#This Row],[Order Date]])/3,0)</f>
        <v>Q3</v>
      </c>
      <c r="AT2378">
        <f>IF(Table1[[#This Row],[Sales]]=0,0,Table1[[#This Row],[Profit]]/Table1[[#This Row],[Sales]])</f>
        <v>-0.76666666666666672</v>
      </c>
    </row>
    <row r="2379" spans="22:46" x14ac:dyDescent="0.3">
      <c r="V2379">
        <v>2378</v>
      </c>
      <c r="W2379" t="s">
        <v>6038</v>
      </c>
      <c r="X2379" s="1">
        <v>41870</v>
      </c>
      <c r="Y2379" t="s">
        <v>6039</v>
      </c>
      <c r="Z2379" t="s">
        <v>22</v>
      </c>
      <c r="AA2379" t="s">
        <v>4492</v>
      </c>
      <c r="AB2379" t="s">
        <v>4493</v>
      </c>
      <c r="AC2379" t="s">
        <v>25</v>
      </c>
      <c r="AD2379" t="s">
        <v>26</v>
      </c>
      <c r="AE2379" t="s">
        <v>563</v>
      </c>
      <c r="AF2379" t="s">
        <v>564</v>
      </c>
      <c r="AG2379">
        <v>43229</v>
      </c>
      <c r="AH2379" t="s">
        <v>160</v>
      </c>
      <c r="AI2379" t="s">
        <v>6040</v>
      </c>
      <c r="AJ2379" t="s">
        <v>46</v>
      </c>
      <c r="AK2379" t="s">
        <v>651</v>
      </c>
      <c r="AL2379" t="s">
        <v>6041</v>
      </c>
      <c r="AM2379">
        <v>9.1839999999999993</v>
      </c>
      <c r="AN2379">
        <v>2</v>
      </c>
      <c r="AO2379">
        <v>0.2</v>
      </c>
      <c r="AP2379">
        <v>1.1479999999999999</v>
      </c>
      <c r="AQ2379">
        <f>YEAR(Table1[[#This Row],[Order Date]])</f>
        <v>2014</v>
      </c>
      <c r="AR2379" t="str">
        <f>TEXT(Table1[[#This Row],[Order Date]],"mmmm")</f>
        <v>August</v>
      </c>
      <c r="AS2379" t="str">
        <f>"Q"&amp;ROUNDUP(MONTH(Table1[[#This Row],[Order Date]])/3,0)</f>
        <v>Q3</v>
      </c>
      <c r="AT2379">
        <f>IF(Table1[[#This Row],[Sales]]=0,0,Table1[[#This Row],[Profit]]/Table1[[#This Row],[Sales]])</f>
        <v>0.125</v>
      </c>
    </row>
    <row r="2380" spans="22:46" x14ac:dyDescent="0.3">
      <c r="V2380">
        <v>2379</v>
      </c>
      <c r="W2380" t="s">
        <v>6042</v>
      </c>
      <c r="X2380" s="1">
        <v>42344</v>
      </c>
      <c r="Y2380" s="1">
        <v>42320</v>
      </c>
      <c r="Z2380" t="s">
        <v>51</v>
      </c>
      <c r="AA2380" t="s">
        <v>4294</v>
      </c>
      <c r="AB2380" t="s">
        <v>4295</v>
      </c>
      <c r="AC2380" t="s">
        <v>108</v>
      </c>
      <c r="AD2380" t="s">
        <v>26</v>
      </c>
      <c r="AE2380" t="s">
        <v>6043</v>
      </c>
      <c r="AF2380" t="s">
        <v>43</v>
      </c>
      <c r="AG2380">
        <v>91360</v>
      </c>
      <c r="AH2380" t="s">
        <v>44</v>
      </c>
      <c r="AI2380" t="s">
        <v>5659</v>
      </c>
      <c r="AJ2380" t="s">
        <v>46</v>
      </c>
      <c r="AK2380" t="s">
        <v>94</v>
      </c>
      <c r="AL2380" t="s">
        <v>5660</v>
      </c>
      <c r="AM2380">
        <v>32.75</v>
      </c>
      <c r="AN2380">
        <v>5</v>
      </c>
      <c r="AO2380">
        <v>0</v>
      </c>
      <c r="AP2380">
        <v>15.065</v>
      </c>
      <c r="AQ2380">
        <f>YEAR(Table1[[#This Row],[Order Date]])</f>
        <v>2015</v>
      </c>
      <c r="AR2380" t="str">
        <f>TEXT(Table1[[#This Row],[Order Date]],"mmmm")</f>
        <v>December</v>
      </c>
      <c r="AS2380" t="str">
        <f>"Q"&amp;ROUNDUP(MONTH(Table1[[#This Row],[Order Date]])/3,0)</f>
        <v>Q4</v>
      </c>
      <c r="AT2380">
        <f>IF(Table1[[#This Row],[Sales]]=0,0,Table1[[#This Row],[Profit]]/Table1[[#This Row],[Sales]])</f>
        <v>0.45999999999999996</v>
      </c>
    </row>
    <row r="2381" spans="22:46" x14ac:dyDescent="0.3">
      <c r="V2381">
        <v>2380</v>
      </c>
      <c r="W2381" t="s">
        <v>6044</v>
      </c>
      <c r="X2381" s="1">
        <v>42496</v>
      </c>
      <c r="Y2381" s="1">
        <v>42648</v>
      </c>
      <c r="Z2381" t="s">
        <v>51</v>
      </c>
      <c r="AA2381" t="s">
        <v>5084</v>
      </c>
      <c r="AB2381" t="s">
        <v>5085</v>
      </c>
      <c r="AC2381" t="s">
        <v>108</v>
      </c>
      <c r="AD2381" t="s">
        <v>26</v>
      </c>
      <c r="AE2381" t="s">
        <v>2972</v>
      </c>
      <c r="AF2381" t="s">
        <v>564</v>
      </c>
      <c r="AG2381">
        <v>44052</v>
      </c>
      <c r="AH2381" t="s">
        <v>160</v>
      </c>
      <c r="AI2381" t="s">
        <v>2120</v>
      </c>
      <c r="AJ2381" t="s">
        <v>46</v>
      </c>
      <c r="AK2381" t="s">
        <v>303</v>
      </c>
      <c r="AL2381" t="s">
        <v>2121</v>
      </c>
      <c r="AM2381">
        <v>7.2160000000000002</v>
      </c>
      <c r="AN2381">
        <v>2</v>
      </c>
      <c r="AO2381">
        <v>0.2</v>
      </c>
      <c r="AP2381">
        <v>1.7138</v>
      </c>
      <c r="AQ2381">
        <f>YEAR(Table1[[#This Row],[Order Date]])</f>
        <v>2016</v>
      </c>
      <c r="AR2381" t="str">
        <f>TEXT(Table1[[#This Row],[Order Date]],"mmmm")</f>
        <v>May</v>
      </c>
      <c r="AS2381" t="str">
        <f>"Q"&amp;ROUNDUP(MONTH(Table1[[#This Row],[Order Date]])/3,0)</f>
        <v>Q2</v>
      </c>
      <c r="AT2381">
        <f>IF(Table1[[#This Row],[Sales]]=0,0,Table1[[#This Row],[Profit]]/Table1[[#This Row],[Sales]])</f>
        <v>0.23749999999999999</v>
      </c>
    </row>
    <row r="2382" spans="22:46" x14ac:dyDescent="0.3">
      <c r="V2382">
        <v>2381</v>
      </c>
      <c r="W2382" t="s">
        <v>6044</v>
      </c>
      <c r="X2382" s="1">
        <v>42496</v>
      </c>
      <c r="Y2382" s="1">
        <v>42648</v>
      </c>
      <c r="Z2382" t="s">
        <v>51</v>
      </c>
      <c r="AA2382" t="s">
        <v>5084</v>
      </c>
      <c r="AB2382" t="s">
        <v>5085</v>
      </c>
      <c r="AC2382" t="s">
        <v>108</v>
      </c>
      <c r="AD2382" t="s">
        <v>26</v>
      </c>
      <c r="AE2382" t="s">
        <v>2972</v>
      </c>
      <c r="AF2382" t="s">
        <v>564</v>
      </c>
      <c r="AG2382">
        <v>44052</v>
      </c>
      <c r="AH2382" t="s">
        <v>160</v>
      </c>
      <c r="AI2382" t="s">
        <v>6045</v>
      </c>
      <c r="AJ2382" t="s">
        <v>46</v>
      </c>
      <c r="AK2382" t="s">
        <v>94</v>
      </c>
      <c r="AL2382" t="s">
        <v>6046</v>
      </c>
      <c r="AM2382">
        <v>49.567999999999998</v>
      </c>
      <c r="AN2382">
        <v>2</v>
      </c>
      <c r="AO2382">
        <v>0.2</v>
      </c>
      <c r="AP2382">
        <v>15.49</v>
      </c>
      <c r="AQ2382">
        <f>YEAR(Table1[[#This Row],[Order Date]])</f>
        <v>2016</v>
      </c>
      <c r="AR2382" t="str">
        <f>TEXT(Table1[[#This Row],[Order Date]],"mmmm")</f>
        <v>May</v>
      </c>
      <c r="AS2382" t="str">
        <f>"Q"&amp;ROUNDUP(MONTH(Table1[[#This Row],[Order Date]])/3,0)</f>
        <v>Q2</v>
      </c>
      <c r="AT2382">
        <f>IF(Table1[[#This Row],[Sales]]=0,0,Table1[[#This Row],[Profit]]/Table1[[#This Row],[Sales]])</f>
        <v>0.3125</v>
      </c>
    </row>
    <row r="2383" spans="22:46" x14ac:dyDescent="0.3">
      <c r="V2383">
        <v>2382</v>
      </c>
      <c r="W2383" t="s">
        <v>6044</v>
      </c>
      <c r="X2383" s="1">
        <v>42496</v>
      </c>
      <c r="Y2383" s="1">
        <v>42648</v>
      </c>
      <c r="Z2383" t="s">
        <v>51</v>
      </c>
      <c r="AA2383" t="s">
        <v>5084</v>
      </c>
      <c r="AB2383" t="s">
        <v>5085</v>
      </c>
      <c r="AC2383" t="s">
        <v>108</v>
      </c>
      <c r="AD2383" t="s">
        <v>26</v>
      </c>
      <c r="AE2383" t="s">
        <v>2972</v>
      </c>
      <c r="AF2383" t="s">
        <v>564</v>
      </c>
      <c r="AG2383">
        <v>44052</v>
      </c>
      <c r="AH2383" t="s">
        <v>160</v>
      </c>
      <c r="AI2383" t="s">
        <v>187</v>
      </c>
      <c r="AJ2383" t="s">
        <v>31</v>
      </c>
      <c r="AK2383" t="s">
        <v>67</v>
      </c>
      <c r="AL2383" t="s">
        <v>6047</v>
      </c>
      <c r="AM2383">
        <v>54.712000000000003</v>
      </c>
      <c r="AN2383">
        <v>7</v>
      </c>
      <c r="AO2383">
        <v>0.2</v>
      </c>
      <c r="AP2383">
        <v>11.626300000000001</v>
      </c>
      <c r="AQ2383">
        <f>YEAR(Table1[[#This Row],[Order Date]])</f>
        <v>2016</v>
      </c>
      <c r="AR2383" t="str">
        <f>TEXT(Table1[[#This Row],[Order Date]],"mmmm")</f>
        <v>May</v>
      </c>
      <c r="AS2383" t="str">
        <f>"Q"&amp;ROUNDUP(MONTH(Table1[[#This Row],[Order Date]])/3,0)</f>
        <v>Q2</v>
      </c>
      <c r="AT2383">
        <f>IF(Table1[[#This Row],[Sales]]=0,0,Table1[[#This Row],[Profit]]/Table1[[#This Row],[Sales]])</f>
        <v>0.21249999999999999</v>
      </c>
    </row>
    <row r="2384" spans="22:46" x14ac:dyDescent="0.3">
      <c r="V2384">
        <v>2383</v>
      </c>
      <c r="W2384" t="s">
        <v>6048</v>
      </c>
      <c r="X2384" s="1">
        <v>42819</v>
      </c>
      <c r="Y2384" t="s">
        <v>5215</v>
      </c>
      <c r="Z2384" t="s">
        <v>207</v>
      </c>
      <c r="AA2384" t="s">
        <v>6049</v>
      </c>
      <c r="AB2384" t="s">
        <v>6050</v>
      </c>
      <c r="AC2384" t="s">
        <v>25</v>
      </c>
      <c r="AD2384" t="s">
        <v>26</v>
      </c>
      <c r="AE2384" t="s">
        <v>3941</v>
      </c>
      <c r="AF2384" t="s">
        <v>43</v>
      </c>
      <c r="AG2384">
        <v>93727</v>
      </c>
      <c r="AH2384" t="s">
        <v>44</v>
      </c>
      <c r="AI2384" t="s">
        <v>6051</v>
      </c>
      <c r="AJ2384" t="s">
        <v>46</v>
      </c>
      <c r="AK2384" t="s">
        <v>80</v>
      </c>
      <c r="AL2384" t="s">
        <v>6052</v>
      </c>
      <c r="AM2384">
        <v>176.04</v>
      </c>
      <c r="AN2384">
        <v>4</v>
      </c>
      <c r="AO2384">
        <v>0</v>
      </c>
      <c r="AP2384">
        <v>45.770400000000002</v>
      </c>
      <c r="AQ2384">
        <f>YEAR(Table1[[#This Row],[Order Date]])</f>
        <v>2017</v>
      </c>
      <c r="AR2384" t="str">
        <f>TEXT(Table1[[#This Row],[Order Date]],"mmmm")</f>
        <v>March</v>
      </c>
      <c r="AS2384" t="str">
        <f>"Q"&amp;ROUNDUP(MONTH(Table1[[#This Row],[Order Date]])/3,0)</f>
        <v>Q1</v>
      </c>
      <c r="AT2384">
        <f>IF(Table1[[#This Row],[Sales]]=0,0,Table1[[#This Row],[Profit]]/Table1[[#This Row],[Sales]])</f>
        <v>0.26</v>
      </c>
    </row>
    <row r="2385" spans="22:46" x14ac:dyDescent="0.3">
      <c r="V2385">
        <v>2384</v>
      </c>
      <c r="W2385" t="s">
        <v>6048</v>
      </c>
      <c r="X2385" s="1">
        <v>42819</v>
      </c>
      <c r="Y2385" t="s">
        <v>5215</v>
      </c>
      <c r="Z2385" t="s">
        <v>207</v>
      </c>
      <c r="AA2385" t="s">
        <v>6049</v>
      </c>
      <c r="AB2385" t="s">
        <v>6050</v>
      </c>
      <c r="AC2385" t="s">
        <v>25</v>
      </c>
      <c r="AD2385" t="s">
        <v>26</v>
      </c>
      <c r="AE2385" t="s">
        <v>3941</v>
      </c>
      <c r="AF2385" t="s">
        <v>43</v>
      </c>
      <c r="AG2385">
        <v>93727</v>
      </c>
      <c r="AH2385" t="s">
        <v>44</v>
      </c>
      <c r="AI2385" t="s">
        <v>6053</v>
      </c>
      <c r="AJ2385" t="s">
        <v>46</v>
      </c>
      <c r="AK2385" t="s">
        <v>70</v>
      </c>
      <c r="AL2385" t="s">
        <v>3437</v>
      </c>
      <c r="AM2385">
        <v>16.02</v>
      </c>
      <c r="AN2385">
        <v>9</v>
      </c>
      <c r="AO2385">
        <v>0</v>
      </c>
      <c r="AP2385">
        <v>4.4855999999999998</v>
      </c>
      <c r="AQ2385">
        <f>YEAR(Table1[[#This Row],[Order Date]])</f>
        <v>2017</v>
      </c>
      <c r="AR2385" t="str">
        <f>TEXT(Table1[[#This Row],[Order Date]],"mmmm")</f>
        <v>March</v>
      </c>
      <c r="AS2385" t="str">
        <f>"Q"&amp;ROUNDUP(MONTH(Table1[[#This Row],[Order Date]])/3,0)</f>
        <v>Q1</v>
      </c>
      <c r="AT2385">
        <f>IF(Table1[[#This Row],[Sales]]=0,0,Table1[[#This Row],[Profit]]/Table1[[#This Row],[Sales]])</f>
        <v>0.27999999999999997</v>
      </c>
    </row>
    <row r="2386" spans="22:46" x14ac:dyDescent="0.3">
      <c r="V2386">
        <v>2385</v>
      </c>
      <c r="W2386" t="s">
        <v>6048</v>
      </c>
      <c r="X2386" s="1">
        <v>42819</v>
      </c>
      <c r="Y2386" t="s">
        <v>5215</v>
      </c>
      <c r="Z2386" t="s">
        <v>207</v>
      </c>
      <c r="AA2386" t="s">
        <v>6049</v>
      </c>
      <c r="AB2386" t="s">
        <v>6050</v>
      </c>
      <c r="AC2386" t="s">
        <v>25</v>
      </c>
      <c r="AD2386" t="s">
        <v>26</v>
      </c>
      <c r="AE2386" t="s">
        <v>3941</v>
      </c>
      <c r="AF2386" t="s">
        <v>43</v>
      </c>
      <c r="AG2386">
        <v>93727</v>
      </c>
      <c r="AH2386" t="s">
        <v>44</v>
      </c>
      <c r="AI2386" t="s">
        <v>4026</v>
      </c>
      <c r="AJ2386" t="s">
        <v>46</v>
      </c>
      <c r="AK2386" t="s">
        <v>77</v>
      </c>
      <c r="AL2386" t="s">
        <v>4027</v>
      </c>
      <c r="AM2386">
        <v>185.92</v>
      </c>
      <c r="AN2386">
        <v>4</v>
      </c>
      <c r="AO2386">
        <v>0.2</v>
      </c>
      <c r="AP2386">
        <v>62.747999999999998</v>
      </c>
      <c r="AQ2386">
        <f>YEAR(Table1[[#This Row],[Order Date]])</f>
        <v>2017</v>
      </c>
      <c r="AR2386" t="str">
        <f>TEXT(Table1[[#This Row],[Order Date]],"mmmm")</f>
        <v>March</v>
      </c>
      <c r="AS2386" t="str">
        <f>"Q"&amp;ROUNDUP(MONTH(Table1[[#This Row],[Order Date]])/3,0)</f>
        <v>Q1</v>
      </c>
      <c r="AT2386">
        <f>IF(Table1[[#This Row],[Sales]]=0,0,Table1[[#This Row],[Profit]]/Table1[[#This Row],[Sales]])</f>
        <v>0.33750000000000002</v>
      </c>
    </row>
    <row r="2387" spans="22:46" x14ac:dyDescent="0.3">
      <c r="V2387">
        <v>2386</v>
      </c>
      <c r="W2387" t="s">
        <v>6048</v>
      </c>
      <c r="X2387" s="1">
        <v>42819</v>
      </c>
      <c r="Y2387" t="s">
        <v>5215</v>
      </c>
      <c r="Z2387" t="s">
        <v>207</v>
      </c>
      <c r="AA2387" t="s">
        <v>6049</v>
      </c>
      <c r="AB2387" t="s">
        <v>6050</v>
      </c>
      <c r="AC2387" t="s">
        <v>25</v>
      </c>
      <c r="AD2387" t="s">
        <v>26</v>
      </c>
      <c r="AE2387" t="s">
        <v>3941</v>
      </c>
      <c r="AF2387" t="s">
        <v>43</v>
      </c>
      <c r="AG2387">
        <v>93727</v>
      </c>
      <c r="AH2387" t="s">
        <v>44</v>
      </c>
      <c r="AI2387" t="s">
        <v>6054</v>
      </c>
      <c r="AJ2387" t="s">
        <v>73</v>
      </c>
      <c r="AK2387" t="s">
        <v>74</v>
      </c>
      <c r="AL2387" t="s">
        <v>6055</v>
      </c>
      <c r="AM2387">
        <v>211.16800000000001</v>
      </c>
      <c r="AN2387">
        <v>4</v>
      </c>
      <c r="AO2387">
        <v>0.2</v>
      </c>
      <c r="AP2387">
        <v>15.8376</v>
      </c>
      <c r="AQ2387">
        <f>YEAR(Table1[[#This Row],[Order Date]])</f>
        <v>2017</v>
      </c>
      <c r="AR2387" t="str">
        <f>TEXT(Table1[[#This Row],[Order Date]],"mmmm")</f>
        <v>March</v>
      </c>
      <c r="AS2387" t="str">
        <f>"Q"&amp;ROUNDUP(MONTH(Table1[[#This Row],[Order Date]])/3,0)</f>
        <v>Q1</v>
      </c>
      <c r="AT2387">
        <f>IF(Table1[[#This Row],[Sales]]=0,0,Table1[[#This Row],[Profit]]/Table1[[#This Row],[Sales]])</f>
        <v>7.4999999999999997E-2</v>
      </c>
    </row>
    <row r="2388" spans="22:46" x14ac:dyDescent="0.3">
      <c r="V2388">
        <v>2387</v>
      </c>
      <c r="W2388" t="s">
        <v>6048</v>
      </c>
      <c r="X2388" s="1">
        <v>42819</v>
      </c>
      <c r="Y2388" t="s">
        <v>5215</v>
      </c>
      <c r="Z2388" t="s">
        <v>207</v>
      </c>
      <c r="AA2388" t="s">
        <v>6049</v>
      </c>
      <c r="AB2388" t="s">
        <v>6050</v>
      </c>
      <c r="AC2388" t="s">
        <v>25</v>
      </c>
      <c r="AD2388" t="s">
        <v>26</v>
      </c>
      <c r="AE2388" t="s">
        <v>3941</v>
      </c>
      <c r="AF2388" t="s">
        <v>43</v>
      </c>
      <c r="AG2388">
        <v>93727</v>
      </c>
      <c r="AH2388" t="s">
        <v>44</v>
      </c>
      <c r="AI2388" t="s">
        <v>6056</v>
      </c>
      <c r="AJ2388" t="s">
        <v>73</v>
      </c>
      <c r="AK2388" t="s">
        <v>1363</v>
      </c>
      <c r="AL2388" t="s">
        <v>6057</v>
      </c>
      <c r="AM2388">
        <v>479.98399999999998</v>
      </c>
      <c r="AN2388">
        <v>2</v>
      </c>
      <c r="AO2388">
        <v>0.2</v>
      </c>
      <c r="AP2388">
        <v>59.997999999999998</v>
      </c>
      <c r="AQ2388">
        <f>YEAR(Table1[[#This Row],[Order Date]])</f>
        <v>2017</v>
      </c>
      <c r="AR2388" t="str">
        <f>TEXT(Table1[[#This Row],[Order Date]],"mmmm")</f>
        <v>March</v>
      </c>
      <c r="AS2388" t="str">
        <f>"Q"&amp;ROUNDUP(MONTH(Table1[[#This Row],[Order Date]])/3,0)</f>
        <v>Q1</v>
      </c>
      <c r="AT2388">
        <f>IF(Table1[[#This Row],[Sales]]=0,0,Table1[[#This Row],[Profit]]/Table1[[#This Row],[Sales]])</f>
        <v>0.125</v>
      </c>
    </row>
    <row r="2389" spans="22:46" x14ac:dyDescent="0.3">
      <c r="V2389">
        <v>2388</v>
      </c>
      <c r="W2389" t="s">
        <v>6058</v>
      </c>
      <c r="X2389" s="1">
        <v>42350</v>
      </c>
      <c r="Y2389" t="s">
        <v>813</v>
      </c>
      <c r="Z2389" t="s">
        <v>207</v>
      </c>
      <c r="AA2389" t="s">
        <v>5792</v>
      </c>
      <c r="AB2389" t="s">
        <v>5793</v>
      </c>
      <c r="AC2389" t="s">
        <v>25</v>
      </c>
      <c r="AD2389" t="s">
        <v>26</v>
      </c>
      <c r="AE2389" t="s">
        <v>1065</v>
      </c>
      <c r="AF2389" t="s">
        <v>43</v>
      </c>
      <c r="AG2389">
        <v>92105</v>
      </c>
      <c r="AH2389" t="s">
        <v>44</v>
      </c>
      <c r="AI2389" t="s">
        <v>6059</v>
      </c>
      <c r="AJ2389" t="s">
        <v>46</v>
      </c>
      <c r="AK2389" t="s">
        <v>303</v>
      </c>
      <c r="AL2389" t="s">
        <v>633</v>
      </c>
      <c r="AM2389">
        <v>7.86</v>
      </c>
      <c r="AN2389">
        <v>2</v>
      </c>
      <c r="AO2389">
        <v>0</v>
      </c>
      <c r="AP2389">
        <v>3.6156000000000001</v>
      </c>
      <c r="AQ2389">
        <f>YEAR(Table1[[#This Row],[Order Date]])</f>
        <v>2015</v>
      </c>
      <c r="AR2389" t="str">
        <f>TEXT(Table1[[#This Row],[Order Date]],"mmmm")</f>
        <v>December</v>
      </c>
      <c r="AS2389" t="str">
        <f>"Q"&amp;ROUNDUP(MONTH(Table1[[#This Row],[Order Date]])/3,0)</f>
        <v>Q4</v>
      </c>
      <c r="AT2389">
        <f>IF(Table1[[#This Row],[Sales]]=0,0,Table1[[#This Row],[Profit]]/Table1[[#This Row],[Sales]])</f>
        <v>0.46</v>
      </c>
    </row>
    <row r="2390" spans="22:46" x14ac:dyDescent="0.3">
      <c r="V2390">
        <v>2389</v>
      </c>
      <c r="W2390" t="s">
        <v>6058</v>
      </c>
      <c r="X2390" s="1">
        <v>42350</v>
      </c>
      <c r="Y2390" t="s">
        <v>813</v>
      </c>
      <c r="Z2390" t="s">
        <v>207</v>
      </c>
      <c r="AA2390" t="s">
        <v>5792</v>
      </c>
      <c r="AB2390" t="s">
        <v>5793</v>
      </c>
      <c r="AC2390" t="s">
        <v>25</v>
      </c>
      <c r="AD2390" t="s">
        <v>26</v>
      </c>
      <c r="AE2390" t="s">
        <v>1065</v>
      </c>
      <c r="AF2390" t="s">
        <v>43</v>
      </c>
      <c r="AG2390">
        <v>92105</v>
      </c>
      <c r="AH2390" t="s">
        <v>44</v>
      </c>
      <c r="AI2390" t="s">
        <v>6060</v>
      </c>
      <c r="AJ2390" t="s">
        <v>46</v>
      </c>
      <c r="AK2390" t="s">
        <v>77</v>
      </c>
      <c r="AL2390" t="s">
        <v>6061</v>
      </c>
      <c r="AM2390">
        <v>24.448</v>
      </c>
      <c r="AN2390">
        <v>2</v>
      </c>
      <c r="AO2390">
        <v>0.2</v>
      </c>
      <c r="AP2390">
        <v>8.8623999999999992</v>
      </c>
      <c r="AQ2390">
        <f>YEAR(Table1[[#This Row],[Order Date]])</f>
        <v>2015</v>
      </c>
      <c r="AR2390" t="str">
        <f>TEXT(Table1[[#This Row],[Order Date]],"mmmm")</f>
        <v>December</v>
      </c>
      <c r="AS2390" t="str">
        <f>"Q"&amp;ROUNDUP(MONTH(Table1[[#This Row],[Order Date]])/3,0)</f>
        <v>Q4</v>
      </c>
      <c r="AT2390">
        <f>IF(Table1[[#This Row],[Sales]]=0,0,Table1[[#This Row],[Profit]]/Table1[[#This Row],[Sales]])</f>
        <v>0.36249999999999993</v>
      </c>
    </row>
    <row r="2391" spans="22:46" x14ac:dyDescent="0.3">
      <c r="V2391">
        <v>2390</v>
      </c>
      <c r="W2391" t="s">
        <v>6062</v>
      </c>
      <c r="X2391" s="1">
        <v>42344</v>
      </c>
      <c r="Y2391" s="1">
        <v>42289</v>
      </c>
      <c r="Z2391" t="s">
        <v>51</v>
      </c>
      <c r="AA2391" t="s">
        <v>6063</v>
      </c>
      <c r="AB2391" t="s">
        <v>6064</v>
      </c>
      <c r="AC2391" t="s">
        <v>25</v>
      </c>
      <c r="AD2391" t="s">
        <v>26</v>
      </c>
      <c r="AE2391" t="s">
        <v>300</v>
      </c>
      <c r="AF2391" t="s">
        <v>301</v>
      </c>
      <c r="AG2391">
        <v>10009</v>
      </c>
      <c r="AH2391" t="s">
        <v>160</v>
      </c>
      <c r="AI2391" t="s">
        <v>6065</v>
      </c>
      <c r="AJ2391" t="s">
        <v>46</v>
      </c>
      <c r="AK2391" t="s">
        <v>94</v>
      </c>
      <c r="AL2391" t="s">
        <v>6066</v>
      </c>
      <c r="AM2391">
        <v>6.48</v>
      </c>
      <c r="AN2391">
        <v>1</v>
      </c>
      <c r="AO2391">
        <v>0</v>
      </c>
      <c r="AP2391">
        <v>3.1103999999999998</v>
      </c>
      <c r="AQ2391">
        <f>YEAR(Table1[[#This Row],[Order Date]])</f>
        <v>2015</v>
      </c>
      <c r="AR2391" t="str">
        <f>TEXT(Table1[[#This Row],[Order Date]],"mmmm")</f>
        <v>December</v>
      </c>
      <c r="AS2391" t="str">
        <f>"Q"&amp;ROUNDUP(MONTH(Table1[[#This Row],[Order Date]])/3,0)</f>
        <v>Q4</v>
      </c>
      <c r="AT2391">
        <f>IF(Table1[[#This Row],[Sales]]=0,0,Table1[[#This Row],[Profit]]/Table1[[#This Row],[Sales]])</f>
        <v>0.47999999999999993</v>
      </c>
    </row>
    <row r="2392" spans="22:46" x14ac:dyDescent="0.3">
      <c r="V2392">
        <v>2391</v>
      </c>
      <c r="W2392" t="s">
        <v>6062</v>
      </c>
      <c r="X2392" s="1">
        <v>42344</v>
      </c>
      <c r="Y2392" s="1">
        <v>42289</v>
      </c>
      <c r="Z2392" t="s">
        <v>51</v>
      </c>
      <c r="AA2392" t="s">
        <v>6063</v>
      </c>
      <c r="AB2392" t="s">
        <v>6064</v>
      </c>
      <c r="AC2392" t="s">
        <v>25</v>
      </c>
      <c r="AD2392" t="s">
        <v>26</v>
      </c>
      <c r="AE2392" t="s">
        <v>300</v>
      </c>
      <c r="AF2392" t="s">
        <v>301</v>
      </c>
      <c r="AG2392">
        <v>10009</v>
      </c>
      <c r="AH2392" t="s">
        <v>160</v>
      </c>
      <c r="AI2392" t="s">
        <v>6067</v>
      </c>
      <c r="AJ2392" t="s">
        <v>46</v>
      </c>
      <c r="AK2392" t="s">
        <v>94</v>
      </c>
      <c r="AL2392" t="s">
        <v>6068</v>
      </c>
      <c r="AM2392">
        <v>41.86</v>
      </c>
      <c r="AN2392">
        <v>7</v>
      </c>
      <c r="AO2392">
        <v>0</v>
      </c>
      <c r="AP2392">
        <v>20.511399999999998</v>
      </c>
      <c r="AQ2392">
        <f>YEAR(Table1[[#This Row],[Order Date]])</f>
        <v>2015</v>
      </c>
      <c r="AR2392" t="str">
        <f>TEXT(Table1[[#This Row],[Order Date]],"mmmm")</f>
        <v>December</v>
      </c>
      <c r="AS2392" t="str">
        <f>"Q"&amp;ROUNDUP(MONTH(Table1[[#This Row],[Order Date]])/3,0)</f>
        <v>Q4</v>
      </c>
      <c r="AT2392">
        <f>IF(Table1[[#This Row],[Sales]]=0,0,Table1[[#This Row],[Profit]]/Table1[[#This Row],[Sales]])</f>
        <v>0.49</v>
      </c>
    </row>
    <row r="2393" spans="22:46" x14ac:dyDescent="0.3">
      <c r="V2393">
        <v>2392</v>
      </c>
      <c r="W2393" t="s">
        <v>6062</v>
      </c>
      <c r="X2393" s="1">
        <v>42344</v>
      </c>
      <c r="Y2393" s="1">
        <v>42289</v>
      </c>
      <c r="Z2393" t="s">
        <v>51</v>
      </c>
      <c r="AA2393" t="s">
        <v>6063</v>
      </c>
      <c r="AB2393" t="s">
        <v>6064</v>
      </c>
      <c r="AC2393" t="s">
        <v>25</v>
      </c>
      <c r="AD2393" t="s">
        <v>26</v>
      </c>
      <c r="AE2393" t="s">
        <v>300</v>
      </c>
      <c r="AF2393" t="s">
        <v>301</v>
      </c>
      <c r="AG2393">
        <v>10009</v>
      </c>
      <c r="AH2393" t="s">
        <v>160</v>
      </c>
      <c r="AI2393" t="s">
        <v>6069</v>
      </c>
      <c r="AJ2393" t="s">
        <v>73</v>
      </c>
      <c r="AK2393" t="s">
        <v>176</v>
      </c>
      <c r="AL2393" t="s">
        <v>6070</v>
      </c>
      <c r="AM2393">
        <v>1619.91</v>
      </c>
      <c r="AN2393">
        <v>9</v>
      </c>
      <c r="AO2393">
        <v>0</v>
      </c>
      <c r="AP2393">
        <v>97.194599999999994</v>
      </c>
      <c r="AQ2393">
        <f>YEAR(Table1[[#This Row],[Order Date]])</f>
        <v>2015</v>
      </c>
      <c r="AR2393" t="str">
        <f>TEXT(Table1[[#This Row],[Order Date]],"mmmm")</f>
        <v>December</v>
      </c>
      <c r="AS2393" t="str">
        <f>"Q"&amp;ROUNDUP(MONTH(Table1[[#This Row],[Order Date]])/3,0)</f>
        <v>Q4</v>
      </c>
      <c r="AT2393">
        <f>IF(Table1[[#This Row],[Sales]]=0,0,Table1[[#This Row],[Profit]]/Table1[[#This Row],[Sales]])</f>
        <v>5.9999999999999991E-2</v>
      </c>
    </row>
    <row r="2394" spans="22:46" x14ac:dyDescent="0.3">
      <c r="V2394">
        <v>2393</v>
      </c>
      <c r="W2394" t="s">
        <v>6062</v>
      </c>
      <c r="X2394" s="1">
        <v>42344</v>
      </c>
      <c r="Y2394" s="1">
        <v>42289</v>
      </c>
      <c r="Z2394" t="s">
        <v>51</v>
      </c>
      <c r="AA2394" t="s">
        <v>6063</v>
      </c>
      <c r="AB2394" t="s">
        <v>6064</v>
      </c>
      <c r="AC2394" t="s">
        <v>25</v>
      </c>
      <c r="AD2394" t="s">
        <v>26</v>
      </c>
      <c r="AE2394" t="s">
        <v>300</v>
      </c>
      <c r="AF2394" t="s">
        <v>301</v>
      </c>
      <c r="AG2394">
        <v>10009</v>
      </c>
      <c r="AH2394" t="s">
        <v>160</v>
      </c>
      <c r="AI2394" t="s">
        <v>5143</v>
      </c>
      <c r="AJ2394" t="s">
        <v>31</v>
      </c>
      <c r="AK2394" t="s">
        <v>67</v>
      </c>
      <c r="AL2394" t="s">
        <v>5144</v>
      </c>
      <c r="AM2394">
        <v>113.92</v>
      </c>
      <c r="AN2394">
        <v>4</v>
      </c>
      <c r="AO2394">
        <v>0</v>
      </c>
      <c r="AP2394">
        <v>42.150399999999998</v>
      </c>
      <c r="AQ2394">
        <f>YEAR(Table1[[#This Row],[Order Date]])</f>
        <v>2015</v>
      </c>
      <c r="AR2394" t="str">
        <f>TEXT(Table1[[#This Row],[Order Date]],"mmmm")</f>
        <v>December</v>
      </c>
      <c r="AS2394" t="str">
        <f>"Q"&amp;ROUNDUP(MONTH(Table1[[#This Row],[Order Date]])/3,0)</f>
        <v>Q4</v>
      </c>
      <c r="AT2394">
        <f>IF(Table1[[#This Row],[Sales]]=0,0,Table1[[#This Row],[Profit]]/Table1[[#This Row],[Sales]])</f>
        <v>0.37</v>
      </c>
    </row>
    <row r="2395" spans="22:46" x14ac:dyDescent="0.3">
      <c r="V2395">
        <v>2394</v>
      </c>
      <c r="W2395" t="s">
        <v>6071</v>
      </c>
      <c r="X2395" s="1">
        <v>42446</v>
      </c>
      <c r="Y2395" t="s">
        <v>6072</v>
      </c>
      <c r="Z2395" t="s">
        <v>51</v>
      </c>
      <c r="AA2395" t="s">
        <v>3684</v>
      </c>
      <c r="AB2395" t="s">
        <v>3685</v>
      </c>
      <c r="AC2395" t="s">
        <v>25</v>
      </c>
      <c r="AD2395" t="s">
        <v>26</v>
      </c>
      <c r="AE2395" t="s">
        <v>6073</v>
      </c>
      <c r="AF2395" t="s">
        <v>1400</v>
      </c>
      <c r="AG2395">
        <v>2148</v>
      </c>
      <c r="AH2395" t="s">
        <v>160</v>
      </c>
      <c r="AI2395" t="s">
        <v>1757</v>
      </c>
      <c r="AJ2395" t="s">
        <v>46</v>
      </c>
      <c r="AK2395" t="s">
        <v>70</v>
      </c>
      <c r="AL2395" t="s">
        <v>1758</v>
      </c>
      <c r="AM2395">
        <v>39.68</v>
      </c>
      <c r="AN2395">
        <v>2</v>
      </c>
      <c r="AO2395">
        <v>0</v>
      </c>
      <c r="AP2395">
        <v>10.316800000000001</v>
      </c>
      <c r="AQ2395">
        <f>YEAR(Table1[[#This Row],[Order Date]])</f>
        <v>2016</v>
      </c>
      <c r="AR2395" t="str">
        <f>TEXT(Table1[[#This Row],[Order Date]],"mmmm")</f>
        <v>March</v>
      </c>
      <c r="AS2395" t="str">
        <f>"Q"&amp;ROUNDUP(MONTH(Table1[[#This Row],[Order Date]])/3,0)</f>
        <v>Q1</v>
      </c>
      <c r="AT2395">
        <f>IF(Table1[[#This Row],[Sales]]=0,0,Table1[[#This Row],[Profit]]/Table1[[#This Row],[Sales]])</f>
        <v>0.26</v>
      </c>
    </row>
    <row r="2396" spans="22:46" x14ac:dyDescent="0.3">
      <c r="V2396">
        <v>2395</v>
      </c>
      <c r="W2396" t="s">
        <v>6074</v>
      </c>
      <c r="X2396" s="1">
        <v>42322</v>
      </c>
      <c r="Y2396" t="s">
        <v>6075</v>
      </c>
      <c r="Z2396" t="s">
        <v>51</v>
      </c>
      <c r="AA2396" t="s">
        <v>5909</v>
      </c>
      <c r="AB2396" t="s">
        <v>5910</v>
      </c>
      <c r="AC2396" t="s">
        <v>41</v>
      </c>
      <c r="AD2396" t="s">
        <v>26</v>
      </c>
      <c r="AE2396" t="s">
        <v>300</v>
      </c>
      <c r="AF2396" t="s">
        <v>301</v>
      </c>
      <c r="AG2396">
        <v>10035</v>
      </c>
      <c r="AH2396" t="s">
        <v>160</v>
      </c>
      <c r="AI2396" t="s">
        <v>5404</v>
      </c>
      <c r="AJ2396" t="s">
        <v>73</v>
      </c>
      <c r="AK2396" t="s">
        <v>176</v>
      </c>
      <c r="AL2396" t="s">
        <v>5405</v>
      </c>
      <c r="AM2396">
        <v>37.6</v>
      </c>
      <c r="AN2396">
        <v>2</v>
      </c>
      <c r="AO2396">
        <v>0</v>
      </c>
      <c r="AP2396">
        <v>2.2559999999999998</v>
      </c>
      <c r="AQ2396">
        <f>YEAR(Table1[[#This Row],[Order Date]])</f>
        <v>2015</v>
      </c>
      <c r="AR2396" t="str">
        <f>TEXT(Table1[[#This Row],[Order Date]],"mmmm")</f>
        <v>November</v>
      </c>
      <c r="AS2396" t="str">
        <f>"Q"&amp;ROUNDUP(MONTH(Table1[[#This Row],[Order Date]])/3,0)</f>
        <v>Q4</v>
      </c>
      <c r="AT2396">
        <f>IF(Table1[[#This Row],[Sales]]=0,0,Table1[[#This Row],[Profit]]/Table1[[#This Row],[Sales]])</f>
        <v>5.9999999999999991E-2</v>
      </c>
    </row>
    <row r="2397" spans="22:46" x14ac:dyDescent="0.3">
      <c r="V2397">
        <v>2396</v>
      </c>
      <c r="W2397" t="s">
        <v>6074</v>
      </c>
      <c r="X2397" s="1">
        <v>42322</v>
      </c>
      <c r="Y2397" t="s">
        <v>6075</v>
      </c>
      <c r="Z2397" t="s">
        <v>51</v>
      </c>
      <c r="AA2397" t="s">
        <v>5909</v>
      </c>
      <c r="AB2397" t="s">
        <v>5910</v>
      </c>
      <c r="AC2397" t="s">
        <v>41</v>
      </c>
      <c r="AD2397" t="s">
        <v>26</v>
      </c>
      <c r="AE2397" t="s">
        <v>300</v>
      </c>
      <c r="AF2397" t="s">
        <v>301</v>
      </c>
      <c r="AG2397">
        <v>10035</v>
      </c>
      <c r="AH2397" t="s">
        <v>160</v>
      </c>
      <c r="AI2397" t="s">
        <v>2347</v>
      </c>
      <c r="AJ2397" t="s">
        <v>73</v>
      </c>
      <c r="AK2397" t="s">
        <v>176</v>
      </c>
      <c r="AL2397" t="s">
        <v>2348</v>
      </c>
      <c r="AM2397">
        <v>59.9</v>
      </c>
      <c r="AN2397">
        <v>2</v>
      </c>
      <c r="AO2397">
        <v>0</v>
      </c>
      <c r="AP2397">
        <v>23.96</v>
      </c>
      <c r="AQ2397">
        <f>YEAR(Table1[[#This Row],[Order Date]])</f>
        <v>2015</v>
      </c>
      <c r="AR2397" t="str">
        <f>TEXT(Table1[[#This Row],[Order Date]],"mmmm")</f>
        <v>November</v>
      </c>
      <c r="AS2397" t="str">
        <f>"Q"&amp;ROUNDUP(MONTH(Table1[[#This Row],[Order Date]])/3,0)</f>
        <v>Q4</v>
      </c>
      <c r="AT2397">
        <f>IF(Table1[[#This Row],[Sales]]=0,0,Table1[[#This Row],[Profit]]/Table1[[#This Row],[Sales]])</f>
        <v>0.4</v>
      </c>
    </row>
    <row r="2398" spans="22:46" x14ac:dyDescent="0.3">
      <c r="V2398">
        <v>2397</v>
      </c>
      <c r="W2398" t="s">
        <v>6074</v>
      </c>
      <c r="X2398" s="1">
        <v>42322</v>
      </c>
      <c r="Y2398" t="s">
        <v>6075</v>
      </c>
      <c r="Z2398" t="s">
        <v>51</v>
      </c>
      <c r="AA2398" t="s">
        <v>5909</v>
      </c>
      <c r="AB2398" t="s">
        <v>5910</v>
      </c>
      <c r="AC2398" t="s">
        <v>41</v>
      </c>
      <c r="AD2398" t="s">
        <v>26</v>
      </c>
      <c r="AE2398" t="s">
        <v>300</v>
      </c>
      <c r="AF2398" t="s">
        <v>301</v>
      </c>
      <c r="AG2398">
        <v>10035</v>
      </c>
      <c r="AH2398" t="s">
        <v>160</v>
      </c>
      <c r="AI2398" t="s">
        <v>4226</v>
      </c>
      <c r="AJ2398" t="s">
        <v>46</v>
      </c>
      <c r="AK2398" t="s">
        <v>94</v>
      </c>
      <c r="AL2398" t="s">
        <v>4227</v>
      </c>
      <c r="AM2398">
        <v>37</v>
      </c>
      <c r="AN2398">
        <v>5</v>
      </c>
      <c r="AO2398">
        <v>0</v>
      </c>
      <c r="AP2398">
        <v>16.649999999999999</v>
      </c>
      <c r="AQ2398">
        <f>YEAR(Table1[[#This Row],[Order Date]])</f>
        <v>2015</v>
      </c>
      <c r="AR2398" t="str">
        <f>TEXT(Table1[[#This Row],[Order Date]],"mmmm")</f>
        <v>November</v>
      </c>
      <c r="AS2398" t="str">
        <f>"Q"&amp;ROUNDUP(MONTH(Table1[[#This Row],[Order Date]])/3,0)</f>
        <v>Q4</v>
      </c>
      <c r="AT2398">
        <f>IF(Table1[[#This Row],[Sales]]=0,0,Table1[[#This Row],[Profit]]/Table1[[#This Row],[Sales]])</f>
        <v>0.44999999999999996</v>
      </c>
    </row>
    <row r="2399" spans="22:46" x14ac:dyDescent="0.3">
      <c r="V2399">
        <v>2398</v>
      </c>
      <c r="W2399" t="s">
        <v>6076</v>
      </c>
      <c r="X2399" s="1">
        <v>42961</v>
      </c>
      <c r="Y2399" t="s">
        <v>6077</v>
      </c>
      <c r="Z2399" t="s">
        <v>22</v>
      </c>
      <c r="AA2399" t="s">
        <v>3939</v>
      </c>
      <c r="AB2399" t="s">
        <v>3940</v>
      </c>
      <c r="AC2399" t="s">
        <v>25</v>
      </c>
      <c r="AD2399" t="s">
        <v>26</v>
      </c>
      <c r="AE2399" t="s">
        <v>136</v>
      </c>
      <c r="AF2399" t="s">
        <v>43</v>
      </c>
      <c r="AG2399">
        <v>94109</v>
      </c>
      <c r="AH2399" t="s">
        <v>44</v>
      </c>
      <c r="AI2399" t="s">
        <v>3301</v>
      </c>
      <c r="AJ2399" t="s">
        <v>46</v>
      </c>
      <c r="AK2399" t="s">
        <v>47</v>
      </c>
      <c r="AL2399" t="s">
        <v>3302</v>
      </c>
      <c r="AM2399">
        <v>5.76</v>
      </c>
      <c r="AN2399">
        <v>2</v>
      </c>
      <c r="AO2399">
        <v>0</v>
      </c>
      <c r="AP2399">
        <v>2.8224</v>
      </c>
      <c r="AQ2399">
        <f>YEAR(Table1[[#This Row],[Order Date]])</f>
        <v>2017</v>
      </c>
      <c r="AR2399" t="str">
        <f>TEXT(Table1[[#This Row],[Order Date]],"mmmm")</f>
        <v>August</v>
      </c>
      <c r="AS2399" t="str">
        <f>"Q"&amp;ROUNDUP(MONTH(Table1[[#This Row],[Order Date]])/3,0)</f>
        <v>Q3</v>
      </c>
      <c r="AT2399">
        <f>IF(Table1[[#This Row],[Sales]]=0,0,Table1[[#This Row],[Profit]]/Table1[[#This Row],[Sales]])</f>
        <v>0.49000000000000005</v>
      </c>
    </row>
    <row r="2400" spans="22:46" x14ac:dyDescent="0.3">
      <c r="V2400">
        <v>2399</v>
      </c>
      <c r="W2400" t="s">
        <v>6076</v>
      </c>
      <c r="X2400" s="1">
        <v>42961</v>
      </c>
      <c r="Y2400" t="s">
        <v>6077</v>
      </c>
      <c r="Z2400" t="s">
        <v>22</v>
      </c>
      <c r="AA2400" t="s">
        <v>3939</v>
      </c>
      <c r="AB2400" t="s">
        <v>3940</v>
      </c>
      <c r="AC2400" t="s">
        <v>25</v>
      </c>
      <c r="AD2400" t="s">
        <v>26</v>
      </c>
      <c r="AE2400" t="s">
        <v>136</v>
      </c>
      <c r="AF2400" t="s">
        <v>43</v>
      </c>
      <c r="AG2400">
        <v>94109</v>
      </c>
      <c r="AH2400" t="s">
        <v>44</v>
      </c>
      <c r="AI2400" t="s">
        <v>149</v>
      </c>
      <c r="AJ2400" t="s">
        <v>46</v>
      </c>
      <c r="AK2400" t="s">
        <v>70</v>
      </c>
      <c r="AL2400" t="s">
        <v>150</v>
      </c>
      <c r="AM2400">
        <v>16.68</v>
      </c>
      <c r="AN2400">
        <v>6</v>
      </c>
      <c r="AO2400">
        <v>0</v>
      </c>
      <c r="AP2400">
        <v>4.3368000000000002</v>
      </c>
      <c r="AQ2400">
        <f>YEAR(Table1[[#This Row],[Order Date]])</f>
        <v>2017</v>
      </c>
      <c r="AR2400" t="str">
        <f>TEXT(Table1[[#This Row],[Order Date]],"mmmm")</f>
        <v>August</v>
      </c>
      <c r="AS2400" t="str">
        <f>"Q"&amp;ROUNDUP(MONTH(Table1[[#This Row],[Order Date]])/3,0)</f>
        <v>Q3</v>
      </c>
      <c r="AT2400">
        <f>IF(Table1[[#This Row],[Sales]]=0,0,Table1[[#This Row],[Profit]]/Table1[[#This Row],[Sales]])</f>
        <v>0.26</v>
      </c>
    </row>
    <row r="2401" spans="22:46" x14ac:dyDescent="0.3">
      <c r="V2401">
        <v>2400</v>
      </c>
      <c r="W2401" t="s">
        <v>6078</v>
      </c>
      <c r="X2401" s="1">
        <v>42987</v>
      </c>
      <c r="Y2401" t="s">
        <v>229</v>
      </c>
      <c r="Z2401" t="s">
        <v>51</v>
      </c>
      <c r="AA2401" t="s">
        <v>1099</v>
      </c>
      <c r="AB2401" t="s">
        <v>1100</v>
      </c>
      <c r="AC2401" t="s">
        <v>41</v>
      </c>
      <c r="AD2401" t="s">
        <v>26</v>
      </c>
      <c r="AE2401" t="s">
        <v>2917</v>
      </c>
      <c r="AF2401" t="s">
        <v>433</v>
      </c>
      <c r="AG2401">
        <v>29501</v>
      </c>
      <c r="AH2401" t="s">
        <v>29</v>
      </c>
      <c r="AI2401" t="s">
        <v>1903</v>
      </c>
      <c r="AJ2401" t="s">
        <v>46</v>
      </c>
      <c r="AK2401" t="s">
        <v>60</v>
      </c>
      <c r="AL2401" t="s">
        <v>1904</v>
      </c>
      <c r="AM2401">
        <v>628.80999999999995</v>
      </c>
      <c r="AN2401">
        <v>7</v>
      </c>
      <c r="AO2401">
        <v>0</v>
      </c>
      <c r="AP2401">
        <v>12.5762</v>
      </c>
      <c r="AQ2401">
        <f>YEAR(Table1[[#This Row],[Order Date]])</f>
        <v>2017</v>
      </c>
      <c r="AR2401" t="str">
        <f>TEXT(Table1[[#This Row],[Order Date]],"mmmm")</f>
        <v>September</v>
      </c>
      <c r="AS2401" t="str">
        <f>"Q"&amp;ROUNDUP(MONTH(Table1[[#This Row],[Order Date]])/3,0)</f>
        <v>Q3</v>
      </c>
      <c r="AT2401">
        <f>IF(Table1[[#This Row],[Sales]]=0,0,Table1[[#This Row],[Profit]]/Table1[[#This Row],[Sales]])</f>
        <v>0.02</v>
      </c>
    </row>
    <row r="2402" spans="22:46" x14ac:dyDescent="0.3">
      <c r="V2402">
        <v>2401</v>
      </c>
      <c r="W2402" t="s">
        <v>6078</v>
      </c>
      <c r="X2402" s="1">
        <v>42987</v>
      </c>
      <c r="Y2402" t="s">
        <v>229</v>
      </c>
      <c r="Z2402" t="s">
        <v>51</v>
      </c>
      <c r="AA2402" t="s">
        <v>1099</v>
      </c>
      <c r="AB2402" t="s">
        <v>1100</v>
      </c>
      <c r="AC2402" t="s">
        <v>41</v>
      </c>
      <c r="AD2402" t="s">
        <v>26</v>
      </c>
      <c r="AE2402" t="s">
        <v>2917</v>
      </c>
      <c r="AF2402" t="s">
        <v>433</v>
      </c>
      <c r="AG2402">
        <v>29501</v>
      </c>
      <c r="AH2402" t="s">
        <v>29</v>
      </c>
      <c r="AI2402" t="s">
        <v>4480</v>
      </c>
      <c r="AJ2402" t="s">
        <v>46</v>
      </c>
      <c r="AK2402" t="s">
        <v>60</v>
      </c>
      <c r="AL2402" t="s">
        <v>4481</v>
      </c>
      <c r="AM2402">
        <v>56.45</v>
      </c>
      <c r="AN2402">
        <v>5</v>
      </c>
      <c r="AO2402">
        <v>0</v>
      </c>
      <c r="AP2402">
        <v>14.677</v>
      </c>
      <c r="AQ2402">
        <f>YEAR(Table1[[#This Row],[Order Date]])</f>
        <v>2017</v>
      </c>
      <c r="AR2402" t="str">
        <f>TEXT(Table1[[#This Row],[Order Date]],"mmmm")</f>
        <v>September</v>
      </c>
      <c r="AS2402" t="str">
        <f>"Q"&amp;ROUNDUP(MONTH(Table1[[#This Row],[Order Date]])/3,0)</f>
        <v>Q3</v>
      </c>
      <c r="AT2402">
        <f>IF(Table1[[#This Row],[Sales]]=0,0,Table1[[#This Row],[Profit]]/Table1[[#This Row],[Sales]])</f>
        <v>0.25999999999999995</v>
      </c>
    </row>
    <row r="2403" spans="22:46" x14ac:dyDescent="0.3">
      <c r="V2403">
        <v>2402</v>
      </c>
      <c r="W2403" t="s">
        <v>6079</v>
      </c>
      <c r="X2403" s="1">
        <v>42826</v>
      </c>
      <c r="Y2403" s="1">
        <v>42829</v>
      </c>
      <c r="Z2403" t="s">
        <v>22</v>
      </c>
      <c r="AA2403" t="s">
        <v>5285</v>
      </c>
      <c r="AB2403" t="s">
        <v>5286</v>
      </c>
      <c r="AC2403" t="s">
        <v>25</v>
      </c>
      <c r="AD2403" t="s">
        <v>26</v>
      </c>
      <c r="AE2403" t="s">
        <v>357</v>
      </c>
      <c r="AF2403" t="s">
        <v>672</v>
      </c>
      <c r="AG2403">
        <v>65807</v>
      </c>
      <c r="AH2403" t="s">
        <v>111</v>
      </c>
      <c r="AI2403" t="s">
        <v>4204</v>
      </c>
      <c r="AJ2403" t="s">
        <v>46</v>
      </c>
      <c r="AK2403" t="s">
        <v>60</v>
      </c>
      <c r="AL2403" t="s">
        <v>4205</v>
      </c>
      <c r="AM2403">
        <v>94.2</v>
      </c>
      <c r="AN2403">
        <v>6</v>
      </c>
      <c r="AO2403">
        <v>0</v>
      </c>
      <c r="AP2403">
        <v>23.55</v>
      </c>
      <c r="AQ2403">
        <f>YEAR(Table1[[#This Row],[Order Date]])</f>
        <v>2017</v>
      </c>
      <c r="AR2403" t="str">
        <f>TEXT(Table1[[#This Row],[Order Date]],"mmmm")</f>
        <v>April</v>
      </c>
      <c r="AS2403" t="str">
        <f>"Q"&amp;ROUNDUP(MONTH(Table1[[#This Row],[Order Date]])/3,0)</f>
        <v>Q2</v>
      </c>
      <c r="AT2403">
        <f>IF(Table1[[#This Row],[Sales]]=0,0,Table1[[#This Row],[Profit]]/Table1[[#This Row],[Sales]])</f>
        <v>0.25</v>
      </c>
    </row>
    <row r="2404" spans="22:46" x14ac:dyDescent="0.3">
      <c r="V2404">
        <v>2403</v>
      </c>
      <c r="W2404" t="s">
        <v>6079</v>
      </c>
      <c r="X2404" s="1">
        <v>42826</v>
      </c>
      <c r="Y2404" s="1">
        <v>42829</v>
      </c>
      <c r="Z2404" t="s">
        <v>22</v>
      </c>
      <c r="AA2404" t="s">
        <v>5285</v>
      </c>
      <c r="AB2404" t="s">
        <v>5286</v>
      </c>
      <c r="AC2404" t="s">
        <v>25</v>
      </c>
      <c r="AD2404" t="s">
        <v>26</v>
      </c>
      <c r="AE2404" t="s">
        <v>357</v>
      </c>
      <c r="AF2404" t="s">
        <v>672</v>
      </c>
      <c r="AG2404">
        <v>65807</v>
      </c>
      <c r="AH2404" t="s">
        <v>111</v>
      </c>
      <c r="AI2404" t="s">
        <v>754</v>
      </c>
      <c r="AJ2404" t="s">
        <v>46</v>
      </c>
      <c r="AK2404" t="s">
        <v>190</v>
      </c>
      <c r="AL2404" t="s">
        <v>755</v>
      </c>
      <c r="AM2404">
        <v>28.4</v>
      </c>
      <c r="AN2404">
        <v>5</v>
      </c>
      <c r="AO2404">
        <v>0</v>
      </c>
      <c r="AP2404">
        <v>13.348000000000001</v>
      </c>
      <c r="AQ2404">
        <f>YEAR(Table1[[#This Row],[Order Date]])</f>
        <v>2017</v>
      </c>
      <c r="AR2404" t="str">
        <f>TEXT(Table1[[#This Row],[Order Date]],"mmmm")</f>
        <v>April</v>
      </c>
      <c r="AS2404" t="str">
        <f>"Q"&amp;ROUNDUP(MONTH(Table1[[#This Row],[Order Date]])/3,0)</f>
        <v>Q2</v>
      </c>
      <c r="AT2404">
        <f>IF(Table1[[#This Row],[Sales]]=0,0,Table1[[#This Row],[Profit]]/Table1[[#This Row],[Sales]])</f>
        <v>0.47000000000000003</v>
      </c>
    </row>
    <row r="2405" spans="22:46" x14ac:dyDescent="0.3">
      <c r="V2405">
        <v>2404</v>
      </c>
      <c r="W2405" t="s">
        <v>6080</v>
      </c>
      <c r="X2405" s="1">
        <v>42640</v>
      </c>
      <c r="Y2405" s="1">
        <v>42439</v>
      </c>
      <c r="Z2405" t="s">
        <v>51</v>
      </c>
      <c r="AA2405" t="s">
        <v>4224</v>
      </c>
      <c r="AB2405" t="s">
        <v>4225</v>
      </c>
      <c r="AC2405" t="s">
        <v>41</v>
      </c>
      <c r="AD2405" t="s">
        <v>26</v>
      </c>
      <c r="AE2405" t="s">
        <v>1895</v>
      </c>
      <c r="AF2405" t="s">
        <v>110</v>
      </c>
      <c r="AG2405">
        <v>77340</v>
      </c>
      <c r="AH2405" t="s">
        <v>111</v>
      </c>
      <c r="AI2405" t="s">
        <v>6081</v>
      </c>
      <c r="AJ2405" t="s">
        <v>31</v>
      </c>
      <c r="AK2405" t="s">
        <v>32</v>
      </c>
      <c r="AL2405" t="s">
        <v>6082</v>
      </c>
      <c r="AM2405">
        <v>956.66480000000001</v>
      </c>
      <c r="AN2405">
        <v>7</v>
      </c>
      <c r="AO2405">
        <v>0.32</v>
      </c>
      <c r="AP2405">
        <v>-225.0976</v>
      </c>
      <c r="AQ2405">
        <f>YEAR(Table1[[#This Row],[Order Date]])</f>
        <v>2016</v>
      </c>
      <c r="AR2405" t="str">
        <f>TEXT(Table1[[#This Row],[Order Date]],"mmmm")</f>
        <v>September</v>
      </c>
      <c r="AS2405" t="str">
        <f>"Q"&amp;ROUNDUP(MONTH(Table1[[#This Row],[Order Date]])/3,0)</f>
        <v>Q3</v>
      </c>
      <c r="AT2405">
        <f>IF(Table1[[#This Row],[Sales]]=0,0,Table1[[#This Row],[Profit]]/Table1[[#This Row],[Sales]])</f>
        <v>-0.23529411764705882</v>
      </c>
    </row>
    <row r="2406" spans="22:46" x14ac:dyDescent="0.3">
      <c r="V2406">
        <v>2405</v>
      </c>
      <c r="W2406" t="s">
        <v>6083</v>
      </c>
      <c r="X2406" s="1">
        <v>43015</v>
      </c>
      <c r="Y2406" s="1">
        <v>43049</v>
      </c>
      <c r="Z2406" t="s">
        <v>51</v>
      </c>
      <c r="AA2406" t="s">
        <v>2028</v>
      </c>
      <c r="AB2406" t="s">
        <v>2029</v>
      </c>
      <c r="AC2406" t="s">
        <v>25</v>
      </c>
      <c r="AD2406" t="s">
        <v>26</v>
      </c>
      <c r="AE2406" t="s">
        <v>42</v>
      </c>
      <c r="AF2406" t="s">
        <v>43</v>
      </c>
      <c r="AG2406">
        <v>90045</v>
      </c>
      <c r="AH2406" t="s">
        <v>44</v>
      </c>
      <c r="AI2406" t="s">
        <v>3059</v>
      </c>
      <c r="AJ2406" t="s">
        <v>73</v>
      </c>
      <c r="AK2406" t="s">
        <v>176</v>
      </c>
      <c r="AL2406" t="s">
        <v>3060</v>
      </c>
      <c r="AM2406">
        <v>1115.9100000000001</v>
      </c>
      <c r="AN2406">
        <v>9</v>
      </c>
      <c r="AO2406">
        <v>0</v>
      </c>
      <c r="AP2406">
        <v>200.8638</v>
      </c>
      <c r="AQ2406">
        <f>YEAR(Table1[[#This Row],[Order Date]])</f>
        <v>2017</v>
      </c>
      <c r="AR2406" t="str">
        <f>TEXT(Table1[[#This Row],[Order Date]],"mmmm")</f>
        <v>October</v>
      </c>
      <c r="AS2406" t="str">
        <f>"Q"&amp;ROUNDUP(MONTH(Table1[[#This Row],[Order Date]])/3,0)</f>
        <v>Q4</v>
      </c>
      <c r="AT2406">
        <f>IF(Table1[[#This Row],[Sales]]=0,0,Table1[[#This Row],[Profit]]/Table1[[#This Row],[Sales]])</f>
        <v>0.18</v>
      </c>
    </row>
    <row r="2407" spans="22:46" x14ac:dyDescent="0.3">
      <c r="V2407">
        <v>2406</v>
      </c>
      <c r="W2407" t="s">
        <v>6083</v>
      </c>
      <c r="X2407" s="1">
        <v>43015</v>
      </c>
      <c r="Y2407" s="1">
        <v>43049</v>
      </c>
      <c r="Z2407" t="s">
        <v>51</v>
      </c>
      <c r="AA2407" t="s">
        <v>2028</v>
      </c>
      <c r="AB2407" t="s">
        <v>2029</v>
      </c>
      <c r="AC2407" t="s">
        <v>25</v>
      </c>
      <c r="AD2407" t="s">
        <v>26</v>
      </c>
      <c r="AE2407" t="s">
        <v>42</v>
      </c>
      <c r="AF2407" t="s">
        <v>43</v>
      </c>
      <c r="AG2407">
        <v>90045</v>
      </c>
      <c r="AH2407" t="s">
        <v>44</v>
      </c>
      <c r="AI2407" t="s">
        <v>2012</v>
      </c>
      <c r="AJ2407" t="s">
        <v>73</v>
      </c>
      <c r="AK2407" t="s">
        <v>74</v>
      </c>
      <c r="AL2407" t="s">
        <v>2013</v>
      </c>
      <c r="AM2407">
        <v>128.744</v>
      </c>
      <c r="AN2407">
        <v>7</v>
      </c>
      <c r="AO2407">
        <v>0.2</v>
      </c>
      <c r="AP2407">
        <v>-28.967400000000001</v>
      </c>
      <c r="AQ2407">
        <f>YEAR(Table1[[#This Row],[Order Date]])</f>
        <v>2017</v>
      </c>
      <c r="AR2407" t="str">
        <f>TEXT(Table1[[#This Row],[Order Date]],"mmmm")</f>
        <v>October</v>
      </c>
      <c r="AS2407" t="str">
        <f>"Q"&amp;ROUNDUP(MONTH(Table1[[#This Row],[Order Date]])/3,0)</f>
        <v>Q4</v>
      </c>
      <c r="AT2407">
        <f>IF(Table1[[#This Row],[Sales]]=0,0,Table1[[#This Row],[Profit]]/Table1[[#This Row],[Sales]])</f>
        <v>-0.22500000000000001</v>
      </c>
    </row>
    <row r="2408" spans="22:46" x14ac:dyDescent="0.3">
      <c r="V2408">
        <v>2407</v>
      </c>
      <c r="W2408" t="s">
        <v>6083</v>
      </c>
      <c r="X2408" s="1">
        <v>43015</v>
      </c>
      <c r="Y2408" s="1">
        <v>43049</v>
      </c>
      <c r="Z2408" t="s">
        <v>51</v>
      </c>
      <c r="AA2408" t="s">
        <v>2028</v>
      </c>
      <c r="AB2408" t="s">
        <v>2029</v>
      </c>
      <c r="AC2408" t="s">
        <v>25</v>
      </c>
      <c r="AD2408" t="s">
        <v>26</v>
      </c>
      <c r="AE2408" t="s">
        <v>42</v>
      </c>
      <c r="AF2408" t="s">
        <v>43</v>
      </c>
      <c r="AG2408">
        <v>90045</v>
      </c>
      <c r="AH2408" t="s">
        <v>44</v>
      </c>
      <c r="AI2408" t="s">
        <v>1386</v>
      </c>
      <c r="AJ2408" t="s">
        <v>73</v>
      </c>
      <c r="AK2408" t="s">
        <v>74</v>
      </c>
      <c r="AL2408" t="s">
        <v>1387</v>
      </c>
      <c r="AM2408">
        <v>79.92</v>
      </c>
      <c r="AN2408">
        <v>10</v>
      </c>
      <c r="AO2408">
        <v>0.2</v>
      </c>
      <c r="AP2408">
        <v>26.972999999999999</v>
      </c>
      <c r="AQ2408">
        <f>YEAR(Table1[[#This Row],[Order Date]])</f>
        <v>2017</v>
      </c>
      <c r="AR2408" t="str">
        <f>TEXT(Table1[[#This Row],[Order Date]],"mmmm")</f>
        <v>October</v>
      </c>
      <c r="AS2408" t="str">
        <f>"Q"&amp;ROUNDUP(MONTH(Table1[[#This Row],[Order Date]])/3,0)</f>
        <v>Q4</v>
      </c>
      <c r="AT2408">
        <f>IF(Table1[[#This Row],[Sales]]=0,0,Table1[[#This Row],[Profit]]/Table1[[#This Row],[Sales]])</f>
        <v>0.33749999999999997</v>
      </c>
    </row>
    <row r="2409" spans="22:46" x14ac:dyDescent="0.3">
      <c r="V2409">
        <v>2408</v>
      </c>
      <c r="W2409" t="s">
        <v>6084</v>
      </c>
      <c r="X2409" s="1">
        <v>42755</v>
      </c>
      <c r="Y2409" t="s">
        <v>2006</v>
      </c>
      <c r="Z2409" t="s">
        <v>51</v>
      </c>
      <c r="AA2409" t="s">
        <v>6085</v>
      </c>
      <c r="AB2409" t="s">
        <v>6086</v>
      </c>
      <c r="AC2409" t="s">
        <v>25</v>
      </c>
      <c r="AD2409" t="s">
        <v>26</v>
      </c>
      <c r="AE2409" t="s">
        <v>136</v>
      </c>
      <c r="AF2409" t="s">
        <v>43</v>
      </c>
      <c r="AG2409">
        <v>94122</v>
      </c>
      <c r="AH2409" t="s">
        <v>44</v>
      </c>
      <c r="AI2409" t="s">
        <v>5207</v>
      </c>
      <c r="AJ2409" t="s">
        <v>46</v>
      </c>
      <c r="AK2409" t="s">
        <v>70</v>
      </c>
      <c r="AL2409" t="s">
        <v>3437</v>
      </c>
      <c r="AM2409">
        <v>24.2</v>
      </c>
      <c r="AN2409">
        <v>5</v>
      </c>
      <c r="AO2409">
        <v>0</v>
      </c>
      <c r="AP2409">
        <v>7.9859999999999998</v>
      </c>
      <c r="AQ2409">
        <f>YEAR(Table1[[#This Row],[Order Date]])</f>
        <v>2017</v>
      </c>
      <c r="AR2409" t="str">
        <f>TEXT(Table1[[#This Row],[Order Date]],"mmmm")</f>
        <v>January</v>
      </c>
      <c r="AS2409" t="str">
        <f>"Q"&amp;ROUNDUP(MONTH(Table1[[#This Row],[Order Date]])/3,0)</f>
        <v>Q1</v>
      </c>
      <c r="AT2409">
        <f>IF(Table1[[#This Row],[Sales]]=0,0,Table1[[#This Row],[Profit]]/Table1[[#This Row],[Sales]])</f>
        <v>0.33</v>
      </c>
    </row>
    <row r="2410" spans="22:46" x14ac:dyDescent="0.3">
      <c r="V2410">
        <v>2409</v>
      </c>
      <c r="W2410" t="s">
        <v>6084</v>
      </c>
      <c r="X2410" s="1">
        <v>42755</v>
      </c>
      <c r="Y2410" t="s">
        <v>2006</v>
      </c>
      <c r="Z2410" t="s">
        <v>51</v>
      </c>
      <c r="AA2410" t="s">
        <v>6085</v>
      </c>
      <c r="AB2410" t="s">
        <v>6086</v>
      </c>
      <c r="AC2410" t="s">
        <v>25</v>
      </c>
      <c r="AD2410" t="s">
        <v>26</v>
      </c>
      <c r="AE2410" t="s">
        <v>136</v>
      </c>
      <c r="AF2410" t="s">
        <v>43</v>
      </c>
      <c r="AG2410">
        <v>94122</v>
      </c>
      <c r="AH2410" t="s">
        <v>44</v>
      </c>
      <c r="AI2410" t="s">
        <v>6087</v>
      </c>
      <c r="AJ2410" t="s">
        <v>73</v>
      </c>
      <c r="AK2410" t="s">
        <v>74</v>
      </c>
      <c r="AL2410" t="s">
        <v>6088</v>
      </c>
      <c r="AM2410">
        <v>359.976</v>
      </c>
      <c r="AN2410">
        <v>3</v>
      </c>
      <c r="AO2410">
        <v>0.2</v>
      </c>
      <c r="AP2410">
        <v>130.4913</v>
      </c>
      <c r="AQ2410">
        <f>YEAR(Table1[[#This Row],[Order Date]])</f>
        <v>2017</v>
      </c>
      <c r="AR2410" t="str">
        <f>TEXT(Table1[[#This Row],[Order Date]],"mmmm")</f>
        <v>January</v>
      </c>
      <c r="AS2410" t="str">
        <f>"Q"&amp;ROUNDUP(MONTH(Table1[[#This Row],[Order Date]])/3,0)</f>
        <v>Q1</v>
      </c>
      <c r="AT2410">
        <f>IF(Table1[[#This Row],[Sales]]=0,0,Table1[[#This Row],[Profit]]/Table1[[#This Row],[Sales]])</f>
        <v>0.36249999999999999</v>
      </c>
    </row>
    <row r="2411" spans="22:46" x14ac:dyDescent="0.3">
      <c r="V2411">
        <v>2410</v>
      </c>
      <c r="W2411" t="s">
        <v>6089</v>
      </c>
      <c r="X2411" s="1">
        <v>42817</v>
      </c>
      <c r="Y2411" t="s">
        <v>1748</v>
      </c>
      <c r="Z2411" t="s">
        <v>207</v>
      </c>
      <c r="AA2411" t="s">
        <v>3156</v>
      </c>
      <c r="AB2411" t="s">
        <v>3157</v>
      </c>
      <c r="AC2411" t="s">
        <v>108</v>
      </c>
      <c r="AD2411" t="s">
        <v>26</v>
      </c>
      <c r="AE2411" t="s">
        <v>136</v>
      </c>
      <c r="AF2411" t="s">
        <v>43</v>
      </c>
      <c r="AG2411">
        <v>94122</v>
      </c>
      <c r="AH2411" t="s">
        <v>44</v>
      </c>
      <c r="AI2411" t="s">
        <v>4895</v>
      </c>
      <c r="AJ2411" t="s">
        <v>31</v>
      </c>
      <c r="AK2411" t="s">
        <v>67</v>
      </c>
      <c r="AL2411" t="s">
        <v>4896</v>
      </c>
      <c r="AM2411">
        <v>211.84</v>
      </c>
      <c r="AN2411">
        <v>8</v>
      </c>
      <c r="AO2411">
        <v>0</v>
      </c>
      <c r="AP2411">
        <v>76.2624</v>
      </c>
      <c r="AQ2411">
        <f>YEAR(Table1[[#This Row],[Order Date]])</f>
        <v>2017</v>
      </c>
      <c r="AR2411" t="str">
        <f>TEXT(Table1[[#This Row],[Order Date]],"mmmm")</f>
        <v>March</v>
      </c>
      <c r="AS2411" t="str">
        <f>"Q"&amp;ROUNDUP(MONTH(Table1[[#This Row],[Order Date]])/3,0)</f>
        <v>Q1</v>
      </c>
      <c r="AT2411">
        <f>IF(Table1[[#This Row],[Sales]]=0,0,Table1[[#This Row],[Profit]]/Table1[[#This Row],[Sales]])</f>
        <v>0.36</v>
      </c>
    </row>
    <row r="2412" spans="22:46" x14ac:dyDescent="0.3">
      <c r="V2412">
        <v>2411</v>
      </c>
      <c r="W2412" t="s">
        <v>6090</v>
      </c>
      <c r="X2412" s="1">
        <v>41852</v>
      </c>
      <c r="Y2412" s="1">
        <v>41798</v>
      </c>
      <c r="Z2412" t="s">
        <v>51</v>
      </c>
      <c r="AA2412" t="s">
        <v>3342</v>
      </c>
      <c r="AB2412" t="s">
        <v>3343</v>
      </c>
      <c r="AC2412" t="s">
        <v>108</v>
      </c>
      <c r="AD2412" t="s">
        <v>26</v>
      </c>
      <c r="AE2412" t="s">
        <v>158</v>
      </c>
      <c r="AF2412" t="s">
        <v>159</v>
      </c>
      <c r="AG2412">
        <v>19120</v>
      </c>
      <c r="AH2412" t="s">
        <v>160</v>
      </c>
      <c r="AI2412" t="s">
        <v>4712</v>
      </c>
      <c r="AJ2412" t="s">
        <v>46</v>
      </c>
      <c r="AK2412" t="s">
        <v>303</v>
      </c>
      <c r="AL2412" t="s">
        <v>4713</v>
      </c>
      <c r="AM2412">
        <v>5.68</v>
      </c>
      <c r="AN2412">
        <v>2</v>
      </c>
      <c r="AO2412">
        <v>0.2</v>
      </c>
      <c r="AP2412">
        <v>1.917</v>
      </c>
      <c r="AQ2412">
        <f>YEAR(Table1[[#This Row],[Order Date]])</f>
        <v>2014</v>
      </c>
      <c r="AR2412" t="str">
        <f>TEXT(Table1[[#This Row],[Order Date]],"mmmm")</f>
        <v>August</v>
      </c>
      <c r="AS2412" t="str">
        <f>"Q"&amp;ROUNDUP(MONTH(Table1[[#This Row],[Order Date]])/3,0)</f>
        <v>Q3</v>
      </c>
      <c r="AT2412">
        <f>IF(Table1[[#This Row],[Sales]]=0,0,Table1[[#This Row],[Profit]]/Table1[[#This Row],[Sales]])</f>
        <v>0.33750000000000002</v>
      </c>
    </row>
    <row r="2413" spans="22:46" x14ac:dyDescent="0.3">
      <c r="V2413">
        <v>2412</v>
      </c>
      <c r="W2413" t="s">
        <v>6091</v>
      </c>
      <c r="X2413" s="1">
        <v>42162</v>
      </c>
      <c r="Y2413" s="1">
        <v>42253</v>
      </c>
      <c r="Z2413" t="s">
        <v>22</v>
      </c>
      <c r="AA2413" t="s">
        <v>6092</v>
      </c>
      <c r="AB2413" t="s">
        <v>6093</v>
      </c>
      <c r="AC2413" t="s">
        <v>41</v>
      </c>
      <c r="AD2413" t="s">
        <v>26</v>
      </c>
      <c r="AE2413" t="s">
        <v>42</v>
      </c>
      <c r="AF2413" t="s">
        <v>43</v>
      </c>
      <c r="AG2413">
        <v>90036</v>
      </c>
      <c r="AH2413" t="s">
        <v>44</v>
      </c>
      <c r="AI2413" t="s">
        <v>2734</v>
      </c>
      <c r="AJ2413" t="s">
        <v>46</v>
      </c>
      <c r="AK2413" t="s">
        <v>77</v>
      </c>
      <c r="AL2413" t="s">
        <v>2735</v>
      </c>
      <c r="AM2413">
        <v>7.52</v>
      </c>
      <c r="AN2413">
        <v>5</v>
      </c>
      <c r="AO2413">
        <v>0.2</v>
      </c>
      <c r="AP2413">
        <v>2.6320000000000001</v>
      </c>
      <c r="AQ2413">
        <f>YEAR(Table1[[#This Row],[Order Date]])</f>
        <v>2015</v>
      </c>
      <c r="AR2413" t="str">
        <f>TEXT(Table1[[#This Row],[Order Date]],"mmmm")</f>
        <v>June</v>
      </c>
      <c r="AS2413" t="str">
        <f>"Q"&amp;ROUNDUP(MONTH(Table1[[#This Row],[Order Date]])/3,0)</f>
        <v>Q2</v>
      </c>
      <c r="AT2413">
        <f>IF(Table1[[#This Row],[Sales]]=0,0,Table1[[#This Row],[Profit]]/Table1[[#This Row],[Sales]])</f>
        <v>0.35000000000000003</v>
      </c>
    </row>
    <row r="2414" spans="22:46" x14ac:dyDescent="0.3">
      <c r="V2414">
        <v>2413</v>
      </c>
      <c r="W2414" t="s">
        <v>6094</v>
      </c>
      <c r="X2414" s="1">
        <v>41955</v>
      </c>
      <c r="Y2414" t="s">
        <v>5769</v>
      </c>
      <c r="Z2414" t="s">
        <v>51</v>
      </c>
      <c r="AA2414" t="s">
        <v>3278</v>
      </c>
      <c r="AB2414" t="s">
        <v>3279</v>
      </c>
      <c r="AC2414" t="s">
        <v>25</v>
      </c>
      <c r="AD2414" t="s">
        <v>26</v>
      </c>
      <c r="AE2414" t="s">
        <v>42</v>
      </c>
      <c r="AF2414" t="s">
        <v>43</v>
      </c>
      <c r="AG2414">
        <v>90045</v>
      </c>
      <c r="AH2414" t="s">
        <v>44</v>
      </c>
      <c r="AI2414" t="s">
        <v>1594</v>
      </c>
      <c r="AJ2414" t="s">
        <v>46</v>
      </c>
      <c r="AK2414" t="s">
        <v>94</v>
      </c>
      <c r="AL2414" t="s">
        <v>1595</v>
      </c>
      <c r="AM2414">
        <v>11.96</v>
      </c>
      <c r="AN2414">
        <v>2</v>
      </c>
      <c r="AO2414">
        <v>0</v>
      </c>
      <c r="AP2414">
        <v>5.8604000000000003</v>
      </c>
      <c r="AQ2414">
        <f>YEAR(Table1[[#This Row],[Order Date]])</f>
        <v>2014</v>
      </c>
      <c r="AR2414" t="str">
        <f>TEXT(Table1[[#This Row],[Order Date]],"mmmm")</f>
        <v>November</v>
      </c>
      <c r="AS2414" t="str">
        <f>"Q"&amp;ROUNDUP(MONTH(Table1[[#This Row],[Order Date]])/3,0)</f>
        <v>Q4</v>
      </c>
      <c r="AT2414">
        <f>IF(Table1[[#This Row],[Sales]]=0,0,Table1[[#This Row],[Profit]]/Table1[[#This Row],[Sales]])</f>
        <v>0.49</v>
      </c>
    </row>
    <row r="2415" spans="22:46" x14ac:dyDescent="0.3">
      <c r="V2415">
        <v>2414</v>
      </c>
      <c r="W2415" t="s">
        <v>6094</v>
      </c>
      <c r="X2415" s="1">
        <v>41955</v>
      </c>
      <c r="Y2415" t="s">
        <v>5769</v>
      </c>
      <c r="Z2415" t="s">
        <v>51</v>
      </c>
      <c r="AA2415" t="s">
        <v>3278</v>
      </c>
      <c r="AB2415" t="s">
        <v>3279</v>
      </c>
      <c r="AC2415" t="s">
        <v>25</v>
      </c>
      <c r="AD2415" t="s">
        <v>26</v>
      </c>
      <c r="AE2415" t="s">
        <v>42</v>
      </c>
      <c r="AF2415" t="s">
        <v>43</v>
      </c>
      <c r="AG2415">
        <v>90045</v>
      </c>
      <c r="AH2415" t="s">
        <v>44</v>
      </c>
      <c r="AI2415" t="s">
        <v>3255</v>
      </c>
      <c r="AJ2415" t="s">
        <v>31</v>
      </c>
      <c r="AK2415" t="s">
        <v>57</v>
      </c>
      <c r="AL2415" t="s">
        <v>3256</v>
      </c>
      <c r="AM2415">
        <v>629.06399999999996</v>
      </c>
      <c r="AN2415">
        <v>3</v>
      </c>
      <c r="AO2415">
        <v>0.2</v>
      </c>
      <c r="AP2415">
        <v>31.453199999999999</v>
      </c>
      <c r="AQ2415">
        <f>YEAR(Table1[[#This Row],[Order Date]])</f>
        <v>2014</v>
      </c>
      <c r="AR2415" t="str">
        <f>TEXT(Table1[[#This Row],[Order Date]],"mmmm")</f>
        <v>November</v>
      </c>
      <c r="AS2415" t="str">
        <f>"Q"&amp;ROUNDUP(MONTH(Table1[[#This Row],[Order Date]])/3,0)</f>
        <v>Q4</v>
      </c>
      <c r="AT2415">
        <f>IF(Table1[[#This Row],[Sales]]=0,0,Table1[[#This Row],[Profit]]/Table1[[#This Row],[Sales]])</f>
        <v>0.05</v>
      </c>
    </row>
    <row r="2416" spans="22:46" x14ac:dyDescent="0.3">
      <c r="V2416">
        <v>2415</v>
      </c>
      <c r="W2416" t="s">
        <v>6095</v>
      </c>
      <c r="X2416" s="1">
        <v>42733</v>
      </c>
      <c r="Y2416" s="1">
        <v>42767</v>
      </c>
      <c r="Z2416" t="s">
        <v>51</v>
      </c>
      <c r="AA2416" t="s">
        <v>1749</v>
      </c>
      <c r="AB2416" t="s">
        <v>1750</v>
      </c>
      <c r="AC2416" t="s">
        <v>25</v>
      </c>
      <c r="AD2416" t="s">
        <v>26</v>
      </c>
      <c r="AE2416" t="s">
        <v>2881</v>
      </c>
      <c r="AF2416" t="s">
        <v>121</v>
      </c>
      <c r="AG2416">
        <v>53209</v>
      </c>
      <c r="AH2416" t="s">
        <v>111</v>
      </c>
      <c r="AI2416" t="s">
        <v>6022</v>
      </c>
      <c r="AJ2416" t="s">
        <v>31</v>
      </c>
      <c r="AK2416" t="s">
        <v>35</v>
      </c>
      <c r="AL2416" t="s">
        <v>6023</v>
      </c>
      <c r="AM2416">
        <v>754.45</v>
      </c>
      <c r="AN2416">
        <v>5</v>
      </c>
      <c r="AO2416">
        <v>0</v>
      </c>
      <c r="AP2416">
        <v>60.356000000000002</v>
      </c>
      <c r="AQ2416">
        <f>YEAR(Table1[[#This Row],[Order Date]])</f>
        <v>2016</v>
      </c>
      <c r="AR2416" t="str">
        <f>TEXT(Table1[[#This Row],[Order Date]],"mmmm")</f>
        <v>December</v>
      </c>
      <c r="AS2416" t="str">
        <f>"Q"&amp;ROUNDUP(MONTH(Table1[[#This Row],[Order Date]])/3,0)</f>
        <v>Q4</v>
      </c>
      <c r="AT2416">
        <f>IF(Table1[[#This Row],[Sales]]=0,0,Table1[[#This Row],[Profit]]/Table1[[#This Row],[Sales]])</f>
        <v>0.08</v>
      </c>
    </row>
    <row r="2417" spans="22:46" x14ac:dyDescent="0.3">
      <c r="V2417">
        <v>2416</v>
      </c>
      <c r="W2417" t="s">
        <v>6097</v>
      </c>
      <c r="X2417" s="1">
        <v>42191</v>
      </c>
      <c r="Y2417" s="1">
        <v>42315</v>
      </c>
      <c r="Z2417" t="s">
        <v>51</v>
      </c>
      <c r="AA2417" t="s">
        <v>4270</v>
      </c>
      <c r="AB2417" t="s">
        <v>4271</v>
      </c>
      <c r="AC2417" t="s">
        <v>108</v>
      </c>
      <c r="AD2417" t="s">
        <v>26</v>
      </c>
      <c r="AE2417" t="s">
        <v>6098</v>
      </c>
      <c r="AF2417" t="s">
        <v>1400</v>
      </c>
      <c r="AG2417">
        <v>1040</v>
      </c>
      <c r="AH2417" t="s">
        <v>160</v>
      </c>
      <c r="AI2417" t="s">
        <v>1820</v>
      </c>
      <c r="AJ2417" t="s">
        <v>31</v>
      </c>
      <c r="AK2417" t="s">
        <v>32</v>
      </c>
      <c r="AL2417" t="s">
        <v>1821</v>
      </c>
      <c r="AM2417">
        <v>301.95999999999998</v>
      </c>
      <c r="AN2417">
        <v>2</v>
      </c>
      <c r="AO2417">
        <v>0</v>
      </c>
      <c r="AP2417">
        <v>60.392000000000003</v>
      </c>
      <c r="AQ2417">
        <f>YEAR(Table1[[#This Row],[Order Date]])</f>
        <v>2015</v>
      </c>
      <c r="AR2417" t="str">
        <f>TEXT(Table1[[#This Row],[Order Date]],"mmmm")</f>
        <v>July</v>
      </c>
      <c r="AS2417" t="str">
        <f>"Q"&amp;ROUNDUP(MONTH(Table1[[#This Row],[Order Date]])/3,0)</f>
        <v>Q3</v>
      </c>
      <c r="AT2417">
        <f>IF(Table1[[#This Row],[Sales]]=0,0,Table1[[#This Row],[Profit]]/Table1[[#This Row],[Sales]])</f>
        <v>0.2</v>
      </c>
    </row>
    <row r="2418" spans="22:46" x14ac:dyDescent="0.3">
      <c r="V2418">
        <v>2417</v>
      </c>
      <c r="W2418" t="s">
        <v>6099</v>
      </c>
      <c r="X2418" s="1">
        <v>43020</v>
      </c>
      <c r="Y2418" t="s">
        <v>4138</v>
      </c>
      <c r="Z2418" t="s">
        <v>51</v>
      </c>
      <c r="AA2418" t="s">
        <v>6100</v>
      </c>
      <c r="AB2418" t="s">
        <v>6101</v>
      </c>
      <c r="AC2418" t="s">
        <v>41</v>
      </c>
      <c r="AD2418" t="s">
        <v>26</v>
      </c>
      <c r="AE2418" t="s">
        <v>6102</v>
      </c>
      <c r="AF2418" t="s">
        <v>753</v>
      </c>
      <c r="AG2418">
        <v>87105</v>
      </c>
      <c r="AH2418" t="s">
        <v>44</v>
      </c>
      <c r="AI2418" t="s">
        <v>5399</v>
      </c>
      <c r="AJ2418" t="s">
        <v>73</v>
      </c>
      <c r="AK2418" t="s">
        <v>176</v>
      </c>
      <c r="AL2418" t="s">
        <v>5400</v>
      </c>
      <c r="AM2418">
        <v>595</v>
      </c>
      <c r="AN2418">
        <v>5</v>
      </c>
      <c r="AO2418">
        <v>0</v>
      </c>
      <c r="AP2418">
        <v>95.2</v>
      </c>
      <c r="AQ2418">
        <f>YEAR(Table1[[#This Row],[Order Date]])</f>
        <v>2017</v>
      </c>
      <c r="AR2418" t="str">
        <f>TEXT(Table1[[#This Row],[Order Date]],"mmmm")</f>
        <v>October</v>
      </c>
      <c r="AS2418" t="str">
        <f>"Q"&amp;ROUNDUP(MONTH(Table1[[#This Row],[Order Date]])/3,0)</f>
        <v>Q4</v>
      </c>
      <c r="AT2418">
        <f>IF(Table1[[#This Row],[Sales]]=0,0,Table1[[#This Row],[Profit]]/Table1[[#This Row],[Sales]])</f>
        <v>0.16</v>
      </c>
    </row>
    <row r="2419" spans="22:46" x14ac:dyDescent="0.3">
      <c r="V2419">
        <v>2418</v>
      </c>
      <c r="W2419" t="s">
        <v>6099</v>
      </c>
      <c r="X2419" s="1">
        <v>43020</v>
      </c>
      <c r="Y2419" t="s">
        <v>4138</v>
      </c>
      <c r="Z2419" t="s">
        <v>51</v>
      </c>
      <c r="AA2419" t="s">
        <v>6100</v>
      </c>
      <c r="AB2419" t="s">
        <v>6101</v>
      </c>
      <c r="AC2419" t="s">
        <v>41</v>
      </c>
      <c r="AD2419" t="s">
        <v>26</v>
      </c>
      <c r="AE2419" t="s">
        <v>6102</v>
      </c>
      <c r="AF2419" t="s">
        <v>753</v>
      </c>
      <c r="AG2419">
        <v>87105</v>
      </c>
      <c r="AH2419" t="s">
        <v>44</v>
      </c>
      <c r="AI2419" t="s">
        <v>5388</v>
      </c>
      <c r="AJ2419" t="s">
        <v>46</v>
      </c>
      <c r="AK2419" t="s">
        <v>77</v>
      </c>
      <c r="AL2419" t="s">
        <v>5389</v>
      </c>
      <c r="AM2419">
        <v>79.872</v>
      </c>
      <c r="AN2419">
        <v>3</v>
      </c>
      <c r="AO2419">
        <v>0.2</v>
      </c>
      <c r="AP2419">
        <v>29.952000000000002</v>
      </c>
      <c r="AQ2419">
        <f>YEAR(Table1[[#This Row],[Order Date]])</f>
        <v>2017</v>
      </c>
      <c r="AR2419" t="str">
        <f>TEXT(Table1[[#This Row],[Order Date]],"mmmm")</f>
        <v>October</v>
      </c>
      <c r="AS2419" t="str">
        <f>"Q"&amp;ROUNDUP(MONTH(Table1[[#This Row],[Order Date]])/3,0)</f>
        <v>Q4</v>
      </c>
      <c r="AT2419">
        <f>IF(Table1[[#This Row],[Sales]]=0,0,Table1[[#This Row],[Profit]]/Table1[[#This Row],[Sales]])</f>
        <v>0.375</v>
      </c>
    </row>
    <row r="2420" spans="22:46" x14ac:dyDescent="0.3">
      <c r="V2420">
        <v>2419</v>
      </c>
      <c r="W2420" t="s">
        <v>6103</v>
      </c>
      <c r="X2420" s="1">
        <v>42511</v>
      </c>
      <c r="Y2420" t="s">
        <v>2990</v>
      </c>
      <c r="Z2420" t="s">
        <v>51</v>
      </c>
      <c r="AA2420" t="s">
        <v>230</v>
      </c>
      <c r="AB2420" t="s">
        <v>231</v>
      </c>
      <c r="AC2420" t="s">
        <v>41</v>
      </c>
      <c r="AD2420" t="s">
        <v>26</v>
      </c>
      <c r="AE2420" t="s">
        <v>6104</v>
      </c>
      <c r="AF2420" t="s">
        <v>1565</v>
      </c>
      <c r="AG2420">
        <v>89431</v>
      </c>
      <c r="AH2420" t="s">
        <v>44</v>
      </c>
      <c r="AI2420" t="s">
        <v>6105</v>
      </c>
      <c r="AJ2420" t="s">
        <v>73</v>
      </c>
      <c r="AK2420" t="s">
        <v>768</v>
      </c>
      <c r="AL2420" t="s">
        <v>6106</v>
      </c>
      <c r="AM2420">
        <v>2396.4</v>
      </c>
      <c r="AN2420">
        <v>10</v>
      </c>
      <c r="AO2420">
        <v>0.2</v>
      </c>
      <c r="AP2420">
        <v>179.73</v>
      </c>
      <c r="AQ2420">
        <f>YEAR(Table1[[#This Row],[Order Date]])</f>
        <v>2016</v>
      </c>
      <c r="AR2420" t="str">
        <f>TEXT(Table1[[#This Row],[Order Date]],"mmmm")</f>
        <v>May</v>
      </c>
      <c r="AS2420" t="str">
        <f>"Q"&amp;ROUNDUP(MONTH(Table1[[#This Row],[Order Date]])/3,0)</f>
        <v>Q2</v>
      </c>
      <c r="AT2420">
        <f>IF(Table1[[#This Row],[Sales]]=0,0,Table1[[#This Row],[Profit]]/Table1[[#This Row],[Sales]])</f>
        <v>7.4999999999999997E-2</v>
      </c>
    </row>
    <row r="2421" spans="22:46" x14ac:dyDescent="0.3">
      <c r="V2421">
        <v>2420</v>
      </c>
      <c r="W2421" t="s">
        <v>6107</v>
      </c>
      <c r="X2421" s="1">
        <v>43048</v>
      </c>
      <c r="Y2421" t="s">
        <v>2291</v>
      </c>
      <c r="Z2421" t="s">
        <v>51</v>
      </c>
      <c r="AA2421" t="s">
        <v>5523</v>
      </c>
      <c r="AB2421" t="s">
        <v>5524</v>
      </c>
      <c r="AC2421" t="s">
        <v>41</v>
      </c>
      <c r="AD2421" t="s">
        <v>26</v>
      </c>
      <c r="AE2421" t="s">
        <v>6108</v>
      </c>
      <c r="AF2421" t="s">
        <v>43</v>
      </c>
      <c r="AG2421">
        <v>92236</v>
      </c>
      <c r="AH2421" t="s">
        <v>44</v>
      </c>
      <c r="AI2421" t="s">
        <v>4264</v>
      </c>
      <c r="AJ2421" t="s">
        <v>46</v>
      </c>
      <c r="AK2421" t="s">
        <v>60</v>
      </c>
      <c r="AL2421" t="s">
        <v>4265</v>
      </c>
      <c r="AM2421">
        <v>63.56</v>
      </c>
      <c r="AN2421">
        <v>2</v>
      </c>
      <c r="AO2421">
        <v>0</v>
      </c>
      <c r="AP2421">
        <v>3.1779999999999999</v>
      </c>
      <c r="AQ2421">
        <f>YEAR(Table1[[#This Row],[Order Date]])</f>
        <v>2017</v>
      </c>
      <c r="AR2421" t="str">
        <f>TEXT(Table1[[#This Row],[Order Date]],"mmmm")</f>
        <v>November</v>
      </c>
      <c r="AS2421" t="str">
        <f>"Q"&amp;ROUNDUP(MONTH(Table1[[#This Row],[Order Date]])/3,0)</f>
        <v>Q4</v>
      </c>
      <c r="AT2421">
        <f>IF(Table1[[#This Row],[Sales]]=0,0,Table1[[#This Row],[Profit]]/Table1[[#This Row],[Sales]])</f>
        <v>4.9999999999999996E-2</v>
      </c>
    </row>
    <row r="2422" spans="22:46" x14ac:dyDescent="0.3">
      <c r="V2422">
        <v>2421</v>
      </c>
      <c r="W2422" t="s">
        <v>6107</v>
      </c>
      <c r="X2422" s="1">
        <v>43048</v>
      </c>
      <c r="Y2422" t="s">
        <v>2291</v>
      </c>
      <c r="Z2422" t="s">
        <v>51</v>
      </c>
      <c r="AA2422" t="s">
        <v>5523</v>
      </c>
      <c r="AB2422" t="s">
        <v>5524</v>
      </c>
      <c r="AC2422" t="s">
        <v>41</v>
      </c>
      <c r="AD2422" t="s">
        <v>26</v>
      </c>
      <c r="AE2422" t="s">
        <v>6108</v>
      </c>
      <c r="AF2422" t="s">
        <v>43</v>
      </c>
      <c r="AG2422">
        <v>92236</v>
      </c>
      <c r="AH2422" t="s">
        <v>44</v>
      </c>
      <c r="AI2422" t="s">
        <v>6109</v>
      </c>
      <c r="AJ2422" t="s">
        <v>73</v>
      </c>
      <c r="AK2422" t="s">
        <v>176</v>
      </c>
      <c r="AL2422" t="s">
        <v>6110</v>
      </c>
      <c r="AM2422">
        <v>99.99</v>
      </c>
      <c r="AN2422">
        <v>1</v>
      </c>
      <c r="AO2422">
        <v>0</v>
      </c>
      <c r="AP2422">
        <v>43.995600000000003</v>
      </c>
      <c r="AQ2422">
        <f>YEAR(Table1[[#This Row],[Order Date]])</f>
        <v>2017</v>
      </c>
      <c r="AR2422" t="str">
        <f>TEXT(Table1[[#This Row],[Order Date]],"mmmm")</f>
        <v>November</v>
      </c>
      <c r="AS2422" t="str">
        <f>"Q"&amp;ROUNDUP(MONTH(Table1[[#This Row],[Order Date]])/3,0)</f>
        <v>Q4</v>
      </c>
      <c r="AT2422">
        <f>IF(Table1[[#This Row],[Sales]]=0,0,Table1[[#This Row],[Profit]]/Table1[[#This Row],[Sales]])</f>
        <v>0.44000000000000006</v>
      </c>
    </row>
    <row r="2423" spans="22:46" x14ac:dyDescent="0.3">
      <c r="V2423">
        <v>2422</v>
      </c>
      <c r="W2423" t="s">
        <v>6111</v>
      </c>
      <c r="X2423" s="1">
        <v>42478</v>
      </c>
      <c r="Y2423" t="s">
        <v>1319</v>
      </c>
      <c r="Z2423" t="s">
        <v>51</v>
      </c>
      <c r="AA2423" t="s">
        <v>6112</v>
      </c>
      <c r="AB2423" t="s">
        <v>6113</v>
      </c>
      <c r="AC2423" t="s">
        <v>108</v>
      </c>
      <c r="AD2423" t="s">
        <v>26</v>
      </c>
      <c r="AE2423" t="s">
        <v>6114</v>
      </c>
      <c r="AF2423" t="s">
        <v>233</v>
      </c>
      <c r="AG2423">
        <v>60126</v>
      </c>
      <c r="AH2423" t="s">
        <v>111</v>
      </c>
      <c r="AI2423" t="s">
        <v>428</v>
      </c>
      <c r="AJ2423" t="s">
        <v>46</v>
      </c>
      <c r="AK2423" t="s">
        <v>60</v>
      </c>
      <c r="AL2423" t="s">
        <v>429</v>
      </c>
      <c r="AM2423">
        <v>230.376</v>
      </c>
      <c r="AN2423">
        <v>3</v>
      </c>
      <c r="AO2423">
        <v>0.2</v>
      </c>
      <c r="AP2423">
        <v>-48.954900000000002</v>
      </c>
      <c r="AQ2423">
        <f>YEAR(Table1[[#This Row],[Order Date]])</f>
        <v>2016</v>
      </c>
      <c r="AR2423" t="str">
        <f>TEXT(Table1[[#This Row],[Order Date]],"mmmm")</f>
        <v>April</v>
      </c>
      <c r="AS2423" t="str">
        <f>"Q"&amp;ROUNDUP(MONTH(Table1[[#This Row],[Order Date]])/3,0)</f>
        <v>Q2</v>
      </c>
      <c r="AT2423">
        <f>IF(Table1[[#This Row],[Sales]]=0,0,Table1[[#This Row],[Profit]]/Table1[[#This Row],[Sales]])</f>
        <v>-0.21249999999999999</v>
      </c>
    </row>
    <row r="2424" spans="22:46" x14ac:dyDescent="0.3">
      <c r="V2424">
        <v>2423</v>
      </c>
      <c r="W2424" t="s">
        <v>6111</v>
      </c>
      <c r="X2424" s="1">
        <v>42478</v>
      </c>
      <c r="Y2424" t="s">
        <v>1319</v>
      </c>
      <c r="Z2424" t="s">
        <v>51</v>
      </c>
      <c r="AA2424" t="s">
        <v>6112</v>
      </c>
      <c r="AB2424" t="s">
        <v>6113</v>
      </c>
      <c r="AC2424" t="s">
        <v>108</v>
      </c>
      <c r="AD2424" t="s">
        <v>26</v>
      </c>
      <c r="AE2424" t="s">
        <v>6114</v>
      </c>
      <c r="AF2424" t="s">
        <v>233</v>
      </c>
      <c r="AG2424">
        <v>60126</v>
      </c>
      <c r="AH2424" t="s">
        <v>111</v>
      </c>
      <c r="AI2424" t="s">
        <v>2941</v>
      </c>
      <c r="AJ2424" t="s">
        <v>46</v>
      </c>
      <c r="AK2424" t="s">
        <v>94</v>
      </c>
      <c r="AL2424" t="s">
        <v>2942</v>
      </c>
      <c r="AM2424">
        <v>9.6639999999999997</v>
      </c>
      <c r="AN2424">
        <v>2</v>
      </c>
      <c r="AO2424">
        <v>0.2</v>
      </c>
      <c r="AP2424">
        <v>3.2616000000000001</v>
      </c>
      <c r="AQ2424">
        <f>YEAR(Table1[[#This Row],[Order Date]])</f>
        <v>2016</v>
      </c>
      <c r="AR2424" t="str">
        <f>TEXT(Table1[[#This Row],[Order Date]],"mmmm")</f>
        <v>April</v>
      </c>
      <c r="AS2424" t="str">
        <f>"Q"&amp;ROUNDUP(MONTH(Table1[[#This Row],[Order Date]])/3,0)</f>
        <v>Q2</v>
      </c>
      <c r="AT2424">
        <f>IF(Table1[[#This Row],[Sales]]=0,0,Table1[[#This Row],[Profit]]/Table1[[#This Row],[Sales]])</f>
        <v>0.33750000000000002</v>
      </c>
    </row>
    <row r="2425" spans="22:46" x14ac:dyDescent="0.3">
      <c r="V2425">
        <v>2424</v>
      </c>
      <c r="W2425" t="s">
        <v>6115</v>
      </c>
      <c r="X2425" s="1">
        <v>43094</v>
      </c>
      <c r="Y2425" t="s">
        <v>545</v>
      </c>
      <c r="Z2425" t="s">
        <v>51</v>
      </c>
      <c r="AA2425" t="s">
        <v>5939</v>
      </c>
      <c r="AB2425" t="s">
        <v>5940</v>
      </c>
      <c r="AC2425" t="s">
        <v>25</v>
      </c>
      <c r="AD2425" t="s">
        <v>26</v>
      </c>
      <c r="AE2425" t="s">
        <v>843</v>
      </c>
      <c r="AF2425" t="s">
        <v>564</v>
      </c>
      <c r="AG2425">
        <v>45014</v>
      </c>
      <c r="AH2425" t="s">
        <v>160</v>
      </c>
      <c r="AI2425" t="s">
        <v>3185</v>
      </c>
      <c r="AJ2425" t="s">
        <v>73</v>
      </c>
      <c r="AK2425" t="s">
        <v>176</v>
      </c>
      <c r="AL2425" t="s">
        <v>3186</v>
      </c>
      <c r="AM2425">
        <v>158.928</v>
      </c>
      <c r="AN2425">
        <v>7</v>
      </c>
      <c r="AO2425">
        <v>0.2</v>
      </c>
      <c r="AP2425">
        <v>41.718600000000002</v>
      </c>
      <c r="AQ2425">
        <f>YEAR(Table1[[#This Row],[Order Date]])</f>
        <v>2017</v>
      </c>
      <c r="AR2425" t="str">
        <f>TEXT(Table1[[#This Row],[Order Date]],"mmmm")</f>
        <v>December</v>
      </c>
      <c r="AS2425" t="str">
        <f>"Q"&amp;ROUNDUP(MONTH(Table1[[#This Row],[Order Date]])/3,0)</f>
        <v>Q4</v>
      </c>
      <c r="AT2425">
        <f>IF(Table1[[#This Row],[Sales]]=0,0,Table1[[#This Row],[Profit]]/Table1[[#This Row],[Sales]])</f>
        <v>0.26250000000000001</v>
      </c>
    </row>
    <row r="2426" spans="22:46" x14ac:dyDescent="0.3">
      <c r="V2426">
        <v>2425</v>
      </c>
      <c r="W2426" t="s">
        <v>6115</v>
      </c>
      <c r="X2426" s="1">
        <v>43094</v>
      </c>
      <c r="Y2426" t="s">
        <v>545</v>
      </c>
      <c r="Z2426" t="s">
        <v>51</v>
      </c>
      <c r="AA2426" t="s">
        <v>5939</v>
      </c>
      <c r="AB2426" t="s">
        <v>5940</v>
      </c>
      <c r="AC2426" t="s">
        <v>25</v>
      </c>
      <c r="AD2426" t="s">
        <v>26</v>
      </c>
      <c r="AE2426" t="s">
        <v>843</v>
      </c>
      <c r="AF2426" t="s">
        <v>564</v>
      </c>
      <c r="AG2426">
        <v>45014</v>
      </c>
      <c r="AH2426" t="s">
        <v>160</v>
      </c>
      <c r="AI2426" t="s">
        <v>6000</v>
      </c>
      <c r="AJ2426" t="s">
        <v>46</v>
      </c>
      <c r="AK2426" t="s">
        <v>77</v>
      </c>
      <c r="AL2426" t="s">
        <v>6001</v>
      </c>
      <c r="AM2426">
        <v>13.023</v>
      </c>
      <c r="AN2426">
        <v>1</v>
      </c>
      <c r="AO2426">
        <v>0.7</v>
      </c>
      <c r="AP2426">
        <v>-10.4184</v>
      </c>
      <c r="AQ2426">
        <f>YEAR(Table1[[#This Row],[Order Date]])</f>
        <v>2017</v>
      </c>
      <c r="AR2426" t="str">
        <f>TEXT(Table1[[#This Row],[Order Date]],"mmmm")</f>
        <v>December</v>
      </c>
      <c r="AS2426" t="str">
        <f>"Q"&amp;ROUNDUP(MONTH(Table1[[#This Row],[Order Date]])/3,0)</f>
        <v>Q4</v>
      </c>
      <c r="AT2426">
        <f>IF(Table1[[#This Row],[Sales]]=0,0,Table1[[#This Row],[Profit]]/Table1[[#This Row],[Sales]])</f>
        <v>-0.8</v>
      </c>
    </row>
    <row r="2427" spans="22:46" x14ac:dyDescent="0.3">
      <c r="V2427">
        <v>2426</v>
      </c>
      <c r="W2427" t="s">
        <v>6115</v>
      </c>
      <c r="X2427" s="1">
        <v>43094</v>
      </c>
      <c r="Y2427" t="s">
        <v>545</v>
      </c>
      <c r="Z2427" t="s">
        <v>51</v>
      </c>
      <c r="AA2427" t="s">
        <v>5939</v>
      </c>
      <c r="AB2427" t="s">
        <v>5940</v>
      </c>
      <c r="AC2427" t="s">
        <v>25</v>
      </c>
      <c r="AD2427" t="s">
        <v>26</v>
      </c>
      <c r="AE2427" t="s">
        <v>843</v>
      </c>
      <c r="AF2427" t="s">
        <v>564</v>
      </c>
      <c r="AG2427">
        <v>45014</v>
      </c>
      <c r="AH2427" t="s">
        <v>160</v>
      </c>
      <c r="AI2427" t="s">
        <v>6116</v>
      </c>
      <c r="AJ2427" t="s">
        <v>31</v>
      </c>
      <c r="AK2427" t="s">
        <v>57</v>
      </c>
      <c r="AL2427" t="s">
        <v>6117</v>
      </c>
      <c r="AM2427">
        <v>273.06</v>
      </c>
      <c r="AN2427">
        <v>2</v>
      </c>
      <c r="AO2427">
        <v>0.4</v>
      </c>
      <c r="AP2427">
        <v>-104.673</v>
      </c>
      <c r="AQ2427">
        <f>YEAR(Table1[[#This Row],[Order Date]])</f>
        <v>2017</v>
      </c>
      <c r="AR2427" t="str">
        <f>TEXT(Table1[[#This Row],[Order Date]],"mmmm")</f>
        <v>December</v>
      </c>
      <c r="AS2427" t="str">
        <f>"Q"&amp;ROUNDUP(MONTH(Table1[[#This Row],[Order Date]])/3,0)</f>
        <v>Q4</v>
      </c>
      <c r="AT2427">
        <f>IF(Table1[[#This Row],[Sales]]=0,0,Table1[[#This Row],[Profit]]/Table1[[#This Row],[Sales]])</f>
        <v>-0.38333333333333336</v>
      </c>
    </row>
    <row r="2428" spans="22:46" x14ac:dyDescent="0.3">
      <c r="V2428">
        <v>2427</v>
      </c>
      <c r="W2428" t="s">
        <v>6115</v>
      </c>
      <c r="X2428" s="1">
        <v>43094</v>
      </c>
      <c r="Y2428" t="s">
        <v>545</v>
      </c>
      <c r="Z2428" t="s">
        <v>51</v>
      </c>
      <c r="AA2428" t="s">
        <v>5939</v>
      </c>
      <c r="AB2428" t="s">
        <v>5940</v>
      </c>
      <c r="AC2428" t="s">
        <v>25</v>
      </c>
      <c r="AD2428" t="s">
        <v>26</v>
      </c>
      <c r="AE2428" t="s">
        <v>843</v>
      </c>
      <c r="AF2428" t="s">
        <v>564</v>
      </c>
      <c r="AG2428">
        <v>45014</v>
      </c>
      <c r="AH2428" t="s">
        <v>160</v>
      </c>
      <c r="AI2428" t="s">
        <v>5536</v>
      </c>
      <c r="AJ2428" t="s">
        <v>46</v>
      </c>
      <c r="AK2428" t="s">
        <v>303</v>
      </c>
      <c r="AL2428" t="s">
        <v>633</v>
      </c>
      <c r="AM2428">
        <v>39.311999999999998</v>
      </c>
      <c r="AN2428">
        <v>13</v>
      </c>
      <c r="AO2428">
        <v>0.2</v>
      </c>
      <c r="AP2428">
        <v>12.776400000000001</v>
      </c>
      <c r="AQ2428">
        <f>YEAR(Table1[[#This Row],[Order Date]])</f>
        <v>2017</v>
      </c>
      <c r="AR2428" t="str">
        <f>TEXT(Table1[[#This Row],[Order Date]],"mmmm")</f>
        <v>December</v>
      </c>
      <c r="AS2428" t="str">
        <f>"Q"&amp;ROUNDUP(MONTH(Table1[[#This Row],[Order Date]])/3,0)</f>
        <v>Q4</v>
      </c>
      <c r="AT2428">
        <f>IF(Table1[[#This Row],[Sales]]=0,0,Table1[[#This Row],[Profit]]/Table1[[#This Row],[Sales]])</f>
        <v>0.32500000000000001</v>
      </c>
    </row>
    <row r="2429" spans="22:46" x14ac:dyDescent="0.3">
      <c r="V2429">
        <v>2428</v>
      </c>
      <c r="W2429" t="s">
        <v>6118</v>
      </c>
      <c r="X2429" s="1">
        <v>42532</v>
      </c>
      <c r="Y2429" t="s">
        <v>308</v>
      </c>
      <c r="Z2429" t="s">
        <v>51</v>
      </c>
      <c r="AA2429" t="s">
        <v>875</v>
      </c>
      <c r="AB2429" t="s">
        <v>876</v>
      </c>
      <c r="AC2429" t="s">
        <v>41</v>
      </c>
      <c r="AD2429" t="s">
        <v>26</v>
      </c>
      <c r="AE2429" t="s">
        <v>1265</v>
      </c>
      <c r="AF2429" t="s">
        <v>110</v>
      </c>
      <c r="AG2429">
        <v>76017</v>
      </c>
      <c r="AH2429" t="s">
        <v>111</v>
      </c>
      <c r="AI2429" t="s">
        <v>6119</v>
      </c>
      <c r="AJ2429" t="s">
        <v>46</v>
      </c>
      <c r="AK2429" t="s">
        <v>77</v>
      </c>
      <c r="AL2429" t="s">
        <v>6120</v>
      </c>
      <c r="AM2429">
        <v>1.3440000000000001</v>
      </c>
      <c r="AN2429">
        <v>4</v>
      </c>
      <c r="AO2429">
        <v>0.8</v>
      </c>
      <c r="AP2429">
        <v>-2.1503999999999999</v>
      </c>
      <c r="AQ2429">
        <f>YEAR(Table1[[#This Row],[Order Date]])</f>
        <v>2016</v>
      </c>
      <c r="AR2429" t="str">
        <f>TEXT(Table1[[#This Row],[Order Date]],"mmmm")</f>
        <v>June</v>
      </c>
      <c r="AS2429" t="str">
        <f>"Q"&amp;ROUNDUP(MONTH(Table1[[#This Row],[Order Date]])/3,0)</f>
        <v>Q2</v>
      </c>
      <c r="AT2429">
        <f>IF(Table1[[#This Row],[Sales]]=0,0,Table1[[#This Row],[Profit]]/Table1[[#This Row],[Sales]])</f>
        <v>-1.5999999999999999</v>
      </c>
    </row>
    <row r="2430" spans="22:46" x14ac:dyDescent="0.3">
      <c r="V2430">
        <v>2429</v>
      </c>
      <c r="W2430" t="s">
        <v>6118</v>
      </c>
      <c r="X2430" s="1">
        <v>42532</v>
      </c>
      <c r="Y2430" t="s">
        <v>308</v>
      </c>
      <c r="Z2430" t="s">
        <v>51</v>
      </c>
      <c r="AA2430" t="s">
        <v>875</v>
      </c>
      <c r="AB2430" t="s">
        <v>876</v>
      </c>
      <c r="AC2430" t="s">
        <v>41</v>
      </c>
      <c r="AD2430" t="s">
        <v>26</v>
      </c>
      <c r="AE2430" t="s">
        <v>1265</v>
      </c>
      <c r="AF2430" t="s">
        <v>110</v>
      </c>
      <c r="AG2430">
        <v>76017</v>
      </c>
      <c r="AH2430" t="s">
        <v>111</v>
      </c>
      <c r="AI2430" t="s">
        <v>6121</v>
      </c>
      <c r="AJ2430" t="s">
        <v>46</v>
      </c>
      <c r="AK2430" t="s">
        <v>77</v>
      </c>
      <c r="AL2430" t="s">
        <v>6122</v>
      </c>
      <c r="AM2430">
        <v>8.2720000000000002</v>
      </c>
      <c r="AN2430">
        <v>4</v>
      </c>
      <c r="AO2430">
        <v>0.8</v>
      </c>
      <c r="AP2430">
        <v>-13.6488</v>
      </c>
      <c r="AQ2430">
        <f>YEAR(Table1[[#This Row],[Order Date]])</f>
        <v>2016</v>
      </c>
      <c r="AR2430" t="str">
        <f>TEXT(Table1[[#This Row],[Order Date]],"mmmm")</f>
        <v>June</v>
      </c>
      <c r="AS2430" t="str">
        <f>"Q"&amp;ROUNDUP(MONTH(Table1[[#This Row],[Order Date]])/3,0)</f>
        <v>Q2</v>
      </c>
      <c r="AT2430">
        <f>IF(Table1[[#This Row],[Sales]]=0,0,Table1[[#This Row],[Profit]]/Table1[[#This Row],[Sales]])</f>
        <v>-1.65</v>
      </c>
    </row>
    <row r="2431" spans="22:46" x14ac:dyDescent="0.3">
      <c r="V2431">
        <v>2430</v>
      </c>
      <c r="W2431" t="s">
        <v>6118</v>
      </c>
      <c r="X2431" s="1">
        <v>42532</v>
      </c>
      <c r="Y2431" t="s">
        <v>308</v>
      </c>
      <c r="Z2431" t="s">
        <v>51</v>
      </c>
      <c r="AA2431" t="s">
        <v>875</v>
      </c>
      <c r="AB2431" t="s">
        <v>876</v>
      </c>
      <c r="AC2431" t="s">
        <v>41</v>
      </c>
      <c r="AD2431" t="s">
        <v>26</v>
      </c>
      <c r="AE2431" t="s">
        <v>1265</v>
      </c>
      <c r="AF2431" t="s">
        <v>110</v>
      </c>
      <c r="AG2431">
        <v>76017</v>
      </c>
      <c r="AH2431" t="s">
        <v>111</v>
      </c>
      <c r="AI2431" t="s">
        <v>4804</v>
      </c>
      <c r="AJ2431" t="s">
        <v>31</v>
      </c>
      <c r="AK2431" t="s">
        <v>67</v>
      </c>
      <c r="AL2431" t="s">
        <v>4805</v>
      </c>
      <c r="AM2431">
        <v>12.544</v>
      </c>
      <c r="AN2431">
        <v>7</v>
      </c>
      <c r="AO2431">
        <v>0.6</v>
      </c>
      <c r="AP2431">
        <v>-9.0944000000000003</v>
      </c>
      <c r="AQ2431">
        <f>YEAR(Table1[[#This Row],[Order Date]])</f>
        <v>2016</v>
      </c>
      <c r="AR2431" t="str">
        <f>TEXT(Table1[[#This Row],[Order Date]],"mmmm")</f>
        <v>June</v>
      </c>
      <c r="AS2431" t="str">
        <f>"Q"&amp;ROUNDUP(MONTH(Table1[[#This Row],[Order Date]])/3,0)</f>
        <v>Q2</v>
      </c>
      <c r="AT2431">
        <f>IF(Table1[[#This Row],[Sales]]=0,0,Table1[[#This Row],[Profit]]/Table1[[#This Row],[Sales]])</f>
        <v>-0.72499999999999998</v>
      </c>
    </row>
    <row r="2432" spans="22:46" x14ac:dyDescent="0.3">
      <c r="V2432">
        <v>2431</v>
      </c>
      <c r="W2432" t="s">
        <v>6123</v>
      </c>
      <c r="X2432" s="1">
        <v>42868</v>
      </c>
      <c r="Y2432" t="s">
        <v>6125</v>
      </c>
      <c r="Z2432" t="s">
        <v>51</v>
      </c>
      <c r="AA2432" t="s">
        <v>1697</v>
      </c>
      <c r="AB2432" t="s">
        <v>1698</v>
      </c>
      <c r="AC2432" t="s">
        <v>108</v>
      </c>
      <c r="AD2432" t="s">
        <v>26</v>
      </c>
      <c r="AE2432" t="s">
        <v>136</v>
      </c>
      <c r="AF2432" t="s">
        <v>43</v>
      </c>
      <c r="AG2432">
        <v>94110</v>
      </c>
      <c r="AH2432" t="s">
        <v>44</v>
      </c>
      <c r="AI2432" t="s">
        <v>45</v>
      </c>
      <c r="AJ2432" t="s">
        <v>46</v>
      </c>
      <c r="AK2432" t="s">
        <v>47</v>
      </c>
      <c r="AL2432" t="s">
        <v>48</v>
      </c>
      <c r="AM2432">
        <v>58.48</v>
      </c>
      <c r="AN2432">
        <v>8</v>
      </c>
      <c r="AO2432">
        <v>0</v>
      </c>
      <c r="AP2432">
        <v>27.485600000000002</v>
      </c>
      <c r="AQ2432">
        <f>YEAR(Table1[[#This Row],[Order Date]])</f>
        <v>2017</v>
      </c>
      <c r="AR2432" t="str">
        <f>TEXT(Table1[[#This Row],[Order Date]],"mmmm")</f>
        <v>May</v>
      </c>
      <c r="AS2432" t="str">
        <f>"Q"&amp;ROUNDUP(MONTH(Table1[[#This Row],[Order Date]])/3,0)</f>
        <v>Q2</v>
      </c>
      <c r="AT2432">
        <f>IF(Table1[[#This Row],[Sales]]=0,0,Table1[[#This Row],[Profit]]/Table1[[#This Row],[Sales]])</f>
        <v>0.47000000000000003</v>
      </c>
    </row>
    <row r="2433" spans="22:46" x14ac:dyDescent="0.3">
      <c r="V2433">
        <v>2432</v>
      </c>
      <c r="W2433" t="s">
        <v>6126</v>
      </c>
      <c r="X2433" s="1">
        <v>43097</v>
      </c>
      <c r="Y2433" s="1">
        <v>43132</v>
      </c>
      <c r="Z2433" t="s">
        <v>51</v>
      </c>
      <c r="AA2433" t="s">
        <v>4224</v>
      </c>
      <c r="AB2433" t="s">
        <v>4225</v>
      </c>
      <c r="AC2433" t="s">
        <v>41</v>
      </c>
      <c r="AD2433" t="s">
        <v>26</v>
      </c>
      <c r="AE2433" t="s">
        <v>99</v>
      </c>
      <c r="AF2433" t="s">
        <v>100</v>
      </c>
      <c r="AG2433">
        <v>98103</v>
      </c>
      <c r="AH2433" t="s">
        <v>44</v>
      </c>
      <c r="AI2433" t="s">
        <v>1532</v>
      </c>
      <c r="AJ2433" t="s">
        <v>31</v>
      </c>
      <c r="AK2433" t="s">
        <v>67</v>
      </c>
      <c r="AL2433" t="s">
        <v>1533</v>
      </c>
      <c r="AM2433">
        <v>7.4</v>
      </c>
      <c r="AN2433">
        <v>2</v>
      </c>
      <c r="AO2433">
        <v>0</v>
      </c>
      <c r="AP2433">
        <v>3.0339999999999998</v>
      </c>
      <c r="AQ2433">
        <f>YEAR(Table1[[#This Row],[Order Date]])</f>
        <v>2017</v>
      </c>
      <c r="AR2433" t="str">
        <f>TEXT(Table1[[#This Row],[Order Date]],"mmmm")</f>
        <v>December</v>
      </c>
      <c r="AS2433" t="str">
        <f>"Q"&amp;ROUNDUP(MONTH(Table1[[#This Row],[Order Date]])/3,0)</f>
        <v>Q4</v>
      </c>
      <c r="AT2433">
        <f>IF(Table1[[#This Row],[Sales]]=0,0,Table1[[#This Row],[Profit]]/Table1[[#This Row],[Sales]])</f>
        <v>0.41</v>
      </c>
    </row>
    <row r="2434" spans="22:46" x14ac:dyDescent="0.3">
      <c r="V2434">
        <v>2433</v>
      </c>
      <c r="W2434" t="s">
        <v>6127</v>
      </c>
      <c r="X2434" s="1">
        <v>41723</v>
      </c>
      <c r="Y2434" s="1">
        <v>41643</v>
      </c>
      <c r="Z2434" t="s">
        <v>51</v>
      </c>
      <c r="AA2434" t="s">
        <v>6128</v>
      </c>
      <c r="AB2434" t="s">
        <v>6129</v>
      </c>
      <c r="AC2434" t="s">
        <v>25</v>
      </c>
      <c r="AD2434" t="s">
        <v>26</v>
      </c>
      <c r="AE2434" t="s">
        <v>300</v>
      </c>
      <c r="AF2434" t="s">
        <v>301</v>
      </c>
      <c r="AG2434">
        <v>10009</v>
      </c>
      <c r="AH2434" t="s">
        <v>160</v>
      </c>
      <c r="AI2434" t="s">
        <v>6130</v>
      </c>
      <c r="AJ2434" t="s">
        <v>31</v>
      </c>
      <c r="AK2434" t="s">
        <v>35</v>
      </c>
      <c r="AL2434" t="s">
        <v>6131</v>
      </c>
      <c r="AM2434">
        <v>366.786</v>
      </c>
      <c r="AN2434">
        <v>7</v>
      </c>
      <c r="AO2434">
        <v>0.1</v>
      </c>
      <c r="AP2434">
        <v>65.206400000000002</v>
      </c>
      <c r="AQ2434">
        <f>YEAR(Table1[[#This Row],[Order Date]])</f>
        <v>2014</v>
      </c>
      <c r="AR2434" t="str">
        <f>TEXT(Table1[[#This Row],[Order Date]],"mmmm")</f>
        <v>March</v>
      </c>
      <c r="AS2434" t="str">
        <f>"Q"&amp;ROUNDUP(MONTH(Table1[[#This Row],[Order Date]])/3,0)</f>
        <v>Q1</v>
      </c>
      <c r="AT2434">
        <f>IF(Table1[[#This Row],[Sales]]=0,0,Table1[[#This Row],[Profit]]/Table1[[#This Row],[Sales]])</f>
        <v>0.17777777777777778</v>
      </c>
    </row>
    <row r="2435" spans="22:46" x14ac:dyDescent="0.3">
      <c r="V2435">
        <v>2434</v>
      </c>
      <c r="W2435" t="s">
        <v>6132</v>
      </c>
      <c r="X2435" s="1">
        <v>42883</v>
      </c>
      <c r="Y2435" s="1">
        <v>42741</v>
      </c>
      <c r="Z2435" t="s">
        <v>51</v>
      </c>
      <c r="AA2435" t="s">
        <v>970</v>
      </c>
      <c r="AB2435" t="s">
        <v>971</v>
      </c>
      <c r="AC2435" t="s">
        <v>25</v>
      </c>
      <c r="AD2435" t="s">
        <v>26</v>
      </c>
      <c r="AE2435" t="s">
        <v>203</v>
      </c>
      <c r="AF2435" t="s">
        <v>110</v>
      </c>
      <c r="AG2435">
        <v>77070</v>
      </c>
      <c r="AH2435" t="s">
        <v>111</v>
      </c>
      <c r="AI2435" t="s">
        <v>5682</v>
      </c>
      <c r="AJ2435" t="s">
        <v>73</v>
      </c>
      <c r="AK2435" t="s">
        <v>74</v>
      </c>
      <c r="AL2435" t="s">
        <v>5683</v>
      </c>
      <c r="AM2435">
        <v>54.368000000000002</v>
      </c>
      <c r="AN2435">
        <v>4</v>
      </c>
      <c r="AO2435">
        <v>0.2</v>
      </c>
      <c r="AP2435">
        <v>4.0776000000000003</v>
      </c>
      <c r="AQ2435">
        <f>YEAR(Table1[[#This Row],[Order Date]])</f>
        <v>2017</v>
      </c>
      <c r="AR2435" t="str">
        <f>TEXT(Table1[[#This Row],[Order Date]],"mmmm")</f>
        <v>May</v>
      </c>
      <c r="AS2435" t="str">
        <f>"Q"&amp;ROUNDUP(MONTH(Table1[[#This Row],[Order Date]])/3,0)</f>
        <v>Q2</v>
      </c>
      <c r="AT2435">
        <f>IF(Table1[[#This Row],[Sales]]=0,0,Table1[[#This Row],[Profit]]/Table1[[#This Row],[Sales]])</f>
        <v>7.4999999999999997E-2</v>
      </c>
    </row>
    <row r="2436" spans="22:46" x14ac:dyDescent="0.3">
      <c r="V2436">
        <v>2435</v>
      </c>
      <c r="W2436" t="s">
        <v>6133</v>
      </c>
      <c r="X2436" s="1">
        <v>42322</v>
      </c>
      <c r="Y2436" t="s">
        <v>512</v>
      </c>
      <c r="Z2436" t="s">
        <v>207</v>
      </c>
      <c r="AA2436" t="s">
        <v>5909</v>
      </c>
      <c r="AB2436" t="s">
        <v>5910</v>
      </c>
      <c r="AC2436" t="s">
        <v>41</v>
      </c>
      <c r="AD2436" t="s">
        <v>26</v>
      </c>
      <c r="AE2436" t="s">
        <v>357</v>
      </c>
      <c r="AF2436" t="s">
        <v>358</v>
      </c>
      <c r="AG2436">
        <v>22153</v>
      </c>
      <c r="AH2436" t="s">
        <v>29</v>
      </c>
      <c r="AI2436" t="s">
        <v>2730</v>
      </c>
      <c r="AJ2436" t="s">
        <v>46</v>
      </c>
      <c r="AK2436" t="s">
        <v>190</v>
      </c>
      <c r="AL2436" t="s">
        <v>2731</v>
      </c>
      <c r="AM2436">
        <v>33.96</v>
      </c>
      <c r="AN2436">
        <v>2</v>
      </c>
      <c r="AO2436">
        <v>0</v>
      </c>
      <c r="AP2436">
        <v>16.98</v>
      </c>
      <c r="AQ2436">
        <f>YEAR(Table1[[#This Row],[Order Date]])</f>
        <v>2015</v>
      </c>
      <c r="AR2436" t="str">
        <f>TEXT(Table1[[#This Row],[Order Date]],"mmmm")</f>
        <v>November</v>
      </c>
      <c r="AS2436" t="str">
        <f>"Q"&amp;ROUNDUP(MONTH(Table1[[#This Row],[Order Date]])/3,0)</f>
        <v>Q4</v>
      </c>
      <c r="AT2436">
        <f>IF(Table1[[#This Row],[Sales]]=0,0,Table1[[#This Row],[Profit]]/Table1[[#This Row],[Sales]])</f>
        <v>0.5</v>
      </c>
    </row>
    <row r="2437" spans="22:46" x14ac:dyDescent="0.3">
      <c r="V2437">
        <v>2436</v>
      </c>
      <c r="W2437" t="s">
        <v>6133</v>
      </c>
      <c r="X2437" s="1">
        <v>42322</v>
      </c>
      <c r="Y2437" t="s">
        <v>512</v>
      </c>
      <c r="Z2437" t="s">
        <v>207</v>
      </c>
      <c r="AA2437" t="s">
        <v>5909</v>
      </c>
      <c r="AB2437" t="s">
        <v>5910</v>
      </c>
      <c r="AC2437" t="s">
        <v>41</v>
      </c>
      <c r="AD2437" t="s">
        <v>26</v>
      </c>
      <c r="AE2437" t="s">
        <v>357</v>
      </c>
      <c r="AF2437" t="s">
        <v>358</v>
      </c>
      <c r="AG2437">
        <v>22153</v>
      </c>
      <c r="AH2437" t="s">
        <v>29</v>
      </c>
      <c r="AI2437" t="s">
        <v>6134</v>
      </c>
      <c r="AJ2437" t="s">
        <v>46</v>
      </c>
      <c r="AK2437" t="s">
        <v>80</v>
      </c>
      <c r="AL2437" t="s">
        <v>6135</v>
      </c>
      <c r="AM2437">
        <v>826.11</v>
      </c>
      <c r="AN2437">
        <v>3</v>
      </c>
      <c r="AO2437">
        <v>0</v>
      </c>
      <c r="AP2437">
        <v>322.18290000000002</v>
      </c>
      <c r="AQ2437">
        <f>YEAR(Table1[[#This Row],[Order Date]])</f>
        <v>2015</v>
      </c>
      <c r="AR2437" t="str">
        <f>TEXT(Table1[[#This Row],[Order Date]],"mmmm")</f>
        <v>November</v>
      </c>
      <c r="AS2437" t="str">
        <f>"Q"&amp;ROUNDUP(MONTH(Table1[[#This Row],[Order Date]])/3,0)</f>
        <v>Q4</v>
      </c>
      <c r="AT2437">
        <f>IF(Table1[[#This Row],[Sales]]=0,0,Table1[[#This Row],[Profit]]/Table1[[#This Row],[Sales]])</f>
        <v>0.39</v>
      </c>
    </row>
    <row r="2438" spans="22:46" x14ac:dyDescent="0.3">
      <c r="V2438">
        <v>2437</v>
      </c>
      <c r="W2438" t="s">
        <v>6136</v>
      </c>
      <c r="X2438" s="1">
        <v>42919</v>
      </c>
      <c r="Y2438" s="1">
        <v>43015</v>
      </c>
      <c r="Z2438" t="s">
        <v>51</v>
      </c>
      <c r="AA2438" t="s">
        <v>2312</v>
      </c>
      <c r="AB2438" t="s">
        <v>2313</v>
      </c>
      <c r="AC2438" t="s">
        <v>25</v>
      </c>
      <c r="AD2438" t="s">
        <v>26</v>
      </c>
      <c r="AE2438" t="s">
        <v>3225</v>
      </c>
      <c r="AF2438" t="s">
        <v>753</v>
      </c>
      <c r="AG2438">
        <v>87401</v>
      </c>
      <c r="AH2438" t="s">
        <v>44</v>
      </c>
      <c r="AI2438" t="s">
        <v>382</v>
      </c>
      <c r="AJ2438" t="s">
        <v>31</v>
      </c>
      <c r="AK2438" t="s">
        <v>67</v>
      </c>
      <c r="AL2438" t="s">
        <v>383</v>
      </c>
      <c r="AM2438">
        <v>545.85</v>
      </c>
      <c r="AN2438">
        <v>9</v>
      </c>
      <c r="AO2438">
        <v>0</v>
      </c>
      <c r="AP2438">
        <v>114.6285</v>
      </c>
      <c r="AQ2438">
        <f>YEAR(Table1[[#This Row],[Order Date]])</f>
        <v>2017</v>
      </c>
      <c r="AR2438" t="str">
        <f>TEXT(Table1[[#This Row],[Order Date]],"mmmm")</f>
        <v>July</v>
      </c>
      <c r="AS2438" t="str">
        <f>"Q"&amp;ROUNDUP(MONTH(Table1[[#This Row],[Order Date]])/3,0)</f>
        <v>Q3</v>
      </c>
      <c r="AT2438">
        <f>IF(Table1[[#This Row],[Sales]]=0,0,Table1[[#This Row],[Profit]]/Table1[[#This Row],[Sales]])</f>
        <v>0.21</v>
      </c>
    </row>
    <row r="2439" spans="22:46" x14ac:dyDescent="0.3">
      <c r="V2439">
        <v>2438</v>
      </c>
      <c r="W2439" t="s">
        <v>6137</v>
      </c>
      <c r="X2439" s="1">
        <v>41961</v>
      </c>
      <c r="Y2439" t="s">
        <v>6138</v>
      </c>
      <c r="Z2439" t="s">
        <v>22</v>
      </c>
      <c r="AA2439" t="s">
        <v>6139</v>
      </c>
      <c r="AB2439" t="s">
        <v>6140</v>
      </c>
      <c r="AC2439" t="s">
        <v>25</v>
      </c>
      <c r="AD2439" t="s">
        <v>26</v>
      </c>
      <c r="AE2439" t="s">
        <v>1657</v>
      </c>
      <c r="AF2439" t="s">
        <v>516</v>
      </c>
      <c r="AG2439">
        <v>80027</v>
      </c>
      <c r="AH2439" t="s">
        <v>44</v>
      </c>
      <c r="AI2439" t="s">
        <v>6141</v>
      </c>
      <c r="AJ2439" t="s">
        <v>31</v>
      </c>
      <c r="AK2439" t="s">
        <v>57</v>
      </c>
      <c r="AL2439" t="s">
        <v>6142</v>
      </c>
      <c r="AM2439">
        <v>145.97999999999999</v>
      </c>
      <c r="AN2439">
        <v>2</v>
      </c>
      <c r="AO2439">
        <v>0.5</v>
      </c>
      <c r="AP2439">
        <v>-99.266400000000004</v>
      </c>
      <c r="AQ2439">
        <f>YEAR(Table1[[#This Row],[Order Date]])</f>
        <v>2014</v>
      </c>
      <c r="AR2439" t="str">
        <f>TEXT(Table1[[#This Row],[Order Date]],"mmmm")</f>
        <v>November</v>
      </c>
      <c r="AS2439" t="str">
        <f>"Q"&amp;ROUNDUP(MONTH(Table1[[#This Row],[Order Date]])/3,0)</f>
        <v>Q4</v>
      </c>
      <c r="AT2439">
        <f>IF(Table1[[#This Row],[Sales]]=0,0,Table1[[#This Row],[Profit]]/Table1[[#This Row],[Sales]])</f>
        <v>-0.68</v>
      </c>
    </row>
    <row r="2440" spans="22:46" x14ac:dyDescent="0.3">
      <c r="V2440">
        <v>2439</v>
      </c>
      <c r="W2440" t="s">
        <v>6137</v>
      </c>
      <c r="X2440" s="1">
        <v>41961</v>
      </c>
      <c r="Y2440" t="s">
        <v>6138</v>
      </c>
      <c r="Z2440" t="s">
        <v>22</v>
      </c>
      <c r="AA2440" t="s">
        <v>6139</v>
      </c>
      <c r="AB2440" t="s">
        <v>6140</v>
      </c>
      <c r="AC2440" t="s">
        <v>25</v>
      </c>
      <c r="AD2440" t="s">
        <v>26</v>
      </c>
      <c r="AE2440" t="s">
        <v>1657</v>
      </c>
      <c r="AF2440" t="s">
        <v>516</v>
      </c>
      <c r="AG2440">
        <v>80027</v>
      </c>
      <c r="AH2440" t="s">
        <v>44</v>
      </c>
      <c r="AI2440" t="s">
        <v>3792</v>
      </c>
      <c r="AJ2440" t="s">
        <v>46</v>
      </c>
      <c r="AK2440" t="s">
        <v>94</v>
      </c>
      <c r="AL2440" t="s">
        <v>3793</v>
      </c>
      <c r="AM2440">
        <v>35.808</v>
      </c>
      <c r="AN2440">
        <v>4</v>
      </c>
      <c r="AO2440">
        <v>0.2</v>
      </c>
      <c r="AP2440">
        <v>12.5328</v>
      </c>
      <c r="AQ2440">
        <f>YEAR(Table1[[#This Row],[Order Date]])</f>
        <v>2014</v>
      </c>
      <c r="AR2440" t="str">
        <f>TEXT(Table1[[#This Row],[Order Date]],"mmmm")</f>
        <v>November</v>
      </c>
      <c r="AS2440" t="str">
        <f>"Q"&amp;ROUNDUP(MONTH(Table1[[#This Row],[Order Date]])/3,0)</f>
        <v>Q4</v>
      </c>
      <c r="AT2440">
        <f>IF(Table1[[#This Row],[Sales]]=0,0,Table1[[#This Row],[Profit]]/Table1[[#This Row],[Sales]])</f>
        <v>0.35</v>
      </c>
    </row>
    <row r="2441" spans="22:46" x14ac:dyDescent="0.3">
      <c r="V2441">
        <v>2440</v>
      </c>
      <c r="W2441" t="s">
        <v>6143</v>
      </c>
      <c r="X2441" s="1">
        <v>42933</v>
      </c>
      <c r="Y2441" t="s">
        <v>6145</v>
      </c>
      <c r="Z2441" t="s">
        <v>51</v>
      </c>
      <c r="AA2441" t="s">
        <v>4886</v>
      </c>
      <c r="AB2441" t="s">
        <v>4887</v>
      </c>
      <c r="AC2441" t="s">
        <v>25</v>
      </c>
      <c r="AD2441" t="s">
        <v>26</v>
      </c>
      <c r="AE2441" t="s">
        <v>1016</v>
      </c>
      <c r="AF2441" t="s">
        <v>55</v>
      </c>
      <c r="AG2441">
        <v>33614</v>
      </c>
      <c r="AH2441" t="s">
        <v>29</v>
      </c>
      <c r="AI2441" t="s">
        <v>2760</v>
      </c>
      <c r="AJ2441" t="s">
        <v>31</v>
      </c>
      <c r="AK2441" t="s">
        <v>67</v>
      </c>
      <c r="AL2441" t="s">
        <v>2761</v>
      </c>
      <c r="AM2441">
        <v>7.9039999999999999</v>
      </c>
      <c r="AN2441">
        <v>2</v>
      </c>
      <c r="AO2441">
        <v>0.2</v>
      </c>
      <c r="AP2441">
        <v>2.1736</v>
      </c>
      <c r="AQ2441">
        <f>YEAR(Table1[[#This Row],[Order Date]])</f>
        <v>2017</v>
      </c>
      <c r="AR2441" t="str">
        <f>TEXT(Table1[[#This Row],[Order Date]],"mmmm")</f>
        <v>July</v>
      </c>
      <c r="AS2441" t="str">
        <f>"Q"&amp;ROUNDUP(MONTH(Table1[[#This Row],[Order Date]])/3,0)</f>
        <v>Q3</v>
      </c>
      <c r="AT2441">
        <f>IF(Table1[[#This Row],[Sales]]=0,0,Table1[[#This Row],[Profit]]/Table1[[#This Row],[Sales]])</f>
        <v>0.27500000000000002</v>
      </c>
    </row>
    <row r="2442" spans="22:46" x14ac:dyDescent="0.3">
      <c r="V2442">
        <v>2441</v>
      </c>
      <c r="W2442" t="s">
        <v>6146</v>
      </c>
      <c r="X2442" s="1">
        <v>42512</v>
      </c>
      <c r="Y2442" t="s">
        <v>4144</v>
      </c>
      <c r="Z2442" t="s">
        <v>51</v>
      </c>
      <c r="AA2442" t="s">
        <v>5685</v>
      </c>
      <c r="AB2442" t="s">
        <v>5686</v>
      </c>
      <c r="AC2442" t="s">
        <v>25</v>
      </c>
      <c r="AD2442" t="s">
        <v>26</v>
      </c>
      <c r="AE2442" t="s">
        <v>6148</v>
      </c>
      <c r="AF2442" t="s">
        <v>892</v>
      </c>
      <c r="AG2442">
        <v>7055</v>
      </c>
      <c r="AH2442" t="s">
        <v>160</v>
      </c>
      <c r="AI2442" t="s">
        <v>1351</v>
      </c>
      <c r="AJ2442" t="s">
        <v>73</v>
      </c>
      <c r="AK2442" t="s">
        <v>74</v>
      </c>
      <c r="AL2442" t="s">
        <v>1352</v>
      </c>
      <c r="AM2442">
        <v>345</v>
      </c>
      <c r="AN2442">
        <v>5</v>
      </c>
      <c r="AO2442">
        <v>0</v>
      </c>
      <c r="AP2442">
        <v>86.25</v>
      </c>
      <c r="AQ2442">
        <f>YEAR(Table1[[#This Row],[Order Date]])</f>
        <v>2016</v>
      </c>
      <c r="AR2442" t="str">
        <f>TEXT(Table1[[#This Row],[Order Date]],"mmmm")</f>
        <v>May</v>
      </c>
      <c r="AS2442" t="str">
        <f>"Q"&amp;ROUNDUP(MONTH(Table1[[#This Row],[Order Date]])/3,0)</f>
        <v>Q2</v>
      </c>
      <c r="AT2442">
        <f>IF(Table1[[#This Row],[Sales]]=0,0,Table1[[#This Row],[Profit]]/Table1[[#This Row],[Sales]])</f>
        <v>0.25</v>
      </c>
    </row>
    <row r="2443" spans="22:46" x14ac:dyDescent="0.3">
      <c r="V2443">
        <v>2442</v>
      </c>
      <c r="W2443" t="s">
        <v>6146</v>
      </c>
      <c r="X2443" s="1">
        <v>42512</v>
      </c>
      <c r="Y2443" t="s">
        <v>4144</v>
      </c>
      <c r="Z2443" t="s">
        <v>51</v>
      </c>
      <c r="AA2443" t="s">
        <v>5685</v>
      </c>
      <c r="AB2443" t="s">
        <v>5686</v>
      </c>
      <c r="AC2443" t="s">
        <v>25</v>
      </c>
      <c r="AD2443" t="s">
        <v>26</v>
      </c>
      <c r="AE2443" t="s">
        <v>6148</v>
      </c>
      <c r="AF2443" t="s">
        <v>892</v>
      </c>
      <c r="AG2443">
        <v>7055</v>
      </c>
      <c r="AH2443" t="s">
        <v>160</v>
      </c>
      <c r="AI2443" t="s">
        <v>996</v>
      </c>
      <c r="AJ2443" t="s">
        <v>31</v>
      </c>
      <c r="AK2443" t="s">
        <v>57</v>
      </c>
      <c r="AL2443" t="s">
        <v>997</v>
      </c>
      <c r="AM2443">
        <v>174.286</v>
      </c>
      <c r="AN2443">
        <v>2</v>
      </c>
      <c r="AO2443">
        <v>0.3</v>
      </c>
      <c r="AP2443">
        <v>-19.918399999999998</v>
      </c>
      <c r="AQ2443">
        <f>YEAR(Table1[[#This Row],[Order Date]])</f>
        <v>2016</v>
      </c>
      <c r="AR2443" t="str">
        <f>TEXT(Table1[[#This Row],[Order Date]],"mmmm")</f>
        <v>May</v>
      </c>
      <c r="AS2443" t="str">
        <f>"Q"&amp;ROUNDUP(MONTH(Table1[[#This Row],[Order Date]])/3,0)</f>
        <v>Q2</v>
      </c>
      <c r="AT2443">
        <f>IF(Table1[[#This Row],[Sales]]=0,0,Table1[[#This Row],[Profit]]/Table1[[#This Row],[Sales]])</f>
        <v>-0.11428571428571428</v>
      </c>
    </row>
    <row r="2444" spans="22:46" x14ac:dyDescent="0.3">
      <c r="V2444">
        <v>2443</v>
      </c>
      <c r="W2444" t="s">
        <v>6146</v>
      </c>
      <c r="X2444" s="1">
        <v>42512</v>
      </c>
      <c r="Y2444" t="s">
        <v>4144</v>
      </c>
      <c r="Z2444" t="s">
        <v>51</v>
      </c>
      <c r="AA2444" t="s">
        <v>5685</v>
      </c>
      <c r="AB2444" t="s">
        <v>5686</v>
      </c>
      <c r="AC2444" t="s">
        <v>25</v>
      </c>
      <c r="AD2444" t="s">
        <v>26</v>
      </c>
      <c r="AE2444" t="s">
        <v>6148</v>
      </c>
      <c r="AF2444" t="s">
        <v>892</v>
      </c>
      <c r="AG2444">
        <v>7055</v>
      </c>
      <c r="AH2444" t="s">
        <v>160</v>
      </c>
      <c r="AI2444" t="s">
        <v>924</v>
      </c>
      <c r="AJ2444" t="s">
        <v>46</v>
      </c>
      <c r="AK2444" t="s">
        <v>80</v>
      </c>
      <c r="AL2444" t="s">
        <v>925</v>
      </c>
      <c r="AM2444">
        <v>662.84</v>
      </c>
      <c r="AN2444">
        <v>4</v>
      </c>
      <c r="AO2444">
        <v>0</v>
      </c>
      <c r="AP2444">
        <v>172.33840000000001</v>
      </c>
      <c r="AQ2444">
        <f>YEAR(Table1[[#This Row],[Order Date]])</f>
        <v>2016</v>
      </c>
      <c r="AR2444" t="str">
        <f>TEXT(Table1[[#This Row],[Order Date]],"mmmm")</f>
        <v>May</v>
      </c>
      <c r="AS2444" t="str">
        <f>"Q"&amp;ROUNDUP(MONTH(Table1[[#This Row],[Order Date]])/3,0)</f>
        <v>Q2</v>
      </c>
      <c r="AT2444">
        <f>IF(Table1[[#This Row],[Sales]]=0,0,Table1[[#This Row],[Profit]]/Table1[[#This Row],[Sales]])</f>
        <v>0.26</v>
      </c>
    </row>
    <row r="2445" spans="22:46" x14ac:dyDescent="0.3">
      <c r="V2445">
        <v>2444</v>
      </c>
      <c r="W2445" t="s">
        <v>6146</v>
      </c>
      <c r="X2445" s="1">
        <v>42512</v>
      </c>
      <c r="Y2445" t="s">
        <v>4144</v>
      </c>
      <c r="Z2445" t="s">
        <v>51</v>
      </c>
      <c r="AA2445" t="s">
        <v>5685</v>
      </c>
      <c r="AB2445" t="s">
        <v>5686</v>
      </c>
      <c r="AC2445" t="s">
        <v>25</v>
      </c>
      <c r="AD2445" t="s">
        <v>26</v>
      </c>
      <c r="AE2445" t="s">
        <v>6148</v>
      </c>
      <c r="AF2445" t="s">
        <v>892</v>
      </c>
      <c r="AG2445">
        <v>7055</v>
      </c>
      <c r="AH2445" t="s">
        <v>160</v>
      </c>
      <c r="AI2445" t="s">
        <v>1973</v>
      </c>
      <c r="AJ2445" t="s">
        <v>73</v>
      </c>
      <c r="AK2445" t="s">
        <v>176</v>
      </c>
      <c r="AL2445" t="s">
        <v>1974</v>
      </c>
      <c r="AM2445">
        <v>95.1</v>
      </c>
      <c r="AN2445">
        <v>5</v>
      </c>
      <c r="AO2445">
        <v>0</v>
      </c>
      <c r="AP2445">
        <v>30.431999999999999</v>
      </c>
      <c r="AQ2445">
        <f>YEAR(Table1[[#This Row],[Order Date]])</f>
        <v>2016</v>
      </c>
      <c r="AR2445" t="str">
        <f>TEXT(Table1[[#This Row],[Order Date]],"mmmm")</f>
        <v>May</v>
      </c>
      <c r="AS2445" t="str">
        <f>"Q"&amp;ROUNDUP(MONTH(Table1[[#This Row],[Order Date]])/3,0)</f>
        <v>Q2</v>
      </c>
      <c r="AT2445">
        <f>IF(Table1[[#This Row],[Sales]]=0,0,Table1[[#This Row],[Profit]]/Table1[[#This Row],[Sales]])</f>
        <v>0.32</v>
      </c>
    </row>
    <row r="2446" spans="22:46" x14ac:dyDescent="0.3">
      <c r="V2446">
        <v>2445</v>
      </c>
      <c r="W2446" t="s">
        <v>6146</v>
      </c>
      <c r="X2446" s="1">
        <v>42512</v>
      </c>
      <c r="Y2446" t="s">
        <v>4144</v>
      </c>
      <c r="Z2446" t="s">
        <v>51</v>
      </c>
      <c r="AA2446" t="s">
        <v>5685</v>
      </c>
      <c r="AB2446" t="s">
        <v>5686</v>
      </c>
      <c r="AC2446" t="s">
        <v>25</v>
      </c>
      <c r="AD2446" t="s">
        <v>26</v>
      </c>
      <c r="AE2446" t="s">
        <v>6148</v>
      </c>
      <c r="AF2446" t="s">
        <v>892</v>
      </c>
      <c r="AG2446">
        <v>7055</v>
      </c>
      <c r="AH2446" t="s">
        <v>160</v>
      </c>
      <c r="AI2446" t="s">
        <v>6149</v>
      </c>
      <c r="AJ2446" t="s">
        <v>46</v>
      </c>
      <c r="AK2446" t="s">
        <v>190</v>
      </c>
      <c r="AL2446" t="s">
        <v>6150</v>
      </c>
      <c r="AM2446">
        <v>26.88</v>
      </c>
      <c r="AN2446">
        <v>6</v>
      </c>
      <c r="AO2446">
        <v>0</v>
      </c>
      <c r="AP2446">
        <v>12.9024</v>
      </c>
      <c r="AQ2446">
        <f>YEAR(Table1[[#This Row],[Order Date]])</f>
        <v>2016</v>
      </c>
      <c r="AR2446" t="str">
        <f>TEXT(Table1[[#This Row],[Order Date]],"mmmm")</f>
        <v>May</v>
      </c>
      <c r="AS2446" t="str">
        <f>"Q"&amp;ROUNDUP(MONTH(Table1[[#This Row],[Order Date]])/3,0)</f>
        <v>Q2</v>
      </c>
      <c r="AT2446">
        <f>IF(Table1[[#This Row],[Sales]]=0,0,Table1[[#This Row],[Profit]]/Table1[[#This Row],[Sales]])</f>
        <v>0.48000000000000004</v>
      </c>
    </row>
    <row r="2447" spans="22:46" x14ac:dyDescent="0.3">
      <c r="V2447">
        <v>2446</v>
      </c>
      <c r="W2447" t="s">
        <v>6146</v>
      </c>
      <c r="X2447" s="1">
        <v>42512</v>
      </c>
      <c r="Y2447" t="s">
        <v>4144</v>
      </c>
      <c r="Z2447" t="s">
        <v>51</v>
      </c>
      <c r="AA2447" t="s">
        <v>5685</v>
      </c>
      <c r="AB2447" t="s">
        <v>5686</v>
      </c>
      <c r="AC2447" t="s">
        <v>25</v>
      </c>
      <c r="AD2447" t="s">
        <v>26</v>
      </c>
      <c r="AE2447" t="s">
        <v>6148</v>
      </c>
      <c r="AF2447" t="s">
        <v>892</v>
      </c>
      <c r="AG2447">
        <v>7055</v>
      </c>
      <c r="AH2447" t="s">
        <v>160</v>
      </c>
      <c r="AI2447" t="s">
        <v>4228</v>
      </c>
      <c r="AJ2447" t="s">
        <v>73</v>
      </c>
      <c r="AK2447" t="s">
        <v>74</v>
      </c>
      <c r="AL2447" t="s">
        <v>4229</v>
      </c>
      <c r="AM2447">
        <v>257.98</v>
      </c>
      <c r="AN2447">
        <v>2</v>
      </c>
      <c r="AO2447">
        <v>0</v>
      </c>
      <c r="AP2447">
        <v>74.8142</v>
      </c>
      <c r="AQ2447">
        <f>YEAR(Table1[[#This Row],[Order Date]])</f>
        <v>2016</v>
      </c>
      <c r="AR2447" t="str">
        <f>TEXT(Table1[[#This Row],[Order Date]],"mmmm")</f>
        <v>May</v>
      </c>
      <c r="AS2447" t="str">
        <f>"Q"&amp;ROUNDUP(MONTH(Table1[[#This Row],[Order Date]])/3,0)</f>
        <v>Q2</v>
      </c>
      <c r="AT2447">
        <f>IF(Table1[[#This Row],[Sales]]=0,0,Table1[[#This Row],[Profit]]/Table1[[#This Row],[Sales]])</f>
        <v>0.28999999999999998</v>
      </c>
    </row>
    <row r="2448" spans="22:46" x14ac:dyDescent="0.3">
      <c r="V2448">
        <v>2447</v>
      </c>
      <c r="W2448" t="s">
        <v>6151</v>
      </c>
      <c r="X2448" s="1">
        <v>42272</v>
      </c>
      <c r="Y2448" s="1">
        <v>42014</v>
      </c>
      <c r="Z2448" t="s">
        <v>51</v>
      </c>
      <c r="AA2448" t="s">
        <v>5484</v>
      </c>
      <c r="AB2448" t="s">
        <v>5485</v>
      </c>
      <c r="AC2448" t="s">
        <v>25</v>
      </c>
      <c r="AD2448" t="s">
        <v>26</v>
      </c>
      <c r="AE2448" t="s">
        <v>42</v>
      </c>
      <c r="AF2448" t="s">
        <v>43</v>
      </c>
      <c r="AG2448">
        <v>90004</v>
      </c>
      <c r="AH2448" t="s">
        <v>44</v>
      </c>
      <c r="AI2448" t="s">
        <v>3344</v>
      </c>
      <c r="AJ2448" t="s">
        <v>46</v>
      </c>
      <c r="AK2448" t="s">
        <v>190</v>
      </c>
      <c r="AL2448" t="s">
        <v>3345</v>
      </c>
      <c r="AM2448">
        <v>17.48</v>
      </c>
      <c r="AN2448">
        <v>2</v>
      </c>
      <c r="AO2448">
        <v>0</v>
      </c>
      <c r="AP2448">
        <v>8.2156000000000002</v>
      </c>
      <c r="AQ2448">
        <f>YEAR(Table1[[#This Row],[Order Date]])</f>
        <v>2015</v>
      </c>
      <c r="AR2448" t="str">
        <f>TEXT(Table1[[#This Row],[Order Date]],"mmmm")</f>
        <v>September</v>
      </c>
      <c r="AS2448" t="str">
        <f>"Q"&amp;ROUNDUP(MONTH(Table1[[#This Row],[Order Date]])/3,0)</f>
        <v>Q3</v>
      </c>
      <c r="AT2448">
        <f>IF(Table1[[#This Row],[Sales]]=0,0,Table1[[#This Row],[Profit]]/Table1[[#This Row],[Sales]])</f>
        <v>0.47000000000000003</v>
      </c>
    </row>
    <row r="2449" spans="22:46" x14ac:dyDescent="0.3">
      <c r="V2449">
        <v>2448</v>
      </c>
      <c r="W2449" t="s">
        <v>6152</v>
      </c>
      <c r="X2449" s="1">
        <v>42674</v>
      </c>
      <c r="Y2449" s="1">
        <v>42532</v>
      </c>
      <c r="Z2449" t="s">
        <v>51</v>
      </c>
      <c r="AA2449" t="s">
        <v>2109</v>
      </c>
      <c r="AB2449" t="s">
        <v>2110</v>
      </c>
      <c r="AC2449" t="s">
        <v>25</v>
      </c>
      <c r="AD2449" t="s">
        <v>26</v>
      </c>
      <c r="AE2449" t="s">
        <v>158</v>
      </c>
      <c r="AF2449" t="s">
        <v>159</v>
      </c>
      <c r="AG2449">
        <v>19143</v>
      </c>
      <c r="AH2449" t="s">
        <v>160</v>
      </c>
      <c r="AI2449" t="s">
        <v>5184</v>
      </c>
      <c r="AJ2449" t="s">
        <v>31</v>
      </c>
      <c r="AK2449" t="s">
        <v>35</v>
      </c>
      <c r="AL2449" t="s">
        <v>5185</v>
      </c>
      <c r="AM2449">
        <v>492.83499999999998</v>
      </c>
      <c r="AN2449">
        <v>5</v>
      </c>
      <c r="AO2449">
        <v>0.3</v>
      </c>
      <c r="AP2449">
        <v>-14.081</v>
      </c>
      <c r="AQ2449">
        <f>YEAR(Table1[[#This Row],[Order Date]])</f>
        <v>2016</v>
      </c>
      <c r="AR2449" t="str">
        <f>TEXT(Table1[[#This Row],[Order Date]],"mmmm")</f>
        <v>October</v>
      </c>
      <c r="AS2449" t="str">
        <f>"Q"&amp;ROUNDUP(MONTH(Table1[[#This Row],[Order Date]])/3,0)</f>
        <v>Q4</v>
      </c>
      <c r="AT2449">
        <f>IF(Table1[[#This Row],[Sales]]=0,0,Table1[[#This Row],[Profit]]/Table1[[#This Row],[Sales]])</f>
        <v>-2.8571428571428571E-2</v>
      </c>
    </row>
    <row r="2450" spans="22:46" x14ac:dyDescent="0.3">
      <c r="V2450">
        <v>2449</v>
      </c>
      <c r="W2450" t="s">
        <v>6154</v>
      </c>
      <c r="X2450" s="1">
        <v>42261</v>
      </c>
      <c r="Y2450" t="s">
        <v>179</v>
      </c>
      <c r="Z2450" t="s">
        <v>22</v>
      </c>
      <c r="AA2450" t="s">
        <v>1956</v>
      </c>
      <c r="AB2450" t="s">
        <v>1957</v>
      </c>
      <c r="AC2450" t="s">
        <v>25</v>
      </c>
      <c r="AD2450" t="s">
        <v>26</v>
      </c>
      <c r="AE2450" t="s">
        <v>6155</v>
      </c>
      <c r="AF2450" t="s">
        <v>433</v>
      </c>
      <c r="AG2450">
        <v>29406</v>
      </c>
      <c r="AH2450" t="s">
        <v>29</v>
      </c>
      <c r="AI2450" t="s">
        <v>1903</v>
      </c>
      <c r="AJ2450" t="s">
        <v>46</v>
      </c>
      <c r="AK2450" t="s">
        <v>60</v>
      </c>
      <c r="AL2450" t="s">
        <v>1904</v>
      </c>
      <c r="AM2450">
        <v>269.49</v>
      </c>
      <c r="AN2450">
        <v>3</v>
      </c>
      <c r="AO2450">
        <v>0</v>
      </c>
      <c r="AP2450">
        <v>5.3898000000000001</v>
      </c>
      <c r="AQ2450">
        <f>YEAR(Table1[[#This Row],[Order Date]])</f>
        <v>2015</v>
      </c>
      <c r="AR2450" t="str">
        <f>TEXT(Table1[[#This Row],[Order Date]],"mmmm")</f>
        <v>September</v>
      </c>
      <c r="AS2450" t="str">
        <f>"Q"&amp;ROUNDUP(MONTH(Table1[[#This Row],[Order Date]])/3,0)</f>
        <v>Q3</v>
      </c>
      <c r="AT2450">
        <f>IF(Table1[[#This Row],[Sales]]=0,0,Table1[[#This Row],[Profit]]/Table1[[#This Row],[Sales]])</f>
        <v>0.02</v>
      </c>
    </row>
    <row r="2451" spans="22:46" x14ac:dyDescent="0.3">
      <c r="V2451">
        <v>2450</v>
      </c>
      <c r="W2451" t="s">
        <v>6156</v>
      </c>
      <c r="X2451" s="1">
        <v>42679</v>
      </c>
      <c r="Y2451" s="1">
        <v>42654</v>
      </c>
      <c r="Z2451" t="s">
        <v>51</v>
      </c>
      <c r="AA2451" t="s">
        <v>426</v>
      </c>
      <c r="AB2451" t="s">
        <v>427</v>
      </c>
      <c r="AC2451" t="s">
        <v>108</v>
      </c>
      <c r="AD2451" t="s">
        <v>26</v>
      </c>
      <c r="AE2451" t="s">
        <v>710</v>
      </c>
      <c r="AF2451" t="s">
        <v>43</v>
      </c>
      <c r="AG2451">
        <v>95123</v>
      </c>
      <c r="AH2451" t="s">
        <v>44</v>
      </c>
      <c r="AI2451" t="s">
        <v>6157</v>
      </c>
      <c r="AJ2451" t="s">
        <v>46</v>
      </c>
      <c r="AK2451" t="s">
        <v>77</v>
      </c>
      <c r="AL2451" t="s">
        <v>6158</v>
      </c>
      <c r="AM2451">
        <v>29.12</v>
      </c>
      <c r="AN2451">
        <v>5</v>
      </c>
      <c r="AO2451">
        <v>0.2</v>
      </c>
      <c r="AP2451">
        <v>9.8279999999999994</v>
      </c>
      <c r="AQ2451">
        <f>YEAR(Table1[[#This Row],[Order Date]])</f>
        <v>2016</v>
      </c>
      <c r="AR2451" t="str">
        <f>TEXT(Table1[[#This Row],[Order Date]],"mmmm")</f>
        <v>November</v>
      </c>
      <c r="AS2451" t="str">
        <f>"Q"&amp;ROUNDUP(MONTH(Table1[[#This Row],[Order Date]])/3,0)</f>
        <v>Q4</v>
      </c>
      <c r="AT2451">
        <f>IF(Table1[[#This Row],[Sales]]=0,0,Table1[[#This Row],[Profit]]/Table1[[#This Row],[Sales]])</f>
        <v>0.33749999999999997</v>
      </c>
    </row>
    <row r="2452" spans="22:46" x14ac:dyDescent="0.3">
      <c r="V2452">
        <v>2451</v>
      </c>
      <c r="W2452" t="s">
        <v>6159</v>
      </c>
      <c r="X2452" s="1">
        <v>42811</v>
      </c>
      <c r="Y2452" t="s">
        <v>6160</v>
      </c>
      <c r="Z2452" t="s">
        <v>22</v>
      </c>
      <c r="AA2452" t="s">
        <v>5812</v>
      </c>
      <c r="AB2452" t="s">
        <v>5813</v>
      </c>
      <c r="AC2452" t="s">
        <v>25</v>
      </c>
      <c r="AD2452" t="s">
        <v>26</v>
      </c>
      <c r="AE2452" t="s">
        <v>300</v>
      </c>
      <c r="AF2452" t="s">
        <v>301</v>
      </c>
      <c r="AG2452">
        <v>10011</v>
      </c>
      <c r="AH2452" t="s">
        <v>160</v>
      </c>
      <c r="AI2452" t="s">
        <v>6161</v>
      </c>
      <c r="AJ2452" t="s">
        <v>46</v>
      </c>
      <c r="AK2452" t="s">
        <v>47</v>
      </c>
      <c r="AL2452" t="s">
        <v>6162</v>
      </c>
      <c r="AM2452">
        <v>18.75</v>
      </c>
      <c r="AN2452">
        <v>5</v>
      </c>
      <c r="AO2452">
        <v>0</v>
      </c>
      <c r="AP2452">
        <v>9</v>
      </c>
      <c r="AQ2452">
        <f>YEAR(Table1[[#This Row],[Order Date]])</f>
        <v>2017</v>
      </c>
      <c r="AR2452" t="str">
        <f>TEXT(Table1[[#This Row],[Order Date]],"mmmm")</f>
        <v>March</v>
      </c>
      <c r="AS2452" t="str">
        <f>"Q"&amp;ROUNDUP(MONTH(Table1[[#This Row],[Order Date]])/3,0)</f>
        <v>Q1</v>
      </c>
      <c r="AT2452">
        <f>IF(Table1[[#This Row],[Sales]]=0,0,Table1[[#This Row],[Profit]]/Table1[[#This Row],[Sales]])</f>
        <v>0.48</v>
      </c>
    </row>
    <row r="2453" spans="22:46" x14ac:dyDescent="0.3">
      <c r="V2453">
        <v>2452</v>
      </c>
      <c r="W2453" t="s">
        <v>6159</v>
      </c>
      <c r="X2453" s="1">
        <v>42811</v>
      </c>
      <c r="Y2453" t="s">
        <v>6160</v>
      </c>
      <c r="Z2453" t="s">
        <v>22</v>
      </c>
      <c r="AA2453" t="s">
        <v>5812</v>
      </c>
      <c r="AB2453" t="s">
        <v>5813</v>
      </c>
      <c r="AC2453" t="s">
        <v>25</v>
      </c>
      <c r="AD2453" t="s">
        <v>26</v>
      </c>
      <c r="AE2453" t="s">
        <v>300</v>
      </c>
      <c r="AF2453" t="s">
        <v>301</v>
      </c>
      <c r="AG2453">
        <v>10011</v>
      </c>
      <c r="AH2453" t="s">
        <v>160</v>
      </c>
      <c r="AI2453" t="s">
        <v>1849</v>
      </c>
      <c r="AJ2453" t="s">
        <v>73</v>
      </c>
      <c r="AK2453" t="s">
        <v>74</v>
      </c>
      <c r="AL2453" t="s">
        <v>1850</v>
      </c>
      <c r="AM2453">
        <v>119.7</v>
      </c>
      <c r="AN2453">
        <v>6</v>
      </c>
      <c r="AO2453">
        <v>0</v>
      </c>
      <c r="AP2453">
        <v>31.122</v>
      </c>
      <c r="AQ2453">
        <f>YEAR(Table1[[#This Row],[Order Date]])</f>
        <v>2017</v>
      </c>
      <c r="AR2453" t="str">
        <f>TEXT(Table1[[#This Row],[Order Date]],"mmmm")</f>
        <v>March</v>
      </c>
      <c r="AS2453" t="str">
        <f>"Q"&amp;ROUNDUP(MONTH(Table1[[#This Row],[Order Date]])/3,0)</f>
        <v>Q1</v>
      </c>
      <c r="AT2453">
        <f>IF(Table1[[#This Row],[Sales]]=0,0,Table1[[#This Row],[Profit]]/Table1[[#This Row],[Sales]])</f>
        <v>0.26</v>
      </c>
    </row>
    <row r="2454" spans="22:46" x14ac:dyDescent="0.3">
      <c r="V2454">
        <v>2453</v>
      </c>
      <c r="W2454" t="s">
        <v>6159</v>
      </c>
      <c r="X2454" s="1">
        <v>42811</v>
      </c>
      <c r="Y2454" t="s">
        <v>6160</v>
      </c>
      <c r="Z2454" t="s">
        <v>22</v>
      </c>
      <c r="AA2454" t="s">
        <v>5812</v>
      </c>
      <c r="AB2454" t="s">
        <v>5813</v>
      </c>
      <c r="AC2454" t="s">
        <v>25</v>
      </c>
      <c r="AD2454" t="s">
        <v>26</v>
      </c>
      <c r="AE2454" t="s">
        <v>300</v>
      </c>
      <c r="AF2454" t="s">
        <v>301</v>
      </c>
      <c r="AG2454">
        <v>10011</v>
      </c>
      <c r="AH2454" t="s">
        <v>160</v>
      </c>
      <c r="AI2454" t="s">
        <v>2340</v>
      </c>
      <c r="AJ2454" t="s">
        <v>46</v>
      </c>
      <c r="AK2454" t="s">
        <v>77</v>
      </c>
      <c r="AL2454" t="s">
        <v>2341</v>
      </c>
      <c r="AM2454">
        <v>9.1440000000000001</v>
      </c>
      <c r="AN2454">
        <v>3</v>
      </c>
      <c r="AO2454">
        <v>0.2</v>
      </c>
      <c r="AP2454">
        <v>3.0861000000000001</v>
      </c>
      <c r="AQ2454">
        <f>YEAR(Table1[[#This Row],[Order Date]])</f>
        <v>2017</v>
      </c>
      <c r="AR2454" t="str">
        <f>TEXT(Table1[[#This Row],[Order Date]],"mmmm")</f>
        <v>March</v>
      </c>
      <c r="AS2454" t="str">
        <f>"Q"&amp;ROUNDUP(MONTH(Table1[[#This Row],[Order Date]])/3,0)</f>
        <v>Q1</v>
      </c>
      <c r="AT2454">
        <f>IF(Table1[[#This Row],[Sales]]=0,0,Table1[[#This Row],[Profit]]/Table1[[#This Row],[Sales]])</f>
        <v>0.33750000000000002</v>
      </c>
    </row>
    <row r="2455" spans="22:46" x14ac:dyDescent="0.3">
      <c r="V2455">
        <v>2454</v>
      </c>
      <c r="W2455" t="s">
        <v>6159</v>
      </c>
      <c r="X2455" s="1">
        <v>42811</v>
      </c>
      <c r="Y2455" t="s">
        <v>6160</v>
      </c>
      <c r="Z2455" t="s">
        <v>22</v>
      </c>
      <c r="AA2455" t="s">
        <v>5812</v>
      </c>
      <c r="AB2455" t="s">
        <v>5813</v>
      </c>
      <c r="AC2455" t="s">
        <v>25</v>
      </c>
      <c r="AD2455" t="s">
        <v>26</v>
      </c>
      <c r="AE2455" t="s">
        <v>300</v>
      </c>
      <c r="AF2455" t="s">
        <v>301</v>
      </c>
      <c r="AG2455">
        <v>10011</v>
      </c>
      <c r="AH2455" t="s">
        <v>160</v>
      </c>
      <c r="AI2455" t="s">
        <v>1973</v>
      </c>
      <c r="AJ2455" t="s">
        <v>73</v>
      </c>
      <c r="AK2455" t="s">
        <v>176</v>
      </c>
      <c r="AL2455" t="s">
        <v>1974</v>
      </c>
      <c r="AM2455">
        <v>57.06</v>
      </c>
      <c r="AN2455">
        <v>3</v>
      </c>
      <c r="AO2455">
        <v>0</v>
      </c>
      <c r="AP2455">
        <v>18.2592</v>
      </c>
      <c r="AQ2455">
        <f>YEAR(Table1[[#This Row],[Order Date]])</f>
        <v>2017</v>
      </c>
      <c r="AR2455" t="str">
        <f>TEXT(Table1[[#This Row],[Order Date]],"mmmm")</f>
        <v>March</v>
      </c>
      <c r="AS2455" t="str">
        <f>"Q"&amp;ROUNDUP(MONTH(Table1[[#This Row],[Order Date]])/3,0)</f>
        <v>Q1</v>
      </c>
      <c r="AT2455">
        <f>IF(Table1[[#This Row],[Sales]]=0,0,Table1[[#This Row],[Profit]]/Table1[[#This Row],[Sales]])</f>
        <v>0.32</v>
      </c>
    </row>
    <row r="2456" spans="22:46" x14ac:dyDescent="0.3">
      <c r="V2456">
        <v>2455</v>
      </c>
      <c r="W2456" t="s">
        <v>6159</v>
      </c>
      <c r="X2456" s="1">
        <v>42811</v>
      </c>
      <c r="Y2456" t="s">
        <v>6160</v>
      </c>
      <c r="Z2456" t="s">
        <v>22</v>
      </c>
      <c r="AA2456" t="s">
        <v>5812</v>
      </c>
      <c r="AB2456" t="s">
        <v>5813</v>
      </c>
      <c r="AC2456" t="s">
        <v>25</v>
      </c>
      <c r="AD2456" t="s">
        <v>26</v>
      </c>
      <c r="AE2456" t="s">
        <v>300</v>
      </c>
      <c r="AF2456" t="s">
        <v>301</v>
      </c>
      <c r="AG2456">
        <v>10011</v>
      </c>
      <c r="AH2456" t="s">
        <v>160</v>
      </c>
      <c r="AI2456" t="s">
        <v>4677</v>
      </c>
      <c r="AJ2456" t="s">
        <v>73</v>
      </c>
      <c r="AK2456" t="s">
        <v>176</v>
      </c>
      <c r="AL2456" t="s">
        <v>4678</v>
      </c>
      <c r="AM2456">
        <v>71.599999999999994</v>
      </c>
      <c r="AN2456">
        <v>8</v>
      </c>
      <c r="AO2456">
        <v>0</v>
      </c>
      <c r="AP2456">
        <v>13.603999999999999</v>
      </c>
      <c r="AQ2456">
        <f>YEAR(Table1[[#This Row],[Order Date]])</f>
        <v>2017</v>
      </c>
      <c r="AR2456" t="str">
        <f>TEXT(Table1[[#This Row],[Order Date]],"mmmm")</f>
        <v>March</v>
      </c>
      <c r="AS2456" t="str">
        <f>"Q"&amp;ROUNDUP(MONTH(Table1[[#This Row],[Order Date]])/3,0)</f>
        <v>Q1</v>
      </c>
      <c r="AT2456">
        <f>IF(Table1[[#This Row],[Sales]]=0,0,Table1[[#This Row],[Profit]]/Table1[[#This Row],[Sales]])</f>
        <v>0.19</v>
      </c>
    </row>
    <row r="2457" spans="22:46" x14ac:dyDescent="0.3">
      <c r="V2457">
        <v>2456</v>
      </c>
      <c r="W2457" t="s">
        <v>6159</v>
      </c>
      <c r="X2457" s="1">
        <v>42811</v>
      </c>
      <c r="Y2457" t="s">
        <v>6160</v>
      </c>
      <c r="Z2457" t="s">
        <v>22</v>
      </c>
      <c r="AA2457" t="s">
        <v>5812</v>
      </c>
      <c r="AB2457" t="s">
        <v>5813</v>
      </c>
      <c r="AC2457" t="s">
        <v>25</v>
      </c>
      <c r="AD2457" t="s">
        <v>26</v>
      </c>
      <c r="AE2457" t="s">
        <v>300</v>
      </c>
      <c r="AF2457" t="s">
        <v>301</v>
      </c>
      <c r="AG2457">
        <v>10011</v>
      </c>
      <c r="AH2457" t="s">
        <v>160</v>
      </c>
      <c r="AI2457" t="s">
        <v>4591</v>
      </c>
      <c r="AJ2457" t="s">
        <v>46</v>
      </c>
      <c r="AK2457" t="s">
        <v>60</v>
      </c>
      <c r="AL2457" t="s">
        <v>4592</v>
      </c>
      <c r="AM2457">
        <v>107.44</v>
      </c>
      <c r="AN2457">
        <v>8</v>
      </c>
      <c r="AO2457">
        <v>0</v>
      </c>
      <c r="AP2457">
        <v>27.9344</v>
      </c>
      <c r="AQ2457">
        <f>YEAR(Table1[[#This Row],[Order Date]])</f>
        <v>2017</v>
      </c>
      <c r="AR2457" t="str">
        <f>TEXT(Table1[[#This Row],[Order Date]],"mmmm")</f>
        <v>March</v>
      </c>
      <c r="AS2457" t="str">
        <f>"Q"&amp;ROUNDUP(MONTH(Table1[[#This Row],[Order Date]])/3,0)</f>
        <v>Q1</v>
      </c>
      <c r="AT2457">
        <f>IF(Table1[[#This Row],[Sales]]=0,0,Table1[[#This Row],[Profit]]/Table1[[#This Row],[Sales]])</f>
        <v>0.26</v>
      </c>
    </row>
    <row r="2458" spans="22:46" x14ac:dyDescent="0.3">
      <c r="V2458">
        <v>2457</v>
      </c>
      <c r="W2458" t="s">
        <v>6159</v>
      </c>
      <c r="X2458" s="1">
        <v>42811</v>
      </c>
      <c r="Y2458" t="s">
        <v>6160</v>
      </c>
      <c r="Z2458" t="s">
        <v>22</v>
      </c>
      <c r="AA2458" t="s">
        <v>5812</v>
      </c>
      <c r="AB2458" t="s">
        <v>5813</v>
      </c>
      <c r="AC2458" t="s">
        <v>25</v>
      </c>
      <c r="AD2458" t="s">
        <v>26</v>
      </c>
      <c r="AE2458" t="s">
        <v>300</v>
      </c>
      <c r="AF2458" t="s">
        <v>301</v>
      </c>
      <c r="AG2458">
        <v>10011</v>
      </c>
      <c r="AH2458" t="s">
        <v>160</v>
      </c>
      <c r="AI2458" t="s">
        <v>2962</v>
      </c>
      <c r="AJ2458" t="s">
        <v>46</v>
      </c>
      <c r="AK2458" t="s">
        <v>47</v>
      </c>
      <c r="AL2458" t="s">
        <v>2963</v>
      </c>
      <c r="AM2458">
        <v>7.31</v>
      </c>
      <c r="AN2458">
        <v>1</v>
      </c>
      <c r="AO2458">
        <v>0</v>
      </c>
      <c r="AP2458">
        <v>3.4357000000000002</v>
      </c>
      <c r="AQ2458">
        <f>YEAR(Table1[[#This Row],[Order Date]])</f>
        <v>2017</v>
      </c>
      <c r="AR2458" t="str">
        <f>TEXT(Table1[[#This Row],[Order Date]],"mmmm")</f>
        <v>March</v>
      </c>
      <c r="AS2458" t="str">
        <f>"Q"&amp;ROUNDUP(MONTH(Table1[[#This Row],[Order Date]])/3,0)</f>
        <v>Q1</v>
      </c>
      <c r="AT2458">
        <f>IF(Table1[[#This Row],[Sales]]=0,0,Table1[[#This Row],[Profit]]/Table1[[#This Row],[Sales]])</f>
        <v>0.47000000000000003</v>
      </c>
    </row>
    <row r="2459" spans="22:46" x14ac:dyDescent="0.3">
      <c r="V2459">
        <v>2458</v>
      </c>
      <c r="W2459" t="s">
        <v>6159</v>
      </c>
      <c r="X2459" s="1">
        <v>42811</v>
      </c>
      <c r="Y2459" t="s">
        <v>6160</v>
      </c>
      <c r="Z2459" t="s">
        <v>22</v>
      </c>
      <c r="AA2459" t="s">
        <v>5812</v>
      </c>
      <c r="AB2459" t="s">
        <v>5813</v>
      </c>
      <c r="AC2459" t="s">
        <v>25</v>
      </c>
      <c r="AD2459" t="s">
        <v>26</v>
      </c>
      <c r="AE2459" t="s">
        <v>300</v>
      </c>
      <c r="AF2459" t="s">
        <v>301</v>
      </c>
      <c r="AG2459">
        <v>10011</v>
      </c>
      <c r="AH2459" t="s">
        <v>160</v>
      </c>
      <c r="AI2459" t="s">
        <v>196</v>
      </c>
      <c r="AJ2459" t="s">
        <v>46</v>
      </c>
      <c r="AK2459" t="s">
        <v>70</v>
      </c>
      <c r="AL2459" t="s">
        <v>197</v>
      </c>
      <c r="AM2459">
        <v>59.1</v>
      </c>
      <c r="AN2459">
        <v>6</v>
      </c>
      <c r="AO2459">
        <v>0</v>
      </c>
      <c r="AP2459">
        <v>22.457999999999998</v>
      </c>
      <c r="AQ2459">
        <f>YEAR(Table1[[#This Row],[Order Date]])</f>
        <v>2017</v>
      </c>
      <c r="AR2459" t="str">
        <f>TEXT(Table1[[#This Row],[Order Date]],"mmmm")</f>
        <v>March</v>
      </c>
      <c r="AS2459" t="str">
        <f>"Q"&amp;ROUNDUP(MONTH(Table1[[#This Row],[Order Date]])/3,0)</f>
        <v>Q1</v>
      </c>
      <c r="AT2459">
        <f>IF(Table1[[#This Row],[Sales]]=0,0,Table1[[#This Row],[Profit]]/Table1[[#This Row],[Sales]])</f>
        <v>0.37999999999999995</v>
      </c>
    </row>
    <row r="2460" spans="22:46" x14ac:dyDescent="0.3">
      <c r="V2460">
        <v>2459</v>
      </c>
      <c r="W2460" t="s">
        <v>6159</v>
      </c>
      <c r="X2460" s="1">
        <v>42811</v>
      </c>
      <c r="Y2460" t="s">
        <v>6160</v>
      </c>
      <c r="Z2460" t="s">
        <v>22</v>
      </c>
      <c r="AA2460" t="s">
        <v>5812</v>
      </c>
      <c r="AB2460" t="s">
        <v>5813</v>
      </c>
      <c r="AC2460" t="s">
        <v>25</v>
      </c>
      <c r="AD2460" t="s">
        <v>26</v>
      </c>
      <c r="AE2460" t="s">
        <v>300</v>
      </c>
      <c r="AF2460" t="s">
        <v>301</v>
      </c>
      <c r="AG2460">
        <v>10011</v>
      </c>
      <c r="AH2460" t="s">
        <v>160</v>
      </c>
      <c r="AI2460" t="s">
        <v>822</v>
      </c>
      <c r="AJ2460" t="s">
        <v>46</v>
      </c>
      <c r="AK2460" t="s">
        <v>60</v>
      </c>
      <c r="AL2460" t="s">
        <v>823</v>
      </c>
      <c r="AM2460">
        <v>46.53</v>
      </c>
      <c r="AN2460">
        <v>3</v>
      </c>
      <c r="AO2460">
        <v>0</v>
      </c>
      <c r="AP2460">
        <v>12.097799999999999</v>
      </c>
      <c r="AQ2460">
        <f>YEAR(Table1[[#This Row],[Order Date]])</f>
        <v>2017</v>
      </c>
      <c r="AR2460" t="str">
        <f>TEXT(Table1[[#This Row],[Order Date]],"mmmm")</f>
        <v>March</v>
      </c>
      <c r="AS2460" t="str">
        <f>"Q"&amp;ROUNDUP(MONTH(Table1[[#This Row],[Order Date]])/3,0)</f>
        <v>Q1</v>
      </c>
      <c r="AT2460">
        <f>IF(Table1[[#This Row],[Sales]]=0,0,Table1[[#This Row],[Profit]]/Table1[[#This Row],[Sales]])</f>
        <v>0.26</v>
      </c>
    </row>
    <row r="2461" spans="22:46" x14ac:dyDescent="0.3">
      <c r="V2461">
        <v>2460</v>
      </c>
      <c r="W2461" t="s">
        <v>6163</v>
      </c>
      <c r="X2461" s="1">
        <v>42962</v>
      </c>
      <c r="Y2461" t="s">
        <v>1669</v>
      </c>
      <c r="Z2461" t="s">
        <v>51</v>
      </c>
      <c r="AA2461" t="s">
        <v>4794</v>
      </c>
      <c r="AB2461" t="s">
        <v>4795</v>
      </c>
      <c r="AC2461" t="s">
        <v>25</v>
      </c>
      <c r="AD2461" t="s">
        <v>26</v>
      </c>
      <c r="AE2461" t="s">
        <v>2399</v>
      </c>
      <c r="AF2461" t="s">
        <v>892</v>
      </c>
      <c r="AG2461">
        <v>7060</v>
      </c>
      <c r="AH2461" t="s">
        <v>160</v>
      </c>
      <c r="AI2461" t="s">
        <v>1809</v>
      </c>
      <c r="AJ2461" t="s">
        <v>46</v>
      </c>
      <c r="AK2461" t="s">
        <v>80</v>
      </c>
      <c r="AL2461" t="s">
        <v>1810</v>
      </c>
      <c r="AM2461">
        <v>97.84</v>
      </c>
      <c r="AN2461">
        <v>2</v>
      </c>
      <c r="AO2461">
        <v>0</v>
      </c>
      <c r="AP2461">
        <v>25.438400000000001</v>
      </c>
      <c r="AQ2461">
        <f>YEAR(Table1[[#This Row],[Order Date]])</f>
        <v>2017</v>
      </c>
      <c r="AR2461" t="str">
        <f>TEXT(Table1[[#This Row],[Order Date]],"mmmm")</f>
        <v>August</v>
      </c>
      <c r="AS2461" t="str">
        <f>"Q"&amp;ROUNDUP(MONTH(Table1[[#This Row],[Order Date]])/3,0)</f>
        <v>Q3</v>
      </c>
      <c r="AT2461">
        <f>IF(Table1[[#This Row],[Sales]]=0,0,Table1[[#This Row],[Profit]]/Table1[[#This Row],[Sales]])</f>
        <v>0.26</v>
      </c>
    </row>
    <row r="2462" spans="22:46" x14ac:dyDescent="0.3">
      <c r="V2462">
        <v>2461</v>
      </c>
      <c r="W2462" t="s">
        <v>6164</v>
      </c>
      <c r="X2462" s="1">
        <v>42196</v>
      </c>
      <c r="Y2462" t="s">
        <v>4932</v>
      </c>
      <c r="Z2462" t="s">
        <v>22</v>
      </c>
      <c r="AA2462" t="s">
        <v>6165</v>
      </c>
      <c r="AB2462" t="s">
        <v>6166</v>
      </c>
      <c r="AC2462" t="s">
        <v>25</v>
      </c>
      <c r="AD2462" t="s">
        <v>26</v>
      </c>
      <c r="AE2462" t="s">
        <v>99</v>
      </c>
      <c r="AF2462" t="s">
        <v>100</v>
      </c>
      <c r="AG2462">
        <v>98115</v>
      </c>
      <c r="AH2462" t="s">
        <v>44</v>
      </c>
      <c r="AI2462" t="s">
        <v>3721</v>
      </c>
      <c r="AJ2462" t="s">
        <v>46</v>
      </c>
      <c r="AK2462" t="s">
        <v>94</v>
      </c>
      <c r="AL2462" t="s">
        <v>3722</v>
      </c>
      <c r="AM2462">
        <v>29.97</v>
      </c>
      <c r="AN2462">
        <v>3</v>
      </c>
      <c r="AO2462">
        <v>0</v>
      </c>
      <c r="AP2462">
        <v>13.486499999999999</v>
      </c>
      <c r="AQ2462">
        <f>YEAR(Table1[[#This Row],[Order Date]])</f>
        <v>2015</v>
      </c>
      <c r="AR2462" t="str">
        <f>TEXT(Table1[[#This Row],[Order Date]],"mmmm")</f>
        <v>July</v>
      </c>
      <c r="AS2462" t="str">
        <f>"Q"&amp;ROUNDUP(MONTH(Table1[[#This Row],[Order Date]])/3,0)</f>
        <v>Q3</v>
      </c>
      <c r="AT2462">
        <f>IF(Table1[[#This Row],[Sales]]=0,0,Table1[[#This Row],[Profit]]/Table1[[#This Row],[Sales]])</f>
        <v>0.45</v>
      </c>
    </row>
    <row r="2463" spans="22:46" x14ac:dyDescent="0.3">
      <c r="V2463">
        <v>2462</v>
      </c>
      <c r="W2463" t="s">
        <v>6164</v>
      </c>
      <c r="X2463" s="1">
        <v>42196</v>
      </c>
      <c r="Y2463" t="s">
        <v>4932</v>
      </c>
      <c r="Z2463" t="s">
        <v>22</v>
      </c>
      <c r="AA2463" t="s">
        <v>6165</v>
      </c>
      <c r="AB2463" t="s">
        <v>6166</v>
      </c>
      <c r="AC2463" t="s">
        <v>25</v>
      </c>
      <c r="AD2463" t="s">
        <v>26</v>
      </c>
      <c r="AE2463" t="s">
        <v>99</v>
      </c>
      <c r="AF2463" t="s">
        <v>100</v>
      </c>
      <c r="AG2463">
        <v>98115</v>
      </c>
      <c r="AH2463" t="s">
        <v>44</v>
      </c>
      <c r="AI2463" t="s">
        <v>3540</v>
      </c>
      <c r="AJ2463" t="s">
        <v>46</v>
      </c>
      <c r="AK2463" t="s">
        <v>77</v>
      </c>
      <c r="AL2463" t="s">
        <v>3541</v>
      </c>
      <c r="AM2463">
        <v>98.352000000000004</v>
      </c>
      <c r="AN2463">
        <v>3</v>
      </c>
      <c r="AO2463">
        <v>0.2</v>
      </c>
      <c r="AP2463">
        <v>34.423200000000001</v>
      </c>
      <c r="AQ2463">
        <f>YEAR(Table1[[#This Row],[Order Date]])</f>
        <v>2015</v>
      </c>
      <c r="AR2463" t="str">
        <f>TEXT(Table1[[#This Row],[Order Date]],"mmmm")</f>
        <v>July</v>
      </c>
      <c r="AS2463" t="str">
        <f>"Q"&amp;ROUNDUP(MONTH(Table1[[#This Row],[Order Date]])/3,0)</f>
        <v>Q3</v>
      </c>
      <c r="AT2463">
        <f>IF(Table1[[#This Row],[Sales]]=0,0,Table1[[#This Row],[Profit]]/Table1[[#This Row],[Sales]])</f>
        <v>0.35</v>
      </c>
    </row>
    <row r="2464" spans="22:46" x14ac:dyDescent="0.3">
      <c r="V2464">
        <v>2463</v>
      </c>
      <c r="W2464" t="s">
        <v>6167</v>
      </c>
      <c r="X2464" s="1">
        <v>43072</v>
      </c>
      <c r="Y2464" s="1">
        <v>42990</v>
      </c>
      <c r="Z2464" t="s">
        <v>51</v>
      </c>
      <c r="AA2464" t="s">
        <v>4075</v>
      </c>
      <c r="AB2464" t="s">
        <v>4076</v>
      </c>
      <c r="AC2464" t="s">
        <v>25</v>
      </c>
      <c r="AD2464" t="s">
        <v>26</v>
      </c>
      <c r="AE2464" t="s">
        <v>300</v>
      </c>
      <c r="AF2464" t="s">
        <v>301</v>
      </c>
      <c r="AG2464">
        <v>10009</v>
      </c>
      <c r="AH2464" t="s">
        <v>160</v>
      </c>
      <c r="AI2464" t="s">
        <v>1344</v>
      </c>
      <c r="AJ2464" t="s">
        <v>46</v>
      </c>
      <c r="AK2464" t="s">
        <v>77</v>
      </c>
      <c r="AL2464" t="s">
        <v>1345</v>
      </c>
      <c r="AM2464">
        <v>83.92</v>
      </c>
      <c r="AN2464">
        <v>5</v>
      </c>
      <c r="AO2464">
        <v>0.2</v>
      </c>
      <c r="AP2464">
        <v>29.372</v>
      </c>
      <c r="AQ2464">
        <f>YEAR(Table1[[#This Row],[Order Date]])</f>
        <v>2017</v>
      </c>
      <c r="AR2464" t="str">
        <f>TEXT(Table1[[#This Row],[Order Date]],"mmmm")</f>
        <v>December</v>
      </c>
      <c r="AS2464" t="str">
        <f>"Q"&amp;ROUNDUP(MONTH(Table1[[#This Row],[Order Date]])/3,0)</f>
        <v>Q4</v>
      </c>
      <c r="AT2464">
        <f>IF(Table1[[#This Row],[Sales]]=0,0,Table1[[#This Row],[Profit]]/Table1[[#This Row],[Sales]])</f>
        <v>0.35</v>
      </c>
    </row>
    <row r="2465" spans="22:46" x14ac:dyDescent="0.3">
      <c r="V2465">
        <v>2464</v>
      </c>
      <c r="W2465" t="s">
        <v>6167</v>
      </c>
      <c r="X2465" s="1">
        <v>43072</v>
      </c>
      <c r="Y2465" s="1">
        <v>42990</v>
      </c>
      <c r="Z2465" t="s">
        <v>51</v>
      </c>
      <c r="AA2465" t="s">
        <v>4075</v>
      </c>
      <c r="AB2465" t="s">
        <v>4076</v>
      </c>
      <c r="AC2465" t="s">
        <v>25</v>
      </c>
      <c r="AD2465" t="s">
        <v>26</v>
      </c>
      <c r="AE2465" t="s">
        <v>300</v>
      </c>
      <c r="AF2465" t="s">
        <v>301</v>
      </c>
      <c r="AG2465">
        <v>10009</v>
      </c>
      <c r="AH2465" t="s">
        <v>160</v>
      </c>
      <c r="AI2465" t="s">
        <v>6015</v>
      </c>
      <c r="AJ2465" t="s">
        <v>46</v>
      </c>
      <c r="AK2465" t="s">
        <v>77</v>
      </c>
      <c r="AL2465" t="s">
        <v>6016</v>
      </c>
      <c r="AM2465">
        <v>14.624000000000001</v>
      </c>
      <c r="AN2465">
        <v>2</v>
      </c>
      <c r="AO2465">
        <v>0.2</v>
      </c>
      <c r="AP2465">
        <v>5.1184000000000003</v>
      </c>
      <c r="AQ2465">
        <f>YEAR(Table1[[#This Row],[Order Date]])</f>
        <v>2017</v>
      </c>
      <c r="AR2465" t="str">
        <f>TEXT(Table1[[#This Row],[Order Date]],"mmmm")</f>
        <v>December</v>
      </c>
      <c r="AS2465" t="str">
        <f>"Q"&amp;ROUNDUP(MONTH(Table1[[#This Row],[Order Date]])/3,0)</f>
        <v>Q4</v>
      </c>
      <c r="AT2465">
        <f>IF(Table1[[#This Row],[Sales]]=0,0,Table1[[#This Row],[Profit]]/Table1[[#This Row],[Sales]])</f>
        <v>0.35000000000000003</v>
      </c>
    </row>
    <row r="2466" spans="22:46" x14ac:dyDescent="0.3">
      <c r="V2466">
        <v>2465</v>
      </c>
      <c r="W2466" t="s">
        <v>6167</v>
      </c>
      <c r="X2466" s="1">
        <v>43072</v>
      </c>
      <c r="Y2466" s="1">
        <v>42990</v>
      </c>
      <c r="Z2466" t="s">
        <v>51</v>
      </c>
      <c r="AA2466" t="s">
        <v>4075</v>
      </c>
      <c r="AB2466" t="s">
        <v>4076</v>
      </c>
      <c r="AC2466" t="s">
        <v>25</v>
      </c>
      <c r="AD2466" t="s">
        <v>26</v>
      </c>
      <c r="AE2466" t="s">
        <v>300</v>
      </c>
      <c r="AF2466" t="s">
        <v>301</v>
      </c>
      <c r="AG2466">
        <v>10009</v>
      </c>
      <c r="AH2466" t="s">
        <v>160</v>
      </c>
      <c r="AI2466" t="s">
        <v>3629</v>
      </c>
      <c r="AJ2466" t="s">
        <v>73</v>
      </c>
      <c r="AK2466" t="s">
        <v>74</v>
      </c>
      <c r="AL2466" t="s">
        <v>3630</v>
      </c>
      <c r="AM2466">
        <v>136.99</v>
      </c>
      <c r="AN2466">
        <v>1</v>
      </c>
      <c r="AO2466">
        <v>0</v>
      </c>
      <c r="AP2466">
        <v>36.987299999999998</v>
      </c>
      <c r="AQ2466">
        <f>YEAR(Table1[[#This Row],[Order Date]])</f>
        <v>2017</v>
      </c>
      <c r="AR2466" t="str">
        <f>TEXT(Table1[[#This Row],[Order Date]],"mmmm")</f>
        <v>December</v>
      </c>
      <c r="AS2466" t="str">
        <f>"Q"&amp;ROUNDUP(MONTH(Table1[[#This Row],[Order Date]])/3,0)</f>
        <v>Q4</v>
      </c>
      <c r="AT2466">
        <f>IF(Table1[[#This Row],[Sales]]=0,0,Table1[[#This Row],[Profit]]/Table1[[#This Row],[Sales]])</f>
        <v>0.26999999999999996</v>
      </c>
    </row>
    <row r="2467" spans="22:46" x14ac:dyDescent="0.3">
      <c r="V2467">
        <v>2466</v>
      </c>
      <c r="W2467" t="s">
        <v>6167</v>
      </c>
      <c r="X2467" s="1">
        <v>43072</v>
      </c>
      <c r="Y2467" s="1">
        <v>42990</v>
      </c>
      <c r="Z2467" t="s">
        <v>51</v>
      </c>
      <c r="AA2467" t="s">
        <v>4075</v>
      </c>
      <c r="AB2467" t="s">
        <v>4076</v>
      </c>
      <c r="AC2467" t="s">
        <v>25</v>
      </c>
      <c r="AD2467" t="s">
        <v>26</v>
      </c>
      <c r="AE2467" t="s">
        <v>300</v>
      </c>
      <c r="AF2467" t="s">
        <v>301</v>
      </c>
      <c r="AG2467">
        <v>10009</v>
      </c>
      <c r="AH2467" t="s">
        <v>160</v>
      </c>
      <c r="AI2467" t="s">
        <v>1744</v>
      </c>
      <c r="AJ2467" t="s">
        <v>46</v>
      </c>
      <c r="AK2467" t="s">
        <v>47</v>
      </c>
      <c r="AL2467" t="s">
        <v>1745</v>
      </c>
      <c r="AM2467">
        <v>3.15</v>
      </c>
      <c r="AN2467">
        <v>1</v>
      </c>
      <c r="AO2467">
        <v>0</v>
      </c>
      <c r="AP2467">
        <v>1.512</v>
      </c>
      <c r="AQ2467">
        <f>YEAR(Table1[[#This Row],[Order Date]])</f>
        <v>2017</v>
      </c>
      <c r="AR2467" t="str">
        <f>TEXT(Table1[[#This Row],[Order Date]],"mmmm")</f>
        <v>December</v>
      </c>
      <c r="AS2467" t="str">
        <f>"Q"&amp;ROUNDUP(MONTH(Table1[[#This Row],[Order Date]])/3,0)</f>
        <v>Q4</v>
      </c>
      <c r="AT2467">
        <f>IF(Table1[[#This Row],[Sales]]=0,0,Table1[[#This Row],[Profit]]/Table1[[#This Row],[Sales]])</f>
        <v>0.48000000000000004</v>
      </c>
    </row>
    <row r="2468" spans="22:46" x14ac:dyDescent="0.3">
      <c r="V2468">
        <v>2467</v>
      </c>
      <c r="W2468" t="s">
        <v>6168</v>
      </c>
      <c r="X2468" s="1">
        <v>42859</v>
      </c>
      <c r="Y2468" s="1">
        <v>42952</v>
      </c>
      <c r="Z2468" t="s">
        <v>51</v>
      </c>
      <c r="AA2468" t="s">
        <v>1710</v>
      </c>
      <c r="AB2468" t="s">
        <v>1711</v>
      </c>
      <c r="AC2468" t="s">
        <v>25</v>
      </c>
      <c r="AD2468" t="s">
        <v>26</v>
      </c>
      <c r="AE2468" t="s">
        <v>6169</v>
      </c>
      <c r="AF2468" t="s">
        <v>358</v>
      </c>
      <c r="AG2468">
        <v>23602</v>
      </c>
      <c r="AH2468" t="s">
        <v>29</v>
      </c>
      <c r="AI2468" t="s">
        <v>6170</v>
      </c>
      <c r="AJ2468" t="s">
        <v>46</v>
      </c>
      <c r="AK2468" t="s">
        <v>94</v>
      </c>
      <c r="AL2468" t="s">
        <v>6171</v>
      </c>
      <c r="AM2468">
        <v>9.11</v>
      </c>
      <c r="AN2468">
        <v>1</v>
      </c>
      <c r="AO2468">
        <v>0</v>
      </c>
      <c r="AP2468">
        <v>4.0994999999999999</v>
      </c>
      <c r="AQ2468">
        <f>YEAR(Table1[[#This Row],[Order Date]])</f>
        <v>2017</v>
      </c>
      <c r="AR2468" t="str">
        <f>TEXT(Table1[[#This Row],[Order Date]],"mmmm")</f>
        <v>May</v>
      </c>
      <c r="AS2468" t="str">
        <f>"Q"&amp;ROUNDUP(MONTH(Table1[[#This Row],[Order Date]])/3,0)</f>
        <v>Q2</v>
      </c>
      <c r="AT2468">
        <f>IF(Table1[[#This Row],[Sales]]=0,0,Table1[[#This Row],[Profit]]/Table1[[#This Row],[Sales]])</f>
        <v>0.45</v>
      </c>
    </row>
    <row r="2469" spans="22:46" x14ac:dyDescent="0.3">
      <c r="V2469">
        <v>2468</v>
      </c>
      <c r="W2469" t="s">
        <v>6168</v>
      </c>
      <c r="X2469" s="1">
        <v>42859</v>
      </c>
      <c r="Y2469" s="1">
        <v>42952</v>
      </c>
      <c r="Z2469" t="s">
        <v>51</v>
      </c>
      <c r="AA2469" t="s">
        <v>1710</v>
      </c>
      <c r="AB2469" t="s">
        <v>1711</v>
      </c>
      <c r="AC2469" t="s">
        <v>25</v>
      </c>
      <c r="AD2469" t="s">
        <v>26</v>
      </c>
      <c r="AE2469" t="s">
        <v>6169</v>
      </c>
      <c r="AF2469" t="s">
        <v>358</v>
      </c>
      <c r="AG2469">
        <v>23602</v>
      </c>
      <c r="AH2469" t="s">
        <v>29</v>
      </c>
      <c r="AI2469" t="s">
        <v>1705</v>
      </c>
      <c r="AJ2469" t="s">
        <v>46</v>
      </c>
      <c r="AK2469" t="s">
        <v>60</v>
      </c>
      <c r="AL2469" t="s">
        <v>1706</v>
      </c>
      <c r="AM2469">
        <v>571.44000000000005</v>
      </c>
      <c r="AN2469">
        <v>4</v>
      </c>
      <c r="AO2469">
        <v>0</v>
      </c>
      <c r="AP2469">
        <v>165.7176</v>
      </c>
      <c r="AQ2469">
        <f>YEAR(Table1[[#This Row],[Order Date]])</f>
        <v>2017</v>
      </c>
      <c r="AR2469" t="str">
        <f>TEXT(Table1[[#This Row],[Order Date]],"mmmm")</f>
        <v>May</v>
      </c>
      <c r="AS2469" t="str">
        <f>"Q"&amp;ROUNDUP(MONTH(Table1[[#This Row],[Order Date]])/3,0)</f>
        <v>Q2</v>
      </c>
      <c r="AT2469">
        <f>IF(Table1[[#This Row],[Sales]]=0,0,Table1[[#This Row],[Profit]]/Table1[[#This Row],[Sales]])</f>
        <v>0.28999999999999998</v>
      </c>
    </row>
    <row r="2470" spans="22:46" x14ac:dyDescent="0.3">
      <c r="V2470">
        <v>2469</v>
      </c>
      <c r="W2470" t="s">
        <v>6168</v>
      </c>
      <c r="X2470" s="1">
        <v>42859</v>
      </c>
      <c r="Y2470" s="1">
        <v>42952</v>
      </c>
      <c r="Z2470" t="s">
        <v>51</v>
      </c>
      <c r="AA2470" t="s">
        <v>1710</v>
      </c>
      <c r="AB2470" t="s">
        <v>1711</v>
      </c>
      <c r="AC2470" t="s">
        <v>25</v>
      </c>
      <c r="AD2470" t="s">
        <v>26</v>
      </c>
      <c r="AE2470" t="s">
        <v>6169</v>
      </c>
      <c r="AF2470" t="s">
        <v>358</v>
      </c>
      <c r="AG2470">
        <v>23602</v>
      </c>
      <c r="AH2470" t="s">
        <v>29</v>
      </c>
      <c r="AI2470" t="s">
        <v>6172</v>
      </c>
      <c r="AJ2470" t="s">
        <v>46</v>
      </c>
      <c r="AK2470" t="s">
        <v>94</v>
      </c>
      <c r="AL2470" t="s">
        <v>6173</v>
      </c>
      <c r="AM2470">
        <v>32.4</v>
      </c>
      <c r="AN2470">
        <v>5</v>
      </c>
      <c r="AO2470">
        <v>0</v>
      </c>
      <c r="AP2470">
        <v>15.552</v>
      </c>
      <c r="AQ2470">
        <f>YEAR(Table1[[#This Row],[Order Date]])</f>
        <v>2017</v>
      </c>
      <c r="AR2470" t="str">
        <f>TEXT(Table1[[#This Row],[Order Date]],"mmmm")</f>
        <v>May</v>
      </c>
      <c r="AS2470" t="str">
        <f>"Q"&amp;ROUNDUP(MONTH(Table1[[#This Row],[Order Date]])/3,0)</f>
        <v>Q2</v>
      </c>
      <c r="AT2470">
        <f>IF(Table1[[#This Row],[Sales]]=0,0,Table1[[#This Row],[Profit]]/Table1[[#This Row],[Sales]])</f>
        <v>0.48</v>
      </c>
    </row>
    <row r="2471" spans="22:46" x14ac:dyDescent="0.3">
      <c r="V2471">
        <v>2470</v>
      </c>
      <c r="W2471" t="s">
        <v>6168</v>
      </c>
      <c r="X2471" s="1">
        <v>42859</v>
      </c>
      <c r="Y2471" s="1">
        <v>42952</v>
      </c>
      <c r="Z2471" t="s">
        <v>51</v>
      </c>
      <c r="AA2471" t="s">
        <v>1710</v>
      </c>
      <c r="AB2471" t="s">
        <v>1711</v>
      </c>
      <c r="AC2471" t="s">
        <v>25</v>
      </c>
      <c r="AD2471" t="s">
        <v>26</v>
      </c>
      <c r="AE2471" t="s">
        <v>6169</v>
      </c>
      <c r="AF2471" t="s">
        <v>358</v>
      </c>
      <c r="AG2471">
        <v>23602</v>
      </c>
      <c r="AH2471" t="s">
        <v>29</v>
      </c>
      <c r="AI2471" t="s">
        <v>4621</v>
      </c>
      <c r="AJ2471" t="s">
        <v>46</v>
      </c>
      <c r="AK2471" t="s">
        <v>60</v>
      </c>
      <c r="AL2471" t="s">
        <v>4622</v>
      </c>
      <c r="AM2471">
        <v>16.91</v>
      </c>
      <c r="AN2471">
        <v>1</v>
      </c>
      <c r="AO2471">
        <v>0</v>
      </c>
      <c r="AP2471">
        <v>4.5656999999999996</v>
      </c>
      <c r="AQ2471">
        <f>YEAR(Table1[[#This Row],[Order Date]])</f>
        <v>2017</v>
      </c>
      <c r="AR2471" t="str">
        <f>TEXT(Table1[[#This Row],[Order Date]],"mmmm")</f>
        <v>May</v>
      </c>
      <c r="AS2471" t="str">
        <f>"Q"&amp;ROUNDUP(MONTH(Table1[[#This Row],[Order Date]])/3,0)</f>
        <v>Q2</v>
      </c>
      <c r="AT2471">
        <f>IF(Table1[[#This Row],[Sales]]=0,0,Table1[[#This Row],[Profit]]/Table1[[#This Row],[Sales]])</f>
        <v>0.26999999999999996</v>
      </c>
    </row>
    <row r="2472" spans="22:46" x14ac:dyDescent="0.3">
      <c r="V2472">
        <v>2471</v>
      </c>
      <c r="W2472" t="s">
        <v>6174</v>
      </c>
      <c r="X2472" s="1">
        <v>42391</v>
      </c>
      <c r="Y2472" t="s">
        <v>1124</v>
      </c>
      <c r="Z2472" t="s">
        <v>51</v>
      </c>
      <c r="AA2472" t="s">
        <v>6175</v>
      </c>
      <c r="AB2472" t="s">
        <v>6176</v>
      </c>
      <c r="AC2472" t="s">
        <v>25</v>
      </c>
      <c r="AD2472" t="s">
        <v>26</v>
      </c>
      <c r="AE2472" t="s">
        <v>1923</v>
      </c>
      <c r="AF2472" t="s">
        <v>92</v>
      </c>
      <c r="AG2472">
        <v>28314</v>
      </c>
      <c r="AH2472" t="s">
        <v>29</v>
      </c>
      <c r="AI2472" t="s">
        <v>6177</v>
      </c>
      <c r="AJ2472" t="s">
        <v>31</v>
      </c>
      <c r="AK2472" t="s">
        <v>67</v>
      </c>
      <c r="AL2472" t="s">
        <v>6178</v>
      </c>
      <c r="AM2472">
        <v>14.272</v>
      </c>
      <c r="AN2472">
        <v>8</v>
      </c>
      <c r="AO2472">
        <v>0.2</v>
      </c>
      <c r="AP2472">
        <v>4.2816000000000001</v>
      </c>
      <c r="AQ2472">
        <f>YEAR(Table1[[#This Row],[Order Date]])</f>
        <v>2016</v>
      </c>
      <c r="AR2472" t="str">
        <f>TEXT(Table1[[#This Row],[Order Date]],"mmmm")</f>
        <v>January</v>
      </c>
      <c r="AS2472" t="str">
        <f>"Q"&amp;ROUNDUP(MONTH(Table1[[#This Row],[Order Date]])/3,0)</f>
        <v>Q1</v>
      </c>
      <c r="AT2472">
        <f>IF(Table1[[#This Row],[Sales]]=0,0,Table1[[#This Row],[Profit]]/Table1[[#This Row],[Sales]])</f>
        <v>0.3</v>
      </c>
    </row>
    <row r="2473" spans="22:46" x14ac:dyDescent="0.3">
      <c r="V2473">
        <v>2472</v>
      </c>
      <c r="W2473" t="s">
        <v>6174</v>
      </c>
      <c r="X2473" s="1">
        <v>42391</v>
      </c>
      <c r="Y2473" t="s">
        <v>1124</v>
      </c>
      <c r="Z2473" t="s">
        <v>51</v>
      </c>
      <c r="AA2473" t="s">
        <v>6175</v>
      </c>
      <c r="AB2473" t="s">
        <v>6176</v>
      </c>
      <c r="AC2473" t="s">
        <v>25</v>
      </c>
      <c r="AD2473" t="s">
        <v>26</v>
      </c>
      <c r="AE2473" t="s">
        <v>1923</v>
      </c>
      <c r="AF2473" t="s">
        <v>92</v>
      </c>
      <c r="AG2473">
        <v>28314</v>
      </c>
      <c r="AH2473" t="s">
        <v>29</v>
      </c>
      <c r="AI2473" t="s">
        <v>5625</v>
      </c>
      <c r="AJ2473" t="s">
        <v>31</v>
      </c>
      <c r="AK2473" t="s">
        <v>32</v>
      </c>
      <c r="AL2473" t="s">
        <v>6179</v>
      </c>
      <c r="AM2473">
        <v>451.13600000000002</v>
      </c>
      <c r="AN2473">
        <v>4</v>
      </c>
      <c r="AO2473">
        <v>0.2</v>
      </c>
      <c r="AP2473">
        <v>-67.670400000000001</v>
      </c>
      <c r="AQ2473">
        <f>YEAR(Table1[[#This Row],[Order Date]])</f>
        <v>2016</v>
      </c>
      <c r="AR2473" t="str">
        <f>TEXT(Table1[[#This Row],[Order Date]],"mmmm")</f>
        <v>January</v>
      </c>
      <c r="AS2473" t="str">
        <f>"Q"&amp;ROUNDUP(MONTH(Table1[[#This Row],[Order Date]])/3,0)</f>
        <v>Q1</v>
      </c>
      <c r="AT2473">
        <f>IF(Table1[[#This Row],[Sales]]=0,0,Table1[[#This Row],[Profit]]/Table1[[#This Row],[Sales]])</f>
        <v>-0.15</v>
      </c>
    </row>
    <row r="2474" spans="22:46" x14ac:dyDescent="0.3">
      <c r="V2474">
        <v>2473</v>
      </c>
      <c r="W2474" t="s">
        <v>6174</v>
      </c>
      <c r="X2474" s="1">
        <v>42391</v>
      </c>
      <c r="Y2474" t="s">
        <v>1124</v>
      </c>
      <c r="Z2474" t="s">
        <v>51</v>
      </c>
      <c r="AA2474" t="s">
        <v>6175</v>
      </c>
      <c r="AB2474" t="s">
        <v>6176</v>
      </c>
      <c r="AC2474" t="s">
        <v>25</v>
      </c>
      <c r="AD2474" t="s">
        <v>26</v>
      </c>
      <c r="AE2474" t="s">
        <v>1923</v>
      </c>
      <c r="AF2474" t="s">
        <v>92</v>
      </c>
      <c r="AG2474">
        <v>28314</v>
      </c>
      <c r="AH2474" t="s">
        <v>29</v>
      </c>
      <c r="AI2474" t="s">
        <v>5741</v>
      </c>
      <c r="AJ2474" t="s">
        <v>46</v>
      </c>
      <c r="AK2474" t="s">
        <v>80</v>
      </c>
      <c r="AL2474" t="s">
        <v>5742</v>
      </c>
      <c r="AM2474">
        <v>64.864000000000004</v>
      </c>
      <c r="AN2474">
        <v>4</v>
      </c>
      <c r="AO2474">
        <v>0.2</v>
      </c>
      <c r="AP2474">
        <v>6.4863999999999997</v>
      </c>
      <c r="AQ2474">
        <f>YEAR(Table1[[#This Row],[Order Date]])</f>
        <v>2016</v>
      </c>
      <c r="AR2474" t="str">
        <f>TEXT(Table1[[#This Row],[Order Date]],"mmmm")</f>
        <v>January</v>
      </c>
      <c r="AS2474" t="str">
        <f>"Q"&amp;ROUNDUP(MONTH(Table1[[#This Row],[Order Date]])/3,0)</f>
        <v>Q1</v>
      </c>
      <c r="AT2474">
        <f>IF(Table1[[#This Row],[Sales]]=0,0,Table1[[#This Row],[Profit]]/Table1[[#This Row],[Sales]])</f>
        <v>9.9999999999999992E-2</v>
      </c>
    </row>
    <row r="2475" spans="22:46" x14ac:dyDescent="0.3">
      <c r="V2475">
        <v>2474</v>
      </c>
      <c r="W2475" t="s">
        <v>6180</v>
      </c>
      <c r="X2475" s="1">
        <v>42677</v>
      </c>
      <c r="Y2475" s="1">
        <v>42532</v>
      </c>
      <c r="Z2475" t="s">
        <v>207</v>
      </c>
      <c r="AA2475" t="s">
        <v>3985</v>
      </c>
      <c r="AB2475" t="s">
        <v>3986</v>
      </c>
      <c r="AC2475" t="s">
        <v>25</v>
      </c>
      <c r="AD2475" t="s">
        <v>26</v>
      </c>
      <c r="AE2475" t="s">
        <v>42</v>
      </c>
      <c r="AF2475" t="s">
        <v>43</v>
      </c>
      <c r="AG2475">
        <v>90032</v>
      </c>
      <c r="AH2475" t="s">
        <v>44</v>
      </c>
      <c r="AI2475" t="s">
        <v>6181</v>
      </c>
      <c r="AJ2475" t="s">
        <v>31</v>
      </c>
      <c r="AK2475" t="s">
        <v>35</v>
      </c>
      <c r="AL2475" t="s">
        <v>6182</v>
      </c>
      <c r="AM2475">
        <v>217.584</v>
      </c>
      <c r="AN2475">
        <v>2</v>
      </c>
      <c r="AO2475">
        <v>0.2</v>
      </c>
      <c r="AP2475">
        <v>-29.9178</v>
      </c>
      <c r="AQ2475">
        <f>YEAR(Table1[[#This Row],[Order Date]])</f>
        <v>2016</v>
      </c>
      <c r="AR2475" t="str">
        <f>TEXT(Table1[[#This Row],[Order Date]],"mmmm")</f>
        <v>November</v>
      </c>
      <c r="AS2475" t="str">
        <f>"Q"&amp;ROUNDUP(MONTH(Table1[[#This Row],[Order Date]])/3,0)</f>
        <v>Q4</v>
      </c>
      <c r="AT2475">
        <f>IF(Table1[[#This Row],[Sales]]=0,0,Table1[[#This Row],[Profit]]/Table1[[#This Row],[Sales]])</f>
        <v>-0.13749999999999998</v>
      </c>
    </row>
    <row r="2476" spans="22:46" x14ac:dyDescent="0.3">
      <c r="V2476">
        <v>2475</v>
      </c>
      <c r="W2476" t="s">
        <v>6180</v>
      </c>
      <c r="X2476" s="1">
        <v>42677</v>
      </c>
      <c r="Y2476" s="1">
        <v>42532</v>
      </c>
      <c r="Z2476" t="s">
        <v>207</v>
      </c>
      <c r="AA2476" t="s">
        <v>3985</v>
      </c>
      <c r="AB2476" t="s">
        <v>3986</v>
      </c>
      <c r="AC2476" t="s">
        <v>25</v>
      </c>
      <c r="AD2476" t="s">
        <v>26</v>
      </c>
      <c r="AE2476" t="s">
        <v>42</v>
      </c>
      <c r="AF2476" t="s">
        <v>43</v>
      </c>
      <c r="AG2476">
        <v>90032</v>
      </c>
      <c r="AH2476" t="s">
        <v>44</v>
      </c>
      <c r="AI2476" t="s">
        <v>6183</v>
      </c>
      <c r="AJ2476" t="s">
        <v>73</v>
      </c>
      <c r="AK2476" t="s">
        <v>176</v>
      </c>
      <c r="AL2476" t="s">
        <v>6184</v>
      </c>
      <c r="AM2476">
        <v>82.95</v>
      </c>
      <c r="AN2476">
        <v>5</v>
      </c>
      <c r="AO2476">
        <v>0</v>
      </c>
      <c r="AP2476">
        <v>29.032499999999999</v>
      </c>
      <c r="AQ2476">
        <f>YEAR(Table1[[#This Row],[Order Date]])</f>
        <v>2016</v>
      </c>
      <c r="AR2476" t="str">
        <f>TEXT(Table1[[#This Row],[Order Date]],"mmmm")</f>
        <v>November</v>
      </c>
      <c r="AS2476" t="str">
        <f>"Q"&amp;ROUNDUP(MONTH(Table1[[#This Row],[Order Date]])/3,0)</f>
        <v>Q4</v>
      </c>
      <c r="AT2476">
        <f>IF(Table1[[#This Row],[Sales]]=0,0,Table1[[#This Row],[Profit]]/Table1[[#This Row],[Sales]])</f>
        <v>0.35</v>
      </c>
    </row>
    <row r="2477" spans="22:46" x14ac:dyDescent="0.3">
      <c r="V2477">
        <v>2476</v>
      </c>
      <c r="W2477" t="s">
        <v>6180</v>
      </c>
      <c r="X2477" s="1">
        <v>42677</v>
      </c>
      <c r="Y2477" s="1">
        <v>42532</v>
      </c>
      <c r="Z2477" t="s">
        <v>207</v>
      </c>
      <c r="AA2477" t="s">
        <v>3985</v>
      </c>
      <c r="AB2477" t="s">
        <v>3986</v>
      </c>
      <c r="AC2477" t="s">
        <v>25</v>
      </c>
      <c r="AD2477" t="s">
        <v>26</v>
      </c>
      <c r="AE2477" t="s">
        <v>42</v>
      </c>
      <c r="AF2477" t="s">
        <v>43</v>
      </c>
      <c r="AG2477">
        <v>90032</v>
      </c>
      <c r="AH2477" t="s">
        <v>44</v>
      </c>
      <c r="AI2477" t="s">
        <v>6185</v>
      </c>
      <c r="AJ2477" t="s">
        <v>46</v>
      </c>
      <c r="AK2477" t="s">
        <v>47</v>
      </c>
      <c r="AL2477" t="s">
        <v>6186</v>
      </c>
      <c r="AM2477">
        <v>87.71</v>
      </c>
      <c r="AN2477">
        <v>7</v>
      </c>
      <c r="AO2477">
        <v>0</v>
      </c>
      <c r="AP2477">
        <v>41.223700000000001</v>
      </c>
      <c r="AQ2477">
        <f>YEAR(Table1[[#This Row],[Order Date]])</f>
        <v>2016</v>
      </c>
      <c r="AR2477" t="str">
        <f>TEXT(Table1[[#This Row],[Order Date]],"mmmm")</f>
        <v>November</v>
      </c>
      <c r="AS2477" t="str">
        <f>"Q"&amp;ROUNDUP(MONTH(Table1[[#This Row],[Order Date]])/3,0)</f>
        <v>Q4</v>
      </c>
      <c r="AT2477">
        <f>IF(Table1[[#This Row],[Sales]]=0,0,Table1[[#This Row],[Profit]]/Table1[[#This Row],[Sales]])</f>
        <v>0.47000000000000003</v>
      </c>
    </row>
    <row r="2478" spans="22:46" x14ac:dyDescent="0.3">
      <c r="V2478">
        <v>2477</v>
      </c>
      <c r="W2478" t="s">
        <v>6180</v>
      </c>
      <c r="X2478" s="1">
        <v>42677</v>
      </c>
      <c r="Y2478" s="1">
        <v>42532</v>
      </c>
      <c r="Z2478" t="s">
        <v>207</v>
      </c>
      <c r="AA2478" t="s">
        <v>3985</v>
      </c>
      <c r="AB2478" t="s">
        <v>3986</v>
      </c>
      <c r="AC2478" t="s">
        <v>25</v>
      </c>
      <c r="AD2478" t="s">
        <v>26</v>
      </c>
      <c r="AE2478" t="s">
        <v>42</v>
      </c>
      <c r="AF2478" t="s">
        <v>43</v>
      </c>
      <c r="AG2478">
        <v>90032</v>
      </c>
      <c r="AH2478" t="s">
        <v>44</v>
      </c>
      <c r="AI2478" t="s">
        <v>6134</v>
      </c>
      <c r="AJ2478" t="s">
        <v>46</v>
      </c>
      <c r="AK2478" t="s">
        <v>80</v>
      </c>
      <c r="AL2478" t="s">
        <v>6135</v>
      </c>
      <c r="AM2478">
        <v>1101.48</v>
      </c>
      <c r="AN2478">
        <v>4</v>
      </c>
      <c r="AO2478">
        <v>0</v>
      </c>
      <c r="AP2478">
        <v>429.5772</v>
      </c>
      <c r="AQ2478">
        <f>YEAR(Table1[[#This Row],[Order Date]])</f>
        <v>2016</v>
      </c>
      <c r="AR2478" t="str">
        <f>TEXT(Table1[[#This Row],[Order Date]],"mmmm")</f>
        <v>November</v>
      </c>
      <c r="AS2478" t="str">
        <f>"Q"&amp;ROUNDUP(MONTH(Table1[[#This Row],[Order Date]])/3,0)</f>
        <v>Q4</v>
      </c>
      <c r="AT2478">
        <f>IF(Table1[[#This Row],[Sales]]=0,0,Table1[[#This Row],[Profit]]/Table1[[#This Row],[Sales]])</f>
        <v>0.39</v>
      </c>
    </row>
    <row r="2479" spans="22:46" x14ac:dyDescent="0.3">
      <c r="V2479">
        <v>2478</v>
      </c>
      <c r="W2479" t="s">
        <v>6187</v>
      </c>
      <c r="X2479" s="1">
        <v>42982</v>
      </c>
      <c r="Y2479" s="1">
        <v>42956</v>
      </c>
      <c r="Z2479" t="s">
        <v>22</v>
      </c>
      <c r="AA2479" t="s">
        <v>6188</v>
      </c>
      <c r="AB2479" t="s">
        <v>6189</v>
      </c>
      <c r="AC2479" t="s">
        <v>41</v>
      </c>
      <c r="AD2479" t="s">
        <v>26</v>
      </c>
      <c r="AE2479" t="s">
        <v>42</v>
      </c>
      <c r="AF2479" t="s">
        <v>43</v>
      </c>
      <c r="AG2479">
        <v>90036</v>
      </c>
      <c r="AH2479" t="s">
        <v>44</v>
      </c>
      <c r="AI2479" t="s">
        <v>2614</v>
      </c>
      <c r="AJ2479" t="s">
        <v>31</v>
      </c>
      <c r="AK2479" t="s">
        <v>57</v>
      </c>
      <c r="AL2479" t="s">
        <v>2615</v>
      </c>
      <c r="AM2479">
        <v>1322.3520000000001</v>
      </c>
      <c r="AN2479">
        <v>3</v>
      </c>
      <c r="AO2479">
        <v>0.2</v>
      </c>
      <c r="AP2479">
        <v>-99.176400000000001</v>
      </c>
      <c r="AQ2479">
        <f>YEAR(Table1[[#This Row],[Order Date]])</f>
        <v>2017</v>
      </c>
      <c r="AR2479" t="str">
        <f>TEXT(Table1[[#This Row],[Order Date]],"mmmm")</f>
        <v>September</v>
      </c>
      <c r="AS2479" t="str">
        <f>"Q"&amp;ROUNDUP(MONTH(Table1[[#This Row],[Order Date]])/3,0)</f>
        <v>Q3</v>
      </c>
      <c r="AT2479">
        <f>IF(Table1[[#This Row],[Sales]]=0,0,Table1[[#This Row],[Profit]]/Table1[[#This Row],[Sales]])</f>
        <v>-7.4999999999999997E-2</v>
      </c>
    </row>
    <row r="2480" spans="22:46" x14ac:dyDescent="0.3">
      <c r="V2480">
        <v>2479</v>
      </c>
      <c r="W2480" t="s">
        <v>6190</v>
      </c>
      <c r="X2480" s="1">
        <v>41895</v>
      </c>
      <c r="Y2480" t="s">
        <v>791</v>
      </c>
      <c r="Z2480" t="s">
        <v>51</v>
      </c>
      <c r="AA2480" t="s">
        <v>3993</v>
      </c>
      <c r="AB2480" t="s">
        <v>3994</v>
      </c>
      <c r="AC2480" t="s">
        <v>25</v>
      </c>
      <c r="AD2480" t="s">
        <v>26</v>
      </c>
      <c r="AE2480" t="s">
        <v>300</v>
      </c>
      <c r="AF2480" t="s">
        <v>301</v>
      </c>
      <c r="AG2480">
        <v>10011</v>
      </c>
      <c r="AH2480" t="s">
        <v>160</v>
      </c>
      <c r="AI2480" t="s">
        <v>69</v>
      </c>
      <c r="AJ2480" t="s">
        <v>46</v>
      </c>
      <c r="AK2480" t="s">
        <v>70</v>
      </c>
      <c r="AL2480" t="s">
        <v>71</v>
      </c>
      <c r="AM2480">
        <v>5.46</v>
      </c>
      <c r="AN2480">
        <v>3</v>
      </c>
      <c r="AO2480">
        <v>0</v>
      </c>
      <c r="AP2480">
        <v>1.4742</v>
      </c>
      <c r="AQ2480">
        <f>YEAR(Table1[[#This Row],[Order Date]])</f>
        <v>2014</v>
      </c>
      <c r="AR2480" t="str">
        <f>TEXT(Table1[[#This Row],[Order Date]],"mmmm")</f>
        <v>September</v>
      </c>
      <c r="AS2480" t="str">
        <f>"Q"&amp;ROUNDUP(MONTH(Table1[[#This Row],[Order Date]])/3,0)</f>
        <v>Q3</v>
      </c>
      <c r="AT2480">
        <f>IF(Table1[[#This Row],[Sales]]=0,0,Table1[[#This Row],[Profit]]/Table1[[#This Row],[Sales]])</f>
        <v>0.27</v>
      </c>
    </row>
    <row r="2481" spans="22:46" x14ac:dyDescent="0.3">
      <c r="V2481">
        <v>2480</v>
      </c>
      <c r="W2481" t="s">
        <v>6191</v>
      </c>
      <c r="X2481" s="1">
        <v>42905</v>
      </c>
      <c r="Y2481" t="s">
        <v>4803</v>
      </c>
      <c r="Z2481" t="s">
        <v>51</v>
      </c>
      <c r="AA2481" t="s">
        <v>3580</v>
      </c>
      <c r="AB2481" t="s">
        <v>3581</v>
      </c>
      <c r="AC2481" t="s">
        <v>25</v>
      </c>
      <c r="AD2481" t="s">
        <v>26</v>
      </c>
      <c r="AE2481" t="s">
        <v>923</v>
      </c>
      <c r="AF2481" t="s">
        <v>110</v>
      </c>
      <c r="AG2481">
        <v>75220</v>
      </c>
      <c r="AH2481" t="s">
        <v>111</v>
      </c>
      <c r="AI2481" t="s">
        <v>6192</v>
      </c>
      <c r="AJ2481" t="s">
        <v>46</v>
      </c>
      <c r="AK2481" t="s">
        <v>651</v>
      </c>
      <c r="AL2481" t="s">
        <v>6193</v>
      </c>
      <c r="AM2481">
        <v>11.183999999999999</v>
      </c>
      <c r="AN2481">
        <v>1</v>
      </c>
      <c r="AO2481">
        <v>0.2</v>
      </c>
      <c r="AP2481">
        <v>0.83879999999999999</v>
      </c>
      <c r="AQ2481">
        <f>YEAR(Table1[[#This Row],[Order Date]])</f>
        <v>2017</v>
      </c>
      <c r="AR2481" t="str">
        <f>TEXT(Table1[[#This Row],[Order Date]],"mmmm")</f>
        <v>June</v>
      </c>
      <c r="AS2481" t="str">
        <f>"Q"&amp;ROUNDUP(MONTH(Table1[[#This Row],[Order Date]])/3,0)</f>
        <v>Q2</v>
      </c>
      <c r="AT2481">
        <f>IF(Table1[[#This Row],[Sales]]=0,0,Table1[[#This Row],[Profit]]/Table1[[#This Row],[Sales]])</f>
        <v>7.4999999999999997E-2</v>
      </c>
    </row>
    <row r="2482" spans="22:46" x14ac:dyDescent="0.3">
      <c r="V2482">
        <v>2481</v>
      </c>
      <c r="W2482" t="s">
        <v>6191</v>
      </c>
      <c r="X2482" s="1">
        <v>42905</v>
      </c>
      <c r="Y2482" t="s">
        <v>4803</v>
      </c>
      <c r="Z2482" t="s">
        <v>51</v>
      </c>
      <c r="AA2482" t="s">
        <v>3580</v>
      </c>
      <c r="AB2482" t="s">
        <v>3581</v>
      </c>
      <c r="AC2482" t="s">
        <v>25</v>
      </c>
      <c r="AD2482" t="s">
        <v>26</v>
      </c>
      <c r="AE2482" t="s">
        <v>923</v>
      </c>
      <c r="AF2482" t="s">
        <v>110</v>
      </c>
      <c r="AG2482">
        <v>75220</v>
      </c>
      <c r="AH2482" t="s">
        <v>111</v>
      </c>
      <c r="AI2482" t="s">
        <v>428</v>
      </c>
      <c r="AJ2482" t="s">
        <v>46</v>
      </c>
      <c r="AK2482" t="s">
        <v>60</v>
      </c>
      <c r="AL2482" t="s">
        <v>429</v>
      </c>
      <c r="AM2482">
        <v>153.584</v>
      </c>
      <c r="AN2482">
        <v>2</v>
      </c>
      <c r="AO2482">
        <v>0.2</v>
      </c>
      <c r="AP2482">
        <v>-32.636600000000001</v>
      </c>
      <c r="AQ2482">
        <f>YEAR(Table1[[#This Row],[Order Date]])</f>
        <v>2017</v>
      </c>
      <c r="AR2482" t="str">
        <f>TEXT(Table1[[#This Row],[Order Date]],"mmmm")</f>
        <v>June</v>
      </c>
      <c r="AS2482" t="str">
        <f>"Q"&amp;ROUNDUP(MONTH(Table1[[#This Row],[Order Date]])/3,0)</f>
        <v>Q2</v>
      </c>
      <c r="AT2482">
        <f>IF(Table1[[#This Row],[Sales]]=0,0,Table1[[#This Row],[Profit]]/Table1[[#This Row],[Sales]])</f>
        <v>-0.21249999999999999</v>
      </c>
    </row>
    <row r="2483" spans="22:46" x14ac:dyDescent="0.3">
      <c r="V2483">
        <v>2482</v>
      </c>
      <c r="W2483" t="s">
        <v>6194</v>
      </c>
      <c r="X2483" s="1">
        <v>43093</v>
      </c>
      <c r="Y2483" t="s">
        <v>6195</v>
      </c>
      <c r="Z2483" t="s">
        <v>51</v>
      </c>
      <c r="AA2483" t="s">
        <v>1111</v>
      </c>
      <c r="AB2483" t="s">
        <v>1112</v>
      </c>
      <c r="AC2483" t="s">
        <v>25</v>
      </c>
      <c r="AD2483" t="s">
        <v>26</v>
      </c>
      <c r="AE2483" t="s">
        <v>99</v>
      </c>
      <c r="AF2483" t="s">
        <v>100</v>
      </c>
      <c r="AG2483">
        <v>98105</v>
      </c>
      <c r="AH2483" t="s">
        <v>44</v>
      </c>
      <c r="AI2483" t="s">
        <v>3312</v>
      </c>
      <c r="AJ2483" t="s">
        <v>46</v>
      </c>
      <c r="AK2483" t="s">
        <v>60</v>
      </c>
      <c r="AL2483" t="s">
        <v>3313</v>
      </c>
      <c r="AM2483">
        <v>1003.62</v>
      </c>
      <c r="AN2483">
        <v>6</v>
      </c>
      <c r="AO2483">
        <v>0</v>
      </c>
      <c r="AP2483">
        <v>0</v>
      </c>
      <c r="AQ2483">
        <f>YEAR(Table1[[#This Row],[Order Date]])</f>
        <v>2017</v>
      </c>
      <c r="AR2483" t="str">
        <f>TEXT(Table1[[#This Row],[Order Date]],"mmmm")</f>
        <v>December</v>
      </c>
      <c r="AS2483" t="str">
        <f>"Q"&amp;ROUNDUP(MONTH(Table1[[#This Row],[Order Date]])/3,0)</f>
        <v>Q4</v>
      </c>
      <c r="AT2483">
        <f>IF(Table1[[#This Row],[Sales]]=0,0,Table1[[#This Row],[Profit]]/Table1[[#This Row],[Sales]])</f>
        <v>0</v>
      </c>
    </row>
    <row r="2484" spans="22:46" x14ac:dyDescent="0.3">
      <c r="V2484">
        <v>2483</v>
      </c>
      <c r="W2484" t="s">
        <v>6196</v>
      </c>
      <c r="X2484" s="1">
        <v>42975</v>
      </c>
      <c r="Y2484" s="1">
        <v>42803</v>
      </c>
      <c r="Z2484" t="s">
        <v>51</v>
      </c>
      <c r="AA2484" t="s">
        <v>5960</v>
      </c>
      <c r="AB2484" t="s">
        <v>5961</v>
      </c>
      <c r="AC2484" t="s">
        <v>108</v>
      </c>
      <c r="AD2484" t="s">
        <v>26</v>
      </c>
      <c r="AE2484" t="s">
        <v>99</v>
      </c>
      <c r="AF2484" t="s">
        <v>100</v>
      </c>
      <c r="AG2484">
        <v>98105</v>
      </c>
      <c r="AH2484" t="s">
        <v>44</v>
      </c>
      <c r="AI2484" t="s">
        <v>6197</v>
      </c>
      <c r="AJ2484" t="s">
        <v>73</v>
      </c>
      <c r="AK2484" t="s">
        <v>74</v>
      </c>
      <c r="AL2484" t="s">
        <v>6198</v>
      </c>
      <c r="AM2484">
        <v>35.167999999999999</v>
      </c>
      <c r="AN2484">
        <v>4</v>
      </c>
      <c r="AO2484">
        <v>0.2</v>
      </c>
      <c r="AP2484">
        <v>11.429600000000001</v>
      </c>
      <c r="AQ2484">
        <f>YEAR(Table1[[#This Row],[Order Date]])</f>
        <v>2017</v>
      </c>
      <c r="AR2484" t="str">
        <f>TEXT(Table1[[#This Row],[Order Date]],"mmmm")</f>
        <v>August</v>
      </c>
      <c r="AS2484" t="str">
        <f>"Q"&amp;ROUNDUP(MONTH(Table1[[#This Row],[Order Date]])/3,0)</f>
        <v>Q3</v>
      </c>
      <c r="AT2484">
        <f>IF(Table1[[#This Row],[Sales]]=0,0,Table1[[#This Row],[Profit]]/Table1[[#This Row],[Sales]])</f>
        <v>0.32500000000000001</v>
      </c>
    </row>
    <row r="2485" spans="22:46" x14ac:dyDescent="0.3">
      <c r="V2485">
        <v>2484</v>
      </c>
      <c r="W2485" t="s">
        <v>6196</v>
      </c>
      <c r="X2485" s="1">
        <v>42975</v>
      </c>
      <c r="Y2485" s="1">
        <v>42803</v>
      </c>
      <c r="Z2485" t="s">
        <v>51</v>
      </c>
      <c r="AA2485" t="s">
        <v>5960</v>
      </c>
      <c r="AB2485" t="s">
        <v>5961</v>
      </c>
      <c r="AC2485" t="s">
        <v>108</v>
      </c>
      <c r="AD2485" t="s">
        <v>26</v>
      </c>
      <c r="AE2485" t="s">
        <v>99</v>
      </c>
      <c r="AF2485" t="s">
        <v>100</v>
      </c>
      <c r="AG2485">
        <v>98105</v>
      </c>
      <c r="AH2485" t="s">
        <v>44</v>
      </c>
      <c r="AI2485" t="s">
        <v>1523</v>
      </c>
      <c r="AJ2485" t="s">
        <v>31</v>
      </c>
      <c r="AK2485" t="s">
        <v>57</v>
      </c>
      <c r="AL2485" t="s">
        <v>1524</v>
      </c>
      <c r="AM2485">
        <v>1137.75</v>
      </c>
      <c r="AN2485">
        <v>5</v>
      </c>
      <c r="AO2485">
        <v>0</v>
      </c>
      <c r="AP2485">
        <v>250.30500000000001</v>
      </c>
      <c r="AQ2485">
        <f>YEAR(Table1[[#This Row],[Order Date]])</f>
        <v>2017</v>
      </c>
      <c r="AR2485" t="str">
        <f>TEXT(Table1[[#This Row],[Order Date]],"mmmm")</f>
        <v>August</v>
      </c>
      <c r="AS2485" t="str">
        <f>"Q"&amp;ROUNDUP(MONTH(Table1[[#This Row],[Order Date]])/3,0)</f>
        <v>Q3</v>
      </c>
      <c r="AT2485">
        <f>IF(Table1[[#This Row],[Sales]]=0,0,Table1[[#This Row],[Profit]]/Table1[[#This Row],[Sales]])</f>
        <v>0.22</v>
      </c>
    </row>
    <row r="2486" spans="22:46" x14ac:dyDescent="0.3">
      <c r="V2486">
        <v>2485</v>
      </c>
      <c r="W2486" t="s">
        <v>6196</v>
      </c>
      <c r="X2486" s="1">
        <v>42975</v>
      </c>
      <c r="Y2486" s="1">
        <v>42803</v>
      </c>
      <c r="Z2486" t="s">
        <v>51</v>
      </c>
      <c r="AA2486" t="s">
        <v>5960</v>
      </c>
      <c r="AB2486" t="s">
        <v>5961</v>
      </c>
      <c r="AC2486" t="s">
        <v>108</v>
      </c>
      <c r="AD2486" t="s">
        <v>26</v>
      </c>
      <c r="AE2486" t="s">
        <v>99</v>
      </c>
      <c r="AF2486" t="s">
        <v>100</v>
      </c>
      <c r="AG2486">
        <v>98105</v>
      </c>
      <c r="AH2486" t="s">
        <v>44</v>
      </c>
      <c r="AI2486" t="s">
        <v>1944</v>
      </c>
      <c r="AJ2486" t="s">
        <v>46</v>
      </c>
      <c r="AK2486" t="s">
        <v>77</v>
      </c>
      <c r="AL2486" t="s">
        <v>1945</v>
      </c>
      <c r="AM2486">
        <v>99.68</v>
      </c>
      <c r="AN2486">
        <v>5</v>
      </c>
      <c r="AO2486">
        <v>0.2</v>
      </c>
      <c r="AP2486">
        <v>32.396000000000001</v>
      </c>
      <c r="AQ2486">
        <f>YEAR(Table1[[#This Row],[Order Date]])</f>
        <v>2017</v>
      </c>
      <c r="AR2486" t="str">
        <f>TEXT(Table1[[#This Row],[Order Date]],"mmmm")</f>
        <v>August</v>
      </c>
      <c r="AS2486" t="str">
        <f>"Q"&amp;ROUNDUP(MONTH(Table1[[#This Row],[Order Date]])/3,0)</f>
        <v>Q3</v>
      </c>
      <c r="AT2486">
        <f>IF(Table1[[#This Row],[Sales]]=0,0,Table1[[#This Row],[Profit]]/Table1[[#This Row],[Sales]])</f>
        <v>0.32500000000000001</v>
      </c>
    </row>
    <row r="2487" spans="22:46" x14ac:dyDescent="0.3">
      <c r="V2487">
        <v>2486</v>
      </c>
      <c r="W2487" t="s">
        <v>6196</v>
      </c>
      <c r="X2487" s="1">
        <v>42975</v>
      </c>
      <c r="Y2487" s="1">
        <v>42803</v>
      </c>
      <c r="Z2487" t="s">
        <v>51</v>
      </c>
      <c r="AA2487" t="s">
        <v>5960</v>
      </c>
      <c r="AB2487" t="s">
        <v>5961</v>
      </c>
      <c r="AC2487" t="s">
        <v>108</v>
      </c>
      <c r="AD2487" t="s">
        <v>26</v>
      </c>
      <c r="AE2487" t="s">
        <v>99</v>
      </c>
      <c r="AF2487" t="s">
        <v>100</v>
      </c>
      <c r="AG2487">
        <v>98105</v>
      </c>
      <c r="AH2487" t="s">
        <v>44</v>
      </c>
      <c r="AI2487" t="s">
        <v>1961</v>
      </c>
      <c r="AJ2487" t="s">
        <v>46</v>
      </c>
      <c r="AK2487" t="s">
        <v>70</v>
      </c>
      <c r="AL2487" t="s">
        <v>1962</v>
      </c>
      <c r="AM2487">
        <v>5.56</v>
      </c>
      <c r="AN2487">
        <v>2</v>
      </c>
      <c r="AO2487">
        <v>0</v>
      </c>
      <c r="AP2487">
        <v>1.4456</v>
      </c>
      <c r="AQ2487">
        <f>YEAR(Table1[[#This Row],[Order Date]])</f>
        <v>2017</v>
      </c>
      <c r="AR2487" t="str">
        <f>TEXT(Table1[[#This Row],[Order Date]],"mmmm")</f>
        <v>August</v>
      </c>
      <c r="AS2487" t="str">
        <f>"Q"&amp;ROUNDUP(MONTH(Table1[[#This Row],[Order Date]])/3,0)</f>
        <v>Q3</v>
      </c>
      <c r="AT2487">
        <f>IF(Table1[[#This Row],[Sales]]=0,0,Table1[[#This Row],[Profit]]/Table1[[#This Row],[Sales]])</f>
        <v>0.26</v>
      </c>
    </row>
    <row r="2488" spans="22:46" x14ac:dyDescent="0.3">
      <c r="V2488">
        <v>2487</v>
      </c>
      <c r="W2488" t="s">
        <v>6199</v>
      </c>
      <c r="X2488" s="1">
        <v>42006</v>
      </c>
      <c r="Y2488" s="1">
        <v>42095</v>
      </c>
      <c r="Z2488" t="s">
        <v>22</v>
      </c>
      <c r="AA2488" t="s">
        <v>1118</v>
      </c>
      <c r="AB2488" t="s">
        <v>1119</v>
      </c>
      <c r="AC2488" t="s">
        <v>41</v>
      </c>
      <c r="AD2488" t="s">
        <v>26</v>
      </c>
      <c r="AE2488" t="s">
        <v>684</v>
      </c>
      <c r="AF2488" t="s">
        <v>276</v>
      </c>
      <c r="AG2488">
        <v>19711</v>
      </c>
      <c r="AH2488" t="s">
        <v>160</v>
      </c>
      <c r="AI2488" t="s">
        <v>6200</v>
      </c>
      <c r="AJ2488" t="s">
        <v>46</v>
      </c>
      <c r="AK2488" t="s">
        <v>60</v>
      </c>
      <c r="AL2488" t="s">
        <v>6201</v>
      </c>
      <c r="AM2488">
        <v>85.52</v>
      </c>
      <c r="AN2488">
        <v>2</v>
      </c>
      <c r="AO2488">
        <v>0</v>
      </c>
      <c r="AP2488">
        <v>22.235199999999999</v>
      </c>
      <c r="AQ2488">
        <f>YEAR(Table1[[#This Row],[Order Date]])</f>
        <v>2015</v>
      </c>
      <c r="AR2488" t="str">
        <f>TEXT(Table1[[#This Row],[Order Date]],"mmmm")</f>
        <v>January</v>
      </c>
      <c r="AS2488" t="str">
        <f>"Q"&amp;ROUNDUP(MONTH(Table1[[#This Row],[Order Date]])/3,0)</f>
        <v>Q1</v>
      </c>
      <c r="AT2488">
        <f>IF(Table1[[#This Row],[Sales]]=0,0,Table1[[#This Row],[Profit]]/Table1[[#This Row],[Sales]])</f>
        <v>0.26</v>
      </c>
    </row>
    <row r="2489" spans="22:46" x14ac:dyDescent="0.3">
      <c r="V2489">
        <v>2488</v>
      </c>
      <c r="W2489" t="s">
        <v>6199</v>
      </c>
      <c r="X2489" s="1">
        <v>42006</v>
      </c>
      <c r="Y2489" s="1">
        <v>42095</v>
      </c>
      <c r="Z2489" t="s">
        <v>22</v>
      </c>
      <c r="AA2489" t="s">
        <v>1118</v>
      </c>
      <c r="AB2489" t="s">
        <v>1119</v>
      </c>
      <c r="AC2489" t="s">
        <v>41</v>
      </c>
      <c r="AD2489" t="s">
        <v>26</v>
      </c>
      <c r="AE2489" t="s">
        <v>684</v>
      </c>
      <c r="AF2489" t="s">
        <v>276</v>
      </c>
      <c r="AG2489">
        <v>19711</v>
      </c>
      <c r="AH2489" t="s">
        <v>160</v>
      </c>
      <c r="AI2489" t="s">
        <v>6202</v>
      </c>
      <c r="AJ2489" t="s">
        <v>46</v>
      </c>
      <c r="AK2489" t="s">
        <v>70</v>
      </c>
      <c r="AL2489" t="s">
        <v>6203</v>
      </c>
      <c r="AM2489">
        <v>9.84</v>
      </c>
      <c r="AN2489">
        <v>3</v>
      </c>
      <c r="AO2489">
        <v>0</v>
      </c>
      <c r="AP2489">
        <v>2.6568000000000001</v>
      </c>
      <c r="AQ2489">
        <f>YEAR(Table1[[#This Row],[Order Date]])</f>
        <v>2015</v>
      </c>
      <c r="AR2489" t="str">
        <f>TEXT(Table1[[#This Row],[Order Date]],"mmmm")</f>
        <v>January</v>
      </c>
      <c r="AS2489" t="str">
        <f>"Q"&amp;ROUNDUP(MONTH(Table1[[#This Row],[Order Date]])/3,0)</f>
        <v>Q1</v>
      </c>
      <c r="AT2489">
        <f>IF(Table1[[#This Row],[Sales]]=0,0,Table1[[#This Row],[Profit]]/Table1[[#This Row],[Sales]])</f>
        <v>0.27</v>
      </c>
    </row>
    <row r="2490" spans="22:46" x14ac:dyDescent="0.3">
      <c r="V2490">
        <v>2489</v>
      </c>
      <c r="W2490" t="s">
        <v>6199</v>
      </c>
      <c r="X2490" s="1">
        <v>42006</v>
      </c>
      <c r="Y2490" s="1">
        <v>42095</v>
      </c>
      <c r="Z2490" t="s">
        <v>22</v>
      </c>
      <c r="AA2490" t="s">
        <v>1118</v>
      </c>
      <c r="AB2490" t="s">
        <v>1119</v>
      </c>
      <c r="AC2490" t="s">
        <v>41</v>
      </c>
      <c r="AD2490" t="s">
        <v>26</v>
      </c>
      <c r="AE2490" t="s">
        <v>684</v>
      </c>
      <c r="AF2490" t="s">
        <v>276</v>
      </c>
      <c r="AG2490">
        <v>19711</v>
      </c>
      <c r="AH2490" t="s">
        <v>160</v>
      </c>
      <c r="AI2490" t="s">
        <v>5845</v>
      </c>
      <c r="AJ2490" t="s">
        <v>46</v>
      </c>
      <c r="AK2490" t="s">
        <v>94</v>
      </c>
      <c r="AL2490" t="s">
        <v>5846</v>
      </c>
      <c r="AM2490">
        <v>20.04</v>
      </c>
      <c r="AN2490">
        <v>3</v>
      </c>
      <c r="AO2490">
        <v>0</v>
      </c>
      <c r="AP2490">
        <v>9.6191999999999993</v>
      </c>
      <c r="AQ2490">
        <f>YEAR(Table1[[#This Row],[Order Date]])</f>
        <v>2015</v>
      </c>
      <c r="AR2490" t="str">
        <f>TEXT(Table1[[#This Row],[Order Date]],"mmmm")</f>
        <v>January</v>
      </c>
      <c r="AS2490" t="str">
        <f>"Q"&amp;ROUNDUP(MONTH(Table1[[#This Row],[Order Date]])/3,0)</f>
        <v>Q1</v>
      </c>
      <c r="AT2490">
        <f>IF(Table1[[#This Row],[Sales]]=0,0,Table1[[#This Row],[Profit]]/Table1[[#This Row],[Sales]])</f>
        <v>0.48</v>
      </c>
    </row>
    <row r="2491" spans="22:46" x14ac:dyDescent="0.3">
      <c r="V2491">
        <v>2490</v>
      </c>
      <c r="W2491" t="s">
        <v>6204</v>
      </c>
      <c r="X2491" s="1">
        <v>42286</v>
      </c>
      <c r="Y2491" t="s">
        <v>2965</v>
      </c>
      <c r="Z2491" t="s">
        <v>22</v>
      </c>
      <c r="AA2491" t="s">
        <v>6205</v>
      </c>
      <c r="AB2491" t="s">
        <v>6206</v>
      </c>
      <c r="AC2491" t="s">
        <v>25</v>
      </c>
      <c r="AD2491" t="s">
        <v>26</v>
      </c>
      <c r="AE2491" t="s">
        <v>300</v>
      </c>
      <c r="AF2491" t="s">
        <v>301</v>
      </c>
      <c r="AG2491">
        <v>10024</v>
      </c>
      <c r="AH2491" t="s">
        <v>160</v>
      </c>
      <c r="AI2491" t="s">
        <v>6207</v>
      </c>
      <c r="AJ2491" t="s">
        <v>73</v>
      </c>
      <c r="AK2491" t="s">
        <v>74</v>
      </c>
      <c r="AL2491" t="s">
        <v>6208</v>
      </c>
      <c r="AM2491">
        <v>631.96</v>
      </c>
      <c r="AN2491">
        <v>4</v>
      </c>
      <c r="AO2491">
        <v>0</v>
      </c>
      <c r="AP2491">
        <v>303.3408</v>
      </c>
      <c r="AQ2491">
        <f>YEAR(Table1[[#This Row],[Order Date]])</f>
        <v>2015</v>
      </c>
      <c r="AR2491" t="str">
        <f>TEXT(Table1[[#This Row],[Order Date]],"mmmm")</f>
        <v>October</v>
      </c>
      <c r="AS2491" t="str">
        <f>"Q"&amp;ROUNDUP(MONTH(Table1[[#This Row],[Order Date]])/3,0)</f>
        <v>Q4</v>
      </c>
      <c r="AT2491">
        <f>IF(Table1[[#This Row],[Sales]]=0,0,Table1[[#This Row],[Profit]]/Table1[[#This Row],[Sales]])</f>
        <v>0.48</v>
      </c>
    </row>
    <row r="2492" spans="22:46" x14ac:dyDescent="0.3">
      <c r="V2492">
        <v>2491</v>
      </c>
      <c r="W2492" t="s">
        <v>6204</v>
      </c>
      <c r="X2492" s="1">
        <v>42286</v>
      </c>
      <c r="Y2492" t="s">
        <v>2965</v>
      </c>
      <c r="Z2492" t="s">
        <v>22</v>
      </c>
      <c r="AA2492" t="s">
        <v>6205</v>
      </c>
      <c r="AB2492" t="s">
        <v>6206</v>
      </c>
      <c r="AC2492" t="s">
        <v>25</v>
      </c>
      <c r="AD2492" t="s">
        <v>26</v>
      </c>
      <c r="AE2492" t="s">
        <v>300</v>
      </c>
      <c r="AF2492" t="s">
        <v>301</v>
      </c>
      <c r="AG2492">
        <v>10024</v>
      </c>
      <c r="AH2492" t="s">
        <v>160</v>
      </c>
      <c r="AI2492" t="s">
        <v>6209</v>
      </c>
      <c r="AJ2492" t="s">
        <v>46</v>
      </c>
      <c r="AK2492" t="s">
        <v>94</v>
      </c>
      <c r="AL2492" t="s">
        <v>6210</v>
      </c>
      <c r="AM2492">
        <v>23.92</v>
      </c>
      <c r="AN2492">
        <v>4</v>
      </c>
      <c r="AO2492">
        <v>0</v>
      </c>
      <c r="AP2492">
        <v>10.763999999999999</v>
      </c>
      <c r="AQ2492">
        <f>YEAR(Table1[[#This Row],[Order Date]])</f>
        <v>2015</v>
      </c>
      <c r="AR2492" t="str">
        <f>TEXT(Table1[[#This Row],[Order Date]],"mmmm")</f>
        <v>October</v>
      </c>
      <c r="AS2492" t="str">
        <f>"Q"&amp;ROUNDUP(MONTH(Table1[[#This Row],[Order Date]])/3,0)</f>
        <v>Q4</v>
      </c>
      <c r="AT2492">
        <f>IF(Table1[[#This Row],[Sales]]=0,0,Table1[[#This Row],[Profit]]/Table1[[#This Row],[Sales]])</f>
        <v>0.44999999999999996</v>
      </c>
    </row>
    <row r="2493" spans="22:46" x14ac:dyDescent="0.3">
      <c r="V2493">
        <v>2492</v>
      </c>
      <c r="W2493" t="s">
        <v>6211</v>
      </c>
      <c r="X2493" s="1">
        <v>41986</v>
      </c>
      <c r="Y2493" t="s">
        <v>3048</v>
      </c>
      <c r="Z2493" t="s">
        <v>22</v>
      </c>
      <c r="AA2493" t="s">
        <v>485</v>
      </c>
      <c r="AB2493" t="s">
        <v>486</v>
      </c>
      <c r="AC2493" t="s">
        <v>25</v>
      </c>
      <c r="AD2493" t="s">
        <v>26</v>
      </c>
      <c r="AE2493" t="s">
        <v>42</v>
      </c>
      <c r="AF2493" t="s">
        <v>43</v>
      </c>
      <c r="AG2493">
        <v>90049</v>
      </c>
      <c r="AH2493" t="s">
        <v>44</v>
      </c>
      <c r="AI2493" t="s">
        <v>4980</v>
      </c>
      <c r="AJ2493" t="s">
        <v>46</v>
      </c>
      <c r="AK2493" t="s">
        <v>94</v>
      </c>
      <c r="AL2493" t="s">
        <v>4981</v>
      </c>
      <c r="AM2493">
        <v>90.24</v>
      </c>
      <c r="AN2493">
        <v>6</v>
      </c>
      <c r="AO2493">
        <v>0</v>
      </c>
      <c r="AP2493">
        <v>41.510399999999997</v>
      </c>
      <c r="AQ2493">
        <f>YEAR(Table1[[#This Row],[Order Date]])</f>
        <v>2014</v>
      </c>
      <c r="AR2493" t="str">
        <f>TEXT(Table1[[#This Row],[Order Date]],"mmmm")</f>
        <v>December</v>
      </c>
      <c r="AS2493" t="str">
        <f>"Q"&amp;ROUNDUP(MONTH(Table1[[#This Row],[Order Date]])/3,0)</f>
        <v>Q4</v>
      </c>
      <c r="AT2493">
        <f>IF(Table1[[#This Row],[Sales]]=0,0,Table1[[#This Row],[Profit]]/Table1[[#This Row],[Sales]])</f>
        <v>0.46</v>
      </c>
    </row>
    <row r="2494" spans="22:46" x14ac:dyDescent="0.3">
      <c r="V2494">
        <v>2493</v>
      </c>
      <c r="W2494" t="s">
        <v>6212</v>
      </c>
      <c r="X2494" s="1">
        <v>41962</v>
      </c>
      <c r="Y2494" t="s">
        <v>4686</v>
      </c>
      <c r="Z2494" t="s">
        <v>51</v>
      </c>
      <c r="AA2494" t="s">
        <v>6213</v>
      </c>
      <c r="AB2494" t="s">
        <v>6214</v>
      </c>
      <c r="AC2494" t="s">
        <v>25</v>
      </c>
      <c r="AD2494" t="s">
        <v>26</v>
      </c>
      <c r="AE2494" t="s">
        <v>6215</v>
      </c>
      <c r="AF2494" t="s">
        <v>301</v>
      </c>
      <c r="AG2494">
        <v>14701</v>
      </c>
      <c r="AH2494" t="s">
        <v>160</v>
      </c>
      <c r="AI2494" t="s">
        <v>5157</v>
      </c>
      <c r="AJ2494" t="s">
        <v>73</v>
      </c>
      <c r="AK2494" t="s">
        <v>74</v>
      </c>
      <c r="AL2494" t="s">
        <v>5158</v>
      </c>
      <c r="AM2494">
        <v>4548.8100000000004</v>
      </c>
      <c r="AN2494">
        <v>7</v>
      </c>
      <c r="AO2494">
        <v>0</v>
      </c>
      <c r="AP2494">
        <v>1228.1786999999999</v>
      </c>
      <c r="AQ2494">
        <f>YEAR(Table1[[#This Row],[Order Date]])</f>
        <v>2014</v>
      </c>
      <c r="AR2494" t="str">
        <f>TEXT(Table1[[#This Row],[Order Date]],"mmmm")</f>
        <v>November</v>
      </c>
      <c r="AS2494" t="str">
        <f>"Q"&amp;ROUNDUP(MONTH(Table1[[#This Row],[Order Date]])/3,0)</f>
        <v>Q4</v>
      </c>
      <c r="AT2494">
        <f>IF(Table1[[#This Row],[Sales]]=0,0,Table1[[#This Row],[Profit]]/Table1[[#This Row],[Sales]])</f>
        <v>0.26999999999999996</v>
      </c>
    </row>
    <row r="2495" spans="22:46" x14ac:dyDescent="0.3">
      <c r="V2495">
        <v>2494</v>
      </c>
      <c r="W2495" t="s">
        <v>6216</v>
      </c>
      <c r="X2495" s="1">
        <v>42623</v>
      </c>
      <c r="Y2495" t="s">
        <v>1269</v>
      </c>
      <c r="Z2495" t="s">
        <v>22</v>
      </c>
      <c r="AA2495" t="s">
        <v>3900</v>
      </c>
      <c r="AB2495" t="s">
        <v>3901</v>
      </c>
      <c r="AC2495" t="s">
        <v>25</v>
      </c>
      <c r="AD2495" t="s">
        <v>26</v>
      </c>
      <c r="AE2495" t="s">
        <v>203</v>
      </c>
      <c r="AF2495" t="s">
        <v>110</v>
      </c>
      <c r="AG2495">
        <v>77095</v>
      </c>
      <c r="AH2495" t="s">
        <v>111</v>
      </c>
      <c r="AI2495" t="s">
        <v>3701</v>
      </c>
      <c r="AJ2495" t="s">
        <v>31</v>
      </c>
      <c r="AK2495" t="s">
        <v>57</v>
      </c>
      <c r="AL2495" t="s">
        <v>3702</v>
      </c>
      <c r="AM2495">
        <v>300.93</v>
      </c>
      <c r="AN2495">
        <v>5</v>
      </c>
      <c r="AO2495">
        <v>0.3</v>
      </c>
      <c r="AP2495">
        <v>-34.392000000000003</v>
      </c>
      <c r="AQ2495">
        <f>YEAR(Table1[[#This Row],[Order Date]])</f>
        <v>2016</v>
      </c>
      <c r="AR2495" t="str">
        <f>TEXT(Table1[[#This Row],[Order Date]],"mmmm")</f>
        <v>September</v>
      </c>
      <c r="AS2495" t="str">
        <f>"Q"&amp;ROUNDUP(MONTH(Table1[[#This Row],[Order Date]])/3,0)</f>
        <v>Q3</v>
      </c>
      <c r="AT2495">
        <f>IF(Table1[[#This Row],[Sales]]=0,0,Table1[[#This Row],[Profit]]/Table1[[#This Row],[Sales]])</f>
        <v>-0.1142857142857143</v>
      </c>
    </row>
    <row r="2496" spans="22:46" x14ac:dyDescent="0.3">
      <c r="V2496">
        <v>2495</v>
      </c>
      <c r="W2496" t="s">
        <v>6216</v>
      </c>
      <c r="X2496" s="1">
        <v>42623</v>
      </c>
      <c r="Y2496" t="s">
        <v>1269</v>
      </c>
      <c r="Z2496" t="s">
        <v>22</v>
      </c>
      <c r="AA2496" t="s">
        <v>3900</v>
      </c>
      <c r="AB2496" t="s">
        <v>3901</v>
      </c>
      <c r="AC2496" t="s">
        <v>25</v>
      </c>
      <c r="AD2496" t="s">
        <v>26</v>
      </c>
      <c r="AE2496" t="s">
        <v>203</v>
      </c>
      <c r="AF2496" t="s">
        <v>110</v>
      </c>
      <c r="AG2496">
        <v>77095</v>
      </c>
      <c r="AH2496" t="s">
        <v>111</v>
      </c>
      <c r="AI2496" t="s">
        <v>5161</v>
      </c>
      <c r="AJ2496" t="s">
        <v>73</v>
      </c>
      <c r="AK2496" t="s">
        <v>74</v>
      </c>
      <c r="AL2496" t="s">
        <v>5162</v>
      </c>
      <c r="AM2496">
        <v>719.96</v>
      </c>
      <c r="AN2496">
        <v>5</v>
      </c>
      <c r="AO2496">
        <v>0.2</v>
      </c>
      <c r="AP2496">
        <v>53.997</v>
      </c>
      <c r="AQ2496">
        <f>YEAR(Table1[[#This Row],[Order Date]])</f>
        <v>2016</v>
      </c>
      <c r="AR2496" t="str">
        <f>TEXT(Table1[[#This Row],[Order Date]],"mmmm")</f>
        <v>September</v>
      </c>
      <c r="AS2496" t="str">
        <f>"Q"&amp;ROUNDUP(MONTH(Table1[[#This Row],[Order Date]])/3,0)</f>
        <v>Q3</v>
      </c>
      <c r="AT2496">
        <f>IF(Table1[[#This Row],[Sales]]=0,0,Table1[[#This Row],[Profit]]/Table1[[#This Row],[Sales]])</f>
        <v>7.4999999999999997E-2</v>
      </c>
    </row>
    <row r="2497" spans="22:46" x14ac:dyDescent="0.3">
      <c r="V2497">
        <v>2496</v>
      </c>
      <c r="W2497" t="s">
        <v>6217</v>
      </c>
      <c r="X2497" s="1">
        <v>41806</v>
      </c>
      <c r="Y2497" t="s">
        <v>1655</v>
      </c>
      <c r="Z2497" t="s">
        <v>51</v>
      </c>
      <c r="AA2497" t="s">
        <v>6218</v>
      </c>
      <c r="AB2497" t="s">
        <v>6219</v>
      </c>
      <c r="AC2497" t="s">
        <v>25</v>
      </c>
      <c r="AD2497" t="s">
        <v>26</v>
      </c>
      <c r="AE2497" t="s">
        <v>6220</v>
      </c>
      <c r="AF2497" t="s">
        <v>287</v>
      </c>
      <c r="AG2497">
        <v>46544</v>
      </c>
      <c r="AH2497" t="s">
        <v>111</v>
      </c>
      <c r="AI2497" t="s">
        <v>1784</v>
      </c>
      <c r="AJ2497" t="s">
        <v>31</v>
      </c>
      <c r="AK2497" t="s">
        <v>35</v>
      </c>
      <c r="AL2497" t="s">
        <v>1785</v>
      </c>
      <c r="AM2497">
        <v>647.84</v>
      </c>
      <c r="AN2497">
        <v>8</v>
      </c>
      <c r="AO2497">
        <v>0</v>
      </c>
      <c r="AP2497">
        <v>32.392000000000003</v>
      </c>
      <c r="AQ2497">
        <f>YEAR(Table1[[#This Row],[Order Date]])</f>
        <v>2014</v>
      </c>
      <c r="AR2497" t="str">
        <f>TEXT(Table1[[#This Row],[Order Date]],"mmmm")</f>
        <v>June</v>
      </c>
      <c r="AS2497" t="str">
        <f>"Q"&amp;ROUNDUP(MONTH(Table1[[#This Row],[Order Date]])/3,0)</f>
        <v>Q2</v>
      </c>
      <c r="AT2497">
        <f>IF(Table1[[#This Row],[Sales]]=0,0,Table1[[#This Row],[Profit]]/Table1[[#This Row],[Sales]])</f>
        <v>0.05</v>
      </c>
    </row>
    <row r="2498" spans="22:46" x14ac:dyDescent="0.3">
      <c r="V2498">
        <v>2497</v>
      </c>
      <c r="W2498" t="s">
        <v>6221</v>
      </c>
      <c r="X2498" s="1">
        <v>42273</v>
      </c>
      <c r="Y2498" s="1">
        <v>42014</v>
      </c>
      <c r="Z2498" t="s">
        <v>51</v>
      </c>
      <c r="AA2498" t="s">
        <v>3304</v>
      </c>
      <c r="AB2498" t="s">
        <v>3305</v>
      </c>
      <c r="AC2498" t="s">
        <v>108</v>
      </c>
      <c r="AD2498" t="s">
        <v>26</v>
      </c>
      <c r="AE2498" t="s">
        <v>1065</v>
      </c>
      <c r="AF2498" t="s">
        <v>43</v>
      </c>
      <c r="AG2498">
        <v>92037</v>
      </c>
      <c r="AH2498" t="s">
        <v>44</v>
      </c>
      <c r="AI2498" t="s">
        <v>415</v>
      </c>
      <c r="AJ2498" t="s">
        <v>46</v>
      </c>
      <c r="AK2498" t="s">
        <v>60</v>
      </c>
      <c r="AL2498" t="s">
        <v>416</v>
      </c>
      <c r="AM2498">
        <v>64.17</v>
      </c>
      <c r="AN2498">
        <v>3</v>
      </c>
      <c r="AO2498">
        <v>0</v>
      </c>
      <c r="AP2498">
        <v>18.609300000000001</v>
      </c>
      <c r="AQ2498">
        <f>YEAR(Table1[[#This Row],[Order Date]])</f>
        <v>2015</v>
      </c>
      <c r="AR2498" t="str">
        <f>TEXT(Table1[[#This Row],[Order Date]],"mmmm")</f>
        <v>September</v>
      </c>
      <c r="AS2498" t="str">
        <f>"Q"&amp;ROUNDUP(MONTH(Table1[[#This Row],[Order Date]])/3,0)</f>
        <v>Q3</v>
      </c>
      <c r="AT2498">
        <f>IF(Table1[[#This Row],[Sales]]=0,0,Table1[[#This Row],[Profit]]/Table1[[#This Row],[Sales]])</f>
        <v>0.29000000000000004</v>
      </c>
    </row>
    <row r="2499" spans="22:46" x14ac:dyDescent="0.3">
      <c r="V2499">
        <v>2498</v>
      </c>
      <c r="W2499" t="s">
        <v>6221</v>
      </c>
      <c r="X2499" s="1">
        <v>42273</v>
      </c>
      <c r="Y2499" s="1">
        <v>42014</v>
      </c>
      <c r="Z2499" t="s">
        <v>51</v>
      </c>
      <c r="AA2499" t="s">
        <v>3304</v>
      </c>
      <c r="AB2499" t="s">
        <v>3305</v>
      </c>
      <c r="AC2499" t="s">
        <v>108</v>
      </c>
      <c r="AD2499" t="s">
        <v>26</v>
      </c>
      <c r="AE2499" t="s">
        <v>1065</v>
      </c>
      <c r="AF2499" t="s">
        <v>43</v>
      </c>
      <c r="AG2499">
        <v>92037</v>
      </c>
      <c r="AH2499" t="s">
        <v>44</v>
      </c>
      <c r="AI2499" t="s">
        <v>2783</v>
      </c>
      <c r="AJ2499" t="s">
        <v>46</v>
      </c>
      <c r="AK2499" t="s">
        <v>190</v>
      </c>
      <c r="AL2499" t="s">
        <v>2784</v>
      </c>
      <c r="AM2499">
        <v>124.46</v>
      </c>
      <c r="AN2499">
        <v>2</v>
      </c>
      <c r="AO2499">
        <v>0</v>
      </c>
      <c r="AP2499">
        <v>58.496200000000002</v>
      </c>
      <c r="AQ2499">
        <f>YEAR(Table1[[#This Row],[Order Date]])</f>
        <v>2015</v>
      </c>
      <c r="AR2499" t="str">
        <f>TEXT(Table1[[#This Row],[Order Date]],"mmmm")</f>
        <v>September</v>
      </c>
      <c r="AS2499" t="str">
        <f>"Q"&amp;ROUNDUP(MONTH(Table1[[#This Row],[Order Date]])/3,0)</f>
        <v>Q3</v>
      </c>
      <c r="AT2499">
        <f>IF(Table1[[#This Row],[Sales]]=0,0,Table1[[#This Row],[Profit]]/Table1[[#This Row],[Sales]])</f>
        <v>0.47000000000000003</v>
      </c>
    </row>
    <row r="2500" spans="22:46" x14ac:dyDescent="0.3">
      <c r="V2500">
        <v>2499</v>
      </c>
      <c r="W2500" t="s">
        <v>6222</v>
      </c>
      <c r="X2500" s="1">
        <v>42509</v>
      </c>
      <c r="Y2500" t="s">
        <v>2747</v>
      </c>
      <c r="Z2500" t="s">
        <v>51</v>
      </c>
      <c r="AA2500" t="s">
        <v>3603</v>
      </c>
      <c r="AB2500" t="s">
        <v>3604</v>
      </c>
      <c r="AC2500" t="s">
        <v>41</v>
      </c>
      <c r="AD2500" t="s">
        <v>26</v>
      </c>
      <c r="AE2500" t="s">
        <v>136</v>
      </c>
      <c r="AF2500" t="s">
        <v>43</v>
      </c>
      <c r="AG2500">
        <v>94109</v>
      </c>
      <c r="AH2500" t="s">
        <v>44</v>
      </c>
      <c r="AI2500" t="s">
        <v>5516</v>
      </c>
      <c r="AJ2500" t="s">
        <v>46</v>
      </c>
      <c r="AK2500" t="s">
        <v>77</v>
      </c>
      <c r="AL2500" t="s">
        <v>5517</v>
      </c>
      <c r="AM2500">
        <v>9.5839999999999996</v>
      </c>
      <c r="AN2500">
        <v>1</v>
      </c>
      <c r="AO2500">
        <v>0.2</v>
      </c>
      <c r="AP2500">
        <v>3.3544</v>
      </c>
      <c r="AQ2500">
        <f>YEAR(Table1[[#This Row],[Order Date]])</f>
        <v>2016</v>
      </c>
      <c r="AR2500" t="str">
        <f>TEXT(Table1[[#This Row],[Order Date]],"mmmm")</f>
        <v>May</v>
      </c>
      <c r="AS2500" t="str">
        <f>"Q"&amp;ROUNDUP(MONTH(Table1[[#This Row],[Order Date]])/3,0)</f>
        <v>Q2</v>
      </c>
      <c r="AT2500">
        <f>IF(Table1[[#This Row],[Sales]]=0,0,Table1[[#This Row],[Profit]]/Table1[[#This Row],[Sales]])</f>
        <v>0.35000000000000003</v>
      </c>
    </row>
    <row r="2501" spans="22:46" x14ac:dyDescent="0.3">
      <c r="V2501">
        <v>2500</v>
      </c>
      <c r="W2501" t="s">
        <v>6223</v>
      </c>
      <c r="X2501" s="1">
        <v>42908</v>
      </c>
      <c r="Y2501" t="s">
        <v>2422</v>
      </c>
      <c r="Z2501" t="s">
        <v>207</v>
      </c>
      <c r="AA2501" t="s">
        <v>3993</v>
      </c>
      <c r="AB2501" t="s">
        <v>3994</v>
      </c>
      <c r="AC2501" t="s">
        <v>25</v>
      </c>
      <c r="AD2501" t="s">
        <v>26</v>
      </c>
      <c r="AE2501" t="s">
        <v>1593</v>
      </c>
      <c r="AF2501" t="s">
        <v>55</v>
      </c>
      <c r="AG2501">
        <v>33178</v>
      </c>
      <c r="AH2501" t="s">
        <v>29</v>
      </c>
      <c r="AI2501" t="s">
        <v>6224</v>
      </c>
      <c r="AJ2501" t="s">
        <v>46</v>
      </c>
      <c r="AK2501" t="s">
        <v>190</v>
      </c>
      <c r="AL2501" t="s">
        <v>6225</v>
      </c>
      <c r="AM2501">
        <v>37.607999999999997</v>
      </c>
      <c r="AN2501">
        <v>3</v>
      </c>
      <c r="AO2501">
        <v>0.2</v>
      </c>
      <c r="AP2501">
        <v>12.6927</v>
      </c>
      <c r="AQ2501">
        <f>YEAR(Table1[[#This Row],[Order Date]])</f>
        <v>2017</v>
      </c>
      <c r="AR2501" t="str">
        <f>TEXT(Table1[[#This Row],[Order Date]],"mmmm")</f>
        <v>June</v>
      </c>
      <c r="AS2501" t="str">
        <f>"Q"&amp;ROUNDUP(MONTH(Table1[[#This Row],[Order Date]])/3,0)</f>
        <v>Q2</v>
      </c>
      <c r="AT2501">
        <f>IF(Table1[[#This Row],[Sales]]=0,0,Table1[[#This Row],[Profit]]/Table1[[#This Row],[Sales]])</f>
        <v>0.33750000000000002</v>
      </c>
    </row>
    <row r="2502" spans="22:46" x14ac:dyDescent="0.3">
      <c r="V2502">
        <v>2501</v>
      </c>
      <c r="W2502" t="s">
        <v>6226</v>
      </c>
      <c r="X2502" s="1">
        <v>42903</v>
      </c>
      <c r="Y2502" t="s">
        <v>484</v>
      </c>
      <c r="Z2502" t="s">
        <v>207</v>
      </c>
      <c r="AA2502" t="s">
        <v>6227</v>
      </c>
      <c r="AB2502" t="s">
        <v>6228</v>
      </c>
      <c r="AC2502" t="s">
        <v>41</v>
      </c>
      <c r="AD2502" t="s">
        <v>26</v>
      </c>
      <c r="AE2502" t="s">
        <v>4823</v>
      </c>
      <c r="AF2502" t="s">
        <v>233</v>
      </c>
      <c r="AG2502">
        <v>60076</v>
      </c>
      <c r="AH2502" t="s">
        <v>111</v>
      </c>
      <c r="AI2502" t="s">
        <v>3662</v>
      </c>
      <c r="AJ2502" t="s">
        <v>46</v>
      </c>
      <c r="AK2502" t="s">
        <v>94</v>
      </c>
      <c r="AL2502" t="s">
        <v>3663</v>
      </c>
      <c r="AM2502">
        <v>12.224</v>
      </c>
      <c r="AN2502">
        <v>2</v>
      </c>
      <c r="AO2502">
        <v>0.2</v>
      </c>
      <c r="AP2502">
        <v>4.4311999999999996</v>
      </c>
      <c r="AQ2502">
        <f>YEAR(Table1[[#This Row],[Order Date]])</f>
        <v>2017</v>
      </c>
      <c r="AR2502" t="str">
        <f>TEXT(Table1[[#This Row],[Order Date]],"mmmm")</f>
        <v>June</v>
      </c>
      <c r="AS2502" t="str">
        <f>"Q"&amp;ROUNDUP(MONTH(Table1[[#This Row],[Order Date]])/3,0)</f>
        <v>Q2</v>
      </c>
      <c r="AT2502">
        <f>IF(Table1[[#This Row],[Sales]]=0,0,Table1[[#This Row],[Profit]]/Table1[[#This Row],[Sales]])</f>
        <v>0.36249999999999993</v>
      </c>
    </row>
    <row r="2503" spans="22:46" x14ac:dyDescent="0.3">
      <c r="V2503">
        <v>2502</v>
      </c>
      <c r="W2503" t="s">
        <v>6226</v>
      </c>
      <c r="X2503" s="1">
        <v>42903</v>
      </c>
      <c r="Y2503" t="s">
        <v>484</v>
      </c>
      <c r="Z2503" t="s">
        <v>207</v>
      </c>
      <c r="AA2503" t="s">
        <v>6227</v>
      </c>
      <c r="AB2503" t="s">
        <v>6228</v>
      </c>
      <c r="AC2503" t="s">
        <v>41</v>
      </c>
      <c r="AD2503" t="s">
        <v>26</v>
      </c>
      <c r="AE2503" t="s">
        <v>4823</v>
      </c>
      <c r="AF2503" t="s">
        <v>233</v>
      </c>
      <c r="AG2503">
        <v>60076</v>
      </c>
      <c r="AH2503" t="s">
        <v>111</v>
      </c>
      <c r="AI2503" t="s">
        <v>2692</v>
      </c>
      <c r="AJ2503" t="s">
        <v>46</v>
      </c>
      <c r="AK2503" t="s">
        <v>77</v>
      </c>
      <c r="AL2503" t="s">
        <v>2693</v>
      </c>
      <c r="AM2503">
        <v>2.3039999999999998</v>
      </c>
      <c r="AN2503">
        <v>4</v>
      </c>
      <c r="AO2503">
        <v>0.8</v>
      </c>
      <c r="AP2503">
        <v>-3.5712000000000002</v>
      </c>
      <c r="AQ2503">
        <f>YEAR(Table1[[#This Row],[Order Date]])</f>
        <v>2017</v>
      </c>
      <c r="AR2503" t="str">
        <f>TEXT(Table1[[#This Row],[Order Date]],"mmmm")</f>
        <v>June</v>
      </c>
      <c r="AS2503" t="str">
        <f>"Q"&amp;ROUNDUP(MONTH(Table1[[#This Row],[Order Date]])/3,0)</f>
        <v>Q2</v>
      </c>
      <c r="AT2503">
        <f>IF(Table1[[#This Row],[Sales]]=0,0,Table1[[#This Row],[Profit]]/Table1[[#This Row],[Sales]])</f>
        <v>-1.5500000000000003</v>
      </c>
    </row>
    <row r="2504" spans="22:46" x14ac:dyDescent="0.3">
      <c r="V2504">
        <v>2503</v>
      </c>
      <c r="W2504" t="s">
        <v>6226</v>
      </c>
      <c r="X2504" s="1">
        <v>42903</v>
      </c>
      <c r="Y2504" t="s">
        <v>484</v>
      </c>
      <c r="Z2504" t="s">
        <v>207</v>
      </c>
      <c r="AA2504" t="s">
        <v>6227</v>
      </c>
      <c r="AB2504" t="s">
        <v>6228</v>
      </c>
      <c r="AC2504" t="s">
        <v>41</v>
      </c>
      <c r="AD2504" t="s">
        <v>26</v>
      </c>
      <c r="AE2504" t="s">
        <v>4823</v>
      </c>
      <c r="AF2504" t="s">
        <v>233</v>
      </c>
      <c r="AG2504">
        <v>60076</v>
      </c>
      <c r="AH2504" t="s">
        <v>111</v>
      </c>
      <c r="AI2504" t="s">
        <v>2956</v>
      </c>
      <c r="AJ2504" t="s">
        <v>46</v>
      </c>
      <c r="AK2504" t="s">
        <v>77</v>
      </c>
      <c r="AL2504" t="s">
        <v>2957</v>
      </c>
      <c r="AM2504">
        <v>9.36</v>
      </c>
      <c r="AN2504">
        <v>4</v>
      </c>
      <c r="AO2504">
        <v>0.8</v>
      </c>
      <c r="AP2504">
        <v>-16.38</v>
      </c>
      <c r="AQ2504">
        <f>YEAR(Table1[[#This Row],[Order Date]])</f>
        <v>2017</v>
      </c>
      <c r="AR2504" t="str">
        <f>TEXT(Table1[[#This Row],[Order Date]],"mmmm")</f>
        <v>June</v>
      </c>
      <c r="AS2504" t="str">
        <f>"Q"&amp;ROUNDUP(MONTH(Table1[[#This Row],[Order Date]])/3,0)</f>
        <v>Q2</v>
      </c>
      <c r="AT2504">
        <f>IF(Table1[[#This Row],[Sales]]=0,0,Table1[[#This Row],[Profit]]/Table1[[#This Row],[Sales]])</f>
        <v>-1.75</v>
      </c>
    </row>
    <row r="2505" spans="22:46" x14ac:dyDescent="0.3">
      <c r="V2505">
        <v>2504</v>
      </c>
      <c r="W2505" t="s">
        <v>6229</v>
      </c>
      <c r="X2505" s="1">
        <v>42688</v>
      </c>
      <c r="Y2505" t="s">
        <v>2495</v>
      </c>
      <c r="Z2505" t="s">
        <v>51</v>
      </c>
      <c r="AA2505" t="s">
        <v>6230</v>
      </c>
      <c r="AB2505" t="s">
        <v>6231</v>
      </c>
      <c r="AC2505" t="s">
        <v>25</v>
      </c>
      <c r="AD2505" t="s">
        <v>26</v>
      </c>
      <c r="AE2505" t="s">
        <v>136</v>
      </c>
      <c r="AF2505" t="s">
        <v>43</v>
      </c>
      <c r="AG2505">
        <v>94110</v>
      </c>
      <c r="AH2505" t="s">
        <v>44</v>
      </c>
      <c r="AI2505" t="s">
        <v>5579</v>
      </c>
      <c r="AJ2505" t="s">
        <v>46</v>
      </c>
      <c r="AK2505" t="s">
        <v>47</v>
      </c>
      <c r="AL2505" t="s">
        <v>5580</v>
      </c>
      <c r="AM2505">
        <v>7.38</v>
      </c>
      <c r="AN2505">
        <v>2</v>
      </c>
      <c r="AO2505">
        <v>0</v>
      </c>
      <c r="AP2505">
        <v>3.4685999999999999</v>
      </c>
      <c r="AQ2505">
        <f>YEAR(Table1[[#This Row],[Order Date]])</f>
        <v>2016</v>
      </c>
      <c r="AR2505" t="str">
        <f>TEXT(Table1[[#This Row],[Order Date]],"mmmm")</f>
        <v>November</v>
      </c>
      <c r="AS2505" t="str">
        <f>"Q"&amp;ROUNDUP(MONTH(Table1[[#This Row],[Order Date]])/3,0)</f>
        <v>Q4</v>
      </c>
      <c r="AT2505">
        <f>IF(Table1[[#This Row],[Sales]]=0,0,Table1[[#This Row],[Profit]]/Table1[[#This Row],[Sales]])</f>
        <v>0.47</v>
      </c>
    </row>
    <row r="2506" spans="22:46" x14ac:dyDescent="0.3">
      <c r="V2506">
        <v>2505</v>
      </c>
      <c r="W2506" t="s">
        <v>6232</v>
      </c>
      <c r="X2506" s="1">
        <v>41845</v>
      </c>
      <c r="Y2506" t="s">
        <v>1471</v>
      </c>
      <c r="Z2506" t="s">
        <v>22</v>
      </c>
      <c r="AA2506" t="s">
        <v>1032</v>
      </c>
      <c r="AB2506" t="s">
        <v>1033</v>
      </c>
      <c r="AC2506" t="s">
        <v>25</v>
      </c>
      <c r="AD2506" t="s">
        <v>26</v>
      </c>
      <c r="AE2506" t="s">
        <v>136</v>
      </c>
      <c r="AF2506" t="s">
        <v>43</v>
      </c>
      <c r="AG2506">
        <v>94122</v>
      </c>
      <c r="AH2506" t="s">
        <v>44</v>
      </c>
      <c r="AI2506" t="s">
        <v>1071</v>
      </c>
      <c r="AJ2506" t="s">
        <v>46</v>
      </c>
      <c r="AK2506" t="s">
        <v>60</v>
      </c>
      <c r="AL2506" t="s">
        <v>1072</v>
      </c>
      <c r="AM2506">
        <v>53.72</v>
      </c>
      <c r="AN2506">
        <v>4</v>
      </c>
      <c r="AO2506">
        <v>0</v>
      </c>
      <c r="AP2506">
        <v>15.041600000000001</v>
      </c>
      <c r="AQ2506">
        <f>YEAR(Table1[[#This Row],[Order Date]])</f>
        <v>2014</v>
      </c>
      <c r="AR2506" t="str">
        <f>TEXT(Table1[[#This Row],[Order Date]],"mmmm")</f>
        <v>July</v>
      </c>
      <c r="AS2506" t="str">
        <f>"Q"&amp;ROUNDUP(MONTH(Table1[[#This Row],[Order Date]])/3,0)</f>
        <v>Q3</v>
      </c>
      <c r="AT2506">
        <f>IF(Table1[[#This Row],[Sales]]=0,0,Table1[[#This Row],[Profit]]/Table1[[#This Row],[Sales]])</f>
        <v>0.28000000000000003</v>
      </c>
    </row>
    <row r="2507" spans="22:46" x14ac:dyDescent="0.3">
      <c r="V2507">
        <v>2506</v>
      </c>
      <c r="W2507" t="s">
        <v>6232</v>
      </c>
      <c r="X2507" s="1">
        <v>41845</v>
      </c>
      <c r="Y2507" t="s">
        <v>1471</v>
      </c>
      <c r="Z2507" t="s">
        <v>22</v>
      </c>
      <c r="AA2507" t="s">
        <v>1032</v>
      </c>
      <c r="AB2507" t="s">
        <v>1033</v>
      </c>
      <c r="AC2507" t="s">
        <v>25</v>
      </c>
      <c r="AD2507" t="s">
        <v>26</v>
      </c>
      <c r="AE2507" t="s">
        <v>136</v>
      </c>
      <c r="AF2507" t="s">
        <v>43</v>
      </c>
      <c r="AG2507">
        <v>94122</v>
      </c>
      <c r="AH2507" t="s">
        <v>44</v>
      </c>
      <c r="AI2507" t="s">
        <v>6233</v>
      </c>
      <c r="AJ2507" t="s">
        <v>46</v>
      </c>
      <c r="AK2507" t="s">
        <v>651</v>
      </c>
      <c r="AL2507" t="s">
        <v>6234</v>
      </c>
      <c r="AM2507">
        <v>8187.65</v>
      </c>
      <c r="AN2507">
        <v>5</v>
      </c>
      <c r="AO2507">
        <v>0</v>
      </c>
      <c r="AP2507">
        <v>327.50599999999997</v>
      </c>
      <c r="AQ2507">
        <f>YEAR(Table1[[#This Row],[Order Date]])</f>
        <v>2014</v>
      </c>
      <c r="AR2507" t="str">
        <f>TEXT(Table1[[#This Row],[Order Date]],"mmmm")</f>
        <v>July</v>
      </c>
      <c r="AS2507" t="str">
        <f>"Q"&amp;ROUNDUP(MONTH(Table1[[#This Row],[Order Date]])/3,0)</f>
        <v>Q3</v>
      </c>
      <c r="AT2507">
        <f>IF(Table1[[#This Row],[Sales]]=0,0,Table1[[#This Row],[Profit]]/Table1[[#This Row],[Sales]])</f>
        <v>0.04</v>
      </c>
    </row>
    <row r="2508" spans="22:46" x14ac:dyDescent="0.3">
      <c r="V2508">
        <v>2507</v>
      </c>
      <c r="W2508" t="s">
        <v>6232</v>
      </c>
      <c r="X2508" s="1">
        <v>41845</v>
      </c>
      <c r="Y2508" t="s">
        <v>1471</v>
      </c>
      <c r="Z2508" t="s">
        <v>22</v>
      </c>
      <c r="AA2508" t="s">
        <v>1032</v>
      </c>
      <c r="AB2508" t="s">
        <v>1033</v>
      </c>
      <c r="AC2508" t="s">
        <v>25</v>
      </c>
      <c r="AD2508" t="s">
        <v>26</v>
      </c>
      <c r="AE2508" t="s">
        <v>136</v>
      </c>
      <c r="AF2508" t="s">
        <v>43</v>
      </c>
      <c r="AG2508">
        <v>94122</v>
      </c>
      <c r="AH2508" t="s">
        <v>44</v>
      </c>
      <c r="AI2508" t="s">
        <v>1038</v>
      </c>
      <c r="AJ2508" t="s">
        <v>31</v>
      </c>
      <c r="AK2508" t="s">
        <v>67</v>
      </c>
      <c r="AL2508" t="s">
        <v>1039</v>
      </c>
      <c r="AM2508">
        <v>77.92</v>
      </c>
      <c r="AN2508">
        <v>8</v>
      </c>
      <c r="AO2508">
        <v>0</v>
      </c>
      <c r="AP2508">
        <v>34.284799999999997</v>
      </c>
      <c r="AQ2508">
        <f>YEAR(Table1[[#This Row],[Order Date]])</f>
        <v>2014</v>
      </c>
      <c r="AR2508" t="str">
        <f>TEXT(Table1[[#This Row],[Order Date]],"mmmm")</f>
        <v>July</v>
      </c>
      <c r="AS2508" t="str">
        <f>"Q"&amp;ROUNDUP(MONTH(Table1[[#This Row],[Order Date]])/3,0)</f>
        <v>Q3</v>
      </c>
      <c r="AT2508">
        <f>IF(Table1[[#This Row],[Sales]]=0,0,Table1[[#This Row],[Profit]]/Table1[[#This Row],[Sales]])</f>
        <v>0.43999999999999995</v>
      </c>
    </row>
    <row r="2509" spans="22:46" x14ac:dyDescent="0.3">
      <c r="V2509">
        <v>2508</v>
      </c>
      <c r="W2509" t="s">
        <v>6235</v>
      </c>
      <c r="X2509" s="1">
        <v>42187</v>
      </c>
      <c r="Y2509" s="1">
        <v>42042</v>
      </c>
      <c r="Z2509" t="s">
        <v>1450</v>
      </c>
      <c r="AA2509" t="s">
        <v>5689</v>
      </c>
      <c r="AB2509" t="s">
        <v>5690</v>
      </c>
      <c r="AC2509" t="s">
        <v>25</v>
      </c>
      <c r="AD2509" t="s">
        <v>26</v>
      </c>
      <c r="AE2509" t="s">
        <v>203</v>
      </c>
      <c r="AF2509" t="s">
        <v>110</v>
      </c>
      <c r="AG2509">
        <v>77070</v>
      </c>
      <c r="AH2509" t="s">
        <v>111</v>
      </c>
      <c r="AI2509" t="s">
        <v>6236</v>
      </c>
      <c r="AJ2509" t="s">
        <v>46</v>
      </c>
      <c r="AK2509" t="s">
        <v>80</v>
      </c>
      <c r="AL2509" t="s">
        <v>6237</v>
      </c>
      <c r="AM2509">
        <v>32.783999999999999</v>
      </c>
      <c r="AN2509">
        <v>4</v>
      </c>
      <c r="AO2509">
        <v>0.8</v>
      </c>
      <c r="AP2509">
        <v>-85.238399999999999</v>
      </c>
      <c r="AQ2509">
        <f>YEAR(Table1[[#This Row],[Order Date]])</f>
        <v>2015</v>
      </c>
      <c r="AR2509" t="str">
        <f>TEXT(Table1[[#This Row],[Order Date]],"mmmm")</f>
        <v>July</v>
      </c>
      <c r="AS2509" t="str">
        <f>"Q"&amp;ROUNDUP(MONTH(Table1[[#This Row],[Order Date]])/3,0)</f>
        <v>Q3</v>
      </c>
      <c r="AT2509">
        <f>IF(Table1[[#This Row],[Sales]]=0,0,Table1[[#This Row],[Profit]]/Table1[[#This Row],[Sales]])</f>
        <v>-2.6</v>
      </c>
    </row>
    <row r="2510" spans="22:46" x14ac:dyDescent="0.3">
      <c r="V2510">
        <v>2509</v>
      </c>
      <c r="W2510" t="s">
        <v>6238</v>
      </c>
      <c r="X2510" s="1">
        <v>42796</v>
      </c>
      <c r="Y2510" s="1">
        <v>42950</v>
      </c>
      <c r="Z2510" t="s">
        <v>51</v>
      </c>
      <c r="AA2510" t="s">
        <v>1939</v>
      </c>
      <c r="AB2510" t="s">
        <v>1940</v>
      </c>
      <c r="AC2510" t="s">
        <v>41</v>
      </c>
      <c r="AD2510" t="s">
        <v>26</v>
      </c>
      <c r="AE2510" t="s">
        <v>42</v>
      </c>
      <c r="AF2510" t="s">
        <v>43</v>
      </c>
      <c r="AG2510">
        <v>90045</v>
      </c>
      <c r="AH2510" t="s">
        <v>44</v>
      </c>
      <c r="AI2510" t="s">
        <v>6239</v>
      </c>
      <c r="AJ2510" t="s">
        <v>73</v>
      </c>
      <c r="AK2510" t="s">
        <v>74</v>
      </c>
      <c r="AL2510" t="s">
        <v>6240</v>
      </c>
      <c r="AM2510">
        <v>196.77600000000001</v>
      </c>
      <c r="AN2510">
        <v>3</v>
      </c>
      <c r="AO2510">
        <v>0.2</v>
      </c>
      <c r="AP2510">
        <v>14.7582</v>
      </c>
      <c r="AQ2510">
        <f>YEAR(Table1[[#This Row],[Order Date]])</f>
        <v>2017</v>
      </c>
      <c r="AR2510" t="str">
        <f>TEXT(Table1[[#This Row],[Order Date]],"mmmm")</f>
        <v>March</v>
      </c>
      <c r="AS2510" t="str">
        <f>"Q"&amp;ROUNDUP(MONTH(Table1[[#This Row],[Order Date]])/3,0)</f>
        <v>Q1</v>
      </c>
      <c r="AT2510">
        <f>IF(Table1[[#This Row],[Sales]]=0,0,Table1[[#This Row],[Profit]]/Table1[[#This Row],[Sales]])</f>
        <v>7.4999999999999997E-2</v>
      </c>
    </row>
    <row r="2511" spans="22:46" x14ac:dyDescent="0.3">
      <c r="V2511">
        <v>2510</v>
      </c>
      <c r="W2511" t="s">
        <v>6238</v>
      </c>
      <c r="X2511" s="1">
        <v>42796</v>
      </c>
      <c r="Y2511" s="1">
        <v>42950</v>
      </c>
      <c r="Z2511" t="s">
        <v>51</v>
      </c>
      <c r="AA2511" t="s">
        <v>1939</v>
      </c>
      <c r="AB2511" t="s">
        <v>1940</v>
      </c>
      <c r="AC2511" t="s">
        <v>41</v>
      </c>
      <c r="AD2511" t="s">
        <v>26</v>
      </c>
      <c r="AE2511" t="s">
        <v>42</v>
      </c>
      <c r="AF2511" t="s">
        <v>43</v>
      </c>
      <c r="AG2511">
        <v>90045</v>
      </c>
      <c r="AH2511" t="s">
        <v>44</v>
      </c>
      <c r="AI2511" t="s">
        <v>4006</v>
      </c>
      <c r="AJ2511" t="s">
        <v>73</v>
      </c>
      <c r="AK2511" t="s">
        <v>176</v>
      </c>
      <c r="AL2511" t="s">
        <v>4007</v>
      </c>
      <c r="AM2511">
        <v>479.94</v>
      </c>
      <c r="AN2511">
        <v>6</v>
      </c>
      <c r="AO2511">
        <v>0</v>
      </c>
      <c r="AP2511">
        <v>52.793399999999998</v>
      </c>
      <c r="AQ2511">
        <f>YEAR(Table1[[#This Row],[Order Date]])</f>
        <v>2017</v>
      </c>
      <c r="AR2511" t="str">
        <f>TEXT(Table1[[#This Row],[Order Date]],"mmmm")</f>
        <v>March</v>
      </c>
      <c r="AS2511" t="str">
        <f>"Q"&amp;ROUNDUP(MONTH(Table1[[#This Row],[Order Date]])/3,0)</f>
        <v>Q1</v>
      </c>
      <c r="AT2511">
        <f>IF(Table1[[#This Row],[Sales]]=0,0,Table1[[#This Row],[Profit]]/Table1[[#This Row],[Sales]])</f>
        <v>0.11</v>
      </c>
    </row>
    <row r="2512" spans="22:46" x14ac:dyDescent="0.3">
      <c r="V2512">
        <v>2511</v>
      </c>
      <c r="W2512" t="s">
        <v>6241</v>
      </c>
      <c r="X2512" s="1">
        <v>42692</v>
      </c>
      <c r="Y2512" t="s">
        <v>6243</v>
      </c>
      <c r="Z2512" t="s">
        <v>51</v>
      </c>
      <c r="AA2512" t="s">
        <v>5764</v>
      </c>
      <c r="AB2512" t="s">
        <v>5765</v>
      </c>
      <c r="AC2512" t="s">
        <v>108</v>
      </c>
      <c r="AD2512" t="s">
        <v>26</v>
      </c>
      <c r="AE2512" t="s">
        <v>5436</v>
      </c>
      <c r="AF2512" t="s">
        <v>732</v>
      </c>
      <c r="AG2512">
        <v>73120</v>
      </c>
      <c r="AH2512" t="s">
        <v>111</v>
      </c>
      <c r="AI2512" t="s">
        <v>6244</v>
      </c>
      <c r="AJ2512" t="s">
        <v>46</v>
      </c>
      <c r="AK2512" t="s">
        <v>60</v>
      </c>
      <c r="AL2512" t="s">
        <v>6245</v>
      </c>
      <c r="AM2512">
        <v>1117.92</v>
      </c>
      <c r="AN2512">
        <v>4</v>
      </c>
      <c r="AO2512">
        <v>0</v>
      </c>
      <c r="AP2512">
        <v>55.896000000000001</v>
      </c>
      <c r="AQ2512">
        <f>YEAR(Table1[[#This Row],[Order Date]])</f>
        <v>2016</v>
      </c>
      <c r="AR2512" t="str">
        <f>TEXT(Table1[[#This Row],[Order Date]],"mmmm")</f>
        <v>November</v>
      </c>
      <c r="AS2512" t="str">
        <f>"Q"&amp;ROUNDUP(MONTH(Table1[[#This Row],[Order Date]])/3,0)</f>
        <v>Q4</v>
      </c>
      <c r="AT2512">
        <f>IF(Table1[[#This Row],[Sales]]=0,0,Table1[[#This Row],[Profit]]/Table1[[#This Row],[Sales]])</f>
        <v>4.9999999999999996E-2</v>
      </c>
    </row>
    <row r="2513" spans="22:46" x14ac:dyDescent="0.3">
      <c r="V2513">
        <v>2512</v>
      </c>
      <c r="W2513" t="s">
        <v>6246</v>
      </c>
      <c r="X2513" s="1">
        <v>42112</v>
      </c>
      <c r="Y2513" t="s">
        <v>5546</v>
      </c>
      <c r="Z2513" t="s">
        <v>207</v>
      </c>
      <c r="AA2513" t="s">
        <v>5973</v>
      </c>
      <c r="AB2513" t="s">
        <v>5974</v>
      </c>
      <c r="AC2513" t="s">
        <v>25</v>
      </c>
      <c r="AD2513" t="s">
        <v>26</v>
      </c>
      <c r="AE2513" t="s">
        <v>831</v>
      </c>
      <c r="AF2513" t="s">
        <v>832</v>
      </c>
      <c r="AG2513">
        <v>71203</v>
      </c>
      <c r="AH2513" t="s">
        <v>29</v>
      </c>
      <c r="AI2513" t="s">
        <v>4103</v>
      </c>
      <c r="AJ2513" t="s">
        <v>73</v>
      </c>
      <c r="AK2513" t="s">
        <v>176</v>
      </c>
      <c r="AL2513" t="s">
        <v>4104</v>
      </c>
      <c r="AM2513">
        <v>106.5</v>
      </c>
      <c r="AN2513">
        <v>6</v>
      </c>
      <c r="AO2513">
        <v>0</v>
      </c>
      <c r="AP2513">
        <v>41.534999999999997</v>
      </c>
      <c r="AQ2513">
        <f>YEAR(Table1[[#This Row],[Order Date]])</f>
        <v>2015</v>
      </c>
      <c r="AR2513" t="str">
        <f>TEXT(Table1[[#This Row],[Order Date]],"mmmm")</f>
        <v>April</v>
      </c>
      <c r="AS2513" t="str">
        <f>"Q"&amp;ROUNDUP(MONTH(Table1[[#This Row],[Order Date]])/3,0)</f>
        <v>Q2</v>
      </c>
      <c r="AT2513">
        <f>IF(Table1[[#This Row],[Sales]]=0,0,Table1[[#This Row],[Profit]]/Table1[[#This Row],[Sales]])</f>
        <v>0.38999999999999996</v>
      </c>
    </row>
    <row r="2514" spans="22:46" x14ac:dyDescent="0.3">
      <c r="V2514">
        <v>2513</v>
      </c>
      <c r="W2514" t="s">
        <v>6247</v>
      </c>
      <c r="X2514" s="1">
        <v>43071</v>
      </c>
      <c r="Y2514" s="1">
        <v>42898</v>
      </c>
      <c r="Z2514" t="s">
        <v>51</v>
      </c>
      <c r="AA2514" t="s">
        <v>6248</v>
      </c>
      <c r="AB2514" t="s">
        <v>6249</v>
      </c>
      <c r="AC2514" t="s">
        <v>108</v>
      </c>
      <c r="AD2514" t="s">
        <v>26</v>
      </c>
      <c r="AE2514" t="s">
        <v>1016</v>
      </c>
      <c r="AF2514" t="s">
        <v>55</v>
      </c>
      <c r="AG2514">
        <v>33614</v>
      </c>
      <c r="AH2514" t="s">
        <v>29</v>
      </c>
      <c r="AI2514" t="s">
        <v>2062</v>
      </c>
      <c r="AJ2514" t="s">
        <v>46</v>
      </c>
      <c r="AK2514" t="s">
        <v>77</v>
      </c>
      <c r="AL2514" t="s">
        <v>2063</v>
      </c>
      <c r="AM2514">
        <v>45.66</v>
      </c>
      <c r="AN2514">
        <v>5</v>
      </c>
      <c r="AO2514">
        <v>0.7</v>
      </c>
      <c r="AP2514">
        <v>-33.484000000000002</v>
      </c>
      <c r="AQ2514">
        <f>YEAR(Table1[[#This Row],[Order Date]])</f>
        <v>2017</v>
      </c>
      <c r="AR2514" t="str">
        <f>TEXT(Table1[[#This Row],[Order Date]],"mmmm")</f>
        <v>December</v>
      </c>
      <c r="AS2514" t="str">
        <f>"Q"&amp;ROUNDUP(MONTH(Table1[[#This Row],[Order Date]])/3,0)</f>
        <v>Q4</v>
      </c>
      <c r="AT2514">
        <f>IF(Table1[[#This Row],[Sales]]=0,0,Table1[[#This Row],[Profit]]/Table1[[#This Row],[Sales]])</f>
        <v>-0.73333333333333339</v>
      </c>
    </row>
    <row r="2515" spans="22:46" x14ac:dyDescent="0.3">
      <c r="V2515">
        <v>2514</v>
      </c>
      <c r="W2515" t="s">
        <v>6250</v>
      </c>
      <c r="X2515" s="1">
        <v>42685</v>
      </c>
      <c r="Y2515" t="s">
        <v>3389</v>
      </c>
      <c r="Z2515" t="s">
        <v>51</v>
      </c>
      <c r="AA2515" t="s">
        <v>1724</v>
      </c>
      <c r="AB2515" t="s">
        <v>1725</v>
      </c>
      <c r="AC2515" t="s">
        <v>41</v>
      </c>
      <c r="AD2515" t="s">
        <v>26</v>
      </c>
      <c r="AE2515" t="s">
        <v>342</v>
      </c>
      <c r="AF2515" t="s">
        <v>233</v>
      </c>
      <c r="AG2515">
        <v>60623</v>
      </c>
      <c r="AH2515" t="s">
        <v>111</v>
      </c>
      <c r="AI2515" t="s">
        <v>4690</v>
      </c>
      <c r="AJ2515" t="s">
        <v>73</v>
      </c>
      <c r="AK2515" t="s">
        <v>176</v>
      </c>
      <c r="AL2515" t="s">
        <v>4691</v>
      </c>
      <c r="AM2515">
        <v>95.968000000000004</v>
      </c>
      <c r="AN2515">
        <v>4</v>
      </c>
      <c r="AO2515">
        <v>0.2</v>
      </c>
      <c r="AP2515">
        <v>1.1996</v>
      </c>
      <c r="AQ2515">
        <f>YEAR(Table1[[#This Row],[Order Date]])</f>
        <v>2016</v>
      </c>
      <c r="AR2515" t="str">
        <f>TEXT(Table1[[#This Row],[Order Date]],"mmmm")</f>
        <v>November</v>
      </c>
      <c r="AS2515" t="str">
        <f>"Q"&amp;ROUNDUP(MONTH(Table1[[#This Row],[Order Date]])/3,0)</f>
        <v>Q4</v>
      </c>
      <c r="AT2515">
        <f>IF(Table1[[#This Row],[Sales]]=0,0,Table1[[#This Row],[Profit]]/Table1[[#This Row],[Sales]])</f>
        <v>1.2499999999999999E-2</v>
      </c>
    </row>
    <row r="2516" spans="22:46" x14ac:dyDescent="0.3">
      <c r="V2516">
        <v>2515</v>
      </c>
      <c r="W2516" t="s">
        <v>6250</v>
      </c>
      <c r="X2516" s="1">
        <v>42685</v>
      </c>
      <c r="Y2516" t="s">
        <v>3389</v>
      </c>
      <c r="Z2516" t="s">
        <v>51</v>
      </c>
      <c r="AA2516" t="s">
        <v>1724</v>
      </c>
      <c r="AB2516" t="s">
        <v>1725</v>
      </c>
      <c r="AC2516" t="s">
        <v>41</v>
      </c>
      <c r="AD2516" t="s">
        <v>26</v>
      </c>
      <c r="AE2516" t="s">
        <v>342</v>
      </c>
      <c r="AF2516" t="s">
        <v>233</v>
      </c>
      <c r="AG2516">
        <v>60623</v>
      </c>
      <c r="AH2516" t="s">
        <v>111</v>
      </c>
      <c r="AI2516" t="s">
        <v>3858</v>
      </c>
      <c r="AJ2516" t="s">
        <v>31</v>
      </c>
      <c r="AK2516" t="s">
        <v>35</v>
      </c>
      <c r="AL2516" t="s">
        <v>3859</v>
      </c>
      <c r="AM2516">
        <v>47.991999999999997</v>
      </c>
      <c r="AN2516">
        <v>2</v>
      </c>
      <c r="AO2516">
        <v>0.3</v>
      </c>
      <c r="AP2516">
        <v>-2.0568</v>
      </c>
      <c r="AQ2516">
        <f>YEAR(Table1[[#This Row],[Order Date]])</f>
        <v>2016</v>
      </c>
      <c r="AR2516" t="str">
        <f>TEXT(Table1[[#This Row],[Order Date]],"mmmm")</f>
        <v>November</v>
      </c>
      <c r="AS2516" t="str">
        <f>"Q"&amp;ROUNDUP(MONTH(Table1[[#This Row],[Order Date]])/3,0)</f>
        <v>Q4</v>
      </c>
      <c r="AT2516">
        <f>IF(Table1[[#This Row],[Sales]]=0,0,Table1[[#This Row],[Profit]]/Table1[[#This Row],[Sales]])</f>
        <v>-4.2857142857142858E-2</v>
      </c>
    </row>
    <row r="2517" spans="22:46" x14ac:dyDescent="0.3">
      <c r="V2517">
        <v>2516</v>
      </c>
      <c r="W2517" t="s">
        <v>6251</v>
      </c>
      <c r="X2517" s="1">
        <v>41887</v>
      </c>
      <c r="Y2517" s="1">
        <v>41921</v>
      </c>
      <c r="Z2517" t="s">
        <v>51</v>
      </c>
      <c r="AA2517" t="s">
        <v>3939</v>
      </c>
      <c r="AB2517" t="s">
        <v>3940</v>
      </c>
      <c r="AC2517" t="s">
        <v>25</v>
      </c>
      <c r="AD2517" t="s">
        <v>26</v>
      </c>
      <c r="AE2517" t="s">
        <v>5183</v>
      </c>
      <c r="AF2517" t="s">
        <v>564</v>
      </c>
      <c r="AG2517">
        <v>43402</v>
      </c>
      <c r="AH2517" t="s">
        <v>160</v>
      </c>
      <c r="AI2517" t="s">
        <v>2388</v>
      </c>
      <c r="AJ2517" t="s">
        <v>46</v>
      </c>
      <c r="AK2517" t="s">
        <v>60</v>
      </c>
      <c r="AL2517" t="s">
        <v>2389</v>
      </c>
      <c r="AM2517">
        <v>264.32</v>
      </c>
      <c r="AN2517">
        <v>2</v>
      </c>
      <c r="AO2517">
        <v>0.2</v>
      </c>
      <c r="AP2517">
        <v>19.824000000000002</v>
      </c>
      <c r="AQ2517">
        <f>YEAR(Table1[[#This Row],[Order Date]])</f>
        <v>2014</v>
      </c>
      <c r="AR2517" t="str">
        <f>TEXT(Table1[[#This Row],[Order Date]],"mmmm")</f>
        <v>September</v>
      </c>
      <c r="AS2517" t="str">
        <f>"Q"&amp;ROUNDUP(MONTH(Table1[[#This Row],[Order Date]])/3,0)</f>
        <v>Q3</v>
      </c>
      <c r="AT2517">
        <f>IF(Table1[[#This Row],[Sales]]=0,0,Table1[[#This Row],[Profit]]/Table1[[#This Row],[Sales]])</f>
        <v>7.5000000000000011E-2</v>
      </c>
    </row>
    <row r="2518" spans="22:46" x14ac:dyDescent="0.3">
      <c r="V2518">
        <v>2517</v>
      </c>
      <c r="W2518" t="s">
        <v>6252</v>
      </c>
      <c r="X2518" s="1">
        <v>41958</v>
      </c>
      <c r="Y2518" t="s">
        <v>6253</v>
      </c>
      <c r="Z2518" t="s">
        <v>51</v>
      </c>
      <c r="AA2518" t="s">
        <v>2679</v>
      </c>
      <c r="AB2518" t="s">
        <v>2680</v>
      </c>
      <c r="AC2518" t="s">
        <v>25</v>
      </c>
      <c r="AD2518" t="s">
        <v>26</v>
      </c>
      <c r="AE2518" t="s">
        <v>203</v>
      </c>
      <c r="AF2518" t="s">
        <v>110</v>
      </c>
      <c r="AG2518">
        <v>77095</v>
      </c>
      <c r="AH2518" t="s">
        <v>111</v>
      </c>
      <c r="AI2518" t="s">
        <v>4278</v>
      </c>
      <c r="AJ2518" t="s">
        <v>46</v>
      </c>
      <c r="AK2518" t="s">
        <v>190</v>
      </c>
      <c r="AL2518" t="s">
        <v>4279</v>
      </c>
      <c r="AM2518">
        <v>604.65599999999995</v>
      </c>
      <c r="AN2518">
        <v>9</v>
      </c>
      <c r="AO2518">
        <v>0.2</v>
      </c>
      <c r="AP2518">
        <v>204.07140000000001</v>
      </c>
      <c r="AQ2518">
        <f>YEAR(Table1[[#This Row],[Order Date]])</f>
        <v>2014</v>
      </c>
      <c r="AR2518" t="str">
        <f>TEXT(Table1[[#This Row],[Order Date]],"mmmm")</f>
        <v>November</v>
      </c>
      <c r="AS2518" t="str">
        <f>"Q"&amp;ROUNDUP(MONTH(Table1[[#This Row],[Order Date]])/3,0)</f>
        <v>Q4</v>
      </c>
      <c r="AT2518">
        <f>IF(Table1[[#This Row],[Sales]]=0,0,Table1[[#This Row],[Profit]]/Table1[[#This Row],[Sales]])</f>
        <v>0.33750000000000002</v>
      </c>
    </row>
    <row r="2519" spans="22:46" x14ac:dyDescent="0.3">
      <c r="V2519">
        <v>2518</v>
      </c>
      <c r="W2519" t="s">
        <v>6254</v>
      </c>
      <c r="X2519" s="1">
        <v>42857</v>
      </c>
      <c r="Y2519" s="1">
        <v>42921</v>
      </c>
      <c r="Z2519" t="s">
        <v>51</v>
      </c>
      <c r="AA2519" t="s">
        <v>626</v>
      </c>
      <c r="AB2519" t="s">
        <v>627</v>
      </c>
      <c r="AC2519" t="s">
        <v>41</v>
      </c>
      <c r="AD2519" t="s">
        <v>26</v>
      </c>
      <c r="AE2519" t="s">
        <v>891</v>
      </c>
      <c r="AF2519" t="s">
        <v>892</v>
      </c>
      <c r="AG2519">
        <v>7090</v>
      </c>
      <c r="AH2519" t="s">
        <v>160</v>
      </c>
      <c r="AI2519" t="s">
        <v>3478</v>
      </c>
      <c r="AJ2519" t="s">
        <v>31</v>
      </c>
      <c r="AK2519" t="s">
        <v>67</v>
      </c>
      <c r="AL2519" t="s">
        <v>3479</v>
      </c>
      <c r="AM2519">
        <v>129.93</v>
      </c>
      <c r="AN2519">
        <v>3</v>
      </c>
      <c r="AO2519">
        <v>0</v>
      </c>
      <c r="AP2519">
        <v>12.993</v>
      </c>
      <c r="AQ2519">
        <f>YEAR(Table1[[#This Row],[Order Date]])</f>
        <v>2017</v>
      </c>
      <c r="AR2519" t="str">
        <f>TEXT(Table1[[#This Row],[Order Date]],"mmmm")</f>
        <v>May</v>
      </c>
      <c r="AS2519" t="str">
        <f>"Q"&amp;ROUNDUP(MONTH(Table1[[#This Row],[Order Date]])/3,0)</f>
        <v>Q2</v>
      </c>
      <c r="AT2519">
        <f>IF(Table1[[#This Row],[Sales]]=0,0,Table1[[#This Row],[Profit]]/Table1[[#This Row],[Sales]])</f>
        <v>9.9999999999999992E-2</v>
      </c>
    </row>
    <row r="2520" spans="22:46" x14ac:dyDescent="0.3">
      <c r="V2520">
        <v>2519</v>
      </c>
      <c r="W2520" t="s">
        <v>6255</v>
      </c>
      <c r="X2520" s="1">
        <v>42658</v>
      </c>
      <c r="Y2520" t="s">
        <v>1449</v>
      </c>
      <c r="Z2520" t="s">
        <v>51</v>
      </c>
      <c r="AA2520" t="s">
        <v>4935</v>
      </c>
      <c r="AB2520" t="s">
        <v>4936</v>
      </c>
      <c r="AC2520" t="s">
        <v>108</v>
      </c>
      <c r="AD2520" t="s">
        <v>26</v>
      </c>
      <c r="AE2520" t="s">
        <v>5436</v>
      </c>
      <c r="AF2520" t="s">
        <v>732</v>
      </c>
      <c r="AG2520">
        <v>73120</v>
      </c>
      <c r="AH2520" t="s">
        <v>111</v>
      </c>
      <c r="AI2520" t="s">
        <v>6256</v>
      </c>
      <c r="AJ2520" t="s">
        <v>46</v>
      </c>
      <c r="AK2520" t="s">
        <v>47</v>
      </c>
      <c r="AL2520" t="s">
        <v>6257</v>
      </c>
      <c r="AM2520">
        <v>20.16</v>
      </c>
      <c r="AN2520">
        <v>7</v>
      </c>
      <c r="AO2520">
        <v>0</v>
      </c>
      <c r="AP2520">
        <v>9.8783999999999992</v>
      </c>
      <c r="AQ2520">
        <f>YEAR(Table1[[#This Row],[Order Date]])</f>
        <v>2016</v>
      </c>
      <c r="AR2520" t="str">
        <f>TEXT(Table1[[#This Row],[Order Date]],"mmmm")</f>
        <v>October</v>
      </c>
      <c r="AS2520" t="str">
        <f>"Q"&amp;ROUNDUP(MONTH(Table1[[#This Row],[Order Date]])/3,0)</f>
        <v>Q4</v>
      </c>
      <c r="AT2520">
        <f>IF(Table1[[#This Row],[Sales]]=0,0,Table1[[#This Row],[Profit]]/Table1[[#This Row],[Sales]])</f>
        <v>0.48999999999999994</v>
      </c>
    </row>
    <row r="2521" spans="22:46" x14ac:dyDescent="0.3">
      <c r="V2521">
        <v>2520</v>
      </c>
      <c r="W2521" t="s">
        <v>6255</v>
      </c>
      <c r="X2521" s="1">
        <v>42658</v>
      </c>
      <c r="Y2521" t="s">
        <v>1449</v>
      </c>
      <c r="Z2521" t="s">
        <v>51</v>
      </c>
      <c r="AA2521" t="s">
        <v>4935</v>
      </c>
      <c r="AB2521" t="s">
        <v>4936</v>
      </c>
      <c r="AC2521" t="s">
        <v>108</v>
      </c>
      <c r="AD2521" t="s">
        <v>26</v>
      </c>
      <c r="AE2521" t="s">
        <v>5436</v>
      </c>
      <c r="AF2521" t="s">
        <v>732</v>
      </c>
      <c r="AG2521">
        <v>73120</v>
      </c>
      <c r="AH2521" t="s">
        <v>111</v>
      </c>
      <c r="AI2521" t="s">
        <v>2664</v>
      </c>
      <c r="AJ2521" t="s">
        <v>46</v>
      </c>
      <c r="AK2521" t="s">
        <v>47</v>
      </c>
      <c r="AL2521" t="s">
        <v>2665</v>
      </c>
      <c r="AM2521">
        <v>29.46</v>
      </c>
      <c r="AN2521">
        <v>6</v>
      </c>
      <c r="AO2521">
        <v>0</v>
      </c>
      <c r="AP2521">
        <v>14.4354</v>
      </c>
      <c r="AQ2521">
        <f>YEAR(Table1[[#This Row],[Order Date]])</f>
        <v>2016</v>
      </c>
      <c r="AR2521" t="str">
        <f>TEXT(Table1[[#This Row],[Order Date]],"mmmm")</f>
        <v>October</v>
      </c>
      <c r="AS2521" t="str">
        <f>"Q"&amp;ROUNDUP(MONTH(Table1[[#This Row],[Order Date]])/3,0)</f>
        <v>Q4</v>
      </c>
      <c r="AT2521">
        <f>IF(Table1[[#This Row],[Sales]]=0,0,Table1[[#This Row],[Profit]]/Table1[[#This Row],[Sales]])</f>
        <v>0.49</v>
      </c>
    </row>
    <row r="2522" spans="22:46" x14ac:dyDescent="0.3">
      <c r="V2522">
        <v>2521</v>
      </c>
      <c r="W2522" t="s">
        <v>6255</v>
      </c>
      <c r="X2522" s="1">
        <v>42658</v>
      </c>
      <c r="Y2522" t="s">
        <v>1449</v>
      </c>
      <c r="Z2522" t="s">
        <v>51</v>
      </c>
      <c r="AA2522" t="s">
        <v>4935</v>
      </c>
      <c r="AB2522" t="s">
        <v>4936</v>
      </c>
      <c r="AC2522" t="s">
        <v>108</v>
      </c>
      <c r="AD2522" t="s">
        <v>26</v>
      </c>
      <c r="AE2522" t="s">
        <v>5436</v>
      </c>
      <c r="AF2522" t="s">
        <v>732</v>
      </c>
      <c r="AG2522">
        <v>73120</v>
      </c>
      <c r="AH2522" t="s">
        <v>111</v>
      </c>
      <c r="AI2522" t="s">
        <v>6258</v>
      </c>
      <c r="AJ2522" t="s">
        <v>46</v>
      </c>
      <c r="AK2522" t="s">
        <v>80</v>
      </c>
      <c r="AL2522" t="s">
        <v>6259</v>
      </c>
      <c r="AM2522">
        <v>868.59</v>
      </c>
      <c r="AN2522">
        <v>3</v>
      </c>
      <c r="AO2522">
        <v>0</v>
      </c>
      <c r="AP2522">
        <v>251.89109999999999</v>
      </c>
      <c r="AQ2522">
        <f>YEAR(Table1[[#This Row],[Order Date]])</f>
        <v>2016</v>
      </c>
      <c r="AR2522" t="str">
        <f>TEXT(Table1[[#This Row],[Order Date]],"mmmm")</f>
        <v>October</v>
      </c>
      <c r="AS2522" t="str">
        <f>"Q"&amp;ROUNDUP(MONTH(Table1[[#This Row],[Order Date]])/3,0)</f>
        <v>Q4</v>
      </c>
      <c r="AT2522">
        <f>IF(Table1[[#This Row],[Sales]]=0,0,Table1[[#This Row],[Profit]]/Table1[[#This Row],[Sales]])</f>
        <v>0.28999999999999998</v>
      </c>
    </row>
    <row r="2523" spans="22:46" x14ac:dyDescent="0.3">
      <c r="V2523">
        <v>2522</v>
      </c>
      <c r="W2523" t="s">
        <v>6255</v>
      </c>
      <c r="X2523" s="1">
        <v>42658</v>
      </c>
      <c r="Y2523" t="s">
        <v>1449</v>
      </c>
      <c r="Z2523" t="s">
        <v>51</v>
      </c>
      <c r="AA2523" t="s">
        <v>4935</v>
      </c>
      <c r="AB2523" t="s">
        <v>4936</v>
      </c>
      <c r="AC2523" t="s">
        <v>108</v>
      </c>
      <c r="AD2523" t="s">
        <v>26</v>
      </c>
      <c r="AE2523" t="s">
        <v>5436</v>
      </c>
      <c r="AF2523" t="s">
        <v>732</v>
      </c>
      <c r="AG2523">
        <v>73120</v>
      </c>
      <c r="AH2523" t="s">
        <v>111</v>
      </c>
      <c r="AI2523" t="s">
        <v>464</v>
      </c>
      <c r="AJ2523" t="s">
        <v>46</v>
      </c>
      <c r="AK2523" t="s">
        <v>94</v>
      </c>
      <c r="AL2523" t="s">
        <v>465</v>
      </c>
      <c r="AM2523">
        <v>12.96</v>
      </c>
      <c r="AN2523">
        <v>2</v>
      </c>
      <c r="AO2523">
        <v>0</v>
      </c>
      <c r="AP2523">
        <v>6.2207999999999997</v>
      </c>
      <c r="AQ2523">
        <f>YEAR(Table1[[#This Row],[Order Date]])</f>
        <v>2016</v>
      </c>
      <c r="AR2523" t="str">
        <f>TEXT(Table1[[#This Row],[Order Date]],"mmmm")</f>
        <v>October</v>
      </c>
      <c r="AS2523" t="str">
        <f>"Q"&amp;ROUNDUP(MONTH(Table1[[#This Row],[Order Date]])/3,0)</f>
        <v>Q4</v>
      </c>
      <c r="AT2523">
        <f>IF(Table1[[#This Row],[Sales]]=0,0,Table1[[#This Row],[Profit]]/Table1[[#This Row],[Sales]])</f>
        <v>0.47999999999999993</v>
      </c>
    </row>
    <row r="2524" spans="22:46" x14ac:dyDescent="0.3">
      <c r="V2524">
        <v>2523</v>
      </c>
      <c r="W2524" t="s">
        <v>6255</v>
      </c>
      <c r="X2524" s="1">
        <v>42658</v>
      </c>
      <c r="Y2524" t="s">
        <v>1449</v>
      </c>
      <c r="Z2524" t="s">
        <v>51</v>
      </c>
      <c r="AA2524" t="s">
        <v>4935</v>
      </c>
      <c r="AB2524" t="s">
        <v>4936</v>
      </c>
      <c r="AC2524" t="s">
        <v>108</v>
      </c>
      <c r="AD2524" t="s">
        <v>26</v>
      </c>
      <c r="AE2524" t="s">
        <v>5436</v>
      </c>
      <c r="AF2524" t="s">
        <v>732</v>
      </c>
      <c r="AG2524">
        <v>73120</v>
      </c>
      <c r="AH2524" t="s">
        <v>111</v>
      </c>
      <c r="AI2524" t="s">
        <v>3924</v>
      </c>
      <c r="AJ2524" t="s">
        <v>73</v>
      </c>
      <c r="AK2524" t="s">
        <v>74</v>
      </c>
      <c r="AL2524" t="s">
        <v>3925</v>
      </c>
      <c r="AM2524">
        <v>5.5</v>
      </c>
      <c r="AN2524">
        <v>1</v>
      </c>
      <c r="AO2524">
        <v>0</v>
      </c>
      <c r="AP2524">
        <v>1.375</v>
      </c>
      <c r="AQ2524">
        <f>YEAR(Table1[[#This Row],[Order Date]])</f>
        <v>2016</v>
      </c>
      <c r="AR2524" t="str">
        <f>TEXT(Table1[[#This Row],[Order Date]],"mmmm")</f>
        <v>October</v>
      </c>
      <c r="AS2524" t="str">
        <f>"Q"&amp;ROUNDUP(MONTH(Table1[[#This Row],[Order Date]])/3,0)</f>
        <v>Q4</v>
      </c>
      <c r="AT2524">
        <f>IF(Table1[[#This Row],[Sales]]=0,0,Table1[[#This Row],[Profit]]/Table1[[#This Row],[Sales]])</f>
        <v>0.25</v>
      </c>
    </row>
    <row r="2525" spans="22:46" x14ac:dyDescent="0.3">
      <c r="V2525">
        <v>2524</v>
      </c>
      <c r="W2525" t="s">
        <v>6255</v>
      </c>
      <c r="X2525" s="1">
        <v>42658</v>
      </c>
      <c r="Y2525" t="s">
        <v>1449</v>
      </c>
      <c r="Z2525" t="s">
        <v>51</v>
      </c>
      <c r="AA2525" t="s">
        <v>4935</v>
      </c>
      <c r="AB2525" t="s">
        <v>4936</v>
      </c>
      <c r="AC2525" t="s">
        <v>108</v>
      </c>
      <c r="AD2525" t="s">
        <v>26</v>
      </c>
      <c r="AE2525" t="s">
        <v>5436</v>
      </c>
      <c r="AF2525" t="s">
        <v>732</v>
      </c>
      <c r="AG2525">
        <v>73120</v>
      </c>
      <c r="AH2525" t="s">
        <v>111</v>
      </c>
      <c r="AI2525" t="s">
        <v>4411</v>
      </c>
      <c r="AJ2525" t="s">
        <v>46</v>
      </c>
      <c r="AK2525" t="s">
        <v>77</v>
      </c>
      <c r="AL2525" t="s">
        <v>4412</v>
      </c>
      <c r="AM2525">
        <v>121.6</v>
      </c>
      <c r="AN2525">
        <v>4</v>
      </c>
      <c r="AO2525">
        <v>0</v>
      </c>
      <c r="AP2525">
        <v>55.936</v>
      </c>
      <c r="AQ2525">
        <f>YEAR(Table1[[#This Row],[Order Date]])</f>
        <v>2016</v>
      </c>
      <c r="AR2525" t="str">
        <f>TEXT(Table1[[#This Row],[Order Date]],"mmmm")</f>
        <v>October</v>
      </c>
      <c r="AS2525" t="str">
        <f>"Q"&amp;ROUNDUP(MONTH(Table1[[#This Row],[Order Date]])/3,0)</f>
        <v>Q4</v>
      </c>
      <c r="AT2525">
        <f>IF(Table1[[#This Row],[Sales]]=0,0,Table1[[#This Row],[Profit]]/Table1[[#This Row],[Sales]])</f>
        <v>0.46</v>
      </c>
    </row>
    <row r="2526" spans="22:46" x14ac:dyDescent="0.3">
      <c r="V2526">
        <v>2525</v>
      </c>
      <c r="W2526" t="s">
        <v>6260</v>
      </c>
      <c r="X2526" s="1">
        <v>42100</v>
      </c>
      <c r="Y2526" s="1">
        <v>42281</v>
      </c>
      <c r="Z2526" t="s">
        <v>51</v>
      </c>
      <c r="AA2526" t="s">
        <v>6261</v>
      </c>
      <c r="AB2526" t="s">
        <v>6262</v>
      </c>
      <c r="AC2526" t="s">
        <v>25</v>
      </c>
      <c r="AD2526" t="s">
        <v>26</v>
      </c>
      <c r="AE2526" t="s">
        <v>203</v>
      </c>
      <c r="AF2526" t="s">
        <v>110</v>
      </c>
      <c r="AG2526">
        <v>77041</v>
      </c>
      <c r="AH2526" t="s">
        <v>111</v>
      </c>
      <c r="AI2526" t="s">
        <v>2236</v>
      </c>
      <c r="AJ2526" t="s">
        <v>46</v>
      </c>
      <c r="AK2526" t="s">
        <v>70</v>
      </c>
      <c r="AL2526" t="s">
        <v>2237</v>
      </c>
      <c r="AM2526">
        <v>42.048000000000002</v>
      </c>
      <c r="AN2526">
        <v>9</v>
      </c>
      <c r="AO2526">
        <v>0.2</v>
      </c>
      <c r="AP2526">
        <v>5.2560000000000002</v>
      </c>
      <c r="AQ2526">
        <f>YEAR(Table1[[#This Row],[Order Date]])</f>
        <v>2015</v>
      </c>
      <c r="AR2526" t="str">
        <f>TEXT(Table1[[#This Row],[Order Date]],"mmmm")</f>
        <v>April</v>
      </c>
      <c r="AS2526" t="str">
        <f>"Q"&amp;ROUNDUP(MONTH(Table1[[#This Row],[Order Date]])/3,0)</f>
        <v>Q2</v>
      </c>
      <c r="AT2526">
        <f>IF(Table1[[#This Row],[Sales]]=0,0,Table1[[#This Row],[Profit]]/Table1[[#This Row],[Sales]])</f>
        <v>0.125</v>
      </c>
    </row>
    <row r="2527" spans="22:46" x14ac:dyDescent="0.3">
      <c r="V2527">
        <v>2526</v>
      </c>
      <c r="W2527" t="s">
        <v>6260</v>
      </c>
      <c r="X2527" s="1">
        <v>42100</v>
      </c>
      <c r="Y2527" s="1">
        <v>42281</v>
      </c>
      <c r="Z2527" t="s">
        <v>51</v>
      </c>
      <c r="AA2527" t="s">
        <v>6261</v>
      </c>
      <c r="AB2527" t="s">
        <v>6262</v>
      </c>
      <c r="AC2527" t="s">
        <v>25</v>
      </c>
      <c r="AD2527" t="s">
        <v>26</v>
      </c>
      <c r="AE2527" t="s">
        <v>203</v>
      </c>
      <c r="AF2527" t="s">
        <v>110</v>
      </c>
      <c r="AG2527">
        <v>77041</v>
      </c>
      <c r="AH2527" t="s">
        <v>111</v>
      </c>
      <c r="AI2527" t="s">
        <v>6263</v>
      </c>
      <c r="AJ2527" t="s">
        <v>73</v>
      </c>
      <c r="AK2527" t="s">
        <v>176</v>
      </c>
      <c r="AL2527" t="s">
        <v>6264</v>
      </c>
      <c r="AM2527">
        <v>25.488</v>
      </c>
      <c r="AN2527">
        <v>2</v>
      </c>
      <c r="AO2527">
        <v>0.2</v>
      </c>
      <c r="AP2527">
        <v>4.4603999999999999</v>
      </c>
      <c r="AQ2527">
        <f>YEAR(Table1[[#This Row],[Order Date]])</f>
        <v>2015</v>
      </c>
      <c r="AR2527" t="str">
        <f>TEXT(Table1[[#This Row],[Order Date]],"mmmm")</f>
        <v>April</v>
      </c>
      <c r="AS2527" t="str">
        <f>"Q"&amp;ROUNDUP(MONTH(Table1[[#This Row],[Order Date]])/3,0)</f>
        <v>Q2</v>
      </c>
      <c r="AT2527">
        <f>IF(Table1[[#This Row],[Sales]]=0,0,Table1[[#This Row],[Profit]]/Table1[[#This Row],[Sales]])</f>
        <v>0.17499999999999999</v>
      </c>
    </row>
    <row r="2528" spans="22:46" x14ac:dyDescent="0.3">
      <c r="V2528">
        <v>2527</v>
      </c>
      <c r="W2528" t="s">
        <v>6260</v>
      </c>
      <c r="X2528" s="1">
        <v>42100</v>
      </c>
      <c r="Y2528" s="1">
        <v>42281</v>
      </c>
      <c r="Z2528" t="s">
        <v>51</v>
      </c>
      <c r="AA2528" t="s">
        <v>6261</v>
      </c>
      <c r="AB2528" t="s">
        <v>6262</v>
      </c>
      <c r="AC2528" t="s">
        <v>25</v>
      </c>
      <c r="AD2528" t="s">
        <v>26</v>
      </c>
      <c r="AE2528" t="s">
        <v>203</v>
      </c>
      <c r="AF2528" t="s">
        <v>110</v>
      </c>
      <c r="AG2528">
        <v>77041</v>
      </c>
      <c r="AH2528" t="s">
        <v>111</v>
      </c>
      <c r="AI2528" t="s">
        <v>4546</v>
      </c>
      <c r="AJ2528" t="s">
        <v>46</v>
      </c>
      <c r="AK2528" t="s">
        <v>77</v>
      </c>
      <c r="AL2528" t="s">
        <v>4547</v>
      </c>
      <c r="AM2528">
        <v>6.9</v>
      </c>
      <c r="AN2528">
        <v>3</v>
      </c>
      <c r="AO2528">
        <v>0.8</v>
      </c>
      <c r="AP2528">
        <v>-12.074999999999999</v>
      </c>
      <c r="AQ2528">
        <f>YEAR(Table1[[#This Row],[Order Date]])</f>
        <v>2015</v>
      </c>
      <c r="AR2528" t="str">
        <f>TEXT(Table1[[#This Row],[Order Date]],"mmmm")</f>
        <v>April</v>
      </c>
      <c r="AS2528" t="str">
        <f>"Q"&amp;ROUNDUP(MONTH(Table1[[#This Row],[Order Date]])/3,0)</f>
        <v>Q2</v>
      </c>
      <c r="AT2528">
        <f>IF(Table1[[#This Row],[Sales]]=0,0,Table1[[#This Row],[Profit]]/Table1[[#This Row],[Sales]])</f>
        <v>-1.7499999999999998</v>
      </c>
    </row>
    <row r="2529" spans="22:46" x14ac:dyDescent="0.3">
      <c r="V2529">
        <v>2528</v>
      </c>
      <c r="W2529" t="s">
        <v>6260</v>
      </c>
      <c r="X2529" s="1">
        <v>42100</v>
      </c>
      <c r="Y2529" s="1">
        <v>42281</v>
      </c>
      <c r="Z2529" t="s">
        <v>51</v>
      </c>
      <c r="AA2529" t="s">
        <v>6261</v>
      </c>
      <c r="AB2529" t="s">
        <v>6262</v>
      </c>
      <c r="AC2529" t="s">
        <v>25</v>
      </c>
      <c r="AD2529" t="s">
        <v>26</v>
      </c>
      <c r="AE2529" t="s">
        <v>203</v>
      </c>
      <c r="AF2529" t="s">
        <v>110</v>
      </c>
      <c r="AG2529">
        <v>77041</v>
      </c>
      <c r="AH2529" t="s">
        <v>111</v>
      </c>
      <c r="AI2529" t="s">
        <v>5543</v>
      </c>
      <c r="AJ2529" t="s">
        <v>46</v>
      </c>
      <c r="AK2529" t="s">
        <v>77</v>
      </c>
      <c r="AL2529" t="s">
        <v>5544</v>
      </c>
      <c r="AM2529">
        <v>9.6479999999999997</v>
      </c>
      <c r="AN2529">
        <v>6</v>
      </c>
      <c r="AO2529">
        <v>0.8</v>
      </c>
      <c r="AP2529">
        <v>-16.884</v>
      </c>
      <c r="AQ2529">
        <f>YEAR(Table1[[#This Row],[Order Date]])</f>
        <v>2015</v>
      </c>
      <c r="AR2529" t="str">
        <f>TEXT(Table1[[#This Row],[Order Date]],"mmmm")</f>
        <v>April</v>
      </c>
      <c r="AS2529" t="str">
        <f>"Q"&amp;ROUNDUP(MONTH(Table1[[#This Row],[Order Date]])/3,0)</f>
        <v>Q2</v>
      </c>
      <c r="AT2529">
        <f>IF(Table1[[#This Row],[Sales]]=0,0,Table1[[#This Row],[Profit]]/Table1[[#This Row],[Sales]])</f>
        <v>-1.75</v>
      </c>
    </row>
    <row r="2530" spans="22:46" x14ac:dyDescent="0.3">
      <c r="V2530">
        <v>2529</v>
      </c>
      <c r="W2530" t="s">
        <v>6260</v>
      </c>
      <c r="X2530" s="1">
        <v>42100</v>
      </c>
      <c r="Y2530" s="1">
        <v>42281</v>
      </c>
      <c r="Z2530" t="s">
        <v>51</v>
      </c>
      <c r="AA2530" t="s">
        <v>6261</v>
      </c>
      <c r="AB2530" t="s">
        <v>6262</v>
      </c>
      <c r="AC2530" t="s">
        <v>25</v>
      </c>
      <c r="AD2530" t="s">
        <v>26</v>
      </c>
      <c r="AE2530" t="s">
        <v>203</v>
      </c>
      <c r="AF2530" t="s">
        <v>110</v>
      </c>
      <c r="AG2530">
        <v>77041</v>
      </c>
      <c r="AH2530" t="s">
        <v>111</v>
      </c>
      <c r="AI2530" t="s">
        <v>4703</v>
      </c>
      <c r="AJ2530" t="s">
        <v>46</v>
      </c>
      <c r="AK2530" t="s">
        <v>94</v>
      </c>
      <c r="AL2530" t="s">
        <v>4704</v>
      </c>
      <c r="AM2530">
        <v>7.968</v>
      </c>
      <c r="AN2530">
        <v>2</v>
      </c>
      <c r="AO2530">
        <v>0.2</v>
      </c>
      <c r="AP2530">
        <v>2.8883999999999999</v>
      </c>
      <c r="AQ2530">
        <f>YEAR(Table1[[#This Row],[Order Date]])</f>
        <v>2015</v>
      </c>
      <c r="AR2530" t="str">
        <f>TEXT(Table1[[#This Row],[Order Date]],"mmmm")</f>
        <v>April</v>
      </c>
      <c r="AS2530" t="str">
        <f>"Q"&amp;ROUNDUP(MONTH(Table1[[#This Row],[Order Date]])/3,0)</f>
        <v>Q2</v>
      </c>
      <c r="AT2530">
        <f>IF(Table1[[#This Row],[Sales]]=0,0,Table1[[#This Row],[Profit]]/Table1[[#This Row],[Sales]])</f>
        <v>0.36249999999999999</v>
      </c>
    </row>
    <row r="2531" spans="22:46" x14ac:dyDescent="0.3">
      <c r="V2531">
        <v>2530</v>
      </c>
      <c r="W2531" t="s">
        <v>6265</v>
      </c>
      <c r="X2531" s="1">
        <v>41936</v>
      </c>
      <c r="Y2531" t="s">
        <v>1885</v>
      </c>
      <c r="Z2531" t="s">
        <v>51</v>
      </c>
      <c r="AA2531" t="s">
        <v>6248</v>
      </c>
      <c r="AB2531" t="s">
        <v>6249</v>
      </c>
      <c r="AC2531" t="s">
        <v>108</v>
      </c>
      <c r="AD2531" t="s">
        <v>26</v>
      </c>
      <c r="AE2531" t="s">
        <v>54</v>
      </c>
      <c r="AF2531" t="s">
        <v>55</v>
      </c>
      <c r="AG2531">
        <v>33311</v>
      </c>
      <c r="AH2531" t="s">
        <v>29</v>
      </c>
      <c r="AI2531" t="s">
        <v>3262</v>
      </c>
      <c r="AJ2531" t="s">
        <v>46</v>
      </c>
      <c r="AK2531" t="s">
        <v>94</v>
      </c>
      <c r="AL2531" t="s">
        <v>3263</v>
      </c>
      <c r="AM2531">
        <v>10.368</v>
      </c>
      <c r="AN2531">
        <v>2</v>
      </c>
      <c r="AO2531">
        <v>0.2</v>
      </c>
      <c r="AP2531">
        <v>3.6288</v>
      </c>
      <c r="AQ2531">
        <f>YEAR(Table1[[#This Row],[Order Date]])</f>
        <v>2014</v>
      </c>
      <c r="AR2531" t="str">
        <f>TEXT(Table1[[#This Row],[Order Date]],"mmmm")</f>
        <v>October</v>
      </c>
      <c r="AS2531" t="str">
        <f>"Q"&amp;ROUNDUP(MONTH(Table1[[#This Row],[Order Date]])/3,0)</f>
        <v>Q4</v>
      </c>
      <c r="AT2531">
        <f>IF(Table1[[#This Row],[Sales]]=0,0,Table1[[#This Row],[Profit]]/Table1[[#This Row],[Sales]])</f>
        <v>0.35</v>
      </c>
    </row>
    <row r="2532" spans="22:46" x14ac:dyDescent="0.3">
      <c r="V2532">
        <v>2531</v>
      </c>
      <c r="W2532" t="s">
        <v>6267</v>
      </c>
      <c r="X2532" s="1">
        <v>41868</v>
      </c>
      <c r="Y2532" t="s">
        <v>6039</v>
      </c>
      <c r="Z2532" t="s">
        <v>51</v>
      </c>
      <c r="AA2532" t="s">
        <v>1327</v>
      </c>
      <c r="AB2532" t="s">
        <v>1328</v>
      </c>
      <c r="AC2532" t="s">
        <v>41</v>
      </c>
      <c r="AD2532" t="s">
        <v>26</v>
      </c>
      <c r="AE2532" t="s">
        <v>5752</v>
      </c>
      <c r="AF2532" t="s">
        <v>1924</v>
      </c>
      <c r="AG2532">
        <v>72209</v>
      </c>
      <c r="AH2532" t="s">
        <v>29</v>
      </c>
      <c r="AI2532" t="s">
        <v>5112</v>
      </c>
      <c r="AJ2532" t="s">
        <v>46</v>
      </c>
      <c r="AK2532" t="s">
        <v>94</v>
      </c>
      <c r="AL2532" t="s">
        <v>5113</v>
      </c>
      <c r="AM2532">
        <v>114.2</v>
      </c>
      <c r="AN2532">
        <v>5</v>
      </c>
      <c r="AO2532">
        <v>0</v>
      </c>
      <c r="AP2532">
        <v>52.531999999999996</v>
      </c>
      <c r="AQ2532">
        <f>YEAR(Table1[[#This Row],[Order Date]])</f>
        <v>2014</v>
      </c>
      <c r="AR2532" t="str">
        <f>TEXT(Table1[[#This Row],[Order Date]],"mmmm")</f>
        <v>August</v>
      </c>
      <c r="AS2532" t="str">
        <f>"Q"&amp;ROUNDUP(MONTH(Table1[[#This Row],[Order Date]])/3,0)</f>
        <v>Q3</v>
      </c>
      <c r="AT2532">
        <f>IF(Table1[[#This Row],[Sales]]=0,0,Table1[[#This Row],[Profit]]/Table1[[#This Row],[Sales]])</f>
        <v>0.45999999999999996</v>
      </c>
    </row>
    <row r="2533" spans="22:46" x14ac:dyDescent="0.3">
      <c r="V2533">
        <v>2532</v>
      </c>
      <c r="W2533" t="s">
        <v>6267</v>
      </c>
      <c r="X2533" s="1">
        <v>41868</v>
      </c>
      <c r="Y2533" t="s">
        <v>6039</v>
      </c>
      <c r="Z2533" t="s">
        <v>51</v>
      </c>
      <c r="AA2533" t="s">
        <v>1327</v>
      </c>
      <c r="AB2533" t="s">
        <v>1328</v>
      </c>
      <c r="AC2533" t="s">
        <v>41</v>
      </c>
      <c r="AD2533" t="s">
        <v>26</v>
      </c>
      <c r="AE2533" t="s">
        <v>5752</v>
      </c>
      <c r="AF2533" t="s">
        <v>1924</v>
      </c>
      <c r="AG2533">
        <v>72209</v>
      </c>
      <c r="AH2533" t="s">
        <v>29</v>
      </c>
      <c r="AI2533" t="s">
        <v>6268</v>
      </c>
      <c r="AJ2533" t="s">
        <v>46</v>
      </c>
      <c r="AK2533" t="s">
        <v>77</v>
      </c>
      <c r="AL2533" t="s">
        <v>1366</v>
      </c>
      <c r="AM2533">
        <v>17.96</v>
      </c>
      <c r="AN2533">
        <v>4</v>
      </c>
      <c r="AO2533">
        <v>0</v>
      </c>
      <c r="AP2533">
        <v>8.2615999999999996</v>
      </c>
      <c r="AQ2533">
        <f>YEAR(Table1[[#This Row],[Order Date]])</f>
        <v>2014</v>
      </c>
      <c r="AR2533" t="str">
        <f>TEXT(Table1[[#This Row],[Order Date]],"mmmm")</f>
        <v>August</v>
      </c>
      <c r="AS2533" t="str">
        <f>"Q"&amp;ROUNDUP(MONTH(Table1[[#This Row],[Order Date]])/3,0)</f>
        <v>Q3</v>
      </c>
      <c r="AT2533">
        <f>IF(Table1[[#This Row],[Sales]]=0,0,Table1[[#This Row],[Profit]]/Table1[[#This Row],[Sales]])</f>
        <v>0.45999999999999996</v>
      </c>
    </row>
    <row r="2534" spans="22:46" x14ac:dyDescent="0.3">
      <c r="V2534">
        <v>2533</v>
      </c>
      <c r="W2534" t="s">
        <v>6267</v>
      </c>
      <c r="X2534" s="1">
        <v>41868</v>
      </c>
      <c r="Y2534" t="s">
        <v>6039</v>
      </c>
      <c r="Z2534" t="s">
        <v>51</v>
      </c>
      <c r="AA2534" t="s">
        <v>1327</v>
      </c>
      <c r="AB2534" t="s">
        <v>1328</v>
      </c>
      <c r="AC2534" t="s">
        <v>41</v>
      </c>
      <c r="AD2534" t="s">
        <v>26</v>
      </c>
      <c r="AE2534" t="s">
        <v>5752</v>
      </c>
      <c r="AF2534" t="s">
        <v>1924</v>
      </c>
      <c r="AG2534">
        <v>72209</v>
      </c>
      <c r="AH2534" t="s">
        <v>29</v>
      </c>
      <c r="AI2534" t="s">
        <v>4868</v>
      </c>
      <c r="AJ2534" t="s">
        <v>46</v>
      </c>
      <c r="AK2534" t="s">
        <v>303</v>
      </c>
      <c r="AL2534" t="s">
        <v>4869</v>
      </c>
      <c r="AM2534">
        <v>12.67</v>
      </c>
      <c r="AN2534">
        <v>7</v>
      </c>
      <c r="AO2534">
        <v>0</v>
      </c>
      <c r="AP2534">
        <v>4.5612000000000004</v>
      </c>
      <c r="AQ2534">
        <f>YEAR(Table1[[#This Row],[Order Date]])</f>
        <v>2014</v>
      </c>
      <c r="AR2534" t="str">
        <f>TEXT(Table1[[#This Row],[Order Date]],"mmmm")</f>
        <v>August</v>
      </c>
      <c r="AS2534" t="str">
        <f>"Q"&amp;ROUNDUP(MONTH(Table1[[#This Row],[Order Date]])/3,0)</f>
        <v>Q3</v>
      </c>
      <c r="AT2534">
        <f>IF(Table1[[#This Row],[Sales]]=0,0,Table1[[#This Row],[Profit]]/Table1[[#This Row],[Sales]])</f>
        <v>0.36000000000000004</v>
      </c>
    </row>
    <row r="2535" spans="22:46" x14ac:dyDescent="0.3">
      <c r="V2535">
        <v>2534</v>
      </c>
      <c r="W2535" t="s">
        <v>6267</v>
      </c>
      <c r="X2535" s="1">
        <v>41868</v>
      </c>
      <c r="Y2535" t="s">
        <v>6039</v>
      </c>
      <c r="Z2535" t="s">
        <v>51</v>
      </c>
      <c r="AA2535" t="s">
        <v>1327</v>
      </c>
      <c r="AB2535" t="s">
        <v>1328</v>
      </c>
      <c r="AC2535" t="s">
        <v>41</v>
      </c>
      <c r="AD2535" t="s">
        <v>26</v>
      </c>
      <c r="AE2535" t="s">
        <v>5752</v>
      </c>
      <c r="AF2535" t="s">
        <v>1924</v>
      </c>
      <c r="AG2535">
        <v>72209</v>
      </c>
      <c r="AH2535" t="s">
        <v>29</v>
      </c>
      <c r="AI2535" t="s">
        <v>541</v>
      </c>
      <c r="AJ2535" t="s">
        <v>73</v>
      </c>
      <c r="AK2535" t="s">
        <v>176</v>
      </c>
      <c r="AL2535" t="s">
        <v>542</v>
      </c>
      <c r="AM2535">
        <v>339.96</v>
      </c>
      <c r="AN2535">
        <v>4</v>
      </c>
      <c r="AO2535">
        <v>0</v>
      </c>
      <c r="AP2535">
        <v>122.3856</v>
      </c>
      <c r="AQ2535">
        <f>YEAR(Table1[[#This Row],[Order Date]])</f>
        <v>2014</v>
      </c>
      <c r="AR2535" t="str">
        <f>TEXT(Table1[[#This Row],[Order Date]],"mmmm")</f>
        <v>August</v>
      </c>
      <c r="AS2535" t="str">
        <f>"Q"&amp;ROUNDUP(MONTH(Table1[[#This Row],[Order Date]])/3,0)</f>
        <v>Q3</v>
      </c>
      <c r="AT2535">
        <f>IF(Table1[[#This Row],[Sales]]=0,0,Table1[[#This Row],[Profit]]/Table1[[#This Row],[Sales]])</f>
        <v>0.36</v>
      </c>
    </row>
    <row r="2536" spans="22:46" x14ac:dyDescent="0.3">
      <c r="V2536">
        <v>2535</v>
      </c>
      <c r="W2536" t="s">
        <v>6269</v>
      </c>
      <c r="X2536" s="1">
        <v>42962</v>
      </c>
      <c r="Y2536" t="s">
        <v>2299</v>
      </c>
      <c r="Z2536" t="s">
        <v>22</v>
      </c>
      <c r="AA2536" t="s">
        <v>3681</v>
      </c>
      <c r="AB2536" t="s">
        <v>3682</v>
      </c>
      <c r="AC2536" t="s">
        <v>41</v>
      </c>
      <c r="AD2536" t="s">
        <v>26</v>
      </c>
      <c r="AE2536" t="s">
        <v>158</v>
      </c>
      <c r="AF2536" t="s">
        <v>159</v>
      </c>
      <c r="AG2536">
        <v>19120</v>
      </c>
      <c r="AH2536" t="s">
        <v>160</v>
      </c>
      <c r="AI2536" t="s">
        <v>1995</v>
      </c>
      <c r="AJ2536" t="s">
        <v>46</v>
      </c>
      <c r="AK2536" t="s">
        <v>60</v>
      </c>
      <c r="AL2536" t="s">
        <v>1996</v>
      </c>
      <c r="AM2536">
        <v>1801.6320000000001</v>
      </c>
      <c r="AN2536">
        <v>6</v>
      </c>
      <c r="AO2536">
        <v>0.2</v>
      </c>
      <c r="AP2536">
        <v>-337.80599999999998</v>
      </c>
      <c r="AQ2536">
        <f>YEAR(Table1[[#This Row],[Order Date]])</f>
        <v>2017</v>
      </c>
      <c r="AR2536" t="str">
        <f>TEXT(Table1[[#This Row],[Order Date]],"mmmm")</f>
        <v>August</v>
      </c>
      <c r="AS2536" t="str">
        <f>"Q"&amp;ROUNDUP(MONTH(Table1[[#This Row],[Order Date]])/3,0)</f>
        <v>Q3</v>
      </c>
      <c r="AT2536">
        <f>IF(Table1[[#This Row],[Sales]]=0,0,Table1[[#This Row],[Profit]]/Table1[[#This Row],[Sales]])</f>
        <v>-0.18749999999999997</v>
      </c>
    </row>
    <row r="2537" spans="22:46" x14ac:dyDescent="0.3">
      <c r="V2537">
        <v>2536</v>
      </c>
      <c r="W2537" t="s">
        <v>6270</v>
      </c>
      <c r="X2537" s="1">
        <v>42253</v>
      </c>
      <c r="Y2537" s="1">
        <v>42225</v>
      </c>
      <c r="Z2537" t="s">
        <v>207</v>
      </c>
      <c r="AA2537" t="s">
        <v>6271</v>
      </c>
      <c r="AB2537" t="s">
        <v>6272</v>
      </c>
      <c r="AC2537" t="s">
        <v>41</v>
      </c>
      <c r="AD2537" t="s">
        <v>26</v>
      </c>
      <c r="AE2537" t="s">
        <v>6273</v>
      </c>
      <c r="AF2537" t="s">
        <v>43</v>
      </c>
      <c r="AG2537">
        <v>92253</v>
      </c>
      <c r="AH2537" t="s">
        <v>44</v>
      </c>
      <c r="AI2537" t="s">
        <v>529</v>
      </c>
      <c r="AJ2537" t="s">
        <v>73</v>
      </c>
      <c r="AK2537" t="s">
        <v>176</v>
      </c>
      <c r="AL2537" t="s">
        <v>530</v>
      </c>
      <c r="AM2537">
        <v>46.32</v>
      </c>
      <c r="AN2537">
        <v>4</v>
      </c>
      <c r="AO2537">
        <v>0</v>
      </c>
      <c r="AP2537">
        <v>18.064800000000002</v>
      </c>
      <c r="AQ2537">
        <f>YEAR(Table1[[#This Row],[Order Date]])</f>
        <v>2015</v>
      </c>
      <c r="AR2537" t="str">
        <f>TEXT(Table1[[#This Row],[Order Date]],"mmmm")</f>
        <v>September</v>
      </c>
      <c r="AS2537" t="str">
        <f>"Q"&amp;ROUNDUP(MONTH(Table1[[#This Row],[Order Date]])/3,0)</f>
        <v>Q3</v>
      </c>
      <c r="AT2537">
        <f>IF(Table1[[#This Row],[Sales]]=0,0,Table1[[#This Row],[Profit]]/Table1[[#This Row],[Sales]])</f>
        <v>0.39</v>
      </c>
    </row>
    <row r="2538" spans="22:46" x14ac:dyDescent="0.3">
      <c r="V2538">
        <v>2537</v>
      </c>
      <c r="W2538" t="s">
        <v>6274</v>
      </c>
      <c r="X2538" s="1">
        <v>42031</v>
      </c>
      <c r="Y2538" t="s">
        <v>6275</v>
      </c>
      <c r="Z2538" t="s">
        <v>22</v>
      </c>
      <c r="AA2538" t="s">
        <v>2596</v>
      </c>
      <c r="AB2538" t="s">
        <v>2597</v>
      </c>
      <c r="AC2538" t="s">
        <v>25</v>
      </c>
      <c r="AD2538" t="s">
        <v>26</v>
      </c>
      <c r="AE2538" t="s">
        <v>2460</v>
      </c>
      <c r="AF2538" t="s">
        <v>564</v>
      </c>
      <c r="AG2538">
        <v>44105</v>
      </c>
      <c r="AH2538" t="s">
        <v>160</v>
      </c>
      <c r="AI2538" t="s">
        <v>380</v>
      </c>
      <c r="AJ2538" t="s">
        <v>31</v>
      </c>
      <c r="AK2538" t="s">
        <v>35</v>
      </c>
      <c r="AL2538" t="s">
        <v>381</v>
      </c>
      <c r="AM2538">
        <v>181.98599999999999</v>
      </c>
      <c r="AN2538">
        <v>2</v>
      </c>
      <c r="AO2538">
        <v>0.3</v>
      </c>
      <c r="AP2538">
        <v>-54.595799999999997</v>
      </c>
      <c r="AQ2538">
        <f>YEAR(Table1[[#This Row],[Order Date]])</f>
        <v>2015</v>
      </c>
      <c r="AR2538" t="str">
        <f>TEXT(Table1[[#This Row],[Order Date]],"mmmm")</f>
        <v>January</v>
      </c>
      <c r="AS2538" t="str">
        <f>"Q"&amp;ROUNDUP(MONTH(Table1[[#This Row],[Order Date]])/3,0)</f>
        <v>Q1</v>
      </c>
      <c r="AT2538">
        <f>IF(Table1[[#This Row],[Sales]]=0,0,Table1[[#This Row],[Profit]]/Table1[[#This Row],[Sales]])</f>
        <v>-0.3</v>
      </c>
    </row>
    <row r="2539" spans="22:46" x14ac:dyDescent="0.3">
      <c r="V2539">
        <v>2538</v>
      </c>
      <c r="W2539" t="s">
        <v>6274</v>
      </c>
      <c r="X2539" s="1">
        <v>42031</v>
      </c>
      <c r="Y2539" t="s">
        <v>6275</v>
      </c>
      <c r="Z2539" t="s">
        <v>22</v>
      </c>
      <c r="AA2539" t="s">
        <v>2596</v>
      </c>
      <c r="AB2539" t="s">
        <v>2597</v>
      </c>
      <c r="AC2539" t="s">
        <v>25</v>
      </c>
      <c r="AD2539" t="s">
        <v>26</v>
      </c>
      <c r="AE2539" t="s">
        <v>2460</v>
      </c>
      <c r="AF2539" t="s">
        <v>564</v>
      </c>
      <c r="AG2539">
        <v>44105</v>
      </c>
      <c r="AH2539" t="s">
        <v>160</v>
      </c>
      <c r="AI2539" t="s">
        <v>5161</v>
      </c>
      <c r="AJ2539" t="s">
        <v>73</v>
      </c>
      <c r="AK2539" t="s">
        <v>74</v>
      </c>
      <c r="AL2539" t="s">
        <v>5162</v>
      </c>
      <c r="AM2539">
        <v>431.976</v>
      </c>
      <c r="AN2539">
        <v>4</v>
      </c>
      <c r="AO2539">
        <v>0.4</v>
      </c>
      <c r="AP2539">
        <v>-100.7944</v>
      </c>
      <c r="AQ2539">
        <f>YEAR(Table1[[#This Row],[Order Date]])</f>
        <v>2015</v>
      </c>
      <c r="AR2539" t="str">
        <f>TEXT(Table1[[#This Row],[Order Date]],"mmmm")</f>
        <v>January</v>
      </c>
      <c r="AS2539" t="str">
        <f>"Q"&amp;ROUNDUP(MONTH(Table1[[#This Row],[Order Date]])/3,0)</f>
        <v>Q1</v>
      </c>
      <c r="AT2539">
        <f>IF(Table1[[#This Row],[Sales]]=0,0,Table1[[#This Row],[Profit]]/Table1[[#This Row],[Sales]])</f>
        <v>-0.23333333333333334</v>
      </c>
    </row>
    <row r="2540" spans="22:46" x14ac:dyDescent="0.3">
      <c r="V2540">
        <v>2539</v>
      </c>
      <c r="W2540" t="s">
        <v>6274</v>
      </c>
      <c r="X2540" s="1">
        <v>42031</v>
      </c>
      <c r="Y2540" t="s">
        <v>6275</v>
      </c>
      <c r="Z2540" t="s">
        <v>22</v>
      </c>
      <c r="AA2540" t="s">
        <v>2596</v>
      </c>
      <c r="AB2540" t="s">
        <v>2597</v>
      </c>
      <c r="AC2540" t="s">
        <v>25</v>
      </c>
      <c r="AD2540" t="s">
        <v>26</v>
      </c>
      <c r="AE2540" t="s">
        <v>2460</v>
      </c>
      <c r="AF2540" t="s">
        <v>564</v>
      </c>
      <c r="AG2540">
        <v>44105</v>
      </c>
      <c r="AH2540" t="s">
        <v>160</v>
      </c>
      <c r="AI2540" t="s">
        <v>6276</v>
      </c>
      <c r="AJ2540" t="s">
        <v>73</v>
      </c>
      <c r="AK2540" t="s">
        <v>74</v>
      </c>
      <c r="AL2540" t="s">
        <v>6277</v>
      </c>
      <c r="AM2540">
        <v>155.37</v>
      </c>
      <c r="AN2540">
        <v>1</v>
      </c>
      <c r="AO2540">
        <v>0.4</v>
      </c>
      <c r="AP2540">
        <v>-36.253</v>
      </c>
      <c r="AQ2540">
        <f>YEAR(Table1[[#This Row],[Order Date]])</f>
        <v>2015</v>
      </c>
      <c r="AR2540" t="str">
        <f>TEXT(Table1[[#This Row],[Order Date]],"mmmm")</f>
        <v>January</v>
      </c>
      <c r="AS2540" t="str">
        <f>"Q"&amp;ROUNDUP(MONTH(Table1[[#This Row],[Order Date]])/3,0)</f>
        <v>Q1</v>
      </c>
      <c r="AT2540">
        <f>IF(Table1[[#This Row],[Sales]]=0,0,Table1[[#This Row],[Profit]]/Table1[[#This Row],[Sales]])</f>
        <v>-0.23333333333333334</v>
      </c>
    </row>
    <row r="2541" spans="22:46" x14ac:dyDescent="0.3">
      <c r="V2541">
        <v>2540</v>
      </c>
      <c r="W2541" t="s">
        <v>6278</v>
      </c>
      <c r="X2541" s="1">
        <v>42201</v>
      </c>
      <c r="Y2541" t="s">
        <v>6279</v>
      </c>
      <c r="Z2541" t="s">
        <v>1450</v>
      </c>
      <c r="AA2541" t="s">
        <v>6092</v>
      </c>
      <c r="AB2541" t="s">
        <v>6093</v>
      </c>
      <c r="AC2541" t="s">
        <v>41</v>
      </c>
      <c r="AD2541" t="s">
        <v>26</v>
      </c>
      <c r="AE2541" t="s">
        <v>136</v>
      </c>
      <c r="AF2541" t="s">
        <v>43</v>
      </c>
      <c r="AG2541">
        <v>94122</v>
      </c>
      <c r="AH2541" t="s">
        <v>44</v>
      </c>
      <c r="AI2541" t="s">
        <v>1340</v>
      </c>
      <c r="AJ2541" t="s">
        <v>31</v>
      </c>
      <c r="AK2541" t="s">
        <v>35</v>
      </c>
      <c r="AL2541" t="s">
        <v>1341</v>
      </c>
      <c r="AM2541">
        <v>1348.704</v>
      </c>
      <c r="AN2541">
        <v>6</v>
      </c>
      <c r="AO2541">
        <v>0.2</v>
      </c>
      <c r="AP2541">
        <v>-219.1644</v>
      </c>
      <c r="AQ2541">
        <f>YEAR(Table1[[#This Row],[Order Date]])</f>
        <v>2015</v>
      </c>
      <c r="AR2541" t="str">
        <f>TEXT(Table1[[#This Row],[Order Date]],"mmmm")</f>
        <v>July</v>
      </c>
      <c r="AS2541" t="str">
        <f>"Q"&amp;ROUNDUP(MONTH(Table1[[#This Row],[Order Date]])/3,0)</f>
        <v>Q3</v>
      </c>
      <c r="AT2541">
        <f>IF(Table1[[#This Row],[Sales]]=0,0,Table1[[#This Row],[Profit]]/Table1[[#This Row],[Sales]])</f>
        <v>-0.16250000000000001</v>
      </c>
    </row>
    <row r="2542" spans="22:46" x14ac:dyDescent="0.3">
      <c r="V2542">
        <v>2541</v>
      </c>
      <c r="W2542" t="s">
        <v>6278</v>
      </c>
      <c r="X2542" s="1">
        <v>42201</v>
      </c>
      <c r="Y2542" t="s">
        <v>6279</v>
      </c>
      <c r="Z2542" t="s">
        <v>1450</v>
      </c>
      <c r="AA2542" t="s">
        <v>6092</v>
      </c>
      <c r="AB2542" t="s">
        <v>6093</v>
      </c>
      <c r="AC2542" t="s">
        <v>41</v>
      </c>
      <c r="AD2542" t="s">
        <v>26</v>
      </c>
      <c r="AE2542" t="s">
        <v>136</v>
      </c>
      <c r="AF2542" t="s">
        <v>43</v>
      </c>
      <c r="AG2542">
        <v>94122</v>
      </c>
      <c r="AH2542" t="s">
        <v>44</v>
      </c>
      <c r="AI2542" t="s">
        <v>1275</v>
      </c>
      <c r="AJ2542" t="s">
        <v>31</v>
      </c>
      <c r="AK2542" t="s">
        <v>35</v>
      </c>
      <c r="AL2542" t="s">
        <v>1276</v>
      </c>
      <c r="AM2542">
        <v>700.15200000000004</v>
      </c>
      <c r="AN2542">
        <v>3</v>
      </c>
      <c r="AO2542">
        <v>0.2</v>
      </c>
      <c r="AP2542">
        <v>78.767099999999999</v>
      </c>
      <c r="AQ2542">
        <f>YEAR(Table1[[#This Row],[Order Date]])</f>
        <v>2015</v>
      </c>
      <c r="AR2542" t="str">
        <f>TEXT(Table1[[#This Row],[Order Date]],"mmmm")</f>
        <v>July</v>
      </c>
      <c r="AS2542" t="str">
        <f>"Q"&amp;ROUNDUP(MONTH(Table1[[#This Row],[Order Date]])/3,0)</f>
        <v>Q3</v>
      </c>
      <c r="AT2542">
        <f>IF(Table1[[#This Row],[Sales]]=0,0,Table1[[#This Row],[Profit]]/Table1[[#This Row],[Sales]])</f>
        <v>0.11249999999999999</v>
      </c>
    </row>
    <row r="2543" spans="22:46" x14ac:dyDescent="0.3">
      <c r="V2543">
        <v>2542</v>
      </c>
      <c r="W2543" t="s">
        <v>6280</v>
      </c>
      <c r="X2543" s="1">
        <v>42490</v>
      </c>
      <c r="Y2543" s="1">
        <v>42465</v>
      </c>
      <c r="Z2543" t="s">
        <v>51</v>
      </c>
      <c r="AA2543" t="s">
        <v>6281</v>
      </c>
      <c r="AB2543" t="s">
        <v>6282</v>
      </c>
      <c r="AC2543" t="s">
        <v>41</v>
      </c>
      <c r="AD2543" t="s">
        <v>26</v>
      </c>
      <c r="AE2543" t="s">
        <v>701</v>
      </c>
      <c r="AF2543" t="s">
        <v>349</v>
      </c>
      <c r="AG2543">
        <v>85254</v>
      </c>
      <c r="AH2543" t="s">
        <v>44</v>
      </c>
      <c r="AI2543" t="s">
        <v>2464</v>
      </c>
      <c r="AJ2543" t="s">
        <v>31</v>
      </c>
      <c r="AK2543" t="s">
        <v>67</v>
      </c>
      <c r="AL2543" t="s">
        <v>2465</v>
      </c>
      <c r="AM2543">
        <v>111.88800000000001</v>
      </c>
      <c r="AN2543">
        <v>7</v>
      </c>
      <c r="AO2543">
        <v>0.2</v>
      </c>
      <c r="AP2543">
        <v>22.377600000000001</v>
      </c>
      <c r="AQ2543">
        <f>YEAR(Table1[[#This Row],[Order Date]])</f>
        <v>2016</v>
      </c>
      <c r="AR2543" t="str">
        <f>TEXT(Table1[[#This Row],[Order Date]],"mmmm")</f>
        <v>April</v>
      </c>
      <c r="AS2543" t="str">
        <f>"Q"&amp;ROUNDUP(MONTH(Table1[[#This Row],[Order Date]])/3,0)</f>
        <v>Q2</v>
      </c>
      <c r="AT2543">
        <f>IF(Table1[[#This Row],[Sales]]=0,0,Table1[[#This Row],[Profit]]/Table1[[#This Row],[Sales]])</f>
        <v>0.2</v>
      </c>
    </row>
    <row r="2544" spans="22:46" x14ac:dyDescent="0.3">
      <c r="V2544">
        <v>2543</v>
      </c>
      <c r="W2544" t="s">
        <v>6283</v>
      </c>
      <c r="X2544" s="1">
        <v>41908</v>
      </c>
      <c r="Y2544" s="1">
        <v>41649</v>
      </c>
      <c r="Z2544" t="s">
        <v>22</v>
      </c>
      <c r="AA2544" t="s">
        <v>6284</v>
      </c>
      <c r="AB2544" t="s">
        <v>6285</v>
      </c>
      <c r="AC2544" t="s">
        <v>41</v>
      </c>
      <c r="AD2544" t="s">
        <v>26</v>
      </c>
      <c r="AE2544" t="s">
        <v>158</v>
      </c>
      <c r="AF2544" t="s">
        <v>159</v>
      </c>
      <c r="AG2544">
        <v>19134</v>
      </c>
      <c r="AH2544" t="s">
        <v>160</v>
      </c>
      <c r="AI2544" t="s">
        <v>3600</v>
      </c>
      <c r="AJ2544" t="s">
        <v>46</v>
      </c>
      <c r="AK2544" t="s">
        <v>80</v>
      </c>
      <c r="AL2544" t="s">
        <v>3601</v>
      </c>
      <c r="AM2544">
        <v>143.952</v>
      </c>
      <c r="AN2544">
        <v>3</v>
      </c>
      <c r="AO2544">
        <v>0.2</v>
      </c>
      <c r="AP2544">
        <v>14.395200000000001</v>
      </c>
      <c r="AQ2544">
        <f>YEAR(Table1[[#This Row],[Order Date]])</f>
        <v>2014</v>
      </c>
      <c r="AR2544" t="str">
        <f>TEXT(Table1[[#This Row],[Order Date]],"mmmm")</f>
        <v>September</v>
      </c>
      <c r="AS2544" t="str">
        <f>"Q"&amp;ROUNDUP(MONTH(Table1[[#This Row],[Order Date]])/3,0)</f>
        <v>Q3</v>
      </c>
      <c r="AT2544">
        <f>IF(Table1[[#This Row],[Sales]]=0,0,Table1[[#This Row],[Profit]]/Table1[[#This Row],[Sales]])</f>
        <v>0.1</v>
      </c>
    </row>
    <row r="2545" spans="22:46" x14ac:dyDescent="0.3">
      <c r="V2545">
        <v>2544</v>
      </c>
      <c r="W2545" t="s">
        <v>6286</v>
      </c>
      <c r="X2545" s="1">
        <v>42621</v>
      </c>
      <c r="Y2545" t="s">
        <v>1269</v>
      </c>
      <c r="Z2545" t="s">
        <v>51</v>
      </c>
      <c r="AA2545" t="s">
        <v>3772</v>
      </c>
      <c r="AB2545" t="s">
        <v>3773</v>
      </c>
      <c r="AC2545" t="s">
        <v>108</v>
      </c>
      <c r="AD2545" t="s">
        <v>26</v>
      </c>
      <c r="AE2545" t="s">
        <v>6073</v>
      </c>
      <c r="AF2545" t="s">
        <v>1400</v>
      </c>
      <c r="AG2545">
        <v>2148</v>
      </c>
      <c r="AH2545" t="s">
        <v>160</v>
      </c>
      <c r="AI2545" t="s">
        <v>6287</v>
      </c>
      <c r="AJ2545" t="s">
        <v>31</v>
      </c>
      <c r="AK2545" t="s">
        <v>32</v>
      </c>
      <c r="AL2545" t="s">
        <v>6288</v>
      </c>
      <c r="AM2545">
        <v>173.94</v>
      </c>
      <c r="AN2545">
        <v>3</v>
      </c>
      <c r="AO2545">
        <v>0</v>
      </c>
      <c r="AP2545">
        <v>13.9152</v>
      </c>
      <c r="AQ2545">
        <f>YEAR(Table1[[#This Row],[Order Date]])</f>
        <v>2016</v>
      </c>
      <c r="AR2545" t="str">
        <f>TEXT(Table1[[#This Row],[Order Date]],"mmmm")</f>
        <v>September</v>
      </c>
      <c r="AS2545" t="str">
        <f>"Q"&amp;ROUNDUP(MONTH(Table1[[#This Row],[Order Date]])/3,0)</f>
        <v>Q3</v>
      </c>
      <c r="AT2545">
        <f>IF(Table1[[#This Row],[Sales]]=0,0,Table1[[#This Row],[Profit]]/Table1[[#This Row],[Sales]])</f>
        <v>0.08</v>
      </c>
    </row>
    <row r="2546" spans="22:46" x14ac:dyDescent="0.3">
      <c r="V2546">
        <v>2545</v>
      </c>
      <c r="W2546" t="s">
        <v>6286</v>
      </c>
      <c r="X2546" s="1">
        <v>42621</v>
      </c>
      <c r="Y2546" t="s">
        <v>1269</v>
      </c>
      <c r="Z2546" t="s">
        <v>51</v>
      </c>
      <c r="AA2546" t="s">
        <v>3772</v>
      </c>
      <c r="AB2546" t="s">
        <v>3773</v>
      </c>
      <c r="AC2546" t="s">
        <v>108</v>
      </c>
      <c r="AD2546" t="s">
        <v>26</v>
      </c>
      <c r="AE2546" t="s">
        <v>6073</v>
      </c>
      <c r="AF2546" t="s">
        <v>1400</v>
      </c>
      <c r="AG2546">
        <v>2148</v>
      </c>
      <c r="AH2546" t="s">
        <v>160</v>
      </c>
      <c r="AI2546" t="s">
        <v>5579</v>
      </c>
      <c r="AJ2546" t="s">
        <v>46</v>
      </c>
      <c r="AK2546" t="s">
        <v>47</v>
      </c>
      <c r="AL2546" t="s">
        <v>5580</v>
      </c>
      <c r="AM2546">
        <v>14.76</v>
      </c>
      <c r="AN2546">
        <v>4</v>
      </c>
      <c r="AO2546">
        <v>0</v>
      </c>
      <c r="AP2546">
        <v>6.9371999999999998</v>
      </c>
      <c r="AQ2546">
        <f>YEAR(Table1[[#This Row],[Order Date]])</f>
        <v>2016</v>
      </c>
      <c r="AR2546" t="str">
        <f>TEXT(Table1[[#This Row],[Order Date]],"mmmm")</f>
        <v>September</v>
      </c>
      <c r="AS2546" t="str">
        <f>"Q"&amp;ROUNDUP(MONTH(Table1[[#This Row],[Order Date]])/3,0)</f>
        <v>Q3</v>
      </c>
      <c r="AT2546">
        <f>IF(Table1[[#This Row],[Sales]]=0,0,Table1[[#This Row],[Profit]]/Table1[[#This Row],[Sales]])</f>
        <v>0.47</v>
      </c>
    </row>
    <row r="2547" spans="22:46" x14ac:dyDescent="0.3">
      <c r="V2547">
        <v>2546</v>
      </c>
      <c r="W2547" t="s">
        <v>6289</v>
      </c>
      <c r="X2547" s="1">
        <v>42841</v>
      </c>
      <c r="Y2547" t="s">
        <v>88</v>
      </c>
      <c r="Z2547" t="s">
        <v>51</v>
      </c>
      <c r="AA2547" t="s">
        <v>376</v>
      </c>
      <c r="AB2547" t="s">
        <v>377</v>
      </c>
      <c r="AC2547" t="s">
        <v>25</v>
      </c>
      <c r="AD2547" t="s">
        <v>26</v>
      </c>
      <c r="AE2547" t="s">
        <v>710</v>
      </c>
      <c r="AF2547" t="s">
        <v>43</v>
      </c>
      <c r="AG2547">
        <v>95123</v>
      </c>
      <c r="AH2547" t="s">
        <v>44</v>
      </c>
      <c r="AI2547" t="s">
        <v>1079</v>
      </c>
      <c r="AJ2547" t="s">
        <v>46</v>
      </c>
      <c r="AK2547" t="s">
        <v>60</v>
      </c>
      <c r="AL2547" t="s">
        <v>1080</v>
      </c>
      <c r="AM2547">
        <v>205.92</v>
      </c>
      <c r="AN2547">
        <v>4</v>
      </c>
      <c r="AO2547">
        <v>0</v>
      </c>
      <c r="AP2547">
        <v>2.0592000000000001</v>
      </c>
      <c r="AQ2547">
        <f>YEAR(Table1[[#This Row],[Order Date]])</f>
        <v>2017</v>
      </c>
      <c r="AR2547" t="str">
        <f>TEXT(Table1[[#This Row],[Order Date]],"mmmm")</f>
        <v>April</v>
      </c>
      <c r="AS2547" t="str">
        <f>"Q"&amp;ROUNDUP(MONTH(Table1[[#This Row],[Order Date]])/3,0)</f>
        <v>Q2</v>
      </c>
      <c r="AT2547">
        <f>IF(Table1[[#This Row],[Sales]]=0,0,Table1[[#This Row],[Profit]]/Table1[[#This Row],[Sales]])</f>
        <v>1.0000000000000002E-2</v>
      </c>
    </row>
    <row r="2548" spans="22:46" x14ac:dyDescent="0.3">
      <c r="V2548">
        <v>2547</v>
      </c>
      <c r="W2548" t="s">
        <v>6289</v>
      </c>
      <c r="X2548" s="1">
        <v>42841</v>
      </c>
      <c r="Y2548" t="s">
        <v>88</v>
      </c>
      <c r="Z2548" t="s">
        <v>51</v>
      </c>
      <c r="AA2548" t="s">
        <v>376</v>
      </c>
      <c r="AB2548" t="s">
        <v>377</v>
      </c>
      <c r="AC2548" t="s">
        <v>25</v>
      </c>
      <c r="AD2548" t="s">
        <v>26</v>
      </c>
      <c r="AE2548" t="s">
        <v>710</v>
      </c>
      <c r="AF2548" t="s">
        <v>43</v>
      </c>
      <c r="AG2548">
        <v>95123</v>
      </c>
      <c r="AH2548" t="s">
        <v>44</v>
      </c>
      <c r="AI2548" t="s">
        <v>1880</v>
      </c>
      <c r="AJ2548" t="s">
        <v>31</v>
      </c>
      <c r="AK2548" t="s">
        <v>32</v>
      </c>
      <c r="AL2548" t="s">
        <v>1881</v>
      </c>
      <c r="AM2548">
        <v>102.833</v>
      </c>
      <c r="AN2548">
        <v>1</v>
      </c>
      <c r="AO2548">
        <v>0.15</v>
      </c>
      <c r="AP2548">
        <v>-6.0490000000000004</v>
      </c>
      <c r="AQ2548">
        <f>YEAR(Table1[[#This Row],[Order Date]])</f>
        <v>2017</v>
      </c>
      <c r="AR2548" t="str">
        <f>TEXT(Table1[[#This Row],[Order Date]],"mmmm")</f>
        <v>April</v>
      </c>
      <c r="AS2548" t="str">
        <f>"Q"&amp;ROUNDUP(MONTH(Table1[[#This Row],[Order Date]])/3,0)</f>
        <v>Q2</v>
      </c>
      <c r="AT2548">
        <f>IF(Table1[[#This Row],[Sales]]=0,0,Table1[[#This Row],[Profit]]/Table1[[#This Row],[Sales]])</f>
        <v>-5.8823529411764712E-2</v>
      </c>
    </row>
    <row r="2549" spans="22:46" x14ac:dyDescent="0.3">
      <c r="V2549">
        <v>2548</v>
      </c>
      <c r="W2549" t="s">
        <v>6290</v>
      </c>
      <c r="X2549" s="1">
        <v>42232</v>
      </c>
      <c r="Y2549" t="s">
        <v>3803</v>
      </c>
      <c r="Z2549" t="s">
        <v>51</v>
      </c>
      <c r="AA2549" t="s">
        <v>6213</v>
      </c>
      <c r="AB2549" t="s">
        <v>6214</v>
      </c>
      <c r="AC2549" t="s">
        <v>25</v>
      </c>
      <c r="AD2549" t="s">
        <v>26</v>
      </c>
      <c r="AE2549" t="s">
        <v>614</v>
      </c>
      <c r="AF2549" t="s">
        <v>349</v>
      </c>
      <c r="AG2549">
        <v>85023</v>
      </c>
      <c r="AH2549" t="s">
        <v>44</v>
      </c>
      <c r="AI2549" t="s">
        <v>3655</v>
      </c>
      <c r="AJ2549" t="s">
        <v>46</v>
      </c>
      <c r="AK2549" t="s">
        <v>70</v>
      </c>
      <c r="AL2549" t="s">
        <v>3656</v>
      </c>
      <c r="AM2549">
        <v>2.3039999999999998</v>
      </c>
      <c r="AN2549">
        <v>1</v>
      </c>
      <c r="AO2549">
        <v>0.2</v>
      </c>
      <c r="AP2549">
        <v>0.25919999999999999</v>
      </c>
      <c r="AQ2549">
        <f>YEAR(Table1[[#This Row],[Order Date]])</f>
        <v>2015</v>
      </c>
      <c r="AR2549" t="str">
        <f>TEXT(Table1[[#This Row],[Order Date]],"mmmm")</f>
        <v>August</v>
      </c>
      <c r="AS2549" t="str">
        <f>"Q"&amp;ROUNDUP(MONTH(Table1[[#This Row],[Order Date]])/3,0)</f>
        <v>Q3</v>
      </c>
      <c r="AT2549">
        <f>IF(Table1[[#This Row],[Sales]]=0,0,Table1[[#This Row],[Profit]]/Table1[[#This Row],[Sales]])</f>
        <v>0.1125</v>
      </c>
    </row>
    <row r="2550" spans="22:46" x14ac:dyDescent="0.3">
      <c r="V2550">
        <v>2549</v>
      </c>
      <c r="W2550" t="s">
        <v>6290</v>
      </c>
      <c r="X2550" s="1">
        <v>42232</v>
      </c>
      <c r="Y2550" t="s">
        <v>3803</v>
      </c>
      <c r="Z2550" t="s">
        <v>51</v>
      </c>
      <c r="AA2550" t="s">
        <v>6213</v>
      </c>
      <c r="AB2550" t="s">
        <v>6214</v>
      </c>
      <c r="AC2550" t="s">
        <v>25</v>
      </c>
      <c r="AD2550" t="s">
        <v>26</v>
      </c>
      <c r="AE2550" t="s">
        <v>614</v>
      </c>
      <c r="AF2550" t="s">
        <v>349</v>
      </c>
      <c r="AG2550">
        <v>85023</v>
      </c>
      <c r="AH2550" t="s">
        <v>44</v>
      </c>
      <c r="AI2550" t="s">
        <v>5149</v>
      </c>
      <c r="AJ2550" t="s">
        <v>73</v>
      </c>
      <c r="AK2550" t="s">
        <v>74</v>
      </c>
      <c r="AL2550" t="s">
        <v>5150</v>
      </c>
      <c r="AM2550">
        <v>1879.96</v>
      </c>
      <c r="AN2550">
        <v>5</v>
      </c>
      <c r="AO2550">
        <v>0.2</v>
      </c>
      <c r="AP2550">
        <v>211.49549999999999</v>
      </c>
      <c r="AQ2550">
        <f>YEAR(Table1[[#This Row],[Order Date]])</f>
        <v>2015</v>
      </c>
      <c r="AR2550" t="str">
        <f>TEXT(Table1[[#This Row],[Order Date]],"mmmm")</f>
        <v>August</v>
      </c>
      <c r="AS2550" t="str">
        <f>"Q"&amp;ROUNDUP(MONTH(Table1[[#This Row],[Order Date]])/3,0)</f>
        <v>Q3</v>
      </c>
      <c r="AT2550">
        <f>IF(Table1[[#This Row],[Sales]]=0,0,Table1[[#This Row],[Profit]]/Table1[[#This Row],[Sales]])</f>
        <v>0.11249999999999999</v>
      </c>
    </row>
    <row r="2551" spans="22:46" x14ac:dyDescent="0.3">
      <c r="V2551">
        <v>2550</v>
      </c>
      <c r="W2551" t="s">
        <v>6290</v>
      </c>
      <c r="X2551" s="1">
        <v>42232</v>
      </c>
      <c r="Y2551" t="s">
        <v>3803</v>
      </c>
      <c r="Z2551" t="s">
        <v>51</v>
      </c>
      <c r="AA2551" t="s">
        <v>6213</v>
      </c>
      <c r="AB2551" t="s">
        <v>6214</v>
      </c>
      <c r="AC2551" t="s">
        <v>25</v>
      </c>
      <c r="AD2551" t="s">
        <v>26</v>
      </c>
      <c r="AE2551" t="s">
        <v>614</v>
      </c>
      <c r="AF2551" t="s">
        <v>349</v>
      </c>
      <c r="AG2551">
        <v>85023</v>
      </c>
      <c r="AH2551" t="s">
        <v>44</v>
      </c>
      <c r="AI2551" t="s">
        <v>5328</v>
      </c>
      <c r="AJ2551" t="s">
        <v>46</v>
      </c>
      <c r="AK2551" t="s">
        <v>94</v>
      </c>
      <c r="AL2551" t="s">
        <v>5329</v>
      </c>
      <c r="AM2551">
        <v>313.024</v>
      </c>
      <c r="AN2551">
        <v>8</v>
      </c>
      <c r="AO2551">
        <v>0.2</v>
      </c>
      <c r="AP2551">
        <v>105.6456</v>
      </c>
      <c r="AQ2551">
        <f>YEAR(Table1[[#This Row],[Order Date]])</f>
        <v>2015</v>
      </c>
      <c r="AR2551" t="str">
        <f>TEXT(Table1[[#This Row],[Order Date]],"mmmm")</f>
        <v>August</v>
      </c>
      <c r="AS2551" t="str">
        <f>"Q"&amp;ROUNDUP(MONTH(Table1[[#This Row],[Order Date]])/3,0)</f>
        <v>Q3</v>
      </c>
      <c r="AT2551">
        <f>IF(Table1[[#This Row],[Sales]]=0,0,Table1[[#This Row],[Profit]]/Table1[[#This Row],[Sales]])</f>
        <v>0.33750000000000002</v>
      </c>
    </row>
    <row r="2552" spans="22:46" x14ac:dyDescent="0.3">
      <c r="V2552">
        <v>2551</v>
      </c>
      <c r="W2552" t="s">
        <v>6290</v>
      </c>
      <c r="X2552" s="1">
        <v>42232</v>
      </c>
      <c r="Y2552" t="s">
        <v>3803</v>
      </c>
      <c r="Z2552" t="s">
        <v>51</v>
      </c>
      <c r="AA2552" t="s">
        <v>6213</v>
      </c>
      <c r="AB2552" t="s">
        <v>6214</v>
      </c>
      <c r="AC2552" t="s">
        <v>25</v>
      </c>
      <c r="AD2552" t="s">
        <v>26</v>
      </c>
      <c r="AE2552" t="s">
        <v>614</v>
      </c>
      <c r="AF2552" t="s">
        <v>349</v>
      </c>
      <c r="AG2552">
        <v>85023</v>
      </c>
      <c r="AH2552" t="s">
        <v>44</v>
      </c>
      <c r="AI2552" t="s">
        <v>3621</v>
      </c>
      <c r="AJ2552" t="s">
        <v>46</v>
      </c>
      <c r="AK2552" t="s">
        <v>47</v>
      </c>
      <c r="AL2552" t="s">
        <v>3622</v>
      </c>
      <c r="AM2552">
        <v>5.04</v>
      </c>
      <c r="AN2552">
        <v>2</v>
      </c>
      <c r="AO2552">
        <v>0.2</v>
      </c>
      <c r="AP2552">
        <v>1.764</v>
      </c>
      <c r="AQ2552">
        <f>YEAR(Table1[[#This Row],[Order Date]])</f>
        <v>2015</v>
      </c>
      <c r="AR2552" t="str">
        <f>TEXT(Table1[[#This Row],[Order Date]],"mmmm")</f>
        <v>August</v>
      </c>
      <c r="AS2552" t="str">
        <f>"Q"&amp;ROUNDUP(MONTH(Table1[[#This Row],[Order Date]])/3,0)</f>
        <v>Q3</v>
      </c>
      <c r="AT2552">
        <f>IF(Table1[[#This Row],[Sales]]=0,0,Table1[[#This Row],[Profit]]/Table1[[#This Row],[Sales]])</f>
        <v>0.35</v>
      </c>
    </row>
    <row r="2553" spans="22:46" x14ac:dyDescent="0.3">
      <c r="V2553">
        <v>2552</v>
      </c>
      <c r="W2553" t="s">
        <v>6291</v>
      </c>
      <c r="X2553" s="1">
        <v>43058</v>
      </c>
      <c r="Y2553" t="s">
        <v>524</v>
      </c>
      <c r="Z2553" t="s">
        <v>51</v>
      </c>
      <c r="AA2553" t="s">
        <v>4309</v>
      </c>
      <c r="AB2553" t="s">
        <v>4310</v>
      </c>
      <c r="AC2553" t="s">
        <v>25</v>
      </c>
      <c r="AD2553" t="s">
        <v>26</v>
      </c>
      <c r="AE2553" t="s">
        <v>27</v>
      </c>
      <c r="AF2553" t="s">
        <v>28</v>
      </c>
      <c r="AG2553">
        <v>42420</v>
      </c>
      <c r="AH2553" t="s">
        <v>29</v>
      </c>
      <c r="AI2553" t="s">
        <v>6292</v>
      </c>
      <c r="AJ2553" t="s">
        <v>31</v>
      </c>
      <c r="AK2553" t="s">
        <v>67</v>
      </c>
      <c r="AL2553" t="s">
        <v>6293</v>
      </c>
      <c r="AM2553">
        <v>821.88</v>
      </c>
      <c r="AN2553">
        <v>6</v>
      </c>
      <c r="AO2553">
        <v>0</v>
      </c>
      <c r="AP2553">
        <v>213.68879999999999</v>
      </c>
      <c r="AQ2553">
        <f>YEAR(Table1[[#This Row],[Order Date]])</f>
        <v>2017</v>
      </c>
      <c r="AR2553" t="str">
        <f>TEXT(Table1[[#This Row],[Order Date]],"mmmm")</f>
        <v>November</v>
      </c>
      <c r="AS2553" t="str">
        <f>"Q"&amp;ROUNDUP(MONTH(Table1[[#This Row],[Order Date]])/3,0)</f>
        <v>Q4</v>
      </c>
      <c r="AT2553">
        <f>IF(Table1[[#This Row],[Sales]]=0,0,Table1[[#This Row],[Profit]]/Table1[[#This Row],[Sales]])</f>
        <v>0.26</v>
      </c>
    </row>
    <row r="2554" spans="22:46" x14ac:dyDescent="0.3">
      <c r="V2554">
        <v>2553</v>
      </c>
      <c r="W2554" t="s">
        <v>6291</v>
      </c>
      <c r="X2554" s="1">
        <v>43058</v>
      </c>
      <c r="Y2554" t="s">
        <v>524</v>
      </c>
      <c r="Z2554" t="s">
        <v>51</v>
      </c>
      <c r="AA2554" t="s">
        <v>4309</v>
      </c>
      <c r="AB2554" t="s">
        <v>4310</v>
      </c>
      <c r="AC2554" t="s">
        <v>25</v>
      </c>
      <c r="AD2554" t="s">
        <v>26</v>
      </c>
      <c r="AE2554" t="s">
        <v>27</v>
      </c>
      <c r="AF2554" t="s">
        <v>28</v>
      </c>
      <c r="AG2554">
        <v>42420</v>
      </c>
      <c r="AH2554" t="s">
        <v>29</v>
      </c>
      <c r="AI2554" t="s">
        <v>4679</v>
      </c>
      <c r="AJ2554" t="s">
        <v>46</v>
      </c>
      <c r="AK2554" t="s">
        <v>77</v>
      </c>
      <c r="AL2554" t="s">
        <v>4680</v>
      </c>
      <c r="AM2554">
        <v>21.96</v>
      </c>
      <c r="AN2554">
        <v>2</v>
      </c>
      <c r="AO2554">
        <v>0</v>
      </c>
      <c r="AP2554">
        <v>10.760400000000001</v>
      </c>
      <c r="AQ2554">
        <f>YEAR(Table1[[#This Row],[Order Date]])</f>
        <v>2017</v>
      </c>
      <c r="AR2554" t="str">
        <f>TEXT(Table1[[#This Row],[Order Date]],"mmmm")</f>
        <v>November</v>
      </c>
      <c r="AS2554" t="str">
        <f>"Q"&amp;ROUNDUP(MONTH(Table1[[#This Row],[Order Date]])/3,0)</f>
        <v>Q4</v>
      </c>
      <c r="AT2554">
        <f>IF(Table1[[#This Row],[Sales]]=0,0,Table1[[#This Row],[Profit]]/Table1[[#This Row],[Sales]])</f>
        <v>0.49</v>
      </c>
    </row>
    <row r="2555" spans="22:46" x14ac:dyDescent="0.3">
      <c r="V2555">
        <v>2554</v>
      </c>
      <c r="W2555" t="s">
        <v>6294</v>
      </c>
      <c r="X2555" s="1">
        <v>42627</v>
      </c>
      <c r="Y2555" t="s">
        <v>362</v>
      </c>
      <c r="Z2555" t="s">
        <v>51</v>
      </c>
      <c r="AA2555" t="s">
        <v>478</v>
      </c>
      <c r="AB2555" t="s">
        <v>479</v>
      </c>
      <c r="AC2555" t="s">
        <v>108</v>
      </c>
      <c r="AD2555" t="s">
        <v>26</v>
      </c>
      <c r="AE2555" t="s">
        <v>432</v>
      </c>
      <c r="AF2555" t="s">
        <v>433</v>
      </c>
      <c r="AG2555">
        <v>29203</v>
      </c>
      <c r="AH2555" t="s">
        <v>29</v>
      </c>
      <c r="AI2555" t="s">
        <v>3614</v>
      </c>
      <c r="AJ2555" t="s">
        <v>46</v>
      </c>
      <c r="AK2555" t="s">
        <v>94</v>
      </c>
      <c r="AL2555" t="s">
        <v>3615</v>
      </c>
      <c r="AM2555">
        <v>25.92</v>
      </c>
      <c r="AN2555">
        <v>4</v>
      </c>
      <c r="AO2555">
        <v>0</v>
      </c>
      <c r="AP2555">
        <v>12.441599999999999</v>
      </c>
      <c r="AQ2555">
        <f>YEAR(Table1[[#This Row],[Order Date]])</f>
        <v>2016</v>
      </c>
      <c r="AR2555" t="str">
        <f>TEXT(Table1[[#This Row],[Order Date]],"mmmm")</f>
        <v>September</v>
      </c>
      <c r="AS2555" t="str">
        <f>"Q"&amp;ROUNDUP(MONTH(Table1[[#This Row],[Order Date]])/3,0)</f>
        <v>Q3</v>
      </c>
      <c r="AT2555">
        <f>IF(Table1[[#This Row],[Sales]]=0,0,Table1[[#This Row],[Profit]]/Table1[[#This Row],[Sales]])</f>
        <v>0.47999999999999993</v>
      </c>
    </row>
    <row r="2556" spans="22:46" x14ac:dyDescent="0.3">
      <c r="V2556">
        <v>2555</v>
      </c>
      <c r="W2556" t="s">
        <v>6295</v>
      </c>
      <c r="X2556" s="1">
        <v>42597</v>
      </c>
      <c r="Y2556" t="s">
        <v>3617</v>
      </c>
      <c r="Z2556" t="s">
        <v>51</v>
      </c>
      <c r="AA2556" t="s">
        <v>5256</v>
      </c>
      <c r="AB2556" t="s">
        <v>5257</v>
      </c>
      <c r="AC2556" t="s">
        <v>25</v>
      </c>
      <c r="AD2556" t="s">
        <v>26</v>
      </c>
      <c r="AE2556" t="s">
        <v>6296</v>
      </c>
      <c r="AF2556" t="s">
        <v>55</v>
      </c>
      <c r="AG2556">
        <v>32303</v>
      </c>
      <c r="AH2556" t="s">
        <v>29</v>
      </c>
      <c r="AI2556" t="s">
        <v>6297</v>
      </c>
      <c r="AJ2556" t="s">
        <v>73</v>
      </c>
      <c r="AK2556" t="s">
        <v>74</v>
      </c>
      <c r="AL2556" t="s">
        <v>6298</v>
      </c>
      <c r="AM2556">
        <v>705.54399999999998</v>
      </c>
      <c r="AN2556">
        <v>7</v>
      </c>
      <c r="AO2556">
        <v>0.2</v>
      </c>
      <c r="AP2556">
        <v>70.554400000000001</v>
      </c>
      <c r="AQ2556">
        <f>YEAR(Table1[[#This Row],[Order Date]])</f>
        <v>2016</v>
      </c>
      <c r="AR2556" t="str">
        <f>TEXT(Table1[[#This Row],[Order Date]],"mmmm")</f>
        <v>August</v>
      </c>
      <c r="AS2556" t="str">
        <f>"Q"&amp;ROUNDUP(MONTH(Table1[[#This Row],[Order Date]])/3,0)</f>
        <v>Q3</v>
      </c>
      <c r="AT2556">
        <f>IF(Table1[[#This Row],[Sales]]=0,0,Table1[[#This Row],[Profit]]/Table1[[#This Row],[Sales]])</f>
        <v>0.1</v>
      </c>
    </row>
    <row r="2557" spans="22:46" x14ac:dyDescent="0.3">
      <c r="V2557">
        <v>2556</v>
      </c>
      <c r="W2557" t="s">
        <v>6299</v>
      </c>
      <c r="X2557" s="1">
        <v>42273</v>
      </c>
      <c r="Y2557" t="s">
        <v>165</v>
      </c>
      <c r="Z2557" t="s">
        <v>51</v>
      </c>
      <c r="AA2557" t="s">
        <v>606</v>
      </c>
      <c r="AB2557" t="s">
        <v>607</v>
      </c>
      <c r="AC2557" t="s">
        <v>25</v>
      </c>
      <c r="AD2557" t="s">
        <v>26</v>
      </c>
      <c r="AE2557" t="s">
        <v>300</v>
      </c>
      <c r="AF2557" t="s">
        <v>301</v>
      </c>
      <c r="AG2557">
        <v>10035</v>
      </c>
      <c r="AH2557" t="s">
        <v>160</v>
      </c>
      <c r="AI2557" t="s">
        <v>6300</v>
      </c>
      <c r="AJ2557" t="s">
        <v>73</v>
      </c>
      <c r="AK2557" t="s">
        <v>176</v>
      </c>
      <c r="AL2557" t="s">
        <v>6301</v>
      </c>
      <c r="AM2557">
        <v>50</v>
      </c>
      <c r="AN2557">
        <v>2</v>
      </c>
      <c r="AO2557">
        <v>0</v>
      </c>
      <c r="AP2557">
        <v>12</v>
      </c>
      <c r="AQ2557">
        <f>YEAR(Table1[[#This Row],[Order Date]])</f>
        <v>2015</v>
      </c>
      <c r="AR2557" t="str">
        <f>TEXT(Table1[[#This Row],[Order Date]],"mmmm")</f>
        <v>September</v>
      </c>
      <c r="AS2557" t="str">
        <f>"Q"&amp;ROUNDUP(MONTH(Table1[[#This Row],[Order Date]])/3,0)</f>
        <v>Q3</v>
      </c>
      <c r="AT2557">
        <f>IF(Table1[[#This Row],[Sales]]=0,0,Table1[[#This Row],[Profit]]/Table1[[#This Row],[Sales]])</f>
        <v>0.24</v>
      </c>
    </row>
    <row r="2558" spans="22:46" x14ac:dyDescent="0.3">
      <c r="V2558">
        <v>2557</v>
      </c>
      <c r="W2558" t="s">
        <v>6302</v>
      </c>
      <c r="X2558" s="1">
        <v>42651</v>
      </c>
      <c r="Y2558" t="s">
        <v>4486</v>
      </c>
      <c r="Z2558" t="s">
        <v>51</v>
      </c>
      <c r="AA2558" t="s">
        <v>2879</v>
      </c>
      <c r="AB2558" t="s">
        <v>2880</v>
      </c>
      <c r="AC2558" t="s">
        <v>41</v>
      </c>
      <c r="AD2558" t="s">
        <v>26</v>
      </c>
      <c r="AE2558" t="s">
        <v>203</v>
      </c>
      <c r="AF2558" t="s">
        <v>110</v>
      </c>
      <c r="AG2558">
        <v>77070</v>
      </c>
      <c r="AH2558" t="s">
        <v>111</v>
      </c>
      <c r="AI2558" t="s">
        <v>6303</v>
      </c>
      <c r="AJ2558" t="s">
        <v>31</v>
      </c>
      <c r="AK2558" t="s">
        <v>67</v>
      </c>
      <c r="AL2558" t="s">
        <v>6304</v>
      </c>
      <c r="AM2558">
        <v>51.712000000000003</v>
      </c>
      <c r="AN2558">
        <v>8</v>
      </c>
      <c r="AO2558">
        <v>0.6</v>
      </c>
      <c r="AP2558">
        <v>-32.32</v>
      </c>
      <c r="AQ2558">
        <f>YEAR(Table1[[#This Row],[Order Date]])</f>
        <v>2016</v>
      </c>
      <c r="AR2558" t="str">
        <f>TEXT(Table1[[#This Row],[Order Date]],"mmmm")</f>
        <v>October</v>
      </c>
      <c r="AS2558" t="str">
        <f>"Q"&amp;ROUNDUP(MONTH(Table1[[#This Row],[Order Date]])/3,0)</f>
        <v>Q4</v>
      </c>
      <c r="AT2558">
        <f>IF(Table1[[#This Row],[Sales]]=0,0,Table1[[#This Row],[Profit]]/Table1[[#This Row],[Sales]])</f>
        <v>-0.625</v>
      </c>
    </row>
    <row r="2559" spans="22:46" x14ac:dyDescent="0.3">
      <c r="V2559">
        <v>2558</v>
      </c>
      <c r="W2559" t="s">
        <v>6305</v>
      </c>
      <c r="X2559" s="1">
        <v>42087</v>
      </c>
      <c r="Y2559" t="s">
        <v>6306</v>
      </c>
      <c r="Z2559" t="s">
        <v>51</v>
      </c>
      <c r="AA2559" t="s">
        <v>1270</v>
      </c>
      <c r="AB2559" t="s">
        <v>1271</v>
      </c>
      <c r="AC2559" t="s">
        <v>41</v>
      </c>
      <c r="AD2559" t="s">
        <v>26</v>
      </c>
      <c r="AE2559" t="s">
        <v>3852</v>
      </c>
      <c r="AF2559" t="s">
        <v>55</v>
      </c>
      <c r="AG2559">
        <v>33065</v>
      </c>
      <c r="AH2559" t="s">
        <v>29</v>
      </c>
      <c r="AI2559" t="s">
        <v>5917</v>
      </c>
      <c r="AJ2559" t="s">
        <v>46</v>
      </c>
      <c r="AK2559" t="s">
        <v>80</v>
      </c>
      <c r="AL2559" t="s">
        <v>5918</v>
      </c>
      <c r="AM2559">
        <v>6.992</v>
      </c>
      <c r="AN2559">
        <v>2</v>
      </c>
      <c r="AO2559">
        <v>0.2</v>
      </c>
      <c r="AP2559">
        <v>0.52439999999999998</v>
      </c>
      <c r="AQ2559">
        <f>YEAR(Table1[[#This Row],[Order Date]])</f>
        <v>2015</v>
      </c>
      <c r="AR2559" t="str">
        <f>TEXT(Table1[[#This Row],[Order Date]],"mmmm")</f>
        <v>March</v>
      </c>
      <c r="AS2559" t="str">
        <f>"Q"&amp;ROUNDUP(MONTH(Table1[[#This Row],[Order Date]])/3,0)</f>
        <v>Q1</v>
      </c>
      <c r="AT2559">
        <f>IF(Table1[[#This Row],[Sales]]=0,0,Table1[[#This Row],[Profit]]/Table1[[#This Row],[Sales]])</f>
        <v>7.4999999999999997E-2</v>
      </c>
    </row>
    <row r="2560" spans="22:46" x14ac:dyDescent="0.3">
      <c r="V2560">
        <v>2559</v>
      </c>
      <c r="W2560" t="s">
        <v>6307</v>
      </c>
      <c r="X2560" s="1">
        <v>42155</v>
      </c>
      <c r="Y2560" s="1">
        <v>42100</v>
      </c>
      <c r="Z2560" t="s">
        <v>51</v>
      </c>
      <c r="AA2560" t="s">
        <v>6085</v>
      </c>
      <c r="AB2560" t="s">
        <v>6086</v>
      </c>
      <c r="AC2560" t="s">
        <v>25</v>
      </c>
      <c r="AD2560" t="s">
        <v>26</v>
      </c>
      <c r="AE2560" t="s">
        <v>168</v>
      </c>
      <c r="AF2560" t="s">
        <v>129</v>
      </c>
      <c r="AG2560">
        <v>84057</v>
      </c>
      <c r="AH2560" t="s">
        <v>44</v>
      </c>
      <c r="AI2560" t="s">
        <v>6308</v>
      </c>
      <c r="AJ2560" t="s">
        <v>31</v>
      </c>
      <c r="AK2560" t="s">
        <v>32</v>
      </c>
      <c r="AL2560" t="s">
        <v>6309</v>
      </c>
      <c r="AM2560">
        <v>1406.86</v>
      </c>
      <c r="AN2560">
        <v>7</v>
      </c>
      <c r="AO2560">
        <v>0</v>
      </c>
      <c r="AP2560">
        <v>140.68600000000001</v>
      </c>
      <c r="AQ2560">
        <f>YEAR(Table1[[#This Row],[Order Date]])</f>
        <v>2015</v>
      </c>
      <c r="AR2560" t="str">
        <f>TEXT(Table1[[#This Row],[Order Date]],"mmmm")</f>
        <v>May</v>
      </c>
      <c r="AS2560" t="str">
        <f>"Q"&amp;ROUNDUP(MONTH(Table1[[#This Row],[Order Date]])/3,0)</f>
        <v>Q2</v>
      </c>
      <c r="AT2560">
        <f>IF(Table1[[#This Row],[Sales]]=0,0,Table1[[#This Row],[Profit]]/Table1[[#This Row],[Sales]])</f>
        <v>0.1</v>
      </c>
    </row>
    <row r="2561" spans="22:46" x14ac:dyDescent="0.3">
      <c r="V2561">
        <v>2560</v>
      </c>
      <c r="W2561" t="s">
        <v>6307</v>
      </c>
      <c r="X2561" s="1">
        <v>42155</v>
      </c>
      <c r="Y2561" s="1">
        <v>42100</v>
      </c>
      <c r="Z2561" t="s">
        <v>51</v>
      </c>
      <c r="AA2561" t="s">
        <v>6085</v>
      </c>
      <c r="AB2561" t="s">
        <v>6086</v>
      </c>
      <c r="AC2561" t="s">
        <v>25</v>
      </c>
      <c r="AD2561" t="s">
        <v>26</v>
      </c>
      <c r="AE2561" t="s">
        <v>168</v>
      </c>
      <c r="AF2561" t="s">
        <v>129</v>
      </c>
      <c r="AG2561">
        <v>84057</v>
      </c>
      <c r="AH2561" t="s">
        <v>44</v>
      </c>
      <c r="AI2561" t="s">
        <v>1619</v>
      </c>
      <c r="AJ2561" t="s">
        <v>46</v>
      </c>
      <c r="AK2561" t="s">
        <v>47</v>
      </c>
      <c r="AL2561" t="s">
        <v>1620</v>
      </c>
      <c r="AM2561">
        <v>15.75</v>
      </c>
      <c r="AN2561">
        <v>5</v>
      </c>
      <c r="AO2561">
        <v>0</v>
      </c>
      <c r="AP2561">
        <v>7.56</v>
      </c>
      <c r="AQ2561">
        <f>YEAR(Table1[[#This Row],[Order Date]])</f>
        <v>2015</v>
      </c>
      <c r="AR2561" t="str">
        <f>TEXT(Table1[[#This Row],[Order Date]],"mmmm")</f>
        <v>May</v>
      </c>
      <c r="AS2561" t="str">
        <f>"Q"&amp;ROUNDUP(MONTH(Table1[[#This Row],[Order Date]])/3,0)</f>
        <v>Q2</v>
      </c>
      <c r="AT2561">
        <f>IF(Table1[[#This Row],[Sales]]=0,0,Table1[[#This Row],[Profit]]/Table1[[#This Row],[Sales]])</f>
        <v>0.48</v>
      </c>
    </row>
    <row r="2562" spans="22:46" x14ac:dyDescent="0.3">
      <c r="V2562">
        <v>2561</v>
      </c>
      <c r="W2562" t="s">
        <v>6307</v>
      </c>
      <c r="X2562" s="1">
        <v>42155</v>
      </c>
      <c r="Y2562" s="1">
        <v>42100</v>
      </c>
      <c r="Z2562" t="s">
        <v>51</v>
      </c>
      <c r="AA2562" t="s">
        <v>6085</v>
      </c>
      <c r="AB2562" t="s">
        <v>6086</v>
      </c>
      <c r="AC2562" t="s">
        <v>25</v>
      </c>
      <c r="AD2562" t="s">
        <v>26</v>
      </c>
      <c r="AE2562" t="s">
        <v>168</v>
      </c>
      <c r="AF2562" t="s">
        <v>129</v>
      </c>
      <c r="AG2562">
        <v>84057</v>
      </c>
      <c r="AH2562" t="s">
        <v>44</v>
      </c>
      <c r="AI2562" t="s">
        <v>3397</v>
      </c>
      <c r="AJ2562" t="s">
        <v>46</v>
      </c>
      <c r="AK2562" t="s">
        <v>60</v>
      </c>
      <c r="AL2562" t="s">
        <v>3398</v>
      </c>
      <c r="AM2562">
        <v>323.10000000000002</v>
      </c>
      <c r="AN2562">
        <v>2</v>
      </c>
      <c r="AO2562">
        <v>0</v>
      </c>
      <c r="AP2562">
        <v>61.389000000000003</v>
      </c>
      <c r="AQ2562">
        <f>YEAR(Table1[[#This Row],[Order Date]])</f>
        <v>2015</v>
      </c>
      <c r="AR2562" t="str">
        <f>TEXT(Table1[[#This Row],[Order Date]],"mmmm")</f>
        <v>May</v>
      </c>
      <c r="AS2562" t="str">
        <f>"Q"&amp;ROUNDUP(MONTH(Table1[[#This Row],[Order Date]])/3,0)</f>
        <v>Q2</v>
      </c>
      <c r="AT2562">
        <f>IF(Table1[[#This Row],[Sales]]=0,0,Table1[[#This Row],[Profit]]/Table1[[#This Row],[Sales]])</f>
        <v>0.19</v>
      </c>
    </row>
    <row r="2563" spans="22:46" x14ac:dyDescent="0.3">
      <c r="V2563">
        <v>2562</v>
      </c>
      <c r="W2563" t="s">
        <v>6310</v>
      </c>
      <c r="X2563" s="1">
        <v>42363</v>
      </c>
      <c r="Y2563" t="s">
        <v>217</v>
      </c>
      <c r="Z2563" t="s">
        <v>51</v>
      </c>
      <c r="AA2563" t="s">
        <v>905</v>
      </c>
      <c r="AB2563" t="s">
        <v>906</v>
      </c>
      <c r="AC2563" t="s">
        <v>25</v>
      </c>
      <c r="AD2563" t="s">
        <v>26</v>
      </c>
      <c r="AE2563" t="s">
        <v>6311</v>
      </c>
      <c r="AF2563" t="s">
        <v>379</v>
      </c>
      <c r="AG2563">
        <v>37211</v>
      </c>
      <c r="AH2563" t="s">
        <v>29</v>
      </c>
      <c r="AI2563" t="s">
        <v>5337</v>
      </c>
      <c r="AJ2563" t="s">
        <v>46</v>
      </c>
      <c r="AK2563" t="s">
        <v>47</v>
      </c>
      <c r="AL2563" t="s">
        <v>5338</v>
      </c>
      <c r="AM2563">
        <v>9.2159999999999993</v>
      </c>
      <c r="AN2563">
        <v>4</v>
      </c>
      <c r="AO2563">
        <v>0.2</v>
      </c>
      <c r="AP2563">
        <v>3.3408000000000002</v>
      </c>
      <c r="AQ2563">
        <f>YEAR(Table1[[#This Row],[Order Date]])</f>
        <v>2015</v>
      </c>
      <c r="AR2563" t="str">
        <f>TEXT(Table1[[#This Row],[Order Date]],"mmmm")</f>
        <v>December</v>
      </c>
      <c r="AS2563" t="str">
        <f>"Q"&amp;ROUNDUP(MONTH(Table1[[#This Row],[Order Date]])/3,0)</f>
        <v>Q4</v>
      </c>
      <c r="AT2563">
        <f>IF(Table1[[#This Row],[Sales]]=0,0,Table1[[#This Row],[Profit]]/Table1[[#This Row],[Sales]])</f>
        <v>0.36250000000000004</v>
      </c>
    </row>
    <row r="2564" spans="22:46" x14ac:dyDescent="0.3">
      <c r="V2564">
        <v>2563</v>
      </c>
      <c r="W2564" t="s">
        <v>6310</v>
      </c>
      <c r="X2564" s="1">
        <v>42363</v>
      </c>
      <c r="Y2564" t="s">
        <v>217</v>
      </c>
      <c r="Z2564" t="s">
        <v>51</v>
      </c>
      <c r="AA2564" t="s">
        <v>905</v>
      </c>
      <c r="AB2564" t="s">
        <v>906</v>
      </c>
      <c r="AC2564" t="s">
        <v>25</v>
      </c>
      <c r="AD2564" t="s">
        <v>26</v>
      </c>
      <c r="AE2564" t="s">
        <v>6311</v>
      </c>
      <c r="AF2564" t="s">
        <v>379</v>
      </c>
      <c r="AG2564">
        <v>37211</v>
      </c>
      <c r="AH2564" t="s">
        <v>29</v>
      </c>
      <c r="AI2564" t="s">
        <v>5884</v>
      </c>
      <c r="AJ2564" t="s">
        <v>46</v>
      </c>
      <c r="AK2564" t="s">
        <v>94</v>
      </c>
      <c r="AL2564" t="s">
        <v>5885</v>
      </c>
      <c r="AM2564">
        <v>10.368</v>
      </c>
      <c r="AN2564">
        <v>2</v>
      </c>
      <c r="AO2564">
        <v>0.2</v>
      </c>
      <c r="AP2564">
        <v>3.6288</v>
      </c>
      <c r="AQ2564">
        <f>YEAR(Table1[[#This Row],[Order Date]])</f>
        <v>2015</v>
      </c>
      <c r="AR2564" t="str">
        <f>TEXT(Table1[[#This Row],[Order Date]],"mmmm")</f>
        <v>December</v>
      </c>
      <c r="AS2564" t="str">
        <f>"Q"&amp;ROUNDUP(MONTH(Table1[[#This Row],[Order Date]])/3,0)</f>
        <v>Q4</v>
      </c>
      <c r="AT2564">
        <f>IF(Table1[[#This Row],[Sales]]=0,0,Table1[[#This Row],[Profit]]/Table1[[#This Row],[Sales]])</f>
        <v>0.35</v>
      </c>
    </row>
    <row r="2565" spans="22:46" x14ac:dyDescent="0.3">
      <c r="V2565">
        <v>2564</v>
      </c>
      <c r="W2565" t="s">
        <v>6312</v>
      </c>
      <c r="X2565" s="1">
        <v>42080</v>
      </c>
      <c r="Y2565" t="s">
        <v>1955</v>
      </c>
      <c r="Z2565" t="s">
        <v>22</v>
      </c>
      <c r="AA2565" t="s">
        <v>3833</v>
      </c>
      <c r="AB2565" t="s">
        <v>3834</v>
      </c>
      <c r="AC2565" t="s">
        <v>41</v>
      </c>
      <c r="AD2565" t="s">
        <v>26</v>
      </c>
      <c r="AE2565" t="s">
        <v>300</v>
      </c>
      <c r="AF2565" t="s">
        <v>301</v>
      </c>
      <c r="AG2565">
        <v>10009</v>
      </c>
      <c r="AH2565" t="s">
        <v>160</v>
      </c>
      <c r="AI2565" t="s">
        <v>6314</v>
      </c>
      <c r="AJ2565" t="s">
        <v>73</v>
      </c>
      <c r="AK2565" t="s">
        <v>176</v>
      </c>
      <c r="AL2565" t="s">
        <v>6315</v>
      </c>
      <c r="AM2565">
        <v>15.02</v>
      </c>
      <c r="AN2565">
        <v>1</v>
      </c>
      <c r="AO2565">
        <v>0</v>
      </c>
      <c r="AP2565">
        <v>2.7035999999999998</v>
      </c>
      <c r="AQ2565">
        <f>YEAR(Table1[[#This Row],[Order Date]])</f>
        <v>2015</v>
      </c>
      <c r="AR2565" t="str">
        <f>TEXT(Table1[[#This Row],[Order Date]],"mmmm")</f>
        <v>March</v>
      </c>
      <c r="AS2565" t="str">
        <f>"Q"&amp;ROUNDUP(MONTH(Table1[[#This Row],[Order Date]])/3,0)</f>
        <v>Q1</v>
      </c>
      <c r="AT2565">
        <f>IF(Table1[[#This Row],[Sales]]=0,0,Table1[[#This Row],[Profit]]/Table1[[#This Row],[Sales]])</f>
        <v>0.18</v>
      </c>
    </row>
    <row r="2566" spans="22:46" x14ac:dyDescent="0.3">
      <c r="V2566">
        <v>2565</v>
      </c>
      <c r="W2566" t="s">
        <v>6312</v>
      </c>
      <c r="X2566" s="1">
        <v>42080</v>
      </c>
      <c r="Y2566" t="s">
        <v>1955</v>
      </c>
      <c r="Z2566" t="s">
        <v>22</v>
      </c>
      <c r="AA2566" t="s">
        <v>3833</v>
      </c>
      <c r="AB2566" t="s">
        <v>3834</v>
      </c>
      <c r="AC2566" t="s">
        <v>41</v>
      </c>
      <c r="AD2566" t="s">
        <v>26</v>
      </c>
      <c r="AE2566" t="s">
        <v>300</v>
      </c>
      <c r="AF2566" t="s">
        <v>301</v>
      </c>
      <c r="AG2566">
        <v>10009</v>
      </c>
      <c r="AH2566" t="s">
        <v>160</v>
      </c>
      <c r="AI2566" t="s">
        <v>4621</v>
      </c>
      <c r="AJ2566" t="s">
        <v>46</v>
      </c>
      <c r="AK2566" t="s">
        <v>60</v>
      </c>
      <c r="AL2566" t="s">
        <v>4622</v>
      </c>
      <c r="AM2566">
        <v>33.82</v>
      </c>
      <c r="AN2566">
        <v>2</v>
      </c>
      <c r="AO2566">
        <v>0</v>
      </c>
      <c r="AP2566">
        <v>9.1313999999999993</v>
      </c>
      <c r="AQ2566">
        <f>YEAR(Table1[[#This Row],[Order Date]])</f>
        <v>2015</v>
      </c>
      <c r="AR2566" t="str">
        <f>TEXT(Table1[[#This Row],[Order Date]],"mmmm")</f>
        <v>March</v>
      </c>
      <c r="AS2566" t="str">
        <f>"Q"&amp;ROUNDUP(MONTH(Table1[[#This Row],[Order Date]])/3,0)</f>
        <v>Q1</v>
      </c>
      <c r="AT2566">
        <f>IF(Table1[[#This Row],[Sales]]=0,0,Table1[[#This Row],[Profit]]/Table1[[#This Row],[Sales]])</f>
        <v>0.26999999999999996</v>
      </c>
    </row>
    <row r="2567" spans="22:46" x14ac:dyDescent="0.3">
      <c r="V2567">
        <v>2566</v>
      </c>
      <c r="W2567" t="s">
        <v>6316</v>
      </c>
      <c r="X2567" s="1">
        <v>43090</v>
      </c>
      <c r="Y2567" t="s">
        <v>1602</v>
      </c>
      <c r="Z2567" t="s">
        <v>207</v>
      </c>
      <c r="AA2567" t="s">
        <v>6317</v>
      </c>
      <c r="AB2567" t="s">
        <v>6318</v>
      </c>
      <c r="AC2567" t="s">
        <v>25</v>
      </c>
      <c r="AD2567" t="s">
        <v>26</v>
      </c>
      <c r="AE2567" t="s">
        <v>5183</v>
      </c>
      <c r="AF2567" t="s">
        <v>28</v>
      </c>
      <c r="AG2567">
        <v>42104</v>
      </c>
      <c r="AH2567" t="s">
        <v>29</v>
      </c>
      <c r="AI2567" t="s">
        <v>4103</v>
      </c>
      <c r="AJ2567" t="s">
        <v>73</v>
      </c>
      <c r="AK2567" t="s">
        <v>176</v>
      </c>
      <c r="AL2567" t="s">
        <v>4104</v>
      </c>
      <c r="AM2567">
        <v>71</v>
      </c>
      <c r="AN2567">
        <v>4</v>
      </c>
      <c r="AO2567">
        <v>0</v>
      </c>
      <c r="AP2567">
        <v>27.69</v>
      </c>
      <c r="AQ2567">
        <f>YEAR(Table1[[#This Row],[Order Date]])</f>
        <v>2017</v>
      </c>
      <c r="AR2567" t="str">
        <f>TEXT(Table1[[#This Row],[Order Date]],"mmmm")</f>
        <v>December</v>
      </c>
      <c r="AS2567" t="str">
        <f>"Q"&amp;ROUNDUP(MONTH(Table1[[#This Row],[Order Date]])/3,0)</f>
        <v>Q4</v>
      </c>
      <c r="AT2567">
        <f>IF(Table1[[#This Row],[Sales]]=0,0,Table1[[#This Row],[Profit]]/Table1[[#This Row],[Sales]])</f>
        <v>0.39</v>
      </c>
    </row>
    <row r="2568" spans="22:46" x14ac:dyDescent="0.3">
      <c r="V2568">
        <v>2567</v>
      </c>
      <c r="W2568" t="s">
        <v>6319</v>
      </c>
      <c r="X2568" s="1">
        <v>43040</v>
      </c>
      <c r="Y2568" s="1">
        <v>42805</v>
      </c>
      <c r="Z2568" t="s">
        <v>22</v>
      </c>
      <c r="AA2568" t="s">
        <v>2181</v>
      </c>
      <c r="AB2568" t="s">
        <v>2182</v>
      </c>
      <c r="AC2568" t="s">
        <v>25</v>
      </c>
      <c r="AD2568" t="s">
        <v>26</v>
      </c>
      <c r="AE2568" t="s">
        <v>6320</v>
      </c>
      <c r="AF2568" t="s">
        <v>100</v>
      </c>
      <c r="AG2568">
        <v>98226</v>
      </c>
      <c r="AH2568" t="s">
        <v>44</v>
      </c>
      <c r="AI2568" t="s">
        <v>6321</v>
      </c>
      <c r="AJ2568" t="s">
        <v>46</v>
      </c>
      <c r="AK2568" t="s">
        <v>77</v>
      </c>
      <c r="AL2568" t="s">
        <v>6322</v>
      </c>
      <c r="AM2568">
        <v>25.12</v>
      </c>
      <c r="AN2568">
        <v>5</v>
      </c>
      <c r="AO2568">
        <v>0.2</v>
      </c>
      <c r="AP2568">
        <v>7.85</v>
      </c>
      <c r="AQ2568">
        <f>YEAR(Table1[[#This Row],[Order Date]])</f>
        <v>2017</v>
      </c>
      <c r="AR2568" t="str">
        <f>TEXT(Table1[[#This Row],[Order Date]],"mmmm")</f>
        <v>November</v>
      </c>
      <c r="AS2568" t="str">
        <f>"Q"&amp;ROUNDUP(MONTH(Table1[[#This Row],[Order Date]])/3,0)</f>
        <v>Q4</v>
      </c>
      <c r="AT2568">
        <f>IF(Table1[[#This Row],[Sales]]=0,0,Table1[[#This Row],[Profit]]/Table1[[#This Row],[Sales]])</f>
        <v>0.3125</v>
      </c>
    </row>
    <row r="2569" spans="22:46" x14ac:dyDescent="0.3">
      <c r="V2569">
        <v>2568</v>
      </c>
      <c r="W2569" t="s">
        <v>6319</v>
      </c>
      <c r="X2569" s="1">
        <v>43040</v>
      </c>
      <c r="Y2569" s="1">
        <v>42805</v>
      </c>
      <c r="Z2569" t="s">
        <v>22</v>
      </c>
      <c r="AA2569" t="s">
        <v>2181</v>
      </c>
      <c r="AB2569" t="s">
        <v>2182</v>
      </c>
      <c r="AC2569" t="s">
        <v>25</v>
      </c>
      <c r="AD2569" t="s">
        <v>26</v>
      </c>
      <c r="AE2569" t="s">
        <v>6320</v>
      </c>
      <c r="AF2569" t="s">
        <v>100</v>
      </c>
      <c r="AG2569">
        <v>98226</v>
      </c>
      <c r="AH2569" t="s">
        <v>44</v>
      </c>
      <c r="AI2569" t="s">
        <v>5549</v>
      </c>
      <c r="AJ2569" t="s">
        <v>31</v>
      </c>
      <c r="AK2569" t="s">
        <v>57</v>
      </c>
      <c r="AL2569" t="s">
        <v>5550</v>
      </c>
      <c r="AM2569">
        <v>2665.62</v>
      </c>
      <c r="AN2569">
        <v>9</v>
      </c>
      <c r="AO2569">
        <v>0</v>
      </c>
      <c r="AP2569">
        <v>239.9058</v>
      </c>
      <c r="AQ2569">
        <f>YEAR(Table1[[#This Row],[Order Date]])</f>
        <v>2017</v>
      </c>
      <c r="AR2569" t="str">
        <f>TEXT(Table1[[#This Row],[Order Date]],"mmmm")</f>
        <v>November</v>
      </c>
      <c r="AS2569" t="str">
        <f>"Q"&amp;ROUNDUP(MONTH(Table1[[#This Row],[Order Date]])/3,0)</f>
        <v>Q4</v>
      </c>
      <c r="AT2569">
        <f>IF(Table1[[#This Row],[Sales]]=0,0,Table1[[#This Row],[Profit]]/Table1[[#This Row],[Sales]])</f>
        <v>0.09</v>
      </c>
    </row>
    <row r="2570" spans="22:46" x14ac:dyDescent="0.3">
      <c r="V2570">
        <v>2569</v>
      </c>
      <c r="W2570" t="s">
        <v>6323</v>
      </c>
      <c r="X2570" s="1">
        <v>42985</v>
      </c>
      <c r="Y2570" s="1">
        <v>43048</v>
      </c>
      <c r="Z2570" t="s">
        <v>51</v>
      </c>
      <c r="AA2570" t="s">
        <v>3876</v>
      </c>
      <c r="AB2570" t="s">
        <v>3877</v>
      </c>
      <c r="AC2570" t="s">
        <v>41</v>
      </c>
      <c r="AD2570" t="s">
        <v>26</v>
      </c>
      <c r="AE2570" t="s">
        <v>300</v>
      </c>
      <c r="AF2570" t="s">
        <v>301</v>
      </c>
      <c r="AG2570">
        <v>10011</v>
      </c>
      <c r="AH2570" t="s">
        <v>160</v>
      </c>
      <c r="AI2570" t="s">
        <v>249</v>
      </c>
      <c r="AJ2570" t="s">
        <v>46</v>
      </c>
      <c r="AK2570" t="s">
        <v>60</v>
      </c>
      <c r="AL2570" t="s">
        <v>250</v>
      </c>
      <c r="AM2570">
        <v>478.08</v>
      </c>
      <c r="AN2570">
        <v>8</v>
      </c>
      <c r="AO2570">
        <v>0</v>
      </c>
      <c r="AP2570">
        <v>133.86240000000001</v>
      </c>
      <c r="AQ2570">
        <f>YEAR(Table1[[#This Row],[Order Date]])</f>
        <v>2017</v>
      </c>
      <c r="AR2570" t="str">
        <f>TEXT(Table1[[#This Row],[Order Date]],"mmmm")</f>
        <v>September</v>
      </c>
      <c r="AS2570" t="str">
        <f>"Q"&amp;ROUNDUP(MONTH(Table1[[#This Row],[Order Date]])/3,0)</f>
        <v>Q3</v>
      </c>
      <c r="AT2570">
        <f>IF(Table1[[#This Row],[Sales]]=0,0,Table1[[#This Row],[Profit]]/Table1[[#This Row],[Sales]])</f>
        <v>0.28000000000000003</v>
      </c>
    </row>
    <row r="2571" spans="22:46" x14ac:dyDescent="0.3">
      <c r="V2571">
        <v>2570</v>
      </c>
      <c r="W2571" t="s">
        <v>6324</v>
      </c>
      <c r="X2571" s="1">
        <v>43096</v>
      </c>
      <c r="Y2571" t="s">
        <v>668</v>
      </c>
      <c r="Z2571" t="s">
        <v>1450</v>
      </c>
      <c r="AA2571" t="s">
        <v>1077</v>
      </c>
      <c r="AB2571" t="s">
        <v>1078</v>
      </c>
      <c r="AC2571" t="s">
        <v>41</v>
      </c>
      <c r="AD2571" t="s">
        <v>26</v>
      </c>
      <c r="AE2571" t="s">
        <v>684</v>
      </c>
      <c r="AF2571" t="s">
        <v>564</v>
      </c>
      <c r="AG2571">
        <v>43055</v>
      </c>
      <c r="AH2571" t="s">
        <v>160</v>
      </c>
      <c r="AI2571" t="s">
        <v>3629</v>
      </c>
      <c r="AJ2571" t="s">
        <v>73</v>
      </c>
      <c r="AK2571" t="s">
        <v>74</v>
      </c>
      <c r="AL2571" t="s">
        <v>3630</v>
      </c>
      <c r="AM2571">
        <v>164.38800000000001</v>
      </c>
      <c r="AN2571">
        <v>2</v>
      </c>
      <c r="AO2571">
        <v>0.4</v>
      </c>
      <c r="AP2571">
        <v>-35.617400000000004</v>
      </c>
      <c r="AQ2571">
        <f>YEAR(Table1[[#This Row],[Order Date]])</f>
        <v>2017</v>
      </c>
      <c r="AR2571" t="str">
        <f>TEXT(Table1[[#This Row],[Order Date]],"mmmm")</f>
        <v>December</v>
      </c>
      <c r="AS2571" t="str">
        <f>"Q"&amp;ROUNDUP(MONTH(Table1[[#This Row],[Order Date]])/3,0)</f>
        <v>Q4</v>
      </c>
      <c r="AT2571">
        <f>IF(Table1[[#This Row],[Sales]]=0,0,Table1[[#This Row],[Profit]]/Table1[[#This Row],[Sales]])</f>
        <v>-0.21666666666666667</v>
      </c>
    </row>
    <row r="2572" spans="22:46" x14ac:dyDescent="0.3">
      <c r="V2572">
        <v>2571</v>
      </c>
      <c r="W2572" t="s">
        <v>6324</v>
      </c>
      <c r="X2572" s="1">
        <v>43096</v>
      </c>
      <c r="Y2572" t="s">
        <v>668</v>
      </c>
      <c r="Z2572" t="s">
        <v>1450</v>
      </c>
      <c r="AA2572" t="s">
        <v>1077</v>
      </c>
      <c r="AB2572" t="s">
        <v>1078</v>
      </c>
      <c r="AC2572" t="s">
        <v>41</v>
      </c>
      <c r="AD2572" t="s">
        <v>26</v>
      </c>
      <c r="AE2572" t="s">
        <v>684</v>
      </c>
      <c r="AF2572" t="s">
        <v>564</v>
      </c>
      <c r="AG2572">
        <v>43055</v>
      </c>
      <c r="AH2572" t="s">
        <v>160</v>
      </c>
      <c r="AI2572" t="s">
        <v>765</v>
      </c>
      <c r="AJ2572" t="s">
        <v>46</v>
      </c>
      <c r="AK2572" t="s">
        <v>70</v>
      </c>
      <c r="AL2572" t="s">
        <v>766</v>
      </c>
      <c r="AM2572">
        <v>13.247999999999999</v>
      </c>
      <c r="AN2572">
        <v>4</v>
      </c>
      <c r="AO2572">
        <v>0.2</v>
      </c>
      <c r="AP2572">
        <v>3.6432000000000002</v>
      </c>
      <c r="AQ2572">
        <f>YEAR(Table1[[#This Row],[Order Date]])</f>
        <v>2017</v>
      </c>
      <c r="AR2572" t="str">
        <f>TEXT(Table1[[#This Row],[Order Date]],"mmmm")</f>
        <v>December</v>
      </c>
      <c r="AS2572" t="str">
        <f>"Q"&amp;ROUNDUP(MONTH(Table1[[#This Row],[Order Date]])/3,0)</f>
        <v>Q4</v>
      </c>
      <c r="AT2572">
        <f>IF(Table1[[#This Row],[Sales]]=0,0,Table1[[#This Row],[Profit]]/Table1[[#This Row],[Sales]])</f>
        <v>0.27500000000000002</v>
      </c>
    </row>
    <row r="2573" spans="22:46" x14ac:dyDescent="0.3">
      <c r="V2573">
        <v>2572</v>
      </c>
      <c r="W2573" t="s">
        <v>6325</v>
      </c>
      <c r="X2573" s="1">
        <v>42932</v>
      </c>
      <c r="Y2573" t="s">
        <v>2397</v>
      </c>
      <c r="Z2573" t="s">
        <v>51</v>
      </c>
      <c r="AA2573" t="s">
        <v>889</v>
      </c>
      <c r="AB2573" t="s">
        <v>890</v>
      </c>
      <c r="AC2573" t="s">
        <v>108</v>
      </c>
      <c r="AD2573" t="s">
        <v>26</v>
      </c>
      <c r="AE2573" t="s">
        <v>6326</v>
      </c>
      <c r="AF2573" t="s">
        <v>233</v>
      </c>
      <c r="AG2573">
        <v>60098</v>
      </c>
      <c r="AH2573" t="s">
        <v>111</v>
      </c>
      <c r="AI2573" t="s">
        <v>3750</v>
      </c>
      <c r="AJ2573" t="s">
        <v>46</v>
      </c>
      <c r="AK2573" t="s">
        <v>70</v>
      </c>
      <c r="AL2573" t="s">
        <v>3751</v>
      </c>
      <c r="AM2573">
        <v>2.9119999999999999</v>
      </c>
      <c r="AN2573">
        <v>2</v>
      </c>
      <c r="AO2573">
        <v>0.2</v>
      </c>
      <c r="AP2573">
        <v>0.91</v>
      </c>
      <c r="AQ2573">
        <f>YEAR(Table1[[#This Row],[Order Date]])</f>
        <v>2017</v>
      </c>
      <c r="AR2573" t="str">
        <f>TEXT(Table1[[#This Row],[Order Date]],"mmmm")</f>
        <v>July</v>
      </c>
      <c r="AS2573" t="str">
        <f>"Q"&amp;ROUNDUP(MONTH(Table1[[#This Row],[Order Date]])/3,0)</f>
        <v>Q3</v>
      </c>
      <c r="AT2573">
        <f>IF(Table1[[#This Row],[Sales]]=0,0,Table1[[#This Row],[Profit]]/Table1[[#This Row],[Sales]])</f>
        <v>0.3125</v>
      </c>
    </row>
    <row r="2574" spans="22:46" x14ac:dyDescent="0.3">
      <c r="V2574">
        <v>2573</v>
      </c>
      <c r="W2574" t="s">
        <v>6327</v>
      </c>
      <c r="X2574" s="1">
        <v>42594</v>
      </c>
      <c r="Y2574" t="s">
        <v>2363</v>
      </c>
      <c r="Z2574" t="s">
        <v>22</v>
      </c>
      <c r="AA2574" t="s">
        <v>6328</v>
      </c>
      <c r="AB2574" t="s">
        <v>6329</v>
      </c>
      <c r="AC2574" t="s">
        <v>25</v>
      </c>
      <c r="AD2574" t="s">
        <v>26</v>
      </c>
      <c r="AE2574" t="s">
        <v>4744</v>
      </c>
      <c r="AF2574" t="s">
        <v>110</v>
      </c>
      <c r="AG2574">
        <v>75007</v>
      </c>
      <c r="AH2574" t="s">
        <v>111</v>
      </c>
      <c r="AI2574" t="s">
        <v>5871</v>
      </c>
      <c r="AJ2574" t="s">
        <v>73</v>
      </c>
      <c r="AK2574" t="s">
        <v>176</v>
      </c>
      <c r="AL2574" t="s">
        <v>5872</v>
      </c>
      <c r="AM2574">
        <v>1399.944</v>
      </c>
      <c r="AN2574">
        <v>7</v>
      </c>
      <c r="AO2574">
        <v>0.2</v>
      </c>
      <c r="AP2574">
        <v>52.497900000000001</v>
      </c>
      <c r="AQ2574">
        <f>YEAR(Table1[[#This Row],[Order Date]])</f>
        <v>2016</v>
      </c>
      <c r="AR2574" t="str">
        <f>TEXT(Table1[[#This Row],[Order Date]],"mmmm")</f>
        <v>August</v>
      </c>
      <c r="AS2574" t="str">
        <f>"Q"&amp;ROUNDUP(MONTH(Table1[[#This Row],[Order Date]])/3,0)</f>
        <v>Q3</v>
      </c>
      <c r="AT2574">
        <f>IF(Table1[[#This Row],[Sales]]=0,0,Table1[[#This Row],[Profit]]/Table1[[#This Row],[Sales]])</f>
        <v>3.7499999999999999E-2</v>
      </c>
    </row>
    <row r="2575" spans="22:46" x14ac:dyDescent="0.3">
      <c r="V2575">
        <v>2574</v>
      </c>
      <c r="W2575" t="s">
        <v>6330</v>
      </c>
      <c r="X2575" s="1">
        <v>42925</v>
      </c>
      <c r="Y2575" t="s">
        <v>5815</v>
      </c>
      <c r="Z2575" t="s">
        <v>51</v>
      </c>
      <c r="AA2575" t="s">
        <v>5874</v>
      </c>
      <c r="AB2575" t="s">
        <v>5875</v>
      </c>
      <c r="AC2575" t="s">
        <v>108</v>
      </c>
      <c r="AD2575" t="s">
        <v>26</v>
      </c>
      <c r="AE2575" t="s">
        <v>4801</v>
      </c>
      <c r="AF2575" t="s">
        <v>287</v>
      </c>
      <c r="AG2575">
        <v>47905</v>
      </c>
      <c r="AH2575" t="s">
        <v>111</v>
      </c>
      <c r="AI2575" t="s">
        <v>3522</v>
      </c>
      <c r="AJ2575" t="s">
        <v>31</v>
      </c>
      <c r="AK2575" t="s">
        <v>67</v>
      </c>
      <c r="AL2575" t="s">
        <v>3523</v>
      </c>
      <c r="AM2575">
        <v>526.45000000000005</v>
      </c>
      <c r="AN2575">
        <v>5</v>
      </c>
      <c r="AO2575">
        <v>0</v>
      </c>
      <c r="AP2575">
        <v>31.587</v>
      </c>
      <c r="AQ2575">
        <f>YEAR(Table1[[#This Row],[Order Date]])</f>
        <v>2017</v>
      </c>
      <c r="AR2575" t="str">
        <f>TEXT(Table1[[#This Row],[Order Date]],"mmmm")</f>
        <v>July</v>
      </c>
      <c r="AS2575" t="str">
        <f>"Q"&amp;ROUNDUP(MONTH(Table1[[#This Row],[Order Date]])/3,0)</f>
        <v>Q3</v>
      </c>
      <c r="AT2575">
        <f>IF(Table1[[#This Row],[Sales]]=0,0,Table1[[#This Row],[Profit]]/Table1[[#This Row],[Sales]])</f>
        <v>0.06</v>
      </c>
    </row>
    <row r="2576" spans="22:46" x14ac:dyDescent="0.3">
      <c r="V2576">
        <v>2575</v>
      </c>
      <c r="W2576" t="s">
        <v>6331</v>
      </c>
      <c r="X2576" s="1">
        <v>41965</v>
      </c>
      <c r="Y2576" t="s">
        <v>4491</v>
      </c>
      <c r="Z2576" t="s">
        <v>51</v>
      </c>
      <c r="AA2576" t="s">
        <v>239</v>
      </c>
      <c r="AB2576" t="s">
        <v>240</v>
      </c>
      <c r="AC2576" t="s">
        <v>41</v>
      </c>
      <c r="AD2576" t="s">
        <v>26</v>
      </c>
      <c r="AE2576" t="s">
        <v>563</v>
      </c>
      <c r="AF2576" t="s">
        <v>1429</v>
      </c>
      <c r="AG2576">
        <v>31907</v>
      </c>
      <c r="AH2576" t="s">
        <v>29</v>
      </c>
      <c r="AI2576" t="s">
        <v>3935</v>
      </c>
      <c r="AJ2576" t="s">
        <v>46</v>
      </c>
      <c r="AK2576" t="s">
        <v>190</v>
      </c>
      <c r="AL2576" t="s">
        <v>3936</v>
      </c>
      <c r="AM2576">
        <v>16.23</v>
      </c>
      <c r="AN2576">
        <v>3</v>
      </c>
      <c r="AO2576">
        <v>0</v>
      </c>
      <c r="AP2576">
        <v>7.9527000000000001</v>
      </c>
      <c r="AQ2576">
        <f>YEAR(Table1[[#This Row],[Order Date]])</f>
        <v>2014</v>
      </c>
      <c r="AR2576" t="str">
        <f>TEXT(Table1[[#This Row],[Order Date]],"mmmm")</f>
        <v>November</v>
      </c>
      <c r="AS2576" t="str">
        <f>"Q"&amp;ROUNDUP(MONTH(Table1[[#This Row],[Order Date]])/3,0)</f>
        <v>Q4</v>
      </c>
      <c r="AT2576">
        <f>IF(Table1[[#This Row],[Sales]]=0,0,Table1[[#This Row],[Profit]]/Table1[[#This Row],[Sales]])</f>
        <v>0.49</v>
      </c>
    </row>
    <row r="2577" spans="22:46" x14ac:dyDescent="0.3">
      <c r="V2577">
        <v>2576</v>
      </c>
      <c r="W2577" t="s">
        <v>6331</v>
      </c>
      <c r="X2577" s="1">
        <v>41965</v>
      </c>
      <c r="Y2577" t="s">
        <v>4491</v>
      </c>
      <c r="Z2577" t="s">
        <v>51</v>
      </c>
      <c r="AA2577" t="s">
        <v>239</v>
      </c>
      <c r="AB2577" t="s">
        <v>240</v>
      </c>
      <c r="AC2577" t="s">
        <v>41</v>
      </c>
      <c r="AD2577" t="s">
        <v>26</v>
      </c>
      <c r="AE2577" t="s">
        <v>563</v>
      </c>
      <c r="AF2577" t="s">
        <v>1429</v>
      </c>
      <c r="AG2577">
        <v>31907</v>
      </c>
      <c r="AH2577" t="s">
        <v>29</v>
      </c>
      <c r="AI2577" t="s">
        <v>2936</v>
      </c>
      <c r="AJ2577" t="s">
        <v>46</v>
      </c>
      <c r="AK2577" t="s">
        <v>77</v>
      </c>
      <c r="AL2577" t="s">
        <v>2937</v>
      </c>
      <c r="AM2577">
        <v>319.89999999999998</v>
      </c>
      <c r="AN2577">
        <v>5</v>
      </c>
      <c r="AO2577">
        <v>0</v>
      </c>
      <c r="AP2577">
        <v>156.751</v>
      </c>
      <c r="AQ2577">
        <f>YEAR(Table1[[#This Row],[Order Date]])</f>
        <v>2014</v>
      </c>
      <c r="AR2577" t="str">
        <f>TEXT(Table1[[#This Row],[Order Date]],"mmmm")</f>
        <v>November</v>
      </c>
      <c r="AS2577" t="str">
        <f>"Q"&amp;ROUNDUP(MONTH(Table1[[#This Row],[Order Date]])/3,0)</f>
        <v>Q4</v>
      </c>
      <c r="AT2577">
        <f>IF(Table1[[#This Row],[Sales]]=0,0,Table1[[#This Row],[Profit]]/Table1[[#This Row],[Sales]])</f>
        <v>0.49000000000000005</v>
      </c>
    </row>
    <row r="2578" spans="22:46" x14ac:dyDescent="0.3">
      <c r="V2578">
        <v>2577</v>
      </c>
      <c r="W2578" t="s">
        <v>6331</v>
      </c>
      <c r="X2578" s="1">
        <v>41965</v>
      </c>
      <c r="Y2578" t="s">
        <v>4491</v>
      </c>
      <c r="Z2578" t="s">
        <v>51</v>
      </c>
      <c r="AA2578" t="s">
        <v>239</v>
      </c>
      <c r="AB2578" t="s">
        <v>240</v>
      </c>
      <c r="AC2578" t="s">
        <v>41</v>
      </c>
      <c r="AD2578" t="s">
        <v>26</v>
      </c>
      <c r="AE2578" t="s">
        <v>563</v>
      </c>
      <c r="AF2578" t="s">
        <v>1429</v>
      </c>
      <c r="AG2578">
        <v>31907</v>
      </c>
      <c r="AH2578" t="s">
        <v>29</v>
      </c>
      <c r="AI2578" t="s">
        <v>754</v>
      </c>
      <c r="AJ2578" t="s">
        <v>46</v>
      </c>
      <c r="AK2578" t="s">
        <v>190</v>
      </c>
      <c r="AL2578" t="s">
        <v>755</v>
      </c>
      <c r="AM2578">
        <v>11.36</v>
      </c>
      <c r="AN2578">
        <v>2</v>
      </c>
      <c r="AO2578">
        <v>0</v>
      </c>
      <c r="AP2578">
        <v>5.3391999999999999</v>
      </c>
      <c r="AQ2578">
        <f>YEAR(Table1[[#This Row],[Order Date]])</f>
        <v>2014</v>
      </c>
      <c r="AR2578" t="str">
        <f>TEXT(Table1[[#This Row],[Order Date]],"mmmm")</f>
        <v>November</v>
      </c>
      <c r="AS2578" t="str">
        <f>"Q"&amp;ROUNDUP(MONTH(Table1[[#This Row],[Order Date]])/3,0)</f>
        <v>Q4</v>
      </c>
      <c r="AT2578">
        <f>IF(Table1[[#This Row],[Sales]]=0,0,Table1[[#This Row],[Profit]]/Table1[[#This Row],[Sales]])</f>
        <v>0.47000000000000003</v>
      </c>
    </row>
    <row r="2579" spans="22:46" x14ac:dyDescent="0.3">
      <c r="V2579">
        <v>2578</v>
      </c>
      <c r="W2579" t="s">
        <v>6331</v>
      </c>
      <c r="X2579" s="1">
        <v>41965</v>
      </c>
      <c r="Y2579" t="s">
        <v>4491</v>
      </c>
      <c r="Z2579" t="s">
        <v>51</v>
      </c>
      <c r="AA2579" t="s">
        <v>239</v>
      </c>
      <c r="AB2579" t="s">
        <v>240</v>
      </c>
      <c r="AC2579" t="s">
        <v>41</v>
      </c>
      <c r="AD2579" t="s">
        <v>26</v>
      </c>
      <c r="AE2579" t="s">
        <v>563</v>
      </c>
      <c r="AF2579" t="s">
        <v>1429</v>
      </c>
      <c r="AG2579">
        <v>31907</v>
      </c>
      <c r="AH2579" t="s">
        <v>29</v>
      </c>
      <c r="AI2579" t="s">
        <v>6332</v>
      </c>
      <c r="AJ2579" t="s">
        <v>46</v>
      </c>
      <c r="AK2579" t="s">
        <v>80</v>
      </c>
      <c r="AL2579" t="s">
        <v>6333</v>
      </c>
      <c r="AM2579">
        <v>675.12</v>
      </c>
      <c r="AN2579">
        <v>3</v>
      </c>
      <c r="AO2579">
        <v>0</v>
      </c>
      <c r="AP2579">
        <v>290.30160000000001</v>
      </c>
      <c r="AQ2579">
        <f>YEAR(Table1[[#This Row],[Order Date]])</f>
        <v>2014</v>
      </c>
      <c r="AR2579" t="str">
        <f>TEXT(Table1[[#This Row],[Order Date]],"mmmm")</f>
        <v>November</v>
      </c>
      <c r="AS2579" t="str">
        <f>"Q"&amp;ROUNDUP(MONTH(Table1[[#This Row],[Order Date]])/3,0)</f>
        <v>Q4</v>
      </c>
      <c r="AT2579">
        <f>IF(Table1[[#This Row],[Sales]]=0,0,Table1[[#This Row],[Profit]]/Table1[[#This Row],[Sales]])</f>
        <v>0.43</v>
      </c>
    </row>
    <row r="2580" spans="22:46" x14ac:dyDescent="0.3">
      <c r="V2580">
        <v>2579</v>
      </c>
      <c r="W2580" t="s">
        <v>6334</v>
      </c>
      <c r="X2580" s="1">
        <v>41665</v>
      </c>
      <c r="Y2580" t="s">
        <v>6335</v>
      </c>
      <c r="Z2580" t="s">
        <v>51</v>
      </c>
      <c r="AA2580" t="s">
        <v>1684</v>
      </c>
      <c r="AB2580" t="s">
        <v>1685</v>
      </c>
      <c r="AC2580" t="s">
        <v>108</v>
      </c>
      <c r="AD2580" t="s">
        <v>26</v>
      </c>
      <c r="AE2580" t="s">
        <v>3180</v>
      </c>
      <c r="AF2580" t="s">
        <v>358</v>
      </c>
      <c r="AG2580">
        <v>22304</v>
      </c>
      <c r="AH2580" t="s">
        <v>29</v>
      </c>
      <c r="AI2580" t="s">
        <v>6336</v>
      </c>
      <c r="AJ2580" t="s">
        <v>31</v>
      </c>
      <c r="AK2580" t="s">
        <v>67</v>
      </c>
      <c r="AL2580" t="s">
        <v>6337</v>
      </c>
      <c r="AM2580">
        <v>62.82</v>
      </c>
      <c r="AN2580">
        <v>3</v>
      </c>
      <c r="AO2580">
        <v>0</v>
      </c>
      <c r="AP2580">
        <v>30.7818</v>
      </c>
      <c r="AQ2580">
        <f>YEAR(Table1[[#This Row],[Order Date]])</f>
        <v>2014</v>
      </c>
      <c r="AR2580" t="str">
        <f>TEXT(Table1[[#This Row],[Order Date]],"mmmm")</f>
        <v>January</v>
      </c>
      <c r="AS2580" t="str">
        <f>"Q"&amp;ROUNDUP(MONTH(Table1[[#This Row],[Order Date]])/3,0)</f>
        <v>Q1</v>
      </c>
      <c r="AT2580">
        <f>IF(Table1[[#This Row],[Sales]]=0,0,Table1[[#This Row],[Profit]]/Table1[[#This Row],[Sales]])</f>
        <v>0.49</v>
      </c>
    </row>
    <row r="2581" spans="22:46" x14ac:dyDescent="0.3">
      <c r="V2581">
        <v>2580</v>
      </c>
      <c r="W2581" t="s">
        <v>6334</v>
      </c>
      <c r="X2581" s="1">
        <v>41665</v>
      </c>
      <c r="Y2581" t="s">
        <v>6335</v>
      </c>
      <c r="Z2581" t="s">
        <v>51</v>
      </c>
      <c r="AA2581" t="s">
        <v>1684</v>
      </c>
      <c r="AB2581" t="s">
        <v>1685</v>
      </c>
      <c r="AC2581" t="s">
        <v>108</v>
      </c>
      <c r="AD2581" t="s">
        <v>26</v>
      </c>
      <c r="AE2581" t="s">
        <v>3180</v>
      </c>
      <c r="AF2581" t="s">
        <v>358</v>
      </c>
      <c r="AG2581">
        <v>22304</v>
      </c>
      <c r="AH2581" t="s">
        <v>29</v>
      </c>
      <c r="AI2581" t="s">
        <v>3756</v>
      </c>
      <c r="AJ2581" t="s">
        <v>46</v>
      </c>
      <c r="AK2581" t="s">
        <v>60</v>
      </c>
      <c r="AL2581" t="s">
        <v>3757</v>
      </c>
      <c r="AM2581">
        <v>489.92</v>
      </c>
      <c r="AN2581">
        <v>8</v>
      </c>
      <c r="AO2581">
        <v>0</v>
      </c>
      <c r="AP2581">
        <v>0</v>
      </c>
      <c r="AQ2581">
        <f>YEAR(Table1[[#This Row],[Order Date]])</f>
        <v>2014</v>
      </c>
      <c r="AR2581" t="str">
        <f>TEXT(Table1[[#This Row],[Order Date]],"mmmm")</f>
        <v>January</v>
      </c>
      <c r="AS2581" t="str">
        <f>"Q"&amp;ROUNDUP(MONTH(Table1[[#This Row],[Order Date]])/3,0)</f>
        <v>Q1</v>
      </c>
      <c r="AT2581">
        <f>IF(Table1[[#This Row],[Sales]]=0,0,Table1[[#This Row],[Profit]]/Table1[[#This Row],[Sales]])</f>
        <v>0</v>
      </c>
    </row>
    <row r="2582" spans="22:46" x14ac:dyDescent="0.3">
      <c r="V2582">
        <v>2581</v>
      </c>
      <c r="W2582" t="s">
        <v>6334</v>
      </c>
      <c r="X2582" s="1">
        <v>41665</v>
      </c>
      <c r="Y2582" t="s">
        <v>6335</v>
      </c>
      <c r="Z2582" t="s">
        <v>51</v>
      </c>
      <c r="AA2582" t="s">
        <v>1684</v>
      </c>
      <c r="AB2582" t="s">
        <v>1685</v>
      </c>
      <c r="AC2582" t="s">
        <v>108</v>
      </c>
      <c r="AD2582" t="s">
        <v>26</v>
      </c>
      <c r="AE2582" t="s">
        <v>3180</v>
      </c>
      <c r="AF2582" t="s">
        <v>358</v>
      </c>
      <c r="AG2582">
        <v>22304</v>
      </c>
      <c r="AH2582" t="s">
        <v>29</v>
      </c>
      <c r="AI2582" t="s">
        <v>4098</v>
      </c>
      <c r="AJ2582" t="s">
        <v>46</v>
      </c>
      <c r="AK2582" t="s">
        <v>94</v>
      </c>
      <c r="AL2582" t="s">
        <v>4099</v>
      </c>
      <c r="AM2582">
        <v>19.440000000000001</v>
      </c>
      <c r="AN2582">
        <v>3</v>
      </c>
      <c r="AO2582">
        <v>0</v>
      </c>
      <c r="AP2582">
        <v>9.3312000000000008</v>
      </c>
      <c r="AQ2582">
        <f>YEAR(Table1[[#This Row],[Order Date]])</f>
        <v>2014</v>
      </c>
      <c r="AR2582" t="str">
        <f>TEXT(Table1[[#This Row],[Order Date]],"mmmm")</f>
        <v>January</v>
      </c>
      <c r="AS2582" t="str">
        <f>"Q"&amp;ROUNDUP(MONTH(Table1[[#This Row],[Order Date]])/3,0)</f>
        <v>Q1</v>
      </c>
      <c r="AT2582">
        <f>IF(Table1[[#This Row],[Sales]]=0,0,Table1[[#This Row],[Profit]]/Table1[[#This Row],[Sales]])</f>
        <v>0.48000000000000004</v>
      </c>
    </row>
    <row r="2583" spans="22:46" x14ac:dyDescent="0.3">
      <c r="V2583">
        <v>2582</v>
      </c>
      <c r="W2583" t="s">
        <v>6334</v>
      </c>
      <c r="X2583" s="1">
        <v>41665</v>
      </c>
      <c r="Y2583" t="s">
        <v>6335</v>
      </c>
      <c r="Z2583" t="s">
        <v>51</v>
      </c>
      <c r="AA2583" t="s">
        <v>1684</v>
      </c>
      <c r="AB2583" t="s">
        <v>1685</v>
      </c>
      <c r="AC2583" t="s">
        <v>108</v>
      </c>
      <c r="AD2583" t="s">
        <v>26</v>
      </c>
      <c r="AE2583" t="s">
        <v>3180</v>
      </c>
      <c r="AF2583" t="s">
        <v>358</v>
      </c>
      <c r="AG2583">
        <v>22304</v>
      </c>
      <c r="AH2583" t="s">
        <v>29</v>
      </c>
      <c r="AI2583" t="s">
        <v>5969</v>
      </c>
      <c r="AJ2583" t="s">
        <v>46</v>
      </c>
      <c r="AK2583" t="s">
        <v>94</v>
      </c>
      <c r="AL2583" t="s">
        <v>5970</v>
      </c>
      <c r="AM2583">
        <v>16.68</v>
      </c>
      <c r="AN2583">
        <v>2</v>
      </c>
      <c r="AO2583">
        <v>0</v>
      </c>
      <c r="AP2583">
        <v>8.34</v>
      </c>
      <c r="AQ2583">
        <f>YEAR(Table1[[#This Row],[Order Date]])</f>
        <v>2014</v>
      </c>
      <c r="AR2583" t="str">
        <f>TEXT(Table1[[#This Row],[Order Date]],"mmmm")</f>
        <v>January</v>
      </c>
      <c r="AS2583" t="str">
        <f>"Q"&amp;ROUNDUP(MONTH(Table1[[#This Row],[Order Date]])/3,0)</f>
        <v>Q1</v>
      </c>
      <c r="AT2583">
        <f>IF(Table1[[#This Row],[Sales]]=0,0,Table1[[#This Row],[Profit]]/Table1[[#This Row],[Sales]])</f>
        <v>0.5</v>
      </c>
    </row>
    <row r="2584" spans="22:46" x14ac:dyDescent="0.3">
      <c r="V2584">
        <v>2583</v>
      </c>
      <c r="W2584" t="s">
        <v>6334</v>
      </c>
      <c r="X2584" s="1">
        <v>41665</v>
      </c>
      <c r="Y2584" t="s">
        <v>6335</v>
      </c>
      <c r="Z2584" t="s">
        <v>51</v>
      </c>
      <c r="AA2584" t="s">
        <v>1684</v>
      </c>
      <c r="AB2584" t="s">
        <v>1685</v>
      </c>
      <c r="AC2584" t="s">
        <v>108</v>
      </c>
      <c r="AD2584" t="s">
        <v>26</v>
      </c>
      <c r="AE2584" t="s">
        <v>3180</v>
      </c>
      <c r="AF2584" t="s">
        <v>358</v>
      </c>
      <c r="AG2584">
        <v>22304</v>
      </c>
      <c r="AH2584" t="s">
        <v>29</v>
      </c>
      <c r="AI2584" t="s">
        <v>6338</v>
      </c>
      <c r="AJ2584" t="s">
        <v>73</v>
      </c>
      <c r="AK2584" t="s">
        <v>74</v>
      </c>
      <c r="AL2584" t="s">
        <v>6339</v>
      </c>
      <c r="AM2584">
        <v>155.35</v>
      </c>
      <c r="AN2584">
        <v>13</v>
      </c>
      <c r="AO2584">
        <v>0</v>
      </c>
      <c r="AP2584">
        <v>0</v>
      </c>
      <c r="AQ2584">
        <f>YEAR(Table1[[#This Row],[Order Date]])</f>
        <v>2014</v>
      </c>
      <c r="AR2584" t="str">
        <f>TEXT(Table1[[#This Row],[Order Date]],"mmmm")</f>
        <v>January</v>
      </c>
      <c r="AS2584" t="str">
        <f>"Q"&amp;ROUNDUP(MONTH(Table1[[#This Row],[Order Date]])/3,0)</f>
        <v>Q1</v>
      </c>
      <c r="AT2584">
        <f>IF(Table1[[#This Row],[Sales]]=0,0,Table1[[#This Row],[Profit]]/Table1[[#This Row],[Sales]])</f>
        <v>0</v>
      </c>
    </row>
    <row r="2585" spans="22:46" x14ac:dyDescent="0.3">
      <c r="V2585">
        <v>2584</v>
      </c>
      <c r="W2585" t="s">
        <v>6334</v>
      </c>
      <c r="X2585" s="1">
        <v>41665</v>
      </c>
      <c r="Y2585" t="s">
        <v>6335</v>
      </c>
      <c r="Z2585" t="s">
        <v>51</v>
      </c>
      <c r="AA2585" t="s">
        <v>1684</v>
      </c>
      <c r="AB2585" t="s">
        <v>1685</v>
      </c>
      <c r="AC2585" t="s">
        <v>108</v>
      </c>
      <c r="AD2585" t="s">
        <v>26</v>
      </c>
      <c r="AE2585" t="s">
        <v>3180</v>
      </c>
      <c r="AF2585" t="s">
        <v>358</v>
      </c>
      <c r="AG2585">
        <v>22304</v>
      </c>
      <c r="AH2585" t="s">
        <v>29</v>
      </c>
      <c r="AI2585" t="s">
        <v>6340</v>
      </c>
      <c r="AJ2585" t="s">
        <v>31</v>
      </c>
      <c r="AK2585" t="s">
        <v>67</v>
      </c>
      <c r="AL2585" t="s">
        <v>6341</v>
      </c>
      <c r="AM2585">
        <v>12.42</v>
      </c>
      <c r="AN2585">
        <v>3</v>
      </c>
      <c r="AO2585">
        <v>0</v>
      </c>
      <c r="AP2585">
        <v>4.4711999999999996</v>
      </c>
      <c r="AQ2585">
        <f>YEAR(Table1[[#This Row],[Order Date]])</f>
        <v>2014</v>
      </c>
      <c r="AR2585" t="str">
        <f>TEXT(Table1[[#This Row],[Order Date]],"mmmm")</f>
        <v>January</v>
      </c>
      <c r="AS2585" t="str">
        <f>"Q"&amp;ROUNDUP(MONTH(Table1[[#This Row],[Order Date]])/3,0)</f>
        <v>Q1</v>
      </c>
      <c r="AT2585">
        <f>IF(Table1[[#This Row],[Sales]]=0,0,Table1[[#This Row],[Profit]]/Table1[[#This Row],[Sales]])</f>
        <v>0.36</v>
      </c>
    </row>
    <row r="2586" spans="22:46" x14ac:dyDescent="0.3">
      <c r="V2586">
        <v>2585</v>
      </c>
      <c r="W2586" t="s">
        <v>6334</v>
      </c>
      <c r="X2586" s="1">
        <v>41665</v>
      </c>
      <c r="Y2586" t="s">
        <v>6335</v>
      </c>
      <c r="Z2586" t="s">
        <v>51</v>
      </c>
      <c r="AA2586" t="s">
        <v>1684</v>
      </c>
      <c r="AB2586" t="s">
        <v>1685</v>
      </c>
      <c r="AC2586" t="s">
        <v>108</v>
      </c>
      <c r="AD2586" t="s">
        <v>26</v>
      </c>
      <c r="AE2586" t="s">
        <v>3180</v>
      </c>
      <c r="AF2586" t="s">
        <v>358</v>
      </c>
      <c r="AG2586">
        <v>22304</v>
      </c>
      <c r="AH2586" t="s">
        <v>29</v>
      </c>
      <c r="AI2586" t="s">
        <v>2349</v>
      </c>
      <c r="AJ2586" t="s">
        <v>73</v>
      </c>
      <c r="AK2586" t="s">
        <v>74</v>
      </c>
      <c r="AL2586" t="s">
        <v>2350</v>
      </c>
      <c r="AM2586">
        <v>187.98</v>
      </c>
      <c r="AN2586">
        <v>2</v>
      </c>
      <c r="AO2586">
        <v>0</v>
      </c>
      <c r="AP2586">
        <v>52.634399999999999</v>
      </c>
      <c r="AQ2586">
        <f>YEAR(Table1[[#This Row],[Order Date]])</f>
        <v>2014</v>
      </c>
      <c r="AR2586" t="str">
        <f>TEXT(Table1[[#This Row],[Order Date]],"mmmm")</f>
        <v>January</v>
      </c>
      <c r="AS2586" t="str">
        <f>"Q"&amp;ROUNDUP(MONTH(Table1[[#This Row],[Order Date]])/3,0)</f>
        <v>Q1</v>
      </c>
      <c r="AT2586">
        <f>IF(Table1[[#This Row],[Sales]]=0,0,Table1[[#This Row],[Profit]]/Table1[[#This Row],[Sales]])</f>
        <v>0.28000000000000003</v>
      </c>
    </row>
    <row r="2587" spans="22:46" x14ac:dyDescent="0.3">
      <c r="V2587">
        <v>2586</v>
      </c>
      <c r="W2587" t="s">
        <v>6342</v>
      </c>
      <c r="X2587" s="1">
        <v>42311</v>
      </c>
      <c r="Y2587" s="1">
        <v>42288</v>
      </c>
      <c r="Z2587" t="s">
        <v>51</v>
      </c>
      <c r="AA2587" t="s">
        <v>2727</v>
      </c>
      <c r="AB2587" t="s">
        <v>2728</v>
      </c>
      <c r="AC2587" t="s">
        <v>41</v>
      </c>
      <c r="AD2587" t="s">
        <v>26</v>
      </c>
      <c r="AE2587" t="s">
        <v>6343</v>
      </c>
      <c r="AF2587" t="s">
        <v>110</v>
      </c>
      <c r="AG2587">
        <v>76117</v>
      </c>
      <c r="AH2587" t="s">
        <v>111</v>
      </c>
      <c r="AI2587" t="s">
        <v>1418</v>
      </c>
      <c r="AJ2587" t="s">
        <v>46</v>
      </c>
      <c r="AK2587" t="s">
        <v>190</v>
      </c>
      <c r="AL2587" t="s">
        <v>1419</v>
      </c>
      <c r="AM2587">
        <v>6.6079999999999997</v>
      </c>
      <c r="AN2587">
        <v>2</v>
      </c>
      <c r="AO2587">
        <v>0.2</v>
      </c>
      <c r="AP2587">
        <v>2.1476000000000002</v>
      </c>
      <c r="AQ2587">
        <f>YEAR(Table1[[#This Row],[Order Date]])</f>
        <v>2015</v>
      </c>
      <c r="AR2587" t="str">
        <f>TEXT(Table1[[#This Row],[Order Date]],"mmmm")</f>
        <v>November</v>
      </c>
      <c r="AS2587" t="str">
        <f>"Q"&amp;ROUNDUP(MONTH(Table1[[#This Row],[Order Date]])/3,0)</f>
        <v>Q4</v>
      </c>
      <c r="AT2587">
        <f>IF(Table1[[#This Row],[Sales]]=0,0,Table1[[#This Row],[Profit]]/Table1[[#This Row],[Sales]])</f>
        <v>0.32500000000000007</v>
      </c>
    </row>
    <row r="2588" spans="22:46" x14ac:dyDescent="0.3">
      <c r="V2588">
        <v>2587</v>
      </c>
      <c r="W2588" t="s">
        <v>6344</v>
      </c>
      <c r="X2588" s="1">
        <v>42916</v>
      </c>
      <c r="Y2588" s="1">
        <v>42893</v>
      </c>
      <c r="Z2588" t="s">
        <v>51</v>
      </c>
      <c r="AA2588" t="s">
        <v>2514</v>
      </c>
      <c r="AB2588" t="s">
        <v>2515</v>
      </c>
      <c r="AC2588" t="s">
        <v>25</v>
      </c>
      <c r="AD2588" t="s">
        <v>26</v>
      </c>
      <c r="AE2588" t="s">
        <v>300</v>
      </c>
      <c r="AF2588" t="s">
        <v>301</v>
      </c>
      <c r="AG2588">
        <v>10024</v>
      </c>
      <c r="AH2588" t="s">
        <v>160</v>
      </c>
      <c r="AI2588" t="s">
        <v>3712</v>
      </c>
      <c r="AJ2588" t="s">
        <v>46</v>
      </c>
      <c r="AK2588" t="s">
        <v>60</v>
      </c>
      <c r="AL2588" t="s">
        <v>3713</v>
      </c>
      <c r="AM2588">
        <v>248.57</v>
      </c>
      <c r="AN2588">
        <v>7</v>
      </c>
      <c r="AO2588">
        <v>0</v>
      </c>
      <c r="AP2588">
        <v>67.113900000000001</v>
      </c>
      <c r="AQ2588">
        <f>YEAR(Table1[[#This Row],[Order Date]])</f>
        <v>2017</v>
      </c>
      <c r="AR2588" t="str">
        <f>TEXT(Table1[[#This Row],[Order Date]],"mmmm")</f>
        <v>June</v>
      </c>
      <c r="AS2588" t="str">
        <f>"Q"&amp;ROUNDUP(MONTH(Table1[[#This Row],[Order Date]])/3,0)</f>
        <v>Q2</v>
      </c>
      <c r="AT2588">
        <f>IF(Table1[[#This Row],[Sales]]=0,0,Table1[[#This Row],[Profit]]/Table1[[#This Row],[Sales]])</f>
        <v>0.27</v>
      </c>
    </row>
    <row r="2589" spans="22:46" x14ac:dyDescent="0.3">
      <c r="V2589">
        <v>2588</v>
      </c>
      <c r="W2589" t="s">
        <v>6344</v>
      </c>
      <c r="X2589" s="1">
        <v>42916</v>
      </c>
      <c r="Y2589" s="1">
        <v>42893</v>
      </c>
      <c r="Z2589" t="s">
        <v>51</v>
      </c>
      <c r="AA2589" t="s">
        <v>2514</v>
      </c>
      <c r="AB2589" t="s">
        <v>2515</v>
      </c>
      <c r="AC2589" t="s">
        <v>25</v>
      </c>
      <c r="AD2589" t="s">
        <v>26</v>
      </c>
      <c r="AE2589" t="s">
        <v>300</v>
      </c>
      <c r="AF2589" t="s">
        <v>301</v>
      </c>
      <c r="AG2589">
        <v>10024</v>
      </c>
      <c r="AH2589" t="s">
        <v>160</v>
      </c>
      <c r="AI2589" t="s">
        <v>6345</v>
      </c>
      <c r="AJ2589" t="s">
        <v>31</v>
      </c>
      <c r="AK2589" t="s">
        <v>67</v>
      </c>
      <c r="AL2589" t="s">
        <v>6346</v>
      </c>
      <c r="AM2589">
        <v>22.23</v>
      </c>
      <c r="AN2589">
        <v>1</v>
      </c>
      <c r="AO2589">
        <v>0</v>
      </c>
      <c r="AP2589">
        <v>9.7812000000000001</v>
      </c>
      <c r="AQ2589">
        <f>YEAR(Table1[[#This Row],[Order Date]])</f>
        <v>2017</v>
      </c>
      <c r="AR2589" t="str">
        <f>TEXT(Table1[[#This Row],[Order Date]],"mmmm")</f>
        <v>June</v>
      </c>
      <c r="AS2589" t="str">
        <f>"Q"&amp;ROUNDUP(MONTH(Table1[[#This Row],[Order Date]])/3,0)</f>
        <v>Q2</v>
      </c>
      <c r="AT2589">
        <f>IF(Table1[[#This Row],[Sales]]=0,0,Table1[[#This Row],[Profit]]/Table1[[#This Row],[Sales]])</f>
        <v>0.44</v>
      </c>
    </row>
    <row r="2590" spans="22:46" x14ac:dyDescent="0.3">
      <c r="V2590">
        <v>2589</v>
      </c>
      <c r="W2590" t="s">
        <v>6347</v>
      </c>
      <c r="X2590" s="1">
        <v>42495</v>
      </c>
      <c r="Y2590" s="1">
        <v>42618</v>
      </c>
      <c r="Z2590" t="s">
        <v>51</v>
      </c>
      <c r="AA2590" t="s">
        <v>5839</v>
      </c>
      <c r="AB2590" t="s">
        <v>5840</v>
      </c>
      <c r="AC2590" t="s">
        <v>108</v>
      </c>
      <c r="AD2590" t="s">
        <v>26</v>
      </c>
      <c r="AE2590" t="s">
        <v>42</v>
      </c>
      <c r="AF2590" t="s">
        <v>43</v>
      </c>
      <c r="AG2590">
        <v>90004</v>
      </c>
      <c r="AH2590" t="s">
        <v>44</v>
      </c>
      <c r="AI2590" t="s">
        <v>5390</v>
      </c>
      <c r="AJ2590" t="s">
        <v>46</v>
      </c>
      <c r="AK2590" t="s">
        <v>60</v>
      </c>
      <c r="AL2590" t="s">
        <v>5391</v>
      </c>
      <c r="AM2590">
        <v>5.98</v>
      </c>
      <c r="AN2590">
        <v>1</v>
      </c>
      <c r="AO2590">
        <v>0</v>
      </c>
      <c r="AP2590">
        <v>1.0165999999999999</v>
      </c>
      <c r="AQ2590">
        <f>YEAR(Table1[[#This Row],[Order Date]])</f>
        <v>2016</v>
      </c>
      <c r="AR2590" t="str">
        <f>TEXT(Table1[[#This Row],[Order Date]],"mmmm")</f>
        <v>May</v>
      </c>
      <c r="AS2590" t="str">
        <f>"Q"&amp;ROUNDUP(MONTH(Table1[[#This Row],[Order Date]])/3,0)</f>
        <v>Q2</v>
      </c>
      <c r="AT2590">
        <f>IF(Table1[[#This Row],[Sales]]=0,0,Table1[[#This Row],[Profit]]/Table1[[#This Row],[Sales]])</f>
        <v>0.16999999999999998</v>
      </c>
    </row>
    <row r="2591" spans="22:46" x14ac:dyDescent="0.3">
      <c r="V2591">
        <v>2590</v>
      </c>
      <c r="W2591" t="s">
        <v>6347</v>
      </c>
      <c r="X2591" s="1">
        <v>42495</v>
      </c>
      <c r="Y2591" s="1">
        <v>42618</v>
      </c>
      <c r="Z2591" t="s">
        <v>51</v>
      </c>
      <c r="AA2591" t="s">
        <v>5839</v>
      </c>
      <c r="AB2591" t="s">
        <v>5840</v>
      </c>
      <c r="AC2591" t="s">
        <v>108</v>
      </c>
      <c r="AD2591" t="s">
        <v>26</v>
      </c>
      <c r="AE2591" t="s">
        <v>42</v>
      </c>
      <c r="AF2591" t="s">
        <v>43</v>
      </c>
      <c r="AG2591">
        <v>90004</v>
      </c>
      <c r="AH2591" t="s">
        <v>44</v>
      </c>
      <c r="AI2591" t="s">
        <v>1107</v>
      </c>
      <c r="AJ2591" t="s">
        <v>73</v>
      </c>
      <c r="AK2591" t="s">
        <v>74</v>
      </c>
      <c r="AL2591" t="s">
        <v>1108</v>
      </c>
      <c r="AM2591">
        <v>246.16800000000001</v>
      </c>
      <c r="AN2591">
        <v>3</v>
      </c>
      <c r="AO2591">
        <v>0.2</v>
      </c>
      <c r="AP2591">
        <v>21.5397</v>
      </c>
      <c r="AQ2591">
        <f>YEAR(Table1[[#This Row],[Order Date]])</f>
        <v>2016</v>
      </c>
      <c r="AR2591" t="str">
        <f>TEXT(Table1[[#This Row],[Order Date]],"mmmm")</f>
        <v>May</v>
      </c>
      <c r="AS2591" t="str">
        <f>"Q"&amp;ROUNDUP(MONTH(Table1[[#This Row],[Order Date]])/3,0)</f>
        <v>Q2</v>
      </c>
      <c r="AT2591">
        <f>IF(Table1[[#This Row],[Sales]]=0,0,Table1[[#This Row],[Profit]]/Table1[[#This Row],[Sales]])</f>
        <v>8.7499999999999994E-2</v>
      </c>
    </row>
    <row r="2592" spans="22:46" x14ac:dyDescent="0.3">
      <c r="V2592">
        <v>2591</v>
      </c>
      <c r="W2592" t="s">
        <v>6348</v>
      </c>
      <c r="X2592" s="1">
        <v>42621</v>
      </c>
      <c r="Y2592" t="s">
        <v>1269</v>
      </c>
      <c r="Z2592" t="s">
        <v>51</v>
      </c>
      <c r="AA2592" t="s">
        <v>3183</v>
      </c>
      <c r="AB2592" t="s">
        <v>3184</v>
      </c>
      <c r="AC2592" t="s">
        <v>25</v>
      </c>
      <c r="AD2592" t="s">
        <v>26</v>
      </c>
      <c r="AE2592" t="s">
        <v>6349</v>
      </c>
      <c r="AF2592" t="s">
        <v>233</v>
      </c>
      <c r="AG2592">
        <v>60090</v>
      </c>
      <c r="AH2592" t="s">
        <v>111</v>
      </c>
      <c r="AI2592" t="s">
        <v>6350</v>
      </c>
      <c r="AJ2592" t="s">
        <v>31</v>
      </c>
      <c r="AK2592" t="s">
        <v>67</v>
      </c>
      <c r="AL2592" t="s">
        <v>6351</v>
      </c>
      <c r="AM2592">
        <v>14.135999999999999</v>
      </c>
      <c r="AN2592">
        <v>2</v>
      </c>
      <c r="AO2592">
        <v>0.6</v>
      </c>
      <c r="AP2592">
        <v>-7.7747999999999999</v>
      </c>
      <c r="AQ2592">
        <f>YEAR(Table1[[#This Row],[Order Date]])</f>
        <v>2016</v>
      </c>
      <c r="AR2592" t="str">
        <f>TEXT(Table1[[#This Row],[Order Date]],"mmmm")</f>
        <v>September</v>
      </c>
      <c r="AS2592" t="str">
        <f>"Q"&amp;ROUNDUP(MONTH(Table1[[#This Row],[Order Date]])/3,0)</f>
        <v>Q3</v>
      </c>
      <c r="AT2592">
        <f>IF(Table1[[#This Row],[Sales]]=0,0,Table1[[#This Row],[Profit]]/Table1[[#This Row],[Sales]])</f>
        <v>-0.55000000000000004</v>
      </c>
    </row>
    <row r="2593" spans="22:46" x14ac:dyDescent="0.3">
      <c r="V2593">
        <v>2592</v>
      </c>
      <c r="W2593" t="s">
        <v>6348</v>
      </c>
      <c r="X2593" s="1">
        <v>42621</v>
      </c>
      <c r="Y2593" t="s">
        <v>1269</v>
      </c>
      <c r="Z2593" t="s">
        <v>51</v>
      </c>
      <c r="AA2593" t="s">
        <v>3183</v>
      </c>
      <c r="AB2593" t="s">
        <v>3184</v>
      </c>
      <c r="AC2593" t="s">
        <v>25</v>
      </c>
      <c r="AD2593" t="s">
        <v>26</v>
      </c>
      <c r="AE2593" t="s">
        <v>6349</v>
      </c>
      <c r="AF2593" t="s">
        <v>233</v>
      </c>
      <c r="AG2593">
        <v>60090</v>
      </c>
      <c r="AH2593" t="s">
        <v>111</v>
      </c>
      <c r="AI2593" t="s">
        <v>6352</v>
      </c>
      <c r="AJ2593" t="s">
        <v>31</v>
      </c>
      <c r="AK2593" t="s">
        <v>57</v>
      </c>
      <c r="AL2593" t="s">
        <v>6353</v>
      </c>
      <c r="AM2593">
        <v>601.47</v>
      </c>
      <c r="AN2593">
        <v>3</v>
      </c>
      <c r="AO2593">
        <v>0.5</v>
      </c>
      <c r="AP2593">
        <v>-300.73500000000001</v>
      </c>
      <c r="AQ2593">
        <f>YEAR(Table1[[#This Row],[Order Date]])</f>
        <v>2016</v>
      </c>
      <c r="AR2593" t="str">
        <f>TEXT(Table1[[#This Row],[Order Date]],"mmmm")</f>
        <v>September</v>
      </c>
      <c r="AS2593" t="str">
        <f>"Q"&amp;ROUNDUP(MONTH(Table1[[#This Row],[Order Date]])/3,0)</f>
        <v>Q3</v>
      </c>
      <c r="AT2593">
        <f>IF(Table1[[#This Row],[Sales]]=0,0,Table1[[#This Row],[Profit]]/Table1[[#This Row],[Sales]])</f>
        <v>-0.5</v>
      </c>
    </row>
    <row r="2594" spans="22:46" x14ac:dyDescent="0.3">
      <c r="V2594">
        <v>2593</v>
      </c>
      <c r="W2594" t="s">
        <v>6354</v>
      </c>
      <c r="X2594" s="1">
        <v>43063</v>
      </c>
      <c r="Y2594" t="s">
        <v>1677</v>
      </c>
      <c r="Z2594" t="s">
        <v>22</v>
      </c>
      <c r="AA2594" t="s">
        <v>2584</v>
      </c>
      <c r="AB2594" t="s">
        <v>2585</v>
      </c>
      <c r="AC2594" t="s">
        <v>41</v>
      </c>
      <c r="AD2594" t="s">
        <v>26</v>
      </c>
      <c r="AE2594" t="s">
        <v>6355</v>
      </c>
      <c r="AF2594" t="s">
        <v>433</v>
      </c>
      <c r="AG2594">
        <v>29483</v>
      </c>
      <c r="AH2594" t="s">
        <v>29</v>
      </c>
      <c r="AI2594" t="s">
        <v>5664</v>
      </c>
      <c r="AJ2594" t="s">
        <v>73</v>
      </c>
      <c r="AK2594" t="s">
        <v>74</v>
      </c>
      <c r="AL2594" t="s">
        <v>5665</v>
      </c>
      <c r="AM2594">
        <v>79.099999999999994</v>
      </c>
      <c r="AN2594">
        <v>2</v>
      </c>
      <c r="AO2594">
        <v>0</v>
      </c>
      <c r="AP2594">
        <v>39.549999999999997</v>
      </c>
      <c r="AQ2594">
        <f>YEAR(Table1[[#This Row],[Order Date]])</f>
        <v>2017</v>
      </c>
      <c r="AR2594" t="str">
        <f>TEXT(Table1[[#This Row],[Order Date]],"mmmm")</f>
        <v>November</v>
      </c>
      <c r="AS2594" t="str">
        <f>"Q"&amp;ROUNDUP(MONTH(Table1[[#This Row],[Order Date]])/3,0)</f>
        <v>Q4</v>
      </c>
      <c r="AT2594">
        <f>IF(Table1[[#This Row],[Sales]]=0,0,Table1[[#This Row],[Profit]]/Table1[[#This Row],[Sales]])</f>
        <v>0.5</v>
      </c>
    </row>
    <row r="2595" spans="22:46" x14ac:dyDescent="0.3">
      <c r="V2595">
        <v>2594</v>
      </c>
      <c r="W2595" t="s">
        <v>6354</v>
      </c>
      <c r="X2595" s="1">
        <v>43063</v>
      </c>
      <c r="Y2595" t="s">
        <v>1677</v>
      </c>
      <c r="Z2595" t="s">
        <v>22</v>
      </c>
      <c r="AA2595" t="s">
        <v>2584</v>
      </c>
      <c r="AB2595" t="s">
        <v>2585</v>
      </c>
      <c r="AC2595" t="s">
        <v>41</v>
      </c>
      <c r="AD2595" t="s">
        <v>26</v>
      </c>
      <c r="AE2595" t="s">
        <v>6355</v>
      </c>
      <c r="AF2595" t="s">
        <v>433</v>
      </c>
      <c r="AG2595">
        <v>29483</v>
      </c>
      <c r="AH2595" t="s">
        <v>29</v>
      </c>
      <c r="AI2595" t="s">
        <v>3540</v>
      </c>
      <c r="AJ2595" t="s">
        <v>46</v>
      </c>
      <c r="AK2595" t="s">
        <v>77</v>
      </c>
      <c r="AL2595" t="s">
        <v>3541</v>
      </c>
      <c r="AM2595">
        <v>327.84</v>
      </c>
      <c r="AN2595">
        <v>8</v>
      </c>
      <c r="AO2595">
        <v>0</v>
      </c>
      <c r="AP2595">
        <v>157.36320000000001</v>
      </c>
      <c r="AQ2595">
        <f>YEAR(Table1[[#This Row],[Order Date]])</f>
        <v>2017</v>
      </c>
      <c r="AR2595" t="str">
        <f>TEXT(Table1[[#This Row],[Order Date]],"mmmm")</f>
        <v>November</v>
      </c>
      <c r="AS2595" t="str">
        <f>"Q"&amp;ROUNDUP(MONTH(Table1[[#This Row],[Order Date]])/3,0)</f>
        <v>Q4</v>
      </c>
      <c r="AT2595">
        <f>IF(Table1[[#This Row],[Sales]]=0,0,Table1[[#This Row],[Profit]]/Table1[[#This Row],[Sales]])</f>
        <v>0.48000000000000004</v>
      </c>
    </row>
    <row r="2596" spans="22:46" x14ac:dyDescent="0.3">
      <c r="V2596">
        <v>2595</v>
      </c>
      <c r="W2596" t="s">
        <v>6356</v>
      </c>
      <c r="X2596" s="1">
        <v>42868</v>
      </c>
      <c r="Y2596" t="s">
        <v>6357</v>
      </c>
      <c r="Z2596" t="s">
        <v>51</v>
      </c>
      <c r="AA2596" t="s">
        <v>2947</v>
      </c>
      <c r="AB2596" t="s">
        <v>2948</v>
      </c>
      <c r="AC2596" t="s">
        <v>41</v>
      </c>
      <c r="AD2596" t="s">
        <v>26</v>
      </c>
      <c r="AE2596" t="s">
        <v>563</v>
      </c>
      <c r="AF2596" t="s">
        <v>287</v>
      </c>
      <c r="AG2596">
        <v>47201</v>
      </c>
      <c r="AH2596" t="s">
        <v>111</v>
      </c>
      <c r="AI2596" t="s">
        <v>1073</v>
      </c>
      <c r="AJ2596" t="s">
        <v>46</v>
      </c>
      <c r="AK2596" t="s">
        <v>190</v>
      </c>
      <c r="AL2596" t="s">
        <v>1074</v>
      </c>
      <c r="AM2596">
        <v>180.96</v>
      </c>
      <c r="AN2596">
        <v>2</v>
      </c>
      <c r="AO2596">
        <v>0</v>
      </c>
      <c r="AP2596">
        <v>81.432000000000002</v>
      </c>
      <c r="AQ2596">
        <f>YEAR(Table1[[#This Row],[Order Date]])</f>
        <v>2017</v>
      </c>
      <c r="AR2596" t="str">
        <f>TEXT(Table1[[#This Row],[Order Date]],"mmmm")</f>
        <v>May</v>
      </c>
      <c r="AS2596" t="str">
        <f>"Q"&amp;ROUNDUP(MONTH(Table1[[#This Row],[Order Date]])/3,0)</f>
        <v>Q2</v>
      </c>
      <c r="AT2596">
        <f>IF(Table1[[#This Row],[Sales]]=0,0,Table1[[#This Row],[Profit]]/Table1[[#This Row],[Sales]])</f>
        <v>0.45</v>
      </c>
    </row>
    <row r="2597" spans="22:46" x14ac:dyDescent="0.3">
      <c r="V2597">
        <v>2596</v>
      </c>
      <c r="W2597" t="s">
        <v>6356</v>
      </c>
      <c r="X2597" s="1">
        <v>42868</v>
      </c>
      <c r="Y2597" t="s">
        <v>6357</v>
      </c>
      <c r="Z2597" t="s">
        <v>51</v>
      </c>
      <c r="AA2597" t="s">
        <v>2947</v>
      </c>
      <c r="AB2597" t="s">
        <v>2948</v>
      </c>
      <c r="AC2597" t="s">
        <v>41</v>
      </c>
      <c r="AD2597" t="s">
        <v>26</v>
      </c>
      <c r="AE2597" t="s">
        <v>563</v>
      </c>
      <c r="AF2597" t="s">
        <v>287</v>
      </c>
      <c r="AG2597">
        <v>47201</v>
      </c>
      <c r="AH2597" t="s">
        <v>111</v>
      </c>
      <c r="AI2597" t="s">
        <v>2492</v>
      </c>
      <c r="AJ2597" t="s">
        <v>46</v>
      </c>
      <c r="AK2597" t="s">
        <v>77</v>
      </c>
      <c r="AL2597" t="s">
        <v>2493</v>
      </c>
      <c r="AM2597">
        <v>914.97</v>
      </c>
      <c r="AN2597">
        <v>3</v>
      </c>
      <c r="AO2597">
        <v>0</v>
      </c>
      <c r="AP2597">
        <v>411.73649999999998</v>
      </c>
      <c r="AQ2597">
        <f>YEAR(Table1[[#This Row],[Order Date]])</f>
        <v>2017</v>
      </c>
      <c r="AR2597" t="str">
        <f>TEXT(Table1[[#This Row],[Order Date]],"mmmm")</f>
        <v>May</v>
      </c>
      <c r="AS2597" t="str">
        <f>"Q"&amp;ROUNDUP(MONTH(Table1[[#This Row],[Order Date]])/3,0)</f>
        <v>Q2</v>
      </c>
      <c r="AT2597">
        <f>IF(Table1[[#This Row],[Sales]]=0,0,Table1[[#This Row],[Profit]]/Table1[[#This Row],[Sales]])</f>
        <v>0.44999999999999996</v>
      </c>
    </row>
    <row r="2598" spans="22:46" x14ac:dyDescent="0.3">
      <c r="V2598">
        <v>2597</v>
      </c>
      <c r="W2598" t="s">
        <v>6356</v>
      </c>
      <c r="X2598" s="1">
        <v>42868</v>
      </c>
      <c r="Y2598" t="s">
        <v>6357</v>
      </c>
      <c r="Z2598" t="s">
        <v>51</v>
      </c>
      <c r="AA2598" t="s">
        <v>2947</v>
      </c>
      <c r="AB2598" t="s">
        <v>2948</v>
      </c>
      <c r="AC2598" t="s">
        <v>41</v>
      </c>
      <c r="AD2598" t="s">
        <v>26</v>
      </c>
      <c r="AE2598" t="s">
        <v>563</v>
      </c>
      <c r="AF2598" t="s">
        <v>287</v>
      </c>
      <c r="AG2598">
        <v>47201</v>
      </c>
      <c r="AH2598" t="s">
        <v>111</v>
      </c>
      <c r="AI2598" t="s">
        <v>4262</v>
      </c>
      <c r="AJ2598" t="s">
        <v>73</v>
      </c>
      <c r="AK2598" t="s">
        <v>74</v>
      </c>
      <c r="AL2598" t="s">
        <v>6358</v>
      </c>
      <c r="AM2598">
        <v>587.97</v>
      </c>
      <c r="AN2598">
        <v>3</v>
      </c>
      <c r="AO2598">
        <v>0</v>
      </c>
      <c r="AP2598">
        <v>158.75190000000001</v>
      </c>
      <c r="AQ2598">
        <f>YEAR(Table1[[#This Row],[Order Date]])</f>
        <v>2017</v>
      </c>
      <c r="AR2598" t="str">
        <f>TEXT(Table1[[#This Row],[Order Date]],"mmmm")</f>
        <v>May</v>
      </c>
      <c r="AS2598" t="str">
        <f>"Q"&amp;ROUNDUP(MONTH(Table1[[#This Row],[Order Date]])/3,0)</f>
        <v>Q2</v>
      </c>
      <c r="AT2598">
        <f>IF(Table1[[#This Row],[Sales]]=0,0,Table1[[#This Row],[Profit]]/Table1[[#This Row],[Sales]])</f>
        <v>0.27</v>
      </c>
    </row>
    <row r="2599" spans="22:46" x14ac:dyDescent="0.3">
      <c r="V2599">
        <v>2598</v>
      </c>
      <c r="W2599" t="s">
        <v>6356</v>
      </c>
      <c r="X2599" s="1">
        <v>42868</v>
      </c>
      <c r="Y2599" t="s">
        <v>6357</v>
      </c>
      <c r="Z2599" t="s">
        <v>51</v>
      </c>
      <c r="AA2599" t="s">
        <v>2947</v>
      </c>
      <c r="AB2599" t="s">
        <v>2948</v>
      </c>
      <c r="AC2599" t="s">
        <v>41</v>
      </c>
      <c r="AD2599" t="s">
        <v>26</v>
      </c>
      <c r="AE2599" t="s">
        <v>563</v>
      </c>
      <c r="AF2599" t="s">
        <v>287</v>
      </c>
      <c r="AG2599">
        <v>47201</v>
      </c>
      <c r="AH2599" t="s">
        <v>111</v>
      </c>
      <c r="AI2599" t="s">
        <v>5605</v>
      </c>
      <c r="AJ2599" t="s">
        <v>46</v>
      </c>
      <c r="AK2599" t="s">
        <v>60</v>
      </c>
      <c r="AL2599" t="s">
        <v>5606</v>
      </c>
      <c r="AM2599">
        <v>530.34</v>
      </c>
      <c r="AN2599">
        <v>2</v>
      </c>
      <c r="AO2599">
        <v>0</v>
      </c>
      <c r="AP2599">
        <v>95.461200000000005</v>
      </c>
      <c r="AQ2599">
        <f>YEAR(Table1[[#This Row],[Order Date]])</f>
        <v>2017</v>
      </c>
      <c r="AR2599" t="str">
        <f>TEXT(Table1[[#This Row],[Order Date]],"mmmm")</f>
        <v>May</v>
      </c>
      <c r="AS2599" t="str">
        <f>"Q"&amp;ROUNDUP(MONTH(Table1[[#This Row],[Order Date]])/3,0)</f>
        <v>Q2</v>
      </c>
      <c r="AT2599">
        <f>IF(Table1[[#This Row],[Sales]]=0,0,Table1[[#This Row],[Profit]]/Table1[[#This Row],[Sales]])</f>
        <v>0.18</v>
      </c>
    </row>
    <row r="2600" spans="22:46" x14ac:dyDescent="0.3">
      <c r="V2600">
        <v>2599</v>
      </c>
      <c r="W2600" t="s">
        <v>6356</v>
      </c>
      <c r="X2600" s="1">
        <v>42868</v>
      </c>
      <c r="Y2600" t="s">
        <v>6357</v>
      </c>
      <c r="Z2600" t="s">
        <v>51</v>
      </c>
      <c r="AA2600" t="s">
        <v>2947</v>
      </c>
      <c r="AB2600" t="s">
        <v>2948</v>
      </c>
      <c r="AC2600" t="s">
        <v>41</v>
      </c>
      <c r="AD2600" t="s">
        <v>26</v>
      </c>
      <c r="AE2600" t="s">
        <v>563</v>
      </c>
      <c r="AF2600" t="s">
        <v>287</v>
      </c>
      <c r="AG2600">
        <v>47201</v>
      </c>
      <c r="AH2600" t="s">
        <v>111</v>
      </c>
      <c r="AI2600" t="s">
        <v>6359</v>
      </c>
      <c r="AJ2600" t="s">
        <v>46</v>
      </c>
      <c r="AK2600" t="s">
        <v>94</v>
      </c>
      <c r="AL2600" t="s">
        <v>6360</v>
      </c>
      <c r="AM2600">
        <v>14.94</v>
      </c>
      <c r="AN2600">
        <v>3</v>
      </c>
      <c r="AO2600">
        <v>0</v>
      </c>
      <c r="AP2600">
        <v>7.3205999999999998</v>
      </c>
      <c r="AQ2600">
        <f>YEAR(Table1[[#This Row],[Order Date]])</f>
        <v>2017</v>
      </c>
      <c r="AR2600" t="str">
        <f>TEXT(Table1[[#This Row],[Order Date]],"mmmm")</f>
        <v>May</v>
      </c>
      <c r="AS2600" t="str">
        <f>"Q"&amp;ROUNDUP(MONTH(Table1[[#This Row],[Order Date]])/3,0)</f>
        <v>Q2</v>
      </c>
      <c r="AT2600">
        <f>IF(Table1[[#This Row],[Sales]]=0,0,Table1[[#This Row],[Profit]]/Table1[[#This Row],[Sales]])</f>
        <v>0.49</v>
      </c>
    </row>
    <row r="2601" spans="22:46" x14ac:dyDescent="0.3">
      <c r="V2601">
        <v>2600</v>
      </c>
      <c r="W2601" t="s">
        <v>6361</v>
      </c>
      <c r="X2601" s="1">
        <v>42848</v>
      </c>
      <c r="Y2601" t="s">
        <v>4973</v>
      </c>
      <c r="Z2601" t="s">
        <v>51</v>
      </c>
      <c r="AA2601" t="s">
        <v>841</v>
      </c>
      <c r="AB2601" t="s">
        <v>842</v>
      </c>
      <c r="AC2601" t="s">
        <v>25</v>
      </c>
      <c r="AD2601" t="s">
        <v>26</v>
      </c>
      <c r="AE2601" t="s">
        <v>300</v>
      </c>
      <c r="AF2601" t="s">
        <v>301</v>
      </c>
      <c r="AG2601">
        <v>10024</v>
      </c>
      <c r="AH2601" t="s">
        <v>160</v>
      </c>
      <c r="AI2601" t="s">
        <v>5977</v>
      </c>
      <c r="AJ2601" t="s">
        <v>46</v>
      </c>
      <c r="AK2601" t="s">
        <v>80</v>
      </c>
      <c r="AL2601" t="s">
        <v>5978</v>
      </c>
      <c r="AM2601">
        <v>121.94</v>
      </c>
      <c r="AN2601">
        <v>2</v>
      </c>
      <c r="AO2601">
        <v>0</v>
      </c>
      <c r="AP2601">
        <v>35.3626</v>
      </c>
      <c r="AQ2601">
        <f>YEAR(Table1[[#This Row],[Order Date]])</f>
        <v>2017</v>
      </c>
      <c r="AR2601" t="str">
        <f>TEXT(Table1[[#This Row],[Order Date]],"mmmm")</f>
        <v>April</v>
      </c>
      <c r="AS2601" t="str">
        <f>"Q"&amp;ROUNDUP(MONTH(Table1[[#This Row],[Order Date]])/3,0)</f>
        <v>Q2</v>
      </c>
      <c r="AT2601">
        <f>IF(Table1[[#This Row],[Sales]]=0,0,Table1[[#This Row],[Profit]]/Table1[[#This Row],[Sales]])</f>
        <v>0.29000000000000004</v>
      </c>
    </row>
    <row r="2602" spans="22:46" x14ac:dyDescent="0.3">
      <c r="V2602">
        <v>2601</v>
      </c>
      <c r="W2602" t="s">
        <v>6361</v>
      </c>
      <c r="X2602" s="1">
        <v>42848</v>
      </c>
      <c r="Y2602" t="s">
        <v>4973</v>
      </c>
      <c r="Z2602" t="s">
        <v>51</v>
      </c>
      <c r="AA2602" t="s">
        <v>841</v>
      </c>
      <c r="AB2602" t="s">
        <v>842</v>
      </c>
      <c r="AC2602" t="s">
        <v>25</v>
      </c>
      <c r="AD2602" t="s">
        <v>26</v>
      </c>
      <c r="AE2602" t="s">
        <v>300</v>
      </c>
      <c r="AF2602" t="s">
        <v>301</v>
      </c>
      <c r="AG2602">
        <v>10024</v>
      </c>
      <c r="AH2602" t="s">
        <v>160</v>
      </c>
      <c r="AI2602" t="s">
        <v>1578</v>
      </c>
      <c r="AJ2602" t="s">
        <v>46</v>
      </c>
      <c r="AK2602" t="s">
        <v>651</v>
      </c>
      <c r="AL2602" t="s">
        <v>1579</v>
      </c>
      <c r="AM2602">
        <v>122.71</v>
      </c>
      <c r="AN2602">
        <v>7</v>
      </c>
      <c r="AO2602">
        <v>0</v>
      </c>
      <c r="AP2602">
        <v>36.813000000000002</v>
      </c>
      <c r="AQ2602">
        <f>YEAR(Table1[[#This Row],[Order Date]])</f>
        <v>2017</v>
      </c>
      <c r="AR2602" t="str">
        <f>TEXT(Table1[[#This Row],[Order Date]],"mmmm")</f>
        <v>April</v>
      </c>
      <c r="AS2602" t="str">
        <f>"Q"&amp;ROUNDUP(MONTH(Table1[[#This Row],[Order Date]])/3,0)</f>
        <v>Q2</v>
      </c>
      <c r="AT2602">
        <f>IF(Table1[[#This Row],[Sales]]=0,0,Table1[[#This Row],[Profit]]/Table1[[#This Row],[Sales]])</f>
        <v>0.30000000000000004</v>
      </c>
    </row>
    <row r="2603" spans="22:46" x14ac:dyDescent="0.3">
      <c r="V2603">
        <v>2602</v>
      </c>
      <c r="W2603" t="s">
        <v>6363</v>
      </c>
      <c r="X2603" s="1">
        <v>42525</v>
      </c>
      <c r="Y2603" s="1">
        <v>42466</v>
      </c>
      <c r="Z2603" t="s">
        <v>1450</v>
      </c>
      <c r="AA2603" t="s">
        <v>6364</v>
      </c>
      <c r="AB2603" t="s">
        <v>6365</v>
      </c>
      <c r="AC2603" t="s">
        <v>25</v>
      </c>
      <c r="AD2603" t="s">
        <v>26</v>
      </c>
      <c r="AE2603" t="s">
        <v>300</v>
      </c>
      <c r="AF2603" t="s">
        <v>301</v>
      </c>
      <c r="AG2603">
        <v>10035</v>
      </c>
      <c r="AH2603" t="s">
        <v>160</v>
      </c>
      <c r="AI2603" t="s">
        <v>3605</v>
      </c>
      <c r="AJ2603" t="s">
        <v>46</v>
      </c>
      <c r="AK2603" t="s">
        <v>94</v>
      </c>
      <c r="AL2603" t="s">
        <v>205</v>
      </c>
      <c r="AM2603">
        <v>14.94</v>
      </c>
      <c r="AN2603">
        <v>3</v>
      </c>
      <c r="AO2603">
        <v>0</v>
      </c>
      <c r="AP2603">
        <v>7.0217999999999998</v>
      </c>
      <c r="AQ2603">
        <f>YEAR(Table1[[#This Row],[Order Date]])</f>
        <v>2016</v>
      </c>
      <c r="AR2603" t="str">
        <f>TEXT(Table1[[#This Row],[Order Date]],"mmmm")</f>
        <v>June</v>
      </c>
      <c r="AS2603" t="str">
        <f>"Q"&amp;ROUNDUP(MONTH(Table1[[#This Row],[Order Date]])/3,0)</f>
        <v>Q2</v>
      </c>
      <c r="AT2603">
        <f>IF(Table1[[#This Row],[Sales]]=0,0,Table1[[#This Row],[Profit]]/Table1[[#This Row],[Sales]])</f>
        <v>0.47000000000000003</v>
      </c>
    </row>
    <row r="2604" spans="22:46" x14ac:dyDescent="0.3">
      <c r="V2604">
        <v>2603</v>
      </c>
      <c r="W2604" t="s">
        <v>6363</v>
      </c>
      <c r="X2604" s="1">
        <v>42525</v>
      </c>
      <c r="Y2604" s="1">
        <v>42466</v>
      </c>
      <c r="Z2604" t="s">
        <v>1450</v>
      </c>
      <c r="AA2604" t="s">
        <v>6364</v>
      </c>
      <c r="AB2604" t="s">
        <v>6365</v>
      </c>
      <c r="AC2604" t="s">
        <v>25</v>
      </c>
      <c r="AD2604" t="s">
        <v>26</v>
      </c>
      <c r="AE2604" t="s">
        <v>300</v>
      </c>
      <c r="AF2604" t="s">
        <v>301</v>
      </c>
      <c r="AG2604">
        <v>10035</v>
      </c>
      <c r="AH2604" t="s">
        <v>160</v>
      </c>
      <c r="AI2604" t="s">
        <v>6366</v>
      </c>
      <c r="AJ2604" t="s">
        <v>73</v>
      </c>
      <c r="AK2604" t="s">
        <v>768</v>
      </c>
      <c r="AL2604" t="s">
        <v>6367</v>
      </c>
      <c r="AM2604">
        <v>1349.85</v>
      </c>
      <c r="AN2604">
        <v>3</v>
      </c>
      <c r="AO2604">
        <v>0</v>
      </c>
      <c r="AP2604">
        <v>364.45949999999999</v>
      </c>
      <c r="AQ2604">
        <f>YEAR(Table1[[#This Row],[Order Date]])</f>
        <v>2016</v>
      </c>
      <c r="AR2604" t="str">
        <f>TEXT(Table1[[#This Row],[Order Date]],"mmmm")</f>
        <v>June</v>
      </c>
      <c r="AS2604" t="str">
        <f>"Q"&amp;ROUNDUP(MONTH(Table1[[#This Row],[Order Date]])/3,0)</f>
        <v>Q2</v>
      </c>
      <c r="AT2604">
        <f>IF(Table1[[#This Row],[Sales]]=0,0,Table1[[#This Row],[Profit]]/Table1[[#This Row],[Sales]])</f>
        <v>0.27</v>
      </c>
    </row>
    <row r="2605" spans="22:46" x14ac:dyDescent="0.3">
      <c r="V2605">
        <v>2604</v>
      </c>
      <c r="W2605" t="s">
        <v>6363</v>
      </c>
      <c r="X2605" s="1">
        <v>42525</v>
      </c>
      <c r="Y2605" s="1">
        <v>42466</v>
      </c>
      <c r="Z2605" t="s">
        <v>1450</v>
      </c>
      <c r="AA2605" t="s">
        <v>6364</v>
      </c>
      <c r="AB2605" t="s">
        <v>6365</v>
      </c>
      <c r="AC2605" t="s">
        <v>25</v>
      </c>
      <c r="AD2605" t="s">
        <v>26</v>
      </c>
      <c r="AE2605" t="s">
        <v>300</v>
      </c>
      <c r="AF2605" t="s">
        <v>301</v>
      </c>
      <c r="AG2605">
        <v>10035</v>
      </c>
      <c r="AH2605" t="s">
        <v>160</v>
      </c>
      <c r="AI2605" t="s">
        <v>4739</v>
      </c>
      <c r="AJ2605" t="s">
        <v>31</v>
      </c>
      <c r="AK2605" t="s">
        <v>32</v>
      </c>
      <c r="AL2605" t="s">
        <v>4740</v>
      </c>
      <c r="AM2605">
        <v>136.78399999999999</v>
      </c>
      <c r="AN2605">
        <v>1</v>
      </c>
      <c r="AO2605">
        <v>0.2</v>
      </c>
      <c r="AP2605">
        <v>5.1294000000000004</v>
      </c>
      <c r="AQ2605">
        <f>YEAR(Table1[[#This Row],[Order Date]])</f>
        <v>2016</v>
      </c>
      <c r="AR2605" t="str">
        <f>TEXT(Table1[[#This Row],[Order Date]],"mmmm")</f>
        <v>June</v>
      </c>
      <c r="AS2605" t="str">
        <f>"Q"&amp;ROUNDUP(MONTH(Table1[[#This Row],[Order Date]])/3,0)</f>
        <v>Q2</v>
      </c>
      <c r="AT2605">
        <f>IF(Table1[[#This Row],[Sales]]=0,0,Table1[[#This Row],[Profit]]/Table1[[#This Row],[Sales]])</f>
        <v>3.7500000000000006E-2</v>
      </c>
    </row>
    <row r="2606" spans="22:46" x14ac:dyDescent="0.3">
      <c r="V2606">
        <v>2605</v>
      </c>
      <c r="W2606" t="s">
        <v>6363</v>
      </c>
      <c r="X2606" s="1">
        <v>42525</v>
      </c>
      <c r="Y2606" s="1">
        <v>42466</v>
      </c>
      <c r="Z2606" t="s">
        <v>1450</v>
      </c>
      <c r="AA2606" t="s">
        <v>6364</v>
      </c>
      <c r="AB2606" t="s">
        <v>6365</v>
      </c>
      <c r="AC2606" t="s">
        <v>25</v>
      </c>
      <c r="AD2606" t="s">
        <v>26</v>
      </c>
      <c r="AE2606" t="s">
        <v>300</v>
      </c>
      <c r="AF2606" t="s">
        <v>301</v>
      </c>
      <c r="AG2606">
        <v>10035</v>
      </c>
      <c r="AH2606" t="s">
        <v>160</v>
      </c>
      <c r="AI2606" t="s">
        <v>2973</v>
      </c>
      <c r="AJ2606" t="s">
        <v>31</v>
      </c>
      <c r="AK2606" t="s">
        <v>67</v>
      </c>
      <c r="AL2606" t="s">
        <v>2974</v>
      </c>
      <c r="AM2606">
        <v>61.12</v>
      </c>
      <c r="AN2606">
        <v>4</v>
      </c>
      <c r="AO2606">
        <v>0</v>
      </c>
      <c r="AP2606">
        <v>20.780799999999999</v>
      </c>
      <c r="AQ2606">
        <f>YEAR(Table1[[#This Row],[Order Date]])</f>
        <v>2016</v>
      </c>
      <c r="AR2606" t="str">
        <f>TEXT(Table1[[#This Row],[Order Date]],"mmmm")</f>
        <v>June</v>
      </c>
      <c r="AS2606" t="str">
        <f>"Q"&amp;ROUNDUP(MONTH(Table1[[#This Row],[Order Date]])/3,0)</f>
        <v>Q2</v>
      </c>
      <c r="AT2606">
        <f>IF(Table1[[#This Row],[Sales]]=0,0,Table1[[#This Row],[Profit]]/Table1[[#This Row],[Sales]])</f>
        <v>0.34</v>
      </c>
    </row>
    <row r="2607" spans="22:46" x14ac:dyDescent="0.3">
      <c r="V2607">
        <v>2606</v>
      </c>
      <c r="W2607" t="s">
        <v>6368</v>
      </c>
      <c r="X2607" s="1">
        <v>41989</v>
      </c>
      <c r="Y2607" t="s">
        <v>3754</v>
      </c>
      <c r="Z2607" t="s">
        <v>51</v>
      </c>
      <c r="AA2607" t="s">
        <v>6369</v>
      </c>
      <c r="AB2607" t="s">
        <v>6370</v>
      </c>
      <c r="AC2607" t="s">
        <v>41</v>
      </c>
      <c r="AD2607" t="s">
        <v>26</v>
      </c>
      <c r="AE2607" t="s">
        <v>1712</v>
      </c>
      <c r="AF2607" t="s">
        <v>55</v>
      </c>
      <c r="AG2607">
        <v>32216</v>
      </c>
      <c r="AH2607" t="s">
        <v>29</v>
      </c>
      <c r="AI2607" t="s">
        <v>4764</v>
      </c>
      <c r="AJ2607" t="s">
        <v>46</v>
      </c>
      <c r="AK2607" t="s">
        <v>77</v>
      </c>
      <c r="AL2607" t="s">
        <v>4765</v>
      </c>
      <c r="AM2607">
        <v>1.167</v>
      </c>
      <c r="AN2607">
        <v>1</v>
      </c>
      <c r="AO2607">
        <v>0.7</v>
      </c>
      <c r="AP2607">
        <v>-0.85580000000000001</v>
      </c>
      <c r="AQ2607">
        <f>YEAR(Table1[[#This Row],[Order Date]])</f>
        <v>2014</v>
      </c>
      <c r="AR2607" t="str">
        <f>TEXT(Table1[[#This Row],[Order Date]],"mmmm")</f>
        <v>December</v>
      </c>
      <c r="AS2607" t="str">
        <f>"Q"&amp;ROUNDUP(MONTH(Table1[[#This Row],[Order Date]])/3,0)</f>
        <v>Q4</v>
      </c>
      <c r="AT2607">
        <f>IF(Table1[[#This Row],[Sales]]=0,0,Table1[[#This Row],[Profit]]/Table1[[#This Row],[Sales]])</f>
        <v>-0.73333333333333328</v>
      </c>
    </row>
    <row r="2608" spans="22:46" x14ac:dyDescent="0.3">
      <c r="V2608">
        <v>2607</v>
      </c>
      <c r="W2608" t="s">
        <v>6371</v>
      </c>
      <c r="X2608" s="1">
        <v>42433</v>
      </c>
      <c r="Y2608" s="1">
        <v>42646</v>
      </c>
      <c r="Z2608" t="s">
        <v>51</v>
      </c>
      <c r="AA2608" t="s">
        <v>4243</v>
      </c>
      <c r="AB2608" t="s">
        <v>4244</v>
      </c>
      <c r="AC2608" t="s">
        <v>108</v>
      </c>
      <c r="AD2608" t="s">
        <v>26</v>
      </c>
      <c r="AE2608" t="s">
        <v>1065</v>
      </c>
      <c r="AF2608" t="s">
        <v>43</v>
      </c>
      <c r="AG2608">
        <v>92024</v>
      </c>
      <c r="AH2608" t="s">
        <v>44</v>
      </c>
      <c r="AI2608" t="s">
        <v>6372</v>
      </c>
      <c r="AJ2608" t="s">
        <v>46</v>
      </c>
      <c r="AK2608" t="s">
        <v>70</v>
      </c>
      <c r="AL2608" t="s">
        <v>6373</v>
      </c>
      <c r="AM2608">
        <v>16.989999999999998</v>
      </c>
      <c r="AN2608">
        <v>1</v>
      </c>
      <c r="AO2608">
        <v>0</v>
      </c>
      <c r="AP2608">
        <v>4.9271000000000003</v>
      </c>
      <c r="AQ2608">
        <f>YEAR(Table1[[#This Row],[Order Date]])</f>
        <v>2016</v>
      </c>
      <c r="AR2608" t="str">
        <f>TEXT(Table1[[#This Row],[Order Date]],"mmmm")</f>
        <v>March</v>
      </c>
      <c r="AS2608" t="str">
        <f>"Q"&amp;ROUNDUP(MONTH(Table1[[#This Row],[Order Date]])/3,0)</f>
        <v>Q1</v>
      </c>
      <c r="AT2608">
        <f>IF(Table1[[#This Row],[Sales]]=0,0,Table1[[#This Row],[Profit]]/Table1[[#This Row],[Sales]])</f>
        <v>0.29000000000000004</v>
      </c>
    </row>
    <row r="2609" spans="22:46" x14ac:dyDescent="0.3">
      <c r="V2609">
        <v>2608</v>
      </c>
      <c r="W2609" t="s">
        <v>6374</v>
      </c>
      <c r="X2609" s="1">
        <v>41968</v>
      </c>
      <c r="Y2609" t="s">
        <v>3832</v>
      </c>
      <c r="Z2609" t="s">
        <v>51</v>
      </c>
      <c r="AA2609" t="s">
        <v>5523</v>
      </c>
      <c r="AB2609" t="s">
        <v>5524</v>
      </c>
      <c r="AC2609" t="s">
        <v>41</v>
      </c>
      <c r="AD2609" t="s">
        <v>26</v>
      </c>
      <c r="AE2609" t="s">
        <v>1265</v>
      </c>
      <c r="AF2609" t="s">
        <v>110</v>
      </c>
      <c r="AG2609">
        <v>76017</v>
      </c>
      <c r="AH2609" t="s">
        <v>111</v>
      </c>
      <c r="AI2609" t="s">
        <v>6375</v>
      </c>
      <c r="AJ2609" t="s">
        <v>73</v>
      </c>
      <c r="AK2609" t="s">
        <v>176</v>
      </c>
      <c r="AL2609" t="s">
        <v>6376</v>
      </c>
      <c r="AM2609">
        <v>24.672000000000001</v>
      </c>
      <c r="AN2609">
        <v>3</v>
      </c>
      <c r="AO2609">
        <v>0.2</v>
      </c>
      <c r="AP2609">
        <v>0</v>
      </c>
      <c r="AQ2609">
        <f>YEAR(Table1[[#This Row],[Order Date]])</f>
        <v>2014</v>
      </c>
      <c r="AR2609" t="str">
        <f>TEXT(Table1[[#This Row],[Order Date]],"mmmm")</f>
        <v>November</v>
      </c>
      <c r="AS2609" t="str">
        <f>"Q"&amp;ROUNDUP(MONTH(Table1[[#This Row],[Order Date]])/3,0)</f>
        <v>Q4</v>
      </c>
      <c r="AT2609">
        <f>IF(Table1[[#This Row],[Sales]]=0,0,Table1[[#This Row],[Profit]]/Table1[[#This Row],[Sales]])</f>
        <v>0</v>
      </c>
    </row>
    <row r="2610" spans="22:46" x14ac:dyDescent="0.3">
      <c r="V2610">
        <v>2609</v>
      </c>
      <c r="W2610" t="s">
        <v>6374</v>
      </c>
      <c r="X2610" s="1">
        <v>41968</v>
      </c>
      <c r="Y2610" t="s">
        <v>3832</v>
      </c>
      <c r="Z2610" t="s">
        <v>51</v>
      </c>
      <c r="AA2610" t="s">
        <v>5523</v>
      </c>
      <c r="AB2610" t="s">
        <v>5524</v>
      </c>
      <c r="AC2610" t="s">
        <v>41</v>
      </c>
      <c r="AD2610" t="s">
        <v>26</v>
      </c>
      <c r="AE2610" t="s">
        <v>1265</v>
      </c>
      <c r="AF2610" t="s">
        <v>110</v>
      </c>
      <c r="AG2610">
        <v>76017</v>
      </c>
      <c r="AH2610" t="s">
        <v>111</v>
      </c>
      <c r="AI2610" t="s">
        <v>1744</v>
      </c>
      <c r="AJ2610" t="s">
        <v>46</v>
      </c>
      <c r="AK2610" t="s">
        <v>47</v>
      </c>
      <c r="AL2610" t="s">
        <v>1745</v>
      </c>
      <c r="AM2610">
        <v>2.52</v>
      </c>
      <c r="AN2610">
        <v>1</v>
      </c>
      <c r="AO2610">
        <v>0.2</v>
      </c>
      <c r="AP2610">
        <v>0.88200000000000001</v>
      </c>
      <c r="AQ2610">
        <f>YEAR(Table1[[#This Row],[Order Date]])</f>
        <v>2014</v>
      </c>
      <c r="AR2610" t="str">
        <f>TEXT(Table1[[#This Row],[Order Date]],"mmmm")</f>
        <v>November</v>
      </c>
      <c r="AS2610" t="str">
        <f>"Q"&amp;ROUNDUP(MONTH(Table1[[#This Row],[Order Date]])/3,0)</f>
        <v>Q4</v>
      </c>
      <c r="AT2610">
        <f>IF(Table1[[#This Row],[Sales]]=0,0,Table1[[#This Row],[Profit]]/Table1[[#This Row],[Sales]])</f>
        <v>0.35</v>
      </c>
    </row>
    <row r="2611" spans="22:46" x14ac:dyDescent="0.3">
      <c r="V2611">
        <v>2610</v>
      </c>
      <c r="W2611" t="s">
        <v>6374</v>
      </c>
      <c r="X2611" s="1">
        <v>41968</v>
      </c>
      <c r="Y2611" t="s">
        <v>3832</v>
      </c>
      <c r="Z2611" t="s">
        <v>51</v>
      </c>
      <c r="AA2611" t="s">
        <v>5523</v>
      </c>
      <c r="AB2611" t="s">
        <v>5524</v>
      </c>
      <c r="AC2611" t="s">
        <v>41</v>
      </c>
      <c r="AD2611" t="s">
        <v>26</v>
      </c>
      <c r="AE2611" t="s">
        <v>1265</v>
      </c>
      <c r="AF2611" t="s">
        <v>110</v>
      </c>
      <c r="AG2611">
        <v>76017</v>
      </c>
      <c r="AH2611" t="s">
        <v>111</v>
      </c>
      <c r="AI2611" t="s">
        <v>56</v>
      </c>
      <c r="AJ2611" t="s">
        <v>31</v>
      </c>
      <c r="AK2611" t="s">
        <v>57</v>
      </c>
      <c r="AL2611" t="s">
        <v>58</v>
      </c>
      <c r="AM2611">
        <v>1218.7349999999999</v>
      </c>
      <c r="AN2611">
        <v>5</v>
      </c>
      <c r="AO2611">
        <v>0.3</v>
      </c>
      <c r="AP2611">
        <v>-121.87350000000001</v>
      </c>
      <c r="AQ2611">
        <f>YEAR(Table1[[#This Row],[Order Date]])</f>
        <v>2014</v>
      </c>
      <c r="AR2611" t="str">
        <f>TEXT(Table1[[#This Row],[Order Date]],"mmmm")</f>
        <v>November</v>
      </c>
      <c r="AS2611" t="str">
        <f>"Q"&amp;ROUNDUP(MONTH(Table1[[#This Row],[Order Date]])/3,0)</f>
        <v>Q4</v>
      </c>
      <c r="AT2611">
        <f>IF(Table1[[#This Row],[Sales]]=0,0,Table1[[#This Row],[Profit]]/Table1[[#This Row],[Sales]])</f>
        <v>-0.10000000000000002</v>
      </c>
    </row>
    <row r="2612" spans="22:46" x14ac:dyDescent="0.3">
      <c r="V2612">
        <v>2611</v>
      </c>
      <c r="W2612" t="s">
        <v>6374</v>
      </c>
      <c r="X2612" s="1">
        <v>41968</v>
      </c>
      <c r="Y2612" t="s">
        <v>3832</v>
      </c>
      <c r="Z2612" t="s">
        <v>51</v>
      </c>
      <c r="AA2612" t="s">
        <v>5523</v>
      </c>
      <c r="AB2612" t="s">
        <v>5524</v>
      </c>
      <c r="AC2612" t="s">
        <v>41</v>
      </c>
      <c r="AD2612" t="s">
        <v>26</v>
      </c>
      <c r="AE2612" t="s">
        <v>1265</v>
      </c>
      <c r="AF2612" t="s">
        <v>110</v>
      </c>
      <c r="AG2612">
        <v>76017</v>
      </c>
      <c r="AH2612" t="s">
        <v>111</v>
      </c>
      <c r="AI2612" t="s">
        <v>5579</v>
      </c>
      <c r="AJ2612" t="s">
        <v>46</v>
      </c>
      <c r="AK2612" t="s">
        <v>47</v>
      </c>
      <c r="AL2612" t="s">
        <v>5580</v>
      </c>
      <c r="AM2612">
        <v>5.9039999999999999</v>
      </c>
      <c r="AN2612">
        <v>2</v>
      </c>
      <c r="AO2612">
        <v>0.2</v>
      </c>
      <c r="AP2612">
        <v>1.9925999999999999</v>
      </c>
      <c r="AQ2612">
        <f>YEAR(Table1[[#This Row],[Order Date]])</f>
        <v>2014</v>
      </c>
      <c r="AR2612" t="str">
        <f>TEXT(Table1[[#This Row],[Order Date]],"mmmm")</f>
        <v>November</v>
      </c>
      <c r="AS2612" t="str">
        <f>"Q"&amp;ROUNDUP(MONTH(Table1[[#This Row],[Order Date]])/3,0)</f>
        <v>Q4</v>
      </c>
      <c r="AT2612">
        <f>IF(Table1[[#This Row],[Sales]]=0,0,Table1[[#This Row],[Profit]]/Table1[[#This Row],[Sales]])</f>
        <v>0.33749999999999997</v>
      </c>
    </row>
    <row r="2613" spans="22:46" x14ac:dyDescent="0.3">
      <c r="V2613">
        <v>2612</v>
      </c>
      <c r="W2613" t="s">
        <v>6374</v>
      </c>
      <c r="X2613" s="1">
        <v>41968</v>
      </c>
      <c r="Y2613" t="s">
        <v>3832</v>
      </c>
      <c r="Z2613" t="s">
        <v>51</v>
      </c>
      <c r="AA2613" t="s">
        <v>5523</v>
      </c>
      <c r="AB2613" t="s">
        <v>5524</v>
      </c>
      <c r="AC2613" t="s">
        <v>41</v>
      </c>
      <c r="AD2613" t="s">
        <v>26</v>
      </c>
      <c r="AE2613" t="s">
        <v>1265</v>
      </c>
      <c r="AF2613" t="s">
        <v>110</v>
      </c>
      <c r="AG2613">
        <v>76017</v>
      </c>
      <c r="AH2613" t="s">
        <v>111</v>
      </c>
      <c r="AI2613" t="s">
        <v>3473</v>
      </c>
      <c r="AJ2613" t="s">
        <v>46</v>
      </c>
      <c r="AK2613" t="s">
        <v>94</v>
      </c>
      <c r="AL2613" t="s">
        <v>3474</v>
      </c>
      <c r="AM2613">
        <v>15.696</v>
      </c>
      <c r="AN2613">
        <v>3</v>
      </c>
      <c r="AO2613">
        <v>0.2</v>
      </c>
      <c r="AP2613">
        <v>5.1012000000000004</v>
      </c>
      <c r="AQ2613">
        <f>YEAR(Table1[[#This Row],[Order Date]])</f>
        <v>2014</v>
      </c>
      <c r="AR2613" t="str">
        <f>TEXT(Table1[[#This Row],[Order Date]],"mmmm")</f>
        <v>November</v>
      </c>
      <c r="AS2613" t="str">
        <f>"Q"&amp;ROUNDUP(MONTH(Table1[[#This Row],[Order Date]])/3,0)</f>
        <v>Q4</v>
      </c>
      <c r="AT2613">
        <f>IF(Table1[[#This Row],[Sales]]=0,0,Table1[[#This Row],[Profit]]/Table1[[#This Row],[Sales]])</f>
        <v>0.32500000000000001</v>
      </c>
    </row>
    <row r="2614" spans="22:46" x14ac:dyDescent="0.3">
      <c r="V2614">
        <v>2613</v>
      </c>
      <c r="W2614" t="s">
        <v>6374</v>
      </c>
      <c r="X2614" s="1">
        <v>41968</v>
      </c>
      <c r="Y2614" t="s">
        <v>3832</v>
      </c>
      <c r="Z2614" t="s">
        <v>51</v>
      </c>
      <c r="AA2614" t="s">
        <v>5523</v>
      </c>
      <c r="AB2614" t="s">
        <v>5524</v>
      </c>
      <c r="AC2614" t="s">
        <v>41</v>
      </c>
      <c r="AD2614" t="s">
        <v>26</v>
      </c>
      <c r="AE2614" t="s">
        <v>1265</v>
      </c>
      <c r="AF2614" t="s">
        <v>110</v>
      </c>
      <c r="AG2614">
        <v>76017</v>
      </c>
      <c r="AH2614" t="s">
        <v>111</v>
      </c>
      <c r="AI2614" t="s">
        <v>2330</v>
      </c>
      <c r="AJ2614" t="s">
        <v>31</v>
      </c>
      <c r="AK2614" t="s">
        <v>67</v>
      </c>
      <c r="AL2614" t="s">
        <v>2331</v>
      </c>
      <c r="AM2614">
        <v>6.0960000000000001</v>
      </c>
      <c r="AN2614">
        <v>3</v>
      </c>
      <c r="AO2614">
        <v>0.6</v>
      </c>
      <c r="AP2614">
        <v>-3.9624000000000001</v>
      </c>
      <c r="AQ2614">
        <f>YEAR(Table1[[#This Row],[Order Date]])</f>
        <v>2014</v>
      </c>
      <c r="AR2614" t="str">
        <f>TEXT(Table1[[#This Row],[Order Date]],"mmmm")</f>
        <v>November</v>
      </c>
      <c r="AS2614" t="str">
        <f>"Q"&amp;ROUNDUP(MONTH(Table1[[#This Row],[Order Date]])/3,0)</f>
        <v>Q4</v>
      </c>
      <c r="AT2614">
        <f>IF(Table1[[#This Row],[Sales]]=0,0,Table1[[#This Row],[Profit]]/Table1[[#This Row],[Sales]])</f>
        <v>-0.65</v>
      </c>
    </row>
    <row r="2615" spans="22:46" x14ac:dyDescent="0.3">
      <c r="V2615">
        <v>2614</v>
      </c>
      <c r="W2615" t="s">
        <v>6377</v>
      </c>
      <c r="X2615" s="1">
        <v>42488</v>
      </c>
      <c r="Y2615" s="1">
        <v>42495</v>
      </c>
      <c r="Z2615" t="s">
        <v>51</v>
      </c>
      <c r="AA2615" t="s">
        <v>6378</v>
      </c>
      <c r="AB2615" t="s">
        <v>6379</v>
      </c>
      <c r="AC2615" t="s">
        <v>41</v>
      </c>
      <c r="AD2615" t="s">
        <v>26</v>
      </c>
      <c r="AE2615" t="s">
        <v>42</v>
      </c>
      <c r="AF2615" t="s">
        <v>43</v>
      </c>
      <c r="AG2615">
        <v>90045</v>
      </c>
      <c r="AH2615" t="s">
        <v>44</v>
      </c>
      <c r="AI2615" t="s">
        <v>3515</v>
      </c>
      <c r="AJ2615" t="s">
        <v>31</v>
      </c>
      <c r="AK2615" t="s">
        <v>35</v>
      </c>
      <c r="AL2615" t="s">
        <v>3516</v>
      </c>
      <c r="AM2615">
        <v>41.567999999999998</v>
      </c>
      <c r="AN2615">
        <v>2</v>
      </c>
      <c r="AO2615">
        <v>0.2</v>
      </c>
      <c r="AP2615">
        <v>2.5979999999999999</v>
      </c>
      <c r="AQ2615">
        <f>YEAR(Table1[[#This Row],[Order Date]])</f>
        <v>2016</v>
      </c>
      <c r="AR2615" t="str">
        <f>TEXT(Table1[[#This Row],[Order Date]],"mmmm")</f>
        <v>April</v>
      </c>
      <c r="AS2615" t="str">
        <f>"Q"&amp;ROUNDUP(MONTH(Table1[[#This Row],[Order Date]])/3,0)</f>
        <v>Q2</v>
      </c>
      <c r="AT2615">
        <f>IF(Table1[[#This Row],[Sales]]=0,0,Table1[[#This Row],[Profit]]/Table1[[#This Row],[Sales]])</f>
        <v>6.25E-2</v>
      </c>
    </row>
    <row r="2616" spans="22:46" x14ac:dyDescent="0.3">
      <c r="V2616">
        <v>2615</v>
      </c>
      <c r="W2616" t="s">
        <v>6380</v>
      </c>
      <c r="X2616" s="1">
        <v>41755</v>
      </c>
      <c r="Y2616" s="1">
        <v>41703</v>
      </c>
      <c r="Z2616" t="s">
        <v>51</v>
      </c>
      <c r="AA2616" t="s">
        <v>6382</v>
      </c>
      <c r="AB2616" t="s">
        <v>6383</v>
      </c>
      <c r="AC2616" t="s">
        <v>41</v>
      </c>
      <c r="AD2616" t="s">
        <v>26</v>
      </c>
      <c r="AE2616" t="s">
        <v>42</v>
      </c>
      <c r="AF2616" t="s">
        <v>43</v>
      </c>
      <c r="AG2616">
        <v>90049</v>
      </c>
      <c r="AH2616" t="s">
        <v>44</v>
      </c>
      <c r="AI2616" t="s">
        <v>1643</v>
      </c>
      <c r="AJ2616" t="s">
        <v>31</v>
      </c>
      <c r="AK2616" t="s">
        <v>35</v>
      </c>
      <c r="AL2616" t="s">
        <v>1644</v>
      </c>
      <c r="AM2616">
        <v>230.28</v>
      </c>
      <c r="AN2616">
        <v>3</v>
      </c>
      <c r="AO2616">
        <v>0.2</v>
      </c>
      <c r="AP2616">
        <v>23.027999999999999</v>
      </c>
      <c r="AQ2616">
        <f>YEAR(Table1[[#This Row],[Order Date]])</f>
        <v>2014</v>
      </c>
      <c r="AR2616" t="str">
        <f>TEXT(Table1[[#This Row],[Order Date]],"mmmm")</f>
        <v>April</v>
      </c>
      <c r="AS2616" t="str">
        <f>"Q"&amp;ROUNDUP(MONTH(Table1[[#This Row],[Order Date]])/3,0)</f>
        <v>Q2</v>
      </c>
      <c r="AT2616">
        <f>IF(Table1[[#This Row],[Sales]]=0,0,Table1[[#This Row],[Profit]]/Table1[[#This Row],[Sales]])</f>
        <v>9.9999999999999992E-2</v>
      </c>
    </row>
    <row r="2617" spans="22:46" x14ac:dyDescent="0.3">
      <c r="V2617">
        <v>2616</v>
      </c>
      <c r="W2617" t="s">
        <v>6380</v>
      </c>
      <c r="X2617" s="1">
        <v>41755</v>
      </c>
      <c r="Y2617" s="1">
        <v>41703</v>
      </c>
      <c r="Z2617" t="s">
        <v>51</v>
      </c>
      <c r="AA2617" t="s">
        <v>6382</v>
      </c>
      <c r="AB2617" t="s">
        <v>6383</v>
      </c>
      <c r="AC2617" t="s">
        <v>41</v>
      </c>
      <c r="AD2617" t="s">
        <v>26</v>
      </c>
      <c r="AE2617" t="s">
        <v>42</v>
      </c>
      <c r="AF2617" t="s">
        <v>43</v>
      </c>
      <c r="AG2617">
        <v>90049</v>
      </c>
      <c r="AH2617" t="s">
        <v>44</v>
      </c>
      <c r="AI2617" t="s">
        <v>194</v>
      </c>
      <c r="AJ2617" t="s">
        <v>46</v>
      </c>
      <c r="AK2617" t="s">
        <v>77</v>
      </c>
      <c r="AL2617" t="s">
        <v>195</v>
      </c>
      <c r="AM2617">
        <v>18.288</v>
      </c>
      <c r="AN2617">
        <v>6</v>
      </c>
      <c r="AO2617">
        <v>0.2</v>
      </c>
      <c r="AP2617">
        <v>5.7149999999999999</v>
      </c>
      <c r="AQ2617">
        <f>YEAR(Table1[[#This Row],[Order Date]])</f>
        <v>2014</v>
      </c>
      <c r="AR2617" t="str">
        <f>TEXT(Table1[[#This Row],[Order Date]],"mmmm")</f>
        <v>April</v>
      </c>
      <c r="AS2617" t="str">
        <f>"Q"&amp;ROUNDUP(MONTH(Table1[[#This Row],[Order Date]])/3,0)</f>
        <v>Q2</v>
      </c>
      <c r="AT2617">
        <f>IF(Table1[[#This Row],[Sales]]=0,0,Table1[[#This Row],[Profit]]/Table1[[#This Row],[Sales]])</f>
        <v>0.3125</v>
      </c>
    </row>
    <row r="2618" spans="22:46" x14ac:dyDescent="0.3">
      <c r="V2618">
        <v>2617</v>
      </c>
      <c r="W2618" t="s">
        <v>6384</v>
      </c>
      <c r="X2618" s="1">
        <v>42826</v>
      </c>
      <c r="Y2618" s="1">
        <v>42859</v>
      </c>
      <c r="Z2618" t="s">
        <v>51</v>
      </c>
      <c r="AA2618" t="s">
        <v>3122</v>
      </c>
      <c r="AB2618" t="s">
        <v>3123</v>
      </c>
      <c r="AC2618" t="s">
        <v>25</v>
      </c>
      <c r="AD2618" t="s">
        <v>26</v>
      </c>
      <c r="AE2618" t="s">
        <v>136</v>
      </c>
      <c r="AF2618" t="s">
        <v>43</v>
      </c>
      <c r="AG2618">
        <v>94110</v>
      </c>
      <c r="AH2618" t="s">
        <v>44</v>
      </c>
      <c r="AI2618" t="s">
        <v>6385</v>
      </c>
      <c r="AJ2618" t="s">
        <v>46</v>
      </c>
      <c r="AK2618" t="s">
        <v>47</v>
      </c>
      <c r="AL2618" t="s">
        <v>6386</v>
      </c>
      <c r="AM2618">
        <v>5.78</v>
      </c>
      <c r="AN2618">
        <v>2</v>
      </c>
      <c r="AO2618">
        <v>0</v>
      </c>
      <c r="AP2618">
        <v>2.7166000000000001</v>
      </c>
      <c r="AQ2618">
        <f>YEAR(Table1[[#This Row],[Order Date]])</f>
        <v>2017</v>
      </c>
      <c r="AR2618" t="str">
        <f>TEXT(Table1[[#This Row],[Order Date]],"mmmm")</f>
        <v>April</v>
      </c>
      <c r="AS2618" t="str">
        <f>"Q"&amp;ROUNDUP(MONTH(Table1[[#This Row],[Order Date]])/3,0)</f>
        <v>Q2</v>
      </c>
      <c r="AT2618">
        <f>IF(Table1[[#This Row],[Sales]]=0,0,Table1[[#This Row],[Profit]]/Table1[[#This Row],[Sales]])</f>
        <v>0.47000000000000003</v>
      </c>
    </row>
    <row r="2619" spans="22:46" x14ac:dyDescent="0.3">
      <c r="V2619">
        <v>2618</v>
      </c>
      <c r="W2619" t="s">
        <v>6384</v>
      </c>
      <c r="X2619" s="1">
        <v>42826</v>
      </c>
      <c r="Y2619" s="1">
        <v>42859</v>
      </c>
      <c r="Z2619" t="s">
        <v>51</v>
      </c>
      <c r="AA2619" t="s">
        <v>3122</v>
      </c>
      <c r="AB2619" t="s">
        <v>3123</v>
      </c>
      <c r="AC2619" t="s">
        <v>25</v>
      </c>
      <c r="AD2619" t="s">
        <v>26</v>
      </c>
      <c r="AE2619" t="s">
        <v>136</v>
      </c>
      <c r="AF2619" t="s">
        <v>43</v>
      </c>
      <c r="AG2619">
        <v>94110</v>
      </c>
      <c r="AH2619" t="s">
        <v>44</v>
      </c>
      <c r="AI2619" t="s">
        <v>2956</v>
      </c>
      <c r="AJ2619" t="s">
        <v>46</v>
      </c>
      <c r="AK2619" t="s">
        <v>77</v>
      </c>
      <c r="AL2619" t="s">
        <v>2957</v>
      </c>
      <c r="AM2619">
        <v>121.68</v>
      </c>
      <c r="AN2619">
        <v>13</v>
      </c>
      <c r="AO2619">
        <v>0.2</v>
      </c>
      <c r="AP2619">
        <v>38.024999999999999</v>
      </c>
      <c r="AQ2619">
        <f>YEAR(Table1[[#This Row],[Order Date]])</f>
        <v>2017</v>
      </c>
      <c r="AR2619" t="str">
        <f>TEXT(Table1[[#This Row],[Order Date]],"mmmm")</f>
        <v>April</v>
      </c>
      <c r="AS2619" t="str">
        <f>"Q"&amp;ROUNDUP(MONTH(Table1[[#This Row],[Order Date]])/3,0)</f>
        <v>Q2</v>
      </c>
      <c r="AT2619">
        <f>IF(Table1[[#This Row],[Sales]]=0,0,Table1[[#This Row],[Profit]]/Table1[[#This Row],[Sales]])</f>
        <v>0.31249999999999994</v>
      </c>
    </row>
    <row r="2620" spans="22:46" x14ac:dyDescent="0.3">
      <c r="V2620">
        <v>2619</v>
      </c>
      <c r="W2620" t="s">
        <v>6387</v>
      </c>
      <c r="X2620" s="1">
        <v>43091</v>
      </c>
      <c r="Y2620" t="s">
        <v>3406</v>
      </c>
      <c r="Z2620" t="s">
        <v>51</v>
      </c>
      <c r="AA2620" t="s">
        <v>4601</v>
      </c>
      <c r="AB2620" t="s">
        <v>4602</v>
      </c>
      <c r="AC2620" t="s">
        <v>41</v>
      </c>
      <c r="AD2620" t="s">
        <v>26</v>
      </c>
      <c r="AE2620" t="s">
        <v>752</v>
      </c>
      <c r="AF2620" t="s">
        <v>753</v>
      </c>
      <c r="AG2620">
        <v>88220</v>
      </c>
      <c r="AH2620" t="s">
        <v>44</v>
      </c>
      <c r="AI2620" t="s">
        <v>1692</v>
      </c>
      <c r="AJ2620" t="s">
        <v>46</v>
      </c>
      <c r="AK2620" t="s">
        <v>70</v>
      </c>
      <c r="AL2620" t="s">
        <v>1693</v>
      </c>
      <c r="AM2620">
        <v>4.17</v>
      </c>
      <c r="AN2620">
        <v>3</v>
      </c>
      <c r="AO2620">
        <v>0</v>
      </c>
      <c r="AP2620">
        <v>1.0842000000000001</v>
      </c>
      <c r="AQ2620">
        <f>YEAR(Table1[[#This Row],[Order Date]])</f>
        <v>2017</v>
      </c>
      <c r="AR2620" t="str">
        <f>TEXT(Table1[[#This Row],[Order Date]],"mmmm")</f>
        <v>December</v>
      </c>
      <c r="AS2620" t="str">
        <f>"Q"&amp;ROUNDUP(MONTH(Table1[[#This Row],[Order Date]])/3,0)</f>
        <v>Q4</v>
      </c>
      <c r="AT2620">
        <f>IF(Table1[[#This Row],[Sales]]=0,0,Table1[[#This Row],[Profit]]/Table1[[#This Row],[Sales]])</f>
        <v>0.26</v>
      </c>
    </row>
    <row r="2621" spans="22:46" x14ac:dyDescent="0.3">
      <c r="V2621">
        <v>2620</v>
      </c>
      <c r="W2621" t="s">
        <v>6387</v>
      </c>
      <c r="X2621" s="1">
        <v>43091</v>
      </c>
      <c r="Y2621" t="s">
        <v>3406</v>
      </c>
      <c r="Z2621" t="s">
        <v>51</v>
      </c>
      <c r="AA2621" t="s">
        <v>4601</v>
      </c>
      <c r="AB2621" t="s">
        <v>4602</v>
      </c>
      <c r="AC2621" t="s">
        <v>41</v>
      </c>
      <c r="AD2621" t="s">
        <v>26</v>
      </c>
      <c r="AE2621" t="s">
        <v>752</v>
      </c>
      <c r="AF2621" t="s">
        <v>753</v>
      </c>
      <c r="AG2621">
        <v>88220</v>
      </c>
      <c r="AH2621" t="s">
        <v>44</v>
      </c>
      <c r="AI2621" t="s">
        <v>4532</v>
      </c>
      <c r="AJ2621" t="s">
        <v>73</v>
      </c>
      <c r="AK2621" t="s">
        <v>74</v>
      </c>
      <c r="AL2621" t="s">
        <v>4533</v>
      </c>
      <c r="AM2621">
        <v>67.040000000000006</v>
      </c>
      <c r="AN2621">
        <v>4</v>
      </c>
      <c r="AO2621">
        <v>0.2</v>
      </c>
      <c r="AP2621">
        <v>6.7039999999999997</v>
      </c>
      <c r="AQ2621">
        <f>YEAR(Table1[[#This Row],[Order Date]])</f>
        <v>2017</v>
      </c>
      <c r="AR2621" t="str">
        <f>TEXT(Table1[[#This Row],[Order Date]],"mmmm")</f>
        <v>December</v>
      </c>
      <c r="AS2621" t="str">
        <f>"Q"&amp;ROUNDUP(MONTH(Table1[[#This Row],[Order Date]])/3,0)</f>
        <v>Q4</v>
      </c>
      <c r="AT2621">
        <f>IF(Table1[[#This Row],[Sales]]=0,0,Table1[[#This Row],[Profit]]/Table1[[#This Row],[Sales]])</f>
        <v>9.9999999999999992E-2</v>
      </c>
    </row>
    <row r="2622" spans="22:46" x14ac:dyDescent="0.3">
      <c r="V2622">
        <v>2621</v>
      </c>
      <c r="W2622" t="s">
        <v>6387</v>
      </c>
      <c r="X2622" s="1">
        <v>43091</v>
      </c>
      <c r="Y2622" t="s">
        <v>3406</v>
      </c>
      <c r="Z2622" t="s">
        <v>51</v>
      </c>
      <c r="AA2622" t="s">
        <v>4601</v>
      </c>
      <c r="AB2622" t="s">
        <v>4602</v>
      </c>
      <c r="AC2622" t="s">
        <v>41</v>
      </c>
      <c r="AD2622" t="s">
        <v>26</v>
      </c>
      <c r="AE2622" t="s">
        <v>752</v>
      </c>
      <c r="AF2622" t="s">
        <v>753</v>
      </c>
      <c r="AG2622">
        <v>88220</v>
      </c>
      <c r="AH2622" t="s">
        <v>44</v>
      </c>
      <c r="AI2622" t="s">
        <v>1170</v>
      </c>
      <c r="AJ2622" t="s">
        <v>46</v>
      </c>
      <c r="AK2622" t="s">
        <v>60</v>
      </c>
      <c r="AL2622" t="s">
        <v>1171</v>
      </c>
      <c r="AM2622">
        <v>37.32</v>
      </c>
      <c r="AN2622">
        <v>3</v>
      </c>
      <c r="AO2622">
        <v>0</v>
      </c>
      <c r="AP2622">
        <v>10.4496</v>
      </c>
      <c r="AQ2622">
        <f>YEAR(Table1[[#This Row],[Order Date]])</f>
        <v>2017</v>
      </c>
      <c r="AR2622" t="str">
        <f>TEXT(Table1[[#This Row],[Order Date]],"mmmm")</f>
        <v>December</v>
      </c>
      <c r="AS2622" t="str">
        <f>"Q"&amp;ROUNDUP(MONTH(Table1[[#This Row],[Order Date]])/3,0)</f>
        <v>Q4</v>
      </c>
      <c r="AT2622">
        <f>IF(Table1[[#This Row],[Sales]]=0,0,Table1[[#This Row],[Profit]]/Table1[[#This Row],[Sales]])</f>
        <v>0.28000000000000003</v>
      </c>
    </row>
    <row r="2623" spans="22:46" x14ac:dyDescent="0.3">
      <c r="V2623">
        <v>2622</v>
      </c>
      <c r="W2623" t="s">
        <v>6387</v>
      </c>
      <c r="X2623" s="1">
        <v>43091</v>
      </c>
      <c r="Y2623" t="s">
        <v>3406</v>
      </c>
      <c r="Z2623" t="s">
        <v>51</v>
      </c>
      <c r="AA2623" t="s">
        <v>4601</v>
      </c>
      <c r="AB2623" t="s">
        <v>4602</v>
      </c>
      <c r="AC2623" t="s">
        <v>41</v>
      </c>
      <c r="AD2623" t="s">
        <v>26</v>
      </c>
      <c r="AE2623" t="s">
        <v>752</v>
      </c>
      <c r="AF2623" t="s">
        <v>753</v>
      </c>
      <c r="AG2623">
        <v>88220</v>
      </c>
      <c r="AH2623" t="s">
        <v>44</v>
      </c>
      <c r="AI2623" t="s">
        <v>4089</v>
      </c>
      <c r="AJ2623" t="s">
        <v>46</v>
      </c>
      <c r="AK2623" t="s">
        <v>47</v>
      </c>
      <c r="AL2623" t="s">
        <v>4090</v>
      </c>
      <c r="AM2623">
        <v>18.45</v>
      </c>
      <c r="AN2623">
        <v>5</v>
      </c>
      <c r="AO2623">
        <v>0</v>
      </c>
      <c r="AP2623">
        <v>8.6715</v>
      </c>
      <c r="AQ2623">
        <f>YEAR(Table1[[#This Row],[Order Date]])</f>
        <v>2017</v>
      </c>
      <c r="AR2623" t="str">
        <f>TEXT(Table1[[#This Row],[Order Date]],"mmmm")</f>
        <v>December</v>
      </c>
      <c r="AS2623" t="str">
        <f>"Q"&amp;ROUNDUP(MONTH(Table1[[#This Row],[Order Date]])/3,0)</f>
        <v>Q4</v>
      </c>
      <c r="AT2623">
        <f>IF(Table1[[#This Row],[Sales]]=0,0,Table1[[#This Row],[Profit]]/Table1[[#This Row],[Sales]])</f>
        <v>0.47000000000000003</v>
      </c>
    </row>
    <row r="2624" spans="22:46" x14ac:dyDescent="0.3">
      <c r="V2624">
        <v>2623</v>
      </c>
      <c r="W2624" t="s">
        <v>6388</v>
      </c>
      <c r="X2624" s="1">
        <v>41976</v>
      </c>
      <c r="Y2624" s="1">
        <v>41802</v>
      </c>
      <c r="Z2624" t="s">
        <v>22</v>
      </c>
      <c r="AA2624" t="s">
        <v>6389</v>
      </c>
      <c r="AB2624" t="s">
        <v>6390</v>
      </c>
      <c r="AC2624" t="s">
        <v>41</v>
      </c>
      <c r="AD2624" t="s">
        <v>26</v>
      </c>
      <c r="AE2624" t="s">
        <v>5691</v>
      </c>
      <c r="AF2624" t="s">
        <v>672</v>
      </c>
      <c r="AG2624">
        <v>63116</v>
      </c>
      <c r="AH2624" t="s">
        <v>111</v>
      </c>
      <c r="AI2624" t="s">
        <v>5371</v>
      </c>
      <c r="AJ2624" t="s">
        <v>46</v>
      </c>
      <c r="AK2624" t="s">
        <v>94</v>
      </c>
      <c r="AL2624" t="s">
        <v>5372</v>
      </c>
      <c r="AM2624">
        <v>25.92</v>
      </c>
      <c r="AN2624">
        <v>4</v>
      </c>
      <c r="AO2624">
        <v>0</v>
      </c>
      <c r="AP2624">
        <v>12.441599999999999</v>
      </c>
      <c r="AQ2624">
        <f>YEAR(Table1[[#This Row],[Order Date]])</f>
        <v>2014</v>
      </c>
      <c r="AR2624" t="str">
        <f>TEXT(Table1[[#This Row],[Order Date]],"mmmm")</f>
        <v>December</v>
      </c>
      <c r="AS2624" t="str">
        <f>"Q"&amp;ROUNDUP(MONTH(Table1[[#This Row],[Order Date]])/3,0)</f>
        <v>Q4</v>
      </c>
      <c r="AT2624">
        <f>IF(Table1[[#This Row],[Sales]]=0,0,Table1[[#This Row],[Profit]]/Table1[[#This Row],[Sales]])</f>
        <v>0.47999999999999993</v>
      </c>
    </row>
    <row r="2625" spans="22:46" x14ac:dyDescent="0.3">
      <c r="V2625">
        <v>2624</v>
      </c>
      <c r="W2625" t="s">
        <v>6391</v>
      </c>
      <c r="X2625" s="1">
        <v>43030</v>
      </c>
      <c r="Y2625" t="s">
        <v>1771</v>
      </c>
      <c r="Z2625" t="s">
        <v>207</v>
      </c>
      <c r="AA2625" t="s">
        <v>6392</v>
      </c>
      <c r="AB2625" t="s">
        <v>6393</v>
      </c>
      <c r="AC2625" t="s">
        <v>108</v>
      </c>
      <c r="AD2625" t="s">
        <v>26</v>
      </c>
      <c r="AE2625" t="s">
        <v>300</v>
      </c>
      <c r="AF2625" t="s">
        <v>301</v>
      </c>
      <c r="AG2625">
        <v>10024</v>
      </c>
      <c r="AH2625" t="s">
        <v>160</v>
      </c>
      <c r="AI2625" t="s">
        <v>6394</v>
      </c>
      <c r="AJ2625" t="s">
        <v>73</v>
      </c>
      <c r="AK2625" t="s">
        <v>1363</v>
      </c>
      <c r="AL2625" t="s">
        <v>6395</v>
      </c>
      <c r="AM2625">
        <v>11199.968000000001</v>
      </c>
      <c r="AN2625">
        <v>4</v>
      </c>
      <c r="AO2625">
        <v>0.2</v>
      </c>
      <c r="AP2625">
        <v>3919.9888000000001</v>
      </c>
      <c r="AQ2625">
        <f>YEAR(Table1[[#This Row],[Order Date]])</f>
        <v>2017</v>
      </c>
      <c r="AR2625" t="str">
        <f>TEXT(Table1[[#This Row],[Order Date]],"mmmm")</f>
        <v>October</v>
      </c>
      <c r="AS2625" t="str">
        <f>"Q"&amp;ROUNDUP(MONTH(Table1[[#This Row],[Order Date]])/3,0)</f>
        <v>Q4</v>
      </c>
      <c r="AT2625">
        <f>IF(Table1[[#This Row],[Sales]]=0,0,Table1[[#This Row],[Profit]]/Table1[[#This Row],[Sales]])</f>
        <v>0.35</v>
      </c>
    </row>
    <row r="2626" spans="22:46" x14ac:dyDescent="0.3">
      <c r="V2626">
        <v>2625</v>
      </c>
      <c r="W2626" t="s">
        <v>6391</v>
      </c>
      <c r="X2626" s="1">
        <v>43030</v>
      </c>
      <c r="Y2626" t="s">
        <v>1771</v>
      </c>
      <c r="Z2626" t="s">
        <v>207</v>
      </c>
      <c r="AA2626" t="s">
        <v>6392</v>
      </c>
      <c r="AB2626" t="s">
        <v>6393</v>
      </c>
      <c r="AC2626" t="s">
        <v>108</v>
      </c>
      <c r="AD2626" t="s">
        <v>26</v>
      </c>
      <c r="AE2626" t="s">
        <v>300</v>
      </c>
      <c r="AF2626" t="s">
        <v>301</v>
      </c>
      <c r="AG2626">
        <v>10024</v>
      </c>
      <c r="AH2626" t="s">
        <v>160</v>
      </c>
      <c r="AI2626" t="s">
        <v>3158</v>
      </c>
      <c r="AJ2626" t="s">
        <v>73</v>
      </c>
      <c r="AK2626" t="s">
        <v>74</v>
      </c>
      <c r="AL2626" t="s">
        <v>3159</v>
      </c>
      <c r="AM2626">
        <v>2399.6</v>
      </c>
      <c r="AN2626">
        <v>8</v>
      </c>
      <c r="AO2626">
        <v>0</v>
      </c>
      <c r="AP2626">
        <v>647.89200000000005</v>
      </c>
      <c r="AQ2626">
        <f>YEAR(Table1[[#This Row],[Order Date]])</f>
        <v>2017</v>
      </c>
      <c r="AR2626" t="str">
        <f>TEXT(Table1[[#This Row],[Order Date]],"mmmm")</f>
        <v>October</v>
      </c>
      <c r="AS2626" t="str">
        <f>"Q"&amp;ROUNDUP(MONTH(Table1[[#This Row],[Order Date]])/3,0)</f>
        <v>Q4</v>
      </c>
      <c r="AT2626">
        <f>IF(Table1[[#This Row],[Sales]]=0,0,Table1[[#This Row],[Profit]]/Table1[[#This Row],[Sales]])</f>
        <v>0.27</v>
      </c>
    </row>
    <row r="2627" spans="22:46" x14ac:dyDescent="0.3">
      <c r="V2627">
        <v>2626</v>
      </c>
      <c r="W2627" t="s">
        <v>6391</v>
      </c>
      <c r="X2627" s="1">
        <v>43030</v>
      </c>
      <c r="Y2627" t="s">
        <v>1771</v>
      </c>
      <c r="Z2627" t="s">
        <v>207</v>
      </c>
      <c r="AA2627" t="s">
        <v>6392</v>
      </c>
      <c r="AB2627" t="s">
        <v>6393</v>
      </c>
      <c r="AC2627" t="s">
        <v>108</v>
      </c>
      <c r="AD2627" t="s">
        <v>26</v>
      </c>
      <c r="AE2627" t="s">
        <v>300</v>
      </c>
      <c r="AF2627" t="s">
        <v>301</v>
      </c>
      <c r="AG2627">
        <v>10024</v>
      </c>
      <c r="AH2627" t="s">
        <v>160</v>
      </c>
      <c r="AI2627" t="s">
        <v>592</v>
      </c>
      <c r="AJ2627" t="s">
        <v>46</v>
      </c>
      <c r="AK2627" t="s">
        <v>190</v>
      </c>
      <c r="AL2627" t="s">
        <v>593</v>
      </c>
      <c r="AM2627">
        <v>63.9</v>
      </c>
      <c r="AN2627">
        <v>5</v>
      </c>
      <c r="AO2627">
        <v>0</v>
      </c>
      <c r="AP2627">
        <v>28.754999999999999</v>
      </c>
      <c r="AQ2627">
        <f>YEAR(Table1[[#This Row],[Order Date]])</f>
        <v>2017</v>
      </c>
      <c r="AR2627" t="str">
        <f>TEXT(Table1[[#This Row],[Order Date]],"mmmm")</f>
        <v>October</v>
      </c>
      <c r="AS2627" t="str">
        <f>"Q"&amp;ROUNDUP(MONTH(Table1[[#This Row],[Order Date]])/3,0)</f>
        <v>Q4</v>
      </c>
      <c r="AT2627">
        <f>IF(Table1[[#This Row],[Sales]]=0,0,Table1[[#This Row],[Profit]]/Table1[[#This Row],[Sales]])</f>
        <v>0.45</v>
      </c>
    </row>
    <row r="2628" spans="22:46" x14ac:dyDescent="0.3">
      <c r="V2628">
        <v>2627</v>
      </c>
      <c r="W2628" t="s">
        <v>6391</v>
      </c>
      <c r="X2628" s="1">
        <v>43030</v>
      </c>
      <c r="Y2628" t="s">
        <v>1771</v>
      </c>
      <c r="Z2628" t="s">
        <v>207</v>
      </c>
      <c r="AA2628" t="s">
        <v>6392</v>
      </c>
      <c r="AB2628" t="s">
        <v>6393</v>
      </c>
      <c r="AC2628" t="s">
        <v>108</v>
      </c>
      <c r="AD2628" t="s">
        <v>26</v>
      </c>
      <c r="AE2628" t="s">
        <v>300</v>
      </c>
      <c r="AF2628" t="s">
        <v>301</v>
      </c>
      <c r="AG2628">
        <v>10024</v>
      </c>
      <c r="AH2628" t="s">
        <v>160</v>
      </c>
      <c r="AI2628" t="s">
        <v>2225</v>
      </c>
      <c r="AJ2628" t="s">
        <v>73</v>
      </c>
      <c r="AK2628" t="s">
        <v>74</v>
      </c>
      <c r="AL2628" t="s">
        <v>2226</v>
      </c>
      <c r="AM2628">
        <v>52.99</v>
      </c>
      <c r="AN2628">
        <v>1</v>
      </c>
      <c r="AO2628">
        <v>0</v>
      </c>
      <c r="AP2628">
        <v>0.52990000000000004</v>
      </c>
      <c r="AQ2628">
        <f>YEAR(Table1[[#This Row],[Order Date]])</f>
        <v>2017</v>
      </c>
      <c r="AR2628" t="str">
        <f>TEXT(Table1[[#This Row],[Order Date]],"mmmm")</f>
        <v>October</v>
      </c>
      <c r="AS2628" t="str">
        <f>"Q"&amp;ROUNDUP(MONTH(Table1[[#This Row],[Order Date]])/3,0)</f>
        <v>Q4</v>
      </c>
      <c r="AT2628">
        <f>IF(Table1[[#This Row],[Sales]]=0,0,Table1[[#This Row],[Profit]]/Table1[[#This Row],[Sales]])</f>
        <v>0.01</v>
      </c>
    </row>
    <row r="2629" spans="22:46" x14ac:dyDescent="0.3">
      <c r="V2629">
        <v>2628</v>
      </c>
      <c r="W2629" t="s">
        <v>6396</v>
      </c>
      <c r="X2629" s="1">
        <v>43052</v>
      </c>
      <c r="Y2629" t="s">
        <v>1953</v>
      </c>
      <c r="Z2629" t="s">
        <v>207</v>
      </c>
      <c r="AA2629" t="s">
        <v>1099</v>
      </c>
      <c r="AB2629" t="s">
        <v>1100</v>
      </c>
      <c r="AC2629" t="s">
        <v>41</v>
      </c>
      <c r="AD2629" t="s">
        <v>26</v>
      </c>
      <c r="AE2629" t="s">
        <v>357</v>
      </c>
      <c r="AF2629" t="s">
        <v>564</v>
      </c>
      <c r="AG2629">
        <v>45503</v>
      </c>
      <c r="AH2629" t="s">
        <v>160</v>
      </c>
      <c r="AI2629" t="s">
        <v>1973</v>
      </c>
      <c r="AJ2629" t="s">
        <v>73</v>
      </c>
      <c r="AK2629" t="s">
        <v>176</v>
      </c>
      <c r="AL2629" t="s">
        <v>1974</v>
      </c>
      <c r="AM2629">
        <v>60.863999999999997</v>
      </c>
      <c r="AN2629">
        <v>4</v>
      </c>
      <c r="AO2629">
        <v>0.2</v>
      </c>
      <c r="AP2629">
        <v>9.1295999999999999</v>
      </c>
      <c r="AQ2629">
        <f>YEAR(Table1[[#This Row],[Order Date]])</f>
        <v>2017</v>
      </c>
      <c r="AR2629" t="str">
        <f>TEXT(Table1[[#This Row],[Order Date]],"mmmm")</f>
        <v>November</v>
      </c>
      <c r="AS2629" t="str">
        <f>"Q"&amp;ROUNDUP(MONTH(Table1[[#This Row],[Order Date]])/3,0)</f>
        <v>Q4</v>
      </c>
      <c r="AT2629">
        <f>IF(Table1[[#This Row],[Sales]]=0,0,Table1[[#This Row],[Profit]]/Table1[[#This Row],[Sales]])</f>
        <v>0.15</v>
      </c>
    </row>
    <row r="2630" spans="22:46" x14ac:dyDescent="0.3">
      <c r="V2630">
        <v>2629</v>
      </c>
      <c r="W2630" t="s">
        <v>6396</v>
      </c>
      <c r="X2630" s="1">
        <v>43052</v>
      </c>
      <c r="Y2630" t="s">
        <v>1953</v>
      </c>
      <c r="Z2630" t="s">
        <v>207</v>
      </c>
      <c r="AA2630" t="s">
        <v>1099</v>
      </c>
      <c r="AB2630" t="s">
        <v>1100</v>
      </c>
      <c r="AC2630" t="s">
        <v>41</v>
      </c>
      <c r="AD2630" t="s">
        <v>26</v>
      </c>
      <c r="AE2630" t="s">
        <v>357</v>
      </c>
      <c r="AF2630" t="s">
        <v>564</v>
      </c>
      <c r="AG2630">
        <v>45503</v>
      </c>
      <c r="AH2630" t="s">
        <v>160</v>
      </c>
      <c r="AI2630" t="s">
        <v>6397</v>
      </c>
      <c r="AJ2630" t="s">
        <v>73</v>
      </c>
      <c r="AK2630" t="s">
        <v>768</v>
      </c>
      <c r="AL2630" t="s">
        <v>6398</v>
      </c>
      <c r="AM2630">
        <v>652.995</v>
      </c>
      <c r="AN2630">
        <v>7</v>
      </c>
      <c r="AO2630">
        <v>0.7</v>
      </c>
      <c r="AP2630">
        <v>-935.95950000000005</v>
      </c>
      <c r="AQ2630">
        <f>YEAR(Table1[[#This Row],[Order Date]])</f>
        <v>2017</v>
      </c>
      <c r="AR2630" t="str">
        <f>TEXT(Table1[[#This Row],[Order Date]],"mmmm")</f>
        <v>November</v>
      </c>
      <c r="AS2630" t="str">
        <f>"Q"&amp;ROUNDUP(MONTH(Table1[[#This Row],[Order Date]])/3,0)</f>
        <v>Q4</v>
      </c>
      <c r="AT2630">
        <f>IF(Table1[[#This Row],[Sales]]=0,0,Table1[[#This Row],[Profit]]/Table1[[#This Row],[Sales]])</f>
        <v>-1.4333333333333333</v>
      </c>
    </row>
    <row r="2631" spans="22:46" x14ac:dyDescent="0.3">
      <c r="V2631">
        <v>2630</v>
      </c>
      <c r="W2631" t="s">
        <v>6396</v>
      </c>
      <c r="X2631" s="1">
        <v>43052</v>
      </c>
      <c r="Y2631" t="s">
        <v>1953</v>
      </c>
      <c r="Z2631" t="s">
        <v>207</v>
      </c>
      <c r="AA2631" t="s">
        <v>1099</v>
      </c>
      <c r="AB2631" t="s">
        <v>1100</v>
      </c>
      <c r="AC2631" t="s">
        <v>41</v>
      </c>
      <c r="AD2631" t="s">
        <v>26</v>
      </c>
      <c r="AE2631" t="s">
        <v>357</v>
      </c>
      <c r="AF2631" t="s">
        <v>564</v>
      </c>
      <c r="AG2631">
        <v>45503</v>
      </c>
      <c r="AH2631" t="s">
        <v>160</v>
      </c>
      <c r="AI2631" t="s">
        <v>6399</v>
      </c>
      <c r="AJ2631" t="s">
        <v>46</v>
      </c>
      <c r="AK2631" t="s">
        <v>77</v>
      </c>
      <c r="AL2631" t="s">
        <v>6400</v>
      </c>
      <c r="AM2631">
        <v>11.22</v>
      </c>
      <c r="AN2631">
        <v>10</v>
      </c>
      <c r="AO2631">
        <v>0.7</v>
      </c>
      <c r="AP2631">
        <v>-7.48</v>
      </c>
      <c r="AQ2631">
        <f>YEAR(Table1[[#This Row],[Order Date]])</f>
        <v>2017</v>
      </c>
      <c r="AR2631" t="str">
        <f>TEXT(Table1[[#This Row],[Order Date]],"mmmm")</f>
        <v>November</v>
      </c>
      <c r="AS2631" t="str">
        <f>"Q"&amp;ROUNDUP(MONTH(Table1[[#This Row],[Order Date]])/3,0)</f>
        <v>Q4</v>
      </c>
      <c r="AT2631">
        <f>IF(Table1[[#This Row],[Sales]]=0,0,Table1[[#This Row],[Profit]]/Table1[[#This Row],[Sales]])</f>
        <v>-0.66666666666666663</v>
      </c>
    </row>
    <row r="2632" spans="22:46" x14ac:dyDescent="0.3">
      <c r="V2632">
        <v>2631</v>
      </c>
      <c r="W2632" t="s">
        <v>6401</v>
      </c>
      <c r="X2632" s="1">
        <v>42257</v>
      </c>
      <c r="Y2632" t="s">
        <v>3851</v>
      </c>
      <c r="Z2632" t="s">
        <v>51</v>
      </c>
      <c r="AA2632" t="s">
        <v>4643</v>
      </c>
      <c r="AB2632" t="s">
        <v>4644</v>
      </c>
      <c r="AC2632" t="s">
        <v>25</v>
      </c>
      <c r="AD2632" t="s">
        <v>26</v>
      </c>
      <c r="AE2632" t="s">
        <v>5106</v>
      </c>
      <c r="AF2632" t="s">
        <v>732</v>
      </c>
      <c r="AG2632">
        <v>74133</v>
      </c>
      <c r="AH2632" t="s">
        <v>111</v>
      </c>
      <c r="AI2632" t="s">
        <v>5541</v>
      </c>
      <c r="AJ2632" t="s">
        <v>46</v>
      </c>
      <c r="AK2632" t="s">
        <v>94</v>
      </c>
      <c r="AL2632" t="s">
        <v>5542</v>
      </c>
      <c r="AM2632">
        <v>14.94</v>
      </c>
      <c r="AN2632">
        <v>3</v>
      </c>
      <c r="AO2632">
        <v>0</v>
      </c>
      <c r="AP2632">
        <v>7.0217999999999998</v>
      </c>
      <c r="AQ2632">
        <f>YEAR(Table1[[#This Row],[Order Date]])</f>
        <v>2015</v>
      </c>
      <c r="AR2632" t="str">
        <f>TEXT(Table1[[#This Row],[Order Date]],"mmmm")</f>
        <v>September</v>
      </c>
      <c r="AS2632" t="str">
        <f>"Q"&amp;ROUNDUP(MONTH(Table1[[#This Row],[Order Date]])/3,0)</f>
        <v>Q3</v>
      </c>
      <c r="AT2632">
        <f>IF(Table1[[#This Row],[Sales]]=0,0,Table1[[#This Row],[Profit]]/Table1[[#This Row],[Sales]])</f>
        <v>0.47000000000000003</v>
      </c>
    </row>
    <row r="2633" spans="22:46" x14ac:dyDescent="0.3">
      <c r="V2633">
        <v>2632</v>
      </c>
      <c r="W2633" t="s">
        <v>6402</v>
      </c>
      <c r="X2633" s="1">
        <v>42870</v>
      </c>
      <c r="Y2633" t="s">
        <v>6125</v>
      </c>
      <c r="Z2633" t="s">
        <v>51</v>
      </c>
      <c r="AA2633" t="s">
        <v>6403</v>
      </c>
      <c r="AB2633" t="s">
        <v>6404</v>
      </c>
      <c r="AC2633" t="s">
        <v>25</v>
      </c>
      <c r="AD2633" t="s">
        <v>26</v>
      </c>
      <c r="AE2633" t="s">
        <v>99</v>
      </c>
      <c r="AF2633" t="s">
        <v>100</v>
      </c>
      <c r="AG2633">
        <v>98103</v>
      </c>
      <c r="AH2633" t="s">
        <v>44</v>
      </c>
      <c r="AI2633" t="s">
        <v>3912</v>
      </c>
      <c r="AJ2633" t="s">
        <v>31</v>
      </c>
      <c r="AK2633" t="s">
        <v>67</v>
      </c>
      <c r="AL2633" t="s">
        <v>3913</v>
      </c>
      <c r="AM2633">
        <v>39.96</v>
      </c>
      <c r="AN2633">
        <v>2</v>
      </c>
      <c r="AO2633">
        <v>0</v>
      </c>
      <c r="AP2633">
        <v>17.1828</v>
      </c>
      <c r="AQ2633">
        <f>YEAR(Table1[[#This Row],[Order Date]])</f>
        <v>2017</v>
      </c>
      <c r="AR2633" t="str">
        <f>TEXT(Table1[[#This Row],[Order Date]],"mmmm")</f>
        <v>May</v>
      </c>
      <c r="AS2633" t="str">
        <f>"Q"&amp;ROUNDUP(MONTH(Table1[[#This Row],[Order Date]])/3,0)</f>
        <v>Q2</v>
      </c>
      <c r="AT2633">
        <f>IF(Table1[[#This Row],[Sales]]=0,0,Table1[[#This Row],[Profit]]/Table1[[#This Row],[Sales]])</f>
        <v>0.43</v>
      </c>
    </row>
    <row r="2634" spans="22:46" x14ac:dyDescent="0.3">
      <c r="V2634">
        <v>2633</v>
      </c>
      <c r="W2634" t="s">
        <v>6402</v>
      </c>
      <c r="X2634" s="1">
        <v>42870</v>
      </c>
      <c r="Y2634" t="s">
        <v>6125</v>
      </c>
      <c r="Z2634" t="s">
        <v>51</v>
      </c>
      <c r="AA2634" t="s">
        <v>6403</v>
      </c>
      <c r="AB2634" t="s">
        <v>6404</v>
      </c>
      <c r="AC2634" t="s">
        <v>25</v>
      </c>
      <c r="AD2634" t="s">
        <v>26</v>
      </c>
      <c r="AE2634" t="s">
        <v>99</v>
      </c>
      <c r="AF2634" t="s">
        <v>100</v>
      </c>
      <c r="AG2634">
        <v>98103</v>
      </c>
      <c r="AH2634" t="s">
        <v>44</v>
      </c>
      <c r="AI2634" t="s">
        <v>6405</v>
      </c>
      <c r="AJ2634" t="s">
        <v>31</v>
      </c>
      <c r="AK2634" t="s">
        <v>35</v>
      </c>
      <c r="AL2634" t="s">
        <v>6406</v>
      </c>
      <c r="AM2634">
        <v>42.624000000000002</v>
      </c>
      <c r="AN2634">
        <v>2</v>
      </c>
      <c r="AO2634">
        <v>0.2</v>
      </c>
      <c r="AP2634">
        <v>4.2624000000000004</v>
      </c>
      <c r="AQ2634">
        <f>YEAR(Table1[[#This Row],[Order Date]])</f>
        <v>2017</v>
      </c>
      <c r="AR2634" t="str">
        <f>TEXT(Table1[[#This Row],[Order Date]],"mmmm")</f>
        <v>May</v>
      </c>
      <c r="AS2634" t="str">
        <f>"Q"&amp;ROUNDUP(MONTH(Table1[[#This Row],[Order Date]])/3,0)</f>
        <v>Q2</v>
      </c>
      <c r="AT2634">
        <f>IF(Table1[[#This Row],[Sales]]=0,0,Table1[[#This Row],[Profit]]/Table1[[#This Row],[Sales]])</f>
        <v>0.1</v>
      </c>
    </row>
    <row r="2635" spans="22:46" x14ac:dyDescent="0.3">
      <c r="V2635">
        <v>2634</v>
      </c>
      <c r="W2635" t="s">
        <v>6402</v>
      </c>
      <c r="X2635" s="1">
        <v>42870</v>
      </c>
      <c r="Y2635" t="s">
        <v>6125</v>
      </c>
      <c r="Z2635" t="s">
        <v>51</v>
      </c>
      <c r="AA2635" t="s">
        <v>6403</v>
      </c>
      <c r="AB2635" t="s">
        <v>6404</v>
      </c>
      <c r="AC2635" t="s">
        <v>25</v>
      </c>
      <c r="AD2635" t="s">
        <v>26</v>
      </c>
      <c r="AE2635" t="s">
        <v>99</v>
      </c>
      <c r="AF2635" t="s">
        <v>100</v>
      </c>
      <c r="AG2635">
        <v>98103</v>
      </c>
      <c r="AH2635" t="s">
        <v>44</v>
      </c>
      <c r="AI2635" t="s">
        <v>772</v>
      </c>
      <c r="AJ2635" t="s">
        <v>31</v>
      </c>
      <c r="AK2635" t="s">
        <v>35</v>
      </c>
      <c r="AL2635" t="s">
        <v>773</v>
      </c>
      <c r="AM2635">
        <v>220.96</v>
      </c>
      <c r="AN2635">
        <v>1</v>
      </c>
      <c r="AO2635">
        <v>0.2</v>
      </c>
      <c r="AP2635">
        <v>24.858000000000001</v>
      </c>
      <c r="AQ2635">
        <f>YEAR(Table1[[#This Row],[Order Date]])</f>
        <v>2017</v>
      </c>
      <c r="AR2635" t="str">
        <f>TEXT(Table1[[#This Row],[Order Date]],"mmmm")</f>
        <v>May</v>
      </c>
      <c r="AS2635" t="str">
        <f>"Q"&amp;ROUNDUP(MONTH(Table1[[#This Row],[Order Date]])/3,0)</f>
        <v>Q2</v>
      </c>
      <c r="AT2635">
        <f>IF(Table1[[#This Row],[Sales]]=0,0,Table1[[#This Row],[Profit]]/Table1[[#This Row],[Sales]])</f>
        <v>0.1125</v>
      </c>
    </row>
    <row r="2636" spans="22:46" x14ac:dyDescent="0.3">
      <c r="V2636">
        <v>2635</v>
      </c>
      <c r="W2636" t="s">
        <v>6407</v>
      </c>
      <c r="X2636" s="1">
        <v>42190</v>
      </c>
      <c r="Y2636" s="1">
        <v>42284</v>
      </c>
      <c r="Z2636" t="s">
        <v>22</v>
      </c>
      <c r="AA2636" t="s">
        <v>5176</v>
      </c>
      <c r="AB2636" t="s">
        <v>5177</v>
      </c>
      <c r="AC2636" t="s">
        <v>41</v>
      </c>
      <c r="AD2636" t="s">
        <v>26</v>
      </c>
      <c r="AE2636" t="s">
        <v>1923</v>
      </c>
      <c r="AF2636" t="s">
        <v>92</v>
      </c>
      <c r="AG2636">
        <v>28314</v>
      </c>
      <c r="AH2636" t="s">
        <v>29</v>
      </c>
      <c r="AI2636" t="s">
        <v>6408</v>
      </c>
      <c r="AJ2636" t="s">
        <v>31</v>
      </c>
      <c r="AK2636" t="s">
        <v>67</v>
      </c>
      <c r="AL2636" t="s">
        <v>6409</v>
      </c>
      <c r="AM2636">
        <v>4.9279999999999999</v>
      </c>
      <c r="AN2636">
        <v>2</v>
      </c>
      <c r="AO2636">
        <v>0.2</v>
      </c>
      <c r="AP2636">
        <v>0.73919999999999997</v>
      </c>
      <c r="AQ2636">
        <f>YEAR(Table1[[#This Row],[Order Date]])</f>
        <v>2015</v>
      </c>
      <c r="AR2636" t="str">
        <f>TEXT(Table1[[#This Row],[Order Date]],"mmmm")</f>
        <v>July</v>
      </c>
      <c r="AS2636" t="str">
        <f>"Q"&amp;ROUNDUP(MONTH(Table1[[#This Row],[Order Date]])/3,0)</f>
        <v>Q3</v>
      </c>
      <c r="AT2636">
        <f>IF(Table1[[#This Row],[Sales]]=0,0,Table1[[#This Row],[Profit]]/Table1[[#This Row],[Sales]])</f>
        <v>0.15</v>
      </c>
    </row>
    <row r="2637" spans="22:46" x14ac:dyDescent="0.3">
      <c r="V2637">
        <v>2636</v>
      </c>
      <c r="W2637" t="s">
        <v>6407</v>
      </c>
      <c r="X2637" s="1">
        <v>42190</v>
      </c>
      <c r="Y2637" s="1">
        <v>42284</v>
      </c>
      <c r="Z2637" t="s">
        <v>22</v>
      </c>
      <c r="AA2637" t="s">
        <v>5176</v>
      </c>
      <c r="AB2637" t="s">
        <v>5177</v>
      </c>
      <c r="AC2637" t="s">
        <v>41</v>
      </c>
      <c r="AD2637" t="s">
        <v>26</v>
      </c>
      <c r="AE2637" t="s">
        <v>1923</v>
      </c>
      <c r="AF2637" t="s">
        <v>92</v>
      </c>
      <c r="AG2637">
        <v>28314</v>
      </c>
      <c r="AH2637" t="s">
        <v>29</v>
      </c>
      <c r="AI2637" t="s">
        <v>2375</v>
      </c>
      <c r="AJ2637" t="s">
        <v>46</v>
      </c>
      <c r="AK2637" t="s">
        <v>77</v>
      </c>
      <c r="AL2637" t="s">
        <v>2376</v>
      </c>
      <c r="AM2637">
        <v>7.23</v>
      </c>
      <c r="AN2637">
        <v>5</v>
      </c>
      <c r="AO2637">
        <v>0.7</v>
      </c>
      <c r="AP2637">
        <v>-5.7839999999999998</v>
      </c>
      <c r="AQ2637">
        <f>YEAR(Table1[[#This Row],[Order Date]])</f>
        <v>2015</v>
      </c>
      <c r="AR2637" t="str">
        <f>TEXT(Table1[[#This Row],[Order Date]],"mmmm")</f>
        <v>July</v>
      </c>
      <c r="AS2637" t="str">
        <f>"Q"&amp;ROUNDUP(MONTH(Table1[[#This Row],[Order Date]])/3,0)</f>
        <v>Q3</v>
      </c>
      <c r="AT2637">
        <f>IF(Table1[[#This Row],[Sales]]=0,0,Table1[[#This Row],[Profit]]/Table1[[#This Row],[Sales]])</f>
        <v>-0.79999999999999993</v>
      </c>
    </row>
    <row r="2638" spans="22:46" x14ac:dyDescent="0.3">
      <c r="V2638">
        <v>2637</v>
      </c>
      <c r="W2638" t="s">
        <v>6410</v>
      </c>
      <c r="X2638" s="1">
        <v>42231</v>
      </c>
      <c r="Y2638" t="s">
        <v>6412</v>
      </c>
      <c r="Z2638" t="s">
        <v>51</v>
      </c>
      <c r="AA2638" t="s">
        <v>6413</v>
      </c>
      <c r="AB2638" t="s">
        <v>6414</v>
      </c>
      <c r="AC2638" t="s">
        <v>41</v>
      </c>
      <c r="AD2638" t="s">
        <v>26</v>
      </c>
      <c r="AE2638" t="s">
        <v>42</v>
      </c>
      <c r="AF2638" t="s">
        <v>43</v>
      </c>
      <c r="AG2638">
        <v>90045</v>
      </c>
      <c r="AH2638" t="s">
        <v>44</v>
      </c>
      <c r="AI2638" t="s">
        <v>3397</v>
      </c>
      <c r="AJ2638" t="s">
        <v>46</v>
      </c>
      <c r="AK2638" t="s">
        <v>60</v>
      </c>
      <c r="AL2638" t="s">
        <v>3398</v>
      </c>
      <c r="AM2638">
        <v>323.10000000000002</v>
      </c>
      <c r="AN2638">
        <v>2</v>
      </c>
      <c r="AO2638">
        <v>0</v>
      </c>
      <c r="AP2638">
        <v>61.389000000000003</v>
      </c>
      <c r="AQ2638">
        <f>YEAR(Table1[[#This Row],[Order Date]])</f>
        <v>2015</v>
      </c>
      <c r="AR2638" t="str">
        <f>TEXT(Table1[[#This Row],[Order Date]],"mmmm")</f>
        <v>August</v>
      </c>
      <c r="AS2638" t="str">
        <f>"Q"&amp;ROUNDUP(MONTH(Table1[[#This Row],[Order Date]])/3,0)</f>
        <v>Q3</v>
      </c>
      <c r="AT2638">
        <f>IF(Table1[[#This Row],[Sales]]=0,0,Table1[[#This Row],[Profit]]/Table1[[#This Row],[Sales]])</f>
        <v>0.19</v>
      </c>
    </row>
    <row r="2639" spans="22:46" x14ac:dyDescent="0.3">
      <c r="V2639">
        <v>2638</v>
      </c>
      <c r="W2639" t="s">
        <v>6415</v>
      </c>
      <c r="X2639" s="1">
        <v>42898</v>
      </c>
      <c r="Y2639" t="s">
        <v>6416</v>
      </c>
      <c r="Z2639" t="s">
        <v>51</v>
      </c>
      <c r="AA2639" t="s">
        <v>6417</v>
      </c>
      <c r="AB2639" t="s">
        <v>6418</v>
      </c>
      <c r="AC2639" t="s">
        <v>25</v>
      </c>
      <c r="AD2639" t="s">
        <v>26</v>
      </c>
      <c r="AE2639" t="s">
        <v>300</v>
      </c>
      <c r="AF2639" t="s">
        <v>301</v>
      </c>
      <c r="AG2639">
        <v>10035</v>
      </c>
      <c r="AH2639" t="s">
        <v>160</v>
      </c>
      <c r="AI2639" t="s">
        <v>6419</v>
      </c>
      <c r="AJ2639" t="s">
        <v>46</v>
      </c>
      <c r="AK2639" t="s">
        <v>94</v>
      </c>
      <c r="AL2639" t="s">
        <v>6420</v>
      </c>
      <c r="AM2639">
        <v>19.04</v>
      </c>
      <c r="AN2639">
        <v>4</v>
      </c>
      <c r="AO2639">
        <v>0</v>
      </c>
      <c r="AP2639">
        <v>9.3295999999999992</v>
      </c>
      <c r="AQ2639">
        <f>YEAR(Table1[[#This Row],[Order Date]])</f>
        <v>2017</v>
      </c>
      <c r="AR2639" t="str">
        <f>TEXT(Table1[[#This Row],[Order Date]],"mmmm")</f>
        <v>June</v>
      </c>
      <c r="AS2639" t="str">
        <f>"Q"&amp;ROUNDUP(MONTH(Table1[[#This Row],[Order Date]])/3,0)</f>
        <v>Q2</v>
      </c>
      <c r="AT2639">
        <f>IF(Table1[[#This Row],[Sales]]=0,0,Table1[[#This Row],[Profit]]/Table1[[#This Row],[Sales]])</f>
        <v>0.49</v>
      </c>
    </row>
    <row r="2640" spans="22:46" x14ac:dyDescent="0.3">
      <c r="V2640">
        <v>2639</v>
      </c>
      <c r="W2640" t="s">
        <v>6415</v>
      </c>
      <c r="X2640" s="1">
        <v>42898</v>
      </c>
      <c r="Y2640" t="s">
        <v>6416</v>
      </c>
      <c r="Z2640" t="s">
        <v>51</v>
      </c>
      <c r="AA2640" t="s">
        <v>6417</v>
      </c>
      <c r="AB2640" t="s">
        <v>6418</v>
      </c>
      <c r="AC2640" t="s">
        <v>25</v>
      </c>
      <c r="AD2640" t="s">
        <v>26</v>
      </c>
      <c r="AE2640" t="s">
        <v>300</v>
      </c>
      <c r="AF2640" t="s">
        <v>301</v>
      </c>
      <c r="AG2640">
        <v>10035</v>
      </c>
      <c r="AH2640" t="s">
        <v>160</v>
      </c>
      <c r="AI2640" t="s">
        <v>2273</v>
      </c>
      <c r="AJ2640" t="s">
        <v>46</v>
      </c>
      <c r="AK2640" t="s">
        <v>77</v>
      </c>
      <c r="AL2640" t="s">
        <v>2274</v>
      </c>
      <c r="AM2640">
        <v>13.128</v>
      </c>
      <c r="AN2640">
        <v>3</v>
      </c>
      <c r="AO2640">
        <v>0.2</v>
      </c>
      <c r="AP2640">
        <v>4.2666000000000004</v>
      </c>
      <c r="AQ2640">
        <f>YEAR(Table1[[#This Row],[Order Date]])</f>
        <v>2017</v>
      </c>
      <c r="AR2640" t="str">
        <f>TEXT(Table1[[#This Row],[Order Date]],"mmmm")</f>
        <v>June</v>
      </c>
      <c r="AS2640" t="str">
        <f>"Q"&amp;ROUNDUP(MONTH(Table1[[#This Row],[Order Date]])/3,0)</f>
        <v>Q2</v>
      </c>
      <c r="AT2640">
        <f>IF(Table1[[#This Row],[Sales]]=0,0,Table1[[#This Row],[Profit]]/Table1[[#This Row],[Sales]])</f>
        <v>0.32500000000000001</v>
      </c>
    </row>
    <row r="2641" spans="22:46" x14ac:dyDescent="0.3">
      <c r="V2641">
        <v>2640</v>
      </c>
      <c r="W2641" t="s">
        <v>6415</v>
      </c>
      <c r="X2641" s="1">
        <v>42898</v>
      </c>
      <c r="Y2641" t="s">
        <v>6416</v>
      </c>
      <c r="Z2641" t="s">
        <v>51</v>
      </c>
      <c r="AA2641" t="s">
        <v>6417</v>
      </c>
      <c r="AB2641" t="s">
        <v>6418</v>
      </c>
      <c r="AC2641" t="s">
        <v>25</v>
      </c>
      <c r="AD2641" t="s">
        <v>26</v>
      </c>
      <c r="AE2641" t="s">
        <v>300</v>
      </c>
      <c r="AF2641" t="s">
        <v>301</v>
      </c>
      <c r="AG2641">
        <v>10035</v>
      </c>
      <c r="AH2641" t="s">
        <v>160</v>
      </c>
      <c r="AI2641" t="s">
        <v>6421</v>
      </c>
      <c r="AJ2641" t="s">
        <v>46</v>
      </c>
      <c r="AK2641" t="s">
        <v>70</v>
      </c>
      <c r="AL2641" t="s">
        <v>6422</v>
      </c>
      <c r="AM2641">
        <v>64.14</v>
      </c>
      <c r="AN2641">
        <v>3</v>
      </c>
      <c r="AO2641">
        <v>0</v>
      </c>
      <c r="AP2641">
        <v>16.676400000000001</v>
      </c>
      <c r="AQ2641">
        <f>YEAR(Table1[[#This Row],[Order Date]])</f>
        <v>2017</v>
      </c>
      <c r="AR2641" t="str">
        <f>TEXT(Table1[[#This Row],[Order Date]],"mmmm")</f>
        <v>June</v>
      </c>
      <c r="AS2641" t="str">
        <f>"Q"&amp;ROUNDUP(MONTH(Table1[[#This Row],[Order Date]])/3,0)</f>
        <v>Q2</v>
      </c>
      <c r="AT2641">
        <f>IF(Table1[[#This Row],[Sales]]=0,0,Table1[[#This Row],[Profit]]/Table1[[#This Row],[Sales]])</f>
        <v>0.26</v>
      </c>
    </row>
    <row r="2642" spans="22:46" x14ac:dyDescent="0.3">
      <c r="V2642">
        <v>2641</v>
      </c>
      <c r="W2642" t="s">
        <v>6415</v>
      </c>
      <c r="X2642" s="1">
        <v>42898</v>
      </c>
      <c r="Y2642" t="s">
        <v>6416</v>
      </c>
      <c r="Z2642" t="s">
        <v>51</v>
      </c>
      <c r="AA2642" t="s">
        <v>6417</v>
      </c>
      <c r="AB2642" t="s">
        <v>6418</v>
      </c>
      <c r="AC2642" t="s">
        <v>25</v>
      </c>
      <c r="AD2642" t="s">
        <v>26</v>
      </c>
      <c r="AE2642" t="s">
        <v>300</v>
      </c>
      <c r="AF2642" t="s">
        <v>301</v>
      </c>
      <c r="AG2642">
        <v>10035</v>
      </c>
      <c r="AH2642" t="s">
        <v>160</v>
      </c>
      <c r="AI2642" t="s">
        <v>2039</v>
      </c>
      <c r="AJ2642" t="s">
        <v>31</v>
      </c>
      <c r="AK2642" t="s">
        <v>35</v>
      </c>
      <c r="AL2642" t="s">
        <v>2040</v>
      </c>
      <c r="AM2642">
        <v>858.24</v>
      </c>
      <c r="AN2642">
        <v>4</v>
      </c>
      <c r="AO2642">
        <v>0.1</v>
      </c>
      <c r="AP2642">
        <v>143.04</v>
      </c>
      <c r="AQ2642">
        <f>YEAR(Table1[[#This Row],[Order Date]])</f>
        <v>2017</v>
      </c>
      <c r="AR2642" t="str">
        <f>TEXT(Table1[[#This Row],[Order Date]],"mmmm")</f>
        <v>June</v>
      </c>
      <c r="AS2642" t="str">
        <f>"Q"&amp;ROUNDUP(MONTH(Table1[[#This Row],[Order Date]])/3,0)</f>
        <v>Q2</v>
      </c>
      <c r="AT2642">
        <f>IF(Table1[[#This Row],[Sales]]=0,0,Table1[[#This Row],[Profit]]/Table1[[#This Row],[Sales]])</f>
        <v>0.16666666666666666</v>
      </c>
    </row>
    <row r="2643" spans="22:46" x14ac:dyDescent="0.3">
      <c r="V2643">
        <v>2642</v>
      </c>
      <c r="W2643" t="s">
        <v>6423</v>
      </c>
      <c r="X2643" s="1">
        <v>42055</v>
      </c>
      <c r="Y2643" t="s">
        <v>6425</v>
      </c>
      <c r="Z2643" t="s">
        <v>51</v>
      </c>
      <c r="AA2643" t="s">
        <v>2087</v>
      </c>
      <c r="AB2643" t="s">
        <v>2088</v>
      </c>
      <c r="AC2643" t="s">
        <v>25</v>
      </c>
      <c r="AD2643" t="s">
        <v>26</v>
      </c>
      <c r="AE2643" t="s">
        <v>6426</v>
      </c>
      <c r="AF2643" t="s">
        <v>1924</v>
      </c>
      <c r="AG2643">
        <v>71901</v>
      </c>
      <c r="AH2643" t="s">
        <v>29</v>
      </c>
      <c r="AI2643" t="s">
        <v>3102</v>
      </c>
      <c r="AJ2643" t="s">
        <v>73</v>
      </c>
      <c r="AK2643" t="s">
        <v>176</v>
      </c>
      <c r="AL2643" t="s">
        <v>3103</v>
      </c>
      <c r="AM2643">
        <v>29.99</v>
      </c>
      <c r="AN2643">
        <v>1</v>
      </c>
      <c r="AO2643">
        <v>0</v>
      </c>
      <c r="AP2643">
        <v>2.9990000000000001</v>
      </c>
      <c r="AQ2643">
        <f>YEAR(Table1[[#This Row],[Order Date]])</f>
        <v>2015</v>
      </c>
      <c r="AR2643" t="str">
        <f>TEXT(Table1[[#This Row],[Order Date]],"mmmm")</f>
        <v>February</v>
      </c>
      <c r="AS2643" t="str">
        <f>"Q"&amp;ROUNDUP(MONTH(Table1[[#This Row],[Order Date]])/3,0)</f>
        <v>Q1</v>
      </c>
      <c r="AT2643">
        <f>IF(Table1[[#This Row],[Sales]]=0,0,Table1[[#This Row],[Profit]]/Table1[[#This Row],[Sales]])</f>
        <v>0.1</v>
      </c>
    </row>
    <row r="2644" spans="22:46" x14ac:dyDescent="0.3">
      <c r="V2644">
        <v>2643</v>
      </c>
      <c r="W2644" t="s">
        <v>6427</v>
      </c>
      <c r="X2644" s="1">
        <v>42733</v>
      </c>
      <c r="Y2644" t="s">
        <v>4352</v>
      </c>
      <c r="Z2644" t="s">
        <v>207</v>
      </c>
      <c r="AA2644" t="s">
        <v>5555</v>
      </c>
      <c r="AB2644" t="s">
        <v>5556</v>
      </c>
      <c r="AC2644" t="s">
        <v>25</v>
      </c>
      <c r="AD2644" t="s">
        <v>26</v>
      </c>
      <c r="AE2644" t="s">
        <v>515</v>
      </c>
      <c r="AF2644" t="s">
        <v>233</v>
      </c>
      <c r="AG2644">
        <v>60505</v>
      </c>
      <c r="AH2644" t="s">
        <v>111</v>
      </c>
      <c r="AI2644" t="s">
        <v>4273</v>
      </c>
      <c r="AJ2644" t="s">
        <v>46</v>
      </c>
      <c r="AK2644" t="s">
        <v>94</v>
      </c>
      <c r="AL2644" t="s">
        <v>4274</v>
      </c>
      <c r="AM2644">
        <v>186.048</v>
      </c>
      <c r="AN2644">
        <v>6</v>
      </c>
      <c r="AO2644">
        <v>0.2</v>
      </c>
      <c r="AP2644">
        <v>67.442400000000006</v>
      </c>
      <c r="AQ2644">
        <f>YEAR(Table1[[#This Row],[Order Date]])</f>
        <v>2016</v>
      </c>
      <c r="AR2644" t="str">
        <f>TEXT(Table1[[#This Row],[Order Date]],"mmmm")</f>
        <v>December</v>
      </c>
      <c r="AS2644" t="str">
        <f>"Q"&amp;ROUNDUP(MONTH(Table1[[#This Row],[Order Date]])/3,0)</f>
        <v>Q4</v>
      </c>
      <c r="AT2644">
        <f>IF(Table1[[#This Row],[Sales]]=0,0,Table1[[#This Row],[Profit]]/Table1[[#This Row],[Sales]])</f>
        <v>0.36250000000000004</v>
      </c>
    </row>
    <row r="2645" spans="22:46" x14ac:dyDescent="0.3">
      <c r="V2645">
        <v>2644</v>
      </c>
      <c r="W2645" t="s">
        <v>6428</v>
      </c>
      <c r="X2645" s="1">
        <v>42477</v>
      </c>
      <c r="Y2645" t="s">
        <v>1696</v>
      </c>
      <c r="Z2645" t="s">
        <v>22</v>
      </c>
      <c r="AA2645" t="s">
        <v>3886</v>
      </c>
      <c r="AB2645" t="s">
        <v>3887</v>
      </c>
      <c r="AC2645" t="s">
        <v>108</v>
      </c>
      <c r="AD2645" t="s">
        <v>26</v>
      </c>
      <c r="AE2645" t="s">
        <v>5148</v>
      </c>
      <c r="AF2645" t="s">
        <v>92</v>
      </c>
      <c r="AG2645">
        <v>27604</v>
      </c>
      <c r="AH2645" t="s">
        <v>29</v>
      </c>
      <c r="AI2645" t="s">
        <v>2275</v>
      </c>
      <c r="AJ2645" t="s">
        <v>73</v>
      </c>
      <c r="AK2645" t="s">
        <v>74</v>
      </c>
      <c r="AL2645" t="s">
        <v>2276</v>
      </c>
      <c r="AM2645">
        <v>36.792000000000002</v>
      </c>
      <c r="AN2645">
        <v>1</v>
      </c>
      <c r="AO2645">
        <v>0.2</v>
      </c>
      <c r="AP2645">
        <v>4.1391</v>
      </c>
      <c r="AQ2645">
        <f>YEAR(Table1[[#This Row],[Order Date]])</f>
        <v>2016</v>
      </c>
      <c r="AR2645" t="str">
        <f>TEXT(Table1[[#This Row],[Order Date]],"mmmm")</f>
        <v>April</v>
      </c>
      <c r="AS2645" t="str">
        <f>"Q"&amp;ROUNDUP(MONTH(Table1[[#This Row],[Order Date]])/3,0)</f>
        <v>Q2</v>
      </c>
      <c r="AT2645">
        <f>IF(Table1[[#This Row],[Sales]]=0,0,Table1[[#This Row],[Profit]]/Table1[[#This Row],[Sales]])</f>
        <v>0.11249999999999999</v>
      </c>
    </row>
    <row r="2646" spans="22:46" x14ac:dyDescent="0.3">
      <c r="V2646">
        <v>2645</v>
      </c>
      <c r="W2646" t="s">
        <v>6428</v>
      </c>
      <c r="X2646" s="1">
        <v>42477</v>
      </c>
      <c r="Y2646" t="s">
        <v>1696</v>
      </c>
      <c r="Z2646" t="s">
        <v>22</v>
      </c>
      <c r="AA2646" t="s">
        <v>3886</v>
      </c>
      <c r="AB2646" t="s">
        <v>3887</v>
      </c>
      <c r="AC2646" t="s">
        <v>108</v>
      </c>
      <c r="AD2646" t="s">
        <v>26</v>
      </c>
      <c r="AE2646" t="s">
        <v>5148</v>
      </c>
      <c r="AF2646" t="s">
        <v>92</v>
      </c>
      <c r="AG2646">
        <v>27604</v>
      </c>
      <c r="AH2646" t="s">
        <v>29</v>
      </c>
      <c r="AI2646" t="s">
        <v>1751</v>
      </c>
      <c r="AJ2646" t="s">
        <v>31</v>
      </c>
      <c r="AK2646" t="s">
        <v>67</v>
      </c>
      <c r="AL2646" t="s">
        <v>1752</v>
      </c>
      <c r="AM2646">
        <v>18.623999999999999</v>
      </c>
      <c r="AN2646">
        <v>8</v>
      </c>
      <c r="AO2646">
        <v>0.2</v>
      </c>
      <c r="AP2646">
        <v>6.2855999999999996</v>
      </c>
      <c r="AQ2646">
        <f>YEAR(Table1[[#This Row],[Order Date]])</f>
        <v>2016</v>
      </c>
      <c r="AR2646" t="str">
        <f>TEXT(Table1[[#This Row],[Order Date]],"mmmm")</f>
        <v>April</v>
      </c>
      <c r="AS2646" t="str">
        <f>"Q"&amp;ROUNDUP(MONTH(Table1[[#This Row],[Order Date]])/3,0)</f>
        <v>Q2</v>
      </c>
      <c r="AT2646">
        <f>IF(Table1[[#This Row],[Sales]]=0,0,Table1[[#This Row],[Profit]]/Table1[[#This Row],[Sales]])</f>
        <v>0.33750000000000002</v>
      </c>
    </row>
    <row r="2647" spans="22:46" x14ac:dyDescent="0.3">
      <c r="V2647">
        <v>2646</v>
      </c>
      <c r="W2647" t="s">
        <v>6429</v>
      </c>
      <c r="X2647" s="1">
        <v>41889</v>
      </c>
      <c r="Y2647" s="1">
        <v>41982</v>
      </c>
      <c r="Z2647" t="s">
        <v>22</v>
      </c>
      <c r="AA2647" t="s">
        <v>4559</v>
      </c>
      <c r="AB2647" t="s">
        <v>4560</v>
      </c>
      <c r="AC2647" t="s">
        <v>25</v>
      </c>
      <c r="AD2647" t="s">
        <v>26</v>
      </c>
      <c r="AE2647" t="s">
        <v>5106</v>
      </c>
      <c r="AF2647" t="s">
        <v>732</v>
      </c>
      <c r="AG2647">
        <v>74133</v>
      </c>
      <c r="AH2647" t="s">
        <v>111</v>
      </c>
      <c r="AI2647" t="s">
        <v>4455</v>
      </c>
      <c r="AJ2647" t="s">
        <v>31</v>
      </c>
      <c r="AK2647" t="s">
        <v>67</v>
      </c>
      <c r="AL2647" t="s">
        <v>6430</v>
      </c>
      <c r="AM2647">
        <v>57.69</v>
      </c>
      <c r="AN2647">
        <v>3</v>
      </c>
      <c r="AO2647">
        <v>0</v>
      </c>
      <c r="AP2647">
        <v>23.652899999999999</v>
      </c>
      <c r="AQ2647">
        <f>YEAR(Table1[[#This Row],[Order Date]])</f>
        <v>2014</v>
      </c>
      <c r="AR2647" t="str">
        <f>TEXT(Table1[[#This Row],[Order Date]],"mmmm")</f>
        <v>September</v>
      </c>
      <c r="AS2647" t="str">
        <f>"Q"&amp;ROUNDUP(MONTH(Table1[[#This Row],[Order Date]])/3,0)</f>
        <v>Q3</v>
      </c>
      <c r="AT2647">
        <f>IF(Table1[[#This Row],[Sales]]=0,0,Table1[[#This Row],[Profit]]/Table1[[#This Row],[Sales]])</f>
        <v>0.41</v>
      </c>
    </row>
    <row r="2648" spans="22:46" x14ac:dyDescent="0.3">
      <c r="V2648">
        <v>2647</v>
      </c>
      <c r="W2648" t="s">
        <v>6429</v>
      </c>
      <c r="X2648" s="1">
        <v>41889</v>
      </c>
      <c r="Y2648" s="1">
        <v>41982</v>
      </c>
      <c r="Z2648" t="s">
        <v>22</v>
      </c>
      <c r="AA2648" t="s">
        <v>4559</v>
      </c>
      <c r="AB2648" t="s">
        <v>4560</v>
      </c>
      <c r="AC2648" t="s">
        <v>25</v>
      </c>
      <c r="AD2648" t="s">
        <v>26</v>
      </c>
      <c r="AE2648" t="s">
        <v>5106</v>
      </c>
      <c r="AF2648" t="s">
        <v>732</v>
      </c>
      <c r="AG2648">
        <v>74133</v>
      </c>
      <c r="AH2648" t="s">
        <v>111</v>
      </c>
      <c r="AI2648" t="s">
        <v>6431</v>
      </c>
      <c r="AJ2648" t="s">
        <v>46</v>
      </c>
      <c r="AK2648" t="s">
        <v>77</v>
      </c>
      <c r="AL2648" t="s">
        <v>6432</v>
      </c>
      <c r="AM2648">
        <v>42.81</v>
      </c>
      <c r="AN2648">
        <v>3</v>
      </c>
      <c r="AO2648">
        <v>0</v>
      </c>
      <c r="AP2648">
        <v>20.120699999999999</v>
      </c>
      <c r="AQ2648">
        <f>YEAR(Table1[[#This Row],[Order Date]])</f>
        <v>2014</v>
      </c>
      <c r="AR2648" t="str">
        <f>TEXT(Table1[[#This Row],[Order Date]],"mmmm")</f>
        <v>September</v>
      </c>
      <c r="AS2648" t="str">
        <f>"Q"&amp;ROUNDUP(MONTH(Table1[[#This Row],[Order Date]])/3,0)</f>
        <v>Q3</v>
      </c>
      <c r="AT2648">
        <f>IF(Table1[[#This Row],[Sales]]=0,0,Table1[[#This Row],[Profit]]/Table1[[#This Row],[Sales]])</f>
        <v>0.47</v>
      </c>
    </row>
    <row r="2649" spans="22:46" x14ac:dyDescent="0.3">
      <c r="V2649">
        <v>2648</v>
      </c>
      <c r="W2649" t="s">
        <v>6429</v>
      </c>
      <c r="X2649" s="1">
        <v>41889</v>
      </c>
      <c r="Y2649" s="1">
        <v>41982</v>
      </c>
      <c r="Z2649" t="s">
        <v>22</v>
      </c>
      <c r="AA2649" t="s">
        <v>4559</v>
      </c>
      <c r="AB2649" t="s">
        <v>4560</v>
      </c>
      <c r="AC2649" t="s">
        <v>25</v>
      </c>
      <c r="AD2649" t="s">
        <v>26</v>
      </c>
      <c r="AE2649" t="s">
        <v>5106</v>
      </c>
      <c r="AF2649" t="s">
        <v>732</v>
      </c>
      <c r="AG2649">
        <v>74133</v>
      </c>
      <c r="AH2649" t="s">
        <v>111</v>
      </c>
      <c r="AI2649" t="s">
        <v>6433</v>
      </c>
      <c r="AJ2649" t="s">
        <v>46</v>
      </c>
      <c r="AK2649" t="s">
        <v>94</v>
      </c>
      <c r="AL2649" t="s">
        <v>6434</v>
      </c>
      <c r="AM2649">
        <v>12.96</v>
      </c>
      <c r="AN2649">
        <v>2</v>
      </c>
      <c r="AO2649">
        <v>0</v>
      </c>
      <c r="AP2649">
        <v>6.2207999999999997</v>
      </c>
      <c r="AQ2649">
        <f>YEAR(Table1[[#This Row],[Order Date]])</f>
        <v>2014</v>
      </c>
      <c r="AR2649" t="str">
        <f>TEXT(Table1[[#This Row],[Order Date]],"mmmm")</f>
        <v>September</v>
      </c>
      <c r="AS2649" t="str">
        <f>"Q"&amp;ROUNDUP(MONTH(Table1[[#This Row],[Order Date]])/3,0)</f>
        <v>Q3</v>
      </c>
      <c r="AT2649">
        <f>IF(Table1[[#This Row],[Sales]]=0,0,Table1[[#This Row],[Profit]]/Table1[[#This Row],[Sales]])</f>
        <v>0.47999999999999993</v>
      </c>
    </row>
    <row r="2650" spans="22:46" x14ac:dyDescent="0.3">
      <c r="V2650">
        <v>2649</v>
      </c>
      <c r="W2650" t="s">
        <v>6429</v>
      </c>
      <c r="X2650" s="1">
        <v>41889</v>
      </c>
      <c r="Y2650" s="1">
        <v>41982</v>
      </c>
      <c r="Z2650" t="s">
        <v>22</v>
      </c>
      <c r="AA2650" t="s">
        <v>4559</v>
      </c>
      <c r="AB2650" t="s">
        <v>4560</v>
      </c>
      <c r="AC2650" t="s">
        <v>25</v>
      </c>
      <c r="AD2650" t="s">
        <v>26</v>
      </c>
      <c r="AE2650" t="s">
        <v>5106</v>
      </c>
      <c r="AF2650" t="s">
        <v>732</v>
      </c>
      <c r="AG2650">
        <v>74133</v>
      </c>
      <c r="AH2650" t="s">
        <v>111</v>
      </c>
      <c r="AI2650" t="s">
        <v>6292</v>
      </c>
      <c r="AJ2650" t="s">
        <v>31</v>
      </c>
      <c r="AK2650" t="s">
        <v>67</v>
      </c>
      <c r="AL2650" t="s">
        <v>6293</v>
      </c>
      <c r="AM2650">
        <v>821.88</v>
      </c>
      <c r="AN2650">
        <v>6</v>
      </c>
      <c r="AO2650">
        <v>0</v>
      </c>
      <c r="AP2650">
        <v>213.68879999999999</v>
      </c>
      <c r="AQ2650">
        <f>YEAR(Table1[[#This Row],[Order Date]])</f>
        <v>2014</v>
      </c>
      <c r="AR2650" t="str">
        <f>TEXT(Table1[[#This Row],[Order Date]],"mmmm")</f>
        <v>September</v>
      </c>
      <c r="AS2650" t="str">
        <f>"Q"&amp;ROUNDUP(MONTH(Table1[[#This Row],[Order Date]])/3,0)</f>
        <v>Q3</v>
      </c>
      <c r="AT2650">
        <f>IF(Table1[[#This Row],[Sales]]=0,0,Table1[[#This Row],[Profit]]/Table1[[#This Row],[Sales]])</f>
        <v>0.26</v>
      </c>
    </row>
    <row r="2651" spans="22:46" x14ac:dyDescent="0.3">
      <c r="V2651">
        <v>2650</v>
      </c>
      <c r="W2651" t="s">
        <v>6429</v>
      </c>
      <c r="X2651" s="1">
        <v>41889</v>
      </c>
      <c r="Y2651" s="1">
        <v>41982</v>
      </c>
      <c r="Z2651" t="s">
        <v>22</v>
      </c>
      <c r="AA2651" t="s">
        <v>4559</v>
      </c>
      <c r="AB2651" t="s">
        <v>4560</v>
      </c>
      <c r="AC2651" t="s">
        <v>25</v>
      </c>
      <c r="AD2651" t="s">
        <v>26</v>
      </c>
      <c r="AE2651" t="s">
        <v>5106</v>
      </c>
      <c r="AF2651" t="s">
        <v>732</v>
      </c>
      <c r="AG2651">
        <v>74133</v>
      </c>
      <c r="AH2651" t="s">
        <v>111</v>
      </c>
      <c r="AI2651" t="s">
        <v>691</v>
      </c>
      <c r="AJ2651" t="s">
        <v>73</v>
      </c>
      <c r="AK2651" t="s">
        <v>74</v>
      </c>
      <c r="AL2651" t="s">
        <v>692</v>
      </c>
      <c r="AM2651">
        <v>104.85</v>
      </c>
      <c r="AN2651">
        <v>3</v>
      </c>
      <c r="AO2651">
        <v>0</v>
      </c>
      <c r="AP2651">
        <v>28.3095</v>
      </c>
      <c r="AQ2651">
        <f>YEAR(Table1[[#This Row],[Order Date]])</f>
        <v>2014</v>
      </c>
      <c r="AR2651" t="str">
        <f>TEXT(Table1[[#This Row],[Order Date]],"mmmm")</f>
        <v>September</v>
      </c>
      <c r="AS2651" t="str">
        <f>"Q"&amp;ROUNDUP(MONTH(Table1[[#This Row],[Order Date]])/3,0)</f>
        <v>Q3</v>
      </c>
      <c r="AT2651">
        <f>IF(Table1[[#This Row],[Sales]]=0,0,Table1[[#This Row],[Profit]]/Table1[[#This Row],[Sales]])</f>
        <v>0.27</v>
      </c>
    </row>
    <row r="2652" spans="22:46" x14ac:dyDescent="0.3">
      <c r="V2652">
        <v>2651</v>
      </c>
      <c r="W2652" t="s">
        <v>6435</v>
      </c>
      <c r="X2652" s="1">
        <v>42639</v>
      </c>
      <c r="Y2652" s="1">
        <v>42379</v>
      </c>
      <c r="Z2652" t="s">
        <v>51</v>
      </c>
      <c r="AA2652" t="s">
        <v>658</v>
      </c>
      <c r="AB2652" t="s">
        <v>659</v>
      </c>
      <c r="AC2652" t="s">
        <v>41</v>
      </c>
      <c r="AD2652" t="s">
        <v>26</v>
      </c>
      <c r="AE2652" t="s">
        <v>1323</v>
      </c>
      <c r="AF2652" t="s">
        <v>43</v>
      </c>
      <c r="AG2652">
        <v>92345</v>
      </c>
      <c r="AH2652" t="s">
        <v>44</v>
      </c>
      <c r="AI2652" t="s">
        <v>3944</v>
      </c>
      <c r="AJ2652" t="s">
        <v>31</v>
      </c>
      <c r="AK2652" t="s">
        <v>32</v>
      </c>
      <c r="AL2652" t="s">
        <v>3945</v>
      </c>
      <c r="AM2652">
        <v>424.95749999999998</v>
      </c>
      <c r="AN2652">
        <v>5</v>
      </c>
      <c r="AO2652">
        <v>0.15</v>
      </c>
      <c r="AP2652">
        <v>19.998000000000001</v>
      </c>
      <c r="AQ2652">
        <f>YEAR(Table1[[#This Row],[Order Date]])</f>
        <v>2016</v>
      </c>
      <c r="AR2652" t="str">
        <f>TEXT(Table1[[#This Row],[Order Date]],"mmmm")</f>
        <v>September</v>
      </c>
      <c r="AS2652" t="str">
        <f>"Q"&amp;ROUNDUP(MONTH(Table1[[#This Row],[Order Date]])/3,0)</f>
        <v>Q3</v>
      </c>
      <c r="AT2652">
        <f>IF(Table1[[#This Row],[Sales]]=0,0,Table1[[#This Row],[Profit]]/Table1[[#This Row],[Sales]])</f>
        <v>4.7058823529411771E-2</v>
      </c>
    </row>
    <row r="2653" spans="22:46" x14ac:dyDescent="0.3">
      <c r="V2653">
        <v>2652</v>
      </c>
      <c r="W2653" t="s">
        <v>6436</v>
      </c>
      <c r="X2653" s="1">
        <v>42995</v>
      </c>
      <c r="Y2653" t="s">
        <v>2816</v>
      </c>
      <c r="Z2653" t="s">
        <v>22</v>
      </c>
      <c r="AA2653" t="s">
        <v>1244</v>
      </c>
      <c r="AB2653" t="s">
        <v>1245</v>
      </c>
      <c r="AC2653" t="s">
        <v>41</v>
      </c>
      <c r="AD2653" t="s">
        <v>26</v>
      </c>
      <c r="AE2653" t="s">
        <v>4251</v>
      </c>
      <c r="AF2653" t="s">
        <v>129</v>
      </c>
      <c r="AG2653">
        <v>84604</v>
      </c>
      <c r="AH2653" t="s">
        <v>44</v>
      </c>
      <c r="AI2653" t="s">
        <v>6268</v>
      </c>
      <c r="AJ2653" t="s">
        <v>46</v>
      </c>
      <c r="AK2653" t="s">
        <v>77</v>
      </c>
      <c r="AL2653" t="s">
        <v>1366</v>
      </c>
      <c r="AM2653">
        <v>10.776</v>
      </c>
      <c r="AN2653">
        <v>3</v>
      </c>
      <c r="AO2653">
        <v>0.2</v>
      </c>
      <c r="AP2653">
        <v>3.5022000000000002</v>
      </c>
      <c r="AQ2653">
        <f>YEAR(Table1[[#This Row],[Order Date]])</f>
        <v>2017</v>
      </c>
      <c r="AR2653" t="str">
        <f>TEXT(Table1[[#This Row],[Order Date]],"mmmm")</f>
        <v>September</v>
      </c>
      <c r="AS2653" t="str">
        <f>"Q"&amp;ROUNDUP(MONTH(Table1[[#This Row],[Order Date]])/3,0)</f>
        <v>Q3</v>
      </c>
      <c r="AT2653">
        <f>IF(Table1[[#This Row],[Sales]]=0,0,Table1[[#This Row],[Profit]]/Table1[[#This Row],[Sales]])</f>
        <v>0.32500000000000001</v>
      </c>
    </row>
    <row r="2654" spans="22:46" x14ac:dyDescent="0.3">
      <c r="V2654">
        <v>2653</v>
      </c>
      <c r="W2654" t="s">
        <v>6436</v>
      </c>
      <c r="X2654" s="1">
        <v>42995</v>
      </c>
      <c r="Y2654" t="s">
        <v>2816</v>
      </c>
      <c r="Z2654" t="s">
        <v>22</v>
      </c>
      <c r="AA2654" t="s">
        <v>1244</v>
      </c>
      <c r="AB2654" t="s">
        <v>1245</v>
      </c>
      <c r="AC2654" t="s">
        <v>41</v>
      </c>
      <c r="AD2654" t="s">
        <v>26</v>
      </c>
      <c r="AE2654" t="s">
        <v>4251</v>
      </c>
      <c r="AF2654" t="s">
        <v>129</v>
      </c>
      <c r="AG2654">
        <v>84604</v>
      </c>
      <c r="AH2654" t="s">
        <v>44</v>
      </c>
      <c r="AI2654" t="s">
        <v>3064</v>
      </c>
      <c r="AJ2654" t="s">
        <v>46</v>
      </c>
      <c r="AK2654" t="s">
        <v>77</v>
      </c>
      <c r="AL2654" t="s">
        <v>3065</v>
      </c>
      <c r="AM2654">
        <v>11.784000000000001</v>
      </c>
      <c r="AN2654">
        <v>3</v>
      </c>
      <c r="AO2654">
        <v>0.2</v>
      </c>
      <c r="AP2654">
        <v>4.2717000000000001</v>
      </c>
      <c r="AQ2654">
        <f>YEAR(Table1[[#This Row],[Order Date]])</f>
        <v>2017</v>
      </c>
      <c r="AR2654" t="str">
        <f>TEXT(Table1[[#This Row],[Order Date]],"mmmm")</f>
        <v>September</v>
      </c>
      <c r="AS2654" t="str">
        <f>"Q"&amp;ROUNDUP(MONTH(Table1[[#This Row],[Order Date]])/3,0)</f>
        <v>Q3</v>
      </c>
      <c r="AT2654">
        <f>IF(Table1[[#This Row],[Sales]]=0,0,Table1[[#This Row],[Profit]]/Table1[[#This Row],[Sales]])</f>
        <v>0.36249999999999999</v>
      </c>
    </row>
    <row r="2655" spans="22:46" x14ac:dyDescent="0.3">
      <c r="V2655">
        <v>2654</v>
      </c>
      <c r="W2655" t="s">
        <v>6436</v>
      </c>
      <c r="X2655" s="1">
        <v>42995</v>
      </c>
      <c r="Y2655" t="s">
        <v>2816</v>
      </c>
      <c r="Z2655" t="s">
        <v>22</v>
      </c>
      <c r="AA2655" t="s">
        <v>1244</v>
      </c>
      <c r="AB2655" t="s">
        <v>1245</v>
      </c>
      <c r="AC2655" t="s">
        <v>41</v>
      </c>
      <c r="AD2655" t="s">
        <v>26</v>
      </c>
      <c r="AE2655" t="s">
        <v>4251</v>
      </c>
      <c r="AF2655" t="s">
        <v>129</v>
      </c>
      <c r="AG2655">
        <v>84604</v>
      </c>
      <c r="AH2655" t="s">
        <v>44</v>
      </c>
      <c r="AI2655" t="s">
        <v>6437</v>
      </c>
      <c r="AJ2655" t="s">
        <v>46</v>
      </c>
      <c r="AK2655" t="s">
        <v>94</v>
      </c>
      <c r="AL2655" t="s">
        <v>6438</v>
      </c>
      <c r="AM2655">
        <v>164.88</v>
      </c>
      <c r="AN2655">
        <v>3</v>
      </c>
      <c r="AO2655">
        <v>0</v>
      </c>
      <c r="AP2655">
        <v>80.791200000000003</v>
      </c>
      <c r="AQ2655">
        <f>YEAR(Table1[[#This Row],[Order Date]])</f>
        <v>2017</v>
      </c>
      <c r="AR2655" t="str">
        <f>TEXT(Table1[[#This Row],[Order Date]],"mmmm")</f>
        <v>September</v>
      </c>
      <c r="AS2655" t="str">
        <f>"Q"&amp;ROUNDUP(MONTH(Table1[[#This Row],[Order Date]])/3,0)</f>
        <v>Q3</v>
      </c>
      <c r="AT2655">
        <f>IF(Table1[[#This Row],[Sales]]=0,0,Table1[[#This Row],[Profit]]/Table1[[#This Row],[Sales]])</f>
        <v>0.49000000000000005</v>
      </c>
    </row>
    <row r="2656" spans="22:46" x14ac:dyDescent="0.3">
      <c r="V2656">
        <v>2655</v>
      </c>
      <c r="W2656" t="s">
        <v>6436</v>
      </c>
      <c r="X2656" s="1">
        <v>42995</v>
      </c>
      <c r="Y2656" t="s">
        <v>2816</v>
      </c>
      <c r="Z2656" t="s">
        <v>22</v>
      </c>
      <c r="AA2656" t="s">
        <v>1244</v>
      </c>
      <c r="AB2656" t="s">
        <v>1245</v>
      </c>
      <c r="AC2656" t="s">
        <v>41</v>
      </c>
      <c r="AD2656" t="s">
        <v>26</v>
      </c>
      <c r="AE2656" t="s">
        <v>4251</v>
      </c>
      <c r="AF2656" t="s">
        <v>129</v>
      </c>
      <c r="AG2656">
        <v>84604</v>
      </c>
      <c r="AH2656" t="s">
        <v>44</v>
      </c>
      <c r="AI2656" t="s">
        <v>6439</v>
      </c>
      <c r="AJ2656" t="s">
        <v>31</v>
      </c>
      <c r="AK2656" t="s">
        <v>32</v>
      </c>
      <c r="AL2656" t="s">
        <v>6440</v>
      </c>
      <c r="AM2656">
        <v>1292.94</v>
      </c>
      <c r="AN2656">
        <v>3</v>
      </c>
      <c r="AO2656">
        <v>0</v>
      </c>
      <c r="AP2656">
        <v>77.576400000000007</v>
      </c>
      <c r="AQ2656">
        <f>YEAR(Table1[[#This Row],[Order Date]])</f>
        <v>2017</v>
      </c>
      <c r="AR2656" t="str">
        <f>TEXT(Table1[[#This Row],[Order Date]],"mmmm")</f>
        <v>September</v>
      </c>
      <c r="AS2656" t="str">
        <f>"Q"&amp;ROUNDUP(MONTH(Table1[[#This Row],[Order Date]])/3,0)</f>
        <v>Q3</v>
      </c>
      <c r="AT2656">
        <f>IF(Table1[[#This Row],[Sales]]=0,0,Table1[[#This Row],[Profit]]/Table1[[#This Row],[Sales]])</f>
        <v>6.0000000000000005E-2</v>
      </c>
    </row>
    <row r="2657" spans="22:46" x14ac:dyDescent="0.3">
      <c r="V2657">
        <v>2656</v>
      </c>
      <c r="W2657" t="s">
        <v>6436</v>
      </c>
      <c r="X2657" s="1">
        <v>42995</v>
      </c>
      <c r="Y2657" t="s">
        <v>2816</v>
      </c>
      <c r="Z2657" t="s">
        <v>22</v>
      </c>
      <c r="AA2657" t="s">
        <v>1244</v>
      </c>
      <c r="AB2657" t="s">
        <v>1245</v>
      </c>
      <c r="AC2657" t="s">
        <v>41</v>
      </c>
      <c r="AD2657" t="s">
        <v>26</v>
      </c>
      <c r="AE2657" t="s">
        <v>4251</v>
      </c>
      <c r="AF2657" t="s">
        <v>129</v>
      </c>
      <c r="AG2657">
        <v>84604</v>
      </c>
      <c r="AH2657" t="s">
        <v>44</v>
      </c>
      <c r="AI2657" t="s">
        <v>6441</v>
      </c>
      <c r="AJ2657" t="s">
        <v>46</v>
      </c>
      <c r="AK2657" t="s">
        <v>77</v>
      </c>
      <c r="AL2657" t="s">
        <v>6442</v>
      </c>
      <c r="AM2657">
        <v>25.584</v>
      </c>
      <c r="AN2657">
        <v>2</v>
      </c>
      <c r="AO2657">
        <v>0.2</v>
      </c>
      <c r="AP2657">
        <v>8.9543999999999997</v>
      </c>
      <c r="AQ2657">
        <f>YEAR(Table1[[#This Row],[Order Date]])</f>
        <v>2017</v>
      </c>
      <c r="AR2657" t="str">
        <f>TEXT(Table1[[#This Row],[Order Date]],"mmmm")</f>
        <v>September</v>
      </c>
      <c r="AS2657" t="str">
        <f>"Q"&amp;ROUNDUP(MONTH(Table1[[#This Row],[Order Date]])/3,0)</f>
        <v>Q3</v>
      </c>
      <c r="AT2657">
        <f>IF(Table1[[#This Row],[Sales]]=0,0,Table1[[#This Row],[Profit]]/Table1[[#This Row],[Sales]])</f>
        <v>0.35</v>
      </c>
    </row>
    <row r="2658" spans="22:46" x14ac:dyDescent="0.3">
      <c r="V2658">
        <v>2657</v>
      </c>
      <c r="W2658" t="s">
        <v>6436</v>
      </c>
      <c r="X2658" s="1">
        <v>42995</v>
      </c>
      <c r="Y2658" t="s">
        <v>2816</v>
      </c>
      <c r="Z2658" t="s">
        <v>22</v>
      </c>
      <c r="AA2658" t="s">
        <v>1244</v>
      </c>
      <c r="AB2658" t="s">
        <v>1245</v>
      </c>
      <c r="AC2658" t="s">
        <v>41</v>
      </c>
      <c r="AD2658" t="s">
        <v>26</v>
      </c>
      <c r="AE2658" t="s">
        <v>4251</v>
      </c>
      <c r="AF2658" t="s">
        <v>129</v>
      </c>
      <c r="AG2658">
        <v>84604</v>
      </c>
      <c r="AH2658" t="s">
        <v>44</v>
      </c>
      <c r="AI2658" t="s">
        <v>2325</v>
      </c>
      <c r="AJ2658" t="s">
        <v>46</v>
      </c>
      <c r="AK2658" t="s">
        <v>60</v>
      </c>
      <c r="AL2658" t="s">
        <v>2326</v>
      </c>
      <c r="AM2658">
        <v>261.74</v>
      </c>
      <c r="AN2658">
        <v>2</v>
      </c>
      <c r="AO2658">
        <v>0</v>
      </c>
      <c r="AP2658">
        <v>65.435000000000002</v>
      </c>
      <c r="AQ2658">
        <f>YEAR(Table1[[#This Row],[Order Date]])</f>
        <v>2017</v>
      </c>
      <c r="AR2658" t="str">
        <f>TEXT(Table1[[#This Row],[Order Date]],"mmmm")</f>
        <v>September</v>
      </c>
      <c r="AS2658" t="str">
        <f>"Q"&amp;ROUNDUP(MONTH(Table1[[#This Row],[Order Date]])/3,0)</f>
        <v>Q3</v>
      </c>
      <c r="AT2658">
        <f>IF(Table1[[#This Row],[Sales]]=0,0,Table1[[#This Row],[Profit]]/Table1[[#This Row],[Sales]])</f>
        <v>0.25</v>
      </c>
    </row>
    <row r="2659" spans="22:46" x14ac:dyDescent="0.3">
      <c r="V2659">
        <v>2658</v>
      </c>
      <c r="W2659" t="s">
        <v>6436</v>
      </c>
      <c r="X2659" s="1">
        <v>42995</v>
      </c>
      <c r="Y2659" t="s">
        <v>2816</v>
      </c>
      <c r="Z2659" t="s">
        <v>22</v>
      </c>
      <c r="AA2659" t="s">
        <v>1244</v>
      </c>
      <c r="AB2659" t="s">
        <v>1245</v>
      </c>
      <c r="AC2659" t="s">
        <v>41</v>
      </c>
      <c r="AD2659" t="s">
        <v>26</v>
      </c>
      <c r="AE2659" t="s">
        <v>4251</v>
      </c>
      <c r="AF2659" t="s">
        <v>129</v>
      </c>
      <c r="AG2659">
        <v>84604</v>
      </c>
      <c r="AH2659" t="s">
        <v>44</v>
      </c>
      <c r="AI2659" t="s">
        <v>3467</v>
      </c>
      <c r="AJ2659" t="s">
        <v>46</v>
      </c>
      <c r="AK2659" t="s">
        <v>47</v>
      </c>
      <c r="AL2659" t="s">
        <v>3468</v>
      </c>
      <c r="AM2659">
        <v>14.4</v>
      </c>
      <c r="AN2659">
        <v>5</v>
      </c>
      <c r="AO2659">
        <v>0</v>
      </c>
      <c r="AP2659">
        <v>7.056</v>
      </c>
      <c r="AQ2659">
        <f>YEAR(Table1[[#This Row],[Order Date]])</f>
        <v>2017</v>
      </c>
      <c r="AR2659" t="str">
        <f>TEXT(Table1[[#This Row],[Order Date]],"mmmm")</f>
        <v>September</v>
      </c>
      <c r="AS2659" t="str">
        <f>"Q"&amp;ROUNDUP(MONTH(Table1[[#This Row],[Order Date]])/3,0)</f>
        <v>Q3</v>
      </c>
      <c r="AT2659">
        <f>IF(Table1[[#This Row],[Sales]]=0,0,Table1[[#This Row],[Profit]]/Table1[[#This Row],[Sales]])</f>
        <v>0.49</v>
      </c>
    </row>
    <row r="2660" spans="22:46" x14ac:dyDescent="0.3">
      <c r="V2660">
        <v>2659</v>
      </c>
      <c r="W2660" t="s">
        <v>6443</v>
      </c>
      <c r="X2660" s="1">
        <v>42598</v>
      </c>
      <c r="Y2660" t="s">
        <v>3617</v>
      </c>
      <c r="Z2660" t="s">
        <v>51</v>
      </c>
      <c r="AA2660" t="s">
        <v>118</v>
      </c>
      <c r="AB2660" t="s">
        <v>119</v>
      </c>
      <c r="AC2660" t="s">
        <v>25</v>
      </c>
      <c r="AD2660" t="s">
        <v>26</v>
      </c>
      <c r="AE2660" t="s">
        <v>136</v>
      </c>
      <c r="AF2660" t="s">
        <v>43</v>
      </c>
      <c r="AG2660">
        <v>94110</v>
      </c>
      <c r="AH2660" t="s">
        <v>44</v>
      </c>
      <c r="AI2660" t="s">
        <v>662</v>
      </c>
      <c r="AJ2660" t="s">
        <v>46</v>
      </c>
      <c r="AK2660" t="s">
        <v>190</v>
      </c>
      <c r="AL2660" t="s">
        <v>663</v>
      </c>
      <c r="AM2660">
        <v>10.86</v>
      </c>
      <c r="AN2660">
        <v>3</v>
      </c>
      <c r="AO2660">
        <v>0</v>
      </c>
      <c r="AP2660">
        <v>5.1041999999999996</v>
      </c>
      <c r="AQ2660">
        <f>YEAR(Table1[[#This Row],[Order Date]])</f>
        <v>2016</v>
      </c>
      <c r="AR2660" t="str">
        <f>TEXT(Table1[[#This Row],[Order Date]],"mmmm")</f>
        <v>August</v>
      </c>
      <c r="AS2660" t="str">
        <f>"Q"&amp;ROUNDUP(MONTH(Table1[[#This Row],[Order Date]])/3,0)</f>
        <v>Q3</v>
      </c>
      <c r="AT2660">
        <f>IF(Table1[[#This Row],[Sales]]=0,0,Table1[[#This Row],[Profit]]/Table1[[#This Row],[Sales]])</f>
        <v>0.47</v>
      </c>
    </row>
    <row r="2661" spans="22:46" x14ac:dyDescent="0.3">
      <c r="V2661">
        <v>2660</v>
      </c>
      <c r="W2661" t="s">
        <v>6445</v>
      </c>
      <c r="X2661" s="1">
        <v>42362</v>
      </c>
      <c r="Y2661" t="s">
        <v>743</v>
      </c>
      <c r="Z2661" t="s">
        <v>51</v>
      </c>
      <c r="AA2661" t="s">
        <v>3833</v>
      </c>
      <c r="AB2661" t="s">
        <v>3834</v>
      </c>
      <c r="AC2661" t="s">
        <v>41</v>
      </c>
      <c r="AD2661" t="s">
        <v>26</v>
      </c>
      <c r="AE2661" t="s">
        <v>348</v>
      </c>
      <c r="AF2661" t="s">
        <v>349</v>
      </c>
      <c r="AG2661">
        <v>85234</v>
      </c>
      <c r="AH2661" t="s">
        <v>44</v>
      </c>
      <c r="AI2661" t="s">
        <v>772</v>
      </c>
      <c r="AJ2661" t="s">
        <v>31</v>
      </c>
      <c r="AK2661" t="s">
        <v>35</v>
      </c>
      <c r="AL2661" t="s">
        <v>773</v>
      </c>
      <c r="AM2661">
        <v>883.84</v>
      </c>
      <c r="AN2661">
        <v>4</v>
      </c>
      <c r="AO2661">
        <v>0.2</v>
      </c>
      <c r="AP2661">
        <v>99.432000000000002</v>
      </c>
      <c r="AQ2661">
        <f>YEAR(Table1[[#This Row],[Order Date]])</f>
        <v>2015</v>
      </c>
      <c r="AR2661" t="str">
        <f>TEXT(Table1[[#This Row],[Order Date]],"mmmm")</f>
        <v>December</v>
      </c>
      <c r="AS2661" t="str">
        <f>"Q"&amp;ROUNDUP(MONTH(Table1[[#This Row],[Order Date]])/3,0)</f>
        <v>Q4</v>
      </c>
      <c r="AT2661">
        <f>IF(Table1[[#This Row],[Sales]]=0,0,Table1[[#This Row],[Profit]]/Table1[[#This Row],[Sales]])</f>
        <v>0.1125</v>
      </c>
    </row>
    <row r="2662" spans="22:46" x14ac:dyDescent="0.3">
      <c r="V2662">
        <v>2661</v>
      </c>
      <c r="W2662" t="s">
        <v>6446</v>
      </c>
      <c r="X2662" s="1">
        <v>43067</v>
      </c>
      <c r="Y2662" s="1">
        <v>42778</v>
      </c>
      <c r="Z2662" t="s">
        <v>51</v>
      </c>
      <c r="AA2662" t="s">
        <v>3520</v>
      </c>
      <c r="AB2662" t="s">
        <v>3521</v>
      </c>
      <c r="AC2662" t="s">
        <v>41</v>
      </c>
      <c r="AD2662" t="s">
        <v>26</v>
      </c>
      <c r="AE2662" t="s">
        <v>300</v>
      </c>
      <c r="AF2662" t="s">
        <v>301</v>
      </c>
      <c r="AG2662">
        <v>10035</v>
      </c>
      <c r="AH2662" t="s">
        <v>160</v>
      </c>
      <c r="AI2662" t="s">
        <v>6447</v>
      </c>
      <c r="AJ2662" t="s">
        <v>73</v>
      </c>
      <c r="AK2662" t="s">
        <v>74</v>
      </c>
      <c r="AL2662" t="s">
        <v>6448</v>
      </c>
      <c r="AM2662">
        <v>1979.89</v>
      </c>
      <c r="AN2662">
        <v>11</v>
      </c>
      <c r="AO2662">
        <v>0</v>
      </c>
      <c r="AP2662">
        <v>494.97250000000003</v>
      </c>
      <c r="AQ2662">
        <f>YEAR(Table1[[#This Row],[Order Date]])</f>
        <v>2017</v>
      </c>
      <c r="AR2662" t="str">
        <f>TEXT(Table1[[#This Row],[Order Date]],"mmmm")</f>
        <v>November</v>
      </c>
      <c r="AS2662" t="str">
        <f>"Q"&amp;ROUNDUP(MONTH(Table1[[#This Row],[Order Date]])/3,0)</f>
        <v>Q4</v>
      </c>
      <c r="AT2662">
        <f>IF(Table1[[#This Row],[Sales]]=0,0,Table1[[#This Row],[Profit]]/Table1[[#This Row],[Sales]])</f>
        <v>0.25</v>
      </c>
    </row>
    <row r="2663" spans="22:46" x14ac:dyDescent="0.3">
      <c r="V2663">
        <v>2662</v>
      </c>
      <c r="W2663" t="s">
        <v>6446</v>
      </c>
      <c r="X2663" s="1">
        <v>43067</v>
      </c>
      <c r="Y2663" s="1">
        <v>42778</v>
      </c>
      <c r="Z2663" t="s">
        <v>51</v>
      </c>
      <c r="AA2663" t="s">
        <v>3520</v>
      </c>
      <c r="AB2663" t="s">
        <v>3521</v>
      </c>
      <c r="AC2663" t="s">
        <v>41</v>
      </c>
      <c r="AD2663" t="s">
        <v>26</v>
      </c>
      <c r="AE2663" t="s">
        <v>300</v>
      </c>
      <c r="AF2663" t="s">
        <v>301</v>
      </c>
      <c r="AG2663">
        <v>10035</v>
      </c>
      <c r="AH2663" t="s">
        <v>160</v>
      </c>
      <c r="AI2663" t="s">
        <v>3903</v>
      </c>
      <c r="AJ2663" t="s">
        <v>46</v>
      </c>
      <c r="AK2663" t="s">
        <v>190</v>
      </c>
      <c r="AL2663" t="s">
        <v>3904</v>
      </c>
      <c r="AM2663">
        <v>79.959999999999994</v>
      </c>
      <c r="AN2663">
        <v>2</v>
      </c>
      <c r="AO2663">
        <v>0</v>
      </c>
      <c r="AP2663">
        <v>35.981999999999999</v>
      </c>
      <c r="AQ2663">
        <f>YEAR(Table1[[#This Row],[Order Date]])</f>
        <v>2017</v>
      </c>
      <c r="AR2663" t="str">
        <f>TEXT(Table1[[#This Row],[Order Date]],"mmmm")</f>
        <v>November</v>
      </c>
      <c r="AS2663" t="str">
        <f>"Q"&amp;ROUNDUP(MONTH(Table1[[#This Row],[Order Date]])/3,0)</f>
        <v>Q4</v>
      </c>
      <c r="AT2663">
        <f>IF(Table1[[#This Row],[Sales]]=0,0,Table1[[#This Row],[Profit]]/Table1[[#This Row],[Sales]])</f>
        <v>0.45</v>
      </c>
    </row>
    <row r="2664" spans="22:46" x14ac:dyDescent="0.3">
      <c r="V2664">
        <v>2663</v>
      </c>
      <c r="W2664" t="s">
        <v>6449</v>
      </c>
      <c r="X2664" s="1">
        <v>42839</v>
      </c>
      <c r="Y2664" t="s">
        <v>87</v>
      </c>
      <c r="Z2664" t="s">
        <v>207</v>
      </c>
      <c r="AA2664" t="s">
        <v>6450</v>
      </c>
      <c r="AB2664" t="s">
        <v>6451</v>
      </c>
      <c r="AC2664" t="s">
        <v>108</v>
      </c>
      <c r="AD2664" t="s">
        <v>26</v>
      </c>
      <c r="AE2664" t="s">
        <v>357</v>
      </c>
      <c r="AF2664" t="s">
        <v>672</v>
      </c>
      <c r="AG2664">
        <v>65807</v>
      </c>
      <c r="AH2664" t="s">
        <v>111</v>
      </c>
      <c r="AI2664" t="s">
        <v>1090</v>
      </c>
      <c r="AJ2664" t="s">
        <v>46</v>
      </c>
      <c r="AK2664" t="s">
        <v>77</v>
      </c>
      <c r="AL2664" t="s">
        <v>1091</v>
      </c>
      <c r="AM2664">
        <v>8.76</v>
      </c>
      <c r="AN2664">
        <v>2</v>
      </c>
      <c r="AO2664">
        <v>0</v>
      </c>
      <c r="AP2664">
        <v>4.2047999999999996</v>
      </c>
      <c r="AQ2664">
        <f>YEAR(Table1[[#This Row],[Order Date]])</f>
        <v>2017</v>
      </c>
      <c r="AR2664" t="str">
        <f>TEXT(Table1[[#This Row],[Order Date]],"mmmm")</f>
        <v>April</v>
      </c>
      <c r="AS2664" t="str">
        <f>"Q"&amp;ROUNDUP(MONTH(Table1[[#This Row],[Order Date]])/3,0)</f>
        <v>Q2</v>
      </c>
      <c r="AT2664">
        <f>IF(Table1[[#This Row],[Sales]]=0,0,Table1[[#This Row],[Profit]]/Table1[[#This Row],[Sales]])</f>
        <v>0.48</v>
      </c>
    </row>
    <row r="2665" spans="22:46" x14ac:dyDescent="0.3">
      <c r="V2665">
        <v>2664</v>
      </c>
      <c r="W2665" t="s">
        <v>6452</v>
      </c>
      <c r="X2665" s="1">
        <v>42491</v>
      </c>
      <c r="Y2665" s="1">
        <v>42465</v>
      </c>
      <c r="Z2665" t="s">
        <v>207</v>
      </c>
      <c r="AA2665" t="s">
        <v>4912</v>
      </c>
      <c r="AB2665" t="s">
        <v>4913</v>
      </c>
      <c r="AC2665" t="s">
        <v>25</v>
      </c>
      <c r="AD2665" t="s">
        <v>26</v>
      </c>
      <c r="AE2665" t="s">
        <v>378</v>
      </c>
      <c r="AF2665" t="s">
        <v>379</v>
      </c>
      <c r="AG2665">
        <v>38109</v>
      </c>
      <c r="AH2665" t="s">
        <v>29</v>
      </c>
      <c r="AI2665" t="s">
        <v>2813</v>
      </c>
      <c r="AJ2665" t="s">
        <v>46</v>
      </c>
      <c r="AK2665" t="s">
        <v>47</v>
      </c>
      <c r="AL2665" t="s">
        <v>2814</v>
      </c>
      <c r="AM2665">
        <v>3.984</v>
      </c>
      <c r="AN2665">
        <v>1</v>
      </c>
      <c r="AO2665">
        <v>0.2</v>
      </c>
      <c r="AP2665">
        <v>1.2948</v>
      </c>
      <c r="AQ2665">
        <f>YEAR(Table1[[#This Row],[Order Date]])</f>
        <v>2016</v>
      </c>
      <c r="AR2665" t="str">
        <f>TEXT(Table1[[#This Row],[Order Date]],"mmmm")</f>
        <v>May</v>
      </c>
      <c r="AS2665" t="str">
        <f>"Q"&amp;ROUNDUP(MONTH(Table1[[#This Row],[Order Date]])/3,0)</f>
        <v>Q2</v>
      </c>
      <c r="AT2665">
        <f>IF(Table1[[#This Row],[Sales]]=0,0,Table1[[#This Row],[Profit]]/Table1[[#This Row],[Sales]])</f>
        <v>0.32500000000000001</v>
      </c>
    </row>
    <row r="2666" spans="22:46" x14ac:dyDescent="0.3">
      <c r="V2666">
        <v>2665</v>
      </c>
      <c r="W2666" t="s">
        <v>6452</v>
      </c>
      <c r="X2666" s="1">
        <v>42491</v>
      </c>
      <c r="Y2666" s="1">
        <v>42465</v>
      </c>
      <c r="Z2666" t="s">
        <v>207</v>
      </c>
      <c r="AA2666" t="s">
        <v>4912</v>
      </c>
      <c r="AB2666" t="s">
        <v>4913</v>
      </c>
      <c r="AC2666" t="s">
        <v>25</v>
      </c>
      <c r="AD2666" t="s">
        <v>26</v>
      </c>
      <c r="AE2666" t="s">
        <v>378</v>
      </c>
      <c r="AF2666" t="s">
        <v>379</v>
      </c>
      <c r="AG2666">
        <v>38109</v>
      </c>
      <c r="AH2666" t="s">
        <v>29</v>
      </c>
      <c r="AI2666" t="s">
        <v>609</v>
      </c>
      <c r="AJ2666" t="s">
        <v>31</v>
      </c>
      <c r="AK2666" t="s">
        <v>57</v>
      </c>
      <c r="AL2666" t="s">
        <v>610</v>
      </c>
      <c r="AM2666">
        <v>370.62</v>
      </c>
      <c r="AN2666">
        <v>3</v>
      </c>
      <c r="AO2666">
        <v>0.4</v>
      </c>
      <c r="AP2666">
        <v>-142.071</v>
      </c>
      <c r="AQ2666">
        <f>YEAR(Table1[[#This Row],[Order Date]])</f>
        <v>2016</v>
      </c>
      <c r="AR2666" t="str">
        <f>TEXT(Table1[[#This Row],[Order Date]],"mmmm")</f>
        <v>May</v>
      </c>
      <c r="AS2666" t="str">
        <f>"Q"&amp;ROUNDUP(MONTH(Table1[[#This Row],[Order Date]])/3,0)</f>
        <v>Q2</v>
      </c>
      <c r="AT2666">
        <f>IF(Table1[[#This Row],[Sales]]=0,0,Table1[[#This Row],[Profit]]/Table1[[#This Row],[Sales]])</f>
        <v>-0.3833333333333333</v>
      </c>
    </row>
    <row r="2667" spans="22:46" x14ac:dyDescent="0.3">
      <c r="V2667">
        <v>2666</v>
      </c>
      <c r="W2667" t="s">
        <v>6452</v>
      </c>
      <c r="X2667" s="1">
        <v>42491</v>
      </c>
      <c r="Y2667" s="1">
        <v>42465</v>
      </c>
      <c r="Z2667" t="s">
        <v>207</v>
      </c>
      <c r="AA2667" t="s">
        <v>4912</v>
      </c>
      <c r="AB2667" t="s">
        <v>4913</v>
      </c>
      <c r="AC2667" t="s">
        <v>25</v>
      </c>
      <c r="AD2667" t="s">
        <v>26</v>
      </c>
      <c r="AE2667" t="s">
        <v>378</v>
      </c>
      <c r="AF2667" t="s">
        <v>379</v>
      </c>
      <c r="AG2667">
        <v>38109</v>
      </c>
      <c r="AH2667" t="s">
        <v>29</v>
      </c>
      <c r="AI2667" t="s">
        <v>5406</v>
      </c>
      <c r="AJ2667" t="s">
        <v>46</v>
      </c>
      <c r="AK2667" t="s">
        <v>77</v>
      </c>
      <c r="AL2667" t="s">
        <v>5407</v>
      </c>
      <c r="AM2667">
        <v>2.742</v>
      </c>
      <c r="AN2667">
        <v>2</v>
      </c>
      <c r="AO2667">
        <v>0.7</v>
      </c>
      <c r="AP2667">
        <v>-2.0108000000000001</v>
      </c>
      <c r="AQ2667">
        <f>YEAR(Table1[[#This Row],[Order Date]])</f>
        <v>2016</v>
      </c>
      <c r="AR2667" t="str">
        <f>TEXT(Table1[[#This Row],[Order Date]],"mmmm")</f>
        <v>May</v>
      </c>
      <c r="AS2667" t="str">
        <f>"Q"&amp;ROUNDUP(MONTH(Table1[[#This Row],[Order Date]])/3,0)</f>
        <v>Q2</v>
      </c>
      <c r="AT2667">
        <f>IF(Table1[[#This Row],[Sales]]=0,0,Table1[[#This Row],[Profit]]/Table1[[#This Row],[Sales]])</f>
        <v>-0.73333333333333339</v>
      </c>
    </row>
    <row r="2668" spans="22:46" x14ac:dyDescent="0.3">
      <c r="V2668">
        <v>2667</v>
      </c>
      <c r="W2668" t="s">
        <v>6453</v>
      </c>
      <c r="X2668" s="1">
        <v>42644</v>
      </c>
      <c r="Y2668" s="1">
        <v>42379</v>
      </c>
      <c r="Z2668" t="s">
        <v>1450</v>
      </c>
      <c r="AA2668" t="s">
        <v>6454</v>
      </c>
      <c r="AB2668" t="s">
        <v>6455</v>
      </c>
      <c r="AC2668" t="s">
        <v>25</v>
      </c>
      <c r="AD2668" t="s">
        <v>26</v>
      </c>
      <c r="AE2668" t="s">
        <v>1819</v>
      </c>
      <c r="AF2668" t="s">
        <v>110</v>
      </c>
      <c r="AG2668">
        <v>79109</v>
      </c>
      <c r="AH2668" t="s">
        <v>111</v>
      </c>
      <c r="AI2668" t="s">
        <v>1023</v>
      </c>
      <c r="AJ2668" t="s">
        <v>73</v>
      </c>
      <c r="AK2668" t="s">
        <v>176</v>
      </c>
      <c r="AL2668" t="s">
        <v>2014</v>
      </c>
      <c r="AM2668">
        <v>79.512</v>
      </c>
      <c r="AN2668">
        <v>3</v>
      </c>
      <c r="AO2668">
        <v>0.2</v>
      </c>
      <c r="AP2668">
        <v>20.8719</v>
      </c>
      <c r="AQ2668">
        <f>YEAR(Table1[[#This Row],[Order Date]])</f>
        <v>2016</v>
      </c>
      <c r="AR2668" t="str">
        <f>TEXT(Table1[[#This Row],[Order Date]],"mmmm")</f>
        <v>October</v>
      </c>
      <c r="AS2668" t="str">
        <f>"Q"&amp;ROUNDUP(MONTH(Table1[[#This Row],[Order Date]])/3,0)</f>
        <v>Q4</v>
      </c>
      <c r="AT2668">
        <f>IF(Table1[[#This Row],[Sales]]=0,0,Table1[[#This Row],[Profit]]/Table1[[#This Row],[Sales]])</f>
        <v>0.26250000000000001</v>
      </c>
    </row>
    <row r="2669" spans="22:46" x14ac:dyDescent="0.3">
      <c r="V2669">
        <v>2668</v>
      </c>
      <c r="W2669" t="s">
        <v>6453</v>
      </c>
      <c r="X2669" s="1">
        <v>42644</v>
      </c>
      <c r="Y2669" s="1">
        <v>42379</v>
      </c>
      <c r="Z2669" t="s">
        <v>1450</v>
      </c>
      <c r="AA2669" t="s">
        <v>6454</v>
      </c>
      <c r="AB2669" t="s">
        <v>6455</v>
      </c>
      <c r="AC2669" t="s">
        <v>25</v>
      </c>
      <c r="AD2669" t="s">
        <v>26</v>
      </c>
      <c r="AE2669" t="s">
        <v>1819</v>
      </c>
      <c r="AF2669" t="s">
        <v>110</v>
      </c>
      <c r="AG2669">
        <v>79109</v>
      </c>
      <c r="AH2669" t="s">
        <v>111</v>
      </c>
      <c r="AI2669" t="s">
        <v>1187</v>
      </c>
      <c r="AJ2669" t="s">
        <v>46</v>
      </c>
      <c r="AK2669" t="s">
        <v>94</v>
      </c>
      <c r="AL2669" t="s">
        <v>205</v>
      </c>
      <c r="AM2669">
        <v>28.352</v>
      </c>
      <c r="AN2669">
        <v>1</v>
      </c>
      <c r="AO2669">
        <v>0.2</v>
      </c>
      <c r="AP2669">
        <v>9.5687999999999995</v>
      </c>
      <c r="AQ2669">
        <f>YEAR(Table1[[#This Row],[Order Date]])</f>
        <v>2016</v>
      </c>
      <c r="AR2669" t="str">
        <f>TEXT(Table1[[#This Row],[Order Date]],"mmmm")</f>
        <v>October</v>
      </c>
      <c r="AS2669" t="str">
        <f>"Q"&amp;ROUNDUP(MONTH(Table1[[#This Row],[Order Date]])/3,0)</f>
        <v>Q4</v>
      </c>
      <c r="AT2669">
        <f>IF(Table1[[#This Row],[Sales]]=0,0,Table1[[#This Row],[Profit]]/Table1[[#This Row],[Sales]])</f>
        <v>0.33749999999999997</v>
      </c>
    </row>
    <row r="2670" spans="22:46" x14ac:dyDescent="0.3">
      <c r="V2670">
        <v>2669</v>
      </c>
      <c r="W2670" t="s">
        <v>6456</v>
      </c>
      <c r="X2670" s="1">
        <v>42241</v>
      </c>
      <c r="Y2670" t="s">
        <v>6457</v>
      </c>
      <c r="Z2670" t="s">
        <v>51</v>
      </c>
      <c r="AA2670" t="s">
        <v>6458</v>
      </c>
      <c r="AB2670" t="s">
        <v>6459</v>
      </c>
      <c r="AC2670" t="s">
        <v>108</v>
      </c>
      <c r="AD2670" t="s">
        <v>26</v>
      </c>
      <c r="AE2670" t="s">
        <v>42</v>
      </c>
      <c r="AF2670" t="s">
        <v>43</v>
      </c>
      <c r="AG2670">
        <v>90045</v>
      </c>
      <c r="AH2670" t="s">
        <v>44</v>
      </c>
      <c r="AI2670" t="s">
        <v>161</v>
      </c>
      <c r="AJ2670" t="s">
        <v>31</v>
      </c>
      <c r="AK2670" t="s">
        <v>35</v>
      </c>
      <c r="AL2670" t="s">
        <v>162</v>
      </c>
      <c r="AM2670">
        <v>40.783999999999999</v>
      </c>
      <c r="AN2670">
        <v>1</v>
      </c>
      <c r="AO2670">
        <v>0.2</v>
      </c>
      <c r="AP2670">
        <v>4.5881999999999996</v>
      </c>
      <c r="AQ2670">
        <f>YEAR(Table1[[#This Row],[Order Date]])</f>
        <v>2015</v>
      </c>
      <c r="AR2670" t="str">
        <f>TEXT(Table1[[#This Row],[Order Date]],"mmmm")</f>
        <v>August</v>
      </c>
      <c r="AS2670" t="str">
        <f>"Q"&amp;ROUNDUP(MONTH(Table1[[#This Row],[Order Date]])/3,0)</f>
        <v>Q3</v>
      </c>
      <c r="AT2670">
        <f>IF(Table1[[#This Row],[Sales]]=0,0,Table1[[#This Row],[Profit]]/Table1[[#This Row],[Sales]])</f>
        <v>0.11249999999999999</v>
      </c>
    </row>
    <row r="2671" spans="22:46" x14ac:dyDescent="0.3">
      <c r="V2671">
        <v>2670</v>
      </c>
      <c r="W2671" t="s">
        <v>6456</v>
      </c>
      <c r="X2671" s="1">
        <v>42241</v>
      </c>
      <c r="Y2671" t="s">
        <v>6457</v>
      </c>
      <c r="Z2671" t="s">
        <v>51</v>
      </c>
      <c r="AA2671" t="s">
        <v>6458</v>
      </c>
      <c r="AB2671" t="s">
        <v>6459</v>
      </c>
      <c r="AC2671" t="s">
        <v>108</v>
      </c>
      <c r="AD2671" t="s">
        <v>26</v>
      </c>
      <c r="AE2671" t="s">
        <v>42</v>
      </c>
      <c r="AF2671" t="s">
        <v>43</v>
      </c>
      <c r="AG2671">
        <v>90045</v>
      </c>
      <c r="AH2671" t="s">
        <v>44</v>
      </c>
      <c r="AI2671" t="s">
        <v>5809</v>
      </c>
      <c r="AJ2671" t="s">
        <v>46</v>
      </c>
      <c r="AK2671" t="s">
        <v>80</v>
      </c>
      <c r="AL2671" t="s">
        <v>5810</v>
      </c>
      <c r="AM2671">
        <v>105.96</v>
      </c>
      <c r="AN2671">
        <v>4</v>
      </c>
      <c r="AO2671">
        <v>0</v>
      </c>
      <c r="AP2671">
        <v>29.668800000000001</v>
      </c>
      <c r="AQ2671">
        <f>YEAR(Table1[[#This Row],[Order Date]])</f>
        <v>2015</v>
      </c>
      <c r="AR2671" t="str">
        <f>TEXT(Table1[[#This Row],[Order Date]],"mmmm")</f>
        <v>August</v>
      </c>
      <c r="AS2671" t="str">
        <f>"Q"&amp;ROUNDUP(MONTH(Table1[[#This Row],[Order Date]])/3,0)</f>
        <v>Q3</v>
      </c>
      <c r="AT2671">
        <f>IF(Table1[[#This Row],[Sales]]=0,0,Table1[[#This Row],[Profit]]/Table1[[#This Row],[Sales]])</f>
        <v>0.28000000000000003</v>
      </c>
    </row>
    <row r="2672" spans="22:46" x14ac:dyDescent="0.3">
      <c r="V2672">
        <v>2671</v>
      </c>
      <c r="W2672" t="s">
        <v>6460</v>
      </c>
      <c r="X2672" s="1">
        <v>41891</v>
      </c>
      <c r="Y2672" s="1">
        <v>41982</v>
      </c>
      <c r="Z2672" t="s">
        <v>22</v>
      </c>
      <c r="AA2672" t="s">
        <v>6461</v>
      </c>
      <c r="AB2672" t="s">
        <v>6462</v>
      </c>
      <c r="AC2672" t="s">
        <v>41</v>
      </c>
      <c r="AD2672" t="s">
        <v>26</v>
      </c>
      <c r="AE2672" t="s">
        <v>1399</v>
      </c>
      <c r="AF2672" t="s">
        <v>1400</v>
      </c>
      <c r="AG2672">
        <v>1852</v>
      </c>
      <c r="AH2672" t="s">
        <v>160</v>
      </c>
      <c r="AI2672" t="s">
        <v>785</v>
      </c>
      <c r="AJ2672" t="s">
        <v>46</v>
      </c>
      <c r="AK2672" t="s">
        <v>94</v>
      </c>
      <c r="AL2672" t="s">
        <v>786</v>
      </c>
      <c r="AM2672">
        <v>166.44</v>
      </c>
      <c r="AN2672">
        <v>3</v>
      </c>
      <c r="AO2672">
        <v>0</v>
      </c>
      <c r="AP2672">
        <v>79.891199999999998</v>
      </c>
      <c r="AQ2672">
        <f>YEAR(Table1[[#This Row],[Order Date]])</f>
        <v>2014</v>
      </c>
      <c r="AR2672" t="str">
        <f>TEXT(Table1[[#This Row],[Order Date]],"mmmm")</f>
        <v>September</v>
      </c>
      <c r="AS2672" t="str">
        <f>"Q"&amp;ROUNDUP(MONTH(Table1[[#This Row],[Order Date]])/3,0)</f>
        <v>Q3</v>
      </c>
      <c r="AT2672">
        <f>IF(Table1[[#This Row],[Sales]]=0,0,Table1[[#This Row],[Profit]]/Table1[[#This Row],[Sales]])</f>
        <v>0.48</v>
      </c>
    </row>
    <row r="2673" spans="22:46" x14ac:dyDescent="0.3">
      <c r="V2673">
        <v>2672</v>
      </c>
      <c r="W2673" t="s">
        <v>6460</v>
      </c>
      <c r="X2673" s="1">
        <v>41891</v>
      </c>
      <c r="Y2673" s="1">
        <v>41982</v>
      </c>
      <c r="Z2673" t="s">
        <v>22</v>
      </c>
      <c r="AA2673" t="s">
        <v>6461</v>
      </c>
      <c r="AB2673" t="s">
        <v>6462</v>
      </c>
      <c r="AC2673" t="s">
        <v>41</v>
      </c>
      <c r="AD2673" t="s">
        <v>26</v>
      </c>
      <c r="AE2673" t="s">
        <v>1399</v>
      </c>
      <c r="AF2673" t="s">
        <v>1400</v>
      </c>
      <c r="AG2673">
        <v>1852</v>
      </c>
      <c r="AH2673" t="s">
        <v>160</v>
      </c>
      <c r="AI2673" t="s">
        <v>6463</v>
      </c>
      <c r="AJ2673" t="s">
        <v>31</v>
      </c>
      <c r="AK2673" t="s">
        <v>35</v>
      </c>
      <c r="AL2673" t="s">
        <v>6464</v>
      </c>
      <c r="AM2673">
        <v>785.88</v>
      </c>
      <c r="AN2673">
        <v>6</v>
      </c>
      <c r="AO2673">
        <v>0</v>
      </c>
      <c r="AP2673">
        <v>212.1876</v>
      </c>
      <c r="AQ2673">
        <f>YEAR(Table1[[#This Row],[Order Date]])</f>
        <v>2014</v>
      </c>
      <c r="AR2673" t="str">
        <f>TEXT(Table1[[#This Row],[Order Date]],"mmmm")</f>
        <v>September</v>
      </c>
      <c r="AS2673" t="str">
        <f>"Q"&amp;ROUNDUP(MONTH(Table1[[#This Row],[Order Date]])/3,0)</f>
        <v>Q3</v>
      </c>
      <c r="AT2673">
        <f>IF(Table1[[#This Row],[Sales]]=0,0,Table1[[#This Row],[Profit]]/Table1[[#This Row],[Sales]])</f>
        <v>0.27</v>
      </c>
    </row>
    <row r="2674" spans="22:46" x14ac:dyDescent="0.3">
      <c r="V2674">
        <v>2673</v>
      </c>
      <c r="W2674" t="s">
        <v>6460</v>
      </c>
      <c r="X2674" s="1">
        <v>41891</v>
      </c>
      <c r="Y2674" s="1">
        <v>41982</v>
      </c>
      <c r="Z2674" t="s">
        <v>22</v>
      </c>
      <c r="AA2674" t="s">
        <v>6461</v>
      </c>
      <c r="AB2674" t="s">
        <v>6462</v>
      </c>
      <c r="AC2674" t="s">
        <v>41</v>
      </c>
      <c r="AD2674" t="s">
        <v>26</v>
      </c>
      <c r="AE2674" t="s">
        <v>1399</v>
      </c>
      <c r="AF2674" t="s">
        <v>1400</v>
      </c>
      <c r="AG2674">
        <v>1852</v>
      </c>
      <c r="AH2674" t="s">
        <v>160</v>
      </c>
      <c r="AI2674" t="s">
        <v>6465</v>
      </c>
      <c r="AJ2674" t="s">
        <v>46</v>
      </c>
      <c r="AK2674" t="s">
        <v>94</v>
      </c>
      <c r="AL2674" t="s">
        <v>6466</v>
      </c>
      <c r="AM2674">
        <v>26.2</v>
      </c>
      <c r="AN2674">
        <v>2</v>
      </c>
      <c r="AO2674">
        <v>0</v>
      </c>
      <c r="AP2674">
        <v>12.837999999999999</v>
      </c>
      <c r="AQ2674">
        <f>YEAR(Table1[[#This Row],[Order Date]])</f>
        <v>2014</v>
      </c>
      <c r="AR2674" t="str">
        <f>TEXT(Table1[[#This Row],[Order Date]],"mmmm")</f>
        <v>September</v>
      </c>
      <c r="AS2674" t="str">
        <f>"Q"&amp;ROUNDUP(MONTH(Table1[[#This Row],[Order Date]])/3,0)</f>
        <v>Q3</v>
      </c>
      <c r="AT2674">
        <f>IF(Table1[[#This Row],[Sales]]=0,0,Table1[[#This Row],[Profit]]/Table1[[#This Row],[Sales]])</f>
        <v>0.49</v>
      </c>
    </row>
    <row r="2675" spans="22:46" x14ac:dyDescent="0.3">
      <c r="V2675">
        <v>2674</v>
      </c>
      <c r="W2675" t="s">
        <v>6460</v>
      </c>
      <c r="X2675" s="1">
        <v>41891</v>
      </c>
      <c r="Y2675" s="1">
        <v>41982</v>
      </c>
      <c r="Z2675" t="s">
        <v>22</v>
      </c>
      <c r="AA2675" t="s">
        <v>6461</v>
      </c>
      <c r="AB2675" t="s">
        <v>6462</v>
      </c>
      <c r="AC2675" t="s">
        <v>41</v>
      </c>
      <c r="AD2675" t="s">
        <v>26</v>
      </c>
      <c r="AE2675" t="s">
        <v>1399</v>
      </c>
      <c r="AF2675" t="s">
        <v>1400</v>
      </c>
      <c r="AG2675">
        <v>1852</v>
      </c>
      <c r="AH2675" t="s">
        <v>160</v>
      </c>
      <c r="AI2675" t="s">
        <v>5605</v>
      </c>
      <c r="AJ2675" t="s">
        <v>46</v>
      </c>
      <c r="AK2675" t="s">
        <v>60</v>
      </c>
      <c r="AL2675" t="s">
        <v>5606</v>
      </c>
      <c r="AM2675">
        <v>1325.85</v>
      </c>
      <c r="AN2675">
        <v>5</v>
      </c>
      <c r="AO2675">
        <v>0</v>
      </c>
      <c r="AP2675">
        <v>238.65299999999999</v>
      </c>
      <c r="AQ2675">
        <f>YEAR(Table1[[#This Row],[Order Date]])</f>
        <v>2014</v>
      </c>
      <c r="AR2675" t="str">
        <f>TEXT(Table1[[#This Row],[Order Date]],"mmmm")</f>
        <v>September</v>
      </c>
      <c r="AS2675" t="str">
        <f>"Q"&amp;ROUNDUP(MONTH(Table1[[#This Row],[Order Date]])/3,0)</f>
        <v>Q3</v>
      </c>
      <c r="AT2675">
        <f>IF(Table1[[#This Row],[Sales]]=0,0,Table1[[#This Row],[Profit]]/Table1[[#This Row],[Sales]])</f>
        <v>0.18</v>
      </c>
    </row>
    <row r="2676" spans="22:46" x14ac:dyDescent="0.3">
      <c r="V2676">
        <v>2675</v>
      </c>
      <c r="W2676" t="s">
        <v>6467</v>
      </c>
      <c r="X2676" s="1">
        <v>43072</v>
      </c>
      <c r="Y2676" s="1">
        <v>42806</v>
      </c>
      <c r="Z2676" t="s">
        <v>1450</v>
      </c>
      <c r="AA2676" t="s">
        <v>6468</v>
      </c>
      <c r="AB2676" t="s">
        <v>6469</v>
      </c>
      <c r="AC2676" t="s">
        <v>25</v>
      </c>
      <c r="AD2676" t="s">
        <v>26</v>
      </c>
      <c r="AE2676" t="s">
        <v>1065</v>
      </c>
      <c r="AF2676" t="s">
        <v>43</v>
      </c>
      <c r="AG2676">
        <v>92024</v>
      </c>
      <c r="AH2676" t="s">
        <v>44</v>
      </c>
      <c r="AI2676" t="s">
        <v>1950</v>
      </c>
      <c r="AJ2676" t="s">
        <v>46</v>
      </c>
      <c r="AK2676" t="s">
        <v>94</v>
      </c>
      <c r="AL2676" t="s">
        <v>5612</v>
      </c>
      <c r="AM2676">
        <v>166.44</v>
      </c>
      <c r="AN2676">
        <v>3</v>
      </c>
      <c r="AO2676">
        <v>0</v>
      </c>
      <c r="AP2676">
        <v>79.891199999999998</v>
      </c>
      <c r="AQ2676">
        <f>YEAR(Table1[[#This Row],[Order Date]])</f>
        <v>2017</v>
      </c>
      <c r="AR2676" t="str">
        <f>TEXT(Table1[[#This Row],[Order Date]],"mmmm")</f>
        <v>December</v>
      </c>
      <c r="AS2676" t="str">
        <f>"Q"&amp;ROUNDUP(MONTH(Table1[[#This Row],[Order Date]])/3,0)</f>
        <v>Q4</v>
      </c>
      <c r="AT2676">
        <f>IF(Table1[[#This Row],[Sales]]=0,0,Table1[[#This Row],[Profit]]/Table1[[#This Row],[Sales]])</f>
        <v>0.48</v>
      </c>
    </row>
    <row r="2677" spans="22:46" x14ac:dyDescent="0.3">
      <c r="V2677">
        <v>2676</v>
      </c>
      <c r="W2677" t="s">
        <v>6470</v>
      </c>
      <c r="X2677" s="1">
        <v>43066</v>
      </c>
      <c r="Y2677" s="1">
        <v>42778</v>
      </c>
      <c r="Z2677" t="s">
        <v>51</v>
      </c>
      <c r="AA2677" t="s">
        <v>1358</v>
      </c>
      <c r="AB2677" t="s">
        <v>1359</v>
      </c>
      <c r="AC2677" t="s">
        <v>25</v>
      </c>
      <c r="AD2677" t="s">
        <v>26</v>
      </c>
      <c r="AE2677" t="s">
        <v>2806</v>
      </c>
      <c r="AF2677" t="s">
        <v>92</v>
      </c>
      <c r="AG2677">
        <v>28806</v>
      </c>
      <c r="AH2677" t="s">
        <v>29</v>
      </c>
      <c r="AI2677" t="s">
        <v>3987</v>
      </c>
      <c r="AJ2677" t="s">
        <v>46</v>
      </c>
      <c r="AK2677" t="s">
        <v>70</v>
      </c>
      <c r="AL2677" t="s">
        <v>3988</v>
      </c>
      <c r="AM2677">
        <v>8.76</v>
      </c>
      <c r="AN2677">
        <v>5</v>
      </c>
      <c r="AO2677">
        <v>0.2</v>
      </c>
      <c r="AP2677">
        <v>0.76649999999999996</v>
      </c>
      <c r="AQ2677">
        <f>YEAR(Table1[[#This Row],[Order Date]])</f>
        <v>2017</v>
      </c>
      <c r="AR2677" t="str">
        <f>TEXT(Table1[[#This Row],[Order Date]],"mmmm")</f>
        <v>November</v>
      </c>
      <c r="AS2677" t="str">
        <f>"Q"&amp;ROUNDUP(MONTH(Table1[[#This Row],[Order Date]])/3,0)</f>
        <v>Q4</v>
      </c>
      <c r="AT2677">
        <f>IF(Table1[[#This Row],[Sales]]=0,0,Table1[[#This Row],[Profit]]/Table1[[#This Row],[Sales]])</f>
        <v>8.7499999999999994E-2</v>
      </c>
    </row>
    <row r="2678" spans="22:46" x14ac:dyDescent="0.3">
      <c r="V2678">
        <v>2677</v>
      </c>
      <c r="W2678" t="s">
        <v>6470</v>
      </c>
      <c r="X2678" s="1">
        <v>43066</v>
      </c>
      <c r="Y2678" s="1">
        <v>42778</v>
      </c>
      <c r="Z2678" t="s">
        <v>51</v>
      </c>
      <c r="AA2678" t="s">
        <v>1358</v>
      </c>
      <c r="AB2678" t="s">
        <v>1359</v>
      </c>
      <c r="AC2678" t="s">
        <v>25</v>
      </c>
      <c r="AD2678" t="s">
        <v>26</v>
      </c>
      <c r="AE2678" t="s">
        <v>2806</v>
      </c>
      <c r="AF2678" t="s">
        <v>92</v>
      </c>
      <c r="AG2678">
        <v>28806</v>
      </c>
      <c r="AH2678" t="s">
        <v>29</v>
      </c>
      <c r="AI2678" t="s">
        <v>5993</v>
      </c>
      <c r="AJ2678" t="s">
        <v>46</v>
      </c>
      <c r="AK2678" t="s">
        <v>80</v>
      </c>
      <c r="AL2678" t="s">
        <v>5994</v>
      </c>
      <c r="AM2678">
        <v>43.584000000000003</v>
      </c>
      <c r="AN2678">
        <v>1</v>
      </c>
      <c r="AO2678">
        <v>0.2</v>
      </c>
      <c r="AP2678">
        <v>4.3583999999999996</v>
      </c>
      <c r="AQ2678">
        <f>YEAR(Table1[[#This Row],[Order Date]])</f>
        <v>2017</v>
      </c>
      <c r="AR2678" t="str">
        <f>TEXT(Table1[[#This Row],[Order Date]],"mmmm")</f>
        <v>November</v>
      </c>
      <c r="AS2678" t="str">
        <f>"Q"&amp;ROUNDUP(MONTH(Table1[[#This Row],[Order Date]])/3,0)</f>
        <v>Q4</v>
      </c>
      <c r="AT2678">
        <f>IF(Table1[[#This Row],[Sales]]=0,0,Table1[[#This Row],[Profit]]/Table1[[#This Row],[Sales]])</f>
        <v>9.9999999999999978E-2</v>
      </c>
    </row>
    <row r="2679" spans="22:46" x14ac:dyDescent="0.3">
      <c r="V2679">
        <v>2678</v>
      </c>
      <c r="W2679" t="s">
        <v>6471</v>
      </c>
      <c r="X2679" s="1">
        <v>41811</v>
      </c>
      <c r="Y2679" t="s">
        <v>2519</v>
      </c>
      <c r="Z2679" t="s">
        <v>1450</v>
      </c>
      <c r="AA2679" t="s">
        <v>6472</v>
      </c>
      <c r="AB2679" t="s">
        <v>6473</v>
      </c>
      <c r="AC2679" t="s">
        <v>25</v>
      </c>
      <c r="AD2679" t="s">
        <v>26</v>
      </c>
      <c r="AE2679" t="s">
        <v>4056</v>
      </c>
      <c r="AF2679" t="s">
        <v>516</v>
      </c>
      <c r="AG2679">
        <v>81001</v>
      </c>
      <c r="AH2679" t="s">
        <v>44</v>
      </c>
      <c r="AI2679" t="s">
        <v>4851</v>
      </c>
      <c r="AJ2679" t="s">
        <v>46</v>
      </c>
      <c r="AK2679" t="s">
        <v>77</v>
      </c>
      <c r="AL2679" t="s">
        <v>4852</v>
      </c>
      <c r="AM2679">
        <v>11.087999999999999</v>
      </c>
      <c r="AN2679">
        <v>7</v>
      </c>
      <c r="AO2679">
        <v>0.7</v>
      </c>
      <c r="AP2679">
        <v>-8.1311999999999998</v>
      </c>
      <c r="AQ2679">
        <f>YEAR(Table1[[#This Row],[Order Date]])</f>
        <v>2014</v>
      </c>
      <c r="AR2679" t="str">
        <f>TEXT(Table1[[#This Row],[Order Date]],"mmmm")</f>
        <v>June</v>
      </c>
      <c r="AS2679" t="str">
        <f>"Q"&amp;ROUNDUP(MONTH(Table1[[#This Row],[Order Date]])/3,0)</f>
        <v>Q2</v>
      </c>
      <c r="AT2679">
        <f>IF(Table1[[#This Row],[Sales]]=0,0,Table1[[#This Row],[Profit]]/Table1[[#This Row],[Sales]])</f>
        <v>-0.73333333333333339</v>
      </c>
    </row>
    <row r="2680" spans="22:46" x14ac:dyDescent="0.3">
      <c r="V2680">
        <v>2679</v>
      </c>
      <c r="W2680" t="s">
        <v>6471</v>
      </c>
      <c r="X2680" s="1">
        <v>41811</v>
      </c>
      <c r="Y2680" t="s">
        <v>2519</v>
      </c>
      <c r="Z2680" t="s">
        <v>1450</v>
      </c>
      <c r="AA2680" t="s">
        <v>6472</v>
      </c>
      <c r="AB2680" t="s">
        <v>6473</v>
      </c>
      <c r="AC2680" t="s">
        <v>25</v>
      </c>
      <c r="AD2680" t="s">
        <v>26</v>
      </c>
      <c r="AE2680" t="s">
        <v>4056</v>
      </c>
      <c r="AF2680" t="s">
        <v>516</v>
      </c>
      <c r="AG2680">
        <v>81001</v>
      </c>
      <c r="AH2680" t="s">
        <v>44</v>
      </c>
      <c r="AI2680" t="s">
        <v>3250</v>
      </c>
      <c r="AJ2680" t="s">
        <v>46</v>
      </c>
      <c r="AK2680" t="s">
        <v>77</v>
      </c>
      <c r="AL2680" t="s">
        <v>3251</v>
      </c>
      <c r="AM2680">
        <v>25.164000000000001</v>
      </c>
      <c r="AN2680">
        <v>2</v>
      </c>
      <c r="AO2680">
        <v>0.7</v>
      </c>
      <c r="AP2680">
        <v>-16.776</v>
      </c>
      <c r="AQ2680">
        <f>YEAR(Table1[[#This Row],[Order Date]])</f>
        <v>2014</v>
      </c>
      <c r="AR2680" t="str">
        <f>TEXT(Table1[[#This Row],[Order Date]],"mmmm")</f>
        <v>June</v>
      </c>
      <c r="AS2680" t="str">
        <f>"Q"&amp;ROUNDUP(MONTH(Table1[[#This Row],[Order Date]])/3,0)</f>
        <v>Q2</v>
      </c>
      <c r="AT2680">
        <f>IF(Table1[[#This Row],[Sales]]=0,0,Table1[[#This Row],[Profit]]/Table1[[#This Row],[Sales]])</f>
        <v>-0.66666666666666663</v>
      </c>
    </row>
    <row r="2681" spans="22:46" x14ac:dyDescent="0.3">
      <c r="V2681">
        <v>2680</v>
      </c>
      <c r="W2681" t="s">
        <v>6474</v>
      </c>
      <c r="X2681" s="1">
        <v>42756</v>
      </c>
      <c r="Y2681" t="s">
        <v>1986</v>
      </c>
      <c r="Z2681" t="s">
        <v>51</v>
      </c>
      <c r="AA2681" t="s">
        <v>3957</v>
      </c>
      <c r="AB2681" t="s">
        <v>3958</v>
      </c>
      <c r="AC2681" t="s">
        <v>108</v>
      </c>
      <c r="AD2681" t="s">
        <v>26</v>
      </c>
      <c r="AE2681" t="s">
        <v>371</v>
      </c>
      <c r="AF2681" t="s">
        <v>267</v>
      </c>
      <c r="AG2681">
        <v>49201</v>
      </c>
      <c r="AH2681" t="s">
        <v>111</v>
      </c>
      <c r="AI2681" t="s">
        <v>2692</v>
      </c>
      <c r="AJ2681" t="s">
        <v>46</v>
      </c>
      <c r="AK2681" t="s">
        <v>77</v>
      </c>
      <c r="AL2681" t="s">
        <v>2693</v>
      </c>
      <c r="AM2681">
        <v>14.4</v>
      </c>
      <c r="AN2681">
        <v>5</v>
      </c>
      <c r="AO2681">
        <v>0</v>
      </c>
      <c r="AP2681">
        <v>7.056</v>
      </c>
      <c r="AQ2681">
        <f>YEAR(Table1[[#This Row],[Order Date]])</f>
        <v>2017</v>
      </c>
      <c r="AR2681" t="str">
        <f>TEXT(Table1[[#This Row],[Order Date]],"mmmm")</f>
        <v>January</v>
      </c>
      <c r="AS2681" t="str">
        <f>"Q"&amp;ROUNDUP(MONTH(Table1[[#This Row],[Order Date]])/3,0)</f>
        <v>Q1</v>
      </c>
      <c r="AT2681">
        <f>IF(Table1[[#This Row],[Sales]]=0,0,Table1[[#This Row],[Profit]]/Table1[[#This Row],[Sales]])</f>
        <v>0.49</v>
      </c>
    </row>
    <row r="2682" spans="22:46" x14ac:dyDescent="0.3">
      <c r="V2682">
        <v>2681</v>
      </c>
      <c r="W2682" t="s">
        <v>6474</v>
      </c>
      <c r="X2682" s="1">
        <v>42756</v>
      </c>
      <c r="Y2682" t="s">
        <v>1986</v>
      </c>
      <c r="Z2682" t="s">
        <v>51</v>
      </c>
      <c r="AA2682" t="s">
        <v>3957</v>
      </c>
      <c r="AB2682" t="s">
        <v>3958</v>
      </c>
      <c r="AC2682" t="s">
        <v>108</v>
      </c>
      <c r="AD2682" t="s">
        <v>26</v>
      </c>
      <c r="AE2682" t="s">
        <v>371</v>
      </c>
      <c r="AF2682" t="s">
        <v>267</v>
      </c>
      <c r="AG2682">
        <v>49201</v>
      </c>
      <c r="AH2682" t="s">
        <v>111</v>
      </c>
      <c r="AI2682" t="s">
        <v>3059</v>
      </c>
      <c r="AJ2682" t="s">
        <v>73</v>
      </c>
      <c r="AK2682" t="s">
        <v>176</v>
      </c>
      <c r="AL2682" t="s">
        <v>3060</v>
      </c>
      <c r="AM2682">
        <v>619.95000000000005</v>
      </c>
      <c r="AN2682">
        <v>5</v>
      </c>
      <c r="AO2682">
        <v>0</v>
      </c>
      <c r="AP2682">
        <v>111.59099999999999</v>
      </c>
      <c r="AQ2682">
        <f>YEAR(Table1[[#This Row],[Order Date]])</f>
        <v>2017</v>
      </c>
      <c r="AR2682" t="str">
        <f>TEXT(Table1[[#This Row],[Order Date]],"mmmm")</f>
        <v>January</v>
      </c>
      <c r="AS2682" t="str">
        <f>"Q"&amp;ROUNDUP(MONTH(Table1[[#This Row],[Order Date]])/3,0)</f>
        <v>Q1</v>
      </c>
      <c r="AT2682">
        <f>IF(Table1[[#This Row],[Sales]]=0,0,Table1[[#This Row],[Profit]]/Table1[[#This Row],[Sales]])</f>
        <v>0.17999999999999997</v>
      </c>
    </row>
    <row r="2683" spans="22:46" x14ac:dyDescent="0.3">
      <c r="V2683">
        <v>2682</v>
      </c>
      <c r="W2683" t="s">
        <v>6474</v>
      </c>
      <c r="X2683" s="1">
        <v>42756</v>
      </c>
      <c r="Y2683" t="s">
        <v>1986</v>
      </c>
      <c r="Z2683" t="s">
        <v>51</v>
      </c>
      <c r="AA2683" t="s">
        <v>3957</v>
      </c>
      <c r="AB2683" t="s">
        <v>3958</v>
      </c>
      <c r="AC2683" t="s">
        <v>108</v>
      </c>
      <c r="AD2683" t="s">
        <v>26</v>
      </c>
      <c r="AE2683" t="s">
        <v>371</v>
      </c>
      <c r="AF2683" t="s">
        <v>267</v>
      </c>
      <c r="AG2683">
        <v>49201</v>
      </c>
      <c r="AH2683" t="s">
        <v>111</v>
      </c>
      <c r="AI2683" t="s">
        <v>6475</v>
      </c>
      <c r="AJ2683" t="s">
        <v>46</v>
      </c>
      <c r="AK2683" t="s">
        <v>77</v>
      </c>
      <c r="AL2683" t="s">
        <v>6476</v>
      </c>
      <c r="AM2683">
        <v>89.52</v>
      </c>
      <c r="AN2683">
        <v>4</v>
      </c>
      <c r="AO2683">
        <v>0</v>
      </c>
      <c r="AP2683">
        <v>42.074399999999997</v>
      </c>
      <c r="AQ2683">
        <f>YEAR(Table1[[#This Row],[Order Date]])</f>
        <v>2017</v>
      </c>
      <c r="AR2683" t="str">
        <f>TEXT(Table1[[#This Row],[Order Date]],"mmmm")</f>
        <v>January</v>
      </c>
      <c r="AS2683" t="str">
        <f>"Q"&amp;ROUNDUP(MONTH(Table1[[#This Row],[Order Date]])/3,0)</f>
        <v>Q1</v>
      </c>
      <c r="AT2683">
        <f>IF(Table1[[#This Row],[Sales]]=0,0,Table1[[#This Row],[Profit]]/Table1[[#This Row],[Sales]])</f>
        <v>0.47</v>
      </c>
    </row>
    <row r="2684" spans="22:46" x14ac:dyDescent="0.3">
      <c r="V2684">
        <v>2683</v>
      </c>
      <c r="W2684" t="s">
        <v>6474</v>
      </c>
      <c r="X2684" s="1">
        <v>42756</v>
      </c>
      <c r="Y2684" t="s">
        <v>1986</v>
      </c>
      <c r="Z2684" t="s">
        <v>51</v>
      </c>
      <c r="AA2684" t="s">
        <v>3957</v>
      </c>
      <c r="AB2684" t="s">
        <v>3958</v>
      </c>
      <c r="AC2684" t="s">
        <v>108</v>
      </c>
      <c r="AD2684" t="s">
        <v>26</v>
      </c>
      <c r="AE2684" t="s">
        <v>371</v>
      </c>
      <c r="AF2684" t="s">
        <v>267</v>
      </c>
      <c r="AG2684">
        <v>49201</v>
      </c>
      <c r="AH2684" t="s">
        <v>111</v>
      </c>
      <c r="AI2684" t="s">
        <v>6477</v>
      </c>
      <c r="AJ2684" t="s">
        <v>73</v>
      </c>
      <c r="AK2684" t="s">
        <v>768</v>
      </c>
      <c r="AL2684" t="s">
        <v>6478</v>
      </c>
      <c r="AM2684">
        <v>350.97300000000001</v>
      </c>
      <c r="AN2684">
        <v>3</v>
      </c>
      <c r="AO2684">
        <v>0.1</v>
      </c>
      <c r="AP2684">
        <v>152.0883</v>
      </c>
      <c r="AQ2684">
        <f>YEAR(Table1[[#This Row],[Order Date]])</f>
        <v>2017</v>
      </c>
      <c r="AR2684" t="str">
        <f>TEXT(Table1[[#This Row],[Order Date]],"mmmm")</f>
        <v>January</v>
      </c>
      <c r="AS2684" t="str">
        <f>"Q"&amp;ROUNDUP(MONTH(Table1[[#This Row],[Order Date]])/3,0)</f>
        <v>Q1</v>
      </c>
      <c r="AT2684">
        <f>IF(Table1[[#This Row],[Sales]]=0,0,Table1[[#This Row],[Profit]]/Table1[[#This Row],[Sales]])</f>
        <v>0.43333333333333335</v>
      </c>
    </row>
    <row r="2685" spans="22:46" x14ac:dyDescent="0.3">
      <c r="V2685">
        <v>2684</v>
      </c>
      <c r="W2685" t="s">
        <v>6474</v>
      </c>
      <c r="X2685" s="1">
        <v>42756</v>
      </c>
      <c r="Y2685" t="s">
        <v>1986</v>
      </c>
      <c r="Z2685" t="s">
        <v>51</v>
      </c>
      <c r="AA2685" t="s">
        <v>3957</v>
      </c>
      <c r="AB2685" t="s">
        <v>3958</v>
      </c>
      <c r="AC2685" t="s">
        <v>108</v>
      </c>
      <c r="AD2685" t="s">
        <v>26</v>
      </c>
      <c r="AE2685" t="s">
        <v>371</v>
      </c>
      <c r="AF2685" t="s">
        <v>267</v>
      </c>
      <c r="AG2685">
        <v>49201</v>
      </c>
      <c r="AH2685" t="s">
        <v>111</v>
      </c>
      <c r="AI2685" t="s">
        <v>6479</v>
      </c>
      <c r="AJ2685" t="s">
        <v>73</v>
      </c>
      <c r="AK2685" t="s">
        <v>74</v>
      </c>
      <c r="AL2685" t="s">
        <v>6480</v>
      </c>
      <c r="AM2685">
        <v>164.99</v>
      </c>
      <c r="AN2685">
        <v>1</v>
      </c>
      <c r="AO2685">
        <v>0</v>
      </c>
      <c r="AP2685">
        <v>49.497</v>
      </c>
      <c r="AQ2685">
        <f>YEAR(Table1[[#This Row],[Order Date]])</f>
        <v>2017</v>
      </c>
      <c r="AR2685" t="str">
        <f>TEXT(Table1[[#This Row],[Order Date]],"mmmm")</f>
        <v>January</v>
      </c>
      <c r="AS2685" t="str">
        <f>"Q"&amp;ROUNDUP(MONTH(Table1[[#This Row],[Order Date]])/3,0)</f>
        <v>Q1</v>
      </c>
      <c r="AT2685">
        <f>IF(Table1[[#This Row],[Sales]]=0,0,Table1[[#This Row],[Profit]]/Table1[[#This Row],[Sales]])</f>
        <v>0.3</v>
      </c>
    </row>
    <row r="2686" spans="22:46" x14ac:dyDescent="0.3">
      <c r="V2686">
        <v>2685</v>
      </c>
      <c r="W2686" t="s">
        <v>6481</v>
      </c>
      <c r="X2686" s="1">
        <v>42915</v>
      </c>
      <c r="Y2686" s="1">
        <v>42893</v>
      </c>
      <c r="Z2686" t="s">
        <v>51</v>
      </c>
      <c r="AA2686" t="s">
        <v>5506</v>
      </c>
      <c r="AB2686" t="s">
        <v>5507</v>
      </c>
      <c r="AC2686" t="s">
        <v>25</v>
      </c>
      <c r="AD2686" t="s">
        <v>26</v>
      </c>
      <c r="AE2686" t="s">
        <v>42</v>
      </c>
      <c r="AF2686" t="s">
        <v>43</v>
      </c>
      <c r="AG2686">
        <v>90004</v>
      </c>
      <c r="AH2686" t="s">
        <v>44</v>
      </c>
      <c r="AI2686" t="s">
        <v>6000</v>
      </c>
      <c r="AJ2686" t="s">
        <v>46</v>
      </c>
      <c r="AK2686" t="s">
        <v>77</v>
      </c>
      <c r="AL2686" t="s">
        <v>6001</v>
      </c>
      <c r="AM2686">
        <v>312.55200000000002</v>
      </c>
      <c r="AN2686">
        <v>9</v>
      </c>
      <c r="AO2686">
        <v>0.2</v>
      </c>
      <c r="AP2686">
        <v>101.57940000000001</v>
      </c>
      <c r="AQ2686">
        <f>YEAR(Table1[[#This Row],[Order Date]])</f>
        <v>2017</v>
      </c>
      <c r="AR2686" t="str">
        <f>TEXT(Table1[[#This Row],[Order Date]],"mmmm")</f>
        <v>June</v>
      </c>
      <c r="AS2686" t="str">
        <f>"Q"&amp;ROUNDUP(MONTH(Table1[[#This Row],[Order Date]])/3,0)</f>
        <v>Q2</v>
      </c>
      <c r="AT2686">
        <f>IF(Table1[[#This Row],[Sales]]=0,0,Table1[[#This Row],[Profit]]/Table1[[#This Row],[Sales]])</f>
        <v>0.32500000000000001</v>
      </c>
    </row>
    <row r="2687" spans="22:46" x14ac:dyDescent="0.3">
      <c r="V2687">
        <v>2686</v>
      </c>
      <c r="W2687" t="s">
        <v>6482</v>
      </c>
      <c r="X2687" s="1">
        <v>42619</v>
      </c>
      <c r="Y2687" s="1">
        <v>42683</v>
      </c>
      <c r="Z2687" t="s">
        <v>51</v>
      </c>
      <c r="AA2687" t="s">
        <v>461</v>
      </c>
      <c r="AB2687" t="s">
        <v>462</v>
      </c>
      <c r="AC2687" t="s">
        <v>25</v>
      </c>
      <c r="AD2687" t="s">
        <v>26</v>
      </c>
      <c r="AE2687" t="s">
        <v>4472</v>
      </c>
      <c r="AF2687" t="s">
        <v>92</v>
      </c>
      <c r="AG2687">
        <v>27360</v>
      </c>
      <c r="AH2687" t="s">
        <v>29</v>
      </c>
      <c r="AI2687" t="s">
        <v>3903</v>
      </c>
      <c r="AJ2687" t="s">
        <v>46</v>
      </c>
      <c r="AK2687" t="s">
        <v>190</v>
      </c>
      <c r="AL2687" t="s">
        <v>3904</v>
      </c>
      <c r="AM2687">
        <v>95.951999999999998</v>
      </c>
      <c r="AN2687">
        <v>3</v>
      </c>
      <c r="AO2687">
        <v>0.2</v>
      </c>
      <c r="AP2687">
        <v>29.984999999999999</v>
      </c>
      <c r="AQ2687">
        <f>YEAR(Table1[[#This Row],[Order Date]])</f>
        <v>2016</v>
      </c>
      <c r="AR2687" t="str">
        <f>TEXT(Table1[[#This Row],[Order Date]],"mmmm")</f>
        <v>September</v>
      </c>
      <c r="AS2687" t="str">
        <f>"Q"&amp;ROUNDUP(MONTH(Table1[[#This Row],[Order Date]])/3,0)</f>
        <v>Q3</v>
      </c>
      <c r="AT2687">
        <f>IF(Table1[[#This Row],[Sales]]=0,0,Table1[[#This Row],[Profit]]/Table1[[#This Row],[Sales]])</f>
        <v>0.3125</v>
      </c>
    </row>
    <row r="2688" spans="22:46" x14ac:dyDescent="0.3">
      <c r="V2688">
        <v>2687</v>
      </c>
      <c r="W2688" t="s">
        <v>6482</v>
      </c>
      <c r="X2688" s="1">
        <v>42619</v>
      </c>
      <c r="Y2688" s="1">
        <v>42683</v>
      </c>
      <c r="Z2688" t="s">
        <v>51</v>
      </c>
      <c r="AA2688" t="s">
        <v>461</v>
      </c>
      <c r="AB2688" t="s">
        <v>462</v>
      </c>
      <c r="AC2688" t="s">
        <v>25</v>
      </c>
      <c r="AD2688" t="s">
        <v>26</v>
      </c>
      <c r="AE2688" t="s">
        <v>4472</v>
      </c>
      <c r="AF2688" t="s">
        <v>92</v>
      </c>
      <c r="AG2688">
        <v>27360</v>
      </c>
      <c r="AH2688" t="s">
        <v>29</v>
      </c>
      <c r="AI2688" t="s">
        <v>3872</v>
      </c>
      <c r="AJ2688" t="s">
        <v>46</v>
      </c>
      <c r="AK2688" t="s">
        <v>77</v>
      </c>
      <c r="AL2688" t="s">
        <v>3873</v>
      </c>
      <c r="AM2688">
        <v>3.2040000000000002</v>
      </c>
      <c r="AN2688">
        <v>2</v>
      </c>
      <c r="AO2688">
        <v>0.7</v>
      </c>
      <c r="AP2688">
        <v>-2.4563999999999999</v>
      </c>
      <c r="AQ2688">
        <f>YEAR(Table1[[#This Row],[Order Date]])</f>
        <v>2016</v>
      </c>
      <c r="AR2688" t="str">
        <f>TEXT(Table1[[#This Row],[Order Date]],"mmmm")</f>
        <v>September</v>
      </c>
      <c r="AS2688" t="str">
        <f>"Q"&amp;ROUNDUP(MONTH(Table1[[#This Row],[Order Date]])/3,0)</f>
        <v>Q3</v>
      </c>
      <c r="AT2688">
        <f>IF(Table1[[#This Row],[Sales]]=0,0,Table1[[#This Row],[Profit]]/Table1[[#This Row],[Sales]])</f>
        <v>-0.76666666666666661</v>
      </c>
    </row>
    <row r="2689" spans="22:46" x14ac:dyDescent="0.3">
      <c r="V2689">
        <v>2688</v>
      </c>
      <c r="W2689" t="s">
        <v>6483</v>
      </c>
      <c r="X2689" s="1">
        <v>42586</v>
      </c>
      <c r="Y2689" s="1">
        <v>42498</v>
      </c>
      <c r="Z2689" t="s">
        <v>207</v>
      </c>
      <c r="AA2689" t="s">
        <v>2514</v>
      </c>
      <c r="AB2689" t="s">
        <v>2515</v>
      </c>
      <c r="AC2689" t="s">
        <v>25</v>
      </c>
      <c r="AD2689" t="s">
        <v>26</v>
      </c>
      <c r="AE2689" t="s">
        <v>1557</v>
      </c>
      <c r="AF2689" t="s">
        <v>233</v>
      </c>
      <c r="AG2689">
        <v>61604</v>
      </c>
      <c r="AH2689" t="s">
        <v>111</v>
      </c>
      <c r="AI2689" t="s">
        <v>6484</v>
      </c>
      <c r="AJ2689" t="s">
        <v>46</v>
      </c>
      <c r="AK2689" t="s">
        <v>77</v>
      </c>
      <c r="AL2689" t="s">
        <v>6485</v>
      </c>
      <c r="AM2689">
        <v>3.98</v>
      </c>
      <c r="AN2689">
        <v>5</v>
      </c>
      <c r="AO2689">
        <v>0.8</v>
      </c>
      <c r="AP2689">
        <v>-6.5670000000000002</v>
      </c>
      <c r="AQ2689">
        <f>YEAR(Table1[[#This Row],[Order Date]])</f>
        <v>2016</v>
      </c>
      <c r="AR2689" t="str">
        <f>TEXT(Table1[[#This Row],[Order Date]],"mmmm")</f>
        <v>August</v>
      </c>
      <c r="AS2689" t="str">
        <f>"Q"&amp;ROUNDUP(MONTH(Table1[[#This Row],[Order Date]])/3,0)</f>
        <v>Q3</v>
      </c>
      <c r="AT2689">
        <f>IF(Table1[[#This Row],[Sales]]=0,0,Table1[[#This Row],[Profit]]/Table1[[#This Row],[Sales]])</f>
        <v>-1.6500000000000001</v>
      </c>
    </row>
    <row r="2690" spans="22:46" x14ac:dyDescent="0.3">
      <c r="V2690">
        <v>2689</v>
      </c>
      <c r="W2690" t="s">
        <v>6486</v>
      </c>
      <c r="X2690" s="1">
        <v>42320</v>
      </c>
      <c r="Y2690" t="s">
        <v>5340</v>
      </c>
      <c r="Z2690" t="s">
        <v>207</v>
      </c>
      <c r="AA2690" t="s">
        <v>2695</v>
      </c>
      <c r="AB2690" t="s">
        <v>2696</v>
      </c>
      <c r="AC2690" t="s">
        <v>41</v>
      </c>
      <c r="AD2690" t="s">
        <v>26</v>
      </c>
      <c r="AE2690" t="s">
        <v>42</v>
      </c>
      <c r="AF2690" t="s">
        <v>43</v>
      </c>
      <c r="AG2690">
        <v>90032</v>
      </c>
      <c r="AH2690" t="s">
        <v>44</v>
      </c>
      <c r="AI2690" t="s">
        <v>6487</v>
      </c>
      <c r="AJ2690" t="s">
        <v>46</v>
      </c>
      <c r="AK2690" t="s">
        <v>94</v>
      </c>
      <c r="AL2690" t="s">
        <v>6488</v>
      </c>
      <c r="AM2690">
        <v>15.7</v>
      </c>
      <c r="AN2690">
        <v>5</v>
      </c>
      <c r="AO2690">
        <v>0</v>
      </c>
      <c r="AP2690">
        <v>7.0650000000000004</v>
      </c>
      <c r="AQ2690">
        <f>YEAR(Table1[[#This Row],[Order Date]])</f>
        <v>2015</v>
      </c>
      <c r="AR2690" t="str">
        <f>TEXT(Table1[[#This Row],[Order Date]],"mmmm")</f>
        <v>November</v>
      </c>
      <c r="AS2690" t="str">
        <f>"Q"&amp;ROUNDUP(MONTH(Table1[[#This Row],[Order Date]])/3,0)</f>
        <v>Q4</v>
      </c>
      <c r="AT2690">
        <f>IF(Table1[[#This Row],[Sales]]=0,0,Table1[[#This Row],[Profit]]/Table1[[#This Row],[Sales]])</f>
        <v>0.45000000000000007</v>
      </c>
    </row>
    <row r="2691" spans="22:46" x14ac:dyDescent="0.3">
      <c r="V2691">
        <v>2690</v>
      </c>
      <c r="W2691" t="s">
        <v>6489</v>
      </c>
      <c r="X2691" s="1">
        <v>41820</v>
      </c>
      <c r="Y2691" s="1">
        <v>41677</v>
      </c>
      <c r="Z2691" t="s">
        <v>207</v>
      </c>
      <c r="AA2691" t="s">
        <v>1496</v>
      </c>
      <c r="AB2691" t="s">
        <v>1497</v>
      </c>
      <c r="AC2691" t="s">
        <v>25</v>
      </c>
      <c r="AD2691" t="s">
        <v>26</v>
      </c>
      <c r="AE2691" t="s">
        <v>342</v>
      </c>
      <c r="AF2691" t="s">
        <v>233</v>
      </c>
      <c r="AG2691">
        <v>60653</v>
      </c>
      <c r="AH2691" t="s">
        <v>111</v>
      </c>
      <c r="AI2691" t="s">
        <v>5397</v>
      </c>
      <c r="AJ2691" t="s">
        <v>46</v>
      </c>
      <c r="AK2691" t="s">
        <v>70</v>
      </c>
      <c r="AL2691" t="s">
        <v>5398</v>
      </c>
      <c r="AM2691">
        <v>5.2480000000000002</v>
      </c>
      <c r="AN2691">
        <v>4</v>
      </c>
      <c r="AO2691">
        <v>0.2</v>
      </c>
      <c r="AP2691">
        <v>1.64</v>
      </c>
      <c r="AQ2691">
        <f>YEAR(Table1[[#This Row],[Order Date]])</f>
        <v>2014</v>
      </c>
      <c r="AR2691" t="str">
        <f>TEXT(Table1[[#This Row],[Order Date]],"mmmm")</f>
        <v>June</v>
      </c>
      <c r="AS2691" t="str">
        <f>"Q"&amp;ROUNDUP(MONTH(Table1[[#This Row],[Order Date]])/3,0)</f>
        <v>Q2</v>
      </c>
      <c r="AT2691">
        <f>IF(Table1[[#This Row],[Sales]]=0,0,Table1[[#This Row],[Profit]]/Table1[[#This Row],[Sales]])</f>
        <v>0.31249999999999994</v>
      </c>
    </row>
    <row r="2692" spans="22:46" x14ac:dyDescent="0.3">
      <c r="V2692">
        <v>2691</v>
      </c>
      <c r="W2692" t="s">
        <v>6490</v>
      </c>
      <c r="X2692" s="1">
        <v>43073</v>
      </c>
      <c r="Y2692" s="1">
        <v>42959</v>
      </c>
      <c r="Z2692" t="s">
        <v>51</v>
      </c>
      <c r="AA2692" t="s">
        <v>3567</v>
      </c>
      <c r="AB2692" t="s">
        <v>3568</v>
      </c>
      <c r="AC2692" t="s">
        <v>25</v>
      </c>
      <c r="AD2692" t="s">
        <v>26</v>
      </c>
      <c r="AE2692" t="s">
        <v>158</v>
      </c>
      <c r="AF2692" t="s">
        <v>159</v>
      </c>
      <c r="AG2692">
        <v>19134</v>
      </c>
      <c r="AH2692" t="s">
        <v>160</v>
      </c>
      <c r="AI2692" t="s">
        <v>4365</v>
      </c>
      <c r="AJ2692" t="s">
        <v>46</v>
      </c>
      <c r="AK2692" t="s">
        <v>77</v>
      </c>
      <c r="AL2692" t="s">
        <v>1361</v>
      </c>
      <c r="AM2692">
        <v>5.3460000000000001</v>
      </c>
      <c r="AN2692">
        <v>3</v>
      </c>
      <c r="AO2692">
        <v>0.7</v>
      </c>
      <c r="AP2692">
        <v>-4.4550000000000001</v>
      </c>
      <c r="AQ2692">
        <f>YEAR(Table1[[#This Row],[Order Date]])</f>
        <v>2017</v>
      </c>
      <c r="AR2692" t="str">
        <f>TEXT(Table1[[#This Row],[Order Date]],"mmmm")</f>
        <v>December</v>
      </c>
      <c r="AS2692" t="str">
        <f>"Q"&amp;ROUNDUP(MONTH(Table1[[#This Row],[Order Date]])/3,0)</f>
        <v>Q4</v>
      </c>
      <c r="AT2692">
        <f>IF(Table1[[#This Row],[Sales]]=0,0,Table1[[#This Row],[Profit]]/Table1[[#This Row],[Sales]])</f>
        <v>-0.83333333333333337</v>
      </c>
    </row>
    <row r="2693" spans="22:46" x14ac:dyDescent="0.3">
      <c r="V2693">
        <v>2692</v>
      </c>
      <c r="W2693" t="s">
        <v>6491</v>
      </c>
      <c r="X2693" s="1">
        <v>42610</v>
      </c>
      <c r="Y2693" s="1">
        <v>42409</v>
      </c>
      <c r="Z2693" t="s">
        <v>51</v>
      </c>
      <c r="AA2693" t="s">
        <v>781</v>
      </c>
      <c r="AB2693" t="s">
        <v>782</v>
      </c>
      <c r="AC2693" t="s">
        <v>25</v>
      </c>
      <c r="AD2693" t="s">
        <v>26</v>
      </c>
      <c r="AE2693" t="s">
        <v>6492</v>
      </c>
      <c r="AF2693" t="s">
        <v>516</v>
      </c>
      <c r="AG2693">
        <v>80112</v>
      </c>
      <c r="AH2693" t="s">
        <v>44</v>
      </c>
      <c r="AI2693" t="s">
        <v>6493</v>
      </c>
      <c r="AJ2693" t="s">
        <v>46</v>
      </c>
      <c r="AK2693" t="s">
        <v>94</v>
      </c>
      <c r="AL2693" t="s">
        <v>6494</v>
      </c>
      <c r="AM2693">
        <v>15.48</v>
      </c>
      <c r="AN2693">
        <v>3</v>
      </c>
      <c r="AO2693">
        <v>0.2</v>
      </c>
      <c r="AP2693">
        <v>5.6115000000000004</v>
      </c>
      <c r="AQ2693">
        <f>YEAR(Table1[[#This Row],[Order Date]])</f>
        <v>2016</v>
      </c>
      <c r="AR2693" t="str">
        <f>TEXT(Table1[[#This Row],[Order Date]],"mmmm")</f>
        <v>August</v>
      </c>
      <c r="AS2693" t="str">
        <f>"Q"&amp;ROUNDUP(MONTH(Table1[[#This Row],[Order Date]])/3,0)</f>
        <v>Q3</v>
      </c>
      <c r="AT2693">
        <f>IF(Table1[[#This Row],[Sales]]=0,0,Table1[[#This Row],[Profit]]/Table1[[#This Row],[Sales]])</f>
        <v>0.36249999999999999</v>
      </c>
    </row>
    <row r="2694" spans="22:46" x14ac:dyDescent="0.3">
      <c r="V2694">
        <v>2693</v>
      </c>
      <c r="W2694" t="s">
        <v>6491</v>
      </c>
      <c r="X2694" s="1">
        <v>42610</v>
      </c>
      <c r="Y2694" s="1">
        <v>42409</v>
      </c>
      <c r="Z2694" t="s">
        <v>51</v>
      </c>
      <c r="AA2694" t="s">
        <v>781</v>
      </c>
      <c r="AB2694" t="s">
        <v>782</v>
      </c>
      <c r="AC2694" t="s">
        <v>25</v>
      </c>
      <c r="AD2694" t="s">
        <v>26</v>
      </c>
      <c r="AE2694" t="s">
        <v>6492</v>
      </c>
      <c r="AF2694" t="s">
        <v>516</v>
      </c>
      <c r="AG2694">
        <v>80112</v>
      </c>
      <c r="AH2694" t="s">
        <v>44</v>
      </c>
      <c r="AI2694" t="s">
        <v>6495</v>
      </c>
      <c r="AJ2694" t="s">
        <v>73</v>
      </c>
      <c r="AK2694" t="s">
        <v>74</v>
      </c>
      <c r="AL2694" t="s">
        <v>6496</v>
      </c>
      <c r="AM2694">
        <v>108.57599999999999</v>
      </c>
      <c r="AN2694">
        <v>3</v>
      </c>
      <c r="AO2694">
        <v>0.2</v>
      </c>
      <c r="AP2694">
        <v>8.1432000000000002</v>
      </c>
      <c r="AQ2694">
        <f>YEAR(Table1[[#This Row],[Order Date]])</f>
        <v>2016</v>
      </c>
      <c r="AR2694" t="str">
        <f>TEXT(Table1[[#This Row],[Order Date]],"mmmm")</f>
        <v>August</v>
      </c>
      <c r="AS2694" t="str">
        <f>"Q"&amp;ROUNDUP(MONTH(Table1[[#This Row],[Order Date]])/3,0)</f>
        <v>Q3</v>
      </c>
      <c r="AT2694">
        <f>IF(Table1[[#This Row],[Sales]]=0,0,Table1[[#This Row],[Profit]]/Table1[[#This Row],[Sales]])</f>
        <v>7.5000000000000011E-2</v>
      </c>
    </row>
    <row r="2695" spans="22:46" x14ac:dyDescent="0.3">
      <c r="V2695">
        <v>2694</v>
      </c>
      <c r="W2695" t="s">
        <v>6497</v>
      </c>
      <c r="X2695" s="1">
        <v>42391</v>
      </c>
      <c r="Y2695" t="s">
        <v>1124</v>
      </c>
      <c r="Z2695" t="s">
        <v>51</v>
      </c>
      <c r="AA2695" t="s">
        <v>2741</v>
      </c>
      <c r="AB2695" t="s">
        <v>2742</v>
      </c>
      <c r="AC2695" t="s">
        <v>41</v>
      </c>
      <c r="AD2695" t="s">
        <v>26</v>
      </c>
      <c r="AE2695" t="s">
        <v>99</v>
      </c>
      <c r="AF2695" t="s">
        <v>100</v>
      </c>
      <c r="AG2695">
        <v>98115</v>
      </c>
      <c r="AH2695" t="s">
        <v>44</v>
      </c>
      <c r="AI2695" t="s">
        <v>2199</v>
      </c>
      <c r="AJ2695" t="s">
        <v>31</v>
      </c>
      <c r="AK2695" t="s">
        <v>67</v>
      </c>
      <c r="AL2695" t="s">
        <v>2200</v>
      </c>
      <c r="AM2695">
        <v>109.9</v>
      </c>
      <c r="AN2695">
        <v>5</v>
      </c>
      <c r="AO2695">
        <v>0</v>
      </c>
      <c r="AP2695">
        <v>37.366</v>
      </c>
      <c r="AQ2695">
        <f>YEAR(Table1[[#This Row],[Order Date]])</f>
        <v>2016</v>
      </c>
      <c r="AR2695" t="str">
        <f>TEXT(Table1[[#This Row],[Order Date]],"mmmm")</f>
        <v>January</v>
      </c>
      <c r="AS2695" t="str">
        <f>"Q"&amp;ROUNDUP(MONTH(Table1[[#This Row],[Order Date]])/3,0)</f>
        <v>Q1</v>
      </c>
      <c r="AT2695">
        <f>IF(Table1[[#This Row],[Sales]]=0,0,Table1[[#This Row],[Profit]]/Table1[[#This Row],[Sales]])</f>
        <v>0.33999999999999997</v>
      </c>
    </row>
    <row r="2696" spans="22:46" x14ac:dyDescent="0.3">
      <c r="V2696">
        <v>2695</v>
      </c>
      <c r="W2696" t="s">
        <v>6498</v>
      </c>
      <c r="X2696" s="1">
        <v>41927</v>
      </c>
      <c r="Y2696" t="s">
        <v>262</v>
      </c>
      <c r="Z2696" t="s">
        <v>51</v>
      </c>
      <c r="AA2696" t="s">
        <v>2763</v>
      </c>
      <c r="AB2696" t="s">
        <v>2764</v>
      </c>
      <c r="AC2696" t="s">
        <v>25</v>
      </c>
      <c r="AD2696" t="s">
        <v>26</v>
      </c>
      <c r="AE2696" t="s">
        <v>2627</v>
      </c>
      <c r="AF2696" t="s">
        <v>55</v>
      </c>
      <c r="AG2696">
        <v>33012</v>
      </c>
      <c r="AH2696" t="s">
        <v>29</v>
      </c>
      <c r="AI2696" t="s">
        <v>4455</v>
      </c>
      <c r="AJ2696" t="s">
        <v>31</v>
      </c>
      <c r="AK2696" t="s">
        <v>67</v>
      </c>
      <c r="AL2696" t="s">
        <v>6430</v>
      </c>
      <c r="AM2696">
        <v>15.384</v>
      </c>
      <c r="AN2696">
        <v>1</v>
      </c>
      <c r="AO2696">
        <v>0.2</v>
      </c>
      <c r="AP2696">
        <v>4.0382999999999996</v>
      </c>
      <c r="AQ2696">
        <f>YEAR(Table1[[#This Row],[Order Date]])</f>
        <v>2014</v>
      </c>
      <c r="AR2696" t="str">
        <f>TEXT(Table1[[#This Row],[Order Date]],"mmmm")</f>
        <v>October</v>
      </c>
      <c r="AS2696" t="str">
        <f>"Q"&amp;ROUNDUP(MONTH(Table1[[#This Row],[Order Date]])/3,0)</f>
        <v>Q4</v>
      </c>
      <c r="AT2696">
        <f>IF(Table1[[#This Row],[Sales]]=0,0,Table1[[#This Row],[Profit]]/Table1[[#This Row],[Sales]])</f>
        <v>0.26249999999999996</v>
      </c>
    </row>
    <row r="2697" spans="22:46" x14ac:dyDescent="0.3">
      <c r="V2697">
        <v>2696</v>
      </c>
      <c r="W2697" t="s">
        <v>6499</v>
      </c>
      <c r="X2697" s="1">
        <v>42407</v>
      </c>
      <c r="Y2697" s="1">
        <v>42615</v>
      </c>
      <c r="Z2697" t="s">
        <v>207</v>
      </c>
      <c r="AA2697" t="s">
        <v>6500</v>
      </c>
      <c r="AB2697" t="s">
        <v>6501</v>
      </c>
      <c r="AC2697" t="s">
        <v>25</v>
      </c>
      <c r="AD2697" t="s">
        <v>26</v>
      </c>
      <c r="AE2697" t="s">
        <v>2788</v>
      </c>
      <c r="AF2697" t="s">
        <v>564</v>
      </c>
      <c r="AG2697">
        <v>43130</v>
      </c>
      <c r="AH2697" t="s">
        <v>160</v>
      </c>
      <c r="AI2697" t="s">
        <v>1845</v>
      </c>
      <c r="AJ2697" t="s">
        <v>46</v>
      </c>
      <c r="AK2697" t="s">
        <v>94</v>
      </c>
      <c r="AL2697" t="s">
        <v>1846</v>
      </c>
      <c r="AM2697">
        <v>30.352</v>
      </c>
      <c r="AN2697">
        <v>2</v>
      </c>
      <c r="AO2697">
        <v>0.2</v>
      </c>
      <c r="AP2697">
        <v>10.623200000000001</v>
      </c>
      <c r="AQ2697">
        <f>YEAR(Table1[[#This Row],[Order Date]])</f>
        <v>2016</v>
      </c>
      <c r="AR2697" t="str">
        <f>TEXT(Table1[[#This Row],[Order Date]],"mmmm")</f>
        <v>February</v>
      </c>
      <c r="AS2697" t="str">
        <f>"Q"&amp;ROUNDUP(MONTH(Table1[[#This Row],[Order Date]])/3,0)</f>
        <v>Q1</v>
      </c>
      <c r="AT2697">
        <f>IF(Table1[[#This Row],[Sales]]=0,0,Table1[[#This Row],[Profit]]/Table1[[#This Row],[Sales]])</f>
        <v>0.35000000000000003</v>
      </c>
    </row>
    <row r="2698" spans="22:46" x14ac:dyDescent="0.3">
      <c r="V2698">
        <v>2697</v>
      </c>
      <c r="W2698" t="s">
        <v>6502</v>
      </c>
      <c r="X2698" s="1">
        <v>41716</v>
      </c>
      <c r="Y2698" t="s">
        <v>6503</v>
      </c>
      <c r="Z2698" t="s">
        <v>51</v>
      </c>
      <c r="AA2698" t="s">
        <v>5874</v>
      </c>
      <c r="AB2698" t="s">
        <v>5875</v>
      </c>
      <c r="AC2698" t="s">
        <v>108</v>
      </c>
      <c r="AD2698" t="s">
        <v>26</v>
      </c>
      <c r="AE2698" t="s">
        <v>1712</v>
      </c>
      <c r="AF2698" t="s">
        <v>55</v>
      </c>
      <c r="AG2698">
        <v>32216</v>
      </c>
      <c r="AH2698" t="s">
        <v>29</v>
      </c>
      <c r="AI2698" t="s">
        <v>6504</v>
      </c>
      <c r="AJ2698" t="s">
        <v>73</v>
      </c>
      <c r="AK2698" t="s">
        <v>768</v>
      </c>
      <c r="AL2698" t="s">
        <v>6505</v>
      </c>
      <c r="AM2698">
        <v>821.3</v>
      </c>
      <c r="AN2698">
        <v>4</v>
      </c>
      <c r="AO2698">
        <v>0.5</v>
      </c>
      <c r="AP2698">
        <v>-16.425999999999998</v>
      </c>
      <c r="AQ2698">
        <f>YEAR(Table1[[#This Row],[Order Date]])</f>
        <v>2014</v>
      </c>
      <c r="AR2698" t="str">
        <f>TEXT(Table1[[#This Row],[Order Date]],"mmmm")</f>
        <v>March</v>
      </c>
      <c r="AS2698" t="str">
        <f>"Q"&amp;ROUNDUP(MONTH(Table1[[#This Row],[Order Date]])/3,0)</f>
        <v>Q1</v>
      </c>
      <c r="AT2698">
        <f>IF(Table1[[#This Row],[Sales]]=0,0,Table1[[#This Row],[Profit]]/Table1[[#This Row],[Sales]])</f>
        <v>-0.02</v>
      </c>
    </row>
    <row r="2699" spans="22:46" x14ac:dyDescent="0.3">
      <c r="V2699">
        <v>2698</v>
      </c>
      <c r="W2699" t="s">
        <v>6502</v>
      </c>
      <c r="X2699" s="1">
        <v>41716</v>
      </c>
      <c r="Y2699" t="s">
        <v>6503</v>
      </c>
      <c r="Z2699" t="s">
        <v>51</v>
      </c>
      <c r="AA2699" t="s">
        <v>5874</v>
      </c>
      <c r="AB2699" t="s">
        <v>5875</v>
      </c>
      <c r="AC2699" t="s">
        <v>108</v>
      </c>
      <c r="AD2699" t="s">
        <v>26</v>
      </c>
      <c r="AE2699" t="s">
        <v>1712</v>
      </c>
      <c r="AF2699" t="s">
        <v>55</v>
      </c>
      <c r="AG2699">
        <v>32216</v>
      </c>
      <c r="AH2699" t="s">
        <v>29</v>
      </c>
      <c r="AI2699" t="s">
        <v>6506</v>
      </c>
      <c r="AJ2699" t="s">
        <v>73</v>
      </c>
      <c r="AK2699" t="s">
        <v>768</v>
      </c>
      <c r="AL2699" t="s">
        <v>6507</v>
      </c>
      <c r="AM2699">
        <v>22638.48</v>
      </c>
      <c r="AN2699">
        <v>6</v>
      </c>
      <c r="AO2699">
        <v>0.5</v>
      </c>
      <c r="AP2699">
        <v>-1811.0784000000001</v>
      </c>
      <c r="AQ2699">
        <f>YEAR(Table1[[#This Row],[Order Date]])</f>
        <v>2014</v>
      </c>
      <c r="AR2699" t="str">
        <f>TEXT(Table1[[#This Row],[Order Date]],"mmmm")</f>
        <v>March</v>
      </c>
      <c r="AS2699" t="str">
        <f>"Q"&amp;ROUNDUP(MONTH(Table1[[#This Row],[Order Date]])/3,0)</f>
        <v>Q1</v>
      </c>
      <c r="AT2699">
        <f>IF(Table1[[#This Row],[Sales]]=0,0,Table1[[#This Row],[Profit]]/Table1[[#This Row],[Sales]])</f>
        <v>-0.08</v>
      </c>
    </row>
    <row r="2700" spans="22:46" x14ac:dyDescent="0.3">
      <c r="V2700">
        <v>2699</v>
      </c>
      <c r="W2700" t="s">
        <v>6502</v>
      </c>
      <c r="X2700" s="1">
        <v>41716</v>
      </c>
      <c r="Y2700" t="s">
        <v>6503</v>
      </c>
      <c r="Z2700" t="s">
        <v>51</v>
      </c>
      <c r="AA2700" t="s">
        <v>5874</v>
      </c>
      <c r="AB2700" t="s">
        <v>5875</v>
      </c>
      <c r="AC2700" t="s">
        <v>108</v>
      </c>
      <c r="AD2700" t="s">
        <v>26</v>
      </c>
      <c r="AE2700" t="s">
        <v>1712</v>
      </c>
      <c r="AF2700" t="s">
        <v>55</v>
      </c>
      <c r="AG2700">
        <v>32216</v>
      </c>
      <c r="AH2700" t="s">
        <v>29</v>
      </c>
      <c r="AI2700" t="s">
        <v>640</v>
      </c>
      <c r="AJ2700" t="s">
        <v>46</v>
      </c>
      <c r="AK2700" t="s">
        <v>94</v>
      </c>
      <c r="AL2700" t="s">
        <v>641</v>
      </c>
      <c r="AM2700">
        <v>21.376000000000001</v>
      </c>
      <c r="AN2700">
        <v>4</v>
      </c>
      <c r="AO2700">
        <v>0.2</v>
      </c>
      <c r="AP2700">
        <v>7.4816000000000003</v>
      </c>
      <c r="AQ2700">
        <f>YEAR(Table1[[#This Row],[Order Date]])</f>
        <v>2014</v>
      </c>
      <c r="AR2700" t="str">
        <f>TEXT(Table1[[#This Row],[Order Date]],"mmmm")</f>
        <v>March</v>
      </c>
      <c r="AS2700" t="str">
        <f>"Q"&amp;ROUNDUP(MONTH(Table1[[#This Row],[Order Date]])/3,0)</f>
        <v>Q1</v>
      </c>
      <c r="AT2700">
        <f>IF(Table1[[#This Row],[Sales]]=0,0,Table1[[#This Row],[Profit]]/Table1[[#This Row],[Sales]])</f>
        <v>0.35</v>
      </c>
    </row>
    <row r="2701" spans="22:46" x14ac:dyDescent="0.3">
      <c r="V2701">
        <v>2700</v>
      </c>
      <c r="W2701" t="s">
        <v>6502</v>
      </c>
      <c r="X2701" s="1">
        <v>41716</v>
      </c>
      <c r="Y2701" t="s">
        <v>6503</v>
      </c>
      <c r="Z2701" t="s">
        <v>51</v>
      </c>
      <c r="AA2701" t="s">
        <v>5874</v>
      </c>
      <c r="AB2701" t="s">
        <v>5875</v>
      </c>
      <c r="AC2701" t="s">
        <v>108</v>
      </c>
      <c r="AD2701" t="s">
        <v>26</v>
      </c>
      <c r="AE2701" t="s">
        <v>1712</v>
      </c>
      <c r="AF2701" t="s">
        <v>55</v>
      </c>
      <c r="AG2701">
        <v>32216</v>
      </c>
      <c r="AH2701" t="s">
        <v>29</v>
      </c>
      <c r="AI2701" t="s">
        <v>6508</v>
      </c>
      <c r="AJ2701" t="s">
        <v>46</v>
      </c>
      <c r="AK2701" t="s">
        <v>70</v>
      </c>
      <c r="AL2701" t="s">
        <v>6509</v>
      </c>
      <c r="AM2701">
        <v>8.016</v>
      </c>
      <c r="AN2701">
        <v>3</v>
      </c>
      <c r="AO2701">
        <v>0.2</v>
      </c>
      <c r="AP2701">
        <v>1.002</v>
      </c>
      <c r="AQ2701">
        <f>YEAR(Table1[[#This Row],[Order Date]])</f>
        <v>2014</v>
      </c>
      <c r="AR2701" t="str">
        <f>TEXT(Table1[[#This Row],[Order Date]],"mmmm")</f>
        <v>March</v>
      </c>
      <c r="AS2701" t="str">
        <f>"Q"&amp;ROUNDUP(MONTH(Table1[[#This Row],[Order Date]])/3,0)</f>
        <v>Q1</v>
      </c>
      <c r="AT2701">
        <f>IF(Table1[[#This Row],[Sales]]=0,0,Table1[[#This Row],[Profit]]/Table1[[#This Row],[Sales]])</f>
        <v>0.125</v>
      </c>
    </row>
    <row r="2702" spans="22:46" x14ac:dyDescent="0.3">
      <c r="V2702">
        <v>2701</v>
      </c>
      <c r="W2702" t="s">
        <v>6502</v>
      </c>
      <c r="X2702" s="1">
        <v>41716</v>
      </c>
      <c r="Y2702" t="s">
        <v>6503</v>
      </c>
      <c r="Z2702" t="s">
        <v>51</v>
      </c>
      <c r="AA2702" t="s">
        <v>5874</v>
      </c>
      <c r="AB2702" t="s">
        <v>5875</v>
      </c>
      <c r="AC2702" t="s">
        <v>108</v>
      </c>
      <c r="AD2702" t="s">
        <v>26</v>
      </c>
      <c r="AE2702" t="s">
        <v>1712</v>
      </c>
      <c r="AF2702" t="s">
        <v>55</v>
      </c>
      <c r="AG2702">
        <v>32216</v>
      </c>
      <c r="AH2702" t="s">
        <v>29</v>
      </c>
      <c r="AI2702" t="s">
        <v>4455</v>
      </c>
      <c r="AJ2702" t="s">
        <v>31</v>
      </c>
      <c r="AK2702" t="s">
        <v>67</v>
      </c>
      <c r="AL2702" t="s">
        <v>6430</v>
      </c>
      <c r="AM2702">
        <v>30.768000000000001</v>
      </c>
      <c r="AN2702">
        <v>2</v>
      </c>
      <c r="AO2702">
        <v>0.2</v>
      </c>
      <c r="AP2702">
        <v>8.0765999999999991</v>
      </c>
      <c r="AQ2702">
        <f>YEAR(Table1[[#This Row],[Order Date]])</f>
        <v>2014</v>
      </c>
      <c r="AR2702" t="str">
        <f>TEXT(Table1[[#This Row],[Order Date]],"mmmm")</f>
        <v>March</v>
      </c>
      <c r="AS2702" t="str">
        <f>"Q"&amp;ROUNDUP(MONTH(Table1[[#This Row],[Order Date]])/3,0)</f>
        <v>Q1</v>
      </c>
      <c r="AT2702">
        <f>IF(Table1[[#This Row],[Sales]]=0,0,Table1[[#This Row],[Profit]]/Table1[[#This Row],[Sales]])</f>
        <v>0.26249999999999996</v>
      </c>
    </row>
    <row r="2703" spans="22:46" x14ac:dyDescent="0.3">
      <c r="V2703">
        <v>2702</v>
      </c>
      <c r="W2703" t="s">
        <v>6502</v>
      </c>
      <c r="X2703" s="1">
        <v>41716</v>
      </c>
      <c r="Y2703" t="s">
        <v>6503</v>
      </c>
      <c r="Z2703" t="s">
        <v>51</v>
      </c>
      <c r="AA2703" t="s">
        <v>5874</v>
      </c>
      <c r="AB2703" t="s">
        <v>5875</v>
      </c>
      <c r="AC2703" t="s">
        <v>108</v>
      </c>
      <c r="AD2703" t="s">
        <v>26</v>
      </c>
      <c r="AE2703" t="s">
        <v>1712</v>
      </c>
      <c r="AF2703" t="s">
        <v>55</v>
      </c>
      <c r="AG2703">
        <v>32216</v>
      </c>
      <c r="AH2703" t="s">
        <v>29</v>
      </c>
      <c r="AI2703" t="s">
        <v>2409</v>
      </c>
      <c r="AJ2703" t="s">
        <v>46</v>
      </c>
      <c r="AK2703" t="s">
        <v>303</v>
      </c>
      <c r="AL2703" t="s">
        <v>633</v>
      </c>
      <c r="AM2703">
        <v>18.936</v>
      </c>
      <c r="AN2703">
        <v>3</v>
      </c>
      <c r="AO2703">
        <v>0.2</v>
      </c>
      <c r="AP2703">
        <v>5.9175000000000004</v>
      </c>
      <c r="AQ2703">
        <f>YEAR(Table1[[#This Row],[Order Date]])</f>
        <v>2014</v>
      </c>
      <c r="AR2703" t="str">
        <f>TEXT(Table1[[#This Row],[Order Date]],"mmmm")</f>
        <v>March</v>
      </c>
      <c r="AS2703" t="str">
        <f>"Q"&amp;ROUNDUP(MONTH(Table1[[#This Row],[Order Date]])/3,0)</f>
        <v>Q1</v>
      </c>
      <c r="AT2703">
        <f>IF(Table1[[#This Row],[Sales]]=0,0,Table1[[#This Row],[Profit]]/Table1[[#This Row],[Sales]])</f>
        <v>0.3125</v>
      </c>
    </row>
    <row r="2704" spans="22:46" x14ac:dyDescent="0.3">
      <c r="V2704">
        <v>2703</v>
      </c>
      <c r="W2704" t="s">
        <v>6502</v>
      </c>
      <c r="X2704" s="1">
        <v>41716</v>
      </c>
      <c r="Y2704" t="s">
        <v>6503</v>
      </c>
      <c r="Z2704" t="s">
        <v>51</v>
      </c>
      <c r="AA2704" t="s">
        <v>5874</v>
      </c>
      <c r="AB2704" t="s">
        <v>5875</v>
      </c>
      <c r="AC2704" t="s">
        <v>108</v>
      </c>
      <c r="AD2704" t="s">
        <v>26</v>
      </c>
      <c r="AE2704" t="s">
        <v>1712</v>
      </c>
      <c r="AF2704" t="s">
        <v>55</v>
      </c>
      <c r="AG2704">
        <v>32216</v>
      </c>
      <c r="AH2704" t="s">
        <v>29</v>
      </c>
      <c r="AI2704" t="s">
        <v>5187</v>
      </c>
      <c r="AJ2704" t="s">
        <v>31</v>
      </c>
      <c r="AK2704" t="s">
        <v>67</v>
      </c>
      <c r="AL2704" t="s">
        <v>5188</v>
      </c>
      <c r="AM2704">
        <v>122.352</v>
      </c>
      <c r="AN2704">
        <v>3</v>
      </c>
      <c r="AO2704">
        <v>0.2</v>
      </c>
      <c r="AP2704">
        <v>15.294</v>
      </c>
      <c r="AQ2704">
        <f>YEAR(Table1[[#This Row],[Order Date]])</f>
        <v>2014</v>
      </c>
      <c r="AR2704" t="str">
        <f>TEXT(Table1[[#This Row],[Order Date]],"mmmm")</f>
        <v>March</v>
      </c>
      <c r="AS2704" t="str">
        <f>"Q"&amp;ROUNDUP(MONTH(Table1[[#This Row],[Order Date]])/3,0)</f>
        <v>Q1</v>
      </c>
      <c r="AT2704">
        <f>IF(Table1[[#This Row],[Sales]]=0,0,Table1[[#This Row],[Profit]]/Table1[[#This Row],[Sales]])</f>
        <v>0.125</v>
      </c>
    </row>
    <row r="2705" spans="22:46" x14ac:dyDescent="0.3">
      <c r="V2705">
        <v>2704</v>
      </c>
      <c r="W2705" t="s">
        <v>6510</v>
      </c>
      <c r="X2705" s="1">
        <v>41783</v>
      </c>
      <c r="Y2705" t="s">
        <v>4128</v>
      </c>
      <c r="Z2705" t="s">
        <v>51</v>
      </c>
      <c r="AA2705" t="s">
        <v>2458</v>
      </c>
      <c r="AB2705" t="s">
        <v>2459</v>
      </c>
      <c r="AC2705" t="s">
        <v>25</v>
      </c>
      <c r="AD2705" t="s">
        <v>26</v>
      </c>
      <c r="AE2705" t="s">
        <v>5046</v>
      </c>
      <c r="AF2705" t="s">
        <v>3098</v>
      </c>
      <c r="AG2705">
        <v>21215</v>
      </c>
      <c r="AH2705" t="s">
        <v>160</v>
      </c>
      <c r="AI2705" t="s">
        <v>6511</v>
      </c>
      <c r="AJ2705" t="s">
        <v>46</v>
      </c>
      <c r="AK2705" t="s">
        <v>94</v>
      </c>
      <c r="AL2705" t="s">
        <v>6512</v>
      </c>
      <c r="AM2705">
        <v>116.28</v>
      </c>
      <c r="AN2705">
        <v>3</v>
      </c>
      <c r="AO2705">
        <v>0</v>
      </c>
      <c r="AP2705">
        <v>56.977200000000003</v>
      </c>
      <c r="AQ2705">
        <f>YEAR(Table1[[#This Row],[Order Date]])</f>
        <v>2014</v>
      </c>
      <c r="AR2705" t="str">
        <f>TEXT(Table1[[#This Row],[Order Date]],"mmmm")</f>
        <v>May</v>
      </c>
      <c r="AS2705" t="str">
        <f>"Q"&amp;ROUNDUP(MONTH(Table1[[#This Row],[Order Date]])/3,0)</f>
        <v>Q2</v>
      </c>
      <c r="AT2705">
        <f>IF(Table1[[#This Row],[Sales]]=0,0,Table1[[#This Row],[Profit]]/Table1[[#This Row],[Sales]])</f>
        <v>0.49000000000000005</v>
      </c>
    </row>
    <row r="2706" spans="22:46" x14ac:dyDescent="0.3">
      <c r="V2706">
        <v>2705</v>
      </c>
      <c r="W2706" t="s">
        <v>6513</v>
      </c>
      <c r="X2706" s="1">
        <v>42927</v>
      </c>
      <c r="Y2706" t="s">
        <v>896</v>
      </c>
      <c r="Z2706" t="s">
        <v>22</v>
      </c>
      <c r="AA2706" t="s">
        <v>5417</v>
      </c>
      <c r="AB2706" t="s">
        <v>5418</v>
      </c>
      <c r="AC2706" t="s">
        <v>25</v>
      </c>
      <c r="AD2706" t="s">
        <v>26</v>
      </c>
      <c r="AE2706" t="s">
        <v>300</v>
      </c>
      <c r="AF2706" t="s">
        <v>301</v>
      </c>
      <c r="AG2706">
        <v>10009</v>
      </c>
      <c r="AH2706" t="s">
        <v>160</v>
      </c>
      <c r="AI2706" t="s">
        <v>852</v>
      </c>
      <c r="AJ2706" t="s">
        <v>73</v>
      </c>
      <c r="AK2706" t="s">
        <v>176</v>
      </c>
      <c r="AL2706" t="s">
        <v>853</v>
      </c>
      <c r="AM2706">
        <v>132.6</v>
      </c>
      <c r="AN2706">
        <v>6</v>
      </c>
      <c r="AO2706">
        <v>0</v>
      </c>
      <c r="AP2706">
        <v>17.238</v>
      </c>
      <c r="AQ2706">
        <f>YEAR(Table1[[#This Row],[Order Date]])</f>
        <v>2017</v>
      </c>
      <c r="AR2706" t="str">
        <f>TEXT(Table1[[#This Row],[Order Date]],"mmmm")</f>
        <v>July</v>
      </c>
      <c r="AS2706" t="str">
        <f>"Q"&amp;ROUNDUP(MONTH(Table1[[#This Row],[Order Date]])/3,0)</f>
        <v>Q3</v>
      </c>
      <c r="AT2706">
        <f>IF(Table1[[#This Row],[Sales]]=0,0,Table1[[#This Row],[Profit]]/Table1[[#This Row],[Sales]])</f>
        <v>0.13</v>
      </c>
    </row>
    <row r="2707" spans="22:46" x14ac:dyDescent="0.3">
      <c r="V2707">
        <v>2706</v>
      </c>
      <c r="W2707" t="s">
        <v>6514</v>
      </c>
      <c r="X2707" s="1">
        <v>42902</v>
      </c>
      <c r="Y2707" t="s">
        <v>2916</v>
      </c>
      <c r="Z2707" t="s">
        <v>51</v>
      </c>
      <c r="AA2707" t="s">
        <v>4148</v>
      </c>
      <c r="AB2707" t="s">
        <v>4149</v>
      </c>
      <c r="AC2707" t="s">
        <v>108</v>
      </c>
      <c r="AD2707" t="s">
        <v>26</v>
      </c>
      <c r="AE2707" t="s">
        <v>752</v>
      </c>
      <c r="AF2707" t="s">
        <v>753</v>
      </c>
      <c r="AG2707">
        <v>88220</v>
      </c>
      <c r="AH2707" t="s">
        <v>44</v>
      </c>
      <c r="AI2707" t="s">
        <v>4747</v>
      </c>
      <c r="AJ2707" t="s">
        <v>46</v>
      </c>
      <c r="AK2707" t="s">
        <v>651</v>
      </c>
      <c r="AL2707" t="s">
        <v>4748</v>
      </c>
      <c r="AM2707">
        <v>16.68</v>
      </c>
      <c r="AN2707">
        <v>2</v>
      </c>
      <c r="AO2707">
        <v>0</v>
      </c>
      <c r="AP2707">
        <v>4.3368000000000002</v>
      </c>
      <c r="AQ2707">
        <f>YEAR(Table1[[#This Row],[Order Date]])</f>
        <v>2017</v>
      </c>
      <c r="AR2707" t="str">
        <f>TEXT(Table1[[#This Row],[Order Date]],"mmmm")</f>
        <v>June</v>
      </c>
      <c r="AS2707" t="str">
        <f>"Q"&amp;ROUNDUP(MONTH(Table1[[#This Row],[Order Date]])/3,0)</f>
        <v>Q2</v>
      </c>
      <c r="AT2707">
        <f>IF(Table1[[#This Row],[Sales]]=0,0,Table1[[#This Row],[Profit]]/Table1[[#This Row],[Sales]])</f>
        <v>0.26</v>
      </c>
    </row>
    <row r="2708" spans="22:46" x14ac:dyDescent="0.3">
      <c r="V2708">
        <v>2707</v>
      </c>
      <c r="W2708" t="s">
        <v>6514</v>
      </c>
      <c r="X2708" s="1">
        <v>42902</v>
      </c>
      <c r="Y2708" t="s">
        <v>2916</v>
      </c>
      <c r="Z2708" t="s">
        <v>51</v>
      </c>
      <c r="AA2708" t="s">
        <v>4148</v>
      </c>
      <c r="AB2708" t="s">
        <v>4149</v>
      </c>
      <c r="AC2708" t="s">
        <v>108</v>
      </c>
      <c r="AD2708" t="s">
        <v>26</v>
      </c>
      <c r="AE2708" t="s">
        <v>752</v>
      </c>
      <c r="AF2708" t="s">
        <v>753</v>
      </c>
      <c r="AG2708">
        <v>88220</v>
      </c>
      <c r="AH2708" t="s">
        <v>44</v>
      </c>
      <c r="AI2708" t="s">
        <v>6515</v>
      </c>
      <c r="AJ2708" t="s">
        <v>46</v>
      </c>
      <c r="AK2708" t="s">
        <v>94</v>
      </c>
      <c r="AL2708" t="s">
        <v>6516</v>
      </c>
      <c r="AM2708">
        <v>19.440000000000001</v>
      </c>
      <c r="AN2708">
        <v>3</v>
      </c>
      <c r="AO2708">
        <v>0</v>
      </c>
      <c r="AP2708">
        <v>9.3312000000000008</v>
      </c>
      <c r="AQ2708">
        <f>YEAR(Table1[[#This Row],[Order Date]])</f>
        <v>2017</v>
      </c>
      <c r="AR2708" t="str">
        <f>TEXT(Table1[[#This Row],[Order Date]],"mmmm")</f>
        <v>June</v>
      </c>
      <c r="AS2708" t="str">
        <f>"Q"&amp;ROUNDUP(MONTH(Table1[[#This Row],[Order Date]])/3,0)</f>
        <v>Q2</v>
      </c>
      <c r="AT2708">
        <f>IF(Table1[[#This Row],[Sales]]=0,0,Table1[[#This Row],[Profit]]/Table1[[#This Row],[Sales]])</f>
        <v>0.48000000000000004</v>
      </c>
    </row>
    <row r="2709" spans="22:46" x14ac:dyDescent="0.3">
      <c r="V2709">
        <v>2708</v>
      </c>
      <c r="W2709" t="s">
        <v>6514</v>
      </c>
      <c r="X2709" s="1">
        <v>42902</v>
      </c>
      <c r="Y2709" t="s">
        <v>2916</v>
      </c>
      <c r="Z2709" t="s">
        <v>51</v>
      </c>
      <c r="AA2709" t="s">
        <v>4148</v>
      </c>
      <c r="AB2709" t="s">
        <v>4149</v>
      </c>
      <c r="AC2709" t="s">
        <v>108</v>
      </c>
      <c r="AD2709" t="s">
        <v>26</v>
      </c>
      <c r="AE2709" t="s">
        <v>752</v>
      </c>
      <c r="AF2709" t="s">
        <v>753</v>
      </c>
      <c r="AG2709">
        <v>88220</v>
      </c>
      <c r="AH2709" t="s">
        <v>44</v>
      </c>
      <c r="AI2709" t="s">
        <v>6517</v>
      </c>
      <c r="AJ2709" t="s">
        <v>46</v>
      </c>
      <c r="AK2709" t="s">
        <v>94</v>
      </c>
      <c r="AL2709" t="s">
        <v>6518</v>
      </c>
      <c r="AM2709">
        <v>192.16</v>
      </c>
      <c r="AN2709">
        <v>4</v>
      </c>
      <c r="AO2709">
        <v>0</v>
      </c>
      <c r="AP2709">
        <v>92.236800000000002</v>
      </c>
      <c r="AQ2709">
        <f>YEAR(Table1[[#This Row],[Order Date]])</f>
        <v>2017</v>
      </c>
      <c r="AR2709" t="str">
        <f>TEXT(Table1[[#This Row],[Order Date]],"mmmm")</f>
        <v>June</v>
      </c>
      <c r="AS2709" t="str">
        <f>"Q"&amp;ROUNDUP(MONTH(Table1[[#This Row],[Order Date]])/3,0)</f>
        <v>Q2</v>
      </c>
      <c r="AT2709">
        <f>IF(Table1[[#This Row],[Sales]]=0,0,Table1[[#This Row],[Profit]]/Table1[[#This Row],[Sales]])</f>
        <v>0.48000000000000004</v>
      </c>
    </row>
    <row r="2710" spans="22:46" x14ac:dyDescent="0.3">
      <c r="V2710">
        <v>2709</v>
      </c>
      <c r="W2710" t="s">
        <v>6519</v>
      </c>
      <c r="X2710" s="1">
        <v>42034</v>
      </c>
      <c r="Y2710" s="1">
        <v>42157</v>
      </c>
      <c r="Z2710" t="s">
        <v>51</v>
      </c>
      <c r="AA2710" t="s">
        <v>2203</v>
      </c>
      <c r="AB2710" t="s">
        <v>2204</v>
      </c>
      <c r="AC2710" t="s">
        <v>25</v>
      </c>
      <c r="AD2710" t="s">
        <v>26</v>
      </c>
      <c r="AE2710" t="s">
        <v>42</v>
      </c>
      <c r="AF2710" t="s">
        <v>43</v>
      </c>
      <c r="AG2710">
        <v>90049</v>
      </c>
      <c r="AH2710" t="s">
        <v>44</v>
      </c>
      <c r="AI2710" t="s">
        <v>6520</v>
      </c>
      <c r="AJ2710" t="s">
        <v>31</v>
      </c>
      <c r="AK2710" t="s">
        <v>67</v>
      </c>
      <c r="AL2710" t="s">
        <v>6521</v>
      </c>
      <c r="AM2710">
        <v>227.36</v>
      </c>
      <c r="AN2710">
        <v>7</v>
      </c>
      <c r="AO2710">
        <v>0</v>
      </c>
      <c r="AP2710">
        <v>81.849599999999995</v>
      </c>
      <c r="AQ2710">
        <f>YEAR(Table1[[#This Row],[Order Date]])</f>
        <v>2015</v>
      </c>
      <c r="AR2710" t="str">
        <f>TEXT(Table1[[#This Row],[Order Date]],"mmmm")</f>
        <v>January</v>
      </c>
      <c r="AS2710" t="str">
        <f>"Q"&amp;ROUNDUP(MONTH(Table1[[#This Row],[Order Date]])/3,0)</f>
        <v>Q1</v>
      </c>
      <c r="AT2710">
        <f>IF(Table1[[#This Row],[Sales]]=0,0,Table1[[#This Row],[Profit]]/Table1[[#This Row],[Sales]])</f>
        <v>0.35999999999999993</v>
      </c>
    </row>
    <row r="2711" spans="22:46" x14ac:dyDescent="0.3">
      <c r="V2711">
        <v>2710</v>
      </c>
      <c r="W2711" t="s">
        <v>6519</v>
      </c>
      <c r="X2711" s="1">
        <v>42034</v>
      </c>
      <c r="Y2711" s="1">
        <v>42157</v>
      </c>
      <c r="Z2711" t="s">
        <v>51</v>
      </c>
      <c r="AA2711" t="s">
        <v>2203</v>
      </c>
      <c r="AB2711" t="s">
        <v>2204</v>
      </c>
      <c r="AC2711" t="s">
        <v>25</v>
      </c>
      <c r="AD2711" t="s">
        <v>26</v>
      </c>
      <c r="AE2711" t="s">
        <v>42</v>
      </c>
      <c r="AF2711" t="s">
        <v>43</v>
      </c>
      <c r="AG2711">
        <v>90049</v>
      </c>
      <c r="AH2711" t="s">
        <v>44</v>
      </c>
      <c r="AI2711" t="s">
        <v>5165</v>
      </c>
      <c r="AJ2711" t="s">
        <v>73</v>
      </c>
      <c r="AK2711" t="s">
        <v>768</v>
      </c>
      <c r="AL2711" t="s">
        <v>5166</v>
      </c>
      <c r="AM2711">
        <v>1919.9760000000001</v>
      </c>
      <c r="AN2711">
        <v>3</v>
      </c>
      <c r="AO2711">
        <v>0.2</v>
      </c>
      <c r="AP2711">
        <v>215.9973</v>
      </c>
      <c r="AQ2711">
        <f>YEAR(Table1[[#This Row],[Order Date]])</f>
        <v>2015</v>
      </c>
      <c r="AR2711" t="str">
        <f>TEXT(Table1[[#This Row],[Order Date]],"mmmm")</f>
        <v>January</v>
      </c>
      <c r="AS2711" t="str">
        <f>"Q"&amp;ROUNDUP(MONTH(Table1[[#This Row],[Order Date]])/3,0)</f>
        <v>Q1</v>
      </c>
      <c r="AT2711">
        <f>IF(Table1[[#This Row],[Sales]]=0,0,Table1[[#This Row],[Profit]]/Table1[[#This Row],[Sales]])</f>
        <v>0.11249999999999999</v>
      </c>
    </row>
    <row r="2712" spans="22:46" x14ac:dyDescent="0.3">
      <c r="V2712">
        <v>2711</v>
      </c>
      <c r="W2712" t="s">
        <v>6522</v>
      </c>
      <c r="X2712" s="1">
        <v>42349</v>
      </c>
      <c r="Y2712" t="s">
        <v>813</v>
      </c>
      <c r="Z2712" t="s">
        <v>51</v>
      </c>
      <c r="AA2712" t="s">
        <v>4570</v>
      </c>
      <c r="AB2712" t="s">
        <v>4571</v>
      </c>
      <c r="AC2712" t="s">
        <v>25</v>
      </c>
      <c r="AD2712" t="s">
        <v>26</v>
      </c>
      <c r="AE2712" t="s">
        <v>1712</v>
      </c>
      <c r="AF2712" t="s">
        <v>55</v>
      </c>
      <c r="AG2712">
        <v>32216</v>
      </c>
      <c r="AH2712" t="s">
        <v>29</v>
      </c>
      <c r="AI2712" t="s">
        <v>1797</v>
      </c>
      <c r="AJ2712" t="s">
        <v>46</v>
      </c>
      <c r="AK2712" t="s">
        <v>77</v>
      </c>
      <c r="AL2712" t="s">
        <v>1798</v>
      </c>
      <c r="AM2712">
        <v>12.827999999999999</v>
      </c>
      <c r="AN2712">
        <v>2</v>
      </c>
      <c r="AO2712">
        <v>0.7</v>
      </c>
      <c r="AP2712">
        <v>-8.9795999999999996</v>
      </c>
      <c r="AQ2712">
        <f>YEAR(Table1[[#This Row],[Order Date]])</f>
        <v>2015</v>
      </c>
      <c r="AR2712" t="str">
        <f>TEXT(Table1[[#This Row],[Order Date]],"mmmm")</f>
        <v>December</v>
      </c>
      <c r="AS2712" t="str">
        <f>"Q"&amp;ROUNDUP(MONTH(Table1[[#This Row],[Order Date]])/3,0)</f>
        <v>Q4</v>
      </c>
      <c r="AT2712">
        <f>IF(Table1[[#This Row],[Sales]]=0,0,Table1[[#This Row],[Profit]]/Table1[[#This Row],[Sales]])</f>
        <v>-0.7</v>
      </c>
    </row>
    <row r="2713" spans="22:46" x14ac:dyDescent="0.3">
      <c r="V2713">
        <v>2712</v>
      </c>
      <c r="W2713" t="s">
        <v>6523</v>
      </c>
      <c r="X2713" s="1">
        <v>43017</v>
      </c>
      <c r="Y2713" s="1">
        <v>43049</v>
      </c>
      <c r="Z2713" t="s">
        <v>207</v>
      </c>
      <c r="AA2713" t="s">
        <v>4134</v>
      </c>
      <c r="AB2713" t="s">
        <v>4135</v>
      </c>
      <c r="AC2713" t="s">
        <v>41</v>
      </c>
      <c r="AD2713" t="s">
        <v>26</v>
      </c>
      <c r="AE2713" t="s">
        <v>1256</v>
      </c>
      <c r="AF2713" t="s">
        <v>564</v>
      </c>
      <c r="AG2713">
        <v>44107</v>
      </c>
      <c r="AH2713" t="s">
        <v>160</v>
      </c>
      <c r="AI2713" t="s">
        <v>2690</v>
      </c>
      <c r="AJ2713" t="s">
        <v>31</v>
      </c>
      <c r="AK2713" t="s">
        <v>67</v>
      </c>
      <c r="AL2713" t="s">
        <v>2691</v>
      </c>
      <c r="AM2713">
        <v>45.887999999999998</v>
      </c>
      <c r="AN2713">
        <v>4</v>
      </c>
      <c r="AO2713">
        <v>0.2</v>
      </c>
      <c r="AP2713">
        <v>9.1776</v>
      </c>
      <c r="AQ2713">
        <f>YEAR(Table1[[#This Row],[Order Date]])</f>
        <v>2017</v>
      </c>
      <c r="AR2713" t="str">
        <f>TEXT(Table1[[#This Row],[Order Date]],"mmmm")</f>
        <v>October</v>
      </c>
      <c r="AS2713" t="str">
        <f>"Q"&amp;ROUNDUP(MONTH(Table1[[#This Row],[Order Date]])/3,0)</f>
        <v>Q4</v>
      </c>
      <c r="AT2713">
        <f>IF(Table1[[#This Row],[Sales]]=0,0,Table1[[#This Row],[Profit]]/Table1[[#This Row],[Sales]])</f>
        <v>0.2</v>
      </c>
    </row>
    <row r="2714" spans="22:46" x14ac:dyDescent="0.3">
      <c r="V2714">
        <v>2713</v>
      </c>
      <c r="W2714" t="s">
        <v>6524</v>
      </c>
      <c r="X2714" s="1">
        <v>42945</v>
      </c>
      <c r="Y2714" s="1">
        <v>42743</v>
      </c>
      <c r="Z2714" t="s">
        <v>22</v>
      </c>
      <c r="AA2714" t="s">
        <v>2849</v>
      </c>
      <c r="AB2714" t="s">
        <v>2850</v>
      </c>
      <c r="AC2714" t="s">
        <v>25</v>
      </c>
      <c r="AD2714" t="s">
        <v>26</v>
      </c>
      <c r="AE2714" t="s">
        <v>312</v>
      </c>
      <c r="AF2714" t="s">
        <v>301</v>
      </c>
      <c r="AG2714">
        <v>12180</v>
      </c>
      <c r="AH2714" t="s">
        <v>160</v>
      </c>
      <c r="AI2714" t="s">
        <v>774</v>
      </c>
      <c r="AJ2714" t="s">
        <v>46</v>
      </c>
      <c r="AK2714" t="s">
        <v>70</v>
      </c>
      <c r="AL2714" t="s">
        <v>775</v>
      </c>
      <c r="AM2714">
        <v>60.12</v>
      </c>
      <c r="AN2714">
        <v>9</v>
      </c>
      <c r="AO2714">
        <v>0</v>
      </c>
      <c r="AP2714">
        <v>22.244399999999999</v>
      </c>
      <c r="AQ2714">
        <f>YEAR(Table1[[#This Row],[Order Date]])</f>
        <v>2017</v>
      </c>
      <c r="AR2714" t="str">
        <f>TEXT(Table1[[#This Row],[Order Date]],"mmmm")</f>
        <v>July</v>
      </c>
      <c r="AS2714" t="str">
        <f>"Q"&amp;ROUNDUP(MONTH(Table1[[#This Row],[Order Date]])/3,0)</f>
        <v>Q3</v>
      </c>
      <c r="AT2714">
        <f>IF(Table1[[#This Row],[Sales]]=0,0,Table1[[#This Row],[Profit]]/Table1[[#This Row],[Sales]])</f>
        <v>0.37</v>
      </c>
    </row>
    <row r="2715" spans="22:46" x14ac:dyDescent="0.3">
      <c r="V2715">
        <v>2714</v>
      </c>
      <c r="W2715" t="s">
        <v>6525</v>
      </c>
      <c r="X2715" s="1">
        <v>41754</v>
      </c>
      <c r="Y2715" t="s">
        <v>3079</v>
      </c>
      <c r="Z2715" t="s">
        <v>51</v>
      </c>
      <c r="AA2715" t="s">
        <v>637</v>
      </c>
      <c r="AB2715" t="s">
        <v>638</v>
      </c>
      <c r="AC2715" t="s">
        <v>25</v>
      </c>
      <c r="AD2715" t="s">
        <v>26</v>
      </c>
      <c r="AE2715" t="s">
        <v>587</v>
      </c>
      <c r="AF2715" t="s">
        <v>92</v>
      </c>
      <c r="AG2715">
        <v>28403</v>
      </c>
      <c r="AH2715" t="s">
        <v>29</v>
      </c>
      <c r="AI2715" t="s">
        <v>3187</v>
      </c>
      <c r="AJ2715" t="s">
        <v>73</v>
      </c>
      <c r="AK2715" t="s">
        <v>74</v>
      </c>
      <c r="AL2715" t="s">
        <v>6526</v>
      </c>
      <c r="AM2715">
        <v>302.37599999999998</v>
      </c>
      <c r="AN2715">
        <v>3</v>
      </c>
      <c r="AO2715">
        <v>0.2</v>
      </c>
      <c r="AP2715">
        <v>37.796999999999997</v>
      </c>
      <c r="AQ2715">
        <f>YEAR(Table1[[#This Row],[Order Date]])</f>
        <v>2014</v>
      </c>
      <c r="AR2715" t="str">
        <f>TEXT(Table1[[#This Row],[Order Date]],"mmmm")</f>
        <v>April</v>
      </c>
      <c r="AS2715" t="str">
        <f>"Q"&amp;ROUNDUP(MONTH(Table1[[#This Row],[Order Date]])/3,0)</f>
        <v>Q2</v>
      </c>
      <c r="AT2715">
        <f>IF(Table1[[#This Row],[Sales]]=0,0,Table1[[#This Row],[Profit]]/Table1[[#This Row],[Sales]])</f>
        <v>0.125</v>
      </c>
    </row>
    <row r="2716" spans="22:46" x14ac:dyDescent="0.3">
      <c r="V2716">
        <v>2715</v>
      </c>
      <c r="W2716" t="s">
        <v>6527</v>
      </c>
      <c r="X2716" s="1">
        <v>42339</v>
      </c>
      <c r="Y2716" s="1">
        <v>42167</v>
      </c>
      <c r="Z2716" t="s">
        <v>51</v>
      </c>
      <c r="AA2716" t="s">
        <v>4323</v>
      </c>
      <c r="AB2716" t="s">
        <v>4324</v>
      </c>
      <c r="AC2716" t="s">
        <v>108</v>
      </c>
      <c r="AD2716" t="s">
        <v>26</v>
      </c>
      <c r="AE2716" t="s">
        <v>99</v>
      </c>
      <c r="AF2716" t="s">
        <v>100</v>
      </c>
      <c r="AG2716">
        <v>98105</v>
      </c>
      <c r="AH2716" t="s">
        <v>44</v>
      </c>
      <c r="AI2716" t="s">
        <v>4754</v>
      </c>
      <c r="AJ2716" t="s">
        <v>46</v>
      </c>
      <c r="AK2716" t="s">
        <v>70</v>
      </c>
      <c r="AL2716" t="s">
        <v>4755</v>
      </c>
      <c r="AM2716">
        <v>13.9</v>
      </c>
      <c r="AN2716">
        <v>5</v>
      </c>
      <c r="AO2716">
        <v>0</v>
      </c>
      <c r="AP2716">
        <v>5.56</v>
      </c>
      <c r="AQ2716">
        <f>YEAR(Table1[[#This Row],[Order Date]])</f>
        <v>2015</v>
      </c>
      <c r="AR2716" t="str">
        <f>TEXT(Table1[[#This Row],[Order Date]],"mmmm")</f>
        <v>December</v>
      </c>
      <c r="AS2716" t="str">
        <f>"Q"&amp;ROUNDUP(MONTH(Table1[[#This Row],[Order Date]])/3,0)</f>
        <v>Q4</v>
      </c>
      <c r="AT2716">
        <f>IF(Table1[[#This Row],[Sales]]=0,0,Table1[[#This Row],[Profit]]/Table1[[#This Row],[Sales]])</f>
        <v>0.39999999999999997</v>
      </c>
    </row>
    <row r="2717" spans="22:46" x14ac:dyDescent="0.3">
      <c r="V2717">
        <v>2716</v>
      </c>
      <c r="W2717" t="s">
        <v>6528</v>
      </c>
      <c r="X2717" s="1">
        <v>41977</v>
      </c>
      <c r="Y2717" s="1">
        <v>41863</v>
      </c>
      <c r="Z2717" t="s">
        <v>51</v>
      </c>
      <c r="AA2717" t="s">
        <v>4134</v>
      </c>
      <c r="AB2717" t="s">
        <v>4135</v>
      </c>
      <c r="AC2717" t="s">
        <v>41</v>
      </c>
      <c r="AD2717" t="s">
        <v>26</v>
      </c>
      <c r="AE2717" t="s">
        <v>300</v>
      </c>
      <c r="AF2717" t="s">
        <v>301</v>
      </c>
      <c r="AG2717">
        <v>10024</v>
      </c>
      <c r="AH2717" t="s">
        <v>160</v>
      </c>
      <c r="AI2717" t="s">
        <v>6529</v>
      </c>
      <c r="AJ2717" t="s">
        <v>73</v>
      </c>
      <c r="AK2717" t="s">
        <v>74</v>
      </c>
      <c r="AL2717" t="s">
        <v>6530</v>
      </c>
      <c r="AM2717">
        <v>129.97999999999999</v>
      </c>
      <c r="AN2717">
        <v>2</v>
      </c>
      <c r="AO2717">
        <v>0</v>
      </c>
      <c r="AP2717">
        <v>62.3904</v>
      </c>
      <c r="AQ2717">
        <f>YEAR(Table1[[#This Row],[Order Date]])</f>
        <v>2014</v>
      </c>
      <c r="AR2717" t="str">
        <f>TEXT(Table1[[#This Row],[Order Date]],"mmmm")</f>
        <v>December</v>
      </c>
      <c r="AS2717" t="str">
        <f>"Q"&amp;ROUNDUP(MONTH(Table1[[#This Row],[Order Date]])/3,0)</f>
        <v>Q4</v>
      </c>
      <c r="AT2717">
        <f>IF(Table1[[#This Row],[Sales]]=0,0,Table1[[#This Row],[Profit]]/Table1[[#This Row],[Sales]])</f>
        <v>0.48000000000000004</v>
      </c>
    </row>
    <row r="2718" spans="22:46" x14ac:dyDescent="0.3">
      <c r="V2718">
        <v>2717</v>
      </c>
      <c r="W2718" t="s">
        <v>6531</v>
      </c>
      <c r="X2718" s="1">
        <v>42973</v>
      </c>
      <c r="Y2718" s="1">
        <v>42744</v>
      </c>
      <c r="Z2718" t="s">
        <v>51</v>
      </c>
      <c r="AA2718" t="s">
        <v>6533</v>
      </c>
      <c r="AB2718" t="s">
        <v>6534</v>
      </c>
      <c r="AC2718" t="s">
        <v>108</v>
      </c>
      <c r="AD2718" t="s">
        <v>26</v>
      </c>
      <c r="AE2718" t="s">
        <v>563</v>
      </c>
      <c r="AF2718" t="s">
        <v>1429</v>
      </c>
      <c r="AG2718">
        <v>31907</v>
      </c>
      <c r="AH2718" t="s">
        <v>29</v>
      </c>
      <c r="AI2718" t="s">
        <v>1587</v>
      </c>
      <c r="AJ2718" t="s">
        <v>73</v>
      </c>
      <c r="AK2718" t="s">
        <v>176</v>
      </c>
      <c r="AL2718" t="s">
        <v>1588</v>
      </c>
      <c r="AM2718">
        <v>71.98</v>
      </c>
      <c r="AN2718">
        <v>2</v>
      </c>
      <c r="AO2718">
        <v>0</v>
      </c>
      <c r="AP2718">
        <v>15.1158</v>
      </c>
      <c r="AQ2718">
        <f>YEAR(Table1[[#This Row],[Order Date]])</f>
        <v>2017</v>
      </c>
      <c r="AR2718" t="str">
        <f>TEXT(Table1[[#This Row],[Order Date]],"mmmm")</f>
        <v>August</v>
      </c>
      <c r="AS2718" t="str">
        <f>"Q"&amp;ROUNDUP(MONTH(Table1[[#This Row],[Order Date]])/3,0)</f>
        <v>Q3</v>
      </c>
      <c r="AT2718">
        <f>IF(Table1[[#This Row],[Sales]]=0,0,Table1[[#This Row],[Profit]]/Table1[[#This Row],[Sales]])</f>
        <v>0.21</v>
      </c>
    </row>
    <row r="2719" spans="22:46" x14ac:dyDescent="0.3">
      <c r="V2719">
        <v>2718</v>
      </c>
      <c r="W2719" t="s">
        <v>6535</v>
      </c>
      <c r="X2719" s="1">
        <v>41889</v>
      </c>
      <c r="Y2719" t="s">
        <v>1009</v>
      </c>
      <c r="Z2719" t="s">
        <v>51</v>
      </c>
      <c r="AA2719" t="s">
        <v>5792</v>
      </c>
      <c r="AB2719" t="s">
        <v>5793</v>
      </c>
      <c r="AC2719" t="s">
        <v>25</v>
      </c>
      <c r="AD2719" t="s">
        <v>26</v>
      </c>
      <c r="AE2719" t="s">
        <v>300</v>
      </c>
      <c r="AF2719" t="s">
        <v>301</v>
      </c>
      <c r="AG2719">
        <v>10024</v>
      </c>
      <c r="AH2719" t="s">
        <v>160</v>
      </c>
      <c r="AI2719" t="s">
        <v>6536</v>
      </c>
      <c r="AJ2719" t="s">
        <v>73</v>
      </c>
      <c r="AK2719" t="s">
        <v>74</v>
      </c>
      <c r="AL2719" t="s">
        <v>6537</v>
      </c>
      <c r="AM2719">
        <v>377.97</v>
      </c>
      <c r="AN2719">
        <v>3</v>
      </c>
      <c r="AO2719">
        <v>0</v>
      </c>
      <c r="AP2719">
        <v>109.6113</v>
      </c>
      <c r="AQ2719">
        <f>YEAR(Table1[[#This Row],[Order Date]])</f>
        <v>2014</v>
      </c>
      <c r="AR2719" t="str">
        <f>TEXT(Table1[[#This Row],[Order Date]],"mmmm")</f>
        <v>September</v>
      </c>
      <c r="AS2719" t="str">
        <f>"Q"&amp;ROUNDUP(MONTH(Table1[[#This Row],[Order Date]])/3,0)</f>
        <v>Q3</v>
      </c>
      <c r="AT2719">
        <f>IF(Table1[[#This Row],[Sales]]=0,0,Table1[[#This Row],[Profit]]/Table1[[#This Row],[Sales]])</f>
        <v>0.28999999999999998</v>
      </c>
    </row>
    <row r="2720" spans="22:46" x14ac:dyDescent="0.3">
      <c r="V2720">
        <v>2719</v>
      </c>
      <c r="W2720" t="s">
        <v>6538</v>
      </c>
      <c r="X2720" s="1">
        <v>43090</v>
      </c>
      <c r="Y2720" t="s">
        <v>668</v>
      </c>
      <c r="Z2720" t="s">
        <v>51</v>
      </c>
      <c r="AA2720" t="s">
        <v>3183</v>
      </c>
      <c r="AB2720" t="s">
        <v>3184</v>
      </c>
      <c r="AC2720" t="s">
        <v>25</v>
      </c>
      <c r="AD2720" t="s">
        <v>26</v>
      </c>
      <c r="AE2720" t="s">
        <v>1930</v>
      </c>
      <c r="AF2720" t="s">
        <v>43</v>
      </c>
      <c r="AG2720">
        <v>92627</v>
      </c>
      <c r="AH2720" t="s">
        <v>44</v>
      </c>
      <c r="AI2720" t="s">
        <v>3641</v>
      </c>
      <c r="AJ2720" t="s">
        <v>46</v>
      </c>
      <c r="AK2720" t="s">
        <v>60</v>
      </c>
      <c r="AL2720" t="s">
        <v>3642</v>
      </c>
      <c r="AM2720">
        <v>124.36</v>
      </c>
      <c r="AN2720">
        <v>2</v>
      </c>
      <c r="AO2720">
        <v>0</v>
      </c>
      <c r="AP2720">
        <v>33.577199999999998</v>
      </c>
      <c r="AQ2720">
        <f>YEAR(Table1[[#This Row],[Order Date]])</f>
        <v>2017</v>
      </c>
      <c r="AR2720" t="str">
        <f>TEXT(Table1[[#This Row],[Order Date]],"mmmm")</f>
        <v>December</v>
      </c>
      <c r="AS2720" t="str">
        <f>"Q"&amp;ROUNDUP(MONTH(Table1[[#This Row],[Order Date]])/3,0)</f>
        <v>Q4</v>
      </c>
      <c r="AT2720">
        <f>IF(Table1[[#This Row],[Sales]]=0,0,Table1[[#This Row],[Profit]]/Table1[[#This Row],[Sales]])</f>
        <v>0.26999999999999996</v>
      </c>
    </row>
    <row r="2721" spans="22:46" x14ac:dyDescent="0.3">
      <c r="V2721">
        <v>2720</v>
      </c>
      <c r="W2721" t="s">
        <v>6539</v>
      </c>
      <c r="X2721" s="1">
        <v>41979</v>
      </c>
      <c r="Y2721" s="1">
        <v>41863</v>
      </c>
      <c r="Z2721" t="s">
        <v>22</v>
      </c>
      <c r="AA2721" t="s">
        <v>1591</v>
      </c>
      <c r="AB2721" t="s">
        <v>1592</v>
      </c>
      <c r="AC2721" t="s">
        <v>25</v>
      </c>
      <c r="AD2721" t="s">
        <v>26</v>
      </c>
      <c r="AE2721" t="s">
        <v>203</v>
      </c>
      <c r="AF2721" t="s">
        <v>110</v>
      </c>
      <c r="AG2721">
        <v>77095</v>
      </c>
      <c r="AH2721" t="s">
        <v>111</v>
      </c>
      <c r="AI2721" t="s">
        <v>2464</v>
      </c>
      <c r="AJ2721" t="s">
        <v>31</v>
      </c>
      <c r="AK2721" t="s">
        <v>67</v>
      </c>
      <c r="AL2721" t="s">
        <v>2465</v>
      </c>
      <c r="AM2721">
        <v>23.975999999999999</v>
      </c>
      <c r="AN2721">
        <v>3</v>
      </c>
      <c r="AO2721">
        <v>0.6</v>
      </c>
      <c r="AP2721">
        <v>-14.3856</v>
      </c>
      <c r="AQ2721">
        <f>YEAR(Table1[[#This Row],[Order Date]])</f>
        <v>2014</v>
      </c>
      <c r="AR2721" t="str">
        <f>TEXT(Table1[[#This Row],[Order Date]],"mmmm")</f>
        <v>December</v>
      </c>
      <c r="AS2721" t="str">
        <f>"Q"&amp;ROUNDUP(MONTH(Table1[[#This Row],[Order Date]])/3,0)</f>
        <v>Q4</v>
      </c>
      <c r="AT2721">
        <f>IF(Table1[[#This Row],[Sales]]=0,0,Table1[[#This Row],[Profit]]/Table1[[#This Row],[Sales]])</f>
        <v>-0.6</v>
      </c>
    </row>
    <row r="2722" spans="22:46" x14ac:dyDescent="0.3">
      <c r="V2722">
        <v>2721</v>
      </c>
      <c r="W2722" t="s">
        <v>6540</v>
      </c>
      <c r="X2722" s="1">
        <v>41947</v>
      </c>
      <c r="Y2722" s="1">
        <v>41862</v>
      </c>
      <c r="Z2722" t="s">
        <v>22</v>
      </c>
      <c r="AA2722" t="s">
        <v>253</v>
      </c>
      <c r="AB2722" t="s">
        <v>254</v>
      </c>
      <c r="AC2722" t="s">
        <v>41</v>
      </c>
      <c r="AD2722" t="s">
        <v>26</v>
      </c>
      <c r="AE2722" t="s">
        <v>2563</v>
      </c>
      <c r="AF2722" t="s">
        <v>92</v>
      </c>
      <c r="AG2722">
        <v>27511</v>
      </c>
      <c r="AH2722" t="s">
        <v>29</v>
      </c>
      <c r="AI2722" t="s">
        <v>979</v>
      </c>
      <c r="AJ2722" t="s">
        <v>46</v>
      </c>
      <c r="AK2722" t="s">
        <v>303</v>
      </c>
      <c r="AL2722" t="s">
        <v>980</v>
      </c>
      <c r="AM2722">
        <v>8.3759999999999994</v>
      </c>
      <c r="AN2722">
        <v>3</v>
      </c>
      <c r="AO2722">
        <v>0.2</v>
      </c>
      <c r="AP2722">
        <v>2.7222</v>
      </c>
      <c r="AQ2722">
        <f>YEAR(Table1[[#This Row],[Order Date]])</f>
        <v>2014</v>
      </c>
      <c r="AR2722" t="str">
        <f>TEXT(Table1[[#This Row],[Order Date]],"mmmm")</f>
        <v>November</v>
      </c>
      <c r="AS2722" t="str">
        <f>"Q"&amp;ROUNDUP(MONTH(Table1[[#This Row],[Order Date]])/3,0)</f>
        <v>Q4</v>
      </c>
      <c r="AT2722">
        <f>IF(Table1[[#This Row],[Sales]]=0,0,Table1[[#This Row],[Profit]]/Table1[[#This Row],[Sales]])</f>
        <v>0.32500000000000001</v>
      </c>
    </row>
    <row r="2723" spans="22:46" x14ac:dyDescent="0.3">
      <c r="V2723">
        <v>2722</v>
      </c>
      <c r="W2723" t="s">
        <v>6540</v>
      </c>
      <c r="X2723" s="1">
        <v>41947</v>
      </c>
      <c r="Y2723" s="1">
        <v>41862</v>
      </c>
      <c r="Z2723" t="s">
        <v>22</v>
      </c>
      <c r="AA2723" t="s">
        <v>253</v>
      </c>
      <c r="AB2723" t="s">
        <v>254</v>
      </c>
      <c r="AC2723" t="s">
        <v>41</v>
      </c>
      <c r="AD2723" t="s">
        <v>26</v>
      </c>
      <c r="AE2723" t="s">
        <v>2563</v>
      </c>
      <c r="AF2723" t="s">
        <v>92</v>
      </c>
      <c r="AG2723">
        <v>27511</v>
      </c>
      <c r="AH2723" t="s">
        <v>29</v>
      </c>
      <c r="AI2723" t="s">
        <v>4116</v>
      </c>
      <c r="AJ2723" t="s">
        <v>46</v>
      </c>
      <c r="AK2723" t="s">
        <v>80</v>
      </c>
      <c r="AL2723" t="s">
        <v>4117</v>
      </c>
      <c r="AM2723">
        <v>58.24</v>
      </c>
      <c r="AN2723">
        <v>5</v>
      </c>
      <c r="AO2723">
        <v>0.2</v>
      </c>
      <c r="AP2723">
        <v>5.0960000000000001</v>
      </c>
      <c r="AQ2723">
        <f>YEAR(Table1[[#This Row],[Order Date]])</f>
        <v>2014</v>
      </c>
      <c r="AR2723" t="str">
        <f>TEXT(Table1[[#This Row],[Order Date]],"mmmm")</f>
        <v>November</v>
      </c>
      <c r="AS2723" t="str">
        <f>"Q"&amp;ROUNDUP(MONTH(Table1[[#This Row],[Order Date]])/3,0)</f>
        <v>Q4</v>
      </c>
      <c r="AT2723">
        <f>IF(Table1[[#This Row],[Sales]]=0,0,Table1[[#This Row],[Profit]]/Table1[[#This Row],[Sales]])</f>
        <v>8.7499999999999994E-2</v>
      </c>
    </row>
    <row r="2724" spans="22:46" x14ac:dyDescent="0.3">
      <c r="V2724">
        <v>2723</v>
      </c>
      <c r="W2724" t="s">
        <v>6541</v>
      </c>
      <c r="X2724" s="1">
        <v>42474</v>
      </c>
      <c r="Y2724" t="s">
        <v>4297</v>
      </c>
      <c r="Z2724" t="s">
        <v>22</v>
      </c>
      <c r="AA2724" t="s">
        <v>4559</v>
      </c>
      <c r="AB2724" t="s">
        <v>4560</v>
      </c>
      <c r="AC2724" t="s">
        <v>25</v>
      </c>
      <c r="AD2724" t="s">
        <v>26</v>
      </c>
      <c r="AE2724" t="s">
        <v>3180</v>
      </c>
      <c r="AF2724" t="s">
        <v>358</v>
      </c>
      <c r="AG2724">
        <v>22304</v>
      </c>
      <c r="AH2724" t="s">
        <v>29</v>
      </c>
      <c r="AI2724" t="s">
        <v>3177</v>
      </c>
      <c r="AJ2724" t="s">
        <v>46</v>
      </c>
      <c r="AK2724" t="s">
        <v>60</v>
      </c>
      <c r="AL2724" t="s">
        <v>3178</v>
      </c>
      <c r="AM2724">
        <v>81.2</v>
      </c>
      <c r="AN2724">
        <v>5</v>
      </c>
      <c r="AO2724">
        <v>0</v>
      </c>
      <c r="AP2724">
        <v>12.18</v>
      </c>
      <c r="AQ2724">
        <f>YEAR(Table1[[#This Row],[Order Date]])</f>
        <v>2016</v>
      </c>
      <c r="AR2724" t="str">
        <f>TEXT(Table1[[#This Row],[Order Date]],"mmmm")</f>
        <v>April</v>
      </c>
      <c r="AS2724" t="str">
        <f>"Q"&amp;ROUNDUP(MONTH(Table1[[#This Row],[Order Date]])/3,0)</f>
        <v>Q2</v>
      </c>
      <c r="AT2724">
        <f>IF(Table1[[#This Row],[Sales]]=0,0,Table1[[#This Row],[Profit]]/Table1[[#This Row],[Sales]])</f>
        <v>0.15</v>
      </c>
    </row>
    <row r="2725" spans="22:46" x14ac:dyDescent="0.3">
      <c r="V2725">
        <v>2724</v>
      </c>
      <c r="W2725" t="s">
        <v>6542</v>
      </c>
      <c r="X2725" s="1">
        <v>41916</v>
      </c>
      <c r="Y2725" s="1">
        <v>41861</v>
      </c>
      <c r="Z2725" t="s">
        <v>51</v>
      </c>
      <c r="AA2725" t="s">
        <v>6543</v>
      </c>
      <c r="AB2725" t="s">
        <v>6544</v>
      </c>
      <c r="AC2725" t="s">
        <v>25</v>
      </c>
      <c r="AD2725" t="s">
        <v>26</v>
      </c>
      <c r="AE2725" t="s">
        <v>2374</v>
      </c>
      <c r="AF2725" t="s">
        <v>43</v>
      </c>
      <c r="AG2725">
        <v>94591</v>
      </c>
      <c r="AH2725" t="s">
        <v>44</v>
      </c>
      <c r="AI2725" t="s">
        <v>1207</v>
      </c>
      <c r="AJ2725" t="s">
        <v>46</v>
      </c>
      <c r="AK2725" t="s">
        <v>47</v>
      </c>
      <c r="AL2725" t="s">
        <v>1208</v>
      </c>
      <c r="AM2725">
        <v>14.45</v>
      </c>
      <c r="AN2725">
        <v>5</v>
      </c>
      <c r="AO2725">
        <v>0</v>
      </c>
      <c r="AP2725">
        <v>6.7915000000000001</v>
      </c>
      <c r="AQ2725">
        <f>YEAR(Table1[[#This Row],[Order Date]])</f>
        <v>2014</v>
      </c>
      <c r="AR2725" t="str">
        <f>TEXT(Table1[[#This Row],[Order Date]],"mmmm")</f>
        <v>October</v>
      </c>
      <c r="AS2725" t="str">
        <f>"Q"&amp;ROUNDUP(MONTH(Table1[[#This Row],[Order Date]])/3,0)</f>
        <v>Q4</v>
      </c>
      <c r="AT2725">
        <f>IF(Table1[[#This Row],[Sales]]=0,0,Table1[[#This Row],[Profit]]/Table1[[#This Row],[Sales]])</f>
        <v>0.47000000000000003</v>
      </c>
    </row>
    <row r="2726" spans="22:46" x14ac:dyDescent="0.3">
      <c r="V2726">
        <v>2725</v>
      </c>
      <c r="W2726" t="s">
        <v>6542</v>
      </c>
      <c r="X2726" s="1">
        <v>41916</v>
      </c>
      <c r="Y2726" s="1">
        <v>41861</v>
      </c>
      <c r="Z2726" t="s">
        <v>51</v>
      </c>
      <c r="AA2726" t="s">
        <v>6543</v>
      </c>
      <c r="AB2726" t="s">
        <v>6544</v>
      </c>
      <c r="AC2726" t="s">
        <v>25</v>
      </c>
      <c r="AD2726" t="s">
        <v>26</v>
      </c>
      <c r="AE2726" t="s">
        <v>2374</v>
      </c>
      <c r="AF2726" t="s">
        <v>43</v>
      </c>
      <c r="AG2726">
        <v>94591</v>
      </c>
      <c r="AH2726" t="s">
        <v>44</v>
      </c>
      <c r="AI2726" t="s">
        <v>4318</v>
      </c>
      <c r="AJ2726" t="s">
        <v>46</v>
      </c>
      <c r="AK2726" t="s">
        <v>77</v>
      </c>
      <c r="AL2726" t="s">
        <v>4319</v>
      </c>
      <c r="AM2726">
        <v>95.647999999999996</v>
      </c>
      <c r="AN2726">
        <v>2</v>
      </c>
      <c r="AO2726">
        <v>0.2</v>
      </c>
      <c r="AP2726">
        <v>31.085599999999999</v>
      </c>
      <c r="AQ2726">
        <f>YEAR(Table1[[#This Row],[Order Date]])</f>
        <v>2014</v>
      </c>
      <c r="AR2726" t="str">
        <f>TEXT(Table1[[#This Row],[Order Date]],"mmmm")</f>
        <v>October</v>
      </c>
      <c r="AS2726" t="str">
        <f>"Q"&amp;ROUNDUP(MONTH(Table1[[#This Row],[Order Date]])/3,0)</f>
        <v>Q4</v>
      </c>
      <c r="AT2726">
        <f>IF(Table1[[#This Row],[Sales]]=0,0,Table1[[#This Row],[Profit]]/Table1[[#This Row],[Sales]])</f>
        <v>0.32500000000000001</v>
      </c>
    </row>
    <row r="2727" spans="22:46" x14ac:dyDescent="0.3">
      <c r="V2727">
        <v>2726</v>
      </c>
      <c r="W2727" t="s">
        <v>6545</v>
      </c>
      <c r="X2727" s="1">
        <v>43046</v>
      </c>
      <c r="Y2727" t="s">
        <v>424</v>
      </c>
      <c r="Z2727" t="s">
        <v>51</v>
      </c>
      <c r="AA2727" t="s">
        <v>2060</v>
      </c>
      <c r="AB2727" t="s">
        <v>2061</v>
      </c>
      <c r="AC2727" t="s">
        <v>25</v>
      </c>
      <c r="AD2727" t="s">
        <v>26</v>
      </c>
      <c r="AE2727" t="s">
        <v>158</v>
      </c>
      <c r="AF2727" t="s">
        <v>159</v>
      </c>
      <c r="AG2727">
        <v>19120</v>
      </c>
      <c r="AH2727" t="s">
        <v>160</v>
      </c>
      <c r="AI2727" t="s">
        <v>5437</v>
      </c>
      <c r="AJ2727" t="s">
        <v>73</v>
      </c>
      <c r="AK2727" t="s">
        <v>74</v>
      </c>
      <c r="AL2727" t="s">
        <v>5438</v>
      </c>
      <c r="AM2727">
        <v>359.97</v>
      </c>
      <c r="AN2727">
        <v>5</v>
      </c>
      <c r="AO2727">
        <v>0.4</v>
      </c>
      <c r="AP2727">
        <v>-71.994</v>
      </c>
      <c r="AQ2727">
        <f>YEAR(Table1[[#This Row],[Order Date]])</f>
        <v>2017</v>
      </c>
      <c r="AR2727" t="str">
        <f>TEXT(Table1[[#This Row],[Order Date]],"mmmm")</f>
        <v>November</v>
      </c>
      <c r="AS2727" t="str">
        <f>"Q"&amp;ROUNDUP(MONTH(Table1[[#This Row],[Order Date]])/3,0)</f>
        <v>Q4</v>
      </c>
      <c r="AT2727">
        <f>IF(Table1[[#This Row],[Sales]]=0,0,Table1[[#This Row],[Profit]]/Table1[[#This Row],[Sales]])</f>
        <v>-0.19999999999999998</v>
      </c>
    </row>
    <row r="2728" spans="22:46" x14ac:dyDescent="0.3">
      <c r="V2728">
        <v>2727</v>
      </c>
      <c r="W2728" t="s">
        <v>6545</v>
      </c>
      <c r="X2728" s="1">
        <v>43046</v>
      </c>
      <c r="Y2728" t="s">
        <v>424</v>
      </c>
      <c r="Z2728" t="s">
        <v>51</v>
      </c>
      <c r="AA2728" t="s">
        <v>2060</v>
      </c>
      <c r="AB2728" t="s">
        <v>2061</v>
      </c>
      <c r="AC2728" t="s">
        <v>25</v>
      </c>
      <c r="AD2728" t="s">
        <v>26</v>
      </c>
      <c r="AE2728" t="s">
        <v>158</v>
      </c>
      <c r="AF2728" t="s">
        <v>159</v>
      </c>
      <c r="AG2728">
        <v>19120</v>
      </c>
      <c r="AH2728" t="s">
        <v>160</v>
      </c>
      <c r="AI2728" t="s">
        <v>6141</v>
      </c>
      <c r="AJ2728" t="s">
        <v>31</v>
      </c>
      <c r="AK2728" t="s">
        <v>57</v>
      </c>
      <c r="AL2728" t="s">
        <v>6142</v>
      </c>
      <c r="AM2728">
        <v>350.35199999999998</v>
      </c>
      <c r="AN2728">
        <v>4</v>
      </c>
      <c r="AO2728">
        <v>0.4</v>
      </c>
      <c r="AP2728">
        <v>-140.14080000000001</v>
      </c>
      <c r="AQ2728">
        <f>YEAR(Table1[[#This Row],[Order Date]])</f>
        <v>2017</v>
      </c>
      <c r="AR2728" t="str">
        <f>TEXT(Table1[[#This Row],[Order Date]],"mmmm")</f>
        <v>November</v>
      </c>
      <c r="AS2728" t="str">
        <f>"Q"&amp;ROUNDUP(MONTH(Table1[[#This Row],[Order Date]])/3,0)</f>
        <v>Q4</v>
      </c>
      <c r="AT2728">
        <f>IF(Table1[[#This Row],[Sales]]=0,0,Table1[[#This Row],[Profit]]/Table1[[#This Row],[Sales]])</f>
        <v>-0.40000000000000008</v>
      </c>
    </row>
    <row r="2729" spans="22:46" x14ac:dyDescent="0.3">
      <c r="V2729">
        <v>2728</v>
      </c>
      <c r="W2729" t="s">
        <v>6546</v>
      </c>
      <c r="X2729" s="1">
        <v>43091</v>
      </c>
      <c r="Y2729" t="s">
        <v>1602</v>
      </c>
      <c r="Z2729" t="s">
        <v>207</v>
      </c>
      <c r="AA2729" t="s">
        <v>841</v>
      </c>
      <c r="AB2729" t="s">
        <v>842</v>
      </c>
      <c r="AC2729" t="s">
        <v>25</v>
      </c>
      <c r="AD2729" t="s">
        <v>26</v>
      </c>
      <c r="AE2729" t="s">
        <v>3208</v>
      </c>
      <c r="AF2729" t="s">
        <v>564</v>
      </c>
      <c r="AG2729">
        <v>43615</v>
      </c>
      <c r="AH2729" t="s">
        <v>160</v>
      </c>
      <c r="AI2729" t="s">
        <v>2273</v>
      </c>
      <c r="AJ2729" t="s">
        <v>46</v>
      </c>
      <c r="AK2729" t="s">
        <v>77</v>
      </c>
      <c r="AL2729" t="s">
        <v>2274</v>
      </c>
      <c r="AM2729">
        <v>1.641</v>
      </c>
      <c r="AN2729">
        <v>1</v>
      </c>
      <c r="AO2729">
        <v>0.7</v>
      </c>
      <c r="AP2729">
        <v>-1.3128</v>
      </c>
      <c r="AQ2729">
        <f>YEAR(Table1[[#This Row],[Order Date]])</f>
        <v>2017</v>
      </c>
      <c r="AR2729" t="str">
        <f>TEXT(Table1[[#This Row],[Order Date]],"mmmm")</f>
        <v>December</v>
      </c>
      <c r="AS2729" t="str">
        <f>"Q"&amp;ROUNDUP(MONTH(Table1[[#This Row],[Order Date]])/3,0)</f>
        <v>Q4</v>
      </c>
      <c r="AT2729">
        <f>IF(Table1[[#This Row],[Sales]]=0,0,Table1[[#This Row],[Profit]]/Table1[[#This Row],[Sales]])</f>
        <v>-0.79999999999999993</v>
      </c>
    </row>
    <row r="2730" spans="22:46" x14ac:dyDescent="0.3">
      <c r="V2730">
        <v>2729</v>
      </c>
      <c r="W2730" t="s">
        <v>6546</v>
      </c>
      <c r="X2730" s="1">
        <v>43091</v>
      </c>
      <c r="Y2730" t="s">
        <v>1602</v>
      </c>
      <c r="Z2730" t="s">
        <v>207</v>
      </c>
      <c r="AA2730" t="s">
        <v>841</v>
      </c>
      <c r="AB2730" t="s">
        <v>842</v>
      </c>
      <c r="AC2730" t="s">
        <v>25</v>
      </c>
      <c r="AD2730" t="s">
        <v>26</v>
      </c>
      <c r="AE2730" t="s">
        <v>3208</v>
      </c>
      <c r="AF2730" t="s">
        <v>564</v>
      </c>
      <c r="AG2730">
        <v>43615</v>
      </c>
      <c r="AH2730" t="s">
        <v>160</v>
      </c>
      <c r="AI2730" t="s">
        <v>6087</v>
      </c>
      <c r="AJ2730" t="s">
        <v>73</v>
      </c>
      <c r="AK2730" t="s">
        <v>74</v>
      </c>
      <c r="AL2730" t="s">
        <v>6088</v>
      </c>
      <c r="AM2730">
        <v>629.95799999999997</v>
      </c>
      <c r="AN2730">
        <v>7</v>
      </c>
      <c r="AO2730">
        <v>0.4</v>
      </c>
      <c r="AP2730">
        <v>94.493700000000004</v>
      </c>
      <c r="AQ2730">
        <f>YEAR(Table1[[#This Row],[Order Date]])</f>
        <v>2017</v>
      </c>
      <c r="AR2730" t="str">
        <f>TEXT(Table1[[#This Row],[Order Date]],"mmmm")</f>
        <v>December</v>
      </c>
      <c r="AS2730" t="str">
        <f>"Q"&amp;ROUNDUP(MONTH(Table1[[#This Row],[Order Date]])/3,0)</f>
        <v>Q4</v>
      </c>
      <c r="AT2730">
        <f>IF(Table1[[#This Row],[Sales]]=0,0,Table1[[#This Row],[Profit]]/Table1[[#This Row],[Sales]])</f>
        <v>0.15000000000000002</v>
      </c>
    </row>
    <row r="2731" spans="22:46" x14ac:dyDescent="0.3">
      <c r="V2731">
        <v>2730</v>
      </c>
      <c r="W2731" t="s">
        <v>6547</v>
      </c>
      <c r="X2731" s="1">
        <v>42779</v>
      </c>
      <c r="Y2731" t="s">
        <v>5173</v>
      </c>
      <c r="Z2731" t="s">
        <v>51</v>
      </c>
      <c r="AA2731" t="s">
        <v>6548</v>
      </c>
      <c r="AB2731" t="s">
        <v>6549</v>
      </c>
      <c r="AC2731" t="s">
        <v>25</v>
      </c>
      <c r="AD2731" t="s">
        <v>26</v>
      </c>
      <c r="AE2731" t="s">
        <v>99</v>
      </c>
      <c r="AF2731" t="s">
        <v>100</v>
      </c>
      <c r="AG2731">
        <v>98105</v>
      </c>
      <c r="AH2731" t="s">
        <v>44</v>
      </c>
      <c r="AI2731" t="s">
        <v>721</v>
      </c>
      <c r="AJ2731" t="s">
        <v>46</v>
      </c>
      <c r="AK2731" t="s">
        <v>70</v>
      </c>
      <c r="AL2731" t="s">
        <v>722</v>
      </c>
      <c r="AM2731">
        <v>6.63</v>
      </c>
      <c r="AN2731">
        <v>3</v>
      </c>
      <c r="AO2731">
        <v>0</v>
      </c>
      <c r="AP2731">
        <v>1.7901</v>
      </c>
      <c r="AQ2731">
        <f>YEAR(Table1[[#This Row],[Order Date]])</f>
        <v>2017</v>
      </c>
      <c r="AR2731" t="str">
        <f>TEXT(Table1[[#This Row],[Order Date]],"mmmm")</f>
        <v>February</v>
      </c>
      <c r="AS2731" t="str">
        <f>"Q"&amp;ROUNDUP(MONTH(Table1[[#This Row],[Order Date]])/3,0)</f>
        <v>Q1</v>
      </c>
      <c r="AT2731">
        <f>IF(Table1[[#This Row],[Sales]]=0,0,Table1[[#This Row],[Profit]]/Table1[[#This Row],[Sales]])</f>
        <v>0.27</v>
      </c>
    </row>
    <row r="2732" spans="22:46" x14ac:dyDescent="0.3">
      <c r="V2732">
        <v>2731</v>
      </c>
      <c r="W2732" t="s">
        <v>6547</v>
      </c>
      <c r="X2732" s="1">
        <v>42779</v>
      </c>
      <c r="Y2732" t="s">
        <v>5173</v>
      </c>
      <c r="Z2732" t="s">
        <v>51</v>
      </c>
      <c r="AA2732" t="s">
        <v>6548</v>
      </c>
      <c r="AB2732" t="s">
        <v>6549</v>
      </c>
      <c r="AC2732" t="s">
        <v>25</v>
      </c>
      <c r="AD2732" t="s">
        <v>26</v>
      </c>
      <c r="AE2732" t="s">
        <v>99</v>
      </c>
      <c r="AF2732" t="s">
        <v>100</v>
      </c>
      <c r="AG2732">
        <v>98105</v>
      </c>
      <c r="AH2732" t="s">
        <v>44</v>
      </c>
      <c r="AI2732" t="s">
        <v>2874</v>
      </c>
      <c r="AJ2732" t="s">
        <v>73</v>
      </c>
      <c r="AK2732" t="s">
        <v>176</v>
      </c>
      <c r="AL2732" t="s">
        <v>2875</v>
      </c>
      <c r="AM2732">
        <v>799.96</v>
      </c>
      <c r="AN2732">
        <v>4</v>
      </c>
      <c r="AO2732">
        <v>0</v>
      </c>
      <c r="AP2732">
        <v>343.9828</v>
      </c>
      <c r="AQ2732">
        <f>YEAR(Table1[[#This Row],[Order Date]])</f>
        <v>2017</v>
      </c>
      <c r="AR2732" t="str">
        <f>TEXT(Table1[[#This Row],[Order Date]],"mmmm")</f>
        <v>February</v>
      </c>
      <c r="AS2732" t="str">
        <f>"Q"&amp;ROUNDUP(MONTH(Table1[[#This Row],[Order Date]])/3,0)</f>
        <v>Q1</v>
      </c>
      <c r="AT2732">
        <f>IF(Table1[[#This Row],[Sales]]=0,0,Table1[[#This Row],[Profit]]/Table1[[#This Row],[Sales]])</f>
        <v>0.43</v>
      </c>
    </row>
    <row r="2733" spans="22:46" x14ac:dyDescent="0.3">
      <c r="V2733">
        <v>2732</v>
      </c>
      <c r="W2733" t="s">
        <v>6547</v>
      </c>
      <c r="X2733" s="1">
        <v>42779</v>
      </c>
      <c r="Y2733" t="s">
        <v>5173</v>
      </c>
      <c r="Z2733" t="s">
        <v>51</v>
      </c>
      <c r="AA2733" t="s">
        <v>6548</v>
      </c>
      <c r="AB2733" t="s">
        <v>6549</v>
      </c>
      <c r="AC2733" t="s">
        <v>25</v>
      </c>
      <c r="AD2733" t="s">
        <v>26</v>
      </c>
      <c r="AE2733" t="s">
        <v>99</v>
      </c>
      <c r="AF2733" t="s">
        <v>100</v>
      </c>
      <c r="AG2733">
        <v>98105</v>
      </c>
      <c r="AH2733" t="s">
        <v>44</v>
      </c>
      <c r="AI2733" t="s">
        <v>1021</v>
      </c>
      <c r="AJ2733" t="s">
        <v>31</v>
      </c>
      <c r="AK2733" t="s">
        <v>67</v>
      </c>
      <c r="AL2733" t="s">
        <v>1022</v>
      </c>
      <c r="AM2733">
        <v>107.53</v>
      </c>
      <c r="AN2733">
        <v>1</v>
      </c>
      <c r="AO2733">
        <v>0</v>
      </c>
      <c r="AP2733">
        <v>21.506</v>
      </c>
      <c r="AQ2733">
        <f>YEAR(Table1[[#This Row],[Order Date]])</f>
        <v>2017</v>
      </c>
      <c r="AR2733" t="str">
        <f>TEXT(Table1[[#This Row],[Order Date]],"mmmm")</f>
        <v>February</v>
      </c>
      <c r="AS2733" t="str">
        <f>"Q"&amp;ROUNDUP(MONTH(Table1[[#This Row],[Order Date]])/3,0)</f>
        <v>Q1</v>
      </c>
      <c r="AT2733">
        <f>IF(Table1[[#This Row],[Sales]]=0,0,Table1[[#This Row],[Profit]]/Table1[[#This Row],[Sales]])</f>
        <v>0.2</v>
      </c>
    </row>
    <row r="2734" spans="22:46" x14ac:dyDescent="0.3">
      <c r="V2734">
        <v>2733</v>
      </c>
      <c r="W2734" t="s">
        <v>6550</v>
      </c>
      <c r="X2734" s="1">
        <v>41822</v>
      </c>
      <c r="Y2734" s="1">
        <v>41797</v>
      </c>
      <c r="Z2734" t="s">
        <v>51</v>
      </c>
      <c r="AA2734" t="s">
        <v>171</v>
      </c>
      <c r="AB2734" t="s">
        <v>172</v>
      </c>
      <c r="AC2734" t="s">
        <v>25</v>
      </c>
      <c r="AD2734" t="s">
        <v>26</v>
      </c>
      <c r="AE2734" t="s">
        <v>2399</v>
      </c>
      <c r="AF2734" t="s">
        <v>892</v>
      </c>
      <c r="AG2734">
        <v>7060</v>
      </c>
      <c r="AH2734" t="s">
        <v>160</v>
      </c>
      <c r="AI2734" t="s">
        <v>3018</v>
      </c>
      <c r="AJ2734" t="s">
        <v>73</v>
      </c>
      <c r="AK2734" t="s">
        <v>74</v>
      </c>
      <c r="AL2734" t="s">
        <v>3019</v>
      </c>
      <c r="AM2734">
        <v>73.98</v>
      </c>
      <c r="AN2734">
        <v>2</v>
      </c>
      <c r="AO2734">
        <v>0</v>
      </c>
      <c r="AP2734">
        <v>19.974599999999999</v>
      </c>
      <c r="AQ2734">
        <f>YEAR(Table1[[#This Row],[Order Date]])</f>
        <v>2014</v>
      </c>
      <c r="AR2734" t="str">
        <f>TEXT(Table1[[#This Row],[Order Date]],"mmmm")</f>
        <v>July</v>
      </c>
      <c r="AS2734" t="str">
        <f>"Q"&amp;ROUNDUP(MONTH(Table1[[#This Row],[Order Date]])/3,0)</f>
        <v>Q3</v>
      </c>
      <c r="AT2734">
        <f>IF(Table1[[#This Row],[Sales]]=0,0,Table1[[#This Row],[Profit]]/Table1[[#This Row],[Sales]])</f>
        <v>0.26999999999999996</v>
      </c>
    </row>
    <row r="2735" spans="22:46" x14ac:dyDescent="0.3">
      <c r="V2735">
        <v>2734</v>
      </c>
      <c r="W2735" t="s">
        <v>6550</v>
      </c>
      <c r="X2735" s="1">
        <v>41822</v>
      </c>
      <c r="Y2735" s="1">
        <v>41797</v>
      </c>
      <c r="Z2735" t="s">
        <v>51</v>
      </c>
      <c r="AA2735" t="s">
        <v>171</v>
      </c>
      <c r="AB2735" t="s">
        <v>172</v>
      </c>
      <c r="AC2735" t="s">
        <v>25</v>
      </c>
      <c r="AD2735" t="s">
        <v>26</v>
      </c>
      <c r="AE2735" t="s">
        <v>2399</v>
      </c>
      <c r="AF2735" t="s">
        <v>892</v>
      </c>
      <c r="AG2735">
        <v>7060</v>
      </c>
      <c r="AH2735" t="s">
        <v>160</v>
      </c>
      <c r="AI2735" t="s">
        <v>3531</v>
      </c>
      <c r="AJ2735" t="s">
        <v>46</v>
      </c>
      <c r="AK2735" t="s">
        <v>70</v>
      </c>
      <c r="AL2735" t="s">
        <v>3532</v>
      </c>
      <c r="AM2735">
        <v>5.58</v>
      </c>
      <c r="AN2735">
        <v>1</v>
      </c>
      <c r="AO2735">
        <v>0</v>
      </c>
      <c r="AP2735">
        <v>2.1762000000000001</v>
      </c>
      <c r="AQ2735">
        <f>YEAR(Table1[[#This Row],[Order Date]])</f>
        <v>2014</v>
      </c>
      <c r="AR2735" t="str">
        <f>TEXT(Table1[[#This Row],[Order Date]],"mmmm")</f>
        <v>July</v>
      </c>
      <c r="AS2735" t="str">
        <f>"Q"&amp;ROUNDUP(MONTH(Table1[[#This Row],[Order Date]])/3,0)</f>
        <v>Q3</v>
      </c>
      <c r="AT2735">
        <f>IF(Table1[[#This Row],[Sales]]=0,0,Table1[[#This Row],[Profit]]/Table1[[#This Row],[Sales]])</f>
        <v>0.39</v>
      </c>
    </row>
    <row r="2736" spans="22:46" x14ac:dyDescent="0.3">
      <c r="V2736">
        <v>2735</v>
      </c>
      <c r="W2736" t="s">
        <v>6551</v>
      </c>
      <c r="X2736" s="1">
        <v>42056</v>
      </c>
      <c r="Y2736" t="s">
        <v>6553</v>
      </c>
      <c r="Z2736" t="s">
        <v>22</v>
      </c>
      <c r="AA2736" t="s">
        <v>5385</v>
      </c>
      <c r="AB2736" t="s">
        <v>5386</v>
      </c>
      <c r="AC2736" t="s">
        <v>25</v>
      </c>
      <c r="AD2736" t="s">
        <v>26</v>
      </c>
      <c r="AE2736" t="s">
        <v>6554</v>
      </c>
      <c r="AF2736" t="s">
        <v>753</v>
      </c>
      <c r="AG2736">
        <v>88001</v>
      </c>
      <c r="AH2736" t="s">
        <v>44</v>
      </c>
      <c r="AI2736" t="s">
        <v>204</v>
      </c>
      <c r="AJ2736" t="s">
        <v>46</v>
      </c>
      <c r="AK2736" t="s">
        <v>94</v>
      </c>
      <c r="AL2736" t="s">
        <v>205</v>
      </c>
      <c r="AM2736">
        <v>49.12</v>
      </c>
      <c r="AN2736">
        <v>4</v>
      </c>
      <c r="AO2736">
        <v>0</v>
      </c>
      <c r="AP2736">
        <v>23.086400000000001</v>
      </c>
      <c r="AQ2736">
        <f>YEAR(Table1[[#This Row],[Order Date]])</f>
        <v>2015</v>
      </c>
      <c r="AR2736" t="str">
        <f>TEXT(Table1[[#This Row],[Order Date]],"mmmm")</f>
        <v>February</v>
      </c>
      <c r="AS2736" t="str">
        <f>"Q"&amp;ROUNDUP(MONTH(Table1[[#This Row],[Order Date]])/3,0)</f>
        <v>Q1</v>
      </c>
      <c r="AT2736">
        <f>IF(Table1[[#This Row],[Sales]]=0,0,Table1[[#This Row],[Profit]]/Table1[[#This Row],[Sales]])</f>
        <v>0.47000000000000003</v>
      </c>
    </row>
    <row r="2737" spans="22:46" x14ac:dyDescent="0.3">
      <c r="V2737">
        <v>2736</v>
      </c>
      <c r="W2737" t="s">
        <v>6555</v>
      </c>
      <c r="X2737" s="1">
        <v>42321</v>
      </c>
      <c r="Y2737" t="s">
        <v>6075</v>
      </c>
      <c r="Z2737" t="s">
        <v>51</v>
      </c>
      <c r="AA2737" t="s">
        <v>1032</v>
      </c>
      <c r="AB2737" t="s">
        <v>1033</v>
      </c>
      <c r="AC2737" t="s">
        <v>25</v>
      </c>
      <c r="AD2737" t="s">
        <v>26</v>
      </c>
      <c r="AE2737" t="s">
        <v>684</v>
      </c>
      <c r="AF2737" t="s">
        <v>276</v>
      </c>
      <c r="AG2737">
        <v>19711</v>
      </c>
      <c r="AH2737" t="s">
        <v>160</v>
      </c>
      <c r="AI2737" t="s">
        <v>6556</v>
      </c>
      <c r="AJ2737" t="s">
        <v>73</v>
      </c>
      <c r="AK2737" t="s">
        <v>74</v>
      </c>
      <c r="AL2737" t="s">
        <v>6557</v>
      </c>
      <c r="AM2737">
        <v>377.97</v>
      </c>
      <c r="AN2737">
        <v>3</v>
      </c>
      <c r="AO2737">
        <v>0</v>
      </c>
      <c r="AP2737">
        <v>94.492500000000007</v>
      </c>
      <c r="AQ2737">
        <f>YEAR(Table1[[#This Row],[Order Date]])</f>
        <v>2015</v>
      </c>
      <c r="AR2737" t="str">
        <f>TEXT(Table1[[#This Row],[Order Date]],"mmmm")</f>
        <v>November</v>
      </c>
      <c r="AS2737" t="str">
        <f>"Q"&amp;ROUNDUP(MONTH(Table1[[#This Row],[Order Date]])/3,0)</f>
        <v>Q4</v>
      </c>
      <c r="AT2737">
        <f>IF(Table1[[#This Row],[Sales]]=0,0,Table1[[#This Row],[Profit]]/Table1[[#This Row],[Sales]])</f>
        <v>0.25</v>
      </c>
    </row>
    <row r="2738" spans="22:46" x14ac:dyDescent="0.3">
      <c r="V2738">
        <v>2737</v>
      </c>
      <c r="W2738" t="s">
        <v>6555</v>
      </c>
      <c r="X2738" s="1">
        <v>42321</v>
      </c>
      <c r="Y2738" t="s">
        <v>6075</v>
      </c>
      <c r="Z2738" t="s">
        <v>51</v>
      </c>
      <c r="AA2738" t="s">
        <v>1032</v>
      </c>
      <c r="AB2738" t="s">
        <v>1033</v>
      </c>
      <c r="AC2738" t="s">
        <v>25</v>
      </c>
      <c r="AD2738" t="s">
        <v>26</v>
      </c>
      <c r="AE2738" t="s">
        <v>684</v>
      </c>
      <c r="AF2738" t="s">
        <v>276</v>
      </c>
      <c r="AG2738">
        <v>19711</v>
      </c>
      <c r="AH2738" t="s">
        <v>160</v>
      </c>
      <c r="AI2738" t="s">
        <v>2941</v>
      </c>
      <c r="AJ2738" t="s">
        <v>46</v>
      </c>
      <c r="AK2738" t="s">
        <v>94</v>
      </c>
      <c r="AL2738" t="s">
        <v>2942</v>
      </c>
      <c r="AM2738">
        <v>42.28</v>
      </c>
      <c r="AN2738">
        <v>7</v>
      </c>
      <c r="AO2738">
        <v>0</v>
      </c>
      <c r="AP2738">
        <v>19.871600000000001</v>
      </c>
      <c r="AQ2738">
        <f>YEAR(Table1[[#This Row],[Order Date]])</f>
        <v>2015</v>
      </c>
      <c r="AR2738" t="str">
        <f>TEXT(Table1[[#This Row],[Order Date]],"mmmm")</f>
        <v>November</v>
      </c>
      <c r="AS2738" t="str">
        <f>"Q"&amp;ROUNDUP(MONTH(Table1[[#This Row],[Order Date]])/3,0)</f>
        <v>Q4</v>
      </c>
      <c r="AT2738">
        <f>IF(Table1[[#This Row],[Sales]]=0,0,Table1[[#This Row],[Profit]]/Table1[[#This Row],[Sales]])</f>
        <v>0.47000000000000003</v>
      </c>
    </row>
    <row r="2739" spans="22:46" x14ac:dyDescent="0.3">
      <c r="V2739">
        <v>2738</v>
      </c>
      <c r="W2739" t="s">
        <v>6555</v>
      </c>
      <c r="X2739" s="1">
        <v>42321</v>
      </c>
      <c r="Y2739" t="s">
        <v>6075</v>
      </c>
      <c r="Z2739" t="s">
        <v>51</v>
      </c>
      <c r="AA2739" t="s">
        <v>1032</v>
      </c>
      <c r="AB2739" t="s">
        <v>1033</v>
      </c>
      <c r="AC2739" t="s">
        <v>25</v>
      </c>
      <c r="AD2739" t="s">
        <v>26</v>
      </c>
      <c r="AE2739" t="s">
        <v>684</v>
      </c>
      <c r="AF2739" t="s">
        <v>276</v>
      </c>
      <c r="AG2739">
        <v>19711</v>
      </c>
      <c r="AH2739" t="s">
        <v>160</v>
      </c>
      <c r="AI2739" t="s">
        <v>3944</v>
      </c>
      <c r="AJ2739" t="s">
        <v>31</v>
      </c>
      <c r="AK2739" t="s">
        <v>32</v>
      </c>
      <c r="AL2739" t="s">
        <v>3945</v>
      </c>
      <c r="AM2739">
        <v>299.97000000000003</v>
      </c>
      <c r="AN2739">
        <v>3</v>
      </c>
      <c r="AO2739">
        <v>0</v>
      </c>
      <c r="AP2739">
        <v>56.994300000000003</v>
      </c>
      <c r="AQ2739">
        <f>YEAR(Table1[[#This Row],[Order Date]])</f>
        <v>2015</v>
      </c>
      <c r="AR2739" t="str">
        <f>TEXT(Table1[[#This Row],[Order Date]],"mmmm")</f>
        <v>November</v>
      </c>
      <c r="AS2739" t="str">
        <f>"Q"&amp;ROUNDUP(MONTH(Table1[[#This Row],[Order Date]])/3,0)</f>
        <v>Q4</v>
      </c>
      <c r="AT2739">
        <f>IF(Table1[[#This Row],[Sales]]=0,0,Table1[[#This Row],[Profit]]/Table1[[#This Row],[Sales]])</f>
        <v>0.19</v>
      </c>
    </row>
    <row r="2740" spans="22:46" x14ac:dyDescent="0.3">
      <c r="V2740">
        <v>2739</v>
      </c>
      <c r="W2740" t="s">
        <v>6555</v>
      </c>
      <c r="X2740" s="1">
        <v>42321</v>
      </c>
      <c r="Y2740" t="s">
        <v>6075</v>
      </c>
      <c r="Z2740" t="s">
        <v>51</v>
      </c>
      <c r="AA2740" t="s">
        <v>1032</v>
      </c>
      <c r="AB2740" t="s">
        <v>1033</v>
      </c>
      <c r="AC2740" t="s">
        <v>25</v>
      </c>
      <c r="AD2740" t="s">
        <v>26</v>
      </c>
      <c r="AE2740" t="s">
        <v>684</v>
      </c>
      <c r="AF2740" t="s">
        <v>276</v>
      </c>
      <c r="AG2740">
        <v>19711</v>
      </c>
      <c r="AH2740" t="s">
        <v>160</v>
      </c>
      <c r="AI2740" t="s">
        <v>3624</v>
      </c>
      <c r="AJ2740" t="s">
        <v>73</v>
      </c>
      <c r="AK2740" t="s">
        <v>74</v>
      </c>
      <c r="AL2740" t="s">
        <v>3625</v>
      </c>
      <c r="AM2740">
        <v>89.98</v>
      </c>
      <c r="AN2740">
        <v>2</v>
      </c>
      <c r="AO2740">
        <v>0</v>
      </c>
      <c r="AP2740">
        <v>43.190399999999997</v>
      </c>
      <c r="AQ2740">
        <f>YEAR(Table1[[#This Row],[Order Date]])</f>
        <v>2015</v>
      </c>
      <c r="AR2740" t="str">
        <f>TEXT(Table1[[#This Row],[Order Date]],"mmmm")</f>
        <v>November</v>
      </c>
      <c r="AS2740" t="str">
        <f>"Q"&amp;ROUNDUP(MONTH(Table1[[#This Row],[Order Date]])/3,0)</f>
        <v>Q4</v>
      </c>
      <c r="AT2740">
        <f>IF(Table1[[#This Row],[Sales]]=0,0,Table1[[#This Row],[Profit]]/Table1[[#This Row],[Sales]])</f>
        <v>0.47999999999999993</v>
      </c>
    </row>
    <row r="2741" spans="22:46" x14ac:dyDescent="0.3">
      <c r="V2741">
        <v>2740</v>
      </c>
      <c r="W2741" t="s">
        <v>6558</v>
      </c>
      <c r="X2741" s="1">
        <v>42841</v>
      </c>
      <c r="Y2741" t="s">
        <v>5229</v>
      </c>
      <c r="Z2741" t="s">
        <v>207</v>
      </c>
      <c r="AA2741" t="s">
        <v>4655</v>
      </c>
      <c r="AB2741" t="s">
        <v>4656</v>
      </c>
      <c r="AC2741" t="s">
        <v>41</v>
      </c>
      <c r="AD2741" t="s">
        <v>26</v>
      </c>
      <c r="AE2741" t="s">
        <v>6559</v>
      </c>
      <c r="AF2741" t="s">
        <v>404</v>
      </c>
      <c r="AG2741">
        <v>35244</v>
      </c>
      <c r="AH2741" t="s">
        <v>29</v>
      </c>
      <c r="AI2741" t="s">
        <v>6560</v>
      </c>
      <c r="AJ2741" t="s">
        <v>46</v>
      </c>
      <c r="AK2741" t="s">
        <v>651</v>
      </c>
      <c r="AL2741" t="s">
        <v>6561</v>
      </c>
      <c r="AM2741">
        <v>477.24</v>
      </c>
      <c r="AN2741">
        <v>4</v>
      </c>
      <c r="AO2741">
        <v>0</v>
      </c>
      <c r="AP2741">
        <v>9.5448000000000004</v>
      </c>
      <c r="AQ2741">
        <f>YEAR(Table1[[#This Row],[Order Date]])</f>
        <v>2017</v>
      </c>
      <c r="AR2741" t="str">
        <f>TEXT(Table1[[#This Row],[Order Date]],"mmmm")</f>
        <v>April</v>
      </c>
      <c r="AS2741" t="str">
        <f>"Q"&amp;ROUNDUP(MONTH(Table1[[#This Row],[Order Date]])/3,0)</f>
        <v>Q2</v>
      </c>
      <c r="AT2741">
        <f>IF(Table1[[#This Row],[Sales]]=0,0,Table1[[#This Row],[Profit]]/Table1[[#This Row],[Sales]])</f>
        <v>0.02</v>
      </c>
    </row>
    <row r="2742" spans="22:46" x14ac:dyDescent="0.3">
      <c r="V2742">
        <v>2741</v>
      </c>
      <c r="W2742" t="s">
        <v>6558</v>
      </c>
      <c r="X2742" s="1">
        <v>42841</v>
      </c>
      <c r="Y2742" t="s">
        <v>5229</v>
      </c>
      <c r="Z2742" t="s">
        <v>207</v>
      </c>
      <c r="AA2742" t="s">
        <v>4655</v>
      </c>
      <c r="AB2742" t="s">
        <v>4656</v>
      </c>
      <c r="AC2742" t="s">
        <v>41</v>
      </c>
      <c r="AD2742" t="s">
        <v>26</v>
      </c>
      <c r="AE2742" t="s">
        <v>6559</v>
      </c>
      <c r="AF2742" t="s">
        <v>404</v>
      </c>
      <c r="AG2742">
        <v>35244</v>
      </c>
      <c r="AH2742" t="s">
        <v>29</v>
      </c>
      <c r="AI2742" t="s">
        <v>6562</v>
      </c>
      <c r="AJ2742" t="s">
        <v>73</v>
      </c>
      <c r="AK2742" t="s">
        <v>176</v>
      </c>
      <c r="AL2742" t="s">
        <v>6563</v>
      </c>
      <c r="AM2742">
        <v>25.98</v>
      </c>
      <c r="AN2742">
        <v>2</v>
      </c>
      <c r="AO2742">
        <v>0</v>
      </c>
      <c r="AP2742">
        <v>1.5588</v>
      </c>
      <c r="AQ2742">
        <f>YEAR(Table1[[#This Row],[Order Date]])</f>
        <v>2017</v>
      </c>
      <c r="AR2742" t="str">
        <f>TEXT(Table1[[#This Row],[Order Date]],"mmmm")</f>
        <v>April</v>
      </c>
      <c r="AS2742" t="str">
        <f>"Q"&amp;ROUNDUP(MONTH(Table1[[#This Row],[Order Date]])/3,0)</f>
        <v>Q2</v>
      </c>
      <c r="AT2742">
        <f>IF(Table1[[#This Row],[Sales]]=0,0,Table1[[#This Row],[Profit]]/Table1[[#This Row],[Sales]])</f>
        <v>0.06</v>
      </c>
    </row>
    <row r="2743" spans="22:46" x14ac:dyDescent="0.3">
      <c r="V2743">
        <v>2742</v>
      </c>
      <c r="W2743" t="s">
        <v>6564</v>
      </c>
      <c r="X2743" s="1">
        <v>42425</v>
      </c>
      <c r="Y2743" t="s">
        <v>4706</v>
      </c>
      <c r="Z2743" t="s">
        <v>22</v>
      </c>
      <c r="AA2743" t="s">
        <v>2215</v>
      </c>
      <c r="AB2743" t="s">
        <v>2216</v>
      </c>
      <c r="AC2743" t="s">
        <v>25</v>
      </c>
      <c r="AD2743" t="s">
        <v>26</v>
      </c>
      <c r="AE2743" t="s">
        <v>684</v>
      </c>
      <c r="AF2743" t="s">
        <v>564</v>
      </c>
      <c r="AG2743">
        <v>43055</v>
      </c>
      <c r="AH2743" t="s">
        <v>160</v>
      </c>
      <c r="AI2743" t="s">
        <v>4649</v>
      </c>
      <c r="AJ2743" t="s">
        <v>46</v>
      </c>
      <c r="AK2743" t="s">
        <v>190</v>
      </c>
      <c r="AL2743" t="s">
        <v>755</v>
      </c>
      <c r="AM2743">
        <v>46.72</v>
      </c>
      <c r="AN2743">
        <v>5</v>
      </c>
      <c r="AO2743">
        <v>0.2</v>
      </c>
      <c r="AP2743">
        <v>17.52</v>
      </c>
      <c r="AQ2743">
        <f>YEAR(Table1[[#This Row],[Order Date]])</f>
        <v>2016</v>
      </c>
      <c r="AR2743" t="str">
        <f>TEXT(Table1[[#This Row],[Order Date]],"mmmm")</f>
        <v>February</v>
      </c>
      <c r="AS2743" t="str">
        <f>"Q"&amp;ROUNDUP(MONTH(Table1[[#This Row],[Order Date]])/3,0)</f>
        <v>Q1</v>
      </c>
      <c r="AT2743">
        <f>IF(Table1[[#This Row],[Sales]]=0,0,Table1[[#This Row],[Profit]]/Table1[[#This Row],[Sales]])</f>
        <v>0.375</v>
      </c>
    </row>
    <row r="2744" spans="22:46" x14ac:dyDescent="0.3">
      <c r="V2744">
        <v>2743</v>
      </c>
      <c r="W2744" t="s">
        <v>6566</v>
      </c>
      <c r="X2744" s="1">
        <v>41947</v>
      </c>
      <c r="Y2744" s="1">
        <v>41862</v>
      </c>
      <c r="Z2744" t="s">
        <v>51</v>
      </c>
      <c r="AA2744" t="s">
        <v>6567</v>
      </c>
      <c r="AB2744" t="s">
        <v>6568</v>
      </c>
      <c r="AC2744" t="s">
        <v>25</v>
      </c>
      <c r="AD2744" t="s">
        <v>26</v>
      </c>
      <c r="AE2744" t="s">
        <v>1065</v>
      </c>
      <c r="AF2744" t="s">
        <v>43</v>
      </c>
      <c r="AG2744">
        <v>92037</v>
      </c>
      <c r="AH2744" t="s">
        <v>44</v>
      </c>
      <c r="AI2744" t="s">
        <v>6350</v>
      </c>
      <c r="AJ2744" t="s">
        <v>31</v>
      </c>
      <c r="AK2744" t="s">
        <v>67</v>
      </c>
      <c r="AL2744" t="s">
        <v>6351</v>
      </c>
      <c r="AM2744">
        <v>35.340000000000003</v>
      </c>
      <c r="AN2744">
        <v>2</v>
      </c>
      <c r="AO2744">
        <v>0</v>
      </c>
      <c r="AP2744">
        <v>13.4292</v>
      </c>
      <c r="AQ2744">
        <f>YEAR(Table1[[#This Row],[Order Date]])</f>
        <v>2014</v>
      </c>
      <c r="AR2744" t="str">
        <f>TEXT(Table1[[#This Row],[Order Date]],"mmmm")</f>
        <v>November</v>
      </c>
      <c r="AS2744" t="str">
        <f>"Q"&amp;ROUNDUP(MONTH(Table1[[#This Row],[Order Date]])/3,0)</f>
        <v>Q4</v>
      </c>
      <c r="AT2744">
        <f>IF(Table1[[#This Row],[Sales]]=0,0,Table1[[#This Row],[Profit]]/Table1[[#This Row],[Sales]])</f>
        <v>0.37999999999999995</v>
      </c>
    </row>
    <row r="2745" spans="22:46" x14ac:dyDescent="0.3">
      <c r="V2745">
        <v>2744</v>
      </c>
      <c r="W2745" t="s">
        <v>6569</v>
      </c>
      <c r="X2745" s="1">
        <v>42175</v>
      </c>
      <c r="Y2745" t="s">
        <v>4725</v>
      </c>
      <c r="Z2745" t="s">
        <v>22</v>
      </c>
      <c r="AA2745" t="s">
        <v>401</v>
      </c>
      <c r="AB2745" t="s">
        <v>402</v>
      </c>
      <c r="AC2745" t="s">
        <v>41</v>
      </c>
      <c r="AD2745" t="s">
        <v>26</v>
      </c>
      <c r="AE2745" t="s">
        <v>136</v>
      </c>
      <c r="AF2745" t="s">
        <v>43</v>
      </c>
      <c r="AG2745">
        <v>94122</v>
      </c>
      <c r="AH2745" t="s">
        <v>44</v>
      </c>
      <c r="AI2745" t="s">
        <v>2600</v>
      </c>
      <c r="AJ2745" t="s">
        <v>31</v>
      </c>
      <c r="AK2745" t="s">
        <v>67</v>
      </c>
      <c r="AL2745" t="s">
        <v>2601</v>
      </c>
      <c r="AM2745">
        <v>257.64</v>
      </c>
      <c r="AN2745">
        <v>6</v>
      </c>
      <c r="AO2745">
        <v>0</v>
      </c>
      <c r="AP2745">
        <v>100.4796</v>
      </c>
      <c r="AQ2745">
        <f>YEAR(Table1[[#This Row],[Order Date]])</f>
        <v>2015</v>
      </c>
      <c r="AR2745" t="str">
        <f>TEXT(Table1[[#This Row],[Order Date]],"mmmm")</f>
        <v>June</v>
      </c>
      <c r="AS2745" t="str">
        <f>"Q"&amp;ROUNDUP(MONTH(Table1[[#This Row],[Order Date]])/3,0)</f>
        <v>Q2</v>
      </c>
      <c r="AT2745">
        <f>IF(Table1[[#This Row],[Sales]]=0,0,Table1[[#This Row],[Profit]]/Table1[[#This Row],[Sales]])</f>
        <v>0.39</v>
      </c>
    </row>
    <row r="2746" spans="22:46" x14ac:dyDescent="0.3">
      <c r="V2746">
        <v>2745</v>
      </c>
      <c r="W2746" t="s">
        <v>6569</v>
      </c>
      <c r="X2746" s="1">
        <v>42175</v>
      </c>
      <c r="Y2746" t="s">
        <v>4725</v>
      </c>
      <c r="Z2746" t="s">
        <v>22</v>
      </c>
      <c r="AA2746" t="s">
        <v>401</v>
      </c>
      <c r="AB2746" t="s">
        <v>402</v>
      </c>
      <c r="AC2746" t="s">
        <v>41</v>
      </c>
      <c r="AD2746" t="s">
        <v>26</v>
      </c>
      <c r="AE2746" t="s">
        <v>136</v>
      </c>
      <c r="AF2746" t="s">
        <v>43</v>
      </c>
      <c r="AG2746">
        <v>94122</v>
      </c>
      <c r="AH2746" t="s">
        <v>44</v>
      </c>
      <c r="AI2746" t="s">
        <v>352</v>
      </c>
      <c r="AJ2746" t="s">
        <v>73</v>
      </c>
      <c r="AK2746" t="s">
        <v>74</v>
      </c>
      <c r="AL2746" t="s">
        <v>353</v>
      </c>
      <c r="AM2746">
        <v>125.976</v>
      </c>
      <c r="AN2746">
        <v>3</v>
      </c>
      <c r="AO2746">
        <v>0.2</v>
      </c>
      <c r="AP2746">
        <v>47.241</v>
      </c>
      <c r="AQ2746">
        <f>YEAR(Table1[[#This Row],[Order Date]])</f>
        <v>2015</v>
      </c>
      <c r="AR2746" t="str">
        <f>TEXT(Table1[[#This Row],[Order Date]],"mmmm")</f>
        <v>June</v>
      </c>
      <c r="AS2746" t="str">
        <f>"Q"&amp;ROUNDUP(MONTH(Table1[[#This Row],[Order Date]])/3,0)</f>
        <v>Q2</v>
      </c>
      <c r="AT2746">
        <f>IF(Table1[[#This Row],[Sales]]=0,0,Table1[[#This Row],[Profit]]/Table1[[#This Row],[Sales]])</f>
        <v>0.375</v>
      </c>
    </row>
    <row r="2747" spans="22:46" x14ac:dyDescent="0.3">
      <c r="V2747">
        <v>2746</v>
      </c>
      <c r="W2747" t="s">
        <v>6570</v>
      </c>
      <c r="X2747" s="1">
        <v>42954</v>
      </c>
      <c r="Y2747" s="1">
        <v>43047</v>
      </c>
      <c r="Z2747" t="s">
        <v>22</v>
      </c>
      <c r="AA2747" t="s">
        <v>2343</v>
      </c>
      <c r="AB2747" t="s">
        <v>2344</v>
      </c>
      <c r="AC2747" t="s">
        <v>25</v>
      </c>
      <c r="AD2747" t="s">
        <v>26</v>
      </c>
      <c r="AE2747" t="s">
        <v>1712</v>
      </c>
      <c r="AF2747" t="s">
        <v>92</v>
      </c>
      <c r="AG2747">
        <v>28540</v>
      </c>
      <c r="AH2747" t="s">
        <v>29</v>
      </c>
      <c r="AI2747" t="s">
        <v>1795</v>
      </c>
      <c r="AJ2747" t="s">
        <v>73</v>
      </c>
      <c r="AK2747" t="s">
        <v>176</v>
      </c>
      <c r="AL2747" t="s">
        <v>1796</v>
      </c>
      <c r="AM2747">
        <v>79.992000000000004</v>
      </c>
      <c r="AN2747">
        <v>1</v>
      </c>
      <c r="AO2747">
        <v>0.2</v>
      </c>
      <c r="AP2747">
        <v>21.997800000000002</v>
      </c>
      <c r="AQ2747">
        <f>YEAR(Table1[[#This Row],[Order Date]])</f>
        <v>2017</v>
      </c>
      <c r="AR2747" t="str">
        <f>TEXT(Table1[[#This Row],[Order Date]],"mmmm")</f>
        <v>August</v>
      </c>
      <c r="AS2747" t="str">
        <f>"Q"&amp;ROUNDUP(MONTH(Table1[[#This Row],[Order Date]])/3,0)</f>
        <v>Q3</v>
      </c>
      <c r="AT2747">
        <f>IF(Table1[[#This Row],[Sales]]=0,0,Table1[[#This Row],[Profit]]/Table1[[#This Row],[Sales]])</f>
        <v>0.27500000000000002</v>
      </c>
    </row>
    <row r="2748" spans="22:46" x14ac:dyDescent="0.3">
      <c r="V2748">
        <v>2747</v>
      </c>
      <c r="W2748" t="s">
        <v>6571</v>
      </c>
      <c r="X2748" s="1">
        <v>41771</v>
      </c>
      <c r="Y2748" t="s">
        <v>5018</v>
      </c>
      <c r="Z2748" t="s">
        <v>51</v>
      </c>
      <c r="AA2748" t="s">
        <v>3900</v>
      </c>
      <c r="AB2748" t="s">
        <v>3901</v>
      </c>
      <c r="AC2748" t="s">
        <v>25</v>
      </c>
      <c r="AD2748" t="s">
        <v>26</v>
      </c>
      <c r="AE2748" t="s">
        <v>690</v>
      </c>
      <c r="AF2748" t="s">
        <v>1400</v>
      </c>
      <c r="AG2748">
        <v>2038</v>
      </c>
      <c r="AH2748" t="s">
        <v>160</v>
      </c>
      <c r="AI2748" t="s">
        <v>2644</v>
      </c>
      <c r="AJ2748" t="s">
        <v>31</v>
      </c>
      <c r="AK2748" t="s">
        <v>57</v>
      </c>
      <c r="AL2748" t="s">
        <v>2645</v>
      </c>
      <c r="AM2748">
        <v>700.05600000000004</v>
      </c>
      <c r="AN2748">
        <v>3</v>
      </c>
      <c r="AO2748">
        <v>0.3</v>
      </c>
      <c r="AP2748">
        <v>-130.0104</v>
      </c>
      <c r="AQ2748">
        <f>YEAR(Table1[[#This Row],[Order Date]])</f>
        <v>2014</v>
      </c>
      <c r="AR2748" t="str">
        <f>TEXT(Table1[[#This Row],[Order Date]],"mmmm")</f>
        <v>May</v>
      </c>
      <c r="AS2748" t="str">
        <f>"Q"&amp;ROUNDUP(MONTH(Table1[[#This Row],[Order Date]])/3,0)</f>
        <v>Q2</v>
      </c>
      <c r="AT2748">
        <f>IF(Table1[[#This Row],[Sales]]=0,0,Table1[[#This Row],[Profit]]/Table1[[#This Row],[Sales]])</f>
        <v>-0.18571428571428572</v>
      </c>
    </row>
    <row r="2749" spans="22:46" x14ac:dyDescent="0.3">
      <c r="V2749">
        <v>2748</v>
      </c>
      <c r="W2749" t="s">
        <v>6572</v>
      </c>
      <c r="X2749" s="1">
        <v>42330</v>
      </c>
      <c r="Y2749" t="s">
        <v>105</v>
      </c>
      <c r="Z2749" t="s">
        <v>51</v>
      </c>
      <c r="AA2749" t="s">
        <v>3772</v>
      </c>
      <c r="AB2749" t="s">
        <v>3773</v>
      </c>
      <c r="AC2749" t="s">
        <v>108</v>
      </c>
      <c r="AD2749" t="s">
        <v>26</v>
      </c>
      <c r="AE2749" t="s">
        <v>6573</v>
      </c>
      <c r="AF2749" t="s">
        <v>110</v>
      </c>
      <c r="AG2749">
        <v>75034</v>
      </c>
      <c r="AH2749" t="s">
        <v>111</v>
      </c>
      <c r="AI2749" t="s">
        <v>6574</v>
      </c>
      <c r="AJ2749" t="s">
        <v>73</v>
      </c>
      <c r="AK2749" t="s">
        <v>176</v>
      </c>
      <c r="AL2749" t="s">
        <v>6575</v>
      </c>
      <c r="AM2749">
        <v>27.167999999999999</v>
      </c>
      <c r="AN2749">
        <v>4</v>
      </c>
      <c r="AO2749">
        <v>0.2</v>
      </c>
      <c r="AP2749">
        <v>-1.3584000000000001</v>
      </c>
      <c r="AQ2749">
        <f>YEAR(Table1[[#This Row],[Order Date]])</f>
        <v>2015</v>
      </c>
      <c r="AR2749" t="str">
        <f>TEXT(Table1[[#This Row],[Order Date]],"mmmm")</f>
        <v>November</v>
      </c>
      <c r="AS2749" t="str">
        <f>"Q"&amp;ROUNDUP(MONTH(Table1[[#This Row],[Order Date]])/3,0)</f>
        <v>Q4</v>
      </c>
      <c r="AT2749">
        <f>IF(Table1[[#This Row],[Sales]]=0,0,Table1[[#This Row],[Profit]]/Table1[[#This Row],[Sales]])</f>
        <v>-0.05</v>
      </c>
    </row>
    <row r="2750" spans="22:46" x14ac:dyDescent="0.3">
      <c r="V2750">
        <v>2749</v>
      </c>
      <c r="W2750" t="s">
        <v>6576</v>
      </c>
      <c r="X2750" s="1">
        <v>42342</v>
      </c>
      <c r="Y2750" s="1">
        <v>42228</v>
      </c>
      <c r="Z2750" t="s">
        <v>51</v>
      </c>
      <c r="AA2750" t="s">
        <v>6577</v>
      </c>
      <c r="AB2750" t="s">
        <v>6578</v>
      </c>
      <c r="AC2750" t="s">
        <v>25</v>
      </c>
      <c r="AD2750" t="s">
        <v>26</v>
      </c>
      <c r="AE2750" t="s">
        <v>6296</v>
      </c>
      <c r="AF2750" t="s">
        <v>55</v>
      </c>
      <c r="AG2750">
        <v>32303</v>
      </c>
      <c r="AH2750" t="s">
        <v>29</v>
      </c>
      <c r="AI2750" t="s">
        <v>6015</v>
      </c>
      <c r="AJ2750" t="s">
        <v>46</v>
      </c>
      <c r="AK2750" t="s">
        <v>77</v>
      </c>
      <c r="AL2750" t="s">
        <v>6016</v>
      </c>
      <c r="AM2750">
        <v>8.2260000000000009</v>
      </c>
      <c r="AN2750">
        <v>3</v>
      </c>
      <c r="AO2750">
        <v>0.7</v>
      </c>
      <c r="AP2750">
        <v>-6.0324</v>
      </c>
      <c r="AQ2750">
        <f>YEAR(Table1[[#This Row],[Order Date]])</f>
        <v>2015</v>
      </c>
      <c r="AR2750" t="str">
        <f>TEXT(Table1[[#This Row],[Order Date]],"mmmm")</f>
        <v>December</v>
      </c>
      <c r="AS2750" t="str">
        <f>"Q"&amp;ROUNDUP(MONTH(Table1[[#This Row],[Order Date]])/3,0)</f>
        <v>Q4</v>
      </c>
      <c r="AT2750">
        <f>IF(Table1[[#This Row],[Sales]]=0,0,Table1[[#This Row],[Profit]]/Table1[[#This Row],[Sales]])</f>
        <v>-0.73333333333333328</v>
      </c>
    </row>
    <row r="2751" spans="22:46" x14ac:dyDescent="0.3">
      <c r="V2751">
        <v>2750</v>
      </c>
      <c r="W2751" t="s">
        <v>6579</v>
      </c>
      <c r="X2751" s="1">
        <v>41798</v>
      </c>
      <c r="Y2751" t="s">
        <v>63</v>
      </c>
      <c r="Z2751" t="s">
        <v>51</v>
      </c>
      <c r="AA2751" t="s">
        <v>2197</v>
      </c>
      <c r="AB2751" t="s">
        <v>2198</v>
      </c>
      <c r="AC2751" t="s">
        <v>25</v>
      </c>
      <c r="AD2751" t="s">
        <v>26</v>
      </c>
      <c r="AE2751" t="s">
        <v>99</v>
      </c>
      <c r="AF2751" t="s">
        <v>100</v>
      </c>
      <c r="AG2751">
        <v>98115</v>
      </c>
      <c r="AH2751" t="s">
        <v>44</v>
      </c>
      <c r="AI2751" t="s">
        <v>6580</v>
      </c>
      <c r="AJ2751" t="s">
        <v>31</v>
      </c>
      <c r="AK2751" t="s">
        <v>35</v>
      </c>
      <c r="AL2751" t="s">
        <v>6581</v>
      </c>
      <c r="AM2751">
        <v>585.55200000000002</v>
      </c>
      <c r="AN2751">
        <v>3</v>
      </c>
      <c r="AO2751">
        <v>0.2</v>
      </c>
      <c r="AP2751">
        <v>73.194000000000003</v>
      </c>
      <c r="AQ2751">
        <f>YEAR(Table1[[#This Row],[Order Date]])</f>
        <v>2014</v>
      </c>
      <c r="AR2751" t="str">
        <f>TEXT(Table1[[#This Row],[Order Date]],"mmmm")</f>
        <v>June</v>
      </c>
      <c r="AS2751" t="str">
        <f>"Q"&amp;ROUNDUP(MONTH(Table1[[#This Row],[Order Date]])/3,0)</f>
        <v>Q2</v>
      </c>
      <c r="AT2751">
        <f>IF(Table1[[#This Row],[Sales]]=0,0,Table1[[#This Row],[Profit]]/Table1[[#This Row],[Sales]])</f>
        <v>0.125</v>
      </c>
    </row>
    <row r="2752" spans="22:46" x14ac:dyDescent="0.3">
      <c r="V2752">
        <v>2751</v>
      </c>
      <c r="W2752" t="s">
        <v>6582</v>
      </c>
      <c r="X2752" s="1">
        <v>41859</v>
      </c>
      <c r="Y2752" s="1">
        <v>41951</v>
      </c>
      <c r="Z2752" t="s">
        <v>22</v>
      </c>
      <c r="AA2752" t="s">
        <v>6085</v>
      </c>
      <c r="AB2752" t="s">
        <v>6086</v>
      </c>
      <c r="AC2752" t="s">
        <v>25</v>
      </c>
      <c r="AD2752" t="s">
        <v>26</v>
      </c>
      <c r="AE2752" t="s">
        <v>6583</v>
      </c>
      <c r="AF2752" t="s">
        <v>43</v>
      </c>
      <c r="AG2752">
        <v>95687</v>
      </c>
      <c r="AH2752" t="s">
        <v>44</v>
      </c>
      <c r="AI2752" t="s">
        <v>6584</v>
      </c>
      <c r="AJ2752" t="s">
        <v>46</v>
      </c>
      <c r="AK2752" t="s">
        <v>60</v>
      </c>
      <c r="AL2752" t="s">
        <v>6585</v>
      </c>
      <c r="AM2752">
        <v>423.28</v>
      </c>
      <c r="AN2752">
        <v>11</v>
      </c>
      <c r="AO2752">
        <v>0</v>
      </c>
      <c r="AP2752">
        <v>110.0528</v>
      </c>
      <c r="AQ2752">
        <f>YEAR(Table1[[#This Row],[Order Date]])</f>
        <v>2014</v>
      </c>
      <c r="AR2752" t="str">
        <f>TEXT(Table1[[#This Row],[Order Date]],"mmmm")</f>
        <v>August</v>
      </c>
      <c r="AS2752" t="str">
        <f>"Q"&amp;ROUNDUP(MONTH(Table1[[#This Row],[Order Date]])/3,0)</f>
        <v>Q3</v>
      </c>
      <c r="AT2752">
        <f>IF(Table1[[#This Row],[Sales]]=0,0,Table1[[#This Row],[Profit]]/Table1[[#This Row],[Sales]])</f>
        <v>0.26</v>
      </c>
    </row>
    <row r="2753" spans="22:46" x14ac:dyDescent="0.3">
      <c r="V2753">
        <v>2752</v>
      </c>
      <c r="W2753" t="s">
        <v>6586</v>
      </c>
      <c r="X2753" s="1">
        <v>41785</v>
      </c>
      <c r="Y2753" t="s">
        <v>4128</v>
      </c>
      <c r="Z2753" t="s">
        <v>51</v>
      </c>
      <c r="AA2753" t="s">
        <v>4912</v>
      </c>
      <c r="AB2753" t="s">
        <v>4913</v>
      </c>
      <c r="AC2753" t="s">
        <v>25</v>
      </c>
      <c r="AD2753" t="s">
        <v>26</v>
      </c>
      <c r="AE2753" t="s">
        <v>42</v>
      </c>
      <c r="AF2753" t="s">
        <v>43</v>
      </c>
      <c r="AG2753">
        <v>90008</v>
      </c>
      <c r="AH2753" t="s">
        <v>44</v>
      </c>
      <c r="AI2753" t="s">
        <v>5184</v>
      </c>
      <c r="AJ2753" t="s">
        <v>31</v>
      </c>
      <c r="AK2753" t="s">
        <v>35</v>
      </c>
      <c r="AL2753" t="s">
        <v>5185</v>
      </c>
      <c r="AM2753">
        <v>225.29599999999999</v>
      </c>
      <c r="AN2753">
        <v>2</v>
      </c>
      <c r="AO2753">
        <v>0.2</v>
      </c>
      <c r="AP2753">
        <v>22.529599999999999</v>
      </c>
      <c r="AQ2753">
        <f>YEAR(Table1[[#This Row],[Order Date]])</f>
        <v>2014</v>
      </c>
      <c r="AR2753" t="str">
        <f>TEXT(Table1[[#This Row],[Order Date]],"mmmm")</f>
        <v>May</v>
      </c>
      <c r="AS2753" t="str">
        <f>"Q"&amp;ROUNDUP(MONTH(Table1[[#This Row],[Order Date]])/3,0)</f>
        <v>Q2</v>
      </c>
      <c r="AT2753">
        <f>IF(Table1[[#This Row],[Sales]]=0,0,Table1[[#This Row],[Profit]]/Table1[[#This Row],[Sales]])</f>
        <v>9.9999999999999992E-2</v>
      </c>
    </row>
    <row r="2754" spans="22:46" x14ac:dyDescent="0.3">
      <c r="V2754">
        <v>2753</v>
      </c>
      <c r="W2754" t="s">
        <v>6587</v>
      </c>
      <c r="X2754" s="1">
        <v>42111</v>
      </c>
      <c r="Y2754" t="s">
        <v>3550</v>
      </c>
      <c r="Z2754" t="s">
        <v>51</v>
      </c>
      <c r="AA2754" t="s">
        <v>6589</v>
      </c>
      <c r="AB2754" t="s">
        <v>6590</v>
      </c>
      <c r="AC2754" t="s">
        <v>25</v>
      </c>
      <c r="AD2754" t="s">
        <v>26</v>
      </c>
      <c r="AE2754" t="s">
        <v>136</v>
      </c>
      <c r="AF2754" t="s">
        <v>43</v>
      </c>
      <c r="AG2754">
        <v>94122</v>
      </c>
      <c r="AH2754" t="s">
        <v>44</v>
      </c>
      <c r="AI2754" t="s">
        <v>4754</v>
      </c>
      <c r="AJ2754" t="s">
        <v>46</v>
      </c>
      <c r="AK2754" t="s">
        <v>70</v>
      </c>
      <c r="AL2754" t="s">
        <v>4755</v>
      </c>
      <c r="AM2754">
        <v>5.56</v>
      </c>
      <c r="AN2754">
        <v>2</v>
      </c>
      <c r="AO2754">
        <v>0</v>
      </c>
      <c r="AP2754">
        <v>2.2240000000000002</v>
      </c>
      <c r="AQ2754">
        <f>YEAR(Table1[[#This Row],[Order Date]])</f>
        <v>2015</v>
      </c>
      <c r="AR2754" t="str">
        <f>TEXT(Table1[[#This Row],[Order Date]],"mmmm")</f>
        <v>April</v>
      </c>
      <c r="AS2754" t="str">
        <f>"Q"&amp;ROUNDUP(MONTH(Table1[[#This Row],[Order Date]])/3,0)</f>
        <v>Q2</v>
      </c>
      <c r="AT2754">
        <f>IF(Table1[[#This Row],[Sales]]=0,0,Table1[[#This Row],[Profit]]/Table1[[#This Row],[Sales]])</f>
        <v>0.40000000000000008</v>
      </c>
    </row>
    <row r="2755" spans="22:46" x14ac:dyDescent="0.3">
      <c r="V2755">
        <v>2754</v>
      </c>
      <c r="W2755" t="s">
        <v>6587</v>
      </c>
      <c r="X2755" s="1">
        <v>42111</v>
      </c>
      <c r="Y2755" t="s">
        <v>3550</v>
      </c>
      <c r="Z2755" t="s">
        <v>51</v>
      </c>
      <c r="AA2755" t="s">
        <v>6589</v>
      </c>
      <c r="AB2755" t="s">
        <v>6590</v>
      </c>
      <c r="AC2755" t="s">
        <v>25</v>
      </c>
      <c r="AD2755" t="s">
        <v>26</v>
      </c>
      <c r="AE2755" t="s">
        <v>136</v>
      </c>
      <c r="AF2755" t="s">
        <v>43</v>
      </c>
      <c r="AG2755">
        <v>94122</v>
      </c>
      <c r="AH2755" t="s">
        <v>44</v>
      </c>
      <c r="AI2755" t="s">
        <v>2732</v>
      </c>
      <c r="AJ2755" t="s">
        <v>73</v>
      </c>
      <c r="AK2755" t="s">
        <v>176</v>
      </c>
      <c r="AL2755" t="s">
        <v>2733</v>
      </c>
      <c r="AM2755">
        <v>323.37</v>
      </c>
      <c r="AN2755">
        <v>3</v>
      </c>
      <c r="AO2755">
        <v>0</v>
      </c>
      <c r="AP2755">
        <v>129.34800000000001</v>
      </c>
      <c r="AQ2755">
        <f>YEAR(Table1[[#This Row],[Order Date]])</f>
        <v>2015</v>
      </c>
      <c r="AR2755" t="str">
        <f>TEXT(Table1[[#This Row],[Order Date]],"mmmm")</f>
        <v>April</v>
      </c>
      <c r="AS2755" t="str">
        <f>"Q"&amp;ROUNDUP(MONTH(Table1[[#This Row],[Order Date]])/3,0)</f>
        <v>Q2</v>
      </c>
      <c r="AT2755">
        <f>IF(Table1[[#This Row],[Sales]]=0,0,Table1[[#This Row],[Profit]]/Table1[[#This Row],[Sales]])</f>
        <v>0.4</v>
      </c>
    </row>
    <row r="2756" spans="22:46" x14ac:dyDescent="0.3">
      <c r="V2756">
        <v>2755</v>
      </c>
      <c r="W2756" t="s">
        <v>6587</v>
      </c>
      <c r="X2756" s="1">
        <v>42111</v>
      </c>
      <c r="Y2756" t="s">
        <v>3550</v>
      </c>
      <c r="Z2756" t="s">
        <v>51</v>
      </c>
      <c r="AA2756" t="s">
        <v>6589</v>
      </c>
      <c r="AB2756" t="s">
        <v>6590</v>
      </c>
      <c r="AC2756" t="s">
        <v>25</v>
      </c>
      <c r="AD2756" t="s">
        <v>26</v>
      </c>
      <c r="AE2756" t="s">
        <v>136</v>
      </c>
      <c r="AF2756" t="s">
        <v>43</v>
      </c>
      <c r="AG2756">
        <v>94122</v>
      </c>
      <c r="AH2756" t="s">
        <v>44</v>
      </c>
      <c r="AI2756" t="s">
        <v>4262</v>
      </c>
      <c r="AJ2756" t="s">
        <v>73</v>
      </c>
      <c r="AK2756" t="s">
        <v>74</v>
      </c>
      <c r="AL2756" t="s">
        <v>6358</v>
      </c>
      <c r="AM2756">
        <v>783.96</v>
      </c>
      <c r="AN2756">
        <v>5</v>
      </c>
      <c r="AO2756">
        <v>0.2</v>
      </c>
      <c r="AP2756">
        <v>68.596500000000006</v>
      </c>
      <c r="AQ2756">
        <f>YEAR(Table1[[#This Row],[Order Date]])</f>
        <v>2015</v>
      </c>
      <c r="AR2756" t="str">
        <f>TEXT(Table1[[#This Row],[Order Date]],"mmmm")</f>
        <v>April</v>
      </c>
      <c r="AS2756" t="str">
        <f>"Q"&amp;ROUNDUP(MONTH(Table1[[#This Row],[Order Date]])/3,0)</f>
        <v>Q2</v>
      </c>
      <c r="AT2756">
        <f>IF(Table1[[#This Row],[Sales]]=0,0,Table1[[#This Row],[Profit]]/Table1[[#This Row],[Sales]])</f>
        <v>8.7500000000000008E-2</v>
      </c>
    </row>
    <row r="2757" spans="22:46" x14ac:dyDescent="0.3">
      <c r="V2757">
        <v>2756</v>
      </c>
      <c r="W2757" t="s">
        <v>6587</v>
      </c>
      <c r="X2757" s="1">
        <v>42111</v>
      </c>
      <c r="Y2757" t="s">
        <v>3550</v>
      </c>
      <c r="Z2757" t="s">
        <v>51</v>
      </c>
      <c r="AA2757" t="s">
        <v>6589</v>
      </c>
      <c r="AB2757" t="s">
        <v>6590</v>
      </c>
      <c r="AC2757" t="s">
        <v>25</v>
      </c>
      <c r="AD2757" t="s">
        <v>26</v>
      </c>
      <c r="AE2757" t="s">
        <v>136</v>
      </c>
      <c r="AF2757" t="s">
        <v>43</v>
      </c>
      <c r="AG2757">
        <v>94122</v>
      </c>
      <c r="AH2757" t="s">
        <v>44</v>
      </c>
      <c r="AI2757" t="s">
        <v>6258</v>
      </c>
      <c r="AJ2757" t="s">
        <v>46</v>
      </c>
      <c r="AK2757" t="s">
        <v>80</v>
      </c>
      <c r="AL2757" t="s">
        <v>6259</v>
      </c>
      <c r="AM2757">
        <v>1447.65</v>
      </c>
      <c r="AN2757">
        <v>5</v>
      </c>
      <c r="AO2757">
        <v>0</v>
      </c>
      <c r="AP2757">
        <v>419.81849999999997</v>
      </c>
      <c r="AQ2757">
        <f>YEAR(Table1[[#This Row],[Order Date]])</f>
        <v>2015</v>
      </c>
      <c r="AR2757" t="str">
        <f>TEXT(Table1[[#This Row],[Order Date]],"mmmm")</f>
        <v>April</v>
      </c>
      <c r="AS2757" t="str">
        <f>"Q"&amp;ROUNDUP(MONTH(Table1[[#This Row],[Order Date]])/3,0)</f>
        <v>Q2</v>
      </c>
      <c r="AT2757">
        <f>IF(Table1[[#This Row],[Sales]]=0,0,Table1[[#This Row],[Profit]]/Table1[[#This Row],[Sales]])</f>
        <v>0.28999999999999998</v>
      </c>
    </row>
    <row r="2758" spans="22:46" x14ac:dyDescent="0.3">
      <c r="V2758">
        <v>2757</v>
      </c>
      <c r="W2758" t="s">
        <v>6587</v>
      </c>
      <c r="X2758" s="1">
        <v>42111</v>
      </c>
      <c r="Y2758" t="s">
        <v>3550</v>
      </c>
      <c r="Z2758" t="s">
        <v>51</v>
      </c>
      <c r="AA2758" t="s">
        <v>6589</v>
      </c>
      <c r="AB2758" t="s">
        <v>6590</v>
      </c>
      <c r="AC2758" t="s">
        <v>25</v>
      </c>
      <c r="AD2758" t="s">
        <v>26</v>
      </c>
      <c r="AE2758" t="s">
        <v>136</v>
      </c>
      <c r="AF2758" t="s">
        <v>43</v>
      </c>
      <c r="AG2758">
        <v>94122</v>
      </c>
      <c r="AH2758" t="s">
        <v>44</v>
      </c>
      <c r="AI2758" t="s">
        <v>6067</v>
      </c>
      <c r="AJ2758" t="s">
        <v>46</v>
      </c>
      <c r="AK2758" t="s">
        <v>94</v>
      </c>
      <c r="AL2758" t="s">
        <v>6068</v>
      </c>
      <c r="AM2758">
        <v>11.96</v>
      </c>
      <c r="AN2758">
        <v>2</v>
      </c>
      <c r="AO2758">
        <v>0</v>
      </c>
      <c r="AP2758">
        <v>5.8604000000000003</v>
      </c>
      <c r="AQ2758">
        <f>YEAR(Table1[[#This Row],[Order Date]])</f>
        <v>2015</v>
      </c>
      <c r="AR2758" t="str">
        <f>TEXT(Table1[[#This Row],[Order Date]],"mmmm")</f>
        <v>April</v>
      </c>
      <c r="AS2758" t="str">
        <f>"Q"&amp;ROUNDUP(MONTH(Table1[[#This Row],[Order Date]])/3,0)</f>
        <v>Q2</v>
      </c>
      <c r="AT2758">
        <f>IF(Table1[[#This Row],[Sales]]=0,0,Table1[[#This Row],[Profit]]/Table1[[#This Row],[Sales]])</f>
        <v>0.49</v>
      </c>
    </row>
    <row r="2759" spans="22:46" x14ac:dyDescent="0.3">
      <c r="V2759">
        <v>2758</v>
      </c>
      <c r="W2759" t="s">
        <v>6591</v>
      </c>
      <c r="X2759" s="1">
        <v>42532</v>
      </c>
      <c r="Y2759" t="s">
        <v>1104</v>
      </c>
      <c r="Z2759" t="s">
        <v>22</v>
      </c>
      <c r="AA2759" t="s">
        <v>2811</v>
      </c>
      <c r="AB2759" t="s">
        <v>2812</v>
      </c>
      <c r="AC2759" t="s">
        <v>25</v>
      </c>
      <c r="AD2759" t="s">
        <v>26</v>
      </c>
      <c r="AE2759" t="s">
        <v>300</v>
      </c>
      <c r="AF2759" t="s">
        <v>301</v>
      </c>
      <c r="AG2759">
        <v>10035</v>
      </c>
      <c r="AH2759" t="s">
        <v>160</v>
      </c>
      <c r="AI2759" t="s">
        <v>2900</v>
      </c>
      <c r="AJ2759" t="s">
        <v>73</v>
      </c>
      <c r="AK2759" t="s">
        <v>176</v>
      </c>
      <c r="AL2759" t="s">
        <v>2901</v>
      </c>
      <c r="AM2759">
        <v>239.97</v>
      </c>
      <c r="AN2759">
        <v>3</v>
      </c>
      <c r="AO2759">
        <v>0</v>
      </c>
      <c r="AP2759">
        <v>71.991</v>
      </c>
      <c r="AQ2759">
        <f>YEAR(Table1[[#This Row],[Order Date]])</f>
        <v>2016</v>
      </c>
      <c r="AR2759" t="str">
        <f>TEXT(Table1[[#This Row],[Order Date]],"mmmm")</f>
        <v>June</v>
      </c>
      <c r="AS2759" t="str">
        <f>"Q"&amp;ROUNDUP(MONTH(Table1[[#This Row],[Order Date]])/3,0)</f>
        <v>Q2</v>
      </c>
      <c r="AT2759">
        <f>IF(Table1[[#This Row],[Sales]]=0,0,Table1[[#This Row],[Profit]]/Table1[[#This Row],[Sales]])</f>
        <v>0.3</v>
      </c>
    </row>
    <row r="2760" spans="22:46" x14ac:dyDescent="0.3">
      <c r="V2760">
        <v>2759</v>
      </c>
      <c r="W2760" t="s">
        <v>6592</v>
      </c>
      <c r="X2760" s="1">
        <v>42440</v>
      </c>
      <c r="Y2760" t="s">
        <v>4429</v>
      </c>
      <c r="Z2760" t="s">
        <v>51</v>
      </c>
      <c r="AA2760" t="s">
        <v>6593</v>
      </c>
      <c r="AB2760" t="s">
        <v>6594</v>
      </c>
      <c r="AC2760" t="s">
        <v>108</v>
      </c>
      <c r="AD2760" t="s">
        <v>26</v>
      </c>
      <c r="AE2760" t="s">
        <v>563</v>
      </c>
      <c r="AF2760" t="s">
        <v>1429</v>
      </c>
      <c r="AG2760">
        <v>31907</v>
      </c>
      <c r="AH2760" t="s">
        <v>29</v>
      </c>
      <c r="AI2760" t="s">
        <v>4455</v>
      </c>
      <c r="AJ2760" t="s">
        <v>31</v>
      </c>
      <c r="AK2760" t="s">
        <v>67</v>
      </c>
      <c r="AL2760" t="s">
        <v>6430</v>
      </c>
      <c r="AM2760">
        <v>76.92</v>
      </c>
      <c r="AN2760">
        <v>4</v>
      </c>
      <c r="AO2760">
        <v>0</v>
      </c>
      <c r="AP2760">
        <v>31.537199999999999</v>
      </c>
      <c r="AQ2760">
        <f>YEAR(Table1[[#This Row],[Order Date]])</f>
        <v>2016</v>
      </c>
      <c r="AR2760" t="str">
        <f>TEXT(Table1[[#This Row],[Order Date]],"mmmm")</f>
        <v>March</v>
      </c>
      <c r="AS2760" t="str">
        <f>"Q"&amp;ROUNDUP(MONTH(Table1[[#This Row],[Order Date]])/3,0)</f>
        <v>Q1</v>
      </c>
      <c r="AT2760">
        <f>IF(Table1[[#This Row],[Sales]]=0,0,Table1[[#This Row],[Profit]]/Table1[[#This Row],[Sales]])</f>
        <v>0.41</v>
      </c>
    </row>
    <row r="2761" spans="22:46" x14ac:dyDescent="0.3">
      <c r="V2761">
        <v>2760</v>
      </c>
      <c r="W2761" t="s">
        <v>6592</v>
      </c>
      <c r="X2761" s="1">
        <v>42440</v>
      </c>
      <c r="Y2761" t="s">
        <v>4429</v>
      </c>
      <c r="Z2761" t="s">
        <v>51</v>
      </c>
      <c r="AA2761" t="s">
        <v>6593</v>
      </c>
      <c r="AB2761" t="s">
        <v>6594</v>
      </c>
      <c r="AC2761" t="s">
        <v>108</v>
      </c>
      <c r="AD2761" t="s">
        <v>26</v>
      </c>
      <c r="AE2761" t="s">
        <v>563</v>
      </c>
      <c r="AF2761" t="s">
        <v>1429</v>
      </c>
      <c r="AG2761">
        <v>31907</v>
      </c>
      <c r="AH2761" t="s">
        <v>29</v>
      </c>
      <c r="AI2761" t="s">
        <v>3432</v>
      </c>
      <c r="AJ2761" t="s">
        <v>46</v>
      </c>
      <c r="AK2761" t="s">
        <v>60</v>
      </c>
      <c r="AL2761" t="s">
        <v>3433</v>
      </c>
      <c r="AM2761">
        <v>481.32</v>
      </c>
      <c r="AN2761">
        <v>4</v>
      </c>
      <c r="AO2761">
        <v>0</v>
      </c>
      <c r="AP2761">
        <v>125.14319999999999</v>
      </c>
      <c r="AQ2761">
        <f>YEAR(Table1[[#This Row],[Order Date]])</f>
        <v>2016</v>
      </c>
      <c r="AR2761" t="str">
        <f>TEXT(Table1[[#This Row],[Order Date]],"mmmm")</f>
        <v>March</v>
      </c>
      <c r="AS2761" t="str">
        <f>"Q"&amp;ROUNDUP(MONTH(Table1[[#This Row],[Order Date]])/3,0)</f>
        <v>Q1</v>
      </c>
      <c r="AT2761">
        <f>IF(Table1[[#This Row],[Sales]]=0,0,Table1[[#This Row],[Profit]]/Table1[[#This Row],[Sales]])</f>
        <v>0.26</v>
      </c>
    </row>
    <row r="2762" spans="22:46" x14ac:dyDescent="0.3">
      <c r="V2762">
        <v>2761</v>
      </c>
      <c r="W2762" t="s">
        <v>6595</v>
      </c>
      <c r="X2762" s="1">
        <v>41785</v>
      </c>
      <c r="Y2762" t="s">
        <v>5126</v>
      </c>
      <c r="Z2762" t="s">
        <v>207</v>
      </c>
      <c r="AA2762" t="s">
        <v>6596</v>
      </c>
      <c r="AB2762" t="s">
        <v>6597</v>
      </c>
      <c r="AC2762" t="s">
        <v>108</v>
      </c>
      <c r="AD2762" t="s">
        <v>26</v>
      </c>
      <c r="AE2762" t="s">
        <v>4115</v>
      </c>
      <c r="AF2762" t="s">
        <v>129</v>
      </c>
      <c r="AG2762">
        <v>84107</v>
      </c>
      <c r="AH2762" t="s">
        <v>44</v>
      </c>
      <c r="AI2762" t="s">
        <v>1617</v>
      </c>
      <c r="AJ2762" t="s">
        <v>46</v>
      </c>
      <c r="AK2762" t="s">
        <v>94</v>
      </c>
      <c r="AL2762" t="s">
        <v>1618</v>
      </c>
      <c r="AM2762">
        <v>48.4</v>
      </c>
      <c r="AN2762">
        <v>5</v>
      </c>
      <c r="AO2762">
        <v>0</v>
      </c>
      <c r="AP2762">
        <v>23.231999999999999</v>
      </c>
      <c r="AQ2762">
        <f>YEAR(Table1[[#This Row],[Order Date]])</f>
        <v>2014</v>
      </c>
      <c r="AR2762" t="str">
        <f>TEXT(Table1[[#This Row],[Order Date]],"mmmm")</f>
        <v>May</v>
      </c>
      <c r="AS2762" t="str">
        <f>"Q"&amp;ROUNDUP(MONTH(Table1[[#This Row],[Order Date]])/3,0)</f>
        <v>Q2</v>
      </c>
      <c r="AT2762">
        <f>IF(Table1[[#This Row],[Sales]]=0,0,Table1[[#This Row],[Profit]]/Table1[[#This Row],[Sales]])</f>
        <v>0.48</v>
      </c>
    </row>
    <row r="2763" spans="22:46" x14ac:dyDescent="0.3">
      <c r="V2763">
        <v>2762</v>
      </c>
      <c r="W2763" t="s">
        <v>6598</v>
      </c>
      <c r="X2763" s="1">
        <v>43020</v>
      </c>
      <c r="Y2763" t="s">
        <v>3095</v>
      </c>
      <c r="Z2763" t="s">
        <v>207</v>
      </c>
      <c r="AA2763" t="s">
        <v>719</v>
      </c>
      <c r="AB2763" t="s">
        <v>720</v>
      </c>
      <c r="AC2763" t="s">
        <v>108</v>
      </c>
      <c r="AD2763" t="s">
        <v>26</v>
      </c>
      <c r="AE2763" t="s">
        <v>136</v>
      </c>
      <c r="AF2763" t="s">
        <v>43</v>
      </c>
      <c r="AG2763">
        <v>94110</v>
      </c>
      <c r="AH2763" t="s">
        <v>44</v>
      </c>
      <c r="AI2763" t="s">
        <v>6599</v>
      </c>
      <c r="AJ2763" t="s">
        <v>73</v>
      </c>
      <c r="AK2763" t="s">
        <v>176</v>
      </c>
      <c r="AL2763" t="s">
        <v>6600</v>
      </c>
      <c r="AM2763">
        <v>0.99</v>
      </c>
      <c r="AN2763">
        <v>1</v>
      </c>
      <c r="AO2763">
        <v>0</v>
      </c>
      <c r="AP2763">
        <v>0.43559999999999999</v>
      </c>
      <c r="AQ2763">
        <f>YEAR(Table1[[#This Row],[Order Date]])</f>
        <v>2017</v>
      </c>
      <c r="AR2763" t="str">
        <f>TEXT(Table1[[#This Row],[Order Date]],"mmmm")</f>
        <v>October</v>
      </c>
      <c r="AS2763" t="str">
        <f>"Q"&amp;ROUNDUP(MONTH(Table1[[#This Row],[Order Date]])/3,0)</f>
        <v>Q4</v>
      </c>
      <c r="AT2763">
        <f>IF(Table1[[#This Row],[Sales]]=0,0,Table1[[#This Row],[Profit]]/Table1[[#This Row],[Sales]])</f>
        <v>0.44</v>
      </c>
    </row>
    <row r="2764" spans="22:46" x14ac:dyDescent="0.3">
      <c r="V2764">
        <v>2763</v>
      </c>
      <c r="W2764" t="s">
        <v>6598</v>
      </c>
      <c r="X2764" s="1">
        <v>43020</v>
      </c>
      <c r="Y2764" t="s">
        <v>3095</v>
      </c>
      <c r="Z2764" t="s">
        <v>207</v>
      </c>
      <c r="AA2764" t="s">
        <v>719</v>
      </c>
      <c r="AB2764" t="s">
        <v>720</v>
      </c>
      <c r="AC2764" t="s">
        <v>108</v>
      </c>
      <c r="AD2764" t="s">
        <v>26</v>
      </c>
      <c r="AE2764" t="s">
        <v>136</v>
      </c>
      <c r="AF2764" t="s">
        <v>43</v>
      </c>
      <c r="AG2764">
        <v>94110</v>
      </c>
      <c r="AH2764" t="s">
        <v>44</v>
      </c>
      <c r="AI2764" t="s">
        <v>4348</v>
      </c>
      <c r="AJ2764" t="s">
        <v>46</v>
      </c>
      <c r="AK2764" t="s">
        <v>77</v>
      </c>
      <c r="AL2764" t="s">
        <v>4349</v>
      </c>
      <c r="AM2764">
        <v>101.84</v>
      </c>
      <c r="AN2764">
        <v>5</v>
      </c>
      <c r="AO2764">
        <v>0.2</v>
      </c>
      <c r="AP2764">
        <v>36.917000000000002</v>
      </c>
      <c r="AQ2764">
        <f>YEAR(Table1[[#This Row],[Order Date]])</f>
        <v>2017</v>
      </c>
      <c r="AR2764" t="str">
        <f>TEXT(Table1[[#This Row],[Order Date]],"mmmm")</f>
        <v>October</v>
      </c>
      <c r="AS2764" t="str">
        <f>"Q"&amp;ROUNDUP(MONTH(Table1[[#This Row],[Order Date]])/3,0)</f>
        <v>Q4</v>
      </c>
      <c r="AT2764">
        <f>IF(Table1[[#This Row],[Sales]]=0,0,Table1[[#This Row],[Profit]]/Table1[[#This Row],[Sales]])</f>
        <v>0.36249999999999999</v>
      </c>
    </row>
    <row r="2765" spans="22:46" x14ac:dyDescent="0.3">
      <c r="V2765">
        <v>2764</v>
      </c>
      <c r="W2765" t="s">
        <v>6601</v>
      </c>
      <c r="X2765" s="1">
        <v>42908</v>
      </c>
      <c r="Y2765" t="s">
        <v>1632</v>
      </c>
      <c r="Z2765" t="s">
        <v>51</v>
      </c>
      <c r="AA2765" t="s">
        <v>4565</v>
      </c>
      <c r="AB2765" t="s">
        <v>4566</v>
      </c>
      <c r="AC2765" t="s">
        <v>108</v>
      </c>
      <c r="AD2765" t="s">
        <v>26</v>
      </c>
      <c r="AE2765" t="s">
        <v>158</v>
      </c>
      <c r="AF2765" t="s">
        <v>159</v>
      </c>
      <c r="AG2765">
        <v>19140</v>
      </c>
      <c r="AH2765" t="s">
        <v>160</v>
      </c>
      <c r="AI2765" t="s">
        <v>6602</v>
      </c>
      <c r="AJ2765" t="s">
        <v>46</v>
      </c>
      <c r="AK2765" t="s">
        <v>77</v>
      </c>
      <c r="AL2765" t="s">
        <v>6603</v>
      </c>
      <c r="AM2765">
        <v>10.332000000000001</v>
      </c>
      <c r="AN2765">
        <v>3</v>
      </c>
      <c r="AO2765">
        <v>0.7</v>
      </c>
      <c r="AP2765">
        <v>-7.5768000000000004</v>
      </c>
      <c r="AQ2765">
        <f>YEAR(Table1[[#This Row],[Order Date]])</f>
        <v>2017</v>
      </c>
      <c r="AR2765" t="str">
        <f>TEXT(Table1[[#This Row],[Order Date]],"mmmm")</f>
        <v>June</v>
      </c>
      <c r="AS2765" t="str">
        <f>"Q"&amp;ROUNDUP(MONTH(Table1[[#This Row],[Order Date]])/3,0)</f>
        <v>Q2</v>
      </c>
      <c r="AT2765">
        <f>IF(Table1[[#This Row],[Sales]]=0,0,Table1[[#This Row],[Profit]]/Table1[[#This Row],[Sales]])</f>
        <v>-0.73333333333333328</v>
      </c>
    </row>
    <row r="2766" spans="22:46" x14ac:dyDescent="0.3">
      <c r="V2766">
        <v>2765</v>
      </c>
      <c r="W2766" t="s">
        <v>6601</v>
      </c>
      <c r="X2766" s="1">
        <v>42908</v>
      </c>
      <c r="Y2766" t="s">
        <v>1632</v>
      </c>
      <c r="Z2766" t="s">
        <v>51</v>
      </c>
      <c r="AA2766" t="s">
        <v>4565</v>
      </c>
      <c r="AB2766" t="s">
        <v>4566</v>
      </c>
      <c r="AC2766" t="s">
        <v>108</v>
      </c>
      <c r="AD2766" t="s">
        <v>26</v>
      </c>
      <c r="AE2766" t="s">
        <v>158</v>
      </c>
      <c r="AF2766" t="s">
        <v>159</v>
      </c>
      <c r="AG2766">
        <v>19140</v>
      </c>
      <c r="AH2766" t="s">
        <v>160</v>
      </c>
      <c r="AI2766" t="s">
        <v>1558</v>
      </c>
      <c r="AJ2766" t="s">
        <v>46</v>
      </c>
      <c r="AK2766" t="s">
        <v>77</v>
      </c>
      <c r="AL2766" t="s">
        <v>1559</v>
      </c>
      <c r="AM2766">
        <v>31.155000000000001</v>
      </c>
      <c r="AN2766">
        <v>5</v>
      </c>
      <c r="AO2766">
        <v>0.7</v>
      </c>
      <c r="AP2766">
        <v>-23.8855</v>
      </c>
      <c r="AQ2766">
        <f>YEAR(Table1[[#This Row],[Order Date]])</f>
        <v>2017</v>
      </c>
      <c r="AR2766" t="str">
        <f>TEXT(Table1[[#This Row],[Order Date]],"mmmm")</f>
        <v>June</v>
      </c>
      <c r="AS2766" t="str">
        <f>"Q"&amp;ROUNDUP(MONTH(Table1[[#This Row],[Order Date]])/3,0)</f>
        <v>Q2</v>
      </c>
      <c r="AT2766">
        <f>IF(Table1[[#This Row],[Sales]]=0,0,Table1[[#This Row],[Profit]]/Table1[[#This Row],[Sales]])</f>
        <v>-0.76666666666666661</v>
      </c>
    </row>
    <row r="2767" spans="22:46" x14ac:dyDescent="0.3">
      <c r="V2767">
        <v>2766</v>
      </c>
      <c r="W2767" t="s">
        <v>6601</v>
      </c>
      <c r="X2767" s="1">
        <v>42908</v>
      </c>
      <c r="Y2767" t="s">
        <v>1632</v>
      </c>
      <c r="Z2767" t="s">
        <v>51</v>
      </c>
      <c r="AA2767" t="s">
        <v>4565</v>
      </c>
      <c r="AB2767" t="s">
        <v>4566</v>
      </c>
      <c r="AC2767" t="s">
        <v>108</v>
      </c>
      <c r="AD2767" t="s">
        <v>26</v>
      </c>
      <c r="AE2767" t="s">
        <v>158</v>
      </c>
      <c r="AF2767" t="s">
        <v>159</v>
      </c>
      <c r="AG2767">
        <v>19140</v>
      </c>
      <c r="AH2767" t="s">
        <v>160</v>
      </c>
      <c r="AI2767" t="s">
        <v>6604</v>
      </c>
      <c r="AJ2767" t="s">
        <v>46</v>
      </c>
      <c r="AK2767" t="s">
        <v>60</v>
      </c>
      <c r="AL2767" t="s">
        <v>6605</v>
      </c>
      <c r="AM2767">
        <v>8.9280000000000008</v>
      </c>
      <c r="AN2767">
        <v>2</v>
      </c>
      <c r="AO2767">
        <v>0.2</v>
      </c>
      <c r="AP2767">
        <v>0.66959999999999997</v>
      </c>
      <c r="AQ2767">
        <f>YEAR(Table1[[#This Row],[Order Date]])</f>
        <v>2017</v>
      </c>
      <c r="AR2767" t="str">
        <f>TEXT(Table1[[#This Row],[Order Date]],"mmmm")</f>
        <v>June</v>
      </c>
      <c r="AS2767" t="str">
        <f>"Q"&amp;ROUNDUP(MONTH(Table1[[#This Row],[Order Date]])/3,0)</f>
        <v>Q2</v>
      </c>
      <c r="AT2767">
        <f>IF(Table1[[#This Row],[Sales]]=0,0,Table1[[#This Row],[Profit]]/Table1[[#This Row],[Sales]])</f>
        <v>7.4999999999999983E-2</v>
      </c>
    </row>
    <row r="2768" spans="22:46" x14ac:dyDescent="0.3">
      <c r="V2768">
        <v>2767</v>
      </c>
      <c r="W2768" t="s">
        <v>6606</v>
      </c>
      <c r="X2768" s="1">
        <v>42750</v>
      </c>
      <c r="Y2768" t="s">
        <v>6607</v>
      </c>
      <c r="Z2768" t="s">
        <v>207</v>
      </c>
      <c r="AA2768" t="s">
        <v>3327</v>
      </c>
      <c r="AB2768" t="s">
        <v>3328</v>
      </c>
      <c r="AC2768" t="s">
        <v>25</v>
      </c>
      <c r="AD2768" t="s">
        <v>26</v>
      </c>
      <c r="AE2768" t="s">
        <v>158</v>
      </c>
      <c r="AF2768" t="s">
        <v>159</v>
      </c>
      <c r="AG2768">
        <v>19134</v>
      </c>
      <c r="AH2768" t="s">
        <v>160</v>
      </c>
      <c r="AI2768" t="s">
        <v>6608</v>
      </c>
      <c r="AJ2768" t="s">
        <v>46</v>
      </c>
      <c r="AK2768" t="s">
        <v>80</v>
      </c>
      <c r="AL2768" t="s">
        <v>6609</v>
      </c>
      <c r="AM2768">
        <v>34.384</v>
      </c>
      <c r="AN2768">
        <v>1</v>
      </c>
      <c r="AO2768">
        <v>0.2</v>
      </c>
      <c r="AP2768">
        <v>3.8681999999999999</v>
      </c>
      <c r="AQ2768">
        <f>YEAR(Table1[[#This Row],[Order Date]])</f>
        <v>2017</v>
      </c>
      <c r="AR2768" t="str">
        <f>TEXT(Table1[[#This Row],[Order Date]],"mmmm")</f>
        <v>January</v>
      </c>
      <c r="AS2768" t="str">
        <f>"Q"&amp;ROUNDUP(MONTH(Table1[[#This Row],[Order Date]])/3,0)</f>
        <v>Q1</v>
      </c>
      <c r="AT2768">
        <f>IF(Table1[[#This Row],[Sales]]=0,0,Table1[[#This Row],[Profit]]/Table1[[#This Row],[Sales]])</f>
        <v>0.11249999999999999</v>
      </c>
    </row>
    <row r="2769" spans="22:46" x14ac:dyDescent="0.3">
      <c r="V2769">
        <v>2768</v>
      </c>
      <c r="W2769" t="s">
        <v>6606</v>
      </c>
      <c r="X2769" s="1">
        <v>42750</v>
      </c>
      <c r="Y2769" t="s">
        <v>6607</v>
      </c>
      <c r="Z2769" t="s">
        <v>207</v>
      </c>
      <c r="AA2769" t="s">
        <v>3327</v>
      </c>
      <c r="AB2769" t="s">
        <v>3328</v>
      </c>
      <c r="AC2769" t="s">
        <v>25</v>
      </c>
      <c r="AD2769" t="s">
        <v>26</v>
      </c>
      <c r="AE2769" t="s">
        <v>158</v>
      </c>
      <c r="AF2769" t="s">
        <v>159</v>
      </c>
      <c r="AG2769">
        <v>19134</v>
      </c>
      <c r="AH2769" t="s">
        <v>160</v>
      </c>
      <c r="AI2769" t="s">
        <v>1054</v>
      </c>
      <c r="AJ2769" t="s">
        <v>46</v>
      </c>
      <c r="AK2769" t="s">
        <v>80</v>
      </c>
      <c r="AL2769" t="s">
        <v>1055</v>
      </c>
      <c r="AM2769">
        <v>1924.16</v>
      </c>
      <c r="AN2769">
        <v>8</v>
      </c>
      <c r="AO2769">
        <v>0.2</v>
      </c>
      <c r="AP2769">
        <v>312.67599999999999</v>
      </c>
      <c r="AQ2769">
        <f>YEAR(Table1[[#This Row],[Order Date]])</f>
        <v>2017</v>
      </c>
      <c r="AR2769" t="str">
        <f>TEXT(Table1[[#This Row],[Order Date]],"mmmm")</f>
        <v>January</v>
      </c>
      <c r="AS2769" t="str">
        <f>"Q"&amp;ROUNDUP(MONTH(Table1[[#This Row],[Order Date]])/3,0)</f>
        <v>Q1</v>
      </c>
      <c r="AT2769">
        <f>IF(Table1[[#This Row],[Sales]]=0,0,Table1[[#This Row],[Profit]]/Table1[[#This Row],[Sales]])</f>
        <v>0.16249999999999998</v>
      </c>
    </row>
    <row r="2770" spans="22:46" x14ac:dyDescent="0.3">
      <c r="V2770">
        <v>2769</v>
      </c>
      <c r="W2770" t="s">
        <v>6610</v>
      </c>
      <c r="X2770" s="1">
        <v>42096</v>
      </c>
      <c r="Y2770" s="1">
        <v>42189</v>
      </c>
      <c r="Z2770" t="s">
        <v>51</v>
      </c>
      <c r="AA2770" t="s">
        <v>6611</v>
      </c>
      <c r="AB2770" t="s">
        <v>6612</v>
      </c>
      <c r="AC2770" t="s">
        <v>25</v>
      </c>
      <c r="AD2770" t="s">
        <v>26</v>
      </c>
      <c r="AE2770" t="s">
        <v>923</v>
      </c>
      <c r="AF2770" t="s">
        <v>110</v>
      </c>
      <c r="AG2770">
        <v>75220</v>
      </c>
      <c r="AH2770" t="s">
        <v>111</v>
      </c>
      <c r="AI2770" t="s">
        <v>6613</v>
      </c>
      <c r="AJ2770" t="s">
        <v>46</v>
      </c>
      <c r="AK2770" t="s">
        <v>80</v>
      </c>
      <c r="AL2770" t="s">
        <v>6614</v>
      </c>
      <c r="AM2770">
        <v>32.192</v>
      </c>
      <c r="AN2770">
        <v>2</v>
      </c>
      <c r="AO2770">
        <v>0.8</v>
      </c>
      <c r="AP2770">
        <v>-80.48</v>
      </c>
      <c r="AQ2770">
        <f>YEAR(Table1[[#This Row],[Order Date]])</f>
        <v>2015</v>
      </c>
      <c r="AR2770" t="str">
        <f>TEXT(Table1[[#This Row],[Order Date]],"mmmm")</f>
        <v>April</v>
      </c>
      <c r="AS2770" t="str">
        <f>"Q"&amp;ROUNDUP(MONTH(Table1[[#This Row],[Order Date]])/3,0)</f>
        <v>Q2</v>
      </c>
      <c r="AT2770">
        <f>IF(Table1[[#This Row],[Sales]]=0,0,Table1[[#This Row],[Profit]]/Table1[[#This Row],[Sales]])</f>
        <v>-2.5</v>
      </c>
    </row>
    <row r="2771" spans="22:46" x14ac:dyDescent="0.3">
      <c r="V2771">
        <v>2770</v>
      </c>
      <c r="W2771" t="s">
        <v>6610</v>
      </c>
      <c r="X2771" s="1">
        <v>42096</v>
      </c>
      <c r="Y2771" s="1">
        <v>42189</v>
      </c>
      <c r="Z2771" t="s">
        <v>51</v>
      </c>
      <c r="AA2771" t="s">
        <v>6611</v>
      </c>
      <c r="AB2771" t="s">
        <v>6612</v>
      </c>
      <c r="AC2771" t="s">
        <v>25</v>
      </c>
      <c r="AD2771" t="s">
        <v>26</v>
      </c>
      <c r="AE2771" t="s">
        <v>923</v>
      </c>
      <c r="AF2771" t="s">
        <v>110</v>
      </c>
      <c r="AG2771">
        <v>75220</v>
      </c>
      <c r="AH2771" t="s">
        <v>111</v>
      </c>
      <c r="AI2771" t="s">
        <v>4677</v>
      </c>
      <c r="AJ2771" t="s">
        <v>73</v>
      </c>
      <c r="AK2771" t="s">
        <v>176</v>
      </c>
      <c r="AL2771" t="s">
        <v>4678</v>
      </c>
      <c r="AM2771">
        <v>50.12</v>
      </c>
      <c r="AN2771">
        <v>7</v>
      </c>
      <c r="AO2771">
        <v>0.2</v>
      </c>
      <c r="AP2771">
        <v>-0.62649999999999995</v>
      </c>
      <c r="AQ2771">
        <f>YEAR(Table1[[#This Row],[Order Date]])</f>
        <v>2015</v>
      </c>
      <c r="AR2771" t="str">
        <f>TEXT(Table1[[#This Row],[Order Date]],"mmmm")</f>
        <v>April</v>
      </c>
      <c r="AS2771" t="str">
        <f>"Q"&amp;ROUNDUP(MONTH(Table1[[#This Row],[Order Date]])/3,0)</f>
        <v>Q2</v>
      </c>
      <c r="AT2771">
        <f>IF(Table1[[#This Row],[Sales]]=0,0,Table1[[#This Row],[Profit]]/Table1[[#This Row],[Sales]])</f>
        <v>-1.2499999999999999E-2</v>
      </c>
    </row>
    <row r="2772" spans="22:46" x14ac:dyDescent="0.3">
      <c r="V2772">
        <v>2771</v>
      </c>
      <c r="W2772" t="s">
        <v>6610</v>
      </c>
      <c r="X2772" s="1">
        <v>42096</v>
      </c>
      <c r="Y2772" s="1">
        <v>42189</v>
      </c>
      <c r="Z2772" t="s">
        <v>51</v>
      </c>
      <c r="AA2772" t="s">
        <v>6611</v>
      </c>
      <c r="AB2772" t="s">
        <v>6612</v>
      </c>
      <c r="AC2772" t="s">
        <v>25</v>
      </c>
      <c r="AD2772" t="s">
        <v>26</v>
      </c>
      <c r="AE2772" t="s">
        <v>923</v>
      </c>
      <c r="AF2772" t="s">
        <v>110</v>
      </c>
      <c r="AG2772">
        <v>75220</v>
      </c>
      <c r="AH2772" t="s">
        <v>111</v>
      </c>
      <c r="AI2772" t="s">
        <v>5562</v>
      </c>
      <c r="AJ2772" t="s">
        <v>73</v>
      </c>
      <c r="AK2772" t="s">
        <v>176</v>
      </c>
      <c r="AL2772" t="s">
        <v>5563</v>
      </c>
      <c r="AM2772">
        <v>47.975999999999999</v>
      </c>
      <c r="AN2772">
        <v>3</v>
      </c>
      <c r="AO2772">
        <v>0.2</v>
      </c>
      <c r="AP2772">
        <v>1.7990999999999999</v>
      </c>
      <c r="AQ2772">
        <f>YEAR(Table1[[#This Row],[Order Date]])</f>
        <v>2015</v>
      </c>
      <c r="AR2772" t="str">
        <f>TEXT(Table1[[#This Row],[Order Date]],"mmmm")</f>
        <v>April</v>
      </c>
      <c r="AS2772" t="str">
        <f>"Q"&amp;ROUNDUP(MONTH(Table1[[#This Row],[Order Date]])/3,0)</f>
        <v>Q2</v>
      </c>
      <c r="AT2772">
        <f>IF(Table1[[#This Row],[Sales]]=0,0,Table1[[#This Row],[Profit]]/Table1[[#This Row],[Sales]])</f>
        <v>3.7499999999999999E-2</v>
      </c>
    </row>
    <row r="2773" spans="22:46" x14ac:dyDescent="0.3">
      <c r="V2773">
        <v>2772</v>
      </c>
      <c r="W2773" t="s">
        <v>6615</v>
      </c>
      <c r="X2773" s="1">
        <v>42616</v>
      </c>
      <c r="Y2773" s="1">
        <v>42652</v>
      </c>
      <c r="Z2773" t="s">
        <v>51</v>
      </c>
      <c r="AA2773" t="s">
        <v>3483</v>
      </c>
      <c r="AB2773" t="s">
        <v>3484</v>
      </c>
      <c r="AC2773" t="s">
        <v>25</v>
      </c>
      <c r="AD2773" t="s">
        <v>26</v>
      </c>
      <c r="AE2773" t="s">
        <v>6616</v>
      </c>
      <c r="AF2773" t="s">
        <v>121</v>
      </c>
      <c r="AG2773">
        <v>53186</v>
      </c>
      <c r="AH2773" t="s">
        <v>111</v>
      </c>
      <c r="AI2773" t="s">
        <v>1666</v>
      </c>
      <c r="AJ2773" t="s">
        <v>46</v>
      </c>
      <c r="AK2773" t="s">
        <v>60</v>
      </c>
      <c r="AL2773" t="s">
        <v>1667</v>
      </c>
      <c r="AM2773">
        <v>54.5</v>
      </c>
      <c r="AN2773">
        <v>5</v>
      </c>
      <c r="AO2773">
        <v>0</v>
      </c>
      <c r="AP2773">
        <v>14.17</v>
      </c>
      <c r="AQ2773">
        <f>YEAR(Table1[[#This Row],[Order Date]])</f>
        <v>2016</v>
      </c>
      <c r="AR2773" t="str">
        <f>TEXT(Table1[[#This Row],[Order Date]],"mmmm")</f>
        <v>September</v>
      </c>
      <c r="AS2773" t="str">
        <f>"Q"&amp;ROUNDUP(MONTH(Table1[[#This Row],[Order Date]])/3,0)</f>
        <v>Q3</v>
      </c>
      <c r="AT2773">
        <f>IF(Table1[[#This Row],[Sales]]=0,0,Table1[[#This Row],[Profit]]/Table1[[#This Row],[Sales]])</f>
        <v>0.26</v>
      </c>
    </row>
    <row r="2774" spans="22:46" x14ac:dyDescent="0.3">
      <c r="V2774">
        <v>2773</v>
      </c>
      <c r="W2774" t="s">
        <v>6617</v>
      </c>
      <c r="X2774" s="1">
        <v>43079</v>
      </c>
      <c r="Y2774" s="1">
        <v>43081</v>
      </c>
      <c r="Z2774" t="s">
        <v>207</v>
      </c>
      <c r="AA2774" t="s">
        <v>5116</v>
      </c>
      <c r="AB2774" t="s">
        <v>5117</v>
      </c>
      <c r="AC2774" t="s">
        <v>25</v>
      </c>
      <c r="AD2774" t="s">
        <v>26</v>
      </c>
      <c r="AE2774" t="s">
        <v>54</v>
      </c>
      <c r="AF2774" t="s">
        <v>55</v>
      </c>
      <c r="AG2774">
        <v>33311</v>
      </c>
      <c r="AH2774" t="s">
        <v>29</v>
      </c>
      <c r="AI2774" t="s">
        <v>3267</v>
      </c>
      <c r="AJ2774" t="s">
        <v>31</v>
      </c>
      <c r="AK2774" t="s">
        <v>67</v>
      </c>
      <c r="AL2774" t="s">
        <v>1039</v>
      </c>
      <c r="AM2774">
        <v>19.103999999999999</v>
      </c>
      <c r="AN2774">
        <v>3</v>
      </c>
      <c r="AO2774">
        <v>0.2</v>
      </c>
      <c r="AP2774">
        <v>5.7312000000000003</v>
      </c>
      <c r="AQ2774">
        <f>YEAR(Table1[[#This Row],[Order Date]])</f>
        <v>2017</v>
      </c>
      <c r="AR2774" t="str">
        <f>TEXT(Table1[[#This Row],[Order Date]],"mmmm")</f>
        <v>December</v>
      </c>
      <c r="AS2774" t="str">
        <f>"Q"&amp;ROUNDUP(MONTH(Table1[[#This Row],[Order Date]])/3,0)</f>
        <v>Q4</v>
      </c>
      <c r="AT2774">
        <f>IF(Table1[[#This Row],[Sales]]=0,0,Table1[[#This Row],[Profit]]/Table1[[#This Row],[Sales]])</f>
        <v>0.30000000000000004</v>
      </c>
    </row>
    <row r="2775" spans="22:46" x14ac:dyDescent="0.3">
      <c r="V2775">
        <v>2774</v>
      </c>
      <c r="W2775" t="s">
        <v>6618</v>
      </c>
      <c r="X2775" s="1">
        <v>42696</v>
      </c>
      <c r="Y2775" t="s">
        <v>4041</v>
      </c>
      <c r="Z2775" t="s">
        <v>51</v>
      </c>
      <c r="AA2775" t="s">
        <v>3379</v>
      </c>
      <c r="AB2775" t="s">
        <v>3380</v>
      </c>
      <c r="AC2775" t="s">
        <v>25</v>
      </c>
      <c r="AD2775" t="s">
        <v>26</v>
      </c>
      <c r="AE2775" t="s">
        <v>993</v>
      </c>
      <c r="AF2775" t="s">
        <v>267</v>
      </c>
      <c r="AG2775">
        <v>48205</v>
      </c>
      <c r="AH2775" t="s">
        <v>111</v>
      </c>
      <c r="AI2775" t="s">
        <v>468</v>
      </c>
      <c r="AJ2775" t="s">
        <v>46</v>
      </c>
      <c r="AK2775" t="s">
        <v>77</v>
      </c>
      <c r="AL2775" t="s">
        <v>469</v>
      </c>
      <c r="AM2775">
        <v>49.44</v>
      </c>
      <c r="AN2775">
        <v>3</v>
      </c>
      <c r="AO2775">
        <v>0</v>
      </c>
      <c r="AP2775">
        <v>24.2256</v>
      </c>
      <c r="AQ2775">
        <f>YEAR(Table1[[#This Row],[Order Date]])</f>
        <v>2016</v>
      </c>
      <c r="AR2775" t="str">
        <f>TEXT(Table1[[#This Row],[Order Date]],"mmmm")</f>
        <v>November</v>
      </c>
      <c r="AS2775" t="str">
        <f>"Q"&amp;ROUNDUP(MONTH(Table1[[#This Row],[Order Date]])/3,0)</f>
        <v>Q4</v>
      </c>
      <c r="AT2775">
        <f>IF(Table1[[#This Row],[Sales]]=0,0,Table1[[#This Row],[Profit]]/Table1[[#This Row],[Sales]])</f>
        <v>0.49000000000000005</v>
      </c>
    </row>
    <row r="2776" spans="22:46" x14ac:dyDescent="0.3">
      <c r="V2776">
        <v>2775</v>
      </c>
      <c r="W2776" t="s">
        <v>6619</v>
      </c>
      <c r="X2776" s="1">
        <v>43050</v>
      </c>
      <c r="Y2776" t="s">
        <v>4528</v>
      </c>
      <c r="Z2776" t="s">
        <v>51</v>
      </c>
      <c r="AA2776" t="s">
        <v>5030</v>
      </c>
      <c r="AB2776" t="s">
        <v>5031</v>
      </c>
      <c r="AC2776" t="s">
        <v>108</v>
      </c>
      <c r="AD2776" t="s">
        <v>26</v>
      </c>
      <c r="AE2776" t="s">
        <v>357</v>
      </c>
      <c r="AF2776" t="s">
        <v>564</v>
      </c>
      <c r="AG2776">
        <v>45503</v>
      </c>
      <c r="AH2776" t="s">
        <v>160</v>
      </c>
      <c r="AI2776" t="s">
        <v>2171</v>
      </c>
      <c r="AJ2776" t="s">
        <v>46</v>
      </c>
      <c r="AK2776" t="s">
        <v>94</v>
      </c>
      <c r="AL2776" t="s">
        <v>2172</v>
      </c>
      <c r="AM2776">
        <v>10.368</v>
      </c>
      <c r="AN2776">
        <v>2</v>
      </c>
      <c r="AO2776">
        <v>0.2</v>
      </c>
      <c r="AP2776">
        <v>3.6288</v>
      </c>
      <c r="AQ2776">
        <f>YEAR(Table1[[#This Row],[Order Date]])</f>
        <v>2017</v>
      </c>
      <c r="AR2776" t="str">
        <f>TEXT(Table1[[#This Row],[Order Date]],"mmmm")</f>
        <v>November</v>
      </c>
      <c r="AS2776" t="str">
        <f>"Q"&amp;ROUNDUP(MONTH(Table1[[#This Row],[Order Date]])/3,0)</f>
        <v>Q4</v>
      </c>
      <c r="AT2776">
        <f>IF(Table1[[#This Row],[Sales]]=0,0,Table1[[#This Row],[Profit]]/Table1[[#This Row],[Sales]])</f>
        <v>0.35</v>
      </c>
    </row>
    <row r="2777" spans="22:46" x14ac:dyDescent="0.3">
      <c r="V2777">
        <v>2776</v>
      </c>
      <c r="W2777" t="s">
        <v>6620</v>
      </c>
      <c r="X2777" s="1">
        <v>42664</v>
      </c>
      <c r="Y2777" t="s">
        <v>6621</v>
      </c>
      <c r="Z2777" t="s">
        <v>51</v>
      </c>
      <c r="AA2777" t="s">
        <v>376</v>
      </c>
      <c r="AB2777" t="s">
        <v>377</v>
      </c>
      <c r="AC2777" t="s">
        <v>25</v>
      </c>
      <c r="AD2777" t="s">
        <v>26</v>
      </c>
      <c r="AE2777" t="s">
        <v>1065</v>
      </c>
      <c r="AF2777" t="s">
        <v>43</v>
      </c>
      <c r="AG2777">
        <v>92037</v>
      </c>
      <c r="AH2777" t="s">
        <v>44</v>
      </c>
      <c r="AI2777" t="s">
        <v>1079</v>
      </c>
      <c r="AJ2777" t="s">
        <v>46</v>
      </c>
      <c r="AK2777" t="s">
        <v>60</v>
      </c>
      <c r="AL2777" t="s">
        <v>1080</v>
      </c>
      <c r="AM2777">
        <v>154.44</v>
      </c>
      <c r="AN2777">
        <v>3</v>
      </c>
      <c r="AO2777">
        <v>0</v>
      </c>
      <c r="AP2777">
        <v>1.5444</v>
      </c>
      <c r="AQ2777">
        <f>YEAR(Table1[[#This Row],[Order Date]])</f>
        <v>2016</v>
      </c>
      <c r="AR2777" t="str">
        <f>TEXT(Table1[[#This Row],[Order Date]],"mmmm")</f>
        <v>October</v>
      </c>
      <c r="AS2777" t="str">
        <f>"Q"&amp;ROUNDUP(MONTH(Table1[[#This Row],[Order Date]])/3,0)</f>
        <v>Q4</v>
      </c>
      <c r="AT2777">
        <f>IF(Table1[[#This Row],[Sales]]=0,0,Table1[[#This Row],[Profit]]/Table1[[#This Row],[Sales]])</f>
        <v>0.01</v>
      </c>
    </row>
    <row r="2778" spans="22:46" x14ac:dyDescent="0.3">
      <c r="V2778">
        <v>2777</v>
      </c>
      <c r="W2778" t="s">
        <v>6622</v>
      </c>
      <c r="X2778" s="1">
        <v>42359</v>
      </c>
      <c r="Y2778" t="s">
        <v>4960</v>
      </c>
      <c r="Z2778" t="s">
        <v>51</v>
      </c>
      <c r="AA2778" t="s">
        <v>490</v>
      </c>
      <c r="AB2778" t="s">
        <v>491</v>
      </c>
      <c r="AC2778" t="s">
        <v>41</v>
      </c>
      <c r="AD2778" t="s">
        <v>26</v>
      </c>
      <c r="AE2778" t="s">
        <v>1216</v>
      </c>
      <c r="AF2778" t="s">
        <v>516</v>
      </c>
      <c r="AG2778">
        <v>80906</v>
      </c>
      <c r="AH2778" t="s">
        <v>44</v>
      </c>
      <c r="AI2778" t="s">
        <v>4084</v>
      </c>
      <c r="AJ2778" t="s">
        <v>46</v>
      </c>
      <c r="AK2778" t="s">
        <v>80</v>
      </c>
      <c r="AL2778" t="s">
        <v>4085</v>
      </c>
      <c r="AM2778">
        <v>60.984000000000002</v>
      </c>
      <c r="AN2778">
        <v>7</v>
      </c>
      <c r="AO2778">
        <v>0.2</v>
      </c>
      <c r="AP2778">
        <v>4.5738000000000003</v>
      </c>
      <c r="AQ2778">
        <f>YEAR(Table1[[#This Row],[Order Date]])</f>
        <v>2015</v>
      </c>
      <c r="AR2778" t="str">
        <f>TEXT(Table1[[#This Row],[Order Date]],"mmmm")</f>
        <v>December</v>
      </c>
      <c r="AS2778" t="str">
        <f>"Q"&amp;ROUNDUP(MONTH(Table1[[#This Row],[Order Date]])/3,0)</f>
        <v>Q4</v>
      </c>
      <c r="AT2778">
        <f>IF(Table1[[#This Row],[Sales]]=0,0,Table1[[#This Row],[Profit]]/Table1[[#This Row],[Sales]])</f>
        <v>7.4999999999999997E-2</v>
      </c>
    </row>
    <row r="2779" spans="22:46" x14ac:dyDescent="0.3">
      <c r="V2779">
        <v>2778</v>
      </c>
      <c r="W2779" t="s">
        <v>6623</v>
      </c>
      <c r="X2779" s="1">
        <v>42202</v>
      </c>
      <c r="Y2779" t="s">
        <v>4393</v>
      </c>
      <c r="Z2779" t="s">
        <v>22</v>
      </c>
      <c r="AA2779" t="s">
        <v>3197</v>
      </c>
      <c r="AB2779" t="s">
        <v>3198</v>
      </c>
      <c r="AC2779" t="s">
        <v>25</v>
      </c>
      <c r="AD2779" t="s">
        <v>26</v>
      </c>
      <c r="AE2779" t="s">
        <v>6625</v>
      </c>
      <c r="AF2779" t="s">
        <v>43</v>
      </c>
      <c r="AG2779">
        <v>93309</v>
      </c>
      <c r="AH2779" t="s">
        <v>44</v>
      </c>
      <c r="AI2779" t="s">
        <v>5027</v>
      </c>
      <c r="AJ2779" t="s">
        <v>31</v>
      </c>
      <c r="AK2779" t="s">
        <v>32</v>
      </c>
      <c r="AL2779" t="s">
        <v>5028</v>
      </c>
      <c r="AM2779">
        <v>195.46600000000001</v>
      </c>
      <c r="AN2779">
        <v>2</v>
      </c>
      <c r="AO2779">
        <v>0.15</v>
      </c>
      <c r="AP2779">
        <v>-13.797599999999999</v>
      </c>
      <c r="AQ2779">
        <f>YEAR(Table1[[#This Row],[Order Date]])</f>
        <v>2015</v>
      </c>
      <c r="AR2779" t="str">
        <f>TEXT(Table1[[#This Row],[Order Date]],"mmmm")</f>
        <v>July</v>
      </c>
      <c r="AS2779" t="str">
        <f>"Q"&amp;ROUNDUP(MONTH(Table1[[#This Row],[Order Date]])/3,0)</f>
        <v>Q3</v>
      </c>
      <c r="AT2779">
        <f>IF(Table1[[#This Row],[Sales]]=0,0,Table1[[#This Row],[Profit]]/Table1[[#This Row],[Sales]])</f>
        <v>-7.0588235294117646E-2</v>
      </c>
    </row>
    <row r="2780" spans="22:46" x14ac:dyDescent="0.3">
      <c r="V2780">
        <v>2779</v>
      </c>
      <c r="W2780" t="s">
        <v>6626</v>
      </c>
      <c r="X2780" s="1">
        <v>42855</v>
      </c>
      <c r="Y2780" s="1">
        <v>42860</v>
      </c>
      <c r="Z2780" t="s">
        <v>51</v>
      </c>
      <c r="AA2780" t="s">
        <v>1569</v>
      </c>
      <c r="AB2780" t="s">
        <v>1570</v>
      </c>
      <c r="AC2780" t="s">
        <v>41</v>
      </c>
      <c r="AD2780" t="s">
        <v>26</v>
      </c>
      <c r="AE2780" t="s">
        <v>6627</v>
      </c>
      <c r="AF2780" t="s">
        <v>55</v>
      </c>
      <c r="AG2780">
        <v>33068</v>
      </c>
      <c r="AH2780" t="s">
        <v>29</v>
      </c>
      <c r="AI2780" t="s">
        <v>1532</v>
      </c>
      <c r="AJ2780" t="s">
        <v>31</v>
      </c>
      <c r="AK2780" t="s">
        <v>67</v>
      </c>
      <c r="AL2780" t="s">
        <v>1533</v>
      </c>
      <c r="AM2780">
        <v>23.68</v>
      </c>
      <c r="AN2780">
        <v>8</v>
      </c>
      <c r="AO2780">
        <v>0.2</v>
      </c>
      <c r="AP2780">
        <v>6.2160000000000002</v>
      </c>
      <c r="AQ2780">
        <f>YEAR(Table1[[#This Row],[Order Date]])</f>
        <v>2017</v>
      </c>
      <c r="AR2780" t="str">
        <f>TEXT(Table1[[#This Row],[Order Date]],"mmmm")</f>
        <v>April</v>
      </c>
      <c r="AS2780" t="str">
        <f>"Q"&amp;ROUNDUP(MONTH(Table1[[#This Row],[Order Date]])/3,0)</f>
        <v>Q2</v>
      </c>
      <c r="AT2780">
        <f>IF(Table1[[#This Row],[Sales]]=0,0,Table1[[#This Row],[Profit]]/Table1[[#This Row],[Sales]])</f>
        <v>0.26250000000000001</v>
      </c>
    </row>
    <row r="2781" spans="22:46" x14ac:dyDescent="0.3">
      <c r="V2781">
        <v>2780</v>
      </c>
      <c r="W2781" t="s">
        <v>6626</v>
      </c>
      <c r="X2781" s="1">
        <v>42855</v>
      </c>
      <c r="Y2781" s="1">
        <v>42860</v>
      </c>
      <c r="Z2781" t="s">
        <v>51</v>
      </c>
      <c r="AA2781" t="s">
        <v>1569</v>
      </c>
      <c r="AB2781" t="s">
        <v>1570</v>
      </c>
      <c r="AC2781" t="s">
        <v>41</v>
      </c>
      <c r="AD2781" t="s">
        <v>26</v>
      </c>
      <c r="AE2781" t="s">
        <v>6627</v>
      </c>
      <c r="AF2781" t="s">
        <v>55</v>
      </c>
      <c r="AG2781">
        <v>33068</v>
      </c>
      <c r="AH2781" t="s">
        <v>29</v>
      </c>
      <c r="AI2781" t="s">
        <v>6628</v>
      </c>
      <c r="AJ2781" t="s">
        <v>73</v>
      </c>
      <c r="AK2781" t="s">
        <v>176</v>
      </c>
      <c r="AL2781" t="s">
        <v>6629</v>
      </c>
      <c r="AM2781">
        <v>2.3759999999999999</v>
      </c>
      <c r="AN2781">
        <v>3</v>
      </c>
      <c r="AO2781">
        <v>0.2</v>
      </c>
      <c r="AP2781">
        <v>0.74250000000000005</v>
      </c>
      <c r="AQ2781">
        <f>YEAR(Table1[[#This Row],[Order Date]])</f>
        <v>2017</v>
      </c>
      <c r="AR2781" t="str">
        <f>TEXT(Table1[[#This Row],[Order Date]],"mmmm")</f>
        <v>April</v>
      </c>
      <c r="AS2781" t="str">
        <f>"Q"&amp;ROUNDUP(MONTH(Table1[[#This Row],[Order Date]])/3,0)</f>
        <v>Q2</v>
      </c>
      <c r="AT2781">
        <f>IF(Table1[[#This Row],[Sales]]=0,0,Table1[[#This Row],[Profit]]/Table1[[#This Row],[Sales]])</f>
        <v>0.31250000000000006</v>
      </c>
    </row>
    <row r="2782" spans="22:46" x14ac:dyDescent="0.3">
      <c r="V2782">
        <v>2781</v>
      </c>
      <c r="W2782" t="s">
        <v>6630</v>
      </c>
      <c r="X2782" s="1">
        <v>42861</v>
      </c>
      <c r="Y2782" s="1">
        <v>42952</v>
      </c>
      <c r="Z2782" t="s">
        <v>207</v>
      </c>
      <c r="AA2782" t="s">
        <v>6468</v>
      </c>
      <c r="AB2782" t="s">
        <v>6469</v>
      </c>
      <c r="AC2782" t="s">
        <v>25</v>
      </c>
      <c r="AD2782" t="s">
        <v>26</v>
      </c>
      <c r="AE2782" t="s">
        <v>300</v>
      </c>
      <c r="AF2782" t="s">
        <v>301</v>
      </c>
      <c r="AG2782">
        <v>10035</v>
      </c>
      <c r="AH2782" t="s">
        <v>160</v>
      </c>
      <c r="AI2782" t="s">
        <v>960</v>
      </c>
      <c r="AJ2782" t="s">
        <v>46</v>
      </c>
      <c r="AK2782" t="s">
        <v>47</v>
      </c>
      <c r="AL2782" t="s">
        <v>961</v>
      </c>
      <c r="AM2782">
        <v>59.2</v>
      </c>
      <c r="AN2782">
        <v>4</v>
      </c>
      <c r="AO2782">
        <v>0</v>
      </c>
      <c r="AP2782">
        <v>29.6</v>
      </c>
      <c r="AQ2782">
        <f>YEAR(Table1[[#This Row],[Order Date]])</f>
        <v>2017</v>
      </c>
      <c r="AR2782" t="str">
        <f>TEXT(Table1[[#This Row],[Order Date]],"mmmm")</f>
        <v>May</v>
      </c>
      <c r="AS2782" t="str">
        <f>"Q"&amp;ROUNDUP(MONTH(Table1[[#This Row],[Order Date]])/3,0)</f>
        <v>Q2</v>
      </c>
      <c r="AT2782">
        <f>IF(Table1[[#This Row],[Sales]]=0,0,Table1[[#This Row],[Profit]]/Table1[[#This Row],[Sales]])</f>
        <v>0.5</v>
      </c>
    </row>
    <row r="2783" spans="22:46" x14ac:dyDescent="0.3">
      <c r="V2783">
        <v>2782</v>
      </c>
      <c r="W2783" t="s">
        <v>6631</v>
      </c>
      <c r="X2783" s="1">
        <v>43059</v>
      </c>
      <c r="Y2783" t="s">
        <v>1967</v>
      </c>
      <c r="Z2783" t="s">
        <v>51</v>
      </c>
      <c r="AA2783" t="s">
        <v>6454</v>
      </c>
      <c r="AB2783" t="s">
        <v>6455</v>
      </c>
      <c r="AC2783" t="s">
        <v>25</v>
      </c>
      <c r="AD2783" t="s">
        <v>26</v>
      </c>
      <c r="AE2783" t="s">
        <v>1049</v>
      </c>
      <c r="AF2783" t="s">
        <v>256</v>
      </c>
      <c r="AG2783">
        <v>55044</v>
      </c>
      <c r="AH2783" t="s">
        <v>111</v>
      </c>
      <c r="AI2783" t="s">
        <v>994</v>
      </c>
      <c r="AJ2783" t="s">
        <v>46</v>
      </c>
      <c r="AK2783" t="s">
        <v>70</v>
      </c>
      <c r="AL2783" t="s">
        <v>995</v>
      </c>
      <c r="AM2783">
        <v>22</v>
      </c>
      <c r="AN2783">
        <v>10</v>
      </c>
      <c r="AO2783">
        <v>0</v>
      </c>
      <c r="AP2783">
        <v>9.68</v>
      </c>
      <c r="AQ2783">
        <f>YEAR(Table1[[#This Row],[Order Date]])</f>
        <v>2017</v>
      </c>
      <c r="AR2783" t="str">
        <f>TEXT(Table1[[#This Row],[Order Date]],"mmmm")</f>
        <v>November</v>
      </c>
      <c r="AS2783" t="str">
        <f>"Q"&amp;ROUNDUP(MONTH(Table1[[#This Row],[Order Date]])/3,0)</f>
        <v>Q4</v>
      </c>
      <c r="AT2783">
        <f>IF(Table1[[#This Row],[Sales]]=0,0,Table1[[#This Row],[Profit]]/Table1[[#This Row],[Sales]])</f>
        <v>0.44</v>
      </c>
    </row>
    <row r="2784" spans="22:46" x14ac:dyDescent="0.3">
      <c r="V2784">
        <v>2783</v>
      </c>
      <c r="W2784" t="s">
        <v>6632</v>
      </c>
      <c r="X2784" s="1">
        <v>42685</v>
      </c>
      <c r="Y2784" t="s">
        <v>749</v>
      </c>
      <c r="Z2784" t="s">
        <v>51</v>
      </c>
      <c r="AA2784" t="s">
        <v>4145</v>
      </c>
      <c r="AB2784" t="s">
        <v>4146</v>
      </c>
      <c r="AC2784" t="s">
        <v>25</v>
      </c>
      <c r="AD2784" t="s">
        <v>26</v>
      </c>
      <c r="AE2784" t="s">
        <v>993</v>
      </c>
      <c r="AF2784" t="s">
        <v>267</v>
      </c>
      <c r="AG2784">
        <v>48234</v>
      </c>
      <c r="AH2784" t="s">
        <v>111</v>
      </c>
      <c r="AI2784" t="s">
        <v>4228</v>
      </c>
      <c r="AJ2784" t="s">
        <v>73</v>
      </c>
      <c r="AK2784" t="s">
        <v>74</v>
      </c>
      <c r="AL2784" t="s">
        <v>4229</v>
      </c>
      <c r="AM2784">
        <v>257.98</v>
      </c>
      <c r="AN2784">
        <v>2</v>
      </c>
      <c r="AO2784">
        <v>0</v>
      </c>
      <c r="AP2784">
        <v>74.8142</v>
      </c>
      <c r="AQ2784">
        <f>YEAR(Table1[[#This Row],[Order Date]])</f>
        <v>2016</v>
      </c>
      <c r="AR2784" t="str">
        <f>TEXT(Table1[[#This Row],[Order Date]],"mmmm")</f>
        <v>November</v>
      </c>
      <c r="AS2784" t="str">
        <f>"Q"&amp;ROUNDUP(MONTH(Table1[[#This Row],[Order Date]])/3,0)</f>
        <v>Q4</v>
      </c>
      <c r="AT2784">
        <f>IF(Table1[[#This Row],[Sales]]=0,0,Table1[[#This Row],[Profit]]/Table1[[#This Row],[Sales]])</f>
        <v>0.28999999999999998</v>
      </c>
    </row>
    <row r="2785" spans="22:46" x14ac:dyDescent="0.3">
      <c r="V2785">
        <v>2784</v>
      </c>
      <c r="W2785" t="s">
        <v>6633</v>
      </c>
      <c r="X2785" s="1">
        <v>42679</v>
      </c>
      <c r="Y2785" s="1">
        <v>42654</v>
      </c>
      <c r="Z2785" t="s">
        <v>51</v>
      </c>
      <c r="AA2785" t="s">
        <v>1506</v>
      </c>
      <c r="AB2785" t="s">
        <v>1507</v>
      </c>
      <c r="AC2785" t="s">
        <v>41</v>
      </c>
      <c r="AD2785" t="s">
        <v>26</v>
      </c>
      <c r="AE2785" t="s">
        <v>158</v>
      </c>
      <c r="AF2785" t="s">
        <v>159</v>
      </c>
      <c r="AG2785">
        <v>19134</v>
      </c>
      <c r="AH2785" t="s">
        <v>160</v>
      </c>
      <c r="AI2785" t="s">
        <v>6634</v>
      </c>
      <c r="AJ2785" t="s">
        <v>73</v>
      </c>
      <c r="AK2785" t="s">
        <v>74</v>
      </c>
      <c r="AL2785" t="s">
        <v>6635</v>
      </c>
      <c r="AM2785">
        <v>23.988</v>
      </c>
      <c r="AN2785">
        <v>2</v>
      </c>
      <c r="AO2785">
        <v>0.4</v>
      </c>
      <c r="AP2785">
        <v>-15.992000000000001</v>
      </c>
      <c r="AQ2785">
        <f>YEAR(Table1[[#This Row],[Order Date]])</f>
        <v>2016</v>
      </c>
      <c r="AR2785" t="str">
        <f>TEXT(Table1[[#This Row],[Order Date]],"mmmm")</f>
        <v>November</v>
      </c>
      <c r="AS2785" t="str">
        <f>"Q"&amp;ROUNDUP(MONTH(Table1[[#This Row],[Order Date]])/3,0)</f>
        <v>Q4</v>
      </c>
      <c r="AT2785">
        <f>IF(Table1[[#This Row],[Sales]]=0,0,Table1[[#This Row],[Profit]]/Table1[[#This Row],[Sales]])</f>
        <v>-0.66666666666666674</v>
      </c>
    </row>
    <row r="2786" spans="22:46" x14ac:dyDescent="0.3">
      <c r="V2786">
        <v>2785</v>
      </c>
      <c r="W2786" t="s">
        <v>6636</v>
      </c>
      <c r="X2786" s="1">
        <v>42652</v>
      </c>
      <c r="Y2786" t="s">
        <v>5725</v>
      </c>
      <c r="Z2786" t="s">
        <v>51</v>
      </c>
      <c r="AA2786" t="s">
        <v>1661</v>
      </c>
      <c r="AB2786" t="s">
        <v>1662</v>
      </c>
      <c r="AC2786" t="s">
        <v>41</v>
      </c>
      <c r="AD2786" t="s">
        <v>26</v>
      </c>
      <c r="AE2786" t="s">
        <v>312</v>
      </c>
      <c r="AF2786" t="s">
        <v>564</v>
      </c>
      <c r="AG2786">
        <v>45373</v>
      </c>
      <c r="AH2786" t="s">
        <v>160</v>
      </c>
      <c r="AI2786" t="s">
        <v>5107</v>
      </c>
      <c r="AJ2786" t="s">
        <v>73</v>
      </c>
      <c r="AK2786" t="s">
        <v>74</v>
      </c>
      <c r="AL2786" t="s">
        <v>5108</v>
      </c>
      <c r="AM2786">
        <v>23.975999999999999</v>
      </c>
      <c r="AN2786">
        <v>4</v>
      </c>
      <c r="AO2786">
        <v>0.4</v>
      </c>
      <c r="AP2786">
        <v>-15.5844</v>
      </c>
      <c r="AQ2786">
        <f>YEAR(Table1[[#This Row],[Order Date]])</f>
        <v>2016</v>
      </c>
      <c r="AR2786" t="str">
        <f>TEXT(Table1[[#This Row],[Order Date]],"mmmm")</f>
        <v>October</v>
      </c>
      <c r="AS2786" t="str">
        <f>"Q"&amp;ROUNDUP(MONTH(Table1[[#This Row],[Order Date]])/3,0)</f>
        <v>Q4</v>
      </c>
      <c r="AT2786">
        <f>IF(Table1[[#This Row],[Sales]]=0,0,Table1[[#This Row],[Profit]]/Table1[[#This Row],[Sales]])</f>
        <v>-0.65</v>
      </c>
    </row>
    <row r="2787" spans="22:46" x14ac:dyDescent="0.3">
      <c r="V2787">
        <v>2786</v>
      </c>
      <c r="W2787" t="s">
        <v>6637</v>
      </c>
      <c r="X2787" s="1">
        <v>42268</v>
      </c>
      <c r="Y2787" t="s">
        <v>6638</v>
      </c>
      <c r="Z2787" t="s">
        <v>207</v>
      </c>
      <c r="AA2787" t="s">
        <v>4935</v>
      </c>
      <c r="AB2787" t="s">
        <v>4936</v>
      </c>
      <c r="AC2787" t="s">
        <v>108</v>
      </c>
      <c r="AD2787" t="s">
        <v>26</v>
      </c>
      <c r="AE2787" t="s">
        <v>42</v>
      </c>
      <c r="AF2787" t="s">
        <v>43</v>
      </c>
      <c r="AG2787">
        <v>90036</v>
      </c>
      <c r="AH2787" t="s">
        <v>44</v>
      </c>
      <c r="AI2787" t="s">
        <v>2173</v>
      </c>
      <c r="AJ2787" t="s">
        <v>31</v>
      </c>
      <c r="AK2787" t="s">
        <v>35</v>
      </c>
      <c r="AL2787" t="s">
        <v>2174</v>
      </c>
      <c r="AM2787">
        <v>601.53599999999994</v>
      </c>
      <c r="AN2787">
        <v>4</v>
      </c>
      <c r="AO2787">
        <v>0.2</v>
      </c>
      <c r="AP2787">
        <v>0</v>
      </c>
      <c r="AQ2787">
        <f>YEAR(Table1[[#This Row],[Order Date]])</f>
        <v>2015</v>
      </c>
      <c r="AR2787" t="str">
        <f>TEXT(Table1[[#This Row],[Order Date]],"mmmm")</f>
        <v>September</v>
      </c>
      <c r="AS2787" t="str">
        <f>"Q"&amp;ROUNDUP(MONTH(Table1[[#This Row],[Order Date]])/3,0)</f>
        <v>Q3</v>
      </c>
      <c r="AT2787">
        <f>IF(Table1[[#This Row],[Sales]]=0,0,Table1[[#This Row],[Profit]]/Table1[[#This Row],[Sales]])</f>
        <v>0</v>
      </c>
    </row>
    <row r="2788" spans="22:46" x14ac:dyDescent="0.3">
      <c r="V2788">
        <v>2787</v>
      </c>
      <c r="W2788" t="s">
        <v>6637</v>
      </c>
      <c r="X2788" s="1">
        <v>42268</v>
      </c>
      <c r="Y2788" t="s">
        <v>6638</v>
      </c>
      <c r="Z2788" t="s">
        <v>207</v>
      </c>
      <c r="AA2788" t="s">
        <v>4935</v>
      </c>
      <c r="AB2788" t="s">
        <v>4936</v>
      </c>
      <c r="AC2788" t="s">
        <v>108</v>
      </c>
      <c r="AD2788" t="s">
        <v>26</v>
      </c>
      <c r="AE2788" t="s">
        <v>42</v>
      </c>
      <c r="AF2788" t="s">
        <v>43</v>
      </c>
      <c r="AG2788">
        <v>90036</v>
      </c>
      <c r="AH2788" t="s">
        <v>44</v>
      </c>
      <c r="AI2788" t="s">
        <v>6639</v>
      </c>
      <c r="AJ2788" t="s">
        <v>46</v>
      </c>
      <c r="AK2788" t="s">
        <v>303</v>
      </c>
      <c r="AL2788" t="s">
        <v>6640</v>
      </c>
      <c r="AM2788">
        <v>7.9</v>
      </c>
      <c r="AN2788">
        <v>2</v>
      </c>
      <c r="AO2788">
        <v>0</v>
      </c>
      <c r="AP2788">
        <v>2.528</v>
      </c>
      <c r="AQ2788">
        <f>YEAR(Table1[[#This Row],[Order Date]])</f>
        <v>2015</v>
      </c>
      <c r="AR2788" t="str">
        <f>TEXT(Table1[[#This Row],[Order Date]],"mmmm")</f>
        <v>September</v>
      </c>
      <c r="AS2788" t="str">
        <f>"Q"&amp;ROUNDUP(MONTH(Table1[[#This Row],[Order Date]])/3,0)</f>
        <v>Q3</v>
      </c>
      <c r="AT2788">
        <f>IF(Table1[[#This Row],[Sales]]=0,0,Table1[[#This Row],[Profit]]/Table1[[#This Row],[Sales]])</f>
        <v>0.32</v>
      </c>
    </row>
    <row r="2789" spans="22:46" x14ac:dyDescent="0.3">
      <c r="V2789">
        <v>2788</v>
      </c>
      <c r="W2789" t="s">
        <v>6641</v>
      </c>
      <c r="X2789" s="1">
        <v>41975</v>
      </c>
      <c r="Y2789" s="1">
        <v>41802</v>
      </c>
      <c r="Z2789" t="s">
        <v>51</v>
      </c>
      <c r="AA2789" t="s">
        <v>5311</v>
      </c>
      <c r="AB2789" t="s">
        <v>5312</v>
      </c>
      <c r="AC2789" t="s">
        <v>41</v>
      </c>
      <c r="AD2789" t="s">
        <v>26</v>
      </c>
      <c r="AE2789" t="s">
        <v>6642</v>
      </c>
      <c r="AF2789" t="s">
        <v>110</v>
      </c>
      <c r="AG2789">
        <v>78415</v>
      </c>
      <c r="AH2789" t="s">
        <v>111</v>
      </c>
      <c r="AI2789" t="s">
        <v>1286</v>
      </c>
      <c r="AJ2789" t="s">
        <v>31</v>
      </c>
      <c r="AK2789" t="s">
        <v>67</v>
      </c>
      <c r="AL2789" t="s">
        <v>1287</v>
      </c>
      <c r="AM2789">
        <v>58.36</v>
      </c>
      <c r="AN2789">
        <v>5</v>
      </c>
      <c r="AO2789">
        <v>0.6</v>
      </c>
      <c r="AP2789">
        <v>-24.803000000000001</v>
      </c>
      <c r="AQ2789">
        <f>YEAR(Table1[[#This Row],[Order Date]])</f>
        <v>2014</v>
      </c>
      <c r="AR2789" t="str">
        <f>TEXT(Table1[[#This Row],[Order Date]],"mmmm")</f>
        <v>December</v>
      </c>
      <c r="AS2789" t="str">
        <f>"Q"&amp;ROUNDUP(MONTH(Table1[[#This Row],[Order Date]])/3,0)</f>
        <v>Q4</v>
      </c>
      <c r="AT2789">
        <f>IF(Table1[[#This Row],[Sales]]=0,0,Table1[[#This Row],[Profit]]/Table1[[#This Row],[Sales]])</f>
        <v>-0.42500000000000004</v>
      </c>
    </row>
    <row r="2790" spans="22:46" x14ac:dyDescent="0.3">
      <c r="V2790">
        <v>2789</v>
      </c>
      <c r="W2790" t="s">
        <v>6641</v>
      </c>
      <c r="X2790" s="1">
        <v>41975</v>
      </c>
      <c r="Y2790" s="1">
        <v>41802</v>
      </c>
      <c r="Z2790" t="s">
        <v>51</v>
      </c>
      <c r="AA2790" t="s">
        <v>5311</v>
      </c>
      <c r="AB2790" t="s">
        <v>5312</v>
      </c>
      <c r="AC2790" t="s">
        <v>41</v>
      </c>
      <c r="AD2790" t="s">
        <v>26</v>
      </c>
      <c r="AE2790" t="s">
        <v>6642</v>
      </c>
      <c r="AF2790" t="s">
        <v>110</v>
      </c>
      <c r="AG2790">
        <v>78415</v>
      </c>
      <c r="AH2790" t="s">
        <v>111</v>
      </c>
      <c r="AI2790" t="s">
        <v>660</v>
      </c>
      <c r="AJ2790" t="s">
        <v>46</v>
      </c>
      <c r="AK2790" t="s">
        <v>70</v>
      </c>
      <c r="AL2790" t="s">
        <v>661</v>
      </c>
      <c r="AM2790">
        <v>16.463999999999999</v>
      </c>
      <c r="AN2790">
        <v>7</v>
      </c>
      <c r="AO2790">
        <v>0.2</v>
      </c>
      <c r="AP2790">
        <v>1.4406000000000001</v>
      </c>
      <c r="AQ2790">
        <f>YEAR(Table1[[#This Row],[Order Date]])</f>
        <v>2014</v>
      </c>
      <c r="AR2790" t="str">
        <f>TEXT(Table1[[#This Row],[Order Date]],"mmmm")</f>
        <v>December</v>
      </c>
      <c r="AS2790" t="str">
        <f>"Q"&amp;ROUNDUP(MONTH(Table1[[#This Row],[Order Date]])/3,0)</f>
        <v>Q4</v>
      </c>
      <c r="AT2790">
        <f>IF(Table1[[#This Row],[Sales]]=0,0,Table1[[#This Row],[Profit]]/Table1[[#This Row],[Sales]])</f>
        <v>8.7500000000000008E-2</v>
      </c>
    </row>
    <row r="2791" spans="22:46" x14ac:dyDescent="0.3">
      <c r="V2791">
        <v>2790</v>
      </c>
      <c r="W2791" t="s">
        <v>6641</v>
      </c>
      <c r="X2791" s="1">
        <v>41975</v>
      </c>
      <c r="Y2791" s="1">
        <v>41802</v>
      </c>
      <c r="Z2791" t="s">
        <v>51</v>
      </c>
      <c r="AA2791" t="s">
        <v>5311</v>
      </c>
      <c r="AB2791" t="s">
        <v>5312</v>
      </c>
      <c r="AC2791" t="s">
        <v>41</v>
      </c>
      <c r="AD2791" t="s">
        <v>26</v>
      </c>
      <c r="AE2791" t="s">
        <v>6642</v>
      </c>
      <c r="AF2791" t="s">
        <v>110</v>
      </c>
      <c r="AG2791">
        <v>78415</v>
      </c>
      <c r="AH2791" t="s">
        <v>111</v>
      </c>
      <c r="AI2791" t="s">
        <v>2464</v>
      </c>
      <c r="AJ2791" t="s">
        <v>31</v>
      </c>
      <c r="AK2791" t="s">
        <v>67</v>
      </c>
      <c r="AL2791" t="s">
        <v>2465</v>
      </c>
      <c r="AM2791">
        <v>39.96</v>
      </c>
      <c r="AN2791">
        <v>5</v>
      </c>
      <c r="AO2791">
        <v>0.6</v>
      </c>
      <c r="AP2791">
        <v>-23.975999999999999</v>
      </c>
      <c r="AQ2791">
        <f>YEAR(Table1[[#This Row],[Order Date]])</f>
        <v>2014</v>
      </c>
      <c r="AR2791" t="str">
        <f>TEXT(Table1[[#This Row],[Order Date]],"mmmm")</f>
        <v>December</v>
      </c>
      <c r="AS2791" t="str">
        <f>"Q"&amp;ROUNDUP(MONTH(Table1[[#This Row],[Order Date]])/3,0)</f>
        <v>Q4</v>
      </c>
      <c r="AT2791">
        <f>IF(Table1[[#This Row],[Sales]]=0,0,Table1[[#This Row],[Profit]]/Table1[[#This Row],[Sales]])</f>
        <v>-0.6</v>
      </c>
    </row>
    <row r="2792" spans="22:46" x14ac:dyDescent="0.3">
      <c r="V2792">
        <v>2791</v>
      </c>
      <c r="W2792" t="s">
        <v>6643</v>
      </c>
      <c r="X2792" s="1">
        <v>41903</v>
      </c>
      <c r="Y2792" t="s">
        <v>3299</v>
      </c>
      <c r="Z2792" t="s">
        <v>207</v>
      </c>
      <c r="AA2792" t="s">
        <v>2947</v>
      </c>
      <c r="AB2792" t="s">
        <v>2948</v>
      </c>
      <c r="AC2792" t="s">
        <v>41</v>
      </c>
      <c r="AD2792" t="s">
        <v>26</v>
      </c>
      <c r="AE2792" t="s">
        <v>2859</v>
      </c>
      <c r="AF2792" t="s">
        <v>148</v>
      </c>
      <c r="AG2792">
        <v>68104</v>
      </c>
      <c r="AH2792" t="s">
        <v>111</v>
      </c>
      <c r="AI2792" t="s">
        <v>493</v>
      </c>
      <c r="AJ2792" t="s">
        <v>46</v>
      </c>
      <c r="AK2792" t="s">
        <v>80</v>
      </c>
      <c r="AL2792" t="s">
        <v>494</v>
      </c>
      <c r="AM2792">
        <v>25.96</v>
      </c>
      <c r="AN2792">
        <v>2</v>
      </c>
      <c r="AO2792">
        <v>0</v>
      </c>
      <c r="AP2792">
        <v>7.5284000000000004</v>
      </c>
      <c r="AQ2792">
        <f>YEAR(Table1[[#This Row],[Order Date]])</f>
        <v>2014</v>
      </c>
      <c r="AR2792" t="str">
        <f>TEXT(Table1[[#This Row],[Order Date]],"mmmm")</f>
        <v>September</v>
      </c>
      <c r="AS2792" t="str">
        <f>"Q"&amp;ROUNDUP(MONTH(Table1[[#This Row],[Order Date]])/3,0)</f>
        <v>Q3</v>
      </c>
      <c r="AT2792">
        <f>IF(Table1[[#This Row],[Sales]]=0,0,Table1[[#This Row],[Profit]]/Table1[[#This Row],[Sales]])</f>
        <v>0.28999999999999998</v>
      </c>
    </row>
    <row r="2793" spans="22:46" x14ac:dyDescent="0.3">
      <c r="V2793">
        <v>2792</v>
      </c>
      <c r="W2793" t="s">
        <v>6643</v>
      </c>
      <c r="X2793" s="1">
        <v>41903</v>
      </c>
      <c r="Y2793" t="s">
        <v>3299</v>
      </c>
      <c r="Z2793" t="s">
        <v>207</v>
      </c>
      <c r="AA2793" t="s">
        <v>2947</v>
      </c>
      <c r="AB2793" t="s">
        <v>2948</v>
      </c>
      <c r="AC2793" t="s">
        <v>41</v>
      </c>
      <c r="AD2793" t="s">
        <v>26</v>
      </c>
      <c r="AE2793" t="s">
        <v>2859</v>
      </c>
      <c r="AF2793" t="s">
        <v>148</v>
      </c>
      <c r="AG2793">
        <v>68104</v>
      </c>
      <c r="AH2793" t="s">
        <v>111</v>
      </c>
      <c r="AI2793" t="s">
        <v>5408</v>
      </c>
      <c r="AJ2793" t="s">
        <v>46</v>
      </c>
      <c r="AK2793" t="s">
        <v>80</v>
      </c>
      <c r="AL2793" t="s">
        <v>5409</v>
      </c>
      <c r="AM2793">
        <v>36.270000000000003</v>
      </c>
      <c r="AN2793">
        <v>3</v>
      </c>
      <c r="AO2793">
        <v>0</v>
      </c>
      <c r="AP2793">
        <v>10.881</v>
      </c>
      <c r="AQ2793">
        <f>YEAR(Table1[[#This Row],[Order Date]])</f>
        <v>2014</v>
      </c>
      <c r="AR2793" t="str">
        <f>TEXT(Table1[[#This Row],[Order Date]],"mmmm")</f>
        <v>September</v>
      </c>
      <c r="AS2793" t="str">
        <f>"Q"&amp;ROUNDUP(MONTH(Table1[[#This Row],[Order Date]])/3,0)</f>
        <v>Q3</v>
      </c>
      <c r="AT2793">
        <f>IF(Table1[[#This Row],[Sales]]=0,0,Table1[[#This Row],[Profit]]/Table1[[#This Row],[Sales]])</f>
        <v>0.3</v>
      </c>
    </row>
    <row r="2794" spans="22:46" x14ac:dyDescent="0.3">
      <c r="V2794">
        <v>2793</v>
      </c>
      <c r="W2794" t="s">
        <v>6643</v>
      </c>
      <c r="X2794" s="1">
        <v>41903</v>
      </c>
      <c r="Y2794" t="s">
        <v>3299</v>
      </c>
      <c r="Z2794" t="s">
        <v>207</v>
      </c>
      <c r="AA2794" t="s">
        <v>2947</v>
      </c>
      <c r="AB2794" t="s">
        <v>2948</v>
      </c>
      <c r="AC2794" t="s">
        <v>41</v>
      </c>
      <c r="AD2794" t="s">
        <v>26</v>
      </c>
      <c r="AE2794" t="s">
        <v>2859</v>
      </c>
      <c r="AF2794" t="s">
        <v>148</v>
      </c>
      <c r="AG2794">
        <v>68104</v>
      </c>
      <c r="AH2794" t="s">
        <v>111</v>
      </c>
      <c r="AI2794" t="s">
        <v>3614</v>
      </c>
      <c r="AJ2794" t="s">
        <v>46</v>
      </c>
      <c r="AK2794" t="s">
        <v>94</v>
      </c>
      <c r="AL2794" t="s">
        <v>3615</v>
      </c>
      <c r="AM2794">
        <v>6.48</v>
      </c>
      <c r="AN2794">
        <v>1</v>
      </c>
      <c r="AO2794">
        <v>0</v>
      </c>
      <c r="AP2794">
        <v>3.1103999999999998</v>
      </c>
      <c r="AQ2794">
        <f>YEAR(Table1[[#This Row],[Order Date]])</f>
        <v>2014</v>
      </c>
      <c r="AR2794" t="str">
        <f>TEXT(Table1[[#This Row],[Order Date]],"mmmm")</f>
        <v>September</v>
      </c>
      <c r="AS2794" t="str">
        <f>"Q"&amp;ROUNDUP(MONTH(Table1[[#This Row],[Order Date]])/3,0)</f>
        <v>Q3</v>
      </c>
      <c r="AT2794">
        <f>IF(Table1[[#This Row],[Sales]]=0,0,Table1[[#This Row],[Profit]]/Table1[[#This Row],[Sales]])</f>
        <v>0.47999999999999993</v>
      </c>
    </row>
    <row r="2795" spans="22:46" x14ac:dyDescent="0.3">
      <c r="V2795">
        <v>2794</v>
      </c>
      <c r="W2795" t="s">
        <v>6644</v>
      </c>
      <c r="X2795" s="1">
        <v>41741</v>
      </c>
      <c r="Y2795" t="s">
        <v>1383</v>
      </c>
      <c r="Z2795" t="s">
        <v>51</v>
      </c>
      <c r="AA2795" t="s">
        <v>6369</v>
      </c>
      <c r="AB2795" t="s">
        <v>6370</v>
      </c>
      <c r="AC2795" t="s">
        <v>41</v>
      </c>
      <c r="AD2795" t="s">
        <v>26</v>
      </c>
      <c r="AE2795" t="s">
        <v>6645</v>
      </c>
      <c r="AF2795" t="s">
        <v>43</v>
      </c>
      <c r="AG2795">
        <v>90278</v>
      </c>
      <c r="AH2795" t="s">
        <v>44</v>
      </c>
      <c r="AI2795" t="s">
        <v>2922</v>
      </c>
      <c r="AJ2795" t="s">
        <v>73</v>
      </c>
      <c r="AK2795" t="s">
        <v>74</v>
      </c>
      <c r="AL2795" t="s">
        <v>2923</v>
      </c>
      <c r="AM2795">
        <v>1075.088</v>
      </c>
      <c r="AN2795">
        <v>14</v>
      </c>
      <c r="AO2795">
        <v>0.2</v>
      </c>
      <c r="AP2795">
        <v>94.0702</v>
      </c>
      <c r="AQ2795">
        <f>YEAR(Table1[[#This Row],[Order Date]])</f>
        <v>2014</v>
      </c>
      <c r="AR2795" t="str">
        <f>TEXT(Table1[[#This Row],[Order Date]],"mmmm")</f>
        <v>April</v>
      </c>
      <c r="AS2795" t="str">
        <f>"Q"&amp;ROUNDUP(MONTH(Table1[[#This Row],[Order Date]])/3,0)</f>
        <v>Q2</v>
      </c>
      <c r="AT2795">
        <f>IF(Table1[[#This Row],[Sales]]=0,0,Table1[[#This Row],[Profit]]/Table1[[#This Row],[Sales]])</f>
        <v>8.7500000000000008E-2</v>
      </c>
    </row>
    <row r="2796" spans="22:46" x14ac:dyDescent="0.3">
      <c r="V2796">
        <v>2795</v>
      </c>
      <c r="W2796" t="s">
        <v>6644</v>
      </c>
      <c r="X2796" s="1">
        <v>41741</v>
      </c>
      <c r="Y2796" t="s">
        <v>1383</v>
      </c>
      <c r="Z2796" t="s">
        <v>51</v>
      </c>
      <c r="AA2796" t="s">
        <v>6369</v>
      </c>
      <c r="AB2796" t="s">
        <v>6370</v>
      </c>
      <c r="AC2796" t="s">
        <v>41</v>
      </c>
      <c r="AD2796" t="s">
        <v>26</v>
      </c>
      <c r="AE2796" t="s">
        <v>6645</v>
      </c>
      <c r="AF2796" t="s">
        <v>43</v>
      </c>
      <c r="AG2796">
        <v>90278</v>
      </c>
      <c r="AH2796" t="s">
        <v>44</v>
      </c>
      <c r="AI2796" t="s">
        <v>3629</v>
      </c>
      <c r="AJ2796" t="s">
        <v>73</v>
      </c>
      <c r="AK2796" t="s">
        <v>74</v>
      </c>
      <c r="AL2796" t="s">
        <v>3630</v>
      </c>
      <c r="AM2796">
        <v>438.36799999999999</v>
      </c>
      <c r="AN2796">
        <v>4</v>
      </c>
      <c r="AO2796">
        <v>0.2</v>
      </c>
      <c r="AP2796">
        <v>38.357199999999999</v>
      </c>
      <c r="AQ2796">
        <f>YEAR(Table1[[#This Row],[Order Date]])</f>
        <v>2014</v>
      </c>
      <c r="AR2796" t="str">
        <f>TEXT(Table1[[#This Row],[Order Date]],"mmmm")</f>
        <v>April</v>
      </c>
      <c r="AS2796" t="str">
        <f>"Q"&amp;ROUNDUP(MONTH(Table1[[#This Row],[Order Date]])/3,0)</f>
        <v>Q2</v>
      </c>
      <c r="AT2796">
        <f>IF(Table1[[#This Row],[Sales]]=0,0,Table1[[#This Row],[Profit]]/Table1[[#This Row],[Sales]])</f>
        <v>8.7499999999999994E-2</v>
      </c>
    </row>
    <row r="2797" spans="22:46" x14ac:dyDescent="0.3">
      <c r="V2797">
        <v>2796</v>
      </c>
      <c r="W2797" t="s">
        <v>6644</v>
      </c>
      <c r="X2797" s="1">
        <v>41741</v>
      </c>
      <c r="Y2797" t="s">
        <v>1383</v>
      </c>
      <c r="Z2797" t="s">
        <v>51</v>
      </c>
      <c r="AA2797" t="s">
        <v>6369</v>
      </c>
      <c r="AB2797" t="s">
        <v>6370</v>
      </c>
      <c r="AC2797" t="s">
        <v>41</v>
      </c>
      <c r="AD2797" t="s">
        <v>26</v>
      </c>
      <c r="AE2797" t="s">
        <v>6645</v>
      </c>
      <c r="AF2797" t="s">
        <v>43</v>
      </c>
      <c r="AG2797">
        <v>90278</v>
      </c>
      <c r="AH2797" t="s">
        <v>44</v>
      </c>
      <c r="AI2797" t="s">
        <v>2212</v>
      </c>
      <c r="AJ2797" t="s">
        <v>46</v>
      </c>
      <c r="AK2797" t="s">
        <v>77</v>
      </c>
      <c r="AL2797" t="s">
        <v>2213</v>
      </c>
      <c r="AM2797">
        <v>18.088000000000001</v>
      </c>
      <c r="AN2797">
        <v>7</v>
      </c>
      <c r="AO2797">
        <v>0.2</v>
      </c>
      <c r="AP2797">
        <v>6.5568999999999997</v>
      </c>
      <c r="AQ2797">
        <f>YEAR(Table1[[#This Row],[Order Date]])</f>
        <v>2014</v>
      </c>
      <c r="AR2797" t="str">
        <f>TEXT(Table1[[#This Row],[Order Date]],"mmmm")</f>
        <v>April</v>
      </c>
      <c r="AS2797" t="str">
        <f>"Q"&amp;ROUNDUP(MONTH(Table1[[#This Row],[Order Date]])/3,0)</f>
        <v>Q2</v>
      </c>
      <c r="AT2797">
        <f>IF(Table1[[#This Row],[Sales]]=0,0,Table1[[#This Row],[Profit]]/Table1[[#This Row],[Sales]])</f>
        <v>0.36249999999999999</v>
      </c>
    </row>
    <row r="2798" spans="22:46" x14ac:dyDescent="0.3">
      <c r="V2798">
        <v>2797</v>
      </c>
      <c r="W2798" t="s">
        <v>6644</v>
      </c>
      <c r="X2798" s="1">
        <v>41741</v>
      </c>
      <c r="Y2798" t="s">
        <v>1383</v>
      </c>
      <c r="Z2798" t="s">
        <v>51</v>
      </c>
      <c r="AA2798" t="s">
        <v>6369</v>
      </c>
      <c r="AB2798" t="s">
        <v>6370</v>
      </c>
      <c r="AC2798" t="s">
        <v>41</v>
      </c>
      <c r="AD2798" t="s">
        <v>26</v>
      </c>
      <c r="AE2798" t="s">
        <v>6645</v>
      </c>
      <c r="AF2798" t="s">
        <v>43</v>
      </c>
      <c r="AG2798">
        <v>90278</v>
      </c>
      <c r="AH2798" t="s">
        <v>44</v>
      </c>
      <c r="AI2798" t="s">
        <v>1880</v>
      </c>
      <c r="AJ2798" t="s">
        <v>31</v>
      </c>
      <c r="AK2798" t="s">
        <v>32</v>
      </c>
      <c r="AL2798" t="s">
        <v>1881</v>
      </c>
      <c r="AM2798">
        <v>308.49900000000002</v>
      </c>
      <c r="AN2798">
        <v>3</v>
      </c>
      <c r="AO2798">
        <v>0.15</v>
      </c>
      <c r="AP2798">
        <v>-18.146999999999998</v>
      </c>
      <c r="AQ2798">
        <f>YEAR(Table1[[#This Row],[Order Date]])</f>
        <v>2014</v>
      </c>
      <c r="AR2798" t="str">
        <f>TEXT(Table1[[#This Row],[Order Date]],"mmmm")</f>
        <v>April</v>
      </c>
      <c r="AS2798" t="str">
        <f>"Q"&amp;ROUNDUP(MONTH(Table1[[#This Row],[Order Date]])/3,0)</f>
        <v>Q2</v>
      </c>
      <c r="AT2798">
        <f>IF(Table1[[#This Row],[Sales]]=0,0,Table1[[#This Row],[Profit]]/Table1[[#This Row],[Sales]])</f>
        <v>-5.8823529411764698E-2</v>
      </c>
    </row>
    <row r="2799" spans="22:46" x14ac:dyDescent="0.3">
      <c r="V2799">
        <v>2798</v>
      </c>
      <c r="W2799" t="s">
        <v>6646</v>
      </c>
      <c r="X2799" s="1">
        <v>43028</v>
      </c>
      <c r="Y2799" t="s">
        <v>3969</v>
      </c>
      <c r="Z2799" t="s">
        <v>51</v>
      </c>
      <c r="AA2799" t="s">
        <v>4629</v>
      </c>
      <c r="AB2799" t="s">
        <v>4630</v>
      </c>
      <c r="AC2799" t="s">
        <v>25</v>
      </c>
      <c r="AD2799" t="s">
        <v>26</v>
      </c>
      <c r="AE2799" t="s">
        <v>5752</v>
      </c>
      <c r="AF2799" t="s">
        <v>1924</v>
      </c>
      <c r="AG2799">
        <v>72209</v>
      </c>
      <c r="AH2799" t="s">
        <v>29</v>
      </c>
      <c r="AI2799" t="s">
        <v>5453</v>
      </c>
      <c r="AJ2799" t="s">
        <v>46</v>
      </c>
      <c r="AK2799" t="s">
        <v>70</v>
      </c>
      <c r="AL2799" t="s">
        <v>5454</v>
      </c>
      <c r="AM2799">
        <v>13.36</v>
      </c>
      <c r="AN2799">
        <v>4</v>
      </c>
      <c r="AO2799">
        <v>0</v>
      </c>
      <c r="AP2799">
        <v>4.1416000000000004</v>
      </c>
      <c r="AQ2799">
        <f>YEAR(Table1[[#This Row],[Order Date]])</f>
        <v>2017</v>
      </c>
      <c r="AR2799" t="str">
        <f>TEXT(Table1[[#This Row],[Order Date]],"mmmm")</f>
        <v>October</v>
      </c>
      <c r="AS2799" t="str">
        <f>"Q"&amp;ROUNDUP(MONTH(Table1[[#This Row],[Order Date]])/3,0)</f>
        <v>Q4</v>
      </c>
      <c r="AT2799">
        <f>IF(Table1[[#This Row],[Sales]]=0,0,Table1[[#This Row],[Profit]]/Table1[[#This Row],[Sales]])</f>
        <v>0.31000000000000005</v>
      </c>
    </row>
    <row r="2800" spans="22:46" x14ac:dyDescent="0.3">
      <c r="V2800">
        <v>2799</v>
      </c>
      <c r="W2800" t="s">
        <v>6646</v>
      </c>
      <c r="X2800" s="1">
        <v>43028</v>
      </c>
      <c r="Y2800" t="s">
        <v>3969</v>
      </c>
      <c r="Z2800" t="s">
        <v>51</v>
      </c>
      <c r="AA2800" t="s">
        <v>4629</v>
      </c>
      <c r="AB2800" t="s">
        <v>4630</v>
      </c>
      <c r="AC2800" t="s">
        <v>25</v>
      </c>
      <c r="AD2800" t="s">
        <v>26</v>
      </c>
      <c r="AE2800" t="s">
        <v>5752</v>
      </c>
      <c r="AF2800" t="s">
        <v>1924</v>
      </c>
      <c r="AG2800">
        <v>72209</v>
      </c>
      <c r="AH2800" t="s">
        <v>29</v>
      </c>
      <c r="AI2800" t="s">
        <v>2997</v>
      </c>
      <c r="AJ2800" t="s">
        <v>46</v>
      </c>
      <c r="AK2800" t="s">
        <v>94</v>
      </c>
      <c r="AL2800" t="s">
        <v>2998</v>
      </c>
      <c r="AM2800">
        <v>39.96</v>
      </c>
      <c r="AN2800">
        <v>2</v>
      </c>
      <c r="AO2800">
        <v>0</v>
      </c>
      <c r="AP2800">
        <v>18.781199999999998</v>
      </c>
      <c r="AQ2800">
        <f>YEAR(Table1[[#This Row],[Order Date]])</f>
        <v>2017</v>
      </c>
      <c r="AR2800" t="str">
        <f>TEXT(Table1[[#This Row],[Order Date]],"mmmm")</f>
        <v>October</v>
      </c>
      <c r="AS2800" t="str">
        <f>"Q"&amp;ROUNDUP(MONTH(Table1[[#This Row],[Order Date]])/3,0)</f>
        <v>Q4</v>
      </c>
      <c r="AT2800">
        <f>IF(Table1[[#This Row],[Sales]]=0,0,Table1[[#This Row],[Profit]]/Table1[[#This Row],[Sales]])</f>
        <v>0.47</v>
      </c>
    </row>
    <row r="2801" spans="22:46" x14ac:dyDescent="0.3">
      <c r="V2801">
        <v>2800</v>
      </c>
      <c r="W2801" t="s">
        <v>6646</v>
      </c>
      <c r="X2801" s="1">
        <v>43028</v>
      </c>
      <c r="Y2801" t="s">
        <v>3969</v>
      </c>
      <c r="Z2801" t="s">
        <v>51</v>
      </c>
      <c r="AA2801" t="s">
        <v>4629</v>
      </c>
      <c r="AB2801" t="s">
        <v>4630</v>
      </c>
      <c r="AC2801" t="s">
        <v>25</v>
      </c>
      <c r="AD2801" t="s">
        <v>26</v>
      </c>
      <c r="AE2801" t="s">
        <v>5752</v>
      </c>
      <c r="AF2801" t="s">
        <v>1924</v>
      </c>
      <c r="AG2801">
        <v>72209</v>
      </c>
      <c r="AH2801" t="s">
        <v>29</v>
      </c>
      <c r="AI2801" t="s">
        <v>3114</v>
      </c>
      <c r="AJ2801" t="s">
        <v>46</v>
      </c>
      <c r="AK2801" t="s">
        <v>77</v>
      </c>
      <c r="AL2801" t="s">
        <v>3115</v>
      </c>
      <c r="AM2801">
        <v>145.85</v>
      </c>
      <c r="AN2801">
        <v>5</v>
      </c>
      <c r="AO2801">
        <v>0</v>
      </c>
      <c r="AP2801">
        <v>70.007999999999996</v>
      </c>
      <c r="AQ2801">
        <f>YEAR(Table1[[#This Row],[Order Date]])</f>
        <v>2017</v>
      </c>
      <c r="AR2801" t="str">
        <f>TEXT(Table1[[#This Row],[Order Date]],"mmmm")</f>
        <v>October</v>
      </c>
      <c r="AS2801" t="str">
        <f>"Q"&amp;ROUNDUP(MONTH(Table1[[#This Row],[Order Date]])/3,0)</f>
        <v>Q4</v>
      </c>
      <c r="AT2801">
        <f>IF(Table1[[#This Row],[Sales]]=0,0,Table1[[#This Row],[Profit]]/Table1[[#This Row],[Sales]])</f>
        <v>0.48</v>
      </c>
    </row>
    <row r="2802" spans="22:46" x14ac:dyDescent="0.3">
      <c r="V2802">
        <v>2801</v>
      </c>
      <c r="W2802" t="s">
        <v>6647</v>
      </c>
      <c r="X2802" s="1">
        <v>42668</v>
      </c>
      <c r="Y2802" t="s">
        <v>969</v>
      </c>
      <c r="Z2802" t="s">
        <v>207</v>
      </c>
      <c r="AA2802" t="s">
        <v>3086</v>
      </c>
      <c r="AB2802" t="s">
        <v>3087</v>
      </c>
      <c r="AC2802" t="s">
        <v>41</v>
      </c>
      <c r="AD2802" t="s">
        <v>26</v>
      </c>
      <c r="AE2802" t="s">
        <v>1593</v>
      </c>
      <c r="AF2802" t="s">
        <v>55</v>
      </c>
      <c r="AG2802">
        <v>33180</v>
      </c>
      <c r="AH2802" t="s">
        <v>29</v>
      </c>
      <c r="AI2802" t="s">
        <v>2051</v>
      </c>
      <c r="AJ2802" t="s">
        <v>73</v>
      </c>
      <c r="AK2802" t="s">
        <v>74</v>
      </c>
      <c r="AL2802" t="s">
        <v>2052</v>
      </c>
      <c r="AM2802">
        <v>783.96</v>
      </c>
      <c r="AN2802">
        <v>5</v>
      </c>
      <c r="AO2802">
        <v>0.2</v>
      </c>
      <c r="AP2802">
        <v>78.396000000000001</v>
      </c>
      <c r="AQ2802">
        <f>YEAR(Table1[[#This Row],[Order Date]])</f>
        <v>2016</v>
      </c>
      <c r="AR2802" t="str">
        <f>TEXT(Table1[[#This Row],[Order Date]],"mmmm")</f>
        <v>October</v>
      </c>
      <c r="AS2802" t="str">
        <f>"Q"&amp;ROUNDUP(MONTH(Table1[[#This Row],[Order Date]])/3,0)</f>
        <v>Q4</v>
      </c>
      <c r="AT2802">
        <f>IF(Table1[[#This Row],[Sales]]=0,0,Table1[[#This Row],[Profit]]/Table1[[#This Row],[Sales]])</f>
        <v>9.9999999999999992E-2</v>
      </c>
    </row>
    <row r="2803" spans="22:46" x14ac:dyDescent="0.3">
      <c r="V2803">
        <v>2802</v>
      </c>
      <c r="W2803" t="s">
        <v>6648</v>
      </c>
      <c r="X2803" s="1">
        <v>42309</v>
      </c>
      <c r="Y2803" s="1">
        <v>42105</v>
      </c>
      <c r="Z2803" t="s">
        <v>207</v>
      </c>
      <c r="AA2803" t="s">
        <v>2970</v>
      </c>
      <c r="AB2803" t="s">
        <v>2971</v>
      </c>
      <c r="AC2803" t="s">
        <v>25</v>
      </c>
      <c r="AD2803" t="s">
        <v>26</v>
      </c>
      <c r="AE2803" t="s">
        <v>2224</v>
      </c>
      <c r="AF2803" t="s">
        <v>474</v>
      </c>
      <c r="AG2803">
        <v>97301</v>
      </c>
      <c r="AH2803" t="s">
        <v>44</v>
      </c>
      <c r="AI2803" t="s">
        <v>196</v>
      </c>
      <c r="AJ2803" t="s">
        <v>46</v>
      </c>
      <c r="AK2803" t="s">
        <v>70</v>
      </c>
      <c r="AL2803" t="s">
        <v>197</v>
      </c>
      <c r="AM2803">
        <v>7.88</v>
      </c>
      <c r="AN2803">
        <v>1</v>
      </c>
      <c r="AO2803">
        <v>0.2</v>
      </c>
      <c r="AP2803">
        <v>1.7729999999999999</v>
      </c>
      <c r="AQ2803">
        <f>YEAR(Table1[[#This Row],[Order Date]])</f>
        <v>2015</v>
      </c>
      <c r="AR2803" t="str">
        <f>TEXT(Table1[[#This Row],[Order Date]],"mmmm")</f>
        <v>November</v>
      </c>
      <c r="AS2803" t="str">
        <f>"Q"&amp;ROUNDUP(MONTH(Table1[[#This Row],[Order Date]])/3,0)</f>
        <v>Q4</v>
      </c>
      <c r="AT2803">
        <f>IF(Table1[[#This Row],[Sales]]=0,0,Table1[[#This Row],[Profit]]/Table1[[#This Row],[Sales]])</f>
        <v>0.22499999999999998</v>
      </c>
    </row>
    <row r="2804" spans="22:46" x14ac:dyDescent="0.3">
      <c r="V2804">
        <v>2803</v>
      </c>
      <c r="W2804" t="s">
        <v>6649</v>
      </c>
      <c r="X2804" s="1">
        <v>43042</v>
      </c>
      <c r="Y2804" s="1">
        <v>42958</v>
      </c>
      <c r="Z2804" t="s">
        <v>51</v>
      </c>
      <c r="AA2804" t="s">
        <v>6650</v>
      </c>
      <c r="AB2804" t="s">
        <v>6651</v>
      </c>
      <c r="AC2804" t="s">
        <v>25</v>
      </c>
      <c r="AD2804" t="s">
        <v>26</v>
      </c>
      <c r="AE2804" t="s">
        <v>6554</v>
      </c>
      <c r="AF2804" t="s">
        <v>753</v>
      </c>
      <c r="AG2804">
        <v>88001</v>
      </c>
      <c r="AH2804" t="s">
        <v>44</v>
      </c>
      <c r="AI2804" t="s">
        <v>480</v>
      </c>
      <c r="AJ2804" t="s">
        <v>31</v>
      </c>
      <c r="AK2804" t="s">
        <v>67</v>
      </c>
      <c r="AL2804" t="s">
        <v>481</v>
      </c>
      <c r="AM2804">
        <v>41.37</v>
      </c>
      <c r="AN2804">
        <v>3</v>
      </c>
      <c r="AO2804">
        <v>0</v>
      </c>
      <c r="AP2804">
        <v>17.375399999999999</v>
      </c>
      <c r="AQ2804">
        <f>YEAR(Table1[[#This Row],[Order Date]])</f>
        <v>2017</v>
      </c>
      <c r="AR2804" t="str">
        <f>TEXT(Table1[[#This Row],[Order Date]],"mmmm")</f>
        <v>November</v>
      </c>
      <c r="AS2804" t="str">
        <f>"Q"&amp;ROUNDUP(MONTH(Table1[[#This Row],[Order Date]])/3,0)</f>
        <v>Q4</v>
      </c>
      <c r="AT2804">
        <f>IF(Table1[[#This Row],[Sales]]=0,0,Table1[[#This Row],[Profit]]/Table1[[#This Row],[Sales]])</f>
        <v>0.42</v>
      </c>
    </row>
    <row r="2805" spans="22:46" x14ac:dyDescent="0.3">
      <c r="V2805">
        <v>2804</v>
      </c>
      <c r="W2805" t="s">
        <v>6652</v>
      </c>
      <c r="X2805" s="1">
        <v>42136</v>
      </c>
      <c r="Y2805" t="s">
        <v>4441</v>
      </c>
      <c r="Z2805" t="s">
        <v>51</v>
      </c>
      <c r="AA2805" t="s">
        <v>4470</v>
      </c>
      <c r="AB2805" t="s">
        <v>4471</v>
      </c>
      <c r="AC2805" t="s">
        <v>25</v>
      </c>
      <c r="AD2805" t="s">
        <v>26</v>
      </c>
      <c r="AE2805" t="s">
        <v>136</v>
      </c>
      <c r="AF2805" t="s">
        <v>43</v>
      </c>
      <c r="AG2805">
        <v>94122</v>
      </c>
      <c r="AH2805" t="s">
        <v>44</v>
      </c>
      <c r="AI2805" t="s">
        <v>5011</v>
      </c>
      <c r="AJ2805" t="s">
        <v>46</v>
      </c>
      <c r="AK2805" t="s">
        <v>94</v>
      </c>
      <c r="AL2805" t="s">
        <v>5012</v>
      </c>
      <c r="AM2805">
        <v>12.84</v>
      </c>
      <c r="AN2805">
        <v>3</v>
      </c>
      <c r="AO2805">
        <v>0</v>
      </c>
      <c r="AP2805">
        <v>5.7779999999999996</v>
      </c>
      <c r="AQ2805">
        <f>YEAR(Table1[[#This Row],[Order Date]])</f>
        <v>2015</v>
      </c>
      <c r="AR2805" t="str">
        <f>TEXT(Table1[[#This Row],[Order Date]],"mmmm")</f>
        <v>May</v>
      </c>
      <c r="AS2805" t="str">
        <f>"Q"&amp;ROUNDUP(MONTH(Table1[[#This Row],[Order Date]])/3,0)</f>
        <v>Q2</v>
      </c>
      <c r="AT2805">
        <f>IF(Table1[[#This Row],[Sales]]=0,0,Table1[[#This Row],[Profit]]/Table1[[#This Row],[Sales]])</f>
        <v>0.44999999999999996</v>
      </c>
    </row>
    <row r="2806" spans="22:46" x14ac:dyDescent="0.3">
      <c r="V2806">
        <v>2805</v>
      </c>
      <c r="W2806" t="s">
        <v>6652</v>
      </c>
      <c r="X2806" s="1">
        <v>42136</v>
      </c>
      <c r="Y2806" t="s">
        <v>4441</v>
      </c>
      <c r="Z2806" t="s">
        <v>51</v>
      </c>
      <c r="AA2806" t="s">
        <v>4470</v>
      </c>
      <c r="AB2806" t="s">
        <v>4471</v>
      </c>
      <c r="AC2806" t="s">
        <v>25</v>
      </c>
      <c r="AD2806" t="s">
        <v>26</v>
      </c>
      <c r="AE2806" t="s">
        <v>136</v>
      </c>
      <c r="AF2806" t="s">
        <v>43</v>
      </c>
      <c r="AG2806">
        <v>94122</v>
      </c>
      <c r="AH2806" t="s">
        <v>44</v>
      </c>
      <c r="AI2806" t="s">
        <v>6653</v>
      </c>
      <c r="AJ2806" t="s">
        <v>46</v>
      </c>
      <c r="AK2806" t="s">
        <v>94</v>
      </c>
      <c r="AL2806" t="s">
        <v>6654</v>
      </c>
      <c r="AM2806">
        <v>25.68</v>
      </c>
      <c r="AN2806">
        <v>6</v>
      </c>
      <c r="AO2806">
        <v>0</v>
      </c>
      <c r="AP2806">
        <v>11.555999999999999</v>
      </c>
      <c r="AQ2806">
        <f>YEAR(Table1[[#This Row],[Order Date]])</f>
        <v>2015</v>
      </c>
      <c r="AR2806" t="str">
        <f>TEXT(Table1[[#This Row],[Order Date]],"mmmm")</f>
        <v>May</v>
      </c>
      <c r="AS2806" t="str">
        <f>"Q"&amp;ROUNDUP(MONTH(Table1[[#This Row],[Order Date]])/3,0)</f>
        <v>Q2</v>
      </c>
      <c r="AT2806">
        <f>IF(Table1[[#This Row],[Sales]]=0,0,Table1[[#This Row],[Profit]]/Table1[[#This Row],[Sales]])</f>
        <v>0.44999999999999996</v>
      </c>
    </row>
    <row r="2807" spans="22:46" x14ac:dyDescent="0.3">
      <c r="V2807">
        <v>2806</v>
      </c>
      <c r="W2807" t="s">
        <v>6655</v>
      </c>
      <c r="X2807" s="1">
        <v>42254</v>
      </c>
      <c r="Y2807" s="1">
        <v>42317</v>
      </c>
      <c r="Z2807" t="s">
        <v>51</v>
      </c>
      <c r="AA2807" t="s">
        <v>2203</v>
      </c>
      <c r="AB2807" t="s">
        <v>2204</v>
      </c>
      <c r="AC2807" t="s">
        <v>25</v>
      </c>
      <c r="AD2807" t="s">
        <v>26</v>
      </c>
      <c r="AE2807" t="s">
        <v>4696</v>
      </c>
      <c r="AF2807" t="s">
        <v>110</v>
      </c>
      <c r="AG2807">
        <v>79907</v>
      </c>
      <c r="AH2807" t="s">
        <v>111</v>
      </c>
      <c r="AI2807" t="s">
        <v>5781</v>
      </c>
      <c r="AJ2807" t="s">
        <v>31</v>
      </c>
      <c r="AK2807" t="s">
        <v>35</v>
      </c>
      <c r="AL2807" t="s">
        <v>5782</v>
      </c>
      <c r="AM2807">
        <v>47.515999999999998</v>
      </c>
      <c r="AN2807">
        <v>2</v>
      </c>
      <c r="AO2807">
        <v>0.3</v>
      </c>
      <c r="AP2807">
        <v>-2.0364</v>
      </c>
      <c r="AQ2807">
        <f>YEAR(Table1[[#This Row],[Order Date]])</f>
        <v>2015</v>
      </c>
      <c r="AR2807" t="str">
        <f>TEXT(Table1[[#This Row],[Order Date]],"mmmm")</f>
        <v>September</v>
      </c>
      <c r="AS2807" t="str">
        <f>"Q"&amp;ROUNDUP(MONTH(Table1[[#This Row],[Order Date]])/3,0)</f>
        <v>Q3</v>
      </c>
      <c r="AT2807">
        <f>IF(Table1[[#This Row],[Sales]]=0,0,Table1[[#This Row],[Profit]]/Table1[[#This Row],[Sales]])</f>
        <v>-4.2857142857142858E-2</v>
      </c>
    </row>
    <row r="2808" spans="22:46" x14ac:dyDescent="0.3">
      <c r="V2808">
        <v>2807</v>
      </c>
      <c r="W2808" t="s">
        <v>6656</v>
      </c>
      <c r="X2808" s="1">
        <v>42210</v>
      </c>
      <c r="Y2808" t="s">
        <v>6657</v>
      </c>
      <c r="Z2808" t="s">
        <v>22</v>
      </c>
      <c r="AA2808" t="s">
        <v>6658</v>
      </c>
      <c r="AB2808" t="s">
        <v>6659</v>
      </c>
      <c r="AC2808" t="s">
        <v>25</v>
      </c>
      <c r="AD2808" t="s">
        <v>26</v>
      </c>
      <c r="AE2808" t="s">
        <v>99</v>
      </c>
      <c r="AF2808" t="s">
        <v>100</v>
      </c>
      <c r="AG2808">
        <v>98115</v>
      </c>
      <c r="AH2808" t="s">
        <v>44</v>
      </c>
      <c r="AI2808" t="s">
        <v>5455</v>
      </c>
      <c r="AJ2808" t="s">
        <v>46</v>
      </c>
      <c r="AK2808" t="s">
        <v>303</v>
      </c>
      <c r="AL2808" t="s">
        <v>5456</v>
      </c>
      <c r="AM2808">
        <v>9.42</v>
      </c>
      <c r="AN2808">
        <v>2</v>
      </c>
      <c r="AO2808">
        <v>0</v>
      </c>
      <c r="AP2808">
        <v>0.47099999999999997</v>
      </c>
      <c r="AQ2808">
        <f>YEAR(Table1[[#This Row],[Order Date]])</f>
        <v>2015</v>
      </c>
      <c r="AR2808" t="str">
        <f>TEXT(Table1[[#This Row],[Order Date]],"mmmm")</f>
        <v>July</v>
      </c>
      <c r="AS2808" t="str">
        <f>"Q"&amp;ROUNDUP(MONTH(Table1[[#This Row],[Order Date]])/3,0)</f>
        <v>Q3</v>
      </c>
      <c r="AT2808">
        <f>IF(Table1[[#This Row],[Sales]]=0,0,Table1[[#This Row],[Profit]]/Table1[[#This Row],[Sales]])</f>
        <v>4.9999999999999996E-2</v>
      </c>
    </row>
    <row r="2809" spans="22:46" x14ac:dyDescent="0.3">
      <c r="V2809">
        <v>2808</v>
      </c>
      <c r="W2809" t="s">
        <v>6656</v>
      </c>
      <c r="X2809" s="1">
        <v>42210</v>
      </c>
      <c r="Y2809" t="s">
        <v>6657</v>
      </c>
      <c r="Z2809" t="s">
        <v>22</v>
      </c>
      <c r="AA2809" t="s">
        <v>6658</v>
      </c>
      <c r="AB2809" t="s">
        <v>6659</v>
      </c>
      <c r="AC2809" t="s">
        <v>25</v>
      </c>
      <c r="AD2809" t="s">
        <v>26</v>
      </c>
      <c r="AE2809" t="s">
        <v>99</v>
      </c>
      <c r="AF2809" t="s">
        <v>100</v>
      </c>
      <c r="AG2809">
        <v>98115</v>
      </c>
      <c r="AH2809" t="s">
        <v>44</v>
      </c>
      <c r="AI2809" t="s">
        <v>6660</v>
      </c>
      <c r="AJ2809" t="s">
        <v>46</v>
      </c>
      <c r="AK2809" t="s">
        <v>94</v>
      </c>
      <c r="AL2809" t="s">
        <v>6661</v>
      </c>
      <c r="AM2809">
        <v>12.96</v>
      </c>
      <c r="AN2809">
        <v>2</v>
      </c>
      <c r="AO2809">
        <v>0</v>
      </c>
      <c r="AP2809">
        <v>6.2207999999999997</v>
      </c>
      <c r="AQ2809">
        <f>YEAR(Table1[[#This Row],[Order Date]])</f>
        <v>2015</v>
      </c>
      <c r="AR2809" t="str">
        <f>TEXT(Table1[[#This Row],[Order Date]],"mmmm")</f>
        <v>July</v>
      </c>
      <c r="AS2809" t="str">
        <f>"Q"&amp;ROUNDUP(MONTH(Table1[[#This Row],[Order Date]])/3,0)</f>
        <v>Q3</v>
      </c>
      <c r="AT2809">
        <f>IF(Table1[[#This Row],[Sales]]=0,0,Table1[[#This Row],[Profit]]/Table1[[#This Row],[Sales]])</f>
        <v>0.47999999999999993</v>
      </c>
    </row>
    <row r="2810" spans="22:46" x14ac:dyDescent="0.3">
      <c r="V2810">
        <v>2809</v>
      </c>
      <c r="W2810" t="s">
        <v>6656</v>
      </c>
      <c r="X2810" s="1">
        <v>42210</v>
      </c>
      <c r="Y2810" t="s">
        <v>6657</v>
      </c>
      <c r="Z2810" t="s">
        <v>22</v>
      </c>
      <c r="AA2810" t="s">
        <v>6658</v>
      </c>
      <c r="AB2810" t="s">
        <v>6659</v>
      </c>
      <c r="AC2810" t="s">
        <v>25</v>
      </c>
      <c r="AD2810" t="s">
        <v>26</v>
      </c>
      <c r="AE2810" t="s">
        <v>99</v>
      </c>
      <c r="AF2810" t="s">
        <v>100</v>
      </c>
      <c r="AG2810">
        <v>98115</v>
      </c>
      <c r="AH2810" t="s">
        <v>44</v>
      </c>
      <c r="AI2810" t="s">
        <v>5625</v>
      </c>
      <c r="AJ2810" t="s">
        <v>31</v>
      </c>
      <c r="AK2810" t="s">
        <v>32</v>
      </c>
      <c r="AL2810" t="s">
        <v>6179</v>
      </c>
      <c r="AM2810">
        <v>704.9</v>
      </c>
      <c r="AN2810">
        <v>5</v>
      </c>
      <c r="AO2810">
        <v>0</v>
      </c>
      <c r="AP2810">
        <v>56.392000000000003</v>
      </c>
      <c r="AQ2810">
        <f>YEAR(Table1[[#This Row],[Order Date]])</f>
        <v>2015</v>
      </c>
      <c r="AR2810" t="str">
        <f>TEXT(Table1[[#This Row],[Order Date]],"mmmm")</f>
        <v>July</v>
      </c>
      <c r="AS2810" t="str">
        <f>"Q"&amp;ROUNDUP(MONTH(Table1[[#This Row],[Order Date]])/3,0)</f>
        <v>Q3</v>
      </c>
      <c r="AT2810">
        <f>IF(Table1[[#This Row],[Sales]]=0,0,Table1[[#This Row],[Profit]]/Table1[[#This Row],[Sales]])</f>
        <v>0.08</v>
      </c>
    </row>
    <row r="2811" spans="22:46" x14ac:dyDescent="0.3">
      <c r="V2811">
        <v>2810</v>
      </c>
      <c r="W2811" t="s">
        <v>6656</v>
      </c>
      <c r="X2811" s="1">
        <v>42210</v>
      </c>
      <c r="Y2811" t="s">
        <v>6657</v>
      </c>
      <c r="Z2811" t="s">
        <v>22</v>
      </c>
      <c r="AA2811" t="s">
        <v>6658</v>
      </c>
      <c r="AB2811" t="s">
        <v>6659</v>
      </c>
      <c r="AC2811" t="s">
        <v>25</v>
      </c>
      <c r="AD2811" t="s">
        <v>26</v>
      </c>
      <c r="AE2811" t="s">
        <v>99</v>
      </c>
      <c r="AF2811" t="s">
        <v>100</v>
      </c>
      <c r="AG2811">
        <v>98115</v>
      </c>
      <c r="AH2811" t="s">
        <v>44</v>
      </c>
      <c r="AI2811" t="s">
        <v>5075</v>
      </c>
      <c r="AJ2811" t="s">
        <v>31</v>
      </c>
      <c r="AK2811" t="s">
        <v>35</v>
      </c>
      <c r="AL2811" t="s">
        <v>5076</v>
      </c>
      <c r="AM2811">
        <v>561.56799999999998</v>
      </c>
      <c r="AN2811">
        <v>2</v>
      </c>
      <c r="AO2811">
        <v>0.2</v>
      </c>
      <c r="AP2811">
        <v>28.078399999999998</v>
      </c>
      <c r="AQ2811">
        <f>YEAR(Table1[[#This Row],[Order Date]])</f>
        <v>2015</v>
      </c>
      <c r="AR2811" t="str">
        <f>TEXT(Table1[[#This Row],[Order Date]],"mmmm")</f>
        <v>July</v>
      </c>
      <c r="AS2811" t="str">
        <f>"Q"&amp;ROUNDUP(MONTH(Table1[[#This Row],[Order Date]])/3,0)</f>
        <v>Q3</v>
      </c>
      <c r="AT2811">
        <f>IF(Table1[[#This Row],[Sales]]=0,0,Table1[[#This Row],[Profit]]/Table1[[#This Row],[Sales]])</f>
        <v>4.9999999999999996E-2</v>
      </c>
    </row>
    <row r="2812" spans="22:46" x14ac:dyDescent="0.3">
      <c r="V2812">
        <v>2811</v>
      </c>
      <c r="W2812" t="s">
        <v>6662</v>
      </c>
      <c r="X2812" s="1">
        <v>42324</v>
      </c>
      <c r="Y2812" t="s">
        <v>6663</v>
      </c>
      <c r="Z2812" t="s">
        <v>22</v>
      </c>
      <c r="AA2812" t="s">
        <v>4597</v>
      </c>
      <c r="AB2812" t="s">
        <v>4598</v>
      </c>
      <c r="AC2812" t="s">
        <v>108</v>
      </c>
      <c r="AD2812" t="s">
        <v>26</v>
      </c>
      <c r="AE2812" t="s">
        <v>2881</v>
      </c>
      <c r="AF2812" t="s">
        <v>121</v>
      </c>
      <c r="AG2812">
        <v>53209</v>
      </c>
      <c r="AH2812" t="s">
        <v>111</v>
      </c>
      <c r="AI2812" t="s">
        <v>1629</v>
      </c>
      <c r="AJ2812" t="s">
        <v>46</v>
      </c>
      <c r="AK2812" t="s">
        <v>94</v>
      </c>
      <c r="AL2812" t="s">
        <v>1630</v>
      </c>
      <c r="AM2812">
        <v>179.82</v>
      </c>
      <c r="AN2812">
        <v>9</v>
      </c>
      <c r="AO2812">
        <v>0</v>
      </c>
      <c r="AP2812">
        <v>84.5154</v>
      </c>
      <c r="AQ2812">
        <f>YEAR(Table1[[#This Row],[Order Date]])</f>
        <v>2015</v>
      </c>
      <c r="AR2812" t="str">
        <f>TEXT(Table1[[#This Row],[Order Date]],"mmmm")</f>
        <v>November</v>
      </c>
      <c r="AS2812" t="str">
        <f>"Q"&amp;ROUNDUP(MONTH(Table1[[#This Row],[Order Date]])/3,0)</f>
        <v>Q4</v>
      </c>
      <c r="AT2812">
        <f>IF(Table1[[#This Row],[Sales]]=0,0,Table1[[#This Row],[Profit]]/Table1[[#This Row],[Sales]])</f>
        <v>0.47000000000000003</v>
      </c>
    </row>
    <row r="2813" spans="22:46" x14ac:dyDescent="0.3">
      <c r="V2813">
        <v>2812</v>
      </c>
      <c r="W2813" t="s">
        <v>6662</v>
      </c>
      <c r="X2813" s="1">
        <v>42324</v>
      </c>
      <c r="Y2813" t="s">
        <v>6663</v>
      </c>
      <c r="Z2813" t="s">
        <v>22</v>
      </c>
      <c r="AA2813" t="s">
        <v>4597</v>
      </c>
      <c r="AB2813" t="s">
        <v>4598</v>
      </c>
      <c r="AC2813" t="s">
        <v>108</v>
      </c>
      <c r="AD2813" t="s">
        <v>26</v>
      </c>
      <c r="AE2813" t="s">
        <v>2881</v>
      </c>
      <c r="AF2813" t="s">
        <v>121</v>
      </c>
      <c r="AG2813">
        <v>53209</v>
      </c>
      <c r="AH2813" t="s">
        <v>111</v>
      </c>
      <c r="AI2813" t="s">
        <v>6664</v>
      </c>
      <c r="AJ2813" t="s">
        <v>31</v>
      </c>
      <c r="AK2813" t="s">
        <v>67</v>
      </c>
      <c r="AL2813" t="s">
        <v>6665</v>
      </c>
      <c r="AM2813">
        <v>185.58</v>
      </c>
      <c r="AN2813">
        <v>6</v>
      </c>
      <c r="AO2813">
        <v>0</v>
      </c>
      <c r="AP2813">
        <v>76.087800000000001</v>
      </c>
      <c r="AQ2813">
        <f>YEAR(Table1[[#This Row],[Order Date]])</f>
        <v>2015</v>
      </c>
      <c r="AR2813" t="str">
        <f>TEXT(Table1[[#This Row],[Order Date]],"mmmm")</f>
        <v>November</v>
      </c>
      <c r="AS2813" t="str">
        <f>"Q"&amp;ROUNDUP(MONTH(Table1[[#This Row],[Order Date]])/3,0)</f>
        <v>Q4</v>
      </c>
      <c r="AT2813">
        <f>IF(Table1[[#This Row],[Sales]]=0,0,Table1[[#This Row],[Profit]]/Table1[[#This Row],[Sales]])</f>
        <v>0.41</v>
      </c>
    </row>
    <row r="2814" spans="22:46" x14ac:dyDescent="0.3">
      <c r="V2814">
        <v>2813</v>
      </c>
      <c r="W2814" t="s">
        <v>6662</v>
      </c>
      <c r="X2814" s="1">
        <v>42324</v>
      </c>
      <c r="Y2814" t="s">
        <v>6663</v>
      </c>
      <c r="Z2814" t="s">
        <v>22</v>
      </c>
      <c r="AA2814" t="s">
        <v>4597</v>
      </c>
      <c r="AB2814" t="s">
        <v>4598</v>
      </c>
      <c r="AC2814" t="s">
        <v>108</v>
      </c>
      <c r="AD2814" t="s">
        <v>26</v>
      </c>
      <c r="AE2814" t="s">
        <v>2881</v>
      </c>
      <c r="AF2814" t="s">
        <v>121</v>
      </c>
      <c r="AG2814">
        <v>53209</v>
      </c>
      <c r="AH2814" t="s">
        <v>111</v>
      </c>
      <c r="AI2814" t="s">
        <v>3172</v>
      </c>
      <c r="AJ2814" t="s">
        <v>31</v>
      </c>
      <c r="AK2814" t="s">
        <v>57</v>
      </c>
      <c r="AL2814" t="s">
        <v>3173</v>
      </c>
      <c r="AM2814">
        <v>214.11</v>
      </c>
      <c r="AN2814">
        <v>3</v>
      </c>
      <c r="AO2814">
        <v>0</v>
      </c>
      <c r="AP2814">
        <v>36.398699999999998</v>
      </c>
      <c r="AQ2814">
        <f>YEAR(Table1[[#This Row],[Order Date]])</f>
        <v>2015</v>
      </c>
      <c r="AR2814" t="str">
        <f>TEXT(Table1[[#This Row],[Order Date]],"mmmm")</f>
        <v>November</v>
      </c>
      <c r="AS2814" t="str">
        <f>"Q"&amp;ROUNDUP(MONTH(Table1[[#This Row],[Order Date]])/3,0)</f>
        <v>Q4</v>
      </c>
      <c r="AT2814">
        <f>IF(Table1[[#This Row],[Sales]]=0,0,Table1[[#This Row],[Profit]]/Table1[[#This Row],[Sales]])</f>
        <v>0.16999999999999998</v>
      </c>
    </row>
    <row r="2815" spans="22:46" x14ac:dyDescent="0.3">
      <c r="V2815">
        <v>2814</v>
      </c>
      <c r="W2815" t="s">
        <v>6662</v>
      </c>
      <c r="X2815" s="1">
        <v>42324</v>
      </c>
      <c r="Y2815" t="s">
        <v>6663</v>
      </c>
      <c r="Z2815" t="s">
        <v>22</v>
      </c>
      <c r="AA2815" t="s">
        <v>4597</v>
      </c>
      <c r="AB2815" t="s">
        <v>4598</v>
      </c>
      <c r="AC2815" t="s">
        <v>108</v>
      </c>
      <c r="AD2815" t="s">
        <v>26</v>
      </c>
      <c r="AE2815" t="s">
        <v>2881</v>
      </c>
      <c r="AF2815" t="s">
        <v>121</v>
      </c>
      <c r="AG2815">
        <v>53209</v>
      </c>
      <c r="AH2815" t="s">
        <v>111</v>
      </c>
      <c r="AI2815" t="s">
        <v>5871</v>
      </c>
      <c r="AJ2815" t="s">
        <v>73</v>
      </c>
      <c r="AK2815" t="s">
        <v>176</v>
      </c>
      <c r="AL2815" t="s">
        <v>5872</v>
      </c>
      <c r="AM2815">
        <v>999.96</v>
      </c>
      <c r="AN2815">
        <v>4</v>
      </c>
      <c r="AO2815">
        <v>0</v>
      </c>
      <c r="AP2815">
        <v>229.99080000000001</v>
      </c>
      <c r="AQ2815">
        <f>YEAR(Table1[[#This Row],[Order Date]])</f>
        <v>2015</v>
      </c>
      <c r="AR2815" t="str">
        <f>TEXT(Table1[[#This Row],[Order Date]],"mmmm")</f>
        <v>November</v>
      </c>
      <c r="AS2815" t="str">
        <f>"Q"&amp;ROUNDUP(MONTH(Table1[[#This Row],[Order Date]])/3,0)</f>
        <v>Q4</v>
      </c>
      <c r="AT2815">
        <f>IF(Table1[[#This Row],[Sales]]=0,0,Table1[[#This Row],[Profit]]/Table1[[#This Row],[Sales]])</f>
        <v>0.23</v>
      </c>
    </row>
    <row r="2816" spans="22:46" x14ac:dyDescent="0.3">
      <c r="V2816">
        <v>2815</v>
      </c>
      <c r="W2816" t="s">
        <v>6662</v>
      </c>
      <c r="X2816" s="1">
        <v>42324</v>
      </c>
      <c r="Y2816" t="s">
        <v>6663</v>
      </c>
      <c r="Z2816" t="s">
        <v>22</v>
      </c>
      <c r="AA2816" t="s">
        <v>4597</v>
      </c>
      <c r="AB2816" t="s">
        <v>4598</v>
      </c>
      <c r="AC2816" t="s">
        <v>108</v>
      </c>
      <c r="AD2816" t="s">
        <v>26</v>
      </c>
      <c r="AE2816" t="s">
        <v>2881</v>
      </c>
      <c r="AF2816" t="s">
        <v>121</v>
      </c>
      <c r="AG2816">
        <v>53209</v>
      </c>
      <c r="AH2816" t="s">
        <v>111</v>
      </c>
      <c r="AI2816" t="s">
        <v>2466</v>
      </c>
      <c r="AJ2816" t="s">
        <v>31</v>
      </c>
      <c r="AK2816" t="s">
        <v>57</v>
      </c>
      <c r="AL2816" t="s">
        <v>2467</v>
      </c>
      <c r="AM2816">
        <v>653.54999999999995</v>
      </c>
      <c r="AN2816">
        <v>3</v>
      </c>
      <c r="AO2816">
        <v>0</v>
      </c>
      <c r="AP2816">
        <v>111.1035</v>
      </c>
      <c r="AQ2816">
        <f>YEAR(Table1[[#This Row],[Order Date]])</f>
        <v>2015</v>
      </c>
      <c r="AR2816" t="str">
        <f>TEXT(Table1[[#This Row],[Order Date]],"mmmm")</f>
        <v>November</v>
      </c>
      <c r="AS2816" t="str">
        <f>"Q"&amp;ROUNDUP(MONTH(Table1[[#This Row],[Order Date]])/3,0)</f>
        <v>Q4</v>
      </c>
      <c r="AT2816">
        <f>IF(Table1[[#This Row],[Sales]]=0,0,Table1[[#This Row],[Profit]]/Table1[[#This Row],[Sales]])</f>
        <v>0.17</v>
      </c>
    </row>
    <row r="2817" spans="22:46" x14ac:dyDescent="0.3">
      <c r="V2817">
        <v>2816</v>
      </c>
      <c r="W2817" t="s">
        <v>6666</v>
      </c>
      <c r="X2817" s="1">
        <v>42248</v>
      </c>
      <c r="Y2817" s="1">
        <v>42225</v>
      </c>
      <c r="Z2817" t="s">
        <v>51</v>
      </c>
      <c r="AA2817" t="s">
        <v>6667</v>
      </c>
      <c r="AB2817" t="s">
        <v>6668</v>
      </c>
      <c r="AC2817" t="s">
        <v>108</v>
      </c>
      <c r="AD2817" t="s">
        <v>26</v>
      </c>
      <c r="AE2817" t="s">
        <v>690</v>
      </c>
      <c r="AF2817" t="s">
        <v>1400</v>
      </c>
      <c r="AG2817">
        <v>2038</v>
      </c>
      <c r="AH2817" t="s">
        <v>160</v>
      </c>
      <c r="AI2817" t="s">
        <v>3140</v>
      </c>
      <c r="AJ2817" t="s">
        <v>46</v>
      </c>
      <c r="AK2817" t="s">
        <v>77</v>
      </c>
      <c r="AL2817" t="s">
        <v>3141</v>
      </c>
      <c r="AM2817">
        <v>114.6</v>
      </c>
      <c r="AN2817">
        <v>5</v>
      </c>
      <c r="AO2817">
        <v>0</v>
      </c>
      <c r="AP2817">
        <v>51.57</v>
      </c>
      <c r="AQ2817">
        <f>YEAR(Table1[[#This Row],[Order Date]])</f>
        <v>2015</v>
      </c>
      <c r="AR2817" t="str">
        <f>TEXT(Table1[[#This Row],[Order Date]],"mmmm")</f>
        <v>September</v>
      </c>
      <c r="AS2817" t="str">
        <f>"Q"&amp;ROUNDUP(MONTH(Table1[[#This Row],[Order Date]])/3,0)</f>
        <v>Q3</v>
      </c>
      <c r="AT2817">
        <f>IF(Table1[[#This Row],[Sales]]=0,0,Table1[[#This Row],[Profit]]/Table1[[#This Row],[Sales]])</f>
        <v>0.45</v>
      </c>
    </row>
    <row r="2818" spans="22:46" x14ac:dyDescent="0.3">
      <c r="V2818">
        <v>2817</v>
      </c>
      <c r="W2818" t="s">
        <v>6666</v>
      </c>
      <c r="X2818" s="1">
        <v>42248</v>
      </c>
      <c r="Y2818" s="1">
        <v>42225</v>
      </c>
      <c r="Z2818" t="s">
        <v>51</v>
      </c>
      <c r="AA2818" t="s">
        <v>6667</v>
      </c>
      <c r="AB2818" t="s">
        <v>6668</v>
      </c>
      <c r="AC2818" t="s">
        <v>108</v>
      </c>
      <c r="AD2818" t="s">
        <v>26</v>
      </c>
      <c r="AE2818" t="s">
        <v>690</v>
      </c>
      <c r="AF2818" t="s">
        <v>1400</v>
      </c>
      <c r="AG2818">
        <v>2038</v>
      </c>
      <c r="AH2818" t="s">
        <v>160</v>
      </c>
      <c r="AI2818" t="s">
        <v>787</v>
      </c>
      <c r="AJ2818" t="s">
        <v>31</v>
      </c>
      <c r="AK2818" t="s">
        <v>35</v>
      </c>
      <c r="AL2818" t="s">
        <v>788</v>
      </c>
      <c r="AM2818">
        <v>60.74</v>
      </c>
      <c r="AN2818">
        <v>1</v>
      </c>
      <c r="AO2818">
        <v>0</v>
      </c>
      <c r="AP2818">
        <v>15.185</v>
      </c>
      <c r="AQ2818">
        <f>YEAR(Table1[[#This Row],[Order Date]])</f>
        <v>2015</v>
      </c>
      <c r="AR2818" t="str">
        <f>TEXT(Table1[[#This Row],[Order Date]],"mmmm")</f>
        <v>September</v>
      </c>
      <c r="AS2818" t="str">
        <f>"Q"&amp;ROUNDUP(MONTH(Table1[[#This Row],[Order Date]])/3,0)</f>
        <v>Q3</v>
      </c>
      <c r="AT2818">
        <f>IF(Table1[[#This Row],[Sales]]=0,0,Table1[[#This Row],[Profit]]/Table1[[#This Row],[Sales]])</f>
        <v>0.25</v>
      </c>
    </row>
    <row r="2819" spans="22:46" x14ac:dyDescent="0.3">
      <c r="V2819">
        <v>2818</v>
      </c>
      <c r="W2819" t="s">
        <v>6666</v>
      </c>
      <c r="X2819" s="1">
        <v>42248</v>
      </c>
      <c r="Y2819" s="1">
        <v>42225</v>
      </c>
      <c r="Z2819" t="s">
        <v>51</v>
      </c>
      <c r="AA2819" t="s">
        <v>6667</v>
      </c>
      <c r="AB2819" t="s">
        <v>6668</v>
      </c>
      <c r="AC2819" t="s">
        <v>108</v>
      </c>
      <c r="AD2819" t="s">
        <v>26</v>
      </c>
      <c r="AE2819" t="s">
        <v>690</v>
      </c>
      <c r="AF2819" t="s">
        <v>1400</v>
      </c>
      <c r="AG2819">
        <v>2038</v>
      </c>
      <c r="AH2819" t="s">
        <v>160</v>
      </c>
      <c r="AI2819" t="s">
        <v>5891</v>
      </c>
      <c r="AJ2819" t="s">
        <v>31</v>
      </c>
      <c r="AK2819" t="s">
        <v>67</v>
      </c>
      <c r="AL2819" t="s">
        <v>5892</v>
      </c>
      <c r="AM2819">
        <v>124.36</v>
      </c>
      <c r="AN2819">
        <v>2</v>
      </c>
      <c r="AO2819">
        <v>0</v>
      </c>
      <c r="AP2819">
        <v>27.359200000000001</v>
      </c>
      <c r="AQ2819">
        <f>YEAR(Table1[[#This Row],[Order Date]])</f>
        <v>2015</v>
      </c>
      <c r="AR2819" t="str">
        <f>TEXT(Table1[[#This Row],[Order Date]],"mmmm")</f>
        <v>September</v>
      </c>
      <c r="AS2819" t="str">
        <f>"Q"&amp;ROUNDUP(MONTH(Table1[[#This Row],[Order Date]])/3,0)</f>
        <v>Q3</v>
      </c>
      <c r="AT2819">
        <f>IF(Table1[[#This Row],[Sales]]=0,0,Table1[[#This Row],[Profit]]/Table1[[#This Row],[Sales]])</f>
        <v>0.22</v>
      </c>
    </row>
    <row r="2820" spans="22:46" x14ac:dyDescent="0.3">
      <c r="V2820">
        <v>2819</v>
      </c>
      <c r="W2820" t="s">
        <v>6666</v>
      </c>
      <c r="X2820" s="1">
        <v>42248</v>
      </c>
      <c r="Y2820" s="1">
        <v>42225</v>
      </c>
      <c r="Z2820" t="s">
        <v>51</v>
      </c>
      <c r="AA2820" t="s">
        <v>6667</v>
      </c>
      <c r="AB2820" t="s">
        <v>6668</v>
      </c>
      <c r="AC2820" t="s">
        <v>108</v>
      </c>
      <c r="AD2820" t="s">
        <v>26</v>
      </c>
      <c r="AE2820" t="s">
        <v>690</v>
      </c>
      <c r="AF2820" t="s">
        <v>1400</v>
      </c>
      <c r="AG2820">
        <v>2038</v>
      </c>
      <c r="AH2820" t="s">
        <v>160</v>
      </c>
      <c r="AI2820" t="s">
        <v>1141</v>
      </c>
      <c r="AJ2820" t="s">
        <v>46</v>
      </c>
      <c r="AK2820" t="s">
        <v>60</v>
      </c>
      <c r="AL2820" t="s">
        <v>1142</v>
      </c>
      <c r="AM2820">
        <v>1088.76</v>
      </c>
      <c r="AN2820">
        <v>6</v>
      </c>
      <c r="AO2820">
        <v>0</v>
      </c>
      <c r="AP2820">
        <v>315.74040000000002</v>
      </c>
      <c r="AQ2820">
        <f>YEAR(Table1[[#This Row],[Order Date]])</f>
        <v>2015</v>
      </c>
      <c r="AR2820" t="str">
        <f>TEXT(Table1[[#This Row],[Order Date]],"mmmm")</f>
        <v>September</v>
      </c>
      <c r="AS2820" t="str">
        <f>"Q"&amp;ROUNDUP(MONTH(Table1[[#This Row],[Order Date]])/3,0)</f>
        <v>Q3</v>
      </c>
      <c r="AT2820">
        <f>IF(Table1[[#This Row],[Sales]]=0,0,Table1[[#This Row],[Profit]]/Table1[[#This Row],[Sales]])</f>
        <v>0.29000000000000004</v>
      </c>
    </row>
    <row r="2821" spans="22:46" x14ac:dyDescent="0.3">
      <c r="V2821">
        <v>2820</v>
      </c>
      <c r="W2821" t="s">
        <v>6669</v>
      </c>
      <c r="X2821" s="1">
        <v>42495</v>
      </c>
      <c r="Y2821" s="1">
        <v>42587</v>
      </c>
      <c r="Z2821" t="s">
        <v>207</v>
      </c>
      <c r="AA2821" t="s">
        <v>6670</v>
      </c>
      <c r="AB2821" t="s">
        <v>6671</v>
      </c>
      <c r="AC2821" t="s">
        <v>25</v>
      </c>
      <c r="AD2821" t="s">
        <v>26</v>
      </c>
      <c r="AE2821" t="s">
        <v>3676</v>
      </c>
      <c r="AF2821" t="s">
        <v>43</v>
      </c>
      <c r="AG2821">
        <v>92024</v>
      </c>
      <c r="AH2821" t="s">
        <v>44</v>
      </c>
      <c r="AI2821" t="s">
        <v>6119</v>
      </c>
      <c r="AJ2821" t="s">
        <v>46</v>
      </c>
      <c r="AK2821" t="s">
        <v>77</v>
      </c>
      <c r="AL2821" t="s">
        <v>6120</v>
      </c>
      <c r="AM2821">
        <v>6.72</v>
      </c>
      <c r="AN2821">
        <v>5</v>
      </c>
      <c r="AO2821">
        <v>0.2</v>
      </c>
      <c r="AP2821">
        <v>2.3519999999999999</v>
      </c>
      <c r="AQ2821">
        <f>YEAR(Table1[[#This Row],[Order Date]])</f>
        <v>2016</v>
      </c>
      <c r="AR2821" t="str">
        <f>TEXT(Table1[[#This Row],[Order Date]],"mmmm")</f>
        <v>May</v>
      </c>
      <c r="AS2821" t="str">
        <f>"Q"&amp;ROUNDUP(MONTH(Table1[[#This Row],[Order Date]])/3,0)</f>
        <v>Q2</v>
      </c>
      <c r="AT2821">
        <f>IF(Table1[[#This Row],[Sales]]=0,0,Table1[[#This Row],[Profit]]/Table1[[#This Row],[Sales]])</f>
        <v>0.35</v>
      </c>
    </row>
    <row r="2822" spans="22:46" x14ac:dyDescent="0.3">
      <c r="V2822">
        <v>2821</v>
      </c>
      <c r="W2822" t="s">
        <v>6669</v>
      </c>
      <c r="X2822" s="1">
        <v>42495</v>
      </c>
      <c r="Y2822" s="1">
        <v>42587</v>
      </c>
      <c r="Z2822" t="s">
        <v>207</v>
      </c>
      <c r="AA2822" t="s">
        <v>6670</v>
      </c>
      <c r="AB2822" t="s">
        <v>6671</v>
      </c>
      <c r="AC2822" t="s">
        <v>25</v>
      </c>
      <c r="AD2822" t="s">
        <v>26</v>
      </c>
      <c r="AE2822" t="s">
        <v>3676</v>
      </c>
      <c r="AF2822" t="s">
        <v>43</v>
      </c>
      <c r="AG2822">
        <v>92024</v>
      </c>
      <c r="AH2822" t="s">
        <v>44</v>
      </c>
      <c r="AI2822" t="s">
        <v>996</v>
      </c>
      <c r="AJ2822" t="s">
        <v>31</v>
      </c>
      <c r="AK2822" t="s">
        <v>57</v>
      </c>
      <c r="AL2822" t="s">
        <v>997</v>
      </c>
      <c r="AM2822">
        <v>298.77600000000001</v>
      </c>
      <c r="AN2822">
        <v>3</v>
      </c>
      <c r="AO2822">
        <v>0.2</v>
      </c>
      <c r="AP2822">
        <v>7.4694000000000003</v>
      </c>
      <c r="AQ2822">
        <f>YEAR(Table1[[#This Row],[Order Date]])</f>
        <v>2016</v>
      </c>
      <c r="AR2822" t="str">
        <f>TEXT(Table1[[#This Row],[Order Date]],"mmmm")</f>
        <v>May</v>
      </c>
      <c r="AS2822" t="str">
        <f>"Q"&amp;ROUNDUP(MONTH(Table1[[#This Row],[Order Date]])/3,0)</f>
        <v>Q2</v>
      </c>
      <c r="AT2822">
        <f>IF(Table1[[#This Row],[Sales]]=0,0,Table1[[#This Row],[Profit]]/Table1[[#This Row],[Sales]])</f>
        <v>2.5000000000000001E-2</v>
      </c>
    </row>
    <row r="2823" spans="22:46" x14ac:dyDescent="0.3">
      <c r="V2823">
        <v>2822</v>
      </c>
      <c r="W2823" t="s">
        <v>6672</v>
      </c>
      <c r="X2823" s="1">
        <v>42735</v>
      </c>
      <c r="Y2823" s="1">
        <v>42856</v>
      </c>
      <c r="Z2823" t="s">
        <v>51</v>
      </c>
      <c r="AA2823" t="s">
        <v>3562</v>
      </c>
      <c r="AB2823" t="s">
        <v>3563</v>
      </c>
      <c r="AC2823" t="s">
        <v>25</v>
      </c>
      <c r="AD2823" t="s">
        <v>26</v>
      </c>
      <c r="AE2823" t="s">
        <v>2123</v>
      </c>
      <c r="AF2823" t="s">
        <v>43</v>
      </c>
      <c r="AG2823">
        <v>92804</v>
      </c>
      <c r="AH2823" t="s">
        <v>44</v>
      </c>
      <c r="AI2823" t="s">
        <v>972</v>
      </c>
      <c r="AJ2823" t="s">
        <v>73</v>
      </c>
      <c r="AK2823" t="s">
        <v>74</v>
      </c>
      <c r="AL2823" t="s">
        <v>973</v>
      </c>
      <c r="AM2823">
        <v>302.37599999999998</v>
      </c>
      <c r="AN2823">
        <v>3</v>
      </c>
      <c r="AO2823">
        <v>0.2</v>
      </c>
      <c r="AP2823">
        <v>22.6782</v>
      </c>
      <c r="AQ2823">
        <f>YEAR(Table1[[#This Row],[Order Date]])</f>
        <v>2016</v>
      </c>
      <c r="AR2823" t="str">
        <f>TEXT(Table1[[#This Row],[Order Date]],"mmmm")</f>
        <v>December</v>
      </c>
      <c r="AS2823" t="str">
        <f>"Q"&amp;ROUNDUP(MONTH(Table1[[#This Row],[Order Date]])/3,0)</f>
        <v>Q4</v>
      </c>
      <c r="AT2823">
        <f>IF(Table1[[#This Row],[Sales]]=0,0,Table1[[#This Row],[Profit]]/Table1[[#This Row],[Sales]])</f>
        <v>7.5000000000000011E-2</v>
      </c>
    </row>
    <row r="2824" spans="22:46" x14ac:dyDescent="0.3">
      <c r="V2824">
        <v>2823</v>
      </c>
      <c r="W2824" t="s">
        <v>6673</v>
      </c>
      <c r="X2824" s="1">
        <v>42996</v>
      </c>
      <c r="Y2824" t="s">
        <v>2631</v>
      </c>
      <c r="Z2824" t="s">
        <v>207</v>
      </c>
      <c r="AA2824" t="s">
        <v>3993</v>
      </c>
      <c r="AB2824" t="s">
        <v>3994</v>
      </c>
      <c r="AC2824" t="s">
        <v>25</v>
      </c>
      <c r="AD2824" t="s">
        <v>26</v>
      </c>
      <c r="AE2824" t="s">
        <v>1265</v>
      </c>
      <c r="AF2824" t="s">
        <v>110</v>
      </c>
      <c r="AG2824">
        <v>76017</v>
      </c>
      <c r="AH2824" t="s">
        <v>111</v>
      </c>
      <c r="AI2824" t="s">
        <v>1384</v>
      </c>
      <c r="AJ2824" t="s">
        <v>46</v>
      </c>
      <c r="AK2824" t="s">
        <v>70</v>
      </c>
      <c r="AL2824" t="s">
        <v>1385</v>
      </c>
      <c r="AM2824">
        <v>8.9280000000000008</v>
      </c>
      <c r="AN2824">
        <v>2</v>
      </c>
      <c r="AO2824">
        <v>0.2</v>
      </c>
      <c r="AP2824">
        <v>0.55800000000000005</v>
      </c>
      <c r="AQ2824">
        <f>YEAR(Table1[[#This Row],[Order Date]])</f>
        <v>2017</v>
      </c>
      <c r="AR2824" t="str">
        <f>TEXT(Table1[[#This Row],[Order Date]],"mmmm")</f>
        <v>September</v>
      </c>
      <c r="AS2824" t="str">
        <f>"Q"&amp;ROUNDUP(MONTH(Table1[[#This Row],[Order Date]])/3,0)</f>
        <v>Q3</v>
      </c>
      <c r="AT2824">
        <f>IF(Table1[[#This Row],[Sales]]=0,0,Table1[[#This Row],[Profit]]/Table1[[#This Row],[Sales]])</f>
        <v>6.25E-2</v>
      </c>
    </row>
    <row r="2825" spans="22:46" x14ac:dyDescent="0.3">
      <c r="V2825">
        <v>2824</v>
      </c>
      <c r="W2825" t="s">
        <v>6673</v>
      </c>
      <c r="X2825" s="1">
        <v>42996</v>
      </c>
      <c r="Y2825" t="s">
        <v>2631</v>
      </c>
      <c r="Z2825" t="s">
        <v>207</v>
      </c>
      <c r="AA2825" t="s">
        <v>3993</v>
      </c>
      <c r="AB2825" t="s">
        <v>3994</v>
      </c>
      <c r="AC2825" t="s">
        <v>25</v>
      </c>
      <c r="AD2825" t="s">
        <v>26</v>
      </c>
      <c r="AE2825" t="s">
        <v>1265</v>
      </c>
      <c r="AF2825" t="s">
        <v>110</v>
      </c>
      <c r="AG2825">
        <v>76017</v>
      </c>
      <c r="AH2825" t="s">
        <v>111</v>
      </c>
      <c r="AI2825" t="s">
        <v>4781</v>
      </c>
      <c r="AJ2825" t="s">
        <v>46</v>
      </c>
      <c r="AK2825" t="s">
        <v>60</v>
      </c>
      <c r="AL2825" t="s">
        <v>4782</v>
      </c>
      <c r="AM2825">
        <v>47.584000000000003</v>
      </c>
      <c r="AN2825">
        <v>2</v>
      </c>
      <c r="AO2825">
        <v>0.2</v>
      </c>
      <c r="AP2825">
        <v>-2.9740000000000002</v>
      </c>
      <c r="AQ2825">
        <f>YEAR(Table1[[#This Row],[Order Date]])</f>
        <v>2017</v>
      </c>
      <c r="AR2825" t="str">
        <f>TEXT(Table1[[#This Row],[Order Date]],"mmmm")</f>
        <v>September</v>
      </c>
      <c r="AS2825" t="str">
        <f>"Q"&amp;ROUNDUP(MONTH(Table1[[#This Row],[Order Date]])/3,0)</f>
        <v>Q3</v>
      </c>
      <c r="AT2825">
        <f>IF(Table1[[#This Row],[Sales]]=0,0,Table1[[#This Row],[Profit]]/Table1[[#This Row],[Sales]])</f>
        <v>-6.25E-2</v>
      </c>
    </row>
    <row r="2826" spans="22:46" x14ac:dyDescent="0.3">
      <c r="V2826">
        <v>2825</v>
      </c>
      <c r="W2826" t="s">
        <v>6674</v>
      </c>
      <c r="X2826" s="1">
        <v>41907</v>
      </c>
      <c r="Y2826" t="s">
        <v>5073</v>
      </c>
      <c r="Z2826" t="s">
        <v>51</v>
      </c>
      <c r="AA2826" t="s">
        <v>1876</v>
      </c>
      <c r="AB2826" t="s">
        <v>1877</v>
      </c>
      <c r="AC2826" t="s">
        <v>108</v>
      </c>
      <c r="AD2826" t="s">
        <v>26</v>
      </c>
      <c r="AE2826" t="s">
        <v>203</v>
      </c>
      <c r="AF2826" t="s">
        <v>110</v>
      </c>
      <c r="AG2826">
        <v>77041</v>
      </c>
      <c r="AH2826" t="s">
        <v>111</v>
      </c>
      <c r="AI2826" t="s">
        <v>6675</v>
      </c>
      <c r="AJ2826" t="s">
        <v>46</v>
      </c>
      <c r="AK2826" t="s">
        <v>94</v>
      </c>
      <c r="AL2826" t="s">
        <v>6676</v>
      </c>
      <c r="AM2826">
        <v>33.792000000000002</v>
      </c>
      <c r="AN2826">
        <v>8</v>
      </c>
      <c r="AO2826">
        <v>0.2</v>
      </c>
      <c r="AP2826">
        <v>10.56</v>
      </c>
      <c r="AQ2826">
        <f>YEAR(Table1[[#This Row],[Order Date]])</f>
        <v>2014</v>
      </c>
      <c r="AR2826" t="str">
        <f>TEXT(Table1[[#This Row],[Order Date]],"mmmm")</f>
        <v>September</v>
      </c>
      <c r="AS2826" t="str">
        <f>"Q"&amp;ROUNDUP(MONTH(Table1[[#This Row],[Order Date]])/3,0)</f>
        <v>Q3</v>
      </c>
      <c r="AT2826">
        <f>IF(Table1[[#This Row],[Sales]]=0,0,Table1[[#This Row],[Profit]]/Table1[[#This Row],[Sales]])</f>
        <v>0.3125</v>
      </c>
    </row>
    <row r="2827" spans="22:46" x14ac:dyDescent="0.3">
      <c r="V2827">
        <v>2826</v>
      </c>
      <c r="W2827" t="s">
        <v>6674</v>
      </c>
      <c r="X2827" s="1">
        <v>41907</v>
      </c>
      <c r="Y2827" t="s">
        <v>5073</v>
      </c>
      <c r="Z2827" t="s">
        <v>51</v>
      </c>
      <c r="AA2827" t="s">
        <v>1876</v>
      </c>
      <c r="AB2827" t="s">
        <v>1877</v>
      </c>
      <c r="AC2827" t="s">
        <v>108</v>
      </c>
      <c r="AD2827" t="s">
        <v>26</v>
      </c>
      <c r="AE2827" t="s">
        <v>203</v>
      </c>
      <c r="AF2827" t="s">
        <v>110</v>
      </c>
      <c r="AG2827">
        <v>77041</v>
      </c>
      <c r="AH2827" t="s">
        <v>111</v>
      </c>
      <c r="AI2827" t="s">
        <v>2571</v>
      </c>
      <c r="AJ2827" t="s">
        <v>31</v>
      </c>
      <c r="AK2827" t="s">
        <v>32</v>
      </c>
      <c r="AL2827" t="s">
        <v>2572</v>
      </c>
      <c r="AM2827">
        <v>300.53280000000001</v>
      </c>
      <c r="AN2827">
        <v>2</v>
      </c>
      <c r="AO2827">
        <v>0.32</v>
      </c>
      <c r="AP2827">
        <v>-97.231200000000001</v>
      </c>
      <c r="AQ2827">
        <f>YEAR(Table1[[#This Row],[Order Date]])</f>
        <v>2014</v>
      </c>
      <c r="AR2827" t="str">
        <f>TEXT(Table1[[#This Row],[Order Date]],"mmmm")</f>
        <v>September</v>
      </c>
      <c r="AS2827" t="str">
        <f>"Q"&amp;ROUNDUP(MONTH(Table1[[#This Row],[Order Date]])/3,0)</f>
        <v>Q3</v>
      </c>
      <c r="AT2827">
        <f>IF(Table1[[#This Row],[Sales]]=0,0,Table1[[#This Row],[Profit]]/Table1[[#This Row],[Sales]])</f>
        <v>-0.3235294117647059</v>
      </c>
    </row>
    <row r="2828" spans="22:46" x14ac:dyDescent="0.3">
      <c r="V2828">
        <v>2827</v>
      </c>
      <c r="W2828" t="s">
        <v>6674</v>
      </c>
      <c r="X2828" s="1">
        <v>41907</v>
      </c>
      <c r="Y2828" t="s">
        <v>5073</v>
      </c>
      <c r="Z2828" t="s">
        <v>51</v>
      </c>
      <c r="AA2828" t="s">
        <v>1876</v>
      </c>
      <c r="AB2828" t="s">
        <v>1877</v>
      </c>
      <c r="AC2828" t="s">
        <v>108</v>
      </c>
      <c r="AD2828" t="s">
        <v>26</v>
      </c>
      <c r="AE2828" t="s">
        <v>203</v>
      </c>
      <c r="AF2828" t="s">
        <v>110</v>
      </c>
      <c r="AG2828">
        <v>77041</v>
      </c>
      <c r="AH2828" t="s">
        <v>111</v>
      </c>
      <c r="AI2828" t="s">
        <v>5835</v>
      </c>
      <c r="AJ2828" t="s">
        <v>46</v>
      </c>
      <c r="AK2828" t="s">
        <v>77</v>
      </c>
      <c r="AL2828" t="s">
        <v>5836</v>
      </c>
      <c r="AM2828">
        <v>2.7240000000000002</v>
      </c>
      <c r="AN2828">
        <v>2</v>
      </c>
      <c r="AO2828">
        <v>0.8</v>
      </c>
      <c r="AP2828">
        <v>-4.3583999999999996</v>
      </c>
      <c r="AQ2828">
        <f>YEAR(Table1[[#This Row],[Order Date]])</f>
        <v>2014</v>
      </c>
      <c r="AR2828" t="str">
        <f>TEXT(Table1[[#This Row],[Order Date]],"mmmm")</f>
        <v>September</v>
      </c>
      <c r="AS2828" t="str">
        <f>"Q"&amp;ROUNDUP(MONTH(Table1[[#This Row],[Order Date]])/3,0)</f>
        <v>Q3</v>
      </c>
      <c r="AT2828">
        <f>IF(Table1[[#This Row],[Sales]]=0,0,Table1[[#This Row],[Profit]]/Table1[[#This Row],[Sales]])</f>
        <v>-1.5999999999999996</v>
      </c>
    </row>
    <row r="2829" spans="22:46" x14ac:dyDescent="0.3">
      <c r="V2829">
        <v>2828</v>
      </c>
      <c r="W2829" t="s">
        <v>6674</v>
      </c>
      <c r="X2829" s="1">
        <v>41907</v>
      </c>
      <c r="Y2829" t="s">
        <v>5073</v>
      </c>
      <c r="Z2829" t="s">
        <v>51</v>
      </c>
      <c r="AA2829" t="s">
        <v>1876</v>
      </c>
      <c r="AB2829" t="s">
        <v>1877</v>
      </c>
      <c r="AC2829" t="s">
        <v>108</v>
      </c>
      <c r="AD2829" t="s">
        <v>26</v>
      </c>
      <c r="AE2829" t="s">
        <v>203</v>
      </c>
      <c r="AF2829" t="s">
        <v>110</v>
      </c>
      <c r="AG2829">
        <v>77041</v>
      </c>
      <c r="AH2829" t="s">
        <v>111</v>
      </c>
      <c r="AI2829" t="s">
        <v>189</v>
      </c>
      <c r="AJ2829" t="s">
        <v>46</v>
      </c>
      <c r="AK2829" t="s">
        <v>190</v>
      </c>
      <c r="AL2829" t="s">
        <v>191</v>
      </c>
      <c r="AM2829">
        <v>3.2639999999999998</v>
      </c>
      <c r="AN2829">
        <v>2</v>
      </c>
      <c r="AO2829">
        <v>0.2</v>
      </c>
      <c r="AP2829">
        <v>1.1015999999999999</v>
      </c>
      <c r="AQ2829">
        <f>YEAR(Table1[[#This Row],[Order Date]])</f>
        <v>2014</v>
      </c>
      <c r="AR2829" t="str">
        <f>TEXT(Table1[[#This Row],[Order Date]],"mmmm")</f>
        <v>September</v>
      </c>
      <c r="AS2829" t="str">
        <f>"Q"&amp;ROUNDUP(MONTH(Table1[[#This Row],[Order Date]])/3,0)</f>
        <v>Q3</v>
      </c>
      <c r="AT2829">
        <f>IF(Table1[[#This Row],[Sales]]=0,0,Table1[[#This Row],[Profit]]/Table1[[#This Row],[Sales]])</f>
        <v>0.33750000000000002</v>
      </c>
    </row>
    <row r="2830" spans="22:46" x14ac:dyDescent="0.3">
      <c r="V2830">
        <v>2829</v>
      </c>
      <c r="W2830" t="s">
        <v>6677</v>
      </c>
      <c r="X2830" s="1">
        <v>42483</v>
      </c>
      <c r="Y2830" t="s">
        <v>3476</v>
      </c>
      <c r="Z2830" t="s">
        <v>207</v>
      </c>
      <c r="AA2830" t="s">
        <v>757</v>
      </c>
      <c r="AB2830" t="s">
        <v>758</v>
      </c>
      <c r="AC2830" t="s">
        <v>25</v>
      </c>
      <c r="AD2830" t="s">
        <v>26</v>
      </c>
      <c r="AE2830" t="s">
        <v>2788</v>
      </c>
      <c r="AF2830" t="s">
        <v>564</v>
      </c>
      <c r="AG2830">
        <v>43130</v>
      </c>
      <c r="AH2830" t="s">
        <v>160</v>
      </c>
      <c r="AI2830" t="s">
        <v>6678</v>
      </c>
      <c r="AJ2830" t="s">
        <v>46</v>
      </c>
      <c r="AK2830" t="s">
        <v>94</v>
      </c>
      <c r="AL2830" t="s">
        <v>6679</v>
      </c>
      <c r="AM2830">
        <v>108.336</v>
      </c>
      <c r="AN2830">
        <v>6</v>
      </c>
      <c r="AO2830">
        <v>0.2</v>
      </c>
      <c r="AP2830">
        <v>37.9176</v>
      </c>
      <c r="AQ2830">
        <f>YEAR(Table1[[#This Row],[Order Date]])</f>
        <v>2016</v>
      </c>
      <c r="AR2830" t="str">
        <f>TEXT(Table1[[#This Row],[Order Date]],"mmmm")</f>
        <v>April</v>
      </c>
      <c r="AS2830" t="str">
        <f>"Q"&amp;ROUNDUP(MONTH(Table1[[#This Row],[Order Date]])/3,0)</f>
        <v>Q2</v>
      </c>
      <c r="AT2830">
        <f>IF(Table1[[#This Row],[Sales]]=0,0,Table1[[#This Row],[Profit]]/Table1[[#This Row],[Sales]])</f>
        <v>0.35000000000000003</v>
      </c>
    </row>
    <row r="2831" spans="22:46" x14ac:dyDescent="0.3">
      <c r="V2831">
        <v>2830</v>
      </c>
      <c r="W2831" t="s">
        <v>6677</v>
      </c>
      <c r="X2831" s="1">
        <v>42483</v>
      </c>
      <c r="Y2831" t="s">
        <v>3476</v>
      </c>
      <c r="Z2831" t="s">
        <v>207</v>
      </c>
      <c r="AA2831" t="s">
        <v>757</v>
      </c>
      <c r="AB2831" t="s">
        <v>758</v>
      </c>
      <c r="AC2831" t="s">
        <v>25</v>
      </c>
      <c r="AD2831" t="s">
        <v>26</v>
      </c>
      <c r="AE2831" t="s">
        <v>2788</v>
      </c>
      <c r="AF2831" t="s">
        <v>564</v>
      </c>
      <c r="AG2831">
        <v>43130</v>
      </c>
      <c r="AH2831" t="s">
        <v>160</v>
      </c>
      <c r="AI2831" t="s">
        <v>59</v>
      </c>
      <c r="AJ2831" t="s">
        <v>46</v>
      </c>
      <c r="AK2831" t="s">
        <v>60</v>
      </c>
      <c r="AL2831" t="s">
        <v>61</v>
      </c>
      <c r="AM2831">
        <v>55.92</v>
      </c>
      <c r="AN2831">
        <v>5</v>
      </c>
      <c r="AO2831">
        <v>0.2</v>
      </c>
      <c r="AP2831">
        <v>6.2910000000000004</v>
      </c>
      <c r="AQ2831">
        <f>YEAR(Table1[[#This Row],[Order Date]])</f>
        <v>2016</v>
      </c>
      <c r="AR2831" t="str">
        <f>TEXT(Table1[[#This Row],[Order Date]],"mmmm")</f>
        <v>April</v>
      </c>
      <c r="AS2831" t="str">
        <f>"Q"&amp;ROUNDUP(MONTH(Table1[[#This Row],[Order Date]])/3,0)</f>
        <v>Q2</v>
      </c>
      <c r="AT2831">
        <f>IF(Table1[[#This Row],[Sales]]=0,0,Table1[[#This Row],[Profit]]/Table1[[#This Row],[Sales]])</f>
        <v>0.1125</v>
      </c>
    </row>
    <row r="2832" spans="22:46" x14ac:dyDescent="0.3">
      <c r="V2832">
        <v>2831</v>
      </c>
      <c r="W2832" t="s">
        <v>6677</v>
      </c>
      <c r="X2832" s="1">
        <v>42483</v>
      </c>
      <c r="Y2832" t="s">
        <v>3476</v>
      </c>
      <c r="Z2832" t="s">
        <v>207</v>
      </c>
      <c r="AA2832" t="s">
        <v>757</v>
      </c>
      <c r="AB2832" t="s">
        <v>758</v>
      </c>
      <c r="AC2832" t="s">
        <v>25</v>
      </c>
      <c r="AD2832" t="s">
        <v>26</v>
      </c>
      <c r="AE2832" t="s">
        <v>2788</v>
      </c>
      <c r="AF2832" t="s">
        <v>564</v>
      </c>
      <c r="AG2832">
        <v>43130</v>
      </c>
      <c r="AH2832" t="s">
        <v>160</v>
      </c>
      <c r="AI2832" t="s">
        <v>6680</v>
      </c>
      <c r="AJ2832" t="s">
        <v>46</v>
      </c>
      <c r="AK2832" t="s">
        <v>94</v>
      </c>
      <c r="AL2832" t="s">
        <v>6681</v>
      </c>
      <c r="AM2832">
        <v>78.304000000000002</v>
      </c>
      <c r="AN2832">
        <v>2</v>
      </c>
      <c r="AO2832">
        <v>0.2</v>
      </c>
      <c r="AP2832">
        <v>29.364000000000001</v>
      </c>
      <c r="AQ2832">
        <f>YEAR(Table1[[#This Row],[Order Date]])</f>
        <v>2016</v>
      </c>
      <c r="AR2832" t="str">
        <f>TEXT(Table1[[#This Row],[Order Date]],"mmmm")</f>
        <v>April</v>
      </c>
      <c r="AS2832" t="str">
        <f>"Q"&amp;ROUNDUP(MONTH(Table1[[#This Row],[Order Date]])/3,0)</f>
        <v>Q2</v>
      </c>
      <c r="AT2832">
        <f>IF(Table1[[#This Row],[Sales]]=0,0,Table1[[#This Row],[Profit]]/Table1[[#This Row],[Sales]])</f>
        <v>0.375</v>
      </c>
    </row>
    <row r="2833" spans="22:46" x14ac:dyDescent="0.3">
      <c r="V2833">
        <v>2832</v>
      </c>
      <c r="W2833" t="s">
        <v>6682</v>
      </c>
      <c r="X2833" s="1">
        <v>41944</v>
      </c>
      <c r="Y2833" s="1">
        <v>41770</v>
      </c>
      <c r="Z2833" t="s">
        <v>51</v>
      </c>
      <c r="AA2833" t="s">
        <v>4209</v>
      </c>
      <c r="AB2833" t="s">
        <v>4210</v>
      </c>
      <c r="AC2833" t="s">
        <v>25</v>
      </c>
      <c r="AD2833" t="s">
        <v>26</v>
      </c>
      <c r="AE2833" t="s">
        <v>473</v>
      </c>
      <c r="AF2833" t="s">
        <v>474</v>
      </c>
      <c r="AG2833">
        <v>97206</v>
      </c>
      <c r="AH2833" t="s">
        <v>44</v>
      </c>
      <c r="AI2833" t="s">
        <v>6683</v>
      </c>
      <c r="AJ2833" t="s">
        <v>46</v>
      </c>
      <c r="AK2833" t="s">
        <v>60</v>
      </c>
      <c r="AL2833" t="s">
        <v>6684</v>
      </c>
      <c r="AM2833">
        <v>443.92</v>
      </c>
      <c r="AN2833">
        <v>5</v>
      </c>
      <c r="AO2833">
        <v>0.2</v>
      </c>
      <c r="AP2833">
        <v>-94.332999999999998</v>
      </c>
      <c r="AQ2833">
        <f>YEAR(Table1[[#This Row],[Order Date]])</f>
        <v>2014</v>
      </c>
      <c r="AR2833" t="str">
        <f>TEXT(Table1[[#This Row],[Order Date]],"mmmm")</f>
        <v>November</v>
      </c>
      <c r="AS2833" t="str">
        <f>"Q"&amp;ROUNDUP(MONTH(Table1[[#This Row],[Order Date]])/3,0)</f>
        <v>Q4</v>
      </c>
      <c r="AT2833">
        <f>IF(Table1[[#This Row],[Sales]]=0,0,Table1[[#This Row],[Profit]]/Table1[[#This Row],[Sales]])</f>
        <v>-0.21249999999999999</v>
      </c>
    </row>
    <row r="2834" spans="22:46" x14ac:dyDescent="0.3">
      <c r="V2834">
        <v>2833</v>
      </c>
      <c r="W2834" t="s">
        <v>6682</v>
      </c>
      <c r="X2834" s="1">
        <v>41944</v>
      </c>
      <c r="Y2834" s="1">
        <v>41770</v>
      </c>
      <c r="Z2834" t="s">
        <v>51</v>
      </c>
      <c r="AA2834" t="s">
        <v>4209</v>
      </c>
      <c r="AB2834" t="s">
        <v>4210</v>
      </c>
      <c r="AC2834" t="s">
        <v>25</v>
      </c>
      <c r="AD2834" t="s">
        <v>26</v>
      </c>
      <c r="AE2834" t="s">
        <v>473</v>
      </c>
      <c r="AF2834" t="s">
        <v>474</v>
      </c>
      <c r="AG2834">
        <v>97206</v>
      </c>
      <c r="AH2834" t="s">
        <v>44</v>
      </c>
      <c r="AI2834" t="s">
        <v>6529</v>
      </c>
      <c r="AJ2834" t="s">
        <v>73</v>
      </c>
      <c r="AK2834" t="s">
        <v>74</v>
      </c>
      <c r="AL2834" t="s">
        <v>6530</v>
      </c>
      <c r="AM2834">
        <v>155.976</v>
      </c>
      <c r="AN2834">
        <v>3</v>
      </c>
      <c r="AO2834">
        <v>0.2</v>
      </c>
      <c r="AP2834">
        <v>54.5916</v>
      </c>
      <c r="AQ2834">
        <f>YEAR(Table1[[#This Row],[Order Date]])</f>
        <v>2014</v>
      </c>
      <c r="AR2834" t="str">
        <f>TEXT(Table1[[#This Row],[Order Date]],"mmmm")</f>
        <v>November</v>
      </c>
      <c r="AS2834" t="str">
        <f>"Q"&amp;ROUNDUP(MONTH(Table1[[#This Row],[Order Date]])/3,0)</f>
        <v>Q4</v>
      </c>
      <c r="AT2834">
        <f>IF(Table1[[#This Row],[Sales]]=0,0,Table1[[#This Row],[Profit]]/Table1[[#This Row],[Sales]])</f>
        <v>0.35</v>
      </c>
    </row>
    <row r="2835" spans="22:46" x14ac:dyDescent="0.3">
      <c r="V2835">
        <v>2834</v>
      </c>
      <c r="W2835" t="s">
        <v>6685</v>
      </c>
      <c r="X2835" s="1">
        <v>42761</v>
      </c>
      <c r="Y2835" t="s">
        <v>4322</v>
      </c>
      <c r="Z2835" t="s">
        <v>22</v>
      </c>
      <c r="AA2835" t="s">
        <v>6686</v>
      </c>
      <c r="AB2835" t="s">
        <v>6687</v>
      </c>
      <c r="AC2835" t="s">
        <v>41</v>
      </c>
      <c r="AD2835" t="s">
        <v>26</v>
      </c>
      <c r="AE2835" t="s">
        <v>6559</v>
      </c>
      <c r="AF2835" t="s">
        <v>404</v>
      </c>
      <c r="AG2835">
        <v>35244</v>
      </c>
      <c r="AH2835" t="s">
        <v>29</v>
      </c>
      <c r="AI2835" t="s">
        <v>721</v>
      </c>
      <c r="AJ2835" t="s">
        <v>46</v>
      </c>
      <c r="AK2835" t="s">
        <v>70</v>
      </c>
      <c r="AL2835" t="s">
        <v>722</v>
      </c>
      <c r="AM2835">
        <v>15.47</v>
      </c>
      <c r="AN2835">
        <v>7</v>
      </c>
      <c r="AO2835">
        <v>0</v>
      </c>
      <c r="AP2835">
        <v>4.1768999999999998</v>
      </c>
      <c r="AQ2835">
        <f>YEAR(Table1[[#This Row],[Order Date]])</f>
        <v>2017</v>
      </c>
      <c r="AR2835" t="str">
        <f>TEXT(Table1[[#This Row],[Order Date]],"mmmm")</f>
        <v>January</v>
      </c>
      <c r="AS2835" t="str">
        <f>"Q"&amp;ROUNDUP(MONTH(Table1[[#This Row],[Order Date]])/3,0)</f>
        <v>Q1</v>
      </c>
      <c r="AT2835">
        <f>IF(Table1[[#This Row],[Sales]]=0,0,Table1[[#This Row],[Profit]]/Table1[[#This Row],[Sales]])</f>
        <v>0.26999999999999996</v>
      </c>
    </row>
    <row r="2836" spans="22:46" x14ac:dyDescent="0.3">
      <c r="V2836">
        <v>2835</v>
      </c>
      <c r="W2836" t="s">
        <v>6685</v>
      </c>
      <c r="X2836" s="1">
        <v>42761</v>
      </c>
      <c r="Y2836" t="s">
        <v>4322</v>
      </c>
      <c r="Z2836" t="s">
        <v>22</v>
      </c>
      <c r="AA2836" t="s">
        <v>6686</v>
      </c>
      <c r="AB2836" t="s">
        <v>6687</v>
      </c>
      <c r="AC2836" t="s">
        <v>41</v>
      </c>
      <c r="AD2836" t="s">
        <v>26</v>
      </c>
      <c r="AE2836" t="s">
        <v>6559</v>
      </c>
      <c r="AF2836" t="s">
        <v>404</v>
      </c>
      <c r="AG2836">
        <v>35244</v>
      </c>
      <c r="AH2836" t="s">
        <v>29</v>
      </c>
      <c r="AI2836" t="s">
        <v>845</v>
      </c>
      <c r="AJ2836" t="s">
        <v>46</v>
      </c>
      <c r="AK2836" t="s">
        <v>77</v>
      </c>
      <c r="AL2836" t="s">
        <v>846</v>
      </c>
      <c r="AM2836">
        <v>7.16</v>
      </c>
      <c r="AN2836">
        <v>2</v>
      </c>
      <c r="AO2836">
        <v>0</v>
      </c>
      <c r="AP2836">
        <v>3.4367999999999999</v>
      </c>
      <c r="AQ2836">
        <f>YEAR(Table1[[#This Row],[Order Date]])</f>
        <v>2017</v>
      </c>
      <c r="AR2836" t="str">
        <f>TEXT(Table1[[#This Row],[Order Date]],"mmmm")</f>
        <v>January</v>
      </c>
      <c r="AS2836" t="str">
        <f>"Q"&amp;ROUNDUP(MONTH(Table1[[#This Row],[Order Date]])/3,0)</f>
        <v>Q1</v>
      </c>
      <c r="AT2836">
        <f>IF(Table1[[#This Row],[Sales]]=0,0,Table1[[#This Row],[Profit]]/Table1[[#This Row],[Sales]])</f>
        <v>0.48</v>
      </c>
    </row>
    <row r="2837" spans="22:46" x14ac:dyDescent="0.3">
      <c r="V2837">
        <v>2836</v>
      </c>
      <c r="W2837" t="s">
        <v>6688</v>
      </c>
      <c r="X2837" s="1">
        <v>43050</v>
      </c>
      <c r="Y2837" t="s">
        <v>425</v>
      </c>
      <c r="Z2837" t="s">
        <v>51</v>
      </c>
      <c r="AA2837" t="s">
        <v>2970</v>
      </c>
      <c r="AB2837" t="s">
        <v>2971</v>
      </c>
      <c r="AC2837" t="s">
        <v>25</v>
      </c>
      <c r="AD2837" t="s">
        <v>26</v>
      </c>
      <c r="AE2837" t="s">
        <v>42</v>
      </c>
      <c r="AF2837" t="s">
        <v>43</v>
      </c>
      <c r="AG2837">
        <v>90036</v>
      </c>
      <c r="AH2837" t="s">
        <v>44</v>
      </c>
      <c r="AI2837" t="s">
        <v>4084</v>
      </c>
      <c r="AJ2837" t="s">
        <v>46</v>
      </c>
      <c r="AK2837" t="s">
        <v>80</v>
      </c>
      <c r="AL2837" t="s">
        <v>4085</v>
      </c>
      <c r="AM2837">
        <v>10.89</v>
      </c>
      <c r="AN2837">
        <v>1</v>
      </c>
      <c r="AO2837">
        <v>0</v>
      </c>
      <c r="AP2837">
        <v>2.8313999999999999</v>
      </c>
      <c r="AQ2837">
        <f>YEAR(Table1[[#This Row],[Order Date]])</f>
        <v>2017</v>
      </c>
      <c r="AR2837" t="str">
        <f>TEXT(Table1[[#This Row],[Order Date]],"mmmm")</f>
        <v>November</v>
      </c>
      <c r="AS2837" t="str">
        <f>"Q"&amp;ROUNDUP(MONTH(Table1[[#This Row],[Order Date]])/3,0)</f>
        <v>Q4</v>
      </c>
      <c r="AT2837">
        <f>IF(Table1[[#This Row],[Sales]]=0,0,Table1[[#This Row],[Profit]]/Table1[[#This Row],[Sales]])</f>
        <v>0.25999999999999995</v>
      </c>
    </row>
    <row r="2838" spans="22:46" x14ac:dyDescent="0.3">
      <c r="V2838">
        <v>2837</v>
      </c>
      <c r="W2838" t="s">
        <v>6688</v>
      </c>
      <c r="X2838" s="1">
        <v>43050</v>
      </c>
      <c r="Y2838" t="s">
        <v>425</v>
      </c>
      <c r="Z2838" t="s">
        <v>51</v>
      </c>
      <c r="AA2838" t="s">
        <v>2970</v>
      </c>
      <c r="AB2838" t="s">
        <v>2971</v>
      </c>
      <c r="AC2838" t="s">
        <v>25</v>
      </c>
      <c r="AD2838" t="s">
        <v>26</v>
      </c>
      <c r="AE2838" t="s">
        <v>42</v>
      </c>
      <c r="AF2838" t="s">
        <v>43</v>
      </c>
      <c r="AG2838">
        <v>90036</v>
      </c>
      <c r="AH2838" t="s">
        <v>44</v>
      </c>
      <c r="AI2838" t="s">
        <v>6689</v>
      </c>
      <c r="AJ2838" t="s">
        <v>46</v>
      </c>
      <c r="AK2838" t="s">
        <v>94</v>
      </c>
      <c r="AL2838" t="s">
        <v>6690</v>
      </c>
      <c r="AM2838">
        <v>19.440000000000001</v>
      </c>
      <c r="AN2838">
        <v>3</v>
      </c>
      <c r="AO2838">
        <v>0</v>
      </c>
      <c r="AP2838">
        <v>9.3312000000000008</v>
      </c>
      <c r="AQ2838">
        <f>YEAR(Table1[[#This Row],[Order Date]])</f>
        <v>2017</v>
      </c>
      <c r="AR2838" t="str">
        <f>TEXT(Table1[[#This Row],[Order Date]],"mmmm")</f>
        <v>November</v>
      </c>
      <c r="AS2838" t="str">
        <f>"Q"&amp;ROUNDUP(MONTH(Table1[[#This Row],[Order Date]])/3,0)</f>
        <v>Q4</v>
      </c>
      <c r="AT2838">
        <f>IF(Table1[[#This Row],[Sales]]=0,0,Table1[[#This Row],[Profit]]/Table1[[#This Row],[Sales]])</f>
        <v>0.48000000000000004</v>
      </c>
    </row>
    <row r="2839" spans="22:46" x14ac:dyDescent="0.3">
      <c r="V2839">
        <v>2838</v>
      </c>
      <c r="W2839" t="s">
        <v>6688</v>
      </c>
      <c r="X2839" s="1">
        <v>43050</v>
      </c>
      <c r="Y2839" t="s">
        <v>425</v>
      </c>
      <c r="Z2839" t="s">
        <v>51</v>
      </c>
      <c r="AA2839" t="s">
        <v>2970</v>
      </c>
      <c r="AB2839" t="s">
        <v>2971</v>
      </c>
      <c r="AC2839" t="s">
        <v>25</v>
      </c>
      <c r="AD2839" t="s">
        <v>26</v>
      </c>
      <c r="AE2839" t="s">
        <v>42</v>
      </c>
      <c r="AF2839" t="s">
        <v>43</v>
      </c>
      <c r="AG2839">
        <v>90036</v>
      </c>
      <c r="AH2839" t="s">
        <v>44</v>
      </c>
      <c r="AI2839" t="s">
        <v>4411</v>
      </c>
      <c r="AJ2839" t="s">
        <v>46</v>
      </c>
      <c r="AK2839" t="s">
        <v>77</v>
      </c>
      <c r="AL2839" t="s">
        <v>4412</v>
      </c>
      <c r="AM2839">
        <v>121.6</v>
      </c>
      <c r="AN2839">
        <v>5</v>
      </c>
      <c r="AO2839">
        <v>0.2</v>
      </c>
      <c r="AP2839">
        <v>39.520000000000003</v>
      </c>
      <c r="AQ2839">
        <f>YEAR(Table1[[#This Row],[Order Date]])</f>
        <v>2017</v>
      </c>
      <c r="AR2839" t="str">
        <f>TEXT(Table1[[#This Row],[Order Date]],"mmmm")</f>
        <v>November</v>
      </c>
      <c r="AS2839" t="str">
        <f>"Q"&amp;ROUNDUP(MONTH(Table1[[#This Row],[Order Date]])/3,0)</f>
        <v>Q4</v>
      </c>
      <c r="AT2839">
        <f>IF(Table1[[#This Row],[Sales]]=0,0,Table1[[#This Row],[Profit]]/Table1[[#This Row],[Sales]])</f>
        <v>0.32500000000000007</v>
      </c>
    </row>
    <row r="2840" spans="22:46" x14ac:dyDescent="0.3">
      <c r="V2840">
        <v>2839</v>
      </c>
      <c r="W2840" t="s">
        <v>6691</v>
      </c>
      <c r="X2840" s="1">
        <v>42530</v>
      </c>
      <c r="Y2840" s="1">
        <v>42710</v>
      </c>
      <c r="Z2840" t="s">
        <v>207</v>
      </c>
      <c r="AA2840" t="s">
        <v>6468</v>
      </c>
      <c r="AB2840" t="s">
        <v>6469</v>
      </c>
      <c r="AC2840" t="s">
        <v>25</v>
      </c>
      <c r="AD2840" t="s">
        <v>26</v>
      </c>
      <c r="AE2840" t="s">
        <v>6296</v>
      </c>
      <c r="AF2840" t="s">
        <v>55</v>
      </c>
      <c r="AG2840">
        <v>32303</v>
      </c>
      <c r="AH2840" t="s">
        <v>29</v>
      </c>
      <c r="AI2840" t="s">
        <v>4179</v>
      </c>
      <c r="AJ2840" t="s">
        <v>73</v>
      </c>
      <c r="AK2840" t="s">
        <v>768</v>
      </c>
      <c r="AL2840" t="s">
        <v>4180</v>
      </c>
      <c r="AM2840">
        <v>695.7</v>
      </c>
      <c r="AN2840">
        <v>2</v>
      </c>
      <c r="AO2840">
        <v>0.5</v>
      </c>
      <c r="AP2840">
        <v>-27.827999999999999</v>
      </c>
      <c r="AQ2840">
        <f>YEAR(Table1[[#This Row],[Order Date]])</f>
        <v>2016</v>
      </c>
      <c r="AR2840" t="str">
        <f>TEXT(Table1[[#This Row],[Order Date]],"mmmm")</f>
        <v>June</v>
      </c>
      <c r="AS2840" t="str">
        <f>"Q"&amp;ROUNDUP(MONTH(Table1[[#This Row],[Order Date]])/3,0)</f>
        <v>Q2</v>
      </c>
      <c r="AT2840">
        <f>IF(Table1[[#This Row],[Sales]]=0,0,Table1[[#This Row],[Profit]]/Table1[[#This Row],[Sales]])</f>
        <v>-3.9999999999999994E-2</v>
      </c>
    </row>
    <row r="2841" spans="22:46" x14ac:dyDescent="0.3">
      <c r="V2841">
        <v>2840</v>
      </c>
      <c r="W2841" t="s">
        <v>6692</v>
      </c>
      <c r="X2841" s="1">
        <v>42250</v>
      </c>
      <c r="Y2841" s="1">
        <v>42225</v>
      </c>
      <c r="Z2841" t="s">
        <v>22</v>
      </c>
      <c r="AA2841" t="s">
        <v>792</v>
      </c>
      <c r="AB2841" t="s">
        <v>793</v>
      </c>
      <c r="AC2841" t="s">
        <v>41</v>
      </c>
      <c r="AD2841" t="s">
        <v>26</v>
      </c>
      <c r="AE2841" t="s">
        <v>300</v>
      </c>
      <c r="AF2841" t="s">
        <v>301</v>
      </c>
      <c r="AG2841">
        <v>10009</v>
      </c>
      <c r="AH2841" t="s">
        <v>160</v>
      </c>
      <c r="AI2841" t="s">
        <v>3432</v>
      </c>
      <c r="AJ2841" t="s">
        <v>46</v>
      </c>
      <c r="AK2841" t="s">
        <v>60</v>
      </c>
      <c r="AL2841" t="s">
        <v>3433</v>
      </c>
      <c r="AM2841">
        <v>120.33</v>
      </c>
      <c r="AN2841">
        <v>1</v>
      </c>
      <c r="AO2841">
        <v>0</v>
      </c>
      <c r="AP2841">
        <v>31.285799999999998</v>
      </c>
      <c r="AQ2841">
        <f>YEAR(Table1[[#This Row],[Order Date]])</f>
        <v>2015</v>
      </c>
      <c r="AR2841" t="str">
        <f>TEXT(Table1[[#This Row],[Order Date]],"mmmm")</f>
        <v>September</v>
      </c>
      <c r="AS2841" t="str">
        <f>"Q"&amp;ROUNDUP(MONTH(Table1[[#This Row],[Order Date]])/3,0)</f>
        <v>Q3</v>
      </c>
      <c r="AT2841">
        <f>IF(Table1[[#This Row],[Sales]]=0,0,Table1[[#This Row],[Profit]]/Table1[[#This Row],[Sales]])</f>
        <v>0.26</v>
      </c>
    </row>
    <row r="2842" spans="22:46" x14ac:dyDescent="0.3">
      <c r="V2842">
        <v>2841</v>
      </c>
      <c r="W2842" t="s">
        <v>6693</v>
      </c>
      <c r="X2842" s="1">
        <v>41712</v>
      </c>
      <c r="Y2842" t="s">
        <v>2261</v>
      </c>
      <c r="Z2842" t="s">
        <v>51</v>
      </c>
      <c r="AA2842" t="s">
        <v>2603</v>
      </c>
      <c r="AB2842" t="s">
        <v>2604</v>
      </c>
      <c r="AC2842" t="s">
        <v>108</v>
      </c>
      <c r="AD2842" t="s">
        <v>26</v>
      </c>
      <c r="AE2842" t="s">
        <v>5463</v>
      </c>
      <c r="AF2842" t="s">
        <v>358</v>
      </c>
      <c r="AG2842">
        <v>23320</v>
      </c>
      <c r="AH2842" t="s">
        <v>29</v>
      </c>
      <c r="AI2842" t="s">
        <v>2025</v>
      </c>
      <c r="AJ2842" t="s">
        <v>31</v>
      </c>
      <c r="AK2842" t="s">
        <v>35</v>
      </c>
      <c r="AL2842" t="s">
        <v>2026</v>
      </c>
      <c r="AM2842">
        <v>1139.92</v>
      </c>
      <c r="AN2842">
        <v>4</v>
      </c>
      <c r="AO2842">
        <v>0</v>
      </c>
      <c r="AP2842">
        <v>284.98</v>
      </c>
      <c r="AQ2842">
        <f>YEAR(Table1[[#This Row],[Order Date]])</f>
        <v>2014</v>
      </c>
      <c r="AR2842" t="str">
        <f>TEXT(Table1[[#This Row],[Order Date]],"mmmm")</f>
        <v>March</v>
      </c>
      <c r="AS2842" t="str">
        <f>"Q"&amp;ROUNDUP(MONTH(Table1[[#This Row],[Order Date]])/3,0)</f>
        <v>Q1</v>
      </c>
      <c r="AT2842">
        <f>IF(Table1[[#This Row],[Sales]]=0,0,Table1[[#This Row],[Profit]]/Table1[[#This Row],[Sales]])</f>
        <v>0.25</v>
      </c>
    </row>
    <row r="2843" spans="22:46" x14ac:dyDescent="0.3">
      <c r="V2843">
        <v>2842</v>
      </c>
      <c r="W2843" t="s">
        <v>6694</v>
      </c>
      <c r="X2843" s="1">
        <v>42978</v>
      </c>
      <c r="Y2843" s="1">
        <v>42834</v>
      </c>
      <c r="Z2843" t="s">
        <v>22</v>
      </c>
      <c r="AA2843" t="s">
        <v>2048</v>
      </c>
      <c r="AB2843" t="s">
        <v>2049</v>
      </c>
      <c r="AC2843" t="s">
        <v>25</v>
      </c>
      <c r="AD2843" t="s">
        <v>26</v>
      </c>
      <c r="AE2843" t="s">
        <v>1923</v>
      </c>
      <c r="AF2843" t="s">
        <v>92</v>
      </c>
      <c r="AG2843">
        <v>28314</v>
      </c>
      <c r="AH2843" t="s">
        <v>29</v>
      </c>
      <c r="AI2843" t="s">
        <v>3703</v>
      </c>
      <c r="AJ2843" t="s">
        <v>46</v>
      </c>
      <c r="AK2843" t="s">
        <v>94</v>
      </c>
      <c r="AL2843" t="s">
        <v>3704</v>
      </c>
      <c r="AM2843">
        <v>229.54400000000001</v>
      </c>
      <c r="AN2843">
        <v>7</v>
      </c>
      <c r="AO2843">
        <v>0.2</v>
      </c>
      <c r="AP2843">
        <v>83.209699999999998</v>
      </c>
      <c r="AQ2843">
        <f>YEAR(Table1[[#This Row],[Order Date]])</f>
        <v>2017</v>
      </c>
      <c r="AR2843" t="str">
        <f>TEXT(Table1[[#This Row],[Order Date]],"mmmm")</f>
        <v>August</v>
      </c>
      <c r="AS2843" t="str">
        <f>"Q"&amp;ROUNDUP(MONTH(Table1[[#This Row],[Order Date]])/3,0)</f>
        <v>Q3</v>
      </c>
      <c r="AT2843">
        <f>IF(Table1[[#This Row],[Sales]]=0,0,Table1[[#This Row],[Profit]]/Table1[[#This Row],[Sales]])</f>
        <v>0.36249999999999999</v>
      </c>
    </row>
    <row r="2844" spans="22:46" x14ac:dyDescent="0.3">
      <c r="V2844">
        <v>2843</v>
      </c>
      <c r="W2844" t="s">
        <v>6695</v>
      </c>
      <c r="X2844" s="1">
        <v>42817</v>
      </c>
      <c r="Y2844" t="s">
        <v>5216</v>
      </c>
      <c r="Z2844" t="s">
        <v>51</v>
      </c>
      <c r="AA2844" t="s">
        <v>6696</v>
      </c>
      <c r="AB2844" t="s">
        <v>6697</v>
      </c>
      <c r="AC2844" t="s">
        <v>25</v>
      </c>
      <c r="AD2844" t="s">
        <v>26</v>
      </c>
      <c r="AE2844" t="s">
        <v>1895</v>
      </c>
      <c r="AF2844" t="s">
        <v>110</v>
      </c>
      <c r="AG2844">
        <v>77340</v>
      </c>
      <c r="AH2844" t="s">
        <v>111</v>
      </c>
      <c r="AI2844" t="s">
        <v>1903</v>
      </c>
      <c r="AJ2844" t="s">
        <v>46</v>
      </c>
      <c r="AK2844" t="s">
        <v>60</v>
      </c>
      <c r="AL2844" t="s">
        <v>1904</v>
      </c>
      <c r="AM2844">
        <v>143.72800000000001</v>
      </c>
      <c r="AN2844">
        <v>2</v>
      </c>
      <c r="AO2844">
        <v>0.2</v>
      </c>
      <c r="AP2844">
        <v>-32.338799999999999</v>
      </c>
      <c r="AQ2844">
        <f>YEAR(Table1[[#This Row],[Order Date]])</f>
        <v>2017</v>
      </c>
      <c r="AR2844" t="str">
        <f>TEXT(Table1[[#This Row],[Order Date]],"mmmm")</f>
        <v>March</v>
      </c>
      <c r="AS2844" t="str">
        <f>"Q"&amp;ROUNDUP(MONTH(Table1[[#This Row],[Order Date]])/3,0)</f>
        <v>Q1</v>
      </c>
      <c r="AT2844">
        <f>IF(Table1[[#This Row],[Sales]]=0,0,Table1[[#This Row],[Profit]]/Table1[[#This Row],[Sales]])</f>
        <v>-0.22499999999999998</v>
      </c>
    </row>
    <row r="2845" spans="22:46" x14ac:dyDescent="0.3">
      <c r="V2845">
        <v>2844</v>
      </c>
      <c r="W2845" t="s">
        <v>6698</v>
      </c>
      <c r="X2845" s="1">
        <v>42873</v>
      </c>
      <c r="Y2845" t="s">
        <v>6699</v>
      </c>
      <c r="Z2845" t="s">
        <v>51</v>
      </c>
      <c r="AA2845" t="s">
        <v>64</v>
      </c>
      <c r="AB2845" t="s">
        <v>65</v>
      </c>
      <c r="AC2845" t="s">
        <v>25</v>
      </c>
      <c r="AD2845" t="s">
        <v>26</v>
      </c>
      <c r="AE2845" t="s">
        <v>158</v>
      </c>
      <c r="AF2845" t="s">
        <v>159</v>
      </c>
      <c r="AG2845">
        <v>19140</v>
      </c>
      <c r="AH2845" t="s">
        <v>160</v>
      </c>
      <c r="AI2845" t="s">
        <v>6314</v>
      </c>
      <c r="AJ2845" t="s">
        <v>73</v>
      </c>
      <c r="AK2845" t="s">
        <v>176</v>
      </c>
      <c r="AL2845" t="s">
        <v>6315</v>
      </c>
      <c r="AM2845">
        <v>36.048000000000002</v>
      </c>
      <c r="AN2845">
        <v>3</v>
      </c>
      <c r="AO2845">
        <v>0.2</v>
      </c>
      <c r="AP2845">
        <v>-0.9012</v>
      </c>
      <c r="AQ2845">
        <f>YEAR(Table1[[#This Row],[Order Date]])</f>
        <v>2017</v>
      </c>
      <c r="AR2845" t="str">
        <f>TEXT(Table1[[#This Row],[Order Date]],"mmmm")</f>
        <v>May</v>
      </c>
      <c r="AS2845" t="str">
        <f>"Q"&amp;ROUNDUP(MONTH(Table1[[#This Row],[Order Date]])/3,0)</f>
        <v>Q2</v>
      </c>
      <c r="AT2845">
        <f>IF(Table1[[#This Row],[Sales]]=0,0,Table1[[#This Row],[Profit]]/Table1[[#This Row],[Sales]])</f>
        <v>-2.4999999999999998E-2</v>
      </c>
    </row>
    <row r="2846" spans="22:46" x14ac:dyDescent="0.3">
      <c r="V2846">
        <v>2845</v>
      </c>
      <c r="W2846" t="s">
        <v>6700</v>
      </c>
      <c r="X2846" s="1">
        <v>42731</v>
      </c>
      <c r="Y2846" t="s">
        <v>3748</v>
      </c>
      <c r="Z2846" t="s">
        <v>51</v>
      </c>
      <c r="AA2846" t="s">
        <v>3906</v>
      </c>
      <c r="AB2846" t="s">
        <v>3907</v>
      </c>
      <c r="AC2846" t="s">
        <v>41</v>
      </c>
      <c r="AD2846" t="s">
        <v>26</v>
      </c>
      <c r="AE2846" t="s">
        <v>6326</v>
      </c>
      <c r="AF2846" t="s">
        <v>233</v>
      </c>
      <c r="AG2846">
        <v>60098</v>
      </c>
      <c r="AH2846" t="s">
        <v>111</v>
      </c>
      <c r="AI2846" t="s">
        <v>2321</v>
      </c>
      <c r="AJ2846" t="s">
        <v>31</v>
      </c>
      <c r="AK2846" t="s">
        <v>35</v>
      </c>
      <c r="AL2846" t="s">
        <v>2322</v>
      </c>
      <c r="AM2846">
        <v>845.48800000000006</v>
      </c>
      <c r="AN2846">
        <v>8</v>
      </c>
      <c r="AO2846">
        <v>0.3</v>
      </c>
      <c r="AP2846">
        <v>-12.0784</v>
      </c>
      <c r="AQ2846">
        <f>YEAR(Table1[[#This Row],[Order Date]])</f>
        <v>2016</v>
      </c>
      <c r="AR2846" t="str">
        <f>TEXT(Table1[[#This Row],[Order Date]],"mmmm")</f>
        <v>December</v>
      </c>
      <c r="AS2846" t="str">
        <f>"Q"&amp;ROUNDUP(MONTH(Table1[[#This Row],[Order Date]])/3,0)</f>
        <v>Q4</v>
      </c>
      <c r="AT2846">
        <f>IF(Table1[[#This Row],[Sales]]=0,0,Table1[[#This Row],[Profit]]/Table1[[#This Row],[Sales]])</f>
        <v>-1.4285714285714285E-2</v>
      </c>
    </row>
    <row r="2847" spans="22:46" x14ac:dyDescent="0.3">
      <c r="V2847">
        <v>2846</v>
      </c>
      <c r="W2847" t="s">
        <v>6702</v>
      </c>
      <c r="X2847" s="1">
        <v>43056</v>
      </c>
      <c r="Y2847" t="s">
        <v>2141</v>
      </c>
      <c r="Z2847" t="s">
        <v>207</v>
      </c>
      <c r="AA2847" t="s">
        <v>1864</v>
      </c>
      <c r="AB2847" t="s">
        <v>1865</v>
      </c>
      <c r="AC2847" t="s">
        <v>25</v>
      </c>
      <c r="AD2847" t="s">
        <v>26</v>
      </c>
      <c r="AE2847" t="s">
        <v>4611</v>
      </c>
      <c r="AF2847" t="s">
        <v>1400</v>
      </c>
      <c r="AG2847">
        <v>2149</v>
      </c>
      <c r="AH2847" t="s">
        <v>160</v>
      </c>
      <c r="AI2847" t="s">
        <v>987</v>
      </c>
      <c r="AJ2847" t="s">
        <v>46</v>
      </c>
      <c r="AK2847" t="s">
        <v>70</v>
      </c>
      <c r="AL2847" t="s">
        <v>988</v>
      </c>
      <c r="AM2847">
        <v>50.94</v>
      </c>
      <c r="AN2847">
        <v>3</v>
      </c>
      <c r="AO2847">
        <v>0</v>
      </c>
      <c r="AP2847">
        <v>14.263199999999999</v>
      </c>
      <c r="AQ2847">
        <f>YEAR(Table1[[#This Row],[Order Date]])</f>
        <v>2017</v>
      </c>
      <c r="AR2847" t="str">
        <f>TEXT(Table1[[#This Row],[Order Date]],"mmmm")</f>
        <v>November</v>
      </c>
      <c r="AS2847" t="str">
        <f>"Q"&amp;ROUNDUP(MONTH(Table1[[#This Row],[Order Date]])/3,0)</f>
        <v>Q4</v>
      </c>
      <c r="AT2847">
        <f>IF(Table1[[#This Row],[Sales]]=0,0,Table1[[#This Row],[Profit]]/Table1[[#This Row],[Sales]])</f>
        <v>0.28000000000000003</v>
      </c>
    </row>
    <row r="2848" spans="22:46" x14ac:dyDescent="0.3">
      <c r="V2848">
        <v>2847</v>
      </c>
      <c r="W2848" t="s">
        <v>6703</v>
      </c>
      <c r="X2848" s="1">
        <v>42988</v>
      </c>
      <c r="Y2848" t="s">
        <v>229</v>
      </c>
      <c r="Z2848" t="s">
        <v>51</v>
      </c>
      <c r="AA2848" t="s">
        <v>3574</v>
      </c>
      <c r="AB2848" t="s">
        <v>3575</v>
      </c>
      <c r="AC2848" t="s">
        <v>108</v>
      </c>
      <c r="AD2848" t="s">
        <v>26</v>
      </c>
      <c r="AE2848" t="s">
        <v>342</v>
      </c>
      <c r="AF2848" t="s">
        <v>233</v>
      </c>
      <c r="AG2848">
        <v>60653</v>
      </c>
      <c r="AH2848" t="s">
        <v>111</v>
      </c>
      <c r="AI2848" t="s">
        <v>1964</v>
      </c>
      <c r="AJ2848" t="s">
        <v>46</v>
      </c>
      <c r="AK2848" t="s">
        <v>77</v>
      </c>
      <c r="AL2848" t="s">
        <v>1965</v>
      </c>
      <c r="AM2848">
        <v>762.59400000000005</v>
      </c>
      <c r="AN2848">
        <v>3</v>
      </c>
      <c r="AO2848">
        <v>0.8</v>
      </c>
      <c r="AP2848">
        <v>-1143.8910000000001</v>
      </c>
      <c r="AQ2848">
        <f>YEAR(Table1[[#This Row],[Order Date]])</f>
        <v>2017</v>
      </c>
      <c r="AR2848" t="str">
        <f>TEXT(Table1[[#This Row],[Order Date]],"mmmm")</f>
        <v>September</v>
      </c>
      <c r="AS2848" t="str">
        <f>"Q"&amp;ROUNDUP(MONTH(Table1[[#This Row],[Order Date]])/3,0)</f>
        <v>Q3</v>
      </c>
      <c r="AT2848">
        <f>IF(Table1[[#This Row],[Sales]]=0,0,Table1[[#This Row],[Profit]]/Table1[[#This Row],[Sales]])</f>
        <v>-1.5</v>
      </c>
    </row>
    <row r="2849" spans="22:46" x14ac:dyDescent="0.3">
      <c r="V2849">
        <v>2848</v>
      </c>
      <c r="W2849" t="s">
        <v>6704</v>
      </c>
      <c r="X2849" s="1">
        <v>42833</v>
      </c>
      <c r="Y2849" t="s">
        <v>87</v>
      </c>
      <c r="Z2849" t="s">
        <v>51</v>
      </c>
      <c r="AA2849" t="s">
        <v>6705</v>
      </c>
      <c r="AB2849" t="s">
        <v>6706</v>
      </c>
      <c r="AC2849" t="s">
        <v>41</v>
      </c>
      <c r="AD2849" t="s">
        <v>26</v>
      </c>
      <c r="AE2849" t="s">
        <v>3686</v>
      </c>
      <c r="AF2849" t="s">
        <v>1429</v>
      </c>
      <c r="AG2849">
        <v>30076</v>
      </c>
      <c r="AH2849" t="s">
        <v>29</v>
      </c>
      <c r="AI2849" t="s">
        <v>6707</v>
      </c>
      <c r="AJ2849" t="s">
        <v>31</v>
      </c>
      <c r="AK2849" t="s">
        <v>67</v>
      </c>
      <c r="AL2849" t="s">
        <v>6708</v>
      </c>
      <c r="AM2849">
        <v>56.28</v>
      </c>
      <c r="AN2849">
        <v>6</v>
      </c>
      <c r="AO2849">
        <v>0</v>
      </c>
      <c r="AP2849">
        <v>15.7584</v>
      </c>
      <c r="AQ2849">
        <f>YEAR(Table1[[#This Row],[Order Date]])</f>
        <v>2017</v>
      </c>
      <c r="AR2849" t="str">
        <f>TEXT(Table1[[#This Row],[Order Date]],"mmmm")</f>
        <v>April</v>
      </c>
      <c r="AS2849" t="str">
        <f>"Q"&amp;ROUNDUP(MONTH(Table1[[#This Row],[Order Date]])/3,0)</f>
        <v>Q2</v>
      </c>
      <c r="AT2849">
        <f>IF(Table1[[#This Row],[Sales]]=0,0,Table1[[#This Row],[Profit]]/Table1[[#This Row],[Sales]])</f>
        <v>0.27999999999999997</v>
      </c>
    </row>
    <row r="2850" spans="22:46" x14ac:dyDescent="0.3">
      <c r="V2850">
        <v>2849</v>
      </c>
      <c r="W2850" t="s">
        <v>6704</v>
      </c>
      <c r="X2850" s="1">
        <v>42833</v>
      </c>
      <c r="Y2850" t="s">
        <v>87</v>
      </c>
      <c r="Z2850" t="s">
        <v>51</v>
      </c>
      <c r="AA2850" t="s">
        <v>6705</v>
      </c>
      <c r="AB2850" t="s">
        <v>6706</v>
      </c>
      <c r="AC2850" t="s">
        <v>41</v>
      </c>
      <c r="AD2850" t="s">
        <v>26</v>
      </c>
      <c r="AE2850" t="s">
        <v>3686</v>
      </c>
      <c r="AF2850" t="s">
        <v>1429</v>
      </c>
      <c r="AG2850">
        <v>30076</v>
      </c>
      <c r="AH2850" t="s">
        <v>29</v>
      </c>
      <c r="AI2850" t="s">
        <v>5295</v>
      </c>
      <c r="AJ2850" t="s">
        <v>46</v>
      </c>
      <c r="AK2850" t="s">
        <v>77</v>
      </c>
      <c r="AL2850" t="s">
        <v>5296</v>
      </c>
      <c r="AM2850">
        <v>2690.97</v>
      </c>
      <c r="AN2850">
        <v>3</v>
      </c>
      <c r="AO2850">
        <v>0</v>
      </c>
      <c r="AP2850">
        <v>1264.7559000000001</v>
      </c>
      <c r="AQ2850">
        <f>YEAR(Table1[[#This Row],[Order Date]])</f>
        <v>2017</v>
      </c>
      <c r="AR2850" t="str">
        <f>TEXT(Table1[[#This Row],[Order Date]],"mmmm")</f>
        <v>April</v>
      </c>
      <c r="AS2850" t="str">
        <f>"Q"&amp;ROUNDUP(MONTH(Table1[[#This Row],[Order Date]])/3,0)</f>
        <v>Q2</v>
      </c>
      <c r="AT2850">
        <f>IF(Table1[[#This Row],[Sales]]=0,0,Table1[[#This Row],[Profit]]/Table1[[#This Row],[Sales]])</f>
        <v>0.47000000000000008</v>
      </c>
    </row>
    <row r="2851" spans="22:46" x14ac:dyDescent="0.3">
      <c r="V2851">
        <v>2850</v>
      </c>
      <c r="W2851" t="s">
        <v>6709</v>
      </c>
      <c r="X2851" s="1">
        <v>42702</v>
      </c>
      <c r="Y2851" s="1">
        <v>42441</v>
      </c>
      <c r="Z2851" t="s">
        <v>51</v>
      </c>
      <c r="AA2851" t="s">
        <v>3021</v>
      </c>
      <c r="AB2851" t="s">
        <v>3022</v>
      </c>
      <c r="AC2851" t="s">
        <v>41</v>
      </c>
      <c r="AD2851" t="s">
        <v>26</v>
      </c>
      <c r="AE2851" t="s">
        <v>2579</v>
      </c>
      <c r="AF2851" t="s">
        <v>55</v>
      </c>
      <c r="AG2851">
        <v>32137</v>
      </c>
      <c r="AH2851" t="s">
        <v>29</v>
      </c>
      <c r="AI2851" t="s">
        <v>3797</v>
      </c>
      <c r="AJ2851" t="s">
        <v>46</v>
      </c>
      <c r="AK2851" t="s">
        <v>77</v>
      </c>
      <c r="AL2851" t="s">
        <v>3798</v>
      </c>
      <c r="AM2851">
        <v>7.4340000000000002</v>
      </c>
      <c r="AN2851">
        <v>6</v>
      </c>
      <c r="AO2851">
        <v>0.7</v>
      </c>
      <c r="AP2851">
        <v>-5.6993999999999998</v>
      </c>
      <c r="AQ2851">
        <f>YEAR(Table1[[#This Row],[Order Date]])</f>
        <v>2016</v>
      </c>
      <c r="AR2851" t="str">
        <f>TEXT(Table1[[#This Row],[Order Date]],"mmmm")</f>
        <v>November</v>
      </c>
      <c r="AS2851" t="str">
        <f>"Q"&amp;ROUNDUP(MONTH(Table1[[#This Row],[Order Date]])/3,0)</f>
        <v>Q4</v>
      </c>
      <c r="AT2851">
        <f>IF(Table1[[#This Row],[Sales]]=0,0,Table1[[#This Row],[Profit]]/Table1[[#This Row],[Sales]])</f>
        <v>-0.76666666666666661</v>
      </c>
    </row>
    <row r="2852" spans="22:46" x14ac:dyDescent="0.3">
      <c r="V2852">
        <v>2851</v>
      </c>
      <c r="W2852" t="s">
        <v>6710</v>
      </c>
      <c r="X2852" s="1">
        <v>42523</v>
      </c>
      <c r="Y2852" s="1">
        <v>42496</v>
      </c>
      <c r="Z2852" t="s">
        <v>207</v>
      </c>
      <c r="AA2852" t="s">
        <v>3238</v>
      </c>
      <c r="AB2852" t="s">
        <v>3239</v>
      </c>
      <c r="AC2852" t="s">
        <v>41</v>
      </c>
      <c r="AD2852" t="s">
        <v>26</v>
      </c>
      <c r="AE2852" t="s">
        <v>158</v>
      </c>
      <c r="AF2852" t="s">
        <v>159</v>
      </c>
      <c r="AG2852">
        <v>19120</v>
      </c>
      <c r="AH2852" t="s">
        <v>160</v>
      </c>
      <c r="AI2852" t="s">
        <v>2001</v>
      </c>
      <c r="AJ2852" t="s">
        <v>46</v>
      </c>
      <c r="AK2852" t="s">
        <v>60</v>
      </c>
      <c r="AL2852" t="s">
        <v>2002</v>
      </c>
      <c r="AM2852">
        <v>64.784000000000006</v>
      </c>
      <c r="AN2852">
        <v>1</v>
      </c>
      <c r="AO2852">
        <v>0.2</v>
      </c>
      <c r="AP2852">
        <v>-12.956799999999999</v>
      </c>
      <c r="AQ2852">
        <f>YEAR(Table1[[#This Row],[Order Date]])</f>
        <v>2016</v>
      </c>
      <c r="AR2852" t="str">
        <f>TEXT(Table1[[#This Row],[Order Date]],"mmmm")</f>
        <v>June</v>
      </c>
      <c r="AS2852" t="str">
        <f>"Q"&amp;ROUNDUP(MONTH(Table1[[#This Row],[Order Date]])/3,0)</f>
        <v>Q2</v>
      </c>
      <c r="AT2852">
        <f>IF(Table1[[#This Row],[Sales]]=0,0,Table1[[#This Row],[Profit]]/Table1[[#This Row],[Sales]])</f>
        <v>-0.19999999999999998</v>
      </c>
    </row>
    <row r="2853" spans="22:46" x14ac:dyDescent="0.3">
      <c r="V2853">
        <v>2852</v>
      </c>
      <c r="W2853" t="s">
        <v>6711</v>
      </c>
      <c r="X2853" s="1">
        <v>43086</v>
      </c>
      <c r="Y2853" t="s">
        <v>667</v>
      </c>
      <c r="Z2853" t="s">
        <v>51</v>
      </c>
      <c r="AA2853" t="s">
        <v>6712</v>
      </c>
      <c r="AB2853" t="s">
        <v>6713</v>
      </c>
      <c r="AC2853" t="s">
        <v>108</v>
      </c>
      <c r="AD2853" t="s">
        <v>26</v>
      </c>
      <c r="AE2853" t="s">
        <v>563</v>
      </c>
      <c r="AF2853" t="s">
        <v>287</v>
      </c>
      <c r="AG2853">
        <v>47201</v>
      </c>
      <c r="AH2853" t="s">
        <v>111</v>
      </c>
      <c r="AI2853" t="s">
        <v>3220</v>
      </c>
      <c r="AJ2853" t="s">
        <v>46</v>
      </c>
      <c r="AK2853" t="s">
        <v>94</v>
      </c>
      <c r="AL2853" t="s">
        <v>3221</v>
      </c>
      <c r="AM2853">
        <v>28.16</v>
      </c>
      <c r="AN2853">
        <v>4</v>
      </c>
      <c r="AO2853">
        <v>0</v>
      </c>
      <c r="AP2853">
        <v>13.235200000000001</v>
      </c>
      <c r="AQ2853">
        <f>YEAR(Table1[[#This Row],[Order Date]])</f>
        <v>2017</v>
      </c>
      <c r="AR2853" t="str">
        <f>TEXT(Table1[[#This Row],[Order Date]],"mmmm")</f>
        <v>December</v>
      </c>
      <c r="AS2853" t="str">
        <f>"Q"&amp;ROUNDUP(MONTH(Table1[[#This Row],[Order Date]])/3,0)</f>
        <v>Q4</v>
      </c>
      <c r="AT2853">
        <f>IF(Table1[[#This Row],[Sales]]=0,0,Table1[[#This Row],[Profit]]/Table1[[#This Row],[Sales]])</f>
        <v>0.47000000000000003</v>
      </c>
    </row>
    <row r="2854" spans="22:46" x14ac:dyDescent="0.3">
      <c r="V2854">
        <v>2853</v>
      </c>
      <c r="W2854" t="s">
        <v>6714</v>
      </c>
      <c r="X2854" s="1">
        <v>42448</v>
      </c>
      <c r="Y2854" t="s">
        <v>1915</v>
      </c>
      <c r="Z2854" t="s">
        <v>22</v>
      </c>
      <c r="AA2854" t="s">
        <v>5939</v>
      </c>
      <c r="AB2854" t="s">
        <v>5940</v>
      </c>
      <c r="AC2854" t="s">
        <v>25</v>
      </c>
      <c r="AD2854" t="s">
        <v>26</v>
      </c>
      <c r="AE2854" t="s">
        <v>2641</v>
      </c>
      <c r="AF2854" t="s">
        <v>301</v>
      </c>
      <c r="AG2854">
        <v>11572</v>
      </c>
      <c r="AH2854" t="s">
        <v>160</v>
      </c>
      <c r="AI2854" t="s">
        <v>6715</v>
      </c>
      <c r="AJ2854" t="s">
        <v>31</v>
      </c>
      <c r="AK2854" t="s">
        <v>67</v>
      </c>
      <c r="AL2854" t="s">
        <v>6716</v>
      </c>
      <c r="AM2854">
        <v>14.98</v>
      </c>
      <c r="AN2854">
        <v>1</v>
      </c>
      <c r="AO2854">
        <v>0</v>
      </c>
      <c r="AP2854">
        <v>6.8907999999999996</v>
      </c>
      <c r="AQ2854">
        <f>YEAR(Table1[[#This Row],[Order Date]])</f>
        <v>2016</v>
      </c>
      <c r="AR2854" t="str">
        <f>TEXT(Table1[[#This Row],[Order Date]],"mmmm")</f>
        <v>March</v>
      </c>
      <c r="AS2854" t="str">
        <f>"Q"&amp;ROUNDUP(MONTH(Table1[[#This Row],[Order Date]])/3,0)</f>
        <v>Q1</v>
      </c>
      <c r="AT2854">
        <f>IF(Table1[[#This Row],[Sales]]=0,0,Table1[[#This Row],[Profit]]/Table1[[#This Row],[Sales]])</f>
        <v>0.45999999999999996</v>
      </c>
    </row>
    <row r="2855" spans="22:46" x14ac:dyDescent="0.3">
      <c r="V2855">
        <v>2854</v>
      </c>
      <c r="W2855" t="s">
        <v>6714</v>
      </c>
      <c r="X2855" s="1">
        <v>42448</v>
      </c>
      <c r="Y2855" t="s">
        <v>1915</v>
      </c>
      <c r="Z2855" t="s">
        <v>22</v>
      </c>
      <c r="AA2855" t="s">
        <v>5939</v>
      </c>
      <c r="AB2855" t="s">
        <v>5940</v>
      </c>
      <c r="AC2855" t="s">
        <v>25</v>
      </c>
      <c r="AD2855" t="s">
        <v>26</v>
      </c>
      <c r="AE2855" t="s">
        <v>2641</v>
      </c>
      <c r="AF2855" t="s">
        <v>301</v>
      </c>
      <c r="AG2855">
        <v>11572</v>
      </c>
      <c r="AH2855" t="s">
        <v>160</v>
      </c>
      <c r="AI2855" t="s">
        <v>2330</v>
      </c>
      <c r="AJ2855" t="s">
        <v>31</v>
      </c>
      <c r="AK2855" t="s">
        <v>67</v>
      </c>
      <c r="AL2855" t="s">
        <v>2331</v>
      </c>
      <c r="AM2855">
        <v>20.32</v>
      </c>
      <c r="AN2855">
        <v>4</v>
      </c>
      <c r="AO2855">
        <v>0</v>
      </c>
      <c r="AP2855">
        <v>6.9088000000000003</v>
      </c>
      <c r="AQ2855">
        <f>YEAR(Table1[[#This Row],[Order Date]])</f>
        <v>2016</v>
      </c>
      <c r="AR2855" t="str">
        <f>TEXT(Table1[[#This Row],[Order Date]],"mmmm")</f>
        <v>March</v>
      </c>
      <c r="AS2855" t="str">
        <f>"Q"&amp;ROUNDUP(MONTH(Table1[[#This Row],[Order Date]])/3,0)</f>
        <v>Q1</v>
      </c>
      <c r="AT2855">
        <f>IF(Table1[[#This Row],[Sales]]=0,0,Table1[[#This Row],[Profit]]/Table1[[#This Row],[Sales]])</f>
        <v>0.34</v>
      </c>
    </row>
    <row r="2856" spans="22:46" x14ac:dyDescent="0.3">
      <c r="V2856">
        <v>2855</v>
      </c>
      <c r="W2856" t="s">
        <v>6717</v>
      </c>
      <c r="X2856" s="1">
        <v>42967</v>
      </c>
      <c r="Y2856" t="s">
        <v>5495</v>
      </c>
      <c r="Z2856" t="s">
        <v>1450</v>
      </c>
      <c r="AA2856" t="s">
        <v>6092</v>
      </c>
      <c r="AB2856" t="s">
        <v>6093</v>
      </c>
      <c r="AC2856" t="s">
        <v>41</v>
      </c>
      <c r="AD2856" t="s">
        <v>26</v>
      </c>
      <c r="AE2856" t="s">
        <v>690</v>
      </c>
      <c r="AF2856" t="s">
        <v>1400</v>
      </c>
      <c r="AG2856">
        <v>2038</v>
      </c>
      <c r="AH2856" t="s">
        <v>160</v>
      </c>
      <c r="AI2856" t="s">
        <v>4591</v>
      </c>
      <c r="AJ2856" t="s">
        <v>46</v>
      </c>
      <c r="AK2856" t="s">
        <v>60</v>
      </c>
      <c r="AL2856" t="s">
        <v>4592</v>
      </c>
      <c r="AM2856">
        <v>40.29</v>
      </c>
      <c r="AN2856">
        <v>3</v>
      </c>
      <c r="AO2856">
        <v>0</v>
      </c>
      <c r="AP2856">
        <v>10.4754</v>
      </c>
      <c r="AQ2856">
        <f>YEAR(Table1[[#This Row],[Order Date]])</f>
        <v>2017</v>
      </c>
      <c r="AR2856" t="str">
        <f>TEXT(Table1[[#This Row],[Order Date]],"mmmm")</f>
        <v>August</v>
      </c>
      <c r="AS2856" t="str">
        <f>"Q"&amp;ROUNDUP(MONTH(Table1[[#This Row],[Order Date]])/3,0)</f>
        <v>Q3</v>
      </c>
      <c r="AT2856">
        <f>IF(Table1[[#This Row],[Sales]]=0,0,Table1[[#This Row],[Profit]]/Table1[[#This Row],[Sales]])</f>
        <v>0.26</v>
      </c>
    </row>
    <row r="2857" spans="22:46" x14ac:dyDescent="0.3">
      <c r="V2857">
        <v>2856</v>
      </c>
      <c r="W2857" t="s">
        <v>6718</v>
      </c>
      <c r="X2857" s="1">
        <v>42941</v>
      </c>
      <c r="Y2857" t="s">
        <v>5796</v>
      </c>
      <c r="Z2857" t="s">
        <v>51</v>
      </c>
      <c r="AA2857" t="s">
        <v>1754</v>
      </c>
      <c r="AB2857" t="s">
        <v>1755</v>
      </c>
      <c r="AC2857" t="s">
        <v>25</v>
      </c>
      <c r="AD2857" t="s">
        <v>26</v>
      </c>
      <c r="AE2857" t="s">
        <v>5947</v>
      </c>
      <c r="AF2857" t="s">
        <v>5948</v>
      </c>
      <c r="AG2857">
        <v>57103</v>
      </c>
      <c r="AH2857" t="s">
        <v>111</v>
      </c>
      <c r="AI2857" t="s">
        <v>6385</v>
      </c>
      <c r="AJ2857" t="s">
        <v>46</v>
      </c>
      <c r="AK2857" t="s">
        <v>47</v>
      </c>
      <c r="AL2857" t="s">
        <v>6386</v>
      </c>
      <c r="AM2857">
        <v>20.23</v>
      </c>
      <c r="AN2857">
        <v>7</v>
      </c>
      <c r="AO2857">
        <v>0</v>
      </c>
      <c r="AP2857">
        <v>9.5081000000000007</v>
      </c>
      <c r="AQ2857">
        <f>YEAR(Table1[[#This Row],[Order Date]])</f>
        <v>2017</v>
      </c>
      <c r="AR2857" t="str">
        <f>TEXT(Table1[[#This Row],[Order Date]],"mmmm")</f>
        <v>July</v>
      </c>
      <c r="AS2857" t="str">
        <f>"Q"&amp;ROUNDUP(MONTH(Table1[[#This Row],[Order Date]])/3,0)</f>
        <v>Q3</v>
      </c>
      <c r="AT2857">
        <f>IF(Table1[[#This Row],[Sales]]=0,0,Table1[[#This Row],[Profit]]/Table1[[#This Row],[Sales]])</f>
        <v>0.47000000000000003</v>
      </c>
    </row>
    <row r="2858" spans="22:46" x14ac:dyDescent="0.3">
      <c r="V2858">
        <v>2857</v>
      </c>
      <c r="W2858" t="s">
        <v>6719</v>
      </c>
      <c r="X2858" s="1">
        <v>42608</v>
      </c>
      <c r="Y2858" t="s">
        <v>496</v>
      </c>
      <c r="Z2858" t="s">
        <v>207</v>
      </c>
      <c r="AA2858" t="s">
        <v>1327</v>
      </c>
      <c r="AB2858" t="s">
        <v>1328</v>
      </c>
      <c r="AC2858" t="s">
        <v>41</v>
      </c>
      <c r="AD2858" t="s">
        <v>26</v>
      </c>
      <c r="AE2858" t="s">
        <v>1065</v>
      </c>
      <c r="AF2858" t="s">
        <v>43</v>
      </c>
      <c r="AG2858">
        <v>92037</v>
      </c>
      <c r="AH2858" t="s">
        <v>44</v>
      </c>
      <c r="AI2858" t="s">
        <v>1946</v>
      </c>
      <c r="AJ2858" t="s">
        <v>31</v>
      </c>
      <c r="AK2858" t="s">
        <v>35</v>
      </c>
      <c r="AL2858" t="s">
        <v>1947</v>
      </c>
      <c r="AM2858">
        <v>1603.136</v>
      </c>
      <c r="AN2858">
        <v>4</v>
      </c>
      <c r="AO2858">
        <v>0.2</v>
      </c>
      <c r="AP2858">
        <v>100.196</v>
      </c>
      <c r="AQ2858">
        <f>YEAR(Table1[[#This Row],[Order Date]])</f>
        <v>2016</v>
      </c>
      <c r="AR2858" t="str">
        <f>TEXT(Table1[[#This Row],[Order Date]],"mmmm")</f>
        <v>August</v>
      </c>
      <c r="AS2858" t="str">
        <f>"Q"&amp;ROUNDUP(MONTH(Table1[[#This Row],[Order Date]])/3,0)</f>
        <v>Q3</v>
      </c>
      <c r="AT2858">
        <f>IF(Table1[[#This Row],[Sales]]=0,0,Table1[[#This Row],[Profit]]/Table1[[#This Row],[Sales]])</f>
        <v>6.25E-2</v>
      </c>
    </row>
    <row r="2859" spans="22:46" x14ac:dyDescent="0.3">
      <c r="V2859">
        <v>2858</v>
      </c>
      <c r="W2859" t="s">
        <v>6720</v>
      </c>
      <c r="X2859" s="1">
        <v>42597</v>
      </c>
      <c r="Y2859" t="s">
        <v>4999</v>
      </c>
      <c r="Z2859" t="s">
        <v>22</v>
      </c>
      <c r="AA2859" t="s">
        <v>6721</v>
      </c>
      <c r="AB2859" t="s">
        <v>6722</v>
      </c>
      <c r="AC2859" t="s">
        <v>25</v>
      </c>
      <c r="AD2859" t="s">
        <v>26</v>
      </c>
      <c r="AE2859" t="s">
        <v>1923</v>
      </c>
      <c r="AF2859" t="s">
        <v>92</v>
      </c>
      <c r="AG2859">
        <v>28314</v>
      </c>
      <c r="AH2859" t="s">
        <v>29</v>
      </c>
      <c r="AI2859" t="s">
        <v>5184</v>
      </c>
      <c r="AJ2859" t="s">
        <v>31</v>
      </c>
      <c r="AK2859" t="s">
        <v>35</v>
      </c>
      <c r="AL2859" t="s">
        <v>5185</v>
      </c>
      <c r="AM2859">
        <v>225.29599999999999</v>
      </c>
      <c r="AN2859">
        <v>2</v>
      </c>
      <c r="AO2859">
        <v>0.2</v>
      </c>
      <c r="AP2859">
        <v>22.529599999999999</v>
      </c>
      <c r="AQ2859">
        <f>YEAR(Table1[[#This Row],[Order Date]])</f>
        <v>2016</v>
      </c>
      <c r="AR2859" t="str">
        <f>TEXT(Table1[[#This Row],[Order Date]],"mmmm")</f>
        <v>August</v>
      </c>
      <c r="AS2859" t="str">
        <f>"Q"&amp;ROUNDUP(MONTH(Table1[[#This Row],[Order Date]])/3,0)</f>
        <v>Q3</v>
      </c>
      <c r="AT2859">
        <f>IF(Table1[[#This Row],[Sales]]=0,0,Table1[[#This Row],[Profit]]/Table1[[#This Row],[Sales]])</f>
        <v>9.9999999999999992E-2</v>
      </c>
    </row>
    <row r="2860" spans="22:46" x14ac:dyDescent="0.3">
      <c r="V2860">
        <v>2859</v>
      </c>
      <c r="W2860" t="s">
        <v>6723</v>
      </c>
      <c r="X2860" s="1">
        <v>42874</v>
      </c>
      <c r="Y2860" t="s">
        <v>2334</v>
      </c>
      <c r="Z2860" t="s">
        <v>51</v>
      </c>
      <c r="AA2860" t="s">
        <v>6165</v>
      </c>
      <c r="AB2860" t="s">
        <v>6166</v>
      </c>
      <c r="AC2860" t="s">
        <v>25</v>
      </c>
      <c r="AD2860" t="s">
        <v>26</v>
      </c>
      <c r="AE2860" t="s">
        <v>1958</v>
      </c>
      <c r="AF2860" t="s">
        <v>1429</v>
      </c>
      <c r="AG2860">
        <v>30318</v>
      </c>
      <c r="AH2860" t="s">
        <v>29</v>
      </c>
      <c r="AI2860" t="s">
        <v>2905</v>
      </c>
      <c r="AJ2860" t="s">
        <v>73</v>
      </c>
      <c r="AK2860" t="s">
        <v>176</v>
      </c>
      <c r="AL2860" t="s">
        <v>2906</v>
      </c>
      <c r="AM2860">
        <v>67.8</v>
      </c>
      <c r="AN2860">
        <v>4</v>
      </c>
      <c r="AO2860">
        <v>0</v>
      </c>
      <c r="AP2860">
        <v>4.0679999999999996</v>
      </c>
      <c r="AQ2860">
        <f>YEAR(Table1[[#This Row],[Order Date]])</f>
        <v>2017</v>
      </c>
      <c r="AR2860" t="str">
        <f>TEXT(Table1[[#This Row],[Order Date]],"mmmm")</f>
        <v>May</v>
      </c>
      <c r="AS2860" t="str">
        <f>"Q"&amp;ROUNDUP(MONTH(Table1[[#This Row],[Order Date]])/3,0)</f>
        <v>Q2</v>
      </c>
      <c r="AT2860">
        <f>IF(Table1[[#This Row],[Sales]]=0,0,Table1[[#This Row],[Profit]]/Table1[[#This Row],[Sales]])</f>
        <v>0.06</v>
      </c>
    </row>
    <row r="2861" spans="22:46" x14ac:dyDescent="0.3">
      <c r="V2861">
        <v>2860</v>
      </c>
      <c r="W2861" t="s">
        <v>6723</v>
      </c>
      <c r="X2861" s="1">
        <v>42874</v>
      </c>
      <c r="Y2861" t="s">
        <v>2334</v>
      </c>
      <c r="Z2861" t="s">
        <v>51</v>
      </c>
      <c r="AA2861" t="s">
        <v>6165</v>
      </c>
      <c r="AB2861" t="s">
        <v>6166</v>
      </c>
      <c r="AC2861" t="s">
        <v>25</v>
      </c>
      <c r="AD2861" t="s">
        <v>26</v>
      </c>
      <c r="AE2861" t="s">
        <v>1958</v>
      </c>
      <c r="AF2861" t="s">
        <v>1429</v>
      </c>
      <c r="AG2861">
        <v>30318</v>
      </c>
      <c r="AH2861" t="s">
        <v>29</v>
      </c>
      <c r="AI2861" t="s">
        <v>6724</v>
      </c>
      <c r="AJ2861" t="s">
        <v>73</v>
      </c>
      <c r="AK2861" t="s">
        <v>74</v>
      </c>
      <c r="AL2861" t="s">
        <v>6725</v>
      </c>
      <c r="AM2861">
        <v>377.97</v>
      </c>
      <c r="AN2861">
        <v>3</v>
      </c>
      <c r="AO2861">
        <v>0</v>
      </c>
      <c r="AP2861">
        <v>98.272199999999998</v>
      </c>
      <c r="AQ2861">
        <f>YEAR(Table1[[#This Row],[Order Date]])</f>
        <v>2017</v>
      </c>
      <c r="AR2861" t="str">
        <f>TEXT(Table1[[#This Row],[Order Date]],"mmmm")</f>
        <v>May</v>
      </c>
      <c r="AS2861" t="str">
        <f>"Q"&amp;ROUNDUP(MONTH(Table1[[#This Row],[Order Date]])/3,0)</f>
        <v>Q2</v>
      </c>
      <c r="AT2861">
        <f>IF(Table1[[#This Row],[Sales]]=0,0,Table1[[#This Row],[Profit]]/Table1[[#This Row],[Sales]])</f>
        <v>0.25999999999999995</v>
      </c>
    </row>
    <row r="2862" spans="22:46" x14ac:dyDescent="0.3">
      <c r="V2862">
        <v>2861</v>
      </c>
      <c r="W2862" t="s">
        <v>6723</v>
      </c>
      <c r="X2862" s="1">
        <v>42874</v>
      </c>
      <c r="Y2862" t="s">
        <v>2334</v>
      </c>
      <c r="Z2862" t="s">
        <v>51</v>
      </c>
      <c r="AA2862" t="s">
        <v>6165</v>
      </c>
      <c r="AB2862" t="s">
        <v>6166</v>
      </c>
      <c r="AC2862" t="s">
        <v>25</v>
      </c>
      <c r="AD2862" t="s">
        <v>26</v>
      </c>
      <c r="AE2862" t="s">
        <v>1958</v>
      </c>
      <c r="AF2862" t="s">
        <v>1429</v>
      </c>
      <c r="AG2862">
        <v>30318</v>
      </c>
      <c r="AH2862" t="s">
        <v>29</v>
      </c>
      <c r="AI2862" t="s">
        <v>962</v>
      </c>
      <c r="AJ2862" t="s">
        <v>31</v>
      </c>
      <c r="AK2862" t="s">
        <v>32</v>
      </c>
      <c r="AL2862" t="s">
        <v>963</v>
      </c>
      <c r="AM2862">
        <v>1628.82</v>
      </c>
      <c r="AN2862">
        <v>9</v>
      </c>
      <c r="AO2862">
        <v>0</v>
      </c>
      <c r="AP2862">
        <v>374.62860000000001</v>
      </c>
      <c r="AQ2862">
        <f>YEAR(Table1[[#This Row],[Order Date]])</f>
        <v>2017</v>
      </c>
      <c r="AR2862" t="str">
        <f>TEXT(Table1[[#This Row],[Order Date]],"mmmm")</f>
        <v>May</v>
      </c>
      <c r="AS2862" t="str">
        <f>"Q"&amp;ROUNDUP(MONTH(Table1[[#This Row],[Order Date]])/3,0)</f>
        <v>Q2</v>
      </c>
      <c r="AT2862">
        <f>IF(Table1[[#This Row],[Sales]]=0,0,Table1[[#This Row],[Profit]]/Table1[[#This Row],[Sales]])</f>
        <v>0.23</v>
      </c>
    </row>
    <row r="2863" spans="22:46" x14ac:dyDescent="0.3">
      <c r="V2863">
        <v>2862</v>
      </c>
      <c r="W2863" t="s">
        <v>6723</v>
      </c>
      <c r="X2863" s="1">
        <v>42874</v>
      </c>
      <c r="Y2863" t="s">
        <v>2334</v>
      </c>
      <c r="Z2863" t="s">
        <v>51</v>
      </c>
      <c r="AA2863" t="s">
        <v>6165</v>
      </c>
      <c r="AB2863" t="s">
        <v>6166</v>
      </c>
      <c r="AC2863" t="s">
        <v>25</v>
      </c>
      <c r="AD2863" t="s">
        <v>26</v>
      </c>
      <c r="AE2863" t="s">
        <v>1958</v>
      </c>
      <c r="AF2863" t="s">
        <v>1429</v>
      </c>
      <c r="AG2863">
        <v>30318</v>
      </c>
      <c r="AH2863" t="s">
        <v>29</v>
      </c>
      <c r="AI2863" t="s">
        <v>3703</v>
      </c>
      <c r="AJ2863" t="s">
        <v>46</v>
      </c>
      <c r="AK2863" t="s">
        <v>94</v>
      </c>
      <c r="AL2863" t="s">
        <v>3704</v>
      </c>
      <c r="AM2863">
        <v>286.93</v>
      </c>
      <c r="AN2863">
        <v>7</v>
      </c>
      <c r="AO2863">
        <v>0</v>
      </c>
      <c r="AP2863">
        <v>140.59569999999999</v>
      </c>
      <c r="AQ2863">
        <f>YEAR(Table1[[#This Row],[Order Date]])</f>
        <v>2017</v>
      </c>
      <c r="AR2863" t="str">
        <f>TEXT(Table1[[#This Row],[Order Date]],"mmmm")</f>
        <v>May</v>
      </c>
      <c r="AS2863" t="str">
        <f>"Q"&amp;ROUNDUP(MONTH(Table1[[#This Row],[Order Date]])/3,0)</f>
        <v>Q2</v>
      </c>
      <c r="AT2863">
        <f>IF(Table1[[#This Row],[Sales]]=0,0,Table1[[#This Row],[Profit]]/Table1[[#This Row],[Sales]])</f>
        <v>0.49</v>
      </c>
    </row>
    <row r="2864" spans="22:46" x14ac:dyDescent="0.3">
      <c r="V2864">
        <v>2863</v>
      </c>
      <c r="W2864" t="s">
        <v>6726</v>
      </c>
      <c r="X2864" s="1">
        <v>42959</v>
      </c>
      <c r="Y2864" t="s">
        <v>5346</v>
      </c>
      <c r="Z2864" t="s">
        <v>51</v>
      </c>
      <c r="AA2864" t="s">
        <v>2817</v>
      </c>
      <c r="AB2864" t="s">
        <v>2818</v>
      </c>
      <c r="AC2864" t="s">
        <v>25</v>
      </c>
      <c r="AD2864" t="s">
        <v>26</v>
      </c>
      <c r="AE2864" t="s">
        <v>6727</v>
      </c>
      <c r="AF2864" t="s">
        <v>55</v>
      </c>
      <c r="AG2864">
        <v>32839</v>
      </c>
      <c r="AH2864" t="s">
        <v>29</v>
      </c>
      <c r="AI2864" t="s">
        <v>6433</v>
      </c>
      <c r="AJ2864" t="s">
        <v>46</v>
      </c>
      <c r="AK2864" t="s">
        <v>94</v>
      </c>
      <c r="AL2864" t="s">
        <v>6434</v>
      </c>
      <c r="AM2864">
        <v>20.736000000000001</v>
      </c>
      <c r="AN2864">
        <v>4</v>
      </c>
      <c r="AO2864">
        <v>0.2</v>
      </c>
      <c r="AP2864">
        <v>7.2576000000000001</v>
      </c>
      <c r="AQ2864">
        <f>YEAR(Table1[[#This Row],[Order Date]])</f>
        <v>2017</v>
      </c>
      <c r="AR2864" t="str">
        <f>TEXT(Table1[[#This Row],[Order Date]],"mmmm")</f>
        <v>August</v>
      </c>
      <c r="AS2864" t="str">
        <f>"Q"&amp;ROUNDUP(MONTH(Table1[[#This Row],[Order Date]])/3,0)</f>
        <v>Q3</v>
      </c>
      <c r="AT2864">
        <f>IF(Table1[[#This Row],[Sales]]=0,0,Table1[[#This Row],[Profit]]/Table1[[#This Row],[Sales]])</f>
        <v>0.35</v>
      </c>
    </row>
    <row r="2865" spans="22:46" x14ac:dyDescent="0.3">
      <c r="V2865">
        <v>2864</v>
      </c>
      <c r="W2865" t="s">
        <v>6728</v>
      </c>
      <c r="X2865" s="1">
        <v>42960</v>
      </c>
      <c r="Y2865" t="s">
        <v>6729</v>
      </c>
      <c r="Z2865" t="s">
        <v>1450</v>
      </c>
      <c r="AA2865" t="s">
        <v>2556</v>
      </c>
      <c r="AB2865" t="s">
        <v>2557</v>
      </c>
      <c r="AC2865" t="s">
        <v>25</v>
      </c>
      <c r="AD2865" t="s">
        <v>26</v>
      </c>
      <c r="AE2865" t="s">
        <v>136</v>
      </c>
      <c r="AF2865" t="s">
        <v>43</v>
      </c>
      <c r="AG2865">
        <v>94122</v>
      </c>
      <c r="AH2865" t="s">
        <v>44</v>
      </c>
      <c r="AI2865" t="s">
        <v>2057</v>
      </c>
      <c r="AJ2865" t="s">
        <v>46</v>
      </c>
      <c r="AK2865" t="s">
        <v>60</v>
      </c>
      <c r="AL2865" t="s">
        <v>2058</v>
      </c>
      <c r="AM2865">
        <v>31.44</v>
      </c>
      <c r="AN2865">
        <v>3</v>
      </c>
      <c r="AO2865">
        <v>0</v>
      </c>
      <c r="AP2865">
        <v>8.4887999999999995</v>
      </c>
      <c r="AQ2865">
        <f>YEAR(Table1[[#This Row],[Order Date]])</f>
        <v>2017</v>
      </c>
      <c r="AR2865" t="str">
        <f>TEXT(Table1[[#This Row],[Order Date]],"mmmm")</f>
        <v>August</v>
      </c>
      <c r="AS2865" t="str">
        <f>"Q"&amp;ROUNDUP(MONTH(Table1[[#This Row],[Order Date]])/3,0)</f>
        <v>Q3</v>
      </c>
      <c r="AT2865">
        <f>IF(Table1[[#This Row],[Sales]]=0,0,Table1[[#This Row],[Profit]]/Table1[[#This Row],[Sales]])</f>
        <v>0.26999999999999996</v>
      </c>
    </row>
    <row r="2866" spans="22:46" x14ac:dyDescent="0.3">
      <c r="V2866">
        <v>2865</v>
      </c>
      <c r="W2866" t="s">
        <v>6728</v>
      </c>
      <c r="X2866" s="1">
        <v>42960</v>
      </c>
      <c r="Y2866" t="s">
        <v>6729</v>
      </c>
      <c r="Z2866" t="s">
        <v>1450</v>
      </c>
      <c r="AA2866" t="s">
        <v>2556</v>
      </c>
      <c r="AB2866" t="s">
        <v>2557</v>
      </c>
      <c r="AC2866" t="s">
        <v>25</v>
      </c>
      <c r="AD2866" t="s">
        <v>26</v>
      </c>
      <c r="AE2866" t="s">
        <v>136</v>
      </c>
      <c r="AF2866" t="s">
        <v>43</v>
      </c>
      <c r="AG2866">
        <v>94122</v>
      </c>
      <c r="AH2866" t="s">
        <v>44</v>
      </c>
      <c r="AI2866" t="s">
        <v>1606</v>
      </c>
      <c r="AJ2866" t="s">
        <v>46</v>
      </c>
      <c r="AK2866" t="s">
        <v>80</v>
      </c>
      <c r="AL2866" t="s">
        <v>1607</v>
      </c>
      <c r="AM2866">
        <v>83.79</v>
      </c>
      <c r="AN2866">
        <v>7</v>
      </c>
      <c r="AO2866">
        <v>0</v>
      </c>
      <c r="AP2866">
        <v>22.6233</v>
      </c>
      <c r="AQ2866">
        <f>YEAR(Table1[[#This Row],[Order Date]])</f>
        <v>2017</v>
      </c>
      <c r="AR2866" t="str">
        <f>TEXT(Table1[[#This Row],[Order Date]],"mmmm")</f>
        <v>August</v>
      </c>
      <c r="AS2866" t="str">
        <f>"Q"&amp;ROUNDUP(MONTH(Table1[[#This Row],[Order Date]])/3,0)</f>
        <v>Q3</v>
      </c>
      <c r="AT2866">
        <f>IF(Table1[[#This Row],[Sales]]=0,0,Table1[[#This Row],[Profit]]/Table1[[#This Row],[Sales]])</f>
        <v>0.26999999999999996</v>
      </c>
    </row>
    <row r="2867" spans="22:46" x14ac:dyDescent="0.3">
      <c r="V2867">
        <v>2866</v>
      </c>
      <c r="W2867" t="s">
        <v>6728</v>
      </c>
      <c r="X2867" s="1">
        <v>42960</v>
      </c>
      <c r="Y2867" t="s">
        <v>6729</v>
      </c>
      <c r="Z2867" t="s">
        <v>1450</v>
      </c>
      <c r="AA2867" t="s">
        <v>2556</v>
      </c>
      <c r="AB2867" t="s">
        <v>2557</v>
      </c>
      <c r="AC2867" t="s">
        <v>25</v>
      </c>
      <c r="AD2867" t="s">
        <v>26</v>
      </c>
      <c r="AE2867" t="s">
        <v>136</v>
      </c>
      <c r="AF2867" t="s">
        <v>43</v>
      </c>
      <c r="AG2867">
        <v>94122</v>
      </c>
      <c r="AH2867" t="s">
        <v>44</v>
      </c>
      <c r="AI2867" t="s">
        <v>1757</v>
      </c>
      <c r="AJ2867" t="s">
        <v>46</v>
      </c>
      <c r="AK2867" t="s">
        <v>70</v>
      </c>
      <c r="AL2867" t="s">
        <v>1758</v>
      </c>
      <c r="AM2867">
        <v>59.52</v>
      </c>
      <c r="AN2867">
        <v>3</v>
      </c>
      <c r="AO2867">
        <v>0</v>
      </c>
      <c r="AP2867">
        <v>15.475199999999999</v>
      </c>
      <c r="AQ2867">
        <f>YEAR(Table1[[#This Row],[Order Date]])</f>
        <v>2017</v>
      </c>
      <c r="AR2867" t="str">
        <f>TEXT(Table1[[#This Row],[Order Date]],"mmmm")</f>
        <v>August</v>
      </c>
      <c r="AS2867" t="str">
        <f>"Q"&amp;ROUNDUP(MONTH(Table1[[#This Row],[Order Date]])/3,0)</f>
        <v>Q3</v>
      </c>
      <c r="AT2867">
        <f>IF(Table1[[#This Row],[Sales]]=0,0,Table1[[#This Row],[Profit]]/Table1[[#This Row],[Sales]])</f>
        <v>0.25999999999999995</v>
      </c>
    </row>
    <row r="2868" spans="22:46" x14ac:dyDescent="0.3">
      <c r="V2868">
        <v>2867</v>
      </c>
      <c r="W2868" t="s">
        <v>6728</v>
      </c>
      <c r="X2868" s="1">
        <v>42960</v>
      </c>
      <c r="Y2868" t="s">
        <v>6729</v>
      </c>
      <c r="Z2868" t="s">
        <v>1450</v>
      </c>
      <c r="AA2868" t="s">
        <v>2556</v>
      </c>
      <c r="AB2868" t="s">
        <v>2557</v>
      </c>
      <c r="AC2868" t="s">
        <v>25</v>
      </c>
      <c r="AD2868" t="s">
        <v>26</v>
      </c>
      <c r="AE2868" t="s">
        <v>136</v>
      </c>
      <c r="AF2868" t="s">
        <v>43</v>
      </c>
      <c r="AG2868">
        <v>94122</v>
      </c>
      <c r="AH2868" t="s">
        <v>44</v>
      </c>
      <c r="AI2868" t="s">
        <v>6730</v>
      </c>
      <c r="AJ2868" t="s">
        <v>46</v>
      </c>
      <c r="AK2868" t="s">
        <v>651</v>
      </c>
      <c r="AL2868" t="s">
        <v>1457</v>
      </c>
      <c r="AM2868">
        <v>31.92</v>
      </c>
      <c r="AN2868">
        <v>4</v>
      </c>
      <c r="AO2868">
        <v>0</v>
      </c>
      <c r="AP2868">
        <v>9.2568000000000001</v>
      </c>
      <c r="AQ2868">
        <f>YEAR(Table1[[#This Row],[Order Date]])</f>
        <v>2017</v>
      </c>
      <c r="AR2868" t="str">
        <f>TEXT(Table1[[#This Row],[Order Date]],"mmmm")</f>
        <v>August</v>
      </c>
      <c r="AS2868" t="str">
        <f>"Q"&amp;ROUNDUP(MONTH(Table1[[#This Row],[Order Date]])/3,0)</f>
        <v>Q3</v>
      </c>
      <c r="AT2868">
        <f>IF(Table1[[#This Row],[Sales]]=0,0,Table1[[#This Row],[Profit]]/Table1[[#This Row],[Sales]])</f>
        <v>0.28999999999999998</v>
      </c>
    </row>
    <row r="2869" spans="22:46" x14ac:dyDescent="0.3">
      <c r="V2869">
        <v>2868</v>
      </c>
      <c r="W2869" t="s">
        <v>6731</v>
      </c>
      <c r="X2869" s="1">
        <v>42684</v>
      </c>
      <c r="Y2869" s="1">
        <v>42715</v>
      </c>
      <c r="Z2869" t="s">
        <v>22</v>
      </c>
      <c r="AA2869" t="s">
        <v>2967</v>
      </c>
      <c r="AB2869" t="s">
        <v>2968</v>
      </c>
      <c r="AC2869" t="s">
        <v>25</v>
      </c>
      <c r="AD2869" t="s">
        <v>26</v>
      </c>
      <c r="AE2869" t="s">
        <v>3208</v>
      </c>
      <c r="AF2869" t="s">
        <v>564</v>
      </c>
      <c r="AG2869">
        <v>43615</v>
      </c>
      <c r="AH2869" t="s">
        <v>160</v>
      </c>
      <c r="AI2869" t="s">
        <v>1456</v>
      </c>
      <c r="AJ2869" t="s">
        <v>46</v>
      </c>
      <c r="AK2869" t="s">
        <v>651</v>
      </c>
      <c r="AL2869" t="s">
        <v>1457</v>
      </c>
      <c r="AM2869">
        <v>14.72</v>
      </c>
      <c r="AN2869">
        <v>5</v>
      </c>
      <c r="AO2869">
        <v>0.2</v>
      </c>
      <c r="AP2869">
        <v>-3.3119999999999998</v>
      </c>
      <c r="AQ2869">
        <f>YEAR(Table1[[#This Row],[Order Date]])</f>
        <v>2016</v>
      </c>
      <c r="AR2869" t="str">
        <f>TEXT(Table1[[#This Row],[Order Date]],"mmmm")</f>
        <v>November</v>
      </c>
      <c r="AS2869" t="str">
        <f>"Q"&amp;ROUNDUP(MONTH(Table1[[#This Row],[Order Date]])/3,0)</f>
        <v>Q4</v>
      </c>
      <c r="AT2869">
        <f>IF(Table1[[#This Row],[Sales]]=0,0,Table1[[#This Row],[Profit]]/Table1[[#This Row],[Sales]])</f>
        <v>-0.22499999999999998</v>
      </c>
    </row>
    <row r="2870" spans="22:46" x14ac:dyDescent="0.3">
      <c r="V2870">
        <v>2869</v>
      </c>
      <c r="W2870" t="s">
        <v>6731</v>
      </c>
      <c r="X2870" s="1">
        <v>42684</v>
      </c>
      <c r="Y2870" s="1">
        <v>42715</v>
      </c>
      <c r="Z2870" t="s">
        <v>22</v>
      </c>
      <c r="AA2870" t="s">
        <v>2967</v>
      </c>
      <c r="AB2870" t="s">
        <v>2968</v>
      </c>
      <c r="AC2870" t="s">
        <v>25</v>
      </c>
      <c r="AD2870" t="s">
        <v>26</v>
      </c>
      <c r="AE2870" t="s">
        <v>3208</v>
      </c>
      <c r="AF2870" t="s">
        <v>564</v>
      </c>
      <c r="AG2870">
        <v>43615</v>
      </c>
      <c r="AH2870" t="s">
        <v>160</v>
      </c>
      <c r="AI2870" t="s">
        <v>3177</v>
      </c>
      <c r="AJ2870" t="s">
        <v>46</v>
      </c>
      <c r="AK2870" t="s">
        <v>60</v>
      </c>
      <c r="AL2870" t="s">
        <v>3178</v>
      </c>
      <c r="AM2870">
        <v>38.975999999999999</v>
      </c>
      <c r="AN2870">
        <v>3</v>
      </c>
      <c r="AO2870">
        <v>0.2</v>
      </c>
      <c r="AP2870">
        <v>-2.4359999999999999</v>
      </c>
      <c r="AQ2870">
        <f>YEAR(Table1[[#This Row],[Order Date]])</f>
        <v>2016</v>
      </c>
      <c r="AR2870" t="str">
        <f>TEXT(Table1[[#This Row],[Order Date]],"mmmm")</f>
        <v>November</v>
      </c>
      <c r="AS2870" t="str">
        <f>"Q"&amp;ROUNDUP(MONTH(Table1[[#This Row],[Order Date]])/3,0)</f>
        <v>Q4</v>
      </c>
      <c r="AT2870">
        <f>IF(Table1[[#This Row],[Sales]]=0,0,Table1[[#This Row],[Profit]]/Table1[[#This Row],[Sales]])</f>
        <v>-6.25E-2</v>
      </c>
    </row>
    <row r="2871" spans="22:46" x14ac:dyDescent="0.3">
      <c r="V2871">
        <v>2870</v>
      </c>
      <c r="W2871" t="s">
        <v>6732</v>
      </c>
      <c r="X2871" s="1">
        <v>42898</v>
      </c>
      <c r="Y2871" t="s">
        <v>1393</v>
      </c>
      <c r="Z2871" t="s">
        <v>51</v>
      </c>
      <c r="AA2871" t="s">
        <v>637</v>
      </c>
      <c r="AB2871" t="s">
        <v>638</v>
      </c>
      <c r="AC2871" t="s">
        <v>25</v>
      </c>
      <c r="AD2871" t="s">
        <v>26</v>
      </c>
      <c r="AE2871" t="s">
        <v>1292</v>
      </c>
      <c r="AF2871" t="s">
        <v>55</v>
      </c>
      <c r="AG2871">
        <v>33710</v>
      </c>
      <c r="AH2871" t="s">
        <v>29</v>
      </c>
      <c r="AI2871" t="s">
        <v>6733</v>
      </c>
      <c r="AJ2871" t="s">
        <v>31</v>
      </c>
      <c r="AK2871" t="s">
        <v>67</v>
      </c>
      <c r="AL2871" t="s">
        <v>6734</v>
      </c>
      <c r="AM2871">
        <v>17.088000000000001</v>
      </c>
      <c r="AN2871">
        <v>2</v>
      </c>
      <c r="AO2871">
        <v>0.2</v>
      </c>
      <c r="AP2871">
        <v>1.0680000000000001</v>
      </c>
      <c r="AQ2871">
        <f>YEAR(Table1[[#This Row],[Order Date]])</f>
        <v>2017</v>
      </c>
      <c r="AR2871" t="str">
        <f>TEXT(Table1[[#This Row],[Order Date]],"mmmm")</f>
        <v>June</v>
      </c>
      <c r="AS2871" t="str">
        <f>"Q"&amp;ROUNDUP(MONTH(Table1[[#This Row],[Order Date]])/3,0)</f>
        <v>Q2</v>
      </c>
      <c r="AT2871">
        <f>IF(Table1[[#This Row],[Sales]]=0,0,Table1[[#This Row],[Profit]]/Table1[[#This Row],[Sales]])</f>
        <v>6.25E-2</v>
      </c>
    </row>
    <row r="2872" spans="22:46" x14ac:dyDescent="0.3">
      <c r="V2872">
        <v>2871</v>
      </c>
      <c r="W2872" t="s">
        <v>6735</v>
      </c>
      <c r="X2872" s="1">
        <v>41720</v>
      </c>
      <c r="Y2872" t="s">
        <v>5038</v>
      </c>
      <c r="Z2872" t="s">
        <v>51</v>
      </c>
      <c r="AA2872" t="s">
        <v>6736</v>
      </c>
      <c r="AB2872" t="s">
        <v>6737</v>
      </c>
      <c r="AC2872" t="s">
        <v>41</v>
      </c>
      <c r="AD2872" t="s">
        <v>26</v>
      </c>
      <c r="AE2872" t="s">
        <v>1474</v>
      </c>
      <c r="AF2872" t="s">
        <v>349</v>
      </c>
      <c r="AG2872">
        <v>85705</v>
      </c>
      <c r="AH2872" t="s">
        <v>44</v>
      </c>
      <c r="AI2872" t="s">
        <v>6045</v>
      </c>
      <c r="AJ2872" t="s">
        <v>46</v>
      </c>
      <c r="AK2872" t="s">
        <v>94</v>
      </c>
      <c r="AL2872" t="s">
        <v>6046</v>
      </c>
      <c r="AM2872">
        <v>74.352000000000004</v>
      </c>
      <c r="AN2872">
        <v>3</v>
      </c>
      <c r="AO2872">
        <v>0.2</v>
      </c>
      <c r="AP2872">
        <v>23.234999999999999</v>
      </c>
      <c r="AQ2872">
        <f>YEAR(Table1[[#This Row],[Order Date]])</f>
        <v>2014</v>
      </c>
      <c r="AR2872" t="str">
        <f>TEXT(Table1[[#This Row],[Order Date]],"mmmm")</f>
        <v>March</v>
      </c>
      <c r="AS2872" t="str">
        <f>"Q"&amp;ROUNDUP(MONTH(Table1[[#This Row],[Order Date]])/3,0)</f>
        <v>Q1</v>
      </c>
      <c r="AT2872">
        <f>IF(Table1[[#This Row],[Sales]]=0,0,Table1[[#This Row],[Profit]]/Table1[[#This Row],[Sales]])</f>
        <v>0.3125</v>
      </c>
    </row>
    <row r="2873" spans="22:46" x14ac:dyDescent="0.3">
      <c r="V2873">
        <v>2872</v>
      </c>
      <c r="W2873" t="s">
        <v>6735</v>
      </c>
      <c r="X2873" s="1">
        <v>41720</v>
      </c>
      <c r="Y2873" t="s">
        <v>5038</v>
      </c>
      <c r="Z2873" t="s">
        <v>51</v>
      </c>
      <c r="AA2873" t="s">
        <v>6736</v>
      </c>
      <c r="AB2873" t="s">
        <v>6737</v>
      </c>
      <c r="AC2873" t="s">
        <v>41</v>
      </c>
      <c r="AD2873" t="s">
        <v>26</v>
      </c>
      <c r="AE2873" t="s">
        <v>1474</v>
      </c>
      <c r="AF2873" t="s">
        <v>349</v>
      </c>
      <c r="AG2873">
        <v>85705</v>
      </c>
      <c r="AH2873" t="s">
        <v>44</v>
      </c>
      <c r="AI2873" t="s">
        <v>2360</v>
      </c>
      <c r="AJ2873" t="s">
        <v>31</v>
      </c>
      <c r="AK2873" t="s">
        <v>35</v>
      </c>
      <c r="AL2873" t="s">
        <v>2361</v>
      </c>
      <c r="AM2873">
        <v>314.35199999999998</v>
      </c>
      <c r="AN2873">
        <v>3</v>
      </c>
      <c r="AO2873">
        <v>0.2</v>
      </c>
      <c r="AP2873">
        <v>-35.364600000000003</v>
      </c>
      <c r="AQ2873">
        <f>YEAR(Table1[[#This Row],[Order Date]])</f>
        <v>2014</v>
      </c>
      <c r="AR2873" t="str">
        <f>TEXT(Table1[[#This Row],[Order Date]],"mmmm")</f>
        <v>March</v>
      </c>
      <c r="AS2873" t="str">
        <f>"Q"&amp;ROUNDUP(MONTH(Table1[[#This Row],[Order Date]])/3,0)</f>
        <v>Q1</v>
      </c>
      <c r="AT2873">
        <f>IF(Table1[[#This Row],[Sales]]=0,0,Table1[[#This Row],[Profit]]/Table1[[#This Row],[Sales]])</f>
        <v>-0.11250000000000002</v>
      </c>
    </row>
    <row r="2874" spans="22:46" x14ac:dyDescent="0.3">
      <c r="V2874">
        <v>2873</v>
      </c>
      <c r="W2874" t="s">
        <v>6738</v>
      </c>
      <c r="X2874" s="1">
        <v>42901</v>
      </c>
      <c r="Y2874" t="s">
        <v>484</v>
      </c>
      <c r="Z2874" t="s">
        <v>51</v>
      </c>
      <c r="AA2874" t="s">
        <v>5479</v>
      </c>
      <c r="AB2874" t="s">
        <v>5480</v>
      </c>
      <c r="AC2874" t="s">
        <v>25</v>
      </c>
      <c r="AD2874" t="s">
        <v>26</v>
      </c>
      <c r="AE2874" t="s">
        <v>42</v>
      </c>
      <c r="AF2874" t="s">
        <v>43</v>
      </c>
      <c r="AG2874">
        <v>90036</v>
      </c>
      <c r="AH2874" t="s">
        <v>44</v>
      </c>
      <c r="AI2874" t="s">
        <v>1420</v>
      </c>
      <c r="AJ2874" t="s">
        <v>46</v>
      </c>
      <c r="AK2874" t="s">
        <v>70</v>
      </c>
      <c r="AL2874" t="s">
        <v>1421</v>
      </c>
      <c r="AM2874">
        <v>4.26</v>
      </c>
      <c r="AN2874">
        <v>1</v>
      </c>
      <c r="AO2874">
        <v>0</v>
      </c>
      <c r="AP2874">
        <v>1.7465999999999999</v>
      </c>
      <c r="AQ2874">
        <f>YEAR(Table1[[#This Row],[Order Date]])</f>
        <v>2017</v>
      </c>
      <c r="AR2874" t="str">
        <f>TEXT(Table1[[#This Row],[Order Date]],"mmmm")</f>
        <v>June</v>
      </c>
      <c r="AS2874" t="str">
        <f>"Q"&amp;ROUNDUP(MONTH(Table1[[#This Row],[Order Date]])/3,0)</f>
        <v>Q2</v>
      </c>
      <c r="AT2874">
        <f>IF(Table1[[#This Row],[Sales]]=0,0,Table1[[#This Row],[Profit]]/Table1[[#This Row],[Sales]])</f>
        <v>0.41000000000000003</v>
      </c>
    </row>
    <row r="2875" spans="22:46" x14ac:dyDescent="0.3">
      <c r="V2875">
        <v>2874</v>
      </c>
      <c r="W2875" t="s">
        <v>6739</v>
      </c>
      <c r="X2875" s="1">
        <v>43055</v>
      </c>
      <c r="Y2875" t="s">
        <v>2098</v>
      </c>
      <c r="Z2875" t="s">
        <v>51</v>
      </c>
      <c r="AA2875" t="s">
        <v>3273</v>
      </c>
      <c r="AB2875" t="s">
        <v>3274</v>
      </c>
      <c r="AC2875" t="s">
        <v>25</v>
      </c>
      <c r="AD2875" t="s">
        <v>26</v>
      </c>
      <c r="AE2875" t="s">
        <v>1065</v>
      </c>
      <c r="AF2875" t="s">
        <v>43</v>
      </c>
      <c r="AG2875">
        <v>92105</v>
      </c>
      <c r="AH2875" t="s">
        <v>44</v>
      </c>
      <c r="AI2875" t="s">
        <v>2345</v>
      </c>
      <c r="AJ2875" t="s">
        <v>46</v>
      </c>
      <c r="AK2875" t="s">
        <v>60</v>
      </c>
      <c r="AL2875" t="s">
        <v>2346</v>
      </c>
      <c r="AM2875">
        <v>811.28</v>
      </c>
      <c r="AN2875">
        <v>8</v>
      </c>
      <c r="AO2875">
        <v>0</v>
      </c>
      <c r="AP2875">
        <v>24.3384</v>
      </c>
      <c r="AQ2875">
        <f>YEAR(Table1[[#This Row],[Order Date]])</f>
        <v>2017</v>
      </c>
      <c r="AR2875" t="str">
        <f>TEXT(Table1[[#This Row],[Order Date]],"mmmm")</f>
        <v>November</v>
      </c>
      <c r="AS2875" t="str">
        <f>"Q"&amp;ROUNDUP(MONTH(Table1[[#This Row],[Order Date]])/3,0)</f>
        <v>Q4</v>
      </c>
      <c r="AT2875">
        <f>IF(Table1[[#This Row],[Sales]]=0,0,Table1[[#This Row],[Profit]]/Table1[[#This Row],[Sales]])</f>
        <v>3.0000000000000002E-2</v>
      </c>
    </row>
    <row r="2876" spans="22:46" x14ac:dyDescent="0.3">
      <c r="V2876">
        <v>2875</v>
      </c>
      <c r="W2876" t="s">
        <v>6740</v>
      </c>
      <c r="X2876" s="1">
        <v>43098</v>
      </c>
      <c r="Y2876" t="s">
        <v>6195</v>
      </c>
      <c r="Z2876" t="s">
        <v>207</v>
      </c>
      <c r="AA2876" t="s">
        <v>2509</v>
      </c>
      <c r="AB2876" t="s">
        <v>2510</v>
      </c>
      <c r="AC2876" t="s">
        <v>25</v>
      </c>
      <c r="AD2876" t="s">
        <v>26</v>
      </c>
      <c r="AE2876" t="s">
        <v>300</v>
      </c>
      <c r="AF2876" t="s">
        <v>301</v>
      </c>
      <c r="AG2876">
        <v>10035</v>
      </c>
      <c r="AH2876" t="s">
        <v>160</v>
      </c>
      <c r="AI2876" t="s">
        <v>646</v>
      </c>
      <c r="AJ2876" t="s">
        <v>46</v>
      </c>
      <c r="AK2876" t="s">
        <v>303</v>
      </c>
      <c r="AL2876" t="s">
        <v>647</v>
      </c>
      <c r="AM2876">
        <v>6.03</v>
      </c>
      <c r="AN2876">
        <v>3</v>
      </c>
      <c r="AO2876">
        <v>0</v>
      </c>
      <c r="AP2876">
        <v>2.9546999999999999</v>
      </c>
      <c r="AQ2876">
        <f>YEAR(Table1[[#This Row],[Order Date]])</f>
        <v>2017</v>
      </c>
      <c r="AR2876" t="str">
        <f>TEXT(Table1[[#This Row],[Order Date]],"mmmm")</f>
        <v>December</v>
      </c>
      <c r="AS2876" t="str">
        <f>"Q"&amp;ROUNDUP(MONTH(Table1[[#This Row],[Order Date]])/3,0)</f>
        <v>Q4</v>
      </c>
      <c r="AT2876">
        <f>IF(Table1[[#This Row],[Sales]]=0,0,Table1[[#This Row],[Profit]]/Table1[[#This Row],[Sales]])</f>
        <v>0.48999999999999994</v>
      </c>
    </row>
    <row r="2877" spans="22:46" x14ac:dyDescent="0.3">
      <c r="V2877">
        <v>2876</v>
      </c>
      <c r="W2877" t="s">
        <v>6741</v>
      </c>
      <c r="X2877" s="1">
        <v>42390</v>
      </c>
      <c r="Y2877" t="s">
        <v>6742</v>
      </c>
      <c r="Z2877" t="s">
        <v>22</v>
      </c>
      <c r="AA2877" t="s">
        <v>1397</v>
      </c>
      <c r="AB2877" t="s">
        <v>1398</v>
      </c>
      <c r="AC2877" t="s">
        <v>25</v>
      </c>
      <c r="AD2877" t="s">
        <v>26</v>
      </c>
      <c r="AE2877" t="s">
        <v>1065</v>
      </c>
      <c r="AF2877" t="s">
        <v>43</v>
      </c>
      <c r="AG2877">
        <v>92037</v>
      </c>
      <c r="AH2877" t="s">
        <v>44</v>
      </c>
      <c r="AI2877" t="s">
        <v>4380</v>
      </c>
      <c r="AJ2877" t="s">
        <v>31</v>
      </c>
      <c r="AK2877" t="s">
        <v>35</v>
      </c>
      <c r="AL2877" t="s">
        <v>4381</v>
      </c>
      <c r="AM2877">
        <v>153.56800000000001</v>
      </c>
      <c r="AN2877">
        <v>2</v>
      </c>
      <c r="AO2877">
        <v>0.2</v>
      </c>
      <c r="AP2877">
        <v>-5.7587999999999999</v>
      </c>
      <c r="AQ2877">
        <f>YEAR(Table1[[#This Row],[Order Date]])</f>
        <v>2016</v>
      </c>
      <c r="AR2877" t="str">
        <f>TEXT(Table1[[#This Row],[Order Date]],"mmmm")</f>
        <v>January</v>
      </c>
      <c r="AS2877" t="str">
        <f>"Q"&amp;ROUNDUP(MONTH(Table1[[#This Row],[Order Date]])/3,0)</f>
        <v>Q1</v>
      </c>
      <c r="AT2877">
        <f>IF(Table1[[#This Row],[Sales]]=0,0,Table1[[#This Row],[Profit]]/Table1[[#This Row],[Sales]])</f>
        <v>-3.7499999999999999E-2</v>
      </c>
    </row>
    <row r="2878" spans="22:46" x14ac:dyDescent="0.3">
      <c r="V2878">
        <v>2877</v>
      </c>
      <c r="W2878" t="s">
        <v>6741</v>
      </c>
      <c r="X2878" s="1">
        <v>42390</v>
      </c>
      <c r="Y2878" t="s">
        <v>6742</v>
      </c>
      <c r="Z2878" t="s">
        <v>22</v>
      </c>
      <c r="AA2878" t="s">
        <v>1397</v>
      </c>
      <c r="AB2878" t="s">
        <v>1398</v>
      </c>
      <c r="AC2878" t="s">
        <v>25</v>
      </c>
      <c r="AD2878" t="s">
        <v>26</v>
      </c>
      <c r="AE2878" t="s">
        <v>1065</v>
      </c>
      <c r="AF2878" t="s">
        <v>43</v>
      </c>
      <c r="AG2878">
        <v>92037</v>
      </c>
      <c r="AH2878" t="s">
        <v>44</v>
      </c>
      <c r="AI2878" t="s">
        <v>1438</v>
      </c>
      <c r="AJ2878" t="s">
        <v>31</v>
      </c>
      <c r="AK2878" t="s">
        <v>35</v>
      </c>
      <c r="AL2878" t="s">
        <v>1439</v>
      </c>
      <c r="AM2878">
        <v>1013.4880000000001</v>
      </c>
      <c r="AN2878">
        <v>7</v>
      </c>
      <c r="AO2878">
        <v>0.2</v>
      </c>
      <c r="AP2878">
        <v>76.011600000000001</v>
      </c>
      <c r="AQ2878">
        <f>YEAR(Table1[[#This Row],[Order Date]])</f>
        <v>2016</v>
      </c>
      <c r="AR2878" t="str">
        <f>TEXT(Table1[[#This Row],[Order Date]],"mmmm")</f>
        <v>January</v>
      </c>
      <c r="AS2878" t="str">
        <f>"Q"&amp;ROUNDUP(MONTH(Table1[[#This Row],[Order Date]])/3,0)</f>
        <v>Q1</v>
      </c>
      <c r="AT2878">
        <f>IF(Table1[[#This Row],[Sales]]=0,0,Table1[[#This Row],[Profit]]/Table1[[#This Row],[Sales]])</f>
        <v>7.4999999999999997E-2</v>
      </c>
    </row>
    <row r="2879" spans="22:46" x14ac:dyDescent="0.3">
      <c r="V2879">
        <v>2878</v>
      </c>
      <c r="W2879" t="s">
        <v>6743</v>
      </c>
      <c r="X2879" s="1">
        <v>42384</v>
      </c>
      <c r="Y2879" t="s">
        <v>6745</v>
      </c>
      <c r="Z2879" t="s">
        <v>51</v>
      </c>
      <c r="AA2879" t="s">
        <v>6596</v>
      </c>
      <c r="AB2879" t="s">
        <v>6597</v>
      </c>
      <c r="AC2879" t="s">
        <v>108</v>
      </c>
      <c r="AD2879" t="s">
        <v>26</v>
      </c>
      <c r="AE2879" t="s">
        <v>891</v>
      </c>
      <c r="AF2879" t="s">
        <v>892</v>
      </c>
      <c r="AG2879">
        <v>7090</v>
      </c>
      <c r="AH2879" t="s">
        <v>160</v>
      </c>
      <c r="AI2879" t="s">
        <v>5640</v>
      </c>
      <c r="AJ2879" t="s">
        <v>46</v>
      </c>
      <c r="AK2879" t="s">
        <v>190</v>
      </c>
      <c r="AL2879" t="s">
        <v>5641</v>
      </c>
      <c r="AM2879">
        <v>52.34</v>
      </c>
      <c r="AN2879">
        <v>2</v>
      </c>
      <c r="AO2879">
        <v>0</v>
      </c>
      <c r="AP2879">
        <v>24.599799999999998</v>
      </c>
      <c r="AQ2879">
        <f>YEAR(Table1[[#This Row],[Order Date]])</f>
        <v>2016</v>
      </c>
      <c r="AR2879" t="str">
        <f>TEXT(Table1[[#This Row],[Order Date]],"mmmm")</f>
        <v>January</v>
      </c>
      <c r="AS2879" t="str">
        <f>"Q"&amp;ROUNDUP(MONTH(Table1[[#This Row],[Order Date]])/3,0)</f>
        <v>Q1</v>
      </c>
      <c r="AT2879">
        <f>IF(Table1[[#This Row],[Sales]]=0,0,Table1[[#This Row],[Profit]]/Table1[[#This Row],[Sales]])</f>
        <v>0.46999999999999992</v>
      </c>
    </row>
    <row r="2880" spans="22:46" x14ac:dyDescent="0.3">
      <c r="V2880">
        <v>2879</v>
      </c>
      <c r="W2880" t="s">
        <v>6743</v>
      </c>
      <c r="X2880" s="1">
        <v>42384</v>
      </c>
      <c r="Y2880" t="s">
        <v>6745</v>
      </c>
      <c r="Z2880" t="s">
        <v>51</v>
      </c>
      <c r="AA2880" t="s">
        <v>6596</v>
      </c>
      <c r="AB2880" t="s">
        <v>6597</v>
      </c>
      <c r="AC2880" t="s">
        <v>108</v>
      </c>
      <c r="AD2880" t="s">
        <v>26</v>
      </c>
      <c r="AE2880" t="s">
        <v>891</v>
      </c>
      <c r="AF2880" t="s">
        <v>892</v>
      </c>
      <c r="AG2880">
        <v>7090</v>
      </c>
      <c r="AH2880" t="s">
        <v>160</v>
      </c>
      <c r="AI2880" t="s">
        <v>1650</v>
      </c>
      <c r="AJ2880" t="s">
        <v>46</v>
      </c>
      <c r="AK2880" t="s">
        <v>70</v>
      </c>
      <c r="AL2880" t="s">
        <v>1651</v>
      </c>
      <c r="AM2880">
        <v>4.66</v>
      </c>
      <c r="AN2880">
        <v>2</v>
      </c>
      <c r="AO2880">
        <v>0</v>
      </c>
      <c r="AP2880">
        <v>1.3513999999999999</v>
      </c>
      <c r="AQ2880">
        <f>YEAR(Table1[[#This Row],[Order Date]])</f>
        <v>2016</v>
      </c>
      <c r="AR2880" t="str">
        <f>TEXT(Table1[[#This Row],[Order Date]],"mmmm")</f>
        <v>January</v>
      </c>
      <c r="AS2880" t="str">
        <f>"Q"&amp;ROUNDUP(MONTH(Table1[[#This Row],[Order Date]])/3,0)</f>
        <v>Q1</v>
      </c>
      <c r="AT2880">
        <f>IF(Table1[[#This Row],[Sales]]=0,0,Table1[[#This Row],[Profit]]/Table1[[#This Row],[Sales]])</f>
        <v>0.28999999999999998</v>
      </c>
    </row>
    <row r="2881" spans="22:46" x14ac:dyDescent="0.3">
      <c r="V2881">
        <v>2880</v>
      </c>
      <c r="W2881" t="s">
        <v>6743</v>
      </c>
      <c r="X2881" s="1">
        <v>42384</v>
      </c>
      <c r="Y2881" t="s">
        <v>6745</v>
      </c>
      <c r="Z2881" t="s">
        <v>51</v>
      </c>
      <c r="AA2881" t="s">
        <v>6596</v>
      </c>
      <c r="AB2881" t="s">
        <v>6597</v>
      </c>
      <c r="AC2881" t="s">
        <v>108</v>
      </c>
      <c r="AD2881" t="s">
        <v>26</v>
      </c>
      <c r="AE2881" t="s">
        <v>891</v>
      </c>
      <c r="AF2881" t="s">
        <v>892</v>
      </c>
      <c r="AG2881">
        <v>7090</v>
      </c>
      <c r="AH2881" t="s">
        <v>160</v>
      </c>
      <c r="AI2881" t="s">
        <v>541</v>
      </c>
      <c r="AJ2881" t="s">
        <v>73</v>
      </c>
      <c r="AK2881" t="s">
        <v>176</v>
      </c>
      <c r="AL2881" t="s">
        <v>542</v>
      </c>
      <c r="AM2881">
        <v>254.97</v>
      </c>
      <c r="AN2881">
        <v>3</v>
      </c>
      <c r="AO2881">
        <v>0</v>
      </c>
      <c r="AP2881">
        <v>91.789199999999994</v>
      </c>
      <c r="AQ2881">
        <f>YEAR(Table1[[#This Row],[Order Date]])</f>
        <v>2016</v>
      </c>
      <c r="AR2881" t="str">
        <f>TEXT(Table1[[#This Row],[Order Date]],"mmmm")</f>
        <v>January</v>
      </c>
      <c r="AS2881" t="str">
        <f>"Q"&amp;ROUNDUP(MONTH(Table1[[#This Row],[Order Date]])/3,0)</f>
        <v>Q1</v>
      </c>
      <c r="AT2881">
        <f>IF(Table1[[#This Row],[Sales]]=0,0,Table1[[#This Row],[Profit]]/Table1[[#This Row],[Sales]])</f>
        <v>0.36</v>
      </c>
    </row>
    <row r="2882" spans="22:46" x14ac:dyDescent="0.3">
      <c r="V2882">
        <v>2881</v>
      </c>
      <c r="W2882" t="s">
        <v>6746</v>
      </c>
      <c r="X2882" s="1">
        <v>42632</v>
      </c>
      <c r="Y2882" t="s">
        <v>363</v>
      </c>
      <c r="Z2882" t="s">
        <v>22</v>
      </c>
      <c r="AA2882" t="s">
        <v>1684</v>
      </c>
      <c r="AB2882" t="s">
        <v>1685</v>
      </c>
      <c r="AC2882" t="s">
        <v>108</v>
      </c>
      <c r="AD2882" t="s">
        <v>26</v>
      </c>
      <c r="AE2882" t="s">
        <v>6747</v>
      </c>
      <c r="AF2882" t="s">
        <v>892</v>
      </c>
      <c r="AG2882">
        <v>7050</v>
      </c>
      <c r="AH2882" t="s">
        <v>160</v>
      </c>
      <c r="AI2882" t="s">
        <v>114</v>
      </c>
      <c r="AJ2882" t="s">
        <v>46</v>
      </c>
      <c r="AK2882" t="s">
        <v>77</v>
      </c>
      <c r="AL2882" t="s">
        <v>115</v>
      </c>
      <c r="AM2882">
        <v>25.44</v>
      </c>
      <c r="AN2882">
        <v>6</v>
      </c>
      <c r="AO2882">
        <v>0</v>
      </c>
      <c r="AP2882">
        <v>12.72</v>
      </c>
      <c r="AQ2882">
        <f>YEAR(Table1[[#This Row],[Order Date]])</f>
        <v>2016</v>
      </c>
      <c r="AR2882" t="str">
        <f>TEXT(Table1[[#This Row],[Order Date]],"mmmm")</f>
        <v>September</v>
      </c>
      <c r="AS2882" t="str">
        <f>"Q"&amp;ROUNDUP(MONTH(Table1[[#This Row],[Order Date]])/3,0)</f>
        <v>Q3</v>
      </c>
      <c r="AT2882">
        <f>IF(Table1[[#This Row],[Sales]]=0,0,Table1[[#This Row],[Profit]]/Table1[[#This Row],[Sales]])</f>
        <v>0.5</v>
      </c>
    </row>
    <row r="2883" spans="22:46" x14ac:dyDescent="0.3">
      <c r="V2883">
        <v>2882</v>
      </c>
      <c r="W2883" t="s">
        <v>6746</v>
      </c>
      <c r="X2883" s="1">
        <v>42632</v>
      </c>
      <c r="Y2883" t="s">
        <v>363</v>
      </c>
      <c r="Z2883" t="s">
        <v>22</v>
      </c>
      <c r="AA2883" t="s">
        <v>1684</v>
      </c>
      <c r="AB2883" t="s">
        <v>1685</v>
      </c>
      <c r="AC2883" t="s">
        <v>108</v>
      </c>
      <c r="AD2883" t="s">
        <v>26</v>
      </c>
      <c r="AE2883" t="s">
        <v>6747</v>
      </c>
      <c r="AF2883" t="s">
        <v>892</v>
      </c>
      <c r="AG2883">
        <v>7050</v>
      </c>
      <c r="AH2883" t="s">
        <v>160</v>
      </c>
      <c r="AI2883" t="s">
        <v>2911</v>
      </c>
      <c r="AJ2883" t="s">
        <v>46</v>
      </c>
      <c r="AK2883" t="s">
        <v>651</v>
      </c>
      <c r="AL2883" t="s">
        <v>2912</v>
      </c>
      <c r="AM2883">
        <v>27.93</v>
      </c>
      <c r="AN2883">
        <v>3</v>
      </c>
      <c r="AO2883">
        <v>0</v>
      </c>
      <c r="AP2883">
        <v>8.0997000000000003</v>
      </c>
      <c r="AQ2883">
        <f>YEAR(Table1[[#This Row],[Order Date]])</f>
        <v>2016</v>
      </c>
      <c r="AR2883" t="str">
        <f>TEXT(Table1[[#This Row],[Order Date]],"mmmm")</f>
        <v>September</v>
      </c>
      <c r="AS2883" t="str">
        <f>"Q"&amp;ROUNDUP(MONTH(Table1[[#This Row],[Order Date]])/3,0)</f>
        <v>Q3</v>
      </c>
      <c r="AT2883">
        <f>IF(Table1[[#This Row],[Sales]]=0,0,Table1[[#This Row],[Profit]]/Table1[[#This Row],[Sales]])</f>
        <v>0.29000000000000004</v>
      </c>
    </row>
    <row r="2884" spans="22:46" x14ac:dyDescent="0.3">
      <c r="V2884">
        <v>2883</v>
      </c>
      <c r="W2884" t="s">
        <v>6748</v>
      </c>
      <c r="X2884" s="1">
        <v>41691</v>
      </c>
      <c r="Y2884" t="s">
        <v>6749</v>
      </c>
      <c r="Z2884" t="s">
        <v>51</v>
      </c>
      <c r="AA2884" t="s">
        <v>6085</v>
      </c>
      <c r="AB2884" t="s">
        <v>6086</v>
      </c>
      <c r="AC2884" t="s">
        <v>25</v>
      </c>
      <c r="AD2884" t="s">
        <v>26</v>
      </c>
      <c r="AE2884" t="s">
        <v>6326</v>
      </c>
      <c r="AF2884" t="s">
        <v>233</v>
      </c>
      <c r="AG2884">
        <v>60098</v>
      </c>
      <c r="AH2884" t="s">
        <v>111</v>
      </c>
      <c r="AI2884" t="s">
        <v>2666</v>
      </c>
      <c r="AJ2884" t="s">
        <v>46</v>
      </c>
      <c r="AK2884" t="s">
        <v>77</v>
      </c>
      <c r="AL2884" t="s">
        <v>2667</v>
      </c>
      <c r="AM2884">
        <v>8.85</v>
      </c>
      <c r="AN2884">
        <v>5</v>
      </c>
      <c r="AO2884">
        <v>0.8</v>
      </c>
      <c r="AP2884">
        <v>-13.717499999999999</v>
      </c>
      <c r="AQ2884">
        <f>YEAR(Table1[[#This Row],[Order Date]])</f>
        <v>2014</v>
      </c>
      <c r="AR2884" t="str">
        <f>TEXT(Table1[[#This Row],[Order Date]],"mmmm")</f>
        <v>February</v>
      </c>
      <c r="AS2884" t="str">
        <f>"Q"&amp;ROUNDUP(MONTH(Table1[[#This Row],[Order Date]])/3,0)</f>
        <v>Q1</v>
      </c>
      <c r="AT2884">
        <f>IF(Table1[[#This Row],[Sales]]=0,0,Table1[[#This Row],[Profit]]/Table1[[#This Row],[Sales]])</f>
        <v>-1.55</v>
      </c>
    </row>
    <row r="2885" spans="22:46" x14ac:dyDescent="0.3">
      <c r="V2885">
        <v>2884</v>
      </c>
      <c r="W2885" t="s">
        <v>6750</v>
      </c>
      <c r="X2885" s="1">
        <v>42685</v>
      </c>
      <c r="Y2885" t="s">
        <v>749</v>
      </c>
      <c r="Z2885" t="s">
        <v>22</v>
      </c>
      <c r="AA2885" t="s">
        <v>2995</v>
      </c>
      <c r="AB2885" t="s">
        <v>2996</v>
      </c>
      <c r="AC2885" t="s">
        <v>25</v>
      </c>
      <c r="AD2885" t="s">
        <v>26</v>
      </c>
      <c r="AE2885" t="s">
        <v>136</v>
      </c>
      <c r="AF2885" t="s">
        <v>43</v>
      </c>
      <c r="AG2885">
        <v>94110</v>
      </c>
      <c r="AH2885" t="s">
        <v>44</v>
      </c>
      <c r="AI2885" t="s">
        <v>3745</v>
      </c>
      <c r="AJ2885" t="s">
        <v>31</v>
      </c>
      <c r="AK2885" t="s">
        <v>67</v>
      </c>
      <c r="AL2885" t="s">
        <v>3746</v>
      </c>
      <c r="AM2885">
        <v>6.96</v>
      </c>
      <c r="AN2885">
        <v>4</v>
      </c>
      <c r="AO2885">
        <v>0</v>
      </c>
      <c r="AP2885">
        <v>2.2271999999999998</v>
      </c>
      <c r="AQ2885">
        <f>YEAR(Table1[[#This Row],[Order Date]])</f>
        <v>2016</v>
      </c>
      <c r="AR2885" t="str">
        <f>TEXT(Table1[[#This Row],[Order Date]],"mmmm")</f>
        <v>November</v>
      </c>
      <c r="AS2885" t="str">
        <f>"Q"&amp;ROUNDUP(MONTH(Table1[[#This Row],[Order Date]])/3,0)</f>
        <v>Q4</v>
      </c>
      <c r="AT2885">
        <f>IF(Table1[[#This Row],[Sales]]=0,0,Table1[[#This Row],[Profit]]/Table1[[#This Row],[Sales]])</f>
        <v>0.32</v>
      </c>
    </row>
    <row r="2886" spans="22:46" x14ac:dyDescent="0.3">
      <c r="V2886">
        <v>2885</v>
      </c>
      <c r="W2886" t="s">
        <v>6751</v>
      </c>
      <c r="X2886" s="1">
        <v>42399</v>
      </c>
      <c r="Y2886" s="1">
        <v>42431</v>
      </c>
      <c r="Z2886" t="s">
        <v>51</v>
      </c>
      <c r="AA2886" t="s">
        <v>2155</v>
      </c>
      <c r="AB2886" t="s">
        <v>2156</v>
      </c>
      <c r="AC2886" t="s">
        <v>25</v>
      </c>
      <c r="AD2886" t="s">
        <v>26</v>
      </c>
      <c r="AE2886" t="s">
        <v>136</v>
      </c>
      <c r="AF2886" t="s">
        <v>43</v>
      </c>
      <c r="AG2886">
        <v>94122</v>
      </c>
      <c r="AH2886" t="s">
        <v>44</v>
      </c>
      <c r="AI2886" t="s">
        <v>2789</v>
      </c>
      <c r="AJ2886" t="s">
        <v>46</v>
      </c>
      <c r="AK2886" t="s">
        <v>77</v>
      </c>
      <c r="AL2886" t="s">
        <v>2790</v>
      </c>
      <c r="AM2886">
        <v>17.456</v>
      </c>
      <c r="AN2886">
        <v>2</v>
      </c>
      <c r="AO2886">
        <v>0.2</v>
      </c>
      <c r="AP2886">
        <v>5.8914</v>
      </c>
      <c r="AQ2886">
        <f>YEAR(Table1[[#This Row],[Order Date]])</f>
        <v>2016</v>
      </c>
      <c r="AR2886" t="str">
        <f>TEXT(Table1[[#This Row],[Order Date]],"mmmm")</f>
        <v>January</v>
      </c>
      <c r="AS2886" t="str">
        <f>"Q"&amp;ROUNDUP(MONTH(Table1[[#This Row],[Order Date]])/3,0)</f>
        <v>Q1</v>
      </c>
      <c r="AT2886">
        <f>IF(Table1[[#This Row],[Sales]]=0,0,Table1[[#This Row],[Profit]]/Table1[[#This Row],[Sales]])</f>
        <v>0.33750000000000002</v>
      </c>
    </row>
    <row r="2887" spans="22:46" x14ac:dyDescent="0.3">
      <c r="V2887">
        <v>2886</v>
      </c>
      <c r="W2887" t="s">
        <v>6752</v>
      </c>
      <c r="X2887" s="1">
        <v>42661</v>
      </c>
      <c r="Y2887" t="s">
        <v>3074</v>
      </c>
      <c r="Z2887" t="s">
        <v>51</v>
      </c>
      <c r="AA2887" t="s">
        <v>2060</v>
      </c>
      <c r="AB2887" t="s">
        <v>2061</v>
      </c>
      <c r="AC2887" t="s">
        <v>25</v>
      </c>
      <c r="AD2887" t="s">
        <v>26</v>
      </c>
      <c r="AE2887" t="s">
        <v>4590</v>
      </c>
      <c r="AF2887" t="s">
        <v>349</v>
      </c>
      <c r="AG2887">
        <v>85281</v>
      </c>
      <c r="AH2887" t="s">
        <v>44</v>
      </c>
      <c r="AI2887" t="s">
        <v>1731</v>
      </c>
      <c r="AJ2887" t="s">
        <v>31</v>
      </c>
      <c r="AK2887" t="s">
        <v>35</v>
      </c>
      <c r="AL2887" t="s">
        <v>1732</v>
      </c>
      <c r="AM2887">
        <v>307.92</v>
      </c>
      <c r="AN2887">
        <v>5</v>
      </c>
      <c r="AO2887">
        <v>0.2</v>
      </c>
      <c r="AP2887">
        <v>-34.640999999999998</v>
      </c>
      <c r="AQ2887">
        <f>YEAR(Table1[[#This Row],[Order Date]])</f>
        <v>2016</v>
      </c>
      <c r="AR2887" t="str">
        <f>TEXT(Table1[[#This Row],[Order Date]],"mmmm")</f>
        <v>October</v>
      </c>
      <c r="AS2887" t="str">
        <f>"Q"&amp;ROUNDUP(MONTH(Table1[[#This Row],[Order Date]])/3,0)</f>
        <v>Q4</v>
      </c>
      <c r="AT2887">
        <f>IF(Table1[[#This Row],[Sales]]=0,0,Table1[[#This Row],[Profit]]/Table1[[#This Row],[Sales]])</f>
        <v>-0.11249999999999999</v>
      </c>
    </row>
    <row r="2888" spans="22:46" x14ac:dyDescent="0.3">
      <c r="V2888">
        <v>2887</v>
      </c>
      <c r="W2888" t="s">
        <v>6753</v>
      </c>
      <c r="X2888" s="1">
        <v>43087</v>
      </c>
      <c r="Y2888" t="s">
        <v>4369</v>
      </c>
      <c r="Z2888" t="s">
        <v>207</v>
      </c>
      <c r="AA2888" t="s">
        <v>2060</v>
      </c>
      <c r="AB2888" t="s">
        <v>2061</v>
      </c>
      <c r="AC2888" t="s">
        <v>25</v>
      </c>
      <c r="AD2888" t="s">
        <v>26</v>
      </c>
      <c r="AE2888" t="s">
        <v>42</v>
      </c>
      <c r="AF2888" t="s">
        <v>43</v>
      </c>
      <c r="AG2888">
        <v>90008</v>
      </c>
      <c r="AH2888" t="s">
        <v>44</v>
      </c>
      <c r="AI2888" t="s">
        <v>1981</v>
      </c>
      <c r="AJ2888" t="s">
        <v>46</v>
      </c>
      <c r="AK2888" t="s">
        <v>70</v>
      </c>
      <c r="AL2888" t="s">
        <v>1982</v>
      </c>
      <c r="AM2888">
        <v>6.63</v>
      </c>
      <c r="AN2888">
        <v>3</v>
      </c>
      <c r="AO2888">
        <v>0</v>
      </c>
      <c r="AP2888">
        <v>1.7901</v>
      </c>
      <c r="AQ2888">
        <f>YEAR(Table1[[#This Row],[Order Date]])</f>
        <v>2017</v>
      </c>
      <c r="AR2888" t="str">
        <f>TEXT(Table1[[#This Row],[Order Date]],"mmmm")</f>
        <v>December</v>
      </c>
      <c r="AS2888" t="str">
        <f>"Q"&amp;ROUNDUP(MONTH(Table1[[#This Row],[Order Date]])/3,0)</f>
        <v>Q4</v>
      </c>
      <c r="AT2888">
        <f>IF(Table1[[#This Row],[Sales]]=0,0,Table1[[#This Row],[Profit]]/Table1[[#This Row],[Sales]])</f>
        <v>0.27</v>
      </c>
    </row>
    <row r="2889" spans="22:46" x14ac:dyDescent="0.3">
      <c r="V2889">
        <v>2888</v>
      </c>
      <c r="W2889" t="s">
        <v>6753</v>
      </c>
      <c r="X2889" s="1">
        <v>43087</v>
      </c>
      <c r="Y2889" t="s">
        <v>4369</v>
      </c>
      <c r="Z2889" t="s">
        <v>207</v>
      </c>
      <c r="AA2889" t="s">
        <v>2060</v>
      </c>
      <c r="AB2889" t="s">
        <v>2061</v>
      </c>
      <c r="AC2889" t="s">
        <v>25</v>
      </c>
      <c r="AD2889" t="s">
        <v>26</v>
      </c>
      <c r="AE2889" t="s">
        <v>42</v>
      </c>
      <c r="AF2889" t="s">
        <v>43</v>
      </c>
      <c r="AG2889">
        <v>90008</v>
      </c>
      <c r="AH2889" t="s">
        <v>44</v>
      </c>
      <c r="AI2889" t="s">
        <v>3785</v>
      </c>
      <c r="AJ2889" t="s">
        <v>46</v>
      </c>
      <c r="AK2889" t="s">
        <v>94</v>
      </c>
      <c r="AL2889" t="s">
        <v>3786</v>
      </c>
      <c r="AM2889">
        <v>12.96</v>
      </c>
      <c r="AN2889">
        <v>2</v>
      </c>
      <c r="AO2889">
        <v>0</v>
      </c>
      <c r="AP2889">
        <v>6.2207999999999997</v>
      </c>
      <c r="AQ2889">
        <f>YEAR(Table1[[#This Row],[Order Date]])</f>
        <v>2017</v>
      </c>
      <c r="AR2889" t="str">
        <f>TEXT(Table1[[#This Row],[Order Date]],"mmmm")</f>
        <v>December</v>
      </c>
      <c r="AS2889" t="str">
        <f>"Q"&amp;ROUNDUP(MONTH(Table1[[#This Row],[Order Date]])/3,0)</f>
        <v>Q4</v>
      </c>
      <c r="AT2889">
        <f>IF(Table1[[#This Row],[Sales]]=0,0,Table1[[#This Row],[Profit]]/Table1[[#This Row],[Sales]])</f>
        <v>0.47999999999999993</v>
      </c>
    </row>
    <row r="2890" spans="22:46" x14ac:dyDescent="0.3">
      <c r="V2890">
        <v>2889</v>
      </c>
      <c r="W2890" t="s">
        <v>6753</v>
      </c>
      <c r="X2890" s="1">
        <v>43087</v>
      </c>
      <c r="Y2890" t="s">
        <v>4369</v>
      </c>
      <c r="Z2890" t="s">
        <v>207</v>
      </c>
      <c r="AA2890" t="s">
        <v>2060</v>
      </c>
      <c r="AB2890" t="s">
        <v>2061</v>
      </c>
      <c r="AC2890" t="s">
        <v>25</v>
      </c>
      <c r="AD2890" t="s">
        <v>26</v>
      </c>
      <c r="AE2890" t="s">
        <v>42</v>
      </c>
      <c r="AF2890" t="s">
        <v>43</v>
      </c>
      <c r="AG2890">
        <v>90008</v>
      </c>
      <c r="AH2890" t="s">
        <v>44</v>
      </c>
      <c r="AI2890" t="s">
        <v>3232</v>
      </c>
      <c r="AJ2890" t="s">
        <v>46</v>
      </c>
      <c r="AK2890" t="s">
        <v>94</v>
      </c>
      <c r="AL2890" t="s">
        <v>3233</v>
      </c>
      <c r="AM2890">
        <v>32.4</v>
      </c>
      <c r="AN2890">
        <v>5</v>
      </c>
      <c r="AO2890">
        <v>0</v>
      </c>
      <c r="AP2890">
        <v>15.552</v>
      </c>
      <c r="AQ2890">
        <f>YEAR(Table1[[#This Row],[Order Date]])</f>
        <v>2017</v>
      </c>
      <c r="AR2890" t="str">
        <f>TEXT(Table1[[#This Row],[Order Date]],"mmmm")</f>
        <v>December</v>
      </c>
      <c r="AS2890" t="str">
        <f>"Q"&amp;ROUNDUP(MONTH(Table1[[#This Row],[Order Date]])/3,0)</f>
        <v>Q4</v>
      </c>
      <c r="AT2890">
        <f>IF(Table1[[#This Row],[Sales]]=0,0,Table1[[#This Row],[Profit]]/Table1[[#This Row],[Sales]])</f>
        <v>0.48</v>
      </c>
    </row>
    <row r="2891" spans="22:46" x14ac:dyDescent="0.3">
      <c r="V2891">
        <v>2890</v>
      </c>
      <c r="W2891" t="s">
        <v>6754</v>
      </c>
      <c r="X2891" s="1">
        <v>43041</v>
      </c>
      <c r="Y2891" s="1">
        <v>42897</v>
      </c>
      <c r="Z2891" t="s">
        <v>51</v>
      </c>
      <c r="AA2891" t="s">
        <v>1690</v>
      </c>
      <c r="AB2891" t="s">
        <v>1691</v>
      </c>
      <c r="AC2891" t="s">
        <v>41</v>
      </c>
      <c r="AD2891" t="s">
        <v>26</v>
      </c>
      <c r="AE2891" t="s">
        <v>99</v>
      </c>
      <c r="AF2891" t="s">
        <v>100</v>
      </c>
      <c r="AG2891">
        <v>98105</v>
      </c>
      <c r="AH2891" t="s">
        <v>44</v>
      </c>
      <c r="AI2891" t="s">
        <v>6755</v>
      </c>
      <c r="AJ2891" t="s">
        <v>46</v>
      </c>
      <c r="AK2891" t="s">
        <v>94</v>
      </c>
      <c r="AL2891" t="s">
        <v>6756</v>
      </c>
      <c r="AM2891">
        <v>23.85</v>
      </c>
      <c r="AN2891">
        <v>5</v>
      </c>
      <c r="AO2891">
        <v>0</v>
      </c>
      <c r="AP2891">
        <v>10.7325</v>
      </c>
      <c r="AQ2891">
        <f>YEAR(Table1[[#This Row],[Order Date]])</f>
        <v>2017</v>
      </c>
      <c r="AR2891" t="str">
        <f>TEXT(Table1[[#This Row],[Order Date]],"mmmm")</f>
        <v>November</v>
      </c>
      <c r="AS2891" t="str">
        <f>"Q"&amp;ROUNDUP(MONTH(Table1[[#This Row],[Order Date]])/3,0)</f>
        <v>Q4</v>
      </c>
      <c r="AT2891">
        <f>IF(Table1[[#This Row],[Sales]]=0,0,Table1[[#This Row],[Profit]]/Table1[[#This Row],[Sales]])</f>
        <v>0.44999999999999996</v>
      </c>
    </row>
    <row r="2892" spans="22:46" x14ac:dyDescent="0.3">
      <c r="V2892">
        <v>2891</v>
      </c>
      <c r="W2892" t="s">
        <v>6757</v>
      </c>
      <c r="X2892" s="1">
        <v>41758</v>
      </c>
      <c r="Y2892" s="1">
        <v>41644</v>
      </c>
      <c r="Z2892" t="s">
        <v>22</v>
      </c>
      <c r="AA2892" t="s">
        <v>6758</v>
      </c>
      <c r="AB2892" t="s">
        <v>6759</v>
      </c>
      <c r="AC2892" t="s">
        <v>25</v>
      </c>
      <c r="AD2892" t="s">
        <v>26</v>
      </c>
      <c r="AE2892" t="s">
        <v>6760</v>
      </c>
      <c r="AF2892" t="s">
        <v>832</v>
      </c>
      <c r="AG2892">
        <v>70601</v>
      </c>
      <c r="AH2892" t="s">
        <v>29</v>
      </c>
      <c r="AI2892" t="s">
        <v>3515</v>
      </c>
      <c r="AJ2892" t="s">
        <v>31</v>
      </c>
      <c r="AK2892" t="s">
        <v>35</v>
      </c>
      <c r="AL2892" t="s">
        <v>3516</v>
      </c>
      <c r="AM2892">
        <v>51.96</v>
      </c>
      <c r="AN2892">
        <v>2</v>
      </c>
      <c r="AO2892">
        <v>0</v>
      </c>
      <c r="AP2892">
        <v>12.99</v>
      </c>
      <c r="AQ2892">
        <f>YEAR(Table1[[#This Row],[Order Date]])</f>
        <v>2014</v>
      </c>
      <c r="AR2892" t="str">
        <f>TEXT(Table1[[#This Row],[Order Date]],"mmmm")</f>
        <v>April</v>
      </c>
      <c r="AS2892" t="str">
        <f>"Q"&amp;ROUNDUP(MONTH(Table1[[#This Row],[Order Date]])/3,0)</f>
        <v>Q2</v>
      </c>
      <c r="AT2892">
        <f>IF(Table1[[#This Row],[Sales]]=0,0,Table1[[#This Row],[Profit]]/Table1[[#This Row],[Sales]])</f>
        <v>0.25</v>
      </c>
    </row>
    <row r="2893" spans="22:46" x14ac:dyDescent="0.3">
      <c r="V2893">
        <v>2892</v>
      </c>
      <c r="W2893" t="s">
        <v>6757</v>
      </c>
      <c r="X2893" s="1">
        <v>41758</v>
      </c>
      <c r="Y2893" s="1">
        <v>41644</v>
      </c>
      <c r="Z2893" t="s">
        <v>22</v>
      </c>
      <c r="AA2893" t="s">
        <v>6758</v>
      </c>
      <c r="AB2893" t="s">
        <v>6759</v>
      </c>
      <c r="AC2893" t="s">
        <v>25</v>
      </c>
      <c r="AD2893" t="s">
        <v>26</v>
      </c>
      <c r="AE2893" t="s">
        <v>6760</v>
      </c>
      <c r="AF2893" t="s">
        <v>832</v>
      </c>
      <c r="AG2893">
        <v>70601</v>
      </c>
      <c r="AH2893" t="s">
        <v>29</v>
      </c>
      <c r="AI2893" t="s">
        <v>4196</v>
      </c>
      <c r="AJ2893" t="s">
        <v>46</v>
      </c>
      <c r="AK2893" t="s">
        <v>77</v>
      </c>
      <c r="AL2893" t="s">
        <v>4197</v>
      </c>
      <c r="AM2893">
        <v>17.940000000000001</v>
      </c>
      <c r="AN2893">
        <v>3</v>
      </c>
      <c r="AO2893">
        <v>0</v>
      </c>
      <c r="AP2893">
        <v>8.6112000000000002</v>
      </c>
      <c r="AQ2893">
        <f>YEAR(Table1[[#This Row],[Order Date]])</f>
        <v>2014</v>
      </c>
      <c r="AR2893" t="str">
        <f>TEXT(Table1[[#This Row],[Order Date]],"mmmm")</f>
        <v>April</v>
      </c>
      <c r="AS2893" t="str">
        <f>"Q"&amp;ROUNDUP(MONTH(Table1[[#This Row],[Order Date]])/3,0)</f>
        <v>Q2</v>
      </c>
      <c r="AT2893">
        <f>IF(Table1[[#This Row],[Sales]]=0,0,Table1[[#This Row],[Profit]]/Table1[[#This Row],[Sales]])</f>
        <v>0.48</v>
      </c>
    </row>
    <row r="2894" spans="22:46" x14ac:dyDescent="0.3">
      <c r="V2894">
        <v>2893</v>
      </c>
      <c r="W2894" t="s">
        <v>6761</v>
      </c>
      <c r="X2894" s="1">
        <v>43031</v>
      </c>
      <c r="Y2894" t="s">
        <v>3125</v>
      </c>
      <c r="Z2894" t="s">
        <v>51</v>
      </c>
      <c r="AA2894" t="s">
        <v>418</v>
      </c>
      <c r="AB2894" t="s">
        <v>419</v>
      </c>
      <c r="AC2894" t="s">
        <v>41</v>
      </c>
      <c r="AD2894" t="s">
        <v>26</v>
      </c>
      <c r="AE2894" t="s">
        <v>440</v>
      </c>
      <c r="AF2894" t="s">
        <v>301</v>
      </c>
      <c r="AG2894">
        <v>14609</v>
      </c>
      <c r="AH2894" t="s">
        <v>160</v>
      </c>
      <c r="AI2894" t="s">
        <v>6762</v>
      </c>
      <c r="AJ2894" t="s">
        <v>46</v>
      </c>
      <c r="AK2894" t="s">
        <v>94</v>
      </c>
      <c r="AL2894" t="s">
        <v>6763</v>
      </c>
      <c r="AM2894">
        <v>11.56</v>
      </c>
      <c r="AN2894">
        <v>2</v>
      </c>
      <c r="AO2894">
        <v>0</v>
      </c>
      <c r="AP2894">
        <v>5.6643999999999997</v>
      </c>
      <c r="AQ2894">
        <f>YEAR(Table1[[#This Row],[Order Date]])</f>
        <v>2017</v>
      </c>
      <c r="AR2894" t="str">
        <f>TEXT(Table1[[#This Row],[Order Date]],"mmmm")</f>
        <v>October</v>
      </c>
      <c r="AS2894" t="str">
        <f>"Q"&amp;ROUNDUP(MONTH(Table1[[#This Row],[Order Date]])/3,0)</f>
        <v>Q4</v>
      </c>
      <c r="AT2894">
        <f>IF(Table1[[#This Row],[Sales]]=0,0,Table1[[#This Row],[Profit]]/Table1[[#This Row],[Sales]])</f>
        <v>0.48999999999999994</v>
      </c>
    </row>
    <row r="2895" spans="22:46" x14ac:dyDescent="0.3">
      <c r="V2895">
        <v>2894</v>
      </c>
      <c r="W2895" t="s">
        <v>6761</v>
      </c>
      <c r="X2895" s="1">
        <v>43031</v>
      </c>
      <c r="Y2895" t="s">
        <v>3125</v>
      </c>
      <c r="Z2895" t="s">
        <v>51</v>
      </c>
      <c r="AA2895" t="s">
        <v>418</v>
      </c>
      <c r="AB2895" t="s">
        <v>419</v>
      </c>
      <c r="AC2895" t="s">
        <v>41</v>
      </c>
      <c r="AD2895" t="s">
        <v>26</v>
      </c>
      <c r="AE2895" t="s">
        <v>440</v>
      </c>
      <c r="AF2895" t="s">
        <v>301</v>
      </c>
      <c r="AG2895">
        <v>14609</v>
      </c>
      <c r="AH2895" t="s">
        <v>160</v>
      </c>
      <c r="AI2895" t="s">
        <v>1029</v>
      </c>
      <c r="AJ2895" t="s">
        <v>46</v>
      </c>
      <c r="AK2895" t="s">
        <v>94</v>
      </c>
      <c r="AL2895" t="s">
        <v>1030</v>
      </c>
      <c r="AM2895">
        <v>26.4</v>
      </c>
      <c r="AN2895">
        <v>5</v>
      </c>
      <c r="AO2895">
        <v>0</v>
      </c>
      <c r="AP2895">
        <v>11.88</v>
      </c>
      <c r="AQ2895">
        <f>YEAR(Table1[[#This Row],[Order Date]])</f>
        <v>2017</v>
      </c>
      <c r="AR2895" t="str">
        <f>TEXT(Table1[[#This Row],[Order Date]],"mmmm")</f>
        <v>October</v>
      </c>
      <c r="AS2895" t="str">
        <f>"Q"&amp;ROUNDUP(MONTH(Table1[[#This Row],[Order Date]])/3,0)</f>
        <v>Q4</v>
      </c>
      <c r="AT2895">
        <f>IF(Table1[[#This Row],[Sales]]=0,0,Table1[[#This Row],[Profit]]/Table1[[#This Row],[Sales]])</f>
        <v>0.45000000000000007</v>
      </c>
    </row>
    <row r="2896" spans="22:46" x14ac:dyDescent="0.3">
      <c r="V2896">
        <v>2895</v>
      </c>
      <c r="W2896" t="s">
        <v>6761</v>
      </c>
      <c r="X2896" s="1">
        <v>43031</v>
      </c>
      <c r="Y2896" t="s">
        <v>3125</v>
      </c>
      <c r="Z2896" t="s">
        <v>51</v>
      </c>
      <c r="AA2896" t="s">
        <v>418</v>
      </c>
      <c r="AB2896" t="s">
        <v>419</v>
      </c>
      <c r="AC2896" t="s">
        <v>41</v>
      </c>
      <c r="AD2896" t="s">
        <v>26</v>
      </c>
      <c r="AE2896" t="s">
        <v>440</v>
      </c>
      <c r="AF2896" t="s">
        <v>301</v>
      </c>
      <c r="AG2896">
        <v>14609</v>
      </c>
      <c r="AH2896" t="s">
        <v>160</v>
      </c>
      <c r="AI2896" t="s">
        <v>6764</v>
      </c>
      <c r="AJ2896" t="s">
        <v>31</v>
      </c>
      <c r="AK2896" t="s">
        <v>67</v>
      </c>
      <c r="AL2896" t="s">
        <v>6765</v>
      </c>
      <c r="AM2896">
        <v>69.08</v>
      </c>
      <c r="AN2896">
        <v>11</v>
      </c>
      <c r="AO2896">
        <v>0</v>
      </c>
      <c r="AP2896">
        <v>29.0136</v>
      </c>
      <c r="AQ2896">
        <f>YEAR(Table1[[#This Row],[Order Date]])</f>
        <v>2017</v>
      </c>
      <c r="AR2896" t="str">
        <f>TEXT(Table1[[#This Row],[Order Date]],"mmmm")</f>
        <v>October</v>
      </c>
      <c r="AS2896" t="str">
        <f>"Q"&amp;ROUNDUP(MONTH(Table1[[#This Row],[Order Date]])/3,0)</f>
        <v>Q4</v>
      </c>
      <c r="AT2896">
        <f>IF(Table1[[#This Row],[Sales]]=0,0,Table1[[#This Row],[Profit]]/Table1[[#This Row],[Sales]])</f>
        <v>0.42000000000000004</v>
      </c>
    </row>
    <row r="2897" spans="22:46" x14ac:dyDescent="0.3">
      <c r="V2897">
        <v>2896</v>
      </c>
      <c r="W2897" t="s">
        <v>6761</v>
      </c>
      <c r="X2897" s="1">
        <v>43031</v>
      </c>
      <c r="Y2897" t="s">
        <v>3125</v>
      </c>
      <c r="Z2897" t="s">
        <v>51</v>
      </c>
      <c r="AA2897" t="s">
        <v>418</v>
      </c>
      <c r="AB2897" t="s">
        <v>419</v>
      </c>
      <c r="AC2897" t="s">
        <v>41</v>
      </c>
      <c r="AD2897" t="s">
        <v>26</v>
      </c>
      <c r="AE2897" t="s">
        <v>440</v>
      </c>
      <c r="AF2897" t="s">
        <v>301</v>
      </c>
      <c r="AG2897">
        <v>14609</v>
      </c>
      <c r="AH2897" t="s">
        <v>160</v>
      </c>
      <c r="AI2897" t="s">
        <v>867</v>
      </c>
      <c r="AJ2897" t="s">
        <v>73</v>
      </c>
      <c r="AK2897" t="s">
        <v>74</v>
      </c>
      <c r="AL2897" t="s">
        <v>868</v>
      </c>
      <c r="AM2897">
        <v>35.880000000000003</v>
      </c>
      <c r="AN2897">
        <v>3</v>
      </c>
      <c r="AO2897">
        <v>0</v>
      </c>
      <c r="AP2897">
        <v>10.0464</v>
      </c>
      <c r="AQ2897">
        <f>YEAR(Table1[[#This Row],[Order Date]])</f>
        <v>2017</v>
      </c>
      <c r="AR2897" t="str">
        <f>TEXT(Table1[[#This Row],[Order Date]],"mmmm")</f>
        <v>October</v>
      </c>
      <c r="AS2897" t="str">
        <f>"Q"&amp;ROUNDUP(MONTH(Table1[[#This Row],[Order Date]])/3,0)</f>
        <v>Q4</v>
      </c>
      <c r="AT2897">
        <f>IF(Table1[[#This Row],[Sales]]=0,0,Table1[[#This Row],[Profit]]/Table1[[#This Row],[Sales]])</f>
        <v>0.27999999999999997</v>
      </c>
    </row>
    <row r="2898" spans="22:46" x14ac:dyDescent="0.3">
      <c r="V2898">
        <v>2897</v>
      </c>
      <c r="W2898" t="s">
        <v>6766</v>
      </c>
      <c r="X2898" s="1">
        <v>41728</v>
      </c>
      <c r="Y2898" s="1">
        <v>41702</v>
      </c>
      <c r="Z2898" t="s">
        <v>51</v>
      </c>
      <c r="AA2898" t="s">
        <v>328</v>
      </c>
      <c r="AB2898" t="s">
        <v>329</v>
      </c>
      <c r="AC2898" t="s">
        <v>25</v>
      </c>
      <c r="AD2898" t="s">
        <v>26</v>
      </c>
      <c r="AE2898" t="s">
        <v>1315</v>
      </c>
      <c r="AF2898" t="s">
        <v>301</v>
      </c>
      <c r="AG2898">
        <v>11561</v>
      </c>
      <c r="AH2898" t="s">
        <v>160</v>
      </c>
      <c r="AI2898" t="s">
        <v>4778</v>
      </c>
      <c r="AJ2898" t="s">
        <v>46</v>
      </c>
      <c r="AK2898" t="s">
        <v>70</v>
      </c>
      <c r="AL2898" t="s">
        <v>4779</v>
      </c>
      <c r="AM2898">
        <v>49.65</v>
      </c>
      <c r="AN2898">
        <v>5</v>
      </c>
      <c r="AO2898">
        <v>0</v>
      </c>
      <c r="AP2898">
        <v>20.853000000000002</v>
      </c>
      <c r="AQ2898">
        <f>YEAR(Table1[[#This Row],[Order Date]])</f>
        <v>2014</v>
      </c>
      <c r="AR2898" t="str">
        <f>TEXT(Table1[[#This Row],[Order Date]],"mmmm")</f>
        <v>March</v>
      </c>
      <c r="AS2898" t="str">
        <f>"Q"&amp;ROUNDUP(MONTH(Table1[[#This Row],[Order Date]])/3,0)</f>
        <v>Q1</v>
      </c>
      <c r="AT2898">
        <f>IF(Table1[[#This Row],[Sales]]=0,0,Table1[[#This Row],[Profit]]/Table1[[#This Row],[Sales]])</f>
        <v>0.42000000000000004</v>
      </c>
    </row>
    <row r="2899" spans="22:46" x14ac:dyDescent="0.3">
      <c r="V2899">
        <v>2898</v>
      </c>
      <c r="W2899" t="s">
        <v>6768</v>
      </c>
      <c r="X2899" s="1">
        <v>42373</v>
      </c>
      <c r="Y2899" s="1">
        <v>42614</v>
      </c>
      <c r="Z2899" t="s">
        <v>51</v>
      </c>
      <c r="AA2899" t="s">
        <v>4058</v>
      </c>
      <c r="AB2899" t="s">
        <v>4059</v>
      </c>
      <c r="AC2899" t="s">
        <v>41</v>
      </c>
      <c r="AD2899" t="s">
        <v>26</v>
      </c>
      <c r="AE2899" t="s">
        <v>528</v>
      </c>
      <c r="AF2899" t="s">
        <v>92</v>
      </c>
      <c r="AG2899">
        <v>28205</v>
      </c>
      <c r="AH2899" t="s">
        <v>29</v>
      </c>
      <c r="AI2899" t="s">
        <v>6056</v>
      </c>
      <c r="AJ2899" t="s">
        <v>73</v>
      </c>
      <c r="AK2899" t="s">
        <v>1363</v>
      </c>
      <c r="AL2899" t="s">
        <v>6057</v>
      </c>
      <c r="AM2899">
        <v>959.96799999999996</v>
      </c>
      <c r="AN2899">
        <v>4</v>
      </c>
      <c r="AO2899">
        <v>0.2</v>
      </c>
      <c r="AP2899">
        <v>119.996</v>
      </c>
      <c r="AQ2899">
        <f>YEAR(Table1[[#This Row],[Order Date]])</f>
        <v>2016</v>
      </c>
      <c r="AR2899" t="str">
        <f>TEXT(Table1[[#This Row],[Order Date]],"mmmm")</f>
        <v>January</v>
      </c>
      <c r="AS2899" t="str">
        <f>"Q"&amp;ROUNDUP(MONTH(Table1[[#This Row],[Order Date]])/3,0)</f>
        <v>Q1</v>
      </c>
      <c r="AT2899">
        <f>IF(Table1[[#This Row],[Sales]]=0,0,Table1[[#This Row],[Profit]]/Table1[[#This Row],[Sales]])</f>
        <v>0.125</v>
      </c>
    </row>
    <row r="2900" spans="22:46" x14ac:dyDescent="0.3">
      <c r="V2900">
        <v>2899</v>
      </c>
      <c r="W2900" t="s">
        <v>6769</v>
      </c>
      <c r="X2900" s="1">
        <v>42120</v>
      </c>
      <c r="Y2900" t="s">
        <v>339</v>
      </c>
      <c r="Z2900" t="s">
        <v>51</v>
      </c>
      <c r="AA2900" t="s">
        <v>6139</v>
      </c>
      <c r="AB2900" t="s">
        <v>6140</v>
      </c>
      <c r="AC2900" t="s">
        <v>25</v>
      </c>
      <c r="AD2900" t="s">
        <v>26</v>
      </c>
      <c r="AE2900" t="s">
        <v>203</v>
      </c>
      <c r="AF2900" t="s">
        <v>110</v>
      </c>
      <c r="AG2900">
        <v>77036</v>
      </c>
      <c r="AH2900" t="s">
        <v>111</v>
      </c>
      <c r="AI2900" t="s">
        <v>1275</v>
      </c>
      <c r="AJ2900" t="s">
        <v>31</v>
      </c>
      <c r="AK2900" t="s">
        <v>35</v>
      </c>
      <c r="AL2900" t="s">
        <v>1276</v>
      </c>
      <c r="AM2900">
        <v>408.42200000000003</v>
      </c>
      <c r="AN2900">
        <v>2</v>
      </c>
      <c r="AO2900">
        <v>0.3</v>
      </c>
      <c r="AP2900">
        <v>-5.8346</v>
      </c>
      <c r="AQ2900">
        <f>YEAR(Table1[[#This Row],[Order Date]])</f>
        <v>2015</v>
      </c>
      <c r="AR2900" t="str">
        <f>TEXT(Table1[[#This Row],[Order Date]],"mmmm")</f>
        <v>April</v>
      </c>
      <c r="AS2900" t="str">
        <f>"Q"&amp;ROUNDUP(MONTH(Table1[[#This Row],[Order Date]])/3,0)</f>
        <v>Q2</v>
      </c>
      <c r="AT2900">
        <f>IF(Table1[[#This Row],[Sales]]=0,0,Table1[[#This Row],[Profit]]/Table1[[#This Row],[Sales]])</f>
        <v>-1.4285714285714285E-2</v>
      </c>
    </row>
    <row r="2901" spans="22:46" x14ac:dyDescent="0.3">
      <c r="V2901">
        <v>2900</v>
      </c>
      <c r="W2901" t="s">
        <v>6770</v>
      </c>
      <c r="X2901" s="1">
        <v>42259</v>
      </c>
      <c r="Y2901" t="s">
        <v>179</v>
      </c>
      <c r="Z2901" t="s">
        <v>51</v>
      </c>
      <c r="AA2901" t="s">
        <v>438</v>
      </c>
      <c r="AB2901" t="s">
        <v>439</v>
      </c>
      <c r="AC2901" t="s">
        <v>25</v>
      </c>
      <c r="AD2901" t="s">
        <v>26</v>
      </c>
      <c r="AE2901" t="s">
        <v>300</v>
      </c>
      <c r="AF2901" t="s">
        <v>301</v>
      </c>
      <c r="AG2901">
        <v>10035</v>
      </c>
      <c r="AH2901" t="s">
        <v>160</v>
      </c>
      <c r="AI2901" t="s">
        <v>6056</v>
      </c>
      <c r="AJ2901" t="s">
        <v>73</v>
      </c>
      <c r="AK2901" t="s">
        <v>1363</v>
      </c>
      <c r="AL2901" t="s">
        <v>6057</v>
      </c>
      <c r="AM2901">
        <v>479.98399999999998</v>
      </c>
      <c r="AN2901">
        <v>2</v>
      </c>
      <c r="AO2901">
        <v>0.2</v>
      </c>
      <c r="AP2901">
        <v>59.997999999999998</v>
      </c>
      <c r="AQ2901">
        <f>YEAR(Table1[[#This Row],[Order Date]])</f>
        <v>2015</v>
      </c>
      <c r="AR2901" t="str">
        <f>TEXT(Table1[[#This Row],[Order Date]],"mmmm")</f>
        <v>September</v>
      </c>
      <c r="AS2901" t="str">
        <f>"Q"&amp;ROUNDUP(MONTH(Table1[[#This Row],[Order Date]])/3,0)</f>
        <v>Q3</v>
      </c>
      <c r="AT2901">
        <f>IF(Table1[[#This Row],[Sales]]=0,0,Table1[[#This Row],[Profit]]/Table1[[#This Row],[Sales]])</f>
        <v>0.125</v>
      </c>
    </row>
    <row r="2902" spans="22:46" x14ac:dyDescent="0.3">
      <c r="V2902">
        <v>2901</v>
      </c>
      <c r="W2902" t="s">
        <v>6770</v>
      </c>
      <c r="X2902" s="1">
        <v>42259</v>
      </c>
      <c r="Y2902" t="s">
        <v>179</v>
      </c>
      <c r="Z2902" t="s">
        <v>51</v>
      </c>
      <c r="AA2902" t="s">
        <v>438</v>
      </c>
      <c r="AB2902" t="s">
        <v>439</v>
      </c>
      <c r="AC2902" t="s">
        <v>25</v>
      </c>
      <c r="AD2902" t="s">
        <v>26</v>
      </c>
      <c r="AE2902" t="s">
        <v>300</v>
      </c>
      <c r="AF2902" t="s">
        <v>301</v>
      </c>
      <c r="AG2902">
        <v>10035</v>
      </c>
      <c r="AH2902" t="s">
        <v>160</v>
      </c>
      <c r="AI2902" t="s">
        <v>1744</v>
      </c>
      <c r="AJ2902" t="s">
        <v>46</v>
      </c>
      <c r="AK2902" t="s">
        <v>47</v>
      </c>
      <c r="AL2902" t="s">
        <v>1745</v>
      </c>
      <c r="AM2902">
        <v>12.6</v>
      </c>
      <c r="AN2902">
        <v>4</v>
      </c>
      <c r="AO2902">
        <v>0</v>
      </c>
      <c r="AP2902">
        <v>6.048</v>
      </c>
      <c r="AQ2902">
        <f>YEAR(Table1[[#This Row],[Order Date]])</f>
        <v>2015</v>
      </c>
      <c r="AR2902" t="str">
        <f>TEXT(Table1[[#This Row],[Order Date]],"mmmm")</f>
        <v>September</v>
      </c>
      <c r="AS2902" t="str">
        <f>"Q"&amp;ROUNDUP(MONTH(Table1[[#This Row],[Order Date]])/3,0)</f>
        <v>Q3</v>
      </c>
      <c r="AT2902">
        <f>IF(Table1[[#This Row],[Sales]]=0,0,Table1[[#This Row],[Profit]]/Table1[[#This Row],[Sales]])</f>
        <v>0.48000000000000004</v>
      </c>
    </row>
    <row r="2903" spans="22:46" x14ac:dyDescent="0.3">
      <c r="V2903">
        <v>2902</v>
      </c>
      <c r="W2903" t="s">
        <v>6771</v>
      </c>
      <c r="X2903" s="1">
        <v>42989</v>
      </c>
      <c r="Y2903" t="s">
        <v>229</v>
      </c>
      <c r="Z2903" t="s">
        <v>51</v>
      </c>
      <c r="AA2903" t="s">
        <v>6248</v>
      </c>
      <c r="AB2903" t="s">
        <v>6249</v>
      </c>
      <c r="AC2903" t="s">
        <v>108</v>
      </c>
      <c r="AD2903" t="s">
        <v>26</v>
      </c>
      <c r="AE2903" t="s">
        <v>563</v>
      </c>
      <c r="AF2903" t="s">
        <v>1429</v>
      </c>
      <c r="AG2903">
        <v>31907</v>
      </c>
      <c r="AH2903" t="s">
        <v>29</v>
      </c>
      <c r="AI2903" t="s">
        <v>3459</v>
      </c>
      <c r="AJ2903" t="s">
        <v>46</v>
      </c>
      <c r="AK2903" t="s">
        <v>94</v>
      </c>
      <c r="AL2903" t="s">
        <v>3460</v>
      </c>
      <c r="AM2903">
        <v>184.66</v>
      </c>
      <c r="AN2903">
        <v>7</v>
      </c>
      <c r="AO2903">
        <v>0</v>
      </c>
      <c r="AP2903">
        <v>84.943600000000004</v>
      </c>
      <c r="AQ2903">
        <f>YEAR(Table1[[#This Row],[Order Date]])</f>
        <v>2017</v>
      </c>
      <c r="AR2903" t="str">
        <f>TEXT(Table1[[#This Row],[Order Date]],"mmmm")</f>
        <v>September</v>
      </c>
      <c r="AS2903" t="str">
        <f>"Q"&amp;ROUNDUP(MONTH(Table1[[#This Row],[Order Date]])/3,0)</f>
        <v>Q3</v>
      </c>
      <c r="AT2903">
        <f>IF(Table1[[#This Row],[Sales]]=0,0,Table1[[#This Row],[Profit]]/Table1[[#This Row],[Sales]])</f>
        <v>0.46</v>
      </c>
    </row>
    <row r="2904" spans="22:46" x14ac:dyDescent="0.3">
      <c r="V2904">
        <v>2903</v>
      </c>
      <c r="W2904" t="s">
        <v>6772</v>
      </c>
      <c r="X2904" s="1">
        <v>42533</v>
      </c>
      <c r="Y2904" t="s">
        <v>308</v>
      </c>
      <c r="Z2904" t="s">
        <v>51</v>
      </c>
      <c r="AA2904" t="s">
        <v>2428</v>
      </c>
      <c r="AB2904" t="s">
        <v>2429</v>
      </c>
      <c r="AC2904" t="s">
        <v>25</v>
      </c>
      <c r="AD2904" t="s">
        <v>26</v>
      </c>
      <c r="AE2904" t="s">
        <v>342</v>
      </c>
      <c r="AF2904" t="s">
        <v>233</v>
      </c>
      <c r="AG2904">
        <v>60610</v>
      </c>
      <c r="AH2904" t="s">
        <v>111</v>
      </c>
      <c r="AI2904" t="s">
        <v>5449</v>
      </c>
      <c r="AJ2904" t="s">
        <v>46</v>
      </c>
      <c r="AK2904" t="s">
        <v>94</v>
      </c>
      <c r="AL2904" t="s">
        <v>5450</v>
      </c>
      <c r="AM2904">
        <v>23.12</v>
      </c>
      <c r="AN2904">
        <v>5</v>
      </c>
      <c r="AO2904">
        <v>0.2</v>
      </c>
      <c r="AP2904">
        <v>8.3810000000000002</v>
      </c>
      <c r="AQ2904">
        <f>YEAR(Table1[[#This Row],[Order Date]])</f>
        <v>2016</v>
      </c>
      <c r="AR2904" t="str">
        <f>TEXT(Table1[[#This Row],[Order Date]],"mmmm")</f>
        <v>June</v>
      </c>
      <c r="AS2904" t="str">
        <f>"Q"&amp;ROUNDUP(MONTH(Table1[[#This Row],[Order Date]])/3,0)</f>
        <v>Q2</v>
      </c>
      <c r="AT2904">
        <f>IF(Table1[[#This Row],[Sales]]=0,0,Table1[[#This Row],[Profit]]/Table1[[#This Row],[Sales]])</f>
        <v>0.36249999999999999</v>
      </c>
    </row>
    <row r="2905" spans="22:46" x14ac:dyDescent="0.3">
      <c r="V2905">
        <v>2904</v>
      </c>
      <c r="W2905" t="s">
        <v>6773</v>
      </c>
      <c r="X2905" s="1">
        <v>42548</v>
      </c>
      <c r="Y2905" s="1">
        <v>42376</v>
      </c>
      <c r="Z2905" t="s">
        <v>51</v>
      </c>
      <c r="AA2905" t="s">
        <v>5181</v>
      </c>
      <c r="AB2905" t="s">
        <v>5182</v>
      </c>
      <c r="AC2905" t="s">
        <v>41</v>
      </c>
      <c r="AD2905" t="s">
        <v>26</v>
      </c>
      <c r="AE2905" t="s">
        <v>6775</v>
      </c>
      <c r="AF2905" t="s">
        <v>233</v>
      </c>
      <c r="AG2905">
        <v>60035</v>
      </c>
      <c r="AH2905" t="s">
        <v>111</v>
      </c>
      <c r="AI2905" t="s">
        <v>4783</v>
      </c>
      <c r="AJ2905" t="s">
        <v>46</v>
      </c>
      <c r="AK2905" t="s">
        <v>94</v>
      </c>
      <c r="AL2905" t="s">
        <v>4784</v>
      </c>
      <c r="AM2905">
        <v>37.463999999999999</v>
      </c>
      <c r="AN2905">
        <v>7</v>
      </c>
      <c r="AO2905">
        <v>0.2</v>
      </c>
      <c r="AP2905">
        <v>12.175800000000001</v>
      </c>
      <c r="AQ2905">
        <f>YEAR(Table1[[#This Row],[Order Date]])</f>
        <v>2016</v>
      </c>
      <c r="AR2905" t="str">
        <f>TEXT(Table1[[#This Row],[Order Date]],"mmmm")</f>
        <v>June</v>
      </c>
      <c r="AS2905" t="str">
        <f>"Q"&amp;ROUNDUP(MONTH(Table1[[#This Row],[Order Date]])/3,0)</f>
        <v>Q2</v>
      </c>
      <c r="AT2905">
        <f>IF(Table1[[#This Row],[Sales]]=0,0,Table1[[#This Row],[Profit]]/Table1[[#This Row],[Sales]])</f>
        <v>0.32500000000000001</v>
      </c>
    </row>
    <row r="2906" spans="22:46" x14ac:dyDescent="0.3">
      <c r="V2906">
        <v>2905</v>
      </c>
      <c r="W2906" t="s">
        <v>6773</v>
      </c>
      <c r="X2906" s="1">
        <v>42548</v>
      </c>
      <c r="Y2906" s="1">
        <v>42376</v>
      </c>
      <c r="Z2906" t="s">
        <v>51</v>
      </c>
      <c r="AA2906" t="s">
        <v>5181</v>
      </c>
      <c r="AB2906" t="s">
        <v>5182</v>
      </c>
      <c r="AC2906" t="s">
        <v>41</v>
      </c>
      <c r="AD2906" t="s">
        <v>26</v>
      </c>
      <c r="AE2906" t="s">
        <v>6775</v>
      </c>
      <c r="AF2906" t="s">
        <v>233</v>
      </c>
      <c r="AG2906">
        <v>60035</v>
      </c>
      <c r="AH2906" t="s">
        <v>111</v>
      </c>
      <c r="AI2906" t="s">
        <v>5352</v>
      </c>
      <c r="AJ2906" t="s">
        <v>31</v>
      </c>
      <c r="AK2906" t="s">
        <v>35</v>
      </c>
      <c r="AL2906" t="s">
        <v>5353</v>
      </c>
      <c r="AM2906">
        <v>539.65800000000002</v>
      </c>
      <c r="AN2906">
        <v>3</v>
      </c>
      <c r="AO2906">
        <v>0.3</v>
      </c>
      <c r="AP2906">
        <v>-7.7093999999999996</v>
      </c>
      <c r="AQ2906">
        <f>YEAR(Table1[[#This Row],[Order Date]])</f>
        <v>2016</v>
      </c>
      <c r="AR2906" t="str">
        <f>TEXT(Table1[[#This Row],[Order Date]],"mmmm")</f>
        <v>June</v>
      </c>
      <c r="AS2906" t="str">
        <f>"Q"&amp;ROUNDUP(MONTH(Table1[[#This Row],[Order Date]])/3,0)</f>
        <v>Q2</v>
      </c>
      <c r="AT2906">
        <f>IF(Table1[[#This Row],[Sales]]=0,0,Table1[[#This Row],[Profit]]/Table1[[#This Row],[Sales]])</f>
        <v>-1.4285714285714285E-2</v>
      </c>
    </row>
    <row r="2907" spans="22:46" x14ac:dyDescent="0.3">
      <c r="V2907">
        <v>2906</v>
      </c>
      <c r="W2907" t="s">
        <v>6776</v>
      </c>
      <c r="X2907" s="1">
        <v>41908</v>
      </c>
      <c r="Y2907" t="s">
        <v>5073</v>
      </c>
      <c r="Z2907" t="s">
        <v>51</v>
      </c>
      <c r="AA2907" t="s">
        <v>426</v>
      </c>
      <c r="AB2907" t="s">
        <v>427</v>
      </c>
      <c r="AC2907" t="s">
        <v>108</v>
      </c>
      <c r="AD2907" t="s">
        <v>26</v>
      </c>
      <c r="AE2907" t="s">
        <v>99</v>
      </c>
      <c r="AF2907" t="s">
        <v>100</v>
      </c>
      <c r="AG2907">
        <v>98115</v>
      </c>
      <c r="AH2907" t="s">
        <v>44</v>
      </c>
      <c r="AI2907" t="s">
        <v>6777</v>
      </c>
      <c r="AJ2907" t="s">
        <v>46</v>
      </c>
      <c r="AK2907" t="s">
        <v>60</v>
      </c>
      <c r="AL2907" t="s">
        <v>6778</v>
      </c>
      <c r="AM2907">
        <v>310.12</v>
      </c>
      <c r="AN2907">
        <v>2</v>
      </c>
      <c r="AO2907">
        <v>0</v>
      </c>
      <c r="AP2907">
        <v>80.631200000000007</v>
      </c>
      <c r="AQ2907">
        <f>YEAR(Table1[[#This Row],[Order Date]])</f>
        <v>2014</v>
      </c>
      <c r="AR2907" t="str">
        <f>TEXT(Table1[[#This Row],[Order Date]],"mmmm")</f>
        <v>September</v>
      </c>
      <c r="AS2907" t="str">
        <f>"Q"&amp;ROUNDUP(MONTH(Table1[[#This Row],[Order Date]])/3,0)</f>
        <v>Q3</v>
      </c>
      <c r="AT2907">
        <f>IF(Table1[[#This Row],[Sales]]=0,0,Table1[[#This Row],[Profit]]/Table1[[#This Row],[Sales]])</f>
        <v>0.26</v>
      </c>
    </row>
    <row r="2908" spans="22:46" x14ac:dyDescent="0.3">
      <c r="V2908">
        <v>2907</v>
      </c>
      <c r="W2908" t="s">
        <v>6779</v>
      </c>
      <c r="X2908" s="1">
        <v>43042</v>
      </c>
      <c r="Y2908" s="1">
        <v>42989</v>
      </c>
      <c r="Z2908" t="s">
        <v>51</v>
      </c>
      <c r="AA2908" t="s">
        <v>3285</v>
      </c>
      <c r="AB2908" t="s">
        <v>3286</v>
      </c>
      <c r="AC2908" t="s">
        <v>25</v>
      </c>
      <c r="AD2908" t="s">
        <v>26</v>
      </c>
      <c r="AE2908" t="s">
        <v>255</v>
      </c>
      <c r="AF2908" t="s">
        <v>256</v>
      </c>
      <c r="AG2908">
        <v>55122</v>
      </c>
      <c r="AH2908" t="s">
        <v>111</v>
      </c>
      <c r="AI2908" t="s">
        <v>6780</v>
      </c>
      <c r="AJ2908" t="s">
        <v>46</v>
      </c>
      <c r="AK2908" t="s">
        <v>94</v>
      </c>
      <c r="AL2908" t="s">
        <v>6781</v>
      </c>
      <c r="AM2908">
        <v>8.56</v>
      </c>
      <c r="AN2908">
        <v>2</v>
      </c>
      <c r="AO2908">
        <v>0</v>
      </c>
      <c r="AP2908">
        <v>3.8519999999999999</v>
      </c>
      <c r="AQ2908">
        <f>YEAR(Table1[[#This Row],[Order Date]])</f>
        <v>2017</v>
      </c>
      <c r="AR2908" t="str">
        <f>TEXT(Table1[[#This Row],[Order Date]],"mmmm")</f>
        <v>November</v>
      </c>
      <c r="AS2908" t="str">
        <f>"Q"&amp;ROUNDUP(MONTH(Table1[[#This Row],[Order Date]])/3,0)</f>
        <v>Q4</v>
      </c>
      <c r="AT2908">
        <f>IF(Table1[[#This Row],[Sales]]=0,0,Table1[[#This Row],[Profit]]/Table1[[#This Row],[Sales]])</f>
        <v>0.44999999999999996</v>
      </c>
    </row>
    <row r="2909" spans="22:46" x14ac:dyDescent="0.3">
      <c r="V2909">
        <v>2908</v>
      </c>
      <c r="W2909" t="s">
        <v>6779</v>
      </c>
      <c r="X2909" s="1">
        <v>43042</v>
      </c>
      <c r="Y2909" s="1">
        <v>42989</v>
      </c>
      <c r="Z2909" t="s">
        <v>51</v>
      </c>
      <c r="AA2909" t="s">
        <v>3285</v>
      </c>
      <c r="AB2909" t="s">
        <v>3286</v>
      </c>
      <c r="AC2909" t="s">
        <v>25</v>
      </c>
      <c r="AD2909" t="s">
        <v>26</v>
      </c>
      <c r="AE2909" t="s">
        <v>255</v>
      </c>
      <c r="AF2909" t="s">
        <v>256</v>
      </c>
      <c r="AG2909">
        <v>55122</v>
      </c>
      <c r="AH2909" t="s">
        <v>111</v>
      </c>
      <c r="AI2909" t="s">
        <v>2057</v>
      </c>
      <c r="AJ2909" t="s">
        <v>46</v>
      </c>
      <c r="AK2909" t="s">
        <v>60</v>
      </c>
      <c r="AL2909" t="s">
        <v>2058</v>
      </c>
      <c r="AM2909">
        <v>52.4</v>
      </c>
      <c r="AN2909">
        <v>5</v>
      </c>
      <c r="AO2909">
        <v>0</v>
      </c>
      <c r="AP2909">
        <v>14.148</v>
      </c>
      <c r="AQ2909">
        <f>YEAR(Table1[[#This Row],[Order Date]])</f>
        <v>2017</v>
      </c>
      <c r="AR2909" t="str">
        <f>TEXT(Table1[[#This Row],[Order Date]],"mmmm")</f>
        <v>November</v>
      </c>
      <c r="AS2909" t="str">
        <f>"Q"&amp;ROUNDUP(MONTH(Table1[[#This Row],[Order Date]])/3,0)</f>
        <v>Q4</v>
      </c>
      <c r="AT2909">
        <f>IF(Table1[[#This Row],[Sales]]=0,0,Table1[[#This Row],[Profit]]/Table1[[#This Row],[Sales]])</f>
        <v>0.27</v>
      </c>
    </row>
    <row r="2910" spans="22:46" x14ac:dyDescent="0.3">
      <c r="V2910">
        <v>2909</v>
      </c>
      <c r="W2910" t="s">
        <v>6779</v>
      </c>
      <c r="X2910" s="1">
        <v>43042</v>
      </c>
      <c r="Y2910" s="1">
        <v>42989</v>
      </c>
      <c r="Z2910" t="s">
        <v>51</v>
      </c>
      <c r="AA2910" t="s">
        <v>3285</v>
      </c>
      <c r="AB2910" t="s">
        <v>3286</v>
      </c>
      <c r="AC2910" t="s">
        <v>25</v>
      </c>
      <c r="AD2910" t="s">
        <v>26</v>
      </c>
      <c r="AE2910" t="s">
        <v>255</v>
      </c>
      <c r="AF2910" t="s">
        <v>256</v>
      </c>
      <c r="AG2910">
        <v>55122</v>
      </c>
      <c r="AH2910" t="s">
        <v>111</v>
      </c>
      <c r="AI2910" t="s">
        <v>5123</v>
      </c>
      <c r="AJ2910" t="s">
        <v>46</v>
      </c>
      <c r="AK2910" t="s">
        <v>47</v>
      </c>
      <c r="AL2910" t="s">
        <v>5124</v>
      </c>
      <c r="AM2910">
        <v>14.94</v>
      </c>
      <c r="AN2910">
        <v>3</v>
      </c>
      <c r="AO2910">
        <v>0</v>
      </c>
      <c r="AP2910">
        <v>6.8723999999999998</v>
      </c>
      <c r="AQ2910">
        <f>YEAR(Table1[[#This Row],[Order Date]])</f>
        <v>2017</v>
      </c>
      <c r="AR2910" t="str">
        <f>TEXT(Table1[[#This Row],[Order Date]],"mmmm")</f>
        <v>November</v>
      </c>
      <c r="AS2910" t="str">
        <f>"Q"&amp;ROUNDUP(MONTH(Table1[[#This Row],[Order Date]])/3,0)</f>
        <v>Q4</v>
      </c>
      <c r="AT2910">
        <f>IF(Table1[[#This Row],[Sales]]=0,0,Table1[[#This Row],[Profit]]/Table1[[#This Row],[Sales]])</f>
        <v>0.46</v>
      </c>
    </row>
    <row r="2911" spans="22:46" x14ac:dyDescent="0.3">
      <c r="V2911">
        <v>2910</v>
      </c>
      <c r="W2911" t="s">
        <v>6782</v>
      </c>
      <c r="X2911" s="1">
        <v>42785</v>
      </c>
      <c r="Y2911" t="s">
        <v>2830</v>
      </c>
      <c r="Z2911" t="s">
        <v>51</v>
      </c>
      <c r="AA2911" t="s">
        <v>2365</v>
      </c>
      <c r="AB2911" t="s">
        <v>2366</v>
      </c>
      <c r="AC2911" t="s">
        <v>25</v>
      </c>
      <c r="AD2911" t="s">
        <v>26</v>
      </c>
      <c r="AE2911" t="s">
        <v>99</v>
      </c>
      <c r="AF2911" t="s">
        <v>100</v>
      </c>
      <c r="AG2911">
        <v>98103</v>
      </c>
      <c r="AH2911" t="s">
        <v>44</v>
      </c>
      <c r="AI2911" t="s">
        <v>4581</v>
      </c>
      <c r="AJ2911" t="s">
        <v>46</v>
      </c>
      <c r="AK2911" t="s">
        <v>303</v>
      </c>
      <c r="AL2911" t="s">
        <v>4582</v>
      </c>
      <c r="AM2911">
        <v>11.22</v>
      </c>
      <c r="AN2911">
        <v>3</v>
      </c>
      <c r="AO2911">
        <v>0</v>
      </c>
      <c r="AP2911">
        <v>0.22439999999999999</v>
      </c>
      <c r="AQ2911">
        <f>YEAR(Table1[[#This Row],[Order Date]])</f>
        <v>2017</v>
      </c>
      <c r="AR2911" t="str">
        <f>TEXT(Table1[[#This Row],[Order Date]],"mmmm")</f>
        <v>February</v>
      </c>
      <c r="AS2911" t="str">
        <f>"Q"&amp;ROUNDUP(MONTH(Table1[[#This Row],[Order Date]])/3,0)</f>
        <v>Q1</v>
      </c>
      <c r="AT2911">
        <f>IF(Table1[[#This Row],[Sales]]=0,0,Table1[[#This Row],[Profit]]/Table1[[#This Row],[Sales]])</f>
        <v>1.9999999999999997E-2</v>
      </c>
    </row>
    <row r="2912" spans="22:46" x14ac:dyDescent="0.3">
      <c r="V2912">
        <v>2911</v>
      </c>
      <c r="W2912" t="s">
        <v>6783</v>
      </c>
      <c r="X2912" s="1">
        <v>42313</v>
      </c>
      <c r="Y2912" s="1">
        <v>42258</v>
      </c>
      <c r="Z2912" t="s">
        <v>51</v>
      </c>
      <c r="AA2912" t="s">
        <v>1002</v>
      </c>
      <c r="AB2912" t="s">
        <v>1003</v>
      </c>
      <c r="AC2912" t="s">
        <v>25</v>
      </c>
      <c r="AD2912" t="s">
        <v>26</v>
      </c>
      <c r="AE2912" t="s">
        <v>3852</v>
      </c>
      <c r="AF2912" t="s">
        <v>55</v>
      </c>
      <c r="AG2912">
        <v>33065</v>
      </c>
      <c r="AH2912" t="s">
        <v>29</v>
      </c>
      <c r="AI2912" t="s">
        <v>2838</v>
      </c>
      <c r="AJ2912" t="s">
        <v>46</v>
      </c>
      <c r="AK2912" t="s">
        <v>80</v>
      </c>
      <c r="AL2912" t="s">
        <v>3766</v>
      </c>
      <c r="AM2912">
        <v>387.13600000000002</v>
      </c>
      <c r="AN2912">
        <v>4</v>
      </c>
      <c r="AO2912">
        <v>0.2</v>
      </c>
      <c r="AP2912">
        <v>24.196000000000002</v>
      </c>
      <c r="AQ2912">
        <f>YEAR(Table1[[#This Row],[Order Date]])</f>
        <v>2015</v>
      </c>
      <c r="AR2912" t="str">
        <f>TEXT(Table1[[#This Row],[Order Date]],"mmmm")</f>
        <v>November</v>
      </c>
      <c r="AS2912" t="str">
        <f>"Q"&amp;ROUNDUP(MONTH(Table1[[#This Row],[Order Date]])/3,0)</f>
        <v>Q4</v>
      </c>
      <c r="AT2912">
        <f>IF(Table1[[#This Row],[Sales]]=0,0,Table1[[#This Row],[Profit]]/Table1[[#This Row],[Sales]])</f>
        <v>6.25E-2</v>
      </c>
    </row>
    <row r="2913" spans="22:46" x14ac:dyDescent="0.3">
      <c r="V2913">
        <v>2912</v>
      </c>
      <c r="W2913" t="s">
        <v>6784</v>
      </c>
      <c r="X2913" s="1">
        <v>41806</v>
      </c>
      <c r="Y2913" t="s">
        <v>2519</v>
      </c>
      <c r="Z2913" t="s">
        <v>51</v>
      </c>
      <c r="AA2913" t="s">
        <v>2253</v>
      </c>
      <c r="AB2913" t="s">
        <v>2254</v>
      </c>
      <c r="AC2913" t="s">
        <v>25</v>
      </c>
      <c r="AD2913" t="s">
        <v>26</v>
      </c>
      <c r="AE2913" t="s">
        <v>6785</v>
      </c>
      <c r="AF2913" t="s">
        <v>301</v>
      </c>
      <c r="AG2913">
        <v>11550</v>
      </c>
      <c r="AH2913" t="s">
        <v>160</v>
      </c>
      <c r="AI2913" t="s">
        <v>6786</v>
      </c>
      <c r="AJ2913" t="s">
        <v>46</v>
      </c>
      <c r="AK2913" t="s">
        <v>190</v>
      </c>
      <c r="AL2913" t="s">
        <v>755</v>
      </c>
      <c r="AM2913">
        <v>41.4</v>
      </c>
      <c r="AN2913">
        <v>5</v>
      </c>
      <c r="AO2913">
        <v>0</v>
      </c>
      <c r="AP2913">
        <v>19.457999999999998</v>
      </c>
      <c r="AQ2913">
        <f>YEAR(Table1[[#This Row],[Order Date]])</f>
        <v>2014</v>
      </c>
      <c r="AR2913" t="str">
        <f>TEXT(Table1[[#This Row],[Order Date]],"mmmm")</f>
        <v>June</v>
      </c>
      <c r="AS2913" t="str">
        <f>"Q"&amp;ROUNDUP(MONTH(Table1[[#This Row],[Order Date]])/3,0)</f>
        <v>Q2</v>
      </c>
      <c r="AT2913">
        <f>IF(Table1[[#This Row],[Sales]]=0,0,Table1[[#This Row],[Profit]]/Table1[[#This Row],[Sales]])</f>
        <v>0.47</v>
      </c>
    </row>
    <row r="2914" spans="22:46" x14ac:dyDescent="0.3">
      <c r="V2914">
        <v>2913</v>
      </c>
      <c r="W2914" t="s">
        <v>6784</v>
      </c>
      <c r="X2914" s="1">
        <v>41806</v>
      </c>
      <c r="Y2914" t="s">
        <v>2519</v>
      </c>
      <c r="Z2914" t="s">
        <v>51</v>
      </c>
      <c r="AA2914" t="s">
        <v>2253</v>
      </c>
      <c r="AB2914" t="s">
        <v>2254</v>
      </c>
      <c r="AC2914" t="s">
        <v>25</v>
      </c>
      <c r="AD2914" t="s">
        <v>26</v>
      </c>
      <c r="AE2914" t="s">
        <v>6785</v>
      </c>
      <c r="AF2914" t="s">
        <v>301</v>
      </c>
      <c r="AG2914">
        <v>11550</v>
      </c>
      <c r="AH2914" t="s">
        <v>160</v>
      </c>
      <c r="AI2914" t="s">
        <v>6787</v>
      </c>
      <c r="AJ2914" t="s">
        <v>46</v>
      </c>
      <c r="AK2914" t="s">
        <v>70</v>
      </c>
      <c r="AL2914" t="s">
        <v>6788</v>
      </c>
      <c r="AM2914">
        <v>35</v>
      </c>
      <c r="AN2914">
        <v>4</v>
      </c>
      <c r="AO2914">
        <v>0</v>
      </c>
      <c r="AP2914">
        <v>10.5</v>
      </c>
      <c r="AQ2914">
        <f>YEAR(Table1[[#This Row],[Order Date]])</f>
        <v>2014</v>
      </c>
      <c r="AR2914" t="str">
        <f>TEXT(Table1[[#This Row],[Order Date]],"mmmm")</f>
        <v>June</v>
      </c>
      <c r="AS2914" t="str">
        <f>"Q"&amp;ROUNDUP(MONTH(Table1[[#This Row],[Order Date]])/3,0)</f>
        <v>Q2</v>
      </c>
      <c r="AT2914">
        <f>IF(Table1[[#This Row],[Sales]]=0,0,Table1[[#This Row],[Profit]]/Table1[[#This Row],[Sales]])</f>
        <v>0.3</v>
      </c>
    </row>
    <row r="2915" spans="22:46" x14ac:dyDescent="0.3">
      <c r="V2915">
        <v>2914</v>
      </c>
      <c r="W2915" t="s">
        <v>6784</v>
      </c>
      <c r="X2915" s="1">
        <v>41806</v>
      </c>
      <c r="Y2915" t="s">
        <v>2519</v>
      </c>
      <c r="Z2915" t="s">
        <v>51</v>
      </c>
      <c r="AA2915" t="s">
        <v>2253</v>
      </c>
      <c r="AB2915" t="s">
        <v>2254</v>
      </c>
      <c r="AC2915" t="s">
        <v>25</v>
      </c>
      <c r="AD2915" t="s">
        <v>26</v>
      </c>
      <c r="AE2915" t="s">
        <v>6785</v>
      </c>
      <c r="AF2915" t="s">
        <v>301</v>
      </c>
      <c r="AG2915">
        <v>11550</v>
      </c>
      <c r="AH2915" t="s">
        <v>160</v>
      </c>
      <c r="AI2915" t="s">
        <v>468</v>
      </c>
      <c r="AJ2915" t="s">
        <v>46</v>
      </c>
      <c r="AK2915" t="s">
        <v>77</v>
      </c>
      <c r="AL2915" t="s">
        <v>469</v>
      </c>
      <c r="AM2915">
        <v>39.552</v>
      </c>
      <c r="AN2915">
        <v>3</v>
      </c>
      <c r="AO2915">
        <v>0.2</v>
      </c>
      <c r="AP2915">
        <v>14.3376</v>
      </c>
      <c r="AQ2915">
        <f>YEAR(Table1[[#This Row],[Order Date]])</f>
        <v>2014</v>
      </c>
      <c r="AR2915" t="str">
        <f>TEXT(Table1[[#This Row],[Order Date]],"mmmm")</f>
        <v>June</v>
      </c>
      <c r="AS2915" t="str">
        <f>"Q"&amp;ROUNDUP(MONTH(Table1[[#This Row],[Order Date]])/3,0)</f>
        <v>Q2</v>
      </c>
      <c r="AT2915">
        <f>IF(Table1[[#This Row],[Sales]]=0,0,Table1[[#This Row],[Profit]]/Table1[[#This Row],[Sales]])</f>
        <v>0.36249999999999999</v>
      </c>
    </row>
    <row r="2916" spans="22:46" x14ac:dyDescent="0.3">
      <c r="V2916">
        <v>2915</v>
      </c>
      <c r="W2916" t="s">
        <v>6789</v>
      </c>
      <c r="X2916" s="1">
        <v>42289</v>
      </c>
      <c r="Y2916" t="s">
        <v>2966</v>
      </c>
      <c r="Z2916" t="s">
        <v>22</v>
      </c>
      <c r="AA2916" t="s">
        <v>3285</v>
      </c>
      <c r="AB2916" t="s">
        <v>3286</v>
      </c>
      <c r="AC2916" t="s">
        <v>25</v>
      </c>
      <c r="AD2916" t="s">
        <v>26</v>
      </c>
      <c r="AE2916" t="s">
        <v>6790</v>
      </c>
      <c r="AF2916" t="s">
        <v>287</v>
      </c>
      <c r="AG2916">
        <v>46060</v>
      </c>
      <c r="AH2916" t="s">
        <v>111</v>
      </c>
      <c r="AI2916" t="s">
        <v>6495</v>
      </c>
      <c r="AJ2916" t="s">
        <v>73</v>
      </c>
      <c r="AK2916" t="s">
        <v>74</v>
      </c>
      <c r="AL2916" t="s">
        <v>6496</v>
      </c>
      <c r="AM2916">
        <v>135.72</v>
      </c>
      <c r="AN2916">
        <v>3</v>
      </c>
      <c r="AO2916">
        <v>0</v>
      </c>
      <c r="AP2916">
        <v>35.287199999999999</v>
      </c>
      <c r="AQ2916">
        <f>YEAR(Table1[[#This Row],[Order Date]])</f>
        <v>2015</v>
      </c>
      <c r="AR2916" t="str">
        <f>TEXT(Table1[[#This Row],[Order Date]],"mmmm")</f>
        <v>October</v>
      </c>
      <c r="AS2916" t="str">
        <f>"Q"&amp;ROUNDUP(MONTH(Table1[[#This Row],[Order Date]])/3,0)</f>
        <v>Q4</v>
      </c>
      <c r="AT2916">
        <f>IF(Table1[[#This Row],[Sales]]=0,0,Table1[[#This Row],[Profit]]/Table1[[#This Row],[Sales]])</f>
        <v>0.26</v>
      </c>
    </row>
    <row r="2917" spans="22:46" x14ac:dyDescent="0.3">
      <c r="V2917">
        <v>2916</v>
      </c>
      <c r="W2917" t="s">
        <v>6789</v>
      </c>
      <c r="X2917" s="1">
        <v>42289</v>
      </c>
      <c r="Y2917" t="s">
        <v>2966</v>
      </c>
      <c r="Z2917" t="s">
        <v>22</v>
      </c>
      <c r="AA2917" t="s">
        <v>3285</v>
      </c>
      <c r="AB2917" t="s">
        <v>3286</v>
      </c>
      <c r="AC2917" t="s">
        <v>25</v>
      </c>
      <c r="AD2917" t="s">
        <v>26</v>
      </c>
      <c r="AE2917" t="s">
        <v>6790</v>
      </c>
      <c r="AF2917" t="s">
        <v>287</v>
      </c>
      <c r="AG2917">
        <v>46060</v>
      </c>
      <c r="AH2917" t="s">
        <v>111</v>
      </c>
      <c r="AI2917" t="s">
        <v>6321</v>
      </c>
      <c r="AJ2917" t="s">
        <v>46</v>
      </c>
      <c r="AK2917" t="s">
        <v>77</v>
      </c>
      <c r="AL2917" t="s">
        <v>6322</v>
      </c>
      <c r="AM2917">
        <v>12.56</v>
      </c>
      <c r="AN2917">
        <v>2</v>
      </c>
      <c r="AO2917">
        <v>0</v>
      </c>
      <c r="AP2917">
        <v>5.6520000000000001</v>
      </c>
      <c r="AQ2917">
        <f>YEAR(Table1[[#This Row],[Order Date]])</f>
        <v>2015</v>
      </c>
      <c r="AR2917" t="str">
        <f>TEXT(Table1[[#This Row],[Order Date]],"mmmm")</f>
        <v>October</v>
      </c>
      <c r="AS2917" t="str">
        <f>"Q"&amp;ROUNDUP(MONTH(Table1[[#This Row],[Order Date]])/3,0)</f>
        <v>Q4</v>
      </c>
      <c r="AT2917">
        <f>IF(Table1[[#This Row],[Sales]]=0,0,Table1[[#This Row],[Profit]]/Table1[[#This Row],[Sales]])</f>
        <v>0.45</v>
      </c>
    </row>
    <row r="2918" spans="22:46" x14ac:dyDescent="0.3">
      <c r="V2918">
        <v>2917</v>
      </c>
      <c r="W2918" t="s">
        <v>6789</v>
      </c>
      <c r="X2918" s="1">
        <v>42289</v>
      </c>
      <c r="Y2918" t="s">
        <v>2966</v>
      </c>
      <c r="Z2918" t="s">
        <v>22</v>
      </c>
      <c r="AA2918" t="s">
        <v>3285</v>
      </c>
      <c r="AB2918" t="s">
        <v>3286</v>
      </c>
      <c r="AC2918" t="s">
        <v>25</v>
      </c>
      <c r="AD2918" t="s">
        <v>26</v>
      </c>
      <c r="AE2918" t="s">
        <v>6790</v>
      </c>
      <c r="AF2918" t="s">
        <v>287</v>
      </c>
      <c r="AG2918">
        <v>46060</v>
      </c>
      <c r="AH2918" t="s">
        <v>111</v>
      </c>
      <c r="AI2918" t="s">
        <v>4339</v>
      </c>
      <c r="AJ2918" t="s">
        <v>73</v>
      </c>
      <c r="AK2918" t="s">
        <v>74</v>
      </c>
      <c r="AL2918" t="s">
        <v>4340</v>
      </c>
      <c r="AM2918">
        <v>263.95999999999998</v>
      </c>
      <c r="AN2918">
        <v>4</v>
      </c>
      <c r="AO2918">
        <v>0</v>
      </c>
      <c r="AP2918">
        <v>71.269199999999998</v>
      </c>
      <c r="AQ2918">
        <f>YEAR(Table1[[#This Row],[Order Date]])</f>
        <v>2015</v>
      </c>
      <c r="AR2918" t="str">
        <f>TEXT(Table1[[#This Row],[Order Date]],"mmmm")</f>
        <v>October</v>
      </c>
      <c r="AS2918" t="str">
        <f>"Q"&amp;ROUNDUP(MONTH(Table1[[#This Row],[Order Date]])/3,0)</f>
        <v>Q4</v>
      </c>
      <c r="AT2918">
        <f>IF(Table1[[#This Row],[Sales]]=0,0,Table1[[#This Row],[Profit]]/Table1[[#This Row],[Sales]])</f>
        <v>0.27</v>
      </c>
    </row>
    <row r="2919" spans="22:46" x14ac:dyDescent="0.3">
      <c r="V2919">
        <v>2918</v>
      </c>
      <c r="W2919" t="s">
        <v>6791</v>
      </c>
      <c r="X2919" s="1">
        <v>42974</v>
      </c>
      <c r="Y2919" t="s">
        <v>5089</v>
      </c>
      <c r="Z2919" t="s">
        <v>207</v>
      </c>
      <c r="AA2919" t="s">
        <v>3183</v>
      </c>
      <c r="AB2919" t="s">
        <v>3184</v>
      </c>
      <c r="AC2919" t="s">
        <v>25</v>
      </c>
      <c r="AD2919" t="s">
        <v>26</v>
      </c>
      <c r="AE2919" t="s">
        <v>923</v>
      </c>
      <c r="AF2919" t="s">
        <v>110</v>
      </c>
      <c r="AG2919">
        <v>75220</v>
      </c>
      <c r="AH2919" t="s">
        <v>111</v>
      </c>
      <c r="AI2919" t="s">
        <v>6792</v>
      </c>
      <c r="AJ2919" t="s">
        <v>46</v>
      </c>
      <c r="AK2919" t="s">
        <v>70</v>
      </c>
      <c r="AL2919" t="s">
        <v>6793</v>
      </c>
      <c r="AM2919">
        <v>5.952</v>
      </c>
      <c r="AN2919">
        <v>1</v>
      </c>
      <c r="AO2919">
        <v>0.2</v>
      </c>
      <c r="AP2919">
        <v>0.372</v>
      </c>
      <c r="AQ2919">
        <f>YEAR(Table1[[#This Row],[Order Date]])</f>
        <v>2017</v>
      </c>
      <c r="AR2919" t="str">
        <f>TEXT(Table1[[#This Row],[Order Date]],"mmmm")</f>
        <v>August</v>
      </c>
      <c r="AS2919" t="str">
        <f>"Q"&amp;ROUNDUP(MONTH(Table1[[#This Row],[Order Date]])/3,0)</f>
        <v>Q3</v>
      </c>
      <c r="AT2919">
        <f>IF(Table1[[#This Row],[Sales]]=0,0,Table1[[#This Row],[Profit]]/Table1[[#This Row],[Sales]])</f>
        <v>6.25E-2</v>
      </c>
    </row>
    <row r="2920" spans="22:46" x14ac:dyDescent="0.3">
      <c r="V2920">
        <v>2919</v>
      </c>
      <c r="W2920" t="s">
        <v>6794</v>
      </c>
      <c r="X2920" s="1">
        <v>42697</v>
      </c>
      <c r="Y2920" t="s">
        <v>6243</v>
      </c>
      <c r="Z2920" t="s">
        <v>1450</v>
      </c>
      <c r="AA2920" t="s">
        <v>6227</v>
      </c>
      <c r="AB2920" t="s">
        <v>6228</v>
      </c>
      <c r="AC2920" t="s">
        <v>41</v>
      </c>
      <c r="AD2920" t="s">
        <v>26</v>
      </c>
      <c r="AE2920" t="s">
        <v>158</v>
      </c>
      <c r="AF2920" t="s">
        <v>159</v>
      </c>
      <c r="AG2920">
        <v>19140</v>
      </c>
      <c r="AH2920" t="s">
        <v>160</v>
      </c>
      <c r="AI2920" t="s">
        <v>6639</v>
      </c>
      <c r="AJ2920" t="s">
        <v>46</v>
      </c>
      <c r="AK2920" t="s">
        <v>303</v>
      </c>
      <c r="AL2920" t="s">
        <v>6640</v>
      </c>
      <c r="AM2920">
        <v>15.8</v>
      </c>
      <c r="AN2920">
        <v>5</v>
      </c>
      <c r="AO2920">
        <v>0.2</v>
      </c>
      <c r="AP2920">
        <v>2.37</v>
      </c>
      <c r="AQ2920">
        <f>YEAR(Table1[[#This Row],[Order Date]])</f>
        <v>2016</v>
      </c>
      <c r="AR2920" t="str">
        <f>TEXT(Table1[[#This Row],[Order Date]],"mmmm")</f>
        <v>November</v>
      </c>
      <c r="AS2920" t="str">
        <f>"Q"&amp;ROUNDUP(MONTH(Table1[[#This Row],[Order Date]])/3,0)</f>
        <v>Q4</v>
      </c>
      <c r="AT2920">
        <f>IF(Table1[[#This Row],[Sales]]=0,0,Table1[[#This Row],[Profit]]/Table1[[#This Row],[Sales]])</f>
        <v>0.15</v>
      </c>
    </row>
    <row r="2921" spans="22:46" x14ac:dyDescent="0.3">
      <c r="V2921">
        <v>2920</v>
      </c>
      <c r="W2921" t="s">
        <v>6794</v>
      </c>
      <c r="X2921" s="1">
        <v>42697</v>
      </c>
      <c r="Y2921" t="s">
        <v>6243</v>
      </c>
      <c r="Z2921" t="s">
        <v>1450</v>
      </c>
      <c r="AA2921" t="s">
        <v>6227</v>
      </c>
      <c r="AB2921" t="s">
        <v>6228</v>
      </c>
      <c r="AC2921" t="s">
        <v>41</v>
      </c>
      <c r="AD2921" t="s">
        <v>26</v>
      </c>
      <c r="AE2921" t="s">
        <v>158</v>
      </c>
      <c r="AF2921" t="s">
        <v>159</v>
      </c>
      <c r="AG2921">
        <v>19140</v>
      </c>
      <c r="AH2921" t="s">
        <v>160</v>
      </c>
      <c r="AI2921" t="s">
        <v>4957</v>
      </c>
      <c r="AJ2921" t="s">
        <v>31</v>
      </c>
      <c r="AK2921" t="s">
        <v>67</v>
      </c>
      <c r="AL2921" t="s">
        <v>4958</v>
      </c>
      <c r="AM2921">
        <v>14.368</v>
      </c>
      <c r="AN2921">
        <v>2</v>
      </c>
      <c r="AO2921">
        <v>0.2</v>
      </c>
      <c r="AP2921">
        <v>3.9512</v>
      </c>
      <c r="AQ2921">
        <f>YEAR(Table1[[#This Row],[Order Date]])</f>
        <v>2016</v>
      </c>
      <c r="AR2921" t="str">
        <f>TEXT(Table1[[#This Row],[Order Date]],"mmmm")</f>
        <v>November</v>
      </c>
      <c r="AS2921" t="str">
        <f>"Q"&amp;ROUNDUP(MONTH(Table1[[#This Row],[Order Date]])/3,0)</f>
        <v>Q4</v>
      </c>
      <c r="AT2921">
        <f>IF(Table1[[#This Row],[Sales]]=0,0,Table1[[#This Row],[Profit]]/Table1[[#This Row],[Sales]])</f>
        <v>0.27500000000000002</v>
      </c>
    </row>
    <row r="2922" spans="22:46" x14ac:dyDescent="0.3">
      <c r="V2922">
        <v>2921</v>
      </c>
      <c r="W2922" t="s">
        <v>6794</v>
      </c>
      <c r="X2922" s="1">
        <v>42697</v>
      </c>
      <c r="Y2922" t="s">
        <v>6243</v>
      </c>
      <c r="Z2922" t="s">
        <v>1450</v>
      </c>
      <c r="AA2922" t="s">
        <v>6227</v>
      </c>
      <c r="AB2922" t="s">
        <v>6228</v>
      </c>
      <c r="AC2922" t="s">
        <v>41</v>
      </c>
      <c r="AD2922" t="s">
        <v>26</v>
      </c>
      <c r="AE2922" t="s">
        <v>158</v>
      </c>
      <c r="AF2922" t="s">
        <v>159</v>
      </c>
      <c r="AG2922">
        <v>19140</v>
      </c>
      <c r="AH2922" t="s">
        <v>160</v>
      </c>
      <c r="AI2922" t="s">
        <v>4325</v>
      </c>
      <c r="AJ2922" t="s">
        <v>31</v>
      </c>
      <c r="AK2922" t="s">
        <v>67</v>
      </c>
      <c r="AL2922" t="s">
        <v>4326</v>
      </c>
      <c r="AM2922">
        <v>70.447999999999993</v>
      </c>
      <c r="AN2922">
        <v>7</v>
      </c>
      <c r="AO2922">
        <v>0.2</v>
      </c>
      <c r="AP2922">
        <v>12.3284</v>
      </c>
      <c r="AQ2922">
        <f>YEAR(Table1[[#This Row],[Order Date]])</f>
        <v>2016</v>
      </c>
      <c r="AR2922" t="str">
        <f>TEXT(Table1[[#This Row],[Order Date]],"mmmm")</f>
        <v>November</v>
      </c>
      <c r="AS2922" t="str">
        <f>"Q"&amp;ROUNDUP(MONTH(Table1[[#This Row],[Order Date]])/3,0)</f>
        <v>Q4</v>
      </c>
      <c r="AT2922">
        <f>IF(Table1[[#This Row],[Sales]]=0,0,Table1[[#This Row],[Profit]]/Table1[[#This Row],[Sales]])</f>
        <v>0.17500000000000002</v>
      </c>
    </row>
    <row r="2923" spans="22:46" x14ac:dyDescent="0.3">
      <c r="V2923">
        <v>2922</v>
      </c>
      <c r="W2923" t="s">
        <v>6795</v>
      </c>
      <c r="X2923" s="1">
        <v>42765</v>
      </c>
      <c r="Y2923" t="s">
        <v>2751</v>
      </c>
      <c r="Z2923" t="s">
        <v>1450</v>
      </c>
      <c r="AA2923" t="s">
        <v>4370</v>
      </c>
      <c r="AB2923" t="s">
        <v>4371</v>
      </c>
      <c r="AC2923" t="s">
        <v>25</v>
      </c>
      <c r="AD2923" t="s">
        <v>26</v>
      </c>
      <c r="AE2923" t="s">
        <v>136</v>
      </c>
      <c r="AF2923" t="s">
        <v>43</v>
      </c>
      <c r="AG2923">
        <v>94109</v>
      </c>
      <c r="AH2923" t="s">
        <v>44</v>
      </c>
      <c r="AI2923" t="s">
        <v>2442</v>
      </c>
      <c r="AJ2923" t="s">
        <v>46</v>
      </c>
      <c r="AK2923" t="s">
        <v>60</v>
      </c>
      <c r="AL2923" t="s">
        <v>2443</v>
      </c>
      <c r="AM2923">
        <v>129.30000000000001</v>
      </c>
      <c r="AN2923">
        <v>2</v>
      </c>
      <c r="AO2923">
        <v>0</v>
      </c>
      <c r="AP2923">
        <v>6.4649999999999999</v>
      </c>
      <c r="AQ2923">
        <f>YEAR(Table1[[#This Row],[Order Date]])</f>
        <v>2017</v>
      </c>
      <c r="AR2923" t="str">
        <f>TEXT(Table1[[#This Row],[Order Date]],"mmmm")</f>
        <v>January</v>
      </c>
      <c r="AS2923" t="str">
        <f>"Q"&amp;ROUNDUP(MONTH(Table1[[#This Row],[Order Date]])/3,0)</f>
        <v>Q1</v>
      </c>
      <c r="AT2923">
        <f>IF(Table1[[#This Row],[Sales]]=0,0,Table1[[#This Row],[Profit]]/Table1[[#This Row],[Sales]])</f>
        <v>4.9999999999999996E-2</v>
      </c>
    </row>
    <row r="2924" spans="22:46" x14ac:dyDescent="0.3">
      <c r="V2924">
        <v>2923</v>
      </c>
      <c r="W2924" t="s">
        <v>6796</v>
      </c>
      <c r="X2924" s="1">
        <v>42338</v>
      </c>
      <c r="Y2924" s="1">
        <v>42075</v>
      </c>
      <c r="Z2924" t="s">
        <v>22</v>
      </c>
      <c r="AA2924" t="s">
        <v>4616</v>
      </c>
      <c r="AB2924" t="s">
        <v>4617</v>
      </c>
      <c r="AC2924" t="s">
        <v>108</v>
      </c>
      <c r="AD2924" t="s">
        <v>26</v>
      </c>
      <c r="AE2924" t="s">
        <v>1390</v>
      </c>
      <c r="AF2924" t="s">
        <v>110</v>
      </c>
      <c r="AG2924">
        <v>78745</v>
      </c>
      <c r="AH2924" t="s">
        <v>111</v>
      </c>
      <c r="AI2924" t="s">
        <v>2756</v>
      </c>
      <c r="AJ2924" t="s">
        <v>46</v>
      </c>
      <c r="AK2924" t="s">
        <v>77</v>
      </c>
      <c r="AL2924" t="s">
        <v>2757</v>
      </c>
      <c r="AM2924">
        <v>3.8820000000000001</v>
      </c>
      <c r="AN2924">
        <v>3</v>
      </c>
      <c r="AO2924">
        <v>0.8</v>
      </c>
      <c r="AP2924">
        <v>-5.8230000000000004</v>
      </c>
      <c r="AQ2924">
        <f>YEAR(Table1[[#This Row],[Order Date]])</f>
        <v>2015</v>
      </c>
      <c r="AR2924" t="str">
        <f>TEXT(Table1[[#This Row],[Order Date]],"mmmm")</f>
        <v>November</v>
      </c>
      <c r="AS2924" t="str">
        <f>"Q"&amp;ROUNDUP(MONTH(Table1[[#This Row],[Order Date]])/3,0)</f>
        <v>Q4</v>
      </c>
      <c r="AT2924">
        <f>IF(Table1[[#This Row],[Sales]]=0,0,Table1[[#This Row],[Profit]]/Table1[[#This Row],[Sales]])</f>
        <v>-1.5</v>
      </c>
    </row>
    <row r="2925" spans="22:46" x14ac:dyDescent="0.3">
      <c r="V2925">
        <v>2924</v>
      </c>
      <c r="W2925" t="s">
        <v>6797</v>
      </c>
      <c r="X2925" s="1">
        <v>41818</v>
      </c>
      <c r="Y2925" s="1">
        <v>41736</v>
      </c>
      <c r="Z2925" t="s">
        <v>51</v>
      </c>
      <c r="AA2925" t="s">
        <v>3175</v>
      </c>
      <c r="AB2925" t="s">
        <v>3176</v>
      </c>
      <c r="AC2925" t="s">
        <v>41</v>
      </c>
      <c r="AD2925" t="s">
        <v>26</v>
      </c>
      <c r="AE2925" t="s">
        <v>993</v>
      </c>
      <c r="AF2925" t="s">
        <v>267</v>
      </c>
      <c r="AG2925">
        <v>48234</v>
      </c>
      <c r="AH2925" t="s">
        <v>111</v>
      </c>
      <c r="AI2925" t="s">
        <v>3667</v>
      </c>
      <c r="AJ2925" t="s">
        <v>46</v>
      </c>
      <c r="AK2925" t="s">
        <v>303</v>
      </c>
      <c r="AL2925" t="s">
        <v>633</v>
      </c>
      <c r="AM2925">
        <v>6.08</v>
      </c>
      <c r="AN2925">
        <v>1</v>
      </c>
      <c r="AO2925">
        <v>0</v>
      </c>
      <c r="AP2925">
        <v>3.04</v>
      </c>
      <c r="AQ2925">
        <f>YEAR(Table1[[#This Row],[Order Date]])</f>
        <v>2014</v>
      </c>
      <c r="AR2925" t="str">
        <f>TEXT(Table1[[#This Row],[Order Date]],"mmmm")</f>
        <v>June</v>
      </c>
      <c r="AS2925" t="str">
        <f>"Q"&amp;ROUNDUP(MONTH(Table1[[#This Row],[Order Date]])/3,0)</f>
        <v>Q2</v>
      </c>
      <c r="AT2925">
        <f>IF(Table1[[#This Row],[Sales]]=0,0,Table1[[#This Row],[Profit]]/Table1[[#This Row],[Sales]])</f>
        <v>0.5</v>
      </c>
    </row>
    <row r="2926" spans="22:46" x14ac:dyDescent="0.3">
      <c r="V2926">
        <v>2925</v>
      </c>
      <c r="W2926" t="s">
        <v>6798</v>
      </c>
      <c r="X2926" s="1">
        <v>41884</v>
      </c>
      <c r="Y2926" s="1">
        <v>41768</v>
      </c>
      <c r="Z2926" t="s">
        <v>207</v>
      </c>
      <c r="AA2926" t="s">
        <v>5843</v>
      </c>
      <c r="AB2926" t="s">
        <v>5844</v>
      </c>
      <c r="AC2926" t="s">
        <v>25</v>
      </c>
      <c r="AD2926" t="s">
        <v>26</v>
      </c>
      <c r="AE2926" t="s">
        <v>4619</v>
      </c>
      <c r="AF2926" t="s">
        <v>301</v>
      </c>
      <c r="AG2926">
        <v>13601</v>
      </c>
      <c r="AH2926" t="s">
        <v>160</v>
      </c>
      <c r="AI2926" t="s">
        <v>4154</v>
      </c>
      <c r="AJ2926" t="s">
        <v>46</v>
      </c>
      <c r="AK2926" t="s">
        <v>80</v>
      </c>
      <c r="AL2926" t="s">
        <v>4155</v>
      </c>
      <c r="AM2926">
        <v>19.899999999999999</v>
      </c>
      <c r="AN2926">
        <v>1</v>
      </c>
      <c r="AO2926">
        <v>0</v>
      </c>
      <c r="AP2926">
        <v>8.9550000000000001</v>
      </c>
      <c r="AQ2926">
        <f>YEAR(Table1[[#This Row],[Order Date]])</f>
        <v>2014</v>
      </c>
      <c r="AR2926" t="str">
        <f>TEXT(Table1[[#This Row],[Order Date]],"mmmm")</f>
        <v>September</v>
      </c>
      <c r="AS2926" t="str">
        <f>"Q"&amp;ROUNDUP(MONTH(Table1[[#This Row],[Order Date]])/3,0)</f>
        <v>Q3</v>
      </c>
      <c r="AT2926">
        <f>IF(Table1[[#This Row],[Sales]]=0,0,Table1[[#This Row],[Profit]]/Table1[[#This Row],[Sales]])</f>
        <v>0.45</v>
      </c>
    </row>
    <row r="2927" spans="22:46" x14ac:dyDescent="0.3">
      <c r="V2927">
        <v>2926</v>
      </c>
      <c r="W2927" t="s">
        <v>6798</v>
      </c>
      <c r="X2927" s="1">
        <v>41884</v>
      </c>
      <c r="Y2927" s="1">
        <v>41768</v>
      </c>
      <c r="Z2927" t="s">
        <v>207</v>
      </c>
      <c r="AA2927" t="s">
        <v>5843</v>
      </c>
      <c r="AB2927" t="s">
        <v>5844</v>
      </c>
      <c r="AC2927" t="s">
        <v>25</v>
      </c>
      <c r="AD2927" t="s">
        <v>26</v>
      </c>
      <c r="AE2927" t="s">
        <v>4619</v>
      </c>
      <c r="AF2927" t="s">
        <v>301</v>
      </c>
      <c r="AG2927">
        <v>13601</v>
      </c>
      <c r="AH2927" t="s">
        <v>160</v>
      </c>
      <c r="AI2927" t="s">
        <v>6799</v>
      </c>
      <c r="AJ2927" t="s">
        <v>31</v>
      </c>
      <c r="AK2927" t="s">
        <v>67</v>
      </c>
      <c r="AL2927" t="s">
        <v>6800</v>
      </c>
      <c r="AM2927">
        <v>70.709999999999994</v>
      </c>
      <c r="AN2927">
        <v>1</v>
      </c>
      <c r="AO2927">
        <v>0</v>
      </c>
      <c r="AP2927">
        <v>4.9497</v>
      </c>
      <c r="AQ2927">
        <f>YEAR(Table1[[#This Row],[Order Date]])</f>
        <v>2014</v>
      </c>
      <c r="AR2927" t="str">
        <f>TEXT(Table1[[#This Row],[Order Date]],"mmmm")</f>
        <v>September</v>
      </c>
      <c r="AS2927" t="str">
        <f>"Q"&amp;ROUNDUP(MONTH(Table1[[#This Row],[Order Date]])/3,0)</f>
        <v>Q3</v>
      </c>
      <c r="AT2927">
        <f>IF(Table1[[#This Row],[Sales]]=0,0,Table1[[#This Row],[Profit]]/Table1[[#This Row],[Sales]])</f>
        <v>7.0000000000000007E-2</v>
      </c>
    </row>
    <row r="2928" spans="22:46" x14ac:dyDescent="0.3">
      <c r="V2928">
        <v>2927</v>
      </c>
      <c r="W2928" t="s">
        <v>6801</v>
      </c>
      <c r="X2928" s="1">
        <v>42926</v>
      </c>
      <c r="Y2928" t="s">
        <v>5815</v>
      </c>
      <c r="Z2928" t="s">
        <v>22</v>
      </c>
      <c r="AA2928" t="s">
        <v>6802</v>
      </c>
      <c r="AB2928" t="s">
        <v>6803</v>
      </c>
      <c r="AC2928" t="s">
        <v>25</v>
      </c>
      <c r="AD2928" t="s">
        <v>26</v>
      </c>
      <c r="AE2928" t="s">
        <v>563</v>
      </c>
      <c r="AF2928" t="s">
        <v>1429</v>
      </c>
      <c r="AG2928">
        <v>31907</v>
      </c>
      <c r="AH2928" t="s">
        <v>29</v>
      </c>
      <c r="AI2928" t="s">
        <v>6764</v>
      </c>
      <c r="AJ2928" t="s">
        <v>31</v>
      </c>
      <c r="AK2928" t="s">
        <v>67</v>
      </c>
      <c r="AL2928" t="s">
        <v>6765</v>
      </c>
      <c r="AM2928">
        <v>18.84</v>
      </c>
      <c r="AN2928">
        <v>3</v>
      </c>
      <c r="AO2928">
        <v>0</v>
      </c>
      <c r="AP2928">
        <v>7.9127999999999998</v>
      </c>
      <c r="AQ2928">
        <f>YEAR(Table1[[#This Row],[Order Date]])</f>
        <v>2017</v>
      </c>
      <c r="AR2928" t="str">
        <f>TEXT(Table1[[#This Row],[Order Date]],"mmmm")</f>
        <v>July</v>
      </c>
      <c r="AS2928" t="str">
        <f>"Q"&amp;ROUNDUP(MONTH(Table1[[#This Row],[Order Date]])/3,0)</f>
        <v>Q3</v>
      </c>
      <c r="AT2928">
        <f>IF(Table1[[#This Row],[Sales]]=0,0,Table1[[#This Row],[Profit]]/Table1[[#This Row],[Sales]])</f>
        <v>0.42</v>
      </c>
    </row>
    <row r="2929" spans="22:46" x14ac:dyDescent="0.3">
      <c r="V2929">
        <v>2928</v>
      </c>
      <c r="W2929" t="s">
        <v>6804</v>
      </c>
      <c r="X2929" s="1">
        <v>42890</v>
      </c>
      <c r="Y2929" s="1">
        <v>43014</v>
      </c>
      <c r="Z2929" t="s">
        <v>51</v>
      </c>
      <c r="AA2929" t="s">
        <v>5506</v>
      </c>
      <c r="AB2929" t="s">
        <v>5507</v>
      </c>
      <c r="AC2929" t="s">
        <v>25</v>
      </c>
      <c r="AD2929" t="s">
        <v>26</v>
      </c>
      <c r="AE2929" t="s">
        <v>6805</v>
      </c>
      <c r="AF2929" t="s">
        <v>256</v>
      </c>
      <c r="AG2929">
        <v>55124</v>
      </c>
      <c r="AH2929" t="s">
        <v>111</v>
      </c>
      <c r="AI2929" t="s">
        <v>3655</v>
      </c>
      <c r="AJ2929" t="s">
        <v>46</v>
      </c>
      <c r="AK2929" t="s">
        <v>70</v>
      </c>
      <c r="AL2929" t="s">
        <v>3656</v>
      </c>
      <c r="AM2929">
        <v>8.64</v>
      </c>
      <c r="AN2929">
        <v>3</v>
      </c>
      <c r="AO2929">
        <v>0</v>
      </c>
      <c r="AP2929">
        <v>2.5055999999999998</v>
      </c>
      <c r="AQ2929">
        <f>YEAR(Table1[[#This Row],[Order Date]])</f>
        <v>2017</v>
      </c>
      <c r="AR2929" t="str">
        <f>TEXT(Table1[[#This Row],[Order Date]],"mmmm")</f>
        <v>June</v>
      </c>
      <c r="AS2929" t="str">
        <f>"Q"&amp;ROUNDUP(MONTH(Table1[[#This Row],[Order Date]])/3,0)</f>
        <v>Q2</v>
      </c>
      <c r="AT2929">
        <f>IF(Table1[[#This Row],[Sales]]=0,0,Table1[[#This Row],[Profit]]/Table1[[#This Row],[Sales]])</f>
        <v>0.28999999999999998</v>
      </c>
    </row>
    <row r="2930" spans="22:46" x14ac:dyDescent="0.3">
      <c r="V2930">
        <v>2929</v>
      </c>
      <c r="W2930" t="s">
        <v>6806</v>
      </c>
      <c r="X2930" s="1">
        <v>43027</v>
      </c>
      <c r="Y2930" t="s">
        <v>437</v>
      </c>
      <c r="Z2930" t="s">
        <v>51</v>
      </c>
      <c r="AA2930" t="s">
        <v>2574</v>
      </c>
      <c r="AB2930" t="s">
        <v>2575</v>
      </c>
      <c r="AC2930" t="s">
        <v>108</v>
      </c>
      <c r="AD2930" t="s">
        <v>26</v>
      </c>
      <c r="AE2930" t="s">
        <v>2505</v>
      </c>
      <c r="AF2930" t="s">
        <v>92</v>
      </c>
      <c r="AG2930">
        <v>27217</v>
      </c>
      <c r="AH2930" t="s">
        <v>29</v>
      </c>
      <c r="AI2930" t="s">
        <v>1410</v>
      </c>
      <c r="AJ2930" t="s">
        <v>46</v>
      </c>
      <c r="AK2930" t="s">
        <v>77</v>
      </c>
      <c r="AL2930" t="s">
        <v>1411</v>
      </c>
      <c r="AM2930">
        <v>1633.1880000000001</v>
      </c>
      <c r="AN2930">
        <v>4</v>
      </c>
      <c r="AO2930">
        <v>0.7</v>
      </c>
      <c r="AP2930">
        <v>-1306.5504000000001</v>
      </c>
      <c r="AQ2930">
        <f>YEAR(Table1[[#This Row],[Order Date]])</f>
        <v>2017</v>
      </c>
      <c r="AR2930" t="str">
        <f>TEXT(Table1[[#This Row],[Order Date]],"mmmm")</f>
        <v>October</v>
      </c>
      <c r="AS2930" t="str">
        <f>"Q"&amp;ROUNDUP(MONTH(Table1[[#This Row],[Order Date]])/3,0)</f>
        <v>Q4</v>
      </c>
      <c r="AT2930">
        <f>IF(Table1[[#This Row],[Sales]]=0,0,Table1[[#This Row],[Profit]]/Table1[[#This Row],[Sales]])</f>
        <v>-0.8</v>
      </c>
    </row>
    <row r="2931" spans="22:46" x14ac:dyDescent="0.3">
      <c r="V2931">
        <v>2930</v>
      </c>
      <c r="W2931" t="s">
        <v>6807</v>
      </c>
      <c r="X2931" s="1">
        <v>43057</v>
      </c>
      <c r="Y2931" t="s">
        <v>2117</v>
      </c>
      <c r="Z2931" t="s">
        <v>51</v>
      </c>
      <c r="AA2931" t="s">
        <v>4409</v>
      </c>
      <c r="AB2931" t="s">
        <v>4410</v>
      </c>
      <c r="AC2931" t="s">
        <v>108</v>
      </c>
      <c r="AD2931" t="s">
        <v>26</v>
      </c>
      <c r="AE2931" t="s">
        <v>941</v>
      </c>
      <c r="AF2931" t="s">
        <v>267</v>
      </c>
      <c r="AG2931">
        <v>48601</v>
      </c>
      <c r="AH2931" t="s">
        <v>111</v>
      </c>
      <c r="AI2931" t="s">
        <v>2760</v>
      </c>
      <c r="AJ2931" t="s">
        <v>31</v>
      </c>
      <c r="AK2931" t="s">
        <v>67</v>
      </c>
      <c r="AL2931" t="s">
        <v>2761</v>
      </c>
      <c r="AM2931">
        <v>19.760000000000002</v>
      </c>
      <c r="AN2931">
        <v>4</v>
      </c>
      <c r="AO2931">
        <v>0</v>
      </c>
      <c r="AP2931">
        <v>8.2992000000000008</v>
      </c>
      <c r="AQ2931">
        <f>YEAR(Table1[[#This Row],[Order Date]])</f>
        <v>2017</v>
      </c>
      <c r="AR2931" t="str">
        <f>TEXT(Table1[[#This Row],[Order Date]],"mmmm")</f>
        <v>November</v>
      </c>
      <c r="AS2931" t="str">
        <f>"Q"&amp;ROUNDUP(MONTH(Table1[[#This Row],[Order Date]])/3,0)</f>
        <v>Q4</v>
      </c>
      <c r="AT2931">
        <f>IF(Table1[[#This Row],[Sales]]=0,0,Table1[[#This Row],[Profit]]/Table1[[#This Row],[Sales]])</f>
        <v>0.42</v>
      </c>
    </row>
    <row r="2932" spans="22:46" x14ac:dyDescent="0.3">
      <c r="V2932">
        <v>2931</v>
      </c>
      <c r="W2932" t="s">
        <v>6808</v>
      </c>
      <c r="X2932" s="1">
        <v>42224</v>
      </c>
      <c r="Y2932" s="1">
        <v>42224</v>
      </c>
      <c r="Z2932" t="s">
        <v>1450</v>
      </c>
      <c r="AA2932" t="s">
        <v>6261</v>
      </c>
      <c r="AB2932" t="s">
        <v>6262</v>
      </c>
      <c r="AC2932" t="s">
        <v>25</v>
      </c>
      <c r="AD2932" t="s">
        <v>26</v>
      </c>
      <c r="AE2932" t="s">
        <v>136</v>
      </c>
      <c r="AF2932" t="s">
        <v>43</v>
      </c>
      <c r="AG2932">
        <v>94109</v>
      </c>
      <c r="AH2932" t="s">
        <v>44</v>
      </c>
      <c r="AI2932" t="s">
        <v>4047</v>
      </c>
      <c r="AJ2932" t="s">
        <v>46</v>
      </c>
      <c r="AK2932" t="s">
        <v>77</v>
      </c>
      <c r="AL2932" t="s">
        <v>4048</v>
      </c>
      <c r="AM2932">
        <v>6.6079999999999997</v>
      </c>
      <c r="AN2932">
        <v>2</v>
      </c>
      <c r="AO2932">
        <v>0.2</v>
      </c>
      <c r="AP2932">
        <v>2.2302</v>
      </c>
      <c r="AQ2932">
        <f>YEAR(Table1[[#This Row],[Order Date]])</f>
        <v>2015</v>
      </c>
      <c r="AR2932" t="str">
        <f>TEXT(Table1[[#This Row],[Order Date]],"mmmm")</f>
        <v>August</v>
      </c>
      <c r="AS2932" t="str">
        <f>"Q"&amp;ROUNDUP(MONTH(Table1[[#This Row],[Order Date]])/3,0)</f>
        <v>Q3</v>
      </c>
      <c r="AT2932">
        <f>IF(Table1[[#This Row],[Sales]]=0,0,Table1[[#This Row],[Profit]]/Table1[[#This Row],[Sales]])</f>
        <v>0.33750000000000002</v>
      </c>
    </row>
    <row r="2933" spans="22:46" x14ac:dyDescent="0.3">
      <c r="V2933">
        <v>2932</v>
      </c>
      <c r="W2933" t="s">
        <v>6808</v>
      </c>
      <c r="X2933" s="1">
        <v>42224</v>
      </c>
      <c r="Y2933" s="1">
        <v>42224</v>
      </c>
      <c r="Z2933" t="s">
        <v>1450</v>
      </c>
      <c r="AA2933" t="s">
        <v>6261</v>
      </c>
      <c r="AB2933" t="s">
        <v>6262</v>
      </c>
      <c r="AC2933" t="s">
        <v>25</v>
      </c>
      <c r="AD2933" t="s">
        <v>26</v>
      </c>
      <c r="AE2933" t="s">
        <v>136</v>
      </c>
      <c r="AF2933" t="s">
        <v>43</v>
      </c>
      <c r="AG2933">
        <v>94109</v>
      </c>
      <c r="AH2933" t="s">
        <v>44</v>
      </c>
      <c r="AI2933" t="s">
        <v>1150</v>
      </c>
      <c r="AJ2933" t="s">
        <v>46</v>
      </c>
      <c r="AK2933" t="s">
        <v>77</v>
      </c>
      <c r="AL2933" t="s">
        <v>1151</v>
      </c>
      <c r="AM2933">
        <v>7.28</v>
      </c>
      <c r="AN2933">
        <v>2</v>
      </c>
      <c r="AO2933">
        <v>0.2</v>
      </c>
      <c r="AP2933">
        <v>2.73</v>
      </c>
      <c r="AQ2933">
        <f>YEAR(Table1[[#This Row],[Order Date]])</f>
        <v>2015</v>
      </c>
      <c r="AR2933" t="str">
        <f>TEXT(Table1[[#This Row],[Order Date]],"mmmm")</f>
        <v>August</v>
      </c>
      <c r="AS2933" t="str">
        <f>"Q"&amp;ROUNDUP(MONTH(Table1[[#This Row],[Order Date]])/3,0)</f>
        <v>Q3</v>
      </c>
      <c r="AT2933">
        <f>IF(Table1[[#This Row],[Sales]]=0,0,Table1[[#This Row],[Profit]]/Table1[[#This Row],[Sales]])</f>
        <v>0.375</v>
      </c>
    </row>
    <row r="2934" spans="22:46" x14ac:dyDescent="0.3">
      <c r="V2934">
        <v>2933</v>
      </c>
      <c r="W2934" t="s">
        <v>6808</v>
      </c>
      <c r="X2934" s="1">
        <v>42224</v>
      </c>
      <c r="Y2934" s="1">
        <v>42224</v>
      </c>
      <c r="Z2934" t="s">
        <v>1450</v>
      </c>
      <c r="AA2934" t="s">
        <v>6261</v>
      </c>
      <c r="AB2934" t="s">
        <v>6262</v>
      </c>
      <c r="AC2934" t="s">
        <v>25</v>
      </c>
      <c r="AD2934" t="s">
        <v>26</v>
      </c>
      <c r="AE2934" t="s">
        <v>136</v>
      </c>
      <c r="AF2934" t="s">
        <v>43</v>
      </c>
      <c r="AG2934">
        <v>94109</v>
      </c>
      <c r="AH2934" t="s">
        <v>44</v>
      </c>
      <c r="AI2934" t="s">
        <v>1438</v>
      </c>
      <c r="AJ2934" t="s">
        <v>31</v>
      </c>
      <c r="AK2934" t="s">
        <v>35</v>
      </c>
      <c r="AL2934" t="s">
        <v>1439</v>
      </c>
      <c r="AM2934">
        <v>144.78399999999999</v>
      </c>
      <c r="AN2934">
        <v>1</v>
      </c>
      <c r="AO2934">
        <v>0.2</v>
      </c>
      <c r="AP2934">
        <v>10.8588</v>
      </c>
      <c r="AQ2934">
        <f>YEAR(Table1[[#This Row],[Order Date]])</f>
        <v>2015</v>
      </c>
      <c r="AR2934" t="str">
        <f>TEXT(Table1[[#This Row],[Order Date]],"mmmm")</f>
        <v>August</v>
      </c>
      <c r="AS2934" t="str">
        <f>"Q"&amp;ROUNDUP(MONTH(Table1[[#This Row],[Order Date]])/3,0)</f>
        <v>Q3</v>
      </c>
      <c r="AT2934">
        <f>IF(Table1[[#This Row],[Sales]]=0,0,Table1[[#This Row],[Profit]]/Table1[[#This Row],[Sales]])</f>
        <v>7.5000000000000011E-2</v>
      </c>
    </row>
    <row r="2935" spans="22:46" x14ac:dyDescent="0.3">
      <c r="V2935">
        <v>2934</v>
      </c>
      <c r="W2935" t="s">
        <v>6809</v>
      </c>
      <c r="X2935" s="1">
        <v>42710</v>
      </c>
      <c r="Y2935" s="1">
        <v>42716</v>
      </c>
      <c r="Z2935" t="s">
        <v>51</v>
      </c>
      <c r="AA2935" t="s">
        <v>2118</v>
      </c>
      <c r="AB2935" t="s">
        <v>2119</v>
      </c>
      <c r="AC2935" t="s">
        <v>25</v>
      </c>
      <c r="AD2935" t="s">
        <v>26</v>
      </c>
      <c r="AE2935" t="s">
        <v>99</v>
      </c>
      <c r="AF2935" t="s">
        <v>100</v>
      </c>
      <c r="AG2935">
        <v>98105</v>
      </c>
      <c r="AH2935" t="s">
        <v>44</v>
      </c>
      <c r="AI2935" t="s">
        <v>4262</v>
      </c>
      <c r="AJ2935" t="s">
        <v>73</v>
      </c>
      <c r="AK2935" t="s">
        <v>74</v>
      </c>
      <c r="AL2935" t="s">
        <v>6358</v>
      </c>
      <c r="AM2935">
        <v>156.792</v>
      </c>
      <c r="AN2935">
        <v>1</v>
      </c>
      <c r="AO2935">
        <v>0.2</v>
      </c>
      <c r="AP2935">
        <v>13.7193</v>
      </c>
      <c r="AQ2935">
        <f>YEAR(Table1[[#This Row],[Order Date]])</f>
        <v>2016</v>
      </c>
      <c r="AR2935" t="str">
        <f>TEXT(Table1[[#This Row],[Order Date]],"mmmm")</f>
        <v>December</v>
      </c>
      <c r="AS2935" t="str">
        <f>"Q"&amp;ROUNDUP(MONTH(Table1[[#This Row],[Order Date]])/3,0)</f>
        <v>Q4</v>
      </c>
      <c r="AT2935">
        <f>IF(Table1[[#This Row],[Sales]]=0,0,Table1[[#This Row],[Profit]]/Table1[[#This Row],[Sales]])</f>
        <v>8.7500000000000008E-2</v>
      </c>
    </row>
    <row r="2936" spans="22:46" x14ac:dyDescent="0.3">
      <c r="V2936">
        <v>2935</v>
      </c>
      <c r="W2936" t="s">
        <v>6809</v>
      </c>
      <c r="X2936" s="1">
        <v>42710</v>
      </c>
      <c r="Y2936" s="1">
        <v>42716</v>
      </c>
      <c r="Z2936" t="s">
        <v>51</v>
      </c>
      <c r="AA2936" t="s">
        <v>2118</v>
      </c>
      <c r="AB2936" t="s">
        <v>2119</v>
      </c>
      <c r="AC2936" t="s">
        <v>25</v>
      </c>
      <c r="AD2936" t="s">
        <v>26</v>
      </c>
      <c r="AE2936" t="s">
        <v>99</v>
      </c>
      <c r="AF2936" t="s">
        <v>100</v>
      </c>
      <c r="AG2936">
        <v>98105</v>
      </c>
      <c r="AH2936" t="s">
        <v>44</v>
      </c>
      <c r="AI2936" t="s">
        <v>6447</v>
      </c>
      <c r="AJ2936" t="s">
        <v>73</v>
      </c>
      <c r="AK2936" t="s">
        <v>74</v>
      </c>
      <c r="AL2936" t="s">
        <v>6448</v>
      </c>
      <c r="AM2936">
        <v>431.976</v>
      </c>
      <c r="AN2936">
        <v>3</v>
      </c>
      <c r="AO2936">
        <v>0.2</v>
      </c>
      <c r="AP2936">
        <v>26.9985</v>
      </c>
      <c r="AQ2936">
        <f>YEAR(Table1[[#This Row],[Order Date]])</f>
        <v>2016</v>
      </c>
      <c r="AR2936" t="str">
        <f>TEXT(Table1[[#This Row],[Order Date]],"mmmm")</f>
        <v>December</v>
      </c>
      <c r="AS2936" t="str">
        <f>"Q"&amp;ROUNDUP(MONTH(Table1[[#This Row],[Order Date]])/3,0)</f>
        <v>Q4</v>
      </c>
      <c r="AT2936">
        <f>IF(Table1[[#This Row],[Sales]]=0,0,Table1[[#This Row],[Profit]]/Table1[[#This Row],[Sales]])</f>
        <v>6.25E-2</v>
      </c>
    </row>
    <row r="2937" spans="22:46" x14ac:dyDescent="0.3">
      <c r="V2937">
        <v>2936</v>
      </c>
      <c r="W2937" t="s">
        <v>6809</v>
      </c>
      <c r="X2937" s="1">
        <v>42710</v>
      </c>
      <c r="Y2937" s="1">
        <v>42716</v>
      </c>
      <c r="Z2937" t="s">
        <v>51</v>
      </c>
      <c r="AA2937" t="s">
        <v>2118</v>
      </c>
      <c r="AB2937" t="s">
        <v>2119</v>
      </c>
      <c r="AC2937" t="s">
        <v>25</v>
      </c>
      <c r="AD2937" t="s">
        <v>26</v>
      </c>
      <c r="AE2937" t="s">
        <v>99</v>
      </c>
      <c r="AF2937" t="s">
        <v>100</v>
      </c>
      <c r="AG2937">
        <v>98105</v>
      </c>
      <c r="AH2937" t="s">
        <v>44</v>
      </c>
      <c r="AI2937" t="s">
        <v>421</v>
      </c>
      <c r="AJ2937" t="s">
        <v>46</v>
      </c>
      <c r="AK2937" t="s">
        <v>190</v>
      </c>
      <c r="AL2937" t="s">
        <v>422</v>
      </c>
      <c r="AM2937">
        <v>35.89</v>
      </c>
      <c r="AN2937">
        <v>1</v>
      </c>
      <c r="AO2937">
        <v>0</v>
      </c>
      <c r="AP2937">
        <v>16.150500000000001</v>
      </c>
      <c r="AQ2937">
        <f>YEAR(Table1[[#This Row],[Order Date]])</f>
        <v>2016</v>
      </c>
      <c r="AR2937" t="str">
        <f>TEXT(Table1[[#This Row],[Order Date]],"mmmm")</f>
        <v>December</v>
      </c>
      <c r="AS2937" t="str">
        <f>"Q"&amp;ROUNDUP(MONTH(Table1[[#This Row],[Order Date]])/3,0)</f>
        <v>Q4</v>
      </c>
      <c r="AT2937">
        <f>IF(Table1[[#This Row],[Sales]]=0,0,Table1[[#This Row],[Profit]]/Table1[[#This Row],[Sales]])</f>
        <v>0.45</v>
      </c>
    </row>
    <row r="2938" spans="22:46" x14ac:dyDescent="0.3">
      <c r="V2938">
        <v>2937</v>
      </c>
      <c r="W2938" t="s">
        <v>6809</v>
      </c>
      <c r="X2938" s="1">
        <v>42710</v>
      </c>
      <c r="Y2938" s="1">
        <v>42716</v>
      </c>
      <c r="Z2938" t="s">
        <v>51</v>
      </c>
      <c r="AA2938" t="s">
        <v>2118</v>
      </c>
      <c r="AB2938" t="s">
        <v>2119</v>
      </c>
      <c r="AC2938" t="s">
        <v>25</v>
      </c>
      <c r="AD2938" t="s">
        <v>26</v>
      </c>
      <c r="AE2938" t="s">
        <v>99</v>
      </c>
      <c r="AF2938" t="s">
        <v>100</v>
      </c>
      <c r="AG2938">
        <v>98105</v>
      </c>
      <c r="AH2938" t="s">
        <v>44</v>
      </c>
      <c r="AI2938" t="s">
        <v>2958</v>
      </c>
      <c r="AJ2938" t="s">
        <v>46</v>
      </c>
      <c r="AK2938" t="s">
        <v>77</v>
      </c>
      <c r="AL2938" t="s">
        <v>2959</v>
      </c>
      <c r="AM2938">
        <v>47.207999999999998</v>
      </c>
      <c r="AN2938">
        <v>7</v>
      </c>
      <c r="AO2938">
        <v>0.2</v>
      </c>
      <c r="AP2938">
        <v>15.342599999999999</v>
      </c>
      <c r="AQ2938">
        <f>YEAR(Table1[[#This Row],[Order Date]])</f>
        <v>2016</v>
      </c>
      <c r="AR2938" t="str">
        <f>TEXT(Table1[[#This Row],[Order Date]],"mmmm")</f>
        <v>December</v>
      </c>
      <c r="AS2938" t="str">
        <f>"Q"&amp;ROUNDUP(MONTH(Table1[[#This Row],[Order Date]])/3,0)</f>
        <v>Q4</v>
      </c>
      <c r="AT2938">
        <f>IF(Table1[[#This Row],[Sales]]=0,0,Table1[[#This Row],[Profit]]/Table1[[#This Row],[Sales]])</f>
        <v>0.32500000000000001</v>
      </c>
    </row>
    <row r="2939" spans="22:46" x14ac:dyDescent="0.3">
      <c r="V2939">
        <v>2938</v>
      </c>
      <c r="W2939" t="s">
        <v>6809</v>
      </c>
      <c r="X2939" s="1">
        <v>42710</v>
      </c>
      <c r="Y2939" s="1">
        <v>42716</v>
      </c>
      <c r="Z2939" t="s">
        <v>51</v>
      </c>
      <c r="AA2939" t="s">
        <v>2118</v>
      </c>
      <c r="AB2939" t="s">
        <v>2119</v>
      </c>
      <c r="AC2939" t="s">
        <v>25</v>
      </c>
      <c r="AD2939" t="s">
        <v>26</v>
      </c>
      <c r="AE2939" t="s">
        <v>99</v>
      </c>
      <c r="AF2939" t="s">
        <v>100</v>
      </c>
      <c r="AG2939">
        <v>98105</v>
      </c>
      <c r="AH2939" t="s">
        <v>44</v>
      </c>
      <c r="AI2939" t="s">
        <v>642</v>
      </c>
      <c r="AJ2939" t="s">
        <v>46</v>
      </c>
      <c r="AK2939" t="s">
        <v>94</v>
      </c>
      <c r="AL2939" t="s">
        <v>643</v>
      </c>
      <c r="AM2939">
        <v>248.08</v>
      </c>
      <c r="AN2939">
        <v>7</v>
      </c>
      <c r="AO2939">
        <v>0</v>
      </c>
      <c r="AP2939">
        <v>116.5976</v>
      </c>
      <c r="AQ2939">
        <f>YEAR(Table1[[#This Row],[Order Date]])</f>
        <v>2016</v>
      </c>
      <c r="AR2939" t="str">
        <f>TEXT(Table1[[#This Row],[Order Date]],"mmmm")</f>
        <v>December</v>
      </c>
      <c r="AS2939" t="str">
        <f>"Q"&amp;ROUNDUP(MONTH(Table1[[#This Row],[Order Date]])/3,0)</f>
        <v>Q4</v>
      </c>
      <c r="AT2939">
        <f>IF(Table1[[#This Row],[Sales]]=0,0,Table1[[#This Row],[Profit]]/Table1[[#This Row],[Sales]])</f>
        <v>0.47</v>
      </c>
    </row>
    <row r="2940" spans="22:46" x14ac:dyDescent="0.3">
      <c r="V2940">
        <v>2939</v>
      </c>
      <c r="W2940" t="s">
        <v>6809</v>
      </c>
      <c r="X2940" s="1">
        <v>42710</v>
      </c>
      <c r="Y2940" s="1">
        <v>42716</v>
      </c>
      <c r="Z2940" t="s">
        <v>51</v>
      </c>
      <c r="AA2940" t="s">
        <v>2118</v>
      </c>
      <c r="AB2940" t="s">
        <v>2119</v>
      </c>
      <c r="AC2940" t="s">
        <v>25</v>
      </c>
      <c r="AD2940" t="s">
        <v>26</v>
      </c>
      <c r="AE2940" t="s">
        <v>99</v>
      </c>
      <c r="AF2940" t="s">
        <v>100</v>
      </c>
      <c r="AG2940">
        <v>98105</v>
      </c>
      <c r="AH2940" t="s">
        <v>44</v>
      </c>
      <c r="AI2940" t="s">
        <v>359</v>
      </c>
      <c r="AJ2940" t="s">
        <v>46</v>
      </c>
      <c r="AK2940" t="s">
        <v>94</v>
      </c>
      <c r="AL2940" t="s">
        <v>360</v>
      </c>
      <c r="AM2940">
        <v>189.7</v>
      </c>
      <c r="AN2940">
        <v>5</v>
      </c>
      <c r="AO2940">
        <v>0</v>
      </c>
      <c r="AP2940">
        <v>89.159000000000006</v>
      </c>
      <c r="AQ2940">
        <f>YEAR(Table1[[#This Row],[Order Date]])</f>
        <v>2016</v>
      </c>
      <c r="AR2940" t="str">
        <f>TEXT(Table1[[#This Row],[Order Date]],"mmmm")</f>
        <v>December</v>
      </c>
      <c r="AS2940" t="str">
        <f>"Q"&amp;ROUNDUP(MONTH(Table1[[#This Row],[Order Date]])/3,0)</f>
        <v>Q4</v>
      </c>
      <c r="AT2940">
        <f>IF(Table1[[#This Row],[Sales]]=0,0,Table1[[#This Row],[Profit]]/Table1[[#This Row],[Sales]])</f>
        <v>0.47000000000000008</v>
      </c>
    </row>
    <row r="2941" spans="22:46" x14ac:dyDescent="0.3">
      <c r="V2941">
        <v>2940</v>
      </c>
      <c r="W2941" t="s">
        <v>6809</v>
      </c>
      <c r="X2941" s="1">
        <v>42710</v>
      </c>
      <c r="Y2941" s="1">
        <v>42716</v>
      </c>
      <c r="Z2941" t="s">
        <v>51</v>
      </c>
      <c r="AA2941" t="s">
        <v>2118</v>
      </c>
      <c r="AB2941" t="s">
        <v>2119</v>
      </c>
      <c r="AC2941" t="s">
        <v>25</v>
      </c>
      <c r="AD2941" t="s">
        <v>26</v>
      </c>
      <c r="AE2941" t="s">
        <v>99</v>
      </c>
      <c r="AF2941" t="s">
        <v>100</v>
      </c>
      <c r="AG2941">
        <v>98105</v>
      </c>
      <c r="AH2941" t="s">
        <v>44</v>
      </c>
      <c r="AI2941" t="s">
        <v>1944</v>
      </c>
      <c r="AJ2941" t="s">
        <v>46</v>
      </c>
      <c r="AK2941" t="s">
        <v>77</v>
      </c>
      <c r="AL2941" t="s">
        <v>1945</v>
      </c>
      <c r="AM2941">
        <v>59.808</v>
      </c>
      <c r="AN2941">
        <v>3</v>
      </c>
      <c r="AO2941">
        <v>0.2</v>
      </c>
      <c r="AP2941">
        <v>19.4376</v>
      </c>
      <c r="AQ2941">
        <f>YEAR(Table1[[#This Row],[Order Date]])</f>
        <v>2016</v>
      </c>
      <c r="AR2941" t="str">
        <f>TEXT(Table1[[#This Row],[Order Date]],"mmmm")</f>
        <v>December</v>
      </c>
      <c r="AS2941" t="str">
        <f>"Q"&amp;ROUNDUP(MONTH(Table1[[#This Row],[Order Date]])/3,0)</f>
        <v>Q4</v>
      </c>
      <c r="AT2941">
        <f>IF(Table1[[#This Row],[Sales]]=0,0,Table1[[#This Row],[Profit]]/Table1[[#This Row],[Sales]])</f>
        <v>0.32500000000000001</v>
      </c>
    </row>
    <row r="2942" spans="22:46" x14ac:dyDescent="0.3">
      <c r="V2942">
        <v>2941</v>
      </c>
      <c r="W2942" t="s">
        <v>6810</v>
      </c>
      <c r="X2942" s="1">
        <v>42819</v>
      </c>
      <c r="Y2942" t="s">
        <v>1818</v>
      </c>
      <c r="Z2942" t="s">
        <v>51</v>
      </c>
      <c r="AA2942" t="s">
        <v>2379</v>
      </c>
      <c r="AB2942" t="s">
        <v>2380</v>
      </c>
      <c r="AC2942" t="s">
        <v>41</v>
      </c>
      <c r="AD2942" t="s">
        <v>26</v>
      </c>
      <c r="AE2942" t="s">
        <v>2881</v>
      </c>
      <c r="AF2942" t="s">
        <v>121</v>
      </c>
      <c r="AG2942">
        <v>53209</v>
      </c>
      <c r="AH2942" t="s">
        <v>111</v>
      </c>
      <c r="AI2942" t="s">
        <v>6811</v>
      </c>
      <c r="AJ2942" t="s">
        <v>31</v>
      </c>
      <c r="AK2942" t="s">
        <v>35</v>
      </c>
      <c r="AL2942" t="s">
        <v>6812</v>
      </c>
      <c r="AM2942">
        <v>90.99</v>
      </c>
      <c r="AN2942">
        <v>1</v>
      </c>
      <c r="AO2942">
        <v>0</v>
      </c>
      <c r="AP2942">
        <v>14.558400000000001</v>
      </c>
      <c r="AQ2942">
        <f>YEAR(Table1[[#This Row],[Order Date]])</f>
        <v>2017</v>
      </c>
      <c r="AR2942" t="str">
        <f>TEXT(Table1[[#This Row],[Order Date]],"mmmm")</f>
        <v>March</v>
      </c>
      <c r="AS2942" t="str">
        <f>"Q"&amp;ROUNDUP(MONTH(Table1[[#This Row],[Order Date]])/3,0)</f>
        <v>Q1</v>
      </c>
      <c r="AT2942">
        <f>IF(Table1[[#This Row],[Sales]]=0,0,Table1[[#This Row],[Profit]]/Table1[[#This Row],[Sales]])</f>
        <v>0.16</v>
      </c>
    </row>
    <row r="2943" spans="22:46" x14ac:dyDescent="0.3">
      <c r="V2943">
        <v>2942</v>
      </c>
      <c r="W2943" t="s">
        <v>6810</v>
      </c>
      <c r="X2943" s="1">
        <v>42819</v>
      </c>
      <c r="Y2943" t="s">
        <v>1818</v>
      </c>
      <c r="Z2943" t="s">
        <v>51</v>
      </c>
      <c r="AA2943" t="s">
        <v>2379</v>
      </c>
      <c r="AB2943" t="s">
        <v>2380</v>
      </c>
      <c r="AC2943" t="s">
        <v>41</v>
      </c>
      <c r="AD2943" t="s">
        <v>26</v>
      </c>
      <c r="AE2943" t="s">
        <v>2881</v>
      </c>
      <c r="AF2943" t="s">
        <v>121</v>
      </c>
      <c r="AG2943">
        <v>53209</v>
      </c>
      <c r="AH2943" t="s">
        <v>111</v>
      </c>
      <c r="AI2943" t="s">
        <v>2795</v>
      </c>
      <c r="AJ2943" t="s">
        <v>31</v>
      </c>
      <c r="AK2943" t="s">
        <v>35</v>
      </c>
      <c r="AL2943" t="s">
        <v>2796</v>
      </c>
      <c r="AM2943">
        <v>1526.56</v>
      </c>
      <c r="AN2943">
        <v>7</v>
      </c>
      <c r="AO2943">
        <v>0</v>
      </c>
      <c r="AP2943">
        <v>427.43680000000001</v>
      </c>
      <c r="AQ2943">
        <f>YEAR(Table1[[#This Row],[Order Date]])</f>
        <v>2017</v>
      </c>
      <c r="AR2943" t="str">
        <f>TEXT(Table1[[#This Row],[Order Date]],"mmmm")</f>
        <v>March</v>
      </c>
      <c r="AS2943" t="str">
        <f>"Q"&amp;ROUNDUP(MONTH(Table1[[#This Row],[Order Date]])/3,0)</f>
        <v>Q1</v>
      </c>
      <c r="AT2943">
        <f>IF(Table1[[#This Row],[Sales]]=0,0,Table1[[#This Row],[Profit]]/Table1[[#This Row],[Sales]])</f>
        <v>0.28000000000000003</v>
      </c>
    </row>
    <row r="2944" spans="22:46" x14ac:dyDescent="0.3">
      <c r="V2944">
        <v>2943</v>
      </c>
      <c r="W2944" t="s">
        <v>6810</v>
      </c>
      <c r="X2944" s="1">
        <v>42819</v>
      </c>
      <c r="Y2944" t="s">
        <v>1818</v>
      </c>
      <c r="Z2944" t="s">
        <v>51</v>
      </c>
      <c r="AA2944" t="s">
        <v>2379</v>
      </c>
      <c r="AB2944" t="s">
        <v>2380</v>
      </c>
      <c r="AC2944" t="s">
        <v>41</v>
      </c>
      <c r="AD2944" t="s">
        <v>26</v>
      </c>
      <c r="AE2944" t="s">
        <v>2881</v>
      </c>
      <c r="AF2944" t="s">
        <v>121</v>
      </c>
      <c r="AG2944">
        <v>53209</v>
      </c>
      <c r="AH2944" t="s">
        <v>111</v>
      </c>
      <c r="AI2944" t="s">
        <v>3606</v>
      </c>
      <c r="AJ2944" t="s">
        <v>31</v>
      </c>
      <c r="AK2944" t="s">
        <v>35</v>
      </c>
      <c r="AL2944" t="s">
        <v>3607</v>
      </c>
      <c r="AM2944">
        <v>368.97</v>
      </c>
      <c r="AN2944">
        <v>3</v>
      </c>
      <c r="AO2944">
        <v>0</v>
      </c>
      <c r="AP2944">
        <v>40.5867</v>
      </c>
      <c r="AQ2944">
        <f>YEAR(Table1[[#This Row],[Order Date]])</f>
        <v>2017</v>
      </c>
      <c r="AR2944" t="str">
        <f>TEXT(Table1[[#This Row],[Order Date]],"mmmm")</f>
        <v>March</v>
      </c>
      <c r="AS2944" t="str">
        <f>"Q"&amp;ROUNDUP(MONTH(Table1[[#This Row],[Order Date]])/3,0)</f>
        <v>Q1</v>
      </c>
      <c r="AT2944">
        <f>IF(Table1[[#This Row],[Sales]]=0,0,Table1[[#This Row],[Profit]]/Table1[[#This Row],[Sales]])</f>
        <v>0.10999999999999999</v>
      </c>
    </row>
    <row r="2945" spans="22:46" x14ac:dyDescent="0.3">
      <c r="V2945">
        <v>2944</v>
      </c>
      <c r="W2945" t="s">
        <v>6813</v>
      </c>
      <c r="X2945" s="1">
        <v>43058</v>
      </c>
      <c r="Y2945" t="s">
        <v>2117</v>
      </c>
      <c r="Z2945" t="s">
        <v>51</v>
      </c>
      <c r="AA2945" t="s">
        <v>4694</v>
      </c>
      <c r="AB2945" t="s">
        <v>4695</v>
      </c>
      <c r="AC2945" t="s">
        <v>25</v>
      </c>
      <c r="AD2945" t="s">
        <v>26</v>
      </c>
      <c r="AE2945" t="s">
        <v>42</v>
      </c>
      <c r="AF2945" t="s">
        <v>43</v>
      </c>
      <c r="AG2945">
        <v>90049</v>
      </c>
      <c r="AH2945" t="s">
        <v>44</v>
      </c>
      <c r="AI2945" t="s">
        <v>1338</v>
      </c>
      <c r="AJ2945" t="s">
        <v>46</v>
      </c>
      <c r="AK2945" t="s">
        <v>60</v>
      </c>
      <c r="AL2945" t="s">
        <v>1339</v>
      </c>
      <c r="AM2945">
        <v>305.01</v>
      </c>
      <c r="AN2945">
        <v>9</v>
      </c>
      <c r="AO2945">
        <v>0</v>
      </c>
      <c r="AP2945">
        <v>76.252499999999998</v>
      </c>
      <c r="AQ2945">
        <f>YEAR(Table1[[#This Row],[Order Date]])</f>
        <v>2017</v>
      </c>
      <c r="AR2945" t="str">
        <f>TEXT(Table1[[#This Row],[Order Date]],"mmmm")</f>
        <v>November</v>
      </c>
      <c r="AS2945" t="str">
        <f>"Q"&amp;ROUNDUP(MONTH(Table1[[#This Row],[Order Date]])/3,0)</f>
        <v>Q4</v>
      </c>
      <c r="AT2945">
        <f>IF(Table1[[#This Row],[Sales]]=0,0,Table1[[#This Row],[Profit]]/Table1[[#This Row],[Sales]])</f>
        <v>0.25</v>
      </c>
    </row>
    <row r="2946" spans="22:46" x14ac:dyDescent="0.3">
      <c r="V2946">
        <v>2945</v>
      </c>
      <c r="W2946" t="s">
        <v>6813</v>
      </c>
      <c r="X2946" s="1">
        <v>43058</v>
      </c>
      <c r="Y2946" t="s">
        <v>2117</v>
      </c>
      <c r="Z2946" t="s">
        <v>51</v>
      </c>
      <c r="AA2946" t="s">
        <v>4694</v>
      </c>
      <c r="AB2946" t="s">
        <v>4695</v>
      </c>
      <c r="AC2946" t="s">
        <v>25</v>
      </c>
      <c r="AD2946" t="s">
        <v>26</v>
      </c>
      <c r="AE2946" t="s">
        <v>42</v>
      </c>
      <c r="AF2946" t="s">
        <v>43</v>
      </c>
      <c r="AG2946">
        <v>90049</v>
      </c>
      <c r="AH2946" t="s">
        <v>44</v>
      </c>
      <c r="AI2946" t="s">
        <v>6814</v>
      </c>
      <c r="AJ2946" t="s">
        <v>31</v>
      </c>
      <c r="AK2946" t="s">
        <v>67</v>
      </c>
      <c r="AL2946" t="s">
        <v>6815</v>
      </c>
      <c r="AM2946">
        <v>18.7</v>
      </c>
      <c r="AN2946">
        <v>1</v>
      </c>
      <c r="AO2946">
        <v>0</v>
      </c>
      <c r="AP2946">
        <v>7.1059999999999999</v>
      </c>
      <c r="AQ2946">
        <f>YEAR(Table1[[#This Row],[Order Date]])</f>
        <v>2017</v>
      </c>
      <c r="AR2946" t="str">
        <f>TEXT(Table1[[#This Row],[Order Date]],"mmmm")</f>
        <v>November</v>
      </c>
      <c r="AS2946" t="str">
        <f>"Q"&amp;ROUNDUP(MONTH(Table1[[#This Row],[Order Date]])/3,0)</f>
        <v>Q4</v>
      </c>
      <c r="AT2946">
        <f>IF(Table1[[#This Row],[Sales]]=0,0,Table1[[#This Row],[Profit]]/Table1[[#This Row],[Sales]])</f>
        <v>0.38</v>
      </c>
    </row>
    <row r="2947" spans="22:46" x14ac:dyDescent="0.3">
      <c r="V2947">
        <v>2946</v>
      </c>
      <c r="W2947" t="s">
        <v>6816</v>
      </c>
      <c r="X2947" s="1">
        <v>42678</v>
      </c>
      <c r="Y2947" s="1">
        <v>42501</v>
      </c>
      <c r="Z2947" t="s">
        <v>207</v>
      </c>
      <c r="AA2947" t="s">
        <v>2723</v>
      </c>
      <c r="AB2947" t="s">
        <v>2724</v>
      </c>
      <c r="AC2947" t="s">
        <v>25</v>
      </c>
      <c r="AD2947" t="s">
        <v>26</v>
      </c>
      <c r="AE2947" t="s">
        <v>136</v>
      </c>
      <c r="AF2947" t="s">
        <v>43</v>
      </c>
      <c r="AG2947">
        <v>94122</v>
      </c>
      <c r="AH2947" t="s">
        <v>44</v>
      </c>
      <c r="AI2947" t="s">
        <v>2152</v>
      </c>
      <c r="AJ2947" t="s">
        <v>31</v>
      </c>
      <c r="AK2947" t="s">
        <v>67</v>
      </c>
      <c r="AL2947" t="s">
        <v>2153</v>
      </c>
      <c r="AM2947">
        <v>38.29</v>
      </c>
      <c r="AN2947">
        <v>7</v>
      </c>
      <c r="AO2947">
        <v>0</v>
      </c>
      <c r="AP2947">
        <v>16.464700000000001</v>
      </c>
      <c r="AQ2947">
        <f>YEAR(Table1[[#This Row],[Order Date]])</f>
        <v>2016</v>
      </c>
      <c r="AR2947" t="str">
        <f>TEXT(Table1[[#This Row],[Order Date]],"mmmm")</f>
        <v>November</v>
      </c>
      <c r="AS2947" t="str">
        <f>"Q"&amp;ROUNDUP(MONTH(Table1[[#This Row],[Order Date]])/3,0)</f>
        <v>Q4</v>
      </c>
      <c r="AT2947">
        <f>IF(Table1[[#This Row],[Sales]]=0,0,Table1[[#This Row],[Profit]]/Table1[[#This Row],[Sales]])</f>
        <v>0.43000000000000005</v>
      </c>
    </row>
    <row r="2948" spans="22:46" x14ac:dyDescent="0.3">
      <c r="V2948">
        <v>2947</v>
      </c>
      <c r="W2948" t="s">
        <v>6817</v>
      </c>
      <c r="X2948" s="1">
        <v>43083</v>
      </c>
      <c r="Y2948" t="s">
        <v>3675</v>
      </c>
      <c r="Z2948" t="s">
        <v>51</v>
      </c>
      <c r="AA2948" t="s">
        <v>4597</v>
      </c>
      <c r="AB2948" t="s">
        <v>4598</v>
      </c>
      <c r="AC2948" t="s">
        <v>108</v>
      </c>
      <c r="AD2948" t="s">
        <v>26</v>
      </c>
      <c r="AE2948" t="s">
        <v>1065</v>
      </c>
      <c r="AF2948" t="s">
        <v>43</v>
      </c>
      <c r="AG2948">
        <v>92024</v>
      </c>
      <c r="AH2948" t="s">
        <v>44</v>
      </c>
      <c r="AI2948" t="s">
        <v>6818</v>
      </c>
      <c r="AJ2948" t="s">
        <v>31</v>
      </c>
      <c r="AK2948" t="s">
        <v>67</v>
      </c>
      <c r="AL2948" t="s">
        <v>6819</v>
      </c>
      <c r="AM2948">
        <v>26.25</v>
      </c>
      <c r="AN2948">
        <v>3</v>
      </c>
      <c r="AO2948">
        <v>0</v>
      </c>
      <c r="AP2948">
        <v>11.025</v>
      </c>
      <c r="AQ2948">
        <f>YEAR(Table1[[#This Row],[Order Date]])</f>
        <v>2017</v>
      </c>
      <c r="AR2948" t="str">
        <f>TEXT(Table1[[#This Row],[Order Date]],"mmmm")</f>
        <v>December</v>
      </c>
      <c r="AS2948" t="str">
        <f>"Q"&amp;ROUNDUP(MONTH(Table1[[#This Row],[Order Date]])/3,0)</f>
        <v>Q4</v>
      </c>
      <c r="AT2948">
        <f>IF(Table1[[#This Row],[Sales]]=0,0,Table1[[#This Row],[Profit]]/Table1[[#This Row],[Sales]])</f>
        <v>0.42000000000000004</v>
      </c>
    </row>
    <row r="2949" spans="22:46" x14ac:dyDescent="0.3">
      <c r="V2949">
        <v>2948</v>
      </c>
      <c r="W2949" t="s">
        <v>6817</v>
      </c>
      <c r="X2949" s="1">
        <v>43083</v>
      </c>
      <c r="Y2949" t="s">
        <v>3675</v>
      </c>
      <c r="Z2949" t="s">
        <v>51</v>
      </c>
      <c r="AA2949" t="s">
        <v>4597</v>
      </c>
      <c r="AB2949" t="s">
        <v>4598</v>
      </c>
      <c r="AC2949" t="s">
        <v>108</v>
      </c>
      <c r="AD2949" t="s">
        <v>26</v>
      </c>
      <c r="AE2949" t="s">
        <v>1065</v>
      </c>
      <c r="AF2949" t="s">
        <v>43</v>
      </c>
      <c r="AG2949">
        <v>92024</v>
      </c>
      <c r="AH2949" t="s">
        <v>44</v>
      </c>
      <c r="AI2949" t="s">
        <v>6820</v>
      </c>
      <c r="AJ2949" t="s">
        <v>46</v>
      </c>
      <c r="AK2949" t="s">
        <v>77</v>
      </c>
      <c r="AL2949" t="s">
        <v>6821</v>
      </c>
      <c r="AM2949">
        <v>64.959999999999994</v>
      </c>
      <c r="AN2949">
        <v>14</v>
      </c>
      <c r="AO2949">
        <v>0.2</v>
      </c>
      <c r="AP2949">
        <v>22.736000000000001</v>
      </c>
      <c r="AQ2949">
        <f>YEAR(Table1[[#This Row],[Order Date]])</f>
        <v>2017</v>
      </c>
      <c r="AR2949" t="str">
        <f>TEXT(Table1[[#This Row],[Order Date]],"mmmm")</f>
        <v>December</v>
      </c>
      <c r="AS2949" t="str">
        <f>"Q"&amp;ROUNDUP(MONTH(Table1[[#This Row],[Order Date]])/3,0)</f>
        <v>Q4</v>
      </c>
      <c r="AT2949">
        <f>IF(Table1[[#This Row],[Sales]]=0,0,Table1[[#This Row],[Profit]]/Table1[[#This Row],[Sales]])</f>
        <v>0.35000000000000003</v>
      </c>
    </row>
    <row r="2950" spans="22:46" x14ac:dyDescent="0.3">
      <c r="V2950">
        <v>2949</v>
      </c>
      <c r="W2950" t="s">
        <v>6817</v>
      </c>
      <c r="X2950" s="1">
        <v>43083</v>
      </c>
      <c r="Y2950" t="s">
        <v>3675</v>
      </c>
      <c r="Z2950" t="s">
        <v>51</v>
      </c>
      <c r="AA2950" t="s">
        <v>4597</v>
      </c>
      <c r="AB2950" t="s">
        <v>4598</v>
      </c>
      <c r="AC2950" t="s">
        <v>108</v>
      </c>
      <c r="AD2950" t="s">
        <v>26</v>
      </c>
      <c r="AE2950" t="s">
        <v>1065</v>
      </c>
      <c r="AF2950" t="s">
        <v>43</v>
      </c>
      <c r="AG2950">
        <v>92024</v>
      </c>
      <c r="AH2950" t="s">
        <v>44</v>
      </c>
      <c r="AI2950" t="s">
        <v>3344</v>
      </c>
      <c r="AJ2950" t="s">
        <v>46</v>
      </c>
      <c r="AK2950" t="s">
        <v>190</v>
      </c>
      <c r="AL2950" t="s">
        <v>3345</v>
      </c>
      <c r="AM2950">
        <v>43.7</v>
      </c>
      <c r="AN2950">
        <v>5</v>
      </c>
      <c r="AO2950">
        <v>0</v>
      </c>
      <c r="AP2950">
        <v>20.539000000000001</v>
      </c>
      <c r="AQ2950">
        <f>YEAR(Table1[[#This Row],[Order Date]])</f>
        <v>2017</v>
      </c>
      <c r="AR2950" t="str">
        <f>TEXT(Table1[[#This Row],[Order Date]],"mmmm")</f>
        <v>December</v>
      </c>
      <c r="AS2950" t="str">
        <f>"Q"&amp;ROUNDUP(MONTH(Table1[[#This Row],[Order Date]])/3,0)</f>
        <v>Q4</v>
      </c>
      <c r="AT2950">
        <f>IF(Table1[[#This Row],[Sales]]=0,0,Table1[[#This Row],[Profit]]/Table1[[#This Row],[Sales]])</f>
        <v>0.47000000000000003</v>
      </c>
    </row>
    <row r="2951" spans="22:46" x14ac:dyDescent="0.3">
      <c r="V2951">
        <v>2950</v>
      </c>
      <c r="W2951" t="s">
        <v>6822</v>
      </c>
      <c r="X2951" s="1">
        <v>43051</v>
      </c>
      <c r="Y2951" s="1">
        <v>43080</v>
      </c>
      <c r="Z2951" t="s">
        <v>1450</v>
      </c>
      <c r="AA2951" t="s">
        <v>6823</v>
      </c>
      <c r="AB2951" t="s">
        <v>6824</v>
      </c>
      <c r="AC2951" t="s">
        <v>108</v>
      </c>
      <c r="AD2951" t="s">
        <v>26</v>
      </c>
      <c r="AE2951" t="s">
        <v>4439</v>
      </c>
      <c r="AF2951" t="s">
        <v>349</v>
      </c>
      <c r="AG2951">
        <v>85301</v>
      </c>
      <c r="AH2951" t="s">
        <v>44</v>
      </c>
      <c r="AI2951" t="s">
        <v>954</v>
      </c>
      <c r="AJ2951" t="s">
        <v>73</v>
      </c>
      <c r="AK2951" t="s">
        <v>176</v>
      </c>
      <c r="AL2951" t="s">
        <v>955</v>
      </c>
      <c r="AM2951">
        <v>41.6</v>
      </c>
      <c r="AN2951">
        <v>4</v>
      </c>
      <c r="AO2951">
        <v>0.2</v>
      </c>
      <c r="AP2951">
        <v>13</v>
      </c>
      <c r="AQ2951">
        <f>YEAR(Table1[[#This Row],[Order Date]])</f>
        <v>2017</v>
      </c>
      <c r="AR2951" t="str">
        <f>TEXT(Table1[[#This Row],[Order Date]],"mmmm")</f>
        <v>November</v>
      </c>
      <c r="AS2951" t="str">
        <f>"Q"&amp;ROUNDUP(MONTH(Table1[[#This Row],[Order Date]])/3,0)</f>
        <v>Q4</v>
      </c>
      <c r="AT2951">
        <f>IF(Table1[[#This Row],[Sales]]=0,0,Table1[[#This Row],[Profit]]/Table1[[#This Row],[Sales]])</f>
        <v>0.3125</v>
      </c>
    </row>
    <row r="2952" spans="22:46" x14ac:dyDescent="0.3">
      <c r="V2952">
        <v>2951</v>
      </c>
      <c r="W2952" t="s">
        <v>6822</v>
      </c>
      <c r="X2952" s="1">
        <v>43051</v>
      </c>
      <c r="Y2952" s="1">
        <v>43080</v>
      </c>
      <c r="Z2952" t="s">
        <v>1450</v>
      </c>
      <c r="AA2952" t="s">
        <v>6823</v>
      </c>
      <c r="AB2952" t="s">
        <v>6824</v>
      </c>
      <c r="AC2952" t="s">
        <v>108</v>
      </c>
      <c r="AD2952" t="s">
        <v>26</v>
      </c>
      <c r="AE2952" t="s">
        <v>4439</v>
      </c>
      <c r="AF2952" t="s">
        <v>349</v>
      </c>
      <c r="AG2952">
        <v>85301</v>
      </c>
      <c r="AH2952" t="s">
        <v>44</v>
      </c>
      <c r="AI2952" t="s">
        <v>5449</v>
      </c>
      <c r="AJ2952" t="s">
        <v>46</v>
      </c>
      <c r="AK2952" t="s">
        <v>94</v>
      </c>
      <c r="AL2952" t="s">
        <v>5450</v>
      </c>
      <c r="AM2952">
        <v>23.12</v>
      </c>
      <c r="AN2952">
        <v>5</v>
      </c>
      <c r="AO2952">
        <v>0.2</v>
      </c>
      <c r="AP2952">
        <v>8.3810000000000002</v>
      </c>
      <c r="AQ2952">
        <f>YEAR(Table1[[#This Row],[Order Date]])</f>
        <v>2017</v>
      </c>
      <c r="AR2952" t="str">
        <f>TEXT(Table1[[#This Row],[Order Date]],"mmmm")</f>
        <v>November</v>
      </c>
      <c r="AS2952" t="str">
        <f>"Q"&amp;ROUNDUP(MONTH(Table1[[#This Row],[Order Date]])/3,0)</f>
        <v>Q4</v>
      </c>
      <c r="AT2952">
        <f>IF(Table1[[#This Row],[Sales]]=0,0,Table1[[#This Row],[Profit]]/Table1[[#This Row],[Sales]])</f>
        <v>0.36249999999999999</v>
      </c>
    </row>
    <row r="2953" spans="22:46" x14ac:dyDescent="0.3">
      <c r="V2953">
        <v>2952</v>
      </c>
      <c r="W2953" t="s">
        <v>6822</v>
      </c>
      <c r="X2953" s="1">
        <v>43051</v>
      </c>
      <c r="Y2953" s="1">
        <v>43080</v>
      </c>
      <c r="Z2953" t="s">
        <v>1450</v>
      </c>
      <c r="AA2953" t="s">
        <v>6823</v>
      </c>
      <c r="AB2953" t="s">
        <v>6824</v>
      </c>
      <c r="AC2953" t="s">
        <v>108</v>
      </c>
      <c r="AD2953" t="s">
        <v>26</v>
      </c>
      <c r="AE2953" t="s">
        <v>4439</v>
      </c>
      <c r="AF2953" t="s">
        <v>349</v>
      </c>
      <c r="AG2953">
        <v>85301</v>
      </c>
      <c r="AH2953" t="s">
        <v>44</v>
      </c>
      <c r="AI2953" t="s">
        <v>6825</v>
      </c>
      <c r="AJ2953" t="s">
        <v>31</v>
      </c>
      <c r="AK2953" t="s">
        <v>35</v>
      </c>
      <c r="AL2953" t="s">
        <v>6826</v>
      </c>
      <c r="AM2953">
        <v>113.88800000000001</v>
      </c>
      <c r="AN2953">
        <v>2</v>
      </c>
      <c r="AO2953">
        <v>0.2</v>
      </c>
      <c r="AP2953">
        <v>9.9651999999999994</v>
      </c>
      <c r="AQ2953">
        <f>YEAR(Table1[[#This Row],[Order Date]])</f>
        <v>2017</v>
      </c>
      <c r="AR2953" t="str">
        <f>TEXT(Table1[[#This Row],[Order Date]],"mmmm")</f>
        <v>November</v>
      </c>
      <c r="AS2953" t="str">
        <f>"Q"&amp;ROUNDUP(MONTH(Table1[[#This Row],[Order Date]])/3,0)</f>
        <v>Q4</v>
      </c>
      <c r="AT2953">
        <f>IF(Table1[[#This Row],[Sales]]=0,0,Table1[[#This Row],[Profit]]/Table1[[#This Row],[Sales]])</f>
        <v>8.7499999999999994E-2</v>
      </c>
    </row>
    <row r="2954" spans="22:46" x14ac:dyDescent="0.3">
      <c r="V2954">
        <v>2953</v>
      </c>
      <c r="W2954" t="s">
        <v>6822</v>
      </c>
      <c r="X2954" s="1">
        <v>43051</v>
      </c>
      <c r="Y2954" s="1">
        <v>43080</v>
      </c>
      <c r="Z2954" t="s">
        <v>1450</v>
      </c>
      <c r="AA2954" t="s">
        <v>6823</v>
      </c>
      <c r="AB2954" t="s">
        <v>6824</v>
      </c>
      <c r="AC2954" t="s">
        <v>108</v>
      </c>
      <c r="AD2954" t="s">
        <v>26</v>
      </c>
      <c r="AE2954" t="s">
        <v>4439</v>
      </c>
      <c r="AF2954" t="s">
        <v>349</v>
      </c>
      <c r="AG2954">
        <v>85301</v>
      </c>
      <c r="AH2954" t="s">
        <v>44</v>
      </c>
      <c r="AI2954" t="s">
        <v>6827</v>
      </c>
      <c r="AJ2954" t="s">
        <v>31</v>
      </c>
      <c r="AK2954" t="s">
        <v>67</v>
      </c>
      <c r="AL2954" t="s">
        <v>6828</v>
      </c>
      <c r="AM2954">
        <v>113.568</v>
      </c>
      <c r="AN2954">
        <v>2</v>
      </c>
      <c r="AO2954">
        <v>0.2</v>
      </c>
      <c r="AP2954">
        <v>-5.6783999999999999</v>
      </c>
      <c r="AQ2954">
        <f>YEAR(Table1[[#This Row],[Order Date]])</f>
        <v>2017</v>
      </c>
      <c r="AR2954" t="str">
        <f>TEXT(Table1[[#This Row],[Order Date]],"mmmm")</f>
        <v>November</v>
      </c>
      <c r="AS2954" t="str">
        <f>"Q"&amp;ROUNDUP(MONTH(Table1[[#This Row],[Order Date]])/3,0)</f>
        <v>Q4</v>
      </c>
      <c r="AT2954">
        <f>IF(Table1[[#This Row],[Sales]]=0,0,Table1[[#This Row],[Profit]]/Table1[[#This Row],[Sales]])</f>
        <v>-0.05</v>
      </c>
    </row>
    <row r="2955" spans="22:46" x14ac:dyDescent="0.3">
      <c r="V2955">
        <v>2954</v>
      </c>
      <c r="W2955" t="s">
        <v>6822</v>
      </c>
      <c r="X2955" s="1">
        <v>43051</v>
      </c>
      <c r="Y2955" s="1">
        <v>43080</v>
      </c>
      <c r="Z2955" t="s">
        <v>1450</v>
      </c>
      <c r="AA2955" t="s">
        <v>6823</v>
      </c>
      <c r="AB2955" t="s">
        <v>6824</v>
      </c>
      <c r="AC2955" t="s">
        <v>108</v>
      </c>
      <c r="AD2955" t="s">
        <v>26</v>
      </c>
      <c r="AE2955" t="s">
        <v>4439</v>
      </c>
      <c r="AF2955" t="s">
        <v>349</v>
      </c>
      <c r="AG2955">
        <v>85301</v>
      </c>
      <c r="AH2955" t="s">
        <v>44</v>
      </c>
      <c r="AI2955" t="s">
        <v>2178</v>
      </c>
      <c r="AJ2955" t="s">
        <v>73</v>
      </c>
      <c r="AK2955" t="s">
        <v>74</v>
      </c>
      <c r="AL2955" t="s">
        <v>2179</v>
      </c>
      <c r="AM2955">
        <v>7.92</v>
      </c>
      <c r="AN2955">
        <v>2</v>
      </c>
      <c r="AO2955">
        <v>0.2</v>
      </c>
      <c r="AP2955">
        <v>0.69299999999999995</v>
      </c>
      <c r="AQ2955">
        <f>YEAR(Table1[[#This Row],[Order Date]])</f>
        <v>2017</v>
      </c>
      <c r="AR2955" t="str">
        <f>TEXT(Table1[[#This Row],[Order Date]],"mmmm")</f>
        <v>November</v>
      </c>
      <c r="AS2955" t="str">
        <f>"Q"&amp;ROUNDUP(MONTH(Table1[[#This Row],[Order Date]])/3,0)</f>
        <v>Q4</v>
      </c>
      <c r="AT2955">
        <f>IF(Table1[[#This Row],[Sales]]=0,0,Table1[[#This Row],[Profit]]/Table1[[#This Row],[Sales]])</f>
        <v>8.7499999999999994E-2</v>
      </c>
    </row>
    <row r="2956" spans="22:46" x14ac:dyDescent="0.3">
      <c r="V2956">
        <v>2955</v>
      </c>
      <c r="W2956" t="s">
        <v>6822</v>
      </c>
      <c r="X2956" s="1">
        <v>43051</v>
      </c>
      <c r="Y2956" s="1">
        <v>43080</v>
      </c>
      <c r="Z2956" t="s">
        <v>1450</v>
      </c>
      <c r="AA2956" t="s">
        <v>6823</v>
      </c>
      <c r="AB2956" t="s">
        <v>6824</v>
      </c>
      <c r="AC2956" t="s">
        <v>108</v>
      </c>
      <c r="AD2956" t="s">
        <v>26</v>
      </c>
      <c r="AE2956" t="s">
        <v>4439</v>
      </c>
      <c r="AF2956" t="s">
        <v>349</v>
      </c>
      <c r="AG2956">
        <v>85301</v>
      </c>
      <c r="AH2956" t="s">
        <v>44</v>
      </c>
      <c r="AI2956" t="s">
        <v>6829</v>
      </c>
      <c r="AJ2956" t="s">
        <v>73</v>
      </c>
      <c r="AK2956" t="s">
        <v>74</v>
      </c>
      <c r="AL2956" t="s">
        <v>6830</v>
      </c>
      <c r="AM2956">
        <v>671.98400000000004</v>
      </c>
      <c r="AN2956">
        <v>2</v>
      </c>
      <c r="AO2956">
        <v>0.2</v>
      </c>
      <c r="AP2956">
        <v>50.398800000000001</v>
      </c>
      <c r="AQ2956">
        <f>YEAR(Table1[[#This Row],[Order Date]])</f>
        <v>2017</v>
      </c>
      <c r="AR2956" t="str">
        <f>TEXT(Table1[[#This Row],[Order Date]],"mmmm")</f>
        <v>November</v>
      </c>
      <c r="AS2956" t="str">
        <f>"Q"&amp;ROUNDUP(MONTH(Table1[[#This Row],[Order Date]])/3,0)</f>
        <v>Q4</v>
      </c>
      <c r="AT2956">
        <f>IF(Table1[[#This Row],[Sales]]=0,0,Table1[[#This Row],[Profit]]/Table1[[#This Row],[Sales]])</f>
        <v>7.4999999999999997E-2</v>
      </c>
    </row>
    <row r="2957" spans="22:46" x14ac:dyDescent="0.3">
      <c r="V2957">
        <v>2956</v>
      </c>
      <c r="W2957" t="s">
        <v>6831</v>
      </c>
      <c r="X2957" s="1">
        <v>42600</v>
      </c>
      <c r="Y2957" t="s">
        <v>6832</v>
      </c>
      <c r="Z2957" t="s">
        <v>51</v>
      </c>
      <c r="AA2957" t="s">
        <v>579</v>
      </c>
      <c r="AB2957" t="s">
        <v>580</v>
      </c>
      <c r="AC2957" t="s">
        <v>41</v>
      </c>
      <c r="AD2957" t="s">
        <v>26</v>
      </c>
      <c r="AE2957" t="s">
        <v>300</v>
      </c>
      <c r="AF2957" t="s">
        <v>301</v>
      </c>
      <c r="AG2957">
        <v>10035</v>
      </c>
      <c r="AH2957" t="s">
        <v>160</v>
      </c>
      <c r="AI2957" t="s">
        <v>3888</v>
      </c>
      <c r="AJ2957" t="s">
        <v>73</v>
      </c>
      <c r="AK2957" t="s">
        <v>74</v>
      </c>
      <c r="AL2957" t="s">
        <v>3889</v>
      </c>
      <c r="AM2957">
        <v>39.99</v>
      </c>
      <c r="AN2957">
        <v>1</v>
      </c>
      <c r="AO2957">
        <v>0</v>
      </c>
      <c r="AP2957">
        <v>11.597099999999999</v>
      </c>
      <c r="AQ2957">
        <f>YEAR(Table1[[#This Row],[Order Date]])</f>
        <v>2016</v>
      </c>
      <c r="AR2957" t="str">
        <f>TEXT(Table1[[#This Row],[Order Date]],"mmmm")</f>
        <v>August</v>
      </c>
      <c r="AS2957" t="str">
        <f>"Q"&amp;ROUNDUP(MONTH(Table1[[#This Row],[Order Date]])/3,0)</f>
        <v>Q3</v>
      </c>
      <c r="AT2957">
        <f>IF(Table1[[#This Row],[Sales]]=0,0,Table1[[#This Row],[Profit]]/Table1[[#This Row],[Sales]])</f>
        <v>0.28999999999999998</v>
      </c>
    </row>
    <row r="2958" spans="22:46" x14ac:dyDescent="0.3">
      <c r="V2958">
        <v>2957</v>
      </c>
      <c r="W2958" t="s">
        <v>6833</v>
      </c>
      <c r="X2958" s="1">
        <v>42913</v>
      </c>
      <c r="Y2958" s="1">
        <v>42832</v>
      </c>
      <c r="Z2958" t="s">
        <v>51</v>
      </c>
      <c r="AA2958" t="s">
        <v>6834</v>
      </c>
      <c r="AB2958" t="s">
        <v>6835</v>
      </c>
      <c r="AC2958" t="s">
        <v>108</v>
      </c>
      <c r="AD2958" t="s">
        <v>26</v>
      </c>
      <c r="AE2958" t="s">
        <v>4619</v>
      </c>
      <c r="AF2958" t="s">
        <v>301</v>
      </c>
      <c r="AG2958">
        <v>13601</v>
      </c>
      <c r="AH2958" t="s">
        <v>160</v>
      </c>
      <c r="AI2958" t="s">
        <v>2072</v>
      </c>
      <c r="AJ2958" t="s">
        <v>31</v>
      </c>
      <c r="AK2958" t="s">
        <v>35</v>
      </c>
      <c r="AL2958" t="s">
        <v>2073</v>
      </c>
      <c r="AM2958">
        <v>191.64599999999999</v>
      </c>
      <c r="AN2958">
        <v>3</v>
      </c>
      <c r="AO2958">
        <v>0.1</v>
      </c>
      <c r="AP2958">
        <v>31.940999999999999</v>
      </c>
      <c r="AQ2958">
        <f>YEAR(Table1[[#This Row],[Order Date]])</f>
        <v>2017</v>
      </c>
      <c r="AR2958" t="str">
        <f>TEXT(Table1[[#This Row],[Order Date]],"mmmm")</f>
        <v>June</v>
      </c>
      <c r="AS2958" t="str">
        <f>"Q"&amp;ROUNDUP(MONTH(Table1[[#This Row],[Order Date]])/3,0)</f>
        <v>Q2</v>
      </c>
      <c r="AT2958">
        <f>IF(Table1[[#This Row],[Sales]]=0,0,Table1[[#This Row],[Profit]]/Table1[[#This Row],[Sales]])</f>
        <v>0.16666666666666669</v>
      </c>
    </row>
    <row r="2959" spans="22:46" x14ac:dyDescent="0.3">
      <c r="V2959">
        <v>2958</v>
      </c>
      <c r="W2959" t="s">
        <v>6836</v>
      </c>
      <c r="X2959" s="1">
        <v>42859</v>
      </c>
      <c r="Y2959" s="1">
        <v>42983</v>
      </c>
      <c r="Z2959" t="s">
        <v>51</v>
      </c>
      <c r="AA2959" t="s">
        <v>1263</v>
      </c>
      <c r="AB2959" t="s">
        <v>1264</v>
      </c>
      <c r="AC2959" t="s">
        <v>25</v>
      </c>
      <c r="AD2959" t="s">
        <v>26</v>
      </c>
      <c r="AE2959" t="s">
        <v>357</v>
      </c>
      <c r="AF2959" t="s">
        <v>564</v>
      </c>
      <c r="AG2959">
        <v>45503</v>
      </c>
      <c r="AH2959" t="s">
        <v>160</v>
      </c>
      <c r="AI2959" t="s">
        <v>76</v>
      </c>
      <c r="AJ2959" t="s">
        <v>46</v>
      </c>
      <c r="AK2959" t="s">
        <v>77</v>
      </c>
      <c r="AL2959" t="s">
        <v>78</v>
      </c>
      <c r="AM2959">
        <v>2.3130000000000002</v>
      </c>
      <c r="AN2959">
        <v>1</v>
      </c>
      <c r="AO2959">
        <v>0.7</v>
      </c>
      <c r="AP2959">
        <v>-1.9275</v>
      </c>
      <c r="AQ2959">
        <f>YEAR(Table1[[#This Row],[Order Date]])</f>
        <v>2017</v>
      </c>
      <c r="AR2959" t="str">
        <f>TEXT(Table1[[#This Row],[Order Date]],"mmmm")</f>
        <v>May</v>
      </c>
      <c r="AS2959" t="str">
        <f>"Q"&amp;ROUNDUP(MONTH(Table1[[#This Row],[Order Date]])/3,0)</f>
        <v>Q2</v>
      </c>
      <c r="AT2959">
        <f>IF(Table1[[#This Row],[Sales]]=0,0,Table1[[#This Row],[Profit]]/Table1[[#This Row],[Sales]])</f>
        <v>-0.83333333333333326</v>
      </c>
    </row>
    <row r="2960" spans="22:46" x14ac:dyDescent="0.3">
      <c r="V2960">
        <v>2959</v>
      </c>
      <c r="W2960" t="s">
        <v>6837</v>
      </c>
      <c r="X2960" s="1">
        <v>42362</v>
      </c>
      <c r="Y2960" t="s">
        <v>5571</v>
      </c>
      <c r="Z2960" t="s">
        <v>51</v>
      </c>
      <c r="AA2960" t="s">
        <v>4218</v>
      </c>
      <c r="AB2960" t="s">
        <v>4219</v>
      </c>
      <c r="AC2960" t="s">
        <v>25</v>
      </c>
      <c r="AD2960" t="s">
        <v>26</v>
      </c>
      <c r="AE2960" t="s">
        <v>42</v>
      </c>
      <c r="AF2960" t="s">
        <v>43</v>
      </c>
      <c r="AG2960">
        <v>90032</v>
      </c>
      <c r="AH2960" t="s">
        <v>44</v>
      </c>
      <c r="AI2960" t="s">
        <v>3538</v>
      </c>
      <c r="AJ2960" t="s">
        <v>46</v>
      </c>
      <c r="AK2960" t="s">
        <v>77</v>
      </c>
      <c r="AL2960" t="s">
        <v>3539</v>
      </c>
      <c r="AM2960">
        <v>19.936</v>
      </c>
      <c r="AN2960">
        <v>4</v>
      </c>
      <c r="AO2960">
        <v>0.2</v>
      </c>
      <c r="AP2960">
        <v>7.2267999999999999</v>
      </c>
      <c r="AQ2960">
        <f>YEAR(Table1[[#This Row],[Order Date]])</f>
        <v>2015</v>
      </c>
      <c r="AR2960" t="str">
        <f>TEXT(Table1[[#This Row],[Order Date]],"mmmm")</f>
        <v>December</v>
      </c>
      <c r="AS2960" t="str">
        <f>"Q"&amp;ROUNDUP(MONTH(Table1[[#This Row],[Order Date]])/3,0)</f>
        <v>Q4</v>
      </c>
      <c r="AT2960">
        <f>IF(Table1[[#This Row],[Sales]]=0,0,Table1[[#This Row],[Profit]]/Table1[[#This Row],[Sales]])</f>
        <v>0.36249999999999999</v>
      </c>
    </row>
    <row r="2961" spans="22:46" x14ac:dyDescent="0.3">
      <c r="V2961">
        <v>2960</v>
      </c>
      <c r="W2961" t="s">
        <v>6837</v>
      </c>
      <c r="X2961" s="1">
        <v>42362</v>
      </c>
      <c r="Y2961" t="s">
        <v>5571</v>
      </c>
      <c r="Z2961" t="s">
        <v>51</v>
      </c>
      <c r="AA2961" t="s">
        <v>4218</v>
      </c>
      <c r="AB2961" t="s">
        <v>4219</v>
      </c>
      <c r="AC2961" t="s">
        <v>25</v>
      </c>
      <c r="AD2961" t="s">
        <v>26</v>
      </c>
      <c r="AE2961" t="s">
        <v>42</v>
      </c>
      <c r="AF2961" t="s">
        <v>43</v>
      </c>
      <c r="AG2961">
        <v>90032</v>
      </c>
      <c r="AH2961" t="s">
        <v>44</v>
      </c>
      <c r="AI2961" t="s">
        <v>1225</v>
      </c>
      <c r="AJ2961" t="s">
        <v>46</v>
      </c>
      <c r="AK2961" t="s">
        <v>303</v>
      </c>
      <c r="AL2961" t="s">
        <v>1226</v>
      </c>
      <c r="AM2961">
        <v>45.92</v>
      </c>
      <c r="AN2961">
        <v>4</v>
      </c>
      <c r="AO2961">
        <v>0</v>
      </c>
      <c r="AP2961">
        <v>21.5824</v>
      </c>
      <c r="AQ2961">
        <f>YEAR(Table1[[#This Row],[Order Date]])</f>
        <v>2015</v>
      </c>
      <c r="AR2961" t="str">
        <f>TEXT(Table1[[#This Row],[Order Date]],"mmmm")</f>
        <v>December</v>
      </c>
      <c r="AS2961" t="str">
        <f>"Q"&amp;ROUNDUP(MONTH(Table1[[#This Row],[Order Date]])/3,0)</f>
        <v>Q4</v>
      </c>
      <c r="AT2961">
        <f>IF(Table1[[#This Row],[Sales]]=0,0,Table1[[#This Row],[Profit]]/Table1[[#This Row],[Sales]])</f>
        <v>0.47</v>
      </c>
    </row>
    <row r="2962" spans="22:46" x14ac:dyDescent="0.3">
      <c r="V2962">
        <v>2961</v>
      </c>
      <c r="W2962" t="s">
        <v>6838</v>
      </c>
      <c r="X2962" s="1">
        <v>42851</v>
      </c>
      <c r="Y2962" s="1">
        <v>42740</v>
      </c>
      <c r="Z2962" t="s">
        <v>51</v>
      </c>
      <c r="AA2962" t="s">
        <v>1719</v>
      </c>
      <c r="AB2962" t="s">
        <v>1720</v>
      </c>
      <c r="AC2962" t="s">
        <v>108</v>
      </c>
      <c r="AD2962" t="s">
        <v>26</v>
      </c>
      <c r="AE2962" t="s">
        <v>99</v>
      </c>
      <c r="AF2962" t="s">
        <v>100</v>
      </c>
      <c r="AG2962">
        <v>98115</v>
      </c>
      <c r="AH2962" t="s">
        <v>44</v>
      </c>
      <c r="AI2962" t="s">
        <v>4353</v>
      </c>
      <c r="AJ2962" t="s">
        <v>46</v>
      </c>
      <c r="AK2962" t="s">
        <v>94</v>
      </c>
      <c r="AL2962" t="s">
        <v>4354</v>
      </c>
      <c r="AM2962">
        <v>20.34</v>
      </c>
      <c r="AN2962">
        <v>3</v>
      </c>
      <c r="AO2962">
        <v>0</v>
      </c>
      <c r="AP2962">
        <v>9.3564000000000007</v>
      </c>
      <c r="AQ2962">
        <f>YEAR(Table1[[#This Row],[Order Date]])</f>
        <v>2017</v>
      </c>
      <c r="AR2962" t="str">
        <f>TEXT(Table1[[#This Row],[Order Date]],"mmmm")</f>
        <v>April</v>
      </c>
      <c r="AS2962" t="str">
        <f>"Q"&amp;ROUNDUP(MONTH(Table1[[#This Row],[Order Date]])/3,0)</f>
        <v>Q2</v>
      </c>
      <c r="AT2962">
        <f>IF(Table1[[#This Row],[Sales]]=0,0,Table1[[#This Row],[Profit]]/Table1[[#This Row],[Sales]])</f>
        <v>0.46</v>
      </c>
    </row>
    <row r="2963" spans="22:46" x14ac:dyDescent="0.3">
      <c r="V2963">
        <v>2962</v>
      </c>
      <c r="W2963" t="s">
        <v>6838</v>
      </c>
      <c r="X2963" s="1">
        <v>42851</v>
      </c>
      <c r="Y2963" s="1">
        <v>42740</v>
      </c>
      <c r="Z2963" t="s">
        <v>51</v>
      </c>
      <c r="AA2963" t="s">
        <v>1719</v>
      </c>
      <c r="AB2963" t="s">
        <v>1720</v>
      </c>
      <c r="AC2963" t="s">
        <v>108</v>
      </c>
      <c r="AD2963" t="s">
        <v>26</v>
      </c>
      <c r="AE2963" t="s">
        <v>99</v>
      </c>
      <c r="AF2963" t="s">
        <v>100</v>
      </c>
      <c r="AG2963">
        <v>98115</v>
      </c>
      <c r="AH2963" t="s">
        <v>44</v>
      </c>
      <c r="AI2963" t="s">
        <v>5034</v>
      </c>
      <c r="AJ2963" t="s">
        <v>46</v>
      </c>
      <c r="AK2963" t="s">
        <v>47</v>
      </c>
      <c r="AL2963" t="s">
        <v>5035</v>
      </c>
      <c r="AM2963">
        <v>39.28</v>
      </c>
      <c r="AN2963">
        <v>8</v>
      </c>
      <c r="AO2963">
        <v>0</v>
      </c>
      <c r="AP2963">
        <v>19.247199999999999</v>
      </c>
      <c r="AQ2963">
        <f>YEAR(Table1[[#This Row],[Order Date]])</f>
        <v>2017</v>
      </c>
      <c r="AR2963" t="str">
        <f>TEXT(Table1[[#This Row],[Order Date]],"mmmm")</f>
        <v>April</v>
      </c>
      <c r="AS2963" t="str">
        <f>"Q"&amp;ROUNDUP(MONTH(Table1[[#This Row],[Order Date]])/3,0)</f>
        <v>Q2</v>
      </c>
      <c r="AT2963">
        <f>IF(Table1[[#This Row],[Sales]]=0,0,Table1[[#This Row],[Profit]]/Table1[[#This Row],[Sales]])</f>
        <v>0.49</v>
      </c>
    </row>
    <row r="2964" spans="22:46" x14ac:dyDescent="0.3">
      <c r="V2964">
        <v>2963</v>
      </c>
      <c r="W2964" t="s">
        <v>6839</v>
      </c>
      <c r="X2964" s="1">
        <v>43085</v>
      </c>
      <c r="Y2964" t="s">
        <v>920</v>
      </c>
      <c r="Z2964" t="s">
        <v>22</v>
      </c>
      <c r="AA2964" t="s">
        <v>6841</v>
      </c>
      <c r="AB2964" t="s">
        <v>6842</v>
      </c>
      <c r="AC2964" t="s">
        <v>41</v>
      </c>
      <c r="AD2964" t="s">
        <v>26</v>
      </c>
      <c r="AE2964" t="s">
        <v>2641</v>
      </c>
      <c r="AF2964" t="s">
        <v>43</v>
      </c>
      <c r="AG2964">
        <v>92054</v>
      </c>
      <c r="AH2964" t="s">
        <v>44</v>
      </c>
      <c r="AI2964" t="s">
        <v>161</v>
      </c>
      <c r="AJ2964" t="s">
        <v>31</v>
      </c>
      <c r="AK2964" t="s">
        <v>35</v>
      </c>
      <c r="AL2964" t="s">
        <v>162</v>
      </c>
      <c r="AM2964">
        <v>81.567999999999998</v>
      </c>
      <c r="AN2964">
        <v>2</v>
      </c>
      <c r="AO2964">
        <v>0.2</v>
      </c>
      <c r="AP2964">
        <v>9.1763999999999992</v>
      </c>
      <c r="AQ2964">
        <f>YEAR(Table1[[#This Row],[Order Date]])</f>
        <v>2017</v>
      </c>
      <c r="AR2964" t="str">
        <f>TEXT(Table1[[#This Row],[Order Date]],"mmmm")</f>
        <v>December</v>
      </c>
      <c r="AS2964" t="str">
        <f>"Q"&amp;ROUNDUP(MONTH(Table1[[#This Row],[Order Date]])/3,0)</f>
        <v>Q4</v>
      </c>
      <c r="AT2964">
        <f>IF(Table1[[#This Row],[Sales]]=0,0,Table1[[#This Row],[Profit]]/Table1[[#This Row],[Sales]])</f>
        <v>0.11249999999999999</v>
      </c>
    </row>
    <row r="2965" spans="22:46" x14ac:dyDescent="0.3">
      <c r="V2965">
        <v>2964</v>
      </c>
      <c r="W2965" t="s">
        <v>6839</v>
      </c>
      <c r="X2965" s="1">
        <v>43085</v>
      </c>
      <c r="Y2965" t="s">
        <v>920</v>
      </c>
      <c r="Z2965" t="s">
        <v>22</v>
      </c>
      <c r="AA2965" t="s">
        <v>6841</v>
      </c>
      <c r="AB2965" t="s">
        <v>6842</v>
      </c>
      <c r="AC2965" t="s">
        <v>41</v>
      </c>
      <c r="AD2965" t="s">
        <v>26</v>
      </c>
      <c r="AE2965" t="s">
        <v>2641</v>
      </c>
      <c r="AF2965" t="s">
        <v>43</v>
      </c>
      <c r="AG2965">
        <v>92054</v>
      </c>
      <c r="AH2965" t="s">
        <v>44</v>
      </c>
      <c r="AI2965" t="s">
        <v>787</v>
      </c>
      <c r="AJ2965" t="s">
        <v>31</v>
      </c>
      <c r="AK2965" t="s">
        <v>35</v>
      </c>
      <c r="AL2965" t="s">
        <v>788</v>
      </c>
      <c r="AM2965">
        <v>97.183999999999997</v>
      </c>
      <c r="AN2965">
        <v>2</v>
      </c>
      <c r="AO2965">
        <v>0.2</v>
      </c>
      <c r="AP2965">
        <v>6.0739999999999998</v>
      </c>
      <c r="AQ2965">
        <f>YEAR(Table1[[#This Row],[Order Date]])</f>
        <v>2017</v>
      </c>
      <c r="AR2965" t="str">
        <f>TEXT(Table1[[#This Row],[Order Date]],"mmmm")</f>
        <v>December</v>
      </c>
      <c r="AS2965" t="str">
        <f>"Q"&amp;ROUNDUP(MONTH(Table1[[#This Row],[Order Date]])/3,0)</f>
        <v>Q4</v>
      </c>
      <c r="AT2965">
        <f>IF(Table1[[#This Row],[Sales]]=0,0,Table1[[#This Row],[Profit]]/Table1[[#This Row],[Sales]])</f>
        <v>6.25E-2</v>
      </c>
    </row>
    <row r="2966" spans="22:46" x14ac:dyDescent="0.3">
      <c r="V2966">
        <v>2965</v>
      </c>
      <c r="W2966" t="s">
        <v>6839</v>
      </c>
      <c r="X2966" s="1">
        <v>43085</v>
      </c>
      <c r="Y2966" t="s">
        <v>920</v>
      </c>
      <c r="Z2966" t="s">
        <v>22</v>
      </c>
      <c r="AA2966" t="s">
        <v>6841</v>
      </c>
      <c r="AB2966" t="s">
        <v>6842</v>
      </c>
      <c r="AC2966" t="s">
        <v>41</v>
      </c>
      <c r="AD2966" t="s">
        <v>26</v>
      </c>
      <c r="AE2966" t="s">
        <v>2641</v>
      </c>
      <c r="AF2966" t="s">
        <v>43</v>
      </c>
      <c r="AG2966">
        <v>92054</v>
      </c>
      <c r="AH2966" t="s">
        <v>44</v>
      </c>
      <c r="AI2966" t="s">
        <v>2296</v>
      </c>
      <c r="AJ2966" t="s">
        <v>46</v>
      </c>
      <c r="AK2966" t="s">
        <v>77</v>
      </c>
      <c r="AL2966" t="s">
        <v>2297</v>
      </c>
      <c r="AM2966">
        <v>24.32</v>
      </c>
      <c r="AN2966">
        <v>5</v>
      </c>
      <c r="AO2966">
        <v>0.2</v>
      </c>
      <c r="AP2966">
        <v>8.2080000000000002</v>
      </c>
      <c r="AQ2966">
        <f>YEAR(Table1[[#This Row],[Order Date]])</f>
        <v>2017</v>
      </c>
      <c r="AR2966" t="str">
        <f>TEXT(Table1[[#This Row],[Order Date]],"mmmm")</f>
        <v>December</v>
      </c>
      <c r="AS2966" t="str">
        <f>"Q"&amp;ROUNDUP(MONTH(Table1[[#This Row],[Order Date]])/3,0)</f>
        <v>Q4</v>
      </c>
      <c r="AT2966">
        <f>IF(Table1[[#This Row],[Sales]]=0,0,Table1[[#This Row],[Profit]]/Table1[[#This Row],[Sales]])</f>
        <v>0.33750000000000002</v>
      </c>
    </row>
    <row r="2967" spans="22:46" x14ac:dyDescent="0.3">
      <c r="V2967">
        <v>2966</v>
      </c>
      <c r="W2967" t="s">
        <v>6839</v>
      </c>
      <c r="X2967" s="1">
        <v>43085</v>
      </c>
      <c r="Y2967" t="s">
        <v>920</v>
      </c>
      <c r="Z2967" t="s">
        <v>22</v>
      </c>
      <c r="AA2967" t="s">
        <v>6841</v>
      </c>
      <c r="AB2967" t="s">
        <v>6842</v>
      </c>
      <c r="AC2967" t="s">
        <v>41</v>
      </c>
      <c r="AD2967" t="s">
        <v>26</v>
      </c>
      <c r="AE2967" t="s">
        <v>2641</v>
      </c>
      <c r="AF2967" t="s">
        <v>43</v>
      </c>
      <c r="AG2967">
        <v>92054</v>
      </c>
      <c r="AH2967" t="s">
        <v>44</v>
      </c>
      <c r="AI2967" t="s">
        <v>6843</v>
      </c>
      <c r="AJ2967" t="s">
        <v>31</v>
      </c>
      <c r="AK2967" t="s">
        <v>67</v>
      </c>
      <c r="AL2967" t="s">
        <v>6844</v>
      </c>
      <c r="AM2967">
        <v>18.96</v>
      </c>
      <c r="AN2967">
        <v>2</v>
      </c>
      <c r="AO2967">
        <v>0</v>
      </c>
      <c r="AP2967">
        <v>7.5839999999999996</v>
      </c>
      <c r="AQ2967">
        <f>YEAR(Table1[[#This Row],[Order Date]])</f>
        <v>2017</v>
      </c>
      <c r="AR2967" t="str">
        <f>TEXT(Table1[[#This Row],[Order Date]],"mmmm")</f>
        <v>December</v>
      </c>
      <c r="AS2967" t="str">
        <f>"Q"&amp;ROUNDUP(MONTH(Table1[[#This Row],[Order Date]])/3,0)</f>
        <v>Q4</v>
      </c>
      <c r="AT2967">
        <f>IF(Table1[[#This Row],[Sales]]=0,0,Table1[[#This Row],[Profit]]/Table1[[#This Row],[Sales]])</f>
        <v>0.39999999999999997</v>
      </c>
    </row>
    <row r="2968" spans="22:46" x14ac:dyDescent="0.3">
      <c r="V2968">
        <v>2967</v>
      </c>
      <c r="W2968" t="s">
        <v>6845</v>
      </c>
      <c r="X2968" s="1">
        <v>42000</v>
      </c>
      <c r="Y2968" t="s">
        <v>2311</v>
      </c>
      <c r="Z2968" t="s">
        <v>51</v>
      </c>
      <c r="AA2968" t="s">
        <v>4504</v>
      </c>
      <c r="AB2968" t="s">
        <v>4505</v>
      </c>
      <c r="AC2968" t="s">
        <v>25</v>
      </c>
      <c r="AD2968" t="s">
        <v>26</v>
      </c>
      <c r="AE2968" t="s">
        <v>4823</v>
      </c>
      <c r="AF2968" t="s">
        <v>233</v>
      </c>
      <c r="AG2968">
        <v>60076</v>
      </c>
      <c r="AH2968" t="s">
        <v>111</v>
      </c>
      <c r="AI2968" t="s">
        <v>4423</v>
      </c>
      <c r="AJ2968" t="s">
        <v>31</v>
      </c>
      <c r="AK2968" t="s">
        <v>67</v>
      </c>
      <c r="AL2968" t="s">
        <v>4424</v>
      </c>
      <c r="AM2968">
        <v>32.951999999999998</v>
      </c>
      <c r="AN2968">
        <v>6</v>
      </c>
      <c r="AO2968">
        <v>0.6</v>
      </c>
      <c r="AP2968">
        <v>-19.7712</v>
      </c>
      <c r="AQ2968">
        <f>YEAR(Table1[[#This Row],[Order Date]])</f>
        <v>2014</v>
      </c>
      <c r="AR2968" t="str">
        <f>TEXT(Table1[[#This Row],[Order Date]],"mmmm")</f>
        <v>December</v>
      </c>
      <c r="AS2968" t="str">
        <f>"Q"&amp;ROUNDUP(MONTH(Table1[[#This Row],[Order Date]])/3,0)</f>
        <v>Q4</v>
      </c>
      <c r="AT2968">
        <f>IF(Table1[[#This Row],[Sales]]=0,0,Table1[[#This Row],[Profit]]/Table1[[#This Row],[Sales]])</f>
        <v>-0.60000000000000009</v>
      </c>
    </row>
    <row r="2969" spans="22:46" x14ac:dyDescent="0.3">
      <c r="V2969">
        <v>2968</v>
      </c>
      <c r="W2969" t="s">
        <v>6845</v>
      </c>
      <c r="X2969" s="1">
        <v>42000</v>
      </c>
      <c r="Y2969" t="s">
        <v>2311</v>
      </c>
      <c r="Z2969" t="s">
        <v>51</v>
      </c>
      <c r="AA2969" t="s">
        <v>4504</v>
      </c>
      <c r="AB2969" t="s">
        <v>4505</v>
      </c>
      <c r="AC2969" t="s">
        <v>25</v>
      </c>
      <c r="AD2969" t="s">
        <v>26</v>
      </c>
      <c r="AE2969" t="s">
        <v>4823</v>
      </c>
      <c r="AF2969" t="s">
        <v>233</v>
      </c>
      <c r="AG2969">
        <v>60076</v>
      </c>
      <c r="AH2969" t="s">
        <v>111</v>
      </c>
      <c r="AI2969" t="s">
        <v>5356</v>
      </c>
      <c r="AJ2969" t="s">
        <v>46</v>
      </c>
      <c r="AK2969" t="s">
        <v>60</v>
      </c>
      <c r="AL2969" t="s">
        <v>3002</v>
      </c>
      <c r="AM2969">
        <v>30.015999999999998</v>
      </c>
      <c r="AN2969">
        <v>4</v>
      </c>
      <c r="AO2969">
        <v>0.2</v>
      </c>
      <c r="AP2969">
        <v>3.0015999999999998</v>
      </c>
      <c r="AQ2969">
        <f>YEAR(Table1[[#This Row],[Order Date]])</f>
        <v>2014</v>
      </c>
      <c r="AR2969" t="str">
        <f>TEXT(Table1[[#This Row],[Order Date]],"mmmm")</f>
        <v>December</v>
      </c>
      <c r="AS2969" t="str">
        <f>"Q"&amp;ROUNDUP(MONTH(Table1[[#This Row],[Order Date]])/3,0)</f>
        <v>Q4</v>
      </c>
      <c r="AT2969">
        <f>IF(Table1[[#This Row],[Sales]]=0,0,Table1[[#This Row],[Profit]]/Table1[[#This Row],[Sales]])</f>
        <v>0.1</v>
      </c>
    </row>
    <row r="2970" spans="22:46" x14ac:dyDescent="0.3">
      <c r="V2970">
        <v>2969</v>
      </c>
      <c r="W2970" t="s">
        <v>6846</v>
      </c>
      <c r="X2970" s="1">
        <v>43045</v>
      </c>
      <c r="Y2970" s="1">
        <v>42989</v>
      </c>
      <c r="Z2970" t="s">
        <v>22</v>
      </c>
      <c r="AA2970" t="s">
        <v>5094</v>
      </c>
      <c r="AB2970" t="s">
        <v>5095</v>
      </c>
      <c r="AC2970" t="s">
        <v>25</v>
      </c>
      <c r="AD2970" t="s">
        <v>26</v>
      </c>
      <c r="AE2970" t="s">
        <v>1923</v>
      </c>
      <c r="AF2970" t="s">
        <v>92</v>
      </c>
      <c r="AG2970">
        <v>28314</v>
      </c>
      <c r="AH2970" t="s">
        <v>29</v>
      </c>
      <c r="AI2970" t="s">
        <v>405</v>
      </c>
      <c r="AJ2970" t="s">
        <v>46</v>
      </c>
      <c r="AK2970" t="s">
        <v>80</v>
      </c>
      <c r="AL2970" t="s">
        <v>406</v>
      </c>
      <c r="AM2970">
        <v>499.584</v>
      </c>
      <c r="AN2970">
        <v>3</v>
      </c>
      <c r="AO2970">
        <v>0.2</v>
      </c>
      <c r="AP2970">
        <v>43.7136</v>
      </c>
      <c r="AQ2970">
        <f>YEAR(Table1[[#This Row],[Order Date]])</f>
        <v>2017</v>
      </c>
      <c r="AR2970" t="str">
        <f>TEXT(Table1[[#This Row],[Order Date]],"mmmm")</f>
        <v>November</v>
      </c>
      <c r="AS2970" t="str">
        <f>"Q"&amp;ROUNDUP(MONTH(Table1[[#This Row],[Order Date]])/3,0)</f>
        <v>Q4</v>
      </c>
      <c r="AT2970">
        <f>IF(Table1[[#This Row],[Sales]]=0,0,Table1[[#This Row],[Profit]]/Table1[[#This Row],[Sales]])</f>
        <v>8.7499999999999994E-2</v>
      </c>
    </row>
    <row r="2971" spans="22:46" x14ac:dyDescent="0.3">
      <c r="V2971">
        <v>2970</v>
      </c>
      <c r="W2971" t="s">
        <v>6846</v>
      </c>
      <c r="X2971" s="1">
        <v>43045</v>
      </c>
      <c r="Y2971" s="1">
        <v>42989</v>
      </c>
      <c r="Z2971" t="s">
        <v>22</v>
      </c>
      <c r="AA2971" t="s">
        <v>5094</v>
      </c>
      <c r="AB2971" t="s">
        <v>5095</v>
      </c>
      <c r="AC2971" t="s">
        <v>25</v>
      </c>
      <c r="AD2971" t="s">
        <v>26</v>
      </c>
      <c r="AE2971" t="s">
        <v>1923</v>
      </c>
      <c r="AF2971" t="s">
        <v>92</v>
      </c>
      <c r="AG2971">
        <v>28314</v>
      </c>
      <c r="AH2971" t="s">
        <v>29</v>
      </c>
      <c r="AI2971" t="s">
        <v>2564</v>
      </c>
      <c r="AJ2971" t="s">
        <v>46</v>
      </c>
      <c r="AK2971" t="s">
        <v>94</v>
      </c>
      <c r="AL2971" t="s">
        <v>2565</v>
      </c>
      <c r="AM2971">
        <v>31.103999999999999</v>
      </c>
      <c r="AN2971">
        <v>6</v>
      </c>
      <c r="AO2971">
        <v>0.2</v>
      </c>
      <c r="AP2971">
        <v>10.8864</v>
      </c>
      <c r="AQ2971">
        <f>YEAR(Table1[[#This Row],[Order Date]])</f>
        <v>2017</v>
      </c>
      <c r="AR2971" t="str">
        <f>TEXT(Table1[[#This Row],[Order Date]],"mmmm")</f>
        <v>November</v>
      </c>
      <c r="AS2971" t="str">
        <f>"Q"&amp;ROUNDUP(MONTH(Table1[[#This Row],[Order Date]])/3,0)</f>
        <v>Q4</v>
      </c>
      <c r="AT2971">
        <f>IF(Table1[[#This Row],[Sales]]=0,0,Table1[[#This Row],[Profit]]/Table1[[#This Row],[Sales]])</f>
        <v>0.35000000000000003</v>
      </c>
    </row>
    <row r="2972" spans="22:46" x14ac:dyDescent="0.3">
      <c r="V2972">
        <v>2971</v>
      </c>
      <c r="W2972" t="s">
        <v>6846</v>
      </c>
      <c r="X2972" s="1">
        <v>43045</v>
      </c>
      <c r="Y2972" s="1">
        <v>42989</v>
      </c>
      <c r="Z2972" t="s">
        <v>22</v>
      </c>
      <c r="AA2972" t="s">
        <v>5094</v>
      </c>
      <c r="AB2972" t="s">
        <v>5095</v>
      </c>
      <c r="AC2972" t="s">
        <v>25</v>
      </c>
      <c r="AD2972" t="s">
        <v>26</v>
      </c>
      <c r="AE2972" t="s">
        <v>1923</v>
      </c>
      <c r="AF2972" t="s">
        <v>92</v>
      </c>
      <c r="AG2972">
        <v>28314</v>
      </c>
      <c r="AH2972" t="s">
        <v>29</v>
      </c>
      <c r="AI2972" t="s">
        <v>2432</v>
      </c>
      <c r="AJ2972" t="s">
        <v>46</v>
      </c>
      <c r="AK2972" t="s">
        <v>77</v>
      </c>
      <c r="AL2972" t="s">
        <v>2433</v>
      </c>
      <c r="AM2972">
        <v>13.272</v>
      </c>
      <c r="AN2972">
        <v>8</v>
      </c>
      <c r="AO2972">
        <v>0.7</v>
      </c>
      <c r="AP2972">
        <v>-10.617599999999999</v>
      </c>
      <c r="AQ2972">
        <f>YEAR(Table1[[#This Row],[Order Date]])</f>
        <v>2017</v>
      </c>
      <c r="AR2972" t="str">
        <f>TEXT(Table1[[#This Row],[Order Date]],"mmmm")</f>
        <v>November</v>
      </c>
      <c r="AS2972" t="str">
        <f>"Q"&amp;ROUNDUP(MONTH(Table1[[#This Row],[Order Date]])/3,0)</f>
        <v>Q4</v>
      </c>
      <c r="AT2972">
        <f>IF(Table1[[#This Row],[Sales]]=0,0,Table1[[#This Row],[Profit]]/Table1[[#This Row],[Sales]])</f>
        <v>-0.79999999999999993</v>
      </c>
    </row>
    <row r="2973" spans="22:46" x14ac:dyDescent="0.3">
      <c r="V2973">
        <v>2972</v>
      </c>
      <c r="W2973" t="s">
        <v>6846</v>
      </c>
      <c r="X2973" s="1">
        <v>43045</v>
      </c>
      <c r="Y2973" s="1">
        <v>42989</v>
      </c>
      <c r="Z2973" t="s">
        <v>22</v>
      </c>
      <c r="AA2973" t="s">
        <v>5094</v>
      </c>
      <c r="AB2973" t="s">
        <v>5095</v>
      </c>
      <c r="AC2973" t="s">
        <v>25</v>
      </c>
      <c r="AD2973" t="s">
        <v>26</v>
      </c>
      <c r="AE2973" t="s">
        <v>1923</v>
      </c>
      <c r="AF2973" t="s">
        <v>92</v>
      </c>
      <c r="AG2973">
        <v>28314</v>
      </c>
      <c r="AH2973" t="s">
        <v>29</v>
      </c>
      <c r="AI2973" t="s">
        <v>6350</v>
      </c>
      <c r="AJ2973" t="s">
        <v>31</v>
      </c>
      <c r="AK2973" t="s">
        <v>67</v>
      </c>
      <c r="AL2973" t="s">
        <v>6351</v>
      </c>
      <c r="AM2973">
        <v>28.271999999999998</v>
      </c>
      <c r="AN2973">
        <v>2</v>
      </c>
      <c r="AO2973">
        <v>0.2</v>
      </c>
      <c r="AP2973">
        <v>6.3612000000000002</v>
      </c>
      <c r="AQ2973">
        <f>YEAR(Table1[[#This Row],[Order Date]])</f>
        <v>2017</v>
      </c>
      <c r="AR2973" t="str">
        <f>TEXT(Table1[[#This Row],[Order Date]],"mmmm")</f>
        <v>November</v>
      </c>
      <c r="AS2973" t="str">
        <f>"Q"&amp;ROUNDUP(MONTH(Table1[[#This Row],[Order Date]])/3,0)</f>
        <v>Q4</v>
      </c>
      <c r="AT2973">
        <f>IF(Table1[[#This Row],[Sales]]=0,0,Table1[[#This Row],[Profit]]/Table1[[#This Row],[Sales]])</f>
        <v>0.22500000000000001</v>
      </c>
    </row>
    <row r="2974" spans="22:46" x14ac:dyDescent="0.3">
      <c r="V2974">
        <v>2973</v>
      </c>
      <c r="W2974" t="s">
        <v>6846</v>
      </c>
      <c r="X2974" s="1">
        <v>43045</v>
      </c>
      <c r="Y2974" s="1">
        <v>42989</v>
      </c>
      <c r="Z2974" t="s">
        <v>22</v>
      </c>
      <c r="AA2974" t="s">
        <v>5094</v>
      </c>
      <c r="AB2974" t="s">
        <v>5095</v>
      </c>
      <c r="AC2974" t="s">
        <v>25</v>
      </c>
      <c r="AD2974" t="s">
        <v>26</v>
      </c>
      <c r="AE2974" t="s">
        <v>1923</v>
      </c>
      <c r="AF2974" t="s">
        <v>92</v>
      </c>
      <c r="AG2974">
        <v>28314</v>
      </c>
      <c r="AH2974" t="s">
        <v>29</v>
      </c>
      <c r="AI2974" t="s">
        <v>2001</v>
      </c>
      <c r="AJ2974" t="s">
        <v>46</v>
      </c>
      <c r="AK2974" t="s">
        <v>60</v>
      </c>
      <c r="AL2974" t="s">
        <v>2002</v>
      </c>
      <c r="AM2974">
        <v>259.13600000000002</v>
      </c>
      <c r="AN2974">
        <v>4</v>
      </c>
      <c r="AO2974">
        <v>0.2</v>
      </c>
      <c r="AP2974">
        <v>-51.827199999999998</v>
      </c>
      <c r="AQ2974">
        <f>YEAR(Table1[[#This Row],[Order Date]])</f>
        <v>2017</v>
      </c>
      <c r="AR2974" t="str">
        <f>TEXT(Table1[[#This Row],[Order Date]],"mmmm")</f>
        <v>November</v>
      </c>
      <c r="AS2974" t="str">
        <f>"Q"&amp;ROUNDUP(MONTH(Table1[[#This Row],[Order Date]])/3,0)</f>
        <v>Q4</v>
      </c>
      <c r="AT2974">
        <f>IF(Table1[[#This Row],[Sales]]=0,0,Table1[[#This Row],[Profit]]/Table1[[#This Row],[Sales]])</f>
        <v>-0.19999999999999998</v>
      </c>
    </row>
    <row r="2975" spans="22:46" x14ac:dyDescent="0.3">
      <c r="V2975">
        <v>2974</v>
      </c>
      <c r="W2975" t="s">
        <v>6847</v>
      </c>
      <c r="X2975" s="1">
        <v>43085</v>
      </c>
      <c r="Y2975" t="s">
        <v>3448</v>
      </c>
      <c r="Z2975" t="s">
        <v>51</v>
      </c>
      <c r="AA2975" t="s">
        <v>2271</v>
      </c>
      <c r="AB2975" t="s">
        <v>2272</v>
      </c>
      <c r="AC2975" t="s">
        <v>25</v>
      </c>
      <c r="AD2975" t="s">
        <v>26</v>
      </c>
      <c r="AE2975" t="s">
        <v>5106</v>
      </c>
      <c r="AF2975" t="s">
        <v>732</v>
      </c>
      <c r="AG2975">
        <v>74133</v>
      </c>
      <c r="AH2975" t="s">
        <v>111</v>
      </c>
      <c r="AI2975" t="s">
        <v>3835</v>
      </c>
      <c r="AJ2975" t="s">
        <v>46</v>
      </c>
      <c r="AK2975" t="s">
        <v>77</v>
      </c>
      <c r="AL2975" t="s">
        <v>3836</v>
      </c>
      <c r="AM2975">
        <v>10.8</v>
      </c>
      <c r="AN2975">
        <v>5</v>
      </c>
      <c r="AO2975">
        <v>0</v>
      </c>
      <c r="AP2975">
        <v>5.1840000000000002</v>
      </c>
      <c r="AQ2975">
        <f>YEAR(Table1[[#This Row],[Order Date]])</f>
        <v>2017</v>
      </c>
      <c r="AR2975" t="str">
        <f>TEXT(Table1[[#This Row],[Order Date]],"mmmm")</f>
        <v>December</v>
      </c>
      <c r="AS2975" t="str">
        <f>"Q"&amp;ROUNDUP(MONTH(Table1[[#This Row],[Order Date]])/3,0)</f>
        <v>Q4</v>
      </c>
      <c r="AT2975">
        <f>IF(Table1[[#This Row],[Sales]]=0,0,Table1[[#This Row],[Profit]]/Table1[[#This Row],[Sales]])</f>
        <v>0.48</v>
      </c>
    </row>
    <row r="2976" spans="22:46" x14ac:dyDescent="0.3">
      <c r="V2976">
        <v>2975</v>
      </c>
      <c r="W2976" t="s">
        <v>6848</v>
      </c>
      <c r="X2976" s="1">
        <v>42131</v>
      </c>
      <c r="Y2976" s="1">
        <v>42343</v>
      </c>
      <c r="Z2976" t="s">
        <v>51</v>
      </c>
      <c r="AA2976" t="s">
        <v>1581</v>
      </c>
      <c r="AB2976" t="s">
        <v>1582</v>
      </c>
      <c r="AC2976" t="s">
        <v>25</v>
      </c>
      <c r="AD2976" t="s">
        <v>26</v>
      </c>
      <c r="AE2976" t="s">
        <v>4676</v>
      </c>
      <c r="AF2976" t="s">
        <v>110</v>
      </c>
      <c r="AG2976">
        <v>75002</v>
      </c>
      <c r="AH2976" t="s">
        <v>111</v>
      </c>
      <c r="AI2976" t="s">
        <v>2701</v>
      </c>
      <c r="AJ2976" t="s">
        <v>31</v>
      </c>
      <c r="AK2976" t="s">
        <v>57</v>
      </c>
      <c r="AL2976" t="s">
        <v>2702</v>
      </c>
      <c r="AM2976">
        <v>244.006</v>
      </c>
      <c r="AN2976">
        <v>2</v>
      </c>
      <c r="AO2976">
        <v>0.3</v>
      </c>
      <c r="AP2976">
        <v>-31.372199999999999</v>
      </c>
      <c r="AQ2976">
        <f>YEAR(Table1[[#This Row],[Order Date]])</f>
        <v>2015</v>
      </c>
      <c r="AR2976" t="str">
        <f>TEXT(Table1[[#This Row],[Order Date]],"mmmm")</f>
        <v>May</v>
      </c>
      <c r="AS2976" t="str">
        <f>"Q"&amp;ROUNDUP(MONTH(Table1[[#This Row],[Order Date]])/3,0)</f>
        <v>Q2</v>
      </c>
      <c r="AT2976">
        <f>IF(Table1[[#This Row],[Sales]]=0,0,Table1[[#This Row],[Profit]]/Table1[[#This Row],[Sales]])</f>
        <v>-0.12857142857142856</v>
      </c>
    </row>
    <row r="2977" spans="22:46" x14ac:dyDescent="0.3">
      <c r="V2977">
        <v>2976</v>
      </c>
      <c r="W2977" t="s">
        <v>6848</v>
      </c>
      <c r="X2977" s="1">
        <v>42131</v>
      </c>
      <c r="Y2977" s="1">
        <v>42343</v>
      </c>
      <c r="Z2977" t="s">
        <v>51</v>
      </c>
      <c r="AA2977" t="s">
        <v>1581</v>
      </c>
      <c r="AB2977" t="s">
        <v>1582</v>
      </c>
      <c r="AC2977" t="s">
        <v>25</v>
      </c>
      <c r="AD2977" t="s">
        <v>26</v>
      </c>
      <c r="AE2977" t="s">
        <v>4676</v>
      </c>
      <c r="AF2977" t="s">
        <v>110</v>
      </c>
      <c r="AG2977">
        <v>75002</v>
      </c>
      <c r="AH2977" t="s">
        <v>111</v>
      </c>
      <c r="AI2977" t="s">
        <v>6849</v>
      </c>
      <c r="AJ2977" t="s">
        <v>46</v>
      </c>
      <c r="AK2977" t="s">
        <v>94</v>
      </c>
      <c r="AL2977" t="s">
        <v>6850</v>
      </c>
      <c r="AM2977">
        <v>15.936</v>
      </c>
      <c r="AN2977">
        <v>4</v>
      </c>
      <c r="AO2977">
        <v>0.2</v>
      </c>
      <c r="AP2977">
        <v>5.3784000000000001</v>
      </c>
      <c r="AQ2977">
        <f>YEAR(Table1[[#This Row],[Order Date]])</f>
        <v>2015</v>
      </c>
      <c r="AR2977" t="str">
        <f>TEXT(Table1[[#This Row],[Order Date]],"mmmm")</f>
        <v>May</v>
      </c>
      <c r="AS2977" t="str">
        <f>"Q"&amp;ROUNDUP(MONTH(Table1[[#This Row],[Order Date]])/3,0)</f>
        <v>Q2</v>
      </c>
      <c r="AT2977">
        <f>IF(Table1[[#This Row],[Sales]]=0,0,Table1[[#This Row],[Profit]]/Table1[[#This Row],[Sales]])</f>
        <v>0.33750000000000002</v>
      </c>
    </row>
    <row r="2978" spans="22:46" x14ac:dyDescent="0.3">
      <c r="V2978">
        <v>2977</v>
      </c>
      <c r="W2978" t="s">
        <v>6851</v>
      </c>
      <c r="X2978" s="1">
        <v>43073</v>
      </c>
      <c r="Y2978" s="1">
        <v>42837</v>
      </c>
      <c r="Z2978" t="s">
        <v>1450</v>
      </c>
      <c r="AA2978" t="s">
        <v>39</v>
      </c>
      <c r="AB2978" t="s">
        <v>40</v>
      </c>
      <c r="AC2978" t="s">
        <v>41</v>
      </c>
      <c r="AD2978" t="s">
        <v>26</v>
      </c>
      <c r="AE2978" t="s">
        <v>158</v>
      </c>
      <c r="AF2978" t="s">
        <v>159</v>
      </c>
      <c r="AG2978">
        <v>19143</v>
      </c>
      <c r="AH2978" t="s">
        <v>160</v>
      </c>
      <c r="AI2978" t="s">
        <v>6852</v>
      </c>
      <c r="AJ2978" t="s">
        <v>31</v>
      </c>
      <c r="AK2978" t="s">
        <v>35</v>
      </c>
      <c r="AL2978" t="s">
        <v>6853</v>
      </c>
      <c r="AM2978">
        <v>188.55199999999999</v>
      </c>
      <c r="AN2978">
        <v>7</v>
      </c>
      <c r="AO2978">
        <v>0.3</v>
      </c>
      <c r="AP2978">
        <v>-2.6936</v>
      </c>
      <c r="AQ2978">
        <f>YEAR(Table1[[#This Row],[Order Date]])</f>
        <v>2017</v>
      </c>
      <c r="AR2978" t="str">
        <f>TEXT(Table1[[#This Row],[Order Date]],"mmmm")</f>
        <v>December</v>
      </c>
      <c r="AS2978" t="str">
        <f>"Q"&amp;ROUNDUP(MONTH(Table1[[#This Row],[Order Date]])/3,0)</f>
        <v>Q4</v>
      </c>
      <c r="AT2978">
        <f>IF(Table1[[#This Row],[Sales]]=0,0,Table1[[#This Row],[Profit]]/Table1[[#This Row],[Sales]])</f>
        <v>-1.4285714285714287E-2</v>
      </c>
    </row>
    <row r="2979" spans="22:46" x14ac:dyDescent="0.3">
      <c r="V2979">
        <v>2978</v>
      </c>
      <c r="W2979" t="s">
        <v>6854</v>
      </c>
      <c r="X2979" s="1">
        <v>43011</v>
      </c>
      <c r="Y2979" s="1">
        <v>42957</v>
      </c>
      <c r="Z2979" t="s">
        <v>22</v>
      </c>
      <c r="AA2979" t="s">
        <v>3117</v>
      </c>
      <c r="AB2979" t="s">
        <v>3118</v>
      </c>
      <c r="AC2979" t="s">
        <v>25</v>
      </c>
      <c r="AD2979" t="s">
        <v>26</v>
      </c>
      <c r="AE2979" t="s">
        <v>440</v>
      </c>
      <c r="AF2979" t="s">
        <v>301</v>
      </c>
      <c r="AG2979">
        <v>14609</v>
      </c>
      <c r="AH2979" t="s">
        <v>160</v>
      </c>
      <c r="AI2979" t="s">
        <v>4480</v>
      </c>
      <c r="AJ2979" t="s">
        <v>46</v>
      </c>
      <c r="AK2979" t="s">
        <v>60</v>
      </c>
      <c r="AL2979" t="s">
        <v>4481</v>
      </c>
      <c r="AM2979">
        <v>22.58</v>
      </c>
      <c r="AN2979">
        <v>2</v>
      </c>
      <c r="AO2979">
        <v>0</v>
      </c>
      <c r="AP2979">
        <v>5.8708</v>
      </c>
      <c r="AQ2979">
        <f>YEAR(Table1[[#This Row],[Order Date]])</f>
        <v>2017</v>
      </c>
      <c r="AR2979" t="str">
        <f>TEXT(Table1[[#This Row],[Order Date]],"mmmm")</f>
        <v>October</v>
      </c>
      <c r="AS2979" t="str">
        <f>"Q"&amp;ROUNDUP(MONTH(Table1[[#This Row],[Order Date]])/3,0)</f>
        <v>Q4</v>
      </c>
      <c r="AT2979">
        <f>IF(Table1[[#This Row],[Sales]]=0,0,Table1[[#This Row],[Profit]]/Table1[[#This Row],[Sales]])</f>
        <v>0.26</v>
      </c>
    </row>
    <row r="2980" spans="22:46" x14ac:dyDescent="0.3">
      <c r="V2980">
        <v>2979</v>
      </c>
      <c r="W2980" t="s">
        <v>6855</v>
      </c>
      <c r="X2980" s="1">
        <v>41652</v>
      </c>
      <c r="Y2980" t="s">
        <v>3315</v>
      </c>
      <c r="Z2980" t="s">
        <v>22</v>
      </c>
      <c r="AA2980" t="s">
        <v>4209</v>
      </c>
      <c r="AB2980" t="s">
        <v>4210</v>
      </c>
      <c r="AC2980" t="s">
        <v>25</v>
      </c>
      <c r="AD2980" t="s">
        <v>26</v>
      </c>
      <c r="AE2980" t="s">
        <v>6856</v>
      </c>
      <c r="AF2980" t="s">
        <v>433</v>
      </c>
      <c r="AG2980">
        <v>29464</v>
      </c>
      <c r="AH2980" t="s">
        <v>29</v>
      </c>
      <c r="AI2980" t="s">
        <v>6811</v>
      </c>
      <c r="AJ2980" t="s">
        <v>31</v>
      </c>
      <c r="AK2980" t="s">
        <v>35</v>
      </c>
      <c r="AL2980" t="s">
        <v>6812</v>
      </c>
      <c r="AM2980">
        <v>545.94000000000005</v>
      </c>
      <c r="AN2980">
        <v>6</v>
      </c>
      <c r="AO2980">
        <v>0</v>
      </c>
      <c r="AP2980">
        <v>87.350399999999993</v>
      </c>
      <c r="AQ2980">
        <f>YEAR(Table1[[#This Row],[Order Date]])</f>
        <v>2014</v>
      </c>
      <c r="AR2980" t="str">
        <f>TEXT(Table1[[#This Row],[Order Date]],"mmmm")</f>
        <v>January</v>
      </c>
      <c r="AS2980" t="str">
        <f>"Q"&amp;ROUNDUP(MONTH(Table1[[#This Row],[Order Date]])/3,0)</f>
        <v>Q1</v>
      </c>
      <c r="AT2980">
        <f>IF(Table1[[#This Row],[Sales]]=0,0,Table1[[#This Row],[Profit]]/Table1[[#This Row],[Sales]])</f>
        <v>0.15999999999999998</v>
      </c>
    </row>
    <row r="2981" spans="22:46" x14ac:dyDescent="0.3">
      <c r="V2981">
        <v>2980</v>
      </c>
      <c r="W2981" t="s">
        <v>6857</v>
      </c>
      <c r="X2981" s="1">
        <v>42167</v>
      </c>
      <c r="Y2981" t="s">
        <v>6858</v>
      </c>
      <c r="Z2981" t="s">
        <v>51</v>
      </c>
      <c r="AA2981" t="s">
        <v>6859</v>
      </c>
      <c r="AB2981" t="s">
        <v>6860</v>
      </c>
      <c r="AC2981" t="s">
        <v>25</v>
      </c>
      <c r="AD2981" t="s">
        <v>26</v>
      </c>
      <c r="AE2981" t="s">
        <v>158</v>
      </c>
      <c r="AF2981" t="s">
        <v>159</v>
      </c>
      <c r="AG2981">
        <v>19134</v>
      </c>
      <c r="AH2981" t="s">
        <v>160</v>
      </c>
      <c r="AI2981" t="s">
        <v>6861</v>
      </c>
      <c r="AJ2981" t="s">
        <v>46</v>
      </c>
      <c r="AK2981" t="s">
        <v>94</v>
      </c>
      <c r="AL2981" t="s">
        <v>6862</v>
      </c>
      <c r="AM2981">
        <v>20.736000000000001</v>
      </c>
      <c r="AN2981">
        <v>4</v>
      </c>
      <c r="AO2981">
        <v>0.2</v>
      </c>
      <c r="AP2981">
        <v>7.2576000000000001</v>
      </c>
      <c r="AQ2981">
        <f>YEAR(Table1[[#This Row],[Order Date]])</f>
        <v>2015</v>
      </c>
      <c r="AR2981" t="str">
        <f>TEXT(Table1[[#This Row],[Order Date]],"mmmm")</f>
        <v>June</v>
      </c>
      <c r="AS2981" t="str">
        <f>"Q"&amp;ROUNDUP(MONTH(Table1[[#This Row],[Order Date]])/3,0)</f>
        <v>Q2</v>
      </c>
      <c r="AT2981">
        <f>IF(Table1[[#This Row],[Sales]]=0,0,Table1[[#This Row],[Profit]]/Table1[[#This Row],[Sales]])</f>
        <v>0.35</v>
      </c>
    </row>
    <row r="2982" spans="22:46" x14ac:dyDescent="0.3">
      <c r="V2982">
        <v>2981</v>
      </c>
      <c r="W2982" t="s">
        <v>6857</v>
      </c>
      <c r="X2982" s="1">
        <v>42167</v>
      </c>
      <c r="Y2982" t="s">
        <v>6858</v>
      </c>
      <c r="Z2982" t="s">
        <v>51</v>
      </c>
      <c r="AA2982" t="s">
        <v>6859</v>
      </c>
      <c r="AB2982" t="s">
        <v>6860</v>
      </c>
      <c r="AC2982" t="s">
        <v>25</v>
      </c>
      <c r="AD2982" t="s">
        <v>26</v>
      </c>
      <c r="AE2982" t="s">
        <v>158</v>
      </c>
      <c r="AF2982" t="s">
        <v>159</v>
      </c>
      <c r="AG2982">
        <v>19134</v>
      </c>
      <c r="AH2982" t="s">
        <v>160</v>
      </c>
      <c r="AI2982" t="s">
        <v>5648</v>
      </c>
      <c r="AJ2982" t="s">
        <v>31</v>
      </c>
      <c r="AK2982" t="s">
        <v>67</v>
      </c>
      <c r="AL2982" t="s">
        <v>5649</v>
      </c>
      <c r="AM2982">
        <v>43.295999999999999</v>
      </c>
      <c r="AN2982">
        <v>2</v>
      </c>
      <c r="AO2982">
        <v>0.2</v>
      </c>
      <c r="AP2982">
        <v>4.3296000000000001</v>
      </c>
      <c r="AQ2982">
        <f>YEAR(Table1[[#This Row],[Order Date]])</f>
        <v>2015</v>
      </c>
      <c r="AR2982" t="str">
        <f>TEXT(Table1[[#This Row],[Order Date]],"mmmm")</f>
        <v>June</v>
      </c>
      <c r="AS2982" t="str">
        <f>"Q"&amp;ROUNDUP(MONTH(Table1[[#This Row],[Order Date]])/3,0)</f>
        <v>Q2</v>
      </c>
      <c r="AT2982">
        <f>IF(Table1[[#This Row],[Sales]]=0,0,Table1[[#This Row],[Profit]]/Table1[[#This Row],[Sales]])</f>
        <v>0.1</v>
      </c>
    </row>
    <row r="2983" spans="22:46" x14ac:dyDescent="0.3">
      <c r="V2983">
        <v>2982</v>
      </c>
      <c r="W2983" t="s">
        <v>6863</v>
      </c>
      <c r="X2983" s="1">
        <v>41832</v>
      </c>
      <c r="Y2983" t="s">
        <v>5608</v>
      </c>
      <c r="Z2983" t="s">
        <v>51</v>
      </c>
      <c r="AA2983" t="s">
        <v>551</v>
      </c>
      <c r="AB2983" t="s">
        <v>552</v>
      </c>
      <c r="AC2983" t="s">
        <v>25</v>
      </c>
      <c r="AD2983" t="s">
        <v>26</v>
      </c>
      <c r="AE2983" t="s">
        <v>99</v>
      </c>
      <c r="AF2983" t="s">
        <v>100</v>
      </c>
      <c r="AG2983">
        <v>98115</v>
      </c>
      <c r="AH2983" t="s">
        <v>44</v>
      </c>
      <c r="AI2983" t="s">
        <v>6852</v>
      </c>
      <c r="AJ2983" t="s">
        <v>31</v>
      </c>
      <c r="AK2983" t="s">
        <v>35</v>
      </c>
      <c r="AL2983" t="s">
        <v>6853</v>
      </c>
      <c r="AM2983">
        <v>123.136</v>
      </c>
      <c r="AN2983">
        <v>4</v>
      </c>
      <c r="AO2983">
        <v>0.2</v>
      </c>
      <c r="AP2983">
        <v>13.8528</v>
      </c>
      <c r="AQ2983">
        <f>YEAR(Table1[[#This Row],[Order Date]])</f>
        <v>2014</v>
      </c>
      <c r="AR2983" t="str">
        <f>TEXT(Table1[[#This Row],[Order Date]],"mmmm")</f>
        <v>July</v>
      </c>
      <c r="AS2983" t="str">
        <f>"Q"&amp;ROUNDUP(MONTH(Table1[[#This Row],[Order Date]])/3,0)</f>
        <v>Q3</v>
      </c>
      <c r="AT2983">
        <f>IF(Table1[[#This Row],[Sales]]=0,0,Table1[[#This Row],[Profit]]/Table1[[#This Row],[Sales]])</f>
        <v>0.1125</v>
      </c>
    </row>
    <row r="2984" spans="22:46" x14ac:dyDescent="0.3">
      <c r="V2984">
        <v>2983</v>
      </c>
      <c r="W2984" t="s">
        <v>6863</v>
      </c>
      <c r="X2984" s="1">
        <v>41832</v>
      </c>
      <c r="Y2984" t="s">
        <v>5608</v>
      </c>
      <c r="Z2984" t="s">
        <v>51</v>
      </c>
      <c r="AA2984" t="s">
        <v>551</v>
      </c>
      <c r="AB2984" t="s">
        <v>552</v>
      </c>
      <c r="AC2984" t="s">
        <v>25</v>
      </c>
      <c r="AD2984" t="s">
        <v>26</v>
      </c>
      <c r="AE2984" t="s">
        <v>99</v>
      </c>
      <c r="AF2984" t="s">
        <v>100</v>
      </c>
      <c r="AG2984">
        <v>98115</v>
      </c>
      <c r="AH2984" t="s">
        <v>44</v>
      </c>
      <c r="AI2984" t="s">
        <v>2888</v>
      </c>
      <c r="AJ2984" t="s">
        <v>46</v>
      </c>
      <c r="AK2984" t="s">
        <v>77</v>
      </c>
      <c r="AL2984" t="s">
        <v>2889</v>
      </c>
      <c r="AM2984">
        <v>11.263999999999999</v>
      </c>
      <c r="AN2984">
        <v>4</v>
      </c>
      <c r="AO2984">
        <v>0.2</v>
      </c>
      <c r="AP2984">
        <v>3.8016000000000001</v>
      </c>
      <c r="AQ2984">
        <f>YEAR(Table1[[#This Row],[Order Date]])</f>
        <v>2014</v>
      </c>
      <c r="AR2984" t="str">
        <f>TEXT(Table1[[#This Row],[Order Date]],"mmmm")</f>
        <v>July</v>
      </c>
      <c r="AS2984" t="str">
        <f>"Q"&amp;ROUNDUP(MONTH(Table1[[#This Row],[Order Date]])/3,0)</f>
        <v>Q3</v>
      </c>
      <c r="AT2984">
        <f>IF(Table1[[#This Row],[Sales]]=0,0,Table1[[#This Row],[Profit]]/Table1[[#This Row],[Sales]])</f>
        <v>0.33750000000000002</v>
      </c>
    </row>
    <row r="2985" spans="22:46" x14ac:dyDescent="0.3">
      <c r="V2985">
        <v>2984</v>
      </c>
      <c r="W2985" t="s">
        <v>6864</v>
      </c>
      <c r="X2985" s="1">
        <v>41979</v>
      </c>
      <c r="Y2985" s="1">
        <v>41955</v>
      </c>
      <c r="Z2985" t="s">
        <v>22</v>
      </c>
      <c r="AA2985" t="s">
        <v>561</v>
      </c>
      <c r="AB2985" t="s">
        <v>562</v>
      </c>
      <c r="AC2985" t="s">
        <v>25</v>
      </c>
      <c r="AD2985" t="s">
        <v>26</v>
      </c>
      <c r="AE2985" t="s">
        <v>357</v>
      </c>
      <c r="AF2985" t="s">
        <v>474</v>
      </c>
      <c r="AG2985">
        <v>97477</v>
      </c>
      <c r="AH2985" t="s">
        <v>44</v>
      </c>
      <c r="AI2985" t="s">
        <v>1467</v>
      </c>
      <c r="AJ2985" t="s">
        <v>46</v>
      </c>
      <c r="AK2985" t="s">
        <v>60</v>
      </c>
      <c r="AL2985" t="s">
        <v>1468</v>
      </c>
      <c r="AM2985">
        <v>53.423999999999999</v>
      </c>
      <c r="AN2985">
        <v>3</v>
      </c>
      <c r="AO2985">
        <v>0.2</v>
      </c>
      <c r="AP2985">
        <v>4.6745999999999999</v>
      </c>
      <c r="AQ2985">
        <f>YEAR(Table1[[#This Row],[Order Date]])</f>
        <v>2014</v>
      </c>
      <c r="AR2985" t="str">
        <f>TEXT(Table1[[#This Row],[Order Date]],"mmmm")</f>
        <v>December</v>
      </c>
      <c r="AS2985" t="str">
        <f>"Q"&amp;ROUNDUP(MONTH(Table1[[#This Row],[Order Date]])/3,0)</f>
        <v>Q4</v>
      </c>
      <c r="AT2985">
        <f>IF(Table1[[#This Row],[Sales]]=0,0,Table1[[#This Row],[Profit]]/Table1[[#This Row],[Sales]])</f>
        <v>8.7499999999999994E-2</v>
      </c>
    </row>
    <row r="2986" spans="22:46" x14ac:dyDescent="0.3">
      <c r="V2986">
        <v>2985</v>
      </c>
      <c r="W2986" t="s">
        <v>6864</v>
      </c>
      <c r="X2986" s="1">
        <v>41979</v>
      </c>
      <c r="Y2986" s="1">
        <v>41955</v>
      </c>
      <c r="Z2986" t="s">
        <v>22</v>
      </c>
      <c r="AA2986" t="s">
        <v>561</v>
      </c>
      <c r="AB2986" t="s">
        <v>562</v>
      </c>
      <c r="AC2986" t="s">
        <v>25</v>
      </c>
      <c r="AD2986" t="s">
        <v>26</v>
      </c>
      <c r="AE2986" t="s">
        <v>357</v>
      </c>
      <c r="AF2986" t="s">
        <v>474</v>
      </c>
      <c r="AG2986">
        <v>97477</v>
      </c>
      <c r="AH2986" t="s">
        <v>44</v>
      </c>
      <c r="AI2986" t="s">
        <v>5675</v>
      </c>
      <c r="AJ2986" t="s">
        <v>31</v>
      </c>
      <c r="AK2986" t="s">
        <v>57</v>
      </c>
      <c r="AL2986" t="s">
        <v>5676</v>
      </c>
      <c r="AM2986">
        <v>275.49</v>
      </c>
      <c r="AN2986">
        <v>1</v>
      </c>
      <c r="AO2986">
        <v>0.5</v>
      </c>
      <c r="AP2986">
        <v>-170.8038</v>
      </c>
      <c r="AQ2986">
        <f>YEAR(Table1[[#This Row],[Order Date]])</f>
        <v>2014</v>
      </c>
      <c r="AR2986" t="str">
        <f>TEXT(Table1[[#This Row],[Order Date]],"mmmm")</f>
        <v>December</v>
      </c>
      <c r="AS2986" t="str">
        <f>"Q"&amp;ROUNDUP(MONTH(Table1[[#This Row],[Order Date]])/3,0)</f>
        <v>Q4</v>
      </c>
      <c r="AT2986">
        <f>IF(Table1[[#This Row],[Sales]]=0,0,Table1[[#This Row],[Profit]]/Table1[[#This Row],[Sales]])</f>
        <v>-0.62</v>
      </c>
    </row>
    <row r="2987" spans="22:46" x14ac:dyDescent="0.3">
      <c r="V2987">
        <v>2986</v>
      </c>
      <c r="W2987" t="s">
        <v>6865</v>
      </c>
      <c r="X2987" s="1">
        <v>42515</v>
      </c>
      <c r="Y2987" t="s">
        <v>1938</v>
      </c>
      <c r="Z2987" t="s">
        <v>51</v>
      </c>
      <c r="AA2987" t="s">
        <v>6866</v>
      </c>
      <c r="AB2987" t="s">
        <v>6867</v>
      </c>
      <c r="AC2987" t="s">
        <v>108</v>
      </c>
      <c r="AD2987" t="s">
        <v>26</v>
      </c>
      <c r="AE2987" t="s">
        <v>563</v>
      </c>
      <c r="AF2987" t="s">
        <v>1429</v>
      </c>
      <c r="AG2987">
        <v>31907</v>
      </c>
      <c r="AH2987" t="s">
        <v>29</v>
      </c>
      <c r="AI2987" t="s">
        <v>6868</v>
      </c>
      <c r="AJ2987" t="s">
        <v>31</v>
      </c>
      <c r="AK2987" t="s">
        <v>67</v>
      </c>
      <c r="AL2987" t="s">
        <v>6869</v>
      </c>
      <c r="AM2987">
        <v>24.96</v>
      </c>
      <c r="AN2987">
        <v>4</v>
      </c>
      <c r="AO2987">
        <v>0</v>
      </c>
      <c r="AP2987">
        <v>6.24</v>
      </c>
      <c r="AQ2987">
        <f>YEAR(Table1[[#This Row],[Order Date]])</f>
        <v>2016</v>
      </c>
      <c r="AR2987" t="str">
        <f>TEXT(Table1[[#This Row],[Order Date]],"mmmm")</f>
        <v>May</v>
      </c>
      <c r="AS2987" t="str">
        <f>"Q"&amp;ROUNDUP(MONTH(Table1[[#This Row],[Order Date]])/3,0)</f>
        <v>Q2</v>
      </c>
      <c r="AT2987">
        <f>IF(Table1[[#This Row],[Sales]]=0,0,Table1[[#This Row],[Profit]]/Table1[[#This Row],[Sales]])</f>
        <v>0.25</v>
      </c>
    </row>
    <row r="2988" spans="22:46" x14ac:dyDescent="0.3">
      <c r="V2988">
        <v>2987</v>
      </c>
      <c r="W2988" t="s">
        <v>6865</v>
      </c>
      <c r="X2988" s="1">
        <v>42515</v>
      </c>
      <c r="Y2988" t="s">
        <v>1938</v>
      </c>
      <c r="Z2988" t="s">
        <v>51</v>
      </c>
      <c r="AA2988" t="s">
        <v>6866</v>
      </c>
      <c r="AB2988" t="s">
        <v>6867</v>
      </c>
      <c r="AC2988" t="s">
        <v>108</v>
      </c>
      <c r="AD2988" t="s">
        <v>26</v>
      </c>
      <c r="AE2988" t="s">
        <v>563</v>
      </c>
      <c r="AF2988" t="s">
        <v>1429</v>
      </c>
      <c r="AG2988">
        <v>31907</v>
      </c>
      <c r="AH2988" t="s">
        <v>29</v>
      </c>
      <c r="AI2988" t="s">
        <v>1617</v>
      </c>
      <c r="AJ2988" t="s">
        <v>46</v>
      </c>
      <c r="AK2988" t="s">
        <v>94</v>
      </c>
      <c r="AL2988" t="s">
        <v>1618</v>
      </c>
      <c r="AM2988">
        <v>19.36</v>
      </c>
      <c r="AN2988">
        <v>2</v>
      </c>
      <c r="AO2988">
        <v>0</v>
      </c>
      <c r="AP2988">
        <v>9.2927999999999997</v>
      </c>
      <c r="AQ2988">
        <f>YEAR(Table1[[#This Row],[Order Date]])</f>
        <v>2016</v>
      </c>
      <c r="AR2988" t="str">
        <f>TEXT(Table1[[#This Row],[Order Date]],"mmmm")</f>
        <v>May</v>
      </c>
      <c r="AS2988" t="str">
        <f>"Q"&amp;ROUNDUP(MONTH(Table1[[#This Row],[Order Date]])/3,0)</f>
        <v>Q2</v>
      </c>
      <c r="AT2988">
        <f>IF(Table1[[#This Row],[Sales]]=0,0,Table1[[#This Row],[Profit]]/Table1[[#This Row],[Sales]])</f>
        <v>0.48</v>
      </c>
    </row>
    <row r="2989" spans="22:46" x14ac:dyDescent="0.3">
      <c r="V2989">
        <v>2988</v>
      </c>
      <c r="W2989" t="s">
        <v>6865</v>
      </c>
      <c r="X2989" s="1">
        <v>42515</v>
      </c>
      <c r="Y2989" t="s">
        <v>1938</v>
      </c>
      <c r="Z2989" t="s">
        <v>51</v>
      </c>
      <c r="AA2989" t="s">
        <v>6866</v>
      </c>
      <c r="AB2989" t="s">
        <v>6867</v>
      </c>
      <c r="AC2989" t="s">
        <v>108</v>
      </c>
      <c r="AD2989" t="s">
        <v>26</v>
      </c>
      <c r="AE2989" t="s">
        <v>563</v>
      </c>
      <c r="AF2989" t="s">
        <v>1429</v>
      </c>
      <c r="AG2989">
        <v>31907</v>
      </c>
      <c r="AH2989" t="s">
        <v>29</v>
      </c>
      <c r="AI2989" t="s">
        <v>1861</v>
      </c>
      <c r="AJ2989" t="s">
        <v>46</v>
      </c>
      <c r="AK2989" t="s">
        <v>60</v>
      </c>
      <c r="AL2989" t="s">
        <v>1862</v>
      </c>
      <c r="AM2989">
        <v>1267.6500000000001</v>
      </c>
      <c r="AN2989">
        <v>9</v>
      </c>
      <c r="AO2989">
        <v>0</v>
      </c>
      <c r="AP2989">
        <v>152.11799999999999</v>
      </c>
      <c r="AQ2989">
        <f>YEAR(Table1[[#This Row],[Order Date]])</f>
        <v>2016</v>
      </c>
      <c r="AR2989" t="str">
        <f>TEXT(Table1[[#This Row],[Order Date]],"mmmm")</f>
        <v>May</v>
      </c>
      <c r="AS2989" t="str">
        <f>"Q"&amp;ROUNDUP(MONTH(Table1[[#This Row],[Order Date]])/3,0)</f>
        <v>Q2</v>
      </c>
      <c r="AT2989">
        <f>IF(Table1[[#This Row],[Sales]]=0,0,Table1[[#This Row],[Profit]]/Table1[[#This Row],[Sales]])</f>
        <v>0.11999999999999998</v>
      </c>
    </row>
    <row r="2990" spans="22:46" x14ac:dyDescent="0.3">
      <c r="V2990">
        <v>2989</v>
      </c>
      <c r="W2990" t="s">
        <v>6870</v>
      </c>
      <c r="X2990" s="1">
        <v>42421</v>
      </c>
      <c r="Y2990" t="s">
        <v>6871</v>
      </c>
      <c r="Z2990" t="s">
        <v>22</v>
      </c>
      <c r="AA2990" t="s">
        <v>6389</v>
      </c>
      <c r="AB2990" t="s">
        <v>6390</v>
      </c>
      <c r="AC2990" t="s">
        <v>41</v>
      </c>
      <c r="AD2990" t="s">
        <v>26</v>
      </c>
      <c r="AE2990" t="s">
        <v>42</v>
      </c>
      <c r="AF2990" t="s">
        <v>43</v>
      </c>
      <c r="AG2990">
        <v>90032</v>
      </c>
      <c r="AH2990" t="s">
        <v>44</v>
      </c>
      <c r="AI2990" t="s">
        <v>6562</v>
      </c>
      <c r="AJ2990" t="s">
        <v>73</v>
      </c>
      <c r="AK2990" t="s">
        <v>176</v>
      </c>
      <c r="AL2990" t="s">
        <v>6563</v>
      </c>
      <c r="AM2990">
        <v>12.99</v>
      </c>
      <c r="AN2990">
        <v>1</v>
      </c>
      <c r="AO2990">
        <v>0</v>
      </c>
      <c r="AP2990">
        <v>0.77939999999999998</v>
      </c>
      <c r="AQ2990">
        <f>YEAR(Table1[[#This Row],[Order Date]])</f>
        <v>2016</v>
      </c>
      <c r="AR2990" t="str">
        <f>TEXT(Table1[[#This Row],[Order Date]],"mmmm")</f>
        <v>February</v>
      </c>
      <c r="AS2990" t="str">
        <f>"Q"&amp;ROUNDUP(MONTH(Table1[[#This Row],[Order Date]])/3,0)</f>
        <v>Q1</v>
      </c>
      <c r="AT2990">
        <f>IF(Table1[[#This Row],[Sales]]=0,0,Table1[[#This Row],[Profit]]/Table1[[#This Row],[Sales]])</f>
        <v>0.06</v>
      </c>
    </row>
    <row r="2991" spans="22:46" x14ac:dyDescent="0.3">
      <c r="V2991">
        <v>2990</v>
      </c>
      <c r="W2991" t="s">
        <v>6870</v>
      </c>
      <c r="X2991" s="1">
        <v>42421</v>
      </c>
      <c r="Y2991" t="s">
        <v>6871</v>
      </c>
      <c r="Z2991" t="s">
        <v>22</v>
      </c>
      <c r="AA2991" t="s">
        <v>6389</v>
      </c>
      <c r="AB2991" t="s">
        <v>6390</v>
      </c>
      <c r="AC2991" t="s">
        <v>41</v>
      </c>
      <c r="AD2991" t="s">
        <v>26</v>
      </c>
      <c r="AE2991" t="s">
        <v>42</v>
      </c>
      <c r="AF2991" t="s">
        <v>43</v>
      </c>
      <c r="AG2991">
        <v>90032</v>
      </c>
      <c r="AH2991" t="s">
        <v>44</v>
      </c>
      <c r="AI2991" t="s">
        <v>6820</v>
      </c>
      <c r="AJ2991" t="s">
        <v>46</v>
      </c>
      <c r="AK2991" t="s">
        <v>77</v>
      </c>
      <c r="AL2991" t="s">
        <v>6821</v>
      </c>
      <c r="AM2991">
        <v>18.559999999999999</v>
      </c>
      <c r="AN2991">
        <v>4</v>
      </c>
      <c r="AO2991">
        <v>0.2</v>
      </c>
      <c r="AP2991">
        <v>6.4960000000000004</v>
      </c>
      <c r="AQ2991">
        <f>YEAR(Table1[[#This Row],[Order Date]])</f>
        <v>2016</v>
      </c>
      <c r="AR2991" t="str">
        <f>TEXT(Table1[[#This Row],[Order Date]],"mmmm")</f>
        <v>February</v>
      </c>
      <c r="AS2991" t="str">
        <f>"Q"&amp;ROUNDUP(MONTH(Table1[[#This Row],[Order Date]])/3,0)</f>
        <v>Q1</v>
      </c>
      <c r="AT2991">
        <f>IF(Table1[[#This Row],[Sales]]=0,0,Table1[[#This Row],[Profit]]/Table1[[#This Row],[Sales]])</f>
        <v>0.35000000000000003</v>
      </c>
    </row>
    <row r="2992" spans="22:46" x14ac:dyDescent="0.3">
      <c r="V2992">
        <v>2991</v>
      </c>
      <c r="W2992" t="s">
        <v>6870</v>
      </c>
      <c r="X2992" s="1">
        <v>42421</v>
      </c>
      <c r="Y2992" t="s">
        <v>6871</v>
      </c>
      <c r="Z2992" t="s">
        <v>22</v>
      </c>
      <c r="AA2992" t="s">
        <v>6389</v>
      </c>
      <c r="AB2992" t="s">
        <v>6390</v>
      </c>
      <c r="AC2992" t="s">
        <v>41</v>
      </c>
      <c r="AD2992" t="s">
        <v>26</v>
      </c>
      <c r="AE2992" t="s">
        <v>42</v>
      </c>
      <c r="AF2992" t="s">
        <v>43</v>
      </c>
      <c r="AG2992">
        <v>90032</v>
      </c>
      <c r="AH2992" t="s">
        <v>44</v>
      </c>
      <c r="AI2992" t="s">
        <v>1903</v>
      </c>
      <c r="AJ2992" t="s">
        <v>46</v>
      </c>
      <c r="AK2992" t="s">
        <v>60</v>
      </c>
      <c r="AL2992" t="s">
        <v>1904</v>
      </c>
      <c r="AM2992">
        <v>449.15</v>
      </c>
      <c r="AN2992">
        <v>5</v>
      </c>
      <c r="AO2992">
        <v>0</v>
      </c>
      <c r="AP2992">
        <v>8.9830000000000005</v>
      </c>
      <c r="AQ2992">
        <f>YEAR(Table1[[#This Row],[Order Date]])</f>
        <v>2016</v>
      </c>
      <c r="AR2992" t="str">
        <f>TEXT(Table1[[#This Row],[Order Date]],"mmmm")</f>
        <v>February</v>
      </c>
      <c r="AS2992" t="str">
        <f>"Q"&amp;ROUNDUP(MONTH(Table1[[#This Row],[Order Date]])/3,0)</f>
        <v>Q1</v>
      </c>
      <c r="AT2992">
        <f>IF(Table1[[#This Row],[Sales]]=0,0,Table1[[#This Row],[Profit]]/Table1[[#This Row],[Sales]])</f>
        <v>2.0000000000000004E-2</v>
      </c>
    </row>
    <row r="2993" spans="22:46" x14ac:dyDescent="0.3">
      <c r="V2993">
        <v>2992</v>
      </c>
      <c r="W2993" t="s">
        <v>6870</v>
      </c>
      <c r="X2993" s="1">
        <v>42421</v>
      </c>
      <c r="Y2993" t="s">
        <v>6871</v>
      </c>
      <c r="Z2993" t="s">
        <v>22</v>
      </c>
      <c r="AA2993" t="s">
        <v>6389</v>
      </c>
      <c r="AB2993" t="s">
        <v>6390</v>
      </c>
      <c r="AC2993" t="s">
        <v>41</v>
      </c>
      <c r="AD2993" t="s">
        <v>26</v>
      </c>
      <c r="AE2993" t="s">
        <v>42</v>
      </c>
      <c r="AF2993" t="s">
        <v>43</v>
      </c>
      <c r="AG2993">
        <v>90032</v>
      </c>
      <c r="AH2993" t="s">
        <v>44</v>
      </c>
      <c r="AI2993" t="s">
        <v>407</v>
      </c>
      <c r="AJ2993" t="s">
        <v>46</v>
      </c>
      <c r="AK2993" t="s">
        <v>77</v>
      </c>
      <c r="AL2993" t="s">
        <v>408</v>
      </c>
      <c r="AM2993">
        <v>31.248000000000001</v>
      </c>
      <c r="AN2993">
        <v>7</v>
      </c>
      <c r="AO2993">
        <v>0.2</v>
      </c>
      <c r="AP2993">
        <v>10.9368</v>
      </c>
      <c r="AQ2993">
        <f>YEAR(Table1[[#This Row],[Order Date]])</f>
        <v>2016</v>
      </c>
      <c r="AR2993" t="str">
        <f>TEXT(Table1[[#This Row],[Order Date]],"mmmm")</f>
        <v>February</v>
      </c>
      <c r="AS2993" t="str">
        <f>"Q"&amp;ROUNDUP(MONTH(Table1[[#This Row],[Order Date]])/3,0)</f>
        <v>Q1</v>
      </c>
      <c r="AT2993">
        <f>IF(Table1[[#This Row],[Sales]]=0,0,Table1[[#This Row],[Profit]]/Table1[[#This Row],[Sales]])</f>
        <v>0.35</v>
      </c>
    </row>
    <row r="2994" spans="22:46" x14ac:dyDescent="0.3">
      <c r="V2994">
        <v>2993</v>
      </c>
      <c r="W2994" t="s">
        <v>6872</v>
      </c>
      <c r="X2994" s="1">
        <v>42645</v>
      </c>
      <c r="Y2994" s="1">
        <v>42531</v>
      </c>
      <c r="Z2994" t="s">
        <v>51</v>
      </c>
      <c r="AA2994" t="s">
        <v>6413</v>
      </c>
      <c r="AB2994" t="s">
        <v>6414</v>
      </c>
      <c r="AC2994" t="s">
        <v>41</v>
      </c>
      <c r="AD2994" t="s">
        <v>26</v>
      </c>
      <c r="AE2994" t="s">
        <v>300</v>
      </c>
      <c r="AF2994" t="s">
        <v>301</v>
      </c>
      <c r="AG2994">
        <v>10024</v>
      </c>
      <c r="AH2994" t="s">
        <v>160</v>
      </c>
      <c r="AI2994" t="s">
        <v>2476</v>
      </c>
      <c r="AJ2994" t="s">
        <v>46</v>
      </c>
      <c r="AK2994" t="s">
        <v>80</v>
      </c>
      <c r="AL2994" t="s">
        <v>2477</v>
      </c>
      <c r="AM2994">
        <v>61.44</v>
      </c>
      <c r="AN2994">
        <v>3</v>
      </c>
      <c r="AO2994">
        <v>0</v>
      </c>
      <c r="AP2994">
        <v>16.588799999999999</v>
      </c>
      <c r="AQ2994">
        <f>YEAR(Table1[[#This Row],[Order Date]])</f>
        <v>2016</v>
      </c>
      <c r="AR2994" t="str">
        <f>TEXT(Table1[[#This Row],[Order Date]],"mmmm")</f>
        <v>October</v>
      </c>
      <c r="AS2994" t="str">
        <f>"Q"&amp;ROUNDUP(MONTH(Table1[[#This Row],[Order Date]])/3,0)</f>
        <v>Q4</v>
      </c>
      <c r="AT2994">
        <f>IF(Table1[[#This Row],[Sales]]=0,0,Table1[[#This Row],[Profit]]/Table1[[#This Row],[Sales]])</f>
        <v>0.27</v>
      </c>
    </row>
    <row r="2995" spans="22:46" x14ac:dyDescent="0.3">
      <c r="V2995">
        <v>2994</v>
      </c>
      <c r="W2995" t="s">
        <v>6873</v>
      </c>
      <c r="X2995" s="1">
        <v>42805</v>
      </c>
      <c r="Y2995" t="s">
        <v>2786</v>
      </c>
      <c r="Z2995" t="s">
        <v>51</v>
      </c>
      <c r="AA2995" t="s">
        <v>757</v>
      </c>
      <c r="AB2995" t="s">
        <v>758</v>
      </c>
      <c r="AC2995" t="s">
        <v>25</v>
      </c>
      <c r="AD2995" t="s">
        <v>26</v>
      </c>
      <c r="AE2995" t="s">
        <v>993</v>
      </c>
      <c r="AF2995" t="s">
        <v>267</v>
      </c>
      <c r="AG2995">
        <v>48227</v>
      </c>
      <c r="AH2995" t="s">
        <v>111</v>
      </c>
      <c r="AI2995" t="s">
        <v>5350</v>
      </c>
      <c r="AJ2995" t="s">
        <v>46</v>
      </c>
      <c r="AK2995" t="s">
        <v>77</v>
      </c>
      <c r="AL2995" t="s">
        <v>5351</v>
      </c>
      <c r="AM2995">
        <v>895.92</v>
      </c>
      <c r="AN2995">
        <v>4</v>
      </c>
      <c r="AO2995">
        <v>0</v>
      </c>
      <c r="AP2995">
        <v>421.08240000000001</v>
      </c>
      <c r="AQ2995">
        <f>YEAR(Table1[[#This Row],[Order Date]])</f>
        <v>2017</v>
      </c>
      <c r="AR2995" t="str">
        <f>TEXT(Table1[[#This Row],[Order Date]],"mmmm")</f>
        <v>March</v>
      </c>
      <c r="AS2995" t="str">
        <f>"Q"&amp;ROUNDUP(MONTH(Table1[[#This Row],[Order Date]])/3,0)</f>
        <v>Q1</v>
      </c>
      <c r="AT2995">
        <f>IF(Table1[[#This Row],[Sales]]=0,0,Table1[[#This Row],[Profit]]/Table1[[#This Row],[Sales]])</f>
        <v>0.47000000000000003</v>
      </c>
    </row>
    <row r="2996" spans="22:46" x14ac:dyDescent="0.3">
      <c r="V2996">
        <v>2995</v>
      </c>
      <c r="W2996" t="s">
        <v>6874</v>
      </c>
      <c r="X2996" s="1">
        <v>42622</v>
      </c>
      <c r="Y2996" t="s">
        <v>2283</v>
      </c>
      <c r="Z2996" t="s">
        <v>22</v>
      </c>
      <c r="AA2996" t="s">
        <v>2335</v>
      </c>
      <c r="AB2996" t="s">
        <v>2336</v>
      </c>
      <c r="AC2996" t="s">
        <v>25</v>
      </c>
      <c r="AD2996" t="s">
        <v>26</v>
      </c>
      <c r="AE2996" t="s">
        <v>5631</v>
      </c>
      <c r="AF2996" t="s">
        <v>43</v>
      </c>
      <c r="AG2996">
        <v>95207</v>
      </c>
      <c r="AH2996" t="s">
        <v>44</v>
      </c>
      <c r="AI2996" t="s">
        <v>366</v>
      </c>
      <c r="AJ2996" t="s">
        <v>46</v>
      </c>
      <c r="AK2996" t="s">
        <v>77</v>
      </c>
      <c r="AL2996" t="s">
        <v>6875</v>
      </c>
      <c r="AM2996">
        <v>55.36</v>
      </c>
      <c r="AN2996">
        <v>4</v>
      </c>
      <c r="AO2996">
        <v>0.2</v>
      </c>
      <c r="AP2996">
        <v>18.684000000000001</v>
      </c>
      <c r="AQ2996">
        <f>YEAR(Table1[[#This Row],[Order Date]])</f>
        <v>2016</v>
      </c>
      <c r="AR2996" t="str">
        <f>TEXT(Table1[[#This Row],[Order Date]],"mmmm")</f>
        <v>September</v>
      </c>
      <c r="AS2996" t="str">
        <f>"Q"&amp;ROUNDUP(MONTH(Table1[[#This Row],[Order Date]])/3,0)</f>
        <v>Q3</v>
      </c>
      <c r="AT2996">
        <f>IF(Table1[[#This Row],[Sales]]=0,0,Table1[[#This Row],[Profit]]/Table1[[#This Row],[Sales]])</f>
        <v>0.33750000000000002</v>
      </c>
    </row>
    <row r="2997" spans="22:46" x14ac:dyDescent="0.3">
      <c r="V2997">
        <v>2996</v>
      </c>
      <c r="W2997" t="s">
        <v>6876</v>
      </c>
      <c r="X2997" s="1">
        <v>41834</v>
      </c>
      <c r="Y2997" t="s">
        <v>5237</v>
      </c>
      <c r="Z2997" t="s">
        <v>51</v>
      </c>
      <c r="AA2997" t="s">
        <v>1641</v>
      </c>
      <c r="AB2997" t="s">
        <v>1642</v>
      </c>
      <c r="AC2997" t="s">
        <v>25</v>
      </c>
      <c r="AD2997" t="s">
        <v>26</v>
      </c>
      <c r="AE2997" t="s">
        <v>614</v>
      </c>
      <c r="AF2997" t="s">
        <v>349</v>
      </c>
      <c r="AG2997">
        <v>85023</v>
      </c>
      <c r="AH2997" t="s">
        <v>44</v>
      </c>
      <c r="AI2997" t="s">
        <v>59</v>
      </c>
      <c r="AJ2997" t="s">
        <v>46</v>
      </c>
      <c r="AK2997" t="s">
        <v>60</v>
      </c>
      <c r="AL2997" t="s">
        <v>61</v>
      </c>
      <c r="AM2997">
        <v>55.92</v>
      </c>
      <c r="AN2997">
        <v>5</v>
      </c>
      <c r="AO2997">
        <v>0.2</v>
      </c>
      <c r="AP2997">
        <v>6.2910000000000004</v>
      </c>
      <c r="AQ2997">
        <f>YEAR(Table1[[#This Row],[Order Date]])</f>
        <v>2014</v>
      </c>
      <c r="AR2997" t="str">
        <f>TEXT(Table1[[#This Row],[Order Date]],"mmmm")</f>
        <v>July</v>
      </c>
      <c r="AS2997" t="str">
        <f>"Q"&amp;ROUNDUP(MONTH(Table1[[#This Row],[Order Date]])/3,0)</f>
        <v>Q3</v>
      </c>
      <c r="AT2997">
        <f>IF(Table1[[#This Row],[Sales]]=0,0,Table1[[#This Row],[Profit]]/Table1[[#This Row],[Sales]])</f>
        <v>0.1125</v>
      </c>
    </row>
    <row r="2998" spans="22:46" x14ac:dyDescent="0.3">
      <c r="V2998">
        <v>2997</v>
      </c>
      <c r="W2998" t="s">
        <v>6877</v>
      </c>
      <c r="X2998" s="1">
        <v>41811</v>
      </c>
      <c r="Y2998" t="s">
        <v>1656</v>
      </c>
      <c r="Z2998" t="s">
        <v>51</v>
      </c>
      <c r="AA2998" t="s">
        <v>4810</v>
      </c>
      <c r="AB2998" t="s">
        <v>4811</v>
      </c>
      <c r="AC2998" t="s">
        <v>25</v>
      </c>
      <c r="AD2998" t="s">
        <v>26</v>
      </c>
      <c r="AE2998" t="s">
        <v>158</v>
      </c>
      <c r="AF2998" t="s">
        <v>159</v>
      </c>
      <c r="AG2998">
        <v>19120</v>
      </c>
      <c r="AH2998" t="s">
        <v>160</v>
      </c>
      <c r="AI2998" t="s">
        <v>3697</v>
      </c>
      <c r="AJ2998" t="s">
        <v>46</v>
      </c>
      <c r="AK2998" t="s">
        <v>190</v>
      </c>
      <c r="AL2998" t="s">
        <v>755</v>
      </c>
      <c r="AM2998">
        <v>24.896000000000001</v>
      </c>
      <c r="AN2998">
        <v>4</v>
      </c>
      <c r="AO2998">
        <v>0.2</v>
      </c>
      <c r="AP2998">
        <v>8.4024000000000001</v>
      </c>
      <c r="AQ2998">
        <f>YEAR(Table1[[#This Row],[Order Date]])</f>
        <v>2014</v>
      </c>
      <c r="AR2998" t="str">
        <f>TEXT(Table1[[#This Row],[Order Date]],"mmmm")</f>
        <v>June</v>
      </c>
      <c r="AS2998" t="str">
        <f>"Q"&amp;ROUNDUP(MONTH(Table1[[#This Row],[Order Date]])/3,0)</f>
        <v>Q2</v>
      </c>
      <c r="AT2998">
        <f>IF(Table1[[#This Row],[Sales]]=0,0,Table1[[#This Row],[Profit]]/Table1[[#This Row],[Sales]])</f>
        <v>0.33749999999999997</v>
      </c>
    </row>
    <row r="2999" spans="22:46" x14ac:dyDescent="0.3">
      <c r="V2999">
        <v>2998</v>
      </c>
      <c r="W2999" t="s">
        <v>6877</v>
      </c>
      <c r="X2999" s="1">
        <v>41811</v>
      </c>
      <c r="Y2999" t="s">
        <v>1656</v>
      </c>
      <c r="Z2999" t="s">
        <v>51</v>
      </c>
      <c r="AA2999" t="s">
        <v>4810</v>
      </c>
      <c r="AB2999" t="s">
        <v>4811</v>
      </c>
      <c r="AC2999" t="s">
        <v>25</v>
      </c>
      <c r="AD2999" t="s">
        <v>26</v>
      </c>
      <c r="AE2999" t="s">
        <v>158</v>
      </c>
      <c r="AF2999" t="s">
        <v>159</v>
      </c>
      <c r="AG2999">
        <v>19120</v>
      </c>
      <c r="AH2999" t="s">
        <v>160</v>
      </c>
      <c r="AI2999" t="s">
        <v>6878</v>
      </c>
      <c r="AJ2999" t="s">
        <v>31</v>
      </c>
      <c r="AK2999" t="s">
        <v>67</v>
      </c>
      <c r="AL2999" t="s">
        <v>6879</v>
      </c>
      <c r="AM2999">
        <v>3.984</v>
      </c>
      <c r="AN2999">
        <v>1</v>
      </c>
      <c r="AO2999">
        <v>0.2</v>
      </c>
      <c r="AP2999">
        <v>0.64739999999999998</v>
      </c>
      <c r="AQ2999">
        <f>YEAR(Table1[[#This Row],[Order Date]])</f>
        <v>2014</v>
      </c>
      <c r="AR2999" t="str">
        <f>TEXT(Table1[[#This Row],[Order Date]],"mmmm")</f>
        <v>June</v>
      </c>
      <c r="AS2999" t="str">
        <f>"Q"&amp;ROUNDUP(MONTH(Table1[[#This Row],[Order Date]])/3,0)</f>
        <v>Q2</v>
      </c>
      <c r="AT2999">
        <f>IF(Table1[[#This Row],[Sales]]=0,0,Table1[[#This Row],[Profit]]/Table1[[#This Row],[Sales]])</f>
        <v>0.16250000000000001</v>
      </c>
    </row>
    <row r="3000" spans="22:46" x14ac:dyDescent="0.3">
      <c r="V3000">
        <v>2999</v>
      </c>
      <c r="W3000" t="s">
        <v>6877</v>
      </c>
      <c r="X3000" s="1">
        <v>41811</v>
      </c>
      <c r="Y3000" t="s">
        <v>1656</v>
      </c>
      <c r="Z3000" t="s">
        <v>51</v>
      </c>
      <c r="AA3000" t="s">
        <v>4810</v>
      </c>
      <c r="AB3000" t="s">
        <v>4811</v>
      </c>
      <c r="AC3000" t="s">
        <v>25</v>
      </c>
      <c r="AD3000" t="s">
        <v>26</v>
      </c>
      <c r="AE3000" t="s">
        <v>158</v>
      </c>
      <c r="AF3000" t="s">
        <v>159</v>
      </c>
      <c r="AG3000">
        <v>19120</v>
      </c>
      <c r="AH3000" t="s">
        <v>160</v>
      </c>
      <c r="AI3000" t="s">
        <v>1146</v>
      </c>
      <c r="AJ3000" t="s">
        <v>73</v>
      </c>
      <c r="AK3000" t="s">
        <v>176</v>
      </c>
      <c r="AL3000" t="s">
        <v>1147</v>
      </c>
      <c r="AM3000">
        <v>95.968000000000004</v>
      </c>
      <c r="AN3000">
        <v>4</v>
      </c>
      <c r="AO3000">
        <v>0.2</v>
      </c>
      <c r="AP3000">
        <v>28.790400000000002</v>
      </c>
      <c r="AQ3000">
        <f>YEAR(Table1[[#This Row],[Order Date]])</f>
        <v>2014</v>
      </c>
      <c r="AR3000" t="str">
        <f>TEXT(Table1[[#This Row],[Order Date]],"mmmm")</f>
        <v>June</v>
      </c>
      <c r="AS3000" t="str">
        <f>"Q"&amp;ROUNDUP(MONTH(Table1[[#This Row],[Order Date]])/3,0)</f>
        <v>Q2</v>
      </c>
      <c r="AT3000">
        <f>IF(Table1[[#This Row],[Sales]]=0,0,Table1[[#This Row],[Profit]]/Table1[[#This Row],[Sales]])</f>
        <v>0.3</v>
      </c>
    </row>
    <row r="3001" spans="22:46" x14ac:dyDescent="0.3">
      <c r="V3001">
        <v>3000</v>
      </c>
      <c r="W3001" t="s">
        <v>6877</v>
      </c>
      <c r="X3001" s="1">
        <v>41811</v>
      </c>
      <c r="Y3001" t="s">
        <v>1656</v>
      </c>
      <c r="Z3001" t="s">
        <v>51</v>
      </c>
      <c r="AA3001" t="s">
        <v>4810</v>
      </c>
      <c r="AB3001" t="s">
        <v>4811</v>
      </c>
      <c r="AC3001" t="s">
        <v>25</v>
      </c>
      <c r="AD3001" t="s">
        <v>26</v>
      </c>
      <c r="AE3001" t="s">
        <v>158</v>
      </c>
      <c r="AF3001" t="s">
        <v>159</v>
      </c>
      <c r="AG3001">
        <v>19120</v>
      </c>
      <c r="AH3001" t="s">
        <v>160</v>
      </c>
      <c r="AI3001" t="s">
        <v>6880</v>
      </c>
      <c r="AJ3001" t="s">
        <v>73</v>
      </c>
      <c r="AK3001" t="s">
        <v>768</v>
      </c>
      <c r="AL3001" t="s">
        <v>6881</v>
      </c>
      <c r="AM3001">
        <v>206.99100000000001</v>
      </c>
      <c r="AN3001">
        <v>3</v>
      </c>
      <c r="AO3001">
        <v>0.7</v>
      </c>
      <c r="AP3001">
        <v>-172.49250000000001</v>
      </c>
      <c r="AQ3001">
        <f>YEAR(Table1[[#This Row],[Order Date]])</f>
        <v>2014</v>
      </c>
      <c r="AR3001" t="str">
        <f>TEXT(Table1[[#This Row],[Order Date]],"mmmm")</f>
        <v>June</v>
      </c>
      <c r="AS3001" t="str">
        <f>"Q"&amp;ROUNDUP(MONTH(Table1[[#This Row],[Order Date]])/3,0)</f>
        <v>Q2</v>
      </c>
      <c r="AT3001">
        <f>IF(Table1[[#This Row],[Sales]]=0,0,Table1[[#This Row],[Profit]]/Table1[[#This Row],[Sales]])</f>
        <v>-0.83333333333333326</v>
      </c>
    </row>
    <row r="3002" spans="22:46" x14ac:dyDescent="0.3">
      <c r="V3002">
        <v>3001</v>
      </c>
      <c r="W3002" t="s">
        <v>6877</v>
      </c>
      <c r="X3002" s="1">
        <v>41811</v>
      </c>
      <c r="Y3002" t="s">
        <v>1656</v>
      </c>
      <c r="Z3002" t="s">
        <v>51</v>
      </c>
      <c r="AA3002" t="s">
        <v>4810</v>
      </c>
      <c r="AB3002" t="s">
        <v>4811</v>
      </c>
      <c r="AC3002" t="s">
        <v>25</v>
      </c>
      <c r="AD3002" t="s">
        <v>26</v>
      </c>
      <c r="AE3002" t="s">
        <v>158</v>
      </c>
      <c r="AF3002" t="s">
        <v>159</v>
      </c>
      <c r="AG3002">
        <v>19120</v>
      </c>
      <c r="AH3002" t="s">
        <v>160</v>
      </c>
      <c r="AI3002" t="s">
        <v>4970</v>
      </c>
      <c r="AJ3002" t="s">
        <v>46</v>
      </c>
      <c r="AK3002" t="s">
        <v>80</v>
      </c>
      <c r="AL3002" t="s">
        <v>4971</v>
      </c>
      <c r="AM3002">
        <v>44.415999999999997</v>
      </c>
      <c r="AN3002">
        <v>2</v>
      </c>
      <c r="AO3002">
        <v>0.2</v>
      </c>
      <c r="AP3002">
        <v>3.8864000000000001</v>
      </c>
      <c r="AQ3002">
        <f>YEAR(Table1[[#This Row],[Order Date]])</f>
        <v>2014</v>
      </c>
      <c r="AR3002" t="str">
        <f>TEXT(Table1[[#This Row],[Order Date]],"mmmm")</f>
        <v>June</v>
      </c>
      <c r="AS3002" t="str">
        <f>"Q"&amp;ROUNDUP(MONTH(Table1[[#This Row],[Order Date]])/3,0)</f>
        <v>Q2</v>
      </c>
      <c r="AT3002">
        <f>IF(Table1[[#This Row],[Sales]]=0,0,Table1[[#This Row],[Profit]]/Table1[[#This Row],[Sales]])</f>
        <v>8.7500000000000008E-2</v>
      </c>
    </row>
    <row r="3003" spans="22:46" x14ac:dyDescent="0.3">
      <c r="V3003">
        <v>3002</v>
      </c>
      <c r="W3003" t="s">
        <v>6877</v>
      </c>
      <c r="X3003" s="1">
        <v>41811</v>
      </c>
      <c r="Y3003" t="s">
        <v>1656</v>
      </c>
      <c r="Z3003" t="s">
        <v>51</v>
      </c>
      <c r="AA3003" t="s">
        <v>4810</v>
      </c>
      <c r="AB3003" t="s">
        <v>4811</v>
      </c>
      <c r="AC3003" t="s">
        <v>25</v>
      </c>
      <c r="AD3003" t="s">
        <v>26</v>
      </c>
      <c r="AE3003" t="s">
        <v>158</v>
      </c>
      <c r="AF3003" t="s">
        <v>159</v>
      </c>
      <c r="AG3003">
        <v>19120</v>
      </c>
      <c r="AH3003" t="s">
        <v>160</v>
      </c>
      <c r="AI3003" t="s">
        <v>2144</v>
      </c>
      <c r="AJ3003" t="s">
        <v>46</v>
      </c>
      <c r="AK3003" t="s">
        <v>77</v>
      </c>
      <c r="AL3003" t="s">
        <v>2145</v>
      </c>
      <c r="AM3003">
        <v>9.0060000000000002</v>
      </c>
      <c r="AN3003">
        <v>2</v>
      </c>
      <c r="AO3003">
        <v>0.7</v>
      </c>
      <c r="AP3003">
        <v>-7.2047999999999996</v>
      </c>
      <c r="AQ3003">
        <f>YEAR(Table1[[#This Row],[Order Date]])</f>
        <v>2014</v>
      </c>
      <c r="AR3003" t="str">
        <f>TEXT(Table1[[#This Row],[Order Date]],"mmmm")</f>
        <v>June</v>
      </c>
      <c r="AS3003" t="str">
        <f>"Q"&amp;ROUNDUP(MONTH(Table1[[#This Row],[Order Date]])/3,0)</f>
        <v>Q2</v>
      </c>
      <c r="AT3003">
        <f>IF(Table1[[#This Row],[Sales]]=0,0,Table1[[#This Row],[Profit]]/Table1[[#This Row],[Sales]])</f>
        <v>-0.79999999999999993</v>
      </c>
    </row>
    <row r="3004" spans="22:46" x14ac:dyDescent="0.3">
      <c r="V3004">
        <v>3003</v>
      </c>
      <c r="W3004" t="s">
        <v>6882</v>
      </c>
      <c r="X3004" s="1">
        <v>42190</v>
      </c>
      <c r="Y3004" s="1">
        <v>42284</v>
      </c>
      <c r="Z3004" t="s">
        <v>51</v>
      </c>
      <c r="AA3004" t="s">
        <v>1562</v>
      </c>
      <c r="AB3004" t="s">
        <v>1563</v>
      </c>
      <c r="AC3004" t="s">
        <v>108</v>
      </c>
      <c r="AD3004" t="s">
        <v>26</v>
      </c>
      <c r="AE3004" t="s">
        <v>6883</v>
      </c>
      <c r="AF3004" t="s">
        <v>267</v>
      </c>
      <c r="AG3004">
        <v>48310</v>
      </c>
      <c r="AH3004" t="s">
        <v>111</v>
      </c>
      <c r="AI3004" t="s">
        <v>6884</v>
      </c>
      <c r="AJ3004" t="s">
        <v>46</v>
      </c>
      <c r="AK3004" t="s">
        <v>77</v>
      </c>
      <c r="AL3004" t="s">
        <v>6885</v>
      </c>
      <c r="AM3004">
        <v>19</v>
      </c>
      <c r="AN3004">
        <v>5</v>
      </c>
      <c r="AO3004">
        <v>0</v>
      </c>
      <c r="AP3004">
        <v>8.93</v>
      </c>
      <c r="AQ3004">
        <f>YEAR(Table1[[#This Row],[Order Date]])</f>
        <v>2015</v>
      </c>
      <c r="AR3004" t="str">
        <f>TEXT(Table1[[#This Row],[Order Date]],"mmmm")</f>
        <v>July</v>
      </c>
      <c r="AS3004" t="str">
        <f>"Q"&amp;ROUNDUP(MONTH(Table1[[#This Row],[Order Date]])/3,0)</f>
        <v>Q3</v>
      </c>
      <c r="AT3004">
        <f>IF(Table1[[#This Row],[Sales]]=0,0,Table1[[#This Row],[Profit]]/Table1[[#This Row],[Sales]])</f>
        <v>0.47</v>
      </c>
    </row>
    <row r="3005" spans="22:46" x14ac:dyDescent="0.3">
      <c r="V3005">
        <v>3004</v>
      </c>
      <c r="W3005" t="s">
        <v>6886</v>
      </c>
      <c r="X3005" s="1">
        <v>43085</v>
      </c>
      <c r="Y3005" t="s">
        <v>3072</v>
      </c>
      <c r="Z3005" t="s">
        <v>51</v>
      </c>
      <c r="AA3005" t="s">
        <v>2608</v>
      </c>
      <c r="AB3005" t="s">
        <v>2609</v>
      </c>
      <c r="AC3005" t="s">
        <v>108</v>
      </c>
      <c r="AD3005" t="s">
        <v>26</v>
      </c>
      <c r="AE3005" t="s">
        <v>440</v>
      </c>
      <c r="AF3005" t="s">
        <v>301</v>
      </c>
      <c r="AG3005">
        <v>14609</v>
      </c>
      <c r="AH3005" t="s">
        <v>160</v>
      </c>
      <c r="AI3005" t="s">
        <v>5047</v>
      </c>
      <c r="AJ3005" t="s">
        <v>46</v>
      </c>
      <c r="AK3005" t="s">
        <v>77</v>
      </c>
      <c r="AL3005" t="s">
        <v>5048</v>
      </c>
      <c r="AM3005">
        <v>33.375999999999998</v>
      </c>
      <c r="AN3005">
        <v>4</v>
      </c>
      <c r="AO3005">
        <v>0.2</v>
      </c>
      <c r="AP3005">
        <v>10.43</v>
      </c>
      <c r="AQ3005">
        <f>YEAR(Table1[[#This Row],[Order Date]])</f>
        <v>2017</v>
      </c>
      <c r="AR3005" t="str">
        <f>TEXT(Table1[[#This Row],[Order Date]],"mmmm")</f>
        <v>December</v>
      </c>
      <c r="AS3005" t="str">
        <f>"Q"&amp;ROUNDUP(MONTH(Table1[[#This Row],[Order Date]])/3,0)</f>
        <v>Q4</v>
      </c>
      <c r="AT3005">
        <f>IF(Table1[[#This Row],[Sales]]=0,0,Table1[[#This Row],[Profit]]/Table1[[#This Row],[Sales]])</f>
        <v>0.3125</v>
      </c>
    </row>
    <row r="3006" spans="22:46" x14ac:dyDescent="0.3">
      <c r="V3006">
        <v>3005</v>
      </c>
      <c r="W3006" t="s">
        <v>6887</v>
      </c>
      <c r="X3006" s="1">
        <v>42621</v>
      </c>
      <c r="Y3006" s="1">
        <v>42652</v>
      </c>
      <c r="Z3006" t="s">
        <v>207</v>
      </c>
      <c r="AA3006" t="s">
        <v>6888</v>
      </c>
      <c r="AB3006" t="s">
        <v>6889</v>
      </c>
      <c r="AC3006" t="s">
        <v>108</v>
      </c>
      <c r="AD3006" t="s">
        <v>26</v>
      </c>
      <c r="AE3006" t="s">
        <v>300</v>
      </c>
      <c r="AF3006" t="s">
        <v>301</v>
      </c>
      <c r="AG3006">
        <v>10011</v>
      </c>
      <c r="AH3006" t="s">
        <v>160</v>
      </c>
      <c r="AI3006" t="s">
        <v>6890</v>
      </c>
      <c r="AJ3006" t="s">
        <v>46</v>
      </c>
      <c r="AK3006" t="s">
        <v>80</v>
      </c>
      <c r="AL3006" t="s">
        <v>6891</v>
      </c>
      <c r="AM3006">
        <v>207.48</v>
      </c>
      <c r="AN3006">
        <v>1</v>
      </c>
      <c r="AO3006">
        <v>0</v>
      </c>
      <c r="AP3006">
        <v>62.244</v>
      </c>
      <c r="AQ3006">
        <f>YEAR(Table1[[#This Row],[Order Date]])</f>
        <v>2016</v>
      </c>
      <c r="AR3006" t="str">
        <f>TEXT(Table1[[#This Row],[Order Date]],"mmmm")</f>
        <v>September</v>
      </c>
      <c r="AS3006" t="str">
        <f>"Q"&amp;ROUNDUP(MONTH(Table1[[#This Row],[Order Date]])/3,0)</f>
        <v>Q3</v>
      </c>
      <c r="AT3006">
        <f>IF(Table1[[#This Row],[Sales]]=0,0,Table1[[#This Row],[Profit]]/Table1[[#This Row],[Sales]])</f>
        <v>0.3</v>
      </c>
    </row>
    <row r="3007" spans="22:46" x14ac:dyDescent="0.3">
      <c r="V3007">
        <v>3006</v>
      </c>
      <c r="W3007" t="s">
        <v>6892</v>
      </c>
      <c r="X3007" s="1">
        <v>41776</v>
      </c>
      <c r="Y3007" t="s">
        <v>3369</v>
      </c>
      <c r="Z3007" t="s">
        <v>51</v>
      </c>
      <c r="AA3007" t="s">
        <v>538</v>
      </c>
      <c r="AB3007" t="s">
        <v>539</v>
      </c>
      <c r="AC3007" t="s">
        <v>108</v>
      </c>
      <c r="AD3007" t="s">
        <v>26</v>
      </c>
      <c r="AE3007" t="s">
        <v>6893</v>
      </c>
      <c r="AF3007" t="s">
        <v>121</v>
      </c>
      <c r="AG3007">
        <v>54703</v>
      </c>
      <c r="AH3007" t="s">
        <v>111</v>
      </c>
      <c r="AI3007" t="s">
        <v>4404</v>
      </c>
      <c r="AJ3007" t="s">
        <v>46</v>
      </c>
      <c r="AK3007" t="s">
        <v>77</v>
      </c>
      <c r="AL3007" t="s">
        <v>4405</v>
      </c>
      <c r="AM3007">
        <v>91.68</v>
      </c>
      <c r="AN3007">
        <v>3</v>
      </c>
      <c r="AO3007">
        <v>0</v>
      </c>
      <c r="AP3007">
        <v>45.84</v>
      </c>
      <c r="AQ3007">
        <f>YEAR(Table1[[#This Row],[Order Date]])</f>
        <v>2014</v>
      </c>
      <c r="AR3007" t="str">
        <f>TEXT(Table1[[#This Row],[Order Date]],"mmmm")</f>
        <v>May</v>
      </c>
      <c r="AS3007" t="str">
        <f>"Q"&amp;ROUNDUP(MONTH(Table1[[#This Row],[Order Date]])/3,0)</f>
        <v>Q2</v>
      </c>
      <c r="AT3007">
        <f>IF(Table1[[#This Row],[Sales]]=0,0,Table1[[#This Row],[Profit]]/Table1[[#This Row],[Sales]])</f>
        <v>0.5</v>
      </c>
    </row>
    <row r="3008" spans="22:46" x14ac:dyDescent="0.3">
      <c r="V3008">
        <v>3007</v>
      </c>
      <c r="W3008" t="s">
        <v>6894</v>
      </c>
      <c r="X3008" s="1">
        <v>43021</v>
      </c>
      <c r="Y3008" t="s">
        <v>4137</v>
      </c>
      <c r="Z3008" t="s">
        <v>207</v>
      </c>
      <c r="AA3008" t="s">
        <v>2428</v>
      </c>
      <c r="AB3008" t="s">
        <v>2429</v>
      </c>
      <c r="AC3008" t="s">
        <v>25</v>
      </c>
      <c r="AD3008" t="s">
        <v>26</v>
      </c>
      <c r="AE3008" t="s">
        <v>300</v>
      </c>
      <c r="AF3008" t="s">
        <v>301</v>
      </c>
      <c r="AG3008">
        <v>10009</v>
      </c>
      <c r="AH3008" t="s">
        <v>160</v>
      </c>
      <c r="AI3008" t="s">
        <v>4966</v>
      </c>
      <c r="AJ3008" t="s">
        <v>46</v>
      </c>
      <c r="AK3008" t="s">
        <v>80</v>
      </c>
      <c r="AL3008" t="s">
        <v>4967</v>
      </c>
      <c r="AM3008">
        <v>904.9</v>
      </c>
      <c r="AN3008">
        <v>5</v>
      </c>
      <c r="AO3008">
        <v>0</v>
      </c>
      <c r="AP3008">
        <v>253.37200000000001</v>
      </c>
      <c r="AQ3008">
        <f>YEAR(Table1[[#This Row],[Order Date]])</f>
        <v>2017</v>
      </c>
      <c r="AR3008" t="str">
        <f>TEXT(Table1[[#This Row],[Order Date]],"mmmm")</f>
        <v>October</v>
      </c>
      <c r="AS3008" t="str">
        <f>"Q"&amp;ROUNDUP(MONTH(Table1[[#This Row],[Order Date]])/3,0)</f>
        <v>Q4</v>
      </c>
      <c r="AT3008">
        <f>IF(Table1[[#This Row],[Sales]]=0,0,Table1[[#This Row],[Profit]]/Table1[[#This Row],[Sales]])</f>
        <v>0.28000000000000003</v>
      </c>
    </row>
    <row r="3009" spans="22:46" x14ac:dyDescent="0.3">
      <c r="V3009">
        <v>3008</v>
      </c>
      <c r="W3009" t="s">
        <v>6895</v>
      </c>
      <c r="X3009" s="1">
        <v>41936</v>
      </c>
      <c r="Y3009" t="s">
        <v>1885</v>
      </c>
      <c r="Z3009" t="s">
        <v>51</v>
      </c>
      <c r="AA3009" t="s">
        <v>2054</v>
      </c>
      <c r="AB3009" t="s">
        <v>2055</v>
      </c>
      <c r="AC3009" t="s">
        <v>25</v>
      </c>
      <c r="AD3009" t="s">
        <v>26</v>
      </c>
      <c r="AE3009" t="s">
        <v>5584</v>
      </c>
      <c r="AF3009" t="s">
        <v>43</v>
      </c>
      <c r="AG3009">
        <v>91730</v>
      </c>
      <c r="AH3009" t="s">
        <v>44</v>
      </c>
      <c r="AI3009" t="s">
        <v>1237</v>
      </c>
      <c r="AJ3009" t="s">
        <v>46</v>
      </c>
      <c r="AK3009" t="s">
        <v>77</v>
      </c>
      <c r="AL3009" t="s">
        <v>1238</v>
      </c>
      <c r="AM3009">
        <v>34.271999999999998</v>
      </c>
      <c r="AN3009">
        <v>3</v>
      </c>
      <c r="AO3009">
        <v>0.2</v>
      </c>
      <c r="AP3009">
        <v>11.138400000000001</v>
      </c>
      <c r="AQ3009">
        <f>YEAR(Table1[[#This Row],[Order Date]])</f>
        <v>2014</v>
      </c>
      <c r="AR3009" t="str">
        <f>TEXT(Table1[[#This Row],[Order Date]],"mmmm")</f>
        <v>October</v>
      </c>
      <c r="AS3009" t="str">
        <f>"Q"&amp;ROUNDUP(MONTH(Table1[[#This Row],[Order Date]])/3,0)</f>
        <v>Q4</v>
      </c>
      <c r="AT3009">
        <f>IF(Table1[[#This Row],[Sales]]=0,0,Table1[[#This Row],[Profit]]/Table1[[#This Row],[Sales]])</f>
        <v>0.32500000000000001</v>
      </c>
    </row>
    <row r="3010" spans="22:46" x14ac:dyDescent="0.3">
      <c r="V3010">
        <v>3009</v>
      </c>
      <c r="W3010" t="s">
        <v>6896</v>
      </c>
      <c r="X3010" s="1">
        <v>42709</v>
      </c>
      <c r="Y3010" s="1">
        <v>42533</v>
      </c>
      <c r="Z3010" t="s">
        <v>207</v>
      </c>
      <c r="AA3010" t="s">
        <v>4794</v>
      </c>
      <c r="AB3010" t="s">
        <v>4795</v>
      </c>
      <c r="AC3010" t="s">
        <v>25</v>
      </c>
      <c r="AD3010" t="s">
        <v>26</v>
      </c>
      <c r="AE3010" t="s">
        <v>4115</v>
      </c>
      <c r="AF3010" t="s">
        <v>28</v>
      </c>
      <c r="AG3010">
        <v>42071</v>
      </c>
      <c r="AH3010" t="s">
        <v>29</v>
      </c>
      <c r="AI3010" t="s">
        <v>5754</v>
      </c>
      <c r="AJ3010" t="s">
        <v>31</v>
      </c>
      <c r="AK3010" t="s">
        <v>67</v>
      </c>
      <c r="AL3010" t="s">
        <v>5755</v>
      </c>
      <c r="AM3010">
        <v>191.82</v>
      </c>
      <c r="AN3010">
        <v>3</v>
      </c>
      <c r="AO3010">
        <v>0</v>
      </c>
      <c r="AP3010">
        <v>74.809799999999996</v>
      </c>
      <c r="AQ3010">
        <f>YEAR(Table1[[#This Row],[Order Date]])</f>
        <v>2016</v>
      </c>
      <c r="AR3010" t="str">
        <f>TEXT(Table1[[#This Row],[Order Date]],"mmmm")</f>
        <v>December</v>
      </c>
      <c r="AS3010" t="str">
        <f>"Q"&amp;ROUNDUP(MONTH(Table1[[#This Row],[Order Date]])/3,0)</f>
        <v>Q4</v>
      </c>
      <c r="AT3010">
        <f>IF(Table1[[#This Row],[Sales]]=0,0,Table1[[#This Row],[Profit]]/Table1[[#This Row],[Sales]])</f>
        <v>0.39</v>
      </c>
    </row>
    <row r="3011" spans="22:46" x14ac:dyDescent="0.3">
      <c r="V3011">
        <v>3010</v>
      </c>
      <c r="W3011" t="s">
        <v>6897</v>
      </c>
      <c r="X3011" s="1">
        <v>42576</v>
      </c>
      <c r="Y3011" t="s">
        <v>6898</v>
      </c>
      <c r="Z3011" t="s">
        <v>51</v>
      </c>
      <c r="AA3011" t="s">
        <v>6461</v>
      </c>
      <c r="AB3011" t="s">
        <v>6462</v>
      </c>
      <c r="AC3011" t="s">
        <v>41</v>
      </c>
      <c r="AD3011" t="s">
        <v>26</v>
      </c>
      <c r="AE3011" t="s">
        <v>3208</v>
      </c>
      <c r="AF3011" t="s">
        <v>564</v>
      </c>
      <c r="AG3011">
        <v>43615</v>
      </c>
      <c r="AH3011" t="s">
        <v>160</v>
      </c>
      <c r="AI3011" t="s">
        <v>5977</v>
      </c>
      <c r="AJ3011" t="s">
        <v>46</v>
      </c>
      <c r="AK3011" t="s">
        <v>80</v>
      </c>
      <c r="AL3011" t="s">
        <v>5978</v>
      </c>
      <c r="AM3011">
        <v>243.88</v>
      </c>
      <c r="AN3011">
        <v>5</v>
      </c>
      <c r="AO3011">
        <v>0.2</v>
      </c>
      <c r="AP3011">
        <v>27.436499999999999</v>
      </c>
      <c r="AQ3011">
        <f>YEAR(Table1[[#This Row],[Order Date]])</f>
        <v>2016</v>
      </c>
      <c r="AR3011" t="str">
        <f>TEXT(Table1[[#This Row],[Order Date]],"mmmm")</f>
        <v>July</v>
      </c>
      <c r="AS3011" t="str">
        <f>"Q"&amp;ROUNDUP(MONTH(Table1[[#This Row],[Order Date]])/3,0)</f>
        <v>Q3</v>
      </c>
      <c r="AT3011">
        <f>IF(Table1[[#This Row],[Sales]]=0,0,Table1[[#This Row],[Profit]]/Table1[[#This Row],[Sales]])</f>
        <v>0.1125</v>
      </c>
    </row>
    <row r="3012" spans="22:46" x14ac:dyDescent="0.3">
      <c r="V3012">
        <v>3011</v>
      </c>
      <c r="W3012" t="s">
        <v>6899</v>
      </c>
      <c r="X3012" s="1">
        <v>42842</v>
      </c>
      <c r="Y3012" t="s">
        <v>6362</v>
      </c>
      <c r="Z3012" t="s">
        <v>51</v>
      </c>
      <c r="AA3012" t="s">
        <v>6900</v>
      </c>
      <c r="AB3012" t="s">
        <v>6901</v>
      </c>
      <c r="AC3012" t="s">
        <v>108</v>
      </c>
      <c r="AD3012" t="s">
        <v>26</v>
      </c>
      <c r="AE3012" t="s">
        <v>1657</v>
      </c>
      <c r="AF3012" t="s">
        <v>516</v>
      </c>
      <c r="AG3012">
        <v>80027</v>
      </c>
      <c r="AH3012" t="s">
        <v>44</v>
      </c>
      <c r="AI3012" t="s">
        <v>1713</v>
      </c>
      <c r="AJ3012" t="s">
        <v>46</v>
      </c>
      <c r="AK3012" t="s">
        <v>77</v>
      </c>
      <c r="AL3012" t="s">
        <v>1714</v>
      </c>
      <c r="AM3012">
        <v>12.03</v>
      </c>
      <c r="AN3012">
        <v>5</v>
      </c>
      <c r="AO3012">
        <v>0.7</v>
      </c>
      <c r="AP3012">
        <v>-9.2230000000000008</v>
      </c>
      <c r="AQ3012">
        <f>YEAR(Table1[[#This Row],[Order Date]])</f>
        <v>2017</v>
      </c>
      <c r="AR3012" t="str">
        <f>TEXT(Table1[[#This Row],[Order Date]],"mmmm")</f>
        <v>April</v>
      </c>
      <c r="AS3012" t="str">
        <f>"Q"&amp;ROUNDUP(MONTH(Table1[[#This Row],[Order Date]])/3,0)</f>
        <v>Q2</v>
      </c>
      <c r="AT3012">
        <f>IF(Table1[[#This Row],[Sales]]=0,0,Table1[[#This Row],[Profit]]/Table1[[#This Row],[Sales]])</f>
        <v>-0.76666666666666672</v>
      </c>
    </row>
    <row r="3013" spans="22:46" x14ac:dyDescent="0.3">
      <c r="V3013">
        <v>3012</v>
      </c>
      <c r="W3013" t="s">
        <v>6899</v>
      </c>
      <c r="X3013" s="1">
        <v>42842</v>
      </c>
      <c r="Y3013" t="s">
        <v>6362</v>
      </c>
      <c r="Z3013" t="s">
        <v>51</v>
      </c>
      <c r="AA3013" t="s">
        <v>6900</v>
      </c>
      <c r="AB3013" t="s">
        <v>6901</v>
      </c>
      <c r="AC3013" t="s">
        <v>108</v>
      </c>
      <c r="AD3013" t="s">
        <v>26</v>
      </c>
      <c r="AE3013" t="s">
        <v>1657</v>
      </c>
      <c r="AF3013" t="s">
        <v>516</v>
      </c>
      <c r="AG3013">
        <v>80027</v>
      </c>
      <c r="AH3013" t="s">
        <v>44</v>
      </c>
      <c r="AI3013" t="s">
        <v>767</v>
      </c>
      <c r="AJ3013" t="s">
        <v>73</v>
      </c>
      <c r="AK3013" t="s">
        <v>768</v>
      </c>
      <c r="AL3013" t="s">
        <v>769</v>
      </c>
      <c r="AM3013">
        <v>2549.9850000000001</v>
      </c>
      <c r="AN3013">
        <v>5</v>
      </c>
      <c r="AO3013">
        <v>0.7</v>
      </c>
      <c r="AP3013">
        <v>-3399.98</v>
      </c>
      <c r="AQ3013">
        <f>YEAR(Table1[[#This Row],[Order Date]])</f>
        <v>2017</v>
      </c>
      <c r="AR3013" t="str">
        <f>TEXT(Table1[[#This Row],[Order Date]],"mmmm")</f>
        <v>April</v>
      </c>
      <c r="AS3013" t="str">
        <f>"Q"&amp;ROUNDUP(MONTH(Table1[[#This Row],[Order Date]])/3,0)</f>
        <v>Q2</v>
      </c>
      <c r="AT3013">
        <f>IF(Table1[[#This Row],[Sales]]=0,0,Table1[[#This Row],[Profit]]/Table1[[#This Row],[Sales]])</f>
        <v>-1.3333333333333333</v>
      </c>
    </row>
    <row r="3014" spans="22:46" x14ac:dyDescent="0.3">
      <c r="V3014">
        <v>3013</v>
      </c>
      <c r="W3014" t="s">
        <v>6899</v>
      </c>
      <c r="X3014" s="1">
        <v>42842</v>
      </c>
      <c r="Y3014" t="s">
        <v>6362</v>
      </c>
      <c r="Z3014" t="s">
        <v>51</v>
      </c>
      <c r="AA3014" t="s">
        <v>6900</v>
      </c>
      <c r="AB3014" t="s">
        <v>6901</v>
      </c>
      <c r="AC3014" t="s">
        <v>108</v>
      </c>
      <c r="AD3014" t="s">
        <v>26</v>
      </c>
      <c r="AE3014" t="s">
        <v>1657</v>
      </c>
      <c r="AF3014" t="s">
        <v>516</v>
      </c>
      <c r="AG3014">
        <v>80027</v>
      </c>
      <c r="AH3014" t="s">
        <v>44</v>
      </c>
      <c r="AI3014" t="s">
        <v>1681</v>
      </c>
      <c r="AJ3014" t="s">
        <v>46</v>
      </c>
      <c r="AK3014" t="s">
        <v>77</v>
      </c>
      <c r="AL3014" t="s">
        <v>1682</v>
      </c>
      <c r="AM3014">
        <v>21.594000000000001</v>
      </c>
      <c r="AN3014">
        <v>2</v>
      </c>
      <c r="AO3014">
        <v>0.7</v>
      </c>
      <c r="AP3014">
        <v>-15.835599999999999</v>
      </c>
      <c r="AQ3014">
        <f>YEAR(Table1[[#This Row],[Order Date]])</f>
        <v>2017</v>
      </c>
      <c r="AR3014" t="str">
        <f>TEXT(Table1[[#This Row],[Order Date]],"mmmm")</f>
        <v>April</v>
      </c>
      <c r="AS3014" t="str">
        <f>"Q"&amp;ROUNDUP(MONTH(Table1[[#This Row],[Order Date]])/3,0)</f>
        <v>Q2</v>
      </c>
      <c r="AT3014">
        <f>IF(Table1[[#This Row],[Sales]]=0,0,Table1[[#This Row],[Profit]]/Table1[[#This Row],[Sales]])</f>
        <v>-0.73333333333333328</v>
      </c>
    </row>
    <row r="3015" spans="22:46" x14ac:dyDescent="0.3">
      <c r="V3015">
        <v>3014</v>
      </c>
      <c r="W3015" t="s">
        <v>6899</v>
      </c>
      <c r="X3015" s="1">
        <v>42842</v>
      </c>
      <c r="Y3015" t="s">
        <v>6362</v>
      </c>
      <c r="Z3015" t="s">
        <v>51</v>
      </c>
      <c r="AA3015" t="s">
        <v>6900</v>
      </c>
      <c r="AB3015" t="s">
        <v>6901</v>
      </c>
      <c r="AC3015" t="s">
        <v>108</v>
      </c>
      <c r="AD3015" t="s">
        <v>26</v>
      </c>
      <c r="AE3015" t="s">
        <v>1657</v>
      </c>
      <c r="AF3015" t="s">
        <v>516</v>
      </c>
      <c r="AG3015">
        <v>80027</v>
      </c>
      <c r="AH3015" t="s">
        <v>44</v>
      </c>
      <c r="AI3015" t="s">
        <v>2592</v>
      </c>
      <c r="AJ3015" t="s">
        <v>46</v>
      </c>
      <c r="AK3015" t="s">
        <v>77</v>
      </c>
      <c r="AL3015" t="s">
        <v>2593</v>
      </c>
      <c r="AM3015">
        <v>8.9640000000000004</v>
      </c>
      <c r="AN3015">
        <v>6</v>
      </c>
      <c r="AO3015">
        <v>0.7</v>
      </c>
      <c r="AP3015">
        <v>-6.5735999999999999</v>
      </c>
      <c r="AQ3015">
        <f>YEAR(Table1[[#This Row],[Order Date]])</f>
        <v>2017</v>
      </c>
      <c r="AR3015" t="str">
        <f>TEXT(Table1[[#This Row],[Order Date]],"mmmm")</f>
        <v>April</v>
      </c>
      <c r="AS3015" t="str">
        <f>"Q"&amp;ROUNDUP(MONTH(Table1[[#This Row],[Order Date]])/3,0)</f>
        <v>Q2</v>
      </c>
      <c r="AT3015">
        <f>IF(Table1[[#This Row],[Sales]]=0,0,Table1[[#This Row],[Profit]]/Table1[[#This Row],[Sales]])</f>
        <v>-0.73333333333333328</v>
      </c>
    </row>
    <row r="3016" spans="22:46" x14ac:dyDescent="0.3">
      <c r="V3016">
        <v>3015</v>
      </c>
      <c r="W3016" t="s">
        <v>6899</v>
      </c>
      <c r="X3016" s="1">
        <v>42842</v>
      </c>
      <c r="Y3016" t="s">
        <v>6362</v>
      </c>
      <c r="Z3016" t="s">
        <v>51</v>
      </c>
      <c r="AA3016" t="s">
        <v>6900</v>
      </c>
      <c r="AB3016" t="s">
        <v>6901</v>
      </c>
      <c r="AC3016" t="s">
        <v>108</v>
      </c>
      <c r="AD3016" t="s">
        <v>26</v>
      </c>
      <c r="AE3016" t="s">
        <v>1657</v>
      </c>
      <c r="AF3016" t="s">
        <v>516</v>
      </c>
      <c r="AG3016">
        <v>80027</v>
      </c>
      <c r="AH3016" t="s">
        <v>44</v>
      </c>
      <c r="AI3016" t="s">
        <v>2227</v>
      </c>
      <c r="AJ3016" t="s">
        <v>46</v>
      </c>
      <c r="AK3016" t="s">
        <v>94</v>
      </c>
      <c r="AL3016" t="s">
        <v>2228</v>
      </c>
      <c r="AM3016">
        <v>20.736000000000001</v>
      </c>
      <c r="AN3016">
        <v>4</v>
      </c>
      <c r="AO3016">
        <v>0.2</v>
      </c>
      <c r="AP3016">
        <v>7.2576000000000001</v>
      </c>
      <c r="AQ3016">
        <f>YEAR(Table1[[#This Row],[Order Date]])</f>
        <v>2017</v>
      </c>
      <c r="AR3016" t="str">
        <f>TEXT(Table1[[#This Row],[Order Date]],"mmmm")</f>
        <v>April</v>
      </c>
      <c r="AS3016" t="str">
        <f>"Q"&amp;ROUNDUP(MONTH(Table1[[#This Row],[Order Date]])/3,0)</f>
        <v>Q2</v>
      </c>
      <c r="AT3016">
        <f>IF(Table1[[#This Row],[Sales]]=0,0,Table1[[#This Row],[Profit]]/Table1[[#This Row],[Sales]])</f>
        <v>0.35</v>
      </c>
    </row>
    <row r="3017" spans="22:46" x14ac:dyDescent="0.3">
      <c r="V3017">
        <v>3016</v>
      </c>
      <c r="W3017" t="s">
        <v>6902</v>
      </c>
      <c r="X3017" s="1">
        <v>42264</v>
      </c>
      <c r="Y3017" t="s">
        <v>180</v>
      </c>
      <c r="Z3017" t="s">
        <v>51</v>
      </c>
      <c r="AA3017" t="s">
        <v>620</v>
      </c>
      <c r="AB3017" t="s">
        <v>621</v>
      </c>
      <c r="AC3017" t="s">
        <v>108</v>
      </c>
      <c r="AD3017" t="s">
        <v>26</v>
      </c>
      <c r="AE3017" t="s">
        <v>300</v>
      </c>
      <c r="AF3017" t="s">
        <v>301</v>
      </c>
      <c r="AG3017">
        <v>10035</v>
      </c>
      <c r="AH3017" t="s">
        <v>160</v>
      </c>
      <c r="AI3017" t="s">
        <v>3260</v>
      </c>
      <c r="AJ3017" t="s">
        <v>31</v>
      </c>
      <c r="AK3017" t="s">
        <v>57</v>
      </c>
      <c r="AL3017" t="s">
        <v>3261</v>
      </c>
      <c r="AM3017">
        <v>344.22</v>
      </c>
      <c r="AN3017">
        <v>2</v>
      </c>
      <c r="AO3017">
        <v>0.4</v>
      </c>
      <c r="AP3017">
        <v>-103.26600000000001</v>
      </c>
      <c r="AQ3017">
        <f>YEAR(Table1[[#This Row],[Order Date]])</f>
        <v>2015</v>
      </c>
      <c r="AR3017" t="str">
        <f>TEXT(Table1[[#This Row],[Order Date]],"mmmm")</f>
        <v>September</v>
      </c>
      <c r="AS3017" t="str">
        <f>"Q"&amp;ROUNDUP(MONTH(Table1[[#This Row],[Order Date]])/3,0)</f>
        <v>Q3</v>
      </c>
      <c r="AT3017">
        <f>IF(Table1[[#This Row],[Sales]]=0,0,Table1[[#This Row],[Profit]]/Table1[[#This Row],[Sales]])</f>
        <v>-0.3</v>
      </c>
    </row>
    <row r="3018" spans="22:46" x14ac:dyDescent="0.3">
      <c r="V3018">
        <v>3017</v>
      </c>
      <c r="W3018" t="s">
        <v>6903</v>
      </c>
      <c r="X3018" s="1">
        <v>42605</v>
      </c>
      <c r="Y3018" t="s">
        <v>1333</v>
      </c>
      <c r="Z3018" t="s">
        <v>51</v>
      </c>
      <c r="AA3018" t="s">
        <v>3957</v>
      </c>
      <c r="AB3018" t="s">
        <v>3958</v>
      </c>
      <c r="AC3018" t="s">
        <v>108</v>
      </c>
      <c r="AD3018" t="s">
        <v>26</v>
      </c>
      <c r="AE3018" t="s">
        <v>6904</v>
      </c>
      <c r="AF3018" t="s">
        <v>110</v>
      </c>
      <c r="AG3018">
        <v>78577</v>
      </c>
      <c r="AH3018" t="s">
        <v>111</v>
      </c>
      <c r="AI3018" t="s">
        <v>1835</v>
      </c>
      <c r="AJ3018" t="s">
        <v>46</v>
      </c>
      <c r="AK3018" t="s">
        <v>60</v>
      </c>
      <c r="AL3018" t="s">
        <v>1836</v>
      </c>
      <c r="AM3018">
        <v>727.29600000000005</v>
      </c>
      <c r="AN3018">
        <v>8</v>
      </c>
      <c r="AO3018">
        <v>0.2</v>
      </c>
      <c r="AP3018">
        <v>-172.7328</v>
      </c>
      <c r="AQ3018">
        <f>YEAR(Table1[[#This Row],[Order Date]])</f>
        <v>2016</v>
      </c>
      <c r="AR3018" t="str">
        <f>TEXT(Table1[[#This Row],[Order Date]],"mmmm")</f>
        <v>August</v>
      </c>
      <c r="AS3018" t="str">
        <f>"Q"&amp;ROUNDUP(MONTH(Table1[[#This Row],[Order Date]])/3,0)</f>
        <v>Q3</v>
      </c>
      <c r="AT3018">
        <f>IF(Table1[[#This Row],[Sales]]=0,0,Table1[[#This Row],[Profit]]/Table1[[#This Row],[Sales]])</f>
        <v>-0.23749999999999999</v>
      </c>
    </row>
    <row r="3019" spans="22:46" x14ac:dyDescent="0.3">
      <c r="V3019">
        <v>3018</v>
      </c>
      <c r="W3019" t="s">
        <v>6903</v>
      </c>
      <c r="X3019" s="1">
        <v>42605</v>
      </c>
      <c r="Y3019" t="s">
        <v>1333</v>
      </c>
      <c r="Z3019" t="s">
        <v>51</v>
      </c>
      <c r="AA3019" t="s">
        <v>3957</v>
      </c>
      <c r="AB3019" t="s">
        <v>3958</v>
      </c>
      <c r="AC3019" t="s">
        <v>108</v>
      </c>
      <c r="AD3019" t="s">
        <v>26</v>
      </c>
      <c r="AE3019" t="s">
        <v>6904</v>
      </c>
      <c r="AF3019" t="s">
        <v>110</v>
      </c>
      <c r="AG3019">
        <v>78577</v>
      </c>
      <c r="AH3019" t="s">
        <v>111</v>
      </c>
      <c r="AI3019" t="s">
        <v>5194</v>
      </c>
      <c r="AJ3019" t="s">
        <v>31</v>
      </c>
      <c r="AK3019" t="s">
        <v>67</v>
      </c>
      <c r="AL3019" t="s">
        <v>5195</v>
      </c>
      <c r="AM3019">
        <v>22.608000000000001</v>
      </c>
      <c r="AN3019">
        <v>3</v>
      </c>
      <c r="AO3019">
        <v>0.6</v>
      </c>
      <c r="AP3019">
        <v>-10.1736</v>
      </c>
      <c r="AQ3019">
        <f>YEAR(Table1[[#This Row],[Order Date]])</f>
        <v>2016</v>
      </c>
      <c r="AR3019" t="str">
        <f>TEXT(Table1[[#This Row],[Order Date]],"mmmm")</f>
        <v>August</v>
      </c>
      <c r="AS3019" t="str">
        <f>"Q"&amp;ROUNDUP(MONTH(Table1[[#This Row],[Order Date]])/3,0)</f>
        <v>Q3</v>
      </c>
      <c r="AT3019">
        <f>IF(Table1[[#This Row],[Sales]]=0,0,Table1[[#This Row],[Profit]]/Table1[[#This Row],[Sales]])</f>
        <v>-0.45</v>
      </c>
    </row>
    <row r="3020" spans="22:46" x14ac:dyDescent="0.3">
      <c r="V3020">
        <v>3019</v>
      </c>
      <c r="W3020" t="s">
        <v>6903</v>
      </c>
      <c r="X3020" s="1">
        <v>42605</v>
      </c>
      <c r="Y3020" t="s">
        <v>1333</v>
      </c>
      <c r="Z3020" t="s">
        <v>51</v>
      </c>
      <c r="AA3020" t="s">
        <v>3957</v>
      </c>
      <c r="AB3020" t="s">
        <v>3958</v>
      </c>
      <c r="AC3020" t="s">
        <v>108</v>
      </c>
      <c r="AD3020" t="s">
        <v>26</v>
      </c>
      <c r="AE3020" t="s">
        <v>6904</v>
      </c>
      <c r="AF3020" t="s">
        <v>110</v>
      </c>
      <c r="AG3020">
        <v>78577</v>
      </c>
      <c r="AH3020" t="s">
        <v>111</v>
      </c>
      <c r="AI3020" t="s">
        <v>5399</v>
      </c>
      <c r="AJ3020" t="s">
        <v>73</v>
      </c>
      <c r="AK3020" t="s">
        <v>176</v>
      </c>
      <c r="AL3020" t="s">
        <v>5400</v>
      </c>
      <c r="AM3020">
        <v>666.4</v>
      </c>
      <c r="AN3020">
        <v>7</v>
      </c>
      <c r="AO3020">
        <v>0.2</v>
      </c>
      <c r="AP3020">
        <v>-33.32</v>
      </c>
      <c r="AQ3020">
        <f>YEAR(Table1[[#This Row],[Order Date]])</f>
        <v>2016</v>
      </c>
      <c r="AR3020" t="str">
        <f>TEXT(Table1[[#This Row],[Order Date]],"mmmm")</f>
        <v>August</v>
      </c>
      <c r="AS3020" t="str">
        <f>"Q"&amp;ROUNDUP(MONTH(Table1[[#This Row],[Order Date]])/3,0)</f>
        <v>Q3</v>
      </c>
      <c r="AT3020">
        <f>IF(Table1[[#This Row],[Sales]]=0,0,Table1[[#This Row],[Profit]]/Table1[[#This Row],[Sales]])</f>
        <v>-0.05</v>
      </c>
    </row>
    <row r="3021" spans="22:46" x14ac:dyDescent="0.3">
      <c r="V3021">
        <v>3020</v>
      </c>
      <c r="W3021" t="s">
        <v>6905</v>
      </c>
      <c r="X3021" s="1">
        <v>42316</v>
      </c>
      <c r="Y3021" t="s">
        <v>5340</v>
      </c>
      <c r="Z3021" t="s">
        <v>51</v>
      </c>
      <c r="AA3021" t="s">
        <v>1782</v>
      </c>
      <c r="AB3021" t="s">
        <v>1783</v>
      </c>
      <c r="AC3021" t="s">
        <v>25</v>
      </c>
      <c r="AD3021" t="s">
        <v>26</v>
      </c>
      <c r="AE3021" t="s">
        <v>128</v>
      </c>
      <c r="AF3021" t="s">
        <v>129</v>
      </c>
      <c r="AG3021">
        <v>84084</v>
      </c>
      <c r="AH3021" t="s">
        <v>44</v>
      </c>
      <c r="AI3021" t="s">
        <v>6906</v>
      </c>
      <c r="AJ3021" t="s">
        <v>46</v>
      </c>
      <c r="AK3021" t="s">
        <v>303</v>
      </c>
      <c r="AL3021" t="s">
        <v>6907</v>
      </c>
      <c r="AM3021">
        <v>5.04</v>
      </c>
      <c r="AN3021">
        <v>3</v>
      </c>
      <c r="AO3021">
        <v>0</v>
      </c>
      <c r="AP3021">
        <v>0.2016</v>
      </c>
      <c r="AQ3021">
        <f>YEAR(Table1[[#This Row],[Order Date]])</f>
        <v>2015</v>
      </c>
      <c r="AR3021" t="str">
        <f>TEXT(Table1[[#This Row],[Order Date]],"mmmm")</f>
        <v>November</v>
      </c>
      <c r="AS3021" t="str">
        <f>"Q"&amp;ROUNDUP(MONTH(Table1[[#This Row],[Order Date]])/3,0)</f>
        <v>Q4</v>
      </c>
      <c r="AT3021">
        <f>IF(Table1[[#This Row],[Sales]]=0,0,Table1[[#This Row],[Profit]]/Table1[[#This Row],[Sales]])</f>
        <v>0.04</v>
      </c>
    </row>
    <row r="3022" spans="22:46" x14ac:dyDescent="0.3">
      <c r="V3022">
        <v>3021</v>
      </c>
      <c r="W3022" t="s">
        <v>6905</v>
      </c>
      <c r="X3022" s="1">
        <v>42316</v>
      </c>
      <c r="Y3022" t="s">
        <v>5340</v>
      </c>
      <c r="Z3022" t="s">
        <v>51</v>
      </c>
      <c r="AA3022" t="s">
        <v>1782</v>
      </c>
      <c r="AB3022" t="s">
        <v>1783</v>
      </c>
      <c r="AC3022" t="s">
        <v>25</v>
      </c>
      <c r="AD3022" t="s">
        <v>26</v>
      </c>
      <c r="AE3022" t="s">
        <v>128</v>
      </c>
      <c r="AF3022" t="s">
        <v>129</v>
      </c>
      <c r="AG3022">
        <v>84084</v>
      </c>
      <c r="AH3022" t="s">
        <v>44</v>
      </c>
      <c r="AI3022" t="s">
        <v>4586</v>
      </c>
      <c r="AJ3022" t="s">
        <v>46</v>
      </c>
      <c r="AK3022" t="s">
        <v>94</v>
      </c>
      <c r="AL3022" t="s">
        <v>4587</v>
      </c>
      <c r="AM3022">
        <v>92.94</v>
      </c>
      <c r="AN3022">
        <v>3</v>
      </c>
      <c r="AO3022">
        <v>0</v>
      </c>
      <c r="AP3022">
        <v>41.823</v>
      </c>
      <c r="AQ3022">
        <f>YEAR(Table1[[#This Row],[Order Date]])</f>
        <v>2015</v>
      </c>
      <c r="AR3022" t="str">
        <f>TEXT(Table1[[#This Row],[Order Date]],"mmmm")</f>
        <v>November</v>
      </c>
      <c r="AS3022" t="str">
        <f>"Q"&amp;ROUNDUP(MONTH(Table1[[#This Row],[Order Date]])/3,0)</f>
        <v>Q4</v>
      </c>
      <c r="AT3022">
        <f>IF(Table1[[#This Row],[Sales]]=0,0,Table1[[#This Row],[Profit]]/Table1[[#This Row],[Sales]])</f>
        <v>0.45</v>
      </c>
    </row>
    <row r="3023" spans="22:46" x14ac:dyDescent="0.3">
      <c r="V3023">
        <v>3022</v>
      </c>
      <c r="W3023" t="s">
        <v>6905</v>
      </c>
      <c r="X3023" s="1">
        <v>42316</v>
      </c>
      <c r="Y3023" t="s">
        <v>5340</v>
      </c>
      <c r="Z3023" t="s">
        <v>51</v>
      </c>
      <c r="AA3023" t="s">
        <v>1782</v>
      </c>
      <c r="AB3023" t="s">
        <v>1783</v>
      </c>
      <c r="AC3023" t="s">
        <v>25</v>
      </c>
      <c r="AD3023" t="s">
        <v>26</v>
      </c>
      <c r="AE3023" t="s">
        <v>128</v>
      </c>
      <c r="AF3023" t="s">
        <v>129</v>
      </c>
      <c r="AG3023">
        <v>84084</v>
      </c>
      <c r="AH3023" t="s">
        <v>44</v>
      </c>
      <c r="AI3023" t="s">
        <v>2833</v>
      </c>
      <c r="AJ3023" t="s">
        <v>31</v>
      </c>
      <c r="AK3023" t="s">
        <v>67</v>
      </c>
      <c r="AL3023" t="s">
        <v>2834</v>
      </c>
      <c r="AM3023">
        <v>66.69</v>
      </c>
      <c r="AN3023">
        <v>3</v>
      </c>
      <c r="AO3023">
        <v>0</v>
      </c>
      <c r="AP3023">
        <v>22.0077</v>
      </c>
      <c r="AQ3023">
        <f>YEAR(Table1[[#This Row],[Order Date]])</f>
        <v>2015</v>
      </c>
      <c r="AR3023" t="str">
        <f>TEXT(Table1[[#This Row],[Order Date]],"mmmm")</f>
        <v>November</v>
      </c>
      <c r="AS3023" t="str">
        <f>"Q"&amp;ROUNDUP(MONTH(Table1[[#This Row],[Order Date]])/3,0)</f>
        <v>Q4</v>
      </c>
      <c r="AT3023">
        <f>IF(Table1[[#This Row],[Sales]]=0,0,Table1[[#This Row],[Profit]]/Table1[[#This Row],[Sales]])</f>
        <v>0.33</v>
      </c>
    </row>
    <row r="3024" spans="22:46" x14ac:dyDescent="0.3">
      <c r="V3024">
        <v>3023</v>
      </c>
      <c r="W3024" t="s">
        <v>6905</v>
      </c>
      <c r="X3024" s="1">
        <v>42316</v>
      </c>
      <c r="Y3024" t="s">
        <v>5340</v>
      </c>
      <c r="Z3024" t="s">
        <v>51</v>
      </c>
      <c r="AA3024" t="s">
        <v>1782</v>
      </c>
      <c r="AB3024" t="s">
        <v>1783</v>
      </c>
      <c r="AC3024" t="s">
        <v>25</v>
      </c>
      <c r="AD3024" t="s">
        <v>26</v>
      </c>
      <c r="AE3024" t="s">
        <v>128</v>
      </c>
      <c r="AF3024" t="s">
        <v>129</v>
      </c>
      <c r="AG3024">
        <v>84084</v>
      </c>
      <c r="AH3024" t="s">
        <v>44</v>
      </c>
      <c r="AI3024" t="s">
        <v>3140</v>
      </c>
      <c r="AJ3024" t="s">
        <v>46</v>
      </c>
      <c r="AK3024" t="s">
        <v>77</v>
      </c>
      <c r="AL3024" t="s">
        <v>3141</v>
      </c>
      <c r="AM3024">
        <v>91.68</v>
      </c>
      <c r="AN3024">
        <v>5</v>
      </c>
      <c r="AO3024">
        <v>0.2</v>
      </c>
      <c r="AP3024">
        <v>28.65</v>
      </c>
      <c r="AQ3024">
        <f>YEAR(Table1[[#This Row],[Order Date]])</f>
        <v>2015</v>
      </c>
      <c r="AR3024" t="str">
        <f>TEXT(Table1[[#This Row],[Order Date]],"mmmm")</f>
        <v>November</v>
      </c>
      <c r="AS3024" t="str">
        <f>"Q"&amp;ROUNDUP(MONTH(Table1[[#This Row],[Order Date]])/3,0)</f>
        <v>Q4</v>
      </c>
      <c r="AT3024">
        <f>IF(Table1[[#This Row],[Sales]]=0,0,Table1[[#This Row],[Profit]]/Table1[[#This Row],[Sales]])</f>
        <v>0.31249999999999994</v>
      </c>
    </row>
    <row r="3025" spans="22:46" x14ac:dyDescent="0.3">
      <c r="V3025">
        <v>3024</v>
      </c>
      <c r="W3025" t="s">
        <v>6908</v>
      </c>
      <c r="X3025" s="1">
        <v>43056</v>
      </c>
      <c r="Y3025" t="s">
        <v>524</v>
      </c>
      <c r="Z3025" t="s">
        <v>51</v>
      </c>
      <c r="AA3025" t="s">
        <v>6909</v>
      </c>
      <c r="AB3025" t="s">
        <v>6910</v>
      </c>
      <c r="AC3025" t="s">
        <v>25</v>
      </c>
      <c r="AD3025" t="s">
        <v>26</v>
      </c>
      <c r="AE3025" t="s">
        <v>3569</v>
      </c>
      <c r="AF3025" t="s">
        <v>110</v>
      </c>
      <c r="AG3025">
        <v>78521</v>
      </c>
      <c r="AH3025" t="s">
        <v>111</v>
      </c>
      <c r="AI3025" t="s">
        <v>5803</v>
      </c>
      <c r="AJ3025" t="s">
        <v>31</v>
      </c>
      <c r="AK3025" t="s">
        <v>32</v>
      </c>
      <c r="AL3025" t="s">
        <v>5804</v>
      </c>
      <c r="AM3025">
        <v>327.7328</v>
      </c>
      <c r="AN3025">
        <v>2</v>
      </c>
      <c r="AO3025">
        <v>0.32</v>
      </c>
      <c r="AP3025">
        <v>-14.4588</v>
      </c>
      <c r="AQ3025">
        <f>YEAR(Table1[[#This Row],[Order Date]])</f>
        <v>2017</v>
      </c>
      <c r="AR3025" t="str">
        <f>TEXT(Table1[[#This Row],[Order Date]],"mmmm")</f>
        <v>November</v>
      </c>
      <c r="AS3025" t="str">
        <f>"Q"&amp;ROUNDUP(MONTH(Table1[[#This Row],[Order Date]])/3,0)</f>
        <v>Q4</v>
      </c>
      <c r="AT3025">
        <f>IF(Table1[[#This Row],[Sales]]=0,0,Table1[[#This Row],[Profit]]/Table1[[#This Row],[Sales]])</f>
        <v>-4.4117647058823532E-2</v>
      </c>
    </row>
    <row r="3026" spans="22:46" x14ac:dyDescent="0.3">
      <c r="V3026">
        <v>3025</v>
      </c>
      <c r="W3026" t="s">
        <v>6911</v>
      </c>
      <c r="X3026" s="1">
        <v>42316</v>
      </c>
      <c r="Y3026" t="s">
        <v>511</v>
      </c>
      <c r="Z3026" t="s">
        <v>51</v>
      </c>
      <c r="AA3026" t="s">
        <v>5293</v>
      </c>
      <c r="AB3026" t="s">
        <v>5294</v>
      </c>
      <c r="AC3026" t="s">
        <v>25</v>
      </c>
      <c r="AD3026" t="s">
        <v>26</v>
      </c>
      <c r="AE3026" t="s">
        <v>300</v>
      </c>
      <c r="AF3026" t="s">
        <v>301</v>
      </c>
      <c r="AG3026">
        <v>10011</v>
      </c>
      <c r="AH3026" t="s">
        <v>160</v>
      </c>
      <c r="AI3026" t="s">
        <v>1360</v>
      </c>
      <c r="AJ3026" t="s">
        <v>46</v>
      </c>
      <c r="AK3026" t="s">
        <v>77</v>
      </c>
      <c r="AL3026" t="s">
        <v>1361</v>
      </c>
      <c r="AM3026">
        <v>52.271999999999998</v>
      </c>
      <c r="AN3026">
        <v>11</v>
      </c>
      <c r="AO3026">
        <v>0.2</v>
      </c>
      <c r="AP3026">
        <v>17.6418</v>
      </c>
      <c r="AQ3026">
        <f>YEAR(Table1[[#This Row],[Order Date]])</f>
        <v>2015</v>
      </c>
      <c r="AR3026" t="str">
        <f>TEXT(Table1[[#This Row],[Order Date]],"mmmm")</f>
        <v>November</v>
      </c>
      <c r="AS3026" t="str">
        <f>"Q"&amp;ROUNDUP(MONTH(Table1[[#This Row],[Order Date]])/3,0)</f>
        <v>Q4</v>
      </c>
      <c r="AT3026">
        <f>IF(Table1[[#This Row],[Sales]]=0,0,Table1[[#This Row],[Profit]]/Table1[[#This Row],[Sales]])</f>
        <v>0.33750000000000002</v>
      </c>
    </row>
    <row r="3027" spans="22:46" x14ac:dyDescent="0.3">
      <c r="V3027">
        <v>3026</v>
      </c>
      <c r="W3027" t="s">
        <v>6911</v>
      </c>
      <c r="X3027" s="1">
        <v>42316</v>
      </c>
      <c r="Y3027" t="s">
        <v>511</v>
      </c>
      <c r="Z3027" t="s">
        <v>51</v>
      </c>
      <c r="AA3027" t="s">
        <v>5293</v>
      </c>
      <c r="AB3027" t="s">
        <v>5294</v>
      </c>
      <c r="AC3027" t="s">
        <v>25</v>
      </c>
      <c r="AD3027" t="s">
        <v>26</v>
      </c>
      <c r="AE3027" t="s">
        <v>300</v>
      </c>
      <c r="AF3027" t="s">
        <v>301</v>
      </c>
      <c r="AG3027">
        <v>10011</v>
      </c>
      <c r="AH3027" t="s">
        <v>160</v>
      </c>
      <c r="AI3027" t="s">
        <v>1993</v>
      </c>
      <c r="AJ3027" t="s">
        <v>46</v>
      </c>
      <c r="AK3027" t="s">
        <v>94</v>
      </c>
      <c r="AL3027" t="s">
        <v>1994</v>
      </c>
      <c r="AM3027">
        <v>17.940000000000001</v>
      </c>
      <c r="AN3027">
        <v>3</v>
      </c>
      <c r="AO3027">
        <v>0</v>
      </c>
      <c r="AP3027">
        <v>8.0730000000000004</v>
      </c>
      <c r="AQ3027">
        <f>YEAR(Table1[[#This Row],[Order Date]])</f>
        <v>2015</v>
      </c>
      <c r="AR3027" t="str">
        <f>TEXT(Table1[[#This Row],[Order Date]],"mmmm")</f>
        <v>November</v>
      </c>
      <c r="AS3027" t="str">
        <f>"Q"&amp;ROUNDUP(MONTH(Table1[[#This Row],[Order Date]])/3,0)</f>
        <v>Q4</v>
      </c>
      <c r="AT3027">
        <f>IF(Table1[[#This Row],[Sales]]=0,0,Table1[[#This Row],[Profit]]/Table1[[#This Row],[Sales]])</f>
        <v>0.45</v>
      </c>
    </row>
    <row r="3028" spans="22:46" x14ac:dyDescent="0.3">
      <c r="V3028">
        <v>3027</v>
      </c>
      <c r="W3028" t="s">
        <v>6912</v>
      </c>
      <c r="X3028" s="1">
        <v>42847</v>
      </c>
      <c r="Y3028" t="s">
        <v>4214</v>
      </c>
      <c r="Z3028" t="s">
        <v>51</v>
      </c>
      <c r="AA3028" t="s">
        <v>2328</v>
      </c>
      <c r="AB3028" t="s">
        <v>2329</v>
      </c>
      <c r="AC3028" t="s">
        <v>108</v>
      </c>
      <c r="AD3028" t="s">
        <v>26</v>
      </c>
      <c r="AE3028" t="s">
        <v>158</v>
      </c>
      <c r="AF3028" t="s">
        <v>159</v>
      </c>
      <c r="AG3028">
        <v>19140</v>
      </c>
      <c r="AH3028" t="s">
        <v>160</v>
      </c>
      <c r="AI3028" t="s">
        <v>4751</v>
      </c>
      <c r="AJ3028" t="s">
        <v>31</v>
      </c>
      <c r="AK3028" t="s">
        <v>67</v>
      </c>
      <c r="AL3028" t="s">
        <v>4752</v>
      </c>
      <c r="AM3028">
        <v>254.352</v>
      </c>
      <c r="AN3028">
        <v>3</v>
      </c>
      <c r="AO3028">
        <v>0.2</v>
      </c>
      <c r="AP3028">
        <v>0</v>
      </c>
      <c r="AQ3028">
        <f>YEAR(Table1[[#This Row],[Order Date]])</f>
        <v>2017</v>
      </c>
      <c r="AR3028" t="str">
        <f>TEXT(Table1[[#This Row],[Order Date]],"mmmm")</f>
        <v>April</v>
      </c>
      <c r="AS3028" t="str">
        <f>"Q"&amp;ROUNDUP(MONTH(Table1[[#This Row],[Order Date]])/3,0)</f>
        <v>Q2</v>
      </c>
      <c r="AT3028">
        <f>IF(Table1[[#This Row],[Sales]]=0,0,Table1[[#This Row],[Profit]]/Table1[[#This Row],[Sales]])</f>
        <v>0</v>
      </c>
    </row>
    <row r="3029" spans="22:46" x14ac:dyDescent="0.3">
      <c r="V3029">
        <v>3028</v>
      </c>
      <c r="W3029" t="s">
        <v>6913</v>
      </c>
      <c r="X3029" s="1">
        <v>41875</v>
      </c>
      <c r="Y3029" t="s">
        <v>5984</v>
      </c>
      <c r="Z3029" t="s">
        <v>1450</v>
      </c>
      <c r="AA3029" t="s">
        <v>4881</v>
      </c>
      <c r="AB3029" t="s">
        <v>4882</v>
      </c>
      <c r="AC3029" t="s">
        <v>41</v>
      </c>
      <c r="AD3029" t="s">
        <v>26</v>
      </c>
      <c r="AE3029" t="s">
        <v>6914</v>
      </c>
      <c r="AF3029" t="s">
        <v>1988</v>
      </c>
      <c r="AG3029">
        <v>59102</v>
      </c>
      <c r="AH3029" t="s">
        <v>44</v>
      </c>
      <c r="AI3029" t="s">
        <v>6915</v>
      </c>
      <c r="AJ3029" t="s">
        <v>46</v>
      </c>
      <c r="AK3029" t="s">
        <v>77</v>
      </c>
      <c r="AL3029" t="s">
        <v>6916</v>
      </c>
      <c r="AM3029">
        <v>8.2880000000000003</v>
      </c>
      <c r="AN3029">
        <v>2</v>
      </c>
      <c r="AO3029">
        <v>0.2</v>
      </c>
      <c r="AP3029">
        <v>2.6936</v>
      </c>
      <c r="AQ3029">
        <f>YEAR(Table1[[#This Row],[Order Date]])</f>
        <v>2014</v>
      </c>
      <c r="AR3029" t="str">
        <f>TEXT(Table1[[#This Row],[Order Date]],"mmmm")</f>
        <v>August</v>
      </c>
      <c r="AS3029" t="str">
        <f>"Q"&amp;ROUNDUP(MONTH(Table1[[#This Row],[Order Date]])/3,0)</f>
        <v>Q3</v>
      </c>
      <c r="AT3029">
        <f>IF(Table1[[#This Row],[Sales]]=0,0,Table1[[#This Row],[Profit]]/Table1[[#This Row],[Sales]])</f>
        <v>0.32500000000000001</v>
      </c>
    </row>
    <row r="3030" spans="22:46" x14ac:dyDescent="0.3">
      <c r="V3030">
        <v>3029</v>
      </c>
      <c r="W3030" t="s">
        <v>6917</v>
      </c>
      <c r="X3030" s="1">
        <v>43086</v>
      </c>
      <c r="Y3030" t="s">
        <v>920</v>
      </c>
      <c r="Z3030" t="s">
        <v>51</v>
      </c>
      <c r="AA3030" t="s">
        <v>4554</v>
      </c>
      <c r="AB3030" t="s">
        <v>4555</v>
      </c>
      <c r="AC3030" t="s">
        <v>25</v>
      </c>
      <c r="AD3030" t="s">
        <v>26</v>
      </c>
      <c r="AE3030" t="s">
        <v>5463</v>
      </c>
      <c r="AF3030" t="s">
        <v>358</v>
      </c>
      <c r="AG3030">
        <v>23320</v>
      </c>
      <c r="AH3030" t="s">
        <v>29</v>
      </c>
      <c r="AI3030" t="s">
        <v>4086</v>
      </c>
      <c r="AJ3030" t="s">
        <v>31</v>
      </c>
      <c r="AK3030" t="s">
        <v>35</v>
      </c>
      <c r="AL3030" t="s">
        <v>4087</v>
      </c>
      <c r="AM3030">
        <v>504.9</v>
      </c>
      <c r="AN3030">
        <v>5</v>
      </c>
      <c r="AO3030">
        <v>0</v>
      </c>
      <c r="AP3030">
        <v>80.784000000000006</v>
      </c>
      <c r="AQ3030">
        <f>YEAR(Table1[[#This Row],[Order Date]])</f>
        <v>2017</v>
      </c>
      <c r="AR3030" t="str">
        <f>TEXT(Table1[[#This Row],[Order Date]],"mmmm")</f>
        <v>December</v>
      </c>
      <c r="AS3030" t="str">
        <f>"Q"&amp;ROUNDUP(MONTH(Table1[[#This Row],[Order Date]])/3,0)</f>
        <v>Q4</v>
      </c>
      <c r="AT3030">
        <f>IF(Table1[[#This Row],[Sales]]=0,0,Table1[[#This Row],[Profit]]/Table1[[#This Row],[Sales]])</f>
        <v>0.16000000000000003</v>
      </c>
    </row>
    <row r="3031" spans="22:46" x14ac:dyDescent="0.3">
      <c r="V3031">
        <v>3030</v>
      </c>
      <c r="W3031" t="s">
        <v>6918</v>
      </c>
      <c r="X3031" s="1">
        <v>42453</v>
      </c>
      <c r="Y3031" t="s">
        <v>4202</v>
      </c>
      <c r="Z3031" t="s">
        <v>51</v>
      </c>
      <c r="AA3031" t="s">
        <v>1077</v>
      </c>
      <c r="AB3031" t="s">
        <v>1078</v>
      </c>
      <c r="AC3031" t="s">
        <v>41</v>
      </c>
      <c r="AD3031" t="s">
        <v>26</v>
      </c>
      <c r="AE3031" t="s">
        <v>6919</v>
      </c>
      <c r="AF3031" t="s">
        <v>474</v>
      </c>
      <c r="AG3031">
        <v>97030</v>
      </c>
      <c r="AH3031" t="s">
        <v>44</v>
      </c>
      <c r="AI3031" t="s">
        <v>6556</v>
      </c>
      <c r="AJ3031" t="s">
        <v>73</v>
      </c>
      <c r="AK3031" t="s">
        <v>74</v>
      </c>
      <c r="AL3031" t="s">
        <v>6557</v>
      </c>
      <c r="AM3031">
        <v>403.16800000000001</v>
      </c>
      <c r="AN3031">
        <v>4</v>
      </c>
      <c r="AO3031">
        <v>0.2</v>
      </c>
      <c r="AP3031">
        <v>25.198</v>
      </c>
      <c r="AQ3031">
        <f>YEAR(Table1[[#This Row],[Order Date]])</f>
        <v>2016</v>
      </c>
      <c r="AR3031" t="str">
        <f>TEXT(Table1[[#This Row],[Order Date]],"mmmm")</f>
        <v>March</v>
      </c>
      <c r="AS3031" t="str">
        <f>"Q"&amp;ROUNDUP(MONTH(Table1[[#This Row],[Order Date]])/3,0)</f>
        <v>Q1</v>
      </c>
      <c r="AT3031">
        <f>IF(Table1[[#This Row],[Sales]]=0,0,Table1[[#This Row],[Profit]]/Table1[[#This Row],[Sales]])</f>
        <v>6.25E-2</v>
      </c>
    </row>
    <row r="3032" spans="22:46" x14ac:dyDescent="0.3">
      <c r="V3032">
        <v>3031</v>
      </c>
      <c r="W3032" t="s">
        <v>6920</v>
      </c>
      <c r="X3032" s="1">
        <v>42268</v>
      </c>
      <c r="Y3032" t="s">
        <v>4448</v>
      </c>
      <c r="Z3032" t="s">
        <v>51</v>
      </c>
      <c r="AA3032" t="s">
        <v>6921</v>
      </c>
      <c r="AB3032" t="s">
        <v>6922</v>
      </c>
      <c r="AC3032" t="s">
        <v>41</v>
      </c>
      <c r="AD3032" t="s">
        <v>26</v>
      </c>
      <c r="AE3032" t="s">
        <v>5776</v>
      </c>
      <c r="AF3032" t="s">
        <v>267</v>
      </c>
      <c r="AG3032">
        <v>48146</v>
      </c>
      <c r="AH3032" t="s">
        <v>111</v>
      </c>
      <c r="AI3032" t="s">
        <v>5377</v>
      </c>
      <c r="AJ3032" t="s">
        <v>31</v>
      </c>
      <c r="AK3032" t="s">
        <v>32</v>
      </c>
      <c r="AL3032" t="s">
        <v>5378</v>
      </c>
      <c r="AM3032">
        <v>194.32</v>
      </c>
      <c r="AN3032">
        <v>4</v>
      </c>
      <c r="AO3032">
        <v>0</v>
      </c>
      <c r="AP3032">
        <v>31.091200000000001</v>
      </c>
      <c r="AQ3032">
        <f>YEAR(Table1[[#This Row],[Order Date]])</f>
        <v>2015</v>
      </c>
      <c r="AR3032" t="str">
        <f>TEXT(Table1[[#This Row],[Order Date]],"mmmm")</f>
        <v>September</v>
      </c>
      <c r="AS3032" t="str">
        <f>"Q"&amp;ROUNDUP(MONTH(Table1[[#This Row],[Order Date]])/3,0)</f>
        <v>Q3</v>
      </c>
      <c r="AT3032">
        <f>IF(Table1[[#This Row],[Sales]]=0,0,Table1[[#This Row],[Profit]]/Table1[[#This Row],[Sales]])</f>
        <v>0.16</v>
      </c>
    </row>
    <row r="3033" spans="22:46" x14ac:dyDescent="0.3">
      <c r="V3033">
        <v>3032</v>
      </c>
      <c r="W3033" t="s">
        <v>6920</v>
      </c>
      <c r="X3033" s="1">
        <v>42268</v>
      </c>
      <c r="Y3033" t="s">
        <v>4448</v>
      </c>
      <c r="Z3033" t="s">
        <v>51</v>
      </c>
      <c r="AA3033" t="s">
        <v>6921</v>
      </c>
      <c r="AB3033" t="s">
        <v>6922</v>
      </c>
      <c r="AC3033" t="s">
        <v>41</v>
      </c>
      <c r="AD3033" t="s">
        <v>26</v>
      </c>
      <c r="AE3033" t="s">
        <v>5776</v>
      </c>
      <c r="AF3033" t="s">
        <v>267</v>
      </c>
      <c r="AG3033">
        <v>48146</v>
      </c>
      <c r="AH3033" t="s">
        <v>111</v>
      </c>
      <c r="AI3033" t="s">
        <v>4757</v>
      </c>
      <c r="AJ3033" t="s">
        <v>46</v>
      </c>
      <c r="AK3033" t="s">
        <v>70</v>
      </c>
      <c r="AL3033" t="s">
        <v>4758</v>
      </c>
      <c r="AM3033">
        <v>25.99</v>
      </c>
      <c r="AN3033">
        <v>1</v>
      </c>
      <c r="AO3033">
        <v>0</v>
      </c>
      <c r="AP3033">
        <v>7.5370999999999997</v>
      </c>
      <c r="AQ3033">
        <f>YEAR(Table1[[#This Row],[Order Date]])</f>
        <v>2015</v>
      </c>
      <c r="AR3033" t="str">
        <f>TEXT(Table1[[#This Row],[Order Date]],"mmmm")</f>
        <v>September</v>
      </c>
      <c r="AS3033" t="str">
        <f>"Q"&amp;ROUNDUP(MONTH(Table1[[#This Row],[Order Date]])/3,0)</f>
        <v>Q3</v>
      </c>
      <c r="AT3033">
        <f>IF(Table1[[#This Row],[Sales]]=0,0,Table1[[#This Row],[Profit]]/Table1[[#This Row],[Sales]])</f>
        <v>0.28999999999999998</v>
      </c>
    </row>
    <row r="3034" spans="22:46" x14ac:dyDescent="0.3">
      <c r="V3034">
        <v>3033</v>
      </c>
      <c r="W3034" t="s">
        <v>6923</v>
      </c>
      <c r="X3034" s="1">
        <v>42695</v>
      </c>
      <c r="Y3034" t="s">
        <v>4041</v>
      </c>
      <c r="Z3034" t="s">
        <v>51</v>
      </c>
      <c r="AA3034" t="s">
        <v>4054</v>
      </c>
      <c r="AB3034" t="s">
        <v>4055</v>
      </c>
      <c r="AC3034" t="s">
        <v>25</v>
      </c>
      <c r="AD3034" t="s">
        <v>26</v>
      </c>
      <c r="AE3034" t="s">
        <v>6919</v>
      </c>
      <c r="AF3034" t="s">
        <v>474</v>
      </c>
      <c r="AG3034">
        <v>97030</v>
      </c>
      <c r="AH3034" t="s">
        <v>44</v>
      </c>
      <c r="AI3034" t="s">
        <v>5527</v>
      </c>
      <c r="AJ3034" t="s">
        <v>31</v>
      </c>
      <c r="AK3034" t="s">
        <v>35</v>
      </c>
      <c r="AL3034" t="s">
        <v>5528</v>
      </c>
      <c r="AM3034">
        <v>195.136</v>
      </c>
      <c r="AN3034">
        <v>4</v>
      </c>
      <c r="AO3034">
        <v>0.2</v>
      </c>
      <c r="AP3034">
        <v>-12.196</v>
      </c>
      <c r="AQ3034">
        <f>YEAR(Table1[[#This Row],[Order Date]])</f>
        <v>2016</v>
      </c>
      <c r="AR3034" t="str">
        <f>TEXT(Table1[[#This Row],[Order Date]],"mmmm")</f>
        <v>November</v>
      </c>
      <c r="AS3034" t="str">
        <f>"Q"&amp;ROUNDUP(MONTH(Table1[[#This Row],[Order Date]])/3,0)</f>
        <v>Q4</v>
      </c>
      <c r="AT3034">
        <f>IF(Table1[[#This Row],[Sales]]=0,0,Table1[[#This Row],[Profit]]/Table1[[#This Row],[Sales]])</f>
        <v>-6.25E-2</v>
      </c>
    </row>
    <row r="3035" spans="22:46" x14ac:dyDescent="0.3">
      <c r="V3035">
        <v>3034</v>
      </c>
      <c r="W3035" t="s">
        <v>6925</v>
      </c>
      <c r="X3035" s="1">
        <v>42994</v>
      </c>
      <c r="Y3035" t="s">
        <v>2816</v>
      </c>
      <c r="Z3035" t="s">
        <v>51</v>
      </c>
      <c r="AA3035" t="s">
        <v>1404</v>
      </c>
      <c r="AB3035" t="s">
        <v>1405</v>
      </c>
      <c r="AC3035" t="s">
        <v>108</v>
      </c>
      <c r="AD3035" t="s">
        <v>26</v>
      </c>
      <c r="AE3035" t="s">
        <v>158</v>
      </c>
      <c r="AF3035" t="s">
        <v>159</v>
      </c>
      <c r="AG3035">
        <v>19143</v>
      </c>
      <c r="AH3035" t="s">
        <v>160</v>
      </c>
      <c r="AI3035" t="s">
        <v>4994</v>
      </c>
      <c r="AJ3035" t="s">
        <v>46</v>
      </c>
      <c r="AK3035" t="s">
        <v>94</v>
      </c>
      <c r="AL3035" t="s">
        <v>4995</v>
      </c>
      <c r="AM3035">
        <v>20.736000000000001</v>
      </c>
      <c r="AN3035">
        <v>4</v>
      </c>
      <c r="AO3035">
        <v>0.2</v>
      </c>
      <c r="AP3035">
        <v>7.2576000000000001</v>
      </c>
      <c r="AQ3035">
        <f>YEAR(Table1[[#This Row],[Order Date]])</f>
        <v>2017</v>
      </c>
      <c r="AR3035" t="str">
        <f>TEXT(Table1[[#This Row],[Order Date]],"mmmm")</f>
        <v>September</v>
      </c>
      <c r="AS3035" t="str">
        <f>"Q"&amp;ROUNDUP(MONTH(Table1[[#This Row],[Order Date]])/3,0)</f>
        <v>Q3</v>
      </c>
      <c r="AT3035">
        <f>IF(Table1[[#This Row],[Sales]]=0,0,Table1[[#This Row],[Profit]]/Table1[[#This Row],[Sales]])</f>
        <v>0.35</v>
      </c>
    </row>
    <row r="3036" spans="22:46" x14ac:dyDescent="0.3">
      <c r="V3036">
        <v>3035</v>
      </c>
      <c r="W3036" t="s">
        <v>6926</v>
      </c>
      <c r="X3036" s="1">
        <v>42166</v>
      </c>
      <c r="Y3036" t="s">
        <v>3443</v>
      </c>
      <c r="Z3036" t="s">
        <v>51</v>
      </c>
      <c r="AA3036" t="s">
        <v>2017</v>
      </c>
      <c r="AB3036" t="s">
        <v>2018</v>
      </c>
      <c r="AC3036" t="s">
        <v>25</v>
      </c>
      <c r="AD3036" t="s">
        <v>26</v>
      </c>
      <c r="AE3036" t="s">
        <v>831</v>
      </c>
      <c r="AF3036" t="s">
        <v>832</v>
      </c>
      <c r="AG3036">
        <v>71203</v>
      </c>
      <c r="AH3036" t="s">
        <v>29</v>
      </c>
      <c r="AI3036" t="s">
        <v>4677</v>
      </c>
      <c r="AJ3036" t="s">
        <v>73</v>
      </c>
      <c r="AK3036" t="s">
        <v>176</v>
      </c>
      <c r="AL3036" t="s">
        <v>4678</v>
      </c>
      <c r="AM3036">
        <v>53.7</v>
      </c>
      <c r="AN3036">
        <v>6</v>
      </c>
      <c r="AO3036">
        <v>0</v>
      </c>
      <c r="AP3036">
        <v>10.202999999999999</v>
      </c>
      <c r="AQ3036">
        <f>YEAR(Table1[[#This Row],[Order Date]])</f>
        <v>2015</v>
      </c>
      <c r="AR3036" t="str">
        <f>TEXT(Table1[[#This Row],[Order Date]],"mmmm")</f>
        <v>June</v>
      </c>
      <c r="AS3036" t="str">
        <f>"Q"&amp;ROUNDUP(MONTH(Table1[[#This Row],[Order Date]])/3,0)</f>
        <v>Q2</v>
      </c>
      <c r="AT3036">
        <f>IF(Table1[[#This Row],[Sales]]=0,0,Table1[[#This Row],[Profit]]/Table1[[#This Row],[Sales]])</f>
        <v>0.18999999999999997</v>
      </c>
    </row>
    <row r="3037" spans="22:46" x14ac:dyDescent="0.3">
      <c r="V3037">
        <v>3036</v>
      </c>
      <c r="W3037" t="s">
        <v>6926</v>
      </c>
      <c r="X3037" s="1">
        <v>42166</v>
      </c>
      <c r="Y3037" t="s">
        <v>3443</v>
      </c>
      <c r="Z3037" t="s">
        <v>51</v>
      </c>
      <c r="AA3037" t="s">
        <v>2017</v>
      </c>
      <c r="AB3037" t="s">
        <v>2018</v>
      </c>
      <c r="AC3037" t="s">
        <v>25</v>
      </c>
      <c r="AD3037" t="s">
        <v>26</v>
      </c>
      <c r="AE3037" t="s">
        <v>831</v>
      </c>
      <c r="AF3037" t="s">
        <v>832</v>
      </c>
      <c r="AG3037">
        <v>71203</v>
      </c>
      <c r="AH3037" t="s">
        <v>29</v>
      </c>
      <c r="AI3037" t="s">
        <v>6915</v>
      </c>
      <c r="AJ3037" t="s">
        <v>46</v>
      </c>
      <c r="AK3037" t="s">
        <v>77</v>
      </c>
      <c r="AL3037" t="s">
        <v>6916</v>
      </c>
      <c r="AM3037">
        <v>36.26</v>
      </c>
      <c r="AN3037">
        <v>7</v>
      </c>
      <c r="AO3037">
        <v>0</v>
      </c>
      <c r="AP3037">
        <v>16.679600000000001</v>
      </c>
      <c r="AQ3037">
        <f>YEAR(Table1[[#This Row],[Order Date]])</f>
        <v>2015</v>
      </c>
      <c r="AR3037" t="str">
        <f>TEXT(Table1[[#This Row],[Order Date]],"mmmm")</f>
        <v>June</v>
      </c>
      <c r="AS3037" t="str">
        <f>"Q"&amp;ROUNDUP(MONTH(Table1[[#This Row],[Order Date]])/3,0)</f>
        <v>Q2</v>
      </c>
      <c r="AT3037">
        <f>IF(Table1[[#This Row],[Sales]]=0,0,Table1[[#This Row],[Profit]]/Table1[[#This Row],[Sales]])</f>
        <v>0.46</v>
      </c>
    </row>
    <row r="3038" spans="22:46" x14ac:dyDescent="0.3">
      <c r="V3038">
        <v>3037</v>
      </c>
      <c r="W3038" t="s">
        <v>6926</v>
      </c>
      <c r="X3038" s="1">
        <v>42166</v>
      </c>
      <c r="Y3038" t="s">
        <v>3443</v>
      </c>
      <c r="Z3038" t="s">
        <v>51</v>
      </c>
      <c r="AA3038" t="s">
        <v>2017</v>
      </c>
      <c r="AB3038" t="s">
        <v>2018</v>
      </c>
      <c r="AC3038" t="s">
        <v>25</v>
      </c>
      <c r="AD3038" t="s">
        <v>26</v>
      </c>
      <c r="AE3038" t="s">
        <v>831</v>
      </c>
      <c r="AF3038" t="s">
        <v>832</v>
      </c>
      <c r="AG3038">
        <v>71203</v>
      </c>
      <c r="AH3038" t="s">
        <v>29</v>
      </c>
      <c r="AI3038" t="s">
        <v>6927</v>
      </c>
      <c r="AJ3038" t="s">
        <v>46</v>
      </c>
      <c r="AK3038" t="s">
        <v>70</v>
      </c>
      <c r="AL3038" t="s">
        <v>6928</v>
      </c>
      <c r="AM3038">
        <v>56.3</v>
      </c>
      <c r="AN3038">
        <v>2</v>
      </c>
      <c r="AO3038">
        <v>0</v>
      </c>
      <c r="AP3038">
        <v>15.763999999999999</v>
      </c>
      <c r="AQ3038">
        <f>YEAR(Table1[[#This Row],[Order Date]])</f>
        <v>2015</v>
      </c>
      <c r="AR3038" t="str">
        <f>TEXT(Table1[[#This Row],[Order Date]],"mmmm")</f>
        <v>June</v>
      </c>
      <c r="AS3038" t="str">
        <f>"Q"&amp;ROUNDUP(MONTH(Table1[[#This Row],[Order Date]])/3,0)</f>
        <v>Q2</v>
      </c>
      <c r="AT3038">
        <f>IF(Table1[[#This Row],[Sales]]=0,0,Table1[[#This Row],[Profit]]/Table1[[#This Row],[Sales]])</f>
        <v>0.28000000000000003</v>
      </c>
    </row>
    <row r="3039" spans="22:46" x14ac:dyDescent="0.3">
      <c r="V3039">
        <v>3038</v>
      </c>
      <c r="W3039" t="s">
        <v>6926</v>
      </c>
      <c r="X3039" s="1">
        <v>42166</v>
      </c>
      <c r="Y3039" t="s">
        <v>3443</v>
      </c>
      <c r="Z3039" t="s">
        <v>51</v>
      </c>
      <c r="AA3039" t="s">
        <v>2017</v>
      </c>
      <c r="AB3039" t="s">
        <v>2018</v>
      </c>
      <c r="AC3039" t="s">
        <v>25</v>
      </c>
      <c r="AD3039" t="s">
        <v>26</v>
      </c>
      <c r="AE3039" t="s">
        <v>831</v>
      </c>
      <c r="AF3039" t="s">
        <v>832</v>
      </c>
      <c r="AG3039">
        <v>71203</v>
      </c>
      <c r="AH3039" t="s">
        <v>29</v>
      </c>
      <c r="AI3039" t="s">
        <v>2171</v>
      </c>
      <c r="AJ3039" t="s">
        <v>46</v>
      </c>
      <c r="AK3039" t="s">
        <v>94</v>
      </c>
      <c r="AL3039" t="s">
        <v>2172</v>
      </c>
      <c r="AM3039">
        <v>32.4</v>
      </c>
      <c r="AN3039">
        <v>5</v>
      </c>
      <c r="AO3039">
        <v>0</v>
      </c>
      <c r="AP3039">
        <v>15.552</v>
      </c>
      <c r="AQ3039">
        <f>YEAR(Table1[[#This Row],[Order Date]])</f>
        <v>2015</v>
      </c>
      <c r="AR3039" t="str">
        <f>TEXT(Table1[[#This Row],[Order Date]],"mmmm")</f>
        <v>June</v>
      </c>
      <c r="AS3039" t="str">
        <f>"Q"&amp;ROUNDUP(MONTH(Table1[[#This Row],[Order Date]])/3,0)</f>
        <v>Q2</v>
      </c>
      <c r="AT3039">
        <f>IF(Table1[[#This Row],[Sales]]=0,0,Table1[[#This Row],[Profit]]/Table1[[#This Row],[Sales]])</f>
        <v>0.48</v>
      </c>
    </row>
    <row r="3040" spans="22:46" x14ac:dyDescent="0.3">
      <c r="V3040">
        <v>3039</v>
      </c>
      <c r="W3040" t="s">
        <v>6926</v>
      </c>
      <c r="X3040" s="1">
        <v>42166</v>
      </c>
      <c r="Y3040" t="s">
        <v>3443</v>
      </c>
      <c r="Z3040" t="s">
        <v>51</v>
      </c>
      <c r="AA3040" t="s">
        <v>2017</v>
      </c>
      <c r="AB3040" t="s">
        <v>2018</v>
      </c>
      <c r="AC3040" t="s">
        <v>25</v>
      </c>
      <c r="AD3040" t="s">
        <v>26</v>
      </c>
      <c r="AE3040" t="s">
        <v>831</v>
      </c>
      <c r="AF3040" t="s">
        <v>832</v>
      </c>
      <c r="AG3040">
        <v>71203</v>
      </c>
      <c r="AH3040" t="s">
        <v>29</v>
      </c>
      <c r="AI3040" t="s">
        <v>6929</v>
      </c>
      <c r="AJ3040" t="s">
        <v>31</v>
      </c>
      <c r="AK3040" t="s">
        <v>67</v>
      </c>
      <c r="AL3040" t="s">
        <v>6930</v>
      </c>
      <c r="AM3040">
        <v>29.16</v>
      </c>
      <c r="AN3040">
        <v>2</v>
      </c>
      <c r="AO3040">
        <v>0</v>
      </c>
      <c r="AP3040">
        <v>10.789199999999999</v>
      </c>
      <c r="AQ3040">
        <f>YEAR(Table1[[#This Row],[Order Date]])</f>
        <v>2015</v>
      </c>
      <c r="AR3040" t="str">
        <f>TEXT(Table1[[#This Row],[Order Date]],"mmmm")</f>
        <v>June</v>
      </c>
      <c r="AS3040" t="str">
        <f>"Q"&amp;ROUNDUP(MONTH(Table1[[#This Row],[Order Date]])/3,0)</f>
        <v>Q2</v>
      </c>
      <c r="AT3040">
        <f>IF(Table1[[#This Row],[Sales]]=0,0,Table1[[#This Row],[Profit]]/Table1[[#This Row],[Sales]])</f>
        <v>0.37</v>
      </c>
    </row>
    <row r="3041" spans="22:46" x14ac:dyDescent="0.3">
      <c r="V3041">
        <v>3040</v>
      </c>
      <c r="W3041" t="s">
        <v>6931</v>
      </c>
      <c r="X3041" s="1">
        <v>43011</v>
      </c>
      <c r="Y3041" s="1">
        <v>42957</v>
      </c>
      <c r="Z3041" t="s">
        <v>51</v>
      </c>
      <c r="AA3041" t="s">
        <v>4177</v>
      </c>
      <c r="AB3041" t="s">
        <v>4178</v>
      </c>
      <c r="AC3041" t="s">
        <v>41</v>
      </c>
      <c r="AD3041" t="s">
        <v>26</v>
      </c>
      <c r="AE3041" t="s">
        <v>678</v>
      </c>
      <c r="AF3041" t="s">
        <v>43</v>
      </c>
      <c r="AG3041">
        <v>91104</v>
      </c>
      <c r="AH3041" t="s">
        <v>44</v>
      </c>
      <c r="AI3041" t="s">
        <v>3172</v>
      </c>
      <c r="AJ3041" t="s">
        <v>31</v>
      </c>
      <c r="AK3041" t="s">
        <v>57</v>
      </c>
      <c r="AL3041" t="s">
        <v>3173</v>
      </c>
      <c r="AM3041">
        <v>171.28800000000001</v>
      </c>
      <c r="AN3041">
        <v>3</v>
      </c>
      <c r="AO3041">
        <v>0.2</v>
      </c>
      <c r="AP3041">
        <v>-6.4233000000000002</v>
      </c>
      <c r="AQ3041">
        <f>YEAR(Table1[[#This Row],[Order Date]])</f>
        <v>2017</v>
      </c>
      <c r="AR3041" t="str">
        <f>TEXT(Table1[[#This Row],[Order Date]],"mmmm")</f>
        <v>October</v>
      </c>
      <c r="AS3041" t="str">
        <f>"Q"&amp;ROUNDUP(MONTH(Table1[[#This Row],[Order Date]])/3,0)</f>
        <v>Q4</v>
      </c>
      <c r="AT3041">
        <f>IF(Table1[[#This Row],[Sales]]=0,0,Table1[[#This Row],[Profit]]/Table1[[#This Row],[Sales]])</f>
        <v>-3.7499999999999999E-2</v>
      </c>
    </row>
    <row r="3042" spans="22:46" x14ac:dyDescent="0.3">
      <c r="V3042">
        <v>3041</v>
      </c>
      <c r="W3042" t="s">
        <v>6932</v>
      </c>
      <c r="X3042" s="1">
        <v>42495</v>
      </c>
      <c r="Y3042" s="1">
        <v>42618</v>
      </c>
      <c r="Z3042" t="s">
        <v>51</v>
      </c>
      <c r="AA3042" t="s">
        <v>134</v>
      </c>
      <c r="AB3042" t="s">
        <v>135</v>
      </c>
      <c r="AC3042" t="s">
        <v>25</v>
      </c>
      <c r="AD3042" t="s">
        <v>26</v>
      </c>
      <c r="AE3042" t="s">
        <v>6933</v>
      </c>
      <c r="AF3042" t="s">
        <v>379</v>
      </c>
      <c r="AG3042">
        <v>37421</v>
      </c>
      <c r="AH3042" t="s">
        <v>29</v>
      </c>
      <c r="AI3042" t="s">
        <v>4455</v>
      </c>
      <c r="AJ3042" t="s">
        <v>31</v>
      </c>
      <c r="AK3042" t="s">
        <v>67</v>
      </c>
      <c r="AL3042" t="s">
        <v>4456</v>
      </c>
      <c r="AM3042">
        <v>16.72</v>
      </c>
      <c r="AN3042">
        <v>5</v>
      </c>
      <c r="AO3042">
        <v>0.2</v>
      </c>
      <c r="AP3042">
        <v>3.3439999999999999</v>
      </c>
      <c r="AQ3042">
        <f>YEAR(Table1[[#This Row],[Order Date]])</f>
        <v>2016</v>
      </c>
      <c r="AR3042" t="str">
        <f>TEXT(Table1[[#This Row],[Order Date]],"mmmm")</f>
        <v>May</v>
      </c>
      <c r="AS3042" t="str">
        <f>"Q"&amp;ROUNDUP(MONTH(Table1[[#This Row],[Order Date]])/3,0)</f>
        <v>Q2</v>
      </c>
      <c r="AT3042">
        <f>IF(Table1[[#This Row],[Sales]]=0,0,Table1[[#This Row],[Profit]]/Table1[[#This Row],[Sales]])</f>
        <v>0.2</v>
      </c>
    </row>
    <row r="3043" spans="22:46" x14ac:dyDescent="0.3">
      <c r="V3043">
        <v>3042</v>
      </c>
      <c r="W3043" t="s">
        <v>6934</v>
      </c>
      <c r="X3043" s="1">
        <v>42989</v>
      </c>
      <c r="Y3043" s="1">
        <v>43078</v>
      </c>
      <c r="Z3043" t="s">
        <v>1450</v>
      </c>
      <c r="AA3043" t="s">
        <v>5706</v>
      </c>
      <c r="AB3043" t="s">
        <v>5707</v>
      </c>
      <c r="AC3043" t="s">
        <v>108</v>
      </c>
      <c r="AD3043" t="s">
        <v>26</v>
      </c>
      <c r="AE3043" t="s">
        <v>1315</v>
      </c>
      <c r="AF3043" t="s">
        <v>43</v>
      </c>
      <c r="AG3043">
        <v>90805</v>
      </c>
      <c r="AH3043" t="s">
        <v>44</v>
      </c>
      <c r="AI3043" t="s">
        <v>3785</v>
      </c>
      <c r="AJ3043" t="s">
        <v>46</v>
      </c>
      <c r="AK3043" t="s">
        <v>94</v>
      </c>
      <c r="AL3043" t="s">
        <v>3786</v>
      </c>
      <c r="AM3043">
        <v>12.96</v>
      </c>
      <c r="AN3043">
        <v>2</v>
      </c>
      <c r="AO3043">
        <v>0</v>
      </c>
      <c r="AP3043">
        <v>6.2207999999999997</v>
      </c>
      <c r="AQ3043">
        <f>YEAR(Table1[[#This Row],[Order Date]])</f>
        <v>2017</v>
      </c>
      <c r="AR3043" t="str">
        <f>TEXT(Table1[[#This Row],[Order Date]],"mmmm")</f>
        <v>September</v>
      </c>
      <c r="AS3043" t="str">
        <f>"Q"&amp;ROUNDUP(MONTH(Table1[[#This Row],[Order Date]])/3,0)</f>
        <v>Q3</v>
      </c>
      <c r="AT3043">
        <f>IF(Table1[[#This Row],[Sales]]=0,0,Table1[[#This Row],[Profit]]/Table1[[#This Row],[Sales]])</f>
        <v>0.47999999999999993</v>
      </c>
    </row>
    <row r="3044" spans="22:46" x14ac:dyDescent="0.3">
      <c r="V3044">
        <v>3043</v>
      </c>
      <c r="W3044" t="s">
        <v>6934</v>
      </c>
      <c r="X3044" s="1">
        <v>42989</v>
      </c>
      <c r="Y3044" s="1">
        <v>43078</v>
      </c>
      <c r="Z3044" t="s">
        <v>1450</v>
      </c>
      <c r="AA3044" t="s">
        <v>5706</v>
      </c>
      <c r="AB3044" t="s">
        <v>5707</v>
      </c>
      <c r="AC3044" t="s">
        <v>108</v>
      </c>
      <c r="AD3044" t="s">
        <v>26</v>
      </c>
      <c r="AE3044" t="s">
        <v>1315</v>
      </c>
      <c r="AF3044" t="s">
        <v>43</v>
      </c>
      <c r="AG3044">
        <v>90805</v>
      </c>
      <c r="AH3044" t="s">
        <v>44</v>
      </c>
      <c r="AI3044" t="s">
        <v>6935</v>
      </c>
      <c r="AJ3044" t="s">
        <v>46</v>
      </c>
      <c r="AK3044" t="s">
        <v>190</v>
      </c>
      <c r="AL3044" t="s">
        <v>6936</v>
      </c>
      <c r="AM3044">
        <v>22.18</v>
      </c>
      <c r="AN3044">
        <v>2</v>
      </c>
      <c r="AO3044">
        <v>0</v>
      </c>
      <c r="AP3044">
        <v>10.8682</v>
      </c>
      <c r="AQ3044">
        <f>YEAR(Table1[[#This Row],[Order Date]])</f>
        <v>2017</v>
      </c>
      <c r="AR3044" t="str">
        <f>TEXT(Table1[[#This Row],[Order Date]],"mmmm")</f>
        <v>September</v>
      </c>
      <c r="AS3044" t="str">
        <f>"Q"&amp;ROUNDUP(MONTH(Table1[[#This Row],[Order Date]])/3,0)</f>
        <v>Q3</v>
      </c>
      <c r="AT3044">
        <f>IF(Table1[[#This Row],[Sales]]=0,0,Table1[[#This Row],[Profit]]/Table1[[#This Row],[Sales]])</f>
        <v>0.49</v>
      </c>
    </row>
    <row r="3045" spans="22:46" x14ac:dyDescent="0.3">
      <c r="V3045">
        <v>3044</v>
      </c>
      <c r="W3045" t="s">
        <v>6934</v>
      </c>
      <c r="X3045" s="1">
        <v>42989</v>
      </c>
      <c r="Y3045" s="1">
        <v>43078</v>
      </c>
      <c r="Z3045" t="s">
        <v>1450</v>
      </c>
      <c r="AA3045" t="s">
        <v>5706</v>
      </c>
      <c r="AB3045" t="s">
        <v>5707</v>
      </c>
      <c r="AC3045" t="s">
        <v>108</v>
      </c>
      <c r="AD3045" t="s">
        <v>26</v>
      </c>
      <c r="AE3045" t="s">
        <v>1315</v>
      </c>
      <c r="AF3045" t="s">
        <v>43</v>
      </c>
      <c r="AG3045">
        <v>90805</v>
      </c>
      <c r="AH3045" t="s">
        <v>44</v>
      </c>
      <c r="AI3045" t="s">
        <v>6937</v>
      </c>
      <c r="AJ3045" t="s">
        <v>31</v>
      </c>
      <c r="AK3045" t="s">
        <v>35</v>
      </c>
      <c r="AL3045" t="s">
        <v>6938</v>
      </c>
      <c r="AM3045">
        <v>2054.2719999999999</v>
      </c>
      <c r="AN3045">
        <v>8</v>
      </c>
      <c r="AO3045">
        <v>0.2</v>
      </c>
      <c r="AP3045">
        <v>256.78399999999999</v>
      </c>
      <c r="AQ3045">
        <f>YEAR(Table1[[#This Row],[Order Date]])</f>
        <v>2017</v>
      </c>
      <c r="AR3045" t="str">
        <f>TEXT(Table1[[#This Row],[Order Date]],"mmmm")</f>
        <v>September</v>
      </c>
      <c r="AS3045" t="str">
        <f>"Q"&amp;ROUNDUP(MONTH(Table1[[#This Row],[Order Date]])/3,0)</f>
        <v>Q3</v>
      </c>
      <c r="AT3045">
        <f>IF(Table1[[#This Row],[Sales]]=0,0,Table1[[#This Row],[Profit]]/Table1[[#This Row],[Sales]])</f>
        <v>0.125</v>
      </c>
    </row>
    <row r="3046" spans="22:46" x14ac:dyDescent="0.3">
      <c r="V3046">
        <v>3045</v>
      </c>
      <c r="W3046" t="s">
        <v>6939</v>
      </c>
      <c r="X3046" s="1">
        <v>42124</v>
      </c>
      <c r="Y3046" s="1">
        <v>42040</v>
      </c>
      <c r="Z3046" t="s">
        <v>22</v>
      </c>
      <c r="AA3046" t="s">
        <v>5247</v>
      </c>
      <c r="AB3046" t="s">
        <v>5248</v>
      </c>
      <c r="AC3046" t="s">
        <v>25</v>
      </c>
      <c r="AD3046" t="s">
        <v>26</v>
      </c>
      <c r="AE3046" t="s">
        <v>312</v>
      </c>
      <c r="AF3046" t="s">
        <v>564</v>
      </c>
      <c r="AG3046">
        <v>45373</v>
      </c>
      <c r="AH3046" t="s">
        <v>160</v>
      </c>
      <c r="AI3046" t="s">
        <v>2807</v>
      </c>
      <c r="AJ3046" t="s">
        <v>73</v>
      </c>
      <c r="AK3046" t="s">
        <v>74</v>
      </c>
      <c r="AL3046" t="s">
        <v>2808</v>
      </c>
      <c r="AM3046">
        <v>1022.97</v>
      </c>
      <c r="AN3046">
        <v>5</v>
      </c>
      <c r="AO3046">
        <v>0.4</v>
      </c>
      <c r="AP3046">
        <v>-255.74250000000001</v>
      </c>
      <c r="AQ3046">
        <f>YEAR(Table1[[#This Row],[Order Date]])</f>
        <v>2015</v>
      </c>
      <c r="AR3046" t="str">
        <f>TEXT(Table1[[#This Row],[Order Date]],"mmmm")</f>
        <v>April</v>
      </c>
      <c r="AS3046" t="str">
        <f>"Q"&amp;ROUNDUP(MONTH(Table1[[#This Row],[Order Date]])/3,0)</f>
        <v>Q2</v>
      </c>
      <c r="AT3046">
        <f>IF(Table1[[#This Row],[Sales]]=0,0,Table1[[#This Row],[Profit]]/Table1[[#This Row],[Sales]])</f>
        <v>-0.25</v>
      </c>
    </row>
    <row r="3047" spans="22:46" x14ac:dyDescent="0.3">
      <c r="V3047">
        <v>3046</v>
      </c>
      <c r="W3047" t="s">
        <v>6940</v>
      </c>
      <c r="X3047" s="1">
        <v>43045</v>
      </c>
      <c r="Y3047" s="1">
        <v>43019</v>
      </c>
      <c r="Z3047" t="s">
        <v>22</v>
      </c>
      <c r="AA3047" t="s">
        <v>2403</v>
      </c>
      <c r="AB3047" t="s">
        <v>2404</v>
      </c>
      <c r="AC3047" t="s">
        <v>108</v>
      </c>
      <c r="AD3047" t="s">
        <v>26</v>
      </c>
      <c r="AE3047" t="s">
        <v>463</v>
      </c>
      <c r="AF3047" t="s">
        <v>256</v>
      </c>
      <c r="AG3047">
        <v>55407</v>
      </c>
      <c r="AH3047" t="s">
        <v>111</v>
      </c>
      <c r="AI3047" t="s">
        <v>6941</v>
      </c>
      <c r="AJ3047" t="s">
        <v>46</v>
      </c>
      <c r="AK3047" t="s">
        <v>70</v>
      </c>
      <c r="AL3047" t="s">
        <v>6942</v>
      </c>
      <c r="AM3047">
        <v>13.9</v>
      </c>
      <c r="AN3047">
        <v>5</v>
      </c>
      <c r="AO3047">
        <v>0</v>
      </c>
      <c r="AP3047">
        <v>3.6139999999999999</v>
      </c>
      <c r="AQ3047">
        <f>YEAR(Table1[[#This Row],[Order Date]])</f>
        <v>2017</v>
      </c>
      <c r="AR3047" t="str">
        <f>TEXT(Table1[[#This Row],[Order Date]],"mmmm")</f>
        <v>November</v>
      </c>
      <c r="AS3047" t="str">
        <f>"Q"&amp;ROUNDUP(MONTH(Table1[[#This Row],[Order Date]])/3,0)</f>
        <v>Q4</v>
      </c>
      <c r="AT3047">
        <f>IF(Table1[[#This Row],[Sales]]=0,0,Table1[[#This Row],[Profit]]/Table1[[#This Row],[Sales]])</f>
        <v>0.26</v>
      </c>
    </row>
    <row r="3048" spans="22:46" x14ac:dyDescent="0.3">
      <c r="V3048">
        <v>3047</v>
      </c>
      <c r="W3048" t="s">
        <v>6940</v>
      </c>
      <c r="X3048" s="1">
        <v>43045</v>
      </c>
      <c r="Y3048" s="1">
        <v>43019</v>
      </c>
      <c r="Z3048" t="s">
        <v>22</v>
      </c>
      <c r="AA3048" t="s">
        <v>2403</v>
      </c>
      <c r="AB3048" t="s">
        <v>2404</v>
      </c>
      <c r="AC3048" t="s">
        <v>108</v>
      </c>
      <c r="AD3048" t="s">
        <v>26</v>
      </c>
      <c r="AE3048" t="s">
        <v>463</v>
      </c>
      <c r="AF3048" t="s">
        <v>256</v>
      </c>
      <c r="AG3048">
        <v>55407</v>
      </c>
      <c r="AH3048" t="s">
        <v>111</v>
      </c>
      <c r="AI3048" t="s">
        <v>3610</v>
      </c>
      <c r="AJ3048" t="s">
        <v>46</v>
      </c>
      <c r="AK3048" t="s">
        <v>94</v>
      </c>
      <c r="AL3048" t="s">
        <v>205</v>
      </c>
      <c r="AM3048">
        <v>26.38</v>
      </c>
      <c r="AN3048">
        <v>1</v>
      </c>
      <c r="AO3048">
        <v>0</v>
      </c>
      <c r="AP3048">
        <v>12.1348</v>
      </c>
      <c r="AQ3048">
        <f>YEAR(Table1[[#This Row],[Order Date]])</f>
        <v>2017</v>
      </c>
      <c r="AR3048" t="str">
        <f>TEXT(Table1[[#This Row],[Order Date]],"mmmm")</f>
        <v>November</v>
      </c>
      <c r="AS3048" t="str">
        <f>"Q"&amp;ROUNDUP(MONTH(Table1[[#This Row],[Order Date]])/3,0)</f>
        <v>Q4</v>
      </c>
      <c r="AT3048">
        <f>IF(Table1[[#This Row],[Sales]]=0,0,Table1[[#This Row],[Profit]]/Table1[[#This Row],[Sales]])</f>
        <v>0.46</v>
      </c>
    </row>
    <row r="3049" spans="22:46" x14ac:dyDescent="0.3">
      <c r="V3049">
        <v>3048</v>
      </c>
      <c r="W3049" t="s">
        <v>6943</v>
      </c>
      <c r="X3049" s="1">
        <v>41912</v>
      </c>
      <c r="Y3049" s="1">
        <v>41739</v>
      </c>
      <c r="Z3049" t="s">
        <v>51</v>
      </c>
      <c r="AA3049" t="s">
        <v>1358</v>
      </c>
      <c r="AB3049" t="s">
        <v>1359</v>
      </c>
      <c r="AC3049" t="s">
        <v>25</v>
      </c>
      <c r="AD3049" t="s">
        <v>26</v>
      </c>
      <c r="AE3049" t="s">
        <v>99</v>
      </c>
      <c r="AF3049" t="s">
        <v>100</v>
      </c>
      <c r="AG3049">
        <v>98105</v>
      </c>
      <c r="AH3049" t="s">
        <v>44</v>
      </c>
      <c r="AI3049" t="s">
        <v>76</v>
      </c>
      <c r="AJ3049" t="s">
        <v>46</v>
      </c>
      <c r="AK3049" t="s">
        <v>77</v>
      </c>
      <c r="AL3049" t="s">
        <v>78</v>
      </c>
      <c r="AM3049">
        <v>43.176000000000002</v>
      </c>
      <c r="AN3049">
        <v>7</v>
      </c>
      <c r="AO3049">
        <v>0.2</v>
      </c>
      <c r="AP3049">
        <v>13.4925</v>
      </c>
      <c r="AQ3049">
        <f>YEAR(Table1[[#This Row],[Order Date]])</f>
        <v>2014</v>
      </c>
      <c r="AR3049" t="str">
        <f>TEXT(Table1[[#This Row],[Order Date]],"mmmm")</f>
        <v>September</v>
      </c>
      <c r="AS3049" t="str">
        <f>"Q"&amp;ROUNDUP(MONTH(Table1[[#This Row],[Order Date]])/3,0)</f>
        <v>Q3</v>
      </c>
      <c r="AT3049">
        <f>IF(Table1[[#This Row],[Sales]]=0,0,Table1[[#This Row],[Profit]]/Table1[[#This Row],[Sales]])</f>
        <v>0.3125</v>
      </c>
    </row>
    <row r="3050" spans="22:46" x14ac:dyDescent="0.3">
      <c r="V3050">
        <v>3049</v>
      </c>
      <c r="W3050" t="s">
        <v>6944</v>
      </c>
      <c r="X3050" s="1">
        <v>42827</v>
      </c>
      <c r="Y3050" s="1">
        <v>42829</v>
      </c>
      <c r="Z3050" t="s">
        <v>207</v>
      </c>
      <c r="AA3050" t="s">
        <v>6945</v>
      </c>
      <c r="AB3050" t="s">
        <v>6946</v>
      </c>
      <c r="AC3050" t="s">
        <v>108</v>
      </c>
      <c r="AD3050" t="s">
        <v>26</v>
      </c>
      <c r="AE3050" t="s">
        <v>563</v>
      </c>
      <c r="AF3050" t="s">
        <v>1429</v>
      </c>
      <c r="AG3050">
        <v>31907</v>
      </c>
      <c r="AH3050" t="s">
        <v>29</v>
      </c>
      <c r="AI3050" t="s">
        <v>609</v>
      </c>
      <c r="AJ3050" t="s">
        <v>31</v>
      </c>
      <c r="AK3050" t="s">
        <v>57</v>
      </c>
      <c r="AL3050" t="s">
        <v>610</v>
      </c>
      <c r="AM3050">
        <v>411.8</v>
      </c>
      <c r="AN3050">
        <v>2</v>
      </c>
      <c r="AO3050">
        <v>0</v>
      </c>
      <c r="AP3050">
        <v>70.006</v>
      </c>
      <c r="AQ3050">
        <f>YEAR(Table1[[#This Row],[Order Date]])</f>
        <v>2017</v>
      </c>
      <c r="AR3050" t="str">
        <f>TEXT(Table1[[#This Row],[Order Date]],"mmmm")</f>
        <v>April</v>
      </c>
      <c r="AS3050" t="str">
        <f>"Q"&amp;ROUNDUP(MONTH(Table1[[#This Row],[Order Date]])/3,0)</f>
        <v>Q2</v>
      </c>
      <c r="AT3050">
        <f>IF(Table1[[#This Row],[Sales]]=0,0,Table1[[#This Row],[Profit]]/Table1[[#This Row],[Sales]])</f>
        <v>0.16999999999999998</v>
      </c>
    </row>
    <row r="3051" spans="22:46" x14ac:dyDescent="0.3">
      <c r="V3051">
        <v>3050</v>
      </c>
      <c r="W3051" t="s">
        <v>6944</v>
      </c>
      <c r="X3051" s="1">
        <v>42827</v>
      </c>
      <c r="Y3051" s="1">
        <v>42829</v>
      </c>
      <c r="Z3051" t="s">
        <v>207</v>
      </c>
      <c r="AA3051" t="s">
        <v>6945</v>
      </c>
      <c r="AB3051" t="s">
        <v>6946</v>
      </c>
      <c r="AC3051" t="s">
        <v>108</v>
      </c>
      <c r="AD3051" t="s">
        <v>26</v>
      </c>
      <c r="AE3051" t="s">
        <v>563</v>
      </c>
      <c r="AF3051" t="s">
        <v>1429</v>
      </c>
      <c r="AG3051">
        <v>31907</v>
      </c>
      <c r="AH3051" t="s">
        <v>29</v>
      </c>
      <c r="AI3051" t="s">
        <v>1309</v>
      </c>
      <c r="AJ3051" t="s">
        <v>73</v>
      </c>
      <c r="AK3051" t="s">
        <v>176</v>
      </c>
      <c r="AL3051" t="s">
        <v>1310</v>
      </c>
      <c r="AM3051">
        <v>360</v>
      </c>
      <c r="AN3051">
        <v>4</v>
      </c>
      <c r="AO3051">
        <v>0</v>
      </c>
      <c r="AP3051">
        <v>129.6</v>
      </c>
      <c r="AQ3051">
        <f>YEAR(Table1[[#This Row],[Order Date]])</f>
        <v>2017</v>
      </c>
      <c r="AR3051" t="str">
        <f>TEXT(Table1[[#This Row],[Order Date]],"mmmm")</f>
        <v>April</v>
      </c>
      <c r="AS3051" t="str">
        <f>"Q"&amp;ROUNDUP(MONTH(Table1[[#This Row],[Order Date]])/3,0)</f>
        <v>Q2</v>
      </c>
      <c r="AT3051">
        <f>IF(Table1[[#This Row],[Sales]]=0,0,Table1[[#This Row],[Profit]]/Table1[[#This Row],[Sales]])</f>
        <v>0.36</v>
      </c>
    </row>
    <row r="3052" spans="22:46" x14ac:dyDescent="0.3">
      <c r="V3052">
        <v>3051</v>
      </c>
      <c r="W3052" t="s">
        <v>6947</v>
      </c>
      <c r="X3052" s="1">
        <v>43014</v>
      </c>
      <c r="Y3052" s="1">
        <v>43049</v>
      </c>
      <c r="Z3052" t="s">
        <v>51</v>
      </c>
      <c r="AA3052" t="s">
        <v>1203</v>
      </c>
      <c r="AB3052" t="s">
        <v>1204</v>
      </c>
      <c r="AC3052" t="s">
        <v>108</v>
      </c>
      <c r="AD3052" t="s">
        <v>26</v>
      </c>
      <c r="AE3052" t="s">
        <v>6948</v>
      </c>
      <c r="AF3052" t="s">
        <v>6949</v>
      </c>
      <c r="AG3052">
        <v>83642</v>
      </c>
      <c r="AH3052" t="s">
        <v>44</v>
      </c>
      <c r="AI3052" t="s">
        <v>6950</v>
      </c>
      <c r="AJ3052" t="s">
        <v>31</v>
      </c>
      <c r="AK3052" t="s">
        <v>67</v>
      </c>
      <c r="AL3052" t="s">
        <v>6951</v>
      </c>
      <c r="AM3052">
        <v>41.96</v>
      </c>
      <c r="AN3052">
        <v>2</v>
      </c>
      <c r="AO3052">
        <v>0</v>
      </c>
      <c r="AP3052">
        <v>2.9371999999999998</v>
      </c>
      <c r="AQ3052">
        <f>YEAR(Table1[[#This Row],[Order Date]])</f>
        <v>2017</v>
      </c>
      <c r="AR3052" t="str">
        <f>TEXT(Table1[[#This Row],[Order Date]],"mmmm")</f>
        <v>October</v>
      </c>
      <c r="AS3052" t="str">
        <f>"Q"&amp;ROUNDUP(MONTH(Table1[[#This Row],[Order Date]])/3,0)</f>
        <v>Q4</v>
      </c>
      <c r="AT3052">
        <f>IF(Table1[[#This Row],[Sales]]=0,0,Table1[[#This Row],[Profit]]/Table1[[#This Row],[Sales]])</f>
        <v>6.9999999999999993E-2</v>
      </c>
    </row>
    <row r="3053" spans="22:46" x14ac:dyDescent="0.3">
      <c r="V3053">
        <v>3052</v>
      </c>
      <c r="W3053" t="s">
        <v>6947</v>
      </c>
      <c r="X3053" s="1">
        <v>43014</v>
      </c>
      <c r="Y3053" s="1">
        <v>43049</v>
      </c>
      <c r="Z3053" t="s">
        <v>51</v>
      </c>
      <c r="AA3053" t="s">
        <v>1203</v>
      </c>
      <c r="AB3053" t="s">
        <v>1204</v>
      </c>
      <c r="AC3053" t="s">
        <v>108</v>
      </c>
      <c r="AD3053" t="s">
        <v>26</v>
      </c>
      <c r="AE3053" t="s">
        <v>6948</v>
      </c>
      <c r="AF3053" t="s">
        <v>6949</v>
      </c>
      <c r="AG3053">
        <v>83642</v>
      </c>
      <c r="AH3053" t="s">
        <v>44</v>
      </c>
      <c r="AI3053" t="s">
        <v>4707</v>
      </c>
      <c r="AJ3053" t="s">
        <v>46</v>
      </c>
      <c r="AK3053" t="s">
        <v>80</v>
      </c>
      <c r="AL3053" t="s">
        <v>4708</v>
      </c>
      <c r="AM3053">
        <v>227.84</v>
      </c>
      <c r="AN3053">
        <v>4</v>
      </c>
      <c r="AO3053">
        <v>0</v>
      </c>
      <c r="AP3053">
        <v>66.073599999999999</v>
      </c>
      <c r="AQ3053">
        <f>YEAR(Table1[[#This Row],[Order Date]])</f>
        <v>2017</v>
      </c>
      <c r="AR3053" t="str">
        <f>TEXT(Table1[[#This Row],[Order Date]],"mmmm")</f>
        <v>October</v>
      </c>
      <c r="AS3053" t="str">
        <f>"Q"&amp;ROUNDUP(MONTH(Table1[[#This Row],[Order Date]])/3,0)</f>
        <v>Q4</v>
      </c>
      <c r="AT3053">
        <f>IF(Table1[[#This Row],[Sales]]=0,0,Table1[[#This Row],[Profit]]/Table1[[#This Row],[Sales]])</f>
        <v>0.28999999999999998</v>
      </c>
    </row>
    <row r="3054" spans="22:46" x14ac:dyDescent="0.3">
      <c r="V3054">
        <v>3053</v>
      </c>
      <c r="W3054" t="s">
        <v>6947</v>
      </c>
      <c r="X3054" s="1">
        <v>43014</v>
      </c>
      <c r="Y3054" s="1">
        <v>43049</v>
      </c>
      <c r="Z3054" t="s">
        <v>51</v>
      </c>
      <c r="AA3054" t="s">
        <v>1203</v>
      </c>
      <c r="AB3054" t="s">
        <v>1204</v>
      </c>
      <c r="AC3054" t="s">
        <v>108</v>
      </c>
      <c r="AD3054" t="s">
        <v>26</v>
      </c>
      <c r="AE3054" t="s">
        <v>6948</v>
      </c>
      <c r="AF3054" t="s">
        <v>6949</v>
      </c>
      <c r="AG3054">
        <v>83642</v>
      </c>
      <c r="AH3054" t="s">
        <v>44</v>
      </c>
      <c r="AI3054" t="s">
        <v>5572</v>
      </c>
      <c r="AJ3054" t="s">
        <v>46</v>
      </c>
      <c r="AK3054" t="s">
        <v>94</v>
      </c>
      <c r="AL3054" t="s">
        <v>5573</v>
      </c>
      <c r="AM3054">
        <v>37.94</v>
      </c>
      <c r="AN3054">
        <v>2</v>
      </c>
      <c r="AO3054">
        <v>0</v>
      </c>
      <c r="AP3054">
        <v>18.211200000000002</v>
      </c>
      <c r="AQ3054">
        <f>YEAR(Table1[[#This Row],[Order Date]])</f>
        <v>2017</v>
      </c>
      <c r="AR3054" t="str">
        <f>TEXT(Table1[[#This Row],[Order Date]],"mmmm")</f>
        <v>October</v>
      </c>
      <c r="AS3054" t="str">
        <f>"Q"&amp;ROUNDUP(MONTH(Table1[[#This Row],[Order Date]])/3,0)</f>
        <v>Q4</v>
      </c>
      <c r="AT3054">
        <f>IF(Table1[[#This Row],[Sales]]=0,0,Table1[[#This Row],[Profit]]/Table1[[#This Row],[Sales]])</f>
        <v>0.48000000000000009</v>
      </c>
    </row>
    <row r="3055" spans="22:46" x14ac:dyDescent="0.3">
      <c r="V3055">
        <v>3054</v>
      </c>
      <c r="W3055" t="s">
        <v>6952</v>
      </c>
      <c r="X3055" s="1">
        <v>42469</v>
      </c>
      <c r="Y3055" t="s">
        <v>1639</v>
      </c>
      <c r="Z3055" t="s">
        <v>22</v>
      </c>
      <c r="AA3055" t="s">
        <v>6953</v>
      </c>
      <c r="AB3055" t="s">
        <v>6954</v>
      </c>
      <c r="AC3055" t="s">
        <v>108</v>
      </c>
      <c r="AD3055" t="s">
        <v>26</v>
      </c>
      <c r="AE3055" t="s">
        <v>993</v>
      </c>
      <c r="AF3055" t="s">
        <v>267</v>
      </c>
      <c r="AG3055">
        <v>48227</v>
      </c>
      <c r="AH3055" t="s">
        <v>111</v>
      </c>
      <c r="AI3055" t="s">
        <v>6276</v>
      </c>
      <c r="AJ3055" t="s">
        <v>73</v>
      </c>
      <c r="AK3055" t="s">
        <v>74</v>
      </c>
      <c r="AL3055" t="s">
        <v>6277</v>
      </c>
      <c r="AM3055">
        <v>517.9</v>
      </c>
      <c r="AN3055">
        <v>2</v>
      </c>
      <c r="AO3055">
        <v>0</v>
      </c>
      <c r="AP3055">
        <v>134.654</v>
      </c>
      <c r="AQ3055">
        <f>YEAR(Table1[[#This Row],[Order Date]])</f>
        <v>2016</v>
      </c>
      <c r="AR3055" t="str">
        <f>TEXT(Table1[[#This Row],[Order Date]],"mmmm")</f>
        <v>April</v>
      </c>
      <c r="AS3055" t="str">
        <f>"Q"&amp;ROUNDUP(MONTH(Table1[[#This Row],[Order Date]])/3,0)</f>
        <v>Q2</v>
      </c>
      <c r="AT3055">
        <f>IF(Table1[[#This Row],[Sales]]=0,0,Table1[[#This Row],[Profit]]/Table1[[#This Row],[Sales]])</f>
        <v>0.26</v>
      </c>
    </row>
    <row r="3056" spans="22:46" x14ac:dyDescent="0.3">
      <c r="V3056">
        <v>3055</v>
      </c>
      <c r="W3056" t="s">
        <v>6952</v>
      </c>
      <c r="X3056" s="1">
        <v>42469</v>
      </c>
      <c r="Y3056" t="s">
        <v>1639</v>
      </c>
      <c r="Z3056" t="s">
        <v>22</v>
      </c>
      <c r="AA3056" t="s">
        <v>6953</v>
      </c>
      <c r="AB3056" t="s">
        <v>6954</v>
      </c>
      <c r="AC3056" t="s">
        <v>108</v>
      </c>
      <c r="AD3056" t="s">
        <v>26</v>
      </c>
      <c r="AE3056" t="s">
        <v>993</v>
      </c>
      <c r="AF3056" t="s">
        <v>267</v>
      </c>
      <c r="AG3056">
        <v>48227</v>
      </c>
      <c r="AH3056" t="s">
        <v>111</v>
      </c>
      <c r="AI3056" t="s">
        <v>1948</v>
      </c>
      <c r="AJ3056" t="s">
        <v>46</v>
      </c>
      <c r="AK3056" t="s">
        <v>77</v>
      </c>
      <c r="AL3056" t="s">
        <v>1949</v>
      </c>
      <c r="AM3056">
        <v>5.28</v>
      </c>
      <c r="AN3056">
        <v>2</v>
      </c>
      <c r="AO3056">
        <v>0</v>
      </c>
      <c r="AP3056">
        <v>2.4287999999999998</v>
      </c>
      <c r="AQ3056">
        <f>YEAR(Table1[[#This Row],[Order Date]])</f>
        <v>2016</v>
      </c>
      <c r="AR3056" t="str">
        <f>TEXT(Table1[[#This Row],[Order Date]],"mmmm")</f>
        <v>April</v>
      </c>
      <c r="AS3056" t="str">
        <f>"Q"&amp;ROUNDUP(MONTH(Table1[[#This Row],[Order Date]])/3,0)</f>
        <v>Q2</v>
      </c>
      <c r="AT3056">
        <f>IF(Table1[[#This Row],[Sales]]=0,0,Table1[[#This Row],[Profit]]/Table1[[#This Row],[Sales]])</f>
        <v>0.45999999999999996</v>
      </c>
    </row>
    <row r="3057" spans="22:46" x14ac:dyDescent="0.3">
      <c r="V3057">
        <v>3056</v>
      </c>
      <c r="W3057" t="s">
        <v>6955</v>
      </c>
      <c r="X3057" s="1">
        <v>42244</v>
      </c>
      <c r="Y3057" s="1">
        <v>42013</v>
      </c>
      <c r="Z3057" t="s">
        <v>51</v>
      </c>
      <c r="AA3057" t="s">
        <v>4509</v>
      </c>
      <c r="AB3057" t="s">
        <v>4510</v>
      </c>
      <c r="AC3057" t="s">
        <v>41</v>
      </c>
      <c r="AD3057" t="s">
        <v>26</v>
      </c>
      <c r="AE3057" t="s">
        <v>342</v>
      </c>
      <c r="AF3057" t="s">
        <v>233</v>
      </c>
      <c r="AG3057">
        <v>60623</v>
      </c>
      <c r="AH3057" t="s">
        <v>111</v>
      </c>
      <c r="AI3057" t="s">
        <v>3908</v>
      </c>
      <c r="AJ3057" t="s">
        <v>73</v>
      </c>
      <c r="AK3057" t="s">
        <v>1363</v>
      </c>
      <c r="AL3057" t="s">
        <v>3909</v>
      </c>
      <c r="AM3057">
        <v>2799.96</v>
      </c>
      <c r="AN3057">
        <v>5</v>
      </c>
      <c r="AO3057">
        <v>0.2</v>
      </c>
      <c r="AP3057">
        <v>874.98749999999995</v>
      </c>
      <c r="AQ3057">
        <f>YEAR(Table1[[#This Row],[Order Date]])</f>
        <v>2015</v>
      </c>
      <c r="AR3057" t="str">
        <f>TEXT(Table1[[#This Row],[Order Date]],"mmmm")</f>
        <v>August</v>
      </c>
      <c r="AS3057" t="str">
        <f>"Q"&amp;ROUNDUP(MONTH(Table1[[#This Row],[Order Date]])/3,0)</f>
        <v>Q3</v>
      </c>
      <c r="AT3057">
        <f>IF(Table1[[#This Row],[Sales]]=0,0,Table1[[#This Row],[Profit]]/Table1[[#This Row],[Sales]])</f>
        <v>0.3125</v>
      </c>
    </row>
    <row r="3058" spans="22:46" x14ac:dyDescent="0.3">
      <c r="V3058">
        <v>3057</v>
      </c>
      <c r="W3058" t="s">
        <v>6956</v>
      </c>
      <c r="X3058" s="1">
        <v>43027</v>
      </c>
      <c r="Y3058" t="s">
        <v>1771</v>
      </c>
      <c r="Z3058" t="s">
        <v>22</v>
      </c>
      <c r="AA3058" t="s">
        <v>4840</v>
      </c>
      <c r="AB3058" t="s">
        <v>4841</v>
      </c>
      <c r="AC3058" t="s">
        <v>41</v>
      </c>
      <c r="AD3058" t="s">
        <v>26</v>
      </c>
      <c r="AE3058" t="s">
        <v>136</v>
      </c>
      <c r="AF3058" t="s">
        <v>43</v>
      </c>
      <c r="AG3058">
        <v>94110</v>
      </c>
      <c r="AH3058" t="s">
        <v>44</v>
      </c>
      <c r="AI3058" t="s">
        <v>6149</v>
      </c>
      <c r="AJ3058" t="s">
        <v>46</v>
      </c>
      <c r="AK3058" t="s">
        <v>190</v>
      </c>
      <c r="AL3058" t="s">
        <v>6150</v>
      </c>
      <c r="AM3058">
        <v>8.9600000000000009</v>
      </c>
      <c r="AN3058">
        <v>2</v>
      </c>
      <c r="AO3058">
        <v>0</v>
      </c>
      <c r="AP3058">
        <v>4.3007999999999997</v>
      </c>
      <c r="AQ3058">
        <f>YEAR(Table1[[#This Row],[Order Date]])</f>
        <v>2017</v>
      </c>
      <c r="AR3058" t="str">
        <f>TEXT(Table1[[#This Row],[Order Date]],"mmmm")</f>
        <v>October</v>
      </c>
      <c r="AS3058" t="str">
        <f>"Q"&amp;ROUNDUP(MONTH(Table1[[#This Row],[Order Date]])/3,0)</f>
        <v>Q4</v>
      </c>
      <c r="AT3058">
        <f>IF(Table1[[#This Row],[Sales]]=0,0,Table1[[#This Row],[Profit]]/Table1[[#This Row],[Sales]])</f>
        <v>0.47999999999999993</v>
      </c>
    </row>
    <row r="3059" spans="22:46" x14ac:dyDescent="0.3">
      <c r="V3059">
        <v>3058</v>
      </c>
      <c r="W3059" t="s">
        <v>6956</v>
      </c>
      <c r="X3059" s="1">
        <v>43027</v>
      </c>
      <c r="Y3059" t="s">
        <v>1771</v>
      </c>
      <c r="Z3059" t="s">
        <v>22</v>
      </c>
      <c r="AA3059" t="s">
        <v>4840</v>
      </c>
      <c r="AB3059" t="s">
        <v>4841</v>
      </c>
      <c r="AC3059" t="s">
        <v>41</v>
      </c>
      <c r="AD3059" t="s">
        <v>26</v>
      </c>
      <c r="AE3059" t="s">
        <v>136</v>
      </c>
      <c r="AF3059" t="s">
        <v>43</v>
      </c>
      <c r="AG3059">
        <v>94110</v>
      </c>
      <c r="AH3059" t="s">
        <v>44</v>
      </c>
      <c r="AI3059" t="s">
        <v>4658</v>
      </c>
      <c r="AJ3059" t="s">
        <v>46</v>
      </c>
      <c r="AK3059" t="s">
        <v>47</v>
      </c>
      <c r="AL3059" t="s">
        <v>4659</v>
      </c>
      <c r="AM3059">
        <v>31.5</v>
      </c>
      <c r="AN3059">
        <v>10</v>
      </c>
      <c r="AO3059">
        <v>0</v>
      </c>
      <c r="AP3059">
        <v>15.12</v>
      </c>
      <c r="AQ3059">
        <f>YEAR(Table1[[#This Row],[Order Date]])</f>
        <v>2017</v>
      </c>
      <c r="AR3059" t="str">
        <f>TEXT(Table1[[#This Row],[Order Date]],"mmmm")</f>
        <v>October</v>
      </c>
      <c r="AS3059" t="str">
        <f>"Q"&amp;ROUNDUP(MONTH(Table1[[#This Row],[Order Date]])/3,0)</f>
        <v>Q4</v>
      </c>
      <c r="AT3059">
        <f>IF(Table1[[#This Row],[Sales]]=0,0,Table1[[#This Row],[Profit]]/Table1[[#This Row],[Sales]])</f>
        <v>0.48</v>
      </c>
    </row>
    <row r="3060" spans="22:46" x14ac:dyDescent="0.3">
      <c r="V3060">
        <v>3059</v>
      </c>
      <c r="W3060" t="s">
        <v>6956</v>
      </c>
      <c r="X3060" s="1">
        <v>43027</v>
      </c>
      <c r="Y3060" t="s">
        <v>1771</v>
      </c>
      <c r="Z3060" t="s">
        <v>22</v>
      </c>
      <c r="AA3060" t="s">
        <v>4840</v>
      </c>
      <c r="AB3060" t="s">
        <v>4841</v>
      </c>
      <c r="AC3060" t="s">
        <v>41</v>
      </c>
      <c r="AD3060" t="s">
        <v>26</v>
      </c>
      <c r="AE3060" t="s">
        <v>136</v>
      </c>
      <c r="AF3060" t="s">
        <v>43</v>
      </c>
      <c r="AG3060">
        <v>94110</v>
      </c>
      <c r="AH3060" t="s">
        <v>44</v>
      </c>
      <c r="AI3060" t="s">
        <v>2973</v>
      </c>
      <c r="AJ3060" t="s">
        <v>31</v>
      </c>
      <c r="AK3060" t="s">
        <v>67</v>
      </c>
      <c r="AL3060" t="s">
        <v>2974</v>
      </c>
      <c r="AM3060">
        <v>30.56</v>
      </c>
      <c r="AN3060">
        <v>2</v>
      </c>
      <c r="AO3060">
        <v>0</v>
      </c>
      <c r="AP3060">
        <v>10.3904</v>
      </c>
      <c r="AQ3060">
        <f>YEAR(Table1[[#This Row],[Order Date]])</f>
        <v>2017</v>
      </c>
      <c r="AR3060" t="str">
        <f>TEXT(Table1[[#This Row],[Order Date]],"mmmm")</f>
        <v>October</v>
      </c>
      <c r="AS3060" t="str">
        <f>"Q"&amp;ROUNDUP(MONTH(Table1[[#This Row],[Order Date]])/3,0)</f>
        <v>Q4</v>
      </c>
      <c r="AT3060">
        <f>IF(Table1[[#This Row],[Sales]]=0,0,Table1[[#This Row],[Profit]]/Table1[[#This Row],[Sales]])</f>
        <v>0.34</v>
      </c>
    </row>
    <row r="3061" spans="22:46" x14ac:dyDescent="0.3">
      <c r="V3061">
        <v>3060</v>
      </c>
      <c r="W3061" t="s">
        <v>6956</v>
      </c>
      <c r="X3061" s="1">
        <v>43027</v>
      </c>
      <c r="Y3061" t="s">
        <v>1771</v>
      </c>
      <c r="Z3061" t="s">
        <v>22</v>
      </c>
      <c r="AA3061" t="s">
        <v>4840</v>
      </c>
      <c r="AB3061" t="s">
        <v>4841</v>
      </c>
      <c r="AC3061" t="s">
        <v>41</v>
      </c>
      <c r="AD3061" t="s">
        <v>26</v>
      </c>
      <c r="AE3061" t="s">
        <v>136</v>
      </c>
      <c r="AF3061" t="s">
        <v>43</v>
      </c>
      <c r="AG3061">
        <v>94110</v>
      </c>
      <c r="AH3061" t="s">
        <v>44</v>
      </c>
      <c r="AI3061" t="s">
        <v>6957</v>
      </c>
      <c r="AJ3061" t="s">
        <v>31</v>
      </c>
      <c r="AK3061" t="s">
        <v>57</v>
      </c>
      <c r="AL3061" t="s">
        <v>6958</v>
      </c>
      <c r="AM3061">
        <v>24.367999999999999</v>
      </c>
      <c r="AN3061">
        <v>2</v>
      </c>
      <c r="AO3061">
        <v>0.2</v>
      </c>
      <c r="AP3061">
        <v>-3.3506</v>
      </c>
      <c r="AQ3061">
        <f>YEAR(Table1[[#This Row],[Order Date]])</f>
        <v>2017</v>
      </c>
      <c r="AR3061" t="str">
        <f>TEXT(Table1[[#This Row],[Order Date]],"mmmm")</f>
        <v>October</v>
      </c>
      <c r="AS3061" t="str">
        <f>"Q"&amp;ROUNDUP(MONTH(Table1[[#This Row],[Order Date]])/3,0)</f>
        <v>Q4</v>
      </c>
      <c r="AT3061">
        <f>IF(Table1[[#This Row],[Sales]]=0,0,Table1[[#This Row],[Profit]]/Table1[[#This Row],[Sales]])</f>
        <v>-0.13750000000000001</v>
      </c>
    </row>
    <row r="3062" spans="22:46" x14ac:dyDescent="0.3">
      <c r="V3062">
        <v>3061</v>
      </c>
      <c r="W3062" t="s">
        <v>6959</v>
      </c>
      <c r="X3062" s="1">
        <v>42681</v>
      </c>
      <c r="Y3062" s="1">
        <v>42715</v>
      </c>
      <c r="Z3062" t="s">
        <v>51</v>
      </c>
      <c r="AA3062" t="s">
        <v>6705</v>
      </c>
      <c r="AB3062" t="s">
        <v>6706</v>
      </c>
      <c r="AC3062" t="s">
        <v>41</v>
      </c>
      <c r="AD3062" t="s">
        <v>26</v>
      </c>
      <c r="AE3062" t="s">
        <v>684</v>
      </c>
      <c r="AF3062" t="s">
        <v>564</v>
      </c>
      <c r="AG3062">
        <v>43055</v>
      </c>
      <c r="AH3062" t="s">
        <v>160</v>
      </c>
      <c r="AI3062" t="s">
        <v>5547</v>
      </c>
      <c r="AJ3062" t="s">
        <v>73</v>
      </c>
      <c r="AK3062" t="s">
        <v>176</v>
      </c>
      <c r="AL3062" t="s">
        <v>5548</v>
      </c>
      <c r="AM3062">
        <v>119.976</v>
      </c>
      <c r="AN3062">
        <v>3</v>
      </c>
      <c r="AO3062">
        <v>0.2</v>
      </c>
      <c r="AP3062">
        <v>22.4955</v>
      </c>
      <c r="AQ3062">
        <f>YEAR(Table1[[#This Row],[Order Date]])</f>
        <v>2016</v>
      </c>
      <c r="AR3062" t="str">
        <f>TEXT(Table1[[#This Row],[Order Date]],"mmmm")</f>
        <v>November</v>
      </c>
      <c r="AS3062" t="str">
        <f>"Q"&amp;ROUNDUP(MONTH(Table1[[#This Row],[Order Date]])/3,0)</f>
        <v>Q4</v>
      </c>
      <c r="AT3062">
        <f>IF(Table1[[#This Row],[Sales]]=0,0,Table1[[#This Row],[Profit]]/Table1[[#This Row],[Sales]])</f>
        <v>0.1875</v>
      </c>
    </row>
    <row r="3063" spans="22:46" x14ac:dyDescent="0.3">
      <c r="V3063">
        <v>3062</v>
      </c>
      <c r="W3063" t="s">
        <v>6960</v>
      </c>
      <c r="X3063" s="1">
        <v>42797</v>
      </c>
      <c r="Y3063" s="1">
        <v>42919</v>
      </c>
      <c r="Z3063" t="s">
        <v>51</v>
      </c>
      <c r="AA3063" t="s">
        <v>6961</v>
      </c>
      <c r="AB3063" t="s">
        <v>6962</v>
      </c>
      <c r="AC3063" t="s">
        <v>25</v>
      </c>
      <c r="AD3063" t="s">
        <v>26</v>
      </c>
      <c r="AE3063" t="s">
        <v>923</v>
      </c>
      <c r="AF3063" t="s">
        <v>110</v>
      </c>
      <c r="AG3063">
        <v>75081</v>
      </c>
      <c r="AH3063" t="s">
        <v>111</v>
      </c>
      <c r="AI3063" t="s">
        <v>3524</v>
      </c>
      <c r="AJ3063" t="s">
        <v>46</v>
      </c>
      <c r="AK3063" t="s">
        <v>94</v>
      </c>
      <c r="AL3063" t="s">
        <v>3525</v>
      </c>
      <c r="AM3063">
        <v>26.88</v>
      </c>
      <c r="AN3063">
        <v>8</v>
      </c>
      <c r="AO3063">
        <v>0.2</v>
      </c>
      <c r="AP3063">
        <v>9.7439999999999998</v>
      </c>
      <c r="AQ3063">
        <f>YEAR(Table1[[#This Row],[Order Date]])</f>
        <v>2017</v>
      </c>
      <c r="AR3063" t="str">
        <f>TEXT(Table1[[#This Row],[Order Date]],"mmmm")</f>
        <v>March</v>
      </c>
      <c r="AS3063" t="str">
        <f>"Q"&amp;ROUNDUP(MONTH(Table1[[#This Row],[Order Date]])/3,0)</f>
        <v>Q1</v>
      </c>
      <c r="AT3063">
        <f>IF(Table1[[#This Row],[Sales]]=0,0,Table1[[#This Row],[Profit]]/Table1[[#This Row],[Sales]])</f>
        <v>0.36249999999999999</v>
      </c>
    </row>
    <row r="3064" spans="22:46" x14ac:dyDescent="0.3">
      <c r="V3064">
        <v>3063</v>
      </c>
      <c r="W3064" t="s">
        <v>6963</v>
      </c>
      <c r="X3064" s="1">
        <v>42335</v>
      </c>
      <c r="Y3064" t="s">
        <v>2317</v>
      </c>
      <c r="Z3064" t="s">
        <v>207</v>
      </c>
      <c r="AA3064" t="s">
        <v>2379</v>
      </c>
      <c r="AB3064" t="s">
        <v>2380</v>
      </c>
      <c r="AC3064" t="s">
        <v>41</v>
      </c>
      <c r="AD3064" t="s">
        <v>26</v>
      </c>
      <c r="AE3064" t="s">
        <v>684</v>
      </c>
      <c r="AF3064" t="s">
        <v>276</v>
      </c>
      <c r="AG3064">
        <v>19711</v>
      </c>
      <c r="AH3064" t="s">
        <v>160</v>
      </c>
      <c r="AI3064" t="s">
        <v>6964</v>
      </c>
      <c r="AJ3064" t="s">
        <v>73</v>
      </c>
      <c r="AK3064" t="s">
        <v>74</v>
      </c>
      <c r="AL3064" t="s">
        <v>6965</v>
      </c>
      <c r="AM3064">
        <v>83.97</v>
      </c>
      <c r="AN3064">
        <v>3</v>
      </c>
      <c r="AO3064">
        <v>0</v>
      </c>
      <c r="AP3064">
        <v>23.511600000000001</v>
      </c>
      <c r="AQ3064">
        <f>YEAR(Table1[[#This Row],[Order Date]])</f>
        <v>2015</v>
      </c>
      <c r="AR3064" t="str">
        <f>TEXT(Table1[[#This Row],[Order Date]],"mmmm")</f>
        <v>November</v>
      </c>
      <c r="AS3064" t="str">
        <f>"Q"&amp;ROUNDUP(MONTH(Table1[[#This Row],[Order Date]])/3,0)</f>
        <v>Q4</v>
      </c>
      <c r="AT3064">
        <f>IF(Table1[[#This Row],[Sales]]=0,0,Table1[[#This Row],[Profit]]/Table1[[#This Row],[Sales]])</f>
        <v>0.28000000000000003</v>
      </c>
    </row>
    <row r="3065" spans="22:46" x14ac:dyDescent="0.3">
      <c r="V3065">
        <v>3064</v>
      </c>
      <c r="W3065" t="s">
        <v>6963</v>
      </c>
      <c r="X3065" s="1">
        <v>42335</v>
      </c>
      <c r="Y3065" t="s">
        <v>2317</v>
      </c>
      <c r="Z3065" t="s">
        <v>207</v>
      </c>
      <c r="AA3065" t="s">
        <v>2379</v>
      </c>
      <c r="AB3065" t="s">
        <v>2380</v>
      </c>
      <c r="AC3065" t="s">
        <v>41</v>
      </c>
      <c r="AD3065" t="s">
        <v>26</v>
      </c>
      <c r="AE3065" t="s">
        <v>684</v>
      </c>
      <c r="AF3065" t="s">
        <v>276</v>
      </c>
      <c r="AG3065">
        <v>19711</v>
      </c>
      <c r="AH3065" t="s">
        <v>160</v>
      </c>
      <c r="AI3065" t="s">
        <v>6966</v>
      </c>
      <c r="AJ3065" t="s">
        <v>73</v>
      </c>
      <c r="AK3065" t="s">
        <v>176</v>
      </c>
      <c r="AL3065" t="s">
        <v>6967</v>
      </c>
      <c r="AM3065">
        <v>104.97</v>
      </c>
      <c r="AN3065">
        <v>3</v>
      </c>
      <c r="AO3065">
        <v>0</v>
      </c>
      <c r="AP3065">
        <v>7.3479000000000001</v>
      </c>
      <c r="AQ3065">
        <f>YEAR(Table1[[#This Row],[Order Date]])</f>
        <v>2015</v>
      </c>
      <c r="AR3065" t="str">
        <f>TEXT(Table1[[#This Row],[Order Date]],"mmmm")</f>
        <v>November</v>
      </c>
      <c r="AS3065" t="str">
        <f>"Q"&amp;ROUNDUP(MONTH(Table1[[#This Row],[Order Date]])/3,0)</f>
        <v>Q4</v>
      </c>
      <c r="AT3065">
        <f>IF(Table1[[#This Row],[Sales]]=0,0,Table1[[#This Row],[Profit]]/Table1[[#This Row],[Sales]])</f>
        <v>7.0000000000000007E-2</v>
      </c>
    </row>
    <row r="3066" spans="22:46" x14ac:dyDescent="0.3">
      <c r="V3066">
        <v>3065</v>
      </c>
      <c r="W3066" t="s">
        <v>6968</v>
      </c>
      <c r="X3066" s="1">
        <v>42807</v>
      </c>
      <c r="Y3066" t="s">
        <v>2481</v>
      </c>
      <c r="Z3066" t="s">
        <v>22</v>
      </c>
      <c r="AA3066" t="s">
        <v>6969</v>
      </c>
      <c r="AB3066" t="s">
        <v>6970</v>
      </c>
      <c r="AC3066" t="s">
        <v>108</v>
      </c>
      <c r="AD3066" t="s">
        <v>26</v>
      </c>
      <c r="AE3066" t="s">
        <v>6102</v>
      </c>
      <c r="AF3066" t="s">
        <v>753</v>
      </c>
      <c r="AG3066">
        <v>87105</v>
      </c>
      <c r="AH3066" t="s">
        <v>44</v>
      </c>
      <c r="AI3066" t="s">
        <v>393</v>
      </c>
      <c r="AJ3066" t="s">
        <v>46</v>
      </c>
      <c r="AK3066" t="s">
        <v>60</v>
      </c>
      <c r="AL3066" t="s">
        <v>394</v>
      </c>
      <c r="AM3066">
        <v>90.8</v>
      </c>
      <c r="AN3066">
        <v>8</v>
      </c>
      <c r="AO3066">
        <v>0</v>
      </c>
      <c r="AP3066">
        <v>25.423999999999999</v>
      </c>
      <c r="AQ3066">
        <f>YEAR(Table1[[#This Row],[Order Date]])</f>
        <v>2017</v>
      </c>
      <c r="AR3066" t="str">
        <f>TEXT(Table1[[#This Row],[Order Date]],"mmmm")</f>
        <v>March</v>
      </c>
      <c r="AS3066" t="str">
        <f>"Q"&amp;ROUNDUP(MONTH(Table1[[#This Row],[Order Date]])/3,0)</f>
        <v>Q1</v>
      </c>
      <c r="AT3066">
        <f>IF(Table1[[#This Row],[Sales]]=0,0,Table1[[#This Row],[Profit]]/Table1[[#This Row],[Sales]])</f>
        <v>0.28000000000000003</v>
      </c>
    </row>
    <row r="3067" spans="22:46" x14ac:dyDescent="0.3">
      <c r="V3067">
        <v>3066</v>
      </c>
      <c r="W3067" t="s">
        <v>6968</v>
      </c>
      <c r="X3067" s="1">
        <v>42807</v>
      </c>
      <c r="Y3067" t="s">
        <v>2481</v>
      </c>
      <c r="Z3067" t="s">
        <v>22</v>
      </c>
      <c r="AA3067" t="s">
        <v>6969</v>
      </c>
      <c r="AB3067" t="s">
        <v>6970</v>
      </c>
      <c r="AC3067" t="s">
        <v>108</v>
      </c>
      <c r="AD3067" t="s">
        <v>26</v>
      </c>
      <c r="AE3067" t="s">
        <v>6102</v>
      </c>
      <c r="AF3067" t="s">
        <v>753</v>
      </c>
      <c r="AG3067">
        <v>87105</v>
      </c>
      <c r="AH3067" t="s">
        <v>44</v>
      </c>
      <c r="AI3067" t="s">
        <v>3187</v>
      </c>
      <c r="AJ3067" t="s">
        <v>73</v>
      </c>
      <c r="AK3067" t="s">
        <v>74</v>
      </c>
      <c r="AL3067" t="s">
        <v>3188</v>
      </c>
      <c r="AM3067">
        <v>140.73599999999999</v>
      </c>
      <c r="AN3067">
        <v>8</v>
      </c>
      <c r="AO3067">
        <v>0.2</v>
      </c>
      <c r="AP3067">
        <v>49.257599999999996</v>
      </c>
      <c r="AQ3067">
        <f>YEAR(Table1[[#This Row],[Order Date]])</f>
        <v>2017</v>
      </c>
      <c r="AR3067" t="str">
        <f>TEXT(Table1[[#This Row],[Order Date]],"mmmm")</f>
        <v>March</v>
      </c>
      <c r="AS3067" t="str">
        <f>"Q"&amp;ROUNDUP(MONTH(Table1[[#This Row],[Order Date]])/3,0)</f>
        <v>Q1</v>
      </c>
      <c r="AT3067">
        <f>IF(Table1[[#This Row],[Sales]]=0,0,Table1[[#This Row],[Profit]]/Table1[[#This Row],[Sales]])</f>
        <v>0.35</v>
      </c>
    </row>
    <row r="3068" spans="22:46" x14ac:dyDescent="0.3">
      <c r="V3068">
        <v>3067</v>
      </c>
      <c r="W3068" t="s">
        <v>6968</v>
      </c>
      <c r="X3068" s="1">
        <v>42807</v>
      </c>
      <c r="Y3068" t="s">
        <v>2481</v>
      </c>
      <c r="Z3068" t="s">
        <v>22</v>
      </c>
      <c r="AA3068" t="s">
        <v>6969</v>
      </c>
      <c r="AB3068" t="s">
        <v>6970</v>
      </c>
      <c r="AC3068" t="s">
        <v>108</v>
      </c>
      <c r="AD3068" t="s">
        <v>26</v>
      </c>
      <c r="AE3068" t="s">
        <v>6102</v>
      </c>
      <c r="AF3068" t="s">
        <v>753</v>
      </c>
      <c r="AG3068">
        <v>87105</v>
      </c>
      <c r="AH3068" t="s">
        <v>44</v>
      </c>
      <c r="AI3068" t="s">
        <v>6971</v>
      </c>
      <c r="AJ3068" t="s">
        <v>73</v>
      </c>
      <c r="AK3068" t="s">
        <v>176</v>
      </c>
      <c r="AL3068" t="s">
        <v>6972</v>
      </c>
      <c r="AM3068">
        <v>214.95</v>
      </c>
      <c r="AN3068">
        <v>5</v>
      </c>
      <c r="AO3068">
        <v>0</v>
      </c>
      <c r="AP3068">
        <v>88.129499999999993</v>
      </c>
      <c r="AQ3068">
        <f>YEAR(Table1[[#This Row],[Order Date]])</f>
        <v>2017</v>
      </c>
      <c r="AR3068" t="str">
        <f>TEXT(Table1[[#This Row],[Order Date]],"mmmm")</f>
        <v>March</v>
      </c>
      <c r="AS3068" t="str">
        <f>"Q"&amp;ROUNDUP(MONTH(Table1[[#This Row],[Order Date]])/3,0)</f>
        <v>Q1</v>
      </c>
      <c r="AT3068">
        <f>IF(Table1[[#This Row],[Sales]]=0,0,Table1[[#This Row],[Profit]]/Table1[[#This Row],[Sales]])</f>
        <v>0.41</v>
      </c>
    </row>
    <row r="3069" spans="22:46" x14ac:dyDescent="0.3">
      <c r="V3069">
        <v>3068</v>
      </c>
      <c r="W3069" t="s">
        <v>6968</v>
      </c>
      <c r="X3069" s="1">
        <v>42807</v>
      </c>
      <c r="Y3069" t="s">
        <v>2481</v>
      </c>
      <c r="Z3069" t="s">
        <v>22</v>
      </c>
      <c r="AA3069" t="s">
        <v>6969</v>
      </c>
      <c r="AB3069" t="s">
        <v>6970</v>
      </c>
      <c r="AC3069" t="s">
        <v>108</v>
      </c>
      <c r="AD3069" t="s">
        <v>26</v>
      </c>
      <c r="AE3069" t="s">
        <v>6102</v>
      </c>
      <c r="AF3069" t="s">
        <v>753</v>
      </c>
      <c r="AG3069">
        <v>87105</v>
      </c>
      <c r="AH3069" t="s">
        <v>44</v>
      </c>
      <c r="AI3069" t="s">
        <v>6973</v>
      </c>
      <c r="AJ3069" t="s">
        <v>46</v>
      </c>
      <c r="AK3069" t="s">
        <v>94</v>
      </c>
      <c r="AL3069" t="s">
        <v>6974</v>
      </c>
      <c r="AM3069">
        <v>45.36</v>
      </c>
      <c r="AN3069">
        <v>7</v>
      </c>
      <c r="AO3069">
        <v>0</v>
      </c>
      <c r="AP3069">
        <v>21.7728</v>
      </c>
      <c r="AQ3069">
        <f>YEAR(Table1[[#This Row],[Order Date]])</f>
        <v>2017</v>
      </c>
      <c r="AR3069" t="str">
        <f>TEXT(Table1[[#This Row],[Order Date]],"mmmm")</f>
        <v>March</v>
      </c>
      <c r="AS3069" t="str">
        <f>"Q"&amp;ROUNDUP(MONTH(Table1[[#This Row],[Order Date]])/3,0)</f>
        <v>Q1</v>
      </c>
      <c r="AT3069">
        <f>IF(Table1[[#This Row],[Sales]]=0,0,Table1[[#This Row],[Profit]]/Table1[[#This Row],[Sales]])</f>
        <v>0.48</v>
      </c>
    </row>
    <row r="3070" spans="22:46" x14ac:dyDescent="0.3">
      <c r="V3070">
        <v>3069</v>
      </c>
      <c r="W3070" t="s">
        <v>6968</v>
      </c>
      <c r="X3070" s="1">
        <v>42807</v>
      </c>
      <c r="Y3070" t="s">
        <v>2481</v>
      </c>
      <c r="Z3070" t="s">
        <v>22</v>
      </c>
      <c r="AA3070" t="s">
        <v>6969</v>
      </c>
      <c r="AB3070" t="s">
        <v>6970</v>
      </c>
      <c r="AC3070" t="s">
        <v>108</v>
      </c>
      <c r="AD3070" t="s">
        <v>26</v>
      </c>
      <c r="AE3070" t="s">
        <v>6102</v>
      </c>
      <c r="AF3070" t="s">
        <v>753</v>
      </c>
      <c r="AG3070">
        <v>87105</v>
      </c>
      <c r="AH3070" t="s">
        <v>44</v>
      </c>
      <c r="AI3070" t="s">
        <v>6517</v>
      </c>
      <c r="AJ3070" t="s">
        <v>46</v>
      </c>
      <c r="AK3070" t="s">
        <v>94</v>
      </c>
      <c r="AL3070" t="s">
        <v>6518</v>
      </c>
      <c r="AM3070">
        <v>288.24</v>
      </c>
      <c r="AN3070">
        <v>6</v>
      </c>
      <c r="AO3070">
        <v>0</v>
      </c>
      <c r="AP3070">
        <v>138.3552</v>
      </c>
      <c r="AQ3070">
        <f>YEAR(Table1[[#This Row],[Order Date]])</f>
        <v>2017</v>
      </c>
      <c r="AR3070" t="str">
        <f>TEXT(Table1[[#This Row],[Order Date]],"mmmm")</f>
        <v>March</v>
      </c>
      <c r="AS3070" t="str">
        <f>"Q"&amp;ROUNDUP(MONTH(Table1[[#This Row],[Order Date]])/3,0)</f>
        <v>Q1</v>
      </c>
      <c r="AT3070">
        <f>IF(Table1[[#This Row],[Sales]]=0,0,Table1[[#This Row],[Profit]]/Table1[[#This Row],[Sales]])</f>
        <v>0.48</v>
      </c>
    </row>
    <row r="3071" spans="22:46" x14ac:dyDescent="0.3">
      <c r="V3071">
        <v>3070</v>
      </c>
      <c r="W3071" t="s">
        <v>6975</v>
      </c>
      <c r="X3071" s="1">
        <v>43069</v>
      </c>
      <c r="Y3071" t="s">
        <v>3067</v>
      </c>
      <c r="Z3071" t="s">
        <v>1450</v>
      </c>
      <c r="AA3071" t="s">
        <v>5030</v>
      </c>
      <c r="AB3071" t="s">
        <v>5031</v>
      </c>
      <c r="AC3071" t="s">
        <v>108</v>
      </c>
      <c r="AD3071" t="s">
        <v>26</v>
      </c>
      <c r="AE3071" t="s">
        <v>3208</v>
      </c>
      <c r="AF3071" t="s">
        <v>564</v>
      </c>
      <c r="AG3071">
        <v>43615</v>
      </c>
      <c r="AH3071" t="s">
        <v>160</v>
      </c>
      <c r="AI3071" t="s">
        <v>6890</v>
      </c>
      <c r="AJ3071" t="s">
        <v>46</v>
      </c>
      <c r="AK3071" t="s">
        <v>80</v>
      </c>
      <c r="AL3071" t="s">
        <v>6891</v>
      </c>
      <c r="AM3071">
        <v>663.93600000000004</v>
      </c>
      <c r="AN3071">
        <v>4</v>
      </c>
      <c r="AO3071">
        <v>0.2</v>
      </c>
      <c r="AP3071">
        <v>82.992000000000004</v>
      </c>
      <c r="AQ3071">
        <f>YEAR(Table1[[#This Row],[Order Date]])</f>
        <v>2017</v>
      </c>
      <c r="AR3071" t="str">
        <f>TEXT(Table1[[#This Row],[Order Date]],"mmmm")</f>
        <v>November</v>
      </c>
      <c r="AS3071" t="str">
        <f>"Q"&amp;ROUNDUP(MONTH(Table1[[#This Row],[Order Date]])/3,0)</f>
        <v>Q4</v>
      </c>
      <c r="AT3071">
        <f>IF(Table1[[#This Row],[Sales]]=0,0,Table1[[#This Row],[Profit]]/Table1[[#This Row],[Sales]])</f>
        <v>0.125</v>
      </c>
    </row>
    <row r="3072" spans="22:46" x14ac:dyDescent="0.3">
      <c r="V3072">
        <v>3071</v>
      </c>
      <c r="W3072" t="s">
        <v>6976</v>
      </c>
      <c r="X3072" s="1">
        <v>41960</v>
      </c>
      <c r="Y3072" t="s">
        <v>6253</v>
      </c>
      <c r="Z3072" t="s">
        <v>51</v>
      </c>
      <c r="AA3072" t="s">
        <v>2695</v>
      </c>
      <c r="AB3072" t="s">
        <v>2696</v>
      </c>
      <c r="AC3072" t="s">
        <v>41</v>
      </c>
      <c r="AD3072" t="s">
        <v>26</v>
      </c>
      <c r="AE3072" t="s">
        <v>684</v>
      </c>
      <c r="AF3072" t="s">
        <v>276</v>
      </c>
      <c r="AG3072">
        <v>19711</v>
      </c>
      <c r="AH3072" t="s">
        <v>160</v>
      </c>
      <c r="AI3072" t="s">
        <v>4807</v>
      </c>
      <c r="AJ3072" t="s">
        <v>46</v>
      </c>
      <c r="AK3072" t="s">
        <v>60</v>
      </c>
      <c r="AL3072" t="s">
        <v>4808</v>
      </c>
      <c r="AM3072">
        <v>2934.33</v>
      </c>
      <c r="AN3072">
        <v>7</v>
      </c>
      <c r="AO3072">
        <v>0</v>
      </c>
      <c r="AP3072">
        <v>792.26909999999998</v>
      </c>
      <c r="AQ3072">
        <f>YEAR(Table1[[#This Row],[Order Date]])</f>
        <v>2014</v>
      </c>
      <c r="AR3072" t="str">
        <f>TEXT(Table1[[#This Row],[Order Date]],"mmmm")</f>
        <v>November</v>
      </c>
      <c r="AS3072" t="str">
        <f>"Q"&amp;ROUNDUP(MONTH(Table1[[#This Row],[Order Date]])/3,0)</f>
        <v>Q4</v>
      </c>
      <c r="AT3072">
        <f>IF(Table1[[#This Row],[Sales]]=0,0,Table1[[#This Row],[Profit]]/Table1[[#This Row],[Sales]])</f>
        <v>0.27</v>
      </c>
    </row>
    <row r="3073" spans="22:46" x14ac:dyDescent="0.3">
      <c r="V3073">
        <v>3072</v>
      </c>
      <c r="W3073" t="s">
        <v>6976</v>
      </c>
      <c r="X3073" s="1">
        <v>41960</v>
      </c>
      <c r="Y3073" t="s">
        <v>6253</v>
      </c>
      <c r="Z3073" t="s">
        <v>51</v>
      </c>
      <c r="AA3073" t="s">
        <v>2695</v>
      </c>
      <c r="AB3073" t="s">
        <v>2696</v>
      </c>
      <c r="AC3073" t="s">
        <v>41</v>
      </c>
      <c r="AD3073" t="s">
        <v>26</v>
      </c>
      <c r="AE3073" t="s">
        <v>684</v>
      </c>
      <c r="AF3073" t="s">
        <v>276</v>
      </c>
      <c r="AG3073">
        <v>19711</v>
      </c>
      <c r="AH3073" t="s">
        <v>160</v>
      </c>
      <c r="AI3073" t="s">
        <v>6977</v>
      </c>
      <c r="AJ3073" t="s">
        <v>31</v>
      </c>
      <c r="AK3073" t="s">
        <v>67</v>
      </c>
      <c r="AL3073" t="s">
        <v>6978</v>
      </c>
      <c r="AM3073">
        <v>124.41</v>
      </c>
      <c r="AN3073">
        <v>3</v>
      </c>
      <c r="AO3073">
        <v>0</v>
      </c>
      <c r="AP3073">
        <v>14.9292</v>
      </c>
      <c r="AQ3073">
        <f>YEAR(Table1[[#This Row],[Order Date]])</f>
        <v>2014</v>
      </c>
      <c r="AR3073" t="str">
        <f>TEXT(Table1[[#This Row],[Order Date]],"mmmm")</f>
        <v>November</v>
      </c>
      <c r="AS3073" t="str">
        <f>"Q"&amp;ROUNDUP(MONTH(Table1[[#This Row],[Order Date]])/3,0)</f>
        <v>Q4</v>
      </c>
      <c r="AT3073">
        <f>IF(Table1[[#This Row],[Sales]]=0,0,Table1[[#This Row],[Profit]]/Table1[[#This Row],[Sales]])</f>
        <v>0.12</v>
      </c>
    </row>
    <row r="3074" spans="22:46" x14ac:dyDescent="0.3">
      <c r="V3074">
        <v>3073</v>
      </c>
      <c r="W3074" t="s">
        <v>6976</v>
      </c>
      <c r="X3074" s="1">
        <v>41960</v>
      </c>
      <c r="Y3074" t="s">
        <v>6253</v>
      </c>
      <c r="Z3074" t="s">
        <v>51</v>
      </c>
      <c r="AA3074" t="s">
        <v>2695</v>
      </c>
      <c r="AB3074" t="s">
        <v>2696</v>
      </c>
      <c r="AC3074" t="s">
        <v>41</v>
      </c>
      <c r="AD3074" t="s">
        <v>26</v>
      </c>
      <c r="AE3074" t="s">
        <v>684</v>
      </c>
      <c r="AF3074" t="s">
        <v>276</v>
      </c>
      <c r="AG3074">
        <v>19711</v>
      </c>
      <c r="AH3074" t="s">
        <v>160</v>
      </c>
      <c r="AI3074" t="s">
        <v>3011</v>
      </c>
      <c r="AJ3074" t="s">
        <v>46</v>
      </c>
      <c r="AK3074" t="s">
        <v>70</v>
      </c>
      <c r="AL3074" t="s">
        <v>3012</v>
      </c>
      <c r="AM3074">
        <v>57.75</v>
      </c>
      <c r="AN3074">
        <v>5</v>
      </c>
      <c r="AO3074">
        <v>0</v>
      </c>
      <c r="AP3074">
        <v>26.565000000000001</v>
      </c>
      <c r="AQ3074">
        <f>YEAR(Table1[[#This Row],[Order Date]])</f>
        <v>2014</v>
      </c>
      <c r="AR3074" t="str">
        <f>TEXT(Table1[[#This Row],[Order Date]],"mmmm")</f>
        <v>November</v>
      </c>
      <c r="AS3074" t="str">
        <f>"Q"&amp;ROUNDUP(MONTH(Table1[[#This Row],[Order Date]])/3,0)</f>
        <v>Q4</v>
      </c>
      <c r="AT3074">
        <f>IF(Table1[[#This Row],[Sales]]=0,0,Table1[[#This Row],[Profit]]/Table1[[#This Row],[Sales]])</f>
        <v>0.46</v>
      </c>
    </row>
    <row r="3075" spans="22:46" x14ac:dyDescent="0.3">
      <c r="V3075">
        <v>3074</v>
      </c>
      <c r="W3075" t="s">
        <v>6979</v>
      </c>
      <c r="X3075" s="1">
        <v>42372</v>
      </c>
      <c r="Y3075" s="1">
        <v>42491</v>
      </c>
      <c r="Z3075" t="s">
        <v>207</v>
      </c>
      <c r="AA3075" t="s">
        <v>2240</v>
      </c>
      <c r="AB3075" t="s">
        <v>2241</v>
      </c>
      <c r="AC3075" t="s">
        <v>25</v>
      </c>
      <c r="AD3075" t="s">
        <v>26</v>
      </c>
      <c r="AE3075" t="s">
        <v>42</v>
      </c>
      <c r="AF3075" t="s">
        <v>43</v>
      </c>
      <c r="AG3075">
        <v>90045</v>
      </c>
      <c r="AH3075" t="s">
        <v>44</v>
      </c>
      <c r="AI3075" t="s">
        <v>5816</v>
      </c>
      <c r="AJ3075" t="s">
        <v>46</v>
      </c>
      <c r="AK3075" t="s">
        <v>60</v>
      </c>
      <c r="AL3075" t="s">
        <v>5817</v>
      </c>
      <c r="AM3075">
        <v>114.46</v>
      </c>
      <c r="AN3075">
        <v>2</v>
      </c>
      <c r="AO3075">
        <v>0</v>
      </c>
      <c r="AP3075">
        <v>28.614999999999998</v>
      </c>
      <c r="AQ3075">
        <f>YEAR(Table1[[#This Row],[Order Date]])</f>
        <v>2016</v>
      </c>
      <c r="AR3075" t="str">
        <f>TEXT(Table1[[#This Row],[Order Date]],"mmmm")</f>
        <v>January</v>
      </c>
      <c r="AS3075" t="str">
        <f>"Q"&amp;ROUNDUP(MONTH(Table1[[#This Row],[Order Date]])/3,0)</f>
        <v>Q1</v>
      </c>
      <c r="AT3075">
        <f>IF(Table1[[#This Row],[Sales]]=0,0,Table1[[#This Row],[Profit]]/Table1[[#This Row],[Sales]])</f>
        <v>0.25</v>
      </c>
    </row>
    <row r="3076" spans="22:46" x14ac:dyDescent="0.3">
      <c r="V3076">
        <v>3075</v>
      </c>
      <c r="W3076" t="s">
        <v>6980</v>
      </c>
      <c r="X3076" s="1">
        <v>42280</v>
      </c>
      <c r="Y3076" s="1">
        <v>42226</v>
      </c>
      <c r="Z3076" t="s">
        <v>51</v>
      </c>
      <c r="AA3076" t="s">
        <v>911</v>
      </c>
      <c r="AB3076" t="s">
        <v>912</v>
      </c>
      <c r="AC3076" t="s">
        <v>25</v>
      </c>
      <c r="AD3076" t="s">
        <v>26</v>
      </c>
      <c r="AE3076" t="s">
        <v>42</v>
      </c>
      <c r="AF3076" t="s">
        <v>43</v>
      </c>
      <c r="AG3076">
        <v>90032</v>
      </c>
      <c r="AH3076" t="s">
        <v>44</v>
      </c>
      <c r="AI3076" t="s">
        <v>2777</v>
      </c>
      <c r="AJ3076" t="s">
        <v>31</v>
      </c>
      <c r="AK3076" t="s">
        <v>32</v>
      </c>
      <c r="AL3076" t="s">
        <v>2778</v>
      </c>
      <c r="AM3076">
        <v>120.666</v>
      </c>
      <c r="AN3076">
        <v>2</v>
      </c>
      <c r="AO3076">
        <v>0.15</v>
      </c>
      <c r="AP3076">
        <v>18.454799999999999</v>
      </c>
      <c r="AQ3076">
        <f>YEAR(Table1[[#This Row],[Order Date]])</f>
        <v>2015</v>
      </c>
      <c r="AR3076" t="str">
        <f>TEXT(Table1[[#This Row],[Order Date]],"mmmm")</f>
        <v>October</v>
      </c>
      <c r="AS3076" t="str">
        <f>"Q"&amp;ROUNDUP(MONTH(Table1[[#This Row],[Order Date]])/3,0)</f>
        <v>Q4</v>
      </c>
      <c r="AT3076">
        <f>IF(Table1[[#This Row],[Sales]]=0,0,Table1[[#This Row],[Profit]]/Table1[[#This Row],[Sales]])</f>
        <v>0.15294117647058822</v>
      </c>
    </row>
    <row r="3077" spans="22:46" x14ac:dyDescent="0.3">
      <c r="V3077">
        <v>3076</v>
      </c>
      <c r="W3077" t="s">
        <v>6981</v>
      </c>
      <c r="X3077" s="1">
        <v>41840</v>
      </c>
      <c r="Y3077" t="s">
        <v>6982</v>
      </c>
      <c r="Z3077" t="s">
        <v>51</v>
      </c>
      <c r="AA3077" t="s">
        <v>4294</v>
      </c>
      <c r="AB3077" t="s">
        <v>4295</v>
      </c>
      <c r="AC3077" t="s">
        <v>108</v>
      </c>
      <c r="AD3077" t="s">
        <v>26</v>
      </c>
      <c r="AE3077" t="s">
        <v>923</v>
      </c>
      <c r="AF3077" t="s">
        <v>110</v>
      </c>
      <c r="AG3077">
        <v>75217</v>
      </c>
      <c r="AH3077" t="s">
        <v>111</v>
      </c>
      <c r="AI3077" t="s">
        <v>1705</v>
      </c>
      <c r="AJ3077" t="s">
        <v>46</v>
      </c>
      <c r="AK3077" t="s">
        <v>60</v>
      </c>
      <c r="AL3077" t="s">
        <v>1706</v>
      </c>
      <c r="AM3077">
        <v>342.86399999999998</v>
      </c>
      <c r="AN3077">
        <v>3</v>
      </c>
      <c r="AO3077">
        <v>0.2</v>
      </c>
      <c r="AP3077">
        <v>38.572200000000002</v>
      </c>
      <c r="AQ3077">
        <f>YEAR(Table1[[#This Row],[Order Date]])</f>
        <v>2014</v>
      </c>
      <c r="AR3077" t="str">
        <f>TEXT(Table1[[#This Row],[Order Date]],"mmmm")</f>
        <v>July</v>
      </c>
      <c r="AS3077" t="str">
        <f>"Q"&amp;ROUNDUP(MONTH(Table1[[#This Row],[Order Date]])/3,0)</f>
        <v>Q3</v>
      </c>
      <c r="AT3077">
        <f>IF(Table1[[#This Row],[Sales]]=0,0,Table1[[#This Row],[Profit]]/Table1[[#This Row],[Sales]])</f>
        <v>0.11250000000000002</v>
      </c>
    </row>
    <row r="3078" spans="22:46" x14ac:dyDescent="0.3">
      <c r="V3078">
        <v>3077</v>
      </c>
      <c r="W3078" t="s">
        <v>6981</v>
      </c>
      <c r="X3078" s="1">
        <v>41840</v>
      </c>
      <c r="Y3078" t="s">
        <v>6982</v>
      </c>
      <c r="Z3078" t="s">
        <v>51</v>
      </c>
      <c r="AA3078" t="s">
        <v>4294</v>
      </c>
      <c r="AB3078" t="s">
        <v>4295</v>
      </c>
      <c r="AC3078" t="s">
        <v>108</v>
      </c>
      <c r="AD3078" t="s">
        <v>26</v>
      </c>
      <c r="AE3078" t="s">
        <v>923</v>
      </c>
      <c r="AF3078" t="s">
        <v>110</v>
      </c>
      <c r="AG3078">
        <v>75217</v>
      </c>
      <c r="AH3078" t="s">
        <v>111</v>
      </c>
      <c r="AI3078" t="s">
        <v>3959</v>
      </c>
      <c r="AJ3078" t="s">
        <v>31</v>
      </c>
      <c r="AK3078" t="s">
        <v>67</v>
      </c>
      <c r="AL3078" t="s">
        <v>3960</v>
      </c>
      <c r="AM3078">
        <v>16.739999999999998</v>
      </c>
      <c r="AN3078">
        <v>5</v>
      </c>
      <c r="AO3078">
        <v>0.6</v>
      </c>
      <c r="AP3078">
        <v>-14.228999999999999</v>
      </c>
      <c r="AQ3078">
        <f>YEAR(Table1[[#This Row],[Order Date]])</f>
        <v>2014</v>
      </c>
      <c r="AR3078" t="str">
        <f>TEXT(Table1[[#This Row],[Order Date]],"mmmm")</f>
        <v>July</v>
      </c>
      <c r="AS3078" t="str">
        <f>"Q"&amp;ROUNDUP(MONTH(Table1[[#This Row],[Order Date]])/3,0)</f>
        <v>Q3</v>
      </c>
      <c r="AT3078">
        <f>IF(Table1[[#This Row],[Sales]]=0,0,Table1[[#This Row],[Profit]]/Table1[[#This Row],[Sales]])</f>
        <v>-0.85</v>
      </c>
    </row>
    <row r="3079" spans="22:46" x14ac:dyDescent="0.3">
      <c r="V3079">
        <v>3078</v>
      </c>
      <c r="W3079" t="s">
        <v>6981</v>
      </c>
      <c r="X3079" s="1">
        <v>41840</v>
      </c>
      <c r="Y3079" t="s">
        <v>6982</v>
      </c>
      <c r="Z3079" t="s">
        <v>51</v>
      </c>
      <c r="AA3079" t="s">
        <v>4294</v>
      </c>
      <c r="AB3079" t="s">
        <v>4295</v>
      </c>
      <c r="AC3079" t="s">
        <v>108</v>
      </c>
      <c r="AD3079" t="s">
        <v>26</v>
      </c>
      <c r="AE3079" t="s">
        <v>923</v>
      </c>
      <c r="AF3079" t="s">
        <v>110</v>
      </c>
      <c r="AG3079">
        <v>75217</v>
      </c>
      <c r="AH3079" t="s">
        <v>111</v>
      </c>
      <c r="AI3079" t="s">
        <v>2111</v>
      </c>
      <c r="AJ3079" t="s">
        <v>31</v>
      </c>
      <c r="AK3079" t="s">
        <v>35</v>
      </c>
      <c r="AL3079" t="s">
        <v>2112</v>
      </c>
      <c r="AM3079">
        <v>981.37199999999996</v>
      </c>
      <c r="AN3079">
        <v>2</v>
      </c>
      <c r="AO3079">
        <v>0.3</v>
      </c>
      <c r="AP3079">
        <v>-140.196</v>
      </c>
      <c r="AQ3079">
        <f>YEAR(Table1[[#This Row],[Order Date]])</f>
        <v>2014</v>
      </c>
      <c r="AR3079" t="str">
        <f>TEXT(Table1[[#This Row],[Order Date]],"mmmm")</f>
        <v>July</v>
      </c>
      <c r="AS3079" t="str">
        <f>"Q"&amp;ROUNDUP(MONTH(Table1[[#This Row],[Order Date]])/3,0)</f>
        <v>Q3</v>
      </c>
      <c r="AT3079">
        <f>IF(Table1[[#This Row],[Sales]]=0,0,Table1[[#This Row],[Profit]]/Table1[[#This Row],[Sales]])</f>
        <v>-0.14285714285714285</v>
      </c>
    </row>
    <row r="3080" spans="22:46" x14ac:dyDescent="0.3">
      <c r="V3080">
        <v>3079</v>
      </c>
      <c r="W3080" t="s">
        <v>6983</v>
      </c>
      <c r="X3080" s="1">
        <v>41780</v>
      </c>
      <c r="Y3080" t="s">
        <v>3370</v>
      </c>
      <c r="Z3080" t="s">
        <v>51</v>
      </c>
      <c r="AA3080" t="s">
        <v>3842</v>
      </c>
      <c r="AB3080" t="s">
        <v>3843</v>
      </c>
      <c r="AC3080" t="s">
        <v>108</v>
      </c>
      <c r="AD3080" t="s">
        <v>26</v>
      </c>
      <c r="AE3080" t="s">
        <v>1065</v>
      </c>
      <c r="AF3080" t="s">
        <v>43</v>
      </c>
      <c r="AG3080">
        <v>92037</v>
      </c>
      <c r="AH3080" t="s">
        <v>44</v>
      </c>
      <c r="AI3080" t="s">
        <v>871</v>
      </c>
      <c r="AJ3080" t="s">
        <v>46</v>
      </c>
      <c r="AK3080" t="s">
        <v>70</v>
      </c>
      <c r="AL3080" t="s">
        <v>872</v>
      </c>
      <c r="AM3080">
        <v>31.84</v>
      </c>
      <c r="AN3080">
        <v>8</v>
      </c>
      <c r="AO3080">
        <v>0</v>
      </c>
      <c r="AP3080">
        <v>10.507199999999999</v>
      </c>
      <c r="AQ3080">
        <f>YEAR(Table1[[#This Row],[Order Date]])</f>
        <v>2014</v>
      </c>
      <c r="AR3080" t="str">
        <f>TEXT(Table1[[#This Row],[Order Date]],"mmmm")</f>
        <v>May</v>
      </c>
      <c r="AS3080" t="str">
        <f>"Q"&amp;ROUNDUP(MONTH(Table1[[#This Row],[Order Date]])/3,0)</f>
        <v>Q2</v>
      </c>
      <c r="AT3080">
        <f>IF(Table1[[#This Row],[Sales]]=0,0,Table1[[#This Row],[Profit]]/Table1[[#This Row],[Sales]])</f>
        <v>0.32999999999999996</v>
      </c>
    </row>
    <row r="3081" spans="22:46" x14ac:dyDescent="0.3">
      <c r="V3081">
        <v>3080</v>
      </c>
      <c r="W3081" t="s">
        <v>6984</v>
      </c>
      <c r="X3081" s="1">
        <v>42982</v>
      </c>
      <c r="Y3081" s="1">
        <v>42864</v>
      </c>
      <c r="Z3081" t="s">
        <v>207</v>
      </c>
      <c r="AA3081" t="s">
        <v>6985</v>
      </c>
      <c r="AB3081" t="s">
        <v>6986</v>
      </c>
      <c r="AC3081" t="s">
        <v>108</v>
      </c>
      <c r="AD3081" t="s">
        <v>26</v>
      </c>
      <c r="AE3081" t="s">
        <v>6805</v>
      </c>
      <c r="AF3081" t="s">
        <v>43</v>
      </c>
      <c r="AG3081">
        <v>92307</v>
      </c>
      <c r="AH3081" t="s">
        <v>44</v>
      </c>
      <c r="AI3081" t="s">
        <v>2564</v>
      </c>
      <c r="AJ3081" t="s">
        <v>46</v>
      </c>
      <c r="AK3081" t="s">
        <v>94</v>
      </c>
      <c r="AL3081" t="s">
        <v>2565</v>
      </c>
      <c r="AM3081">
        <v>12.96</v>
      </c>
      <c r="AN3081">
        <v>2</v>
      </c>
      <c r="AO3081">
        <v>0</v>
      </c>
      <c r="AP3081">
        <v>6.2207999999999997</v>
      </c>
      <c r="AQ3081">
        <f>YEAR(Table1[[#This Row],[Order Date]])</f>
        <v>2017</v>
      </c>
      <c r="AR3081" t="str">
        <f>TEXT(Table1[[#This Row],[Order Date]],"mmmm")</f>
        <v>September</v>
      </c>
      <c r="AS3081" t="str">
        <f>"Q"&amp;ROUNDUP(MONTH(Table1[[#This Row],[Order Date]])/3,0)</f>
        <v>Q3</v>
      </c>
      <c r="AT3081">
        <f>IF(Table1[[#This Row],[Sales]]=0,0,Table1[[#This Row],[Profit]]/Table1[[#This Row],[Sales]])</f>
        <v>0.47999999999999993</v>
      </c>
    </row>
    <row r="3082" spans="22:46" x14ac:dyDescent="0.3">
      <c r="V3082">
        <v>3081</v>
      </c>
      <c r="W3082" t="s">
        <v>6984</v>
      </c>
      <c r="X3082" s="1">
        <v>42982</v>
      </c>
      <c r="Y3082" s="1">
        <v>42864</v>
      </c>
      <c r="Z3082" t="s">
        <v>207</v>
      </c>
      <c r="AA3082" t="s">
        <v>6985</v>
      </c>
      <c r="AB3082" t="s">
        <v>6986</v>
      </c>
      <c r="AC3082" t="s">
        <v>108</v>
      </c>
      <c r="AD3082" t="s">
        <v>26</v>
      </c>
      <c r="AE3082" t="s">
        <v>6805</v>
      </c>
      <c r="AF3082" t="s">
        <v>43</v>
      </c>
      <c r="AG3082">
        <v>92307</v>
      </c>
      <c r="AH3082" t="s">
        <v>44</v>
      </c>
      <c r="AI3082" t="s">
        <v>3670</v>
      </c>
      <c r="AJ3082" t="s">
        <v>73</v>
      </c>
      <c r="AK3082" t="s">
        <v>74</v>
      </c>
      <c r="AL3082" t="s">
        <v>3671</v>
      </c>
      <c r="AM3082">
        <v>43.176000000000002</v>
      </c>
      <c r="AN3082">
        <v>3</v>
      </c>
      <c r="AO3082">
        <v>0.2</v>
      </c>
      <c r="AP3082">
        <v>15.111599999999999</v>
      </c>
      <c r="AQ3082">
        <f>YEAR(Table1[[#This Row],[Order Date]])</f>
        <v>2017</v>
      </c>
      <c r="AR3082" t="str">
        <f>TEXT(Table1[[#This Row],[Order Date]],"mmmm")</f>
        <v>September</v>
      </c>
      <c r="AS3082" t="str">
        <f>"Q"&amp;ROUNDUP(MONTH(Table1[[#This Row],[Order Date]])/3,0)</f>
        <v>Q3</v>
      </c>
      <c r="AT3082">
        <f>IF(Table1[[#This Row],[Sales]]=0,0,Table1[[#This Row],[Profit]]/Table1[[#This Row],[Sales]])</f>
        <v>0.35</v>
      </c>
    </row>
    <row r="3083" spans="22:46" x14ac:dyDescent="0.3">
      <c r="V3083">
        <v>3082</v>
      </c>
      <c r="W3083" t="s">
        <v>6987</v>
      </c>
      <c r="X3083" s="1">
        <v>42882</v>
      </c>
      <c r="Y3083" s="1">
        <v>42772</v>
      </c>
      <c r="Z3083" t="s">
        <v>51</v>
      </c>
      <c r="AA3083" t="s">
        <v>1047</v>
      </c>
      <c r="AB3083" t="s">
        <v>1048</v>
      </c>
      <c r="AC3083" t="s">
        <v>108</v>
      </c>
      <c r="AD3083" t="s">
        <v>26</v>
      </c>
      <c r="AE3083" t="s">
        <v>1657</v>
      </c>
      <c r="AF3083" t="s">
        <v>28</v>
      </c>
      <c r="AG3083">
        <v>40214</v>
      </c>
      <c r="AH3083" t="s">
        <v>29</v>
      </c>
      <c r="AI3083" t="s">
        <v>3114</v>
      </c>
      <c r="AJ3083" t="s">
        <v>46</v>
      </c>
      <c r="AK3083" t="s">
        <v>77</v>
      </c>
      <c r="AL3083" t="s">
        <v>3115</v>
      </c>
      <c r="AM3083">
        <v>58.34</v>
      </c>
      <c r="AN3083">
        <v>2</v>
      </c>
      <c r="AO3083">
        <v>0</v>
      </c>
      <c r="AP3083">
        <v>28.0032</v>
      </c>
      <c r="AQ3083">
        <f>YEAR(Table1[[#This Row],[Order Date]])</f>
        <v>2017</v>
      </c>
      <c r="AR3083" t="str">
        <f>TEXT(Table1[[#This Row],[Order Date]],"mmmm")</f>
        <v>May</v>
      </c>
      <c r="AS3083" t="str">
        <f>"Q"&amp;ROUNDUP(MONTH(Table1[[#This Row],[Order Date]])/3,0)</f>
        <v>Q2</v>
      </c>
      <c r="AT3083">
        <f>IF(Table1[[#This Row],[Sales]]=0,0,Table1[[#This Row],[Profit]]/Table1[[#This Row],[Sales]])</f>
        <v>0.48</v>
      </c>
    </row>
    <row r="3084" spans="22:46" x14ac:dyDescent="0.3">
      <c r="V3084">
        <v>3083</v>
      </c>
      <c r="W3084" t="s">
        <v>6987</v>
      </c>
      <c r="X3084" s="1">
        <v>42882</v>
      </c>
      <c r="Y3084" s="1">
        <v>42772</v>
      </c>
      <c r="Z3084" t="s">
        <v>51</v>
      </c>
      <c r="AA3084" t="s">
        <v>1047</v>
      </c>
      <c r="AB3084" t="s">
        <v>1048</v>
      </c>
      <c r="AC3084" t="s">
        <v>108</v>
      </c>
      <c r="AD3084" t="s">
        <v>26</v>
      </c>
      <c r="AE3084" t="s">
        <v>1657</v>
      </c>
      <c r="AF3084" t="s">
        <v>28</v>
      </c>
      <c r="AG3084">
        <v>40214</v>
      </c>
      <c r="AH3084" t="s">
        <v>29</v>
      </c>
      <c r="AI3084" t="s">
        <v>6447</v>
      </c>
      <c r="AJ3084" t="s">
        <v>73</v>
      </c>
      <c r="AK3084" t="s">
        <v>74</v>
      </c>
      <c r="AL3084" t="s">
        <v>6448</v>
      </c>
      <c r="AM3084">
        <v>539.97</v>
      </c>
      <c r="AN3084">
        <v>3</v>
      </c>
      <c r="AO3084">
        <v>0</v>
      </c>
      <c r="AP3084">
        <v>134.99250000000001</v>
      </c>
      <c r="AQ3084">
        <f>YEAR(Table1[[#This Row],[Order Date]])</f>
        <v>2017</v>
      </c>
      <c r="AR3084" t="str">
        <f>TEXT(Table1[[#This Row],[Order Date]],"mmmm")</f>
        <v>May</v>
      </c>
      <c r="AS3084" t="str">
        <f>"Q"&amp;ROUNDUP(MONTH(Table1[[#This Row],[Order Date]])/3,0)</f>
        <v>Q2</v>
      </c>
      <c r="AT3084">
        <f>IF(Table1[[#This Row],[Sales]]=0,0,Table1[[#This Row],[Profit]]/Table1[[#This Row],[Sales]])</f>
        <v>0.25</v>
      </c>
    </row>
    <row r="3085" spans="22:46" x14ac:dyDescent="0.3">
      <c r="V3085">
        <v>3084</v>
      </c>
      <c r="W3085" t="s">
        <v>6989</v>
      </c>
      <c r="X3085" s="1">
        <v>41667</v>
      </c>
      <c r="Y3085" s="1">
        <v>41700</v>
      </c>
      <c r="Z3085" t="s">
        <v>51</v>
      </c>
      <c r="AA3085" t="s">
        <v>2042</v>
      </c>
      <c r="AB3085" t="s">
        <v>2043</v>
      </c>
      <c r="AC3085" t="s">
        <v>25</v>
      </c>
      <c r="AD3085" t="s">
        <v>26</v>
      </c>
      <c r="AE3085" t="s">
        <v>300</v>
      </c>
      <c r="AF3085" t="s">
        <v>301</v>
      </c>
      <c r="AG3085">
        <v>10024</v>
      </c>
      <c r="AH3085" t="s">
        <v>160</v>
      </c>
      <c r="AI3085" t="s">
        <v>899</v>
      </c>
      <c r="AJ3085" t="s">
        <v>46</v>
      </c>
      <c r="AK3085" t="s">
        <v>77</v>
      </c>
      <c r="AL3085" t="s">
        <v>900</v>
      </c>
      <c r="AM3085">
        <v>3.9279999999999999</v>
      </c>
      <c r="AN3085">
        <v>1</v>
      </c>
      <c r="AO3085">
        <v>0.2</v>
      </c>
      <c r="AP3085">
        <v>1.3257000000000001</v>
      </c>
      <c r="AQ3085">
        <f>YEAR(Table1[[#This Row],[Order Date]])</f>
        <v>2014</v>
      </c>
      <c r="AR3085" t="str">
        <f>TEXT(Table1[[#This Row],[Order Date]],"mmmm")</f>
        <v>January</v>
      </c>
      <c r="AS3085" t="str">
        <f>"Q"&amp;ROUNDUP(MONTH(Table1[[#This Row],[Order Date]])/3,0)</f>
        <v>Q1</v>
      </c>
      <c r="AT3085">
        <f>IF(Table1[[#This Row],[Sales]]=0,0,Table1[[#This Row],[Profit]]/Table1[[#This Row],[Sales]])</f>
        <v>0.33750000000000002</v>
      </c>
    </row>
    <row r="3086" spans="22:46" x14ac:dyDescent="0.3">
      <c r="V3086">
        <v>3085</v>
      </c>
      <c r="W3086" t="s">
        <v>6991</v>
      </c>
      <c r="X3086" s="1">
        <v>42775</v>
      </c>
      <c r="Y3086" t="s">
        <v>4562</v>
      </c>
      <c r="Z3086" t="s">
        <v>51</v>
      </c>
      <c r="AA3086" t="s">
        <v>5879</v>
      </c>
      <c r="AB3086" t="s">
        <v>5880</v>
      </c>
      <c r="AC3086" t="s">
        <v>25</v>
      </c>
      <c r="AD3086" t="s">
        <v>26</v>
      </c>
      <c r="AE3086" t="s">
        <v>203</v>
      </c>
      <c r="AF3086" t="s">
        <v>110</v>
      </c>
      <c r="AG3086">
        <v>77070</v>
      </c>
      <c r="AH3086" t="s">
        <v>111</v>
      </c>
      <c r="AI3086" t="s">
        <v>1700</v>
      </c>
      <c r="AJ3086" t="s">
        <v>46</v>
      </c>
      <c r="AK3086" t="s">
        <v>77</v>
      </c>
      <c r="AL3086" t="s">
        <v>1701</v>
      </c>
      <c r="AM3086">
        <v>252.78399999999999</v>
      </c>
      <c r="AN3086">
        <v>4</v>
      </c>
      <c r="AO3086">
        <v>0.8</v>
      </c>
      <c r="AP3086">
        <v>-417.09359999999998</v>
      </c>
      <c r="AQ3086">
        <f>YEAR(Table1[[#This Row],[Order Date]])</f>
        <v>2017</v>
      </c>
      <c r="AR3086" t="str">
        <f>TEXT(Table1[[#This Row],[Order Date]],"mmmm")</f>
        <v>February</v>
      </c>
      <c r="AS3086" t="str">
        <f>"Q"&amp;ROUNDUP(MONTH(Table1[[#This Row],[Order Date]])/3,0)</f>
        <v>Q1</v>
      </c>
      <c r="AT3086">
        <f>IF(Table1[[#This Row],[Sales]]=0,0,Table1[[#This Row],[Profit]]/Table1[[#This Row],[Sales]])</f>
        <v>-1.65</v>
      </c>
    </row>
    <row r="3087" spans="22:46" x14ac:dyDescent="0.3">
      <c r="V3087">
        <v>3086</v>
      </c>
      <c r="W3087" t="s">
        <v>6991</v>
      </c>
      <c r="X3087" s="1">
        <v>42775</v>
      </c>
      <c r="Y3087" t="s">
        <v>4562</v>
      </c>
      <c r="Z3087" t="s">
        <v>51</v>
      </c>
      <c r="AA3087" t="s">
        <v>5879</v>
      </c>
      <c r="AB3087" t="s">
        <v>5880</v>
      </c>
      <c r="AC3087" t="s">
        <v>25</v>
      </c>
      <c r="AD3087" t="s">
        <v>26</v>
      </c>
      <c r="AE3087" t="s">
        <v>203</v>
      </c>
      <c r="AF3087" t="s">
        <v>110</v>
      </c>
      <c r="AG3087">
        <v>77070</v>
      </c>
      <c r="AH3087" t="s">
        <v>111</v>
      </c>
      <c r="AI3087" t="s">
        <v>2900</v>
      </c>
      <c r="AJ3087" t="s">
        <v>73</v>
      </c>
      <c r="AK3087" t="s">
        <v>176</v>
      </c>
      <c r="AL3087" t="s">
        <v>2901</v>
      </c>
      <c r="AM3087">
        <v>127.98399999999999</v>
      </c>
      <c r="AN3087">
        <v>2</v>
      </c>
      <c r="AO3087">
        <v>0.2</v>
      </c>
      <c r="AP3087">
        <v>15.997999999999999</v>
      </c>
      <c r="AQ3087">
        <f>YEAR(Table1[[#This Row],[Order Date]])</f>
        <v>2017</v>
      </c>
      <c r="AR3087" t="str">
        <f>TEXT(Table1[[#This Row],[Order Date]],"mmmm")</f>
        <v>February</v>
      </c>
      <c r="AS3087" t="str">
        <f>"Q"&amp;ROUNDUP(MONTH(Table1[[#This Row],[Order Date]])/3,0)</f>
        <v>Q1</v>
      </c>
      <c r="AT3087">
        <f>IF(Table1[[#This Row],[Sales]]=0,0,Table1[[#This Row],[Profit]]/Table1[[#This Row],[Sales]])</f>
        <v>0.125</v>
      </c>
    </row>
    <row r="3088" spans="22:46" x14ac:dyDescent="0.3">
      <c r="V3088">
        <v>3087</v>
      </c>
      <c r="W3088" t="s">
        <v>6991</v>
      </c>
      <c r="X3088" s="1">
        <v>42775</v>
      </c>
      <c r="Y3088" t="s">
        <v>4562</v>
      </c>
      <c r="Z3088" t="s">
        <v>51</v>
      </c>
      <c r="AA3088" t="s">
        <v>5879</v>
      </c>
      <c r="AB3088" t="s">
        <v>5880</v>
      </c>
      <c r="AC3088" t="s">
        <v>25</v>
      </c>
      <c r="AD3088" t="s">
        <v>26</v>
      </c>
      <c r="AE3088" t="s">
        <v>203</v>
      </c>
      <c r="AF3088" t="s">
        <v>110</v>
      </c>
      <c r="AG3088">
        <v>77070</v>
      </c>
      <c r="AH3088" t="s">
        <v>111</v>
      </c>
      <c r="AI3088" t="s">
        <v>6878</v>
      </c>
      <c r="AJ3088" t="s">
        <v>31</v>
      </c>
      <c r="AK3088" t="s">
        <v>67</v>
      </c>
      <c r="AL3088" t="s">
        <v>6879</v>
      </c>
      <c r="AM3088">
        <v>3.984</v>
      </c>
      <c r="AN3088">
        <v>2</v>
      </c>
      <c r="AO3088">
        <v>0.6</v>
      </c>
      <c r="AP3088">
        <v>-2.6892</v>
      </c>
      <c r="AQ3088">
        <f>YEAR(Table1[[#This Row],[Order Date]])</f>
        <v>2017</v>
      </c>
      <c r="AR3088" t="str">
        <f>TEXT(Table1[[#This Row],[Order Date]],"mmmm")</f>
        <v>February</v>
      </c>
      <c r="AS3088" t="str">
        <f>"Q"&amp;ROUNDUP(MONTH(Table1[[#This Row],[Order Date]])/3,0)</f>
        <v>Q1</v>
      </c>
      <c r="AT3088">
        <f>IF(Table1[[#This Row],[Sales]]=0,0,Table1[[#This Row],[Profit]]/Table1[[#This Row],[Sales]])</f>
        <v>-0.67500000000000004</v>
      </c>
    </row>
    <row r="3089" spans="22:46" x14ac:dyDescent="0.3">
      <c r="V3089">
        <v>3088</v>
      </c>
      <c r="W3089" t="s">
        <v>6991</v>
      </c>
      <c r="X3089" s="1">
        <v>42775</v>
      </c>
      <c r="Y3089" t="s">
        <v>4562</v>
      </c>
      <c r="Z3089" t="s">
        <v>51</v>
      </c>
      <c r="AA3089" t="s">
        <v>5879</v>
      </c>
      <c r="AB3089" t="s">
        <v>5880</v>
      </c>
      <c r="AC3089" t="s">
        <v>25</v>
      </c>
      <c r="AD3089" t="s">
        <v>26</v>
      </c>
      <c r="AE3089" t="s">
        <v>203</v>
      </c>
      <c r="AF3089" t="s">
        <v>110</v>
      </c>
      <c r="AG3089">
        <v>77070</v>
      </c>
      <c r="AH3089" t="s">
        <v>111</v>
      </c>
      <c r="AI3089" t="s">
        <v>3510</v>
      </c>
      <c r="AJ3089" t="s">
        <v>46</v>
      </c>
      <c r="AK3089" t="s">
        <v>80</v>
      </c>
      <c r="AL3089" t="s">
        <v>3511</v>
      </c>
      <c r="AM3089">
        <v>12.992000000000001</v>
      </c>
      <c r="AN3089">
        <v>2</v>
      </c>
      <c r="AO3089">
        <v>0.8</v>
      </c>
      <c r="AP3089">
        <v>-32.479999999999997</v>
      </c>
      <c r="AQ3089">
        <f>YEAR(Table1[[#This Row],[Order Date]])</f>
        <v>2017</v>
      </c>
      <c r="AR3089" t="str">
        <f>TEXT(Table1[[#This Row],[Order Date]],"mmmm")</f>
        <v>February</v>
      </c>
      <c r="AS3089" t="str">
        <f>"Q"&amp;ROUNDUP(MONTH(Table1[[#This Row],[Order Date]])/3,0)</f>
        <v>Q1</v>
      </c>
      <c r="AT3089">
        <f>IF(Table1[[#This Row],[Sales]]=0,0,Table1[[#This Row],[Profit]]/Table1[[#This Row],[Sales]])</f>
        <v>-2.4999999999999996</v>
      </c>
    </row>
    <row r="3090" spans="22:46" x14ac:dyDescent="0.3">
      <c r="V3090">
        <v>3089</v>
      </c>
      <c r="W3090" t="s">
        <v>6992</v>
      </c>
      <c r="X3090" s="1">
        <v>42825</v>
      </c>
      <c r="Y3090" s="1">
        <v>42770</v>
      </c>
      <c r="Z3090" t="s">
        <v>22</v>
      </c>
      <c r="AA3090" t="s">
        <v>6248</v>
      </c>
      <c r="AB3090" t="s">
        <v>6249</v>
      </c>
      <c r="AC3090" t="s">
        <v>108</v>
      </c>
      <c r="AD3090" t="s">
        <v>26</v>
      </c>
      <c r="AE3090" t="s">
        <v>27</v>
      </c>
      <c r="AF3090" t="s">
        <v>28</v>
      </c>
      <c r="AG3090">
        <v>42420</v>
      </c>
      <c r="AH3090" t="s">
        <v>29</v>
      </c>
      <c r="AI3090" t="s">
        <v>5032</v>
      </c>
      <c r="AJ3090" t="s">
        <v>31</v>
      </c>
      <c r="AK3090" t="s">
        <v>67</v>
      </c>
      <c r="AL3090" t="s">
        <v>5033</v>
      </c>
      <c r="AM3090">
        <v>61</v>
      </c>
      <c r="AN3090">
        <v>5</v>
      </c>
      <c r="AO3090">
        <v>0</v>
      </c>
      <c r="AP3090">
        <v>25.62</v>
      </c>
      <c r="AQ3090">
        <f>YEAR(Table1[[#This Row],[Order Date]])</f>
        <v>2017</v>
      </c>
      <c r="AR3090" t="str">
        <f>TEXT(Table1[[#This Row],[Order Date]],"mmmm")</f>
        <v>March</v>
      </c>
      <c r="AS3090" t="str">
        <f>"Q"&amp;ROUNDUP(MONTH(Table1[[#This Row],[Order Date]])/3,0)</f>
        <v>Q1</v>
      </c>
      <c r="AT3090">
        <f>IF(Table1[[#This Row],[Sales]]=0,0,Table1[[#This Row],[Profit]]/Table1[[#This Row],[Sales]])</f>
        <v>0.42000000000000004</v>
      </c>
    </row>
    <row r="3091" spans="22:46" x14ac:dyDescent="0.3">
      <c r="V3091">
        <v>3090</v>
      </c>
      <c r="W3091" t="s">
        <v>6992</v>
      </c>
      <c r="X3091" s="1">
        <v>42825</v>
      </c>
      <c r="Y3091" s="1">
        <v>42770</v>
      </c>
      <c r="Z3091" t="s">
        <v>22</v>
      </c>
      <c r="AA3091" t="s">
        <v>6248</v>
      </c>
      <c r="AB3091" t="s">
        <v>6249</v>
      </c>
      <c r="AC3091" t="s">
        <v>108</v>
      </c>
      <c r="AD3091" t="s">
        <v>26</v>
      </c>
      <c r="AE3091" t="s">
        <v>27</v>
      </c>
      <c r="AF3091" t="s">
        <v>28</v>
      </c>
      <c r="AG3091">
        <v>42420</v>
      </c>
      <c r="AH3091" t="s">
        <v>29</v>
      </c>
      <c r="AI3091" t="s">
        <v>6993</v>
      </c>
      <c r="AJ3091" t="s">
        <v>73</v>
      </c>
      <c r="AK3091" t="s">
        <v>74</v>
      </c>
      <c r="AL3091" t="s">
        <v>6994</v>
      </c>
      <c r="AM3091">
        <v>671.93</v>
      </c>
      <c r="AN3091">
        <v>7</v>
      </c>
      <c r="AO3091">
        <v>0</v>
      </c>
      <c r="AP3091">
        <v>188.1404</v>
      </c>
      <c r="AQ3091">
        <f>YEAR(Table1[[#This Row],[Order Date]])</f>
        <v>2017</v>
      </c>
      <c r="AR3091" t="str">
        <f>TEXT(Table1[[#This Row],[Order Date]],"mmmm")</f>
        <v>March</v>
      </c>
      <c r="AS3091" t="str">
        <f>"Q"&amp;ROUNDUP(MONTH(Table1[[#This Row],[Order Date]])/3,0)</f>
        <v>Q1</v>
      </c>
      <c r="AT3091">
        <f>IF(Table1[[#This Row],[Sales]]=0,0,Table1[[#This Row],[Profit]]/Table1[[#This Row],[Sales]])</f>
        <v>0.28000000000000003</v>
      </c>
    </row>
    <row r="3092" spans="22:46" x14ac:dyDescent="0.3">
      <c r="V3092">
        <v>3091</v>
      </c>
      <c r="W3092" t="s">
        <v>6995</v>
      </c>
      <c r="X3092" s="1">
        <v>42432</v>
      </c>
      <c r="Y3092" s="1">
        <v>42585</v>
      </c>
      <c r="Z3092" t="s">
        <v>51</v>
      </c>
      <c r="AA3092" t="s">
        <v>64</v>
      </c>
      <c r="AB3092" t="s">
        <v>65</v>
      </c>
      <c r="AC3092" t="s">
        <v>25</v>
      </c>
      <c r="AD3092" t="s">
        <v>26</v>
      </c>
      <c r="AE3092" t="s">
        <v>684</v>
      </c>
      <c r="AF3092" t="s">
        <v>276</v>
      </c>
      <c r="AG3092">
        <v>19711</v>
      </c>
      <c r="AH3092" t="s">
        <v>160</v>
      </c>
      <c r="AI3092" t="s">
        <v>2936</v>
      </c>
      <c r="AJ3092" t="s">
        <v>46</v>
      </c>
      <c r="AK3092" t="s">
        <v>77</v>
      </c>
      <c r="AL3092" t="s">
        <v>2937</v>
      </c>
      <c r="AM3092">
        <v>447.86</v>
      </c>
      <c r="AN3092">
        <v>7</v>
      </c>
      <c r="AO3092">
        <v>0</v>
      </c>
      <c r="AP3092">
        <v>219.45140000000001</v>
      </c>
      <c r="AQ3092">
        <f>YEAR(Table1[[#This Row],[Order Date]])</f>
        <v>2016</v>
      </c>
      <c r="AR3092" t="str">
        <f>TEXT(Table1[[#This Row],[Order Date]],"mmmm")</f>
        <v>March</v>
      </c>
      <c r="AS3092" t="str">
        <f>"Q"&amp;ROUNDUP(MONTH(Table1[[#This Row],[Order Date]])/3,0)</f>
        <v>Q1</v>
      </c>
      <c r="AT3092">
        <f>IF(Table1[[#This Row],[Sales]]=0,0,Table1[[#This Row],[Profit]]/Table1[[#This Row],[Sales]])</f>
        <v>0.49</v>
      </c>
    </row>
    <row r="3093" spans="22:46" x14ac:dyDescent="0.3">
      <c r="V3093">
        <v>3092</v>
      </c>
      <c r="W3093" t="s">
        <v>6995</v>
      </c>
      <c r="X3093" s="1">
        <v>42432</v>
      </c>
      <c r="Y3093" s="1">
        <v>42585</v>
      </c>
      <c r="Z3093" t="s">
        <v>51</v>
      </c>
      <c r="AA3093" t="s">
        <v>64</v>
      </c>
      <c r="AB3093" t="s">
        <v>65</v>
      </c>
      <c r="AC3093" t="s">
        <v>25</v>
      </c>
      <c r="AD3093" t="s">
        <v>26</v>
      </c>
      <c r="AE3093" t="s">
        <v>684</v>
      </c>
      <c r="AF3093" t="s">
        <v>276</v>
      </c>
      <c r="AG3093">
        <v>19711</v>
      </c>
      <c r="AH3093" t="s">
        <v>160</v>
      </c>
      <c r="AI3093" t="s">
        <v>2922</v>
      </c>
      <c r="AJ3093" t="s">
        <v>73</v>
      </c>
      <c r="AK3093" t="s">
        <v>74</v>
      </c>
      <c r="AL3093" t="s">
        <v>2923</v>
      </c>
      <c r="AM3093">
        <v>479.95</v>
      </c>
      <c r="AN3093">
        <v>5</v>
      </c>
      <c r="AO3093">
        <v>0</v>
      </c>
      <c r="AP3093">
        <v>129.5865</v>
      </c>
      <c r="AQ3093">
        <f>YEAR(Table1[[#This Row],[Order Date]])</f>
        <v>2016</v>
      </c>
      <c r="AR3093" t="str">
        <f>TEXT(Table1[[#This Row],[Order Date]],"mmmm")</f>
        <v>March</v>
      </c>
      <c r="AS3093" t="str">
        <f>"Q"&amp;ROUNDUP(MONTH(Table1[[#This Row],[Order Date]])/3,0)</f>
        <v>Q1</v>
      </c>
      <c r="AT3093">
        <f>IF(Table1[[#This Row],[Sales]]=0,0,Table1[[#This Row],[Profit]]/Table1[[#This Row],[Sales]])</f>
        <v>0.27</v>
      </c>
    </row>
    <row r="3094" spans="22:46" x14ac:dyDescent="0.3">
      <c r="V3094">
        <v>3093</v>
      </c>
      <c r="W3094" t="s">
        <v>6995</v>
      </c>
      <c r="X3094" s="1">
        <v>42432</v>
      </c>
      <c r="Y3094" s="1">
        <v>42585</v>
      </c>
      <c r="Z3094" t="s">
        <v>51</v>
      </c>
      <c r="AA3094" t="s">
        <v>64</v>
      </c>
      <c r="AB3094" t="s">
        <v>65</v>
      </c>
      <c r="AC3094" t="s">
        <v>25</v>
      </c>
      <c r="AD3094" t="s">
        <v>26</v>
      </c>
      <c r="AE3094" t="s">
        <v>684</v>
      </c>
      <c r="AF3094" t="s">
        <v>276</v>
      </c>
      <c r="AG3094">
        <v>19711</v>
      </c>
      <c r="AH3094" t="s">
        <v>160</v>
      </c>
      <c r="AI3094" t="s">
        <v>6996</v>
      </c>
      <c r="AJ3094" t="s">
        <v>46</v>
      </c>
      <c r="AK3094" t="s">
        <v>94</v>
      </c>
      <c r="AL3094" t="s">
        <v>6997</v>
      </c>
      <c r="AM3094">
        <v>166.44</v>
      </c>
      <c r="AN3094">
        <v>3</v>
      </c>
      <c r="AO3094">
        <v>0</v>
      </c>
      <c r="AP3094">
        <v>79.891199999999998</v>
      </c>
      <c r="AQ3094">
        <f>YEAR(Table1[[#This Row],[Order Date]])</f>
        <v>2016</v>
      </c>
      <c r="AR3094" t="str">
        <f>TEXT(Table1[[#This Row],[Order Date]],"mmmm")</f>
        <v>March</v>
      </c>
      <c r="AS3094" t="str">
        <f>"Q"&amp;ROUNDUP(MONTH(Table1[[#This Row],[Order Date]])/3,0)</f>
        <v>Q1</v>
      </c>
      <c r="AT3094">
        <f>IF(Table1[[#This Row],[Sales]]=0,0,Table1[[#This Row],[Profit]]/Table1[[#This Row],[Sales]])</f>
        <v>0.48</v>
      </c>
    </row>
    <row r="3095" spans="22:46" x14ac:dyDescent="0.3">
      <c r="V3095">
        <v>3094</v>
      </c>
      <c r="W3095" t="s">
        <v>6998</v>
      </c>
      <c r="X3095" s="1">
        <v>42239</v>
      </c>
      <c r="Y3095" t="s">
        <v>2769</v>
      </c>
      <c r="Z3095" t="s">
        <v>1450</v>
      </c>
      <c r="AA3095" t="s">
        <v>1397</v>
      </c>
      <c r="AB3095" t="s">
        <v>1398</v>
      </c>
      <c r="AC3095" t="s">
        <v>25</v>
      </c>
      <c r="AD3095" t="s">
        <v>26</v>
      </c>
      <c r="AE3095" t="s">
        <v>6999</v>
      </c>
      <c r="AF3095" t="s">
        <v>233</v>
      </c>
      <c r="AG3095">
        <v>60440</v>
      </c>
      <c r="AH3095" t="s">
        <v>111</v>
      </c>
      <c r="AI3095" t="s">
        <v>2453</v>
      </c>
      <c r="AJ3095" t="s">
        <v>46</v>
      </c>
      <c r="AK3095" t="s">
        <v>651</v>
      </c>
      <c r="AL3095" t="s">
        <v>2454</v>
      </c>
      <c r="AM3095">
        <v>31.68</v>
      </c>
      <c r="AN3095">
        <v>4</v>
      </c>
      <c r="AO3095">
        <v>0.2</v>
      </c>
      <c r="AP3095">
        <v>2.7719999999999998</v>
      </c>
      <c r="AQ3095">
        <f>YEAR(Table1[[#This Row],[Order Date]])</f>
        <v>2015</v>
      </c>
      <c r="AR3095" t="str">
        <f>TEXT(Table1[[#This Row],[Order Date]],"mmmm")</f>
        <v>August</v>
      </c>
      <c r="AS3095" t="str">
        <f>"Q"&amp;ROUNDUP(MONTH(Table1[[#This Row],[Order Date]])/3,0)</f>
        <v>Q3</v>
      </c>
      <c r="AT3095">
        <f>IF(Table1[[#This Row],[Sales]]=0,0,Table1[[#This Row],[Profit]]/Table1[[#This Row],[Sales]])</f>
        <v>8.7499999999999994E-2</v>
      </c>
    </row>
    <row r="3096" spans="22:46" x14ac:dyDescent="0.3">
      <c r="V3096">
        <v>3095</v>
      </c>
      <c r="W3096" t="s">
        <v>6998</v>
      </c>
      <c r="X3096" s="1">
        <v>42239</v>
      </c>
      <c r="Y3096" t="s">
        <v>2769</v>
      </c>
      <c r="Z3096" t="s">
        <v>1450</v>
      </c>
      <c r="AA3096" t="s">
        <v>1397</v>
      </c>
      <c r="AB3096" t="s">
        <v>1398</v>
      </c>
      <c r="AC3096" t="s">
        <v>25</v>
      </c>
      <c r="AD3096" t="s">
        <v>26</v>
      </c>
      <c r="AE3096" t="s">
        <v>6999</v>
      </c>
      <c r="AF3096" t="s">
        <v>233</v>
      </c>
      <c r="AG3096">
        <v>60440</v>
      </c>
      <c r="AH3096" t="s">
        <v>111</v>
      </c>
      <c r="AI3096" t="s">
        <v>5139</v>
      </c>
      <c r="AJ3096" t="s">
        <v>46</v>
      </c>
      <c r="AK3096" t="s">
        <v>94</v>
      </c>
      <c r="AL3096" t="s">
        <v>5140</v>
      </c>
      <c r="AM3096">
        <v>10.368</v>
      </c>
      <c r="AN3096">
        <v>2</v>
      </c>
      <c r="AO3096">
        <v>0.2</v>
      </c>
      <c r="AP3096">
        <v>3.6288</v>
      </c>
      <c r="AQ3096">
        <f>YEAR(Table1[[#This Row],[Order Date]])</f>
        <v>2015</v>
      </c>
      <c r="AR3096" t="str">
        <f>TEXT(Table1[[#This Row],[Order Date]],"mmmm")</f>
        <v>August</v>
      </c>
      <c r="AS3096" t="str">
        <f>"Q"&amp;ROUNDUP(MONTH(Table1[[#This Row],[Order Date]])/3,0)</f>
        <v>Q3</v>
      </c>
      <c r="AT3096">
        <f>IF(Table1[[#This Row],[Sales]]=0,0,Table1[[#This Row],[Profit]]/Table1[[#This Row],[Sales]])</f>
        <v>0.35</v>
      </c>
    </row>
    <row r="3097" spans="22:46" x14ac:dyDescent="0.3">
      <c r="V3097">
        <v>3096</v>
      </c>
      <c r="W3097" t="s">
        <v>6998</v>
      </c>
      <c r="X3097" s="1">
        <v>42239</v>
      </c>
      <c r="Y3097" t="s">
        <v>2769</v>
      </c>
      <c r="Z3097" t="s">
        <v>1450</v>
      </c>
      <c r="AA3097" t="s">
        <v>1397</v>
      </c>
      <c r="AB3097" t="s">
        <v>1398</v>
      </c>
      <c r="AC3097" t="s">
        <v>25</v>
      </c>
      <c r="AD3097" t="s">
        <v>26</v>
      </c>
      <c r="AE3097" t="s">
        <v>6999</v>
      </c>
      <c r="AF3097" t="s">
        <v>233</v>
      </c>
      <c r="AG3097">
        <v>60440</v>
      </c>
      <c r="AH3097" t="s">
        <v>111</v>
      </c>
      <c r="AI3097" t="s">
        <v>4494</v>
      </c>
      <c r="AJ3097" t="s">
        <v>46</v>
      </c>
      <c r="AK3097" t="s">
        <v>303</v>
      </c>
      <c r="AL3097" t="s">
        <v>633</v>
      </c>
      <c r="AM3097">
        <v>12.032</v>
      </c>
      <c r="AN3097">
        <v>8</v>
      </c>
      <c r="AO3097">
        <v>0.2</v>
      </c>
      <c r="AP3097">
        <v>2.2559999999999998</v>
      </c>
      <c r="AQ3097">
        <f>YEAR(Table1[[#This Row],[Order Date]])</f>
        <v>2015</v>
      </c>
      <c r="AR3097" t="str">
        <f>TEXT(Table1[[#This Row],[Order Date]],"mmmm")</f>
        <v>August</v>
      </c>
      <c r="AS3097" t="str">
        <f>"Q"&amp;ROUNDUP(MONTH(Table1[[#This Row],[Order Date]])/3,0)</f>
        <v>Q3</v>
      </c>
      <c r="AT3097">
        <f>IF(Table1[[#This Row],[Sales]]=0,0,Table1[[#This Row],[Profit]]/Table1[[#This Row],[Sales]])</f>
        <v>0.18749999999999997</v>
      </c>
    </row>
    <row r="3098" spans="22:46" x14ac:dyDescent="0.3">
      <c r="V3098">
        <v>3097</v>
      </c>
      <c r="W3098" t="s">
        <v>6998</v>
      </c>
      <c r="X3098" s="1">
        <v>42239</v>
      </c>
      <c r="Y3098" t="s">
        <v>2769</v>
      </c>
      <c r="Z3098" t="s">
        <v>1450</v>
      </c>
      <c r="AA3098" t="s">
        <v>1397</v>
      </c>
      <c r="AB3098" t="s">
        <v>1398</v>
      </c>
      <c r="AC3098" t="s">
        <v>25</v>
      </c>
      <c r="AD3098" t="s">
        <v>26</v>
      </c>
      <c r="AE3098" t="s">
        <v>6999</v>
      </c>
      <c r="AF3098" t="s">
        <v>233</v>
      </c>
      <c r="AG3098">
        <v>60440</v>
      </c>
      <c r="AH3098" t="s">
        <v>111</v>
      </c>
      <c r="AI3098" t="s">
        <v>1498</v>
      </c>
      <c r="AJ3098" t="s">
        <v>46</v>
      </c>
      <c r="AK3098" t="s">
        <v>80</v>
      </c>
      <c r="AL3098" t="s">
        <v>1499</v>
      </c>
      <c r="AM3098">
        <v>5.7679999999999998</v>
      </c>
      <c r="AN3098">
        <v>2</v>
      </c>
      <c r="AO3098">
        <v>0.8</v>
      </c>
      <c r="AP3098">
        <v>-13.5548</v>
      </c>
      <c r="AQ3098">
        <f>YEAR(Table1[[#This Row],[Order Date]])</f>
        <v>2015</v>
      </c>
      <c r="AR3098" t="str">
        <f>TEXT(Table1[[#This Row],[Order Date]],"mmmm")</f>
        <v>August</v>
      </c>
      <c r="AS3098" t="str">
        <f>"Q"&amp;ROUNDUP(MONTH(Table1[[#This Row],[Order Date]])/3,0)</f>
        <v>Q3</v>
      </c>
      <c r="AT3098">
        <f>IF(Table1[[#This Row],[Sales]]=0,0,Table1[[#This Row],[Profit]]/Table1[[#This Row],[Sales]])</f>
        <v>-2.35</v>
      </c>
    </row>
    <row r="3099" spans="22:46" x14ac:dyDescent="0.3">
      <c r="V3099">
        <v>3098</v>
      </c>
      <c r="W3099" t="s">
        <v>7000</v>
      </c>
      <c r="X3099" s="1">
        <v>42852</v>
      </c>
      <c r="Y3099" s="1">
        <v>42740</v>
      </c>
      <c r="Z3099" t="s">
        <v>51</v>
      </c>
      <c r="AA3099" t="s">
        <v>546</v>
      </c>
      <c r="AB3099" t="s">
        <v>547</v>
      </c>
      <c r="AC3099" t="s">
        <v>41</v>
      </c>
      <c r="AD3099" t="s">
        <v>26</v>
      </c>
      <c r="AE3099" t="s">
        <v>109</v>
      </c>
      <c r="AF3099" t="s">
        <v>110</v>
      </c>
      <c r="AG3099">
        <v>76106</v>
      </c>
      <c r="AH3099" t="s">
        <v>111</v>
      </c>
      <c r="AI3099" t="s">
        <v>1432</v>
      </c>
      <c r="AJ3099" t="s">
        <v>46</v>
      </c>
      <c r="AK3099" t="s">
        <v>47</v>
      </c>
      <c r="AL3099" t="s">
        <v>1433</v>
      </c>
      <c r="AM3099">
        <v>33.119999999999997</v>
      </c>
      <c r="AN3099">
        <v>4</v>
      </c>
      <c r="AO3099">
        <v>0.2</v>
      </c>
      <c r="AP3099">
        <v>11.592000000000001</v>
      </c>
      <c r="AQ3099">
        <f>YEAR(Table1[[#This Row],[Order Date]])</f>
        <v>2017</v>
      </c>
      <c r="AR3099" t="str">
        <f>TEXT(Table1[[#This Row],[Order Date]],"mmmm")</f>
        <v>April</v>
      </c>
      <c r="AS3099" t="str">
        <f>"Q"&amp;ROUNDUP(MONTH(Table1[[#This Row],[Order Date]])/3,0)</f>
        <v>Q2</v>
      </c>
      <c r="AT3099">
        <f>IF(Table1[[#This Row],[Sales]]=0,0,Table1[[#This Row],[Profit]]/Table1[[#This Row],[Sales]])</f>
        <v>0.35000000000000003</v>
      </c>
    </row>
    <row r="3100" spans="22:46" x14ac:dyDescent="0.3">
      <c r="V3100">
        <v>3099</v>
      </c>
      <c r="W3100" t="s">
        <v>7000</v>
      </c>
      <c r="X3100" s="1">
        <v>42852</v>
      </c>
      <c r="Y3100" s="1">
        <v>42740</v>
      </c>
      <c r="Z3100" t="s">
        <v>51</v>
      </c>
      <c r="AA3100" t="s">
        <v>546</v>
      </c>
      <c r="AB3100" t="s">
        <v>547</v>
      </c>
      <c r="AC3100" t="s">
        <v>41</v>
      </c>
      <c r="AD3100" t="s">
        <v>26</v>
      </c>
      <c r="AE3100" t="s">
        <v>109</v>
      </c>
      <c r="AF3100" t="s">
        <v>110</v>
      </c>
      <c r="AG3100">
        <v>76106</v>
      </c>
      <c r="AH3100" t="s">
        <v>111</v>
      </c>
      <c r="AI3100" t="s">
        <v>1416</v>
      </c>
      <c r="AJ3100" t="s">
        <v>31</v>
      </c>
      <c r="AK3100" t="s">
        <v>32</v>
      </c>
      <c r="AL3100" t="s">
        <v>1417</v>
      </c>
      <c r="AM3100">
        <v>220.26560000000001</v>
      </c>
      <c r="AN3100">
        <v>4</v>
      </c>
      <c r="AO3100">
        <v>0.32</v>
      </c>
      <c r="AP3100">
        <v>-42.1096</v>
      </c>
      <c r="AQ3100">
        <f>YEAR(Table1[[#This Row],[Order Date]])</f>
        <v>2017</v>
      </c>
      <c r="AR3100" t="str">
        <f>TEXT(Table1[[#This Row],[Order Date]],"mmmm")</f>
        <v>April</v>
      </c>
      <c r="AS3100" t="str">
        <f>"Q"&amp;ROUNDUP(MONTH(Table1[[#This Row],[Order Date]])/3,0)</f>
        <v>Q2</v>
      </c>
      <c r="AT3100">
        <f>IF(Table1[[#This Row],[Sales]]=0,0,Table1[[#This Row],[Profit]]/Table1[[#This Row],[Sales]])</f>
        <v>-0.19117647058823528</v>
      </c>
    </row>
    <row r="3101" spans="22:46" x14ac:dyDescent="0.3">
      <c r="V3101">
        <v>3100</v>
      </c>
      <c r="W3101" t="s">
        <v>7001</v>
      </c>
      <c r="X3101" s="1">
        <v>42839</v>
      </c>
      <c r="Y3101" t="s">
        <v>7002</v>
      </c>
      <c r="Z3101" t="s">
        <v>51</v>
      </c>
      <c r="AA3101" t="s">
        <v>3684</v>
      </c>
      <c r="AB3101" t="s">
        <v>3685</v>
      </c>
      <c r="AC3101" t="s">
        <v>25</v>
      </c>
      <c r="AD3101" t="s">
        <v>26</v>
      </c>
      <c r="AE3101" t="s">
        <v>300</v>
      </c>
      <c r="AF3101" t="s">
        <v>301</v>
      </c>
      <c r="AG3101">
        <v>10024</v>
      </c>
      <c r="AH3101" t="s">
        <v>160</v>
      </c>
      <c r="AI3101" t="s">
        <v>6268</v>
      </c>
      <c r="AJ3101" t="s">
        <v>46</v>
      </c>
      <c r="AK3101" t="s">
        <v>77</v>
      </c>
      <c r="AL3101" t="s">
        <v>1366</v>
      </c>
      <c r="AM3101">
        <v>10.776</v>
      </c>
      <c r="AN3101">
        <v>3</v>
      </c>
      <c r="AO3101">
        <v>0.2</v>
      </c>
      <c r="AP3101">
        <v>3.5022000000000002</v>
      </c>
      <c r="AQ3101">
        <f>YEAR(Table1[[#This Row],[Order Date]])</f>
        <v>2017</v>
      </c>
      <c r="AR3101" t="str">
        <f>TEXT(Table1[[#This Row],[Order Date]],"mmmm")</f>
        <v>April</v>
      </c>
      <c r="AS3101" t="str">
        <f>"Q"&amp;ROUNDUP(MONTH(Table1[[#This Row],[Order Date]])/3,0)</f>
        <v>Q2</v>
      </c>
      <c r="AT3101">
        <f>IF(Table1[[#This Row],[Sales]]=0,0,Table1[[#This Row],[Profit]]/Table1[[#This Row],[Sales]])</f>
        <v>0.32500000000000001</v>
      </c>
    </row>
    <row r="3102" spans="22:46" x14ac:dyDescent="0.3">
      <c r="V3102">
        <v>3101</v>
      </c>
      <c r="W3102" t="s">
        <v>7001</v>
      </c>
      <c r="X3102" s="1">
        <v>42839</v>
      </c>
      <c r="Y3102" t="s">
        <v>7002</v>
      </c>
      <c r="Z3102" t="s">
        <v>51</v>
      </c>
      <c r="AA3102" t="s">
        <v>3684</v>
      </c>
      <c r="AB3102" t="s">
        <v>3685</v>
      </c>
      <c r="AC3102" t="s">
        <v>25</v>
      </c>
      <c r="AD3102" t="s">
        <v>26</v>
      </c>
      <c r="AE3102" t="s">
        <v>300</v>
      </c>
      <c r="AF3102" t="s">
        <v>301</v>
      </c>
      <c r="AG3102">
        <v>10024</v>
      </c>
      <c r="AH3102" t="s">
        <v>160</v>
      </c>
      <c r="AI3102" t="s">
        <v>3149</v>
      </c>
      <c r="AJ3102" t="s">
        <v>31</v>
      </c>
      <c r="AK3102" t="s">
        <v>32</v>
      </c>
      <c r="AL3102" t="s">
        <v>3150</v>
      </c>
      <c r="AM3102">
        <v>242.352</v>
      </c>
      <c r="AN3102">
        <v>3</v>
      </c>
      <c r="AO3102">
        <v>0.2</v>
      </c>
      <c r="AP3102">
        <v>9.0882000000000005</v>
      </c>
      <c r="AQ3102">
        <f>YEAR(Table1[[#This Row],[Order Date]])</f>
        <v>2017</v>
      </c>
      <c r="AR3102" t="str">
        <f>TEXT(Table1[[#This Row],[Order Date]],"mmmm")</f>
        <v>April</v>
      </c>
      <c r="AS3102" t="str">
        <f>"Q"&amp;ROUNDUP(MONTH(Table1[[#This Row],[Order Date]])/3,0)</f>
        <v>Q2</v>
      </c>
      <c r="AT3102">
        <f>IF(Table1[[#This Row],[Sales]]=0,0,Table1[[#This Row],[Profit]]/Table1[[#This Row],[Sales]])</f>
        <v>3.7499999999999999E-2</v>
      </c>
    </row>
    <row r="3103" spans="22:46" x14ac:dyDescent="0.3">
      <c r="V3103">
        <v>3102</v>
      </c>
      <c r="W3103" t="s">
        <v>7003</v>
      </c>
      <c r="X3103" s="1">
        <v>43091</v>
      </c>
      <c r="Y3103" t="s">
        <v>668</v>
      </c>
      <c r="Z3103" t="s">
        <v>22</v>
      </c>
      <c r="AA3103" t="s">
        <v>7004</v>
      </c>
      <c r="AB3103" t="s">
        <v>7005</v>
      </c>
      <c r="AC3103" t="s">
        <v>41</v>
      </c>
      <c r="AD3103" t="s">
        <v>26</v>
      </c>
      <c r="AE3103" t="s">
        <v>4036</v>
      </c>
      <c r="AF3103" t="s">
        <v>1572</v>
      </c>
      <c r="AG3103">
        <v>2908</v>
      </c>
      <c r="AH3103" t="s">
        <v>160</v>
      </c>
      <c r="AI3103" t="s">
        <v>1807</v>
      </c>
      <c r="AJ3103" t="s">
        <v>46</v>
      </c>
      <c r="AK3103" t="s">
        <v>651</v>
      </c>
      <c r="AL3103" t="s">
        <v>1808</v>
      </c>
      <c r="AM3103">
        <v>695.16</v>
      </c>
      <c r="AN3103">
        <v>6</v>
      </c>
      <c r="AO3103">
        <v>0</v>
      </c>
      <c r="AP3103">
        <v>34.758000000000003</v>
      </c>
      <c r="AQ3103">
        <f>YEAR(Table1[[#This Row],[Order Date]])</f>
        <v>2017</v>
      </c>
      <c r="AR3103" t="str">
        <f>TEXT(Table1[[#This Row],[Order Date]],"mmmm")</f>
        <v>December</v>
      </c>
      <c r="AS3103" t="str">
        <f>"Q"&amp;ROUNDUP(MONTH(Table1[[#This Row],[Order Date]])/3,0)</f>
        <v>Q4</v>
      </c>
      <c r="AT3103">
        <f>IF(Table1[[#This Row],[Sales]]=0,0,Table1[[#This Row],[Profit]]/Table1[[#This Row],[Sales]])</f>
        <v>0.05</v>
      </c>
    </row>
    <row r="3104" spans="22:46" x14ac:dyDescent="0.3">
      <c r="V3104">
        <v>3103</v>
      </c>
      <c r="W3104" t="s">
        <v>7003</v>
      </c>
      <c r="X3104" s="1">
        <v>43091</v>
      </c>
      <c r="Y3104" t="s">
        <v>668</v>
      </c>
      <c r="Z3104" t="s">
        <v>22</v>
      </c>
      <c r="AA3104" t="s">
        <v>7004</v>
      </c>
      <c r="AB3104" t="s">
        <v>7005</v>
      </c>
      <c r="AC3104" t="s">
        <v>41</v>
      </c>
      <c r="AD3104" t="s">
        <v>26</v>
      </c>
      <c r="AE3104" t="s">
        <v>4036</v>
      </c>
      <c r="AF3104" t="s">
        <v>1572</v>
      </c>
      <c r="AG3104">
        <v>2908</v>
      </c>
      <c r="AH3104" t="s">
        <v>160</v>
      </c>
      <c r="AI3104" t="s">
        <v>7006</v>
      </c>
      <c r="AJ3104" t="s">
        <v>31</v>
      </c>
      <c r="AK3104" t="s">
        <v>32</v>
      </c>
      <c r="AL3104" t="s">
        <v>7007</v>
      </c>
      <c r="AM3104">
        <v>220.98</v>
      </c>
      <c r="AN3104">
        <v>1</v>
      </c>
      <c r="AO3104">
        <v>0</v>
      </c>
      <c r="AP3104">
        <v>50.825400000000002</v>
      </c>
      <c r="AQ3104">
        <f>YEAR(Table1[[#This Row],[Order Date]])</f>
        <v>2017</v>
      </c>
      <c r="AR3104" t="str">
        <f>TEXT(Table1[[#This Row],[Order Date]],"mmmm")</f>
        <v>December</v>
      </c>
      <c r="AS3104" t="str">
        <f>"Q"&amp;ROUNDUP(MONTH(Table1[[#This Row],[Order Date]])/3,0)</f>
        <v>Q4</v>
      </c>
      <c r="AT3104">
        <f>IF(Table1[[#This Row],[Sales]]=0,0,Table1[[#This Row],[Profit]]/Table1[[#This Row],[Sales]])</f>
        <v>0.23</v>
      </c>
    </row>
    <row r="3105" spans="22:46" x14ac:dyDescent="0.3">
      <c r="V3105">
        <v>3104</v>
      </c>
      <c r="W3105" t="s">
        <v>7008</v>
      </c>
      <c r="X3105" s="1">
        <v>42712</v>
      </c>
      <c r="Y3105" s="1">
        <v>42716</v>
      </c>
      <c r="Z3105" t="s">
        <v>51</v>
      </c>
      <c r="AA3105" t="s">
        <v>6593</v>
      </c>
      <c r="AB3105" t="s">
        <v>6594</v>
      </c>
      <c r="AC3105" t="s">
        <v>108</v>
      </c>
      <c r="AD3105" t="s">
        <v>26</v>
      </c>
      <c r="AE3105" t="s">
        <v>563</v>
      </c>
      <c r="AF3105" t="s">
        <v>564</v>
      </c>
      <c r="AG3105">
        <v>43229</v>
      </c>
      <c r="AH3105" t="s">
        <v>160</v>
      </c>
      <c r="AI3105" t="s">
        <v>7009</v>
      </c>
      <c r="AJ3105" t="s">
        <v>46</v>
      </c>
      <c r="AK3105" t="s">
        <v>77</v>
      </c>
      <c r="AL3105" t="s">
        <v>7010</v>
      </c>
      <c r="AM3105">
        <v>12.957000000000001</v>
      </c>
      <c r="AN3105">
        <v>7</v>
      </c>
      <c r="AO3105">
        <v>0.7</v>
      </c>
      <c r="AP3105">
        <v>-9.5017999999999994</v>
      </c>
      <c r="AQ3105">
        <f>YEAR(Table1[[#This Row],[Order Date]])</f>
        <v>2016</v>
      </c>
      <c r="AR3105" t="str">
        <f>TEXT(Table1[[#This Row],[Order Date]],"mmmm")</f>
        <v>December</v>
      </c>
      <c r="AS3105" t="str">
        <f>"Q"&amp;ROUNDUP(MONTH(Table1[[#This Row],[Order Date]])/3,0)</f>
        <v>Q4</v>
      </c>
      <c r="AT3105">
        <f>IF(Table1[[#This Row],[Sales]]=0,0,Table1[[#This Row],[Profit]]/Table1[[#This Row],[Sales]])</f>
        <v>-0.73333333333333328</v>
      </c>
    </row>
    <row r="3106" spans="22:46" x14ac:dyDescent="0.3">
      <c r="V3106">
        <v>3105</v>
      </c>
      <c r="W3106" t="s">
        <v>7011</v>
      </c>
      <c r="X3106" s="1">
        <v>42817</v>
      </c>
      <c r="Y3106" t="s">
        <v>5255</v>
      </c>
      <c r="Z3106" t="s">
        <v>51</v>
      </c>
      <c r="AA3106" t="s">
        <v>7012</v>
      </c>
      <c r="AB3106" t="s">
        <v>7013</v>
      </c>
      <c r="AC3106" t="s">
        <v>25</v>
      </c>
      <c r="AD3106" t="s">
        <v>26</v>
      </c>
      <c r="AE3106" t="s">
        <v>300</v>
      </c>
      <c r="AF3106" t="s">
        <v>301</v>
      </c>
      <c r="AG3106">
        <v>10024</v>
      </c>
      <c r="AH3106" t="s">
        <v>160</v>
      </c>
      <c r="AI3106" t="s">
        <v>7014</v>
      </c>
      <c r="AJ3106" t="s">
        <v>46</v>
      </c>
      <c r="AK3106" t="s">
        <v>94</v>
      </c>
      <c r="AL3106" t="s">
        <v>7015</v>
      </c>
      <c r="AM3106">
        <v>25.68</v>
      </c>
      <c r="AN3106">
        <v>6</v>
      </c>
      <c r="AO3106">
        <v>0</v>
      </c>
      <c r="AP3106">
        <v>11.555999999999999</v>
      </c>
      <c r="AQ3106">
        <f>YEAR(Table1[[#This Row],[Order Date]])</f>
        <v>2017</v>
      </c>
      <c r="AR3106" t="str">
        <f>TEXT(Table1[[#This Row],[Order Date]],"mmmm")</f>
        <v>March</v>
      </c>
      <c r="AS3106" t="str">
        <f>"Q"&amp;ROUNDUP(MONTH(Table1[[#This Row],[Order Date]])/3,0)</f>
        <v>Q1</v>
      </c>
      <c r="AT3106">
        <f>IF(Table1[[#This Row],[Sales]]=0,0,Table1[[#This Row],[Profit]]/Table1[[#This Row],[Sales]])</f>
        <v>0.44999999999999996</v>
      </c>
    </row>
    <row r="3107" spans="22:46" x14ac:dyDescent="0.3">
      <c r="V3107">
        <v>3106</v>
      </c>
      <c r="W3107" t="s">
        <v>7016</v>
      </c>
      <c r="X3107" s="1">
        <v>42576</v>
      </c>
      <c r="Y3107" t="s">
        <v>6898</v>
      </c>
      <c r="Z3107" t="s">
        <v>51</v>
      </c>
      <c r="AA3107" t="s">
        <v>1690</v>
      </c>
      <c r="AB3107" t="s">
        <v>1691</v>
      </c>
      <c r="AC3107" t="s">
        <v>41</v>
      </c>
      <c r="AD3107" t="s">
        <v>26</v>
      </c>
      <c r="AE3107" t="s">
        <v>203</v>
      </c>
      <c r="AF3107" t="s">
        <v>110</v>
      </c>
      <c r="AG3107">
        <v>77070</v>
      </c>
      <c r="AH3107" t="s">
        <v>111</v>
      </c>
      <c r="AI3107" t="s">
        <v>2280</v>
      </c>
      <c r="AJ3107" t="s">
        <v>46</v>
      </c>
      <c r="AK3107" t="s">
        <v>47</v>
      </c>
      <c r="AL3107" t="s">
        <v>2281</v>
      </c>
      <c r="AM3107">
        <v>15.712</v>
      </c>
      <c r="AN3107">
        <v>4</v>
      </c>
      <c r="AO3107">
        <v>0.2</v>
      </c>
      <c r="AP3107">
        <v>5.6955999999999998</v>
      </c>
      <c r="AQ3107">
        <f>YEAR(Table1[[#This Row],[Order Date]])</f>
        <v>2016</v>
      </c>
      <c r="AR3107" t="str">
        <f>TEXT(Table1[[#This Row],[Order Date]],"mmmm")</f>
        <v>July</v>
      </c>
      <c r="AS3107" t="str">
        <f>"Q"&amp;ROUNDUP(MONTH(Table1[[#This Row],[Order Date]])/3,0)</f>
        <v>Q3</v>
      </c>
      <c r="AT3107">
        <f>IF(Table1[[#This Row],[Sales]]=0,0,Table1[[#This Row],[Profit]]/Table1[[#This Row],[Sales]])</f>
        <v>0.36249999999999999</v>
      </c>
    </row>
    <row r="3108" spans="22:46" x14ac:dyDescent="0.3">
      <c r="V3108">
        <v>3107</v>
      </c>
      <c r="W3108" t="s">
        <v>7017</v>
      </c>
      <c r="X3108" s="1">
        <v>42926</v>
      </c>
      <c r="Y3108" t="s">
        <v>5815</v>
      </c>
      <c r="Z3108" t="s">
        <v>51</v>
      </c>
      <c r="AA3108" t="s">
        <v>4139</v>
      </c>
      <c r="AB3108" t="s">
        <v>4140</v>
      </c>
      <c r="AC3108" t="s">
        <v>108</v>
      </c>
      <c r="AD3108" t="s">
        <v>26</v>
      </c>
      <c r="AE3108" t="s">
        <v>515</v>
      </c>
      <c r="AF3108" t="s">
        <v>233</v>
      </c>
      <c r="AG3108">
        <v>60505</v>
      </c>
      <c r="AH3108" t="s">
        <v>111</v>
      </c>
      <c r="AI3108" t="s">
        <v>3641</v>
      </c>
      <c r="AJ3108" t="s">
        <v>46</v>
      </c>
      <c r="AK3108" t="s">
        <v>60</v>
      </c>
      <c r="AL3108" t="s">
        <v>3642</v>
      </c>
      <c r="AM3108">
        <v>298.464</v>
      </c>
      <c r="AN3108">
        <v>6</v>
      </c>
      <c r="AO3108">
        <v>0.2</v>
      </c>
      <c r="AP3108">
        <v>26.115600000000001</v>
      </c>
      <c r="AQ3108">
        <f>YEAR(Table1[[#This Row],[Order Date]])</f>
        <v>2017</v>
      </c>
      <c r="AR3108" t="str">
        <f>TEXT(Table1[[#This Row],[Order Date]],"mmmm")</f>
        <v>July</v>
      </c>
      <c r="AS3108" t="str">
        <f>"Q"&amp;ROUNDUP(MONTH(Table1[[#This Row],[Order Date]])/3,0)</f>
        <v>Q3</v>
      </c>
      <c r="AT3108">
        <f>IF(Table1[[#This Row],[Sales]]=0,0,Table1[[#This Row],[Profit]]/Table1[[#This Row],[Sales]])</f>
        <v>8.7500000000000008E-2</v>
      </c>
    </row>
    <row r="3109" spans="22:46" x14ac:dyDescent="0.3">
      <c r="V3109">
        <v>3108</v>
      </c>
      <c r="W3109" t="s">
        <v>7018</v>
      </c>
      <c r="X3109" s="1">
        <v>42568</v>
      </c>
      <c r="Y3109" t="s">
        <v>238</v>
      </c>
      <c r="Z3109" t="s">
        <v>51</v>
      </c>
      <c r="AA3109" t="s">
        <v>89</v>
      </c>
      <c r="AB3109" t="s">
        <v>90</v>
      </c>
      <c r="AC3109" t="s">
        <v>25</v>
      </c>
      <c r="AD3109" t="s">
        <v>26</v>
      </c>
      <c r="AE3109" t="s">
        <v>357</v>
      </c>
      <c r="AF3109" t="s">
        <v>672</v>
      </c>
      <c r="AG3109">
        <v>65807</v>
      </c>
      <c r="AH3109" t="s">
        <v>111</v>
      </c>
      <c r="AI3109" t="s">
        <v>7019</v>
      </c>
      <c r="AJ3109" t="s">
        <v>46</v>
      </c>
      <c r="AK3109" t="s">
        <v>94</v>
      </c>
      <c r="AL3109" t="s">
        <v>7020</v>
      </c>
      <c r="AM3109">
        <v>21.93</v>
      </c>
      <c r="AN3109">
        <v>3</v>
      </c>
      <c r="AO3109">
        <v>0</v>
      </c>
      <c r="AP3109">
        <v>10.0878</v>
      </c>
      <c r="AQ3109">
        <f>YEAR(Table1[[#This Row],[Order Date]])</f>
        <v>2016</v>
      </c>
      <c r="AR3109" t="str">
        <f>TEXT(Table1[[#This Row],[Order Date]],"mmmm")</f>
        <v>July</v>
      </c>
      <c r="AS3109" t="str">
        <f>"Q"&amp;ROUNDUP(MONTH(Table1[[#This Row],[Order Date]])/3,0)</f>
        <v>Q3</v>
      </c>
      <c r="AT3109">
        <f>IF(Table1[[#This Row],[Sales]]=0,0,Table1[[#This Row],[Profit]]/Table1[[#This Row],[Sales]])</f>
        <v>0.45999999999999996</v>
      </c>
    </row>
    <row r="3110" spans="22:46" x14ac:dyDescent="0.3">
      <c r="V3110">
        <v>3109</v>
      </c>
      <c r="W3110" t="s">
        <v>7018</v>
      </c>
      <c r="X3110" s="1">
        <v>42568</v>
      </c>
      <c r="Y3110" t="s">
        <v>238</v>
      </c>
      <c r="Z3110" t="s">
        <v>51</v>
      </c>
      <c r="AA3110" t="s">
        <v>89</v>
      </c>
      <c r="AB3110" t="s">
        <v>90</v>
      </c>
      <c r="AC3110" t="s">
        <v>25</v>
      </c>
      <c r="AD3110" t="s">
        <v>26</v>
      </c>
      <c r="AE3110" t="s">
        <v>357</v>
      </c>
      <c r="AF3110" t="s">
        <v>672</v>
      </c>
      <c r="AG3110">
        <v>65807</v>
      </c>
      <c r="AH3110" t="s">
        <v>111</v>
      </c>
      <c r="AI3110" t="s">
        <v>3837</v>
      </c>
      <c r="AJ3110" t="s">
        <v>46</v>
      </c>
      <c r="AK3110" t="s">
        <v>60</v>
      </c>
      <c r="AL3110" t="s">
        <v>3838</v>
      </c>
      <c r="AM3110">
        <v>242.94</v>
      </c>
      <c r="AN3110">
        <v>3</v>
      </c>
      <c r="AO3110">
        <v>0</v>
      </c>
      <c r="AP3110">
        <v>4.8587999999999996</v>
      </c>
      <c r="AQ3110">
        <f>YEAR(Table1[[#This Row],[Order Date]])</f>
        <v>2016</v>
      </c>
      <c r="AR3110" t="str">
        <f>TEXT(Table1[[#This Row],[Order Date]],"mmmm")</f>
        <v>July</v>
      </c>
      <c r="AS3110" t="str">
        <f>"Q"&amp;ROUNDUP(MONTH(Table1[[#This Row],[Order Date]])/3,0)</f>
        <v>Q3</v>
      </c>
      <c r="AT3110">
        <f>IF(Table1[[#This Row],[Sales]]=0,0,Table1[[#This Row],[Profit]]/Table1[[#This Row],[Sales]])</f>
        <v>1.9999999999999997E-2</v>
      </c>
    </row>
    <row r="3111" spans="22:46" x14ac:dyDescent="0.3">
      <c r="V3111">
        <v>3110</v>
      </c>
      <c r="W3111" t="s">
        <v>7018</v>
      </c>
      <c r="X3111" s="1">
        <v>42568</v>
      </c>
      <c r="Y3111" t="s">
        <v>238</v>
      </c>
      <c r="Z3111" t="s">
        <v>51</v>
      </c>
      <c r="AA3111" t="s">
        <v>89</v>
      </c>
      <c r="AB3111" t="s">
        <v>90</v>
      </c>
      <c r="AC3111" t="s">
        <v>25</v>
      </c>
      <c r="AD3111" t="s">
        <v>26</v>
      </c>
      <c r="AE3111" t="s">
        <v>357</v>
      </c>
      <c r="AF3111" t="s">
        <v>672</v>
      </c>
      <c r="AG3111">
        <v>65807</v>
      </c>
      <c r="AH3111" t="s">
        <v>111</v>
      </c>
      <c r="AI3111" t="s">
        <v>3662</v>
      </c>
      <c r="AJ3111" t="s">
        <v>46</v>
      </c>
      <c r="AK3111" t="s">
        <v>94</v>
      </c>
      <c r="AL3111" t="s">
        <v>3663</v>
      </c>
      <c r="AM3111">
        <v>7.64</v>
      </c>
      <c r="AN3111">
        <v>1</v>
      </c>
      <c r="AO3111">
        <v>0</v>
      </c>
      <c r="AP3111">
        <v>3.7435999999999998</v>
      </c>
      <c r="AQ3111">
        <f>YEAR(Table1[[#This Row],[Order Date]])</f>
        <v>2016</v>
      </c>
      <c r="AR3111" t="str">
        <f>TEXT(Table1[[#This Row],[Order Date]],"mmmm")</f>
        <v>July</v>
      </c>
      <c r="AS3111" t="str">
        <f>"Q"&amp;ROUNDUP(MONTH(Table1[[#This Row],[Order Date]])/3,0)</f>
        <v>Q3</v>
      </c>
      <c r="AT3111">
        <f>IF(Table1[[#This Row],[Sales]]=0,0,Table1[[#This Row],[Profit]]/Table1[[#This Row],[Sales]])</f>
        <v>0.49</v>
      </c>
    </row>
    <row r="3112" spans="22:46" x14ac:dyDescent="0.3">
      <c r="V3112">
        <v>3111</v>
      </c>
      <c r="W3112" t="s">
        <v>7018</v>
      </c>
      <c r="X3112" s="1">
        <v>42568</v>
      </c>
      <c r="Y3112" t="s">
        <v>238</v>
      </c>
      <c r="Z3112" t="s">
        <v>51</v>
      </c>
      <c r="AA3112" t="s">
        <v>89</v>
      </c>
      <c r="AB3112" t="s">
        <v>90</v>
      </c>
      <c r="AC3112" t="s">
        <v>25</v>
      </c>
      <c r="AD3112" t="s">
        <v>26</v>
      </c>
      <c r="AE3112" t="s">
        <v>357</v>
      </c>
      <c r="AF3112" t="s">
        <v>672</v>
      </c>
      <c r="AG3112">
        <v>65807</v>
      </c>
      <c r="AH3112" t="s">
        <v>111</v>
      </c>
      <c r="AI3112" t="s">
        <v>2400</v>
      </c>
      <c r="AJ3112" t="s">
        <v>46</v>
      </c>
      <c r="AK3112" t="s">
        <v>94</v>
      </c>
      <c r="AL3112" t="s">
        <v>2401</v>
      </c>
      <c r="AM3112">
        <v>51.84</v>
      </c>
      <c r="AN3112">
        <v>8</v>
      </c>
      <c r="AO3112">
        <v>0</v>
      </c>
      <c r="AP3112">
        <v>25.401599999999998</v>
      </c>
      <c r="AQ3112">
        <f>YEAR(Table1[[#This Row],[Order Date]])</f>
        <v>2016</v>
      </c>
      <c r="AR3112" t="str">
        <f>TEXT(Table1[[#This Row],[Order Date]],"mmmm")</f>
        <v>July</v>
      </c>
      <c r="AS3112" t="str">
        <f>"Q"&amp;ROUNDUP(MONTH(Table1[[#This Row],[Order Date]])/3,0)</f>
        <v>Q3</v>
      </c>
      <c r="AT3112">
        <f>IF(Table1[[#This Row],[Sales]]=0,0,Table1[[#This Row],[Profit]]/Table1[[#This Row],[Sales]])</f>
        <v>0.48999999999999994</v>
      </c>
    </row>
    <row r="3113" spans="22:46" x14ac:dyDescent="0.3">
      <c r="V3113">
        <v>3112</v>
      </c>
      <c r="W3113" t="s">
        <v>7018</v>
      </c>
      <c r="X3113" s="1">
        <v>42568</v>
      </c>
      <c r="Y3113" t="s">
        <v>238</v>
      </c>
      <c r="Z3113" t="s">
        <v>51</v>
      </c>
      <c r="AA3113" t="s">
        <v>89</v>
      </c>
      <c r="AB3113" t="s">
        <v>90</v>
      </c>
      <c r="AC3113" t="s">
        <v>25</v>
      </c>
      <c r="AD3113" t="s">
        <v>26</v>
      </c>
      <c r="AE3113" t="s">
        <v>357</v>
      </c>
      <c r="AF3113" t="s">
        <v>672</v>
      </c>
      <c r="AG3113">
        <v>65807</v>
      </c>
      <c r="AH3113" t="s">
        <v>111</v>
      </c>
      <c r="AI3113" t="s">
        <v>5605</v>
      </c>
      <c r="AJ3113" t="s">
        <v>46</v>
      </c>
      <c r="AK3113" t="s">
        <v>60</v>
      </c>
      <c r="AL3113" t="s">
        <v>5606</v>
      </c>
      <c r="AM3113">
        <v>265.17</v>
      </c>
      <c r="AN3113">
        <v>1</v>
      </c>
      <c r="AO3113">
        <v>0</v>
      </c>
      <c r="AP3113">
        <v>47.730600000000003</v>
      </c>
      <c r="AQ3113">
        <f>YEAR(Table1[[#This Row],[Order Date]])</f>
        <v>2016</v>
      </c>
      <c r="AR3113" t="str">
        <f>TEXT(Table1[[#This Row],[Order Date]],"mmmm")</f>
        <v>July</v>
      </c>
      <c r="AS3113" t="str">
        <f>"Q"&amp;ROUNDUP(MONTH(Table1[[#This Row],[Order Date]])/3,0)</f>
        <v>Q3</v>
      </c>
      <c r="AT3113">
        <f>IF(Table1[[#This Row],[Sales]]=0,0,Table1[[#This Row],[Profit]]/Table1[[#This Row],[Sales]])</f>
        <v>0.18</v>
      </c>
    </row>
    <row r="3114" spans="22:46" x14ac:dyDescent="0.3">
      <c r="V3114">
        <v>3113</v>
      </c>
      <c r="W3114" t="s">
        <v>7021</v>
      </c>
      <c r="X3114" s="1">
        <v>42605</v>
      </c>
      <c r="Y3114" t="s">
        <v>1333</v>
      </c>
      <c r="Z3114" t="s">
        <v>51</v>
      </c>
      <c r="AA3114" t="s">
        <v>4492</v>
      </c>
      <c r="AB3114" t="s">
        <v>4493</v>
      </c>
      <c r="AC3114" t="s">
        <v>25</v>
      </c>
      <c r="AD3114" t="s">
        <v>26</v>
      </c>
      <c r="AE3114" t="s">
        <v>99</v>
      </c>
      <c r="AF3114" t="s">
        <v>100</v>
      </c>
      <c r="AG3114">
        <v>98105</v>
      </c>
      <c r="AH3114" t="s">
        <v>44</v>
      </c>
      <c r="AI3114" t="s">
        <v>7022</v>
      </c>
      <c r="AJ3114" t="s">
        <v>73</v>
      </c>
      <c r="AK3114" t="s">
        <v>768</v>
      </c>
      <c r="AL3114" t="s">
        <v>7023</v>
      </c>
      <c r="AM3114">
        <v>837.6</v>
      </c>
      <c r="AN3114">
        <v>3</v>
      </c>
      <c r="AO3114">
        <v>0.2</v>
      </c>
      <c r="AP3114">
        <v>62.82</v>
      </c>
      <c r="AQ3114">
        <f>YEAR(Table1[[#This Row],[Order Date]])</f>
        <v>2016</v>
      </c>
      <c r="AR3114" t="str">
        <f>TEXT(Table1[[#This Row],[Order Date]],"mmmm")</f>
        <v>August</v>
      </c>
      <c r="AS3114" t="str">
        <f>"Q"&amp;ROUNDUP(MONTH(Table1[[#This Row],[Order Date]])/3,0)</f>
        <v>Q3</v>
      </c>
      <c r="AT3114">
        <f>IF(Table1[[#This Row],[Sales]]=0,0,Table1[[#This Row],[Profit]]/Table1[[#This Row],[Sales]])</f>
        <v>7.4999999999999997E-2</v>
      </c>
    </row>
    <row r="3115" spans="22:46" x14ac:dyDescent="0.3">
      <c r="V3115">
        <v>3114</v>
      </c>
      <c r="W3115" t="s">
        <v>7021</v>
      </c>
      <c r="X3115" s="1">
        <v>42605</v>
      </c>
      <c r="Y3115" t="s">
        <v>1333</v>
      </c>
      <c r="Z3115" t="s">
        <v>51</v>
      </c>
      <c r="AA3115" t="s">
        <v>4492</v>
      </c>
      <c r="AB3115" t="s">
        <v>4493</v>
      </c>
      <c r="AC3115" t="s">
        <v>25</v>
      </c>
      <c r="AD3115" t="s">
        <v>26</v>
      </c>
      <c r="AE3115" t="s">
        <v>99</v>
      </c>
      <c r="AF3115" t="s">
        <v>100</v>
      </c>
      <c r="AG3115">
        <v>98105</v>
      </c>
      <c r="AH3115" t="s">
        <v>44</v>
      </c>
      <c r="AI3115" t="s">
        <v>571</v>
      </c>
      <c r="AJ3115" t="s">
        <v>46</v>
      </c>
      <c r="AK3115" t="s">
        <v>190</v>
      </c>
      <c r="AL3115" t="s">
        <v>572</v>
      </c>
      <c r="AM3115">
        <v>135.9</v>
      </c>
      <c r="AN3115">
        <v>5</v>
      </c>
      <c r="AO3115">
        <v>0</v>
      </c>
      <c r="AP3115">
        <v>63.872999999999998</v>
      </c>
      <c r="AQ3115">
        <f>YEAR(Table1[[#This Row],[Order Date]])</f>
        <v>2016</v>
      </c>
      <c r="AR3115" t="str">
        <f>TEXT(Table1[[#This Row],[Order Date]],"mmmm")</f>
        <v>August</v>
      </c>
      <c r="AS3115" t="str">
        <f>"Q"&amp;ROUNDUP(MONTH(Table1[[#This Row],[Order Date]])/3,0)</f>
        <v>Q3</v>
      </c>
      <c r="AT3115">
        <f>IF(Table1[[#This Row],[Sales]]=0,0,Table1[[#This Row],[Profit]]/Table1[[#This Row],[Sales]])</f>
        <v>0.47</v>
      </c>
    </row>
    <row r="3116" spans="22:46" x14ac:dyDescent="0.3">
      <c r="V3116">
        <v>3115</v>
      </c>
      <c r="W3116" t="s">
        <v>7021</v>
      </c>
      <c r="X3116" s="1">
        <v>42605</v>
      </c>
      <c r="Y3116" t="s">
        <v>1333</v>
      </c>
      <c r="Z3116" t="s">
        <v>51</v>
      </c>
      <c r="AA3116" t="s">
        <v>4492</v>
      </c>
      <c r="AB3116" t="s">
        <v>4493</v>
      </c>
      <c r="AC3116" t="s">
        <v>25</v>
      </c>
      <c r="AD3116" t="s">
        <v>26</v>
      </c>
      <c r="AE3116" t="s">
        <v>99</v>
      </c>
      <c r="AF3116" t="s">
        <v>100</v>
      </c>
      <c r="AG3116">
        <v>98105</v>
      </c>
      <c r="AH3116" t="s">
        <v>44</v>
      </c>
      <c r="AI3116" t="s">
        <v>5449</v>
      </c>
      <c r="AJ3116" t="s">
        <v>46</v>
      </c>
      <c r="AK3116" t="s">
        <v>94</v>
      </c>
      <c r="AL3116" t="s">
        <v>5450</v>
      </c>
      <c r="AM3116">
        <v>34.68</v>
      </c>
      <c r="AN3116">
        <v>6</v>
      </c>
      <c r="AO3116">
        <v>0</v>
      </c>
      <c r="AP3116">
        <v>16.993200000000002</v>
      </c>
      <c r="AQ3116">
        <f>YEAR(Table1[[#This Row],[Order Date]])</f>
        <v>2016</v>
      </c>
      <c r="AR3116" t="str">
        <f>TEXT(Table1[[#This Row],[Order Date]],"mmmm")</f>
        <v>August</v>
      </c>
      <c r="AS3116" t="str">
        <f>"Q"&amp;ROUNDUP(MONTH(Table1[[#This Row],[Order Date]])/3,0)</f>
        <v>Q3</v>
      </c>
      <c r="AT3116">
        <f>IF(Table1[[#This Row],[Sales]]=0,0,Table1[[#This Row],[Profit]]/Table1[[#This Row],[Sales]])</f>
        <v>0.49000000000000005</v>
      </c>
    </row>
    <row r="3117" spans="22:46" x14ac:dyDescent="0.3">
      <c r="V3117">
        <v>3116</v>
      </c>
      <c r="W3117" t="s">
        <v>7021</v>
      </c>
      <c r="X3117" s="1">
        <v>42605</v>
      </c>
      <c r="Y3117" t="s">
        <v>1333</v>
      </c>
      <c r="Z3117" t="s">
        <v>51</v>
      </c>
      <c r="AA3117" t="s">
        <v>4492</v>
      </c>
      <c r="AB3117" t="s">
        <v>4493</v>
      </c>
      <c r="AC3117" t="s">
        <v>25</v>
      </c>
      <c r="AD3117" t="s">
        <v>26</v>
      </c>
      <c r="AE3117" t="s">
        <v>99</v>
      </c>
      <c r="AF3117" t="s">
        <v>100</v>
      </c>
      <c r="AG3117">
        <v>98105</v>
      </c>
      <c r="AH3117" t="s">
        <v>44</v>
      </c>
      <c r="AI3117" t="s">
        <v>4004</v>
      </c>
      <c r="AJ3117" t="s">
        <v>31</v>
      </c>
      <c r="AK3117" t="s">
        <v>35</v>
      </c>
      <c r="AL3117" t="s">
        <v>4005</v>
      </c>
      <c r="AM3117">
        <v>532.70399999999995</v>
      </c>
      <c r="AN3117">
        <v>6</v>
      </c>
      <c r="AO3117">
        <v>0.2</v>
      </c>
      <c r="AP3117">
        <v>-39.952800000000003</v>
      </c>
      <c r="AQ3117">
        <f>YEAR(Table1[[#This Row],[Order Date]])</f>
        <v>2016</v>
      </c>
      <c r="AR3117" t="str">
        <f>TEXT(Table1[[#This Row],[Order Date]],"mmmm")</f>
        <v>August</v>
      </c>
      <c r="AS3117" t="str">
        <f>"Q"&amp;ROUNDUP(MONTH(Table1[[#This Row],[Order Date]])/3,0)</f>
        <v>Q3</v>
      </c>
      <c r="AT3117">
        <f>IF(Table1[[#This Row],[Sales]]=0,0,Table1[[#This Row],[Profit]]/Table1[[#This Row],[Sales]])</f>
        <v>-7.5000000000000011E-2</v>
      </c>
    </row>
    <row r="3118" spans="22:46" x14ac:dyDescent="0.3">
      <c r="V3118">
        <v>3117</v>
      </c>
      <c r="W3118" t="s">
        <v>7021</v>
      </c>
      <c r="X3118" s="1">
        <v>42605</v>
      </c>
      <c r="Y3118" t="s">
        <v>1333</v>
      </c>
      <c r="Z3118" t="s">
        <v>51</v>
      </c>
      <c r="AA3118" t="s">
        <v>4492</v>
      </c>
      <c r="AB3118" t="s">
        <v>4493</v>
      </c>
      <c r="AC3118" t="s">
        <v>25</v>
      </c>
      <c r="AD3118" t="s">
        <v>26</v>
      </c>
      <c r="AE3118" t="s">
        <v>99</v>
      </c>
      <c r="AF3118" t="s">
        <v>100</v>
      </c>
      <c r="AG3118">
        <v>98105</v>
      </c>
      <c r="AH3118" t="s">
        <v>44</v>
      </c>
      <c r="AI3118" t="s">
        <v>151</v>
      </c>
      <c r="AJ3118" t="s">
        <v>46</v>
      </c>
      <c r="AK3118" t="s">
        <v>80</v>
      </c>
      <c r="AL3118" t="s">
        <v>152</v>
      </c>
      <c r="AM3118">
        <v>43.1</v>
      </c>
      <c r="AN3118">
        <v>5</v>
      </c>
      <c r="AO3118">
        <v>0</v>
      </c>
      <c r="AP3118">
        <v>11.206</v>
      </c>
      <c r="AQ3118">
        <f>YEAR(Table1[[#This Row],[Order Date]])</f>
        <v>2016</v>
      </c>
      <c r="AR3118" t="str">
        <f>TEXT(Table1[[#This Row],[Order Date]],"mmmm")</f>
        <v>August</v>
      </c>
      <c r="AS3118" t="str">
        <f>"Q"&amp;ROUNDUP(MONTH(Table1[[#This Row],[Order Date]])/3,0)</f>
        <v>Q3</v>
      </c>
      <c r="AT3118">
        <f>IF(Table1[[#This Row],[Sales]]=0,0,Table1[[#This Row],[Profit]]/Table1[[#This Row],[Sales]])</f>
        <v>0.25999999999999995</v>
      </c>
    </row>
    <row r="3119" spans="22:46" x14ac:dyDescent="0.3">
      <c r="V3119">
        <v>3118</v>
      </c>
      <c r="W3119" t="s">
        <v>7021</v>
      </c>
      <c r="X3119" s="1">
        <v>42605</v>
      </c>
      <c r="Y3119" t="s">
        <v>1333</v>
      </c>
      <c r="Z3119" t="s">
        <v>51</v>
      </c>
      <c r="AA3119" t="s">
        <v>4492</v>
      </c>
      <c r="AB3119" t="s">
        <v>4493</v>
      </c>
      <c r="AC3119" t="s">
        <v>25</v>
      </c>
      <c r="AD3119" t="s">
        <v>26</v>
      </c>
      <c r="AE3119" t="s">
        <v>99</v>
      </c>
      <c r="AF3119" t="s">
        <v>100</v>
      </c>
      <c r="AG3119">
        <v>98105</v>
      </c>
      <c r="AH3119" t="s">
        <v>44</v>
      </c>
      <c r="AI3119" t="s">
        <v>810</v>
      </c>
      <c r="AJ3119" t="s">
        <v>46</v>
      </c>
      <c r="AK3119" t="s">
        <v>651</v>
      </c>
      <c r="AL3119" t="s">
        <v>811</v>
      </c>
      <c r="AM3119">
        <v>15.88</v>
      </c>
      <c r="AN3119">
        <v>4</v>
      </c>
      <c r="AO3119">
        <v>0</v>
      </c>
      <c r="AP3119">
        <v>0.1588</v>
      </c>
      <c r="AQ3119">
        <f>YEAR(Table1[[#This Row],[Order Date]])</f>
        <v>2016</v>
      </c>
      <c r="AR3119" t="str">
        <f>TEXT(Table1[[#This Row],[Order Date]],"mmmm")</f>
        <v>August</v>
      </c>
      <c r="AS3119" t="str">
        <f>"Q"&amp;ROUNDUP(MONTH(Table1[[#This Row],[Order Date]])/3,0)</f>
        <v>Q3</v>
      </c>
      <c r="AT3119">
        <f>IF(Table1[[#This Row],[Sales]]=0,0,Table1[[#This Row],[Profit]]/Table1[[#This Row],[Sales]])</f>
        <v>9.9999999999999985E-3</v>
      </c>
    </row>
    <row r="3120" spans="22:46" x14ac:dyDescent="0.3">
      <c r="V3120">
        <v>3119</v>
      </c>
      <c r="W3120" t="s">
        <v>7024</v>
      </c>
      <c r="X3120" s="1">
        <v>42166</v>
      </c>
      <c r="Y3120" s="1">
        <v>42344</v>
      </c>
      <c r="Z3120" t="s">
        <v>207</v>
      </c>
      <c r="AA3120" t="s">
        <v>5061</v>
      </c>
      <c r="AB3120" t="s">
        <v>5062</v>
      </c>
      <c r="AC3120" t="s">
        <v>41</v>
      </c>
      <c r="AD3120" t="s">
        <v>26</v>
      </c>
      <c r="AE3120" t="s">
        <v>2024</v>
      </c>
      <c r="AF3120" t="s">
        <v>55</v>
      </c>
      <c r="AG3120">
        <v>33801</v>
      </c>
      <c r="AH3120" t="s">
        <v>29</v>
      </c>
      <c r="AI3120" t="s">
        <v>1340</v>
      </c>
      <c r="AJ3120" t="s">
        <v>31</v>
      </c>
      <c r="AK3120" t="s">
        <v>35</v>
      </c>
      <c r="AL3120" t="s">
        <v>1341</v>
      </c>
      <c r="AM3120">
        <v>1123.92</v>
      </c>
      <c r="AN3120">
        <v>5</v>
      </c>
      <c r="AO3120">
        <v>0.2</v>
      </c>
      <c r="AP3120">
        <v>-182.637</v>
      </c>
      <c r="AQ3120">
        <f>YEAR(Table1[[#This Row],[Order Date]])</f>
        <v>2015</v>
      </c>
      <c r="AR3120" t="str">
        <f>TEXT(Table1[[#This Row],[Order Date]],"mmmm")</f>
        <v>June</v>
      </c>
      <c r="AS3120" t="str">
        <f>"Q"&amp;ROUNDUP(MONTH(Table1[[#This Row],[Order Date]])/3,0)</f>
        <v>Q2</v>
      </c>
      <c r="AT3120">
        <f>IF(Table1[[#This Row],[Sales]]=0,0,Table1[[#This Row],[Profit]]/Table1[[#This Row],[Sales]])</f>
        <v>-0.16249999999999998</v>
      </c>
    </row>
    <row r="3121" spans="22:46" x14ac:dyDescent="0.3">
      <c r="V3121">
        <v>3120</v>
      </c>
      <c r="W3121" t="s">
        <v>7024</v>
      </c>
      <c r="X3121" s="1">
        <v>42166</v>
      </c>
      <c r="Y3121" s="1">
        <v>42344</v>
      </c>
      <c r="Z3121" t="s">
        <v>207</v>
      </c>
      <c r="AA3121" t="s">
        <v>5061</v>
      </c>
      <c r="AB3121" t="s">
        <v>5062</v>
      </c>
      <c r="AC3121" t="s">
        <v>41</v>
      </c>
      <c r="AD3121" t="s">
        <v>26</v>
      </c>
      <c r="AE3121" t="s">
        <v>2024</v>
      </c>
      <c r="AF3121" t="s">
        <v>55</v>
      </c>
      <c r="AG3121">
        <v>33801</v>
      </c>
      <c r="AH3121" t="s">
        <v>29</v>
      </c>
      <c r="AI3121" t="s">
        <v>2162</v>
      </c>
      <c r="AJ3121" t="s">
        <v>73</v>
      </c>
      <c r="AK3121" t="s">
        <v>74</v>
      </c>
      <c r="AL3121" t="s">
        <v>2163</v>
      </c>
      <c r="AM3121">
        <v>249.584</v>
      </c>
      <c r="AN3121">
        <v>2</v>
      </c>
      <c r="AO3121">
        <v>0.2</v>
      </c>
      <c r="AP3121">
        <v>31.198</v>
      </c>
      <c r="AQ3121">
        <f>YEAR(Table1[[#This Row],[Order Date]])</f>
        <v>2015</v>
      </c>
      <c r="AR3121" t="str">
        <f>TEXT(Table1[[#This Row],[Order Date]],"mmmm")</f>
        <v>June</v>
      </c>
      <c r="AS3121" t="str">
        <f>"Q"&amp;ROUNDUP(MONTH(Table1[[#This Row],[Order Date]])/3,0)</f>
        <v>Q2</v>
      </c>
      <c r="AT3121">
        <f>IF(Table1[[#This Row],[Sales]]=0,0,Table1[[#This Row],[Profit]]/Table1[[#This Row],[Sales]])</f>
        <v>0.125</v>
      </c>
    </row>
    <row r="3122" spans="22:46" x14ac:dyDescent="0.3">
      <c r="V3122">
        <v>3121</v>
      </c>
      <c r="W3122" t="s">
        <v>7024</v>
      </c>
      <c r="X3122" s="1">
        <v>42166</v>
      </c>
      <c r="Y3122" s="1">
        <v>42344</v>
      </c>
      <c r="Z3122" t="s">
        <v>207</v>
      </c>
      <c r="AA3122" t="s">
        <v>5061</v>
      </c>
      <c r="AB3122" t="s">
        <v>5062</v>
      </c>
      <c r="AC3122" t="s">
        <v>41</v>
      </c>
      <c r="AD3122" t="s">
        <v>26</v>
      </c>
      <c r="AE3122" t="s">
        <v>2024</v>
      </c>
      <c r="AF3122" t="s">
        <v>55</v>
      </c>
      <c r="AG3122">
        <v>33801</v>
      </c>
      <c r="AH3122" t="s">
        <v>29</v>
      </c>
      <c r="AI3122" t="s">
        <v>7025</v>
      </c>
      <c r="AJ3122" t="s">
        <v>31</v>
      </c>
      <c r="AK3122" t="s">
        <v>67</v>
      </c>
      <c r="AL3122" t="s">
        <v>7026</v>
      </c>
      <c r="AM3122">
        <v>48.671999999999997</v>
      </c>
      <c r="AN3122">
        <v>3</v>
      </c>
      <c r="AO3122">
        <v>0.2</v>
      </c>
      <c r="AP3122">
        <v>7.3007999999999997</v>
      </c>
      <c r="AQ3122">
        <f>YEAR(Table1[[#This Row],[Order Date]])</f>
        <v>2015</v>
      </c>
      <c r="AR3122" t="str">
        <f>TEXT(Table1[[#This Row],[Order Date]],"mmmm")</f>
        <v>June</v>
      </c>
      <c r="AS3122" t="str">
        <f>"Q"&amp;ROUNDUP(MONTH(Table1[[#This Row],[Order Date]])/3,0)</f>
        <v>Q2</v>
      </c>
      <c r="AT3122">
        <f>IF(Table1[[#This Row],[Sales]]=0,0,Table1[[#This Row],[Profit]]/Table1[[#This Row],[Sales]])</f>
        <v>0.15</v>
      </c>
    </row>
    <row r="3123" spans="22:46" x14ac:dyDescent="0.3">
      <c r="V3123">
        <v>3122</v>
      </c>
      <c r="W3123" t="s">
        <v>7024</v>
      </c>
      <c r="X3123" s="1">
        <v>42166</v>
      </c>
      <c r="Y3123" s="1">
        <v>42344</v>
      </c>
      <c r="Z3123" t="s">
        <v>207</v>
      </c>
      <c r="AA3123" t="s">
        <v>5061</v>
      </c>
      <c r="AB3123" t="s">
        <v>5062</v>
      </c>
      <c r="AC3123" t="s">
        <v>41</v>
      </c>
      <c r="AD3123" t="s">
        <v>26</v>
      </c>
      <c r="AE3123" t="s">
        <v>2024</v>
      </c>
      <c r="AF3123" t="s">
        <v>55</v>
      </c>
      <c r="AG3123">
        <v>33801</v>
      </c>
      <c r="AH3123" t="s">
        <v>29</v>
      </c>
      <c r="AI3123" t="s">
        <v>555</v>
      </c>
      <c r="AJ3123" t="s">
        <v>46</v>
      </c>
      <c r="AK3123" t="s">
        <v>70</v>
      </c>
      <c r="AL3123" t="s">
        <v>556</v>
      </c>
      <c r="AM3123">
        <v>60.768000000000001</v>
      </c>
      <c r="AN3123">
        <v>2</v>
      </c>
      <c r="AO3123">
        <v>0.2</v>
      </c>
      <c r="AP3123">
        <v>7.5960000000000001</v>
      </c>
      <c r="AQ3123">
        <f>YEAR(Table1[[#This Row],[Order Date]])</f>
        <v>2015</v>
      </c>
      <c r="AR3123" t="str">
        <f>TEXT(Table1[[#This Row],[Order Date]],"mmmm")</f>
        <v>June</v>
      </c>
      <c r="AS3123" t="str">
        <f>"Q"&amp;ROUNDUP(MONTH(Table1[[#This Row],[Order Date]])/3,0)</f>
        <v>Q2</v>
      </c>
      <c r="AT3123">
        <f>IF(Table1[[#This Row],[Sales]]=0,0,Table1[[#This Row],[Profit]]/Table1[[#This Row],[Sales]])</f>
        <v>0.125</v>
      </c>
    </row>
    <row r="3124" spans="22:46" x14ac:dyDescent="0.3">
      <c r="V3124">
        <v>3123</v>
      </c>
      <c r="W3124" t="s">
        <v>7024</v>
      </c>
      <c r="X3124" s="1">
        <v>42166</v>
      </c>
      <c r="Y3124" s="1">
        <v>42344</v>
      </c>
      <c r="Z3124" t="s">
        <v>207</v>
      </c>
      <c r="AA3124" t="s">
        <v>5061</v>
      </c>
      <c r="AB3124" t="s">
        <v>5062</v>
      </c>
      <c r="AC3124" t="s">
        <v>41</v>
      </c>
      <c r="AD3124" t="s">
        <v>26</v>
      </c>
      <c r="AE3124" t="s">
        <v>2024</v>
      </c>
      <c r="AF3124" t="s">
        <v>55</v>
      </c>
      <c r="AG3124">
        <v>33801</v>
      </c>
      <c r="AH3124" t="s">
        <v>29</v>
      </c>
      <c r="AI3124" t="s">
        <v>1223</v>
      </c>
      <c r="AJ3124" t="s">
        <v>46</v>
      </c>
      <c r="AK3124" t="s">
        <v>77</v>
      </c>
      <c r="AL3124" t="s">
        <v>1224</v>
      </c>
      <c r="AM3124">
        <v>78.599999999999994</v>
      </c>
      <c r="AN3124">
        <v>5</v>
      </c>
      <c r="AO3124">
        <v>0.7</v>
      </c>
      <c r="AP3124">
        <v>-62.88</v>
      </c>
      <c r="AQ3124">
        <f>YEAR(Table1[[#This Row],[Order Date]])</f>
        <v>2015</v>
      </c>
      <c r="AR3124" t="str">
        <f>TEXT(Table1[[#This Row],[Order Date]],"mmmm")</f>
        <v>June</v>
      </c>
      <c r="AS3124" t="str">
        <f>"Q"&amp;ROUNDUP(MONTH(Table1[[#This Row],[Order Date]])/3,0)</f>
        <v>Q2</v>
      </c>
      <c r="AT3124">
        <f>IF(Table1[[#This Row],[Sales]]=0,0,Table1[[#This Row],[Profit]]/Table1[[#This Row],[Sales]])</f>
        <v>-0.8</v>
      </c>
    </row>
    <row r="3125" spans="22:46" x14ac:dyDescent="0.3">
      <c r="V3125">
        <v>3124</v>
      </c>
      <c r="W3125" t="s">
        <v>7024</v>
      </c>
      <c r="X3125" s="1">
        <v>42166</v>
      </c>
      <c r="Y3125" s="1">
        <v>42344</v>
      </c>
      <c r="Z3125" t="s">
        <v>207</v>
      </c>
      <c r="AA3125" t="s">
        <v>5061</v>
      </c>
      <c r="AB3125" t="s">
        <v>5062</v>
      </c>
      <c r="AC3125" t="s">
        <v>41</v>
      </c>
      <c r="AD3125" t="s">
        <v>26</v>
      </c>
      <c r="AE3125" t="s">
        <v>2024</v>
      </c>
      <c r="AF3125" t="s">
        <v>55</v>
      </c>
      <c r="AG3125">
        <v>33801</v>
      </c>
      <c r="AH3125" t="s">
        <v>29</v>
      </c>
      <c r="AI3125" t="s">
        <v>6321</v>
      </c>
      <c r="AJ3125" t="s">
        <v>46</v>
      </c>
      <c r="AK3125" t="s">
        <v>77</v>
      </c>
      <c r="AL3125" t="s">
        <v>6322</v>
      </c>
      <c r="AM3125">
        <v>3.7679999999999998</v>
      </c>
      <c r="AN3125">
        <v>2</v>
      </c>
      <c r="AO3125">
        <v>0.7</v>
      </c>
      <c r="AP3125">
        <v>-3.14</v>
      </c>
      <c r="AQ3125">
        <f>YEAR(Table1[[#This Row],[Order Date]])</f>
        <v>2015</v>
      </c>
      <c r="AR3125" t="str">
        <f>TEXT(Table1[[#This Row],[Order Date]],"mmmm")</f>
        <v>June</v>
      </c>
      <c r="AS3125" t="str">
        <f>"Q"&amp;ROUNDUP(MONTH(Table1[[#This Row],[Order Date]])/3,0)</f>
        <v>Q2</v>
      </c>
      <c r="AT3125">
        <f>IF(Table1[[#This Row],[Sales]]=0,0,Table1[[#This Row],[Profit]]/Table1[[#This Row],[Sales]])</f>
        <v>-0.83333333333333337</v>
      </c>
    </row>
    <row r="3126" spans="22:46" x14ac:dyDescent="0.3">
      <c r="V3126">
        <v>3125</v>
      </c>
      <c r="W3126" t="s">
        <v>7024</v>
      </c>
      <c r="X3126" s="1">
        <v>42166</v>
      </c>
      <c r="Y3126" s="1">
        <v>42344</v>
      </c>
      <c r="Z3126" t="s">
        <v>207</v>
      </c>
      <c r="AA3126" t="s">
        <v>5061</v>
      </c>
      <c r="AB3126" t="s">
        <v>5062</v>
      </c>
      <c r="AC3126" t="s">
        <v>41</v>
      </c>
      <c r="AD3126" t="s">
        <v>26</v>
      </c>
      <c r="AE3126" t="s">
        <v>2024</v>
      </c>
      <c r="AF3126" t="s">
        <v>55</v>
      </c>
      <c r="AG3126">
        <v>33801</v>
      </c>
      <c r="AH3126" t="s">
        <v>29</v>
      </c>
      <c r="AI3126" t="s">
        <v>2124</v>
      </c>
      <c r="AJ3126" t="s">
        <v>46</v>
      </c>
      <c r="AK3126" t="s">
        <v>60</v>
      </c>
      <c r="AL3126" t="s">
        <v>2125</v>
      </c>
      <c r="AM3126">
        <v>1036.624</v>
      </c>
      <c r="AN3126">
        <v>2</v>
      </c>
      <c r="AO3126">
        <v>0.2</v>
      </c>
      <c r="AP3126">
        <v>51.831200000000003</v>
      </c>
      <c r="AQ3126">
        <f>YEAR(Table1[[#This Row],[Order Date]])</f>
        <v>2015</v>
      </c>
      <c r="AR3126" t="str">
        <f>TEXT(Table1[[#This Row],[Order Date]],"mmmm")</f>
        <v>June</v>
      </c>
      <c r="AS3126" t="str">
        <f>"Q"&amp;ROUNDUP(MONTH(Table1[[#This Row],[Order Date]])/3,0)</f>
        <v>Q2</v>
      </c>
      <c r="AT3126">
        <f>IF(Table1[[#This Row],[Sales]]=0,0,Table1[[#This Row],[Profit]]/Table1[[#This Row],[Sales]])</f>
        <v>0.05</v>
      </c>
    </row>
    <row r="3127" spans="22:46" x14ac:dyDescent="0.3">
      <c r="V3127">
        <v>3126</v>
      </c>
      <c r="W3127" t="s">
        <v>7024</v>
      </c>
      <c r="X3127" s="1">
        <v>42166</v>
      </c>
      <c r="Y3127" s="1">
        <v>42344</v>
      </c>
      <c r="Z3127" t="s">
        <v>207</v>
      </c>
      <c r="AA3127" t="s">
        <v>5061</v>
      </c>
      <c r="AB3127" t="s">
        <v>5062</v>
      </c>
      <c r="AC3127" t="s">
        <v>41</v>
      </c>
      <c r="AD3127" t="s">
        <v>26</v>
      </c>
      <c r="AE3127" t="s">
        <v>2024</v>
      </c>
      <c r="AF3127" t="s">
        <v>55</v>
      </c>
      <c r="AG3127">
        <v>33801</v>
      </c>
      <c r="AH3127" t="s">
        <v>29</v>
      </c>
      <c r="AI3127" t="s">
        <v>3162</v>
      </c>
      <c r="AJ3127" t="s">
        <v>46</v>
      </c>
      <c r="AK3127" t="s">
        <v>60</v>
      </c>
      <c r="AL3127" t="s">
        <v>3163</v>
      </c>
      <c r="AM3127">
        <v>563.80799999999999</v>
      </c>
      <c r="AN3127">
        <v>4</v>
      </c>
      <c r="AO3127">
        <v>0.2</v>
      </c>
      <c r="AP3127">
        <v>21.142800000000001</v>
      </c>
      <c r="AQ3127">
        <f>YEAR(Table1[[#This Row],[Order Date]])</f>
        <v>2015</v>
      </c>
      <c r="AR3127" t="str">
        <f>TEXT(Table1[[#This Row],[Order Date]],"mmmm")</f>
        <v>June</v>
      </c>
      <c r="AS3127" t="str">
        <f>"Q"&amp;ROUNDUP(MONTH(Table1[[#This Row],[Order Date]])/3,0)</f>
        <v>Q2</v>
      </c>
      <c r="AT3127">
        <f>IF(Table1[[#This Row],[Sales]]=0,0,Table1[[#This Row],[Profit]]/Table1[[#This Row],[Sales]])</f>
        <v>3.7500000000000006E-2</v>
      </c>
    </row>
    <row r="3128" spans="22:46" x14ac:dyDescent="0.3">
      <c r="V3128">
        <v>3127</v>
      </c>
      <c r="W3128" t="s">
        <v>7027</v>
      </c>
      <c r="X3128" s="1">
        <v>42986</v>
      </c>
      <c r="Y3128" s="1">
        <v>43078</v>
      </c>
      <c r="Z3128" t="s">
        <v>51</v>
      </c>
      <c r="AA3128" t="s">
        <v>7028</v>
      </c>
      <c r="AB3128" t="s">
        <v>7029</v>
      </c>
      <c r="AC3128" t="s">
        <v>25</v>
      </c>
      <c r="AD3128" t="s">
        <v>26</v>
      </c>
      <c r="AE3128" t="s">
        <v>158</v>
      </c>
      <c r="AF3128" t="s">
        <v>159</v>
      </c>
      <c r="AG3128">
        <v>19134</v>
      </c>
      <c r="AH3128" t="s">
        <v>160</v>
      </c>
      <c r="AI3128" t="s">
        <v>3882</v>
      </c>
      <c r="AJ3128" t="s">
        <v>73</v>
      </c>
      <c r="AK3128" t="s">
        <v>74</v>
      </c>
      <c r="AL3128" t="s">
        <v>7030</v>
      </c>
      <c r="AM3128">
        <v>258.52800000000002</v>
      </c>
      <c r="AN3128">
        <v>2</v>
      </c>
      <c r="AO3128">
        <v>0.4</v>
      </c>
      <c r="AP3128">
        <v>-47.396799999999999</v>
      </c>
      <c r="AQ3128">
        <f>YEAR(Table1[[#This Row],[Order Date]])</f>
        <v>2017</v>
      </c>
      <c r="AR3128" t="str">
        <f>TEXT(Table1[[#This Row],[Order Date]],"mmmm")</f>
        <v>September</v>
      </c>
      <c r="AS3128" t="str">
        <f>"Q"&amp;ROUNDUP(MONTH(Table1[[#This Row],[Order Date]])/3,0)</f>
        <v>Q3</v>
      </c>
      <c r="AT3128">
        <f>IF(Table1[[#This Row],[Sales]]=0,0,Table1[[#This Row],[Profit]]/Table1[[#This Row],[Sales]])</f>
        <v>-0.18333333333333332</v>
      </c>
    </row>
    <row r="3129" spans="22:46" x14ac:dyDescent="0.3">
      <c r="V3129">
        <v>3128</v>
      </c>
      <c r="W3129" t="s">
        <v>7031</v>
      </c>
      <c r="X3129" s="1">
        <v>43010</v>
      </c>
      <c r="Y3129" s="1">
        <v>42896</v>
      </c>
      <c r="Z3129" t="s">
        <v>51</v>
      </c>
      <c r="AA3129" t="s">
        <v>6802</v>
      </c>
      <c r="AB3129" t="s">
        <v>6803</v>
      </c>
      <c r="AC3129" t="s">
        <v>25</v>
      </c>
      <c r="AD3129" t="s">
        <v>26</v>
      </c>
      <c r="AE3129" t="s">
        <v>300</v>
      </c>
      <c r="AF3129" t="s">
        <v>301</v>
      </c>
      <c r="AG3129">
        <v>10011</v>
      </c>
      <c r="AH3129" t="s">
        <v>160</v>
      </c>
      <c r="AI3129" t="s">
        <v>7032</v>
      </c>
      <c r="AJ3129" t="s">
        <v>46</v>
      </c>
      <c r="AK3129" t="s">
        <v>94</v>
      </c>
      <c r="AL3129" t="s">
        <v>7033</v>
      </c>
      <c r="AM3129">
        <v>49.12</v>
      </c>
      <c r="AN3129">
        <v>4</v>
      </c>
      <c r="AO3129">
        <v>0</v>
      </c>
      <c r="AP3129">
        <v>23.086400000000001</v>
      </c>
      <c r="AQ3129">
        <f>YEAR(Table1[[#This Row],[Order Date]])</f>
        <v>2017</v>
      </c>
      <c r="AR3129" t="str">
        <f>TEXT(Table1[[#This Row],[Order Date]],"mmmm")</f>
        <v>October</v>
      </c>
      <c r="AS3129" t="str">
        <f>"Q"&amp;ROUNDUP(MONTH(Table1[[#This Row],[Order Date]])/3,0)</f>
        <v>Q4</v>
      </c>
      <c r="AT3129">
        <f>IF(Table1[[#This Row],[Sales]]=0,0,Table1[[#This Row],[Profit]]/Table1[[#This Row],[Sales]])</f>
        <v>0.47000000000000003</v>
      </c>
    </row>
    <row r="3130" spans="22:46" x14ac:dyDescent="0.3">
      <c r="V3130">
        <v>3129</v>
      </c>
      <c r="W3130" t="s">
        <v>7034</v>
      </c>
      <c r="X3130" s="1">
        <v>41989</v>
      </c>
      <c r="Y3130" t="s">
        <v>4518</v>
      </c>
      <c r="Z3130" t="s">
        <v>207</v>
      </c>
      <c r="AA3130" t="s">
        <v>3593</v>
      </c>
      <c r="AB3130" t="s">
        <v>3594</v>
      </c>
      <c r="AC3130" t="s">
        <v>108</v>
      </c>
      <c r="AD3130" t="s">
        <v>26</v>
      </c>
      <c r="AE3130" t="s">
        <v>42</v>
      </c>
      <c r="AF3130" t="s">
        <v>43</v>
      </c>
      <c r="AG3130">
        <v>90049</v>
      </c>
      <c r="AH3130" t="s">
        <v>44</v>
      </c>
      <c r="AI3130" t="s">
        <v>2833</v>
      </c>
      <c r="AJ3130" t="s">
        <v>31</v>
      </c>
      <c r="AK3130" t="s">
        <v>67</v>
      </c>
      <c r="AL3130" t="s">
        <v>2834</v>
      </c>
      <c r="AM3130">
        <v>44.46</v>
      </c>
      <c r="AN3130">
        <v>2</v>
      </c>
      <c r="AO3130">
        <v>0</v>
      </c>
      <c r="AP3130">
        <v>14.671799999999999</v>
      </c>
      <c r="AQ3130">
        <f>YEAR(Table1[[#This Row],[Order Date]])</f>
        <v>2014</v>
      </c>
      <c r="AR3130" t="str">
        <f>TEXT(Table1[[#This Row],[Order Date]],"mmmm")</f>
        <v>December</v>
      </c>
      <c r="AS3130" t="str">
        <f>"Q"&amp;ROUNDUP(MONTH(Table1[[#This Row],[Order Date]])/3,0)</f>
        <v>Q4</v>
      </c>
      <c r="AT3130">
        <f>IF(Table1[[#This Row],[Sales]]=0,0,Table1[[#This Row],[Profit]]/Table1[[#This Row],[Sales]])</f>
        <v>0.32999999999999996</v>
      </c>
    </row>
    <row r="3131" spans="22:46" x14ac:dyDescent="0.3">
      <c r="V3131">
        <v>3130</v>
      </c>
      <c r="W3131" t="s">
        <v>7034</v>
      </c>
      <c r="X3131" s="1">
        <v>41989</v>
      </c>
      <c r="Y3131" t="s">
        <v>4518</v>
      </c>
      <c r="Z3131" t="s">
        <v>207</v>
      </c>
      <c r="AA3131" t="s">
        <v>3593</v>
      </c>
      <c r="AB3131" t="s">
        <v>3594</v>
      </c>
      <c r="AC3131" t="s">
        <v>108</v>
      </c>
      <c r="AD3131" t="s">
        <v>26</v>
      </c>
      <c r="AE3131" t="s">
        <v>42</v>
      </c>
      <c r="AF3131" t="s">
        <v>43</v>
      </c>
      <c r="AG3131">
        <v>90049</v>
      </c>
      <c r="AH3131" t="s">
        <v>44</v>
      </c>
      <c r="AI3131" t="s">
        <v>1305</v>
      </c>
      <c r="AJ3131" t="s">
        <v>31</v>
      </c>
      <c r="AK3131" t="s">
        <v>35</v>
      </c>
      <c r="AL3131" t="s">
        <v>1306</v>
      </c>
      <c r="AM3131">
        <v>241.56800000000001</v>
      </c>
      <c r="AN3131">
        <v>2</v>
      </c>
      <c r="AO3131">
        <v>0.2</v>
      </c>
      <c r="AP3131">
        <v>18.117599999999999</v>
      </c>
      <c r="AQ3131">
        <f>YEAR(Table1[[#This Row],[Order Date]])</f>
        <v>2014</v>
      </c>
      <c r="AR3131" t="str">
        <f>TEXT(Table1[[#This Row],[Order Date]],"mmmm")</f>
        <v>December</v>
      </c>
      <c r="AS3131" t="str">
        <f>"Q"&amp;ROUNDUP(MONTH(Table1[[#This Row],[Order Date]])/3,0)</f>
        <v>Q4</v>
      </c>
      <c r="AT3131">
        <f>IF(Table1[[#This Row],[Sales]]=0,0,Table1[[#This Row],[Profit]]/Table1[[#This Row],[Sales]])</f>
        <v>7.4999999999999997E-2</v>
      </c>
    </row>
    <row r="3132" spans="22:46" x14ac:dyDescent="0.3">
      <c r="V3132">
        <v>3131</v>
      </c>
      <c r="W3132" t="s">
        <v>7034</v>
      </c>
      <c r="X3132" s="1">
        <v>41989</v>
      </c>
      <c r="Y3132" t="s">
        <v>4518</v>
      </c>
      <c r="Z3132" t="s">
        <v>207</v>
      </c>
      <c r="AA3132" t="s">
        <v>3593</v>
      </c>
      <c r="AB3132" t="s">
        <v>3594</v>
      </c>
      <c r="AC3132" t="s">
        <v>108</v>
      </c>
      <c r="AD3132" t="s">
        <v>26</v>
      </c>
      <c r="AE3132" t="s">
        <v>42</v>
      </c>
      <c r="AF3132" t="s">
        <v>43</v>
      </c>
      <c r="AG3132">
        <v>90049</v>
      </c>
      <c r="AH3132" t="s">
        <v>44</v>
      </c>
      <c r="AI3132" t="s">
        <v>2416</v>
      </c>
      <c r="AJ3132" t="s">
        <v>73</v>
      </c>
      <c r="AK3132" t="s">
        <v>176</v>
      </c>
      <c r="AL3132" t="s">
        <v>2417</v>
      </c>
      <c r="AM3132">
        <v>395</v>
      </c>
      <c r="AN3132">
        <v>5</v>
      </c>
      <c r="AO3132">
        <v>0</v>
      </c>
      <c r="AP3132">
        <v>39.5</v>
      </c>
      <c r="AQ3132">
        <f>YEAR(Table1[[#This Row],[Order Date]])</f>
        <v>2014</v>
      </c>
      <c r="AR3132" t="str">
        <f>TEXT(Table1[[#This Row],[Order Date]],"mmmm")</f>
        <v>December</v>
      </c>
      <c r="AS3132" t="str">
        <f>"Q"&amp;ROUNDUP(MONTH(Table1[[#This Row],[Order Date]])/3,0)</f>
        <v>Q4</v>
      </c>
      <c r="AT3132">
        <f>IF(Table1[[#This Row],[Sales]]=0,0,Table1[[#This Row],[Profit]]/Table1[[#This Row],[Sales]])</f>
        <v>0.1</v>
      </c>
    </row>
    <row r="3133" spans="22:46" x14ac:dyDescent="0.3">
      <c r="V3133">
        <v>3132</v>
      </c>
      <c r="W3133" t="s">
        <v>7034</v>
      </c>
      <c r="X3133" s="1">
        <v>41989</v>
      </c>
      <c r="Y3133" t="s">
        <v>4518</v>
      </c>
      <c r="Z3133" t="s">
        <v>207</v>
      </c>
      <c r="AA3133" t="s">
        <v>3593</v>
      </c>
      <c r="AB3133" t="s">
        <v>3594</v>
      </c>
      <c r="AC3133" t="s">
        <v>108</v>
      </c>
      <c r="AD3133" t="s">
        <v>26</v>
      </c>
      <c r="AE3133" t="s">
        <v>42</v>
      </c>
      <c r="AF3133" t="s">
        <v>43</v>
      </c>
      <c r="AG3133">
        <v>90049</v>
      </c>
      <c r="AH3133" t="s">
        <v>44</v>
      </c>
      <c r="AI3133" t="s">
        <v>211</v>
      </c>
      <c r="AJ3133" t="s">
        <v>73</v>
      </c>
      <c r="AK3133" t="s">
        <v>74</v>
      </c>
      <c r="AL3133" t="s">
        <v>212</v>
      </c>
      <c r="AM3133">
        <v>627.16800000000001</v>
      </c>
      <c r="AN3133">
        <v>4</v>
      </c>
      <c r="AO3133">
        <v>0.2</v>
      </c>
      <c r="AP3133">
        <v>70.556399999999996</v>
      </c>
      <c r="AQ3133">
        <f>YEAR(Table1[[#This Row],[Order Date]])</f>
        <v>2014</v>
      </c>
      <c r="AR3133" t="str">
        <f>TEXT(Table1[[#This Row],[Order Date]],"mmmm")</f>
        <v>December</v>
      </c>
      <c r="AS3133" t="str">
        <f>"Q"&amp;ROUNDUP(MONTH(Table1[[#This Row],[Order Date]])/3,0)</f>
        <v>Q4</v>
      </c>
      <c r="AT3133">
        <f>IF(Table1[[#This Row],[Sales]]=0,0,Table1[[#This Row],[Profit]]/Table1[[#This Row],[Sales]])</f>
        <v>0.11249999999999999</v>
      </c>
    </row>
    <row r="3134" spans="22:46" x14ac:dyDescent="0.3">
      <c r="V3134">
        <v>3133</v>
      </c>
      <c r="W3134" t="s">
        <v>7035</v>
      </c>
      <c r="X3134" s="1">
        <v>41875</v>
      </c>
      <c r="Y3134" t="s">
        <v>848</v>
      </c>
      <c r="Z3134" t="s">
        <v>207</v>
      </c>
      <c r="AA3134" t="s">
        <v>7036</v>
      </c>
      <c r="AB3134" t="s">
        <v>7037</v>
      </c>
      <c r="AC3134" t="s">
        <v>41</v>
      </c>
      <c r="AD3134" t="s">
        <v>26</v>
      </c>
      <c r="AE3134" t="s">
        <v>2641</v>
      </c>
      <c r="AF3134" t="s">
        <v>301</v>
      </c>
      <c r="AG3134">
        <v>11572</v>
      </c>
      <c r="AH3134" t="s">
        <v>160</v>
      </c>
      <c r="AI3134" t="s">
        <v>7038</v>
      </c>
      <c r="AJ3134" t="s">
        <v>31</v>
      </c>
      <c r="AK3134" t="s">
        <v>67</v>
      </c>
      <c r="AL3134" t="s">
        <v>7039</v>
      </c>
      <c r="AM3134">
        <v>13.28</v>
      </c>
      <c r="AN3134">
        <v>2</v>
      </c>
      <c r="AO3134">
        <v>0</v>
      </c>
      <c r="AP3134">
        <v>6.3743999999999996</v>
      </c>
      <c r="AQ3134">
        <f>YEAR(Table1[[#This Row],[Order Date]])</f>
        <v>2014</v>
      </c>
      <c r="AR3134" t="str">
        <f>TEXT(Table1[[#This Row],[Order Date]],"mmmm")</f>
        <v>August</v>
      </c>
      <c r="AS3134" t="str">
        <f>"Q"&amp;ROUNDUP(MONTH(Table1[[#This Row],[Order Date]])/3,0)</f>
        <v>Q3</v>
      </c>
      <c r="AT3134">
        <f>IF(Table1[[#This Row],[Sales]]=0,0,Table1[[#This Row],[Profit]]/Table1[[#This Row],[Sales]])</f>
        <v>0.48</v>
      </c>
    </row>
    <row r="3135" spans="22:46" x14ac:dyDescent="0.3">
      <c r="V3135">
        <v>3134</v>
      </c>
      <c r="W3135" t="s">
        <v>7035</v>
      </c>
      <c r="X3135" s="1">
        <v>41875</v>
      </c>
      <c r="Y3135" t="s">
        <v>848</v>
      </c>
      <c r="Z3135" t="s">
        <v>207</v>
      </c>
      <c r="AA3135" t="s">
        <v>7036</v>
      </c>
      <c r="AB3135" t="s">
        <v>7037</v>
      </c>
      <c r="AC3135" t="s">
        <v>41</v>
      </c>
      <c r="AD3135" t="s">
        <v>26</v>
      </c>
      <c r="AE3135" t="s">
        <v>2641</v>
      </c>
      <c r="AF3135" t="s">
        <v>301</v>
      </c>
      <c r="AG3135">
        <v>11572</v>
      </c>
      <c r="AH3135" t="s">
        <v>160</v>
      </c>
      <c r="AI3135" t="s">
        <v>4851</v>
      </c>
      <c r="AJ3135" t="s">
        <v>46</v>
      </c>
      <c r="AK3135" t="s">
        <v>77</v>
      </c>
      <c r="AL3135" t="s">
        <v>4852</v>
      </c>
      <c r="AM3135">
        <v>12.672000000000001</v>
      </c>
      <c r="AN3135">
        <v>3</v>
      </c>
      <c r="AO3135">
        <v>0.2</v>
      </c>
      <c r="AP3135">
        <v>4.4352</v>
      </c>
      <c r="AQ3135">
        <f>YEAR(Table1[[#This Row],[Order Date]])</f>
        <v>2014</v>
      </c>
      <c r="AR3135" t="str">
        <f>TEXT(Table1[[#This Row],[Order Date]],"mmmm")</f>
        <v>August</v>
      </c>
      <c r="AS3135" t="str">
        <f>"Q"&amp;ROUNDUP(MONTH(Table1[[#This Row],[Order Date]])/3,0)</f>
        <v>Q3</v>
      </c>
      <c r="AT3135">
        <f>IF(Table1[[#This Row],[Sales]]=0,0,Table1[[#This Row],[Profit]]/Table1[[#This Row],[Sales]])</f>
        <v>0.35</v>
      </c>
    </row>
    <row r="3136" spans="22:46" x14ac:dyDescent="0.3">
      <c r="V3136">
        <v>3135</v>
      </c>
      <c r="W3136" t="s">
        <v>7040</v>
      </c>
      <c r="X3136" s="1">
        <v>43051</v>
      </c>
      <c r="Y3136" t="s">
        <v>4528</v>
      </c>
      <c r="Z3136" t="s">
        <v>51</v>
      </c>
      <c r="AA3136" t="s">
        <v>620</v>
      </c>
      <c r="AB3136" t="s">
        <v>621</v>
      </c>
      <c r="AC3136" t="s">
        <v>108</v>
      </c>
      <c r="AD3136" t="s">
        <v>26</v>
      </c>
      <c r="AE3136" t="s">
        <v>923</v>
      </c>
      <c r="AF3136" t="s">
        <v>110</v>
      </c>
      <c r="AG3136">
        <v>75081</v>
      </c>
      <c r="AH3136" t="s">
        <v>111</v>
      </c>
      <c r="AI3136" t="s">
        <v>4404</v>
      </c>
      <c r="AJ3136" t="s">
        <v>46</v>
      </c>
      <c r="AK3136" t="s">
        <v>77</v>
      </c>
      <c r="AL3136" t="s">
        <v>4405</v>
      </c>
      <c r="AM3136">
        <v>30.56</v>
      </c>
      <c r="AN3136">
        <v>5</v>
      </c>
      <c r="AO3136">
        <v>0.8</v>
      </c>
      <c r="AP3136">
        <v>-45.84</v>
      </c>
      <c r="AQ3136">
        <f>YEAR(Table1[[#This Row],[Order Date]])</f>
        <v>2017</v>
      </c>
      <c r="AR3136" t="str">
        <f>TEXT(Table1[[#This Row],[Order Date]],"mmmm")</f>
        <v>November</v>
      </c>
      <c r="AS3136" t="str">
        <f>"Q"&amp;ROUNDUP(MONTH(Table1[[#This Row],[Order Date]])/3,0)</f>
        <v>Q4</v>
      </c>
      <c r="AT3136">
        <f>IF(Table1[[#This Row],[Sales]]=0,0,Table1[[#This Row],[Profit]]/Table1[[#This Row],[Sales]])</f>
        <v>-1.5000000000000002</v>
      </c>
    </row>
    <row r="3137" spans="22:46" x14ac:dyDescent="0.3">
      <c r="V3137">
        <v>3136</v>
      </c>
      <c r="W3137" t="s">
        <v>7040</v>
      </c>
      <c r="X3137" s="1">
        <v>43051</v>
      </c>
      <c r="Y3137" t="s">
        <v>4528</v>
      </c>
      <c r="Z3137" t="s">
        <v>51</v>
      </c>
      <c r="AA3137" t="s">
        <v>620</v>
      </c>
      <c r="AB3137" t="s">
        <v>621</v>
      </c>
      <c r="AC3137" t="s">
        <v>108</v>
      </c>
      <c r="AD3137" t="s">
        <v>26</v>
      </c>
      <c r="AE3137" t="s">
        <v>923</v>
      </c>
      <c r="AF3137" t="s">
        <v>110</v>
      </c>
      <c r="AG3137">
        <v>75081</v>
      </c>
      <c r="AH3137" t="s">
        <v>111</v>
      </c>
      <c r="AI3137" t="s">
        <v>2500</v>
      </c>
      <c r="AJ3137" t="s">
        <v>46</v>
      </c>
      <c r="AK3137" t="s">
        <v>60</v>
      </c>
      <c r="AL3137" t="s">
        <v>2501</v>
      </c>
      <c r="AM3137">
        <v>77.951999999999998</v>
      </c>
      <c r="AN3137">
        <v>3</v>
      </c>
      <c r="AO3137">
        <v>0.2</v>
      </c>
      <c r="AP3137">
        <v>-15.590400000000001</v>
      </c>
      <c r="AQ3137">
        <f>YEAR(Table1[[#This Row],[Order Date]])</f>
        <v>2017</v>
      </c>
      <c r="AR3137" t="str">
        <f>TEXT(Table1[[#This Row],[Order Date]],"mmmm")</f>
        <v>November</v>
      </c>
      <c r="AS3137" t="str">
        <f>"Q"&amp;ROUNDUP(MONTH(Table1[[#This Row],[Order Date]])/3,0)</f>
        <v>Q4</v>
      </c>
      <c r="AT3137">
        <f>IF(Table1[[#This Row],[Sales]]=0,0,Table1[[#This Row],[Profit]]/Table1[[#This Row],[Sales]])</f>
        <v>-0.2</v>
      </c>
    </row>
    <row r="3138" spans="22:46" x14ac:dyDescent="0.3">
      <c r="V3138">
        <v>3137</v>
      </c>
      <c r="W3138" t="s">
        <v>7040</v>
      </c>
      <c r="X3138" s="1">
        <v>43051</v>
      </c>
      <c r="Y3138" t="s">
        <v>4528</v>
      </c>
      <c r="Z3138" t="s">
        <v>51</v>
      </c>
      <c r="AA3138" t="s">
        <v>620</v>
      </c>
      <c r="AB3138" t="s">
        <v>621</v>
      </c>
      <c r="AC3138" t="s">
        <v>108</v>
      </c>
      <c r="AD3138" t="s">
        <v>26</v>
      </c>
      <c r="AE3138" t="s">
        <v>923</v>
      </c>
      <c r="AF3138" t="s">
        <v>110</v>
      </c>
      <c r="AG3138">
        <v>75081</v>
      </c>
      <c r="AH3138" t="s">
        <v>111</v>
      </c>
      <c r="AI3138" t="s">
        <v>7041</v>
      </c>
      <c r="AJ3138" t="s">
        <v>73</v>
      </c>
      <c r="AK3138" t="s">
        <v>74</v>
      </c>
      <c r="AL3138" t="s">
        <v>7042</v>
      </c>
      <c r="AM3138">
        <v>67.992000000000004</v>
      </c>
      <c r="AN3138">
        <v>1</v>
      </c>
      <c r="AO3138">
        <v>0.2</v>
      </c>
      <c r="AP3138">
        <v>8.4990000000000006</v>
      </c>
      <c r="AQ3138">
        <f>YEAR(Table1[[#This Row],[Order Date]])</f>
        <v>2017</v>
      </c>
      <c r="AR3138" t="str">
        <f>TEXT(Table1[[#This Row],[Order Date]],"mmmm")</f>
        <v>November</v>
      </c>
      <c r="AS3138" t="str">
        <f>"Q"&amp;ROUNDUP(MONTH(Table1[[#This Row],[Order Date]])/3,0)</f>
        <v>Q4</v>
      </c>
      <c r="AT3138">
        <f>IF(Table1[[#This Row],[Sales]]=0,0,Table1[[#This Row],[Profit]]/Table1[[#This Row],[Sales]])</f>
        <v>0.125</v>
      </c>
    </row>
    <row r="3139" spans="22:46" x14ac:dyDescent="0.3">
      <c r="V3139">
        <v>3138</v>
      </c>
      <c r="W3139" t="s">
        <v>7040</v>
      </c>
      <c r="X3139" s="1">
        <v>43051</v>
      </c>
      <c r="Y3139" t="s">
        <v>4528</v>
      </c>
      <c r="Z3139" t="s">
        <v>51</v>
      </c>
      <c r="AA3139" t="s">
        <v>620</v>
      </c>
      <c r="AB3139" t="s">
        <v>621</v>
      </c>
      <c r="AC3139" t="s">
        <v>108</v>
      </c>
      <c r="AD3139" t="s">
        <v>26</v>
      </c>
      <c r="AE3139" t="s">
        <v>923</v>
      </c>
      <c r="AF3139" t="s">
        <v>110</v>
      </c>
      <c r="AG3139">
        <v>75081</v>
      </c>
      <c r="AH3139" t="s">
        <v>111</v>
      </c>
      <c r="AI3139" t="s">
        <v>2580</v>
      </c>
      <c r="AJ3139" t="s">
        <v>46</v>
      </c>
      <c r="AK3139" t="s">
        <v>190</v>
      </c>
      <c r="AL3139" t="s">
        <v>2581</v>
      </c>
      <c r="AM3139">
        <v>12.224</v>
      </c>
      <c r="AN3139">
        <v>2</v>
      </c>
      <c r="AO3139">
        <v>0.2</v>
      </c>
      <c r="AP3139">
        <v>4.4311999999999996</v>
      </c>
      <c r="AQ3139">
        <f>YEAR(Table1[[#This Row],[Order Date]])</f>
        <v>2017</v>
      </c>
      <c r="AR3139" t="str">
        <f>TEXT(Table1[[#This Row],[Order Date]],"mmmm")</f>
        <v>November</v>
      </c>
      <c r="AS3139" t="str">
        <f>"Q"&amp;ROUNDUP(MONTH(Table1[[#This Row],[Order Date]])/3,0)</f>
        <v>Q4</v>
      </c>
      <c r="AT3139">
        <f>IF(Table1[[#This Row],[Sales]]=0,0,Table1[[#This Row],[Profit]]/Table1[[#This Row],[Sales]])</f>
        <v>0.36249999999999993</v>
      </c>
    </row>
    <row r="3140" spans="22:46" x14ac:dyDescent="0.3">
      <c r="V3140">
        <v>3139</v>
      </c>
      <c r="W3140" t="s">
        <v>7040</v>
      </c>
      <c r="X3140" s="1">
        <v>43051</v>
      </c>
      <c r="Y3140" t="s">
        <v>4528</v>
      </c>
      <c r="Z3140" t="s">
        <v>51</v>
      </c>
      <c r="AA3140" t="s">
        <v>620</v>
      </c>
      <c r="AB3140" t="s">
        <v>621</v>
      </c>
      <c r="AC3140" t="s">
        <v>108</v>
      </c>
      <c r="AD3140" t="s">
        <v>26</v>
      </c>
      <c r="AE3140" t="s">
        <v>923</v>
      </c>
      <c r="AF3140" t="s">
        <v>110</v>
      </c>
      <c r="AG3140">
        <v>75081</v>
      </c>
      <c r="AH3140" t="s">
        <v>111</v>
      </c>
      <c r="AI3140" t="s">
        <v>5070</v>
      </c>
      <c r="AJ3140" t="s">
        <v>73</v>
      </c>
      <c r="AK3140" t="s">
        <v>176</v>
      </c>
      <c r="AL3140" t="s">
        <v>5071</v>
      </c>
      <c r="AM3140">
        <v>44.783999999999999</v>
      </c>
      <c r="AN3140">
        <v>2</v>
      </c>
      <c r="AO3140">
        <v>0.2</v>
      </c>
      <c r="AP3140">
        <v>-0.55979999999999996</v>
      </c>
      <c r="AQ3140">
        <f>YEAR(Table1[[#This Row],[Order Date]])</f>
        <v>2017</v>
      </c>
      <c r="AR3140" t="str">
        <f>TEXT(Table1[[#This Row],[Order Date]],"mmmm")</f>
        <v>November</v>
      </c>
      <c r="AS3140" t="str">
        <f>"Q"&amp;ROUNDUP(MONTH(Table1[[#This Row],[Order Date]])/3,0)</f>
        <v>Q4</v>
      </c>
      <c r="AT3140">
        <f>IF(Table1[[#This Row],[Sales]]=0,0,Table1[[#This Row],[Profit]]/Table1[[#This Row],[Sales]])</f>
        <v>-1.2499999999999999E-2</v>
      </c>
    </row>
    <row r="3141" spans="22:46" x14ac:dyDescent="0.3">
      <c r="V3141">
        <v>3140</v>
      </c>
      <c r="W3141" t="s">
        <v>7040</v>
      </c>
      <c r="X3141" s="1">
        <v>43051</v>
      </c>
      <c r="Y3141" t="s">
        <v>4528</v>
      </c>
      <c r="Z3141" t="s">
        <v>51</v>
      </c>
      <c r="AA3141" t="s">
        <v>620</v>
      </c>
      <c r="AB3141" t="s">
        <v>621</v>
      </c>
      <c r="AC3141" t="s">
        <v>108</v>
      </c>
      <c r="AD3141" t="s">
        <v>26</v>
      </c>
      <c r="AE3141" t="s">
        <v>923</v>
      </c>
      <c r="AF3141" t="s">
        <v>110</v>
      </c>
      <c r="AG3141">
        <v>75081</v>
      </c>
      <c r="AH3141" t="s">
        <v>111</v>
      </c>
      <c r="AI3141" t="s">
        <v>1277</v>
      </c>
      <c r="AJ3141" t="s">
        <v>31</v>
      </c>
      <c r="AK3141" t="s">
        <v>67</v>
      </c>
      <c r="AL3141" t="s">
        <v>1278</v>
      </c>
      <c r="AM3141">
        <v>22.847999999999999</v>
      </c>
      <c r="AN3141">
        <v>3</v>
      </c>
      <c r="AO3141">
        <v>0.6</v>
      </c>
      <c r="AP3141">
        <v>-17.7072</v>
      </c>
      <c r="AQ3141">
        <f>YEAR(Table1[[#This Row],[Order Date]])</f>
        <v>2017</v>
      </c>
      <c r="AR3141" t="str">
        <f>TEXT(Table1[[#This Row],[Order Date]],"mmmm")</f>
        <v>November</v>
      </c>
      <c r="AS3141" t="str">
        <f>"Q"&amp;ROUNDUP(MONTH(Table1[[#This Row],[Order Date]])/3,0)</f>
        <v>Q4</v>
      </c>
      <c r="AT3141">
        <f>IF(Table1[[#This Row],[Sales]]=0,0,Table1[[#This Row],[Profit]]/Table1[[#This Row],[Sales]])</f>
        <v>-0.77500000000000002</v>
      </c>
    </row>
    <row r="3142" spans="22:46" x14ac:dyDescent="0.3">
      <c r="V3142">
        <v>3141</v>
      </c>
      <c r="W3142" t="s">
        <v>7043</v>
      </c>
      <c r="X3142" s="1">
        <v>42119</v>
      </c>
      <c r="Y3142" t="s">
        <v>1495</v>
      </c>
      <c r="Z3142" t="s">
        <v>207</v>
      </c>
      <c r="AA3142" t="s">
        <v>1349</v>
      </c>
      <c r="AB3142" t="s">
        <v>1350</v>
      </c>
      <c r="AC3142" t="s">
        <v>25</v>
      </c>
      <c r="AD3142" t="s">
        <v>26</v>
      </c>
      <c r="AE3142" t="s">
        <v>300</v>
      </c>
      <c r="AF3142" t="s">
        <v>301</v>
      </c>
      <c r="AG3142">
        <v>10035</v>
      </c>
      <c r="AH3142" t="s">
        <v>160</v>
      </c>
      <c r="AI3142" t="s">
        <v>112</v>
      </c>
      <c r="AJ3142" t="s">
        <v>46</v>
      </c>
      <c r="AK3142" t="s">
        <v>80</v>
      </c>
      <c r="AL3142" t="s">
        <v>113</v>
      </c>
      <c r="AM3142">
        <v>206.43</v>
      </c>
      <c r="AN3142">
        <v>3</v>
      </c>
      <c r="AO3142">
        <v>0</v>
      </c>
      <c r="AP3142">
        <v>90.8292</v>
      </c>
      <c r="AQ3142">
        <f>YEAR(Table1[[#This Row],[Order Date]])</f>
        <v>2015</v>
      </c>
      <c r="AR3142" t="str">
        <f>TEXT(Table1[[#This Row],[Order Date]],"mmmm")</f>
        <v>April</v>
      </c>
      <c r="AS3142" t="str">
        <f>"Q"&amp;ROUNDUP(MONTH(Table1[[#This Row],[Order Date]])/3,0)</f>
        <v>Q2</v>
      </c>
      <c r="AT3142">
        <f>IF(Table1[[#This Row],[Sales]]=0,0,Table1[[#This Row],[Profit]]/Table1[[#This Row],[Sales]])</f>
        <v>0.44</v>
      </c>
    </row>
    <row r="3143" spans="22:46" x14ac:dyDescent="0.3">
      <c r="V3143">
        <v>3142</v>
      </c>
      <c r="W3143" t="s">
        <v>7044</v>
      </c>
      <c r="X3143" s="1">
        <v>41985</v>
      </c>
      <c r="Y3143" s="1">
        <v>41985</v>
      </c>
      <c r="Z3143" t="s">
        <v>1450</v>
      </c>
      <c r="AA3143" t="s">
        <v>3618</v>
      </c>
      <c r="AB3143" t="s">
        <v>3619</v>
      </c>
      <c r="AC3143" t="s">
        <v>41</v>
      </c>
      <c r="AD3143" t="s">
        <v>26</v>
      </c>
      <c r="AE3143" t="s">
        <v>764</v>
      </c>
      <c r="AF3143" t="s">
        <v>110</v>
      </c>
      <c r="AG3143">
        <v>78207</v>
      </c>
      <c r="AH3143" t="s">
        <v>111</v>
      </c>
      <c r="AI3143" t="s">
        <v>582</v>
      </c>
      <c r="AJ3143" t="s">
        <v>46</v>
      </c>
      <c r="AK3143" t="s">
        <v>77</v>
      </c>
      <c r="AL3143" t="s">
        <v>583</v>
      </c>
      <c r="AM3143">
        <v>210.392</v>
      </c>
      <c r="AN3143">
        <v>2</v>
      </c>
      <c r="AO3143">
        <v>0.8</v>
      </c>
      <c r="AP3143">
        <v>-336.62720000000002</v>
      </c>
      <c r="AQ3143">
        <f>YEAR(Table1[[#This Row],[Order Date]])</f>
        <v>2014</v>
      </c>
      <c r="AR3143" t="str">
        <f>TEXT(Table1[[#This Row],[Order Date]],"mmmm")</f>
        <v>December</v>
      </c>
      <c r="AS3143" t="str">
        <f>"Q"&amp;ROUNDUP(MONTH(Table1[[#This Row],[Order Date]])/3,0)</f>
        <v>Q4</v>
      </c>
      <c r="AT3143">
        <f>IF(Table1[[#This Row],[Sales]]=0,0,Table1[[#This Row],[Profit]]/Table1[[#This Row],[Sales]])</f>
        <v>-1.6</v>
      </c>
    </row>
    <row r="3144" spans="22:46" x14ac:dyDescent="0.3">
      <c r="V3144">
        <v>3143</v>
      </c>
      <c r="W3144" t="s">
        <v>7045</v>
      </c>
      <c r="X3144" s="1">
        <v>43003</v>
      </c>
      <c r="Y3144" t="s">
        <v>3991</v>
      </c>
      <c r="Z3144" t="s">
        <v>22</v>
      </c>
      <c r="AA3144" t="s">
        <v>1754</v>
      </c>
      <c r="AB3144" t="s">
        <v>1755</v>
      </c>
      <c r="AC3144" t="s">
        <v>25</v>
      </c>
      <c r="AD3144" t="s">
        <v>26</v>
      </c>
      <c r="AE3144" t="s">
        <v>1132</v>
      </c>
      <c r="AF3144" t="s">
        <v>564</v>
      </c>
      <c r="AG3144">
        <v>45231</v>
      </c>
      <c r="AH3144" t="s">
        <v>160</v>
      </c>
      <c r="AI3144" t="s">
        <v>1146</v>
      </c>
      <c r="AJ3144" t="s">
        <v>73</v>
      </c>
      <c r="AK3144" t="s">
        <v>176</v>
      </c>
      <c r="AL3144" t="s">
        <v>1147</v>
      </c>
      <c r="AM3144">
        <v>119.96</v>
      </c>
      <c r="AN3144">
        <v>5</v>
      </c>
      <c r="AO3144">
        <v>0.2</v>
      </c>
      <c r="AP3144">
        <v>35.988</v>
      </c>
      <c r="AQ3144">
        <f>YEAR(Table1[[#This Row],[Order Date]])</f>
        <v>2017</v>
      </c>
      <c r="AR3144" t="str">
        <f>TEXT(Table1[[#This Row],[Order Date]],"mmmm")</f>
        <v>September</v>
      </c>
      <c r="AS3144" t="str">
        <f>"Q"&amp;ROUNDUP(MONTH(Table1[[#This Row],[Order Date]])/3,0)</f>
        <v>Q3</v>
      </c>
      <c r="AT3144">
        <f>IF(Table1[[#This Row],[Sales]]=0,0,Table1[[#This Row],[Profit]]/Table1[[#This Row],[Sales]])</f>
        <v>0.3</v>
      </c>
    </row>
    <row r="3145" spans="22:46" x14ac:dyDescent="0.3">
      <c r="V3145">
        <v>3144</v>
      </c>
      <c r="W3145" t="s">
        <v>7045</v>
      </c>
      <c r="X3145" s="1">
        <v>43003</v>
      </c>
      <c r="Y3145" t="s">
        <v>3991</v>
      </c>
      <c r="Z3145" t="s">
        <v>22</v>
      </c>
      <c r="AA3145" t="s">
        <v>1754</v>
      </c>
      <c r="AB3145" t="s">
        <v>1755</v>
      </c>
      <c r="AC3145" t="s">
        <v>25</v>
      </c>
      <c r="AD3145" t="s">
        <v>26</v>
      </c>
      <c r="AE3145" t="s">
        <v>1132</v>
      </c>
      <c r="AF3145" t="s">
        <v>564</v>
      </c>
      <c r="AG3145">
        <v>45231</v>
      </c>
      <c r="AH3145" t="s">
        <v>160</v>
      </c>
      <c r="AI3145" t="s">
        <v>721</v>
      </c>
      <c r="AJ3145" t="s">
        <v>46</v>
      </c>
      <c r="AK3145" t="s">
        <v>70</v>
      </c>
      <c r="AL3145" t="s">
        <v>722</v>
      </c>
      <c r="AM3145">
        <v>10.608000000000001</v>
      </c>
      <c r="AN3145">
        <v>6</v>
      </c>
      <c r="AO3145">
        <v>0.2</v>
      </c>
      <c r="AP3145">
        <v>0.92820000000000003</v>
      </c>
      <c r="AQ3145">
        <f>YEAR(Table1[[#This Row],[Order Date]])</f>
        <v>2017</v>
      </c>
      <c r="AR3145" t="str">
        <f>TEXT(Table1[[#This Row],[Order Date]],"mmmm")</f>
        <v>September</v>
      </c>
      <c r="AS3145" t="str">
        <f>"Q"&amp;ROUNDUP(MONTH(Table1[[#This Row],[Order Date]])/3,0)</f>
        <v>Q3</v>
      </c>
      <c r="AT3145">
        <f>IF(Table1[[#This Row],[Sales]]=0,0,Table1[[#This Row],[Profit]]/Table1[[#This Row],[Sales]])</f>
        <v>8.7499999999999994E-2</v>
      </c>
    </row>
    <row r="3146" spans="22:46" x14ac:dyDescent="0.3">
      <c r="V3146">
        <v>3145</v>
      </c>
      <c r="W3146" t="s">
        <v>7046</v>
      </c>
      <c r="X3146" s="1">
        <v>42618</v>
      </c>
      <c r="Y3146" s="1">
        <v>42683</v>
      </c>
      <c r="Z3146" t="s">
        <v>51</v>
      </c>
      <c r="AA3146" t="s">
        <v>2413</v>
      </c>
      <c r="AB3146" t="s">
        <v>2414</v>
      </c>
      <c r="AC3146" t="s">
        <v>41</v>
      </c>
      <c r="AD3146" t="s">
        <v>26</v>
      </c>
      <c r="AE3146" t="s">
        <v>1390</v>
      </c>
      <c r="AF3146" t="s">
        <v>110</v>
      </c>
      <c r="AG3146">
        <v>78745</v>
      </c>
      <c r="AH3146" t="s">
        <v>111</v>
      </c>
      <c r="AI3146" t="s">
        <v>2072</v>
      </c>
      <c r="AJ3146" t="s">
        <v>31</v>
      </c>
      <c r="AK3146" t="s">
        <v>35</v>
      </c>
      <c r="AL3146" t="s">
        <v>2073</v>
      </c>
      <c r="AM3146">
        <v>347.80200000000002</v>
      </c>
      <c r="AN3146">
        <v>7</v>
      </c>
      <c r="AO3146">
        <v>0.3</v>
      </c>
      <c r="AP3146">
        <v>-24.843</v>
      </c>
      <c r="AQ3146">
        <f>YEAR(Table1[[#This Row],[Order Date]])</f>
        <v>2016</v>
      </c>
      <c r="AR3146" t="str">
        <f>TEXT(Table1[[#This Row],[Order Date]],"mmmm")</f>
        <v>September</v>
      </c>
      <c r="AS3146" t="str">
        <f>"Q"&amp;ROUNDUP(MONTH(Table1[[#This Row],[Order Date]])/3,0)</f>
        <v>Q3</v>
      </c>
      <c r="AT3146">
        <f>IF(Table1[[#This Row],[Sales]]=0,0,Table1[[#This Row],[Profit]]/Table1[[#This Row],[Sales]])</f>
        <v>-7.1428571428571425E-2</v>
      </c>
    </row>
    <row r="3147" spans="22:46" x14ac:dyDescent="0.3">
      <c r="V3147">
        <v>3146</v>
      </c>
      <c r="W3147" t="s">
        <v>7047</v>
      </c>
      <c r="X3147" s="1">
        <v>42777</v>
      </c>
      <c r="Y3147" t="s">
        <v>6025</v>
      </c>
      <c r="Z3147" t="s">
        <v>22</v>
      </c>
      <c r="AA3147" t="s">
        <v>7048</v>
      </c>
      <c r="AB3147" t="s">
        <v>7049</v>
      </c>
      <c r="AC3147" t="s">
        <v>41</v>
      </c>
      <c r="AD3147" t="s">
        <v>26</v>
      </c>
      <c r="AE3147" t="s">
        <v>99</v>
      </c>
      <c r="AF3147" t="s">
        <v>100</v>
      </c>
      <c r="AG3147">
        <v>98105</v>
      </c>
      <c r="AH3147" t="s">
        <v>44</v>
      </c>
      <c r="AI3147" t="s">
        <v>7050</v>
      </c>
      <c r="AJ3147" t="s">
        <v>31</v>
      </c>
      <c r="AK3147" t="s">
        <v>35</v>
      </c>
      <c r="AL3147" t="s">
        <v>7051</v>
      </c>
      <c r="AM3147">
        <v>963.13599999999997</v>
      </c>
      <c r="AN3147">
        <v>4</v>
      </c>
      <c r="AO3147">
        <v>0.2</v>
      </c>
      <c r="AP3147">
        <v>108.3528</v>
      </c>
      <c r="AQ3147">
        <f>YEAR(Table1[[#This Row],[Order Date]])</f>
        <v>2017</v>
      </c>
      <c r="AR3147" t="str">
        <f>TEXT(Table1[[#This Row],[Order Date]],"mmmm")</f>
        <v>February</v>
      </c>
      <c r="AS3147" t="str">
        <f>"Q"&amp;ROUNDUP(MONTH(Table1[[#This Row],[Order Date]])/3,0)</f>
        <v>Q1</v>
      </c>
      <c r="AT3147">
        <f>IF(Table1[[#This Row],[Sales]]=0,0,Table1[[#This Row],[Profit]]/Table1[[#This Row],[Sales]])</f>
        <v>0.1125</v>
      </c>
    </row>
    <row r="3148" spans="22:46" x14ac:dyDescent="0.3">
      <c r="V3148">
        <v>3147</v>
      </c>
      <c r="W3148" t="s">
        <v>7047</v>
      </c>
      <c r="X3148" s="1">
        <v>42777</v>
      </c>
      <c r="Y3148" t="s">
        <v>6025</v>
      </c>
      <c r="Z3148" t="s">
        <v>22</v>
      </c>
      <c r="AA3148" t="s">
        <v>7048</v>
      </c>
      <c r="AB3148" t="s">
        <v>7049</v>
      </c>
      <c r="AC3148" t="s">
        <v>41</v>
      </c>
      <c r="AD3148" t="s">
        <v>26</v>
      </c>
      <c r="AE3148" t="s">
        <v>99</v>
      </c>
      <c r="AF3148" t="s">
        <v>100</v>
      </c>
      <c r="AG3148">
        <v>98105</v>
      </c>
      <c r="AH3148" t="s">
        <v>44</v>
      </c>
      <c r="AI3148" t="s">
        <v>3018</v>
      </c>
      <c r="AJ3148" t="s">
        <v>73</v>
      </c>
      <c r="AK3148" t="s">
        <v>74</v>
      </c>
      <c r="AL3148" t="s">
        <v>3019</v>
      </c>
      <c r="AM3148">
        <v>88.775999999999996</v>
      </c>
      <c r="AN3148">
        <v>3</v>
      </c>
      <c r="AO3148">
        <v>0.2</v>
      </c>
      <c r="AP3148">
        <v>7.7679</v>
      </c>
      <c r="AQ3148">
        <f>YEAR(Table1[[#This Row],[Order Date]])</f>
        <v>2017</v>
      </c>
      <c r="AR3148" t="str">
        <f>TEXT(Table1[[#This Row],[Order Date]],"mmmm")</f>
        <v>February</v>
      </c>
      <c r="AS3148" t="str">
        <f>"Q"&amp;ROUNDUP(MONTH(Table1[[#This Row],[Order Date]])/3,0)</f>
        <v>Q1</v>
      </c>
      <c r="AT3148">
        <f>IF(Table1[[#This Row],[Sales]]=0,0,Table1[[#This Row],[Profit]]/Table1[[#This Row],[Sales]])</f>
        <v>8.7500000000000008E-2</v>
      </c>
    </row>
    <row r="3149" spans="22:46" x14ac:dyDescent="0.3">
      <c r="V3149">
        <v>3148</v>
      </c>
      <c r="W3149" t="s">
        <v>7052</v>
      </c>
      <c r="X3149" s="1">
        <v>41820</v>
      </c>
      <c r="Y3149" s="1">
        <v>41705</v>
      </c>
      <c r="Z3149" t="s">
        <v>22</v>
      </c>
      <c r="AA3149" t="s">
        <v>2413</v>
      </c>
      <c r="AB3149" t="s">
        <v>2414</v>
      </c>
      <c r="AC3149" t="s">
        <v>41</v>
      </c>
      <c r="AD3149" t="s">
        <v>26</v>
      </c>
      <c r="AE3149" t="s">
        <v>42</v>
      </c>
      <c r="AF3149" t="s">
        <v>43</v>
      </c>
      <c r="AG3149">
        <v>90004</v>
      </c>
      <c r="AH3149" t="s">
        <v>44</v>
      </c>
      <c r="AI3149" t="s">
        <v>1401</v>
      </c>
      <c r="AJ3149" t="s">
        <v>46</v>
      </c>
      <c r="AK3149" t="s">
        <v>70</v>
      </c>
      <c r="AL3149" t="s">
        <v>1402</v>
      </c>
      <c r="AM3149">
        <v>32.4</v>
      </c>
      <c r="AN3149">
        <v>5</v>
      </c>
      <c r="AO3149">
        <v>0</v>
      </c>
      <c r="AP3149">
        <v>10.368</v>
      </c>
      <c r="AQ3149">
        <f>YEAR(Table1[[#This Row],[Order Date]])</f>
        <v>2014</v>
      </c>
      <c r="AR3149" t="str">
        <f>TEXT(Table1[[#This Row],[Order Date]],"mmmm")</f>
        <v>June</v>
      </c>
      <c r="AS3149" t="str">
        <f>"Q"&amp;ROUNDUP(MONTH(Table1[[#This Row],[Order Date]])/3,0)</f>
        <v>Q2</v>
      </c>
      <c r="AT3149">
        <f>IF(Table1[[#This Row],[Sales]]=0,0,Table1[[#This Row],[Profit]]/Table1[[#This Row],[Sales]])</f>
        <v>0.32</v>
      </c>
    </row>
    <row r="3150" spans="22:46" x14ac:dyDescent="0.3">
      <c r="V3150">
        <v>3149</v>
      </c>
      <c r="W3150" t="s">
        <v>7053</v>
      </c>
      <c r="X3150" s="1">
        <v>42528</v>
      </c>
      <c r="Y3150" s="1">
        <v>42649</v>
      </c>
      <c r="Z3150" t="s">
        <v>207</v>
      </c>
      <c r="AA3150" t="s">
        <v>2608</v>
      </c>
      <c r="AB3150" t="s">
        <v>2609</v>
      </c>
      <c r="AC3150" t="s">
        <v>108</v>
      </c>
      <c r="AD3150" t="s">
        <v>26</v>
      </c>
      <c r="AE3150" t="s">
        <v>300</v>
      </c>
      <c r="AF3150" t="s">
        <v>301</v>
      </c>
      <c r="AG3150">
        <v>10035</v>
      </c>
      <c r="AH3150" t="s">
        <v>160</v>
      </c>
      <c r="AI3150" t="s">
        <v>2138</v>
      </c>
      <c r="AJ3150" t="s">
        <v>46</v>
      </c>
      <c r="AK3150" t="s">
        <v>94</v>
      </c>
      <c r="AL3150" t="s">
        <v>2139</v>
      </c>
      <c r="AM3150">
        <v>32.4</v>
      </c>
      <c r="AN3150">
        <v>5</v>
      </c>
      <c r="AO3150">
        <v>0</v>
      </c>
      <c r="AP3150">
        <v>15.552</v>
      </c>
      <c r="AQ3150">
        <f>YEAR(Table1[[#This Row],[Order Date]])</f>
        <v>2016</v>
      </c>
      <c r="AR3150" t="str">
        <f>TEXT(Table1[[#This Row],[Order Date]],"mmmm")</f>
        <v>June</v>
      </c>
      <c r="AS3150" t="str">
        <f>"Q"&amp;ROUNDUP(MONTH(Table1[[#This Row],[Order Date]])/3,0)</f>
        <v>Q2</v>
      </c>
      <c r="AT3150">
        <f>IF(Table1[[#This Row],[Sales]]=0,0,Table1[[#This Row],[Profit]]/Table1[[#This Row],[Sales]])</f>
        <v>0.48</v>
      </c>
    </row>
    <row r="3151" spans="22:46" x14ac:dyDescent="0.3">
      <c r="V3151">
        <v>3150</v>
      </c>
      <c r="W3151" t="s">
        <v>7054</v>
      </c>
      <c r="X3151" s="1">
        <v>41993</v>
      </c>
      <c r="Y3151" t="s">
        <v>1709</v>
      </c>
      <c r="Z3151" t="s">
        <v>51</v>
      </c>
      <c r="AA3151" t="s">
        <v>1609</v>
      </c>
      <c r="AB3151" t="s">
        <v>1610</v>
      </c>
      <c r="AC3151" t="s">
        <v>25</v>
      </c>
      <c r="AD3151" t="s">
        <v>26</v>
      </c>
      <c r="AE3151" t="s">
        <v>99</v>
      </c>
      <c r="AF3151" t="s">
        <v>100</v>
      </c>
      <c r="AG3151">
        <v>98103</v>
      </c>
      <c r="AH3151" t="s">
        <v>44</v>
      </c>
      <c r="AI3151" t="s">
        <v>1172</v>
      </c>
      <c r="AJ3151" t="s">
        <v>46</v>
      </c>
      <c r="AK3151" t="s">
        <v>47</v>
      </c>
      <c r="AL3151" t="s">
        <v>1173</v>
      </c>
      <c r="AM3151">
        <v>31.05</v>
      </c>
      <c r="AN3151">
        <v>3</v>
      </c>
      <c r="AO3151">
        <v>0</v>
      </c>
      <c r="AP3151">
        <v>14.904</v>
      </c>
      <c r="AQ3151">
        <f>YEAR(Table1[[#This Row],[Order Date]])</f>
        <v>2014</v>
      </c>
      <c r="AR3151" t="str">
        <f>TEXT(Table1[[#This Row],[Order Date]],"mmmm")</f>
        <v>December</v>
      </c>
      <c r="AS3151" t="str">
        <f>"Q"&amp;ROUNDUP(MONTH(Table1[[#This Row],[Order Date]])/3,0)</f>
        <v>Q4</v>
      </c>
      <c r="AT3151">
        <f>IF(Table1[[#This Row],[Sales]]=0,0,Table1[[#This Row],[Profit]]/Table1[[#This Row],[Sales]])</f>
        <v>0.48</v>
      </c>
    </row>
    <row r="3152" spans="22:46" x14ac:dyDescent="0.3">
      <c r="V3152">
        <v>3151</v>
      </c>
      <c r="W3152" t="s">
        <v>7055</v>
      </c>
      <c r="X3152" s="1">
        <v>42353</v>
      </c>
      <c r="Y3152" t="s">
        <v>2085</v>
      </c>
      <c r="Z3152" t="s">
        <v>207</v>
      </c>
      <c r="AA3152" t="s">
        <v>1671</v>
      </c>
      <c r="AB3152" t="s">
        <v>1672</v>
      </c>
      <c r="AC3152" t="s">
        <v>25</v>
      </c>
      <c r="AD3152" t="s">
        <v>26</v>
      </c>
      <c r="AE3152" t="s">
        <v>684</v>
      </c>
      <c r="AF3152" t="s">
        <v>564</v>
      </c>
      <c r="AG3152">
        <v>43055</v>
      </c>
      <c r="AH3152" t="s">
        <v>160</v>
      </c>
      <c r="AI3152" t="s">
        <v>3059</v>
      </c>
      <c r="AJ3152" t="s">
        <v>73</v>
      </c>
      <c r="AK3152" t="s">
        <v>176</v>
      </c>
      <c r="AL3152" t="s">
        <v>4796</v>
      </c>
      <c r="AM3152">
        <v>2025.36</v>
      </c>
      <c r="AN3152">
        <v>6</v>
      </c>
      <c r="AO3152">
        <v>0.2</v>
      </c>
      <c r="AP3152">
        <v>607.60799999999995</v>
      </c>
      <c r="AQ3152">
        <f>YEAR(Table1[[#This Row],[Order Date]])</f>
        <v>2015</v>
      </c>
      <c r="AR3152" t="str">
        <f>TEXT(Table1[[#This Row],[Order Date]],"mmmm")</f>
        <v>December</v>
      </c>
      <c r="AS3152" t="str">
        <f>"Q"&amp;ROUNDUP(MONTH(Table1[[#This Row],[Order Date]])/3,0)</f>
        <v>Q4</v>
      </c>
      <c r="AT3152">
        <f>IF(Table1[[#This Row],[Sales]]=0,0,Table1[[#This Row],[Profit]]/Table1[[#This Row],[Sales]])</f>
        <v>0.3</v>
      </c>
    </row>
    <row r="3153" spans="22:46" x14ac:dyDescent="0.3">
      <c r="V3153">
        <v>3152</v>
      </c>
      <c r="W3153" t="s">
        <v>7055</v>
      </c>
      <c r="X3153" s="1">
        <v>42353</v>
      </c>
      <c r="Y3153" t="s">
        <v>2085</v>
      </c>
      <c r="Z3153" t="s">
        <v>207</v>
      </c>
      <c r="AA3153" t="s">
        <v>1671</v>
      </c>
      <c r="AB3153" t="s">
        <v>1672</v>
      </c>
      <c r="AC3153" t="s">
        <v>25</v>
      </c>
      <c r="AD3153" t="s">
        <v>26</v>
      </c>
      <c r="AE3153" t="s">
        <v>684</v>
      </c>
      <c r="AF3153" t="s">
        <v>564</v>
      </c>
      <c r="AG3153">
        <v>43055</v>
      </c>
      <c r="AH3153" t="s">
        <v>160</v>
      </c>
      <c r="AI3153" t="s">
        <v>7056</v>
      </c>
      <c r="AJ3153" t="s">
        <v>73</v>
      </c>
      <c r="AK3153" t="s">
        <v>768</v>
      </c>
      <c r="AL3153" t="s">
        <v>7057</v>
      </c>
      <c r="AM3153">
        <v>1799.9939999999999</v>
      </c>
      <c r="AN3153">
        <v>2</v>
      </c>
      <c r="AO3153">
        <v>0.7</v>
      </c>
      <c r="AP3153">
        <v>-2639.9911999999999</v>
      </c>
      <c r="AQ3153">
        <f>YEAR(Table1[[#This Row],[Order Date]])</f>
        <v>2015</v>
      </c>
      <c r="AR3153" t="str">
        <f>TEXT(Table1[[#This Row],[Order Date]],"mmmm")</f>
        <v>December</v>
      </c>
      <c r="AS3153" t="str">
        <f>"Q"&amp;ROUNDUP(MONTH(Table1[[#This Row],[Order Date]])/3,0)</f>
        <v>Q4</v>
      </c>
      <c r="AT3153">
        <f>IF(Table1[[#This Row],[Sales]]=0,0,Table1[[#This Row],[Profit]]/Table1[[#This Row],[Sales]])</f>
        <v>-1.4666666666666668</v>
      </c>
    </row>
    <row r="3154" spans="22:46" x14ac:dyDescent="0.3">
      <c r="V3154">
        <v>3153</v>
      </c>
      <c r="W3154" t="s">
        <v>7055</v>
      </c>
      <c r="X3154" s="1">
        <v>42353</v>
      </c>
      <c r="Y3154" t="s">
        <v>2085</v>
      </c>
      <c r="Z3154" t="s">
        <v>207</v>
      </c>
      <c r="AA3154" t="s">
        <v>1671</v>
      </c>
      <c r="AB3154" t="s">
        <v>1672</v>
      </c>
      <c r="AC3154" t="s">
        <v>25</v>
      </c>
      <c r="AD3154" t="s">
        <v>26</v>
      </c>
      <c r="AE3154" t="s">
        <v>684</v>
      </c>
      <c r="AF3154" t="s">
        <v>564</v>
      </c>
      <c r="AG3154">
        <v>43055</v>
      </c>
      <c r="AH3154" t="s">
        <v>160</v>
      </c>
      <c r="AI3154" t="s">
        <v>7041</v>
      </c>
      <c r="AJ3154" t="s">
        <v>73</v>
      </c>
      <c r="AK3154" t="s">
        <v>74</v>
      </c>
      <c r="AL3154" t="s">
        <v>7042</v>
      </c>
      <c r="AM3154">
        <v>101.988</v>
      </c>
      <c r="AN3154">
        <v>2</v>
      </c>
      <c r="AO3154">
        <v>0.4</v>
      </c>
      <c r="AP3154">
        <v>-16.998000000000001</v>
      </c>
      <c r="AQ3154">
        <f>YEAR(Table1[[#This Row],[Order Date]])</f>
        <v>2015</v>
      </c>
      <c r="AR3154" t="str">
        <f>TEXT(Table1[[#This Row],[Order Date]],"mmmm")</f>
        <v>December</v>
      </c>
      <c r="AS3154" t="str">
        <f>"Q"&amp;ROUNDUP(MONTH(Table1[[#This Row],[Order Date]])/3,0)</f>
        <v>Q4</v>
      </c>
      <c r="AT3154">
        <f>IF(Table1[[#This Row],[Sales]]=0,0,Table1[[#This Row],[Profit]]/Table1[[#This Row],[Sales]])</f>
        <v>-0.16666666666666669</v>
      </c>
    </row>
    <row r="3155" spans="22:46" x14ac:dyDescent="0.3">
      <c r="V3155">
        <v>3154</v>
      </c>
      <c r="W3155" t="s">
        <v>7055</v>
      </c>
      <c r="X3155" s="1">
        <v>42353</v>
      </c>
      <c r="Y3155" t="s">
        <v>2085</v>
      </c>
      <c r="Z3155" t="s">
        <v>207</v>
      </c>
      <c r="AA3155" t="s">
        <v>1671</v>
      </c>
      <c r="AB3155" t="s">
        <v>1672</v>
      </c>
      <c r="AC3155" t="s">
        <v>25</v>
      </c>
      <c r="AD3155" t="s">
        <v>26</v>
      </c>
      <c r="AE3155" t="s">
        <v>684</v>
      </c>
      <c r="AF3155" t="s">
        <v>564</v>
      </c>
      <c r="AG3155">
        <v>43055</v>
      </c>
      <c r="AH3155" t="s">
        <v>160</v>
      </c>
      <c r="AI3155" t="s">
        <v>1217</v>
      </c>
      <c r="AJ3155" t="s">
        <v>31</v>
      </c>
      <c r="AK3155" t="s">
        <v>67</v>
      </c>
      <c r="AL3155" t="s">
        <v>1218</v>
      </c>
      <c r="AM3155">
        <v>262.86399999999998</v>
      </c>
      <c r="AN3155">
        <v>7</v>
      </c>
      <c r="AO3155">
        <v>0.2</v>
      </c>
      <c r="AP3155">
        <v>69.001800000000003</v>
      </c>
      <c r="AQ3155">
        <f>YEAR(Table1[[#This Row],[Order Date]])</f>
        <v>2015</v>
      </c>
      <c r="AR3155" t="str">
        <f>TEXT(Table1[[#This Row],[Order Date]],"mmmm")</f>
        <v>December</v>
      </c>
      <c r="AS3155" t="str">
        <f>"Q"&amp;ROUNDUP(MONTH(Table1[[#This Row],[Order Date]])/3,0)</f>
        <v>Q4</v>
      </c>
      <c r="AT3155">
        <f>IF(Table1[[#This Row],[Sales]]=0,0,Table1[[#This Row],[Profit]]/Table1[[#This Row],[Sales]])</f>
        <v>0.26250000000000001</v>
      </c>
    </row>
    <row r="3156" spans="22:46" x14ac:dyDescent="0.3">
      <c r="V3156">
        <v>3155</v>
      </c>
      <c r="W3156" t="s">
        <v>7058</v>
      </c>
      <c r="X3156" s="1">
        <v>42936</v>
      </c>
      <c r="Y3156" t="s">
        <v>7059</v>
      </c>
      <c r="Z3156" t="s">
        <v>51</v>
      </c>
      <c r="AA3156" t="s">
        <v>3975</v>
      </c>
      <c r="AB3156" t="s">
        <v>3976</v>
      </c>
      <c r="AC3156" t="s">
        <v>41</v>
      </c>
      <c r="AD3156" t="s">
        <v>26</v>
      </c>
      <c r="AE3156" t="s">
        <v>7060</v>
      </c>
      <c r="AF3156" t="s">
        <v>256</v>
      </c>
      <c r="AG3156">
        <v>55369</v>
      </c>
      <c r="AH3156" t="s">
        <v>111</v>
      </c>
      <c r="AI3156" t="s">
        <v>7061</v>
      </c>
      <c r="AJ3156" t="s">
        <v>46</v>
      </c>
      <c r="AK3156" t="s">
        <v>77</v>
      </c>
      <c r="AL3156" t="s">
        <v>7062</v>
      </c>
      <c r="AM3156">
        <v>735.98</v>
      </c>
      <c r="AN3156">
        <v>2</v>
      </c>
      <c r="AO3156">
        <v>0</v>
      </c>
      <c r="AP3156">
        <v>331.19099999999997</v>
      </c>
      <c r="AQ3156">
        <f>YEAR(Table1[[#This Row],[Order Date]])</f>
        <v>2017</v>
      </c>
      <c r="AR3156" t="str">
        <f>TEXT(Table1[[#This Row],[Order Date]],"mmmm")</f>
        <v>July</v>
      </c>
      <c r="AS3156" t="str">
        <f>"Q"&amp;ROUNDUP(MONTH(Table1[[#This Row],[Order Date]])/3,0)</f>
        <v>Q3</v>
      </c>
      <c r="AT3156">
        <f>IF(Table1[[#This Row],[Sales]]=0,0,Table1[[#This Row],[Profit]]/Table1[[#This Row],[Sales]])</f>
        <v>0.44999999999999996</v>
      </c>
    </row>
    <row r="3157" spans="22:46" x14ac:dyDescent="0.3">
      <c r="V3157">
        <v>3156</v>
      </c>
      <c r="W3157" t="s">
        <v>7063</v>
      </c>
      <c r="X3157" s="1">
        <v>41854</v>
      </c>
      <c r="Y3157" s="1">
        <v>41767</v>
      </c>
      <c r="Z3157" t="s">
        <v>22</v>
      </c>
      <c r="AA3157" t="s">
        <v>7064</v>
      </c>
      <c r="AB3157" t="s">
        <v>7065</v>
      </c>
      <c r="AC3157" t="s">
        <v>108</v>
      </c>
      <c r="AD3157" t="s">
        <v>26</v>
      </c>
      <c r="AE3157" t="s">
        <v>4439</v>
      </c>
      <c r="AF3157" t="s">
        <v>349</v>
      </c>
      <c r="AG3157">
        <v>85301</v>
      </c>
      <c r="AH3157" t="s">
        <v>44</v>
      </c>
      <c r="AI3157" t="s">
        <v>4273</v>
      </c>
      <c r="AJ3157" t="s">
        <v>46</v>
      </c>
      <c r="AK3157" t="s">
        <v>94</v>
      </c>
      <c r="AL3157" t="s">
        <v>4274</v>
      </c>
      <c r="AM3157">
        <v>93.024000000000001</v>
      </c>
      <c r="AN3157">
        <v>3</v>
      </c>
      <c r="AO3157">
        <v>0.2</v>
      </c>
      <c r="AP3157">
        <v>33.721200000000003</v>
      </c>
      <c r="AQ3157">
        <f>YEAR(Table1[[#This Row],[Order Date]])</f>
        <v>2014</v>
      </c>
      <c r="AR3157" t="str">
        <f>TEXT(Table1[[#This Row],[Order Date]],"mmmm")</f>
        <v>August</v>
      </c>
      <c r="AS3157" t="str">
        <f>"Q"&amp;ROUNDUP(MONTH(Table1[[#This Row],[Order Date]])/3,0)</f>
        <v>Q3</v>
      </c>
      <c r="AT3157">
        <f>IF(Table1[[#This Row],[Sales]]=0,0,Table1[[#This Row],[Profit]]/Table1[[#This Row],[Sales]])</f>
        <v>0.36250000000000004</v>
      </c>
    </row>
    <row r="3158" spans="22:46" x14ac:dyDescent="0.3">
      <c r="V3158">
        <v>3157</v>
      </c>
      <c r="W3158" t="s">
        <v>7066</v>
      </c>
      <c r="X3158" s="1">
        <v>42240</v>
      </c>
      <c r="Y3158" t="s">
        <v>2441</v>
      </c>
      <c r="Z3158" t="s">
        <v>51</v>
      </c>
      <c r="AA3158" t="s">
        <v>6092</v>
      </c>
      <c r="AB3158" t="s">
        <v>6093</v>
      </c>
      <c r="AC3158" t="s">
        <v>41</v>
      </c>
      <c r="AD3158" t="s">
        <v>26</v>
      </c>
      <c r="AE3158" t="s">
        <v>300</v>
      </c>
      <c r="AF3158" t="s">
        <v>301</v>
      </c>
      <c r="AG3158">
        <v>10009</v>
      </c>
      <c r="AH3158" t="s">
        <v>160</v>
      </c>
      <c r="AI3158" t="s">
        <v>82</v>
      </c>
      <c r="AJ3158" t="s">
        <v>31</v>
      </c>
      <c r="AK3158" t="s">
        <v>57</v>
      </c>
      <c r="AL3158" t="s">
        <v>83</v>
      </c>
      <c r="AM3158">
        <v>284.36399999999998</v>
      </c>
      <c r="AN3158">
        <v>2</v>
      </c>
      <c r="AO3158">
        <v>0.4</v>
      </c>
      <c r="AP3158">
        <v>-75.830399999999997</v>
      </c>
      <c r="AQ3158">
        <f>YEAR(Table1[[#This Row],[Order Date]])</f>
        <v>2015</v>
      </c>
      <c r="AR3158" t="str">
        <f>TEXT(Table1[[#This Row],[Order Date]],"mmmm")</f>
        <v>August</v>
      </c>
      <c r="AS3158" t="str">
        <f>"Q"&amp;ROUNDUP(MONTH(Table1[[#This Row],[Order Date]])/3,0)</f>
        <v>Q3</v>
      </c>
      <c r="AT3158">
        <f>IF(Table1[[#This Row],[Sales]]=0,0,Table1[[#This Row],[Profit]]/Table1[[#This Row],[Sales]])</f>
        <v>-0.26666666666666666</v>
      </c>
    </row>
    <row r="3159" spans="22:46" x14ac:dyDescent="0.3">
      <c r="V3159">
        <v>3158</v>
      </c>
      <c r="W3159" t="s">
        <v>7066</v>
      </c>
      <c r="X3159" s="1">
        <v>42240</v>
      </c>
      <c r="Y3159" t="s">
        <v>2441</v>
      </c>
      <c r="Z3159" t="s">
        <v>51</v>
      </c>
      <c r="AA3159" t="s">
        <v>6092</v>
      </c>
      <c r="AB3159" t="s">
        <v>6093</v>
      </c>
      <c r="AC3159" t="s">
        <v>41</v>
      </c>
      <c r="AD3159" t="s">
        <v>26</v>
      </c>
      <c r="AE3159" t="s">
        <v>300</v>
      </c>
      <c r="AF3159" t="s">
        <v>301</v>
      </c>
      <c r="AG3159">
        <v>10009</v>
      </c>
      <c r="AH3159" t="s">
        <v>160</v>
      </c>
      <c r="AI3159" t="s">
        <v>954</v>
      </c>
      <c r="AJ3159" t="s">
        <v>73</v>
      </c>
      <c r="AK3159" t="s">
        <v>176</v>
      </c>
      <c r="AL3159" t="s">
        <v>955</v>
      </c>
      <c r="AM3159">
        <v>26</v>
      </c>
      <c r="AN3159">
        <v>2</v>
      </c>
      <c r="AO3159">
        <v>0</v>
      </c>
      <c r="AP3159">
        <v>11.7</v>
      </c>
      <c r="AQ3159">
        <f>YEAR(Table1[[#This Row],[Order Date]])</f>
        <v>2015</v>
      </c>
      <c r="AR3159" t="str">
        <f>TEXT(Table1[[#This Row],[Order Date]],"mmmm")</f>
        <v>August</v>
      </c>
      <c r="AS3159" t="str">
        <f>"Q"&amp;ROUNDUP(MONTH(Table1[[#This Row],[Order Date]])/3,0)</f>
        <v>Q3</v>
      </c>
      <c r="AT3159">
        <f>IF(Table1[[#This Row],[Sales]]=0,0,Table1[[#This Row],[Profit]]/Table1[[#This Row],[Sales]])</f>
        <v>0.44999999999999996</v>
      </c>
    </row>
    <row r="3160" spans="22:46" x14ac:dyDescent="0.3">
      <c r="V3160">
        <v>3159</v>
      </c>
      <c r="W3160" t="s">
        <v>7067</v>
      </c>
      <c r="X3160" s="1">
        <v>42455</v>
      </c>
      <c r="Y3160" t="s">
        <v>7068</v>
      </c>
      <c r="Z3160" t="s">
        <v>207</v>
      </c>
      <c r="AA3160" t="s">
        <v>1999</v>
      </c>
      <c r="AB3160" t="s">
        <v>2000</v>
      </c>
      <c r="AC3160" t="s">
        <v>25</v>
      </c>
      <c r="AD3160" t="s">
        <v>26</v>
      </c>
      <c r="AE3160" t="s">
        <v>1712</v>
      </c>
      <c r="AF3160" t="s">
        <v>92</v>
      </c>
      <c r="AG3160">
        <v>28540</v>
      </c>
      <c r="AH3160" t="s">
        <v>29</v>
      </c>
      <c r="AI3160" t="s">
        <v>4621</v>
      </c>
      <c r="AJ3160" t="s">
        <v>46</v>
      </c>
      <c r="AK3160" t="s">
        <v>60</v>
      </c>
      <c r="AL3160" t="s">
        <v>4622</v>
      </c>
      <c r="AM3160">
        <v>67.64</v>
      </c>
      <c r="AN3160">
        <v>5</v>
      </c>
      <c r="AO3160">
        <v>0.2</v>
      </c>
      <c r="AP3160">
        <v>5.9184999999999999</v>
      </c>
      <c r="AQ3160">
        <f>YEAR(Table1[[#This Row],[Order Date]])</f>
        <v>2016</v>
      </c>
      <c r="AR3160" t="str">
        <f>TEXT(Table1[[#This Row],[Order Date]],"mmmm")</f>
        <v>March</v>
      </c>
      <c r="AS3160" t="str">
        <f>"Q"&amp;ROUNDUP(MONTH(Table1[[#This Row],[Order Date]])/3,0)</f>
        <v>Q1</v>
      </c>
      <c r="AT3160">
        <f>IF(Table1[[#This Row],[Sales]]=0,0,Table1[[#This Row],[Profit]]/Table1[[#This Row],[Sales]])</f>
        <v>8.7499999999999994E-2</v>
      </c>
    </row>
    <row r="3161" spans="22:46" x14ac:dyDescent="0.3">
      <c r="V3161">
        <v>3160</v>
      </c>
      <c r="W3161" t="s">
        <v>7067</v>
      </c>
      <c r="X3161" s="1">
        <v>42455</v>
      </c>
      <c r="Y3161" t="s">
        <v>7068</v>
      </c>
      <c r="Z3161" t="s">
        <v>207</v>
      </c>
      <c r="AA3161" t="s">
        <v>1999</v>
      </c>
      <c r="AB3161" t="s">
        <v>2000</v>
      </c>
      <c r="AC3161" t="s">
        <v>25</v>
      </c>
      <c r="AD3161" t="s">
        <v>26</v>
      </c>
      <c r="AE3161" t="s">
        <v>1712</v>
      </c>
      <c r="AF3161" t="s">
        <v>92</v>
      </c>
      <c r="AG3161">
        <v>28540</v>
      </c>
      <c r="AH3161" t="s">
        <v>29</v>
      </c>
      <c r="AI3161" t="s">
        <v>4235</v>
      </c>
      <c r="AJ3161" t="s">
        <v>73</v>
      </c>
      <c r="AK3161" t="s">
        <v>176</v>
      </c>
      <c r="AL3161" t="s">
        <v>4236</v>
      </c>
      <c r="AM3161">
        <v>119.976</v>
      </c>
      <c r="AN3161">
        <v>3</v>
      </c>
      <c r="AO3161">
        <v>0.2</v>
      </c>
      <c r="AP3161">
        <v>-17.996400000000001</v>
      </c>
      <c r="AQ3161">
        <f>YEAR(Table1[[#This Row],[Order Date]])</f>
        <v>2016</v>
      </c>
      <c r="AR3161" t="str">
        <f>TEXT(Table1[[#This Row],[Order Date]],"mmmm")</f>
        <v>March</v>
      </c>
      <c r="AS3161" t="str">
        <f>"Q"&amp;ROUNDUP(MONTH(Table1[[#This Row],[Order Date]])/3,0)</f>
        <v>Q1</v>
      </c>
      <c r="AT3161">
        <f>IF(Table1[[#This Row],[Sales]]=0,0,Table1[[#This Row],[Profit]]/Table1[[#This Row],[Sales]])</f>
        <v>-0.15000000000000002</v>
      </c>
    </row>
    <row r="3162" spans="22:46" x14ac:dyDescent="0.3">
      <c r="V3162">
        <v>3161</v>
      </c>
      <c r="W3162" t="s">
        <v>7069</v>
      </c>
      <c r="X3162" s="1">
        <v>41894</v>
      </c>
      <c r="Y3162" t="s">
        <v>3196</v>
      </c>
      <c r="Z3162" t="s">
        <v>22</v>
      </c>
      <c r="AA3162" t="s">
        <v>7070</v>
      </c>
      <c r="AB3162" t="s">
        <v>7071</v>
      </c>
      <c r="AC3162" t="s">
        <v>25</v>
      </c>
      <c r="AD3162" t="s">
        <v>26</v>
      </c>
      <c r="AE3162" t="s">
        <v>203</v>
      </c>
      <c r="AF3162" t="s">
        <v>110</v>
      </c>
      <c r="AG3162">
        <v>77070</v>
      </c>
      <c r="AH3162" t="s">
        <v>111</v>
      </c>
      <c r="AI3162" t="s">
        <v>7072</v>
      </c>
      <c r="AJ3162" t="s">
        <v>46</v>
      </c>
      <c r="AK3162" t="s">
        <v>77</v>
      </c>
      <c r="AL3162" t="s">
        <v>7073</v>
      </c>
      <c r="AM3162">
        <v>5.18</v>
      </c>
      <c r="AN3162">
        <v>5</v>
      </c>
      <c r="AO3162">
        <v>0.8</v>
      </c>
      <c r="AP3162">
        <v>-8.0289999999999999</v>
      </c>
      <c r="AQ3162">
        <f>YEAR(Table1[[#This Row],[Order Date]])</f>
        <v>2014</v>
      </c>
      <c r="AR3162" t="str">
        <f>TEXT(Table1[[#This Row],[Order Date]],"mmmm")</f>
        <v>September</v>
      </c>
      <c r="AS3162" t="str">
        <f>"Q"&amp;ROUNDUP(MONTH(Table1[[#This Row],[Order Date]])/3,0)</f>
        <v>Q3</v>
      </c>
      <c r="AT3162">
        <f>IF(Table1[[#This Row],[Sales]]=0,0,Table1[[#This Row],[Profit]]/Table1[[#This Row],[Sales]])</f>
        <v>-1.55</v>
      </c>
    </row>
    <row r="3163" spans="22:46" x14ac:dyDescent="0.3">
      <c r="V3163">
        <v>3162</v>
      </c>
      <c r="W3163" t="s">
        <v>7074</v>
      </c>
      <c r="X3163" s="1">
        <v>41903</v>
      </c>
      <c r="Y3163" t="s">
        <v>605</v>
      </c>
      <c r="Z3163" t="s">
        <v>51</v>
      </c>
      <c r="AA3163" t="s">
        <v>4912</v>
      </c>
      <c r="AB3163" t="s">
        <v>4913</v>
      </c>
      <c r="AC3163" t="s">
        <v>25</v>
      </c>
      <c r="AD3163" t="s">
        <v>26</v>
      </c>
      <c r="AE3163" t="s">
        <v>136</v>
      </c>
      <c r="AF3163" t="s">
        <v>43</v>
      </c>
      <c r="AG3163">
        <v>94109</v>
      </c>
      <c r="AH3163" t="s">
        <v>44</v>
      </c>
      <c r="AI3163" t="s">
        <v>3697</v>
      </c>
      <c r="AJ3163" t="s">
        <v>46</v>
      </c>
      <c r="AK3163" t="s">
        <v>190</v>
      </c>
      <c r="AL3163" t="s">
        <v>755</v>
      </c>
      <c r="AM3163">
        <v>15.56</v>
      </c>
      <c r="AN3163">
        <v>2</v>
      </c>
      <c r="AO3163">
        <v>0</v>
      </c>
      <c r="AP3163">
        <v>7.3132000000000001</v>
      </c>
      <c r="AQ3163">
        <f>YEAR(Table1[[#This Row],[Order Date]])</f>
        <v>2014</v>
      </c>
      <c r="AR3163" t="str">
        <f>TEXT(Table1[[#This Row],[Order Date]],"mmmm")</f>
        <v>September</v>
      </c>
      <c r="AS3163" t="str">
        <f>"Q"&amp;ROUNDUP(MONTH(Table1[[#This Row],[Order Date]])/3,0)</f>
        <v>Q3</v>
      </c>
      <c r="AT3163">
        <f>IF(Table1[[#This Row],[Sales]]=0,0,Table1[[#This Row],[Profit]]/Table1[[#This Row],[Sales]])</f>
        <v>0.47</v>
      </c>
    </row>
    <row r="3164" spans="22:46" x14ac:dyDescent="0.3">
      <c r="V3164">
        <v>3163</v>
      </c>
      <c r="W3164" t="s">
        <v>7074</v>
      </c>
      <c r="X3164" s="1">
        <v>41903</v>
      </c>
      <c r="Y3164" t="s">
        <v>605</v>
      </c>
      <c r="Z3164" t="s">
        <v>51</v>
      </c>
      <c r="AA3164" t="s">
        <v>4912</v>
      </c>
      <c r="AB3164" t="s">
        <v>4913</v>
      </c>
      <c r="AC3164" t="s">
        <v>25</v>
      </c>
      <c r="AD3164" t="s">
        <v>26</v>
      </c>
      <c r="AE3164" t="s">
        <v>136</v>
      </c>
      <c r="AF3164" t="s">
        <v>43</v>
      </c>
      <c r="AG3164">
        <v>94109</v>
      </c>
      <c r="AH3164" t="s">
        <v>44</v>
      </c>
      <c r="AI3164" t="s">
        <v>6224</v>
      </c>
      <c r="AJ3164" t="s">
        <v>46</v>
      </c>
      <c r="AK3164" t="s">
        <v>190</v>
      </c>
      <c r="AL3164" t="s">
        <v>6225</v>
      </c>
      <c r="AM3164">
        <v>78.349999999999994</v>
      </c>
      <c r="AN3164">
        <v>5</v>
      </c>
      <c r="AO3164">
        <v>0</v>
      </c>
      <c r="AP3164">
        <v>36.8245</v>
      </c>
      <c r="AQ3164">
        <f>YEAR(Table1[[#This Row],[Order Date]])</f>
        <v>2014</v>
      </c>
      <c r="AR3164" t="str">
        <f>TEXT(Table1[[#This Row],[Order Date]],"mmmm")</f>
        <v>September</v>
      </c>
      <c r="AS3164" t="str">
        <f>"Q"&amp;ROUNDUP(MONTH(Table1[[#This Row],[Order Date]])/3,0)</f>
        <v>Q3</v>
      </c>
      <c r="AT3164">
        <f>IF(Table1[[#This Row],[Sales]]=0,0,Table1[[#This Row],[Profit]]/Table1[[#This Row],[Sales]])</f>
        <v>0.47000000000000003</v>
      </c>
    </row>
    <row r="3165" spans="22:46" x14ac:dyDescent="0.3">
      <c r="V3165">
        <v>3164</v>
      </c>
      <c r="W3165" t="s">
        <v>7074</v>
      </c>
      <c r="X3165" s="1">
        <v>41903</v>
      </c>
      <c r="Y3165" t="s">
        <v>605</v>
      </c>
      <c r="Z3165" t="s">
        <v>51</v>
      </c>
      <c r="AA3165" t="s">
        <v>4912</v>
      </c>
      <c r="AB3165" t="s">
        <v>4913</v>
      </c>
      <c r="AC3165" t="s">
        <v>25</v>
      </c>
      <c r="AD3165" t="s">
        <v>26</v>
      </c>
      <c r="AE3165" t="s">
        <v>136</v>
      </c>
      <c r="AF3165" t="s">
        <v>43</v>
      </c>
      <c r="AG3165">
        <v>94109</v>
      </c>
      <c r="AH3165" t="s">
        <v>44</v>
      </c>
      <c r="AI3165" t="s">
        <v>7075</v>
      </c>
      <c r="AJ3165" t="s">
        <v>46</v>
      </c>
      <c r="AK3165" t="s">
        <v>70</v>
      </c>
      <c r="AL3165" t="s">
        <v>7076</v>
      </c>
      <c r="AM3165">
        <v>59.52</v>
      </c>
      <c r="AN3165">
        <v>3</v>
      </c>
      <c r="AO3165">
        <v>0</v>
      </c>
      <c r="AP3165">
        <v>15.475199999999999</v>
      </c>
      <c r="AQ3165">
        <f>YEAR(Table1[[#This Row],[Order Date]])</f>
        <v>2014</v>
      </c>
      <c r="AR3165" t="str">
        <f>TEXT(Table1[[#This Row],[Order Date]],"mmmm")</f>
        <v>September</v>
      </c>
      <c r="AS3165" t="str">
        <f>"Q"&amp;ROUNDUP(MONTH(Table1[[#This Row],[Order Date]])/3,0)</f>
        <v>Q3</v>
      </c>
      <c r="AT3165">
        <f>IF(Table1[[#This Row],[Sales]]=0,0,Table1[[#This Row],[Profit]]/Table1[[#This Row],[Sales]])</f>
        <v>0.25999999999999995</v>
      </c>
    </row>
    <row r="3166" spans="22:46" x14ac:dyDescent="0.3">
      <c r="V3166">
        <v>3165</v>
      </c>
      <c r="W3166" t="s">
        <v>7074</v>
      </c>
      <c r="X3166" s="1">
        <v>41903</v>
      </c>
      <c r="Y3166" t="s">
        <v>605</v>
      </c>
      <c r="Z3166" t="s">
        <v>51</v>
      </c>
      <c r="AA3166" t="s">
        <v>4912</v>
      </c>
      <c r="AB3166" t="s">
        <v>4913</v>
      </c>
      <c r="AC3166" t="s">
        <v>25</v>
      </c>
      <c r="AD3166" t="s">
        <v>26</v>
      </c>
      <c r="AE3166" t="s">
        <v>136</v>
      </c>
      <c r="AF3166" t="s">
        <v>43</v>
      </c>
      <c r="AG3166">
        <v>94109</v>
      </c>
      <c r="AH3166" t="s">
        <v>44</v>
      </c>
      <c r="AI3166" t="s">
        <v>6780</v>
      </c>
      <c r="AJ3166" t="s">
        <v>46</v>
      </c>
      <c r="AK3166" t="s">
        <v>94</v>
      </c>
      <c r="AL3166" t="s">
        <v>6781</v>
      </c>
      <c r="AM3166">
        <v>38.520000000000003</v>
      </c>
      <c r="AN3166">
        <v>9</v>
      </c>
      <c r="AO3166">
        <v>0</v>
      </c>
      <c r="AP3166">
        <v>17.334</v>
      </c>
      <c r="AQ3166">
        <f>YEAR(Table1[[#This Row],[Order Date]])</f>
        <v>2014</v>
      </c>
      <c r="AR3166" t="str">
        <f>TEXT(Table1[[#This Row],[Order Date]],"mmmm")</f>
        <v>September</v>
      </c>
      <c r="AS3166" t="str">
        <f>"Q"&amp;ROUNDUP(MONTH(Table1[[#This Row],[Order Date]])/3,0)</f>
        <v>Q3</v>
      </c>
      <c r="AT3166">
        <f>IF(Table1[[#This Row],[Sales]]=0,0,Table1[[#This Row],[Profit]]/Table1[[#This Row],[Sales]])</f>
        <v>0.44999999999999996</v>
      </c>
    </row>
    <row r="3167" spans="22:46" x14ac:dyDescent="0.3">
      <c r="V3167">
        <v>3166</v>
      </c>
      <c r="W3167" t="s">
        <v>7074</v>
      </c>
      <c r="X3167" s="1">
        <v>41903</v>
      </c>
      <c r="Y3167" t="s">
        <v>605</v>
      </c>
      <c r="Z3167" t="s">
        <v>51</v>
      </c>
      <c r="AA3167" t="s">
        <v>4912</v>
      </c>
      <c r="AB3167" t="s">
        <v>4913</v>
      </c>
      <c r="AC3167" t="s">
        <v>25</v>
      </c>
      <c r="AD3167" t="s">
        <v>26</v>
      </c>
      <c r="AE3167" t="s">
        <v>136</v>
      </c>
      <c r="AF3167" t="s">
        <v>43</v>
      </c>
      <c r="AG3167">
        <v>94109</v>
      </c>
      <c r="AH3167" t="s">
        <v>44</v>
      </c>
      <c r="AI3167" t="s">
        <v>7077</v>
      </c>
      <c r="AJ3167" t="s">
        <v>73</v>
      </c>
      <c r="AK3167" t="s">
        <v>74</v>
      </c>
      <c r="AL3167" t="s">
        <v>7078</v>
      </c>
      <c r="AM3167">
        <v>239.98400000000001</v>
      </c>
      <c r="AN3167">
        <v>2</v>
      </c>
      <c r="AO3167">
        <v>0.2</v>
      </c>
      <c r="AP3167">
        <v>23.9984</v>
      </c>
      <c r="AQ3167">
        <f>YEAR(Table1[[#This Row],[Order Date]])</f>
        <v>2014</v>
      </c>
      <c r="AR3167" t="str">
        <f>TEXT(Table1[[#This Row],[Order Date]],"mmmm")</f>
        <v>September</v>
      </c>
      <c r="AS3167" t="str">
        <f>"Q"&amp;ROUNDUP(MONTH(Table1[[#This Row],[Order Date]])/3,0)</f>
        <v>Q3</v>
      </c>
      <c r="AT3167">
        <f>IF(Table1[[#This Row],[Sales]]=0,0,Table1[[#This Row],[Profit]]/Table1[[#This Row],[Sales]])</f>
        <v>9.9999999999999992E-2</v>
      </c>
    </row>
    <row r="3168" spans="22:46" x14ac:dyDescent="0.3">
      <c r="V3168">
        <v>3167</v>
      </c>
      <c r="W3168" t="s">
        <v>7074</v>
      </c>
      <c r="X3168" s="1">
        <v>41903</v>
      </c>
      <c r="Y3168" t="s">
        <v>605</v>
      </c>
      <c r="Z3168" t="s">
        <v>51</v>
      </c>
      <c r="AA3168" t="s">
        <v>4912</v>
      </c>
      <c r="AB3168" t="s">
        <v>4913</v>
      </c>
      <c r="AC3168" t="s">
        <v>25</v>
      </c>
      <c r="AD3168" t="s">
        <v>26</v>
      </c>
      <c r="AE3168" t="s">
        <v>136</v>
      </c>
      <c r="AF3168" t="s">
        <v>43</v>
      </c>
      <c r="AG3168">
        <v>94109</v>
      </c>
      <c r="AH3168" t="s">
        <v>44</v>
      </c>
      <c r="AI3168" t="s">
        <v>6493</v>
      </c>
      <c r="AJ3168" t="s">
        <v>46</v>
      </c>
      <c r="AK3168" t="s">
        <v>94</v>
      </c>
      <c r="AL3168" t="s">
        <v>6494</v>
      </c>
      <c r="AM3168">
        <v>19.350000000000001</v>
      </c>
      <c r="AN3168">
        <v>3</v>
      </c>
      <c r="AO3168">
        <v>0</v>
      </c>
      <c r="AP3168">
        <v>9.4815000000000005</v>
      </c>
      <c r="AQ3168">
        <f>YEAR(Table1[[#This Row],[Order Date]])</f>
        <v>2014</v>
      </c>
      <c r="AR3168" t="str">
        <f>TEXT(Table1[[#This Row],[Order Date]],"mmmm")</f>
        <v>September</v>
      </c>
      <c r="AS3168" t="str">
        <f>"Q"&amp;ROUNDUP(MONTH(Table1[[#This Row],[Order Date]])/3,0)</f>
        <v>Q3</v>
      </c>
      <c r="AT3168">
        <f>IF(Table1[[#This Row],[Sales]]=0,0,Table1[[#This Row],[Profit]]/Table1[[#This Row],[Sales]])</f>
        <v>0.49</v>
      </c>
    </row>
    <row r="3169" spans="22:46" x14ac:dyDescent="0.3">
      <c r="V3169">
        <v>3168</v>
      </c>
      <c r="W3169" t="s">
        <v>7079</v>
      </c>
      <c r="X3169" s="1">
        <v>42672</v>
      </c>
      <c r="Y3169" t="s">
        <v>6153</v>
      </c>
      <c r="Z3169" t="s">
        <v>207</v>
      </c>
      <c r="AA3169" t="s">
        <v>1436</v>
      </c>
      <c r="AB3169" t="s">
        <v>1437</v>
      </c>
      <c r="AC3169" t="s">
        <v>25</v>
      </c>
      <c r="AD3169" t="s">
        <v>26</v>
      </c>
      <c r="AE3169" t="s">
        <v>3733</v>
      </c>
      <c r="AF3169" t="s">
        <v>267</v>
      </c>
      <c r="AG3169">
        <v>48911</v>
      </c>
      <c r="AH3169" t="s">
        <v>111</v>
      </c>
      <c r="AI3169" t="s">
        <v>1246</v>
      </c>
      <c r="AJ3169" t="s">
        <v>31</v>
      </c>
      <c r="AK3169" t="s">
        <v>67</v>
      </c>
      <c r="AL3169" t="s">
        <v>1247</v>
      </c>
      <c r="AM3169">
        <v>67</v>
      </c>
      <c r="AN3169">
        <v>5</v>
      </c>
      <c r="AO3169">
        <v>0</v>
      </c>
      <c r="AP3169">
        <v>32.159999999999997</v>
      </c>
      <c r="AQ3169">
        <f>YEAR(Table1[[#This Row],[Order Date]])</f>
        <v>2016</v>
      </c>
      <c r="AR3169" t="str">
        <f>TEXT(Table1[[#This Row],[Order Date]],"mmmm")</f>
        <v>October</v>
      </c>
      <c r="AS3169" t="str">
        <f>"Q"&amp;ROUNDUP(MONTH(Table1[[#This Row],[Order Date]])/3,0)</f>
        <v>Q4</v>
      </c>
      <c r="AT3169">
        <f>IF(Table1[[#This Row],[Sales]]=0,0,Table1[[#This Row],[Profit]]/Table1[[#This Row],[Sales]])</f>
        <v>0.47999999999999993</v>
      </c>
    </row>
    <row r="3170" spans="22:46" x14ac:dyDescent="0.3">
      <c r="V3170">
        <v>3169</v>
      </c>
      <c r="W3170" t="s">
        <v>7080</v>
      </c>
      <c r="X3170" s="1">
        <v>42518</v>
      </c>
      <c r="Y3170" s="1">
        <v>42435</v>
      </c>
      <c r="Z3170" t="s">
        <v>51</v>
      </c>
      <c r="AA3170" t="s">
        <v>1627</v>
      </c>
      <c r="AB3170" t="s">
        <v>1628</v>
      </c>
      <c r="AC3170" t="s">
        <v>41</v>
      </c>
      <c r="AD3170" t="s">
        <v>26</v>
      </c>
      <c r="AE3170" t="s">
        <v>6296</v>
      </c>
      <c r="AF3170" t="s">
        <v>55</v>
      </c>
      <c r="AG3170">
        <v>32303</v>
      </c>
      <c r="AH3170" t="s">
        <v>29</v>
      </c>
      <c r="AI3170" t="s">
        <v>5527</v>
      </c>
      <c r="AJ3170" t="s">
        <v>31</v>
      </c>
      <c r="AK3170" t="s">
        <v>35</v>
      </c>
      <c r="AL3170" t="s">
        <v>5528</v>
      </c>
      <c r="AM3170">
        <v>390.27199999999999</v>
      </c>
      <c r="AN3170">
        <v>8</v>
      </c>
      <c r="AO3170">
        <v>0.2</v>
      </c>
      <c r="AP3170">
        <v>-24.391999999999999</v>
      </c>
      <c r="AQ3170">
        <f>YEAR(Table1[[#This Row],[Order Date]])</f>
        <v>2016</v>
      </c>
      <c r="AR3170" t="str">
        <f>TEXT(Table1[[#This Row],[Order Date]],"mmmm")</f>
        <v>May</v>
      </c>
      <c r="AS3170" t="str">
        <f>"Q"&amp;ROUNDUP(MONTH(Table1[[#This Row],[Order Date]])/3,0)</f>
        <v>Q2</v>
      </c>
      <c r="AT3170">
        <f>IF(Table1[[#This Row],[Sales]]=0,0,Table1[[#This Row],[Profit]]/Table1[[#This Row],[Sales]])</f>
        <v>-6.25E-2</v>
      </c>
    </row>
    <row r="3171" spans="22:46" x14ac:dyDescent="0.3">
      <c r="V3171">
        <v>3170</v>
      </c>
      <c r="W3171" t="s">
        <v>7080</v>
      </c>
      <c r="X3171" s="1">
        <v>42518</v>
      </c>
      <c r="Y3171" s="1">
        <v>42435</v>
      </c>
      <c r="Z3171" t="s">
        <v>51</v>
      </c>
      <c r="AA3171" t="s">
        <v>1627</v>
      </c>
      <c r="AB3171" t="s">
        <v>1628</v>
      </c>
      <c r="AC3171" t="s">
        <v>41</v>
      </c>
      <c r="AD3171" t="s">
        <v>26</v>
      </c>
      <c r="AE3171" t="s">
        <v>6296</v>
      </c>
      <c r="AF3171" t="s">
        <v>55</v>
      </c>
      <c r="AG3171">
        <v>32303</v>
      </c>
      <c r="AH3171" t="s">
        <v>29</v>
      </c>
      <c r="AI3171" t="s">
        <v>1993</v>
      </c>
      <c r="AJ3171" t="s">
        <v>46</v>
      </c>
      <c r="AK3171" t="s">
        <v>94</v>
      </c>
      <c r="AL3171" t="s">
        <v>1994</v>
      </c>
      <c r="AM3171">
        <v>62.192</v>
      </c>
      <c r="AN3171">
        <v>13</v>
      </c>
      <c r="AO3171">
        <v>0.2</v>
      </c>
      <c r="AP3171">
        <v>19.434999999999999</v>
      </c>
      <c r="AQ3171">
        <f>YEAR(Table1[[#This Row],[Order Date]])</f>
        <v>2016</v>
      </c>
      <c r="AR3171" t="str">
        <f>TEXT(Table1[[#This Row],[Order Date]],"mmmm")</f>
        <v>May</v>
      </c>
      <c r="AS3171" t="str">
        <f>"Q"&amp;ROUNDUP(MONTH(Table1[[#This Row],[Order Date]])/3,0)</f>
        <v>Q2</v>
      </c>
      <c r="AT3171">
        <f>IF(Table1[[#This Row],[Sales]]=0,0,Table1[[#This Row],[Profit]]/Table1[[#This Row],[Sales]])</f>
        <v>0.3125</v>
      </c>
    </row>
    <row r="3172" spans="22:46" x14ac:dyDescent="0.3">
      <c r="V3172">
        <v>3171</v>
      </c>
      <c r="W3172" t="s">
        <v>7081</v>
      </c>
      <c r="X3172" s="1">
        <v>43090</v>
      </c>
      <c r="Y3172" t="s">
        <v>3406</v>
      </c>
      <c r="Z3172" t="s">
        <v>22</v>
      </c>
      <c r="AA3172" t="s">
        <v>118</v>
      </c>
      <c r="AB3172" t="s">
        <v>119</v>
      </c>
      <c r="AC3172" t="s">
        <v>25</v>
      </c>
      <c r="AD3172" t="s">
        <v>26</v>
      </c>
      <c r="AE3172" t="s">
        <v>432</v>
      </c>
      <c r="AF3172" t="s">
        <v>433</v>
      </c>
      <c r="AG3172">
        <v>29203</v>
      </c>
      <c r="AH3172" t="s">
        <v>29</v>
      </c>
      <c r="AI3172" t="s">
        <v>6484</v>
      </c>
      <c r="AJ3172" t="s">
        <v>46</v>
      </c>
      <c r="AK3172" t="s">
        <v>77</v>
      </c>
      <c r="AL3172" t="s">
        <v>6485</v>
      </c>
      <c r="AM3172">
        <v>23.88</v>
      </c>
      <c r="AN3172">
        <v>6</v>
      </c>
      <c r="AO3172">
        <v>0</v>
      </c>
      <c r="AP3172">
        <v>11.223599999999999</v>
      </c>
      <c r="AQ3172">
        <f>YEAR(Table1[[#This Row],[Order Date]])</f>
        <v>2017</v>
      </c>
      <c r="AR3172" t="str">
        <f>TEXT(Table1[[#This Row],[Order Date]],"mmmm")</f>
        <v>December</v>
      </c>
      <c r="AS3172" t="str">
        <f>"Q"&amp;ROUNDUP(MONTH(Table1[[#This Row],[Order Date]])/3,0)</f>
        <v>Q4</v>
      </c>
      <c r="AT3172">
        <f>IF(Table1[[#This Row],[Sales]]=0,0,Table1[[#This Row],[Profit]]/Table1[[#This Row],[Sales]])</f>
        <v>0.47</v>
      </c>
    </row>
    <row r="3173" spans="22:46" x14ac:dyDescent="0.3">
      <c r="V3173">
        <v>3172</v>
      </c>
      <c r="W3173" t="s">
        <v>7082</v>
      </c>
      <c r="X3173" s="1">
        <v>42450</v>
      </c>
      <c r="Y3173" t="s">
        <v>4202</v>
      </c>
      <c r="Z3173" t="s">
        <v>51</v>
      </c>
      <c r="AA3173" t="s">
        <v>4218</v>
      </c>
      <c r="AB3173" t="s">
        <v>4219</v>
      </c>
      <c r="AC3173" t="s">
        <v>25</v>
      </c>
      <c r="AD3173" t="s">
        <v>26</v>
      </c>
      <c r="AE3173" t="s">
        <v>342</v>
      </c>
      <c r="AF3173" t="s">
        <v>233</v>
      </c>
      <c r="AG3173">
        <v>60623</v>
      </c>
      <c r="AH3173" t="s">
        <v>111</v>
      </c>
      <c r="AI3173" t="s">
        <v>3280</v>
      </c>
      <c r="AJ3173" t="s">
        <v>46</v>
      </c>
      <c r="AK3173" t="s">
        <v>77</v>
      </c>
      <c r="AL3173" t="s">
        <v>3281</v>
      </c>
      <c r="AM3173">
        <v>3.1680000000000001</v>
      </c>
      <c r="AN3173">
        <v>2</v>
      </c>
      <c r="AO3173">
        <v>0.8</v>
      </c>
      <c r="AP3173">
        <v>-4.7519999999999998</v>
      </c>
      <c r="AQ3173">
        <f>YEAR(Table1[[#This Row],[Order Date]])</f>
        <v>2016</v>
      </c>
      <c r="AR3173" t="str">
        <f>TEXT(Table1[[#This Row],[Order Date]],"mmmm")</f>
        <v>March</v>
      </c>
      <c r="AS3173" t="str">
        <f>"Q"&amp;ROUNDUP(MONTH(Table1[[#This Row],[Order Date]])/3,0)</f>
        <v>Q1</v>
      </c>
      <c r="AT3173">
        <f>IF(Table1[[#This Row],[Sales]]=0,0,Table1[[#This Row],[Profit]]/Table1[[#This Row],[Sales]])</f>
        <v>-1.4999999999999998</v>
      </c>
    </row>
    <row r="3174" spans="22:46" x14ac:dyDescent="0.3">
      <c r="V3174">
        <v>3173</v>
      </c>
      <c r="W3174" t="s">
        <v>7082</v>
      </c>
      <c r="X3174" s="1">
        <v>42450</v>
      </c>
      <c r="Y3174" t="s">
        <v>4202</v>
      </c>
      <c r="Z3174" t="s">
        <v>51</v>
      </c>
      <c r="AA3174" t="s">
        <v>4218</v>
      </c>
      <c r="AB3174" t="s">
        <v>4219</v>
      </c>
      <c r="AC3174" t="s">
        <v>25</v>
      </c>
      <c r="AD3174" t="s">
        <v>26</v>
      </c>
      <c r="AE3174" t="s">
        <v>342</v>
      </c>
      <c r="AF3174" t="s">
        <v>233</v>
      </c>
      <c r="AG3174">
        <v>60623</v>
      </c>
      <c r="AH3174" t="s">
        <v>111</v>
      </c>
      <c r="AI3174" t="s">
        <v>2918</v>
      </c>
      <c r="AJ3174" t="s">
        <v>31</v>
      </c>
      <c r="AK3174" t="s">
        <v>35</v>
      </c>
      <c r="AL3174" t="s">
        <v>2919</v>
      </c>
      <c r="AM3174">
        <v>528.42999999999995</v>
      </c>
      <c r="AN3174">
        <v>5</v>
      </c>
      <c r="AO3174">
        <v>0.3</v>
      </c>
      <c r="AP3174">
        <v>0</v>
      </c>
      <c r="AQ3174">
        <f>YEAR(Table1[[#This Row],[Order Date]])</f>
        <v>2016</v>
      </c>
      <c r="AR3174" t="str">
        <f>TEXT(Table1[[#This Row],[Order Date]],"mmmm")</f>
        <v>March</v>
      </c>
      <c r="AS3174" t="str">
        <f>"Q"&amp;ROUNDUP(MONTH(Table1[[#This Row],[Order Date]])/3,0)</f>
        <v>Q1</v>
      </c>
      <c r="AT3174">
        <f>IF(Table1[[#This Row],[Sales]]=0,0,Table1[[#This Row],[Profit]]/Table1[[#This Row],[Sales]])</f>
        <v>0</v>
      </c>
    </row>
    <row r="3175" spans="22:46" x14ac:dyDescent="0.3">
      <c r="V3175">
        <v>3174</v>
      </c>
      <c r="W3175" t="s">
        <v>7082</v>
      </c>
      <c r="X3175" s="1">
        <v>42450</v>
      </c>
      <c r="Y3175" t="s">
        <v>4202</v>
      </c>
      <c r="Z3175" t="s">
        <v>51</v>
      </c>
      <c r="AA3175" t="s">
        <v>4218</v>
      </c>
      <c r="AB3175" t="s">
        <v>4219</v>
      </c>
      <c r="AC3175" t="s">
        <v>25</v>
      </c>
      <c r="AD3175" t="s">
        <v>26</v>
      </c>
      <c r="AE3175" t="s">
        <v>342</v>
      </c>
      <c r="AF3175" t="s">
        <v>233</v>
      </c>
      <c r="AG3175">
        <v>60623</v>
      </c>
      <c r="AH3175" t="s">
        <v>111</v>
      </c>
      <c r="AI3175" t="s">
        <v>5698</v>
      </c>
      <c r="AJ3175" t="s">
        <v>46</v>
      </c>
      <c r="AK3175" t="s">
        <v>70</v>
      </c>
      <c r="AL3175" t="s">
        <v>5699</v>
      </c>
      <c r="AM3175">
        <v>13.391999999999999</v>
      </c>
      <c r="AN3175">
        <v>3</v>
      </c>
      <c r="AO3175">
        <v>0.2</v>
      </c>
      <c r="AP3175">
        <v>1.5065999999999999</v>
      </c>
      <c r="AQ3175">
        <f>YEAR(Table1[[#This Row],[Order Date]])</f>
        <v>2016</v>
      </c>
      <c r="AR3175" t="str">
        <f>TEXT(Table1[[#This Row],[Order Date]],"mmmm")</f>
        <v>March</v>
      </c>
      <c r="AS3175" t="str">
        <f>"Q"&amp;ROUNDUP(MONTH(Table1[[#This Row],[Order Date]])/3,0)</f>
        <v>Q1</v>
      </c>
      <c r="AT3175">
        <f>IF(Table1[[#This Row],[Sales]]=0,0,Table1[[#This Row],[Profit]]/Table1[[#This Row],[Sales]])</f>
        <v>0.1125</v>
      </c>
    </row>
    <row r="3176" spans="22:46" x14ac:dyDescent="0.3">
      <c r="V3176">
        <v>3175</v>
      </c>
      <c r="W3176" t="s">
        <v>7083</v>
      </c>
      <c r="X3176" s="1">
        <v>43050</v>
      </c>
      <c r="Y3176" t="s">
        <v>4528</v>
      </c>
      <c r="Z3176" t="s">
        <v>51</v>
      </c>
      <c r="AA3176" t="s">
        <v>2060</v>
      </c>
      <c r="AB3176" t="s">
        <v>2061</v>
      </c>
      <c r="AC3176" t="s">
        <v>25</v>
      </c>
      <c r="AD3176" t="s">
        <v>26</v>
      </c>
      <c r="AE3176" t="s">
        <v>993</v>
      </c>
      <c r="AF3176" t="s">
        <v>267</v>
      </c>
      <c r="AG3176">
        <v>48227</v>
      </c>
      <c r="AH3176" t="s">
        <v>111</v>
      </c>
      <c r="AI3176" t="s">
        <v>7084</v>
      </c>
      <c r="AJ3176" t="s">
        <v>46</v>
      </c>
      <c r="AK3176" t="s">
        <v>70</v>
      </c>
      <c r="AL3176" t="s">
        <v>7085</v>
      </c>
      <c r="AM3176">
        <v>181.86</v>
      </c>
      <c r="AN3176">
        <v>7</v>
      </c>
      <c r="AO3176">
        <v>0</v>
      </c>
      <c r="AP3176">
        <v>50.9208</v>
      </c>
      <c r="AQ3176">
        <f>YEAR(Table1[[#This Row],[Order Date]])</f>
        <v>2017</v>
      </c>
      <c r="AR3176" t="str">
        <f>TEXT(Table1[[#This Row],[Order Date]],"mmmm")</f>
        <v>November</v>
      </c>
      <c r="AS3176" t="str">
        <f>"Q"&amp;ROUNDUP(MONTH(Table1[[#This Row],[Order Date]])/3,0)</f>
        <v>Q4</v>
      </c>
      <c r="AT3176">
        <f>IF(Table1[[#This Row],[Sales]]=0,0,Table1[[#This Row],[Profit]]/Table1[[#This Row],[Sales]])</f>
        <v>0.27999999999999997</v>
      </c>
    </row>
    <row r="3177" spans="22:46" x14ac:dyDescent="0.3">
      <c r="V3177">
        <v>3176</v>
      </c>
      <c r="W3177" t="s">
        <v>7086</v>
      </c>
      <c r="X3177" s="1">
        <v>43001</v>
      </c>
      <c r="Y3177" t="s">
        <v>2599</v>
      </c>
      <c r="Z3177" t="s">
        <v>51</v>
      </c>
      <c r="AA3177" t="s">
        <v>2577</v>
      </c>
      <c r="AB3177" t="s">
        <v>2578</v>
      </c>
      <c r="AC3177" t="s">
        <v>25</v>
      </c>
      <c r="AD3177" t="s">
        <v>26</v>
      </c>
      <c r="AE3177" t="s">
        <v>5962</v>
      </c>
      <c r="AF3177" t="s">
        <v>516</v>
      </c>
      <c r="AG3177">
        <v>80525</v>
      </c>
      <c r="AH3177" t="s">
        <v>44</v>
      </c>
      <c r="AI3177" t="s">
        <v>3503</v>
      </c>
      <c r="AJ3177" t="s">
        <v>31</v>
      </c>
      <c r="AK3177" t="s">
        <v>32</v>
      </c>
      <c r="AL3177" t="s">
        <v>3504</v>
      </c>
      <c r="AM3177">
        <v>180.58799999999999</v>
      </c>
      <c r="AN3177">
        <v>2</v>
      </c>
      <c r="AO3177">
        <v>0.7</v>
      </c>
      <c r="AP3177">
        <v>-240.78399999999999</v>
      </c>
      <c r="AQ3177">
        <f>YEAR(Table1[[#This Row],[Order Date]])</f>
        <v>2017</v>
      </c>
      <c r="AR3177" t="str">
        <f>TEXT(Table1[[#This Row],[Order Date]],"mmmm")</f>
        <v>September</v>
      </c>
      <c r="AS3177" t="str">
        <f>"Q"&amp;ROUNDUP(MONTH(Table1[[#This Row],[Order Date]])/3,0)</f>
        <v>Q3</v>
      </c>
      <c r="AT3177">
        <f>IF(Table1[[#This Row],[Sales]]=0,0,Table1[[#This Row],[Profit]]/Table1[[#This Row],[Sales]])</f>
        <v>-1.3333333333333333</v>
      </c>
    </row>
    <row r="3178" spans="22:46" x14ac:dyDescent="0.3">
      <c r="V3178">
        <v>3177</v>
      </c>
      <c r="W3178" t="s">
        <v>7086</v>
      </c>
      <c r="X3178" s="1">
        <v>43001</v>
      </c>
      <c r="Y3178" t="s">
        <v>2599</v>
      </c>
      <c r="Z3178" t="s">
        <v>51</v>
      </c>
      <c r="AA3178" t="s">
        <v>2577</v>
      </c>
      <c r="AB3178" t="s">
        <v>2578</v>
      </c>
      <c r="AC3178" t="s">
        <v>25</v>
      </c>
      <c r="AD3178" t="s">
        <v>26</v>
      </c>
      <c r="AE3178" t="s">
        <v>5962</v>
      </c>
      <c r="AF3178" t="s">
        <v>516</v>
      </c>
      <c r="AG3178">
        <v>80525</v>
      </c>
      <c r="AH3178" t="s">
        <v>44</v>
      </c>
      <c r="AI3178" t="s">
        <v>4690</v>
      </c>
      <c r="AJ3178" t="s">
        <v>73</v>
      </c>
      <c r="AK3178" t="s">
        <v>176</v>
      </c>
      <c r="AL3178" t="s">
        <v>4691</v>
      </c>
      <c r="AM3178">
        <v>47.984000000000002</v>
      </c>
      <c r="AN3178">
        <v>2</v>
      </c>
      <c r="AO3178">
        <v>0.2</v>
      </c>
      <c r="AP3178">
        <v>0.5998</v>
      </c>
      <c r="AQ3178">
        <f>YEAR(Table1[[#This Row],[Order Date]])</f>
        <v>2017</v>
      </c>
      <c r="AR3178" t="str">
        <f>TEXT(Table1[[#This Row],[Order Date]],"mmmm")</f>
        <v>September</v>
      </c>
      <c r="AS3178" t="str">
        <f>"Q"&amp;ROUNDUP(MONTH(Table1[[#This Row],[Order Date]])/3,0)</f>
        <v>Q3</v>
      </c>
      <c r="AT3178">
        <f>IF(Table1[[#This Row],[Sales]]=0,0,Table1[[#This Row],[Profit]]/Table1[[#This Row],[Sales]])</f>
        <v>1.2499999999999999E-2</v>
      </c>
    </row>
    <row r="3179" spans="22:46" x14ac:dyDescent="0.3">
      <c r="V3179">
        <v>3178</v>
      </c>
      <c r="W3179" t="s">
        <v>7087</v>
      </c>
      <c r="X3179" s="1">
        <v>42988</v>
      </c>
      <c r="Y3179" s="1">
        <v>43017</v>
      </c>
      <c r="Z3179" t="s">
        <v>1450</v>
      </c>
      <c r="AA3179" t="s">
        <v>1263</v>
      </c>
      <c r="AB3179" t="s">
        <v>1264</v>
      </c>
      <c r="AC3179" t="s">
        <v>25</v>
      </c>
      <c r="AD3179" t="s">
        <v>26</v>
      </c>
      <c r="AE3179" t="s">
        <v>300</v>
      </c>
      <c r="AF3179" t="s">
        <v>301</v>
      </c>
      <c r="AG3179">
        <v>10024</v>
      </c>
      <c r="AH3179" t="s">
        <v>160</v>
      </c>
      <c r="AI3179" t="s">
        <v>4174</v>
      </c>
      <c r="AJ3179" t="s">
        <v>46</v>
      </c>
      <c r="AK3179" t="s">
        <v>94</v>
      </c>
      <c r="AL3179" t="s">
        <v>4175</v>
      </c>
      <c r="AM3179">
        <v>18.760000000000002</v>
      </c>
      <c r="AN3179">
        <v>2</v>
      </c>
      <c r="AO3179">
        <v>0</v>
      </c>
      <c r="AP3179">
        <v>9.0047999999999995</v>
      </c>
      <c r="AQ3179">
        <f>YEAR(Table1[[#This Row],[Order Date]])</f>
        <v>2017</v>
      </c>
      <c r="AR3179" t="str">
        <f>TEXT(Table1[[#This Row],[Order Date]],"mmmm")</f>
        <v>September</v>
      </c>
      <c r="AS3179" t="str">
        <f>"Q"&amp;ROUNDUP(MONTH(Table1[[#This Row],[Order Date]])/3,0)</f>
        <v>Q3</v>
      </c>
      <c r="AT3179">
        <f>IF(Table1[[#This Row],[Sales]]=0,0,Table1[[#This Row],[Profit]]/Table1[[#This Row],[Sales]])</f>
        <v>0.47999999999999993</v>
      </c>
    </row>
    <row r="3180" spans="22:46" x14ac:dyDescent="0.3">
      <c r="V3180">
        <v>3179</v>
      </c>
      <c r="W3180" t="s">
        <v>7088</v>
      </c>
      <c r="X3180" s="1">
        <v>43074</v>
      </c>
      <c r="Y3180" s="1">
        <v>43051</v>
      </c>
      <c r="Z3180" t="s">
        <v>51</v>
      </c>
      <c r="AA3180" t="s">
        <v>3975</v>
      </c>
      <c r="AB3180" t="s">
        <v>3976</v>
      </c>
      <c r="AC3180" t="s">
        <v>41</v>
      </c>
      <c r="AD3180" t="s">
        <v>26</v>
      </c>
      <c r="AE3180" t="s">
        <v>300</v>
      </c>
      <c r="AF3180" t="s">
        <v>301</v>
      </c>
      <c r="AG3180">
        <v>10011</v>
      </c>
      <c r="AH3180" t="s">
        <v>160</v>
      </c>
      <c r="AI3180" t="s">
        <v>66</v>
      </c>
      <c r="AJ3180" t="s">
        <v>31</v>
      </c>
      <c r="AK3180" t="s">
        <v>67</v>
      </c>
      <c r="AL3180" t="s">
        <v>68</v>
      </c>
      <c r="AM3180">
        <v>20.94</v>
      </c>
      <c r="AN3180">
        <v>3</v>
      </c>
      <c r="AO3180">
        <v>0</v>
      </c>
      <c r="AP3180">
        <v>6.0726000000000004</v>
      </c>
      <c r="AQ3180">
        <f>YEAR(Table1[[#This Row],[Order Date]])</f>
        <v>2017</v>
      </c>
      <c r="AR3180" t="str">
        <f>TEXT(Table1[[#This Row],[Order Date]],"mmmm")</f>
        <v>December</v>
      </c>
      <c r="AS3180" t="str">
        <f>"Q"&amp;ROUNDUP(MONTH(Table1[[#This Row],[Order Date]])/3,0)</f>
        <v>Q4</v>
      </c>
      <c r="AT3180">
        <f>IF(Table1[[#This Row],[Sales]]=0,0,Table1[[#This Row],[Profit]]/Table1[[#This Row],[Sales]])</f>
        <v>0.28999999999999998</v>
      </c>
    </row>
    <row r="3181" spans="22:46" x14ac:dyDescent="0.3">
      <c r="V3181">
        <v>3180</v>
      </c>
      <c r="W3181" t="s">
        <v>7088</v>
      </c>
      <c r="X3181" s="1">
        <v>43074</v>
      </c>
      <c r="Y3181" s="1">
        <v>43051</v>
      </c>
      <c r="Z3181" t="s">
        <v>51</v>
      </c>
      <c r="AA3181" t="s">
        <v>3975</v>
      </c>
      <c r="AB3181" t="s">
        <v>3976</v>
      </c>
      <c r="AC3181" t="s">
        <v>41</v>
      </c>
      <c r="AD3181" t="s">
        <v>26</v>
      </c>
      <c r="AE3181" t="s">
        <v>300</v>
      </c>
      <c r="AF3181" t="s">
        <v>301</v>
      </c>
      <c r="AG3181">
        <v>10011</v>
      </c>
      <c r="AH3181" t="s">
        <v>160</v>
      </c>
      <c r="AI3181" t="s">
        <v>685</v>
      </c>
      <c r="AJ3181" t="s">
        <v>31</v>
      </c>
      <c r="AK3181" t="s">
        <v>67</v>
      </c>
      <c r="AL3181" t="s">
        <v>686</v>
      </c>
      <c r="AM3181">
        <v>58.68</v>
      </c>
      <c r="AN3181">
        <v>2</v>
      </c>
      <c r="AO3181">
        <v>0</v>
      </c>
      <c r="AP3181">
        <v>18.190799999999999</v>
      </c>
      <c r="AQ3181">
        <f>YEAR(Table1[[#This Row],[Order Date]])</f>
        <v>2017</v>
      </c>
      <c r="AR3181" t="str">
        <f>TEXT(Table1[[#This Row],[Order Date]],"mmmm")</f>
        <v>December</v>
      </c>
      <c r="AS3181" t="str">
        <f>"Q"&amp;ROUNDUP(MONTH(Table1[[#This Row],[Order Date]])/3,0)</f>
        <v>Q4</v>
      </c>
      <c r="AT3181">
        <f>IF(Table1[[#This Row],[Sales]]=0,0,Table1[[#This Row],[Profit]]/Table1[[#This Row],[Sales]])</f>
        <v>0.31</v>
      </c>
    </row>
    <row r="3182" spans="22:46" x14ac:dyDescent="0.3">
      <c r="V3182">
        <v>3181</v>
      </c>
      <c r="W3182" t="s">
        <v>7088</v>
      </c>
      <c r="X3182" s="1">
        <v>43074</v>
      </c>
      <c r="Y3182" s="1">
        <v>43051</v>
      </c>
      <c r="Z3182" t="s">
        <v>51</v>
      </c>
      <c r="AA3182" t="s">
        <v>3975</v>
      </c>
      <c r="AB3182" t="s">
        <v>3976</v>
      </c>
      <c r="AC3182" t="s">
        <v>41</v>
      </c>
      <c r="AD3182" t="s">
        <v>26</v>
      </c>
      <c r="AE3182" t="s">
        <v>300</v>
      </c>
      <c r="AF3182" t="s">
        <v>301</v>
      </c>
      <c r="AG3182">
        <v>10011</v>
      </c>
      <c r="AH3182" t="s">
        <v>160</v>
      </c>
      <c r="AI3182" t="s">
        <v>2070</v>
      </c>
      <c r="AJ3182" t="s">
        <v>46</v>
      </c>
      <c r="AK3182" t="s">
        <v>80</v>
      </c>
      <c r="AL3182" t="s">
        <v>2071</v>
      </c>
      <c r="AM3182">
        <v>254.9</v>
      </c>
      <c r="AN3182">
        <v>5</v>
      </c>
      <c r="AO3182">
        <v>0</v>
      </c>
      <c r="AP3182">
        <v>68.822999999999993</v>
      </c>
      <c r="AQ3182">
        <f>YEAR(Table1[[#This Row],[Order Date]])</f>
        <v>2017</v>
      </c>
      <c r="AR3182" t="str">
        <f>TEXT(Table1[[#This Row],[Order Date]],"mmmm")</f>
        <v>December</v>
      </c>
      <c r="AS3182" t="str">
        <f>"Q"&amp;ROUNDUP(MONTH(Table1[[#This Row],[Order Date]])/3,0)</f>
        <v>Q4</v>
      </c>
      <c r="AT3182">
        <f>IF(Table1[[#This Row],[Sales]]=0,0,Table1[[#This Row],[Profit]]/Table1[[#This Row],[Sales]])</f>
        <v>0.26999999999999996</v>
      </c>
    </row>
    <row r="3183" spans="22:46" x14ac:dyDescent="0.3">
      <c r="V3183">
        <v>3182</v>
      </c>
      <c r="W3183" t="s">
        <v>7089</v>
      </c>
      <c r="X3183" s="1">
        <v>43048</v>
      </c>
      <c r="Y3183" s="1">
        <v>43080</v>
      </c>
      <c r="Z3183" t="s">
        <v>22</v>
      </c>
      <c r="AA3183" t="s">
        <v>2947</v>
      </c>
      <c r="AB3183" t="s">
        <v>2948</v>
      </c>
      <c r="AC3183" t="s">
        <v>41</v>
      </c>
      <c r="AD3183" t="s">
        <v>26</v>
      </c>
      <c r="AE3183" t="s">
        <v>432</v>
      </c>
      <c r="AF3183" t="s">
        <v>3098</v>
      </c>
      <c r="AG3183">
        <v>21044</v>
      </c>
      <c r="AH3183" t="s">
        <v>160</v>
      </c>
      <c r="AI3183" t="s">
        <v>2375</v>
      </c>
      <c r="AJ3183" t="s">
        <v>46</v>
      </c>
      <c r="AK3183" t="s">
        <v>77</v>
      </c>
      <c r="AL3183" t="s">
        <v>2376</v>
      </c>
      <c r="AM3183">
        <v>9.64</v>
      </c>
      <c r="AN3183">
        <v>2</v>
      </c>
      <c r="AO3183">
        <v>0</v>
      </c>
      <c r="AP3183">
        <v>4.4344000000000001</v>
      </c>
      <c r="AQ3183">
        <f>YEAR(Table1[[#This Row],[Order Date]])</f>
        <v>2017</v>
      </c>
      <c r="AR3183" t="str">
        <f>TEXT(Table1[[#This Row],[Order Date]],"mmmm")</f>
        <v>November</v>
      </c>
      <c r="AS3183" t="str">
        <f>"Q"&amp;ROUNDUP(MONTH(Table1[[#This Row],[Order Date]])/3,0)</f>
        <v>Q4</v>
      </c>
      <c r="AT3183">
        <f>IF(Table1[[#This Row],[Sales]]=0,0,Table1[[#This Row],[Profit]]/Table1[[#This Row],[Sales]])</f>
        <v>0.45999999999999996</v>
      </c>
    </row>
    <row r="3184" spans="22:46" x14ac:dyDescent="0.3">
      <c r="V3184">
        <v>3183</v>
      </c>
      <c r="W3184" t="s">
        <v>7089</v>
      </c>
      <c r="X3184" s="1">
        <v>43048</v>
      </c>
      <c r="Y3184" s="1">
        <v>43080</v>
      </c>
      <c r="Z3184" t="s">
        <v>22</v>
      </c>
      <c r="AA3184" t="s">
        <v>2947</v>
      </c>
      <c r="AB3184" t="s">
        <v>2948</v>
      </c>
      <c r="AC3184" t="s">
        <v>41</v>
      </c>
      <c r="AD3184" t="s">
        <v>26</v>
      </c>
      <c r="AE3184" t="s">
        <v>432</v>
      </c>
      <c r="AF3184" t="s">
        <v>3098</v>
      </c>
      <c r="AG3184">
        <v>21044</v>
      </c>
      <c r="AH3184" t="s">
        <v>160</v>
      </c>
      <c r="AI3184" t="s">
        <v>3160</v>
      </c>
      <c r="AJ3184" t="s">
        <v>73</v>
      </c>
      <c r="AK3184" t="s">
        <v>176</v>
      </c>
      <c r="AL3184" t="s">
        <v>3161</v>
      </c>
      <c r="AM3184">
        <v>826.62</v>
      </c>
      <c r="AN3184">
        <v>3</v>
      </c>
      <c r="AO3184">
        <v>0</v>
      </c>
      <c r="AP3184">
        <v>355.44659999999999</v>
      </c>
      <c r="AQ3184">
        <f>YEAR(Table1[[#This Row],[Order Date]])</f>
        <v>2017</v>
      </c>
      <c r="AR3184" t="str">
        <f>TEXT(Table1[[#This Row],[Order Date]],"mmmm")</f>
        <v>November</v>
      </c>
      <c r="AS3184" t="str">
        <f>"Q"&amp;ROUNDUP(MONTH(Table1[[#This Row],[Order Date]])/3,0)</f>
        <v>Q4</v>
      </c>
      <c r="AT3184">
        <f>IF(Table1[[#This Row],[Sales]]=0,0,Table1[[#This Row],[Profit]]/Table1[[#This Row],[Sales]])</f>
        <v>0.43</v>
      </c>
    </row>
    <row r="3185" spans="22:46" x14ac:dyDescent="0.3">
      <c r="V3185">
        <v>3184</v>
      </c>
      <c r="W3185" t="s">
        <v>7089</v>
      </c>
      <c r="X3185" s="1">
        <v>43048</v>
      </c>
      <c r="Y3185" s="1">
        <v>43080</v>
      </c>
      <c r="Z3185" t="s">
        <v>22</v>
      </c>
      <c r="AA3185" t="s">
        <v>2947</v>
      </c>
      <c r="AB3185" t="s">
        <v>2948</v>
      </c>
      <c r="AC3185" t="s">
        <v>41</v>
      </c>
      <c r="AD3185" t="s">
        <v>26</v>
      </c>
      <c r="AE3185" t="s">
        <v>432</v>
      </c>
      <c r="AF3185" t="s">
        <v>3098</v>
      </c>
      <c r="AG3185">
        <v>21044</v>
      </c>
      <c r="AH3185" t="s">
        <v>160</v>
      </c>
      <c r="AI3185" t="s">
        <v>1141</v>
      </c>
      <c r="AJ3185" t="s">
        <v>46</v>
      </c>
      <c r="AK3185" t="s">
        <v>60</v>
      </c>
      <c r="AL3185" t="s">
        <v>1142</v>
      </c>
      <c r="AM3185">
        <v>1633.14</v>
      </c>
      <c r="AN3185">
        <v>9</v>
      </c>
      <c r="AO3185">
        <v>0</v>
      </c>
      <c r="AP3185">
        <v>473.61059999999998</v>
      </c>
      <c r="AQ3185">
        <f>YEAR(Table1[[#This Row],[Order Date]])</f>
        <v>2017</v>
      </c>
      <c r="AR3185" t="str">
        <f>TEXT(Table1[[#This Row],[Order Date]],"mmmm")</f>
        <v>November</v>
      </c>
      <c r="AS3185" t="str">
        <f>"Q"&amp;ROUNDUP(MONTH(Table1[[#This Row],[Order Date]])/3,0)</f>
        <v>Q4</v>
      </c>
      <c r="AT3185">
        <f>IF(Table1[[#This Row],[Sales]]=0,0,Table1[[#This Row],[Profit]]/Table1[[#This Row],[Sales]])</f>
        <v>0.28999999999999998</v>
      </c>
    </row>
    <row r="3186" spans="22:46" x14ac:dyDescent="0.3">
      <c r="V3186">
        <v>3185</v>
      </c>
      <c r="W3186" t="s">
        <v>7089</v>
      </c>
      <c r="X3186" s="1">
        <v>43048</v>
      </c>
      <c r="Y3186" s="1">
        <v>43080</v>
      </c>
      <c r="Z3186" t="s">
        <v>22</v>
      </c>
      <c r="AA3186" t="s">
        <v>2947</v>
      </c>
      <c r="AB3186" t="s">
        <v>2948</v>
      </c>
      <c r="AC3186" t="s">
        <v>41</v>
      </c>
      <c r="AD3186" t="s">
        <v>26</v>
      </c>
      <c r="AE3186" t="s">
        <v>432</v>
      </c>
      <c r="AF3186" t="s">
        <v>3098</v>
      </c>
      <c r="AG3186">
        <v>21044</v>
      </c>
      <c r="AH3186" t="s">
        <v>160</v>
      </c>
      <c r="AI3186" t="s">
        <v>1141</v>
      </c>
      <c r="AJ3186" t="s">
        <v>46</v>
      </c>
      <c r="AK3186" t="s">
        <v>60</v>
      </c>
      <c r="AL3186" t="s">
        <v>1142</v>
      </c>
      <c r="AM3186">
        <v>544.38</v>
      </c>
      <c r="AN3186">
        <v>3</v>
      </c>
      <c r="AO3186">
        <v>0</v>
      </c>
      <c r="AP3186">
        <v>157.87020000000001</v>
      </c>
      <c r="AQ3186">
        <f>YEAR(Table1[[#This Row],[Order Date]])</f>
        <v>2017</v>
      </c>
      <c r="AR3186" t="str">
        <f>TEXT(Table1[[#This Row],[Order Date]],"mmmm")</f>
        <v>November</v>
      </c>
      <c r="AS3186" t="str">
        <f>"Q"&amp;ROUNDUP(MONTH(Table1[[#This Row],[Order Date]])/3,0)</f>
        <v>Q4</v>
      </c>
      <c r="AT3186">
        <f>IF(Table1[[#This Row],[Sales]]=0,0,Table1[[#This Row],[Profit]]/Table1[[#This Row],[Sales]])</f>
        <v>0.29000000000000004</v>
      </c>
    </row>
    <row r="3187" spans="22:46" x14ac:dyDescent="0.3">
      <c r="V3187">
        <v>3186</v>
      </c>
      <c r="W3187" t="s">
        <v>7090</v>
      </c>
      <c r="X3187" s="1">
        <v>41950</v>
      </c>
      <c r="Y3187" s="1">
        <v>41893</v>
      </c>
      <c r="Z3187" t="s">
        <v>207</v>
      </c>
      <c r="AA3187" t="s">
        <v>5559</v>
      </c>
      <c r="AB3187" t="s">
        <v>5560</v>
      </c>
      <c r="AC3187" t="s">
        <v>41</v>
      </c>
      <c r="AD3187" t="s">
        <v>26</v>
      </c>
      <c r="AE3187" t="s">
        <v>203</v>
      </c>
      <c r="AF3187" t="s">
        <v>110</v>
      </c>
      <c r="AG3187">
        <v>77041</v>
      </c>
      <c r="AH3187" t="s">
        <v>111</v>
      </c>
      <c r="AI3187" t="s">
        <v>6000</v>
      </c>
      <c r="AJ3187" t="s">
        <v>46</v>
      </c>
      <c r="AK3187" t="s">
        <v>77</v>
      </c>
      <c r="AL3187" t="s">
        <v>6001</v>
      </c>
      <c r="AM3187">
        <v>26.045999999999999</v>
      </c>
      <c r="AN3187">
        <v>3</v>
      </c>
      <c r="AO3187">
        <v>0.8</v>
      </c>
      <c r="AP3187">
        <v>-44.278199999999998</v>
      </c>
      <c r="AQ3187">
        <f>YEAR(Table1[[#This Row],[Order Date]])</f>
        <v>2014</v>
      </c>
      <c r="AR3187" t="str">
        <f>TEXT(Table1[[#This Row],[Order Date]],"mmmm")</f>
        <v>November</v>
      </c>
      <c r="AS3187" t="str">
        <f>"Q"&amp;ROUNDUP(MONTH(Table1[[#This Row],[Order Date]])/3,0)</f>
        <v>Q4</v>
      </c>
      <c r="AT3187">
        <f>IF(Table1[[#This Row],[Sales]]=0,0,Table1[[#This Row],[Profit]]/Table1[[#This Row],[Sales]])</f>
        <v>-1.7</v>
      </c>
    </row>
    <row r="3188" spans="22:46" x14ac:dyDescent="0.3">
      <c r="V3188">
        <v>3187</v>
      </c>
      <c r="W3188" t="s">
        <v>7090</v>
      </c>
      <c r="X3188" s="1">
        <v>41950</v>
      </c>
      <c r="Y3188" s="1">
        <v>41893</v>
      </c>
      <c r="Z3188" t="s">
        <v>207</v>
      </c>
      <c r="AA3188" t="s">
        <v>5559</v>
      </c>
      <c r="AB3188" t="s">
        <v>5560</v>
      </c>
      <c r="AC3188" t="s">
        <v>41</v>
      </c>
      <c r="AD3188" t="s">
        <v>26</v>
      </c>
      <c r="AE3188" t="s">
        <v>203</v>
      </c>
      <c r="AF3188" t="s">
        <v>110</v>
      </c>
      <c r="AG3188">
        <v>77041</v>
      </c>
      <c r="AH3188" t="s">
        <v>111</v>
      </c>
      <c r="AI3188" t="s">
        <v>7091</v>
      </c>
      <c r="AJ3188" t="s">
        <v>46</v>
      </c>
      <c r="AK3188" t="s">
        <v>190</v>
      </c>
      <c r="AL3188" t="s">
        <v>755</v>
      </c>
      <c r="AM3188">
        <v>74.352000000000004</v>
      </c>
      <c r="AN3188">
        <v>3</v>
      </c>
      <c r="AO3188">
        <v>0.2</v>
      </c>
      <c r="AP3188">
        <v>26.9526</v>
      </c>
      <c r="AQ3188">
        <f>YEAR(Table1[[#This Row],[Order Date]])</f>
        <v>2014</v>
      </c>
      <c r="AR3188" t="str">
        <f>TEXT(Table1[[#This Row],[Order Date]],"mmmm")</f>
        <v>November</v>
      </c>
      <c r="AS3188" t="str">
        <f>"Q"&amp;ROUNDUP(MONTH(Table1[[#This Row],[Order Date]])/3,0)</f>
        <v>Q4</v>
      </c>
      <c r="AT3188">
        <f>IF(Table1[[#This Row],[Sales]]=0,0,Table1[[#This Row],[Profit]]/Table1[[#This Row],[Sales]])</f>
        <v>0.36249999999999999</v>
      </c>
    </row>
    <row r="3189" spans="22:46" x14ac:dyDescent="0.3">
      <c r="V3189">
        <v>3188</v>
      </c>
      <c r="W3189" t="s">
        <v>7092</v>
      </c>
      <c r="X3189" s="1">
        <v>42806</v>
      </c>
      <c r="Y3189" t="s">
        <v>2786</v>
      </c>
      <c r="Z3189" t="s">
        <v>51</v>
      </c>
      <c r="AA3189" t="s">
        <v>145</v>
      </c>
      <c r="AB3189" t="s">
        <v>146</v>
      </c>
      <c r="AC3189" t="s">
        <v>41</v>
      </c>
      <c r="AD3189" t="s">
        <v>26</v>
      </c>
      <c r="AE3189" t="s">
        <v>1399</v>
      </c>
      <c r="AF3189" t="s">
        <v>1400</v>
      </c>
      <c r="AG3189">
        <v>1852</v>
      </c>
      <c r="AH3189" t="s">
        <v>160</v>
      </c>
      <c r="AI3189" t="s">
        <v>3774</v>
      </c>
      <c r="AJ3189" t="s">
        <v>73</v>
      </c>
      <c r="AK3189" t="s">
        <v>74</v>
      </c>
      <c r="AL3189" t="s">
        <v>3775</v>
      </c>
      <c r="AM3189">
        <v>69.930000000000007</v>
      </c>
      <c r="AN3189">
        <v>7</v>
      </c>
      <c r="AO3189">
        <v>0</v>
      </c>
      <c r="AP3189">
        <v>32.1678</v>
      </c>
      <c r="AQ3189">
        <f>YEAR(Table1[[#This Row],[Order Date]])</f>
        <v>2017</v>
      </c>
      <c r="AR3189" t="str">
        <f>TEXT(Table1[[#This Row],[Order Date]],"mmmm")</f>
        <v>March</v>
      </c>
      <c r="AS3189" t="str">
        <f>"Q"&amp;ROUNDUP(MONTH(Table1[[#This Row],[Order Date]])/3,0)</f>
        <v>Q1</v>
      </c>
      <c r="AT3189">
        <f>IF(Table1[[#This Row],[Sales]]=0,0,Table1[[#This Row],[Profit]]/Table1[[#This Row],[Sales]])</f>
        <v>0.45999999999999996</v>
      </c>
    </row>
    <row r="3190" spans="22:46" x14ac:dyDescent="0.3">
      <c r="V3190">
        <v>3189</v>
      </c>
      <c r="W3190" t="s">
        <v>7093</v>
      </c>
      <c r="X3190" s="1">
        <v>43028</v>
      </c>
      <c r="Y3190" t="s">
        <v>5307</v>
      </c>
      <c r="Z3190" t="s">
        <v>22</v>
      </c>
      <c r="AA3190" t="s">
        <v>688</v>
      </c>
      <c r="AB3190" t="s">
        <v>689</v>
      </c>
      <c r="AC3190" t="s">
        <v>41</v>
      </c>
      <c r="AD3190" t="s">
        <v>26</v>
      </c>
      <c r="AE3190" t="s">
        <v>7094</v>
      </c>
      <c r="AF3190" t="s">
        <v>43</v>
      </c>
      <c r="AG3190">
        <v>95695</v>
      </c>
      <c r="AH3190" t="s">
        <v>44</v>
      </c>
      <c r="AI3190" t="s">
        <v>5267</v>
      </c>
      <c r="AJ3190" t="s">
        <v>46</v>
      </c>
      <c r="AK3190" t="s">
        <v>47</v>
      </c>
      <c r="AL3190" t="s">
        <v>5268</v>
      </c>
      <c r="AM3190">
        <v>3.75</v>
      </c>
      <c r="AN3190">
        <v>1</v>
      </c>
      <c r="AO3190">
        <v>0</v>
      </c>
      <c r="AP3190">
        <v>1.8</v>
      </c>
      <c r="AQ3190">
        <f>YEAR(Table1[[#This Row],[Order Date]])</f>
        <v>2017</v>
      </c>
      <c r="AR3190" t="str">
        <f>TEXT(Table1[[#This Row],[Order Date]],"mmmm")</f>
        <v>October</v>
      </c>
      <c r="AS3190" t="str">
        <f>"Q"&amp;ROUNDUP(MONTH(Table1[[#This Row],[Order Date]])/3,0)</f>
        <v>Q4</v>
      </c>
      <c r="AT3190">
        <f>IF(Table1[[#This Row],[Sales]]=0,0,Table1[[#This Row],[Profit]]/Table1[[#This Row],[Sales]])</f>
        <v>0.48000000000000004</v>
      </c>
    </row>
    <row r="3191" spans="22:46" x14ac:dyDescent="0.3">
      <c r="V3191">
        <v>3190</v>
      </c>
      <c r="W3191" t="s">
        <v>7093</v>
      </c>
      <c r="X3191" s="1">
        <v>43028</v>
      </c>
      <c r="Y3191" t="s">
        <v>5307</v>
      </c>
      <c r="Z3191" t="s">
        <v>22</v>
      </c>
      <c r="AA3191" t="s">
        <v>688</v>
      </c>
      <c r="AB3191" t="s">
        <v>689</v>
      </c>
      <c r="AC3191" t="s">
        <v>41</v>
      </c>
      <c r="AD3191" t="s">
        <v>26</v>
      </c>
      <c r="AE3191" t="s">
        <v>7094</v>
      </c>
      <c r="AF3191" t="s">
        <v>43</v>
      </c>
      <c r="AG3191">
        <v>95695</v>
      </c>
      <c r="AH3191" t="s">
        <v>44</v>
      </c>
      <c r="AI3191" t="s">
        <v>7095</v>
      </c>
      <c r="AJ3191" t="s">
        <v>46</v>
      </c>
      <c r="AK3191" t="s">
        <v>77</v>
      </c>
      <c r="AL3191" t="s">
        <v>7096</v>
      </c>
      <c r="AM3191">
        <v>20.928000000000001</v>
      </c>
      <c r="AN3191">
        <v>4</v>
      </c>
      <c r="AO3191">
        <v>0.2</v>
      </c>
      <c r="AP3191">
        <v>7.5864000000000003</v>
      </c>
      <c r="AQ3191">
        <f>YEAR(Table1[[#This Row],[Order Date]])</f>
        <v>2017</v>
      </c>
      <c r="AR3191" t="str">
        <f>TEXT(Table1[[#This Row],[Order Date]],"mmmm")</f>
        <v>October</v>
      </c>
      <c r="AS3191" t="str">
        <f>"Q"&amp;ROUNDUP(MONTH(Table1[[#This Row],[Order Date]])/3,0)</f>
        <v>Q4</v>
      </c>
      <c r="AT3191">
        <f>IF(Table1[[#This Row],[Sales]]=0,0,Table1[[#This Row],[Profit]]/Table1[[#This Row],[Sales]])</f>
        <v>0.36249999999999999</v>
      </c>
    </row>
    <row r="3192" spans="22:46" x14ac:dyDescent="0.3">
      <c r="V3192">
        <v>3191</v>
      </c>
      <c r="W3192" t="s">
        <v>7097</v>
      </c>
      <c r="X3192" s="1">
        <v>42365</v>
      </c>
      <c r="Y3192" s="1">
        <v>42370</v>
      </c>
      <c r="Z3192" t="s">
        <v>51</v>
      </c>
      <c r="AA3192" t="s">
        <v>6667</v>
      </c>
      <c r="AB3192" t="s">
        <v>6668</v>
      </c>
      <c r="AC3192" t="s">
        <v>108</v>
      </c>
      <c r="AD3192" t="s">
        <v>26</v>
      </c>
      <c r="AE3192" t="s">
        <v>342</v>
      </c>
      <c r="AF3192" t="s">
        <v>233</v>
      </c>
      <c r="AG3192">
        <v>60610</v>
      </c>
      <c r="AH3192" t="s">
        <v>111</v>
      </c>
      <c r="AI3192" t="s">
        <v>7098</v>
      </c>
      <c r="AJ3192" t="s">
        <v>46</v>
      </c>
      <c r="AK3192" t="s">
        <v>60</v>
      </c>
      <c r="AL3192" t="s">
        <v>7099</v>
      </c>
      <c r="AM3192">
        <v>12.672000000000001</v>
      </c>
      <c r="AN3192">
        <v>3</v>
      </c>
      <c r="AO3192">
        <v>0.2</v>
      </c>
      <c r="AP3192">
        <v>-3.1680000000000001</v>
      </c>
      <c r="AQ3192">
        <f>YEAR(Table1[[#This Row],[Order Date]])</f>
        <v>2015</v>
      </c>
      <c r="AR3192" t="str">
        <f>TEXT(Table1[[#This Row],[Order Date]],"mmmm")</f>
        <v>December</v>
      </c>
      <c r="AS3192" t="str">
        <f>"Q"&amp;ROUNDUP(MONTH(Table1[[#This Row],[Order Date]])/3,0)</f>
        <v>Q4</v>
      </c>
      <c r="AT3192">
        <f>IF(Table1[[#This Row],[Sales]]=0,0,Table1[[#This Row],[Profit]]/Table1[[#This Row],[Sales]])</f>
        <v>-0.25</v>
      </c>
    </row>
    <row r="3193" spans="22:46" x14ac:dyDescent="0.3">
      <c r="V3193">
        <v>3192</v>
      </c>
      <c r="W3193" t="s">
        <v>7100</v>
      </c>
      <c r="X3193" s="1">
        <v>43010</v>
      </c>
      <c r="Y3193" s="1">
        <v>42957</v>
      </c>
      <c r="Z3193" t="s">
        <v>51</v>
      </c>
      <c r="AA3193" t="s">
        <v>3175</v>
      </c>
      <c r="AB3193" t="s">
        <v>3176</v>
      </c>
      <c r="AC3193" t="s">
        <v>41</v>
      </c>
      <c r="AD3193" t="s">
        <v>26</v>
      </c>
      <c r="AE3193" t="s">
        <v>300</v>
      </c>
      <c r="AF3193" t="s">
        <v>301</v>
      </c>
      <c r="AG3193">
        <v>10035</v>
      </c>
      <c r="AH3193" t="s">
        <v>160</v>
      </c>
      <c r="AI3193" t="s">
        <v>3555</v>
      </c>
      <c r="AJ3193" t="s">
        <v>73</v>
      </c>
      <c r="AK3193" t="s">
        <v>74</v>
      </c>
      <c r="AL3193" t="s">
        <v>3556</v>
      </c>
      <c r="AM3193">
        <v>65.989999999999995</v>
      </c>
      <c r="AN3193">
        <v>1</v>
      </c>
      <c r="AO3193">
        <v>0</v>
      </c>
      <c r="AP3193">
        <v>17.157399999999999</v>
      </c>
      <c r="AQ3193">
        <f>YEAR(Table1[[#This Row],[Order Date]])</f>
        <v>2017</v>
      </c>
      <c r="AR3193" t="str">
        <f>TEXT(Table1[[#This Row],[Order Date]],"mmmm")</f>
        <v>October</v>
      </c>
      <c r="AS3193" t="str">
        <f>"Q"&amp;ROUNDUP(MONTH(Table1[[#This Row],[Order Date]])/3,0)</f>
        <v>Q4</v>
      </c>
      <c r="AT3193">
        <f>IF(Table1[[#This Row],[Sales]]=0,0,Table1[[#This Row],[Profit]]/Table1[[#This Row],[Sales]])</f>
        <v>0.26</v>
      </c>
    </row>
    <row r="3194" spans="22:46" x14ac:dyDescent="0.3">
      <c r="V3194">
        <v>3193</v>
      </c>
      <c r="W3194" t="s">
        <v>7101</v>
      </c>
      <c r="X3194" s="1">
        <v>42890</v>
      </c>
      <c r="Y3194" s="1">
        <v>42953</v>
      </c>
      <c r="Z3194" t="s">
        <v>51</v>
      </c>
      <c r="AA3194" t="s">
        <v>6100</v>
      </c>
      <c r="AB3194" t="s">
        <v>6101</v>
      </c>
      <c r="AC3194" t="s">
        <v>41</v>
      </c>
      <c r="AD3194" t="s">
        <v>26</v>
      </c>
      <c r="AE3194" t="s">
        <v>7102</v>
      </c>
      <c r="AF3194" t="s">
        <v>110</v>
      </c>
      <c r="AG3194">
        <v>77489</v>
      </c>
      <c r="AH3194" t="s">
        <v>111</v>
      </c>
      <c r="AI3194" t="s">
        <v>1150</v>
      </c>
      <c r="AJ3194" t="s">
        <v>46</v>
      </c>
      <c r="AK3194" t="s">
        <v>77</v>
      </c>
      <c r="AL3194" t="s">
        <v>1151</v>
      </c>
      <c r="AM3194">
        <v>6.37</v>
      </c>
      <c r="AN3194">
        <v>7</v>
      </c>
      <c r="AO3194">
        <v>0.8</v>
      </c>
      <c r="AP3194">
        <v>-9.5549999999999997</v>
      </c>
      <c r="AQ3194">
        <f>YEAR(Table1[[#This Row],[Order Date]])</f>
        <v>2017</v>
      </c>
      <c r="AR3194" t="str">
        <f>TEXT(Table1[[#This Row],[Order Date]],"mmmm")</f>
        <v>June</v>
      </c>
      <c r="AS3194" t="str">
        <f>"Q"&amp;ROUNDUP(MONTH(Table1[[#This Row],[Order Date]])/3,0)</f>
        <v>Q2</v>
      </c>
      <c r="AT3194">
        <f>IF(Table1[[#This Row],[Sales]]=0,0,Table1[[#This Row],[Profit]]/Table1[[#This Row],[Sales]])</f>
        <v>-1.5</v>
      </c>
    </row>
    <row r="3195" spans="22:46" x14ac:dyDescent="0.3">
      <c r="V3195">
        <v>3194</v>
      </c>
      <c r="W3195" t="s">
        <v>7103</v>
      </c>
      <c r="X3195" s="1">
        <v>41883</v>
      </c>
      <c r="Y3195" s="1">
        <v>41738</v>
      </c>
      <c r="Z3195" t="s">
        <v>207</v>
      </c>
      <c r="AA3195" t="s">
        <v>7104</v>
      </c>
      <c r="AB3195" t="s">
        <v>7105</v>
      </c>
      <c r="AC3195" t="s">
        <v>25</v>
      </c>
      <c r="AD3195" t="s">
        <v>26</v>
      </c>
      <c r="AE3195" t="s">
        <v>203</v>
      </c>
      <c r="AF3195" t="s">
        <v>110</v>
      </c>
      <c r="AG3195">
        <v>77036</v>
      </c>
      <c r="AH3195" t="s">
        <v>111</v>
      </c>
      <c r="AI3195" t="s">
        <v>2296</v>
      </c>
      <c r="AJ3195" t="s">
        <v>46</v>
      </c>
      <c r="AK3195" t="s">
        <v>77</v>
      </c>
      <c r="AL3195" t="s">
        <v>2297</v>
      </c>
      <c r="AM3195">
        <v>3.6480000000000001</v>
      </c>
      <c r="AN3195">
        <v>3</v>
      </c>
      <c r="AO3195">
        <v>0.8</v>
      </c>
      <c r="AP3195">
        <v>-6.0191999999999997</v>
      </c>
      <c r="AQ3195">
        <f>YEAR(Table1[[#This Row],[Order Date]])</f>
        <v>2014</v>
      </c>
      <c r="AR3195" t="str">
        <f>TEXT(Table1[[#This Row],[Order Date]],"mmmm")</f>
        <v>September</v>
      </c>
      <c r="AS3195" t="str">
        <f>"Q"&amp;ROUNDUP(MONTH(Table1[[#This Row],[Order Date]])/3,0)</f>
        <v>Q3</v>
      </c>
      <c r="AT3195">
        <f>IF(Table1[[#This Row],[Sales]]=0,0,Table1[[#This Row],[Profit]]/Table1[[#This Row],[Sales]])</f>
        <v>-1.65</v>
      </c>
    </row>
    <row r="3196" spans="22:46" x14ac:dyDescent="0.3">
      <c r="V3196">
        <v>3195</v>
      </c>
      <c r="W3196" t="s">
        <v>7103</v>
      </c>
      <c r="X3196" s="1">
        <v>41883</v>
      </c>
      <c r="Y3196" s="1">
        <v>41738</v>
      </c>
      <c r="Z3196" t="s">
        <v>207</v>
      </c>
      <c r="AA3196" t="s">
        <v>7104</v>
      </c>
      <c r="AB3196" t="s">
        <v>7105</v>
      </c>
      <c r="AC3196" t="s">
        <v>25</v>
      </c>
      <c r="AD3196" t="s">
        <v>26</v>
      </c>
      <c r="AE3196" t="s">
        <v>203</v>
      </c>
      <c r="AF3196" t="s">
        <v>110</v>
      </c>
      <c r="AG3196">
        <v>77036</v>
      </c>
      <c r="AH3196" t="s">
        <v>111</v>
      </c>
      <c r="AI3196" t="s">
        <v>1190</v>
      </c>
      <c r="AJ3196" t="s">
        <v>46</v>
      </c>
      <c r="AK3196" t="s">
        <v>94</v>
      </c>
      <c r="AL3196" t="s">
        <v>1191</v>
      </c>
      <c r="AM3196">
        <v>31.103999999999999</v>
      </c>
      <c r="AN3196">
        <v>6</v>
      </c>
      <c r="AO3196">
        <v>0.2</v>
      </c>
      <c r="AP3196">
        <v>10.8864</v>
      </c>
      <c r="AQ3196">
        <f>YEAR(Table1[[#This Row],[Order Date]])</f>
        <v>2014</v>
      </c>
      <c r="AR3196" t="str">
        <f>TEXT(Table1[[#This Row],[Order Date]],"mmmm")</f>
        <v>September</v>
      </c>
      <c r="AS3196" t="str">
        <f>"Q"&amp;ROUNDUP(MONTH(Table1[[#This Row],[Order Date]])/3,0)</f>
        <v>Q3</v>
      </c>
      <c r="AT3196">
        <f>IF(Table1[[#This Row],[Sales]]=0,0,Table1[[#This Row],[Profit]]/Table1[[#This Row],[Sales]])</f>
        <v>0.35000000000000003</v>
      </c>
    </row>
    <row r="3197" spans="22:46" x14ac:dyDescent="0.3">
      <c r="V3197">
        <v>3196</v>
      </c>
      <c r="W3197" t="s">
        <v>7106</v>
      </c>
      <c r="X3197" s="1">
        <v>42590</v>
      </c>
      <c r="Y3197" t="s">
        <v>4998</v>
      </c>
      <c r="Z3197" t="s">
        <v>51</v>
      </c>
      <c r="AA3197" t="s">
        <v>4496</v>
      </c>
      <c r="AB3197" t="s">
        <v>4497</v>
      </c>
      <c r="AC3197" t="s">
        <v>108</v>
      </c>
      <c r="AD3197" t="s">
        <v>26</v>
      </c>
      <c r="AE3197" t="s">
        <v>371</v>
      </c>
      <c r="AF3197" t="s">
        <v>1673</v>
      </c>
      <c r="AG3197">
        <v>39212</v>
      </c>
      <c r="AH3197" t="s">
        <v>29</v>
      </c>
      <c r="AI3197" t="s">
        <v>7107</v>
      </c>
      <c r="AJ3197" t="s">
        <v>46</v>
      </c>
      <c r="AK3197" t="s">
        <v>303</v>
      </c>
      <c r="AL3197" t="s">
        <v>7108</v>
      </c>
      <c r="AM3197">
        <v>23.34</v>
      </c>
      <c r="AN3197">
        <v>3</v>
      </c>
      <c r="AO3197">
        <v>0</v>
      </c>
      <c r="AP3197">
        <v>0.2334</v>
      </c>
      <c r="AQ3197">
        <f>YEAR(Table1[[#This Row],[Order Date]])</f>
        <v>2016</v>
      </c>
      <c r="AR3197" t="str">
        <f>TEXT(Table1[[#This Row],[Order Date]],"mmmm")</f>
        <v>August</v>
      </c>
      <c r="AS3197" t="str">
        <f>"Q"&amp;ROUNDUP(MONTH(Table1[[#This Row],[Order Date]])/3,0)</f>
        <v>Q3</v>
      </c>
      <c r="AT3197">
        <f>IF(Table1[[#This Row],[Sales]]=0,0,Table1[[#This Row],[Profit]]/Table1[[#This Row],[Sales]])</f>
        <v>0.01</v>
      </c>
    </row>
    <row r="3198" spans="22:46" x14ac:dyDescent="0.3">
      <c r="V3198">
        <v>3197</v>
      </c>
      <c r="W3198" t="s">
        <v>7109</v>
      </c>
      <c r="X3198" s="1">
        <v>42938</v>
      </c>
      <c r="Y3198" t="s">
        <v>2710</v>
      </c>
      <c r="Z3198" t="s">
        <v>51</v>
      </c>
      <c r="AA3198" t="s">
        <v>897</v>
      </c>
      <c r="AB3198" t="s">
        <v>898</v>
      </c>
      <c r="AC3198" t="s">
        <v>41</v>
      </c>
      <c r="AD3198" t="s">
        <v>26</v>
      </c>
      <c r="AE3198" t="s">
        <v>300</v>
      </c>
      <c r="AF3198" t="s">
        <v>301</v>
      </c>
      <c r="AG3198">
        <v>10009</v>
      </c>
      <c r="AH3198" t="s">
        <v>160</v>
      </c>
      <c r="AI3198" t="s">
        <v>1386</v>
      </c>
      <c r="AJ3198" t="s">
        <v>73</v>
      </c>
      <c r="AK3198" t="s">
        <v>74</v>
      </c>
      <c r="AL3198" t="s">
        <v>1387</v>
      </c>
      <c r="AM3198">
        <v>29.97</v>
      </c>
      <c r="AN3198">
        <v>3</v>
      </c>
      <c r="AO3198">
        <v>0</v>
      </c>
      <c r="AP3198">
        <v>14.085900000000001</v>
      </c>
      <c r="AQ3198">
        <f>YEAR(Table1[[#This Row],[Order Date]])</f>
        <v>2017</v>
      </c>
      <c r="AR3198" t="str">
        <f>TEXT(Table1[[#This Row],[Order Date]],"mmmm")</f>
        <v>July</v>
      </c>
      <c r="AS3198" t="str">
        <f>"Q"&amp;ROUNDUP(MONTH(Table1[[#This Row],[Order Date]])/3,0)</f>
        <v>Q3</v>
      </c>
      <c r="AT3198">
        <f>IF(Table1[[#This Row],[Sales]]=0,0,Table1[[#This Row],[Profit]]/Table1[[#This Row],[Sales]])</f>
        <v>0.47000000000000003</v>
      </c>
    </row>
    <row r="3199" spans="22:46" x14ac:dyDescent="0.3">
      <c r="V3199">
        <v>3198</v>
      </c>
      <c r="W3199" t="s">
        <v>7110</v>
      </c>
      <c r="X3199" s="1">
        <v>42195</v>
      </c>
      <c r="Y3199" s="1">
        <v>42284</v>
      </c>
      <c r="Z3199" t="s">
        <v>1450</v>
      </c>
      <c r="AA3199" t="s">
        <v>171</v>
      </c>
      <c r="AB3199" t="s">
        <v>172</v>
      </c>
      <c r="AC3199" t="s">
        <v>25</v>
      </c>
      <c r="AD3199" t="s">
        <v>26</v>
      </c>
      <c r="AE3199" t="s">
        <v>4590</v>
      </c>
      <c r="AF3199" t="s">
        <v>349</v>
      </c>
      <c r="AG3199">
        <v>85281</v>
      </c>
      <c r="AH3199" t="s">
        <v>44</v>
      </c>
      <c r="AI3199" t="s">
        <v>6399</v>
      </c>
      <c r="AJ3199" t="s">
        <v>46</v>
      </c>
      <c r="AK3199" t="s">
        <v>77</v>
      </c>
      <c r="AL3199" t="s">
        <v>6400</v>
      </c>
      <c r="AM3199">
        <v>3.3660000000000001</v>
      </c>
      <c r="AN3199">
        <v>3</v>
      </c>
      <c r="AO3199">
        <v>0.7</v>
      </c>
      <c r="AP3199">
        <v>-2.2440000000000002</v>
      </c>
      <c r="AQ3199">
        <f>YEAR(Table1[[#This Row],[Order Date]])</f>
        <v>2015</v>
      </c>
      <c r="AR3199" t="str">
        <f>TEXT(Table1[[#This Row],[Order Date]],"mmmm")</f>
        <v>July</v>
      </c>
      <c r="AS3199" t="str">
        <f>"Q"&amp;ROUNDUP(MONTH(Table1[[#This Row],[Order Date]])/3,0)</f>
        <v>Q3</v>
      </c>
      <c r="AT3199">
        <f>IF(Table1[[#This Row],[Sales]]=0,0,Table1[[#This Row],[Profit]]/Table1[[#This Row],[Sales]])</f>
        <v>-0.66666666666666674</v>
      </c>
    </row>
    <row r="3200" spans="22:46" x14ac:dyDescent="0.3">
      <c r="V3200">
        <v>3199</v>
      </c>
      <c r="W3200" t="s">
        <v>7111</v>
      </c>
      <c r="X3200" s="1">
        <v>41974</v>
      </c>
      <c r="Y3200" s="1">
        <v>41832</v>
      </c>
      <c r="Z3200" t="s">
        <v>51</v>
      </c>
      <c r="AA3200" t="s">
        <v>4816</v>
      </c>
      <c r="AB3200" t="s">
        <v>4817</v>
      </c>
      <c r="AC3200" t="s">
        <v>25</v>
      </c>
      <c r="AD3200" t="s">
        <v>26</v>
      </c>
      <c r="AE3200" t="s">
        <v>1712</v>
      </c>
      <c r="AF3200" t="s">
        <v>92</v>
      </c>
      <c r="AG3200">
        <v>28540</v>
      </c>
      <c r="AH3200" t="s">
        <v>29</v>
      </c>
      <c r="AI3200" t="s">
        <v>7112</v>
      </c>
      <c r="AJ3200" t="s">
        <v>73</v>
      </c>
      <c r="AK3200" t="s">
        <v>74</v>
      </c>
      <c r="AL3200" t="s">
        <v>7113</v>
      </c>
      <c r="AM3200">
        <v>95.968000000000004</v>
      </c>
      <c r="AN3200">
        <v>4</v>
      </c>
      <c r="AO3200">
        <v>0.2</v>
      </c>
      <c r="AP3200">
        <v>9.5968</v>
      </c>
      <c r="AQ3200">
        <f>YEAR(Table1[[#This Row],[Order Date]])</f>
        <v>2014</v>
      </c>
      <c r="AR3200" t="str">
        <f>TEXT(Table1[[#This Row],[Order Date]],"mmmm")</f>
        <v>December</v>
      </c>
      <c r="AS3200" t="str">
        <f>"Q"&amp;ROUNDUP(MONTH(Table1[[#This Row],[Order Date]])/3,0)</f>
        <v>Q4</v>
      </c>
      <c r="AT3200">
        <f>IF(Table1[[#This Row],[Sales]]=0,0,Table1[[#This Row],[Profit]]/Table1[[#This Row],[Sales]])</f>
        <v>9.9999999999999992E-2</v>
      </c>
    </row>
    <row r="3201" spans="22:46" x14ac:dyDescent="0.3">
      <c r="V3201">
        <v>3200</v>
      </c>
      <c r="W3201" t="s">
        <v>7114</v>
      </c>
      <c r="X3201" s="1">
        <v>43087</v>
      </c>
      <c r="Y3201" t="s">
        <v>667</v>
      </c>
      <c r="Z3201" t="s">
        <v>51</v>
      </c>
      <c r="AA3201" t="s">
        <v>7115</v>
      </c>
      <c r="AB3201" t="s">
        <v>7116</v>
      </c>
      <c r="AC3201" t="s">
        <v>41</v>
      </c>
      <c r="AD3201" t="s">
        <v>26</v>
      </c>
      <c r="AE3201" t="s">
        <v>158</v>
      </c>
      <c r="AF3201" t="s">
        <v>159</v>
      </c>
      <c r="AG3201">
        <v>19134</v>
      </c>
      <c r="AH3201" t="s">
        <v>160</v>
      </c>
      <c r="AI3201" t="s">
        <v>6508</v>
      </c>
      <c r="AJ3201" t="s">
        <v>46</v>
      </c>
      <c r="AK3201" t="s">
        <v>70</v>
      </c>
      <c r="AL3201" t="s">
        <v>6509</v>
      </c>
      <c r="AM3201">
        <v>18.704000000000001</v>
      </c>
      <c r="AN3201">
        <v>7</v>
      </c>
      <c r="AO3201">
        <v>0.2</v>
      </c>
      <c r="AP3201">
        <v>2.3380000000000001</v>
      </c>
      <c r="AQ3201">
        <f>YEAR(Table1[[#This Row],[Order Date]])</f>
        <v>2017</v>
      </c>
      <c r="AR3201" t="str">
        <f>TEXT(Table1[[#This Row],[Order Date]],"mmmm")</f>
        <v>December</v>
      </c>
      <c r="AS3201" t="str">
        <f>"Q"&amp;ROUNDUP(MONTH(Table1[[#This Row],[Order Date]])/3,0)</f>
        <v>Q4</v>
      </c>
      <c r="AT3201">
        <f>IF(Table1[[#This Row],[Sales]]=0,0,Table1[[#This Row],[Profit]]/Table1[[#This Row],[Sales]])</f>
        <v>0.125</v>
      </c>
    </row>
    <row r="3202" spans="22:46" x14ac:dyDescent="0.3">
      <c r="V3202">
        <v>3201</v>
      </c>
      <c r="W3202" t="s">
        <v>7117</v>
      </c>
      <c r="X3202" s="1">
        <v>41777</v>
      </c>
      <c r="Y3202" t="s">
        <v>2740</v>
      </c>
      <c r="Z3202" t="s">
        <v>22</v>
      </c>
      <c r="AA3202" t="s">
        <v>738</v>
      </c>
      <c r="AB3202" t="s">
        <v>739</v>
      </c>
      <c r="AC3202" t="s">
        <v>25</v>
      </c>
      <c r="AD3202" t="s">
        <v>26</v>
      </c>
      <c r="AE3202" t="s">
        <v>907</v>
      </c>
      <c r="AF3202" t="s">
        <v>564</v>
      </c>
      <c r="AG3202">
        <v>44312</v>
      </c>
      <c r="AH3202" t="s">
        <v>160</v>
      </c>
      <c r="AI3202" t="s">
        <v>5891</v>
      </c>
      <c r="AJ3202" t="s">
        <v>31</v>
      </c>
      <c r="AK3202" t="s">
        <v>67</v>
      </c>
      <c r="AL3202" t="s">
        <v>5892</v>
      </c>
      <c r="AM3202">
        <v>149.232</v>
      </c>
      <c r="AN3202">
        <v>3</v>
      </c>
      <c r="AO3202">
        <v>0.2</v>
      </c>
      <c r="AP3202">
        <v>3.7307999999999999</v>
      </c>
      <c r="AQ3202">
        <f>YEAR(Table1[[#This Row],[Order Date]])</f>
        <v>2014</v>
      </c>
      <c r="AR3202" t="str">
        <f>TEXT(Table1[[#This Row],[Order Date]],"mmmm")</f>
        <v>May</v>
      </c>
      <c r="AS3202" t="str">
        <f>"Q"&amp;ROUNDUP(MONTH(Table1[[#This Row],[Order Date]])/3,0)</f>
        <v>Q2</v>
      </c>
      <c r="AT3202">
        <f>IF(Table1[[#This Row],[Sales]]=0,0,Table1[[#This Row],[Profit]]/Table1[[#This Row],[Sales]])</f>
        <v>2.4999999999999998E-2</v>
      </c>
    </row>
    <row r="3203" spans="22:46" x14ac:dyDescent="0.3">
      <c r="V3203">
        <v>3202</v>
      </c>
      <c r="W3203" t="s">
        <v>7117</v>
      </c>
      <c r="X3203" s="1">
        <v>41777</v>
      </c>
      <c r="Y3203" t="s">
        <v>2740</v>
      </c>
      <c r="Z3203" t="s">
        <v>22</v>
      </c>
      <c r="AA3203" t="s">
        <v>738</v>
      </c>
      <c r="AB3203" t="s">
        <v>739</v>
      </c>
      <c r="AC3203" t="s">
        <v>25</v>
      </c>
      <c r="AD3203" t="s">
        <v>26</v>
      </c>
      <c r="AE3203" t="s">
        <v>907</v>
      </c>
      <c r="AF3203" t="s">
        <v>564</v>
      </c>
      <c r="AG3203">
        <v>44312</v>
      </c>
      <c r="AH3203" t="s">
        <v>160</v>
      </c>
      <c r="AI3203" t="s">
        <v>4703</v>
      </c>
      <c r="AJ3203" t="s">
        <v>46</v>
      </c>
      <c r="AK3203" t="s">
        <v>94</v>
      </c>
      <c r="AL3203" t="s">
        <v>4704</v>
      </c>
      <c r="AM3203">
        <v>15.936</v>
      </c>
      <c r="AN3203">
        <v>4</v>
      </c>
      <c r="AO3203">
        <v>0.2</v>
      </c>
      <c r="AP3203">
        <v>5.7767999999999997</v>
      </c>
      <c r="AQ3203">
        <f>YEAR(Table1[[#This Row],[Order Date]])</f>
        <v>2014</v>
      </c>
      <c r="AR3203" t="str">
        <f>TEXT(Table1[[#This Row],[Order Date]],"mmmm")</f>
        <v>May</v>
      </c>
      <c r="AS3203" t="str">
        <f>"Q"&amp;ROUNDUP(MONTH(Table1[[#This Row],[Order Date]])/3,0)</f>
        <v>Q2</v>
      </c>
      <c r="AT3203">
        <f>IF(Table1[[#This Row],[Sales]]=0,0,Table1[[#This Row],[Profit]]/Table1[[#This Row],[Sales]])</f>
        <v>0.36249999999999999</v>
      </c>
    </row>
    <row r="3204" spans="22:46" x14ac:dyDescent="0.3">
      <c r="V3204">
        <v>3203</v>
      </c>
      <c r="W3204" t="s">
        <v>7118</v>
      </c>
      <c r="X3204" s="1">
        <v>41953</v>
      </c>
      <c r="Y3204" t="s">
        <v>5769</v>
      </c>
      <c r="Z3204" t="s">
        <v>51</v>
      </c>
      <c r="AA3204" t="s">
        <v>750</v>
      </c>
      <c r="AB3204" t="s">
        <v>751</v>
      </c>
      <c r="AC3204" t="s">
        <v>25</v>
      </c>
      <c r="AD3204" t="s">
        <v>26</v>
      </c>
      <c r="AE3204" t="s">
        <v>1065</v>
      </c>
      <c r="AF3204" t="s">
        <v>43</v>
      </c>
      <c r="AG3204">
        <v>92037</v>
      </c>
      <c r="AH3204" t="s">
        <v>44</v>
      </c>
      <c r="AI3204" t="s">
        <v>2349</v>
      </c>
      <c r="AJ3204" t="s">
        <v>73</v>
      </c>
      <c r="AK3204" t="s">
        <v>74</v>
      </c>
      <c r="AL3204" t="s">
        <v>2350</v>
      </c>
      <c r="AM3204">
        <v>601.53599999999994</v>
      </c>
      <c r="AN3204">
        <v>8</v>
      </c>
      <c r="AO3204">
        <v>0.2</v>
      </c>
      <c r="AP3204">
        <v>60.153599999999997</v>
      </c>
      <c r="AQ3204">
        <f>YEAR(Table1[[#This Row],[Order Date]])</f>
        <v>2014</v>
      </c>
      <c r="AR3204" t="str">
        <f>TEXT(Table1[[#This Row],[Order Date]],"mmmm")</f>
        <v>November</v>
      </c>
      <c r="AS3204" t="str">
        <f>"Q"&amp;ROUNDUP(MONTH(Table1[[#This Row],[Order Date]])/3,0)</f>
        <v>Q4</v>
      </c>
      <c r="AT3204">
        <f>IF(Table1[[#This Row],[Sales]]=0,0,Table1[[#This Row],[Profit]]/Table1[[#This Row],[Sales]])</f>
        <v>0.1</v>
      </c>
    </row>
    <row r="3205" spans="22:46" x14ac:dyDescent="0.3">
      <c r="V3205">
        <v>3204</v>
      </c>
      <c r="W3205" t="s">
        <v>7118</v>
      </c>
      <c r="X3205" s="1">
        <v>41953</v>
      </c>
      <c r="Y3205" t="s">
        <v>5769</v>
      </c>
      <c r="Z3205" t="s">
        <v>51</v>
      </c>
      <c r="AA3205" t="s">
        <v>750</v>
      </c>
      <c r="AB3205" t="s">
        <v>751</v>
      </c>
      <c r="AC3205" t="s">
        <v>25</v>
      </c>
      <c r="AD3205" t="s">
        <v>26</v>
      </c>
      <c r="AE3205" t="s">
        <v>1065</v>
      </c>
      <c r="AF3205" t="s">
        <v>43</v>
      </c>
      <c r="AG3205">
        <v>92037</v>
      </c>
      <c r="AH3205" t="s">
        <v>44</v>
      </c>
      <c r="AI3205" t="s">
        <v>4015</v>
      </c>
      <c r="AJ3205" t="s">
        <v>73</v>
      </c>
      <c r="AK3205" t="s">
        <v>176</v>
      </c>
      <c r="AL3205" t="s">
        <v>4016</v>
      </c>
      <c r="AM3205">
        <v>10.99</v>
      </c>
      <c r="AN3205">
        <v>1</v>
      </c>
      <c r="AO3205">
        <v>0</v>
      </c>
      <c r="AP3205">
        <v>4.2861000000000002</v>
      </c>
      <c r="AQ3205">
        <f>YEAR(Table1[[#This Row],[Order Date]])</f>
        <v>2014</v>
      </c>
      <c r="AR3205" t="str">
        <f>TEXT(Table1[[#This Row],[Order Date]],"mmmm")</f>
        <v>November</v>
      </c>
      <c r="AS3205" t="str">
        <f>"Q"&amp;ROUNDUP(MONTH(Table1[[#This Row],[Order Date]])/3,0)</f>
        <v>Q4</v>
      </c>
      <c r="AT3205">
        <f>IF(Table1[[#This Row],[Sales]]=0,0,Table1[[#This Row],[Profit]]/Table1[[#This Row],[Sales]])</f>
        <v>0.39</v>
      </c>
    </row>
    <row r="3206" spans="22:46" x14ac:dyDescent="0.3">
      <c r="V3206">
        <v>3205</v>
      </c>
      <c r="W3206" t="s">
        <v>7118</v>
      </c>
      <c r="X3206" s="1">
        <v>41953</v>
      </c>
      <c r="Y3206" t="s">
        <v>5769</v>
      </c>
      <c r="Z3206" t="s">
        <v>51</v>
      </c>
      <c r="AA3206" t="s">
        <v>750</v>
      </c>
      <c r="AB3206" t="s">
        <v>751</v>
      </c>
      <c r="AC3206" t="s">
        <v>25</v>
      </c>
      <c r="AD3206" t="s">
        <v>26</v>
      </c>
      <c r="AE3206" t="s">
        <v>1065</v>
      </c>
      <c r="AF3206" t="s">
        <v>43</v>
      </c>
      <c r="AG3206">
        <v>92037</v>
      </c>
      <c r="AH3206" t="s">
        <v>44</v>
      </c>
      <c r="AI3206" t="s">
        <v>336</v>
      </c>
      <c r="AJ3206" t="s">
        <v>31</v>
      </c>
      <c r="AK3206" t="s">
        <v>67</v>
      </c>
      <c r="AL3206" t="s">
        <v>337</v>
      </c>
      <c r="AM3206">
        <v>39.880000000000003</v>
      </c>
      <c r="AN3206">
        <v>2</v>
      </c>
      <c r="AO3206">
        <v>0</v>
      </c>
      <c r="AP3206">
        <v>11.166399999999999</v>
      </c>
      <c r="AQ3206">
        <f>YEAR(Table1[[#This Row],[Order Date]])</f>
        <v>2014</v>
      </c>
      <c r="AR3206" t="str">
        <f>TEXT(Table1[[#This Row],[Order Date]],"mmmm")</f>
        <v>November</v>
      </c>
      <c r="AS3206" t="str">
        <f>"Q"&amp;ROUNDUP(MONTH(Table1[[#This Row],[Order Date]])/3,0)</f>
        <v>Q4</v>
      </c>
      <c r="AT3206">
        <f>IF(Table1[[#This Row],[Sales]]=0,0,Table1[[#This Row],[Profit]]/Table1[[#This Row],[Sales]])</f>
        <v>0.27999999999999997</v>
      </c>
    </row>
    <row r="3207" spans="22:46" x14ac:dyDescent="0.3">
      <c r="V3207">
        <v>3206</v>
      </c>
      <c r="W3207" t="s">
        <v>7118</v>
      </c>
      <c r="X3207" s="1">
        <v>41953</v>
      </c>
      <c r="Y3207" t="s">
        <v>5769</v>
      </c>
      <c r="Z3207" t="s">
        <v>51</v>
      </c>
      <c r="AA3207" t="s">
        <v>750</v>
      </c>
      <c r="AB3207" t="s">
        <v>751</v>
      </c>
      <c r="AC3207" t="s">
        <v>25</v>
      </c>
      <c r="AD3207" t="s">
        <v>26</v>
      </c>
      <c r="AE3207" t="s">
        <v>1065</v>
      </c>
      <c r="AF3207" t="s">
        <v>43</v>
      </c>
      <c r="AG3207">
        <v>92037</v>
      </c>
      <c r="AH3207" t="s">
        <v>44</v>
      </c>
      <c r="AI3207" t="s">
        <v>2478</v>
      </c>
      <c r="AJ3207" t="s">
        <v>46</v>
      </c>
      <c r="AK3207" t="s">
        <v>94</v>
      </c>
      <c r="AL3207" t="s">
        <v>2479</v>
      </c>
      <c r="AM3207">
        <v>62.24</v>
      </c>
      <c r="AN3207">
        <v>8</v>
      </c>
      <c r="AO3207">
        <v>0</v>
      </c>
      <c r="AP3207">
        <v>28.007999999999999</v>
      </c>
      <c r="AQ3207">
        <f>YEAR(Table1[[#This Row],[Order Date]])</f>
        <v>2014</v>
      </c>
      <c r="AR3207" t="str">
        <f>TEXT(Table1[[#This Row],[Order Date]],"mmmm")</f>
        <v>November</v>
      </c>
      <c r="AS3207" t="str">
        <f>"Q"&amp;ROUNDUP(MONTH(Table1[[#This Row],[Order Date]])/3,0)</f>
        <v>Q4</v>
      </c>
      <c r="AT3207">
        <f>IF(Table1[[#This Row],[Sales]]=0,0,Table1[[#This Row],[Profit]]/Table1[[#This Row],[Sales]])</f>
        <v>0.44999999999999996</v>
      </c>
    </row>
    <row r="3208" spans="22:46" x14ac:dyDescent="0.3">
      <c r="V3208">
        <v>3207</v>
      </c>
      <c r="W3208" t="s">
        <v>7118</v>
      </c>
      <c r="X3208" s="1">
        <v>41953</v>
      </c>
      <c r="Y3208" t="s">
        <v>5769</v>
      </c>
      <c r="Z3208" t="s">
        <v>51</v>
      </c>
      <c r="AA3208" t="s">
        <v>750</v>
      </c>
      <c r="AB3208" t="s">
        <v>751</v>
      </c>
      <c r="AC3208" t="s">
        <v>25</v>
      </c>
      <c r="AD3208" t="s">
        <v>26</v>
      </c>
      <c r="AE3208" t="s">
        <v>1065</v>
      </c>
      <c r="AF3208" t="s">
        <v>43</v>
      </c>
      <c r="AG3208">
        <v>92037</v>
      </c>
      <c r="AH3208" t="s">
        <v>44</v>
      </c>
      <c r="AI3208" t="s">
        <v>3880</v>
      </c>
      <c r="AJ3208" t="s">
        <v>31</v>
      </c>
      <c r="AK3208" t="s">
        <v>67</v>
      </c>
      <c r="AL3208" t="s">
        <v>3881</v>
      </c>
      <c r="AM3208">
        <v>53.2</v>
      </c>
      <c r="AN3208">
        <v>5</v>
      </c>
      <c r="AO3208">
        <v>0</v>
      </c>
      <c r="AP3208">
        <v>14.896000000000001</v>
      </c>
      <c r="AQ3208">
        <f>YEAR(Table1[[#This Row],[Order Date]])</f>
        <v>2014</v>
      </c>
      <c r="AR3208" t="str">
        <f>TEXT(Table1[[#This Row],[Order Date]],"mmmm")</f>
        <v>November</v>
      </c>
      <c r="AS3208" t="str">
        <f>"Q"&amp;ROUNDUP(MONTH(Table1[[#This Row],[Order Date]])/3,0)</f>
        <v>Q4</v>
      </c>
      <c r="AT3208">
        <f>IF(Table1[[#This Row],[Sales]]=0,0,Table1[[#This Row],[Profit]]/Table1[[#This Row],[Sales]])</f>
        <v>0.28000000000000003</v>
      </c>
    </row>
    <row r="3209" spans="22:46" x14ac:dyDescent="0.3">
      <c r="V3209">
        <v>3208</v>
      </c>
      <c r="W3209" t="s">
        <v>7118</v>
      </c>
      <c r="X3209" s="1">
        <v>41953</v>
      </c>
      <c r="Y3209" t="s">
        <v>5769</v>
      </c>
      <c r="Z3209" t="s">
        <v>51</v>
      </c>
      <c r="AA3209" t="s">
        <v>750</v>
      </c>
      <c r="AB3209" t="s">
        <v>751</v>
      </c>
      <c r="AC3209" t="s">
        <v>25</v>
      </c>
      <c r="AD3209" t="s">
        <v>26</v>
      </c>
      <c r="AE3209" t="s">
        <v>1065</v>
      </c>
      <c r="AF3209" t="s">
        <v>43</v>
      </c>
      <c r="AG3209">
        <v>92037</v>
      </c>
      <c r="AH3209" t="s">
        <v>44</v>
      </c>
      <c r="AI3209" t="s">
        <v>7119</v>
      </c>
      <c r="AJ3209" t="s">
        <v>46</v>
      </c>
      <c r="AK3209" t="s">
        <v>47</v>
      </c>
      <c r="AL3209" t="s">
        <v>7120</v>
      </c>
      <c r="AM3209">
        <v>39.840000000000003</v>
      </c>
      <c r="AN3209">
        <v>8</v>
      </c>
      <c r="AO3209">
        <v>0</v>
      </c>
      <c r="AP3209">
        <v>18.3264</v>
      </c>
      <c r="AQ3209">
        <f>YEAR(Table1[[#This Row],[Order Date]])</f>
        <v>2014</v>
      </c>
      <c r="AR3209" t="str">
        <f>TEXT(Table1[[#This Row],[Order Date]],"mmmm")</f>
        <v>November</v>
      </c>
      <c r="AS3209" t="str">
        <f>"Q"&amp;ROUNDUP(MONTH(Table1[[#This Row],[Order Date]])/3,0)</f>
        <v>Q4</v>
      </c>
      <c r="AT3209">
        <f>IF(Table1[[#This Row],[Sales]]=0,0,Table1[[#This Row],[Profit]]/Table1[[#This Row],[Sales]])</f>
        <v>0.45999999999999996</v>
      </c>
    </row>
    <row r="3210" spans="22:46" x14ac:dyDescent="0.3">
      <c r="V3210">
        <v>3209</v>
      </c>
      <c r="W3210" t="s">
        <v>7121</v>
      </c>
      <c r="X3210" s="1">
        <v>42378</v>
      </c>
      <c r="Y3210" t="s">
        <v>6744</v>
      </c>
      <c r="Z3210" t="s">
        <v>51</v>
      </c>
      <c r="AA3210" t="s">
        <v>1514</v>
      </c>
      <c r="AB3210" t="s">
        <v>1515</v>
      </c>
      <c r="AC3210" t="s">
        <v>41</v>
      </c>
      <c r="AD3210" t="s">
        <v>26</v>
      </c>
      <c r="AE3210" t="s">
        <v>3941</v>
      </c>
      <c r="AF3210" t="s">
        <v>43</v>
      </c>
      <c r="AG3210">
        <v>93727</v>
      </c>
      <c r="AH3210" t="s">
        <v>44</v>
      </c>
      <c r="AI3210" t="s">
        <v>7122</v>
      </c>
      <c r="AJ3210" t="s">
        <v>73</v>
      </c>
      <c r="AK3210" t="s">
        <v>176</v>
      </c>
      <c r="AL3210" t="s">
        <v>7123</v>
      </c>
      <c r="AM3210">
        <v>349.95</v>
      </c>
      <c r="AN3210">
        <v>5</v>
      </c>
      <c r="AO3210">
        <v>0</v>
      </c>
      <c r="AP3210">
        <v>118.983</v>
      </c>
      <c r="AQ3210">
        <f>YEAR(Table1[[#This Row],[Order Date]])</f>
        <v>2016</v>
      </c>
      <c r="AR3210" t="str">
        <f>TEXT(Table1[[#This Row],[Order Date]],"mmmm")</f>
        <v>January</v>
      </c>
      <c r="AS3210" t="str">
        <f>"Q"&amp;ROUNDUP(MONTH(Table1[[#This Row],[Order Date]])/3,0)</f>
        <v>Q1</v>
      </c>
      <c r="AT3210">
        <f>IF(Table1[[#This Row],[Sales]]=0,0,Table1[[#This Row],[Profit]]/Table1[[#This Row],[Sales]])</f>
        <v>0.34</v>
      </c>
    </row>
    <row r="3211" spans="22:46" x14ac:dyDescent="0.3">
      <c r="V3211">
        <v>3210</v>
      </c>
      <c r="W3211" t="s">
        <v>7121</v>
      </c>
      <c r="X3211" s="1">
        <v>42378</v>
      </c>
      <c r="Y3211" t="s">
        <v>6744</v>
      </c>
      <c r="Z3211" t="s">
        <v>51</v>
      </c>
      <c r="AA3211" t="s">
        <v>1514</v>
      </c>
      <c r="AB3211" t="s">
        <v>1515</v>
      </c>
      <c r="AC3211" t="s">
        <v>41</v>
      </c>
      <c r="AD3211" t="s">
        <v>26</v>
      </c>
      <c r="AE3211" t="s">
        <v>3941</v>
      </c>
      <c r="AF3211" t="s">
        <v>43</v>
      </c>
      <c r="AG3211">
        <v>93727</v>
      </c>
      <c r="AH3211" t="s">
        <v>44</v>
      </c>
      <c r="AI3211" t="s">
        <v>352</v>
      </c>
      <c r="AJ3211" t="s">
        <v>73</v>
      </c>
      <c r="AK3211" t="s">
        <v>74</v>
      </c>
      <c r="AL3211" t="s">
        <v>353</v>
      </c>
      <c r="AM3211">
        <v>377.928</v>
      </c>
      <c r="AN3211">
        <v>9</v>
      </c>
      <c r="AO3211">
        <v>0.2</v>
      </c>
      <c r="AP3211">
        <v>141.72300000000001</v>
      </c>
      <c r="AQ3211">
        <f>YEAR(Table1[[#This Row],[Order Date]])</f>
        <v>2016</v>
      </c>
      <c r="AR3211" t="str">
        <f>TEXT(Table1[[#This Row],[Order Date]],"mmmm")</f>
        <v>January</v>
      </c>
      <c r="AS3211" t="str">
        <f>"Q"&amp;ROUNDUP(MONTH(Table1[[#This Row],[Order Date]])/3,0)</f>
        <v>Q1</v>
      </c>
      <c r="AT3211">
        <f>IF(Table1[[#This Row],[Sales]]=0,0,Table1[[#This Row],[Profit]]/Table1[[#This Row],[Sales]])</f>
        <v>0.37500000000000006</v>
      </c>
    </row>
    <row r="3212" spans="22:46" x14ac:dyDescent="0.3">
      <c r="V3212">
        <v>3211</v>
      </c>
      <c r="W3212" t="s">
        <v>7124</v>
      </c>
      <c r="X3212" s="1">
        <v>43000</v>
      </c>
      <c r="Y3212" t="s">
        <v>3991</v>
      </c>
      <c r="Z3212" t="s">
        <v>51</v>
      </c>
      <c r="AA3212" t="s">
        <v>658</v>
      </c>
      <c r="AB3212" t="s">
        <v>659</v>
      </c>
      <c r="AC3212" t="s">
        <v>41</v>
      </c>
      <c r="AD3212" t="s">
        <v>26</v>
      </c>
      <c r="AE3212" t="s">
        <v>7125</v>
      </c>
      <c r="AF3212" t="s">
        <v>110</v>
      </c>
      <c r="AG3212">
        <v>77581</v>
      </c>
      <c r="AH3212" t="s">
        <v>111</v>
      </c>
      <c r="AI3212" t="s">
        <v>1790</v>
      </c>
      <c r="AJ3212" t="s">
        <v>46</v>
      </c>
      <c r="AK3212" t="s">
        <v>190</v>
      </c>
      <c r="AL3212" t="s">
        <v>755</v>
      </c>
      <c r="AM3212">
        <v>13.391999999999999</v>
      </c>
      <c r="AN3212">
        <v>3</v>
      </c>
      <c r="AO3212">
        <v>0.2</v>
      </c>
      <c r="AP3212">
        <v>5.0220000000000002</v>
      </c>
      <c r="AQ3212">
        <f>YEAR(Table1[[#This Row],[Order Date]])</f>
        <v>2017</v>
      </c>
      <c r="AR3212" t="str">
        <f>TEXT(Table1[[#This Row],[Order Date]],"mmmm")</f>
        <v>September</v>
      </c>
      <c r="AS3212" t="str">
        <f>"Q"&amp;ROUNDUP(MONTH(Table1[[#This Row],[Order Date]])/3,0)</f>
        <v>Q3</v>
      </c>
      <c r="AT3212">
        <f>IF(Table1[[#This Row],[Sales]]=0,0,Table1[[#This Row],[Profit]]/Table1[[#This Row],[Sales]])</f>
        <v>0.37500000000000006</v>
      </c>
    </row>
    <row r="3213" spans="22:46" x14ac:dyDescent="0.3">
      <c r="V3213">
        <v>3212</v>
      </c>
      <c r="W3213" t="s">
        <v>7124</v>
      </c>
      <c r="X3213" s="1">
        <v>43000</v>
      </c>
      <c r="Y3213" t="s">
        <v>3991</v>
      </c>
      <c r="Z3213" t="s">
        <v>51</v>
      </c>
      <c r="AA3213" t="s">
        <v>658</v>
      </c>
      <c r="AB3213" t="s">
        <v>659</v>
      </c>
      <c r="AC3213" t="s">
        <v>41</v>
      </c>
      <c r="AD3213" t="s">
        <v>26</v>
      </c>
      <c r="AE3213" t="s">
        <v>7125</v>
      </c>
      <c r="AF3213" t="s">
        <v>110</v>
      </c>
      <c r="AG3213">
        <v>77581</v>
      </c>
      <c r="AH3213" t="s">
        <v>111</v>
      </c>
      <c r="AI3213" t="s">
        <v>1713</v>
      </c>
      <c r="AJ3213" t="s">
        <v>46</v>
      </c>
      <c r="AK3213" t="s">
        <v>77</v>
      </c>
      <c r="AL3213" t="s">
        <v>1714</v>
      </c>
      <c r="AM3213">
        <v>11.228</v>
      </c>
      <c r="AN3213">
        <v>7</v>
      </c>
      <c r="AO3213">
        <v>0.8</v>
      </c>
      <c r="AP3213">
        <v>-18.526199999999999</v>
      </c>
      <c r="AQ3213">
        <f>YEAR(Table1[[#This Row],[Order Date]])</f>
        <v>2017</v>
      </c>
      <c r="AR3213" t="str">
        <f>TEXT(Table1[[#This Row],[Order Date]],"mmmm")</f>
        <v>September</v>
      </c>
      <c r="AS3213" t="str">
        <f>"Q"&amp;ROUNDUP(MONTH(Table1[[#This Row],[Order Date]])/3,0)</f>
        <v>Q3</v>
      </c>
      <c r="AT3213">
        <f>IF(Table1[[#This Row],[Sales]]=0,0,Table1[[#This Row],[Profit]]/Table1[[#This Row],[Sales]])</f>
        <v>-1.65</v>
      </c>
    </row>
    <row r="3214" spans="22:46" x14ac:dyDescent="0.3">
      <c r="V3214">
        <v>3213</v>
      </c>
      <c r="W3214" t="s">
        <v>7126</v>
      </c>
      <c r="X3214" s="1">
        <v>41996</v>
      </c>
      <c r="Y3214" t="s">
        <v>598</v>
      </c>
      <c r="Z3214" t="s">
        <v>51</v>
      </c>
      <c r="AA3214" t="s">
        <v>2181</v>
      </c>
      <c r="AB3214" t="s">
        <v>2182</v>
      </c>
      <c r="AC3214" t="s">
        <v>25</v>
      </c>
      <c r="AD3214" t="s">
        <v>26</v>
      </c>
      <c r="AE3214" t="s">
        <v>1646</v>
      </c>
      <c r="AF3214" t="s">
        <v>287</v>
      </c>
      <c r="AG3214">
        <v>47374</v>
      </c>
      <c r="AH3214" t="s">
        <v>111</v>
      </c>
      <c r="AI3214" t="s">
        <v>2410</v>
      </c>
      <c r="AJ3214" t="s">
        <v>46</v>
      </c>
      <c r="AK3214" t="s">
        <v>80</v>
      </c>
      <c r="AL3214" t="s">
        <v>2411</v>
      </c>
      <c r="AM3214">
        <v>207.24</v>
      </c>
      <c r="AN3214">
        <v>11</v>
      </c>
      <c r="AO3214">
        <v>0</v>
      </c>
      <c r="AP3214">
        <v>58.027200000000001</v>
      </c>
      <c r="AQ3214">
        <f>YEAR(Table1[[#This Row],[Order Date]])</f>
        <v>2014</v>
      </c>
      <c r="AR3214" t="str">
        <f>TEXT(Table1[[#This Row],[Order Date]],"mmmm")</f>
        <v>December</v>
      </c>
      <c r="AS3214" t="str">
        <f>"Q"&amp;ROUNDUP(MONTH(Table1[[#This Row],[Order Date]])/3,0)</f>
        <v>Q4</v>
      </c>
      <c r="AT3214">
        <f>IF(Table1[[#This Row],[Sales]]=0,0,Table1[[#This Row],[Profit]]/Table1[[#This Row],[Sales]])</f>
        <v>0.27999999999999997</v>
      </c>
    </row>
    <row r="3215" spans="22:46" x14ac:dyDescent="0.3">
      <c r="V3215">
        <v>3214</v>
      </c>
      <c r="W3215" t="s">
        <v>7128</v>
      </c>
      <c r="X3215" s="1">
        <v>42516</v>
      </c>
      <c r="Y3215" s="1">
        <v>42375</v>
      </c>
      <c r="Z3215" t="s">
        <v>51</v>
      </c>
      <c r="AA3215" t="s">
        <v>2451</v>
      </c>
      <c r="AB3215" t="s">
        <v>2452</v>
      </c>
      <c r="AC3215" t="s">
        <v>41</v>
      </c>
      <c r="AD3215" t="s">
        <v>26</v>
      </c>
      <c r="AE3215" t="s">
        <v>158</v>
      </c>
      <c r="AF3215" t="s">
        <v>159</v>
      </c>
      <c r="AG3215">
        <v>19134</v>
      </c>
      <c r="AH3215" t="s">
        <v>160</v>
      </c>
      <c r="AI3215" t="s">
        <v>3825</v>
      </c>
      <c r="AJ3215" t="s">
        <v>46</v>
      </c>
      <c r="AK3215" t="s">
        <v>70</v>
      </c>
      <c r="AL3215" t="s">
        <v>3826</v>
      </c>
      <c r="AM3215">
        <v>1.504</v>
      </c>
      <c r="AN3215">
        <v>1</v>
      </c>
      <c r="AO3215">
        <v>0.2</v>
      </c>
      <c r="AP3215">
        <v>0.16919999999999999</v>
      </c>
      <c r="AQ3215">
        <f>YEAR(Table1[[#This Row],[Order Date]])</f>
        <v>2016</v>
      </c>
      <c r="AR3215" t="str">
        <f>TEXT(Table1[[#This Row],[Order Date]],"mmmm")</f>
        <v>May</v>
      </c>
      <c r="AS3215" t="str">
        <f>"Q"&amp;ROUNDUP(MONTH(Table1[[#This Row],[Order Date]])/3,0)</f>
        <v>Q2</v>
      </c>
      <c r="AT3215">
        <f>IF(Table1[[#This Row],[Sales]]=0,0,Table1[[#This Row],[Profit]]/Table1[[#This Row],[Sales]])</f>
        <v>0.11249999999999999</v>
      </c>
    </row>
    <row r="3216" spans="22:46" x14ac:dyDescent="0.3">
      <c r="V3216">
        <v>3215</v>
      </c>
      <c r="W3216" t="s">
        <v>7128</v>
      </c>
      <c r="X3216" s="1">
        <v>42516</v>
      </c>
      <c r="Y3216" s="1">
        <v>42375</v>
      </c>
      <c r="Z3216" t="s">
        <v>51</v>
      </c>
      <c r="AA3216" t="s">
        <v>2451</v>
      </c>
      <c r="AB3216" t="s">
        <v>2452</v>
      </c>
      <c r="AC3216" t="s">
        <v>41</v>
      </c>
      <c r="AD3216" t="s">
        <v>26</v>
      </c>
      <c r="AE3216" t="s">
        <v>158</v>
      </c>
      <c r="AF3216" t="s">
        <v>159</v>
      </c>
      <c r="AG3216">
        <v>19134</v>
      </c>
      <c r="AH3216" t="s">
        <v>160</v>
      </c>
      <c r="AI3216" t="s">
        <v>4985</v>
      </c>
      <c r="AJ3216" t="s">
        <v>46</v>
      </c>
      <c r="AK3216" t="s">
        <v>80</v>
      </c>
      <c r="AL3216" t="s">
        <v>4986</v>
      </c>
      <c r="AM3216">
        <v>34.847999999999999</v>
      </c>
      <c r="AN3216">
        <v>2</v>
      </c>
      <c r="AO3216">
        <v>0.2</v>
      </c>
      <c r="AP3216">
        <v>6.5339999999999998</v>
      </c>
      <c r="AQ3216">
        <f>YEAR(Table1[[#This Row],[Order Date]])</f>
        <v>2016</v>
      </c>
      <c r="AR3216" t="str">
        <f>TEXT(Table1[[#This Row],[Order Date]],"mmmm")</f>
        <v>May</v>
      </c>
      <c r="AS3216" t="str">
        <f>"Q"&amp;ROUNDUP(MONTH(Table1[[#This Row],[Order Date]])/3,0)</f>
        <v>Q2</v>
      </c>
      <c r="AT3216">
        <f>IF(Table1[[#This Row],[Sales]]=0,0,Table1[[#This Row],[Profit]]/Table1[[#This Row],[Sales]])</f>
        <v>0.1875</v>
      </c>
    </row>
    <row r="3217" spans="22:46" x14ac:dyDescent="0.3">
      <c r="V3217">
        <v>3216</v>
      </c>
      <c r="W3217" t="s">
        <v>7129</v>
      </c>
      <c r="X3217" s="1">
        <v>42924</v>
      </c>
      <c r="Y3217" s="1">
        <v>43015</v>
      </c>
      <c r="Z3217" t="s">
        <v>207</v>
      </c>
      <c r="AA3217" t="s">
        <v>3409</v>
      </c>
      <c r="AB3217" t="s">
        <v>3410</v>
      </c>
      <c r="AC3217" t="s">
        <v>25</v>
      </c>
      <c r="AD3217" t="s">
        <v>26</v>
      </c>
      <c r="AE3217" t="s">
        <v>7130</v>
      </c>
      <c r="AF3217" t="s">
        <v>43</v>
      </c>
      <c r="AG3217">
        <v>94403</v>
      </c>
      <c r="AH3217" t="s">
        <v>44</v>
      </c>
      <c r="AI3217" t="s">
        <v>290</v>
      </c>
      <c r="AJ3217" t="s">
        <v>46</v>
      </c>
      <c r="AK3217" t="s">
        <v>47</v>
      </c>
      <c r="AL3217" t="s">
        <v>291</v>
      </c>
      <c r="AM3217">
        <v>75.180000000000007</v>
      </c>
      <c r="AN3217">
        <v>6</v>
      </c>
      <c r="AO3217">
        <v>0</v>
      </c>
      <c r="AP3217">
        <v>35.334600000000002</v>
      </c>
      <c r="AQ3217">
        <f>YEAR(Table1[[#This Row],[Order Date]])</f>
        <v>2017</v>
      </c>
      <c r="AR3217" t="str">
        <f>TEXT(Table1[[#This Row],[Order Date]],"mmmm")</f>
        <v>July</v>
      </c>
      <c r="AS3217" t="str">
        <f>"Q"&amp;ROUNDUP(MONTH(Table1[[#This Row],[Order Date]])/3,0)</f>
        <v>Q3</v>
      </c>
      <c r="AT3217">
        <f>IF(Table1[[#This Row],[Sales]]=0,0,Table1[[#This Row],[Profit]]/Table1[[#This Row],[Sales]])</f>
        <v>0.47</v>
      </c>
    </row>
    <row r="3218" spans="22:46" x14ac:dyDescent="0.3">
      <c r="V3218">
        <v>3217</v>
      </c>
      <c r="W3218" t="s">
        <v>7131</v>
      </c>
      <c r="X3218" s="1">
        <v>41772</v>
      </c>
      <c r="Y3218" t="s">
        <v>5018</v>
      </c>
      <c r="Z3218" t="s">
        <v>51</v>
      </c>
      <c r="AA3218" t="s">
        <v>2521</v>
      </c>
      <c r="AB3218" t="s">
        <v>2522</v>
      </c>
      <c r="AC3218" t="s">
        <v>25</v>
      </c>
      <c r="AD3218" t="s">
        <v>26</v>
      </c>
      <c r="AE3218" t="s">
        <v>3620</v>
      </c>
      <c r="AF3218" t="s">
        <v>43</v>
      </c>
      <c r="AG3218">
        <v>94601</v>
      </c>
      <c r="AH3218" t="s">
        <v>44</v>
      </c>
      <c r="AI3218" t="s">
        <v>5547</v>
      </c>
      <c r="AJ3218" t="s">
        <v>73</v>
      </c>
      <c r="AK3218" t="s">
        <v>176</v>
      </c>
      <c r="AL3218" t="s">
        <v>5548</v>
      </c>
      <c r="AM3218">
        <v>149.97</v>
      </c>
      <c r="AN3218">
        <v>3</v>
      </c>
      <c r="AO3218">
        <v>0</v>
      </c>
      <c r="AP3218">
        <v>52.4895</v>
      </c>
      <c r="AQ3218">
        <f>YEAR(Table1[[#This Row],[Order Date]])</f>
        <v>2014</v>
      </c>
      <c r="AR3218" t="str">
        <f>TEXT(Table1[[#This Row],[Order Date]],"mmmm")</f>
        <v>May</v>
      </c>
      <c r="AS3218" t="str">
        <f>"Q"&amp;ROUNDUP(MONTH(Table1[[#This Row],[Order Date]])/3,0)</f>
        <v>Q2</v>
      </c>
      <c r="AT3218">
        <f>IF(Table1[[#This Row],[Sales]]=0,0,Table1[[#This Row],[Profit]]/Table1[[#This Row],[Sales]])</f>
        <v>0.35</v>
      </c>
    </row>
    <row r="3219" spans="22:46" x14ac:dyDescent="0.3">
      <c r="V3219">
        <v>3218</v>
      </c>
      <c r="W3219" t="s">
        <v>7132</v>
      </c>
      <c r="X3219" s="1">
        <v>43049</v>
      </c>
      <c r="Y3219" t="s">
        <v>425</v>
      </c>
      <c r="Z3219" t="s">
        <v>51</v>
      </c>
      <c r="AA3219" t="s">
        <v>3716</v>
      </c>
      <c r="AB3219" t="s">
        <v>3717</v>
      </c>
      <c r="AC3219" t="s">
        <v>41</v>
      </c>
      <c r="AD3219" t="s">
        <v>26</v>
      </c>
      <c r="AE3219" t="s">
        <v>300</v>
      </c>
      <c r="AF3219" t="s">
        <v>301</v>
      </c>
      <c r="AG3219">
        <v>10024</v>
      </c>
      <c r="AH3219" t="s">
        <v>160</v>
      </c>
      <c r="AI3219" t="s">
        <v>3374</v>
      </c>
      <c r="AJ3219" t="s">
        <v>46</v>
      </c>
      <c r="AK3219" t="s">
        <v>77</v>
      </c>
      <c r="AL3219" t="s">
        <v>3375</v>
      </c>
      <c r="AM3219">
        <v>931.17600000000004</v>
      </c>
      <c r="AN3219">
        <v>3</v>
      </c>
      <c r="AO3219">
        <v>0.2</v>
      </c>
      <c r="AP3219">
        <v>314.27190000000002</v>
      </c>
      <c r="AQ3219">
        <f>YEAR(Table1[[#This Row],[Order Date]])</f>
        <v>2017</v>
      </c>
      <c r="AR3219" t="str">
        <f>TEXT(Table1[[#This Row],[Order Date]],"mmmm")</f>
        <v>November</v>
      </c>
      <c r="AS3219" t="str">
        <f>"Q"&amp;ROUNDUP(MONTH(Table1[[#This Row],[Order Date]])/3,0)</f>
        <v>Q4</v>
      </c>
      <c r="AT3219">
        <f>IF(Table1[[#This Row],[Sales]]=0,0,Table1[[#This Row],[Profit]]/Table1[[#This Row],[Sales]])</f>
        <v>0.33750000000000002</v>
      </c>
    </row>
    <row r="3220" spans="22:46" x14ac:dyDescent="0.3">
      <c r="V3220">
        <v>3219</v>
      </c>
      <c r="W3220" t="s">
        <v>7132</v>
      </c>
      <c r="X3220" s="1">
        <v>43049</v>
      </c>
      <c r="Y3220" t="s">
        <v>425</v>
      </c>
      <c r="Z3220" t="s">
        <v>51</v>
      </c>
      <c r="AA3220" t="s">
        <v>3716</v>
      </c>
      <c r="AB3220" t="s">
        <v>3717</v>
      </c>
      <c r="AC3220" t="s">
        <v>41</v>
      </c>
      <c r="AD3220" t="s">
        <v>26</v>
      </c>
      <c r="AE3220" t="s">
        <v>300</v>
      </c>
      <c r="AF3220" t="s">
        <v>301</v>
      </c>
      <c r="AG3220">
        <v>10024</v>
      </c>
      <c r="AH3220" t="s">
        <v>160</v>
      </c>
      <c r="AI3220" t="s">
        <v>3882</v>
      </c>
      <c r="AJ3220" t="s">
        <v>73</v>
      </c>
      <c r="AK3220" t="s">
        <v>74</v>
      </c>
      <c r="AL3220" t="s">
        <v>7030</v>
      </c>
      <c r="AM3220">
        <v>430.88</v>
      </c>
      <c r="AN3220">
        <v>2</v>
      </c>
      <c r="AO3220">
        <v>0</v>
      </c>
      <c r="AP3220">
        <v>124.9552</v>
      </c>
      <c r="AQ3220">
        <f>YEAR(Table1[[#This Row],[Order Date]])</f>
        <v>2017</v>
      </c>
      <c r="AR3220" t="str">
        <f>TEXT(Table1[[#This Row],[Order Date]],"mmmm")</f>
        <v>November</v>
      </c>
      <c r="AS3220" t="str">
        <f>"Q"&amp;ROUNDUP(MONTH(Table1[[#This Row],[Order Date]])/3,0)</f>
        <v>Q4</v>
      </c>
      <c r="AT3220">
        <f>IF(Table1[[#This Row],[Sales]]=0,0,Table1[[#This Row],[Profit]]/Table1[[#This Row],[Sales]])</f>
        <v>0.29000000000000004</v>
      </c>
    </row>
    <row r="3221" spans="22:46" x14ac:dyDescent="0.3">
      <c r="V3221">
        <v>3220</v>
      </c>
      <c r="W3221" t="s">
        <v>7133</v>
      </c>
      <c r="X3221" s="1">
        <v>42279</v>
      </c>
      <c r="Y3221" s="1">
        <v>42226</v>
      </c>
      <c r="Z3221" t="s">
        <v>51</v>
      </c>
      <c r="AA3221" t="s">
        <v>7036</v>
      </c>
      <c r="AB3221" t="s">
        <v>7037</v>
      </c>
      <c r="AC3221" t="s">
        <v>41</v>
      </c>
      <c r="AD3221" t="s">
        <v>26</v>
      </c>
      <c r="AE3221" t="s">
        <v>1256</v>
      </c>
      <c r="AF3221" t="s">
        <v>892</v>
      </c>
      <c r="AG3221">
        <v>8701</v>
      </c>
      <c r="AH3221" t="s">
        <v>160</v>
      </c>
      <c r="AI3221" t="s">
        <v>5572</v>
      </c>
      <c r="AJ3221" t="s">
        <v>46</v>
      </c>
      <c r="AK3221" t="s">
        <v>94</v>
      </c>
      <c r="AL3221" t="s">
        <v>5573</v>
      </c>
      <c r="AM3221">
        <v>94.85</v>
      </c>
      <c r="AN3221">
        <v>5</v>
      </c>
      <c r="AO3221">
        <v>0</v>
      </c>
      <c r="AP3221">
        <v>45.527999999999999</v>
      </c>
      <c r="AQ3221">
        <f>YEAR(Table1[[#This Row],[Order Date]])</f>
        <v>2015</v>
      </c>
      <c r="AR3221" t="str">
        <f>TEXT(Table1[[#This Row],[Order Date]],"mmmm")</f>
        <v>October</v>
      </c>
      <c r="AS3221" t="str">
        <f>"Q"&amp;ROUNDUP(MONTH(Table1[[#This Row],[Order Date]])/3,0)</f>
        <v>Q4</v>
      </c>
      <c r="AT3221">
        <f>IF(Table1[[#This Row],[Sales]]=0,0,Table1[[#This Row],[Profit]]/Table1[[#This Row],[Sales]])</f>
        <v>0.48000000000000004</v>
      </c>
    </row>
    <row r="3222" spans="22:46" x14ac:dyDescent="0.3">
      <c r="V3222">
        <v>3221</v>
      </c>
      <c r="W3222" t="s">
        <v>7133</v>
      </c>
      <c r="X3222" s="1">
        <v>42279</v>
      </c>
      <c r="Y3222" s="1">
        <v>42226</v>
      </c>
      <c r="Z3222" t="s">
        <v>51</v>
      </c>
      <c r="AA3222" t="s">
        <v>7036</v>
      </c>
      <c r="AB3222" t="s">
        <v>7037</v>
      </c>
      <c r="AC3222" t="s">
        <v>41</v>
      </c>
      <c r="AD3222" t="s">
        <v>26</v>
      </c>
      <c r="AE3222" t="s">
        <v>1256</v>
      </c>
      <c r="AF3222" t="s">
        <v>892</v>
      </c>
      <c r="AG3222">
        <v>8701</v>
      </c>
      <c r="AH3222" t="s">
        <v>160</v>
      </c>
      <c r="AI3222" t="s">
        <v>592</v>
      </c>
      <c r="AJ3222" t="s">
        <v>46</v>
      </c>
      <c r="AK3222" t="s">
        <v>190</v>
      </c>
      <c r="AL3222" t="s">
        <v>593</v>
      </c>
      <c r="AM3222">
        <v>51.12</v>
      </c>
      <c r="AN3222">
        <v>4</v>
      </c>
      <c r="AO3222">
        <v>0</v>
      </c>
      <c r="AP3222">
        <v>23.004000000000001</v>
      </c>
      <c r="AQ3222">
        <f>YEAR(Table1[[#This Row],[Order Date]])</f>
        <v>2015</v>
      </c>
      <c r="AR3222" t="str">
        <f>TEXT(Table1[[#This Row],[Order Date]],"mmmm")</f>
        <v>October</v>
      </c>
      <c r="AS3222" t="str">
        <f>"Q"&amp;ROUNDUP(MONTH(Table1[[#This Row],[Order Date]])/3,0)</f>
        <v>Q4</v>
      </c>
      <c r="AT3222">
        <f>IF(Table1[[#This Row],[Sales]]=0,0,Table1[[#This Row],[Profit]]/Table1[[#This Row],[Sales]])</f>
        <v>0.45000000000000007</v>
      </c>
    </row>
    <row r="3223" spans="22:46" x14ac:dyDescent="0.3">
      <c r="V3223">
        <v>3222</v>
      </c>
      <c r="W3223" t="s">
        <v>7133</v>
      </c>
      <c r="X3223" s="1">
        <v>42279</v>
      </c>
      <c r="Y3223" s="1">
        <v>42226</v>
      </c>
      <c r="Z3223" t="s">
        <v>51</v>
      </c>
      <c r="AA3223" t="s">
        <v>7036</v>
      </c>
      <c r="AB3223" t="s">
        <v>7037</v>
      </c>
      <c r="AC3223" t="s">
        <v>41</v>
      </c>
      <c r="AD3223" t="s">
        <v>26</v>
      </c>
      <c r="AE3223" t="s">
        <v>1256</v>
      </c>
      <c r="AF3223" t="s">
        <v>892</v>
      </c>
      <c r="AG3223">
        <v>8701</v>
      </c>
      <c r="AH3223" t="s">
        <v>160</v>
      </c>
      <c r="AI3223" t="s">
        <v>1309</v>
      </c>
      <c r="AJ3223" t="s">
        <v>73</v>
      </c>
      <c r="AK3223" t="s">
        <v>176</v>
      </c>
      <c r="AL3223" t="s">
        <v>1310</v>
      </c>
      <c r="AM3223">
        <v>90</v>
      </c>
      <c r="AN3223">
        <v>1</v>
      </c>
      <c r="AO3223">
        <v>0</v>
      </c>
      <c r="AP3223">
        <v>32.4</v>
      </c>
      <c r="AQ3223">
        <f>YEAR(Table1[[#This Row],[Order Date]])</f>
        <v>2015</v>
      </c>
      <c r="AR3223" t="str">
        <f>TEXT(Table1[[#This Row],[Order Date]],"mmmm")</f>
        <v>October</v>
      </c>
      <c r="AS3223" t="str">
        <f>"Q"&amp;ROUNDUP(MONTH(Table1[[#This Row],[Order Date]])/3,0)</f>
        <v>Q4</v>
      </c>
      <c r="AT3223">
        <f>IF(Table1[[#This Row],[Sales]]=0,0,Table1[[#This Row],[Profit]]/Table1[[#This Row],[Sales]])</f>
        <v>0.36</v>
      </c>
    </row>
    <row r="3224" spans="22:46" x14ac:dyDescent="0.3">
      <c r="V3224">
        <v>3223</v>
      </c>
      <c r="W3224" t="s">
        <v>7134</v>
      </c>
      <c r="X3224" s="1">
        <v>41914</v>
      </c>
      <c r="Y3224" s="1">
        <v>41769</v>
      </c>
      <c r="Z3224" t="s">
        <v>207</v>
      </c>
      <c r="AA3224" t="s">
        <v>246</v>
      </c>
      <c r="AB3224" t="s">
        <v>247</v>
      </c>
      <c r="AC3224" t="s">
        <v>41</v>
      </c>
      <c r="AD3224" t="s">
        <v>26</v>
      </c>
      <c r="AE3224" t="s">
        <v>4590</v>
      </c>
      <c r="AF3224" t="s">
        <v>349</v>
      </c>
      <c r="AG3224">
        <v>85281</v>
      </c>
      <c r="AH3224" t="s">
        <v>44</v>
      </c>
      <c r="AI3224" t="s">
        <v>4511</v>
      </c>
      <c r="AJ3224" t="s">
        <v>46</v>
      </c>
      <c r="AK3224" t="s">
        <v>94</v>
      </c>
      <c r="AL3224" t="s">
        <v>4512</v>
      </c>
      <c r="AM3224">
        <v>9.4079999999999995</v>
      </c>
      <c r="AN3224">
        <v>2</v>
      </c>
      <c r="AO3224">
        <v>0.2</v>
      </c>
      <c r="AP3224">
        <v>3.4104000000000001</v>
      </c>
      <c r="AQ3224">
        <f>YEAR(Table1[[#This Row],[Order Date]])</f>
        <v>2014</v>
      </c>
      <c r="AR3224" t="str">
        <f>TEXT(Table1[[#This Row],[Order Date]],"mmmm")</f>
        <v>October</v>
      </c>
      <c r="AS3224" t="str">
        <f>"Q"&amp;ROUNDUP(MONTH(Table1[[#This Row],[Order Date]])/3,0)</f>
        <v>Q4</v>
      </c>
      <c r="AT3224">
        <f>IF(Table1[[#This Row],[Sales]]=0,0,Table1[[#This Row],[Profit]]/Table1[[#This Row],[Sales]])</f>
        <v>0.36250000000000004</v>
      </c>
    </row>
    <row r="3225" spans="22:46" x14ac:dyDescent="0.3">
      <c r="V3225">
        <v>3224</v>
      </c>
      <c r="W3225" t="s">
        <v>7134</v>
      </c>
      <c r="X3225" s="1">
        <v>41914</v>
      </c>
      <c r="Y3225" s="1">
        <v>41769</v>
      </c>
      <c r="Z3225" t="s">
        <v>207</v>
      </c>
      <c r="AA3225" t="s">
        <v>246</v>
      </c>
      <c r="AB3225" t="s">
        <v>247</v>
      </c>
      <c r="AC3225" t="s">
        <v>41</v>
      </c>
      <c r="AD3225" t="s">
        <v>26</v>
      </c>
      <c r="AE3225" t="s">
        <v>4590</v>
      </c>
      <c r="AF3225" t="s">
        <v>349</v>
      </c>
      <c r="AG3225">
        <v>85281</v>
      </c>
      <c r="AH3225" t="s">
        <v>44</v>
      </c>
      <c r="AI3225" t="s">
        <v>3736</v>
      </c>
      <c r="AJ3225" t="s">
        <v>46</v>
      </c>
      <c r="AK3225" t="s">
        <v>303</v>
      </c>
      <c r="AL3225" t="s">
        <v>633</v>
      </c>
      <c r="AM3225">
        <v>4.6719999999999997</v>
      </c>
      <c r="AN3225">
        <v>2</v>
      </c>
      <c r="AO3225">
        <v>0.2</v>
      </c>
      <c r="AP3225">
        <v>1.46</v>
      </c>
      <c r="AQ3225">
        <f>YEAR(Table1[[#This Row],[Order Date]])</f>
        <v>2014</v>
      </c>
      <c r="AR3225" t="str">
        <f>TEXT(Table1[[#This Row],[Order Date]],"mmmm")</f>
        <v>October</v>
      </c>
      <c r="AS3225" t="str">
        <f>"Q"&amp;ROUNDUP(MONTH(Table1[[#This Row],[Order Date]])/3,0)</f>
        <v>Q4</v>
      </c>
      <c r="AT3225">
        <f>IF(Table1[[#This Row],[Sales]]=0,0,Table1[[#This Row],[Profit]]/Table1[[#This Row],[Sales]])</f>
        <v>0.3125</v>
      </c>
    </row>
    <row r="3226" spans="22:46" x14ac:dyDescent="0.3">
      <c r="V3226">
        <v>3225</v>
      </c>
      <c r="W3226" t="s">
        <v>7134</v>
      </c>
      <c r="X3226" s="1">
        <v>41914</v>
      </c>
      <c r="Y3226" s="1">
        <v>41769</v>
      </c>
      <c r="Z3226" t="s">
        <v>207</v>
      </c>
      <c r="AA3226" t="s">
        <v>246</v>
      </c>
      <c r="AB3226" t="s">
        <v>247</v>
      </c>
      <c r="AC3226" t="s">
        <v>41</v>
      </c>
      <c r="AD3226" t="s">
        <v>26</v>
      </c>
      <c r="AE3226" t="s">
        <v>4590</v>
      </c>
      <c r="AF3226" t="s">
        <v>349</v>
      </c>
      <c r="AG3226">
        <v>85281</v>
      </c>
      <c r="AH3226" t="s">
        <v>44</v>
      </c>
      <c r="AI3226" t="s">
        <v>1179</v>
      </c>
      <c r="AJ3226" t="s">
        <v>73</v>
      </c>
      <c r="AK3226" t="s">
        <v>74</v>
      </c>
      <c r="AL3226" t="s">
        <v>1180</v>
      </c>
      <c r="AM3226">
        <v>318.39999999999998</v>
      </c>
      <c r="AN3226">
        <v>2</v>
      </c>
      <c r="AO3226">
        <v>0.2</v>
      </c>
      <c r="AP3226">
        <v>107.46</v>
      </c>
      <c r="AQ3226">
        <f>YEAR(Table1[[#This Row],[Order Date]])</f>
        <v>2014</v>
      </c>
      <c r="AR3226" t="str">
        <f>TEXT(Table1[[#This Row],[Order Date]],"mmmm")</f>
        <v>October</v>
      </c>
      <c r="AS3226" t="str">
        <f>"Q"&amp;ROUNDUP(MONTH(Table1[[#This Row],[Order Date]])/3,0)</f>
        <v>Q4</v>
      </c>
      <c r="AT3226">
        <f>IF(Table1[[#This Row],[Sales]]=0,0,Table1[[#This Row],[Profit]]/Table1[[#This Row],[Sales]])</f>
        <v>0.33750000000000002</v>
      </c>
    </row>
    <row r="3227" spans="22:46" x14ac:dyDescent="0.3">
      <c r="V3227">
        <v>3226</v>
      </c>
      <c r="W3227" t="s">
        <v>7134</v>
      </c>
      <c r="X3227" s="1">
        <v>41914</v>
      </c>
      <c r="Y3227" s="1">
        <v>41769</v>
      </c>
      <c r="Z3227" t="s">
        <v>207</v>
      </c>
      <c r="AA3227" t="s">
        <v>246</v>
      </c>
      <c r="AB3227" t="s">
        <v>247</v>
      </c>
      <c r="AC3227" t="s">
        <v>41</v>
      </c>
      <c r="AD3227" t="s">
        <v>26</v>
      </c>
      <c r="AE3227" t="s">
        <v>4590</v>
      </c>
      <c r="AF3227" t="s">
        <v>349</v>
      </c>
      <c r="AG3227">
        <v>85281</v>
      </c>
      <c r="AH3227" t="s">
        <v>44</v>
      </c>
      <c r="AI3227" t="s">
        <v>7135</v>
      </c>
      <c r="AJ3227" t="s">
        <v>46</v>
      </c>
      <c r="AK3227" t="s">
        <v>190</v>
      </c>
      <c r="AL3227" t="s">
        <v>7136</v>
      </c>
      <c r="AM3227">
        <v>12.768000000000001</v>
      </c>
      <c r="AN3227">
        <v>6</v>
      </c>
      <c r="AO3227">
        <v>0.2</v>
      </c>
      <c r="AP3227">
        <v>4.6284000000000001</v>
      </c>
      <c r="AQ3227">
        <f>YEAR(Table1[[#This Row],[Order Date]])</f>
        <v>2014</v>
      </c>
      <c r="AR3227" t="str">
        <f>TEXT(Table1[[#This Row],[Order Date]],"mmmm")</f>
        <v>October</v>
      </c>
      <c r="AS3227" t="str">
        <f>"Q"&amp;ROUNDUP(MONTH(Table1[[#This Row],[Order Date]])/3,0)</f>
        <v>Q4</v>
      </c>
      <c r="AT3227">
        <f>IF(Table1[[#This Row],[Sales]]=0,0,Table1[[#This Row],[Profit]]/Table1[[#This Row],[Sales]])</f>
        <v>0.36249999999999999</v>
      </c>
    </row>
    <row r="3228" spans="22:46" x14ac:dyDescent="0.3">
      <c r="V3228">
        <v>3227</v>
      </c>
      <c r="W3228" t="s">
        <v>7134</v>
      </c>
      <c r="X3228" s="1">
        <v>41914</v>
      </c>
      <c r="Y3228" s="1">
        <v>41769</v>
      </c>
      <c r="Z3228" t="s">
        <v>207</v>
      </c>
      <c r="AA3228" t="s">
        <v>246</v>
      </c>
      <c r="AB3228" t="s">
        <v>247</v>
      </c>
      <c r="AC3228" t="s">
        <v>41</v>
      </c>
      <c r="AD3228" t="s">
        <v>26</v>
      </c>
      <c r="AE3228" t="s">
        <v>4590</v>
      </c>
      <c r="AF3228" t="s">
        <v>349</v>
      </c>
      <c r="AG3228">
        <v>85281</v>
      </c>
      <c r="AH3228" t="s">
        <v>44</v>
      </c>
      <c r="AI3228" t="s">
        <v>7137</v>
      </c>
      <c r="AJ3228" t="s">
        <v>46</v>
      </c>
      <c r="AK3228" t="s">
        <v>651</v>
      </c>
      <c r="AL3228" t="s">
        <v>7138</v>
      </c>
      <c r="AM3228">
        <v>15.36</v>
      </c>
      <c r="AN3228">
        <v>2</v>
      </c>
      <c r="AO3228">
        <v>0.2</v>
      </c>
      <c r="AP3228">
        <v>-3.2639999999999998</v>
      </c>
      <c r="AQ3228">
        <f>YEAR(Table1[[#This Row],[Order Date]])</f>
        <v>2014</v>
      </c>
      <c r="AR3228" t="str">
        <f>TEXT(Table1[[#This Row],[Order Date]],"mmmm")</f>
        <v>October</v>
      </c>
      <c r="AS3228" t="str">
        <f>"Q"&amp;ROUNDUP(MONTH(Table1[[#This Row],[Order Date]])/3,0)</f>
        <v>Q4</v>
      </c>
      <c r="AT3228">
        <f>IF(Table1[[#This Row],[Sales]]=0,0,Table1[[#This Row],[Profit]]/Table1[[#This Row],[Sales]])</f>
        <v>-0.21249999999999999</v>
      </c>
    </row>
    <row r="3229" spans="22:46" x14ac:dyDescent="0.3">
      <c r="V3229">
        <v>3228</v>
      </c>
      <c r="W3229" t="s">
        <v>7134</v>
      </c>
      <c r="X3229" s="1">
        <v>41914</v>
      </c>
      <c r="Y3229" s="1">
        <v>41769</v>
      </c>
      <c r="Z3229" t="s">
        <v>207</v>
      </c>
      <c r="AA3229" t="s">
        <v>246</v>
      </c>
      <c r="AB3229" t="s">
        <v>247</v>
      </c>
      <c r="AC3229" t="s">
        <v>41</v>
      </c>
      <c r="AD3229" t="s">
        <v>26</v>
      </c>
      <c r="AE3229" t="s">
        <v>4590</v>
      </c>
      <c r="AF3229" t="s">
        <v>349</v>
      </c>
      <c r="AG3229">
        <v>85281</v>
      </c>
      <c r="AH3229" t="s">
        <v>44</v>
      </c>
      <c r="AI3229" t="s">
        <v>2922</v>
      </c>
      <c r="AJ3229" t="s">
        <v>73</v>
      </c>
      <c r="AK3229" t="s">
        <v>74</v>
      </c>
      <c r="AL3229" t="s">
        <v>2923</v>
      </c>
      <c r="AM3229">
        <v>230.376</v>
      </c>
      <c r="AN3229">
        <v>3</v>
      </c>
      <c r="AO3229">
        <v>0.2</v>
      </c>
      <c r="AP3229">
        <v>20.157900000000001</v>
      </c>
      <c r="AQ3229">
        <f>YEAR(Table1[[#This Row],[Order Date]])</f>
        <v>2014</v>
      </c>
      <c r="AR3229" t="str">
        <f>TEXT(Table1[[#This Row],[Order Date]],"mmmm")</f>
        <v>October</v>
      </c>
      <c r="AS3229" t="str">
        <f>"Q"&amp;ROUNDUP(MONTH(Table1[[#This Row],[Order Date]])/3,0)</f>
        <v>Q4</v>
      </c>
      <c r="AT3229">
        <f>IF(Table1[[#This Row],[Sales]]=0,0,Table1[[#This Row],[Profit]]/Table1[[#This Row],[Sales]])</f>
        <v>8.7500000000000008E-2</v>
      </c>
    </row>
    <row r="3230" spans="22:46" x14ac:dyDescent="0.3">
      <c r="V3230">
        <v>3229</v>
      </c>
      <c r="W3230" t="s">
        <v>7134</v>
      </c>
      <c r="X3230" s="1">
        <v>41914</v>
      </c>
      <c r="Y3230" s="1">
        <v>41769</v>
      </c>
      <c r="Z3230" t="s">
        <v>207</v>
      </c>
      <c r="AA3230" t="s">
        <v>246</v>
      </c>
      <c r="AB3230" t="s">
        <v>247</v>
      </c>
      <c r="AC3230" t="s">
        <v>41</v>
      </c>
      <c r="AD3230" t="s">
        <v>26</v>
      </c>
      <c r="AE3230" t="s">
        <v>4590</v>
      </c>
      <c r="AF3230" t="s">
        <v>349</v>
      </c>
      <c r="AG3230">
        <v>85281</v>
      </c>
      <c r="AH3230" t="s">
        <v>44</v>
      </c>
      <c r="AI3230" t="s">
        <v>4677</v>
      </c>
      <c r="AJ3230" t="s">
        <v>73</v>
      </c>
      <c r="AK3230" t="s">
        <v>176</v>
      </c>
      <c r="AL3230" t="s">
        <v>4678</v>
      </c>
      <c r="AM3230">
        <v>7.16</v>
      </c>
      <c r="AN3230">
        <v>1</v>
      </c>
      <c r="AO3230">
        <v>0.2</v>
      </c>
      <c r="AP3230">
        <v>-8.9499999999999996E-2</v>
      </c>
      <c r="AQ3230">
        <f>YEAR(Table1[[#This Row],[Order Date]])</f>
        <v>2014</v>
      </c>
      <c r="AR3230" t="str">
        <f>TEXT(Table1[[#This Row],[Order Date]],"mmmm")</f>
        <v>October</v>
      </c>
      <c r="AS3230" t="str">
        <f>"Q"&amp;ROUNDUP(MONTH(Table1[[#This Row],[Order Date]])/3,0)</f>
        <v>Q4</v>
      </c>
      <c r="AT3230">
        <f>IF(Table1[[#This Row],[Sales]]=0,0,Table1[[#This Row],[Profit]]/Table1[[#This Row],[Sales]])</f>
        <v>-1.2499999999999999E-2</v>
      </c>
    </row>
    <row r="3231" spans="22:46" x14ac:dyDescent="0.3">
      <c r="V3231">
        <v>3230</v>
      </c>
      <c r="W3231" t="s">
        <v>7139</v>
      </c>
      <c r="X3231" s="1">
        <v>41862</v>
      </c>
      <c r="Y3231" t="s">
        <v>1289</v>
      </c>
      <c r="Z3231" t="s">
        <v>51</v>
      </c>
      <c r="AA3231" t="s">
        <v>1032</v>
      </c>
      <c r="AB3231" t="s">
        <v>1033</v>
      </c>
      <c r="AC3231" t="s">
        <v>25</v>
      </c>
      <c r="AD3231" t="s">
        <v>26</v>
      </c>
      <c r="AE3231" t="s">
        <v>300</v>
      </c>
      <c r="AF3231" t="s">
        <v>301</v>
      </c>
      <c r="AG3231">
        <v>10035</v>
      </c>
      <c r="AH3231" t="s">
        <v>160</v>
      </c>
      <c r="AI3231" t="s">
        <v>1995</v>
      </c>
      <c r="AJ3231" t="s">
        <v>46</v>
      </c>
      <c r="AK3231" t="s">
        <v>60</v>
      </c>
      <c r="AL3231" t="s">
        <v>1996</v>
      </c>
      <c r="AM3231">
        <v>375.34</v>
      </c>
      <c r="AN3231">
        <v>1</v>
      </c>
      <c r="AO3231">
        <v>0</v>
      </c>
      <c r="AP3231">
        <v>18.766999999999999</v>
      </c>
      <c r="AQ3231">
        <f>YEAR(Table1[[#This Row],[Order Date]])</f>
        <v>2014</v>
      </c>
      <c r="AR3231" t="str">
        <f>TEXT(Table1[[#This Row],[Order Date]],"mmmm")</f>
        <v>August</v>
      </c>
      <c r="AS3231" t="str">
        <f>"Q"&amp;ROUNDUP(MONTH(Table1[[#This Row],[Order Date]])/3,0)</f>
        <v>Q3</v>
      </c>
      <c r="AT3231">
        <f>IF(Table1[[#This Row],[Sales]]=0,0,Table1[[#This Row],[Profit]]/Table1[[#This Row],[Sales]])</f>
        <v>0.05</v>
      </c>
    </row>
    <row r="3232" spans="22:46" x14ac:dyDescent="0.3">
      <c r="V3232">
        <v>3231</v>
      </c>
      <c r="W3232" t="s">
        <v>7140</v>
      </c>
      <c r="X3232" s="1">
        <v>42979</v>
      </c>
      <c r="Y3232" s="1">
        <v>42864</v>
      </c>
      <c r="Z3232" t="s">
        <v>22</v>
      </c>
      <c r="AA3232" t="s">
        <v>1979</v>
      </c>
      <c r="AB3232" t="s">
        <v>1980</v>
      </c>
      <c r="AC3232" t="s">
        <v>25</v>
      </c>
      <c r="AD3232" t="s">
        <v>26</v>
      </c>
      <c r="AE3232" t="s">
        <v>300</v>
      </c>
      <c r="AF3232" t="s">
        <v>301</v>
      </c>
      <c r="AG3232">
        <v>10009</v>
      </c>
      <c r="AH3232" t="s">
        <v>160</v>
      </c>
      <c r="AI3232" t="s">
        <v>4100</v>
      </c>
      <c r="AJ3232" t="s">
        <v>31</v>
      </c>
      <c r="AK3232" t="s">
        <v>67</v>
      </c>
      <c r="AL3232" t="s">
        <v>4101</v>
      </c>
      <c r="AM3232">
        <v>114.9</v>
      </c>
      <c r="AN3232">
        <v>5</v>
      </c>
      <c r="AO3232">
        <v>0</v>
      </c>
      <c r="AP3232">
        <v>39.066000000000003</v>
      </c>
      <c r="AQ3232">
        <f>YEAR(Table1[[#This Row],[Order Date]])</f>
        <v>2017</v>
      </c>
      <c r="AR3232" t="str">
        <f>TEXT(Table1[[#This Row],[Order Date]],"mmmm")</f>
        <v>September</v>
      </c>
      <c r="AS3232" t="str">
        <f>"Q"&amp;ROUNDUP(MONTH(Table1[[#This Row],[Order Date]])/3,0)</f>
        <v>Q3</v>
      </c>
      <c r="AT3232">
        <f>IF(Table1[[#This Row],[Sales]]=0,0,Table1[[#This Row],[Profit]]/Table1[[#This Row],[Sales]])</f>
        <v>0.34</v>
      </c>
    </row>
    <row r="3233" spans="22:46" x14ac:dyDescent="0.3">
      <c r="V3233">
        <v>3232</v>
      </c>
      <c r="W3233" t="s">
        <v>7141</v>
      </c>
      <c r="X3233" s="1">
        <v>42841</v>
      </c>
      <c r="Y3233" t="s">
        <v>2847</v>
      </c>
      <c r="Z3233" t="s">
        <v>51</v>
      </c>
      <c r="AA3233" t="s">
        <v>4209</v>
      </c>
      <c r="AB3233" t="s">
        <v>4210</v>
      </c>
      <c r="AC3233" t="s">
        <v>25</v>
      </c>
      <c r="AD3233" t="s">
        <v>26</v>
      </c>
      <c r="AE3233" t="s">
        <v>203</v>
      </c>
      <c r="AF3233" t="s">
        <v>110</v>
      </c>
      <c r="AG3233">
        <v>77095</v>
      </c>
      <c r="AH3233" t="s">
        <v>111</v>
      </c>
      <c r="AI3233" t="s">
        <v>6000</v>
      </c>
      <c r="AJ3233" t="s">
        <v>46</v>
      </c>
      <c r="AK3233" t="s">
        <v>77</v>
      </c>
      <c r="AL3233" t="s">
        <v>6001</v>
      </c>
      <c r="AM3233">
        <v>26.045999999999999</v>
      </c>
      <c r="AN3233">
        <v>3</v>
      </c>
      <c r="AO3233">
        <v>0.8</v>
      </c>
      <c r="AP3233">
        <v>-44.278199999999998</v>
      </c>
      <c r="AQ3233">
        <f>YEAR(Table1[[#This Row],[Order Date]])</f>
        <v>2017</v>
      </c>
      <c r="AR3233" t="str">
        <f>TEXT(Table1[[#This Row],[Order Date]],"mmmm")</f>
        <v>April</v>
      </c>
      <c r="AS3233" t="str">
        <f>"Q"&amp;ROUNDUP(MONTH(Table1[[#This Row],[Order Date]])/3,0)</f>
        <v>Q2</v>
      </c>
      <c r="AT3233">
        <f>IF(Table1[[#This Row],[Sales]]=0,0,Table1[[#This Row],[Profit]]/Table1[[#This Row],[Sales]])</f>
        <v>-1.7</v>
      </c>
    </row>
    <row r="3234" spans="22:46" x14ac:dyDescent="0.3">
      <c r="V3234">
        <v>3233</v>
      </c>
      <c r="W3234" t="s">
        <v>7141</v>
      </c>
      <c r="X3234" s="1">
        <v>42841</v>
      </c>
      <c r="Y3234" t="s">
        <v>2847</v>
      </c>
      <c r="Z3234" t="s">
        <v>51</v>
      </c>
      <c r="AA3234" t="s">
        <v>4209</v>
      </c>
      <c r="AB3234" t="s">
        <v>4210</v>
      </c>
      <c r="AC3234" t="s">
        <v>25</v>
      </c>
      <c r="AD3234" t="s">
        <v>26</v>
      </c>
      <c r="AE3234" t="s">
        <v>203</v>
      </c>
      <c r="AF3234" t="s">
        <v>110</v>
      </c>
      <c r="AG3234">
        <v>77095</v>
      </c>
      <c r="AH3234" t="s">
        <v>111</v>
      </c>
      <c r="AI3234" t="s">
        <v>2169</v>
      </c>
      <c r="AJ3234" t="s">
        <v>46</v>
      </c>
      <c r="AK3234" t="s">
        <v>77</v>
      </c>
      <c r="AL3234" t="s">
        <v>2170</v>
      </c>
      <c r="AM3234">
        <v>2.8959999999999999</v>
      </c>
      <c r="AN3234">
        <v>1</v>
      </c>
      <c r="AO3234">
        <v>0.8</v>
      </c>
      <c r="AP3234">
        <v>-4.7784000000000004</v>
      </c>
      <c r="AQ3234">
        <f>YEAR(Table1[[#This Row],[Order Date]])</f>
        <v>2017</v>
      </c>
      <c r="AR3234" t="str">
        <f>TEXT(Table1[[#This Row],[Order Date]],"mmmm")</f>
        <v>April</v>
      </c>
      <c r="AS3234" t="str">
        <f>"Q"&amp;ROUNDUP(MONTH(Table1[[#This Row],[Order Date]])/3,0)</f>
        <v>Q2</v>
      </c>
      <c r="AT3234">
        <f>IF(Table1[[#This Row],[Sales]]=0,0,Table1[[#This Row],[Profit]]/Table1[[#This Row],[Sales]])</f>
        <v>-1.6500000000000001</v>
      </c>
    </row>
    <row r="3235" spans="22:46" x14ac:dyDescent="0.3">
      <c r="V3235">
        <v>3234</v>
      </c>
      <c r="W3235" t="s">
        <v>7141</v>
      </c>
      <c r="X3235" s="1">
        <v>42841</v>
      </c>
      <c r="Y3235" t="s">
        <v>2847</v>
      </c>
      <c r="Z3235" t="s">
        <v>51</v>
      </c>
      <c r="AA3235" t="s">
        <v>4209</v>
      </c>
      <c r="AB3235" t="s">
        <v>4210</v>
      </c>
      <c r="AC3235" t="s">
        <v>25</v>
      </c>
      <c r="AD3235" t="s">
        <v>26</v>
      </c>
      <c r="AE3235" t="s">
        <v>203</v>
      </c>
      <c r="AF3235" t="s">
        <v>110</v>
      </c>
      <c r="AG3235">
        <v>77095</v>
      </c>
      <c r="AH3235" t="s">
        <v>111</v>
      </c>
      <c r="AI3235" t="s">
        <v>7142</v>
      </c>
      <c r="AJ3235" t="s">
        <v>46</v>
      </c>
      <c r="AK3235" t="s">
        <v>60</v>
      </c>
      <c r="AL3235" t="s">
        <v>7143</v>
      </c>
      <c r="AM3235">
        <v>32.543999999999997</v>
      </c>
      <c r="AN3235">
        <v>2</v>
      </c>
      <c r="AO3235">
        <v>0.2</v>
      </c>
      <c r="AP3235">
        <v>-7.7291999999999996</v>
      </c>
      <c r="AQ3235">
        <f>YEAR(Table1[[#This Row],[Order Date]])</f>
        <v>2017</v>
      </c>
      <c r="AR3235" t="str">
        <f>TEXT(Table1[[#This Row],[Order Date]],"mmmm")</f>
        <v>April</v>
      </c>
      <c r="AS3235" t="str">
        <f>"Q"&amp;ROUNDUP(MONTH(Table1[[#This Row],[Order Date]])/3,0)</f>
        <v>Q2</v>
      </c>
      <c r="AT3235">
        <f>IF(Table1[[#This Row],[Sales]]=0,0,Table1[[#This Row],[Profit]]/Table1[[#This Row],[Sales]])</f>
        <v>-0.23750000000000002</v>
      </c>
    </row>
    <row r="3236" spans="22:46" x14ac:dyDescent="0.3">
      <c r="V3236">
        <v>3235</v>
      </c>
      <c r="W3236" t="s">
        <v>7144</v>
      </c>
      <c r="X3236" s="1">
        <v>42484</v>
      </c>
      <c r="Y3236" t="s">
        <v>1320</v>
      </c>
      <c r="Z3236" t="s">
        <v>207</v>
      </c>
      <c r="AA3236" t="s">
        <v>7104</v>
      </c>
      <c r="AB3236" t="s">
        <v>7105</v>
      </c>
      <c r="AC3236" t="s">
        <v>25</v>
      </c>
      <c r="AD3236" t="s">
        <v>26</v>
      </c>
      <c r="AE3236" t="s">
        <v>3231</v>
      </c>
      <c r="AF3236" t="s">
        <v>43</v>
      </c>
      <c r="AG3236">
        <v>92503</v>
      </c>
      <c r="AH3236" t="s">
        <v>44</v>
      </c>
      <c r="AI3236" t="s">
        <v>2592</v>
      </c>
      <c r="AJ3236" t="s">
        <v>46</v>
      </c>
      <c r="AK3236" t="s">
        <v>77</v>
      </c>
      <c r="AL3236" t="s">
        <v>2593</v>
      </c>
      <c r="AM3236">
        <v>3.984</v>
      </c>
      <c r="AN3236">
        <v>1</v>
      </c>
      <c r="AO3236">
        <v>0.2</v>
      </c>
      <c r="AP3236">
        <v>1.3944000000000001</v>
      </c>
      <c r="AQ3236">
        <f>YEAR(Table1[[#This Row],[Order Date]])</f>
        <v>2016</v>
      </c>
      <c r="AR3236" t="str">
        <f>TEXT(Table1[[#This Row],[Order Date]],"mmmm")</f>
        <v>April</v>
      </c>
      <c r="AS3236" t="str">
        <f>"Q"&amp;ROUNDUP(MONTH(Table1[[#This Row],[Order Date]])/3,0)</f>
        <v>Q2</v>
      </c>
      <c r="AT3236">
        <f>IF(Table1[[#This Row],[Sales]]=0,0,Table1[[#This Row],[Profit]]/Table1[[#This Row],[Sales]])</f>
        <v>0.35000000000000003</v>
      </c>
    </row>
    <row r="3237" spans="22:46" x14ac:dyDescent="0.3">
      <c r="V3237">
        <v>3236</v>
      </c>
      <c r="W3237" t="s">
        <v>7145</v>
      </c>
      <c r="X3237" s="1">
        <v>42384</v>
      </c>
      <c r="Y3237" t="s">
        <v>6744</v>
      </c>
      <c r="Z3237" t="s">
        <v>1450</v>
      </c>
      <c r="AA3237" t="s">
        <v>1105</v>
      </c>
      <c r="AB3237" t="s">
        <v>1106</v>
      </c>
      <c r="AC3237" t="s">
        <v>25</v>
      </c>
      <c r="AD3237" t="s">
        <v>26</v>
      </c>
      <c r="AE3237" t="s">
        <v>843</v>
      </c>
      <c r="AF3237" t="s">
        <v>844</v>
      </c>
      <c r="AG3237">
        <v>6824</v>
      </c>
      <c r="AH3237" t="s">
        <v>160</v>
      </c>
      <c r="AI3237" t="s">
        <v>1184</v>
      </c>
      <c r="AJ3237" t="s">
        <v>31</v>
      </c>
      <c r="AK3237" t="s">
        <v>57</v>
      </c>
      <c r="AL3237" t="s">
        <v>1185</v>
      </c>
      <c r="AM3237">
        <v>181.797</v>
      </c>
      <c r="AN3237">
        <v>1</v>
      </c>
      <c r="AO3237">
        <v>0.3</v>
      </c>
      <c r="AP3237">
        <v>-15.582599999999999</v>
      </c>
      <c r="AQ3237">
        <f>YEAR(Table1[[#This Row],[Order Date]])</f>
        <v>2016</v>
      </c>
      <c r="AR3237" t="str">
        <f>TEXT(Table1[[#This Row],[Order Date]],"mmmm")</f>
        <v>January</v>
      </c>
      <c r="AS3237" t="str">
        <f>"Q"&amp;ROUNDUP(MONTH(Table1[[#This Row],[Order Date]])/3,0)</f>
        <v>Q1</v>
      </c>
      <c r="AT3237">
        <f>IF(Table1[[#This Row],[Sales]]=0,0,Table1[[#This Row],[Profit]]/Table1[[#This Row],[Sales]])</f>
        <v>-8.5714285714285715E-2</v>
      </c>
    </row>
    <row r="3238" spans="22:46" x14ac:dyDescent="0.3">
      <c r="V3238">
        <v>3237</v>
      </c>
      <c r="W3238" t="s">
        <v>7146</v>
      </c>
      <c r="X3238" s="1">
        <v>42492</v>
      </c>
      <c r="Y3238" s="1">
        <v>42405</v>
      </c>
      <c r="Z3238" t="s">
        <v>1450</v>
      </c>
      <c r="AA3238" t="s">
        <v>7147</v>
      </c>
      <c r="AB3238" t="s">
        <v>7148</v>
      </c>
      <c r="AC3238" t="s">
        <v>25</v>
      </c>
      <c r="AD3238" t="s">
        <v>26</v>
      </c>
      <c r="AE3238" t="s">
        <v>300</v>
      </c>
      <c r="AF3238" t="s">
        <v>301</v>
      </c>
      <c r="AG3238">
        <v>10024</v>
      </c>
      <c r="AH3238" t="s">
        <v>160</v>
      </c>
      <c r="AI3238" t="s">
        <v>1583</v>
      </c>
      <c r="AJ3238" t="s">
        <v>46</v>
      </c>
      <c r="AK3238" t="s">
        <v>60</v>
      </c>
      <c r="AL3238" t="s">
        <v>1584</v>
      </c>
      <c r="AM3238">
        <v>44.94</v>
      </c>
      <c r="AN3238">
        <v>3</v>
      </c>
      <c r="AO3238">
        <v>0</v>
      </c>
      <c r="AP3238">
        <v>12.5832</v>
      </c>
      <c r="AQ3238">
        <f>YEAR(Table1[[#This Row],[Order Date]])</f>
        <v>2016</v>
      </c>
      <c r="AR3238" t="str">
        <f>TEXT(Table1[[#This Row],[Order Date]],"mmmm")</f>
        <v>May</v>
      </c>
      <c r="AS3238" t="str">
        <f>"Q"&amp;ROUNDUP(MONTH(Table1[[#This Row],[Order Date]])/3,0)</f>
        <v>Q2</v>
      </c>
      <c r="AT3238">
        <f>IF(Table1[[#This Row],[Sales]]=0,0,Table1[[#This Row],[Profit]]/Table1[[#This Row],[Sales]])</f>
        <v>0.28000000000000003</v>
      </c>
    </row>
    <row r="3239" spans="22:46" x14ac:dyDescent="0.3">
      <c r="V3239">
        <v>3238</v>
      </c>
      <c r="W3239" t="s">
        <v>7146</v>
      </c>
      <c r="X3239" s="1">
        <v>42492</v>
      </c>
      <c r="Y3239" s="1">
        <v>42405</v>
      </c>
      <c r="Z3239" t="s">
        <v>1450</v>
      </c>
      <c r="AA3239" t="s">
        <v>7147</v>
      </c>
      <c r="AB3239" t="s">
        <v>7148</v>
      </c>
      <c r="AC3239" t="s">
        <v>25</v>
      </c>
      <c r="AD3239" t="s">
        <v>26</v>
      </c>
      <c r="AE3239" t="s">
        <v>300</v>
      </c>
      <c r="AF3239" t="s">
        <v>301</v>
      </c>
      <c r="AG3239">
        <v>10024</v>
      </c>
      <c r="AH3239" t="s">
        <v>160</v>
      </c>
      <c r="AI3239" t="s">
        <v>1805</v>
      </c>
      <c r="AJ3239" t="s">
        <v>46</v>
      </c>
      <c r="AK3239" t="s">
        <v>77</v>
      </c>
      <c r="AL3239" t="s">
        <v>1806</v>
      </c>
      <c r="AM3239">
        <v>45.576000000000001</v>
      </c>
      <c r="AN3239">
        <v>3</v>
      </c>
      <c r="AO3239">
        <v>0.2</v>
      </c>
      <c r="AP3239">
        <v>15.951599999999999</v>
      </c>
      <c r="AQ3239">
        <f>YEAR(Table1[[#This Row],[Order Date]])</f>
        <v>2016</v>
      </c>
      <c r="AR3239" t="str">
        <f>TEXT(Table1[[#This Row],[Order Date]],"mmmm")</f>
        <v>May</v>
      </c>
      <c r="AS3239" t="str">
        <f>"Q"&amp;ROUNDUP(MONTH(Table1[[#This Row],[Order Date]])/3,0)</f>
        <v>Q2</v>
      </c>
      <c r="AT3239">
        <f>IF(Table1[[#This Row],[Sales]]=0,0,Table1[[#This Row],[Profit]]/Table1[[#This Row],[Sales]])</f>
        <v>0.35</v>
      </c>
    </row>
    <row r="3240" spans="22:46" x14ac:dyDescent="0.3">
      <c r="V3240">
        <v>3239</v>
      </c>
      <c r="W3240" t="s">
        <v>7149</v>
      </c>
      <c r="X3240" s="1">
        <v>42694</v>
      </c>
      <c r="Y3240" t="s">
        <v>5044</v>
      </c>
      <c r="Z3240" t="s">
        <v>51</v>
      </c>
      <c r="AA3240" t="s">
        <v>7150</v>
      </c>
      <c r="AB3240" t="s">
        <v>7151</v>
      </c>
      <c r="AC3240" t="s">
        <v>41</v>
      </c>
      <c r="AD3240" t="s">
        <v>26</v>
      </c>
      <c r="AE3240" t="s">
        <v>203</v>
      </c>
      <c r="AF3240" t="s">
        <v>110</v>
      </c>
      <c r="AG3240">
        <v>77095</v>
      </c>
      <c r="AH3240" t="s">
        <v>111</v>
      </c>
      <c r="AI3240" t="s">
        <v>5427</v>
      </c>
      <c r="AJ3240" t="s">
        <v>31</v>
      </c>
      <c r="AK3240" t="s">
        <v>35</v>
      </c>
      <c r="AL3240" t="s">
        <v>5428</v>
      </c>
      <c r="AM3240">
        <v>318.43</v>
      </c>
      <c r="AN3240">
        <v>5</v>
      </c>
      <c r="AO3240">
        <v>0.3</v>
      </c>
      <c r="AP3240">
        <v>-77.332999999999998</v>
      </c>
      <c r="AQ3240">
        <f>YEAR(Table1[[#This Row],[Order Date]])</f>
        <v>2016</v>
      </c>
      <c r="AR3240" t="str">
        <f>TEXT(Table1[[#This Row],[Order Date]],"mmmm")</f>
        <v>November</v>
      </c>
      <c r="AS3240" t="str">
        <f>"Q"&amp;ROUNDUP(MONTH(Table1[[#This Row],[Order Date]])/3,0)</f>
        <v>Q4</v>
      </c>
      <c r="AT3240">
        <f>IF(Table1[[#This Row],[Sales]]=0,0,Table1[[#This Row],[Profit]]/Table1[[#This Row],[Sales]])</f>
        <v>-0.24285714285714285</v>
      </c>
    </row>
    <row r="3241" spans="22:46" x14ac:dyDescent="0.3">
      <c r="V3241">
        <v>3240</v>
      </c>
      <c r="W3241" t="s">
        <v>7149</v>
      </c>
      <c r="X3241" s="1">
        <v>42694</v>
      </c>
      <c r="Y3241" t="s">
        <v>5044</v>
      </c>
      <c r="Z3241" t="s">
        <v>51</v>
      </c>
      <c r="AA3241" t="s">
        <v>7150</v>
      </c>
      <c r="AB3241" t="s">
        <v>7151</v>
      </c>
      <c r="AC3241" t="s">
        <v>41</v>
      </c>
      <c r="AD3241" t="s">
        <v>26</v>
      </c>
      <c r="AE3241" t="s">
        <v>203</v>
      </c>
      <c r="AF3241" t="s">
        <v>110</v>
      </c>
      <c r="AG3241">
        <v>77095</v>
      </c>
      <c r="AH3241" t="s">
        <v>111</v>
      </c>
      <c r="AI3241" t="s">
        <v>7152</v>
      </c>
      <c r="AJ3241" t="s">
        <v>73</v>
      </c>
      <c r="AK3241" t="s">
        <v>74</v>
      </c>
      <c r="AL3241" t="s">
        <v>7153</v>
      </c>
      <c r="AM3241">
        <v>122.92</v>
      </c>
      <c r="AN3241">
        <v>7</v>
      </c>
      <c r="AO3241">
        <v>0.2</v>
      </c>
      <c r="AP3241">
        <v>46.094999999999999</v>
      </c>
      <c r="AQ3241">
        <f>YEAR(Table1[[#This Row],[Order Date]])</f>
        <v>2016</v>
      </c>
      <c r="AR3241" t="str">
        <f>TEXT(Table1[[#This Row],[Order Date]],"mmmm")</f>
        <v>November</v>
      </c>
      <c r="AS3241" t="str">
        <f>"Q"&amp;ROUNDUP(MONTH(Table1[[#This Row],[Order Date]])/3,0)</f>
        <v>Q4</v>
      </c>
      <c r="AT3241">
        <f>IF(Table1[[#This Row],[Sales]]=0,0,Table1[[#This Row],[Profit]]/Table1[[#This Row],[Sales]])</f>
        <v>0.375</v>
      </c>
    </row>
    <row r="3242" spans="22:46" x14ac:dyDescent="0.3">
      <c r="V3242">
        <v>3241</v>
      </c>
      <c r="W3242" t="s">
        <v>7149</v>
      </c>
      <c r="X3242" s="1">
        <v>42694</v>
      </c>
      <c r="Y3242" t="s">
        <v>5044</v>
      </c>
      <c r="Z3242" t="s">
        <v>51</v>
      </c>
      <c r="AA3242" t="s">
        <v>7150</v>
      </c>
      <c r="AB3242" t="s">
        <v>7151</v>
      </c>
      <c r="AC3242" t="s">
        <v>41</v>
      </c>
      <c r="AD3242" t="s">
        <v>26</v>
      </c>
      <c r="AE3242" t="s">
        <v>203</v>
      </c>
      <c r="AF3242" t="s">
        <v>110</v>
      </c>
      <c r="AG3242">
        <v>77095</v>
      </c>
      <c r="AH3242" t="s">
        <v>111</v>
      </c>
      <c r="AI3242" t="s">
        <v>1442</v>
      </c>
      <c r="AJ3242" t="s">
        <v>31</v>
      </c>
      <c r="AK3242" t="s">
        <v>67</v>
      </c>
      <c r="AL3242" t="s">
        <v>1443</v>
      </c>
      <c r="AM3242">
        <v>7.0679999999999996</v>
      </c>
      <c r="AN3242">
        <v>3</v>
      </c>
      <c r="AO3242">
        <v>0.6</v>
      </c>
      <c r="AP3242">
        <v>-2.8271999999999999</v>
      </c>
      <c r="AQ3242">
        <f>YEAR(Table1[[#This Row],[Order Date]])</f>
        <v>2016</v>
      </c>
      <c r="AR3242" t="str">
        <f>TEXT(Table1[[#This Row],[Order Date]],"mmmm")</f>
        <v>November</v>
      </c>
      <c r="AS3242" t="str">
        <f>"Q"&amp;ROUNDUP(MONTH(Table1[[#This Row],[Order Date]])/3,0)</f>
        <v>Q4</v>
      </c>
      <c r="AT3242">
        <f>IF(Table1[[#This Row],[Sales]]=0,0,Table1[[#This Row],[Profit]]/Table1[[#This Row],[Sales]])</f>
        <v>-0.4</v>
      </c>
    </row>
    <row r="3243" spans="22:46" x14ac:dyDescent="0.3">
      <c r="V3243">
        <v>3242</v>
      </c>
      <c r="W3243" t="s">
        <v>7154</v>
      </c>
      <c r="X3243" s="1">
        <v>42401</v>
      </c>
      <c r="Y3243" s="1">
        <v>42431</v>
      </c>
      <c r="Z3243" t="s">
        <v>207</v>
      </c>
      <c r="AA3243" t="s">
        <v>2976</v>
      </c>
      <c r="AB3243" t="s">
        <v>2977</v>
      </c>
      <c r="AC3243" t="s">
        <v>41</v>
      </c>
      <c r="AD3243" t="s">
        <v>26</v>
      </c>
      <c r="AE3243" t="s">
        <v>1265</v>
      </c>
      <c r="AF3243" t="s">
        <v>358</v>
      </c>
      <c r="AG3243">
        <v>22204</v>
      </c>
      <c r="AH3243" t="s">
        <v>29</v>
      </c>
      <c r="AI3243" t="s">
        <v>4480</v>
      </c>
      <c r="AJ3243" t="s">
        <v>46</v>
      </c>
      <c r="AK3243" t="s">
        <v>60</v>
      </c>
      <c r="AL3243" t="s">
        <v>4481</v>
      </c>
      <c r="AM3243">
        <v>56.45</v>
      </c>
      <c r="AN3243">
        <v>5</v>
      </c>
      <c r="AO3243">
        <v>0</v>
      </c>
      <c r="AP3243">
        <v>14.677</v>
      </c>
      <c r="AQ3243">
        <f>YEAR(Table1[[#This Row],[Order Date]])</f>
        <v>2016</v>
      </c>
      <c r="AR3243" t="str">
        <f>TEXT(Table1[[#This Row],[Order Date]],"mmmm")</f>
        <v>February</v>
      </c>
      <c r="AS3243" t="str">
        <f>"Q"&amp;ROUNDUP(MONTH(Table1[[#This Row],[Order Date]])/3,0)</f>
        <v>Q1</v>
      </c>
      <c r="AT3243">
        <f>IF(Table1[[#This Row],[Sales]]=0,0,Table1[[#This Row],[Profit]]/Table1[[#This Row],[Sales]])</f>
        <v>0.25999999999999995</v>
      </c>
    </row>
    <row r="3244" spans="22:46" x14ac:dyDescent="0.3">
      <c r="V3244">
        <v>3243</v>
      </c>
      <c r="W3244" t="s">
        <v>7155</v>
      </c>
      <c r="X3244" s="1">
        <v>42825</v>
      </c>
      <c r="Y3244" s="1">
        <v>42859</v>
      </c>
      <c r="Z3244" t="s">
        <v>22</v>
      </c>
      <c r="AA3244" t="s">
        <v>2639</v>
      </c>
      <c r="AB3244" t="s">
        <v>2640</v>
      </c>
      <c r="AC3244" t="s">
        <v>25</v>
      </c>
      <c r="AD3244" t="s">
        <v>26</v>
      </c>
      <c r="AE3244" t="s">
        <v>342</v>
      </c>
      <c r="AF3244" t="s">
        <v>233</v>
      </c>
      <c r="AG3244">
        <v>60623</v>
      </c>
      <c r="AH3244" t="s">
        <v>111</v>
      </c>
      <c r="AI3244" t="s">
        <v>6915</v>
      </c>
      <c r="AJ3244" t="s">
        <v>46</v>
      </c>
      <c r="AK3244" t="s">
        <v>77</v>
      </c>
      <c r="AL3244" t="s">
        <v>6916</v>
      </c>
      <c r="AM3244">
        <v>13.468</v>
      </c>
      <c r="AN3244">
        <v>13</v>
      </c>
      <c r="AO3244">
        <v>0.8</v>
      </c>
      <c r="AP3244">
        <v>-22.895600000000002</v>
      </c>
      <c r="AQ3244">
        <f>YEAR(Table1[[#This Row],[Order Date]])</f>
        <v>2017</v>
      </c>
      <c r="AR3244" t="str">
        <f>TEXT(Table1[[#This Row],[Order Date]],"mmmm")</f>
        <v>March</v>
      </c>
      <c r="AS3244" t="str">
        <f>"Q"&amp;ROUNDUP(MONTH(Table1[[#This Row],[Order Date]])/3,0)</f>
        <v>Q1</v>
      </c>
      <c r="AT3244">
        <f>IF(Table1[[#This Row],[Sales]]=0,0,Table1[[#This Row],[Profit]]/Table1[[#This Row],[Sales]])</f>
        <v>-1.7000000000000002</v>
      </c>
    </row>
    <row r="3245" spans="22:46" x14ac:dyDescent="0.3">
      <c r="V3245">
        <v>3244</v>
      </c>
      <c r="W3245" t="s">
        <v>7156</v>
      </c>
      <c r="X3245" s="1">
        <v>43070</v>
      </c>
      <c r="Y3245" s="1">
        <v>42867</v>
      </c>
      <c r="Z3245" t="s">
        <v>51</v>
      </c>
      <c r="AA3245" t="s">
        <v>7157</v>
      </c>
      <c r="AB3245" t="s">
        <v>7158</v>
      </c>
      <c r="AC3245" t="s">
        <v>25</v>
      </c>
      <c r="AD3245" t="s">
        <v>26</v>
      </c>
      <c r="AE3245" t="s">
        <v>858</v>
      </c>
      <c r="AF3245" t="s">
        <v>110</v>
      </c>
      <c r="AG3245">
        <v>75051</v>
      </c>
      <c r="AH3245" t="s">
        <v>111</v>
      </c>
      <c r="AI3245" t="s">
        <v>7159</v>
      </c>
      <c r="AJ3245" t="s">
        <v>73</v>
      </c>
      <c r="AK3245" t="s">
        <v>74</v>
      </c>
      <c r="AL3245" t="s">
        <v>7160</v>
      </c>
      <c r="AM3245">
        <v>219.8</v>
      </c>
      <c r="AN3245">
        <v>5</v>
      </c>
      <c r="AO3245">
        <v>0.2</v>
      </c>
      <c r="AP3245">
        <v>24.727499999999999</v>
      </c>
      <c r="AQ3245">
        <f>YEAR(Table1[[#This Row],[Order Date]])</f>
        <v>2017</v>
      </c>
      <c r="AR3245" t="str">
        <f>TEXT(Table1[[#This Row],[Order Date]],"mmmm")</f>
        <v>December</v>
      </c>
      <c r="AS3245" t="str">
        <f>"Q"&amp;ROUNDUP(MONTH(Table1[[#This Row],[Order Date]])/3,0)</f>
        <v>Q4</v>
      </c>
      <c r="AT3245">
        <f>IF(Table1[[#This Row],[Sales]]=0,0,Table1[[#This Row],[Profit]]/Table1[[#This Row],[Sales]])</f>
        <v>0.11249999999999999</v>
      </c>
    </row>
    <row r="3246" spans="22:46" x14ac:dyDescent="0.3">
      <c r="V3246">
        <v>3245</v>
      </c>
      <c r="W3246" t="s">
        <v>7156</v>
      </c>
      <c r="X3246" s="1">
        <v>43070</v>
      </c>
      <c r="Y3246" s="1">
        <v>42867</v>
      </c>
      <c r="Z3246" t="s">
        <v>51</v>
      </c>
      <c r="AA3246" t="s">
        <v>7157</v>
      </c>
      <c r="AB3246" t="s">
        <v>7158</v>
      </c>
      <c r="AC3246" t="s">
        <v>25</v>
      </c>
      <c r="AD3246" t="s">
        <v>26</v>
      </c>
      <c r="AE3246" t="s">
        <v>858</v>
      </c>
      <c r="AF3246" t="s">
        <v>110</v>
      </c>
      <c r="AG3246">
        <v>75051</v>
      </c>
      <c r="AH3246" t="s">
        <v>111</v>
      </c>
      <c r="AI3246" t="s">
        <v>1305</v>
      </c>
      <c r="AJ3246" t="s">
        <v>31</v>
      </c>
      <c r="AK3246" t="s">
        <v>35</v>
      </c>
      <c r="AL3246" t="s">
        <v>1306</v>
      </c>
      <c r="AM3246">
        <v>317.05799999999999</v>
      </c>
      <c r="AN3246">
        <v>3</v>
      </c>
      <c r="AO3246">
        <v>0.3</v>
      </c>
      <c r="AP3246">
        <v>-18.117599999999999</v>
      </c>
      <c r="AQ3246">
        <f>YEAR(Table1[[#This Row],[Order Date]])</f>
        <v>2017</v>
      </c>
      <c r="AR3246" t="str">
        <f>TEXT(Table1[[#This Row],[Order Date]],"mmmm")</f>
        <v>December</v>
      </c>
      <c r="AS3246" t="str">
        <f>"Q"&amp;ROUNDUP(MONTH(Table1[[#This Row],[Order Date]])/3,0)</f>
        <v>Q4</v>
      </c>
      <c r="AT3246">
        <f>IF(Table1[[#This Row],[Sales]]=0,0,Table1[[#This Row],[Profit]]/Table1[[#This Row],[Sales]])</f>
        <v>-5.7142857142857141E-2</v>
      </c>
    </row>
    <row r="3247" spans="22:46" x14ac:dyDescent="0.3">
      <c r="V3247">
        <v>3246</v>
      </c>
      <c r="W3247" t="s">
        <v>7161</v>
      </c>
      <c r="X3247" s="1">
        <v>43079</v>
      </c>
      <c r="Y3247" s="1">
        <v>43081</v>
      </c>
      <c r="Z3247" t="s">
        <v>22</v>
      </c>
      <c r="AA3247" t="s">
        <v>1270</v>
      </c>
      <c r="AB3247" t="s">
        <v>1271</v>
      </c>
      <c r="AC3247" t="s">
        <v>41</v>
      </c>
      <c r="AD3247" t="s">
        <v>26</v>
      </c>
      <c r="AE3247" t="s">
        <v>99</v>
      </c>
      <c r="AF3247" t="s">
        <v>100</v>
      </c>
      <c r="AG3247">
        <v>98103</v>
      </c>
      <c r="AH3247" t="s">
        <v>44</v>
      </c>
      <c r="AI3247" t="s">
        <v>4245</v>
      </c>
      <c r="AJ3247" t="s">
        <v>73</v>
      </c>
      <c r="AK3247" t="s">
        <v>176</v>
      </c>
      <c r="AL3247" t="s">
        <v>4246</v>
      </c>
      <c r="AM3247">
        <v>49.08</v>
      </c>
      <c r="AN3247">
        <v>3</v>
      </c>
      <c r="AO3247">
        <v>0</v>
      </c>
      <c r="AP3247">
        <v>4.9080000000000004</v>
      </c>
      <c r="AQ3247">
        <f>YEAR(Table1[[#This Row],[Order Date]])</f>
        <v>2017</v>
      </c>
      <c r="AR3247" t="str">
        <f>TEXT(Table1[[#This Row],[Order Date]],"mmmm")</f>
        <v>December</v>
      </c>
      <c r="AS3247" t="str">
        <f>"Q"&amp;ROUNDUP(MONTH(Table1[[#This Row],[Order Date]])/3,0)</f>
        <v>Q4</v>
      </c>
      <c r="AT3247">
        <f>IF(Table1[[#This Row],[Sales]]=0,0,Table1[[#This Row],[Profit]]/Table1[[#This Row],[Sales]])</f>
        <v>0.1</v>
      </c>
    </row>
    <row r="3248" spans="22:46" x14ac:dyDescent="0.3">
      <c r="V3248">
        <v>3247</v>
      </c>
      <c r="W3248" t="s">
        <v>7161</v>
      </c>
      <c r="X3248" s="1">
        <v>43079</v>
      </c>
      <c r="Y3248" s="1">
        <v>43081</v>
      </c>
      <c r="Z3248" t="s">
        <v>22</v>
      </c>
      <c r="AA3248" t="s">
        <v>1270</v>
      </c>
      <c r="AB3248" t="s">
        <v>1271</v>
      </c>
      <c r="AC3248" t="s">
        <v>41</v>
      </c>
      <c r="AD3248" t="s">
        <v>26</v>
      </c>
      <c r="AE3248" t="s">
        <v>99</v>
      </c>
      <c r="AF3248" t="s">
        <v>100</v>
      </c>
      <c r="AG3248">
        <v>98103</v>
      </c>
      <c r="AH3248" t="s">
        <v>44</v>
      </c>
      <c r="AI3248" t="s">
        <v>1736</v>
      </c>
      <c r="AJ3248" t="s">
        <v>46</v>
      </c>
      <c r="AK3248" t="s">
        <v>60</v>
      </c>
      <c r="AL3248" t="s">
        <v>1737</v>
      </c>
      <c r="AM3248">
        <v>324.89999999999998</v>
      </c>
      <c r="AN3248">
        <v>5</v>
      </c>
      <c r="AO3248">
        <v>0</v>
      </c>
      <c r="AP3248">
        <v>38.988</v>
      </c>
      <c r="AQ3248">
        <f>YEAR(Table1[[#This Row],[Order Date]])</f>
        <v>2017</v>
      </c>
      <c r="AR3248" t="str">
        <f>TEXT(Table1[[#This Row],[Order Date]],"mmmm")</f>
        <v>December</v>
      </c>
      <c r="AS3248" t="str">
        <f>"Q"&amp;ROUNDUP(MONTH(Table1[[#This Row],[Order Date]])/3,0)</f>
        <v>Q4</v>
      </c>
      <c r="AT3248">
        <f>IF(Table1[[#This Row],[Sales]]=0,0,Table1[[#This Row],[Profit]]/Table1[[#This Row],[Sales]])</f>
        <v>0.12000000000000001</v>
      </c>
    </row>
    <row r="3249" spans="22:46" x14ac:dyDescent="0.3">
      <c r="V3249">
        <v>3248</v>
      </c>
      <c r="W3249" t="s">
        <v>7161</v>
      </c>
      <c r="X3249" s="1">
        <v>43079</v>
      </c>
      <c r="Y3249" s="1">
        <v>43081</v>
      </c>
      <c r="Z3249" t="s">
        <v>22</v>
      </c>
      <c r="AA3249" t="s">
        <v>1270</v>
      </c>
      <c r="AB3249" t="s">
        <v>1271</v>
      </c>
      <c r="AC3249" t="s">
        <v>41</v>
      </c>
      <c r="AD3249" t="s">
        <v>26</v>
      </c>
      <c r="AE3249" t="s">
        <v>99</v>
      </c>
      <c r="AF3249" t="s">
        <v>100</v>
      </c>
      <c r="AG3249">
        <v>98103</v>
      </c>
      <c r="AH3249" t="s">
        <v>44</v>
      </c>
      <c r="AI3249" t="s">
        <v>7162</v>
      </c>
      <c r="AJ3249" t="s">
        <v>46</v>
      </c>
      <c r="AK3249" t="s">
        <v>70</v>
      </c>
      <c r="AL3249" t="s">
        <v>7163</v>
      </c>
      <c r="AM3249">
        <v>18.239999999999998</v>
      </c>
      <c r="AN3249">
        <v>3</v>
      </c>
      <c r="AO3249">
        <v>0</v>
      </c>
      <c r="AP3249">
        <v>5.2896000000000001</v>
      </c>
      <c r="AQ3249">
        <f>YEAR(Table1[[#This Row],[Order Date]])</f>
        <v>2017</v>
      </c>
      <c r="AR3249" t="str">
        <f>TEXT(Table1[[#This Row],[Order Date]],"mmmm")</f>
        <v>December</v>
      </c>
      <c r="AS3249" t="str">
        <f>"Q"&amp;ROUNDUP(MONTH(Table1[[#This Row],[Order Date]])/3,0)</f>
        <v>Q4</v>
      </c>
      <c r="AT3249">
        <f>IF(Table1[[#This Row],[Sales]]=0,0,Table1[[#This Row],[Profit]]/Table1[[#This Row],[Sales]])</f>
        <v>0.29000000000000004</v>
      </c>
    </row>
    <row r="3250" spans="22:46" x14ac:dyDescent="0.3">
      <c r="V3250">
        <v>3249</v>
      </c>
      <c r="W3250" t="s">
        <v>7164</v>
      </c>
      <c r="X3250" s="1">
        <v>42630</v>
      </c>
      <c r="Y3250" t="s">
        <v>5491</v>
      </c>
      <c r="Z3250" t="s">
        <v>51</v>
      </c>
      <c r="AA3250" t="s">
        <v>3004</v>
      </c>
      <c r="AB3250" t="s">
        <v>3005</v>
      </c>
      <c r="AC3250" t="s">
        <v>108</v>
      </c>
      <c r="AD3250" t="s">
        <v>26</v>
      </c>
      <c r="AE3250" t="s">
        <v>99</v>
      </c>
      <c r="AF3250" t="s">
        <v>100</v>
      </c>
      <c r="AG3250">
        <v>98103</v>
      </c>
      <c r="AH3250" t="s">
        <v>44</v>
      </c>
      <c r="AI3250" t="s">
        <v>6825</v>
      </c>
      <c r="AJ3250" t="s">
        <v>31</v>
      </c>
      <c r="AK3250" t="s">
        <v>35</v>
      </c>
      <c r="AL3250" t="s">
        <v>6826</v>
      </c>
      <c r="AM3250">
        <v>113.88800000000001</v>
      </c>
      <c r="AN3250">
        <v>2</v>
      </c>
      <c r="AO3250">
        <v>0.2</v>
      </c>
      <c r="AP3250">
        <v>9.9651999999999994</v>
      </c>
      <c r="AQ3250">
        <f>YEAR(Table1[[#This Row],[Order Date]])</f>
        <v>2016</v>
      </c>
      <c r="AR3250" t="str">
        <f>TEXT(Table1[[#This Row],[Order Date]],"mmmm")</f>
        <v>September</v>
      </c>
      <c r="AS3250" t="str">
        <f>"Q"&amp;ROUNDUP(MONTH(Table1[[#This Row],[Order Date]])/3,0)</f>
        <v>Q3</v>
      </c>
      <c r="AT3250">
        <f>IF(Table1[[#This Row],[Sales]]=0,0,Table1[[#This Row],[Profit]]/Table1[[#This Row],[Sales]])</f>
        <v>8.7499999999999994E-2</v>
      </c>
    </row>
    <row r="3251" spans="22:46" x14ac:dyDescent="0.3">
      <c r="V3251">
        <v>3250</v>
      </c>
      <c r="W3251" t="s">
        <v>7164</v>
      </c>
      <c r="X3251" s="1">
        <v>42630</v>
      </c>
      <c r="Y3251" t="s">
        <v>5491</v>
      </c>
      <c r="Z3251" t="s">
        <v>51</v>
      </c>
      <c r="AA3251" t="s">
        <v>3004</v>
      </c>
      <c r="AB3251" t="s">
        <v>3005</v>
      </c>
      <c r="AC3251" t="s">
        <v>108</v>
      </c>
      <c r="AD3251" t="s">
        <v>26</v>
      </c>
      <c r="AE3251" t="s">
        <v>99</v>
      </c>
      <c r="AF3251" t="s">
        <v>100</v>
      </c>
      <c r="AG3251">
        <v>98103</v>
      </c>
      <c r="AH3251" t="s">
        <v>44</v>
      </c>
      <c r="AI3251" t="s">
        <v>2924</v>
      </c>
      <c r="AJ3251" t="s">
        <v>73</v>
      </c>
      <c r="AK3251" t="s">
        <v>74</v>
      </c>
      <c r="AL3251" t="s">
        <v>2925</v>
      </c>
      <c r="AM3251">
        <v>105.584</v>
      </c>
      <c r="AN3251">
        <v>2</v>
      </c>
      <c r="AO3251">
        <v>0.2</v>
      </c>
      <c r="AP3251">
        <v>7.9188000000000001</v>
      </c>
      <c r="AQ3251">
        <f>YEAR(Table1[[#This Row],[Order Date]])</f>
        <v>2016</v>
      </c>
      <c r="AR3251" t="str">
        <f>TEXT(Table1[[#This Row],[Order Date]],"mmmm")</f>
        <v>September</v>
      </c>
      <c r="AS3251" t="str">
        <f>"Q"&amp;ROUNDUP(MONTH(Table1[[#This Row],[Order Date]])/3,0)</f>
        <v>Q3</v>
      </c>
      <c r="AT3251">
        <f>IF(Table1[[#This Row],[Sales]]=0,0,Table1[[#This Row],[Profit]]/Table1[[#This Row],[Sales]])</f>
        <v>7.4999999999999997E-2</v>
      </c>
    </row>
    <row r="3252" spans="22:46" x14ac:dyDescent="0.3">
      <c r="V3252">
        <v>3251</v>
      </c>
      <c r="W3252" t="s">
        <v>7165</v>
      </c>
      <c r="X3252" s="1">
        <v>42727</v>
      </c>
      <c r="Y3252" t="s">
        <v>6096</v>
      </c>
      <c r="Z3252" t="s">
        <v>51</v>
      </c>
      <c r="AA3252" t="s">
        <v>5523</v>
      </c>
      <c r="AB3252" t="s">
        <v>5524</v>
      </c>
      <c r="AC3252" t="s">
        <v>41</v>
      </c>
      <c r="AD3252" t="s">
        <v>26</v>
      </c>
      <c r="AE3252" t="s">
        <v>7166</v>
      </c>
      <c r="AF3252" t="s">
        <v>267</v>
      </c>
      <c r="AG3252">
        <v>49505</v>
      </c>
      <c r="AH3252" t="s">
        <v>111</v>
      </c>
      <c r="AI3252" t="s">
        <v>4712</v>
      </c>
      <c r="AJ3252" t="s">
        <v>46</v>
      </c>
      <c r="AK3252" t="s">
        <v>303</v>
      </c>
      <c r="AL3252" t="s">
        <v>4713</v>
      </c>
      <c r="AM3252">
        <v>24.85</v>
      </c>
      <c r="AN3252">
        <v>7</v>
      </c>
      <c r="AO3252">
        <v>0</v>
      </c>
      <c r="AP3252">
        <v>11.679500000000001</v>
      </c>
      <c r="AQ3252">
        <f>YEAR(Table1[[#This Row],[Order Date]])</f>
        <v>2016</v>
      </c>
      <c r="AR3252" t="str">
        <f>TEXT(Table1[[#This Row],[Order Date]],"mmmm")</f>
        <v>December</v>
      </c>
      <c r="AS3252" t="str">
        <f>"Q"&amp;ROUNDUP(MONTH(Table1[[#This Row],[Order Date]])/3,0)</f>
        <v>Q4</v>
      </c>
      <c r="AT3252">
        <f>IF(Table1[[#This Row],[Sales]]=0,0,Table1[[#This Row],[Profit]]/Table1[[#This Row],[Sales]])</f>
        <v>0.47000000000000003</v>
      </c>
    </row>
    <row r="3253" spans="22:46" x14ac:dyDescent="0.3">
      <c r="V3253">
        <v>3252</v>
      </c>
      <c r="W3253" t="s">
        <v>7167</v>
      </c>
      <c r="X3253" s="1">
        <v>42842</v>
      </c>
      <c r="Y3253" t="s">
        <v>7002</v>
      </c>
      <c r="Z3253" t="s">
        <v>207</v>
      </c>
      <c r="AA3253" t="s">
        <v>7168</v>
      </c>
      <c r="AB3253" t="s">
        <v>7169</v>
      </c>
      <c r="AC3253" t="s">
        <v>25</v>
      </c>
      <c r="AD3253" t="s">
        <v>26</v>
      </c>
      <c r="AE3253" t="s">
        <v>158</v>
      </c>
      <c r="AF3253" t="s">
        <v>159</v>
      </c>
      <c r="AG3253">
        <v>19120</v>
      </c>
      <c r="AH3253" t="s">
        <v>160</v>
      </c>
      <c r="AI3253" t="s">
        <v>4423</v>
      </c>
      <c r="AJ3253" t="s">
        <v>31</v>
      </c>
      <c r="AK3253" t="s">
        <v>67</v>
      </c>
      <c r="AL3253" t="s">
        <v>5757</v>
      </c>
      <c r="AM3253">
        <v>60.311999999999998</v>
      </c>
      <c r="AN3253">
        <v>3</v>
      </c>
      <c r="AO3253">
        <v>0.2</v>
      </c>
      <c r="AP3253">
        <v>5.2773000000000003</v>
      </c>
      <c r="AQ3253">
        <f>YEAR(Table1[[#This Row],[Order Date]])</f>
        <v>2017</v>
      </c>
      <c r="AR3253" t="str">
        <f>TEXT(Table1[[#This Row],[Order Date]],"mmmm")</f>
        <v>April</v>
      </c>
      <c r="AS3253" t="str">
        <f>"Q"&amp;ROUNDUP(MONTH(Table1[[#This Row],[Order Date]])/3,0)</f>
        <v>Q2</v>
      </c>
      <c r="AT3253">
        <f>IF(Table1[[#This Row],[Sales]]=0,0,Table1[[#This Row],[Profit]]/Table1[[#This Row],[Sales]])</f>
        <v>8.7500000000000008E-2</v>
      </c>
    </row>
    <row r="3254" spans="22:46" x14ac:dyDescent="0.3">
      <c r="V3254">
        <v>3253</v>
      </c>
      <c r="W3254" t="s">
        <v>7170</v>
      </c>
      <c r="X3254" s="1">
        <v>43035</v>
      </c>
      <c r="Y3254" t="s">
        <v>4514</v>
      </c>
      <c r="Z3254" t="s">
        <v>22</v>
      </c>
      <c r="AA3254" t="s">
        <v>201</v>
      </c>
      <c r="AB3254" t="s">
        <v>202</v>
      </c>
      <c r="AC3254" t="s">
        <v>108</v>
      </c>
      <c r="AD3254" t="s">
        <v>26</v>
      </c>
      <c r="AE3254" t="s">
        <v>342</v>
      </c>
      <c r="AF3254" t="s">
        <v>233</v>
      </c>
      <c r="AG3254">
        <v>60610</v>
      </c>
      <c r="AH3254" t="s">
        <v>111</v>
      </c>
      <c r="AI3254" t="s">
        <v>1859</v>
      </c>
      <c r="AJ3254" t="s">
        <v>46</v>
      </c>
      <c r="AK3254" t="s">
        <v>70</v>
      </c>
      <c r="AL3254" t="s">
        <v>1860</v>
      </c>
      <c r="AM3254">
        <v>7.056</v>
      </c>
      <c r="AN3254">
        <v>3</v>
      </c>
      <c r="AO3254">
        <v>0.2</v>
      </c>
      <c r="AP3254">
        <v>2.2050000000000001</v>
      </c>
      <c r="AQ3254">
        <f>YEAR(Table1[[#This Row],[Order Date]])</f>
        <v>2017</v>
      </c>
      <c r="AR3254" t="str">
        <f>TEXT(Table1[[#This Row],[Order Date]],"mmmm")</f>
        <v>October</v>
      </c>
      <c r="AS3254" t="str">
        <f>"Q"&amp;ROUNDUP(MONTH(Table1[[#This Row],[Order Date]])/3,0)</f>
        <v>Q4</v>
      </c>
      <c r="AT3254">
        <f>IF(Table1[[#This Row],[Sales]]=0,0,Table1[[#This Row],[Profit]]/Table1[[#This Row],[Sales]])</f>
        <v>0.3125</v>
      </c>
    </row>
    <row r="3255" spans="22:46" x14ac:dyDescent="0.3">
      <c r="V3255">
        <v>3254</v>
      </c>
      <c r="W3255" t="s">
        <v>7170</v>
      </c>
      <c r="X3255" s="1">
        <v>43035</v>
      </c>
      <c r="Y3255" t="s">
        <v>4514</v>
      </c>
      <c r="Z3255" t="s">
        <v>22</v>
      </c>
      <c r="AA3255" t="s">
        <v>201</v>
      </c>
      <c r="AB3255" t="s">
        <v>202</v>
      </c>
      <c r="AC3255" t="s">
        <v>108</v>
      </c>
      <c r="AD3255" t="s">
        <v>26</v>
      </c>
      <c r="AE3255" t="s">
        <v>342</v>
      </c>
      <c r="AF3255" t="s">
        <v>233</v>
      </c>
      <c r="AG3255">
        <v>60610</v>
      </c>
      <c r="AH3255" t="s">
        <v>111</v>
      </c>
      <c r="AI3255" t="s">
        <v>5682</v>
      </c>
      <c r="AJ3255" t="s">
        <v>73</v>
      </c>
      <c r="AK3255" t="s">
        <v>74</v>
      </c>
      <c r="AL3255" t="s">
        <v>5683</v>
      </c>
      <c r="AM3255">
        <v>27.184000000000001</v>
      </c>
      <c r="AN3255">
        <v>2</v>
      </c>
      <c r="AO3255">
        <v>0.2</v>
      </c>
      <c r="AP3255">
        <v>2.0388000000000002</v>
      </c>
      <c r="AQ3255">
        <f>YEAR(Table1[[#This Row],[Order Date]])</f>
        <v>2017</v>
      </c>
      <c r="AR3255" t="str">
        <f>TEXT(Table1[[#This Row],[Order Date]],"mmmm")</f>
        <v>October</v>
      </c>
      <c r="AS3255" t="str">
        <f>"Q"&amp;ROUNDUP(MONTH(Table1[[#This Row],[Order Date]])/3,0)</f>
        <v>Q4</v>
      </c>
      <c r="AT3255">
        <f>IF(Table1[[#This Row],[Sales]]=0,0,Table1[[#This Row],[Profit]]/Table1[[#This Row],[Sales]])</f>
        <v>7.4999999999999997E-2</v>
      </c>
    </row>
    <row r="3256" spans="22:46" x14ac:dyDescent="0.3">
      <c r="V3256">
        <v>3255</v>
      </c>
      <c r="W3256" t="s">
        <v>7171</v>
      </c>
      <c r="X3256" s="1">
        <v>42559</v>
      </c>
      <c r="Y3256" t="s">
        <v>2081</v>
      </c>
      <c r="Z3256" t="s">
        <v>51</v>
      </c>
      <c r="AA3256" t="s">
        <v>3982</v>
      </c>
      <c r="AB3256" t="s">
        <v>3983</v>
      </c>
      <c r="AC3256" t="s">
        <v>25</v>
      </c>
      <c r="AD3256" t="s">
        <v>26</v>
      </c>
      <c r="AE3256" t="s">
        <v>99</v>
      </c>
      <c r="AF3256" t="s">
        <v>100</v>
      </c>
      <c r="AG3256">
        <v>98105</v>
      </c>
      <c r="AH3256" t="s">
        <v>44</v>
      </c>
      <c r="AI3256" t="s">
        <v>1081</v>
      </c>
      <c r="AJ3256" t="s">
        <v>73</v>
      </c>
      <c r="AK3256" t="s">
        <v>74</v>
      </c>
      <c r="AL3256" t="s">
        <v>1082</v>
      </c>
      <c r="AM3256">
        <v>107.98399999999999</v>
      </c>
      <c r="AN3256">
        <v>1</v>
      </c>
      <c r="AO3256">
        <v>0.2</v>
      </c>
      <c r="AP3256">
        <v>9.4486000000000008</v>
      </c>
      <c r="AQ3256">
        <f>YEAR(Table1[[#This Row],[Order Date]])</f>
        <v>2016</v>
      </c>
      <c r="AR3256" t="str">
        <f>TEXT(Table1[[#This Row],[Order Date]],"mmmm")</f>
        <v>July</v>
      </c>
      <c r="AS3256" t="str">
        <f>"Q"&amp;ROUNDUP(MONTH(Table1[[#This Row],[Order Date]])/3,0)</f>
        <v>Q3</v>
      </c>
      <c r="AT3256">
        <f>IF(Table1[[#This Row],[Sales]]=0,0,Table1[[#This Row],[Profit]]/Table1[[#This Row],[Sales]])</f>
        <v>8.7500000000000008E-2</v>
      </c>
    </row>
    <row r="3257" spans="22:46" x14ac:dyDescent="0.3">
      <c r="V3257">
        <v>3256</v>
      </c>
      <c r="W3257" t="s">
        <v>7171</v>
      </c>
      <c r="X3257" s="1">
        <v>42559</v>
      </c>
      <c r="Y3257" t="s">
        <v>2081</v>
      </c>
      <c r="Z3257" t="s">
        <v>51</v>
      </c>
      <c r="AA3257" t="s">
        <v>3982</v>
      </c>
      <c r="AB3257" t="s">
        <v>3983</v>
      </c>
      <c r="AC3257" t="s">
        <v>25</v>
      </c>
      <c r="AD3257" t="s">
        <v>26</v>
      </c>
      <c r="AE3257" t="s">
        <v>99</v>
      </c>
      <c r="AF3257" t="s">
        <v>100</v>
      </c>
      <c r="AG3257">
        <v>98105</v>
      </c>
      <c r="AH3257" t="s">
        <v>44</v>
      </c>
      <c r="AI3257" t="s">
        <v>5543</v>
      </c>
      <c r="AJ3257" t="s">
        <v>46</v>
      </c>
      <c r="AK3257" t="s">
        <v>77</v>
      </c>
      <c r="AL3257" t="s">
        <v>5544</v>
      </c>
      <c r="AM3257">
        <v>19.295999999999999</v>
      </c>
      <c r="AN3257">
        <v>3</v>
      </c>
      <c r="AO3257">
        <v>0.2</v>
      </c>
      <c r="AP3257">
        <v>6.03</v>
      </c>
      <c r="AQ3257">
        <f>YEAR(Table1[[#This Row],[Order Date]])</f>
        <v>2016</v>
      </c>
      <c r="AR3257" t="str">
        <f>TEXT(Table1[[#This Row],[Order Date]],"mmmm")</f>
        <v>July</v>
      </c>
      <c r="AS3257" t="str">
        <f>"Q"&amp;ROUNDUP(MONTH(Table1[[#This Row],[Order Date]])/3,0)</f>
        <v>Q3</v>
      </c>
      <c r="AT3257">
        <f>IF(Table1[[#This Row],[Sales]]=0,0,Table1[[#This Row],[Profit]]/Table1[[#This Row],[Sales]])</f>
        <v>0.3125</v>
      </c>
    </row>
    <row r="3258" spans="22:46" x14ac:dyDescent="0.3">
      <c r="V3258">
        <v>3257</v>
      </c>
      <c r="W3258" t="s">
        <v>7172</v>
      </c>
      <c r="X3258" s="1">
        <v>42225</v>
      </c>
      <c r="Y3258" t="s">
        <v>7173</v>
      </c>
      <c r="Z3258" t="s">
        <v>51</v>
      </c>
      <c r="AA3258" t="s">
        <v>239</v>
      </c>
      <c r="AB3258" t="s">
        <v>240</v>
      </c>
      <c r="AC3258" t="s">
        <v>41</v>
      </c>
      <c r="AD3258" t="s">
        <v>26</v>
      </c>
      <c r="AE3258" t="s">
        <v>1712</v>
      </c>
      <c r="AF3258" t="s">
        <v>55</v>
      </c>
      <c r="AG3258">
        <v>32216</v>
      </c>
      <c r="AH3258" t="s">
        <v>29</v>
      </c>
      <c r="AI3258" t="s">
        <v>3301</v>
      </c>
      <c r="AJ3258" t="s">
        <v>46</v>
      </c>
      <c r="AK3258" t="s">
        <v>47</v>
      </c>
      <c r="AL3258" t="s">
        <v>3302</v>
      </c>
      <c r="AM3258">
        <v>4.6079999999999997</v>
      </c>
      <c r="AN3258">
        <v>2</v>
      </c>
      <c r="AO3258">
        <v>0.2</v>
      </c>
      <c r="AP3258">
        <v>1.6704000000000001</v>
      </c>
      <c r="AQ3258">
        <f>YEAR(Table1[[#This Row],[Order Date]])</f>
        <v>2015</v>
      </c>
      <c r="AR3258" t="str">
        <f>TEXT(Table1[[#This Row],[Order Date]],"mmmm")</f>
        <v>August</v>
      </c>
      <c r="AS3258" t="str">
        <f>"Q"&amp;ROUNDUP(MONTH(Table1[[#This Row],[Order Date]])/3,0)</f>
        <v>Q3</v>
      </c>
      <c r="AT3258">
        <f>IF(Table1[[#This Row],[Sales]]=0,0,Table1[[#This Row],[Profit]]/Table1[[#This Row],[Sales]])</f>
        <v>0.36250000000000004</v>
      </c>
    </row>
    <row r="3259" spans="22:46" x14ac:dyDescent="0.3">
      <c r="V3259">
        <v>3258</v>
      </c>
      <c r="W3259" t="s">
        <v>7174</v>
      </c>
      <c r="X3259" s="1">
        <v>42713</v>
      </c>
      <c r="Y3259" t="s">
        <v>7175</v>
      </c>
      <c r="Z3259" t="s">
        <v>22</v>
      </c>
      <c r="AA3259" t="s">
        <v>4342</v>
      </c>
      <c r="AB3259" t="s">
        <v>4343</v>
      </c>
      <c r="AC3259" t="s">
        <v>41</v>
      </c>
      <c r="AD3259" t="s">
        <v>26</v>
      </c>
      <c r="AE3259" t="s">
        <v>690</v>
      </c>
      <c r="AF3259" t="s">
        <v>379</v>
      </c>
      <c r="AG3259">
        <v>37064</v>
      </c>
      <c r="AH3259" t="s">
        <v>29</v>
      </c>
      <c r="AI3259" t="s">
        <v>4286</v>
      </c>
      <c r="AJ3259" t="s">
        <v>31</v>
      </c>
      <c r="AK3259" t="s">
        <v>57</v>
      </c>
      <c r="AL3259" t="s">
        <v>4287</v>
      </c>
      <c r="AM3259">
        <v>79.974000000000004</v>
      </c>
      <c r="AN3259">
        <v>3</v>
      </c>
      <c r="AO3259">
        <v>0.4</v>
      </c>
      <c r="AP3259">
        <v>-29.323799999999999</v>
      </c>
      <c r="AQ3259">
        <f>YEAR(Table1[[#This Row],[Order Date]])</f>
        <v>2016</v>
      </c>
      <c r="AR3259" t="str">
        <f>TEXT(Table1[[#This Row],[Order Date]],"mmmm")</f>
        <v>December</v>
      </c>
      <c r="AS3259" t="str">
        <f>"Q"&amp;ROUNDUP(MONTH(Table1[[#This Row],[Order Date]])/3,0)</f>
        <v>Q4</v>
      </c>
      <c r="AT3259">
        <f>IF(Table1[[#This Row],[Sales]]=0,0,Table1[[#This Row],[Profit]]/Table1[[#This Row],[Sales]])</f>
        <v>-0.36666666666666664</v>
      </c>
    </row>
    <row r="3260" spans="22:46" x14ac:dyDescent="0.3">
      <c r="V3260">
        <v>3259</v>
      </c>
      <c r="W3260" t="s">
        <v>7174</v>
      </c>
      <c r="X3260" s="1">
        <v>42713</v>
      </c>
      <c r="Y3260" t="s">
        <v>7175</v>
      </c>
      <c r="Z3260" t="s">
        <v>22</v>
      </c>
      <c r="AA3260" t="s">
        <v>4342</v>
      </c>
      <c r="AB3260" t="s">
        <v>4343</v>
      </c>
      <c r="AC3260" t="s">
        <v>41</v>
      </c>
      <c r="AD3260" t="s">
        <v>26</v>
      </c>
      <c r="AE3260" t="s">
        <v>690</v>
      </c>
      <c r="AF3260" t="s">
        <v>379</v>
      </c>
      <c r="AG3260">
        <v>37064</v>
      </c>
      <c r="AH3260" t="s">
        <v>29</v>
      </c>
      <c r="AI3260" t="s">
        <v>3064</v>
      </c>
      <c r="AJ3260" t="s">
        <v>46</v>
      </c>
      <c r="AK3260" t="s">
        <v>77</v>
      </c>
      <c r="AL3260" t="s">
        <v>3065</v>
      </c>
      <c r="AM3260">
        <v>2.9460000000000002</v>
      </c>
      <c r="AN3260">
        <v>2</v>
      </c>
      <c r="AO3260">
        <v>0.7</v>
      </c>
      <c r="AP3260">
        <v>-2.0621999999999998</v>
      </c>
      <c r="AQ3260">
        <f>YEAR(Table1[[#This Row],[Order Date]])</f>
        <v>2016</v>
      </c>
      <c r="AR3260" t="str">
        <f>TEXT(Table1[[#This Row],[Order Date]],"mmmm")</f>
        <v>December</v>
      </c>
      <c r="AS3260" t="str">
        <f>"Q"&amp;ROUNDUP(MONTH(Table1[[#This Row],[Order Date]])/3,0)</f>
        <v>Q4</v>
      </c>
      <c r="AT3260">
        <f>IF(Table1[[#This Row],[Sales]]=0,0,Table1[[#This Row],[Profit]]/Table1[[#This Row],[Sales]])</f>
        <v>-0.69999999999999984</v>
      </c>
    </row>
    <row r="3261" spans="22:46" x14ac:dyDescent="0.3">
      <c r="V3261">
        <v>3260</v>
      </c>
      <c r="W3261" t="s">
        <v>7176</v>
      </c>
      <c r="X3261" s="1">
        <v>42687</v>
      </c>
      <c r="Y3261" t="s">
        <v>3389</v>
      </c>
      <c r="Z3261" t="s">
        <v>51</v>
      </c>
      <c r="AA3261" t="s">
        <v>7177</v>
      </c>
      <c r="AB3261" t="s">
        <v>7178</v>
      </c>
      <c r="AC3261" t="s">
        <v>108</v>
      </c>
      <c r="AD3261" t="s">
        <v>26</v>
      </c>
      <c r="AE3261" t="s">
        <v>6775</v>
      </c>
      <c r="AF3261" t="s">
        <v>233</v>
      </c>
      <c r="AG3261">
        <v>60035</v>
      </c>
      <c r="AH3261" t="s">
        <v>111</v>
      </c>
      <c r="AI3261" t="s">
        <v>2003</v>
      </c>
      <c r="AJ3261" t="s">
        <v>46</v>
      </c>
      <c r="AK3261" t="s">
        <v>77</v>
      </c>
      <c r="AL3261" t="s">
        <v>2004</v>
      </c>
      <c r="AM3261">
        <v>3.1360000000000001</v>
      </c>
      <c r="AN3261">
        <v>2</v>
      </c>
      <c r="AO3261">
        <v>0.8</v>
      </c>
      <c r="AP3261">
        <v>-4.7039999999999997</v>
      </c>
      <c r="AQ3261">
        <f>YEAR(Table1[[#This Row],[Order Date]])</f>
        <v>2016</v>
      </c>
      <c r="AR3261" t="str">
        <f>TEXT(Table1[[#This Row],[Order Date]],"mmmm")</f>
        <v>November</v>
      </c>
      <c r="AS3261" t="str">
        <f>"Q"&amp;ROUNDUP(MONTH(Table1[[#This Row],[Order Date]])/3,0)</f>
        <v>Q4</v>
      </c>
      <c r="AT3261">
        <f>IF(Table1[[#This Row],[Sales]]=0,0,Table1[[#This Row],[Profit]]/Table1[[#This Row],[Sales]])</f>
        <v>-1.4999999999999998</v>
      </c>
    </row>
    <row r="3262" spans="22:46" x14ac:dyDescent="0.3">
      <c r="V3262">
        <v>3261</v>
      </c>
      <c r="W3262" t="s">
        <v>7179</v>
      </c>
      <c r="X3262" s="1">
        <v>41957</v>
      </c>
      <c r="Y3262" t="s">
        <v>5475</v>
      </c>
      <c r="Z3262" t="s">
        <v>207</v>
      </c>
      <c r="AA3262" t="s">
        <v>7180</v>
      </c>
      <c r="AB3262" t="s">
        <v>7181</v>
      </c>
      <c r="AC3262" t="s">
        <v>41</v>
      </c>
      <c r="AD3262" t="s">
        <v>26</v>
      </c>
      <c r="AE3262" t="s">
        <v>678</v>
      </c>
      <c r="AF3262" t="s">
        <v>110</v>
      </c>
      <c r="AG3262">
        <v>77506</v>
      </c>
      <c r="AH3262" t="s">
        <v>111</v>
      </c>
      <c r="AI3262" t="s">
        <v>7182</v>
      </c>
      <c r="AJ3262" t="s">
        <v>46</v>
      </c>
      <c r="AK3262" t="s">
        <v>94</v>
      </c>
      <c r="AL3262" t="s">
        <v>7183</v>
      </c>
      <c r="AM3262">
        <v>20.736000000000001</v>
      </c>
      <c r="AN3262">
        <v>4</v>
      </c>
      <c r="AO3262">
        <v>0.2</v>
      </c>
      <c r="AP3262">
        <v>7.2576000000000001</v>
      </c>
      <c r="AQ3262">
        <f>YEAR(Table1[[#This Row],[Order Date]])</f>
        <v>2014</v>
      </c>
      <c r="AR3262" t="str">
        <f>TEXT(Table1[[#This Row],[Order Date]],"mmmm")</f>
        <v>November</v>
      </c>
      <c r="AS3262" t="str">
        <f>"Q"&amp;ROUNDUP(MONTH(Table1[[#This Row],[Order Date]])/3,0)</f>
        <v>Q4</v>
      </c>
      <c r="AT3262">
        <f>IF(Table1[[#This Row],[Sales]]=0,0,Table1[[#This Row],[Profit]]/Table1[[#This Row],[Sales]])</f>
        <v>0.35</v>
      </c>
    </row>
    <row r="3263" spans="22:46" x14ac:dyDescent="0.3">
      <c r="V3263">
        <v>3262</v>
      </c>
      <c r="W3263" t="s">
        <v>7184</v>
      </c>
      <c r="X3263" s="1">
        <v>41960</v>
      </c>
      <c r="Y3263" t="s">
        <v>827</v>
      </c>
      <c r="Z3263" t="s">
        <v>207</v>
      </c>
      <c r="AA3263" t="s">
        <v>1283</v>
      </c>
      <c r="AB3263" t="s">
        <v>1284</v>
      </c>
      <c r="AC3263" t="s">
        <v>41</v>
      </c>
      <c r="AD3263" t="s">
        <v>26</v>
      </c>
      <c r="AE3263" t="s">
        <v>136</v>
      </c>
      <c r="AF3263" t="s">
        <v>43</v>
      </c>
      <c r="AG3263">
        <v>94109</v>
      </c>
      <c r="AH3263" t="s">
        <v>44</v>
      </c>
      <c r="AI3263" t="s">
        <v>4235</v>
      </c>
      <c r="AJ3263" t="s">
        <v>73</v>
      </c>
      <c r="AK3263" t="s">
        <v>176</v>
      </c>
      <c r="AL3263" t="s">
        <v>4236</v>
      </c>
      <c r="AM3263">
        <v>99.98</v>
      </c>
      <c r="AN3263">
        <v>2</v>
      </c>
      <c r="AO3263">
        <v>0</v>
      </c>
      <c r="AP3263">
        <v>7.9984000000000002</v>
      </c>
      <c r="AQ3263">
        <f>YEAR(Table1[[#This Row],[Order Date]])</f>
        <v>2014</v>
      </c>
      <c r="AR3263" t="str">
        <f>TEXT(Table1[[#This Row],[Order Date]],"mmmm")</f>
        <v>November</v>
      </c>
      <c r="AS3263" t="str">
        <f>"Q"&amp;ROUNDUP(MONTH(Table1[[#This Row],[Order Date]])/3,0)</f>
        <v>Q4</v>
      </c>
      <c r="AT3263">
        <f>IF(Table1[[#This Row],[Sales]]=0,0,Table1[[#This Row],[Profit]]/Table1[[#This Row],[Sales]])</f>
        <v>0.08</v>
      </c>
    </row>
    <row r="3264" spans="22:46" x14ac:dyDescent="0.3">
      <c r="V3264">
        <v>3263</v>
      </c>
      <c r="W3264" t="s">
        <v>7184</v>
      </c>
      <c r="X3264" s="1">
        <v>41960</v>
      </c>
      <c r="Y3264" t="s">
        <v>827</v>
      </c>
      <c r="Z3264" t="s">
        <v>207</v>
      </c>
      <c r="AA3264" t="s">
        <v>1283</v>
      </c>
      <c r="AB3264" t="s">
        <v>1284</v>
      </c>
      <c r="AC3264" t="s">
        <v>41</v>
      </c>
      <c r="AD3264" t="s">
        <v>26</v>
      </c>
      <c r="AE3264" t="s">
        <v>136</v>
      </c>
      <c r="AF3264" t="s">
        <v>43</v>
      </c>
      <c r="AG3264">
        <v>94109</v>
      </c>
      <c r="AH3264" t="s">
        <v>44</v>
      </c>
      <c r="AI3264" t="s">
        <v>2894</v>
      </c>
      <c r="AJ3264" t="s">
        <v>46</v>
      </c>
      <c r="AK3264" t="s">
        <v>94</v>
      </c>
      <c r="AL3264" t="s">
        <v>2895</v>
      </c>
      <c r="AM3264">
        <v>733.95</v>
      </c>
      <c r="AN3264">
        <v>7</v>
      </c>
      <c r="AO3264">
        <v>0</v>
      </c>
      <c r="AP3264">
        <v>352.29599999999999</v>
      </c>
      <c r="AQ3264">
        <f>YEAR(Table1[[#This Row],[Order Date]])</f>
        <v>2014</v>
      </c>
      <c r="AR3264" t="str">
        <f>TEXT(Table1[[#This Row],[Order Date]],"mmmm")</f>
        <v>November</v>
      </c>
      <c r="AS3264" t="str">
        <f>"Q"&amp;ROUNDUP(MONTH(Table1[[#This Row],[Order Date]])/3,0)</f>
        <v>Q4</v>
      </c>
      <c r="AT3264">
        <f>IF(Table1[[#This Row],[Sales]]=0,0,Table1[[#This Row],[Profit]]/Table1[[#This Row],[Sales]])</f>
        <v>0.48</v>
      </c>
    </row>
    <row r="3265" spans="22:46" x14ac:dyDescent="0.3">
      <c r="V3265">
        <v>3264</v>
      </c>
      <c r="W3265" t="s">
        <v>7184</v>
      </c>
      <c r="X3265" s="1">
        <v>41960</v>
      </c>
      <c r="Y3265" t="s">
        <v>827</v>
      </c>
      <c r="Z3265" t="s">
        <v>207</v>
      </c>
      <c r="AA3265" t="s">
        <v>1283</v>
      </c>
      <c r="AB3265" t="s">
        <v>1284</v>
      </c>
      <c r="AC3265" t="s">
        <v>41</v>
      </c>
      <c r="AD3265" t="s">
        <v>26</v>
      </c>
      <c r="AE3265" t="s">
        <v>136</v>
      </c>
      <c r="AF3265" t="s">
        <v>43</v>
      </c>
      <c r="AG3265">
        <v>94109</v>
      </c>
      <c r="AH3265" t="s">
        <v>44</v>
      </c>
      <c r="AI3265" t="s">
        <v>6613</v>
      </c>
      <c r="AJ3265" t="s">
        <v>46</v>
      </c>
      <c r="AK3265" t="s">
        <v>80</v>
      </c>
      <c r="AL3265" t="s">
        <v>6614</v>
      </c>
      <c r="AM3265">
        <v>241.44</v>
      </c>
      <c r="AN3265">
        <v>3</v>
      </c>
      <c r="AO3265">
        <v>0</v>
      </c>
      <c r="AP3265">
        <v>72.432000000000002</v>
      </c>
      <c r="AQ3265">
        <f>YEAR(Table1[[#This Row],[Order Date]])</f>
        <v>2014</v>
      </c>
      <c r="AR3265" t="str">
        <f>TEXT(Table1[[#This Row],[Order Date]],"mmmm")</f>
        <v>November</v>
      </c>
      <c r="AS3265" t="str">
        <f>"Q"&amp;ROUNDUP(MONTH(Table1[[#This Row],[Order Date]])/3,0)</f>
        <v>Q4</v>
      </c>
      <c r="AT3265">
        <f>IF(Table1[[#This Row],[Sales]]=0,0,Table1[[#This Row],[Profit]]/Table1[[#This Row],[Sales]])</f>
        <v>0.3</v>
      </c>
    </row>
    <row r="3266" spans="22:46" x14ac:dyDescent="0.3">
      <c r="V3266">
        <v>3265</v>
      </c>
      <c r="W3266" t="s">
        <v>7185</v>
      </c>
      <c r="X3266" s="1">
        <v>42433</v>
      </c>
      <c r="Y3266" s="1">
        <v>42585</v>
      </c>
      <c r="Z3266" t="s">
        <v>22</v>
      </c>
      <c r="AA3266" t="s">
        <v>5652</v>
      </c>
      <c r="AB3266" t="s">
        <v>5653</v>
      </c>
      <c r="AC3266" t="s">
        <v>41</v>
      </c>
      <c r="AD3266" t="s">
        <v>26</v>
      </c>
      <c r="AE3266" t="s">
        <v>1593</v>
      </c>
      <c r="AF3266" t="s">
        <v>55</v>
      </c>
      <c r="AG3266">
        <v>33180</v>
      </c>
      <c r="AH3266" t="s">
        <v>29</v>
      </c>
      <c r="AI3266" t="s">
        <v>4658</v>
      </c>
      <c r="AJ3266" t="s">
        <v>46</v>
      </c>
      <c r="AK3266" t="s">
        <v>47</v>
      </c>
      <c r="AL3266" t="s">
        <v>4659</v>
      </c>
      <c r="AM3266">
        <v>10.08</v>
      </c>
      <c r="AN3266">
        <v>4</v>
      </c>
      <c r="AO3266">
        <v>0.2</v>
      </c>
      <c r="AP3266">
        <v>3.528</v>
      </c>
      <c r="AQ3266">
        <f>YEAR(Table1[[#This Row],[Order Date]])</f>
        <v>2016</v>
      </c>
      <c r="AR3266" t="str">
        <f>TEXT(Table1[[#This Row],[Order Date]],"mmmm")</f>
        <v>March</v>
      </c>
      <c r="AS3266" t="str">
        <f>"Q"&amp;ROUNDUP(MONTH(Table1[[#This Row],[Order Date]])/3,0)</f>
        <v>Q1</v>
      </c>
      <c r="AT3266">
        <f>IF(Table1[[#This Row],[Sales]]=0,0,Table1[[#This Row],[Profit]]/Table1[[#This Row],[Sales]])</f>
        <v>0.35</v>
      </c>
    </row>
    <row r="3267" spans="22:46" x14ac:dyDescent="0.3">
      <c r="V3267">
        <v>3266</v>
      </c>
      <c r="W3267" t="s">
        <v>7186</v>
      </c>
      <c r="X3267" s="1">
        <v>41923</v>
      </c>
      <c r="Y3267" t="s">
        <v>2863</v>
      </c>
      <c r="Z3267" t="s">
        <v>51</v>
      </c>
      <c r="AA3267" t="s">
        <v>5094</v>
      </c>
      <c r="AB3267" t="s">
        <v>5095</v>
      </c>
      <c r="AC3267" t="s">
        <v>25</v>
      </c>
      <c r="AD3267" t="s">
        <v>26</v>
      </c>
      <c r="AE3267" t="s">
        <v>158</v>
      </c>
      <c r="AF3267" t="s">
        <v>159</v>
      </c>
      <c r="AG3267">
        <v>19120</v>
      </c>
      <c r="AH3267" t="s">
        <v>160</v>
      </c>
      <c r="AI3267" t="s">
        <v>3162</v>
      </c>
      <c r="AJ3267" t="s">
        <v>46</v>
      </c>
      <c r="AK3267" t="s">
        <v>60</v>
      </c>
      <c r="AL3267" t="s">
        <v>3163</v>
      </c>
      <c r="AM3267">
        <v>281.904</v>
      </c>
      <c r="AN3267">
        <v>2</v>
      </c>
      <c r="AO3267">
        <v>0.2</v>
      </c>
      <c r="AP3267">
        <v>10.571400000000001</v>
      </c>
      <c r="AQ3267">
        <f>YEAR(Table1[[#This Row],[Order Date]])</f>
        <v>2014</v>
      </c>
      <c r="AR3267" t="str">
        <f>TEXT(Table1[[#This Row],[Order Date]],"mmmm")</f>
        <v>October</v>
      </c>
      <c r="AS3267" t="str">
        <f>"Q"&amp;ROUNDUP(MONTH(Table1[[#This Row],[Order Date]])/3,0)</f>
        <v>Q4</v>
      </c>
      <c r="AT3267">
        <f>IF(Table1[[#This Row],[Sales]]=0,0,Table1[[#This Row],[Profit]]/Table1[[#This Row],[Sales]])</f>
        <v>3.7500000000000006E-2</v>
      </c>
    </row>
    <row r="3268" spans="22:46" x14ac:dyDescent="0.3">
      <c r="V3268">
        <v>3267</v>
      </c>
      <c r="W3268" t="s">
        <v>7186</v>
      </c>
      <c r="X3268" s="1">
        <v>41923</v>
      </c>
      <c r="Y3268" t="s">
        <v>2863</v>
      </c>
      <c r="Z3268" t="s">
        <v>51</v>
      </c>
      <c r="AA3268" t="s">
        <v>5094</v>
      </c>
      <c r="AB3268" t="s">
        <v>5095</v>
      </c>
      <c r="AC3268" t="s">
        <v>25</v>
      </c>
      <c r="AD3268" t="s">
        <v>26</v>
      </c>
      <c r="AE3268" t="s">
        <v>158</v>
      </c>
      <c r="AF3268" t="s">
        <v>159</v>
      </c>
      <c r="AG3268">
        <v>19120</v>
      </c>
      <c r="AH3268" t="s">
        <v>160</v>
      </c>
      <c r="AI3268" t="s">
        <v>2434</v>
      </c>
      <c r="AJ3268" t="s">
        <v>46</v>
      </c>
      <c r="AK3268" t="s">
        <v>190</v>
      </c>
      <c r="AL3268" t="s">
        <v>2435</v>
      </c>
      <c r="AM3268">
        <v>201.43199999999999</v>
      </c>
      <c r="AN3268">
        <v>3</v>
      </c>
      <c r="AO3268">
        <v>0.2</v>
      </c>
      <c r="AP3268">
        <v>67.9833</v>
      </c>
      <c r="AQ3268">
        <f>YEAR(Table1[[#This Row],[Order Date]])</f>
        <v>2014</v>
      </c>
      <c r="AR3268" t="str">
        <f>TEXT(Table1[[#This Row],[Order Date]],"mmmm")</f>
        <v>October</v>
      </c>
      <c r="AS3268" t="str">
        <f>"Q"&amp;ROUNDUP(MONTH(Table1[[#This Row],[Order Date]])/3,0)</f>
        <v>Q4</v>
      </c>
      <c r="AT3268">
        <f>IF(Table1[[#This Row],[Sales]]=0,0,Table1[[#This Row],[Profit]]/Table1[[#This Row],[Sales]])</f>
        <v>0.33750000000000002</v>
      </c>
    </row>
    <row r="3269" spans="22:46" x14ac:dyDescent="0.3">
      <c r="V3269">
        <v>3268</v>
      </c>
      <c r="W3269" t="s">
        <v>7187</v>
      </c>
      <c r="X3269" s="1">
        <v>41781</v>
      </c>
      <c r="Y3269" t="s">
        <v>5126</v>
      </c>
      <c r="Z3269" t="s">
        <v>51</v>
      </c>
      <c r="AA3269" t="s">
        <v>7188</v>
      </c>
      <c r="AB3269" t="s">
        <v>7189</v>
      </c>
      <c r="AC3269" t="s">
        <v>25</v>
      </c>
      <c r="AD3269" t="s">
        <v>26</v>
      </c>
      <c r="AE3269" t="s">
        <v>403</v>
      </c>
      <c r="AF3269" t="s">
        <v>404</v>
      </c>
      <c r="AG3269">
        <v>35601</v>
      </c>
      <c r="AH3269" t="s">
        <v>29</v>
      </c>
      <c r="AI3269" t="s">
        <v>3109</v>
      </c>
      <c r="AJ3269" t="s">
        <v>73</v>
      </c>
      <c r="AK3269" t="s">
        <v>74</v>
      </c>
      <c r="AL3269" t="s">
        <v>3110</v>
      </c>
      <c r="AM3269">
        <v>135.97999999999999</v>
      </c>
      <c r="AN3269">
        <v>2</v>
      </c>
      <c r="AO3269">
        <v>0</v>
      </c>
      <c r="AP3269">
        <v>33.994999999999997</v>
      </c>
      <c r="AQ3269">
        <f>YEAR(Table1[[#This Row],[Order Date]])</f>
        <v>2014</v>
      </c>
      <c r="AR3269" t="str">
        <f>TEXT(Table1[[#This Row],[Order Date]],"mmmm")</f>
        <v>May</v>
      </c>
      <c r="AS3269" t="str">
        <f>"Q"&amp;ROUNDUP(MONTH(Table1[[#This Row],[Order Date]])/3,0)</f>
        <v>Q2</v>
      </c>
      <c r="AT3269">
        <f>IF(Table1[[#This Row],[Sales]]=0,0,Table1[[#This Row],[Profit]]/Table1[[#This Row],[Sales]])</f>
        <v>0.25</v>
      </c>
    </row>
    <row r="3270" spans="22:46" x14ac:dyDescent="0.3">
      <c r="V3270">
        <v>3269</v>
      </c>
      <c r="W3270" t="s">
        <v>7187</v>
      </c>
      <c r="X3270" s="1">
        <v>41781</v>
      </c>
      <c r="Y3270" t="s">
        <v>5126</v>
      </c>
      <c r="Z3270" t="s">
        <v>51</v>
      </c>
      <c r="AA3270" t="s">
        <v>7188</v>
      </c>
      <c r="AB3270" t="s">
        <v>7189</v>
      </c>
      <c r="AC3270" t="s">
        <v>25</v>
      </c>
      <c r="AD3270" t="s">
        <v>26</v>
      </c>
      <c r="AE3270" t="s">
        <v>403</v>
      </c>
      <c r="AF3270" t="s">
        <v>404</v>
      </c>
      <c r="AG3270">
        <v>35601</v>
      </c>
      <c r="AH3270" t="s">
        <v>29</v>
      </c>
      <c r="AI3270" t="s">
        <v>7190</v>
      </c>
      <c r="AJ3270" t="s">
        <v>73</v>
      </c>
      <c r="AK3270" t="s">
        <v>74</v>
      </c>
      <c r="AL3270" t="s">
        <v>7191</v>
      </c>
      <c r="AM3270">
        <v>44.95</v>
      </c>
      <c r="AN3270">
        <v>1</v>
      </c>
      <c r="AO3270">
        <v>0</v>
      </c>
      <c r="AP3270">
        <v>12.586</v>
      </c>
      <c r="AQ3270">
        <f>YEAR(Table1[[#This Row],[Order Date]])</f>
        <v>2014</v>
      </c>
      <c r="AR3270" t="str">
        <f>TEXT(Table1[[#This Row],[Order Date]],"mmmm")</f>
        <v>May</v>
      </c>
      <c r="AS3270" t="str">
        <f>"Q"&amp;ROUNDUP(MONTH(Table1[[#This Row],[Order Date]])/3,0)</f>
        <v>Q2</v>
      </c>
      <c r="AT3270">
        <f>IF(Table1[[#This Row],[Sales]]=0,0,Table1[[#This Row],[Profit]]/Table1[[#This Row],[Sales]])</f>
        <v>0.27999999999999997</v>
      </c>
    </row>
    <row r="3271" spans="22:46" x14ac:dyDescent="0.3">
      <c r="V3271">
        <v>3270</v>
      </c>
      <c r="W3271" t="s">
        <v>7192</v>
      </c>
      <c r="X3271" s="1">
        <v>41835</v>
      </c>
      <c r="Y3271" t="s">
        <v>7193</v>
      </c>
      <c r="Z3271" t="s">
        <v>51</v>
      </c>
      <c r="AA3271" t="s">
        <v>957</v>
      </c>
      <c r="AB3271" t="s">
        <v>958</v>
      </c>
      <c r="AC3271" t="s">
        <v>41</v>
      </c>
      <c r="AD3271" t="s">
        <v>26</v>
      </c>
      <c r="AE3271" t="s">
        <v>5947</v>
      </c>
      <c r="AF3271" t="s">
        <v>5948</v>
      </c>
      <c r="AG3271">
        <v>57103</v>
      </c>
      <c r="AH3271" t="s">
        <v>111</v>
      </c>
      <c r="AI3271" t="s">
        <v>6599</v>
      </c>
      <c r="AJ3271" t="s">
        <v>73</v>
      </c>
      <c r="AK3271" t="s">
        <v>176</v>
      </c>
      <c r="AL3271" t="s">
        <v>6600</v>
      </c>
      <c r="AM3271">
        <v>2.97</v>
      </c>
      <c r="AN3271">
        <v>3</v>
      </c>
      <c r="AO3271">
        <v>0</v>
      </c>
      <c r="AP3271">
        <v>1.3068</v>
      </c>
      <c r="AQ3271">
        <f>YEAR(Table1[[#This Row],[Order Date]])</f>
        <v>2014</v>
      </c>
      <c r="AR3271" t="str">
        <f>TEXT(Table1[[#This Row],[Order Date]],"mmmm")</f>
        <v>July</v>
      </c>
      <c r="AS3271" t="str">
        <f>"Q"&amp;ROUNDUP(MONTH(Table1[[#This Row],[Order Date]])/3,0)</f>
        <v>Q3</v>
      </c>
      <c r="AT3271">
        <f>IF(Table1[[#This Row],[Sales]]=0,0,Table1[[#This Row],[Profit]]/Table1[[#This Row],[Sales]])</f>
        <v>0.43999999999999995</v>
      </c>
    </row>
    <row r="3272" spans="22:46" x14ac:dyDescent="0.3">
      <c r="V3272">
        <v>3271</v>
      </c>
      <c r="W3272" t="s">
        <v>7192</v>
      </c>
      <c r="X3272" s="1">
        <v>41835</v>
      </c>
      <c r="Y3272" t="s">
        <v>7193</v>
      </c>
      <c r="Z3272" t="s">
        <v>51</v>
      </c>
      <c r="AA3272" t="s">
        <v>957</v>
      </c>
      <c r="AB3272" t="s">
        <v>958</v>
      </c>
      <c r="AC3272" t="s">
        <v>41</v>
      </c>
      <c r="AD3272" t="s">
        <v>26</v>
      </c>
      <c r="AE3272" t="s">
        <v>5947</v>
      </c>
      <c r="AF3272" t="s">
        <v>5948</v>
      </c>
      <c r="AG3272">
        <v>57103</v>
      </c>
      <c r="AH3272" t="s">
        <v>111</v>
      </c>
      <c r="AI3272" t="s">
        <v>302</v>
      </c>
      <c r="AJ3272" t="s">
        <v>46</v>
      </c>
      <c r="AK3272" t="s">
        <v>303</v>
      </c>
      <c r="AL3272" t="s">
        <v>304</v>
      </c>
      <c r="AM3272">
        <v>6.54</v>
      </c>
      <c r="AN3272">
        <v>3</v>
      </c>
      <c r="AO3272">
        <v>0</v>
      </c>
      <c r="AP3272">
        <v>2.6814</v>
      </c>
      <c r="AQ3272">
        <f>YEAR(Table1[[#This Row],[Order Date]])</f>
        <v>2014</v>
      </c>
      <c r="AR3272" t="str">
        <f>TEXT(Table1[[#This Row],[Order Date]],"mmmm")</f>
        <v>July</v>
      </c>
      <c r="AS3272" t="str">
        <f>"Q"&amp;ROUNDUP(MONTH(Table1[[#This Row],[Order Date]])/3,0)</f>
        <v>Q3</v>
      </c>
      <c r="AT3272">
        <f>IF(Table1[[#This Row],[Sales]]=0,0,Table1[[#This Row],[Profit]]/Table1[[#This Row],[Sales]])</f>
        <v>0.41</v>
      </c>
    </row>
    <row r="3273" spans="22:46" x14ac:dyDescent="0.3">
      <c r="V3273">
        <v>3272</v>
      </c>
      <c r="W3273" t="s">
        <v>7194</v>
      </c>
      <c r="X3273" s="1">
        <v>42365</v>
      </c>
      <c r="Y3273" t="s">
        <v>5571</v>
      </c>
      <c r="Z3273" t="s">
        <v>22</v>
      </c>
      <c r="AA3273" t="s">
        <v>6369</v>
      </c>
      <c r="AB3273" t="s">
        <v>6370</v>
      </c>
      <c r="AC3273" t="s">
        <v>41</v>
      </c>
      <c r="AD3273" t="s">
        <v>26</v>
      </c>
      <c r="AE3273" t="s">
        <v>7195</v>
      </c>
      <c r="AF3273" t="s">
        <v>43</v>
      </c>
      <c r="AG3273">
        <v>93277</v>
      </c>
      <c r="AH3273" t="s">
        <v>44</v>
      </c>
      <c r="AI3273" t="s">
        <v>6599</v>
      </c>
      <c r="AJ3273" t="s">
        <v>73</v>
      </c>
      <c r="AK3273" t="s">
        <v>176</v>
      </c>
      <c r="AL3273" t="s">
        <v>6600</v>
      </c>
      <c r="AM3273">
        <v>7.92</v>
      </c>
      <c r="AN3273">
        <v>8</v>
      </c>
      <c r="AO3273">
        <v>0</v>
      </c>
      <c r="AP3273">
        <v>3.4847999999999999</v>
      </c>
      <c r="AQ3273">
        <f>YEAR(Table1[[#This Row],[Order Date]])</f>
        <v>2015</v>
      </c>
      <c r="AR3273" t="str">
        <f>TEXT(Table1[[#This Row],[Order Date]],"mmmm")</f>
        <v>December</v>
      </c>
      <c r="AS3273" t="str">
        <f>"Q"&amp;ROUNDUP(MONTH(Table1[[#This Row],[Order Date]])/3,0)</f>
        <v>Q4</v>
      </c>
      <c r="AT3273">
        <f>IF(Table1[[#This Row],[Sales]]=0,0,Table1[[#This Row],[Profit]]/Table1[[#This Row],[Sales]])</f>
        <v>0.44</v>
      </c>
    </row>
    <row r="3274" spans="22:46" x14ac:dyDescent="0.3">
      <c r="V3274">
        <v>3273</v>
      </c>
      <c r="W3274" t="s">
        <v>7196</v>
      </c>
      <c r="X3274" s="1">
        <v>42044</v>
      </c>
      <c r="Y3274" t="s">
        <v>7197</v>
      </c>
      <c r="Z3274" t="s">
        <v>51</v>
      </c>
      <c r="AA3274" t="s">
        <v>7157</v>
      </c>
      <c r="AB3274" t="s">
        <v>7158</v>
      </c>
      <c r="AC3274" t="s">
        <v>25</v>
      </c>
      <c r="AD3274" t="s">
        <v>26</v>
      </c>
      <c r="AE3274" t="s">
        <v>42</v>
      </c>
      <c r="AF3274" t="s">
        <v>43</v>
      </c>
      <c r="AG3274">
        <v>90049</v>
      </c>
      <c r="AH3274" t="s">
        <v>44</v>
      </c>
      <c r="AI3274" t="s">
        <v>161</v>
      </c>
      <c r="AJ3274" t="s">
        <v>31</v>
      </c>
      <c r="AK3274" t="s">
        <v>35</v>
      </c>
      <c r="AL3274" t="s">
        <v>162</v>
      </c>
      <c r="AM3274">
        <v>203.92</v>
      </c>
      <c r="AN3274">
        <v>5</v>
      </c>
      <c r="AO3274">
        <v>0.2</v>
      </c>
      <c r="AP3274">
        <v>22.940999999999999</v>
      </c>
      <c r="AQ3274">
        <f>YEAR(Table1[[#This Row],[Order Date]])</f>
        <v>2015</v>
      </c>
      <c r="AR3274" t="str">
        <f>TEXT(Table1[[#This Row],[Order Date]],"mmmm")</f>
        <v>February</v>
      </c>
      <c r="AS3274" t="str">
        <f>"Q"&amp;ROUNDUP(MONTH(Table1[[#This Row],[Order Date]])/3,0)</f>
        <v>Q1</v>
      </c>
      <c r="AT3274">
        <f>IF(Table1[[#This Row],[Sales]]=0,0,Table1[[#This Row],[Profit]]/Table1[[#This Row],[Sales]])</f>
        <v>0.1125</v>
      </c>
    </row>
    <row r="3275" spans="22:46" x14ac:dyDescent="0.3">
      <c r="V3275">
        <v>3274</v>
      </c>
      <c r="W3275" t="s">
        <v>7198</v>
      </c>
      <c r="X3275" s="1">
        <v>42863</v>
      </c>
      <c r="Y3275" s="1">
        <v>43074</v>
      </c>
      <c r="Z3275" t="s">
        <v>51</v>
      </c>
      <c r="AA3275" t="s">
        <v>3639</v>
      </c>
      <c r="AB3275" t="s">
        <v>3640</v>
      </c>
      <c r="AC3275" t="s">
        <v>108</v>
      </c>
      <c r="AD3275" t="s">
        <v>26</v>
      </c>
      <c r="AE3275" t="s">
        <v>42</v>
      </c>
      <c r="AF3275" t="s">
        <v>43</v>
      </c>
      <c r="AG3275">
        <v>90032</v>
      </c>
      <c r="AH3275" t="s">
        <v>44</v>
      </c>
      <c r="AI3275" t="s">
        <v>3908</v>
      </c>
      <c r="AJ3275" t="s">
        <v>73</v>
      </c>
      <c r="AK3275" t="s">
        <v>1363</v>
      </c>
      <c r="AL3275" t="s">
        <v>3909</v>
      </c>
      <c r="AM3275">
        <v>3359.9520000000002</v>
      </c>
      <c r="AN3275">
        <v>6</v>
      </c>
      <c r="AO3275">
        <v>0.2</v>
      </c>
      <c r="AP3275">
        <v>1049.9849999999999</v>
      </c>
      <c r="AQ3275">
        <f>YEAR(Table1[[#This Row],[Order Date]])</f>
        <v>2017</v>
      </c>
      <c r="AR3275" t="str">
        <f>TEXT(Table1[[#This Row],[Order Date]],"mmmm")</f>
        <v>May</v>
      </c>
      <c r="AS3275" t="str">
        <f>"Q"&amp;ROUNDUP(MONTH(Table1[[#This Row],[Order Date]])/3,0)</f>
        <v>Q2</v>
      </c>
      <c r="AT3275">
        <f>IF(Table1[[#This Row],[Sales]]=0,0,Table1[[#This Row],[Profit]]/Table1[[#This Row],[Sales]])</f>
        <v>0.31249999999999994</v>
      </c>
    </row>
    <row r="3276" spans="22:46" x14ac:dyDescent="0.3">
      <c r="V3276">
        <v>3275</v>
      </c>
      <c r="W3276" t="s">
        <v>7199</v>
      </c>
      <c r="X3276" s="1">
        <v>43041</v>
      </c>
      <c r="Y3276" s="1">
        <v>42897</v>
      </c>
      <c r="Z3276" t="s">
        <v>51</v>
      </c>
      <c r="AA3276" t="s">
        <v>3426</v>
      </c>
      <c r="AB3276" t="s">
        <v>3427</v>
      </c>
      <c r="AC3276" t="s">
        <v>41</v>
      </c>
      <c r="AD3276" t="s">
        <v>26</v>
      </c>
      <c r="AE3276" t="s">
        <v>7200</v>
      </c>
      <c r="AF3276" t="s">
        <v>5087</v>
      </c>
      <c r="AG3276">
        <v>66212</v>
      </c>
      <c r="AH3276" t="s">
        <v>111</v>
      </c>
      <c r="AI3276" t="s">
        <v>3667</v>
      </c>
      <c r="AJ3276" t="s">
        <v>46</v>
      </c>
      <c r="AK3276" t="s">
        <v>303</v>
      </c>
      <c r="AL3276" t="s">
        <v>633</v>
      </c>
      <c r="AM3276">
        <v>18.239999999999998</v>
      </c>
      <c r="AN3276">
        <v>3</v>
      </c>
      <c r="AO3276">
        <v>0</v>
      </c>
      <c r="AP3276">
        <v>9.1199999999999992</v>
      </c>
      <c r="AQ3276">
        <f>YEAR(Table1[[#This Row],[Order Date]])</f>
        <v>2017</v>
      </c>
      <c r="AR3276" t="str">
        <f>TEXT(Table1[[#This Row],[Order Date]],"mmmm")</f>
        <v>November</v>
      </c>
      <c r="AS3276" t="str">
        <f>"Q"&amp;ROUNDUP(MONTH(Table1[[#This Row],[Order Date]])/3,0)</f>
        <v>Q4</v>
      </c>
      <c r="AT3276">
        <f>IF(Table1[[#This Row],[Sales]]=0,0,Table1[[#This Row],[Profit]]/Table1[[#This Row],[Sales]])</f>
        <v>0.5</v>
      </c>
    </row>
    <row r="3277" spans="22:46" x14ac:dyDescent="0.3">
      <c r="V3277">
        <v>3276</v>
      </c>
      <c r="W3277" t="s">
        <v>7199</v>
      </c>
      <c r="X3277" s="1">
        <v>43041</v>
      </c>
      <c r="Y3277" s="1">
        <v>42897</v>
      </c>
      <c r="Z3277" t="s">
        <v>51</v>
      </c>
      <c r="AA3277" t="s">
        <v>3426</v>
      </c>
      <c r="AB3277" t="s">
        <v>3427</v>
      </c>
      <c r="AC3277" t="s">
        <v>41</v>
      </c>
      <c r="AD3277" t="s">
        <v>26</v>
      </c>
      <c r="AE3277" t="s">
        <v>7200</v>
      </c>
      <c r="AF3277" t="s">
        <v>5087</v>
      </c>
      <c r="AG3277">
        <v>66212</v>
      </c>
      <c r="AH3277" t="s">
        <v>111</v>
      </c>
      <c r="AI3277" t="s">
        <v>884</v>
      </c>
      <c r="AJ3277" t="s">
        <v>46</v>
      </c>
      <c r="AK3277" t="s">
        <v>70</v>
      </c>
      <c r="AL3277" t="s">
        <v>885</v>
      </c>
      <c r="AM3277">
        <v>27.78</v>
      </c>
      <c r="AN3277">
        <v>6</v>
      </c>
      <c r="AO3277">
        <v>0</v>
      </c>
      <c r="AP3277">
        <v>9.1674000000000007</v>
      </c>
      <c r="AQ3277">
        <f>YEAR(Table1[[#This Row],[Order Date]])</f>
        <v>2017</v>
      </c>
      <c r="AR3277" t="str">
        <f>TEXT(Table1[[#This Row],[Order Date]],"mmmm")</f>
        <v>November</v>
      </c>
      <c r="AS3277" t="str">
        <f>"Q"&amp;ROUNDUP(MONTH(Table1[[#This Row],[Order Date]])/3,0)</f>
        <v>Q4</v>
      </c>
      <c r="AT3277">
        <f>IF(Table1[[#This Row],[Sales]]=0,0,Table1[[#This Row],[Profit]]/Table1[[#This Row],[Sales]])</f>
        <v>0.33</v>
      </c>
    </row>
    <row r="3278" spans="22:46" x14ac:dyDescent="0.3">
      <c r="V3278">
        <v>3277</v>
      </c>
      <c r="W3278" t="s">
        <v>7201</v>
      </c>
      <c r="X3278" s="1">
        <v>41734</v>
      </c>
      <c r="Y3278" s="1">
        <v>41886</v>
      </c>
      <c r="Z3278" t="s">
        <v>22</v>
      </c>
      <c r="AA3278" t="s">
        <v>6188</v>
      </c>
      <c r="AB3278" t="s">
        <v>6189</v>
      </c>
      <c r="AC3278" t="s">
        <v>41</v>
      </c>
      <c r="AD3278" t="s">
        <v>26</v>
      </c>
      <c r="AE3278" t="s">
        <v>3180</v>
      </c>
      <c r="AF3278" t="s">
        <v>358</v>
      </c>
      <c r="AG3278">
        <v>22304</v>
      </c>
      <c r="AH3278" t="s">
        <v>29</v>
      </c>
      <c r="AI3278" t="s">
        <v>1537</v>
      </c>
      <c r="AJ3278" t="s">
        <v>46</v>
      </c>
      <c r="AK3278" t="s">
        <v>70</v>
      </c>
      <c r="AL3278" t="s">
        <v>1538</v>
      </c>
      <c r="AM3278">
        <v>22.96</v>
      </c>
      <c r="AN3278">
        <v>7</v>
      </c>
      <c r="AO3278">
        <v>0</v>
      </c>
      <c r="AP3278">
        <v>7.5768000000000004</v>
      </c>
      <c r="AQ3278">
        <f>YEAR(Table1[[#This Row],[Order Date]])</f>
        <v>2014</v>
      </c>
      <c r="AR3278" t="str">
        <f>TEXT(Table1[[#This Row],[Order Date]],"mmmm")</f>
        <v>April</v>
      </c>
      <c r="AS3278" t="str">
        <f>"Q"&amp;ROUNDUP(MONTH(Table1[[#This Row],[Order Date]])/3,0)</f>
        <v>Q2</v>
      </c>
      <c r="AT3278">
        <f>IF(Table1[[#This Row],[Sales]]=0,0,Table1[[#This Row],[Profit]]/Table1[[#This Row],[Sales]])</f>
        <v>0.33</v>
      </c>
    </row>
    <row r="3279" spans="22:46" x14ac:dyDescent="0.3">
      <c r="V3279">
        <v>3278</v>
      </c>
      <c r="W3279" t="s">
        <v>7201</v>
      </c>
      <c r="X3279" s="1">
        <v>41734</v>
      </c>
      <c r="Y3279" s="1">
        <v>41886</v>
      </c>
      <c r="Z3279" t="s">
        <v>22</v>
      </c>
      <c r="AA3279" t="s">
        <v>6188</v>
      </c>
      <c r="AB3279" t="s">
        <v>6189</v>
      </c>
      <c r="AC3279" t="s">
        <v>41</v>
      </c>
      <c r="AD3279" t="s">
        <v>26</v>
      </c>
      <c r="AE3279" t="s">
        <v>3180</v>
      </c>
      <c r="AF3279" t="s">
        <v>358</v>
      </c>
      <c r="AG3279">
        <v>22304</v>
      </c>
      <c r="AH3279" t="s">
        <v>29</v>
      </c>
      <c r="AI3279" t="s">
        <v>5063</v>
      </c>
      <c r="AJ3279" t="s">
        <v>73</v>
      </c>
      <c r="AK3279" t="s">
        <v>74</v>
      </c>
      <c r="AL3279" t="s">
        <v>5064</v>
      </c>
      <c r="AM3279">
        <v>28.99</v>
      </c>
      <c r="AN3279">
        <v>1</v>
      </c>
      <c r="AO3279">
        <v>0</v>
      </c>
      <c r="AP3279">
        <v>8.4070999999999998</v>
      </c>
      <c r="AQ3279">
        <f>YEAR(Table1[[#This Row],[Order Date]])</f>
        <v>2014</v>
      </c>
      <c r="AR3279" t="str">
        <f>TEXT(Table1[[#This Row],[Order Date]],"mmmm")</f>
        <v>April</v>
      </c>
      <c r="AS3279" t="str">
        <f>"Q"&amp;ROUNDUP(MONTH(Table1[[#This Row],[Order Date]])/3,0)</f>
        <v>Q2</v>
      </c>
      <c r="AT3279">
        <f>IF(Table1[[#This Row],[Sales]]=0,0,Table1[[#This Row],[Profit]]/Table1[[#This Row],[Sales]])</f>
        <v>0.29000000000000004</v>
      </c>
    </row>
    <row r="3280" spans="22:46" x14ac:dyDescent="0.3">
      <c r="V3280">
        <v>3279</v>
      </c>
      <c r="W3280" t="s">
        <v>7201</v>
      </c>
      <c r="X3280" s="1">
        <v>41734</v>
      </c>
      <c r="Y3280" s="1">
        <v>41886</v>
      </c>
      <c r="Z3280" t="s">
        <v>22</v>
      </c>
      <c r="AA3280" t="s">
        <v>6188</v>
      </c>
      <c r="AB3280" t="s">
        <v>6189</v>
      </c>
      <c r="AC3280" t="s">
        <v>41</v>
      </c>
      <c r="AD3280" t="s">
        <v>26</v>
      </c>
      <c r="AE3280" t="s">
        <v>3180</v>
      </c>
      <c r="AF3280" t="s">
        <v>358</v>
      </c>
      <c r="AG3280">
        <v>22304</v>
      </c>
      <c r="AH3280" t="s">
        <v>29</v>
      </c>
      <c r="AI3280" t="s">
        <v>1034</v>
      </c>
      <c r="AJ3280" t="s">
        <v>46</v>
      </c>
      <c r="AK3280" t="s">
        <v>94</v>
      </c>
      <c r="AL3280" t="s">
        <v>1035</v>
      </c>
      <c r="AM3280">
        <v>12.96</v>
      </c>
      <c r="AN3280">
        <v>2</v>
      </c>
      <c r="AO3280">
        <v>0</v>
      </c>
      <c r="AP3280">
        <v>6.3503999999999996</v>
      </c>
      <c r="AQ3280">
        <f>YEAR(Table1[[#This Row],[Order Date]])</f>
        <v>2014</v>
      </c>
      <c r="AR3280" t="str">
        <f>TEXT(Table1[[#This Row],[Order Date]],"mmmm")</f>
        <v>April</v>
      </c>
      <c r="AS3280" t="str">
        <f>"Q"&amp;ROUNDUP(MONTH(Table1[[#This Row],[Order Date]])/3,0)</f>
        <v>Q2</v>
      </c>
      <c r="AT3280">
        <f>IF(Table1[[#This Row],[Sales]]=0,0,Table1[[#This Row],[Profit]]/Table1[[#This Row],[Sales]])</f>
        <v>0.48999999999999994</v>
      </c>
    </row>
    <row r="3281" spans="22:46" x14ac:dyDescent="0.3">
      <c r="V3281">
        <v>3280</v>
      </c>
      <c r="W3281" t="s">
        <v>7201</v>
      </c>
      <c r="X3281" s="1">
        <v>41734</v>
      </c>
      <c r="Y3281" s="1">
        <v>41886</v>
      </c>
      <c r="Z3281" t="s">
        <v>22</v>
      </c>
      <c r="AA3281" t="s">
        <v>6188</v>
      </c>
      <c r="AB3281" t="s">
        <v>6189</v>
      </c>
      <c r="AC3281" t="s">
        <v>41</v>
      </c>
      <c r="AD3281" t="s">
        <v>26</v>
      </c>
      <c r="AE3281" t="s">
        <v>3180</v>
      </c>
      <c r="AF3281" t="s">
        <v>358</v>
      </c>
      <c r="AG3281">
        <v>22304</v>
      </c>
      <c r="AH3281" t="s">
        <v>29</v>
      </c>
      <c r="AI3281" t="s">
        <v>5430</v>
      </c>
      <c r="AJ3281" t="s">
        <v>46</v>
      </c>
      <c r="AK3281" t="s">
        <v>70</v>
      </c>
      <c r="AL3281" t="s">
        <v>5431</v>
      </c>
      <c r="AM3281">
        <v>22.96</v>
      </c>
      <c r="AN3281">
        <v>7</v>
      </c>
      <c r="AO3281">
        <v>0</v>
      </c>
      <c r="AP3281">
        <v>6.6584000000000003</v>
      </c>
      <c r="AQ3281">
        <f>YEAR(Table1[[#This Row],[Order Date]])</f>
        <v>2014</v>
      </c>
      <c r="AR3281" t="str">
        <f>TEXT(Table1[[#This Row],[Order Date]],"mmmm")</f>
        <v>April</v>
      </c>
      <c r="AS3281" t="str">
        <f>"Q"&amp;ROUNDUP(MONTH(Table1[[#This Row],[Order Date]])/3,0)</f>
        <v>Q2</v>
      </c>
      <c r="AT3281">
        <f>IF(Table1[[#This Row],[Sales]]=0,0,Table1[[#This Row],[Profit]]/Table1[[#This Row],[Sales]])</f>
        <v>0.28999999999999998</v>
      </c>
    </row>
    <row r="3282" spans="22:46" x14ac:dyDescent="0.3">
      <c r="V3282">
        <v>3281</v>
      </c>
      <c r="W3282" t="s">
        <v>7201</v>
      </c>
      <c r="X3282" s="1">
        <v>41734</v>
      </c>
      <c r="Y3282" s="1">
        <v>41886</v>
      </c>
      <c r="Z3282" t="s">
        <v>22</v>
      </c>
      <c r="AA3282" t="s">
        <v>6188</v>
      </c>
      <c r="AB3282" t="s">
        <v>6189</v>
      </c>
      <c r="AC3282" t="s">
        <v>41</v>
      </c>
      <c r="AD3282" t="s">
        <v>26</v>
      </c>
      <c r="AE3282" t="s">
        <v>3180</v>
      </c>
      <c r="AF3282" t="s">
        <v>358</v>
      </c>
      <c r="AG3282">
        <v>22304</v>
      </c>
      <c r="AH3282" t="s">
        <v>29</v>
      </c>
      <c r="AI3282" t="s">
        <v>2032</v>
      </c>
      <c r="AJ3282" t="s">
        <v>46</v>
      </c>
      <c r="AK3282" t="s">
        <v>651</v>
      </c>
      <c r="AL3282" t="s">
        <v>2033</v>
      </c>
      <c r="AM3282">
        <v>4164.05</v>
      </c>
      <c r="AN3282">
        <v>5</v>
      </c>
      <c r="AO3282">
        <v>0</v>
      </c>
      <c r="AP3282">
        <v>83.281000000000006</v>
      </c>
      <c r="AQ3282">
        <f>YEAR(Table1[[#This Row],[Order Date]])</f>
        <v>2014</v>
      </c>
      <c r="AR3282" t="str">
        <f>TEXT(Table1[[#This Row],[Order Date]],"mmmm")</f>
        <v>April</v>
      </c>
      <c r="AS3282" t="str">
        <f>"Q"&amp;ROUNDUP(MONTH(Table1[[#This Row],[Order Date]])/3,0)</f>
        <v>Q2</v>
      </c>
      <c r="AT3282">
        <f>IF(Table1[[#This Row],[Sales]]=0,0,Table1[[#This Row],[Profit]]/Table1[[#This Row],[Sales]])</f>
        <v>0.02</v>
      </c>
    </row>
    <row r="3283" spans="22:46" x14ac:dyDescent="0.3">
      <c r="V3283">
        <v>3282</v>
      </c>
      <c r="W3283" t="s">
        <v>7202</v>
      </c>
      <c r="X3283" s="1">
        <v>41899</v>
      </c>
      <c r="Y3283" t="s">
        <v>1312</v>
      </c>
      <c r="Z3283" t="s">
        <v>51</v>
      </c>
      <c r="AA3283" t="s">
        <v>4218</v>
      </c>
      <c r="AB3283" t="s">
        <v>4219</v>
      </c>
      <c r="AC3283" t="s">
        <v>25</v>
      </c>
      <c r="AD3283" t="s">
        <v>26</v>
      </c>
      <c r="AE3283" t="s">
        <v>5148</v>
      </c>
      <c r="AF3283" t="s">
        <v>92</v>
      </c>
      <c r="AG3283">
        <v>27604</v>
      </c>
      <c r="AH3283" t="s">
        <v>29</v>
      </c>
      <c r="AI3283" t="s">
        <v>4500</v>
      </c>
      <c r="AJ3283" t="s">
        <v>73</v>
      </c>
      <c r="AK3283" t="s">
        <v>176</v>
      </c>
      <c r="AL3283" t="s">
        <v>4501</v>
      </c>
      <c r="AM3283">
        <v>47.984000000000002</v>
      </c>
      <c r="AN3283">
        <v>2</v>
      </c>
      <c r="AO3283">
        <v>0.2</v>
      </c>
      <c r="AP3283">
        <v>13.195600000000001</v>
      </c>
      <c r="AQ3283">
        <f>YEAR(Table1[[#This Row],[Order Date]])</f>
        <v>2014</v>
      </c>
      <c r="AR3283" t="str">
        <f>TEXT(Table1[[#This Row],[Order Date]],"mmmm")</f>
        <v>September</v>
      </c>
      <c r="AS3283" t="str">
        <f>"Q"&amp;ROUNDUP(MONTH(Table1[[#This Row],[Order Date]])/3,0)</f>
        <v>Q3</v>
      </c>
      <c r="AT3283">
        <f>IF(Table1[[#This Row],[Sales]]=0,0,Table1[[#This Row],[Profit]]/Table1[[#This Row],[Sales]])</f>
        <v>0.27500000000000002</v>
      </c>
    </row>
    <row r="3284" spans="22:46" x14ac:dyDescent="0.3">
      <c r="V3284">
        <v>3283</v>
      </c>
      <c r="W3284" t="s">
        <v>7202</v>
      </c>
      <c r="X3284" s="1">
        <v>41899</v>
      </c>
      <c r="Y3284" t="s">
        <v>1312</v>
      </c>
      <c r="Z3284" t="s">
        <v>51</v>
      </c>
      <c r="AA3284" t="s">
        <v>4218</v>
      </c>
      <c r="AB3284" t="s">
        <v>4219</v>
      </c>
      <c r="AC3284" t="s">
        <v>25</v>
      </c>
      <c r="AD3284" t="s">
        <v>26</v>
      </c>
      <c r="AE3284" t="s">
        <v>5148</v>
      </c>
      <c r="AF3284" t="s">
        <v>92</v>
      </c>
      <c r="AG3284">
        <v>27604</v>
      </c>
      <c r="AH3284" t="s">
        <v>29</v>
      </c>
      <c r="AI3284" t="s">
        <v>3848</v>
      </c>
      <c r="AJ3284" t="s">
        <v>46</v>
      </c>
      <c r="AK3284" t="s">
        <v>94</v>
      </c>
      <c r="AL3284" t="s">
        <v>3849</v>
      </c>
      <c r="AM3284">
        <v>4.6239999999999997</v>
      </c>
      <c r="AN3284">
        <v>1</v>
      </c>
      <c r="AO3284">
        <v>0.2</v>
      </c>
      <c r="AP3284">
        <v>1.6761999999999999</v>
      </c>
      <c r="AQ3284">
        <f>YEAR(Table1[[#This Row],[Order Date]])</f>
        <v>2014</v>
      </c>
      <c r="AR3284" t="str">
        <f>TEXT(Table1[[#This Row],[Order Date]],"mmmm")</f>
        <v>September</v>
      </c>
      <c r="AS3284" t="str">
        <f>"Q"&amp;ROUNDUP(MONTH(Table1[[#This Row],[Order Date]])/3,0)</f>
        <v>Q3</v>
      </c>
      <c r="AT3284">
        <f>IF(Table1[[#This Row],[Sales]]=0,0,Table1[[#This Row],[Profit]]/Table1[[#This Row],[Sales]])</f>
        <v>0.36249999999999999</v>
      </c>
    </row>
    <row r="3285" spans="22:46" x14ac:dyDescent="0.3">
      <c r="V3285">
        <v>3284</v>
      </c>
      <c r="W3285" t="s">
        <v>7203</v>
      </c>
      <c r="X3285" s="1">
        <v>41912</v>
      </c>
      <c r="Y3285" s="1">
        <v>41800</v>
      </c>
      <c r="Z3285" t="s">
        <v>51</v>
      </c>
      <c r="AA3285" t="s">
        <v>1827</v>
      </c>
      <c r="AB3285" t="s">
        <v>1828</v>
      </c>
      <c r="AC3285" t="s">
        <v>41</v>
      </c>
      <c r="AD3285" t="s">
        <v>26</v>
      </c>
      <c r="AE3285" t="s">
        <v>300</v>
      </c>
      <c r="AF3285" t="s">
        <v>301</v>
      </c>
      <c r="AG3285">
        <v>10035</v>
      </c>
      <c r="AH3285" t="s">
        <v>160</v>
      </c>
      <c r="AI3285" t="s">
        <v>2330</v>
      </c>
      <c r="AJ3285" t="s">
        <v>31</v>
      </c>
      <c r="AK3285" t="s">
        <v>67</v>
      </c>
      <c r="AL3285" t="s">
        <v>2331</v>
      </c>
      <c r="AM3285">
        <v>15.24</v>
      </c>
      <c r="AN3285">
        <v>3</v>
      </c>
      <c r="AO3285">
        <v>0</v>
      </c>
      <c r="AP3285">
        <v>5.1816000000000004</v>
      </c>
      <c r="AQ3285">
        <f>YEAR(Table1[[#This Row],[Order Date]])</f>
        <v>2014</v>
      </c>
      <c r="AR3285" t="str">
        <f>TEXT(Table1[[#This Row],[Order Date]],"mmmm")</f>
        <v>September</v>
      </c>
      <c r="AS3285" t="str">
        <f>"Q"&amp;ROUNDUP(MONTH(Table1[[#This Row],[Order Date]])/3,0)</f>
        <v>Q3</v>
      </c>
      <c r="AT3285">
        <f>IF(Table1[[#This Row],[Sales]]=0,0,Table1[[#This Row],[Profit]]/Table1[[#This Row],[Sales]])</f>
        <v>0.34</v>
      </c>
    </row>
    <row r="3286" spans="22:46" x14ac:dyDescent="0.3">
      <c r="V3286">
        <v>3285</v>
      </c>
      <c r="W3286" t="s">
        <v>7204</v>
      </c>
      <c r="X3286" s="1">
        <v>41894</v>
      </c>
      <c r="Y3286" t="s">
        <v>1010</v>
      </c>
      <c r="Z3286" t="s">
        <v>51</v>
      </c>
      <c r="AA3286" t="s">
        <v>2967</v>
      </c>
      <c r="AB3286" t="s">
        <v>2968</v>
      </c>
      <c r="AC3286" t="s">
        <v>25</v>
      </c>
      <c r="AD3286" t="s">
        <v>26</v>
      </c>
      <c r="AE3286" t="s">
        <v>843</v>
      </c>
      <c r="AF3286" t="s">
        <v>564</v>
      </c>
      <c r="AG3286">
        <v>45014</v>
      </c>
      <c r="AH3286" t="s">
        <v>160</v>
      </c>
      <c r="AI3286" t="s">
        <v>2062</v>
      </c>
      <c r="AJ3286" t="s">
        <v>46</v>
      </c>
      <c r="AK3286" t="s">
        <v>77</v>
      </c>
      <c r="AL3286" t="s">
        <v>2063</v>
      </c>
      <c r="AM3286">
        <v>63.923999999999999</v>
      </c>
      <c r="AN3286">
        <v>7</v>
      </c>
      <c r="AO3286">
        <v>0.7</v>
      </c>
      <c r="AP3286">
        <v>-46.877600000000001</v>
      </c>
      <c r="AQ3286">
        <f>YEAR(Table1[[#This Row],[Order Date]])</f>
        <v>2014</v>
      </c>
      <c r="AR3286" t="str">
        <f>TEXT(Table1[[#This Row],[Order Date]],"mmmm")</f>
        <v>September</v>
      </c>
      <c r="AS3286" t="str">
        <f>"Q"&amp;ROUNDUP(MONTH(Table1[[#This Row],[Order Date]])/3,0)</f>
        <v>Q3</v>
      </c>
      <c r="AT3286">
        <f>IF(Table1[[#This Row],[Sales]]=0,0,Table1[[#This Row],[Profit]]/Table1[[#This Row],[Sales]])</f>
        <v>-0.73333333333333339</v>
      </c>
    </row>
    <row r="3287" spans="22:46" x14ac:dyDescent="0.3">
      <c r="V3287">
        <v>3286</v>
      </c>
      <c r="W3287" t="s">
        <v>7205</v>
      </c>
      <c r="X3287" s="1">
        <v>42786</v>
      </c>
      <c r="Y3287" t="s">
        <v>7206</v>
      </c>
      <c r="Z3287" t="s">
        <v>51</v>
      </c>
      <c r="AA3287" t="s">
        <v>6593</v>
      </c>
      <c r="AB3287" t="s">
        <v>6594</v>
      </c>
      <c r="AC3287" t="s">
        <v>108</v>
      </c>
      <c r="AD3287" t="s">
        <v>26</v>
      </c>
      <c r="AE3287" t="s">
        <v>5160</v>
      </c>
      <c r="AF3287" t="s">
        <v>732</v>
      </c>
      <c r="AG3287">
        <v>74403</v>
      </c>
      <c r="AH3287" t="s">
        <v>111</v>
      </c>
      <c r="AI3287" t="s">
        <v>3695</v>
      </c>
      <c r="AJ3287" t="s">
        <v>46</v>
      </c>
      <c r="AK3287" t="s">
        <v>70</v>
      </c>
      <c r="AL3287" t="s">
        <v>3696</v>
      </c>
      <c r="AM3287">
        <v>6.56</v>
      </c>
      <c r="AN3287">
        <v>2</v>
      </c>
      <c r="AO3287">
        <v>0</v>
      </c>
      <c r="AP3287">
        <v>1.9024000000000001</v>
      </c>
      <c r="AQ3287">
        <f>YEAR(Table1[[#This Row],[Order Date]])</f>
        <v>2017</v>
      </c>
      <c r="AR3287" t="str">
        <f>TEXT(Table1[[#This Row],[Order Date]],"mmmm")</f>
        <v>February</v>
      </c>
      <c r="AS3287" t="str">
        <f>"Q"&amp;ROUNDUP(MONTH(Table1[[#This Row],[Order Date]])/3,0)</f>
        <v>Q1</v>
      </c>
      <c r="AT3287">
        <f>IF(Table1[[#This Row],[Sales]]=0,0,Table1[[#This Row],[Profit]]/Table1[[#This Row],[Sales]])</f>
        <v>0.29000000000000004</v>
      </c>
    </row>
    <row r="3288" spans="22:46" x14ac:dyDescent="0.3">
      <c r="V3288">
        <v>3287</v>
      </c>
      <c r="W3288" t="s">
        <v>7205</v>
      </c>
      <c r="X3288" s="1">
        <v>42786</v>
      </c>
      <c r="Y3288" t="s">
        <v>7206</v>
      </c>
      <c r="Z3288" t="s">
        <v>51</v>
      </c>
      <c r="AA3288" t="s">
        <v>6593</v>
      </c>
      <c r="AB3288" t="s">
        <v>6594</v>
      </c>
      <c r="AC3288" t="s">
        <v>108</v>
      </c>
      <c r="AD3288" t="s">
        <v>26</v>
      </c>
      <c r="AE3288" t="s">
        <v>5160</v>
      </c>
      <c r="AF3288" t="s">
        <v>732</v>
      </c>
      <c r="AG3288">
        <v>74403</v>
      </c>
      <c r="AH3288" t="s">
        <v>111</v>
      </c>
      <c r="AI3288" t="s">
        <v>7207</v>
      </c>
      <c r="AJ3288" t="s">
        <v>46</v>
      </c>
      <c r="AK3288" t="s">
        <v>80</v>
      </c>
      <c r="AL3288" t="s">
        <v>7208</v>
      </c>
      <c r="AM3288">
        <v>13.11</v>
      </c>
      <c r="AN3288">
        <v>3</v>
      </c>
      <c r="AO3288">
        <v>0</v>
      </c>
      <c r="AP3288">
        <v>3.4085999999999999</v>
      </c>
      <c r="AQ3288">
        <f>YEAR(Table1[[#This Row],[Order Date]])</f>
        <v>2017</v>
      </c>
      <c r="AR3288" t="str">
        <f>TEXT(Table1[[#This Row],[Order Date]],"mmmm")</f>
        <v>February</v>
      </c>
      <c r="AS3288" t="str">
        <f>"Q"&amp;ROUNDUP(MONTH(Table1[[#This Row],[Order Date]])/3,0)</f>
        <v>Q1</v>
      </c>
      <c r="AT3288">
        <f>IF(Table1[[#This Row],[Sales]]=0,0,Table1[[#This Row],[Profit]]/Table1[[#This Row],[Sales]])</f>
        <v>0.26</v>
      </c>
    </row>
    <row r="3289" spans="22:46" x14ac:dyDescent="0.3">
      <c r="V3289">
        <v>3288</v>
      </c>
      <c r="W3289" t="s">
        <v>7209</v>
      </c>
      <c r="X3289" s="1">
        <v>42351</v>
      </c>
      <c r="Y3289" t="s">
        <v>813</v>
      </c>
      <c r="Z3289" t="s">
        <v>207</v>
      </c>
      <c r="AA3289" t="s">
        <v>3379</v>
      </c>
      <c r="AB3289" t="s">
        <v>3380</v>
      </c>
      <c r="AC3289" t="s">
        <v>25</v>
      </c>
      <c r="AD3289" t="s">
        <v>26</v>
      </c>
      <c r="AE3289" t="s">
        <v>7210</v>
      </c>
      <c r="AF3289" t="s">
        <v>43</v>
      </c>
      <c r="AG3289">
        <v>92592</v>
      </c>
      <c r="AH3289" t="s">
        <v>44</v>
      </c>
      <c r="AI3289" t="s">
        <v>2807</v>
      </c>
      <c r="AJ3289" t="s">
        <v>73</v>
      </c>
      <c r="AK3289" t="s">
        <v>74</v>
      </c>
      <c r="AL3289" t="s">
        <v>3376</v>
      </c>
      <c r="AM3289">
        <v>494.37599999999998</v>
      </c>
      <c r="AN3289">
        <v>3</v>
      </c>
      <c r="AO3289">
        <v>0.2</v>
      </c>
      <c r="AP3289">
        <v>49.437600000000003</v>
      </c>
      <c r="AQ3289">
        <f>YEAR(Table1[[#This Row],[Order Date]])</f>
        <v>2015</v>
      </c>
      <c r="AR3289" t="str">
        <f>TEXT(Table1[[#This Row],[Order Date]],"mmmm")</f>
        <v>December</v>
      </c>
      <c r="AS3289" t="str">
        <f>"Q"&amp;ROUNDUP(MONTH(Table1[[#This Row],[Order Date]])/3,0)</f>
        <v>Q4</v>
      </c>
      <c r="AT3289">
        <f>IF(Table1[[#This Row],[Sales]]=0,0,Table1[[#This Row],[Profit]]/Table1[[#This Row],[Sales]])</f>
        <v>0.1</v>
      </c>
    </row>
    <row r="3290" spans="22:46" x14ac:dyDescent="0.3">
      <c r="V3290">
        <v>3289</v>
      </c>
      <c r="W3290" t="s">
        <v>7209</v>
      </c>
      <c r="X3290" s="1">
        <v>42351</v>
      </c>
      <c r="Y3290" t="s">
        <v>813</v>
      </c>
      <c r="Z3290" t="s">
        <v>207</v>
      </c>
      <c r="AA3290" t="s">
        <v>3379</v>
      </c>
      <c r="AB3290" t="s">
        <v>3380</v>
      </c>
      <c r="AC3290" t="s">
        <v>25</v>
      </c>
      <c r="AD3290" t="s">
        <v>26</v>
      </c>
      <c r="AE3290" t="s">
        <v>7210</v>
      </c>
      <c r="AF3290" t="s">
        <v>43</v>
      </c>
      <c r="AG3290">
        <v>92592</v>
      </c>
      <c r="AH3290" t="s">
        <v>44</v>
      </c>
      <c r="AI3290" t="s">
        <v>1543</v>
      </c>
      <c r="AJ3290" t="s">
        <v>46</v>
      </c>
      <c r="AK3290" t="s">
        <v>77</v>
      </c>
      <c r="AL3290" t="s">
        <v>1544</v>
      </c>
      <c r="AM3290">
        <v>29.2</v>
      </c>
      <c r="AN3290">
        <v>5</v>
      </c>
      <c r="AO3290">
        <v>0.2</v>
      </c>
      <c r="AP3290">
        <v>9.8550000000000004</v>
      </c>
      <c r="AQ3290">
        <f>YEAR(Table1[[#This Row],[Order Date]])</f>
        <v>2015</v>
      </c>
      <c r="AR3290" t="str">
        <f>TEXT(Table1[[#This Row],[Order Date]],"mmmm")</f>
        <v>December</v>
      </c>
      <c r="AS3290" t="str">
        <f>"Q"&amp;ROUNDUP(MONTH(Table1[[#This Row],[Order Date]])/3,0)</f>
        <v>Q4</v>
      </c>
      <c r="AT3290">
        <f>IF(Table1[[#This Row],[Sales]]=0,0,Table1[[#This Row],[Profit]]/Table1[[#This Row],[Sales]])</f>
        <v>0.33750000000000002</v>
      </c>
    </row>
    <row r="3291" spans="22:46" x14ac:dyDescent="0.3">
      <c r="V3291">
        <v>3290</v>
      </c>
      <c r="W3291" t="s">
        <v>7209</v>
      </c>
      <c r="X3291" s="1">
        <v>42351</v>
      </c>
      <c r="Y3291" t="s">
        <v>813</v>
      </c>
      <c r="Z3291" t="s">
        <v>207</v>
      </c>
      <c r="AA3291" t="s">
        <v>3379</v>
      </c>
      <c r="AB3291" t="s">
        <v>3380</v>
      </c>
      <c r="AC3291" t="s">
        <v>25</v>
      </c>
      <c r="AD3291" t="s">
        <v>26</v>
      </c>
      <c r="AE3291" t="s">
        <v>7210</v>
      </c>
      <c r="AF3291" t="s">
        <v>43</v>
      </c>
      <c r="AG3291">
        <v>92592</v>
      </c>
      <c r="AH3291" t="s">
        <v>44</v>
      </c>
      <c r="AI3291" t="s">
        <v>517</v>
      </c>
      <c r="AJ3291" t="s">
        <v>73</v>
      </c>
      <c r="AK3291" t="s">
        <v>176</v>
      </c>
      <c r="AL3291" t="s">
        <v>518</v>
      </c>
      <c r="AM3291">
        <v>248.85</v>
      </c>
      <c r="AN3291">
        <v>5</v>
      </c>
      <c r="AO3291">
        <v>0</v>
      </c>
      <c r="AP3291">
        <v>27.3735</v>
      </c>
      <c r="AQ3291">
        <f>YEAR(Table1[[#This Row],[Order Date]])</f>
        <v>2015</v>
      </c>
      <c r="AR3291" t="str">
        <f>TEXT(Table1[[#This Row],[Order Date]],"mmmm")</f>
        <v>December</v>
      </c>
      <c r="AS3291" t="str">
        <f>"Q"&amp;ROUNDUP(MONTH(Table1[[#This Row],[Order Date]])/3,0)</f>
        <v>Q4</v>
      </c>
      <c r="AT3291">
        <f>IF(Table1[[#This Row],[Sales]]=0,0,Table1[[#This Row],[Profit]]/Table1[[#This Row],[Sales]])</f>
        <v>0.11</v>
      </c>
    </row>
    <row r="3292" spans="22:46" x14ac:dyDescent="0.3">
      <c r="V3292">
        <v>3291</v>
      </c>
      <c r="W3292" t="s">
        <v>7209</v>
      </c>
      <c r="X3292" s="1">
        <v>42351</v>
      </c>
      <c r="Y3292" t="s">
        <v>813</v>
      </c>
      <c r="Z3292" t="s">
        <v>207</v>
      </c>
      <c r="AA3292" t="s">
        <v>3379</v>
      </c>
      <c r="AB3292" t="s">
        <v>3380</v>
      </c>
      <c r="AC3292" t="s">
        <v>25</v>
      </c>
      <c r="AD3292" t="s">
        <v>26</v>
      </c>
      <c r="AE3292" t="s">
        <v>7210</v>
      </c>
      <c r="AF3292" t="s">
        <v>43</v>
      </c>
      <c r="AG3292">
        <v>92592</v>
      </c>
      <c r="AH3292" t="s">
        <v>44</v>
      </c>
      <c r="AI3292" t="s">
        <v>7211</v>
      </c>
      <c r="AJ3292" t="s">
        <v>73</v>
      </c>
      <c r="AK3292" t="s">
        <v>176</v>
      </c>
      <c r="AL3292" t="s">
        <v>7212</v>
      </c>
      <c r="AM3292">
        <v>36.24</v>
      </c>
      <c r="AN3292">
        <v>1</v>
      </c>
      <c r="AO3292">
        <v>0</v>
      </c>
      <c r="AP3292">
        <v>15.220800000000001</v>
      </c>
      <c r="AQ3292">
        <f>YEAR(Table1[[#This Row],[Order Date]])</f>
        <v>2015</v>
      </c>
      <c r="AR3292" t="str">
        <f>TEXT(Table1[[#This Row],[Order Date]],"mmmm")</f>
        <v>December</v>
      </c>
      <c r="AS3292" t="str">
        <f>"Q"&amp;ROUNDUP(MONTH(Table1[[#This Row],[Order Date]])/3,0)</f>
        <v>Q4</v>
      </c>
      <c r="AT3292">
        <f>IF(Table1[[#This Row],[Sales]]=0,0,Table1[[#This Row],[Profit]]/Table1[[#This Row],[Sales]])</f>
        <v>0.42</v>
      </c>
    </row>
    <row r="3293" spans="22:46" x14ac:dyDescent="0.3">
      <c r="V3293">
        <v>3292</v>
      </c>
      <c r="W3293" t="s">
        <v>7213</v>
      </c>
      <c r="X3293" s="1">
        <v>42673</v>
      </c>
      <c r="Y3293" s="1">
        <v>42471</v>
      </c>
      <c r="Z3293" t="s">
        <v>51</v>
      </c>
      <c r="AA3293" t="s">
        <v>6403</v>
      </c>
      <c r="AB3293" t="s">
        <v>6404</v>
      </c>
      <c r="AC3293" t="s">
        <v>25</v>
      </c>
      <c r="AD3293" t="s">
        <v>26</v>
      </c>
      <c r="AE3293" t="s">
        <v>6883</v>
      </c>
      <c r="AF3293" t="s">
        <v>267</v>
      </c>
      <c r="AG3293">
        <v>48310</v>
      </c>
      <c r="AH3293" t="s">
        <v>111</v>
      </c>
      <c r="AI3293" t="s">
        <v>2236</v>
      </c>
      <c r="AJ3293" t="s">
        <v>46</v>
      </c>
      <c r="AK3293" t="s">
        <v>70</v>
      </c>
      <c r="AL3293" t="s">
        <v>2237</v>
      </c>
      <c r="AM3293">
        <v>11.68</v>
      </c>
      <c r="AN3293">
        <v>2</v>
      </c>
      <c r="AO3293">
        <v>0</v>
      </c>
      <c r="AP3293">
        <v>3.504</v>
      </c>
      <c r="AQ3293">
        <f>YEAR(Table1[[#This Row],[Order Date]])</f>
        <v>2016</v>
      </c>
      <c r="AR3293" t="str">
        <f>TEXT(Table1[[#This Row],[Order Date]],"mmmm")</f>
        <v>October</v>
      </c>
      <c r="AS3293" t="str">
        <f>"Q"&amp;ROUNDUP(MONTH(Table1[[#This Row],[Order Date]])/3,0)</f>
        <v>Q4</v>
      </c>
      <c r="AT3293">
        <f>IF(Table1[[#This Row],[Sales]]=0,0,Table1[[#This Row],[Profit]]/Table1[[#This Row],[Sales]])</f>
        <v>0.3</v>
      </c>
    </row>
    <row r="3294" spans="22:46" x14ac:dyDescent="0.3">
      <c r="V3294">
        <v>3293</v>
      </c>
      <c r="W3294" t="s">
        <v>7214</v>
      </c>
      <c r="X3294" s="1">
        <v>41999</v>
      </c>
      <c r="Y3294" t="s">
        <v>1249</v>
      </c>
      <c r="Z3294" t="s">
        <v>51</v>
      </c>
      <c r="AA3294" t="s">
        <v>2293</v>
      </c>
      <c r="AB3294" t="s">
        <v>2294</v>
      </c>
      <c r="AC3294" t="s">
        <v>25</v>
      </c>
      <c r="AD3294" t="s">
        <v>26</v>
      </c>
      <c r="AE3294" t="s">
        <v>1065</v>
      </c>
      <c r="AF3294" t="s">
        <v>43</v>
      </c>
      <c r="AG3294">
        <v>92024</v>
      </c>
      <c r="AH3294" t="s">
        <v>44</v>
      </c>
      <c r="AI3294" t="s">
        <v>810</v>
      </c>
      <c r="AJ3294" t="s">
        <v>46</v>
      </c>
      <c r="AK3294" t="s">
        <v>651</v>
      </c>
      <c r="AL3294" t="s">
        <v>811</v>
      </c>
      <c r="AM3294">
        <v>11.91</v>
      </c>
      <c r="AN3294">
        <v>3</v>
      </c>
      <c r="AO3294">
        <v>0</v>
      </c>
      <c r="AP3294">
        <v>0.1191</v>
      </c>
      <c r="AQ3294">
        <f>YEAR(Table1[[#This Row],[Order Date]])</f>
        <v>2014</v>
      </c>
      <c r="AR3294" t="str">
        <f>TEXT(Table1[[#This Row],[Order Date]],"mmmm")</f>
        <v>December</v>
      </c>
      <c r="AS3294" t="str">
        <f>"Q"&amp;ROUNDUP(MONTH(Table1[[#This Row],[Order Date]])/3,0)</f>
        <v>Q4</v>
      </c>
      <c r="AT3294">
        <f>IF(Table1[[#This Row],[Sales]]=0,0,Table1[[#This Row],[Profit]]/Table1[[#This Row],[Sales]])</f>
        <v>0.01</v>
      </c>
    </row>
    <row r="3295" spans="22:46" x14ac:dyDescent="0.3">
      <c r="V3295">
        <v>3294</v>
      </c>
      <c r="W3295" t="s">
        <v>7214</v>
      </c>
      <c r="X3295" s="1">
        <v>41999</v>
      </c>
      <c r="Y3295" t="s">
        <v>1249</v>
      </c>
      <c r="Z3295" t="s">
        <v>51</v>
      </c>
      <c r="AA3295" t="s">
        <v>2293</v>
      </c>
      <c r="AB3295" t="s">
        <v>2294</v>
      </c>
      <c r="AC3295" t="s">
        <v>25</v>
      </c>
      <c r="AD3295" t="s">
        <v>26</v>
      </c>
      <c r="AE3295" t="s">
        <v>1065</v>
      </c>
      <c r="AF3295" t="s">
        <v>43</v>
      </c>
      <c r="AG3295">
        <v>92024</v>
      </c>
      <c r="AH3295" t="s">
        <v>44</v>
      </c>
      <c r="AI3295" t="s">
        <v>3745</v>
      </c>
      <c r="AJ3295" t="s">
        <v>31</v>
      </c>
      <c r="AK3295" t="s">
        <v>67</v>
      </c>
      <c r="AL3295" t="s">
        <v>3746</v>
      </c>
      <c r="AM3295">
        <v>3.48</v>
      </c>
      <c r="AN3295">
        <v>2</v>
      </c>
      <c r="AO3295">
        <v>0</v>
      </c>
      <c r="AP3295">
        <v>1.1135999999999999</v>
      </c>
      <c r="AQ3295">
        <f>YEAR(Table1[[#This Row],[Order Date]])</f>
        <v>2014</v>
      </c>
      <c r="AR3295" t="str">
        <f>TEXT(Table1[[#This Row],[Order Date]],"mmmm")</f>
        <v>December</v>
      </c>
      <c r="AS3295" t="str">
        <f>"Q"&amp;ROUNDUP(MONTH(Table1[[#This Row],[Order Date]])/3,0)</f>
        <v>Q4</v>
      </c>
      <c r="AT3295">
        <f>IF(Table1[[#This Row],[Sales]]=0,0,Table1[[#This Row],[Profit]]/Table1[[#This Row],[Sales]])</f>
        <v>0.32</v>
      </c>
    </row>
    <row r="3296" spans="22:46" x14ac:dyDescent="0.3">
      <c r="V3296">
        <v>3295</v>
      </c>
      <c r="W3296" t="s">
        <v>7215</v>
      </c>
      <c r="X3296" s="1">
        <v>41866</v>
      </c>
      <c r="Y3296" t="s">
        <v>7216</v>
      </c>
      <c r="Z3296" t="s">
        <v>207</v>
      </c>
      <c r="AA3296" t="s">
        <v>1609</v>
      </c>
      <c r="AB3296" t="s">
        <v>1610</v>
      </c>
      <c r="AC3296" t="s">
        <v>25</v>
      </c>
      <c r="AD3296" t="s">
        <v>26</v>
      </c>
      <c r="AE3296" t="s">
        <v>923</v>
      </c>
      <c r="AF3296" t="s">
        <v>110</v>
      </c>
      <c r="AG3296">
        <v>75081</v>
      </c>
      <c r="AH3296" t="s">
        <v>111</v>
      </c>
      <c r="AI3296" t="s">
        <v>2688</v>
      </c>
      <c r="AJ3296" t="s">
        <v>46</v>
      </c>
      <c r="AK3296" t="s">
        <v>77</v>
      </c>
      <c r="AL3296" t="s">
        <v>2689</v>
      </c>
      <c r="AM3296">
        <v>30.96</v>
      </c>
      <c r="AN3296">
        <v>8</v>
      </c>
      <c r="AO3296">
        <v>0.8</v>
      </c>
      <c r="AP3296">
        <v>-52.631999999999998</v>
      </c>
      <c r="AQ3296">
        <f>YEAR(Table1[[#This Row],[Order Date]])</f>
        <v>2014</v>
      </c>
      <c r="AR3296" t="str">
        <f>TEXT(Table1[[#This Row],[Order Date]],"mmmm")</f>
        <v>August</v>
      </c>
      <c r="AS3296" t="str">
        <f>"Q"&amp;ROUNDUP(MONTH(Table1[[#This Row],[Order Date]])/3,0)</f>
        <v>Q3</v>
      </c>
      <c r="AT3296">
        <f>IF(Table1[[#This Row],[Sales]]=0,0,Table1[[#This Row],[Profit]]/Table1[[#This Row],[Sales]])</f>
        <v>-1.7</v>
      </c>
    </row>
    <row r="3297" spans="22:46" x14ac:dyDescent="0.3">
      <c r="V3297">
        <v>3296</v>
      </c>
      <c r="W3297" t="s">
        <v>7217</v>
      </c>
      <c r="X3297" s="1">
        <v>43009</v>
      </c>
      <c r="Y3297" s="1">
        <v>42804</v>
      </c>
      <c r="Z3297" t="s">
        <v>207</v>
      </c>
      <c r="AA3297" t="s">
        <v>4496</v>
      </c>
      <c r="AB3297" t="s">
        <v>4497</v>
      </c>
      <c r="AC3297" t="s">
        <v>108</v>
      </c>
      <c r="AD3297" t="s">
        <v>26</v>
      </c>
      <c r="AE3297" t="s">
        <v>300</v>
      </c>
      <c r="AF3297" t="s">
        <v>301</v>
      </c>
      <c r="AG3297">
        <v>10035</v>
      </c>
      <c r="AH3297" t="s">
        <v>160</v>
      </c>
      <c r="AI3297" t="s">
        <v>7218</v>
      </c>
      <c r="AJ3297" t="s">
        <v>73</v>
      </c>
      <c r="AK3297" t="s">
        <v>768</v>
      </c>
      <c r="AL3297" t="s">
        <v>7219</v>
      </c>
      <c r="AM3297">
        <v>1704.89</v>
      </c>
      <c r="AN3297">
        <v>11</v>
      </c>
      <c r="AO3297">
        <v>0</v>
      </c>
      <c r="AP3297">
        <v>767.20050000000003</v>
      </c>
      <c r="AQ3297">
        <f>YEAR(Table1[[#This Row],[Order Date]])</f>
        <v>2017</v>
      </c>
      <c r="AR3297" t="str">
        <f>TEXT(Table1[[#This Row],[Order Date]],"mmmm")</f>
        <v>October</v>
      </c>
      <c r="AS3297" t="str">
        <f>"Q"&amp;ROUNDUP(MONTH(Table1[[#This Row],[Order Date]])/3,0)</f>
        <v>Q4</v>
      </c>
      <c r="AT3297">
        <f>IF(Table1[[#This Row],[Sales]]=0,0,Table1[[#This Row],[Profit]]/Table1[[#This Row],[Sales]])</f>
        <v>0.45</v>
      </c>
    </row>
    <row r="3298" spans="22:46" x14ac:dyDescent="0.3">
      <c r="V3298">
        <v>3297</v>
      </c>
      <c r="W3298" t="s">
        <v>7220</v>
      </c>
      <c r="X3298" s="1">
        <v>42147</v>
      </c>
      <c r="Y3298" t="s">
        <v>7221</v>
      </c>
      <c r="Z3298" t="s">
        <v>51</v>
      </c>
      <c r="AA3298" t="s">
        <v>166</v>
      </c>
      <c r="AB3298" t="s">
        <v>167</v>
      </c>
      <c r="AC3298" t="s">
        <v>25</v>
      </c>
      <c r="AD3298" t="s">
        <v>26</v>
      </c>
      <c r="AE3298" t="s">
        <v>614</v>
      </c>
      <c r="AF3298" t="s">
        <v>349</v>
      </c>
      <c r="AG3298">
        <v>85023</v>
      </c>
      <c r="AH3298" t="s">
        <v>44</v>
      </c>
      <c r="AI3298" t="s">
        <v>2754</v>
      </c>
      <c r="AJ3298" t="s">
        <v>46</v>
      </c>
      <c r="AK3298" t="s">
        <v>77</v>
      </c>
      <c r="AL3298" t="s">
        <v>2755</v>
      </c>
      <c r="AM3298">
        <v>19.193999999999999</v>
      </c>
      <c r="AN3298">
        <v>7</v>
      </c>
      <c r="AO3298">
        <v>0.7</v>
      </c>
      <c r="AP3298">
        <v>-12.795999999999999</v>
      </c>
      <c r="AQ3298">
        <f>YEAR(Table1[[#This Row],[Order Date]])</f>
        <v>2015</v>
      </c>
      <c r="AR3298" t="str">
        <f>TEXT(Table1[[#This Row],[Order Date]],"mmmm")</f>
        <v>May</v>
      </c>
      <c r="AS3298" t="str">
        <f>"Q"&amp;ROUNDUP(MONTH(Table1[[#This Row],[Order Date]])/3,0)</f>
        <v>Q2</v>
      </c>
      <c r="AT3298">
        <f>IF(Table1[[#This Row],[Sales]]=0,0,Table1[[#This Row],[Profit]]/Table1[[#This Row],[Sales]])</f>
        <v>-0.66666666666666663</v>
      </c>
    </row>
    <row r="3299" spans="22:46" x14ac:dyDescent="0.3">
      <c r="V3299">
        <v>3298</v>
      </c>
      <c r="W3299" t="s">
        <v>7220</v>
      </c>
      <c r="X3299" s="1">
        <v>42147</v>
      </c>
      <c r="Y3299" t="s">
        <v>7221</v>
      </c>
      <c r="Z3299" t="s">
        <v>51</v>
      </c>
      <c r="AA3299" t="s">
        <v>166</v>
      </c>
      <c r="AB3299" t="s">
        <v>167</v>
      </c>
      <c r="AC3299" t="s">
        <v>25</v>
      </c>
      <c r="AD3299" t="s">
        <v>26</v>
      </c>
      <c r="AE3299" t="s">
        <v>614</v>
      </c>
      <c r="AF3299" t="s">
        <v>349</v>
      </c>
      <c r="AG3299">
        <v>85023</v>
      </c>
      <c r="AH3299" t="s">
        <v>44</v>
      </c>
      <c r="AI3299" t="s">
        <v>2242</v>
      </c>
      <c r="AJ3299" t="s">
        <v>46</v>
      </c>
      <c r="AK3299" t="s">
        <v>80</v>
      </c>
      <c r="AL3299" t="s">
        <v>2243</v>
      </c>
      <c r="AM3299">
        <v>121.792</v>
      </c>
      <c r="AN3299">
        <v>4</v>
      </c>
      <c r="AO3299">
        <v>0.2</v>
      </c>
      <c r="AP3299">
        <v>13.701599999999999</v>
      </c>
      <c r="AQ3299">
        <f>YEAR(Table1[[#This Row],[Order Date]])</f>
        <v>2015</v>
      </c>
      <c r="AR3299" t="str">
        <f>TEXT(Table1[[#This Row],[Order Date]],"mmmm")</f>
        <v>May</v>
      </c>
      <c r="AS3299" t="str">
        <f>"Q"&amp;ROUNDUP(MONTH(Table1[[#This Row],[Order Date]])/3,0)</f>
        <v>Q2</v>
      </c>
      <c r="AT3299">
        <f>IF(Table1[[#This Row],[Sales]]=0,0,Table1[[#This Row],[Profit]]/Table1[[#This Row],[Sales]])</f>
        <v>0.11249999999999999</v>
      </c>
    </row>
    <row r="3300" spans="22:46" x14ac:dyDescent="0.3">
      <c r="V3300">
        <v>3299</v>
      </c>
      <c r="W3300" t="s">
        <v>7222</v>
      </c>
      <c r="X3300" s="1">
        <v>43055</v>
      </c>
      <c r="Y3300" t="s">
        <v>425</v>
      </c>
      <c r="Z3300" t="s">
        <v>1450</v>
      </c>
      <c r="AA3300" t="s">
        <v>3371</v>
      </c>
      <c r="AB3300" t="s">
        <v>3372</v>
      </c>
      <c r="AC3300" t="s">
        <v>41</v>
      </c>
      <c r="AD3300" t="s">
        <v>26</v>
      </c>
      <c r="AE3300" t="s">
        <v>136</v>
      </c>
      <c r="AF3300" t="s">
        <v>43</v>
      </c>
      <c r="AG3300">
        <v>94122</v>
      </c>
      <c r="AH3300" t="s">
        <v>44</v>
      </c>
      <c r="AI3300" t="s">
        <v>5165</v>
      </c>
      <c r="AJ3300" t="s">
        <v>73</v>
      </c>
      <c r="AK3300" t="s">
        <v>768</v>
      </c>
      <c r="AL3300" t="s">
        <v>5166</v>
      </c>
      <c r="AM3300">
        <v>1919.9760000000001</v>
      </c>
      <c r="AN3300">
        <v>3</v>
      </c>
      <c r="AO3300">
        <v>0.2</v>
      </c>
      <c r="AP3300">
        <v>215.9973</v>
      </c>
      <c r="AQ3300">
        <f>YEAR(Table1[[#This Row],[Order Date]])</f>
        <v>2017</v>
      </c>
      <c r="AR3300" t="str">
        <f>TEXT(Table1[[#This Row],[Order Date]],"mmmm")</f>
        <v>November</v>
      </c>
      <c r="AS3300" t="str">
        <f>"Q"&amp;ROUNDUP(MONTH(Table1[[#This Row],[Order Date]])/3,0)</f>
        <v>Q4</v>
      </c>
      <c r="AT3300">
        <f>IF(Table1[[#This Row],[Sales]]=0,0,Table1[[#This Row],[Profit]]/Table1[[#This Row],[Sales]])</f>
        <v>0.11249999999999999</v>
      </c>
    </row>
    <row r="3301" spans="22:46" x14ac:dyDescent="0.3">
      <c r="V3301">
        <v>3300</v>
      </c>
      <c r="W3301" t="s">
        <v>7223</v>
      </c>
      <c r="X3301" s="1">
        <v>41961</v>
      </c>
      <c r="Y3301" t="s">
        <v>6253</v>
      </c>
      <c r="Z3301" t="s">
        <v>51</v>
      </c>
      <c r="AA3301" t="s">
        <v>2197</v>
      </c>
      <c r="AB3301" t="s">
        <v>2198</v>
      </c>
      <c r="AC3301" t="s">
        <v>25</v>
      </c>
      <c r="AD3301" t="s">
        <v>26</v>
      </c>
      <c r="AE3301" t="s">
        <v>158</v>
      </c>
      <c r="AF3301" t="s">
        <v>159</v>
      </c>
      <c r="AG3301">
        <v>19140</v>
      </c>
      <c r="AH3301" t="s">
        <v>160</v>
      </c>
      <c r="AI3301" t="s">
        <v>101</v>
      </c>
      <c r="AJ3301" t="s">
        <v>46</v>
      </c>
      <c r="AK3301" t="s">
        <v>77</v>
      </c>
      <c r="AL3301" t="s">
        <v>102</v>
      </c>
      <c r="AM3301">
        <v>50.997</v>
      </c>
      <c r="AN3301">
        <v>1</v>
      </c>
      <c r="AO3301">
        <v>0.7</v>
      </c>
      <c r="AP3301">
        <v>-40.797600000000003</v>
      </c>
      <c r="AQ3301">
        <f>YEAR(Table1[[#This Row],[Order Date]])</f>
        <v>2014</v>
      </c>
      <c r="AR3301" t="str">
        <f>TEXT(Table1[[#This Row],[Order Date]],"mmmm")</f>
        <v>November</v>
      </c>
      <c r="AS3301" t="str">
        <f>"Q"&amp;ROUNDUP(MONTH(Table1[[#This Row],[Order Date]])/3,0)</f>
        <v>Q4</v>
      </c>
      <c r="AT3301">
        <f>IF(Table1[[#This Row],[Sales]]=0,0,Table1[[#This Row],[Profit]]/Table1[[#This Row],[Sales]])</f>
        <v>-0.8</v>
      </c>
    </row>
    <row r="3302" spans="22:46" x14ac:dyDescent="0.3">
      <c r="V3302">
        <v>3301</v>
      </c>
      <c r="W3302" t="s">
        <v>7223</v>
      </c>
      <c r="X3302" s="1">
        <v>41961</v>
      </c>
      <c r="Y3302" t="s">
        <v>6253</v>
      </c>
      <c r="Z3302" t="s">
        <v>51</v>
      </c>
      <c r="AA3302" t="s">
        <v>2197</v>
      </c>
      <c r="AB3302" t="s">
        <v>2198</v>
      </c>
      <c r="AC3302" t="s">
        <v>25</v>
      </c>
      <c r="AD3302" t="s">
        <v>26</v>
      </c>
      <c r="AE3302" t="s">
        <v>158</v>
      </c>
      <c r="AF3302" t="s">
        <v>159</v>
      </c>
      <c r="AG3302">
        <v>19140</v>
      </c>
      <c r="AH3302" t="s">
        <v>160</v>
      </c>
      <c r="AI3302" t="s">
        <v>428</v>
      </c>
      <c r="AJ3302" t="s">
        <v>46</v>
      </c>
      <c r="AK3302" t="s">
        <v>60</v>
      </c>
      <c r="AL3302" t="s">
        <v>429</v>
      </c>
      <c r="AM3302">
        <v>76.792000000000002</v>
      </c>
      <c r="AN3302">
        <v>1</v>
      </c>
      <c r="AO3302">
        <v>0.2</v>
      </c>
      <c r="AP3302">
        <v>-16.318300000000001</v>
      </c>
      <c r="AQ3302">
        <f>YEAR(Table1[[#This Row],[Order Date]])</f>
        <v>2014</v>
      </c>
      <c r="AR3302" t="str">
        <f>TEXT(Table1[[#This Row],[Order Date]],"mmmm")</f>
        <v>November</v>
      </c>
      <c r="AS3302" t="str">
        <f>"Q"&amp;ROUNDUP(MONTH(Table1[[#This Row],[Order Date]])/3,0)</f>
        <v>Q4</v>
      </c>
      <c r="AT3302">
        <f>IF(Table1[[#This Row],[Sales]]=0,0,Table1[[#This Row],[Profit]]/Table1[[#This Row],[Sales]])</f>
        <v>-0.21249999999999999</v>
      </c>
    </row>
    <row r="3303" spans="22:46" x14ac:dyDescent="0.3">
      <c r="V3303">
        <v>3302</v>
      </c>
      <c r="W3303" t="s">
        <v>7223</v>
      </c>
      <c r="X3303" s="1">
        <v>41961</v>
      </c>
      <c r="Y3303" t="s">
        <v>6253</v>
      </c>
      <c r="Z3303" t="s">
        <v>51</v>
      </c>
      <c r="AA3303" t="s">
        <v>2197</v>
      </c>
      <c r="AB3303" t="s">
        <v>2198</v>
      </c>
      <c r="AC3303" t="s">
        <v>25</v>
      </c>
      <c r="AD3303" t="s">
        <v>26</v>
      </c>
      <c r="AE3303" t="s">
        <v>158</v>
      </c>
      <c r="AF3303" t="s">
        <v>159</v>
      </c>
      <c r="AG3303">
        <v>19140</v>
      </c>
      <c r="AH3303" t="s">
        <v>160</v>
      </c>
      <c r="AI3303" t="s">
        <v>7224</v>
      </c>
      <c r="AJ3303" t="s">
        <v>73</v>
      </c>
      <c r="AK3303" t="s">
        <v>74</v>
      </c>
      <c r="AL3303" t="s">
        <v>7225</v>
      </c>
      <c r="AM3303">
        <v>539.96400000000006</v>
      </c>
      <c r="AN3303">
        <v>6</v>
      </c>
      <c r="AO3303">
        <v>0.4</v>
      </c>
      <c r="AP3303">
        <v>-107.9928</v>
      </c>
      <c r="AQ3303">
        <f>YEAR(Table1[[#This Row],[Order Date]])</f>
        <v>2014</v>
      </c>
      <c r="AR3303" t="str">
        <f>TEXT(Table1[[#This Row],[Order Date]],"mmmm")</f>
        <v>November</v>
      </c>
      <c r="AS3303" t="str">
        <f>"Q"&amp;ROUNDUP(MONTH(Table1[[#This Row],[Order Date]])/3,0)</f>
        <v>Q4</v>
      </c>
      <c r="AT3303">
        <f>IF(Table1[[#This Row],[Sales]]=0,0,Table1[[#This Row],[Profit]]/Table1[[#This Row],[Sales]])</f>
        <v>-0.19999999999999998</v>
      </c>
    </row>
    <row r="3304" spans="22:46" x14ac:dyDescent="0.3">
      <c r="V3304">
        <v>3303</v>
      </c>
      <c r="W3304" t="s">
        <v>7223</v>
      </c>
      <c r="X3304" s="1">
        <v>41961</v>
      </c>
      <c r="Y3304" t="s">
        <v>6253</v>
      </c>
      <c r="Z3304" t="s">
        <v>51</v>
      </c>
      <c r="AA3304" t="s">
        <v>2197</v>
      </c>
      <c r="AB3304" t="s">
        <v>2198</v>
      </c>
      <c r="AC3304" t="s">
        <v>25</v>
      </c>
      <c r="AD3304" t="s">
        <v>26</v>
      </c>
      <c r="AE3304" t="s">
        <v>158</v>
      </c>
      <c r="AF3304" t="s">
        <v>159</v>
      </c>
      <c r="AG3304">
        <v>19140</v>
      </c>
      <c r="AH3304" t="s">
        <v>160</v>
      </c>
      <c r="AI3304" t="s">
        <v>4423</v>
      </c>
      <c r="AJ3304" t="s">
        <v>31</v>
      </c>
      <c r="AK3304" t="s">
        <v>67</v>
      </c>
      <c r="AL3304" t="s">
        <v>5757</v>
      </c>
      <c r="AM3304">
        <v>60.311999999999998</v>
      </c>
      <c r="AN3304">
        <v>3</v>
      </c>
      <c r="AO3304">
        <v>0.2</v>
      </c>
      <c r="AP3304">
        <v>5.2773000000000003</v>
      </c>
      <c r="AQ3304">
        <f>YEAR(Table1[[#This Row],[Order Date]])</f>
        <v>2014</v>
      </c>
      <c r="AR3304" t="str">
        <f>TEXT(Table1[[#This Row],[Order Date]],"mmmm")</f>
        <v>November</v>
      </c>
      <c r="AS3304" t="str">
        <f>"Q"&amp;ROUNDUP(MONTH(Table1[[#This Row],[Order Date]])/3,0)</f>
        <v>Q4</v>
      </c>
      <c r="AT3304">
        <f>IF(Table1[[#This Row],[Sales]]=0,0,Table1[[#This Row],[Profit]]/Table1[[#This Row],[Sales]])</f>
        <v>8.7500000000000008E-2</v>
      </c>
    </row>
    <row r="3305" spans="22:46" x14ac:dyDescent="0.3">
      <c r="V3305">
        <v>3304</v>
      </c>
      <c r="W3305" t="s">
        <v>7223</v>
      </c>
      <c r="X3305" s="1">
        <v>41961</v>
      </c>
      <c r="Y3305" t="s">
        <v>6253</v>
      </c>
      <c r="Z3305" t="s">
        <v>51</v>
      </c>
      <c r="AA3305" t="s">
        <v>2197</v>
      </c>
      <c r="AB3305" t="s">
        <v>2198</v>
      </c>
      <c r="AC3305" t="s">
        <v>25</v>
      </c>
      <c r="AD3305" t="s">
        <v>26</v>
      </c>
      <c r="AE3305" t="s">
        <v>158</v>
      </c>
      <c r="AF3305" t="s">
        <v>159</v>
      </c>
      <c r="AG3305">
        <v>19140</v>
      </c>
      <c r="AH3305" t="s">
        <v>160</v>
      </c>
      <c r="AI3305" t="s">
        <v>3835</v>
      </c>
      <c r="AJ3305" t="s">
        <v>46</v>
      </c>
      <c r="AK3305" t="s">
        <v>77</v>
      </c>
      <c r="AL3305" t="s">
        <v>3836</v>
      </c>
      <c r="AM3305">
        <v>1.944</v>
      </c>
      <c r="AN3305">
        <v>3</v>
      </c>
      <c r="AO3305">
        <v>0.7</v>
      </c>
      <c r="AP3305">
        <v>-1.4256</v>
      </c>
      <c r="AQ3305">
        <f>YEAR(Table1[[#This Row],[Order Date]])</f>
        <v>2014</v>
      </c>
      <c r="AR3305" t="str">
        <f>TEXT(Table1[[#This Row],[Order Date]],"mmmm")</f>
        <v>November</v>
      </c>
      <c r="AS3305" t="str">
        <f>"Q"&amp;ROUNDUP(MONTH(Table1[[#This Row],[Order Date]])/3,0)</f>
        <v>Q4</v>
      </c>
      <c r="AT3305">
        <f>IF(Table1[[#This Row],[Sales]]=0,0,Table1[[#This Row],[Profit]]/Table1[[#This Row],[Sales]])</f>
        <v>-0.73333333333333339</v>
      </c>
    </row>
    <row r="3306" spans="22:46" x14ac:dyDescent="0.3">
      <c r="V3306">
        <v>3305</v>
      </c>
      <c r="W3306" t="s">
        <v>7226</v>
      </c>
      <c r="X3306" s="1">
        <v>42003</v>
      </c>
      <c r="Y3306" s="1">
        <v>42005</v>
      </c>
      <c r="Z3306" t="s">
        <v>22</v>
      </c>
      <c r="AA3306" t="s">
        <v>3876</v>
      </c>
      <c r="AB3306" t="s">
        <v>3877</v>
      </c>
      <c r="AC3306" t="s">
        <v>41</v>
      </c>
      <c r="AD3306" t="s">
        <v>26</v>
      </c>
      <c r="AE3306" t="s">
        <v>2235</v>
      </c>
      <c r="AF3306" t="s">
        <v>110</v>
      </c>
      <c r="AG3306">
        <v>78041</v>
      </c>
      <c r="AH3306" t="s">
        <v>111</v>
      </c>
      <c r="AI3306" t="s">
        <v>3935</v>
      </c>
      <c r="AJ3306" t="s">
        <v>46</v>
      </c>
      <c r="AK3306" t="s">
        <v>190</v>
      </c>
      <c r="AL3306" t="s">
        <v>3936</v>
      </c>
      <c r="AM3306">
        <v>12.984</v>
      </c>
      <c r="AN3306">
        <v>3</v>
      </c>
      <c r="AO3306">
        <v>0.2</v>
      </c>
      <c r="AP3306">
        <v>4.7066999999999997</v>
      </c>
      <c r="AQ3306">
        <f>YEAR(Table1[[#This Row],[Order Date]])</f>
        <v>2014</v>
      </c>
      <c r="AR3306" t="str">
        <f>TEXT(Table1[[#This Row],[Order Date]],"mmmm")</f>
        <v>December</v>
      </c>
      <c r="AS3306" t="str">
        <f>"Q"&amp;ROUNDUP(MONTH(Table1[[#This Row],[Order Date]])/3,0)</f>
        <v>Q4</v>
      </c>
      <c r="AT3306">
        <f>IF(Table1[[#This Row],[Sales]]=0,0,Table1[[#This Row],[Profit]]/Table1[[#This Row],[Sales]])</f>
        <v>0.36249999999999999</v>
      </c>
    </row>
    <row r="3307" spans="22:46" x14ac:dyDescent="0.3">
      <c r="V3307">
        <v>3306</v>
      </c>
      <c r="W3307" t="s">
        <v>7226</v>
      </c>
      <c r="X3307" s="1">
        <v>42003</v>
      </c>
      <c r="Y3307" s="1">
        <v>42005</v>
      </c>
      <c r="Z3307" t="s">
        <v>22</v>
      </c>
      <c r="AA3307" t="s">
        <v>3876</v>
      </c>
      <c r="AB3307" t="s">
        <v>3877</v>
      </c>
      <c r="AC3307" t="s">
        <v>41</v>
      </c>
      <c r="AD3307" t="s">
        <v>26</v>
      </c>
      <c r="AE3307" t="s">
        <v>2235</v>
      </c>
      <c r="AF3307" t="s">
        <v>110</v>
      </c>
      <c r="AG3307">
        <v>78041</v>
      </c>
      <c r="AH3307" t="s">
        <v>111</v>
      </c>
      <c r="AI3307" t="s">
        <v>5564</v>
      </c>
      <c r="AJ3307" t="s">
        <v>73</v>
      </c>
      <c r="AK3307" t="s">
        <v>74</v>
      </c>
      <c r="AL3307" t="s">
        <v>5565</v>
      </c>
      <c r="AM3307">
        <v>217.584</v>
      </c>
      <c r="AN3307">
        <v>2</v>
      </c>
      <c r="AO3307">
        <v>0.2</v>
      </c>
      <c r="AP3307">
        <v>19.038599999999999</v>
      </c>
      <c r="AQ3307">
        <f>YEAR(Table1[[#This Row],[Order Date]])</f>
        <v>2014</v>
      </c>
      <c r="AR3307" t="str">
        <f>TEXT(Table1[[#This Row],[Order Date]],"mmmm")</f>
        <v>December</v>
      </c>
      <c r="AS3307" t="str">
        <f>"Q"&amp;ROUNDUP(MONTH(Table1[[#This Row],[Order Date]])/3,0)</f>
        <v>Q4</v>
      </c>
      <c r="AT3307">
        <f>IF(Table1[[#This Row],[Sales]]=0,0,Table1[[#This Row],[Profit]]/Table1[[#This Row],[Sales]])</f>
        <v>8.7499999999999994E-2</v>
      </c>
    </row>
    <row r="3308" spans="22:46" x14ac:dyDescent="0.3">
      <c r="V3308">
        <v>3307</v>
      </c>
      <c r="W3308" t="s">
        <v>7226</v>
      </c>
      <c r="X3308" s="1">
        <v>42003</v>
      </c>
      <c r="Y3308" s="1">
        <v>42005</v>
      </c>
      <c r="Z3308" t="s">
        <v>22</v>
      </c>
      <c r="AA3308" t="s">
        <v>3876</v>
      </c>
      <c r="AB3308" t="s">
        <v>3877</v>
      </c>
      <c r="AC3308" t="s">
        <v>41</v>
      </c>
      <c r="AD3308" t="s">
        <v>26</v>
      </c>
      <c r="AE3308" t="s">
        <v>2235</v>
      </c>
      <c r="AF3308" t="s">
        <v>110</v>
      </c>
      <c r="AG3308">
        <v>78041</v>
      </c>
      <c r="AH3308" t="s">
        <v>111</v>
      </c>
      <c r="AI3308" t="s">
        <v>3629</v>
      </c>
      <c r="AJ3308" t="s">
        <v>73</v>
      </c>
      <c r="AK3308" t="s">
        <v>74</v>
      </c>
      <c r="AL3308" t="s">
        <v>3630</v>
      </c>
      <c r="AM3308">
        <v>328.77600000000001</v>
      </c>
      <c r="AN3308">
        <v>3</v>
      </c>
      <c r="AO3308">
        <v>0.2</v>
      </c>
      <c r="AP3308">
        <v>28.767900000000001</v>
      </c>
      <c r="AQ3308">
        <f>YEAR(Table1[[#This Row],[Order Date]])</f>
        <v>2014</v>
      </c>
      <c r="AR3308" t="str">
        <f>TEXT(Table1[[#This Row],[Order Date]],"mmmm")</f>
        <v>December</v>
      </c>
      <c r="AS3308" t="str">
        <f>"Q"&amp;ROUNDUP(MONTH(Table1[[#This Row],[Order Date]])/3,0)</f>
        <v>Q4</v>
      </c>
      <c r="AT3308">
        <f>IF(Table1[[#This Row],[Sales]]=0,0,Table1[[#This Row],[Profit]]/Table1[[#This Row],[Sales]])</f>
        <v>8.7499999999999994E-2</v>
      </c>
    </row>
    <row r="3309" spans="22:46" x14ac:dyDescent="0.3">
      <c r="V3309">
        <v>3308</v>
      </c>
      <c r="W3309" t="s">
        <v>7226</v>
      </c>
      <c r="X3309" s="1">
        <v>42003</v>
      </c>
      <c r="Y3309" s="1">
        <v>42005</v>
      </c>
      <c r="Z3309" t="s">
        <v>22</v>
      </c>
      <c r="AA3309" t="s">
        <v>3876</v>
      </c>
      <c r="AB3309" t="s">
        <v>3877</v>
      </c>
      <c r="AC3309" t="s">
        <v>41</v>
      </c>
      <c r="AD3309" t="s">
        <v>26</v>
      </c>
      <c r="AE3309" t="s">
        <v>2235</v>
      </c>
      <c r="AF3309" t="s">
        <v>110</v>
      </c>
      <c r="AG3309">
        <v>78041</v>
      </c>
      <c r="AH3309" t="s">
        <v>111</v>
      </c>
      <c r="AI3309" t="s">
        <v>1408</v>
      </c>
      <c r="AJ3309" t="s">
        <v>46</v>
      </c>
      <c r="AK3309" t="s">
        <v>77</v>
      </c>
      <c r="AL3309" t="s">
        <v>1409</v>
      </c>
      <c r="AM3309">
        <v>2.286</v>
      </c>
      <c r="AN3309">
        <v>3</v>
      </c>
      <c r="AO3309">
        <v>0.8</v>
      </c>
      <c r="AP3309">
        <v>-3.6576</v>
      </c>
      <c r="AQ3309">
        <f>YEAR(Table1[[#This Row],[Order Date]])</f>
        <v>2014</v>
      </c>
      <c r="AR3309" t="str">
        <f>TEXT(Table1[[#This Row],[Order Date]],"mmmm")</f>
        <v>December</v>
      </c>
      <c r="AS3309" t="str">
        <f>"Q"&amp;ROUNDUP(MONTH(Table1[[#This Row],[Order Date]])/3,0)</f>
        <v>Q4</v>
      </c>
      <c r="AT3309">
        <f>IF(Table1[[#This Row],[Sales]]=0,0,Table1[[#This Row],[Profit]]/Table1[[#This Row],[Sales]])</f>
        <v>-1.5999999999999999</v>
      </c>
    </row>
    <row r="3310" spans="22:46" x14ac:dyDescent="0.3">
      <c r="V3310">
        <v>3309</v>
      </c>
      <c r="W3310" t="s">
        <v>7226</v>
      </c>
      <c r="X3310" s="1">
        <v>42003</v>
      </c>
      <c r="Y3310" s="1">
        <v>42005</v>
      </c>
      <c r="Z3310" t="s">
        <v>22</v>
      </c>
      <c r="AA3310" t="s">
        <v>3876</v>
      </c>
      <c r="AB3310" t="s">
        <v>3877</v>
      </c>
      <c r="AC3310" t="s">
        <v>41</v>
      </c>
      <c r="AD3310" t="s">
        <v>26</v>
      </c>
      <c r="AE3310" t="s">
        <v>2235</v>
      </c>
      <c r="AF3310" t="s">
        <v>110</v>
      </c>
      <c r="AG3310">
        <v>78041</v>
      </c>
      <c r="AH3310" t="s">
        <v>111</v>
      </c>
      <c r="AI3310" t="s">
        <v>1146</v>
      </c>
      <c r="AJ3310" t="s">
        <v>73</v>
      </c>
      <c r="AK3310" t="s">
        <v>176</v>
      </c>
      <c r="AL3310" t="s">
        <v>1147</v>
      </c>
      <c r="AM3310">
        <v>47.984000000000002</v>
      </c>
      <c r="AN3310">
        <v>2</v>
      </c>
      <c r="AO3310">
        <v>0.2</v>
      </c>
      <c r="AP3310">
        <v>14.395200000000001</v>
      </c>
      <c r="AQ3310">
        <f>YEAR(Table1[[#This Row],[Order Date]])</f>
        <v>2014</v>
      </c>
      <c r="AR3310" t="str">
        <f>TEXT(Table1[[#This Row],[Order Date]],"mmmm")</f>
        <v>December</v>
      </c>
      <c r="AS3310" t="str">
        <f>"Q"&amp;ROUNDUP(MONTH(Table1[[#This Row],[Order Date]])/3,0)</f>
        <v>Q4</v>
      </c>
      <c r="AT3310">
        <f>IF(Table1[[#This Row],[Sales]]=0,0,Table1[[#This Row],[Profit]]/Table1[[#This Row],[Sales]])</f>
        <v>0.3</v>
      </c>
    </row>
    <row r="3311" spans="22:46" x14ac:dyDescent="0.3">
      <c r="V3311">
        <v>3310</v>
      </c>
      <c r="W3311" t="s">
        <v>7227</v>
      </c>
      <c r="X3311" s="1">
        <v>42313</v>
      </c>
      <c r="Y3311" s="1">
        <v>42319</v>
      </c>
      <c r="Z3311" t="s">
        <v>51</v>
      </c>
      <c r="AA3311" t="s">
        <v>2503</v>
      </c>
      <c r="AB3311" t="s">
        <v>2504</v>
      </c>
      <c r="AC3311" t="s">
        <v>41</v>
      </c>
      <c r="AD3311" t="s">
        <v>26</v>
      </c>
      <c r="AE3311" t="s">
        <v>300</v>
      </c>
      <c r="AF3311" t="s">
        <v>301</v>
      </c>
      <c r="AG3311">
        <v>10009</v>
      </c>
      <c r="AH3311" t="s">
        <v>160</v>
      </c>
      <c r="AI3311" t="s">
        <v>4851</v>
      </c>
      <c r="AJ3311" t="s">
        <v>46</v>
      </c>
      <c r="AK3311" t="s">
        <v>77</v>
      </c>
      <c r="AL3311" t="s">
        <v>4852</v>
      </c>
      <c r="AM3311">
        <v>25.344000000000001</v>
      </c>
      <c r="AN3311">
        <v>6</v>
      </c>
      <c r="AO3311">
        <v>0.2</v>
      </c>
      <c r="AP3311">
        <v>8.8704000000000001</v>
      </c>
      <c r="AQ3311">
        <f>YEAR(Table1[[#This Row],[Order Date]])</f>
        <v>2015</v>
      </c>
      <c r="AR3311" t="str">
        <f>TEXT(Table1[[#This Row],[Order Date]],"mmmm")</f>
        <v>November</v>
      </c>
      <c r="AS3311" t="str">
        <f>"Q"&amp;ROUNDUP(MONTH(Table1[[#This Row],[Order Date]])/3,0)</f>
        <v>Q4</v>
      </c>
      <c r="AT3311">
        <f>IF(Table1[[#This Row],[Sales]]=0,0,Table1[[#This Row],[Profit]]/Table1[[#This Row],[Sales]])</f>
        <v>0.35</v>
      </c>
    </row>
    <row r="3312" spans="22:46" x14ac:dyDescent="0.3">
      <c r="V3312">
        <v>3311</v>
      </c>
      <c r="W3312" t="s">
        <v>7228</v>
      </c>
      <c r="X3312" s="1">
        <v>42630</v>
      </c>
      <c r="Y3312" t="s">
        <v>452</v>
      </c>
      <c r="Z3312" t="s">
        <v>51</v>
      </c>
      <c r="AA3312" t="s">
        <v>5465</v>
      </c>
      <c r="AB3312" t="s">
        <v>5466</v>
      </c>
      <c r="AC3312" t="s">
        <v>25</v>
      </c>
      <c r="AD3312" t="s">
        <v>26</v>
      </c>
      <c r="AE3312" t="s">
        <v>300</v>
      </c>
      <c r="AF3312" t="s">
        <v>301</v>
      </c>
      <c r="AG3312">
        <v>10035</v>
      </c>
      <c r="AH3312" t="s">
        <v>160</v>
      </c>
      <c r="AI3312" t="s">
        <v>4026</v>
      </c>
      <c r="AJ3312" t="s">
        <v>46</v>
      </c>
      <c r="AK3312" t="s">
        <v>77</v>
      </c>
      <c r="AL3312" t="s">
        <v>4027</v>
      </c>
      <c r="AM3312">
        <v>232.4</v>
      </c>
      <c r="AN3312">
        <v>5</v>
      </c>
      <c r="AO3312">
        <v>0.2</v>
      </c>
      <c r="AP3312">
        <v>78.435000000000002</v>
      </c>
      <c r="AQ3312">
        <f>YEAR(Table1[[#This Row],[Order Date]])</f>
        <v>2016</v>
      </c>
      <c r="AR3312" t="str">
        <f>TEXT(Table1[[#This Row],[Order Date]],"mmmm")</f>
        <v>September</v>
      </c>
      <c r="AS3312" t="str">
        <f>"Q"&amp;ROUNDUP(MONTH(Table1[[#This Row],[Order Date]])/3,0)</f>
        <v>Q3</v>
      </c>
      <c r="AT3312">
        <f>IF(Table1[[#This Row],[Sales]]=0,0,Table1[[#This Row],[Profit]]/Table1[[#This Row],[Sales]])</f>
        <v>0.33750000000000002</v>
      </c>
    </row>
    <row r="3313" spans="22:46" x14ac:dyDescent="0.3">
      <c r="V3313">
        <v>3312</v>
      </c>
      <c r="W3313" t="s">
        <v>7229</v>
      </c>
      <c r="X3313" s="1">
        <v>42449</v>
      </c>
      <c r="Y3313" t="s">
        <v>4880</v>
      </c>
      <c r="Z3313" t="s">
        <v>22</v>
      </c>
      <c r="AA3313" t="s">
        <v>7115</v>
      </c>
      <c r="AB3313" t="s">
        <v>7116</v>
      </c>
      <c r="AC3313" t="s">
        <v>41</v>
      </c>
      <c r="AD3313" t="s">
        <v>26</v>
      </c>
      <c r="AE3313" t="s">
        <v>3934</v>
      </c>
      <c r="AF3313" t="s">
        <v>1673</v>
      </c>
      <c r="AG3313">
        <v>39503</v>
      </c>
      <c r="AH3313" t="s">
        <v>29</v>
      </c>
      <c r="AI3313" t="s">
        <v>3919</v>
      </c>
      <c r="AJ3313" t="s">
        <v>31</v>
      </c>
      <c r="AK3313" t="s">
        <v>67</v>
      </c>
      <c r="AL3313" t="s">
        <v>3920</v>
      </c>
      <c r="AM3313">
        <v>86.45</v>
      </c>
      <c r="AN3313">
        <v>7</v>
      </c>
      <c r="AO3313">
        <v>0</v>
      </c>
      <c r="AP3313">
        <v>38.037999999999997</v>
      </c>
      <c r="AQ3313">
        <f>YEAR(Table1[[#This Row],[Order Date]])</f>
        <v>2016</v>
      </c>
      <c r="AR3313" t="str">
        <f>TEXT(Table1[[#This Row],[Order Date]],"mmmm")</f>
        <v>March</v>
      </c>
      <c r="AS3313" t="str">
        <f>"Q"&amp;ROUNDUP(MONTH(Table1[[#This Row],[Order Date]])/3,0)</f>
        <v>Q1</v>
      </c>
      <c r="AT3313">
        <f>IF(Table1[[#This Row],[Sales]]=0,0,Table1[[#This Row],[Profit]]/Table1[[#This Row],[Sales]])</f>
        <v>0.43999999999999995</v>
      </c>
    </row>
    <row r="3314" spans="22:46" x14ac:dyDescent="0.3">
      <c r="V3314">
        <v>3313</v>
      </c>
      <c r="W3314" t="s">
        <v>7230</v>
      </c>
      <c r="X3314" s="1">
        <v>41909</v>
      </c>
      <c r="Y3314" s="1">
        <v>41649</v>
      </c>
      <c r="Z3314" t="s">
        <v>51</v>
      </c>
      <c r="AA3314" t="s">
        <v>4855</v>
      </c>
      <c r="AB3314" t="s">
        <v>4856</v>
      </c>
      <c r="AC3314" t="s">
        <v>25</v>
      </c>
      <c r="AD3314" t="s">
        <v>26</v>
      </c>
      <c r="AE3314" t="s">
        <v>1065</v>
      </c>
      <c r="AF3314" t="s">
        <v>43</v>
      </c>
      <c r="AG3314">
        <v>92037</v>
      </c>
      <c r="AH3314" t="s">
        <v>44</v>
      </c>
      <c r="AI3314" t="s">
        <v>1305</v>
      </c>
      <c r="AJ3314" t="s">
        <v>31</v>
      </c>
      <c r="AK3314" t="s">
        <v>35</v>
      </c>
      <c r="AL3314" t="s">
        <v>1306</v>
      </c>
      <c r="AM3314">
        <v>603.91999999999996</v>
      </c>
      <c r="AN3314">
        <v>5</v>
      </c>
      <c r="AO3314">
        <v>0.2</v>
      </c>
      <c r="AP3314">
        <v>45.293999999999997</v>
      </c>
      <c r="AQ3314">
        <f>YEAR(Table1[[#This Row],[Order Date]])</f>
        <v>2014</v>
      </c>
      <c r="AR3314" t="str">
        <f>TEXT(Table1[[#This Row],[Order Date]],"mmmm")</f>
        <v>September</v>
      </c>
      <c r="AS3314" t="str">
        <f>"Q"&amp;ROUNDUP(MONTH(Table1[[#This Row],[Order Date]])/3,0)</f>
        <v>Q3</v>
      </c>
      <c r="AT3314">
        <f>IF(Table1[[#This Row],[Sales]]=0,0,Table1[[#This Row],[Profit]]/Table1[[#This Row],[Sales]])</f>
        <v>7.4999999999999997E-2</v>
      </c>
    </row>
    <row r="3315" spans="22:46" x14ac:dyDescent="0.3">
      <c r="V3315">
        <v>3314</v>
      </c>
      <c r="W3315" t="s">
        <v>7230</v>
      </c>
      <c r="X3315" s="1">
        <v>41909</v>
      </c>
      <c r="Y3315" s="1">
        <v>41649</v>
      </c>
      <c r="Z3315" t="s">
        <v>51</v>
      </c>
      <c r="AA3315" t="s">
        <v>4855</v>
      </c>
      <c r="AB3315" t="s">
        <v>4856</v>
      </c>
      <c r="AC3315" t="s">
        <v>25</v>
      </c>
      <c r="AD3315" t="s">
        <v>26</v>
      </c>
      <c r="AE3315" t="s">
        <v>1065</v>
      </c>
      <c r="AF3315" t="s">
        <v>43</v>
      </c>
      <c r="AG3315">
        <v>92037</v>
      </c>
      <c r="AH3315" t="s">
        <v>44</v>
      </c>
      <c r="AI3315" t="s">
        <v>5054</v>
      </c>
      <c r="AJ3315" t="s">
        <v>46</v>
      </c>
      <c r="AK3315" t="s">
        <v>94</v>
      </c>
      <c r="AL3315" t="s">
        <v>5055</v>
      </c>
      <c r="AM3315">
        <v>81.98</v>
      </c>
      <c r="AN3315">
        <v>2</v>
      </c>
      <c r="AO3315">
        <v>0</v>
      </c>
      <c r="AP3315">
        <v>40.170200000000001</v>
      </c>
      <c r="AQ3315">
        <f>YEAR(Table1[[#This Row],[Order Date]])</f>
        <v>2014</v>
      </c>
      <c r="AR3315" t="str">
        <f>TEXT(Table1[[#This Row],[Order Date]],"mmmm")</f>
        <v>September</v>
      </c>
      <c r="AS3315" t="str">
        <f>"Q"&amp;ROUNDUP(MONTH(Table1[[#This Row],[Order Date]])/3,0)</f>
        <v>Q3</v>
      </c>
      <c r="AT3315">
        <f>IF(Table1[[#This Row],[Sales]]=0,0,Table1[[#This Row],[Profit]]/Table1[[#This Row],[Sales]])</f>
        <v>0.49</v>
      </c>
    </row>
    <row r="3316" spans="22:46" x14ac:dyDescent="0.3">
      <c r="V3316">
        <v>3315</v>
      </c>
      <c r="W3316" t="s">
        <v>7231</v>
      </c>
      <c r="X3316" s="1">
        <v>43093</v>
      </c>
      <c r="Y3316" t="s">
        <v>1138</v>
      </c>
      <c r="Z3316" t="s">
        <v>51</v>
      </c>
      <c r="AA3316" t="s">
        <v>6454</v>
      </c>
      <c r="AB3316" t="s">
        <v>6455</v>
      </c>
      <c r="AC3316" t="s">
        <v>25</v>
      </c>
      <c r="AD3316" t="s">
        <v>26</v>
      </c>
      <c r="AE3316" t="s">
        <v>2641</v>
      </c>
      <c r="AF3316" t="s">
        <v>301</v>
      </c>
      <c r="AG3316">
        <v>11572</v>
      </c>
      <c r="AH3316" t="s">
        <v>160</v>
      </c>
      <c r="AI3316" t="s">
        <v>1305</v>
      </c>
      <c r="AJ3316" t="s">
        <v>31</v>
      </c>
      <c r="AK3316" t="s">
        <v>35</v>
      </c>
      <c r="AL3316" t="s">
        <v>1306</v>
      </c>
      <c r="AM3316">
        <v>271.76400000000001</v>
      </c>
      <c r="AN3316">
        <v>2</v>
      </c>
      <c r="AO3316">
        <v>0.1</v>
      </c>
      <c r="AP3316">
        <v>48.313600000000001</v>
      </c>
      <c r="AQ3316">
        <f>YEAR(Table1[[#This Row],[Order Date]])</f>
        <v>2017</v>
      </c>
      <c r="AR3316" t="str">
        <f>TEXT(Table1[[#This Row],[Order Date]],"mmmm")</f>
        <v>December</v>
      </c>
      <c r="AS3316" t="str">
        <f>"Q"&amp;ROUNDUP(MONTH(Table1[[#This Row],[Order Date]])/3,0)</f>
        <v>Q4</v>
      </c>
      <c r="AT3316">
        <f>IF(Table1[[#This Row],[Sales]]=0,0,Table1[[#This Row],[Profit]]/Table1[[#This Row],[Sales]])</f>
        <v>0.17777777777777778</v>
      </c>
    </row>
    <row r="3317" spans="22:46" x14ac:dyDescent="0.3">
      <c r="V3317">
        <v>3316</v>
      </c>
      <c r="W3317" t="s">
        <v>7231</v>
      </c>
      <c r="X3317" s="1">
        <v>43093</v>
      </c>
      <c r="Y3317" t="s">
        <v>1138</v>
      </c>
      <c r="Z3317" t="s">
        <v>51</v>
      </c>
      <c r="AA3317" t="s">
        <v>6454</v>
      </c>
      <c r="AB3317" t="s">
        <v>6455</v>
      </c>
      <c r="AC3317" t="s">
        <v>25</v>
      </c>
      <c r="AD3317" t="s">
        <v>26</v>
      </c>
      <c r="AE3317" t="s">
        <v>2641</v>
      </c>
      <c r="AF3317" t="s">
        <v>301</v>
      </c>
      <c r="AG3317">
        <v>11572</v>
      </c>
      <c r="AH3317" t="s">
        <v>160</v>
      </c>
      <c r="AI3317" t="s">
        <v>5025</v>
      </c>
      <c r="AJ3317" t="s">
        <v>46</v>
      </c>
      <c r="AK3317" t="s">
        <v>77</v>
      </c>
      <c r="AL3317" t="s">
        <v>5026</v>
      </c>
      <c r="AM3317">
        <v>14.375999999999999</v>
      </c>
      <c r="AN3317">
        <v>3</v>
      </c>
      <c r="AO3317">
        <v>0.2</v>
      </c>
      <c r="AP3317">
        <v>4.8518999999999997</v>
      </c>
      <c r="AQ3317">
        <f>YEAR(Table1[[#This Row],[Order Date]])</f>
        <v>2017</v>
      </c>
      <c r="AR3317" t="str">
        <f>TEXT(Table1[[#This Row],[Order Date]],"mmmm")</f>
        <v>December</v>
      </c>
      <c r="AS3317" t="str">
        <f>"Q"&amp;ROUNDUP(MONTH(Table1[[#This Row],[Order Date]])/3,0)</f>
        <v>Q4</v>
      </c>
      <c r="AT3317">
        <f>IF(Table1[[#This Row],[Sales]]=0,0,Table1[[#This Row],[Profit]]/Table1[[#This Row],[Sales]])</f>
        <v>0.33749999999999997</v>
      </c>
    </row>
    <row r="3318" spans="22:46" x14ac:dyDescent="0.3">
      <c r="V3318">
        <v>3317</v>
      </c>
      <c r="W3318" t="s">
        <v>7232</v>
      </c>
      <c r="X3318" s="1">
        <v>43049</v>
      </c>
      <c r="Y3318" t="s">
        <v>1953</v>
      </c>
      <c r="Z3318" t="s">
        <v>22</v>
      </c>
      <c r="AA3318" t="s">
        <v>4655</v>
      </c>
      <c r="AB3318" t="s">
        <v>4656</v>
      </c>
      <c r="AC3318" t="s">
        <v>41</v>
      </c>
      <c r="AD3318" t="s">
        <v>26</v>
      </c>
      <c r="AE3318" t="s">
        <v>3271</v>
      </c>
      <c r="AF3318" t="s">
        <v>110</v>
      </c>
      <c r="AG3318">
        <v>78664</v>
      </c>
      <c r="AH3318" t="s">
        <v>111</v>
      </c>
      <c r="AI3318" t="s">
        <v>5966</v>
      </c>
      <c r="AJ3318" t="s">
        <v>31</v>
      </c>
      <c r="AK3318" t="s">
        <v>67</v>
      </c>
      <c r="AL3318" t="s">
        <v>5967</v>
      </c>
      <c r="AM3318">
        <v>341.96</v>
      </c>
      <c r="AN3318">
        <v>5</v>
      </c>
      <c r="AO3318">
        <v>0.6</v>
      </c>
      <c r="AP3318">
        <v>-427.45</v>
      </c>
      <c r="AQ3318">
        <f>YEAR(Table1[[#This Row],[Order Date]])</f>
        <v>2017</v>
      </c>
      <c r="AR3318" t="str">
        <f>TEXT(Table1[[#This Row],[Order Date]],"mmmm")</f>
        <v>November</v>
      </c>
      <c r="AS3318" t="str">
        <f>"Q"&amp;ROUNDUP(MONTH(Table1[[#This Row],[Order Date]])/3,0)</f>
        <v>Q4</v>
      </c>
      <c r="AT3318">
        <f>IF(Table1[[#This Row],[Sales]]=0,0,Table1[[#This Row],[Profit]]/Table1[[#This Row],[Sales]])</f>
        <v>-1.25</v>
      </c>
    </row>
    <row r="3319" spans="22:46" x14ac:dyDescent="0.3">
      <c r="V3319">
        <v>3318</v>
      </c>
      <c r="W3319" t="s">
        <v>7233</v>
      </c>
      <c r="X3319" s="1">
        <v>42258</v>
      </c>
      <c r="Y3319" t="s">
        <v>3851</v>
      </c>
      <c r="Z3319" t="s">
        <v>51</v>
      </c>
      <c r="AA3319" t="s">
        <v>585</v>
      </c>
      <c r="AB3319" t="s">
        <v>586</v>
      </c>
      <c r="AC3319" t="s">
        <v>25</v>
      </c>
      <c r="AD3319" t="s">
        <v>26</v>
      </c>
      <c r="AE3319" t="s">
        <v>877</v>
      </c>
      <c r="AF3319" t="s">
        <v>43</v>
      </c>
      <c r="AG3319">
        <v>92374</v>
      </c>
      <c r="AH3319" t="s">
        <v>44</v>
      </c>
      <c r="AI3319" t="s">
        <v>2758</v>
      </c>
      <c r="AJ3319" t="s">
        <v>46</v>
      </c>
      <c r="AK3319" t="s">
        <v>70</v>
      </c>
      <c r="AL3319" t="s">
        <v>2759</v>
      </c>
      <c r="AM3319">
        <v>181.35</v>
      </c>
      <c r="AN3319">
        <v>9</v>
      </c>
      <c r="AO3319">
        <v>0</v>
      </c>
      <c r="AP3319">
        <v>48.964500000000001</v>
      </c>
      <c r="AQ3319">
        <f>YEAR(Table1[[#This Row],[Order Date]])</f>
        <v>2015</v>
      </c>
      <c r="AR3319" t="str">
        <f>TEXT(Table1[[#This Row],[Order Date]],"mmmm")</f>
        <v>September</v>
      </c>
      <c r="AS3319" t="str">
        <f>"Q"&amp;ROUNDUP(MONTH(Table1[[#This Row],[Order Date]])/3,0)</f>
        <v>Q3</v>
      </c>
      <c r="AT3319">
        <f>IF(Table1[[#This Row],[Sales]]=0,0,Table1[[#This Row],[Profit]]/Table1[[#This Row],[Sales]])</f>
        <v>0.27</v>
      </c>
    </row>
    <row r="3320" spans="22:46" x14ac:dyDescent="0.3">
      <c r="V3320">
        <v>3319</v>
      </c>
      <c r="W3320" t="s">
        <v>7233</v>
      </c>
      <c r="X3320" s="1">
        <v>42258</v>
      </c>
      <c r="Y3320" t="s">
        <v>3851</v>
      </c>
      <c r="Z3320" t="s">
        <v>51</v>
      </c>
      <c r="AA3320" t="s">
        <v>585</v>
      </c>
      <c r="AB3320" t="s">
        <v>586</v>
      </c>
      <c r="AC3320" t="s">
        <v>25</v>
      </c>
      <c r="AD3320" t="s">
        <v>26</v>
      </c>
      <c r="AE3320" t="s">
        <v>877</v>
      </c>
      <c r="AF3320" t="s">
        <v>43</v>
      </c>
      <c r="AG3320">
        <v>92374</v>
      </c>
      <c r="AH3320" t="s">
        <v>44</v>
      </c>
      <c r="AI3320" t="s">
        <v>5337</v>
      </c>
      <c r="AJ3320" t="s">
        <v>46</v>
      </c>
      <c r="AK3320" t="s">
        <v>47</v>
      </c>
      <c r="AL3320" t="s">
        <v>5338</v>
      </c>
      <c r="AM3320">
        <v>8.64</v>
      </c>
      <c r="AN3320">
        <v>3</v>
      </c>
      <c r="AO3320">
        <v>0</v>
      </c>
      <c r="AP3320">
        <v>4.2336</v>
      </c>
      <c r="AQ3320">
        <f>YEAR(Table1[[#This Row],[Order Date]])</f>
        <v>2015</v>
      </c>
      <c r="AR3320" t="str">
        <f>TEXT(Table1[[#This Row],[Order Date]],"mmmm")</f>
        <v>September</v>
      </c>
      <c r="AS3320" t="str">
        <f>"Q"&amp;ROUNDUP(MONTH(Table1[[#This Row],[Order Date]])/3,0)</f>
        <v>Q3</v>
      </c>
      <c r="AT3320">
        <f>IF(Table1[[#This Row],[Sales]]=0,0,Table1[[#This Row],[Profit]]/Table1[[#This Row],[Sales]])</f>
        <v>0.49</v>
      </c>
    </row>
    <row r="3321" spans="22:46" x14ac:dyDescent="0.3">
      <c r="V3321">
        <v>3320</v>
      </c>
      <c r="W3321" t="s">
        <v>7234</v>
      </c>
      <c r="X3321" s="1">
        <v>41993</v>
      </c>
      <c r="Y3321" t="s">
        <v>1709</v>
      </c>
      <c r="Z3321" t="s">
        <v>51</v>
      </c>
      <c r="AA3321" t="s">
        <v>7235</v>
      </c>
      <c r="AB3321" t="s">
        <v>7236</v>
      </c>
      <c r="AC3321" t="s">
        <v>25</v>
      </c>
      <c r="AD3321" t="s">
        <v>26</v>
      </c>
      <c r="AE3321" t="s">
        <v>432</v>
      </c>
      <c r="AF3321" t="s">
        <v>379</v>
      </c>
      <c r="AG3321">
        <v>38401</v>
      </c>
      <c r="AH3321" t="s">
        <v>29</v>
      </c>
      <c r="AI3321" t="s">
        <v>4625</v>
      </c>
      <c r="AJ3321" t="s">
        <v>46</v>
      </c>
      <c r="AK3321" t="s">
        <v>80</v>
      </c>
      <c r="AL3321" t="s">
        <v>4626</v>
      </c>
      <c r="AM3321">
        <v>43.512</v>
      </c>
      <c r="AN3321">
        <v>7</v>
      </c>
      <c r="AO3321">
        <v>0.2</v>
      </c>
      <c r="AP3321">
        <v>3.8073000000000001</v>
      </c>
      <c r="AQ3321">
        <f>YEAR(Table1[[#This Row],[Order Date]])</f>
        <v>2014</v>
      </c>
      <c r="AR3321" t="str">
        <f>TEXT(Table1[[#This Row],[Order Date]],"mmmm")</f>
        <v>December</v>
      </c>
      <c r="AS3321" t="str">
        <f>"Q"&amp;ROUNDUP(MONTH(Table1[[#This Row],[Order Date]])/3,0)</f>
        <v>Q4</v>
      </c>
      <c r="AT3321">
        <f>IF(Table1[[#This Row],[Sales]]=0,0,Table1[[#This Row],[Profit]]/Table1[[#This Row],[Sales]])</f>
        <v>8.7500000000000008E-2</v>
      </c>
    </row>
    <row r="3322" spans="22:46" x14ac:dyDescent="0.3">
      <c r="V3322">
        <v>3321</v>
      </c>
      <c r="W3322" t="s">
        <v>7234</v>
      </c>
      <c r="X3322" s="1">
        <v>41993</v>
      </c>
      <c r="Y3322" t="s">
        <v>1709</v>
      </c>
      <c r="Z3322" t="s">
        <v>51</v>
      </c>
      <c r="AA3322" t="s">
        <v>7235</v>
      </c>
      <c r="AB3322" t="s">
        <v>7236</v>
      </c>
      <c r="AC3322" t="s">
        <v>25</v>
      </c>
      <c r="AD3322" t="s">
        <v>26</v>
      </c>
      <c r="AE3322" t="s">
        <v>432</v>
      </c>
      <c r="AF3322" t="s">
        <v>379</v>
      </c>
      <c r="AG3322">
        <v>38401</v>
      </c>
      <c r="AH3322" t="s">
        <v>29</v>
      </c>
      <c r="AI3322" t="s">
        <v>772</v>
      </c>
      <c r="AJ3322" t="s">
        <v>31</v>
      </c>
      <c r="AK3322" t="s">
        <v>35</v>
      </c>
      <c r="AL3322" t="s">
        <v>773</v>
      </c>
      <c r="AM3322">
        <v>662.88</v>
      </c>
      <c r="AN3322">
        <v>3</v>
      </c>
      <c r="AO3322">
        <v>0.2</v>
      </c>
      <c r="AP3322">
        <v>74.573999999999998</v>
      </c>
      <c r="AQ3322">
        <f>YEAR(Table1[[#This Row],[Order Date]])</f>
        <v>2014</v>
      </c>
      <c r="AR3322" t="str">
        <f>TEXT(Table1[[#This Row],[Order Date]],"mmmm")</f>
        <v>December</v>
      </c>
      <c r="AS3322" t="str">
        <f>"Q"&amp;ROUNDUP(MONTH(Table1[[#This Row],[Order Date]])/3,0)</f>
        <v>Q4</v>
      </c>
      <c r="AT3322">
        <f>IF(Table1[[#This Row],[Sales]]=0,0,Table1[[#This Row],[Profit]]/Table1[[#This Row],[Sales]])</f>
        <v>0.1125</v>
      </c>
    </row>
    <row r="3323" spans="22:46" x14ac:dyDescent="0.3">
      <c r="V3323">
        <v>3322</v>
      </c>
      <c r="W3323" t="s">
        <v>7234</v>
      </c>
      <c r="X3323" s="1">
        <v>41993</v>
      </c>
      <c r="Y3323" t="s">
        <v>1709</v>
      </c>
      <c r="Z3323" t="s">
        <v>51</v>
      </c>
      <c r="AA3323" t="s">
        <v>7235</v>
      </c>
      <c r="AB3323" t="s">
        <v>7236</v>
      </c>
      <c r="AC3323" t="s">
        <v>25</v>
      </c>
      <c r="AD3323" t="s">
        <v>26</v>
      </c>
      <c r="AE3323" t="s">
        <v>432</v>
      </c>
      <c r="AF3323" t="s">
        <v>379</v>
      </c>
      <c r="AG3323">
        <v>38401</v>
      </c>
      <c r="AH3323" t="s">
        <v>29</v>
      </c>
      <c r="AI3323" t="s">
        <v>4818</v>
      </c>
      <c r="AJ3323" t="s">
        <v>46</v>
      </c>
      <c r="AK3323" t="s">
        <v>94</v>
      </c>
      <c r="AL3323" t="s">
        <v>4819</v>
      </c>
      <c r="AM3323">
        <v>25.92</v>
      </c>
      <c r="AN3323">
        <v>5</v>
      </c>
      <c r="AO3323">
        <v>0.2</v>
      </c>
      <c r="AP3323">
        <v>9.0719999999999992</v>
      </c>
      <c r="AQ3323">
        <f>YEAR(Table1[[#This Row],[Order Date]])</f>
        <v>2014</v>
      </c>
      <c r="AR3323" t="str">
        <f>TEXT(Table1[[#This Row],[Order Date]],"mmmm")</f>
        <v>December</v>
      </c>
      <c r="AS3323" t="str">
        <f>"Q"&amp;ROUNDUP(MONTH(Table1[[#This Row],[Order Date]])/3,0)</f>
        <v>Q4</v>
      </c>
      <c r="AT3323">
        <f>IF(Table1[[#This Row],[Sales]]=0,0,Table1[[#This Row],[Profit]]/Table1[[#This Row],[Sales]])</f>
        <v>0.34999999999999992</v>
      </c>
    </row>
    <row r="3324" spans="22:46" x14ac:dyDescent="0.3">
      <c r="V3324">
        <v>3323</v>
      </c>
      <c r="W3324" t="s">
        <v>7237</v>
      </c>
      <c r="X3324" s="1">
        <v>42208</v>
      </c>
      <c r="Y3324" t="s">
        <v>6657</v>
      </c>
      <c r="Z3324" t="s">
        <v>51</v>
      </c>
      <c r="AA3324" t="s">
        <v>2574</v>
      </c>
      <c r="AB3324" t="s">
        <v>2575</v>
      </c>
      <c r="AC3324" t="s">
        <v>108</v>
      </c>
      <c r="AD3324" t="s">
        <v>26</v>
      </c>
      <c r="AE3324" t="s">
        <v>300</v>
      </c>
      <c r="AF3324" t="s">
        <v>301</v>
      </c>
      <c r="AG3324">
        <v>10009</v>
      </c>
      <c r="AH3324" t="s">
        <v>160</v>
      </c>
      <c r="AI3324" t="s">
        <v>79</v>
      </c>
      <c r="AJ3324" t="s">
        <v>46</v>
      </c>
      <c r="AK3324" t="s">
        <v>80</v>
      </c>
      <c r="AL3324" t="s">
        <v>81</v>
      </c>
      <c r="AM3324">
        <v>68.94</v>
      </c>
      <c r="AN3324">
        <v>3</v>
      </c>
      <c r="AO3324">
        <v>0</v>
      </c>
      <c r="AP3324">
        <v>20.681999999999999</v>
      </c>
      <c r="AQ3324">
        <f>YEAR(Table1[[#This Row],[Order Date]])</f>
        <v>2015</v>
      </c>
      <c r="AR3324" t="str">
        <f>TEXT(Table1[[#This Row],[Order Date]],"mmmm")</f>
        <v>July</v>
      </c>
      <c r="AS3324" t="str">
        <f>"Q"&amp;ROUNDUP(MONTH(Table1[[#This Row],[Order Date]])/3,0)</f>
        <v>Q3</v>
      </c>
      <c r="AT3324">
        <f>IF(Table1[[#This Row],[Sales]]=0,0,Table1[[#This Row],[Profit]]/Table1[[#This Row],[Sales]])</f>
        <v>0.3</v>
      </c>
    </row>
    <row r="3325" spans="22:46" x14ac:dyDescent="0.3">
      <c r="V3325">
        <v>3324</v>
      </c>
      <c r="W3325" t="s">
        <v>7237</v>
      </c>
      <c r="X3325" s="1">
        <v>42208</v>
      </c>
      <c r="Y3325" t="s">
        <v>6657</v>
      </c>
      <c r="Z3325" t="s">
        <v>51</v>
      </c>
      <c r="AA3325" t="s">
        <v>2574</v>
      </c>
      <c r="AB3325" t="s">
        <v>2575</v>
      </c>
      <c r="AC3325" t="s">
        <v>108</v>
      </c>
      <c r="AD3325" t="s">
        <v>26</v>
      </c>
      <c r="AE3325" t="s">
        <v>300</v>
      </c>
      <c r="AF3325" t="s">
        <v>301</v>
      </c>
      <c r="AG3325">
        <v>10009</v>
      </c>
      <c r="AH3325" t="s">
        <v>160</v>
      </c>
      <c r="AI3325" t="s">
        <v>2600</v>
      </c>
      <c r="AJ3325" t="s">
        <v>31</v>
      </c>
      <c r="AK3325" t="s">
        <v>67</v>
      </c>
      <c r="AL3325" t="s">
        <v>2601</v>
      </c>
      <c r="AM3325">
        <v>128.82</v>
      </c>
      <c r="AN3325">
        <v>3</v>
      </c>
      <c r="AO3325">
        <v>0</v>
      </c>
      <c r="AP3325">
        <v>50.239800000000002</v>
      </c>
      <c r="AQ3325">
        <f>YEAR(Table1[[#This Row],[Order Date]])</f>
        <v>2015</v>
      </c>
      <c r="AR3325" t="str">
        <f>TEXT(Table1[[#This Row],[Order Date]],"mmmm")</f>
        <v>July</v>
      </c>
      <c r="AS3325" t="str">
        <f>"Q"&amp;ROUNDUP(MONTH(Table1[[#This Row],[Order Date]])/3,0)</f>
        <v>Q3</v>
      </c>
      <c r="AT3325">
        <f>IF(Table1[[#This Row],[Sales]]=0,0,Table1[[#This Row],[Profit]]/Table1[[#This Row],[Sales]])</f>
        <v>0.39</v>
      </c>
    </row>
    <row r="3326" spans="22:46" x14ac:dyDescent="0.3">
      <c r="V3326">
        <v>3325</v>
      </c>
      <c r="W3326" t="s">
        <v>7238</v>
      </c>
      <c r="X3326" s="1">
        <v>41954</v>
      </c>
      <c r="Y3326" t="s">
        <v>5475</v>
      </c>
      <c r="Z3326" t="s">
        <v>51</v>
      </c>
      <c r="AA3326" t="s">
        <v>355</v>
      </c>
      <c r="AB3326" t="s">
        <v>356</v>
      </c>
      <c r="AC3326" t="s">
        <v>25</v>
      </c>
      <c r="AD3326" t="s">
        <v>26</v>
      </c>
      <c r="AE3326" t="s">
        <v>203</v>
      </c>
      <c r="AF3326" t="s">
        <v>110</v>
      </c>
      <c r="AG3326">
        <v>77095</v>
      </c>
      <c r="AH3326" t="s">
        <v>111</v>
      </c>
      <c r="AI3326" t="s">
        <v>5295</v>
      </c>
      <c r="AJ3326" t="s">
        <v>46</v>
      </c>
      <c r="AK3326" t="s">
        <v>77</v>
      </c>
      <c r="AL3326" t="s">
        <v>5296</v>
      </c>
      <c r="AM3326">
        <v>896.99</v>
      </c>
      <c r="AN3326">
        <v>5</v>
      </c>
      <c r="AO3326">
        <v>0.8</v>
      </c>
      <c r="AP3326">
        <v>-1480.0335</v>
      </c>
      <c r="AQ3326">
        <f>YEAR(Table1[[#This Row],[Order Date]])</f>
        <v>2014</v>
      </c>
      <c r="AR3326" t="str">
        <f>TEXT(Table1[[#This Row],[Order Date]],"mmmm")</f>
        <v>November</v>
      </c>
      <c r="AS3326" t="str">
        <f>"Q"&amp;ROUNDUP(MONTH(Table1[[#This Row],[Order Date]])/3,0)</f>
        <v>Q4</v>
      </c>
      <c r="AT3326">
        <f>IF(Table1[[#This Row],[Sales]]=0,0,Table1[[#This Row],[Profit]]/Table1[[#This Row],[Sales]])</f>
        <v>-1.65</v>
      </c>
    </row>
    <row r="3327" spans="22:46" x14ac:dyDescent="0.3">
      <c r="V3327">
        <v>3326</v>
      </c>
      <c r="W3327" t="s">
        <v>7238</v>
      </c>
      <c r="X3327" s="1">
        <v>41954</v>
      </c>
      <c r="Y3327" t="s">
        <v>5475</v>
      </c>
      <c r="Z3327" t="s">
        <v>51</v>
      </c>
      <c r="AA3327" t="s">
        <v>355</v>
      </c>
      <c r="AB3327" t="s">
        <v>356</v>
      </c>
      <c r="AC3327" t="s">
        <v>25</v>
      </c>
      <c r="AD3327" t="s">
        <v>26</v>
      </c>
      <c r="AE3327" t="s">
        <v>203</v>
      </c>
      <c r="AF3327" t="s">
        <v>110</v>
      </c>
      <c r="AG3327">
        <v>77095</v>
      </c>
      <c r="AH3327" t="s">
        <v>111</v>
      </c>
      <c r="AI3327" t="s">
        <v>7009</v>
      </c>
      <c r="AJ3327" t="s">
        <v>46</v>
      </c>
      <c r="AK3327" t="s">
        <v>77</v>
      </c>
      <c r="AL3327" t="s">
        <v>7010</v>
      </c>
      <c r="AM3327">
        <v>1.234</v>
      </c>
      <c r="AN3327">
        <v>1</v>
      </c>
      <c r="AO3327">
        <v>0.8</v>
      </c>
      <c r="AP3327">
        <v>-1.9743999999999999</v>
      </c>
      <c r="AQ3327">
        <f>YEAR(Table1[[#This Row],[Order Date]])</f>
        <v>2014</v>
      </c>
      <c r="AR3327" t="str">
        <f>TEXT(Table1[[#This Row],[Order Date]],"mmmm")</f>
        <v>November</v>
      </c>
      <c r="AS3327" t="str">
        <f>"Q"&amp;ROUNDUP(MONTH(Table1[[#This Row],[Order Date]])/3,0)</f>
        <v>Q4</v>
      </c>
      <c r="AT3327">
        <f>IF(Table1[[#This Row],[Sales]]=0,0,Table1[[#This Row],[Profit]]/Table1[[#This Row],[Sales]])</f>
        <v>-1.5999999999999999</v>
      </c>
    </row>
    <row r="3328" spans="22:46" x14ac:dyDescent="0.3">
      <c r="V3328">
        <v>3327</v>
      </c>
      <c r="W3328" t="s">
        <v>7238</v>
      </c>
      <c r="X3328" s="1">
        <v>41954</v>
      </c>
      <c r="Y3328" t="s">
        <v>5475</v>
      </c>
      <c r="Z3328" t="s">
        <v>51</v>
      </c>
      <c r="AA3328" t="s">
        <v>355</v>
      </c>
      <c r="AB3328" t="s">
        <v>356</v>
      </c>
      <c r="AC3328" t="s">
        <v>25</v>
      </c>
      <c r="AD3328" t="s">
        <v>26</v>
      </c>
      <c r="AE3328" t="s">
        <v>203</v>
      </c>
      <c r="AF3328" t="s">
        <v>110</v>
      </c>
      <c r="AG3328">
        <v>77095</v>
      </c>
      <c r="AH3328" t="s">
        <v>111</v>
      </c>
      <c r="AI3328" t="s">
        <v>6927</v>
      </c>
      <c r="AJ3328" t="s">
        <v>46</v>
      </c>
      <c r="AK3328" t="s">
        <v>70</v>
      </c>
      <c r="AL3328" t="s">
        <v>6928</v>
      </c>
      <c r="AM3328">
        <v>67.56</v>
      </c>
      <c r="AN3328">
        <v>3</v>
      </c>
      <c r="AO3328">
        <v>0.2</v>
      </c>
      <c r="AP3328">
        <v>6.7560000000000002</v>
      </c>
      <c r="AQ3328">
        <f>YEAR(Table1[[#This Row],[Order Date]])</f>
        <v>2014</v>
      </c>
      <c r="AR3328" t="str">
        <f>TEXT(Table1[[#This Row],[Order Date]],"mmmm")</f>
        <v>November</v>
      </c>
      <c r="AS3328" t="str">
        <f>"Q"&amp;ROUNDUP(MONTH(Table1[[#This Row],[Order Date]])/3,0)</f>
        <v>Q4</v>
      </c>
      <c r="AT3328">
        <f>IF(Table1[[#This Row],[Sales]]=0,0,Table1[[#This Row],[Profit]]/Table1[[#This Row],[Sales]])</f>
        <v>0.1</v>
      </c>
    </row>
    <row r="3329" spans="22:46" x14ac:dyDescent="0.3">
      <c r="V3329">
        <v>3328</v>
      </c>
      <c r="W3329" t="s">
        <v>7238</v>
      </c>
      <c r="X3329" s="1">
        <v>41954</v>
      </c>
      <c r="Y3329" t="s">
        <v>5475</v>
      </c>
      <c r="Z3329" t="s">
        <v>51</v>
      </c>
      <c r="AA3329" t="s">
        <v>355</v>
      </c>
      <c r="AB3329" t="s">
        <v>356</v>
      </c>
      <c r="AC3329" t="s">
        <v>25</v>
      </c>
      <c r="AD3329" t="s">
        <v>26</v>
      </c>
      <c r="AE3329" t="s">
        <v>203</v>
      </c>
      <c r="AF3329" t="s">
        <v>110</v>
      </c>
      <c r="AG3329">
        <v>77095</v>
      </c>
      <c r="AH3329" t="s">
        <v>111</v>
      </c>
      <c r="AI3329" t="s">
        <v>1613</v>
      </c>
      <c r="AJ3329" t="s">
        <v>46</v>
      </c>
      <c r="AK3329" t="s">
        <v>94</v>
      </c>
      <c r="AL3329" t="s">
        <v>1614</v>
      </c>
      <c r="AM3329">
        <v>21.72</v>
      </c>
      <c r="AN3329">
        <v>5</v>
      </c>
      <c r="AO3329">
        <v>0.2</v>
      </c>
      <c r="AP3329">
        <v>7.8734999999999999</v>
      </c>
      <c r="AQ3329">
        <f>YEAR(Table1[[#This Row],[Order Date]])</f>
        <v>2014</v>
      </c>
      <c r="AR3329" t="str">
        <f>TEXT(Table1[[#This Row],[Order Date]],"mmmm")</f>
        <v>November</v>
      </c>
      <c r="AS3329" t="str">
        <f>"Q"&amp;ROUNDUP(MONTH(Table1[[#This Row],[Order Date]])/3,0)</f>
        <v>Q4</v>
      </c>
      <c r="AT3329">
        <f>IF(Table1[[#This Row],[Sales]]=0,0,Table1[[#This Row],[Profit]]/Table1[[#This Row],[Sales]])</f>
        <v>0.36249999999999999</v>
      </c>
    </row>
    <row r="3330" spans="22:46" x14ac:dyDescent="0.3">
      <c r="V3330">
        <v>3329</v>
      </c>
      <c r="W3330" t="s">
        <v>7238</v>
      </c>
      <c r="X3330" s="1">
        <v>41954</v>
      </c>
      <c r="Y3330" t="s">
        <v>5475</v>
      </c>
      <c r="Z3330" t="s">
        <v>51</v>
      </c>
      <c r="AA3330" t="s">
        <v>355</v>
      </c>
      <c r="AB3330" t="s">
        <v>356</v>
      </c>
      <c r="AC3330" t="s">
        <v>25</v>
      </c>
      <c r="AD3330" t="s">
        <v>26</v>
      </c>
      <c r="AE3330" t="s">
        <v>203</v>
      </c>
      <c r="AF3330" t="s">
        <v>110</v>
      </c>
      <c r="AG3330">
        <v>77095</v>
      </c>
      <c r="AH3330" t="s">
        <v>111</v>
      </c>
      <c r="AI3330" t="s">
        <v>7239</v>
      </c>
      <c r="AJ3330" t="s">
        <v>46</v>
      </c>
      <c r="AK3330" t="s">
        <v>94</v>
      </c>
      <c r="AL3330" t="s">
        <v>7240</v>
      </c>
      <c r="AM3330">
        <v>262.33600000000001</v>
      </c>
      <c r="AN3330">
        <v>8</v>
      </c>
      <c r="AO3330">
        <v>0.2</v>
      </c>
      <c r="AP3330">
        <v>95.096800000000002</v>
      </c>
      <c r="AQ3330">
        <f>YEAR(Table1[[#This Row],[Order Date]])</f>
        <v>2014</v>
      </c>
      <c r="AR3330" t="str">
        <f>TEXT(Table1[[#This Row],[Order Date]],"mmmm")</f>
        <v>November</v>
      </c>
      <c r="AS3330" t="str">
        <f>"Q"&amp;ROUNDUP(MONTH(Table1[[#This Row],[Order Date]])/3,0)</f>
        <v>Q4</v>
      </c>
      <c r="AT3330">
        <f>IF(Table1[[#This Row],[Sales]]=0,0,Table1[[#This Row],[Profit]]/Table1[[#This Row],[Sales]])</f>
        <v>0.36249999999999999</v>
      </c>
    </row>
    <row r="3331" spans="22:46" x14ac:dyDescent="0.3">
      <c r="V3331">
        <v>3330</v>
      </c>
      <c r="W3331" t="s">
        <v>7238</v>
      </c>
      <c r="X3331" s="1">
        <v>41954</v>
      </c>
      <c r="Y3331" t="s">
        <v>5475</v>
      </c>
      <c r="Z3331" t="s">
        <v>51</v>
      </c>
      <c r="AA3331" t="s">
        <v>355</v>
      </c>
      <c r="AB3331" t="s">
        <v>356</v>
      </c>
      <c r="AC3331" t="s">
        <v>25</v>
      </c>
      <c r="AD3331" t="s">
        <v>26</v>
      </c>
      <c r="AE3331" t="s">
        <v>203</v>
      </c>
      <c r="AF3331" t="s">
        <v>110</v>
      </c>
      <c r="AG3331">
        <v>77095</v>
      </c>
      <c r="AH3331" t="s">
        <v>111</v>
      </c>
      <c r="AI3331" t="s">
        <v>4021</v>
      </c>
      <c r="AJ3331" t="s">
        <v>73</v>
      </c>
      <c r="AK3331" t="s">
        <v>74</v>
      </c>
      <c r="AL3331" t="s">
        <v>4022</v>
      </c>
      <c r="AM3331">
        <v>148.47999999999999</v>
      </c>
      <c r="AN3331">
        <v>2</v>
      </c>
      <c r="AO3331">
        <v>0.2</v>
      </c>
      <c r="AP3331">
        <v>16.704000000000001</v>
      </c>
      <c r="AQ3331">
        <f>YEAR(Table1[[#This Row],[Order Date]])</f>
        <v>2014</v>
      </c>
      <c r="AR3331" t="str">
        <f>TEXT(Table1[[#This Row],[Order Date]],"mmmm")</f>
        <v>November</v>
      </c>
      <c r="AS3331" t="str">
        <f>"Q"&amp;ROUNDUP(MONTH(Table1[[#This Row],[Order Date]])/3,0)</f>
        <v>Q4</v>
      </c>
      <c r="AT3331">
        <f>IF(Table1[[#This Row],[Sales]]=0,0,Table1[[#This Row],[Profit]]/Table1[[#This Row],[Sales]])</f>
        <v>0.11250000000000002</v>
      </c>
    </row>
    <row r="3332" spans="22:46" x14ac:dyDescent="0.3">
      <c r="V3332">
        <v>3331</v>
      </c>
      <c r="W3332" t="s">
        <v>7238</v>
      </c>
      <c r="X3332" s="1">
        <v>41954</v>
      </c>
      <c r="Y3332" t="s">
        <v>5475</v>
      </c>
      <c r="Z3332" t="s">
        <v>51</v>
      </c>
      <c r="AA3332" t="s">
        <v>355</v>
      </c>
      <c r="AB3332" t="s">
        <v>356</v>
      </c>
      <c r="AC3332" t="s">
        <v>25</v>
      </c>
      <c r="AD3332" t="s">
        <v>26</v>
      </c>
      <c r="AE3332" t="s">
        <v>203</v>
      </c>
      <c r="AF3332" t="s">
        <v>110</v>
      </c>
      <c r="AG3332">
        <v>77095</v>
      </c>
      <c r="AH3332" t="s">
        <v>111</v>
      </c>
      <c r="AI3332" t="s">
        <v>5212</v>
      </c>
      <c r="AJ3332" t="s">
        <v>73</v>
      </c>
      <c r="AK3332" t="s">
        <v>74</v>
      </c>
      <c r="AL3332" t="s">
        <v>5213</v>
      </c>
      <c r="AM3332">
        <v>241.17599999999999</v>
      </c>
      <c r="AN3332">
        <v>3</v>
      </c>
      <c r="AO3332">
        <v>0.2</v>
      </c>
      <c r="AP3332">
        <v>15.073499999999999</v>
      </c>
      <c r="AQ3332">
        <f>YEAR(Table1[[#This Row],[Order Date]])</f>
        <v>2014</v>
      </c>
      <c r="AR3332" t="str">
        <f>TEXT(Table1[[#This Row],[Order Date]],"mmmm")</f>
        <v>November</v>
      </c>
      <c r="AS3332" t="str">
        <f>"Q"&amp;ROUNDUP(MONTH(Table1[[#This Row],[Order Date]])/3,0)</f>
        <v>Q4</v>
      </c>
      <c r="AT3332">
        <f>IF(Table1[[#This Row],[Sales]]=0,0,Table1[[#This Row],[Profit]]/Table1[[#This Row],[Sales]])</f>
        <v>6.25E-2</v>
      </c>
    </row>
    <row r="3333" spans="22:46" x14ac:dyDescent="0.3">
      <c r="V3333">
        <v>3332</v>
      </c>
      <c r="W3333" t="s">
        <v>7241</v>
      </c>
      <c r="X3333" s="1">
        <v>43083</v>
      </c>
      <c r="Y3333" t="s">
        <v>3448</v>
      </c>
      <c r="Z3333" t="s">
        <v>51</v>
      </c>
      <c r="AA3333" t="s">
        <v>446</v>
      </c>
      <c r="AB3333" t="s">
        <v>447</v>
      </c>
      <c r="AC3333" t="s">
        <v>108</v>
      </c>
      <c r="AD3333" t="s">
        <v>26</v>
      </c>
      <c r="AE3333" t="s">
        <v>342</v>
      </c>
      <c r="AF3333" t="s">
        <v>233</v>
      </c>
      <c r="AG3333">
        <v>60653</v>
      </c>
      <c r="AH3333" t="s">
        <v>111</v>
      </c>
      <c r="AI3333" t="s">
        <v>7242</v>
      </c>
      <c r="AJ3333" t="s">
        <v>73</v>
      </c>
      <c r="AK3333" t="s">
        <v>176</v>
      </c>
      <c r="AL3333" t="s">
        <v>7243</v>
      </c>
      <c r="AM3333">
        <v>227.976</v>
      </c>
      <c r="AN3333">
        <v>3</v>
      </c>
      <c r="AO3333">
        <v>0.2</v>
      </c>
      <c r="AP3333">
        <v>28.497</v>
      </c>
      <c r="AQ3333">
        <f>YEAR(Table1[[#This Row],[Order Date]])</f>
        <v>2017</v>
      </c>
      <c r="AR3333" t="str">
        <f>TEXT(Table1[[#This Row],[Order Date]],"mmmm")</f>
        <v>December</v>
      </c>
      <c r="AS3333" t="str">
        <f>"Q"&amp;ROUNDUP(MONTH(Table1[[#This Row],[Order Date]])/3,0)</f>
        <v>Q4</v>
      </c>
      <c r="AT3333">
        <f>IF(Table1[[#This Row],[Sales]]=0,0,Table1[[#This Row],[Profit]]/Table1[[#This Row],[Sales]])</f>
        <v>0.125</v>
      </c>
    </row>
    <row r="3334" spans="22:46" x14ac:dyDescent="0.3">
      <c r="V3334">
        <v>3333</v>
      </c>
      <c r="W3334" t="s">
        <v>7241</v>
      </c>
      <c r="X3334" s="1">
        <v>43083</v>
      </c>
      <c r="Y3334" t="s">
        <v>3448</v>
      </c>
      <c r="Z3334" t="s">
        <v>51</v>
      </c>
      <c r="AA3334" t="s">
        <v>446</v>
      </c>
      <c r="AB3334" t="s">
        <v>447</v>
      </c>
      <c r="AC3334" t="s">
        <v>108</v>
      </c>
      <c r="AD3334" t="s">
        <v>26</v>
      </c>
      <c r="AE3334" t="s">
        <v>342</v>
      </c>
      <c r="AF3334" t="s">
        <v>233</v>
      </c>
      <c r="AG3334">
        <v>60653</v>
      </c>
      <c r="AH3334" t="s">
        <v>111</v>
      </c>
      <c r="AI3334" t="s">
        <v>7152</v>
      </c>
      <c r="AJ3334" t="s">
        <v>73</v>
      </c>
      <c r="AK3334" t="s">
        <v>74</v>
      </c>
      <c r="AL3334" t="s">
        <v>7153</v>
      </c>
      <c r="AM3334">
        <v>52.68</v>
      </c>
      <c r="AN3334">
        <v>3</v>
      </c>
      <c r="AO3334">
        <v>0.2</v>
      </c>
      <c r="AP3334">
        <v>19.754999999999999</v>
      </c>
      <c r="AQ3334">
        <f>YEAR(Table1[[#This Row],[Order Date]])</f>
        <v>2017</v>
      </c>
      <c r="AR3334" t="str">
        <f>TEXT(Table1[[#This Row],[Order Date]],"mmmm")</f>
        <v>December</v>
      </c>
      <c r="AS3334" t="str">
        <f>"Q"&amp;ROUNDUP(MONTH(Table1[[#This Row],[Order Date]])/3,0)</f>
        <v>Q4</v>
      </c>
      <c r="AT3334">
        <f>IF(Table1[[#This Row],[Sales]]=0,0,Table1[[#This Row],[Profit]]/Table1[[#This Row],[Sales]])</f>
        <v>0.375</v>
      </c>
    </row>
    <row r="3335" spans="22:46" x14ac:dyDescent="0.3">
      <c r="V3335">
        <v>3334</v>
      </c>
      <c r="W3335" t="s">
        <v>7241</v>
      </c>
      <c r="X3335" s="1">
        <v>43083</v>
      </c>
      <c r="Y3335" t="s">
        <v>3448</v>
      </c>
      <c r="Z3335" t="s">
        <v>51</v>
      </c>
      <c r="AA3335" t="s">
        <v>446</v>
      </c>
      <c r="AB3335" t="s">
        <v>447</v>
      </c>
      <c r="AC3335" t="s">
        <v>108</v>
      </c>
      <c r="AD3335" t="s">
        <v>26</v>
      </c>
      <c r="AE3335" t="s">
        <v>342</v>
      </c>
      <c r="AF3335" t="s">
        <v>233</v>
      </c>
      <c r="AG3335">
        <v>60653</v>
      </c>
      <c r="AH3335" t="s">
        <v>111</v>
      </c>
      <c r="AI3335" t="s">
        <v>7244</v>
      </c>
      <c r="AJ3335" t="s">
        <v>31</v>
      </c>
      <c r="AK3335" t="s">
        <v>67</v>
      </c>
      <c r="AL3335" t="s">
        <v>7245</v>
      </c>
      <c r="AM3335">
        <v>2.032</v>
      </c>
      <c r="AN3335">
        <v>1</v>
      </c>
      <c r="AO3335">
        <v>0.6</v>
      </c>
      <c r="AP3335">
        <v>-1.3208</v>
      </c>
      <c r="AQ3335">
        <f>YEAR(Table1[[#This Row],[Order Date]])</f>
        <v>2017</v>
      </c>
      <c r="AR3335" t="str">
        <f>TEXT(Table1[[#This Row],[Order Date]],"mmmm")</f>
        <v>December</v>
      </c>
      <c r="AS3335" t="str">
        <f>"Q"&amp;ROUNDUP(MONTH(Table1[[#This Row],[Order Date]])/3,0)</f>
        <v>Q4</v>
      </c>
      <c r="AT3335">
        <f>IF(Table1[[#This Row],[Sales]]=0,0,Table1[[#This Row],[Profit]]/Table1[[#This Row],[Sales]])</f>
        <v>-0.65</v>
      </c>
    </row>
    <row r="3336" spans="22:46" x14ac:dyDescent="0.3">
      <c r="V3336">
        <v>3335</v>
      </c>
      <c r="W3336" t="s">
        <v>7246</v>
      </c>
      <c r="X3336" s="1">
        <v>42968</v>
      </c>
      <c r="Y3336" t="s">
        <v>4552</v>
      </c>
      <c r="Z3336" t="s">
        <v>207</v>
      </c>
      <c r="AA3336" t="s">
        <v>7247</v>
      </c>
      <c r="AB3336" t="s">
        <v>7248</v>
      </c>
      <c r="AC3336" t="s">
        <v>25</v>
      </c>
      <c r="AD3336" t="s">
        <v>26</v>
      </c>
      <c r="AE3336" t="s">
        <v>3620</v>
      </c>
      <c r="AF3336" t="s">
        <v>43</v>
      </c>
      <c r="AG3336">
        <v>94601</v>
      </c>
      <c r="AH3336" t="s">
        <v>44</v>
      </c>
      <c r="AI3336" t="s">
        <v>3491</v>
      </c>
      <c r="AJ3336" t="s">
        <v>46</v>
      </c>
      <c r="AK3336" t="s">
        <v>70</v>
      </c>
      <c r="AL3336" t="s">
        <v>3492</v>
      </c>
      <c r="AM3336">
        <v>17.12</v>
      </c>
      <c r="AN3336">
        <v>4</v>
      </c>
      <c r="AO3336">
        <v>0</v>
      </c>
      <c r="AP3336">
        <v>4.9648000000000003</v>
      </c>
      <c r="AQ3336">
        <f>YEAR(Table1[[#This Row],[Order Date]])</f>
        <v>2017</v>
      </c>
      <c r="AR3336" t="str">
        <f>TEXT(Table1[[#This Row],[Order Date]],"mmmm")</f>
        <v>August</v>
      </c>
      <c r="AS3336" t="str">
        <f>"Q"&amp;ROUNDUP(MONTH(Table1[[#This Row],[Order Date]])/3,0)</f>
        <v>Q3</v>
      </c>
      <c r="AT3336">
        <f>IF(Table1[[#This Row],[Sales]]=0,0,Table1[[#This Row],[Profit]]/Table1[[#This Row],[Sales]])</f>
        <v>0.28999999999999998</v>
      </c>
    </row>
    <row r="3337" spans="22:46" x14ac:dyDescent="0.3">
      <c r="V3337">
        <v>3336</v>
      </c>
      <c r="W3337" t="s">
        <v>7246</v>
      </c>
      <c r="X3337" s="1">
        <v>42968</v>
      </c>
      <c r="Y3337" t="s">
        <v>4552</v>
      </c>
      <c r="Z3337" t="s">
        <v>207</v>
      </c>
      <c r="AA3337" t="s">
        <v>7247</v>
      </c>
      <c r="AB3337" t="s">
        <v>7248</v>
      </c>
      <c r="AC3337" t="s">
        <v>25</v>
      </c>
      <c r="AD3337" t="s">
        <v>26</v>
      </c>
      <c r="AE3337" t="s">
        <v>3620</v>
      </c>
      <c r="AF3337" t="s">
        <v>43</v>
      </c>
      <c r="AG3337">
        <v>94601</v>
      </c>
      <c r="AH3337" t="s">
        <v>44</v>
      </c>
      <c r="AI3337" t="s">
        <v>2288</v>
      </c>
      <c r="AJ3337" t="s">
        <v>73</v>
      </c>
      <c r="AK3337" t="s">
        <v>74</v>
      </c>
      <c r="AL3337" t="s">
        <v>2289</v>
      </c>
      <c r="AM3337">
        <v>431.96800000000002</v>
      </c>
      <c r="AN3337">
        <v>4</v>
      </c>
      <c r="AO3337">
        <v>0.2</v>
      </c>
      <c r="AP3337">
        <v>37.797199999999997</v>
      </c>
      <c r="AQ3337">
        <f>YEAR(Table1[[#This Row],[Order Date]])</f>
        <v>2017</v>
      </c>
      <c r="AR3337" t="str">
        <f>TEXT(Table1[[#This Row],[Order Date]],"mmmm")</f>
        <v>August</v>
      </c>
      <c r="AS3337" t="str">
        <f>"Q"&amp;ROUNDUP(MONTH(Table1[[#This Row],[Order Date]])/3,0)</f>
        <v>Q3</v>
      </c>
      <c r="AT3337">
        <f>IF(Table1[[#This Row],[Sales]]=0,0,Table1[[#This Row],[Profit]]/Table1[[#This Row],[Sales]])</f>
        <v>8.7499999999999994E-2</v>
      </c>
    </row>
    <row r="3338" spans="22:46" x14ac:dyDescent="0.3">
      <c r="V3338">
        <v>3337</v>
      </c>
      <c r="W3338" t="s">
        <v>7246</v>
      </c>
      <c r="X3338" s="1">
        <v>42968</v>
      </c>
      <c r="Y3338" t="s">
        <v>4552</v>
      </c>
      <c r="Z3338" t="s">
        <v>207</v>
      </c>
      <c r="AA3338" t="s">
        <v>7247</v>
      </c>
      <c r="AB3338" t="s">
        <v>7248</v>
      </c>
      <c r="AC3338" t="s">
        <v>25</v>
      </c>
      <c r="AD3338" t="s">
        <v>26</v>
      </c>
      <c r="AE3338" t="s">
        <v>3620</v>
      </c>
      <c r="AF3338" t="s">
        <v>43</v>
      </c>
      <c r="AG3338">
        <v>94601</v>
      </c>
      <c r="AH3338" t="s">
        <v>44</v>
      </c>
      <c r="AI3338" t="s">
        <v>7249</v>
      </c>
      <c r="AJ3338" t="s">
        <v>31</v>
      </c>
      <c r="AK3338" t="s">
        <v>67</v>
      </c>
      <c r="AL3338" t="s">
        <v>7250</v>
      </c>
      <c r="AM3338">
        <v>129.91999999999999</v>
      </c>
      <c r="AN3338">
        <v>4</v>
      </c>
      <c r="AO3338">
        <v>0</v>
      </c>
      <c r="AP3338">
        <v>10.393599999999999</v>
      </c>
      <c r="AQ3338">
        <f>YEAR(Table1[[#This Row],[Order Date]])</f>
        <v>2017</v>
      </c>
      <c r="AR3338" t="str">
        <f>TEXT(Table1[[#This Row],[Order Date]],"mmmm")</f>
        <v>August</v>
      </c>
      <c r="AS3338" t="str">
        <f>"Q"&amp;ROUNDUP(MONTH(Table1[[#This Row],[Order Date]])/3,0)</f>
        <v>Q3</v>
      </c>
      <c r="AT3338">
        <f>IF(Table1[[#This Row],[Sales]]=0,0,Table1[[#This Row],[Profit]]/Table1[[#This Row],[Sales]])</f>
        <v>0.08</v>
      </c>
    </row>
    <row r="3339" spans="22:46" x14ac:dyDescent="0.3">
      <c r="V3339">
        <v>3338</v>
      </c>
      <c r="W3339" t="s">
        <v>7246</v>
      </c>
      <c r="X3339" s="1">
        <v>42968</v>
      </c>
      <c r="Y3339" t="s">
        <v>4552</v>
      </c>
      <c r="Z3339" t="s">
        <v>207</v>
      </c>
      <c r="AA3339" t="s">
        <v>7247</v>
      </c>
      <c r="AB3339" t="s">
        <v>7248</v>
      </c>
      <c r="AC3339" t="s">
        <v>25</v>
      </c>
      <c r="AD3339" t="s">
        <v>26</v>
      </c>
      <c r="AE3339" t="s">
        <v>3620</v>
      </c>
      <c r="AF3339" t="s">
        <v>43</v>
      </c>
      <c r="AG3339">
        <v>94601</v>
      </c>
      <c r="AH3339" t="s">
        <v>44</v>
      </c>
      <c r="AI3339" t="s">
        <v>82</v>
      </c>
      <c r="AJ3339" t="s">
        <v>31</v>
      </c>
      <c r="AK3339" t="s">
        <v>57</v>
      </c>
      <c r="AL3339" t="s">
        <v>83</v>
      </c>
      <c r="AM3339">
        <v>568.72799999999995</v>
      </c>
      <c r="AN3339">
        <v>3</v>
      </c>
      <c r="AO3339">
        <v>0.2</v>
      </c>
      <c r="AP3339">
        <v>28.436399999999999</v>
      </c>
      <c r="AQ3339">
        <f>YEAR(Table1[[#This Row],[Order Date]])</f>
        <v>2017</v>
      </c>
      <c r="AR3339" t="str">
        <f>TEXT(Table1[[#This Row],[Order Date]],"mmmm")</f>
        <v>August</v>
      </c>
      <c r="AS3339" t="str">
        <f>"Q"&amp;ROUNDUP(MONTH(Table1[[#This Row],[Order Date]])/3,0)</f>
        <v>Q3</v>
      </c>
      <c r="AT3339">
        <f>IF(Table1[[#This Row],[Sales]]=0,0,Table1[[#This Row],[Profit]]/Table1[[#This Row],[Sales]])</f>
        <v>0.05</v>
      </c>
    </row>
    <row r="3340" spans="22:46" x14ac:dyDescent="0.3">
      <c r="V3340">
        <v>3339</v>
      </c>
      <c r="W3340" t="s">
        <v>7246</v>
      </c>
      <c r="X3340" s="1">
        <v>42968</v>
      </c>
      <c r="Y3340" t="s">
        <v>4552</v>
      </c>
      <c r="Z3340" t="s">
        <v>207</v>
      </c>
      <c r="AA3340" t="s">
        <v>7247</v>
      </c>
      <c r="AB3340" t="s">
        <v>7248</v>
      </c>
      <c r="AC3340" t="s">
        <v>25</v>
      </c>
      <c r="AD3340" t="s">
        <v>26</v>
      </c>
      <c r="AE3340" t="s">
        <v>3620</v>
      </c>
      <c r="AF3340" t="s">
        <v>43</v>
      </c>
      <c r="AG3340">
        <v>94601</v>
      </c>
      <c r="AH3340" t="s">
        <v>44</v>
      </c>
      <c r="AI3340" t="s">
        <v>7251</v>
      </c>
      <c r="AJ3340" t="s">
        <v>46</v>
      </c>
      <c r="AK3340" t="s">
        <v>77</v>
      </c>
      <c r="AL3340" t="s">
        <v>7252</v>
      </c>
      <c r="AM3340">
        <v>117.14400000000001</v>
      </c>
      <c r="AN3340">
        <v>9</v>
      </c>
      <c r="AO3340">
        <v>0.2</v>
      </c>
      <c r="AP3340">
        <v>42.464700000000001</v>
      </c>
      <c r="AQ3340">
        <f>YEAR(Table1[[#This Row],[Order Date]])</f>
        <v>2017</v>
      </c>
      <c r="AR3340" t="str">
        <f>TEXT(Table1[[#This Row],[Order Date]],"mmmm")</f>
        <v>August</v>
      </c>
      <c r="AS3340" t="str">
        <f>"Q"&amp;ROUNDUP(MONTH(Table1[[#This Row],[Order Date]])/3,0)</f>
        <v>Q3</v>
      </c>
      <c r="AT3340">
        <f>IF(Table1[[#This Row],[Sales]]=0,0,Table1[[#This Row],[Profit]]/Table1[[#This Row],[Sales]])</f>
        <v>0.36249999999999999</v>
      </c>
    </row>
    <row r="3341" spans="22:46" x14ac:dyDescent="0.3">
      <c r="V3341">
        <v>3340</v>
      </c>
      <c r="W3341" t="s">
        <v>7246</v>
      </c>
      <c r="X3341" s="1">
        <v>42968</v>
      </c>
      <c r="Y3341" t="s">
        <v>4552</v>
      </c>
      <c r="Z3341" t="s">
        <v>207</v>
      </c>
      <c r="AA3341" t="s">
        <v>7247</v>
      </c>
      <c r="AB3341" t="s">
        <v>7248</v>
      </c>
      <c r="AC3341" t="s">
        <v>25</v>
      </c>
      <c r="AD3341" t="s">
        <v>26</v>
      </c>
      <c r="AE3341" t="s">
        <v>3620</v>
      </c>
      <c r="AF3341" t="s">
        <v>43</v>
      </c>
      <c r="AG3341">
        <v>94601</v>
      </c>
      <c r="AH3341" t="s">
        <v>44</v>
      </c>
      <c r="AI3341" t="s">
        <v>7253</v>
      </c>
      <c r="AJ3341" t="s">
        <v>46</v>
      </c>
      <c r="AK3341" t="s">
        <v>80</v>
      </c>
      <c r="AL3341" t="s">
        <v>7254</v>
      </c>
      <c r="AM3341">
        <v>203.52</v>
      </c>
      <c r="AN3341">
        <v>3</v>
      </c>
      <c r="AO3341">
        <v>0</v>
      </c>
      <c r="AP3341">
        <v>54.950400000000002</v>
      </c>
      <c r="AQ3341">
        <f>YEAR(Table1[[#This Row],[Order Date]])</f>
        <v>2017</v>
      </c>
      <c r="AR3341" t="str">
        <f>TEXT(Table1[[#This Row],[Order Date]],"mmmm")</f>
        <v>August</v>
      </c>
      <c r="AS3341" t="str">
        <f>"Q"&amp;ROUNDUP(MONTH(Table1[[#This Row],[Order Date]])/3,0)</f>
        <v>Q3</v>
      </c>
      <c r="AT3341">
        <f>IF(Table1[[#This Row],[Sales]]=0,0,Table1[[#This Row],[Profit]]/Table1[[#This Row],[Sales]])</f>
        <v>0.27</v>
      </c>
    </row>
    <row r="3342" spans="22:46" x14ac:dyDescent="0.3">
      <c r="V3342">
        <v>3341</v>
      </c>
      <c r="W3342" t="s">
        <v>7246</v>
      </c>
      <c r="X3342" s="1">
        <v>42968</v>
      </c>
      <c r="Y3342" t="s">
        <v>4552</v>
      </c>
      <c r="Z3342" t="s">
        <v>207</v>
      </c>
      <c r="AA3342" t="s">
        <v>7247</v>
      </c>
      <c r="AB3342" t="s">
        <v>7248</v>
      </c>
      <c r="AC3342" t="s">
        <v>25</v>
      </c>
      <c r="AD3342" t="s">
        <v>26</v>
      </c>
      <c r="AE3342" t="s">
        <v>3620</v>
      </c>
      <c r="AF3342" t="s">
        <v>43</v>
      </c>
      <c r="AG3342">
        <v>94601</v>
      </c>
      <c r="AH3342" t="s">
        <v>44</v>
      </c>
      <c r="AI3342" t="s">
        <v>1432</v>
      </c>
      <c r="AJ3342" t="s">
        <v>46</v>
      </c>
      <c r="AK3342" t="s">
        <v>47</v>
      </c>
      <c r="AL3342" t="s">
        <v>1433</v>
      </c>
      <c r="AM3342">
        <v>51.75</v>
      </c>
      <c r="AN3342">
        <v>5</v>
      </c>
      <c r="AO3342">
        <v>0</v>
      </c>
      <c r="AP3342">
        <v>24.84</v>
      </c>
      <c r="AQ3342">
        <f>YEAR(Table1[[#This Row],[Order Date]])</f>
        <v>2017</v>
      </c>
      <c r="AR3342" t="str">
        <f>TEXT(Table1[[#This Row],[Order Date]],"mmmm")</f>
        <v>August</v>
      </c>
      <c r="AS3342" t="str">
        <f>"Q"&amp;ROUNDUP(MONTH(Table1[[#This Row],[Order Date]])/3,0)</f>
        <v>Q3</v>
      </c>
      <c r="AT3342">
        <f>IF(Table1[[#This Row],[Sales]]=0,0,Table1[[#This Row],[Profit]]/Table1[[#This Row],[Sales]])</f>
        <v>0.48</v>
      </c>
    </row>
    <row r="3343" spans="22:46" x14ac:dyDescent="0.3">
      <c r="V3343">
        <v>3342</v>
      </c>
      <c r="W3343" t="s">
        <v>7255</v>
      </c>
      <c r="X3343" s="1">
        <v>42609</v>
      </c>
      <c r="Y3343" s="1">
        <v>42378</v>
      </c>
      <c r="Z3343" t="s">
        <v>22</v>
      </c>
      <c r="AA3343" t="s">
        <v>310</v>
      </c>
      <c r="AB3343" t="s">
        <v>311</v>
      </c>
      <c r="AC3343" t="s">
        <v>25</v>
      </c>
      <c r="AD3343" t="s">
        <v>26</v>
      </c>
      <c r="AE3343" t="s">
        <v>1485</v>
      </c>
      <c r="AF3343" t="s">
        <v>1400</v>
      </c>
      <c r="AG3343">
        <v>2169</v>
      </c>
      <c r="AH3343" t="s">
        <v>160</v>
      </c>
      <c r="AI3343" t="s">
        <v>5054</v>
      </c>
      <c r="AJ3343" t="s">
        <v>46</v>
      </c>
      <c r="AK3343" t="s">
        <v>94</v>
      </c>
      <c r="AL3343" t="s">
        <v>5055</v>
      </c>
      <c r="AM3343">
        <v>122.97</v>
      </c>
      <c r="AN3343">
        <v>3</v>
      </c>
      <c r="AO3343">
        <v>0</v>
      </c>
      <c r="AP3343">
        <v>60.255299999999998</v>
      </c>
      <c r="AQ3343">
        <f>YEAR(Table1[[#This Row],[Order Date]])</f>
        <v>2016</v>
      </c>
      <c r="AR3343" t="str">
        <f>TEXT(Table1[[#This Row],[Order Date]],"mmmm")</f>
        <v>August</v>
      </c>
      <c r="AS3343" t="str">
        <f>"Q"&amp;ROUNDUP(MONTH(Table1[[#This Row],[Order Date]])/3,0)</f>
        <v>Q3</v>
      </c>
      <c r="AT3343">
        <f>IF(Table1[[#This Row],[Sales]]=0,0,Table1[[#This Row],[Profit]]/Table1[[#This Row],[Sales]])</f>
        <v>0.49</v>
      </c>
    </row>
    <row r="3344" spans="22:46" x14ac:dyDescent="0.3">
      <c r="V3344">
        <v>3343</v>
      </c>
      <c r="W3344" t="s">
        <v>7255</v>
      </c>
      <c r="X3344" s="1">
        <v>42609</v>
      </c>
      <c r="Y3344" s="1">
        <v>42378</v>
      </c>
      <c r="Z3344" t="s">
        <v>22</v>
      </c>
      <c r="AA3344" t="s">
        <v>310</v>
      </c>
      <c r="AB3344" t="s">
        <v>311</v>
      </c>
      <c r="AC3344" t="s">
        <v>25</v>
      </c>
      <c r="AD3344" t="s">
        <v>26</v>
      </c>
      <c r="AE3344" t="s">
        <v>1485</v>
      </c>
      <c r="AF3344" t="s">
        <v>1400</v>
      </c>
      <c r="AG3344">
        <v>2169</v>
      </c>
      <c r="AH3344" t="s">
        <v>160</v>
      </c>
      <c r="AI3344" t="s">
        <v>4976</v>
      </c>
      <c r="AJ3344" t="s">
        <v>31</v>
      </c>
      <c r="AK3344" t="s">
        <v>57</v>
      </c>
      <c r="AL3344" t="s">
        <v>4977</v>
      </c>
      <c r="AM3344">
        <v>244.61500000000001</v>
      </c>
      <c r="AN3344">
        <v>1</v>
      </c>
      <c r="AO3344">
        <v>0.3</v>
      </c>
      <c r="AP3344">
        <v>20.966999999999999</v>
      </c>
      <c r="AQ3344">
        <f>YEAR(Table1[[#This Row],[Order Date]])</f>
        <v>2016</v>
      </c>
      <c r="AR3344" t="str">
        <f>TEXT(Table1[[#This Row],[Order Date]],"mmmm")</f>
        <v>August</v>
      </c>
      <c r="AS3344" t="str">
        <f>"Q"&amp;ROUNDUP(MONTH(Table1[[#This Row],[Order Date]])/3,0)</f>
        <v>Q3</v>
      </c>
      <c r="AT3344">
        <f>IF(Table1[[#This Row],[Sales]]=0,0,Table1[[#This Row],[Profit]]/Table1[[#This Row],[Sales]])</f>
        <v>8.5714285714285701E-2</v>
      </c>
    </row>
    <row r="3345" spans="22:46" x14ac:dyDescent="0.3">
      <c r="V3345">
        <v>3344</v>
      </c>
      <c r="W3345" t="s">
        <v>7255</v>
      </c>
      <c r="X3345" s="1">
        <v>42609</v>
      </c>
      <c r="Y3345" s="1">
        <v>42378</v>
      </c>
      <c r="Z3345" t="s">
        <v>22</v>
      </c>
      <c r="AA3345" t="s">
        <v>310</v>
      </c>
      <c r="AB3345" t="s">
        <v>311</v>
      </c>
      <c r="AC3345" t="s">
        <v>25</v>
      </c>
      <c r="AD3345" t="s">
        <v>26</v>
      </c>
      <c r="AE3345" t="s">
        <v>1485</v>
      </c>
      <c r="AF3345" t="s">
        <v>1400</v>
      </c>
      <c r="AG3345">
        <v>2169</v>
      </c>
      <c r="AH3345" t="s">
        <v>160</v>
      </c>
      <c r="AI3345" t="s">
        <v>1040</v>
      </c>
      <c r="AJ3345" t="s">
        <v>73</v>
      </c>
      <c r="AK3345" t="s">
        <v>74</v>
      </c>
      <c r="AL3345" t="s">
        <v>1041</v>
      </c>
      <c r="AM3345">
        <v>59.97</v>
      </c>
      <c r="AN3345">
        <v>3</v>
      </c>
      <c r="AO3345">
        <v>0</v>
      </c>
      <c r="AP3345">
        <v>28.785599999999999</v>
      </c>
      <c r="AQ3345">
        <f>YEAR(Table1[[#This Row],[Order Date]])</f>
        <v>2016</v>
      </c>
      <c r="AR3345" t="str">
        <f>TEXT(Table1[[#This Row],[Order Date]],"mmmm")</f>
        <v>August</v>
      </c>
      <c r="AS3345" t="str">
        <f>"Q"&amp;ROUNDUP(MONTH(Table1[[#This Row],[Order Date]])/3,0)</f>
        <v>Q3</v>
      </c>
      <c r="AT3345">
        <f>IF(Table1[[#This Row],[Sales]]=0,0,Table1[[#This Row],[Profit]]/Table1[[#This Row],[Sales]])</f>
        <v>0.48</v>
      </c>
    </row>
    <row r="3346" spans="22:46" x14ac:dyDescent="0.3">
      <c r="V3346">
        <v>3345</v>
      </c>
      <c r="W3346" t="s">
        <v>7255</v>
      </c>
      <c r="X3346" s="1">
        <v>42609</v>
      </c>
      <c r="Y3346" s="1">
        <v>42378</v>
      </c>
      <c r="Z3346" t="s">
        <v>22</v>
      </c>
      <c r="AA3346" t="s">
        <v>310</v>
      </c>
      <c r="AB3346" t="s">
        <v>311</v>
      </c>
      <c r="AC3346" t="s">
        <v>25</v>
      </c>
      <c r="AD3346" t="s">
        <v>26</v>
      </c>
      <c r="AE3346" t="s">
        <v>1485</v>
      </c>
      <c r="AF3346" t="s">
        <v>1400</v>
      </c>
      <c r="AG3346">
        <v>2169</v>
      </c>
      <c r="AH3346" t="s">
        <v>160</v>
      </c>
      <c r="AI3346" t="s">
        <v>908</v>
      </c>
      <c r="AJ3346" t="s">
        <v>46</v>
      </c>
      <c r="AK3346" t="s">
        <v>94</v>
      </c>
      <c r="AL3346" t="s">
        <v>909</v>
      </c>
      <c r="AM3346">
        <v>81.540000000000006</v>
      </c>
      <c r="AN3346">
        <v>9</v>
      </c>
      <c r="AO3346">
        <v>0</v>
      </c>
      <c r="AP3346">
        <v>36.692999999999998</v>
      </c>
      <c r="AQ3346">
        <f>YEAR(Table1[[#This Row],[Order Date]])</f>
        <v>2016</v>
      </c>
      <c r="AR3346" t="str">
        <f>TEXT(Table1[[#This Row],[Order Date]],"mmmm")</f>
        <v>August</v>
      </c>
      <c r="AS3346" t="str">
        <f>"Q"&amp;ROUNDUP(MONTH(Table1[[#This Row],[Order Date]])/3,0)</f>
        <v>Q3</v>
      </c>
      <c r="AT3346">
        <f>IF(Table1[[#This Row],[Sales]]=0,0,Table1[[#This Row],[Profit]]/Table1[[#This Row],[Sales]])</f>
        <v>0.44999999999999996</v>
      </c>
    </row>
    <row r="3347" spans="22:46" x14ac:dyDescent="0.3">
      <c r="V3347">
        <v>3346</v>
      </c>
      <c r="W3347" t="s">
        <v>7255</v>
      </c>
      <c r="X3347" s="1">
        <v>42609</v>
      </c>
      <c r="Y3347" s="1">
        <v>42378</v>
      </c>
      <c r="Z3347" t="s">
        <v>22</v>
      </c>
      <c r="AA3347" t="s">
        <v>310</v>
      </c>
      <c r="AB3347" t="s">
        <v>311</v>
      </c>
      <c r="AC3347" t="s">
        <v>25</v>
      </c>
      <c r="AD3347" t="s">
        <v>26</v>
      </c>
      <c r="AE3347" t="s">
        <v>1485</v>
      </c>
      <c r="AF3347" t="s">
        <v>1400</v>
      </c>
      <c r="AG3347">
        <v>2169</v>
      </c>
      <c r="AH3347" t="s">
        <v>160</v>
      </c>
      <c r="AI3347" t="s">
        <v>3736</v>
      </c>
      <c r="AJ3347" t="s">
        <v>46</v>
      </c>
      <c r="AK3347" t="s">
        <v>303</v>
      </c>
      <c r="AL3347" t="s">
        <v>633</v>
      </c>
      <c r="AM3347">
        <v>11.68</v>
      </c>
      <c r="AN3347">
        <v>4</v>
      </c>
      <c r="AO3347">
        <v>0</v>
      </c>
      <c r="AP3347">
        <v>5.2560000000000002</v>
      </c>
      <c r="AQ3347">
        <f>YEAR(Table1[[#This Row],[Order Date]])</f>
        <v>2016</v>
      </c>
      <c r="AR3347" t="str">
        <f>TEXT(Table1[[#This Row],[Order Date]],"mmmm")</f>
        <v>August</v>
      </c>
      <c r="AS3347" t="str">
        <f>"Q"&amp;ROUNDUP(MONTH(Table1[[#This Row],[Order Date]])/3,0)</f>
        <v>Q3</v>
      </c>
      <c r="AT3347">
        <f>IF(Table1[[#This Row],[Sales]]=0,0,Table1[[#This Row],[Profit]]/Table1[[#This Row],[Sales]])</f>
        <v>0.45</v>
      </c>
    </row>
    <row r="3348" spans="22:46" x14ac:dyDescent="0.3">
      <c r="V3348">
        <v>3347</v>
      </c>
      <c r="W3348" t="s">
        <v>7255</v>
      </c>
      <c r="X3348" s="1">
        <v>42609</v>
      </c>
      <c r="Y3348" s="1">
        <v>42378</v>
      </c>
      <c r="Z3348" t="s">
        <v>22</v>
      </c>
      <c r="AA3348" t="s">
        <v>310</v>
      </c>
      <c r="AB3348" t="s">
        <v>311</v>
      </c>
      <c r="AC3348" t="s">
        <v>25</v>
      </c>
      <c r="AD3348" t="s">
        <v>26</v>
      </c>
      <c r="AE3348" t="s">
        <v>1485</v>
      </c>
      <c r="AF3348" t="s">
        <v>1400</v>
      </c>
      <c r="AG3348">
        <v>2169</v>
      </c>
      <c r="AH3348" t="s">
        <v>160</v>
      </c>
      <c r="AI3348" t="s">
        <v>6820</v>
      </c>
      <c r="AJ3348" t="s">
        <v>46</v>
      </c>
      <c r="AK3348" t="s">
        <v>77</v>
      </c>
      <c r="AL3348" t="s">
        <v>6821</v>
      </c>
      <c r="AM3348">
        <v>29</v>
      </c>
      <c r="AN3348">
        <v>5</v>
      </c>
      <c r="AO3348">
        <v>0</v>
      </c>
      <c r="AP3348">
        <v>13.92</v>
      </c>
      <c r="AQ3348">
        <f>YEAR(Table1[[#This Row],[Order Date]])</f>
        <v>2016</v>
      </c>
      <c r="AR3348" t="str">
        <f>TEXT(Table1[[#This Row],[Order Date]],"mmmm")</f>
        <v>August</v>
      </c>
      <c r="AS3348" t="str">
        <f>"Q"&amp;ROUNDUP(MONTH(Table1[[#This Row],[Order Date]])/3,0)</f>
        <v>Q3</v>
      </c>
      <c r="AT3348">
        <f>IF(Table1[[#This Row],[Sales]]=0,0,Table1[[#This Row],[Profit]]/Table1[[#This Row],[Sales]])</f>
        <v>0.48</v>
      </c>
    </row>
    <row r="3349" spans="22:46" x14ac:dyDescent="0.3">
      <c r="V3349">
        <v>3348</v>
      </c>
      <c r="W3349" t="s">
        <v>7256</v>
      </c>
      <c r="X3349" s="1">
        <v>42229</v>
      </c>
      <c r="Y3349" t="s">
        <v>7258</v>
      </c>
      <c r="Z3349" t="s">
        <v>51</v>
      </c>
      <c r="AA3349" t="s">
        <v>253</v>
      </c>
      <c r="AB3349" t="s">
        <v>254</v>
      </c>
      <c r="AC3349" t="s">
        <v>41</v>
      </c>
      <c r="AD3349" t="s">
        <v>26</v>
      </c>
      <c r="AE3349" t="s">
        <v>7259</v>
      </c>
      <c r="AF3349" t="s">
        <v>43</v>
      </c>
      <c r="AG3349">
        <v>92399</v>
      </c>
      <c r="AH3349" t="s">
        <v>44</v>
      </c>
      <c r="AI3349" t="s">
        <v>1763</v>
      </c>
      <c r="AJ3349" t="s">
        <v>46</v>
      </c>
      <c r="AK3349" t="s">
        <v>70</v>
      </c>
      <c r="AL3349" t="s">
        <v>1764</v>
      </c>
      <c r="AM3349">
        <v>50.8</v>
      </c>
      <c r="AN3349">
        <v>5</v>
      </c>
      <c r="AO3349">
        <v>0</v>
      </c>
      <c r="AP3349">
        <v>13.208</v>
      </c>
      <c r="AQ3349">
        <f>YEAR(Table1[[#This Row],[Order Date]])</f>
        <v>2015</v>
      </c>
      <c r="AR3349" t="str">
        <f>TEXT(Table1[[#This Row],[Order Date]],"mmmm")</f>
        <v>August</v>
      </c>
      <c r="AS3349" t="str">
        <f>"Q"&amp;ROUNDUP(MONTH(Table1[[#This Row],[Order Date]])/3,0)</f>
        <v>Q3</v>
      </c>
      <c r="AT3349">
        <f>IF(Table1[[#This Row],[Sales]]=0,0,Table1[[#This Row],[Profit]]/Table1[[#This Row],[Sales]])</f>
        <v>0.26</v>
      </c>
    </row>
    <row r="3350" spans="22:46" x14ac:dyDescent="0.3">
      <c r="V3350">
        <v>3349</v>
      </c>
      <c r="W3350" t="s">
        <v>7260</v>
      </c>
      <c r="X3350" s="1">
        <v>43044</v>
      </c>
      <c r="Y3350" s="1">
        <v>42927</v>
      </c>
      <c r="Z3350" t="s">
        <v>207</v>
      </c>
      <c r="AA3350" t="s">
        <v>1195</v>
      </c>
      <c r="AB3350" t="s">
        <v>1196</v>
      </c>
      <c r="AC3350" t="s">
        <v>41</v>
      </c>
      <c r="AD3350" t="s">
        <v>26</v>
      </c>
      <c r="AE3350" t="s">
        <v>342</v>
      </c>
      <c r="AF3350" t="s">
        <v>233</v>
      </c>
      <c r="AG3350">
        <v>60623</v>
      </c>
      <c r="AH3350" t="s">
        <v>111</v>
      </c>
      <c r="AI3350" t="s">
        <v>185</v>
      </c>
      <c r="AJ3350" t="s">
        <v>46</v>
      </c>
      <c r="AK3350" t="s">
        <v>77</v>
      </c>
      <c r="AL3350" t="s">
        <v>186</v>
      </c>
      <c r="AM3350">
        <v>16.03</v>
      </c>
      <c r="AN3350">
        <v>5</v>
      </c>
      <c r="AO3350">
        <v>0.8</v>
      </c>
      <c r="AP3350">
        <v>-25.648</v>
      </c>
      <c r="AQ3350">
        <f>YEAR(Table1[[#This Row],[Order Date]])</f>
        <v>2017</v>
      </c>
      <c r="AR3350" t="str">
        <f>TEXT(Table1[[#This Row],[Order Date]],"mmmm")</f>
        <v>November</v>
      </c>
      <c r="AS3350" t="str">
        <f>"Q"&amp;ROUNDUP(MONTH(Table1[[#This Row],[Order Date]])/3,0)</f>
        <v>Q4</v>
      </c>
      <c r="AT3350">
        <f>IF(Table1[[#This Row],[Sales]]=0,0,Table1[[#This Row],[Profit]]/Table1[[#This Row],[Sales]])</f>
        <v>-1.5999999999999999</v>
      </c>
    </row>
    <row r="3351" spans="22:46" x14ac:dyDescent="0.3">
      <c r="V3351">
        <v>3350</v>
      </c>
      <c r="W3351" t="s">
        <v>7261</v>
      </c>
      <c r="X3351" s="1">
        <v>42599</v>
      </c>
      <c r="Y3351" t="s">
        <v>2364</v>
      </c>
      <c r="Z3351" t="s">
        <v>51</v>
      </c>
      <c r="AA3351" t="s">
        <v>3660</v>
      </c>
      <c r="AB3351" t="s">
        <v>3661</v>
      </c>
      <c r="AC3351" t="s">
        <v>25</v>
      </c>
      <c r="AD3351" t="s">
        <v>26</v>
      </c>
      <c r="AE3351" t="s">
        <v>99</v>
      </c>
      <c r="AF3351" t="s">
        <v>100</v>
      </c>
      <c r="AG3351">
        <v>98105</v>
      </c>
      <c r="AH3351" t="s">
        <v>44</v>
      </c>
      <c r="AI3351" t="s">
        <v>3064</v>
      </c>
      <c r="AJ3351" t="s">
        <v>46</v>
      </c>
      <c r="AK3351" t="s">
        <v>77</v>
      </c>
      <c r="AL3351" t="s">
        <v>3065</v>
      </c>
      <c r="AM3351">
        <v>15.712</v>
      </c>
      <c r="AN3351">
        <v>4</v>
      </c>
      <c r="AO3351">
        <v>0.2</v>
      </c>
      <c r="AP3351">
        <v>5.6955999999999998</v>
      </c>
      <c r="AQ3351">
        <f>YEAR(Table1[[#This Row],[Order Date]])</f>
        <v>2016</v>
      </c>
      <c r="AR3351" t="str">
        <f>TEXT(Table1[[#This Row],[Order Date]],"mmmm")</f>
        <v>August</v>
      </c>
      <c r="AS3351" t="str">
        <f>"Q"&amp;ROUNDUP(MONTH(Table1[[#This Row],[Order Date]])/3,0)</f>
        <v>Q3</v>
      </c>
      <c r="AT3351">
        <f>IF(Table1[[#This Row],[Sales]]=0,0,Table1[[#This Row],[Profit]]/Table1[[#This Row],[Sales]])</f>
        <v>0.36249999999999999</v>
      </c>
    </row>
    <row r="3352" spans="22:46" x14ac:dyDescent="0.3">
      <c r="V3352">
        <v>3351</v>
      </c>
      <c r="W3352" t="s">
        <v>7262</v>
      </c>
      <c r="X3352" s="1">
        <v>42730</v>
      </c>
      <c r="Y3352" t="s">
        <v>3748</v>
      </c>
      <c r="Z3352" t="s">
        <v>51</v>
      </c>
      <c r="AA3352" t="s">
        <v>2271</v>
      </c>
      <c r="AB3352" t="s">
        <v>2272</v>
      </c>
      <c r="AC3352" t="s">
        <v>25</v>
      </c>
      <c r="AD3352" t="s">
        <v>26</v>
      </c>
      <c r="AE3352" t="s">
        <v>300</v>
      </c>
      <c r="AF3352" t="s">
        <v>301</v>
      </c>
      <c r="AG3352">
        <v>10024</v>
      </c>
      <c r="AH3352" t="s">
        <v>160</v>
      </c>
      <c r="AI3352" t="s">
        <v>4690</v>
      </c>
      <c r="AJ3352" t="s">
        <v>73</v>
      </c>
      <c r="AK3352" t="s">
        <v>176</v>
      </c>
      <c r="AL3352" t="s">
        <v>4691</v>
      </c>
      <c r="AM3352">
        <v>89.97</v>
      </c>
      <c r="AN3352">
        <v>3</v>
      </c>
      <c r="AO3352">
        <v>0</v>
      </c>
      <c r="AP3352">
        <v>18.893699999999999</v>
      </c>
      <c r="AQ3352">
        <f>YEAR(Table1[[#This Row],[Order Date]])</f>
        <v>2016</v>
      </c>
      <c r="AR3352" t="str">
        <f>TEXT(Table1[[#This Row],[Order Date]],"mmmm")</f>
        <v>December</v>
      </c>
      <c r="AS3352" t="str">
        <f>"Q"&amp;ROUNDUP(MONTH(Table1[[#This Row],[Order Date]])/3,0)</f>
        <v>Q4</v>
      </c>
      <c r="AT3352">
        <f>IF(Table1[[#This Row],[Sales]]=0,0,Table1[[#This Row],[Profit]]/Table1[[#This Row],[Sales]])</f>
        <v>0.21</v>
      </c>
    </row>
    <row r="3353" spans="22:46" x14ac:dyDescent="0.3">
      <c r="V3353">
        <v>3352</v>
      </c>
      <c r="W3353" t="s">
        <v>7263</v>
      </c>
      <c r="X3353" s="1">
        <v>41905</v>
      </c>
      <c r="Y3353" t="s">
        <v>4124</v>
      </c>
      <c r="Z3353" t="s">
        <v>51</v>
      </c>
      <c r="AA3353" t="s">
        <v>2947</v>
      </c>
      <c r="AB3353" t="s">
        <v>2948</v>
      </c>
      <c r="AC3353" t="s">
        <v>41</v>
      </c>
      <c r="AD3353" t="s">
        <v>26</v>
      </c>
      <c r="AE3353" t="s">
        <v>1065</v>
      </c>
      <c r="AF3353" t="s">
        <v>43</v>
      </c>
      <c r="AG3353">
        <v>92037</v>
      </c>
      <c r="AH3353" t="s">
        <v>44</v>
      </c>
      <c r="AI3353" t="s">
        <v>7264</v>
      </c>
      <c r="AJ3353" t="s">
        <v>31</v>
      </c>
      <c r="AK3353" t="s">
        <v>32</v>
      </c>
      <c r="AL3353" t="s">
        <v>7265</v>
      </c>
      <c r="AM3353">
        <v>435.99900000000002</v>
      </c>
      <c r="AN3353">
        <v>3</v>
      </c>
      <c r="AO3353">
        <v>0.15</v>
      </c>
      <c r="AP3353">
        <v>20.517600000000002</v>
      </c>
      <c r="AQ3353">
        <f>YEAR(Table1[[#This Row],[Order Date]])</f>
        <v>2014</v>
      </c>
      <c r="AR3353" t="str">
        <f>TEXT(Table1[[#This Row],[Order Date]],"mmmm")</f>
        <v>September</v>
      </c>
      <c r="AS3353" t="str">
        <f>"Q"&amp;ROUNDUP(MONTH(Table1[[#This Row],[Order Date]])/3,0)</f>
        <v>Q3</v>
      </c>
      <c r="AT3353">
        <f>IF(Table1[[#This Row],[Sales]]=0,0,Table1[[#This Row],[Profit]]/Table1[[#This Row],[Sales]])</f>
        <v>4.7058823529411764E-2</v>
      </c>
    </row>
    <row r="3354" spans="22:46" x14ac:dyDescent="0.3">
      <c r="V3354">
        <v>3353</v>
      </c>
      <c r="W3354" t="s">
        <v>7263</v>
      </c>
      <c r="X3354" s="1">
        <v>41905</v>
      </c>
      <c r="Y3354" t="s">
        <v>4124</v>
      </c>
      <c r="Z3354" t="s">
        <v>51</v>
      </c>
      <c r="AA3354" t="s">
        <v>2947</v>
      </c>
      <c r="AB3354" t="s">
        <v>2948</v>
      </c>
      <c r="AC3354" t="s">
        <v>41</v>
      </c>
      <c r="AD3354" t="s">
        <v>26</v>
      </c>
      <c r="AE3354" t="s">
        <v>1065</v>
      </c>
      <c r="AF3354" t="s">
        <v>43</v>
      </c>
      <c r="AG3354">
        <v>92037</v>
      </c>
      <c r="AH3354" t="s">
        <v>44</v>
      </c>
      <c r="AI3354" t="s">
        <v>352</v>
      </c>
      <c r="AJ3354" t="s">
        <v>73</v>
      </c>
      <c r="AK3354" t="s">
        <v>74</v>
      </c>
      <c r="AL3354" t="s">
        <v>353</v>
      </c>
      <c r="AM3354">
        <v>83.983999999999995</v>
      </c>
      <c r="AN3354">
        <v>2</v>
      </c>
      <c r="AO3354">
        <v>0.2</v>
      </c>
      <c r="AP3354">
        <v>31.494</v>
      </c>
      <c r="AQ3354">
        <f>YEAR(Table1[[#This Row],[Order Date]])</f>
        <v>2014</v>
      </c>
      <c r="AR3354" t="str">
        <f>TEXT(Table1[[#This Row],[Order Date]],"mmmm")</f>
        <v>September</v>
      </c>
      <c r="AS3354" t="str">
        <f>"Q"&amp;ROUNDUP(MONTH(Table1[[#This Row],[Order Date]])/3,0)</f>
        <v>Q3</v>
      </c>
      <c r="AT3354">
        <f>IF(Table1[[#This Row],[Sales]]=0,0,Table1[[#This Row],[Profit]]/Table1[[#This Row],[Sales]])</f>
        <v>0.375</v>
      </c>
    </row>
    <row r="3355" spans="22:46" x14ac:dyDescent="0.3">
      <c r="V3355">
        <v>3354</v>
      </c>
      <c r="W3355" t="s">
        <v>7266</v>
      </c>
      <c r="X3355" s="1">
        <v>41839</v>
      </c>
      <c r="Y3355" t="s">
        <v>6982</v>
      </c>
      <c r="Z3355" t="s">
        <v>51</v>
      </c>
      <c r="AA3355" t="s">
        <v>1130</v>
      </c>
      <c r="AB3355" t="s">
        <v>1131</v>
      </c>
      <c r="AC3355" t="s">
        <v>41</v>
      </c>
      <c r="AD3355" t="s">
        <v>26</v>
      </c>
      <c r="AE3355" t="s">
        <v>581</v>
      </c>
      <c r="AF3355" t="s">
        <v>844</v>
      </c>
      <c r="AG3355">
        <v>6010</v>
      </c>
      <c r="AH3355" t="s">
        <v>160</v>
      </c>
      <c r="AI3355" t="s">
        <v>5161</v>
      </c>
      <c r="AJ3355" t="s">
        <v>73</v>
      </c>
      <c r="AK3355" t="s">
        <v>74</v>
      </c>
      <c r="AL3355" t="s">
        <v>5162</v>
      </c>
      <c r="AM3355">
        <v>359.98</v>
      </c>
      <c r="AN3355">
        <v>2</v>
      </c>
      <c r="AO3355">
        <v>0</v>
      </c>
      <c r="AP3355">
        <v>93.594800000000006</v>
      </c>
      <c r="AQ3355">
        <f>YEAR(Table1[[#This Row],[Order Date]])</f>
        <v>2014</v>
      </c>
      <c r="AR3355" t="str">
        <f>TEXT(Table1[[#This Row],[Order Date]],"mmmm")</f>
        <v>July</v>
      </c>
      <c r="AS3355" t="str">
        <f>"Q"&amp;ROUNDUP(MONTH(Table1[[#This Row],[Order Date]])/3,0)</f>
        <v>Q3</v>
      </c>
      <c r="AT3355">
        <f>IF(Table1[[#This Row],[Sales]]=0,0,Table1[[#This Row],[Profit]]/Table1[[#This Row],[Sales]])</f>
        <v>0.26</v>
      </c>
    </row>
    <row r="3356" spans="22:46" x14ac:dyDescent="0.3">
      <c r="V3356">
        <v>3355</v>
      </c>
      <c r="W3356" t="s">
        <v>7266</v>
      </c>
      <c r="X3356" s="1">
        <v>41839</v>
      </c>
      <c r="Y3356" t="s">
        <v>6982</v>
      </c>
      <c r="Z3356" t="s">
        <v>51</v>
      </c>
      <c r="AA3356" t="s">
        <v>1130</v>
      </c>
      <c r="AB3356" t="s">
        <v>1131</v>
      </c>
      <c r="AC3356" t="s">
        <v>41</v>
      </c>
      <c r="AD3356" t="s">
        <v>26</v>
      </c>
      <c r="AE3356" t="s">
        <v>581</v>
      </c>
      <c r="AF3356" t="s">
        <v>844</v>
      </c>
      <c r="AG3356">
        <v>6010</v>
      </c>
      <c r="AH3356" t="s">
        <v>160</v>
      </c>
      <c r="AI3356" t="s">
        <v>7267</v>
      </c>
      <c r="AJ3356" t="s">
        <v>31</v>
      </c>
      <c r="AK3356" t="s">
        <v>57</v>
      </c>
      <c r="AL3356" t="s">
        <v>7268</v>
      </c>
      <c r="AM3356">
        <v>70.56</v>
      </c>
      <c r="AN3356">
        <v>1</v>
      </c>
      <c r="AO3356">
        <v>0.3</v>
      </c>
      <c r="AP3356">
        <v>-4.032</v>
      </c>
      <c r="AQ3356">
        <f>YEAR(Table1[[#This Row],[Order Date]])</f>
        <v>2014</v>
      </c>
      <c r="AR3356" t="str">
        <f>TEXT(Table1[[#This Row],[Order Date]],"mmmm")</f>
        <v>July</v>
      </c>
      <c r="AS3356" t="str">
        <f>"Q"&amp;ROUNDUP(MONTH(Table1[[#This Row],[Order Date]])/3,0)</f>
        <v>Q3</v>
      </c>
      <c r="AT3356">
        <f>IF(Table1[[#This Row],[Sales]]=0,0,Table1[[#This Row],[Profit]]/Table1[[#This Row],[Sales]])</f>
        <v>-5.7142857142857141E-2</v>
      </c>
    </row>
    <row r="3357" spans="22:46" x14ac:dyDescent="0.3">
      <c r="V3357">
        <v>3356</v>
      </c>
      <c r="W3357" t="s">
        <v>7266</v>
      </c>
      <c r="X3357" s="1">
        <v>41839</v>
      </c>
      <c r="Y3357" t="s">
        <v>6982</v>
      </c>
      <c r="Z3357" t="s">
        <v>51</v>
      </c>
      <c r="AA3357" t="s">
        <v>1130</v>
      </c>
      <c r="AB3357" t="s">
        <v>1131</v>
      </c>
      <c r="AC3357" t="s">
        <v>41</v>
      </c>
      <c r="AD3357" t="s">
        <v>26</v>
      </c>
      <c r="AE3357" t="s">
        <v>581</v>
      </c>
      <c r="AF3357" t="s">
        <v>844</v>
      </c>
      <c r="AG3357">
        <v>6010</v>
      </c>
      <c r="AH3357" t="s">
        <v>160</v>
      </c>
      <c r="AI3357" t="s">
        <v>3805</v>
      </c>
      <c r="AJ3357" t="s">
        <v>46</v>
      </c>
      <c r="AK3357" t="s">
        <v>77</v>
      </c>
      <c r="AL3357" t="s">
        <v>3806</v>
      </c>
      <c r="AM3357">
        <v>20.88</v>
      </c>
      <c r="AN3357">
        <v>2</v>
      </c>
      <c r="AO3357">
        <v>0</v>
      </c>
      <c r="AP3357">
        <v>9.6047999999999991</v>
      </c>
      <c r="AQ3357">
        <f>YEAR(Table1[[#This Row],[Order Date]])</f>
        <v>2014</v>
      </c>
      <c r="AR3357" t="str">
        <f>TEXT(Table1[[#This Row],[Order Date]],"mmmm")</f>
        <v>July</v>
      </c>
      <c r="AS3357" t="str">
        <f>"Q"&amp;ROUNDUP(MONTH(Table1[[#This Row],[Order Date]])/3,0)</f>
        <v>Q3</v>
      </c>
      <c r="AT3357">
        <f>IF(Table1[[#This Row],[Sales]]=0,0,Table1[[#This Row],[Profit]]/Table1[[#This Row],[Sales]])</f>
        <v>0.45999999999999996</v>
      </c>
    </row>
    <row r="3358" spans="22:46" x14ac:dyDescent="0.3">
      <c r="V3358">
        <v>3357</v>
      </c>
      <c r="W3358" t="s">
        <v>7266</v>
      </c>
      <c r="X3358" s="1">
        <v>41839</v>
      </c>
      <c r="Y3358" t="s">
        <v>6982</v>
      </c>
      <c r="Z3358" t="s">
        <v>51</v>
      </c>
      <c r="AA3358" t="s">
        <v>1130</v>
      </c>
      <c r="AB3358" t="s">
        <v>1131</v>
      </c>
      <c r="AC3358" t="s">
        <v>41</v>
      </c>
      <c r="AD3358" t="s">
        <v>26</v>
      </c>
      <c r="AE3358" t="s">
        <v>581</v>
      </c>
      <c r="AF3358" t="s">
        <v>844</v>
      </c>
      <c r="AG3358">
        <v>6010</v>
      </c>
      <c r="AH3358" t="s">
        <v>160</v>
      </c>
      <c r="AI3358" t="s">
        <v>1408</v>
      </c>
      <c r="AJ3358" t="s">
        <v>46</v>
      </c>
      <c r="AK3358" t="s">
        <v>77</v>
      </c>
      <c r="AL3358" t="s">
        <v>1409</v>
      </c>
      <c r="AM3358">
        <v>3.81</v>
      </c>
      <c r="AN3358">
        <v>1</v>
      </c>
      <c r="AO3358">
        <v>0</v>
      </c>
      <c r="AP3358">
        <v>1.8288</v>
      </c>
      <c r="AQ3358">
        <f>YEAR(Table1[[#This Row],[Order Date]])</f>
        <v>2014</v>
      </c>
      <c r="AR3358" t="str">
        <f>TEXT(Table1[[#This Row],[Order Date]],"mmmm")</f>
        <v>July</v>
      </c>
      <c r="AS3358" t="str">
        <f>"Q"&amp;ROUNDUP(MONTH(Table1[[#This Row],[Order Date]])/3,0)</f>
        <v>Q3</v>
      </c>
      <c r="AT3358">
        <f>IF(Table1[[#This Row],[Sales]]=0,0,Table1[[#This Row],[Profit]]/Table1[[#This Row],[Sales]])</f>
        <v>0.48</v>
      </c>
    </row>
    <row r="3359" spans="22:46" x14ac:dyDescent="0.3">
      <c r="V3359">
        <v>3358</v>
      </c>
      <c r="W3359" t="s">
        <v>7269</v>
      </c>
      <c r="X3359" s="1">
        <v>42985</v>
      </c>
      <c r="Y3359" t="s">
        <v>3875</v>
      </c>
      <c r="Z3359" t="s">
        <v>51</v>
      </c>
      <c r="AA3359" t="s">
        <v>3529</v>
      </c>
      <c r="AB3359" t="s">
        <v>3530</v>
      </c>
      <c r="AC3359" t="s">
        <v>108</v>
      </c>
      <c r="AD3359" t="s">
        <v>26</v>
      </c>
      <c r="AE3359" t="s">
        <v>342</v>
      </c>
      <c r="AF3359" t="s">
        <v>233</v>
      </c>
      <c r="AG3359">
        <v>60610</v>
      </c>
      <c r="AH3359" t="s">
        <v>111</v>
      </c>
      <c r="AI3359" t="s">
        <v>3891</v>
      </c>
      <c r="AJ3359" t="s">
        <v>46</v>
      </c>
      <c r="AK3359" t="s">
        <v>94</v>
      </c>
      <c r="AL3359" t="s">
        <v>205</v>
      </c>
      <c r="AM3359">
        <v>73.007999999999996</v>
      </c>
      <c r="AN3359">
        <v>9</v>
      </c>
      <c r="AO3359">
        <v>0.2</v>
      </c>
      <c r="AP3359">
        <v>26.465399999999999</v>
      </c>
      <c r="AQ3359">
        <f>YEAR(Table1[[#This Row],[Order Date]])</f>
        <v>2017</v>
      </c>
      <c r="AR3359" t="str">
        <f>TEXT(Table1[[#This Row],[Order Date]],"mmmm")</f>
        <v>September</v>
      </c>
      <c r="AS3359" t="str">
        <f>"Q"&amp;ROUNDUP(MONTH(Table1[[#This Row],[Order Date]])/3,0)</f>
        <v>Q3</v>
      </c>
      <c r="AT3359">
        <f>IF(Table1[[#This Row],[Sales]]=0,0,Table1[[#This Row],[Profit]]/Table1[[#This Row],[Sales]])</f>
        <v>0.36249999999999999</v>
      </c>
    </row>
    <row r="3360" spans="22:46" x14ac:dyDescent="0.3">
      <c r="V3360">
        <v>3359</v>
      </c>
      <c r="W3360" t="s">
        <v>7270</v>
      </c>
      <c r="X3360" s="1">
        <v>42496</v>
      </c>
      <c r="Y3360" s="1">
        <v>42648</v>
      </c>
      <c r="Z3360" t="s">
        <v>51</v>
      </c>
      <c r="AA3360" t="s">
        <v>5685</v>
      </c>
      <c r="AB3360" t="s">
        <v>5686</v>
      </c>
      <c r="AC3360" t="s">
        <v>25</v>
      </c>
      <c r="AD3360" t="s">
        <v>26</v>
      </c>
      <c r="AE3360" t="s">
        <v>342</v>
      </c>
      <c r="AF3360" t="s">
        <v>233</v>
      </c>
      <c r="AG3360">
        <v>60610</v>
      </c>
      <c r="AH3360" t="s">
        <v>111</v>
      </c>
      <c r="AI3360" t="s">
        <v>1713</v>
      </c>
      <c r="AJ3360" t="s">
        <v>46</v>
      </c>
      <c r="AK3360" t="s">
        <v>77</v>
      </c>
      <c r="AL3360" t="s">
        <v>1714</v>
      </c>
      <c r="AM3360">
        <v>3.2080000000000002</v>
      </c>
      <c r="AN3360">
        <v>2</v>
      </c>
      <c r="AO3360">
        <v>0.8</v>
      </c>
      <c r="AP3360">
        <v>-5.2931999999999997</v>
      </c>
      <c r="AQ3360">
        <f>YEAR(Table1[[#This Row],[Order Date]])</f>
        <v>2016</v>
      </c>
      <c r="AR3360" t="str">
        <f>TEXT(Table1[[#This Row],[Order Date]],"mmmm")</f>
        <v>May</v>
      </c>
      <c r="AS3360" t="str">
        <f>"Q"&amp;ROUNDUP(MONTH(Table1[[#This Row],[Order Date]])/3,0)</f>
        <v>Q2</v>
      </c>
      <c r="AT3360">
        <f>IF(Table1[[#This Row],[Sales]]=0,0,Table1[[#This Row],[Profit]]/Table1[[#This Row],[Sales]])</f>
        <v>-1.65</v>
      </c>
    </row>
    <row r="3361" spans="22:46" x14ac:dyDescent="0.3">
      <c r="V3361">
        <v>3360</v>
      </c>
      <c r="W3361" t="s">
        <v>7270</v>
      </c>
      <c r="X3361" s="1">
        <v>42496</v>
      </c>
      <c r="Y3361" s="1">
        <v>42648</v>
      </c>
      <c r="Z3361" t="s">
        <v>51</v>
      </c>
      <c r="AA3361" t="s">
        <v>5685</v>
      </c>
      <c r="AB3361" t="s">
        <v>5686</v>
      </c>
      <c r="AC3361" t="s">
        <v>25</v>
      </c>
      <c r="AD3361" t="s">
        <v>26</v>
      </c>
      <c r="AE3361" t="s">
        <v>342</v>
      </c>
      <c r="AF3361" t="s">
        <v>233</v>
      </c>
      <c r="AG3361">
        <v>60610</v>
      </c>
      <c r="AH3361" t="s">
        <v>111</v>
      </c>
      <c r="AI3361" t="s">
        <v>4245</v>
      </c>
      <c r="AJ3361" t="s">
        <v>73</v>
      </c>
      <c r="AK3361" t="s">
        <v>176</v>
      </c>
      <c r="AL3361" t="s">
        <v>4246</v>
      </c>
      <c r="AM3361">
        <v>26.175999999999998</v>
      </c>
      <c r="AN3361">
        <v>2</v>
      </c>
      <c r="AO3361">
        <v>0.2</v>
      </c>
      <c r="AP3361">
        <v>-3.2719999999999998</v>
      </c>
      <c r="AQ3361">
        <f>YEAR(Table1[[#This Row],[Order Date]])</f>
        <v>2016</v>
      </c>
      <c r="AR3361" t="str">
        <f>TEXT(Table1[[#This Row],[Order Date]],"mmmm")</f>
        <v>May</v>
      </c>
      <c r="AS3361" t="str">
        <f>"Q"&amp;ROUNDUP(MONTH(Table1[[#This Row],[Order Date]])/3,0)</f>
        <v>Q2</v>
      </c>
      <c r="AT3361">
        <f>IF(Table1[[#This Row],[Sales]]=0,0,Table1[[#This Row],[Profit]]/Table1[[#This Row],[Sales]])</f>
        <v>-0.125</v>
      </c>
    </row>
    <row r="3362" spans="22:46" x14ac:dyDescent="0.3">
      <c r="V3362">
        <v>3361</v>
      </c>
      <c r="W3362" t="s">
        <v>7271</v>
      </c>
      <c r="X3362" s="1">
        <v>42159</v>
      </c>
      <c r="Y3362" s="1">
        <v>42222</v>
      </c>
      <c r="Z3362" t="s">
        <v>22</v>
      </c>
      <c r="AA3362" t="s">
        <v>4070</v>
      </c>
      <c r="AB3362" t="s">
        <v>4071</v>
      </c>
      <c r="AC3362" t="s">
        <v>108</v>
      </c>
      <c r="AD3362" t="s">
        <v>26</v>
      </c>
      <c r="AE3362" t="s">
        <v>300</v>
      </c>
      <c r="AF3362" t="s">
        <v>301</v>
      </c>
      <c r="AG3362">
        <v>10024</v>
      </c>
      <c r="AH3362" t="s">
        <v>160</v>
      </c>
      <c r="AI3362" t="s">
        <v>1066</v>
      </c>
      <c r="AJ3362" t="s">
        <v>46</v>
      </c>
      <c r="AK3362" t="s">
        <v>94</v>
      </c>
      <c r="AL3362" t="s">
        <v>1067</v>
      </c>
      <c r="AM3362">
        <v>30.44</v>
      </c>
      <c r="AN3362">
        <v>4</v>
      </c>
      <c r="AO3362">
        <v>0</v>
      </c>
      <c r="AP3362">
        <v>14.306800000000001</v>
      </c>
      <c r="AQ3362">
        <f>YEAR(Table1[[#This Row],[Order Date]])</f>
        <v>2015</v>
      </c>
      <c r="AR3362" t="str">
        <f>TEXT(Table1[[#This Row],[Order Date]],"mmmm")</f>
        <v>June</v>
      </c>
      <c r="AS3362" t="str">
        <f>"Q"&amp;ROUNDUP(MONTH(Table1[[#This Row],[Order Date]])/3,0)</f>
        <v>Q2</v>
      </c>
      <c r="AT3362">
        <f>IF(Table1[[#This Row],[Sales]]=0,0,Table1[[#This Row],[Profit]]/Table1[[#This Row],[Sales]])</f>
        <v>0.47000000000000003</v>
      </c>
    </row>
    <row r="3363" spans="22:46" x14ac:dyDescent="0.3">
      <c r="V3363">
        <v>3362</v>
      </c>
      <c r="W3363" t="s">
        <v>7271</v>
      </c>
      <c r="X3363" s="1">
        <v>42159</v>
      </c>
      <c r="Y3363" s="1">
        <v>42222</v>
      </c>
      <c r="Z3363" t="s">
        <v>22</v>
      </c>
      <c r="AA3363" t="s">
        <v>4070</v>
      </c>
      <c r="AB3363" t="s">
        <v>4071</v>
      </c>
      <c r="AC3363" t="s">
        <v>108</v>
      </c>
      <c r="AD3363" t="s">
        <v>26</v>
      </c>
      <c r="AE3363" t="s">
        <v>300</v>
      </c>
      <c r="AF3363" t="s">
        <v>301</v>
      </c>
      <c r="AG3363">
        <v>10024</v>
      </c>
      <c r="AH3363" t="s">
        <v>160</v>
      </c>
      <c r="AI3363" t="s">
        <v>7272</v>
      </c>
      <c r="AJ3363" t="s">
        <v>31</v>
      </c>
      <c r="AK3363" t="s">
        <v>67</v>
      </c>
      <c r="AL3363" t="s">
        <v>7273</v>
      </c>
      <c r="AM3363">
        <v>35.28</v>
      </c>
      <c r="AN3363">
        <v>3</v>
      </c>
      <c r="AO3363">
        <v>0</v>
      </c>
      <c r="AP3363">
        <v>11.995200000000001</v>
      </c>
      <c r="AQ3363">
        <f>YEAR(Table1[[#This Row],[Order Date]])</f>
        <v>2015</v>
      </c>
      <c r="AR3363" t="str">
        <f>TEXT(Table1[[#This Row],[Order Date]],"mmmm")</f>
        <v>June</v>
      </c>
      <c r="AS3363" t="str">
        <f>"Q"&amp;ROUNDUP(MONTH(Table1[[#This Row],[Order Date]])/3,0)</f>
        <v>Q2</v>
      </c>
      <c r="AT3363">
        <f>IF(Table1[[#This Row],[Sales]]=0,0,Table1[[#This Row],[Profit]]/Table1[[#This Row],[Sales]])</f>
        <v>0.34</v>
      </c>
    </row>
    <row r="3364" spans="22:46" x14ac:dyDescent="0.3">
      <c r="V3364">
        <v>3363</v>
      </c>
      <c r="W3364" t="s">
        <v>7274</v>
      </c>
      <c r="X3364" s="1">
        <v>42351</v>
      </c>
      <c r="Y3364" t="s">
        <v>1389</v>
      </c>
      <c r="Z3364" t="s">
        <v>51</v>
      </c>
      <c r="AA3364" t="s">
        <v>6596</v>
      </c>
      <c r="AB3364" t="s">
        <v>6597</v>
      </c>
      <c r="AC3364" t="s">
        <v>108</v>
      </c>
      <c r="AD3364" t="s">
        <v>26</v>
      </c>
      <c r="AE3364" t="s">
        <v>7275</v>
      </c>
      <c r="AF3364" t="s">
        <v>1400</v>
      </c>
      <c r="AG3364">
        <v>2151</v>
      </c>
      <c r="AH3364" t="s">
        <v>160</v>
      </c>
      <c r="AI3364" t="s">
        <v>2171</v>
      </c>
      <c r="AJ3364" t="s">
        <v>46</v>
      </c>
      <c r="AK3364" t="s">
        <v>94</v>
      </c>
      <c r="AL3364" t="s">
        <v>2172</v>
      </c>
      <c r="AM3364">
        <v>19.440000000000001</v>
      </c>
      <c r="AN3364">
        <v>3</v>
      </c>
      <c r="AO3364">
        <v>0</v>
      </c>
      <c r="AP3364">
        <v>9.3312000000000008</v>
      </c>
      <c r="AQ3364">
        <f>YEAR(Table1[[#This Row],[Order Date]])</f>
        <v>2015</v>
      </c>
      <c r="AR3364" t="str">
        <f>TEXT(Table1[[#This Row],[Order Date]],"mmmm")</f>
        <v>December</v>
      </c>
      <c r="AS3364" t="str">
        <f>"Q"&amp;ROUNDUP(MONTH(Table1[[#This Row],[Order Date]])/3,0)</f>
        <v>Q4</v>
      </c>
      <c r="AT3364">
        <f>IF(Table1[[#This Row],[Sales]]=0,0,Table1[[#This Row],[Profit]]/Table1[[#This Row],[Sales]])</f>
        <v>0.48000000000000004</v>
      </c>
    </row>
    <row r="3365" spans="22:46" x14ac:dyDescent="0.3">
      <c r="V3365">
        <v>3364</v>
      </c>
      <c r="W3365" t="s">
        <v>7274</v>
      </c>
      <c r="X3365" s="1">
        <v>42351</v>
      </c>
      <c r="Y3365" t="s">
        <v>1389</v>
      </c>
      <c r="Z3365" t="s">
        <v>51</v>
      </c>
      <c r="AA3365" t="s">
        <v>6596</v>
      </c>
      <c r="AB3365" t="s">
        <v>6597</v>
      </c>
      <c r="AC3365" t="s">
        <v>108</v>
      </c>
      <c r="AD3365" t="s">
        <v>26</v>
      </c>
      <c r="AE3365" t="s">
        <v>7275</v>
      </c>
      <c r="AF3365" t="s">
        <v>1400</v>
      </c>
      <c r="AG3365">
        <v>2151</v>
      </c>
      <c r="AH3365" t="s">
        <v>160</v>
      </c>
      <c r="AI3365" t="s">
        <v>475</v>
      </c>
      <c r="AJ3365" t="s">
        <v>46</v>
      </c>
      <c r="AK3365" t="s">
        <v>77</v>
      </c>
      <c r="AL3365" t="s">
        <v>476</v>
      </c>
      <c r="AM3365">
        <v>37.880000000000003</v>
      </c>
      <c r="AN3365">
        <v>2</v>
      </c>
      <c r="AO3365">
        <v>0</v>
      </c>
      <c r="AP3365">
        <v>18.940000000000001</v>
      </c>
      <c r="AQ3365">
        <f>YEAR(Table1[[#This Row],[Order Date]])</f>
        <v>2015</v>
      </c>
      <c r="AR3365" t="str">
        <f>TEXT(Table1[[#This Row],[Order Date]],"mmmm")</f>
        <v>December</v>
      </c>
      <c r="AS3365" t="str">
        <f>"Q"&amp;ROUNDUP(MONTH(Table1[[#This Row],[Order Date]])/3,0)</f>
        <v>Q4</v>
      </c>
      <c r="AT3365">
        <f>IF(Table1[[#This Row],[Sales]]=0,0,Table1[[#This Row],[Profit]]/Table1[[#This Row],[Sales]])</f>
        <v>0.5</v>
      </c>
    </row>
    <row r="3366" spans="22:46" x14ac:dyDescent="0.3">
      <c r="V3366">
        <v>3365</v>
      </c>
      <c r="W3366" t="s">
        <v>7276</v>
      </c>
      <c r="X3366" s="1">
        <v>42567</v>
      </c>
      <c r="Y3366" t="s">
        <v>3861</v>
      </c>
      <c r="Z3366" t="s">
        <v>22</v>
      </c>
      <c r="AA3366" t="s">
        <v>4401</v>
      </c>
      <c r="AB3366" t="s">
        <v>4402</v>
      </c>
      <c r="AC3366" t="s">
        <v>41</v>
      </c>
      <c r="AD3366" t="s">
        <v>26</v>
      </c>
      <c r="AE3366" t="s">
        <v>203</v>
      </c>
      <c r="AF3366" t="s">
        <v>110</v>
      </c>
      <c r="AG3366">
        <v>77036</v>
      </c>
      <c r="AH3366" t="s">
        <v>111</v>
      </c>
      <c r="AI3366" t="s">
        <v>3267</v>
      </c>
      <c r="AJ3366" t="s">
        <v>31</v>
      </c>
      <c r="AK3366" t="s">
        <v>67</v>
      </c>
      <c r="AL3366" t="s">
        <v>1039</v>
      </c>
      <c r="AM3366">
        <v>9.5519999999999996</v>
      </c>
      <c r="AN3366">
        <v>3</v>
      </c>
      <c r="AO3366">
        <v>0.6</v>
      </c>
      <c r="AP3366">
        <v>-3.8208000000000002</v>
      </c>
      <c r="AQ3366">
        <f>YEAR(Table1[[#This Row],[Order Date]])</f>
        <v>2016</v>
      </c>
      <c r="AR3366" t="str">
        <f>TEXT(Table1[[#This Row],[Order Date]],"mmmm")</f>
        <v>July</v>
      </c>
      <c r="AS3366" t="str">
        <f>"Q"&amp;ROUNDUP(MONTH(Table1[[#This Row],[Order Date]])/3,0)</f>
        <v>Q3</v>
      </c>
      <c r="AT3366">
        <f>IF(Table1[[#This Row],[Sales]]=0,0,Table1[[#This Row],[Profit]]/Table1[[#This Row],[Sales]])</f>
        <v>-0.4</v>
      </c>
    </row>
    <row r="3367" spans="22:46" x14ac:dyDescent="0.3">
      <c r="V3367">
        <v>3366</v>
      </c>
      <c r="W3367" t="s">
        <v>7277</v>
      </c>
      <c r="X3367" s="1">
        <v>41670</v>
      </c>
      <c r="Y3367" s="1">
        <v>41672</v>
      </c>
      <c r="Z3367" t="s">
        <v>207</v>
      </c>
      <c r="AA3367" t="s">
        <v>7278</v>
      </c>
      <c r="AB3367" t="s">
        <v>7279</v>
      </c>
      <c r="AC3367" t="s">
        <v>25</v>
      </c>
      <c r="AD3367" t="s">
        <v>26</v>
      </c>
      <c r="AE3367" t="s">
        <v>2387</v>
      </c>
      <c r="AF3367" t="s">
        <v>43</v>
      </c>
      <c r="AG3367">
        <v>92691</v>
      </c>
      <c r="AH3367" t="s">
        <v>44</v>
      </c>
      <c r="AI3367" t="s">
        <v>4963</v>
      </c>
      <c r="AJ3367" t="s">
        <v>31</v>
      </c>
      <c r="AK3367" t="s">
        <v>32</v>
      </c>
      <c r="AL3367" t="s">
        <v>4964</v>
      </c>
      <c r="AM3367">
        <v>290.666</v>
      </c>
      <c r="AN3367">
        <v>2</v>
      </c>
      <c r="AO3367">
        <v>0.15</v>
      </c>
      <c r="AP3367">
        <v>3.4196</v>
      </c>
      <c r="AQ3367">
        <f>YEAR(Table1[[#This Row],[Order Date]])</f>
        <v>2014</v>
      </c>
      <c r="AR3367" t="str">
        <f>TEXT(Table1[[#This Row],[Order Date]],"mmmm")</f>
        <v>January</v>
      </c>
      <c r="AS3367" t="str">
        <f>"Q"&amp;ROUNDUP(MONTH(Table1[[#This Row],[Order Date]])/3,0)</f>
        <v>Q1</v>
      </c>
      <c r="AT3367">
        <f>IF(Table1[[#This Row],[Sales]]=0,0,Table1[[#This Row],[Profit]]/Table1[[#This Row],[Sales]])</f>
        <v>1.1764705882352941E-2</v>
      </c>
    </row>
    <row r="3368" spans="22:46" x14ac:dyDescent="0.3">
      <c r="V3368">
        <v>3367</v>
      </c>
      <c r="W3368" t="s">
        <v>7280</v>
      </c>
      <c r="X3368" s="1">
        <v>41829</v>
      </c>
      <c r="Y3368" t="s">
        <v>3464</v>
      </c>
      <c r="Z3368" t="s">
        <v>51</v>
      </c>
      <c r="AA3368" t="s">
        <v>2947</v>
      </c>
      <c r="AB3368" t="s">
        <v>2948</v>
      </c>
      <c r="AC3368" t="s">
        <v>41</v>
      </c>
      <c r="AD3368" t="s">
        <v>26</v>
      </c>
      <c r="AE3368" t="s">
        <v>923</v>
      </c>
      <c r="AF3368" t="s">
        <v>110</v>
      </c>
      <c r="AG3368">
        <v>75217</v>
      </c>
      <c r="AH3368" t="s">
        <v>111</v>
      </c>
      <c r="AI3368" t="s">
        <v>4098</v>
      </c>
      <c r="AJ3368" t="s">
        <v>46</v>
      </c>
      <c r="AK3368" t="s">
        <v>94</v>
      </c>
      <c r="AL3368" t="s">
        <v>4099</v>
      </c>
      <c r="AM3368">
        <v>10.368</v>
      </c>
      <c r="AN3368">
        <v>2</v>
      </c>
      <c r="AO3368">
        <v>0.2</v>
      </c>
      <c r="AP3368">
        <v>3.6288</v>
      </c>
      <c r="AQ3368">
        <f>YEAR(Table1[[#This Row],[Order Date]])</f>
        <v>2014</v>
      </c>
      <c r="AR3368" t="str">
        <f>TEXT(Table1[[#This Row],[Order Date]],"mmmm")</f>
        <v>July</v>
      </c>
      <c r="AS3368" t="str">
        <f>"Q"&amp;ROUNDUP(MONTH(Table1[[#This Row],[Order Date]])/3,0)</f>
        <v>Q3</v>
      </c>
      <c r="AT3368">
        <f>IF(Table1[[#This Row],[Sales]]=0,0,Table1[[#This Row],[Profit]]/Table1[[#This Row],[Sales]])</f>
        <v>0.35</v>
      </c>
    </row>
    <row r="3369" spans="22:46" x14ac:dyDescent="0.3">
      <c r="V3369">
        <v>3368</v>
      </c>
      <c r="W3369" t="s">
        <v>7280</v>
      </c>
      <c r="X3369" s="1">
        <v>41829</v>
      </c>
      <c r="Y3369" t="s">
        <v>3464</v>
      </c>
      <c r="Z3369" t="s">
        <v>51</v>
      </c>
      <c r="AA3369" t="s">
        <v>2947</v>
      </c>
      <c r="AB3369" t="s">
        <v>2948</v>
      </c>
      <c r="AC3369" t="s">
        <v>41</v>
      </c>
      <c r="AD3369" t="s">
        <v>26</v>
      </c>
      <c r="AE3369" t="s">
        <v>923</v>
      </c>
      <c r="AF3369" t="s">
        <v>110</v>
      </c>
      <c r="AG3369">
        <v>75217</v>
      </c>
      <c r="AH3369" t="s">
        <v>111</v>
      </c>
      <c r="AI3369" t="s">
        <v>6209</v>
      </c>
      <c r="AJ3369" t="s">
        <v>46</v>
      </c>
      <c r="AK3369" t="s">
        <v>94</v>
      </c>
      <c r="AL3369" t="s">
        <v>6210</v>
      </c>
      <c r="AM3369">
        <v>14.352</v>
      </c>
      <c r="AN3369">
        <v>3</v>
      </c>
      <c r="AO3369">
        <v>0.2</v>
      </c>
      <c r="AP3369">
        <v>4.4850000000000003</v>
      </c>
      <c r="AQ3369">
        <f>YEAR(Table1[[#This Row],[Order Date]])</f>
        <v>2014</v>
      </c>
      <c r="AR3369" t="str">
        <f>TEXT(Table1[[#This Row],[Order Date]],"mmmm")</f>
        <v>July</v>
      </c>
      <c r="AS3369" t="str">
        <f>"Q"&amp;ROUNDUP(MONTH(Table1[[#This Row],[Order Date]])/3,0)</f>
        <v>Q3</v>
      </c>
      <c r="AT3369">
        <f>IF(Table1[[#This Row],[Sales]]=0,0,Table1[[#This Row],[Profit]]/Table1[[#This Row],[Sales]])</f>
        <v>0.3125</v>
      </c>
    </row>
    <row r="3370" spans="22:46" x14ac:dyDescent="0.3">
      <c r="V3370">
        <v>3369</v>
      </c>
      <c r="W3370" t="s">
        <v>7281</v>
      </c>
      <c r="X3370" s="1">
        <v>42329</v>
      </c>
      <c r="Y3370" t="s">
        <v>2946</v>
      </c>
      <c r="Z3370" t="s">
        <v>51</v>
      </c>
      <c r="AA3370" t="s">
        <v>4810</v>
      </c>
      <c r="AB3370" t="s">
        <v>4811</v>
      </c>
      <c r="AC3370" t="s">
        <v>25</v>
      </c>
      <c r="AD3370" t="s">
        <v>26</v>
      </c>
      <c r="AE3370" t="s">
        <v>1564</v>
      </c>
      <c r="AF3370" t="s">
        <v>1565</v>
      </c>
      <c r="AG3370">
        <v>89115</v>
      </c>
      <c r="AH3370" t="s">
        <v>44</v>
      </c>
      <c r="AI3370" t="s">
        <v>7282</v>
      </c>
      <c r="AJ3370" t="s">
        <v>31</v>
      </c>
      <c r="AK3370" t="s">
        <v>32</v>
      </c>
      <c r="AL3370" t="s">
        <v>7283</v>
      </c>
      <c r="AM3370">
        <v>141.96</v>
      </c>
      <c r="AN3370">
        <v>2</v>
      </c>
      <c r="AO3370">
        <v>0</v>
      </c>
      <c r="AP3370">
        <v>41.168399999999998</v>
      </c>
      <c r="AQ3370">
        <f>YEAR(Table1[[#This Row],[Order Date]])</f>
        <v>2015</v>
      </c>
      <c r="AR3370" t="str">
        <f>TEXT(Table1[[#This Row],[Order Date]],"mmmm")</f>
        <v>November</v>
      </c>
      <c r="AS3370" t="str">
        <f>"Q"&amp;ROUNDUP(MONTH(Table1[[#This Row],[Order Date]])/3,0)</f>
        <v>Q4</v>
      </c>
      <c r="AT3370">
        <f>IF(Table1[[#This Row],[Sales]]=0,0,Table1[[#This Row],[Profit]]/Table1[[#This Row],[Sales]])</f>
        <v>0.28999999999999998</v>
      </c>
    </row>
    <row r="3371" spans="22:46" x14ac:dyDescent="0.3">
      <c r="V3371">
        <v>3370</v>
      </c>
      <c r="W3371" t="s">
        <v>7281</v>
      </c>
      <c r="X3371" s="1">
        <v>42329</v>
      </c>
      <c r="Y3371" t="s">
        <v>2946</v>
      </c>
      <c r="Z3371" t="s">
        <v>51</v>
      </c>
      <c r="AA3371" t="s">
        <v>4810</v>
      </c>
      <c r="AB3371" t="s">
        <v>4811</v>
      </c>
      <c r="AC3371" t="s">
        <v>25</v>
      </c>
      <c r="AD3371" t="s">
        <v>26</v>
      </c>
      <c r="AE3371" t="s">
        <v>1564</v>
      </c>
      <c r="AF3371" t="s">
        <v>1565</v>
      </c>
      <c r="AG3371">
        <v>89115</v>
      </c>
      <c r="AH3371" t="s">
        <v>44</v>
      </c>
      <c r="AI3371" t="s">
        <v>1510</v>
      </c>
      <c r="AJ3371" t="s">
        <v>46</v>
      </c>
      <c r="AK3371" t="s">
        <v>77</v>
      </c>
      <c r="AL3371" t="s">
        <v>1511</v>
      </c>
      <c r="AM3371">
        <v>66.048000000000002</v>
      </c>
      <c r="AN3371">
        <v>4</v>
      </c>
      <c r="AO3371">
        <v>0.2</v>
      </c>
      <c r="AP3371">
        <v>23.116800000000001</v>
      </c>
      <c r="AQ3371">
        <f>YEAR(Table1[[#This Row],[Order Date]])</f>
        <v>2015</v>
      </c>
      <c r="AR3371" t="str">
        <f>TEXT(Table1[[#This Row],[Order Date]],"mmmm")</f>
        <v>November</v>
      </c>
      <c r="AS3371" t="str">
        <f>"Q"&amp;ROUNDUP(MONTH(Table1[[#This Row],[Order Date]])/3,0)</f>
        <v>Q4</v>
      </c>
      <c r="AT3371">
        <f>IF(Table1[[#This Row],[Sales]]=0,0,Table1[[#This Row],[Profit]]/Table1[[#This Row],[Sales]])</f>
        <v>0.35000000000000003</v>
      </c>
    </row>
    <row r="3372" spans="22:46" x14ac:dyDescent="0.3">
      <c r="V3372">
        <v>3371</v>
      </c>
      <c r="W3372" t="s">
        <v>7284</v>
      </c>
      <c r="X3372" s="1">
        <v>42454</v>
      </c>
      <c r="Y3372" t="s">
        <v>4880</v>
      </c>
      <c r="Z3372" t="s">
        <v>1450</v>
      </c>
      <c r="AA3372" t="s">
        <v>4816</v>
      </c>
      <c r="AB3372" t="s">
        <v>4817</v>
      </c>
      <c r="AC3372" t="s">
        <v>25</v>
      </c>
      <c r="AD3372" t="s">
        <v>26</v>
      </c>
      <c r="AE3372" t="s">
        <v>1777</v>
      </c>
      <c r="AF3372" t="s">
        <v>732</v>
      </c>
      <c r="AG3372">
        <v>73071</v>
      </c>
      <c r="AH3372" t="s">
        <v>111</v>
      </c>
      <c r="AI3372" t="s">
        <v>1023</v>
      </c>
      <c r="AJ3372" t="s">
        <v>73</v>
      </c>
      <c r="AK3372" t="s">
        <v>176</v>
      </c>
      <c r="AL3372" t="s">
        <v>1024</v>
      </c>
      <c r="AM3372">
        <v>1287.45</v>
      </c>
      <c r="AN3372">
        <v>5</v>
      </c>
      <c r="AO3372">
        <v>0</v>
      </c>
      <c r="AP3372">
        <v>244.6155</v>
      </c>
      <c r="AQ3372">
        <f>YEAR(Table1[[#This Row],[Order Date]])</f>
        <v>2016</v>
      </c>
      <c r="AR3372" t="str">
        <f>TEXT(Table1[[#This Row],[Order Date]],"mmmm")</f>
        <v>March</v>
      </c>
      <c r="AS3372" t="str">
        <f>"Q"&amp;ROUNDUP(MONTH(Table1[[#This Row],[Order Date]])/3,0)</f>
        <v>Q1</v>
      </c>
      <c r="AT3372">
        <f>IF(Table1[[#This Row],[Sales]]=0,0,Table1[[#This Row],[Profit]]/Table1[[#This Row],[Sales]])</f>
        <v>0.19</v>
      </c>
    </row>
    <row r="3373" spans="22:46" x14ac:dyDescent="0.3">
      <c r="V3373">
        <v>3372</v>
      </c>
      <c r="W3373" t="s">
        <v>7285</v>
      </c>
      <c r="X3373" s="1">
        <v>43001</v>
      </c>
      <c r="Y3373" t="s">
        <v>3566</v>
      </c>
      <c r="Z3373" t="s">
        <v>51</v>
      </c>
      <c r="AA3373" t="s">
        <v>911</v>
      </c>
      <c r="AB3373" t="s">
        <v>912</v>
      </c>
      <c r="AC3373" t="s">
        <v>25</v>
      </c>
      <c r="AD3373" t="s">
        <v>26</v>
      </c>
      <c r="AE3373" t="s">
        <v>136</v>
      </c>
      <c r="AF3373" t="s">
        <v>43</v>
      </c>
      <c r="AG3373">
        <v>94122</v>
      </c>
      <c r="AH3373" t="s">
        <v>44</v>
      </c>
      <c r="AI3373" t="s">
        <v>4289</v>
      </c>
      <c r="AJ3373" t="s">
        <v>46</v>
      </c>
      <c r="AK3373" t="s">
        <v>77</v>
      </c>
      <c r="AL3373" t="s">
        <v>4290</v>
      </c>
      <c r="AM3373">
        <v>25.824000000000002</v>
      </c>
      <c r="AN3373">
        <v>6</v>
      </c>
      <c r="AO3373">
        <v>0.2</v>
      </c>
      <c r="AP3373">
        <v>9.0383999999999993</v>
      </c>
      <c r="AQ3373">
        <f>YEAR(Table1[[#This Row],[Order Date]])</f>
        <v>2017</v>
      </c>
      <c r="AR3373" t="str">
        <f>TEXT(Table1[[#This Row],[Order Date]],"mmmm")</f>
        <v>September</v>
      </c>
      <c r="AS3373" t="str">
        <f>"Q"&amp;ROUNDUP(MONTH(Table1[[#This Row],[Order Date]])/3,0)</f>
        <v>Q3</v>
      </c>
      <c r="AT3373">
        <f>IF(Table1[[#This Row],[Sales]]=0,0,Table1[[#This Row],[Profit]]/Table1[[#This Row],[Sales]])</f>
        <v>0.35</v>
      </c>
    </row>
    <row r="3374" spans="22:46" x14ac:dyDescent="0.3">
      <c r="V3374">
        <v>3373</v>
      </c>
      <c r="W3374" t="s">
        <v>7285</v>
      </c>
      <c r="X3374" s="1">
        <v>43001</v>
      </c>
      <c r="Y3374" t="s">
        <v>3566</v>
      </c>
      <c r="Z3374" t="s">
        <v>51</v>
      </c>
      <c r="AA3374" t="s">
        <v>911</v>
      </c>
      <c r="AB3374" t="s">
        <v>912</v>
      </c>
      <c r="AC3374" t="s">
        <v>25</v>
      </c>
      <c r="AD3374" t="s">
        <v>26</v>
      </c>
      <c r="AE3374" t="s">
        <v>136</v>
      </c>
      <c r="AF3374" t="s">
        <v>43</v>
      </c>
      <c r="AG3374">
        <v>94122</v>
      </c>
      <c r="AH3374" t="s">
        <v>44</v>
      </c>
      <c r="AI3374" t="s">
        <v>6613</v>
      </c>
      <c r="AJ3374" t="s">
        <v>46</v>
      </c>
      <c r="AK3374" t="s">
        <v>80</v>
      </c>
      <c r="AL3374" t="s">
        <v>6614</v>
      </c>
      <c r="AM3374">
        <v>160.96</v>
      </c>
      <c r="AN3374">
        <v>2</v>
      </c>
      <c r="AO3374">
        <v>0</v>
      </c>
      <c r="AP3374">
        <v>48.287999999999997</v>
      </c>
      <c r="AQ3374">
        <f>YEAR(Table1[[#This Row],[Order Date]])</f>
        <v>2017</v>
      </c>
      <c r="AR3374" t="str">
        <f>TEXT(Table1[[#This Row],[Order Date]],"mmmm")</f>
        <v>September</v>
      </c>
      <c r="AS3374" t="str">
        <f>"Q"&amp;ROUNDUP(MONTH(Table1[[#This Row],[Order Date]])/3,0)</f>
        <v>Q3</v>
      </c>
      <c r="AT3374">
        <f>IF(Table1[[#This Row],[Sales]]=0,0,Table1[[#This Row],[Profit]]/Table1[[#This Row],[Sales]])</f>
        <v>0.3</v>
      </c>
    </row>
    <row r="3375" spans="22:46" x14ac:dyDescent="0.3">
      <c r="V3375">
        <v>3374</v>
      </c>
      <c r="W3375" t="s">
        <v>7286</v>
      </c>
      <c r="X3375" s="1">
        <v>42342</v>
      </c>
      <c r="Y3375" s="1">
        <v>42289</v>
      </c>
      <c r="Z3375" t="s">
        <v>51</v>
      </c>
      <c r="AA3375" t="s">
        <v>52</v>
      </c>
      <c r="AB3375" t="s">
        <v>53</v>
      </c>
      <c r="AC3375" t="s">
        <v>25</v>
      </c>
      <c r="AD3375" t="s">
        <v>26</v>
      </c>
      <c r="AE3375" t="s">
        <v>6785</v>
      </c>
      <c r="AF3375" t="s">
        <v>301</v>
      </c>
      <c r="AG3375">
        <v>11550</v>
      </c>
      <c r="AH3375" t="s">
        <v>160</v>
      </c>
      <c r="AI3375" t="s">
        <v>6843</v>
      </c>
      <c r="AJ3375" t="s">
        <v>31</v>
      </c>
      <c r="AK3375" t="s">
        <v>67</v>
      </c>
      <c r="AL3375" t="s">
        <v>6844</v>
      </c>
      <c r="AM3375">
        <v>28.44</v>
      </c>
      <c r="AN3375">
        <v>3</v>
      </c>
      <c r="AO3375">
        <v>0</v>
      </c>
      <c r="AP3375">
        <v>11.375999999999999</v>
      </c>
      <c r="AQ3375">
        <f>YEAR(Table1[[#This Row],[Order Date]])</f>
        <v>2015</v>
      </c>
      <c r="AR3375" t="str">
        <f>TEXT(Table1[[#This Row],[Order Date]],"mmmm")</f>
        <v>December</v>
      </c>
      <c r="AS3375" t="str">
        <f>"Q"&amp;ROUNDUP(MONTH(Table1[[#This Row],[Order Date]])/3,0)</f>
        <v>Q4</v>
      </c>
      <c r="AT3375">
        <f>IF(Table1[[#This Row],[Sales]]=0,0,Table1[[#This Row],[Profit]]/Table1[[#This Row],[Sales]])</f>
        <v>0.39999999999999997</v>
      </c>
    </row>
    <row r="3376" spans="22:46" x14ac:dyDescent="0.3">
      <c r="V3376">
        <v>3375</v>
      </c>
      <c r="W3376" t="s">
        <v>7286</v>
      </c>
      <c r="X3376" s="1">
        <v>42342</v>
      </c>
      <c r="Y3376" s="1">
        <v>42289</v>
      </c>
      <c r="Z3376" t="s">
        <v>51</v>
      </c>
      <c r="AA3376" t="s">
        <v>52</v>
      </c>
      <c r="AB3376" t="s">
        <v>53</v>
      </c>
      <c r="AC3376" t="s">
        <v>25</v>
      </c>
      <c r="AD3376" t="s">
        <v>26</v>
      </c>
      <c r="AE3376" t="s">
        <v>6785</v>
      </c>
      <c r="AF3376" t="s">
        <v>301</v>
      </c>
      <c r="AG3376">
        <v>11550</v>
      </c>
      <c r="AH3376" t="s">
        <v>160</v>
      </c>
      <c r="AI3376" t="s">
        <v>1742</v>
      </c>
      <c r="AJ3376" t="s">
        <v>31</v>
      </c>
      <c r="AK3376" t="s">
        <v>35</v>
      </c>
      <c r="AL3376" t="s">
        <v>1743</v>
      </c>
      <c r="AM3376">
        <v>364.41</v>
      </c>
      <c r="AN3376">
        <v>5</v>
      </c>
      <c r="AO3376">
        <v>0.1</v>
      </c>
      <c r="AP3376">
        <v>8.0980000000000008</v>
      </c>
      <c r="AQ3376">
        <f>YEAR(Table1[[#This Row],[Order Date]])</f>
        <v>2015</v>
      </c>
      <c r="AR3376" t="str">
        <f>TEXT(Table1[[#This Row],[Order Date]],"mmmm")</f>
        <v>December</v>
      </c>
      <c r="AS3376" t="str">
        <f>"Q"&amp;ROUNDUP(MONTH(Table1[[#This Row],[Order Date]])/3,0)</f>
        <v>Q4</v>
      </c>
      <c r="AT3376">
        <f>IF(Table1[[#This Row],[Sales]]=0,0,Table1[[#This Row],[Profit]]/Table1[[#This Row],[Sales]])</f>
        <v>2.2222222222222223E-2</v>
      </c>
    </row>
    <row r="3377" spans="22:46" x14ac:dyDescent="0.3">
      <c r="V3377">
        <v>3376</v>
      </c>
      <c r="W3377" t="s">
        <v>7286</v>
      </c>
      <c r="X3377" s="1">
        <v>42342</v>
      </c>
      <c r="Y3377" s="1">
        <v>42289</v>
      </c>
      <c r="Z3377" t="s">
        <v>51</v>
      </c>
      <c r="AA3377" t="s">
        <v>52</v>
      </c>
      <c r="AB3377" t="s">
        <v>53</v>
      </c>
      <c r="AC3377" t="s">
        <v>25</v>
      </c>
      <c r="AD3377" t="s">
        <v>26</v>
      </c>
      <c r="AE3377" t="s">
        <v>6785</v>
      </c>
      <c r="AF3377" t="s">
        <v>301</v>
      </c>
      <c r="AG3377">
        <v>11550</v>
      </c>
      <c r="AH3377" t="s">
        <v>160</v>
      </c>
      <c r="AI3377" t="s">
        <v>1896</v>
      </c>
      <c r="AJ3377" t="s">
        <v>73</v>
      </c>
      <c r="AK3377" t="s">
        <v>74</v>
      </c>
      <c r="AL3377" t="s">
        <v>1897</v>
      </c>
      <c r="AM3377">
        <v>39.96</v>
      </c>
      <c r="AN3377">
        <v>4</v>
      </c>
      <c r="AO3377">
        <v>0</v>
      </c>
      <c r="AP3377">
        <v>10.3896</v>
      </c>
      <c r="AQ3377">
        <f>YEAR(Table1[[#This Row],[Order Date]])</f>
        <v>2015</v>
      </c>
      <c r="AR3377" t="str">
        <f>TEXT(Table1[[#This Row],[Order Date]],"mmmm")</f>
        <v>December</v>
      </c>
      <c r="AS3377" t="str">
        <f>"Q"&amp;ROUNDUP(MONTH(Table1[[#This Row],[Order Date]])/3,0)</f>
        <v>Q4</v>
      </c>
      <c r="AT3377">
        <f>IF(Table1[[#This Row],[Sales]]=0,0,Table1[[#This Row],[Profit]]/Table1[[#This Row],[Sales]])</f>
        <v>0.26</v>
      </c>
    </row>
    <row r="3378" spans="22:46" x14ac:dyDescent="0.3">
      <c r="V3378">
        <v>3377</v>
      </c>
      <c r="W3378" t="s">
        <v>7286</v>
      </c>
      <c r="X3378" s="1">
        <v>42342</v>
      </c>
      <c r="Y3378" s="1">
        <v>42289</v>
      </c>
      <c r="Z3378" t="s">
        <v>51</v>
      </c>
      <c r="AA3378" t="s">
        <v>52</v>
      </c>
      <c r="AB3378" t="s">
        <v>53</v>
      </c>
      <c r="AC3378" t="s">
        <v>25</v>
      </c>
      <c r="AD3378" t="s">
        <v>26</v>
      </c>
      <c r="AE3378" t="s">
        <v>6785</v>
      </c>
      <c r="AF3378" t="s">
        <v>301</v>
      </c>
      <c r="AG3378">
        <v>11550</v>
      </c>
      <c r="AH3378" t="s">
        <v>160</v>
      </c>
      <c r="AI3378" t="s">
        <v>1060</v>
      </c>
      <c r="AJ3378" t="s">
        <v>31</v>
      </c>
      <c r="AK3378" t="s">
        <v>35</v>
      </c>
      <c r="AL3378" t="s">
        <v>1061</v>
      </c>
      <c r="AM3378">
        <v>361.76400000000001</v>
      </c>
      <c r="AN3378">
        <v>2</v>
      </c>
      <c r="AO3378">
        <v>0.1</v>
      </c>
      <c r="AP3378">
        <v>68.333200000000005</v>
      </c>
      <c r="AQ3378">
        <f>YEAR(Table1[[#This Row],[Order Date]])</f>
        <v>2015</v>
      </c>
      <c r="AR3378" t="str">
        <f>TEXT(Table1[[#This Row],[Order Date]],"mmmm")</f>
        <v>December</v>
      </c>
      <c r="AS3378" t="str">
        <f>"Q"&amp;ROUNDUP(MONTH(Table1[[#This Row],[Order Date]])/3,0)</f>
        <v>Q4</v>
      </c>
      <c r="AT3378">
        <f>IF(Table1[[#This Row],[Sales]]=0,0,Table1[[#This Row],[Profit]]/Table1[[#This Row],[Sales]])</f>
        <v>0.18888888888888888</v>
      </c>
    </row>
    <row r="3379" spans="22:46" x14ac:dyDescent="0.3">
      <c r="V3379">
        <v>3378</v>
      </c>
      <c r="W3379" t="s">
        <v>7287</v>
      </c>
      <c r="X3379" s="1">
        <v>42675</v>
      </c>
      <c r="Y3379" s="1">
        <v>42471</v>
      </c>
      <c r="Z3379" t="s">
        <v>207</v>
      </c>
      <c r="AA3379" t="s">
        <v>7288</v>
      </c>
      <c r="AB3379" t="s">
        <v>7289</v>
      </c>
      <c r="AC3379" t="s">
        <v>41</v>
      </c>
      <c r="AD3379" t="s">
        <v>26</v>
      </c>
      <c r="AE3379" t="s">
        <v>7290</v>
      </c>
      <c r="AF3379" t="s">
        <v>110</v>
      </c>
      <c r="AG3379">
        <v>77301</v>
      </c>
      <c r="AH3379" t="s">
        <v>111</v>
      </c>
      <c r="AI3379" t="s">
        <v>4523</v>
      </c>
      <c r="AJ3379" t="s">
        <v>46</v>
      </c>
      <c r="AK3379" t="s">
        <v>60</v>
      </c>
      <c r="AL3379" t="s">
        <v>7291</v>
      </c>
      <c r="AM3379">
        <v>111.672</v>
      </c>
      <c r="AN3379">
        <v>9</v>
      </c>
      <c r="AO3379">
        <v>0.2</v>
      </c>
      <c r="AP3379">
        <v>6.9794999999999998</v>
      </c>
      <c r="AQ3379">
        <f>YEAR(Table1[[#This Row],[Order Date]])</f>
        <v>2016</v>
      </c>
      <c r="AR3379" t="str">
        <f>TEXT(Table1[[#This Row],[Order Date]],"mmmm")</f>
        <v>November</v>
      </c>
      <c r="AS3379" t="str">
        <f>"Q"&amp;ROUNDUP(MONTH(Table1[[#This Row],[Order Date]])/3,0)</f>
        <v>Q4</v>
      </c>
      <c r="AT3379">
        <f>IF(Table1[[#This Row],[Sales]]=0,0,Table1[[#This Row],[Profit]]/Table1[[#This Row],[Sales]])</f>
        <v>6.25E-2</v>
      </c>
    </row>
    <row r="3380" spans="22:46" x14ac:dyDescent="0.3">
      <c r="V3380">
        <v>3379</v>
      </c>
      <c r="W3380" t="s">
        <v>7292</v>
      </c>
      <c r="X3380" s="1">
        <v>42811</v>
      </c>
      <c r="Y3380" t="s">
        <v>2787</v>
      </c>
      <c r="Z3380" t="s">
        <v>51</v>
      </c>
      <c r="AA3380" t="s">
        <v>1719</v>
      </c>
      <c r="AB3380" t="s">
        <v>1720</v>
      </c>
      <c r="AC3380" t="s">
        <v>108</v>
      </c>
      <c r="AD3380" t="s">
        <v>26</v>
      </c>
      <c r="AE3380" t="s">
        <v>203</v>
      </c>
      <c r="AF3380" t="s">
        <v>110</v>
      </c>
      <c r="AG3380">
        <v>77095</v>
      </c>
      <c r="AH3380" t="s">
        <v>111</v>
      </c>
      <c r="AI3380" t="s">
        <v>6602</v>
      </c>
      <c r="AJ3380" t="s">
        <v>46</v>
      </c>
      <c r="AK3380" t="s">
        <v>77</v>
      </c>
      <c r="AL3380" t="s">
        <v>6603</v>
      </c>
      <c r="AM3380">
        <v>13.776</v>
      </c>
      <c r="AN3380">
        <v>6</v>
      </c>
      <c r="AO3380">
        <v>0.8</v>
      </c>
      <c r="AP3380">
        <v>-22.041599999999999</v>
      </c>
      <c r="AQ3380">
        <f>YEAR(Table1[[#This Row],[Order Date]])</f>
        <v>2017</v>
      </c>
      <c r="AR3380" t="str">
        <f>TEXT(Table1[[#This Row],[Order Date]],"mmmm")</f>
        <v>March</v>
      </c>
      <c r="AS3380" t="str">
        <f>"Q"&amp;ROUNDUP(MONTH(Table1[[#This Row],[Order Date]])/3,0)</f>
        <v>Q1</v>
      </c>
      <c r="AT3380">
        <f>IF(Table1[[#This Row],[Sales]]=0,0,Table1[[#This Row],[Profit]]/Table1[[#This Row],[Sales]])</f>
        <v>-1.5999999999999999</v>
      </c>
    </row>
    <row r="3381" spans="22:46" x14ac:dyDescent="0.3">
      <c r="V3381">
        <v>3380</v>
      </c>
      <c r="W3381" t="s">
        <v>7292</v>
      </c>
      <c r="X3381" s="1">
        <v>42811</v>
      </c>
      <c r="Y3381" t="s">
        <v>2787</v>
      </c>
      <c r="Z3381" t="s">
        <v>51</v>
      </c>
      <c r="AA3381" t="s">
        <v>1719</v>
      </c>
      <c r="AB3381" t="s">
        <v>1720</v>
      </c>
      <c r="AC3381" t="s">
        <v>108</v>
      </c>
      <c r="AD3381" t="s">
        <v>26</v>
      </c>
      <c r="AE3381" t="s">
        <v>203</v>
      </c>
      <c r="AF3381" t="s">
        <v>110</v>
      </c>
      <c r="AG3381">
        <v>77095</v>
      </c>
      <c r="AH3381" t="s">
        <v>111</v>
      </c>
      <c r="AI3381" t="s">
        <v>7293</v>
      </c>
      <c r="AJ3381" t="s">
        <v>46</v>
      </c>
      <c r="AK3381" t="s">
        <v>94</v>
      </c>
      <c r="AL3381" t="s">
        <v>7294</v>
      </c>
      <c r="AM3381">
        <v>10.272</v>
      </c>
      <c r="AN3381">
        <v>3</v>
      </c>
      <c r="AO3381">
        <v>0.2</v>
      </c>
      <c r="AP3381">
        <v>3.21</v>
      </c>
      <c r="AQ3381">
        <f>YEAR(Table1[[#This Row],[Order Date]])</f>
        <v>2017</v>
      </c>
      <c r="AR3381" t="str">
        <f>TEXT(Table1[[#This Row],[Order Date]],"mmmm")</f>
        <v>March</v>
      </c>
      <c r="AS3381" t="str">
        <f>"Q"&amp;ROUNDUP(MONTH(Table1[[#This Row],[Order Date]])/3,0)</f>
        <v>Q1</v>
      </c>
      <c r="AT3381">
        <f>IF(Table1[[#This Row],[Sales]]=0,0,Table1[[#This Row],[Profit]]/Table1[[#This Row],[Sales]])</f>
        <v>0.3125</v>
      </c>
    </row>
    <row r="3382" spans="22:46" x14ac:dyDescent="0.3">
      <c r="V3382">
        <v>3381</v>
      </c>
      <c r="W3382" t="s">
        <v>7295</v>
      </c>
      <c r="X3382" s="1">
        <v>43062</v>
      </c>
      <c r="Y3382" t="s">
        <v>2117</v>
      </c>
      <c r="Z3382" t="s">
        <v>207</v>
      </c>
      <c r="AA3382" t="s">
        <v>1397</v>
      </c>
      <c r="AB3382" t="s">
        <v>1398</v>
      </c>
      <c r="AC3382" t="s">
        <v>25</v>
      </c>
      <c r="AD3382" t="s">
        <v>26</v>
      </c>
      <c r="AE3382" t="s">
        <v>158</v>
      </c>
      <c r="AF3382" t="s">
        <v>159</v>
      </c>
      <c r="AG3382">
        <v>19120</v>
      </c>
      <c r="AH3382" t="s">
        <v>160</v>
      </c>
      <c r="AI3382" t="s">
        <v>7296</v>
      </c>
      <c r="AJ3382" t="s">
        <v>31</v>
      </c>
      <c r="AK3382" t="s">
        <v>67</v>
      </c>
      <c r="AL3382" t="s">
        <v>7297</v>
      </c>
      <c r="AM3382">
        <v>24.047999999999998</v>
      </c>
      <c r="AN3382">
        <v>9</v>
      </c>
      <c r="AO3382">
        <v>0.2</v>
      </c>
      <c r="AP3382">
        <v>7.2144000000000004</v>
      </c>
      <c r="AQ3382">
        <f>YEAR(Table1[[#This Row],[Order Date]])</f>
        <v>2017</v>
      </c>
      <c r="AR3382" t="str">
        <f>TEXT(Table1[[#This Row],[Order Date]],"mmmm")</f>
        <v>November</v>
      </c>
      <c r="AS3382" t="str">
        <f>"Q"&amp;ROUNDUP(MONTH(Table1[[#This Row],[Order Date]])/3,0)</f>
        <v>Q4</v>
      </c>
      <c r="AT3382">
        <f>IF(Table1[[#This Row],[Sales]]=0,0,Table1[[#This Row],[Profit]]/Table1[[#This Row],[Sales]])</f>
        <v>0.30000000000000004</v>
      </c>
    </row>
    <row r="3383" spans="22:46" x14ac:dyDescent="0.3">
      <c r="V3383">
        <v>3382</v>
      </c>
      <c r="W3383" t="s">
        <v>7298</v>
      </c>
      <c r="X3383" s="1">
        <v>42974</v>
      </c>
      <c r="Y3383" t="s">
        <v>5089</v>
      </c>
      <c r="Z3383" t="s">
        <v>207</v>
      </c>
      <c r="AA3383" t="s">
        <v>3876</v>
      </c>
      <c r="AB3383" t="s">
        <v>3877</v>
      </c>
      <c r="AC3383" t="s">
        <v>41</v>
      </c>
      <c r="AD3383" t="s">
        <v>26</v>
      </c>
      <c r="AE3383" t="s">
        <v>1016</v>
      </c>
      <c r="AF3383" t="s">
        <v>55</v>
      </c>
      <c r="AG3383">
        <v>33614</v>
      </c>
      <c r="AH3383" t="s">
        <v>29</v>
      </c>
      <c r="AI3383" t="s">
        <v>662</v>
      </c>
      <c r="AJ3383" t="s">
        <v>46</v>
      </c>
      <c r="AK3383" t="s">
        <v>190</v>
      </c>
      <c r="AL3383" t="s">
        <v>663</v>
      </c>
      <c r="AM3383">
        <v>2.8959999999999999</v>
      </c>
      <c r="AN3383">
        <v>1</v>
      </c>
      <c r="AO3383">
        <v>0.2</v>
      </c>
      <c r="AP3383">
        <v>0.97740000000000005</v>
      </c>
      <c r="AQ3383">
        <f>YEAR(Table1[[#This Row],[Order Date]])</f>
        <v>2017</v>
      </c>
      <c r="AR3383" t="str">
        <f>TEXT(Table1[[#This Row],[Order Date]],"mmmm")</f>
        <v>August</v>
      </c>
      <c r="AS3383" t="str">
        <f>"Q"&amp;ROUNDUP(MONTH(Table1[[#This Row],[Order Date]])/3,0)</f>
        <v>Q3</v>
      </c>
      <c r="AT3383">
        <f>IF(Table1[[#This Row],[Sales]]=0,0,Table1[[#This Row],[Profit]]/Table1[[#This Row],[Sales]])</f>
        <v>0.33750000000000002</v>
      </c>
    </row>
    <row r="3384" spans="22:46" x14ac:dyDescent="0.3">
      <c r="V3384">
        <v>3383</v>
      </c>
      <c r="W3384" t="s">
        <v>7299</v>
      </c>
      <c r="X3384" s="1">
        <v>42342</v>
      </c>
      <c r="Y3384" s="1">
        <v>42259</v>
      </c>
      <c r="Z3384" t="s">
        <v>22</v>
      </c>
      <c r="AA3384" t="s">
        <v>3122</v>
      </c>
      <c r="AB3384" t="s">
        <v>3123</v>
      </c>
      <c r="AC3384" t="s">
        <v>25</v>
      </c>
      <c r="AD3384" t="s">
        <v>26</v>
      </c>
      <c r="AE3384" t="s">
        <v>300</v>
      </c>
      <c r="AF3384" t="s">
        <v>301</v>
      </c>
      <c r="AG3384">
        <v>10035</v>
      </c>
      <c r="AH3384" t="s">
        <v>160</v>
      </c>
      <c r="AI3384" t="s">
        <v>5963</v>
      </c>
      <c r="AJ3384" t="s">
        <v>46</v>
      </c>
      <c r="AK3384" t="s">
        <v>190</v>
      </c>
      <c r="AL3384" t="s">
        <v>5964</v>
      </c>
      <c r="AM3384">
        <v>17.940000000000001</v>
      </c>
      <c r="AN3384">
        <v>3</v>
      </c>
      <c r="AO3384">
        <v>0</v>
      </c>
      <c r="AP3384">
        <v>8.7905999999999995</v>
      </c>
      <c r="AQ3384">
        <f>YEAR(Table1[[#This Row],[Order Date]])</f>
        <v>2015</v>
      </c>
      <c r="AR3384" t="str">
        <f>TEXT(Table1[[#This Row],[Order Date]],"mmmm")</f>
        <v>December</v>
      </c>
      <c r="AS3384" t="str">
        <f>"Q"&amp;ROUNDUP(MONTH(Table1[[#This Row],[Order Date]])/3,0)</f>
        <v>Q4</v>
      </c>
      <c r="AT3384">
        <f>IF(Table1[[#This Row],[Sales]]=0,0,Table1[[#This Row],[Profit]]/Table1[[#This Row],[Sales]])</f>
        <v>0.48999999999999994</v>
      </c>
    </row>
    <row r="3385" spans="22:46" x14ac:dyDescent="0.3">
      <c r="V3385">
        <v>3384</v>
      </c>
      <c r="W3385" t="s">
        <v>7299</v>
      </c>
      <c r="X3385" s="1">
        <v>42342</v>
      </c>
      <c r="Y3385" s="1">
        <v>42259</v>
      </c>
      <c r="Z3385" t="s">
        <v>22</v>
      </c>
      <c r="AA3385" t="s">
        <v>3122</v>
      </c>
      <c r="AB3385" t="s">
        <v>3123</v>
      </c>
      <c r="AC3385" t="s">
        <v>25</v>
      </c>
      <c r="AD3385" t="s">
        <v>26</v>
      </c>
      <c r="AE3385" t="s">
        <v>300</v>
      </c>
      <c r="AF3385" t="s">
        <v>301</v>
      </c>
      <c r="AG3385">
        <v>10035</v>
      </c>
      <c r="AH3385" t="s">
        <v>160</v>
      </c>
      <c r="AI3385" t="s">
        <v>7300</v>
      </c>
      <c r="AJ3385" t="s">
        <v>31</v>
      </c>
      <c r="AK3385" t="s">
        <v>35</v>
      </c>
      <c r="AL3385" t="s">
        <v>7301</v>
      </c>
      <c r="AM3385">
        <v>384.17399999999998</v>
      </c>
      <c r="AN3385">
        <v>7</v>
      </c>
      <c r="AO3385">
        <v>0.1</v>
      </c>
      <c r="AP3385">
        <v>29.880199999999999</v>
      </c>
      <c r="AQ3385">
        <f>YEAR(Table1[[#This Row],[Order Date]])</f>
        <v>2015</v>
      </c>
      <c r="AR3385" t="str">
        <f>TEXT(Table1[[#This Row],[Order Date]],"mmmm")</f>
        <v>December</v>
      </c>
      <c r="AS3385" t="str">
        <f>"Q"&amp;ROUNDUP(MONTH(Table1[[#This Row],[Order Date]])/3,0)</f>
        <v>Q4</v>
      </c>
      <c r="AT3385">
        <f>IF(Table1[[#This Row],[Sales]]=0,0,Table1[[#This Row],[Profit]]/Table1[[#This Row],[Sales]])</f>
        <v>7.7777777777777779E-2</v>
      </c>
    </row>
    <row r="3386" spans="22:46" x14ac:dyDescent="0.3">
      <c r="V3386">
        <v>3385</v>
      </c>
      <c r="W3386" t="s">
        <v>7299</v>
      </c>
      <c r="X3386" s="1">
        <v>42342</v>
      </c>
      <c r="Y3386" s="1">
        <v>42259</v>
      </c>
      <c r="Z3386" t="s">
        <v>22</v>
      </c>
      <c r="AA3386" t="s">
        <v>3122</v>
      </c>
      <c r="AB3386" t="s">
        <v>3123</v>
      </c>
      <c r="AC3386" t="s">
        <v>25</v>
      </c>
      <c r="AD3386" t="s">
        <v>26</v>
      </c>
      <c r="AE3386" t="s">
        <v>300</v>
      </c>
      <c r="AF3386" t="s">
        <v>301</v>
      </c>
      <c r="AG3386">
        <v>10035</v>
      </c>
      <c r="AH3386" t="s">
        <v>160</v>
      </c>
      <c r="AI3386" t="s">
        <v>3972</v>
      </c>
      <c r="AJ3386" t="s">
        <v>73</v>
      </c>
      <c r="AK3386" t="s">
        <v>74</v>
      </c>
      <c r="AL3386" t="s">
        <v>3973</v>
      </c>
      <c r="AM3386">
        <v>1799.75</v>
      </c>
      <c r="AN3386">
        <v>5</v>
      </c>
      <c r="AO3386">
        <v>0</v>
      </c>
      <c r="AP3386">
        <v>539.92499999999995</v>
      </c>
      <c r="AQ3386">
        <f>YEAR(Table1[[#This Row],[Order Date]])</f>
        <v>2015</v>
      </c>
      <c r="AR3386" t="str">
        <f>TEXT(Table1[[#This Row],[Order Date]],"mmmm")</f>
        <v>December</v>
      </c>
      <c r="AS3386" t="str">
        <f>"Q"&amp;ROUNDUP(MONTH(Table1[[#This Row],[Order Date]])/3,0)</f>
        <v>Q4</v>
      </c>
      <c r="AT3386">
        <f>IF(Table1[[#This Row],[Sales]]=0,0,Table1[[#This Row],[Profit]]/Table1[[#This Row],[Sales]])</f>
        <v>0.3</v>
      </c>
    </row>
    <row r="3387" spans="22:46" x14ac:dyDescent="0.3">
      <c r="V3387">
        <v>3386</v>
      </c>
      <c r="W3387" t="s">
        <v>7302</v>
      </c>
      <c r="X3387" s="1">
        <v>43015</v>
      </c>
      <c r="Y3387" s="1">
        <v>43049</v>
      </c>
      <c r="Z3387" t="s">
        <v>51</v>
      </c>
      <c r="AA3387" t="s">
        <v>6596</v>
      </c>
      <c r="AB3387" t="s">
        <v>6597</v>
      </c>
      <c r="AC3387" t="s">
        <v>108</v>
      </c>
      <c r="AD3387" t="s">
        <v>26</v>
      </c>
      <c r="AE3387" t="s">
        <v>528</v>
      </c>
      <c r="AF3387" t="s">
        <v>92</v>
      </c>
      <c r="AG3387">
        <v>28205</v>
      </c>
      <c r="AH3387" t="s">
        <v>29</v>
      </c>
      <c r="AI3387" t="s">
        <v>1141</v>
      </c>
      <c r="AJ3387" t="s">
        <v>46</v>
      </c>
      <c r="AK3387" t="s">
        <v>60</v>
      </c>
      <c r="AL3387" t="s">
        <v>1142</v>
      </c>
      <c r="AM3387">
        <v>580.67200000000003</v>
      </c>
      <c r="AN3387">
        <v>4</v>
      </c>
      <c r="AO3387">
        <v>0.2</v>
      </c>
      <c r="AP3387">
        <v>65.325599999999994</v>
      </c>
      <c r="AQ3387">
        <f>YEAR(Table1[[#This Row],[Order Date]])</f>
        <v>2017</v>
      </c>
      <c r="AR3387" t="str">
        <f>TEXT(Table1[[#This Row],[Order Date]],"mmmm")</f>
        <v>October</v>
      </c>
      <c r="AS3387" t="str">
        <f>"Q"&amp;ROUNDUP(MONTH(Table1[[#This Row],[Order Date]])/3,0)</f>
        <v>Q4</v>
      </c>
      <c r="AT3387">
        <f>IF(Table1[[#This Row],[Sales]]=0,0,Table1[[#This Row],[Profit]]/Table1[[#This Row],[Sales]])</f>
        <v>0.11249999999999999</v>
      </c>
    </row>
    <row r="3388" spans="22:46" x14ac:dyDescent="0.3">
      <c r="V3388">
        <v>3387</v>
      </c>
      <c r="W3388" t="s">
        <v>7302</v>
      </c>
      <c r="X3388" s="1">
        <v>43015</v>
      </c>
      <c r="Y3388" s="1">
        <v>43049</v>
      </c>
      <c r="Z3388" t="s">
        <v>51</v>
      </c>
      <c r="AA3388" t="s">
        <v>6596</v>
      </c>
      <c r="AB3388" t="s">
        <v>6597</v>
      </c>
      <c r="AC3388" t="s">
        <v>108</v>
      </c>
      <c r="AD3388" t="s">
        <v>26</v>
      </c>
      <c r="AE3388" t="s">
        <v>528</v>
      </c>
      <c r="AF3388" t="s">
        <v>92</v>
      </c>
      <c r="AG3388">
        <v>28205</v>
      </c>
      <c r="AH3388" t="s">
        <v>29</v>
      </c>
      <c r="AI3388" t="s">
        <v>2409</v>
      </c>
      <c r="AJ3388" t="s">
        <v>46</v>
      </c>
      <c r="AK3388" t="s">
        <v>303</v>
      </c>
      <c r="AL3388" t="s">
        <v>633</v>
      </c>
      <c r="AM3388">
        <v>18.936</v>
      </c>
      <c r="AN3388">
        <v>3</v>
      </c>
      <c r="AO3388">
        <v>0.2</v>
      </c>
      <c r="AP3388">
        <v>5.9175000000000004</v>
      </c>
      <c r="AQ3388">
        <f>YEAR(Table1[[#This Row],[Order Date]])</f>
        <v>2017</v>
      </c>
      <c r="AR3388" t="str">
        <f>TEXT(Table1[[#This Row],[Order Date]],"mmmm")</f>
        <v>October</v>
      </c>
      <c r="AS3388" t="str">
        <f>"Q"&amp;ROUNDUP(MONTH(Table1[[#This Row],[Order Date]])/3,0)</f>
        <v>Q4</v>
      </c>
      <c r="AT3388">
        <f>IF(Table1[[#This Row],[Sales]]=0,0,Table1[[#This Row],[Profit]]/Table1[[#This Row],[Sales]])</f>
        <v>0.3125</v>
      </c>
    </row>
    <row r="3389" spans="22:46" x14ac:dyDescent="0.3">
      <c r="V3389">
        <v>3388</v>
      </c>
      <c r="W3389" t="s">
        <v>7302</v>
      </c>
      <c r="X3389" s="1">
        <v>43015</v>
      </c>
      <c r="Y3389" s="1">
        <v>43049</v>
      </c>
      <c r="Z3389" t="s">
        <v>51</v>
      </c>
      <c r="AA3389" t="s">
        <v>6596</v>
      </c>
      <c r="AB3389" t="s">
        <v>6597</v>
      </c>
      <c r="AC3389" t="s">
        <v>108</v>
      </c>
      <c r="AD3389" t="s">
        <v>26</v>
      </c>
      <c r="AE3389" t="s">
        <v>528</v>
      </c>
      <c r="AF3389" t="s">
        <v>92</v>
      </c>
      <c r="AG3389">
        <v>28205</v>
      </c>
      <c r="AH3389" t="s">
        <v>29</v>
      </c>
      <c r="AI3389" t="s">
        <v>3844</v>
      </c>
      <c r="AJ3389" t="s">
        <v>73</v>
      </c>
      <c r="AK3389" t="s">
        <v>74</v>
      </c>
      <c r="AL3389" t="s">
        <v>3845</v>
      </c>
      <c r="AM3389">
        <v>222.38399999999999</v>
      </c>
      <c r="AN3389">
        <v>2</v>
      </c>
      <c r="AO3389">
        <v>0.2</v>
      </c>
      <c r="AP3389">
        <v>16.678799999999999</v>
      </c>
      <c r="AQ3389">
        <f>YEAR(Table1[[#This Row],[Order Date]])</f>
        <v>2017</v>
      </c>
      <c r="AR3389" t="str">
        <f>TEXT(Table1[[#This Row],[Order Date]],"mmmm")</f>
        <v>October</v>
      </c>
      <c r="AS3389" t="str">
        <f>"Q"&amp;ROUNDUP(MONTH(Table1[[#This Row],[Order Date]])/3,0)</f>
        <v>Q4</v>
      </c>
      <c r="AT3389">
        <f>IF(Table1[[#This Row],[Sales]]=0,0,Table1[[#This Row],[Profit]]/Table1[[#This Row],[Sales]])</f>
        <v>7.4999999999999997E-2</v>
      </c>
    </row>
    <row r="3390" spans="22:46" x14ac:dyDescent="0.3">
      <c r="V3390">
        <v>3389</v>
      </c>
      <c r="W3390" t="s">
        <v>7302</v>
      </c>
      <c r="X3390" s="1">
        <v>43015</v>
      </c>
      <c r="Y3390" s="1">
        <v>43049</v>
      </c>
      <c r="Z3390" t="s">
        <v>51</v>
      </c>
      <c r="AA3390" t="s">
        <v>6596</v>
      </c>
      <c r="AB3390" t="s">
        <v>6597</v>
      </c>
      <c r="AC3390" t="s">
        <v>108</v>
      </c>
      <c r="AD3390" t="s">
        <v>26</v>
      </c>
      <c r="AE3390" t="s">
        <v>528</v>
      </c>
      <c r="AF3390" t="s">
        <v>92</v>
      </c>
      <c r="AG3390">
        <v>28205</v>
      </c>
      <c r="AH3390" t="s">
        <v>29</v>
      </c>
      <c r="AI3390" t="s">
        <v>4000</v>
      </c>
      <c r="AJ3390" t="s">
        <v>46</v>
      </c>
      <c r="AK3390" t="s">
        <v>77</v>
      </c>
      <c r="AL3390" t="s">
        <v>4001</v>
      </c>
      <c r="AM3390">
        <v>50.454000000000001</v>
      </c>
      <c r="AN3390">
        <v>6</v>
      </c>
      <c r="AO3390">
        <v>0.7</v>
      </c>
      <c r="AP3390">
        <v>-33.636000000000003</v>
      </c>
      <c r="AQ3390">
        <f>YEAR(Table1[[#This Row],[Order Date]])</f>
        <v>2017</v>
      </c>
      <c r="AR3390" t="str">
        <f>TEXT(Table1[[#This Row],[Order Date]],"mmmm")</f>
        <v>October</v>
      </c>
      <c r="AS3390" t="str">
        <f>"Q"&amp;ROUNDUP(MONTH(Table1[[#This Row],[Order Date]])/3,0)</f>
        <v>Q4</v>
      </c>
      <c r="AT3390">
        <f>IF(Table1[[#This Row],[Sales]]=0,0,Table1[[#This Row],[Profit]]/Table1[[#This Row],[Sales]])</f>
        <v>-0.66666666666666674</v>
      </c>
    </row>
    <row r="3391" spans="22:46" x14ac:dyDescent="0.3">
      <c r="V3391">
        <v>3390</v>
      </c>
      <c r="W3391" t="s">
        <v>7302</v>
      </c>
      <c r="X3391" s="1">
        <v>43015</v>
      </c>
      <c r="Y3391" s="1">
        <v>43049</v>
      </c>
      <c r="Z3391" t="s">
        <v>51</v>
      </c>
      <c r="AA3391" t="s">
        <v>6596</v>
      </c>
      <c r="AB3391" t="s">
        <v>6597</v>
      </c>
      <c r="AC3391" t="s">
        <v>108</v>
      </c>
      <c r="AD3391" t="s">
        <v>26</v>
      </c>
      <c r="AE3391" t="s">
        <v>528</v>
      </c>
      <c r="AF3391" t="s">
        <v>92</v>
      </c>
      <c r="AG3391">
        <v>28205</v>
      </c>
      <c r="AH3391" t="s">
        <v>29</v>
      </c>
      <c r="AI3391" t="s">
        <v>4303</v>
      </c>
      <c r="AJ3391" t="s">
        <v>31</v>
      </c>
      <c r="AK3391" t="s">
        <v>57</v>
      </c>
      <c r="AL3391" t="s">
        <v>3702</v>
      </c>
      <c r="AM3391">
        <v>154.76400000000001</v>
      </c>
      <c r="AN3391">
        <v>3</v>
      </c>
      <c r="AO3391">
        <v>0.4</v>
      </c>
      <c r="AP3391">
        <v>-36.111600000000003</v>
      </c>
      <c r="AQ3391">
        <f>YEAR(Table1[[#This Row],[Order Date]])</f>
        <v>2017</v>
      </c>
      <c r="AR3391" t="str">
        <f>TEXT(Table1[[#This Row],[Order Date]],"mmmm")</f>
        <v>October</v>
      </c>
      <c r="AS3391" t="str">
        <f>"Q"&amp;ROUNDUP(MONTH(Table1[[#This Row],[Order Date]])/3,0)</f>
        <v>Q4</v>
      </c>
      <c r="AT3391">
        <f>IF(Table1[[#This Row],[Sales]]=0,0,Table1[[#This Row],[Profit]]/Table1[[#This Row],[Sales]])</f>
        <v>-0.23333333333333334</v>
      </c>
    </row>
    <row r="3392" spans="22:46" x14ac:dyDescent="0.3">
      <c r="V3392">
        <v>3391</v>
      </c>
      <c r="W3392" t="s">
        <v>7303</v>
      </c>
      <c r="X3392" s="1">
        <v>42819</v>
      </c>
      <c r="Y3392" t="s">
        <v>7304</v>
      </c>
      <c r="Z3392" t="s">
        <v>22</v>
      </c>
      <c r="AA3392" t="s">
        <v>5322</v>
      </c>
      <c r="AB3392" t="s">
        <v>5323</v>
      </c>
      <c r="AC3392" t="s">
        <v>25</v>
      </c>
      <c r="AD3392" t="s">
        <v>26</v>
      </c>
      <c r="AE3392" t="s">
        <v>923</v>
      </c>
      <c r="AF3392" t="s">
        <v>110</v>
      </c>
      <c r="AG3392">
        <v>75081</v>
      </c>
      <c r="AH3392" t="s">
        <v>111</v>
      </c>
      <c r="AI3392" t="s">
        <v>6653</v>
      </c>
      <c r="AJ3392" t="s">
        <v>46</v>
      </c>
      <c r="AK3392" t="s">
        <v>94</v>
      </c>
      <c r="AL3392" t="s">
        <v>6654</v>
      </c>
      <c r="AM3392">
        <v>6.8479999999999999</v>
      </c>
      <c r="AN3392">
        <v>2</v>
      </c>
      <c r="AO3392">
        <v>0.2</v>
      </c>
      <c r="AP3392">
        <v>2.14</v>
      </c>
      <c r="AQ3392">
        <f>YEAR(Table1[[#This Row],[Order Date]])</f>
        <v>2017</v>
      </c>
      <c r="AR3392" t="str">
        <f>TEXT(Table1[[#This Row],[Order Date]],"mmmm")</f>
        <v>March</v>
      </c>
      <c r="AS3392" t="str">
        <f>"Q"&amp;ROUNDUP(MONTH(Table1[[#This Row],[Order Date]])/3,0)</f>
        <v>Q1</v>
      </c>
      <c r="AT3392">
        <f>IF(Table1[[#This Row],[Sales]]=0,0,Table1[[#This Row],[Profit]]/Table1[[#This Row],[Sales]])</f>
        <v>0.3125</v>
      </c>
    </row>
    <row r="3393" spans="22:46" x14ac:dyDescent="0.3">
      <c r="V3393">
        <v>3392</v>
      </c>
      <c r="W3393" t="s">
        <v>7305</v>
      </c>
      <c r="X3393" s="1">
        <v>41860</v>
      </c>
      <c r="Y3393" t="s">
        <v>7306</v>
      </c>
      <c r="Z3393" t="s">
        <v>51</v>
      </c>
      <c r="AA3393" t="s">
        <v>3543</v>
      </c>
      <c r="AB3393" t="s">
        <v>3544</v>
      </c>
      <c r="AC3393" t="s">
        <v>108</v>
      </c>
      <c r="AD3393" t="s">
        <v>26</v>
      </c>
      <c r="AE3393" t="s">
        <v>99</v>
      </c>
      <c r="AF3393" t="s">
        <v>100</v>
      </c>
      <c r="AG3393">
        <v>98103</v>
      </c>
      <c r="AH3393" t="s">
        <v>44</v>
      </c>
      <c r="AI3393" t="s">
        <v>2807</v>
      </c>
      <c r="AJ3393" t="s">
        <v>73</v>
      </c>
      <c r="AK3393" t="s">
        <v>74</v>
      </c>
      <c r="AL3393" t="s">
        <v>2808</v>
      </c>
      <c r="AM3393">
        <v>1091.1679999999999</v>
      </c>
      <c r="AN3393">
        <v>4</v>
      </c>
      <c r="AO3393">
        <v>0.2</v>
      </c>
      <c r="AP3393">
        <v>68.197999999999993</v>
      </c>
      <c r="AQ3393">
        <f>YEAR(Table1[[#This Row],[Order Date]])</f>
        <v>2014</v>
      </c>
      <c r="AR3393" t="str">
        <f>TEXT(Table1[[#This Row],[Order Date]],"mmmm")</f>
        <v>August</v>
      </c>
      <c r="AS3393" t="str">
        <f>"Q"&amp;ROUNDUP(MONTH(Table1[[#This Row],[Order Date]])/3,0)</f>
        <v>Q3</v>
      </c>
      <c r="AT3393">
        <f>IF(Table1[[#This Row],[Sales]]=0,0,Table1[[#This Row],[Profit]]/Table1[[#This Row],[Sales]])</f>
        <v>6.25E-2</v>
      </c>
    </row>
    <row r="3394" spans="22:46" x14ac:dyDescent="0.3">
      <c r="V3394">
        <v>3393</v>
      </c>
      <c r="W3394" t="s">
        <v>7305</v>
      </c>
      <c r="X3394" s="1">
        <v>41860</v>
      </c>
      <c r="Y3394" t="s">
        <v>7306</v>
      </c>
      <c r="Z3394" t="s">
        <v>51</v>
      </c>
      <c r="AA3394" t="s">
        <v>3543</v>
      </c>
      <c r="AB3394" t="s">
        <v>3544</v>
      </c>
      <c r="AC3394" t="s">
        <v>108</v>
      </c>
      <c r="AD3394" t="s">
        <v>26</v>
      </c>
      <c r="AE3394" t="s">
        <v>99</v>
      </c>
      <c r="AF3394" t="s">
        <v>100</v>
      </c>
      <c r="AG3394">
        <v>98103</v>
      </c>
      <c r="AH3394" t="s">
        <v>44</v>
      </c>
      <c r="AI3394" t="s">
        <v>4813</v>
      </c>
      <c r="AJ3394" t="s">
        <v>73</v>
      </c>
      <c r="AK3394" t="s">
        <v>74</v>
      </c>
      <c r="AL3394" t="s">
        <v>4814</v>
      </c>
      <c r="AM3394">
        <v>219.16800000000001</v>
      </c>
      <c r="AN3394">
        <v>2</v>
      </c>
      <c r="AO3394">
        <v>0.2</v>
      </c>
      <c r="AP3394">
        <v>-43.833599999999997</v>
      </c>
      <c r="AQ3394">
        <f>YEAR(Table1[[#This Row],[Order Date]])</f>
        <v>2014</v>
      </c>
      <c r="AR3394" t="str">
        <f>TEXT(Table1[[#This Row],[Order Date]],"mmmm")</f>
        <v>August</v>
      </c>
      <c r="AS3394" t="str">
        <f>"Q"&amp;ROUNDUP(MONTH(Table1[[#This Row],[Order Date]])/3,0)</f>
        <v>Q3</v>
      </c>
      <c r="AT3394">
        <f>IF(Table1[[#This Row],[Sales]]=0,0,Table1[[#This Row],[Profit]]/Table1[[#This Row],[Sales]])</f>
        <v>-0.19999999999999998</v>
      </c>
    </row>
    <row r="3395" spans="22:46" x14ac:dyDescent="0.3">
      <c r="V3395">
        <v>3394</v>
      </c>
      <c r="W3395" t="s">
        <v>7307</v>
      </c>
      <c r="X3395" s="1">
        <v>41965</v>
      </c>
      <c r="Y3395" t="s">
        <v>4687</v>
      </c>
      <c r="Z3395" t="s">
        <v>207</v>
      </c>
      <c r="AA3395" t="s">
        <v>7188</v>
      </c>
      <c r="AB3395" t="s">
        <v>7189</v>
      </c>
      <c r="AC3395" t="s">
        <v>25</v>
      </c>
      <c r="AD3395" t="s">
        <v>26</v>
      </c>
      <c r="AE3395" t="s">
        <v>678</v>
      </c>
      <c r="AF3395" t="s">
        <v>110</v>
      </c>
      <c r="AG3395">
        <v>77506</v>
      </c>
      <c r="AH3395" t="s">
        <v>111</v>
      </c>
      <c r="AI3395" t="s">
        <v>4426</v>
      </c>
      <c r="AJ3395" t="s">
        <v>46</v>
      </c>
      <c r="AK3395" t="s">
        <v>77</v>
      </c>
      <c r="AL3395" t="s">
        <v>4427</v>
      </c>
      <c r="AM3395">
        <v>6.9279999999999999</v>
      </c>
      <c r="AN3395">
        <v>1</v>
      </c>
      <c r="AO3395">
        <v>0.8</v>
      </c>
      <c r="AP3395">
        <v>-11.0848</v>
      </c>
      <c r="AQ3395">
        <f>YEAR(Table1[[#This Row],[Order Date]])</f>
        <v>2014</v>
      </c>
      <c r="AR3395" t="str">
        <f>TEXT(Table1[[#This Row],[Order Date]],"mmmm")</f>
        <v>November</v>
      </c>
      <c r="AS3395" t="str">
        <f>"Q"&amp;ROUNDUP(MONTH(Table1[[#This Row],[Order Date]])/3,0)</f>
        <v>Q4</v>
      </c>
      <c r="AT3395">
        <f>IF(Table1[[#This Row],[Sales]]=0,0,Table1[[#This Row],[Profit]]/Table1[[#This Row],[Sales]])</f>
        <v>-1.5999999999999999</v>
      </c>
    </row>
    <row r="3396" spans="22:46" x14ac:dyDescent="0.3">
      <c r="V3396">
        <v>3395</v>
      </c>
      <c r="W3396" t="s">
        <v>7308</v>
      </c>
      <c r="X3396" s="1">
        <v>42896</v>
      </c>
      <c r="Y3396" s="1">
        <v>43014</v>
      </c>
      <c r="Z3396" t="s">
        <v>1450</v>
      </c>
      <c r="AA3396" t="s">
        <v>4609</v>
      </c>
      <c r="AB3396" t="s">
        <v>4610</v>
      </c>
      <c r="AC3396" t="s">
        <v>25</v>
      </c>
      <c r="AD3396" t="s">
        <v>26</v>
      </c>
      <c r="AE3396" t="s">
        <v>158</v>
      </c>
      <c r="AF3396" t="s">
        <v>159</v>
      </c>
      <c r="AG3396">
        <v>19143</v>
      </c>
      <c r="AH3396" t="s">
        <v>160</v>
      </c>
      <c r="AI3396" t="s">
        <v>5969</v>
      </c>
      <c r="AJ3396" t="s">
        <v>46</v>
      </c>
      <c r="AK3396" t="s">
        <v>94</v>
      </c>
      <c r="AL3396" t="s">
        <v>5970</v>
      </c>
      <c r="AM3396">
        <v>40.031999999999996</v>
      </c>
      <c r="AN3396">
        <v>6</v>
      </c>
      <c r="AO3396">
        <v>0.2</v>
      </c>
      <c r="AP3396">
        <v>15.012</v>
      </c>
      <c r="AQ3396">
        <f>YEAR(Table1[[#This Row],[Order Date]])</f>
        <v>2017</v>
      </c>
      <c r="AR3396" t="str">
        <f>TEXT(Table1[[#This Row],[Order Date]],"mmmm")</f>
        <v>June</v>
      </c>
      <c r="AS3396" t="str">
        <f>"Q"&amp;ROUNDUP(MONTH(Table1[[#This Row],[Order Date]])/3,0)</f>
        <v>Q2</v>
      </c>
      <c r="AT3396">
        <f>IF(Table1[[#This Row],[Sales]]=0,0,Table1[[#This Row],[Profit]]/Table1[[#This Row],[Sales]])</f>
        <v>0.37500000000000006</v>
      </c>
    </row>
    <row r="3397" spans="22:46" x14ac:dyDescent="0.3">
      <c r="V3397">
        <v>3396</v>
      </c>
      <c r="W3397" t="s">
        <v>7309</v>
      </c>
      <c r="X3397" s="1">
        <v>42917</v>
      </c>
      <c r="Y3397" s="1">
        <v>42954</v>
      </c>
      <c r="Z3397" t="s">
        <v>51</v>
      </c>
      <c r="AA3397" t="s">
        <v>5706</v>
      </c>
      <c r="AB3397" t="s">
        <v>5707</v>
      </c>
      <c r="AC3397" t="s">
        <v>108</v>
      </c>
      <c r="AD3397" t="s">
        <v>26</v>
      </c>
      <c r="AE3397" t="s">
        <v>4914</v>
      </c>
      <c r="AF3397" t="s">
        <v>287</v>
      </c>
      <c r="AG3397">
        <v>46203</v>
      </c>
      <c r="AH3397" t="s">
        <v>111</v>
      </c>
      <c r="AI3397" t="s">
        <v>6683</v>
      </c>
      <c r="AJ3397" t="s">
        <v>46</v>
      </c>
      <c r="AK3397" t="s">
        <v>60</v>
      </c>
      <c r="AL3397" t="s">
        <v>6684</v>
      </c>
      <c r="AM3397">
        <v>443.92</v>
      </c>
      <c r="AN3397">
        <v>4</v>
      </c>
      <c r="AO3397">
        <v>0</v>
      </c>
      <c r="AP3397">
        <v>13.317600000000001</v>
      </c>
      <c r="AQ3397">
        <f>YEAR(Table1[[#This Row],[Order Date]])</f>
        <v>2017</v>
      </c>
      <c r="AR3397" t="str">
        <f>TEXT(Table1[[#This Row],[Order Date]],"mmmm")</f>
        <v>July</v>
      </c>
      <c r="AS3397" t="str">
        <f>"Q"&amp;ROUNDUP(MONTH(Table1[[#This Row],[Order Date]])/3,0)</f>
        <v>Q3</v>
      </c>
      <c r="AT3397">
        <f>IF(Table1[[#This Row],[Sales]]=0,0,Table1[[#This Row],[Profit]]/Table1[[#This Row],[Sales]])</f>
        <v>0.03</v>
      </c>
    </row>
    <row r="3398" spans="22:46" x14ac:dyDescent="0.3">
      <c r="V3398">
        <v>3397</v>
      </c>
      <c r="W3398" t="s">
        <v>7309</v>
      </c>
      <c r="X3398" s="1">
        <v>42917</v>
      </c>
      <c r="Y3398" s="1">
        <v>42954</v>
      </c>
      <c r="Z3398" t="s">
        <v>51</v>
      </c>
      <c r="AA3398" t="s">
        <v>5706</v>
      </c>
      <c r="AB3398" t="s">
        <v>5707</v>
      </c>
      <c r="AC3398" t="s">
        <v>108</v>
      </c>
      <c r="AD3398" t="s">
        <v>26</v>
      </c>
      <c r="AE3398" t="s">
        <v>4914</v>
      </c>
      <c r="AF3398" t="s">
        <v>287</v>
      </c>
      <c r="AG3398">
        <v>46203</v>
      </c>
      <c r="AH3398" t="s">
        <v>111</v>
      </c>
      <c r="AI3398" t="s">
        <v>101</v>
      </c>
      <c r="AJ3398" t="s">
        <v>46</v>
      </c>
      <c r="AK3398" t="s">
        <v>77</v>
      </c>
      <c r="AL3398" t="s">
        <v>102</v>
      </c>
      <c r="AM3398">
        <v>169.99</v>
      </c>
      <c r="AN3398">
        <v>1</v>
      </c>
      <c r="AO3398">
        <v>0</v>
      </c>
      <c r="AP3398">
        <v>78.195400000000006</v>
      </c>
      <c r="AQ3398">
        <f>YEAR(Table1[[#This Row],[Order Date]])</f>
        <v>2017</v>
      </c>
      <c r="AR3398" t="str">
        <f>TEXT(Table1[[#This Row],[Order Date]],"mmmm")</f>
        <v>July</v>
      </c>
      <c r="AS3398" t="str">
        <f>"Q"&amp;ROUNDUP(MONTH(Table1[[#This Row],[Order Date]])/3,0)</f>
        <v>Q3</v>
      </c>
      <c r="AT3398">
        <f>IF(Table1[[#This Row],[Sales]]=0,0,Table1[[#This Row],[Profit]]/Table1[[#This Row],[Sales]])</f>
        <v>0.46</v>
      </c>
    </row>
    <row r="3399" spans="22:46" x14ac:dyDescent="0.3">
      <c r="V3399">
        <v>3398</v>
      </c>
      <c r="W3399" t="s">
        <v>7309</v>
      </c>
      <c r="X3399" s="1">
        <v>42917</v>
      </c>
      <c r="Y3399" s="1">
        <v>42954</v>
      </c>
      <c r="Z3399" t="s">
        <v>51</v>
      </c>
      <c r="AA3399" t="s">
        <v>5706</v>
      </c>
      <c r="AB3399" t="s">
        <v>5707</v>
      </c>
      <c r="AC3399" t="s">
        <v>108</v>
      </c>
      <c r="AD3399" t="s">
        <v>26</v>
      </c>
      <c r="AE3399" t="s">
        <v>4914</v>
      </c>
      <c r="AF3399" t="s">
        <v>287</v>
      </c>
      <c r="AG3399">
        <v>46203</v>
      </c>
      <c r="AH3399" t="s">
        <v>111</v>
      </c>
      <c r="AI3399" t="s">
        <v>2138</v>
      </c>
      <c r="AJ3399" t="s">
        <v>46</v>
      </c>
      <c r="AK3399" t="s">
        <v>94</v>
      </c>
      <c r="AL3399" t="s">
        <v>2139</v>
      </c>
      <c r="AM3399">
        <v>25.92</v>
      </c>
      <c r="AN3399">
        <v>4</v>
      </c>
      <c r="AO3399">
        <v>0</v>
      </c>
      <c r="AP3399">
        <v>12.441599999999999</v>
      </c>
      <c r="AQ3399">
        <f>YEAR(Table1[[#This Row],[Order Date]])</f>
        <v>2017</v>
      </c>
      <c r="AR3399" t="str">
        <f>TEXT(Table1[[#This Row],[Order Date]],"mmmm")</f>
        <v>July</v>
      </c>
      <c r="AS3399" t="str">
        <f>"Q"&amp;ROUNDUP(MONTH(Table1[[#This Row],[Order Date]])/3,0)</f>
        <v>Q3</v>
      </c>
      <c r="AT3399">
        <f>IF(Table1[[#This Row],[Sales]]=0,0,Table1[[#This Row],[Profit]]/Table1[[#This Row],[Sales]])</f>
        <v>0.47999999999999993</v>
      </c>
    </row>
    <row r="3400" spans="22:46" x14ac:dyDescent="0.3">
      <c r="V3400">
        <v>3399</v>
      </c>
      <c r="W3400" t="s">
        <v>7310</v>
      </c>
      <c r="X3400" s="1">
        <v>41964</v>
      </c>
      <c r="Y3400" t="s">
        <v>396</v>
      </c>
      <c r="Z3400" t="s">
        <v>51</v>
      </c>
      <c r="AA3400" t="s">
        <v>7311</v>
      </c>
      <c r="AB3400" t="s">
        <v>7312</v>
      </c>
      <c r="AC3400" t="s">
        <v>41</v>
      </c>
      <c r="AD3400" t="s">
        <v>26</v>
      </c>
      <c r="AE3400" t="s">
        <v>1646</v>
      </c>
      <c r="AF3400" t="s">
        <v>28</v>
      </c>
      <c r="AG3400">
        <v>40475</v>
      </c>
      <c r="AH3400" t="s">
        <v>29</v>
      </c>
      <c r="AI3400" t="s">
        <v>3018</v>
      </c>
      <c r="AJ3400" t="s">
        <v>73</v>
      </c>
      <c r="AK3400" t="s">
        <v>74</v>
      </c>
      <c r="AL3400" t="s">
        <v>3019</v>
      </c>
      <c r="AM3400">
        <v>36.99</v>
      </c>
      <c r="AN3400">
        <v>1</v>
      </c>
      <c r="AO3400">
        <v>0</v>
      </c>
      <c r="AP3400">
        <v>9.9872999999999994</v>
      </c>
      <c r="AQ3400">
        <f>YEAR(Table1[[#This Row],[Order Date]])</f>
        <v>2014</v>
      </c>
      <c r="AR3400" t="str">
        <f>TEXT(Table1[[#This Row],[Order Date]],"mmmm")</f>
        <v>November</v>
      </c>
      <c r="AS3400" t="str">
        <f>"Q"&amp;ROUNDUP(MONTH(Table1[[#This Row],[Order Date]])/3,0)</f>
        <v>Q4</v>
      </c>
      <c r="AT3400">
        <f>IF(Table1[[#This Row],[Sales]]=0,0,Table1[[#This Row],[Profit]]/Table1[[#This Row],[Sales]])</f>
        <v>0.26999999999999996</v>
      </c>
    </row>
    <row r="3401" spans="22:46" x14ac:dyDescent="0.3">
      <c r="V3401">
        <v>3400</v>
      </c>
      <c r="W3401" t="s">
        <v>7310</v>
      </c>
      <c r="X3401" s="1">
        <v>41964</v>
      </c>
      <c r="Y3401" t="s">
        <v>396</v>
      </c>
      <c r="Z3401" t="s">
        <v>51</v>
      </c>
      <c r="AA3401" t="s">
        <v>7311</v>
      </c>
      <c r="AB3401" t="s">
        <v>7312</v>
      </c>
      <c r="AC3401" t="s">
        <v>41</v>
      </c>
      <c r="AD3401" t="s">
        <v>26</v>
      </c>
      <c r="AE3401" t="s">
        <v>1646</v>
      </c>
      <c r="AF3401" t="s">
        <v>28</v>
      </c>
      <c r="AG3401">
        <v>40475</v>
      </c>
      <c r="AH3401" t="s">
        <v>29</v>
      </c>
      <c r="AI3401" t="s">
        <v>4827</v>
      </c>
      <c r="AJ3401" t="s">
        <v>46</v>
      </c>
      <c r="AK3401" t="s">
        <v>94</v>
      </c>
      <c r="AL3401" t="s">
        <v>4828</v>
      </c>
      <c r="AM3401">
        <v>629.1</v>
      </c>
      <c r="AN3401">
        <v>6</v>
      </c>
      <c r="AO3401">
        <v>0</v>
      </c>
      <c r="AP3401">
        <v>301.96800000000002</v>
      </c>
      <c r="AQ3401">
        <f>YEAR(Table1[[#This Row],[Order Date]])</f>
        <v>2014</v>
      </c>
      <c r="AR3401" t="str">
        <f>TEXT(Table1[[#This Row],[Order Date]],"mmmm")</f>
        <v>November</v>
      </c>
      <c r="AS3401" t="str">
        <f>"Q"&amp;ROUNDUP(MONTH(Table1[[#This Row],[Order Date]])/3,0)</f>
        <v>Q4</v>
      </c>
      <c r="AT3401">
        <f>IF(Table1[[#This Row],[Sales]]=0,0,Table1[[#This Row],[Profit]]/Table1[[#This Row],[Sales]])</f>
        <v>0.48000000000000004</v>
      </c>
    </row>
    <row r="3402" spans="22:46" x14ac:dyDescent="0.3">
      <c r="V3402">
        <v>3401</v>
      </c>
      <c r="W3402" t="s">
        <v>7310</v>
      </c>
      <c r="X3402" s="1">
        <v>41964</v>
      </c>
      <c r="Y3402" t="s">
        <v>396</v>
      </c>
      <c r="Z3402" t="s">
        <v>51</v>
      </c>
      <c r="AA3402" t="s">
        <v>7311</v>
      </c>
      <c r="AB3402" t="s">
        <v>7312</v>
      </c>
      <c r="AC3402" t="s">
        <v>41</v>
      </c>
      <c r="AD3402" t="s">
        <v>26</v>
      </c>
      <c r="AE3402" t="s">
        <v>1646</v>
      </c>
      <c r="AF3402" t="s">
        <v>28</v>
      </c>
      <c r="AG3402">
        <v>40475</v>
      </c>
      <c r="AH3402" t="s">
        <v>29</v>
      </c>
      <c r="AI3402" t="s">
        <v>2442</v>
      </c>
      <c r="AJ3402" t="s">
        <v>46</v>
      </c>
      <c r="AK3402" t="s">
        <v>60</v>
      </c>
      <c r="AL3402" t="s">
        <v>2443</v>
      </c>
      <c r="AM3402">
        <v>193.95</v>
      </c>
      <c r="AN3402">
        <v>3</v>
      </c>
      <c r="AO3402">
        <v>0</v>
      </c>
      <c r="AP3402">
        <v>9.6974999999999998</v>
      </c>
      <c r="AQ3402">
        <f>YEAR(Table1[[#This Row],[Order Date]])</f>
        <v>2014</v>
      </c>
      <c r="AR3402" t="str">
        <f>TEXT(Table1[[#This Row],[Order Date]],"mmmm")</f>
        <v>November</v>
      </c>
      <c r="AS3402" t="str">
        <f>"Q"&amp;ROUNDUP(MONTH(Table1[[#This Row],[Order Date]])/3,0)</f>
        <v>Q4</v>
      </c>
      <c r="AT3402">
        <f>IF(Table1[[#This Row],[Sales]]=0,0,Table1[[#This Row],[Profit]]/Table1[[#This Row],[Sales]])</f>
        <v>0.05</v>
      </c>
    </row>
    <row r="3403" spans="22:46" x14ac:dyDescent="0.3">
      <c r="V3403">
        <v>3402</v>
      </c>
      <c r="W3403" t="s">
        <v>7310</v>
      </c>
      <c r="X3403" s="1">
        <v>41964</v>
      </c>
      <c r="Y3403" t="s">
        <v>396</v>
      </c>
      <c r="Z3403" t="s">
        <v>51</v>
      </c>
      <c r="AA3403" t="s">
        <v>7311</v>
      </c>
      <c r="AB3403" t="s">
        <v>7312</v>
      </c>
      <c r="AC3403" t="s">
        <v>41</v>
      </c>
      <c r="AD3403" t="s">
        <v>26</v>
      </c>
      <c r="AE3403" t="s">
        <v>1646</v>
      </c>
      <c r="AF3403" t="s">
        <v>28</v>
      </c>
      <c r="AG3403">
        <v>40475</v>
      </c>
      <c r="AH3403" t="s">
        <v>29</v>
      </c>
      <c r="AI3403" t="s">
        <v>69</v>
      </c>
      <c r="AJ3403" t="s">
        <v>46</v>
      </c>
      <c r="AK3403" t="s">
        <v>70</v>
      </c>
      <c r="AL3403" t="s">
        <v>71</v>
      </c>
      <c r="AM3403">
        <v>5.46</v>
      </c>
      <c r="AN3403">
        <v>3</v>
      </c>
      <c r="AO3403">
        <v>0</v>
      </c>
      <c r="AP3403">
        <v>1.4742</v>
      </c>
      <c r="AQ3403">
        <f>YEAR(Table1[[#This Row],[Order Date]])</f>
        <v>2014</v>
      </c>
      <c r="AR3403" t="str">
        <f>TEXT(Table1[[#This Row],[Order Date]],"mmmm")</f>
        <v>November</v>
      </c>
      <c r="AS3403" t="str">
        <f>"Q"&amp;ROUNDUP(MONTH(Table1[[#This Row],[Order Date]])/3,0)</f>
        <v>Q4</v>
      </c>
      <c r="AT3403">
        <f>IF(Table1[[#This Row],[Sales]]=0,0,Table1[[#This Row],[Profit]]/Table1[[#This Row],[Sales]])</f>
        <v>0.27</v>
      </c>
    </row>
    <row r="3404" spans="22:46" x14ac:dyDescent="0.3">
      <c r="V3404">
        <v>3403</v>
      </c>
      <c r="W3404" t="s">
        <v>7313</v>
      </c>
      <c r="X3404" s="1">
        <v>42128</v>
      </c>
      <c r="Y3404" s="1">
        <v>42129</v>
      </c>
      <c r="Z3404" t="s">
        <v>207</v>
      </c>
      <c r="AA3404" t="s">
        <v>1514</v>
      </c>
      <c r="AB3404" t="s">
        <v>1515</v>
      </c>
      <c r="AC3404" t="s">
        <v>41</v>
      </c>
      <c r="AD3404" t="s">
        <v>26</v>
      </c>
      <c r="AE3404" t="s">
        <v>7314</v>
      </c>
      <c r="AF3404" t="s">
        <v>233</v>
      </c>
      <c r="AG3404">
        <v>60477</v>
      </c>
      <c r="AH3404" t="s">
        <v>111</v>
      </c>
      <c r="AI3404" t="s">
        <v>3267</v>
      </c>
      <c r="AJ3404" t="s">
        <v>31</v>
      </c>
      <c r="AK3404" t="s">
        <v>67</v>
      </c>
      <c r="AL3404" t="s">
        <v>1039</v>
      </c>
      <c r="AM3404">
        <v>22.288</v>
      </c>
      <c r="AN3404">
        <v>7</v>
      </c>
      <c r="AO3404">
        <v>0.6</v>
      </c>
      <c r="AP3404">
        <v>-8.9152000000000005</v>
      </c>
      <c r="AQ3404">
        <f>YEAR(Table1[[#This Row],[Order Date]])</f>
        <v>2015</v>
      </c>
      <c r="AR3404" t="str">
        <f>TEXT(Table1[[#This Row],[Order Date]],"mmmm")</f>
        <v>May</v>
      </c>
      <c r="AS3404" t="str">
        <f>"Q"&amp;ROUNDUP(MONTH(Table1[[#This Row],[Order Date]])/3,0)</f>
        <v>Q2</v>
      </c>
      <c r="AT3404">
        <f>IF(Table1[[#This Row],[Sales]]=0,0,Table1[[#This Row],[Profit]]/Table1[[#This Row],[Sales]])</f>
        <v>-0.4</v>
      </c>
    </row>
    <row r="3405" spans="22:46" x14ac:dyDescent="0.3">
      <c r="V3405">
        <v>3404</v>
      </c>
      <c r="W3405" t="s">
        <v>7315</v>
      </c>
      <c r="X3405" s="1">
        <v>42884</v>
      </c>
      <c r="Y3405" s="1">
        <v>42861</v>
      </c>
      <c r="Z3405" t="s">
        <v>51</v>
      </c>
      <c r="AA3405" t="s">
        <v>4917</v>
      </c>
      <c r="AB3405" t="s">
        <v>4918</v>
      </c>
      <c r="AC3405" t="s">
        <v>25</v>
      </c>
      <c r="AD3405" t="s">
        <v>26</v>
      </c>
      <c r="AE3405" t="s">
        <v>203</v>
      </c>
      <c r="AF3405" t="s">
        <v>110</v>
      </c>
      <c r="AG3405">
        <v>77095</v>
      </c>
      <c r="AH3405" t="s">
        <v>111</v>
      </c>
      <c r="AI3405" t="s">
        <v>7316</v>
      </c>
      <c r="AJ3405" t="s">
        <v>31</v>
      </c>
      <c r="AK3405" t="s">
        <v>67</v>
      </c>
      <c r="AL3405" t="s">
        <v>7317</v>
      </c>
      <c r="AM3405">
        <v>65.424000000000007</v>
      </c>
      <c r="AN3405">
        <v>4</v>
      </c>
      <c r="AO3405">
        <v>0.6</v>
      </c>
      <c r="AP3405">
        <v>-52.339199999999998</v>
      </c>
      <c r="AQ3405">
        <f>YEAR(Table1[[#This Row],[Order Date]])</f>
        <v>2017</v>
      </c>
      <c r="AR3405" t="str">
        <f>TEXT(Table1[[#This Row],[Order Date]],"mmmm")</f>
        <v>May</v>
      </c>
      <c r="AS3405" t="str">
        <f>"Q"&amp;ROUNDUP(MONTH(Table1[[#This Row],[Order Date]])/3,0)</f>
        <v>Q2</v>
      </c>
      <c r="AT3405">
        <f>IF(Table1[[#This Row],[Sales]]=0,0,Table1[[#This Row],[Profit]]/Table1[[#This Row],[Sales]])</f>
        <v>-0.79999999999999993</v>
      </c>
    </row>
    <row r="3406" spans="22:46" x14ac:dyDescent="0.3">
      <c r="V3406">
        <v>3405</v>
      </c>
      <c r="W3406" t="s">
        <v>7318</v>
      </c>
      <c r="X3406" s="1">
        <v>42294</v>
      </c>
      <c r="Y3406" t="s">
        <v>2966</v>
      </c>
      <c r="Z3406" t="s">
        <v>1450</v>
      </c>
      <c r="AA3406" t="s">
        <v>4665</v>
      </c>
      <c r="AB3406" t="s">
        <v>4666</v>
      </c>
      <c r="AC3406" t="s">
        <v>25</v>
      </c>
      <c r="AD3406" t="s">
        <v>26</v>
      </c>
      <c r="AE3406" t="s">
        <v>42</v>
      </c>
      <c r="AF3406" t="s">
        <v>43</v>
      </c>
      <c r="AG3406">
        <v>90004</v>
      </c>
      <c r="AH3406" t="s">
        <v>44</v>
      </c>
      <c r="AI3406" t="s">
        <v>241</v>
      </c>
      <c r="AJ3406" t="s">
        <v>46</v>
      </c>
      <c r="AK3406" t="s">
        <v>60</v>
      </c>
      <c r="AL3406" t="s">
        <v>242</v>
      </c>
      <c r="AM3406">
        <v>77.88</v>
      </c>
      <c r="AN3406">
        <v>2</v>
      </c>
      <c r="AO3406">
        <v>0</v>
      </c>
      <c r="AP3406">
        <v>3.8940000000000001</v>
      </c>
      <c r="AQ3406">
        <f>YEAR(Table1[[#This Row],[Order Date]])</f>
        <v>2015</v>
      </c>
      <c r="AR3406" t="str">
        <f>TEXT(Table1[[#This Row],[Order Date]],"mmmm")</f>
        <v>October</v>
      </c>
      <c r="AS3406" t="str">
        <f>"Q"&amp;ROUNDUP(MONTH(Table1[[#This Row],[Order Date]])/3,0)</f>
        <v>Q4</v>
      </c>
      <c r="AT3406">
        <f>IF(Table1[[#This Row],[Sales]]=0,0,Table1[[#This Row],[Profit]]/Table1[[#This Row],[Sales]])</f>
        <v>0.05</v>
      </c>
    </row>
    <row r="3407" spans="22:46" x14ac:dyDescent="0.3">
      <c r="V3407">
        <v>3406</v>
      </c>
      <c r="W3407" t="s">
        <v>7319</v>
      </c>
      <c r="X3407" s="1">
        <v>41752</v>
      </c>
      <c r="Y3407" t="s">
        <v>7320</v>
      </c>
      <c r="Z3407" t="s">
        <v>51</v>
      </c>
      <c r="AA3407" t="s">
        <v>7177</v>
      </c>
      <c r="AB3407" t="s">
        <v>7178</v>
      </c>
      <c r="AC3407" t="s">
        <v>108</v>
      </c>
      <c r="AD3407" t="s">
        <v>26</v>
      </c>
      <c r="AE3407" t="s">
        <v>563</v>
      </c>
      <c r="AF3407" t="s">
        <v>564</v>
      </c>
      <c r="AG3407">
        <v>43229</v>
      </c>
      <c r="AH3407" t="s">
        <v>160</v>
      </c>
      <c r="AI3407" t="s">
        <v>1060</v>
      </c>
      <c r="AJ3407" t="s">
        <v>31</v>
      </c>
      <c r="AK3407" t="s">
        <v>35</v>
      </c>
      <c r="AL3407" t="s">
        <v>1061</v>
      </c>
      <c r="AM3407">
        <v>281.37200000000001</v>
      </c>
      <c r="AN3407">
        <v>2</v>
      </c>
      <c r="AO3407">
        <v>0.3</v>
      </c>
      <c r="AP3407">
        <v>-12.0588</v>
      </c>
      <c r="AQ3407">
        <f>YEAR(Table1[[#This Row],[Order Date]])</f>
        <v>2014</v>
      </c>
      <c r="AR3407" t="str">
        <f>TEXT(Table1[[#This Row],[Order Date]],"mmmm")</f>
        <v>April</v>
      </c>
      <c r="AS3407" t="str">
        <f>"Q"&amp;ROUNDUP(MONTH(Table1[[#This Row],[Order Date]])/3,0)</f>
        <v>Q2</v>
      </c>
      <c r="AT3407">
        <f>IF(Table1[[#This Row],[Sales]]=0,0,Table1[[#This Row],[Profit]]/Table1[[#This Row],[Sales]])</f>
        <v>-4.2857142857142858E-2</v>
      </c>
    </row>
    <row r="3408" spans="22:46" x14ac:dyDescent="0.3">
      <c r="V3408">
        <v>3407</v>
      </c>
      <c r="W3408" t="s">
        <v>7319</v>
      </c>
      <c r="X3408" s="1">
        <v>41752</v>
      </c>
      <c r="Y3408" t="s">
        <v>7320</v>
      </c>
      <c r="Z3408" t="s">
        <v>51</v>
      </c>
      <c r="AA3408" t="s">
        <v>7177</v>
      </c>
      <c r="AB3408" t="s">
        <v>7178</v>
      </c>
      <c r="AC3408" t="s">
        <v>108</v>
      </c>
      <c r="AD3408" t="s">
        <v>26</v>
      </c>
      <c r="AE3408" t="s">
        <v>563</v>
      </c>
      <c r="AF3408" t="s">
        <v>564</v>
      </c>
      <c r="AG3408">
        <v>43229</v>
      </c>
      <c r="AH3408" t="s">
        <v>160</v>
      </c>
      <c r="AI3408" t="s">
        <v>1060</v>
      </c>
      <c r="AJ3408" t="s">
        <v>31</v>
      </c>
      <c r="AK3408" t="s">
        <v>35</v>
      </c>
      <c r="AL3408" t="s">
        <v>1061</v>
      </c>
      <c r="AM3408">
        <v>281.37200000000001</v>
      </c>
      <c r="AN3408">
        <v>2</v>
      </c>
      <c r="AO3408">
        <v>0.3</v>
      </c>
      <c r="AP3408">
        <v>-12.0588</v>
      </c>
      <c r="AQ3408">
        <f>YEAR(Table1[[#This Row],[Order Date]])</f>
        <v>2014</v>
      </c>
      <c r="AR3408" t="str">
        <f>TEXT(Table1[[#This Row],[Order Date]],"mmmm")</f>
        <v>April</v>
      </c>
      <c r="AS3408" t="str">
        <f>"Q"&amp;ROUNDUP(MONTH(Table1[[#This Row],[Order Date]])/3,0)</f>
        <v>Q2</v>
      </c>
      <c r="AT3408">
        <f>IF(Table1[[#This Row],[Sales]]=0,0,Table1[[#This Row],[Profit]]/Table1[[#This Row],[Sales]])</f>
        <v>-4.2857142857142858E-2</v>
      </c>
    </row>
    <row r="3409" spans="22:46" x14ac:dyDescent="0.3">
      <c r="V3409">
        <v>3408</v>
      </c>
      <c r="W3409" t="s">
        <v>7319</v>
      </c>
      <c r="X3409" s="1">
        <v>41752</v>
      </c>
      <c r="Y3409" t="s">
        <v>7320</v>
      </c>
      <c r="Z3409" t="s">
        <v>51</v>
      </c>
      <c r="AA3409" t="s">
        <v>7177</v>
      </c>
      <c r="AB3409" t="s">
        <v>7178</v>
      </c>
      <c r="AC3409" t="s">
        <v>108</v>
      </c>
      <c r="AD3409" t="s">
        <v>26</v>
      </c>
      <c r="AE3409" t="s">
        <v>563</v>
      </c>
      <c r="AF3409" t="s">
        <v>564</v>
      </c>
      <c r="AG3409">
        <v>43229</v>
      </c>
      <c r="AH3409" t="s">
        <v>160</v>
      </c>
      <c r="AI3409" t="s">
        <v>3295</v>
      </c>
      <c r="AJ3409" t="s">
        <v>46</v>
      </c>
      <c r="AK3409" t="s">
        <v>77</v>
      </c>
      <c r="AL3409" t="s">
        <v>3296</v>
      </c>
      <c r="AM3409">
        <v>7.4880000000000004</v>
      </c>
      <c r="AN3409">
        <v>8</v>
      </c>
      <c r="AO3409">
        <v>0.7</v>
      </c>
      <c r="AP3409">
        <v>-5.2416</v>
      </c>
      <c r="AQ3409">
        <f>YEAR(Table1[[#This Row],[Order Date]])</f>
        <v>2014</v>
      </c>
      <c r="AR3409" t="str">
        <f>TEXT(Table1[[#This Row],[Order Date]],"mmmm")</f>
        <v>April</v>
      </c>
      <c r="AS3409" t="str">
        <f>"Q"&amp;ROUNDUP(MONTH(Table1[[#This Row],[Order Date]])/3,0)</f>
        <v>Q2</v>
      </c>
      <c r="AT3409">
        <f>IF(Table1[[#This Row],[Sales]]=0,0,Table1[[#This Row],[Profit]]/Table1[[#This Row],[Sales]])</f>
        <v>-0.7</v>
      </c>
    </row>
    <row r="3410" spans="22:46" x14ac:dyDescent="0.3">
      <c r="V3410">
        <v>3409</v>
      </c>
      <c r="W3410" t="s">
        <v>7319</v>
      </c>
      <c r="X3410" s="1">
        <v>41752</v>
      </c>
      <c r="Y3410" t="s">
        <v>7320</v>
      </c>
      <c r="Z3410" t="s">
        <v>51</v>
      </c>
      <c r="AA3410" t="s">
        <v>7177</v>
      </c>
      <c r="AB3410" t="s">
        <v>7178</v>
      </c>
      <c r="AC3410" t="s">
        <v>108</v>
      </c>
      <c r="AD3410" t="s">
        <v>26</v>
      </c>
      <c r="AE3410" t="s">
        <v>563</v>
      </c>
      <c r="AF3410" t="s">
        <v>564</v>
      </c>
      <c r="AG3410">
        <v>43229</v>
      </c>
      <c r="AH3410" t="s">
        <v>160</v>
      </c>
      <c r="AI3410" t="s">
        <v>3428</v>
      </c>
      <c r="AJ3410" t="s">
        <v>31</v>
      </c>
      <c r="AK3410" t="s">
        <v>67</v>
      </c>
      <c r="AL3410" t="s">
        <v>3429</v>
      </c>
      <c r="AM3410">
        <v>22.335999999999999</v>
      </c>
      <c r="AN3410">
        <v>4</v>
      </c>
      <c r="AO3410">
        <v>0.2</v>
      </c>
      <c r="AP3410">
        <v>7.8175999999999997</v>
      </c>
      <c r="AQ3410">
        <f>YEAR(Table1[[#This Row],[Order Date]])</f>
        <v>2014</v>
      </c>
      <c r="AR3410" t="str">
        <f>TEXT(Table1[[#This Row],[Order Date]],"mmmm")</f>
        <v>April</v>
      </c>
      <c r="AS3410" t="str">
        <f>"Q"&amp;ROUNDUP(MONTH(Table1[[#This Row],[Order Date]])/3,0)</f>
        <v>Q2</v>
      </c>
      <c r="AT3410">
        <f>IF(Table1[[#This Row],[Sales]]=0,0,Table1[[#This Row],[Profit]]/Table1[[#This Row],[Sales]])</f>
        <v>0.35000000000000003</v>
      </c>
    </row>
    <row r="3411" spans="22:46" x14ac:dyDescent="0.3">
      <c r="V3411">
        <v>3410</v>
      </c>
      <c r="W3411" t="s">
        <v>7321</v>
      </c>
      <c r="X3411" s="1">
        <v>42855</v>
      </c>
      <c r="Y3411" s="1">
        <v>42891</v>
      </c>
      <c r="Z3411" t="s">
        <v>51</v>
      </c>
      <c r="AA3411" t="s">
        <v>2155</v>
      </c>
      <c r="AB3411" t="s">
        <v>2156</v>
      </c>
      <c r="AC3411" t="s">
        <v>25</v>
      </c>
      <c r="AD3411" t="s">
        <v>26</v>
      </c>
      <c r="AE3411" t="s">
        <v>563</v>
      </c>
      <c r="AF3411" t="s">
        <v>564</v>
      </c>
      <c r="AG3411">
        <v>43229</v>
      </c>
      <c r="AH3411" t="s">
        <v>160</v>
      </c>
      <c r="AI3411" t="s">
        <v>2171</v>
      </c>
      <c r="AJ3411" t="s">
        <v>46</v>
      </c>
      <c r="AK3411" t="s">
        <v>94</v>
      </c>
      <c r="AL3411" t="s">
        <v>2172</v>
      </c>
      <c r="AM3411">
        <v>10.368</v>
      </c>
      <c r="AN3411">
        <v>2</v>
      </c>
      <c r="AO3411">
        <v>0.2</v>
      </c>
      <c r="AP3411">
        <v>3.6288</v>
      </c>
      <c r="AQ3411">
        <f>YEAR(Table1[[#This Row],[Order Date]])</f>
        <v>2017</v>
      </c>
      <c r="AR3411" t="str">
        <f>TEXT(Table1[[#This Row],[Order Date]],"mmmm")</f>
        <v>April</v>
      </c>
      <c r="AS3411" t="str">
        <f>"Q"&amp;ROUNDUP(MONTH(Table1[[#This Row],[Order Date]])/3,0)</f>
        <v>Q2</v>
      </c>
      <c r="AT3411">
        <f>IF(Table1[[#This Row],[Sales]]=0,0,Table1[[#This Row],[Profit]]/Table1[[#This Row],[Sales]])</f>
        <v>0.35</v>
      </c>
    </row>
    <row r="3412" spans="22:46" x14ac:dyDescent="0.3">
      <c r="V3412">
        <v>3411</v>
      </c>
      <c r="W3412" t="s">
        <v>7322</v>
      </c>
      <c r="X3412" s="1">
        <v>42633</v>
      </c>
      <c r="Y3412" t="s">
        <v>4094</v>
      </c>
      <c r="Z3412" t="s">
        <v>51</v>
      </c>
      <c r="AA3412" t="s">
        <v>6188</v>
      </c>
      <c r="AB3412" t="s">
        <v>6189</v>
      </c>
      <c r="AC3412" t="s">
        <v>41</v>
      </c>
      <c r="AD3412" t="s">
        <v>26</v>
      </c>
      <c r="AE3412" t="s">
        <v>136</v>
      </c>
      <c r="AF3412" t="s">
        <v>43</v>
      </c>
      <c r="AG3412">
        <v>94122</v>
      </c>
      <c r="AH3412" t="s">
        <v>44</v>
      </c>
      <c r="AI3412" t="s">
        <v>7019</v>
      </c>
      <c r="AJ3412" t="s">
        <v>46</v>
      </c>
      <c r="AK3412" t="s">
        <v>94</v>
      </c>
      <c r="AL3412" t="s">
        <v>7020</v>
      </c>
      <c r="AM3412">
        <v>65.790000000000006</v>
      </c>
      <c r="AN3412">
        <v>9</v>
      </c>
      <c r="AO3412">
        <v>0</v>
      </c>
      <c r="AP3412">
        <v>30.263400000000001</v>
      </c>
      <c r="AQ3412">
        <f>YEAR(Table1[[#This Row],[Order Date]])</f>
        <v>2016</v>
      </c>
      <c r="AR3412" t="str">
        <f>TEXT(Table1[[#This Row],[Order Date]],"mmmm")</f>
        <v>September</v>
      </c>
      <c r="AS3412" t="str">
        <f>"Q"&amp;ROUNDUP(MONTH(Table1[[#This Row],[Order Date]])/3,0)</f>
        <v>Q3</v>
      </c>
      <c r="AT3412">
        <f>IF(Table1[[#This Row],[Sales]]=0,0,Table1[[#This Row],[Profit]]/Table1[[#This Row],[Sales]])</f>
        <v>0.45999999999999996</v>
      </c>
    </row>
    <row r="3413" spans="22:46" x14ac:dyDescent="0.3">
      <c r="V3413">
        <v>3412</v>
      </c>
      <c r="W3413" t="s">
        <v>7322</v>
      </c>
      <c r="X3413" s="1">
        <v>42633</v>
      </c>
      <c r="Y3413" t="s">
        <v>4094</v>
      </c>
      <c r="Z3413" t="s">
        <v>51</v>
      </c>
      <c r="AA3413" t="s">
        <v>6188</v>
      </c>
      <c r="AB3413" t="s">
        <v>6189</v>
      </c>
      <c r="AC3413" t="s">
        <v>41</v>
      </c>
      <c r="AD3413" t="s">
        <v>26</v>
      </c>
      <c r="AE3413" t="s">
        <v>136</v>
      </c>
      <c r="AF3413" t="s">
        <v>43</v>
      </c>
      <c r="AG3413">
        <v>94122</v>
      </c>
      <c r="AH3413" t="s">
        <v>44</v>
      </c>
      <c r="AI3413" t="s">
        <v>101</v>
      </c>
      <c r="AJ3413" t="s">
        <v>46</v>
      </c>
      <c r="AK3413" t="s">
        <v>77</v>
      </c>
      <c r="AL3413" t="s">
        <v>102</v>
      </c>
      <c r="AM3413">
        <v>271.98399999999998</v>
      </c>
      <c r="AN3413">
        <v>2</v>
      </c>
      <c r="AO3413">
        <v>0.2</v>
      </c>
      <c r="AP3413">
        <v>88.394800000000004</v>
      </c>
      <c r="AQ3413">
        <f>YEAR(Table1[[#This Row],[Order Date]])</f>
        <v>2016</v>
      </c>
      <c r="AR3413" t="str">
        <f>TEXT(Table1[[#This Row],[Order Date]],"mmmm")</f>
        <v>September</v>
      </c>
      <c r="AS3413" t="str">
        <f>"Q"&amp;ROUNDUP(MONTH(Table1[[#This Row],[Order Date]])/3,0)</f>
        <v>Q3</v>
      </c>
      <c r="AT3413">
        <f>IF(Table1[[#This Row],[Sales]]=0,0,Table1[[#This Row],[Profit]]/Table1[[#This Row],[Sales]])</f>
        <v>0.32500000000000001</v>
      </c>
    </row>
    <row r="3414" spans="22:46" x14ac:dyDescent="0.3">
      <c r="V3414">
        <v>3413</v>
      </c>
      <c r="W3414" t="s">
        <v>7322</v>
      </c>
      <c r="X3414" s="1">
        <v>42633</v>
      </c>
      <c r="Y3414" t="s">
        <v>4094</v>
      </c>
      <c r="Z3414" t="s">
        <v>51</v>
      </c>
      <c r="AA3414" t="s">
        <v>6188</v>
      </c>
      <c r="AB3414" t="s">
        <v>6189</v>
      </c>
      <c r="AC3414" t="s">
        <v>41</v>
      </c>
      <c r="AD3414" t="s">
        <v>26</v>
      </c>
      <c r="AE3414" t="s">
        <v>136</v>
      </c>
      <c r="AF3414" t="s">
        <v>43</v>
      </c>
      <c r="AG3414">
        <v>94122</v>
      </c>
      <c r="AH3414" t="s">
        <v>44</v>
      </c>
      <c r="AI3414" t="s">
        <v>660</v>
      </c>
      <c r="AJ3414" t="s">
        <v>46</v>
      </c>
      <c r="AK3414" t="s">
        <v>70</v>
      </c>
      <c r="AL3414" t="s">
        <v>661</v>
      </c>
      <c r="AM3414">
        <v>11.76</v>
      </c>
      <c r="AN3414">
        <v>4</v>
      </c>
      <c r="AO3414">
        <v>0</v>
      </c>
      <c r="AP3414">
        <v>3.1751999999999998</v>
      </c>
      <c r="AQ3414">
        <f>YEAR(Table1[[#This Row],[Order Date]])</f>
        <v>2016</v>
      </c>
      <c r="AR3414" t="str">
        <f>TEXT(Table1[[#This Row],[Order Date]],"mmmm")</f>
        <v>September</v>
      </c>
      <c r="AS3414" t="str">
        <f>"Q"&amp;ROUNDUP(MONTH(Table1[[#This Row],[Order Date]])/3,0)</f>
        <v>Q3</v>
      </c>
      <c r="AT3414">
        <f>IF(Table1[[#This Row],[Sales]]=0,0,Table1[[#This Row],[Profit]]/Table1[[#This Row],[Sales]])</f>
        <v>0.26999999999999996</v>
      </c>
    </row>
    <row r="3415" spans="22:46" x14ac:dyDescent="0.3">
      <c r="V3415">
        <v>3414</v>
      </c>
      <c r="W3415" t="s">
        <v>7322</v>
      </c>
      <c r="X3415" s="1">
        <v>42633</v>
      </c>
      <c r="Y3415" t="s">
        <v>4094</v>
      </c>
      <c r="Z3415" t="s">
        <v>51</v>
      </c>
      <c r="AA3415" t="s">
        <v>6188</v>
      </c>
      <c r="AB3415" t="s">
        <v>6189</v>
      </c>
      <c r="AC3415" t="s">
        <v>41</v>
      </c>
      <c r="AD3415" t="s">
        <v>26</v>
      </c>
      <c r="AE3415" t="s">
        <v>136</v>
      </c>
      <c r="AF3415" t="s">
        <v>43</v>
      </c>
      <c r="AG3415">
        <v>94122</v>
      </c>
      <c r="AH3415" t="s">
        <v>44</v>
      </c>
      <c r="AI3415" t="s">
        <v>6511</v>
      </c>
      <c r="AJ3415" t="s">
        <v>46</v>
      </c>
      <c r="AK3415" t="s">
        <v>94</v>
      </c>
      <c r="AL3415" t="s">
        <v>6512</v>
      </c>
      <c r="AM3415">
        <v>77.52</v>
      </c>
      <c r="AN3415">
        <v>2</v>
      </c>
      <c r="AO3415">
        <v>0</v>
      </c>
      <c r="AP3415">
        <v>37.9848</v>
      </c>
      <c r="AQ3415">
        <f>YEAR(Table1[[#This Row],[Order Date]])</f>
        <v>2016</v>
      </c>
      <c r="AR3415" t="str">
        <f>TEXT(Table1[[#This Row],[Order Date]],"mmmm")</f>
        <v>September</v>
      </c>
      <c r="AS3415" t="str">
        <f>"Q"&amp;ROUNDUP(MONTH(Table1[[#This Row],[Order Date]])/3,0)</f>
        <v>Q3</v>
      </c>
      <c r="AT3415">
        <f>IF(Table1[[#This Row],[Sales]]=0,0,Table1[[#This Row],[Profit]]/Table1[[#This Row],[Sales]])</f>
        <v>0.49000000000000005</v>
      </c>
    </row>
    <row r="3416" spans="22:46" x14ac:dyDescent="0.3">
      <c r="V3416">
        <v>3415</v>
      </c>
      <c r="W3416" t="s">
        <v>7322</v>
      </c>
      <c r="X3416" s="1">
        <v>42633</v>
      </c>
      <c r="Y3416" t="s">
        <v>4094</v>
      </c>
      <c r="Z3416" t="s">
        <v>51</v>
      </c>
      <c r="AA3416" t="s">
        <v>6188</v>
      </c>
      <c r="AB3416" t="s">
        <v>6189</v>
      </c>
      <c r="AC3416" t="s">
        <v>41</v>
      </c>
      <c r="AD3416" t="s">
        <v>26</v>
      </c>
      <c r="AE3416" t="s">
        <v>136</v>
      </c>
      <c r="AF3416" t="s">
        <v>43</v>
      </c>
      <c r="AG3416">
        <v>94122</v>
      </c>
      <c r="AH3416" t="s">
        <v>44</v>
      </c>
      <c r="AI3416" t="s">
        <v>4411</v>
      </c>
      <c r="AJ3416" t="s">
        <v>46</v>
      </c>
      <c r="AK3416" t="s">
        <v>77</v>
      </c>
      <c r="AL3416" t="s">
        <v>4412</v>
      </c>
      <c r="AM3416">
        <v>48.64</v>
      </c>
      <c r="AN3416">
        <v>2</v>
      </c>
      <c r="AO3416">
        <v>0.2</v>
      </c>
      <c r="AP3416">
        <v>15.808</v>
      </c>
      <c r="AQ3416">
        <f>YEAR(Table1[[#This Row],[Order Date]])</f>
        <v>2016</v>
      </c>
      <c r="AR3416" t="str">
        <f>TEXT(Table1[[#This Row],[Order Date]],"mmmm")</f>
        <v>September</v>
      </c>
      <c r="AS3416" t="str">
        <f>"Q"&amp;ROUNDUP(MONTH(Table1[[#This Row],[Order Date]])/3,0)</f>
        <v>Q3</v>
      </c>
      <c r="AT3416">
        <f>IF(Table1[[#This Row],[Sales]]=0,0,Table1[[#This Row],[Profit]]/Table1[[#This Row],[Sales]])</f>
        <v>0.32500000000000001</v>
      </c>
    </row>
    <row r="3417" spans="22:46" x14ac:dyDescent="0.3">
      <c r="V3417">
        <v>3416</v>
      </c>
      <c r="W3417" t="s">
        <v>7323</v>
      </c>
      <c r="X3417" s="1">
        <v>42615</v>
      </c>
      <c r="Y3417" s="1">
        <v>42409</v>
      </c>
      <c r="Z3417" t="s">
        <v>1450</v>
      </c>
      <c r="AA3417" t="s">
        <v>1909</v>
      </c>
      <c r="AB3417" t="s">
        <v>1910</v>
      </c>
      <c r="AC3417" t="s">
        <v>25</v>
      </c>
      <c r="AD3417" t="s">
        <v>26</v>
      </c>
      <c r="AE3417" t="s">
        <v>120</v>
      </c>
      <c r="AF3417" t="s">
        <v>121</v>
      </c>
      <c r="AG3417">
        <v>53711</v>
      </c>
      <c r="AH3417" t="s">
        <v>111</v>
      </c>
      <c r="AI3417" t="s">
        <v>4868</v>
      </c>
      <c r="AJ3417" t="s">
        <v>46</v>
      </c>
      <c r="AK3417" t="s">
        <v>303</v>
      </c>
      <c r="AL3417" t="s">
        <v>4869</v>
      </c>
      <c r="AM3417">
        <v>1.81</v>
      </c>
      <c r="AN3417">
        <v>1</v>
      </c>
      <c r="AO3417">
        <v>0</v>
      </c>
      <c r="AP3417">
        <v>0.65159999999999996</v>
      </c>
      <c r="AQ3417">
        <f>YEAR(Table1[[#This Row],[Order Date]])</f>
        <v>2016</v>
      </c>
      <c r="AR3417" t="str">
        <f>TEXT(Table1[[#This Row],[Order Date]],"mmmm")</f>
        <v>September</v>
      </c>
      <c r="AS3417" t="str">
        <f>"Q"&amp;ROUNDUP(MONTH(Table1[[#This Row],[Order Date]])/3,0)</f>
        <v>Q3</v>
      </c>
      <c r="AT3417">
        <f>IF(Table1[[#This Row],[Sales]]=0,0,Table1[[#This Row],[Profit]]/Table1[[#This Row],[Sales]])</f>
        <v>0.36</v>
      </c>
    </row>
    <row r="3418" spans="22:46" x14ac:dyDescent="0.3">
      <c r="V3418">
        <v>3417</v>
      </c>
      <c r="W3418" t="s">
        <v>7323</v>
      </c>
      <c r="X3418" s="1">
        <v>42615</v>
      </c>
      <c r="Y3418" s="1">
        <v>42409</v>
      </c>
      <c r="Z3418" t="s">
        <v>1450</v>
      </c>
      <c r="AA3418" t="s">
        <v>1909</v>
      </c>
      <c r="AB3418" t="s">
        <v>1910</v>
      </c>
      <c r="AC3418" t="s">
        <v>25</v>
      </c>
      <c r="AD3418" t="s">
        <v>26</v>
      </c>
      <c r="AE3418" t="s">
        <v>120</v>
      </c>
      <c r="AF3418" t="s">
        <v>121</v>
      </c>
      <c r="AG3418">
        <v>53711</v>
      </c>
      <c r="AH3418" t="s">
        <v>111</v>
      </c>
      <c r="AI3418" t="s">
        <v>4047</v>
      </c>
      <c r="AJ3418" t="s">
        <v>46</v>
      </c>
      <c r="AK3418" t="s">
        <v>77</v>
      </c>
      <c r="AL3418" t="s">
        <v>4048</v>
      </c>
      <c r="AM3418">
        <v>8.26</v>
      </c>
      <c r="AN3418">
        <v>2</v>
      </c>
      <c r="AO3418">
        <v>0</v>
      </c>
      <c r="AP3418">
        <v>3.8822000000000001</v>
      </c>
      <c r="AQ3418">
        <f>YEAR(Table1[[#This Row],[Order Date]])</f>
        <v>2016</v>
      </c>
      <c r="AR3418" t="str">
        <f>TEXT(Table1[[#This Row],[Order Date]],"mmmm")</f>
        <v>September</v>
      </c>
      <c r="AS3418" t="str">
        <f>"Q"&amp;ROUNDUP(MONTH(Table1[[#This Row],[Order Date]])/3,0)</f>
        <v>Q3</v>
      </c>
      <c r="AT3418">
        <f>IF(Table1[[#This Row],[Sales]]=0,0,Table1[[#This Row],[Profit]]/Table1[[#This Row],[Sales]])</f>
        <v>0.47000000000000003</v>
      </c>
    </row>
    <row r="3419" spans="22:46" x14ac:dyDescent="0.3">
      <c r="V3419">
        <v>3418</v>
      </c>
      <c r="W3419" t="s">
        <v>7324</v>
      </c>
      <c r="X3419" s="1">
        <v>42121</v>
      </c>
      <c r="Y3419" s="1">
        <v>42040</v>
      </c>
      <c r="Z3419" t="s">
        <v>51</v>
      </c>
      <c r="AA3419" t="s">
        <v>6945</v>
      </c>
      <c r="AB3419" t="s">
        <v>6946</v>
      </c>
      <c r="AC3419" t="s">
        <v>108</v>
      </c>
      <c r="AD3419" t="s">
        <v>26</v>
      </c>
      <c r="AE3419" t="s">
        <v>515</v>
      </c>
      <c r="AF3419" t="s">
        <v>516</v>
      </c>
      <c r="AG3419">
        <v>80013</v>
      </c>
      <c r="AH3419" t="s">
        <v>44</v>
      </c>
      <c r="AI3419" t="s">
        <v>4084</v>
      </c>
      <c r="AJ3419" t="s">
        <v>46</v>
      </c>
      <c r="AK3419" t="s">
        <v>80</v>
      </c>
      <c r="AL3419" t="s">
        <v>4085</v>
      </c>
      <c r="AM3419">
        <v>43.56</v>
      </c>
      <c r="AN3419">
        <v>5</v>
      </c>
      <c r="AO3419">
        <v>0.2</v>
      </c>
      <c r="AP3419">
        <v>3.2669999999999999</v>
      </c>
      <c r="AQ3419">
        <f>YEAR(Table1[[#This Row],[Order Date]])</f>
        <v>2015</v>
      </c>
      <c r="AR3419" t="str">
        <f>TEXT(Table1[[#This Row],[Order Date]],"mmmm")</f>
        <v>April</v>
      </c>
      <c r="AS3419" t="str">
        <f>"Q"&amp;ROUNDUP(MONTH(Table1[[#This Row],[Order Date]])/3,0)</f>
        <v>Q2</v>
      </c>
      <c r="AT3419">
        <f>IF(Table1[[#This Row],[Sales]]=0,0,Table1[[#This Row],[Profit]]/Table1[[#This Row],[Sales]])</f>
        <v>7.4999999999999997E-2</v>
      </c>
    </row>
    <row r="3420" spans="22:46" x14ac:dyDescent="0.3">
      <c r="V3420">
        <v>3419</v>
      </c>
      <c r="W3420" t="s">
        <v>7324</v>
      </c>
      <c r="X3420" s="1">
        <v>42121</v>
      </c>
      <c r="Y3420" s="1">
        <v>42040</v>
      </c>
      <c r="Z3420" t="s">
        <v>51</v>
      </c>
      <c r="AA3420" t="s">
        <v>6945</v>
      </c>
      <c r="AB3420" t="s">
        <v>6946</v>
      </c>
      <c r="AC3420" t="s">
        <v>108</v>
      </c>
      <c r="AD3420" t="s">
        <v>26</v>
      </c>
      <c r="AE3420" t="s">
        <v>515</v>
      </c>
      <c r="AF3420" t="s">
        <v>516</v>
      </c>
      <c r="AG3420">
        <v>80013</v>
      </c>
      <c r="AH3420" t="s">
        <v>44</v>
      </c>
      <c r="AI3420" t="s">
        <v>2193</v>
      </c>
      <c r="AJ3420" t="s">
        <v>46</v>
      </c>
      <c r="AK3420" t="s">
        <v>651</v>
      </c>
      <c r="AL3420" t="s">
        <v>2194</v>
      </c>
      <c r="AM3420">
        <v>5.84</v>
      </c>
      <c r="AN3420">
        <v>2</v>
      </c>
      <c r="AO3420">
        <v>0.2</v>
      </c>
      <c r="AP3420">
        <v>0.73</v>
      </c>
      <c r="AQ3420">
        <f>YEAR(Table1[[#This Row],[Order Date]])</f>
        <v>2015</v>
      </c>
      <c r="AR3420" t="str">
        <f>TEXT(Table1[[#This Row],[Order Date]],"mmmm")</f>
        <v>April</v>
      </c>
      <c r="AS3420" t="str">
        <f>"Q"&amp;ROUNDUP(MONTH(Table1[[#This Row],[Order Date]])/3,0)</f>
        <v>Q2</v>
      </c>
      <c r="AT3420">
        <f>IF(Table1[[#This Row],[Sales]]=0,0,Table1[[#This Row],[Profit]]/Table1[[#This Row],[Sales]])</f>
        <v>0.125</v>
      </c>
    </row>
    <row r="3421" spans="22:46" x14ac:dyDescent="0.3">
      <c r="V3421">
        <v>3420</v>
      </c>
      <c r="W3421" t="s">
        <v>7325</v>
      </c>
      <c r="X3421" s="1">
        <v>42253</v>
      </c>
      <c r="Y3421" t="s">
        <v>7326</v>
      </c>
      <c r="Z3421" t="s">
        <v>51</v>
      </c>
      <c r="AA3421" t="s">
        <v>2403</v>
      </c>
      <c r="AB3421" t="s">
        <v>2404</v>
      </c>
      <c r="AC3421" t="s">
        <v>108</v>
      </c>
      <c r="AD3421" t="s">
        <v>26</v>
      </c>
      <c r="AE3421" t="s">
        <v>300</v>
      </c>
      <c r="AF3421" t="s">
        <v>301</v>
      </c>
      <c r="AG3421">
        <v>10024</v>
      </c>
      <c r="AH3421" t="s">
        <v>160</v>
      </c>
      <c r="AI3421" t="s">
        <v>2918</v>
      </c>
      <c r="AJ3421" t="s">
        <v>31</v>
      </c>
      <c r="AK3421" t="s">
        <v>35</v>
      </c>
      <c r="AL3421" t="s">
        <v>2919</v>
      </c>
      <c r="AM3421">
        <v>271.76400000000001</v>
      </c>
      <c r="AN3421">
        <v>2</v>
      </c>
      <c r="AO3421">
        <v>0.1</v>
      </c>
      <c r="AP3421">
        <v>60.392000000000003</v>
      </c>
      <c r="AQ3421">
        <f>YEAR(Table1[[#This Row],[Order Date]])</f>
        <v>2015</v>
      </c>
      <c r="AR3421" t="str">
        <f>TEXT(Table1[[#This Row],[Order Date]],"mmmm")</f>
        <v>September</v>
      </c>
      <c r="AS3421" t="str">
        <f>"Q"&amp;ROUNDUP(MONTH(Table1[[#This Row],[Order Date]])/3,0)</f>
        <v>Q3</v>
      </c>
      <c r="AT3421">
        <f>IF(Table1[[#This Row],[Sales]]=0,0,Table1[[#This Row],[Profit]]/Table1[[#This Row],[Sales]])</f>
        <v>0.22222222222222224</v>
      </c>
    </row>
    <row r="3422" spans="22:46" x14ac:dyDescent="0.3">
      <c r="V3422">
        <v>3421</v>
      </c>
      <c r="W3422" t="s">
        <v>7327</v>
      </c>
      <c r="X3422" s="1">
        <v>42518</v>
      </c>
      <c r="Y3422" s="1">
        <v>42435</v>
      </c>
      <c r="Z3422" t="s">
        <v>51</v>
      </c>
      <c r="AA3422" t="s">
        <v>551</v>
      </c>
      <c r="AB3422" t="s">
        <v>552</v>
      </c>
      <c r="AC3422" t="s">
        <v>25</v>
      </c>
      <c r="AD3422" t="s">
        <v>26</v>
      </c>
      <c r="AE3422" t="s">
        <v>42</v>
      </c>
      <c r="AF3422" t="s">
        <v>43</v>
      </c>
      <c r="AG3422">
        <v>90004</v>
      </c>
      <c r="AH3422" t="s">
        <v>44</v>
      </c>
      <c r="AI3422" t="s">
        <v>794</v>
      </c>
      <c r="AJ3422" t="s">
        <v>46</v>
      </c>
      <c r="AK3422" t="s">
        <v>80</v>
      </c>
      <c r="AL3422" t="s">
        <v>795</v>
      </c>
      <c r="AM3422">
        <v>262.24</v>
      </c>
      <c r="AN3422">
        <v>2</v>
      </c>
      <c r="AO3422">
        <v>0</v>
      </c>
      <c r="AP3422">
        <v>78.671999999999997</v>
      </c>
      <c r="AQ3422">
        <f>YEAR(Table1[[#This Row],[Order Date]])</f>
        <v>2016</v>
      </c>
      <c r="AR3422" t="str">
        <f>TEXT(Table1[[#This Row],[Order Date]],"mmmm")</f>
        <v>May</v>
      </c>
      <c r="AS3422" t="str">
        <f>"Q"&amp;ROUNDUP(MONTH(Table1[[#This Row],[Order Date]])/3,0)</f>
        <v>Q2</v>
      </c>
      <c r="AT3422">
        <f>IF(Table1[[#This Row],[Sales]]=0,0,Table1[[#This Row],[Profit]]/Table1[[#This Row],[Sales]])</f>
        <v>0.3</v>
      </c>
    </row>
    <row r="3423" spans="22:46" x14ac:dyDescent="0.3">
      <c r="V3423">
        <v>3422</v>
      </c>
      <c r="W3423" t="s">
        <v>7327</v>
      </c>
      <c r="X3423" s="1">
        <v>42518</v>
      </c>
      <c r="Y3423" s="1">
        <v>42435</v>
      </c>
      <c r="Z3423" t="s">
        <v>51</v>
      </c>
      <c r="AA3423" t="s">
        <v>551</v>
      </c>
      <c r="AB3423" t="s">
        <v>552</v>
      </c>
      <c r="AC3423" t="s">
        <v>25</v>
      </c>
      <c r="AD3423" t="s">
        <v>26</v>
      </c>
      <c r="AE3423" t="s">
        <v>42</v>
      </c>
      <c r="AF3423" t="s">
        <v>43</v>
      </c>
      <c r="AG3423">
        <v>90004</v>
      </c>
      <c r="AH3423" t="s">
        <v>44</v>
      </c>
      <c r="AI3423" t="s">
        <v>5797</v>
      </c>
      <c r="AJ3423" t="s">
        <v>46</v>
      </c>
      <c r="AK3423" t="s">
        <v>94</v>
      </c>
      <c r="AL3423" t="s">
        <v>5798</v>
      </c>
      <c r="AM3423">
        <v>182.72</v>
      </c>
      <c r="AN3423">
        <v>8</v>
      </c>
      <c r="AO3423">
        <v>0</v>
      </c>
      <c r="AP3423">
        <v>84.051199999999994</v>
      </c>
      <c r="AQ3423">
        <f>YEAR(Table1[[#This Row],[Order Date]])</f>
        <v>2016</v>
      </c>
      <c r="AR3423" t="str">
        <f>TEXT(Table1[[#This Row],[Order Date]],"mmmm")</f>
        <v>May</v>
      </c>
      <c r="AS3423" t="str">
        <f>"Q"&amp;ROUNDUP(MONTH(Table1[[#This Row],[Order Date]])/3,0)</f>
        <v>Q2</v>
      </c>
      <c r="AT3423">
        <f>IF(Table1[[#This Row],[Sales]]=0,0,Table1[[#This Row],[Profit]]/Table1[[#This Row],[Sales]])</f>
        <v>0.45999999999999996</v>
      </c>
    </row>
    <row r="3424" spans="22:46" x14ac:dyDescent="0.3">
      <c r="V3424">
        <v>3423</v>
      </c>
      <c r="W3424" t="s">
        <v>7327</v>
      </c>
      <c r="X3424" s="1">
        <v>42518</v>
      </c>
      <c r="Y3424" s="1">
        <v>42435</v>
      </c>
      <c r="Z3424" t="s">
        <v>51</v>
      </c>
      <c r="AA3424" t="s">
        <v>551</v>
      </c>
      <c r="AB3424" t="s">
        <v>552</v>
      </c>
      <c r="AC3424" t="s">
        <v>25</v>
      </c>
      <c r="AD3424" t="s">
        <v>26</v>
      </c>
      <c r="AE3424" t="s">
        <v>42</v>
      </c>
      <c r="AF3424" t="s">
        <v>43</v>
      </c>
      <c r="AG3424">
        <v>90004</v>
      </c>
      <c r="AH3424" t="s">
        <v>44</v>
      </c>
      <c r="AI3424" t="s">
        <v>5404</v>
      </c>
      <c r="AJ3424" t="s">
        <v>73</v>
      </c>
      <c r="AK3424" t="s">
        <v>176</v>
      </c>
      <c r="AL3424" t="s">
        <v>5405</v>
      </c>
      <c r="AM3424">
        <v>131.6</v>
      </c>
      <c r="AN3424">
        <v>7</v>
      </c>
      <c r="AO3424">
        <v>0</v>
      </c>
      <c r="AP3424">
        <v>7.8959999999999999</v>
      </c>
      <c r="AQ3424">
        <f>YEAR(Table1[[#This Row],[Order Date]])</f>
        <v>2016</v>
      </c>
      <c r="AR3424" t="str">
        <f>TEXT(Table1[[#This Row],[Order Date]],"mmmm")</f>
        <v>May</v>
      </c>
      <c r="AS3424" t="str">
        <f>"Q"&amp;ROUNDUP(MONTH(Table1[[#This Row],[Order Date]])/3,0)</f>
        <v>Q2</v>
      </c>
      <c r="AT3424">
        <f>IF(Table1[[#This Row],[Sales]]=0,0,Table1[[#This Row],[Profit]]/Table1[[#This Row],[Sales]])</f>
        <v>6.0000000000000005E-2</v>
      </c>
    </row>
    <row r="3425" spans="22:46" x14ac:dyDescent="0.3">
      <c r="V3425">
        <v>3424</v>
      </c>
      <c r="W3425" t="s">
        <v>7327</v>
      </c>
      <c r="X3425" s="1">
        <v>42518</v>
      </c>
      <c r="Y3425" s="1">
        <v>42435</v>
      </c>
      <c r="Z3425" t="s">
        <v>51</v>
      </c>
      <c r="AA3425" t="s">
        <v>551</v>
      </c>
      <c r="AB3425" t="s">
        <v>552</v>
      </c>
      <c r="AC3425" t="s">
        <v>25</v>
      </c>
      <c r="AD3425" t="s">
        <v>26</v>
      </c>
      <c r="AE3425" t="s">
        <v>42</v>
      </c>
      <c r="AF3425" t="s">
        <v>43</v>
      </c>
      <c r="AG3425">
        <v>90004</v>
      </c>
      <c r="AH3425" t="s">
        <v>44</v>
      </c>
      <c r="AI3425" t="s">
        <v>141</v>
      </c>
      <c r="AJ3425" t="s">
        <v>46</v>
      </c>
      <c r="AK3425" t="s">
        <v>77</v>
      </c>
      <c r="AL3425" t="s">
        <v>142</v>
      </c>
      <c r="AM3425">
        <v>22.72</v>
      </c>
      <c r="AN3425">
        <v>4</v>
      </c>
      <c r="AO3425">
        <v>0.2</v>
      </c>
      <c r="AP3425">
        <v>7.3840000000000003</v>
      </c>
      <c r="AQ3425">
        <f>YEAR(Table1[[#This Row],[Order Date]])</f>
        <v>2016</v>
      </c>
      <c r="AR3425" t="str">
        <f>TEXT(Table1[[#This Row],[Order Date]],"mmmm")</f>
        <v>May</v>
      </c>
      <c r="AS3425" t="str">
        <f>"Q"&amp;ROUNDUP(MONTH(Table1[[#This Row],[Order Date]])/3,0)</f>
        <v>Q2</v>
      </c>
      <c r="AT3425">
        <f>IF(Table1[[#This Row],[Sales]]=0,0,Table1[[#This Row],[Profit]]/Table1[[#This Row],[Sales]])</f>
        <v>0.32500000000000001</v>
      </c>
    </row>
    <row r="3426" spans="22:46" x14ac:dyDescent="0.3">
      <c r="V3426">
        <v>3425</v>
      </c>
      <c r="W3426" t="s">
        <v>7327</v>
      </c>
      <c r="X3426" s="1">
        <v>42518</v>
      </c>
      <c r="Y3426" s="1">
        <v>42435</v>
      </c>
      <c r="Z3426" t="s">
        <v>51</v>
      </c>
      <c r="AA3426" t="s">
        <v>551</v>
      </c>
      <c r="AB3426" t="s">
        <v>552</v>
      </c>
      <c r="AC3426" t="s">
        <v>25</v>
      </c>
      <c r="AD3426" t="s">
        <v>26</v>
      </c>
      <c r="AE3426" t="s">
        <v>42</v>
      </c>
      <c r="AF3426" t="s">
        <v>43</v>
      </c>
      <c r="AG3426">
        <v>90004</v>
      </c>
      <c r="AH3426" t="s">
        <v>44</v>
      </c>
      <c r="AI3426" t="s">
        <v>7022</v>
      </c>
      <c r="AJ3426" t="s">
        <v>73</v>
      </c>
      <c r="AK3426" t="s">
        <v>768</v>
      </c>
      <c r="AL3426" t="s">
        <v>7023</v>
      </c>
      <c r="AM3426">
        <v>558.4</v>
      </c>
      <c r="AN3426">
        <v>2</v>
      </c>
      <c r="AO3426">
        <v>0.2</v>
      </c>
      <c r="AP3426">
        <v>41.88</v>
      </c>
      <c r="AQ3426">
        <f>YEAR(Table1[[#This Row],[Order Date]])</f>
        <v>2016</v>
      </c>
      <c r="AR3426" t="str">
        <f>TEXT(Table1[[#This Row],[Order Date]],"mmmm")</f>
        <v>May</v>
      </c>
      <c r="AS3426" t="str">
        <f>"Q"&amp;ROUNDUP(MONTH(Table1[[#This Row],[Order Date]])/3,0)</f>
        <v>Q2</v>
      </c>
      <c r="AT3426">
        <f>IF(Table1[[#This Row],[Sales]]=0,0,Table1[[#This Row],[Profit]]/Table1[[#This Row],[Sales]])</f>
        <v>7.5000000000000011E-2</v>
      </c>
    </row>
    <row r="3427" spans="22:46" x14ac:dyDescent="0.3">
      <c r="V3427">
        <v>3426</v>
      </c>
      <c r="W3427" t="s">
        <v>7328</v>
      </c>
      <c r="X3427" s="1">
        <v>42271</v>
      </c>
      <c r="Y3427" t="s">
        <v>1176</v>
      </c>
      <c r="Z3427" t="s">
        <v>51</v>
      </c>
      <c r="AA3427" t="s">
        <v>3455</v>
      </c>
      <c r="AB3427" t="s">
        <v>3456</v>
      </c>
      <c r="AC3427" t="s">
        <v>108</v>
      </c>
      <c r="AD3427" t="s">
        <v>26</v>
      </c>
      <c r="AE3427" t="s">
        <v>7329</v>
      </c>
      <c r="AF3427" t="s">
        <v>554</v>
      </c>
      <c r="AG3427">
        <v>52001</v>
      </c>
      <c r="AH3427" t="s">
        <v>111</v>
      </c>
      <c r="AI3427" t="s">
        <v>194</v>
      </c>
      <c r="AJ3427" t="s">
        <v>46</v>
      </c>
      <c r="AK3427" t="s">
        <v>77</v>
      </c>
      <c r="AL3427" t="s">
        <v>195</v>
      </c>
      <c r="AM3427">
        <v>15.24</v>
      </c>
      <c r="AN3427">
        <v>4</v>
      </c>
      <c r="AO3427">
        <v>0</v>
      </c>
      <c r="AP3427">
        <v>6.8579999999999997</v>
      </c>
      <c r="AQ3427">
        <f>YEAR(Table1[[#This Row],[Order Date]])</f>
        <v>2015</v>
      </c>
      <c r="AR3427" t="str">
        <f>TEXT(Table1[[#This Row],[Order Date]],"mmmm")</f>
        <v>September</v>
      </c>
      <c r="AS3427" t="str">
        <f>"Q"&amp;ROUNDUP(MONTH(Table1[[#This Row],[Order Date]])/3,0)</f>
        <v>Q3</v>
      </c>
      <c r="AT3427">
        <f>IF(Table1[[#This Row],[Sales]]=0,0,Table1[[#This Row],[Profit]]/Table1[[#This Row],[Sales]])</f>
        <v>0.44999999999999996</v>
      </c>
    </row>
    <row r="3428" spans="22:46" x14ac:dyDescent="0.3">
      <c r="V3428">
        <v>3427</v>
      </c>
      <c r="W3428" t="s">
        <v>7328</v>
      </c>
      <c r="X3428" s="1">
        <v>42271</v>
      </c>
      <c r="Y3428" t="s">
        <v>1176</v>
      </c>
      <c r="Z3428" t="s">
        <v>51</v>
      </c>
      <c r="AA3428" t="s">
        <v>3455</v>
      </c>
      <c r="AB3428" t="s">
        <v>3456</v>
      </c>
      <c r="AC3428" t="s">
        <v>108</v>
      </c>
      <c r="AD3428" t="s">
        <v>26</v>
      </c>
      <c r="AE3428" t="s">
        <v>7329</v>
      </c>
      <c r="AF3428" t="s">
        <v>554</v>
      </c>
      <c r="AG3428">
        <v>52001</v>
      </c>
      <c r="AH3428" t="s">
        <v>111</v>
      </c>
      <c r="AI3428" t="s">
        <v>5184</v>
      </c>
      <c r="AJ3428" t="s">
        <v>31</v>
      </c>
      <c r="AK3428" t="s">
        <v>35</v>
      </c>
      <c r="AL3428" t="s">
        <v>5185</v>
      </c>
      <c r="AM3428">
        <v>1408.1</v>
      </c>
      <c r="AN3428">
        <v>10</v>
      </c>
      <c r="AO3428">
        <v>0</v>
      </c>
      <c r="AP3428">
        <v>394.26799999999997</v>
      </c>
      <c r="AQ3428">
        <f>YEAR(Table1[[#This Row],[Order Date]])</f>
        <v>2015</v>
      </c>
      <c r="AR3428" t="str">
        <f>TEXT(Table1[[#This Row],[Order Date]],"mmmm")</f>
        <v>September</v>
      </c>
      <c r="AS3428" t="str">
        <f>"Q"&amp;ROUNDUP(MONTH(Table1[[#This Row],[Order Date]])/3,0)</f>
        <v>Q3</v>
      </c>
      <c r="AT3428">
        <f>IF(Table1[[#This Row],[Sales]]=0,0,Table1[[#This Row],[Profit]]/Table1[[#This Row],[Sales]])</f>
        <v>0.27999999999999997</v>
      </c>
    </row>
    <row r="3429" spans="22:46" x14ac:dyDescent="0.3">
      <c r="V3429">
        <v>3428</v>
      </c>
      <c r="W3429" t="s">
        <v>7330</v>
      </c>
      <c r="X3429" s="1">
        <v>42919</v>
      </c>
      <c r="Y3429" s="1">
        <v>42893</v>
      </c>
      <c r="Z3429" t="s">
        <v>22</v>
      </c>
      <c r="AA3429" t="s">
        <v>4238</v>
      </c>
      <c r="AB3429" t="s">
        <v>4239</v>
      </c>
      <c r="AC3429" t="s">
        <v>108</v>
      </c>
      <c r="AD3429" t="s">
        <v>26</v>
      </c>
      <c r="AE3429" t="s">
        <v>2788</v>
      </c>
      <c r="AF3429" t="s">
        <v>564</v>
      </c>
      <c r="AG3429">
        <v>43130</v>
      </c>
      <c r="AH3429" t="s">
        <v>160</v>
      </c>
      <c r="AI3429" t="s">
        <v>7331</v>
      </c>
      <c r="AJ3429" t="s">
        <v>46</v>
      </c>
      <c r="AK3429" t="s">
        <v>94</v>
      </c>
      <c r="AL3429" t="s">
        <v>7332</v>
      </c>
      <c r="AM3429">
        <v>32.896000000000001</v>
      </c>
      <c r="AN3429">
        <v>4</v>
      </c>
      <c r="AO3429">
        <v>0.2</v>
      </c>
      <c r="AP3429">
        <v>11.102399999999999</v>
      </c>
      <c r="AQ3429">
        <f>YEAR(Table1[[#This Row],[Order Date]])</f>
        <v>2017</v>
      </c>
      <c r="AR3429" t="str">
        <f>TEXT(Table1[[#This Row],[Order Date]],"mmmm")</f>
        <v>July</v>
      </c>
      <c r="AS3429" t="str">
        <f>"Q"&amp;ROUNDUP(MONTH(Table1[[#This Row],[Order Date]])/3,0)</f>
        <v>Q3</v>
      </c>
      <c r="AT3429">
        <f>IF(Table1[[#This Row],[Sales]]=0,0,Table1[[#This Row],[Profit]]/Table1[[#This Row],[Sales]])</f>
        <v>0.33749999999999997</v>
      </c>
    </row>
    <row r="3430" spans="22:46" x14ac:dyDescent="0.3">
      <c r="V3430">
        <v>3429</v>
      </c>
      <c r="W3430" t="s">
        <v>7330</v>
      </c>
      <c r="X3430" s="1">
        <v>42919</v>
      </c>
      <c r="Y3430" s="1">
        <v>42893</v>
      </c>
      <c r="Z3430" t="s">
        <v>22</v>
      </c>
      <c r="AA3430" t="s">
        <v>4238</v>
      </c>
      <c r="AB3430" t="s">
        <v>4239</v>
      </c>
      <c r="AC3430" t="s">
        <v>108</v>
      </c>
      <c r="AD3430" t="s">
        <v>26</v>
      </c>
      <c r="AE3430" t="s">
        <v>2788</v>
      </c>
      <c r="AF3430" t="s">
        <v>564</v>
      </c>
      <c r="AG3430">
        <v>43130</v>
      </c>
      <c r="AH3430" t="s">
        <v>160</v>
      </c>
      <c r="AI3430" t="s">
        <v>1615</v>
      </c>
      <c r="AJ3430" t="s">
        <v>31</v>
      </c>
      <c r="AK3430" t="s">
        <v>57</v>
      </c>
      <c r="AL3430" t="s">
        <v>1616</v>
      </c>
      <c r="AM3430">
        <v>215.148</v>
      </c>
      <c r="AN3430">
        <v>2</v>
      </c>
      <c r="AO3430">
        <v>0.4</v>
      </c>
      <c r="AP3430">
        <v>-103.98820000000001</v>
      </c>
      <c r="AQ3430">
        <f>YEAR(Table1[[#This Row],[Order Date]])</f>
        <v>2017</v>
      </c>
      <c r="AR3430" t="str">
        <f>TEXT(Table1[[#This Row],[Order Date]],"mmmm")</f>
        <v>July</v>
      </c>
      <c r="AS3430" t="str">
        <f>"Q"&amp;ROUNDUP(MONTH(Table1[[#This Row],[Order Date]])/3,0)</f>
        <v>Q3</v>
      </c>
      <c r="AT3430">
        <f>IF(Table1[[#This Row],[Sales]]=0,0,Table1[[#This Row],[Profit]]/Table1[[#This Row],[Sales]])</f>
        <v>-0.48333333333333339</v>
      </c>
    </row>
    <row r="3431" spans="22:46" x14ac:dyDescent="0.3">
      <c r="V3431">
        <v>3430</v>
      </c>
      <c r="W3431" t="s">
        <v>7330</v>
      </c>
      <c r="X3431" s="1">
        <v>42919</v>
      </c>
      <c r="Y3431" s="1">
        <v>42893</v>
      </c>
      <c r="Z3431" t="s">
        <v>22</v>
      </c>
      <c r="AA3431" t="s">
        <v>4238</v>
      </c>
      <c r="AB3431" t="s">
        <v>4239</v>
      </c>
      <c r="AC3431" t="s">
        <v>108</v>
      </c>
      <c r="AD3431" t="s">
        <v>26</v>
      </c>
      <c r="AE3431" t="s">
        <v>2788</v>
      </c>
      <c r="AF3431" t="s">
        <v>564</v>
      </c>
      <c r="AG3431">
        <v>43130</v>
      </c>
      <c r="AH3431" t="s">
        <v>160</v>
      </c>
      <c r="AI3431" t="s">
        <v>6493</v>
      </c>
      <c r="AJ3431" t="s">
        <v>46</v>
      </c>
      <c r="AK3431" t="s">
        <v>94</v>
      </c>
      <c r="AL3431" t="s">
        <v>6494</v>
      </c>
      <c r="AM3431">
        <v>30.96</v>
      </c>
      <c r="AN3431">
        <v>6</v>
      </c>
      <c r="AO3431">
        <v>0.2</v>
      </c>
      <c r="AP3431">
        <v>11.223000000000001</v>
      </c>
      <c r="AQ3431">
        <f>YEAR(Table1[[#This Row],[Order Date]])</f>
        <v>2017</v>
      </c>
      <c r="AR3431" t="str">
        <f>TEXT(Table1[[#This Row],[Order Date]],"mmmm")</f>
        <v>July</v>
      </c>
      <c r="AS3431" t="str">
        <f>"Q"&amp;ROUNDUP(MONTH(Table1[[#This Row],[Order Date]])/3,0)</f>
        <v>Q3</v>
      </c>
      <c r="AT3431">
        <f>IF(Table1[[#This Row],[Sales]]=0,0,Table1[[#This Row],[Profit]]/Table1[[#This Row],[Sales]])</f>
        <v>0.36249999999999999</v>
      </c>
    </row>
    <row r="3432" spans="22:46" x14ac:dyDescent="0.3">
      <c r="V3432">
        <v>3431</v>
      </c>
      <c r="W3432" t="s">
        <v>7333</v>
      </c>
      <c r="X3432" s="1">
        <v>43077</v>
      </c>
      <c r="Y3432" s="1">
        <v>42990</v>
      </c>
      <c r="Z3432" t="s">
        <v>207</v>
      </c>
      <c r="AA3432" t="s">
        <v>1591</v>
      </c>
      <c r="AB3432" t="s">
        <v>1592</v>
      </c>
      <c r="AC3432" t="s">
        <v>25</v>
      </c>
      <c r="AD3432" t="s">
        <v>26</v>
      </c>
      <c r="AE3432" t="s">
        <v>1156</v>
      </c>
      <c r="AF3432" t="s">
        <v>43</v>
      </c>
      <c r="AG3432">
        <v>90301</v>
      </c>
      <c r="AH3432" t="s">
        <v>44</v>
      </c>
      <c r="AI3432" t="s">
        <v>1500</v>
      </c>
      <c r="AJ3432" t="s">
        <v>46</v>
      </c>
      <c r="AK3432" t="s">
        <v>60</v>
      </c>
      <c r="AL3432" t="s">
        <v>1501</v>
      </c>
      <c r="AM3432">
        <v>29.79</v>
      </c>
      <c r="AN3432">
        <v>3</v>
      </c>
      <c r="AO3432">
        <v>0</v>
      </c>
      <c r="AP3432">
        <v>8.6390999999999991</v>
      </c>
      <c r="AQ3432">
        <f>YEAR(Table1[[#This Row],[Order Date]])</f>
        <v>2017</v>
      </c>
      <c r="AR3432" t="str">
        <f>TEXT(Table1[[#This Row],[Order Date]],"mmmm")</f>
        <v>December</v>
      </c>
      <c r="AS3432" t="str">
        <f>"Q"&amp;ROUNDUP(MONTH(Table1[[#This Row],[Order Date]])/3,0)</f>
        <v>Q4</v>
      </c>
      <c r="AT3432">
        <f>IF(Table1[[#This Row],[Sales]]=0,0,Table1[[#This Row],[Profit]]/Table1[[#This Row],[Sales]])</f>
        <v>0.28999999999999998</v>
      </c>
    </row>
    <row r="3433" spans="22:46" x14ac:dyDescent="0.3">
      <c r="V3433">
        <v>3432</v>
      </c>
      <c r="W3433" t="s">
        <v>7333</v>
      </c>
      <c r="X3433" s="1">
        <v>43077</v>
      </c>
      <c r="Y3433" s="1">
        <v>42990</v>
      </c>
      <c r="Z3433" t="s">
        <v>207</v>
      </c>
      <c r="AA3433" t="s">
        <v>1591</v>
      </c>
      <c r="AB3433" t="s">
        <v>1592</v>
      </c>
      <c r="AC3433" t="s">
        <v>25</v>
      </c>
      <c r="AD3433" t="s">
        <v>26</v>
      </c>
      <c r="AE3433" t="s">
        <v>1156</v>
      </c>
      <c r="AF3433" t="s">
        <v>43</v>
      </c>
      <c r="AG3433">
        <v>90301</v>
      </c>
      <c r="AH3433" t="s">
        <v>44</v>
      </c>
      <c r="AI3433" t="s">
        <v>7334</v>
      </c>
      <c r="AJ3433" t="s">
        <v>31</v>
      </c>
      <c r="AK3433" t="s">
        <v>67</v>
      </c>
      <c r="AL3433" t="s">
        <v>7335</v>
      </c>
      <c r="AM3433">
        <v>128.9</v>
      </c>
      <c r="AN3433">
        <v>2</v>
      </c>
      <c r="AO3433">
        <v>0</v>
      </c>
      <c r="AP3433">
        <v>15.468</v>
      </c>
      <c r="AQ3433">
        <f>YEAR(Table1[[#This Row],[Order Date]])</f>
        <v>2017</v>
      </c>
      <c r="AR3433" t="str">
        <f>TEXT(Table1[[#This Row],[Order Date]],"mmmm")</f>
        <v>December</v>
      </c>
      <c r="AS3433" t="str">
        <f>"Q"&amp;ROUNDUP(MONTH(Table1[[#This Row],[Order Date]])/3,0)</f>
        <v>Q4</v>
      </c>
      <c r="AT3433">
        <f>IF(Table1[[#This Row],[Sales]]=0,0,Table1[[#This Row],[Profit]]/Table1[[#This Row],[Sales]])</f>
        <v>0.12</v>
      </c>
    </row>
    <row r="3434" spans="22:46" x14ac:dyDescent="0.3">
      <c r="V3434">
        <v>3433</v>
      </c>
      <c r="W3434" t="s">
        <v>7333</v>
      </c>
      <c r="X3434" s="1">
        <v>43077</v>
      </c>
      <c r="Y3434" s="1">
        <v>42990</v>
      </c>
      <c r="Z3434" t="s">
        <v>207</v>
      </c>
      <c r="AA3434" t="s">
        <v>1591</v>
      </c>
      <c r="AB3434" t="s">
        <v>1592</v>
      </c>
      <c r="AC3434" t="s">
        <v>25</v>
      </c>
      <c r="AD3434" t="s">
        <v>26</v>
      </c>
      <c r="AE3434" t="s">
        <v>1156</v>
      </c>
      <c r="AF3434" t="s">
        <v>43</v>
      </c>
      <c r="AG3434">
        <v>90301</v>
      </c>
      <c r="AH3434" t="s">
        <v>44</v>
      </c>
      <c r="AI3434" t="s">
        <v>2884</v>
      </c>
      <c r="AJ3434" t="s">
        <v>46</v>
      </c>
      <c r="AK3434" t="s">
        <v>94</v>
      </c>
      <c r="AL3434" t="s">
        <v>2885</v>
      </c>
      <c r="AM3434">
        <v>60.12</v>
      </c>
      <c r="AN3434">
        <v>9</v>
      </c>
      <c r="AO3434">
        <v>0</v>
      </c>
      <c r="AP3434">
        <v>28.857600000000001</v>
      </c>
      <c r="AQ3434">
        <f>YEAR(Table1[[#This Row],[Order Date]])</f>
        <v>2017</v>
      </c>
      <c r="AR3434" t="str">
        <f>TEXT(Table1[[#This Row],[Order Date]],"mmmm")</f>
        <v>December</v>
      </c>
      <c r="AS3434" t="str">
        <f>"Q"&amp;ROUNDUP(MONTH(Table1[[#This Row],[Order Date]])/3,0)</f>
        <v>Q4</v>
      </c>
      <c r="AT3434">
        <f>IF(Table1[[#This Row],[Sales]]=0,0,Table1[[#This Row],[Profit]]/Table1[[#This Row],[Sales]])</f>
        <v>0.48000000000000004</v>
      </c>
    </row>
    <row r="3435" spans="22:46" x14ac:dyDescent="0.3">
      <c r="V3435">
        <v>3434</v>
      </c>
      <c r="W3435" t="s">
        <v>7336</v>
      </c>
      <c r="X3435" s="1">
        <v>43074</v>
      </c>
      <c r="Y3435" s="1">
        <v>42990</v>
      </c>
      <c r="Z3435" t="s">
        <v>51</v>
      </c>
      <c r="AA3435" t="s">
        <v>2530</v>
      </c>
      <c r="AB3435" t="s">
        <v>2531</v>
      </c>
      <c r="AC3435" t="s">
        <v>25</v>
      </c>
      <c r="AD3435" t="s">
        <v>26</v>
      </c>
      <c r="AE3435" t="s">
        <v>4639</v>
      </c>
      <c r="AF3435" t="s">
        <v>100</v>
      </c>
      <c r="AG3435">
        <v>98006</v>
      </c>
      <c r="AH3435" t="s">
        <v>44</v>
      </c>
      <c r="AI3435" t="s">
        <v>6121</v>
      </c>
      <c r="AJ3435" t="s">
        <v>46</v>
      </c>
      <c r="AK3435" t="s">
        <v>77</v>
      </c>
      <c r="AL3435" t="s">
        <v>6122</v>
      </c>
      <c r="AM3435">
        <v>24.815999999999999</v>
      </c>
      <c r="AN3435">
        <v>3</v>
      </c>
      <c r="AO3435">
        <v>0.2</v>
      </c>
      <c r="AP3435">
        <v>8.3754000000000008</v>
      </c>
      <c r="AQ3435">
        <f>YEAR(Table1[[#This Row],[Order Date]])</f>
        <v>2017</v>
      </c>
      <c r="AR3435" t="str">
        <f>TEXT(Table1[[#This Row],[Order Date]],"mmmm")</f>
        <v>December</v>
      </c>
      <c r="AS3435" t="str">
        <f>"Q"&amp;ROUNDUP(MONTH(Table1[[#This Row],[Order Date]])/3,0)</f>
        <v>Q4</v>
      </c>
      <c r="AT3435">
        <f>IF(Table1[[#This Row],[Sales]]=0,0,Table1[[#This Row],[Profit]]/Table1[[#This Row],[Sales]])</f>
        <v>0.33750000000000002</v>
      </c>
    </row>
    <row r="3436" spans="22:46" x14ac:dyDescent="0.3">
      <c r="V3436">
        <v>3435</v>
      </c>
      <c r="W3436" t="s">
        <v>7336</v>
      </c>
      <c r="X3436" s="1">
        <v>43074</v>
      </c>
      <c r="Y3436" s="1">
        <v>42990</v>
      </c>
      <c r="Z3436" t="s">
        <v>51</v>
      </c>
      <c r="AA3436" t="s">
        <v>2530</v>
      </c>
      <c r="AB3436" t="s">
        <v>2531</v>
      </c>
      <c r="AC3436" t="s">
        <v>25</v>
      </c>
      <c r="AD3436" t="s">
        <v>26</v>
      </c>
      <c r="AE3436" t="s">
        <v>4639</v>
      </c>
      <c r="AF3436" t="s">
        <v>100</v>
      </c>
      <c r="AG3436">
        <v>98006</v>
      </c>
      <c r="AH3436" t="s">
        <v>44</v>
      </c>
      <c r="AI3436" t="s">
        <v>3295</v>
      </c>
      <c r="AJ3436" t="s">
        <v>46</v>
      </c>
      <c r="AK3436" t="s">
        <v>77</v>
      </c>
      <c r="AL3436" t="s">
        <v>3296</v>
      </c>
      <c r="AM3436">
        <v>14.976000000000001</v>
      </c>
      <c r="AN3436">
        <v>6</v>
      </c>
      <c r="AO3436">
        <v>0.2</v>
      </c>
      <c r="AP3436">
        <v>5.4287999999999998</v>
      </c>
      <c r="AQ3436">
        <f>YEAR(Table1[[#This Row],[Order Date]])</f>
        <v>2017</v>
      </c>
      <c r="AR3436" t="str">
        <f>TEXT(Table1[[#This Row],[Order Date]],"mmmm")</f>
        <v>December</v>
      </c>
      <c r="AS3436" t="str">
        <f>"Q"&amp;ROUNDUP(MONTH(Table1[[#This Row],[Order Date]])/3,0)</f>
        <v>Q4</v>
      </c>
      <c r="AT3436">
        <f>IF(Table1[[#This Row],[Sales]]=0,0,Table1[[#This Row],[Profit]]/Table1[[#This Row],[Sales]])</f>
        <v>0.36249999999999999</v>
      </c>
    </row>
    <row r="3437" spans="22:46" x14ac:dyDescent="0.3">
      <c r="V3437">
        <v>3436</v>
      </c>
      <c r="W3437" t="s">
        <v>7337</v>
      </c>
      <c r="X3437" s="1">
        <v>42274</v>
      </c>
      <c r="Y3437" t="s">
        <v>4833</v>
      </c>
      <c r="Z3437" t="s">
        <v>207</v>
      </c>
      <c r="AA3437" t="s">
        <v>3660</v>
      </c>
      <c r="AB3437" t="s">
        <v>3661</v>
      </c>
      <c r="AC3437" t="s">
        <v>25</v>
      </c>
      <c r="AD3437" t="s">
        <v>26</v>
      </c>
      <c r="AE3437" t="s">
        <v>342</v>
      </c>
      <c r="AF3437" t="s">
        <v>233</v>
      </c>
      <c r="AG3437">
        <v>60610</v>
      </c>
      <c r="AH3437" t="s">
        <v>111</v>
      </c>
      <c r="AI3437" t="s">
        <v>1942</v>
      </c>
      <c r="AJ3437" t="s">
        <v>46</v>
      </c>
      <c r="AK3437" t="s">
        <v>77</v>
      </c>
      <c r="AL3437" t="s">
        <v>1943</v>
      </c>
      <c r="AM3437">
        <v>15.08</v>
      </c>
      <c r="AN3437">
        <v>2</v>
      </c>
      <c r="AO3437">
        <v>0.8</v>
      </c>
      <c r="AP3437">
        <v>-22.62</v>
      </c>
      <c r="AQ3437">
        <f>YEAR(Table1[[#This Row],[Order Date]])</f>
        <v>2015</v>
      </c>
      <c r="AR3437" t="str">
        <f>TEXT(Table1[[#This Row],[Order Date]],"mmmm")</f>
        <v>September</v>
      </c>
      <c r="AS3437" t="str">
        <f>"Q"&amp;ROUNDUP(MONTH(Table1[[#This Row],[Order Date]])/3,0)</f>
        <v>Q3</v>
      </c>
      <c r="AT3437">
        <f>IF(Table1[[#This Row],[Sales]]=0,0,Table1[[#This Row],[Profit]]/Table1[[#This Row],[Sales]])</f>
        <v>-1.5</v>
      </c>
    </row>
    <row r="3438" spans="22:46" x14ac:dyDescent="0.3">
      <c r="V3438">
        <v>3437</v>
      </c>
      <c r="W3438" t="s">
        <v>7337</v>
      </c>
      <c r="X3438" s="1">
        <v>42274</v>
      </c>
      <c r="Y3438" t="s">
        <v>4833</v>
      </c>
      <c r="Z3438" t="s">
        <v>207</v>
      </c>
      <c r="AA3438" t="s">
        <v>3660</v>
      </c>
      <c r="AB3438" t="s">
        <v>3661</v>
      </c>
      <c r="AC3438" t="s">
        <v>25</v>
      </c>
      <c r="AD3438" t="s">
        <v>26</v>
      </c>
      <c r="AE3438" t="s">
        <v>342</v>
      </c>
      <c r="AF3438" t="s">
        <v>233</v>
      </c>
      <c r="AG3438">
        <v>60610</v>
      </c>
      <c r="AH3438" t="s">
        <v>111</v>
      </c>
      <c r="AI3438" t="s">
        <v>2302</v>
      </c>
      <c r="AJ3438" t="s">
        <v>31</v>
      </c>
      <c r="AK3438" t="s">
        <v>67</v>
      </c>
      <c r="AL3438" t="s">
        <v>2303</v>
      </c>
      <c r="AM3438">
        <v>24.288</v>
      </c>
      <c r="AN3438">
        <v>3</v>
      </c>
      <c r="AO3438">
        <v>0.6</v>
      </c>
      <c r="AP3438">
        <v>-12.751200000000001</v>
      </c>
      <c r="AQ3438">
        <f>YEAR(Table1[[#This Row],[Order Date]])</f>
        <v>2015</v>
      </c>
      <c r="AR3438" t="str">
        <f>TEXT(Table1[[#This Row],[Order Date]],"mmmm")</f>
        <v>September</v>
      </c>
      <c r="AS3438" t="str">
        <f>"Q"&amp;ROUNDUP(MONTH(Table1[[#This Row],[Order Date]])/3,0)</f>
        <v>Q3</v>
      </c>
      <c r="AT3438">
        <f>IF(Table1[[#This Row],[Sales]]=0,0,Table1[[#This Row],[Profit]]/Table1[[#This Row],[Sales]])</f>
        <v>-0.52500000000000002</v>
      </c>
    </row>
    <row r="3439" spans="22:46" x14ac:dyDescent="0.3">
      <c r="V3439">
        <v>3438</v>
      </c>
      <c r="W3439" t="s">
        <v>7338</v>
      </c>
      <c r="X3439" s="1">
        <v>43038</v>
      </c>
      <c r="Y3439" t="s">
        <v>4514</v>
      </c>
      <c r="Z3439" t="s">
        <v>1450</v>
      </c>
      <c r="AA3439" t="s">
        <v>3394</v>
      </c>
      <c r="AB3439" t="s">
        <v>3395</v>
      </c>
      <c r="AC3439" t="s">
        <v>25</v>
      </c>
      <c r="AD3439" t="s">
        <v>26</v>
      </c>
      <c r="AE3439" t="s">
        <v>923</v>
      </c>
      <c r="AF3439" t="s">
        <v>110</v>
      </c>
      <c r="AG3439">
        <v>75217</v>
      </c>
      <c r="AH3439" t="s">
        <v>111</v>
      </c>
      <c r="AI3439" t="s">
        <v>2302</v>
      </c>
      <c r="AJ3439" t="s">
        <v>31</v>
      </c>
      <c r="AK3439" t="s">
        <v>67</v>
      </c>
      <c r="AL3439" t="s">
        <v>2303</v>
      </c>
      <c r="AM3439">
        <v>16.192</v>
      </c>
      <c r="AN3439">
        <v>2</v>
      </c>
      <c r="AO3439">
        <v>0.6</v>
      </c>
      <c r="AP3439">
        <v>-8.5007999999999999</v>
      </c>
      <c r="AQ3439">
        <f>YEAR(Table1[[#This Row],[Order Date]])</f>
        <v>2017</v>
      </c>
      <c r="AR3439" t="str">
        <f>TEXT(Table1[[#This Row],[Order Date]],"mmmm")</f>
        <v>October</v>
      </c>
      <c r="AS3439" t="str">
        <f>"Q"&amp;ROUNDUP(MONTH(Table1[[#This Row],[Order Date]])/3,0)</f>
        <v>Q4</v>
      </c>
      <c r="AT3439">
        <f>IF(Table1[[#This Row],[Sales]]=0,0,Table1[[#This Row],[Profit]]/Table1[[#This Row],[Sales]])</f>
        <v>-0.52500000000000002</v>
      </c>
    </row>
    <row r="3440" spans="22:46" x14ac:dyDescent="0.3">
      <c r="V3440">
        <v>3439</v>
      </c>
      <c r="W3440" t="s">
        <v>7338</v>
      </c>
      <c r="X3440" s="1">
        <v>43038</v>
      </c>
      <c r="Y3440" t="s">
        <v>4514</v>
      </c>
      <c r="Z3440" t="s">
        <v>1450</v>
      </c>
      <c r="AA3440" t="s">
        <v>3394</v>
      </c>
      <c r="AB3440" t="s">
        <v>3395</v>
      </c>
      <c r="AC3440" t="s">
        <v>25</v>
      </c>
      <c r="AD3440" t="s">
        <v>26</v>
      </c>
      <c r="AE3440" t="s">
        <v>923</v>
      </c>
      <c r="AF3440" t="s">
        <v>110</v>
      </c>
      <c r="AG3440">
        <v>75217</v>
      </c>
      <c r="AH3440" t="s">
        <v>111</v>
      </c>
      <c r="AI3440" t="s">
        <v>1615</v>
      </c>
      <c r="AJ3440" t="s">
        <v>31</v>
      </c>
      <c r="AK3440" t="s">
        <v>57</v>
      </c>
      <c r="AL3440" t="s">
        <v>1616</v>
      </c>
      <c r="AM3440">
        <v>251.006</v>
      </c>
      <c r="AN3440">
        <v>2</v>
      </c>
      <c r="AO3440">
        <v>0.3</v>
      </c>
      <c r="AP3440">
        <v>-68.130200000000002</v>
      </c>
      <c r="AQ3440">
        <f>YEAR(Table1[[#This Row],[Order Date]])</f>
        <v>2017</v>
      </c>
      <c r="AR3440" t="str">
        <f>TEXT(Table1[[#This Row],[Order Date]],"mmmm")</f>
        <v>October</v>
      </c>
      <c r="AS3440" t="str">
        <f>"Q"&amp;ROUNDUP(MONTH(Table1[[#This Row],[Order Date]])/3,0)</f>
        <v>Q4</v>
      </c>
      <c r="AT3440">
        <f>IF(Table1[[#This Row],[Sales]]=0,0,Table1[[#This Row],[Profit]]/Table1[[#This Row],[Sales]])</f>
        <v>-0.27142857142857146</v>
      </c>
    </row>
    <row r="3441" spans="22:46" x14ac:dyDescent="0.3">
      <c r="V3441">
        <v>3440</v>
      </c>
      <c r="W3441" t="s">
        <v>7338</v>
      </c>
      <c r="X3441" s="1">
        <v>43038</v>
      </c>
      <c r="Y3441" t="s">
        <v>4514</v>
      </c>
      <c r="Z3441" t="s">
        <v>1450</v>
      </c>
      <c r="AA3441" t="s">
        <v>3394</v>
      </c>
      <c r="AB3441" t="s">
        <v>3395</v>
      </c>
      <c r="AC3441" t="s">
        <v>25</v>
      </c>
      <c r="AD3441" t="s">
        <v>26</v>
      </c>
      <c r="AE3441" t="s">
        <v>923</v>
      </c>
      <c r="AF3441" t="s">
        <v>110</v>
      </c>
      <c r="AG3441">
        <v>75217</v>
      </c>
      <c r="AH3441" t="s">
        <v>111</v>
      </c>
      <c r="AI3441" t="s">
        <v>4480</v>
      </c>
      <c r="AJ3441" t="s">
        <v>46</v>
      </c>
      <c r="AK3441" t="s">
        <v>60</v>
      </c>
      <c r="AL3441" t="s">
        <v>4481</v>
      </c>
      <c r="AM3441">
        <v>54.192</v>
      </c>
      <c r="AN3441">
        <v>6</v>
      </c>
      <c r="AO3441">
        <v>0.2</v>
      </c>
      <c r="AP3441">
        <v>4.0644</v>
      </c>
      <c r="AQ3441">
        <f>YEAR(Table1[[#This Row],[Order Date]])</f>
        <v>2017</v>
      </c>
      <c r="AR3441" t="str">
        <f>TEXT(Table1[[#This Row],[Order Date]],"mmmm")</f>
        <v>October</v>
      </c>
      <c r="AS3441" t="str">
        <f>"Q"&amp;ROUNDUP(MONTH(Table1[[#This Row],[Order Date]])/3,0)</f>
        <v>Q4</v>
      </c>
      <c r="AT3441">
        <f>IF(Table1[[#This Row],[Sales]]=0,0,Table1[[#This Row],[Profit]]/Table1[[#This Row],[Sales]])</f>
        <v>7.4999999999999997E-2</v>
      </c>
    </row>
    <row r="3442" spans="22:46" x14ac:dyDescent="0.3">
      <c r="V3442">
        <v>3441</v>
      </c>
      <c r="W3442" t="s">
        <v>7339</v>
      </c>
      <c r="X3442" s="1">
        <v>42337</v>
      </c>
      <c r="Y3442" t="s">
        <v>327</v>
      </c>
      <c r="Z3442" t="s">
        <v>1450</v>
      </c>
      <c r="AA3442" t="s">
        <v>2662</v>
      </c>
      <c r="AB3442" t="s">
        <v>2663</v>
      </c>
      <c r="AC3442" t="s">
        <v>108</v>
      </c>
      <c r="AD3442" t="s">
        <v>26</v>
      </c>
      <c r="AE3442" t="s">
        <v>136</v>
      </c>
      <c r="AF3442" t="s">
        <v>43</v>
      </c>
      <c r="AG3442">
        <v>94122</v>
      </c>
      <c r="AH3442" t="s">
        <v>44</v>
      </c>
      <c r="AI3442" t="s">
        <v>332</v>
      </c>
      <c r="AJ3442" t="s">
        <v>46</v>
      </c>
      <c r="AK3442" t="s">
        <v>77</v>
      </c>
      <c r="AL3442" t="s">
        <v>333</v>
      </c>
      <c r="AM3442">
        <v>4.3040000000000003</v>
      </c>
      <c r="AN3442">
        <v>1</v>
      </c>
      <c r="AO3442">
        <v>0.2</v>
      </c>
      <c r="AP3442">
        <v>1.5602</v>
      </c>
      <c r="AQ3442">
        <f>YEAR(Table1[[#This Row],[Order Date]])</f>
        <v>2015</v>
      </c>
      <c r="AR3442" t="str">
        <f>TEXT(Table1[[#This Row],[Order Date]],"mmmm")</f>
        <v>November</v>
      </c>
      <c r="AS3442" t="str">
        <f>"Q"&amp;ROUNDUP(MONTH(Table1[[#This Row],[Order Date]])/3,0)</f>
        <v>Q4</v>
      </c>
      <c r="AT3442">
        <f>IF(Table1[[#This Row],[Sales]]=0,0,Table1[[#This Row],[Profit]]/Table1[[#This Row],[Sales]])</f>
        <v>0.36249999999999999</v>
      </c>
    </row>
    <row r="3443" spans="22:46" x14ac:dyDescent="0.3">
      <c r="V3443">
        <v>3442</v>
      </c>
      <c r="W3443" t="s">
        <v>7340</v>
      </c>
      <c r="X3443" s="1">
        <v>41709</v>
      </c>
      <c r="Y3443" t="s">
        <v>3790</v>
      </c>
      <c r="Z3443" t="s">
        <v>22</v>
      </c>
      <c r="AA3443" t="s">
        <v>5555</v>
      </c>
      <c r="AB3443" t="s">
        <v>5556</v>
      </c>
      <c r="AC3443" t="s">
        <v>25</v>
      </c>
      <c r="AD3443" t="s">
        <v>26</v>
      </c>
      <c r="AE3443" t="s">
        <v>300</v>
      </c>
      <c r="AF3443" t="s">
        <v>301</v>
      </c>
      <c r="AG3443">
        <v>10024</v>
      </c>
      <c r="AH3443" t="s">
        <v>160</v>
      </c>
      <c r="AI3443" t="s">
        <v>2478</v>
      </c>
      <c r="AJ3443" t="s">
        <v>46</v>
      </c>
      <c r="AK3443" t="s">
        <v>94</v>
      </c>
      <c r="AL3443" t="s">
        <v>2479</v>
      </c>
      <c r="AM3443">
        <v>108.92</v>
      </c>
      <c r="AN3443">
        <v>14</v>
      </c>
      <c r="AO3443">
        <v>0</v>
      </c>
      <c r="AP3443">
        <v>49.014000000000003</v>
      </c>
      <c r="AQ3443">
        <f>YEAR(Table1[[#This Row],[Order Date]])</f>
        <v>2014</v>
      </c>
      <c r="AR3443" t="str">
        <f>TEXT(Table1[[#This Row],[Order Date]],"mmmm")</f>
        <v>March</v>
      </c>
      <c r="AS3443" t="str">
        <f>"Q"&amp;ROUNDUP(MONTH(Table1[[#This Row],[Order Date]])/3,0)</f>
        <v>Q1</v>
      </c>
      <c r="AT3443">
        <f>IF(Table1[[#This Row],[Sales]]=0,0,Table1[[#This Row],[Profit]]/Table1[[#This Row],[Sales]])</f>
        <v>0.45</v>
      </c>
    </row>
    <row r="3444" spans="22:46" x14ac:dyDescent="0.3">
      <c r="V3444">
        <v>3443</v>
      </c>
      <c r="W3444" t="s">
        <v>7341</v>
      </c>
      <c r="X3444" s="1">
        <v>43058</v>
      </c>
      <c r="Y3444" t="s">
        <v>524</v>
      </c>
      <c r="Z3444" t="s">
        <v>51</v>
      </c>
      <c r="AA3444" t="s">
        <v>2379</v>
      </c>
      <c r="AB3444" t="s">
        <v>2380</v>
      </c>
      <c r="AC3444" t="s">
        <v>41</v>
      </c>
      <c r="AD3444" t="s">
        <v>26</v>
      </c>
      <c r="AE3444" t="s">
        <v>300</v>
      </c>
      <c r="AF3444" t="s">
        <v>301</v>
      </c>
      <c r="AG3444">
        <v>10011</v>
      </c>
      <c r="AH3444" t="s">
        <v>160</v>
      </c>
      <c r="AI3444" t="s">
        <v>1790</v>
      </c>
      <c r="AJ3444" t="s">
        <v>46</v>
      </c>
      <c r="AK3444" t="s">
        <v>190</v>
      </c>
      <c r="AL3444" t="s">
        <v>755</v>
      </c>
      <c r="AM3444">
        <v>16.739999999999998</v>
      </c>
      <c r="AN3444">
        <v>3</v>
      </c>
      <c r="AO3444">
        <v>0</v>
      </c>
      <c r="AP3444">
        <v>8.3699999999999992</v>
      </c>
      <c r="AQ3444">
        <f>YEAR(Table1[[#This Row],[Order Date]])</f>
        <v>2017</v>
      </c>
      <c r="AR3444" t="str">
        <f>TEXT(Table1[[#This Row],[Order Date]],"mmmm")</f>
        <v>November</v>
      </c>
      <c r="AS3444" t="str">
        <f>"Q"&amp;ROUNDUP(MONTH(Table1[[#This Row],[Order Date]])/3,0)</f>
        <v>Q4</v>
      </c>
      <c r="AT3444">
        <f>IF(Table1[[#This Row],[Sales]]=0,0,Table1[[#This Row],[Profit]]/Table1[[#This Row],[Sales]])</f>
        <v>0.5</v>
      </c>
    </row>
    <row r="3445" spans="22:46" x14ac:dyDescent="0.3">
      <c r="V3445">
        <v>3444</v>
      </c>
      <c r="W3445" t="s">
        <v>7341</v>
      </c>
      <c r="X3445" s="1">
        <v>43058</v>
      </c>
      <c r="Y3445" t="s">
        <v>524</v>
      </c>
      <c r="Z3445" t="s">
        <v>51</v>
      </c>
      <c r="AA3445" t="s">
        <v>2379</v>
      </c>
      <c r="AB3445" t="s">
        <v>2380</v>
      </c>
      <c r="AC3445" t="s">
        <v>41</v>
      </c>
      <c r="AD3445" t="s">
        <v>26</v>
      </c>
      <c r="AE3445" t="s">
        <v>300</v>
      </c>
      <c r="AF3445" t="s">
        <v>301</v>
      </c>
      <c r="AG3445">
        <v>10011</v>
      </c>
      <c r="AH3445" t="s">
        <v>160</v>
      </c>
      <c r="AI3445" t="s">
        <v>3734</v>
      </c>
      <c r="AJ3445" t="s">
        <v>46</v>
      </c>
      <c r="AK3445" t="s">
        <v>80</v>
      </c>
      <c r="AL3445" t="s">
        <v>3735</v>
      </c>
      <c r="AM3445">
        <v>2504.7399999999998</v>
      </c>
      <c r="AN3445">
        <v>7</v>
      </c>
      <c r="AO3445">
        <v>0</v>
      </c>
      <c r="AP3445">
        <v>626.18499999999995</v>
      </c>
      <c r="AQ3445">
        <f>YEAR(Table1[[#This Row],[Order Date]])</f>
        <v>2017</v>
      </c>
      <c r="AR3445" t="str">
        <f>TEXT(Table1[[#This Row],[Order Date]],"mmmm")</f>
        <v>November</v>
      </c>
      <c r="AS3445" t="str">
        <f>"Q"&amp;ROUNDUP(MONTH(Table1[[#This Row],[Order Date]])/3,0)</f>
        <v>Q4</v>
      </c>
      <c r="AT3445">
        <f>IF(Table1[[#This Row],[Sales]]=0,0,Table1[[#This Row],[Profit]]/Table1[[#This Row],[Sales]])</f>
        <v>0.25</v>
      </c>
    </row>
    <row r="3446" spans="22:46" x14ac:dyDescent="0.3">
      <c r="V3446">
        <v>3445</v>
      </c>
      <c r="W3446" t="s">
        <v>7342</v>
      </c>
      <c r="X3446" s="1">
        <v>42580</v>
      </c>
      <c r="Y3446" s="1">
        <v>42408</v>
      </c>
      <c r="Z3446" t="s">
        <v>51</v>
      </c>
      <c r="AA3446" t="s">
        <v>7343</v>
      </c>
      <c r="AB3446" t="s">
        <v>7344</v>
      </c>
      <c r="AC3446" t="s">
        <v>41</v>
      </c>
      <c r="AD3446" t="s">
        <v>26</v>
      </c>
      <c r="AE3446" t="s">
        <v>158</v>
      </c>
      <c r="AF3446" t="s">
        <v>159</v>
      </c>
      <c r="AG3446">
        <v>19140</v>
      </c>
      <c r="AH3446" t="s">
        <v>160</v>
      </c>
      <c r="AI3446" t="s">
        <v>268</v>
      </c>
      <c r="AJ3446" t="s">
        <v>46</v>
      </c>
      <c r="AK3446" t="s">
        <v>60</v>
      </c>
      <c r="AL3446" t="s">
        <v>269</v>
      </c>
      <c r="AM3446">
        <v>84.784000000000006</v>
      </c>
      <c r="AN3446">
        <v>2</v>
      </c>
      <c r="AO3446">
        <v>0.2</v>
      </c>
      <c r="AP3446">
        <v>-16.956800000000001</v>
      </c>
      <c r="AQ3446">
        <f>YEAR(Table1[[#This Row],[Order Date]])</f>
        <v>2016</v>
      </c>
      <c r="AR3446" t="str">
        <f>TEXT(Table1[[#This Row],[Order Date]],"mmmm")</f>
        <v>July</v>
      </c>
      <c r="AS3446" t="str">
        <f>"Q"&amp;ROUNDUP(MONTH(Table1[[#This Row],[Order Date]])/3,0)</f>
        <v>Q3</v>
      </c>
      <c r="AT3446">
        <f>IF(Table1[[#This Row],[Sales]]=0,0,Table1[[#This Row],[Profit]]/Table1[[#This Row],[Sales]])</f>
        <v>-0.2</v>
      </c>
    </row>
    <row r="3447" spans="22:46" x14ac:dyDescent="0.3">
      <c r="V3447">
        <v>3446</v>
      </c>
      <c r="W3447" t="s">
        <v>7345</v>
      </c>
      <c r="X3447" s="1">
        <v>42167</v>
      </c>
      <c r="Y3447" t="s">
        <v>6858</v>
      </c>
      <c r="Z3447" t="s">
        <v>51</v>
      </c>
      <c r="AA3447" t="s">
        <v>933</v>
      </c>
      <c r="AB3447" t="s">
        <v>934</v>
      </c>
      <c r="AC3447" t="s">
        <v>25</v>
      </c>
      <c r="AD3447" t="s">
        <v>26</v>
      </c>
      <c r="AE3447" t="s">
        <v>684</v>
      </c>
      <c r="AF3447" t="s">
        <v>276</v>
      </c>
      <c r="AG3447">
        <v>19711</v>
      </c>
      <c r="AH3447" t="s">
        <v>160</v>
      </c>
      <c r="AI3447" t="s">
        <v>5390</v>
      </c>
      <c r="AJ3447" t="s">
        <v>46</v>
      </c>
      <c r="AK3447" t="s">
        <v>60</v>
      </c>
      <c r="AL3447" t="s">
        <v>5391</v>
      </c>
      <c r="AM3447">
        <v>29.9</v>
      </c>
      <c r="AN3447">
        <v>5</v>
      </c>
      <c r="AO3447">
        <v>0</v>
      </c>
      <c r="AP3447">
        <v>5.0830000000000002</v>
      </c>
      <c r="AQ3447">
        <f>YEAR(Table1[[#This Row],[Order Date]])</f>
        <v>2015</v>
      </c>
      <c r="AR3447" t="str">
        <f>TEXT(Table1[[#This Row],[Order Date]],"mmmm")</f>
        <v>June</v>
      </c>
      <c r="AS3447" t="str">
        <f>"Q"&amp;ROUNDUP(MONTH(Table1[[#This Row],[Order Date]])/3,0)</f>
        <v>Q2</v>
      </c>
      <c r="AT3447">
        <f>IF(Table1[[#This Row],[Sales]]=0,0,Table1[[#This Row],[Profit]]/Table1[[#This Row],[Sales]])</f>
        <v>0.17</v>
      </c>
    </row>
    <row r="3448" spans="22:46" x14ac:dyDescent="0.3">
      <c r="V3448">
        <v>3447</v>
      </c>
      <c r="W3448" t="s">
        <v>7346</v>
      </c>
      <c r="X3448" s="1">
        <v>42588</v>
      </c>
      <c r="Y3448" s="1">
        <v>42559</v>
      </c>
      <c r="Z3448" t="s">
        <v>207</v>
      </c>
      <c r="AA3448" t="s">
        <v>7347</v>
      </c>
      <c r="AB3448" t="s">
        <v>7348</v>
      </c>
      <c r="AC3448" t="s">
        <v>41</v>
      </c>
      <c r="AD3448" t="s">
        <v>26</v>
      </c>
      <c r="AE3448" t="s">
        <v>300</v>
      </c>
      <c r="AF3448" t="s">
        <v>301</v>
      </c>
      <c r="AG3448">
        <v>10024</v>
      </c>
      <c r="AH3448" t="s">
        <v>160</v>
      </c>
      <c r="AI3448" t="s">
        <v>1187</v>
      </c>
      <c r="AJ3448" t="s">
        <v>46</v>
      </c>
      <c r="AK3448" t="s">
        <v>94</v>
      </c>
      <c r="AL3448" t="s">
        <v>205</v>
      </c>
      <c r="AM3448">
        <v>70.88</v>
      </c>
      <c r="AN3448">
        <v>2</v>
      </c>
      <c r="AO3448">
        <v>0</v>
      </c>
      <c r="AP3448">
        <v>33.313600000000001</v>
      </c>
      <c r="AQ3448">
        <f>YEAR(Table1[[#This Row],[Order Date]])</f>
        <v>2016</v>
      </c>
      <c r="AR3448" t="str">
        <f>TEXT(Table1[[#This Row],[Order Date]],"mmmm")</f>
        <v>August</v>
      </c>
      <c r="AS3448" t="str">
        <f>"Q"&amp;ROUNDUP(MONTH(Table1[[#This Row],[Order Date]])/3,0)</f>
        <v>Q3</v>
      </c>
      <c r="AT3448">
        <f>IF(Table1[[#This Row],[Sales]]=0,0,Table1[[#This Row],[Profit]]/Table1[[#This Row],[Sales]])</f>
        <v>0.47000000000000003</v>
      </c>
    </row>
    <row r="3449" spans="22:46" x14ac:dyDescent="0.3">
      <c r="V3449">
        <v>3448</v>
      </c>
      <c r="W3449" t="s">
        <v>7349</v>
      </c>
      <c r="X3449" s="1">
        <v>42897</v>
      </c>
      <c r="Y3449" t="s">
        <v>1392</v>
      </c>
      <c r="Z3449" t="s">
        <v>51</v>
      </c>
      <c r="AA3449" t="s">
        <v>5960</v>
      </c>
      <c r="AB3449" t="s">
        <v>5961</v>
      </c>
      <c r="AC3449" t="s">
        <v>108</v>
      </c>
      <c r="AD3449" t="s">
        <v>26</v>
      </c>
      <c r="AE3449" t="s">
        <v>1756</v>
      </c>
      <c r="AF3449" t="s">
        <v>404</v>
      </c>
      <c r="AG3449">
        <v>36830</v>
      </c>
      <c r="AH3449" t="s">
        <v>29</v>
      </c>
      <c r="AI3449" t="s">
        <v>3825</v>
      </c>
      <c r="AJ3449" t="s">
        <v>46</v>
      </c>
      <c r="AK3449" t="s">
        <v>70</v>
      </c>
      <c r="AL3449" t="s">
        <v>3826</v>
      </c>
      <c r="AM3449">
        <v>3.76</v>
      </c>
      <c r="AN3449">
        <v>2</v>
      </c>
      <c r="AO3449">
        <v>0</v>
      </c>
      <c r="AP3449">
        <v>1.0904</v>
      </c>
      <c r="AQ3449">
        <f>YEAR(Table1[[#This Row],[Order Date]])</f>
        <v>2017</v>
      </c>
      <c r="AR3449" t="str">
        <f>TEXT(Table1[[#This Row],[Order Date]],"mmmm")</f>
        <v>June</v>
      </c>
      <c r="AS3449" t="str">
        <f>"Q"&amp;ROUNDUP(MONTH(Table1[[#This Row],[Order Date]])/3,0)</f>
        <v>Q2</v>
      </c>
      <c r="AT3449">
        <f>IF(Table1[[#This Row],[Sales]]=0,0,Table1[[#This Row],[Profit]]/Table1[[#This Row],[Sales]])</f>
        <v>0.29000000000000004</v>
      </c>
    </row>
    <row r="3450" spans="22:46" x14ac:dyDescent="0.3">
      <c r="V3450">
        <v>3449</v>
      </c>
      <c r="W3450" t="s">
        <v>7350</v>
      </c>
      <c r="X3450" s="1">
        <v>42650</v>
      </c>
      <c r="Y3450" t="s">
        <v>635</v>
      </c>
      <c r="Z3450" t="s">
        <v>51</v>
      </c>
      <c r="AA3450" t="s">
        <v>6205</v>
      </c>
      <c r="AB3450" t="s">
        <v>6206</v>
      </c>
      <c r="AC3450" t="s">
        <v>25</v>
      </c>
      <c r="AD3450" t="s">
        <v>26</v>
      </c>
      <c r="AE3450" t="s">
        <v>42</v>
      </c>
      <c r="AF3450" t="s">
        <v>43</v>
      </c>
      <c r="AG3450">
        <v>90049</v>
      </c>
      <c r="AH3450" t="s">
        <v>44</v>
      </c>
      <c r="AI3450" t="s">
        <v>3643</v>
      </c>
      <c r="AJ3450" t="s">
        <v>46</v>
      </c>
      <c r="AK3450" t="s">
        <v>77</v>
      </c>
      <c r="AL3450" t="s">
        <v>3644</v>
      </c>
      <c r="AM3450">
        <v>27.263999999999999</v>
      </c>
      <c r="AN3450">
        <v>2</v>
      </c>
      <c r="AO3450">
        <v>0.2</v>
      </c>
      <c r="AP3450">
        <v>8.8607999999999993</v>
      </c>
      <c r="AQ3450">
        <f>YEAR(Table1[[#This Row],[Order Date]])</f>
        <v>2016</v>
      </c>
      <c r="AR3450" t="str">
        <f>TEXT(Table1[[#This Row],[Order Date]],"mmmm")</f>
        <v>October</v>
      </c>
      <c r="AS3450" t="str">
        <f>"Q"&amp;ROUNDUP(MONTH(Table1[[#This Row],[Order Date]])/3,0)</f>
        <v>Q4</v>
      </c>
      <c r="AT3450">
        <f>IF(Table1[[#This Row],[Sales]]=0,0,Table1[[#This Row],[Profit]]/Table1[[#This Row],[Sales]])</f>
        <v>0.32500000000000001</v>
      </c>
    </row>
    <row r="3451" spans="22:46" x14ac:dyDescent="0.3">
      <c r="V3451">
        <v>3450</v>
      </c>
      <c r="W3451" t="s">
        <v>7351</v>
      </c>
      <c r="X3451" s="1">
        <v>41890</v>
      </c>
      <c r="Y3451" t="s">
        <v>790</v>
      </c>
      <c r="Z3451" t="s">
        <v>51</v>
      </c>
      <c r="AA3451" t="s">
        <v>4737</v>
      </c>
      <c r="AB3451" t="s">
        <v>4738</v>
      </c>
      <c r="AC3451" t="s">
        <v>108</v>
      </c>
      <c r="AD3451" t="s">
        <v>26</v>
      </c>
      <c r="AE3451" t="s">
        <v>136</v>
      </c>
      <c r="AF3451" t="s">
        <v>43</v>
      </c>
      <c r="AG3451">
        <v>94110</v>
      </c>
      <c r="AH3451" t="s">
        <v>44</v>
      </c>
      <c r="AI3451" t="s">
        <v>5402</v>
      </c>
      <c r="AJ3451" t="s">
        <v>46</v>
      </c>
      <c r="AK3451" t="s">
        <v>80</v>
      </c>
      <c r="AL3451" t="s">
        <v>5403</v>
      </c>
      <c r="AM3451">
        <v>56.65</v>
      </c>
      <c r="AN3451">
        <v>5</v>
      </c>
      <c r="AO3451">
        <v>0</v>
      </c>
      <c r="AP3451">
        <v>24.359500000000001</v>
      </c>
      <c r="AQ3451">
        <f>YEAR(Table1[[#This Row],[Order Date]])</f>
        <v>2014</v>
      </c>
      <c r="AR3451" t="str">
        <f>TEXT(Table1[[#This Row],[Order Date]],"mmmm")</f>
        <v>September</v>
      </c>
      <c r="AS3451" t="str">
        <f>"Q"&amp;ROUNDUP(MONTH(Table1[[#This Row],[Order Date]])/3,0)</f>
        <v>Q3</v>
      </c>
      <c r="AT3451">
        <f>IF(Table1[[#This Row],[Sales]]=0,0,Table1[[#This Row],[Profit]]/Table1[[#This Row],[Sales]])</f>
        <v>0.43000000000000005</v>
      </c>
    </row>
    <row r="3452" spans="22:46" x14ac:dyDescent="0.3">
      <c r="V3452">
        <v>3451</v>
      </c>
      <c r="W3452" t="s">
        <v>7351</v>
      </c>
      <c r="X3452" s="1">
        <v>41890</v>
      </c>
      <c r="Y3452" t="s">
        <v>790</v>
      </c>
      <c r="Z3452" t="s">
        <v>51</v>
      </c>
      <c r="AA3452" t="s">
        <v>4737</v>
      </c>
      <c r="AB3452" t="s">
        <v>4738</v>
      </c>
      <c r="AC3452" t="s">
        <v>108</v>
      </c>
      <c r="AD3452" t="s">
        <v>26</v>
      </c>
      <c r="AE3452" t="s">
        <v>136</v>
      </c>
      <c r="AF3452" t="s">
        <v>43</v>
      </c>
      <c r="AG3452">
        <v>94110</v>
      </c>
      <c r="AH3452" t="s">
        <v>44</v>
      </c>
      <c r="AI3452" t="s">
        <v>1458</v>
      </c>
      <c r="AJ3452" t="s">
        <v>46</v>
      </c>
      <c r="AK3452" t="s">
        <v>60</v>
      </c>
      <c r="AL3452" t="s">
        <v>1459</v>
      </c>
      <c r="AM3452">
        <v>14.97</v>
      </c>
      <c r="AN3452">
        <v>1</v>
      </c>
      <c r="AO3452">
        <v>0</v>
      </c>
      <c r="AP3452">
        <v>4.1916000000000002</v>
      </c>
      <c r="AQ3452">
        <f>YEAR(Table1[[#This Row],[Order Date]])</f>
        <v>2014</v>
      </c>
      <c r="AR3452" t="str">
        <f>TEXT(Table1[[#This Row],[Order Date]],"mmmm")</f>
        <v>September</v>
      </c>
      <c r="AS3452" t="str">
        <f>"Q"&amp;ROUNDUP(MONTH(Table1[[#This Row],[Order Date]])/3,0)</f>
        <v>Q3</v>
      </c>
      <c r="AT3452">
        <f>IF(Table1[[#This Row],[Sales]]=0,0,Table1[[#This Row],[Profit]]/Table1[[#This Row],[Sales]])</f>
        <v>0.28000000000000003</v>
      </c>
    </row>
    <row r="3453" spans="22:46" x14ac:dyDescent="0.3">
      <c r="V3453">
        <v>3452</v>
      </c>
      <c r="W3453" t="s">
        <v>7351</v>
      </c>
      <c r="X3453" s="1">
        <v>41890</v>
      </c>
      <c r="Y3453" t="s">
        <v>790</v>
      </c>
      <c r="Z3453" t="s">
        <v>51</v>
      </c>
      <c r="AA3453" t="s">
        <v>4737</v>
      </c>
      <c r="AB3453" t="s">
        <v>4738</v>
      </c>
      <c r="AC3453" t="s">
        <v>108</v>
      </c>
      <c r="AD3453" t="s">
        <v>26</v>
      </c>
      <c r="AE3453" t="s">
        <v>136</v>
      </c>
      <c r="AF3453" t="s">
        <v>43</v>
      </c>
      <c r="AG3453">
        <v>94110</v>
      </c>
      <c r="AH3453" t="s">
        <v>44</v>
      </c>
      <c r="AI3453" t="s">
        <v>646</v>
      </c>
      <c r="AJ3453" t="s">
        <v>46</v>
      </c>
      <c r="AK3453" t="s">
        <v>303</v>
      </c>
      <c r="AL3453" t="s">
        <v>647</v>
      </c>
      <c r="AM3453">
        <v>4.0199999999999996</v>
      </c>
      <c r="AN3453">
        <v>2</v>
      </c>
      <c r="AO3453">
        <v>0</v>
      </c>
      <c r="AP3453">
        <v>1.9698</v>
      </c>
      <c r="AQ3453">
        <f>YEAR(Table1[[#This Row],[Order Date]])</f>
        <v>2014</v>
      </c>
      <c r="AR3453" t="str">
        <f>TEXT(Table1[[#This Row],[Order Date]],"mmmm")</f>
        <v>September</v>
      </c>
      <c r="AS3453" t="str">
        <f>"Q"&amp;ROUNDUP(MONTH(Table1[[#This Row],[Order Date]])/3,0)</f>
        <v>Q3</v>
      </c>
      <c r="AT3453">
        <f>IF(Table1[[#This Row],[Sales]]=0,0,Table1[[#This Row],[Profit]]/Table1[[#This Row],[Sales]])</f>
        <v>0.49000000000000005</v>
      </c>
    </row>
    <row r="3454" spans="22:46" x14ac:dyDescent="0.3">
      <c r="V3454">
        <v>3453</v>
      </c>
      <c r="W3454" t="s">
        <v>7352</v>
      </c>
      <c r="X3454" s="1">
        <v>41714</v>
      </c>
      <c r="Y3454" t="s">
        <v>879</v>
      </c>
      <c r="Z3454" t="s">
        <v>22</v>
      </c>
      <c r="AA3454" t="s">
        <v>5960</v>
      </c>
      <c r="AB3454" t="s">
        <v>5961</v>
      </c>
      <c r="AC3454" t="s">
        <v>108</v>
      </c>
      <c r="AD3454" t="s">
        <v>26</v>
      </c>
      <c r="AE3454" t="s">
        <v>5148</v>
      </c>
      <c r="AF3454" t="s">
        <v>92</v>
      </c>
      <c r="AG3454">
        <v>27604</v>
      </c>
      <c r="AH3454" t="s">
        <v>29</v>
      </c>
      <c r="AI3454" t="s">
        <v>7353</v>
      </c>
      <c r="AJ3454" t="s">
        <v>73</v>
      </c>
      <c r="AK3454" t="s">
        <v>74</v>
      </c>
      <c r="AL3454" t="s">
        <v>7354</v>
      </c>
      <c r="AM3454">
        <v>471.92</v>
      </c>
      <c r="AN3454">
        <v>2</v>
      </c>
      <c r="AO3454">
        <v>0.2</v>
      </c>
      <c r="AP3454">
        <v>29.495000000000001</v>
      </c>
      <c r="AQ3454">
        <f>YEAR(Table1[[#This Row],[Order Date]])</f>
        <v>2014</v>
      </c>
      <c r="AR3454" t="str">
        <f>TEXT(Table1[[#This Row],[Order Date]],"mmmm")</f>
        <v>March</v>
      </c>
      <c r="AS3454" t="str">
        <f>"Q"&amp;ROUNDUP(MONTH(Table1[[#This Row],[Order Date]])/3,0)</f>
        <v>Q1</v>
      </c>
      <c r="AT3454">
        <f>IF(Table1[[#This Row],[Sales]]=0,0,Table1[[#This Row],[Profit]]/Table1[[#This Row],[Sales]])</f>
        <v>6.25E-2</v>
      </c>
    </row>
    <row r="3455" spans="22:46" x14ac:dyDescent="0.3">
      <c r="V3455">
        <v>3454</v>
      </c>
      <c r="W3455" t="s">
        <v>7355</v>
      </c>
      <c r="X3455" s="1">
        <v>42064</v>
      </c>
      <c r="Y3455" s="1">
        <v>42038</v>
      </c>
      <c r="Z3455" t="s">
        <v>22</v>
      </c>
      <c r="AA3455" t="s">
        <v>4356</v>
      </c>
      <c r="AB3455" t="s">
        <v>4357</v>
      </c>
      <c r="AC3455" t="s">
        <v>25</v>
      </c>
      <c r="AD3455" t="s">
        <v>26</v>
      </c>
      <c r="AE3455" t="s">
        <v>4014</v>
      </c>
      <c r="AF3455" t="s">
        <v>1429</v>
      </c>
      <c r="AG3455">
        <v>31204</v>
      </c>
      <c r="AH3455" t="s">
        <v>29</v>
      </c>
      <c r="AI3455" t="s">
        <v>3978</v>
      </c>
      <c r="AJ3455" t="s">
        <v>46</v>
      </c>
      <c r="AK3455" t="s">
        <v>77</v>
      </c>
      <c r="AL3455" t="s">
        <v>3979</v>
      </c>
      <c r="AM3455">
        <v>58.72</v>
      </c>
      <c r="AN3455">
        <v>4</v>
      </c>
      <c r="AO3455">
        <v>0</v>
      </c>
      <c r="AP3455">
        <v>27.011199999999999</v>
      </c>
      <c r="AQ3455">
        <f>YEAR(Table1[[#This Row],[Order Date]])</f>
        <v>2015</v>
      </c>
      <c r="AR3455" t="str">
        <f>TEXT(Table1[[#This Row],[Order Date]],"mmmm")</f>
        <v>March</v>
      </c>
      <c r="AS3455" t="str">
        <f>"Q"&amp;ROUNDUP(MONTH(Table1[[#This Row],[Order Date]])/3,0)</f>
        <v>Q1</v>
      </c>
      <c r="AT3455">
        <f>IF(Table1[[#This Row],[Sales]]=0,0,Table1[[#This Row],[Profit]]/Table1[[#This Row],[Sales]])</f>
        <v>0.45999999999999996</v>
      </c>
    </row>
    <row r="3456" spans="22:46" x14ac:dyDescent="0.3">
      <c r="V3456">
        <v>3455</v>
      </c>
      <c r="W3456" t="s">
        <v>7356</v>
      </c>
      <c r="X3456" s="1">
        <v>42194</v>
      </c>
      <c r="Y3456" t="s">
        <v>7357</v>
      </c>
      <c r="Z3456" t="s">
        <v>51</v>
      </c>
      <c r="AA3456" t="s">
        <v>166</v>
      </c>
      <c r="AB3456" t="s">
        <v>167</v>
      </c>
      <c r="AC3456" t="s">
        <v>25</v>
      </c>
      <c r="AD3456" t="s">
        <v>26</v>
      </c>
      <c r="AE3456" t="s">
        <v>6311</v>
      </c>
      <c r="AF3456" t="s">
        <v>379</v>
      </c>
      <c r="AG3456">
        <v>37211</v>
      </c>
      <c r="AH3456" t="s">
        <v>29</v>
      </c>
      <c r="AI3456" t="s">
        <v>7358</v>
      </c>
      <c r="AJ3456" t="s">
        <v>46</v>
      </c>
      <c r="AK3456" t="s">
        <v>70</v>
      </c>
      <c r="AL3456" t="s">
        <v>7359</v>
      </c>
      <c r="AM3456">
        <v>5.16</v>
      </c>
      <c r="AN3456">
        <v>3</v>
      </c>
      <c r="AO3456">
        <v>0.2</v>
      </c>
      <c r="AP3456">
        <v>0.83850000000000002</v>
      </c>
      <c r="AQ3456">
        <f>YEAR(Table1[[#This Row],[Order Date]])</f>
        <v>2015</v>
      </c>
      <c r="AR3456" t="str">
        <f>TEXT(Table1[[#This Row],[Order Date]],"mmmm")</f>
        <v>July</v>
      </c>
      <c r="AS3456" t="str">
        <f>"Q"&amp;ROUNDUP(MONTH(Table1[[#This Row],[Order Date]])/3,0)</f>
        <v>Q3</v>
      </c>
      <c r="AT3456">
        <f>IF(Table1[[#This Row],[Sales]]=0,0,Table1[[#This Row],[Profit]]/Table1[[#This Row],[Sales]])</f>
        <v>0.16250000000000001</v>
      </c>
    </row>
    <row r="3457" spans="22:46" x14ac:dyDescent="0.3">
      <c r="V3457">
        <v>3456</v>
      </c>
      <c r="W3457" t="s">
        <v>7360</v>
      </c>
      <c r="X3457" s="1">
        <v>42420</v>
      </c>
      <c r="Y3457" t="s">
        <v>4706</v>
      </c>
      <c r="Z3457" t="s">
        <v>51</v>
      </c>
      <c r="AA3457" t="s">
        <v>1111</v>
      </c>
      <c r="AB3457" t="s">
        <v>1112</v>
      </c>
      <c r="AC3457" t="s">
        <v>25</v>
      </c>
      <c r="AD3457" t="s">
        <v>26</v>
      </c>
      <c r="AE3457" t="s">
        <v>6311</v>
      </c>
      <c r="AF3457" t="s">
        <v>379</v>
      </c>
      <c r="AG3457">
        <v>37211</v>
      </c>
      <c r="AH3457" t="s">
        <v>29</v>
      </c>
      <c r="AI3457" t="s">
        <v>7361</v>
      </c>
      <c r="AJ3457" t="s">
        <v>46</v>
      </c>
      <c r="AK3457" t="s">
        <v>94</v>
      </c>
      <c r="AL3457" t="s">
        <v>7362</v>
      </c>
      <c r="AM3457">
        <v>16.495999999999999</v>
      </c>
      <c r="AN3457">
        <v>2</v>
      </c>
      <c r="AO3457">
        <v>0.2</v>
      </c>
      <c r="AP3457">
        <v>5.5674000000000001</v>
      </c>
      <c r="AQ3457">
        <f>YEAR(Table1[[#This Row],[Order Date]])</f>
        <v>2016</v>
      </c>
      <c r="AR3457" t="str">
        <f>TEXT(Table1[[#This Row],[Order Date]],"mmmm")</f>
        <v>February</v>
      </c>
      <c r="AS3457" t="str">
        <f>"Q"&amp;ROUNDUP(MONTH(Table1[[#This Row],[Order Date]])/3,0)</f>
        <v>Q1</v>
      </c>
      <c r="AT3457">
        <f>IF(Table1[[#This Row],[Sales]]=0,0,Table1[[#This Row],[Profit]]/Table1[[#This Row],[Sales]])</f>
        <v>0.33750000000000002</v>
      </c>
    </row>
    <row r="3458" spans="22:46" x14ac:dyDescent="0.3">
      <c r="V3458">
        <v>3457</v>
      </c>
      <c r="W3458" t="s">
        <v>7363</v>
      </c>
      <c r="X3458" s="1">
        <v>42994</v>
      </c>
      <c r="Y3458" t="s">
        <v>657</v>
      </c>
      <c r="Z3458" t="s">
        <v>207</v>
      </c>
      <c r="AA3458" t="s">
        <v>5285</v>
      </c>
      <c r="AB3458" t="s">
        <v>5286</v>
      </c>
      <c r="AC3458" t="s">
        <v>25</v>
      </c>
      <c r="AD3458" t="s">
        <v>26</v>
      </c>
      <c r="AE3458" t="s">
        <v>158</v>
      </c>
      <c r="AF3458" t="s">
        <v>159</v>
      </c>
      <c r="AG3458">
        <v>19143</v>
      </c>
      <c r="AH3458" t="s">
        <v>160</v>
      </c>
      <c r="AI3458" t="s">
        <v>4500</v>
      </c>
      <c r="AJ3458" t="s">
        <v>73</v>
      </c>
      <c r="AK3458" t="s">
        <v>176</v>
      </c>
      <c r="AL3458" t="s">
        <v>4501</v>
      </c>
      <c r="AM3458">
        <v>71.975999999999999</v>
      </c>
      <c r="AN3458">
        <v>3</v>
      </c>
      <c r="AO3458">
        <v>0.2</v>
      </c>
      <c r="AP3458">
        <v>19.793399999999998</v>
      </c>
      <c r="AQ3458">
        <f>YEAR(Table1[[#This Row],[Order Date]])</f>
        <v>2017</v>
      </c>
      <c r="AR3458" t="str">
        <f>TEXT(Table1[[#This Row],[Order Date]],"mmmm")</f>
        <v>September</v>
      </c>
      <c r="AS3458" t="str">
        <f>"Q"&amp;ROUNDUP(MONTH(Table1[[#This Row],[Order Date]])/3,0)</f>
        <v>Q3</v>
      </c>
      <c r="AT3458">
        <f>IF(Table1[[#This Row],[Sales]]=0,0,Table1[[#This Row],[Profit]]/Table1[[#This Row],[Sales]])</f>
        <v>0.27499999999999997</v>
      </c>
    </row>
    <row r="3459" spans="22:46" x14ac:dyDescent="0.3">
      <c r="V3459">
        <v>3458</v>
      </c>
      <c r="W3459" t="s">
        <v>7363</v>
      </c>
      <c r="X3459" s="1">
        <v>42994</v>
      </c>
      <c r="Y3459" t="s">
        <v>657</v>
      </c>
      <c r="Z3459" t="s">
        <v>207</v>
      </c>
      <c r="AA3459" t="s">
        <v>5285</v>
      </c>
      <c r="AB3459" t="s">
        <v>5286</v>
      </c>
      <c r="AC3459" t="s">
        <v>25</v>
      </c>
      <c r="AD3459" t="s">
        <v>26</v>
      </c>
      <c r="AE3459" t="s">
        <v>158</v>
      </c>
      <c r="AF3459" t="s">
        <v>159</v>
      </c>
      <c r="AG3459">
        <v>19143</v>
      </c>
      <c r="AH3459" t="s">
        <v>160</v>
      </c>
      <c r="AI3459" t="s">
        <v>6707</v>
      </c>
      <c r="AJ3459" t="s">
        <v>31</v>
      </c>
      <c r="AK3459" t="s">
        <v>67</v>
      </c>
      <c r="AL3459" t="s">
        <v>6708</v>
      </c>
      <c r="AM3459">
        <v>22.512</v>
      </c>
      <c r="AN3459">
        <v>3</v>
      </c>
      <c r="AO3459">
        <v>0.2</v>
      </c>
      <c r="AP3459">
        <v>2.2511999999999999</v>
      </c>
      <c r="AQ3459">
        <f>YEAR(Table1[[#This Row],[Order Date]])</f>
        <v>2017</v>
      </c>
      <c r="AR3459" t="str">
        <f>TEXT(Table1[[#This Row],[Order Date]],"mmmm")</f>
        <v>September</v>
      </c>
      <c r="AS3459" t="str">
        <f>"Q"&amp;ROUNDUP(MONTH(Table1[[#This Row],[Order Date]])/3,0)</f>
        <v>Q3</v>
      </c>
      <c r="AT3459">
        <f>IF(Table1[[#This Row],[Sales]]=0,0,Table1[[#This Row],[Profit]]/Table1[[#This Row],[Sales]])</f>
        <v>9.9999999999999992E-2</v>
      </c>
    </row>
    <row r="3460" spans="22:46" x14ac:dyDescent="0.3">
      <c r="V3460">
        <v>3459</v>
      </c>
      <c r="W3460" t="s">
        <v>7363</v>
      </c>
      <c r="X3460" s="1">
        <v>42994</v>
      </c>
      <c r="Y3460" t="s">
        <v>657</v>
      </c>
      <c r="Z3460" t="s">
        <v>207</v>
      </c>
      <c r="AA3460" t="s">
        <v>5285</v>
      </c>
      <c r="AB3460" t="s">
        <v>5286</v>
      </c>
      <c r="AC3460" t="s">
        <v>25</v>
      </c>
      <c r="AD3460" t="s">
        <v>26</v>
      </c>
      <c r="AE3460" t="s">
        <v>158</v>
      </c>
      <c r="AF3460" t="s">
        <v>159</v>
      </c>
      <c r="AG3460">
        <v>19143</v>
      </c>
      <c r="AH3460" t="s">
        <v>160</v>
      </c>
      <c r="AI3460" t="s">
        <v>5444</v>
      </c>
      <c r="AJ3460" t="s">
        <v>46</v>
      </c>
      <c r="AK3460" t="s">
        <v>77</v>
      </c>
      <c r="AL3460" t="s">
        <v>5445</v>
      </c>
      <c r="AM3460">
        <v>3.444</v>
      </c>
      <c r="AN3460">
        <v>2</v>
      </c>
      <c r="AO3460">
        <v>0.7</v>
      </c>
      <c r="AP3460">
        <v>-2.7551999999999999</v>
      </c>
      <c r="AQ3460">
        <f>YEAR(Table1[[#This Row],[Order Date]])</f>
        <v>2017</v>
      </c>
      <c r="AR3460" t="str">
        <f>TEXT(Table1[[#This Row],[Order Date]],"mmmm")</f>
        <v>September</v>
      </c>
      <c r="AS3460" t="str">
        <f>"Q"&amp;ROUNDUP(MONTH(Table1[[#This Row],[Order Date]])/3,0)</f>
        <v>Q3</v>
      </c>
      <c r="AT3460">
        <f>IF(Table1[[#This Row],[Sales]]=0,0,Table1[[#This Row],[Profit]]/Table1[[#This Row],[Sales]])</f>
        <v>-0.79999999999999993</v>
      </c>
    </row>
    <row r="3461" spans="22:46" x14ac:dyDescent="0.3">
      <c r="V3461">
        <v>3460</v>
      </c>
      <c r="W3461" t="s">
        <v>7363</v>
      </c>
      <c r="X3461" s="1">
        <v>42994</v>
      </c>
      <c r="Y3461" t="s">
        <v>657</v>
      </c>
      <c r="Z3461" t="s">
        <v>207</v>
      </c>
      <c r="AA3461" t="s">
        <v>5285</v>
      </c>
      <c r="AB3461" t="s">
        <v>5286</v>
      </c>
      <c r="AC3461" t="s">
        <v>25</v>
      </c>
      <c r="AD3461" t="s">
        <v>26</v>
      </c>
      <c r="AE3461" t="s">
        <v>158</v>
      </c>
      <c r="AF3461" t="s">
        <v>159</v>
      </c>
      <c r="AG3461">
        <v>19143</v>
      </c>
      <c r="AH3461" t="s">
        <v>160</v>
      </c>
      <c r="AI3461" t="s">
        <v>5295</v>
      </c>
      <c r="AJ3461" t="s">
        <v>46</v>
      </c>
      <c r="AK3461" t="s">
        <v>77</v>
      </c>
      <c r="AL3461" t="s">
        <v>5296</v>
      </c>
      <c r="AM3461">
        <v>538.19399999999996</v>
      </c>
      <c r="AN3461">
        <v>2</v>
      </c>
      <c r="AO3461">
        <v>0.7</v>
      </c>
      <c r="AP3461">
        <v>-412.61540000000002</v>
      </c>
      <c r="AQ3461">
        <f>YEAR(Table1[[#This Row],[Order Date]])</f>
        <v>2017</v>
      </c>
      <c r="AR3461" t="str">
        <f>TEXT(Table1[[#This Row],[Order Date]],"mmmm")</f>
        <v>September</v>
      </c>
      <c r="AS3461" t="str">
        <f>"Q"&amp;ROUNDUP(MONTH(Table1[[#This Row],[Order Date]])/3,0)</f>
        <v>Q3</v>
      </c>
      <c r="AT3461">
        <f>IF(Table1[[#This Row],[Sales]]=0,0,Table1[[#This Row],[Profit]]/Table1[[#This Row],[Sales]])</f>
        <v>-0.76666666666666672</v>
      </c>
    </row>
    <row r="3462" spans="22:46" x14ac:dyDescent="0.3">
      <c r="V3462">
        <v>3461</v>
      </c>
      <c r="W3462" t="s">
        <v>7363</v>
      </c>
      <c r="X3462" s="1">
        <v>42994</v>
      </c>
      <c r="Y3462" t="s">
        <v>657</v>
      </c>
      <c r="Z3462" t="s">
        <v>207</v>
      </c>
      <c r="AA3462" t="s">
        <v>5285</v>
      </c>
      <c r="AB3462" t="s">
        <v>5286</v>
      </c>
      <c r="AC3462" t="s">
        <v>25</v>
      </c>
      <c r="AD3462" t="s">
        <v>26</v>
      </c>
      <c r="AE3462" t="s">
        <v>158</v>
      </c>
      <c r="AF3462" t="s">
        <v>159</v>
      </c>
      <c r="AG3462">
        <v>19143</v>
      </c>
      <c r="AH3462" t="s">
        <v>160</v>
      </c>
      <c r="AI3462" t="s">
        <v>1146</v>
      </c>
      <c r="AJ3462" t="s">
        <v>73</v>
      </c>
      <c r="AK3462" t="s">
        <v>176</v>
      </c>
      <c r="AL3462" t="s">
        <v>1147</v>
      </c>
      <c r="AM3462">
        <v>47.984000000000002</v>
      </c>
      <c r="AN3462">
        <v>2</v>
      </c>
      <c r="AO3462">
        <v>0.2</v>
      </c>
      <c r="AP3462">
        <v>14.395200000000001</v>
      </c>
      <c r="AQ3462">
        <f>YEAR(Table1[[#This Row],[Order Date]])</f>
        <v>2017</v>
      </c>
      <c r="AR3462" t="str">
        <f>TEXT(Table1[[#This Row],[Order Date]],"mmmm")</f>
        <v>September</v>
      </c>
      <c r="AS3462" t="str">
        <f>"Q"&amp;ROUNDUP(MONTH(Table1[[#This Row],[Order Date]])/3,0)</f>
        <v>Q3</v>
      </c>
      <c r="AT3462">
        <f>IF(Table1[[#This Row],[Sales]]=0,0,Table1[[#This Row],[Profit]]/Table1[[#This Row],[Sales]])</f>
        <v>0.3</v>
      </c>
    </row>
    <row r="3463" spans="22:46" x14ac:dyDescent="0.3">
      <c r="V3463">
        <v>3462</v>
      </c>
      <c r="W3463" t="s">
        <v>7364</v>
      </c>
      <c r="X3463" s="1">
        <v>43044</v>
      </c>
      <c r="Y3463" s="1">
        <v>43019</v>
      </c>
      <c r="Z3463" t="s">
        <v>22</v>
      </c>
      <c r="AA3463" t="s">
        <v>5945</v>
      </c>
      <c r="AB3463" t="s">
        <v>5946</v>
      </c>
      <c r="AC3463" t="s">
        <v>41</v>
      </c>
      <c r="AD3463" t="s">
        <v>26</v>
      </c>
      <c r="AE3463" t="s">
        <v>923</v>
      </c>
      <c r="AF3463" t="s">
        <v>110</v>
      </c>
      <c r="AG3463">
        <v>75081</v>
      </c>
      <c r="AH3463" t="s">
        <v>111</v>
      </c>
      <c r="AI3463" t="s">
        <v>1550</v>
      </c>
      <c r="AJ3463" t="s">
        <v>73</v>
      </c>
      <c r="AK3463" t="s">
        <v>74</v>
      </c>
      <c r="AL3463" t="s">
        <v>1551</v>
      </c>
      <c r="AM3463">
        <v>492.76799999999997</v>
      </c>
      <c r="AN3463">
        <v>4</v>
      </c>
      <c r="AO3463">
        <v>0.2</v>
      </c>
      <c r="AP3463">
        <v>55.436399999999999</v>
      </c>
      <c r="AQ3463">
        <f>YEAR(Table1[[#This Row],[Order Date]])</f>
        <v>2017</v>
      </c>
      <c r="AR3463" t="str">
        <f>TEXT(Table1[[#This Row],[Order Date]],"mmmm")</f>
        <v>November</v>
      </c>
      <c r="AS3463" t="str">
        <f>"Q"&amp;ROUNDUP(MONTH(Table1[[#This Row],[Order Date]])/3,0)</f>
        <v>Q4</v>
      </c>
      <c r="AT3463">
        <f>IF(Table1[[#This Row],[Sales]]=0,0,Table1[[#This Row],[Profit]]/Table1[[#This Row],[Sales]])</f>
        <v>0.1125</v>
      </c>
    </row>
    <row r="3464" spans="22:46" x14ac:dyDescent="0.3">
      <c r="V3464">
        <v>3463</v>
      </c>
      <c r="W3464" t="s">
        <v>7365</v>
      </c>
      <c r="X3464" s="1">
        <v>42055</v>
      </c>
      <c r="Y3464" t="s">
        <v>6553</v>
      </c>
      <c r="Z3464" t="s">
        <v>22</v>
      </c>
      <c r="AA3464" t="s">
        <v>5555</v>
      </c>
      <c r="AB3464" t="s">
        <v>5556</v>
      </c>
      <c r="AC3464" t="s">
        <v>25</v>
      </c>
      <c r="AD3464" t="s">
        <v>26</v>
      </c>
      <c r="AE3464" t="s">
        <v>5525</v>
      </c>
      <c r="AF3464" t="s">
        <v>892</v>
      </c>
      <c r="AG3464">
        <v>8861</v>
      </c>
      <c r="AH3464" t="s">
        <v>160</v>
      </c>
      <c r="AI3464" t="s">
        <v>3921</v>
      </c>
      <c r="AJ3464" t="s">
        <v>46</v>
      </c>
      <c r="AK3464" t="s">
        <v>70</v>
      </c>
      <c r="AL3464" t="s">
        <v>3922</v>
      </c>
      <c r="AM3464">
        <v>286.79000000000002</v>
      </c>
      <c r="AN3464">
        <v>7</v>
      </c>
      <c r="AO3464">
        <v>0</v>
      </c>
      <c r="AP3464">
        <v>74.565399999999997</v>
      </c>
      <c r="AQ3464">
        <f>YEAR(Table1[[#This Row],[Order Date]])</f>
        <v>2015</v>
      </c>
      <c r="AR3464" t="str">
        <f>TEXT(Table1[[#This Row],[Order Date]],"mmmm")</f>
        <v>February</v>
      </c>
      <c r="AS3464" t="str">
        <f>"Q"&amp;ROUNDUP(MONTH(Table1[[#This Row],[Order Date]])/3,0)</f>
        <v>Q1</v>
      </c>
      <c r="AT3464">
        <f>IF(Table1[[#This Row],[Sales]]=0,0,Table1[[#This Row],[Profit]]/Table1[[#This Row],[Sales]])</f>
        <v>0.25999999999999995</v>
      </c>
    </row>
    <row r="3465" spans="22:46" x14ac:dyDescent="0.3">
      <c r="V3465">
        <v>3464</v>
      </c>
      <c r="W3465" t="s">
        <v>7366</v>
      </c>
      <c r="X3465" s="1">
        <v>42699</v>
      </c>
      <c r="Y3465" t="s">
        <v>5775</v>
      </c>
      <c r="Z3465" t="s">
        <v>51</v>
      </c>
      <c r="AA3465" t="s">
        <v>7367</v>
      </c>
      <c r="AB3465" t="s">
        <v>7368</v>
      </c>
      <c r="AC3465" t="s">
        <v>108</v>
      </c>
      <c r="AD3465" t="s">
        <v>26</v>
      </c>
      <c r="AE3465" t="s">
        <v>1712</v>
      </c>
      <c r="AF3465" t="s">
        <v>55</v>
      </c>
      <c r="AG3465">
        <v>32216</v>
      </c>
      <c r="AH3465" t="s">
        <v>29</v>
      </c>
      <c r="AI3465" t="s">
        <v>372</v>
      </c>
      <c r="AJ3465" t="s">
        <v>46</v>
      </c>
      <c r="AK3465" t="s">
        <v>94</v>
      </c>
      <c r="AL3465" t="s">
        <v>373</v>
      </c>
      <c r="AM3465">
        <v>5.08</v>
      </c>
      <c r="AN3465">
        <v>1</v>
      </c>
      <c r="AO3465">
        <v>0.2</v>
      </c>
      <c r="AP3465">
        <v>1.651</v>
      </c>
      <c r="AQ3465">
        <f>YEAR(Table1[[#This Row],[Order Date]])</f>
        <v>2016</v>
      </c>
      <c r="AR3465" t="str">
        <f>TEXT(Table1[[#This Row],[Order Date]],"mmmm")</f>
        <v>November</v>
      </c>
      <c r="AS3465" t="str">
        <f>"Q"&amp;ROUNDUP(MONTH(Table1[[#This Row],[Order Date]])/3,0)</f>
        <v>Q4</v>
      </c>
      <c r="AT3465">
        <f>IF(Table1[[#This Row],[Sales]]=0,0,Table1[[#This Row],[Profit]]/Table1[[#This Row],[Sales]])</f>
        <v>0.32500000000000001</v>
      </c>
    </row>
    <row r="3466" spans="22:46" x14ac:dyDescent="0.3">
      <c r="V3466">
        <v>3465</v>
      </c>
      <c r="W3466" t="s">
        <v>7369</v>
      </c>
      <c r="X3466" s="1">
        <v>43072</v>
      </c>
      <c r="Y3466" s="1">
        <v>42867</v>
      </c>
      <c r="Z3466" t="s">
        <v>22</v>
      </c>
      <c r="AA3466" t="s">
        <v>4209</v>
      </c>
      <c r="AB3466" t="s">
        <v>4210</v>
      </c>
      <c r="AC3466" t="s">
        <v>25</v>
      </c>
      <c r="AD3466" t="s">
        <v>26</v>
      </c>
      <c r="AE3466" t="s">
        <v>1712</v>
      </c>
      <c r="AF3466" t="s">
        <v>55</v>
      </c>
      <c r="AG3466">
        <v>32216</v>
      </c>
      <c r="AH3466" t="s">
        <v>29</v>
      </c>
      <c r="AI3466" t="s">
        <v>3856</v>
      </c>
      <c r="AJ3466" t="s">
        <v>73</v>
      </c>
      <c r="AK3466" t="s">
        <v>176</v>
      </c>
      <c r="AL3466" t="s">
        <v>3857</v>
      </c>
      <c r="AM3466">
        <v>47.991999999999997</v>
      </c>
      <c r="AN3466">
        <v>1</v>
      </c>
      <c r="AO3466">
        <v>0.2</v>
      </c>
      <c r="AP3466">
        <v>7.1988000000000003</v>
      </c>
      <c r="AQ3466">
        <f>YEAR(Table1[[#This Row],[Order Date]])</f>
        <v>2017</v>
      </c>
      <c r="AR3466" t="str">
        <f>TEXT(Table1[[#This Row],[Order Date]],"mmmm")</f>
        <v>December</v>
      </c>
      <c r="AS3466" t="str">
        <f>"Q"&amp;ROUNDUP(MONTH(Table1[[#This Row],[Order Date]])/3,0)</f>
        <v>Q4</v>
      </c>
      <c r="AT3466">
        <f>IF(Table1[[#This Row],[Sales]]=0,0,Table1[[#This Row],[Profit]]/Table1[[#This Row],[Sales]])</f>
        <v>0.15000000000000002</v>
      </c>
    </row>
    <row r="3467" spans="22:46" x14ac:dyDescent="0.3">
      <c r="V3467">
        <v>3466</v>
      </c>
      <c r="W3467" t="s">
        <v>7370</v>
      </c>
      <c r="X3467" s="1">
        <v>42257</v>
      </c>
      <c r="Y3467" t="s">
        <v>2202</v>
      </c>
      <c r="Z3467" t="s">
        <v>51</v>
      </c>
      <c r="AA3467" t="s">
        <v>5348</v>
      </c>
      <c r="AB3467" t="s">
        <v>5349</v>
      </c>
      <c r="AC3467" t="s">
        <v>41</v>
      </c>
      <c r="AD3467" t="s">
        <v>26</v>
      </c>
      <c r="AE3467" t="s">
        <v>7275</v>
      </c>
      <c r="AF3467" t="s">
        <v>1400</v>
      </c>
      <c r="AG3467">
        <v>2151</v>
      </c>
      <c r="AH3467" t="s">
        <v>160</v>
      </c>
      <c r="AI3467" t="s">
        <v>5777</v>
      </c>
      <c r="AJ3467" t="s">
        <v>46</v>
      </c>
      <c r="AK3467" t="s">
        <v>80</v>
      </c>
      <c r="AL3467" t="s">
        <v>5778</v>
      </c>
      <c r="AM3467">
        <v>61.96</v>
      </c>
      <c r="AN3467">
        <v>2</v>
      </c>
      <c r="AO3467">
        <v>0</v>
      </c>
      <c r="AP3467">
        <v>16.1096</v>
      </c>
      <c r="AQ3467">
        <f>YEAR(Table1[[#This Row],[Order Date]])</f>
        <v>2015</v>
      </c>
      <c r="AR3467" t="str">
        <f>TEXT(Table1[[#This Row],[Order Date]],"mmmm")</f>
        <v>September</v>
      </c>
      <c r="AS3467" t="str">
        <f>"Q"&amp;ROUNDUP(MONTH(Table1[[#This Row],[Order Date]])/3,0)</f>
        <v>Q3</v>
      </c>
      <c r="AT3467">
        <f>IF(Table1[[#This Row],[Sales]]=0,0,Table1[[#This Row],[Profit]]/Table1[[#This Row],[Sales]])</f>
        <v>0.26</v>
      </c>
    </row>
    <row r="3468" spans="22:46" x14ac:dyDescent="0.3">
      <c r="V3468">
        <v>3467</v>
      </c>
      <c r="W3468" t="s">
        <v>7370</v>
      </c>
      <c r="X3468" s="1">
        <v>42257</v>
      </c>
      <c r="Y3468" t="s">
        <v>2202</v>
      </c>
      <c r="Z3468" t="s">
        <v>51</v>
      </c>
      <c r="AA3468" t="s">
        <v>5348</v>
      </c>
      <c r="AB3468" t="s">
        <v>5349</v>
      </c>
      <c r="AC3468" t="s">
        <v>41</v>
      </c>
      <c r="AD3468" t="s">
        <v>26</v>
      </c>
      <c r="AE3468" t="s">
        <v>7275</v>
      </c>
      <c r="AF3468" t="s">
        <v>1400</v>
      </c>
      <c r="AG3468">
        <v>2151</v>
      </c>
      <c r="AH3468" t="s">
        <v>160</v>
      </c>
      <c r="AI3468" t="s">
        <v>962</v>
      </c>
      <c r="AJ3468" t="s">
        <v>31</v>
      </c>
      <c r="AK3468" t="s">
        <v>32</v>
      </c>
      <c r="AL3468" t="s">
        <v>963</v>
      </c>
      <c r="AM3468">
        <v>361.96</v>
      </c>
      <c r="AN3468">
        <v>2</v>
      </c>
      <c r="AO3468">
        <v>0</v>
      </c>
      <c r="AP3468">
        <v>83.250799999999998</v>
      </c>
      <c r="AQ3468">
        <f>YEAR(Table1[[#This Row],[Order Date]])</f>
        <v>2015</v>
      </c>
      <c r="AR3468" t="str">
        <f>TEXT(Table1[[#This Row],[Order Date]],"mmmm")</f>
        <v>September</v>
      </c>
      <c r="AS3468" t="str">
        <f>"Q"&amp;ROUNDUP(MONTH(Table1[[#This Row],[Order Date]])/3,0)</f>
        <v>Q3</v>
      </c>
      <c r="AT3468">
        <f>IF(Table1[[#This Row],[Sales]]=0,0,Table1[[#This Row],[Profit]]/Table1[[#This Row],[Sales]])</f>
        <v>0.23</v>
      </c>
    </row>
    <row r="3469" spans="22:46" x14ac:dyDescent="0.3">
      <c r="V3469">
        <v>3468</v>
      </c>
      <c r="W3469" t="s">
        <v>7370</v>
      </c>
      <c r="X3469" s="1">
        <v>42257</v>
      </c>
      <c r="Y3469" t="s">
        <v>2202</v>
      </c>
      <c r="Z3469" t="s">
        <v>51</v>
      </c>
      <c r="AA3469" t="s">
        <v>5348</v>
      </c>
      <c r="AB3469" t="s">
        <v>5349</v>
      </c>
      <c r="AC3469" t="s">
        <v>41</v>
      </c>
      <c r="AD3469" t="s">
        <v>26</v>
      </c>
      <c r="AE3469" t="s">
        <v>7275</v>
      </c>
      <c r="AF3469" t="s">
        <v>1400</v>
      </c>
      <c r="AG3469">
        <v>2151</v>
      </c>
      <c r="AH3469" t="s">
        <v>160</v>
      </c>
      <c r="AI3469" t="s">
        <v>1486</v>
      </c>
      <c r="AJ3469" t="s">
        <v>46</v>
      </c>
      <c r="AK3469" t="s">
        <v>94</v>
      </c>
      <c r="AL3469" t="s">
        <v>1487</v>
      </c>
      <c r="AM3469">
        <v>278.82</v>
      </c>
      <c r="AN3469">
        <v>9</v>
      </c>
      <c r="AO3469">
        <v>0</v>
      </c>
      <c r="AP3469">
        <v>125.46899999999999</v>
      </c>
      <c r="AQ3469">
        <f>YEAR(Table1[[#This Row],[Order Date]])</f>
        <v>2015</v>
      </c>
      <c r="AR3469" t="str">
        <f>TEXT(Table1[[#This Row],[Order Date]],"mmmm")</f>
        <v>September</v>
      </c>
      <c r="AS3469" t="str">
        <f>"Q"&amp;ROUNDUP(MONTH(Table1[[#This Row],[Order Date]])/3,0)</f>
        <v>Q3</v>
      </c>
      <c r="AT3469">
        <f>IF(Table1[[#This Row],[Sales]]=0,0,Table1[[#This Row],[Profit]]/Table1[[#This Row],[Sales]])</f>
        <v>0.45</v>
      </c>
    </row>
    <row r="3470" spans="22:46" x14ac:dyDescent="0.3">
      <c r="V3470">
        <v>3469</v>
      </c>
      <c r="W3470" t="s">
        <v>7371</v>
      </c>
      <c r="X3470" s="1">
        <v>42718</v>
      </c>
      <c r="Y3470" t="s">
        <v>2613</v>
      </c>
      <c r="Z3470" t="s">
        <v>51</v>
      </c>
      <c r="AA3470" t="s">
        <v>2509</v>
      </c>
      <c r="AB3470" t="s">
        <v>2510</v>
      </c>
      <c r="AC3470" t="s">
        <v>25</v>
      </c>
      <c r="AD3470" t="s">
        <v>26</v>
      </c>
      <c r="AE3470" t="s">
        <v>371</v>
      </c>
      <c r="AF3470" t="s">
        <v>1673</v>
      </c>
      <c r="AG3470">
        <v>39212</v>
      </c>
      <c r="AH3470" t="s">
        <v>29</v>
      </c>
      <c r="AI3470" t="s">
        <v>6345</v>
      </c>
      <c r="AJ3470" t="s">
        <v>31</v>
      </c>
      <c r="AK3470" t="s">
        <v>67</v>
      </c>
      <c r="AL3470" t="s">
        <v>6346</v>
      </c>
      <c r="AM3470">
        <v>133.38</v>
      </c>
      <c r="AN3470">
        <v>6</v>
      </c>
      <c r="AO3470">
        <v>0</v>
      </c>
      <c r="AP3470">
        <v>58.687199999999997</v>
      </c>
      <c r="AQ3470">
        <f>YEAR(Table1[[#This Row],[Order Date]])</f>
        <v>2016</v>
      </c>
      <c r="AR3470" t="str">
        <f>TEXT(Table1[[#This Row],[Order Date]],"mmmm")</f>
        <v>December</v>
      </c>
      <c r="AS3470" t="str">
        <f>"Q"&amp;ROUNDUP(MONTH(Table1[[#This Row],[Order Date]])/3,0)</f>
        <v>Q4</v>
      </c>
      <c r="AT3470">
        <f>IF(Table1[[#This Row],[Sales]]=0,0,Table1[[#This Row],[Profit]]/Table1[[#This Row],[Sales]])</f>
        <v>0.44</v>
      </c>
    </row>
    <row r="3471" spans="22:46" x14ac:dyDescent="0.3">
      <c r="V3471">
        <v>3470</v>
      </c>
      <c r="W3471" t="s">
        <v>7372</v>
      </c>
      <c r="X3471" s="1">
        <v>42100</v>
      </c>
      <c r="Y3471" s="1">
        <v>42281</v>
      </c>
      <c r="Z3471" t="s">
        <v>51</v>
      </c>
      <c r="AA3471" t="s">
        <v>7373</v>
      </c>
      <c r="AB3471" t="s">
        <v>7374</v>
      </c>
      <c r="AC3471" t="s">
        <v>25</v>
      </c>
      <c r="AD3471" t="s">
        <v>26</v>
      </c>
      <c r="AE3471" t="s">
        <v>1712</v>
      </c>
      <c r="AF3471" t="s">
        <v>92</v>
      </c>
      <c r="AG3471">
        <v>28540</v>
      </c>
      <c r="AH3471" t="s">
        <v>29</v>
      </c>
      <c r="AI3471" t="s">
        <v>2997</v>
      </c>
      <c r="AJ3471" t="s">
        <v>46</v>
      </c>
      <c r="AK3471" t="s">
        <v>94</v>
      </c>
      <c r="AL3471" t="s">
        <v>2998</v>
      </c>
      <c r="AM3471">
        <v>47.951999999999998</v>
      </c>
      <c r="AN3471">
        <v>3</v>
      </c>
      <c r="AO3471">
        <v>0.2</v>
      </c>
      <c r="AP3471">
        <v>16.183800000000002</v>
      </c>
      <c r="AQ3471">
        <f>YEAR(Table1[[#This Row],[Order Date]])</f>
        <v>2015</v>
      </c>
      <c r="AR3471" t="str">
        <f>TEXT(Table1[[#This Row],[Order Date]],"mmmm")</f>
        <v>April</v>
      </c>
      <c r="AS3471" t="str">
        <f>"Q"&amp;ROUNDUP(MONTH(Table1[[#This Row],[Order Date]])/3,0)</f>
        <v>Q2</v>
      </c>
      <c r="AT3471">
        <f>IF(Table1[[#This Row],[Sales]]=0,0,Table1[[#This Row],[Profit]]/Table1[[#This Row],[Sales]])</f>
        <v>0.33750000000000002</v>
      </c>
    </row>
    <row r="3472" spans="22:46" x14ac:dyDescent="0.3">
      <c r="V3472">
        <v>3471</v>
      </c>
      <c r="W3472" t="s">
        <v>7375</v>
      </c>
      <c r="X3472" s="1">
        <v>42705</v>
      </c>
      <c r="Y3472" s="1">
        <v>42502</v>
      </c>
      <c r="Z3472" t="s">
        <v>51</v>
      </c>
      <c r="AA3472" t="s">
        <v>4609</v>
      </c>
      <c r="AB3472" t="s">
        <v>4610</v>
      </c>
      <c r="AC3472" t="s">
        <v>25</v>
      </c>
      <c r="AD3472" t="s">
        <v>26</v>
      </c>
      <c r="AE3472" t="s">
        <v>136</v>
      </c>
      <c r="AF3472" t="s">
        <v>43</v>
      </c>
      <c r="AG3472">
        <v>94122</v>
      </c>
      <c r="AH3472" t="s">
        <v>44</v>
      </c>
      <c r="AI3472" t="s">
        <v>3959</v>
      </c>
      <c r="AJ3472" t="s">
        <v>31</v>
      </c>
      <c r="AK3472" t="s">
        <v>67</v>
      </c>
      <c r="AL3472" t="s">
        <v>3960</v>
      </c>
      <c r="AM3472">
        <v>16.739999999999998</v>
      </c>
      <c r="AN3472">
        <v>2</v>
      </c>
      <c r="AO3472">
        <v>0</v>
      </c>
      <c r="AP3472">
        <v>4.3524000000000003</v>
      </c>
      <c r="AQ3472">
        <f>YEAR(Table1[[#This Row],[Order Date]])</f>
        <v>2016</v>
      </c>
      <c r="AR3472" t="str">
        <f>TEXT(Table1[[#This Row],[Order Date]],"mmmm")</f>
        <v>December</v>
      </c>
      <c r="AS3472" t="str">
        <f>"Q"&amp;ROUNDUP(MONTH(Table1[[#This Row],[Order Date]])/3,0)</f>
        <v>Q4</v>
      </c>
      <c r="AT3472">
        <f>IF(Table1[[#This Row],[Sales]]=0,0,Table1[[#This Row],[Profit]]/Table1[[#This Row],[Sales]])</f>
        <v>0.26000000000000006</v>
      </c>
    </row>
    <row r="3473" spans="22:46" x14ac:dyDescent="0.3">
      <c r="V3473">
        <v>3472</v>
      </c>
      <c r="W3473" t="s">
        <v>7376</v>
      </c>
      <c r="X3473" s="1">
        <v>43051</v>
      </c>
      <c r="Y3473" t="s">
        <v>2292</v>
      </c>
      <c r="Z3473" t="s">
        <v>51</v>
      </c>
      <c r="AA3473" t="s">
        <v>2318</v>
      </c>
      <c r="AB3473" t="s">
        <v>2319</v>
      </c>
      <c r="AC3473" t="s">
        <v>41</v>
      </c>
      <c r="AD3473" t="s">
        <v>26</v>
      </c>
      <c r="AE3473" t="s">
        <v>563</v>
      </c>
      <c r="AF3473" t="s">
        <v>564</v>
      </c>
      <c r="AG3473">
        <v>43229</v>
      </c>
      <c r="AH3473" t="s">
        <v>160</v>
      </c>
      <c r="AI3473" t="s">
        <v>4353</v>
      </c>
      <c r="AJ3473" t="s">
        <v>46</v>
      </c>
      <c r="AK3473" t="s">
        <v>94</v>
      </c>
      <c r="AL3473" t="s">
        <v>4354</v>
      </c>
      <c r="AM3473">
        <v>10.848000000000001</v>
      </c>
      <c r="AN3473">
        <v>2</v>
      </c>
      <c r="AO3473">
        <v>0.2</v>
      </c>
      <c r="AP3473">
        <v>3.5255999999999998</v>
      </c>
      <c r="AQ3473">
        <f>YEAR(Table1[[#This Row],[Order Date]])</f>
        <v>2017</v>
      </c>
      <c r="AR3473" t="str">
        <f>TEXT(Table1[[#This Row],[Order Date]],"mmmm")</f>
        <v>November</v>
      </c>
      <c r="AS3473" t="str">
        <f>"Q"&amp;ROUNDUP(MONTH(Table1[[#This Row],[Order Date]])/3,0)</f>
        <v>Q4</v>
      </c>
      <c r="AT3473">
        <f>IF(Table1[[#This Row],[Sales]]=0,0,Table1[[#This Row],[Profit]]/Table1[[#This Row],[Sales]])</f>
        <v>0.32499999999999996</v>
      </c>
    </row>
    <row r="3474" spans="22:46" x14ac:dyDescent="0.3">
      <c r="V3474">
        <v>3473</v>
      </c>
      <c r="W3474" t="s">
        <v>7376</v>
      </c>
      <c r="X3474" s="1">
        <v>43051</v>
      </c>
      <c r="Y3474" t="s">
        <v>2292</v>
      </c>
      <c r="Z3474" t="s">
        <v>51</v>
      </c>
      <c r="AA3474" t="s">
        <v>2318</v>
      </c>
      <c r="AB3474" t="s">
        <v>2319</v>
      </c>
      <c r="AC3474" t="s">
        <v>41</v>
      </c>
      <c r="AD3474" t="s">
        <v>26</v>
      </c>
      <c r="AE3474" t="s">
        <v>563</v>
      </c>
      <c r="AF3474" t="s">
        <v>564</v>
      </c>
      <c r="AG3474">
        <v>43229</v>
      </c>
      <c r="AH3474" t="s">
        <v>160</v>
      </c>
      <c r="AI3474" t="s">
        <v>2488</v>
      </c>
      <c r="AJ3474" t="s">
        <v>73</v>
      </c>
      <c r="AK3474" t="s">
        <v>176</v>
      </c>
      <c r="AL3474" t="s">
        <v>2489</v>
      </c>
      <c r="AM3474">
        <v>18.544</v>
      </c>
      <c r="AN3474">
        <v>2</v>
      </c>
      <c r="AO3474">
        <v>0.2</v>
      </c>
      <c r="AP3474">
        <v>3.0133999999999999</v>
      </c>
      <c r="AQ3474">
        <f>YEAR(Table1[[#This Row],[Order Date]])</f>
        <v>2017</v>
      </c>
      <c r="AR3474" t="str">
        <f>TEXT(Table1[[#This Row],[Order Date]],"mmmm")</f>
        <v>November</v>
      </c>
      <c r="AS3474" t="str">
        <f>"Q"&amp;ROUNDUP(MONTH(Table1[[#This Row],[Order Date]])/3,0)</f>
        <v>Q4</v>
      </c>
      <c r="AT3474">
        <f>IF(Table1[[#This Row],[Sales]]=0,0,Table1[[#This Row],[Profit]]/Table1[[#This Row],[Sales]])</f>
        <v>0.16249999999999998</v>
      </c>
    </row>
    <row r="3475" spans="22:46" x14ac:dyDescent="0.3">
      <c r="V3475">
        <v>3474</v>
      </c>
      <c r="W3475" t="s">
        <v>7377</v>
      </c>
      <c r="X3475" s="1">
        <v>42797</v>
      </c>
      <c r="Y3475" s="1">
        <v>43011</v>
      </c>
      <c r="Z3475" t="s">
        <v>51</v>
      </c>
      <c r="AA3475" t="s">
        <v>2060</v>
      </c>
      <c r="AB3475" t="s">
        <v>2061</v>
      </c>
      <c r="AC3475" t="s">
        <v>25</v>
      </c>
      <c r="AD3475" t="s">
        <v>26</v>
      </c>
      <c r="AE3475" t="s">
        <v>7378</v>
      </c>
      <c r="AF3475" t="s">
        <v>267</v>
      </c>
      <c r="AG3475">
        <v>48127</v>
      </c>
      <c r="AH3475" t="s">
        <v>111</v>
      </c>
      <c r="AI3475" t="s">
        <v>1438</v>
      </c>
      <c r="AJ3475" t="s">
        <v>31</v>
      </c>
      <c r="AK3475" t="s">
        <v>35</v>
      </c>
      <c r="AL3475" t="s">
        <v>1439</v>
      </c>
      <c r="AM3475">
        <v>180.98</v>
      </c>
      <c r="AN3475">
        <v>1</v>
      </c>
      <c r="AO3475">
        <v>0</v>
      </c>
      <c r="AP3475">
        <v>47.0548</v>
      </c>
      <c r="AQ3475">
        <f>YEAR(Table1[[#This Row],[Order Date]])</f>
        <v>2017</v>
      </c>
      <c r="AR3475" t="str">
        <f>TEXT(Table1[[#This Row],[Order Date]],"mmmm")</f>
        <v>March</v>
      </c>
      <c r="AS3475" t="str">
        <f>"Q"&amp;ROUNDUP(MONTH(Table1[[#This Row],[Order Date]])/3,0)</f>
        <v>Q1</v>
      </c>
      <c r="AT3475">
        <f>IF(Table1[[#This Row],[Sales]]=0,0,Table1[[#This Row],[Profit]]/Table1[[#This Row],[Sales]])</f>
        <v>0.26</v>
      </c>
    </row>
    <row r="3476" spans="22:46" x14ac:dyDescent="0.3">
      <c r="V3476">
        <v>3475</v>
      </c>
      <c r="W3476" t="s">
        <v>7377</v>
      </c>
      <c r="X3476" s="1">
        <v>42797</v>
      </c>
      <c r="Y3476" s="1">
        <v>43011</v>
      </c>
      <c r="Z3476" t="s">
        <v>51</v>
      </c>
      <c r="AA3476" t="s">
        <v>2060</v>
      </c>
      <c r="AB3476" t="s">
        <v>2061</v>
      </c>
      <c r="AC3476" t="s">
        <v>25</v>
      </c>
      <c r="AD3476" t="s">
        <v>26</v>
      </c>
      <c r="AE3476" t="s">
        <v>7378</v>
      </c>
      <c r="AF3476" t="s">
        <v>267</v>
      </c>
      <c r="AG3476">
        <v>48127</v>
      </c>
      <c r="AH3476" t="s">
        <v>111</v>
      </c>
      <c r="AI3476" t="s">
        <v>5100</v>
      </c>
      <c r="AJ3476" t="s">
        <v>73</v>
      </c>
      <c r="AK3476" t="s">
        <v>176</v>
      </c>
      <c r="AL3476" t="s">
        <v>5101</v>
      </c>
      <c r="AM3476">
        <v>99.98</v>
      </c>
      <c r="AN3476">
        <v>2</v>
      </c>
      <c r="AO3476">
        <v>0</v>
      </c>
      <c r="AP3476">
        <v>42.991399999999999</v>
      </c>
      <c r="AQ3476">
        <f>YEAR(Table1[[#This Row],[Order Date]])</f>
        <v>2017</v>
      </c>
      <c r="AR3476" t="str">
        <f>TEXT(Table1[[#This Row],[Order Date]],"mmmm")</f>
        <v>March</v>
      </c>
      <c r="AS3476" t="str">
        <f>"Q"&amp;ROUNDUP(MONTH(Table1[[#This Row],[Order Date]])/3,0)</f>
        <v>Q1</v>
      </c>
      <c r="AT3476">
        <f>IF(Table1[[#This Row],[Sales]]=0,0,Table1[[#This Row],[Profit]]/Table1[[#This Row],[Sales]])</f>
        <v>0.43</v>
      </c>
    </row>
    <row r="3477" spans="22:46" x14ac:dyDescent="0.3">
      <c r="V3477">
        <v>3476</v>
      </c>
      <c r="W3477" t="s">
        <v>7379</v>
      </c>
      <c r="X3477" s="1">
        <v>42701</v>
      </c>
      <c r="Y3477" t="s">
        <v>5775</v>
      </c>
      <c r="Z3477" t="s">
        <v>207</v>
      </c>
      <c r="AA3477" t="s">
        <v>3175</v>
      </c>
      <c r="AB3477" t="s">
        <v>3176</v>
      </c>
      <c r="AC3477" t="s">
        <v>41</v>
      </c>
      <c r="AD3477" t="s">
        <v>26</v>
      </c>
      <c r="AE3477" t="s">
        <v>7200</v>
      </c>
      <c r="AF3477" t="s">
        <v>5087</v>
      </c>
      <c r="AG3477">
        <v>66212</v>
      </c>
      <c r="AH3477" t="s">
        <v>111</v>
      </c>
      <c r="AI3477" t="s">
        <v>330</v>
      </c>
      <c r="AJ3477" t="s">
        <v>73</v>
      </c>
      <c r="AK3477" t="s">
        <v>176</v>
      </c>
      <c r="AL3477" t="s">
        <v>331</v>
      </c>
      <c r="AM3477">
        <v>34.950000000000003</v>
      </c>
      <c r="AN3477">
        <v>5</v>
      </c>
      <c r="AO3477">
        <v>0</v>
      </c>
      <c r="AP3477">
        <v>15.378</v>
      </c>
      <c r="AQ3477">
        <f>YEAR(Table1[[#This Row],[Order Date]])</f>
        <v>2016</v>
      </c>
      <c r="AR3477" t="str">
        <f>TEXT(Table1[[#This Row],[Order Date]],"mmmm")</f>
        <v>November</v>
      </c>
      <c r="AS3477" t="str">
        <f>"Q"&amp;ROUNDUP(MONTH(Table1[[#This Row],[Order Date]])/3,0)</f>
        <v>Q4</v>
      </c>
      <c r="AT3477">
        <f>IF(Table1[[#This Row],[Sales]]=0,0,Table1[[#This Row],[Profit]]/Table1[[#This Row],[Sales]])</f>
        <v>0.43999999999999995</v>
      </c>
    </row>
    <row r="3478" spans="22:46" x14ac:dyDescent="0.3">
      <c r="V3478">
        <v>3477</v>
      </c>
      <c r="W3478" t="s">
        <v>7379</v>
      </c>
      <c r="X3478" s="1">
        <v>42701</v>
      </c>
      <c r="Y3478" t="s">
        <v>5775</v>
      </c>
      <c r="Z3478" t="s">
        <v>207</v>
      </c>
      <c r="AA3478" t="s">
        <v>3175</v>
      </c>
      <c r="AB3478" t="s">
        <v>3176</v>
      </c>
      <c r="AC3478" t="s">
        <v>41</v>
      </c>
      <c r="AD3478" t="s">
        <v>26</v>
      </c>
      <c r="AE3478" t="s">
        <v>7200</v>
      </c>
      <c r="AF3478" t="s">
        <v>5087</v>
      </c>
      <c r="AG3478">
        <v>66212</v>
      </c>
      <c r="AH3478" t="s">
        <v>111</v>
      </c>
      <c r="AI3478" t="s">
        <v>4411</v>
      </c>
      <c r="AJ3478" t="s">
        <v>46</v>
      </c>
      <c r="AK3478" t="s">
        <v>77</v>
      </c>
      <c r="AL3478" t="s">
        <v>4412</v>
      </c>
      <c r="AM3478">
        <v>152</v>
      </c>
      <c r="AN3478">
        <v>5</v>
      </c>
      <c r="AO3478">
        <v>0</v>
      </c>
      <c r="AP3478">
        <v>69.92</v>
      </c>
      <c r="AQ3478">
        <f>YEAR(Table1[[#This Row],[Order Date]])</f>
        <v>2016</v>
      </c>
      <c r="AR3478" t="str">
        <f>TEXT(Table1[[#This Row],[Order Date]],"mmmm")</f>
        <v>November</v>
      </c>
      <c r="AS3478" t="str">
        <f>"Q"&amp;ROUNDUP(MONTH(Table1[[#This Row],[Order Date]])/3,0)</f>
        <v>Q4</v>
      </c>
      <c r="AT3478">
        <f>IF(Table1[[#This Row],[Sales]]=0,0,Table1[[#This Row],[Profit]]/Table1[[#This Row],[Sales]])</f>
        <v>0.46</v>
      </c>
    </row>
    <row r="3479" spans="22:46" x14ac:dyDescent="0.3">
      <c r="V3479">
        <v>3478</v>
      </c>
      <c r="W3479" t="s">
        <v>7380</v>
      </c>
      <c r="X3479" s="1">
        <v>41882</v>
      </c>
      <c r="Y3479" s="1">
        <v>41768</v>
      </c>
      <c r="Z3479" t="s">
        <v>51</v>
      </c>
      <c r="AA3479" t="s">
        <v>801</v>
      </c>
      <c r="AB3479" t="s">
        <v>802</v>
      </c>
      <c r="AC3479" t="s">
        <v>25</v>
      </c>
      <c r="AD3479" t="s">
        <v>26</v>
      </c>
      <c r="AE3479" t="s">
        <v>7381</v>
      </c>
      <c r="AF3479" t="s">
        <v>753</v>
      </c>
      <c r="AG3479">
        <v>87505</v>
      </c>
      <c r="AH3479" t="s">
        <v>44</v>
      </c>
      <c r="AI3479" t="s">
        <v>6375</v>
      </c>
      <c r="AJ3479" t="s">
        <v>73</v>
      </c>
      <c r="AK3479" t="s">
        <v>176</v>
      </c>
      <c r="AL3479" t="s">
        <v>6376</v>
      </c>
      <c r="AM3479">
        <v>92.52</v>
      </c>
      <c r="AN3479">
        <v>9</v>
      </c>
      <c r="AO3479">
        <v>0</v>
      </c>
      <c r="AP3479">
        <v>18.504000000000001</v>
      </c>
      <c r="AQ3479">
        <f>YEAR(Table1[[#This Row],[Order Date]])</f>
        <v>2014</v>
      </c>
      <c r="AR3479" t="str">
        <f>TEXT(Table1[[#This Row],[Order Date]],"mmmm")</f>
        <v>August</v>
      </c>
      <c r="AS3479" t="str">
        <f>"Q"&amp;ROUNDUP(MONTH(Table1[[#This Row],[Order Date]])/3,0)</f>
        <v>Q3</v>
      </c>
      <c r="AT3479">
        <f>IF(Table1[[#This Row],[Sales]]=0,0,Table1[[#This Row],[Profit]]/Table1[[#This Row],[Sales]])</f>
        <v>0.2</v>
      </c>
    </row>
    <row r="3480" spans="22:46" x14ac:dyDescent="0.3">
      <c r="V3480">
        <v>3479</v>
      </c>
      <c r="W3480" t="s">
        <v>7382</v>
      </c>
      <c r="X3480" s="1">
        <v>42712</v>
      </c>
      <c r="Y3480" t="s">
        <v>7175</v>
      </c>
      <c r="Z3480" t="s">
        <v>51</v>
      </c>
      <c r="AA3480" t="s">
        <v>3876</v>
      </c>
      <c r="AB3480" t="s">
        <v>3877</v>
      </c>
      <c r="AC3480" t="s">
        <v>41</v>
      </c>
      <c r="AD3480" t="s">
        <v>26</v>
      </c>
      <c r="AE3480" t="s">
        <v>136</v>
      </c>
      <c r="AF3480" t="s">
        <v>43</v>
      </c>
      <c r="AG3480">
        <v>94110</v>
      </c>
      <c r="AH3480" t="s">
        <v>44</v>
      </c>
      <c r="AI3480" t="s">
        <v>137</v>
      </c>
      <c r="AJ3480" t="s">
        <v>46</v>
      </c>
      <c r="AK3480" t="s">
        <v>70</v>
      </c>
      <c r="AL3480" t="s">
        <v>138</v>
      </c>
      <c r="AM3480">
        <v>8.56</v>
      </c>
      <c r="AN3480">
        <v>2</v>
      </c>
      <c r="AO3480">
        <v>0</v>
      </c>
      <c r="AP3480">
        <v>2.4824000000000002</v>
      </c>
      <c r="AQ3480">
        <f>YEAR(Table1[[#This Row],[Order Date]])</f>
        <v>2016</v>
      </c>
      <c r="AR3480" t="str">
        <f>TEXT(Table1[[#This Row],[Order Date]],"mmmm")</f>
        <v>December</v>
      </c>
      <c r="AS3480" t="str">
        <f>"Q"&amp;ROUNDUP(MONTH(Table1[[#This Row],[Order Date]])/3,0)</f>
        <v>Q4</v>
      </c>
      <c r="AT3480">
        <f>IF(Table1[[#This Row],[Sales]]=0,0,Table1[[#This Row],[Profit]]/Table1[[#This Row],[Sales]])</f>
        <v>0.28999999999999998</v>
      </c>
    </row>
    <row r="3481" spans="22:46" x14ac:dyDescent="0.3">
      <c r="V3481">
        <v>3480</v>
      </c>
      <c r="W3481" t="s">
        <v>7382</v>
      </c>
      <c r="X3481" s="1">
        <v>42712</v>
      </c>
      <c r="Y3481" t="s">
        <v>7175</v>
      </c>
      <c r="Z3481" t="s">
        <v>51</v>
      </c>
      <c r="AA3481" t="s">
        <v>3876</v>
      </c>
      <c r="AB3481" t="s">
        <v>3877</v>
      </c>
      <c r="AC3481" t="s">
        <v>41</v>
      </c>
      <c r="AD3481" t="s">
        <v>26</v>
      </c>
      <c r="AE3481" t="s">
        <v>136</v>
      </c>
      <c r="AF3481" t="s">
        <v>43</v>
      </c>
      <c r="AG3481">
        <v>94110</v>
      </c>
      <c r="AH3481" t="s">
        <v>44</v>
      </c>
      <c r="AI3481" t="s">
        <v>7383</v>
      </c>
      <c r="AJ3481" t="s">
        <v>46</v>
      </c>
      <c r="AK3481" t="s">
        <v>94</v>
      </c>
      <c r="AL3481" t="s">
        <v>7384</v>
      </c>
      <c r="AM3481">
        <v>45.36</v>
      </c>
      <c r="AN3481">
        <v>7</v>
      </c>
      <c r="AO3481">
        <v>0</v>
      </c>
      <c r="AP3481">
        <v>21.7728</v>
      </c>
      <c r="AQ3481">
        <f>YEAR(Table1[[#This Row],[Order Date]])</f>
        <v>2016</v>
      </c>
      <c r="AR3481" t="str">
        <f>TEXT(Table1[[#This Row],[Order Date]],"mmmm")</f>
        <v>December</v>
      </c>
      <c r="AS3481" t="str">
        <f>"Q"&amp;ROUNDUP(MONTH(Table1[[#This Row],[Order Date]])/3,0)</f>
        <v>Q4</v>
      </c>
      <c r="AT3481">
        <f>IF(Table1[[#This Row],[Sales]]=0,0,Table1[[#This Row],[Profit]]/Table1[[#This Row],[Sales]])</f>
        <v>0.48</v>
      </c>
    </row>
    <row r="3482" spans="22:46" x14ac:dyDescent="0.3">
      <c r="V3482">
        <v>3481</v>
      </c>
      <c r="W3482" t="s">
        <v>7382</v>
      </c>
      <c r="X3482" s="1">
        <v>42712</v>
      </c>
      <c r="Y3482" t="s">
        <v>7175</v>
      </c>
      <c r="Z3482" t="s">
        <v>51</v>
      </c>
      <c r="AA3482" t="s">
        <v>3876</v>
      </c>
      <c r="AB3482" t="s">
        <v>3877</v>
      </c>
      <c r="AC3482" t="s">
        <v>41</v>
      </c>
      <c r="AD3482" t="s">
        <v>26</v>
      </c>
      <c r="AE3482" t="s">
        <v>136</v>
      </c>
      <c r="AF3482" t="s">
        <v>43</v>
      </c>
      <c r="AG3482">
        <v>94110</v>
      </c>
      <c r="AH3482" t="s">
        <v>44</v>
      </c>
      <c r="AI3482" t="s">
        <v>5549</v>
      </c>
      <c r="AJ3482" t="s">
        <v>31</v>
      </c>
      <c r="AK3482" t="s">
        <v>57</v>
      </c>
      <c r="AL3482" t="s">
        <v>5550</v>
      </c>
      <c r="AM3482">
        <v>1421.664</v>
      </c>
      <c r="AN3482">
        <v>6</v>
      </c>
      <c r="AO3482">
        <v>0.2</v>
      </c>
      <c r="AP3482">
        <v>-195.47880000000001</v>
      </c>
      <c r="AQ3482">
        <f>YEAR(Table1[[#This Row],[Order Date]])</f>
        <v>2016</v>
      </c>
      <c r="AR3482" t="str">
        <f>TEXT(Table1[[#This Row],[Order Date]],"mmmm")</f>
        <v>December</v>
      </c>
      <c r="AS3482" t="str">
        <f>"Q"&amp;ROUNDUP(MONTH(Table1[[#This Row],[Order Date]])/3,0)</f>
        <v>Q4</v>
      </c>
      <c r="AT3482">
        <f>IF(Table1[[#This Row],[Sales]]=0,0,Table1[[#This Row],[Profit]]/Table1[[#This Row],[Sales]])</f>
        <v>-0.13750000000000001</v>
      </c>
    </row>
    <row r="3483" spans="22:46" x14ac:dyDescent="0.3">
      <c r="V3483">
        <v>3482</v>
      </c>
      <c r="W3483" t="s">
        <v>7385</v>
      </c>
      <c r="X3483" s="1">
        <v>41736</v>
      </c>
      <c r="Y3483" s="1">
        <v>41916</v>
      </c>
      <c r="Z3483" t="s">
        <v>207</v>
      </c>
      <c r="AA3483" t="s">
        <v>2871</v>
      </c>
      <c r="AB3483" t="s">
        <v>2872</v>
      </c>
      <c r="AC3483" t="s">
        <v>25</v>
      </c>
      <c r="AD3483" t="s">
        <v>26</v>
      </c>
      <c r="AE3483" t="s">
        <v>4403</v>
      </c>
      <c r="AF3483" t="s">
        <v>404</v>
      </c>
      <c r="AG3483">
        <v>36608</v>
      </c>
      <c r="AH3483" t="s">
        <v>29</v>
      </c>
      <c r="AI3483" t="s">
        <v>4804</v>
      </c>
      <c r="AJ3483" t="s">
        <v>31</v>
      </c>
      <c r="AK3483" t="s">
        <v>67</v>
      </c>
      <c r="AL3483" t="s">
        <v>4805</v>
      </c>
      <c r="AM3483">
        <v>8.9600000000000009</v>
      </c>
      <c r="AN3483">
        <v>2</v>
      </c>
      <c r="AO3483">
        <v>0</v>
      </c>
      <c r="AP3483">
        <v>2.7776000000000001</v>
      </c>
      <c r="AQ3483">
        <f>YEAR(Table1[[#This Row],[Order Date]])</f>
        <v>2014</v>
      </c>
      <c r="AR3483" t="str">
        <f>TEXT(Table1[[#This Row],[Order Date]],"mmmm")</f>
        <v>April</v>
      </c>
      <c r="AS3483" t="str">
        <f>"Q"&amp;ROUNDUP(MONTH(Table1[[#This Row],[Order Date]])/3,0)</f>
        <v>Q2</v>
      </c>
      <c r="AT3483">
        <f>IF(Table1[[#This Row],[Sales]]=0,0,Table1[[#This Row],[Profit]]/Table1[[#This Row],[Sales]])</f>
        <v>0.31</v>
      </c>
    </row>
    <row r="3484" spans="22:46" x14ac:dyDescent="0.3">
      <c r="V3484">
        <v>3483</v>
      </c>
      <c r="W3484" t="s">
        <v>7386</v>
      </c>
      <c r="X3484" s="1">
        <v>41878</v>
      </c>
      <c r="Y3484" t="s">
        <v>4839</v>
      </c>
      <c r="Z3484" t="s">
        <v>207</v>
      </c>
      <c r="AA3484" t="s">
        <v>5552</v>
      </c>
      <c r="AB3484" t="s">
        <v>5553</v>
      </c>
      <c r="AC3484" t="s">
        <v>41</v>
      </c>
      <c r="AD3484" t="s">
        <v>26</v>
      </c>
      <c r="AE3484" t="s">
        <v>357</v>
      </c>
      <c r="AF3484" t="s">
        <v>358</v>
      </c>
      <c r="AG3484">
        <v>22153</v>
      </c>
      <c r="AH3484" t="s">
        <v>29</v>
      </c>
      <c r="AI3484" t="s">
        <v>5090</v>
      </c>
      <c r="AJ3484" t="s">
        <v>73</v>
      </c>
      <c r="AK3484" t="s">
        <v>74</v>
      </c>
      <c r="AL3484" t="s">
        <v>5091</v>
      </c>
      <c r="AM3484">
        <v>579.95000000000005</v>
      </c>
      <c r="AN3484">
        <v>5</v>
      </c>
      <c r="AO3484">
        <v>0</v>
      </c>
      <c r="AP3484">
        <v>168.18549999999999</v>
      </c>
      <c r="AQ3484">
        <f>YEAR(Table1[[#This Row],[Order Date]])</f>
        <v>2014</v>
      </c>
      <c r="AR3484" t="str">
        <f>TEXT(Table1[[#This Row],[Order Date]],"mmmm")</f>
        <v>August</v>
      </c>
      <c r="AS3484" t="str">
        <f>"Q"&amp;ROUNDUP(MONTH(Table1[[#This Row],[Order Date]])/3,0)</f>
        <v>Q3</v>
      </c>
      <c r="AT3484">
        <f>IF(Table1[[#This Row],[Sales]]=0,0,Table1[[#This Row],[Profit]]/Table1[[#This Row],[Sales]])</f>
        <v>0.28999999999999998</v>
      </c>
    </row>
    <row r="3485" spans="22:46" x14ac:dyDescent="0.3">
      <c r="V3485">
        <v>3484</v>
      </c>
      <c r="W3485" t="s">
        <v>7386</v>
      </c>
      <c r="X3485" s="1">
        <v>41878</v>
      </c>
      <c r="Y3485" t="s">
        <v>4839</v>
      </c>
      <c r="Z3485" t="s">
        <v>207</v>
      </c>
      <c r="AA3485" t="s">
        <v>5552</v>
      </c>
      <c r="AB3485" t="s">
        <v>5553</v>
      </c>
      <c r="AC3485" t="s">
        <v>41</v>
      </c>
      <c r="AD3485" t="s">
        <v>26</v>
      </c>
      <c r="AE3485" t="s">
        <v>357</v>
      </c>
      <c r="AF3485" t="s">
        <v>358</v>
      </c>
      <c r="AG3485">
        <v>22153</v>
      </c>
      <c r="AH3485" t="s">
        <v>29</v>
      </c>
      <c r="AI3485" t="s">
        <v>4578</v>
      </c>
      <c r="AJ3485" t="s">
        <v>31</v>
      </c>
      <c r="AK3485" t="s">
        <v>67</v>
      </c>
      <c r="AL3485" t="s">
        <v>4579</v>
      </c>
      <c r="AM3485">
        <v>29.12</v>
      </c>
      <c r="AN3485">
        <v>4</v>
      </c>
      <c r="AO3485">
        <v>0</v>
      </c>
      <c r="AP3485">
        <v>12.521599999999999</v>
      </c>
      <c r="AQ3485">
        <f>YEAR(Table1[[#This Row],[Order Date]])</f>
        <v>2014</v>
      </c>
      <c r="AR3485" t="str">
        <f>TEXT(Table1[[#This Row],[Order Date]],"mmmm")</f>
        <v>August</v>
      </c>
      <c r="AS3485" t="str">
        <f>"Q"&amp;ROUNDUP(MONTH(Table1[[#This Row],[Order Date]])/3,0)</f>
        <v>Q3</v>
      </c>
      <c r="AT3485">
        <f>IF(Table1[[#This Row],[Sales]]=0,0,Table1[[#This Row],[Profit]]/Table1[[#This Row],[Sales]])</f>
        <v>0.42999999999999994</v>
      </c>
    </row>
    <row r="3486" spans="22:46" x14ac:dyDescent="0.3">
      <c r="V3486">
        <v>3485</v>
      </c>
      <c r="W3486" t="s">
        <v>7386</v>
      </c>
      <c r="X3486" s="1">
        <v>41878</v>
      </c>
      <c r="Y3486" t="s">
        <v>4839</v>
      </c>
      <c r="Z3486" t="s">
        <v>207</v>
      </c>
      <c r="AA3486" t="s">
        <v>5552</v>
      </c>
      <c r="AB3486" t="s">
        <v>5553</v>
      </c>
      <c r="AC3486" t="s">
        <v>41</v>
      </c>
      <c r="AD3486" t="s">
        <v>26</v>
      </c>
      <c r="AE3486" t="s">
        <v>357</v>
      </c>
      <c r="AF3486" t="s">
        <v>358</v>
      </c>
      <c r="AG3486">
        <v>22153</v>
      </c>
      <c r="AH3486" t="s">
        <v>29</v>
      </c>
      <c r="AI3486" t="s">
        <v>6352</v>
      </c>
      <c r="AJ3486" t="s">
        <v>31</v>
      </c>
      <c r="AK3486" t="s">
        <v>57</v>
      </c>
      <c r="AL3486" t="s">
        <v>6353</v>
      </c>
      <c r="AM3486">
        <v>1202.94</v>
      </c>
      <c r="AN3486">
        <v>3</v>
      </c>
      <c r="AO3486">
        <v>0</v>
      </c>
      <c r="AP3486">
        <v>300.73500000000001</v>
      </c>
      <c r="AQ3486">
        <f>YEAR(Table1[[#This Row],[Order Date]])</f>
        <v>2014</v>
      </c>
      <c r="AR3486" t="str">
        <f>TEXT(Table1[[#This Row],[Order Date]],"mmmm")</f>
        <v>August</v>
      </c>
      <c r="AS3486" t="str">
        <f>"Q"&amp;ROUNDUP(MONTH(Table1[[#This Row],[Order Date]])/3,0)</f>
        <v>Q3</v>
      </c>
      <c r="AT3486">
        <f>IF(Table1[[#This Row],[Sales]]=0,0,Table1[[#This Row],[Profit]]/Table1[[#This Row],[Sales]])</f>
        <v>0.25</v>
      </c>
    </row>
    <row r="3487" spans="22:46" x14ac:dyDescent="0.3">
      <c r="V3487">
        <v>3486</v>
      </c>
      <c r="W3487" t="s">
        <v>7387</v>
      </c>
      <c r="X3487" s="1">
        <v>42664</v>
      </c>
      <c r="Y3487" t="s">
        <v>7388</v>
      </c>
      <c r="Z3487" t="s">
        <v>51</v>
      </c>
      <c r="AA3487" t="s">
        <v>4718</v>
      </c>
      <c r="AB3487" t="s">
        <v>4719</v>
      </c>
      <c r="AC3487" t="s">
        <v>41</v>
      </c>
      <c r="AD3487" t="s">
        <v>26</v>
      </c>
      <c r="AE3487" t="s">
        <v>684</v>
      </c>
      <c r="AF3487" t="s">
        <v>276</v>
      </c>
      <c r="AG3487">
        <v>19711</v>
      </c>
      <c r="AH3487" t="s">
        <v>160</v>
      </c>
      <c r="AI3487" t="s">
        <v>4031</v>
      </c>
      <c r="AJ3487" t="s">
        <v>46</v>
      </c>
      <c r="AK3487" t="s">
        <v>77</v>
      </c>
      <c r="AL3487" t="s">
        <v>4032</v>
      </c>
      <c r="AM3487">
        <v>7.92</v>
      </c>
      <c r="AN3487">
        <v>4</v>
      </c>
      <c r="AO3487">
        <v>0</v>
      </c>
      <c r="AP3487">
        <v>3.5640000000000001</v>
      </c>
      <c r="AQ3487">
        <f>YEAR(Table1[[#This Row],[Order Date]])</f>
        <v>2016</v>
      </c>
      <c r="AR3487" t="str">
        <f>TEXT(Table1[[#This Row],[Order Date]],"mmmm")</f>
        <v>October</v>
      </c>
      <c r="AS3487" t="str">
        <f>"Q"&amp;ROUNDUP(MONTH(Table1[[#This Row],[Order Date]])/3,0)</f>
        <v>Q4</v>
      </c>
      <c r="AT3487">
        <f>IF(Table1[[#This Row],[Sales]]=0,0,Table1[[#This Row],[Profit]]/Table1[[#This Row],[Sales]])</f>
        <v>0.45</v>
      </c>
    </row>
    <row r="3488" spans="22:46" x14ac:dyDescent="0.3">
      <c r="V3488">
        <v>3487</v>
      </c>
      <c r="W3488" t="s">
        <v>7389</v>
      </c>
      <c r="X3488" s="1">
        <v>42704</v>
      </c>
      <c r="Y3488" t="s">
        <v>5775</v>
      </c>
      <c r="Z3488" t="s">
        <v>1450</v>
      </c>
      <c r="AA3488" t="s">
        <v>1999</v>
      </c>
      <c r="AB3488" t="s">
        <v>2000</v>
      </c>
      <c r="AC3488" t="s">
        <v>25</v>
      </c>
      <c r="AD3488" t="s">
        <v>26</v>
      </c>
      <c r="AE3488" t="s">
        <v>7390</v>
      </c>
      <c r="AF3488" t="s">
        <v>92</v>
      </c>
      <c r="AG3488">
        <v>28601</v>
      </c>
      <c r="AH3488" t="s">
        <v>29</v>
      </c>
      <c r="AI3488" t="s">
        <v>6495</v>
      </c>
      <c r="AJ3488" t="s">
        <v>73</v>
      </c>
      <c r="AK3488" t="s">
        <v>74</v>
      </c>
      <c r="AL3488" t="s">
        <v>6496</v>
      </c>
      <c r="AM3488">
        <v>36.192</v>
      </c>
      <c r="AN3488">
        <v>1</v>
      </c>
      <c r="AO3488">
        <v>0.2</v>
      </c>
      <c r="AP3488">
        <v>2.7143999999999999</v>
      </c>
      <c r="AQ3488">
        <f>YEAR(Table1[[#This Row],[Order Date]])</f>
        <v>2016</v>
      </c>
      <c r="AR3488" t="str">
        <f>TEXT(Table1[[#This Row],[Order Date]],"mmmm")</f>
        <v>November</v>
      </c>
      <c r="AS3488" t="str">
        <f>"Q"&amp;ROUNDUP(MONTH(Table1[[#This Row],[Order Date]])/3,0)</f>
        <v>Q4</v>
      </c>
      <c r="AT3488">
        <f>IF(Table1[[#This Row],[Sales]]=0,0,Table1[[#This Row],[Profit]]/Table1[[#This Row],[Sales]])</f>
        <v>7.4999999999999997E-2</v>
      </c>
    </row>
    <row r="3489" spans="22:46" x14ac:dyDescent="0.3">
      <c r="V3489">
        <v>3488</v>
      </c>
      <c r="W3489" t="s">
        <v>7391</v>
      </c>
      <c r="X3489" s="1">
        <v>42983</v>
      </c>
      <c r="Y3489" s="1">
        <v>43048</v>
      </c>
      <c r="Z3489" t="s">
        <v>51</v>
      </c>
      <c r="AA3489" t="s">
        <v>6888</v>
      </c>
      <c r="AB3489" t="s">
        <v>6889</v>
      </c>
      <c r="AC3489" t="s">
        <v>108</v>
      </c>
      <c r="AD3489" t="s">
        <v>26</v>
      </c>
      <c r="AE3489" t="s">
        <v>54</v>
      </c>
      <c r="AF3489" t="s">
        <v>55</v>
      </c>
      <c r="AG3489">
        <v>33311</v>
      </c>
      <c r="AH3489" t="s">
        <v>29</v>
      </c>
      <c r="AI3489" t="s">
        <v>948</v>
      </c>
      <c r="AJ3489" t="s">
        <v>46</v>
      </c>
      <c r="AK3489" t="s">
        <v>60</v>
      </c>
      <c r="AL3489" t="s">
        <v>949</v>
      </c>
      <c r="AM3489">
        <v>147.184</v>
      </c>
      <c r="AN3489">
        <v>2</v>
      </c>
      <c r="AO3489">
        <v>0.2</v>
      </c>
      <c r="AP3489">
        <v>-29.436800000000002</v>
      </c>
      <c r="AQ3489">
        <f>YEAR(Table1[[#This Row],[Order Date]])</f>
        <v>2017</v>
      </c>
      <c r="AR3489" t="str">
        <f>TEXT(Table1[[#This Row],[Order Date]],"mmmm")</f>
        <v>September</v>
      </c>
      <c r="AS3489" t="str">
        <f>"Q"&amp;ROUNDUP(MONTH(Table1[[#This Row],[Order Date]])/3,0)</f>
        <v>Q3</v>
      </c>
      <c r="AT3489">
        <f>IF(Table1[[#This Row],[Sales]]=0,0,Table1[[#This Row],[Profit]]/Table1[[#This Row],[Sales]])</f>
        <v>-0.2</v>
      </c>
    </row>
    <row r="3490" spans="22:46" x14ac:dyDescent="0.3">
      <c r="V3490">
        <v>3489</v>
      </c>
      <c r="W3490" t="s">
        <v>7392</v>
      </c>
      <c r="X3490" s="1">
        <v>42187</v>
      </c>
      <c r="Y3490" s="1">
        <v>42162</v>
      </c>
      <c r="Z3490" t="s">
        <v>51</v>
      </c>
      <c r="AA3490" t="s">
        <v>5736</v>
      </c>
      <c r="AB3490" t="s">
        <v>5737</v>
      </c>
      <c r="AC3490" t="s">
        <v>25</v>
      </c>
      <c r="AD3490" t="s">
        <v>26</v>
      </c>
      <c r="AE3490" t="s">
        <v>7393</v>
      </c>
      <c r="AF3490" t="s">
        <v>233</v>
      </c>
      <c r="AG3490">
        <v>60188</v>
      </c>
      <c r="AH3490" t="s">
        <v>111</v>
      </c>
      <c r="AI3490" t="s">
        <v>1275</v>
      </c>
      <c r="AJ3490" t="s">
        <v>31</v>
      </c>
      <c r="AK3490" t="s">
        <v>35</v>
      </c>
      <c r="AL3490" t="s">
        <v>1276</v>
      </c>
      <c r="AM3490">
        <v>408.42200000000003</v>
      </c>
      <c r="AN3490">
        <v>2</v>
      </c>
      <c r="AO3490">
        <v>0.3</v>
      </c>
      <c r="AP3490">
        <v>-5.8346</v>
      </c>
      <c r="AQ3490">
        <f>YEAR(Table1[[#This Row],[Order Date]])</f>
        <v>2015</v>
      </c>
      <c r="AR3490" t="str">
        <f>TEXT(Table1[[#This Row],[Order Date]],"mmmm")</f>
        <v>July</v>
      </c>
      <c r="AS3490" t="str">
        <f>"Q"&amp;ROUNDUP(MONTH(Table1[[#This Row],[Order Date]])/3,0)</f>
        <v>Q3</v>
      </c>
      <c r="AT3490">
        <f>IF(Table1[[#This Row],[Sales]]=0,0,Table1[[#This Row],[Profit]]/Table1[[#This Row],[Sales]])</f>
        <v>-1.4285714285714285E-2</v>
      </c>
    </row>
    <row r="3491" spans="22:46" x14ac:dyDescent="0.3">
      <c r="V3491">
        <v>3490</v>
      </c>
      <c r="W3491" t="s">
        <v>7392</v>
      </c>
      <c r="X3491" s="1">
        <v>42187</v>
      </c>
      <c r="Y3491" s="1">
        <v>42162</v>
      </c>
      <c r="Z3491" t="s">
        <v>51</v>
      </c>
      <c r="AA3491" t="s">
        <v>5736</v>
      </c>
      <c r="AB3491" t="s">
        <v>5737</v>
      </c>
      <c r="AC3491" t="s">
        <v>25</v>
      </c>
      <c r="AD3491" t="s">
        <v>26</v>
      </c>
      <c r="AE3491" t="s">
        <v>7393</v>
      </c>
      <c r="AF3491" t="s">
        <v>233</v>
      </c>
      <c r="AG3491">
        <v>60188</v>
      </c>
      <c r="AH3491" t="s">
        <v>111</v>
      </c>
      <c r="AI3491" t="s">
        <v>5427</v>
      </c>
      <c r="AJ3491" t="s">
        <v>31</v>
      </c>
      <c r="AK3491" t="s">
        <v>35</v>
      </c>
      <c r="AL3491" t="s">
        <v>5428</v>
      </c>
      <c r="AM3491">
        <v>382.11599999999999</v>
      </c>
      <c r="AN3491">
        <v>6</v>
      </c>
      <c r="AO3491">
        <v>0.3</v>
      </c>
      <c r="AP3491">
        <v>-92.799599999999998</v>
      </c>
      <c r="AQ3491">
        <f>YEAR(Table1[[#This Row],[Order Date]])</f>
        <v>2015</v>
      </c>
      <c r="AR3491" t="str">
        <f>TEXT(Table1[[#This Row],[Order Date]],"mmmm")</f>
        <v>July</v>
      </c>
      <c r="AS3491" t="str">
        <f>"Q"&amp;ROUNDUP(MONTH(Table1[[#This Row],[Order Date]])/3,0)</f>
        <v>Q3</v>
      </c>
      <c r="AT3491">
        <f>IF(Table1[[#This Row],[Sales]]=0,0,Table1[[#This Row],[Profit]]/Table1[[#This Row],[Sales]])</f>
        <v>-0.24285714285714285</v>
      </c>
    </row>
    <row r="3492" spans="22:46" x14ac:dyDescent="0.3">
      <c r="V3492">
        <v>3491</v>
      </c>
      <c r="W3492" t="s">
        <v>7392</v>
      </c>
      <c r="X3492" s="1">
        <v>42187</v>
      </c>
      <c r="Y3492" s="1">
        <v>42162</v>
      </c>
      <c r="Z3492" t="s">
        <v>51</v>
      </c>
      <c r="AA3492" t="s">
        <v>5736</v>
      </c>
      <c r="AB3492" t="s">
        <v>5737</v>
      </c>
      <c r="AC3492" t="s">
        <v>25</v>
      </c>
      <c r="AD3492" t="s">
        <v>26</v>
      </c>
      <c r="AE3492" t="s">
        <v>7393</v>
      </c>
      <c r="AF3492" t="s">
        <v>233</v>
      </c>
      <c r="AG3492">
        <v>60188</v>
      </c>
      <c r="AH3492" t="s">
        <v>111</v>
      </c>
      <c r="AI3492" t="s">
        <v>1991</v>
      </c>
      <c r="AJ3492" t="s">
        <v>46</v>
      </c>
      <c r="AK3492" t="s">
        <v>60</v>
      </c>
      <c r="AL3492" t="s">
        <v>1992</v>
      </c>
      <c r="AM3492">
        <v>68.599999999999994</v>
      </c>
      <c r="AN3492">
        <v>5</v>
      </c>
      <c r="AO3492">
        <v>0.2</v>
      </c>
      <c r="AP3492">
        <v>6.0025000000000004</v>
      </c>
      <c r="AQ3492">
        <f>YEAR(Table1[[#This Row],[Order Date]])</f>
        <v>2015</v>
      </c>
      <c r="AR3492" t="str">
        <f>TEXT(Table1[[#This Row],[Order Date]],"mmmm")</f>
        <v>July</v>
      </c>
      <c r="AS3492" t="str">
        <f>"Q"&amp;ROUNDUP(MONTH(Table1[[#This Row],[Order Date]])/3,0)</f>
        <v>Q3</v>
      </c>
      <c r="AT3492">
        <f>IF(Table1[[#This Row],[Sales]]=0,0,Table1[[#This Row],[Profit]]/Table1[[#This Row],[Sales]])</f>
        <v>8.7500000000000008E-2</v>
      </c>
    </row>
    <row r="3493" spans="22:46" x14ac:dyDescent="0.3">
      <c r="V3493">
        <v>3492</v>
      </c>
      <c r="W3493" t="s">
        <v>7392</v>
      </c>
      <c r="X3493" s="1">
        <v>42187</v>
      </c>
      <c r="Y3493" s="1">
        <v>42162</v>
      </c>
      <c r="Z3493" t="s">
        <v>51</v>
      </c>
      <c r="AA3493" t="s">
        <v>5736</v>
      </c>
      <c r="AB3493" t="s">
        <v>5737</v>
      </c>
      <c r="AC3493" t="s">
        <v>25</v>
      </c>
      <c r="AD3493" t="s">
        <v>26</v>
      </c>
      <c r="AE3493" t="s">
        <v>7393</v>
      </c>
      <c r="AF3493" t="s">
        <v>233</v>
      </c>
      <c r="AG3493">
        <v>60188</v>
      </c>
      <c r="AH3493" t="s">
        <v>111</v>
      </c>
      <c r="AI3493" t="s">
        <v>1141</v>
      </c>
      <c r="AJ3493" t="s">
        <v>46</v>
      </c>
      <c r="AK3493" t="s">
        <v>60</v>
      </c>
      <c r="AL3493" t="s">
        <v>1142</v>
      </c>
      <c r="AM3493">
        <v>435.50400000000002</v>
      </c>
      <c r="AN3493">
        <v>3</v>
      </c>
      <c r="AO3493">
        <v>0.2</v>
      </c>
      <c r="AP3493">
        <v>48.994199999999999</v>
      </c>
      <c r="AQ3493">
        <f>YEAR(Table1[[#This Row],[Order Date]])</f>
        <v>2015</v>
      </c>
      <c r="AR3493" t="str">
        <f>TEXT(Table1[[#This Row],[Order Date]],"mmmm")</f>
        <v>July</v>
      </c>
      <c r="AS3493" t="str">
        <f>"Q"&amp;ROUNDUP(MONTH(Table1[[#This Row],[Order Date]])/3,0)</f>
        <v>Q3</v>
      </c>
      <c r="AT3493">
        <f>IF(Table1[[#This Row],[Sales]]=0,0,Table1[[#This Row],[Profit]]/Table1[[#This Row],[Sales]])</f>
        <v>0.11249999999999999</v>
      </c>
    </row>
    <row r="3494" spans="22:46" x14ac:dyDescent="0.3">
      <c r="V3494">
        <v>3493</v>
      </c>
      <c r="W3494" t="s">
        <v>7392</v>
      </c>
      <c r="X3494" s="1">
        <v>42187</v>
      </c>
      <c r="Y3494" s="1">
        <v>42162</v>
      </c>
      <c r="Z3494" t="s">
        <v>51</v>
      </c>
      <c r="AA3494" t="s">
        <v>5736</v>
      </c>
      <c r="AB3494" t="s">
        <v>5737</v>
      </c>
      <c r="AC3494" t="s">
        <v>25</v>
      </c>
      <c r="AD3494" t="s">
        <v>26</v>
      </c>
      <c r="AE3494" t="s">
        <v>7393</v>
      </c>
      <c r="AF3494" t="s">
        <v>233</v>
      </c>
      <c r="AG3494">
        <v>60188</v>
      </c>
      <c r="AH3494" t="s">
        <v>111</v>
      </c>
      <c r="AI3494" t="s">
        <v>783</v>
      </c>
      <c r="AJ3494" t="s">
        <v>46</v>
      </c>
      <c r="AK3494" t="s">
        <v>94</v>
      </c>
      <c r="AL3494" t="s">
        <v>784</v>
      </c>
      <c r="AM3494">
        <v>11.167999999999999</v>
      </c>
      <c r="AN3494">
        <v>2</v>
      </c>
      <c r="AO3494">
        <v>0.2</v>
      </c>
      <c r="AP3494">
        <v>3.7692000000000001</v>
      </c>
      <c r="AQ3494">
        <f>YEAR(Table1[[#This Row],[Order Date]])</f>
        <v>2015</v>
      </c>
      <c r="AR3494" t="str">
        <f>TEXT(Table1[[#This Row],[Order Date]],"mmmm")</f>
        <v>July</v>
      </c>
      <c r="AS3494" t="str">
        <f>"Q"&amp;ROUNDUP(MONTH(Table1[[#This Row],[Order Date]])/3,0)</f>
        <v>Q3</v>
      </c>
      <c r="AT3494">
        <f>IF(Table1[[#This Row],[Sales]]=0,0,Table1[[#This Row],[Profit]]/Table1[[#This Row],[Sales]])</f>
        <v>0.33750000000000002</v>
      </c>
    </row>
    <row r="3495" spans="22:46" x14ac:dyDescent="0.3">
      <c r="V3495">
        <v>3494</v>
      </c>
      <c r="W3495" t="s">
        <v>7394</v>
      </c>
      <c r="X3495" s="1">
        <v>43002</v>
      </c>
      <c r="Y3495" t="s">
        <v>3565</v>
      </c>
      <c r="Z3495" t="s">
        <v>51</v>
      </c>
      <c r="AA3495" t="s">
        <v>2037</v>
      </c>
      <c r="AB3495" t="s">
        <v>2038</v>
      </c>
      <c r="AC3495" t="s">
        <v>41</v>
      </c>
      <c r="AD3495" t="s">
        <v>26</v>
      </c>
      <c r="AE3495" t="s">
        <v>7395</v>
      </c>
      <c r="AF3495" t="s">
        <v>256</v>
      </c>
      <c r="AG3495">
        <v>56301</v>
      </c>
      <c r="AH3495" t="s">
        <v>111</v>
      </c>
      <c r="AI3495" t="s">
        <v>7396</v>
      </c>
      <c r="AJ3495" t="s">
        <v>73</v>
      </c>
      <c r="AK3495" t="s">
        <v>176</v>
      </c>
      <c r="AL3495" t="s">
        <v>7397</v>
      </c>
      <c r="AM3495">
        <v>72</v>
      </c>
      <c r="AN3495">
        <v>4</v>
      </c>
      <c r="AO3495">
        <v>0</v>
      </c>
      <c r="AP3495">
        <v>12.96</v>
      </c>
      <c r="AQ3495">
        <f>YEAR(Table1[[#This Row],[Order Date]])</f>
        <v>2017</v>
      </c>
      <c r="AR3495" t="str">
        <f>TEXT(Table1[[#This Row],[Order Date]],"mmmm")</f>
        <v>September</v>
      </c>
      <c r="AS3495" t="str">
        <f>"Q"&amp;ROUNDUP(MONTH(Table1[[#This Row],[Order Date]])/3,0)</f>
        <v>Q3</v>
      </c>
      <c r="AT3495">
        <f>IF(Table1[[#This Row],[Sales]]=0,0,Table1[[#This Row],[Profit]]/Table1[[#This Row],[Sales]])</f>
        <v>0.18000000000000002</v>
      </c>
    </row>
    <row r="3496" spans="22:46" x14ac:dyDescent="0.3">
      <c r="V3496">
        <v>3495</v>
      </c>
      <c r="W3496" t="s">
        <v>7394</v>
      </c>
      <c r="X3496" s="1">
        <v>43002</v>
      </c>
      <c r="Y3496" t="s">
        <v>3565</v>
      </c>
      <c r="Z3496" t="s">
        <v>51</v>
      </c>
      <c r="AA3496" t="s">
        <v>2037</v>
      </c>
      <c r="AB3496" t="s">
        <v>2038</v>
      </c>
      <c r="AC3496" t="s">
        <v>41</v>
      </c>
      <c r="AD3496" t="s">
        <v>26</v>
      </c>
      <c r="AE3496" t="s">
        <v>7395</v>
      </c>
      <c r="AF3496" t="s">
        <v>256</v>
      </c>
      <c r="AG3496">
        <v>56301</v>
      </c>
      <c r="AH3496" t="s">
        <v>111</v>
      </c>
      <c r="AI3496" t="s">
        <v>7398</v>
      </c>
      <c r="AJ3496" t="s">
        <v>73</v>
      </c>
      <c r="AK3496" t="s">
        <v>176</v>
      </c>
      <c r="AL3496" t="s">
        <v>7399</v>
      </c>
      <c r="AM3496">
        <v>655.9</v>
      </c>
      <c r="AN3496">
        <v>5</v>
      </c>
      <c r="AO3496">
        <v>0</v>
      </c>
      <c r="AP3496">
        <v>275.47800000000001</v>
      </c>
      <c r="AQ3496">
        <f>YEAR(Table1[[#This Row],[Order Date]])</f>
        <v>2017</v>
      </c>
      <c r="AR3496" t="str">
        <f>TEXT(Table1[[#This Row],[Order Date]],"mmmm")</f>
        <v>September</v>
      </c>
      <c r="AS3496" t="str">
        <f>"Q"&amp;ROUNDUP(MONTH(Table1[[#This Row],[Order Date]])/3,0)</f>
        <v>Q3</v>
      </c>
      <c r="AT3496">
        <f>IF(Table1[[#This Row],[Sales]]=0,0,Table1[[#This Row],[Profit]]/Table1[[#This Row],[Sales]])</f>
        <v>0.42000000000000004</v>
      </c>
    </row>
    <row r="3497" spans="22:46" x14ac:dyDescent="0.3">
      <c r="V3497">
        <v>3496</v>
      </c>
      <c r="W3497" t="s">
        <v>7394</v>
      </c>
      <c r="X3497" s="1">
        <v>43002</v>
      </c>
      <c r="Y3497" t="s">
        <v>3565</v>
      </c>
      <c r="Z3497" t="s">
        <v>51</v>
      </c>
      <c r="AA3497" t="s">
        <v>2037</v>
      </c>
      <c r="AB3497" t="s">
        <v>2038</v>
      </c>
      <c r="AC3497" t="s">
        <v>41</v>
      </c>
      <c r="AD3497" t="s">
        <v>26</v>
      </c>
      <c r="AE3497" t="s">
        <v>7395</v>
      </c>
      <c r="AF3497" t="s">
        <v>256</v>
      </c>
      <c r="AG3497">
        <v>56301</v>
      </c>
      <c r="AH3497" t="s">
        <v>111</v>
      </c>
      <c r="AI3497" t="s">
        <v>2918</v>
      </c>
      <c r="AJ3497" t="s">
        <v>31</v>
      </c>
      <c r="AK3497" t="s">
        <v>35</v>
      </c>
      <c r="AL3497" t="s">
        <v>2919</v>
      </c>
      <c r="AM3497">
        <v>603.91999999999996</v>
      </c>
      <c r="AN3497">
        <v>4</v>
      </c>
      <c r="AO3497">
        <v>0</v>
      </c>
      <c r="AP3497">
        <v>181.17599999999999</v>
      </c>
      <c r="AQ3497">
        <f>YEAR(Table1[[#This Row],[Order Date]])</f>
        <v>2017</v>
      </c>
      <c r="AR3497" t="str">
        <f>TEXT(Table1[[#This Row],[Order Date]],"mmmm")</f>
        <v>September</v>
      </c>
      <c r="AS3497" t="str">
        <f>"Q"&amp;ROUNDUP(MONTH(Table1[[#This Row],[Order Date]])/3,0)</f>
        <v>Q3</v>
      </c>
      <c r="AT3497">
        <f>IF(Table1[[#This Row],[Sales]]=0,0,Table1[[#This Row],[Profit]]/Table1[[#This Row],[Sales]])</f>
        <v>0.3</v>
      </c>
    </row>
    <row r="3498" spans="22:46" x14ac:dyDescent="0.3">
      <c r="V3498">
        <v>3497</v>
      </c>
      <c r="W3498" t="s">
        <v>7400</v>
      </c>
      <c r="X3498" s="1">
        <v>42590</v>
      </c>
      <c r="Y3498" t="s">
        <v>2363</v>
      </c>
      <c r="Z3498" t="s">
        <v>51</v>
      </c>
      <c r="AA3498" t="s">
        <v>3820</v>
      </c>
      <c r="AB3498" t="s">
        <v>3821</v>
      </c>
      <c r="AC3498" t="s">
        <v>108</v>
      </c>
      <c r="AD3498" t="s">
        <v>26</v>
      </c>
      <c r="AE3498" t="s">
        <v>42</v>
      </c>
      <c r="AF3498" t="s">
        <v>43</v>
      </c>
      <c r="AG3498">
        <v>90036</v>
      </c>
      <c r="AH3498" t="s">
        <v>44</v>
      </c>
      <c r="AI3498" t="s">
        <v>3758</v>
      </c>
      <c r="AJ3498" t="s">
        <v>31</v>
      </c>
      <c r="AK3498" t="s">
        <v>57</v>
      </c>
      <c r="AL3498" t="s">
        <v>3759</v>
      </c>
      <c r="AM3498">
        <v>513.024</v>
      </c>
      <c r="AN3498">
        <v>2</v>
      </c>
      <c r="AO3498">
        <v>0.2</v>
      </c>
      <c r="AP3498">
        <v>12.8256</v>
      </c>
      <c r="AQ3498">
        <f>YEAR(Table1[[#This Row],[Order Date]])</f>
        <v>2016</v>
      </c>
      <c r="AR3498" t="str">
        <f>TEXT(Table1[[#This Row],[Order Date]],"mmmm")</f>
        <v>August</v>
      </c>
      <c r="AS3498" t="str">
        <f>"Q"&amp;ROUNDUP(MONTH(Table1[[#This Row],[Order Date]])/3,0)</f>
        <v>Q3</v>
      </c>
      <c r="AT3498">
        <f>IF(Table1[[#This Row],[Sales]]=0,0,Table1[[#This Row],[Profit]]/Table1[[#This Row],[Sales]])</f>
        <v>2.4999999999999998E-2</v>
      </c>
    </row>
    <row r="3499" spans="22:46" x14ac:dyDescent="0.3">
      <c r="V3499">
        <v>3498</v>
      </c>
      <c r="W3499" t="s">
        <v>7400</v>
      </c>
      <c r="X3499" s="1">
        <v>42590</v>
      </c>
      <c r="Y3499" t="s">
        <v>2363</v>
      </c>
      <c r="Z3499" t="s">
        <v>51</v>
      </c>
      <c r="AA3499" t="s">
        <v>3820</v>
      </c>
      <c r="AB3499" t="s">
        <v>3821</v>
      </c>
      <c r="AC3499" t="s">
        <v>108</v>
      </c>
      <c r="AD3499" t="s">
        <v>26</v>
      </c>
      <c r="AE3499" t="s">
        <v>42</v>
      </c>
      <c r="AF3499" t="s">
        <v>43</v>
      </c>
      <c r="AG3499">
        <v>90036</v>
      </c>
      <c r="AH3499" t="s">
        <v>44</v>
      </c>
      <c r="AI3499" t="s">
        <v>3189</v>
      </c>
      <c r="AJ3499" t="s">
        <v>46</v>
      </c>
      <c r="AK3499" t="s">
        <v>80</v>
      </c>
      <c r="AL3499" t="s">
        <v>3190</v>
      </c>
      <c r="AM3499">
        <v>487.92</v>
      </c>
      <c r="AN3499">
        <v>6</v>
      </c>
      <c r="AO3499">
        <v>0</v>
      </c>
      <c r="AP3499">
        <v>136.61760000000001</v>
      </c>
      <c r="AQ3499">
        <f>YEAR(Table1[[#This Row],[Order Date]])</f>
        <v>2016</v>
      </c>
      <c r="AR3499" t="str">
        <f>TEXT(Table1[[#This Row],[Order Date]],"mmmm")</f>
        <v>August</v>
      </c>
      <c r="AS3499" t="str">
        <f>"Q"&amp;ROUNDUP(MONTH(Table1[[#This Row],[Order Date]])/3,0)</f>
        <v>Q3</v>
      </c>
      <c r="AT3499">
        <f>IF(Table1[[#This Row],[Sales]]=0,0,Table1[[#This Row],[Profit]]/Table1[[#This Row],[Sales]])</f>
        <v>0.28000000000000003</v>
      </c>
    </row>
    <row r="3500" spans="22:46" x14ac:dyDescent="0.3">
      <c r="V3500">
        <v>3499</v>
      </c>
      <c r="W3500" t="s">
        <v>7400</v>
      </c>
      <c r="X3500" s="1">
        <v>42590</v>
      </c>
      <c r="Y3500" t="s">
        <v>2363</v>
      </c>
      <c r="Z3500" t="s">
        <v>51</v>
      </c>
      <c r="AA3500" t="s">
        <v>3820</v>
      </c>
      <c r="AB3500" t="s">
        <v>3821</v>
      </c>
      <c r="AC3500" t="s">
        <v>108</v>
      </c>
      <c r="AD3500" t="s">
        <v>26</v>
      </c>
      <c r="AE3500" t="s">
        <v>42</v>
      </c>
      <c r="AF3500" t="s">
        <v>43</v>
      </c>
      <c r="AG3500">
        <v>90036</v>
      </c>
      <c r="AH3500" t="s">
        <v>44</v>
      </c>
      <c r="AI3500" t="s">
        <v>1408</v>
      </c>
      <c r="AJ3500" t="s">
        <v>46</v>
      </c>
      <c r="AK3500" t="s">
        <v>77</v>
      </c>
      <c r="AL3500" t="s">
        <v>1409</v>
      </c>
      <c r="AM3500">
        <v>15.24</v>
      </c>
      <c r="AN3500">
        <v>5</v>
      </c>
      <c r="AO3500">
        <v>0.2</v>
      </c>
      <c r="AP3500">
        <v>5.3339999999999996</v>
      </c>
      <c r="AQ3500">
        <f>YEAR(Table1[[#This Row],[Order Date]])</f>
        <v>2016</v>
      </c>
      <c r="AR3500" t="str">
        <f>TEXT(Table1[[#This Row],[Order Date]],"mmmm")</f>
        <v>August</v>
      </c>
      <c r="AS3500" t="str">
        <f>"Q"&amp;ROUNDUP(MONTH(Table1[[#This Row],[Order Date]])/3,0)</f>
        <v>Q3</v>
      </c>
      <c r="AT3500">
        <f>IF(Table1[[#This Row],[Sales]]=0,0,Table1[[#This Row],[Profit]]/Table1[[#This Row],[Sales]])</f>
        <v>0.35</v>
      </c>
    </row>
    <row r="3501" spans="22:46" x14ac:dyDescent="0.3">
      <c r="V3501">
        <v>3500</v>
      </c>
      <c r="W3501" t="s">
        <v>7401</v>
      </c>
      <c r="X3501" s="1">
        <v>42642</v>
      </c>
      <c r="Y3501" s="1">
        <v>42439</v>
      </c>
      <c r="Z3501" t="s">
        <v>51</v>
      </c>
      <c r="AA3501" t="s">
        <v>2804</v>
      </c>
      <c r="AB3501" t="s">
        <v>2805</v>
      </c>
      <c r="AC3501" t="s">
        <v>25</v>
      </c>
      <c r="AD3501" t="s">
        <v>26</v>
      </c>
      <c r="AE3501" t="s">
        <v>4403</v>
      </c>
      <c r="AF3501" t="s">
        <v>404</v>
      </c>
      <c r="AG3501">
        <v>36608</v>
      </c>
      <c r="AH3501" t="s">
        <v>29</v>
      </c>
      <c r="AI3501" t="s">
        <v>7122</v>
      </c>
      <c r="AJ3501" t="s">
        <v>73</v>
      </c>
      <c r="AK3501" t="s">
        <v>176</v>
      </c>
      <c r="AL3501" t="s">
        <v>7123</v>
      </c>
      <c r="AM3501">
        <v>209.97</v>
      </c>
      <c r="AN3501">
        <v>3</v>
      </c>
      <c r="AO3501">
        <v>0</v>
      </c>
      <c r="AP3501">
        <v>71.389799999999994</v>
      </c>
      <c r="AQ3501">
        <f>YEAR(Table1[[#This Row],[Order Date]])</f>
        <v>2016</v>
      </c>
      <c r="AR3501" t="str">
        <f>TEXT(Table1[[#This Row],[Order Date]],"mmmm")</f>
        <v>September</v>
      </c>
      <c r="AS3501" t="str">
        <f>"Q"&amp;ROUNDUP(MONTH(Table1[[#This Row],[Order Date]])/3,0)</f>
        <v>Q3</v>
      </c>
      <c r="AT3501">
        <f>IF(Table1[[#This Row],[Sales]]=0,0,Table1[[#This Row],[Profit]]/Table1[[#This Row],[Sales]])</f>
        <v>0.33999999999999997</v>
      </c>
    </row>
    <row r="3502" spans="22:46" x14ac:dyDescent="0.3">
      <c r="V3502">
        <v>3501</v>
      </c>
      <c r="W3502" t="s">
        <v>7401</v>
      </c>
      <c r="X3502" s="1">
        <v>42642</v>
      </c>
      <c r="Y3502" s="1">
        <v>42439</v>
      </c>
      <c r="Z3502" t="s">
        <v>51</v>
      </c>
      <c r="AA3502" t="s">
        <v>2804</v>
      </c>
      <c r="AB3502" t="s">
        <v>2805</v>
      </c>
      <c r="AC3502" t="s">
        <v>25</v>
      </c>
      <c r="AD3502" t="s">
        <v>26</v>
      </c>
      <c r="AE3502" t="s">
        <v>4403</v>
      </c>
      <c r="AF3502" t="s">
        <v>404</v>
      </c>
      <c r="AG3502">
        <v>36608</v>
      </c>
      <c r="AH3502" t="s">
        <v>29</v>
      </c>
      <c r="AI3502" t="s">
        <v>2367</v>
      </c>
      <c r="AJ3502" t="s">
        <v>46</v>
      </c>
      <c r="AK3502" t="s">
        <v>77</v>
      </c>
      <c r="AL3502" t="s">
        <v>2368</v>
      </c>
      <c r="AM3502">
        <v>62.94</v>
      </c>
      <c r="AN3502">
        <v>3</v>
      </c>
      <c r="AO3502">
        <v>0</v>
      </c>
      <c r="AP3502">
        <v>30.211200000000002</v>
      </c>
      <c r="AQ3502">
        <f>YEAR(Table1[[#This Row],[Order Date]])</f>
        <v>2016</v>
      </c>
      <c r="AR3502" t="str">
        <f>TEXT(Table1[[#This Row],[Order Date]],"mmmm")</f>
        <v>September</v>
      </c>
      <c r="AS3502" t="str">
        <f>"Q"&amp;ROUNDUP(MONTH(Table1[[#This Row],[Order Date]])/3,0)</f>
        <v>Q3</v>
      </c>
      <c r="AT3502">
        <f>IF(Table1[[#This Row],[Sales]]=0,0,Table1[[#This Row],[Profit]]/Table1[[#This Row],[Sales]])</f>
        <v>0.48000000000000004</v>
      </c>
    </row>
    <row r="3503" spans="22:46" x14ac:dyDescent="0.3">
      <c r="V3503">
        <v>3502</v>
      </c>
      <c r="W3503" t="s">
        <v>7401</v>
      </c>
      <c r="X3503" s="1">
        <v>42642</v>
      </c>
      <c r="Y3503" s="1">
        <v>42439</v>
      </c>
      <c r="Z3503" t="s">
        <v>51</v>
      </c>
      <c r="AA3503" t="s">
        <v>2804</v>
      </c>
      <c r="AB3503" t="s">
        <v>2805</v>
      </c>
      <c r="AC3503" t="s">
        <v>25</v>
      </c>
      <c r="AD3503" t="s">
        <v>26</v>
      </c>
      <c r="AE3503" t="s">
        <v>4403</v>
      </c>
      <c r="AF3503" t="s">
        <v>404</v>
      </c>
      <c r="AG3503">
        <v>36608</v>
      </c>
      <c r="AH3503" t="s">
        <v>29</v>
      </c>
      <c r="AI3503" t="s">
        <v>644</v>
      </c>
      <c r="AJ3503" t="s">
        <v>46</v>
      </c>
      <c r="AK3503" t="s">
        <v>70</v>
      </c>
      <c r="AL3503" t="s">
        <v>645</v>
      </c>
      <c r="AM3503">
        <v>25.92</v>
      </c>
      <c r="AN3503">
        <v>9</v>
      </c>
      <c r="AO3503">
        <v>0</v>
      </c>
      <c r="AP3503">
        <v>7.7759999999999998</v>
      </c>
      <c r="AQ3503">
        <f>YEAR(Table1[[#This Row],[Order Date]])</f>
        <v>2016</v>
      </c>
      <c r="AR3503" t="str">
        <f>TEXT(Table1[[#This Row],[Order Date]],"mmmm")</f>
        <v>September</v>
      </c>
      <c r="AS3503" t="str">
        <f>"Q"&amp;ROUNDUP(MONTH(Table1[[#This Row],[Order Date]])/3,0)</f>
        <v>Q3</v>
      </c>
      <c r="AT3503">
        <f>IF(Table1[[#This Row],[Sales]]=0,0,Table1[[#This Row],[Profit]]/Table1[[#This Row],[Sales]])</f>
        <v>0.3</v>
      </c>
    </row>
    <row r="3504" spans="22:46" x14ac:dyDescent="0.3">
      <c r="V3504">
        <v>3503</v>
      </c>
      <c r="W3504" t="s">
        <v>7402</v>
      </c>
      <c r="X3504" s="1">
        <v>42835</v>
      </c>
      <c r="Y3504" s="1">
        <v>43012</v>
      </c>
      <c r="Z3504" t="s">
        <v>1450</v>
      </c>
      <c r="AA3504" t="s">
        <v>7403</v>
      </c>
      <c r="AB3504" t="s">
        <v>7404</v>
      </c>
      <c r="AC3504" t="s">
        <v>25</v>
      </c>
      <c r="AD3504" t="s">
        <v>26</v>
      </c>
      <c r="AE3504" t="s">
        <v>1390</v>
      </c>
      <c r="AF3504" t="s">
        <v>110</v>
      </c>
      <c r="AG3504">
        <v>78745</v>
      </c>
      <c r="AH3504" t="s">
        <v>111</v>
      </c>
      <c r="AI3504" t="s">
        <v>2229</v>
      </c>
      <c r="AJ3504" t="s">
        <v>46</v>
      </c>
      <c r="AK3504" t="s">
        <v>94</v>
      </c>
      <c r="AL3504" t="s">
        <v>2230</v>
      </c>
      <c r="AM3504">
        <v>10.368</v>
      </c>
      <c r="AN3504">
        <v>2</v>
      </c>
      <c r="AO3504">
        <v>0.2</v>
      </c>
      <c r="AP3504">
        <v>3.6288</v>
      </c>
      <c r="AQ3504">
        <f>YEAR(Table1[[#This Row],[Order Date]])</f>
        <v>2017</v>
      </c>
      <c r="AR3504" t="str">
        <f>TEXT(Table1[[#This Row],[Order Date]],"mmmm")</f>
        <v>April</v>
      </c>
      <c r="AS3504" t="str">
        <f>"Q"&amp;ROUNDUP(MONTH(Table1[[#This Row],[Order Date]])/3,0)</f>
        <v>Q2</v>
      </c>
      <c r="AT3504">
        <f>IF(Table1[[#This Row],[Sales]]=0,0,Table1[[#This Row],[Profit]]/Table1[[#This Row],[Sales]])</f>
        <v>0.35</v>
      </c>
    </row>
    <row r="3505" spans="22:46" x14ac:dyDescent="0.3">
      <c r="V3505">
        <v>3504</v>
      </c>
      <c r="W3505" t="s">
        <v>7402</v>
      </c>
      <c r="X3505" s="1">
        <v>42835</v>
      </c>
      <c r="Y3505" s="1">
        <v>43012</v>
      </c>
      <c r="Z3505" t="s">
        <v>1450</v>
      </c>
      <c r="AA3505" t="s">
        <v>7403</v>
      </c>
      <c r="AB3505" t="s">
        <v>7404</v>
      </c>
      <c r="AC3505" t="s">
        <v>25</v>
      </c>
      <c r="AD3505" t="s">
        <v>26</v>
      </c>
      <c r="AE3505" t="s">
        <v>1390</v>
      </c>
      <c r="AF3505" t="s">
        <v>110</v>
      </c>
      <c r="AG3505">
        <v>78745</v>
      </c>
      <c r="AH3505" t="s">
        <v>111</v>
      </c>
      <c r="AI3505" t="s">
        <v>3014</v>
      </c>
      <c r="AJ3505" t="s">
        <v>73</v>
      </c>
      <c r="AK3505" t="s">
        <v>176</v>
      </c>
      <c r="AL3505" t="s">
        <v>3015</v>
      </c>
      <c r="AM3505">
        <v>95.736000000000004</v>
      </c>
      <c r="AN3505">
        <v>3</v>
      </c>
      <c r="AO3505">
        <v>0.2</v>
      </c>
      <c r="AP3505">
        <v>20.343900000000001</v>
      </c>
      <c r="AQ3505">
        <f>YEAR(Table1[[#This Row],[Order Date]])</f>
        <v>2017</v>
      </c>
      <c r="AR3505" t="str">
        <f>TEXT(Table1[[#This Row],[Order Date]],"mmmm")</f>
        <v>April</v>
      </c>
      <c r="AS3505" t="str">
        <f>"Q"&amp;ROUNDUP(MONTH(Table1[[#This Row],[Order Date]])/3,0)</f>
        <v>Q2</v>
      </c>
      <c r="AT3505">
        <f>IF(Table1[[#This Row],[Sales]]=0,0,Table1[[#This Row],[Profit]]/Table1[[#This Row],[Sales]])</f>
        <v>0.21249999999999999</v>
      </c>
    </row>
    <row r="3506" spans="22:46" x14ac:dyDescent="0.3">
      <c r="V3506">
        <v>3505</v>
      </c>
      <c r="W3506" t="s">
        <v>7405</v>
      </c>
      <c r="X3506" s="1">
        <v>42722</v>
      </c>
      <c r="Y3506" t="s">
        <v>1194</v>
      </c>
      <c r="Z3506" t="s">
        <v>22</v>
      </c>
      <c r="AA3506" t="s">
        <v>4267</v>
      </c>
      <c r="AB3506" t="s">
        <v>4268</v>
      </c>
      <c r="AC3506" t="s">
        <v>108</v>
      </c>
      <c r="AD3506" t="s">
        <v>26</v>
      </c>
      <c r="AE3506" t="s">
        <v>300</v>
      </c>
      <c r="AF3506" t="s">
        <v>301</v>
      </c>
      <c r="AG3506">
        <v>10009</v>
      </c>
      <c r="AH3506" t="s">
        <v>160</v>
      </c>
      <c r="AI3506" t="s">
        <v>3966</v>
      </c>
      <c r="AJ3506" t="s">
        <v>46</v>
      </c>
      <c r="AK3506" t="s">
        <v>60</v>
      </c>
      <c r="AL3506" t="s">
        <v>3967</v>
      </c>
      <c r="AM3506">
        <v>900.08</v>
      </c>
      <c r="AN3506">
        <v>4</v>
      </c>
      <c r="AO3506">
        <v>0</v>
      </c>
      <c r="AP3506">
        <v>117.0104</v>
      </c>
      <c r="AQ3506">
        <f>YEAR(Table1[[#This Row],[Order Date]])</f>
        <v>2016</v>
      </c>
      <c r="AR3506" t="str">
        <f>TEXT(Table1[[#This Row],[Order Date]],"mmmm")</f>
        <v>December</v>
      </c>
      <c r="AS3506" t="str">
        <f>"Q"&amp;ROUNDUP(MONTH(Table1[[#This Row],[Order Date]])/3,0)</f>
        <v>Q4</v>
      </c>
      <c r="AT3506">
        <f>IF(Table1[[#This Row],[Sales]]=0,0,Table1[[#This Row],[Profit]]/Table1[[#This Row],[Sales]])</f>
        <v>0.13</v>
      </c>
    </row>
    <row r="3507" spans="22:46" x14ac:dyDescent="0.3">
      <c r="V3507">
        <v>3506</v>
      </c>
      <c r="W3507" t="s">
        <v>7406</v>
      </c>
      <c r="X3507" s="1">
        <v>41810</v>
      </c>
      <c r="Y3507" t="s">
        <v>5170</v>
      </c>
      <c r="Z3507" t="s">
        <v>51</v>
      </c>
      <c r="AA3507" t="s">
        <v>7408</v>
      </c>
      <c r="AB3507" t="s">
        <v>7409</v>
      </c>
      <c r="AC3507" t="s">
        <v>25</v>
      </c>
      <c r="AD3507" t="s">
        <v>26</v>
      </c>
      <c r="AE3507" t="s">
        <v>4884</v>
      </c>
      <c r="AF3507" t="s">
        <v>110</v>
      </c>
      <c r="AG3507">
        <v>75023</v>
      </c>
      <c r="AH3507" t="s">
        <v>111</v>
      </c>
      <c r="AI3507" t="s">
        <v>6297</v>
      </c>
      <c r="AJ3507" t="s">
        <v>73</v>
      </c>
      <c r="AK3507" t="s">
        <v>74</v>
      </c>
      <c r="AL3507" t="s">
        <v>6298</v>
      </c>
      <c r="AM3507">
        <v>201.584</v>
      </c>
      <c r="AN3507">
        <v>2</v>
      </c>
      <c r="AO3507">
        <v>0.2</v>
      </c>
      <c r="AP3507">
        <v>20.1584</v>
      </c>
      <c r="AQ3507">
        <f>YEAR(Table1[[#This Row],[Order Date]])</f>
        <v>2014</v>
      </c>
      <c r="AR3507" t="str">
        <f>TEXT(Table1[[#This Row],[Order Date]],"mmmm")</f>
        <v>June</v>
      </c>
      <c r="AS3507" t="str">
        <f>"Q"&amp;ROUNDUP(MONTH(Table1[[#This Row],[Order Date]])/3,0)</f>
        <v>Q2</v>
      </c>
      <c r="AT3507">
        <f>IF(Table1[[#This Row],[Sales]]=0,0,Table1[[#This Row],[Profit]]/Table1[[#This Row],[Sales]])</f>
        <v>0.1</v>
      </c>
    </row>
    <row r="3508" spans="22:46" x14ac:dyDescent="0.3">
      <c r="V3508">
        <v>3507</v>
      </c>
      <c r="W3508" t="s">
        <v>7406</v>
      </c>
      <c r="X3508" s="1">
        <v>41810</v>
      </c>
      <c r="Y3508" t="s">
        <v>5170</v>
      </c>
      <c r="Z3508" t="s">
        <v>51</v>
      </c>
      <c r="AA3508" t="s">
        <v>7408</v>
      </c>
      <c r="AB3508" t="s">
        <v>7409</v>
      </c>
      <c r="AC3508" t="s">
        <v>25</v>
      </c>
      <c r="AD3508" t="s">
        <v>26</v>
      </c>
      <c r="AE3508" t="s">
        <v>4884</v>
      </c>
      <c r="AF3508" t="s">
        <v>110</v>
      </c>
      <c r="AG3508">
        <v>75023</v>
      </c>
      <c r="AH3508" t="s">
        <v>111</v>
      </c>
      <c r="AI3508" t="s">
        <v>114</v>
      </c>
      <c r="AJ3508" t="s">
        <v>46</v>
      </c>
      <c r="AK3508" t="s">
        <v>77</v>
      </c>
      <c r="AL3508" t="s">
        <v>115</v>
      </c>
      <c r="AM3508">
        <v>3.3919999999999999</v>
      </c>
      <c r="AN3508">
        <v>4</v>
      </c>
      <c r="AO3508">
        <v>0.8</v>
      </c>
      <c r="AP3508">
        <v>-5.0880000000000001</v>
      </c>
      <c r="AQ3508">
        <f>YEAR(Table1[[#This Row],[Order Date]])</f>
        <v>2014</v>
      </c>
      <c r="AR3508" t="str">
        <f>TEXT(Table1[[#This Row],[Order Date]],"mmmm")</f>
        <v>June</v>
      </c>
      <c r="AS3508" t="str">
        <f>"Q"&amp;ROUNDUP(MONTH(Table1[[#This Row],[Order Date]])/3,0)</f>
        <v>Q2</v>
      </c>
      <c r="AT3508">
        <f>IF(Table1[[#This Row],[Sales]]=0,0,Table1[[#This Row],[Profit]]/Table1[[#This Row],[Sales]])</f>
        <v>-1.5</v>
      </c>
    </row>
    <row r="3509" spans="22:46" x14ac:dyDescent="0.3">
      <c r="V3509">
        <v>3508</v>
      </c>
      <c r="W3509" t="s">
        <v>7406</v>
      </c>
      <c r="X3509" s="1">
        <v>41810</v>
      </c>
      <c r="Y3509" t="s">
        <v>5170</v>
      </c>
      <c r="Z3509" t="s">
        <v>51</v>
      </c>
      <c r="AA3509" t="s">
        <v>7408</v>
      </c>
      <c r="AB3509" t="s">
        <v>7409</v>
      </c>
      <c r="AC3509" t="s">
        <v>25</v>
      </c>
      <c r="AD3509" t="s">
        <v>26</v>
      </c>
      <c r="AE3509" t="s">
        <v>4884</v>
      </c>
      <c r="AF3509" t="s">
        <v>110</v>
      </c>
      <c r="AG3509">
        <v>75023</v>
      </c>
      <c r="AH3509" t="s">
        <v>111</v>
      </c>
      <c r="AI3509" t="s">
        <v>7410</v>
      </c>
      <c r="AJ3509" t="s">
        <v>31</v>
      </c>
      <c r="AK3509" t="s">
        <v>32</v>
      </c>
      <c r="AL3509" t="s">
        <v>7411</v>
      </c>
      <c r="AM3509">
        <v>193.06559999999999</v>
      </c>
      <c r="AN3509">
        <v>4</v>
      </c>
      <c r="AO3509">
        <v>0.32</v>
      </c>
      <c r="AP3509">
        <v>-19.874400000000001</v>
      </c>
      <c r="AQ3509">
        <f>YEAR(Table1[[#This Row],[Order Date]])</f>
        <v>2014</v>
      </c>
      <c r="AR3509" t="str">
        <f>TEXT(Table1[[#This Row],[Order Date]],"mmmm")</f>
        <v>June</v>
      </c>
      <c r="AS3509" t="str">
        <f>"Q"&amp;ROUNDUP(MONTH(Table1[[#This Row],[Order Date]])/3,0)</f>
        <v>Q2</v>
      </c>
      <c r="AT3509">
        <f>IF(Table1[[#This Row],[Sales]]=0,0,Table1[[#This Row],[Profit]]/Table1[[#This Row],[Sales]])</f>
        <v>-0.10294117647058824</v>
      </c>
    </row>
    <row r="3510" spans="22:46" x14ac:dyDescent="0.3">
      <c r="V3510">
        <v>3509</v>
      </c>
      <c r="W3510" t="s">
        <v>7406</v>
      </c>
      <c r="X3510" s="1">
        <v>41810</v>
      </c>
      <c r="Y3510" t="s">
        <v>5170</v>
      </c>
      <c r="Z3510" t="s">
        <v>51</v>
      </c>
      <c r="AA3510" t="s">
        <v>7408</v>
      </c>
      <c r="AB3510" t="s">
        <v>7409</v>
      </c>
      <c r="AC3510" t="s">
        <v>25</v>
      </c>
      <c r="AD3510" t="s">
        <v>26</v>
      </c>
      <c r="AE3510" t="s">
        <v>4884</v>
      </c>
      <c r="AF3510" t="s">
        <v>110</v>
      </c>
      <c r="AG3510">
        <v>75023</v>
      </c>
      <c r="AH3510" t="s">
        <v>111</v>
      </c>
      <c r="AI3510" t="s">
        <v>3457</v>
      </c>
      <c r="AJ3510" t="s">
        <v>46</v>
      </c>
      <c r="AK3510" t="s">
        <v>94</v>
      </c>
      <c r="AL3510" t="s">
        <v>3458</v>
      </c>
      <c r="AM3510">
        <v>15.552</v>
      </c>
      <c r="AN3510">
        <v>3</v>
      </c>
      <c r="AO3510">
        <v>0.2</v>
      </c>
      <c r="AP3510">
        <v>5.4432</v>
      </c>
      <c r="AQ3510">
        <f>YEAR(Table1[[#This Row],[Order Date]])</f>
        <v>2014</v>
      </c>
      <c r="AR3510" t="str">
        <f>TEXT(Table1[[#This Row],[Order Date]],"mmmm")</f>
        <v>June</v>
      </c>
      <c r="AS3510" t="str">
        <f>"Q"&amp;ROUNDUP(MONTH(Table1[[#This Row],[Order Date]])/3,0)</f>
        <v>Q2</v>
      </c>
      <c r="AT3510">
        <f>IF(Table1[[#This Row],[Sales]]=0,0,Table1[[#This Row],[Profit]]/Table1[[#This Row],[Sales]])</f>
        <v>0.35000000000000003</v>
      </c>
    </row>
    <row r="3511" spans="22:46" x14ac:dyDescent="0.3">
      <c r="V3511">
        <v>3510</v>
      </c>
      <c r="W3511" t="s">
        <v>7406</v>
      </c>
      <c r="X3511" s="1">
        <v>41810</v>
      </c>
      <c r="Y3511" t="s">
        <v>5170</v>
      </c>
      <c r="Z3511" t="s">
        <v>51</v>
      </c>
      <c r="AA3511" t="s">
        <v>7408</v>
      </c>
      <c r="AB3511" t="s">
        <v>7409</v>
      </c>
      <c r="AC3511" t="s">
        <v>25</v>
      </c>
      <c r="AD3511" t="s">
        <v>26</v>
      </c>
      <c r="AE3511" t="s">
        <v>4884</v>
      </c>
      <c r="AF3511" t="s">
        <v>110</v>
      </c>
      <c r="AG3511">
        <v>75023</v>
      </c>
      <c r="AH3511" t="s">
        <v>111</v>
      </c>
      <c r="AI3511" t="s">
        <v>319</v>
      </c>
      <c r="AJ3511" t="s">
        <v>46</v>
      </c>
      <c r="AK3511" t="s">
        <v>94</v>
      </c>
      <c r="AL3511" t="s">
        <v>320</v>
      </c>
      <c r="AM3511">
        <v>11.648</v>
      </c>
      <c r="AN3511">
        <v>2</v>
      </c>
      <c r="AO3511">
        <v>0.2</v>
      </c>
      <c r="AP3511">
        <v>4.0768000000000004</v>
      </c>
      <c r="AQ3511">
        <f>YEAR(Table1[[#This Row],[Order Date]])</f>
        <v>2014</v>
      </c>
      <c r="AR3511" t="str">
        <f>TEXT(Table1[[#This Row],[Order Date]],"mmmm")</f>
        <v>June</v>
      </c>
      <c r="AS3511" t="str">
        <f>"Q"&amp;ROUNDUP(MONTH(Table1[[#This Row],[Order Date]])/3,0)</f>
        <v>Q2</v>
      </c>
      <c r="AT3511">
        <f>IF(Table1[[#This Row],[Sales]]=0,0,Table1[[#This Row],[Profit]]/Table1[[#This Row],[Sales]])</f>
        <v>0.35000000000000003</v>
      </c>
    </row>
    <row r="3512" spans="22:46" x14ac:dyDescent="0.3">
      <c r="V3512">
        <v>3511</v>
      </c>
      <c r="W3512" t="s">
        <v>7406</v>
      </c>
      <c r="X3512" s="1">
        <v>41810</v>
      </c>
      <c r="Y3512" t="s">
        <v>5170</v>
      </c>
      <c r="Z3512" t="s">
        <v>51</v>
      </c>
      <c r="AA3512" t="s">
        <v>7408</v>
      </c>
      <c r="AB3512" t="s">
        <v>7409</v>
      </c>
      <c r="AC3512" t="s">
        <v>25</v>
      </c>
      <c r="AD3512" t="s">
        <v>26</v>
      </c>
      <c r="AE3512" t="s">
        <v>4884</v>
      </c>
      <c r="AF3512" t="s">
        <v>110</v>
      </c>
      <c r="AG3512">
        <v>75023</v>
      </c>
      <c r="AH3512" t="s">
        <v>111</v>
      </c>
      <c r="AI3512" t="s">
        <v>7022</v>
      </c>
      <c r="AJ3512" t="s">
        <v>73</v>
      </c>
      <c r="AK3512" t="s">
        <v>768</v>
      </c>
      <c r="AL3512" t="s">
        <v>7023</v>
      </c>
      <c r="AM3512">
        <v>418.8</v>
      </c>
      <c r="AN3512">
        <v>2</v>
      </c>
      <c r="AO3512">
        <v>0.4</v>
      </c>
      <c r="AP3512">
        <v>-97.72</v>
      </c>
      <c r="AQ3512">
        <f>YEAR(Table1[[#This Row],[Order Date]])</f>
        <v>2014</v>
      </c>
      <c r="AR3512" t="str">
        <f>TEXT(Table1[[#This Row],[Order Date]],"mmmm")</f>
        <v>June</v>
      </c>
      <c r="AS3512" t="str">
        <f>"Q"&amp;ROUNDUP(MONTH(Table1[[#This Row],[Order Date]])/3,0)</f>
        <v>Q2</v>
      </c>
      <c r="AT3512">
        <f>IF(Table1[[#This Row],[Sales]]=0,0,Table1[[#This Row],[Profit]]/Table1[[#This Row],[Sales]])</f>
        <v>-0.23333333333333334</v>
      </c>
    </row>
    <row r="3513" spans="22:46" x14ac:dyDescent="0.3">
      <c r="V3513">
        <v>3512</v>
      </c>
      <c r="W3513" t="s">
        <v>7406</v>
      </c>
      <c r="X3513" s="1">
        <v>41810</v>
      </c>
      <c r="Y3513" t="s">
        <v>5170</v>
      </c>
      <c r="Z3513" t="s">
        <v>51</v>
      </c>
      <c r="AA3513" t="s">
        <v>7408</v>
      </c>
      <c r="AB3513" t="s">
        <v>7409</v>
      </c>
      <c r="AC3513" t="s">
        <v>25</v>
      </c>
      <c r="AD3513" t="s">
        <v>26</v>
      </c>
      <c r="AE3513" t="s">
        <v>4884</v>
      </c>
      <c r="AF3513" t="s">
        <v>110</v>
      </c>
      <c r="AG3513">
        <v>75023</v>
      </c>
      <c r="AH3513" t="s">
        <v>111</v>
      </c>
      <c r="AI3513" t="s">
        <v>384</v>
      </c>
      <c r="AJ3513" t="s">
        <v>46</v>
      </c>
      <c r="AK3513" t="s">
        <v>60</v>
      </c>
      <c r="AL3513" t="s">
        <v>385</v>
      </c>
      <c r="AM3513">
        <v>509.488</v>
      </c>
      <c r="AN3513">
        <v>7</v>
      </c>
      <c r="AO3513">
        <v>0.2</v>
      </c>
      <c r="AP3513">
        <v>-127.372</v>
      </c>
      <c r="AQ3513">
        <f>YEAR(Table1[[#This Row],[Order Date]])</f>
        <v>2014</v>
      </c>
      <c r="AR3513" t="str">
        <f>TEXT(Table1[[#This Row],[Order Date]],"mmmm")</f>
        <v>June</v>
      </c>
      <c r="AS3513" t="str">
        <f>"Q"&amp;ROUNDUP(MONTH(Table1[[#This Row],[Order Date]])/3,0)</f>
        <v>Q2</v>
      </c>
      <c r="AT3513">
        <f>IF(Table1[[#This Row],[Sales]]=0,0,Table1[[#This Row],[Profit]]/Table1[[#This Row],[Sales]])</f>
        <v>-0.25</v>
      </c>
    </row>
    <row r="3514" spans="22:46" x14ac:dyDescent="0.3">
      <c r="V3514">
        <v>3513</v>
      </c>
      <c r="W3514" t="s">
        <v>7412</v>
      </c>
      <c r="X3514" s="1">
        <v>42982</v>
      </c>
      <c r="Y3514" s="1">
        <v>42895</v>
      </c>
      <c r="Z3514" t="s">
        <v>207</v>
      </c>
      <c r="AA3514" t="s">
        <v>2831</v>
      </c>
      <c r="AB3514" t="s">
        <v>2832</v>
      </c>
      <c r="AC3514" t="s">
        <v>41</v>
      </c>
      <c r="AD3514" t="s">
        <v>26</v>
      </c>
      <c r="AE3514" t="s">
        <v>342</v>
      </c>
      <c r="AF3514" t="s">
        <v>233</v>
      </c>
      <c r="AG3514">
        <v>60653</v>
      </c>
      <c r="AH3514" t="s">
        <v>111</v>
      </c>
      <c r="AI3514" t="s">
        <v>7413</v>
      </c>
      <c r="AJ3514" t="s">
        <v>31</v>
      </c>
      <c r="AK3514" t="s">
        <v>32</v>
      </c>
      <c r="AL3514" t="s">
        <v>7414</v>
      </c>
      <c r="AM3514">
        <v>825.17399999999998</v>
      </c>
      <c r="AN3514">
        <v>9</v>
      </c>
      <c r="AO3514">
        <v>0.3</v>
      </c>
      <c r="AP3514">
        <v>-117.88200000000001</v>
      </c>
      <c r="AQ3514">
        <f>YEAR(Table1[[#This Row],[Order Date]])</f>
        <v>2017</v>
      </c>
      <c r="AR3514" t="str">
        <f>TEXT(Table1[[#This Row],[Order Date]],"mmmm")</f>
        <v>September</v>
      </c>
      <c r="AS3514" t="str">
        <f>"Q"&amp;ROUNDUP(MONTH(Table1[[#This Row],[Order Date]])/3,0)</f>
        <v>Q3</v>
      </c>
      <c r="AT3514">
        <f>IF(Table1[[#This Row],[Sales]]=0,0,Table1[[#This Row],[Profit]]/Table1[[#This Row],[Sales]])</f>
        <v>-0.14285714285714288</v>
      </c>
    </row>
    <row r="3515" spans="22:46" x14ac:dyDescent="0.3">
      <c r="V3515">
        <v>3514</v>
      </c>
      <c r="W3515" t="s">
        <v>7412</v>
      </c>
      <c r="X3515" s="1">
        <v>42982</v>
      </c>
      <c r="Y3515" s="1">
        <v>42895</v>
      </c>
      <c r="Z3515" t="s">
        <v>207</v>
      </c>
      <c r="AA3515" t="s">
        <v>2831</v>
      </c>
      <c r="AB3515" t="s">
        <v>2832</v>
      </c>
      <c r="AC3515" t="s">
        <v>41</v>
      </c>
      <c r="AD3515" t="s">
        <v>26</v>
      </c>
      <c r="AE3515" t="s">
        <v>342</v>
      </c>
      <c r="AF3515" t="s">
        <v>233</v>
      </c>
      <c r="AG3515">
        <v>60653</v>
      </c>
      <c r="AH3515" t="s">
        <v>111</v>
      </c>
      <c r="AI3515" t="s">
        <v>4226</v>
      </c>
      <c r="AJ3515" t="s">
        <v>46</v>
      </c>
      <c r="AK3515" t="s">
        <v>94</v>
      </c>
      <c r="AL3515" t="s">
        <v>4227</v>
      </c>
      <c r="AM3515">
        <v>17.760000000000002</v>
      </c>
      <c r="AN3515">
        <v>3</v>
      </c>
      <c r="AO3515">
        <v>0.2</v>
      </c>
      <c r="AP3515">
        <v>5.55</v>
      </c>
      <c r="AQ3515">
        <f>YEAR(Table1[[#This Row],[Order Date]])</f>
        <v>2017</v>
      </c>
      <c r="AR3515" t="str">
        <f>TEXT(Table1[[#This Row],[Order Date]],"mmmm")</f>
        <v>September</v>
      </c>
      <c r="AS3515" t="str">
        <f>"Q"&amp;ROUNDUP(MONTH(Table1[[#This Row],[Order Date]])/3,0)</f>
        <v>Q3</v>
      </c>
      <c r="AT3515">
        <f>IF(Table1[[#This Row],[Sales]]=0,0,Table1[[#This Row],[Profit]]/Table1[[#This Row],[Sales]])</f>
        <v>0.31249999999999994</v>
      </c>
    </row>
    <row r="3516" spans="22:46" x14ac:dyDescent="0.3">
      <c r="V3516">
        <v>3515</v>
      </c>
      <c r="W3516" t="s">
        <v>7412</v>
      </c>
      <c r="X3516" s="1">
        <v>42982</v>
      </c>
      <c r="Y3516" s="1">
        <v>42895</v>
      </c>
      <c r="Z3516" t="s">
        <v>207</v>
      </c>
      <c r="AA3516" t="s">
        <v>2831</v>
      </c>
      <c r="AB3516" t="s">
        <v>2832</v>
      </c>
      <c r="AC3516" t="s">
        <v>41</v>
      </c>
      <c r="AD3516" t="s">
        <v>26</v>
      </c>
      <c r="AE3516" t="s">
        <v>342</v>
      </c>
      <c r="AF3516" t="s">
        <v>233</v>
      </c>
      <c r="AG3516">
        <v>60653</v>
      </c>
      <c r="AH3516" t="s">
        <v>111</v>
      </c>
      <c r="AI3516" t="s">
        <v>644</v>
      </c>
      <c r="AJ3516" t="s">
        <v>46</v>
      </c>
      <c r="AK3516" t="s">
        <v>70</v>
      </c>
      <c r="AL3516" t="s">
        <v>645</v>
      </c>
      <c r="AM3516">
        <v>6.9119999999999999</v>
      </c>
      <c r="AN3516">
        <v>3</v>
      </c>
      <c r="AO3516">
        <v>0.2</v>
      </c>
      <c r="AP3516">
        <v>0.86399999999999999</v>
      </c>
      <c r="AQ3516">
        <f>YEAR(Table1[[#This Row],[Order Date]])</f>
        <v>2017</v>
      </c>
      <c r="AR3516" t="str">
        <f>TEXT(Table1[[#This Row],[Order Date]],"mmmm")</f>
        <v>September</v>
      </c>
      <c r="AS3516" t="str">
        <f>"Q"&amp;ROUNDUP(MONTH(Table1[[#This Row],[Order Date]])/3,0)</f>
        <v>Q3</v>
      </c>
      <c r="AT3516">
        <f>IF(Table1[[#This Row],[Sales]]=0,0,Table1[[#This Row],[Profit]]/Table1[[#This Row],[Sales]])</f>
        <v>0.125</v>
      </c>
    </row>
    <row r="3517" spans="22:46" x14ac:dyDescent="0.3">
      <c r="V3517">
        <v>3516</v>
      </c>
      <c r="W3517" t="s">
        <v>7415</v>
      </c>
      <c r="X3517" s="1">
        <v>42724</v>
      </c>
      <c r="Y3517" t="s">
        <v>3964</v>
      </c>
      <c r="Z3517" t="s">
        <v>51</v>
      </c>
      <c r="AA3517" t="s">
        <v>5479</v>
      </c>
      <c r="AB3517" t="s">
        <v>5480</v>
      </c>
      <c r="AC3517" t="s">
        <v>25</v>
      </c>
      <c r="AD3517" t="s">
        <v>26</v>
      </c>
      <c r="AE3517" t="s">
        <v>371</v>
      </c>
      <c r="AF3517" t="s">
        <v>1673</v>
      </c>
      <c r="AG3517">
        <v>39212</v>
      </c>
      <c r="AH3517" t="s">
        <v>29</v>
      </c>
      <c r="AI3517" t="s">
        <v>852</v>
      </c>
      <c r="AJ3517" t="s">
        <v>73</v>
      </c>
      <c r="AK3517" t="s">
        <v>176</v>
      </c>
      <c r="AL3517" t="s">
        <v>853</v>
      </c>
      <c r="AM3517">
        <v>66.3</v>
      </c>
      <c r="AN3517">
        <v>3</v>
      </c>
      <c r="AO3517">
        <v>0</v>
      </c>
      <c r="AP3517">
        <v>8.6189999999999998</v>
      </c>
      <c r="AQ3517">
        <f>YEAR(Table1[[#This Row],[Order Date]])</f>
        <v>2016</v>
      </c>
      <c r="AR3517" t="str">
        <f>TEXT(Table1[[#This Row],[Order Date]],"mmmm")</f>
        <v>December</v>
      </c>
      <c r="AS3517" t="str">
        <f>"Q"&amp;ROUNDUP(MONTH(Table1[[#This Row],[Order Date]])/3,0)</f>
        <v>Q4</v>
      </c>
      <c r="AT3517">
        <f>IF(Table1[[#This Row],[Sales]]=0,0,Table1[[#This Row],[Profit]]/Table1[[#This Row],[Sales]])</f>
        <v>0.13</v>
      </c>
    </row>
    <row r="3518" spans="22:46" x14ac:dyDescent="0.3">
      <c r="V3518">
        <v>3517</v>
      </c>
      <c r="W3518" t="s">
        <v>7416</v>
      </c>
      <c r="X3518" s="1">
        <v>42591</v>
      </c>
      <c r="Y3518" s="1">
        <v>42712</v>
      </c>
      <c r="Z3518" t="s">
        <v>207</v>
      </c>
      <c r="AA3518" t="s">
        <v>676</v>
      </c>
      <c r="AB3518" t="s">
        <v>677</v>
      </c>
      <c r="AC3518" t="s">
        <v>25</v>
      </c>
      <c r="AD3518" t="s">
        <v>26</v>
      </c>
      <c r="AE3518" t="s">
        <v>1923</v>
      </c>
      <c r="AF3518" t="s">
        <v>92</v>
      </c>
      <c r="AG3518">
        <v>28314</v>
      </c>
      <c r="AH3518" t="s">
        <v>29</v>
      </c>
      <c r="AI3518" t="s">
        <v>4483</v>
      </c>
      <c r="AJ3518" t="s">
        <v>46</v>
      </c>
      <c r="AK3518" t="s">
        <v>94</v>
      </c>
      <c r="AL3518" t="s">
        <v>4484</v>
      </c>
      <c r="AM3518">
        <v>30.815999999999999</v>
      </c>
      <c r="AN3518">
        <v>9</v>
      </c>
      <c r="AO3518">
        <v>0.2</v>
      </c>
      <c r="AP3518">
        <v>9.6300000000000008</v>
      </c>
      <c r="AQ3518">
        <f>YEAR(Table1[[#This Row],[Order Date]])</f>
        <v>2016</v>
      </c>
      <c r="AR3518" t="str">
        <f>TEXT(Table1[[#This Row],[Order Date]],"mmmm")</f>
        <v>August</v>
      </c>
      <c r="AS3518" t="str">
        <f>"Q"&amp;ROUNDUP(MONTH(Table1[[#This Row],[Order Date]])/3,0)</f>
        <v>Q3</v>
      </c>
      <c r="AT3518">
        <f>IF(Table1[[#This Row],[Sales]]=0,0,Table1[[#This Row],[Profit]]/Table1[[#This Row],[Sales]])</f>
        <v>0.31250000000000006</v>
      </c>
    </row>
    <row r="3519" spans="22:46" x14ac:dyDescent="0.3">
      <c r="V3519">
        <v>3518</v>
      </c>
      <c r="W3519" t="s">
        <v>7416</v>
      </c>
      <c r="X3519" s="1">
        <v>42591</v>
      </c>
      <c r="Y3519" s="1">
        <v>42712</v>
      </c>
      <c r="Z3519" t="s">
        <v>207</v>
      </c>
      <c r="AA3519" t="s">
        <v>676</v>
      </c>
      <c r="AB3519" t="s">
        <v>677</v>
      </c>
      <c r="AC3519" t="s">
        <v>25</v>
      </c>
      <c r="AD3519" t="s">
        <v>26</v>
      </c>
      <c r="AE3519" t="s">
        <v>1923</v>
      </c>
      <c r="AF3519" t="s">
        <v>92</v>
      </c>
      <c r="AG3519">
        <v>28314</v>
      </c>
      <c r="AH3519" t="s">
        <v>29</v>
      </c>
      <c r="AI3519" t="s">
        <v>6964</v>
      </c>
      <c r="AJ3519" t="s">
        <v>73</v>
      </c>
      <c r="AK3519" t="s">
        <v>74</v>
      </c>
      <c r="AL3519" t="s">
        <v>6965</v>
      </c>
      <c r="AM3519">
        <v>44.783999999999999</v>
      </c>
      <c r="AN3519">
        <v>2</v>
      </c>
      <c r="AO3519">
        <v>0.2</v>
      </c>
      <c r="AP3519">
        <v>4.4783999999999997</v>
      </c>
      <c r="AQ3519">
        <f>YEAR(Table1[[#This Row],[Order Date]])</f>
        <v>2016</v>
      </c>
      <c r="AR3519" t="str">
        <f>TEXT(Table1[[#This Row],[Order Date]],"mmmm")</f>
        <v>August</v>
      </c>
      <c r="AS3519" t="str">
        <f>"Q"&amp;ROUNDUP(MONTH(Table1[[#This Row],[Order Date]])/3,0)</f>
        <v>Q3</v>
      </c>
      <c r="AT3519">
        <f>IF(Table1[[#This Row],[Sales]]=0,0,Table1[[#This Row],[Profit]]/Table1[[#This Row],[Sales]])</f>
        <v>9.9999999999999992E-2</v>
      </c>
    </row>
    <row r="3520" spans="22:46" x14ac:dyDescent="0.3">
      <c r="V3520">
        <v>3519</v>
      </c>
      <c r="W3520" t="s">
        <v>7416</v>
      </c>
      <c r="X3520" s="1">
        <v>42591</v>
      </c>
      <c r="Y3520" s="1">
        <v>42712</v>
      </c>
      <c r="Z3520" t="s">
        <v>207</v>
      </c>
      <c r="AA3520" t="s">
        <v>676</v>
      </c>
      <c r="AB3520" t="s">
        <v>677</v>
      </c>
      <c r="AC3520" t="s">
        <v>25</v>
      </c>
      <c r="AD3520" t="s">
        <v>26</v>
      </c>
      <c r="AE3520" t="s">
        <v>1923</v>
      </c>
      <c r="AF3520" t="s">
        <v>92</v>
      </c>
      <c r="AG3520">
        <v>28314</v>
      </c>
      <c r="AH3520" t="s">
        <v>29</v>
      </c>
      <c r="AI3520" t="s">
        <v>776</v>
      </c>
      <c r="AJ3520" t="s">
        <v>46</v>
      </c>
      <c r="AK3520" t="s">
        <v>80</v>
      </c>
      <c r="AL3520" t="s">
        <v>777</v>
      </c>
      <c r="AM3520">
        <v>569.53599999999994</v>
      </c>
      <c r="AN3520">
        <v>4</v>
      </c>
      <c r="AO3520">
        <v>0.2</v>
      </c>
      <c r="AP3520">
        <v>64.072800000000001</v>
      </c>
      <c r="AQ3520">
        <f>YEAR(Table1[[#This Row],[Order Date]])</f>
        <v>2016</v>
      </c>
      <c r="AR3520" t="str">
        <f>TEXT(Table1[[#This Row],[Order Date]],"mmmm")</f>
        <v>August</v>
      </c>
      <c r="AS3520" t="str">
        <f>"Q"&amp;ROUNDUP(MONTH(Table1[[#This Row],[Order Date]])/3,0)</f>
        <v>Q3</v>
      </c>
      <c r="AT3520">
        <f>IF(Table1[[#This Row],[Sales]]=0,0,Table1[[#This Row],[Profit]]/Table1[[#This Row],[Sales]])</f>
        <v>0.11250000000000002</v>
      </c>
    </row>
    <row r="3521" spans="22:46" x14ac:dyDescent="0.3">
      <c r="V3521">
        <v>3520</v>
      </c>
      <c r="W3521" t="s">
        <v>7417</v>
      </c>
      <c r="X3521" s="1">
        <v>42177</v>
      </c>
      <c r="Y3521" t="s">
        <v>4725</v>
      </c>
      <c r="Z3521" t="s">
        <v>207</v>
      </c>
      <c r="AA3521" t="s">
        <v>6888</v>
      </c>
      <c r="AB3521" t="s">
        <v>6889</v>
      </c>
      <c r="AC3521" t="s">
        <v>108</v>
      </c>
      <c r="AD3521" t="s">
        <v>26</v>
      </c>
      <c r="AE3521" t="s">
        <v>515</v>
      </c>
      <c r="AF3521" t="s">
        <v>233</v>
      </c>
      <c r="AG3521">
        <v>60505</v>
      </c>
      <c r="AH3521" t="s">
        <v>111</v>
      </c>
      <c r="AI3521" t="s">
        <v>6116</v>
      </c>
      <c r="AJ3521" t="s">
        <v>31</v>
      </c>
      <c r="AK3521" t="s">
        <v>57</v>
      </c>
      <c r="AL3521" t="s">
        <v>6117</v>
      </c>
      <c r="AM3521">
        <v>796.42499999999995</v>
      </c>
      <c r="AN3521">
        <v>7</v>
      </c>
      <c r="AO3521">
        <v>0.5</v>
      </c>
      <c r="AP3521">
        <v>-525.64049999999997</v>
      </c>
      <c r="AQ3521">
        <f>YEAR(Table1[[#This Row],[Order Date]])</f>
        <v>2015</v>
      </c>
      <c r="AR3521" t="str">
        <f>TEXT(Table1[[#This Row],[Order Date]],"mmmm")</f>
        <v>June</v>
      </c>
      <c r="AS3521" t="str">
        <f>"Q"&amp;ROUNDUP(MONTH(Table1[[#This Row],[Order Date]])/3,0)</f>
        <v>Q2</v>
      </c>
      <c r="AT3521">
        <f>IF(Table1[[#This Row],[Sales]]=0,0,Table1[[#This Row],[Profit]]/Table1[[#This Row],[Sales]])</f>
        <v>-0.66</v>
      </c>
    </row>
    <row r="3522" spans="22:46" x14ac:dyDescent="0.3">
      <c r="V3522">
        <v>3521</v>
      </c>
      <c r="W3522" t="s">
        <v>7418</v>
      </c>
      <c r="X3522" s="1">
        <v>42104</v>
      </c>
      <c r="Y3522" t="s">
        <v>3182</v>
      </c>
      <c r="Z3522" t="s">
        <v>51</v>
      </c>
      <c r="AA3522" t="s">
        <v>6921</v>
      </c>
      <c r="AB3522" t="s">
        <v>6922</v>
      </c>
      <c r="AC3522" t="s">
        <v>41</v>
      </c>
      <c r="AD3522" t="s">
        <v>26</v>
      </c>
      <c r="AE3522" t="s">
        <v>6021</v>
      </c>
      <c r="AF3522" t="s">
        <v>43</v>
      </c>
      <c r="AG3522">
        <v>95823</v>
      </c>
      <c r="AH3522" t="s">
        <v>44</v>
      </c>
      <c r="AI3522" t="s">
        <v>1713</v>
      </c>
      <c r="AJ3522" t="s">
        <v>46</v>
      </c>
      <c r="AK3522" t="s">
        <v>77</v>
      </c>
      <c r="AL3522" t="s">
        <v>1714</v>
      </c>
      <c r="AM3522">
        <v>12.832000000000001</v>
      </c>
      <c r="AN3522">
        <v>2</v>
      </c>
      <c r="AO3522">
        <v>0.2</v>
      </c>
      <c r="AP3522">
        <v>4.3308</v>
      </c>
      <c r="AQ3522">
        <f>YEAR(Table1[[#This Row],[Order Date]])</f>
        <v>2015</v>
      </c>
      <c r="AR3522" t="str">
        <f>TEXT(Table1[[#This Row],[Order Date]],"mmmm")</f>
        <v>April</v>
      </c>
      <c r="AS3522" t="str">
        <f>"Q"&amp;ROUNDUP(MONTH(Table1[[#This Row],[Order Date]])/3,0)</f>
        <v>Q2</v>
      </c>
      <c r="AT3522">
        <f>IF(Table1[[#This Row],[Sales]]=0,0,Table1[[#This Row],[Profit]]/Table1[[#This Row],[Sales]])</f>
        <v>0.33749999999999997</v>
      </c>
    </row>
    <row r="3523" spans="22:46" x14ac:dyDescent="0.3">
      <c r="V3523">
        <v>3522</v>
      </c>
      <c r="W3523" t="s">
        <v>7419</v>
      </c>
      <c r="X3523" s="1">
        <v>42695</v>
      </c>
      <c r="Y3523" t="s">
        <v>4458</v>
      </c>
      <c r="Z3523" t="s">
        <v>22</v>
      </c>
      <c r="AA3523" t="s">
        <v>6705</v>
      </c>
      <c r="AB3523" t="s">
        <v>6706</v>
      </c>
      <c r="AC3523" t="s">
        <v>41</v>
      </c>
      <c r="AD3523" t="s">
        <v>26</v>
      </c>
      <c r="AE3523" t="s">
        <v>1549</v>
      </c>
      <c r="AF3523" t="s">
        <v>554</v>
      </c>
      <c r="AG3523">
        <v>50315</v>
      </c>
      <c r="AH3523" t="s">
        <v>111</v>
      </c>
      <c r="AI3523" t="s">
        <v>1647</v>
      </c>
      <c r="AJ3523" t="s">
        <v>46</v>
      </c>
      <c r="AK3523" t="s">
        <v>94</v>
      </c>
      <c r="AL3523" t="s">
        <v>1648</v>
      </c>
      <c r="AM3523">
        <v>40.46</v>
      </c>
      <c r="AN3523">
        <v>7</v>
      </c>
      <c r="AO3523">
        <v>0</v>
      </c>
      <c r="AP3523">
        <v>19.825399999999998</v>
      </c>
      <c r="AQ3523">
        <f>YEAR(Table1[[#This Row],[Order Date]])</f>
        <v>2016</v>
      </c>
      <c r="AR3523" t="str">
        <f>TEXT(Table1[[#This Row],[Order Date]],"mmmm")</f>
        <v>November</v>
      </c>
      <c r="AS3523" t="str">
        <f>"Q"&amp;ROUNDUP(MONTH(Table1[[#This Row],[Order Date]])/3,0)</f>
        <v>Q4</v>
      </c>
      <c r="AT3523">
        <f>IF(Table1[[#This Row],[Sales]]=0,0,Table1[[#This Row],[Profit]]/Table1[[#This Row],[Sales]])</f>
        <v>0.48999999999999994</v>
      </c>
    </row>
    <row r="3524" spans="22:46" x14ac:dyDescent="0.3">
      <c r="V3524">
        <v>3523</v>
      </c>
      <c r="W3524" t="s">
        <v>7419</v>
      </c>
      <c r="X3524" s="1">
        <v>42695</v>
      </c>
      <c r="Y3524" t="s">
        <v>4458</v>
      </c>
      <c r="Z3524" t="s">
        <v>22</v>
      </c>
      <c r="AA3524" t="s">
        <v>6705</v>
      </c>
      <c r="AB3524" t="s">
        <v>6706</v>
      </c>
      <c r="AC3524" t="s">
        <v>41</v>
      </c>
      <c r="AD3524" t="s">
        <v>26</v>
      </c>
      <c r="AE3524" t="s">
        <v>1549</v>
      </c>
      <c r="AF3524" t="s">
        <v>554</v>
      </c>
      <c r="AG3524">
        <v>50315</v>
      </c>
      <c r="AH3524" t="s">
        <v>111</v>
      </c>
      <c r="AI3524" t="s">
        <v>1081</v>
      </c>
      <c r="AJ3524" t="s">
        <v>73</v>
      </c>
      <c r="AK3524" t="s">
        <v>74</v>
      </c>
      <c r="AL3524" t="s">
        <v>1082</v>
      </c>
      <c r="AM3524">
        <v>404.94</v>
      </c>
      <c r="AN3524">
        <v>3</v>
      </c>
      <c r="AO3524">
        <v>0</v>
      </c>
      <c r="AP3524">
        <v>109.3338</v>
      </c>
      <c r="AQ3524">
        <f>YEAR(Table1[[#This Row],[Order Date]])</f>
        <v>2016</v>
      </c>
      <c r="AR3524" t="str">
        <f>TEXT(Table1[[#This Row],[Order Date]],"mmmm")</f>
        <v>November</v>
      </c>
      <c r="AS3524" t="str">
        <f>"Q"&amp;ROUNDUP(MONTH(Table1[[#This Row],[Order Date]])/3,0)</f>
        <v>Q4</v>
      </c>
      <c r="AT3524">
        <f>IF(Table1[[#This Row],[Sales]]=0,0,Table1[[#This Row],[Profit]]/Table1[[#This Row],[Sales]])</f>
        <v>0.27</v>
      </c>
    </row>
    <row r="3525" spans="22:46" x14ac:dyDescent="0.3">
      <c r="V3525">
        <v>3524</v>
      </c>
      <c r="W3525" t="s">
        <v>7420</v>
      </c>
      <c r="X3525" s="1">
        <v>42618</v>
      </c>
      <c r="Y3525" s="1">
        <v>42652</v>
      </c>
      <c r="Z3525" t="s">
        <v>51</v>
      </c>
      <c r="AA3525" t="s">
        <v>4768</v>
      </c>
      <c r="AB3525" t="s">
        <v>4769</v>
      </c>
      <c r="AC3525" t="s">
        <v>41</v>
      </c>
      <c r="AD3525" t="s">
        <v>26</v>
      </c>
      <c r="AE3525" t="s">
        <v>1065</v>
      </c>
      <c r="AF3525" t="s">
        <v>43</v>
      </c>
      <c r="AG3525">
        <v>92105</v>
      </c>
      <c r="AH3525" t="s">
        <v>44</v>
      </c>
      <c r="AI3525" t="s">
        <v>837</v>
      </c>
      <c r="AJ3525" t="s">
        <v>73</v>
      </c>
      <c r="AK3525" t="s">
        <v>176</v>
      </c>
      <c r="AL3525" t="s">
        <v>838</v>
      </c>
      <c r="AM3525">
        <v>116</v>
      </c>
      <c r="AN3525">
        <v>8</v>
      </c>
      <c r="AO3525">
        <v>0</v>
      </c>
      <c r="AP3525">
        <v>29</v>
      </c>
      <c r="AQ3525">
        <f>YEAR(Table1[[#This Row],[Order Date]])</f>
        <v>2016</v>
      </c>
      <c r="AR3525" t="str">
        <f>TEXT(Table1[[#This Row],[Order Date]],"mmmm")</f>
        <v>September</v>
      </c>
      <c r="AS3525" t="str">
        <f>"Q"&amp;ROUNDUP(MONTH(Table1[[#This Row],[Order Date]])/3,0)</f>
        <v>Q3</v>
      </c>
      <c r="AT3525">
        <f>IF(Table1[[#This Row],[Sales]]=0,0,Table1[[#This Row],[Profit]]/Table1[[#This Row],[Sales]])</f>
        <v>0.25</v>
      </c>
    </row>
    <row r="3526" spans="22:46" x14ac:dyDescent="0.3">
      <c r="V3526">
        <v>3525</v>
      </c>
      <c r="W3526" t="s">
        <v>7421</v>
      </c>
      <c r="X3526" s="1">
        <v>42698</v>
      </c>
      <c r="Y3526" t="s">
        <v>840</v>
      </c>
      <c r="Z3526" t="s">
        <v>51</v>
      </c>
      <c r="AA3526" t="s">
        <v>6589</v>
      </c>
      <c r="AB3526" t="s">
        <v>6590</v>
      </c>
      <c r="AC3526" t="s">
        <v>25</v>
      </c>
      <c r="AD3526" t="s">
        <v>26</v>
      </c>
      <c r="AE3526" t="s">
        <v>923</v>
      </c>
      <c r="AF3526" t="s">
        <v>110</v>
      </c>
      <c r="AG3526">
        <v>75081</v>
      </c>
      <c r="AH3526" t="s">
        <v>111</v>
      </c>
      <c r="AI3526" t="s">
        <v>7422</v>
      </c>
      <c r="AJ3526" t="s">
        <v>73</v>
      </c>
      <c r="AK3526" t="s">
        <v>74</v>
      </c>
      <c r="AL3526" t="s">
        <v>7423</v>
      </c>
      <c r="AM3526">
        <v>657.55200000000002</v>
      </c>
      <c r="AN3526">
        <v>6</v>
      </c>
      <c r="AO3526">
        <v>0.2</v>
      </c>
      <c r="AP3526">
        <v>49.316400000000002</v>
      </c>
      <c r="AQ3526">
        <f>YEAR(Table1[[#This Row],[Order Date]])</f>
        <v>2016</v>
      </c>
      <c r="AR3526" t="str">
        <f>TEXT(Table1[[#This Row],[Order Date]],"mmmm")</f>
        <v>November</v>
      </c>
      <c r="AS3526" t="str">
        <f>"Q"&amp;ROUNDUP(MONTH(Table1[[#This Row],[Order Date]])/3,0)</f>
        <v>Q4</v>
      </c>
      <c r="AT3526">
        <f>IF(Table1[[#This Row],[Sales]]=0,0,Table1[[#This Row],[Profit]]/Table1[[#This Row],[Sales]])</f>
        <v>7.4999999999999997E-2</v>
      </c>
    </row>
    <row r="3527" spans="22:46" x14ac:dyDescent="0.3">
      <c r="V3527">
        <v>3526</v>
      </c>
      <c r="W3527" t="s">
        <v>7424</v>
      </c>
      <c r="X3527" s="1">
        <v>43079</v>
      </c>
      <c r="Y3527" t="s">
        <v>1540</v>
      </c>
      <c r="Z3527" t="s">
        <v>22</v>
      </c>
      <c r="AA3527" t="s">
        <v>7425</v>
      </c>
      <c r="AB3527" t="s">
        <v>7426</v>
      </c>
      <c r="AC3527" t="s">
        <v>108</v>
      </c>
      <c r="AD3527" t="s">
        <v>26</v>
      </c>
      <c r="AE3527" t="s">
        <v>371</v>
      </c>
      <c r="AF3527" t="s">
        <v>1673</v>
      </c>
      <c r="AG3527">
        <v>39212</v>
      </c>
      <c r="AH3527" t="s">
        <v>29</v>
      </c>
      <c r="AI3527" t="s">
        <v>2874</v>
      </c>
      <c r="AJ3527" t="s">
        <v>73</v>
      </c>
      <c r="AK3527" t="s">
        <v>176</v>
      </c>
      <c r="AL3527" t="s">
        <v>2875</v>
      </c>
      <c r="AM3527">
        <v>599.97</v>
      </c>
      <c r="AN3527">
        <v>3</v>
      </c>
      <c r="AO3527">
        <v>0</v>
      </c>
      <c r="AP3527">
        <v>257.9871</v>
      </c>
      <c r="AQ3527">
        <f>YEAR(Table1[[#This Row],[Order Date]])</f>
        <v>2017</v>
      </c>
      <c r="AR3527" t="str">
        <f>TEXT(Table1[[#This Row],[Order Date]],"mmmm")</f>
        <v>December</v>
      </c>
      <c r="AS3527" t="str">
        <f>"Q"&amp;ROUNDUP(MONTH(Table1[[#This Row],[Order Date]])/3,0)</f>
        <v>Q4</v>
      </c>
      <c r="AT3527">
        <f>IF(Table1[[#This Row],[Sales]]=0,0,Table1[[#This Row],[Profit]]/Table1[[#This Row],[Sales]])</f>
        <v>0.43</v>
      </c>
    </row>
    <row r="3528" spans="22:46" x14ac:dyDescent="0.3">
      <c r="V3528">
        <v>3527</v>
      </c>
      <c r="W3528" t="s">
        <v>7424</v>
      </c>
      <c r="X3528" s="1">
        <v>43079</v>
      </c>
      <c r="Y3528" t="s">
        <v>1540</v>
      </c>
      <c r="Z3528" t="s">
        <v>22</v>
      </c>
      <c r="AA3528" t="s">
        <v>7425</v>
      </c>
      <c r="AB3528" t="s">
        <v>7426</v>
      </c>
      <c r="AC3528" t="s">
        <v>108</v>
      </c>
      <c r="AD3528" t="s">
        <v>26</v>
      </c>
      <c r="AE3528" t="s">
        <v>371</v>
      </c>
      <c r="AF3528" t="s">
        <v>1673</v>
      </c>
      <c r="AG3528">
        <v>39212</v>
      </c>
      <c r="AH3528" t="s">
        <v>29</v>
      </c>
      <c r="AI3528" t="s">
        <v>3461</v>
      </c>
      <c r="AJ3528" t="s">
        <v>73</v>
      </c>
      <c r="AK3528" t="s">
        <v>74</v>
      </c>
      <c r="AL3528" t="s">
        <v>3462</v>
      </c>
      <c r="AM3528">
        <v>38.97</v>
      </c>
      <c r="AN3528">
        <v>3</v>
      </c>
      <c r="AO3528">
        <v>0</v>
      </c>
      <c r="AP3528">
        <v>0.77939999999999998</v>
      </c>
      <c r="AQ3528">
        <f>YEAR(Table1[[#This Row],[Order Date]])</f>
        <v>2017</v>
      </c>
      <c r="AR3528" t="str">
        <f>TEXT(Table1[[#This Row],[Order Date]],"mmmm")</f>
        <v>December</v>
      </c>
      <c r="AS3528" t="str">
        <f>"Q"&amp;ROUNDUP(MONTH(Table1[[#This Row],[Order Date]])/3,0)</f>
        <v>Q4</v>
      </c>
      <c r="AT3528">
        <f>IF(Table1[[#This Row],[Sales]]=0,0,Table1[[#This Row],[Profit]]/Table1[[#This Row],[Sales]])</f>
        <v>0.02</v>
      </c>
    </row>
    <row r="3529" spans="22:46" x14ac:dyDescent="0.3">
      <c r="V3529">
        <v>3528</v>
      </c>
      <c r="W3529" t="s">
        <v>7424</v>
      </c>
      <c r="X3529" s="1">
        <v>43079</v>
      </c>
      <c r="Y3529" t="s">
        <v>1540</v>
      </c>
      <c r="Z3529" t="s">
        <v>22</v>
      </c>
      <c r="AA3529" t="s">
        <v>7425</v>
      </c>
      <c r="AB3529" t="s">
        <v>7426</v>
      </c>
      <c r="AC3529" t="s">
        <v>108</v>
      </c>
      <c r="AD3529" t="s">
        <v>26</v>
      </c>
      <c r="AE3529" t="s">
        <v>371</v>
      </c>
      <c r="AF3529" t="s">
        <v>1673</v>
      </c>
      <c r="AG3529">
        <v>39212</v>
      </c>
      <c r="AH3529" t="s">
        <v>29</v>
      </c>
      <c r="AI3529" t="s">
        <v>7427</v>
      </c>
      <c r="AJ3529" t="s">
        <v>46</v>
      </c>
      <c r="AK3529" t="s">
        <v>77</v>
      </c>
      <c r="AL3529" t="s">
        <v>7428</v>
      </c>
      <c r="AM3529">
        <v>45.84</v>
      </c>
      <c r="AN3529">
        <v>8</v>
      </c>
      <c r="AO3529">
        <v>0</v>
      </c>
      <c r="AP3529">
        <v>22.0032</v>
      </c>
      <c r="AQ3529">
        <f>YEAR(Table1[[#This Row],[Order Date]])</f>
        <v>2017</v>
      </c>
      <c r="AR3529" t="str">
        <f>TEXT(Table1[[#This Row],[Order Date]],"mmmm")</f>
        <v>December</v>
      </c>
      <c r="AS3529" t="str">
        <f>"Q"&amp;ROUNDUP(MONTH(Table1[[#This Row],[Order Date]])/3,0)</f>
        <v>Q4</v>
      </c>
      <c r="AT3529">
        <f>IF(Table1[[#This Row],[Sales]]=0,0,Table1[[#This Row],[Profit]]/Table1[[#This Row],[Sales]])</f>
        <v>0.48</v>
      </c>
    </row>
    <row r="3530" spans="22:46" x14ac:dyDescent="0.3">
      <c r="V3530">
        <v>3529</v>
      </c>
      <c r="W3530" t="s">
        <v>7429</v>
      </c>
      <c r="X3530" s="1">
        <v>42545</v>
      </c>
      <c r="Y3530" t="s">
        <v>4920</v>
      </c>
      <c r="Z3530" t="s">
        <v>51</v>
      </c>
      <c r="AA3530" t="s">
        <v>2109</v>
      </c>
      <c r="AB3530" t="s">
        <v>2110</v>
      </c>
      <c r="AC3530" t="s">
        <v>25</v>
      </c>
      <c r="AD3530" t="s">
        <v>26</v>
      </c>
      <c r="AE3530" t="s">
        <v>1065</v>
      </c>
      <c r="AF3530" t="s">
        <v>43</v>
      </c>
      <c r="AG3530">
        <v>92024</v>
      </c>
      <c r="AH3530" t="s">
        <v>44</v>
      </c>
      <c r="AI3530" t="s">
        <v>6338</v>
      </c>
      <c r="AJ3530" t="s">
        <v>73</v>
      </c>
      <c r="AK3530" t="s">
        <v>74</v>
      </c>
      <c r="AL3530" t="s">
        <v>6339</v>
      </c>
      <c r="AM3530">
        <v>38.24</v>
      </c>
      <c r="AN3530">
        <v>4</v>
      </c>
      <c r="AO3530">
        <v>0.2</v>
      </c>
      <c r="AP3530">
        <v>-9.56</v>
      </c>
      <c r="AQ3530">
        <f>YEAR(Table1[[#This Row],[Order Date]])</f>
        <v>2016</v>
      </c>
      <c r="AR3530" t="str">
        <f>TEXT(Table1[[#This Row],[Order Date]],"mmmm")</f>
        <v>June</v>
      </c>
      <c r="AS3530" t="str">
        <f>"Q"&amp;ROUNDUP(MONTH(Table1[[#This Row],[Order Date]])/3,0)</f>
        <v>Q2</v>
      </c>
      <c r="AT3530">
        <f>IF(Table1[[#This Row],[Sales]]=0,0,Table1[[#This Row],[Profit]]/Table1[[#This Row],[Sales]])</f>
        <v>-0.25</v>
      </c>
    </row>
    <row r="3531" spans="22:46" x14ac:dyDescent="0.3">
      <c r="V3531">
        <v>3530</v>
      </c>
      <c r="W3531" t="s">
        <v>7430</v>
      </c>
      <c r="X3531" s="1">
        <v>42264</v>
      </c>
      <c r="Y3531" t="s">
        <v>6638</v>
      </c>
      <c r="Z3531" t="s">
        <v>51</v>
      </c>
      <c r="AA3531" t="s">
        <v>5812</v>
      </c>
      <c r="AB3531" t="s">
        <v>5813</v>
      </c>
      <c r="AC3531" t="s">
        <v>25</v>
      </c>
      <c r="AD3531" t="s">
        <v>26</v>
      </c>
      <c r="AE3531" t="s">
        <v>6727</v>
      </c>
      <c r="AF3531" t="s">
        <v>55</v>
      </c>
      <c r="AG3531">
        <v>32839</v>
      </c>
      <c r="AH3531" t="s">
        <v>29</v>
      </c>
      <c r="AI3531" t="s">
        <v>2091</v>
      </c>
      <c r="AJ3531" t="s">
        <v>73</v>
      </c>
      <c r="AK3531" t="s">
        <v>176</v>
      </c>
      <c r="AL3531" t="s">
        <v>2092</v>
      </c>
      <c r="AM3531">
        <v>87.168000000000006</v>
      </c>
      <c r="AN3531">
        <v>3</v>
      </c>
      <c r="AO3531">
        <v>0.2</v>
      </c>
      <c r="AP3531">
        <v>10.896000000000001</v>
      </c>
      <c r="AQ3531">
        <f>YEAR(Table1[[#This Row],[Order Date]])</f>
        <v>2015</v>
      </c>
      <c r="AR3531" t="str">
        <f>TEXT(Table1[[#This Row],[Order Date]],"mmmm")</f>
        <v>September</v>
      </c>
      <c r="AS3531" t="str">
        <f>"Q"&amp;ROUNDUP(MONTH(Table1[[#This Row],[Order Date]])/3,0)</f>
        <v>Q3</v>
      </c>
      <c r="AT3531">
        <f>IF(Table1[[#This Row],[Sales]]=0,0,Table1[[#This Row],[Profit]]/Table1[[#This Row],[Sales]])</f>
        <v>0.125</v>
      </c>
    </row>
    <row r="3532" spans="22:46" x14ac:dyDescent="0.3">
      <c r="V3532">
        <v>3531</v>
      </c>
      <c r="W3532" t="s">
        <v>7431</v>
      </c>
      <c r="X3532" s="1">
        <v>42509</v>
      </c>
      <c r="Y3532" t="s">
        <v>2011</v>
      </c>
      <c r="Z3532" t="s">
        <v>51</v>
      </c>
      <c r="AA3532" t="s">
        <v>5067</v>
      </c>
      <c r="AB3532" t="s">
        <v>5068</v>
      </c>
      <c r="AC3532" t="s">
        <v>41</v>
      </c>
      <c r="AD3532" t="s">
        <v>26</v>
      </c>
      <c r="AE3532" t="s">
        <v>4801</v>
      </c>
      <c r="AF3532" t="s">
        <v>287</v>
      </c>
      <c r="AG3532">
        <v>47905</v>
      </c>
      <c r="AH3532" t="s">
        <v>111</v>
      </c>
      <c r="AI3532" t="s">
        <v>137</v>
      </c>
      <c r="AJ3532" t="s">
        <v>46</v>
      </c>
      <c r="AK3532" t="s">
        <v>70</v>
      </c>
      <c r="AL3532" t="s">
        <v>138</v>
      </c>
      <c r="AM3532">
        <v>21.4</v>
      </c>
      <c r="AN3532">
        <v>5</v>
      </c>
      <c r="AO3532">
        <v>0</v>
      </c>
      <c r="AP3532">
        <v>6.2060000000000004</v>
      </c>
      <c r="AQ3532">
        <f>YEAR(Table1[[#This Row],[Order Date]])</f>
        <v>2016</v>
      </c>
      <c r="AR3532" t="str">
        <f>TEXT(Table1[[#This Row],[Order Date]],"mmmm")</f>
        <v>May</v>
      </c>
      <c r="AS3532" t="str">
        <f>"Q"&amp;ROUNDUP(MONTH(Table1[[#This Row],[Order Date]])/3,0)</f>
        <v>Q2</v>
      </c>
      <c r="AT3532">
        <f>IF(Table1[[#This Row],[Sales]]=0,0,Table1[[#This Row],[Profit]]/Table1[[#This Row],[Sales]])</f>
        <v>0.29000000000000004</v>
      </c>
    </row>
    <row r="3533" spans="22:46" x14ac:dyDescent="0.3">
      <c r="V3533">
        <v>3532</v>
      </c>
      <c r="W3533" t="s">
        <v>7432</v>
      </c>
      <c r="X3533" s="1">
        <v>42518</v>
      </c>
      <c r="Y3533" t="s">
        <v>2990</v>
      </c>
      <c r="Z3533" t="s">
        <v>1450</v>
      </c>
      <c r="AA3533" t="s">
        <v>5348</v>
      </c>
      <c r="AB3533" t="s">
        <v>5349</v>
      </c>
      <c r="AC3533" t="s">
        <v>41</v>
      </c>
      <c r="AD3533" t="s">
        <v>26</v>
      </c>
      <c r="AE3533" t="s">
        <v>300</v>
      </c>
      <c r="AF3533" t="s">
        <v>301</v>
      </c>
      <c r="AG3533">
        <v>10035</v>
      </c>
      <c r="AH3533" t="s">
        <v>160</v>
      </c>
      <c r="AI3533" t="s">
        <v>650</v>
      </c>
      <c r="AJ3533" t="s">
        <v>46</v>
      </c>
      <c r="AK3533" t="s">
        <v>651</v>
      </c>
      <c r="AL3533" t="s">
        <v>652</v>
      </c>
      <c r="AM3533">
        <v>54.9</v>
      </c>
      <c r="AN3533">
        <v>5</v>
      </c>
      <c r="AO3533">
        <v>0</v>
      </c>
      <c r="AP3533">
        <v>15.372</v>
      </c>
      <c r="AQ3533">
        <f>YEAR(Table1[[#This Row],[Order Date]])</f>
        <v>2016</v>
      </c>
      <c r="AR3533" t="str">
        <f>TEXT(Table1[[#This Row],[Order Date]],"mmmm")</f>
        <v>May</v>
      </c>
      <c r="AS3533" t="str">
        <f>"Q"&amp;ROUNDUP(MONTH(Table1[[#This Row],[Order Date]])/3,0)</f>
        <v>Q2</v>
      </c>
      <c r="AT3533">
        <f>IF(Table1[[#This Row],[Sales]]=0,0,Table1[[#This Row],[Profit]]/Table1[[#This Row],[Sales]])</f>
        <v>0.28000000000000003</v>
      </c>
    </row>
    <row r="3534" spans="22:46" x14ac:dyDescent="0.3">
      <c r="V3534">
        <v>3533</v>
      </c>
      <c r="W3534" t="s">
        <v>7433</v>
      </c>
      <c r="X3534" s="1">
        <v>41747</v>
      </c>
      <c r="Y3534" t="s">
        <v>4385</v>
      </c>
      <c r="Z3534" t="s">
        <v>51</v>
      </c>
      <c r="AA3534" t="s">
        <v>2385</v>
      </c>
      <c r="AB3534" t="s">
        <v>2386</v>
      </c>
      <c r="AC3534" t="s">
        <v>25</v>
      </c>
      <c r="AD3534" t="s">
        <v>26</v>
      </c>
      <c r="AE3534" t="s">
        <v>42</v>
      </c>
      <c r="AF3534" t="s">
        <v>43</v>
      </c>
      <c r="AG3534">
        <v>90049</v>
      </c>
      <c r="AH3534" t="s">
        <v>44</v>
      </c>
      <c r="AI3534" t="s">
        <v>7435</v>
      </c>
      <c r="AJ3534" t="s">
        <v>73</v>
      </c>
      <c r="AK3534" t="s">
        <v>768</v>
      </c>
      <c r="AL3534" t="s">
        <v>7436</v>
      </c>
      <c r="AM3534">
        <v>287.96800000000002</v>
      </c>
      <c r="AN3534">
        <v>4</v>
      </c>
      <c r="AO3534">
        <v>0.2</v>
      </c>
      <c r="AP3534">
        <v>97.1892</v>
      </c>
      <c r="AQ3534">
        <f>YEAR(Table1[[#This Row],[Order Date]])</f>
        <v>2014</v>
      </c>
      <c r="AR3534" t="str">
        <f>TEXT(Table1[[#This Row],[Order Date]],"mmmm")</f>
        <v>April</v>
      </c>
      <c r="AS3534" t="str">
        <f>"Q"&amp;ROUNDUP(MONTH(Table1[[#This Row],[Order Date]])/3,0)</f>
        <v>Q2</v>
      </c>
      <c r="AT3534">
        <f>IF(Table1[[#This Row],[Sales]]=0,0,Table1[[#This Row],[Profit]]/Table1[[#This Row],[Sales]])</f>
        <v>0.33749999999999997</v>
      </c>
    </row>
    <row r="3535" spans="22:46" x14ac:dyDescent="0.3">
      <c r="V3535">
        <v>3534</v>
      </c>
      <c r="W3535" t="s">
        <v>7433</v>
      </c>
      <c r="X3535" s="1">
        <v>41747</v>
      </c>
      <c r="Y3535" t="s">
        <v>4385</v>
      </c>
      <c r="Z3535" t="s">
        <v>51</v>
      </c>
      <c r="AA3535" t="s">
        <v>2385</v>
      </c>
      <c r="AB3535" t="s">
        <v>2386</v>
      </c>
      <c r="AC3535" t="s">
        <v>25</v>
      </c>
      <c r="AD3535" t="s">
        <v>26</v>
      </c>
      <c r="AE3535" t="s">
        <v>42</v>
      </c>
      <c r="AF3535" t="s">
        <v>43</v>
      </c>
      <c r="AG3535">
        <v>90049</v>
      </c>
      <c r="AH3535" t="s">
        <v>44</v>
      </c>
      <c r="AI3535" t="s">
        <v>3695</v>
      </c>
      <c r="AJ3535" t="s">
        <v>46</v>
      </c>
      <c r="AK3535" t="s">
        <v>70</v>
      </c>
      <c r="AL3535" t="s">
        <v>3696</v>
      </c>
      <c r="AM3535">
        <v>13.12</v>
      </c>
      <c r="AN3535">
        <v>4</v>
      </c>
      <c r="AO3535">
        <v>0</v>
      </c>
      <c r="AP3535">
        <v>3.8048000000000002</v>
      </c>
      <c r="AQ3535">
        <f>YEAR(Table1[[#This Row],[Order Date]])</f>
        <v>2014</v>
      </c>
      <c r="AR3535" t="str">
        <f>TEXT(Table1[[#This Row],[Order Date]],"mmmm")</f>
        <v>April</v>
      </c>
      <c r="AS3535" t="str">
        <f>"Q"&amp;ROUNDUP(MONTH(Table1[[#This Row],[Order Date]])/3,0)</f>
        <v>Q2</v>
      </c>
      <c r="AT3535">
        <f>IF(Table1[[#This Row],[Sales]]=0,0,Table1[[#This Row],[Profit]]/Table1[[#This Row],[Sales]])</f>
        <v>0.29000000000000004</v>
      </c>
    </row>
    <row r="3536" spans="22:46" x14ac:dyDescent="0.3">
      <c r="V3536">
        <v>3535</v>
      </c>
      <c r="W3536" t="s">
        <v>7433</v>
      </c>
      <c r="X3536" s="1">
        <v>41747</v>
      </c>
      <c r="Y3536" t="s">
        <v>4385</v>
      </c>
      <c r="Z3536" t="s">
        <v>51</v>
      </c>
      <c r="AA3536" t="s">
        <v>2385</v>
      </c>
      <c r="AB3536" t="s">
        <v>2386</v>
      </c>
      <c r="AC3536" t="s">
        <v>25</v>
      </c>
      <c r="AD3536" t="s">
        <v>26</v>
      </c>
      <c r="AE3536" t="s">
        <v>42</v>
      </c>
      <c r="AF3536" t="s">
        <v>43</v>
      </c>
      <c r="AG3536">
        <v>90049</v>
      </c>
      <c r="AH3536" t="s">
        <v>44</v>
      </c>
      <c r="AI3536" t="s">
        <v>7358</v>
      </c>
      <c r="AJ3536" t="s">
        <v>46</v>
      </c>
      <c r="AK3536" t="s">
        <v>70</v>
      </c>
      <c r="AL3536" t="s">
        <v>7359</v>
      </c>
      <c r="AM3536">
        <v>10.75</v>
      </c>
      <c r="AN3536">
        <v>5</v>
      </c>
      <c r="AO3536">
        <v>0</v>
      </c>
      <c r="AP3536">
        <v>3.5474999999999999</v>
      </c>
      <c r="AQ3536">
        <f>YEAR(Table1[[#This Row],[Order Date]])</f>
        <v>2014</v>
      </c>
      <c r="AR3536" t="str">
        <f>TEXT(Table1[[#This Row],[Order Date]],"mmmm")</f>
        <v>April</v>
      </c>
      <c r="AS3536" t="str">
        <f>"Q"&amp;ROUNDUP(MONTH(Table1[[#This Row],[Order Date]])/3,0)</f>
        <v>Q2</v>
      </c>
      <c r="AT3536">
        <f>IF(Table1[[#This Row],[Sales]]=0,0,Table1[[#This Row],[Profit]]/Table1[[#This Row],[Sales]])</f>
        <v>0.33</v>
      </c>
    </row>
    <row r="3537" spans="22:46" x14ac:dyDescent="0.3">
      <c r="V3537">
        <v>3536</v>
      </c>
      <c r="W3537" t="s">
        <v>7433</v>
      </c>
      <c r="X3537" s="1">
        <v>41747</v>
      </c>
      <c r="Y3537" t="s">
        <v>4385</v>
      </c>
      <c r="Z3537" t="s">
        <v>51</v>
      </c>
      <c r="AA3537" t="s">
        <v>2385</v>
      </c>
      <c r="AB3537" t="s">
        <v>2386</v>
      </c>
      <c r="AC3537" t="s">
        <v>25</v>
      </c>
      <c r="AD3537" t="s">
        <v>26</v>
      </c>
      <c r="AE3537" t="s">
        <v>42</v>
      </c>
      <c r="AF3537" t="s">
        <v>43</v>
      </c>
      <c r="AG3537">
        <v>90049</v>
      </c>
      <c r="AH3537" t="s">
        <v>44</v>
      </c>
      <c r="AI3537" t="s">
        <v>946</v>
      </c>
      <c r="AJ3537" t="s">
        <v>46</v>
      </c>
      <c r="AK3537" t="s">
        <v>303</v>
      </c>
      <c r="AL3537" t="s">
        <v>947</v>
      </c>
      <c r="AM3537">
        <v>11.62</v>
      </c>
      <c r="AN3537">
        <v>2</v>
      </c>
      <c r="AO3537">
        <v>0</v>
      </c>
      <c r="AP3537">
        <v>3.6021999999999998</v>
      </c>
      <c r="AQ3537">
        <f>YEAR(Table1[[#This Row],[Order Date]])</f>
        <v>2014</v>
      </c>
      <c r="AR3537" t="str">
        <f>TEXT(Table1[[#This Row],[Order Date]],"mmmm")</f>
        <v>April</v>
      </c>
      <c r="AS3537" t="str">
        <f>"Q"&amp;ROUNDUP(MONTH(Table1[[#This Row],[Order Date]])/3,0)</f>
        <v>Q2</v>
      </c>
      <c r="AT3537">
        <f>IF(Table1[[#This Row],[Sales]]=0,0,Table1[[#This Row],[Profit]]/Table1[[#This Row],[Sales]])</f>
        <v>0.31</v>
      </c>
    </row>
    <row r="3538" spans="22:46" x14ac:dyDescent="0.3">
      <c r="V3538">
        <v>3537</v>
      </c>
      <c r="W3538" t="s">
        <v>7437</v>
      </c>
      <c r="X3538" s="1">
        <v>42538</v>
      </c>
      <c r="Y3538" t="s">
        <v>271</v>
      </c>
      <c r="Z3538" t="s">
        <v>22</v>
      </c>
      <c r="AA3538" t="s">
        <v>2343</v>
      </c>
      <c r="AB3538" t="s">
        <v>2344</v>
      </c>
      <c r="AC3538" t="s">
        <v>25</v>
      </c>
      <c r="AD3538" t="s">
        <v>26</v>
      </c>
      <c r="AE3538" t="s">
        <v>300</v>
      </c>
      <c r="AF3538" t="s">
        <v>301</v>
      </c>
      <c r="AG3538">
        <v>10024</v>
      </c>
      <c r="AH3538" t="s">
        <v>160</v>
      </c>
      <c r="AI3538" t="s">
        <v>4604</v>
      </c>
      <c r="AJ3538" t="s">
        <v>46</v>
      </c>
      <c r="AK3538" t="s">
        <v>60</v>
      </c>
      <c r="AL3538" t="s">
        <v>4605</v>
      </c>
      <c r="AM3538">
        <v>40.74</v>
      </c>
      <c r="AN3538">
        <v>3</v>
      </c>
      <c r="AO3538">
        <v>0</v>
      </c>
      <c r="AP3538">
        <v>0.40739999999999998</v>
      </c>
      <c r="AQ3538">
        <f>YEAR(Table1[[#This Row],[Order Date]])</f>
        <v>2016</v>
      </c>
      <c r="AR3538" t="str">
        <f>TEXT(Table1[[#This Row],[Order Date]],"mmmm")</f>
        <v>June</v>
      </c>
      <c r="AS3538" t="str">
        <f>"Q"&amp;ROUNDUP(MONTH(Table1[[#This Row],[Order Date]])/3,0)</f>
        <v>Q2</v>
      </c>
      <c r="AT3538">
        <f>IF(Table1[[#This Row],[Sales]]=0,0,Table1[[#This Row],[Profit]]/Table1[[#This Row],[Sales]])</f>
        <v>9.9999999999999985E-3</v>
      </c>
    </row>
    <row r="3539" spans="22:46" x14ac:dyDescent="0.3">
      <c r="V3539">
        <v>3538</v>
      </c>
      <c r="W3539" t="s">
        <v>7438</v>
      </c>
      <c r="X3539" s="1">
        <v>41768</v>
      </c>
      <c r="Y3539" s="1">
        <v>41887</v>
      </c>
      <c r="Z3539" t="s">
        <v>1450</v>
      </c>
      <c r="AA3539" t="s">
        <v>1099</v>
      </c>
      <c r="AB3539" t="s">
        <v>1100</v>
      </c>
      <c r="AC3539" t="s">
        <v>41</v>
      </c>
      <c r="AD3539" t="s">
        <v>26</v>
      </c>
      <c r="AE3539" t="s">
        <v>27</v>
      </c>
      <c r="AF3539" t="s">
        <v>28</v>
      </c>
      <c r="AG3539">
        <v>42420</v>
      </c>
      <c r="AH3539" t="s">
        <v>29</v>
      </c>
      <c r="AI3539" t="s">
        <v>130</v>
      </c>
      <c r="AJ3539" t="s">
        <v>46</v>
      </c>
      <c r="AK3539" t="s">
        <v>60</v>
      </c>
      <c r="AL3539" t="s">
        <v>131</v>
      </c>
      <c r="AM3539">
        <v>83.25</v>
      </c>
      <c r="AN3539">
        <v>3</v>
      </c>
      <c r="AO3539">
        <v>0</v>
      </c>
      <c r="AP3539">
        <v>14.984999999999999</v>
      </c>
      <c r="AQ3539">
        <f>YEAR(Table1[[#This Row],[Order Date]])</f>
        <v>2014</v>
      </c>
      <c r="AR3539" t="str">
        <f>TEXT(Table1[[#This Row],[Order Date]],"mmmm")</f>
        <v>May</v>
      </c>
      <c r="AS3539" t="str">
        <f>"Q"&amp;ROUNDUP(MONTH(Table1[[#This Row],[Order Date]])/3,0)</f>
        <v>Q2</v>
      </c>
      <c r="AT3539">
        <f>IF(Table1[[#This Row],[Sales]]=0,0,Table1[[#This Row],[Profit]]/Table1[[#This Row],[Sales]])</f>
        <v>0.18</v>
      </c>
    </row>
    <row r="3540" spans="22:46" x14ac:dyDescent="0.3">
      <c r="V3540">
        <v>3539</v>
      </c>
      <c r="W3540" t="s">
        <v>7438</v>
      </c>
      <c r="X3540" s="1">
        <v>41768</v>
      </c>
      <c r="Y3540" s="1">
        <v>41887</v>
      </c>
      <c r="Z3540" t="s">
        <v>1450</v>
      </c>
      <c r="AA3540" t="s">
        <v>1099</v>
      </c>
      <c r="AB3540" t="s">
        <v>1100</v>
      </c>
      <c r="AC3540" t="s">
        <v>41</v>
      </c>
      <c r="AD3540" t="s">
        <v>26</v>
      </c>
      <c r="AE3540" t="s">
        <v>27</v>
      </c>
      <c r="AF3540" t="s">
        <v>28</v>
      </c>
      <c r="AG3540">
        <v>42420</v>
      </c>
      <c r="AH3540" t="s">
        <v>29</v>
      </c>
      <c r="AI3540" t="s">
        <v>4658</v>
      </c>
      <c r="AJ3540" t="s">
        <v>46</v>
      </c>
      <c r="AK3540" t="s">
        <v>47</v>
      </c>
      <c r="AL3540" t="s">
        <v>4659</v>
      </c>
      <c r="AM3540">
        <v>9.4499999999999993</v>
      </c>
      <c r="AN3540">
        <v>3</v>
      </c>
      <c r="AO3540">
        <v>0</v>
      </c>
      <c r="AP3540">
        <v>4.5359999999999996</v>
      </c>
      <c r="AQ3540">
        <f>YEAR(Table1[[#This Row],[Order Date]])</f>
        <v>2014</v>
      </c>
      <c r="AR3540" t="str">
        <f>TEXT(Table1[[#This Row],[Order Date]],"mmmm")</f>
        <v>May</v>
      </c>
      <c r="AS3540" t="str">
        <f>"Q"&amp;ROUNDUP(MONTH(Table1[[#This Row],[Order Date]])/3,0)</f>
        <v>Q2</v>
      </c>
      <c r="AT3540">
        <f>IF(Table1[[#This Row],[Sales]]=0,0,Table1[[#This Row],[Profit]]/Table1[[#This Row],[Sales]])</f>
        <v>0.48</v>
      </c>
    </row>
    <row r="3541" spans="22:46" x14ac:dyDescent="0.3">
      <c r="V3541">
        <v>3540</v>
      </c>
      <c r="W3541" t="s">
        <v>7438</v>
      </c>
      <c r="X3541" s="1">
        <v>41768</v>
      </c>
      <c r="Y3541" s="1">
        <v>41887</v>
      </c>
      <c r="Z3541" t="s">
        <v>1450</v>
      </c>
      <c r="AA3541" t="s">
        <v>1099</v>
      </c>
      <c r="AB3541" t="s">
        <v>1100</v>
      </c>
      <c r="AC3541" t="s">
        <v>41</v>
      </c>
      <c r="AD3541" t="s">
        <v>26</v>
      </c>
      <c r="AE3541" t="s">
        <v>27</v>
      </c>
      <c r="AF3541" t="s">
        <v>28</v>
      </c>
      <c r="AG3541">
        <v>42420</v>
      </c>
      <c r="AH3541" t="s">
        <v>29</v>
      </c>
      <c r="AI3541" t="s">
        <v>4467</v>
      </c>
      <c r="AJ3541" t="s">
        <v>46</v>
      </c>
      <c r="AK3541" t="s">
        <v>47</v>
      </c>
      <c r="AL3541" t="s">
        <v>4468</v>
      </c>
      <c r="AM3541">
        <v>20.65</v>
      </c>
      <c r="AN3541">
        <v>5</v>
      </c>
      <c r="AO3541">
        <v>0</v>
      </c>
      <c r="AP3541">
        <v>9.4990000000000006</v>
      </c>
      <c r="AQ3541">
        <f>YEAR(Table1[[#This Row],[Order Date]])</f>
        <v>2014</v>
      </c>
      <c r="AR3541" t="str">
        <f>TEXT(Table1[[#This Row],[Order Date]],"mmmm")</f>
        <v>May</v>
      </c>
      <c r="AS3541" t="str">
        <f>"Q"&amp;ROUNDUP(MONTH(Table1[[#This Row],[Order Date]])/3,0)</f>
        <v>Q2</v>
      </c>
      <c r="AT3541">
        <f>IF(Table1[[#This Row],[Sales]]=0,0,Table1[[#This Row],[Profit]]/Table1[[#This Row],[Sales]])</f>
        <v>0.46000000000000008</v>
      </c>
    </row>
    <row r="3542" spans="22:46" x14ac:dyDescent="0.3">
      <c r="V3542">
        <v>3541</v>
      </c>
      <c r="W3542" t="s">
        <v>7438</v>
      </c>
      <c r="X3542" s="1">
        <v>41768</v>
      </c>
      <c r="Y3542" s="1">
        <v>41887</v>
      </c>
      <c r="Z3542" t="s">
        <v>1450</v>
      </c>
      <c r="AA3542" t="s">
        <v>1099</v>
      </c>
      <c r="AB3542" t="s">
        <v>1100</v>
      </c>
      <c r="AC3542" t="s">
        <v>41</v>
      </c>
      <c r="AD3542" t="s">
        <v>26</v>
      </c>
      <c r="AE3542" t="s">
        <v>27</v>
      </c>
      <c r="AF3542" t="s">
        <v>28</v>
      </c>
      <c r="AG3542">
        <v>42420</v>
      </c>
      <c r="AH3542" t="s">
        <v>29</v>
      </c>
      <c r="AI3542" t="s">
        <v>4818</v>
      </c>
      <c r="AJ3542" t="s">
        <v>46</v>
      </c>
      <c r="AK3542" t="s">
        <v>94</v>
      </c>
      <c r="AL3542" t="s">
        <v>4819</v>
      </c>
      <c r="AM3542">
        <v>45.36</v>
      </c>
      <c r="AN3542">
        <v>7</v>
      </c>
      <c r="AO3542">
        <v>0</v>
      </c>
      <c r="AP3542">
        <v>21.7728</v>
      </c>
      <c r="AQ3542">
        <f>YEAR(Table1[[#This Row],[Order Date]])</f>
        <v>2014</v>
      </c>
      <c r="AR3542" t="str">
        <f>TEXT(Table1[[#This Row],[Order Date]],"mmmm")</f>
        <v>May</v>
      </c>
      <c r="AS3542" t="str">
        <f>"Q"&amp;ROUNDUP(MONTH(Table1[[#This Row],[Order Date]])/3,0)</f>
        <v>Q2</v>
      </c>
      <c r="AT3542">
        <f>IF(Table1[[#This Row],[Sales]]=0,0,Table1[[#This Row],[Profit]]/Table1[[#This Row],[Sales]])</f>
        <v>0.48</v>
      </c>
    </row>
    <row r="3543" spans="22:46" x14ac:dyDescent="0.3">
      <c r="V3543">
        <v>3542</v>
      </c>
      <c r="W3543" t="s">
        <v>7439</v>
      </c>
      <c r="X3543" s="1">
        <v>42631</v>
      </c>
      <c r="Y3543" t="s">
        <v>3192</v>
      </c>
      <c r="Z3543" t="s">
        <v>207</v>
      </c>
      <c r="AA3543" t="s">
        <v>2596</v>
      </c>
      <c r="AB3543" t="s">
        <v>2597</v>
      </c>
      <c r="AC3543" t="s">
        <v>25</v>
      </c>
      <c r="AD3543" t="s">
        <v>26</v>
      </c>
      <c r="AE3543" t="s">
        <v>563</v>
      </c>
      <c r="AF3543" t="s">
        <v>564</v>
      </c>
      <c r="AG3543">
        <v>43229</v>
      </c>
      <c r="AH3543" t="s">
        <v>160</v>
      </c>
      <c r="AI3543" t="s">
        <v>6177</v>
      </c>
      <c r="AJ3543" t="s">
        <v>31</v>
      </c>
      <c r="AK3543" t="s">
        <v>67</v>
      </c>
      <c r="AL3543" t="s">
        <v>6178</v>
      </c>
      <c r="AM3543">
        <v>5.3520000000000003</v>
      </c>
      <c r="AN3543">
        <v>3</v>
      </c>
      <c r="AO3543">
        <v>0.2</v>
      </c>
      <c r="AP3543">
        <v>1.6055999999999999</v>
      </c>
      <c r="AQ3543">
        <f>YEAR(Table1[[#This Row],[Order Date]])</f>
        <v>2016</v>
      </c>
      <c r="AR3543" t="str">
        <f>TEXT(Table1[[#This Row],[Order Date]],"mmmm")</f>
        <v>September</v>
      </c>
      <c r="AS3543" t="str">
        <f>"Q"&amp;ROUNDUP(MONTH(Table1[[#This Row],[Order Date]])/3,0)</f>
        <v>Q3</v>
      </c>
      <c r="AT3543">
        <f>IF(Table1[[#This Row],[Sales]]=0,0,Table1[[#This Row],[Profit]]/Table1[[#This Row],[Sales]])</f>
        <v>0.3</v>
      </c>
    </row>
    <row r="3544" spans="22:46" x14ac:dyDescent="0.3">
      <c r="V3544">
        <v>3543</v>
      </c>
      <c r="W3544" t="s">
        <v>7439</v>
      </c>
      <c r="X3544" s="1">
        <v>42631</v>
      </c>
      <c r="Y3544" t="s">
        <v>3192</v>
      </c>
      <c r="Z3544" t="s">
        <v>207</v>
      </c>
      <c r="AA3544" t="s">
        <v>2596</v>
      </c>
      <c r="AB3544" t="s">
        <v>2597</v>
      </c>
      <c r="AC3544" t="s">
        <v>25</v>
      </c>
      <c r="AD3544" t="s">
        <v>26</v>
      </c>
      <c r="AE3544" t="s">
        <v>563</v>
      </c>
      <c r="AF3544" t="s">
        <v>564</v>
      </c>
      <c r="AG3544">
        <v>43229</v>
      </c>
      <c r="AH3544" t="s">
        <v>160</v>
      </c>
      <c r="AI3544" t="s">
        <v>2072</v>
      </c>
      <c r="AJ3544" t="s">
        <v>31</v>
      </c>
      <c r="AK3544" t="s">
        <v>35</v>
      </c>
      <c r="AL3544" t="s">
        <v>2073</v>
      </c>
      <c r="AM3544">
        <v>99.372</v>
      </c>
      <c r="AN3544">
        <v>2</v>
      </c>
      <c r="AO3544">
        <v>0.3</v>
      </c>
      <c r="AP3544">
        <v>-7.0979999999999999</v>
      </c>
      <c r="AQ3544">
        <f>YEAR(Table1[[#This Row],[Order Date]])</f>
        <v>2016</v>
      </c>
      <c r="AR3544" t="str">
        <f>TEXT(Table1[[#This Row],[Order Date]],"mmmm")</f>
        <v>September</v>
      </c>
      <c r="AS3544" t="str">
        <f>"Q"&amp;ROUNDUP(MONTH(Table1[[#This Row],[Order Date]])/3,0)</f>
        <v>Q3</v>
      </c>
      <c r="AT3544">
        <f>IF(Table1[[#This Row],[Sales]]=0,0,Table1[[#This Row],[Profit]]/Table1[[#This Row],[Sales]])</f>
        <v>-7.1428571428571425E-2</v>
      </c>
    </row>
    <row r="3545" spans="22:46" x14ac:dyDescent="0.3">
      <c r="V3545">
        <v>3544</v>
      </c>
      <c r="W3545" t="s">
        <v>7439</v>
      </c>
      <c r="X3545" s="1">
        <v>42631</v>
      </c>
      <c r="Y3545" t="s">
        <v>3192</v>
      </c>
      <c r="Z3545" t="s">
        <v>207</v>
      </c>
      <c r="AA3545" t="s">
        <v>2596</v>
      </c>
      <c r="AB3545" t="s">
        <v>2597</v>
      </c>
      <c r="AC3545" t="s">
        <v>25</v>
      </c>
      <c r="AD3545" t="s">
        <v>26</v>
      </c>
      <c r="AE3545" t="s">
        <v>563</v>
      </c>
      <c r="AF3545" t="s">
        <v>564</v>
      </c>
      <c r="AG3545">
        <v>43229</v>
      </c>
      <c r="AH3545" t="s">
        <v>160</v>
      </c>
      <c r="AI3545" t="s">
        <v>5453</v>
      </c>
      <c r="AJ3545" t="s">
        <v>46</v>
      </c>
      <c r="AK3545" t="s">
        <v>70</v>
      </c>
      <c r="AL3545" t="s">
        <v>5454</v>
      </c>
      <c r="AM3545">
        <v>2.6720000000000002</v>
      </c>
      <c r="AN3545">
        <v>1</v>
      </c>
      <c r="AO3545">
        <v>0.2</v>
      </c>
      <c r="AP3545">
        <v>0.3674</v>
      </c>
      <c r="AQ3545">
        <f>YEAR(Table1[[#This Row],[Order Date]])</f>
        <v>2016</v>
      </c>
      <c r="AR3545" t="str">
        <f>TEXT(Table1[[#This Row],[Order Date]],"mmmm")</f>
        <v>September</v>
      </c>
      <c r="AS3545" t="str">
        <f>"Q"&amp;ROUNDUP(MONTH(Table1[[#This Row],[Order Date]])/3,0)</f>
        <v>Q3</v>
      </c>
      <c r="AT3545">
        <f>IF(Table1[[#This Row],[Sales]]=0,0,Table1[[#This Row],[Profit]]/Table1[[#This Row],[Sales]])</f>
        <v>0.13749999999999998</v>
      </c>
    </row>
    <row r="3546" spans="22:46" x14ac:dyDescent="0.3">
      <c r="V3546">
        <v>3545</v>
      </c>
      <c r="W3546" t="s">
        <v>7440</v>
      </c>
      <c r="X3546" s="1">
        <v>43092</v>
      </c>
      <c r="Y3546" t="s">
        <v>544</v>
      </c>
      <c r="Z3546" t="s">
        <v>22</v>
      </c>
      <c r="AA3546" t="s">
        <v>4370</v>
      </c>
      <c r="AB3546" t="s">
        <v>4371</v>
      </c>
      <c r="AC3546" t="s">
        <v>25</v>
      </c>
      <c r="AD3546" t="s">
        <v>26</v>
      </c>
      <c r="AE3546" t="s">
        <v>5687</v>
      </c>
      <c r="AF3546" t="s">
        <v>110</v>
      </c>
      <c r="AG3546">
        <v>77840</v>
      </c>
      <c r="AH3546" t="s">
        <v>111</v>
      </c>
      <c r="AI3546" t="s">
        <v>4732</v>
      </c>
      <c r="AJ3546" t="s">
        <v>46</v>
      </c>
      <c r="AK3546" t="s">
        <v>94</v>
      </c>
      <c r="AL3546" t="s">
        <v>4733</v>
      </c>
      <c r="AM3546">
        <v>28.672000000000001</v>
      </c>
      <c r="AN3546">
        <v>8</v>
      </c>
      <c r="AO3546">
        <v>0.2</v>
      </c>
      <c r="AP3546">
        <v>10.393599999999999</v>
      </c>
      <c r="AQ3546">
        <f>YEAR(Table1[[#This Row],[Order Date]])</f>
        <v>2017</v>
      </c>
      <c r="AR3546" t="str">
        <f>TEXT(Table1[[#This Row],[Order Date]],"mmmm")</f>
        <v>December</v>
      </c>
      <c r="AS3546" t="str">
        <f>"Q"&amp;ROUNDUP(MONTH(Table1[[#This Row],[Order Date]])/3,0)</f>
        <v>Q4</v>
      </c>
      <c r="AT3546">
        <f>IF(Table1[[#This Row],[Sales]]=0,0,Table1[[#This Row],[Profit]]/Table1[[#This Row],[Sales]])</f>
        <v>0.36249999999999999</v>
      </c>
    </row>
    <row r="3547" spans="22:46" x14ac:dyDescent="0.3">
      <c r="V3547">
        <v>3546</v>
      </c>
      <c r="W3547" t="s">
        <v>7440</v>
      </c>
      <c r="X3547" s="1">
        <v>43092</v>
      </c>
      <c r="Y3547" t="s">
        <v>544</v>
      </c>
      <c r="Z3547" t="s">
        <v>22</v>
      </c>
      <c r="AA3547" t="s">
        <v>4370</v>
      </c>
      <c r="AB3547" t="s">
        <v>4371</v>
      </c>
      <c r="AC3547" t="s">
        <v>25</v>
      </c>
      <c r="AD3547" t="s">
        <v>26</v>
      </c>
      <c r="AE3547" t="s">
        <v>5687</v>
      </c>
      <c r="AF3547" t="s">
        <v>110</v>
      </c>
      <c r="AG3547">
        <v>77840</v>
      </c>
      <c r="AH3547" t="s">
        <v>111</v>
      </c>
      <c r="AI3547" t="s">
        <v>7441</v>
      </c>
      <c r="AJ3547" t="s">
        <v>46</v>
      </c>
      <c r="AK3547" t="s">
        <v>80</v>
      </c>
      <c r="AL3547" t="s">
        <v>7442</v>
      </c>
      <c r="AM3547">
        <v>29.312000000000001</v>
      </c>
      <c r="AN3547">
        <v>8</v>
      </c>
      <c r="AO3547">
        <v>0.8</v>
      </c>
      <c r="AP3547">
        <v>-74.745599999999996</v>
      </c>
      <c r="AQ3547">
        <f>YEAR(Table1[[#This Row],[Order Date]])</f>
        <v>2017</v>
      </c>
      <c r="AR3547" t="str">
        <f>TEXT(Table1[[#This Row],[Order Date]],"mmmm")</f>
        <v>December</v>
      </c>
      <c r="AS3547" t="str">
        <f>"Q"&amp;ROUNDUP(MONTH(Table1[[#This Row],[Order Date]])/3,0)</f>
        <v>Q4</v>
      </c>
      <c r="AT3547">
        <f>IF(Table1[[#This Row],[Sales]]=0,0,Table1[[#This Row],[Profit]]/Table1[[#This Row],[Sales]])</f>
        <v>-2.5499999999999998</v>
      </c>
    </row>
    <row r="3548" spans="22:46" x14ac:dyDescent="0.3">
      <c r="V3548">
        <v>3547</v>
      </c>
      <c r="W3548" t="s">
        <v>7443</v>
      </c>
      <c r="X3548" s="1">
        <v>43038</v>
      </c>
      <c r="Y3548" s="1">
        <v>42746</v>
      </c>
      <c r="Z3548" t="s">
        <v>207</v>
      </c>
      <c r="AA3548" t="s">
        <v>2608</v>
      </c>
      <c r="AB3548" t="s">
        <v>2609</v>
      </c>
      <c r="AC3548" t="s">
        <v>108</v>
      </c>
      <c r="AD3548" t="s">
        <v>26</v>
      </c>
      <c r="AE3548" t="s">
        <v>1646</v>
      </c>
      <c r="AF3548" t="s">
        <v>28</v>
      </c>
      <c r="AG3548">
        <v>40475</v>
      </c>
      <c r="AH3548" t="s">
        <v>29</v>
      </c>
      <c r="AI3548" t="s">
        <v>2030</v>
      </c>
      <c r="AJ3548" t="s">
        <v>46</v>
      </c>
      <c r="AK3548" t="s">
        <v>60</v>
      </c>
      <c r="AL3548" t="s">
        <v>2031</v>
      </c>
      <c r="AM3548">
        <v>105.98</v>
      </c>
      <c r="AN3548">
        <v>7</v>
      </c>
      <c r="AO3548">
        <v>0</v>
      </c>
      <c r="AP3548">
        <v>4.2392000000000003</v>
      </c>
      <c r="AQ3548">
        <f>YEAR(Table1[[#This Row],[Order Date]])</f>
        <v>2017</v>
      </c>
      <c r="AR3548" t="str">
        <f>TEXT(Table1[[#This Row],[Order Date]],"mmmm")</f>
        <v>October</v>
      </c>
      <c r="AS3548" t="str">
        <f>"Q"&amp;ROUNDUP(MONTH(Table1[[#This Row],[Order Date]])/3,0)</f>
        <v>Q4</v>
      </c>
      <c r="AT3548">
        <f>IF(Table1[[#This Row],[Sales]]=0,0,Table1[[#This Row],[Profit]]/Table1[[#This Row],[Sales]])</f>
        <v>0.04</v>
      </c>
    </row>
    <row r="3549" spans="22:46" x14ac:dyDescent="0.3">
      <c r="V3549">
        <v>3548</v>
      </c>
      <c r="W3549" t="s">
        <v>7443</v>
      </c>
      <c r="X3549" s="1">
        <v>43038</v>
      </c>
      <c r="Y3549" s="1">
        <v>42746</v>
      </c>
      <c r="Z3549" t="s">
        <v>207</v>
      </c>
      <c r="AA3549" t="s">
        <v>2608</v>
      </c>
      <c r="AB3549" t="s">
        <v>2609</v>
      </c>
      <c r="AC3549" t="s">
        <v>108</v>
      </c>
      <c r="AD3549" t="s">
        <v>26</v>
      </c>
      <c r="AE3549" t="s">
        <v>1646</v>
      </c>
      <c r="AF3549" t="s">
        <v>28</v>
      </c>
      <c r="AG3549">
        <v>40475</v>
      </c>
      <c r="AH3549" t="s">
        <v>29</v>
      </c>
      <c r="AI3549" t="s">
        <v>1578</v>
      </c>
      <c r="AJ3549" t="s">
        <v>46</v>
      </c>
      <c r="AK3549" t="s">
        <v>651</v>
      </c>
      <c r="AL3549" t="s">
        <v>1579</v>
      </c>
      <c r="AM3549">
        <v>35.06</v>
      </c>
      <c r="AN3549">
        <v>2</v>
      </c>
      <c r="AO3549">
        <v>0</v>
      </c>
      <c r="AP3549">
        <v>10.518000000000001</v>
      </c>
      <c r="AQ3549">
        <f>YEAR(Table1[[#This Row],[Order Date]])</f>
        <v>2017</v>
      </c>
      <c r="AR3549" t="str">
        <f>TEXT(Table1[[#This Row],[Order Date]],"mmmm")</f>
        <v>October</v>
      </c>
      <c r="AS3549" t="str">
        <f>"Q"&amp;ROUNDUP(MONTH(Table1[[#This Row],[Order Date]])/3,0)</f>
        <v>Q4</v>
      </c>
      <c r="AT3549">
        <f>IF(Table1[[#This Row],[Sales]]=0,0,Table1[[#This Row],[Profit]]/Table1[[#This Row],[Sales]])</f>
        <v>0.3</v>
      </c>
    </row>
    <row r="3550" spans="22:46" x14ac:dyDescent="0.3">
      <c r="V3550">
        <v>3549</v>
      </c>
      <c r="W3550" t="s">
        <v>7443</v>
      </c>
      <c r="X3550" s="1">
        <v>43038</v>
      </c>
      <c r="Y3550" s="1">
        <v>42746</v>
      </c>
      <c r="Z3550" t="s">
        <v>207</v>
      </c>
      <c r="AA3550" t="s">
        <v>2608</v>
      </c>
      <c r="AB3550" t="s">
        <v>2609</v>
      </c>
      <c r="AC3550" t="s">
        <v>108</v>
      </c>
      <c r="AD3550" t="s">
        <v>26</v>
      </c>
      <c r="AE3550" t="s">
        <v>1646</v>
      </c>
      <c r="AF3550" t="s">
        <v>28</v>
      </c>
      <c r="AG3550">
        <v>40475</v>
      </c>
      <c r="AH3550" t="s">
        <v>29</v>
      </c>
      <c r="AI3550" t="s">
        <v>5781</v>
      </c>
      <c r="AJ3550" t="s">
        <v>31</v>
      </c>
      <c r="AK3550" t="s">
        <v>35</v>
      </c>
      <c r="AL3550" t="s">
        <v>5782</v>
      </c>
      <c r="AM3550">
        <v>33.94</v>
      </c>
      <c r="AN3550">
        <v>1</v>
      </c>
      <c r="AO3550">
        <v>0</v>
      </c>
      <c r="AP3550">
        <v>9.1638000000000002</v>
      </c>
      <c r="AQ3550">
        <f>YEAR(Table1[[#This Row],[Order Date]])</f>
        <v>2017</v>
      </c>
      <c r="AR3550" t="str">
        <f>TEXT(Table1[[#This Row],[Order Date]],"mmmm")</f>
        <v>October</v>
      </c>
      <c r="AS3550" t="str">
        <f>"Q"&amp;ROUNDUP(MONTH(Table1[[#This Row],[Order Date]])/3,0)</f>
        <v>Q4</v>
      </c>
      <c r="AT3550">
        <f>IF(Table1[[#This Row],[Sales]]=0,0,Table1[[#This Row],[Profit]]/Table1[[#This Row],[Sales]])</f>
        <v>0.27</v>
      </c>
    </row>
    <row r="3551" spans="22:46" x14ac:dyDescent="0.3">
      <c r="V3551">
        <v>3550</v>
      </c>
      <c r="W3551" t="s">
        <v>7443</v>
      </c>
      <c r="X3551" s="1">
        <v>43038</v>
      </c>
      <c r="Y3551" s="1">
        <v>42746</v>
      </c>
      <c r="Z3551" t="s">
        <v>207</v>
      </c>
      <c r="AA3551" t="s">
        <v>2608</v>
      </c>
      <c r="AB3551" t="s">
        <v>2609</v>
      </c>
      <c r="AC3551" t="s">
        <v>108</v>
      </c>
      <c r="AD3551" t="s">
        <v>26</v>
      </c>
      <c r="AE3551" t="s">
        <v>1646</v>
      </c>
      <c r="AF3551" t="s">
        <v>28</v>
      </c>
      <c r="AG3551">
        <v>40475</v>
      </c>
      <c r="AH3551" t="s">
        <v>29</v>
      </c>
      <c r="AI3551" t="s">
        <v>7444</v>
      </c>
      <c r="AJ3551" t="s">
        <v>46</v>
      </c>
      <c r="AK3551" t="s">
        <v>47</v>
      </c>
      <c r="AL3551" t="s">
        <v>7445</v>
      </c>
      <c r="AM3551">
        <v>30</v>
      </c>
      <c r="AN3551">
        <v>8</v>
      </c>
      <c r="AO3551">
        <v>0</v>
      </c>
      <c r="AP3551">
        <v>14.4</v>
      </c>
      <c r="AQ3551">
        <f>YEAR(Table1[[#This Row],[Order Date]])</f>
        <v>2017</v>
      </c>
      <c r="AR3551" t="str">
        <f>TEXT(Table1[[#This Row],[Order Date]],"mmmm")</f>
        <v>October</v>
      </c>
      <c r="AS3551" t="str">
        <f>"Q"&amp;ROUNDUP(MONTH(Table1[[#This Row],[Order Date]])/3,0)</f>
        <v>Q4</v>
      </c>
      <c r="AT3551">
        <f>IF(Table1[[#This Row],[Sales]]=0,0,Table1[[#This Row],[Profit]]/Table1[[#This Row],[Sales]])</f>
        <v>0.48000000000000004</v>
      </c>
    </row>
    <row r="3552" spans="22:46" x14ac:dyDescent="0.3">
      <c r="V3552">
        <v>3551</v>
      </c>
      <c r="W3552" t="s">
        <v>7446</v>
      </c>
      <c r="X3552" s="1">
        <v>42458</v>
      </c>
      <c r="Y3552" s="1">
        <v>42404</v>
      </c>
      <c r="Z3552" t="s">
        <v>22</v>
      </c>
      <c r="AA3552" t="s">
        <v>4409</v>
      </c>
      <c r="AB3552" t="s">
        <v>4410</v>
      </c>
      <c r="AC3552" t="s">
        <v>108</v>
      </c>
      <c r="AD3552" t="s">
        <v>26</v>
      </c>
      <c r="AE3552" t="s">
        <v>342</v>
      </c>
      <c r="AF3552" t="s">
        <v>233</v>
      </c>
      <c r="AG3552">
        <v>60653</v>
      </c>
      <c r="AH3552" t="s">
        <v>111</v>
      </c>
      <c r="AI3552" t="s">
        <v>5572</v>
      </c>
      <c r="AJ3552" t="s">
        <v>46</v>
      </c>
      <c r="AK3552" t="s">
        <v>94</v>
      </c>
      <c r="AL3552" t="s">
        <v>5573</v>
      </c>
      <c r="AM3552">
        <v>45.527999999999999</v>
      </c>
      <c r="AN3552">
        <v>3</v>
      </c>
      <c r="AO3552">
        <v>0.2</v>
      </c>
      <c r="AP3552">
        <v>15.934799999999999</v>
      </c>
      <c r="AQ3552">
        <f>YEAR(Table1[[#This Row],[Order Date]])</f>
        <v>2016</v>
      </c>
      <c r="AR3552" t="str">
        <f>TEXT(Table1[[#This Row],[Order Date]],"mmmm")</f>
        <v>March</v>
      </c>
      <c r="AS3552" t="str">
        <f>"Q"&amp;ROUNDUP(MONTH(Table1[[#This Row],[Order Date]])/3,0)</f>
        <v>Q1</v>
      </c>
      <c r="AT3552">
        <f>IF(Table1[[#This Row],[Sales]]=0,0,Table1[[#This Row],[Profit]]/Table1[[#This Row],[Sales]])</f>
        <v>0.35</v>
      </c>
    </row>
    <row r="3553" spans="22:46" x14ac:dyDescent="0.3">
      <c r="V3553">
        <v>3552</v>
      </c>
      <c r="W3553" t="s">
        <v>7446</v>
      </c>
      <c r="X3553" s="1">
        <v>42458</v>
      </c>
      <c r="Y3553" s="1">
        <v>42404</v>
      </c>
      <c r="Z3553" t="s">
        <v>22</v>
      </c>
      <c r="AA3553" t="s">
        <v>4409</v>
      </c>
      <c r="AB3553" t="s">
        <v>4410</v>
      </c>
      <c r="AC3553" t="s">
        <v>108</v>
      </c>
      <c r="AD3553" t="s">
        <v>26</v>
      </c>
      <c r="AE3553" t="s">
        <v>342</v>
      </c>
      <c r="AF3553" t="s">
        <v>233</v>
      </c>
      <c r="AG3553">
        <v>60653</v>
      </c>
      <c r="AH3553" t="s">
        <v>111</v>
      </c>
      <c r="AI3553" t="s">
        <v>1060</v>
      </c>
      <c r="AJ3553" t="s">
        <v>31</v>
      </c>
      <c r="AK3553" t="s">
        <v>35</v>
      </c>
      <c r="AL3553" t="s">
        <v>1061</v>
      </c>
      <c r="AM3553">
        <v>844.11599999999999</v>
      </c>
      <c r="AN3553">
        <v>6</v>
      </c>
      <c r="AO3553">
        <v>0.3</v>
      </c>
      <c r="AP3553">
        <v>-36.176400000000001</v>
      </c>
      <c r="AQ3553">
        <f>YEAR(Table1[[#This Row],[Order Date]])</f>
        <v>2016</v>
      </c>
      <c r="AR3553" t="str">
        <f>TEXT(Table1[[#This Row],[Order Date]],"mmmm")</f>
        <v>March</v>
      </c>
      <c r="AS3553" t="str">
        <f>"Q"&amp;ROUNDUP(MONTH(Table1[[#This Row],[Order Date]])/3,0)</f>
        <v>Q1</v>
      </c>
      <c r="AT3553">
        <f>IF(Table1[[#This Row],[Sales]]=0,0,Table1[[#This Row],[Profit]]/Table1[[#This Row],[Sales]])</f>
        <v>-4.2857142857142858E-2</v>
      </c>
    </row>
    <row r="3554" spans="22:46" x14ac:dyDescent="0.3">
      <c r="V3554">
        <v>3553</v>
      </c>
      <c r="W3554" t="s">
        <v>7446</v>
      </c>
      <c r="X3554" s="1">
        <v>42458</v>
      </c>
      <c r="Y3554" s="1">
        <v>42404</v>
      </c>
      <c r="Z3554" t="s">
        <v>22</v>
      </c>
      <c r="AA3554" t="s">
        <v>4409</v>
      </c>
      <c r="AB3554" t="s">
        <v>4410</v>
      </c>
      <c r="AC3554" t="s">
        <v>108</v>
      </c>
      <c r="AD3554" t="s">
        <v>26</v>
      </c>
      <c r="AE3554" t="s">
        <v>342</v>
      </c>
      <c r="AF3554" t="s">
        <v>233</v>
      </c>
      <c r="AG3554">
        <v>60653</v>
      </c>
      <c r="AH3554" t="s">
        <v>111</v>
      </c>
      <c r="AI3554" t="s">
        <v>704</v>
      </c>
      <c r="AJ3554" t="s">
        <v>73</v>
      </c>
      <c r="AK3554" t="s">
        <v>74</v>
      </c>
      <c r="AL3554" t="s">
        <v>705</v>
      </c>
      <c r="AM3554">
        <v>812.73599999999999</v>
      </c>
      <c r="AN3554">
        <v>8</v>
      </c>
      <c r="AO3554">
        <v>0.2</v>
      </c>
      <c r="AP3554">
        <v>60.955199999999998</v>
      </c>
      <c r="AQ3554">
        <f>YEAR(Table1[[#This Row],[Order Date]])</f>
        <v>2016</v>
      </c>
      <c r="AR3554" t="str">
        <f>TEXT(Table1[[#This Row],[Order Date]],"mmmm")</f>
        <v>March</v>
      </c>
      <c r="AS3554" t="str">
        <f>"Q"&amp;ROUNDUP(MONTH(Table1[[#This Row],[Order Date]])/3,0)</f>
        <v>Q1</v>
      </c>
      <c r="AT3554">
        <f>IF(Table1[[#This Row],[Sales]]=0,0,Table1[[#This Row],[Profit]]/Table1[[#This Row],[Sales]])</f>
        <v>7.4999999999999997E-2</v>
      </c>
    </row>
    <row r="3555" spans="22:46" x14ac:dyDescent="0.3">
      <c r="V3555">
        <v>3554</v>
      </c>
      <c r="W3555" t="s">
        <v>7447</v>
      </c>
      <c r="X3555" s="1">
        <v>43062</v>
      </c>
      <c r="Y3555" t="s">
        <v>1677</v>
      </c>
      <c r="Z3555" t="s">
        <v>22</v>
      </c>
      <c r="AA3555" t="s">
        <v>3716</v>
      </c>
      <c r="AB3555" t="s">
        <v>3717</v>
      </c>
      <c r="AC3555" t="s">
        <v>41</v>
      </c>
      <c r="AD3555" t="s">
        <v>26</v>
      </c>
      <c r="AE3555" t="s">
        <v>158</v>
      </c>
      <c r="AF3555" t="s">
        <v>159</v>
      </c>
      <c r="AG3555">
        <v>19120</v>
      </c>
      <c r="AH3555" t="s">
        <v>160</v>
      </c>
      <c r="AI3555" t="s">
        <v>1944</v>
      </c>
      <c r="AJ3555" t="s">
        <v>46</v>
      </c>
      <c r="AK3555" t="s">
        <v>77</v>
      </c>
      <c r="AL3555" t="s">
        <v>1945</v>
      </c>
      <c r="AM3555">
        <v>7.476</v>
      </c>
      <c r="AN3555">
        <v>1</v>
      </c>
      <c r="AO3555">
        <v>0.7</v>
      </c>
      <c r="AP3555">
        <v>-5.9808000000000003</v>
      </c>
      <c r="AQ3555">
        <f>YEAR(Table1[[#This Row],[Order Date]])</f>
        <v>2017</v>
      </c>
      <c r="AR3555" t="str">
        <f>TEXT(Table1[[#This Row],[Order Date]],"mmmm")</f>
        <v>November</v>
      </c>
      <c r="AS3555" t="str">
        <f>"Q"&amp;ROUNDUP(MONTH(Table1[[#This Row],[Order Date]])/3,0)</f>
        <v>Q4</v>
      </c>
      <c r="AT3555">
        <f>IF(Table1[[#This Row],[Sales]]=0,0,Table1[[#This Row],[Profit]]/Table1[[#This Row],[Sales]])</f>
        <v>-0.8</v>
      </c>
    </row>
    <row r="3556" spans="22:46" x14ac:dyDescent="0.3">
      <c r="V3556">
        <v>3555</v>
      </c>
      <c r="W3556" t="s">
        <v>7448</v>
      </c>
      <c r="X3556" s="1">
        <v>41721</v>
      </c>
      <c r="Y3556" t="s">
        <v>5038</v>
      </c>
      <c r="Z3556" t="s">
        <v>22</v>
      </c>
      <c r="AA3556" t="s">
        <v>264</v>
      </c>
      <c r="AB3556" t="s">
        <v>265</v>
      </c>
      <c r="AC3556" t="s">
        <v>25</v>
      </c>
      <c r="AD3556" t="s">
        <v>26</v>
      </c>
      <c r="AE3556" t="s">
        <v>42</v>
      </c>
      <c r="AF3556" t="s">
        <v>43</v>
      </c>
      <c r="AG3556">
        <v>90036</v>
      </c>
      <c r="AH3556" t="s">
        <v>44</v>
      </c>
      <c r="AI3556" t="s">
        <v>2388</v>
      </c>
      <c r="AJ3556" t="s">
        <v>46</v>
      </c>
      <c r="AK3556" t="s">
        <v>60</v>
      </c>
      <c r="AL3556" t="s">
        <v>2389</v>
      </c>
      <c r="AM3556">
        <v>330.4</v>
      </c>
      <c r="AN3556">
        <v>2</v>
      </c>
      <c r="AO3556">
        <v>0</v>
      </c>
      <c r="AP3556">
        <v>85.903999999999996</v>
      </c>
      <c r="AQ3556">
        <f>YEAR(Table1[[#This Row],[Order Date]])</f>
        <v>2014</v>
      </c>
      <c r="AR3556" t="str">
        <f>TEXT(Table1[[#This Row],[Order Date]],"mmmm")</f>
        <v>March</v>
      </c>
      <c r="AS3556" t="str">
        <f>"Q"&amp;ROUNDUP(MONTH(Table1[[#This Row],[Order Date]])/3,0)</f>
        <v>Q1</v>
      </c>
      <c r="AT3556">
        <f>IF(Table1[[#This Row],[Sales]]=0,0,Table1[[#This Row],[Profit]]/Table1[[#This Row],[Sales]])</f>
        <v>0.26</v>
      </c>
    </row>
    <row r="3557" spans="22:46" x14ac:dyDescent="0.3">
      <c r="V3557">
        <v>3556</v>
      </c>
      <c r="W3557" t="s">
        <v>7448</v>
      </c>
      <c r="X3557" s="1">
        <v>41721</v>
      </c>
      <c r="Y3557" t="s">
        <v>5038</v>
      </c>
      <c r="Z3557" t="s">
        <v>22</v>
      </c>
      <c r="AA3557" t="s">
        <v>264</v>
      </c>
      <c r="AB3557" t="s">
        <v>265</v>
      </c>
      <c r="AC3557" t="s">
        <v>25</v>
      </c>
      <c r="AD3557" t="s">
        <v>26</v>
      </c>
      <c r="AE3557" t="s">
        <v>42</v>
      </c>
      <c r="AF3557" t="s">
        <v>43</v>
      </c>
      <c r="AG3557">
        <v>90036</v>
      </c>
      <c r="AH3557" t="s">
        <v>44</v>
      </c>
      <c r="AI3557" t="s">
        <v>7449</v>
      </c>
      <c r="AJ3557" t="s">
        <v>73</v>
      </c>
      <c r="AK3557" t="s">
        <v>74</v>
      </c>
      <c r="AL3557" t="s">
        <v>7450</v>
      </c>
      <c r="AM3557">
        <v>604.75199999999995</v>
      </c>
      <c r="AN3557">
        <v>6</v>
      </c>
      <c r="AO3557">
        <v>0.2</v>
      </c>
      <c r="AP3557">
        <v>37.796999999999997</v>
      </c>
      <c r="AQ3557">
        <f>YEAR(Table1[[#This Row],[Order Date]])</f>
        <v>2014</v>
      </c>
      <c r="AR3557" t="str">
        <f>TEXT(Table1[[#This Row],[Order Date]],"mmmm")</f>
        <v>March</v>
      </c>
      <c r="AS3557" t="str">
        <f>"Q"&amp;ROUNDUP(MONTH(Table1[[#This Row],[Order Date]])/3,0)</f>
        <v>Q1</v>
      </c>
      <c r="AT3557">
        <f>IF(Table1[[#This Row],[Sales]]=0,0,Table1[[#This Row],[Profit]]/Table1[[#This Row],[Sales]])</f>
        <v>6.25E-2</v>
      </c>
    </row>
    <row r="3558" spans="22:46" x14ac:dyDescent="0.3">
      <c r="V3558">
        <v>3557</v>
      </c>
      <c r="W3558" t="s">
        <v>7451</v>
      </c>
      <c r="X3558" s="1">
        <v>43070</v>
      </c>
      <c r="Y3558" s="1">
        <v>42867</v>
      </c>
      <c r="Z3558" t="s">
        <v>51</v>
      </c>
      <c r="AA3558" t="s">
        <v>1394</v>
      </c>
      <c r="AB3558" t="s">
        <v>1395</v>
      </c>
      <c r="AC3558" t="s">
        <v>25</v>
      </c>
      <c r="AD3558" t="s">
        <v>26</v>
      </c>
      <c r="AE3558" t="s">
        <v>42</v>
      </c>
      <c r="AF3558" t="s">
        <v>43</v>
      </c>
      <c r="AG3558">
        <v>90008</v>
      </c>
      <c r="AH3558" t="s">
        <v>44</v>
      </c>
      <c r="AI3558" t="s">
        <v>3672</v>
      </c>
      <c r="AJ3558" t="s">
        <v>46</v>
      </c>
      <c r="AK3558" t="s">
        <v>94</v>
      </c>
      <c r="AL3558" t="s">
        <v>3673</v>
      </c>
      <c r="AM3558">
        <v>45.36</v>
      </c>
      <c r="AN3558">
        <v>7</v>
      </c>
      <c r="AO3558">
        <v>0</v>
      </c>
      <c r="AP3558">
        <v>21.7728</v>
      </c>
      <c r="AQ3558">
        <f>YEAR(Table1[[#This Row],[Order Date]])</f>
        <v>2017</v>
      </c>
      <c r="AR3558" t="str">
        <f>TEXT(Table1[[#This Row],[Order Date]],"mmmm")</f>
        <v>December</v>
      </c>
      <c r="AS3558" t="str">
        <f>"Q"&amp;ROUNDUP(MONTH(Table1[[#This Row],[Order Date]])/3,0)</f>
        <v>Q4</v>
      </c>
      <c r="AT3558">
        <f>IF(Table1[[#This Row],[Sales]]=0,0,Table1[[#This Row],[Profit]]/Table1[[#This Row],[Sales]])</f>
        <v>0.48</v>
      </c>
    </row>
    <row r="3559" spans="22:46" x14ac:dyDescent="0.3">
      <c r="V3559">
        <v>3558</v>
      </c>
      <c r="W3559" t="s">
        <v>7451</v>
      </c>
      <c r="X3559" s="1">
        <v>43070</v>
      </c>
      <c r="Y3559" s="1">
        <v>42867</v>
      </c>
      <c r="Z3559" t="s">
        <v>51</v>
      </c>
      <c r="AA3559" t="s">
        <v>1394</v>
      </c>
      <c r="AB3559" t="s">
        <v>1395</v>
      </c>
      <c r="AC3559" t="s">
        <v>25</v>
      </c>
      <c r="AD3559" t="s">
        <v>26</v>
      </c>
      <c r="AE3559" t="s">
        <v>42</v>
      </c>
      <c r="AF3559" t="s">
        <v>43</v>
      </c>
      <c r="AG3559">
        <v>90008</v>
      </c>
      <c r="AH3559" t="s">
        <v>44</v>
      </c>
      <c r="AI3559" t="s">
        <v>3776</v>
      </c>
      <c r="AJ3559" t="s">
        <v>46</v>
      </c>
      <c r="AK3559" t="s">
        <v>77</v>
      </c>
      <c r="AL3559" t="s">
        <v>3777</v>
      </c>
      <c r="AM3559">
        <v>10.128</v>
      </c>
      <c r="AN3559">
        <v>2</v>
      </c>
      <c r="AO3559">
        <v>0.2</v>
      </c>
      <c r="AP3559">
        <v>3.6714000000000002</v>
      </c>
      <c r="AQ3559">
        <f>YEAR(Table1[[#This Row],[Order Date]])</f>
        <v>2017</v>
      </c>
      <c r="AR3559" t="str">
        <f>TEXT(Table1[[#This Row],[Order Date]],"mmmm")</f>
        <v>December</v>
      </c>
      <c r="AS3559" t="str">
        <f>"Q"&amp;ROUNDUP(MONTH(Table1[[#This Row],[Order Date]])/3,0)</f>
        <v>Q4</v>
      </c>
      <c r="AT3559">
        <f>IF(Table1[[#This Row],[Sales]]=0,0,Table1[[#This Row],[Profit]]/Table1[[#This Row],[Sales]])</f>
        <v>0.36250000000000004</v>
      </c>
    </row>
    <row r="3560" spans="22:46" x14ac:dyDescent="0.3">
      <c r="V3560">
        <v>3559</v>
      </c>
      <c r="W3560" t="s">
        <v>7452</v>
      </c>
      <c r="X3560" s="1">
        <v>43046</v>
      </c>
      <c r="Y3560" s="1">
        <v>43080</v>
      </c>
      <c r="Z3560" t="s">
        <v>51</v>
      </c>
      <c r="AA3560" t="s">
        <v>7235</v>
      </c>
      <c r="AB3560" t="s">
        <v>7236</v>
      </c>
      <c r="AC3560" t="s">
        <v>25</v>
      </c>
      <c r="AD3560" t="s">
        <v>26</v>
      </c>
      <c r="AE3560" t="s">
        <v>136</v>
      </c>
      <c r="AF3560" t="s">
        <v>43</v>
      </c>
      <c r="AG3560">
        <v>94122</v>
      </c>
      <c r="AH3560" t="s">
        <v>44</v>
      </c>
      <c r="AI3560" t="s">
        <v>5835</v>
      </c>
      <c r="AJ3560" t="s">
        <v>46</v>
      </c>
      <c r="AK3560" t="s">
        <v>77</v>
      </c>
      <c r="AL3560" t="s">
        <v>5836</v>
      </c>
      <c r="AM3560">
        <v>21.792000000000002</v>
      </c>
      <c r="AN3560">
        <v>4</v>
      </c>
      <c r="AO3560">
        <v>0.2</v>
      </c>
      <c r="AP3560">
        <v>7.6272000000000002</v>
      </c>
      <c r="AQ3560">
        <f>YEAR(Table1[[#This Row],[Order Date]])</f>
        <v>2017</v>
      </c>
      <c r="AR3560" t="str">
        <f>TEXT(Table1[[#This Row],[Order Date]],"mmmm")</f>
        <v>November</v>
      </c>
      <c r="AS3560" t="str">
        <f>"Q"&amp;ROUNDUP(MONTH(Table1[[#This Row],[Order Date]])/3,0)</f>
        <v>Q4</v>
      </c>
      <c r="AT3560">
        <f>IF(Table1[[#This Row],[Sales]]=0,0,Table1[[#This Row],[Profit]]/Table1[[#This Row],[Sales]])</f>
        <v>0.35</v>
      </c>
    </row>
    <row r="3561" spans="22:46" x14ac:dyDescent="0.3">
      <c r="V3561">
        <v>3560</v>
      </c>
      <c r="W3561" t="s">
        <v>7452</v>
      </c>
      <c r="X3561" s="1">
        <v>43046</v>
      </c>
      <c r="Y3561" s="1">
        <v>43080</v>
      </c>
      <c r="Z3561" t="s">
        <v>51</v>
      </c>
      <c r="AA3561" t="s">
        <v>7235</v>
      </c>
      <c r="AB3561" t="s">
        <v>7236</v>
      </c>
      <c r="AC3561" t="s">
        <v>25</v>
      </c>
      <c r="AD3561" t="s">
        <v>26</v>
      </c>
      <c r="AE3561" t="s">
        <v>136</v>
      </c>
      <c r="AF3561" t="s">
        <v>43</v>
      </c>
      <c r="AG3561">
        <v>94122</v>
      </c>
      <c r="AH3561" t="s">
        <v>44</v>
      </c>
      <c r="AI3561" t="s">
        <v>4362</v>
      </c>
      <c r="AJ3561" t="s">
        <v>73</v>
      </c>
      <c r="AK3561" t="s">
        <v>176</v>
      </c>
      <c r="AL3561" t="s">
        <v>4363</v>
      </c>
      <c r="AM3561">
        <v>439.8</v>
      </c>
      <c r="AN3561">
        <v>4</v>
      </c>
      <c r="AO3561">
        <v>0</v>
      </c>
      <c r="AP3561">
        <v>145.13399999999999</v>
      </c>
      <c r="AQ3561">
        <f>YEAR(Table1[[#This Row],[Order Date]])</f>
        <v>2017</v>
      </c>
      <c r="AR3561" t="str">
        <f>TEXT(Table1[[#This Row],[Order Date]],"mmmm")</f>
        <v>November</v>
      </c>
      <c r="AS3561" t="str">
        <f>"Q"&amp;ROUNDUP(MONTH(Table1[[#This Row],[Order Date]])/3,0)</f>
        <v>Q4</v>
      </c>
      <c r="AT3561">
        <f>IF(Table1[[#This Row],[Sales]]=0,0,Table1[[#This Row],[Profit]]/Table1[[#This Row],[Sales]])</f>
        <v>0.32999999999999996</v>
      </c>
    </row>
    <row r="3562" spans="22:46" x14ac:dyDescent="0.3">
      <c r="V3562">
        <v>3561</v>
      </c>
      <c r="W3562" t="s">
        <v>7453</v>
      </c>
      <c r="X3562" s="1">
        <v>42982</v>
      </c>
      <c r="Y3562" s="1">
        <v>42987</v>
      </c>
      <c r="Z3562" t="s">
        <v>22</v>
      </c>
      <c r="AA3562" t="s">
        <v>1921</v>
      </c>
      <c r="AB3562" t="s">
        <v>1922</v>
      </c>
      <c r="AC3562" t="s">
        <v>25</v>
      </c>
      <c r="AD3562" t="s">
        <v>26</v>
      </c>
      <c r="AE3562" t="s">
        <v>907</v>
      </c>
      <c r="AF3562" t="s">
        <v>564</v>
      </c>
      <c r="AG3562">
        <v>44312</v>
      </c>
      <c r="AH3562" t="s">
        <v>160</v>
      </c>
      <c r="AI3562" t="s">
        <v>2985</v>
      </c>
      <c r="AJ3562" t="s">
        <v>46</v>
      </c>
      <c r="AK3562" t="s">
        <v>70</v>
      </c>
      <c r="AL3562" t="s">
        <v>2986</v>
      </c>
      <c r="AM3562">
        <v>8.2560000000000002</v>
      </c>
      <c r="AN3562">
        <v>4</v>
      </c>
      <c r="AO3562">
        <v>0.2</v>
      </c>
      <c r="AP3562">
        <v>0.61919999999999997</v>
      </c>
      <c r="AQ3562">
        <f>YEAR(Table1[[#This Row],[Order Date]])</f>
        <v>2017</v>
      </c>
      <c r="AR3562" t="str">
        <f>TEXT(Table1[[#This Row],[Order Date]],"mmmm")</f>
        <v>September</v>
      </c>
      <c r="AS3562" t="str">
        <f>"Q"&amp;ROUNDUP(MONTH(Table1[[#This Row],[Order Date]])/3,0)</f>
        <v>Q3</v>
      </c>
      <c r="AT3562">
        <f>IF(Table1[[#This Row],[Sales]]=0,0,Table1[[#This Row],[Profit]]/Table1[[#This Row],[Sales]])</f>
        <v>7.4999999999999997E-2</v>
      </c>
    </row>
    <row r="3563" spans="22:46" x14ac:dyDescent="0.3">
      <c r="V3563">
        <v>3562</v>
      </c>
      <c r="W3563" t="s">
        <v>7453</v>
      </c>
      <c r="X3563" s="1">
        <v>42982</v>
      </c>
      <c r="Y3563" s="1">
        <v>42987</v>
      </c>
      <c r="Z3563" t="s">
        <v>22</v>
      </c>
      <c r="AA3563" t="s">
        <v>1921</v>
      </c>
      <c r="AB3563" t="s">
        <v>1922</v>
      </c>
      <c r="AC3563" t="s">
        <v>25</v>
      </c>
      <c r="AD3563" t="s">
        <v>26</v>
      </c>
      <c r="AE3563" t="s">
        <v>907</v>
      </c>
      <c r="AF3563" t="s">
        <v>564</v>
      </c>
      <c r="AG3563">
        <v>44312</v>
      </c>
      <c r="AH3563" t="s">
        <v>160</v>
      </c>
      <c r="AI3563" t="s">
        <v>3643</v>
      </c>
      <c r="AJ3563" t="s">
        <v>46</v>
      </c>
      <c r="AK3563" t="s">
        <v>77</v>
      </c>
      <c r="AL3563" t="s">
        <v>3644</v>
      </c>
      <c r="AM3563">
        <v>25.56</v>
      </c>
      <c r="AN3563">
        <v>5</v>
      </c>
      <c r="AO3563">
        <v>0.7</v>
      </c>
      <c r="AP3563">
        <v>-20.448</v>
      </c>
      <c r="AQ3563">
        <f>YEAR(Table1[[#This Row],[Order Date]])</f>
        <v>2017</v>
      </c>
      <c r="AR3563" t="str">
        <f>TEXT(Table1[[#This Row],[Order Date]],"mmmm")</f>
        <v>September</v>
      </c>
      <c r="AS3563" t="str">
        <f>"Q"&amp;ROUNDUP(MONTH(Table1[[#This Row],[Order Date]])/3,0)</f>
        <v>Q3</v>
      </c>
      <c r="AT3563">
        <f>IF(Table1[[#This Row],[Sales]]=0,0,Table1[[#This Row],[Profit]]/Table1[[#This Row],[Sales]])</f>
        <v>-0.8</v>
      </c>
    </row>
    <row r="3564" spans="22:46" x14ac:dyDescent="0.3">
      <c r="V3564">
        <v>3563</v>
      </c>
      <c r="W3564" t="s">
        <v>7453</v>
      </c>
      <c r="X3564" s="1">
        <v>42982</v>
      </c>
      <c r="Y3564" s="1">
        <v>42987</v>
      </c>
      <c r="Z3564" t="s">
        <v>22</v>
      </c>
      <c r="AA3564" t="s">
        <v>1921</v>
      </c>
      <c r="AB3564" t="s">
        <v>1922</v>
      </c>
      <c r="AC3564" t="s">
        <v>25</v>
      </c>
      <c r="AD3564" t="s">
        <v>26</v>
      </c>
      <c r="AE3564" t="s">
        <v>907</v>
      </c>
      <c r="AF3564" t="s">
        <v>564</v>
      </c>
      <c r="AG3564">
        <v>44312</v>
      </c>
      <c r="AH3564" t="s">
        <v>160</v>
      </c>
      <c r="AI3564" t="s">
        <v>173</v>
      </c>
      <c r="AJ3564" t="s">
        <v>46</v>
      </c>
      <c r="AK3564" t="s">
        <v>77</v>
      </c>
      <c r="AL3564" t="s">
        <v>174</v>
      </c>
      <c r="AM3564">
        <v>4.3680000000000003</v>
      </c>
      <c r="AN3564">
        <v>2</v>
      </c>
      <c r="AO3564">
        <v>0.7</v>
      </c>
      <c r="AP3564">
        <v>-3.0575999999999999</v>
      </c>
      <c r="AQ3564">
        <f>YEAR(Table1[[#This Row],[Order Date]])</f>
        <v>2017</v>
      </c>
      <c r="AR3564" t="str">
        <f>TEXT(Table1[[#This Row],[Order Date]],"mmmm")</f>
        <v>September</v>
      </c>
      <c r="AS3564" t="str">
        <f>"Q"&amp;ROUNDUP(MONTH(Table1[[#This Row],[Order Date]])/3,0)</f>
        <v>Q3</v>
      </c>
      <c r="AT3564">
        <f>IF(Table1[[#This Row],[Sales]]=0,0,Table1[[#This Row],[Profit]]/Table1[[#This Row],[Sales]])</f>
        <v>-0.7</v>
      </c>
    </row>
    <row r="3565" spans="22:46" x14ac:dyDescent="0.3">
      <c r="V3565">
        <v>3564</v>
      </c>
      <c r="W3565" t="s">
        <v>7453</v>
      </c>
      <c r="X3565" s="1">
        <v>42982</v>
      </c>
      <c r="Y3565" s="1">
        <v>42987</v>
      </c>
      <c r="Z3565" t="s">
        <v>22</v>
      </c>
      <c r="AA3565" t="s">
        <v>1921</v>
      </c>
      <c r="AB3565" t="s">
        <v>1922</v>
      </c>
      <c r="AC3565" t="s">
        <v>25</v>
      </c>
      <c r="AD3565" t="s">
        <v>26</v>
      </c>
      <c r="AE3565" t="s">
        <v>907</v>
      </c>
      <c r="AF3565" t="s">
        <v>564</v>
      </c>
      <c r="AG3565">
        <v>44312</v>
      </c>
      <c r="AH3565" t="s">
        <v>160</v>
      </c>
      <c r="AI3565" t="s">
        <v>7454</v>
      </c>
      <c r="AJ3565" t="s">
        <v>46</v>
      </c>
      <c r="AK3565" t="s">
        <v>94</v>
      </c>
      <c r="AL3565" t="s">
        <v>7455</v>
      </c>
      <c r="AM3565">
        <v>11.52</v>
      </c>
      <c r="AN3565">
        <v>4</v>
      </c>
      <c r="AO3565">
        <v>0.2</v>
      </c>
      <c r="AP3565">
        <v>3.7440000000000002</v>
      </c>
      <c r="AQ3565">
        <f>YEAR(Table1[[#This Row],[Order Date]])</f>
        <v>2017</v>
      </c>
      <c r="AR3565" t="str">
        <f>TEXT(Table1[[#This Row],[Order Date]],"mmmm")</f>
        <v>September</v>
      </c>
      <c r="AS3565" t="str">
        <f>"Q"&amp;ROUNDUP(MONTH(Table1[[#This Row],[Order Date]])/3,0)</f>
        <v>Q3</v>
      </c>
      <c r="AT3565">
        <f>IF(Table1[[#This Row],[Sales]]=0,0,Table1[[#This Row],[Profit]]/Table1[[#This Row],[Sales]])</f>
        <v>0.32500000000000001</v>
      </c>
    </row>
    <row r="3566" spans="22:46" x14ac:dyDescent="0.3">
      <c r="V3566">
        <v>3565</v>
      </c>
      <c r="W3566" t="s">
        <v>7456</v>
      </c>
      <c r="X3566" s="1">
        <v>42554</v>
      </c>
      <c r="Y3566" s="1">
        <v>42528</v>
      </c>
      <c r="Z3566" t="s">
        <v>207</v>
      </c>
      <c r="AA3566" t="s">
        <v>1462</v>
      </c>
      <c r="AB3566" t="s">
        <v>1463</v>
      </c>
      <c r="AC3566" t="s">
        <v>25</v>
      </c>
      <c r="AD3566" t="s">
        <v>26</v>
      </c>
      <c r="AE3566" t="s">
        <v>42</v>
      </c>
      <c r="AF3566" t="s">
        <v>43</v>
      </c>
      <c r="AG3566">
        <v>90049</v>
      </c>
      <c r="AH3566" t="s">
        <v>44</v>
      </c>
      <c r="AI3566" t="s">
        <v>7457</v>
      </c>
      <c r="AJ3566" t="s">
        <v>46</v>
      </c>
      <c r="AK3566" t="s">
        <v>94</v>
      </c>
      <c r="AL3566" t="s">
        <v>7458</v>
      </c>
      <c r="AM3566">
        <v>12.96</v>
      </c>
      <c r="AN3566">
        <v>2</v>
      </c>
      <c r="AO3566">
        <v>0</v>
      </c>
      <c r="AP3566">
        <v>6.2207999999999997</v>
      </c>
      <c r="AQ3566">
        <f>YEAR(Table1[[#This Row],[Order Date]])</f>
        <v>2016</v>
      </c>
      <c r="AR3566" t="str">
        <f>TEXT(Table1[[#This Row],[Order Date]],"mmmm")</f>
        <v>July</v>
      </c>
      <c r="AS3566" t="str">
        <f>"Q"&amp;ROUNDUP(MONTH(Table1[[#This Row],[Order Date]])/3,0)</f>
        <v>Q3</v>
      </c>
      <c r="AT3566">
        <f>IF(Table1[[#This Row],[Sales]]=0,0,Table1[[#This Row],[Profit]]/Table1[[#This Row],[Sales]])</f>
        <v>0.47999999999999993</v>
      </c>
    </row>
    <row r="3567" spans="22:46" x14ac:dyDescent="0.3">
      <c r="V3567">
        <v>3566</v>
      </c>
      <c r="W3567" t="s">
        <v>7456</v>
      </c>
      <c r="X3567" s="1">
        <v>42554</v>
      </c>
      <c r="Y3567" s="1">
        <v>42528</v>
      </c>
      <c r="Z3567" t="s">
        <v>207</v>
      </c>
      <c r="AA3567" t="s">
        <v>1462</v>
      </c>
      <c r="AB3567" t="s">
        <v>1463</v>
      </c>
      <c r="AC3567" t="s">
        <v>25</v>
      </c>
      <c r="AD3567" t="s">
        <v>26</v>
      </c>
      <c r="AE3567" t="s">
        <v>42</v>
      </c>
      <c r="AF3567" t="s">
        <v>43</v>
      </c>
      <c r="AG3567">
        <v>90049</v>
      </c>
      <c r="AH3567" t="s">
        <v>44</v>
      </c>
      <c r="AI3567" t="s">
        <v>4830</v>
      </c>
      <c r="AJ3567" t="s">
        <v>46</v>
      </c>
      <c r="AK3567" t="s">
        <v>303</v>
      </c>
      <c r="AL3567" t="s">
        <v>4831</v>
      </c>
      <c r="AM3567">
        <v>3.96</v>
      </c>
      <c r="AN3567">
        <v>2</v>
      </c>
      <c r="AO3567">
        <v>0</v>
      </c>
      <c r="AP3567">
        <v>7.9200000000000007E-2</v>
      </c>
      <c r="AQ3567">
        <f>YEAR(Table1[[#This Row],[Order Date]])</f>
        <v>2016</v>
      </c>
      <c r="AR3567" t="str">
        <f>TEXT(Table1[[#This Row],[Order Date]],"mmmm")</f>
        <v>July</v>
      </c>
      <c r="AS3567" t="str">
        <f>"Q"&amp;ROUNDUP(MONTH(Table1[[#This Row],[Order Date]])/3,0)</f>
        <v>Q3</v>
      </c>
      <c r="AT3567">
        <f>IF(Table1[[#This Row],[Sales]]=0,0,Table1[[#This Row],[Profit]]/Table1[[#This Row],[Sales]])</f>
        <v>0.02</v>
      </c>
    </row>
    <row r="3568" spans="22:46" x14ac:dyDescent="0.3">
      <c r="V3568">
        <v>3567</v>
      </c>
      <c r="W3568" t="s">
        <v>7459</v>
      </c>
      <c r="X3568" s="1">
        <v>42985</v>
      </c>
      <c r="Y3568" t="s">
        <v>369</v>
      </c>
      <c r="Z3568" t="s">
        <v>51</v>
      </c>
      <c r="AA3568" t="s">
        <v>3495</v>
      </c>
      <c r="AB3568" t="s">
        <v>3496</v>
      </c>
      <c r="AC3568" t="s">
        <v>108</v>
      </c>
      <c r="AD3568" t="s">
        <v>26</v>
      </c>
      <c r="AE3568" t="s">
        <v>671</v>
      </c>
      <c r="AF3568" t="s">
        <v>672</v>
      </c>
      <c r="AG3568">
        <v>64055</v>
      </c>
      <c r="AH3568" t="s">
        <v>111</v>
      </c>
      <c r="AI3568" t="s">
        <v>582</v>
      </c>
      <c r="AJ3568" t="s">
        <v>46</v>
      </c>
      <c r="AK3568" t="s">
        <v>77</v>
      </c>
      <c r="AL3568" t="s">
        <v>583</v>
      </c>
      <c r="AM3568">
        <v>1577.94</v>
      </c>
      <c r="AN3568">
        <v>3</v>
      </c>
      <c r="AO3568">
        <v>0</v>
      </c>
      <c r="AP3568">
        <v>757.41120000000001</v>
      </c>
      <c r="AQ3568">
        <f>YEAR(Table1[[#This Row],[Order Date]])</f>
        <v>2017</v>
      </c>
      <c r="AR3568" t="str">
        <f>TEXT(Table1[[#This Row],[Order Date]],"mmmm")</f>
        <v>September</v>
      </c>
      <c r="AS3568" t="str">
        <f>"Q"&amp;ROUNDUP(MONTH(Table1[[#This Row],[Order Date]])/3,0)</f>
        <v>Q3</v>
      </c>
      <c r="AT3568">
        <f>IF(Table1[[#This Row],[Sales]]=0,0,Table1[[#This Row],[Profit]]/Table1[[#This Row],[Sales]])</f>
        <v>0.48</v>
      </c>
    </row>
    <row r="3569" spans="22:46" x14ac:dyDescent="0.3">
      <c r="V3569">
        <v>3568</v>
      </c>
      <c r="W3569" t="s">
        <v>7460</v>
      </c>
      <c r="X3569" s="1">
        <v>42622</v>
      </c>
      <c r="Y3569" t="s">
        <v>1269</v>
      </c>
      <c r="Z3569" t="s">
        <v>22</v>
      </c>
      <c r="AA3569" t="s">
        <v>6248</v>
      </c>
      <c r="AB3569" t="s">
        <v>6249</v>
      </c>
      <c r="AC3569" t="s">
        <v>108</v>
      </c>
      <c r="AD3569" t="s">
        <v>26</v>
      </c>
      <c r="AE3569" t="s">
        <v>923</v>
      </c>
      <c r="AF3569" t="s">
        <v>110</v>
      </c>
      <c r="AG3569">
        <v>75220</v>
      </c>
      <c r="AH3569" t="s">
        <v>111</v>
      </c>
      <c r="AI3569" t="s">
        <v>6707</v>
      </c>
      <c r="AJ3569" t="s">
        <v>31</v>
      </c>
      <c r="AK3569" t="s">
        <v>67</v>
      </c>
      <c r="AL3569" t="s">
        <v>6708</v>
      </c>
      <c r="AM3569">
        <v>15.007999999999999</v>
      </c>
      <c r="AN3569">
        <v>4</v>
      </c>
      <c r="AO3569">
        <v>0.6</v>
      </c>
      <c r="AP3569">
        <v>-12.006399999999999</v>
      </c>
      <c r="AQ3569">
        <f>YEAR(Table1[[#This Row],[Order Date]])</f>
        <v>2016</v>
      </c>
      <c r="AR3569" t="str">
        <f>TEXT(Table1[[#This Row],[Order Date]],"mmmm")</f>
        <v>September</v>
      </c>
      <c r="AS3569" t="str">
        <f>"Q"&amp;ROUNDUP(MONTH(Table1[[#This Row],[Order Date]])/3,0)</f>
        <v>Q3</v>
      </c>
      <c r="AT3569">
        <f>IF(Table1[[#This Row],[Sales]]=0,0,Table1[[#This Row],[Profit]]/Table1[[#This Row],[Sales]])</f>
        <v>-0.8</v>
      </c>
    </row>
    <row r="3570" spans="22:46" x14ac:dyDescent="0.3">
      <c r="V3570">
        <v>3569</v>
      </c>
      <c r="W3570" t="s">
        <v>7461</v>
      </c>
      <c r="X3570" s="1">
        <v>42919</v>
      </c>
      <c r="Y3570" s="1">
        <v>42801</v>
      </c>
      <c r="Z3570" t="s">
        <v>1450</v>
      </c>
      <c r="AA3570" t="s">
        <v>815</v>
      </c>
      <c r="AB3570" t="s">
        <v>816</v>
      </c>
      <c r="AC3570" t="s">
        <v>108</v>
      </c>
      <c r="AD3570" t="s">
        <v>26</v>
      </c>
      <c r="AE3570" t="s">
        <v>99</v>
      </c>
      <c r="AF3570" t="s">
        <v>100</v>
      </c>
      <c r="AG3570">
        <v>98105</v>
      </c>
      <c r="AH3570" t="s">
        <v>44</v>
      </c>
      <c r="AI3570" t="s">
        <v>1146</v>
      </c>
      <c r="AJ3570" t="s">
        <v>73</v>
      </c>
      <c r="AK3570" t="s">
        <v>176</v>
      </c>
      <c r="AL3570" t="s">
        <v>1147</v>
      </c>
      <c r="AM3570">
        <v>59.98</v>
      </c>
      <c r="AN3570">
        <v>2</v>
      </c>
      <c r="AO3570">
        <v>0</v>
      </c>
      <c r="AP3570">
        <v>26.391200000000001</v>
      </c>
      <c r="AQ3570">
        <f>YEAR(Table1[[#This Row],[Order Date]])</f>
        <v>2017</v>
      </c>
      <c r="AR3570" t="str">
        <f>TEXT(Table1[[#This Row],[Order Date]],"mmmm")</f>
        <v>July</v>
      </c>
      <c r="AS3570" t="str">
        <f>"Q"&amp;ROUNDUP(MONTH(Table1[[#This Row],[Order Date]])/3,0)</f>
        <v>Q3</v>
      </c>
      <c r="AT3570">
        <f>IF(Table1[[#This Row],[Sales]]=0,0,Table1[[#This Row],[Profit]]/Table1[[#This Row],[Sales]])</f>
        <v>0.44000000000000006</v>
      </c>
    </row>
    <row r="3571" spans="22:46" x14ac:dyDescent="0.3">
      <c r="V3571">
        <v>3570</v>
      </c>
      <c r="W3571" t="s">
        <v>7461</v>
      </c>
      <c r="X3571" s="1">
        <v>42919</v>
      </c>
      <c r="Y3571" s="1">
        <v>42801</v>
      </c>
      <c r="Z3571" t="s">
        <v>1450</v>
      </c>
      <c r="AA3571" t="s">
        <v>815</v>
      </c>
      <c r="AB3571" t="s">
        <v>816</v>
      </c>
      <c r="AC3571" t="s">
        <v>108</v>
      </c>
      <c r="AD3571" t="s">
        <v>26</v>
      </c>
      <c r="AE3571" t="s">
        <v>99</v>
      </c>
      <c r="AF3571" t="s">
        <v>100</v>
      </c>
      <c r="AG3571">
        <v>98105</v>
      </c>
      <c r="AH3571" t="s">
        <v>44</v>
      </c>
      <c r="AI3571" t="s">
        <v>985</v>
      </c>
      <c r="AJ3571" t="s">
        <v>73</v>
      </c>
      <c r="AK3571" t="s">
        <v>768</v>
      </c>
      <c r="AL3571" t="s">
        <v>7462</v>
      </c>
      <c r="AM3571">
        <v>2395.1999999999998</v>
      </c>
      <c r="AN3571">
        <v>6</v>
      </c>
      <c r="AO3571">
        <v>0.2</v>
      </c>
      <c r="AP3571">
        <v>209.58</v>
      </c>
      <c r="AQ3571">
        <f>YEAR(Table1[[#This Row],[Order Date]])</f>
        <v>2017</v>
      </c>
      <c r="AR3571" t="str">
        <f>TEXT(Table1[[#This Row],[Order Date]],"mmmm")</f>
        <v>July</v>
      </c>
      <c r="AS3571" t="str">
        <f>"Q"&amp;ROUNDUP(MONTH(Table1[[#This Row],[Order Date]])/3,0)</f>
        <v>Q3</v>
      </c>
      <c r="AT3571">
        <f>IF(Table1[[#This Row],[Sales]]=0,0,Table1[[#This Row],[Profit]]/Table1[[#This Row],[Sales]])</f>
        <v>8.7500000000000008E-2</v>
      </c>
    </row>
    <row r="3572" spans="22:46" x14ac:dyDescent="0.3">
      <c r="V3572">
        <v>3571</v>
      </c>
      <c r="W3572" t="s">
        <v>7461</v>
      </c>
      <c r="X3572" s="1">
        <v>42919</v>
      </c>
      <c r="Y3572" s="1">
        <v>42801</v>
      </c>
      <c r="Z3572" t="s">
        <v>1450</v>
      </c>
      <c r="AA3572" t="s">
        <v>815</v>
      </c>
      <c r="AB3572" t="s">
        <v>816</v>
      </c>
      <c r="AC3572" t="s">
        <v>108</v>
      </c>
      <c r="AD3572" t="s">
        <v>26</v>
      </c>
      <c r="AE3572" t="s">
        <v>99</v>
      </c>
      <c r="AF3572" t="s">
        <v>100</v>
      </c>
      <c r="AG3572">
        <v>98105</v>
      </c>
      <c r="AH3572" t="s">
        <v>44</v>
      </c>
      <c r="AI3572" t="s">
        <v>3059</v>
      </c>
      <c r="AJ3572" t="s">
        <v>73</v>
      </c>
      <c r="AK3572" t="s">
        <v>176</v>
      </c>
      <c r="AL3572" t="s">
        <v>4796</v>
      </c>
      <c r="AM3572">
        <v>1687.8</v>
      </c>
      <c r="AN3572">
        <v>4</v>
      </c>
      <c r="AO3572">
        <v>0</v>
      </c>
      <c r="AP3572">
        <v>742.63199999999995</v>
      </c>
      <c r="AQ3572">
        <f>YEAR(Table1[[#This Row],[Order Date]])</f>
        <v>2017</v>
      </c>
      <c r="AR3572" t="str">
        <f>TEXT(Table1[[#This Row],[Order Date]],"mmmm")</f>
        <v>July</v>
      </c>
      <c r="AS3572" t="str">
        <f>"Q"&amp;ROUNDUP(MONTH(Table1[[#This Row],[Order Date]])/3,0)</f>
        <v>Q3</v>
      </c>
      <c r="AT3572">
        <f>IF(Table1[[#This Row],[Sales]]=0,0,Table1[[#This Row],[Profit]]/Table1[[#This Row],[Sales]])</f>
        <v>0.44</v>
      </c>
    </row>
    <row r="3573" spans="22:46" x14ac:dyDescent="0.3">
      <c r="V3573">
        <v>3572</v>
      </c>
      <c r="W3573" t="s">
        <v>7461</v>
      </c>
      <c r="X3573" s="1">
        <v>42919</v>
      </c>
      <c r="Y3573" s="1">
        <v>42801</v>
      </c>
      <c r="Z3573" t="s">
        <v>1450</v>
      </c>
      <c r="AA3573" t="s">
        <v>815</v>
      </c>
      <c r="AB3573" t="s">
        <v>816</v>
      </c>
      <c r="AC3573" t="s">
        <v>108</v>
      </c>
      <c r="AD3573" t="s">
        <v>26</v>
      </c>
      <c r="AE3573" t="s">
        <v>99</v>
      </c>
      <c r="AF3573" t="s">
        <v>100</v>
      </c>
      <c r="AG3573">
        <v>98105</v>
      </c>
      <c r="AH3573" t="s">
        <v>44</v>
      </c>
      <c r="AI3573" t="s">
        <v>1386</v>
      </c>
      <c r="AJ3573" t="s">
        <v>73</v>
      </c>
      <c r="AK3573" t="s">
        <v>74</v>
      </c>
      <c r="AL3573" t="s">
        <v>1387</v>
      </c>
      <c r="AM3573">
        <v>7.992</v>
      </c>
      <c r="AN3573">
        <v>1</v>
      </c>
      <c r="AO3573">
        <v>0.2</v>
      </c>
      <c r="AP3573">
        <v>2.6972999999999998</v>
      </c>
      <c r="AQ3573">
        <f>YEAR(Table1[[#This Row],[Order Date]])</f>
        <v>2017</v>
      </c>
      <c r="AR3573" t="str">
        <f>TEXT(Table1[[#This Row],[Order Date]],"mmmm")</f>
        <v>July</v>
      </c>
      <c r="AS3573" t="str">
        <f>"Q"&amp;ROUNDUP(MONTH(Table1[[#This Row],[Order Date]])/3,0)</f>
        <v>Q3</v>
      </c>
      <c r="AT3573">
        <f>IF(Table1[[#This Row],[Sales]]=0,0,Table1[[#This Row],[Profit]]/Table1[[#This Row],[Sales]])</f>
        <v>0.33749999999999997</v>
      </c>
    </row>
    <row r="3574" spans="22:46" x14ac:dyDescent="0.3">
      <c r="V3574">
        <v>3573</v>
      </c>
      <c r="W3574" t="s">
        <v>7463</v>
      </c>
      <c r="X3574" s="1">
        <v>42915</v>
      </c>
      <c r="Y3574" s="1">
        <v>42832</v>
      </c>
      <c r="Z3574" t="s">
        <v>51</v>
      </c>
      <c r="AA3574" t="s">
        <v>7464</v>
      </c>
      <c r="AB3574" t="s">
        <v>7465</v>
      </c>
      <c r="AC3574" t="s">
        <v>41</v>
      </c>
      <c r="AD3574" t="s">
        <v>26</v>
      </c>
      <c r="AE3574" t="s">
        <v>5617</v>
      </c>
      <c r="AF3574" t="s">
        <v>110</v>
      </c>
      <c r="AG3574">
        <v>75150</v>
      </c>
      <c r="AH3574" t="s">
        <v>111</v>
      </c>
      <c r="AI3574" t="s">
        <v>2844</v>
      </c>
      <c r="AJ3574" t="s">
        <v>46</v>
      </c>
      <c r="AK3574" t="s">
        <v>94</v>
      </c>
      <c r="AL3574" t="s">
        <v>2845</v>
      </c>
      <c r="AM3574">
        <v>5.1840000000000002</v>
      </c>
      <c r="AN3574">
        <v>1</v>
      </c>
      <c r="AO3574">
        <v>0.2</v>
      </c>
      <c r="AP3574">
        <v>1.8144</v>
      </c>
      <c r="AQ3574">
        <f>YEAR(Table1[[#This Row],[Order Date]])</f>
        <v>2017</v>
      </c>
      <c r="AR3574" t="str">
        <f>TEXT(Table1[[#This Row],[Order Date]],"mmmm")</f>
        <v>June</v>
      </c>
      <c r="AS3574" t="str">
        <f>"Q"&amp;ROUNDUP(MONTH(Table1[[#This Row],[Order Date]])/3,0)</f>
        <v>Q2</v>
      </c>
      <c r="AT3574">
        <f>IF(Table1[[#This Row],[Sales]]=0,0,Table1[[#This Row],[Profit]]/Table1[[#This Row],[Sales]])</f>
        <v>0.35</v>
      </c>
    </row>
    <row r="3575" spans="22:46" x14ac:dyDescent="0.3">
      <c r="V3575">
        <v>3574</v>
      </c>
      <c r="W3575" t="s">
        <v>7466</v>
      </c>
      <c r="X3575" s="1">
        <v>42954</v>
      </c>
      <c r="Y3575" s="1">
        <v>43077</v>
      </c>
      <c r="Z3575" t="s">
        <v>51</v>
      </c>
      <c r="AA3575" t="s">
        <v>5008</v>
      </c>
      <c r="AB3575" t="s">
        <v>5009</v>
      </c>
      <c r="AC3575" t="s">
        <v>25</v>
      </c>
      <c r="AD3575" t="s">
        <v>26</v>
      </c>
      <c r="AE3575" t="s">
        <v>1315</v>
      </c>
      <c r="AF3575" t="s">
        <v>301</v>
      </c>
      <c r="AG3575">
        <v>11561</v>
      </c>
      <c r="AH3575" t="s">
        <v>160</v>
      </c>
      <c r="AI3575" t="s">
        <v>1121</v>
      </c>
      <c r="AJ3575" t="s">
        <v>46</v>
      </c>
      <c r="AK3575" t="s">
        <v>70</v>
      </c>
      <c r="AL3575" t="s">
        <v>1122</v>
      </c>
      <c r="AM3575">
        <v>11.68</v>
      </c>
      <c r="AN3575">
        <v>2</v>
      </c>
      <c r="AO3575">
        <v>0</v>
      </c>
      <c r="AP3575">
        <v>5.4896000000000003</v>
      </c>
      <c r="AQ3575">
        <f>YEAR(Table1[[#This Row],[Order Date]])</f>
        <v>2017</v>
      </c>
      <c r="AR3575" t="str">
        <f>TEXT(Table1[[#This Row],[Order Date]],"mmmm")</f>
        <v>August</v>
      </c>
      <c r="AS3575" t="str">
        <f>"Q"&amp;ROUNDUP(MONTH(Table1[[#This Row],[Order Date]])/3,0)</f>
        <v>Q3</v>
      </c>
      <c r="AT3575">
        <f>IF(Table1[[#This Row],[Sales]]=0,0,Table1[[#This Row],[Profit]]/Table1[[#This Row],[Sales]])</f>
        <v>0.47000000000000003</v>
      </c>
    </row>
    <row r="3576" spans="22:46" x14ac:dyDescent="0.3">
      <c r="V3576">
        <v>3575</v>
      </c>
      <c r="W3576" t="s">
        <v>7466</v>
      </c>
      <c r="X3576" s="1">
        <v>42954</v>
      </c>
      <c r="Y3576" s="1">
        <v>43077</v>
      </c>
      <c r="Z3576" t="s">
        <v>51</v>
      </c>
      <c r="AA3576" t="s">
        <v>5008</v>
      </c>
      <c r="AB3576" t="s">
        <v>5009</v>
      </c>
      <c r="AC3576" t="s">
        <v>25</v>
      </c>
      <c r="AD3576" t="s">
        <v>26</v>
      </c>
      <c r="AE3576" t="s">
        <v>1315</v>
      </c>
      <c r="AF3576" t="s">
        <v>301</v>
      </c>
      <c r="AG3576">
        <v>11561</v>
      </c>
      <c r="AH3576" t="s">
        <v>160</v>
      </c>
      <c r="AI3576" t="s">
        <v>7467</v>
      </c>
      <c r="AJ3576" t="s">
        <v>46</v>
      </c>
      <c r="AK3576" t="s">
        <v>70</v>
      </c>
      <c r="AL3576" t="s">
        <v>3437</v>
      </c>
      <c r="AM3576">
        <v>104.8</v>
      </c>
      <c r="AN3576">
        <v>10</v>
      </c>
      <c r="AO3576">
        <v>0</v>
      </c>
      <c r="AP3576">
        <v>26.2</v>
      </c>
      <c r="AQ3576">
        <f>YEAR(Table1[[#This Row],[Order Date]])</f>
        <v>2017</v>
      </c>
      <c r="AR3576" t="str">
        <f>TEXT(Table1[[#This Row],[Order Date]],"mmmm")</f>
        <v>August</v>
      </c>
      <c r="AS3576" t="str">
        <f>"Q"&amp;ROUNDUP(MONTH(Table1[[#This Row],[Order Date]])/3,0)</f>
        <v>Q3</v>
      </c>
      <c r="AT3576">
        <f>IF(Table1[[#This Row],[Sales]]=0,0,Table1[[#This Row],[Profit]]/Table1[[#This Row],[Sales]])</f>
        <v>0.25</v>
      </c>
    </row>
    <row r="3577" spans="22:46" x14ac:dyDescent="0.3">
      <c r="V3577">
        <v>3576</v>
      </c>
      <c r="W3577" t="s">
        <v>7468</v>
      </c>
      <c r="X3577" s="1">
        <v>42082</v>
      </c>
      <c r="Y3577" t="s">
        <v>4735</v>
      </c>
      <c r="Z3577" t="s">
        <v>51</v>
      </c>
      <c r="AA3577" t="s">
        <v>3993</v>
      </c>
      <c r="AB3577" t="s">
        <v>3994</v>
      </c>
      <c r="AC3577" t="s">
        <v>25</v>
      </c>
      <c r="AD3577" t="s">
        <v>26</v>
      </c>
      <c r="AE3577" t="s">
        <v>7469</v>
      </c>
      <c r="AF3577" t="s">
        <v>55</v>
      </c>
      <c r="AG3577">
        <v>33161</v>
      </c>
      <c r="AH3577" t="s">
        <v>29</v>
      </c>
      <c r="AI3577" t="s">
        <v>2941</v>
      </c>
      <c r="AJ3577" t="s">
        <v>46</v>
      </c>
      <c r="AK3577" t="s">
        <v>94</v>
      </c>
      <c r="AL3577" t="s">
        <v>2942</v>
      </c>
      <c r="AM3577">
        <v>14.496</v>
      </c>
      <c r="AN3577">
        <v>3</v>
      </c>
      <c r="AO3577">
        <v>0.2</v>
      </c>
      <c r="AP3577">
        <v>4.8924000000000003</v>
      </c>
      <c r="AQ3577">
        <f>YEAR(Table1[[#This Row],[Order Date]])</f>
        <v>2015</v>
      </c>
      <c r="AR3577" t="str">
        <f>TEXT(Table1[[#This Row],[Order Date]],"mmmm")</f>
        <v>March</v>
      </c>
      <c r="AS3577" t="str">
        <f>"Q"&amp;ROUNDUP(MONTH(Table1[[#This Row],[Order Date]])/3,0)</f>
        <v>Q1</v>
      </c>
      <c r="AT3577">
        <f>IF(Table1[[#This Row],[Sales]]=0,0,Table1[[#This Row],[Profit]]/Table1[[#This Row],[Sales]])</f>
        <v>0.33750000000000002</v>
      </c>
    </row>
    <row r="3578" spans="22:46" x14ac:dyDescent="0.3">
      <c r="V3578">
        <v>3577</v>
      </c>
      <c r="W3578" t="s">
        <v>7470</v>
      </c>
      <c r="X3578" s="1">
        <v>42528</v>
      </c>
      <c r="Y3578" s="1">
        <v>42680</v>
      </c>
      <c r="Z3578" t="s">
        <v>51</v>
      </c>
      <c r="AA3578" t="s">
        <v>850</v>
      </c>
      <c r="AB3578" t="s">
        <v>851</v>
      </c>
      <c r="AC3578" t="s">
        <v>108</v>
      </c>
      <c r="AD3578" t="s">
        <v>26</v>
      </c>
      <c r="AE3578" t="s">
        <v>6625</v>
      </c>
      <c r="AF3578" t="s">
        <v>43</v>
      </c>
      <c r="AG3578">
        <v>93309</v>
      </c>
      <c r="AH3578" t="s">
        <v>44</v>
      </c>
      <c r="AI3578" t="s">
        <v>2498</v>
      </c>
      <c r="AJ3578" t="s">
        <v>46</v>
      </c>
      <c r="AK3578" t="s">
        <v>77</v>
      </c>
      <c r="AL3578" t="s">
        <v>2499</v>
      </c>
      <c r="AM3578">
        <v>4.7839999999999998</v>
      </c>
      <c r="AN3578">
        <v>1</v>
      </c>
      <c r="AO3578">
        <v>0.2</v>
      </c>
      <c r="AP3578">
        <v>1.5548</v>
      </c>
      <c r="AQ3578">
        <f>YEAR(Table1[[#This Row],[Order Date]])</f>
        <v>2016</v>
      </c>
      <c r="AR3578" t="str">
        <f>TEXT(Table1[[#This Row],[Order Date]],"mmmm")</f>
        <v>June</v>
      </c>
      <c r="AS3578" t="str">
        <f>"Q"&amp;ROUNDUP(MONTH(Table1[[#This Row],[Order Date]])/3,0)</f>
        <v>Q2</v>
      </c>
      <c r="AT3578">
        <f>IF(Table1[[#This Row],[Sales]]=0,0,Table1[[#This Row],[Profit]]/Table1[[#This Row],[Sales]])</f>
        <v>0.32500000000000001</v>
      </c>
    </row>
    <row r="3579" spans="22:46" x14ac:dyDescent="0.3">
      <c r="V3579">
        <v>3578</v>
      </c>
      <c r="W3579" t="s">
        <v>7470</v>
      </c>
      <c r="X3579" s="1">
        <v>42528</v>
      </c>
      <c r="Y3579" s="1">
        <v>42680</v>
      </c>
      <c r="Z3579" t="s">
        <v>51</v>
      </c>
      <c r="AA3579" t="s">
        <v>850</v>
      </c>
      <c r="AB3579" t="s">
        <v>851</v>
      </c>
      <c r="AC3579" t="s">
        <v>108</v>
      </c>
      <c r="AD3579" t="s">
        <v>26</v>
      </c>
      <c r="AE3579" t="s">
        <v>6625</v>
      </c>
      <c r="AF3579" t="s">
        <v>43</v>
      </c>
      <c r="AG3579">
        <v>93309</v>
      </c>
      <c r="AH3579" t="s">
        <v>44</v>
      </c>
      <c r="AI3579" t="s">
        <v>981</v>
      </c>
      <c r="AJ3579" t="s">
        <v>46</v>
      </c>
      <c r="AK3579" t="s">
        <v>94</v>
      </c>
      <c r="AL3579" t="s">
        <v>982</v>
      </c>
      <c r="AM3579">
        <v>4.7300000000000004</v>
      </c>
      <c r="AN3579">
        <v>1</v>
      </c>
      <c r="AO3579">
        <v>0</v>
      </c>
      <c r="AP3579">
        <v>2.3176999999999999</v>
      </c>
      <c r="AQ3579">
        <f>YEAR(Table1[[#This Row],[Order Date]])</f>
        <v>2016</v>
      </c>
      <c r="AR3579" t="str">
        <f>TEXT(Table1[[#This Row],[Order Date]],"mmmm")</f>
        <v>June</v>
      </c>
      <c r="AS3579" t="str">
        <f>"Q"&amp;ROUNDUP(MONTH(Table1[[#This Row],[Order Date]])/3,0)</f>
        <v>Q2</v>
      </c>
      <c r="AT3579">
        <f>IF(Table1[[#This Row],[Sales]]=0,0,Table1[[#This Row],[Profit]]/Table1[[#This Row],[Sales]])</f>
        <v>0.48999999999999994</v>
      </c>
    </row>
    <row r="3580" spans="22:46" x14ac:dyDescent="0.3">
      <c r="V3580">
        <v>3579</v>
      </c>
      <c r="W3580" t="s">
        <v>7471</v>
      </c>
      <c r="X3580" s="1">
        <v>42576</v>
      </c>
      <c r="Y3580" t="s">
        <v>6898</v>
      </c>
      <c r="Z3580" t="s">
        <v>51</v>
      </c>
      <c r="AA3580" t="s">
        <v>3401</v>
      </c>
      <c r="AB3580" t="s">
        <v>3402</v>
      </c>
      <c r="AC3580" t="s">
        <v>25</v>
      </c>
      <c r="AD3580" t="s">
        <v>26</v>
      </c>
      <c r="AE3580" t="s">
        <v>371</v>
      </c>
      <c r="AF3580" t="s">
        <v>1673</v>
      </c>
      <c r="AG3580">
        <v>39212</v>
      </c>
      <c r="AH3580" t="s">
        <v>29</v>
      </c>
      <c r="AI3580" t="s">
        <v>7472</v>
      </c>
      <c r="AJ3580" t="s">
        <v>46</v>
      </c>
      <c r="AK3580" t="s">
        <v>60</v>
      </c>
      <c r="AL3580" t="s">
        <v>7473</v>
      </c>
      <c r="AM3580">
        <v>7.89</v>
      </c>
      <c r="AN3580">
        <v>1</v>
      </c>
      <c r="AO3580">
        <v>0</v>
      </c>
      <c r="AP3580">
        <v>0.31559999999999999</v>
      </c>
      <c r="AQ3580">
        <f>YEAR(Table1[[#This Row],[Order Date]])</f>
        <v>2016</v>
      </c>
      <c r="AR3580" t="str">
        <f>TEXT(Table1[[#This Row],[Order Date]],"mmmm")</f>
        <v>July</v>
      </c>
      <c r="AS3580" t="str">
        <f>"Q"&amp;ROUNDUP(MONTH(Table1[[#This Row],[Order Date]])/3,0)</f>
        <v>Q3</v>
      </c>
      <c r="AT3580">
        <f>IF(Table1[[#This Row],[Sales]]=0,0,Table1[[#This Row],[Profit]]/Table1[[#This Row],[Sales]])</f>
        <v>0.04</v>
      </c>
    </row>
    <row r="3581" spans="22:46" x14ac:dyDescent="0.3">
      <c r="V3581">
        <v>3580</v>
      </c>
      <c r="W3581" t="s">
        <v>7471</v>
      </c>
      <c r="X3581" s="1">
        <v>42576</v>
      </c>
      <c r="Y3581" t="s">
        <v>6898</v>
      </c>
      <c r="Z3581" t="s">
        <v>51</v>
      </c>
      <c r="AA3581" t="s">
        <v>3401</v>
      </c>
      <c r="AB3581" t="s">
        <v>3402</v>
      </c>
      <c r="AC3581" t="s">
        <v>25</v>
      </c>
      <c r="AD3581" t="s">
        <v>26</v>
      </c>
      <c r="AE3581" t="s">
        <v>371</v>
      </c>
      <c r="AF3581" t="s">
        <v>1673</v>
      </c>
      <c r="AG3581">
        <v>39212</v>
      </c>
      <c r="AH3581" t="s">
        <v>29</v>
      </c>
      <c r="AI3581" t="s">
        <v>6465</v>
      </c>
      <c r="AJ3581" t="s">
        <v>46</v>
      </c>
      <c r="AK3581" t="s">
        <v>94</v>
      </c>
      <c r="AL3581" t="s">
        <v>6466</v>
      </c>
      <c r="AM3581">
        <v>65.5</v>
      </c>
      <c r="AN3581">
        <v>5</v>
      </c>
      <c r="AO3581">
        <v>0</v>
      </c>
      <c r="AP3581">
        <v>32.094999999999999</v>
      </c>
      <c r="AQ3581">
        <f>YEAR(Table1[[#This Row],[Order Date]])</f>
        <v>2016</v>
      </c>
      <c r="AR3581" t="str">
        <f>TEXT(Table1[[#This Row],[Order Date]],"mmmm")</f>
        <v>July</v>
      </c>
      <c r="AS3581" t="str">
        <f>"Q"&amp;ROUNDUP(MONTH(Table1[[#This Row],[Order Date]])/3,0)</f>
        <v>Q3</v>
      </c>
      <c r="AT3581">
        <f>IF(Table1[[#This Row],[Sales]]=0,0,Table1[[#This Row],[Profit]]/Table1[[#This Row],[Sales]])</f>
        <v>0.49</v>
      </c>
    </row>
    <row r="3582" spans="22:46" x14ac:dyDescent="0.3">
      <c r="V3582">
        <v>3581</v>
      </c>
      <c r="W3582" t="s">
        <v>7471</v>
      </c>
      <c r="X3582" s="1">
        <v>42576</v>
      </c>
      <c r="Y3582" t="s">
        <v>6898</v>
      </c>
      <c r="Z3582" t="s">
        <v>51</v>
      </c>
      <c r="AA3582" t="s">
        <v>3401</v>
      </c>
      <c r="AB3582" t="s">
        <v>3402</v>
      </c>
      <c r="AC3582" t="s">
        <v>25</v>
      </c>
      <c r="AD3582" t="s">
        <v>26</v>
      </c>
      <c r="AE3582" t="s">
        <v>371</v>
      </c>
      <c r="AF3582" t="s">
        <v>1673</v>
      </c>
      <c r="AG3582">
        <v>39212</v>
      </c>
      <c r="AH3582" t="s">
        <v>29</v>
      </c>
      <c r="AI3582" t="s">
        <v>1492</v>
      </c>
      <c r="AJ3582" t="s">
        <v>31</v>
      </c>
      <c r="AK3582" t="s">
        <v>57</v>
      </c>
      <c r="AL3582" t="s">
        <v>1493</v>
      </c>
      <c r="AM3582">
        <v>2430.08</v>
      </c>
      <c r="AN3582">
        <v>8</v>
      </c>
      <c r="AO3582">
        <v>0</v>
      </c>
      <c r="AP3582">
        <v>388.81279999999998</v>
      </c>
      <c r="AQ3582">
        <f>YEAR(Table1[[#This Row],[Order Date]])</f>
        <v>2016</v>
      </c>
      <c r="AR3582" t="str">
        <f>TEXT(Table1[[#This Row],[Order Date]],"mmmm")</f>
        <v>July</v>
      </c>
      <c r="AS3582" t="str">
        <f>"Q"&amp;ROUNDUP(MONTH(Table1[[#This Row],[Order Date]])/3,0)</f>
        <v>Q3</v>
      </c>
      <c r="AT3582">
        <f>IF(Table1[[#This Row],[Sales]]=0,0,Table1[[#This Row],[Profit]]/Table1[[#This Row],[Sales]])</f>
        <v>0.16</v>
      </c>
    </row>
    <row r="3583" spans="22:46" x14ac:dyDescent="0.3">
      <c r="V3583">
        <v>3582</v>
      </c>
      <c r="W3583" t="s">
        <v>7474</v>
      </c>
      <c r="X3583" s="1">
        <v>43009</v>
      </c>
      <c r="Y3583" s="1">
        <v>42926</v>
      </c>
      <c r="Z3583" t="s">
        <v>51</v>
      </c>
      <c r="AA3583" t="s">
        <v>574</v>
      </c>
      <c r="AB3583" t="s">
        <v>575</v>
      </c>
      <c r="AC3583" t="s">
        <v>25</v>
      </c>
      <c r="AD3583" t="s">
        <v>26</v>
      </c>
      <c r="AE3583" t="s">
        <v>147</v>
      </c>
      <c r="AF3583" t="s">
        <v>148</v>
      </c>
      <c r="AG3583">
        <v>68025</v>
      </c>
      <c r="AH3583" t="s">
        <v>111</v>
      </c>
      <c r="AI3583" t="s">
        <v>4028</v>
      </c>
      <c r="AJ3583" t="s">
        <v>46</v>
      </c>
      <c r="AK3583" t="s">
        <v>94</v>
      </c>
      <c r="AL3583" t="s">
        <v>4029</v>
      </c>
      <c r="AM3583">
        <v>104.85</v>
      </c>
      <c r="AN3583">
        <v>1</v>
      </c>
      <c r="AO3583">
        <v>0</v>
      </c>
      <c r="AP3583">
        <v>50.328000000000003</v>
      </c>
      <c r="AQ3583">
        <f>YEAR(Table1[[#This Row],[Order Date]])</f>
        <v>2017</v>
      </c>
      <c r="AR3583" t="str">
        <f>TEXT(Table1[[#This Row],[Order Date]],"mmmm")</f>
        <v>October</v>
      </c>
      <c r="AS3583" t="str">
        <f>"Q"&amp;ROUNDUP(MONTH(Table1[[#This Row],[Order Date]])/3,0)</f>
        <v>Q4</v>
      </c>
      <c r="AT3583">
        <f>IF(Table1[[#This Row],[Sales]]=0,0,Table1[[#This Row],[Profit]]/Table1[[#This Row],[Sales]])</f>
        <v>0.48000000000000004</v>
      </c>
    </row>
    <row r="3584" spans="22:46" x14ac:dyDescent="0.3">
      <c r="V3584">
        <v>3583</v>
      </c>
      <c r="W3584" t="s">
        <v>7475</v>
      </c>
      <c r="X3584" s="1">
        <v>42348</v>
      </c>
      <c r="Y3584" t="s">
        <v>2792</v>
      </c>
      <c r="Z3584" t="s">
        <v>51</v>
      </c>
      <c r="AA3584" t="s">
        <v>4435</v>
      </c>
      <c r="AB3584" t="s">
        <v>4436</v>
      </c>
      <c r="AC3584" t="s">
        <v>41</v>
      </c>
      <c r="AD3584" t="s">
        <v>26</v>
      </c>
      <c r="AE3584" t="s">
        <v>371</v>
      </c>
      <c r="AF3584" t="s">
        <v>267</v>
      </c>
      <c r="AG3584">
        <v>49201</v>
      </c>
      <c r="AH3584" t="s">
        <v>111</v>
      </c>
      <c r="AI3584" t="s">
        <v>644</v>
      </c>
      <c r="AJ3584" t="s">
        <v>46</v>
      </c>
      <c r="AK3584" t="s">
        <v>70</v>
      </c>
      <c r="AL3584" t="s">
        <v>7476</v>
      </c>
      <c r="AM3584">
        <v>3.9</v>
      </c>
      <c r="AN3584">
        <v>2</v>
      </c>
      <c r="AO3584">
        <v>0</v>
      </c>
      <c r="AP3584">
        <v>1.5209999999999999</v>
      </c>
      <c r="AQ3584">
        <f>YEAR(Table1[[#This Row],[Order Date]])</f>
        <v>2015</v>
      </c>
      <c r="AR3584" t="str">
        <f>TEXT(Table1[[#This Row],[Order Date]],"mmmm")</f>
        <v>December</v>
      </c>
      <c r="AS3584" t="str">
        <f>"Q"&amp;ROUNDUP(MONTH(Table1[[#This Row],[Order Date]])/3,0)</f>
        <v>Q4</v>
      </c>
      <c r="AT3584">
        <f>IF(Table1[[#This Row],[Sales]]=0,0,Table1[[#This Row],[Profit]]/Table1[[#This Row],[Sales]])</f>
        <v>0.38999999999999996</v>
      </c>
    </row>
    <row r="3585" spans="22:46" x14ac:dyDescent="0.3">
      <c r="V3585">
        <v>3584</v>
      </c>
      <c r="W3585" t="s">
        <v>7475</v>
      </c>
      <c r="X3585" s="1">
        <v>42348</v>
      </c>
      <c r="Y3585" t="s">
        <v>2792</v>
      </c>
      <c r="Z3585" t="s">
        <v>51</v>
      </c>
      <c r="AA3585" t="s">
        <v>4435</v>
      </c>
      <c r="AB3585" t="s">
        <v>4436</v>
      </c>
      <c r="AC3585" t="s">
        <v>41</v>
      </c>
      <c r="AD3585" t="s">
        <v>26</v>
      </c>
      <c r="AE3585" t="s">
        <v>371</v>
      </c>
      <c r="AF3585" t="s">
        <v>267</v>
      </c>
      <c r="AG3585">
        <v>49201</v>
      </c>
      <c r="AH3585" t="s">
        <v>111</v>
      </c>
      <c r="AI3585" t="s">
        <v>6352</v>
      </c>
      <c r="AJ3585" t="s">
        <v>31</v>
      </c>
      <c r="AK3585" t="s">
        <v>57</v>
      </c>
      <c r="AL3585" t="s">
        <v>6353</v>
      </c>
      <c r="AM3585">
        <v>801.96</v>
      </c>
      <c r="AN3585">
        <v>2</v>
      </c>
      <c r="AO3585">
        <v>0</v>
      </c>
      <c r="AP3585">
        <v>200.49</v>
      </c>
      <c r="AQ3585">
        <f>YEAR(Table1[[#This Row],[Order Date]])</f>
        <v>2015</v>
      </c>
      <c r="AR3585" t="str">
        <f>TEXT(Table1[[#This Row],[Order Date]],"mmmm")</f>
        <v>December</v>
      </c>
      <c r="AS3585" t="str">
        <f>"Q"&amp;ROUNDUP(MONTH(Table1[[#This Row],[Order Date]])/3,0)</f>
        <v>Q4</v>
      </c>
      <c r="AT3585">
        <f>IF(Table1[[#This Row],[Sales]]=0,0,Table1[[#This Row],[Profit]]/Table1[[#This Row],[Sales]])</f>
        <v>0.25</v>
      </c>
    </row>
    <row r="3586" spans="22:46" x14ac:dyDescent="0.3">
      <c r="V3586">
        <v>3585</v>
      </c>
      <c r="W3586" t="s">
        <v>7475</v>
      </c>
      <c r="X3586" s="1">
        <v>42348</v>
      </c>
      <c r="Y3586" t="s">
        <v>2792</v>
      </c>
      <c r="Z3586" t="s">
        <v>51</v>
      </c>
      <c r="AA3586" t="s">
        <v>4435</v>
      </c>
      <c r="AB3586" t="s">
        <v>4436</v>
      </c>
      <c r="AC3586" t="s">
        <v>41</v>
      </c>
      <c r="AD3586" t="s">
        <v>26</v>
      </c>
      <c r="AE3586" t="s">
        <v>371</v>
      </c>
      <c r="AF3586" t="s">
        <v>267</v>
      </c>
      <c r="AG3586">
        <v>49201</v>
      </c>
      <c r="AH3586" t="s">
        <v>111</v>
      </c>
      <c r="AI3586" t="s">
        <v>4380</v>
      </c>
      <c r="AJ3586" t="s">
        <v>31</v>
      </c>
      <c r="AK3586" t="s">
        <v>35</v>
      </c>
      <c r="AL3586" t="s">
        <v>4381</v>
      </c>
      <c r="AM3586">
        <v>191.96</v>
      </c>
      <c r="AN3586">
        <v>2</v>
      </c>
      <c r="AO3586">
        <v>0</v>
      </c>
      <c r="AP3586">
        <v>32.633200000000002</v>
      </c>
      <c r="AQ3586">
        <f>YEAR(Table1[[#This Row],[Order Date]])</f>
        <v>2015</v>
      </c>
      <c r="AR3586" t="str">
        <f>TEXT(Table1[[#This Row],[Order Date]],"mmmm")</f>
        <v>December</v>
      </c>
      <c r="AS3586" t="str">
        <f>"Q"&amp;ROUNDUP(MONTH(Table1[[#This Row],[Order Date]])/3,0)</f>
        <v>Q4</v>
      </c>
      <c r="AT3586">
        <f>IF(Table1[[#This Row],[Sales]]=0,0,Table1[[#This Row],[Profit]]/Table1[[#This Row],[Sales]])</f>
        <v>0.17</v>
      </c>
    </row>
    <row r="3587" spans="22:46" x14ac:dyDescent="0.3">
      <c r="V3587">
        <v>3586</v>
      </c>
      <c r="W3587" t="s">
        <v>7475</v>
      </c>
      <c r="X3587" s="1">
        <v>42348</v>
      </c>
      <c r="Y3587" t="s">
        <v>2792</v>
      </c>
      <c r="Z3587" t="s">
        <v>51</v>
      </c>
      <c r="AA3587" t="s">
        <v>4435</v>
      </c>
      <c r="AB3587" t="s">
        <v>4436</v>
      </c>
      <c r="AC3587" t="s">
        <v>41</v>
      </c>
      <c r="AD3587" t="s">
        <v>26</v>
      </c>
      <c r="AE3587" t="s">
        <v>371</v>
      </c>
      <c r="AF3587" t="s">
        <v>267</v>
      </c>
      <c r="AG3587">
        <v>49201</v>
      </c>
      <c r="AH3587" t="s">
        <v>111</v>
      </c>
      <c r="AI3587" t="s">
        <v>3138</v>
      </c>
      <c r="AJ3587" t="s">
        <v>46</v>
      </c>
      <c r="AK3587" t="s">
        <v>47</v>
      </c>
      <c r="AL3587" t="s">
        <v>3139</v>
      </c>
      <c r="AM3587">
        <v>2.61</v>
      </c>
      <c r="AN3587">
        <v>1</v>
      </c>
      <c r="AO3587">
        <v>0</v>
      </c>
      <c r="AP3587">
        <v>1.2005999999999999</v>
      </c>
      <c r="AQ3587">
        <f>YEAR(Table1[[#This Row],[Order Date]])</f>
        <v>2015</v>
      </c>
      <c r="AR3587" t="str">
        <f>TEXT(Table1[[#This Row],[Order Date]],"mmmm")</f>
        <v>December</v>
      </c>
      <c r="AS3587" t="str">
        <f>"Q"&amp;ROUNDUP(MONTH(Table1[[#This Row],[Order Date]])/3,0)</f>
        <v>Q4</v>
      </c>
      <c r="AT3587">
        <f>IF(Table1[[#This Row],[Sales]]=0,0,Table1[[#This Row],[Profit]]/Table1[[#This Row],[Sales]])</f>
        <v>0.45999999999999996</v>
      </c>
    </row>
    <row r="3588" spans="22:46" x14ac:dyDescent="0.3">
      <c r="V3588">
        <v>3587</v>
      </c>
      <c r="W3588" t="s">
        <v>7477</v>
      </c>
      <c r="X3588" s="1">
        <v>42981</v>
      </c>
      <c r="Y3588" s="1">
        <v>42956</v>
      </c>
      <c r="Z3588" t="s">
        <v>51</v>
      </c>
      <c r="AA3588" t="s">
        <v>6382</v>
      </c>
      <c r="AB3588" t="s">
        <v>6383</v>
      </c>
      <c r="AC3588" t="s">
        <v>41</v>
      </c>
      <c r="AD3588" t="s">
        <v>26</v>
      </c>
      <c r="AE3588" t="s">
        <v>136</v>
      </c>
      <c r="AF3588" t="s">
        <v>43</v>
      </c>
      <c r="AG3588">
        <v>94122</v>
      </c>
      <c r="AH3588" t="s">
        <v>44</v>
      </c>
      <c r="AI3588" t="s">
        <v>413</v>
      </c>
      <c r="AJ3588" t="s">
        <v>46</v>
      </c>
      <c r="AK3588" t="s">
        <v>70</v>
      </c>
      <c r="AL3588" t="s">
        <v>414</v>
      </c>
      <c r="AM3588">
        <v>5.96</v>
      </c>
      <c r="AN3588">
        <v>2</v>
      </c>
      <c r="AO3588">
        <v>0</v>
      </c>
      <c r="AP3588">
        <v>1.6688000000000001</v>
      </c>
      <c r="AQ3588">
        <f>YEAR(Table1[[#This Row],[Order Date]])</f>
        <v>2017</v>
      </c>
      <c r="AR3588" t="str">
        <f>TEXT(Table1[[#This Row],[Order Date]],"mmmm")</f>
        <v>September</v>
      </c>
      <c r="AS3588" t="str">
        <f>"Q"&amp;ROUNDUP(MONTH(Table1[[#This Row],[Order Date]])/3,0)</f>
        <v>Q3</v>
      </c>
      <c r="AT3588">
        <f>IF(Table1[[#This Row],[Sales]]=0,0,Table1[[#This Row],[Profit]]/Table1[[#This Row],[Sales]])</f>
        <v>0.28000000000000003</v>
      </c>
    </row>
    <row r="3589" spans="22:46" x14ac:dyDescent="0.3">
      <c r="V3589">
        <v>3588</v>
      </c>
      <c r="W3589" t="s">
        <v>7478</v>
      </c>
      <c r="X3589" s="1">
        <v>43002</v>
      </c>
      <c r="Y3589" t="s">
        <v>3565</v>
      </c>
      <c r="Z3589" t="s">
        <v>51</v>
      </c>
      <c r="AA3589" t="s">
        <v>3957</v>
      </c>
      <c r="AB3589" t="s">
        <v>3958</v>
      </c>
      <c r="AC3589" t="s">
        <v>108</v>
      </c>
      <c r="AD3589" t="s">
        <v>26</v>
      </c>
      <c r="AE3589" t="s">
        <v>2788</v>
      </c>
      <c r="AF3589" t="s">
        <v>564</v>
      </c>
      <c r="AG3589">
        <v>43130</v>
      </c>
      <c r="AH3589" t="s">
        <v>160</v>
      </c>
      <c r="AI3589" t="s">
        <v>5157</v>
      </c>
      <c r="AJ3589" t="s">
        <v>73</v>
      </c>
      <c r="AK3589" t="s">
        <v>74</v>
      </c>
      <c r="AL3589" t="s">
        <v>5158</v>
      </c>
      <c r="AM3589">
        <v>1169.694</v>
      </c>
      <c r="AN3589">
        <v>3</v>
      </c>
      <c r="AO3589">
        <v>0.4</v>
      </c>
      <c r="AP3589">
        <v>-253.43369999999999</v>
      </c>
      <c r="AQ3589">
        <f>YEAR(Table1[[#This Row],[Order Date]])</f>
        <v>2017</v>
      </c>
      <c r="AR3589" t="str">
        <f>TEXT(Table1[[#This Row],[Order Date]],"mmmm")</f>
        <v>September</v>
      </c>
      <c r="AS3589" t="str">
        <f>"Q"&amp;ROUNDUP(MONTH(Table1[[#This Row],[Order Date]])/3,0)</f>
        <v>Q3</v>
      </c>
      <c r="AT3589">
        <f>IF(Table1[[#This Row],[Sales]]=0,0,Table1[[#This Row],[Profit]]/Table1[[#This Row],[Sales]])</f>
        <v>-0.21666666666666667</v>
      </c>
    </row>
    <row r="3590" spans="22:46" x14ac:dyDescent="0.3">
      <c r="V3590">
        <v>3589</v>
      </c>
      <c r="W3590" t="s">
        <v>7479</v>
      </c>
      <c r="X3590" s="1">
        <v>43088</v>
      </c>
      <c r="Y3590" t="s">
        <v>920</v>
      </c>
      <c r="Z3590" t="s">
        <v>207</v>
      </c>
      <c r="AA3590" t="s">
        <v>5293</v>
      </c>
      <c r="AB3590" t="s">
        <v>5294</v>
      </c>
      <c r="AC3590" t="s">
        <v>25</v>
      </c>
      <c r="AD3590" t="s">
        <v>26</v>
      </c>
      <c r="AE3590" t="s">
        <v>4801</v>
      </c>
      <c r="AF3590" t="s">
        <v>832</v>
      </c>
      <c r="AG3590">
        <v>70506</v>
      </c>
      <c r="AH3590" t="s">
        <v>29</v>
      </c>
      <c r="AI3590" t="s">
        <v>2032</v>
      </c>
      <c r="AJ3590" t="s">
        <v>46</v>
      </c>
      <c r="AK3590" t="s">
        <v>651</v>
      </c>
      <c r="AL3590" t="s">
        <v>2033</v>
      </c>
      <c r="AM3590">
        <v>1665.62</v>
      </c>
      <c r="AN3590">
        <v>2</v>
      </c>
      <c r="AO3590">
        <v>0</v>
      </c>
      <c r="AP3590">
        <v>33.312399999999997</v>
      </c>
      <c r="AQ3590">
        <f>YEAR(Table1[[#This Row],[Order Date]])</f>
        <v>2017</v>
      </c>
      <c r="AR3590" t="str">
        <f>TEXT(Table1[[#This Row],[Order Date]],"mmmm")</f>
        <v>December</v>
      </c>
      <c r="AS3590" t="str">
        <f>"Q"&amp;ROUNDUP(MONTH(Table1[[#This Row],[Order Date]])/3,0)</f>
        <v>Q4</v>
      </c>
      <c r="AT3590">
        <f>IF(Table1[[#This Row],[Sales]]=0,0,Table1[[#This Row],[Profit]]/Table1[[#This Row],[Sales]])</f>
        <v>0.02</v>
      </c>
    </row>
    <row r="3591" spans="22:46" x14ac:dyDescent="0.3">
      <c r="V3591">
        <v>3590</v>
      </c>
      <c r="W3591" t="s">
        <v>7480</v>
      </c>
      <c r="X3591" s="1">
        <v>43063</v>
      </c>
      <c r="Y3591" t="s">
        <v>3067</v>
      </c>
      <c r="Z3591" t="s">
        <v>51</v>
      </c>
      <c r="AA3591" t="s">
        <v>850</v>
      </c>
      <c r="AB3591" t="s">
        <v>851</v>
      </c>
      <c r="AC3591" t="s">
        <v>108</v>
      </c>
      <c r="AD3591" t="s">
        <v>26</v>
      </c>
      <c r="AE3591" t="s">
        <v>1646</v>
      </c>
      <c r="AF3591" t="s">
        <v>28</v>
      </c>
      <c r="AG3591">
        <v>40475</v>
      </c>
      <c r="AH3591" t="s">
        <v>29</v>
      </c>
      <c r="AI3591" t="s">
        <v>2692</v>
      </c>
      <c r="AJ3591" t="s">
        <v>46</v>
      </c>
      <c r="AK3591" t="s">
        <v>77</v>
      </c>
      <c r="AL3591" t="s">
        <v>2693</v>
      </c>
      <c r="AM3591">
        <v>2.88</v>
      </c>
      <c r="AN3591">
        <v>1</v>
      </c>
      <c r="AO3591">
        <v>0</v>
      </c>
      <c r="AP3591">
        <v>1.4112</v>
      </c>
      <c r="AQ3591">
        <f>YEAR(Table1[[#This Row],[Order Date]])</f>
        <v>2017</v>
      </c>
      <c r="AR3591" t="str">
        <f>TEXT(Table1[[#This Row],[Order Date]],"mmmm")</f>
        <v>November</v>
      </c>
      <c r="AS3591" t="str">
        <f>"Q"&amp;ROUNDUP(MONTH(Table1[[#This Row],[Order Date]])/3,0)</f>
        <v>Q4</v>
      </c>
      <c r="AT3591">
        <f>IF(Table1[[#This Row],[Sales]]=0,0,Table1[[#This Row],[Profit]]/Table1[[#This Row],[Sales]])</f>
        <v>0.49000000000000005</v>
      </c>
    </row>
    <row r="3592" spans="22:46" x14ac:dyDescent="0.3">
      <c r="V3592">
        <v>3591</v>
      </c>
      <c r="W3592" t="s">
        <v>7480</v>
      </c>
      <c r="X3592" s="1">
        <v>43063</v>
      </c>
      <c r="Y3592" t="s">
        <v>3067</v>
      </c>
      <c r="Z3592" t="s">
        <v>51</v>
      </c>
      <c r="AA3592" t="s">
        <v>850</v>
      </c>
      <c r="AB3592" t="s">
        <v>851</v>
      </c>
      <c r="AC3592" t="s">
        <v>108</v>
      </c>
      <c r="AD3592" t="s">
        <v>26</v>
      </c>
      <c r="AE3592" t="s">
        <v>1646</v>
      </c>
      <c r="AF3592" t="s">
        <v>28</v>
      </c>
      <c r="AG3592">
        <v>40475</v>
      </c>
      <c r="AH3592" t="s">
        <v>29</v>
      </c>
      <c r="AI3592" t="s">
        <v>3432</v>
      </c>
      <c r="AJ3592" t="s">
        <v>46</v>
      </c>
      <c r="AK3592" t="s">
        <v>60</v>
      </c>
      <c r="AL3592" t="s">
        <v>3433</v>
      </c>
      <c r="AM3592">
        <v>1443.96</v>
      </c>
      <c r="AN3592">
        <v>12</v>
      </c>
      <c r="AO3592">
        <v>0</v>
      </c>
      <c r="AP3592">
        <v>375.42959999999999</v>
      </c>
      <c r="AQ3592">
        <f>YEAR(Table1[[#This Row],[Order Date]])</f>
        <v>2017</v>
      </c>
      <c r="AR3592" t="str">
        <f>TEXT(Table1[[#This Row],[Order Date]],"mmmm")</f>
        <v>November</v>
      </c>
      <c r="AS3592" t="str">
        <f>"Q"&amp;ROUNDUP(MONTH(Table1[[#This Row],[Order Date]])/3,0)</f>
        <v>Q4</v>
      </c>
      <c r="AT3592">
        <f>IF(Table1[[#This Row],[Sales]]=0,0,Table1[[#This Row],[Profit]]/Table1[[#This Row],[Sales]])</f>
        <v>0.26</v>
      </c>
    </row>
    <row r="3593" spans="22:46" x14ac:dyDescent="0.3">
      <c r="V3593">
        <v>3592</v>
      </c>
      <c r="W3593" t="s">
        <v>7481</v>
      </c>
      <c r="X3593" s="1">
        <v>41986</v>
      </c>
      <c r="Y3593" t="s">
        <v>3048</v>
      </c>
      <c r="Z3593" t="s">
        <v>22</v>
      </c>
      <c r="AA3593" t="s">
        <v>2514</v>
      </c>
      <c r="AB3593" t="s">
        <v>2515</v>
      </c>
      <c r="AC3593" t="s">
        <v>25</v>
      </c>
      <c r="AD3593" t="s">
        <v>26</v>
      </c>
      <c r="AE3593" t="s">
        <v>203</v>
      </c>
      <c r="AF3593" t="s">
        <v>110</v>
      </c>
      <c r="AG3593">
        <v>77070</v>
      </c>
      <c r="AH3593" t="s">
        <v>111</v>
      </c>
      <c r="AI3593" t="s">
        <v>2193</v>
      </c>
      <c r="AJ3593" t="s">
        <v>46</v>
      </c>
      <c r="AK3593" t="s">
        <v>651</v>
      </c>
      <c r="AL3593" t="s">
        <v>2194</v>
      </c>
      <c r="AM3593">
        <v>2.92</v>
      </c>
      <c r="AN3593">
        <v>1</v>
      </c>
      <c r="AO3593">
        <v>0.2</v>
      </c>
      <c r="AP3593">
        <v>0.36499999999999999</v>
      </c>
      <c r="AQ3593">
        <f>YEAR(Table1[[#This Row],[Order Date]])</f>
        <v>2014</v>
      </c>
      <c r="AR3593" t="str">
        <f>TEXT(Table1[[#This Row],[Order Date]],"mmmm")</f>
        <v>December</v>
      </c>
      <c r="AS3593" t="str">
        <f>"Q"&amp;ROUNDUP(MONTH(Table1[[#This Row],[Order Date]])/3,0)</f>
        <v>Q4</v>
      </c>
      <c r="AT3593">
        <f>IF(Table1[[#This Row],[Sales]]=0,0,Table1[[#This Row],[Profit]]/Table1[[#This Row],[Sales]])</f>
        <v>0.125</v>
      </c>
    </row>
    <row r="3594" spans="22:46" x14ac:dyDescent="0.3">
      <c r="V3594">
        <v>3593</v>
      </c>
      <c r="W3594" t="s">
        <v>7482</v>
      </c>
      <c r="X3594" s="1">
        <v>42709</v>
      </c>
      <c r="Y3594" s="1">
        <v>42563</v>
      </c>
      <c r="Z3594" t="s">
        <v>22</v>
      </c>
      <c r="AA3594" t="s">
        <v>4794</v>
      </c>
      <c r="AB3594" t="s">
        <v>4795</v>
      </c>
      <c r="AC3594" t="s">
        <v>25</v>
      </c>
      <c r="AD3594" t="s">
        <v>26</v>
      </c>
      <c r="AE3594" t="s">
        <v>300</v>
      </c>
      <c r="AF3594" t="s">
        <v>301</v>
      </c>
      <c r="AG3594">
        <v>10024</v>
      </c>
      <c r="AH3594" t="s">
        <v>160</v>
      </c>
      <c r="AI3594" t="s">
        <v>6777</v>
      </c>
      <c r="AJ3594" t="s">
        <v>46</v>
      </c>
      <c r="AK3594" t="s">
        <v>60</v>
      </c>
      <c r="AL3594" t="s">
        <v>6778</v>
      </c>
      <c r="AM3594">
        <v>465.18</v>
      </c>
      <c r="AN3594">
        <v>3</v>
      </c>
      <c r="AO3594">
        <v>0</v>
      </c>
      <c r="AP3594">
        <v>120.9468</v>
      </c>
      <c r="AQ3594">
        <f>YEAR(Table1[[#This Row],[Order Date]])</f>
        <v>2016</v>
      </c>
      <c r="AR3594" t="str">
        <f>TEXT(Table1[[#This Row],[Order Date]],"mmmm")</f>
        <v>December</v>
      </c>
      <c r="AS3594" t="str">
        <f>"Q"&amp;ROUNDUP(MONTH(Table1[[#This Row],[Order Date]])/3,0)</f>
        <v>Q4</v>
      </c>
      <c r="AT3594">
        <f>IF(Table1[[#This Row],[Sales]]=0,0,Table1[[#This Row],[Profit]]/Table1[[#This Row],[Sales]])</f>
        <v>0.26</v>
      </c>
    </row>
    <row r="3595" spans="22:46" x14ac:dyDescent="0.3">
      <c r="V3595">
        <v>3594</v>
      </c>
      <c r="W3595" t="s">
        <v>7483</v>
      </c>
      <c r="X3595" s="1">
        <v>42624</v>
      </c>
      <c r="Y3595" t="s">
        <v>451</v>
      </c>
      <c r="Z3595" t="s">
        <v>51</v>
      </c>
      <c r="AA3595" t="s">
        <v>1203</v>
      </c>
      <c r="AB3595" t="s">
        <v>1204</v>
      </c>
      <c r="AC3595" t="s">
        <v>108</v>
      </c>
      <c r="AD3595" t="s">
        <v>26</v>
      </c>
      <c r="AE3595" t="s">
        <v>3208</v>
      </c>
      <c r="AF3595" t="s">
        <v>564</v>
      </c>
      <c r="AG3595">
        <v>43615</v>
      </c>
      <c r="AH3595" t="s">
        <v>160</v>
      </c>
      <c r="AI3595" t="s">
        <v>1944</v>
      </c>
      <c r="AJ3595" t="s">
        <v>46</v>
      </c>
      <c r="AK3595" t="s">
        <v>77</v>
      </c>
      <c r="AL3595" t="s">
        <v>1945</v>
      </c>
      <c r="AM3595">
        <v>22.428000000000001</v>
      </c>
      <c r="AN3595">
        <v>3</v>
      </c>
      <c r="AO3595">
        <v>0.7</v>
      </c>
      <c r="AP3595">
        <v>-17.942399999999999</v>
      </c>
      <c r="AQ3595">
        <f>YEAR(Table1[[#This Row],[Order Date]])</f>
        <v>2016</v>
      </c>
      <c r="AR3595" t="str">
        <f>TEXT(Table1[[#This Row],[Order Date]],"mmmm")</f>
        <v>September</v>
      </c>
      <c r="AS3595" t="str">
        <f>"Q"&amp;ROUNDUP(MONTH(Table1[[#This Row],[Order Date]])/3,0)</f>
        <v>Q3</v>
      </c>
      <c r="AT3595">
        <f>IF(Table1[[#This Row],[Sales]]=0,0,Table1[[#This Row],[Profit]]/Table1[[#This Row],[Sales]])</f>
        <v>-0.79999999999999993</v>
      </c>
    </row>
    <row r="3596" spans="22:46" x14ac:dyDescent="0.3">
      <c r="V3596">
        <v>3595</v>
      </c>
      <c r="W3596" t="s">
        <v>7483</v>
      </c>
      <c r="X3596" s="1">
        <v>42624</v>
      </c>
      <c r="Y3596" t="s">
        <v>451</v>
      </c>
      <c r="Z3596" t="s">
        <v>51</v>
      </c>
      <c r="AA3596" t="s">
        <v>1203</v>
      </c>
      <c r="AB3596" t="s">
        <v>1204</v>
      </c>
      <c r="AC3596" t="s">
        <v>108</v>
      </c>
      <c r="AD3596" t="s">
        <v>26</v>
      </c>
      <c r="AE3596" t="s">
        <v>3208</v>
      </c>
      <c r="AF3596" t="s">
        <v>564</v>
      </c>
      <c r="AG3596">
        <v>43615</v>
      </c>
      <c r="AH3596" t="s">
        <v>160</v>
      </c>
      <c r="AI3596" t="s">
        <v>5356</v>
      </c>
      <c r="AJ3596" t="s">
        <v>46</v>
      </c>
      <c r="AK3596" t="s">
        <v>60</v>
      </c>
      <c r="AL3596" t="s">
        <v>3002</v>
      </c>
      <c r="AM3596">
        <v>37.520000000000003</v>
      </c>
      <c r="AN3596">
        <v>5</v>
      </c>
      <c r="AO3596">
        <v>0.2</v>
      </c>
      <c r="AP3596">
        <v>3.7519999999999998</v>
      </c>
      <c r="AQ3596">
        <f>YEAR(Table1[[#This Row],[Order Date]])</f>
        <v>2016</v>
      </c>
      <c r="AR3596" t="str">
        <f>TEXT(Table1[[#This Row],[Order Date]],"mmmm")</f>
        <v>September</v>
      </c>
      <c r="AS3596" t="str">
        <f>"Q"&amp;ROUNDUP(MONTH(Table1[[#This Row],[Order Date]])/3,0)</f>
        <v>Q3</v>
      </c>
      <c r="AT3596">
        <f>IF(Table1[[#This Row],[Sales]]=0,0,Table1[[#This Row],[Profit]]/Table1[[#This Row],[Sales]])</f>
        <v>9.9999999999999992E-2</v>
      </c>
    </row>
    <row r="3597" spans="22:46" x14ac:dyDescent="0.3">
      <c r="V3597">
        <v>3596</v>
      </c>
      <c r="W3597" t="s">
        <v>7484</v>
      </c>
      <c r="X3597" s="1">
        <v>43078</v>
      </c>
      <c r="Y3597" t="s">
        <v>1540</v>
      </c>
      <c r="Z3597" t="s">
        <v>51</v>
      </c>
      <c r="AA3597" t="s">
        <v>3426</v>
      </c>
      <c r="AB3597" t="s">
        <v>3427</v>
      </c>
      <c r="AC3597" t="s">
        <v>41</v>
      </c>
      <c r="AD3597" t="s">
        <v>26</v>
      </c>
      <c r="AE3597" t="s">
        <v>158</v>
      </c>
      <c r="AF3597" t="s">
        <v>159</v>
      </c>
      <c r="AG3597">
        <v>19143</v>
      </c>
      <c r="AH3597" t="s">
        <v>160</v>
      </c>
      <c r="AI3597" t="s">
        <v>1537</v>
      </c>
      <c r="AJ3597" t="s">
        <v>46</v>
      </c>
      <c r="AK3597" t="s">
        <v>70</v>
      </c>
      <c r="AL3597" t="s">
        <v>1538</v>
      </c>
      <c r="AM3597">
        <v>2.6240000000000001</v>
      </c>
      <c r="AN3597">
        <v>1</v>
      </c>
      <c r="AO3597">
        <v>0.2</v>
      </c>
      <c r="AP3597">
        <v>0.4264</v>
      </c>
      <c r="AQ3597">
        <f>YEAR(Table1[[#This Row],[Order Date]])</f>
        <v>2017</v>
      </c>
      <c r="AR3597" t="str">
        <f>TEXT(Table1[[#This Row],[Order Date]],"mmmm")</f>
        <v>December</v>
      </c>
      <c r="AS3597" t="str">
        <f>"Q"&amp;ROUNDUP(MONTH(Table1[[#This Row],[Order Date]])/3,0)</f>
        <v>Q4</v>
      </c>
      <c r="AT3597">
        <f>IF(Table1[[#This Row],[Sales]]=0,0,Table1[[#This Row],[Profit]]/Table1[[#This Row],[Sales]])</f>
        <v>0.16250000000000001</v>
      </c>
    </row>
    <row r="3598" spans="22:46" x14ac:dyDescent="0.3">
      <c r="V3598">
        <v>3597</v>
      </c>
      <c r="W3598" t="s">
        <v>7485</v>
      </c>
      <c r="X3598" s="1">
        <v>41891</v>
      </c>
      <c r="Y3598" t="s">
        <v>790</v>
      </c>
      <c r="Z3598" t="s">
        <v>22</v>
      </c>
      <c r="AA3598" t="s">
        <v>921</v>
      </c>
      <c r="AB3598" t="s">
        <v>922</v>
      </c>
      <c r="AC3598" t="s">
        <v>25</v>
      </c>
      <c r="AD3598" t="s">
        <v>26</v>
      </c>
      <c r="AE3598" t="s">
        <v>158</v>
      </c>
      <c r="AF3598" t="s">
        <v>159</v>
      </c>
      <c r="AG3598">
        <v>19140</v>
      </c>
      <c r="AH3598" t="s">
        <v>160</v>
      </c>
      <c r="AI3598" t="s">
        <v>3262</v>
      </c>
      <c r="AJ3598" t="s">
        <v>46</v>
      </c>
      <c r="AK3598" t="s">
        <v>94</v>
      </c>
      <c r="AL3598" t="s">
        <v>3263</v>
      </c>
      <c r="AM3598">
        <v>15.552</v>
      </c>
      <c r="AN3598">
        <v>3</v>
      </c>
      <c r="AO3598">
        <v>0.2</v>
      </c>
      <c r="AP3598">
        <v>5.4432</v>
      </c>
      <c r="AQ3598">
        <f>YEAR(Table1[[#This Row],[Order Date]])</f>
        <v>2014</v>
      </c>
      <c r="AR3598" t="str">
        <f>TEXT(Table1[[#This Row],[Order Date]],"mmmm")</f>
        <v>September</v>
      </c>
      <c r="AS3598" t="str">
        <f>"Q"&amp;ROUNDUP(MONTH(Table1[[#This Row],[Order Date]])/3,0)</f>
        <v>Q3</v>
      </c>
      <c r="AT3598">
        <f>IF(Table1[[#This Row],[Sales]]=0,0,Table1[[#This Row],[Profit]]/Table1[[#This Row],[Sales]])</f>
        <v>0.35000000000000003</v>
      </c>
    </row>
    <row r="3599" spans="22:46" x14ac:dyDescent="0.3">
      <c r="V3599">
        <v>3598</v>
      </c>
      <c r="W3599" t="s">
        <v>7485</v>
      </c>
      <c r="X3599" s="1">
        <v>41891</v>
      </c>
      <c r="Y3599" t="s">
        <v>790</v>
      </c>
      <c r="Z3599" t="s">
        <v>22</v>
      </c>
      <c r="AA3599" t="s">
        <v>921</v>
      </c>
      <c r="AB3599" t="s">
        <v>922</v>
      </c>
      <c r="AC3599" t="s">
        <v>25</v>
      </c>
      <c r="AD3599" t="s">
        <v>26</v>
      </c>
      <c r="AE3599" t="s">
        <v>158</v>
      </c>
      <c r="AF3599" t="s">
        <v>159</v>
      </c>
      <c r="AG3599">
        <v>19140</v>
      </c>
      <c r="AH3599" t="s">
        <v>160</v>
      </c>
      <c r="AI3599" t="s">
        <v>7486</v>
      </c>
      <c r="AJ3599" t="s">
        <v>73</v>
      </c>
      <c r="AK3599" t="s">
        <v>176</v>
      </c>
      <c r="AL3599" t="s">
        <v>7487</v>
      </c>
      <c r="AM3599">
        <v>64.703999999999994</v>
      </c>
      <c r="AN3599">
        <v>6</v>
      </c>
      <c r="AO3599">
        <v>0.2</v>
      </c>
      <c r="AP3599">
        <v>-4.8528000000000002</v>
      </c>
      <c r="AQ3599">
        <f>YEAR(Table1[[#This Row],[Order Date]])</f>
        <v>2014</v>
      </c>
      <c r="AR3599" t="str">
        <f>TEXT(Table1[[#This Row],[Order Date]],"mmmm")</f>
        <v>September</v>
      </c>
      <c r="AS3599" t="str">
        <f>"Q"&amp;ROUNDUP(MONTH(Table1[[#This Row],[Order Date]])/3,0)</f>
        <v>Q3</v>
      </c>
      <c r="AT3599">
        <f>IF(Table1[[#This Row],[Sales]]=0,0,Table1[[#This Row],[Profit]]/Table1[[#This Row],[Sales]])</f>
        <v>-7.5000000000000011E-2</v>
      </c>
    </row>
    <row r="3600" spans="22:46" x14ac:dyDescent="0.3">
      <c r="V3600">
        <v>3599</v>
      </c>
      <c r="W3600" t="s">
        <v>7485</v>
      </c>
      <c r="X3600" s="1">
        <v>41891</v>
      </c>
      <c r="Y3600" t="s">
        <v>790</v>
      </c>
      <c r="Z3600" t="s">
        <v>22</v>
      </c>
      <c r="AA3600" t="s">
        <v>921</v>
      </c>
      <c r="AB3600" t="s">
        <v>922</v>
      </c>
      <c r="AC3600" t="s">
        <v>25</v>
      </c>
      <c r="AD3600" t="s">
        <v>26</v>
      </c>
      <c r="AE3600" t="s">
        <v>158</v>
      </c>
      <c r="AF3600" t="s">
        <v>159</v>
      </c>
      <c r="AG3600">
        <v>19140</v>
      </c>
      <c r="AH3600" t="s">
        <v>160</v>
      </c>
      <c r="AI3600" t="s">
        <v>4578</v>
      </c>
      <c r="AJ3600" t="s">
        <v>31</v>
      </c>
      <c r="AK3600" t="s">
        <v>67</v>
      </c>
      <c r="AL3600" t="s">
        <v>4579</v>
      </c>
      <c r="AM3600">
        <v>17.472000000000001</v>
      </c>
      <c r="AN3600">
        <v>3</v>
      </c>
      <c r="AO3600">
        <v>0.2</v>
      </c>
      <c r="AP3600">
        <v>5.0232000000000001</v>
      </c>
      <c r="AQ3600">
        <f>YEAR(Table1[[#This Row],[Order Date]])</f>
        <v>2014</v>
      </c>
      <c r="AR3600" t="str">
        <f>TEXT(Table1[[#This Row],[Order Date]],"mmmm")</f>
        <v>September</v>
      </c>
      <c r="AS3600" t="str">
        <f>"Q"&amp;ROUNDUP(MONTH(Table1[[#This Row],[Order Date]])/3,0)</f>
        <v>Q3</v>
      </c>
      <c r="AT3600">
        <f>IF(Table1[[#This Row],[Sales]]=0,0,Table1[[#This Row],[Profit]]/Table1[[#This Row],[Sales]])</f>
        <v>0.28749999999999998</v>
      </c>
    </row>
    <row r="3601" spans="22:46" x14ac:dyDescent="0.3">
      <c r="V3601">
        <v>3600</v>
      </c>
      <c r="W3601" t="s">
        <v>7485</v>
      </c>
      <c r="X3601" s="1">
        <v>41891</v>
      </c>
      <c r="Y3601" t="s">
        <v>790</v>
      </c>
      <c r="Z3601" t="s">
        <v>22</v>
      </c>
      <c r="AA3601" t="s">
        <v>921</v>
      </c>
      <c r="AB3601" t="s">
        <v>922</v>
      </c>
      <c r="AC3601" t="s">
        <v>25</v>
      </c>
      <c r="AD3601" t="s">
        <v>26</v>
      </c>
      <c r="AE3601" t="s">
        <v>158</v>
      </c>
      <c r="AF3601" t="s">
        <v>159</v>
      </c>
      <c r="AG3601">
        <v>19140</v>
      </c>
      <c r="AH3601" t="s">
        <v>160</v>
      </c>
      <c r="AI3601" t="s">
        <v>4172</v>
      </c>
      <c r="AJ3601" t="s">
        <v>73</v>
      </c>
      <c r="AK3601" t="s">
        <v>74</v>
      </c>
      <c r="AL3601" t="s">
        <v>4173</v>
      </c>
      <c r="AM3601">
        <v>135.51599999999999</v>
      </c>
      <c r="AN3601">
        <v>1</v>
      </c>
      <c r="AO3601">
        <v>0.4</v>
      </c>
      <c r="AP3601">
        <v>-31.6204</v>
      </c>
      <c r="AQ3601">
        <f>YEAR(Table1[[#This Row],[Order Date]])</f>
        <v>2014</v>
      </c>
      <c r="AR3601" t="str">
        <f>TEXT(Table1[[#This Row],[Order Date]],"mmmm")</f>
        <v>September</v>
      </c>
      <c r="AS3601" t="str">
        <f>"Q"&amp;ROUNDUP(MONTH(Table1[[#This Row],[Order Date]])/3,0)</f>
        <v>Q3</v>
      </c>
      <c r="AT3601">
        <f>IF(Table1[[#This Row],[Sales]]=0,0,Table1[[#This Row],[Profit]]/Table1[[#This Row],[Sales]])</f>
        <v>-0.23333333333333334</v>
      </c>
    </row>
    <row r="3602" spans="22:46" x14ac:dyDescent="0.3">
      <c r="V3602">
        <v>3601</v>
      </c>
      <c r="W3602" t="s">
        <v>7488</v>
      </c>
      <c r="X3602" s="1">
        <v>42912</v>
      </c>
      <c r="Y3602" t="s">
        <v>1561</v>
      </c>
      <c r="Z3602" t="s">
        <v>51</v>
      </c>
      <c r="AA3602" t="s">
        <v>3939</v>
      </c>
      <c r="AB3602" t="s">
        <v>3940</v>
      </c>
      <c r="AC3602" t="s">
        <v>25</v>
      </c>
      <c r="AD3602" t="s">
        <v>26</v>
      </c>
      <c r="AE3602" t="s">
        <v>913</v>
      </c>
      <c r="AF3602" t="s">
        <v>516</v>
      </c>
      <c r="AG3602">
        <v>80219</v>
      </c>
      <c r="AH3602" t="s">
        <v>44</v>
      </c>
      <c r="AI3602" t="s">
        <v>3856</v>
      </c>
      <c r="AJ3602" t="s">
        <v>73</v>
      </c>
      <c r="AK3602" t="s">
        <v>176</v>
      </c>
      <c r="AL3602" t="s">
        <v>3857</v>
      </c>
      <c r="AM3602">
        <v>431.928</v>
      </c>
      <c r="AN3602">
        <v>9</v>
      </c>
      <c r="AO3602">
        <v>0.2</v>
      </c>
      <c r="AP3602">
        <v>64.789199999999994</v>
      </c>
      <c r="AQ3602">
        <f>YEAR(Table1[[#This Row],[Order Date]])</f>
        <v>2017</v>
      </c>
      <c r="AR3602" t="str">
        <f>TEXT(Table1[[#This Row],[Order Date]],"mmmm")</f>
        <v>June</v>
      </c>
      <c r="AS3602" t="str">
        <f>"Q"&amp;ROUNDUP(MONTH(Table1[[#This Row],[Order Date]])/3,0)</f>
        <v>Q2</v>
      </c>
      <c r="AT3602">
        <f>IF(Table1[[#This Row],[Sales]]=0,0,Table1[[#This Row],[Profit]]/Table1[[#This Row],[Sales]])</f>
        <v>0.15</v>
      </c>
    </row>
    <row r="3603" spans="22:46" x14ac:dyDescent="0.3">
      <c r="V3603">
        <v>3602</v>
      </c>
      <c r="W3603" t="s">
        <v>7489</v>
      </c>
      <c r="X3603" s="1">
        <v>41960</v>
      </c>
      <c r="Y3603" t="s">
        <v>828</v>
      </c>
      <c r="Z3603" t="s">
        <v>51</v>
      </c>
      <c r="AA3603" t="s">
        <v>7490</v>
      </c>
      <c r="AB3603" t="s">
        <v>7491</v>
      </c>
      <c r="AC3603" t="s">
        <v>25</v>
      </c>
      <c r="AD3603" t="s">
        <v>26</v>
      </c>
      <c r="AE3603" t="s">
        <v>158</v>
      </c>
      <c r="AF3603" t="s">
        <v>159</v>
      </c>
      <c r="AG3603">
        <v>19143</v>
      </c>
      <c r="AH3603" t="s">
        <v>160</v>
      </c>
      <c r="AI3603" t="s">
        <v>2478</v>
      </c>
      <c r="AJ3603" t="s">
        <v>46</v>
      </c>
      <c r="AK3603" t="s">
        <v>94</v>
      </c>
      <c r="AL3603" t="s">
        <v>2479</v>
      </c>
      <c r="AM3603">
        <v>12.448</v>
      </c>
      <c r="AN3603">
        <v>2</v>
      </c>
      <c r="AO3603">
        <v>0.2</v>
      </c>
      <c r="AP3603">
        <v>3.89</v>
      </c>
      <c r="AQ3603">
        <f>YEAR(Table1[[#This Row],[Order Date]])</f>
        <v>2014</v>
      </c>
      <c r="AR3603" t="str">
        <f>TEXT(Table1[[#This Row],[Order Date]],"mmmm")</f>
        <v>November</v>
      </c>
      <c r="AS3603" t="str">
        <f>"Q"&amp;ROUNDUP(MONTH(Table1[[#This Row],[Order Date]])/3,0)</f>
        <v>Q4</v>
      </c>
      <c r="AT3603">
        <f>IF(Table1[[#This Row],[Sales]]=0,0,Table1[[#This Row],[Profit]]/Table1[[#This Row],[Sales]])</f>
        <v>0.3125</v>
      </c>
    </row>
    <row r="3604" spans="22:46" x14ac:dyDescent="0.3">
      <c r="V3604">
        <v>3603</v>
      </c>
      <c r="W3604" t="s">
        <v>7489</v>
      </c>
      <c r="X3604" s="1">
        <v>41960</v>
      </c>
      <c r="Y3604" t="s">
        <v>828</v>
      </c>
      <c r="Z3604" t="s">
        <v>51</v>
      </c>
      <c r="AA3604" t="s">
        <v>7490</v>
      </c>
      <c r="AB3604" t="s">
        <v>7491</v>
      </c>
      <c r="AC3604" t="s">
        <v>25</v>
      </c>
      <c r="AD3604" t="s">
        <v>26</v>
      </c>
      <c r="AE3604" t="s">
        <v>158</v>
      </c>
      <c r="AF3604" t="s">
        <v>159</v>
      </c>
      <c r="AG3604">
        <v>19143</v>
      </c>
      <c r="AH3604" t="s">
        <v>160</v>
      </c>
      <c r="AI3604" t="s">
        <v>2173</v>
      </c>
      <c r="AJ3604" t="s">
        <v>31</v>
      </c>
      <c r="AK3604" t="s">
        <v>35</v>
      </c>
      <c r="AL3604" t="s">
        <v>2174</v>
      </c>
      <c r="AM3604">
        <v>657.93</v>
      </c>
      <c r="AN3604">
        <v>5</v>
      </c>
      <c r="AO3604">
        <v>0.3</v>
      </c>
      <c r="AP3604">
        <v>-93.99</v>
      </c>
      <c r="AQ3604">
        <f>YEAR(Table1[[#This Row],[Order Date]])</f>
        <v>2014</v>
      </c>
      <c r="AR3604" t="str">
        <f>TEXT(Table1[[#This Row],[Order Date]],"mmmm")</f>
        <v>November</v>
      </c>
      <c r="AS3604" t="str">
        <f>"Q"&amp;ROUNDUP(MONTH(Table1[[#This Row],[Order Date]])/3,0)</f>
        <v>Q4</v>
      </c>
      <c r="AT3604">
        <f>IF(Table1[[#This Row],[Sales]]=0,0,Table1[[#This Row],[Profit]]/Table1[[#This Row],[Sales]])</f>
        <v>-0.14285714285714285</v>
      </c>
    </row>
    <row r="3605" spans="22:46" x14ac:dyDescent="0.3">
      <c r="V3605">
        <v>3604</v>
      </c>
      <c r="W3605" t="s">
        <v>7492</v>
      </c>
      <c r="X3605" s="1">
        <v>42968</v>
      </c>
      <c r="Y3605" t="s">
        <v>1489</v>
      </c>
      <c r="Z3605" t="s">
        <v>51</v>
      </c>
      <c r="AA3605" t="s">
        <v>2574</v>
      </c>
      <c r="AB3605" t="s">
        <v>2575</v>
      </c>
      <c r="AC3605" t="s">
        <v>108</v>
      </c>
      <c r="AD3605" t="s">
        <v>26</v>
      </c>
      <c r="AE3605" t="s">
        <v>432</v>
      </c>
      <c r="AF3605" t="s">
        <v>3098</v>
      </c>
      <c r="AG3605">
        <v>21044</v>
      </c>
      <c r="AH3605" t="s">
        <v>160</v>
      </c>
      <c r="AI3605" t="s">
        <v>1950</v>
      </c>
      <c r="AJ3605" t="s">
        <v>46</v>
      </c>
      <c r="AK3605" t="s">
        <v>94</v>
      </c>
      <c r="AL3605" t="s">
        <v>5612</v>
      </c>
      <c r="AM3605">
        <v>277.39999999999998</v>
      </c>
      <c r="AN3605">
        <v>5</v>
      </c>
      <c r="AO3605">
        <v>0</v>
      </c>
      <c r="AP3605">
        <v>133.15199999999999</v>
      </c>
      <c r="AQ3605">
        <f>YEAR(Table1[[#This Row],[Order Date]])</f>
        <v>2017</v>
      </c>
      <c r="AR3605" t="str">
        <f>TEXT(Table1[[#This Row],[Order Date]],"mmmm")</f>
        <v>August</v>
      </c>
      <c r="AS3605" t="str">
        <f>"Q"&amp;ROUNDUP(MONTH(Table1[[#This Row],[Order Date]])/3,0)</f>
        <v>Q3</v>
      </c>
      <c r="AT3605">
        <f>IF(Table1[[#This Row],[Sales]]=0,0,Table1[[#This Row],[Profit]]/Table1[[#This Row],[Sales]])</f>
        <v>0.48</v>
      </c>
    </row>
    <row r="3606" spans="22:46" x14ac:dyDescent="0.3">
      <c r="V3606">
        <v>3605</v>
      </c>
      <c r="W3606" t="s">
        <v>7492</v>
      </c>
      <c r="X3606" s="1">
        <v>42968</v>
      </c>
      <c r="Y3606" t="s">
        <v>1489</v>
      </c>
      <c r="Z3606" t="s">
        <v>51</v>
      </c>
      <c r="AA3606" t="s">
        <v>2574</v>
      </c>
      <c r="AB3606" t="s">
        <v>2575</v>
      </c>
      <c r="AC3606" t="s">
        <v>108</v>
      </c>
      <c r="AD3606" t="s">
        <v>26</v>
      </c>
      <c r="AE3606" t="s">
        <v>432</v>
      </c>
      <c r="AF3606" t="s">
        <v>3098</v>
      </c>
      <c r="AG3606">
        <v>21044</v>
      </c>
      <c r="AH3606" t="s">
        <v>160</v>
      </c>
      <c r="AI3606" t="s">
        <v>4325</v>
      </c>
      <c r="AJ3606" t="s">
        <v>31</v>
      </c>
      <c r="AK3606" t="s">
        <v>67</v>
      </c>
      <c r="AL3606" t="s">
        <v>4326</v>
      </c>
      <c r="AM3606">
        <v>25.16</v>
      </c>
      <c r="AN3606">
        <v>2</v>
      </c>
      <c r="AO3606">
        <v>0</v>
      </c>
      <c r="AP3606">
        <v>8.5543999999999993</v>
      </c>
      <c r="AQ3606">
        <f>YEAR(Table1[[#This Row],[Order Date]])</f>
        <v>2017</v>
      </c>
      <c r="AR3606" t="str">
        <f>TEXT(Table1[[#This Row],[Order Date]],"mmmm")</f>
        <v>August</v>
      </c>
      <c r="AS3606" t="str">
        <f>"Q"&amp;ROUNDUP(MONTH(Table1[[#This Row],[Order Date]])/3,0)</f>
        <v>Q3</v>
      </c>
      <c r="AT3606">
        <f>IF(Table1[[#This Row],[Sales]]=0,0,Table1[[#This Row],[Profit]]/Table1[[#This Row],[Sales]])</f>
        <v>0.33999999999999997</v>
      </c>
    </row>
    <row r="3607" spans="22:46" x14ac:dyDescent="0.3">
      <c r="V3607">
        <v>3606</v>
      </c>
      <c r="W3607" t="s">
        <v>7492</v>
      </c>
      <c r="X3607" s="1">
        <v>42968</v>
      </c>
      <c r="Y3607" t="s">
        <v>1489</v>
      </c>
      <c r="Z3607" t="s">
        <v>51</v>
      </c>
      <c r="AA3607" t="s">
        <v>2574</v>
      </c>
      <c r="AB3607" t="s">
        <v>2575</v>
      </c>
      <c r="AC3607" t="s">
        <v>108</v>
      </c>
      <c r="AD3607" t="s">
        <v>26</v>
      </c>
      <c r="AE3607" t="s">
        <v>432</v>
      </c>
      <c r="AF3607" t="s">
        <v>3098</v>
      </c>
      <c r="AG3607">
        <v>21044</v>
      </c>
      <c r="AH3607" t="s">
        <v>160</v>
      </c>
      <c r="AI3607" t="s">
        <v>4100</v>
      </c>
      <c r="AJ3607" t="s">
        <v>31</v>
      </c>
      <c r="AK3607" t="s">
        <v>67</v>
      </c>
      <c r="AL3607" t="s">
        <v>4101</v>
      </c>
      <c r="AM3607">
        <v>91.92</v>
      </c>
      <c r="AN3607">
        <v>4</v>
      </c>
      <c r="AO3607">
        <v>0</v>
      </c>
      <c r="AP3607">
        <v>31.252800000000001</v>
      </c>
      <c r="AQ3607">
        <f>YEAR(Table1[[#This Row],[Order Date]])</f>
        <v>2017</v>
      </c>
      <c r="AR3607" t="str">
        <f>TEXT(Table1[[#This Row],[Order Date]],"mmmm")</f>
        <v>August</v>
      </c>
      <c r="AS3607" t="str">
        <f>"Q"&amp;ROUNDUP(MONTH(Table1[[#This Row],[Order Date]])/3,0)</f>
        <v>Q3</v>
      </c>
      <c r="AT3607">
        <f>IF(Table1[[#This Row],[Sales]]=0,0,Table1[[#This Row],[Profit]]/Table1[[#This Row],[Sales]])</f>
        <v>0.34</v>
      </c>
    </row>
    <row r="3608" spans="22:46" x14ac:dyDescent="0.3">
      <c r="V3608">
        <v>3607</v>
      </c>
      <c r="W3608" t="s">
        <v>7493</v>
      </c>
      <c r="X3608" s="1">
        <v>42441</v>
      </c>
      <c r="Y3608" t="s">
        <v>698</v>
      </c>
      <c r="Z3608" t="s">
        <v>22</v>
      </c>
      <c r="AA3608" t="s">
        <v>2293</v>
      </c>
      <c r="AB3608" t="s">
        <v>2294</v>
      </c>
      <c r="AC3608" t="s">
        <v>25</v>
      </c>
      <c r="AD3608" t="s">
        <v>26</v>
      </c>
      <c r="AE3608" t="s">
        <v>300</v>
      </c>
      <c r="AF3608" t="s">
        <v>301</v>
      </c>
      <c r="AG3608">
        <v>10024</v>
      </c>
      <c r="AH3608" t="s">
        <v>160</v>
      </c>
      <c r="AI3608" t="s">
        <v>3119</v>
      </c>
      <c r="AJ3608" t="s">
        <v>46</v>
      </c>
      <c r="AK3608" t="s">
        <v>190</v>
      </c>
      <c r="AL3608" t="s">
        <v>755</v>
      </c>
      <c r="AM3608">
        <v>29.34</v>
      </c>
      <c r="AN3608">
        <v>3</v>
      </c>
      <c r="AO3608">
        <v>0</v>
      </c>
      <c r="AP3608">
        <v>13.4964</v>
      </c>
      <c r="AQ3608">
        <f>YEAR(Table1[[#This Row],[Order Date]])</f>
        <v>2016</v>
      </c>
      <c r="AR3608" t="str">
        <f>TEXT(Table1[[#This Row],[Order Date]],"mmmm")</f>
        <v>March</v>
      </c>
      <c r="AS3608" t="str">
        <f>"Q"&amp;ROUNDUP(MONTH(Table1[[#This Row],[Order Date]])/3,0)</f>
        <v>Q1</v>
      </c>
      <c r="AT3608">
        <f>IF(Table1[[#This Row],[Sales]]=0,0,Table1[[#This Row],[Profit]]/Table1[[#This Row],[Sales]])</f>
        <v>0.45999999999999996</v>
      </c>
    </row>
    <row r="3609" spans="22:46" x14ac:dyDescent="0.3">
      <c r="V3609">
        <v>3608</v>
      </c>
      <c r="W3609" t="s">
        <v>7494</v>
      </c>
      <c r="X3609" s="1">
        <v>41905</v>
      </c>
      <c r="Y3609" t="s">
        <v>4124</v>
      </c>
      <c r="Z3609" t="s">
        <v>22</v>
      </c>
      <c r="AA3609" t="s">
        <v>4356</v>
      </c>
      <c r="AB3609" t="s">
        <v>4357</v>
      </c>
      <c r="AC3609" t="s">
        <v>25</v>
      </c>
      <c r="AD3609" t="s">
        <v>26</v>
      </c>
      <c r="AE3609" t="s">
        <v>300</v>
      </c>
      <c r="AF3609" t="s">
        <v>301</v>
      </c>
      <c r="AG3609">
        <v>10035</v>
      </c>
      <c r="AH3609" t="s">
        <v>160</v>
      </c>
      <c r="AI3609" t="s">
        <v>4026</v>
      </c>
      <c r="AJ3609" t="s">
        <v>46</v>
      </c>
      <c r="AK3609" t="s">
        <v>77</v>
      </c>
      <c r="AL3609" t="s">
        <v>4027</v>
      </c>
      <c r="AM3609">
        <v>139.44</v>
      </c>
      <c r="AN3609">
        <v>3</v>
      </c>
      <c r="AO3609">
        <v>0.2</v>
      </c>
      <c r="AP3609">
        <v>47.061</v>
      </c>
      <c r="AQ3609">
        <f>YEAR(Table1[[#This Row],[Order Date]])</f>
        <v>2014</v>
      </c>
      <c r="AR3609" t="str">
        <f>TEXT(Table1[[#This Row],[Order Date]],"mmmm")</f>
        <v>September</v>
      </c>
      <c r="AS3609" t="str">
        <f>"Q"&amp;ROUNDUP(MONTH(Table1[[#This Row],[Order Date]])/3,0)</f>
        <v>Q3</v>
      </c>
      <c r="AT3609">
        <f>IF(Table1[[#This Row],[Sales]]=0,0,Table1[[#This Row],[Profit]]/Table1[[#This Row],[Sales]])</f>
        <v>0.33750000000000002</v>
      </c>
    </row>
    <row r="3610" spans="22:46" x14ac:dyDescent="0.3">
      <c r="V3610">
        <v>3609</v>
      </c>
      <c r="W3610" t="s">
        <v>7495</v>
      </c>
      <c r="X3610" s="1">
        <v>41757</v>
      </c>
      <c r="Y3610" s="1">
        <v>41703</v>
      </c>
      <c r="Z3610" t="s">
        <v>51</v>
      </c>
      <c r="AA3610" t="s">
        <v>3127</v>
      </c>
      <c r="AB3610" t="s">
        <v>3128</v>
      </c>
      <c r="AC3610" t="s">
        <v>41</v>
      </c>
      <c r="AD3610" t="s">
        <v>26</v>
      </c>
      <c r="AE3610" t="s">
        <v>684</v>
      </c>
      <c r="AF3610" t="s">
        <v>564</v>
      </c>
      <c r="AG3610">
        <v>43055</v>
      </c>
      <c r="AH3610" t="s">
        <v>160</v>
      </c>
      <c r="AI3610" t="s">
        <v>3301</v>
      </c>
      <c r="AJ3610" t="s">
        <v>46</v>
      </c>
      <c r="AK3610" t="s">
        <v>47</v>
      </c>
      <c r="AL3610" t="s">
        <v>3302</v>
      </c>
      <c r="AM3610">
        <v>6.9119999999999999</v>
      </c>
      <c r="AN3610">
        <v>3</v>
      </c>
      <c r="AO3610">
        <v>0.2</v>
      </c>
      <c r="AP3610">
        <v>2.5055999999999998</v>
      </c>
      <c r="AQ3610">
        <f>YEAR(Table1[[#This Row],[Order Date]])</f>
        <v>2014</v>
      </c>
      <c r="AR3610" t="str">
        <f>TEXT(Table1[[#This Row],[Order Date]],"mmmm")</f>
        <v>April</v>
      </c>
      <c r="AS3610" t="str">
        <f>"Q"&amp;ROUNDUP(MONTH(Table1[[#This Row],[Order Date]])/3,0)</f>
        <v>Q2</v>
      </c>
      <c r="AT3610">
        <f>IF(Table1[[#This Row],[Sales]]=0,0,Table1[[#This Row],[Profit]]/Table1[[#This Row],[Sales]])</f>
        <v>0.36249999999999999</v>
      </c>
    </row>
    <row r="3611" spans="22:46" x14ac:dyDescent="0.3">
      <c r="V3611">
        <v>3610</v>
      </c>
      <c r="W3611" t="s">
        <v>7495</v>
      </c>
      <c r="X3611" s="1">
        <v>41757</v>
      </c>
      <c r="Y3611" s="1">
        <v>41703</v>
      </c>
      <c r="Z3611" t="s">
        <v>51</v>
      </c>
      <c r="AA3611" t="s">
        <v>3127</v>
      </c>
      <c r="AB3611" t="s">
        <v>3128</v>
      </c>
      <c r="AC3611" t="s">
        <v>41</v>
      </c>
      <c r="AD3611" t="s">
        <v>26</v>
      </c>
      <c r="AE3611" t="s">
        <v>684</v>
      </c>
      <c r="AF3611" t="s">
        <v>564</v>
      </c>
      <c r="AG3611">
        <v>43055</v>
      </c>
      <c r="AH3611" t="s">
        <v>160</v>
      </c>
      <c r="AI3611" t="s">
        <v>4480</v>
      </c>
      <c r="AJ3611" t="s">
        <v>46</v>
      </c>
      <c r="AK3611" t="s">
        <v>60</v>
      </c>
      <c r="AL3611" t="s">
        <v>4481</v>
      </c>
      <c r="AM3611">
        <v>27.096</v>
      </c>
      <c r="AN3611">
        <v>3</v>
      </c>
      <c r="AO3611">
        <v>0.2</v>
      </c>
      <c r="AP3611">
        <v>2.0322</v>
      </c>
      <c r="AQ3611">
        <f>YEAR(Table1[[#This Row],[Order Date]])</f>
        <v>2014</v>
      </c>
      <c r="AR3611" t="str">
        <f>TEXT(Table1[[#This Row],[Order Date]],"mmmm")</f>
        <v>April</v>
      </c>
      <c r="AS3611" t="str">
        <f>"Q"&amp;ROUNDUP(MONTH(Table1[[#This Row],[Order Date]])/3,0)</f>
        <v>Q2</v>
      </c>
      <c r="AT3611">
        <f>IF(Table1[[#This Row],[Sales]]=0,0,Table1[[#This Row],[Profit]]/Table1[[#This Row],[Sales]])</f>
        <v>7.4999999999999997E-2</v>
      </c>
    </row>
    <row r="3612" spans="22:46" x14ac:dyDescent="0.3">
      <c r="V3612">
        <v>3611</v>
      </c>
      <c r="W3612" t="s">
        <v>7495</v>
      </c>
      <c r="X3612" s="1">
        <v>41757</v>
      </c>
      <c r="Y3612" s="1">
        <v>41703</v>
      </c>
      <c r="Z3612" t="s">
        <v>51</v>
      </c>
      <c r="AA3612" t="s">
        <v>3127</v>
      </c>
      <c r="AB3612" t="s">
        <v>3128</v>
      </c>
      <c r="AC3612" t="s">
        <v>41</v>
      </c>
      <c r="AD3612" t="s">
        <v>26</v>
      </c>
      <c r="AE3612" t="s">
        <v>684</v>
      </c>
      <c r="AF3612" t="s">
        <v>564</v>
      </c>
      <c r="AG3612">
        <v>43055</v>
      </c>
      <c r="AH3612" t="s">
        <v>160</v>
      </c>
      <c r="AI3612" t="s">
        <v>6683</v>
      </c>
      <c r="AJ3612" t="s">
        <v>46</v>
      </c>
      <c r="AK3612" t="s">
        <v>60</v>
      </c>
      <c r="AL3612" t="s">
        <v>6684</v>
      </c>
      <c r="AM3612">
        <v>177.56800000000001</v>
      </c>
      <c r="AN3612">
        <v>2</v>
      </c>
      <c r="AO3612">
        <v>0.2</v>
      </c>
      <c r="AP3612">
        <v>-37.733199999999997</v>
      </c>
      <c r="AQ3612">
        <f>YEAR(Table1[[#This Row],[Order Date]])</f>
        <v>2014</v>
      </c>
      <c r="AR3612" t="str">
        <f>TEXT(Table1[[#This Row],[Order Date]],"mmmm")</f>
        <v>April</v>
      </c>
      <c r="AS3612" t="str">
        <f>"Q"&amp;ROUNDUP(MONTH(Table1[[#This Row],[Order Date]])/3,0)</f>
        <v>Q2</v>
      </c>
      <c r="AT3612">
        <f>IF(Table1[[#This Row],[Sales]]=0,0,Table1[[#This Row],[Profit]]/Table1[[#This Row],[Sales]])</f>
        <v>-0.21249999999999997</v>
      </c>
    </row>
    <row r="3613" spans="22:46" x14ac:dyDescent="0.3">
      <c r="V3613">
        <v>3612</v>
      </c>
      <c r="W3613" t="s">
        <v>7496</v>
      </c>
      <c r="X3613" s="1">
        <v>42703</v>
      </c>
      <c r="Y3613" s="1">
        <v>42381</v>
      </c>
      <c r="Z3613" t="s">
        <v>22</v>
      </c>
      <c r="AA3613" t="s">
        <v>7497</v>
      </c>
      <c r="AB3613" t="s">
        <v>7498</v>
      </c>
      <c r="AC3613" t="s">
        <v>41</v>
      </c>
      <c r="AD3613" t="s">
        <v>26</v>
      </c>
      <c r="AE3613" t="s">
        <v>923</v>
      </c>
      <c r="AF3613" t="s">
        <v>110</v>
      </c>
      <c r="AG3613">
        <v>75217</v>
      </c>
      <c r="AH3613" t="s">
        <v>111</v>
      </c>
      <c r="AI3613" t="s">
        <v>6005</v>
      </c>
      <c r="AJ3613" t="s">
        <v>73</v>
      </c>
      <c r="AK3613" t="s">
        <v>176</v>
      </c>
      <c r="AL3613" t="s">
        <v>6006</v>
      </c>
      <c r="AM3613">
        <v>58.415999999999997</v>
      </c>
      <c r="AN3613">
        <v>2</v>
      </c>
      <c r="AO3613">
        <v>0.2</v>
      </c>
      <c r="AP3613">
        <v>16.794599999999999</v>
      </c>
      <c r="AQ3613">
        <f>YEAR(Table1[[#This Row],[Order Date]])</f>
        <v>2016</v>
      </c>
      <c r="AR3613" t="str">
        <f>TEXT(Table1[[#This Row],[Order Date]],"mmmm")</f>
        <v>November</v>
      </c>
      <c r="AS3613" t="str">
        <f>"Q"&amp;ROUNDUP(MONTH(Table1[[#This Row],[Order Date]])/3,0)</f>
        <v>Q4</v>
      </c>
      <c r="AT3613">
        <f>IF(Table1[[#This Row],[Sales]]=0,0,Table1[[#This Row],[Profit]]/Table1[[#This Row],[Sales]])</f>
        <v>0.28749999999999998</v>
      </c>
    </row>
    <row r="3614" spans="22:46" x14ac:dyDescent="0.3">
      <c r="V3614">
        <v>3613</v>
      </c>
      <c r="W3614" t="s">
        <v>7499</v>
      </c>
      <c r="X3614" s="1">
        <v>42341</v>
      </c>
      <c r="Y3614" s="1">
        <v>42228</v>
      </c>
      <c r="Z3614" t="s">
        <v>51</v>
      </c>
      <c r="AA3614" t="s">
        <v>4148</v>
      </c>
      <c r="AB3614" t="s">
        <v>4149</v>
      </c>
      <c r="AC3614" t="s">
        <v>108</v>
      </c>
      <c r="AD3614" t="s">
        <v>26</v>
      </c>
      <c r="AE3614" t="s">
        <v>158</v>
      </c>
      <c r="AF3614" t="s">
        <v>159</v>
      </c>
      <c r="AG3614">
        <v>19134</v>
      </c>
      <c r="AH3614" t="s">
        <v>160</v>
      </c>
      <c r="AI3614" t="s">
        <v>7331</v>
      </c>
      <c r="AJ3614" t="s">
        <v>46</v>
      </c>
      <c r="AK3614" t="s">
        <v>94</v>
      </c>
      <c r="AL3614" t="s">
        <v>7332</v>
      </c>
      <c r="AM3614">
        <v>16.448</v>
      </c>
      <c r="AN3614">
        <v>2</v>
      </c>
      <c r="AO3614">
        <v>0.2</v>
      </c>
      <c r="AP3614">
        <v>5.5511999999999997</v>
      </c>
      <c r="AQ3614">
        <f>YEAR(Table1[[#This Row],[Order Date]])</f>
        <v>2015</v>
      </c>
      <c r="AR3614" t="str">
        <f>TEXT(Table1[[#This Row],[Order Date]],"mmmm")</f>
        <v>December</v>
      </c>
      <c r="AS3614" t="str">
        <f>"Q"&amp;ROUNDUP(MONTH(Table1[[#This Row],[Order Date]])/3,0)</f>
        <v>Q4</v>
      </c>
      <c r="AT3614">
        <f>IF(Table1[[#This Row],[Sales]]=0,0,Table1[[#This Row],[Profit]]/Table1[[#This Row],[Sales]])</f>
        <v>0.33749999999999997</v>
      </c>
    </row>
    <row r="3615" spans="22:46" x14ac:dyDescent="0.3">
      <c r="V3615">
        <v>3614</v>
      </c>
      <c r="W3615" t="s">
        <v>7499</v>
      </c>
      <c r="X3615" s="1">
        <v>42341</v>
      </c>
      <c r="Y3615" s="1">
        <v>42228</v>
      </c>
      <c r="Z3615" t="s">
        <v>51</v>
      </c>
      <c r="AA3615" t="s">
        <v>4148</v>
      </c>
      <c r="AB3615" t="s">
        <v>4149</v>
      </c>
      <c r="AC3615" t="s">
        <v>108</v>
      </c>
      <c r="AD3615" t="s">
        <v>26</v>
      </c>
      <c r="AE3615" t="s">
        <v>158</v>
      </c>
      <c r="AF3615" t="s">
        <v>159</v>
      </c>
      <c r="AG3615">
        <v>19134</v>
      </c>
      <c r="AH3615" t="s">
        <v>160</v>
      </c>
      <c r="AI3615" t="s">
        <v>257</v>
      </c>
      <c r="AJ3615" t="s">
        <v>73</v>
      </c>
      <c r="AK3615" t="s">
        <v>176</v>
      </c>
      <c r="AL3615" t="s">
        <v>258</v>
      </c>
      <c r="AM3615">
        <v>36.783999999999999</v>
      </c>
      <c r="AN3615">
        <v>2</v>
      </c>
      <c r="AO3615">
        <v>0.2</v>
      </c>
      <c r="AP3615">
        <v>10.5754</v>
      </c>
      <c r="AQ3615">
        <f>YEAR(Table1[[#This Row],[Order Date]])</f>
        <v>2015</v>
      </c>
      <c r="AR3615" t="str">
        <f>TEXT(Table1[[#This Row],[Order Date]],"mmmm")</f>
        <v>December</v>
      </c>
      <c r="AS3615" t="str">
        <f>"Q"&amp;ROUNDUP(MONTH(Table1[[#This Row],[Order Date]])/3,0)</f>
        <v>Q4</v>
      </c>
      <c r="AT3615">
        <f>IF(Table1[[#This Row],[Sales]]=0,0,Table1[[#This Row],[Profit]]/Table1[[#This Row],[Sales]])</f>
        <v>0.28750000000000003</v>
      </c>
    </row>
    <row r="3616" spans="22:46" x14ac:dyDescent="0.3">
      <c r="V3616">
        <v>3615</v>
      </c>
      <c r="W3616" t="s">
        <v>7500</v>
      </c>
      <c r="X3616" s="1">
        <v>43058</v>
      </c>
      <c r="Y3616" t="s">
        <v>3488</v>
      </c>
      <c r="Z3616" t="s">
        <v>207</v>
      </c>
      <c r="AA3616" t="s">
        <v>401</v>
      </c>
      <c r="AB3616" t="s">
        <v>402</v>
      </c>
      <c r="AC3616" t="s">
        <v>41</v>
      </c>
      <c r="AD3616" t="s">
        <v>26</v>
      </c>
      <c r="AE3616" t="s">
        <v>764</v>
      </c>
      <c r="AF3616" t="s">
        <v>110</v>
      </c>
      <c r="AG3616">
        <v>78207</v>
      </c>
      <c r="AH3616" t="s">
        <v>111</v>
      </c>
      <c r="AI3616" t="s">
        <v>4298</v>
      </c>
      <c r="AJ3616" t="s">
        <v>31</v>
      </c>
      <c r="AK3616" t="s">
        <v>57</v>
      </c>
      <c r="AL3616" t="s">
        <v>4299</v>
      </c>
      <c r="AM3616">
        <v>718.11599999999999</v>
      </c>
      <c r="AN3616">
        <v>6</v>
      </c>
      <c r="AO3616">
        <v>0.3</v>
      </c>
      <c r="AP3616">
        <v>-71.811599999999999</v>
      </c>
      <c r="AQ3616">
        <f>YEAR(Table1[[#This Row],[Order Date]])</f>
        <v>2017</v>
      </c>
      <c r="AR3616" t="str">
        <f>TEXT(Table1[[#This Row],[Order Date]],"mmmm")</f>
        <v>November</v>
      </c>
      <c r="AS3616" t="str">
        <f>"Q"&amp;ROUNDUP(MONTH(Table1[[#This Row],[Order Date]])/3,0)</f>
        <v>Q4</v>
      </c>
      <c r="AT3616">
        <f>IF(Table1[[#This Row],[Sales]]=0,0,Table1[[#This Row],[Profit]]/Table1[[#This Row],[Sales]])</f>
        <v>-0.1</v>
      </c>
    </row>
    <row r="3617" spans="22:46" x14ac:dyDescent="0.3">
      <c r="V3617">
        <v>3616</v>
      </c>
      <c r="W3617" t="s">
        <v>7500</v>
      </c>
      <c r="X3617" s="1">
        <v>43058</v>
      </c>
      <c r="Y3617" t="s">
        <v>3488</v>
      </c>
      <c r="Z3617" t="s">
        <v>207</v>
      </c>
      <c r="AA3617" t="s">
        <v>401</v>
      </c>
      <c r="AB3617" t="s">
        <v>402</v>
      </c>
      <c r="AC3617" t="s">
        <v>41</v>
      </c>
      <c r="AD3617" t="s">
        <v>26</v>
      </c>
      <c r="AE3617" t="s">
        <v>764</v>
      </c>
      <c r="AF3617" t="s">
        <v>110</v>
      </c>
      <c r="AG3617">
        <v>78207</v>
      </c>
      <c r="AH3617" t="s">
        <v>111</v>
      </c>
      <c r="AI3617" t="s">
        <v>4778</v>
      </c>
      <c r="AJ3617" t="s">
        <v>46</v>
      </c>
      <c r="AK3617" t="s">
        <v>70</v>
      </c>
      <c r="AL3617" t="s">
        <v>4779</v>
      </c>
      <c r="AM3617">
        <v>31.776</v>
      </c>
      <c r="AN3617">
        <v>4</v>
      </c>
      <c r="AO3617">
        <v>0.2</v>
      </c>
      <c r="AP3617">
        <v>8.7384000000000004</v>
      </c>
      <c r="AQ3617">
        <f>YEAR(Table1[[#This Row],[Order Date]])</f>
        <v>2017</v>
      </c>
      <c r="AR3617" t="str">
        <f>TEXT(Table1[[#This Row],[Order Date]],"mmmm")</f>
        <v>November</v>
      </c>
      <c r="AS3617" t="str">
        <f>"Q"&amp;ROUNDUP(MONTH(Table1[[#This Row],[Order Date]])/3,0)</f>
        <v>Q4</v>
      </c>
      <c r="AT3617">
        <f>IF(Table1[[#This Row],[Sales]]=0,0,Table1[[#This Row],[Profit]]/Table1[[#This Row],[Sales]])</f>
        <v>0.27500000000000002</v>
      </c>
    </row>
    <row r="3618" spans="22:46" x14ac:dyDescent="0.3">
      <c r="V3618">
        <v>3617</v>
      </c>
      <c r="W3618" t="s">
        <v>7501</v>
      </c>
      <c r="X3618" s="1">
        <v>42618</v>
      </c>
      <c r="Y3618" s="1">
        <v>42622</v>
      </c>
      <c r="Z3618" t="s">
        <v>51</v>
      </c>
      <c r="AA3618" t="s">
        <v>2042</v>
      </c>
      <c r="AB3618" t="s">
        <v>2043</v>
      </c>
      <c r="AC3618" t="s">
        <v>25</v>
      </c>
      <c r="AD3618" t="s">
        <v>26</v>
      </c>
      <c r="AE3618" t="s">
        <v>158</v>
      </c>
      <c r="AF3618" t="s">
        <v>159</v>
      </c>
      <c r="AG3618">
        <v>19120</v>
      </c>
      <c r="AH3618" t="s">
        <v>160</v>
      </c>
      <c r="AI3618" t="s">
        <v>288</v>
      </c>
      <c r="AJ3618" t="s">
        <v>46</v>
      </c>
      <c r="AK3618" t="s">
        <v>77</v>
      </c>
      <c r="AL3618" t="s">
        <v>289</v>
      </c>
      <c r="AM3618">
        <v>9.5549999999999997</v>
      </c>
      <c r="AN3618">
        <v>5</v>
      </c>
      <c r="AO3618">
        <v>0.7</v>
      </c>
      <c r="AP3618">
        <v>-7.3254999999999999</v>
      </c>
      <c r="AQ3618">
        <f>YEAR(Table1[[#This Row],[Order Date]])</f>
        <v>2016</v>
      </c>
      <c r="AR3618" t="str">
        <f>TEXT(Table1[[#This Row],[Order Date]],"mmmm")</f>
        <v>September</v>
      </c>
      <c r="AS3618" t="str">
        <f>"Q"&amp;ROUNDUP(MONTH(Table1[[#This Row],[Order Date]])/3,0)</f>
        <v>Q3</v>
      </c>
      <c r="AT3618">
        <f>IF(Table1[[#This Row],[Sales]]=0,0,Table1[[#This Row],[Profit]]/Table1[[#This Row],[Sales]])</f>
        <v>-0.76666666666666672</v>
      </c>
    </row>
    <row r="3619" spans="22:46" x14ac:dyDescent="0.3">
      <c r="V3619">
        <v>3618</v>
      </c>
      <c r="W3619" t="s">
        <v>7502</v>
      </c>
      <c r="X3619" s="1">
        <v>42982</v>
      </c>
      <c r="Y3619" s="1">
        <v>42956</v>
      </c>
      <c r="Z3619" t="s">
        <v>51</v>
      </c>
      <c r="AA3619" t="s">
        <v>2514</v>
      </c>
      <c r="AB3619" t="s">
        <v>2515</v>
      </c>
      <c r="AC3619" t="s">
        <v>25</v>
      </c>
      <c r="AD3619" t="s">
        <v>26</v>
      </c>
      <c r="AE3619" t="s">
        <v>42</v>
      </c>
      <c r="AF3619" t="s">
        <v>43</v>
      </c>
      <c r="AG3619">
        <v>90004</v>
      </c>
      <c r="AH3619" t="s">
        <v>44</v>
      </c>
      <c r="AI3619" t="s">
        <v>2492</v>
      </c>
      <c r="AJ3619" t="s">
        <v>46</v>
      </c>
      <c r="AK3619" t="s">
        <v>77</v>
      </c>
      <c r="AL3619" t="s">
        <v>2493</v>
      </c>
      <c r="AM3619">
        <v>487.98399999999998</v>
      </c>
      <c r="AN3619">
        <v>2</v>
      </c>
      <c r="AO3619">
        <v>0.2</v>
      </c>
      <c r="AP3619">
        <v>152.495</v>
      </c>
      <c r="AQ3619">
        <f>YEAR(Table1[[#This Row],[Order Date]])</f>
        <v>2017</v>
      </c>
      <c r="AR3619" t="str">
        <f>TEXT(Table1[[#This Row],[Order Date]],"mmmm")</f>
        <v>September</v>
      </c>
      <c r="AS3619" t="str">
        <f>"Q"&amp;ROUNDUP(MONTH(Table1[[#This Row],[Order Date]])/3,0)</f>
        <v>Q3</v>
      </c>
      <c r="AT3619">
        <f>IF(Table1[[#This Row],[Sales]]=0,0,Table1[[#This Row],[Profit]]/Table1[[#This Row],[Sales]])</f>
        <v>0.3125</v>
      </c>
    </row>
    <row r="3620" spans="22:46" x14ac:dyDescent="0.3">
      <c r="V3620">
        <v>3619</v>
      </c>
      <c r="W3620" t="s">
        <v>7502</v>
      </c>
      <c r="X3620" s="1">
        <v>42982</v>
      </c>
      <c r="Y3620" s="1">
        <v>42956</v>
      </c>
      <c r="Z3620" t="s">
        <v>51</v>
      </c>
      <c r="AA3620" t="s">
        <v>2514</v>
      </c>
      <c r="AB3620" t="s">
        <v>2515</v>
      </c>
      <c r="AC3620" t="s">
        <v>25</v>
      </c>
      <c r="AD3620" t="s">
        <v>26</v>
      </c>
      <c r="AE3620" t="s">
        <v>42</v>
      </c>
      <c r="AF3620" t="s">
        <v>43</v>
      </c>
      <c r="AG3620">
        <v>90004</v>
      </c>
      <c r="AH3620" t="s">
        <v>44</v>
      </c>
      <c r="AI3620" t="s">
        <v>4877</v>
      </c>
      <c r="AJ3620" t="s">
        <v>73</v>
      </c>
      <c r="AK3620" t="s">
        <v>74</v>
      </c>
      <c r="AL3620" t="s">
        <v>4878</v>
      </c>
      <c r="AM3620">
        <v>5.56</v>
      </c>
      <c r="AN3620">
        <v>1</v>
      </c>
      <c r="AO3620">
        <v>0.2</v>
      </c>
      <c r="AP3620">
        <v>1.7375</v>
      </c>
      <c r="AQ3620">
        <f>YEAR(Table1[[#This Row],[Order Date]])</f>
        <v>2017</v>
      </c>
      <c r="AR3620" t="str">
        <f>TEXT(Table1[[#This Row],[Order Date]],"mmmm")</f>
        <v>September</v>
      </c>
      <c r="AS3620" t="str">
        <f>"Q"&amp;ROUNDUP(MONTH(Table1[[#This Row],[Order Date]])/3,0)</f>
        <v>Q3</v>
      </c>
      <c r="AT3620">
        <f>IF(Table1[[#This Row],[Sales]]=0,0,Table1[[#This Row],[Profit]]/Table1[[#This Row],[Sales]])</f>
        <v>0.31250000000000006</v>
      </c>
    </row>
    <row r="3621" spans="22:46" x14ac:dyDescent="0.3">
      <c r="V3621">
        <v>3620</v>
      </c>
      <c r="W3621" t="s">
        <v>7502</v>
      </c>
      <c r="X3621" s="1">
        <v>42982</v>
      </c>
      <c r="Y3621" s="1">
        <v>42956</v>
      </c>
      <c r="Z3621" t="s">
        <v>51</v>
      </c>
      <c r="AA3621" t="s">
        <v>2514</v>
      </c>
      <c r="AB3621" t="s">
        <v>2515</v>
      </c>
      <c r="AC3621" t="s">
        <v>25</v>
      </c>
      <c r="AD3621" t="s">
        <v>26</v>
      </c>
      <c r="AE3621" t="s">
        <v>42</v>
      </c>
      <c r="AF3621" t="s">
        <v>43</v>
      </c>
      <c r="AG3621">
        <v>90004</v>
      </c>
      <c r="AH3621" t="s">
        <v>44</v>
      </c>
      <c r="AI3621" t="s">
        <v>617</v>
      </c>
      <c r="AJ3621" t="s">
        <v>46</v>
      </c>
      <c r="AK3621" t="s">
        <v>60</v>
      </c>
      <c r="AL3621" t="s">
        <v>618</v>
      </c>
      <c r="AM3621">
        <v>217.85</v>
      </c>
      <c r="AN3621">
        <v>5</v>
      </c>
      <c r="AO3621">
        <v>0</v>
      </c>
      <c r="AP3621">
        <v>65.355000000000004</v>
      </c>
      <c r="AQ3621">
        <f>YEAR(Table1[[#This Row],[Order Date]])</f>
        <v>2017</v>
      </c>
      <c r="AR3621" t="str">
        <f>TEXT(Table1[[#This Row],[Order Date]],"mmmm")</f>
        <v>September</v>
      </c>
      <c r="AS3621" t="str">
        <f>"Q"&amp;ROUNDUP(MONTH(Table1[[#This Row],[Order Date]])/3,0)</f>
        <v>Q3</v>
      </c>
      <c r="AT3621">
        <f>IF(Table1[[#This Row],[Sales]]=0,0,Table1[[#This Row],[Profit]]/Table1[[#This Row],[Sales]])</f>
        <v>0.30000000000000004</v>
      </c>
    </row>
    <row r="3622" spans="22:46" x14ac:dyDescent="0.3">
      <c r="V3622">
        <v>3621</v>
      </c>
      <c r="W3622" t="s">
        <v>7503</v>
      </c>
      <c r="X3622" s="1">
        <v>42635</v>
      </c>
      <c r="Y3622" t="s">
        <v>3028</v>
      </c>
      <c r="Z3622" t="s">
        <v>51</v>
      </c>
      <c r="AA3622" t="s">
        <v>658</v>
      </c>
      <c r="AB3622" t="s">
        <v>659</v>
      </c>
      <c r="AC3622" t="s">
        <v>41</v>
      </c>
      <c r="AD3622" t="s">
        <v>26</v>
      </c>
      <c r="AE3622" t="s">
        <v>4272</v>
      </c>
      <c r="AF3622" t="s">
        <v>379</v>
      </c>
      <c r="AG3622">
        <v>37167</v>
      </c>
      <c r="AH3622" t="s">
        <v>29</v>
      </c>
      <c r="AI3622" t="s">
        <v>6372</v>
      </c>
      <c r="AJ3622" t="s">
        <v>46</v>
      </c>
      <c r="AK3622" t="s">
        <v>70</v>
      </c>
      <c r="AL3622" t="s">
        <v>6373</v>
      </c>
      <c r="AM3622">
        <v>40.776000000000003</v>
      </c>
      <c r="AN3622">
        <v>3</v>
      </c>
      <c r="AO3622">
        <v>0.2</v>
      </c>
      <c r="AP3622">
        <v>4.5872999999999999</v>
      </c>
      <c r="AQ3622">
        <f>YEAR(Table1[[#This Row],[Order Date]])</f>
        <v>2016</v>
      </c>
      <c r="AR3622" t="str">
        <f>TEXT(Table1[[#This Row],[Order Date]],"mmmm")</f>
        <v>September</v>
      </c>
      <c r="AS3622" t="str">
        <f>"Q"&amp;ROUNDUP(MONTH(Table1[[#This Row],[Order Date]])/3,0)</f>
        <v>Q3</v>
      </c>
      <c r="AT3622">
        <f>IF(Table1[[#This Row],[Sales]]=0,0,Table1[[#This Row],[Profit]]/Table1[[#This Row],[Sales]])</f>
        <v>0.11249999999999999</v>
      </c>
    </row>
    <row r="3623" spans="22:46" x14ac:dyDescent="0.3">
      <c r="V3623">
        <v>3622</v>
      </c>
      <c r="W3623" t="s">
        <v>7503</v>
      </c>
      <c r="X3623" s="1">
        <v>42635</v>
      </c>
      <c r="Y3623" t="s">
        <v>3028</v>
      </c>
      <c r="Z3623" t="s">
        <v>51</v>
      </c>
      <c r="AA3623" t="s">
        <v>658</v>
      </c>
      <c r="AB3623" t="s">
        <v>659</v>
      </c>
      <c r="AC3623" t="s">
        <v>41</v>
      </c>
      <c r="AD3623" t="s">
        <v>26</v>
      </c>
      <c r="AE3623" t="s">
        <v>4272</v>
      </c>
      <c r="AF3623" t="s">
        <v>379</v>
      </c>
      <c r="AG3623">
        <v>37167</v>
      </c>
      <c r="AH3623" t="s">
        <v>29</v>
      </c>
      <c r="AI3623" t="s">
        <v>7504</v>
      </c>
      <c r="AJ3623" t="s">
        <v>73</v>
      </c>
      <c r="AK3623" t="s">
        <v>74</v>
      </c>
      <c r="AL3623" t="s">
        <v>7505</v>
      </c>
      <c r="AM3623">
        <v>63.936</v>
      </c>
      <c r="AN3623">
        <v>8</v>
      </c>
      <c r="AO3623">
        <v>0.2</v>
      </c>
      <c r="AP3623">
        <v>5.5944000000000003</v>
      </c>
      <c r="AQ3623">
        <f>YEAR(Table1[[#This Row],[Order Date]])</f>
        <v>2016</v>
      </c>
      <c r="AR3623" t="str">
        <f>TEXT(Table1[[#This Row],[Order Date]],"mmmm")</f>
        <v>September</v>
      </c>
      <c r="AS3623" t="str">
        <f>"Q"&amp;ROUNDUP(MONTH(Table1[[#This Row],[Order Date]])/3,0)</f>
        <v>Q3</v>
      </c>
      <c r="AT3623">
        <f>IF(Table1[[#This Row],[Sales]]=0,0,Table1[[#This Row],[Profit]]/Table1[[#This Row],[Sales]])</f>
        <v>8.7500000000000008E-2</v>
      </c>
    </row>
    <row r="3624" spans="22:46" x14ac:dyDescent="0.3">
      <c r="V3624">
        <v>3623</v>
      </c>
      <c r="W3624" t="s">
        <v>7506</v>
      </c>
      <c r="X3624" s="1">
        <v>41896</v>
      </c>
      <c r="Y3624" t="s">
        <v>791</v>
      </c>
      <c r="Z3624" t="s">
        <v>51</v>
      </c>
      <c r="AA3624" t="s">
        <v>5256</v>
      </c>
      <c r="AB3624" t="s">
        <v>5257</v>
      </c>
      <c r="AC3624" t="s">
        <v>25</v>
      </c>
      <c r="AD3624" t="s">
        <v>26</v>
      </c>
      <c r="AE3624" t="s">
        <v>4014</v>
      </c>
      <c r="AF3624" t="s">
        <v>1429</v>
      </c>
      <c r="AG3624">
        <v>31204</v>
      </c>
      <c r="AH3624" t="s">
        <v>29</v>
      </c>
      <c r="AI3624" t="s">
        <v>5143</v>
      </c>
      <c r="AJ3624" t="s">
        <v>31</v>
      </c>
      <c r="AK3624" t="s">
        <v>67</v>
      </c>
      <c r="AL3624" t="s">
        <v>5144</v>
      </c>
      <c r="AM3624">
        <v>142.4</v>
      </c>
      <c r="AN3624">
        <v>5</v>
      </c>
      <c r="AO3624">
        <v>0</v>
      </c>
      <c r="AP3624">
        <v>52.688000000000002</v>
      </c>
      <c r="AQ3624">
        <f>YEAR(Table1[[#This Row],[Order Date]])</f>
        <v>2014</v>
      </c>
      <c r="AR3624" t="str">
        <f>TEXT(Table1[[#This Row],[Order Date]],"mmmm")</f>
        <v>September</v>
      </c>
      <c r="AS3624" t="str">
        <f>"Q"&amp;ROUNDUP(MONTH(Table1[[#This Row],[Order Date]])/3,0)</f>
        <v>Q3</v>
      </c>
      <c r="AT3624">
        <f>IF(Table1[[#This Row],[Sales]]=0,0,Table1[[#This Row],[Profit]]/Table1[[#This Row],[Sales]])</f>
        <v>0.37</v>
      </c>
    </row>
    <row r="3625" spans="22:46" x14ac:dyDescent="0.3">
      <c r="V3625">
        <v>3624</v>
      </c>
      <c r="W3625" t="s">
        <v>7506</v>
      </c>
      <c r="X3625" s="1">
        <v>41896</v>
      </c>
      <c r="Y3625" t="s">
        <v>791</v>
      </c>
      <c r="Z3625" t="s">
        <v>51</v>
      </c>
      <c r="AA3625" t="s">
        <v>5256</v>
      </c>
      <c r="AB3625" t="s">
        <v>5257</v>
      </c>
      <c r="AC3625" t="s">
        <v>25</v>
      </c>
      <c r="AD3625" t="s">
        <v>26</v>
      </c>
      <c r="AE3625" t="s">
        <v>4014</v>
      </c>
      <c r="AF3625" t="s">
        <v>1429</v>
      </c>
      <c r="AG3625">
        <v>31204</v>
      </c>
      <c r="AH3625" t="s">
        <v>29</v>
      </c>
      <c r="AI3625" t="s">
        <v>845</v>
      </c>
      <c r="AJ3625" t="s">
        <v>46</v>
      </c>
      <c r="AK3625" t="s">
        <v>77</v>
      </c>
      <c r="AL3625" t="s">
        <v>846</v>
      </c>
      <c r="AM3625">
        <v>7.16</v>
      </c>
      <c r="AN3625">
        <v>2</v>
      </c>
      <c r="AO3625">
        <v>0</v>
      </c>
      <c r="AP3625">
        <v>3.4367999999999999</v>
      </c>
      <c r="AQ3625">
        <f>YEAR(Table1[[#This Row],[Order Date]])</f>
        <v>2014</v>
      </c>
      <c r="AR3625" t="str">
        <f>TEXT(Table1[[#This Row],[Order Date]],"mmmm")</f>
        <v>September</v>
      </c>
      <c r="AS3625" t="str">
        <f>"Q"&amp;ROUNDUP(MONTH(Table1[[#This Row],[Order Date]])/3,0)</f>
        <v>Q3</v>
      </c>
      <c r="AT3625">
        <f>IF(Table1[[#This Row],[Sales]]=0,0,Table1[[#This Row],[Profit]]/Table1[[#This Row],[Sales]])</f>
        <v>0.48</v>
      </c>
    </row>
    <row r="3626" spans="22:46" x14ac:dyDescent="0.3">
      <c r="V3626">
        <v>3625</v>
      </c>
      <c r="W3626" t="s">
        <v>7507</v>
      </c>
      <c r="X3626" s="1">
        <v>42874</v>
      </c>
      <c r="Y3626" t="s">
        <v>3354</v>
      </c>
      <c r="Z3626" t="s">
        <v>22</v>
      </c>
      <c r="AA3626" t="s">
        <v>5942</v>
      </c>
      <c r="AB3626" t="s">
        <v>5943</v>
      </c>
      <c r="AC3626" t="s">
        <v>108</v>
      </c>
      <c r="AD3626" t="s">
        <v>26</v>
      </c>
      <c r="AE3626" t="s">
        <v>136</v>
      </c>
      <c r="AF3626" t="s">
        <v>43</v>
      </c>
      <c r="AG3626">
        <v>94109</v>
      </c>
      <c r="AH3626" t="s">
        <v>44</v>
      </c>
      <c r="AI3626" t="s">
        <v>2072</v>
      </c>
      <c r="AJ3626" t="s">
        <v>31</v>
      </c>
      <c r="AK3626" t="s">
        <v>35</v>
      </c>
      <c r="AL3626" t="s">
        <v>2073</v>
      </c>
      <c r="AM3626">
        <v>681.40800000000002</v>
      </c>
      <c r="AN3626">
        <v>12</v>
      </c>
      <c r="AO3626">
        <v>0.2</v>
      </c>
      <c r="AP3626">
        <v>42.588000000000001</v>
      </c>
      <c r="AQ3626">
        <f>YEAR(Table1[[#This Row],[Order Date]])</f>
        <v>2017</v>
      </c>
      <c r="AR3626" t="str">
        <f>TEXT(Table1[[#This Row],[Order Date]],"mmmm")</f>
        <v>May</v>
      </c>
      <c r="AS3626" t="str">
        <f>"Q"&amp;ROUNDUP(MONTH(Table1[[#This Row],[Order Date]])/3,0)</f>
        <v>Q2</v>
      </c>
      <c r="AT3626">
        <f>IF(Table1[[#This Row],[Sales]]=0,0,Table1[[#This Row],[Profit]]/Table1[[#This Row],[Sales]])</f>
        <v>6.25E-2</v>
      </c>
    </row>
    <row r="3627" spans="22:46" x14ac:dyDescent="0.3">
      <c r="V3627">
        <v>3626</v>
      </c>
      <c r="W3627" t="s">
        <v>7507</v>
      </c>
      <c r="X3627" s="1">
        <v>42874</v>
      </c>
      <c r="Y3627" t="s">
        <v>3354</v>
      </c>
      <c r="Z3627" t="s">
        <v>22</v>
      </c>
      <c r="AA3627" t="s">
        <v>5942</v>
      </c>
      <c r="AB3627" t="s">
        <v>5943</v>
      </c>
      <c r="AC3627" t="s">
        <v>108</v>
      </c>
      <c r="AD3627" t="s">
        <v>26</v>
      </c>
      <c r="AE3627" t="s">
        <v>136</v>
      </c>
      <c r="AF3627" t="s">
        <v>43</v>
      </c>
      <c r="AG3627">
        <v>94109</v>
      </c>
      <c r="AH3627" t="s">
        <v>44</v>
      </c>
      <c r="AI3627" t="s">
        <v>4640</v>
      </c>
      <c r="AJ3627" t="s">
        <v>46</v>
      </c>
      <c r="AK3627" t="s">
        <v>70</v>
      </c>
      <c r="AL3627" t="s">
        <v>4641</v>
      </c>
      <c r="AM3627">
        <v>3.52</v>
      </c>
      <c r="AN3627">
        <v>2</v>
      </c>
      <c r="AO3627">
        <v>0</v>
      </c>
      <c r="AP3627">
        <v>1.0207999999999999</v>
      </c>
      <c r="AQ3627">
        <f>YEAR(Table1[[#This Row],[Order Date]])</f>
        <v>2017</v>
      </c>
      <c r="AR3627" t="str">
        <f>TEXT(Table1[[#This Row],[Order Date]],"mmmm")</f>
        <v>May</v>
      </c>
      <c r="AS3627" t="str">
        <f>"Q"&amp;ROUNDUP(MONTH(Table1[[#This Row],[Order Date]])/3,0)</f>
        <v>Q2</v>
      </c>
      <c r="AT3627">
        <f>IF(Table1[[#This Row],[Sales]]=0,0,Table1[[#This Row],[Profit]]/Table1[[#This Row],[Sales]])</f>
        <v>0.28999999999999998</v>
      </c>
    </row>
    <row r="3628" spans="22:46" x14ac:dyDescent="0.3">
      <c r="V3628">
        <v>3627</v>
      </c>
      <c r="W3628" t="s">
        <v>7507</v>
      </c>
      <c r="X3628" s="1">
        <v>42874</v>
      </c>
      <c r="Y3628" t="s">
        <v>3354</v>
      </c>
      <c r="Z3628" t="s">
        <v>22</v>
      </c>
      <c r="AA3628" t="s">
        <v>5942</v>
      </c>
      <c r="AB3628" t="s">
        <v>5943</v>
      </c>
      <c r="AC3628" t="s">
        <v>108</v>
      </c>
      <c r="AD3628" t="s">
        <v>26</v>
      </c>
      <c r="AE3628" t="s">
        <v>136</v>
      </c>
      <c r="AF3628" t="s">
        <v>43</v>
      </c>
      <c r="AG3628">
        <v>94109</v>
      </c>
      <c r="AH3628" t="s">
        <v>44</v>
      </c>
      <c r="AI3628" t="s">
        <v>1384</v>
      </c>
      <c r="AJ3628" t="s">
        <v>46</v>
      </c>
      <c r="AK3628" t="s">
        <v>70</v>
      </c>
      <c r="AL3628" t="s">
        <v>1385</v>
      </c>
      <c r="AM3628">
        <v>5.58</v>
      </c>
      <c r="AN3628">
        <v>1</v>
      </c>
      <c r="AO3628">
        <v>0</v>
      </c>
      <c r="AP3628">
        <v>1.395</v>
      </c>
      <c r="AQ3628">
        <f>YEAR(Table1[[#This Row],[Order Date]])</f>
        <v>2017</v>
      </c>
      <c r="AR3628" t="str">
        <f>TEXT(Table1[[#This Row],[Order Date]],"mmmm")</f>
        <v>May</v>
      </c>
      <c r="AS3628" t="str">
        <f>"Q"&amp;ROUNDUP(MONTH(Table1[[#This Row],[Order Date]])/3,0)</f>
        <v>Q2</v>
      </c>
      <c r="AT3628">
        <f>IF(Table1[[#This Row],[Sales]]=0,0,Table1[[#This Row],[Profit]]/Table1[[#This Row],[Sales]])</f>
        <v>0.25</v>
      </c>
    </row>
    <row r="3629" spans="22:46" x14ac:dyDescent="0.3">
      <c r="V3629">
        <v>3628</v>
      </c>
      <c r="W3629" t="s">
        <v>7507</v>
      </c>
      <c r="X3629" s="1">
        <v>42874</v>
      </c>
      <c r="Y3629" t="s">
        <v>3354</v>
      </c>
      <c r="Z3629" t="s">
        <v>22</v>
      </c>
      <c r="AA3629" t="s">
        <v>5942</v>
      </c>
      <c r="AB3629" t="s">
        <v>5943</v>
      </c>
      <c r="AC3629" t="s">
        <v>108</v>
      </c>
      <c r="AD3629" t="s">
        <v>26</v>
      </c>
      <c r="AE3629" t="s">
        <v>136</v>
      </c>
      <c r="AF3629" t="s">
        <v>43</v>
      </c>
      <c r="AG3629">
        <v>94109</v>
      </c>
      <c r="AH3629" t="s">
        <v>44</v>
      </c>
      <c r="AI3629" t="s">
        <v>2091</v>
      </c>
      <c r="AJ3629" t="s">
        <v>73</v>
      </c>
      <c r="AK3629" t="s">
        <v>176</v>
      </c>
      <c r="AL3629" t="s">
        <v>2092</v>
      </c>
      <c r="AM3629">
        <v>36.32</v>
      </c>
      <c r="AN3629">
        <v>1</v>
      </c>
      <c r="AO3629">
        <v>0</v>
      </c>
      <c r="AP3629">
        <v>10.896000000000001</v>
      </c>
      <c r="AQ3629">
        <f>YEAR(Table1[[#This Row],[Order Date]])</f>
        <v>2017</v>
      </c>
      <c r="AR3629" t="str">
        <f>TEXT(Table1[[#This Row],[Order Date]],"mmmm")</f>
        <v>May</v>
      </c>
      <c r="AS3629" t="str">
        <f>"Q"&amp;ROUNDUP(MONTH(Table1[[#This Row],[Order Date]])/3,0)</f>
        <v>Q2</v>
      </c>
      <c r="AT3629">
        <f>IF(Table1[[#This Row],[Sales]]=0,0,Table1[[#This Row],[Profit]]/Table1[[#This Row],[Sales]])</f>
        <v>0.30000000000000004</v>
      </c>
    </row>
    <row r="3630" spans="22:46" x14ac:dyDescent="0.3">
      <c r="V3630">
        <v>3629</v>
      </c>
      <c r="W3630" t="s">
        <v>7508</v>
      </c>
      <c r="X3630" s="1">
        <v>41860</v>
      </c>
      <c r="Y3630" t="s">
        <v>7306</v>
      </c>
      <c r="Z3630" t="s">
        <v>51</v>
      </c>
      <c r="AA3630" t="s">
        <v>939</v>
      </c>
      <c r="AB3630" t="s">
        <v>940</v>
      </c>
      <c r="AC3630" t="s">
        <v>25</v>
      </c>
      <c r="AD3630" t="s">
        <v>26</v>
      </c>
      <c r="AE3630" t="s">
        <v>99</v>
      </c>
      <c r="AF3630" t="s">
        <v>100</v>
      </c>
      <c r="AG3630">
        <v>98103</v>
      </c>
      <c r="AH3630" t="s">
        <v>44</v>
      </c>
      <c r="AI3630" t="s">
        <v>7061</v>
      </c>
      <c r="AJ3630" t="s">
        <v>46</v>
      </c>
      <c r="AK3630" t="s">
        <v>77</v>
      </c>
      <c r="AL3630" t="s">
        <v>7062</v>
      </c>
      <c r="AM3630">
        <v>2060.7440000000001</v>
      </c>
      <c r="AN3630">
        <v>7</v>
      </c>
      <c r="AO3630">
        <v>0.2</v>
      </c>
      <c r="AP3630">
        <v>643.98249999999996</v>
      </c>
      <c r="AQ3630">
        <f>YEAR(Table1[[#This Row],[Order Date]])</f>
        <v>2014</v>
      </c>
      <c r="AR3630" t="str">
        <f>TEXT(Table1[[#This Row],[Order Date]],"mmmm")</f>
        <v>August</v>
      </c>
      <c r="AS3630" t="str">
        <f>"Q"&amp;ROUNDUP(MONTH(Table1[[#This Row],[Order Date]])/3,0)</f>
        <v>Q3</v>
      </c>
      <c r="AT3630">
        <f>IF(Table1[[#This Row],[Sales]]=0,0,Table1[[#This Row],[Profit]]/Table1[[#This Row],[Sales]])</f>
        <v>0.31249999999999994</v>
      </c>
    </row>
    <row r="3631" spans="22:46" x14ac:dyDescent="0.3">
      <c r="V3631">
        <v>3630</v>
      </c>
      <c r="W3631" t="s">
        <v>7509</v>
      </c>
      <c r="X3631" s="1">
        <v>43065</v>
      </c>
      <c r="Y3631" t="s">
        <v>3067</v>
      </c>
      <c r="Z3631" t="s">
        <v>51</v>
      </c>
      <c r="AA3631" t="s">
        <v>5552</v>
      </c>
      <c r="AB3631" t="s">
        <v>5553</v>
      </c>
      <c r="AC3631" t="s">
        <v>41</v>
      </c>
      <c r="AD3631" t="s">
        <v>26</v>
      </c>
      <c r="AE3631" t="s">
        <v>563</v>
      </c>
      <c r="AF3631" t="s">
        <v>564</v>
      </c>
      <c r="AG3631">
        <v>43229</v>
      </c>
      <c r="AH3631" t="s">
        <v>160</v>
      </c>
      <c r="AI3631" t="s">
        <v>4985</v>
      </c>
      <c r="AJ3631" t="s">
        <v>46</v>
      </c>
      <c r="AK3631" t="s">
        <v>80</v>
      </c>
      <c r="AL3631" t="s">
        <v>4986</v>
      </c>
      <c r="AM3631">
        <v>52.271999999999998</v>
      </c>
      <c r="AN3631">
        <v>3</v>
      </c>
      <c r="AO3631">
        <v>0.2</v>
      </c>
      <c r="AP3631">
        <v>9.8010000000000002</v>
      </c>
      <c r="AQ3631">
        <f>YEAR(Table1[[#This Row],[Order Date]])</f>
        <v>2017</v>
      </c>
      <c r="AR3631" t="str">
        <f>TEXT(Table1[[#This Row],[Order Date]],"mmmm")</f>
        <v>November</v>
      </c>
      <c r="AS3631" t="str">
        <f>"Q"&amp;ROUNDUP(MONTH(Table1[[#This Row],[Order Date]])/3,0)</f>
        <v>Q4</v>
      </c>
      <c r="AT3631">
        <f>IF(Table1[[#This Row],[Sales]]=0,0,Table1[[#This Row],[Profit]]/Table1[[#This Row],[Sales]])</f>
        <v>0.1875</v>
      </c>
    </row>
    <row r="3632" spans="22:46" x14ac:dyDescent="0.3">
      <c r="V3632">
        <v>3631</v>
      </c>
      <c r="W3632" t="s">
        <v>7509</v>
      </c>
      <c r="X3632" s="1">
        <v>43065</v>
      </c>
      <c r="Y3632" t="s">
        <v>3067</v>
      </c>
      <c r="Z3632" t="s">
        <v>51</v>
      </c>
      <c r="AA3632" t="s">
        <v>5552</v>
      </c>
      <c r="AB3632" t="s">
        <v>5553</v>
      </c>
      <c r="AC3632" t="s">
        <v>41</v>
      </c>
      <c r="AD3632" t="s">
        <v>26</v>
      </c>
      <c r="AE3632" t="s">
        <v>563</v>
      </c>
      <c r="AF3632" t="s">
        <v>564</v>
      </c>
      <c r="AG3632">
        <v>43229</v>
      </c>
      <c r="AH3632" t="s">
        <v>160</v>
      </c>
      <c r="AI3632" t="s">
        <v>2242</v>
      </c>
      <c r="AJ3632" t="s">
        <v>46</v>
      </c>
      <c r="AK3632" t="s">
        <v>80</v>
      </c>
      <c r="AL3632" t="s">
        <v>2243</v>
      </c>
      <c r="AM3632">
        <v>213.136</v>
      </c>
      <c r="AN3632">
        <v>7</v>
      </c>
      <c r="AO3632">
        <v>0.2</v>
      </c>
      <c r="AP3632">
        <v>23.977799999999998</v>
      </c>
      <c r="AQ3632">
        <f>YEAR(Table1[[#This Row],[Order Date]])</f>
        <v>2017</v>
      </c>
      <c r="AR3632" t="str">
        <f>TEXT(Table1[[#This Row],[Order Date]],"mmmm")</f>
        <v>November</v>
      </c>
      <c r="AS3632" t="str">
        <f>"Q"&amp;ROUNDUP(MONTH(Table1[[#This Row],[Order Date]])/3,0)</f>
        <v>Q4</v>
      </c>
      <c r="AT3632">
        <f>IF(Table1[[#This Row],[Sales]]=0,0,Table1[[#This Row],[Profit]]/Table1[[#This Row],[Sales]])</f>
        <v>0.11249999999999999</v>
      </c>
    </row>
    <row r="3633" spans="22:46" x14ac:dyDescent="0.3">
      <c r="V3633">
        <v>3632</v>
      </c>
      <c r="W3633" t="s">
        <v>7510</v>
      </c>
      <c r="X3633" s="1">
        <v>42858</v>
      </c>
      <c r="Y3633" s="1">
        <v>42952</v>
      </c>
      <c r="Z3633" t="s">
        <v>22</v>
      </c>
      <c r="AA3633" t="s">
        <v>7511</v>
      </c>
      <c r="AB3633" t="s">
        <v>7512</v>
      </c>
      <c r="AC3633" t="s">
        <v>41</v>
      </c>
      <c r="AD3633" t="s">
        <v>26</v>
      </c>
      <c r="AE3633" t="s">
        <v>42</v>
      </c>
      <c r="AF3633" t="s">
        <v>43</v>
      </c>
      <c r="AG3633">
        <v>90004</v>
      </c>
      <c r="AH3633" t="s">
        <v>44</v>
      </c>
      <c r="AI3633" t="s">
        <v>5199</v>
      </c>
      <c r="AJ3633" t="s">
        <v>46</v>
      </c>
      <c r="AK3633" t="s">
        <v>60</v>
      </c>
      <c r="AL3633" t="s">
        <v>5200</v>
      </c>
      <c r="AM3633">
        <v>69.52</v>
      </c>
      <c r="AN3633">
        <v>2</v>
      </c>
      <c r="AO3633">
        <v>0</v>
      </c>
      <c r="AP3633">
        <v>19.465599999999998</v>
      </c>
      <c r="AQ3633">
        <f>YEAR(Table1[[#This Row],[Order Date]])</f>
        <v>2017</v>
      </c>
      <c r="AR3633" t="str">
        <f>TEXT(Table1[[#This Row],[Order Date]],"mmmm")</f>
        <v>May</v>
      </c>
      <c r="AS3633" t="str">
        <f>"Q"&amp;ROUNDUP(MONTH(Table1[[#This Row],[Order Date]])/3,0)</f>
        <v>Q2</v>
      </c>
      <c r="AT3633">
        <f>IF(Table1[[#This Row],[Sales]]=0,0,Table1[[#This Row],[Profit]]/Table1[[#This Row],[Sales]])</f>
        <v>0.27999999999999997</v>
      </c>
    </row>
    <row r="3634" spans="22:46" x14ac:dyDescent="0.3">
      <c r="V3634">
        <v>3633</v>
      </c>
      <c r="W3634" t="s">
        <v>7510</v>
      </c>
      <c r="X3634" s="1">
        <v>42858</v>
      </c>
      <c r="Y3634" s="1">
        <v>42952</v>
      </c>
      <c r="Z3634" t="s">
        <v>22</v>
      </c>
      <c r="AA3634" t="s">
        <v>7511</v>
      </c>
      <c r="AB3634" t="s">
        <v>7512</v>
      </c>
      <c r="AC3634" t="s">
        <v>41</v>
      </c>
      <c r="AD3634" t="s">
        <v>26</v>
      </c>
      <c r="AE3634" t="s">
        <v>42</v>
      </c>
      <c r="AF3634" t="s">
        <v>43</v>
      </c>
      <c r="AG3634">
        <v>90004</v>
      </c>
      <c r="AH3634" t="s">
        <v>44</v>
      </c>
      <c r="AI3634" t="s">
        <v>2736</v>
      </c>
      <c r="AJ3634" t="s">
        <v>46</v>
      </c>
      <c r="AK3634" t="s">
        <v>60</v>
      </c>
      <c r="AL3634" t="s">
        <v>2737</v>
      </c>
      <c r="AM3634">
        <v>763.44</v>
      </c>
      <c r="AN3634">
        <v>8</v>
      </c>
      <c r="AO3634">
        <v>0</v>
      </c>
      <c r="AP3634">
        <v>45.806399999999996</v>
      </c>
      <c r="AQ3634">
        <f>YEAR(Table1[[#This Row],[Order Date]])</f>
        <v>2017</v>
      </c>
      <c r="AR3634" t="str">
        <f>TEXT(Table1[[#This Row],[Order Date]],"mmmm")</f>
        <v>May</v>
      </c>
      <c r="AS3634" t="str">
        <f>"Q"&amp;ROUNDUP(MONTH(Table1[[#This Row],[Order Date]])/3,0)</f>
        <v>Q2</v>
      </c>
      <c r="AT3634">
        <f>IF(Table1[[#This Row],[Sales]]=0,0,Table1[[#This Row],[Profit]]/Table1[[#This Row],[Sales]])</f>
        <v>5.9999999999999991E-2</v>
      </c>
    </row>
    <row r="3635" spans="22:46" x14ac:dyDescent="0.3">
      <c r="V3635">
        <v>3634</v>
      </c>
      <c r="W3635" t="s">
        <v>7513</v>
      </c>
      <c r="X3635" s="1">
        <v>42684</v>
      </c>
      <c r="Y3635" t="s">
        <v>5870</v>
      </c>
      <c r="Z3635" t="s">
        <v>51</v>
      </c>
      <c r="AA3635" t="s">
        <v>4270</v>
      </c>
      <c r="AB3635" t="s">
        <v>4271</v>
      </c>
      <c r="AC3635" t="s">
        <v>108</v>
      </c>
      <c r="AD3635" t="s">
        <v>26</v>
      </c>
      <c r="AE3635" t="s">
        <v>357</v>
      </c>
      <c r="AF3635" t="s">
        <v>564</v>
      </c>
      <c r="AG3635">
        <v>45503</v>
      </c>
      <c r="AH3635" t="s">
        <v>160</v>
      </c>
      <c r="AI3635" t="s">
        <v>3301</v>
      </c>
      <c r="AJ3635" t="s">
        <v>46</v>
      </c>
      <c r="AK3635" t="s">
        <v>47</v>
      </c>
      <c r="AL3635" t="s">
        <v>3302</v>
      </c>
      <c r="AM3635">
        <v>9.2159999999999993</v>
      </c>
      <c r="AN3635">
        <v>4</v>
      </c>
      <c r="AO3635">
        <v>0.2</v>
      </c>
      <c r="AP3635">
        <v>3.3408000000000002</v>
      </c>
      <c r="AQ3635">
        <f>YEAR(Table1[[#This Row],[Order Date]])</f>
        <v>2016</v>
      </c>
      <c r="AR3635" t="str">
        <f>TEXT(Table1[[#This Row],[Order Date]],"mmmm")</f>
        <v>November</v>
      </c>
      <c r="AS3635" t="str">
        <f>"Q"&amp;ROUNDUP(MONTH(Table1[[#This Row],[Order Date]])/3,0)</f>
        <v>Q4</v>
      </c>
      <c r="AT3635">
        <f>IF(Table1[[#This Row],[Sales]]=0,0,Table1[[#This Row],[Profit]]/Table1[[#This Row],[Sales]])</f>
        <v>0.36250000000000004</v>
      </c>
    </row>
    <row r="3636" spans="22:46" x14ac:dyDescent="0.3">
      <c r="V3636">
        <v>3635</v>
      </c>
      <c r="W3636" t="s">
        <v>7513</v>
      </c>
      <c r="X3636" s="1">
        <v>42684</v>
      </c>
      <c r="Y3636" t="s">
        <v>5870</v>
      </c>
      <c r="Z3636" t="s">
        <v>51</v>
      </c>
      <c r="AA3636" t="s">
        <v>4270</v>
      </c>
      <c r="AB3636" t="s">
        <v>4271</v>
      </c>
      <c r="AC3636" t="s">
        <v>108</v>
      </c>
      <c r="AD3636" t="s">
        <v>26</v>
      </c>
      <c r="AE3636" t="s">
        <v>357</v>
      </c>
      <c r="AF3636" t="s">
        <v>564</v>
      </c>
      <c r="AG3636">
        <v>45503</v>
      </c>
      <c r="AH3636" t="s">
        <v>160</v>
      </c>
      <c r="AI3636" t="s">
        <v>1896</v>
      </c>
      <c r="AJ3636" t="s">
        <v>73</v>
      </c>
      <c r="AK3636" t="s">
        <v>74</v>
      </c>
      <c r="AL3636" t="s">
        <v>1897</v>
      </c>
      <c r="AM3636">
        <v>41.957999999999998</v>
      </c>
      <c r="AN3636">
        <v>7</v>
      </c>
      <c r="AO3636">
        <v>0.4</v>
      </c>
      <c r="AP3636">
        <v>-9.7902000000000005</v>
      </c>
      <c r="AQ3636">
        <f>YEAR(Table1[[#This Row],[Order Date]])</f>
        <v>2016</v>
      </c>
      <c r="AR3636" t="str">
        <f>TEXT(Table1[[#This Row],[Order Date]],"mmmm")</f>
        <v>November</v>
      </c>
      <c r="AS3636" t="str">
        <f>"Q"&amp;ROUNDUP(MONTH(Table1[[#This Row],[Order Date]])/3,0)</f>
        <v>Q4</v>
      </c>
      <c r="AT3636">
        <f>IF(Table1[[#This Row],[Sales]]=0,0,Table1[[#This Row],[Profit]]/Table1[[#This Row],[Sales]])</f>
        <v>-0.23333333333333336</v>
      </c>
    </row>
    <row r="3637" spans="22:46" x14ac:dyDescent="0.3">
      <c r="V3637">
        <v>3636</v>
      </c>
      <c r="W3637" t="s">
        <v>7513</v>
      </c>
      <c r="X3637" s="1">
        <v>42684</v>
      </c>
      <c r="Y3637" t="s">
        <v>5870</v>
      </c>
      <c r="Z3637" t="s">
        <v>51</v>
      </c>
      <c r="AA3637" t="s">
        <v>4270</v>
      </c>
      <c r="AB3637" t="s">
        <v>4271</v>
      </c>
      <c r="AC3637" t="s">
        <v>108</v>
      </c>
      <c r="AD3637" t="s">
        <v>26</v>
      </c>
      <c r="AE3637" t="s">
        <v>357</v>
      </c>
      <c r="AF3637" t="s">
        <v>564</v>
      </c>
      <c r="AG3637">
        <v>45503</v>
      </c>
      <c r="AH3637" t="s">
        <v>160</v>
      </c>
      <c r="AI3637" t="s">
        <v>7514</v>
      </c>
      <c r="AJ3637" t="s">
        <v>46</v>
      </c>
      <c r="AK3637" t="s">
        <v>94</v>
      </c>
      <c r="AL3637" t="s">
        <v>7515</v>
      </c>
      <c r="AM3637">
        <v>89.567999999999998</v>
      </c>
      <c r="AN3637">
        <v>2</v>
      </c>
      <c r="AO3637">
        <v>0.2</v>
      </c>
      <c r="AP3637">
        <v>32.468400000000003</v>
      </c>
      <c r="AQ3637">
        <f>YEAR(Table1[[#This Row],[Order Date]])</f>
        <v>2016</v>
      </c>
      <c r="AR3637" t="str">
        <f>TEXT(Table1[[#This Row],[Order Date]],"mmmm")</f>
        <v>November</v>
      </c>
      <c r="AS3637" t="str">
        <f>"Q"&amp;ROUNDUP(MONTH(Table1[[#This Row],[Order Date]])/3,0)</f>
        <v>Q4</v>
      </c>
      <c r="AT3637">
        <f>IF(Table1[[#This Row],[Sales]]=0,0,Table1[[#This Row],[Profit]]/Table1[[#This Row],[Sales]])</f>
        <v>0.36250000000000004</v>
      </c>
    </row>
    <row r="3638" spans="22:46" x14ac:dyDescent="0.3">
      <c r="V3638">
        <v>3637</v>
      </c>
      <c r="W3638" t="s">
        <v>7513</v>
      </c>
      <c r="X3638" s="1">
        <v>42684</v>
      </c>
      <c r="Y3638" t="s">
        <v>5870</v>
      </c>
      <c r="Z3638" t="s">
        <v>51</v>
      </c>
      <c r="AA3638" t="s">
        <v>4270</v>
      </c>
      <c r="AB3638" t="s">
        <v>4271</v>
      </c>
      <c r="AC3638" t="s">
        <v>108</v>
      </c>
      <c r="AD3638" t="s">
        <v>26</v>
      </c>
      <c r="AE3638" t="s">
        <v>357</v>
      </c>
      <c r="AF3638" t="s">
        <v>564</v>
      </c>
      <c r="AG3638">
        <v>45503</v>
      </c>
      <c r="AH3638" t="s">
        <v>160</v>
      </c>
      <c r="AI3638" t="s">
        <v>5858</v>
      </c>
      <c r="AJ3638" t="s">
        <v>46</v>
      </c>
      <c r="AK3638" t="s">
        <v>94</v>
      </c>
      <c r="AL3638" t="s">
        <v>5859</v>
      </c>
      <c r="AM3638">
        <v>22.248000000000001</v>
      </c>
      <c r="AN3638">
        <v>3</v>
      </c>
      <c r="AO3638">
        <v>0.2</v>
      </c>
      <c r="AP3638">
        <v>7.5087000000000002</v>
      </c>
      <c r="AQ3638">
        <f>YEAR(Table1[[#This Row],[Order Date]])</f>
        <v>2016</v>
      </c>
      <c r="AR3638" t="str">
        <f>TEXT(Table1[[#This Row],[Order Date]],"mmmm")</f>
        <v>November</v>
      </c>
      <c r="AS3638" t="str">
        <f>"Q"&amp;ROUNDUP(MONTH(Table1[[#This Row],[Order Date]])/3,0)</f>
        <v>Q4</v>
      </c>
      <c r="AT3638">
        <f>IF(Table1[[#This Row],[Sales]]=0,0,Table1[[#This Row],[Profit]]/Table1[[#This Row],[Sales]])</f>
        <v>0.33749999999999997</v>
      </c>
    </row>
    <row r="3639" spans="22:46" x14ac:dyDescent="0.3">
      <c r="V3639">
        <v>3638</v>
      </c>
      <c r="W3639" t="s">
        <v>7513</v>
      </c>
      <c r="X3639" s="1">
        <v>42684</v>
      </c>
      <c r="Y3639" t="s">
        <v>5870</v>
      </c>
      <c r="Z3639" t="s">
        <v>51</v>
      </c>
      <c r="AA3639" t="s">
        <v>4270</v>
      </c>
      <c r="AB3639" t="s">
        <v>4271</v>
      </c>
      <c r="AC3639" t="s">
        <v>108</v>
      </c>
      <c r="AD3639" t="s">
        <v>26</v>
      </c>
      <c r="AE3639" t="s">
        <v>357</v>
      </c>
      <c r="AF3639" t="s">
        <v>564</v>
      </c>
      <c r="AG3639">
        <v>45503</v>
      </c>
      <c r="AH3639" t="s">
        <v>160</v>
      </c>
      <c r="AI3639" t="s">
        <v>2405</v>
      </c>
      <c r="AJ3639" t="s">
        <v>46</v>
      </c>
      <c r="AK3639" t="s">
        <v>80</v>
      </c>
      <c r="AL3639" t="s">
        <v>2406</v>
      </c>
      <c r="AM3639">
        <v>334.88</v>
      </c>
      <c r="AN3639">
        <v>4</v>
      </c>
      <c r="AO3639">
        <v>0.2</v>
      </c>
      <c r="AP3639">
        <v>29.302</v>
      </c>
      <c r="AQ3639">
        <f>YEAR(Table1[[#This Row],[Order Date]])</f>
        <v>2016</v>
      </c>
      <c r="AR3639" t="str">
        <f>TEXT(Table1[[#This Row],[Order Date]],"mmmm")</f>
        <v>November</v>
      </c>
      <c r="AS3639" t="str">
        <f>"Q"&amp;ROUNDUP(MONTH(Table1[[#This Row],[Order Date]])/3,0)</f>
        <v>Q4</v>
      </c>
      <c r="AT3639">
        <f>IF(Table1[[#This Row],[Sales]]=0,0,Table1[[#This Row],[Profit]]/Table1[[#This Row],[Sales]])</f>
        <v>8.7499999999999994E-2</v>
      </c>
    </row>
    <row r="3640" spans="22:46" x14ac:dyDescent="0.3">
      <c r="V3640">
        <v>3639</v>
      </c>
      <c r="W3640" t="s">
        <v>7513</v>
      </c>
      <c r="X3640" s="1">
        <v>42684</v>
      </c>
      <c r="Y3640" t="s">
        <v>5870</v>
      </c>
      <c r="Z3640" t="s">
        <v>51</v>
      </c>
      <c r="AA3640" t="s">
        <v>4270</v>
      </c>
      <c r="AB3640" t="s">
        <v>4271</v>
      </c>
      <c r="AC3640" t="s">
        <v>108</v>
      </c>
      <c r="AD3640" t="s">
        <v>26</v>
      </c>
      <c r="AE3640" t="s">
        <v>357</v>
      </c>
      <c r="AF3640" t="s">
        <v>564</v>
      </c>
      <c r="AG3640">
        <v>45503</v>
      </c>
      <c r="AH3640" t="s">
        <v>160</v>
      </c>
      <c r="AI3640" t="s">
        <v>4895</v>
      </c>
      <c r="AJ3640" t="s">
        <v>31</v>
      </c>
      <c r="AK3640" t="s">
        <v>67</v>
      </c>
      <c r="AL3640" t="s">
        <v>4896</v>
      </c>
      <c r="AM3640">
        <v>148.28800000000001</v>
      </c>
      <c r="AN3640">
        <v>7</v>
      </c>
      <c r="AO3640">
        <v>0.2</v>
      </c>
      <c r="AP3640">
        <v>29.657599999999999</v>
      </c>
      <c r="AQ3640">
        <f>YEAR(Table1[[#This Row],[Order Date]])</f>
        <v>2016</v>
      </c>
      <c r="AR3640" t="str">
        <f>TEXT(Table1[[#This Row],[Order Date]],"mmmm")</f>
        <v>November</v>
      </c>
      <c r="AS3640" t="str">
        <f>"Q"&amp;ROUNDUP(MONTH(Table1[[#This Row],[Order Date]])/3,0)</f>
        <v>Q4</v>
      </c>
      <c r="AT3640">
        <f>IF(Table1[[#This Row],[Sales]]=0,0,Table1[[#This Row],[Profit]]/Table1[[#This Row],[Sales]])</f>
        <v>0.19999999999999998</v>
      </c>
    </row>
    <row r="3641" spans="22:46" x14ac:dyDescent="0.3">
      <c r="V3641">
        <v>3640</v>
      </c>
      <c r="W3641" t="s">
        <v>7513</v>
      </c>
      <c r="X3641" s="1">
        <v>42684</v>
      </c>
      <c r="Y3641" t="s">
        <v>5870</v>
      </c>
      <c r="Z3641" t="s">
        <v>51</v>
      </c>
      <c r="AA3641" t="s">
        <v>4270</v>
      </c>
      <c r="AB3641" t="s">
        <v>4271</v>
      </c>
      <c r="AC3641" t="s">
        <v>108</v>
      </c>
      <c r="AD3641" t="s">
        <v>26</v>
      </c>
      <c r="AE3641" t="s">
        <v>357</v>
      </c>
      <c r="AF3641" t="s">
        <v>564</v>
      </c>
      <c r="AG3641">
        <v>45503</v>
      </c>
      <c r="AH3641" t="s">
        <v>160</v>
      </c>
      <c r="AI3641" t="s">
        <v>3848</v>
      </c>
      <c r="AJ3641" t="s">
        <v>46</v>
      </c>
      <c r="AK3641" t="s">
        <v>94</v>
      </c>
      <c r="AL3641" t="s">
        <v>3849</v>
      </c>
      <c r="AM3641">
        <v>4.6239999999999997</v>
      </c>
      <c r="AN3641">
        <v>1</v>
      </c>
      <c r="AO3641">
        <v>0.2</v>
      </c>
      <c r="AP3641">
        <v>1.6761999999999999</v>
      </c>
      <c r="AQ3641">
        <f>YEAR(Table1[[#This Row],[Order Date]])</f>
        <v>2016</v>
      </c>
      <c r="AR3641" t="str">
        <f>TEXT(Table1[[#This Row],[Order Date]],"mmmm")</f>
        <v>November</v>
      </c>
      <c r="AS3641" t="str">
        <f>"Q"&amp;ROUNDUP(MONTH(Table1[[#This Row],[Order Date]])/3,0)</f>
        <v>Q4</v>
      </c>
      <c r="AT3641">
        <f>IF(Table1[[#This Row],[Sales]]=0,0,Table1[[#This Row],[Profit]]/Table1[[#This Row],[Sales]])</f>
        <v>0.36249999999999999</v>
      </c>
    </row>
    <row r="3642" spans="22:46" x14ac:dyDescent="0.3">
      <c r="V3642">
        <v>3641</v>
      </c>
      <c r="W3642" t="s">
        <v>7513</v>
      </c>
      <c r="X3642" s="1">
        <v>42684</v>
      </c>
      <c r="Y3642" t="s">
        <v>5870</v>
      </c>
      <c r="Z3642" t="s">
        <v>51</v>
      </c>
      <c r="AA3642" t="s">
        <v>4270</v>
      </c>
      <c r="AB3642" t="s">
        <v>4271</v>
      </c>
      <c r="AC3642" t="s">
        <v>108</v>
      </c>
      <c r="AD3642" t="s">
        <v>26</v>
      </c>
      <c r="AE3642" t="s">
        <v>357</v>
      </c>
      <c r="AF3642" t="s">
        <v>564</v>
      </c>
      <c r="AG3642">
        <v>45503</v>
      </c>
      <c r="AH3642" t="s">
        <v>160</v>
      </c>
      <c r="AI3642" t="s">
        <v>6263</v>
      </c>
      <c r="AJ3642" t="s">
        <v>73</v>
      </c>
      <c r="AK3642" t="s">
        <v>176</v>
      </c>
      <c r="AL3642" t="s">
        <v>7516</v>
      </c>
      <c r="AM3642">
        <v>178.92</v>
      </c>
      <c r="AN3642">
        <v>7</v>
      </c>
      <c r="AO3642">
        <v>0.2</v>
      </c>
      <c r="AP3642">
        <v>-29.0745</v>
      </c>
      <c r="AQ3642">
        <f>YEAR(Table1[[#This Row],[Order Date]])</f>
        <v>2016</v>
      </c>
      <c r="AR3642" t="str">
        <f>TEXT(Table1[[#This Row],[Order Date]],"mmmm")</f>
        <v>November</v>
      </c>
      <c r="AS3642" t="str">
        <f>"Q"&amp;ROUNDUP(MONTH(Table1[[#This Row],[Order Date]])/3,0)</f>
        <v>Q4</v>
      </c>
      <c r="AT3642">
        <f>IF(Table1[[#This Row],[Sales]]=0,0,Table1[[#This Row],[Profit]]/Table1[[#This Row],[Sales]])</f>
        <v>-0.16250000000000001</v>
      </c>
    </row>
    <row r="3643" spans="22:46" x14ac:dyDescent="0.3">
      <c r="V3643">
        <v>3642</v>
      </c>
      <c r="W3643" t="s">
        <v>7513</v>
      </c>
      <c r="X3643" s="1">
        <v>42684</v>
      </c>
      <c r="Y3643" t="s">
        <v>5870</v>
      </c>
      <c r="Z3643" t="s">
        <v>51</v>
      </c>
      <c r="AA3643" t="s">
        <v>4270</v>
      </c>
      <c r="AB3643" t="s">
        <v>4271</v>
      </c>
      <c r="AC3643" t="s">
        <v>108</v>
      </c>
      <c r="AD3643" t="s">
        <v>26</v>
      </c>
      <c r="AE3643" t="s">
        <v>357</v>
      </c>
      <c r="AF3643" t="s">
        <v>564</v>
      </c>
      <c r="AG3643">
        <v>45503</v>
      </c>
      <c r="AH3643" t="s">
        <v>160</v>
      </c>
      <c r="AI3643" t="s">
        <v>5388</v>
      </c>
      <c r="AJ3643" t="s">
        <v>46</v>
      </c>
      <c r="AK3643" t="s">
        <v>77</v>
      </c>
      <c r="AL3643" t="s">
        <v>5389</v>
      </c>
      <c r="AM3643">
        <v>69.888000000000005</v>
      </c>
      <c r="AN3643">
        <v>7</v>
      </c>
      <c r="AO3643">
        <v>0.7</v>
      </c>
      <c r="AP3643">
        <v>-46.591999999999999</v>
      </c>
      <c r="AQ3643">
        <f>YEAR(Table1[[#This Row],[Order Date]])</f>
        <v>2016</v>
      </c>
      <c r="AR3643" t="str">
        <f>TEXT(Table1[[#This Row],[Order Date]],"mmmm")</f>
        <v>November</v>
      </c>
      <c r="AS3643" t="str">
        <f>"Q"&amp;ROUNDUP(MONTH(Table1[[#This Row],[Order Date]])/3,0)</f>
        <v>Q4</v>
      </c>
      <c r="AT3643">
        <f>IF(Table1[[#This Row],[Sales]]=0,0,Table1[[#This Row],[Profit]]/Table1[[#This Row],[Sales]])</f>
        <v>-0.66666666666666663</v>
      </c>
    </row>
    <row r="3644" spans="22:46" x14ac:dyDescent="0.3">
      <c r="V3644">
        <v>3643</v>
      </c>
      <c r="W3644" t="s">
        <v>7517</v>
      </c>
      <c r="X3644" s="1">
        <v>41993</v>
      </c>
      <c r="Y3644" t="s">
        <v>7127</v>
      </c>
      <c r="Z3644" t="s">
        <v>22</v>
      </c>
      <c r="AA3644" t="s">
        <v>2509</v>
      </c>
      <c r="AB3644" t="s">
        <v>2510</v>
      </c>
      <c r="AC3644" t="s">
        <v>25</v>
      </c>
      <c r="AD3644" t="s">
        <v>26</v>
      </c>
      <c r="AE3644" t="s">
        <v>42</v>
      </c>
      <c r="AF3644" t="s">
        <v>43</v>
      </c>
      <c r="AG3644">
        <v>90008</v>
      </c>
      <c r="AH3644" t="s">
        <v>44</v>
      </c>
      <c r="AI3644" t="s">
        <v>2492</v>
      </c>
      <c r="AJ3644" t="s">
        <v>46</v>
      </c>
      <c r="AK3644" t="s">
        <v>77</v>
      </c>
      <c r="AL3644" t="s">
        <v>2493</v>
      </c>
      <c r="AM3644">
        <v>487.98399999999998</v>
      </c>
      <c r="AN3644">
        <v>2</v>
      </c>
      <c r="AO3644">
        <v>0.2</v>
      </c>
      <c r="AP3644">
        <v>152.495</v>
      </c>
      <c r="AQ3644">
        <f>YEAR(Table1[[#This Row],[Order Date]])</f>
        <v>2014</v>
      </c>
      <c r="AR3644" t="str">
        <f>TEXT(Table1[[#This Row],[Order Date]],"mmmm")</f>
        <v>December</v>
      </c>
      <c r="AS3644" t="str">
        <f>"Q"&amp;ROUNDUP(MONTH(Table1[[#This Row],[Order Date]])/3,0)</f>
        <v>Q4</v>
      </c>
      <c r="AT3644">
        <f>IF(Table1[[#This Row],[Sales]]=0,0,Table1[[#This Row],[Profit]]/Table1[[#This Row],[Sales]])</f>
        <v>0.3125</v>
      </c>
    </row>
    <row r="3645" spans="22:46" x14ac:dyDescent="0.3">
      <c r="V3645">
        <v>3644</v>
      </c>
      <c r="W3645" t="s">
        <v>7517</v>
      </c>
      <c r="X3645" s="1">
        <v>41993</v>
      </c>
      <c r="Y3645" t="s">
        <v>7127</v>
      </c>
      <c r="Z3645" t="s">
        <v>22</v>
      </c>
      <c r="AA3645" t="s">
        <v>2509</v>
      </c>
      <c r="AB3645" t="s">
        <v>2510</v>
      </c>
      <c r="AC3645" t="s">
        <v>25</v>
      </c>
      <c r="AD3645" t="s">
        <v>26</v>
      </c>
      <c r="AE3645" t="s">
        <v>42</v>
      </c>
      <c r="AF3645" t="s">
        <v>43</v>
      </c>
      <c r="AG3645">
        <v>90008</v>
      </c>
      <c r="AH3645" t="s">
        <v>44</v>
      </c>
      <c r="AI3645" t="s">
        <v>7518</v>
      </c>
      <c r="AJ3645" t="s">
        <v>46</v>
      </c>
      <c r="AK3645" t="s">
        <v>70</v>
      </c>
      <c r="AL3645" t="s">
        <v>7519</v>
      </c>
      <c r="AM3645">
        <v>47.3</v>
      </c>
      <c r="AN3645">
        <v>2</v>
      </c>
      <c r="AO3645">
        <v>0</v>
      </c>
      <c r="AP3645">
        <v>12.298</v>
      </c>
      <c r="AQ3645">
        <f>YEAR(Table1[[#This Row],[Order Date]])</f>
        <v>2014</v>
      </c>
      <c r="AR3645" t="str">
        <f>TEXT(Table1[[#This Row],[Order Date]],"mmmm")</f>
        <v>December</v>
      </c>
      <c r="AS3645" t="str">
        <f>"Q"&amp;ROUNDUP(MONTH(Table1[[#This Row],[Order Date]])/3,0)</f>
        <v>Q4</v>
      </c>
      <c r="AT3645">
        <f>IF(Table1[[#This Row],[Sales]]=0,0,Table1[[#This Row],[Profit]]/Table1[[#This Row],[Sales]])</f>
        <v>0.26</v>
      </c>
    </row>
    <row r="3646" spans="22:46" x14ac:dyDescent="0.3">
      <c r="V3646">
        <v>3645</v>
      </c>
      <c r="W3646" t="s">
        <v>7517</v>
      </c>
      <c r="X3646" s="1">
        <v>41993</v>
      </c>
      <c r="Y3646" t="s">
        <v>7127</v>
      </c>
      <c r="Z3646" t="s">
        <v>22</v>
      </c>
      <c r="AA3646" t="s">
        <v>2509</v>
      </c>
      <c r="AB3646" t="s">
        <v>2510</v>
      </c>
      <c r="AC3646" t="s">
        <v>25</v>
      </c>
      <c r="AD3646" t="s">
        <v>26</v>
      </c>
      <c r="AE3646" t="s">
        <v>42</v>
      </c>
      <c r="AF3646" t="s">
        <v>43</v>
      </c>
      <c r="AG3646">
        <v>90008</v>
      </c>
      <c r="AH3646" t="s">
        <v>44</v>
      </c>
      <c r="AI3646" t="s">
        <v>7520</v>
      </c>
      <c r="AJ3646" t="s">
        <v>46</v>
      </c>
      <c r="AK3646" t="s">
        <v>70</v>
      </c>
      <c r="AL3646" t="s">
        <v>7521</v>
      </c>
      <c r="AM3646">
        <v>4.13</v>
      </c>
      <c r="AN3646">
        <v>1</v>
      </c>
      <c r="AO3646">
        <v>0</v>
      </c>
      <c r="AP3646">
        <v>1.1564000000000001</v>
      </c>
      <c r="AQ3646">
        <f>YEAR(Table1[[#This Row],[Order Date]])</f>
        <v>2014</v>
      </c>
      <c r="AR3646" t="str">
        <f>TEXT(Table1[[#This Row],[Order Date]],"mmmm")</f>
        <v>December</v>
      </c>
      <c r="AS3646" t="str">
        <f>"Q"&amp;ROUNDUP(MONTH(Table1[[#This Row],[Order Date]])/3,0)</f>
        <v>Q4</v>
      </c>
      <c r="AT3646">
        <f>IF(Table1[[#This Row],[Sales]]=0,0,Table1[[#This Row],[Profit]]/Table1[[#This Row],[Sales]])</f>
        <v>0.28000000000000003</v>
      </c>
    </row>
    <row r="3647" spans="22:46" x14ac:dyDescent="0.3">
      <c r="V3647">
        <v>3646</v>
      </c>
      <c r="W3647" t="s">
        <v>7517</v>
      </c>
      <c r="X3647" s="1">
        <v>41993</v>
      </c>
      <c r="Y3647" t="s">
        <v>7127</v>
      </c>
      <c r="Z3647" t="s">
        <v>22</v>
      </c>
      <c r="AA3647" t="s">
        <v>2509</v>
      </c>
      <c r="AB3647" t="s">
        <v>2510</v>
      </c>
      <c r="AC3647" t="s">
        <v>25</v>
      </c>
      <c r="AD3647" t="s">
        <v>26</v>
      </c>
      <c r="AE3647" t="s">
        <v>42</v>
      </c>
      <c r="AF3647" t="s">
        <v>43</v>
      </c>
      <c r="AG3647">
        <v>90008</v>
      </c>
      <c r="AH3647" t="s">
        <v>44</v>
      </c>
      <c r="AI3647" t="s">
        <v>7522</v>
      </c>
      <c r="AJ3647" t="s">
        <v>46</v>
      </c>
      <c r="AK3647" t="s">
        <v>77</v>
      </c>
      <c r="AL3647" t="s">
        <v>7523</v>
      </c>
      <c r="AM3647">
        <v>155.12</v>
      </c>
      <c r="AN3647">
        <v>5</v>
      </c>
      <c r="AO3647">
        <v>0.2</v>
      </c>
      <c r="AP3647">
        <v>50.414000000000001</v>
      </c>
      <c r="AQ3647">
        <f>YEAR(Table1[[#This Row],[Order Date]])</f>
        <v>2014</v>
      </c>
      <c r="AR3647" t="str">
        <f>TEXT(Table1[[#This Row],[Order Date]],"mmmm")</f>
        <v>December</v>
      </c>
      <c r="AS3647" t="str">
        <f>"Q"&amp;ROUNDUP(MONTH(Table1[[#This Row],[Order Date]])/3,0)</f>
        <v>Q4</v>
      </c>
      <c r="AT3647">
        <f>IF(Table1[[#This Row],[Sales]]=0,0,Table1[[#This Row],[Profit]]/Table1[[#This Row],[Sales]])</f>
        <v>0.32500000000000001</v>
      </c>
    </row>
    <row r="3648" spans="22:46" x14ac:dyDescent="0.3">
      <c r="V3648">
        <v>3647</v>
      </c>
      <c r="W3648" t="s">
        <v>7524</v>
      </c>
      <c r="X3648" s="1">
        <v>41845</v>
      </c>
      <c r="Y3648" t="s">
        <v>1471</v>
      </c>
      <c r="Z3648" t="s">
        <v>22</v>
      </c>
      <c r="AA3648" t="s">
        <v>6712</v>
      </c>
      <c r="AB3648" t="s">
        <v>6713</v>
      </c>
      <c r="AC3648" t="s">
        <v>108</v>
      </c>
      <c r="AD3648" t="s">
        <v>26</v>
      </c>
      <c r="AE3648" t="s">
        <v>42</v>
      </c>
      <c r="AF3648" t="s">
        <v>43</v>
      </c>
      <c r="AG3648">
        <v>90045</v>
      </c>
      <c r="AH3648" t="s">
        <v>44</v>
      </c>
      <c r="AI3648" t="s">
        <v>3214</v>
      </c>
      <c r="AJ3648" t="s">
        <v>46</v>
      </c>
      <c r="AK3648" t="s">
        <v>94</v>
      </c>
      <c r="AL3648" t="s">
        <v>7525</v>
      </c>
      <c r="AM3648">
        <v>6.48</v>
      </c>
      <c r="AN3648">
        <v>1</v>
      </c>
      <c r="AO3648">
        <v>0</v>
      </c>
      <c r="AP3648">
        <v>3.1751999999999998</v>
      </c>
      <c r="AQ3648">
        <f>YEAR(Table1[[#This Row],[Order Date]])</f>
        <v>2014</v>
      </c>
      <c r="AR3648" t="str">
        <f>TEXT(Table1[[#This Row],[Order Date]],"mmmm")</f>
        <v>July</v>
      </c>
      <c r="AS3648" t="str">
        <f>"Q"&amp;ROUNDUP(MONTH(Table1[[#This Row],[Order Date]])/3,0)</f>
        <v>Q3</v>
      </c>
      <c r="AT3648">
        <f>IF(Table1[[#This Row],[Sales]]=0,0,Table1[[#This Row],[Profit]]/Table1[[#This Row],[Sales]])</f>
        <v>0.48999999999999994</v>
      </c>
    </row>
    <row r="3649" spans="22:46" x14ac:dyDescent="0.3">
      <c r="V3649">
        <v>3648</v>
      </c>
      <c r="W3649" t="s">
        <v>7524</v>
      </c>
      <c r="X3649" s="1">
        <v>41845</v>
      </c>
      <c r="Y3649" t="s">
        <v>1471</v>
      </c>
      <c r="Z3649" t="s">
        <v>22</v>
      </c>
      <c r="AA3649" t="s">
        <v>6712</v>
      </c>
      <c r="AB3649" t="s">
        <v>6713</v>
      </c>
      <c r="AC3649" t="s">
        <v>108</v>
      </c>
      <c r="AD3649" t="s">
        <v>26</v>
      </c>
      <c r="AE3649" t="s">
        <v>42</v>
      </c>
      <c r="AF3649" t="s">
        <v>43</v>
      </c>
      <c r="AG3649">
        <v>90045</v>
      </c>
      <c r="AH3649" t="s">
        <v>44</v>
      </c>
      <c r="AI3649" t="s">
        <v>7526</v>
      </c>
      <c r="AJ3649" t="s">
        <v>46</v>
      </c>
      <c r="AK3649" t="s">
        <v>651</v>
      </c>
      <c r="AL3649" t="s">
        <v>7527</v>
      </c>
      <c r="AM3649">
        <v>15.52</v>
      </c>
      <c r="AN3649">
        <v>4</v>
      </c>
      <c r="AO3649">
        <v>0</v>
      </c>
      <c r="AP3649">
        <v>4.5007999999999999</v>
      </c>
      <c r="AQ3649">
        <f>YEAR(Table1[[#This Row],[Order Date]])</f>
        <v>2014</v>
      </c>
      <c r="AR3649" t="str">
        <f>TEXT(Table1[[#This Row],[Order Date]],"mmmm")</f>
        <v>July</v>
      </c>
      <c r="AS3649" t="str">
        <f>"Q"&amp;ROUNDUP(MONTH(Table1[[#This Row],[Order Date]])/3,0)</f>
        <v>Q3</v>
      </c>
      <c r="AT3649">
        <f>IF(Table1[[#This Row],[Sales]]=0,0,Table1[[#This Row],[Profit]]/Table1[[#This Row],[Sales]])</f>
        <v>0.28999999999999998</v>
      </c>
    </row>
    <row r="3650" spans="22:46" x14ac:dyDescent="0.3">
      <c r="V3650">
        <v>3649</v>
      </c>
      <c r="W3650" t="s">
        <v>7528</v>
      </c>
      <c r="X3650" s="1">
        <v>42330</v>
      </c>
      <c r="Y3650" t="s">
        <v>1519</v>
      </c>
      <c r="Z3650" t="s">
        <v>51</v>
      </c>
      <c r="AA3650" t="s">
        <v>4799</v>
      </c>
      <c r="AB3650" t="s">
        <v>4800</v>
      </c>
      <c r="AC3650" t="s">
        <v>25</v>
      </c>
      <c r="AD3650" t="s">
        <v>26</v>
      </c>
      <c r="AE3650" t="s">
        <v>378</v>
      </c>
      <c r="AF3650" t="s">
        <v>379</v>
      </c>
      <c r="AG3650">
        <v>38109</v>
      </c>
      <c r="AH3650" t="s">
        <v>29</v>
      </c>
      <c r="AI3650" t="s">
        <v>3064</v>
      </c>
      <c r="AJ3650" t="s">
        <v>46</v>
      </c>
      <c r="AK3650" t="s">
        <v>77</v>
      </c>
      <c r="AL3650" t="s">
        <v>3065</v>
      </c>
      <c r="AM3650">
        <v>2.9460000000000002</v>
      </c>
      <c r="AN3650">
        <v>2</v>
      </c>
      <c r="AO3650">
        <v>0.7</v>
      </c>
      <c r="AP3650">
        <v>-2.0621999999999998</v>
      </c>
      <c r="AQ3650">
        <f>YEAR(Table1[[#This Row],[Order Date]])</f>
        <v>2015</v>
      </c>
      <c r="AR3650" t="str">
        <f>TEXT(Table1[[#This Row],[Order Date]],"mmmm")</f>
        <v>November</v>
      </c>
      <c r="AS3650" t="str">
        <f>"Q"&amp;ROUNDUP(MONTH(Table1[[#This Row],[Order Date]])/3,0)</f>
        <v>Q4</v>
      </c>
      <c r="AT3650">
        <f>IF(Table1[[#This Row],[Sales]]=0,0,Table1[[#This Row],[Profit]]/Table1[[#This Row],[Sales]])</f>
        <v>-0.69999999999999984</v>
      </c>
    </row>
    <row r="3651" spans="22:46" x14ac:dyDescent="0.3">
      <c r="V3651">
        <v>3650</v>
      </c>
      <c r="W3651" t="s">
        <v>7528</v>
      </c>
      <c r="X3651" s="1">
        <v>42330</v>
      </c>
      <c r="Y3651" t="s">
        <v>1519</v>
      </c>
      <c r="Z3651" t="s">
        <v>51</v>
      </c>
      <c r="AA3651" t="s">
        <v>4799</v>
      </c>
      <c r="AB3651" t="s">
        <v>4800</v>
      </c>
      <c r="AC3651" t="s">
        <v>25</v>
      </c>
      <c r="AD3651" t="s">
        <v>26</v>
      </c>
      <c r="AE3651" t="s">
        <v>378</v>
      </c>
      <c r="AF3651" t="s">
        <v>379</v>
      </c>
      <c r="AG3651">
        <v>38109</v>
      </c>
      <c r="AH3651" t="s">
        <v>29</v>
      </c>
      <c r="AI3651" t="s">
        <v>1225</v>
      </c>
      <c r="AJ3651" t="s">
        <v>46</v>
      </c>
      <c r="AK3651" t="s">
        <v>303</v>
      </c>
      <c r="AL3651" t="s">
        <v>1226</v>
      </c>
      <c r="AM3651">
        <v>55.103999999999999</v>
      </c>
      <c r="AN3651">
        <v>6</v>
      </c>
      <c r="AO3651">
        <v>0.2</v>
      </c>
      <c r="AP3651">
        <v>18.5976</v>
      </c>
      <c r="AQ3651">
        <f>YEAR(Table1[[#This Row],[Order Date]])</f>
        <v>2015</v>
      </c>
      <c r="AR3651" t="str">
        <f>TEXT(Table1[[#This Row],[Order Date]],"mmmm")</f>
        <v>November</v>
      </c>
      <c r="AS3651" t="str">
        <f>"Q"&amp;ROUNDUP(MONTH(Table1[[#This Row],[Order Date]])/3,0)</f>
        <v>Q4</v>
      </c>
      <c r="AT3651">
        <f>IF(Table1[[#This Row],[Sales]]=0,0,Table1[[#This Row],[Profit]]/Table1[[#This Row],[Sales]])</f>
        <v>0.33750000000000002</v>
      </c>
    </row>
    <row r="3652" spans="22:46" x14ac:dyDescent="0.3">
      <c r="V3652">
        <v>3651</v>
      </c>
      <c r="W3652" t="s">
        <v>7529</v>
      </c>
      <c r="X3652" s="1">
        <v>43078</v>
      </c>
      <c r="Y3652" s="1">
        <v>43051</v>
      </c>
      <c r="Z3652" t="s">
        <v>22</v>
      </c>
      <c r="AA3652" t="s">
        <v>1999</v>
      </c>
      <c r="AB3652" t="s">
        <v>2000</v>
      </c>
      <c r="AC3652" t="s">
        <v>25</v>
      </c>
      <c r="AD3652" t="s">
        <v>26</v>
      </c>
      <c r="AE3652" t="s">
        <v>993</v>
      </c>
      <c r="AF3652" t="s">
        <v>267</v>
      </c>
      <c r="AG3652">
        <v>48234</v>
      </c>
      <c r="AH3652" t="s">
        <v>111</v>
      </c>
      <c r="AI3652" t="s">
        <v>7530</v>
      </c>
      <c r="AJ3652" t="s">
        <v>73</v>
      </c>
      <c r="AK3652" t="s">
        <v>176</v>
      </c>
      <c r="AL3652" t="s">
        <v>7531</v>
      </c>
      <c r="AM3652">
        <v>104.88</v>
      </c>
      <c r="AN3652">
        <v>6</v>
      </c>
      <c r="AO3652">
        <v>0</v>
      </c>
      <c r="AP3652">
        <v>41.951999999999998</v>
      </c>
      <c r="AQ3652">
        <f>YEAR(Table1[[#This Row],[Order Date]])</f>
        <v>2017</v>
      </c>
      <c r="AR3652" t="str">
        <f>TEXT(Table1[[#This Row],[Order Date]],"mmmm")</f>
        <v>December</v>
      </c>
      <c r="AS3652" t="str">
        <f>"Q"&amp;ROUNDUP(MONTH(Table1[[#This Row],[Order Date]])/3,0)</f>
        <v>Q4</v>
      </c>
      <c r="AT3652">
        <f>IF(Table1[[#This Row],[Sales]]=0,0,Table1[[#This Row],[Profit]]/Table1[[#This Row],[Sales]])</f>
        <v>0.4</v>
      </c>
    </row>
    <row r="3653" spans="22:46" x14ac:dyDescent="0.3">
      <c r="V3653">
        <v>3652</v>
      </c>
      <c r="W3653" t="s">
        <v>7529</v>
      </c>
      <c r="X3653" s="1">
        <v>43078</v>
      </c>
      <c r="Y3653" s="1">
        <v>43051</v>
      </c>
      <c r="Z3653" t="s">
        <v>22</v>
      </c>
      <c r="AA3653" t="s">
        <v>1999</v>
      </c>
      <c r="AB3653" t="s">
        <v>2000</v>
      </c>
      <c r="AC3653" t="s">
        <v>25</v>
      </c>
      <c r="AD3653" t="s">
        <v>26</v>
      </c>
      <c r="AE3653" t="s">
        <v>993</v>
      </c>
      <c r="AF3653" t="s">
        <v>267</v>
      </c>
      <c r="AG3653">
        <v>48234</v>
      </c>
      <c r="AH3653" t="s">
        <v>111</v>
      </c>
      <c r="AI3653" t="s">
        <v>4044</v>
      </c>
      <c r="AJ3653" t="s">
        <v>46</v>
      </c>
      <c r="AK3653" t="s">
        <v>70</v>
      </c>
      <c r="AL3653" t="s">
        <v>4045</v>
      </c>
      <c r="AM3653">
        <v>34.700000000000003</v>
      </c>
      <c r="AN3653">
        <v>5</v>
      </c>
      <c r="AO3653">
        <v>0</v>
      </c>
      <c r="AP3653">
        <v>12.492000000000001</v>
      </c>
      <c r="AQ3653">
        <f>YEAR(Table1[[#This Row],[Order Date]])</f>
        <v>2017</v>
      </c>
      <c r="AR3653" t="str">
        <f>TEXT(Table1[[#This Row],[Order Date]],"mmmm")</f>
        <v>December</v>
      </c>
      <c r="AS3653" t="str">
        <f>"Q"&amp;ROUNDUP(MONTH(Table1[[#This Row],[Order Date]])/3,0)</f>
        <v>Q4</v>
      </c>
      <c r="AT3653">
        <f>IF(Table1[[#This Row],[Sales]]=0,0,Table1[[#This Row],[Profit]]/Table1[[#This Row],[Sales]])</f>
        <v>0.36</v>
      </c>
    </row>
    <row r="3654" spans="22:46" x14ac:dyDescent="0.3">
      <c r="V3654">
        <v>3653</v>
      </c>
      <c r="W3654" t="s">
        <v>7529</v>
      </c>
      <c r="X3654" s="1">
        <v>43078</v>
      </c>
      <c r="Y3654" s="1">
        <v>43051</v>
      </c>
      <c r="Z3654" t="s">
        <v>22</v>
      </c>
      <c r="AA3654" t="s">
        <v>1999</v>
      </c>
      <c r="AB3654" t="s">
        <v>2000</v>
      </c>
      <c r="AC3654" t="s">
        <v>25</v>
      </c>
      <c r="AD3654" t="s">
        <v>26</v>
      </c>
      <c r="AE3654" t="s">
        <v>993</v>
      </c>
      <c r="AF3654" t="s">
        <v>267</v>
      </c>
      <c r="AG3654">
        <v>48234</v>
      </c>
      <c r="AH3654" t="s">
        <v>111</v>
      </c>
      <c r="AI3654" t="s">
        <v>2958</v>
      </c>
      <c r="AJ3654" t="s">
        <v>46</v>
      </c>
      <c r="AK3654" t="s">
        <v>77</v>
      </c>
      <c r="AL3654" t="s">
        <v>2959</v>
      </c>
      <c r="AM3654">
        <v>33.72</v>
      </c>
      <c r="AN3654">
        <v>4</v>
      </c>
      <c r="AO3654">
        <v>0</v>
      </c>
      <c r="AP3654">
        <v>15.511200000000001</v>
      </c>
      <c r="AQ3654">
        <f>YEAR(Table1[[#This Row],[Order Date]])</f>
        <v>2017</v>
      </c>
      <c r="AR3654" t="str">
        <f>TEXT(Table1[[#This Row],[Order Date]],"mmmm")</f>
        <v>December</v>
      </c>
      <c r="AS3654" t="str">
        <f>"Q"&amp;ROUNDUP(MONTH(Table1[[#This Row],[Order Date]])/3,0)</f>
        <v>Q4</v>
      </c>
      <c r="AT3654">
        <f>IF(Table1[[#This Row],[Sales]]=0,0,Table1[[#This Row],[Profit]]/Table1[[#This Row],[Sales]])</f>
        <v>0.46</v>
      </c>
    </row>
    <row r="3655" spans="22:46" x14ac:dyDescent="0.3">
      <c r="V3655">
        <v>3654</v>
      </c>
      <c r="W3655" t="s">
        <v>7529</v>
      </c>
      <c r="X3655" s="1">
        <v>43078</v>
      </c>
      <c r="Y3655" s="1">
        <v>43051</v>
      </c>
      <c r="Z3655" t="s">
        <v>22</v>
      </c>
      <c r="AA3655" t="s">
        <v>1999</v>
      </c>
      <c r="AB3655" t="s">
        <v>2000</v>
      </c>
      <c r="AC3655" t="s">
        <v>25</v>
      </c>
      <c r="AD3655" t="s">
        <v>26</v>
      </c>
      <c r="AE3655" t="s">
        <v>993</v>
      </c>
      <c r="AF3655" t="s">
        <v>267</v>
      </c>
      <c r="AG3655">
        <v>48234</v>
      </c>
      <c r="AH3655" t="s">
        <v>111</v>
      </c>
      <c r="AI3655" t="s">
        <v>3605</v>
      </c>
      <c r="AJ3655" t="s">
        <v>46</v>
      </c>
      <c r="AK3655" t="s">
        <v>94</v>
      </c>
      <c r="AL3655" t="s">
        <v>205</v>
      </c>
      <c r="AM3655">
        <v>14.94</v>
      </c>
      <c r="AN3655">
        <v>3</v>
      </c>
      <c r="AO3655">
        <v>0</v>
      </c>
      <c r="AP3655">
        <v>7.0217999999999998</v>
      </c>
      <c r="AQ3655">
        <f>YEAR(Table1[[#This Row],[Order Date]])</f>
        <v>2017</v>
      </c>
      <c r="AR3655" t="str">
        <f>TEXT(Table1[[#This Row],[Order Date]],"mmmm")</f>
        <v>December</v>
      </c>
      <c r="AS3655" t="str">
        <f>"Q"&amp;ROUNDUP(MONTH(Table1[[#This Row],[Order Date]])/3,0)</f>
        <v>Q4</v>
      </c>
      <c r="AT3655">
        <f>IF(Table1[[#This Row],[Sales]]=0,0,Table1[[#This Row],[Profit]]/Table1[[#This Row],[Sales]])</f>
        <v>0.47000000000000003</v>
      </c>
    </row>
    <row r="3656" spans="22:46" x14ac:dyDescent="0.3">
      <c r="V3656">
        <v>3655</v>
      </c>
      <c r="W3656" t="s">
        <v>7532</v>
      </c>
      <c r="X3656" s="1">
        <v>42978</v>
      </c>
      <c r="Y3656" s="1">
        <v>42864</v>
      </c>
      <c r="Z3656" t="s">
        <v>51</v>
      </c>
      <c r="AA3656" t="s">
        <v>2127</v>
      </c>
      <c r="AB3656" t="s">
        <v>2128</v>
      </c>
      <c r="AC3656" t="s">
        <v>25</v>
      </c>
      <c r="AD3656" t="s">
        <v>26</v>
      </c>
      <c r="AE3656" t="s">
        <v>1663</v>
      </c>
      <c r="AF3656" t="s">
        <v>287</v>
      </c>
      <c r="AG3656">
        <v>46226</v>
      </c>
      <c r="AH3656" t="s">
        <v>111</v>
      </c>
      <c r="AI3656" t="s">
        <v>2430</v>
      </c>
      <c r="AJ3656" t="s">
        <v>46</v>
      </c>
      <c r="AK3656" t="s">
        <v>80</v>
      </c>
      <c r="AL3656" t="s">
        <v>2431</v>
      </c>
      <c r="AM3656">
        <v>638.73</v>
      </c>
      <c r="AN3656">
        <v>9</v>
      </c>
      <c r="AO3656">
        <v>0</v>
      </c>
      <c r="AP3656">
        <v>166.06979999999999</v>
      </c>
      <c r="AQ3656">
        <f>YEAR(Table1[[#This Row],[Order Date]])</f>
        <v>2017</v>
      </c>
      <c r="AR3656" t="str">
        <f>TEXT(Table1[[#This Row],[Order Date]],"mmmm")</f>
        <v>August</v>
      </c>
      <c r="AS3656" t="str">
        <f>"Q"&amp;ROUNDUP(MONTH(Table1[[#This Row],[Order Date]])/3,0)</f>
        <v>Q3</v>
      </c>
      <c r="AT3656">
        <f>IF(Table1[[#This Row],[Sales]]=0,0,Table1[[#This Row],[Profit]]/Table1[[#This Row],[Sales]])</f>
        <v>0.25999999999999995</v>
      </c>
    </row>
    <row r="3657" spans="22:46" x14ac:dyDescent="0.3">
      <c r="V3657">
        <v>3656</v>
      </c>
      <c r="W3657" t="s">
        <v>7533</v>
      </c>
      <c r="X3657" s="1">
        <v>42849</v>
      </c>
      <c r="Y3657" t="s">
        <v>4507</v>
      </c>
      <c r="Z3657" t="s">
        <v>51</v>
      </c>
      <c r="AA3657" t="s">
        <v>2711</v>
      </c>
      <c r="AB3657" t="s">
        <v>2712</v>
      </c>
      <c r="AC3657" t="s">
        <v>41</v>
      </c>
      <c r="AD3657" t="s">
        <v>26</v>
      </c>
      <c r="AE3657" t="s">
        <v>1712</v>
      </c>
      <c r="AF3657" t="s">
        <v>55</v>
      </c>
      <c r="AG3657">
        <v>32216</v>
      </c>
      <c r="AH3657" t="s">
        <v>29</v>
      </c>
      <c r="AI3657" t="s">
        <v>4668</v>
      </c>
      <c r="AJ3657" t="s">
        <v>46</v>
      </c>
      <c r="AK3657" t="s">
        <v>60</v>
      </c>
      <c r="AL3657" t="s">
        <v>4669</v>
      </c>
      <c r="AM3657">
        <v>113.568</v>
      </c>
      <c r="AN3657">
        <v>2</v>
      </c>
      <c r="AO3657">
        <v>0.2</v>
      </c>
      <c r="AP3657">
        <v>-21.294</v>
      </c>
      <c r="AQ3657">
        <f>YEAR(Table1[[#This Row],[Order Date]])</f>
        <v>2017</v>
      </c>
      <c r="AR3657" t="str">
        <f>TEXT(Table1[[#This Row],[Order Date]],"mmmm")</f>
        <v>April</v>
      </c>
      <c r="AS3657" t="str">
        <f>"Q"&amp;ROUNDUP(MONTH(Table1[[#This Row],[Order Date]])/3,0)</f>
        <v>Q2</v>
      </c>
      <c r="AT3657">
        <f>IF(Table1[[#This Row],[Sales]]=0,0,Table1[[#This Row],[Profit]]/Table1[[#This Row],[Sales]])</f>
        <v>-0.1875</v>
      </c>
    </row>
    <row r="3658" spans="22:46" x14ac:dyDescent="0.3">
      <c r="V3658">
        <v>3657</v>
      </c>
      <c r="W3658" t="s">
        <v>7534</v>
      </c>
      <c r="X3658" s="1">
        <v>42986</v>
      </c>
      <c r="Y3658" t="s">
        <v>369</v>
      </c>
      <c r="Z3658" t="s">
        <v>51</v>
      </c>
      <c r="AA3658" t="s">
        <v>5784</v>
      </c>
      <c r="AB3658" t="s">
        <v>5785</v>
      </c>
      <c r="AC3658" t="s">
        <v>41</v>
      </c>
      <c r="AD3658" t="s">
        <v>26</v>
      </c>
      <c r="AE3658" t="s">
        <v>978</v>
      </c>
      <c r="AF3658" t="s">
        <v>564</v>
      </c>
      <c r="AG3658">
        <v>43017</v>
      </c>
      <c r="AH3658" t="s">
        <v>160</v>
      </c>
      <c r="AI3658" t="s">
        <v>7535</v>
      </c>
      <c r="AJ3658" t="s">
        <v>73</v>
      </c>
      <c r="AK3658" t="s">
        <v>176</v>
      </c>
      <c r="AL3658" t="s">
        <v>7536</v>
      </c>
      <c r="AM3658">
        <v>9.0960000000000001</v>
      </c>
      <c r="AN3658">
        <v>1</v>
      </c>
      <c r="AO3658">
        <v>0.2</v>
      </c>
      <c r="AP3658">
        <v>1.7055</v>
      </c>
      <c r="AQ3658">
        <f>YEAR(Table1[[#This Row],[Order Date]])</f>
        <v>2017</v>
      </c>
      <c r="AR3658" t="str">
        <f>TEXT(Table1[[#This Row],[Order Date]],"mmmm")</f>
        <v>September</v>
      </c>
      <c r="AS3658" t="str">
        <f>"Q"&amp;ROUNDUP(MONTH(Table1[[#This Row],[Order Date]])/3,0)</f>
        <v>Q3</v>
      </c>
      <c r="AT3658">
        <f>IF(Table1[[#This Row],[Sales]]=0,0,Table1[[#This Row],[Profit]]/Table1[[#This Row],[Sales]])</f>
        <v>0.1875</v>
      </c>
    </row>
    <row r="3659" spans="22:46" x14ac:dyDescent="0.3">
      <c r="V3659">
        <v>3658</v>
      </c>
      <c r="W3659" t="s">
        <v>7537</v>
      </c>
      <c r="X3659" s="1">
        <v>42075</v>
      </c>
      <c r="Y3659" t="s">
        <v>6313</v>
      </c>
      <c r="Z3659" t="s">
        <v>51</v>
      </c>
      <c r="AA3659" t="s">
        <v>4655</v>
      </c>
      <c r="AB3659" t="s">
        <v>4656</v>
      </c>
      <c r="AC3659" t="s">
        <v>41</v>
      </c>
      <c r="AD3659" t="s">
        <v>26</v>
      </c>
      <c r="AE3659" t="s">
        <v>7538</v>
      </c>
      <c r="AF3659" t="s">
        <v>55</v>
      </c>
      <c r="AG3659">
        <v>33317</v>
      </c>
      <c r="AH3659" t="s">
        <v>29</v>
      </c>
      <c r="AI3659" t="s">
        <v>662</v>
      </c>
      <c r="AJ3659" t="s">
        <v>46</v>
      </c>
      <c r="AK3659" t="s">
        <v>190</v>
      </c>
      <c r="AL3659" t="s">
        <v>663</v>
      </c>
      <c r="AM3659">
        <v>8.6880000000000006</v>
      </c>
      <c r="AN3659">
        <v>3</v>
      </c>
      <c r="AO3659">
        <v>0.2</v>
      </c>
      <c r="AP3659">
        <v>2.9321999999999999</v>
      </c>
      <c r="AQ3659">
        <f>YEAR(Table1[[#This Row],[Order Date]])</f>
        <v>2015</v>
      </c>
      <c r="AR3659" t="str">
        <f>TEXT(Table1[[#This Row],[Order Date]],"mmmm")</f>
        <v>March</v>
      </c>
      <c r="AS3659" t="str">
        <f>"Q"&amp;ROUNDUP(MONTH(Table1[[#This Row],[Order Date]])/3,0)</f>
        <v>Q1</v>
      </c>
      <c r="AT3659">
        <f>IF(Table1[[#This Row],[Sales]]=0,0,Table1[[#This Row],[Profit]]/Table1[[#This Row],[Sales]])</f>
        <v>0.33749999999999997</v>
      </c>
    </row>
    <row r="3660" spans="22:46" x14ac:dyDescent="0.3">
      <c r="V3660">
        <v>3659</v>
      </c>
      <c r="W3660" t="s">
        <v>7537</v>
      </c>
      <c r="X3660" s="1">
        <v>42075</v>
      </c>
      <c r="Y3660" t="s">
        <v>6313</v>
      </c>
      <c r="Z3660" t="s">
        <v>51</v>
      </c>
      <c r="AA3660" t="s">
        <v>4655</v>
      </c>
      <c r="AB3660" t="s">
        <v>4656</v>
      </c>
      <c r="AC3660" t="s">
        <v>41</v>
      </c>
      <c r="AD3660" t="s">
        <v>26</v>
      </c>
      <c r="AE3660" t="s">
        <v>7538</v>
      </c>
      <c r="AF3660" t="s">
        <v>55</v>
      </c>
      <c r="AG3660">
        <v>33317</v>
      </c>
      <c r="AH3660" t="s">
        <v>29</v>
      </c>
      <c r="AI3660" t="s">
        <v>397</v>
      </c>
      <c r="AJ3660" t="s">
        <v>31</v>
      </c>
      <c r="AK3660" t="s">
        <v>67</v>
      </c>
      <c r="AL3660" t="s">
        <v>398</v>
      </c>
      <c r="AM3660">
        <v>30.88</v>
      </c>
      <c r="AN3660">
        <v>4</v>
      </c>
      <c r="AO3660">
        <v>0.2</v>
      </c>
      <c r="AP3660">
        <v>3.86</v>
      </c>
      <c r="AQ3660">
        <f>YEAR(Table1[[#This Row],[Order Date]])</f>
        <v>2015</v>
      </c>
      <c r="AR3660" t="str">
        <f>TEXT(Table1[[#This Row],[Order Date]],"mmmm")</f>
        <v>March</v>
      </c>
      <c r="AS3660" t="str">
        <f>"Q"&amp;ROUNDUP(MONTH(Table1[[#This Row],[Order Date]])/3,0)</f>
        <v>Q1</v>
      </c>
      <c r="AT3660">
        <f>IF(Table1[[#This Row],[Sales]]=0,0,Table1[[#This Row],[Profit]]/Table1[[#This Row],[Sales]])</f>
        <v>0.125</v>
      </c>
    </row>
    <row r="3661" spans="22:46" x14ac:dyDescent="0.3">
      <c r="V3661">
        <v>3660</v>
      </c>
      <c r="W3661" t="s">
        <v>7537</v>
      </c>
      <c r="X3661" s="1">
        <v>42075</v>
      </c>
      <c r="Y3661" t="s">
        <v>6313</v>
      </c>
      <c r="Z3661" t="s">
        <v>51</v>
      </c>
      <c r="AA3661" t="s">
        <v>4655</v>
      </c>
      <c r="AB3661" t="s">
        <v>4656</v>
      </c>
      <c r="AC3661" t="s">
        <v>41</v>
      </c>
      <c r="AD3661" t="s">
        <v>26</v>
      </c>
      <c r="AE3661" t="s">
        <v>7538</v>
      </c>
      <c r="AF3661" t="s">
        <v>55</v>
      </c>
      <c r="AG3661">
        <v>33317</v>
      </c>
      <c r="AH3661" t="s">
        <v>29</v>
      </c>
      <c r="AI3661" t="s">
        <v>7539</v>
      </c>
      <c r="AJ3661" t="s">
        <v>31</v>
      </c>
      <c r="AK3661" t="s">
        <v>67</v>
      </c>
      <c r="AL3661" t="s">
        <v>7540</v>
      </c>
      <c r="AM3661">
        <v>6.4080000000000004</v>
      </c>
      <c r="AN3661">
        <v>3</v>
      </c>
      <c r="AO3661">
        <v>0.2</v>
      </c>
      <c r="AP3661">
        <v>1.4418</v>
      </c>
      <c r="AQ3661">
        <f>YEAR(Table1[[#This Row],[Order Date]])</f>
        <v>2015</v>
      </c>
      <c r="AR3661" t="str">
        <f>TEXT(Table1[[#This Row],[Order Date]],"mmmm")</f>
        <v>March</v>
      </c>
      <c r="AS3661" t="str">
        <f>"Q"&amp;ROUNDUP(MONTH(Table1[[#This Row],[Order Date]])/3,0)</f>
        <v>Q1</v>
      </c>
      <c r="AT3661">
        <f>IF(Table1[[#This Row],[Sales]]=0,0,Table1[[#This Row],[Profit]]/Table1[[#This Row],[Sales]])</f>
        <v>0.22499999999999998</v>
      </c>
    </row>
    <row r="3662" spans="22:46" x14ac:dyDescent="0.3">
      <c r="V3662">
        <v>3661</v>
      </c>
      <c r="W3662" t="s">
        <v>7541</v>
      </c>
      <c r="X3662" s="1">
        <v>42569</v>
      </c>
      <c r="Y3662" t="s">
        <v>2927</v>
      </c>
      <c r="Z3662" t="s">
        <v>51</v>
      </c>
      <c r="AA3662" t="s">
        <v>7036</v>
      </c>
      <c r="AB3662" t="s">
        <v>7037</v>
      </c>
      <c r="AC3662" t="s">
        <v>41</v>
      </c>
      <c r="AD3662" t="s">
        <v>26</v>
      </c>
      <c r="AE3662" t="s">
        <v>4439</v>
      </c>
      <c r="AF3662" t="s">
        <v>349</v>
      </c>
      <c r="AG3662">
        <v>85301</v>
      </c>
      <c r="AH3662" t="s">
        <v>44</v>
      </c>
      <c r="AI3662" t="s">
        <v>7542</v>
      </c>
      <c r="AJ3662" t="s">
        <v>46</v>
      </c>
      <c r="AK3662" t="s">
        <v>651</v>
      </c>
      <c r="AL3662" t="s">
        <v>7543</v>
      </c>
      <c r="AM3662">
        <v>33.799999999999997</v>
      </c>
      <c r="AN3662">
        <v>5</v>
      </c>
      <c r="AO3662">
        <v>0.2</v>
      </c>
      <c r="AP3662">
        <v>4.2249999999999996</v>
      </c>
      <c r="AQ3662">
        <f>YEAR(Table1[[#This Row],[Order Date]])</f>
        <v>2016</v>
      </c>
      <c r="AR3662" t="str">
        <f>TEXT(Table1[[#This Row],[Order Date]],"mmmm")</f>
        <v>July</v>
      </c>
      <c r="AS3662" t="str">
        <f>"Q"&amp;ROUNDUP(MONTH(Table1[[#This Row],[Order Date]])/3,0)</f>
        <v>Q3</v>
      </c>
      <c r="AT3662">
        <f>IF(Table1[[#This Row],[Sales]]=0,0,Table1[[#This Row],[Profit]]/Table1[[#This Row],[Sales]])</f>
        <v>0.125</v>
      </c>
    </row>
    <row r="3663" spans="22:46" x14ac:dyDescent="0.3">
      <c r="V3663">
        <v>3662</v>
      </c>
      <c r="W3663" t="s">
        <v>7544</v>
      </c>
      <c r="X3663" s="1">
        <v>42534</v>
      </c>
      <c r="Y3663" t="s">
        <v>400</v>
      </c>
      <c r="Z3663" t="s">
        <v>22</v>
      </c>
      <c r="AA3663" t="s">
        <v>3165</v>
      </c>
      <c r="AB3663" t="s">
        <v>3166</v>
      </c>
      <c r="AC3663" t="s">
        <v>108</v>
      </c>
      <c r="AD3663" t="s">
        <v>26</v>
      </c>
      <c r="AE3663" t="s">
        <v>371</v>
      </c>
      <c r="AF3663" t="s">
        <v>267</v>
      </c>
      <c r="AG3663">
        <v>49201</v>
      </c>
      <c r="AH3663" t="s">
        <v>111</v>
      </c>
      <c r="AI3663" t="s">
        <v>7449</v>
      </c>
      <c r="AJ3663" t="s">
        <v>73</v>
      </c>
      <c r="AK3663" t="s">
        <v>74</v>
      </c>
      <c r="AL3663" t="s">
        <v>7450</v>
      </c>
      <c r="AM3663">
        <v>377.97</v>
      </c>
      <c r="AN3663">
        <v>3</v>
      </c>
      <c r="AO3663">
        <v>0</v>
      </c>
      <c r="AP3663">
        <v>94.492500000000007</v>
      </c>
      <c r="AQ3663">
        <f>YEAR(Table1[[#This Row],[Order Date]])</f>
        <v>2016</v>
      </c>
      <c r="AR3663" t="str">
        <f>TEXT(Table1[[#This Row],[Order Date]],"mmmm")</f>
        <v>June</v>
      </c>
      <c r="AS3663" t="str">
        <f>"Q"&amp;ROUNDUP(MONTH(Table1[[#This Row],[Order Date]])/3,0)</f>
        <v>Q2</v>
      </c>
      <c r="AT3663">
        <f>IF(Table1[[#This Row],[Sales]]=0,0,Table1[[#This Row],[Profit]]/Table1[[#This Row],[Sales]])</f>
        <v>0.25</v>
      </c>
    </row>
    <row r="3664" spans="22:46" x14ac:dyDescent="0.3">
      <c r="V3664">
        <v>3663</v>
      </c>
      <c r="W3664" t="s">
        <v>7545</v>
      </c>
      <c r="X3664" s="1">
        <v>42919</v>
      </c>
      <c r="Y3664" s="1">
        <v>42985</v>
      </c>
      <c r="Z3664" t="s">
        <v>51</v>
      </c>
      <c r="AA3664" t="s">
        <v>850</v>
      </c>
      <c r="AB3664" t="s">
        <v>851</v>
      </c>
      <c r="AC3664" t="s">
        <v>108</v>
      </c>
      <c r="AD3664" t="s">
        <v>26</v>
      </c>
      <c r="AE3664" t="s">
        <v>1485</v>
      </c>
      <c r="AF3664" t="s">
        <v>1400</v>
      </c>
      <c r="AG3664">
        <v>2169</v>
      </c>
      <c r="AH3664" t="s">
        <v>160</v>
      </c>
      <c r="AI3664" t="s">
        <v>4988</v>
      </c>
      <c r="AJ3664" t="s">
        <v>73</v>
      </c>
      <c r="AK3664" t="s">
        <v>176</v>
      </c>
      <c r="AL3664" t="s">
        <v>4989</v>
      </c>
      <c r="AM3664">
        <v>258.89999999999998</v>
      </c>
      <c r="AN3664">
        <v>10</v>
      </c>
      <c r="AO3664">
        <v>0</v>
      </c>
      <c r="AP3664">
        <v>93.203999999999994</v>
      </c>
      <c r="AQ3664">
        <f>YEAR(Table1[[#This Row],[Order Date]])</f>
        <v>2017</v>
      </c>
      <c r="AR3664" t="str">
        <f>TEXT(Table1[[#This Row],[Order Date]],"mmmm")</f>
        <v>July</v>
      </c>
      <c r="AS3664" t="str">
        <f>"Q"&amp;ROUNDUP(MONTH(Table1[[#This Row],[Order Date]])/3,0)</f>
        <v>Q3</v>
      </c>
      <c r="AT3664">
        <f>IF(Table1[[#This Row],[Sales]]=0,0,Table1[[#This Row],[Profit]]/Table1[[#This Row],[Sales]])</f>
        <v>0.36</v>
      </c>
    </row>
    <row r="3665" spans="22:46" x14ac:dyDescent="0.3">
      <c r="V3665">
        <v>3664</v>
      </c>
      <c r="W3665" t="s">
        <v>7545</v>
      </c>
      <c r="X3665" s="1">
        <v>42919</v>
      </c>
      <c r="Y3665" s="1">
        <v>42985</v>
      </c>
      <c r="Z3665" t="s">
        <v>51</v>
      </c>
      <c r="AA3665" t="s">
        <v>850</v>
      </c>
      <c r="AB3665" t="s">
        <v>851</v>
      </c>
      <c r="AC3665" t="s">
        <v>108</v>
      </c>
      <c r="AD3665" t="s">
        <v>26</v>
      </c>
      <c r="AE3665" t="s">
        <v>1485</v>
      </c>
      <c r="AF3665" t="s">
        <v>1400</v>
      </c>
      <c r="AG3665">
        <v>2169</v>
      </c>
      <c r="AH3665" t="s">
        <v>160</v>
      </c>
      <c r="AI3665" t="s">
        <v>1406</v>
      </c>
      <c r="AJ3665" t="s">
        <v>46</v>
      </c>
      <c r="AK3665" t="s">
        <v>94</v>
      </c>
      <c r="AL3665" t="s">
        <v>1407</v>
      </c>
      <c r="AM3665">
        <v>24.56</v>
      </c>
      <c r="AN3665">
        <v>2</v>
      </c>
      <c r="AO3665">
        <v>0</v>
      </c>
      <c r="AP3665">
        <v>11.543200000000001</v>
      </c>
      <c r="AQ3665">
        <f>YEAR(Table1[[#This Row],[Order Date]])</f>
        <v>2017</v>
      </c>
      <c r="AR3665" t="str">
        <f>TEXT(Table1[[#This Row],[Order Date]],"mmmm")</f>
        <v>July</v>
      </c>
      <c r="AS3665" t="str">
        <f>"Q"&amp;ROUNDUP(MONTH(Table1[[#This Row],[Order Date]])/3,0)</f>
        <v>Q3</v>
      </c>
      <c r="AT3665">
        <f>IF(Table1[[#This Row],[Sales]]=0,0,Table1[[#This Row],[Profit]]/Table1[[#This Row],[Sales]])</f>
        <v>0.47000000000000003</v>
      </c>
    </row>
    <row r="3666" spans="22:46" x14ac:dyDescent="0.3">
      <c r="V3666">
        <v>3665</v>
      </c>
      <c r="W3666" t="s">
        <v>7546</v>
      </c>
      <c r="X3666" s="1">
        <v>41981</v>
      </c>
      <c r="Y3666" t="s">
        <v>5080</v>
      </c>
      <c r="Z3666" t="s">
        <v>51</v>
      </c>
      <c r="AA3666" t="s">
        <v>6205</v>
      </c>
      <c r="AB3666" t="s">
        <v>6206</v>
      </c>
      <c r="AC3666" t="s">
        <v>25</v>
      </c>
      <c r="AD3666" t="s">
        <v>26</v>
      </c>
      <c r="AE3666" t="s">
        <v>2224</v>
      </c>
      <c r="AF3666" t="s">
        <v>474</v>
      </c>
      <c r="AG3666">
        <v>97301</v>
      </c>
      <c r="AH3666" t="s">
        <v>44</v>
      </c>
      <c r="AI3666" t="s">
        <v>2813</v>
      </c>
      <c r="AJ3666" t="s">
        <v>46</v>
      </c>
      <c r="AK3666" t="s">
        <v>47</v>
      </c>
      <c r="AL3666" t="s">
        <v>2814</v>
      </c>
      <c r="AM3666">
        <v>27.888000000000002</v>
      </c>
      <c r="AN3666">
        <v>7</v>
      </c>
      <c r="AO3666">
        <v>0.2</v>
      </c>
      <c r="AP3666">
        <v>9.0635999999999992</v>
      </c>
      <c r="AQ3666">
        <f>YEAR(Table1[[#This Row],[Order Date]])</f>
        <v>2014</v>
      </c>
      <c r="AR3666" t="str">
        <f>TEXT(Table1[[#This Row],[Order Date]],"mmmm")</f>
        <v>December</v>
      </c>
      <c r="AS3666" t="str">
        <f>"Q"&amp;ROUNDUP(MONTH(Table1[[#This Row],[Order Date]])/3,0)</f>
        <v>Q4</v>
      </c>
      <c r="AT3666">
        <f>IF(Table1[[#This Row],[Sales]]=0,0,Table1[[#This Row],[Profit]]/Table1[[#This Row],[Sales]])</f>
        <v>0.32499999999999996</v>
      </c>
    </row>
    <row r="3667" spans="22:46" x14ac:dyDescent="0.3">
      <c r="V3667">
        <v>3666</v>
      </c>
      <c r="W3667" t="s">
        <v>7546</v>
      </c>
      <c r="X3667" s="1">
        <v>41981</v>
      </c>
      <c r="Y3667" t="s">
        <v>5080</v>
      </c>
      <c r="Z3667" t="s">
        <v>51</v>
      </c>
      <c r="AA3667" t="s">
        <v>6205</v>
      </c>
      <c r="AB3667" t="s">
        <v>6206</v>
      </c>
      <c r="AC3667" t="s">
        <v>25</v>
      </c>
      <c r="AD3667" t="s">
        <v>26</v>
      </c>
      <c r="AE3667" t="s">
        <v>2224</v>
      </c>
      <c r="AF3667" t="s">
        <v>474</v>
      </c>
      <c r="AG3667">
        <v>97301</v>
      </c>
      <c r="AH3667" t="s">
        <v>44</v>
      </c>
      <c r="AI3667" t="s">
        <v>2799</v>
      </c>
      <c r="AJ3667" t="s">
        <v>46</v>
      </c>
      <c r="AK3667" t="s">
        <v>77</v>
      </c>
      <c r="AL3667" t="s">
        <v>2800</v>
      </c>
      <c r="AM3667">
        <v>6.4560000000000004</v>
      </c>
      <c r="AN3667">
        <v>4</v>
      </c>
      <c r="AO3667">
        <v>0.7</v>
      </c>
      <c r="AP3667">
        <v>-4.5191999999999997</v>
      </c>
      <c r="AQ3667">
        <f>YEAR(Table1[[#This Row],[Order Date]])</f>
        <v>2014</v>
      </c>
      <c r="AR3667" t="str">
        <f>TEXT(Table1[[#This Row],[Order Date]],"mmmm")</f>
        <v>December</v>
      </c>
      <c r="AS3667" t="str">
        <f>"Q"&amp;ROUNDUP(MONTH(Table1[[#This Row],[Order Date]])/3,0)</f>
        <v>Q4</v>
      </c>
      <c r="AT3667">
        <f>IF(Table1[[#This Row],[Sales]]=0,0,Table1[[#This Row],[Profit]]/Table1[[#This Row],[Sales]])</f>
        <v>-0.7</v>
      </c>
    </row>
    <row r="3668" spans="22:46" x14ac:dyDescent="0.3">
      <c r="V3668">
        <v>3667</v>
      </c>
      <c r="W3668" t="s">
        <v>7546</v>
      </c>
      <c r="X3668" s="1">
        <v>41981</v>
      </c>
      <c r="Y3668" t="s">
        <v>5080</v>
      </c>
      <c r="Z3668" t="s">
        <v>51</v>
      </c>
      <c r="AA3668" t="s">
        <v>6205</v>
      </c>
      <c r="AB3668" t="s">
        <v>6206</v>
      </c>
      <c r="AC3668" t="s">
        <v>25</v>
      </c>
      <c r="AD3668" t="s">
        <v>26</v>
      </c>
      <c r="AE3668" t="s">
        <v>2224</v>
      </c>
      <c r="AF3668" t="s">
        <v>474</v>
      </c>
      <c r="AG3668">
        <v>97301</v>
      </c>
      <c r="AH3668" t="s">
        <v>44</v>
      </c>
      <c r="AI3668" t="s">
        <v>7152</v>
      </c>
      <c r="AJ3668" t="s">
        <v>73</v>
      </c>
      <c r="AK3668" t="s">
        <v>74</v>
      </c>
      <c r="AL3668" t="s">
        <v>7153</v>
      </c>
      <c r="AM3668">
        <v>52.68</v>
      </c>
      <c r="AN3668">
        <v>3</v>
      </c>
      <c r="AO3668">
        <v>0.2</v>
      </c>
      <c r="AP3668">
        <v>19.754999999999999</v>
      </c>
      <c r="AQ3668">
        <f>YEAR(Table1[[#This Row],[Order Date]])</f>
        <v>2014</v>
      </c>
      <c r="AR3668" t="str">
        <f>TEXT(Table1[[#This Row],[Order Date]],"mmmm")</f>
        <v>December</v>
      </c>
      <c r="AS3668" t="str">
        <f>"Q"&amp;ROUNDUP(MONTH(Table1[[#This Row],[Order Date]])/3,0)</f>
        <v>Q4</v>
      </c>
      <c r="AT3668">
        <f>IF(Table1[[#This Row],[Sales]]=0,0,Table1[[#This Row],[Profit]]/Table1[[#This Row],[Sales]])</f>
        <v>0.375</v>
      </c>
    </row>
    <row r="3669" spans="22:46" x14ac:dyDescent="0.3">
      <c r="V3669">
        <v>3668</v>
      </c>
      <c r="W3669" t="s">
        <v>7546</v>
      </c>
      <c r="X3669" s="1">
        <v>41981</v>
      </c>
      <c r="Y3669" t="s">
        <v>5080</v>
      </c>
      <c r="Z3669" t="s">
        <v>51</v>
      </c>
      <c r="AA3669" t="s">
        <v>6205</v>
      </c>
      <c r="AB3669" t="s">
        <v>6206</v>
      </c>
      <c r="AC3669" t="s">
        <v>25</v>
      </c>
      <c r="AD3669" t="s">
        <v>26</v>
      </c>
      <c r="AE3669" t="s">
        <v>2224</v>
      </c>
      <c r="AF3669" t="s">
        <v>474</v>
      </c>
      <c r="AG3669">
        <v>97301</v>
      </c>
      <c r="AH3669" t="s">
        <v>44</v>
      </c>
      <c r="AI3669" t="s">
        <v>7547</v>
      </c>
      <c r="AJ3669" t="s">
        <v>46</v>
      </c>
      <c r="AK3669" t="s">
        <v>651</v>
      </c>
      <c r="AL3669" t="s">
        <v>7548</v>
      </c>
      <c r="AM3669">
        <v>13.88</v>
      </c>
      <c r="AN3669">
        <v>5</v>
      </c>
      <c r="AO3669">
        <v>0.2</v>
      </c>
      <c r="AP3669">
        <v>-2.6025</v>
      </c>
      <c r="AQ3669">
        <f>YEAR(Table1[[#This Row],[Order Date]])</f>
        <v>2014</v>
      </c>
      <c r="AR3669" t="str">
        <f>TEXT(Table1[[#This Row],[Order Date]],"mmmm")</f>
        <v>December</v>
      </c>
      <c r="AS3669" t="str">
        <f>"Q"&amp;ROUNDUP(MONTH(Table1[[#This Row],[Order Date]])/3,0)</f>
        <v>Q4</v>
      </c>
      <c r="AT3669">
        <f>IF(Table1[[#This Row],[Sales]]=0,0,Table1[[#This Row],[Profit]]/Table1[[#This Row],[Sales]])</f>
        <v>-0.1875</v>
      </c>
    </row>
    <row r="3670" spans="22:46" x14ac:dyDescent="0.3">
      <c r="V3670">
        <v>3669</v>
      </c>
      <c r="W3670" t="s">
        <v>7546</v>
      </c>
      <c r="X3670" s="1">
        <v>41981</v>
      </c>
      <c r="Y3670" t="s">
        <v>5080</v>
      </c>
      <c r="Z3670" t="s">
        <v>51</v>
      </c>
      <c r="AA3670" t="s">
        <v>6205</v>
      </c>
      <c r="AB3670" t="s">
        <v>6206</v>
      </c>
      <c r="AC3670" t="s">
        <v>25</v>
      </c>
      <c r="AD3670" t="s">
        <v>26</v>
      </c>
      <c r="AE3670" t="s">
        <v>2224</v>
      </c>
      <c r="AF3670" t="s">
        <v>474</v>
      </c>
      <c r="AG3670">
        <v>97301</v>
      </c>
      <c r="AH3670" t="s">
        <v>44</v>
      </c>
      <c r="AI3670" t="s">
        <v>6562</v>
      </c>
      <c r="AJ3670" t="s">
        <v>73</v>
      </c>
      <c r="AK3670" t="s">
        <v>176</v>
      </c>
      <c r="AL3670" t="s">
        <v>6563</v>
      </c>
      <c r="AM3670">
        <v>103.92</v>
      </c>
      <c r="AN3670">
        <v>10</v>
      </c>
      <c r="AO3670">
        <v>0.2</v>
      </c>
      <c r="AP3670">
        <v>-18.186</v>
      </c>
      <c r="AQ3670">
        <f>YEAR(Table1[[#This Row],[Order Date]])</f>
        <v>2014</v>
      </c>
      <c r="AR3670" t="str">
        <f>TEXT(Table1[[#This Row],[Order Date]],"mmmm")</f>
        <v>December</v>
      </c>
      <c r="AS3670" t="str">
        <f>"Q"&amp;ROUNDUP(MONTH(Table1[[#This Row],[Order Date]])/3,0)</f>
        <v>Q4</v>
      </c>
      <c r="AT3670">
        <f>IF(Table1[[#This Row],[Sales]]=0,0,Table1[[#This Row],[Profit]]/Table1[[#This Row],[Sales]])</f>
        <v>-0.17499999999999999</v>
      </c>
    </row>
    <row r="3671" spans="22:46" x14ac:dyDescent="0.3">
      <c r="V3671">
        <v>3670</v>
      </c>
      <c r="W3671" t="s">
        <v>7546</v>
      </c>
      <c r="X3671" s="1">
        <v>41981</v>
      </c>
      <c r="Y3671" t="s">
        <v>5080</v>
      </c>
      <c r="Z3671" t="s">
        <v>51</v>
      </c>
      <c r="AA3671" t="s">
        <v>6205</v>
      </c>
      <c r="AB3671" t="s">
        <v>6206</v>
      </c>
      <c r="AC3671" t="s">
        <v>25</v>
      </c>
      <c r="AD3671" t="s">
        <v>26</v>
      </c>
      <c r="AE3671" t="s">
        <v>2224</v>
      </c>
      <c r="AF3671" t="s">
        <v>474</v>
      </c>
      <c r="AG3671">
        <v>97301</v>
      </c>
      <c r="AH3671" t="s">
        <v>44</v>
      </c>
      <c r="AI3671" t="s">
        <v>7549</v>
      </c>
      <c r="AJ3671" t="s">
        <v>46</v>
      </c>
      <c r="AK3671" t="s">
        <v>47</v>
      </c>
      <c r="AL3671" t="s">
        <v>7550</v>
      </c>
      <c r="AM3671">
        <v>11.52</v>
      </c>
      <c r="AN3671">
        <v>5</v>
      </c>
      <c r="AO3671">
        <v>0.2</v>
      </c>
      <c r="AP3671">
        <v>3.7440000000000002</v>
      </c>
      <c r="AQ3671">
        <f>YEAR(Table1[[#This Row],[Order Date]])</f>
        <v>2014</v>
      </c>
      <c r="AR3671" t="str">
        <f>TEXT(Table1[[#This Row],[Order Date]],"mmmm")</f>
        <v>December</v>
      </c>
      <c r="AS3671" t="str">
        <f>"Q"&amp;ROUNDUP(MONTH(Table1[[#This Row],[Order Date]])/3,0)</f>
        <v>Q4</v>
      </c>
      <c r="AT3671">
        <f>IF(Table1[[#This Row],[Sales]]=0,0,Table1[[#This Row],[Profit]]/Table1[[#This Row],[Sales]])</f>
        <v>0.32500000000000001</v>
      </c>
    </row>
    <row r="3672" spans="22:46" x14ac:dyDescent="0.3">
      <c r="V3672">
        <v>3671</v>
      </c>
      <c r="W3672" t="s">
        <v>7546</v>
      </c>
      <c r="X3672" s="1">
        <v>41981</v>
      </c>
      <c r="Y3672" t="s">
        <v>5080</v>
      </c>
      <c r="Z3672" t="s">
        <v>51</v>
      </c>
      <c r="AA3672" t="s">
        <v>6205</v>
      </c>
      <c r="AB3672" t="s">
        <v>6206</v>
      </c>
      <c r="AC3672" t="s">
        <v>25</v>
      </c>
      <c r="AD3672" t="s">
        <v>26</v>
      </c>
      <c r="AE3672" t="s">
        <v>2224</v>
      </c>
      <c r="AF3672" t="s">
        <v>474</v>
      </c>
      <c r="AG3672">
        <v>97301</v>
      </c>
      <c r="AH3672" t="s">
        <v>44</v>
      </c>
      <c r="AI3672" t="s">
        <v>315</v>
      </c>
      <c r="AJ3672" t="s">
        <v>46</v>
      </c>
      <c r="AK3672" t="s">
        <v>94</v>
      </c>
      <c r="AL3672" t="s">
        <v>316</v>
      </c>
      <c r="AM3672">
        <v>10.368</v>
      </c>
      <c r="AN3672">
        <v>2</v>
      </c>
      <c r="AO3672">
        <v>0.2</v>
      </c>
      <c r="AP3672">
        <v>3.6288</v>
      </c>
      <c r="AQ3672">
        <f>YEAR(Table1[[#This Row],[Order Date]])</f>
        <v>2014</v>
      </c>
      <c r="AR3672" t="str">
        <f>TEXT(Table1[[#This Row],[Order Date]],"mmmm")</f>
        <v>December</v>
      </c>
      <c r="AS3672" t="str">
        <f>"Q"&amp;ROUNDUP(MONTH(Table1[[#This Row],[Order Date]])/3,0)</f>
        <v>Q4</v>
      </c>
      <c r="AT3672">
        <f>IF(Table1[[#This Row],[Sales]]=0,0,Table1[[#This Row],[Profit]]/Table1[[#This Row],[Sales]])</f>
        <v>0.35</v>
      </c>
    </row>
    <row r="3673" spans="22:46" x14ac:dyDescent="0.3">
      <c r="V3673">
        <v>3672</v>
      </c>
      <c r="W3673" t="s">
        <v>7546</v>
      </c>
      <c r="X3673" s="1">
        <v>41981</v>
      </c>
      <c r="Y3673" t="s">
        <v>5080</v>
      </c>
      <c r="Z3673" t="s">
        <v>51</v>
      </c>
      <c r="AA3673" t="s">
        <v>6205</v>
      </c>
      <c r="AB3673" t="s">
        <v>6206</v>
      </c>
      <c r="AC3673" t="s">
        <v>25</v>
      </c>
      <c r="AD3673" t="s">
        <v>26</v>
      </c>
      <c r="AE3673" t="s">
        <v>2224</v>
      </c>
      <c r="AF3673" t="s">
        <v>474</v>
      </c>
      <c r="AG3673">
        <v>97301</v>
      </c>
      <c r="AH3673" t="s">
        <v>44</v>
      </c>
      <c r="AI3673" t="s">
        <v>7551</v>
      </c>
      <c r="AJ3673" t="s">
        <v>46</v>
      </c>
      <c r="AK3673" t="s">
        <v>60</v>
      </c>
      <c r="AL3673" t="s">
        <v>7552</v>
      </c>
      <c r="AM3673">
        <v>39.072000000000003</v>
      </c>
      <c r="AN3673">
        <v>3</v>
      </c>
      <c r="AO3673">
        <v>0.2</v>
      </c>
      <c r="AP3673">
        <v>2.9304000000000001</v>
      </c>
      <c r="AQ3673">
        <f>YEAR(Table1[[#This Row],[Order Date]])</f>
        <v>2014</v>
      </c>
      <c r="AR3673" t="str">
        <f>TEXT(Table1[[#This Row],[Order Date]],"mmmm")</f>
        <v>December</v>
      </c>
      <c r="AS3673" t="str">
        <f>"Q"&amp;ROUNDUP(MONTH(Table1[[#This Row],[Order Date]])/3,0)</f>
        <v>Q4</v>
      </c>
      <c r="AT3673">
        <f>IF(Table1[[#This Row],[Sales]]=0,0,Table1[[#This Row],[Profit]]/Table1[[#This Row],[Sales]])</f>
        <v>7.4999999999999997E-2</v>
      </c>
    </row>
    <row r="3674" spans="22:46" x14ac:dyDescent="0.3">
      <c r="V3674">
        <v>3673</v>
      </c>
      <c r="W3674" t="s">
        <v>7553</v>
      </c>
      <c r="X3674" s="1">
        <v>42468</v>
      </c>
      <c r="Y3674" t="s">
        <v>1639</v>
      </c>
      <c r="Z3674" t="s">
        <v>51</v>
      </c>
      <c r="AA3674" t="s">
        <v>2438</v>
      </c>
      <c r="AB3674" t="s">
        <v>2439</v>
      </c>
      <c r="AC3674" t="s">
        <v>108</v>
      </c>
      <c r="AD3674" t="s">
        <v>26</v>
      </c>
      <c r="AE3674" t="s">
        <v>312</v>
      </c>
      <c r="AF3674" t="s">
        <v>564</v>
      </c>
      <c r="AG3674">
        <v>45373</v>
      </c>
      <c r="AH3674" t="s">
        <v>160</v>
      </c>
      <c r="AI3674" t="s">
        <v>6935</v>
      </c>
      <c r="AJ3674" t="s">
        <v>46</v>
      </c>
      <c r="AK3674" t="s">
        <v>190</v>
      </c>
      <c r="AL3674" t="s">
        <v>6936</v>
      </c>
      <c r="AM3674">
        <v>8.8719999999999999</v>
      </c>
      <c r="AN3674">
        <v>1</v>
      </c>
      <c r="AO3674">
        <v>0.2</v>
      </c>
      <c r="AP3674">
        <v>3.2161</v>
      </c>
      <c r="AQ3674">
        <f>YEAR(Table1[[#This Row],[Order Date]])</f>
        <v>2016</v>
      </c>
      <c r="AR3674" t="str">
        <f>TEXT(Table1[[#This Row],[Order Date]],"mmmm")</f>
        <v>April</v>
      </c>
      <c r="AS3674" t="str">
        <f>"Q"&amp;ROUNDUP(MONTH(Table1[[#This Row],[Order Date]])/3,0)</f>
        <v>Q2</v>
      </c>
      <c r="AT3674">
        <f>IF(Table1[[#This Row],[Sales]]=0,0,Table1[[#This Row],[Profit]]/Table1[[#This Row],[Sales]])</f>
        <v>0.36249999999999999</v>
      </c>
    </row>
    <row r="3675" spans="22:46" x14ac:dyDescent="0.3">
      <c r="V3675">
        <v>3674</v>
      </c>
      <c r="W3675" t="s">
        <v>7553</v>
      </c>
      <c r="X3675" s="1">
        <v>42468</v>
      </c>
      <c r="Y3675" t="s">
        <v>1639</v>
      </c>
      <c r="Z3675" t="s">
        <v>51</v>
      </c>
      <c r="AA3675" t="s">
        <v>2438</v>
      </c>
      <c r="AB3675" t="s">
        <v>2439</v>
      </c>
      <c r="AC3675" t="s">
        <v>108</v>
      </c>
      <c r="AD3675" t="s">
        <v>26</v>
      </c>
      <c r="AE3675" t="s">
        <v>312</v>
      </c>
      <c r="AF3675" t="s">
        <v>564</v>
      </c>
      <c r="AG3675">
        <v>45373</v>
      </c>
      <c r="AH3675" t="s">
        <v>160</v>
      </c>
      <c r="AI3675" t="s">
        <v>4834</v>
      </c>
      <c r="AJ3675" t="s">
        <v>46</v>
      </c>
      <c r="AK3675" t="s">
        <v>77</v>
      </c>
      <c r="AL3675" t="s">
        <v>4835</v>
      </c>
      <c r="AM3675">
        <v>121.104</v>
      </c>
      <c r="AN3675">
        <v>6</v>
      </c>
      <c r="AO3675">
        <v>0.7</v>
      </c>
      <c r="AP3675">
        <v>-100.92</v>
      </c>
      <c r="AQ3675">
        <f>YEAR(Table1[[#This Row],[Order Date]])</f>
        <v>2016</v>
      </c>
      <c r="AR3675" t="str">
        <f>TEXT(Table1[[#This Row],[Order Date]],"mmmm")</f>
        <v>April</v>
      </c>
      <c r="AS3675" t="str">
        <f>"Q"&amp;ROUNDUP(MONTH(Table1[[#This Row],[Order Date]])/3,0)</f>
        <v>Q2</v>
      </c>
      <c r="AT3675">
        <f>IF(Table1[[#This Row],[Sales]]=0,0,Table1[[#This Row],[Profit]]/Table1[[#This Row],[Sales]])</f>
        <v>-0.83333333333333337</v>
      </c>
    </row>
    <row r="3676" spans="22:46" x14ac:dyDescent="0.3">
      <c r="V3676">
        <v>3675</v>
      </c>
      <c r="W3676" t="s">
        <v>7554</v>
      </c>
      <c r="X3676" s="1">
        <v>43045</v>
      </c>
      <c r="Y3676" s="1">
        <v>43050</v>
      </c>
      <c r="Z3676" t="s">
        <v>51</v>
      </c>
      <c r="AA3676" t="s">
        <v>5770</v>
      </c>
      <c r="AB3676" t="s">
        <v>5771</v>
      </c>
      <c r="AC3676" t="s">
        <v>25</v>
      </c>
      <c r="AD3676" t="s">
        <v>26</v>
      </c>
      <c r="AE3676" t="s">
        <v>158</v>
      </c>
      <c r="AF3676" t="s">
        <v>159</v>
      </c>
      <c r="AG3676">
        <v>19143</v>
      </c>
      <c r="AH3676" t="s">
        <v>160</v>
      </c>
      <c r="AI3676" t="s">
        <v>5427</v>
      </c>
      <c r="AJ3676" t="s">
        <v>31</v>
      </c>
      <c r="AK3676" t="s">
        <v>35</v>
      </c>
      <c r="AL3676" t="s">
        <v>5428</v>
      </c>
      <c r="AM3676">
        <v>127.372</v>
      </c>
      <c r="AN3676">
        <v>2</v>
      </c>
      <c r="AO3676">
        <v>0.3</v>
      </c>
      <c r="AP3676">
        <v>-30.933199999999999</v>
      </c>
      <c r="AQ3676">
        <f>YEAR(Table1[[#This Row],[Order Date]])</f>
        <v>2017</v>
      </c>
      <c r="AR3676" t="str">
        <f>TEXT(Table1[[#This Row],[Order Date]],"mmmm")</f>
        <v>November</v>
      </c>
      <c r="AS3676" t="str">
        <f>"Q"&amp;ROUNDUP(MONTH(Table1[[#This Row],[Order Date]])/3,0)</f>
        <v>Q4</v>
      </c>
      <c r="AT3676">
        <f>IF(Table1[[#This Row],[Sales]]=0,0,Table1[[#This Row],[Profit]]/Table1[[#This Row],[Sales]])</f>
        <v>-0.24285714285714285</v>
      </c>
    </row>
    <row r="3677" spans="22:46" x14ac:dyDescent="0.3">
      <c r="V3677">
        <v>3676</v>
      </c>
      <c r="W3677" t="s">
        <v>7554</v>
      </c>
      <c r="X3677" s="1">
        <v>43045</v>
      </c>
      <c r="Y3677" s="1">
        <v>43050</v>
      </c>
      <c r="Z3677" t="s">
        <v>51</v>
      </c>
      <c r="AA3677" t="s">
        <v>5770</v>
      </c>
      <c r="AB3677" t="s">
        <v>5771</v>
      </c>
      <c r="AC3677" t="s">
        <v>25</v>
      </c>
      <c r="AD3677" t="s">
        <v>26</v>
      </c>
      <c r="AE3677" t="s">
        <v>158</v>
      </c>
      <c r="AF3677" t="s">
        <v>159</v>
      </c>
      <c r="AG3677">
        <v>19143</v>
      </c>
      <c r="AH3677" t="s">
        <v>160</v>
      </c>
      <c r="AI3677" t="s">
        <v>1629</v>
      </c>
      <c r="AJ3677" t="s">
        <v>46</v>
      </c>
      <c r="AK3677" t="s">
        <v>94</v>
      </c>
      <c r="AL3677" t="s">
        <v>1630</v>
      </c>
      <c r="AM3677">
        <v>47.951999999999998</v>
      </c>
      <c r="AN3677">
        <v>3</v>
      </c>
      <c r="AO3677">
        <v>0.2</v>
      </c>
      <c r="AP3677">
        <v>16.183800000000002</v>
      </c>
      <c r="AQ3677">
        <f>YEAR(Table1[[#This Row],[Order Date]])</f>
        <v>2017</v>
      </c>
      <c r="AR3677" t="str">
        <f>TEXT(Table1[[#This Row],[Order Date]],"mmmm")</f>
        <v>November</v>
      </c>
      <c r="AS3677" t="str">
        <f>"Q"&amp;ROUNDUP(MONTH(Table1[[#This Row],[Order Date]])/3,0)</f>
        <v>Q4</v>
      </c>
      <c r="AT3677">
        <f>IF(Table1[[#This Row],[Sales]]=0,0,Table1[[#This Row],[Profit]]/Table1[[#This Row],[Sales]])</f>
        <v>0.33750000000000002</v>
      </c>
    </row>
    <row r="3678" spans="22:46" x14ac:dyDescent="0.3">
      <c r="V3678">
        <v>3677</v>
      </c>
      <c r="W3678" t="s">
        <v>7555</v>
      </c>
      <c r="X3678" s="1">
        <v>42343</v>
      </c>
      <c r="Y3678" s="1">
        <v>42259</v>
      </c>
      <c r="Z3678" t="s">
        <v>51</v>
      </c>
      <c r="AA3678" t="s">
        <v>5789</v>
      </c>
      <c r="AB3678" t="s">
        <v>5790</v>
      </c>
      <c r="AC3678" t="s">
        <v>41</v>
      </c>
      <c r="AD3678" t="s">
        <v>26</v>
      </c>
      <c r="AE3678" t="s">
        <v>1065</v>
      </c>
      <c r="AF3678" t="s">
        <v>43</v>
      </c>
      <c r="AG3678">
        <v>92105</v>
      </c>
      <c r="AH3678" t="s">
        <v>44</v>
      </c>
      <c r="AI3678" t="s">
        <v>2833</v>
      </c>
      <c r="AJ3678" t="s">
        <v>31</v>
      </c>
      <c r="AK3678" t="s">
        <v>67</v>
      </c>
      <c r="AL3678" t="s">
        <v>2834</v>
      </c>
      <c r="AM3678">
        <v>44.46</v>
      </c>
      <c r="AN3678">
        <v>2</v>
      </c>
      <c r="AO3678">
        <v>0</v>
      </c>
      <c r="AP3678">
        <v>14.671799999999999</v>
      </c>
      <c r="AQ3678">
        <f>YEAR(Table1[[#This Row],[Order Date]])</f>
        <v>2015</v>
      </c>
      <c r="AR3678" t="str">
        <f>TEXT(Table1[[#This Row],[Order Date]],"mmmm")</f>
        <v>December</v>
      </c>
      <c r="AS3678" t="str">
        <f>"Q"&amp;ROUNDUP(MONTH(Table1[[#This Row],[Order Date]])/3,0)</f>
        <v>Q4</v>
      </c>
      <c r="AT3678">
        <f>IF(Table1[[#This Row],[Sales]]=0,0,Table1[[#This Row],[Profit]]/Table1[[#This Row],[Sales]])</f>
        <v>0.32999999999999996</v>
      </c>
    </row>
    <row r="3679" spans="22:46" x14ac:dyDescent="0.3">
      <c r="V3679">
        <v>3678</v>
      </c>
      <c r="W3679" t="s">
        <v>7556</v>
      </c>
      <c r="X3679" s="1">
        <v>42194</v>
      </c>
      <c r="Y3679" t="s">
        <v>7357</v>
      </c>
      <c r="Z3679" t="s">
        <v>51</v>
      </c>
      <c r="AA3679" t="s">
        <v>5116</v>
      </c>
      <c r="AB3679" t="s">
        <v>5117</v>
      </c>
      <c r="AC3679" t="s">
        <v>25</v>
      </c>
      <c r="AD3679" t="s">
        <v>26</v>
      </c>
      <c r="AE3679" t="s">
        <v>3634</v>
      </c>
      <c r="AF3679" t="s">
        <v>3098</v>
      </c>
      <c r="AG3679">
        <v>20735</v>
      </c>
      <c r="AH3679" t="s">
        <v>160</v>
      </c>
      <c r="AI3679" t="s">
        <v>6639</v>
      </c>
      <c r="AJ3679" t="s">
        <v>46</v>
      </c>
      <c r="AK3679" t="s">
        <v>303</v>
      </c>
      <c r="AL3679" t="s">
        <v>6640</v>
      </c>
      <c r="AM3679">
        <v>15.8</v>
      </c>
      <c r="AN3679">
        <v>4</v>
      </c>
      <c r="AO3679">
        <v>0</v>
      </c>
      <c r="AP3679">
        <v>5.056</v>
      </c>
      <c r="AQ3679">
        <f>YEAR(Table1[[#This Row],[Order Date]])</f>
        <v>2015</v>
      </c>
      <c r="AR3679" t="str">
        <f>TEXT(Table1[[#This Row],[Order Date]],"mmmm")</f>
        <v>July</v>
      </c>
      <c r="AS3679" t="str">
        <f>"Q"&amp;ROUNDUP(MONTH(Table1[[#This Row],[Order Date]])/3,0)</f>
        <v>Q3</v>
      </c>
      <c r="AT3679">
        <f>IF(Table1[[#This Row],[Sales]]=0,0,Table1[[#This Row],[Profit]]/Table1[[#This Row],[Sales]])</f>
        <v>0.32</v>
      </c>
    </row>
    <row r="3680" spans="22:46" x14ac:dyDescent="0.3">
      <c r="V3680">
        <v>3679</v>
      </c>
      <c r="W3680" t="s">
        <v>7556</v>
      </c>
      <c r="X3680" s="1">
        <v>42194</v>
      </c>
      <c r="Y3680" t="s">
        <v>7357</v>
      </c>
      <c r="Z3680" t="s">
        <v>51</v>
      </c>
      <c r="AA3680" t="s">
        <v>5116</v>
      </c>
      <c r="AB3680" t="s">
        <v>5117</v>
      </c>
      <c r="AC3680" t="s">
        <v>25</v>
      </c>
      <c r="AD3680" t="s">
        <v>26</v>
      </c>
      <c r="AE3680" t="s">
        <v>3634</v>
      </c>
      <c r="AF3680" t="s">
        <v>3098</v>
      </c>
      <c r="AG3680">
        <v>20735</v>
      </c>
      <c r="AH3680" t="s">
        <v>160</v>
      </c>
      <c r="AI3680" t="s">
        <v>7218</v>
      </c>
      <c r="AJ3680" t="s">
        <v>73</v>
      </c>
      <c r="AK3680" t="s">
        <v>768</v>
      </c>
      <c r="AL3680" t="s">
        <v>7219</v>
      </c>
      <c r="AM3680">
        <v>464.97</v>
      </c>
      <c r="AN3680">
        <v>3</v>
      </c>
      <c r="AO3680">
        <v>0</v>
      </c>
      <c r="AP3680">
        <v>209.23650000000001</v>
      </c>
      <c r="AQ3680">
        <f>YEAR(Table1[[#This Row],[Order Date]])</f>
        <v>2015</v>
      </c>
      <c r="AR3680" t="str">
        <f>TEXT(Table1[[#This Row],[Order Date]],"mmmm")</f>
        <v>July</v>
      </c>
      <c r="AS3680" t="str">
        <f>"Q"&amp;ROUNDUP(MONTH(Table1[[#This Row],[Order Date]])/3,0)</f>
        <v>Q3</v>
      </c>
      <c r="AT3680">
        <f>IF(Table1[[#This Row],[Sales]]=0,0,Table1[[#This Row],[Profit]]/Table1[[#This Row],[Sales]])</f>
        <v>0.45</v>
      </c>
    </row>
    <row r="3681" spans="22:46" x14ac:dyDescent="0.3">
      <c r="V3681">
        <v>3680</v>
      </c>
      <c r="W3681" t="s">
        <v>7556</v>
      </c>
      <c r="X3681" s="1">
        <v>42194</v>
      </c>
      <c r="Y3681" t="s">
        <v>7357</v>
      </c>
      <c r="Z3681" t="s">
        <v>51</v>
      </c>
      <c r="AA3681" t="s">
        <v>5116</v>
      </c>
      <c r="AB3681" t="s">
        <v>5117</v>
      </c>
      <c r="AC3681" t="s">
        <v>25</v>
      </c>
      <c r="AD3681" t="s">
        <v>26</v>
      </c>
      <c r="AE3681" t="s">
        <v>3634</v>
      </c>
      <c r="AF3681" t="s">
        <v>3098</v>
      </c>
      <c r="AG3681">
        <v>20735</v>
      </c>
      <c r="AH3681" t="s">
        <v>160</v>
      </c>
      <c r="AI3681" t="s">
        <v>1221</v>
      </c>
      <c r="AJ3681" t="s">
        <v>31</v>
      </c>
      <c r="AK3681" t="s">
        <v>67</v>
      </c>
      <c r="AL3681" t="s">
        <v>1222</v>
      </c>
      <c r="AM3681">
        <v>181.96</v>
      </c>
      <c r="AN3681">
        <v>2</v>
      </c>
      <c r="AO3681">
        <v>0</v>
      </c>
      <c r="AP3681">
        <v>20.015599999999999</v>
      </c>
      <c r="AQ3681">
        <f>YEAR(Table1[[#This Row],[Order Date]])</f>
        <v>2015</v>
      </c>
      <c r="AR3681" t="str">
        <f>TEXT(Table1[[#This Row],[Order Date]],"mmmm")</f>
        <v>July</v>
      </c>
      <c r="AS3681" t="str">
        <f>"Q"&amp;ROUNDUP(MONTH(Table1[[#This Row],[Order Date]])/3,0)</f>
        <v>Q3</v>
      </c>
      <c r="AT3681">
        <f>IF(Table1[[#This Row],[Sales]]=0,0,Table1[[#This Row],[Profit]]/Table1[[#This Row],[Sales]])</f>
        <v>0.10999999999999999</v>
      </c>
    </row>
    <row r="3682" spans="22:46" x14ac:dyDescent="0.3">
      <c r="V3682">
        <v>3681</v>
      </c>
      <c r="W3682" t="s">
        <v>7556</v>
      </c>
      <c r="X3682" s="1">
        <v>42194</v>
      </c>
      <c r="Y3682" t="s">
        <v>7357</v>
      </c>
      <c r="Z3682" t="s">
        <v>51</v>
      </c>
      <c r="AA3682" t="s">
        <v>5116</v>
      </c>
      <c r="AB3682" t="s">
        <v>5117</v>
      </c>
      <c r="AC3682" t="s">
        <v>25</v>
      </c>
      <c r="AD3682" t="s">
        <v>26</v>
      </c>
      <c r="AE3682" t="s">
        <v>3634</v>
      </c>
      <c r="AF3682" t="s">
        <v>3098</v>
      </c>
      <c r="AG3682">
        <v>20735</v>
      </c>
      <c r="AH3682" t="s">
        <v>160</v>
      </c>
      <c r="AI3682" t="s">
        <v>7557</v>
      </c>
      <c r="AJ3682" t="s">
        <v>46</v>
      </c>
      <c r="AK3682" t="s">
        <v>47</v>
      </c>
      <c r="AL3682" t="s">
        <v>7558</v>
      </c>
      <c r="AM3682">
        <v>12.39</v>
      </c>
      <c r="AN3682">
        <v>3</v>
      </c>
      <c r="AO3682">
        <v>0</v>
      </c>
      <c r="AP3682">
        <v>5.6993999999999998</v>
      </c>
      <c r="AQ3682">
        <f>YEAR(Table1[[#This Row],[Order Date]])</f>
        <v>2015</v>
      </c>
      <c r="AR3682" t="str">
        <f>TEXT(Table1[[#This Row],[Order Date]],"mmmm")</f>
        <v>July</v>
      </c>
      <c r="AS3682" t="str">
        <f>"Q"&amp;ROUNDUP(MONTH(Table1[[#This Row],[Order Date]])/3,0)</f>
        <v>Q3</v>
      </c>
      <c r="AT3682">
        <f>IF(Table1[[#This Row],[Sales]]=0,0,Table1[[#This Row],[Profit]]/Table1[[#This Row],[Sales]])</f>
        <v>0.45999999999999996</v>
      </c>
    </row>
    <row r="3683" spans="22:46" x14ac:dyDescent="0.3">
      <c r="V3683">
        <v>3682</v>
      </c>
      <c r="W3683" t="s">
        <v>7556</v>
      </c>
      <c r="X3683" s="1">
        <v>42194</v>
      </c>
      <c r="Y3683" t="s">
        <v>7357</v>
      </c>
      <c r="Z3683" t="s">
        <v>51</v>
      </c>
      <c r="AA3683" t="s">
        <v>5116</v>
      </c>
      <c r="AB3683" t="s">
        <v>5117</v>
      </c>
      <c r="AC3683" t="s">
        <v>25</v>
      </c>
      <c r="AD3683" t="s">
        <v>26</v>
      </c>
      <c r="AE3683" t="s">
        <v>3634</v>
      </c>
      <c r="AF3683" t="s">
        <v>3098</v>
      </c>
      <c r="AG3683">
        <v>20735</v>
      </c>
      <c r="AH3683" t="s">
        <v>160</v>
      </c>
      <c r="AI3683" t="s">
        <v>4000</v>
      </c>
      <c r="AJ3683" t="s">
        <v>46</v>
      </c>
      <c r="AK3683" t="s">
        <v>77</v>
      </c>
      <c r="AL3683" t="s">
        <v>4001</v>
      </c>
      <c r="AM3683">
        <v>84.09</v>
      </c>
      <c r="AN3683">
        <v>3</v>
      </c>
      <c r="AO3683">
        <v>0</v>
      </c>
      <c r="AP3683">
        <v>42.045000000000002</v>
      </c>
      <c r="AQ3683">
        <f>YEAR(Table1[[#This Row],[Order Date]])</f>
        <v>2015</v>
      </c>
      <c r="AR3683" t="str">
        <f>TEXT(Table1[[#This Row],[Order Date]],"mmmm")</f>
        <v>July</v>
      </c>
      <c r="AS3683" t="str">
        <f>"Q"&amp;ROUNDUP(MONTH(Table1[[#This Row],[Order Date]])/3,0)</f>
        <v>Q3</v>
      </c>
      <c r="AT3683">
        <f>IF(Table1[[#This Row],[Sales]]=0,0,Table1[[#This Row],[Profit]]/Table1[[#This Row],[Sales]])</f>
        <v>0.5</v>
      </c>
    </row>
    <row r="3684" spans="22:46" x14ac:dyDescent="0.3">
      <c r="V3684">
        <v>3683</v>
      </c>
      <c r="W3684" t="s">
        <v>7556</v>
      </c>
      <c r="X3684" s="1">
        <v>42194</v>
      </c>
      <c r="Y3684" t="s">
        <v>7357</v>
      </c>
      <c r="Z3684" t="s">
        <v>51</v>
      </c>
      <c r="AA3684" t="s">
        <v>5116</v>
      </c>
      <c r="AB3684" t="s">
        <v>5117</v>
      </c>
      <c r="AC3684" t="s">
        <v>25</v>
      </c>
      <c r="AD3684" t="s">
        <v>26</v>
      </c>
      <c r="AE3684" t="s">
        <v>3634</v>
      </c>
      <c r="AF3684" t="s">
        <v>3098</v>
      </c>
      <c r="AG3684">
        <v>20735</v>
      </c>
      <c r="AH3684" t="s">
        <v>160</v>
      </c>
      <c r="AI3684" t="s">
        <v>7559</v>
      </c>
      <c r="AJ3684" t="s">
        <v>46</v>
      </c>
      <c r="AK3684" t="s">
        <v>70</v>
      </c>
      <c r="AL3684" t="s">
        <v>7560</v>
      </c>
      <c r="AM3684">
        <v>79.36</v>
      </c>
      <c r="AN3684">
        <v>4</v>
      </c>
      <c r="AO3684">
        <v>0</v>
      </c>
      <c r="AP3684">
        <v>32.537599999999998</v>
      </c>
      <c r="AQ3684">
        <f>YEAR(Table1[[#This Row],[Order Date]])</f>
        <v>2015</v>
      </c>
      <c r="AR3684" t="str">
        <f>TEXT(Table1[[#This Row],[Order Date]],"mmmm")</f>
        <v>July</v>
      </c>
      <c r="AS3684" t="str">
        <f>"Q"&amp;ROUNDUP(MONTH(Table1[[#This Row],[Order Date]])/3,0)</f>
        <v>Q3</v>
      </c>
      <c r="AT3684">
        <f>IF(Table1[[#This Row],[Sales]]=0,0,Table1[[#This Row],[Profit]]/Table1[[#This Row],[Sales]])</f>
        <v>0.41</v>
      </c>
    </row>
    <row r="3685" spans="22:46" x14ac:dyDescent="0.3">
      <c r="V3685">
        <v>3684</v>
      </c>
      <c r="W3685" t="s">
        <v>7556</v>
      </c>
      <c r="X3685" s="1">
        <v>42194</v>
      </c>
      <c r="Y3685" t="s">
        <v>7357</v>
      </c>
      <c r="Z3685" t="s">
        <v>51</v>
      </c>
      <c r="AA3685" t="s">
        <v>5116</v>
      </c>
      <c r="AB3685" t="s">
        <v>5117</v>
      </c>
      <c r="AC3685" t="s">
        <v>25</v>
      </c>
      <c r="AD3685" t="s">
        <v>26</v>
      </c>
      <c r="AE3685" t="s">
        <v>3634</v>
      </c>
      <c r="AF3685" t="s">
        <v>3098</v>
      </c>
      <c r="AG3685">
        <v>20735</v>
      </c>
      <c r="AH3685" t="s">
        <v>160</v>
      </c>
      <c r="AI3685" t="s">
        <v>3643</v>
      </c>
      <c r="AJ3685" t="s">
        <v>46</v>
      </c>
      <c r="AK3685" t="s">
        <v>77</v>
      </c>
      <c r="AL3685" t="s">
        <v>3644</v>
      </c>
      <c r="AM3685">
        <v>153.36000000000001</v>
      </c>
      <c r="AN3685">
        <v>9</v>
      </c>
      <c r="AO3685">
        <v>0</v>
      </c>
      <c r="AP3685">
        <v>70.545599999999993</v>
      </c>
      <c r="AQ3685">
        <f>YEAR(Table1[[#This Row],[Order Date]])</f>
        <v>2015</v>
      </c>
      <c r="AR3685" t="str">
        <f>TEXT(Table1[[#This Row],[Order Date]],"mmmm")</f>
        <v>July</v>
      </c>
      <c r="AS3685" t="str">
        <f>"Q"&amp;ROUNDUP(MONTH(Table1[[#This Row],[Order Date]])/3,0)</f>
        <v>Q3</v>
      </c>
      <c r="AT3685">
        <f>IF(Table1[[#This Row],[Sales]]=0,0,Table1[[#This Row],[Profit]]/Table1[[#This Row],[Sales]])</f>
        <v>0.45999999999999991</v>
      </c>
    </row>
    <row r="3686" spans="22:46" x14ac:dyDescent="0.3">
      <c r="V3686">
        <v>3685</v>
      </c>
      <c r="W3686" t="s">
        <v>7556</v>
      </c>
      <c r="X3686" s="1">
        <v>42194</v>
      </c>
      <c r="Y3686" t="s">
        <v>7357</v>
      </c>
      <c r="Z3686" t="s">
        <v>51</v>
      </c>
      <c r="AA3686" t="s">
        <v>5116</v>
      </c>
      <c r="AB3686" t="s">
        <v>5117</v>
      </c>
      <c r="AC3686" t="s">
        <v>25</v>
      </c>
      <c r="AD3686" t="s">
        <v>26</v>
      </c>
      <c r="AE3686" t="s">
        <v>3634</v>
      </c>
      <c r="AF3686" t="s">
        <v>3098</v>
      </c>
      <c r="AG3686">
        <v>20735</v>
      </c>
      <c r="AH3686" t="s">
        <v>160</v>
      </c>
      <c r="AI3686" t="s">
        <v>173</v>
      </c>
      <c r="AJ3686" t="s">
        <v>46</v>
      </c>
      <c r="AK3686" t="s">
        <v>77</v>
      </c>
      <c r="AL3686" t="s">
        <v>174</v>
      </c>
      <c r="AM3686">
        <v>43.68</v>
      </c>
      <c r="AN3686">
        <v>6</v>
      </c>
      <c r="AO3686">
        <v>0</v>
      </c>
      <c r="AP3686">
        <v>21.403199999999998</v>
      </c>
      <c r="AQ3686">
        <f>YEAR(Table1[[#This Row],[Order Date]])</f>
        <v>2015</v>
      </c>
      <c r="AR3686" t="str">
        <f>TEXT(Table1[[#This Row],[Order Date]],"mmmm")</f>
        <v>July</v>
      </c>
      <c r="AS3686" t="str">
        <f>"Q"&amp;ROUNDUP(MONTH(Table1[[#This Row],[Order Date]])/3,0)</f>
        <v>Q3</v>
      </c>
      <c r="AT3686">
        <f>IF(Table1[[#This Row],[Sales]]=0,0,Table1[[#This Row],[Profit]]/Table1[[#This Row],[Sales]])</f>
        <v>0.48999999999999994</v>
      </c>
    </row>
    <row r="3687" spans="22:46" x14ac:dyDescent="0.3">
      <c r="V3687">
        <v>3686</v>
      </c>
      <c r="W3687" t="s">
        <v>7556</v>
      </c>
      <c r="X3687" s="1">
        <v>42194</v>
      </c>
      <c r="Y3687" t="s">
        <v>7357</v>
      </c>
      <c r="Z3687" t="s">
        <v>51</v>
      </c>
      <c r="AA3687" t="s">
        <v>5116</v>
      </c>
      <c r="AB3687" t="s">
        <v>5117</v>
      </c>
      <c r="AC3687" t="s">
        <v>25</v>
      </c>
      <c r="AD3687" t="s">
        <v>26</v>
      </c>
      <c r="AE3687" t="s">
        <v>3634</v>
      </c>
      <c r="AF3687" t="s">
        <v>3098</v>
      </c>
      <c r="AG3687">
        <v>20735</v>
      </c>
      <c r="AH3687" t="s">
        <v>160</v>
      </c>
      <c r="AI3687" t="s">
        <v>3415</v>
      </c>
      <c r="AJ3687" t="s">
        <v>46</v>
      </c>
      <c r="AK3687" t="s">
        <v>60</v>
      </c>
      <c r="AL3687" t="s">
        <v>3416</v>
      </c>
      <c r="AM3687">
        <v>98.21</v>
      </c>
      <c r="AN3687">
        <v>7</v>
      </c>
      <c r="AO3687">
        <v>0</v>
      </c>
      <c r="AP3687">
        <v>28.480899999999998</v>
      </c>
      <c r="AQ3687">
        <f>YEAR(Table1[[#This Row],[Order Date]])</f>
        <v>2015</v>
      </c>
      <c r="AR3687" t="str">
        <f>TEXT(Table1[[#This Row],[Order Date]],"mmmm")</f>
        <v>July</v>
      </c>
      <c r="AS3687" t="str">
        <f>"Q"&amp;ROUNDUP(MONTH(Table1[[#This Row],[Order Date]])/3,0)</f>
        <v>Q3</v>
      </c>
      <c r="AT3687">
        <f>IF(Table1[[#This Row],[Sales]]=0,0,Table1[[#This Row],[Profit]]/Table1[[#This Row],[Sales]])</f>
        <v>0.28999999999999998</v>
      </c>
    </row>
    <row r="3688" spans="22:46" x14ac:dyDescent="0.3">
      <c r="V3688">
        <v>3687</v>
      </c>
      <c r="W3688" t="s">
        <v>7561</v>
      </c>
      <c r="X3688" s="1">
        <v>42717</v>
      </c>
      <c r="Y3688" t="s">
        <v>2613</v>
      </c>
      <c r="Z3688" t="s">
        <v>51</v>
      </c>
      <c r="AA3688" t="s">
        <v>2042</v>
      </c>
      <c r="AB3688" t="s">
        <v>2043</v>
      </c>
      <c r="AC3688" t="s">
        <v>25</v>
      </c>
      <c r="AD3688" t="s">
        <v>26</v>
      </c>
      <c r="AE3688" t="s">
        <v>3231</v>
      </c>
      <c r="AF3688" t="s">
        <v>43</v>
      </c>
      <c r="AG3688">
        <v>92503</v>
      </c>
      <c r="AH3688" t="s">
        <v>44</v>
      </c>
      <c r="AI3688" t="s">
        <v>1537</v>
      </c>
      <c r="AJ3688" t="s">
        <v>46</v>
      </c>
      <c r="AK3688" t="s">
        <v>70</v>
      </c>
      <c r="AL3688" t="s">
        <v>1538</v>
      </c>
      <c r="AM3688">
        <v>9.84</v>
      </c>
      <c r="AN3688">
        <v>3</v>
      </c>
      <c r="AO3688">
        <v>0</v>
      </c>
      <c r="AP3688">
        <v>3.2471999999999999</v>
      </c>
      <c r="AQ3688">
        <f>YEAR(Table1[[#This Row],[Order Date]])</f>
        <v>2016</v>
      </c>
      <c r="AR3688" t="str">
        <f>TEXT(Table1[[#This Row],[Order Date]],"mmmm")</f>
        <v>December</v>
      </c>
      <c r="AS3688" t="str">
        <f>"Q"&amp;ROUNDUP(MONTH(Table1[[#This Row],[Order Date]])/3,0)</f>
        <v>Q4</v>
      </c>
      <c r="AT3688">
        <f>IF(Table1[[#This Row],[Sales]]=0,0,Table1[[#This Row],[Profit]]/Table1[[#This Row],[Sales]])</f>
        <v>0.33</v>
      </c>
    </row>
    <row r="3689" spans="22:46" x14ac:dyDescent="0.3">
      <c r="V3689">
        <v>3688</v>
      </c>
      <c r="W3689" t="s">
        <v>7562</v>
      </c>
      <c r="X3689" s="1">
        <v>42510</v>
      </c>
      <c r="Y3689" t="s">
        <v>2747</v>
      </c>
      <c r="Z3689" t="s">
        <v>51</v>
      </c>
      <c r="AA3689" t="s">
        <v>1999</v>
      </c>
      <c r="AB3689" t="s">
        <v>2000</v>
      </c>
      <c r="AC3689" t="s">
        <v>25</v>
      </c>
      <c r="AD3689" t="s">
        <v>26</v>
      </c>
      <c r="AE3689" t="s">
        <v>7563</v>
      </c>
      <c r="AF3689" t="s">
        <v>55</v>
      </c>
      <c r="AG3689">
        <v>34952</v>
      </c>
      <c r="AH3689" t="s">
        <v>29</v>
      </c>
      <c r="AI3689" t="s">
        <v>1365</v>
      </c>
      <c r="AJ3689" t="s">
        <v>46</v>
      </c>
      <c r="AK3689" t="s">
        <v>77</v>
      </c>
      <c r="AL3689" t="s">
        <v>1366</v>
      </c>
      <c r="AM3689">
        <v>2.694</v>
      </c>
      <c r="AN3689">
        <v>2</v>
      </c>
      <c r="AO3689">
        <v>0.7</v>
      </c>
      <c r="AP3689">
        <v>-2.2450000000000001</v>
      </c>
      <c r="AQ3689">
        <f>YEAR(Table1[[#This Row],[Order Date]])</f>
        <v>2016</v>
      </c>
      <c r="AR3689" t="str">
        <f>TEXT(Table1[[#This Row],[Order Date]],"mmmm")</f>
        <v>May</v>
      </c>
      <c r="AS3689" t="str">
        <f>"Q"&amp;ROUNDUP(MONTH(Table1[[#This Row],[Order Date]])/3,0)</f>
        <v>Q2</v>
      </c>
      <c r="AT3689">
        <f>IF(Table1[[#This Row],[Sales]]=0,0,Table1[[#This Row],[Profit]]/Table1[[#This Row],[Sales]])</f>
        <v>-0.83333333333333337</v>
      </c>
    </row>
    <row r="3690" spans="22:46" x14ac:dyDescent="0.3">
      <c r="V3690">
        <v>3689</v>
      </c>
      <c r="W3690" t="s">
        <v>7564</v>
      </c>
      <c r="X3690" s="1">
        <v>42888</v>
      </c>
      <c r="Y3690" s="1">
        <v>42861</v>
      </c>
      <c r="Z3690" t="s">
        <v>22</v>
      </c>
      <c r="AA3690" t="s">
        <v>1520</v>
      </c>
      <c r="AB3690" t="s">
        <v>1521</v>
      </c>
      <c r="AC3690" t="s">
        <v>25</v>
      </c>
      <c r="AD3690" t="s">
        <v>26</v>
      </c>
      <c r="AE3690" t="s">
        <v>2056</v>
      </c>
      <c r="AF3690" t="s">
        <v>349</v>
      </c>
      <c r="AG3690">
        <v>85204</v>
      </c>
      <c r="AH3690" t="s">
        <v>44</v>
      </c>
      <c r="AI3690" t="s">
        <v>1029</v>
      </c>
      <c r="AJ3690" t="s">
        <v>46</v>
      </c>
      <c r="AK3690" t="s">
        <v>94</v>
      </c>
      <c r="AL3690" t="s">
        <v>1030</v>
      </c>
      <c r="AM3690">
        <v>25.344000000000001</v>
      </c>
      <c r="AN3690">
        <v>6</v>
      </c>
      <c r="AO3690">
        <v>0.2</v>
      </c>
      <c r="AP3690">
        <v>7.92</v>
      </c>
      <c r="AQ3690">
        <f>YEAR(Table1[[#This Row],[Order Date]])</f>
        <v>2017</v>
      </c>
      <c r="AR3690" t="str">
        <f>TEXT(Table1[[#This Row],[Order Date]],"mmmm")</f>
        <v>June</v>
      </c>
      <c r="AS3690" t="str">
        <f>"Q"&amp;ROUNDUP(MONTH(Table1[[#This Row],[Order Date]])/3,0)</f>
        <v>Q2</v>
      </c>
      <c r="AT3690">
        <f>IF(Table1[[#This Row],[Sales]]=0,0,Table1[[#This Row],[Profit]]/Table1[[#This Row],[Sales]])</f>
        <v>0.3125</v>
      </c>
    </row>
    <row r="3691" spans="22:46" x14ac:dyDescent="0.3">
      <c r="V3691">
        <v>3690</v>
      </c>
      <c r="W3691" t="s">
        <v>7564</v>
      </c>
      <c r="X3691" s="1">
        <v>42888</v>
      </c>
      <c r="Y3691" s="1">
        <v>42861</v>
      </c>
      <c r="Z3691" t="s">
        <v>22</v>
      </c>
      <c r="AA3691" t="s">
        <v>1520</v>
      </c>
      <c r="AB3691" t="s">
        <v>1521</v>
      </c>
      <c r="AC3691" t="s">
        <v>25</v>
      </c>
      <c r="AD3691" t="s">
        <v>26</v>
      </c>
      <c r="AE3691" t="s">
        <v>2056</v>
      </c>
      <c r="AF3691" t="s">
        <v>349</v>
      </c>
      <c r="AG3691">
        <v>85204</v>
      </c>
      <c r="AH3691" t="s">
        <v>44</v>
      </c>
      <c r="AI3691" t="s">
        <v>2634</v>
      </c>
      <c r="AJ3691" t="s">
        <v>46</v>
      </c>
      <c r="AK3691" t="s">
        <v>190</v>
      </c>
      <c r="AL3691" t="s">
        <v>2635</v>
      </c>
      <c r="AM3691">
        <v>43.92</v>
      </c>
      <c r="AN3691">
        <v>5</v>
      </c>
      <c r="AO3691">
        <v>0.2</v>
      </c>
      <c r="AP3691">
        <v>15.920999999999999</v>
      </c>
      <c r="AQ3691">
        <f>YEAR(Table1[[#This Row],[Order Date]])</f>
        <v>2017</v>
      </c>
      <c r="AR3691" t="str">
        <f>TEXT(Table1[[#This Row],[Order Date]],"mmmm")</f>
        <v>June</v>
      </c>
      <c r="AS3691" t="str">
        <f>"Q"&amp;ROUNDUP(MONTH(Table1[[#This Row],[Order Date]])/3,0)</f>
        <v>Q2</v>
      </c>
      <c r="AT3691">
        <f>IF(Table1[[#This Row],[Sales]]=0,0,Table1[[#This Row],[Profit]]/Table1[[#This Row],[Sales]])</f>
        <v>0.36249999999999999</v>
      </c>
    </row>
    <row r="3692" spans="22:46" x14ac:dyDescent="0.3">
      <c r="V3692">
        <v>3691</v>
      </c>
      <c r="W3692" t="s">
        <v>7565</v>
      </c>
      <c r="X3692" s="1">
        <v>42307</v>
      </c>
      <c r="Y3692" s="1">
        <v>42046</v>
      </c>
      <c r="Z3692" t="s">
        <v>22</v>
      </c>
      <c r="AA3692" t="s">
        <v>1313</v>
      </c>
      <c r="AB3692" t="s">
        <v>1314</v>
      </c>
      <c r="AC3692" t="s">
        <v>41</v>
      </c>
      <c r="AD3692" t="s">
        <v>26</v>
      </c>
      <c r="AE3692" t="s">
        <v>913</v>
      </c>
      <c r="AF3692" t="s">
        <v>516</v>
      </c>
      <c r="AG3692">
        <v>80219</v>
      </c>
      <c r="AH3692" t="s">
        <v>44</v>
      </c>
      <c r="AI3692" t="s">
        <v>6007</v>
      </c>
      <c r="AJ3692" t="s">
        <v>73</v>
      </c>
      <c r="AK3692" t="s">
        <v>768</v>
      </c>
      <c r="AL3692" t="s">
        <v>6008</v>
      </c>
      <c r="AM3692">
        <v>59.994</v>
      </c>
      <c r="AN3692">
        <v>2</v>
      </c>
      <c r="AO3692">
        <v>0.7</v>
      </c>
      <c r="AP3692">
        <v>-45.995399999999997</v>
      </c>
      <c r="AQ3692">
        <f>YEAR(Table1[[#This Row],[Order Date]])</f>
        <v>2015</v>
      </c>
      <c r="AR3692" t="str">
        <f>TEXT(Table1[[#This Row],[Order Date]],"mmmm")</f>
        <v>October</v>
      </c>
      <c r="AS3692" t="str">
        <f>"Q"&amp;ROUNDUP(MONTH(Table1[[#This Row],[Order Date]])/3,0)</f>
        <v>Q4</v>
      </c>
      <c r="AT3692">
        <f>IF(Table1[[#This Row],[Sales]]=0,0,Table1[[#This Row],[Profit]]/Table1[[#This Row],[Sales]])</f>
        <v>-0.76666666666666661</v>
      </c>
    </row>
    <row r="3693" spans="22:46" x14ac:dyDescent="0.3">
      <c r="V3693">
        <v>3692</v>
      </c>
      <c r="W3693" t="s">
        <v>7565</v>
      </c>
      <c r="X3693" s="1">
        <v>42307</v>
      </c>
      <c r="Y3693" s="1">
        <v>42046</v>
      </c>
      <c r="Z3693" t="s">
        <v>22</v>
      </c>
      <c r="AA3693" t="s">
        <v>1313</v>
      </c>
      <c r="AB3693" t="s">
        <v>1314</v>
      </c>
      <c r="AC3693" t="s">
        <v>41</v>
      </c>
      <c r="AD3693" t="s">
        <v>26</v>
      </c>
      <c r="AE3693" t="s">
        <v>913</v>
      </c>
      <c r="AF3693" t="s">
        <v>516</v>
      </c>
      <c r="AG3693">
        <v>80219</v>
      </c>
      <c r="AH3693" t="s">
        <v>44</v>
      </c>
      <c r="AI3693" t="s">
        <v>7566</v>
      </c>
      <c r="AJ3693" t="s">
        <v>73</v>
      </c>
      <c r="AK3693" t="s">
        <v>1363</v>
      </c>
      <c r="AL3693" t="s">
        <v>7567</v>
      </c>
      <c r="AM3693">
        <v>439.99200000000002</v>
      </c>
      <c r="AN3693">
        <v>1</v>
      </c>
      <c r="AO3693">
        <v>0.2</v>
      </c>
      <c r="AP3693">
        <v>164.99700000000001</v>
      </c>
      <c r="AQ3693">
        <f>YEAR(Table1[[#This Row],[Order Date]])</f>
        <v>2015</v>
      </c>
      <c r="AR3693" t="str">
        <f>TEXT(Table1[[#This Row],[Order Date]],"mmmm")</f>
        <v>October</v>
      </c>
      <c r="AS3693" t="str">
        <f>"Q"&amp;ROUNDUP(MONTH(Table1[[#This Row],[Order Date]])/3,0)</f>
        <v>Q4</v>
      </c>
      <c r="AT3693">
        <f>IF(Table1[[#This Row],[Sales]]=0,0,Table1[[#This Row],[Profit]]/Table1[[#This Row],[Sales]])</f>
        <v>0.375</v>
      </c>
    </row>
    <row r="3694" spans="22:46" x14ac:dyDescent="0.3">
      <c r="V3694">
        <v>3693</v>
      </c>
      <c r="W3694" t="s">
        <v>7565</v>
      </c>
      <c r="X3694" s="1">
        <v>42307</v>
      </c>
      <c r="Y3694" s="1">
        <v>42046</v>
      </c>
      <c r="Z3694" t="s">
        <v>22</v>
      </c>
      <c r="AA3694" t="s">
        <v>1313</v>
      </c>
      <c r="AB3694" t="s">
        <v>1314</v>
      </c>
      <c r="AC3694" t="s">
        <v>41</v>
      </c>
      <c r="AD3694" t="s">
        <v>26</v>
      </c>
      <c r="AE3694" t="s">
        <v>913</v>
      </c>
      <c r="AF3694" t="s">
        <v>516</v>
      </c>
      <c r="AG3694">
        <v>80219</v>
      </c>
      <c r="AH3694" t="s">
        <v>44</v>
      </c>
      <c r="AI3694" t="s">
        <v>3187</v>
      </c>
      <c r="AJ3694" t="s">
        <v>73</v>
      </c>
      <c r="AK3694" t="s">
        <v>74</v>
      </c>
      <c r="AL3694" t="s">
        <v>3188</v>
      </c>
      <c r="AM3694">
        <v>87.96</v>
      </c>
      <c r="AN3694">
        <v>5</v>
      </c>
      <c r="AO3694">
        <v>0.2</v>
      </c>
      <c r="AP3694">
        <v>30.786000000000001</v>
      </c>
      <c r="AQ3694">
        <f>YEAR(Table1[[#This Row],[Order Date]])</f>
        <v>2015</v>
      </c>
      <c r="AR3694" t="str">
        <f>TEXT(Table1[[#This Row],[Order Date]],"mmmm")</f>
        <v>October</v>
      </c>
      <c r="AS3694" t="str">
        <f>"Q"&amp;ROUNDUP(MONTH(Table1[[#This Row],[Order Date]])/3,0)</f>
        <v>Q4</v>
      </c>
      <c r="AT3694">
        <f>IF(Table1[[#This Row],[Sales]]=0,0,Table1[[#This Row],[Profit]]/Table1[[#This Row],[Sales]])</f>
        <v>0.35000000000000003</v>
      </c>
    </row>
    <row r="3695" spans="22:46" x14ac:dyDescent="0.3">
      <c r="V3695">
        <v>3694</v>
      </c>
      <c r="W3695" t="s">
        <v>7565</v>
      </c>
      <c r="X3695" s="1">
        <v>42307</v>
      </c>
      <c r="Y3695" s="1">
        <v>42046</v>
      </c>
      <c r="Z3695" t="s">
        <v>22</v>
      </c>
      <c r="AA3695" t="s">
        <v>1313</v>
      </c>
      <c r="AB3695" t="s">
        <v>1314</v>
      </c>
      <c r="AC3695" t="s">
        <v>41</v>
      </c>
      <c r="AD3695" t="s">
        <v>26</v>
      </c>
      <c r="AE3695" t="s">
        <v>913</v>
      </c>
      <c r="AF3695" t="s">
        <v>516</v>
      </c>
      <c r="AG3695">
        <v>80219</v>
      </c>
      <c r="AH3695" t="s">
        <v>44</v>
      </c>
      <c r="AI3695" t="s">
        <v>7568</v>
      </c>
      <c r="AJ3695" t="s">
        <v>31</v>
      </c>
      <c r="AK3695" t="s">
        <v>67</v>
      </c>
      <c r="AL3695" t="s">
        <v>7569</v>
      </c>
      <c r="AM3695">
        <v>15.488</v>
      </c>
      <c r="AN3695">
        <v>4</v>
      </c>
      <c r="AO3695">
        <v>0.2</v>
      </c>
      <c r="AP3695">
        <v>3.6783999999999999</v>
      </c>
      <c r="AQ3695">
        <f>YEAR(Table1[[#This Row],[Order Date]])</f>
        <v>2015</v>
      </c>
      <c r="AR3695" t="str">
        <f>TEXT(Table1[[#This Row],[Order Date]],"mmmm")</f>
        <v>October</v>
      </c>
      <c r="AS3695" t="str">
        <f>"Q"&amp;ROUNDUP(MONTH(Table1[[#This Row],[Order Date]])/3,0)</f>
        <v>Q4</v>
      </c>
      <c r="AT3695">
        <f>IF(Table1[[#This Row],[Sales]]=0,0,Table1[[#This Row],[Profit]]/Table1[[#This Row],[Sales]])</f>
        <v>0.23749999999999999</v>
      </c>
    </row>
    <row r="3696" spans="22:46" x14ac:dyDescent="0.3">
      <c r="V3696">
        <v>3695</v>
      </c>
      <c r="W3696" t="s">
        <v>7570</v>
      </c>
      <c r="X3696" s="1">
        <v>42658</v>
      </c>
      <c r="Y3696" t="s">
        <v>1976</v>
      </c>
      <c r="Z3696" t="s">
        <v>51</v>
      </c>
      <c r="AA3696" t="s">
        <v>4062</v>
      </c>
      <c r="AB3696" t="s">
        <v>4063</v>
      </c>
      <c r="AC3696" t="s">
        <v>41</v>
      </c>
      <c r="AD3696" t="s">
        <v>26</v>
      </c>
      <c r="AE3696" t="s">
        <v>357</v>
      </c>
      <c r="AF3696" t="s">
        <v>358</v>
      </c>
      <c r="AG3696">
        <v>22153</v>
      </c>
      <c r="AH3696" t="s">
        <v>29</v>
      </c>
      <c r="AI3696" t="s">
        <v>5388</v>
      </c>
      <c r="AJ3696" t="s">
        <v>46</v>
      </c>
      <c r="AK3696" t="s">
        <v>77</v>
      </c>
      <c r="AL3696" t="s">
        <v>5389</v>
      </c>
      <c r="AM3696">
        <v>232.96</v>
      </c>
      <c r="AN3696">
        <v>7</v>
      </c>
      <c r="AO3696">
        <v>0</v>
      </c>
      <c r="AP3696">
        <v>116.48</v>
      </c>
      <c r="AQ3696">
        <f>YEAR(Table1[[#This Row],[Order Date]])</f>
        <v>2016</v>
      </c>
      <c r="AR3696" t="str">
        <f>TEXT(Table1[[#This Row],[Order Date]],"mmmm")</f>
        <v>October</v>
      </c>
      <c r="AS3696" t="str">
        <f>"Q"&amp;ROUNDUP(MONTH(Table1[[#This Row],[Order Date]])/3,0)</f>
        <v>Q4</v>
      </c>
      <c r="AT3696">
        <f>IF(Table1[[#This Row],[Sales]]=0,0,Table1[[#This Row],[Profit]]/Table1[[#This Row],[Sales]])</f>
        <v>0.5</v>
      </c>
    </row>
    <row r="3697" spans="22:46" x14ac:dyDescent="0.3">
      <c r="V3697">
        <v>3696</v>
      </c>
      <c r="W3697" t="s">
        <v>7570</v>
      </c>
      <c r="X3697" s="1">
        <v>42658</v>
      </c>
      <c r="Y3697" t="s">
        <v>1976</v>
      </c>
      <c r="Z3697" t="s">
        <v>51</v>
      </c>
      <c r="AA3697" t="s">
        <v>4062</v>
      </c>
      <c r="AB3697" t="s">
        <v>4063</v>
      </c>
      <c r="AC3697" t="s">
        <v>41</v>
      </c>
      <c r="AD3697" t="s">
        <v>26</v>
      </c>
      <c r="AE3697" t="s">
        <v>357</v>
      </c>
      <c r="AF3697" t="s">
        <v>358</v>
      </c>
      <c r="AG3697">
        <v>22153</v>
      </c>
      <c r="AH3697" t="s">
        <v>29</v>
      </c>
      <c r="AI3697" t="s">
        <v>6935</v>
      </c>
      <c r="AJ3697" t="s">
        <v>46</v>
      </c>
      <c r="AK3697" t="s">
        <v>190</v>
      </c>
      <c r="AL3697" t="s">
        <v>6936</v>
      </c>
      <c r="AM3697">
        <v>66.540000000000006</v>
      </c>
      <c r="AN3697">
        <v>6</v>
      </c>
      <c r="AO3697">
        <v>0</v>
      </c>
      <c r="AP3697">
        <v>32.604599999999998</v>
      </c>
      <c r="AQ3697">
        <f>YEAR(Table1[[#This Row],[Order Date]])</f>
        <v>2016</v>
      </c>
      <c r="AR3697" t="str">
        <f>TEXT(Table1[[#This Row],[Order Date]],"mmmm")</f>
        <v>October</v>
      </c>
      <c r="AS3697" t="str">
        <f>"Q"&amp;ROUNDUP(MONTH(Table1[[#This Row],[Order Date]])/3,0)</f>
        <v>Q4</v>
      </c>
      <c r="AT3697">
        <f>IF(Table1[[#This Row],[Sales]]=0,0,Table1[[#This Row],[Profit]]/Table1[[#This Row],[Sales]])</f>
        <v>0.48999999999999994</v>
      </c>
    </row>
    <row r="3698" spans="22:46" x14ac:dyDescent="0.3">
      <c r="V3698">
        <v>3697</v>
      </c>
      <c r="W3698" t="s">
        <v>7570</v>
      </c>
      <c r="X3698" s="1">
        <v>42658</v>
      </c>
      <c r="Y3698" t="s">
        <v>1976</v>
      </c>
      <c r="Z3698" t="s">
        <v>51</v>
      </c>
      <c r="AA3698" t="s">
        <v>4062</v>
      </c>
      <c r="AB3698" t="s">
        <v>4063</v>
      </c>
      <c r="AC3698" t="s">
        <v>41</v>
      </c>
      <c r="AD3698" t="s">
        <v>26</v>
      </c>
      <c r="AE3698" t="s">
        <v>357</v>
      </c>
      <c r="AF3698" t="s">
        <v>358</v>
      </c>
      <c r="AG3698">
        <v>22153</v>
      </c>
      <c r="AH3698" t="s">
        <v>29</v>
      </c>
      <c r="AI3698" t="s">
        <v>1498</v>
      </c>
      <c r="AJ3698" t="s">
        <v>46</v>
      </c>
      <c r="AK3698" t="s">
        <v>80</v>
      </c>
      <c r="AL3698" t="s">
        <v>1499</v>
      </c>
      <c r="AM3698">
        <v>43.26</v>
      </c>
      <c r="AN3698">
        <v>3</v>
      </c>
      <c r="AO3698">
        <v>0</v>
      </c>
      <c r="AP3698">
        <v>14.2758</v>
      </c>
      <c r="AQ3698">
        <f>YEAR(Table1[[#This Row],[Order Date]])</f>
        <v>2016</v>
      </c>
      <c r="AR3698" t="str">
        <f>TEXT(Table1[[#This Row],[Order Date]],"mmmm")</f>
        <v>October</v>
      </c>
      <c r="AS3698" t="str">
        <f>"Q"&amp;ROUNDUP(MONTH(Table1[[#This Row],[Order Date]])/3,0)</f>
        <v>Q4</v>
      </c>
      <c r="AT3698">
        <f>IF(Table1[[#This Row],[Sales]]=0,0,Table1[[#This Row],[Profit]]/Table1[[#This Row],[Sales]])</f>
        <v>0.33</v>
      </c>
    </row>
    <row r="3699" spans="22:46" x14ac:dyDescent="0.3">
      <c r="V3699">
        <v>3698</v>
      </c>
      <c r="W3699" t="s">
        <v>7571</v>
      </c>
      <c r="X3699" s="1">
        <v>42327</v>
      </c>
      <c r="Y3699" t="s">
        <v>806</v>
      </c>
      <c r="Z3699" t="s">
        <v>22</v>
      </c>
      <c r="AA3699" t="s">
        <v>6945</v>
      </c>
      <c r="AB3699" t="s">
        <v>6946</v>
      </c>
      <c r="AC3699" t="s">
        <v>108</v>
      </c>
      <c r="AD3699" t="s">
        <v>26</v>
      </c>
      <c r="AE3699" t="s">
        <v>99</v>
      </c>
      <c r="AF3699" t="s">
        <v>100</v>
      </c>
      <c r="AG3699">
        <v>98115</v>
      </c>
      <c r="AH3699" t="s">
        <v>44</v>
      </c>
      <c r="AI3699" t="s">
        <v>6827</v>
      </c>
      <c r="AJ3699" t="s">
        <v>31</v>
      </c>
      <c r="AK3699" t="s">
        <v>67</v>
      </c>
      <c r="AL3699" t="s">
        <v>6828</v>
      </c>
      <c r="AM3699">
        <v>141.96</v>
      </c>
      <c r="AN3699">
        <v>2</v>
      </c>
      <c r="AO3699">
        <v>0</v>
      </c>
      <c r="AP3699">
        <v>22.7136</v>
      </c>
      <c r="AQ3699">
        <f>YEAR(Table1[[#This Row],[Order Date]])</f>
        <v>2015</v>
      </c>
      <c r="AR3699" t="str">
        <f>TEXT(Table1[[#This Row],[Order Date]],"mmmm")</f>
        <v>November</v>
      </c>
      <c r="AS3699" t="str">
        <f>"Q"&amp;ROUNDUP(MONTH(Table1[[#This Row],[Order Date]])/3,0)</f>
        <v>Q4</v>
      </c>
      <c r="AT3699">
        <f>IF(Table1[[#This Row],[Sales]]=0,0,Table1[[#This Row],[Profit]]/Table1[[#This Row],[Sales]])</f>
        <v>0.15999999999999998</v>
      </c>
    </row>
    <row r="3700" spans="22:46" x14ac:dyDescent="0.3">
      <c r="V3700">
        <v>3699</v>
      </c>
      <c r="W3700" t="s">
        <v>7572</v>
      </c>
      <c r="X3700" s="1">
        <v>41895</v>
      </c>
      <c r="Y3700" t="s">
        <v>1010</v>
      </c>
      <c r="Z3700" t="s">
        <v>51</v>
      </c>
      <c r="AA3700" t="s">
        <v>253</v>
      </c>
      <c r="AB3700" t="s">
        <v>254</v>
      </c>
      <c r="AC3700" t="s">
        <v>41</v>
      </c>
      <c r="AD3700" t="s">
        <v>26</v>
      </c>
      <c r="AE3700" t="s">
        <v>4590</v>
      </c>
      <c r="AF3700" t="s">
        <v>349</v>
      </c>
      <c r="AG3700">
        <v>85281</v>
      </c>
      <c r="AH3700" t="s">
        <v>44</v>
      </c>
      <c r="AI3700" t="s">
        <v>7573</v>
      </c>
      <c r="AJ3700" t="s">
        <v>46</v>
      </c>
      <c r="AK3700" t="s">
        <v>60</v>
      </c>
      <c r="AL3700" t="s">
        <v>7574</v>
      </c>
      <c r="AM3700">
        <v>79.400000000000006</v>
      </c>
      <c r="AN3700">
        <v>5</v>
      </c>
      <c r="AO3700">
        <v>0.2</v>
      </c>
      <c r="AP3700">
        <v>5.9550000000000001</v>
      </c>
      <c r="AQ3700">
        <f>YEAR(Table1[[#This Row],[Order Date]])</f>
        <v>2014</v>
      </c>
      <c r="AR3700" t="str">
        <f>TEXT(Table1[[#This Row],[Order Date]],"mmmm")</f>
        <v>September</v>
      </c>
      <c r="AS3700" t="str">
        <f>"Q"&amp;ROUNDUP(MONTH(Table1[[#This Row],[Order Date]])/3,0)</f>
        <v>Q3</v>
      </c>
      <c r="AT3700">
        <f>IF(Table1[[#This Row],[Sales]]=0,0,Table1[[#This Row],[Profit]]/Table1[[#This Row],[Sales]])</f>
        <v>7.4999999999999997E-2</v>
      </c>
    </row>
    <row r="3701" spans="22:46" x14ac:dyDescent="0.3">
      <c r="V3701">
        <v>3700</v>
      </c>
      <c r="W3701" t="s">
        <v>7575</v>
      </c>
      <c r="X3701" s="1">
        <v>43052</v>
      </c>
      <c r="Y3701" t="s">
        <v>4528</v>
      </c>
      <c r="Z3701" t="s">
        <v>22</v>
      </c>
      <c r="AA3701" t="s">
        <v>599</v>
      </c>
      <c r="AB3701" t="s">
        <v>600</v>
      </c>
      <c r="AC3701" t="s">
        <v>108</v>
      </c>
      <c r="AD3701" t="s">
        <v>26</v>
      </c>
      <c r="AE3701" t="s">
        <v>3609</v>
      </c>
      <c r="AF3701" t="s">
        <v>301</v>
      </c>
      <c r="AG3701">
        <v>10701</v>
      </c>
      <c r="AH3701" t="s">
        <v>160</v>
      </c>
      <c r="AI3701" t="s">
        <v>1658</v>
      </c>
      <c r="AJ3701" t="s">
        <v>73</v>
      </c>
      <c r="AK3701" t="s">
        <v>176</v>
      </c>
      <c r="AL3701" t="s">
        <v>1659</v>
      </c>
      <c r="AM3701">
        <v>163.96</v>
      </c>
      <c r="AN3701">
        <v>4</v>
      </c>
      <c r="AO3701">
        <v>0</v>
      </c>
      <c r="AP3701">
        <v>70.502799999999993</v>
      </c>
      <c r="AQ3701">
        <f>YEAR(Table1[[#This Row],[Order Date]])</f>
        <v>2017</v>
      </c>
      <c r="AR3701" t="str">
        <f>TEXT(Table1[[#This Row],[Order Date]],"mmmm")</f>
        <v>November</v>
      </c>
      <c r="AS3701" t="str">
        <f>"Q"&amp;ROUNDUP(MONTH(Table1[[#This Row],[Order Date]])/3,0)</f>
        <v>Q4</v>
      </c>
      <c r="AT3701">
        <f>IF(Table1[[#This Row],[Sales]]=0,0,Table1[[#This Row],[Profit]]/Table1[[#This Row],[Sales]])</f>
        <v>0.42999999999999994</v>
      </c>
    </row>
    <row r="3702" spans="22:46" x14ac:dyDescent="0.3">
      <c r="V3702">
        <v>3701</v>
      </c>
      <c r="W3702" t="s">
        <v>7576</v>
      </c>
      <c r="X3702" s="1">
        <v>43093</v>
      </c>
      <c r="Y3702" t="s">
        <v>1603</v>
      </c>
      <c r="Z3702" t="s">
        <v>51</v>
      </c>
      <c r="AA3702" t="s">
        <v>5395</v>
      </c>
      <c r="AB3702" t="s">
        <v>5396</v>
      </c>
      <c r="AC3702" t="s">
        <v>41</v>
      </c>
      <c r="AD3702" t="s">
        <v>26</v>
      </c>
      <c r="AE3702" t="s">
        <v>440</v>
      </c>
      <c r="AF3702" t="s">
        <v>301</v>
      </c>
      <c r="AG3702">
        <v>14609</v>
      </c>
      <c r="AH3702" t="s">
        <v>160</v>
      </c>
      <c r="AI3702" t="s">
        <v>3411</v>
      </c>
      <c r="AJ3702" t="s">
        <v>31</v>
      </c>
      <c r="AK3702" t="s">
        <v>67</v>
      </c>
      <c r="AL3702" t="s">
        <v>3412</v>
      </c>
      <c r="AM3702">
        <v>37.93</v>
      </c>
      <c r="AN3702">
        <v>1</v>
      </c>
      <c r="AO3702">
        <v>0</v>
      </c>
      <c r="AP3702">
        <v>6.8273999999999999</v>
      </c>
      <c r="AQ3702">
        <f>YEAR(Table1[[#This Row],[Order Date]])</f>
        <v>2017</v>
      </c>
      <c r="AR3702" t="str">
        <f>TEXT(Table1[[#This Row],[Order Date]],"mmmm")</f>
        <v>December</v>
      </c>
      <c r="AS3702" t="str">
        <f>"Q"&amp;ROUNDUP(MONTH(Table1[[#This Row],[Order Date]])/3,0)</f>
        <v>Q4</v>
      </c>
      <c r="AT3702">
        <f>IF(Table1[[#This Row],[Sales]]=0,0,Table1[[#This Row],[Profit]]/Table1[[#This Row],[Sales]])</f>
        <v>0.18</v>
      </c>
    </row>
    <row r="3703" spans="22:46" x14ac:dyDescent="0.3">
      <c r="V3703">
        <v>3702</v>
      </c>
      <c r="W3703" t="s">
        <v>7577</v>
      </c>
      <c r="X3703" s="1">
        <v>42378</v>
      </c>
      <c r="Y3703" t="s">
        <v>3454</v>
      </c>
      <c r="Z3703" t="s">
        <v>22</v>
      </c>
      <c r="AA3703" t="s">
        <v>7578</v>
      </c>
      <c r="AB3703" t="s">
        <v>7579</v>
      </c>
      <c r="AC3703" t="s">
        <v>41</v>
      </c>
      <c r="AD3703" t="s">
        <v>26</v>
      </c>
      <c r="AE3703" t="s">
        <v>3208</v>
      </c>
      <c r="AF3703" t="s">
        <v>564</v>
      </c>
      <c r="AG3703">
        <v>43615</v>
      </c>
      <c r="AH3703" t="s">
        <v>160</v>
      </c>
      <c r="AI3703" t="s">
        <v>6843</v>
      </c>
      <c r="AJ3703" t="s">
        <v>31</v>
      </c>
      <c r="AK3703" t="s">
        <v>67</v>
      </c>
      <c r="AL3703" t="s">
        <v>6844</v>
      </c>
      <c r="AM3703">
        <v>15.167999999999999</v>
      </c>
      <c r="AN3703">
        <v>2</v>
      </c>
      <c r="AO3703">
        <v>0.2</v>
      </c>
      <c r="AP3703">
        <v>3.7919999999999998</v>
      </c>
      <c r="AQ3703">
        <f>YEAR(Table1[[#This Row],[Order Date]])</f>
        <v>2016</v>
      </c>
      <c r="AR3703" t="str">
        <f>TEXT(Table1[[#This Row],[Order Date]],"mmmm")</f>
        <v>January</v>
      </c>
      <c r="AS3703" t="str">
        <f>"Q"&amp;ROUNDUP(MONTH(Table1[[#This Row],[Order Date]])/3,0)</f>
        <v>Q1</v>
      </c>
      <c r="AT3703">
        <f>IF(Table1[[#This Row],[Sales]]=0,0,Table1[[#This Row],[Profit]]/Table1[[#This Row],[Sales]])</f>
        <v>0.25</v>
      </c>
    </row>
    <row r="3704" spans="22:46" x14ac:dyDescent="0.3">
      <c r="V3704">
        <v>3703</v>
      </c>
      <c r="W3704" t="s">
        <v>7580</v>
      </c>
      <c r="X3704" s="1">
        <v>42168</v>
      </c>
      <c r="Y3704" t="s">
        <v>7581</v>
      </c>
      <c r="Z3704" t="s">
        <v>51</v>
      </c>
      <c r="AA3704" t="s">
        <v>7311</v>
      </c>
      <c r="AB3704" t="s">
        <v>7312</v>
      </c>
      <c r="AC3704" t="s">
        <v>41</v>
      </c>
      <c r="AD3704" t="s">
        <v>26</v>
      </c>
      <c r="AE3704" t="s">
        <v>403</v>
      </c>
      <c r="AF3704" t="s">
        <v>404</v>
      </c>
      <c r="AG3704">
        <v>35601</v>
      </c>
      <c r="AH3704" t="s">
        <v>29</v>
      </c>
      <c r="AI3704" t="s">
        <v>7520</v>
      </c>
      <c r="AJ3704" t="s">
        <v>46</v>
      </c>
      <c r="AK3704" t="s">
        <v>70</v>
      </c>
      <c r="AL3704" t="s">
        <v>7521</v>
      </c>
      <c r="AM3704">
        <v>24.78</v>
      </c>
      <c r="AN3704">
        <v>6</v>
      </c>
      <c r="AO3704">
        <v>0</v>
      </c>
      <c r="AP3704">
        <v>6.9383999999999997</v>
      </c>
      <c r="AQ3704">
        <f>YEAR(Table1[[#This Row],[Order Date]])</f>
        <v>2015</v>
      </c>
      <c r="AR3704" t="str">
        <f>TEXT(Table1[[#This Row],[Order Date]],"mmmm")</f>
        <v>June</v>
      </c>
      <c r="AS3704" t="str">
        <f>"Q"&amp;ROUNDUP(MONTH(Table1[[#This Row],[Order Date]])/3,0)</f>
        <v>Q2</v>
      </c>
      <c r="AT3704">
        <f>IF(Table1[[#This Row],[Sales]]=0,0,Table1[[#This Row],[Profit]]/Table1[[#This Row],[Sales]])</f>
        <v>0.27999999999999997</v>
      </c>
    </row>
    <row r="3705" spans="22:46" x14ac:dyDescent="0.3">
      <c r="V3705">
        <v>3704</v>
      </c>
      <c r="W3705" t="s">
        <v>7580</v>
      </c>
      <c r="X3705" s="1">
        <v>42168</v>
      </c>
      <c r="Y3705" t="s">
        <v>7581</v>
      </c>
      <c r="Z3705" t="s">
        <v>51</v>
      </c>
      <c r="AA3705" t="s">
        <v>7311</v>
      </c>
      <c r="AB3705" t="s">
        <v>7312</v>
      </c>
      <c r="AC3705" t="s">
        <v>41</v>
      </c>
      <c r="AD3705" t="s">
        <v>26</v>
      </c>
      <c r="AE3705" t="s">
        <v>403</v>
      </c>
      <c r="AF3705" t="s">
        <v>404</v>
      </c>
      <c r="AG3705">
        <v>35601</v>
      </c>
      <c r="AH3705" t="s">
        <v>29</v>
      </c>
      <c r="AI3705" t="s">
        <v>5419</v>
      </c>
      <c r="AJ3705" t="s">
        <v>46</v>
      </c>
      <c r="AK3705" t="s">
        <v>77</v>
      </c>
      <c r="AL3705" t="s">
        <v>5420</v>
      </c>
      <c r="AM3705">
        <v>19.14</v>
      </c>
      <c r="AN3705">
        <v>3</v>
      </c>
      <c r="AO3705">
        <v>0</v>
      </c>
      <c r="AP3705">
        <v>8.8043999999999993</v>
      </c>
      <c r="AQ3705">
        <f>YEAR(Table1[[#This Row],[Order Date]])</f>
        <v>2015</v>
      </c>
      <c r="AR3705" t="str">
        <f>TEXT(Table1[[#This Row],[Order Date]],"mmmm")</f>
        <v>June</v>
      </c>
      <c r="AS3705" t="str">
        <f>"Q"&amp;ROUNDUP(MONTH(Table1[[#This Row],[Order Date]])/3,0)</f>
        <v>Q2</v>
      </c>
      <c r="AT3705">
        <f>IF(Table1[[#This Row],[Sales]]=0,0,Table1[[#This Row],[Profit]]/Table1[[#This Row],[Sales]])</f>
        <v>0.45999999999999996</v>
      </c>
    </row>
    <row r="3706" spans="22:46" x14ac:dyDescent="0.3">
      <c r="V3706">
        <v>3705</v>
      </c>
      <c r="W3706" t="s">
        <v>7580</v>
      </c>
      <c r="X3706" s="1">
        <v>42168</v>
      </c>
      <c r="Y3706" t="s">
        <v>7581</v>
      </c>
      <c r="Z3706" t="s">
        <v>51</v>
      </c>
      <c r="AA3706" t="s">
        <v>7311</v>
      </c>
      <c r="AB3706" t="s">
        <v>7312</v>
      </c>
      <c r="AC3706" t="s">
        <v>41</v>
      </c>
      <c r="AD3706" t="s">
        <v>26</v>
      </c>
      <c r="AE3706" t="s">
        <v>403</v>
      </c>
      <c r="AF3706" t="s">
        <v>404</v>
      </c>
      <c r="AG3706">
        <v>35601</v>
      </c>
      <c r="AH3706" t="s">
        <v>29</v>
      </c>
      <c r="AI3706" t="s">
        <v>3741</v>
      </c>
      <c r="AJ3706" t="s">
        <v>73</v>
      </c>
      <c r="AK3706" t="s">
        <v>1363</v>
      </c>
      <c r="AL3706" t="s">
        <v>3742</v>
      </c>
      <c r="AM3706">
        <v>899.97</v>
      </c>
      <c r="AN3706">
        <v>3</v>
      </c>
      <c r="AO3706">
        <v>0</v>
      </c>
      <c r="AP3706">
        <v>314.98950000000002</v>
      </c>
      <c r="AQ3706">
        <f>YEAR(Table1[[#This Row],[Order Date]])</f>
        <v>2015</v>
      </c>
      <c r="AR3706" t="str">
        <f>TEXT(Table1[[#This Row],[Order Date]],"mmmm")</f>
        <v>June</v>
      </c>
      <c r="AS3706" t="str">
        <f>"Q"&amp;ROUNDUP(MONTH(Table1[[#This Row],[Order Date]])/3,0)</f>
        <v>Q2</v>
      </c>
      <c r="AT3706">
        <f>IF(Table1[[#This Row],[Sales]]=0,0,Table1[[#This Row],[Profit]]/Table1[[#This Row],[Sales]])</f>
        <v>0.35000000000000003</v>
      </c>
    </row>
    <row r="3707" spans="22:46" x14ac:dyDescent="0.3">
      <c r="V3707">
        <v>3706</v>
      </c>
      <c r="W3707" t="s">
        <v>7580</v>
      </c>
      <c r="X3707" s="1">
        <v>42168</v>
      </c>
      <c r="Y3707" t="s">
        <v>7581</v>
      </c>
      <c r="Z3707" t="s">
        <v>51</v>
      </c>
      <c r="AA3707" t="s">
        <v>7311</v>
      </c>
      <c r="AB3707" t="s">
        <v>7312</v>
      </c>
      <c r="AC3707" t="s">
        <v>41</v>
      </c>
      <c r="AD3707" t="s">
        <v>26</v>
      </c>
      <c r="AE3707" t="s">
        <v>403</v>
      </c>
      <c r="AF3707" t="s">
        <v>404</v>
      </c>
      <c r="AG3707">
        <v>35601</v>
      </c>
      <c r="AH3707" t="s">
        <v>29</v>
      </c>
      <c r="AI3707" t="s">
        <v>7383</v>
      </c>
      <c r="AJ3707" t="s">
        <v>46</v>
      </c>
      <c r="AK3707" t="s">
        <v>94</v>
      </c>
      <c r="AL3707" t="s">
        <v>7384</v>
      </c>
      <c r="AM3707">
        <v>32.4</v>
      </c>
      <c r="AN3707">
        <v>5</v>
      </c>
      <c r="AO3707">
        <v>0</v>
      </c>
      <c r="AP3707">
        <v>15.552</v>
      </c>
      <c r="AQ3707">
        <f>YEAR(Table1[[#This Row],[Order Date]])</f>
        <v>2015</v>
      </c>
      <c r="AR3707" t="str">
        <f>TEXT(Table1[[#This Row],[Order Date]],"mmmm")</f>
        <v>June</v>
      </c>
      <c r="AS3707" t="str">
        <f>"Q"&amp;ROUNDUP(MONTH(Table1[[#This Row],[Order Date]])/3,0)</f>
        <v>Q2</v>
      </c>
      <c r="AT3707">
        <f>IF(Table1[[#This Row],[Sales]]=0,0,Table1[[#This Row],[Profit]]/Table1[[#This Row],[Sales]])</f>
        <v>0.48</v>
      </c>
    </row>
    <row r="3708" spans="22:46" x14ac:dyDescent="0.3">
      <c r="V3708">
        <v>3707</v>
      </c>
      <c r="W3708" t="s">
        <v>7582</v>
      </c>
      <c r="X3708" s="1">
        <v>42812</v>
      </c>
      <c r="Y3708" t="s">
        <v>6160</v>
      </c>
      <c r="Z3708" t="s">
        <v>51</v>
      </c>
      <c r="AA3708" t="s">
        <v>6364</v>
      </c>
      <c r="AB3708" t="s">
        <v>6365</v>
      </c>
      <c r="AC3708" t="s">
        <v>25</v>
      </c>
      <c r="AD3708" t="s">
        <v>26</v>
      </c>
      <c r="AE3708" t="s">
        <v>923</v>
      </c>
      <c r="AF3708" t="s">
        <v>110</v>
      </c>
      <c r="AG3708">
        <v>75220</v>
      </c>
      <c r="AH3708" t="s">
        <v>111</v>
      </c>
      <c r="AI3708" t="s">
        <v>4778</v>
      </c>
      <c r="AJ3708" t="s">
        <v>46</v>
      </c>
      <c r="AK3708" t="s">
        <v>70</v>
      </c>
      <c r="AL3708" t="s">
        <v>4779</v>
      </c>
      <c r="AM3708">
        <v>23.832000000000001</v>
      </c>
      <c r="AN3708">
        <v>3</v>
      </c>
      <c r="AO3708">
        <v>0.2</v>
      </c>
      <c r="AP3708">
        <v>6.5537999999999998</v>
      </c>
      <c r="AQ3708">
        <f>YEAR(Table1[[#This Row],[Order Date]])</f>
        <v>2017</v>
      </c>
      <c r="AR3708" t="str">
        <f>TEXT(Table1[[#This Row],[Order Date]],"mmmm")</f>
        <v>March</v>
      </c>
      <c r="AS3708" t="str">
        <f>"Q"&amp;ROUNDUP(MONTH(Table1[[#This Row],[Order Date]])/3,0)</f>
        <v>Q1</v>
      </c>
      <c r="AT3708">
        <f>IF(Table1[[#This Row],[Sales]]=0,0,Table1[[#This Row],[Profit]]/Table1[[#This Row],[Sales]])</f>
        <v>0.27499999999999997</v>
      </c>
    </row>
    <row r="3709" spans="22:46" x14ac:dyDescent="0.3">
      <c r="V3709">
        <v>3708</v>
      </c>
      <c r="W3709" t="s">
        <v>7583</v>
      </c>
      <c r="X3709" s="1">
        <v>41966</v>
      </c>
      <c r="Y3709" t="s">
        <v>4491</v>
      </c>
      <c r="Z3709" t="s">
        <v>51</v>
      </c>
      <c r="AA3709" t="s">
        <v>1569</v>
      </c>
      <c r="AB3709" t="s">
        <v>1570</v>
      </c>
      <c r="AC3709" t="s">
        <v>41</v>
      </c>
      <c r="AD3709" t="s">
        <v>26</v>
      </c>
      <c r="AE3709" t="s">
        <v>5617</v>
      </c>
      <c r="AF3709" t="s">
        <v>110</v>
      </c>
      <c r="AG3709">
        <v>75150</v>
      </c>
      <c r="AH3709" t="s">
        <v>111</v>
      </c>
      <c r="AI3709" t="s">
        <v>3267</v>
      </c>
      <c r="AJ3709" t="s">
        <v>31</v>
      </c>
      <c r="AK3709" t="s">
        <v>67</v>
      </c>
      <c r="AL3709" t="s">
        <v>1039</v>
      </c>
      <c r="AM3709">
        <v>6.3680000000000003</v>
      </c>
      <c r="AN3709">
        <v>2</v>
      </c>
      <c r="AO3709">
        <v>0.6</v>
      </c>
      <c r="AP3709">
        <v>-2.5472000000000001</v>
      </c>
      <c r="AQ3709">
        <f>YEAR(Table1[[#This Row],[Order Date]])</f>
        <v>2014</v>
      </c>
      <c r="AR3709" t="str">
        <f>TEXT(Table1[[#This Row],[Order Date]],"mmmm")</f>
        <v>November</v>
      </c>
      <c r="AS3709" t="str">
        <f>"Q"&amp;ROUNDUP(MONTH(Table1[[#This Row],[Order Date]])/3,0)</f>
        <v>Q4</v>
      </c>
      <c r="AT3709">
        <f>IF(Table1[[#This Row],[Sales]]=0,0,Table1[[#This Row],[Profit]]/Table1[[#This Row],[Sales]])</f>
        <v>-0.4</v>
      </c>
    </row>
    <row r="3710" spans="22:46" x14ac:dyDescent="0.3">
      <c r="V3710">
        <v>3709</v>
      </c>
      <c r="W3710" t="s">
        <v>7583</v>
      </c>
      <c r="X3710" s="1">
        <v>41966</v>
      </c>
      <c r="Y3710" t="s">
        <v>4491</v>
      </c>
      <c r="Z3710" t="s">
        <v>51</v>
      </c>
      <c r="AA3710" t="s">
        <v>1569</v>
      </c>
      <c r="AB3710" t="s">
        <v>1570</v>
      </c>
      <c r="AC3710" t="s">
        <v>41</v>
      </c>
      <c r="AD3710" t="s">
        <v>26</v>
      </c>
      <c r="AE3710" t="s">
        <v>5617</v>
      </c>
      <c r="AF3710" t="s">
        <v>110</v>
      </c>
      <c r="AG3710">
        <v>75150</v>
      </c>
      <c r="AH3710" t="s">
        <v>111</v>
      </c>
      <c r="AI3710" t="s">
        <v>4707</v>
      </c>
      <c r="AJ3710" t="s">
        <v>46</v>
      </c>
      <c r="AK3710" t="s">
        <v>80</v>
      </c>
      <c r="AL3710" t="s">
        <v>4708</v>
      </c>
      <c r="AM3710">
        <v>34.176000000000002</v>
      </c>
      <c r="AN3710">
        <v>3</v>
      </c>
      <c r="AO3710">
        <v>0.8</v>
      </c>
      <c r="AP3710">
        <v>-87.148799999999994</v>
      </c>
      <c r="AQ3710">
        <f>YEAR(Table1[[#This Row],[Order Date]])</f>
        <v>2014</v>
      </c>
      <c r="AR3710" t="str">
        <f>TEXT(Table1[[#This Row],[Order Date]],"mmmm")</f>
        <v>November</v>
      </c>
      <c r="AS3710" t="str">
        <f>"Q"&amp;ROUNDUP(MONTH(Table1[[#This Row],[Order Date]])/3,0)</f>
        <v>Q4</v>
      </c>
      <c r="AT3710">
        <f>IF(Table1[[#This Row],[Sales]]=0,0,Table1[[#This Row],[Profit]]/Table1[[#This Row],[Sales]])</f>
        <v>-2.5499999999999998</v>
      </c>
    </row>
    <row r="3711" spans="22:46" x14ac:dyDescent="0.3">
      <c r="V3711">
        <v>3710</v>
      </c>
      <c r="W3711" t="s">
        <v>7583</v>
      </c>
      <c r="X3711" s="1">
        <v>41966</v>
      </c>
      <c r="Y3711" t="s">
        <v>4491</v>
      </c>
      <c r="Z3711" t="s">
        <v>51</v>
      </c>
      <c r="AA3711" t="s">
        <v>1569</v>
      </c>
      <c r="AB3711" t="s">
        <v>1570</v>
      </c>
      <c r="AC3711" t="s">
        <v>41</v>
      </c>
      <c r="AD3711" t="s">
        <v>26</v>
      </c>
      <c r="AE3711" t="s">
        <v>5617</v>
      </c>
      <c r="AF3711" t="s">
        <v>110</v>
      </c>
      <c r="AG3711">
        <v>75150</v>
      </c>
      <c r="AH3711" t="s">
        <v>111</v>
      </c>
      <c r="AI3711" t="s">
        <v>6599</v>
      </c>
      <c r="AJ3711" t="s">
        <v>73</v>
      </c>
      <c r="AK3711" t="s">
        <v>176</v>
      </c>
      <c r="AL3711" t="s">
        <v>6600</v>
      </c>
      <c r="AM3711">
        <v>5.5439999999999996</v>
      </c>
      <c r="AN3711">
        <v>7</v>
      </c>
      <c r="AO3711">
        <v>0.2</v>
      </c>
      <c r="AP3711">
        <v>1.6632</v>
      </c>
      <c r="AQ3711">
        <f>YEAR(Table1[[#This Row],[Order Date]])</f>
        <v>2014</v>
      </c>
      <c r="AR3711" t="str">
        <f>TEXT(Table1[[#This Row],[Order Date]],"mmmm")</f>
        <v>November</v>
      </c>
      <c r="AS3711" t="str">
        <f>"Q"&amp;ROUNDUP(MONTH(Table1[[#This Row],[Order Date]])/3,0)</f>
        <v>Q4</v>
      </c>
      <c r="AT3711">
        <f>IF(Table1[[#This Row],[Sales]]=0,0,Table1[[#This Row],[Profit]]/Table1[[#This Row],[Sales]])</f>
        <v>0.30000000000000004</v>
      </c>
    </row>
    <row r="3712" spans="22:46" x14ac:dyDescent="0.3">
      <c r="V3712">
        <v>3711</v>
      </c>
      <c r="W3712" t="s">
        <v>7584</v>
      </c>
      <c r="X3712" s="1">
        <v>43023</v>
      </c>
      <c r="Y3712" t="s">
        <v>1163</v>
      </c>
      <c r="Z3712" t="s">
        <v>207</v>
      </c>
      <c r="AA3712" t="s">
        <v>2584</v>
      </c>
      <c r="AB3712" t="s">
        <v>2585</v>
      </c>
      <c r="AC3712" t="s">
        <v>41</v>
      </c>
      <c r="AD3712" t="s">
        <v>26</v>
      </c>
      <c r="AE3712" t="s">
        <v>42</v>
      </c>
      <c r="AF3712" t="s">
        <v>43</v>
      </c>
      <c r="AG3712">
        <v>90045</v>
      </c>
      <c r="AH3712" t="s">
        <v>44</v>
      </c>
      <c r="AI3712" t="s">
        <v>1017</v>
      </c>
      <c r="AJ3712" t="s">
        <v>31</v>
      </c>
      <c r="AK3712" t="s">
        <v>57</v>
      </c>
      <c r="AL3712" t="s">
        <v>1018</v>
      </c>
      <c r="AM3712">
        <v>510.24</v>
      </c>
      <c r="AN3712">
        <v>3</v>
      </c>
      <c r="AO3712">
        <v>0.2</v>
      </c>
      <c r="AP3712">
        <v>6.3780000000000001</v>
      </c>
      <c r="AQ3712">
        <f>YEAR(Table1[[#This Row],[Order Date]])</f>
        <v>2017</v>
      </c>
      <c r="AR3712" t="str">
        <f>TEXT(Table1[[#This Row],[Order Date]],"mmmm")</f>
        <v>October</v>
      </c>
      <c r="AS3712" t="str">
        <f>"Q"&amp;ROUNDUP(MONTH(Table1[[#This Row],[Order Date]])/3,0)</f>
        <v>Q4</v>
      </c>
      <c r="AT3712">
        <f>IF(Table1[[#This Row],[Sales]]=0,0,Table1[[#This Row],[Profit]]/Table1[[#This Row],[Sales]])</f>
        <v>1.2500000000000001E-2</v>
      </c>
    </row>
    <row r="3713" spans="22:46" x14ac:dyDescent="0.3">
      <c r="V3713">
        <v>3712</v>
      </c>
      <c r="W3713" t="s">
        <v>7584</v>
      </c>
      <c r="X3713" s="1">
        <v>43023</v>
      </c>
      <c r="Y3713" t="s">
        <v>1163</v>
      </c>
      <c r="Z3713" t="s">
        <v>207</v>
      </c>
      <c r="AA3713" t="s">
        <v>2584</v>
      </c>
      <c r="AB3713" t="s">
        <v>2585</v>
      </c>
      <c r="AC3713" t="s">
        <v>41</v>
      </c>
      <c r="AD3713" t="s">
        <v>26</v>
      </c>
      <c r="AE3713" t="s">
        <v>42</v>
      </c>
      <c r="AF3713" t="s">
        <v>43</v>
      </c>
      <c r="AG3713">
        <v>90045</v>
      </c>
      <c r="AH3713" t="s">
        <v>44</v>
      </c>
      <c r="AI3713" t="s">
        <v>5054</v>
      </c>
      <c r="AJ3713" t="s">
        <v>46</v>
      </c>
      <c r="AK3713" t="s">
        <v>94</v>
      </c>
      <c r="AL3713" t="s">
        <v>5055</v>
      </c>
      <c r="AM3713">
        <v>204.95</v>
      </c>
      <c r="AN3713">
        <v>5</v>
      </c>
      <c r="AO3713">
        <v>0</v>
      </c>
      <c r="AP3713">
        <v>100.4255</v>
      </c>
      <c r="AQ3713">
        <f>YEAR(Table1[[#This Row],[Order Date]])</f>
        <v>2017</v>
      </c>
      <c r="AR3713" t="str">
        <f>TEXT(Table1[[#This Row],[Order Date]],"mmmm")</f>
        <v>October</v>
      </c>
      <c r="AS3713" t="str">
        <f>"Q"&amp;ROUNDUP(MONTH(Table1[[#This Row],[Order Date]])/3,0)</f>
        <v>Q4</v>
      </c>
      <c r="AT3713">
        <f>IF(Table1[[#This Row],[Sales]]=0,0,Table1[[#This Row],[Profit]]/Table1[[#This Row],[Sales]])</f>
        <v>0.49000000000000005</v>
      </c>
    </row>
    <row r="3714" spans="22:46" x14ac:dyDescent="0.3">
      <c r="V3714">
        <v>3713</v>
      </c>
      <c r="W3714" t="s">
        <v>7585</v>
      </c>
      <c r="X3714" s="1">
        <v>42846</v>
      </c>
      <c r="Y3714" t="s">
        <v>2848</v>
      </c>
      <c r="Z3714" t="s">
        <v>207</v>
      </c>
      <c r="AA3714" t="s">
        <v>5008</v>
      </c>
      <c r="AB3714" t="s">
        <v>5009</v>
      </c>
      <c r="AC3714" t="s">
        <v>25</v>
      </c>
      <c r="AD3714" t="s">
        <v>26</v>
      </c>
      <c r="AE3714" t="s">
        <v>99</v>
      </c>
      <c r="AF3714" t="s">
        <v>100</v>
      </c>
      <c r="AG3714">
        <v>98103</v>
      </c>
      <c r="AH3714" t="s">
        <v>44</v>
      </c>
      <c r="AI3714" t="s">
        <v>7586</v>
      </c>
      <c r="AJ3714" t="s">
        <v>73</v>
      </c>
      <c r="AK3714" t="s">
        <v>176</v>
      </c>
      <c r="AL3714" t="s">
        <v>7587</v>
      </c>
      <c r="AM3714">
        <v>11.54</v>
      </c>
      <c r="AN3714">
        <v>1</v>
      </c>
      <c r="AO3714">
        <v>0</v>
      </c>
      <c r="AP3714">
        <v>3.4620000000000002</v>
      </c>
      <c r="AQ3714">
        <f>YEAR(Table1[[#This Row],[Order Date]])</f>
        <v>2017</v>
      </c>
      <c r="AR3714" t="str">
        <f>TEXT(Table1[[#This Row],[Order Date]],"mmmm")</f>
        <v>April</v>
      </c>
      <c r="AS3714" t="str">
        <f>"Q"&amp;ROUNDUP(MONTH(Table1[[#This Row],[Order Date]])/3,0)</f>
        <v>Q2</v>
      </c>
      <c r="AT3714">
        <f>IF(Table1[[#This Row],[Sales]]=0,0,Table1[[#This Row],[Profit]]/Table1[[#This Row],[Sales]])</f>
        <v>0.30000000000000004</v>
      </c>
    </row>
    <row r="3715" spans="22:46" x14ac:dyDescent="0.3">
      <c r="V3715">
        <v>3714</v>
      </c>
      <c r="W3715" t="s">
        <v>7585</v>
      </c>
      <c r="X3715" s="1">
        <v>42846</v>
      </c>
      <c r="Y3715" t="s">
        <v>2848</v>
      </c>
      <c r="Z3715" t="s">
        <v>207</v>
      </c>
      <c r="AA3715" t="s">
        <v>5008</v>
      </c>
      <c r="AB3715" t="s">
        <v>5009</v>
      </c>
      <c r="AC3715" t="s">
        <v>25</v>
      </c>
      <c r="AD3715" t="s">
        <v>26</v>
      </c>
      <c r="AE3715" t="s">
        <v>99</v>
      </c>
      <c r="AF3715" t="s">
        <v>100</v>
      </c>
      <c r="AG3715">
        <v>98103</v>
      </c>
      <c r="AH3715" t="s">
        <v>44</v>
      </c>
      <c r="AI3715" t="s">
        <v>3533</v>
      </c>
      <c r="AJ3715" t="s">
        <v>31</v>
      </c>
      <c r="AK3715" t="s">
        <v>67</v>
      </c>
      <c r="AL3715" t="s">
        <v>3534</v>
      </c>
      <c r="AM3715">
        <v>162.6</v>
      </c>
      <c r="AN3715">
        <v>3</v>
      </c>
      <c r="AO3715">
        <v>0</v>
      </c>
      <c r="AP3715">
        <v>34.146000000000001</v>
      </c>
      <c r="AQ3715">
        <f>YEAR(Table1[[#This Row],[Order Date]])</f>
        <v>2017</v>
      </c>
      <c r="AR3715" t="str">
        <f>TEXT(Table1[[#This Row],[Order Date]],"mmmm")</f>
        <v>April</v>
      </c>
      <c r="AS3715" t="str">
        <f>"Q"&amp;ROUNDUP(MONTH(Table1[[#This Row],[Order Date]])/3,0)</f>
        <v>Q2</v>
      </c>
      <c r="AT3715">
        <f>IF(Table1[[#This Row],[Sales]]=0,0,Table1[[#This Row],[Profit]]/Table1[[#This Row],[Sales]])</f>
        <v>0.21000000000000002</v>
      </c>
    </row>
    <row r="3716" spans="22:46" x14ac:dyDescent="0.3">
      <c r="V3716">
        <v>3715</v>
      </c>
      <c r="W3716" t="s">
        <v>7588</v>
      </c>
      <c r="X3716" s="1">
        <v>41981</v>
      </c>
      <c r="Y3716" s="1">
        <v>41924</v>
      </c>
      <c r="Z3716" t="s">
        <v>22</v>
      </c>
      <c r="AA3716" t="s">
        <v>5902</v>
      </c>
      <c r="AB3716" t="s">
        <v>5903</v>
      </c>
      <c r="AC3716" t="s">
        <v>25</v>
      </c>
      <c r="AD3716" t="s">
        <v>26</v>
      </c>
      <c r="AE3716" t="s">
        <v>3414</v>
      </c>
      <c r="AF3716" t="s">
        <v>100</v>
      </c>
      <c r="AG3716">
        <v>98502</v>
      </c>
      <c r="AH3716" t="s">
        <v>44</v>
      </c>
      <c r="AI3716" t="s">
        <v>2642</v>
      </c>
      <c r="AJ3716" t="s">
        <v>46</v>
      </c>
      <c r="AK3716" t="s">
        <v>94</v>
      </c>
      <c r="AL3716" t="s">
        <v>2643</v>
      </c>
      <c r="AM3716">
        <v>45.68</v>
      </c>
      <c r="AN3716">
        <v>2</v>
      </c>
      <c r="AO3716">
        <v>0</v>
      </c>
      <c r="AP3716">
        <v>21.012799999999999</v>
      </c>
      <c r="AQ3716">
        <f>YEAR(Table1[[#This Row],[Order Date]])</f>
        <v>2014</v>
      </c>
      <c r="AR3716" t="str">
        <f>TEXT(Table1[[#This Row],[Order Date]],"mmmm")</f>
        <v>December</v>
      </c>
      <c r="AS3716" t="str">
        <f>"Q"&amp;ROUNDUP(MONTH(Table1[[#This Row],[Order Date]])/3,0)</f>
        <v>Q4</v>
      </c>
      <c r="AT3716">
        <f>IF(Table1[[#This Row],[Sales]]=0,0,Table1[[#This Row],[Profit]]/Table1[[#This Row],[Sales]])</f>
        <v>0.45999999999999996</v>
      </c>
    </row>
    <row r="3717" spans="22:46" x14ac:dyDescent="0.3">
      <c r="V3717">
        <v>3716</v>
      </c>
      <c r="W3717" t="s">
        <v>7588</v>
      </c>
      <c r="X3717" s="1">
        <v>41981</v>
      </c>
      <c r="Y3717" s="1">
        <v>41924</v>
      </c>
      <c r="Z3717" t="s">
        <v>22</v>
      </c>
      <c r="AA3717" t="s">
        <v>5902</v>
      </c>
      <c r="AB3717" t="s">
        <v>5903</v>
      </c>
      <c r="AC3717" t="s">
        <v>25</v>
      </c>
      <c r="AD3717" t="s">
        <v>26</v>
      </c>
      <c r="AE3717" t="s">
        <v>3414</v>
      </c>
      <c r="AF3717" t="s">
        <v>100</v>
      </c>
      <c r="AG3717">
        <v>98502</v>
      </c>
      <c r="AH3717" t="s">
        <v>44</v>
      </c>
      <c r="AI3717" t="s">
        <v>1305</v>
      </c>
      <c r="AJ3717" t="s">
        <v>31</v>
      </c>
      <c r="AK3717" t="s">
        <v>35</v>
      </c>
      <c r="AL3717" t="s">
        <v>1306</v>
      </c>
      <c r="AM3717">
        <v>603.91999999999996</v>
      </c>
      <c r="AN3717">
        <v>5</v>
      </c>
      <c r="AO3717">
        <v>0.2</v>
      </c>
      <c r="AP3717">
        <v>45.293999999999997</v>
      </c>
      <c r="AQ3717">
        <f>YEAR(Table1[[#This Row],[Order Date]])</f>
        <v>2014</v>
      </c>
      <c r="AR3717" t="str">
        <f>TEXT(Table1[[#This Row],[Order Date]],"mmmm")</f>
        <v>December</v>
      </c>
      <c r="AS3717" t="str">
        <f>"Q"&amp;ROUNDUP(MONTH(Table1[[#This Row],[Order Date]])/3,0)</f>
        <v>Q4</v>
      </c>
      <c r="AT3717">
        <f>IF(Table1[[#This Row],[Sales]]=0,0,Table1[[#This Row],[Profit]]/Table1[[#This Row],[Sales]])</f>
        <v>7.4999999999999997E-2</v>
      </c>
    </row>
    <row r="3718" spans="22:46" x14ac:dyDescent="0.3">
      <c r="V3718">
        <v>3717</v>
      </c>
      <c r="W3718" t="s">
        <v>7589</v>
      </c>
      <c r="X3718" s="1">
        <v>42884</v>
      </c>
      <c r="Y3718" s="1">
        <v>42772</v>
      </c>
      <c r="Z3718" t="s">
        <v>51</v>
      </c>
      <c r="AA3718" t="s">
        <v>2539</v>
      </c>
      <c r="AB3718" t="s">
        <v>2540</v>
      </c>
      <c r="AC3718" t="s">
        <v>108</v>
      </c>
      <c r="AD3718" t="s">
        <v>26</v>
      </c>
      <c r="AE3718" t="s">
        <v>2859</v>
      </c>
      <c r="AF3718" t="s">
        <v>148</v>
      </c>
      <c r="AG3718">
        <v>68104</v>
      </c>
      <c r="AH3718" t="s">
        <v>111</v>
      </c>
      <c r="AI3718" t="s">
        <v>5455</v>
      </c>
      <c r="AJ3718" t="s">
        <v>46</v>
      </c>
      <c r="AK3718" t="s">
        <v>303</v>
      </c>
      <c r="AL3718" t="s">
        <v>5456</v>
      </c>
      <c r="AM3718">
        <v>23.55</v>
      </c>
      <c r="AN3718">
        <v>5</v>
      </c>
      <c r="AO3718">
        <v>0</v>
      </c>
      <c r="AP3718">
        <v>1.1775</v>
      </c>
      <c r="AQ3718">
        <f>YEAR(Table1[[#This Row],[Order Date]])</f>
        <v>2017</v>
      </c>
      <c r="AR3718" t="str">
        <f>TEXT(Table1[[#This Row],[Order Date]],"mmmm")</f>
        <v>May</v>
      </c>
      <c r="AS3718" t="str">
        <f>"Q"&amp;ROUNDUP(MONTH(Table1[[#This Row],[Order Date]])/3,0)</f>
        <v>Q2</v>
      </c>
      <c r="AT3718">
        <f>IF(Table1[[#This Row],[Sales]]=0,0,Table1[[#This Row],[Profit]]/Table1[[#This Row],[Sales]])</f>
        <v>4.9999999999999996E-2</v>
      </c>
    </row>
    <row r="3719" spans="22:46" x14ac:dyDescent="0.3">
      <c r="V3719">
        <v>3718</v>
      </c>
      <c r="W3719" t="s">
        <v>7590</v>
      </c>
      <c r="X3719" s="1">
        <v>42632</v>
      </c>
      <c r="Y3719" t="s">
        <v>363</v>
      </c>
      <c r="Z3719" t="s">
        <v>51</v>
      </c>
      <c r="AA3719" t="s">
        <v>2247</v>
      </c>
      <c r="AB3719" t="s">
        <v>2248</v>
      </c>
      <c r="AC3719" t="s">
        <v>25</v>
      </c>
      <c r="AD3719" t="s">
        <v>26</v>
      </c>
      <c r="AE3719" t="s">
        <v>563</v>
      </c>
      <c r="AF3719" t="s">
        <v>1429</v>
      </c>
      <c r="AG3719">
        <v>31907</v>
      </c>
      <c r="AH3719" t="s">
        <v>29</v>
      </c>
      <c r="AI3719" t="s">
        <v>7591</v>
      </c>
      <c r="AJ3719" t="s">
        <v>46</v>
      </c>
      <c r="AK3719" t="s">
        <v>651</v>
      </c>
      <c r="AL3719" t="s">
        <v>7592</v>
      </c>
      <c r="AM3719">
        <v>5.04</v>
      </c>
      <c r="AN3719">
        <v>2</v>
      </c>
      <c r="AO3719">
        <v>0</v>
      </c>
      <c r="AP3719">
        <v>0.1512</v>
      </c>
      <c r="AQ3719">
        <f>YEAR(Table1[[#This Row],[Order Date]])</f>
        <v>2016</v>
      </c>
      <c r="AR3719" t="str">
        <f>TEXT(Table1[[#This Row],[Order Date]],"mmmm")</f>
        <v>September</v>
      </c>
      <c r="AS3719" t="str">
        <f>"Q"&amp;ROUNDUP(MONTH(Table1[[#This Row],[Order Date]])/3,0)</f>
        <v>Q3</v>
      </c>
      <c r="AT3719">
        <f>IF(Table1[[#This Row],[Sales]]=0,0,Table1[[#This Row],[Profit]]/Table1[[#This Row],[Sales]])</f>
        <v>0.03</v>
      </c>
    </row>
    <row r="3720" spans="22:46" x14ac:dyDescent="0.3">
      <c r="V3720">
        <v>3719</v>
      </c>
      <c r="W3720" t="s">
        <v>7590</v>
      </c>
      <c r="X3720" s="1">
        <v>42632</v>
      </c>
      <c r="Y3720" t="s">
        <v>363</v>
      </c>
      <c r="Z3720" t="s">
        <v>51</v>
      </c>
      <c r="AA3720" t="s">
        <v>2247</v>
      </c>
      <c r="AB3720" t="s">
        <v>2248</v>
      </c>
      <c r="AC3720" t="s">
        <v>25</v>
      </c>
      <c r="AD3720" t="s">
        <v>26</v>
      </c>
      <c r="AE3720" t="s">
        <v>563</v>
      </c>
      <c r="AF3720" t="s">
        <v>1429</v>
      </c>
      <c r="AG3720">
        <v>31907</v>
      </c>
      <c r="AH3720" t="s">
        <v>29</v>
      </c>
      <c r="AI3720" t="s">
        <v>5100</v>
      </c>
      <c r="AJ3720" t="s">
        <v>73</v>
      </c>
      <c r="AK3720" t="s">
        <v>176</v>
      </c>
      <c r="AL3720" t="s">
        <v>5101</v>
      </c>
      <c r="AM3720">
        <v>249.95</v>
      </c>
      <c r="AN3720">
        <v>5</v>
      </c>
      <c r="AO3720">
        <v>0</v>
      </c>
      <c r="AP3720">
        <v>107.4785</v>
      </c>
      <c r="AQ3720">
        <f>YEAR(Table1[[#This Row],[Order Date]])</f>
        <v>2016</v>
      </c>
      <c r="AR3720" t="str">
        <f>TEXT(Table1[[#This Row],[Order Date]],"mmmm")</f>
        <v>September</v>
      </c>
      <c r="AS3720" t="str">
        <f>"Q"&amp;ROUNDUP(MONTH(Table1[[#This Row],[Order Date]])/3,0)</f>
        <v>Q3</v>
      </c>
      <c r="AT3720">
        <f>IF(Table1[[#This Row],[Sales]]=0,0,Table1[[#This Row],[Profit]]/Table1[[#This Row],[Sales]])</f>
        <v>0.43</v>
      </c>
    </row>
    <row r="3721" spans="22:46" x14ac:dyDescent="0.3">
      <c r="V3721">
        <v>3720</v>
      </c>
      <c r="W3721" t="s">
        <v>7593</v>
      </c>
      <c r="X3721" s="1">
        <v>42630</v>
      </c>
      <c r="Y3721" t="s">
        <v>363</v>
      </c>
      <c r="Z3721" t="s">
        <v>51</v>
      </c>
      <c r="AA3721" t="s">
        <v>346</v>
      </c>
      <c r="AB3721" t="s">
        <v>347</v>
      </c>
      <c r="AC3721" t="s">
        <v>41</v>
      </c>
      <c r="AD3721" t="s">
        <v>26</v>
      </c>
      <c r="AE3721" t="s">
        <v>563</v>
      </c>
      <c r="AF3721" t="s">
        <v>287</v>
      </c>
      <c r="AG3721">
        <v>47201</v>
      </c>
      <c r="AH3721" t="s">
        <v>111</v>
      </c>
      <c r="AI3721" t="s">
        <v>774</v>
      </c>
      <c r="AJ3721" t="s">
        <v>46</v>
      </c>
      <c r="AK3721" t="s">
        <v>70</v>
      </c>
      <c r="AL3721" t="s">
        <v>775</v>
      </c>
      <c r="AM3721">
        <v>33.4</v>
      </c>
      <c r="AN3721">
        <v>5</v>
      </c>
      <c r="AO3721">
        <v>0</v>
      </c>
      <c r="AP3721">
        <v>12.358000000000001</v>
      </c>
      <c r="AQ3721">
        <f>YEAR(Table1[[#This Row],[Order Date]])</f>
        <v>2016</v>
      </c>
      <c r="AR3721" t="str">
        <f>TEXT(Table1[[#This Row],[Order Date]],"mmmm")</f>
        <v>September</v>
      </c>
      <c r="AS3721" t="str">
        <f>"Q"&amp;ROUNDUP(MONTH(Table1[[#This Row],[Order Date]])/3,0)</f>
        <v>Q3</v>
      </c>
      <c r="AT3721">
        <f>IF(Table1[[#This Row],[Sales]]=0,0,Table1[[#This Row],[Profit]]/Table1[[#This Row],[Sales]])</f>
        <v>0.37000000000000005</v>
      </c>
    </row>
    <row r="3722" spans="22:46" x14ac:dyDescent="0.3">
      <c r="V3722">
        <v>3721</v>
      </c>
      <c r="W3722" t="s">
        <v>7594</v>
      </c>
      <c r="X3722" s="1">
        <v>42724</v>
      </c>
      <c r="Y3722" t="s">
        <v>3964</v>
      </c>
      <c r="Z3722" t="s">
        <v>51</v>
      </c>
      <c r="AA3722" t="s">
        <v>4148</v>
      </c>
      <c r="AB3722" t="s">
        <v>4149</v>
      </c>
      <c r="AC3722" t="s">
        <v>108</v>
      </c>
      <c r="AD3722" t="s">
        <v>26</v>
      </c>
      <c r="AE3722" t="s">
        <v>371</v>
      </c>
      <c r="AF3722" t="s">
        <v>1673</v>
      </c>
      <c r="AG3722">
        <v>39212</v>
      </c>
      <c r="AH3722" t="s">
        <v>29</v>
      </c>
      <c r="AI3722" t="s">
        <v>1273</v>
      </c>
      <c r="AJ3722" t="s">
        <v>31</v>
      </c>
      <c r="AK3722" t="s">
        <v>67</v>
      </c>
      <c r="AL3722" t="s">
        <v>1274</v>
      </c>
      <c r="AM3722">
        <v>18.920000000000002</v>
      </c>
      <c r="AN3722">
        <v>4</v>
      </c>
      <c r="AO3722">
        <v>0</v>
      </c>
      <c r="AP3722">
        <v>7.3788</v>
      </c>
      <c r="AQ3722">
        <f>YEAR(Table1[[#This Row],[Order Date]])</f>
        <v>2016</v>
      </c>
      <c r="AR3722" t="str">
        <f>TEXT(Table1[[#This Row],[Order Date]],"mmmm")</f>
        <v>December</v>
      </c>
      <c r="AS3722" t="str">
        <f>"Q"&amp;ROUNDUP(MONTH(Table1[[#This Row],[Order Date]])/3,0)</f>
        <v>Q4</v>
      </c>
      <c r="AT3722">
        <f>IF(Table1[[#This Row],[Sales]]=0,0,Table1[[#This Row],[Profit]]/Table1[[#This Row],[Sales]])</f>
        <v>0.38999999999999996</v>
      </c>
    </row>
    <row r="3723" spans="22:46" x14ac:dyDescent="0.3">
      <c r="V3723">
        <v>3722</v>
      </c>
      <c r="W3723" t="s">
        <v>7594</v>
      </c>
      <c r="X3723" s="1">
        <v>42724</v>
      </c>
      <c r="Y3723" t="s">
        <v>3964</v>
      </c>
      <c r="Z3723" t="s">
        <v>51</v>
      </c>
      <c r="AA3723" t="s">
        <v>4148</v>
      </c>
      <c r="AB3723" t="s">
        <v>4149</v>
      </c>
      <c r="AC3723" t="s">
        <v>108</v>
      </c>
      <c r="AD3723" t="s">
        <v>26</v>
      </c>
      <c r="AE3723" t="s">
        <v>371</v>
      </c>
      <c r="AF3723" t="s">
        <v>1673</v>
      </c>
      <c r="AG3723">
        <v>39212</v>
      </c>
      <c r="AH3723" t="s">
        <v>29</v>
      </c>
      <c r="AI3723" t="s">
        <v>76</v>
      </c>
      <c r="AJ3723" t="s">
        <v>46</v>
      </c>
      <c r="AK3723" t="s">
        <v>77</v>
      </c>
      <c r="AL3723" t="s">
        <v>78</v>
      </c>
      <c r="AM3723">
        <v>15.42</v>
      </c>
      <c r="AN3723">
        <v>2</v>
      </c>
      <c r="AO3723">
        <v>0</v>
      </c>
      <c r="AP3723">
        <v>6.9390000000000001</v>
      </c>
      <c r="AQ3723">
        <f>YEAR(Table1[[#This Row],[Order Date]])</f>
        <v>2016</v>
      </c>
      <c r="AR3723" t="str">
        <f>TEXT(Table1[[#This Row],[Order Date]],"mmmm")</f>
        <v>December</v>
      </c>
      <c r="AS3723" t="str">
        <f>"Q"&amp;ROUNDUP(MONTH(Table1[[#This Row],[Order Date]])/3,0)</f>
        <v>Q4</v>
      </c>
      <c r="AT3723">
        <f>IF(Table1[[#This Row],[Sales]]=0,0,Table1[[#This Row],[Profit]]/Table1[[#This Row],[Sales]])</f>
        <v>0.45</v>
      </c>
    </row>
    <row r="3724" spans="22:46" x14ac:dyDescent="0.3">
      <c r="V3724">
        <v>3723</v>
      </c>
      <c r="W3724" t="s">
        <v>7595</v>
      </c>
      <c r="X3724" s="1">
        <v>43061</v>
      </c>
      <c r="Y3724" t="s">
        <v>1677</v>
      </c>
      <c r="Z3724" t="s">
        <v>51</v>
      </c>
      <c r="AA3724" t="s">
        <v>3580</v>
      </c>
      <c r="AB3724" t="s">
        <v>3581</v>
      </c>
      <c r="AC3724" t="s">
        <v>25</v>
      </c>
      <c r="AD3724" t="s">
        <v>26</v>
      </c>
      <c r="AE3724" t="s">
        <v>203</v>
      </c>
      <c r="AF3724" t="s">
        <v>110</v>
      </c>
      <c r="AG3724">
        <v>77070</v>
      </c>
      <c r="AH3724" t="s">
        <v>111</v>
      </c>
      <c r="AI3724" t="s">
        <v>1384</v>
      </c>
      <c r="AJ3724" t="s">
        <v>46</v>
      </c>
      <c r="AK3724" t="s">
        <v>70</v>
      </c>
      <c r="AL3724" t="s">
        <v>1385</v>
      </c>
      <c r="AM3724">
        <v>35.712000000000003</v>
      </c>
      <c r="AN3724">
        <v>8</v>
      </c>
      <c r="AO3724">
        <v>0.2</v>
      </c>
      <c r="AP3724">
        <v>2.2320000000000002</v>
      </c>
      <c r="AQ3724">
        <f>YEAR(Table1[[#This Row],[Order Date]])</f>
        <v>2017</v>
      </c>
      <c r="AR3724" t="str">
        <f>TEXT(Table1[[#This Row],[Order Date]],"mmmm")</f>
        <v>November</v>
      </c>
      <c r="AS3724" t="str">
        <f>"Q"&amp;ROUNDUP(MONTH(Table1[[#This Row],[Order Date]])/3,0)</f>
        <v>Q4</v>
      </c>
      <c r="AT3724">
        <f>IF(Table1[[#This Row],[Sales]]=0,0,Table1[[#This Row],[Profit]]/Table1[[#This Row],[Sales]])</f>
        <v>6.25E-2</v>
      </c>
    </row>
    <row r="3725" spans="22:46" x14ac:dyDescent="0.3">
      <c r="V3725">
        <v>3724</v>
      </c>
      <c r="W3725" t="s">
        <v>7596</v>
      </c>
      <c r="X3725" s="1">
        <v>42003</v>
      </c>
      <c r="Y3725" s="1">
        <v>42095</v>
      </c>
      <c r="Z3725" t="s">
        <v>51</v>
      </c>
      <c r="AA3725" t="s">
        <v>7578</v>
      </c>
      <c r="AB3725" t="s">
        <v>7579</v>
      </c>
      <c r="AC3725" t="s">
        <v>41</v>
      </c>
      <c r="AD3725" t="s">
        <v>26</v>
      </c>
      <c r="AE3725" t="s">
        <v>614</v>
      </c>
      <c r="AF3725" t="s">
        <v>349</v>
      </c>
      <c r="AG3725">
        <v>85023</v>
      </c>
      <c r="AH3725" t="s">
        <v>44</v>
      </c>
      <c r="AI3725" t="s">
        <v>7061</v>
      </c>
      <c r="AJ3725" t="s">
        <v>46</v>
      </c>
      <c r="AK3725" t="s">
        <v>77</v>
      </c>
      <c r="AL3725" t="s">
        <v>7062</v>
      </c>
      <c r="AM3725">
        <v>551.98500000000001</v>
      </c>
      <c r="AN3725">
        <v>5</v>
      </c>
      <c r="AO3725">
        <v>0.7</v>
      </c>
      <c r="AP3725">
        <v>-459.98750000000001</v>
      </c>
      <c r="AQ3725">
        <f>YEAR(Table1[[#This Row],[Order Date]])</f>
        <v>2014</v>
      </c>
      <c r="AR3725" t="str">
        <f>TEXT(Table1[[#This Row],[Order Date]],"mmmm")</f>
        <v>December</v>
      </c>
      <c r="AS3725" t="str">
        <f>"Q"&amp;ROUNDUP(MONTH(Table1[[#This Row],[Order Date]])/3,0)</f>
        <v>Q4</v>
      </c>
      <c r="AT3725">
        <f>IF(Table1[[#This Row],[Sales]]=0,0,Table1[[#This Row],[Profit]]/Table1[[#This Row],[Sales]])</f>
        <v>-0.83333333333333337</v>
      </c>
    </row>
    <row r="3726" spans="22:46" x14ac:dyDescent="0.3">
      <c r="V3726">
        <v>3725</v>
      </c>
      <c r="W3726" t="s">
        <v>7597</v>
      </c>
      <c r="X3726" s="1">
        <v>42828</v>
      </c>
      <c r="Y3726" s="1">
        <v>42859</v>
      </c>
      <c r="Z3726" t="s">
        <v>207</v>
      </c>
      <c r="AA3726" t="s">
        <v>1887</v>
      </c>
      <c r="AB3726" t="s">
        <v>1888</v>
      </c>
      <c r="AC3726" t="s">
        <v>25</v>
      </c>
      <c r="AD3726" t="s">
        <v>26</v>
      </c>
      <c r="AE3726" t="s">
        <v>342</v>
      </c>
      <c r="AF3726" t="s">
        <v>233</v>
      </c>
      <c r="AG3726">
        <v>60653</v>
      </c>
      <c r="AH3726" t="s">
        <v>111</v>
      </c>
      <c r="AI3726" t="s">
        <v>1859</v>
      </c>
      <c r="AJ3726" t="s">
        <v>46</v>
      </c>
      <c r="AK3726" t="s">
        <v>70</v>
      </c>
      <c r="AL3726" t="s">
        <v>1860</v>
      </c>
      <c r="AM3726">
        <v>7.056</v>
      </c>
      <c r="AN3726">
        <v>3</v>
      </c>
      <c r="AO3726">
        <v>0.2</v>
      </c>
      <c r="AP3726">
        <v>2.2050000000000001</v>
      </c>
      <c r="AQ3726">
        <f>YEAR(Table1[[#This Row],[Order Date]])</f>
        <v>2017</v>
      </c>
      <c r="AR3726" t="str">
        <f>TEXT(Table1[[#This Row],[Order Date]],"mmmm")</f>
        <v>April</v>
      </c>
      <c r="AS3726" t="str">
        <f>"Q"&amp;ROUNDUP(MONTH(Table1[[#This Row],[Order Date]])/3,0)</f>
        <v>Q2</v>
      </c>
      <c r="AT3726">
        <f>IF(Table1[[#This Row],[Sales]]=0,0,Table1[[#This Row],[Profit]]/Table1[[#This Row],[Sales]])</f>
        <v>0.3125</v>
      </c>
    </row>
    <row r="3727" spans="22:46" x14ac:dyDescent="0.3">
      <c r="V3727">
        <v>3726</v>
      </c>
      <c r="W3727" t="s">
        <v>7598</v>
      </c>
      <c r="X3727" s="1">
        <v>42730</v>
      </c>
      <c r="Y3727" s="1">
        <v>42767</v>
      </c>
      <c r="Z3727" t="s">
        <v>51</v>
      </c>
      <c r="AA3727" t="s">
        <v>658</v>
      </c>
      <c r="AB3727" t="s">
        <v>659</v>
      </c>
      <c r="AC3727" t="s">
        <v>41</v>
      </c>
      <c r="AD3727" t="s">
        <v>26</v>
      </c>
      <c r="AE3727" t="s">
        <v>913</v>
      </c>
      <c r="AF3727" t="s">
        <v>516</v>
      </c>
      <c r="AG3727">
        <v>80219</v>
      </c>
      <c r="AH3727" t="s">
        <v>44</v>
      </c>
      <c r="AI3727" t="s">
        <v>5744</v>
      </c>
      <c r="AJ3727" t="s">
        <v>46</v>
      </c>
      <c r="AK3727" t="s">
        <v>80</v>
      </c>
      <c r="AL3727" t="s">
        <v>5745</v>
      </c>
      <c r="AM3727">
        <v>18.72</v>
      </c>
      <c r="AN3727">
        <v>2</v>
      </c>
      <c r="AO3727">
        <v>0.2</v>
      </c>
      <c r="AP3727">
        <v>3.51</v>
      </c>
      <c r="AQ3727">
        <f>YEAR(Table1[[#This Row],[Order Date]])</f>
        <v>2016</v>
      </c>
      <c r="AR3727" t="str">
        <f>TEXT(Table1[[#This Row],[Order Date]],"mmmm")</f>
        <v>December</v>
      </c>
      <c r="AS3727" t="str">
        <f>"Q"&amp;ROUNDUP(MONTH(Table1[[#This Row],[Order Date]])/3,0)</f>
        <v>Q4</v>
      </c>
      <c r="AT3727">
        <f>IF(Table1[[#This Row],[Sales]]=0,0,Table1[[#This Row],[Profit]]/Table1[[#This Row],[Sales]])</f>
        <v>0.1875</v>
      </c>
    </row>
    <row r="3728" spans="22:46" x14ac:dyDescent="0.3">
      <c r="V3728">
        <v>3727</v>
      </c>
      <c r="W3728" t="s">
        <v>7599</v>
      </c>
      <c r="X3728" s="1">
        <v>42526</v>
      </c>
      <c r="Y3728" s="1">
        <v>42680</v>
      </c>
      <c r="Z3728" t="s">
        <v>51</v>
      </c>
      <c r="AA3728" t="s">
        <v>5127</v>
      </c>
      <c r="AB3728" t="s">
        <v>5128</v>
      </c>
      <c r="AC3728" t="s">
        <v>25</v>
      </c>
      <c r="AD3728" t="s">
        <v>26</v>
      </c>
      <c r="AE3728" t="s">
        <v>684</v>
      </c>
      <c r="AF3728" t="s">
        <v>276</v>
      </c>
      <c r="AG3728">
        <v>19711</v>
      </c>
      <c r="AH3728" t="s">
        <v>160</v>
      </c>
      <c r="AI3728" t="s">
        <v>3248</v>
      </c>
      <c r="AJ3728" t="s">
        <v>46</v>
      </c>
      <c r="AK3728" t="s">
        <v>60</v>
      </c>
      <c r="AL3728" t="s">
        <v>3249</v>
      </c>
      <c r="AM3728">
        <v>360.38</v>
      </c>
      <c r="AN3728">
        <v>2</v>
      </c>
      <c r="AO3728">
        <v>0</v>
      </c>
      <c r="AP3728">
        <v>93.698800000000006</v>
      </c>
      <c r="AQ3728">
        <f>YEAR(Table1[[#This Row],[Order Date]])</f>
        <v>2016</v>
      </c>
      <c r="AR3728" t="str">
        <f>TEXT(Table1[[#This Row],[Order Date]],"mmmm")</f>
        <v>June</v>
      </c>
      <c r="AS3728" t="str">
        <f>"Q"&amp;ROUNDUP(MONTH(Table1[[#This Row],[Order Date]])/3,0)</f>
        <v>Q2</v>
      </c>
      <c r="AT3728">
        <f>IF(Table1[[#This Row],[Sales]]=0,0,Table1[[#This Row],[Profit]]/Table1[[#This Row],[Sales]])</f>
        <v>0.26</v>
      </c>
    </row>
    <row r="3729" spans="22:46" x14ac:dyDescent="0.3">
      <c r="V3729">
        <v>3728</v>
      </c>
      <c r="W3729" t="s">
        <v>7599</v>
      </c>
      <c r="X3729" s="1">
        <v>42526</v>
      </c>
      <c r="Y3729" s="1">
        <v>42680</v>
      </c>
      <c r="Z3729" t="s">
        <v>51</v>
      </c>
      <c r="AA3729" t="s">
        <v>5127</v>
      </c>
      <c r="AB3729" t="s">
        <v>5128</v>
      </c>
      <c r="AC3729" t="s">
        <v>25</v>
      </c>
      <c r="AD3729" t="s">
        <v>26</v>
      </c>
      <c r="AE3729" t="s">
        <v>684</v>
      </c>
      <c r="AF3729" t="s">
        <v>276</v>
      </c>
      <c r="AG3729">
        <v>19711</v>
      </c>
      <c r="AH3729" t="s">
        <v>160</v>
      </c>
      <c r="AI3729" t="s">
        <v>1384</v>
      </c>
      <c r="AJ3729" t="s">
        <v>46</v>
      </c>
      <c r="AK3729" t="s">
        <v>70</v>
      </c>
      <c r="AL3729" t="s">
        <v>1385</v>
      </c>
      <c r="AM3729">
        <v>11.16</v>
      </c>
      <c r="AN3729">
        <v>2</v>
      </c>
      <c r="AO3729">
        <v>0</v>
      </c>
      <c r="AP3729">
        <v>2.79</v>
      </c>
      <c r="AQ3729">
        <f>YEAR(Table1[[#This Row],[Order Date]])</f>
        <v>2016</v>
      </c>
      <c r="AR3729" t="str">
        <f>TEXT(Table1[[#This Row],[Order Date]],"mmmm")</f>
        <v>June</v>
      </c>
      <c r="AS3729" t="str">
        <f>"Q"&amp;ROUNDUP(MONTH(Table1[[#This Row],[Order Date]])/3,0)</f>
        <v>Q2</v>
      </c>
      <c r="AT3729">
        <f>IF(Table1[[#This Row],[Sales]]=0,0,Table1[[#This Row],[Profit]]/Table1[[#This Row],[Sales]])</f>
        <v>0.25</v>
      </c>
    </row>
    <row r="3730" spans="22:46" x14ac:dyDescent="0.3">
      <c r="V3730">
        <v>3729</v>
      </c>
      <c r="W3730" t="s">
        <v>7599</v>
      </c>
      <c r="X3730" s="1">
        <v>42526</v>
      </c>
      <c r="Y3730" s="1">
        <v>42680</v>
      </c>
      <c r="Z3730" t="s">
        <v>51</v>
      </c>
      <c r="AA3730" t="s">
        <v>5127</v>
      </c>
      <c r="AB3730" t="s">
        <v>5128</v>
      </c>
      <c r="AC3730" t="s">
        <v>25</v>
      </c>
      <c r="AD3730" t="s">
        <v>26</v>
      </c>
      <c r="AE3730" t="s">
        <v>684</v>
      </c>
      <c r="AF3730" t="s">
        <v>276</v>
      </c>
      <c r="AG3730">
        <v>19711</v>
      </c>
      <c r="AH3730" t="s">
        <v>160</v>
      </c>
      <c r="AI3730" t="s">
        <v>7119</v>
      </c>
      <c r="AJ3730" t="s">
        <v>46</v>
      </c>
      <c r="AK3730" t="s">
        <v>47</v>
      </c>
      <c r="AL3730" t="s">
        <v>7120</v>
      </c>
      <c r="AM3730">
        <v>14.94</v>
      </c>
      <c r="AN3730">
        <v>3</v>
      </c>
      <c r="AO3730">
        <v>0</v>
      </c>
      <c r="AP3730">
        <v>6.8723999999999998</v>
      </c>
      <c r="AQ3730">
        <f>YEAR(Table1[[#This Row],[Order Date]])</f>
        <v>2016</v>
      </c>
      <c r="AR3730" t="str">
        <f>TEXT(Table1[[#This Row],[Order Date]],"mmmm")</f>
        <v>June</v>
      </c>
      <c r="AS3730" t="str">
        <f>"Q"&amp;ROUNDUP(MONTH(Table1[[#This Row],[Order Date]])/3,0)</f>
        <v>Q2</v>
      </c>
      <c r="AT3730">
        <f>IF(Table1[[#This Row],[Sales]]=0,0,Table1[[#This Row],[Profit]]/Table1[[#This Row],[Sales]])</f>
        <v>0.46</v>
      </c>
    </row>
    <row r="3731" spans="22:46" x14ac:dyDescent="0.3">
      <c r="V3731">
        <v>3730</v>
      </c>
      <c r="W3731" t="s">
        <v>7600</v>
      </c>
      <c r="X3731" s="1">
        <v>42265</v>
      </c>
      <c r="Y3731" t="s">
        <v>6638</v>
      </c>
      <c r="Z3731" t="s">
        <v>51</v>
      </c>
      <c r="AA3731" t="s">
        <v>1690</v>
      </c>
      <c r="AB3731" t="s">
        <v>1691</v>
      </c>
      <c r="AC3731" t="s">
        <v>41</v>
      </c>
      <c r="AD3731" t="s">
        <v>26</v>
      </c>
      <c r="AE3731" t="s">
        <v>3634</v>
      </c>
      <c r="AF3731" t="s">
        <v>3098</v>
      </c>
      <c r="AG3731">
        <v>20735</v>
      </c>
      <c r="AH3731" t="s">
        <v>160</v>
      </c>
      <c r="AI3731" t="s">
        <v>4523</v>
      </c>
      <c r="AJ3731" t="s">
        <v>46</v>
      </c>
      <c r="AK3731" t="s">
        <v>60</v>
      </c>
      <c r="AL3731" t="s">
        <v>4524</v>
      </c>
      <c r="AM3731">
        <v>41.96</v>
      </c>
      <c r="AN3731">
        <v>2</v>
      </c>
      <c r="AO3731">
        <v>0</v>
      </c>
      <c r="AP3731">
        <v>7.9724000000000004</v>
      </c>
      <c r="AQ3731">
        <f>YEAR(Table1[[#This Row],[Order Date]])</f>
        <v>2015</v>
      </c>
      <c r="AR3731" t="str">
        <f>TEXT(Table1[[#This Row],[Order Date]],"mmmm")</f>
        <v>September</v>
      </c>
      <c r="AS3731" t="str">
        <f>"Q"&amp;ROUNDUP(MONTH(Table1[[#This Row],[Order Date]])/3,0)</f>
        <v>Q3</v>
      </c>
      <c r="AT3731">
        <f>IF(Table1[[#This Row],[Sales]]=0,0,Table1[[#This Row],[Profit]]/Table1[[#This Row],[Sales]])</f>
        <v>0.19</v>
      </c>
    </row>
    <row r="3732" spans="22:46" x14ac:dyDescent="0.3">
      <c r="V3732">
        <v>3731</v>
      </c>
      <c r="W3732" t="s">
        <v>7600</v>
      </c>
      <c r="X3732" s="1">
        <v>42265</v>
      </c>
      <c r="Y3732" t="s">
        <v>6638</v>
      </c>
      <c r="Z3732" t="s">
        <v>51</v>
      </c>
      <c r="AA3732" t="s">
        <v>1690</v>
      </c>
      <c r="AB3732" t="s">
        <v>1691</v>
      </c>
      <c r="AC3732" t="s">
        <v>41</v>
      </c>
      <c r="AD3732" t="s">
        <v>26</v>
      </c>
      <c r="AE3732" t="s">
        <v>3634</v>
      </c>
      <c r="AF3732" t="s">
        <v>3098</v>
      </c>
      <c r="AG3732">
        <v>20735</v>
      </c>
      <c r="AH3732" t="s">
        <v>160</v>
      </c>
      <c r="AI3732" t="s">
        <v>384</v>
      </c>
      <c r="AJ3732" t="s">
        <v>46</v>
      </c>
      <c r="AK3732" t="s">
        <v>60</v>
      </c>
      <c r="AL3732" t="s">
        <v>385</v>
      </c>
      <c r="AM3732">
        <v>636.86</v>
      </c>
      <c r="AN3732">
        <v>7</v>
      </c>
      <c r="AO3732">
        <v>0</v>
      </c>
      <c r="AP3732">
        <v>0</v>
      </c>
      <c r="AQ3732">
        <f>YEAR(Table1[[#This Row],[Order Date]])</f>
        <v>2015</v>
      </c>
      <c r="AR3732" t="str">
        <f>TEXT(Table1[[#This Row],[Order Date]],"mmmm")</f>
        <v>September</v>
      </c>
      <c r="AS3732" t="str">
        <f>"Q"&amp;ROUNDUP(MONTH(Table1[[#This Row],[Order Date]])/3,0)</f>
        <v>Q3</v>
      </c>
      <c r="AT3732">
        <f>IF(Table1[[#This Row],[Sales]]=0,0,Table1[[#This Row],[Profit]]/Table1[[#This Row],[Sales]])</f>
        <v>0</v>
      </c>
    </row>
    <row r="3733" spans="22:46" x14ac:dyDescent="0.3">
      <c r="V3733">
        <v>3732</v>
      </c>
      <c r="W3733" t="s">
        <v>7600</v>
      </c>
      <c r="X3733" s="1">
        <v>42265</v>
      </c>
      <c r="Y3733" t="s">
        <v>6638</v>
      </c>
      <c r="Z3733" t="s">
        <v>51</v>
      </c>
      <c r="AA3733" t="s">
        <v>1690</v>
      </c>
      <c r="AB3733" t="s">
        <v>1691</v>
      </c>
      <c r="AC3733" t="s">
        <v>41</v>
      </c>
      <c r="AD3733" t="s">
        <v>26</v>
      </c>
      <c r="AE3733" t="s">
        <v>3634</v>
      </c>
      <c r="AF3733" t="s">
        <v>3098</v>
      </c>
      <c r="AG3733">
        <v>20735</v>
      </c>
      <c r="AH3733" t="s">
        <v>160</v>
      </c>
      <c r="AI3733" t="s">
        <v>7601</v>
      </c>
      <c r="AJ3733" t="s">
        <v>73</v>
      </c>
      <c r="AK3733" t="s">
        <v>74</v>
      </c>
      <c r="AL3733" t="s">
        <v>7602</v>
      </c>
      <c r="AM3733">
        <v>499.99</v>
      </c>
      <c r="AN3733">
        <v>1</v>
      </c>
      <c r="AO3733">
        <v>0</v>
      </c>
      <c r="AP3733">
        <v>129.9974</v>
      </c>
      <c r="AQ3733">
        <f>YEAR(Table1[[#This Row],[Order Date]])</f>
        <v>2015</v>
      </c>
      <c r="AR3733" t="str">
        <f>TEXT(Table1[[#This Row],[Order Date]],"mmmm")</f>
        <v>September</v>
      </c>
      <c r="AS3733" t="str">
        <f>"Q"&amp;ROUNDUP(MONTH(Table1[[#This Row],[Order Date]])/3,0)</f>
        <v>Q3</v>
      </c>
      <c r="AT3733">
        <f>IF(Table1[[#This Row],[Sales]]=0,0,Table1[[#This Row],[Profit]]/Table1[[#This Row],[Sales]])</f>
        <v>0.26</v>
      </c>
    </row>
    <row r="3734" spans="22:46" x14ac:dyDescent="0.3">
      <c r="V3734">
        <v>3733</v>
      </c>
      <c r="W3734" t="s">
        <v>7600</v>
      </c>
      <c r="X3734" s="1">
        <v>42265</v>
      </c>
      <c r="Y3734" t="s">
        <v>6638</v>
      </c>
      <c r="Z3734" t="s">
        <v>51</v>
      </c>
      <c r="AA3734" t="s">
        <v>1690</v>
      </c>
      <c r="AB3734" t="s">
        <v>1691</v>
      </c>
      <c r="AC3734" t="s">
        <v>41</v>
      </c>
      <c r="AD3734" t="s">
        <v>26</v>
      </c>
      <c r="AE3734" t="s">
        <v>3634</v>
      </c>
      <c r="AF3734" t="s">
        <v>3098</v>
      </c>
      <c r="AG3734">
        <v>20735</v>
      </c>
      <c r="AH3734" t="s">
        <v>160</v>
      </c>
      <c r="AI3734" t="s">
        <v>5161</v>
      </c>
      <c r="AJ3734" t="s">
        <v>73</v>
      </c>
      <c r="AK3734" t="s">
        <v>74</v>
      </c>
      <c r="AL3734" t="s">
        <v>5162</v>
      </c>
      <c r="AM3734">
        <v>1259.93</v>
      </c>
      <c r="AN3734">
        <v>7</v>
      </c>
      <c r="AO3734">
        <v>0</v>
      </c>
      <c r="AP3734">
        <v>327.58179999999999</v>
      </c>
      <c r="AQ3734">
        <f>YEAR(Table1[[#This Row],[Order Date]])</f>
        <v>2015</v>
      </c>
      <c r="AR3734" t="str">
        <f>TEXT(Table1[[#This Row],[Order Date]],"mmmm")</f>
        <v>September</v>
      </c>
      <c r="AS3734" t="str">
        <f>"Q"&amp;ROUNDUP(MONTH(Table1[[#This Row],[Order Date]])/3,0)</f>
        <v>Q3</v>
      </c>
      <c r="AT3734">
        <f>IF(Table1[[#This Row],[Sales]]=0,0,Table1[[#This Row],[Profit]]/Table1[[#This Row],[Sales]])</f>
        <v>0.25999999999999995</v>
      </c>
    </row>
    <row r="3735" spans="22:46" x14ac:dyDescent="0.3">
      <c r="V3735">
        <v>3734</v>
      </c>
      <c r="W3735" t="s">
        <v>7600</v>
      </c>
      <c r="X3735" s="1">
        <v>42265</v>
      </c>
      <c r="Y3735" t="s">
        <v>6638</v>
      </c>
      <c r="Z3735" t="s">
        <v>51</v>
      </c>
      <c r="AA3735" t="s">
        <v>1690</v>
      </c>
      <c r="AB3735" t="s">
        <v>1691</v>
      </c>
      <c r="AC3735" t="s">
        <v>41</v>
      </c>
      <c r="AD3735" t="s">
        <v>26</v>
      </c>
      <c r="AE3735" t="s">
        <v>3634</v>
      </c>
      <c r="AF3735" t="s">
        <v>3098</v>
      </c>
      <c r="AG3735">
        <v>20735</v>
      </c>
      <c r="AH3735" t="s">
        <v>160</v>
      </c>
      <c r="AI3735" t="s">
        <v>7251</v>
      </c>
      <c r="AJ3735" t="s">
        <v>46</v>
      </c>
      <c r="AK3735" t="s">
        <v>77</v>
      </c>
      <c r="AL3735" t="s">
        <v>7252</v>
      </c>
      <c r="AM3735">
        <v>65.08</v>
      </c>
      <c r="AN3735">
        <v>4</v>
      </c>
      <c r="AO3735">
        <v>0</v>
      </c>
      <c r="AP3735">
        <v>31.889199999999999</v>
      </c>
      <c r="AQ3735">
        <f>YEAR(Table1[[#This Row],[Order Date]])</f>
        <v>2015</v>
      </c>
      <c r="AR3735" t="str">
        <f>TEXT(Table1[[#This Row],[Order Date]],"mmmm")</f>
        <v>September</v>
      </c>
      <c r="AS3735" t="str">
        <f>"Q"&amp;ROUNDUP(MONTH(Table1[[#This Row],[Order Date]])/3,0)</f>
        <v>Q3</v>
      </c>
      <c r="AT3735">
        <f>IF(Table1[[#This Row],[Sales]]=0,0,Table1[[#This Row],[Profit]]/Table1[[#This Row],[Sales]])</f>
        <v>0.49</v>
      </c>
    </row>
    <row r="3736" spans="22:46" x14ac:dyDescent="0.3">
      <c r="V3736">
        <v>3735</v>
      </c>
      <c r="W3736" t="s">
        <v>7603</v>
      </c>
      <c r="X3736" s="1">
        <v>42800</v>
      </c>
      <c r="Y3736" s="1">
        <v>43042</v>
      </c>
      <c r="Z3736" t="s">
        <v>22</v>
      </c>
      <c r="AA3736" t="s">
        <v>7604</v>
      </c>
      <c r="AB3736" t="s">
        <v>7605</v>
      </c>
      <c r="AC3736" t="s">
        <v>25</v>
      </c>
      <c r="AD3736" t="s">
        <v>26</v>
      </c>
      <c r="AE3736" t="s">
        <v>300</v>
      </c>
      <c r="AF3736" t="s">
        <v>301</v>
      </c>
      <c r="AG3736">
        <v>10011</v>
      </c>
      <c r="AH3736" t="s">
        <v>160</v>
      </c>
      <c r="AI3736" t="s">
        <v>713</v>
      </c>
      <c r="AJ3736" t="s">
        <v>46</v>
      </c>
      <c r="AK3736" t="s">
        <v>94</v>
      </c>
      <c r="AL3736" t="s">
        <v>714</v>
      </c>
      <c r="AM3736">
        <v>26.38</v>
      </c>
      <c r="AN3736">
        <v>1</v>
      </c>
      <c r="AO3736">
        <v>0</v>
      </c>
      <c r="AP3736">
        <v>12.1348</v>
      </c>
      <c r="AQ3736">
        <f>YEAR(Table1[[#This Row],[Order Date]])</f>
        <v>2017</v>
      </c>
      <c r="AR3736" t="str">
        <f>TEXT(Table1[[#This Row],[Order Date]],"mmmm")</f>
        <v>March</v>
      </c>
      <c r="AS3736" t="str">
        <f>"Q"&amp;ROUNDUP(MONTH(Table1[[#This Row],[Order Date]])/3,0)</f>
        <v>Q1</v>
      </c>
      <c r="AT3736">
        <f>IF(Table1[[#This Row],[Sales]]=0,0,Table1[[#This Row],[Profit]]/Table1[[#This Row],[Sales]])</f>
        <v>0.46</v>
      </c>
    </row>
    <row r="3737" spans="22:46" x14ac:dyDescent="0.3">
      <c r="V3737">
        <v>3736</v>
      </c>
      <c r="W3737" t="s">
        <v>7603</v>
      </c>
      <c r="X3737" s="1">
        <v>42800</v>
      </c>
      <c r="Y3737" s="1">
        <v>43042</v>
      </c>
      <c r="Z3737" t="s">
        <v>22</v>
      </c>
      <c r="AA3737" t="s">
        <v>7604</v>
      </c>
      <c r="AB3737" t="s">
        <v>7605</v>
      </c>
      <c r="AC3737" t="s">
        <v>25</v>
      </c>
      <c r="AD3737" t="s">
        <v>26</v>
      </c>
      <c r="AE3737" t="s">
        <v>300</v>
      </c>
      <c r="AF3737" t="s">
        <v>301</v>
      </c>
      <c r="AG3737">
        <v>10011</v>
      </c>
      <c r="AH3737" t="s">
        <v>160</v>
      </c>
      <c r="AI3737" t="s">
        <v>4077</v>
      </c>
      <c r="AJ3737" t="s">
        <v>31</v>
      </c>
      <c r="AK3737" t="s">
        <v>67</v>
      </c>
      <c r="AL3737" t="s">
        <v>4078</v>
      </c>
      <c r="AM3737">
        <v>71.97</v>
      </c>
      <c r="AN3737">
        <v>3</v>
      </c>
      <c r="AO3737">
        <v>0</v>
      </c>
      <c r="AP3737">
        <v>16.553100000000001</v>
      </c>
      <c r="AQ3737">
        <f>YEAR(Table1[[#This Row],[Order Date]])</f>
        <v>2017</v>
      </c>
      <c r="AR3737" t="str">
        <f>TEXT(Table1[[#This Row],[Order Date]],"mmmm")</f>
        <v>March</v>
      </c>
      <c r="AS3737" t="str">
        <f>"Q"&amp;ROUNDUP(MONTH(Table1[[#This Row],[Order Date]])/3,0)</f>
        <v>Q1</v>
      </c>
      <c r="AT3737">
        <f>IF(Table1[[#This Row],[Sales]]=0,0,Table1[[#This Row],[Profit]]/Table1[[#This Row],[Sales]])</f>
        <v>0.23</v>
      </c>
    </row>
    <row r="3738" spans="22:46" x14ac:dyDescent="0.3">
      <c r="V3738">
        <v>3737</v>
      </c>
      <c r="W3738" t="s">
        <v>7606</v>
      </c>
      <c r="X3738" s="1">
        <v>42446</v>
      </c>
      <c r="Y3738" t="s">
        <v>2841</v>
      </c>
      <c r="Z3738" t="s">
        <v>1450</v>
      </c>
      <c r="AA3738" t="s">
        <v>7607</v>
      </c>
      <c r="AB3738" t="s">
        <v>7608</v>
      </c>
      <c r="AC3738" t="s">
        <v>25</v>
      </c>
      <c r="AD3738" t="s">
        <v>26</v>
      </c>
      <c r="AE3738" t="s">
        <v>684</v>
      </c>
      <c r="AF3738" t="s">
        <v>276</v>
      </c>
      <c r="AG3738">
        <v>19711</v>
      </c>
      <c r="AH3738" t="s">
        <v>160</v>
      </c>
      <c r="AI3738" t="s">
        <v>6529</v>
      </c>
      <c r="AJ3738" t="s">
        <v>73</v>
      </c>
      <c r="AK3738" t="s">
        <v>74</v>
      </c>
      <c r="AL3738" t="s">
        <v>6530</v>
      </c>
      <c r="AM3738">
        <v>129.97999999999999</v>
      </c>
      <c r="AN3738">
        <v>2</v>
      </c>
      <c r="AO3738">
        <v>0</v>
      </c>
      <c r="AP3738">
        <v>62.3904</v>
      </c>
      <c r="AQ3738">
        <f>YEAR(Table1[[#This Row],[Order Date]])</f>
        <v>2016</v>
      </c>
      <c r="AR3738" t="str">
        <f>TEXT(Table1[[#This Row],[Order Date]],"mmmm")</f>
        <v>March</v>
      </c>
      <c r="AS3738" t="str">
        <f>"Q"&amp;ROUNDUP(MONTH(Table1[[#This Row],[Order Date]])/3,0)</f>
        <v>Q1</v>
      </c>
      <c r="AT3738">
        <f>IF(Table1[[#This Row],[Sales]]=0,0,Table1[[#This Row],[Profit]]/Table1[[#This Row],[Sales]])</f>
        <v>0.48000000000000004</v>
      </c>
    </row>
    <row r="3739" spans="22:46" x14ac:dyDescent="0.3">
      <c r="V3739">
        <v>3738</v>
      </c>
      <c r="W3739" t="s">
        <v>7606</v>
      </c>
      <c r="X3739" s="1">
        <v>42446</v>
      </c>
      <c r="Y3739" t="s">
        <v>2841</v>
      </c>
      <c r="Z3739" t="s">
        <v>1450</v>
      </c>
      <c r="AA3739" t="s">
        <v>7607</v>
      </c>
      <c r="AB3739" t="s">
        <v>7608</v>
      </c>
      <c r="AC3739" t="s">
        <v>25</v>
      </c>
      <c r="AD3739" t="s">
        <v>26</v>
      </c>
      <c r="AE3739" t="s">
        <v>684</v>
      </c>
      <c r="AF3739" t="s">
        <v>276</v>
      </c>
      <c r="AG3739">
        <v>19711</v>
      </c>
      <c r="AH3739" t="s">
        <v>160</v>
      </c>
      <c r="AI3739" t="s">
        <v>7251</v>
      </c>
      <c r="AJ3739" t="s">
        <v>46</v>
      </c>
      <c r="AK3739" t="s">
        <v>77</v>
      </c>
      <c r="AL3739" t="s">
        <v>7252</v>
      </c>
      <c r="AM3739">
        <v>32.54</v>
      </c>
      <c r="AN3739">
        <v>2</v>
      </c>
      <c r="AO3739">
        <v>0</v>
      </c>
      <c r="AP3739">
        <v>15.944599999999999</v>
      </c>
      <c r="AQ3739">
        <f>YEAR(Table1[[#This Row],[Order Date]])</f>
        <v>2016</v>
      </c>
      <c r="AR3739" t="str">
        <f>TEXT(Table1[[#This Row],[Order Date]],"mmmm")</f>
        <v>March</v>
      </c>
      <c r="AS3739" t="str">
        <f>"Q"&amp;ROUNDUP(MONTH(Table1[[#This Row],[Order Date]])/3,0)</f>
        <v>Q1</v>
      </c>
      <c r="AT3739">
        <f>IF(Table1[[#This Row],[Sales]]=0,0,Table1[[#This Row],[Profit]]/Table1[[#This Row],[Sales]])</f>
        <v>0.49</v>
      </c>
    </row>
    <row r="3740" spans="22:46" x14ac:dyDescent="0.3">
      <c r="V3740">
        <v>3739</v>
      </c>
      <c r="W3740" t="s">
        <v>7609</v>
      </c>
      <c r="X3740" s="1">
        <v>42713</v>
      </c>
      <c r="Y3740" t="s">
        <v>144</v>
      </c>
      <c r="Z3740" t="s">
        <v>51</v>
      </c>
      <c r="AA3740" t="s">
        <v>1058</v>
      </c>
      <c r="AB3740" t="s">
        <v>1059</v>
      </c>
      <c r="AC3740" t="s">
        <v>25</v>
      </c>
      <c r="AD3740" t="s">
        <v>26</v>
      </c>
      <c r="AE3740" t="s">
        <v>371</v>
      </c>
      <c r="AF3740" t="s">
        <v>267</v>
      </c>
      <c r="AG3740">
        <v>49201</v>
      </c>
      <c r="AH3740" t="s">
        <v>111</v>
      </c>
      <c r="AI3740" t="s">
        <v>279</v>
      </c>
      <c r="AJ3740" t="s">
        <v>73</v>
      </c>
      <c r="AK3740" t="s">
        <v>74</v>
      </c>
      <c r="AL3740" t="s">
        <v>280</v>
      </c>
      <c r="AM3740">
        <v>10.9</v>
      </c>
      <c r="AN3740">
        <v>1</v>
      </c>
      <c r="AO3740">
        <v>0</v>
      </c>
      <c r="AP3740">
        <v>3.052</v>
      </c>
      <c r="AQ3740">
        <f>YEAR(Table1[[#This Row],[Order Date]])</f>
        <v>2016</v>
      </c>
      <c r="AR3740" t="str">
        <f>TEXT(Table1[[#This Row],[Order Date]],"mmmm")</f>
        <v>December</v>
      </c>
      <c r="AS3740" t="str">
        <f>"Q"&amp;ROUNDUP(MONTH(Table1[[#This Row],[Order Date]])/3,0)</f>
        <v>Q4</v>
      </c>
      <c r="AT3740">
        <f>IF(Table1[[#This Row],[Sales]]=0,0,Table1[[#This Row],[Profit]]/Table1[[#This Row],[Sales]])</f>
        <v>0.27999999999999997</v>
      </c>
    </row>
    <row r="3741" spans="22:46" x14ac:dyDescent="0.3">
      <c r="V3741">
        <v>3740</v>
      </c>
      <c r="W3741" t="s">
        <v>7609</v>
      </c>
      <c r="X3741" s="1">
        <v>42713</v>
      </c>
      <c r="Y3741" t="s">
        <v>144</v>
      </c>
      <c r="Z3741" t="s">
        <v>51</v>
      </c>
      <c r="AA3741" t="s">
        <v>1058</v>
      </c>
      <c r="AB3741" t="s">
        <v>1059</v>
      </c>
      <c r="AC3741" t="s">
        <v>25</v>
      </c>
      <c r="AD3741" t="s">
        <v>26</v>
      </c>
      <c r="AE3741" t="s">
        <v>371</v>
      </c>
      <c r="AF3741" t="s">
        <v>267</v>
      </c>
      <c r="AG3741">
        <v>49201</v>
      </c>
      <c r="AH3741" t="s">
        <v>111</v>
      </c>
      <c r="AI3741" t="s">
        <v>4500</v>
      </c>
      <c r="AJ3741" t="s">
        <v>73</v>
      </c>
      <c r="AK3741" t="s">
        <v>176</v>
      </c>
      <c r="AL3741" t="s">
        <v>4501</v>
      </c>
      <c r="AM3741">
        <v>59.98</v>
      </c>
      <c r="AN3741">
        <v>2</v>
      </c>
      <c r="AO3741">
        <v>0</v>
      </c>
      <c r="AP3741">
        <v>25.191600000000001</v>
      </c>
      <c r="AQ3741">
        <f>YEAR(Table1[[#This Row],[Order Date]])</f>
        <v>2016</v>
      </c>
      <c r="AR3741" t="str">
        <f>TEXT(Table1[[#This Row],[Order Date]],"mmmm")</f>
        <v>December</v>
      </c>
      <c r="AS3741" t="str">
        <f>"Q"&amp;ROUNDUP(MONTH(Table1[[#This Row],[Order Date]])/3,0)</f>
        <v>Q4</v>
      </c>
      <c r="AT3741">
        <f>IF(Table1[[#This Row],[Sales]]=0,0,Table1[[#This Row],[Profit]]/Table1[[#This Row],[Sales]])</f>
        <v>0.42000000000000004</v>
      </c>
    </row>
    <row r="3742" spans="22:46" x14ac:dyDescent="0.3">
      <c r="V3742">
        <v>3741</v>
      </c>
      <c r="W3742" t="s">
        <v>7609</v>
      </c>
      <c r="X3742" s="1">
        <v>42713</v>
      </c>
      <c r="Y3742" t="s">
        <v>144</v>
      </c>
      <c r="Z3742" t="s">
        <v>51</v>
      </c>
      <c r="AA3742" t="s">
        <v>1058</v>
      </c>
      <c r="AB3742" t="s">
        <v>1059</v>
      </c>
      <c r="AC3742" t="s">
        <v>25</v>
      </c>
      <c r="AD3742" t="s">
        <v>26</v>
      </c>
      <c r="AE3742" t="s">
        <v>371</v>
      </c>
      <c r="AF3742" t="s">
        <v>267</v>
      </c>
      <c r="AG3742">
        <v>49201</v>
      </c>
      <c r="AH3742" t="s">
        <v>111</v>
      </c>
      <c r="AI3742" t="s">
        <v>112</v>
      </c>
      <c r="AJ3742" t="s">
        <v>46</v>
      </c>
      <c r="AK3742" t="s">
        <v>80</v>
      </c>
      <c r="AL3742" t="s">
        <v>113</v>
      </c>
      <c r="AM3742">
        <v>61.929000000000002</v>
      </c>
      <c r="AN3742">
        <v>1</v>
      </c>
      <c r="AO3742">
        <v>0.1</v>
      </c>
      <c r="AP3742">
        <v>23.395399999999999</v>
      </c>
      <c r="AQ3742">
        <f>YEAR(Table1[[#This Row],[Order Date]])</f>
        <v>2016</v>
      </c>
      <c r="AR3742" t="str">
        <f>TEXT(Table1[[#This Row],[Order Date]],"mmmm")</f>
        <v>December</v>
      </c>
      <c r="AS3742" t="str">
        <f>"Q"&amp;ROUNDUP(MONTH(Table1[[#This Row],[Order Date]])/3,0)</f>
        <v>Q4</v>
      </c>
      <c r="AT3742">
        <f>IF(Table1[[#This Row],[Sales]]=0,0,Table1[[#This Row],[Profit]]/Table1[[#This Row],[Sales]])</f>
        <v>0.37777777777777777</v>
      </c>
    </row>
    <row r="3743" spans="22:46" x14ac:dyDescent="0.3">
      <c r="V3743">
        <v>3742</v>
      </c>
      <c r="W3743" t="s">
        <v>7610</v>
      </c>
      <c r="X3743" s="1">
        <v>42384</v>
      </c>
      <c r="Y3743" t="s">
        <v>3058</v>
      </c>
      <c r="Z3743" t="s">
        <v>51</v>
      </c>
      <c r="AA3743" t="s">
        <v>5662</v>
      </c>
      <c r="AB3743" t="s">
        <v>5663</v>
      </c>
      <c r="AC3743" t="s">
        <v>25</v>
      </c>
      <c r="AD3743" t="s">
        <v>26</v>
      </c>
      <c r="AE3743" t="s">
        <v>300</v>
      </c>
      <c r="AF3743" t="s">
        <v>301</v>
      </c>
      <c r="AG3743">
        <v>10011</v>
      </c>
      <c r="AH3743" t="s">
        <v>160</v>
      </c>
      <c r="AI3743" t="s">
        <v>1418</v>
      </c>
      <c r="AJ3743" t="s">
        <v>46</v>
      </c>
      <c r="AK3743" t="s">
        <v>190</v>
      </c>
      <c r="AL3743" t="s">
        <v>1419</v>
      </c>
      <c r="AM3743">
        <v>16.52</v>
      </c>
      <c r="AN3743">
        <v>4</v>
      </c>
      <c r="AO3743">
        <v>0</v>
      </c>
      <c r="AP3743">
        <v>7.5991999999999997</v>
      </c>
      <c r="AQ3743">
        <f>YEAR(Table1[[#This Row],[Order Date]])</f>
        <v>2016</v>
      </c>
      <c r="AR3743" t="str">
        <f>TEXT(Table1[[#This Row],[Order Date]],"mmmm")</f>
        <v>January</v>
      </c>
      <c r="AS3743" t="str">
        <f>"Q"&amp;ROUNDUP(MONTH(Table1[[#This Row],[Order Date]])/3,0)</f>
        <v>Q1</v>
      </c>
      <c r="AT3743">
        <f>IF(Table1[[#This Row],[Sales]]=0,0,Table1[[#This Row],[Profit]]/Table1[[#This Row],[Sales]])</f>
        <v>0.46</v>
      </c>
    </row>
    <row r="3744" spans="22:46" x14ac:dyDescent="0.3">
      <c r="V3744">
        <v>3743</v>
      </c>
      <c r="W3744" t="s">
        <v>7610</v>
      </c>
      <c r="X3744" s="1">
        <v>42384</v>
      </c>
      <c r="Y3744" t="s">
        <v>3058</v>
      </c>
      <c r="Z3744" t="s">
        <v>51</v>
      </c>
      <c r="AA3744" t="s">
        <v>5662</v>
      </c>
      <c r="AB3744" t="s">
        <v>5663</v>
      </c>
      <c r="AC3744" t="s">
        <v>25</v>
      </c>
      <c r="AD3744" t="s">
        <v>26</v>
      </c>
      <c r="AE3744" t="s">
        <v>300</v>
      </c>
      <c r="AF3744" t="s">
        <v>301</v>
      </c>
      <c r="AG3744">
        <v>10011</v>
      </c>
      <c r="AH3744" t="s">
        <v>160</v>
      </c>
      <c r="AI3744" t="s">
        <v>5845</v>
      </c>
      <c r="AJ3744" t="s">
        <v>46</v>
      </c>
      <c r="AK3744" t="s">
        <v>94</v>
      </c>
      <c r="AL3744" t="s">
        <v>5846</v>
      </c>
      <c r="AM3744">
        <v>60.12</v>
      </c>
      <c r="AN3744">
        <v>9</v>
      </c>
      <c r="AO3744">
        <v>0</v>
      </c>
      <c r="AP3744">
        <v>28.857600000000001</v>
      </c>
      <c r="AQ3744">
        <f>YEAR(Table1[[#This Row],[Order Date]])</f>
        <v>2016</v>
      </c>
      <c r="AR3744" t="str">
        <f>TEXT(Table1[[#This Row],[Order Date]],"mmmm")</f>
        <v>January</v>
      </c>
      <c r="AS3744" t="str">
        <f>"Q"&amp;ROUNDUP(MONTH(Table1[[#This Row],[Order Date]])/3,0)</f>
        <v>Q1</v>
      </c>
      <c r="AT3744">
        <f>IF(Table1[[#This Row],[Sales]]=0,0,Table1[[#This Row],[Profit]]/Table1[[#This Row],[Sales]])</f>
        <v>0.48000000000000004</v>
      </c>
    </row>
    <row r="3745" spans="22:46" x14ac:dyDescent="0.3">
      <c r="V3745">
        <v>3744</v>
      </c>
      <c r="W3745" t="s">
        <v>7610</v>
      </c>
      <c r="X3745" s="1">
        <v>42384</v>
      </c>
      <c r="Y3745" t="s">
        <v>3058</v>
      </c>
      <c r="Z3745" t="s">
        <v>51</v>
      </c>
      <c r="AA3745" t="s">
        <v>5662</v>
      </c>
      <c r="AB3745" t="s">
        <v>5663</v>
      </c>
      <c r="AC3745" t="s">
        <v>25</v>
      </c>
      <c r="AD3745" t="s">
        <v>26</v>
      </c>
      <c r="AE3745" t="s">
        <v>300</v>
      </c>
      <c r="AF3745" t="s">
        <v>301</v>
      </c>
      <c r="AG3745">
        <v>10011</v>
      </c>
      <c r="AH3745" t="s">
        <v>160</v>
      </c>
      <c r="AI3745" t="s">
        <v>1510</v>
      </c>
      <c r="AJ3745" t="s">
        <v>46</v>
      </c>
      <c r="AK3745" t="s">
        <v>77</v>
      </c>
      <c r="AL3745" t="s">
        <v>1511</v>
      </c>
      <c r="AM3745">
        <v>49.536000000000001</v>
      </c>
      <c r="AN3745">
        <v>3</v>
      </c>
      <c r="AO3745">
        <v>0.2</v>
      </c>
      <c r="AP3745">
        <v>17.337599999999998</v>
      </c>
      <c r="AQ3745">
        <f>YEAR(Table1[[#This Row],[Order Date]])</f>
        <v>2016</v>
      </c>
      <c r="AR3745" t="str">
        <f>TEXT(Table1[[#This Row],[Order Date]],"mmmm")</f>
        <v>January</v>
      </c>
      <c r="AS3745" t="str">
        <f>"Q"&amp;ROUNDUP(MONTH(Table1[[#This Row],[Order Date]])/3,0)</f>
        <v>Q1</v>
      </c>
      <c r="AT3745">
        <f>IF(Table1[[#This Row],[Sales]]=0,0,Table1[[#This Row],[Profit]]/Table1[[#This Row],[Sales]])</f>
        <v>0.35</v>
      </c>
    </row>
    <row r="3746" spans="22:46" x14ac:dyDescent="0.3">
      <c r="V3746">
        <v>3745</v>
      </c>
      <c r="W3746" t="s">
        <v>7611</v>
      </c>
      <c r="X3746" s="1">
        <v>41936</v>
      </c>
      <c r="Y3746" t="s">
        <v>6266</v>
      </c>
      <c r="Z3746" t="s">
        <v>1450</v>
      </c>
      <c r="AA3746" t="s">
        <v>2577</v>
      </c>
      <c r="AB3746" t="s">
        <v>2578</v>
      </c>
      <c r="AC3746" t="s">
        <v>25</v>
      </c>
      <c r="AD3746" t="s">
        <v>26</v>
      </c>
      <c r="AE3746" t="s">
        <v>7612</v>
      </c>
      <c r="AF3746" t="s">
        <v>433</v>
      </c>
      <c r="AG3746">
        <v>29730</v>
      </c>
      <c r="AH3746" t="s">
        <v>29</v>
      </c>
      <c r="AI3746" t="s">
        <v>6639</v>
      </c>
      <c r="AJ3746" t="s">
        <v>46</v>
      </c>
      <c r="AK3746" t="s">
        <v>303</v>
      </c>
      <c r="AL3746" t="s">
        <v>6640</v>
      </c>
      <c r="AM3746">
        <v>11.85</v>
      </c>
      <c r="AN3746">
        <v>3</v>
      </c>
      <c r="AO3746">
        <v>0</v>
      </c>
      <c r="AP3746">
        <v>3.7919999999999998</v>
      </c>
      <c r="AQ3746">
        <f>YEAR(Table1[[#This Row],[Order Date]])</f>
        <v>2014</v>
      </c>
      <c r="AR3746" t="str">
        <f>TEXT(Table1[[#This Row],[Order Date]],"mmmm")</f>
        <v>October</v>
      </c>
      <c r="AS3746" t="str">
        <f>"Q"&amp;ROUNDUP(MONTH(Table1[[#This Row],[Order Date]])/3,0)</f>
        <v>Q4</v>
      </c>
      <c r="AT3746">
        <f>IF(Table1[[#This Row],[Sales]]=0,0,Table1[[#This Row],[Profit]]/Table1[[#This Row],[Sales]])</f>
        <v>0.32</v>
      </c>
    </row>
    <row r="3747" spans="22:46" x14ac:dyDescent="0.3">
      <c r="V3747">
        <v>3746</v>
      </c>
      <c r="W3747" t="s">
        <v>7613</v>
      </c>
      <c r="X3747" s="1">
        <v>42636</v>
      </c>
      <c r="Y3747" t="s">
        <v>1482</v>
      </c>
      <c r="Z3747" t="s">
        <v>22</v>
      </c>
      <c r="AA3747" t="s">
        <v>1496</v>
      </c>
      <c r="AB3747" t="s">
        <v>1497</v>
      </c>
      <c r="AC3747" t="s">
        <v>25</v>
      </c>
      <c r="AD3747" t="s">
        <v>26</v>
      </c>
      <c r="AE3747" t="s">
        <v>563</v>
      </c>
      <c r="AF3747" t="s">
        <v>1429</v>
      </c>
      <c r="AG3747">
        <v>31907</v>
      </c>
      <c r="AH3747" t="s">
        <v>29</v>
      </c>
      <c r="AI3747" t="s">
        <v>1738</v>
      </c>
      <c r="AJ3747" t="s">
        <v>46</v>
      </c>
      <c r="AK3747" t="s">
        <v>60</v>
      </c>
      <c r="AL3747" t="s">
        <v>1739</v>
      </c>
      <c r="AM3747">
        <v>118.25</v>
      </c>
      <c r="AN3747">
        <v>5</v>
      </c>
      <c r="AO3747">
        <v>0</v>
      </c>
      <c r="AP3747">
        <v>34.292499999999997</v>
      </c>
      <c r="AQ3747">
        <f>YEAR(Table1[[#This Row],[Order Date]])</f>
        <v>2016</v>
      </c>
      <c r="AR3747" t="str">
        <f>TEXT(Table1[[#This Row],[Order Date]],"mmmm")</f>
        <v>September</v>
      </c>
      <c r="AS3747" t="str">
        <f>"Q"&amp;ROUNDUP(MONTH(Table1[[#This Row],[Order Date]])/3,0)</f>
        <v>Q3</v>
      </c>
      <c r="AT3747">
        <f>IF(Table1[[#This Row],[Sales]]=0,0,Table1[[#This Row],[Profit]]/Table1[[#This Row],[Sales]])</f>
        <v>0.28999999999999998</v>
      </c>
    </row>
    <row r="3748" spans="22:46" x14ac:dyDescent="0.3">
      <c r="V3748">
        <v>3747</v>
      </c>
      <c r="W3748" t="s">
        <v>7613</v>
      </c>
      <c r="X3748" s="1">
        <v>42636</v>
      </c>
      <c r="Y3748" t="s">
        <v>1482</v>
      </c>
      <c r="Z3748" t="s">
        <v>22</v>
      </c>
      <c r="AA3748" t="s">
        <v>1496</v>
      </c>
      <c r="AB3748" t="s">
        <v>1497</v>
      </c>
      <c r="AC3748" t="s">
        <v>25</v>
      </c>
      <c r="AD3748" t="s">
        <v>26</v>
      </c>
      <c r="AE3748" t="s">
        <v>563</v>
      </c>
      <c r="AF3748" t="s">
        <v>1429</v>
      </c>
      <c r="AG3748">
        <v>31907</v>
      </c>
      <c r="AH3748" t="s">
        <v>29</v>
      </c>
      <c r="AI3748" t="s">
        <v>5732</v>
      </c>
      <c r="AJ3748" t="s">
        <v>31</v>
      </c>
      <c r="AK3748" t="s">
        <v>35</v>
      </c>
      <c r="AL3748" t="s">
        <v>5733</v>
      </c>
      <c r="AM3748">
        <v>368.97</v>
      </c>
      <c r="AN3748">
        <v>3</v>
      </c>
      <c r="AO3748">
        <v>0</v>
      </c>
      <c r="AP3748">
        <v>81.173400000000001</v>
      </c>
      <c r="AQ3748">
        <f>YEAR(Table1[[#This Row],[Order Date]])</f>
        <v>2016</v>
      </c>
      <c r="AR3748" t="str">
        <f>TEXT(Table1[[#This Row],[Order Date]],"mmmm")</f>
        <v>September</v>
      </c>
      <c r="AS3748" t="str">
        <f>"Q"&amp;ROUNDUP(MONTH(Table1[[#This Row],[Order Date]])/3,0)</f>
        <v>Q3</v>
      </c>
      <c r="AT3748">
        <f>IF(Table1[[#This Row],[Sales]]=0,0,Table1[[#This Row],[Profit]]/Table1[[#This Row],[Sales]])</f>
        <v>0.21999999999999997</v>
      </c>
    </row>
    <row r="3749" spans="22:46" x14ac:dyDescent="0.3">
      <c r="V3749">
        <v>3748</v>
      </c>
      <c r="W3749" t="s">
        <v>7614</v>
      </c>
      <c r="X3749" s="1">
        <v>42974</v>
      </c>
      <c r="Y3749" t="s">
        <v>3053</v>
      </c>
      <c r="Z3749" t="s">
        <v>22</v>
      </c>
      <c r="AA3749" t="s">
        <v>1077</v>
      </c>
      <c r="AB3749" t="s">
        <v>1078</v>
      </c>
      <c r="AC3749" t="s">
        <v>41</v>
      </c>
      <c r="AD3749" t="s">
        <v>26</v>
      </c>
      <c r="AE3749" t="s">
        <v>1156</v>
      </c>
      <c r="AF3749" t="s">
        <v>43</v>
      </c>
      <c r="AG3749">
        <v>90301</v>
      </c>
      <c r="AH3749" t="s">
        <v>44</v>
      </c>
      <c r="AI3749" t="s">
        <v>4789</v>
      </c>
      <c r="AJ3749" t="s">
        <v>31</v>
      </c>
      <c r="AK3749" t="s">
        <v>67</v>
      </c>
      <c r="AL3749" t="s">
        <v>4790</v>
      </c>
      <c r="AM3749">
        <v>198.46</v>
      </c>
      <c r="AN3749">
        <v>2</v>
      </c>
      <c r="AO3749">
        <v>0</v>
      </c>
      <c r="AP3749">
        <v>99.23</v>
      </c>
      <c r="AQ3749">
        <f>YEAR(Table1[[#This Row],[Order Date]])</f>
        <v>2017</v>
      </c>
      <c r="AR3749" t="str">
        <f>TEXT(Table1[[#This Row],[Order Date]],"mmmm")</f>
        <v>August</v>
      </c>
      <c r="AS3749" t="str">
        <f>"Q"&amp;ROUNDUP(MONTH(Table1[[#This Row],[Order Date]])/3,0)</f>
        <v>Q3</v>
      </c>
      <c r="AT3749">
        <f>IF(Table1[[#This Row],[Sales]]=0,0,Table1[[#This Row],[Profit]]/Table1[[#This Row],[Sales]])</f>
        <v>0.5</v>
      </c>
    </row>
    <row r="3750" spans="22:46" x14ac:dyDescent="0.3">
      <c r="V3750">
        <v>3749</v>
      </c>
      <c r="W3750" t="s">
        <v>7614</v>
      </c>
      <c r="X3750" s="1">
        <v>42974</v>
      </c>
      <c r="Y3750" t="s">
        <v>3053</v>
      </c>
      <c r="Z3750" t="s">
        <v>22</v>
      </c>
      <c r="AA3750" t="s">
        <v>1077</v>
      </c>
      <c r="AB3750" t="s">
        <v>1078</v>
      </c>
      <c r="AC3750" t="s">
        <v>41</v>
      </c>
      <c r="AD3750" t="s">
        <v>26</v>
      </c>
      <c r="AE3750" t="s">
        <v>1156</v>
      </c>
      <c r="AF3750" t="s">
        <v>43</v>
      </c>
      <c r="AG3750">
        <v>90301</v>
      </c>
      <c r="AH3750" t="s">
        <v>44</v>
      </c>
      <c r="AI3750" t="s">
        <v>6613</v>
      </c>
      <c r="AJ3750" t="s">
        <v>46</v>
      </c>
      <c r="AK3750" t="s">
        <v>80</v>
      </c>
      <c r="AL3750" t="s">
        <v>6614</v>
      </c>
      <c r="AM3750">
        <v>321.92</v>
      </c>
      <c r="AN3750">
        <v>4</v>
      </c>
      <c r="AO3750">
        <v>0</v>
      </c>
      <c r="AP3750">
        <v>96.575999999999993</v>
      </c>
      <c r="AQ3750">
        <f>YEAR(Table1[[#This Row],[Order Date]])</f>
        <v>2017</v>
      </c>
      <c r="AR3750" t="str">
        <f>TEXT(Table1[[#This Row],[Order Date]],"mmmm")</f>
        <v>August</v>
      </c>
      <c r="AS3750" t="str">
        <f>"Q"&amp;ROUNDUP(MONTH(Table1[[#This Row],[Order Date]])/3,0)</f>
        <v>Q3</v>
      </c>
      <c r="AT3750">
        <f>IF(Table1[[#This Row],[Sales]]=0,0,Table1[[#This Row],[Profit]]/Table1[[#This Row],[Sales]])</f>
        <v>0.3</v>
      </c>
    </row>
    <row r="3751" spans="22:46" x14ac:dyDescent="0.3">
      <c r="V3751">
        <v>3750</v>
      </c>
      <c r="W3751" t="s">
        <v>7614</v>
      </c>
      <c r="X3751" s="1">
        <v>42974</v>
      </c>
      <c r="Y3751" t="s">
        <v>3053</v>
      </c>
      <c r="Z3751" t="s">
        <v>22</v>
      </c>
      <c r="AA3751" t="s">
        <v>1077</v>
      </c>
      <c r="AB3751" t="s">
        <v>1078</v>
      </c>
      <c r="AC3751" t="s">
        <v>41</v>
      </c>
      <c r="AD3751" t="s">
        <v>26</v>
      </c>
      <c r="AE3751" t="s">
        <v>1156</v>
      </c>
      <c r="AF3751" t="s">
        <v>43</v>
      </c>
      <c r="AG3751">
        <v>90301</v>
      </c>
      <c r="AH3751" t="s">
        <v>44</v>
      </c>
      <c r="AI3751" t="s">
        <v>7566</v>
      </c>
      <c r="AJ3751" t="s">
        <v>73</v>
      </c>
      <c r="AK3751" t="s">
        <v>1363</v>
      </c>
      <c r="AL3751" t="s">
        <v>7567</v>
      </c>
      <c r="AM3751">
        <v>879.98400000000004</v>
      </c>
      <c r="AN3751">
        <v>2</v>
      </c>
      <c r="AO3751">
        <v>0.2</v>
      </c>
      <c r="AP3751">
        <v>329.99400000000003</v>
      </c>
      <c r="AQ3751">
        <f>YEAR(Table1[[#This Row],[Order Date]])</f>
        <v>2017</v>
      </c>
      <c r="AR3751" t="str">
        <f>TEXT(Table1[[#This Row],[Order Date]],"mmmm")</f>
        <v>August</v>
      </c>
      <c r="AS3751" t="str">
        <f>"Q"&amp;ROUNDUP(MONTH(Table1[[#This Row],[Order Date]])/3,0)</f>
        <v>Q3</v>
      </c>
      <c r="AT3751">
        <f>IF(Table1[[#This Row],[Sales]]=0,0,Table1[[#This Row],[Profit]]/Table1[[#This Row],[Sales]])</f>
        <v>0.375</v>
      </c>
    </row>
    <row r="3752" spans="22:46" x14ac:dyDescent="0.3">
      <c r="V3752">
        <v>3751</v>
      </c>
      <c r="W3752" t="s">
        <v>7614</v>
      </c>
      <c r="X3752" s="1">
        <v>42974</v>
      </c>
      <c r="Y3752" t="s">
        <v>3053</v>
      </c>
      <c r="Z3752" t="s">
        <v>22</v>
      </c>
      <c r="AA3752" t="s">
        <v>1077</v>
      </c>
      <c r="AB3752" t="s">
        <v>1078</v>
      </c>
      <c r="AC3752" t="s">
        <v>41</v>
      </c>
      <c r="AD3752" t="s">
        <v>26</v>
      </c>
      <c r="AE3752" t="s">
        <v>1156</v>
      </c>
      <c r="AF3752" t="s">
        <v>43</v>
      </c>
      <c r="AG3752">
        <v>90301</v>
      </c>
      <c r="AH3752" t="s">
        <v>44</v>
      </c>
      <c r="AI3752" t="s">
        <v>2960</v>
      </c>
      <c r="AJ3752" t="s">
        <v>46</v>
      </c>
      <c r="AK3752" t="s">
        <v>651</v>
      </c>
      <c r="AL3752" t="s">
        <v>2961</v>
      </c>
      <c r="AM3752">
        <v>28.4</v>
      </c>
      <c r="AN3752">
        <v>5</v>
      </c>
      <c r="AO3752">
        <v>0</v>
      </c>
      <c r="AP3752">
        <v>8.2360000000000007</v>
      </c>
      <c r="AQ3752">
        <f>YEAR(Table1[[#This Row],[Order Date]])</f>
        <v>2017</v>
      </c>
      <c r="AR3752" t="str">
        <f>TEXT(Table1[[#This Row],[Order Date]],"mmmm")</f>
        <v>August</v>
      </c>
      <c r="AS3752" t="str">
        <f>"Q"&amp;ROUNDUP(MONTH(Table1[[#This Row],[Order Date]])/3,0)</f>
        <v>Q3</v>
      </c>
      <c r="AT3752">
        <f>IF(Table1[[#This Row],[Sales]]=0,0,Table1[[#This Row],[Profit]]/Table1[[#This Row],[Sales]])</f>
        <v>0.29000000000000004</v>
      </c>
    </row>
    <row r="3753" spans="22:46" x14ac:dyDescent="0.3">
      <c r="V3753">
        <v>3752</v>
      </c>
      <c r="W3753" t="s">
        <v>7614</v>
      </c>
      <c r="X3753" s="1">
        <v>42974</v>
      </c>
      <c r="Y3753" t="s">
        <v>3053</v>
      </c>
      <c r="Z3753" t="s">
        <v>22</v>
      </c>
      <c r="AA3753" t="s">
        <v>1077</v>
      </c>
      <c r="AB3753" t="s">
        <v>1078</v>
      </c>
      <c r="AC3753" t="s">
        <v>41</v>
      </c>
      <c r="AD3753" t="s">
        <v>26</v>
      </c>
      <c r="AE3753" t="s">
        <v>1156</v>
      </c>
      <c r="AF3753" t="s">
        <v>43</v>
      </c>
      <c r="AG3753">
        <v>90301</v>
      </c>
      <c r="AH3753" t="s">
        <v>44</v>
      </c>
      <c r="AI3753" t="s">
        <v>1643</v>
      </c>
      <c r="AJ3753" t="s">
        <v>31</v>
      </c>
      <c r="AK3753" t="s">
        <v>35</v>
      </c>
      <c r="AL3753" t="s">
        <v>1644</v>
      </c>
      <c r="AM3753">
        <v>230.28</v>
      </c>
      <c r="AN3753">
        <v>3</v>
      </c>
      <c r="AO3753">
        <v>0.2</v>
      </c>
      <c r="AP3753">
        <v>23.027999999999999</v>
      </c>
      <c r="AQ3753">
        <f>YEAR(Table1[[#This Row],[Order Date]])</f>
        <v>2017</v>
      </c>
      <c r="AR3753" t="str">
        <f>TEXT(Table1[[#This Row],[Order Date]],"mmmm")</f>
        <v>August</v>
      </c>
      <c r="AS3753" t="str">
        <f>"Q"&amp;ROUNDUP(MONTH(Table1[[#This Row],[Order Date]])/3,0)</f>
        <v>Q3</v>
      </c>
      <c r="AT3753">
        <f>IF(Table1[[#This Row],[Sales]]=0,0,Table1[[#This Row],[Profit]]/Table1[[#This Row],[Sales]])</f>
        <v>9.9999999999999992E-2</v>
      </c>
    </row>
    <row r="3754" spans="22:46" x14ac:dyDescent="0.3">
      <c r="V3754">
        <v>3753</v>
      </c>
      <c r="W3754" t="s">
        <v>7614</v>
      </c>
      <c r="X3754" s="1">
        <v>42974</v>
      </c>
      <c r="Y3754" t="s">
        <v>3053</v>
      </c>
      <c r="Z3754" t="s">
        <v>22</v>
      </c>
      <c r="AA3754" t="s">
        <v>1077</v>
      </c>
      <c r="AB3754" t="s">
        <v>1078</v>
      </c>
      <c r="AC3754" t="s">
        <v>41</v>
      </c>
      <c r="AD3754" t="s">
        <v>26</v>
      </c>
      <c r="AE3754" t="s">
        <v>1156</v>
      </c>
      <c r="AF3754" t="s">
        <v>43</v>
      </c>
      <c r="AG3754">
        <v>90301</v>
      </c>
      <c r="AH3754" t="s">
        <v>44</v>
      </c>
      <c r="AI3754" t="s">
        <v>4273</v>
      </c>
      <c r="AJ3754" t="s">
        <v>46</v>
      </c>
      <c r="AK3754" t="s">
        <v>94</v>
      </c>
      <c r="AL3754" t="s">
        <v>4274</v>
      </c>
      <c r="AM3754">
        <v>116.28</v>
      </c>
      <c r="AN3754">
        <v>3</v>
      </c>
      <c r="AO3754">
        <v>0</v>
      </c>
      <c r="AP3754">
        <v>56.977200000000003</v>
      </c>
      <c r="AQ3754">
        <f>YEAR(Table1[[#This Row],[Order Date]])</f>
        <v>2017</v>
      </c>
      <c r="AR3754" t="str">
        <f>TEXT(Table1[[#This Row],[Order Date]],"mmmm")</f>
        <v>August</v>
      </c>
      <c r="AS3754" t="str">
        <f>"Q"&amp;ROUNDUP(MONTH(Table1[[#This Row],[Order Date]])/3,0)</f>
        <v>Q3</v>
      </c>
      <c r="AT3754">
        <f>IF(Table1[[#This Row],[Sales]]=0,0,Table1[[#This Row],[Profit]]/Table1[[#This Row],[Sales]])</f>
        <v>0.49000000000000005</v>
      </c>
    </row>
    <row r="3755" spans="22:46" x14ac:dyDescent="0.3">
      <c r="V3755">
        <v>3754</v>
      </c>
      <c r="W3755" t="s">
        <v>7614</v>
      </c>
      <c r="X3755" s="1">
        <v>42974</v>
      </c>
      <c r="Y3755" t="s">
        <v>3053</v>
      </c>
      <c r="Z3755" t="s">
        <v>22</v>
      </c>
      <c r="AA3755" t="s">
        <v>1077</v>
      </c>
      <c r="AB3755" t="s">
        <v>1078</v>
      </c>
      <c r="AC3755" t="s">
        <v>41</v>
      </c>
      <c r="AD3755" t="s">
        <v>26</v>
      </c>
      <c r="AE3755" t="s">
        <v>1156</v>
      </c>
      <c r="AF3755" t="s">
        <v>43</v>
      </c>
      <c r="AG3755">
        <v>90301</v>
      </c>
      <c r="AH3755" t="s">
        <v>44</v>
      </c>
      <c r="AI3755" t="s">
        <v>582</v>
      </c>
      <c r="AJ3755" t="s">
        <v>46</v>
      </c>
      <c r="AK3755" t="s">
        <v>77</v>
      </c>
      <c r="AL3755" t="s">
        <v>583</v>
      </c>
      <c r="AM3755">
        <v>841.56799999999998</v>
      </c>
      <c r="AN3755">
        <v>2</v>
      </c>
      <c r="AO3755">
        <v>0.2</v>
      </c>
      <c r="AP3755">
        <v>294.54880000000003</v>
      </c>
      <c r="AQ3755">
        <f>YEAR(Table1[[#This Row],[Order Date]])</f>
        <v>2017</v>
      </c>
      <c r="AR3755" t="str">
        <f>TEXT(Table1[[#This Row],[Order Date]],"mmmm")</f>
        <v>August</v>
      </c>
      <c r="AS3755" t="str">
        <f>"Q"&amp;ROUNDUP(MONTH(Table1[[#This Row],[Order Date]])/3,0)</f>
        <v>Q3</v>
      </c>
      <c r="AT3755">
        <f>IF(Table1[[#This Row],[Sales]]=0,0,Table1[[#This Row],[Profit]]/Table1[[#This Row],[Sales]])</f>
        <v>0.35000000000000003</v>
      </c>
    </row>
    <row r="3756" spans="22:46" x14ac:dyDescent="0.3">
      <c r="V3756">
        <v>3755</v>
      </c>
      <c r="W3756" t="s">
        <v>7614</v>
      </c>
      <c r="X3756" s="1">
        <v>42974</v>
      </c>
      <c r="Y3756" t="s">
        <v>3053</v>
      </c>
      <c r="Z3756" t="s">
        <v>22</v>
      </c>
      <c r="AA3756" t="s">
        <v>1077</v>
      </c>
      <c r="AB3756" t="s">
        <v>1078</v>
      </c>
      <c r="AC3756" t="s">
        <v>41</v>
      </c>
      <c r="AD3756" t="s">
        <v>26</v>
      </c>
      <c r="AE3756" t="s">
        <v>1156</v>
      </c>
      <c r="AF3756" t="s">
        <v>43</v>
      </c>
      <c r="AG3756">
        <v>90301</v>
      </c>
      <c r="AH3756" t="s">
        <v>44</v>
      </c>
      <c r="AI3756" t="s">
        <v>4668</v>
      </c>
      <c r="AJ3756" t="s">
        <v>46</v>
      </c>
      <c r="AK3756" t="s">
        <v>60</v>
      </c>
      <c r="AL3756" t="s">
        <v>4669</v>
      </c>
      <c r="AM3756">
        <v>354.9</v>
      </c>
      <c r="AN3756">
        <v>5</v>
      </c>
      <c r="AO3756">
        <v>0</v>
      </c>
      <c r="AP3756">
        <v>17.745000000000001</v>
      </c>
      <c r="AQ3756">
        <f>YEAR(Table1[[#This Row],[Order Date]])</f>
        <v>2017</v>
      </c>
      <c r="AR3756" t="str">
        <f>TEXT(Table1[[#This Row],[Order Date]],"mmmm")</f>
        <v>August</v>
      </c>
      <c r="AS3756" t="str">
        <f>"Q"&amp;ROUNDUP(MONTH(Table1[[#This Row],[Order Date]])/3,0)</f>
        <v>Q3</v>
      </c>
      <c r="AT3756">
        <f>IF(Table1[[#This Row],[Sales]]=0,0,Table1[[#This Row],[Profit]]/Table1[[#This Row],[Sales]])</f>
        <v>0.05</v>
      </c>
    </row>
    <row r="3757" spans="22:46" x14ac:dyDescent="0.3">
      <c r="V3757">
        <v>3756</v>
      </c>
      <c r="W3757" t="s">
        <v>7615</v>
      </c>
      <c r="X3757" s="1">
        <v>42432</v>
      </c>
      <c r="Y3757" s="1">
        <v>42524</v>
      </c>
      <c r="Z3757" t="s">
        <v>207</v>
      </c>
      <c r="AA3757" t="s">
        <v>7004</v>
      </c>
      <c r="AB3757" t="s">
        <v>7005</v>
      </c>
      <c r="AC3757" t="s">
        <v>41</v>
      </c>
      <c r="AD3757" t="s">
        <v>26</v>
      </c>
      <c r="AE3757" t="s">
        <v>7616</v>
      </c>
      <c r="AF3757" t="s">
        <v>110</v>
      </c>
      <c r="AG3757">
        <v>79762</v>
      </c>
      <c r="AH3757" t="s">
        <v>111</v>
      </c>
      <c r="AI3757" t="s">
        <v>3662</v>
      </c>
      <c r="AJ3757" t="s">
        <v>46</v>
      </c>
      <c r="AK3757" t="s">
        <v>94</v>
      </c>
      <c r="AL3757" t="s">
        <v>3663</v>
      </c>
      <c r="AM3757">
        <v>42.783999999999999</v>
      </c>
      <c r="AN3757">
        <v>7</v>
      </c>
      <c r="AO3757">
        <v>0.2</v>
      </c>
      <c r="AP3757">
        <v>15.5092</v>
      </c>
      <c r="AQ3757">
        <f>YEAR(Table1[[#This Row],[Order Date]])</f>
        <v>2016</v>
      </c>
      <c r="AR3757" t="str">
        <f>TEXT(Table1[[#This Row],[Order Date]],"mmmm")</f>
        <v>March</v>
      </c>
      <c r="AS3757" t="str">
        <f>"Q"&amp;ROUNDUP(MONTH(Table1[[#This Row],[Order Date]])/3,0)</f>
        <v>Q1</v>
      </c>
      <c r="AT3757">
        <f>IF(Table1[[#This Row],[Sales]]=0,0,Table1[[#This Row],[Profit]]/Table1[[#This Row],[Sales]])</f>
        <v>0.36249999999999999</v>
      </c>
    </row>
    <row r="3758" spans="22:46" x14ac:dyDescent="0.3">
      <c r="V3758">
        <v>3757</v>
      </c>
      <c r="W3758" t="s">
        <v>7615</v>
      </c>
      <c r="X3758" s="1">
        <v>42432</v>
      </c>
      <c r="Y3758" s="1">
        <v>42524</v>
      </c>
      <c r="Z3758" t="s">
        <v>207</v>
      </c>
      <c r="AA3758" t="s">
        <v>7004</v>
      </c>
      <c r="AB3758" t="s">
        <v>7005</v>
      </c>
      <c r="AC3758" t="s">
        <v>41</v>
      </c>
      <c r="AD3758" t="s">
        <v>26</v>
      </c>
      <c r="AE3758" t="s">
        <v>7616</v>
      </c>
      <c r="AF3758" t="s">
        <v>110</v>
      </c>
      <c r="AG3758">
        <v>79762</v>
      </c>
      <c r="AH3758" t="s">
        <v>111</v>
      </c>
      <c r="AI3758" t="s">
        <v>7617</v>
      </c>
      <c r="AJ3758" t="s">
        <v>31</v>
      </c>
      <c r="AK3758" t="s">
        <v>35</v>
      </c>
      <c r="AL3758" t="s">
        <v>7618</v>
      </c>
      <c r="AM3758">
        <v>563.42999999999995</v>
      </c>
      <c r="AN3758">
        <v>5</v>
      </c>
      <c r="AO3758">
        <v>0.3</v>
      </c>
      <c r="AP3758">
        <v>-56.343000000000004</v>
      </c>
      <c r="AQ3758">
        <f>YEAR(Table1[[#This Row],[Order Date]])</f>
        <v>2016</v>
      </c>
      <c r="AR3758" t="str">
        <f>TEXT(Table1[[#This Row],[Order Date]],"mmmm")</f>
        <v>March</v>
      </c>
      <c r="AS3758" t="str">
        <f>"Q"&amp;ROUNDUP(MONTH(Table1[[#This Row],[Order Date]])/3,0)</f>
        <v>Q1</v>
      </c>
      <c r="AT3758">
        <f>IF(Table1[[#This Row],[Sales]]=0,0,Table1[[#This Row],[Profit]]/Table1[[#This Row],[Sales]])</f>
        <v>-0.10000000000000002</v>
      </c>
    </row>
    <row r="3759" spans="22:46" x14ac:dyDescent="0.3">
      <c r="V3759">
        <v>3758</v>
      </c>
      <c r="W3759" t="s">
        <v>7619</v>
      </c>
      <c r="X3759" s="1">
        <v>42429</v>
      </c>
      <c r="Y3759" s="1">
        <v>42463</v>
      </c>
      <c r="Z3759" t="s">
        <v>51</v>
      </c>
      <c r="AA3759" t="s">
        <v>513</v>
      </c>
      <c r="AB3759" t="s">
        <v>514</v>
      </c>
      <c r="AC3759" t="s">
        <v>25</v>
      </c>
      <c r="AD3759" t="s">
        <v>26</v>
      </c>
      <c r="AE3759" t="s">
        <v>684</v>
      </c>
      <c r="AF3759" t="s">
        <v>564</v>
      </c>
      <c r="AG3759">
        <v>43055</v>
      </c>
      <c r="AH3759" t="s">
        <v>160</v>
      </c>
      <c r="AI3759" t="s">
        <v>7075</v>
      </c>
      <c r="AJ3759" t="s">
        <v>46</v>
      </c>
      <c r="AK3759" t="s">
        <v>70</v>
      </c>
      <c r="AL3759" t="s">
        <v>7076</v>
      </c>
      <c r="AM3759">
        <v>111.104</v>
      </c>
      <c r="AN3759">
        <v>7</v>
      </c>
      <c r="AO3759">
        <v>0.2</v>
      </c>
      <c r="AP3759">
        <v>8.3328000000000007</v>
      </c>
      <c r="AQ3759">
        <f>YEAR(Table1[[#This Row],[Order Date]])</f>
        <v>2016</v>
      </c>
      <c r="AR3759" t="str">
        <f>TEXT(Table1[[#This Row],[Order Date]],"mmmm")</f>
        <v>February</v>
      </c>
      <c r="AS3759" t="str">
        <f>"Q"&amp;ROUNDUP(MONTH(Table1[[#This Row],[Order Date]])/3,0)</f>
        <v>Q1</v>
      </c>
      <c r="AT3759">
        <f>IF(Table1[[#This Row],[Sales]]=0,0,Table1[[#This Row],[Profit]]/Table1[[#This Row],[Sales]])</f>
        <v>7.5000000000000011E-2</v>
      </c>
    </row>
    <row r="3760" spans="22:46" x14ac:dyDescent="0.3">
      <c r="V3760">
        <v>3759</v>
      </c>
      <c r="W3760" t="s">
        <v>7620</v>
      </c>
      <c r="X3760" s="1">
        <v>42265</v>
      </c>
      <c r="Y3760" t="s">
        <v>6638</v>
      </c>
      <c r="Z3760" t="s">
        <v>51</v>
      </c>
      <c r="AA3760" t="s">
        <v>3127</v>
      </c>
      <c r="AB3760" t="s">
        <v>3128</v>
      </c>
      <c r="AC3760" t="s">
        <v>41</v>
      </c>
      <c r="AD3760" t="s">
        <v>26</v>
      </c>
      <c r="AE3760" t="s">
        <v>42</v>
      </c>
      <c r="AF3760" t="s">
        <v>43</v>
      </c>
      <c r="AG3760">
        <v>90049</v>
      </c>
      <c r="AH3760" t="s">
        <v>44</v>
      </c>
      <c r="AI3760" t="s">
        <v>1121</v>
      </c>
      <c r="AJ3760" t="s">
        <v>46</v>
      </c>
      <c r="AK3760" t="s">
        <v>70</v>
      </c>
      <c r="AL3760" t="s">
        <v>1122</v>
      </c>
      <c r="AM3760">
        <v>11.68</v>
      </c>
      <c r="AN3760">
        <v>2</v>
      </c>
      <c r="AO3760">
        <v>0</v>
      </c>
      <c r="AP3760">
        <v>5.4896000000000003</v>
      </c>
      <c r="AQ3760">
        <f>YEAR(Table1[[#This Row],[Order Date]])</f>
        <v>2015</v>
      </c>
      <c r="AR3760" t="str">
        <f>TEXT(Table1[[#This Row],[Order Date]],"mmmm")</f>
        <v>September</v>
      </c>
      <c r="AS3760" t="str">
        <f>"Q"&amp;ROUNDUP(MONTH(Table1[[#This Row],[Order Date]])/3,0)</f>
        <v>Q3</v>
      </c>
      <c r="AT3760">
        <f>IF(Table1[[#This Row],[Sales]]=0,0,Table1[[#This Row],[Profit]]/Table1[[#This Row],[Sales]])</f>
        <v>0.47000000000000003</v>
      </c>
    </row>
    <row r="3761" spans="22:46" x14ac:dyDescent="0.3">
      <c r="V3761">
        <v>3760</v>
      </c>
      <c r="W3761" t="s">
        <v>7620</v>
      </c>
      <c r="X3761" s="1">
        <v>42265</v>
      </c>
      <c r="Y3761" t="s">
        <v>6638</v>
      </c>
      <c r="Z3761" t="s">
        <v>51</v>
      </c>
      <c r="AA3761" t="s">
        <v>3127</v>
      </c>
      <c r="AB3761" t="s">
        <v>3128</v>
      </c>
      <c r="AC3761" t="s">
        <v>41</v>
      </c>
      <c r="AD3761" t="s">
        <v>26</v>
      </c>
      <c r="AE3761" t="s">
        <v>42</v>
      </c>
      <c r="AF3761" t="s">
        <v>43</v>
      </c>
      <c r="AG3761">
        <v>90049</v>
      </c>
      <c r="AH3761" t="s">
        <v>44</v>
      </c>
      <c r="AI3761" t="s">
        <v>7542</v>
      </c>
      <c r="AJ3761" t="s">
        <v>46</v>
      </c>
      <c r="AK3761" t="s">
        <v>651</v>
      </c>
      <c r="AL3761" t="s">
        <v>7543</v>
      </c>
      <c r="AM3761">
        <v>16.899999999999999</v>
      </c>
      <c r="AN3761">
        <v>2</v>
      </c>
      <c r="AO3761">
        <v>0</v>
      </c>
      <c r="AP3761">
        <v>5.07</v>
      </c>
      <c r="AQ3761">
        <f>YEAR(Table1[[#This Row],[Order Date]])</f>
        <v>2015</v>
      </c>
      <c r="AR3761" t="str">
        <f>TEXT(Table1[[#This Row],[Order Date]],"mmmm")</f>
        <v>September</v>
      </c>
      <c r="AS3761" t="str">
        <f>"Q"&amp;ROUNDUP(MONTH(Table1[[#This Row],[Order Date]])/3,0)</f>
        <v>Q3</v>
      </c>
      <c r="AT3761">
        <f>IF(Table1[[#This Row],[Sales]]=0,0,Table1[[#This Row],[Profit]]/Table1[[#This Row],[Sales]])</f>
        <v>0.30000000000000004</v>
      </c>
    </row>
    <row r="3762" spans="22:46" x14ac:dyDescent="0.3">
      <c r="V3762">
        <v>3761</v>
      </c>
      <c r="W3762" t="s">
        <v>7620</v>
      </c>
      <c r="X3762" s="1">
        <v>42265</v>
      </c>
      <c r="Y3762" t="s">
        <v>6638</v>
      </c>
      <c r="Z3762" t="s">
        <v>51</v>
      </c>
      <c r="AA3762" t="s">
        <v>3127</v>
      </c>
      <c r="AB3762" t="s">
        <v>3128</v>
      </c>
      <c r="AC3762" t="s">
        <v>41</v>
      </c>
      <c r="AD3762" t="s">
        <v>26</v>
      </c>
      <c r="AE3762" t="s">
        <v>42</v>
      </c>
      <c r="AF3762" t="s">
        <v>43</v>
      </c>
      <c r="AG3762">
        <v>90049</v>
      </c>
      <c r="AH3762" t="s">
        <v>44</v>
      </c>
      <c r="AI3762" t="s">
        <v>5032</v>
      </c>
      <c r="AJ3762" t="s">
        <v>31</v>
      </c>
      <c r="AK3762" t="s">
        <v>67</v>
      </c>
      <c r="AL3762" t="s">
        <v>5033</v>
      </c>
      <c r="AM3762">
        <v>24.4</v>
      </c>
      <c r="AN3762">
        <v>2</v>
      </c>
      <c r="AO3762">
        <v>0</v>
      </c>
      <c r="AP3762">
        <v>10.247999999999999</v>
      </c>
      <c r="AQ3762">
        <f>YEAR(Table1[[#This Row],[Order Date]])</f>
        <v>2015</v>
      </c>
      <c r="AR3762" t="str">
        <f>TEXT(Table1[[#This Row],[Order Date]],"mmmm")</f>
        <v>September</v>
      </c>
      <c r="AS3762" t="str">
        <f>"Q"&amp;ROUNDUP(MONTH(Table1[[#This Row],[Order Date]])/3,0)</f>
        <v>Q3</v>
      </c>
      <c r="AT3762">
        <f>IF(Table1[[#This Row],[Sales]]=0,0,Table1[[#This Row],[Profit]]/Table1[[#This Row],[Sales]])</f>
        <v>0.42</v>
      </c>
    </row>
    <row r="3763" spans="22:46" x14ac:dyDescent="0.3">
      <c r="V3763">
        <v>3762</v>
      </c>
      <c r="W3763" t="s">
        <v>7621</v>
      </c>
      <c r="X3763" s="1">
        <v>42867</v>
      </c>
      <c r="Y3763" t="s">
        <v>6357</v>
      </c>
      <c r="Z3763" t="s">
        <v>51</v>
      </c>
      <c r="AA3763" t="s">
        <v>2253</v>
      </c>
      <c r="AB3763" t="s">
        <v>2254</v>
      </c>
      <c r="AC3763" t="s">
        <v>25</v>
      </c>
      <c r="AD3763" t="s">
        <v>26</v>
      </c>
      <c r="AE3763" t="s">
        <v>4611</v>
      </c>
      <c r="AF3763" t="s">
        <v>1400</v>
      </c>
      <c r="AG3763">
        <v>2149</v>
      </c>
      <c r="AH3763" t="s">
        <v>160</v>
      </c>
      <c r="AI3763" t="s">
        <v>783</v>
      </c>
      <c r="AJ3763" t="s">
        <v>46</v>
      </c>
      <c r="AK3763" t="s">
        <v>94</v>
      </c>
      <c r="AL3763" t="s">
        <v>5996</v>
      </c>
      <c r="AM3763">
        <v>87.6</v>
      </c>
      <c r="AN3763">
        <v>5</v>
      </c>
      <c r="AO3763">
        <v>0</v>
      </c>
      <c r="AP3763">
        <v>42.048000000000002</v>
      </c>
      <c r="AQ3763">
        <f>YEAR(Table1[[#This Row],[Order Date]])</f>
        <v>2017</v>
      </c>
      <c r="AR3763" t="str">
        <f>TEXT(Table1[[#This Row],[Order Date]],"mmmm")</f>
        <v>May</v>
      </c>
      <c r="AS3763" t="str">
        <f>"Q"&amp;ROUNDUP(MONTH(Table1[[#This Row],[Order Date]])/3,0)</f>
        <v>Q2</v>
      </c>
      <c r="AT3763">
        <f>IF(Table1[[#This Row],[Sales]]=0,0,Table1[[#This Row],[Profit]]/Table1[[#This Row],[Sales]])</f>
        <v>0.48000000000000004</v>
      </c>
    </row>
    <row r="3764" spans="22:46" x14ac:dyDescent="0.3">
      <c r="V3764">
        <v>3763</v>
      </c>
      <c r="W3764" t="s">
        <v>7622</v>
      </c>
      <c r="X3764" s="1">
        <v>42595</v>
      </c>
      <c r="Y3764" t="s">
        <v>2836</v>
      </c>
      <c r="Z3764" t="s">
        <v>22</v>
      </c>
      <c r="AA3764" t="s">
        <v>3551</v>
      </c>
      <c r="AB3764" t="s">
        <v>3552</v>
      </c>
      <c r="AC3764" t="s">
        <v>41</v>
      </c>
      <c r="AD3764" t="s">
        <v>26</v>
      </c>
      <c r="AE3764" t="s">
        <v>7623</v>
      </c>
      <c r="AF3764" t="s">
        <v>121</v>
      </c>
      <c r="AG3764">
        <v>53214</v>
      </c>
      <c r="AH3764" t="s">
        <v>111</v>
      </c>
      <c r="AI3764" t="s">
        <v>1880</v>
      </c>
      <c r="AJ3764" t="s">
        <v>31</v>
      </c>
      <c r="AK3764" t="s">
        <v>32</v>
      </c>
      <c r="AL3764" t="s">
        <v>1881</v>
      </c>
      <c r="AM3764">
        <v>241.96</v>
      </c>
      <c r="AN3764">
        <v>2</v>
      </c>
      <c r="AO3764">
        <v>0</v>
      </c>
      <c r="AP3764">
        <v>24.196000000000002</v>
      </c>
      <c r="AQ3764">
        <f>YEAR(Table1[[#This Row],[Order Date]])</f>
        <v>2016</v>
      </c>
      <c r="AR3764" t="str">
        <f>TEXT(Table1[[#This Row],[Order Date]],"mmmm")</f>
        <v>August</v>
      </c>
      <c r="AS3764" t="str">
        <f>"Q"&amp;ROUNDUP(MONTH(Table1[[#This Row],[Order Date]])/3,0)</f>
        <v>Q3</v>
      </c>
      <c r="AT3764">
        <f>IF(Table1[[#This Row],[Sales]]=0,0,Table1[[#This Row],[Profit]]/Table1[[#This Row],[Sales]])</f>
        <v>0.1</v>
      </c>
    </row>
    <row r="3765" spans="22:46" x14ac:dyDescent="0.3">
      <c r="V3765">
        <v>3764</v>
      </c>
      <c r="W3765" t="s">
        <v>7622</v>
      </c>
      <c r="X3765" s="1">
        <v>42595</v>
      </c>
      <c r="Y3765" t="s">
        <v>2836</v>
      </c>
      <c r="Z3765" t="s">
        <v>22</v>
      </c>
      <c r="AA3765" t="s">
        <v>3551</v>
      </c>
      <c r="AB3765" t="s">
        <v>3552</v>
      </c>
      <c r="AC3765" t="s">
        <v>41</v>
      </c>
      <c r="AD3765" t="s">
        <v>26</v>
      </c>
      <c r="AE3765" t="s">
        <v>7623</v>
      </c>
      <c r="AF3765" t="s">
        <v>121</v>
      </c>
      <c r="AG3765">
        <v>53214</v>
      </c>
      <c r="AH3765" t="s">
        <v>111</v>
      </c>
      <c r="AI3765" t="s">
        <v>3535</v>
      </c>
      <c r="AJ3765" t="s">
        <v>46</v>
      </c>
      <c r="AK3765" t="s">
        <v>77</v>
      </c>
      <c r="AL3765" t="s">
        <v>3536</v>
      </c>
      <c r="AM3765">
        <v>8.52</v>
      </c>
      <c r="AN3765">
        <v>3</v>
      </c>
      <c r="AO3765">
        <v>0</v>
      </c>
      <c r="AP3765">
        <v>4.1748000000000003</v>
      </c>
      <c r="AQ3765">
        <f>YEAR(Table1[[#This Row],[Order Date]])</f>
        <v>2016</v>
      </c>
      <c r="AR3765" t="str">
        <f>TEXT(Table1[[#This Row],[Order Date]],"mmmm")</f>
        <v>August</v>
      </c>
      <c r="AS3765" t="str">
        <f>"Q"&amp;ROUNDUP(MONTH(Table1[[#This Row],[Order Date]])/3,0)</f>
        <v>Q3</v>
      </c>
      <c r="AT3765">
        <f>IF(Table1[[#This Row],[Sales]]=0,0,Table1[[#This Row],[Profit]]/Table1[[#This Row],[Sales]])</f>
        <v>0.49000000000000005</v>
      </c>
    </row>
    <row r="3766" spans="22:46" x14ac:dyDescent="0.3">
      <c r="V3766">
        <v>3765</v>
      </c>
      <c r="W3766" t="s">
        <v>7624</v>
      </c>
      <c r="X3766" s="1">
        <v>42791</v>
      </c>
      <c r="Y3766" s="1">
        <v>42769</v>
      </c>
      <c r="Z3766" t="s">
        <v>51</v>
      </c>
      <c r="AA3766" t="s">
        <v>6658</v>
      </c>
      <c r="AB3766" t="s">
        <v>6659</v>
      </c>
      <c r="AC3766" t="s">
        <v>25</v>
      </c>
      <c r="AD3766" t="s">
        <v>26</v>
      </c>
      <c r="AE3766" t="s">
        <v>342</v>
      </c>
      <c r="AF3766" t="s">
        <v>233</v>
      </c>
      <c r="AG3766">
        <v>60623</v>
      </c>
      <c r="AH3766" t="s">
        <v>111</v>
      </c>
      <c r="AI3766" t="s">
        <v>503</v>
      </c>
      <c r="AJ3766" t="s">
        <v>46</v>
      </c>
      <c r="AK3766" t="s">
        <v>77</v>
      </c>
      <c r="AL3766" t="s">
        <v>504</v>
      </c>
      <c r="AM3766">
        <v>1.788</v>
      </c>
      <c r="AN3766">
        <v>3</v>
      </c>
      <c r="AO3766">
        <v>0.8</v>
      </c>
      <c r="AP3766">
        <v>-3.0396000000000001</v>
      </c>
      <c r="AQ3766">
        <f>YEAR(Table1[[#This Row],[Order Date]])</f>
        <v>2017</v>
      </c>
      <c r="AR3766" t="str">
        <f>TEXT(Table1[[#This Row],[Order Date]],"mmmm")</f>
        <v>February</v>
      </c>
      <c r="AS3766" t="str">
        <f>"Q"&amp;ROUNDUP(MONTH(Table1[[#This Row],[Order Date]])/3,0)</f>
        <v>Q1</v>
      </c>
      <c r="AT3766">
        <f>IF(Table1[[#This Row],[Sales]]=0,0,Table1[[#This Row],[Profit]]/Table1[[#This Row],[Sales]])</f>
        <v>-1.7</v>
      </c>
    </row>
    <row r="3767" spans="22:46" x14ac:dyDescent="0.3">
      <c r="V3767">
        <v>3766</v>
      </c>
      <c r="W3767" t="s">
        <v>7625</v>
      </c>
      <c r="X3767" s="1">
        <v>42450</v>
      </c>
      <c r="Y3767" t="s">
        <v>4880</v>
      </c>
      <c r="Z3767" t="s">
        <v>51</v>
      </c>
      <c r="AA3767" t="s">
        <v>6921</v>
      </c>
      <c r="AB3767" t="s">
        <v>6922</v>
      </c>
      <c r="AC3767" t="s">
        <v>41</v>
      </c>
      <c r="AD3767" t="s">
        <v>26</v>
      </c>
      <c r="AE3767" t="s">
        <v>203</v>
      </c>
      <c r="AF3767" t="s">
        <v>110</v>
      </c>
      <c r="AG3767">
        <v>77036</v>
      </c>
      <c r="AH3767" t="s">
        <v>111</v>
      </c>
      <c r="AI3767" t="s">
        <v>5250</v>
      </c>
      <c r="AJ3767" t="s">
        <v>31</v>
      </c>
      <c r="AK3767" t="s">
        <v>57</v>
      </c>
      <c r="AL3767" t="s">
        <v>5251</v>
      </c>
      <c r="AM3767">
        <v>99.372</v>
      </c>
      <c r="AN3767">
        <v>2</v>
      </c>
      <c r="AO3767">
        <v>0.3</v>
      </c>
      <c r="AP3767">
        <v>-1.4196</v>
      </c>
      <c r="AQ3767">
        <f>YEAR(Table1[[#This Row],[Order Date]])</f>
        <v>2016</v>
      </c>
      <c r="AR3767" t="str">
        <f>TEXT(Table1[[#This Row],[Order Date]],"mmmm")</f>
        <v>March</v>
      </c>
      <c r="AS3767" t="str">
        <f>"Q"&amp;ROUNDUP(MONTH(Table1[[#This Row],[Order Date]])/3,0)</f>
        <v>Q1</v>
      </c>
      <c r="AT3767">
        <f>IF(Table1[[#This Row],[Sales]]=0,0,Table1[[#This Row],[Profit]]/Table1[[#This Row],[Sales]])</f>
        <v>-1.4285714285714285E-2</v>
      </c>
    </row>
    <row r="3768" spans="22:46" x14ac:dyDescent="0.3">
      <c r="V3768">
        <v>3767</v>
      </c>
      <c r="W3768" t="s">
        <v>7625</v>
      </c>
      <c r="X3768" s="1">
        <v>42450</v>
      </c>
      <c r="Y3768" t="s">
        <v>4880</v>
      </c>
      <c r="Z3768" t="s">
        <v>51</v>
      </c>
      <c r="AA3768" t="s">
        <v>6921</v>
      </c>
      <c r="AB3768" t="s">
        <v>6922</v>
      </c>
      <c r="AC3768" t="s">
        <v>41</v>
      </c>
      <c r="AD3768" t="s">
        <v>26</v>
      </c>
      <c r="AE3768" t="s">
        <v>203</v>
      </c>
      <c r="AF3768" t="s">
        <v>110</v>
      </c>
      <c r="AG3768">
        <v>77036</v>
      </c>
      <c r="AH3768" t="s">
        <v>111</v>
      </c>
      <c r="AI3768" t="s">
        <v>323</v>
      </c>
      <c r="AJ3768" t="s">
        <v>46</v>
      </c>
      <c r="AK3768" t="s">
        <v>70</v>
      </c>
      <c r="AL3768" t="s">
        <v>324</v>
      </c>
      <c r="AM3768">
        <v>1.3440000000000001</v>
      </c>
      <c r="AN3768">
        <v>1</v>
      </c>
      <c r="AO3768">
        <v>0.2</v>
      </c>
      <c r="AP3768">
        <v>0.504</v>
      </c>
      <c r="AQ3768">
        <f>YEAR(Table1[[#This Row],[Order Date]])</f>
        <v>2016</v>
      </c>
      <c r="AR3768" t="str">
        <f>TEXT(Table1[[#This Row],[Order Date]],"mmmm")</f>
        <v>March</v>
      </c>
      <c r="AS3768" t="str">
        <f>"Q"&amp;ROUNDUP(MONTH(Table1[[#This Row],[Order Date]])/3,0)</f>
        <v>Q1</v>
      </c>
      <c r="AT3768">
        <f>IF(Table1[[#This Row],[Sales]]=0,0,Table1[[#This Row],[Profit]]/Table1[[#This Row],[Sales]])</f>
        <v>0.375</v>
      </c>
    </row>
    <row r="3769" spans="22:46" x14ac:dyDescent="0.3">
      <c r="V3769">
        <v>3768</v>
      </c>
      <c r="W3769" t="s">
        <v>7626</v>
      </c>
      <c r="X3769" s="1">
        <v>42346</v>
      </c>
      <c r="Y3769" s="1">
        <v>42289</v>
      </c>
      <c r="Z3769" t="s">
        <v>22</v>
      </c>
      <c r="AA3769" t="s">
        <v>3204</v>
      </c>
      <c r="AB3769" t="s">
        <v>3205</v>
      </c>
      <c r="AC3769" t="s">
        <v>108</v>
      </c>
      <c r="AD3769" t="s">
        <v>26</v>
      </c>
      <c r="AE3769" t="s">
        <v>203</v>
      </c>
      <c r="AF3769" t="s">
        <v>110</v>
      </c>
      <c r="AG3769">
        <v>77036</v>
      </c>
      <c r="AH3769" t="s">
        <v>111</v>
      </c>
      <c r="AI3769" t="s">
        <v>835</v>
      </c>
      <c r="AJ3769" t="s">
        <v>73</v>
      </c>
      <c r="AK3769" t="s">
        <v>74</v>
      </c>
      <c r="AL3769" t="s">
        <v>836</v>
      </c>
      <c r="AM3769">
        <v>119.96</v>
      </c>
      <c r="AN3769">
        <v>5</v>
      </c>
      <c r="AO3769">
        <v>0.2</v>
      </c>
      <c r="AP3769">
        <v>11.996</v>
      </c>
      <c r="AQ3769">
        <f>YEAR(Table1[[#This Row],[Order Date]])</f>
        <v>2015</v>
      </c>
      <c r="AR3769" t="str">
        <f>TEXT(Table1[[#This Row],[Order Date]],"mmmm")</f>
        <v>December</v>
      </c>
      <c r="AS3769" t="str">
        <f>"Q"&amp;ROUNDUP(MONTH(Table1[[#This Row],[Order Date]])/3,0)</f>
        <v>Q4</v>
      </c>
      <c r="AT3769">
        <f>IF(Table1[[#This Row],[Sales]]=0,0,Table1[[#This Row],[Profit]]/Table1[[#This Row],[Sales]])</f>
        <v>0.1</v>
      </c>
    </row>
    <row r="3770" spans="22:46" x14ac:dyDescent="0.3">
      <c r="V3770">
        <v>3769</v>
      </c>
      <c r="W3770" t="s">
        <v>7627</v>
      </c>
      <c r="X3770" s="1">
        <v>41989</v>
      </c>
      <c r="Y3770" t="s">
        <v>3753</v>
      </c>
      <c r="Z3770" t="s">
        <v>22</v>
      </c>
      <c r="AA3770" t="s">
        <v>145</v>
      </c>
      <c r="AB3770" t="s">
        <v>146</v>
      </c>
      <c r="AC3770" t="s">
        <v>41</v>
      </c>
      <c r="AD3770" t="s">
        <v>26</v>
      </c>
      <c r="AE3770" t="s">
        <v>2627</v>
      </c>
      <c r="AF3770" t="s">
        <v>55</v>
      </c>
      <c r="AG3770">
        <v>33012</v>
      </c>
      <c r="AH3770" t="s">
        <v>29</v>
      </c>
      <c r="AI3770" t="s">
        <v>5184</v>
      </c>
      <c r="AJ3770" t="s">
        <v>31</v>
      </c>
      <c r="AK3770" t="s">
        <v>35</v>
      </c>
      <c r="AL3770" t="s">
        <v>5185</v>
      </c>
      <c r="AM3770">
        <v>1013.832</v>
      </c>
      <c r="AN3770">
        <v>9</v>
      </c>
      <c r="AO3770">
        <v>0.2</v>
      </c>
      <c r="AP3770">
        <v>101.3832</v>
      </c>
      <c r="AQ3770">
        <f>YEAR(Table1[[#This Row],[Order Date]])</f>
        <v>2014</v>
      </c>
      <c r="AR3770" t="str">
        <f>TEXT(Table1[[#This Row],[Order Date]],"mmmm")</f>
        <v>December</v>
      </c>
      <c r="AS3770" t="str">
        <f>"Q"&amp;ROUNDUP(MONTH(Table1[[#This Row],[Order Date]])/3,0)</f>
        <v>Q4</v>
      </c>
      <c r="AT3770">
        <f>IF(Table1[[#This Row],[Sales]]=0,0,Table1[[#This Row],[Profit]]/Table1[[#This Row],[Sales]])</f>
        <v>0.1</v>
      </c>
    </row>
    <row r="3771" spans="22:46" x14ac:dyDescent="0.3">
      <c r="V3771">
        <v>3770</v>
      </c>
      <c r="W3771" t="s">
        <v>7627</v>
      </c>
      <c r="X3771" s="1">
        <v>41989</v>
      </c>
      <c r="Y3771" t="s">
        <v>3753</v>
      </c>
      <c r="Z3771" t="s">
        <v>22</v>
      </c>
      <c r="AA3771" t="s">
        <v>145</v>
      </c>
      <c r="AB3771" t="s">
        <v>146</v>
      </c>
      <c r="AC3771" t="s">
        <v>41</v>
      </c>
      <c r="AD3771" t="s">
        <v>26</v>
      </c>
      <c r="AE3771" t="s">
        <v>2627</v>
      </c>
      <c r="AF3771" t="s">
        <v>55</v>
      </c>
      <c r="AG3771">
        <v>33012</v>
      </c>
      <c r="AH3771" t="s">
        <v>29</v>
      </c>
      <c r="AI3771" t="s">
        <v>1379</v>
      </c>
      <c r="AJ3771" t="s">
        <v>46</v>
      </c>
      <c r="AK3771" t="s">
        <v>303</v>
      </c>
      <c r="AL3771" t="s">
        <v>1380</v>
      </c>
      <c r="AM3771">
        <v>1.984</v>
      </c>
      <c r="AN3771">
        <v>2</v>
      </c>
      <c r="AO3771">
        <v>0.2</v>
      </c>
      <c r="AP3771">
        <v>0.66959999999999997</v>
      </c>
      <c r="AQ3771">
        <f>YEAR(Table1[[#This Row],[Order Date]])</f>
        <v>2014</v>
      </c>
      <c r="AR3771" t="str">
        <f>TEXT(Table1[[#This Row],[Order Date]],"mmmm")</f>
        <v>December</v>
      </c>
      <c r="AS3771" t="str">
        <f>"Q"&amp;ROUNDUP(MONTH(Table1[[#This Row],[Order Date]])/3,0)</f>
        <v>Q4</v>
      </c>
      <c r="AT3771">
        <f>IF(Table1[[#This Row],[Sales]]=0,0,Table1[[#This Row],[Profit]]/Table1[[#This Row],[Sales]])</f>
        <v>0.33749999999999997</v>
      </c>
    </row>
    <row r="3772" spans="22:46" x14ac:dyDescent="0.3">
      <c r="V3772">
        <v>3771</v>
      </c>
      <c r="W3772" t="s">
        <v>7628</v>
      </c>
      <c r="X3772" s="1">
        <v>42721</v>
      </c>
      <c r="Y3772" t="s">
        <v>7629</v>
      </c>
      <c r="Z3772" t="s">
        <v>51</v>
      </c>
      <c r="AA3772" t="s">
        <v>3567</v>
      </c>
      <c r="AB3772" t="s">
        <v>3568</v>
      </c>
      <c r="AC3772" t="s">
        <v>25</v>
      </c>
      <c r="AD3772" t="s">
        <v>26</v>
      </c>
      <c r="AE3772" t="s">
        <v>136</v>
      </c>
      <c r="AF3772" t="s">
        <v>43</v>
      </c>
      <c r="AG3772">
        <v>94122</v>
      </c>
      <c r="AH3772" t="s">
        <v>44</v>
      </c>
      <c r="AI3772" t="s">
        <v>2136</v>
      </c>
      <c r="AJ3772" t="s">
        <v>31</v>
      </c>
      <c r="AK3772" t="s">
        <v>57</v>
      </c>
      <c r="AL3772" t="s">
        <v>2137</v>
      </c>
      <c r="AM3772">
        <v>2003.52</v>
      </c>
      <c r="AN3772">
        <v>6</v>
      </c>
      <c r="AO3772">
        <v>0.2</v>
      </c>
      <c r="AP3772">
        <v>-325.572</v>
      </c>
      <c r="AQ3772">
        <f>YEAR(Table1[[#This Row],[Order Date]])</f>
        <v>2016</v>
      </c>
      <c r="AR3772" t="str">
        <f>TEXT(Table1[[#This Row],[Order Date]],"mmmm")</f>
        <v>December</v>
      </c>
      <c r="AS3772" t="str">
        <f>"Q"&amp;ROUNDUP(MONTH(Table1[[#This Row],[Order Date]])/3,0)</f>
        <v>Q4</v>
      </c>
      <c r="AT3772">
        <f>IF(Table1[[#This Row],[Sales]]=0,0,Table1[[#This Row],[Profit]]/Table1[[#This Row],[Sales]])</f>
        <v>-0.16250000000000001</v>
      </c>
    </row>
    <row r="3773" spans="22:46" x14ac:dyDescent="0.3">
      <c r="V3773">
        <v>3772</v>
      </c>
      <c r="W3773" t="s">
        <v>7630</v>
      </c>
      <c r="X3773" s="1">
        <v>42502</v>
      </c>
      <c r="Y3773" t="s">
        <v>5314</v>
      </c>
      <c r="Z3773" t="s">
        <v>51</v>
      </c>
      <c r="AA3773" t="s">
        <v>4974</v>
      </c>
      <c r="AB3773" t="s">
        <v>4975</v>
      </c>
      <c r="AC3773" t="s">
        <v>41</v>
      </c>
      <c r="AD3773" t="s">
        <v>26</v>
      </c>
      <c r="AE3773" t="s">
        <v>158</v>
      </c>
      <c r="AF3773" t="s">
        <v>159</v>
      </c>
      <c r="AG3773">
        <v>19140</v>
      </c>
      <c r="AH3773" t="s">
        <v>160</v>
      </c>
      <c r="AI3773" t="s">
        <v>1079</v>
      </c>
      <c r="AJ3773" t="s">
        <v>46</v>
      </c>
      <c r="AK3773" t="s">
        <v>60</v>
      </c>
      <c r="AL3773" t="s">
        <v>1080</v>
      </c>
      <c r="AM3773">
        <v>82.367999999999995</v>
      </c>
      <c r="AN3773">
        <v>2</v>
      </c>
      <c r="AO3773">
        <v>0.2</v>
      </c>
      <c r="AP3773">
        <v>-19.5624</v>
      </c>
      <c r="AQ3773">
        <f>YEAR(Table1[[#This Row],[Order Date]])</f>
        <v>2016</v>
      </c>
      <c r="AR3773" t="str">
        <f>TEXT(Table1[[#This Row],[Order Date]],"mmmm")</f>
        <v>May</v>
      </c>
      <c r="AS3773" t="str">
        <f>"Q"&amp;ROUNDUP(MONTH(Table1[[#This Row],[Order Date]])/3,0)</f>
        <v>Q2</v>
      </c>
      <c r="AT3773">
        <f>IF(Table1[[#This Row],[Sales]]=0,0,Table1[[#This Row],[Profit]]/Table1[[#This Row],[Sales]])</f>
        <v>-0.23750000000000002</v>
      </c>
    </row>
    <row r="3774" spans="22:46" x14ac:dyDescent="0.3">
      <c r="V3774">
        <v>3773</v>
      </c>
      <c r="W3774" t="s">
        <v>7631</v>
      </c>
      <c r="X3774" s="1">
        <v>41857</v>
      </c>
      <c r="Y3774" s="1">
        <v>41951</v>
      </c>
      <c r="Z3774" t="s">
        <v>22</v>
      </c>
      <c r="AA3774" t="s">
        <v>2685</v>
      </c>
      <c r="AB3774" t="s">
        <v>2686</v>
      </c>
      <c r="AC3774" t="s">
        <v>25</v>
      </c>
      <c r="AD3774" t="s">
        <v>26</v>
      </c>
      <c r="AE3774" t="s">
        <v>432</v>
      </c>
      <c r="AF3774" t="s">
        <v>433</v>
      </c>
      <c r="AG3774">
        <v>29203</v>
      </c>
      <c r="AH3774" t="s">
        <v>29</v>
      </c>
      <c r="AI3774" t="s">
        <v>4017</v>
      </c>
      <c r="AJ3774" t="s">
        <v>73</v>
      </c>
      <c r="AK3774" t="s">
        <v>176</v>
      </c>
      <c r="AL3774" t="s">
        <v>4018</v>
      </c>
      <c r="AM3774">
        <v>62.91</v>
      </c>
      <c r="AN3774">
        <v>3</v>
      </c>
      <c r="AO3774">
        <v>0</v>
      </c>
      <c r="AP3774">
        <v>22.647600000000001</v>
      </c>
      <c r="AQ3774">
        <f>YEAR(Table1[[#This Row],[Order Date]])</f>
        <v>2014</v>
      </c>
      <c r="AR3774" t="str">
        <f>TEXT(Table1[[#This Row],[Order Date]],"mmmm")</f>
        <v>August</v>
      </c>
      <c r="AS3774" t="str">
        <f>"Q"&amp;ROUNDUP(MONTH(Table1[[#This Row],[Order Date]])/3,0)</f>
        <v>Q3</v>
      </c>
      <c r="AT3774">
        <f>IF(Table1[[#This Row],[Sales]]=0,0,Table1[[#This Row],[Profit]]/Table1[[#This Row],[Sales]])</f>
        <v>0.36000000000000004</v>
      </c>
    </row>
    <row r="3775" spans="22:46" x14ac:dyDescent="0.3">
      <c r="V3775">
        <v>3774</v>
      </c>
      <c r="W3775" t="s">
        <v>7632</v>
      </c>
      <c r="X3775" s="1">
        <v>41740</v>
      </c>
      <c r="Y3775" t="s">
        <v>1382</v>
      </c>
      <c r="Z3775" t="s">
        <v>22</v>
      </c>
      <c r="AA3775" t="s">
        <v>2556</v>
      </c>
      <c r="AB3775" t="s">
        <v>2557</v>
      </c>
      <c r="AC3775" t="s">
        <v>25</v>
      </c>
      <c r="AD3775" t="s">
        <v>26</v>
      </c>
      <c r="AE3775" t="s">
        <v>1593</v>
      </c>
      <c r="AF3775" t="s">
        <v>55</v>
      </c>
      <c r="AG3775">
        <v>33180</v>
      </c>
      <c r="AH3775" t="s">
        <v>29</v>
      </c>
      <c r="AI3775" t="s">
        <v>7633</v>
      </c>
      <c r="AJ3775" t="s">
        <v>46</v>
      </c>
      <c r="AK3775" t="s">
        <v>303</v>
      </c>
      <c r="AL3775" t="s">
        <v>7634</v>
      </c>
      <c r="AM3775">
        <v>6.9119999999999999</v>
      </c>
      <c r="AN3775">
        <v>3</v>
      </c>
      <c r="AO3775">
        <v>0.2</v>
      </c>
      <c r="AP3775">
        <v>2.3328000000000002</v>
      </c>
      <c r="AQ3775">
        <f>YEAR(Table1[[#This Row],[Order Date]])</f>
        <v>2014</v>
      </c>
      <c r="AR3775" t="str">
        <f>TEXT(Table1[[#This Row],[Order Date]],"mmmm")</f>
        <v>April</v>
      </c>
      <c r="AS3775" t="str">
        <f>"Q"&amp;ROUNDUP(MONTH(Table1[[#This Row],[Order Date]])/3,0)</f>
        <v>Q2</v>
      </c>
      <c r="AT3775">
        <f>IF(Table1[[#This Row],[Sales]]=0,0,Table1[[#This Row],[Profit]]/Table1[[#This Row],[Sales]])</f>
        <v>0.33750000000000002</v>
      </c>
    </row>
    <row r="3776" spans="22:46" x14ac:dyDescent="0.3">
      <c r="V3776">
        <v>3775</v>
      </c>
      <c r="W3776" t="s">
        <v>7632</v>
      </c>
      <c r="X3776" s="1">
        <v>41740</v>
      </c>
      <c r="Y3776" t="s">
        <v>1382</v>
      </c>
      <c r="Z3776" t="s">
        <v>22</v>
      </c>
      <c r="AA3776" t="s">
        <v>2556</v>
      </c>
      <c r="AB3776" t="s">
        <v>2557</v>
      </c>
      <c r="AC3776" t="s">
        <v>25</v>
      </c>
      <c r="AD3776" t="s">
        <v>26</v>
      </c>
      <c r="AE3776" t="s">
        <v>1593</v>
      </c>
      <c r="AF3776" t="s">
        <v>55</v>
      </c>
      <c r="AG3776">
        <v>33180</v>
      </c>
      <c r="AH3776" t="s">
        <v>29</v>
      </c>
      <c r="AI3776" t="s">
        <v>1209</v>
      </c>
      <c r="AJ3776" t="s">
        <v>73</v>
      </c>
      <c r="AK3776" t="s">
        <v>176</v>
      </c>
      <c r="AL3776" t="s">
        <v>1210</v>
      </c>
      <c r="AM3776">
        <v>383.976</v>
      </c>
      <c r="AN3776">
        <v>3</v>
      </c>
      <c r="AO3776">
        <v>0.2</v>
      </c>
      <c r="AP3776">
        <v>81.594899999999996</v>
      </c>
      <c r="AQ3776">
        <f>YEAR(Table1[[#This Row],[Order Date]])</f>
        <v>2014</v>
      </c>
      <c r="AR3776" t="str">
        <f>TEXT(Table1[[#This Row],[Order Date]],"mmmm")</f>
        <v>April</v>
      </c>
      <c r="AS3776" t="str">
        <f>"Q"&amp;ROUNDUP(MONTH(Table1[[#This Row],[Order Date]])/3,0)</f>
        <v>Q2</v>
      </c>
      <c r="AT3776">
        <f>IF(Table1[[#This Row],[Sales]]=0,0,Table1[[#This Row],[Profit]]/Table1[[#This Row],[Sales]])</f>
        <v>0.21249999999999999</v>
      </c>
    </row>
    <row r="3777" spans="22:46" x14ac:dyDescent="0.3">
      <c r="V3777">
        <v>3776</v>
      </c>
      <c r="W3777" t="s">
        <v>7632</v>
      </c>
      <c r="X3777" s="1">
        <v>41740</v>
      </c>
      <c r="Y3777" t="s">
        <v>1382</v>
      </c>
      <c r="Z3777" t="s">
        <v>22</v>
      </c>
      <c r="AA3777" t="s">
        <v>2556</v>
      </c>
      <c r="AB3777" t="s">
        <v>2557</v>
      </c>
      <c r="AC3777" t="s">
        <v>25</v>
      </c>
      <c r="AD3777" t="s">
        <v>26</v>
      </c>
      <c r="AE3777" t="s">
        <v>1593</v>
      </c>
      <c r="AF3777" t="s">
        <v>55</v>
      </c>
      <c r="AG3777">
        <v>33180</v>
      </c>
      <c r="AH3777" t="s">
        <v>29</v>
      </c>
      <c r="AI3777" t="s">
        <v>3614</v>
      </c>
      <c r="AJ3777" t="s">
        <v>46</v>
      </c>
      <c r="AK3777" t="s">
        <v>94</v>
      </c>
      <c r="AL3777" t="s">
        <v>3615</v>
      </c>
      <c r="AM3777">
        <v>10.368</v>
      </c>
      <c r="AN3777">
        <v>2</v>
      </c>
      <c r="AO3777">
        <v>0.2</v>
      </c>
      <c r="AP3777">
        <v>3.6288</v>
      </c>
      <c r="AQ3777">
        <f>YEAR(Table1[[#This Row],[Order Date]])</f>
        <v>2014</v>
      </c>
      <c r="AR3777" t="str">
        <f>TEXT(Table1[[#This Row],[Order Date]],"mmmm")</f>
        <v>April</v>
      </c>
      <c r="AS3777" t="str">
        <f>"Q"&amp;ROUNDUP(MONTH(Table1[[#This Row],[Order Date]])/3,0)</f>
        <v>Q2</v>
      </c>
      <c r="AT3777">
        <f>IF(Table1[[#This Row],[Sales]]=0,0,Table1[[#This Row],[Profit]]/Table1[[#This Row],[Sales]])</f>
        <v>0.35</v>
      </c>
    </row>
    <row r="3778" spans="22:46" x14ac:dyDescent="0.3">
      <c r="V3778">
        <v>3777</v>
      </c>
      <c r="W3778" t="s">
        <v>7632</v>
      </c>
      <c r="X3778" s="1">
        <v>41740</v>
      </c>
      <c r="Y3778" t="s">
        <v>1382</v>
      </c>
      <c r="Z3778" t="s">
        <v>22</v>
      </c>
      <c r="AA3778" t="s">
        <v>2556</v>
      </c>
      <c r="AB3778" t="s">
        <v>2557</v>
      </c>
      <c r="AC3778" t="s">
        <v>25</v>
      </c>
      <c r="AD3778" t="s">
        <v>26</v>
      </c>
      <c r="AE3778" t="s">
        <v>1593</v>
      </c>
      <c r="AF3778" t="s">
        <v>55</v>
      </c>
      <c r="AG3778">
        <v>33180</v>
      </c>
      <c r="AH3778" t="s">
        <v>29</v>
      </c>
      <c r="AI3778" t="s">
        <v>7635</v>
      </c>
      <c r="AJ3778" t="s">
        <v>73</v>
      </c>
      <c r="AK3778" t="s">
        <v>176</v>
      </c>
      <c r="AL3778" t="s">
        <v>7636</v>
      </c>
      <c r="AM3778">
        <v>335.94400000000002</v>
      </c>
      <c r="AN3778">
        <v>7</v>
      </c>
      <c r="AO3778">
        <v>0.2</v>
      </c>
      <c r="AP3778">
        <v>41.993000000000002</v>
      </c>
      <c r="AQ3778">
        <f>YEAR(Table1[[#This Row],[Order Date]])</f>
        <v>2014</v>
      </c>
      <c r="AR3778" t="str">
        <f>TEXT(Table1[[#This Row],[Order Date]],"mmmm")</f>
        <v>April</v>
      </c>
      <c r="AS3778" t="str">
        <f>"Q"&amp;ROUNDUP(MONTH(Table1[[#This Row],[Order Date]])/3,0)</f>
        <v>Q2</v>
      </c>
      <c r="AT3778">
        <f>IF(Table1[[#This Row],[Sales]]=0,0,Table1[[#This Row],[Profit]]/Table1[[#This Row],[Sales]])</f>
        <v>0.125</v>
      </c>
    </row>
    <row r="3779" spans="22:46" x14ac:dyDescent="0.3">
      <c r="V3779">
        <v>3778</v>
      </c>
      <c r="W3779" t="s">
        <v>7637</v>
      </c>
      <c r="X3779" s="1">
        <v>42127</v>
      </c>
      <c r="Y3779" s="1">
        <v>42221</v>
      </c>
      <c r="Z3779" t="s">
        <v>51</v>
      </c>
      <c r="AA3779" t="s">
        <v>6866</v>
      </c>
      <c r="AB3779" t="s">
        <v>6867</v>
      </c>
      <c r="AC3779" t="s">
        <v>108</v>
      </c>
      <c r="AD3779" t="s">
        <v>26</v>
      </c>
      <c r="AE3779" t="s">
        <v>7638</v>
      </c>
      <c r="AF3779" t="s">
        <v>43</v>
      </c>
      <c r="AG3779">
        <v>91911</v>
      </c>
      <c r="AH3779" t="s">
        <v>44</v>
      </c>
      <c r="AI3779" t="s">
        <v>6028</v>
      </c>
      <c r="AJ3779" t="s">
        <v>31</v>
      </c>
      <c r="AK3779" t="s">
        <v>67</v>
      </c>
      <c r="AL3779" t="s">
        <v>6029</v>
      </c>
      <c r="AM3779">
        <v>665.88</v>
      </c>
      <c r="AN3779">
        <v>6</v>
      </c>
      <c r="AO3779">
        <v>0</v>
      </c>
      <c r="AP3779">
        <v>106.5408</v>
      </c>
      <c r="AQ3779">
        <f>YEAR(Table1[[#This Row],[Order Date]])</f>
        <v>2015</v>
      </c>
      <c r="AR3779" t="str">
        <f>TEXT(Table1[[#This Row],[Order Date]],"mmmm")</f>
        <v>May</v>
      </c>
      <c r="AS3779" t="str">
        <f>"Q"&amp;ROUNDUP(MONTH(Table1[[#This Row],[Order Date]])/3,0)</f>
        <v>Q2</v>
      </c>
      <c r="AT3779">
        <f>IF(Table1[[#This Row],[Sales]]=0,0,Table1[[#This Row],[Profit]]/Table1[[#This Row],[Sales]])</f>
        <v>0.16</v>
      </c>
    </row>
    <row r="3780" spans="22:46" x14ac:dyDescent="0.3">
      <c r="V3780">
        <v>3779</v>
      </c>
      <c r="W3780" t="s">
        <v>7639</v>
      </c>
      <c r="X3780" s="1">
        <v>43069</v>
      </c>
      <c r="Y3780" s="1">
        <v>42778</v>
      </c>
      <c r="Z3780" t="s">
        <v>22</v>
      </c>
      <c r="AA3780" t="s">
        <v>478</v>
      </c>
      <c r="AB3780" t="s">
        <v>479</v>
      </c>
      <c r="AC3780" t="s">
        <v>108</v>
      </c>
      <c r="AD3780" t="s">
        <v>26</v>
      </c>
      <c r="AE3780" t="s">
        <v>1593</v>
      </c>
      <c r="AF3780" t="s">
        <v>55</v>
      </c>
      <c r="AG3780">
        <v>33180</v>
      </c>
      <c r="AH3780" t="s">
        <v>29</v>
      </c>
      <c r="AI3780" t="s">
        <v>4382</v>
      </c>
      <c r="AJ3780" t="s">
        <v>73</v>
      </c>
      <c r="AK3780" t="s">
        <v>74</v>
      </c>
      <c r="AL3780" t="s">
        <v>4383</v>
      </c>
      <c r="AM3780">
        <v>71.975999999999999</v>
      </c>
      <c r="AN3780">
        <v>3</v>
      </c>
      <c r="AO3780">
        <v>0.2</v>
      </c>
      <c r="AP3780">
        <v>8.9969999999999999</v>
      </c>
      <c r="AQ3780">
        <f>YEAR(Table1[[#This Row],[Order Date]])</f>
        <v>2017</v>
      </c>
      <c r="AR3780" t="str">
        <f>TEXT(Table1[[#This Row],[Order Date]],"mmmm")</f>
        <v>November</v>
      </c>
      <c r="AS3780" t="str">
        <f>"Q"&amp;ROUNDUP(MONTH(Table1[[#This Row],[Order Date]])/3,0)</f>
        <v>Q4</v>
      </c>
      <c r="AT3780">
        <f>IF(Table1[[#This Row],[Sales]]=0,0,Table1[[#This Row],[Profit]]/Table1[[#This Row],[Sales]])</f>
        <v>0.125</v>
      </c>
    </row>
    <row r="3781" spans="22:46" x14ac:dyDescent="0.3">
      <c r="V3781">
        <v>3780</v>
      </c>
      <c r="W3781" t="s">
        <v>7640</v>
      </c>
      <c r="X3781" s="1">
        <v>42782</v>
      </c>
      <c r="Y3781" t="s">
        <v>2829</v>
      </c>
      <c r="Z3781" t="s">
        <v>51</v>
      </c>
      <c r="AA3781" t="s">
        <v>1591</v>
      </c>
      <c r="AB3781" t="s">
        <v>1592</v>
      </c>
      <c r="AC3781" t="s">
        <v>25</v>
      </c>
      <c r="AD3781" t="s">
        <v>26</v>
      </c>
      <c r="AE3781" t="s">
        <v>300</v>
      </c>
      <c r="AF3781" t="s">
        <v>301</v>
      </c>
      <c r="AG3781">
        <v>10035</v>
      </c>
      <c r="AH3781" t="s">
        <v>160</v>
      </c>
      <c r="AI3781" t="s">
        <v>1845</v>
      </c>
      <c r="AJ3781" t="s">
        <v>46</v>
      </c>
      <c r="AK3781" t="s">
        <v>94</v>
      </c>
      <c r="AL3781" t="s">
        <v>1846</v>
      </c>
      <c r="AM3781">
        <v>37.94</v>
      </c>
      <c r="AN3781">
        <v>2</v>
      </c>
      <c r="AO3781">
        <v>0</v>
      </c>
      <c r="AP3781">
        <v>18.211200000000002</v>
      </c>
      <c r="AQ3781">
        <f>YEAR(Table1[[#This Row],[Order Date]])</f>
        <v>2017</v>
      </c>
      <c r="AR3781" t="str">
        <f>TEXT(Table1[[#This Row],[Order Date]],"mmmm")</f>
        <v>February</v>
      </c>
      <c r="AS3781" t="str">
        <f>"Q"&amp;ROUNDUP(MONTH(Table1[[#This Row],[Order Date]])/3,0)</f>
        <v>Q1</v>
      </c>
      <c r="AT3781">
        <f>IF(Table1[[#This Row],[Sales]]=0,0,Table1[[#This Row],[Profit]]/Table1[[#This Row],[Sales]])</f>
        <v>0.48000000000000009</v>
      </c>
    </row>
    <row r="3782" spans="22:46" x14ac:dyDescent="0.3">
      <c r="V3782">
        <v>3781</v>
      </c>
      <c r="W3782" t="s">
        <v>7641</v>
      </c>
      <c r="X3782" s="1">
        <v>41959</v>
      </c>
      <c r="Y3782" t="s">
        <v>6138</v>
      </c>
      <c r="Z3782" t="s">
        <v>51</v>
      </c>
      <c r="AA3782" t="s">
        <v>5492</v>
      </c>
      <c r="AB3782" t="s">
        <v>5493</v>
      </c>
      <c r="AC3782" t="s">
        <v>108</v>
      </c>
      <c r="AD3782" t="s">
        <v>26</v>
      </c>
      <c r="AE3782" t="s">
        <v>7642</v>
      </c>
      <c r="AF3782" t="s">
        <v>5087</v>
      </c>
      <c r="AG3782">
        <v>66502</v>
      </c>
      <c r="AH3782" t="s">
        <v>111</v>
      </c>
      <c r="AI3782" t="s">
        <v>4813</v>
      </c>
      <c r="AJ3782" t="s">
        <v>73</v>
      </c>
      <c r="AK3782" t="s">
        <v>74</v>
      </c>
      <c r="AL3782" t="s">
        <v>4814</v>
      </c>
      <c r="AM3782">
        <v>273.95999999999998</v>
      </c>
      <c r="AN3782">
        <v>2</v>
      </c>
      <c r="AO3782">
        <v>0</v>
      </c>
      <c r="AP3782">
        <v>10.958399999999999</v>
      </c>
      <c r="AQ3782">
        <f>YEAR(Table1[[#This Row],[Order Date]])</f>
        <v>2014</v>
      </c>
      <c r="AR3782" t="str">
        <f>TEXT(Table1[[#This Row],[Order Date]],"mmmm")</f>
        <v>November</v>
      </c>
      <c r="AS3782" t="str">
        <f>"Q"&amp;ROUNDUP(MONTH(Table1[[#This Row],[Order Date]])/3,0)</f>
        <v>Q4</v>
      </c>
      <c r="AT3782">
        <f>IF(Table1[[#This Row],[Sales]]=0,0,Table1[[#This Row],[Profit]]/Table1[[#This Row],[Sales]])</f>
        <v>0.04</v>
      </c>
    </row>
    <row r="3783" spans="22:46" x14ac:dyDescent="0.3">
      <c r="V3783">
        <v>3782</v>
      </c>
      <c r="W3783" t="s">
        <v>7643</v>
      </c>
      <c r="X3783" s="1">
        <v>42194</v>
      </c>
      <c r="Y3783" t="s">
        <v>7357</v>
      </c>
      <c r="Z3783" t="s">
        <v>22</v>
      </c>
      <c r="AA3783" t="s">
        <v>4110</v>
      </c>
      <c r="AB3783" t="s">
        <v>4111</v>
      </c>
      <c r="AC3783" t="s">
        <v>25</v>
      </c>
      <c r="AD3783" t="s">
        <v>26</v>
      </c>
      <c r="AE3783" t="s">
        <v>158</v>
      </c>
      <c r="AF3783" t="s">
        <v>159</v>
      </c>
      <c r="AG3783">
        <v>19120</v>
      </c>
      <c r="AH3783" t="s">
        <v>160</v>
      </c>
      <c r="AI3783" t="s">
        <v>6087</v>
      </c>
      <c r="AJ3783" t="s">
        <v>73</v>
      </c>
      <c r="AK3783" t="s">
        <v>74</v>
      </c>
      <c r="AL3783" t="s">
        <v>6088</v>
      </c>
      <c r="AM3783">
        <v>269.98200000000003</v>
      </c>
      <c r="AN3783">
        <v>3</v>
      </c>
      <c r="AO3783">
        <v>0.4</v>
      </c>
      <c r="AP3783">
        <v>40.497300000000003</v>
      </c>
      <c r="AQ3783">
        <f>YEAR(Table1[[#This Row],[Order Date]])</f>
        <v>2015</v>
      </c>
      <c r="AR3783" t="str">
        <f>TEXT(Table1[[#This Row],[Order Date]],"mmmm")</f>
        <v>July</v>
      </c>
      <c r="AS3783" t="str">
        <f>"Q"&amp;ROUNDUP(MONTH(Table1[[#This Row],[Order Date]])/3,0)</f>
        <v>Q3</v>
      </c>
      <c r="AT3783">
        <f>IF(Table1[[#This Row],[Sales]]=0,0,Table1[[#This Row],[Profit]]/Table1[[#This Row],[Sales]])</f>
        <v>0.15</v>
      </c>
    </row>
    <row r="3784" spans="22:46" x14ac:dyDescent="0.3">
      <c r="V3784">
        <v>3783</v>
      </c>
      <c r="W3784" t="s">
        <v>7644</v>
      </c>
      <c r="X3784" s="1">
        <v>43052</v>
      </c>
      <c r="Y3784" t="s">
        <v>425</v>
      </c>
      <c r="Z3784" t="s">
        <v>22</v>
      </c>
      <c r="AA3784" t="s">
        <v>4152</v>
      </c>
      <c r="AB3784" t="s">
        <v>4153</v>
      </c>
      <c r="AC3784" t="s">
        <v>25</v>
      </c>
      <c r="AD3784" t="s">
        <v>26</v>
      </c>
      <c r="AE3784" t="s">
        <v>378</v>
      </c>
      <c r="AF3784" t="s">
        <v>379</v>
      </c>
      <c r="AG3784">
        <v>38109</v>
      </c>
      <c r="AH3784" t="s">
        <v>29</v>
      </c>
      <c r="AI3784" t="s">
        <v>4945</v>
      </c>
      <c r="AJ3784" t="s">
        <v>46</v>
      </c>
      <c r="AK3784" t="s">
        <v>94</v>
      </c>
      <c r="AL3784" t="s">
        <v>4946</v>
      </c>
      <c r="AM3784">
        <v>8.9039999999999999</v>
      </c>
      <c r="AN3784">
        <v>3</v>
      </c>
      <c r="AO3784">
        <v>0.2</v>
      </c>
      <c r="AP3784">
        <v>3.339</v>
      </c>
      <c r="AQ3784">
        <f>YEAR(Table1[[#This Row],[Order Date]])</f>
        <v>2017</v>
      </c>
      <c r="AR3784" t="str">
        <f>TEXT(Table1[[#This Row],[Order Date]],"mmmm")</f>
        <v>November</v>
      </c>
      <c r="AS3784" t="str">
        <f>"Q"&amp;ROUNDUP(MONTH(Table1[[#This Row],[Order Date]])/3,0)</f>
        <v>Q4</v>
      </c>
      <c r="AT3784">
        <f>IF(Table1[[#This Row],[Sales]]=0,0,Table1[[#This Row],[Profit]]/Table1[[#This Row],[Sales]])</f>
        <v>0.375</v>
      </c>
    </row>
    <row r="3785" spans="22:46" x14ac:dyDescent="0.3">
      <c r="V3785">
        <v>3784</v>
      </c>
      <c r="W3785" t="s">
        <v>7644</v>
      </c>
      <c r="X3785" s="1">
        <v>43052</v>
      </c>
      <c r="Y3785" t="s">
        <v>425</v>
      </c>
      <c r="Z3785" t="s">
        <v>22</v>
      </c>
      <c r="AA3785" t="s">
        <v>4152</v>
      </c>
      <c r="AB3785" t="s">
        <v>4153</v>
      </c>
      <c r="AC3785" t="s">
        <v>25</v>
      </c>
      <c r="AD3785" t="s">
        <v>26</v>
      </c>
      <c r="AE3785" t="s">
        <v>378</v>
      </c>
      <c r="AF3785" t="s">
        <v>379</v>
      </c>
      <c r="AG3785">
        <v>38109</v>
      </c>
      <c r="AH3785" t="s">
        <v>29</v>
      </c>
      <c r="AI3785" t="s">
        <v>3966</v>
      </c>
      <c r="AJ3785" t="s">
        <v>46</v>
      </c>
      <c r="AK3785" t="s">
        <v>60</v>
      </c>
      <c r="AL3785" t="s">
        <v>3967</v>
      </c>
      <c r="AM3785">
        <v>720.06399999999996</v>
      </c>
      <c r="AN3785">
        <v>4</v>
      </c>
      <c r="AO3785">
        <v>0.2</v>
      </c>
      <c r="AP3785">
        <v>-63.005600000000001</v>
      </c>
      <c r="AQ3785">
        <f>YEAR(Table1[[#This Row],[Order Date]])</f>
        <v>2017</v>
      </c>
      <c r="AR3785" t="str">
        <f>TEXT(Table1[[#This Row],[Order Date]],"mmmm")</f>
        <v>November</v>
      </c>
      <c r="AS3785" t="str">
        <f>"Q"&amp;ROUNDUP(MONTH(Table1[[#This Row],[Order Date]])/3,0)</f>
        <v>Q4</v>
      </c>
      <c r="AT3785">
        <f>IF(Table1[[#This Row],[Sales]]=0,0,Table1[[#This Row],[Profit]]/Table1[[#This Row],[Sales]])</f>
        <v>-8.7500000000000008E-2</v>
      </c>
    </row>
    <row r="3786" spans="22:46" x14ac:dyDescent="0.3">
      <c r="V3786">
        <v>3785</v>
      </c>
      <c r="W3786" t="s">
        <v>7645</v>
      </c>
      <c r="X3786" s="1">
        <v>42947</v>
      </c>
      <c r="Y3786" s="1">
        <v>42833</v>
      </c>
      <c r="Z3786" t="s">
        <v>51</v>
      </c>
      <c r="AA3786" t="s">
        <v>2438</v>
      </c>
      <c r="AB3786" t="s">
        <v>2439</v>
      </c>
      <c r="AC3786" t="s">
        <v>108</v>
      </c>
      <c r="AD3786" t="s">
        <v>26</v>
      </c>
      <c r="AE3786" t="s">
        <v>54</v>
      </c>
      <c r="AF3786" t="s">
        <v>55</v>
      </c>
      <c r="AG3786">
        <v>33311</v>
      </c>
      <c r="AH3786" t="s">
        <v>29</v>
      </c>
      <c r="AI3786" t="s">
        <v>4988</v>
      </c>
      <c r="AJ3786" t="s">
        <v>73</v>
      </c>
      <c r="AK3786" t="s">
        <v>176</v>
      </c>
      <c r="AL3786" t="s">
        <v>4989</v>
      </c>
      <c r="AM3786">
        <v>41.423999999999999</v>
      </c>
      <c r="AN3786">
        <v>2</v>
      </c>
      <c r="AO3786">
        <v>0.2</v>
      </c>
      <c r="AP3786">
        <v>8.2848000000000006</v>
      </c>
      <c r="AQ3786">
        <f>YEAR(Table1[[#This Row],[Order Date]])</f>
        <v>2017</v>
      </c>
      <c r="AR3786" t="str">
        <f>TEXT(Table1[[#This Row],[Order Date]],"mmmm")</f>
        <v>July</v>
      </c>
      <c r="AS3786" t="str">
        <f>"Q"&amp;ROUNDUP(MONTH(Table1[[#This Row],[Order Date]])/3,0)</f>
        <v>Q3</v>
      </c>
      <c r="AT3786">
        <f>IF(Table1[[#This Row],[Sales]]=0,0,Table1[[#This Row],[Profit]]/Table1[[#This Row],[Sales]])</f>
        <v>0.2</v>
      </c>
    </row>
    <row r="3787" spans="22:46" x14ac:dyDescent="0.3">
      <c r="V3787">
        <v>3786</v>
      </c>
      <c r="W3787" t="s">
        <v>7646</v>
      </c>
      <c r="X3787" s="1">
        <v>43095</v>
      </c>
      <c r="Y3787" t="s">
        <v>545</v>
      </c>
      <c r="Z3787" t="s">
        <v>51</v>
      </c>
      <c r="AA3787" t="s">
        <v>4070</v>
      </c>
      <c r="AB3787" t="s">
        <v>4071</v>
      </c>
      <c r="AC3787" t="s">
        <v>108</v>
      </c>
      <c r="AD3787" t="s">
        <v>26</v>
      </c>
      <c r="AE3787" t="s">
        <v>563</v>
      </c>
      <c r="AF3787" t="s">
        <v>564</v>
      </c>
      <c r="AG3787">
        <v>43229</v>
      </c>
      <c r="AH3787" t="s">
        <v>160</v>
      </c>
      <c r="AI3787" t="s">
        <v>7647</v>
      </c>
      <c r="AJ3787" t="s">
        <v>46</v>
      </c>
      <c r="AK3787" t="s">
        <v>77</v>
      </c>
      <c r="AL3787" t="s">
        <v>7648</v>
      </c>
      <c r="AM3787">
        <v>3.1320000000000001</v>
      </c>
      <c r="AN3787">
        <v>2</v>
      </c>
      <c r="AO3787">
        <v>0.7</v>
      </c>
      <c r="AP3787">
        <v>-2.61</v>
      </c>
      <c r="AQ3787">
        <f>YEAR(Table1[[#This Row],[Order Date]])</f>
        <v>2017</v>
      </c>
      <c r="AR3787" t="str">
        <f>TEXT(Table1[[#This Row],[Order Date]],"mmmm")</f>
        <v>December</v>
      </c>
      <c r="AS3787" t="str">
        <f>"Q"&amp;ROUNDUP(MONTH(Table1[[#This Row],[Order Date]])/3,0)</f>
        <v>Q4</v>
      </c>
      <c r="AT3787">
        <f>IF(Table1[[#This Row],[Sales]]=0,0,Table1[[#This Row],[Profit]]/Table1[[#This Row],[Sales]])</f>
        <v>-0.83333333333333326</v>
      </c>
    </row>
    <row r="3788" spans="22:46" x14ac:dyDescent="0.3">
      <c r="V3788">
        <v>3787</v>
      </c>
      <c r="W3788" t="s">
        <v>7649</v>
      </c>
      <c r="X3788" s="1">
        <v>42674</v>
      </c>
      <c r="Y3788" s="1">
        <v>42471</v>
      </c>
      <c r="Z3788" t="s">
        <v>51</v>
      </c>
      <c r="AA3788" t="s">
        <v>654</v>
      </c>
      <c r="AB3788" t="s">
        <v>655</v>
      </c>
      <c r="AC3788" t="s">
        <v>41</v>
      </c>
      <c r="AD3788" t="s">
        <v>26</v>
      </c>
      <c r="AE3788" t="s">
        <v>42</v>
      </c>
      <c r="AF3788" t="s">
        <v>43</v>
      </c>
      <c r="AG3788">
        <v>90045</v>
      </c>
      <c r="AH3788" t="s">
        <v>44</v>
      </c>
      <c r="AI3788" t="s">
        <v>6777</v>
      </c>
      <c r="AJ3788" t="s">
        <v>46</v>
      </c>
      <c r="AK3788" t="s">
        <v>60</v>
      </c>
      <c r="AL3788" t="s">
        <v>6778</v>
      </c>
      <c r="AM3788">
        <v>1085.42</v>
      </c>
      <c r="AN3788">
        <v>7</v>
      </c>
      <c r="AO3788">
        <v>0</v>
      </c>
      <c r="AP3788">
        <v>282.20920000000001</v>
      </c>
      <c r="AQ3788">
        <f>YEAR(Table1[[#This Row],[Order Date]])</f>
        <v>2016</v>
      </c>
      <c r="AR3788" t="str">
        <f>TEXT(Table1[[#This Row],[Order Date]],"mmmm")</f>
        <v>October</v>
      </c>
      <c r="AS3788" t="str">
        <f>"Q"&amp;ROUNDUP(MONTH(Table1[[#This Row],[Order Date]])/3,0)</f>
        <v>Q4</v>
      </c>
      <c r="AT3788">
        <f>IF(Table1[[#This Row],[Sales]]=0,0,Table1[[#This Row],[Profit]]/Table1[[#This Row],[Sales]])</f>
        <v>0.26</v>
      </c>
    </row>
    <row r="3789" spans="22:46" x14ac:dyDescent="0.3">
      <c r="V3789">
        <v>3788</v>
      </c>
      <c r="W3789" t="s">
        <v>7650</v>
      </c>
      <c r="X3789" s="1">
        <v>42617</v>
      </c>
      <c r="Y3789" s="1">
        <v>42622</v>
      </c>
      <c r="Z3789" t="s">
        <v>51</v>
      </c>
      <c r="AA3789" t="s">
        <v>5718</v>
      </c>
      <c r="AB3789" t="s">
        <v>5719</v>
      </c>
      <c r="AC3789" t="s">
        <v>25</v>
      </c>
      <c r="AD3789" t="s">
        <v>26</v>
      </c>
      <c r="AE3789" t="s">
        <v>203</v>
      </c>
      <c r="AF3789" t="s">
        <v>110</v>
      </c>
      <c r="AG3789">
        <v>77041</v>
      </c>
      <c r="AH3789" t="s">
        <v>111</v>
      </c>
      <c r="AI3789" t="s">
        <v>1266</v>
      </c>
      <c r="AJ3789" t="s">
        <v>46</v>
      </c>
      <c r="AK3789" t="s">
        <v>70</v>
      </c>
      <c r="AL3789" t="s">
        <v>1267</v>
      </c>
      <c r="AM3789">
        <v>3.9119999999999999</v>
      </c>
      <c r="AN3789">
        <v>1</v>
      </c>
      <c r="AO3789">
        <v>0.2</v>
      </c>
      <c r="AP3789">
        <v>1.0268999999999999</v>
      </c>
      <c r="AQ3789">
        <f>YEAR(Table1[[#This Row],[Order Date]])</f>
        <v>2016</v>
      </c>
      <c r="AR3789" t="str">
        <f>TEXT(Table1[[#This Row],[Order Date]],"mmmm")</f>
        <v>September</v>
      </c>
      <c r="AS3789" t="str">
        <f>"Q"&amp;ROUNDUP(MONTH(Table1[[#This Row],[Order Date]])/3,0)</f>
        <v>Q3</v>
      </c>
      <c r="AT3789">
        <f>IF(Table1[[#This Row],[Sales]]=0,0,Table1[[#This Row],[Profit]]/Table1[[#This Row],[Sales]])</f>
        <v>0.26250000000000001</v>
      </c>
    </row>
    <row r="3790" spans="22:46" x14ac:dyDescent="0.3">
      <c r="V3790">
        <v>3789</v>
      </c>
      <c r="W3790" t="s">
        <v>7650</v>
      </c>
      <c r="X3790" s="1">
        <v>42617</v>
      </c>
      <c r="Y3790" s="1">
        <v>42622</v>
      </c>
      <c r="Z3790" t="s">
        <v>51</v>
      </c>
      <c r="AA3790" t="s">
        <v>5718</v>
      </c>
      <c r="AB3790" t="s">
        <v>5719</v>
      </c>
      <c r="AC3790" t="s">
        <v>25</v>
      </c>
      <c r="AD3790" t="s">
        <v>26</v>
      </c>
      <c r="AE3790" t="s">
        <v>203</v>
      </c>
      <c r="AF3790" t="s">
        <v>110</v>
      </c>
      <c r="AG3790">
        <v>77041</v>
      </c>
      <c r="AH3790" t="s">
        <v>111</v>
      </c>
      <c r="AI3790" t="s">
        <v>4757</v>
      </c>
      <c r="AJ3790" t="s">
        <v>46</v>
      </c>
      <c r="AK3790" t="s">
        <v>70</v>
      </c>
      <c r="AL3790" t="s">
        <v>4758</v>
      </c>
      <c r="AM3790">
        <v>62.375999999999998</v>
      </c>
      <c r="AN3790">
        <v>3</v>
      </c>
      <c r="AO3790">
        <v>0.2</v>
      </c>
      <c r="AP3790">
        <v>7.0172999999999996</v>
      </c>
      <c r="AQ3790">
        <f>YEAR(Table1[[#This Row],[Order Date]])</f>
        <v>2016</v>
      </c>
      <c r="AR3790" t="str">
        <f>TEXT(Table1[[#This Row],[Order Date]],"mmmm")</f>
        <v>September</v>
      </c>
      <c r="AS3790" t="str">
        <f>"Q"&amp;ROUNDUP(MONTH(Table1[[#This Row],[Order Date]])/3,0)</f>
        <v>Q3</v>
      </c>
      <c r="AT3790">
        <f>IF(Table1[[#This Row],[Sales]]=0,0,Table1[[#This Row],[Profit]]/Table1[[#This Row],[Sales]])</f>
        <v>0.1125</v>
      </c>
    </row>
    <row r="3791" spans="22:46" x14ac:dyDescent="0.3">
      <c r="V3791">
        <v>3790</v>
      </c>
      <c r="W3791" t="s">
        <v>7651</v>
      </c>
      <c r="X3791" s="1">
        <v>42477</v>
      </c>
      <c r="Y3791" t="s">
        <v>1696</v>
      </c>
      <c r="Z3791" t="s">
        <v>51</v>
      </c>
      <c r="AA3791" t="s">
        <v>6953</v>
      </c>
      <c r="AB3791" t="s">
        <v>6954</v>
      </c>
      <c r="AC3791" t="s">
        <v>108</v>
      </c>
      <c r="AD3791" t="s">
        <v>26</v>
      </c>
      <c r="AE3791" t="s">
        <v>2859</v>
      </c>
      <c r="AF3791" t="s">
        <v>148</v>
      </c>
      <c r="AG3791">
        <v>68104</v>
      </c>
      <c r="AH3791" t="s">
        <v>111</v>
      </c>
      <c r="AI3791" t="s">
        <v>946</v>
      </c>
      <c r="AJ3791" t="s">
        <v>46</v>
      </c>
      <c r="AK3791" t="s">
        <v>303</v>
      </c>
      <c r="AL3791" t="s">
        <v>947</v>
      </c>
      <c r="AM3791">
        <v>29.05</v>
      </c>
      <c r="AN3791">
        <v>5</v>
      </c>
      <c r="AO3791">
        <v>0</v>
      </c>
      <c r="AP3791">
        <v>9.0054999999999996</v>
      </c>
      <c r="AQ3791">
        <f>YEAR(Table1[[#This Row],[Order Date]])</f>
        <v>2016</v>
      </c>
      <c r="AR3791" t="str">
        <f>TEXT(Table1[[#This Row],[Order Date]],"mmmm")</f>
        <v>April</v>
      </c>
      <c r="AS3791" t="str">
        <f>"Q"&amp;ROUNDUP(MONTH(Table1[[#This Row],[Order Date]])/3,0)</f>
        <v>Q2</v>
      </c>
      <c r="AT3791">
        <f>IF(Table1[[#This Row],[Sales]]=0,0,Table1[[#This Row],[Profit]]/Table1[[#This Row],[Sales]])</f>
        <v>0.31</v>
      </c>
    </row>
    <row r="3792" spans="22:46" x14ac:dyDescent="0.3">
      <c r="V3792">
        <v>3791</v>
      </c>
      <c r="W3792" t="s">
        <v>7652</v>
      </c>
      <c r="X3792" s="1">
        <v>41825</v>
      </c>
      <c r="Y3792" s="1">
        <v>41950</v>
      </c>
      <c r="Z3792" t="s">
        <v>51</v>
      </c>
      <c r="AA3792" t="s">
        <v>4737</v>
      </c>
      <c r="AB3792" t="s">
        <v>4738</v>
      </c>
      <c r="AC3792" t="s">
        <v>108</v>
      </c>
      <c r="AD3792" t="s">
        <v>26</v>
      </c>
      <c r="AE3792" t="s">
        <v>42</v>
      </c>
      <c r="AF3792" t="s">
        <v>43</v>
      </c>
      <c r="AG3792">
        <v>90004</v>
      </c>
      <c r="AH3792" t="s">
        <v>44</v>
      </c>
      <c r="AI3792" t="s">
        <v>1942</v>
      </c>
      <c r="AJ3792" t="s">
        <v>46</v>
      </c>
      <c r="AK3792" t="s">
        <v>77</v>
      </c>
      <c r="AL3792" t="s">
        <v>1943</v>
      </c>
      <c r="AM3792">
        <v>180.96</v>
      </c>
      <c r="AN3792">
        <v>6</v>
      </c>
      <c r="AO3792">
        <v>0.2</v>
      </c>
      <c r="AP3792">
        <v>67.86</v>
      </c>
      <c r="AQ3792">
        <f>YEAR(Table1[[#This Row],[Order Date]])</f>
        <v>2014</v>
      </c>
      <c r="AR3792" t="str">
        <f>TEXT(Table1[[#This Row],[Order Date]],"mmmm")</f>
        <v>July</v>
      </c>
      <c r="AS3792" t="str">
        <f>"Q"&amp;ROUNDUP(MONTH(Table1[[#This Row],[Order Date]])/3,0)</f>
        <v>Q3</v>
      </c>
      <c r="AT3792">
        <f>IF(Table1[[#This Row],[Sales]]=0,0,Table1[[#This Row],[Profit]]/Table1[[#This Row],[Sales]])</f>
        <v>0.375</v>
      </c>
    </row>
    <row r="3793" spans="22:46" x14ac:dyDescent="0.3">
      <c r="V3793">
        <v>3792</v>
      </c>
      <c r="W3793" t="s">
        <v>7653</v>
      </c>
      <c r="X3793" s="1">
        <v>42062</v>
      </c>
      <c r="Y3793" t="s">
        <v>1001</v>
      </c>
      <c r="Z3793" t="s">
        <v>207</v>
      </c>
      <c r="AA3793" t="s">
        <v>3603</v>
      </c>
      <c r="AB3793" t="s">
        <v>3604</v>
      </c>
      <c r="AC3793" t="s">
        <v>41</v>
      </c>
      <c r="AD3793" t="s">
        <v>26</v>
      </c>
      <c r="AE3793" t="s">
        <v>7655</v>
      </c>
      <c r="AF3793" t="s">
        <v>159</v>
      </c>
      <c r="AG3793">
        <v>16602</v>
      </c>
      <c r="AH3793" t="s">
        <v>160</v>
      </c>
      <c r="AI3793" t="s">
        <v>899</v>
      </c>
      <c r="AJ3793" t="s">
        <v>46</v>
      </c>
      <c r="AK3793" t="s">
        <v>77</v>
      </c>
      <c r="AL3793" t="s">
        <v>900</v>
      </c>
      <c r="AM3793">
        <v>4.4189999999999996</v>
      </c>
      <c r="AN3793">
        <v>3</v>
      </c>
      <c r="AO3793">
        <v>0.7</v>
      </c>
      <c r="AP3793">
        <v>-3.3879000000000001</v>
      </c>
      <c r="AQ3793">
        <f>YEAR(Table1[[#This Row],[Order Date]])</f>
        <v>2015</v>
      </c>
      <c r="AR3793" t="str">
        <f>TEXT(Table1[[#This Row],[Order Date]],"mmmm")</f>
        <v>February</v>
      </c>
      <c r="AS3793" t="str">
        <f>"Q"&amp;ROUNDUP(MONTH(Table1[[#This Row],[Order Date]])/3,0)</f>
        <v>Q1</v>
      </c>
      <c r="AT3793">
        <f>IF(Table1[[#This Row],[Sales]]=0,0,Table1[[#This Row],[Profit]]/Table1[[#This Row],[Sales]])</f>
        <v>-0.76666666666666672</v>
      </c>
    </row>
    <row r="3794" spans="22:46" x14ac:dyDescent="0.3">
      <c r="V3794">
        <v>3793</v>
      </c>
      <c r="W3794" t="s">
        <v>7653</v>
      </c>
      <c r="X3794" s="1">
        <v>42062</v>
      </c>
      <c r="Y3794" t="s">
        <v>1001</v>
      </c>
      <c r="Z3794" t="s">
        <v>207</v>
      </c>
      <c r="AA3794" t="s">
        <v>3603</v>
      </c>
      <c r="AB3794" t="s">
        <v>3604</v>
      </c>
      <c r="AC3794" t="s">
        <v>41</v>
      </c>
      <c r="AD3794" t="s">
        <v>26</v>
      </c>
      <c r="AE3794" t="s">
        <v>7655</v>
      </c>
      <c r="AF3794" t="s">
        <v>159</v>
      </c>
      <c r="AG3794">
        <v>16602</v>
      </c>
      <c r="AH3794" t="s">
        <v>160</v>
      </c>
      <c r="AI3794" t="s">
        <v>5453</v>
      </c>
      <c r="AJ3794" t="s">
        <v>46</v>
      </c>
      <c r="AK3794" t="s">
        <v>70</v>
      </c>
      <c r="AL3794" t="s">
        <v>5454</v>
      </c>
      <c r="AM3794">
        <v>16.032</v>
      </c>
      <c r="AN3794">
        <v>6</v>
      </c>
      <c r="AO3794">
        <v>0.2</v>
      </c>
      <c r="AP3794">
        <v>2.2044000000000001</v>
      </c>
      <c r="AQ3794">
        <f>YEAR(Table1[[#This Row],[Order Date]])</f>
        <v>2015</v>
      </c>
      <c r="AR3794" t="str">
        <f>TEXT(Table1[[#This Row],[Order Date]],"mmmm")</f>
        <v>February</v>
      </c>
      <c r="AS3794" t="str">
        <f>"Q"&amp;ROUNDUP(MONTH(Table1[[#This Row],[Order Date]])/3,0)</f>
        <v>Q1</v>
      </c>
      <c r="AT3794">
        <f>IF(Table1[[#This Row],[Sales]]=0,0,Table1[[#This Row],[Profit]]/Table1[[#This Row],[Sales]])</f>
        <v>0.13750000000000001</v>
      </c>
    </row>
    <row r="3795" spans="22:46" x14ac:dyDescent="0.3">
      <c r="V3795">
        <v>3794</v>
      </c>
      <c r="W3795" t="s">
        <v>7656</v>
      </c>
      <c r="X3795" s="1">
        <v>42335</v>
      </c>
      <c r="Y3795" s="1">
        <v>42016</v>
      </c>
      <c r="Z3795" t="s">
        <v>51</v>
      </c>
      <c r="AA3795" t="s">
        <v>1853</v>
      </c>
      <c r="AB3795" t="s">
        <v>1854</v>
      </c>
      <c r="AC3795" t="s">
        <v>25</v>
      </c>
      <c r="AD3795" t="s">
        <v>26</v>
      </c>
      <c r="AE3795" t="s">
        <v>300</v>
      </c>
      <c r="AF3795" t="s">
        <v>301</v>
      </c>
      <c r="AG3795">
        <v>10024</v>
      </c>
      <c r="AH3795" t="s">
        <v>160</v>
      </c>
      <c r="AI3795" t="s">
        <v>4778</v>
      </c>
      <c r="AJ3795" t="s">
        <v>46</v>
      </c>
      <c r="AK3795" t="s">
        <v>70</v>
      </c>
      <c r="AL3795" t="s">
        <v>4779</v>
      </c>
      <c r="AM3795">
        <v>29.79</v>
      </c>
      <c r="AN3795">
        <v>3</v>
      </c>
      <c r="AO3795">
        <v>0</v>
      </c>
      <c r="AP3795">
        <v>12.511799999999999</v>
      </c>
      <c r="AQ3795">
        <f>YEAR(Table1[[#This Row],[Order Date]])</f>
        <v>2015</v>
      </c>
      <c r="AR3795" t="str">
        <f>TEXT(Table1[[#This Row],[Order Date]],"mmmm")</f>
        <v>November</v>
      </c>
      <c r="AS3795" t="str">
        <f>"Q"&amp;ROUNDUP(MONTH(Table1[[#This Row],[Order Date]])/3,0)</f>
        <v>Q4</v>
      </c>
      <c r="AT3795">
        <f>IF(Table1[[#This Row],[Sales]]=0,0,Table1[[#This Row],[Profit]]/Table1[[#This Row],[Sales]])</f>
        <v>0.42</v>
      </c>
    </row>
    <row r="3796" spans="22:46" x14ac:dyDescent="0.3">
      <c r="V3796">
        <v>3795</v>
      </c>
      <c r="W3796" t="s">
        <v>7657</v>
      </c>
      <c r="X3796" s="1">
        <v>41666</v>
      </c>
      <c r="Y3796" s="1">
        <v>41672</v>
      </c>
      <c r="Z3796" t="s">
        <v>51</v>
      </c>
      <c r="AA3796" t="s">
        <v>7659</v>
      </c>
      <c r="AB3796" t="s">
        <v>7660</v>
      </c>
      <c r="AC3796" t="s">
        <v>25</v>
      </c>
      <c r="AD3796" t="s">
        <v>26</v>
      </c>
      <c r="AE3796" t="s">
        <v>1065</v>
      </c>
      <c r="AF3796" t="s">
        <v>43</v>
      </c>
      <c r="AG3796">
        <v>92037</v>
      </c>
      <c r="AH3796" t="s">
        <v>44</v>
      </c>
      <c r="AI3796" t="s">
        <v>5816</v>
      </c>
      <c r="AJ3796" t="s">
        <v>46</v>
      </c>
      <c r="AK3796" t="s">
        <v>60</v>
      </c>
      <c r="AL3796" t="s">
        <v>5817</v>
      </c>
      <c r="AM3796">
        <v>57.23</v>
      </c>
      <c r="AN3796">
        <v>1</v>
      </c>
      <c r="AO3796">
        <v>0</v>
      </c>
      <c r="AP3796">
        <v>14.307499999999999</v>
      </c>
      <c r="AQ3796">
        <f>YEAR(Table1[[#This Row],[Order Date]])</f>
        <v>2014</v>
      </c>
      <c r="AR3796" t="str">
        <f>TEXT(Table1[[#This Row],[Order Date]],"mmmm")</f>
        <v>January</v>
      </c>
      <c r="AS3796" t="str">
        <f>"Q"&amp;ROUNDUP(MONTH(Table1[[#This Row],[Order Date]])/3,0)</f>
        <v>Q1</v>
      </c>
      <c r="AT3796">
        <f>IF(Table1[[#This Row],[Sales]]=0,0,Table1[[#This Row],[Profit]]/Table1[[#This Row],[Sales]])</f>
        <v>0.25</v>
      </c>
    </row>
    <row r="3797" spans="22:46" x14ac:dyDescent="0.3">
      <c r="V3797">
        <v>3796</v>
      </c>
      <c r="W3797" t="s">
        <v>7657</v>
      </c>
      <c r="X3797" s="1">
        <v>41666</v>
      </c>
      <c r="Y3797" s="1">
        <v>41672</v>
      </c>
      <c r="Z3797" t="s">
        <v>51</v>
      </c>
      <c r="AA3797" t="s">
        <v>7659</v>
      </c>
      <c r="AB3797" t="s">
        <v>7660</v>
      </c>
      <c r="AC3797" t="s">
        <v>25</v>
      </c>
      <c r="AD3797" t="s">
        <v>26</v>
      </c>
      <c r="AE3797" t="s">
        <v>1065</v>
      </c>
      <c r="AF3797" t="s">
        <v>43</v>
      </c>
      <c r="AG3797">
        <v>92037</v>
      </c>
      <c r="AH3797" t="s">
        <v>44</v>
      </c>
      <c r="AI3797" t="s">
        <v>7661</v>
      </c>
      <c r="AJ3797" t="s">
        <v>31</v>
      </c>
      <c r="AK3797" t="s">
        <v>57</v>
      </c>
      <c r="AL3797" t="s">
        <v>7662</v>
      </c>
      <c r="AM3797">
        <v>333</v>
      </c>
      <c r="AN3797">
        <v>3</v>
      </c>
      <c r="AO3797">
        <v>0.2</v>
      </c>
      <c r="AP3797">
        <v>-16.649999999999999</v>
      </c>
      <c r="AQ3797">
        <f>YEAR(Table1[[#This Row],[Order Date]])</f>
        <v>2014</v>
      </c>
      <c r="AR3797" t="str">
        <f>TEXT(Table1[[#This Row],[Order Date]],"mmmm")</f>
        <v>January</v>
      </c>
      <c r="AS3797" t="str">
        <f>"Q"&amp;ROUNDUP(MONTH(Table1[[#This Row],[Order Date]])/3,0)</f>
        <v>Q1</v>
      </c>
      <c r="AT3797">
        <f>IF(Table1[[#This Row],[Sales]]=0,0,Table1[[#This Row],[Profit]]/Table1[[#This Row],[Sales]])</f>
        <v>-4.9999999999999996E-2</v>
      </c>
    </row>
    <row r="3798" spans="22:46" x14ac:dyDescent="0.3">
      <c r="V3798">
        <v>3797</v>
      </c>
      <c r="W3798" t="s">
        <v>7657</v>
      </c>
      <c r="X3798" s="1">
        <v>41666</v>
      </c>
      <c r="Y3798" s="1">
        <v>41672</v>
      </c>
      <c r="Z3798" t="s">
        <v>51</v>
      </c>
      <c r="AA3798" t="s">
        <v>7659</v>
      </c>
      <c r="AB3798" t="s">
        <v>7660</v>
      </c>
      <c r="AC3798" t="s">
        <v>25</v>
      </c>
      <c r="AD3798" t="s">
        <v>26</v>
      </c>
      <c r="AE3798" t="s">
        <v>1065</v>
      </c>
      <c r="AF3798" t="s">
        <v>43</v>
      </c>
      <c r="AG3798">
        <v>92037</v>
      </c>
      <c r="AH3798" t="s">
        <v>44</v>
      </c>
      <c r="AI3798" t="s">
        <v>7663</v>
      </c>
      <c r="AJ3798" t="s">
        <v>46</v>
      </c>
      <c r="AK3798" t="s">
        <v>70</v>
      </c>
      <c r="AL3798" t="s">
        <v>7664</v>
      </c>
      <c r="AM3798">
        <v>36.44</v>
      </c>
      <c r="AN3798">
        <v>4</v>
      </c>
      <c r="AO3798">
        <v>0</v>
      </c>
      <c r="AP3798">
        <v>12.0252</v>
      </c>
      <c r="AQ3798">
        <f>YEAR(Table1[[#This Row],[Order Date]])</f>
        <v>2014</v>
      </c>
      <c r="AR3798" t="str">
        <f>TEXT(Table1[[#This Row],[Order Date]],"mmmm")</f>
        <v>January</v>
      </c>
      <c r="AS3798" t="str">
        <f>"Q"&amp;ROUNDUP(MONTH(Table1[[#This Row],[Order Date]])/3,0)</f>
        <v>Q1</v>
      </c>
      <c r="AT3798">
        <f>IF(Table1[[#This Row],[Sales]]=0,0,Table1[[#This Row],[Profit]]/Table1[[#This Row],[Sales]])</f>
        <v>0.33</v>
      </c>
    </row>
    <row r="3799" spans="22:46" x14ac:dyDescent="0.3">
      <c r="V3799">
        <v>3798</v>
      </c>
      <c r="W3799" t="s">
        <v>7665</v>
      </c>
      <c r="X3799" s="1">
        <v>43001</v>
      </c>
      <c r="Y3799" t="s">
        <v>2353</v>
      </c>
      <c r="Z3799" t="s">
        <v>207</v>
      </c>
      <c r="AA3799" t="s">
        <v>6500</v>
      </c>
      <c r="AB3799" t="s">
        <v>6501</v>
      </c>
      <c r="AC3799" t="s">
        <v>25</v>
      </c>
      <c r="AD3799" t="s">
        <v>26</v>
      </c>
      <c r="AE3799" t="s">
        <v>1593</v>
      </c>
      <c r="AF3799" t="s">
        <v>55</v>
      </c>
      <c r="AG3799">
        <v>33178</v>
      </c>
      <c r="AH3799" t="s">
        <v>29</v>
      </c>
      <c r="AI3799" t="s">
        <v>2894</v>
      </c>
      <c r="AJ3799" t="s">
        <v>46</v>
      </c>
      <c r="AK3799" t="s">
        <v>94</v>
      </c>
      <c r="AL3799" t="s">
        <v>2895</v>
      </c>
      <c r="AM3799">
        <v>251.64</v>
      </c>
      <c r="AN3799">
        <v>3</v>
      </c>
      <c r="AO3799">
        <v>0.2</v>
      </c>
      <c r="AP3799">
        <v>88.073999999999998</v>
      </c>
      <c r="AQ3799">
        <f>YEAR(Table1[[#This Row],[Order Date]])</f>
        <v>2017</v>
      </c>
      <c r="AR3799" t="str">
        <f>TEXT(Table1[[#This Row],[Order Date]],"mmmm")</f>
        <v>September</v>
      </c>
      <c r="AS3799" t="str">
        <f>"Q"&amp;ROUNDUP(MONTH(Table1[[#This Row],[Order Date]])/3,0)</f>
        <v>Q3</v>
      </c>
      <c r="AT3799">
        <f>IF(Table1[[#This Row],[Sales]]=0,0,Table1[[#This Row],[Profit]]/Table1[[#This Row],[Sales]])</f>
        <v>0.35000000000000003</v>
      </c>
    </row>
    <row r="3800" spans="22:46" x14ac:dyDescent="0.3">
      <c r="V3800">
        <v>3799</v>
      </c>
      <c r="W3800" t="s">
        <v>7666</v>
      </c>
      <c r="X3800" s="1">
        <v>43043</v>
      </c>
      <c r="Y3800" s="1">
        <v>42866</v>
      </c>
      <c r="Z3800" t="s">
        <v>207</v>
      </c>
      <c r="AA3800" t="s">
        <v>1214</v>
      </c>
      <c r="AB3800" t="s">
        <v>1215</v>
      </c>
      <c r="AC3800" t="s">
        <v>41</v>
      </c>
      <c r="AD3800" t="s">
        <v>26</v>
      </c>
      <c r="AE3800" t="s">
        <v>5041</v>
      </c>
      <c r="AF3800" t="s">
        <v>92</v>
      </c>
      <c r="AG3800">
        <v>27405</v>
      </c>
      <c r="AH3800" t="s">
        <v>29</v>
      </c>
      <c r="AI3800" t="s">
        <v>1373</v>
      </c>
      <c r="AJ3800" t="s">
        <v>31</v>
      </c>
      <c r="AK3800" t="s">
        <v>57</v>
      </c>
      <c r="AL3800" t="s">
        <v>1374</v>
      </c>
      <c r="AM3800">
        <v>523.76400000000001</v>
      </c>
      <c r="AN3800">
        <v>3</v>
      </c>
      <c r="AO3800">
        <v>0.4</v>
      </c>
      <c r="AP3800">
        <v>-192.04679999999999</v>
      </c>
      <c r="AQ3800">
        <f>YEAR(Table1[[#This Row],[Order Date]])</f>
        <v>2017</v>
      </c>
      <c r="AR3800" t="str">
        <f>TEXT(Table1[[#This Row],[Order Date]],"mmmm")</f>
        <v>November</v>
      </c>
      <c r="AS3800" t="str">
        <f>"Q"&amp;ROUNDUP(MONTH(Table1[[#This Row],[Order Date]])/3,0)</f>
        <v>Q4</v>
      </c>
      <c r="AT3800">
        <f>IF(Table1[[#This Row],[Sales]]=0,0,Table1[[#This Row],[Profit]]/Table1[[#This Row],[Sales]])</f>
        <v>-0.36666666666666664</v>
      </c>
    </row>
    <row r="3801" spans="22:46" x14ac:dyDescent="0.3">
      <c r="V3801">
        <v>3800</v>
      </c>
      <c r="W3801" t="s">
        <v>7666</v>
      </c>
      <c r="X3801" s="1">
        <v>43043</v>
      </c>
      <c r="Y3801" s="1">
        <v>42866</v>
      </c>
      <c r="Z3801" t="s">
        <v>207</v>
      </c>
      <c r="AA3801" t="s">
        <v>1214</v>
      </c>
      <c r="AB3801" t="s">
        <v>1215</v>
      </c>
      <c r="AC3801" t="s">
        <v>41</v>
      </c>
      <c r="AD3801" t="s">
        <v>26</v>
      </c>
      <c r="AE3801" t="s">
        <v>5041</v>
      </c>
      <c r="AF3801" t="s">
        <v>92</v>
      </c>
      <c r="AG3801">
        <v>27405</v>
      </c>
      <c r="AH3801" t="s">
        <v>29</v>
      </c>
      <c r="AI3801" t="s">
        <v>5374</v>
      </c>
      <c r="AJ3801" t="s">
        <v>73</v>
      </c>
      <c r="AK3801" t="s">
        <v>74</v>
      </c>
      <c r="AL3801" t="s">
        <v>5375</v>
      </c>
      <c r="AM3801">
        <v>1359.96</v>
      </c>
      <c r="AN3801">
        <v>5</v>
      </c>
      <c r="AO3801">
        <v>0.2</v>
      </c>
      <c r="AP3801">
        <v>118.9965</v>
      </c>
      <c r="AQ3801">
        <f>YEAR(Table1[[#This Row],[Order Date]])</f>
        <v>2017</v>
      </c>
      <c r="AR3801" t="str">
        <f>TEXT(Table1[[#This Row],[Order Date]],"mmmm")</f>
        <v>November</v>
      </c>
      <c r="AS3801" t="str">
        <f>"Q"&amp;ROUNDUP(MONTH(Table1[[#This Row],[Order Date]])/3,0)</f>
        <v>Q4</v>
      </c>
      <c r="AT3801">
        <f>IF(Table1[[#This Row],[Sales]]=0,0,Table1[[#This Row],[Profit]]/Table1[[#This Row],[Sales]])</f>
        <v>8.7499999999999994E-2</v>
      </c>
    </row>
    <row r="3802" spans="22:46" x14ac:dyDescent="0.3">
      <c r="V3802">
        <v>3801</v>
      </c>
      <c r="W3802" t="s">
        <v>7667</v>
      </c>
      <c r="X3802" s="1">
        <v>42657</v>
      </c>
      <c r="Y3802" t="s">
        <v>1976</v>
      </c>
      <c r="Z3802" t="s">
        <v>51</v>
      </c>
      <c r="AA3802" t="s">
        <v>7668</v>
      </c>
      <c r="AB3802" t="s">
        <v>7669</v>
      </c>
      <c r="AC3802" t="s">
        <v>25</v>
      </c>
      <c r="AD3802" t="s">
        <v>26</v>
      </c>
      <c r="AE3802" t="s">
        <v>1712</v>
      </c>
      <c r="AF3802" t="s">
        <v>92</v>
      </c>
      <c r="AG3802">
        <v>28540</v>
      </c>
      <c r="AH3802" t="s">
        <v>29</v>
      </c>
      <c r="AI3802" t="s">
        <v>7670</v>
      </c>
      <c r="AJ3802" t="s">
        <v>31</v>
      </c>
      <c r="AK3802" t="s">
        <v>35</v>
      </c>
      <c r="AL3802" t="s">
        <v>7671</v>
      </c>
      <c r="AM3802">
        <v>102.592</v>
      </c>
      <c r="AN3802">
        <v>1</v>
      </c>
      <c r="AO3802">
        <v>0.2</v>
      </c>
      <c r="AP3802">
        <v>10.2592</v>
      </c>
      <c r="AQ3802">
        <f>YEAR(Table1[[#This Row],[Order Date]])</f>
        <v>2016</v>
      </c>
      <c r="AR3802" t="str">
        <f>TEXT(Table1[[#This Row],[Order Date]],"mmmm")</f>
        <v>October</v>
      </c>
      <c r="AS3802" t="str">
        <f>"Q"&amp;ROUNDUP(MONTH(Table1[[#This Row],[Order Date]])/3,0)</f>
        <v>Q4</v>
      </c>
      <c r="AT3802">
        <f>IF(Table1[[#This Row],[Sales]]=0,0,Table1[[#This Row],[Profit]]/Table1[[#This Row],[Sales]])</f>
        <v>0.1</v>
      </c>
    </row>
    <row r="3803" spans="22:46" x14ac:dyDescent="0.3">
      <c r="V3803">
        <v>3802</v>
      </c>
      <c r="W3803" t="s">
        <v>7667</v>
      </c>
      <c r="X3803" s="1">
        <v>42657</v>
      </c>
      <c r="Y3803" t="s">
        <v>1976</v>
      </c>
      <c r="Z3803" t="s">
        <v>51</v>
      </c>
      <c r="AA3803" t="s">
        <v>7668</v>
      </c>
      <c r="AB3803" t="s">
        <v>7669</v>
      </c>
      <c r="AC3803" t="s">
        <v>25</v>
      </c>
      <c r="AD3803" t="s">
        <v>26</v>
      </c>
      <c r="AE3803" t="s">
        <v>1712</v>
      </c>
      <c r="AF3803" t="s">
        <v>92</v>
      </c>
      <c r="AG3803">
        <v>28540</v>
      </c>
      <c r="AH3803" t="s">
        <v>29</v>
      </c>
      <c r="AI3803" t="s">
        <v>3185</v>
      </c>
      <c r="AJ3803" t="s">
        <v>73</v>
      </c>
      <c r="AK3803" t="s">
        <v>176</v>
      </c>
      <c r="AL3803" t="s">
        <v>3186</v>
      </c>
      <c r="AM3803">
        <v>22.704000000000001</v>
      </c>
      <c r="AN3803">
        <v>1</v>
      </c>
      <c r="AO3803">
        <v>0.2</v>
      </c>
      <c r="AP3803">
        <v>5.9598000000000004</v>
      </c>
      <c r="AQ3803">
        <f>YEAR(Table1[[#This Row],[Order Date]])</f>
        <v>2016</v>
      </c>
      <c r="AR3803" t="str">
        <f>TEXT(Table1[[#This Row],[Order Date]],"mmmm")</f>
        <v>October</v>
      </c>
      <c r="AS3803" t="str">
        <f>"Q"&amp;ROUNDUP(MONTH(Table1[[#This Row],[Order Date]])/3,0)</f>
        <v>Q4</v>
      </c>
      <c r="AT3803">
        <f>IF(Table1[[#This Row],[Sales]]=0,0,Table1[[#This Row],[Profit]]/Table1[[#This Row],[Sales]])</f>
        <v>0.26250000000000001</v>
      </c>
    </row>
    <row r="3804" spans="22:46" x14ac:dyDescent="0.3">
      <c r="V3804">
        <v>3803</v>
      </c>
      <c r="W3804" t="s">
        <v>7667</v>
      </c>
      <c r="X3804" s="1">
        <v>42657</v>
      </c>
      <c r="Y3804" t="s">
        <v>1976</v>
      </c>
      <c r="Z3804" t="s">
        <v>51</v>
      </c>
      <c r="AA3804" t="s">
        <v>7668</v>
      </c>
      <c r="AB3804" t="s">
        <v>7669</v>
      </c>
      <c r="AC3804" t="s">
        <v>25</v>
      </c>
      <c r="AD3804" t="s">
        <v>26</v>
      </c>
      <c r="AE3804" t="s">
        <v>1712</v>
      </c>
      <c r="AF3804" t="s">
        <v>92</v>
      </c>
      <c r="AG3804">
        <v>28540</v>
      </c>
      <c r="AH3804" t="s">
        <v>29</v>
      </c>
      <c r="AI3804" t="s">
        <v>6511</v>
      </c>
      <c r="AJ3804" t="s">
        <v>46</v>
      </c>
      <c r="AK3804" t="s">
        <v>94</v>
      </c>
      <c r="AL3804" t="s">
        <v>6512</v>
      </c>
      <c r="AM3804">
        <v>93.024000000000001</v>
      </c>
      <c r="AN3804">
        <v>3</v>
      </c>
      <c r="AO3804">
        <v>0.2</v>
      </c>
      <c r="AP3804">
        <v>33.721200000000003</v>
      </c>
      <c r="AQ3804">
        <f>YEAR(Table1[[#This Row],[Order Date]])</f>
        <v>2016</v>
      </c>
      <c r="AR3804" t="str">
        <f>TEXT(Table1[[#This Row],[Order Date]],"mmmm")</f>
        <v>October</v>
      </c>
      <c r="AS3804" t="str">
        <f>"Q"&amp;ROUNDUP(MONTH(Table1[[#This Row],[Order Date]])/3,0)</f>
        <v>Q4</v>
      </c>
      <c r="AT3804">
        <f>IF(Table1[[#This Row],[Sales]]=0,0,Table1[[#This Row],[Profit]]/Table1[[#This Row],[Sales]])</f>
        <v>0.36250000000000004</v>
      </c>
    </row>
    <row r="3805" spans="22:46" x14ac:dyDescent="0.3">
      <c r="V3805">
        <v>3804</v>
      </c>
      <c r="W3805" t="s">
        <v>7667</v>
      </c>
      <c r="X3805" s="1">
        <v>42657</v>
      </c>
      <c r="Y3805" t="s">
        <v>1976</v>
      </c>
      <c r="Z3805" t="s">
        <v>51</v>
      </c>
      <c r="AA3805" t="s">
        <v>7668</v>
      </c>
      <c r="AB3805" t="s">
        <v>7669</v>
      </c>
      <c r="AC3805" t="s">
        <v>25</v>
      </c>
      <c r="AD3805" t="s">
        <v>26</v>
      </c>
      <c r="AE3805" t="s">
        <v>1712</v>
      </c>
      <c r="AF3805" t="s">
        <v>92</v>
      </c>
      <c r="AG3805">
        <v>28540</v>
      </c>
      <c r="AH3805" t="s">
        <v>29</v>
      </c>
      <c r="AI3805" t="s">
        <v>6730</v>
      </c>
      <c r="AJ3805" t="s">
        <v>46</v>
      </c>
      <c r="AK3805" t="s">
        <v>651</v>
      </c>
      <c r="AL3805" t="s">
        <v>1457</v>
      </c>
      <c r="AM3805">
        <v>12.768000000000001</v>
      </c>
      <c r="AN3805">
        <v>2</v>
      </c>
      <c r="AO3805">
        <v>0.2</v>
      </c>
      <c r="AP3805">
        <v>1.4363999999999999</v>
      </c>
      <c r="AQ3805">
        <f>YEAR(Table1[[#This Row],[Order Date]])</f>
        <v>2016</v>
      </c>
      <c r="AR3805" t="str">
        <f>TEXT(Table1[[#This Row],[Order Date]],"mmmm")</f>
        <v>October</v>
      </c>
      <c r="AS3805" t="str">
        <f>"Q"&amp;ROUNDUP(MONTH(Table1[[#This Row],[Order Date]])/3,0)</f>
        <v>Q4</v>
      </c>
      <c r="AT3805">
        <f>IF(Table1[[#This Row],[Sales]]=0,0,Table1[[#This Row],[Profit]]/Table1[[#This Row],[Sales]])</f>
        <v>0.11249999999999999</v>
      </c>
    </row>
    <row r="3806" spans="22:46" x14ac:dyDescent="0.3">
      <c r="V3806">
        <v>3805</v>
      </c>
      <c r="W3806" t="s">
        <v>7667</v>
      </c>
      <c r="X3806" s="1">
        <v>42657</v>
      </c>
      <c r="Y3806" t="s">
        <v>1976</v>
      </c>
      <c r="Z3806" t="s">
        <v>51</v>
      </c>
      <c r="AA3806" t="s">
        <v>7668</v>
      </c>
      <c r="AB3806" t="s">
        <v>7669</v>
      </c>
      <c r="AC3806" t="s">
        <v>25</v>
      </c>
      <c r="AD3806" t="s">
        <v>26</v>
      </c>
      <c r="AE3806" t="s">
        <v>1712</v>
      </c>
      <c r="AF3806" t="s">
        <v>92</v>
      </c>
      <c r="AG3806">
        <v>28540</v>
      </c>
      <c r="AH3806" t="s">
        <v>29</v>
      </c>
      <c r="AI3806" t="s">
        <v>2034</v>
      </c>
      <c r="AJ3806" t="s">
        <v>46</v>
      </c>
      <c r="AK3806" t="s">
        <v>190</v>
      </c>
      <c r="AL3806" t="s">
        <v>2035</v>
      </c>
      <c r="AM3806">
        <v>35.008000000000003</v>
      </c>
      <c r="AN3806">
        <v>4</v>
      </c>
      <c r="AO3806">
        <v>0.2</v>
      </c>
      <c r="AP3806">
        <v>13.128</v>
      </c>
      <c r="AQ3806">
        <f>YEAR(Table1[[#This Row],[Order Date]])</f>
        <v>2016</v>
      </c>
      <c r="AR3806" t="str">
        <f>TEXT(Table1[[#This Row],[Order Date]],"mmmm")</f>
        <v>October</v>
      </c>
      <c r="AS3806" t="str">
        <f>"Q"&amp;ROUNDUP(MONTH(Table1[[#This Row],[Order Date]])/3,0)</f>
        <v>Q4</v>
      </c>
      <c r="AT3806">
        <f>IF(Table1[[#This Row],[Sales]]=0,0,Table1[[#This Row],[Profit]]/Table1[[#This Row],[Sales]])</f>
        <v>0.375</v>
      </c>
    </row>
    <row r="3807" spans="22:46" x14ac:dyDescent="0.3">
      <c r="V3807">
        <v>3806</v>
      </c>
      <c r="W3807" t="s">
        <v>7667</v>
      </c>
      <c r="X3807" s="1">
        <v>42657</v>
      </c>
      <c r="Y3807" t="s">
        <v>1976</v>
      </c>
      <c r="Z3807" t="s">
        <v>51</v>
      </c>
      <c r="AA3807" t="s">
        <v>7668</v>
      </c>
      <c r="AB3807" t="s">
        <v>7669</v>
      </c>
      <c r="AC3807" t="s">
        <v>25</v>
      </c>
      <c r="AD3807" t="s">
        <v>26</v>
      </c>
      <c r="AE3807" t="s">
        <v>1712</v>
      </c>
      <c r="AF3807" t="s">
        <v>92</v>
      </c>
      <c r="AG3807">
        <v>28540</v>
      </c>
      <c r="AH3807" t="s">
        <v>29</v>
      </c>
      <c r="AI3807" t="s">
        <v>630</v>
      </c>
      <c r="AJ3807" t="s">
        <v>46</v>
      </c>
      <c r="AK3807" t="s">
        <v>94</v>
      </c>
      <c r="AL3807" t="s">
        <v>631</v>
      </c>
      <c r="AM3807">
        <v>39.152000000000001</v>
      </c>
      <c r="AN3807">
        <v>1</v>
      </c>
      <c r="AO3807">
        <v>0.2</v>
      </c>
      <c r="AP3807">
        <v>14.682</v>
      </c>
      <c r="AQ3807">
        <f>YEAR(Table1[[#This Row],[Order Date]])</f>
        <v>2016</v>
      </c>
      <c r="AR3807" t="str">
        <f>TEXT(Table1[[#This Row],[Order Date]],"mmmm")</f>
        <v>October</v>
      </c>
      <c r="AS3807" t="str">
        <f>"Q"&amp;ROUNDUP(MONTH(Table1[[#This Row],[Order Date]])/3,0)</f>
        <v>Q4</v>
      </c>
      <c r="AT3807">
        <f>IF(Table1[[#This Row],[Sales]]=0,0,Table1[[#This Row],[Profit]]/Table1[[#This Row],[Sales]])</f>
        <v>0.375</v>
      </c>
    </row>
    <row r="3808" spans="22:46" x14ac:dyDescent="0.3">
      <c r="V3808">
        <v>3807</v>
      </c>
      <c r="W3808" t="s">
        <v>7672</v>
      </c>
      <c r="X3808" s="1">
        <v>42320</v>
      </c>
      <c r="Y3808" t="s">
        <v>6075</v>
      </c>
      <c r="Z3808" t="s">
        <v>51</v>
      </c>
      <c r="AA3808" t="s">
        <v>7347</v>
      </c>
      <c r="AB3808" t="s">
        <v>7348</v>
      </c>
      <c r="AC3808" t="s">
        <v>41</v>
      </c>
      <c r="AD3808" t="s">
        <v>26</v>
      </c>
      <c r="AE3808" t="s">
        <v>7538</v>
      </c>
      <c r="AF3808" t="s">
        <v>55</v>
      </c>
      <c r="AG3808">
        <v>33317</v>
      </c>
      <c r="AH3808" t="s">
        <v>29</v>
      </c>
      <c r="AI3808" t="s">
        <v>1983</v>
      </c>
      <c r="AJ3808" t="s">
        <v>46</v>
      </c>
      <c r="AK3808" t="s">
        <v>70</v>
      </c>
      <c r="AL3808" t="s">
        <v>1984</v>
      </c>
      <c r="AM3808">
        <v>11.76</v>
      </c>
      <c r="AN3808">
        <v>5</v>
      </c>
      <c r="AO3808">
        <v>0.2</v>
      </c>
      <c r="AP3808">
        <v>1.323</v>
      </c>
      <c r="AQ3808">
        <f>YEAR(Table1[[#This Row],[Order Date]])</f>
        <v>2015</v>
      </c>
      <c r="AR3808" t="str">
        <f>TEXT(Table1[[#This Row],[Order Date]],"mmmm")</f>
        <v>November</v>
      </c>
      <c r="AS3808" t="str">
        <f>"Q"&amp;ROUNDUP(MONTH(Table1[[#This Row],[Order Date]])/3,0)</f>
        <v>Q4</v>
      </c>
      <c r="AT3808">
        <f>IF(Table1[[#This Row],[Sales]]=0,0,Table1[[#This Row],[Profit]]/Table1[[#This Row],[Sales]])</f>
        <v>0.1125</v>
      </c>
    </row>
    <row r="3809" spans="22:46" x14ac:dyDescent="0.3">
      <c r="V3809">
        <v>3808</v>
      </c>
      <c r="W3809" t="s">
        <v>7672</v>
      </c>
      <c r="X3809" s="1">
        <v>42320</v>
      </c>
      <c r="Y3809" t="s">
        <v>6075</v>
      </c>
      <c r="Z3809" t="s">
        <v>51</v>
      </c>
      <c r="AA3809" t="s">
        <v>7347</v>
      </c>
      <c r="AB3809" t="s">
        <v>7348</v>
      </c>
      <c r="AC3809" t="s">
        <v>41</v>
      </c>
      <c r="AD3809" t="s">
        <v>26</v>
      </c>
      <c r="AE3809" t="s">
        <v>7538</v>
      </c>
      <c r="AF3809" t="s">
        <v>55</v>
      </c>
      <c r="AG3809">
        <v>33317</v>
      </c>
      <c r="AH3809" t="s">
        <v>29</v>
      </c>
      <c r="AI3809" t="s">
        <v>259</v>
      </c>
      <c r="AJ3809" t="s">
        <v>46</v>
      </c>
      <c r="AK3809" t="s">
        <v>77</v>
      </c>
      <c r="AL3809" t="s">
        <v>260</v>
      </c>
      <c r="AM3809">
        <v>5.2380000000000004</v>
      </c>
      <c r="AN3809">
        <v>2</v>
      </c>
      <c r="AO3809">
        <v>0.7</v>
      </c>
      <c r="AP3809">
        <v>-4.0157999999999996</v>
      </c>
      <c r="AQ3809">
        <f>YEAR(Table1[[#This Row],[Order Date]])</f>
        <v>2015</v>
      </c>
      <c r="AR3809" t="str">
        <f>TEXT(Table1[[#This Row],[Order Date]],"mmmm")</f>
        <v>November</v>
      </c>
      <c r="AS3809" t="str">
        <f>"Q"&amp;ROUNDUP(MONTH(Table1[[#This Row],[Order Date]])/3,0)</f>
        <v>Q4</v>
      </c>
      <c r="AT3809">
        <f>IF(Table1[[#This Row],[Sales]]=0,0,Table1[[#This Row],[Profit]]/Table1[[#This Row],[Sales]])</f>
        <v>-0.7666666666666665</v>
      </c>
    </row>
    <row r="3810" spans="22:46" x14ac:dyDescent="0.3">
      <c r="V3810">
        <v>3809</v>
      </c>
      <c r="W3810" t="s">
        <v>7672</v>
      </c>
      <c r="X3810" s="1">
        <v>42320</v>
      </c>
      <c r="Y3810" t="s">
        <v>6075</v>
      </c>
      <c r="Z3810" t="s">
        <v>51</v>
      </c>
      <c r="AA3810" t="s">
        <v>7347</v>
      </c>
      <c r="AB3810" t="s">
        <v>7348</v>
      </c>
      <c r="AC3810" t="s">
        <v>41</v>
      </c>
      <c r="AD3810" t="s">
        <v>26</v>
      </c>
      <c r="AE3810" t="s">
        <v>7538</v>
      </c>
      <c r="AF3810" t="s">
        <v>55</v>
      </c>
      <c r="AG3810">
        <v>33317</v>
      </c>
      <c r="AH3810" t="s">
        <v>29</v>
      </c>
      <c r="AI3810" t="s">
        <v>6915</v>
      </c>
      <c r="AJ3810" t="s">
        <v>46</v>
      </c>
      <c r="AK3810" t="s">
        <v>77</v>
      </c>
      <c r="AL3810" t="s">
        <v>6916</v>
      </c>
      <c r="AM3810">
        <v>4.6619999999999999</v>
      </c>
      <c r="AN3810">
        <v>3</v>
      </c>
      <c r="AO3810">
        <v>0.7</v>
      </c>
      <c r="AP3810">
        <v>-3.7296</v>
      </c>
      <c r="AQ3810">
        <f>YEAR(Table1[[#This Row],[Order Date]])</f>
        <v>2015</v>
      </c>
      <c r="AR3810" t="str">
        <f>TEXT(Table1[[#This Row],[Order Date]],"mmmm")</f>
        <v>November</v>
      </c>
      <c r="AS3810" t="str">
        <f>"Q"&amp;ROUNDUP(MONTH(Table1[[#This Row],[Order Date]])/3,0)</f>
        <v>Q4</v>
      </c>
      <c r="AT3810">
        <f>IF(Table1[[#This Row],[Sales]]=0,0,Table1[[#This Row],[Profit]]/Table1[[#This Row],[Sales]])</f>
        <v>-0.8</v>
      </c>
    </row>
    <row r="3811" spans="22:46" x14ac:dyDescent="0.3">
      <c r="V3811">
        <v>3810</v>
      </c>
      <c r="W3811" t="s">
        <v>7672</v>
      </c>
      <c r="X3811" s="1">
        <v>42320</v>
      </c>
      <c r="Y3811" t="s">
        <v>6075</v>
      </c>
      <c r="Z3811" t="s">
        <v>51</v>
      </c>
      <c r="AA3811" t="s">
        <v>7347</v>
      </c>
      <c r="AB3811" t="s">
        <v>7348</v>
      </c>
      <c r="AC3811" t="s">
        <v>41</v>
      </c>
      <c r="AD3811" t="s">
        <v>26</v>
      </c>
      <c r="AE3811" t="s">
        <v>7538</v>
      </c>
      <c r="AF3811" t="s">
        <v>55</v>
      </c>
      <c r="AG3811">
        <v>33317</v>
      </c>
      <c r="AH3811" t="s">
        <v>29</v>
      </c>
      <c r="AI3811" t="s">
        <v>7673</v>
      </c>
      <c r="AJ3811" t="s">
        <v>31</v>
      </c>
      <c r="AK3811" t="s">
        <v>35</v>
      </c>
      <c r="AL3811" t="s">
        <v>7674</v>
      </c>
      <c r="AM3811">
        <v>523.91999999999996</v>
      </c>
      <c r="AN3811">
        <v>5</v>
      </c>
      <c r="AO3811">
        <v>0.2</v>
      </c>
      <c r="AP3811">
        <v>-72.039000000000001</v>
      </c>
      <c r="AQ3811">
        <f>YEAR(Table1[[#This Row],[Order Date]])</f>
        <v>2015</v>
      </c>
      <c r="AR3811" t="str">
        <f>TEXT(Table1[[#This Row],[Order Date]],"mmmm")</f>
        <v>November</v>
      </c>
      <c r="AS3811" t="str">
        <f>"Q"&amp;ROUNDUP(MONTH(Table1[[#This Row],[Order Date]])/3,0)</f>
        <v>Q4</v>
      </c>
      <c r="AT3811">
        <f>IF(Table1[[#This Row],[Sales]]=0,0,Table1[[#This Row],[Profit]]/Table1[[#This Row],[Sales]])</f>
        <v>-0.13750000000000001</v>
      </c>
    </row>
    <row r="3812" spans="22:46" x14ac:dyDescent="0.3">
      <c r="V3812">
        <v>3811</v>
      </c>
      <c r="W3812" t="s">
        <v>7672</v>
      </c>
      <c r="X3812" s="1">
        <v>42320</v>
      </c>
      <c r="Y3812" t="s">
        <v>6075</v>
      </c>
      <c r="Z3812" t="s">
        <v>51</v>
      </c>
      <c r="AA3812" t="s">
        <v>7347</v>
      </c>
      <c r="AB3812" t="s">
        <v>7348</v>
      </c>
      <c r="AC3812" t="s">
        <v>41</v>
      </c>
      <c r="AD3812" t="s">
        <v>26</v>
      </c>
      <c r="AE3812" t="s">
        <v>7538</v>
      </c>
      <c r="AF3812" t="s">
        <v>55</v>
      </c>
      <c r="AG3812">
        <v>33317</v>
      </c>
      <c r="AH3812" t="s">
        <v>29</v>
      </c>
      <c r="AI3812" t="s">
        <v>4770</v>
      </c>
      <c r="AJ3812" t="s">
        <v>73</v>
      </c>
      <c r="AK3812" t="s">
        <v>74</v>
      </c>
      <c r="AL3812" t="s">
        <v>4771</v>
      </c>
      <c r="AM3812">
        <v>100.792</v>
      </c>
      <c r="AN3812">
        <v>1</v>
      </c>
      <c r="AO3812">
        <v>0.2</v>
      </c>
      <c r="AP3812">
        <v>10.0792</v>
      </c>
      <c r="AQ3812">
        <f>YEAR(Table1[[#This Row],[Order Date]])</f>
        <v>2015</v>
      </c>
      <c r="AR3812" t="str">
        <f>TEXT(Table1[[#This Row],[Order Date]],"mmmm")</f>
        <v>November</v>
      </c>
      <c r="AS3812" t="str">
        <f>"Q"&amp;ROUNDUP(MONTH(Table1[[#This Row],[Order Date]])/3,0)</f>
        <v>Q4</v>
      </c>
      <c r="AT3812">
        <f>IF(Table1[[#This Row],[Sales]]=0,0,Table1[[#This Row],[Profit]]/Table1[[#This Row],[Sales]])</f>
        <v>0.1</v>
      </c>
    </row>
    <row r="3813" spans="22:46" x14ac:dyDescent="0.3">
      <c r="V3813">
        <v>3812</v>
      </c>
      <c r="W3813" t="s">
        <v>7672</v>
      </c>
      <c r="X3813" s="1">
        <v>42320</v>
      </c>
      <c r="Y3813" t="s">
        <v>6075</v>
      </c>
      <c r="Z3813" t="s">
        <v>51</v>
      </c>
      <c r="AA3813" t="s">
        <v>7347</v>
      </c>
      <c r="AB3813" t="s">
        <v>7348</v>
      </c>
      <c r="AC3813" t="s">
        <v>41</v>
      </c>
      <c r="AD3813" t="s">
        <v>26</v>
      </c>
      <c r="AE3813" t="s">
        <v>7538</v>
      </c>
      <c r="AF3813" t="s">
        <v>55</v>
      </c>
      <c r="AG3813">
        <v>33317</v>
      </c>
      <c r="AH3813" t="s">
        <v>29</v>
      </c>
      <c r="AI3813" t="s">
        <v>1006</v>
      </c>
      <c r="AJ3813" t="s">
        <v>31</v>
      </c>
      <c r="AK3813" t="s">
        <v>35</v>
      </c>
      <c r="AL3813" t="s">
        <v>1007</v>
      </c>
      <c r="AM3813">
        <v>146.136</v>
      </c>
      <c r="AN3813">
        <v>3</v>
      </c>
      <c r="AO3813">
        <v>0.2</v>
      </c>
      <c r="AP3813">
        <v>16.440300000000001</v>
      </c>
      <c r="AQ3813">
        <f>YEAR(Table1[[#This Row],[Order Date]])</f>
        <v>2015</v>
      </c>
      <c r="AR3813" t="str">
        <f>TEXT(Table1[[#This Row],[Order Date]],"mmmm")</f>
        <v>November</v>
      </c>
      <c r="AS3813" t="str">
        <f>"Q"&amp;ROUNDUP(MONTH(Table1[[#This Row],[Order Date]])/3,0)</f>
        <v>Q4</v>
      </c>
      <c r="AT3813">
        <f>IF(Table1[[#This Row],[Sales]]=0,0,Table1[[#This Row],[Profit]]/Table1[[#This Row],[Sales]])</f>
        <v>0.1125</v>
      </c>
    </row>
    <row r="3814" spans="22:46" x14ac:dyDescent="0.3">
      <c r="V3814">
        <v>3813</v>
      </c>
      <c r="W3814" t="s">
        <v>7675</v>
      </c>
      <c r="X3814" s="1">
        <v>42799</v>
      </c>
      <c r="Y3814" s="1">
        <v>42858</v>
      </c>
      <c r="Z3814" t="s">
        <v>1450</v>
      </c>
      <c r="AA3814" t="s">
        <v>118</v>
      </c>
      <c r="AB3814" t="s">
        <v>119</v>
      </c>
      <c r="AC3814" t="s">
        <v>25</v>
      </c>
      <c r="AD3814" t="s">
        <v>26</v>
      </c>
      <c r="AE3814" t="s">
        <v>2881</v>
      </c>
      <c r="AF3814" t="s">
        <v>121</v>
      </c>
      <c r="AG3814">
        <v>53209</v>
      </c>
      <c r="AH3814" t="s">
        <v>111</v>
      </c>
      <c r="AI3814" t="s">
        <v>7676</v>
      </c>
      <c r="AJ3814" t="s">
        <v>46</v>
      </c>
      <c r="AK3814" t="s">
        <v>47</v>
      </c>
      <c r="AL3814" t="s">
        <v>7677</v>
      </c>
      <c r="AM3814">
        <v>25.06</v>
      </c>
      <c r="AN3814">
        <v>2</v>
      </c>
      <c r="AO3814">
        <v>0</v>
      </c>
      <c r="AP3814">
        <v>11.7782</v>
      </c>
      <c r="AQ3814">
        <f>YEAR(Table1[[#This Row],[Order Date]])</f>
        <v>2017</v>
      </c>
      <c r="AR3814" t="str">
        <f>TEXT(Table1[[#This Row],[Order Date]],"mmmm")</f>
        <v>March</v>
      </c>
      <c r="AS3814" t="str">
        <f>"Q"&amp;ROUNDUP(MONTH(Table1[[#This Row],[Order Date]])/3,0)</f>
        <v>Q1</v>
      </c>
      <c r="AT3814">
        <f>IF(Table1[[#This Row],[Sales]]=0,0,Table1[[#This Row],[Profit]]/Table1[[#This Row],[Sales]])</f>
        <v>0.47000000000000003</v>
      </c>
    </row>
    <row r="3815" spans="22:46" x14ac:dyDescent="0.3">
      <c r="V3815">
        <v>3814</v>
      </c>
      <c r="W3815" t="s">
        <v>7678</v>
      </c>
      <c r="X3815" s="1">
        <v>42313</v>
      </c>
      <c r="Y3815" s="1">
        <v>42258</v>
      </c>
      <c r="Z3815" t="s">
        <v>51</v>
      </c>
      <c r="AA3815" t="s">
        <v>1535</v>
      </c>
      <c r="AB3815" t="s">
        <v>1536</v>
      </c>
      <c r="AC3815" t="s">
        <v>25</v>
      </c>
      <c r="AD3815" t="s">
        <v>26</v>
      </c>
      <c r="AE3815" t="s">
        <v>1485</v>
      </c>
      <c r="AF3815" t="s">
        <v>233</v>
      </c>
      <c r="AG3815">
        <v>62301</v>
      </c>
      <c r="AH3815" t="s">
        <v>111</v>
      </c>
      <c r="AI3815" t="s">
        <v>2720</v>
      </c>
      <c r="AJ3815" t="s">
        <v>46</v>
      </c>
      <c r="AK3815" t="s">
        <v>47</v>
      </c>
      <c r="AL3815" t="s">
        <v>2721</v>
      </c>
      <c r="AM3815">
        <v>19.824000000000002</v>
      </c>
      <c r="AN3815">
        <v>6</v>
      </c>
      <c r="AO3815">
        <v>0.2</v>
      </c>
      <c r="AP3815">
        <v>6.4428000000000001</v>
      </c>
      <c r="AQ3815">
        <f>YEAR(Table1[[#This Row],[Order Date]])</f>
        <v>2015</v>
      </c>
      <c r="AR3815" t="str">
        <f>TEXT(Table1[[#This Row],[Order Date]],"mmmm")</f>
        <v>November</v>
      </c>
      <c r="AS3815" t="str">
        <f>"Q"&amp;ROUNDUP(MONTH(Table1[[#This Row],[Order Date]])/3,0)</f>
        <v>Q4</v>
      </c>
      <c r="AT3815">
        <f>IF(Table1[[#This Row],[Sales]]=0,0,Table1[[#This Row],[Profit]]/Table1[[#This Row],[Sales]])</f>
        <v>0.32499999999999996</v>
      </c>
    </row>
    <row r="3816" spans="22:46" x14ac:dyDescent="0.3">
      <c r="V3816">
        <v>3815</v>
      </c>
      <c r="W3816" t="s">
        <v>7679</v>
      </c>
      <c r="X3816" s="1">
        <v>42559</v>
      </c>
      <c r="Y3816" s="1">
        <v>42589</v>
      </c>
      <c r="Z3816" t="s">
        <v>1450</v>
      </c>
      <c r="AA3816" t="s">
        <v>134</v>
      </c>
      <c r="AB3816" t="s">
        <v>135</v>
      </c>
      <c r="AC3816" t="s">
        <v>25</v>
      </c>
      <c r="AD3816" t="s">
        <v>26</v>
      </c>
      <c r="AE3816" t="s">
        <v>1712</v>
      </c>
      <c r="AF3816" t="s">
        <v>55</v>
      </c>
      <c r="AG3816">
        <v>32216</v>
      </c>
      <c r="AH3816" t="s">
        <v>29</v>
      </c>
      <c r="AI3816" t="s">
        <v>5226</v>
      </c>
      <c r="AJ3816" t="s">
        <v>73</v>
      </c>
      <c r="AK3816" t="s">
        <v>74</v>
      </c>
      <c r="AL3816" t="s">
        <v>5227</v>
      </c>
      <c r="AM3816">
        <v>823.96</v>
      </c>
      <c r="AN3816">
        <v>5</v>
      </c>
      <c r="AO3816">
        <v>0.2</v>
      </c>
      <c r="AP3816">
        <v>51.497500000000002</v>
      </c>
      <c r="AQ3816">
        <f>YEAR(Table1[[#This Row],[Order Date]])</f>
        <v>2016</v>
      </c>
      <c r="AR3816" t="str">
        <f>TEXT(Table1[[#This Row],[Order Date]],"mmmm")</f>
        <v>July</v>
      </c>
      <c r="AS3816" t="str">
        <f>"Q"&amp;ROUNDUP(MONTH(Table1[[#This Row],[Order Date]])/3,0)</f>
        <v>Q3</v>
      </c>
      <c r="AT3816">
        <f>IF(Table1[[#This Row],[Sales]]=0,0,Table1[[#This Row],[Profit]]/Table1[[#This Row],[Sales]])</f>
        <v>6.25E-2</v>
      </c>
    </row>
    <row r="3817" spans="22:46" x14ac:dyDescent="0.3">
      <c r="V3817">
        <v>3816</v>
      </c>
      <c r="W3817" t="s">
        <v>7679</v>
      </c>
      <c r="X3817" s="1">
        <v>42559</v>
      </c>
      <c r="Y3817" s="1">
        <v>42589</v>
      </c>
      <c r="Z3817" t="s">
        <v>1450</v>
      </c>
      <c r="AA3817" t="s">
        <v>134</v>
      </c>
      <c r="AB3817" t="s">
        <v>135</v>
      </c>
      <c r="AC3817" t="s">
        <v>25</v>
      </c>
      <c r="AD3817" t="s">
        <v>26</v>
      </c>
      <c r="AE3817" t="s">
        <v>1712</v>
      </c>
      <c r="AF3817" t="s">
        <v>55</v>
      </c>
      <c r="AG3817">
        <v>32216</v>
      </c>
      <c r="AH3817" t="s">
        <v>29</v>
      </c>
      <c r="AI3817" t="s">
        <v>569</v>
      </c>
      <c r="AJ3817" t="s">
        <v>46</v>
      </c>
      <c r="AK3817" t="s">
        <v>94</v>
      </c>
      <c r="AL3817" t="s">
        <v>570</v>
      </c>
      <c r="AM3817">
        <v>15.984</v>
      </c>
      <c r="AN3817">
        <v>2</v>
      </c>
      <c r="AO3817">
        <v>0.2</v>
      </c>
      <c r="AP3817">
        <v>4.9950000000000001</v>
      </c>
      <c r="AQ3817">
        <f>YEAR(Table1[[#This Row],[Order Date]])</f>
        <v>2016</v>
      </c>
      <c r="AR3817" t="str">
        <f>TEXT(Table1[[#This Row],[Order Date]],"mmmm")</f>
        <v>July</v>
      </c>
      <c r="AS3817" t="str">
        <f>"Q"&amp;ROUNDUP(MONTH(Table1[[#This Row],[Order Date]])/3,0)</f>
        <v>Q3</v>
      </c>
      <c r="AT3817">
        <f>IF(Table1[[#This Row],[Sales]]=0,0,Table1[[#This Row],[Profit]]/Table1[[#This Row],[Sales]])</f>
        <v>0.3125</v>
      </c>
    </row>
    <row r="3818" spans="22:46" x14ac:dyDescent="0.3">
      <c r="V3818">
        <v>3817</v>
      </c>
      <c r="W3818" t="s">
        <v>7680</v>
      </c>
      <c r="X3818" s="1">
        <v>42262</v>
      </c>
      <c r="Y3818" t="s">
        <v>3424</v>
      </c>
      <c r="Z3818" t="s">
        <v>51</v>
      </c>
      <c r="AA3818" t="s">
        <v>4810</v>
      </c>
      <c r="AB3818" t="s">
        <v>4811</v>
      </c>
      <c r="AC3818" t="s">
        <v>25</v>
      </c>
      <c r="AD3818" t="s">
        <v>26</v>
      </c>
      <c r="AE3818" t="s">
        <v>4403</v>
      </c>
      <c r="AF3818" t="s">
        <v>404</v>
      </c>
      <c r="AG3818">
        <v>36608</v>
      </c>
      <c r="AH3818" t="s">
        <v>29</v>
      </c>
      <c r="AI3818" t="s">
        <v>6352</v>
      </c>
      <c r="AJ3818" t="s">
        <v>31</v>
      </c>
      <c r="AK3818" t="s">
        <v>57</v>
      </c>
      <c r="AL3818" t="s">
        <v>6353</v>
      </c>
      <c r="AM3818">
        <v>801.96</v>
      </c>
      <c r="AN3818">
        <v>2</v>
      </c>
      <c r="AO3818">
        <v>0</v>
      </c>
      <c r="AP3818">
        <v>200.49</v>
      </c>
      <c r="AQ3818">
        <f>YEAR(Table1[[#This Row],[Order Date]])</f>
        <v>2015</v>
      </c>
      <c r="AR3818" t="str">
        <f>TEXT(Table1[[#This Row],[Order Date]],"mmmm")</f>
        <v>September</v>
      </c>
      <c r="AS3818" t="str">
        <f>"Q"&amp;ROUNDUP(MONTH(Table1[[#This Row],[Order Date]])/3,0)</f>
        <v>Q3</v>
      </c>
      <c r="AT3818">
        <f>IF(Table1[[#This Row],[Sales]]=0,0,Table1[[#This Row],[Profit]]/Table1[[#This Row],[Sales]])</f>
        <v>0.25</v>
      </c>
    </row>
    <row r="3819" spans="22:46" x14ac:dyDescent="0.3">
      <c r="V3819">
        <v>3818</v>
      </c>
      <c r="W3819" t="s">
        <v>7680</v>
      </c>
      <c r="X3819" s="1">
        <v>42262</v>
      </c>
      <c r="Y3819" t="s">
        <v>3424</v>
      </c>
      <c r="Z3819" t="s">
        <v>51</v>
      </c>
      <c r="AA3819" t="s">
        <v>4810</v>
      </c>
      <c r="AB3819" t="s">
        <v>4811</v>
      </c>
      <c r="AC3819" t="s">
        <v>25</v>
      </c>
      <c r="AD3819" t="s">
        <v>26</v>
      </c>
      <c r="AE3819" t="s">
        <v>4403</v>
      </c>
      <c r="AF3819" t="s">
        <v>404</v>
      </c>
      <c r="AG3819">
        <v>36608</v>
      </c>
      <c r="AH3819" t="s">
        <v>29</v>
      </c>
      <c r="AI3819" t="s">
        <v>6634</v>
      </c>
      <c r="AJ3819" t="s">
        <v>73</v>
      </c>
      <c r="AK3819" t="s">
        <v>74</v>
      </c>
      <c r="AL3819" t="s">
        <v>6635</v>
      </c>
      <c r="AM3819">
        <v>59.97</v>
      </c>
      <c r="AN3819">
        <v>3</v>
      </c>
      <c r="AO3819">
        <v>0</v>
      </c>
      <c r="AP3819">
        <v>0</v>
      </c>
      <c r="AQ3819">
        <f>YEAR(Table1[[#This Row],[Order Date]])</f>
        <v>2015</v>
      </c>
      <c r="AR3819" t="str">
        <f>TEXT(Table1[[#This Row],[Order Date]],"mmmm")</f>
        <v>September</v>
      </c>
      <c r="AS3819" t="str">
        <f>"Q"&amp;ROUNDUP(MONTH(Table1[[#This Row],[Order Date]])/3,0)</f>
        <v>Q3</v>
      </c>
      <c r="AT3819">
        <f>IF(Table1[[#This Row],[Sales]]=0,0,Table1[[#This Row],[Profit]]/Table1[[#This Row],[Sales]])</f>
        <v>0</v>
      </c>
    </row>
    <row r="3820" spans="22:46" x14ac:dyDescent="0.3">
      <c r="V3820">
        <v>3819</v>
      </c>
      <c r="W3820" t="s">
        <v>7680</v>
      </c>
      <c r="X3820" s="1">
        <v>42262</v>
      </c>
      <c r="Y3820" t="s">
        <v>3424</v>
      </c>
      <c r="Z3820" t="s">
        <v>51</v>
      </c>
      <c r="AA3820" t="s">
        <v>4810</v>
      </c>
      <c r="AB3820" t="s">
        <v>4811</v>
      </c>
      <c r="AC3820" t="s">
        <v>25</v>
      </c>
      <c r="AD3820" t="s">
        <v>26</v>
      </c>
      <c r="AE3820" t="s">
        <v>4403</v>
      </c>
      <c r="AF3820" t="s">
        <v>404</v>
      </c>
      <c r="AG3820">
        <v>36608</v>
      </c>
      <c r="AH3820" t="s">
        <v>29</v>
      </c>
      <c r="AI3820" t="s">
        <v>2321</v>
      </c>
      <c r="AJ3820" t="s">
        <v>31</v>
      </c>
      <c r="AK3820" t="s">
        <v>35</v>
      </c>
      <c r="AL3820" t="s">
        <v>2322</v>
      </c>
      <c r="AM3820">
        <v>1056.8599999999999</v>
      </c>
      <c r="AN3820">
        <v>7</v>
      </c>
      <c r="AO3820">
        <v>0</v>
      </c>
      <c r="AP3820">
        <v>306.48939999999999</v>
      </c>
      <c r="AQ3820">
        <f>YEAR(Table1[[#This Row],[Order Date]])</f>
        <v>2015</v>
      </c>
      <c r="AR3820" t="str">
        <f>TEXT(Table1[[#This Row],[Order Date]],"mmmm")</f>
        <v>September</v>
      </c>
      <c r="AS3820" t="str">
        <f>"Q"&amp;ROUNDUP(MONTH(Table1[[#This Row],[Order Date]])/3,0)</f>
        <v>Q3</v>
      </c>
      <c r="AT3820">
        <f>IF(Table1[[#This Row],[Sales]]=0,0,Table1[[#This Row],[Profit]]/Table1[[#This Row],[Sales]])</f>
        <v>0.29000000000000004</v>
      </c>
    </row>
    <row r="3821" spans="22:46" x14ac:dyDescent="0.3">
      <c r="V3821">
        <v>3820</v>
      </c>
      <c r="W3821" t="s">
        <v>7681</v>
      </c>
      <c r="X3821" s="1">
        <v>43017</v>
      </c>
      <c r="Y3821" t="s">
        <v>3095</v>
      </c>
      <c r="Z3821" t="s">
        <v>51</v>
      </c>
      <c r="AA3821" t="s">
        <v>6758</v>
      </c>
      <c r="AB3821" t="s">
        <v>6759</v>
      </c>
      <c r="AC3821" t="s">
        <v>25</v>
      </c>
      <c r="AD3821" t="s">
        <v>26</v>
      </c>
      <c r="AE3821" t="s">
        <v>300</v>
      </c>
      <c r="AF3821" t="s">
        <v>301</v>
      </c>
      <c r="AG3821">
        <v>10024</v>
      </c>
      <c r="AH3821" t="s">
        <v>160</v>
      </c>
      <c r="AI3821" t="s">
        <v>3872</v>
      </c>
      <c r="AJ3821" t="s">
        <v>46</v>
      </c>
      <c r="AK3821" t="s">
        <v>77</v>
      </c>
      <c r="AL3821" t="s">
        <v>3873</v>
      </c>
      <c r="AM3821">
        <v>12.816000000000001</v>
      </c>
      <c r="AN3821">
        <v>3</v>
      </c>
      <c r="AO3821">
        <v>0.2</v>
      </c>
      <c r="AP3821">
        <v>4.3254000000000001</v>
      </c>
      <c r="AQ3821">
        <f>YEAR(Table1[[#This Row],[Order Date]])</f>
        <v>2017</v>
      </c>
      <c r="AR3821" t="str">
        <f>TEXT(Table1[[#This Row],[Order Date]],"mmmm")</f>
        <v>October</v>
      </c>
      <c r="AS3821" t="str">
        <f>"Q"&amp;ROUNDUP(MONTH(Table1[[#This Row],[Order Date]])/3,0)</f>
        <v>Q4</v>
      </c>
      <c r="AT3821">
        <f>IF(Table1[[#This Row],[Sales]]=0,0,Table1[[#This Row],[Profit]]/Table1[[#This Row],[Sales]])</f>
        <v>0.33749999999999997</v>
      </c>
    </row>
    <row r="3822" spans="22:46" x14ac:dyDescent="0.3">
      <c r="V3822">
        <v>3821</v>
      </c>
      <c r="W3822" t="s">
        <v>7681</v>
      </c>
      <c r="X3822" s="1">
        <v>43017</v>
      </c>
      <c r="Y3822" t="s">
        <v>3095</v>
      </c>
      <c r="Z3822" t="s">
        <v>51</v>
      </c>
      <c r="AA3822" t="s">
        <v>6758</v>
      </c>
      <c r="AB3822" t="s">
        <v>6759</v>
      </c>
      <c r="AC3822" t="s">
        <v>25</v>
      </c>
      <c r="AD3822" t="s">
        <v>26</v>
      </c>
      <c r="AE3822" t="s">
        <v>300</v>
      </c>
      <c r="AF3822" t="s">
        <v>301</v>
      </c>
      <c r="AG3822">
        <v>10024</v>
      </c>
      <c r="AH3822" t="s">
        <v>160</v>
      </c>
      <c r="AI3822" t="s">
        <v>5472</v>
      </c>
      <c r="AJ3822" t="s">
        <v>31</v>
      </c>
      <c r="AK3822" t="s">
        <v>32</v>
      </c>
      <c r="AL3822" t="s">
        <v>5473</v>
      </c>
      <c r="AM3822">
        <v>314.35199999999998</v>
      </c>
      <c r="AN3822">
        <v>3</v>
      </c>
      <c r="AO3822">
        <v>0.2</v>
      </c>
      <c r="AP3822">
        <v>-15.717599999999999</v>
      </c>
      <c r="AQ3822">
        <f>YEAR(Table1[[#This Row],[Order Date]])</f>
        <v>2017</v>
      </c>
      <c r="AR3822" t="str">
        <f>TEXT(Table1[[#This Row],[Order Date]],"mmmm")</f>
        <v>October</v>
      </c>
      <c r="AS3822" t="str">
        <f>"Q"&amp;ROUNDUP(MONTH(Table1[[#This Row],[Order Date]])/3,0)</f>
        <v>Q4</v>
      </c>
      <c r="AT3822">
        <f>IF(Table1[[#This Row],[Sales]]=0,0,Table1[[#This Row],[Profit]]/Table1[[#This Row],[Sales]])</f>
        <v>-0.05</v>
      </c>
    </row>
    <row r="3823" spans="22:46" x14ac:dyDescent="0.3">
      <c r="V3823">
        <v>3822</v>
      </c>
      <c r="W3823" t="s">
        <v>7681</v>
      </c>
      <c r="X3823" s="1">
        <v>43017</v>
      </c>
      <c r="Y3823" t="s">
        <v>3095</v>
      </c>
      <c r="Z3823" t="s">
        <v>51</v>
      </c>
      <c r="AA3823" t="s">
        <v>6758</v>
      </c>
      <c r="AB3823" t="s">
        <v>6759</v>
      </c>
      <c r="AC3823" t="s">
        <v>25</v>
      </c>
      <c r="AD3823" t="s">
        <v>26</v>
      </c>
      <c r="AE3823" t="s">
        <v>300</v>
      </c>
      <c r="AF3823" t="s">
        <v>301</v>
      </c>
      <c r="AG3823">
        <v>10024</v>
      </c>
      <c r="AH3823" t="s">
        <v>160</v>
      </c>
      <c r="AI3823" t="s">
        <v>7682</v>
      </c>
      <c r="AJ3823" t="s">
        <v>46</v>
      </c>
      <c r="AK3823" t="s">
        <v>94</v>
      </c>
      <c r="AL3823" t="s">
        <v>7683</v>
      </c>
      <c r="AM3823">
        <v>18.98</v>
      </c>
      <c r="AN3823">
        <v>2</v>
      </c>
      <c r="AO3823">
        <v>0</v>
      </c>
      <c r="AP3823">
        <v>8.9206000000000003</v>
      </c>
      <c r="AQ3823">
        <f>YEAR(Table1[[#This Row],[Order Date]])</f>
        <v>2017</v>
      </c>
      <c r="AR3823" t="str">
        <f>TEXT(Table1[[#This Row],[Order Date]],"mmmm")</f>
        <v>October</v>
      </c>
      <c r="AS3823" t="str">
        <f>"Q"&amp;ROUNDUP(MONTH(Table1[[#This Row],[Order Date]])/3,0)</f>
        <v>Q4</v>
      </c>
      <c r="AT3823">
        <f>IF(Table1[[#This Row],[Sales]]=0,0,Table1[[#This Row],[Profit]]/Table1[[#This Row],[Sales]])</f>
        <v>0.47000000000000003</v>
      </c>
    </row>
    <row r="3824" spans="22:46" x14ac:dyDescent="0.3">
      <c r="V3824">
        <v>3823</v>
      </c>
      <c r="W3824" t="s">
        <v>7681</v>
      </c>
      <c r="X3824" s="1">
        <v>43017</v>
      </c>
      <c r="Y3824" t="s">
        <v>3095</v>
      </c>
      <c r="Z3824" t="s">
        <v>51</v>
      </c>
      <c r="AA3824" t="s">
        <v>6758</v>
      </c>
      <c r="AB3824" t="s">
        <v>6759</v>
      </c>
      <c r="AC3824" t="s">
        <v>25</v>
      </c>
      <c r="AD3824" t="s">
        <v>26</v>
      </c>
      <c r="AE3824" t="s">
        <v>300</v>
      </c>
      <c r="AF3824" t="s">
        <v>301</v>
      </c>
      <c r="AG3824">
        <v>10024</v>
      </c>
      <c r="AH3824" t="s">
        <v>160</v>
      </c>
      <c r="AI3824" t="s">
        <v>6884</v>
      </c>
      <c r="AJ3824" t="s">
        <v>46</v>
      </c>
      <c r="AK3824" t="s">
        <v>77</v>
      </c>
      <c r="AL3824" t="s">
        <v>6885</v>
      </c>
      <c r="AM3824">
        <v>18.239999999999998</v>
      </c>
      <c r="AN3824">
        <v>6</v>
      </c>
      <c r="AO3824">
        <v>0.2</v>
      </c>
      <c r="AP3824">
        <v>6.1559999999999997</v>
      </c>
      <c r="AQ3824">
        <f>YEAR(Table1[[#This Row],[Order Date]])</f>
        <v>2017</v>
      </c>
      <c r="AR3824" t="str">
        <f>TEXT(Table1[[#This Row],[Order Date]],"mmmm")</f>
        <v>October</v>
      </c>
      <c r="AS3824" t="str">
        <f>"Q"&amp;ROUNDUP(MONTH(Table1[[#This Row],[Order Date]])/3,0)</f>
        <v>Q4</v>
      </c>
      <c r="AT3824">
        <f>IF(Table1[[#This Row],[Sales]]=0,0,Table1[[#This Row],[Profit]]/Table1[[#This Row],[Sales]])</f>
        <v>0.33750000000000002</v>
      </c>
    </row>
    <row r="3825" spans="22:46" x14ac:dyDescent="0.3">
      <c r="V3825">
        <v>3824</v>
      </c>
      <c r="W3825" t="s">
        <v>7684</v>
      </c>
      <c r="X3825" s="1">
        <v>42261</v>
      </c>
      <c r="Y3825" t="s">
        <v>2187</v>
      </c>
      <c r="Z3825" t="s">
        <v>51</v>
      </c>
      <c r="AA3825" t="s">
        <v>5039</v>
      </c>
      <c r="AB3825" t="s">
        <v>5040</v>
      </c>
      <c r="AC3825" t="s">
        <v>25</v>
      </c>
      <c r="AD3825" t="s">
        <v>26</v>
      </c>
      <c r="AE3825" t="s">
        <v>300</v>
      </c>
      <c r="AF3825" t="s">
        <v>301</v>
      </c>
      <c r="AG3825">
        <v>10011</v>
      </c>
      <c r="AH3825" t="s">
        <v>160</v>
      </c>
      <c r="AI3825" t="s">
        <v>2388</v>
      </c>
      <c r="AJ3825" t="s">
        <v>46</v>
      </c>
      <c r="AK3825" t="s">
        <v>60</v>
      </c>
      <c r="AL3825" t="s">
        <v>2389</v>
      </c>
      <c r="AM3825">
        <v>991.2</v>
      </c>
      <c r="AN3825">
        <v>6</v>
      </c>
      <c r="AO3825">
        <v>0</v>
      </c>
      <c r="AP3825">
        <v>257.71199999999999</v>
      </c>
      <c r="AQ3825">
        <f>YEAR(Table1[[#This Row],[Order Date]])</f>
        <v>2015</v>
      </c>
      <c r="AR3825" t="str">
        <f>TEXT(Table1[[#This Row],[Order Date]],"mmmm")</f>
        <v>September</v>
      </c>
      <c r="AS3825" t="str">
        <f>"Q"&amp;ROUNDUP(MONTH(Table1[[#This Row],[Order Date]])/3,0)</f>
        <v>Q3</v>
      </c>
      <c r="AT3825">
        <f>IF(Table1[[#This Row],[Sales]]=0,0,Table1[[#This Row],[Profit]]/Table1[[#This Row],[Sales]])</f>
        <v>0.25999999999999995</v>
      </c>
    </row>
    <row r="3826" spans="22:46" x14ac:dyDescent="0.3">
      <c r="V3826">
        <v>3825</v>
      </c>
      <c r="W3826" t="s">
        <v>7684</v>
      </c>
      <c r="X3826" s="1">
        <v>42261</v>
      </c>
      <c r="Y3826" t="s">
        <v>2187</v>
      </c>
      <c r="Z3826" t="s">
        <v>51</v>
      </c>
      <c r="AA3826" t="s">
        <v>5039</v>
      </c>
      <c r="AB3826" t="s">
        <v>5040</v>
      </c>
      <c r="AC3826" t="s">
        <v>25</v>
      </c>
      <c r="AD3826" t="s">
        <v>26</v>
      </c>
      <c r="AE3826" t="s">
        <v>300</v>
      </c>
      <c r="AF3826" t="s">
        <v>301</v>
      </c>
      <c r="AG3826">
        <v>10011</v>
      </c>
      <c r="AH3826" t="s">
        <v>160</v>
      </c>
      <c r="AI3826" t="s">
        <v>7566</v>
      </c>
      <c r="AJ3826" t="s">
        <v>73</v>
      </c>
      <c r="AK3826" t="s">
        <v>1363</v>
      </c>
      <c r="AL3826" t="s">
        <v>7567</v>
      </c>
      <c r="AM3826">
        <v>879.98400000000004</v>
      </c>
      <c r="AN3826">
        <v>2</v>
      </c>
      <c r="AO3826">
        <v>0.2</v>
      </c>
      <c r="AP3826">
        <v>329.99400000000003</v>
      </c>
      <c r="AQ3826">
        <f>YEAR(Table1[[#This Row],[Order Date]])</f>
        <v>2015</v>
      </c>
      <c r="AR3826" t="str">
        <f>TEXT(Table1[[#This Row],[Order Date]],"mmmm")</f>
        <v>September</v>
      </c>
      <c r="AS3826" t="str">
        <f>"Q"&amp;ROUNDUP(MONTH(Table1[[#This Row],[Order Date]])/3,0)</f>
        <v>Q3</v>
      </c>
      <c r="AT3826">
        <f>IF(Table1[[#This Row],[Sales]]=0,0,Table1[[#This Row],[Profit]]/Table1[[#This Row],[Sales]])</f>
        <v>0.375</v>
      </c>
    </row>
    <row r="3827" spans="22:46" x14ac:dyDescent="0.3">
      <c r="V3827">
        <v>3826</v>
      </c>
      <c r="W3827" t="s">
        <v>7684</v>
      </c>
      <c r="X3827" s="1">
        <v>42261</v>
      </c>
      <c r="Y3827" t="s">
        <v>2187</v>
      </c>
      <c r="Z3827" t="s">
        <v>51</v>
      </c>
      <c r="AA3827" t="s">
        <v>5039</v>
      </c>
      <c r="AB3827" t="s">
        <v>5040</v>
      </c>
      <c r="AC3827" t="s">
        <v>25</v>
      </c>
      <c r="AD3827" t="s">
        <v>26</v>
      </c>
      <c r="AE3827" t="s">
        <v>300</v>
      </c>
      <c r="AF3827" t="s">
        <v>301</v>
      </c>
      <c r="AG3827">
        <v>10011</v>
      </c>
      <c r="AH3827" t="s">
        <v>160</v>
      </c>
      <c r="AI3827" t="s">
        <v>3322</v>
      </c>
      <c r="AJ3827" t="s">
        <v>46</v>
      </c>
      <c r="AK3827" t="s">
        <v>77</v>
      </c>
      <c r="AL3827" t="s">
        <v>3323</v>
      </c>
      <c r="AM3827">
        <v>12.96</v>
      </c>
      <c r="AN3827">
        <v>9</v>
      </c>
      <c r="AO3827">
        <v>0.2</v>
      </c>
      <c r="AP3827">
        <v>4.5359999999999996</v>
      </c>
      <c r="AQ3827">
        <f>YEAR(Table1[[#This Row],[Order Date]])</f>
        <v>2015</v>
      </c>
      <c r="AR3827" t="str">
        <f>TEXT(Table1[[#This Row],[Order Date]],"mmmm")</f>
        <v>September</v>
      </c>
      <c r="AS3827" t="str">
        <f>"Q"&amp;ROUNDUP(MONTH(Table1[[#This Row],[Order Date]])/3,0)</f>
        <v>Q3</v>
      </c>
      <c r="AT3827">
        <f>IF(Table1[[#This Row],[Sales]]=0,0,Table1[[#This Row],[Profit]]/Table1[[#This Row],[Sales]])</f>
        <v>0.34999999999999992</v>
      </c>
    </row>
    <row r="3828" spans="22:46" x14ac:dyDescent="0.3">
      <c r="V3828">
        <v>3827</v>
      </c>
      <c r="W3828" t="s">
        <v>7685</v>
      </c>
      <c r="X3828" s="1">
        <v>41919</v>
      </c>
      <c r="Y3828" s="1">
        <v>41983</v>
      </c>
      <c r="Z3828" t="s">
        <v>51</v>
      </c>
      <c r="AA3828" t="s">
        <v>1857</v>
      </c>
      <c r="AB3828" t="s">
        <v>1858</v>
      </c>
      <c r="AC3828" t="s">
        <v>41</v>
      </c>
      <c r="AD3828" t="s">
        <v>26</v>
      </c>
      <c r="AE3828" t="s">
        <v>923</v>
      </c>
      <c r="AF3828" t="s">
        <v>110</v>
      </c>
      <c r="AG3828">
        <v>75217</v>
      </c>
      <c r="AH3828" t="s">
        <v>111</v>
      </c>
      <c r="AI3828" t="s">
        <v>1071</v>
      </c>
      <c r="AJ3828" t="s">
        <v>46</v>
      </c>
      <c r="AK3828" t="s">
        <v>60</v>
      </c>
      <c r="AL3828" t="s">
        <v>1072</v>
      </c>
      <c r="AM3828">
        <v>107.44</v>
      </c>
      <c r="AN3828">
        <v>10</v>
      </c>
      <c r="AO3828">
        <v>0.2</v>
      </c>
      <c r="AP3828">
        <v>10.744</v>
      </c>
      <c r="AQ3828">
        <f>YEAR(Table1[[#This Row],[Order Date]])</f>
        <v>2014</v>
      </c>
      <c r="AR3828" t="str">
        <f>TEXT(Table1[[#This Row],[Order Date]],"mmmm")</f>
        <v>October</v>
      </c>
      <c r="AS3828" t="str">
        <f>"Q"&amp;ROUNDUP(MONTH(Table1[[#This Row],[Order Date]])/3,0)</f>
        <v>Q4</v>
      </c>
      <c r="AT3828">
        <f>IF(Table1[[#This Row],[Sales]]=0,0,Table1[[#This Row],[Profit]]/Table1[[#This Row],[Sales]])</f>
        <v>0.1</v>
      </c>
    </row>
    <row r="3829" spans="22:46" x14ac:dyDescent="0.3">
      <c r="V3829">
        <v>3828</v>
      </c>
      <c r="W3829" t="s">
        <v>7686</v>
      </c>
      <c r="X3829" s="1">
        <v>42862</v>
      </c>
      <c r="Y3829" s="1">
        <v>43044</v>
      </c>
      <c r="Z3829" t="s">
        <v>51</v>
      </c>
      <c r="AA3829" t="s">
        <v>4333</v>
      </c>
      <c r="AB3829" t="s">
        <v>4334</v>
      </c>
      <c r="AC3829" t="s">
        <v>41</v>
      </c>
      <c r="AD3829" t="s">
        <v>26</v>
      </c>
      <c r="AE3829" t="s">
        <v>993</v>
      </c>
      <c r="AF3829" t="s">
        <v>267</v>
      </c>
      <c r="AG3829">
        <v>48234</v>
      </c>
      <c r="AH3829" t="s">
        <v>111</v>
      </c>
      <c r="AI3829" t="s">
        <v>1275</v>
      </c>
      <c r="AJ3829" t="s">
        <v>31</v>
      </c>
      <c r="AK3829" t="s">
        <v>35</v>
      </c>
      <c r="AL3829" t="s">
        <v>1276</v>
      </c>
      <c r="AM3829">
        <v>1458.65</v>
      </c>
      <c r="AN3829">
        <v>5</v>
      </c>
      <c r="AO3829">
        <v>0</v>
      </c>
      <c r="AP3829">
        <v>423.00850000000003</v>
      </c>
      <c r="AQ3829">
        <f>YEAR(Table1[[#This Row],[Order Date]])</f>
        <v>2017</v>
      </c>
      <c r="AR3829" t="str">
        <f>TEXT(Table1[[#This Row],[Order Date]],"mmmm")</f>
        <v>May</v>
      </c>
      <c r="AS3829" t="str">
        <f>"Q"&amp;ROUNDUP(MONTH(Table1[[#This Row],[Order Date]])/3,0)</f>
        <v>Q2</v>
      </c>
      <c r="AT3829">
        <f>IF(Table1[[#This Row],[Sales]]=0,0,Table1[[#This Row],[Profit]]/Table1[[#This Row],[Sales]])</f>
        <v>0.28999999999999998</v>
      </c>
    </row>
    <row r="3830" spans="22:46" x14ac:dyDescent="0.3">
      <c r="V3830">
        <v>3829</v>
      </c>
      <c r="W3830" t="s">
        <v>7686</v>
      </c>
      <c r="X3830" s="1">
        <v>42862</v>
      </c>
      <c r="Y3830" s="1">
        <v>43044</v>
      </c>
      <c r="Z3830" t="s">
        <v>51</v>
      </c>
      <c r="AA3830" t="s">
        <v>4333</v>
      </c>
      <c r="AB3830" t="s">
        <v>4334</v>
      </c>
      <c r="AC3830" t="s">
        <v>41</v>
      </c>
      <c r="AD3830" t="s">
        <v>26</v>
      </c>
      <c r="AE3830" t="s">
        <v>993</v>
      </c>
      <c r="AF3830" t="s">
        <v>267</v>
      </c>
      <c r="AG3830">
        <v>48234</v>
      </c>
      <c r="AH3830" t="s">
        <v>111</v>
      </c>
      <c r="AI3830" t="s">
        <v>6405</v>
      </c>
      <c r="AJ3830" t="s">
        <v>31</v>
      </c>
      <c r="AK3830" t="s">
        <v>35</v>
      </c>
      <c r="AL3830" t="s">
        <v>6406</v>
      </c>
      <c r="AM3830">
        <v>26.64</v>
      </c>
      <c r="AN3830">
        <v>1</v>
      </c>
      <c r="AO3830">
        <v>0</v>
      </c>
      <c r="AP3830">
        <v>7.4592000000000001</v>
      </c>
      <c r="AQ3830">
        <f>YEAR(Table1[[#This Row],[Order Date]])</f>
        <v>2017</v>
      </c>
      <c r="AR3830" t="str">
        <f>TEXT(Table1[[#This Row],[Order Date]],"mmmm")</f>
        <v>May</v>
      </c>
      <c r="AS3830" t="str">
        <f>"Q"&amp;ROUNDUP(MONTH(Table1[[#This Row],[Order Date]])/3,0)</f>
        <v>Q2</v>
      </c>
      <c r="AT3830">
        <f>IF(Table1[[#This Row],[Sales]]=0,0,Table1[[#This Row],[Profit]]/Table1[[#This Row],[Sales]])</f>
        <v>0.27999999999999997</v>
      </c>
    </row>
    <row r="3831" spans="22:46" x14ac:dyDescent="0.3">
      <c r="V3831">
        <v>3830</v>
      </c>
      <c r="W3831" t="s">
        <v>7686</v>
      </c>
      <c r="X3831" s="1">
        <v>42862</v>
      </c>
      <c r="Y3831" s="1">
        <v>43044</v>
      </c>
      <c r="Z3831" t="s">
        <v>51</v>
      </c>
      <c r="AA3831" t="s">
        <v>4333</v>
      </c>
      <c r="AB3831" t="s">
        <v>4334</v>
      </c>
      <c r="AC3831" t="s">
        <v>41</v>
      </c>
      <c r="AD3831" t="s">
        <v>26</v>
      </c>
      <c r="AE3831" t="s">
        <v>993</v>
      </c>
      <c r="AF3831" t="s">
        <v>267</v>
      </c>
      <c r="AG3831">
        <v>48234</v>
      </c>
      <c r="AH3831" t="s">
        <v>111</v>
      </c>
      <c r="AI3831" t="s">
        <v>2039</v>
      </c>
      <c r="AJ3831" t="s">
        <v>31</v>
      </c>
      <c r="AK3831" t="s">
        <v>35</v>
      </c>
      <c r="AL3831" t="s">
        <v>2040</v>
      </c>
      <c r="AM3831">
        <v>476.8</v>
      </c>
      <c r="AN3831">
        <v>2</v>
      </c>
      <c r="AO3831">
        <v>0</v>
      </c>
      <c r="AP3831">
        <v>119.2</v>
      </c>
      <c r="AQ3831">
        <f>YEAR(Table1[[#This Row],[Order Date]])</f>
        <v>2017</v>
      </c>
      <c r="AR3831" t="str">
        <f>TEXT(Table1[[#This Row],[Order Date]],"mmmm")</f>
        <v>May</v>
      </c>
      <c r="AS3831" t="str">
        <f>"Q"&amp;ROUNDUP(MONTH(Table1[[#This Row],[Order Date]])/3,0)</f>
        <v>Q2</v>
      </c>
      <c r="AT3831">
        <f>IF(Table1[[#This Row],[Sales]]=0,0,Table1[[#This Row],[Profit]]/Table1[[#This Row],[Sales]])</f>
        <v>0.25</v>
      </c>
    </row>
    <row r="3832" spans="22:46" x14ac:dyDescent="0.3">
      <c r="V3832">
        <v>3831</v>
      </c>
      <c r="W3832" t="s">
        <v>7686</v>
      </c>
      <c r="X3832" s="1">
        <v>42862</v>
      </c>
      <c r="Y3832" s="1">
        <v>43044</v>
      </c>
      <c r="Z3832" t="s">
        <v>51</v>
      </c>
      <c r="AA3832" t="s">
        <v>4333</v>
      </c>
      <c r="AB3832" t="s">
        <v>4334</v>
      </c>
      <c r="AC3832" t="s">
        <v>41</v>
      </c>
      <c r="AD3832" t="s">
        <v>26</v>
      </c>
      <c r="AE3832" t="s">
        <v>993</v>
      </c>
      <c r="AF3832" t="s">
        <v>267</v>
      </c>
      <c r="AG3832">
        <v>48234</v>
      </c>
      <c r="AH3832" t="s">
        <v>111</v>
      </c>
      <c r="AI3832" t="s">
        <v>2337</v>
      </c>
      <c r="AJ3832" t="s">
        <v>46</v>
      </c>
      <c r="AK3832" t="s">
        <v>80</v>
      </c>
      <c r="AL3832" t="s">
        <v>2338</v>
      </c>
      <c r="AM3832">
        <v>87.444000000000003</v>
      </c>
      <c r="AN3832">
        <v>2</v>
      </c>
      <c r="AO3832">
        <v>0.1</v>
      </c>
      <c r="AP3832">
        <v>18.4604</v>
      </c>
      <c r="AQ3832">
        <f>YEAR(Table1[[#This Row],[Order Date]])</f>
        <v>2017</v>
      </c>
      <c r="AR3832" t="str">
        <f>TEXT(Table1[[#This Row],[Order Date]],"mmmm")</f>
        <v>May</v>
      </c>
      <c r="AS3832" t="str">
        <f>"Q"&amp;ROUNDUP(MONTH(Table1[[#This Row],[Order Date]])/3,0)</f>
        <v>Q2</v>
      </c>
      <c r="AT3832">
        <f>IF(Table1[[#This Row],[Sales]]=0,0,Table1[[#This Row],[Profit]]/Table1[[#This Row],[Sales]])</f>
        <v>0.21111111111111111</v>
      </c>
    </row>
    <row r="3833" spans="22:46" x14ac:dyDescent="0.3">
      <c r="V3833">
        <v>3832</v>
      </c>
      <c r="W3833" t="s">
        <v>7687</v>
      </c>
      <c r="X3833" s="1">
        <v>42322</v>
      </c>
      <c r="Y3833" t="s">
        <v>6075</v>
      </c>
      <c r="Z3833" t="s">
        <v>51</v>
      </c>
      <c r="AA3833" t="s">
        <v>7688</v>
      </c>
      <c r="AB3833" t="s">
        <v>7689</v>
      </c>
      <c r="AC3833" t="s">
        <v>25</v>
      </c>
      <c r="AD3833" t="s">
        <v>26</v>
      </c>
      <c r="AE3833" t="s">
        <v>275</v>
      </c>
      <c r="AF3833" t="s">
        <v>276</v>
      </c>
      <c r="AG3833">
        <v>19901</v>
      </c>
      <c r="AH3833" t="s">
        <v>160</v>
      </c>
      <c r="AI3833" t="s">
        <v>1021</v>
      </c>
      <c r="AJ3833" t="s">
        <v>31</v>
      </c>
      <c r="AK3833" t="s">
        <v>67</v>
      </c>
      <c r="AL3833" t="s">
        <v>7690</v>
      </c>
      <c r="AM3833">
        <v>76.14</v>
      </c>
      <c r="AN3833">
        <v>3</v>
      </c>
      <c r="AO3833">
        <v>0</v>
      </c>
      <c r="AP3833">
        <v>26.649000000000001</v>
      </c>
      <c r="AQ3833">
        <f>YEAR(Table1[[#This Row],[Order Date]])</f>
        <v>2015</v>
      </c>
      <c r="AR3833" t="str">
        <f>TEXT(Table1[[#This Row],[Order Date]],"mmmm")</f>
        <v>November</v>
      </c>
      <c r="AS3833" t="str">
        <f>"Q"&amp;ROUNDUP(MONTH(Table1[[#This Row],[Order Date]])/3,0)</f>
        <v>Q4</v>
      </c>
      <c r="AT3833">
        <f>IF(Table1[[#This Row],[Sales]]=0,0,Table1[[#This Row],[Profit]]/Table1[[#This Row],[Sales]])</f>
        <v>0.35000000000000003</v>
      </c>
    </row>
    <row r="3834" spans="22:46" x14ac:dyDescent="0.3">
      <c r="V3834">
        <v>3833</v>
      </c>
      <c r="W3834" t="s">
        <v>7687</v>
      </c>
      <c r="X3834" s="1">
        <v>42322</v>
      </c>
      <c r="Y3834" t="s">
        <v>6075</v>
      </c>
      <c r="Z3834" t="s">
        <v>51</v>
      </c>
      <c r="AA3834" t="s">
        <v>7688</v>
      </c>
      <c r="AB3834" t="s">
        <v>7689</v>
      </c>
      <c r="AC3834" t="s">
        <v>25</v>
      </c>
      <c r="AD3834" t="s">
        <v>26</v>
      </c>
      <c r="AE3834" t="s">
        <v>275</v>
      </c>
      <c r="AF3834" t="s">
        <v>276</v>
      </c>
      <c r="AG3834">
        <v>19901</v>
      </c>
      <c r="AH3834" t="s">
        <v>160</v>
      </c>
      <c r="AI3834" t="s">
        <v>5539</v>
      </c>
      <c r="AJ3834" t="s">
        <v>46</v>
      </c>
      <c r="AK3834" t="s">
        <v>77</v>
      </c>
      <c r="AL3834" t="s">
        <v>5540</v>
      </c>
      <c r="AM3834">
        <v>19.96</v>
      </c>
      <c r="AN3834">
        <v>2</v>
      </c>
      <c r="AO3834">
        <v>0</v>
      </c>
      <c r="AP3834">
        <v>9.3811999999999998</v>
      </c>
      <c r="AQ3834">
        <f>YEAR(Table1[[#This Row],[Order Date]])</f>
        <v>2015</v>
      </c>
      <c r="AR3834" t="str">
        <f>TEXT(Table1[[#This Row],[Order Date]],"mmmm")</f>
        <v>November</v>
      </c>
      <c r="AS3834" t="str">
        <f>"Q"&amp;ROUNDUP(MONTH(Table1[[#This Row],[Order Date]])/3,0)</f>
        <v>Q4</v>
      </c>
      <c r="AT3834">
        <f>IF(Table1[[#This Row],[Sales]]=0,0,Table1[[#This Row],[Profit]]/Table1[[#This Row],[Sales]])</f>
        <v>0.47</v>
      </c>
    </row>
    <row r="3835" spans="22:46" x14ac:dyDescent="0.3">
      <c r="V3835">
        <v>3834</v>
      </c>
      <c r="W3835" t="s">
        <v>7691</v>
      </c>
      <c r="X3835" s="1">
        <v>41967</v>
      </c>
      <c r="Y3835" t="s">
        <v>828</v>
      </c>
      <c r="Z3835" t="s">
        <v>1450</v>
      </c>
      <c r="AA3835" t="s">
        <v>4718</v>
      </c>
      <c r="AB3835" t="s">
        <v>4719</v>
      </c>
      <c r="AC3835" t="s">
        <v>41</v>
      </c>
      <c r="AD3835" t="s">
        <v>26</v>
      </c>
      <c r="AE3835" t="s">
        <v>563</v>
      </c>
      <c r="AF3835" t="s">
        <v>564</v>
      </c>
      <c r="AG3835">
        <v>43229</v>
      </c>
      <c r="AH3835" t="s">
        <v>160</v>
      </c>
      <c r="AI3835" t="s">
        <v>3339</v>
      </c>
      <c r="AJ3835" t="s">
        <v>73</v>
      </c>
      <c r="AK3835" t="s">
        <v>74</v>
      </c>
      <c r="AL3835" t="s">
        <v>3340</v>
      </c>
      <c r="AM3835">
        <v>1049.97</v>
      </c>
      <c r="AN3835">
        <v>5</v>
      </c>
      <c r="AO3835">
        <v>0.4</v>
      </c>
      <c r="AP3835">
        <v>-209.994</v>
      </c>
      <c r="AQ3835">
        <f>YEAR(Table1[[#This Row],[Order Date]])</f>
        <v>2014</v>
      </c>
      <c r="AR3835" t="str">
        <f>TEXT(Table1[[#This Row],[Order Date]],"mmmm")</f>
        <v>November</v>
      </c>
      <c r="AS3835" t="str">
        <f>"Q"&amp;ROUNDUP(MONTH(Table1[[#This Row],[Order Date]])/3,0)</f>
        <v>Q4</v>
      </c>
      <c r="AT3835">
        <f>IF(Table1[[#This Row],[Sales]]=0,0,Table1[[#This Row],[Profit]]/Table1[[#This Row],[Sales]])</f>
        <v>-0.19999999999999998</v>
      </c>
    </row>
    <row r="3836" spans="22:46" x14ac:dyDescent="0.3">
      <c r="V3836">
        <v>3835</v>
      </c>
      <c r="W3836" t="s">
        <v>7691</v>
      </c>
      <c r="X3836" s="1">
        <v>41967</v>
      </c>
      <c r="Y3836" t="s">
        <v>828</v>
      </c>
      <c r="Z3836" t="s">
        <v>1450</v>
      </c>
      <c r="AA3836" t="s">
        <v>4718</v>
      </c>
      <c r="AB3836" t="s">
        <v>4719</v>
      </c>
      <c r="AC3836" t="s">
        <v>41</v>
      </c>
      <c r="AD3836" t="s">
        <v>26</v>
      </c>
      <c r="AE3836" t="s">
        <v>563</v>
      </c>
      <c r="AF3836" t="s">
        <v>564</v>
      </c>
      <c r="AG3836">
        <v>43229</v>
      </c>
      <c r="AH3836" t="s">
        <v>160</v>
      </c>
      <c r="AI3836" t="s">
        <v>4443</v>
      </c>
      <c r="AJ3836" t="s">
        <v>31</v>
      </c>
      <c r="AK3836" t="s">
        <v>35</v>
      </c>
      <c r="AL3836" t="s">
        <v>4444</v>
      </c>
      <c r="AM3836">
        <v>611.05799999999999</v>
      </c>
      <c r="AN3836">
        <v>3</v>
      </c>
      <c r="AO3836">
        <v>0.3</v>
      </c>
      <c r="AP3836">
        <v>-34.9176</v>
      </c>
      <c r="AQ3836">
        <f>YEAR(Table1[[#This Row],[Order Date]])</f>
        <v>2014</v>
      </c>
      <c r="AR3836" t="str">
        <f>TEXT(Table1[[#This Row],[Order Date]],"mmmm")</f>
        <v>November</v>
      </c>
      <c r="AS3836" t="str">
        <f>"Q"&amp;ROUNDUP(MONTH(Table1[[#This Row],[Order Date]])/3,0)</f>
        <v>Q4</v>
      </c>
      <c r="AT3836">
        <f>IF(Table1[[#This Row],[Sales]]=0,0,Table1[[#This Row],[Profit]]/Table1[[#This Row],[Sales]])</f>
        <v>-5.7142857142857141E-2</v>
      </c>
    </row>
    <row r="3837" spans="22:46" x14ac:dyDescent="0.3">
      <c r="V3837">
        <v>3836</v>
      </c>
      <c r="W3837" t="s">
        <v>7692</v>
      </c>
      <c r="X3837" s="1">
        <v>41737</v>
      </c>
      <c r="Y3837" t="s">
        <v>7693</v>
      </c>
      <c r="Z3837" t="s">
        <v>51</v>
      </c>
      <c r="AA3837" t="s">
        <v>4601</v>
      </c>
      <c r="AB3837" t="s">
        <v>4602</v>
      </c>
      <c r="AC3837" t="s">
        <v>41</v>
      </c>
      <c r="AD3837" t="s">
        <v>26</v>
      </c>
      <c r="AE3837" t="s">
        <v>4439</v>
      </c>
      <c r="AF3837" t="s">
        <v>349</v>
      </c>
      <c r="AG3837">
        <v>85301</v>
      </c>
      <c r="AH3837" t="s">
        <v>44</v>
      </c>
      <c r="AI3837" t="s">
        <v>4849</v>
      </c>
      <c r="AJ3837" t="s">
        <v>46</v>
      </c>
      <c r="AK3837" t="s">
        <v>303</v>
      </c>
      <c r="AL3837" t="s">
        <v>4850</v>
      </c>
      <c r="AM3837">
        <v>2.3679999999999999</v>
      </c>
      <c r="AN3837">
        <v>2</v>
      </c>
      <c r="AO3837">
        <v>0.2</v>
      </c>
      <c r="AP3837">
        <v>0.82879999999999998</v>
      </c>
      <c r="AQ3837">
        <f>YEAR(Table1[[#This Row],[Order Date]])</f>
        <v>2014</v>
      </c>
      <c r="AR3837" t="str">
        <f>TEXT(Table1[[#This Row],[Order Date]],"mmmm")</f>
        <v>April</v>
      </c>
      <c r="AS3837" t="str">
        <f>"Q"&amp;ROUNDUP(MONTH(Table1[[#This Row],[Order Date]])/3,0)</f>
        <v>Q2</v>
      </c>
      <c r="AT3837">
        <f>IF(Table1[[#This Row],[Sales]]=0,0,Table1[[#This Row],[Profit]]/Table1[[#This Row],[Sales]])</f>
        <v>0.35000000000000003</v>
      </c>
    </row>
    <row r="3838" spans="22:46" x14ac:dyDescent="0.3">
      <c r="V3838">
        <v>3837</v>
      </c>
      <c r="W3838" t="s">
        <v>7692</v>
      </c>
      <c r="X3838" s="1">
        <v>41737</v>
      </c>
      <c r="Y3838" t="s">
        <v>7693</v>
      </c>
      <c r="Z3838" t="s">
        <v>51</v>
      </c>
      <c r="AA3838" t="s">
        <v>4601</v>
      </c>
      <c r="AB3838" t="s">
        <v>4602</v>
      </c>
      <c r="AC3838" t="s">
        <v>41</v>
      </c>
      <c r="AD3838" t="s">
        <v>26</v>
      </c>
      <c r="AE3838" t="s">
        <v>4439</v>
      </c>
      <c r="AF3838" t="s">
        <v>349</v>
      </c>
      <c r="AG3838">
        <v>85301</v>
      </c>
      <c r="AH3838" t="s">
        <v>44</v>
      </c>
      <c r="AI3838" t="s">
        <v>7694</v>
      </c>
      <c r="AJ3838" t="s">
        <v>46</v>
      </c>
      <c r="AK3838" t="s">
        <v>94</v>
      </c>
      <c r="AL3838" t="s">
        <v>7695</v>
      </c>
      <c r="AM3838">
        <v>19.007999999999999</v>
      </c>
      <c r="AN3838">
        <v>3</v>
      </c>
      <c r="AO3838">
        <v>0.2</v>
      </c>
      <c r="AP3838">
        <v>6.8903999999999996</v>
      </c>
      <c r="AQ3838">
        <f>YEAR(Table1[[#This Row],[Order Date]])</f>
        <v>2014</v>
      </c>
      <c r="AR3838" t="str">
        <f>TEXT(Table1[[#This Row],[Order Date]],"mmmm")</f>
        <v>April</v>
      </c>
      <c r="AS3838" t="str">
        <f>"Q"&amp;ROUNDUP(MONTH(Table1[[#This Row],[Order Date]])/3,0)</f>
        <v>Q2</v>
      </c>
      <c r="AT3838">
        <f>IF(Table1[[#This Row],[Sales]]=0,0,Table1[[#This Row],[Profit]]/Table1[[#This Row],[Sales]])</f>
        <v>0.36249999999999999</v>
      </c>
    </row>
    <row r="3839" spans="22:46" x14ac:dyDescent="0.3">
      <c r="V3839">
        <v>3838</v>
      </c>
      <c r="W3839" t="s">
        <v>7696</v>
      </c>
      <c r="X3839" s="1">
        <v>41846</v>
      </c>
      <c r="Y3839" s="1">
        <v>41678</v>
      </c>
      <c r="Z3839" t="s">
        <v>51</v>
      </c>
      <c r="AA3839" t="s">
        <v>328</v>
      </c>
      <c r="AB3839" t="s">
        <v>329</v>
      </c>
      <c r="AC3839" t="s">
        <v>25</v>
      </c>
      <c r="AD3839" t="s">
        <v>26</v>
      </c>
      <c r="AE3839" t="s">
        <v>4557</v>
      </c>
      <c r="AF3839" t="s">
        <v>1565</v>
      </c>
      <c r="AG3839">
        <v>89031</v>
      </c>
      <c r="AH3839" t="s">
        <v>44</v>
      </c>
      <c r="AI3839" t="s">
        <v>1889</v>
      </c>
      <c r="AJ3839" t="s">
        <v>73</v>
      </c>
      <c r="AK3839" t="s">
        <v>74</v>
      </c>
      <c r="AL3839" t="s">
        <v>1890</v>
      </c>
      <c r="AM3839">
        <v>911.98400000000004</v>
      </c>
      <c r="AN3839">
        <v>2</v>
      </c>
      <c r="AO3839">
        <v>0.2</v>
      </c>
      <c r="AP3839">
        <v>113.998</v>
      </c>
      <c r="AQ3839">
        <f>YEAR(Table1[[#This Row],[Order Date]])</f>
        <v>2014</v>
      </c>
      <c r="AR3839" t="str">
        <f>TEXT(Table1[[#This Row],[Order Date]],"mmmm")</f>
        <v>July</v>
      </c>
      <c r="AS3839" t="str">
        <f>"Q"&amp;ROUNDUP(MONTH(Table1[[#This Row],[Order Date]])/3,0)</f>
        <v>Q3</v>
      </c>
      <c r="AT3839">
        <f>IF(Table1[[#This Row],[Sales]]=0,0,Table1[[#This Row],[Profit]]/Table1[[#This Row],[Sales]])</f>
        <v>0.125</v>
      </c>
    </row>
    <row r="3840" spans="22:46" x14ac:dyDescent="0.3">
      <c r="V3840">
        <v>3839</v>
      </c>
      <c r="W3840" t="s">
        <v>7696</v>
      </c>
      <c r="X3840" s="1">
        <v>41846</v>
      </c>
      <c r="Y3840" s="1">
        <v>41678</v>
      </c>
      <c r="Z3840" t="s">
        <v>51</v>
      </c>
      <c r="AA3840" t="s">
        <v>328</v>
      </c>
      <c r="AB3840" t="s">
        <v>329</v>
      </c>
      <c r="AC3840" t="s">
        <v>25</v>
      </c>
      <c r="AD3840" t="s">
        <v>26</v>
      </c>
      <c r="AE3840" t="s">
        <v>4557</v>
      </c>
      <c r="AF3840" t="s">
        <v>1565</v>
      </c>
      <c r="AG3840">
        <v>89031</v>
      </c>
      <c r="AH3840" t="s">
        <v>44</v>
      </c>
      <c r="AI3840" t="s">
        <v>1340</v>
      </c>
      <c r="AJ3840" t="s">
        <v>31</v>
      </c>
      <c r="AK3840" t="s">
        <v>35</v>
      </c>
      <c r="AL3840" t="s">
        <v>1341</v>
      </c>
      <c r="AM3840">
        <v>674.35199999999998</v>
      </c>
      <c r="AN3840">
        <v>3</v>
      </c>
      <c r="AO3840">
        <v>0.2</v>
      </c>
      <c r="AP3840">
        <v>-109.5822</v>
      </c>
      <c r="AQ3840">
        <f>YEAR(Table1[[#This Row],[Order Date]])</f>
        <v>2014</v>
      </c>
      <c r="AR3840" t="str">
        <f>TEXT(Table1[[#This Row],[Order Date]],"mmmm")</f>
        <v>July</v>
      </c>
      <c r="AS3840" t="str">
        <f>"Q"&amp;ROUNDUP(MONTH(Table1[[#This Row],[Order Date]])/3,0)</f>
        <v>Q3</v>
      </c>
      <c r="AT3840">
        <f>IF(Table1[[#This Row],[Sales]]=0,0,Table1[[#This Row],[Profit]]/Table1[[#This Row],[Sales]])</f>
        <v>-0.16250000000000001</v>
      </c>
    </row>
    <row r="3841" spans="22:46" x14ac:dyDescent="0.3">
      <c r="V3841">
        <v>3840</v>
      </c>
      <c r="W3841" t="s">
        <v>7696</v>
      </c>
      <c r="X3841" s="1">
        <v>41846</v>
      </c>
      <c r="Y3841" s="1">
        <v>41678</v>
      </c>
      <c r="Z3841" t="s">
        <v>51</v>
      </c>
      <c r="AA3841" t="s">
        <v>328</v>
      </c>
      <c r="AB3841" t="s">
        <v>329</v>
      </c>
      <c r="AC3841" t="s">
        <v>25</v>
      </c>
      <c r="AD3841" t="s">
        <v>26</v>
      </c>
      <c r="AE3841" t="s">
        <v>4557</v>
      </c>
      <c r="AF3841" t="s">
        <v>1565</v>
      </c>
      <c r="AG3841">
        <v>89031</v>
      </c>
      <c r="AH3841" t="s">
        <v>44</v>
      </c>
      <c r="AI3841" t="s">
        <v>4170</v>
      </c>
      <c r="AJ3841" t="s">
        <v>31</v>
      </c>
      <c r="AK3841" t="s">
        <v>67</v>
      </c>
      <c r="AL3841" t="s">
        <v>4171</v>
      </c>
      <c r="AM3841">
        <v>134.01</v>
      </c>
      <c r="AN3841">
        <v>9</v>
      </c>
      <c r="AO3841">
        <v>0</v>
      </c>
      <c r="AP3841">
        <v>36.182699999999997</v>
      </c>
      <c r="AQ3841">
        <f>YEAR(Table1[[#This Row],[Order Date]])</f>
        <v>2014</v>
      </c>
      <c r="AR3841" t="str">
        <f>TEXT(Table1[[#This Row],[Order Date]],"mmmm")</f>
        <v>July</v>
      </c>
      <c r="AS3841" t="str">
        <f>"Q"&amp;ROUNDUP(MONTH(Table1[[#This Row],[Order Date]])/3,0)</f>
        <v>Q3</v>
      </c>
      <c r="AT3841">
        <f>IF(Table1[[#This Row],[Sales]]=0,0,Table1[[#This Row],[Profit]]/Table1[[#This Row],[Sales]])</f>
        <v>0.27</v>
      </c>
    </row>
    <row r="3842" spans="22:46" x14ac:dyDescent="0.3">
      <c r="V3842">
        <v>3841</v>
      </c>
      <c r="W3842" t="s">
        <v>7696</v>
      </c>
      <c r="X3842" s="1">
        <v>41846</v>
      </c>
      <c r="Y3842" s="1">
        <v>41678</v>
      </c>
      <c r="Z3842" t="s">
        <v>51</v>
      </c>
      <c r="AA3842" t="s">
        <v>328</v>
      </c>
      <c r="AB3842" t="s">
        <v>329</v>
      </c>
      <c r="AC3842" t="s">
        <v>25</v>
      </c>
      <c r="AD3842" t="s">
        <v>26</v>
      </c>
      <c r="AE3842" t="s">
        <v>4557</v>
      </c>
      <c r="AF3842" t="s">
        <v>1565</v>
      </c>
      <c r="AG3842">
        <v>89031</v>
      </c>
      <c r="AH3842" t="s">
        <v>44</v>
      </c>
      <c r="AI3842" t="s">
        <v>7697</v>
      </c>
      <c r="AJ3842" t="s">
        <v>73</v>
      </c>
      <c r="AK3842" t="s">
        <v>176</v>
      </c>
      <c r="AL3842" t="s">
        <v>7698</v>
      </c>
      <c r="AM3842">
        <v>170.97</v>
      </c>
      <c r="AN3842">
        <v>3</v>
      </c>
      <c r="AO3842">
        <v>0</v>
      </c>
      <c r="AP3842">
        <v>70.097700000000003</v>
      </c>
      <c r="AQ3842">
        <f>YEAR(Table1[[#This Row],[Order Date]])</f>
        <v>2014</v>
      </c>
      <c r="AR3842" t="str">
        <f>TEXT(Table1[[#This Row],[Order Date]],"mmmm")</f>
        <v>July</v>
      </c>
      <c r="AS3842" t="str">
        <f>"Q"&amp;ROUNDUP(MONTH(Table1[[#This Row],[Order Date]])/3,0)</f>
        <v>Q3</v>
      </c>
      <c r="AT3842">
        <f>IF(Table1[[#This Row],[Sales]]=0,0,Table1[[#This Row],[Profit]]/Table1[[#This Row],[Sales]])</f>
        <v>0.41000000000000003</v>
      </c>
    </row>
    <row r="3843" spans="22:46" x14ac:dyDescent="0.3">
      <c r="V3843">
        <v>3842</v>
      </c>
      <c r="W3843" t="s">
        <v>7699</v>
      </c>
      <c r="X3843" s="1">
        <v>41798</v>
      </c>
      <c r="Y3843" s="1">
        <v>41979</v>
      </c>
      <c r="Z3843" t="s">
        <v>51</v>
      </c>
      <c r="AA3843" t="s">
        <v>7700</v>
      </c>
      <c r="AB3843" t="s">
        <v>7701</v>
      </c>
      <c r="AC3843" t="s">
        <v>41</v>
      </c>
      <c r="AD3843" t="s">
        <v>26</v>
      </c>
      <c r="AE3843" t="s">
        <v>581</v>
      </c>
      <c r="AF3843" t="s">
        <v>379</v>
      </c>
      <c r="AG3843">
        <v>37620</v>
      </c>
      <c r="AH3843" t="s">
        <v>29</v>
      </c>
      <c r="AI3843" t="s">
        <v>2072</v>
      </c>
      <c r="AJ3843" t="s">
        <v>31</v>
      </c>
      <c r="AK3843" t="s">
        <v>35</v>
      </c>
      <c r="AL3843" t="s">
        <v>2073</v>
      </c>
      <c r="AM3843">
        <v>170.352</v>
      </c>
      <c r="AN3843">
        <v>3</v>
      </c>
      <c r="AO3843">
        <v>0.2</v>
      </c>
      <c r="AP3843">
        <v>10.647</v>
      </c>
      <c r="AQ3843">
        <f>YEAR(Table1[[#This Row],[Order Date]])</f>
        <v>2014</v>
      </c>
      <c r="AR3843" t="str">
        <f>TEXT(Table1[[#This Row],[Order Date]],"mmmm")</f>
        <v>June</v>
      </c>
      <c r="AS3843" t="str">
        <f>"Q"&amp;ROUNDUP(MONTH(Table1[[#This Row],[Order Date]])/3,0)</f>
        <v>Q2</v>
      </c>
      <c r="AT3843">
        <f>IF(Table1[[#This Row],[Sales]]=0,0,Table1[[#This Row],[Profit]]/Table1[[#This Row],[Sales]])</f>
        <v>6.25E-2</v>
      </c>
    </row>
    <row r="3844" spans="22:46" x14ac:dyDescent="0.3">
      <c r="V3844">
        <v>3843</v>
      </c>
      <c r="W3844" t="s">
        <v>7702</v>
      </c>
      <c r="X3844" s="1">
        <v>41940</v>
      </c>
      <c r="Y3844" t="s">
        <v>1886</v>
      </c>
      <c r="Z3844" t="s">
        <v>207</v>
      </c>
      <c r="AA3844" t="s">
        <v>4509</v>
      </c>
      <c r="AB3844" t="s">
        <v>4510</v>
      </c>
      <c r="AC3844" t="s">
        <v>41</v>
      </c>
      <c r="AD3844" t="s">
        <v>26</v>
      </c>
      <c r="AE3844" t="s">
        <v>42</v>
      </c>
      <c r="AF3844" t="s">
        <v>43</v>
      </c>
      <c r="AG3844">
        <v>90049</v>
      </c>
      <c r="AH3844" t="s">
        <v>44</v>
      </c>
      <c r="AI3844" t="s">
        <v>1365</v>
      </c>
      <c r="AJ3844" t="s">
        <v>46</v>
      </c>
      <c r="AK3844" t="s">
        <v>77</v>
      </c>
      <c r="AL3844" t="s">
        <v>1366</v>
      </c>
      <c r="AM3844">
        <v>7.1840000000000002</v>
      </c>
      <c r="AN3844">
        <v>2</v>
      </c>
      <c r="AO3844">
        <v>0.2</v>
      </c>
      <c r="AP3844">
        <v>2.2450000000000001</v>
      </c>
      <c r="AQ3844">
        <f>YEAR(Table1[[#This Row],[Order Date]])</f>
        <v>2014</v>
      </c>
      <c r="AR3844" t="str">
        <f>TEXT(Table1[[#This Row],[Order Date]],"mmmm")</f>
        <v>October</v>
      </c>
      <c r="AS3844" t="str">
        <f>"Q"&amp;ROUNDUP(MONTH(Table1[[#This Row],[Order Date]])/3,0)</f>
        <v>Q4</v>
      </c>
      <c r="AT3844">
        <f>IF(Table1[[#This Row],[Sales]]=0,0,Table1[[#This Row],[Profit]]/Table1[[#This Row],[Sales]])</f>
        <v>0.3125</v>
      </c>
    </row>
    <row r="3845" spans="22:46" x14ac:dyDescent="0.3">
      <c r="V3845">
        <v>3844</v>
      </c>
      <c r="W3845" t="s">
        <v>7702</v>
      </c>
      <c r="X3845" s="1">
        <v>41940</v>
      </c>
      <c r="Y3845" t="s">
        <v>1886</v>
      </c>
      <c r="Z3845" t="s">
        <v>207</v>
      </c>
      <c r="AA3845" t="s">
        <v>4509</v>
      </c>
      <c r="AB3845" t="s">
        <v>4510</v>
      </c>
      <c r="AC3845" t="s">
        <v>41</v>
      </c>
      <c r="AD3845" t="s">
        <v>26</v>
      </c>
      <c r="AE3845" t="s">
        <v>42</v>
      </c>
      <c r="AF3845" t="s">
        <v>43</v>
      </c>
      <c r="AG3845">
        <v>90049</v>
      </c>
      <c r="AH3845" t="s">
        <v>44</v>
      </c>
      <c r="AI3845" t="s">
        <v>7703</v>
      </c>
      <c r="AJ3845" t="s">
        <v>46</v>
      </c>
      <c r="AK3845" t="s">
        <v>651</v>
      </c>
      <c r="AL3845" t="s">
        <v>7704</v>
      </c>
      <c r="AM3845">
        <v>6.28</v>
      </c>
      <c r="AN3845">
        <v>2</v>
      </c>
      <c r="AO3845">
        <v>0</v>
      </c>
      <c r="AP3845">
        <v>6.2799999999999995E-2</v>
      </c>
      <c r="AQ3845">
        <f>YEAR(Table1[[#This Row],[Order Date]])</f>
        <v>2014</v>
      </c>
      <c r="AR3845" t="str">
        <f>TEXT(Table1[[#This Row],[Order Date]],"mmmm")</f>
        <v>October</v>
      </c>
      <c r="AS3845" t="str">
        <f>"Q"&amp;ROUNDUP(MONTH(Table1[[#This Row],[Order Date]])/3,0)</f>
        <v>Q4</v>
      </c>
      <c r="AT3845">
        <f>IF(Table1[[#This Row],[Sales]]=0,0,Table1[[#This Row],[Profit]]/Table1[[#This Row],[Sales]])</f>
        <v>9.9999999999999985E-3</v>
      </c>
    </row>
    <row r="3846" spans="22:46" x14ac:dyDescent="0.3">
      <c r="V3846">
        <v>3845</v>
      </c>
      <c r="W3846" t="s">
        <v>7702</v>
      </c>
      <c r="X3846" s="1">
        <v>41940</v>
      </c>
      <c r="Y3846" t="s">
        <v>1886</v>
      </c>
      <c r="Z3846" t="s">
        <v>207</v>
      </c>
      <c r="AA3846" t="s">
        <v>4509</v>
      </c>
      <c r="AB3846" t="s">
        <v>4510</v>
      </c>
      <c r="AC3846" t="s">
        <v>41</v>
      </c>
      <c r="AD3846" t="s">
        <v>26</v>
      </c>
      <c r="AE3846" t="s">
        <v>42</v>
      </c>
      <c r="AF3846" t="s">
        <v>43</v>
      </c>
      <c r="AG3846">
        <v>90049</v>
      </c>
      <c r="AH3846" t="s">
        <v>44</v>
      </c>
      <c r="AI3846" t="s">
        <v>1200</v>
      </c>
      <c r="AJ3846" t="s">
        <v>46</v>
      </c>
      <c r="AK3846" t="s">
        <v>651</v>
      </c>
      <c r="AL3846" t="s">
        <v>1201</v>
      </c>
      <c r="AM3846">
        <v>480.74</v>
      </c>
      <c r="AN3846">
        <v>2</v>
      </c>
      <c r="AO3846">
        <v>0</v>
      </c>
      <c r="AP3846">
        <v>14.4222</v>
      </c>
      <c r="AQ3846">
        <f>YEAR(Table1[[#This Row],[Order Date]])</f>
        <v>2014</v>
      </c>
      <c r="AR3846" t="str">
        <f>TEXT(Table1[[#This Row],[Order Date]],"mmmm")</f>
        <v>October</v>
      </c>
      <c r="AS3846" t="str">
        <f>"Q"&amp;ROUNDUP(MONTH(Table1[[#This Row],[Order Date]])/3,0)</f>
        <v>Q4</v>
      </c>
      <c r="AT3846">
        <f>IF(Table1[[#This Row],[Sales]]=0,0,Table1[[#This Row],[Profit]]/Table1[[#This Row],[Sales]])</f>
        <v>0.03</v>
      </c>
    </row>
    <row r="3847" spans="22:46" x14ac:dyDescent="0.3">
      <c r="V3847">
        <v>3846</v>
      </c>
      <c r="W3847" t="s">
        <v>7702</v>
      </c>
      <c r="X3847" s="1">
        <v>41940</v>
      </c>
      <c r="Y3847" t="s">
        <v>1886</v>
      </c>
      <c r="Z3847" t="s">
        <v>207</v>
      </c>
      <c r="AA3847" t="s">
        <v>4509</v>
      </c>
      <c r="AB3847" t="s">
        <v>4510</v>
      </c>
      <c r="AC3847" t="s">
        <v>41</v>
      </c>
      <c r="AD3847" t="s">
        <v>26</v>
      </c>
      <c r="AE3847" t="s">
        <v>42</v>
      </c>
      <c r="AF3847" t="s">
        <v>43</v>
      </c>
      <c r="AG3847">
        <v>90049</v>
      </c>
      <c r="AH3847" t="s">
        <v>44</v>
      </c>
      <c r="AI3847" t="s">
        <v>1880</v>
      </c>
      <c r="AJ3847" t="s">
        <v>31</v>
      </c>
      <c r="AK3847" t="s">
        <v>32</v>
      </c>
      <c r="AL3847" t="s">
        <v>1881</v>
      </c>
      <c r="AM3847">
        <v>616.99800000000005</v>
      </c>
      <c r="AN3847">
        <v>6</v>
      </c>
      <c r="AO3847">
        <v>0.15</v>
      </c>
      <c r="AP3847">
        <v>-36.293999999999997</v>
      </c>
      <c r="AQ3847">
        <f>YEAR(Table1[[#This Row],[Order Date]])</f>
        <v>2014</v>
      </c>
      <c r="AR3847" t="str">
        <f>TEXT(Table1[[#This Row],[Order Date]],"mmmm")</f>
        <v>October</v>
      </c>
      <c r="AS3847" t="str">
        <f>"Q"&amp;ROUNDUP(MONTH(Table1[[#This Row],[Order Date]])/3,0)</f>
        <v>Q4</v>
      </c>
      <c r="AT3847">
        <f>IF(Table1[[#This Row],[Sales]]=0,0,Table1[[#This Row],[Profit]]/Table1[[#This Row],[Sales]])</f>
        <v>-5.8823529411764698E-2</v>
      </c>
    </row>
    <row r="3848" spans="22:46" x14ac:dyDescent="0.3">
      <c r="V3848">
        <v>3847</v>
      </c>
      <c r="W3848" t="s">
        <v>7702</v>
      </c>
      <c r="X3848" s="1">
        <v>41940</v>
      </c>
      <c r="Y3848" t="s">
        <v>1886</v>
      </c>
      <c r="Z3848" t="s">
        <v>207</v>
      </c>
      <c r="AA3848" t="s">
        <v>4509</v>
      </c>
      <c r="AB3848" t="s">
        <v>4510</v>
      </c>
      <c r="AC3848" t="s">
        <v>41</v>
      </c>
      <c r="AD3848" t="s">
        <v>26</v>
      </c>
      <c r="AE3848" t="s">
        <v>42</v>
      </c>
      <c r="AF3848" t="s">
        <v>43</v>
      </c>
      <c r="AG3848">
        <v>90049</v>
      </c>
      <c r="AH3848" t="s">
        <v>44</v>
      </c>
      <c r="AI3848" t="s">
        <v>448</v>
      </c>
      <c r="AJ3848" t="s">
        <v>46</v>
      </c>
      <c r="AK3848" t="s">
        <v>60</v>
      </c>
      <c r="AL3848" t="s">
        <v>449</v>
      </c>
      <c r="AM3848">
        <v>141.4</v>
      </c>
      <c r="AN3848">
        <v>5</v>
      </c>
      <c r="AO3848">
        <v>0</v>
      </c>
      <c r="AP3848">
        <v>38.177999999999997</v>
      </c>
      <c r="AQ3848">
        <f>YEAR(Table1[[#This Row],[Order Date]])</f>
        <v>2014</v>
      </c>
      <c r="AR3848" t="str">
        <f>TEXT(Table1[[#This Row],[Order Date]],"mmmm")</f>
        <v>October</v>
      </c>
      <c r="AS3848" t="str">
        <f>"Q"&amp;ROUNDUP(MONTH(Table1[[#This Row],[Order Date]])/3,0)</f>
        <v>Q4</v>
      </c>
      <c r="AT3848">
        <f>IF(Table1[[#This Row],[Sales]]=0,0,Table1[[#This Row],[Profit]]/Table1[[#This Row],[Sales]])</f>
        <v>0.26999999999999996</v>
      </c>
    </row>
    <row r="3849" spans="22:46" x14ac:dyDescent="0.3">
      <c r="V3849">
        <v>3848</v>
      </c>
      <c r="W3849" t="s">
        <v>7705</v>
      </c>
      <c r="X3849" s="1">
        <v>43064</v>
      </c>
      <c r="Y3849" t="s">
        <v>1967</v>
      </c>
      <c r="Z3849" t="s">
        <v>22</v>
      </c>
      <c r="AA3849" t="s">
        <v>4238</v>
      </c>
      <c r="AB3849" t="s">
        <v>4239</v>
      </c>
      <c r="AC3849" t="s">
        <v>108</v>
      </c>
      <c r="AD3849" t="s">
        <v>26</v>
      </c>
      <c r="AE3849" t="s">
        <v>1678</v>
      </c>
      <c r="AF3849" t="s">
        <v>267</v>
      </c>
      <c r="AG3849">
        <v>48187</v>
      </c>
      <c r="AH3849" t="s">
        <v>111</v>
      </c>
      <c r="AI3849" t="s">
        <v>3312</v>
      </c>
      <c r="AJ3849" t="s">
        <v>46</v>
      </c>
      <c r="AK3849" t="s">
        <v>60</v>
      </c>
      <c r="AL3849" t="s">
        <v>3313</v>
      </c>
      <c r="AM3849">
        <v>501.81</v>
      </c>
      <c r="AN3849">
        <v>3</v>
      </c>
      <c r="AO3849">
        <v>0</v>
      </c>
      <c r="AP3849">
        <v>0</v>
      </c>
      <c r="AQ3849">
        <f>YEAR(Table1[[#This Row],[Order Date]])</f>
        <v>2017</v>
      </c>
      <c r="AR3849" t="str">
        <f>TEXT(Table1[[#This Row],[Order Date]],"mmmm")</f>
        <v>November</v>
      </c>
      <c r="AS3849" t="str">
        <f>"Q"&amp;ROUNDUP(MONTH(Table1[[#This Row],[Order Date]])/3,0)</f>
        <v>Q4</v>
      </c>
      <c r="AT3849">
        <f>IF(Table1[[#This Row],[Sales]]=0,0,Table1[[#This Row],[Profit]]/Table1[[#This Row],[Sales]])</f>
        <v>0</v>
      </c>
    </row>
    <row r="3850" spans="22:46" x14ac:dyDescent="0.3">
      <c r="V3850">
        <v>3849</v>
      </c>
      <c r="W3850" t="s">
        <v>7706</v>
      </c>
      <c r="X3850" s="1">
        <v>43000</v>
      </c>
      <c r="Y3850" t="s">
        <v>245</v>
      </c>
      <c r="Z3850" t="s">
        <v>207</v>
      </c>
      <c r="AA3850" t="s">
        <v>376</v>
      </c>
      <c r="AB3850" t="s">
        <v>377</v>
      </c>
      <c r="AC3850" t="s">
        <v>25</v>
      </c>
      <c r="AD3850" t="s">
        <v>26</v>
      </c>
      <c r="AE3850" t="s">
        <v>1923</v>
      </c>
      <c r="AF3850" t="s">
        <v>1924</v>
      </c>
      <c r="AG3850">
        <v>72701</v>
      </c>
      <c r="AH3850" t="s">
        <v>29</v>
      </c>
      <c r="AI3850" t="s">
        <v>7707</v>
      </c>
      <c r="AJ3850" t="s">
        <v>46</v>
      </c>
      <c r="AK3850" t="s">
        <v>77</v>
      </c>
      <c r="AL3850" t="s">
        <v>7708</v>
      </c>
      <c r="AM3850">
        <v>691.96</v>
      </c>
      <c r="AN3850">
        <v>4</v>
      </c>
      <c r="AO3850">
        <v>0</v>
      </c>
      <c r="AP3850">
        <v>318.30160000000001</v>
      </c>
      <c r="AQ3850">
        <f>YEAR(Table1[[#This Row],[Order Date]])</f>
        <v>2017</v>
      </c>
      <c r="AR3850" t="str">
        <f>TEXT(Table1[[#This Row],[Order Date]],"mmmm")</f>
        <v>September</v>
      </c>
      <c r="AS3850" t="str">
        <f>"Q"&amp;ROUNDUP(MONTH(Table1[[#This Row],[Order Date]])/3,0)</f>
        <v>Q3</v>
      </c>
      <c r="AT3850">
        <f>IF(Table1[[#This Row],[Sales]]=0,0,Table1[[#This Row],[Profit]]/Table1[[#This Row],[Sales]])</f>
        <v>0.45999999999999996</v>
      </c>
    </row>
    <row r="3851" spans="22:46" x14ac:dyDescent="0.3">
      <c r="V3851">
        <v>3850</v>
      </c>
      <c r="W3851" t="s">
        <v>7706</v>
      </c>
      <c r="X3851" s="1">
        <v>43000</v>
      </c>
      <c r="Y3851" t="s">
        <v>245</v>
      </c>
      <c r="Z3851" t="s">
        <v>207</v>
      </c>
      <c r="AA3851" t="s">
        <v>376</v>
      </c>
      <c r="AB3851" t="s">
        <v>377</v>
      </c>
      <c r="AC3851" t="s">
        <v>25</v>
      </c>
      <c r="AD3851" t="s">
        <v>26</v>
      </c>
      <c r="AE3851" t="s">
        <v>1923</v>
      </c>
      <c r="AF3851" t="s">
        <v>1924</v>
      </c>
      <c r="AG3851">
        <v>72701</v>
      </c>
      <c r="AH3851" t="s">
        <v>29</v>
      </c>
      <c r="AI3851" t="s">
        <v>330</v>
      </c>
      <c r="AJ3851" t="s">
        <v>73</v>
      </c>
      <c r="AK3851" t="s">
        <v>176</v>
      </c>
      <c r="AL3851" t="s">
        <v>331</v>
      </c>
      <c r="AM3851">
        <v>34.950000000000003</v>
      </c>
      <c r="AN3851">
        <v>5</v>
      </c>
      <c r="AO3851">
        <v>0</v>
      </c>
      <c r="AP3851">
        <v>15.378</v>
      </c>
      <c r="AQ3851">
        <f>YEAR(Table1[[#This Row],[Order Date]])</f>
        <v>2017</v>
      </c>
      <c r="AR3851" t="str">
        <f>TEXT(Table1[[#This Row],[Order Date]],"mmmm")</f>
        <v>September</v>
      </c>
      <c r="AS3851" t="str">
        <f>"Q"&amp;ROUNDUP(MONTH(Table1[[#This Row],[Order Date]])/3,0)</f>
        <v>Q3</v>
      </c>
      <c r="AT3851">
        <f>IF(Table1[[#This Row],[Sales]]=0,0,Table1[[#This Row],[Profit]]/Table1[[#This Row],[Sales]])</f>
        <v>0.43999999999999995</v>
      </c>
    </row>
    <row r="3852" spans="22:46" x14ac:dyDescent="0.3">
      <c r="V3852">
        <v>3851</v>
      </c>
      <c r="W3852" t="s">
        <v>7709</v>
      </c>
      <c r="X3852" s="1">
        <v>42342</v>
      </c>
      <c r="Y3852" s="1">
        <v>42259</v>
      </c>
      <c r="Z3852" t="s">
        <v>51</v>
      </c>
      <c r="AA3852" t="s">
        <v>952</v>
      </c>
      <c r="AB3852" t="s">
        <v>953</v>
      </c>
      <c r="AC3852" t="s">
        <v>41</v>
      </c>
      <c r="AD3852" t="s">
        <v>26</v>
      </c>
      <c r="AE3852" t="s">
        <v>357</v>
      </c>
      <c r="AF3852" t="s">
        <v>672</v>
      </c>
      <c r="AG3852">
        <v>65807</v>
      </c>
      <c r="AH3852" t="s">
        <v>111</v>
      </c>
      <c r="AI3852" t="s">
        <v>1406</v>
      </c>
      <c r="AJ3852" t="s">
        <v>46</v>
      </c>
      <c r="AK3852" t="s">
        <v>94</v>
      </c>
      <c r="AL3852" t="s">
        <v>1407</v>
      </c>
      <c r="AM3852">
        <v>85.96</v>
      </c>
      <c r="AN3852">
        <v>7</v>
      </c>
      <c r="AO3852">
        <v>0</v>
      </c>
      <c r="AP3852">
        <v>40.401200000000003</v>
      </c>
      <c r="AQ3852">
        <f>YEAR(Table1[[#This Row],[Order Date]])</f>
        <v>2015</v>
      </c>
      <c r="AR3852" t="str">
        <f>TEXT(Table1[[#This Row],[Order Date]],"mmmm")</f>
        <v>December</v>
      </c>
      <c r="AS3852" t="str">
        <f>"Q"&amp;ROUNDUP(MONTH(Table1[[#This Row],[Order Date]])/3,0)</f>
        <v>Q4</v>
      </c>
      <c r="AT3852">
        <f>IF(Table1[[#This Row],[Sales]]=0,0,Table1[[#This Row],[Profit]]/Table1[[#This Row],[Sales]])</f>
        <v>0.47000000000000008</v>
      </c>
    </row>
    <row r="3853" spans="22:46" x14ac:dyDescent="0.3">
      <c r="V3853">
        <v>3852</v>
      </c>
      <c r="W3853" t="s">
        <v>7710</v>
      </c>
      <c r="X3853" s="1">
        <v>42268</v>
      </c>
      <c r="Y3853" t="s">
        <v>180</v>
      </c>
      <c r="Z3853" t="s">
        <v>1450</v>
      </c>
      <c r="AA3853" t="s">
        <v>7711</v>
      </c>
      <c r="AB3853" t="s">
        <v>7712</v>
      </c>
      <c r="AC3853" t="s">
        <v>108</v>
      </c>
      <c r="AD3853" t="s">
        <v>26</v>
      </c>
      <c r="AE3853" t="s">
        <v>1485</v>
      </c>
      <c r="AF3853" t="s">
        <v>1400</v>
      </c>
      <c r="AG3853">
        <v>2169</v>
      </c>
      <c r="AH3853" t="s">
        <v>160</v>
      </c>
      <c r="AI3853" t="s">
        <v>519</v>
      </c>
      <c r="AJ3853" t="s">
        <v>31</v>
      </c>
      <c r="AK3853" t="s">
        <v>67</v>
      </c>
      <c r="AL3853" t="s">
        <v>520</v>
      </c>
      <c r="AM3853">
        <v>85.3</v>
      </c>
      <c r="AN3853">
        <v>2</v>
      </c>
      <c r="AO3853">
        <v>0</v>
      </c>
      <c r="AP3853">
        <v>14.500999999999999</v>
      </c>
      <c r="AQ3853">
        <f>YEAR(Table1[[#This Row],[Order Date]])</f>
        <v>2015</v>
      </c>
      <c r="AR3853" t="str">
        <f>TEXT(Table1[[#This Row],[Order Date]],"mmmm")</f>
        <v>September</v>
      </c>
      <c r="AS3853" t="str">
        <f>"Q"&amp;ROUNDUP(MONTH(Table1[[#This Row],[Order Date]])/3,0)</f>
        <v>Q3</v>
      </c>
      <c r="AT3853">
        <f>IF(Table1[[#This Row],[Sales]]=0,0,Table1[[#This Row],[Profit]]/Table1[[#This Row],[Sales]])</f>
        <v>0.17</v>
      </c>
    </row>
    <row r="3854" spans="22:46" x14ac:dyDescent="0.3">
      <c r="V3854">
        <v>3853</v>
      </c>
      <c r="W3854" t="s">
        <v>7713</v>
      </c>
      <c r="X3854" s="1">
        <v>43065</v>
      </c>
      <c r="Y3854" t="s">
        <v>3169</v>
      </c>
      <c r="Z3854" t="s">
        <v>207</v>
      </c>
      <c r="AA3854" t="s">
        <v>1462</v>
      </c>
      <c r="AB3854" t="s">
        <v>1463</v>
      </c>
      <c r="AC3854" t="s">
        <v>25</v>
      </c>
      <c r="AD3854" t="s">
        <v>26</v>
      </c>
      <c r="AE3854" t="s">
        <v>3514</v>
      </c>
      <c r="AF3854" t="s">
        <v>233</v>
      </c>
      <c r="AG3854">
        <v>61107</v>
      </c>
      <c r="AH3854" t="s">
        <v>111</v>
      </c>
      <c r="AI3854" t="s">
        <v>1344</v>
      </c>
      <c r="AJ3854" t="s">
        <v>46</v>
      </c>
      <c r="AK3854" t="s">
        <v>77</v>
      </c>
      <c r="AL3854" t="s">
        <v>1345</v>
      </c>
      <c r="AM3854">
        <v>33.567999999999998</v>
      </c>
      <c r="AN3854">
        <v>8</v>
      </c>
      <c r="AO3854">
        <v>0.8</v>
      </c>
      <c r="AP3854">
        <v>-53.708799999999997</v>
      </c>
      <c r="AQ3854">
        <f>YEAR(Table1[[#This Row],[Order Date]])</f>
        <v>2017</v>
      </c>
      <c r="AR3854" t="str">
        <f>TEXT(Table1[[#This Row],[Order Date]],"mmmm")</f>
        <v>November</v>
      </c>
      <c r="AS3854" t="str">
        <f>"Q"&amp;ROUNDUP(MONTH(Table1[[#This Row],[Order Date]])/3,0)</f>
        <v>Q4</v>
      </c>
      <c r="AT3854">
        <f>IF(Table1[[#This Row],[Sales]]=0,0,Table1[[#This Row],[Profit]]/Table1[[#This Row],[Sales]])</f>
        <v>-1.6</v>
      </c>
    </row>
    <row r="3855" spans="22:46" x14ac:dyDescent="0.3">
      <c r="V3855">
        <v>3854</v>
      </c>
      <c r="W3855" t="s">
        <v>7714</v>
      </c>
      <c r="X3855" s="1">
        <v>42892</v>
      </c>
      <c r="Y3855" s="1">
        <v>43014</v>
      </c>
      <c r="Z3855" t="s">
        <v>51</v>
      </c>
      <c r="AA3855" t="s">
        <v>7064</v>
      </c>
      <c r="AB3855" t="s">
        <v>7065</v>
      </c>
      <c r="AC3855" t="s">
        <v>108</v>
      </c>
      <c r="AD3855" t="s">
        <v>26</v>
      </c>
      <c r="AE3855" t="s">
        <v>136</v>
      </c>
      <c r="AF3855" t="s">
        <v>43</v>
      </c>
      <c r="AG3855">
        <v>94122</v>
      </c>
      <c r="AH3855" t="s">
        <v>44</v>
      </c>
      <c r="AI3855" t="s">
        <v>7715</v>
      </c>
      <c r="AJ3855" t="s">
        <v>31</v>
      </c>
      <c r="AK3855" t="s">
        <v>67</v>
      </c>
      <c r="AL3855" t="s">
        <v>7716</v>
      </c>
      <c r="AM3855">
        <v>4.95</v>
      </c>
      <c r="AN3855">
        <v>1</v>
      </c>
      <c r="AO3855">
        <v>0</v>
      </c>
      <c r="AP3855">
        <v>2.1779999999999999</v>
      </c>
      <c r="AQ3855">
        <f>YEAR(Table1[[#This Row],[Order Date]])</f>
        <v>2017</v>
      </c>
      <c r="AR3855" t="str">
        <f>TEXT(Table1[[#This Row],[Order Date]],"mmmm")</f>
        <v>June</v>
      </c>
      <c r="AS3855" t="str">
        <f>"Q"&amp;ROUNDUP(MONTH(Table1[[#This Row],[Order Date]])/3,0)</f>
        <v>Q2</v>
      </c>
      <c r="AT3855">
        <f>IF(Table1[[#This Row],[Sales]]=0,0,Table1[[#This Row],[Profit]]/Table1[[#This Row],[Sales]])</f>
        <v>0.43999999999999995</v>
      </c>
    </row>
    <row r="3856" spans="22:46" x14ac:dyDescent="0.3">
      <c r="V3856">
        <v>3855</v>
      </c>
      <c r="W3856" t="s">
        <v>7714</v>
      </c>
      <c r="X3856" s="1">
        <v>42892</v>
      </c>
      <c r="Y3856" s="1">
        <v>43014</v>
      </c>
      <c r="Z3856" t="s">
        <v>51</v>
      </c>
      <c r="AA3856" t="s">
        <v>7064</v>
      </c>
      <c r="AB3856" t="s">
        <v>7065</v>
      </c>
      <c r="AC3856" t="s">
        <v>108</v>
      </c>
      <c r="AD3856" t="s">
        <v>26</v>
      </c>
      <c r="AE3856" t="s">
        <v>136</v>
      </c>
      <c r="AF3856" t="s">
        <v>43</v>
      </c>
      <c r="AG3856">
        <v>94122</v>
      </c>
      <c r="AH3856" t="s">
        <v>44</v>
      </c>
      <c r="AI3856" t="s">
        <v>7098</v>
      </c>
      <c r="AJ3856" t="s">
        <v>46</v>
      </c>
      <c r="AK3856" t="s">
        <v>60</v>
      </c>
      <c r="AL3856" t="s">
        <v>7099</v>
      </c>
      <c r="AM3856">
        <v>26.4</v>
      </c>
      <c r="AN3856">
        <v>5</v>
      </c>
      <c r="AO3856">
        <v>0</v>
      </c>
      <c r="AP3856">
        <v>0</v>
      </c>
      <c r="AQ3856">
        <f>YEAR(Table1[[#This Row],[Order Date]])</f>
        <v>2017</v>
      </c>
      <c r="AR3856" t="str">
        <f>TEXT(Table1[[#This Row],[Order Date]],"mmmm")</f>
        <v>June</v>
      </c>
      <c r="AS3856" t="str">
        <f>"Q"&amp;ROUNDUP(MONTH(Table1[[#This Row],[Order Date]])/3,0)</f>
        <v>Q2</v>
      </c>
      <c r="AT3856">
        <f>IF(Table1[[#This Row],[Sales]]=0,0,Table1[[#This Row],[Profit]]/Table1[[#This Row],[Sales]])</f>
        <v>0</v>
      </c>
    </row>
    <row r="3857" spans="22:46" x14ac:dyDescent="0.3">
      <c r="V3857">
        <v>3856</v>
      </c>
      <c r="W3857" t="s">
        <v>7717</v>
      </c>
      <c r="X3857" s="1">
        <v>43031</v>
      </c>
      <c r="Y3857" t="s">
        <v>7718</v>
      </c>
      <c r="Z3857" t="s">
        <v>22</v>
      </c>
      <c r="AA3857" t="s">
        <v>6670</v>
      </c>
      <c r="AB3857" t="s">
        <v>6671</v>
      </c>
      <c r="AC3857" t="s">
        <v>25</v>
      </c>
      <c r="AD3857" t="s">
        <v>26</v>
      </c>
      <c r="AE3857" t="s">
        <v>764</v>
      </c>
      <c r="AF3857" t="s">
        <v>110</v>
      </c>
      <c r="AG3857">
        <v>78207</v>
      </c>
      <c r="AH3857" t="s">
        <v>111</v>
      </c>
      <c r="AI3857" t="s">
        <v>4365</v>
      </c>
      <c r="AJ3857" t="s">
        <v>46</v>
      </c>
      <c r="AK3857" t="s">
        <v>77</v>
      </c>
      <c r="AL3857" t="s">
        <v>1361</v>
      </c>
      <c r="AM3857">
        <v>3.5640000000000001</v>
      </c>
      <c r="AN3857">
        <v>3</v>
      </c>
      <c r="AO3857">
        <v>0.8</v>
      </c>
      <c r="AP3857">
        <v>-6.2370000000000001</v>
      </c>
      <c r="AQ3857">
        <f>YEAR(Table1[[#This Row],[Order Date]])</f>
        <v>2017</v>
      </c>
      <c r="AR3857" t="str">
        <f>TEXT(Table1[[#This Row],[Order Date]],"mmmm")</f>
        <v>October</v>
      </c>
      <c r="AS3857" t="str">
        <f>"Q"&amp;ROUNDUP(MONTH(Table1[[#This Row],[Order Date]])/3,0)</f>
        <v>Q4</v>
      </c>
      <c r="AT3857">
        <f>IF(Table1[[#This Row],[Sales]]=0,0,Table1[[#This Row],[Profit]]/Table1[[#This Row],[Sales]])</f>
        <v>-1.75</v>
      </c>
    </row>
    <row r="3858" spans="22:46" x14ac:dyDescent="0.3">
      <c r="V3858">
        <v>3857</v>
      </c>
      <c r="W3858" t="s">
        <v>7717</v>
      </c>
      <c r="X3858" s="1">
        <v>43031</v>
      </c>
      <c r="Y3858" t="s">
        <v>7718</v>
      </c>
      <c r="Z3858" t="s">
        <v>22</v>
      </c>
      <c r="AA3858" t="s">
        <v>6670</v>
      </c>
      <c r="AB3858" t="s">
        <v>6671</v>
      </c>
      <c r="AC3858" t="s">
        <v>25</v>
      </c>
      <c r="AD3858" t="s">
        <v>26</v>
      </c>
      <c r="AE3858" t="s">
        <v>764</v>
      </c>
      <c r="AF3858" t="s">
        <v>110</v>
      </c>
      <c r="AG3858">
        <v>78207</v>
      </c>
      <c r="AH3858" t="s">
        <v>111</v>
      </c>
      <c r="AI3858" t="s">
        <v>5226</v>
      </c>
      <c r="AJ3858" t="s">
        <v>73</v>
      </c>
      <c r="AK3858" t="s">
        <v>74</v>
      </c>
      <c r="AL3858" t="s">
        <v>5227</v>
      </c>
      <c r="AM3858">
        <v>823.96</v>
      </c>
      <c r="AN3858">
        <v>5</v>
      </c>
      <c r="AO3858">
        <v>0.2</v>
      </c>
      <c r="AP3858">
        <v>51.497500000000002</v>
      </c>
      <c r="AQ3858">
        <f>YEAR(Table1[[#This Row],[Order Date]])</f>
        <v>2017</v>
      </c>
      <c r="AR3858" t="str">
        <f>TEXT(Table1[[#This Row],[Order Date]],"mmmm")</f>
        <v>October</v>
      </c>
      <c r="AS3858" t="str">
        <f>"Q"&amp;ROUNDUP(MONTH(Table1[[#This Row],[Order Date]])/3,0)</f>
        <v>Q4</v>
      </c>
      <c r="AT3858">
        <f>IF(Table1[[#This Row],[Sales]]=0,0,Table1[[#This Row],[Profit]]/Table1[[#This Row],[Sales]])</f>
        <v>6.25E-2</v>
      </c>
    </row>
    <row r="3859" spans="22:46" x14ac:dyDescent="0.3">
      <c r="V3859">
        <v>3858</v>
      </c>
      <c r="W3859" t="s">
        <v>7717</v>
      </c>
      <c r="X3859" s="1">
        <v>43031</v>
      </c>
      <c r="Y3859" t="s">
        <v>7718</v>
      </c>
      <c r="Z3859" t="s">
        <v>22</v>
      </c>
      <c r="AA3859" t="s">
        <v>6670</v>
      </c>
      <c r="AB3859" t="s">
        <v>6671</v>
      </c>
      <c r="AC3859" t="s">
        <v>25</v>
      </c>
      <c r="AD3859" t="s">
        <v>26</v>
      </c>
      <c r="AE3859" t="s">
        <v>764</v>
      </c>
      <c r="AF3859" t="s">
        <v>110</v>
      </c>
      <c r="AG3859">
        <v>78207</v>
      </c>
      <c r="AH3859" t="s">
        <v>111</v>
      </c>
      <c r="AI3859" t="s">
        <v>4449</v>
      </c>
      <c r="AJ3859" t="s">
        <v>46</v>
      </c>
      <c r="AK3859" t="s">
        <v>70</v>
      </c>
      <c r="AL3859" t="s">
        <v>4450</v>
      </c>
      <c r="AM3859">
        <v>10.272</v>
      </c>
      <c r="AN3859">
        <v>3</v>
      </c>
      <c r="AO3859">
        <v>0.2</v>
      </c>
      <c r="AP3859">
        <v>0.89880000000000004</v>
      </c>
      <c r="AQ3859">
        <f>YEAR(Table1[[#This Row],[Order Date]])</f>
        <v>2017</v>
      </c>
      <c r="AR3859" t="str">
        <f>TEXT(Table1[[#This Row],[Order Date]],"mmmm")</f>
        <v>October</v>
      </c>
      <c r="AS3859" t="str">
        <f>"Q"&amp;ROUNDUP(MONTH(Table1[[#This Row],[Order Date]])/3,0)</f>
        <v>Q4</v>
      </c>
      <c r="AT3859">
        <f>IF(Table1[[#This Row],[Sales]]=0,0,Table1[[#This Row],[Profit]]/Table1[[#This Row],[Sales]])</f>
        <v>8.7500000000000008E-2</v>
      </c>
    </row>
    <row r="3860" spans="22:46" x14ac:dyDescent="0.3">
      <c r="V3860">
        <v>3859</v>
      </c>
      <c r="W3860" t="s">
        <v>7719</v>
      </c>
      <c r="X3860" s="1">
        <v>41993</v>
      </c>
      <c r="Y3860" t="s">
        <v>3753</v>
      </c>
      <c r="Z3860" t="s">
        <v>1450</v>
      </c>
      <c r="AA3860" t="s">
        <v>6468</v>
      </c>
      <c r="AB3860" t="s">
        <v>6469</v>
      </c>
      <c r="AC3860" t="s">
        <v>25</v>
      </c>
      <c r="AD3860" t="s">
        <v>26</v>
      </c>
      <c r="AE3860" t="s">
        <v>7720</v>
      </c>
      <c r="AF3860" t="s">
        <v>516</v>
      </c>
      <c r="AG3860">
        <v>80229</v>
      </c>
      <c r="AH3860" t="s">
        <v>44</v>
      </c>
      <c r="AI3860" t="s">
        <v>7721</v>
      </c>
      <c r="AJ3860" t="s">
        <v>73</v>
      </c>
      <c r="AK3860" t="s">
        <v>176</v>
      </c>
      <c r="AL3860" t="s">
        <v>7722</v>
      </c>
      <c r="AM3860">
        <v>447.94400000000002</v>
      </c>
      <c r="AN3860">
        <v>7</v>
      </c>
      <c r="AO3860">
        <v>0.2</v>
      </c>
      <c r="AP3860">
        <v>89.588800000000006</v>
      </c>
      <c r="AQ3860">
        <f>YEAR(Table1[[#This Row],[Order Date]])</f>
        <v>2014</v>
      </c>
      <c r="AR3860" t="str">
        <f>TEXT(Table1[[#This Row],[Order Date]],"mmmm")</f>
        <v>December</v>
      </c>
      <c r="AS3860" t="str">
        <f>"Q"&amp;ROUNDUP(MONTH(Table1[[#This Row],[Order Date]])/3,0)</f>
        <v>Q4</v>
      </c>
      <c r="AT3860">
        <f>IF(Table1[[#This Row],[Sales]]=0,0,Table1[[#This Row],[Profit]]/Table1[[#This Row],[Sales]])</f>
        <v>0.2</v>
      </c>
    </row>
    <row r="3861" spans="22:46" x14ac:dyDescent="0.3">
      <c r="V3861">
        <v>3860</v>
      </c>
      <c r="W3861" t="s">
        <v>7723</v>
      </c>
      <c r="X3861" s="1">
        <v>42783</v>
      </c>
      <c r="Y3861" t="s">
        <v>7725</v>
      </c>
      <c r="Z3861" t="s">
        <v>51</v>
      </c>
      <c r="AA3861" t="s">
        <v>4267</v>
      </c>
      <c r="AB3861" t="s">
        <v>4268</v>
      </c>
      <c r="AC3861" t="s">
        <v>108</v>
      </c>
      <c r="AD3861" t="s">
        <v>26</v>
      </c>
      <c r="AE3861" t="s">
        <v>342</v>
      </c>
      <c r="AF3861" t="s">
        <v>233</v>
      </c>
      <c r="AG3861">
        <v>60653</v>
      </c>
      <c r="AH3861" t="s">
        <v>111</v>
      </c>
      <c r="AI3861" t="s">
        <v>3758</v>
      </c>
      <c r="AJ3861" t="s">
        <v>31</v>
      </c>
      <c r="AK3861" t="s">
        <v>57</v>
      </c>
      <c r="AL3861" t="s">
        <v>3759</v>
      </c>
      <c r="AM3861">
        <v>480.96</v>
      </c>
      <c r="AN3861">
        <v>3</v>
      </c>
      <c r="AO3861">
        <v>0.5</v>
      </c>
      <c r="AP3861">
        <v>-269.33760000000001</v>
      </c>
      <c r="AQ3861">
        <f>YEAR(Table1[[#This Row],[Order Date]])</f>
        <v>2017</v>
      </c>
      <c r="AR3861" t="str">
        <f>TEXT(Table1[[#This Row],[Order Date]],"mmmm")</f>
        <v>February</v>
      </c>
      <c r="AS3861" t="str">
        <f>"Q"&amp;ROUNDUP(MONTH(Table1[[#This Row],[Order Date]])/3,0)</f>
        <v>Q1</v>
      </c>
      <c r="AT3861">
        <f>IF(Table1[[#This Row],[Sales]]=0,0,Table1[[#This Row],[Profit]]/Table1[[#This Row],[Sales]])</f>
        <v>-0.56000000000000005</v>
      </c>
    </row>
    <row r="3862" spans="22:46" x14ac:dyDescent="0.3">
      <c r="V3862">
        <v>3861</v>
      </c>
      <c r="W3862" t="s">
        <v>7723</v>
      </c>
      <c r="X3862" s="1">
        <v>42783</v>
      </c>
      <c r="Y3862" t="s">
        <v>7725</v>
      </c>
      <c r="Z3862" t="s">
        <v>51</v>
      </c>
      <c r="AA3862" t="s">
        <v>4267</v>
      </c>
      <c r="AB3862" t="s">
        <v>4268</v>
      </c>
      <c r="AC3862" t="s">
        <v>108</v>
      </c>
      <c r="AD3862" t="s">
        <v>26</v>
      </c>
      <c r="AE3862" t="s">
        <v>342</v>
      </c>
      <c r="AF3862" t="s">
        <v>233</v>
      </c>
      <c r="AG3862">
        <v>60653</v>
      </c>
      <c r="AH3862" t="s">
        <v>111</v>
      </c>
      <c r="AI3862" t="s">
        <v>7726</v>
      </c>
      <c r="AJ3862" t="s">
        <v>73</v>
      </c>
      <c r="AK3862" t="s">
        <v>74</v>
      </c>
      <c r="AL3862" t="s">
        <v>7727</v>
      </c>
      <c r="AM3862">
        <v>124.792</v>
      </c>
      <c r="AN3862">
        <v>1</v>
      </c>
      <c r="AO3862">
        <v>0.2</v>
      </c>
      <c r="AP3862">
        <v>10.9193</v>
      </c>
      <c r="AQ3862">
        <f>YEAR(Table1[[#This Row],[Order Date]])</f>
        <v>2017</v>
      </c>
      <c r="AR3862" t="str">
        <f>TEXT(Table1[[#This Row],[Order Date]],"mmmm")</f>
        <v>February</v>
      </c>
      <c r="AS3862" t="str">
        <f>"Q"&amp;ROUNDUP(MONTH(Table1[[#This Row],[Order Date]])/3,0)</f>
        <v>Q1</v>
      </c>
      <c r="AT3862">
        <f>IF(Table1[[#This Row],[Sales]]=0,0,Table1[[#This Row],[Profit]]/Table1[[#This Row],[Sales]])</f>
        <v>8.7499999999999994E-2</v>
      </c>
    </row>
    <row r="3863" spans="22:46" x14ac:dyDescent="0.3">
      <c r="V3863">
        <v>3862</v>
      </c>
      <c r="W3863" t="s">
        <v>7728</v>
      </c>
      <c r="X3863" s="1">
        <v>41762</v>
      </c>
      <c r="Y3863" s="1">
        <v>41917</v>
      </c>
      <c r="Z3863" t="s">
        <v>51</v>
      </c>
      <c r="AA3863" t="s">
        <v>7668</v>
      </c>
      <c r="AB3863" t="s">
        <v>7669</v>
      </c>
      <c r="AC3863" t="s">
        <v>25</v>
      </c>
      <c r="AD3863" t="s">
        <v>26</v>
      </c>
      <c r="AE3863" t="s">
        <v>3609</v>
      </c>
      <c r="AF3863" t="s">
        <v>301</v>
      </c>
      <c r="AG3863">
        <v>10701</v>
      </c>
      <c r="AH3863" t="s">
        <v>160</v>
      </c>
      <c r="AI3863" t="s">
        <v>7729</v>
      </c>
      <c r="AJ3863" t="s">
        <v>46</v>
      </c>
      <c r="AK3863" t="s">
        <v>77</v>
      </c>
      <c r="AL3863" t="s">
        <v>7730</v>
      </c>
      <c r="AM3863">
        <v>40.176000000000002</v>
      </c>
      <c r="AN3863">
        <v>3</v>
      </c>
      <c r="AO3863">
        <v>0.2</v>
      </c>
      <c r="AP3863">
        <v>14.563800000000001</v>
      </c>
      <c r="AQ3863">
        <f>YEAR(Table1[[#This Row],[Order Date]])</f>
        <v>2014</v>
      </c>
      <c r="AR3863" t="str">
        <f>TEXT(Table1[[#This Row],[Order Date]],"mmmm")</f>
        <v>May</v>
      </c>
      <c r="AS3863" t="str">
        <f>"Q"&amp;ROUNDUP(MONTH(Table1[[#This Row],[Order Date]])/3,0)</f>
        <v>Q2</v>
      </c>
      <c r="AT3863">
        <f>IF(Table1[[#This Row],[Sales]]=0,0,Table1[[#This Row],[Profit]]/Table1[[#This Row],[Sales]])</f>
        <v>0.36249999999999999</v>
      </c>
    </row>
    <row r="3864" spans="22:46" x14ac:dyDescent="0.3">
      <c r="V3864">
        <v>3863</v>
      </c>
      <c r="W3864" t="s">
        <v>7728</v>
      </c>
      <c r="X3864" s="1">
        <v>41762</v>
      </c>
      <c r="Y3864" s="1">
        <v>41917</v>
      </c>
      <c r="Z3864" t="s">
        <v>51</v>
      </c>
      <c r="AA3864" t="s">
        <v>7668</v>
      </c>
      <c r="AB3864" t="s">
        <v>7669</v>
      </c>
      <c r="AC3864" t="s">
        <v>25</v>
      </c>
      <c r="AD3864" t="s">
        <v>26</v>
      </c>
      <c r="AE3864" t="s">
        <v>3609</v>
      </c>
      <c r="AF3864" t="s">
        <v>301</v>
      </c>
      <c r="AG3864">
        <v>10701</v>
      </c>
      <c r="AH3864" t="s">
        <v>160</v>
      </c>
      <c r="AI3864" t="s">
        <v>557</v>
      </c>
      <c r="AJ3864" t="s">
        <v>46</v>
      </c>
      <c r="AK3864" t="s">
        <v>77</v>
      </c>
      <c r="AL3864" t="s">
        <v>558</v>
      </c>
      <c r="AM3864">
        <v>10.896000000000001</v>
      </c>
      <c r="AN3864">
        <v>3</v>
      </c>
      <c r="AO3864">
        <v>0.2</v>
      </c>
      <c r="AP3864">
        <v>3.9498000000000002</v>
      </c>
      <c r="AQ3864">
        <f>YEAR(Table1[[#This Row],[Order Date]])</f>
        <v>2014</v>
      </c>
      <c r="AR3864" t="str">
        <f>TEXT(Table1[[#This Row],[Order Date]],"mmmm")</f>
        <v>May</v>
      </c>
      <c r="AS3864" t="str">
        <f>"Q"&amp;ROUNDUP(MONTH(Table1[[#This Row],[Order Date]])/3,0)</f>
        <v>Q2</v>
      </c>
      <c r="AT3864">
        <f>IF(Table1[[#This Row],[Sales]]=0,0,Table1[[#This Row],[Profit]]/Table1[[#This Row],[Sales]])</f>
        <v>0.36249999999999999</v>
      </c>
    </row>
    <row r="3865" spans="22:46" x14ac:dyDescent="0.3">
      <c r="V3865">
        <v>3864</v>
      </c>
      <c r="W3865" t="s">
        <v>7731</v>
      </c>
      <c r="X3865" s="1">
        <v>43025</v>
      </c>
      <c r="Y3865" t="s">
        <v>199</v>
      </c>
      <c r="Z3865" t="s">
        <v>22</v>
      </c>
      <c r="AA3865" t="s">
        <v>1901</v>
      </c>
      <c r="AB3865" t="s">
        <v>1902</v>
      </c>
      <c r="AC3865" t="s">
        <v>25</v>
      </c>
      <c r="AD3865" t="s">
        <v>26</v>
      </c>
      <c r="AE3865" t="s">
        <v>1065</v>
      </c>
      <c r="AF3865" t="s">
        <v>43</v>
      </c>
      <c r="AG3865">
        <v>92037</v>
      </c>
      <c r="AH3865" t="s">
        <v>44</v>
      </c>
      <c r="AI3865" t="s">
        <v>7732</v>
      </c>
      <c r="AJ3865" t="s">
        <v>46</v>
      </c>
      <c r="AK3865" t="s">
        <v>70</v>
      </c>
      <c r="AL3865" t="s">
        <v>7733</v>
      </c>
      <c r="AM3865">
        <v>10.64</v>
      </c>
      <c r="AN3865">
        <v>4</v>
      </c>
      <c r="AO3865">
        <v>0</v>
      </c>
      <c r="AP3865">
        <v>2.7664</v>
      </c>
      <c r="AQ3865">
        <f>YEAR(Table1[[#This Row],[Order Date]])</f>
        <v>2017</v>
      </c>
      <c r="AR3865" t="str">
        <f>TEXT(Table1[[#This Row],[Order Date]],"mmmm")</f>
        <v>October</v>
      </c>
      <c r="AS3865" t="str">
        <f>"Q"&amp;ROUNDUP(MONTH(Table1[[#This Row],[Order Date]])/3,0)</f>
        <v>Q4</v>
      </c>
      <c r="AT3865">
        <f>IF(Table1[[#This Row],[Sales]]=0,0,Table1[[#This Row],[Profit]]/Table1[[#This Row],[Sales]])</f>
        <v>0.26</v>
      </c>
    </row>
    <row r="3866" spans="22:46" x14ac:dyDescent="0.3">
      <c r="V3866">
        <v>3865</v>
      </c>
      <c r="W3866" t="s">
        <v>7734</v>
      </c>
      <c r="X3866" s="1">
        <v>42336</v>
      </c>
      <c r="Y3866" s="1">
        <v>42075</v>
      </c>
      <c r="Z3866" t="s">
        <v>51</v>
      </c>
      <c r="AA3866" t="s">
        <v>637</v>
      </c>
      <c r="AB3866" t="s">
        <v>638</v>
      </c>
      <c r="AC3866" t="s">
        <v>25</v>
      </c>
      <c r="AD3866" t="s">
        <v>26</v>
      </c>
      <c r="AE3866" t="s">
        <v>7735</v>
      </c>
      <c r="AF3866" t="s">
        <v>233</v>
      </c>
      <c r="AG3866">
        <v>61821</v>
      </c>
      <c r="AH3866" t="s">
        <v>111</v>
      </c>
      <c r="AI3866" t="s">
        <v>7736</v>
      </c>
      <c r="AJ3866" t="s">
        <v>31</v>
      </c>
      <c r="AK3866" t="s">
        <v>67</v>
      </c>
      <c r="AL3866" t="s">
        <v>7737</v>
      </c>
      <c r="AM3866">
        <v>151.96</v>
      </c>
      <c r="AN3866">
        <v>5</v>
      </c>
      <c r="AO3866">
        <v>0.6</v>
      </c>
      <c r="AP3866">
        <v>-182.352</v>
      </c>
      <c r="AQ3866">
        <f>YEAR(Table1[[#This Row],[Order Date]])</f>
        <v>2015</v>
      </c>
      <c r="AR3866" t="str">
        <f>TEXT(Table1[[#This Row],[Order Date]],"mmmm")</f>
        <v>November</v>
      </c>
      <c r="AS3866" t="str">
        <f>"Q"&amp;ROUNDUP(MONTH(Table1[[#This Row],[Order Date]])/3,0)</f>
        <v>Q4</v>
      </c>
      <c r="AT3866">
        <f>IF(Table1[[#This Row],[Sales]]=0,0,Table1[[#This Row],[Profit]]/Table1[[#This Row],[Sales]])</f>
        <v>-1.2</v>
      </c>
    </row>
    <row r="3867" spans="22:46" x14ac:dyDescent="0.3">
      <c r="V3867">
        <v>3866</v>
      </c>
      <c r="W3867" t="s">
        <v>7738</v>
      </c>
      <c r="X3867" s="1">
        <v>41847</v>
      </c>
      <c r="Y3867" t="s">
        <v>7739</v>
      </c>
      <c r="Z3867" t="s">
        <v>22</v>
      </c>
      <c r="AA3867" t="s">
        <v>5190</v>
      </c>
      <c r="AB3867" t="s">
        <v>5191</v>
      </c>
      <c r="AC3867" t="s">
        <v>25</v>
      </c>
      <c r="AD3867" t="s">
        <v>26</v>
      </c>
      <c r="AE3867" t="s">
        <v>136</v>
      </c>
      <c r="AF3867" t="s">
        <v>43</v>
      </c>
      <c r="AG3867">
        <v>94122</v>
      </c>
      <c r="AH3867" t="s">
        <v>44</v>
      </c>
      <c r="AI3867" t="s">
        <v>5399</v>
      </c>
      <c r="AJ3867" t="s">
        <v>73</v>
      </c>
      <c r="AK3867" t="s">
        <v>176</v>
      </c>
      <c r="AL3867" t="s">
        <v>5400</v>
      </c>
      <c r="AM3867">
        <v>238</v>
      </c>
      <c r="AN3867">
        <v>2</v>
      </c>
      <c r="AO3867">
        <v>0</v>
      </c>
      <c r="AP3867">
        <v>38.08</v>
      </c>
      <c r="AQ3867">
        <f>YEAR(Table1[[#This Row],[Order Date]])</f>
        <v>2014</v>
      </c>
      <c r="AR3867" t="str">
        <f>TEXT(Table1[[#This Row],[Order Date]],"mmmm")</f>
        <v>July</v>
      </c>
      <c r="AS3867" t="str">
        <f>"Q"&amp;ROUNDUP(MONTH(Table1[[#This Row],[Order Date]])/3,0)</f>
        <v>Q3</v>
      </c>
      <c r="AT3867">
        <f>IF(Table1[[#This Row],[Sales]]=0,0,Table1[[#This Row],[Profit]]/Table1[[#This Row],[Sales]])</f>
        <v>0.16</v>
      </c>
    </row>
    <row r="3868" spans="22:46" x14ac:dyDescent="0.3">
      <c r="V3868">
        <v>3867</v>
      </c>
      <c r="W3868" t="s">
        <v>7740</v>
      </c>
      <c r="X3868" s="1">
        <v>42848</v>
      </c>
      <c r="Y3868" t="s">
        <v>800</v>
      </c>
      <c r="Z3868" t="s">
        <v>22</v>
      </c>
      <c r="AA3868" t="s">
        <v>2393</v>
      </c>
      <c r="AB3868" t="s">
        <v>2394</v>
      </c>
      <c r="AC3868" t="s">
        <v>25</v>
      </c>
      <c r="AD3868" t="s">
        <v>26</v>
      </c>
      <c r="AE3868" t="s">
        <v>1663</v>
      </c>
      <c r="AF3868" t="s">
        <v>287</v>
      </c>
      <c r="AG3868">
        <v>46226</v>
      </c>
      <c r="AH3868" t="s">
        <v>111</v>
      </c>
      <c r="AI3868" t="s">
        <v>4988</v>
      </c>
      <c r="AJ3868" t="s">
        <v>73</v>
      </c>
      <c r="AK3868" t="s">
        <v>176</v>
      </c>
      <c r="AL3868" t="s">
        <v>4989</v>
      </c>
      <c r="AM3868">
        <v>155.34</v>
      </c>
      <c r="AN3868">
        <v>6</v>
      </c>
      <c r="AO3868">
        <v>0</v>
      </c>
      <c r="AP3868">
        <v>55.922400000000003</v>
      </c>
      <c r="AQ3868">
        <f>YEAR(Table1[[#This Row],[Order Date]])</f>
        <v>2017</v>
      </c>
      <c r="AR3868" t="str">
        <f>TEXT(Table1[[#This Row],[Order Date]],"mmmm")</f>
        <v>April</v>
      </c>
      <c r="AS3868" t="str">
        <f>"Q"&amp;ROUNDUP(MONTH(Table1[[#This Row],[Order Date]])/3,0)</f>
        <v>Q2</v>
      </c>
      <c r="AT3868">
        <f>IF(Table1[[#This Row],[Sales]]=0,0,Table1[[#This Row],[Profit]]/Table1[[#This Row],[Sales]])</f>
        <v>0.36</v>
      </c>
    </row>
    <row r="3869" spans="22:46" x14ac:dyDescent="0.3">
      <c r="V3869">
        <v>3868</v>
      </c>
      <c r="W3869" t="s">
        <v>7741</v>
      </c>
      <c r="X3869" s="1">
        <v>42300</v>
      </c>
      <c r="Y3869" t="s">
        <v>7743</v>
      </c>
      <c r="Z3869" t="s">
        <v>22</v>
      </c>
      <c r="AA3869" t="s">
        <v>2632</v>
      </c>
      <c r="AB3869" t="s">
        <v>2633</v>
      </c>
      <c r="AC3869" t="s">
        <v>25</v>
      </c>
      <c r="AD3869" t="s">
        <v>26</v>
      </c>
      <c r="AE3869" t="s">
        <v>1065</v>
      </c>
      <c r="AF3869" t="s">
        <v>43</v>
      </c>
      <c r="AG3869">
        <v>92105</v>
      </c>
      <c r="AH3869" t="s">
        <v>44</v>
      </c>
      <c r="AI3869" t="s">
        <v>2979</v>
      </c>
      <c r="AJ3869" t="s">
        <v>73</v>
      </c>
      <c r="AK3869" t="s">
        <v>176</v>
      </c>
      <c r="AL3869" t="s">
        <v>2980</v>
      </c>
      <c r="AM3869">
        <v>148.32</v>
      </c>
      <c r="AN3869">
        <v>9</v>
      </c>
      <c r="AO3869">
        <v>0</v>
      </c>
      <c r="AP3869">
        <v>63.7776</v>
      </c>
      <c r="AQ3869">
        <f>YEAR(Table1[[#This Row],[Order Date]])</f>
        <v>2015</v>
      </c>
      <c r="AR3869" t="str">
        <f>TEXT(Table1[[#This Row],[Order Date]],"mmmm")</f>
        <v>October</v>
      </c>
      <c r="AS3869" t="str">
        <f>"Q"&amp;ROUNDUP(MONTH(Table1[[#This Row],[Order Date]])/3,0)</f>
        <v>Q4</v>
      </c>
      <c r="AT3869">
        <f>IF(Table1[[#This Row],[Sales]]=0,0,Table1[[#This Row],[Profit]]/Table1[[#This Row],[Sales]])</f>
        <v>0.43</v>
      </c>
    </row>
    <row r="3870" spans="22:46" x14ac:dyDescent="0.3">
      <c r="V3870">
        <v>3869</v>
      </c>
      <c r="W3870" t="s">
        <v>7741</v>
      </c>
      <c r="X3870" s="1">
        <v>42300</v>
      </c>
      <c r="Y3870" t="s">
        <v>7743</v>
      </c>
      <c r="Z3870" t="s">
        <v>22</v>
      </c>
      <c r="AA3870" t="s">
        <v>2632</v>
      </c>
      <c r="AB3870" t="s">
        <v>2633</v>
      </c>
      <c r="AC3870" t="s">
        <v>25</v>
      </c>
      <c r="AD3870" t="s">
        <v>26</v>
      </c>
      <c r="AE3870" t="s">
        <v>1065</v>
      </c>
      <c r="AF3870" t="s">
        <v>43</v>
      </c>
      <c r="AG3870">
        <v>92105</v>
      </c>
      <c r="AH3870" t="s">
        <v>44</v>
      </c>
      <c r="AI3870" t="s">
        <v>7050</v>
      </c>
      <c r="AJ3870" t="s">
        <v>31</v>
      </c>
      <c r="AK3870" t="s">
        <v>35</v>
      </c>
      <c r="AL3870" t="s">
        <v>7051</v>
      </c>
      <c r="AM3870">
        <v>240.78399999999999</v>
      </c>
      <c r="AN3870">
        <v>1</v>
      </c>
      <c r="AO3870">
        <v>0.2</v>
      </c>
      <c r="AP3870">
        <v>27.088200000000001</v>
      </c>
      <c r="AQ3870">
        <f>YEAR(Table1[[#This Row],[Order Date]])</f>
        <v>2015</v>
      </c>
      <c r="AR3870" t="str">
        <f>TEXT(Table1[[#This Row],[Order Date]],"mmmm")</f>
        <v>October</v>
      </c>
      <c r="AS3870" t="str">
        <f>"Q"&amp;ROUNDUP(MONTH(Table1[[#This Row],[Order Date]])/3,0)</f>
        <v>Q4</v>
      </c>
      <c r="AT3870">
        <f>IF(Table1[[#This Row],[Sales]]=0,0,Table1[[#This Row],[Profit]]/Table1[[#This Row],[Sales]])</f>
        <v>0.1125</v>
      </c>
    </row>
    <row r="3871" spans="22:46" x14ac:dyDescent="0.3">
      <c r="V3871">
        <v>3870</v>
      </c>
      <c r="W3871" t="s">
        <v>7741</v>
      </c>
      <c r="X3871" s="1">
        <v>42300</v>
      </c>
      <c r="Y3871" t="s">
        <v>7743</v>
      </c>
      <c r="Z3871" t="s">
        <v>22</v>
      </c>
      <c r="AA3871" t="s">
        <v>2632</v>
      </c>
      <c r="AB3871" t="s">
        <v>2633</v>
      </c>
      <c r="AC3871" t="s">
        <v>25</v>
      </c>
      <c r="AD3871" t="s">
        <v>26</v>
      </c>
      <c r="AE3871" t="s">
        <v>1065</v>
      </c>
      <c r="AF3871" t="s">
        <v>43</v>
      </c>
      <c r="AG3871">
        <v>92105</v>
      </c>
      <c r="AH3871" t="s">
        <v>44</v>
      </c>
      <c r="AI3871" t="s">
        <v>3858</v>
      </c>
      <c r="AJ3871" t="s">
        <v>31</v>
      </c>
      <c r="AK3871" t="s">
        <v>35</v>
      </c>
      <c r="AL3871" t="s">
        <v>3859</v>
      </c>
      <c r="AM3871">
        <v>191.96799999999999</v>
      </c>
      <c r="AN3871">
        <v>7</v>
      </c>
      <c r="AO3871">
        <v>0.2</v>
      </c>
      <c r="AP3871">
        <v>16.7972</v>
      </c>
      <c r="AQ3871">
        <f>YEAR(Table1[[#This Row],[Order Date]])</f>
        <v>2015</v>
      </c>
      <c r="AR3871" t="str">
        <f>TEXT(Table1[[#This Row],[Order Date]],"mmmm")</f>
        <v>October</v>
      </c>
      <c r="AS3871" t="str">
        <f>"Q"&amp;ROUNDUP(MONTH(Table1[[#This Row],[Order Date]])/3,0)</f>
        <v>Q4</v>
      </c>
      <c r="AT3871">
        <f>IF(Table1[[#This Row],[Sales]]=0,0,Table1[[#This Row],[Profit]]/Table1[[#This Row],[Sales]])</f>
        <v>8.7500000000000008E-2</v>
      </c>
    </row>
    <row r="3872" spans="22:46" x14ac:dyDescent="0.3">
      <c r="V3872">
        <v>3871</v>
      </c>
      <c r="W3872" t="s">
        <v>7741</v>
      </c>
      <c r="X3872" s="1">
        <v>42300</v>
      </c>
      <c r="Y3872" t="s">
        <v>7743</v>
      </c>
      <c r="Z3872" t="s">
        <v>22</v>
      </c>
      <c r="AA3872" t="s">
        <v>2632</v>
      </c>
      <c r="AB3872" t="s">
        <v>2633</v>
      </c>
      <c r="AC3872" t="s">
        <v>25</v>
      </c>
      <c r="AD3872" t="s">
        <v>26</v>
      </c>
      <c r="AE3872" t="s">
        <v>1065</v>
      </c>
      <c r="AF3872" t="s">
        <v>43</v>
      </c>
      <c r="AG3872">
        <v>92105</v>
      </c>
      <c r="AH3872" t="s">
        <v>44</v>
      </c>
      <c r="AI3872" t="s">
        <v>2672</v>
      </c>
      <c r="AJ3872" t="s">
        <v>46</v>
      </c>
      <c r="AK3872" t="s">
        <v>94</v>
      </c>
      <c r="AL3872" t="s">
        <v>2673</v>
      </c>
      <c r="AM3872">
        <v>11.56</v>
      </c>
      <c r="AN3872">
        <v>2</v>
      </c>
      <c r="AO3872">
        <v>0</v>
      </c>
      <c r="AP3872">
        <v>5.6643999999999997</v>
      </c>
      <c r="AQ3872">
        <f>YEAR(Table1[[#This Row],[Order Date]])</f>
        <v>2015</v>
      </c>
      <c r="AR3872" t="str">
        <f>TEXT(Table1[[#This Row],[Order Date]],"mmmm")</f>
        <v>October</v>
      </c>
      <c r="AS3872" t="str">
        <f>"Q"&amp;ROUNDUP(MONTH(Table1[[#This Row],[Order Date]])/3,0)</f>
        <v>Q4</v>
      </c>
      <c r="AT3872">
        <f>IF(Table1[[#This Row],[Sales]]=0,0,Table1[[#This Row],[Profit]]/Table1[[#This Row],[Sales]])</f>
        <v>0.48999999999999994</v>
      </c>
    </row>
    <row r="3873" spans="22:46" x14ac:dyDescent="0.3">
      <c r="V3873">
        <v>3872</v>
      </c>
      <c r="W3873" t="s">
        <v>7741</v>
      </c>
      <c r="X3873" s="1">
        <v>42300</v>
      </c>
      <c r="Y3873" t="s">
        <v>7743</v>
      </c>
      <c r="Z3873" t="s">
        <v>22</v>
      </c>
      <c r="AA3873" t="s">
        <v>2632</v>
      </c>
      <c r="AB3873" t="s">
        <v>2633</v>
      </c>
      <c r="AC3873" t="s">
        <v>25</v>
      </c>
      <c r="AD3873" t="s">
        <v>26</v>
      </c>
      <c r="AE3873" t="s">
        <v>1065</v>
      </c>
      <c r="AF3873" t="s">
        <v>43</v>
      </c>
      <c r="AG3873">
        <v>92105</v>
      </c>
      <c r="AH3873" t="s">
        <v>44</v>
      </c>
      <c r="AI3873" t="s">
        <v>567</v>
      </c>
      <c r="AJ3873" t="s">
        <v>46</v>
      </c>
      <c r="AK3873" t="s">
        <v>190</v>
      </c>
      <c r="AL3873" t="s">
        <v>568</v>
      </c>
      <c r="AM3873">
        <v>11.8</v>
      </c>
      <c r="AN3873">
        <v>4</v>
      </c>
      <c r="AO3873">
        <v>0</v>
      </c>
      <c r="AP3873">
        <v>5.6639999999999997</v>
      </c>
      <c r="AQ3873">
        <f>YEAR(Table1[[#This Row],[Order Date]])</f>
        <v>2015</v>
      </c>
      <c r="AR3873" t="str">
        <f>TEXT(Table1[[#This Row],[Order Date]],"mmmm")</f>
        <v>October</v>
      </c>
      <c r="AS3873" t="str">
        <f>"Q"&amp;ROUNDUP(MONTH(Table1[[#This Row],[Order Date]])/3,0)</f>
        <v>Q4</v>
      </c>
      <c r="AT3873">
        <f>IF(Table1[[#This Row],[Sales]]=0,0,Table1[[#This Row],[Profit]]/Table1[[#This Row],[Sales]])</f>
        <v>0.47999999999999993</v>
      </c>
    </row>
    <row r="3874" spans="22:46" x14ac:dyDescent="0.3">
      <c r="V3874">
        <v>3873</v>
      </c>
      <c r="W3874" t="s">
        <v>7741</v>
      </c>
      <c r="X3874" s="1">
        <v>42300</v>
      </c>
      <c r="Y3874" t="s">
        <v>7743</v>
      </c>
      <c r="Z3874" t="s">
        <v>22</v>
      </c>
      <c r="AA3874" t="s">
        <v>2632</v>
      </c>
      <c r="AB3874" t="s">
        <v>2633</v>
      </c>
      <c r="AC3874" t="s">
        <v>25</v>
      </c>
      <c r="AD3874" t="s">
        <v>26</v>
      </c>
      <c r="AE3874" t="s">
        <v>1065</v>
      </c>
      <c r="AF3874" t="s">
        <v>43</v>
      </c>
      <c r="AG3874">
        <v>92105</v>
      </c>
      <c r="AH3874" t="s">
        <v>44</v>
      </c>
      <c r="AI3874" t="s">
        <v>5075</v>
      </c>
      <c r="AJ3874" t="s">
        <v>31</v>
      </c>
      <c r="AK3874" t="s">
        <v>35</v>
      </c>
      <c r="AL3874" t="s">
        <v>5076</v>
      </c>
      <c r="AM3874">
        <v>842.35199999999998</v>
      </c>
      <c r="AN3874">
        <v>3</v>
      </c>
      <c r="AO3874">
        <v>0.2</v>
      </c>
      <c r="AP3874">
        <v>42.117600000000003</v>
      </c>
      <c r="AQ3874">
        <f>YEAR(Table1[[#This Row],[Order Date]])</f>
        <v>2015</v>
      </c>
      <c r="AR3874" t="str">
        <f>TEXT(Table1[[#This Row],[Order Date]],"mmmm")</f>
        <v>October</v>
      </c>
      <c r="AS3874" t="str">
        <f>"Q"&amp;ROUNDUP(MONTH(Table1[[#This Row],[Order Date]])/3,0)</f>
        <v>Q4</v>
      </c>
      <c r="AT3874">
        <f>IF(Table1[[#This Row],[Sales]]=0,0,Table1[[#This Row],[Profit]]/Table1[[#This Row],[Sales]])</f>
        <v>0.05</v>
      </c>
    </row>
    <row r="3875" spans="22:46" x14ac:dyDescent="0.3">
      <c r="V3875">
        <v>3874</v>
      </c>
      <c r="W3875" t="s">
        <v>7744</v>
      </c>
      <c r="X3875" s="1">
        <v>42618</v>
      </c>
      <c r="Y3875" s="1">
        <v>42560</v>
      </c>
      <c r="Z3875" t="s">
        <v>22</v>
      </c>
      <c r="AA3875" t="s">
        <v>6670</v>
      </c>
      <c r="AB3875" t="s">
        <v>6671</v>
      </c>
      <c r="AC3875" t="s">
        <v>25</v>
      </c>
      <c r="AD3875" t="s">
        <v>26</v>
      </c>
      <c r="AE3875" t="s">
        <v>5477</v>
      </c>
      <c r="AF3875" t="s">
        <v>379</v>
      </c>
      <c r="AG3875">
        <v>37604</v>
      </c>
      <c r="AH3875" t="s">
        <v>29</v>
      </c>
      <c r="AI3875" t="s">
        <v>3119</v>
      </c>
      <c r="AJ3875" t="s">
        <v>46</v>
      </c>
      <c r="AK3875" t="s">
        <v>190</v>
      </c>
      <c r="AL3875" t="s">
        <v>755</v>
      </c>
      <c r="AM3875">
        <v>23.472000000000001</v>
      </c>
      <c r="AN3875">
        <v>3</v>
      </c>
      <c r="AO3875">
        <v>0.2</v>
      </c>
      <c r="AP3875">
        <v>7.6284000000000001</v>
      </c>
      <c r="AQ3875">
        <f>YEAR(Table1[[#This Row],[Order Date]])</f>
        <v>2016</v>
      </c>
      <c r="AR3875" t="str">
        <f>TEXT(Table1[[#This Row],[Order Date]],"mmmm")</f>
        <v>September</v>
      </c>
      <c r="AS3875" t="str">
        <f>"Q"&amp;ROUNDUP(MONTH(Table1[[#This Row],[Order Date]])/3,0)</f>
        <v>Q3</v>
      </c>
      <c r="AT3875">
        <f>IF(Table1[[#This Row],[Sales]]=0,0,Table1[[#This Row],[Profit]]/Table1[[#This Row],[Sales]])</f>
        <v>0.32500000000000001</v>
      </c>
    </row>
    <row r="3876" spans="22:46" x14ac:dyDescent="0.3">
      <c r="V3876">
        <v>3875</v>
      </c>
      <c r="W3876" t="s">
        <v>7744</v>
      </c>
      <c r="X3876" s="1">
        <v>42618</v>
      </c>
      <c r="Y3876" s="1">
        <v>42560</v>
      </c>
      <c r="Z3876" t="s">
        <v>22</v>
      </c>
      <c r="AA3876" t="s">
        <v>6670</v>
      </c>
      <c r="AB3876" t="s">
        <v>6671</v>
      </c>
      <c r="AC3876" t="s">
        <v>25</v>
      </c>
      <c r="AD3876" t="s">
        <v>26</v>
      </c>
      <c r="AE3876" t="s">
        <v>5477</v>
      </c>
      <c r="AF3876" t="s">
        <v>379</v>
      </c>
      <c r="AG3876">
        <v>37604</v>
      </c>
      <c r="AH3876" t="s">
        <v>29</v>
      </c>
      <c r="AI3876" t="s">
        <v>3540</v>
      </c>
      <c r="AJ3876" t="s">
        <v>46</v>
      </c>
      <c r="AK3876" t="s">
        <v>77</v>
      </c>
      <c r="AL3876" t="s">
        <v>3541</v>
      </c>
      <c r="AM3876">
        <v>86.058000000000007</v>
      </c>
      <c r="AN3876">
        <v>7</v>
      </c>
      <c r="AO3876">
        <v>0.7</v>
      </c>
      <c r="AP3876">
        <v>-63.109200000000001</v>
      </c>
      <c r="AQ3876">
        <f>YEAR(Table1[[#This Row],[Order Date]])</f>
        <v>2016</v>
      </c>
      <c r="AR3876" t="str">
        <f>TEXT(Table1[[#This Row],[Order Date]],"mmmm")</f>
        <v>September</v>
      </c>
      <c r="AS3876" t="str">
        <f>"Q"&amp;ROUNDUP(MONTH(Table1[[#This Row],[Order Date]])/3,0)</f>
        <v>Q3</v>
      </c>
      <c r="AT3876">
        <f>IF(Table1[[#This Row],[Sales]]=0,0,Table1[[#This Row],[Profit]]/Table1[[#This Row],[Sales]])</f>
        <v>-0.73333333333333328</v>
      </c>
    </row>
    <row r="3877" spans="22:46" x14ac:dyDescent="0.3">
      <c r="V3877">
        <v>3876</v>
      </c>
      <c r="W3877" t="s">
        <v>7744</v>
      </c>
      <c r="X3877" s="1">
        <v>42618</v>
      </c>
      <c r="Y3877" s="1">
        <v>42560</v>
      </c>
      <c r="Z3877" t="s">
        <v>22</v>
      </c>
      <c r="AA3877" t="s">
        <v>6670</v>
      </c>
      <c r="AB3877" t="s">
        <v>6671</v>
      </c>
      <c r="AC3877" t="s">
        <v>25</v>
      </c>
      <c r="AD3877" t="s">
        <v>26</v>
      </c>
      <c r="AE3877" t="s">
        <v>5477</v>
      </c>
      <c r="AF3877" t="s">
        <v>379</v>
      </c>
      <c r="AG3877">
        <v>37604</v>
      </c>
      <c r="AH3877" t="s">
        <v>29</v>
      </c>
      <c r="AI3877" t="s">
        <v>3109</v>
      </c>
      <c r="AJ3877" t="s">
        <v>73</v>
      </c>
      <c r="AK3877" t="s">
        <v>74</v>
      </c>
      <c r="AL3877" t="s">
        <v>3110</v>
      </c>
      <c r="AM3877">
        <v>108.78400000000001</v>
      </c>
      <c r="AN3877">
        <v>2</v>
      </c>
      <c r="AO3877">
        <v>0.2</v>
      </c>
      <c r="AP3877">
        <v>6.7990000000000004</v>
      </c>
      <c r="AQ3877">
        <f>YEAR(Table1[[#This Row],[Order Date]])</f>
        <v>2016</v>
      </c>
      <c r="AR3877" t="str">
        <f>TEXT(Table1[[#This Row],[Order Date]],"mmmm")</f>
        <v>September</v>
      </c>
      <c r="AS3877" t="str">
        <f>"Q"&amp;ROUNDUP(MONTH(Table1[[#This Row],[Order Date]])/3,0)</f>
        <v>Q3</v>
      </c>
      <c r="AT3877">
        <f>IF(Table1[[#This Row],[Sales]]=0,0,Table1[[#This Row],[Profit]]/Table1[[#This Row],[Sales]])</f>
        <v>6.25E-2</v>
      </c>
    </row>
    <row r="3878" spans="22:46" x14ac:dyDescent="0.3">
      <c r="V3878">
        <v>3877</v>
      </c>
      <c r="W3878" t="s">
        <v>7744</v>
      </c>
      <c r="X3878" s="1">
        <v>42618</v>
      </c>
      <c r="Y3878" s="1">
        <v>42560</v>
      </c>
      <c r="Z3878" t="s">
        <v>22</v>
      </c>
      <c r="AA3878" t="s">
        <v>6670</v>
      </c>
      <c r="AB3878" t="s">
        <v>6671</v>
      </c>
      <c r="AC3878" t="s">
        <v>25</v>
      </c>
      <c r="AD3878" t="s">
        <v>26</v>
      </c>
      <c r="AE3878" t="s">
        <v>5477</v>
      </c>
      <c r="AF3878" t="s">
        <v>379</v>
      </c>
      <c r="AG3878">
        <v>37604</v>
      </c>
      <c r="AH3878" t="s">
        <v>29</v>
      </c>
      <c r="AI3878" t="s">
        <v>6780</v>
      </c>
      <c r="AJ3878" t="s">
        <v>46</v>
      </c>
      <c r="AK3878" t="s">
        <v>94</v>
      </c>
      <c r="AL3878" t="s">
        <v>6781</v>
      </c>
      <c r="AM3878">
        <v>10.272</v>
      </c>
      <c r="AN3878">
        <v>3</v>
      </c>
      <c r="AO3878">
        <v>0.2</v>
      </c>
      <c r="AP3878">
        <v>3.21</v>
      </c>
      <c r="AQ3878">
        <f>YEAR(Table1[[#This Row],[Order Date]])</f>
        <v>2016</v>
      </c>
      <c r="AR3878" t="str">
        <f>TEXT(Table1[[#This Row],[Order Date]],"mmmm")</f>
        <v>September</v>
      </c>
      <c r="AS3878" t="str">
        <f>"Q"&amp;ROUNDUP(MONTH(Table1[[#This Row],[Order Date]])/3,0)</f>
        <v>Q3</v>
      </c>
      <c r="AT3878">
        <f>IF(Table1[[#This Row],[Sales]]=0,0,Table1[[#This Row],[Profit]]/Table1[[#This Row],[Sales]])</f>
        <v>0.3125</v>
      </c>
    </row>
    <row r="3879" spans="22:46" x14ac:dyDescent="0.3">
      <c r="V3879">
        <v>3878</v>
      </c>
      <c r="W3879" t="s">
        <v>7745</v>
      </c>
      <c r="X3879" s="1">
        <v>42671</v>
      </c>
      <c r="Y3879" s="1">
        <v>42411</v>
      </c>
      <c r="Z3879" t="s">
        <v>51</v>
      </c>
      <c r="AA3879" t="s">
        <v>2060</v>
      </c>
      <c r="AB3879" t="s">
        <v>2061</v>
      </c>
      <c r="AC3879" t="s">
        <v>25</v>
      </c>
      <c r="AD3879" t="s">
        <v>26</v>
      </c>
      <c r="AE3879" t="s">
        <v>1016</v>
      </c>
      <c r="AF3879" t="s">
        <v>55</v>
      </c>
      <c r="AG3879">
        <v>33614</v>
      </c>
      <c r="AH3879" t="s">
        <v>29</v>
      </c>
      <c r="AI3879" t="s">
        <v>4348</v>
      </c>
      <c r="AJ3879" t="s">
        <v>46</v>
      </c>
      <c r="AK3879" t="s">
        <v>77</v>
      </c>
      <c r="AL3879" t="s">
        <v>4349</v>
      </c>
      <c r="AM3879">
        <v>38.19</v>
      </c>
      <c r="AN3879">
        <v>5</v>
      </c>
      <c r="AO3879">
        <v>0.7</v>
      </c>
      <c r="AP3879">
        <v>-26.733000000000001</v>
      </c>
      <c r="AQ3879">
        <f>YEAR(Table1[[#This Row],[Order Date]])</f>
        <v>2016</v>
      </c>
      <c r="AR3879" t="str">
        <f>TEXT(Table1[[#This Row],[Order Date]],"mmmm")</f>
        <v>October</v>
      </c>
      <c r="AS3879" t="str">
        <f>"Q"&amp;ROUNDUP(MONTH(Table1[[#This Row],[Order Date]])/3,0)</f>
        <v>Q4</v>
      </c>
      <c r="AT3879">
        <f>IF(Table1[[#This Row],[Sales]]=0,0,Table1[[#This Row],[Profit]]/Table1[[#This Row],[Sales]])</f>
        <v>-0.70000000000000007</v>
      </c>
    </row>
    <row r="3880" spans="22:46" x14ac:dyDescent="0.3">
      <c r="V3880">
        <v>3879</v>
      </c>
      <c r="W3880" t="s">
        <v>7746</v>
      </c>
      <c r="X3880" s="1">
        <v>41734</v>
      </c>
      <c r="Y3880" s="1">
        <v>41824</v>
      </c>
      <c r="Z3880" t="s">
        <v>207</v>
      </c>
      <c r="AA3880" t="s">
        <v>1857</v>
      </c>
      <c r="AB3880" t="s">
        <v>1858</v>
      </c>
      <c r="AC3880" t="s">
        <v>41</v>
      </c>
      <c r="AD3880" t="s">
        <v>26</v>
      </c>
      <c r="AE3880" t="s">
        <v>403</v>
      </c>
      <c r="AF3880" t="s">
        <v>233</v>
      </c>
      <c r="AG3880">
        <v>62521</v>
      </c>
      <c r="AH3880" t="s">
        <v>111</v>
      </c>
      <c r="AI3880" t="s">
        <v>822</v>
      </c>
      <c r="AJ3880" t="s">
        <v>46</v>
      </c>
      <c r="AK3880" t="s">
        <v>60</v>
      </c>
      <c r="AL3880" t="s">
        <v>823</v>
      </c>
      <c r="AM3880">
        <v>49.631999999999998</v>
      </c>
      <c r="AN3880">
        <v>4</v>
      </c>
      <c r="AO3880">
        <v>0.2</v>
      </c>
      <c r="AP3880">
        <v>3.7223999999999999</v>
      </c>
      <c r="AQ3880">
        <f>YEAR(Table1[[#This Row],[Order Date]])</f>
        <v>2014</v>
      </c>
      <c r="AR3880" t="str">
        <f>TEXT(Table1[[#This Row],[Order Date]],"mmmm")</f>
        <v>April</v>
      </c>
      <c r="AS3880" t="str">
        <f>"Q"&amp;ROUNDUP(MONTH(Table1[[#This Row],[Order Date]])/3,0)</f>
        <v>Q2</v>
      </c>
      <c r="AT3880">
        <f>IF(Table1[[#This Row],[Sales]]=0,0,Table1[[#This Row],[Profit]]/Table1[[#This Row],[Sales]])</f>
        <v>7.4999999999999997E-2</v>
      </c>
    </row>
    <row r="3881" spans="22:46" x14ac:dyDescent="0.3">
      <c r="V3881">
        <v>3880</v>
      </c>
      <c r="W3881" t="s">
        <v>7746</v>
      </c>
      <c r="X3881" s="1">
        <v>41734</v>
      </c>
      <c r="Y3881" s="1">
        <v>41824</v>
      </c>
      <c r="Z3881" t="s">
        <v>207</v>
      </c>
      <c r="AA3881" t="s">
        <v>1857</v>
      </c>
      <c r="AB3881" t="s">
        <v>1858</v>
      </c>
      <c r="AC3881" t="s">
        <v>41</v>
      </c>
      <c r="AD3881" t="s">
        <v>26</v>
      </c>
      <c r="AE3881" t="s">
        <v>403</v>
      </c>
      <c r="AF3881" t="s">
        <v>233</v>
      </c>
      <c r="AG3881">
        <v>62521</v>
      </c>
      <c r="AH3881" t="s">
        <v>111</v>
      </c>
      <c r="AI3881" t="s">
        <v>7551</v>
      </c>
      <c r="AJ3881" t="s">
        <v>46</v>
      </c>
      <c r="AK3881" t="s">
        <v>60</v>
      </c>
      <c r="AL3881" t="s">
        <v>7552</v>
      </c>
      <c r="AM3881">
        <v>52.095999999999997</v>
      </c>
      <c r="AN3881">
        <v>4</v>
      </c>
      <c r="AO3881">
        <v>0.2</v>
      </c>
      <c r="AP3881">
        <v>3.9072</v>
      </c>
      <c r="AQ3881">
        <f>YEAR(Table1[[#This Row],[Order Date]])</f>
        <v>2014</v>
      </c>
      <c r="AR3881" t="str">
        <f>TEXT(Table1[[#This Row],[Order Date]],"mmmm")</f>
        <v>April</v>
      </c>
      <c r="AS3881" t="str">
        <f>"Q"&amp;ROUNDUP(MONTH(Table1[[#This Row],[Order Date]])/3,0)</f>
        <v>Q2</v>
      </c>
      <c r="AT3881">
        <f>IF(Table1[[#This Row],[Sales]]=0,0,Table1[[#This Row],[Profit]]/Table1[[#This Row],[Sales]])</f>
        <v>7.5000000000000011E-2</v>
      </c>
    </row>
    <row r="3882" spans="22:46" x14ac:dyDescent="0.3">
      <c r="V3882">
        <v>3881</v>
      </c>
      <c r="W3882" t="s">
        <v>7747</v>
      </c>
      <c r="X3882" s="1">
        <v>42170</v>
      </c>
      <c r="Y3882" t="s">
        <v>3444</v>
      </c>
      <c r="Z3882" t="s">
        <v>51</v>
      </c>
      <c r="AA3882" t="s">
        <v>7749</v>
      </c>
      <c r="AB3882" t="s">
        <v>7750</v>
      </c>
      <c r="AC3882" t="s">
        <v>25</v>
      </c>
      <c r="AD3882" t="s">
        <v>26</v>
      </c>
      <c r="AE3882" t="s">
        <v>348</v>
      </c>
      <c r="AF3882" t="s">
        <v>349</v>
      </c>
      <c r="AG3882">
        <v>85234</v>
      </c>
      <c r="AH3882" t="s">
        <v>44</v>
      </c>
      <c r="AI3882" t="s">
        <v>6209</v>
      </c>
      <c r="AJ3882" t="s">
        <v>46</v>
      </c>
      <c r="AK3882" t="s">
        <v>94</v>
      </c>
      <c r="AL3882" t="s">
        <v>6210</v>
      </c>
      <c r="AM3882">
        <v>9.5679999999999996</v>
      </c>
      <c r="AN3882">
        <v>2</v>
      </c>
      <c r="AO3882">
        <v>0.2</v>
      </c>
      <c r="AP3882">
        <v>2.99</v>
      </c>
      <c r="AQ3882">
        <f>YEAR(Table1[[#This Row],[Order Date]])</f>
        <v>2015</v>
      </c>
      <c r="AR3882" t="str">
        <f>TEXT(Table1[[#This Row],[Order Date]],"mmmm")</f>
        <v>June</v>
      </c>
      <c r="AS3882" t="str">
        <f>"Q"&amp;ROUNDUP(MONTH(Table1[[#This Row],[Order Date]])/3,0)</f>
        <v>Q2</v>
      </c>
      <c r="AT3882">
        <f>IF(Table1[[#This Row],[Sales]]=0,0,Table1[[#This Row],[Profit]]/Table1[[#This Row],[Sales]])</f>
        <v>0.31250000000000006</v>
      </c>
    </row>
    <row r="3883" spans="22:46" x14ac:dyDescent="0.3">
      <c r="V3883">
        <v>3882</v>
      </c>
      <c r="W3883" t="s">
        <v>7747</v>
      </c>
      <c r="X3883" s="1">
        <v>42170</v>
      </c>
      <c r="Y3883" t="s">
        <v>3444</v>
      </c>
      <c r="Z3883" t="s">
        <v>51</v>
      </c>
      <c r="AA3883" t="s">
        <v>7749</v>
      </c>
      <c r="AB3883" t="s">
        <v>7750</v>
      </c>
      <c r="AC3883" t="s">
        <v>25</v>
      </c>
      <c r="AD3883" t="s">
        <v>26</v>
      </c>
      <c r="AE3883" t="s">
        <v>348</v>
      </c>
      <c r="AF3883" t="s">
        <v>349</v>
      </c>
      <c r="AG3883">
        <v>85234</v>
      </c>
      <c r="AH3883" t="s">
        <v>44</v>
      </c>
      <c r="AI3883" t="s">
        <v>1079</v>
      </c>
      <c r="AJ3883" t="s">
        <v>46</v>
      </c>
      <c r="AK3883" t="s">
        <v>60</v>
      </c>
      <c r="AL3883" t="s">
        <v>1080</v>
      </c>
      <c r="AM3883">
        <v>82.367999999999995</v>
      </c>
      <c r="AN3883">
        <v>2</v>
      </c>
      <c r="AO3883">
        <v>0.2</v>
      </c>
      <c r="AP3883">
        <v>-19.5624</v>
      </c>
      <c r="AQ3883">
        <f>YEAR(Table1[[#This Row],[Order Date]])</f>
        <v>2015</v>
      </c>
      <c r="AR3883" t="str">
        <f>TEXT(Table1[[#This Row],[Order Date]],"mmmm")</f>
        <v>June</v>
      </c>
      <c r="AS3883" t="str">
        <f>"Q"&amp;ROUNDUP(MONTH(Table1[[#This Row],[Order Date]])/3,0)</f>
        <v>Q2</v>
      </c>
      <c r="AT3883">
        <f>IF(Table1[[#This Row],[Sales]]=0,0,Table1[[#This Row],[Profit]]/Table1[[#This Row],[Sales]])</f>
        <v>-0.23750000000000002</v>
      </c>
    </row>
    <row r="3884" spans="22:46" x14ac:dyDescent="0.3">
      <c r="V3884">
        <v>3883</v>
      </c>
      <c r="W3884" t="s">
        <v>7747</v>
      </c>
      <c r="X3884" s="1">
        <v>42170</v>
      </c>
      <c r="Y3884" t="s">
        <v>3444</v>
      </c>
      <c r="Z3884" t="s">
        <v>51</v>
      </c>
      <c r="AA3884" t="s">
        <v>7749</v>
      </c>
      <c r="AB3884" t="s">
        <v>7750</v>
      </c>
      <c r="AC3884" t="s">
        <v>25</v>
      </c>
      <c r="AD3884" t="s">
        <v>26</v>
      </c>
      <c r="AE3884" t="s">
        <v>348</v>
      </c>
      <c r="AF3884" t="s">
        <v>349</v>
      </c>
      <c r="AG3884">
        <v>85234</v>
      </c>
      <c r="AH3884" t="s">
        <v>44</v>
      </c>
      <c r="AI3884" t="s">
        <v>7736</v>
      </c>
      <c r="AJ3884" t="s">
        <v>31</v>
      </c>
      <c r="AK3884" t="s">
        <v>67</v>
      </c>
      <c r="AL3884" t="s">
        <v>7737</v>
      </c>
      <c r="AM3884">
        <v>364.70400000000001</v>
      </c>
      <c r="AN3884">
        <v>6</v>
      </c>
      <c r="AO3884">
        <v>0.2</v>
      </c>
      <c r="AP3884">
        <v>-36.470399999999998</v>
      </c>
      <c r="AQ3884">
        <f>YEAR(Table1[[#This Row],[Order Date]])</f>
        <v>2015</v>
      </c>
      <c r="AR3884" t="str">
        <f>TEXT(Table1[[#This Row],[Order Date]],"mmmm")</f>
        <v>June</v>
      </c>
      <c r="AS3884" t="str">
        <f>"Q"&amp;ROUNDUP(MONTH(Table1[[#This Row],[Order Date]])/3,0)</f>
        <v>Q2</v>
      </c>
      <c r="AT3884">
        <f>IF(Table1[[#This Row],[Sales]]=0,0,Table1[[#This Row],[Profit]]/Table1[[#This Row],[Sales]])</f>
        <v>-9.9999999999999992E-2</v>
      </c>
    </row>
    <row r="3885" spans="22:46" x14ac:dyDescent="0.3">
      <c r="V3885">
        <v>3884</v>
      </c>
      <c r="W3885" t="s">
        <v>7747</v>
      </c>
      <c r="X3885" s="1">
        <v>42170</v>
      </c>
      <c r="Y3885" t="s">
        <v>3444</v>
      </c>
      <c r="Z3885" t="s">
        <v>51</v>
      </c>
      <c r="AA3885" t="s">
        <v>7749</v>
      </c>
      <c r="AB3885" t="s">
        <v>7750</v>
      </c>
      <c r="AC3885" t="s">
        <v>25</v>
      </c>
      <c r="AD3885" t="s">
        <v>26</v>
      </c>
      <c r="AE3885" t="s">
        <v>348</v>
      </c>
      <c r="AF3885" t="s">
        <v>349</v>
      </c>
      <c r="AG3885">
        <v>85234</v>
      </c>
      <c r="AH3885" t="s">
        <v>44</v>
      </c>
      <c r="AI3885" t="s">
        <v>7751</v>
      </c>
      <c r="AJ3885" t="s">
        <v>31</v>
      </c>
      <c r="AK3885" t="s">
        <v>67</v>
      </c>
      <c r="AL3885" t="s">
        <v>7752</v>
      </c>
      <c r="AM3885">
        <v>40.256</v>
      </c>
      <c r="AN3885">
        <v>4</v>
      </c>
      <c r="AO3885">
        <v>0.2</v>
      </c>
      <c r="AP3885">
        <v>11.070399999999999</v>
      </c>
      <c r="AQ3885">
        <f>YEAR(Table1[[#This Row],[Order Date]])</f>
        <v>2015</v>
      </c>
      <c r="AR3885" t="str">
        <f>TEXT(Table1[[#This Row],[Order Date]],"mmmm")</f>
        <v>June</v>
      </c>
      <c r="AS3885" t="str">
        <f>"Q"&amp;ROUNDUP(MONTH(Table1[[#This Row],[Order Date]])/3,0)</f>
        <v>Q2</v>
      </c>
      <c r="AT3885">
        <f>IF(Table1[[#This Row],[Sales]]=0,0,Table1[[#This Row],[Profit]]/Table1[[#This Row],[Sales]])</f>
        <v>0.27499999999999997</v>
      </c>
    </row>
    <row r="3886" spans="22:46" x14ac:dyDescent="0.3">
      <c r="V3886">
        <v>3885</v>
      </c>
      <c r="W3886" t="s">
        <v>7753</v>
      </c>
      <c r="X3886" s="1">
        <v>41825</v>
      </c>
      <c r="Y3886" s="1">
        <v>41980</v>
      </c>
      <c r="Z3886" t="s">
        <v>51</v>
      </c>
      <c r="AA3886" t="s">
        <v>7150</v>
      </c>
      <c r="AB3886" t="s">
        <v>7151</v>
      </c>
      <c r="AC3886" t="s">
        <v>41</v>
      </c>
      <c r="AD3886" t="s">
        <v>26</v>
      </c>
      <c r="AE3886" t="s">
        <v>5747</v>
      </c>
      <c r="AF3886" t="s">
        <v>379</v>
      </c>
      <c r="AG3886">
        <v>37918</v>
      </c>
      <c r="AH3886" t="s">
        <v>29</v>
      </c>
      <c r="AI3886" t="s">
        <v>69</v>
      </c>
      <c r="AJ3886" t="s">
        <v>46</v>
      </c>
      <c r="AK3886" t="s">
        <v>70</v>
      </c>
      <c r="AL3886" t="s">
        <v>71</v>
      </c>
      <c r="AM3886">
        <v>4.3680000000000003</v>
      </c>
      <c r="AN3886">
        <v>3</v>
      </c>
      <c r="AO3886">
        <v>0.2</v>
      </c>
      <c r="AP3886">
        <v>0.38219999999999998</v>
      </c>
      <c r="AQ3886">
        <f>YEAR(Table1[[#This Row],[Order Date]])</f>
        <v>2014</v>
      </c>
      <c r="AR3886" t="str">
        <f>TEXT(Table1[[#This Row],[Order Date]],"mmmm")</f>
        <v>July</v>
      </c>
      <c r="AS3886" t="str">
        <f>"Q"&amp;ROUNDUP(MONTH(Table1[[#This Row],[Order Date]])/3,0)</f>
        <v>Q3</v>
      </c>
      <c r="AT3886">
        <f>IF(Table1[[#This Row],[Sales]]=0,0,Table1[[#This Row],[Profit]]/Table1[[#This Row],[Sales]])</f>
        <v>8.7499999999999994E-2</v>
      </c>
    </row>
    <row r="3887" spans="22:46" x14ac:dyDescent="0.3">
      <c r="V3887">
        <v>3886</v>
      </c>
      <c r="W3887" t="s">
        <v>7754</v>
      </c>
      <c r="X3887" s="1">
        <v>42764</v>
      </c>
      <c r="Y3887" s="1">
        <v>42768</v>
      </c>
      <c r="Z3887" t="s">
        <v>51</v>
      </c>
      <c r="AA3887" t="s">
        <v>2293</v>
      </c>
      <c r="AB3887" t="s">
        <v>2294</v>
      </c>
      <c r="AC3887" t="s">
        <v>25</v>
      </c>
      <c r="AD3887" t="s">
        <v>26</v>
      </c>
      <c r="AE3887" t="s">
        <v>342</v>
      </c>
      <c r="AF3887" t="s">
        <v>233</v>
      </c>
      <c r="AG3887">
        <v>60653</v>
      </c>
      <c r="AH3887" t="s">
        <v>111</v>
      </c>
      <c r="AI3887" t="s">
        <v>1257</v>
      </c>
      <c r="AJ3887" t="s">
        <v>46</v>
      </c>
      <c r="AK3887" t="s">
        <v>77</v>
      </c>
      <c r="AL3887" t="s">
        <v>1258</v>
      </c>
      <c r="AM3887">
        <v>12.128</v>
      </c>
      <c r="AN3887">
        <v>4</v>
      </c>
      <c r="AO3887">
        <v>0.8</v>
      </c>
      <c r="AP3887">
        <v>-20.617599999999999</v>
      </c>
      <c r="AQ3887">
        <f>YEAR(Table1[[#This Row],[Order Date]])</f>
        <v>2017</v>
      </c>
      <c r="AR3887" t="str">
        <f>TEXT(Table1[[#This Row],[Order Date]],"mmmm")</f>
        <v>January</v>
      </c>
      <c r="AS3887" t="str">
        <f>"Q"&amp;ROUNDUP(MONTH(Table1[[#This Row],[Order Date]])/3,0)</f>
        <v>Q1</v>
      </c>
      <c r="AT3887">
        <f>IF(Table1[[#This Row],[Sales]]=0,0,Table1[[#This Row],[Profit]]/Table1[[#This Row],[Sales]])</f>
        <v>-1.7</v>
      </c>
    </row>
    <row r="3888" spans="22:46" x14ac:dyDescent="0.3">
      <c r="V3888">
        <v>3887</v>
      </c>
      <c r="W3888" t="s">
        <v>7756</v>
      </c>
      <c r="X3888" s="1">
        <v>42432</v>
      </c>
      <c r="Y3888" s="1">
        <v>42585</v>
      </c>
      <c r="Z3888" t="s">
        <v>22</v>
      </c>
      <c r="AA3888" t="s">
        <v>1084</v>
      </c>
      <c r="AB3888" t="s">
        <v>1085</v>
      </c>
      <c r="AC3888" t="s">
        <v>25</v>
      </c>
      <c r="AD3888" t="s">
        <v>26</v>
      </c>
      <c r="AE3888" t="s">
        <v>608</v>
      </c>
      <c r="AF3888" t="s">
        <v>287</v>
      </c>
      <c r="AG3888">
        <v>47401</v>
      </c>
      <c r="AH3888" t="s">
        <v>111</v>
      </c>
      <c r="AI3888" t="s">
        <v>7190</v>
      </c>
      <c r="AJ3888" t="s">
        <v>73</v>
      </c>
      <c r="AK3888" t="s">
        <v>74</v>
      </c>
      <c r="AL3888" t="s">
        <v>7191</v>
      </c>
      <c r="AM3888">
        <v>134.85</v>
      </c>
      <c r="AN3888">
        <v>3</v>
      </c>
      <c r="AO3888">
        <v>0</v>
      </c>
      <c r="AP3888">
        <v>37.758000000000003</v>
      </c>
      <c r="AQ3888">
        <f>YEAR(Table1[[#This Row],[Order Date]])</f>
        <v>2016</v>
      </c>
      <c r="AR3888" t="str">
        <f>TEXT(Table1[[#This Row],[Order Date]],"mmmm")</f>
        <v>March</v>
      </c>
      <c r="AS3888" t="str">
        <f>"Q"&amp;ROUNDUP(MONTH(Table1[[#This Row],[Order Date]])/3,0)</f>
        <v>Q1</v>
      </c>
      <c r="AT3888">
        <f>IF(Table1[[#This Row],[Sales]]=0,0,Table1[[#This Row],[Profit]]/Table1[[#This Row],[Sales]])</f>
        <v>0.28000000000000003</v>
      </c>
    </row>
    <row r="3889" spans="22:46" x14ac:dyDescent="0.3">
      <c r="V3889">
        <v>3888</v>
      </c>
      <c r="W3889" t="s">
        <v>7757</v>
      </c>
      <c r="X3889" s="1">
        <v>41792</v>
      </c>
      <c r="Y3889" s="1">
        <v>41796</v>
      </c>
      <c r="Z3889" t="s">
        <v>51</v>
      </c>
      <c r="AA3889" t="s">
        <v>6472</v>
      </c>
      <c r="AB3889" t="s">
        <v>6473</v>
      </c>
      <c r="AC3889" t="s">
        <v>25</v>
      </c>
      <c r="AD3889" t="s">
        <v>26</v>
      </c>
      <c r="AE3889" t="s">
        <v>3686</v>
      </c>
      <c r="AF3889" t="s">
        <v>1429</v>
      </c>
      <c r="AG3889">
        <v>30076</v>
      </c>
      <c r="AH3889" t="s">
        <v>29</v>
      </c>
      <c r="AI3889" t="s">
        <v>5656</v>
      </c>
      <c r="AJ3889" t="s">
        <v>46</v>
      </c>
      <c r="AK3889" t="s">
        <v>70</v>
      </c>
      <c r="AL3889" t="s">
        <v>5657</v>
      </c>
      <c r="AM3889">
        <v>8.56</v>
      </c>
      <c r="AN3889">
        <v>2</v>
      </c>
      <c r="AO3889">
        <v>0</v>
      </c>
      <c r="AP3889">
        <v>2.6536</v>
      </c>
      <c r="AQ3889">
        <f>YEAR(Table1[[#This Row],[Order Date]])</f>
        <v>2014</v>
      </c>
      <c r="AR3889" t="str">
        <f>TEXT(Table1[[#This Row],[Order Date]],"mmmm")</f>
        <v>June</v>
      </c>
      <c r="AS3889" t="str">
        <f>"Q"&amp;ROUNDUP(MONTH(Table1[[#This Row],[Order Date]])/3,0)</f>
        <v>Q2</v>
      </c>
      <c r="AT3889">
        <f>IF(Table1[[#This Row],[Sales]]=0,0,Table1[[#This Row],[Profit]]/Table1[[#This Row],[Sales]])</f>
        <v>0.31</v>
      </c>
    </row>
    <row r="3890" spans="22:46" x14ac:dyDescent="0.3">
      <c r="V3890">
        <v>3889</v>
      </c>
      <c r="W3890" t="s">
        <v>7757</v>
      </c>
      <c r="X3890" s="1">
        <v>41792</v>
      </c>
      <c r="Y3890" s="1">
        <v>41796</v>
      </c>
      <c r="Z3890" t="s">
        <v>51</v>
      </c>
      <c r="AA3890" t="s">
        <v>6472</v>
      </c>
      <c r="AB3890" t="s">
        <v>6473</v>
      </c>
      <c r="AC3890" t="s">
        <v>25</v>
      </c>
      <c r="AD3890" t="s">
        <v>26</v>
      </c>
      <c r="AE3890" t="s">
        <v>3686</v>
      </c>
      <c r="AF3890" t="s">
        <v>1429</v>
      </c>
      <c r="AG3890">
        <v>30076</v>
      </c>
      <c r="AH3890" t="s">
        <v>29</v>
      </c>
      <c r="AI3890" t="s">
        <v>2255</v>
      </c>
      <c r="AJ3890" t="s">
        <v>73</v>
      </c>
      <c r="AK3890" t="s">
        <v>74</v>
      </c>
      <c r="AL3890" t="s">
        <v>2256</v>
      </c>
      <c r="AM3890">
        <v>239.97</v>
      </c>
      <c r="AN3890">
        <v>3</v>
      </c>
      <c r="AO3890">
        <v>0</v>
      </c>
      <c r="AP3890">
        <v>67.191599999999994</v>
      </c>
      <c r="AQ3890">
        <f>YEAR(Table1[[#This Row],[Order Date]])</f>
        <v>2014</v>
      </c>
      <c r="AR3890" t="str">
        <f>TEXT(Table1[[#This Row],[Order Date]],"mmmm")</f>
        <v>June</v>
      </c>
      <c r="AS3890" t="str">
        <f>"Q"&amp;ROUNDUP(MONTH(Table1[[#This Row],[Order Date]])/3,0)</f>
        <v>Q2</v>
      </c>
      <c r="AT3890">
        <f>IF(Table1[[#This Row],[Sales]]=0,0,Table1[[#This Row],[Profit]]/Table1[[#This Row],[Sales]])</f>
        <v>0.27999999999999997</v>
      </c>
    </row>
    <row r="3891" spans="22:46" x14ac:dyDescent="0.3">
      <c r="V3891">
        <v>3890</v>
      </c>
      <c r="W3891" t="s">
        <v>7757</v>
      </c>
      <c r="X3891" s="1">
        <v>41792</v>
      </c>
      <c r="Y3891" s="1">
        <v>41796</v>
      </c>
      <c r="Z3891" t="s">
        <v>51</v>
      </c>
      <c r="AA3891" t="s">
        <v>6472</v>
      </c>
      <c r="AB3891" t="s">
        <v>6473</v>
      </c>
      <c r="AC3891" t="s">
        <v>25</v>
      </c>
      <c r="AD3891" t="s">
        <v>26</v>
      </c>
      <c r="AE3891" t="s">
        <v>3686</v>
      </c>
      <c r="AF3891" t="s">
        <v>1429</v>
      </c>
      <c r="AG3891">
        <v>30076</v>
      </c>
      <c r="AH3891" t="s">
        <v>29</v>
      </c>
      <c r="AI3891" t="s">
        <v>2264</v>
      </c>
      <c r="AJ3891" t="s">
        <v>46</v>
      </c>
      <c r="AK3891" t="s">
        <v>60</v>
      </c>
      <c r="AL3891" t="s">
        <v>2265</v>
      </c>
      <c r="AM3891">
        <v>356.94</v>
      </c>
      <c r="AN3891">
        <v>2</v>
      </c>
      <c r="AO3891">
        <v>0</v>
      </c>
      <c r="AP3891">
        <v>107.08199999999999</v>
      </c>
      <c r="AQ3891">
        <f>YEAR(Table1[[#This Row],[Order Date]])</f>
        <v>2014</v>
      </c>
      <c r="AR3891" t="str">
        <f>TEXT(Table1[[#This Row],[Order Date]],"mmmm")</f>
        <v>June</v>
      </c>
      <c r="AS3891" t="str">
        <f>"Q"&amp;ROUNDUP(MONTH(Table1[[#This Row],[Order Date]])/3,0)</f>
        <v>Q2</v>
      </c>
      <c r="AT3891">
        <f>IF(Table1[[#This Row],[Sales]]=0,0,Table1[[#This Row],[Profit]]/Table1[[#This Row],[Sales]])</f>
        <v>0.3</v>
      </c>
    </row>
    <row r="3892" spans="22:46" x14ac:dyDescent="0.3">
      <c r="V3892">
        <v>3891</v>
      </c>
      <c r="W3892" t="s">
        <v>7758</v>
      </c>
      <c r="X3892" s="1">
        <v>42698</v>
      </c>
      <c r="Y3892" t="s">
        <v>5775</v>
      </c>
      <c r="Z3892" t="s">
        <v>51</v>
      </c>
      <c r="AA3892" t="s">
        <v>1298</v>
      </c>
      <c r="AB3892" t="s">
        <v>1299</v>
      </c>
      <c r="AC3892" t="s">
        <v>41</v>
      </c>
      <c r="AD3892" t="s">
        <v>26</v>
      </c>
      <c r="AE3892" t="s">
        <v>42</v>
      </c>
      <c r="AF3892" t="s">
        <v>43</v>
      </c>
      <c r="AG3892">
        <v>90036</v>
      </c>
      <c r="AH3892" t="s">
        <v>44</v>
      </c>
      <c r="AI3892" t="s">
        <v>3391</v>
      </c>
      <c r="AJ3892" t="s">
        <v>73</v>
      </c>
      <c r="AK3892" t="s">
        <v>176</v>
      </c>
      <c r="AL3892" t="s">
        <v>3392</v>
      </c>
      <c r="AM3892">
        <v>659.9</v>
      </c>
      <c r="AN3892">
        <v>2</v>
      </c>
      <c r="AO3892">
        <v>0</v>
      </c>
      <c r="AP3892">
        <v>217.767</v>
      </c>
      <c r="AQ3892">
        <f>YEAR(Table1[[#This Row],[Order Date]])</f>
        <v>2016</v>
      </c>
      <c r="AR3892" t="str">
        <f>TEXT(Table1[[#This Row],[Order Date]],"mmmm")</f>
        <v>November</v>
      </c>
      <c r="AS3892" t="str">
        <f>"Q"&amp;ROUNDUP(MONTH(Table1[[#This Row],[Order Date]])/3,0)</f>
        <v>Q4</v>
      </c>
      <c r="AT3892">
        <f>IF(Table1[[#This Row],[Sales]]=0,0,Table1[[#This Row],[Profit]]/Table1[[#This Row],[Sales]])</f>
        <v>0.33</v>
      </c>
    </row>
    <row r="3893" spans="22:46" x14ac:dyDescent="0.3">
      <c r="V3893">
        <v>3892</v>
      </c>
      <c r="W3893" t="s">
        <v>7758</v>
      </c>
      <c r="X3893" s="1">
        <v>42698</v>
      </c>
      <c r="Y3893" t="s">
        <v>5775</v>
      </c>
      <c r="Z3893" t="s">
        <v>51</v>
      </c>
      <c r="AA3893" t="s">
        <v>1298</v>
      </c>
      <c r="AB3893" t="s">
        <v>1299</v>
      </c>
      <c r="AC3893" t="s">
        <v>41</v>
      </c>
      <c r="AD3893" t="s">
        <v>26</v>
      </c>
      <c r="AE3893" t="s">
        <v>42</v>
      </c>
      <c r="AF3893" t="s">
        <v>43</v>
      </c>
      <c r="AG3893">
        <v>90036</v>
      </c>
      <c r="AH3893" t="s">
        <v>44</v>
      </c>
      <c r="AI3893" t="s">
        <v>2890</v>
      </c>
      <c r="AJ3893" t="s">
        <v>31</v>
      </c>
      <c r="AK3893" t="s">
        <v>35</v>
      </c>
      <c r="AL3893" t="s">
        <v>2891</v>
      </c>
      <c r="AM3893">
        <v>1684.752</v>
      </c>
      <c r="AN3893">
        <v>6</v>
      </c>
      <c r="AO3893">
        <v>0.2</v>
      </c>
      <c r="AP3893">
        <v>210.59399999999999</v>
      </c>
      <c r="AQ3893">
        <f>YEAR(Table1[[#This Row],[Order Date]])</f>
        <v>2016</v>
      </c>
      <c r="AR3893" t="str">
        <f>TEXT(Table1[[#This Row],[Order Date]],"mmmm")</f>
        <v>November</v>
      </c>
      <c r="AS3893" t="str">
        <f>"Q"&amp;ROUNDUP(MONTH(Table1[[#This Row],[Order Date]])/3,0)</f>
        <v>Q4</v>
      </c>
      <c r="AT3893">
        <f>IF(Table1[[#This Row],[Sales]]=0,0,Table1[[#This Row],[Profit]]/Table1[[#This Row],[Sales]])</f>
        <v>0.125</v>
      </c>
    </row>
    <row r="3894" spans="22:46" x14ac:dyDescent="0.3">
      <c r="V3894">
        <v>3893</v>
      </c>
      <c r="W3894" t="s">
        <v>7758</v>
      </c>
      <c r="X3894" s="1">
        <v>42698</v>
      </c>
      <c r="Y3894" t="s">
        <v>5775</v>
      </c>
      <c r="Z3894" t="s">
        <v>51</v>
      </c>
      <c r="AA3894" t="s">
        <v>1298</v>
      </c>
      <c r="AB3894" t="s">
        <v>1299</v>
      </c>
      <c r="AC3894" t="s">
        <v>41</v>
      </c>
      <c r="AD3894" t="s">
        <v>26</v>
      </c>
      <c r="AE3894" t="s">
        <v>42</v>
      </c>
      <c r="AF3894" t="s">
        <v>43</v>
      </c>
      <c r="AG3894">
        <v>90036</v>
      </c>
      <c r="AH3894" t="s">
        <v>44</v>
      </c>
      <c r="AI3894" t="s">
        <v>7122</v>
      </c>
      <c r="AJ3894" t="s">
        <v>73</v>
      </c>
      <c r="AK3894" t="s">
        <v>176</v>
      </c>
      <c r="AL3894" t="s">
        <v>7123</v>
      </c>
      <c r="AM3894">
        <v>559.91999999999996</v>
      </c>
      <c r="AN3894">
        <v>8</v>
      </c>
      <c r="AO3894">
        <v>0</v>
      </c>
      <c r="AP3894">
        <v>190.37280000000001</v>
      </c>
      <c r="AQ3894">
        <f>YEAR(Table1[[#This Row],[Order Date]])</f>
        <v>2016</v>
      </c>
      <c r="AR3894" t="str">
        <f>TEXT(Table1[[#This Row],[Order Date]],"mmmm")</f>
        <v>November</v>
      </c>
      <c r="AS3894" t="str">
        <f>"Q"&amp;ROUNDUP(MONTH(Table1[[#This Row],[Order Date]])/3,0)</f>
        <v>Q4</v>
      </c>
      <c r="AT3894">
        <f>IF(Table1[[#This Row],[Sales]]=0,0,Table1[[#This Row],[Profit]]/Table1[[#This Row],[Sales]])</f>
        <v>0.34</v>
      </c>
    </row>
    <row r="3895" spans="22:46" x14ac:dyDescent="0.3">
      <c r="V3895">
        <v>3894</v>
      </c>
      <c r="W3895" t="s">
        <v>7759</v>
      </c>
      <c r="X3895" s="1">
        <v>42684</v>
      </c>
      <c r="Y3895" t="s">
        <v>5870</v>
      </c>
      <c r="Z3895" t="s">
        <v>51</v>
      </c>
      <c r="AA3895" t="s">
        <v>4492</v>
      </c>
      <c r="AB3895" t="s">
        <v>4493</v>
      </c>
      <c r="AC3895" t="s">
        <v>25</v>
      </c>
      <c r="AD3895" t="s">
        <v>26</v>
      </c>
      <c r="AE3895" t="s">
        <v>203</v>
      </c>
      <c r="AF3895" t="s">
        <v>110</v>
      </c>
      <c r="AG3895">
        <v>77036</v>
      </c>
      <c r="AH3895" t="s">
        <v>111</v>
      </c>
      <c r="AI3895" t="s">
        <v>2860</v>
      </c>
      <c r="AJ3895" t="s">
        <v>73</v>
      </c>
      <c r="AK3895" t="s">
        <v>176</v>
      </c>
      <c r="AL3895" t="s">
        <v>2861</v>
      </c>
      <c r="AM3895">
        <v>279.94400000000002</v>
      </c>
      <c r="AN3895">
        <v>7</v>
      </c>
      <c r="AO3895">
        <v>0.2</v>
      </c>
      <c r="AP3895">
        <v>48.990200000000002</v>
      </c>
      <c r="AQ3895">
        <f>YEAR(Table1[[#This Row],[Order Date]])</f>
        <v>2016</v>
      </c>
      <c r="AR3895" t="str">
        <f>TEXT(Table1[[#This Row],[Order Date]],"mmmm")</f>
        <v>November</v>
      </c>
      <c r="AS3895" t="str">
        <f>"Q"&amp;ROUNDUP(MONTH(Table1[[#This Row],[Order Date]])/3,0)</f>
        <v>Q4</v>
      </c>
      <c r="AT3895">
        <f>IF(Table1[[#This Row],[Sales]]=0,0,Table1[[#This Row],[Profit]]/Table1[[#This Row],[Sales]])</f>
        <v>0.17499999999999999</v>
      </c>
    </row>
    <row r="3896" spans="22:46" x14ac:dyDescent="0.3">
      <c r="V3896">
        <v>3895</v>
      </c>
      <c r="W3896" t="s">
        <v>7760</v>
      </c>
      <c r="X3896" s="1">
        <v>41965</v>
      </c>
      <c r="Y3896" t="s">
        <v>5749</v>
      </c>
      <c r="Z3896" t="s">
        <v>51</v>
      </c>
      <c r="AA3896" t="s">
        <v>6945</v>
      </c>
      <c r="AB3896" t="s">
        <v>6946</v>
      </c>
      <c r="AC3896" t="s">
        <v>108</v>
      </c>
      <c r="AD3896" t="s">
        <v>26</v>
      </c>
      <c r="AE3896" t="s">
        <v>6999</v>
      </c>
      <c r="AF3896" t="s">
        <v>233</v>
      </c>
      <c r="AG3896">
        <v>60440</v>
      </c>
      <c r="AH3896" t="s">
        <v>111</v>
      </c>
      <c r="AI3896" t="s">
        <v>5539</v>
      </c>
      <c r="AJ3896" t="s">
        <v>46</v>
      </c>
      <c r="AK3896" t="s">
        <v>77</v>
      </c>
      <c r="AL3896" t="s">
        <v>5540</v>
      </c>
      <c r="AM3896">
        <v>9.98</v>
      </c>
      <c r="AN3896">
        <v>5</v>
      </c>
      <c r="AO3896">
        <v>0.8</v>
      </c>
      <c r="AP3896">
        <v>-16.466999999999999</v>
      </c>
      <c r="AQ3896">
        <f>YEAR(Table1[[#This Row],[Order Date]])</f>
        <v>2014</v>
      </c>
      <c r="AR3896" t="str">
        <f>TEXT(Table1[[#This Row],[Order Date]],"mmmm")</f>
        <v>November</v>
      </c>
      <c r="AS3896" t="str">
        <f>"Q"&amp;ROUNDUP(MONTH(Table1[[#This Row],[Order Date]])/3,0)</f>
        <v>Q4</v>
      </c>
      <c r="AT3896">
        <f>IF(Table1[[#This Row],[Sales]]=0,0,Table1[[#This Row],[Profit]]/Table1[[#This Row],[Sales]])</f>
        <v>-1.65</v>
      </c>
    </row>
    <row r="3897" spans="22:46" x14ac:dyDescent="0.3">
      <c r="V3897">
        <v>3896</v>
      </c>
      <c r="W3897" t="s">
        <v>7761</v>
      </c>
      <c r="X3897" s="1">
        <v>42856</v>
      </c>
      <c r="Y3897" s="1">
        <v>42860</v>
      </c>
      <c r="Z3897" t="s">
        <v>51</v>
      </c>
      <c r="AA3897" t="s">
        <v>3004</v>
      </c>
      <c r="AB3897" t="s">
        <v>3005</v>
      </c>
      <c r="AC3897" t="s">
        <v>108</v>
      </c>
      <c r="AD3897" t="s">
        <v>26</v>
      </c>
      <c r="AE3897" t="s">
        <v>7762</v>
      </c>
      <c r="AF3897" t="s">
        <v>1924</v>
      </c>
      <c r="AG3897">
        <v>71854</v>
      </c>
      <c r="AH3897" t="s">
        <v>29</v>
      </c>
      <c r="AI3897" t="s">
        <v>7763</v>
      </c>
      <c r="AJ3897" t="s">
        <v>73</v>
      </c>
      <c r="AK3897" t="s">
        <v>176</v>
      </c>
      <c r="AL3897" t="s">
        <v>7764</v>
      </c>
      <c r="AM3897">
        <v>48.9</v>
      </c>
      <c r="AN3897">
        <v>5</v>
      </c>
      <c r="AO3897">
        <v>0</v>
      </c>
      <c r="AP3897">
        <v>18.093</v>
      </c>
      <c r="AQ3897">
        <f>YEAR(Table1[[#This Row],[Order Date]])</f>
        <v>2017</v>
      </c>
      <c r="AR3897" t="str">
        <f>TEXT(Table1[[#This Row],[Order Date]],"mmmm")</f>
        <v>May</v>
      </c>
      <c r="AS3897" t="str">
        <f>"Q"&amp;ROUNDUP(MONTH(Table1[[#This Row],[Order Date]])/3,0)</f>
        <v>Q2</v>
      </c>
      <c r="AT3897">
        <f>IF(Table1[[#This Row],[Sales]]=0,0,Table1[[#This Row],[Profit]]/Table1[[#This Row],[Sales]])</f>
        <v>0.37</v>
      </c>
    </row>
    <row r="3898" spans="22:46" x14ac:dyDescent="0.3">
      <c r="V3898">
        <v>3897</v>
      </c>
      <c r="W3898" t="s">
        <v>7765</v>
      </c>
      <c r="X3898" s="1">
        <v>43076</v>
      </c>
      <c r="Y3898" s="1">
        <v>43081</v>
      </c>
      <c r="Z3898" t="s">
        <v>51</v>
      </c>
      <c r="AA3898" t="s">
        <v>991</v>
      </c>
      <c r="AB3898" t="s">
        <v>992</v>
      </c>
      <c r="AC3898" t="s">
        <v>41</v>
      </c>
      <c r="AD3898" t="s">
        <v>26</v>
      </c>
      <c r="AE3898" t="s">
        <v>764</v>
      </c>
      <c r="AF3898" t="s">
        <v>110</v>
      </c>
      <c r="AG3898">
        <v>78207</v>
      </c>
      <c r="AH3898" t="s">
        <v>111</v>
      </c>
      <c r="AI3898" t="s">
        <v>4849</v>
      </c>
      <c r="AJ3898" t="s">
        <v>46</v>
      </c>
      <c r="AK3898" t="s">
        <v>303</v>
      </c>
      <c r="AL3898" t="s">
        <v>4850</v>
      </c>
      <c r="AM3898">
        <v>3.552</v>
      </c>
      <c r="AN3898">
        <v>3</v>
      </c>
      <c r="AO3898">
        <v>0.2</v>
      </c>
      <c r="AP3898">
        <v>1.2432000000000001</v>
      </c>
      <c r="AQ3898">
        <f>YEAR(Table1[[#This Row],[Order Date]])</f>
        <v>2017</v>
      </c>
      <c r="AR3898" t="str">
        <f>TEXT(Table1[[#This Row],[Order Date]],"mmmm")</f>
        <v>December</v>
      </c>
      <c r="AS3898" t="str">
        <f>"Q"&amp;ROUNDUP(MONTH(Table1[[#This Row],[Order Date]])/3,0)</f>
        <v>Q4</v>
      </c>
      <c r="AT3898">
        <f>IF(Table1[[#This Row],[Sales]]=0,0,Table1[[#This Row],[Profit]]/Table1[[#This Row],[Sales]])</f>
        <v>0.35000000000000003</v>
      </c>
    </row>
    <row r="3899" spans="22:46" x14ac:dyDescent="0.3">
      <c r="V3899">
        <v>3898</v>
      </c>
      <c r="W3899" t="s">
        <v>7765</v>
      </c>
      <c r="X3899" s="1">
        <v>43076</v>
      </c>
      <c r="Y3899" s="1">
        <v>43081</v>
      </c>
      <c r="Z3899" t="s">
        <v>51</v>
      </c>
      <c r="AA3899" t="s">
        <v>991</v>
      </c>
      <c r="AB3899" t="s">
        <v>992</v>
      </c>
      <c r="AC3899" t="s">
        <v>41</v>
      </c>
      <c r="AD3899" t="s">
        <v>26</v>
      </c>
      <c r="AE3899" t="s">
        <v>764</v>
      </c>
      <c r="AF3899" t="s">
        <v>110</v>
      </c>
      <c r="AG3899">
        <v>78207</v>
      </c>
      <c r="AH3899" t="s">
        <v>111</v>
      </c>
      <c r="AI3899" t="s">
        <v>457</v>
      </c>
      <c r="AJ3899" t="s">
        <v>46</v>
      </c>
      <c r="AK3899" t="s">
        <v>94</v>
      </c>
      <c r="AL3899" t="s">
        <v>458</v>
      </c>
      <c r="AM3899">
        <v>15.552</v>
      </c>
      <c r="AN3899">
        <v>3</v>
      </c>
      <c r="AO3899">
        <v>0.2</v>
      </c>
      <c r="AP3899">
        <v>5.4432</v>
      </c>
      <c r="AQ3899">
        <f>YEAR(Table1[[#This Row],[Order Date]])</f>
        <v>2017</v>
      </c>
      <c r="AR3899" t="str">
        <f>TEXT(Table1[[#This Row],[Order Date]],"mmmm")</f>
        <v>December</v>
      </c>
      <c r="AS3899" t="str">
        <f>"Q"&amp;ROUNDUP(MONTH(Table1[[#This Row],[Order Date]])/3,0)</f>
        <v>Q4</v>
      </c>
      <c r="AT3899">
        <f>IF(Table1[[#This Row],[Sales]]=0,0,Table1[[#This Row],[Profit]]/Table1[[#This Row],[Sales]])</f>
        <v>0.35000000000000003</v>
      </c>
    </row>
    <row r="3900" spans="22:46" x14ac:dyDescent="0.3">
      <c r="V3900">
        <v>3899</v>
      </c>
      <c r="W3900" t="s">
        <v>7766</v>
      </c>
      <c r="X3900" s="1">
        <v>43069</v>
      </c>
      <c r="Y3900" s="1">
        <v>42837</v>
      </c>
      <c r="Z3900" t="s">
        <v>51</v>
      </c>
      <c r="AA3900" t="s">
        <v>5479</v>
      </c>
      <c r="AB3900" t="s">
        <v>5480</v>
      </c>
      <c r="AC3900" t="s">
        <v>25</v>
      </c>
      <c r="AD3900" t="s">
        <v>26</v>
      </c>
      <c r="AE3900" t="s">
        <v>7767</v>
      </c>
      <c r="AF3900" t="s">
        <v>110</v>
      </c>
      <c r="AG3900">
        <v>78539</v>
      </c>
      <c r="AH3900" t="s">
        <v>111</v>
      </c>
      <c r="AI3900" t="s">
        <v>4849</v>
      </c>
      <c r="AJ3900" t="s">
        <v>46</v>
      </c>
      <c r="AK3900" t="s">
        <v>303</v>
      </c>
      <c r="AL3900" t="s">
        <v>4850</v>
      </c>
      <c r="AM3900">
        <v>2.3679999999999999</v>
      </c>
      <c r="AN3900">
        <v>2</v>
      </c>
      <c r="AO3900">
        <v>0.2</v>
      </c>
      <c r="AP3900">
        <v>0.82879999999999998</v>
      </c>
      <c r="AQ3900">
        <f>YEAR(Table1[[#This Row],[Order Date]])</f>
        <v>2017</v>
      </c>
      <c r="AR3900" t="str">
        <f>TEXT(Table1[[#This Row],[Order Date]],"mmmm")</f>
        <v>November</v>
      </c>
      <c r="AS3900" t="str">
        <f>"Q"&amp;ROUNDUP(MONTH(Table1[[#This Row],[Order Date]])/3,0)</f>
        <v>Q4</v>
      </c>
      <c r="AT3900">
        <f>IF(Table1[[#This Row],[Sales]]=0,0,Table1[[#This Row],[Profit]]/Table1[[#This Row],[Sales]])</f>
        <v>0.35000000000000003</v>
      </c>
    </row>
    <row r="3901" spans="22:46" x14ac:dyDescent="0.3">
      <c r="V3901">
        <v>3900</v>
      </c>
      <c r="W3901" t="s">
        <v>7768</v>
      </c>
      <c r="X3901" s="1">
        <v>43076</v>
      </c>
      <c r="Y3901" s="1">
        <v>42990</v>
      </c>
      <c r="Z3901" t="s">
        <v>207</v>
      </c>
      <c r="AA3901" t="s">
        <v>1263</v>
      </c>
      <c r="AB3901" t="s">
        <v>1264</v>
      </c>
      <c r="AC3901" t="s">
        <v>25</v>
      </c>
      <c r="AD3901" t="s">
        <v>26</v>
      </c>
      <c r="AE3901" t="s">
        <v>3208</v>
      </c>
      <c r="AF3901" t="s">
        <v>564</v>
      </c>
      <c r="AG3901">
        <v>43615</v>
      </c>
      <c r="AH3901" t="s">
        <v>160</v>
      </c>
      <c r="AI3901" t="s">
        <v>1872</v>
      </c>
      <c r="AJ3901" t="s">
        <v>73</v>
      </c>
      <c r="AK3901" t="s">
        <v>176</v>
      </c>
      <c r="AL3901" t="s">
        <v>1873</v>
      </c>
      <c r="AM3901">
        <v>127.98399999999999</v>
      </c>
      <c r="AN3901">
        <v>2</v>
      </c>
      <c r="AO3901">
        <v>0.2</v>
      </c>
      <c r="AP3901">
        <v>25.596800000000002</v>
      </c>
      <c r="AQ3901">
        <f>YEAR(Table1[[#This Row],[Order Date]])</f>
        <v>2017</v>
      </c>
      <c r="AR3901" t="str">
        <f>TEXT(Table1[[#This Row],[Order Date]],"mmmm")</f>
        <v>December</v>
      </c>
      <c r="AS3901" t="str">
        <f>"Q"&amp;ROUNDUP(MONTH(Table1[[#This Row],[Order Date]])/3,0)</f>
        <v>Q4</v>
      </c>
      <c r="AT3901">
        <f>IF(Table1[[#This Row],[Sales]]=0,0,Table1[[#This Row],[Profit]]/Table1[[#This Row],[Sales]])</f>
        <v>0.2</v>
      </c>
    </row>
    <row r="3902" spans="22:46" x14ac:dyDescent="0.3">
      <c r="V3902">
        <v>3901</v>
      </c>
      <c r="W3902" t="s">
        <v>7769</v>
      </c>
      <c r="X3902" s="1">
        <v>42007</v>
      </c>
      <c r="Y3902" s="1">
        <v>42217</v>
      </c>
      <c r="Z3902" t="s">
        <v>51</v>
      </c>
      <c r="AA3902" t="s">
        <v>2318</v>
      </c>
      <c r="AB3902" t="s">
        <v>2319</v>
      </c>
      <c r="AC3902" t="s">
        <v>41</v>
      </c>
      <c r="AD3902" t="s">
        <v>26</v>
      </c>
      <c r="AE3902" t="s">
        <v>7770</v>
      </c>
      <c r="AF3902" t="s">
        <v>110</v>
      </c>
      <c r="AG3902">
        <v>77520</v>
      </c>
      <c r="AH3902" t="s">
        <v>111</v>
      </c>
      <c r="AI3902" t="s">
        <v>1295</v>
      </c>
      <c r="AJ3902" t="s">
        <v>46</v>
      </c>
      <c r="AK3902" t="s">
        <v>94</v>
      </c>
      <c r="AL3902" t="s">
        <v>1296</v>
      </c>
      <c r="AM3902">
        <v>10.368</v>
      </c>
      <c r="AN3902">
        <v>2</v>
      </c>
      <c r="AO3902">
        <v>0.2</v>
      </c>
      <c r="AP3902">
        <v>3.6288</v>
      </c>
      <c r="AQ3902">
        <f>YEAR(Table1[[#This Row],[Order Date]])</f>
        <v>2015</v>
      </c>
      <c r="AR3902" t="str">
        <f>TEXT(Table1[[#This Row],[Order Date]],"mmmm")</f>
        <v>January</v>
      </c>
      <c r="AS3902" t="str">
        <f>"Q"&amp;ROUNDUP(MONTH(Table1[[#This Row],[Order Date]])/3,0)</f>
        <v>Q1</v>
      </c>
      <c r="AT3902">
        <f>IF(Table1[[#This Row],[Sales]]=0,0,Table1[[#This Row],[Profit]]/Table1[[#This Row],[Sales]])</f>
        <v>0.35</v>
      </c>
    </row>
    <row r="3903" spans="22:46" x14ac:dyDescent="0.3">
      <c r="V3903">
        <v>3902</v>
      </c>
      <c r="W3903" t="s">
        <v>7771</v>
      </c>
      <c r="X3903" s="1">
        <v>42322</v>
      </c>
      <c r="Y3903" t="s">
        <v>2945</v>
      </c>
      <c r="Z3903" t="s">
        <v>51</v>
      </c>
      <c r="AA3903" t="s">
        <v>682</v>
      </c>
      <c r="AB3903" t="s">
        <v>683</v>
      </c>
      <c r="AC3903" t="s">
        <v>108</v>
      </c>
      <c r="AD3903" t="s">
        <v>26</v>
      </c>
      <c r="AE3903" t="s">
        <v>158</v>
      </c>
      <c r="AF3903" t="s">
        <v>159</v>
      </c>
      <c r="AG3903">
        <v>19143</v>
      </c>
      <c r="AH3903" t="s">
        <v>160</v>
      </c>
      <c r="AI3903" t="s">
        <v>7772</v>
      </c>
      <c r="AJ3903" t="s">
        <v>73</v>
      </c>
      <c r="AK3903" t="s">
        <v>176</v>
      </c>
      <c r="AL3903" t="s">
        <v>7773</v>
      </c>
      <c r="AM3903">
        <v>47.984000000000002</v>
      </c>
      <c r="AN3903">
        <v>2</v>
      </c>
      <c r="AO3903">
        <v>0.2</v>
      </c>
      <c r="AP3903">
        <v>-1.1996</v>
      </c>
      <c r="AQ3903">
        <f>YEAR(Table1[[#This Row],[Order Date]])</f>
        <v>2015</v>
      </c>
      <c r="AR3903" t="str">
        <f>TEXT(Table1[[#This Row],[Order Date]],"mmmm")</f>
        <v>November</v>
      </c>
      <c r="AS3903" t="str">
        <f>"Q"&amp;ROUNDUP(MONTH(Table1[[#This Row],[Order Date]])/3,0)</f>
        <v>Q4</v>
      </c>
      <c r="AT3903">
        <f>IF(Table1[[#This Row],[Sales]]=0,0,Table1[[#This Row],[Profit]]/Table1[[#This Row],[Sales]])</f>
        <v>-2.4999999999999998E-2</v>
      </c>
    </row>
    <row r="3904" spans="22:46" x14ac:dyDescent="0.3">
      <c r="V3904">
        <v>3903</v>
      </c>
      <c r="W3904" t="s">
        <v>7774</v>
      </c>
      <c r="X3904" s="1">
        <v>42279</v>
      </c>
      <c r="Y3904" s="1">
        <v>42195</v>
      </c>
      <c r="Z3904" t="s">
        <v>22</v>
      </c>
      <c r="AA3904" t="s">
        <v>426</v>
      </c>
      <c r="AB3904" t="s">
        <v>427</v>
      </c>
      <c r="AC3904" t="s">
        <v>108</v>
      </c>
      <c r="AD3904" t="s">
        <v>26</v>
      </c>
      <c r="AE3904" t="s">
        <v>42</v>
      </c>
      <c r="AF3904" t="s">
        <v>43</v>
      </c>
      <c r="AG3904">
        <v>90045</v>
      </c>
      <c r="AH3904" t="s">
        <v>44</v>
      </c>
      <c r="AI3904" t="s">
        <v>5481</v>
      </c>
      <c r="AJ3904" t="s">
        <v>46</v>
      </c>
      <c r="AK3904" t="s">
        <v>60</v>
      </c>
      <c r="AL3904" t="s">
        <v>5482</v>
      </c>
      <c r="AM3904">
        <v>270.33999999999997</v>
      </c>
      <c r="AN3904">
        <v>14</v>
      </c>
      <c r="AO3904">
        <v>0</v>
      </c>
      <c r="AP3904">
        <v>75.6952</v>
      </c>
      <c r="AQ3904">
        <f>YEAR(Table1[[#This Row],[Order Date]])</f>
        <v>2015</v>
      </c>
      <c r="AR3904" t="str">
        <f>TEXT(Table1[[#This Row],[Order Date]],"mmmm")</f>
        <v>October</v>
      </c>
      <c r="AS3904" t="str">
        <f>"Q"&amp;ROUNDUP(MONTH(Table1[[#This Row],[Order Date]])/3,0)</f>
        <v>Q4</v>
      </c>
      <c r="AT3904">
        <f>IF(Table1[[#This Row],[Sales]]=0,0,Table1[[#This Row],[Profit]]/Table1[[#This Row],[Sales]])</f>
        <v>0.28000000000000003</v>
      </c>
    </row>
    <row r="3905" spans="22:46" x14ac:dyDescent="0.3">
      <c r="V3905">
        <v>3904</v>
      </c>
      <c r="W3905" t="s">
        <v>7775</v>
      </c>
      <c r="X3905" s="1">
        <v>42099</v>
      </c>
      <c r="Y3905" s="1">
        <v>42281</v>
      </c>
      <c r="Z3905" t="s">
        <v>51</v>
      </c>
      <c r="AA3905" t="s">
        <v>7776</v>
      </c>
      <c r="AB3905" t="s">
        <v>7777</v>
      </c>
      <c r="AC3905" t="s">
        <v>108</v>
      </c>
      <c r="AD3905" t="s">
        <v>26</v>
      </c>
      <c r="AE3905" t="s">
        <v>158</v>
      </c>
      <c r="AF3905" t="s">
        <v>159</v>
      </c>
      <c r="AG3905">
        <v>19143</v>
      </c>
      <c r="AH3905" t="s">
        <v>160</v>
      </c>
      <c r="AI3905" t="s">
        <v>5914</v>
      </c>
      <c r="AJ3905" t="s">
        <v>46</v>
      </c>
      <c r="AK3905" t="s">
        <v>80</v>
      </c>
      <c r="AL3905" t="s">
        <v>5915</v>
      </c>
      <c r="AM3905">
        <v>98.111999999999995</v>
      </c>
      <c r="AN3905">
        <v>7</v>
      </c>
      <c r="AO3905">
        <v>0.2</v>
      </c>
      <c r="AP3905">
        <v>18.396000000000001</v>
      </c>
      <c r="AQ3905">
        <f>YEAR(Table1[[#This Row],[Order Date]])</f>
        <v>2015</v>
      </c>
      <c r="AR3905" t="str">
        <f>TEXT(Table1[[#This Row],[Order Date]],"mmmm")</f>
        <v>April</v>
      </c>
      <c r="AS3905" t="str">
        <f>"Q"&amp;ROUNDUP(MONTH(Table1[[#This Row],[Order Date]])/3,0)</f>
        <v>Q2</v>
      </c>
      <c r="AT3905">
        <f>IF(Table1[[#This Row],[Sales]]=0,0,Table1[[#This Row],[Profit]]/Table1[[#This Row],[Sales]])</f>
        <v>0.18750000000000003</v>
      </c>
    </row>
    <row r="3906" spans="22:46" x14ac:dyDescent="0.3">
      <c r="V3906">
        <v>3905</v>
      </c>
      <c r="W3906" t="s">
        <v>7775</v>
      </c>
      <c r="X3906" s="1">
        <v>42099</v>
      </c>
      <c r="Y3906" s="1">
        <v>42281</v>
      </c>
      <c r="Z3906" t="s">
        <v>51</v>
      </c>
      <c r="AA3906" t="s">
        <v>7776</v>
      </c>
      <c r="AB3906" t="s">
        <v>7777</v>
      </c>
      <c r="AC3906" t="s">
        <v>108</v>
      </c>
      <c r="AD3906" t="s">
        <v>26</v>
      </c>
      <c r="AE3906" t="s">
        <v>158</v>
      </c>
      <c r="AF3906" t="s">
        <v>159</v>
      </c>
      <c r="AG3906">
        <v>19143</v>
      </c>
      <c r="AH3906" t="s">
        <v>160</v>
      </c>
      <c r="AI3906" t="s">
        <v>3162</v>
      </c>
      <c r="AJ3906" t="s">
        <v>46</v>
      </c>
      <c r="AK3906" t="s">
        <v>60</v>
      </c>
      <c r="AL3906" t="s">
        <v>3163</v>
      </c>
      <c r="AM3906">
        <v>563.80799999999999</v>
      </c>
      <c r="AN3906">
        <v>4</v>
      </c>
      <c r="AO3906">
        <v>0.2</v>
      </c>
      <c r="AP3906">
        <v>21.142800000000001</v>
      </c>
      <c r="AQ3906">
        <f>YEAR(Table1[[#This Row],[Order Date]])</f>
        <v>2015</v>
      </c>
      <c r="AR3906" t="str">
        <f>TEXT(Table1[[#This Row],[Order Date]],"mmmm")</f>
        <v>April</v>
      </c>
      <c r="AS3906" t="str">
        <f>"Q"&amp;ROUNDUP(MONTH(Table1[[#This Row],[Order Date]])/3,0)</f>
        <v>Q2</v>
      </c>
      <c r="AT3906">
        <f>IF(Table1[[#This Row],[Sales]]=0,0,Table1[[#This Row],[Profit]]/Table1[[#This Row],[Sales]])</f>
        <v>3.7500000000000006E-2</v>
      </c>
    </row>
    <row r="3907" spans="22:46" x14ac:dyDescent="0.3">
      <c r="V3907">
        <v>3906</v>
      </c>
      <c r="W3907" t="s">
        <v>7775</v>
      </c>
      <c r="X3907" s="1">
        <v>42099</v>
      </c>
      <c r="Y3907" s="1">
        <v>42281</v>
      </c>
      <c r="Z3907" t="s">
        <v>51</v>
      </c>
      <c r="AA3907" t="s">
        <v>7776</v>
      </c>
      <c r="AB3907" t="s">
        <v>7777</v>
      </c>
      <c r="AC3907" t="s">
        <v>108</v>
      </c>
      <c r="AD3907" t="s">
        <v>26</v>
      </c>
      <c r="AE3907" t="s">
        <v>158</v>
      </c>
      <c r="AF3907" t="s">
        <v>159</v>
      </c>
      <c r="AG3907">
        <v>19143</v>
      </c>
      <c r="AH3907" t="s">
        <v>160</v>
      </c>
      <c r="AI3907" t="s">
        <v>3723</v>
      </c>
      <c r="AJ3907" t="s">
        <v>46</v>
      </c>
      <c r="AK3907" t="s">
        <v>77</v>
      </c>
      <c r="AL3907" t="s">
        <v>3724</v>
      </c>
      <c r="AM3907">
        <v>10.428000000000001</v>
      </c>
      <c r="AN3907">
        <v>4</v>
      </c>
      <c r="AO3907">
        <v>0.7</v>
      </c>
      <c r="AP3907">
        <v>-6.952</v>
      </c>
      <c r="AQ3907">
        <f>YEAR(Table1[[#This Row],[Order Date]])</f>
        <v>2015</v>
      </c>
      <c r="AR3907" t="str">
        <f>TEXT(Table1[[#This Row],[Order Date]],"mmmm")</f>
        <v>April</v>
      </c>
      <c r="AS3907" t="str">
        <f>"Q"&amp;ROUNDUP(MONTH(Table1[[#This Row],[Order Date]])/3,0)</f>
        <v>Q2</v>
      </c>
      <c r="AT3907">
        <f>IF(Table1[[#This Row],[Sales]]=0,0,Table1[[#This Row],[Profit]]/Table1[[#This Row],[Sales]])</f>
        <v>-0.66666666666666663</v>
      </c>
    </row>
    <row r="3908" spans="22:46" x14ac:dyDescent="0.3">
      <c r="V3908">
        <v>3907</v>
      </c>
      <c r="W3908" t="s">
        <v>7775</v>
      </c>
      <c r="X3908" s="1">
        <v>42099</v>
      </c>
      <c r="Y3908" s="1">
        <v>42281</v>
      </c>
      <c r="Z3908" t="s">
        <v>51</v>
      </c>
      <c r="AA3908" t="s">
        <v>7776</v>
      </c>
      <c r="AB3908" t="s">
        <v>7777</v>
      </c>
      <c r="AC3908" t="s">
        <v>108</v>
      </c>
      <c r="AD3908" t="s">
        <v>26</v>
      </c>
      <c r="AE3908" t="s">
        <v>158</v>
      </c>
      <c r="AF3908" t="s">
        <v>159</v>
      </c>
      <c r="AG3908">
        <v>19143</v>
      </c>
      <c r="AH3908" t="s">
        <v>160</v>
      </c>
      <c r="AI3908" t="s">
        <v>5966</v>
      </c>
      <c r="AJ3908" t="s">
        <v>31</v>
      </c>
      <c r="AK3908" t="s">
        <v>67</v>
      </c>
      <c r="AL3908" t="s">
        <v>5967</v>
      </c>
      <c r="AM3908">
        <v>547.13599999999997</v>
      </c>
      <c r="AN3908">
        <v>4</v>
      </c>
      <c r="AO3908">
        <v>0.2</v>
      </c>
      <c r="AP3908">
        <v>-68.391999999999996</v>
      </c>
      <c r="AQ3908">
        <f>YEAR(Table1[[#This Row],[Order Date]])</f>
        <v>2015</v>
      </c>
      <c r="AR3908" t="str">
        <f>TEXT(Table1[[#This Row],[Order Date]],"mmmm")</f>
        <v>April</v>
      </c>
      <c r="AS3908" t="str">
        <f>"Q"&amp;ROUNDUP(MONTH(Table1[[#This Row],[Order Date]])/3,0)</f>
        <v>Q2</v>
      </c>
      <c r="AT3908">
        <f>IF(Table1[[#This Row],[Sales]]=0,0,Table1[[#This Row],[Profit]]/Table1[[#This Row],[Sales]])</f>
        <v>-0.125</v>
      </c>
    </row>
    <row r="3909" spans="22:46" x14ac:dyDescent="0.3">
      <c r="V3909">
        <v>3908</v>
      </c>
      <c r="W3909" t="s">
        <v>7775</v>
      </c>
      <c r="X3909" s="1">
        <v>42099</v>
      </c>
      <c r="Y3909" s="1">
        <v>42281</v>
      </c>
      <c r="Z3909" t="s">
        <v>51</v>
      </c>
      <c r="AA3909" t="s">
        <v>7776</v>
      </c>
      <c r="AB3909" t="s">
        <v>7777</v>
      </c>
      <c r="AC3909" t="s">
        <v>108</v>
      </c>
      <c r="AD3909" t="s">
        <v>26</v>
      </c>
      <c r="AE3909" t="s">
        <v>158</v>
      </c>
      <c r="AF3909" t="s">
        <v>159</v>
      </c>
      <c r="AG3909">
        <v>19143</v>
      </c>
      <c r="AH3909" t="s">
        <v>160</v>
      </c>
      <c r="AI3909" t="s">
        <v>2178</v>
      </c>
      <c r="AJ3909" t="s">
        <v>73</v>
      </c>
      <c r="AK3909" t="s">
        <v>74</v>
      </c>
      <c r="AL3909" t="s">
        <v>2179</v>
      </c>
      <c r="AM3909">
        <v>14.85</v>
      </c>
      <c r="AN3909">
        <v>5</v>
      </c>
      <c r="AO3909">
        <v>0.4</v>
      </c>
      <c r="AP3909">
        <v>-3.2174999999999998</v>
      </c>
      <c r="AQ3909">
        <f>YEAR(Table1[[#This Row],[Order Date]])</f>
        <v>2015</v>
      </c>
      <c r="AR3909" t="str">
        <f>TEXT(Table1[[#This Row],[Order Date]],"mmmm")</f>
        <v>April</v>
      </c>
      <c r="AS3909" t="str">
        <f>"Q"&amp;ROUNDUP(MONTH(Table1[[#This Row],[Order Date]])/3,0)</f>
        <v>Q2</v>
      </c>
      <c r="AT3909">
        <f>IF(Table1[[#This Row],[Sales]]=0,0,Table1[[#This Row],[Profit]]/Table1[[#This Row],[Sales]])</f>
        <v>-0.21666666666666665</v>
      </c>
    </row>
    <row r="3910" spans="22:46" x14ac:dyDescent="0.3">
      <c r="V3910">
        <v>3909</v>
      </c>
      <c r="W3910" t="s">
        <v>7775</v>
      </c>
      <c r="X3910" s="1">
        <v>42099</v>
      </c>
      <c r="Y3910" s="1">
        <v>42281</v>
      </c>
      <c r="Z3910" t="s">
        <v>51</v>
      </c>
      <c r="AA3910" t="s">
        <v>7776</v>
      </c>
      <c r="AB3910" t="s">
        <v>7777</v>
      </c>
      <c r="AC3910" t="s">
        <v>108</v>
      </c>
      <c r="AD3910" t="s">
        <v>26</v>
      </c>
      <c r="AE3910" t="s">
        <v>158</v>
      </c>
      <c r="AF3910" t="s">
        <v>159</v>
      </c>
      <c r="AG3910">
        <v>19143</v>
      </c>
      <c r="AH3910" t="s">
        <v>160</v>
      </c>
      <c r="AI3910" t="s">
        <v>531</v>
      </c>
      <c r="AJ3910" t="s">
        <v>73</v>
      </c>
      <c r="AK3910" t="s">
        <v>74</v>
      </c>
      <c r="AL3910" t="s">
        <v>532</v>
      </c>
      <c r="AM3910">
        <v>41.988</v>
      </c>
      <c r="AN3910">
        <v>2</v>
      </c>
      <c r="AO3910">
        <v>0.4</v>
      </c>
      <c r="AP3910">
        <v>-9.7972000000000001</v>
      </c>
      <c r="AQ3910">
        <f>YEAR(Table1[[#This Row],[Order Date]])</f>
        <v>2015</v>
      </c>
      <c r="AR3910" t="str">
        <f>TEXT(Table1[[#This Row],[Order Date]],"mmmm")</f>
        <v>April</v>
      </c>
      <c r="AS3910" t="str">
        <f>"Q"&amp;ROUNDUP(MONTH(Table1[[#This Row],[Order Date]])/3,0)</f>
        <v>Q2</v>
      </c>
      <c r="AT3910">
        <f>IF(Table1[[#This Row],[Sales]]=0,0,Table1[[#This Row],[Profit]]/Table1[[#This Row],[Sales]])</f>
        <v>-0.23333333333333334</v>
      </c>
    </row>
    <row r="3911" spans="22:46" x14ac:dyDescent="0.3">
      <c r="V3911">
        <v>3910</v>
      </c>
      <c r="W3911" t="s">
        <v>7775</v>
      </c>
      <c r="X3911" s="1">
        <v>42099</v>
      </c>
      <c r="Y3911" s="1">
        <v>42281</v>
      </c>
      <c r="Z3911" t="s">
        <v>51</v>
      </c>
      <c r="AA3911" t="s">
        <v>7776</v>
      </c>
      <c r="AB3911" t="s">
        <v>7777</v>
      </c>
      <c r="AC3911" t="s">
        <v>108</v>
      </c>
      <c r="AD3911" t="s">
        <v>26</v>
      </c>
      <c r="AE3911" t="s">
        <v>158</v>
      </c>
      <c r="AF3911" t="s">
        <v>159</v>
      </c>
      <c r="AG3911">
        <v>19143</v>
      </c>
      <c r="AH3911" t="s">
        <v>160</v>
      </c>
      <c r="AI3911" t="s">
        <v>5324</v>
      </c>
      <c r="AJ3911" t="s">
        <v>31</v>
      </c>
      <c r="AK3911" t="s">
        <v>67</v>
      </c>
      <c r="AL3911" t="s">
        <v>5325</v>
      </c>
      <c r="AM3911">
        <v>7.5839999999999996</v>
      </c>
      <c r="AN3911">
        <v>1</v>
      </c>
      <c r="AO3911">
        <v>0.2</v>
      </c>
      <c r="AP3911">
        <v>2.37</v>
      </c>
      <c r="AQ3911">
        <f>YEAR(Table1[[#This Row],[Order Date]])</f>
        <v>2015</v>
      </c>
      <c r="AR3911" t="str">
        <f>TEXT(Table1[[#This Row],[Order Date]],"mmmm")</f>
        <v>April</v>
      </c>
      <c r="AS3911" t="str">
        <f>"Q"&amp;ROUNDUP(MONTH(Table1[[#This Row],[Order Date]])/3,0)</f>
        <v>Q2</v>
      </c>
      <c r="AT3911">
        <f>IF(Table1[[#This Row],[Sales]]=0,0,Table1[[#This Row],[Profit]]/Table1[[#This Row],[Sales]])</f>
        <v>0.31250000000000006</v>
      </c>
    </row>
    <row r="3912" spans="22:46" x14ac:dyDescent="0.3">
      <c r="V3912">
        <v>3911</v>
      </c>
      <c r="W3912" t="s">
        <v>7775</v>
      </c>
      <c r="X3912" s="1">
        <v>42099</v>
      </c>
      <c r="Y3912" s="1">
        <v>42281</v>
      </c>
      <c r="Z3912" t="s">
        <v>51</v>
      </c>
      <c r="AA3912" t="s">
        <v>7776</v>
      </c>
      <c r="AB3912" t="s">
        <v>7777</v>
      </c>
      <c r="AC3912" t="s">
        <v>108</v>
      </c>
      <c r="AD3912" t="s">
        <v>26</v>
      </c>
      <c r="AE3912" t="s">
        <v>158</v>
      </c>
      <c r="AF3912" t="s">
        <v>159</v>
      </c>
      <c r="AG3912">
        <v>19143</v>
      </c>
      <c r="AH3912" t="s">
        <v>160</v>
      </c>
      <c r="AI3912" t="s">
        <v>7778</v>
      </c>
      <c r="AJ3912" t="s">
        <v>31</v>
      </c>
      <c r="AK3912" t="s">
        <v>32</v>
      </c>
      <c r="AL3912" t="s">
        <v>7779</v>
      </c>
      <c r="AM3912">
        <v>352.45</v>
      </c>
      <c r="AN3912">
        <v>5</v>
      </c>
      <c r="AO3912">
        <v>0.5</v>
      </c>
      <c r="AP3912">
        <v>-211.47</v>
      </c>
      <c r="AQ3912">
        <f>YEAR(Table1[[#This Row],[Order Date]])</f>
        <v>2015</v>
      </c>
      <c r="AR3912" t="str">
        <f>TEXT(Table1[[#This Row],[Order Date]],"mmmm")</f>
        <v>April</v>
      </c>
      <c r="AS3912" t="str">
        <f>"Q"&amp;ROUNDUP(MONTH(Table1[[#This Row],[Order Date]])/3,0)</f>
        <v>Q2</v>
      </c>
      <c r="AT3912">
        <f>IF(Table1[[#This Row],[Sales]]=0,0,Table1[[#This Row],[Profit]]/Table1[[#This Row],[Sales]])</f>
        <v>-0.6</v>
      </c>
    </row>
    <row r="3913" spans="22:46" x14ac:dyDescent="0.3">
      <c r="V3913">
        <v>3912</v>
      </c>
      <c r="W3913" t="s">
        <v>7780</v>
      </c>
      <c r="X3913" s="1">
        <v>42891</v>
      </c>
      <c r="Y3913" s="1">
        <v>42892</v>
      </c>
      <c r="Z3913" t="s">
        <v>207</v>
      </c>
      <c r="AA3913" t="s">
        <v>4309</v>
      </c>
      <c r="AB3913" t="s">
        <v>4310</v>
      </c>
      <c r="AC3913" t="s">
        <v>25</v>
      </c>
      <c r="AD3913" t="s">
        <v>26</v>
      </c>
      <c r="AE3913" t="s">
        <v>7125</v>
      </c>
      <c r="AF3913" t="s">
        <v>110</v>
      </c>
      <c r="AG3913">
        <v>77581</v>
      </c>
      <c r="AH3913" t="s">
        <v>111</v>
      </c>
      <c r="AI3913" t="s">
        <v>7781</v>
      </c>
      <c r="AJ3913" t="s">
        <v>73</v>
      </c>
      <c r="AK3913" t="s">
        <v>74</v>
      </c>
      <c r="AL3913" t="s">
        <v>7782</v>
      </c>
      <c r="AM3913">
        <v>470.37599999999998</v>
      </c>
      <c r="AN3913">
        <v>3</v>
      </c>
      <c r="AO3913">
        <v>0.2</v>
      </c>
      <c r="AP3913">
        <v>52.917299999999997</v>
      </c>
      <c r="AQ3913">
        <f>YEAR(Table1[[#This Row],[Order Date]])</f>
        <v>2017</v>
      </c>
      <c r="AR3913" t="str">
        <f>TEXT(Table1[[#This Row],[Order Date]],"mmmm")</f>
        <v>June</v>
      </c>
      <c r="AS3913" t="str">
        <f>"Q"&amp;ROUNDUP(MONTH(Table1[[#This Row],[Order Date]])/3,0)</f>
        <v>Q2</v>
      </c>
      <c r="AT3913">
        <f>IF(Table1[[#This Row],[Sales]]=0,0,Table1[[#This Row],[Profit]]/Table1[[#This Row],[Sales]])</f>
        <v>0.1125</v>
      </c>
    </row>
    <row r="3914" spans="22:46" x14ac:dyDescent="0.3">
      <c r="V3914">
        <v>3913</v>
      </c>
      <c r="W3914" t="s">
        <v>7783</v>
      </c>
      <c r="X3914" s="1">
        <v>42996</v>
      </c>
      <c r="Y3914" t="s">
        <v>1435</v>
      </c>
      <c r="Z3914" t="s">
        <v>51</v>
      </c>
      <c r="AA3914" t="s">
        <v>1483</v>
      </c>
      <c r="AB3914" t="s">
        <v>1484</v>
      </c>
      <c r="AC3914" t="s">
        <v>41</v>
      </c>
      <c r="AD3914" t="s">
        <v>26</v>
      </c>
      <c r="AE3914" t="s">
        <v>300</v>
      </c>
      <c r="AF3914" t="s">
        <v>301</v>
      </c>
      <c r="AG3914">
        <v>10035</v>
      </c>
      <c r="AH3914" t="s">
        <v>160</v>
      </c>
      <c r="AI3914" t="s">
        <v>4359</v>
      </c>
      <c r="AJ3914" t="s">
        <v>46</v>
      </c>
      <c r="AK3914" t="s">
        <v>94</v>
      </c>
      <c r="AL3914" t="s">
        <v>4360</v>
      </c>
      <c r="AM3914">
        <v>19.440000000000001</v>
      </c>
      <c r="AN3914">
        <v>3</v>
      </c>
      <c r="AO3914">
        <v>0</v>
      </c>
      <c r="AP3914">
        <v>9.3312000000000008</v>
      </c>
      <c r="AQ3914">
        <f>YEAR(Table1[[#This Row],[Order Date]])</f>
        <v>2017</v>
      </c>
      <c r="AR3914" t="str">
        <f>TEXT(Table1[[#This Row],[Order Date]],"mmmm")</f>
        <v>September</v>
      </c>
      <c r="AS3914" t="str">
        <f>"Q"&amp;ROUNDUP(MONTH(Table1[[#This Row],[Order Date]])/3,0)</f>
        <v>Q3</v>
      </c>
      <c r="AT3914">
        <f>IF(Table1[[#This Row],[Sales]]=0,0,Table1[[#This Row],[Profit]]/Table1[[#This Row],[Sales]])</f>
        <v>0.48000000000000004</v>
      </c>
    </row>
    <row r="3915" spans="22:46" x14ac:dyDescent="0.3">
      <c r="V3915">
        <v>3914</v>
      </c>
      <c r="W3915" t="s">
        <v>7783</v>
      </c>
      <c r="X3915" s="1">
        <v>42996</v>
      </c>
      <c r="Y3915" t="s">
        <v>1435</v>
      </c>
      <c r="Z3915" t="s">
        <v>51</v>
      </c>
      <c r="AA3915" t="s">
        <v>1483</v>
      </c>
      <c r="AB3915" t="s">
        <v>1484</v>
      </c>
      <c r="AC3915" t="s">
        <v>41</v>
      </c>
      <c r="AD3915" t="s">
        <v>26</v>
      </c>
      <c r="AE3915" t="s">
        <v>300</v>
      </c>
      <c r="AF3915" t="s">
        <v>301</v>
      </c>
      <c r="AG3915">
        <v>10035</v>
      </c>
      <c r="AH3915" t="s">
        <v>160</v>
      </c>
      <c r="AI3915" t="s">
        <v>3853</v>
      </c>
      <c r="AJ3915" t="s">
        <v>31</v>
      </c>
      <c r="AK3915" t="s">
        <v>67</v>
      </c>
      <c r="AL3915" t="s">
        <v>3854</v>
      </c>
      <c r="AM3915">
        <v>9.82</v>
      </c>
      <c r="AN3915">
        <v>2</v>
      </c>
      <c r="AO3915">
        <v>0</v>
      </c>
      <c r="AP3915">
        <v>3.2406000000000001</v>
      </c>
      <c r="AQ3915">
        <f>YEAR(Table1[[#This Row],[Order Date]])</f>
        <v>2017</v>
      </c>
      <c r="AR3915" t="str">
        <f>TEXT(Table1[[#This Row],[Order Date]],"mmmm")</f>
        <v>September</v>
      </c>
      <c r="AS3915" t="str">
        <f>"Q"&amp;ROUNDUP(MONTH(Table1[[#This Row],[Order Date]])/3,0)</f>
        <v>Q3</v>
      </c>
      <c r="AT3915">
        <f>IF(Table1[[#This Row],[Sales]]=0,0,Table1[[#This Row],[Profit]]/Table1[[#This Row],[Sales]])</f>
        <v>0.33</v>
      </c>
    </row>
    <row r="3916" spans="22:46" x14ac:dyDescent="0.3">
      <c r="V3916">
        <v>3915</v>
      </c>
      <c r="W3916" t="s">
        <v>7784</v>
      </c>
      <c r="X3916" s="1">
        <v>42934</v>
      </c>
      <c r="Y3916" t="s">
        <v>2709</v>
      </c>
      <c r="Z3916" t="s">
        <v>51</v>
      </c>
      <c r="AA3916" t="s">
        <v>5770</v>
      </c>
      <c r="AB3916" t="s">
        <v>5771</v>
      </c>
      <c r="AC3916" t="s">
        <v>25</v>
      </c>
      <c r="AD3916" t="s">
        <v>26</v>
      </c>
      <c r="AE3916" t="s">
        <v>614</v>
      </c>
      <c r="AF3916" t="s">
        <v>349</v>
      </c>
      <c r="AG3916">
        <v>85023</v>
      </c>
      <c r="AH3916" t="s">
        <v>44</v>
      </c>
      <c r="AI3916" t="s">
        <v>3758</v>
      </c>
      <c r="AJ3916" t="s">
        <v>31</v>
      </c>
      <c r="AK3916" t="s">
        <v>57</v>
      </c>
      <c r="AL3916" t="s">
        <v>3759</v>
      </c>
      <c r="AM3916">
        <v>801.6</v>
      </c>
      <c r="AN3916">
        <v>5</v>
      </c>
      <c r="AO3916">
        <v>0.5</v>
      </c>
      <c r="AP3916">
        <v>-448.89600000000002</v>
      </c>
      <c r="AQ3916">
        <f>YEAR(Table1[[#This Row],[Order Date]])</f>
        <v>2017</v>
      </c>
      <c r="AR3916" t="str">
        <f>TEXT(Table1[[#This Row],[Order Date]],"mmmm")</f>
        <v>July</v>
      </c>
      <c r="AS3916" t="str">
        <f>"Q"&amp;ROUNDUP(MONTH(Table1[[#This Row],[Order Date]])/3,0)</f>
        <v>Q3</v>
      </c>
      <c r="AT3916">
        <f>IF(Table1[[#This Row],[Sales]]=0,0,Table1[[#This Row],[Profit]]/Table1[[#This Row],[Sales]])</f>
        <v>-0.56000000000000005</v>
      </c>
    </row>
    <row r="3917" spans="22:46" x14ac:dyDescent="0.3">
      <c r="V3917">
        <v>3916</v>
      </c>
      <c r="W3917" t="s">
        <v>7784</v>
      </c>
      <c r="X3917" s="1">
        <v>42934</v>
      </c>
      <c r="Y3917" t="s">
        <v>2709</v>
      </c>
      <c r="Z3917" t="s">
        <v>51</v>
      </c>
      <c r="AA3917" t="s">
        <v>5770</v>
      </c>
      <c r="AB3917" t="s">
        <v>5771</v>
      </c>
      <c r="AC3917" t="s">
        <v>25</v>
      </c>
      <c r="AD3917" t="s">
        <v>26</v>
      </c>
      <c r="AE3917" t="s">
        <v>614</v>
      </c>
      <c r="AF3917" t="s">
        <v>349</v>
      </c>
      <c r="AG3917">
        <v>85023</v>
      </c>
      <c r="AH3917" t="s">
        <v>44</v>
      </c>
      <c r="AI3917" t="s">
        <v>224</v>
      </c>
      <c r="AJ3917" t="s">
        <v>31</v>
      </c>
      <c r="AK3917" t="s">
        <v>35</v>
      </c>
      <c r="AL3917" t="s">
        <v>225</v>
      </c>
      <c r="AM3917">
        <v>161.56800000000001</v>
      </c>
      <c r="AN3917">
        <v>2</v>
      </c>
      <c r="AO3917">
        <v>0.2</v>
      </c>
      <c r="AP3917">
        <v>10.098000000000001</v>
      </c>
      <c r="AQ3917">
        <f>YEAR(Table1[[#This Row],[Order Date]])</f>
        <v>2017</v>
      </c>
      <c r="AR3917" t="str">
        <f>TEXT(Table1[[#This Row],[Order Date]],"mmmm")</f>
        <v>July</v>
      </c>
      <c r="AS3917" t="str">
        <f>"Q"&amp;ROUNDUP(MONTH(Table1[[#This Row],[Order Date]])/3,0)</f>
        <v>Q3</v>
      </c>
      <c r="AT3917">
        <f>IF(Table1[[#This Row],[Sales]]=0,0,Table1[[#This Row],[Profit]]/Table1[[#This Row],[Sales]])</f>
        <v>6.25E-2</v>
      </c>
    </row>
    <row r="3918" spans="22:46" x14ac:dyDescent="0.3">
      <c r="V3918">
        <v>3917</v>
      </c>
      <c r="W3918" t="s">
        <v>7784</v>
      </c>
      <c r="X3918" s="1">
        <v>42934</v>
      </c>
      <c r="Y3918" t="s">
        <v>2709</v>
      </c>
      <c r="Z3918" t="s">
        <v>51</v>
      </c>
      <c r="AA3918" t="s">
        <v>5770</v>
      </c>
      <c r="AB3918" t="s">
        <v>5771</v>
      </c>
      <c r="AC3918" t="s">
        <v>25</v>
      </c>
      <c r="AD3918" t="s">
        <v>26</v>
      </c>
      <c r="AE3918" t="s">
        <v>614</v>
      </c>
      <c r="AF3918" t="s">
        <v>349</v>
      </c>
      <c r="AG3918">
        <v>85023</v>
      </c>
      <c r="AH3918" t="s">
        <v>44</v>
      </c>
      <c r="AI3918" t="s">
        <v>7785</v>
      </c>
      <c r="AJ3918" t="s">
        <v>46</v>
      </c>
      <c r="AK3918" t="s">
        <v>94</v>
      </c>
      <c r="AL3918" t="s">
        <v>7786</v>
      </c>
      <c r="AM3918">
        <v>16.096</v>
      </c>
      <c r="AN3918">
        <v>2</v>
      </c>
      <c r="AO3918">
        <v>0.2</v>
      </c>
      <c r="AP3918">
        <v>5.2312000000000003</v>
      </c>
      <c r="AQ3918">
        <f>YEAR(Table1[[#This Row],[Order Date]])</f>
        <v>2017</v>
      </c>
      <c r="AR3918" t="str">
        <f>TEXT(Table1[[#This Row],[Order Date]],"mmmm")</f>
        <v>July</v>
      </c>
      <c r="AS3918" t="str">
        <f>"Q"&amp;ROUNDUP(MONTH(Table1[[#This Row],[Order Date]])/3,0)</f>
        <v>Q3</v>
      </c>
      <c r="AT3918">
        <f>IF(Table1[[#This Row],[Sales]]=0,0,Table1[[#This Row],[Profit]]/Table1[[#This Row],[Sales]])</f>
        <v>0.32500000000000001</v>
      </c>
    </row>
    <row r="3919" spans="22:46" x14ac:dyDescent="0.3">
      <c r="V3919">
        <v>3918</v>
      </c>
      <c r="W3919" t="s">
        <v>7784</v>
      </c>
      <c r="X3919" s="1">
        <v>42934</v>
      </c>
      <c r="Y3919" t="s">
        <v>2709</v>
      </c>
      <c r="Z3919" t="s">
        <v>51</v>
      </c>
      <c r="AA3919" t="s">
        <v>5770</v>
      </c>
      <c r="AB3919" t="s">
        <v>5771</v>
      </c>
      <c r="AC3919" t="s">
        <v>25</v>
      </c>
      <c r="AD3919" t="s">
        <v>26</v>
      </c>
      <c r="AE3919" t="s">
        <v>614</v>
      </c>
      <c r="AF3919" t="s">
        <v>349</v>
      </c>
      <c r="AG3919">
        <v>85023</v>
      </c>
      <c r="AH3919" t="s">
        <v>44</v>
      </c>
      <c r="AI3919" t="s">
        <v>3737</v>
      </c>
      <c r="AJ3919" t="s">
        <v>46</v>
      </c>
      <c r="AK3919" t="s">
        <v>77</v>
      </c>
      <c r="AL3919" t="s">
        <v>3738</v>
      </c>
      <c r="AM3919">
        <v>7.6559999999999997</v>
      </c>
      <c r="AN3919">
        <v>4</v>
      </c>
      <c r="AO3919">
        <v>0.7</v>
      </c>
      <c r="AP3919">
        <v>-6.1247999999999996</v>
      </c>
      <c r="AQ3919">
        <f>YEAR(Table1[[#This Row],[Order Date]])</f>
        <v>2017</v>
      </c>
      <c r="AR3919" t="str">
        <f>TEXT(Table1[[#This Row],[Order Date]],"mmmm")</f>
        <v>July</v>
      </c>
      <c r="AS3919" t="str">
        <f>"Q"&amp;ROUNDUP(MONTH(Table1[[#This Row],[Order Date]])/3,0)</f>
        <v>Q3</v>
      </c>
      <c r="AT3919">
        <f>IF(Table1[[#This Row],[Sales]]=0,0,Table1[[#This Row],[Profit]]/Table1[[#This Row],[Sales]])</f>
        <v>-0.79999999999999993</v>
      </c>
    </row>
    <row r="3920" spans="22:46" x14ac:dyDescent="0.3">
      <c r="V3920">
        <v>3919</v>
      </c>
      <c r="W3920" t="s">
        <v>7784</v>
      </c>
      <c r="X3920" s="1">
        <v>42934</v>
      </c>
      <c r="Y3920" t="s">
        <v>2709</v>
      </c>
      <c r="Z3920" t="s">
        <v>51</v>
      </c>
      <c r="AA3920" t="s">
        <v>5770</v>
      </c>
      <c r="AB3920" t="s">
        <v>5771</v>
      </c>
      <c r="AC3920" t="s">
        <v>25</v>
      </c>
      <c r="AD3920" t="s">
        <v>26</v>
      </c>
      <c r="AE3920" t="s">
        <v>614</v>
      </c>
      <c r="AF3920" t="s">
        <v>349</v>
      </c>
      <c r="AG3920">
        <v>85023</v>
      </c>
      <c r="AH3920" t="s">
        <v>44</v>
      </c>
      <c r="AI3920" t="s">
        <v>380</v>
      </c>
      <c r="AJ3920" t="s">
        <v>31</v>
      </c>
      <c r="AK3920" t="s">
        <v>35</v>
      </c>
      <c r="AL3920" t="s">
        <v>381</v>
      </c>
      <c r="AM3920">
        <v>311.976</v>
      </c>
      <c r="AN3920">
        <v>3</v>
      </c>
      <c r="AO3920">
        <v>0.2</v>
      </c>
      <c r="AP3920">
        <v>-42.896700000000003</v>
      </c>
      <c r="AQ3920">
        <f>YEAR(Table1[[#This Row],[Order Date]])</f>
        <v>2017</v>
      </c>
      <c r="AR3920" t="str">
        <f>TEXT(Table1[[#This Row],[Order Date]],"mmmm")</f>
        <v>July</v>
      </c>
      <c r="AS3920" t="str">
        <f>"Q"&amp;ROUNDUP(MONTH(Table1[[#This Row],[Order Date]])/3,0)</f>
        <v>Q3</v>
      </c>
      <c r="AT3920">
        <f>IF(Table1[[#This Row],[Sales]]=0,0,Table1[[#This Row],[Profit]]/Table1[[#This Row],[Sales]])</f>
        <v>-0.13750000000000001</v>
      </c>
    </row>
    <row r="3921" spans="22:46" x14ac:dyDescent="0.3">
      <c r="V3921">
        <v>3920</v>
      </c>
      <c r="W3921" t="s">
        <v>7787</v>
      </c>
      <c r="X3921" s="1">
        <v>42339</v>
      </c>
      <c r="Y3921" s="1">
        <v>42197</v>
      </c>
      <c r="Z3921" t="s">
        <v>51</v>
      </c>
      <c r="AA3921" t="s">
        <v>4435</v>
      </c>
      <c r="AB3921" t="s">
        <v>4436</v>
      </c>
      <c r="AC3921" t="s">
        <v>41</v>
      </c>
      <c r="AD3921" t="s">
        <v>26</v>
      </c>
      <c r="AE3921" t="s">
        <v>5463</v>
      </c>
      <c r="AF3921" t="s">
        <v>358</v>
      </c>
      <c r="AG3921">
        <v>23320</v>
      </c>
      <c r="AH3921" t="s">
        <v>29</v>
      </c>
      <c r="AI3921" t="s">
        <v>1841</v>
      </c>
      <c r="AJ3921" t="s">
        <v>46</v>
      </c>
      <c r="AK3921" t="s">
        <v>60</v>
      </c>
      <c r="AL3921" t="s">
        <v>1842</v>
      </c>
      <c r="AM3921">
        <v>61.68</v>
      </c>
      <c r="AN3921">
        <v>4</v>
      </c>
      <c r="AO3921">
        <v>0</v>
      </c>
      <c r="AP3921">
        <v>16.653600000000001</v>
      </c>
      <c r="AQ3921">
        <f>YEAR(Table1[[#This Row],[Order Date]])</f>
        <v>2015</v>
      </c>
      <c r="AR3921" t="str">
        <f>TEXT(Table1[[#This Row],[Order Date]],"mmmm")</f>
        <v>December</v>
      </c>
      <c r="AS3921" t="str">
        <f>"Q"&amp;ROUNDUP(MONTH(Table1[[#This Row],[Order Date]])/3,0)</f>
        <v>Q4</v>
      </c>
      <c r="AT3921">
        <f>IF(Table1[[#This Row],[Sales]]=0,0,Table1[[#This Row],[Profit]]/Table1[[#This Row],[Sales]])</f>
        <v>0.27</v>
      </c>
    </row>
    <row r="3922" spans="22:46" x14ac:dyDescent="0.3">
      <c r="V3922">
        <v>3921</v>
      </c>
      <c r="W3922" t="s">
        <v>7787</v>
      </c>
      <c r="X3922" s="1">
        <v>42339</v>
      </c>
      <c r="Y3922" s="1">
        <v>42197</v>
      </c>
      <c r="Z3922" t="s">
        <v>51</v>
      </c>
      <c r="AA3922" t="s">
        <v>4435</v>
      </c>
      <c r="AB3922" t="s">
        <v>4436</v>
      </c>
      <c r="AC3922" t="s">
        <v>41</v>
      </c>
      <c r="AD3922" t="s">
        <v>26</v>
      </c>
      <c r="AE3922" t="s">
        <v>5463</v>
      </c>
      <c r="AF3922" t="s">
        <v>358</v>
      </c>
      <c r="AG3922">
        <v>23320</v>
      </c>
      <c r="AH3922" t="s">
        <v>29</v>
      </c>
      <c r="AI3922" t="s">
        <v>6441</v>
      </c>
      <c r="AJ3922" t="s">
        <v>46</v>
      </c>
      <c r="AK3922" t="s">
        <v>77</v>
      </c>
      <c r="AL3922" t="s">
        <v>6442</v>
      </c>
      <c r="AM3922">
        <v>63.96</v>
      </c>
      <c r="AN3922">
        <v>4</v>
      </c>
      <c r="AO3922">
        <v>0</v>
      </c>
      <c r="AP3922">
        <v>30.700800000000001</v>
      </c>
      <c r="AQ3922">
        <f>YEAR(Table1[[#This Row],[Order Date]])</f>
        <v>2015</v>
      </c>
      <c r="AR3922" t="str">
        <f>TEXT(Table1[[#This Row],[Order Date]],"mmmm")</f>
        <v>December</v>
      </c>
      <c r="AS3922" t="str">
        <f>"Q"&amp;ROUNDUP(MONTH(Table1[[#This Row],[Order Date]])/3,0)</f>
        <v>Q4</v>
      </c>
      <c r="AT3922">
        <f>IF(Table1[[#This Row],[Sales]]=0,0,Table1[[#This Row],[Profit]]/Table1[[#This Row],[Sales]])</f>
        <v>0.48</v>
      </c>
    </row>
    <row r="3923" spans="22:46" x14ac:dyDescent="0.3">
      <c r="V3923">
        <v>3922</v>
      </c>
      <c r="W3923" t="s">
        <v>7788</v>
      </c>
      <c r="X3923" s="1">
        <v>42549</v>
      </c>
      <c r="Y3923" s="1">
        <v>42407</v>
      </c>
      <c r="Z3923" t="s">
        <v>22</v>
      </c>
      <c r="AA3923" t="s">
        <v>2685</v>
      </c>
      <c r="AB3923" t="s">
        <v>2686</v>
      </c>
      <c r="AC3923" t="s">
        <v>25</v>
      </c>
      <c r="AD3923" t="s">
        <v>26</v>
      </c>
      <c r="AE3923" t="s">
        <v>342</v>
      </c>
      <c r="AF3923" t="s">
        <v>233</v>
      </c>
      <c r="AG3923">
        <v>60610</v>
      </c>
      <c r="AH3923" t="s">
        <v>111</v>
      </c>
      <c r="AI3923" t="s">
        <v>7077</v>
      </c>
      <c r="AJ3923" t="s">
        <v>73</v>
      </c>
      <c r="AK3923" t="s">
        <v>74</v>
      </c>
      <c r="AL3923" t="s">
        <v>7078</v>
      </c>
      <c r="AM3923">
        <v>359.976</v>
      </c>
      <c r="AN3923">
        <v>3</v>
      </c>
      <c r="AO3923">
        <v>0.2</v>
      </c>
      <c r="AP3923">
        <v>35.997599999999998</v>
      </c>
      <c r="AQ3923">
        <f>YEAR(Table1[[#This Row],[Order Date]])</f>
        <v>2016</v>
      </c>
      <c r="AR3923" t="str">
        <f>TEXT(Table1[[#This Row],[Order Date]],"mmmm")</f>
        <v>June</v>
      </c>
      <c r="AS3923" t="str">
        <f>"Q"&amp;ROUNDUP(MONTH(Table1[[#This Row],[Order Date]])/3,0)</f>
        <v>Q2</v>
      </c>
      <c r="AT3923">
        <f>IF(Table1[[#This Row],[Sales]]=0,0,Table1[[#This Row],[Profit]]/Table1[[#This Row],[Sales]])</f>
        <v>9.9999999999999992E-2</v>
      </c>
    </row>
    <row r="3924" spans="22:46" x14ac:dyDescent="0.3">
      <c r="V3924">
        <v>3923</v>
      </c>
      <c r="W3924" t="s">
        <v>7789</v>
      </c>
      <c r="X3924" s="1">
        <v>42975</v>
      </c>
      <c r="Y3924" s="1">
        <v>42744</v>
      </c>
      <c r="Z3924" t="s">
        <v>51</v>
      </c>
      <c r="AA3924" t="s">
        <v>2393</v>
      </c>
      <c r="AB3924" t="s">
        <v>2394</v>
      </c>
      <c r="AC3924" t="s">
        <v>25</v>
      </c>
      <c r="AD3924" t="s">
        <v>26</v>
      </c>
      <c r="AE3924" t="s">
        <v>342</v>
      </c>
      <c r="AF3924" t="s">
        <v>233</v>
      </c>
      <c r="AG3924">
        <v>60623</v>
      </c>
      <c r="AH3924" t="s">
        <v>111</v>
      </c>
      <c r="AI3924" t="s">
        <v>1029</v>
      </c>
      <c r="AJ3924" t="s">
        <v>46</v>
      </c>
      <c r="AK3924" t="s">
        <v>94</v>
      </c>
      <c r="AL3924" t="s">
        <v>1030</v>
      </c>
      <c r="AM3924">
        <v>25.344000000000001</v>
      </c>
      <c r="AN3924">
        <v>6</v>
      </c>
      <c r="AO3924">
        <v>0.2</v>
      </c>
      <c r="AP3924">
        <v>7.92</v>
      </c>
      <c r="AQ3924">
        <f>YEAR(Table1[[#This Row],[Order Date]])</f>
        <v>2017</v>
      </c>
      <c r="AR3924" t="str">
        <f>TEXT(Table1[[#This Row],[Order Date]],"mmmm")</f>
        <v>August</v>
      </c>
      <c r="AS3924" t="str">
        <f>"Q"&amp;ROUNDUP(MONTH(Table1[[#This Row],[Order Date]])/3,0)</f>
        <v>Q3</v>
      </c>
      <c r="AT3924">
        <f>IF(Table1[[#This Row],[Sales]]=0,0,Table1[[#This Row],[Profit]]/Table1[[#This Row],[Sales]])</f>
        <v>0.3125</v>
      </c>
    </row>
    <row r="3925" spans="22:46" x14ac:dyDescent="0.3">
      <c r="V3925">
        <v>3924</v>
      </c>
      <c r="W3925" t="s">
        <v>7789</v>
      </c>
      <c r="X3925" s="1">
        <v>42975</v>
      </c>
      <c r="Y3925" s="1">
        <v>42744</v>
      </c>
      <c r="Z3925" t="s">
        <v>51</v>
      </c>
      <c r="AA3925" t="s">
        <v>2393</v>
      </c>
      <c r="AB3925" t="s">
        <v>2394</v>
      </c>
      <c r="AC3925" t="s">
        <v>25</v>
      </c>
      <c r="AD3925" t="s">
        <v>26</v>
      </c>
      <c r="AE3925" t="s">
        <v>342</v>
      </c>
      <c r="AF3925" t="s">
        <v>233</v>
      </c>
      <c r="AG3925">
        <v>60623</v>
      </c>
      <c r="AH3925" t="s">
        <v>111</v>
      </c>
      <c r="AI3925" t="s">
        <v>7790</v>
      </c>
      <c r="AJ3925" t="s">
        <v>46</v>
      </c>
      <c r="AK3925" t="s">
        <v>94</v>
      </c>
      <c r="AL3925" t="s">
        <v>7791</v>
      </c>
      <c r="AM3925">
        <v>26.72</v>
      </c>
      <c r="AN3925">
        <v>5</v>
      </c>
      <c r="AO3925">
        <v>0.2</v>
      </c>
      <c r="AP3925">
        <v>9.3520000000000003</v>
      </c>
      <c r="AQ3925">
        <f>YEAR(Table1[[#This Row],[Order Date]])</f>
        <v>2017</v>
      </c>
      <c r="AR3925" t="str">
        <f>TEXT(Table1[[#This Row],[Order Date]],"mmmm")</f>
        <v>August</v>
      </c>
      <c r="AS3925" t="str">
        <f>"Q"&amp;ROUNDUP(MONTH(Table1[[#This Row],[Order Date]])/3,0)</f>
        <v>Q3</v>
      </c>
      <c r="AT3925">
        <f>IF(Table1[[#This Row],[Sales]]=0,0,Table1[[#This Row],[Profit]]/Table1[[#This Row],[Sales]])</f>
        <v>0.35000000000000003</v>
      </c>
    </row>
    <row r="3926" spans="22:46" x14ac:dyDescent="0.3">
      <c r="V3926">
        <v>3925</v>
      </c>
      <c r="W3926" t="s">
        <v>7792</v>
      </c>
      <c r="X3926" s="1">
        <v>41899</v>
      </c>
      <c r="Y3926" t="s">
        <v>1098</v>
      </c>
      <c r="Z3926" t="s">
        <v>51</v>
      </c>
      <c r="AA3926" t="s">
        <v>1979</v>
      </c>
      <c r="AB3926" t="s">
        <v>1980</v>
      </c>
      <c r="AC3926" t="s">
        <v>25</v>
      </c>
      <c r="AD3926" t="s">
        <v>26</v>
      </c>
      <c r="AE3926" t="s">
        <v>99</v>
      </c>
      <c r="AF3926" t="s">
        <v>100</v>
      </c>
      <c r="AG3926">
        <v>98103</v>
      </c>
      <c r="AH3926" t="s">
        <v>44</v>
      </c>
      <c r="AI3926" t="s">
        <v>2030</v>
      </c>
      <c r="AJ3926" t="s">
        <v>46</v>
      </c>
      <c r="AK3926" t="s">
        <v>60</v>
      </c>
      <c r="AL3926" t="s">
        <v>2031</v>
      </c>
      <c r="AM3926">
        <v>30.28</v>
      </c>
      <c r="AN3926">
        <v>2</v>
      </c>
      <c r="AO3926">
        <v>0</v>
      </c>
      <c r="AP3926">
        <v>1.2112000000000001</v>
      </c>
      <c r="AQ3926">
        <f>YEAR(Table1[[#This Row],[Order Date]])</f>
        <v>2014</v>
      </c>
      <c r="AR3926" t="str">
        <f>TEXT(Table1[[#This Row],[Order Date]],"mmmm")</f>
        <v>September</v>
      </c>
      <c r="AS3926" t="str">
        <f>"Q"&amp;ROUNDUP(MONTH(Table1[[#This Row],[Order Date]])/3,0)</f>
        <v>Q3</v>
      </c>
      <c r="AT3926">
        <f>IF(Table1[[#This Row],[Sales]]=0,0,Table1[[#This Row],[Profit]]/Table1[[#This Row],[Sales]])</f>
        <v>0.04</v>
      </c>
    </row>
    <row r="3927" spans="22:46" x14ac:dyDescent="0.3">
      <c r="V3927">
        <v>3926</v>
      </c>
      <c r="W3927" t="s">
        <v>7792</v>
      </c>
      <c r="X3927" s="1">
        <v>41899</v>
      </c>
      <c r="Y3927" t="s">
        <v>1098</v>
      </c>
      <c r="Z3927" t="s">
        <v>51</v>
      </c>
      <c r="AA3927" t="s">
        <v>1979</v>
      </c>
      <c r="AB3927" t="s">
        <v>1980</v>
      </c>
      <c r="AC3927" t="s">
        <v>25</v>
      </c>
      <c r="AD3927" t="s">
        <v>26</v>
      </c>
      <c r="AE3927" t="s">
        <v>99</v>
      </c>
      <c r="AF3927" t="s">
        <v>100</v>
      </c>
      <c r="AG3927">
        <v>98103</v>
      </c>
      <c r="AH3927" t="s">
        <v>44</v>
      </c>
      <c r="AI3927" t="s">
        <v>5481</v>
      </c>
      <c r="AJ3927" t="s">
        <v>46</v>
      </c>
      <c r="AK3927" t="s">
        <v>60</v>
      </c>
      <c r="AL3927" t="s">
        <v>5482</v>
      </c>
      <c r="AM3927">
        <v>57.93</v>
      </c>
      <c r="AN3927">
        <v>3</v>
      </c>
      <c r="AO3927">
        <v>0</v>
      </c>
      <c r="AP3927">
        <v>16.220400000000001</v>
      </c>
      <c r="AQ3927">
        <f>YEAR(Table1[[#This Row],[Order Date]])</f>
        <v>2014</v>
      </c>
      <c r="AR3927" t="str">
        <f>TEXT(Table1[[#This Row],[Order Date]],"mmmm")</f>
        <v>September</v>
      </c>
      <c r="AS3927" t="str">
        <f>"Q"&amp;ROUNDUP(MONTH(Table1[[#This Row],[Order Date]])/3,0)</f>
        <v>Q3</v>
      </c>
      <c r="AT3927">
        <f>IF(Table1[[#This Row],[Sales]]=0,0,Table1[[#This Row],[Profit]]/Table1[[#This Row],[Sales]])</f>
        <v>0.28000000000000003</v>
      </c>
    </row>
    <row r="3928" spans="22:46" x14ac:dyDescent="0.3">
      <c r="V3928">
        <v>3927</v>
      </c>
      <c r="W3928" t="s">
        <v>7792</v>
      </c>
      <c r="X3928" s="1">
        <v>41899</v>
      </c>
      <c r="Y3928" t="s">
        <v>1098</v>
      </c>
      <c r="Z3928" t="s">
        <v>51</v>
      </c>
      <c r="AA3928" t="s">
        <v>1979</v>
      </c>
      <c r="AB3928" t="s">
        <v>1980</v>
      </c>
      <c r="AC3928" t="s">
        <v>25</v>
      </c>
      <c r="AD3928" t="s">
        <v>26</v>
      </c>
      <c r="AE3928" t="s">
        <v>99</v>
      </c>
      <c r="AF3928" t="s">
        <v>100</v>
      </c>
      <c r="AG3928">
        <v>98103</v>
      </c>
      <c r="AH3928" t="s">
        <v>44</v>
      </c>
      <c r="AI3928" t="s">
        <v>6350</v>
      </c>
      <c r="AJ3928" t="s">
        <v>31</v>
      </c>
      <c r="AK3928" t="s">
        <v>67</v>
      </c>
      <c r="AL3928" t="s">
        <v>6351</v>
      </c>
      <c r="AM3928">
        <v>35.340000000000003</v>
      </c>
      <c r="AN3928">
        <v>2</v>
      </c>
      <c r="AO3928">
        <v>0</v>
      </c>
      <c r="AP3928">
        <v>13.4292</v>
      </c>
      <c r="AQ3928">
        <f>YEAR(Table1[[#This Row],[Order Date]])</f>
        <v>2014</v>
      </c>
      <c r="AR3928" t="str">
        <f>TEXT(Table1[[#This Row],[Order Date]],"mmmm")</f>
        <v>September</v>
      </c>
      <c r="AS3928" t="str">
        <f>"Q"&amp;ROUNDUP(MONTH(Table1[[#This Row],[Order Date]])/3,0)</f>
        <v>Q3</v>
      </c>
      <c r="AT3928">
        <f>IF(Table1[[#This Row],[Sales]]=0,0,Table1[[#This Row],[Profit]]/Table1[[#This Row],[Sales]])</f>
        <v>0.37999999999999995</v>
      </c>
    </row>
    <row r="3929" spans="22:46" x14ac:dyDescent="0.3">
      <c r="V3929">
        <v>3928</v>
      </c>
      <c r="W3929" t="s">
        <v>7792</v>
      </c>
      <c r="X3929" s="1">
        <v>41899</v>
      </c>
      <c r="Y3929" t="s">
        <v>1098</v>
      </c>
      <c r="Z3929" t="s">
        <v>51</v>
      </c>
      <c r="AA3929" t="s">
        <v>1979</v>
      </c>
      <c r="AB3929" t="s">
        <v>1980</v>
      </c>
      <c r="AC3929" t="s">
        <v>25</v>
      </c>
      <c r="AD3929" t="s">
        <v>26</v>
      </c>
      <c r="AE3929" t="s">
        <v>99</v>
      </c>
      <c r="AF3929" t="s">
        <v>100</v>
      </c>
      <c r="AG3929">
        <v>98103</v>
      </c>
      <c r="AH3929" t="s">
        <v>44</v>
      </c>
      <c r="AI3929" t="s">
        <v>695</v>
      </c>
      <c r="AJ3929" t="s">
        <v>46</v>
      </c>
      <c r="AK3929" t="s">
        <v>77</v>
      </c>
      <c r="AL3929" t="s">
        <v>696</v>
      </c>
      <c r="AM3929">
        <v>137.24</v>
      </c>
      <c r="AN3929">
        <v>5</v>
      </c>
      <c r="AO3929">
        <v>0.2</v>
      </c>
      <c r="AP3929">
        <v>46.3185</v>
      </c>
      <c r="AQ3929">
        <f>YEAR(Table1[[#This Row],[Order Date]])</f>
        <v>2014</v>
      </c>
      <c r="AR3929" t="str">
        <f>TEXT(Table1[[#This Row],[Order Date]],"mmmm")</f>
        <v>September</v>
      </c>
      <c r="AS3929" t="str">
        <f>"Q"&amp;ROUNDUP(MONTH(Table1[[#This Row],[Order Date]])/3,0)</f>
        <v>Q3</v>
      </c>
      <c r="AT3929">
        <f>IF(Table1[[#This Row],[Sales]]=0,0,Table1[[#This Row],[Profit]]/Table1[[#This Row],[Sales]])</f>
        <v>0.33749999999999997</v>
      </c>
    </row>
    <row r="3930" spans="22:46" x14ac:dyDescent="0.3">
      <c r="V3930">
        <v>3929</v>
      </c>
      <c r="W3930" t="s">
        <v>7793</v>
      </c>
      <c r="X3930" s="1">
        <v>42443</v>
      </c>
      <c r="Y3930" t="s">
        <v>2841</v>
      </c>
      <c r="Z3930" t="s">
        <v>207</v>
      </c>
      <c r="AA3930" t="s">
        <v>3419</v>
      </c>
      <c r="AB3930" t="s">
        <v>3420</v>
      </c>
      <c r="AC3930" t="s">
        <v>25</v>
      </c>
      <c r="AD3930" t="s">
        <v>26</v>
      </c>
      <c r="AE3930" t="s">
        <v>1464</v>
      </c>
      <c r="AF3930" t="s">
        <v>110</v>
      </c>
      <c r="AG3930">
        <v>78550</v>
      </c>
      <c r="AH3930" t="s">
        <v>111</v>
      </c>
      <c r="AI3930" t="s">
        <v>2777</v>
      </c>
      <c r="AJ3930" t="s">
        <v>31</v>
      </c>
      <c r="AK3930" t="s">
        <v>32</v>
      </c>
      <c r="AL3930" t="s">
        <v>2778</v>
      </c>
      <c r="AM3930">
        <v>241.33199999999999</v>
      </c>
      <c r="AN3930">
        <v>5</v>
      </c>
      <c r="AO3930">
        <v>0.32</v>
      </c>
      <c r="AP3930">
        <v>-14.196</v>
      </c>
      <c r="AQ3930">
        <f>YEAR(Table1[[#This Row],[Order Date]])</f>
        <v>2016</v>
      </c>
      <c r="AR3930" t="str">
        <f>TEXT(Table1[[#This Row],[Order Date]],"mmmm")</f>
        <v>March</v>
      </c>
      <c r="AS3930" t="str">
        <f>"Q"&amp;ROUNDUP(MONTH(Table1[[#This Row],[Order Date]])/3,0)</f>
        <v>Q1</v>
      </c>
      <c r="AT3930">
        <f>IF(Table1[[#This Row],[Sales]]=0,0,Table1[[#This Row],[Profit]]/Table1[[#This Row],[Sales]])</f>
        <v>-5.8823529411764705E-2</v>
      </c>
    </row>
    <row r="3931" spans="22:46" x14ac:dyDescent="0.3">
      <c r="V3931">
        <v>3930</v>
      </c>
      <c r="W3931" t="s">
        <v>7793</v>
      </c>
      <c r="X3931" s="1">
        <v>42443</v>
      </c>
      <c r="Y3931" t="s">
        <v>2841</v>
      </c>
      <c r="Z3931" t="s">
        <v>207</v>
      </c>
      <c r="AA3931" t="s">
        <v>3419</v>
      </c>
      <c r="AB3931" t="s">
        <v>3420</v>
      </c>
      <c r="AC3931" t="s">
        <v>25</v>
      </c>
      <c r="AD3931" t="s">
        <v>26</v>
      </c>
      <c r="AE3931" t="s">
        <v>1464</v>
      </c>
      <c r="AF3931" t="s">
        <v>110</v>
      </c>
      <c r="AG3931">
        <v>78550</v>
      </c>
      <c r="AH3931" t="s">
        <v>111</v>
      </c>
      <c r="AI3931" t="s">
        <v>2400</v>
      </c>
      <c r="AJ3931" t="s">
        <v>46</v>
      </c>
      <c r="AK3931" t="s">
        <v>94</v>
      </c>
      <c r="AL3931" t="s">
        <v>2401</v>
      </c>
      <c r="AM3931">
        <v>5.1840000000000002</v>
      </c>
      <c r="AN3931">
        <v>1</v>
      </c>
      <c r="AO3931">
        <v>0.2</v>
      </c>
      <c r="AP3931">
        <v>1.8792</v>
      </c>
      <c r="AQ3931">
        <f>YEAR(Table1[[#This Row],[Order Date]])</f>
        <v>2016</v>
      </c>
      <c r="AR3931" t="str">
        <f>TEXT(Table1[[#This Row],[Order Date]],"mmmm")</f>
        <v>March</v>
      </c>
      <c r="AS3931" t="str">
        <f>"Q"&amp;ROUNDUP(MONTH(Table1[[#This Row],[Order Date]])/3,0)</f>
        <v>Q1</v>
      </c>
      <c r="AT3931">
        <f>IF(Table1[[#This Row],[Sales]]=0,0,Table1[[#This Row],[Profit]]/Table1[[#This Row],[Sales]])</f>
        <v>0.36249999999999999</v>
      </c>
    </row>
    <row r="3932" spans="22:46" x14ac:dyDescent="0.3">
      <c r="V3932">
        <v>3931</v>
      </c>
      <c r="W3932" t="s">
        <v>7793</v>
      </c>
      <c r="X3932" s="1">
        <v>42443</v>
      </c>
      <c r="Y3932" t="s">
        <v>2841</v>
      </c>
      <c r="Z3932" t="s">
        <v>207</v>
      </c>
      <c r="AA3932" t="s">
        <v>3419</v>
      </c>
      <c r="AB3932" t="s">
        <v>3420</v>
      </c>
      <c r="AC3932" t="s">
        <v>25</v>
      </c>
      <c r="AD3932" t="s">
        <v>26</v>
      </c>
      <c r="AE3932" t="s">
        <v>1464</v>
      </c>
      <c r="AF3932" t="s">
        <v>110</v>
      </c>
      <c r="AG3932">
        <v>78550</v>
      </c>
      <c r="AH3932" t="s">
        <v>111</v>
      </c>
      <c r="AI3932" t="s">
        <v>4757</v>
      </c>
      <c r="AJ3932" t="s">
        <v>46</v>
      </c>
      <c r="AK3932" t="s">
        <v>70</v>
      </c>
      <c r="AL3932" t="s">
        <v>4758</v>
      </c>
      <c r="AM3932">
        <v>145.54400000000001</v>
      </c>
      <c r="AN3932">
        <v>7</v>
      </c>
      <c r="AO3932">
        <v>0.2</v>
      </c>
      <c r="AP3932">
        <v>16.373699999999999</v>
      </c>
      <c r="AQ3932">
        <f>YEAR(Table1[[#This Row],[Order Date]])</f>
        <v>2016</v>
      </c>
      <c r="AR3932" t="str">
        <f>TEXT(Table1[[#This Row],[Order Date]],"mmmm")</f>
        <v>March</v>
      </c>
      <c r="AS3932" t="str">
        <f>"Q"&amp;ROUNDUP(MONTH(Table1[[#This Row],[Order Date]])/3,0)</f>
        <v>Q1</v>
      </c>
      <c r="AT3932">
        <f>IF(Table1[[#This Row],[Sales]]=0,0,Table1[[#This Row],[Profit]]/Table1[[#This Row],[Sales]])</f>
        <v>0.11249999999999999</v>
      </c>
    </row>
    <row r="3933" spans="22:46" x14ac:dyDescent="0.3">
      <c r="V3933">
        <v>3932</v>
      </c>
      <c r="W3933" t="s">
        <v>7794</v>
      </c>
      <c r="X3933" s="1">
        <v>42608</v>
      </c>
      <c r="Y3933" s="1">
        <v>42409</v>
      </c>
      <c r="Z3933" t="s">
        <v>51</v>
      </c>
      <c r="AA3933" t="s">
        <v>4715</v>
      </c>
      <c r="AB3933" t="s">
        <v>4716</v>
      </c>
      <c r="AC3933" t="s">
        <v>41</v>
      </c>
      <c r="AD3933" t="s">
        <v>26</v>
      </c>
      <c r="AE3933" t="s">
        <v>158</v>
      </c>
      <c r="AF3933" t="s">
        <v>159</v>
      </c>
      <c r="AG3933">
        <v>19140</v>
      </c>
      <c r="AH3933" t="s">
        <v>160</v>
      </c>
      <c r="AI3933" t="s">
        <v>7795</v>
      </c>
      <c r="AJ3933" t="s">
        <v>46</v>
      </c>
      <c r="AK3933" t="s">
        <v>70</v>
      </c>
      <c r="AL3933" t="s">
        <v>7796</v>
      </c>
      <c r="AM3933">
        <v>5.4720000000000004</v>
      </c>
      <c r="AN3933">
        <v>3</v>
      </c>
      <c r="AO3933">
        <v>0.2</v>
      </c>
      <c r="AP3933">
        <v>1.6415999999999999</v>
      </c>
      <c r="AQ3933">
        <f>YEAR(Table1[[#This Row],[Order Date]])</f>
        <v>2016</v>
      </c>
      <c r="AR3933" t="str">
        <f>TEXT(Table1[[#This Row],[Order Date]],"mmmm")</f>
        <v>August</v>
      </c>
      <c r="AS3933" t="str">
        <f>"Q"&amp;ROUNDUP(MONTH(Table1[[#This Row],[Order Date]])/3,0)</f>
        <v>Q3</v>
      </c>
      <c r="AT3933">
        <f>IF(Table1[[#This Row],[Sales]]=0,0,Table1[[#This Row],[Profit]]/Table1[[#This Row],[Sales]])</f>
        <v>0.3</v>
      </c>
    </row>
    <row r="3934" spans="22:46" x14ac:dyDescent="0.3">
      <c r="V3934">
        <v>3933</v>
      </c>
      <c r="W3934" t="s">
        <v>7794</v>
      </c>
      <c r="X3934" s="1">
        <v>42608</v>
      </c>
      <c r="Y3934" s="1">
        <v>42409</v>
      </c>
      <c r="Z3934" t="s">
        <v>51</v>
      </c>
      <c r="AA3934" t="s">
        <v>4715</v>
      </c>
      <c r="AB3934" t="s">
        <v>4716</v>
      </c>
      <c r="AC3934" t="s">
        <v>41</v>
      </c>
      <c r="AD3934" t="s">
        <v>26</v>
      </c>
      <c r="AE3934" t="s">
        <v>158</v>
      </c>
      <c r="AF3934" t="s">
        <v>159</v>
      </c>
      <c r="AG3934">
        <v>19140</v>
      </c>
      <c r="AH3934" t="s">
        <v>160</v>
      </c>
      <c r="AI3934" t="s">
        <v>4500</v>
      </c>
      <c r="AJ3934" t="s">
        <v>73</v>
      </c>
      <c r="AK3934" t="s">
        <v>176</v>
      </c>
      <c r="AL3934" t="s">
        <v>4501</v>
      </c>
      <c r="AM3934">
        <v>47.984000000000002</v>
      </c>
      <c r="AN3934">
        <v>2</v>
      </c>
      <c r="AO3934">
        <v>0.2</v>
      </c>
      <c r="AP3934">
        <v>13.195600000000001</v>
      </c>
      <c r="AQ3934">
        <f>YEAR(Table1[[#This Row],[Order Date]])</f>
        <v>2016</v>
      </c>
      <c r="AR3934" t="str">
        <f>TEXT(Table1[[#This Row],[Order Date]],"mmmm")</f>
        <v>August</v>
      </c>
      <c r="AS3934" t="str">
        <f>"Q"&amp;ROUNDUP(MONTH(Table1[[#This Row],[Order Date]])/3,0)</f>
        <v>Q3</v>
      </c>
      <c r="AT3934">
        <f>IF(Table1[[#This Row],[Sales]]=0,0,Table1[[#This Row],[Profit]]/Table1[[#This Row],[Sales]])</f>
        <v>0.27500000000000002</v>
      </c>
    </row>
    <row r="3935" spans="22:46" x14ac:dyDescent="0.3">
      <c r="V3935">
        <v>3934</v>
      </c>
      <c r="W3935" t="s">
        <v>7797</v>
      </c>
      <c r="X3935" s="1">
        <v>42980</v>
      </c>
      <c r="Y3935" s="1">
        <v>42956</v>
      </c>
      <c r="Z3935" t="s">
        <v>51</v>
      </c>
      <c r="AA3935" t="s">
        <v>4674</v>
      </c>
      <c r="AB3935" t="s">
        <v>4675</v>
      </c>
      <c r="AC3935" t="s">
        <v>25</v>
      </c>
      <c r="AD3935" t="s">
        <v>26</v>
      </c>
      <c r="AE3935" t="s">
        <v>6625</v>
      </c>
      <c r="AF3935" t="s">
        <v>43</v>
      </c>
      <c r="AG3935">
        <v>93309</v>
      </c>
      <c r="AH3935" t="s">
        <v>44</v>
      </c>
      <c r="AI3935" t="s">
        <v>3825</v>
      </c>
      <c r="AJ3935" t="s">
        <v>46</v>
      </c>
      <c r="AK3935" t="s">
        <v>70</v>
      </c>
      <c r="AL3935" t="s">
        <v>3826</v>
      </c>
      <c r="AM3935">
        <v>9.4</v>
      </c>
      <c r="AN3935">
        <v>5</v>
      </c>
      <c r="AO3935">
        <v>0</v>
      </c>
      <c r="AP3935">
        <v>2.726</v>
      </c>
      <c r="AQ3935">
        <f>YEAR(Table1[[#This Row],[Order Date]])</f>
        <v>2017</v>
      </c>
      <c r="AR3935" t="str">
        <f>TEXT(Table1[[#This Row],[Order Date]],"mmmm")</f>
        <v>September</v>
      </c>
      <c r="AS3935" t="str">
        <f>"Q"&amp;ROUNDUP(MONTH(Table1[[#This Row],[Order Date]])/3,0)</f>
        <v>Q3</v>
      </c>
      <c r="AT3935">
        <f>IF(Table1[[#This Row],[Sales]]=0,0,Table1[[#This Row],[Profit]]/Table1[[#This Row],[Sales]])</f>
        <v>0.28999999999999998</v>
      </c>
    </row>
    <row r="3936" spans="22:46" x14ac:dyDescent="0.3">
      <c r="V3936">
        <v>3935</v>
      </c>
      <c r="W3936" t="s">
        <v>7797</v>
      </c>
      <c r="X3936" s="1">
        <v>42980</v>
      </c>
      <c r="Y3936" s="1">
        <v>42956</v>
      </c>
      <c r="Z3936" t="s">
        <v>51</v>
      </c>
      <c r="AA3936" t="s">
        <v>4674</v>
      </c>
      <c r="AB3936" t="s">
        <v>4675</v>
      </c>
      <c r="AC3936" t="s">
        <v>25</v>
      </c>
      <c r="AD3936" t="s">
        <v>26</v>
      </c>
      <c r="AE3936" t="s">
        <v>6625</v>
      </c>
      <c r="AF3936" t="s">
        <v>43</v>
      </c>
      <c r="AG3936">
        <v>93309</v>
      </c>
      <c r="AH3936" t="s">
        <v>44</v>
      </c>
      <c r="AI3936" t="s">
        <v>960</v>
      </c>
      <c r="AJ3936" t="s">
        <v>46</v>
      </c>
      <c r="AK3936" t="s">
        <v>47</v>
      </c>
      <c r="AL3936" t="s">
        <v>961</v>
      </c>
      <c r="AM3936">
        <v>74</v>
      </c>
      <c r="AN3936">
        <v>5</v>
      </c>
      <c r="AO3936">
        <v>0</v>
      </c>
      <c r="AP3936">
        <v>37</v>
      </c>
      <c r="AQ3936">
        <f>YEAR(Table1[[#This Row],[Order Date]])</f>
        <v>2017</v>
      </c>
      <c r="AR3936" t="str">
        <f>TEXT(Table1[[#This Row],[Order Date]],"mmmm")</f>
        <v>September</v>
      </c>
      <c r="AS3936" t="str">
        <f>"Q"&amp;ROUNDUP(MONTH(Table1[[#This Row],[Order Date]])/3,0)</f>
        <v>Q3</v>
      </c>
      <c r="AT3936">
        <f>IF(Table1[[#This Row],[Sales]]=0,0,Table1[[#This Row],[Profit]]/Table1[[#This Row],[Sales]])</f>
        <v>0.5</v>
      </c>
    </row>
    <row r="3937" spans="22:46" x14ac:dyDescent="0.3">
      <c r="V3937">
        <v>3936</v>
      </c>
      <c r="W3937" t="s">
        <v>7797</v>
      </c>
      <c r="X3937" s="1">
        <v>42980</v>
      </c>
      <c r="Y3937" s="1">
        <v>42956</v>
      </c>
      <c r="Z3937" t="s">
        <v>51</v>
      </c>
      <c r="AA3937" t="s">
        <v>4674</v>
      </c>
      <c r="AB3937" t="s">
        <v>4675</v>
      </c>
      <c r="AC3937" t="s">
        <v>25</v>
      </c>
      <c r="AD3937" t="s">
        <v>26</v>
      </c>
      <c r="AE3937" t="s">
        <v>6625</v>
      </c>
      <c r="AF3937" t="s">
        <v>43</v>
      </c>
      <c r="AG3937">
        <v>93309</v>
      </c>
      <c r="AH3937" t="s">
        <v>44</v>
      </c>
      <c r="AI3937" t="s">
        <v>7449</v>
      </c>
      <c r="AJ3937" t="s">
        <v>73</v>
      </c>
      <c r="AK3937" t="s">
        <v>74</v>
      </c>
      <c r="AL3937" t="s">
        <v>7450</v>
      </c>
      <c r="AM3937">
        <v>201.584</v>
      </c>
      <c r="AN3937">
        <v>2</v>
      </c>
      <c r="AO3937">
        <v>0.2</v>
      </c>
      <c r="AP3937">
        <v>12.599</v>
      </c>
      <c r="AQ3937">
        <f>YEAR(Table1[[#This Row],[Order Date]])</f>
        <v>2017</v>
      </c>
      <c r="AR3937" t="str">
        <f>TEXT(Table1[[#This Row],[Order Date]],"mmmm")</f>
        <v>September</v>
      </c>
      <c r="AS3937" t="str">
        <f>"Q"&amp;ROUNDUP(MONTH(Table1[[#This Row],[Order Date]])/3,0)</f>
        <v>Q3</v>
      </c>
      <c r="AT3937">
        <f>IF(Table1[[#This Row],[Sales]]=0,0,Table1[[#This Row],[Profit]]/Table1[[#This Row],[Sales]])</f>
        <v>6.25E-2</v>
      </c>
    </row>
    <row r="3938" spans="22:46" x14ac:dyDescent="0.3">
      <c r="V3938">
        <v>3937</v>
      </c>
      <c r="W3938" t="s">
        <v>7798</v>
      </c>
      <c r="X3938" s="1">
        <v>42171</v>
      </c>
      <c r="Y3938" t="s">
        <v>3444</v>
      </c>
      <c r="Z3938" t="s">
        <v>51</v>
      </c>
      <c r="AA3938" t="s">
        <v>7688</v>
      </c>
      <c r="AB3938" t="s">
        <v>7689</v>
      </c>
      <c r="AC3938" t="s">
        <v>25</v>
      </c>
      <c r="AD3938" t="s">
        <v>26</v>
      </c>
      <c r="AE3938" t="s">
        <v>858</v>
      </c>
      <c r="AF3938" t="s">
        <v>110</v>
      </c>
      <c r="AG3938">
        <v>75051</v>
      </c>
      <c r="AH3938" t="s">
        <v>111</v>
      </c>
      <c r="AI3938" t="s">
        <v>7799</v>
      </c>
      <c r="AJ3938" t="s">
        <v>46</v>
      </c>
      <c r="AK3938" t="s">
        <v>190</v>
      </c>
      <c r="AL3938" t="s">
        <v>755</v>
      </c>
      <c r="AM3938">
        <v>28.751999999999999</v>
      </c>
      <c r="AN3938">
        <v>3</v>
      </c>
      <c r="AO3938">
        <v>0.2</v>
      </c>
      <c r="AP3938">
        <v>9.3444000000000003</v>
      </c>
      <c r="AQ3938">
        <f>YEAR(Table1[[#This Row],[Order Date]])</f>
        <v>2015</v>
      </c>
      <c r="AR3938" t="str">
        <f>TEXT(Table1[[#This Row],[Order Date]],"mmmm")</f>
        <v>June</v>
      </c>
      <c r="AS3938" t="str">
        <f>"Q"&amp;ROUNDUP(MONTH(Table1[[#This Row],[Order Date]])/3,0)</f>
        <v>Q2</v>
      </c>
      <c r="AT3938">
        <f>IF(Table1[[#This Row],[Sales]]=0,0,Table1[[#This Row],[Profit]]/Table1[[#This Row],[Sales]])</f>
        <v>0.32500000000000001</v>
      </c>
    </row>
    <row r="3939" spans="22:46" x14ac:dyDescent="0.3">
      <c r="V3939">
        <v>3938</v>
      </c>
      <c r="W3939" t="s">
        <v>7798</v>
      </c>
      <c r="X3939" s="1">
        <v>42171</v>
      </c>
      <c r="Y3939" t="s">
        <v>3444</v>
      </c>
      <c r="Z3939" t="s">
        <v>51</v>
      </c>
      <c r="AA3939" t="s">
        <v>7688</v>
      </c>
      <c r="AB3939" t="s">
        <v>7689</v>
      </c>
      <c r="AC3939" t="s">
        <v>25</v>
      </c>
      <c r="AD3939" t="s">
        <v>26</v>
      </c>
      <c r="AE3939" t="s">
        <v>858</v>
      </c>
      <c r="AF3939" t="s">
        <v>110</v>
      </c>
      <c r="AG3939">
        <v>75051</v>
      </c>
      <c r="AH3939" t="s">
        <v>111</v>
      </c>
      <c r="AI3939" t="s">
        <v>3330</v>
      </c>
      <c r="AJ3939" t="s">
        <v>46</v>
      </c>
      <c r="AK3939" t="s">
        <v>94</v>
      </c>
      <c r="AL3939" t="s">
        <v>3331</v>
      </c>
      <c r="AM3939">
        <v>27.216000000000001</v>
      </c>
      <c r="AN3939">
        <v>3</v>
      </c>
      <c r="AO3939">
        <v>0.2</v>
      </c>
      <c r="AP3939">
        <v>9.8658000000000001</v>
      </c>
      <c r="AQ3939">
        <f>YEAR(Table1[[#This Row],[Order Date]])</f>
        <v>2015</v>
      </c>
      <c r="AR3939" t="str">
        <f>TEXT(Table1[[#This Row],[Order Date]],"mmmm")</f>
        <v>June</v>
      </c>
      <c r="AS3939" t="str">
        <f>"Q"&amp;ROUNDUP(MONTH(Table1[[#This Row],[Order Date]])/3,0)</f>
        <v>Q2</v>
      </c>
      <c r="AT3939">
        <f>IF(Table1[[#This Row],[Sales]]=0,0,Table1[[#This Row],[Profit]]/Table1[[#This Row],[Sales]])</f>
        <v>0.36249999999999999</v>
      </c>
    </row>
    <row r="3940" spans="22:46" x14ac:dyDescent="0.3">
      <c r="V3940">
        <v>3939</v>
      </c>
      <c r="W3940" t="s">
        <v>7798</v>
      </c>
      <c r="X3940" s="1">
        <v>42171</v>
      </c>
      <c r="Y3940" t="s">
        <v>3444</v>
      </c>
      <c r="Z3940" t="s">
        <v>51</v>
      </c>
      <c r="AA3940" t="s">
        <v>7688</v>
      </c>
      <c r="AB3940" t="s">
        <v>7689</v>
      </c>
      <c r="AC3940" t="s">
        <v>25</v>
      </c>
      <c r="AD3940" t="s">
        <v>26</v>
      </c>
      <c r="AE3940" t="s">
        <v>858</v>
      </c>
      <c r="AF3940" t="s">
        <v>110</v>
      </c>
      <c r="AG3940">
        <v>75051</v>
      </c>
      <c r="AH3940" t="s">
        <v>111</v>
      </c>
      <c r="AI3940" t="s">
        <v>3948</v>
      </c>
      <c r="AJ3940" t="s">
        <v>31</v>
      </c>
      <c r="AK3940" t="s">
        <v>35</v>
      </c>
      <c r="AL3940" t="s">
        <v>3949</v>
      </c>
      <c r="AM3940">
        <v>197.37200000000001</v>
      </c>
      <c r="AN3940">
        <v>2</v>
      </c>
      <c r="AO3940">
        <v>0.3</v>
      </c>
      <c r="AP3940">
        <v>-25.3764</v>
      </c>
      <c r="AQ3940">
        <f>YEAR(Table1[[#This Row],[Order Date]])</f>
        <v>2015</v>
      </c>
      <c r="AR3940" t="str">
        <f>TEXT(Table1[[#This Row],[Order Date]],"mmmm")</f>
        <v>June</v>
      </c>
      <c r="AS3940" t="str">
        <f>"Q"&amp;ROUNDUP(MONTH(Table1[[#This Row],[Order Date]])/3,0)</f>
        <v>Q2</v>
      </c>
      <c r="AT3940">
        <f>IF(Table1[[#This Row],[Sales]]=0,0,Table1[[#This Row],[Profit]]/Table1[[#This Row],[Sales]])</f>
        <v>-0.12857142857142856</v>
      </c>
    </row>
    <row r="3941" spans="22:46" x14ac:dyDescent="0.3">
      <c r="V3941">
        <v>3940</v>
      </c>
      <c r="W3941" t="s">
        <v>7800</v>
      </c>
      <c r="X3941" s="1">
        <v>42714</v>
      </c>
      <c r="Y3941" s="1">
        <v>42655</v>
      </c>
      <c r="Z3941" t="s">
        <v>1450</v>
      </c>
      <c r="AA3941" t="s">
        <v>7373</v>
      </c>
      <c r="AB3941" t="s">
        <v>7374</v>
      </c>
      <c r="AC3941" t="s">
        <v>25</v>
      </c>
      <c r="AD3941" t="s">
        <v>26</v>
      </c>
      <c r="AE3941" t="s">
        <v>7801</v>
      </c>
      <c r="AF3941" t="s">
        <v>287</v>
      </c>
      <c r="AG3941">
        <v>46142</v>
      </c>
      <c r="AH3941" t="s">
        <v>111</v>
      </c>
      <c r="AI3941" t="s">
        <v>2025</v>
      </c>
      <c r="AJ3941" t="s">
        <v>31</v>
      </c>
      <c r="AK3941" t="s">
        <v>35</v>
      </c>
      <c r="AL3941" t="s">
        <v>2026</v>
      </c>
      <c r="AM3941">
        <v>1424.9</v>
      </c>
      <c r="AN3941">
        <v>5</v>
      </c>
      <c r="AO3941">
        <v>0</v>
      </c>
      <c r="AP3941">
        <v>356.22500000000002</v>
      </c>
      <c r="AQ3941">
        <f>YEAR(Table1[[#This Row],[Order Date]])</f>
        <v>2016</v>
      </c>
      <c r="AR3941" t="str">
        <f>TEXT(Table1[[#This Row],[Order Date]],"mmmm")</f>
        <v>December</v>
      </c>
      <c r="AS3941" t="str">
        <f>"Q"&amp;ROUNDUP(MONTH(Table1[[#This Row],[Order Date]])/3,0)</f>
        <v>Q4</v>
      </c>
      <c r="AT3941">
        <f>IF(Table1[[#This Row],[Sales]]=0,0,Table1[[#This Row],[Profit]]/Table1[[#This Row],[Sales]])</f>
        <v>0.25</v>
      </c>
    </row>
    <row r="3942" spans="22:46" x14ac:dyDescent="0.3">
      <c r="V3942">
        <v>3941</v>
      </c>
      <c r="W3942" t="s">
        <v>7802</v>
      </c>
      <c r="X3942" s="1">
        <v>42873</v>
      </c>
      <c r="Y3942" t="s">
        <v>2334</v>
      </c>
      <c r="Z3942" t="s">
        <v>51</v>
      </c>
      <c r="AA3942" t="s">
        <v>3349</v>
      </c>
      <c r="AB3942" t="s">
        <v>3350</v>
      </c>
      <c r="AC3942" t="s">
        <v>25</v>
      </c>
      <c r="AD3942" t="s">
        <v>26</v>
      </c>
      <c r="AE3942" t="s">
        <v>300</v>
      </c>
      <c r="AF3942" t="s">
        <v>301</v>
      </c>
      <c r="AG3942">
        <v>10024</v>
      </c>
      <c r="AH3942" t="s">
        <v>160</v>
      </c>
      <c r="AI3942" t="s">
        <v>4578</v>
      </c>
      <c r="AJ3942" t="s">
        <v>31</v>
      </c>
      <c r="AK3942" t="s">
        <v>67</v>
      </c>
      <c r="AL3942" t="s">
        <v>4579</v>
      </c>
      <c r="AM3942">
        <v>14.56</v>
      </c>
      <c r="AN3942">
        <v>2</v>
      </c>
      <c r="AO3942">
        <v>0</v>
      </c>
      <c r="AP3942">
        <v>6.2607999999999997</v>
      </c>
      <c r="AQ3942">
        <f>YEAR(Table1[[#This Row],[Order Date]])</f>
        <v>2017</v>
      </c>
      <c r="AR3942" t="str">
        <f>TEXT(Table1[[#This Row],[Order Date]],"mmmm")</f>
        <v>May</v>
      </c>
      <c r="AS3942" t="str">
        <f>"Q"&amp;ROUNDUP(MONTH(Table1[[#This Row],[Order Date]])/3,0)</f>
        <v>Q2</v>
      </c>
      <c r="AT3942">
        <f>IF(Table1[[#This Row],[Sales]]=0,0,Table1[[#This Row],[Profit]]/Table1[[#This Row],[Sales]])</f>
        <v>0.42999999999999994</v>
      </c>
    </row>
    <row r="3943" spans="22:46" x14ac:dyDescent="0.3">
      <c r="V3943">
        <v>3942</v>
      </c>
      <c r="W3943" t="s">
        <v>7802</v>
      </c>
      <c r="X3943" s="1">
        <v>42873</v>
      </c>
      <c r="Y3943" t="s">
        <v>2334</v>
      </c>
      <c r="Z3943" t="s">
        <v>51</v>
      </c>
      <c r="AA3943" t="s">
        <v>3349</v>
      </c>
      <c r="AB3943" t="s">
        <v>3350</v>
      </c>
      <c r="AC3943" t="s">
        <v>25</v>
      </c>
      <c r="AD3943" t="s">
        <v>26</v>
      </c>
      <c r="AE3943" t="s">
        <v>300</v>
      </c>
      <c r="AF3943" t="s">
        <v>301</v>
      </c>
      <c r="AG3943">
        <v>10024</v>
      </c>
      <c r="AH3943" t="s">
        <v>160</v>
      </c>
      <c r="AI3943" t="s">
        <v>2340</v>
      </c>
      <c r="AJ3943" t="s">
        <v>46</v>
      </c>
      <c r="AK3943" t="s">
        <v>77</v>
      </c>
      <c r="AL3943" t="s">
        <v>2341</v>
      </c>
      <c r="AM3943">
        <v>3.048</v>
      </c>
      <c r="AN3943">
        <v>1</v>
      </c>
      <c r="AO3943">
        <v>0.2</v>
      </c>
      <c r="AP3943">
        <v>1.0286999999999999</v>
      </c>
      <c r="AQ3943">
        <f>YEAR(Table1[[#This Row],[Order Date]])</f>
        <v>2017</v>
      </c>
      <c r="AR3943" t="str">
        <f>TEXT(Table1[[#This Row],[Order Date]],"mmmm")</f>
        <v>May</v>
      </c>
      <c r="AS3943" t="str">
        <f>"Q"&amp;ROUNDUP(MONTH(Table1[[#This Row],[Order Date]])/3,0)</f>
        <v>Q2</v>
      </c>
      <c r="AT3943">
        <f>IF(Table1[[#This Row],[Sales]]=0,0,Table1[[#This Row],[Profit]]/Table1[[#This Row],[Sales]])</f>
        <v>0.33749999999999997</v>
      </c>
    </row>
    <row r="3944" spans="22:46" x14ac:dyDescent="0.3">
      <c r="V3944">
        <v>3943</v>
      </c>
      <c r="W3944" t="s">
        <v>7803</v>
      </c>
      <c r="X3944" s="1">
        <v>42882</v>
      </c>
      <c r="Y3944" t="s">
        <v>1461</v>
      </c>
      <c r="Z3944" t="s">
        <v>22</v>
      </c>
      <c r="AA3944" t="s">
        <v>171</v>
      </c>
      <c r="AB3944" t="s">
        <v>172</v>
      </c>
      <c r="AC3944" t="s">
        <v>25</v>
      </c>
      <c r="AD3944" t="s">
        <v>26</v>
      </c>
      <c r="AE3944" t="s">
        <v>378</v>
      </c>
      <c r="AF3944" t="s">
        <v>379</v>
      </c>
      <c r="AG3944">
        <v>38109</v>
      </c>
      <c r="AH3944" t="s">
        <v>29</v>
      </c>
      <c r="AI3944" t="s">
        <v>3457</v>
      </c>
      <c r="AJ3944" t="s">
        <v>46</v>
      </c>
      <c r="AK3944" t="s">
        <v>94</v>
      </c>
      <c r="AL3944" t="s">
        <v>3458</v>
      </c>
      <c r="AM3944">
        <v>25.92</v>
      </c>
      <c r="AN3944">
        <v>5</v>
      </c>
      <c r="AO3944">
        <v>0.2</v>
      </c>
      <c r="AP3944">
        <v>9.0719999999999992</v>
      </c>
      <c r="AQ3944">
        <f>YEAR(Table1[[#This Row],[Order Date]])</f>
        <v>2017</v>
      </c>
      <c r="AR3944" t="str">
        <f>TEXT(Table1[[#This Row],[Order Date]],"mmmm")</f>
        <v>May</v>
      </c>
      <c r="AS3944" t="str">
        <f>"Q"&amp;ROUNDUP(MONTH(Table1[[#This Row],[Order Date]])/3,0)</f>
        <v>Q2</v>
      </c>
      <c r="AT3944">
        <f>IF(Table1[[#This Row],[Sales]]=0,0,Table1[[#This Row],[Profit]]/Table1[[#This Row],[Sales]])</f>
        <v>0.34999999999999992</v>
      </c>
    </row>
    <row r="3945" spans="22:46" x14ac:dyDescent="0.3">
      <c r="V3945">
        <v>3944</v>
      </c>
      <c r="W3945" t="s">
        <v>7804</v>
      </c>
      <c r="X3945" s="1">
        <v>42544</v>
      </c>
      <c r="Y3945" t="s">
        <v>7805</v>
      </c>
      <c r="Z3945" t="s">
        <v>51</v>
      </c>
      <c r="AA3945" t="s">
        <v>7806</v>
      </c>
      <c r="AB3945" t="s">
        <v>7807</v>
      </c>
      <c r="AC3945" t="s">
        <v>25</v>
      </c>
      <c r="AD3945" t="s">
        <v>26</v>
      </c>
      <c r="AE3945" t="s">
        <v>3902</v>
      </c>
      <c r="AF3945" t="s">
        <v>301</v>
      </c>
      <c r="AG3945">
        <v>14215</v>
      </c>
      <c r="AH3945" t="s">
        <v>160</v>
      </c>
      <c r="AI3945" t="s">
        <v>6560</v>
      </c>
      <c r="AJ3945" t="s">
        <v>46</v>
      </c>
      <c r="AK3945" t="s">
        <v>651</v>
      </c>
      <c r="AL3945" t="s">
        <v>6561</v>
      </c>
      <c r="AM3945">
        <v>835.17</v>
      </c>
      <c r="AN3945">
        <v>7</v>
      </c>
      <c r="AO3945">
        <v>0</v>
      </c>
      <c r="AP3945">
        <v>16.703399999999998</v>
      </c>
      <c r="AQ3945">
        <f>YEAR(Table1[[#This Row],[Order Date]])</f>
        <v>2016</v>
      </c>
      <c r="AR3945" t="str">
        <f>TEXT(Table1[[#This Row],[Order Date]],"mmmm")</f>
        <v>June</v>
      </c>
      <c r="AS3945" t="str">
        <f>"Q"&amp;ROUNDUP(MONTH(Table1[[#This Row],[Order Date]])/3,0)</f>
        <v>Q2</v>
      </c>
      <c r="AT3945">
        <f>IF(Table1[[#This Row],[Sales]]=0,0,Table1[[#This Row],[Profit]]/Table1[[#This Row],[Sales]])</f>
        <v>0.02</v>
      </c>
    </row>
    <row r="3946" spans="22:46" x14ac:dyDescent="0.3">
      <c r="V3946">
        <v>3945</v>
      </c>
      <c r="W3946" t="s">
        <v>7808</v>
      </c>
      <c r="X3946" s="1">
        <v>42506</v>
      </c>
      <c r="Y3946" t="s">
        <v>2010</v>
      </c>
      <c r="Z3946" t="s">
        <v>22</v>
      </c>
      <c r="AA3946" t="s">
        <v>1520</v>
      </c>
      <c r="AB3946" t="s">
        <v>1521</v>
      </c>
      <c r="AC3946" t="s">
        <v>25</v>
      </c>
      <c r="AD3946" t="s">
        <v>26</v>
      </c>
      <c r="AE3946" t="s">
        <v>42</v>
      </c>
      <c r="AF3946" t="s">
        <v>43</v>
      </c>
      <c r="AG3946">
        <v>90036</v>
      </c>
      <c r="AH3946" t="s">
        <v>44</v>
      </c>
      <c r="AI3946" t="s">
        <v>2672</v>
      </c>
      <c r="AJ3946" t="s">
        <v>46</v>
      </c>
      <c r="AK3946" t="s">
        <v>94</v>
      </c>
      <c r="AL3946" t="s">
        <v>2673</v>
      </c>
      <c r="AM3946">
        <v>17.34</v>
      </c>
      <c r="AN3946">
        <v>3</v>
      </c>
      <c r="AO3946">
        <v>0</v>
      </c>
      <c r="AP3946">
        <v>8.4966000000000008</v>
      </c>
      <c r="AQ3946">
        <f>YEAR(Table1[[#This Row],[Order Date]])</f>
        <v>2016</v>
      </c>
      <c r="AR3946" t="str">
        <f>TEXT(Table1[[#This Row],[Order Date]],"mmmm")</f>
        <v>May</v>
      </c>
      <c r="AS3946" t="str">
        <f>"Q"&amp;ROUNDUP(MONTH(Table1[[#This Row],[Order Date]])/3,0)</f>
        <v>Q2</v>
      </c>
      <c r="AT3946">
        <f>IF(Table1[[#This Row],[Sales]]=0,0,Table1[[#This Row],[Profit]]/Table1[[#This Row],[Sales]])</f>
        <v>0.49000000000000005</v>
      </c>
    </row>
    <row r="3947" spans="22:46" x14ac:dyDescent="0.3">
      <c r="V3947">
        <v>3946</v>
      </c>
      <c r="W3947" t="s">
        <v>7809</v>
      </c>
      <c r="X3947" s="1">
        <v>43057</v>
      </c>
      <c r="Y3947" t="s">
        <v>524</v>
      </c>
      <c r="Z3947" t="s">
        <v>51</v>
      </c>
      <c r="AA3947" t="s">
        <v>5685</v>
      </c>
      <c r="AB3947" t="s">
        <v>5686</v>
      </c>
      <c r="AC3947" t="s">
        <v>25</v>
      </c>
      <c r="AD3947" t="s">
        <v>26</v>
      </c>
      <c r="AE3947" t="s">
        <v>3711</v>
      </c>
      <c r="AF3947" t="s">
        <v>55</v>
      </c>
      <c r="AG3947">
        <v>33030</v>
      </c>
      <c r="AH3947" t="s">
        <v>29</v>
      </c>
      <c r="AI3947" t="s">
        <v>6996</v>
      </c>
      <c r="AJ3947" t="s">
        <v>46</v>
      </c>
      <c r="AK3947" t="s">
        <v>94</v>
      </c>
      <c r="AL3947" t="s">
        <v>6997</v>
      </c>
      <c r="AM3947">
        <v>44.384</v>
      </c>
      <c r="AN3947">
        <v>1</v>
      </c>
      <c r="AO3947">
        <v>0.2</v>
      </c>
      <c r="AP3947">
        <v>15.5344</v>
      </c>
      <c r="AQ3947">
        <f>YEAR(Table1[[#This Row],[Order Date]])</f>
        <v>2017</v>
      </c>
      <c r="AR3947" t="str">
        <f>TEXT(Table1[[#This Row],[Order Date]],"mmmm")</f>
        <v>November</v>
      </c>
      <c r="AS3947" t="str">
        <f>"Q"&amp;ROUNDUP(MONTH(Table1[[#This Row],[Order Date]])/3,0)</f>
        <v>Q4</v>
      </c>
      <c r="AT3947">
        <f>IF(Table1[[#This Row],[Sales]]=0,0,Table1[[#This Row],[Profit]]/Table1[[#This Row],[Sales]])</f>
        <v>0.35</v>
      </c>
    </row>
    <row r="3948" spans="22:46" x14ac:dyDescent="0.3">
      <c r="V3948">
        <v>3947</v>
      </c>
      <c r="W3948" t="s">
        <v>7809</v>
      </c>
      <c r="X3948" s="1">
        <v>43057</v>
      </c>
      <c r="Y3948" t="s">
        <v>524</v>
      </c>
      <c r="Z3948" t="s">
        <v>51</v>
      </c>
      <c r="AA3948" t="s">
        <v>5685</v>
      </c>
      <c r="AB3948" t="s">
        <v>5686</v>
      </c>
      <c r="AC3948" t="s">
        <v>25</v>
      </c>
      <c r="AD3948" t="s">
        <v>26</v>
      </c>
      <c r="AE3948" t="s">
        <v>3711</v>
      </c>
      <c r="AF3948" t="s">
        <v>55</v>
      </c>
      <c r="AG3948">
        <v>33030</v>
      </c>
      <c r="AH3948" t="s">
        <v>29</v>
      </c>
      <c r="AI3948" t="s">
        <v>1456</v>
      </c>
      <c r="AJ3948" t="s">
        <v>46</v>
      </c>
      <c r="AK3948" t="s">
        <v>651</v>
      </c>
      <c r="AL3948" t="s">
        <v>1457</v>
      </c>
      <c r="AM3948">
        <v>2.944</v>
      </c>
      <c r="AN3948">
        <v>1</v>
      </c>
      <c r="AO3948">
        <v>0.2</v>
      </c>
      <c r="AP3948">
        <v>-0.66239999999999999</v>
      </c>
      <c r="AQ3948">
        <f>YEAR(Table1[[#This Row],[Order Date]])</f>
        <v>2017</v>
      </c>
      <c r="AR3948" t="str">
        <f>TEXT(Table1[[#This Row],[Order Date]],"mmmm")</f>
        <v>November</v>
      </c>
      <c r="AS3948" t="str">
        <f>"Q"&amp;ROUNDUP(MONTH(Table1[[#This Row],[Order Date]])/3,0)</f>
        <v>Q4</v>
      </c>
      <c r="AT3948">
        <f>IF(Table1[[#This Row],[Sales]]=0,0,Table1[[#This Row],[Profit]]/Table1[[#This Row],[Sales]])</f>
        <v>-0.22500000000000001</v>
      </c>
    </row>
    <row r="3949" spans="22:46" x14ac:dyDescent="0.3">
      <c r="V3949">
        <v>3948</v>
      </c>
      <c r="W3949" t="s">
        <v>7810</v>
      </c>
      <c r="X3949" s="1">
        <v>42692</v>
      </c>
      <c r="Y3949" t="s">
        <v>3470</v>
      </c>
      <c r="Z3949" t="s">
        <v>51</v>
      </c>
      <c r="AA3949" t="s">
        <v>218</v>
      </c>
      <c r="AB3949" t="s">
        <v>219</v>
      </c>
      <c r="AC3949" t="s">
        <v>108</v>
      </c>
      <c r="AD3949" t="s">
        <v>26</v>
      </c>
      <c r="AE3949" t="s">
        <v>678</v>
      </c>
      <c r="AF3949" t="s">
        <v>110</v>
      </c>
      <c r="AG3949">
        <v>77506</v>
      </c>
      <c r="AH3949" t="s">
        <v>111</v>
      </c>
      <c r="AI3949" t="s">
        <v>871</v>
      </c>
      <c r="AJ3949" t="s">
        <v>46</v>
      </c>
      <c r="AK3949" t="s">
        <v>70</v>
      </c>
      <c r="AL3949" t="s">
        <v>872</v>
      </c>
      <c r="AM3949">
        <v>6.3680000000000003</v>
      </c>
      <c r="AN3949">
        <v>2</v>
      </c>
      <c r="AO3949">
        <v>0.2</v>
      </c>
      <c r="AP3949">
        <v>1.0347999999999999</v>
      </c>
      <c r="AQ3949">
        <f>YEAR(Table1[[#This Row],[Order Date]])</f>
        <v>2016</v>
      </c>
      <c r="AR3949" t="str">
        <f>TEXT(Table1[[#This Row],[Order Date]],"mmmm")</f>
        <v>November</v>
      </c>
      <c r="AS3949" t="str">
        <f>"Q"&amp;ROUNDUP(MONTH(Table1[[#This Row],[Order Date]])/3,0)</f>
        <v>Q4</v>
      </c>
      <c r="AT3949">
        <f>IF(Table1[[#This Row],[Sales]]=0,0,Table1[[#This Row],[Profit]]/Table1[[#This Row],[Sales]])</f>
        <v>0.16249999999999998</v>
      </c>
    </row>
    <row r="3950" spans="22:46" x14ac:dyDescent="0.3">
      <c r="V3950">
        <v>3949</v>
      </c>
      <c r="W3950" t="s">
        <v>7810</v>
      </c>
      <c r="X3950" s="1">
        <v>42692</v>
      </c>
      <c r="Y3950" t="s">
        <v>3470</v>
      </c>
      <c r="Z3950" t="s">
        <v>51</v>
      </c>
      <c r="AA3950" t="s">
        <v>218</v>
      </c>
      <c r="AB3950" t="s">
        <v>219</v>
      </c>
      <c r="AC3950" t="s">
        <v>108</v>
      </c>
      <c r="AD3950" t="s">
        <v>26</v>
      </c>
      <c r="AE3950" t="s">
        <v>678</v>
      </c>
      <c r="AF3950" t="s">
        <v>110</v>
      </c>
      <c r="AG3950">
        <v>77506</v>
      </c>
      <c r="AH3950" t="s">
        <v>111</v>
      </c>
      <c r="AI3950" t="s">
        <v>2544</v>
      </c>
      <c r="AJ3950" t="s">
        <v>46</v>
      </c>
      <c r="AK3950" t="s">
        <v>47</v>
      </c>
      <c r="AL3950" t="s">
        <v>2545</v>
      </c>
      <c r="AM3950">
        <v>48.847999999999999</v>
      </c>
      <c r="AN3950">
        <v>2</v>
      </c>
      <c r="AO3950">
        <v>0.2</v>
      </c>
      <c r="AP3950">
        <v>15.8756</v>
      </c>
      <c r="AQ3950">
        <f>YEAR(Table1[[#This Row],[Order Date]])</f>
        <v>2016</v>
      </c>
      <c r="AR3950" t="str">
        <f>TEXT(Table1[[#This Row],[Order Date]],"mmmm")</f>
        <v>November</v>
      </c>
      <c r="AS3950" t="str">
        <f>"Q"&amp;ROUNDUP(MONTH(Table1[[#This Row],[Order Date]])/3,0)</f>
        <v>Q4</v>
      </c>
      <c r="AT3950">
        <f>IF(Table1[[#This Row],[Sales]]=0,0,Table1[[#This Row],[Profit]]/Table1[[#This Row],[Sales]])</f>
        <v>0.32500000000000001</v>
      </c>
    </row>
    <row r="3951" spans="22:46" x14ac:dyDescent="0.3">
      <c r="V3951">
        <v>3950</v>
      </c>
      <c r="W3951" t="s">
        <v>7810</v>
      </c>
      <c r="X3951" s="1">
        <v>42692</v>
      </c>
      <c r="Y3951" t="s">
        <v>3470</v>
      </c>
      <c r="Z3951" t="s">
        <v>51</v>
      </c>
      <c r="AA3951" t="s">
        <v>218</v>
      </c>
      <c r="AB3951" t="s">
        <v>219</v>
      </c>
      <c r="AC3951" t="s">
        <v>108</v>
      </c>
      <c r="AD3951" t="s">
        <v>26</v>
      </c>
      <c r="AE3951" t="s">
        <v>678</v>
      </c>
      <c r="AF3951" t="s">
        <v>110</v>
      </c>
      <c r="AG3951">
        <v>77506</v>
      </c>
      <c r="AH3951" t="s">
        <v>111</v>
      </c>
      <c r="AI3951" t="s">
        <v>1406</v>
      </c>
      <c r="AJ3951" t="s">
        <v>46</v>
      </c>
      <c r="AK3951" t="s">
        <v>94</v>
      </c>
      <c r="AL3951" t="s">
        <v>1407</v>
      </c>
      <c r="AM3951">
        <v>19.648</v>
      </c>
      <c r="AN3951">
        <v>2</v>
      </c>
      <c r="AO3951">
        <v>0.2</v>
      </c>
      <c r="AP3951">
        <v>6.6311999999999998</v>
      </c>
      <c r="AQ3951">
        <f>YEAR(Table1[[#This Row],[Order Date]])</f>
        <v>2016</v>
      </c>
      <c r="AR3951" t="str">
        <f>TEXT(Table1[[#This Row],[Order Date]],"mmmm")</f>
        <v>November</v>
      </c>
      <c r="AS3951" t="str">
        <f>"Q"&amp;ROUNDUP(MONTH(Table1[[#This Row],[Order Date]])/3,0)</f>
        <v>Q4</v>
      </c>
      <c r="AT3951">
        <f>IF(Table1[[#This Row],[Sales]]=0,0,Table1[[#This Row],[Profit]]/Table1[[#This Row],[Sales]])</f>
        <v>0.33749999999999997</v>
      </c>
    </row>
    <row r="3952" spans="22:46" x14ac:dyDescent="0.3">
      <c r="V3952">
        <v>3951</v>
      </c>
      <c r="W3952" t="s">
        <v>7810</v>
      </c>
      <c r="X3952" s="1">
        <v>42692</v>
      </c>
      <c r="Y3952" t="s">
        <v>3470</v>
      </c>
      <c r="Z3952" t="s">
        <v>51</v>
      </c>
      <c r="AA3952" t="s">
        <v>218</v>
      </c>
      <c r="AB3952" t="s">
        <v>219</v>
      </c>
      <c r="AC3952" t="s">
        <v>108</v>
      </c>
      <c r="AD3952" t="s">
        <v>26</v>
      </c>
      <c r="AE3952" t="s">
        <v>678</v>
      </c>
      <c r="AF3952" t="s">
        <v>110</v>
      </c>
      <c r="AG3952">
        <v>77506</v>
      </c>
      <c r="AH3952" t="s">
        <v>111</v>
      </c>
      <c r="AI3952" t="s">
        <v>787</v>
      </c>
      <c r="AJ3952" t="s">
        <v>31</v>
      </c>
      <c r="AK3952" t="s">
        <v>35</v>
      </c>
      <c r="AL3952" t="s">
        <v>788</v>
      </c>
      <c r="AM3952">
        <v>255.108</v>
      </c>
      <c r="AN3952">
        <v>6</v>
      </c>
      <c r="AO3952">
        <v>0.3</v>
      </c>
      <c r="AP3952">
        <v>-18.222000000000001</v>
      </c>
      <c r="AQ3952">
        <f>YEAR(Table1[[#This Row],[Order Date]])</f>
        <v>2016</v>
      </c>
      <c r="AR3952" t="str">
        <f>TEXT(Table1[[#This Row],[Order Date]],"mmmm")</f>
        <v>November</v>
      </c>
      <c r="AS3952" t="str">
        <f>"Q"&amp;ROUNDUP(MONTH(Table1[[#This Row],[Order Date]])/3,0)</f>
        <v>Q4</v>
      </c>
      <c r="AT3952">
        <f>IF(Table1[[#This Row],[Sales]]=0,0,Table1[[#This Row],[Profit]]/Table1[[#This Row],[Sales]])</f>
        <v>-7.1428571428571438E-2</v>
      </c>
    </row>
    <row r="3953" spans="22:46" x14ac:dyDescent="0.3">
      <c r="V3953">
        <v>3952</v>
      </c>
      <c r="W3953" t="s">
        <v>7811</v>
      </c>
      <c r="X3953" s="1">
        <v>41971</v>
      </c>
      <c r="Y3953" t="s">
        <v>3832</v>
      </c>
      <c r="Z3953" t="s">
        <v>22</v>
      </c>
      <c r="AA3953" t="s">
        <v>3499</v>
      </c>
      <c r="AB3953" t="s">
        <v>3500</v>
      </c>
      <c r="AC3953" t="s">
        <v>25</v>
      </c>
      <c r="AD3953" t="s">
        <v>26</v>
      </c>
      <c r="AE3953" t="s">
        <v>4182</v>
      </c>
      <c r="AF3953" t="s">
        <v>301</v>
      </c>
      <c r="AG3953">
        <v>11520</v>
      </c>
      <c r="AH3953" t="s">
        <v>160</v>
      </c>
      <c r="AI3953" t="s">
        <v>3665</v>
      </c>
      <c r="AJ3953" t="s">
        <v>46</v>
      </c>
      <c r="AK3953" t="s">
        <v>77</v>
      </c>
      <c r="AL3953" t="s">
        <v>3666</v>
      </c>
      <c r="AM3953">
        <v>17.248000000000001</v>
      </c>
      <c r="AN3953">
        <v>2</v>
      </c>
      <c r="AO3953">
        <v>0.2</v>
      </c>
      <c r="AP3953">
        <v>6.0368000000000004</v>
      </c>
      <c r="AQ3953">
        <f>YEAR(Table1[[#This Row],[Order Date]])</f>
        <v>2014</v>
      </c>
      <c r="AR3953" t="str">
        <f>TEXT(Table1[[#This Row],[Order Date]],"mmmm")</f>
        <v>November</v>
      </c>
      <c r="AS3953" t="str">
        <f>"Q"&amp;ROUNDUP(MONTH(Table1[[#This Row],[Order Date]])/3,0)</f>
        <v>Q4</v>
      </c>
      <c r="AT3953">
        <f>IF(Table1[[#This Row],[Sales]]=0,0,Table1[[#This Row],[Profit]]/Table1[[#This Row],[Sales]])</f>
        <v>0.35</v>
      </c>
    </row>
    <row r="3954" spans="22:46" x14ac:dyDescent="0.3">
      <c r="V3954">
        <v>3953</v>
      </c>
      <c r="W3954" t="s">
        <v>7812</v>
      </c>
      <c r="X3954" s="1">
        <v>42430</v>
      </c>
      <c r="Y3954" s="1">
        <v>42585</v>
      </c>
      <c r="Z3954" t="s">
        <v>51</v>
      </c>
      <c r="AA3954" t="s">
        <v>253</v>
      </c>
      <c r="AB3954" t="s">
        <v>254</v>
      </c>
      <c r="AC3954" t="s">
        <v>41</v>
      </c>
      <c r="AD3954" t="s">
        <v>26</v>
      </c>
      <c r="AE3954" t="s">
        <v>913</v>
      </c>
      <c r="AF3954" t="s">
        <v>516</v>
      </c>
      <c r="AG3954">
        <v>80219</v>
      </c>
      <c r="AH3954" t="s">
        <v>44</v>
      </c>
      <c r="AI3954" t="s">
        <v>7813</v>
      </c>
      <c r="AJ3954" t="s">
        <v>73</v>
      </c>
      <c r="AK3954" t="s">
        <v>74</v>
      </c>
      <c r="AL3954" t="s">
        <v>7814</v>
      </c>
      <c r="AM3954">
        <v>159.98400000000001</v>
      </c>
      <c r="AN3954">
        <v>2</v>
      </c>
      <c r="AO3954">
        <v>0.2</v>
      </c>
      <c r="AP3954">
        <v>13.9986</v>
      </c>
      <c r="AQ3954">
        <f>YEAR(Table1[[#This Row],[Order Date]])</f>
        <v>2016</v>
      </c>
      <c r="AR3954" t="str">
        <f>TEXT(Table1[[#This Row],[Order Date]],"mmmm")</f>
        <v>March</v>
      </c>
      <c r="AS3954" t="str">
        <f>"Q"&amp;ROUNDUP(MONTH(Table1[[#This Row],[Order Date]])/3,0)</f>
        <v>Q1</v>
      </c>
      <c r="AT3954">
        <f>IF(Table1[[#This Row],[Sales]]=0,0,Table1[[#This Row],[Profit]]/Table1[[#This Row],[Sales]])</f>
        <v>8.7499999999999994E-2</v>
      </c>
    </row>
    <row r="3955" spans="22:46" x14ac:dyDescent="0.3">
      <c r="V3955">
        <v>3954</v>
      </c>
      <c r="W3955" t="s">
        <v>7815</v>
      </c>
      <c r="X3955" s="1">
        <v>42750</v>
      </c>
      <c r="Y3955" t="s">
        <v>5265</v>
      </c>
      <c r="Z3955" t="s">
        <v>51</v>
      </c>
      <c r="AA3955" t="s">
        <v>1782</v>
      </c>
      <c r="AB3955" t="s">
        <v>1783</v>
      </c>
      <c r="AC3955" t="s">
        <v>25</v>
      </c>
      <c r="AD3955" t="s">
        <v>26</v>
      </c>
      <c r="AE3955" t="s">
        <v>1485</v>
      </c>
      <c r="AF3955" t="s">
        <v>1400</v>
      </c>
      <c r="AG3955">
        <v>2169</v>
      </c>
      <c r="AH3955" t="s">
        <v>160</v>
      </c>
      <c r="AI3955" t="s">
        <v>372</v>
      </c>
      <c r="AJ3955" t="s">
        <v>46</v>
      </c>
      <c r="AK3955" t="s">
        <v>94</v>
      </c>
      <c r="AL3955" t="s">
        <v>373</v>
      </c>
      <c r="AM3955">
        <v>12.7</v>
      </c>
      <c r="AN3955">
        <v>2</v>
      </c>
      <c r="AO3955">
        <v>0</v>
      </c>
      <c r="AP3955">
        <v>5.8419999999999996</v>
      </c>
      <c r="AQ3955">
        <f>YEAR(Table1[[#This Row],[Order Date]])</f>
        <v>2017</v>
      </c>
      <c r="AR3955" t="str">
        <f>TEXT(Table1[[#This Row],[Order Date]],"mmmm")</f>
        <v>January</v>
      </c>
      <c r="AS3955" t="str">
        <f>"Q"&amp;ROUNDUP(MONTH(Table1[[#This Row],[Order Date]])/3,0)</f>
        <v>Q1</v>
      </c>
      <c r="AT3955">
        <f>IF(Table1[[#This Row],[Sales]]=0,0,Table1[[#This Row],[Profit]]/Table1[[#This Row],[Sales]])</f>
        <v>0.46</v>
      </c>
    </row>
    <row r="3956" spans="22:46" x14ac:dyDescent="0.3">
      <c r="V3956">
        <v>3955</v>
      </c>
      <c r="W3956" t="s">
        <v>7816</v>
      </c>
      <c r="X3956" s="1">
        <v>41733</v>
      </c>
      <c r="Y3956" s="1">
        <v>41886</v>
      </c>
      <c r="Z3956" t="s">
        <v>51</v>
      </c>
      <c r="AA3956" t="s">
        <v>3585</v>
      </c>
      <c r="AB3956" t="s">
        <v>3586</v>
      </c>
      <c r="AC3956" t="s">
        <v>25</v>
      </c>
      <c r="AD3956" t="s">
        <v>26</v>
      </c>
      <c r="AE3956" t="s">
        <v>993</v>
      </c>
      <c r="AF3956" t="s">
        <v>267</v>
      </c>
      <c r="AG3956">
        <v>48205</v>
      </c>
      <c r="AH3956" t="s">
        <v>111</v>
      </c>
      <c r="AI3956" t="s">
        <v>2152</v>
      </c>
      <c r="AJ3956" t="s">
        <v>31</v>
      </c>
      <c r="AK3956" t="s">
        <v>67</v>
      </c>
      <c r="AL3956" t="s">
        <v>2153</v>
      </c>
      <c r="AM3956">
        <v>5.47</v>
      </c>
      <c r="AN3956">
        <v>1</v>
      </c>
      <c r="AO3956">
        <v>0</v>
      </c>
      <c r="AP3956">
        <v>2.3521000000000001</v>
      </c>
      <c r="AQ3956">
        <f>YEAR(Table1[[#This Row],[Order Date]])</f>
        <v>2014</v>
      </c>
      <c r="AR3956" t="str">
        <f>TEXT(Table1[[#This Row],[Order Date]],"mmmm")</f>
        <v>April</v>
      </c>
      <c r="AS3956" t="str">
        <f>"Q"&amp;ROUNDUP(MONTH(Table1[[#This Row],[Order Date]])/3,0)</f>
        <v>Q2</v>
      </c>
      <c r="AT3956">
        <f>IF(Table1[[#This Row],[Sales]]=0,0,Table1[[#This Row],[Profit]]/Table1[[#This Row],[Sales]])</f>
        <v>0.43000000000000005</v>
      </c>
    </row>
    <row r="3957" spans="22:46" x14ac:dyDescent="0.3">
      <c r="V3957">
        <v>3956</v>
      </c>
      <c r="W3957" t="s">
        <v>7816</v>
      </c>
      <c r="X3957" s="1">
        <v>41733</v>
      </c>
      <c r="Y3957" s="1">
        <v>41886</v>
      </c>
      <c r="Z3957" t="s">
        <v>51</v>
      </c>
      <c r="AA3957" t="s">
        <v>3585</v>
      </c>
      <c r="AB3957" t="s">
        <v>3586</v>
      </c>
      <c r="AC3957" t="s">
        <v>25</v>
      </c>
      <c r="AD3957" t="s">
        <v>26</v>
      </c>
      <c r="AE3957" t="s">
        <v>993</v>
      </c>
      <c r="AF3957" t="s">
        <v>267</v>
      </c>
      <c r="AG3957">
        <v>48205</v>
      </c>
      <c r="AH3957" t="s">
        <v>111</v>
      </c>
      <c r="AI3957" t="s">
        <v>4650</v>
      </c>
      <c r="AJ3957" t="s">
        <v>46</v>
      </c>
      <c r="AK3957" t="s">
        <v>70</v>
      </c>
      <c r="AL3957" t="s">
        <v>4651</v>
      </c>
      <c r="AM3957">
        <v>79.36</v>
      </c>
      <c r="AN3957">
        <v>4</v>
      </c>
      <c r="AO3957">
        <v>0</v>
      </c>
      <c r="AP3957">
        <v>23.808</v>
      </c>
      <c r="AQ3957">
        <f>YEAR(Table1[[#This Row],[Order Date]])</f>
        <v>2014</v>
      </c>
      <c r="AR3957" t="str">
        <f>TEXT(Table1[[#This Row],[Order Date]],"mmmm")</f>
        <v>April</v>
      </c>
      <c r="AS3957" t="str">
        <f>"Q"&amp;ROUNDUP(MONTH(Table1[[#This Row],[Order Date]])/3,0)</f>
        <v>Q2</v>
      </c>
      <c r="AT3957">
        <f>IF(Table1[[#This Row],[Sales]]=0,0,Table1[[#This Row],[Profit]]/Table1[[#This Row],[Sales]])</f>
        <v>0.3</v>
      </c>
    </row>
    <row r="3958" spans="22:46" x14ac:dyDescent="0.3">
      <c r="V3958">
        <v>3957</v>
      </c>
      <c r="W3958" t="s">
        <v>7817</v>
      </c>
      <c r="X3958" s="1">
        <v>42547</v>
      </c>
      <c r="Y3958" s="1">
        <v>42436</v>
      </c>
      <c r="Z3958" t="s">
        <v>51</v>
      </c>
      <c r="AA3958" t="s">
        <v>411</v>
      </c>
      <c r="AB3958" t="s">
        <v>412</v>
      </c>
      <c r="AC3958" t="s">
        <v>25</v>
      </c>
      <c r="AD3958" t="s">
        <v>26</v>
      </c>
      <c r="AE3958" t="s">
        <v>136</v>
      </c>
      <c r="AF3958" t="s">
        <v>43</v>
      </c>
      <c r="AG3958">
        <v>94109</v>
      </c>
      <c r="AH3958" t="s">
        <v>44</v>
      </c>
      <c r="AI3958" t="s">
        <v>5669</v>
      </c>
      <c r="AJ3958" t="s">
        <v>31</v>
      </c>
      <c r="AK3958" t="s">
        <v>67</v>
      </c>
      <c r="AL3958" t="s">
        <v>5670</v>
      </c>
      <c r="AM3958">
        <v>22.14</v>
      </c>
      <c r="AN3958">
        <v>3</v>
      </c>
      <c r="AO3958">
        <v>0</v>
      </c>
      <c r="AP3958">
        <v>6.4206000000000003</v>
      </c>
      <c r="AQ3958">
        <f>YEAR(Table1[[#This Row],[Order Date]])</f>
        <v>2016</v>
      </c>
      <c r="AR3958" t="str">
        <f>TEXT(Table1[[#This Row],[Order Date]],"mmmm")</f>
        <v>June</v>
      </c>
      <c r="AS3958" t="str">
        <f>"Q"&amp;ROUNDUP(MONTH(Table1[[#This Row],[Order Date]])/3,0)</f>
        <v>Q2</v>
      </c>
      <c r="AT3958">
        <f>IF(Table1[[#This Row],[Sales]]=0,0,Table1[[#This Row],[Profit]]/Table1[[#This Row],[Sales]])</f>
        <v>0.28999999999999998</v>
      </c>
    </row>
    <row r="3959" spans="22:46" x14ac:dyDescent="0.3">
      <c r="V3959">
        <v>3958</v>
      </c>
      <c r="W3959" t="s">
        <v>7818</v>
      </c>
      <c r="X3959" s="1">
        <v>42519</v>
      </c>
      <c r="Y3959" s="1">
        <v>42406</v>
      </c>
      <c r="Z3959" t="s">
        <v>51</v>
      </c>
      <c r="AA3959" t="s">
        <v>1754</v>
      </c>
      <c r="AB3959" t="s">
        <v>1755</v>
      </c>
      <c r="AC3959" t="s">
        <v>25</v>
      </c>
      <c r="AD3959" t="s">
        <v>26</v>
      </c>
      <c r="AE3959" t="s">
        <v>6311</v>
      </c>
      <c r="AF3959" t="s">
        <v>379</v>
      </c>
      <c r="AG3959">
        <v>37211</v>
      </c>
      <c r="AH3959" t="s">
        <v>29</v>
      </c>
      <c r="AI3959" t="s">
        <v>4906</v>
      </c>
      <c r="AJ3959" t="s">
        <v>46</v>
      </c>
      <c r="AK3959" t="s">
        <v>77</v>
      </c>
      <c r="AL3959" t="s">
        <v>4907</v>
      </c>
      <c r="AM3959">
        <v>11.276999999999999</v>
      </c>
      <c r="AN3959">
        <v>3</v>
      </c>
      <c r="AO3959">
        <v>0.7</v>
      </c>
      <c r="AP3959">
        <v>-8.6456999999999997</v>
      </c>
      <c r="AQ3959">
        <f>YEAR(Table1[[#This Row],[Order Date]])</f>
        <v>2016</v>
      </c>
      <c r="AR3959" t="str">
        <f>TEXT(Table1[[#This Row],[Order Date]],"mmmm")</f>
        <v>May</v>
      </c>
      <c r="AS3959" t="str">
        <f>"Q"&amp;ROUNDUP(MONTH(Table1[[#This Row],[Order Date]])/3,0)</f>
        <v>Q2</v>
      </c>
      <c r="AT3959">
        <f>IF(Table1[[#This Row],[Sales]]=0,0,Table1[[#This Row],[Profit]]/Table1[[#This Row],[Sales]])</f>
        <v>-0.76666666666666672</v>
      </c>
    </row>
    <row r="3960" spans="22:46" x14ac:dyDescent="0.3">
      <c r="V3960">
        <v>3959</v>
      </c>
      <c r="W3960" t="s">
        <v>7818</v>
      </c>
      <c r="X3960" s="1">
        <v>42519</v>
      </c>
      <c r="Y3960" s="1">
        <v>42406</v>
      </c>
      <c r="Z3960" t="s">
        <v>51</v>
      </c>
      <c r="AA3960" t="s">
        <v>1754</v>
      </c>
      <c r="AB3960" t="s">
        <v>1755</v>
      </c>
      <c r="AC3960" t="s">
        <v>25</v>
      </c>
      <c r="AD3960" t="s">
        <v>26</v>
      </c>
      <c r="AE3960" t="s">
        <v>6311</v>
      </c>
      <c r="AF3960" t="s">
        <v>379</v>
      </c>
      <c r="AG3960">
        <v>37211</v>
      </c>
      <c r="AH3960" t="s">
        <v>29</v>
      </c>
      <c r="AI3960" t="s">
        <v>1440</v>
      </c>
      <c r="AJ3960" t="s">
        <v>46</v>
      </c>
      <c r="AK3960" t="s">
        <v>70</v>
      </c>
      <c r="AL3960" t="s">
        <v>1441</v>
      </c>
      <c r="AM3960">
        <v>4.4480000000000004</v>
      </c>
      <c r="AN3960">
        <v>2</v>
      </c>
      <c r="AO3960">
        <v>0.2</v>
      </c>
      <c r="AP3960">
        <v>0.33360000000000001</v>
      </c>
      <c r="AQ3960">
        <f>YEAR(Table1[[#This Row],[Order Date]])</f>
        <v>2016</v>
      </c>
      <c r="AR3960" t="str">
        <f>TEXT(Table1[[#This Row],[Order Date]],"mmmm")</f>
        <v>May</v>
      </c>
      <c r="AS3960" t="str">
        <f>"Q"&amp;ROUNDUP(MONTH(Table1[[#This Row],[Order Date]])/3,0)</f>
        <v>Q2</v>
      </c>
      <c r="AT3960">
        <f>IF(Table1[[#This Row],[Sales]]=0,0,Table1[[#This Row],[Profit]]/Table1[[#This Row],[Sales]])</f>
        <v>7.4999999999999997E-2</v>
      </c>
    </row>
    <row r="3961" spans="22:46" x14ac:dyDescent="0.3">
      <c r="V3961">
        <v>3960</v>
      </c>
      <c r="W3961" t="s">
        <v>7818</v>
      </c>
      <c r="X3961" s="1">
        <v>42519</v>
      </c>
      <c r="Y3961" s="1">
        <v>42406</v>
      </c>
      <c r="Z3961" t="s">
        <v>51</v>
      </c>
      <c r="AA3961" t="s">
        <v>1754</v>
      </c>
      <c r="AB3961" t="s">
        <v>1755</v>
      </c>
      <c r="AC3961" t="s">
        <v>25</v>
      </c>
      <c r="AD3961" t="s">
        <v>26</v>
      </c>
      <c r="AE3961" t="s">
        <v>6311</v>
      </c>
      <c r="AF3961" t="s">
        <v>379</v>
      </c>
      <c r="AG3961">
        <v>37211</v>
      </c>
      <c r="AH3961" t="s">
        <v>29</v>
      </c>
      <c r="AI3961" t="s">
        <v>7819</v>
      </c>
      <c r="AJ3961" t="s">
        <v>31</v>
      </c>
      <c r="AK3961" t="s">
        <v>67</v>
      </c>
      <c r="AL3961" t="s">
        <v>7820</v>
      </c>
      <c r="AM3961">
        <v>44.76</v>
      </c>
      <c r="AN3961">
        <v>3</v>
      </c>
      <c r="AO3961">
        <v>0.2</v>
      </c>
      <c r="AP3961">
        <v>14.547000000000001</v>
      </c>
      <c r="AQ3961">
        <f>YEAR(Table1[[#This Row],[Order Date]])</f>
        <v>2016</v>
      </c>
      <c r="AR3961" t="str">
        <f>TEXT(Table1[[#This Row],[Order Date]],"mmmm")</f>
        <v>May</v>
      </c>
      <c r="AS3961" t="str">
        <f>"Q"&amp;ROUNDUP(MONTH(Table1[[#This Row],[Order Date]])/3,0)</f>
        <v>Q2</v>
      </c>
      <c r="AT3961">
        <f>IF(Table1[[#This Row],[Sales]]=0,0,Table1[[#This Row],[Profit]]/Table1[[#This Row],[Sales]])</f>
        <v>0.32500000000000001</v>
      </c>
    </row>
    <row r="3962" spans="22:46" x14ac:dyDescent="0.3">
      <c r="V3962">
        <v>3961</v>
      </c>
      <c r="W3962" t="s">
        <v>7821</v>
      </c>
      <c r="X3962" s="1">
        <v>42296</v>
      </c>
      <c r="Y3962" t="s">
        <v>7822</v>
      </c>
      <c r="Z3962" t="s">
        <v>51</v>
      </c>
      <c r="AA3962" t="s">
        <v>4419</v>
      </c>
      <c r="AB3962" t="s">
        <v>4420</v>
      </c>
      <c r="AC3962" t="s">
        <v>41</v>
      </c>
      <c r="AD3962" t="s">
        <v>26</v>
      </c>
      <c r="AE3962" t="s">
        <v>993</v>
      </c>
      <c r="AF3962" t="s">
        <v>267</v>
      </c>
      <c r="AG3962">
        <v>48227</v>
      </c>
      <c r="AH3962" t="s">
        <v>111</v>
      </c>
      <c r="AI3962" t="s">
        <v>5419</v>
      </c>
      <c r="AJ3962" t="s">
        <v>46</v>
      </c>
      <c r="AK3962" t="s">
        <v>77</v>
      </c>
      <c r="AL3962" t="s">
        <v>5420</v>
      </c>
      <c r="AM3962">
        <v>38.28</v>
      </c>
      <c r="AN3962">
        <v>6</v>
      </c>
      <c r="AO3962">
        <v>0</v>
      </c>
      <c r="AP3962">
        <v>17.608799999999999</v>
      </c>
      <c r="AQ3962">
        <f>YEAR(Table1[[#This Row],[Order Date]])</f>
        <v>2015</v>
      </c>
      <c r="AR3962" t="str">
        <f>TEXT(Table1[[#This Row],[Order Date]],"mmmm")</f>
        <v>October</v>
      </c>
      <c r="AS3962" t="str">
        <f>"Q"&amp;ROUNDUP(MONTH(Table1[[#This Row],[Order Date]])/3,0)</f>
        <v>Q4</v>
      </c>
      <c r="AT3962">
        <f>IF(Table1[[#This Row],[Sales]]=0,0,Table1[[#This Row],[Profit]]/Table1[[#This Row],[Sales]])</f>
        <v>0.45999999999999996</v>
      </c>
    </row>
    <row r="3963" spans="22:46" x14ac:dyDescent="0.3">
      <c r="V3963">
        <v>3962</v>
      </c>
      <c r="W3963" t="s">
        <v>7821</v>
      </c>
      <c r="X3963" s="1">
        <v>42296</v>
      </c>
      <c r="Y3963" t="s">
        <v>7822</v>
      </c>
      <c r="Z3963" t="s">
        <v>51</v>
      </c>
      <c r="AA3963" t="s">
        <v>4419</v>
      </c>
      <c r="AB3963" t="s">
        <v>4420</v>
      </c>
      <c r="AC3963" t="s">
        <v>41</v>
      </c>
      <c r="AD3963" t="s">
        <v>26</v>
      </c>
      <c r="AE3963" t="s">
        <v>993</v>
      </c>
      <c r="AF3963" t="s">
        <v>267</v>
      </c>
      <c r="AG3963">
        <v>48227</v>
      </c>
      <c r="AH3963" t="s">
        <v>111</v>
      </c>
      <c r="AI3963" t="s">
        <v>4382</v>
      </c>
      <c r="AJ3963" t="s">
        <v>73</v>
      </c>
      <c r="AK3963" t="s">
        <v>74</v>
      </c>
      <c r="AL3963" t="s">
        <v>4383</v>
      </c>
      <c r="AM3963">
        <v>149.94999999999999</v>
      </c>
      <c r="AN3963">
        <v>5</v>
      </c>
      <c r="AO3963">
        <v>0</v>
      </c>
      <c r="AP3963">
        <v>44.984999999999999</v>
      </c>
      <c r="AQ3963">
        <f>YEAR(Table1[[#This Row],[Order Date]])</f>
        <v>2015</v>
      </c>
      <c r="AR3963" t="str">
        <f>TEXT(Table1[[#This Row],[Order Date]],"mmmm")</f>
        <v>October</v>
      </c>
      <c r="AS3963" t="str">
        <f>"Q"&amp;ROUNDUP(MONTH(Table1[[#This Row],[Order Date]])/3,0)</f>
        <v>Q4</v>
      </c>
      <c r="AT3963">
        <f>IF(Table1[[#This Row],[Sales]]=0,0,Table1[[#This Row],[Profit]]/Table1[[#This Row],[Sales]])</f>
        <v>0.30000000000000004</v>
      </c>
    </row>
    <row r="3964" spans="22:46" x14ac:dyDescent="0.3">
      <c r="V3964">
        <v>3963</v>
      </c>
      <c r="W3964" t="s">
        <v>7823</v>
      </c>
      <c r="X3964" s="1">
        <v>42785</v>
      </c>
      <c r="Y3964" t="s">
        <v>2829</v>
      </c>
      <c r="Z3964" t="s">
        <v>207</v>
      </c>
      <c r="AA3964" t="s">
        <v>4991</v>
      </c>
      <c r="AB3964" t="s">
        <v>4992</v>
      </c>
      <c r="AC3964" t="s">
        <v>108</v>
      </c>
      <c r="AD3964" t="s">
        <v>26</v>
      </c>
      <c r="AE3964" t="s">
        <v>42</v>
      </c>
      <c r="AF3964" t="s">
        <v>43</v>
      </c>
      <c r="AG3964">
        <v>90045</v>
      </c>
      <c r="AH3964" t="s">
        <v>44</v>
      </c>
      <c r="AI3964" t="s">
        <v>4449</v>
      </c>
      <c r="AJ3964" t="s">
        <v>46</v>
      </c>
      <c r="AK3964" t="s">
        <v>70</v>
      </c>
      <c r="AL3964" t="s">
        <v>4450</v>
      </c>
      <c r="AM3964">
        <v>12.84</v>
      </c>
      <c r="AN3964">
        <v>3</v>
      </c>
      <c r="AO3964">
        <v>0</v>
      </c>
      <c r="AP3964">
        <v>3.4668000000000001</v>
      </c>
      <c r="AQ3964">
        <f>YEAR(Table1[[#This Row],[Order Date]])</f>
        <v>2017</v>
      </c>
      <c r="AR3964" t="str">
        <f>TEXT(Table1[[#This Row],[Order Date]],"mmmm")</f>
        <v>February</v>
      </c>
      <c r="AS3964" t="str">
        <f>"Q"&amp;ROUNDUP(MONTH(Table1[[#This Row],[Order Date]])/3,0)</f>
        <v>Q1</v>
      </c>
      <c r="AT3964">
        <f>IF(Table1[[#This Row],[Sales]]=0,0,Table1[[#This Row],[Profit]]/Table1[[#This Row],[Sales]])</f>
        <v>0.27</v>
      </c>
    </row>
    <row r="3965" spans="22:46" x14ac:dyDescent="0.3">
      <c r="V3965">
        <v>3964</v>
      </c>
      <c r="W3965" t="s">
        <v>7823</v>
      </c>
      <c r="X3965" s="1">
        <v>42785</v>
      </c>
      <c r="Y3965" t="s">
        <v>2829</v>
      </c>
      <c r="Z3965" t="s">
        <v>207</v>
      </c>
      <c r="AA3965" t="s">
        <v>4991</v>
      </c>
      <c r="AB3965" t="s">
        <v>4992</v>
      </c>
      <c r="AC3965" t="s">
        <v>108</v>
      </c>
      <c r="AD3965" t="s">
        <v>26</v>
      </c>
      <c r="AE3965" t="s">
        <v>42</v>
      </c>
      <c r="AF3965" t="s">
        <v>43</v>
      </c>
      <c r="AG3965">
        <v>90045</v>
      </c>
      <c r="AH3965" t="s">
        <v>44</v>
      </c>
      <c r="AI3965" t="s">
        <v>4170</v>
      </c>
      <c r="AJ3965" t="s">
        <v>31</v>
      </c>
      <c r="AK3965" t="s">
        <v>67</v>
      </c>
      <c r="AL3965" t="s">
        <v>4171</v>
      </c>
      <c r="AM3965">
        <v>44.67</v>
      </c>
      <c r="AN3965">
        <v>3</v>
      </c>
      <c r="AO3965">
        <v>0</v>
      </c>
      <c r="AP3965">
        <v>12.0609</v>
      </c>
      <c r="AQ3965">
        <f>YEAR(Table1[[#This Row],[Order Date]])</f>
        <v>2017</v>
      </c>
      <c r="AR3965" t="str">
        <f>TEXT(Table1[[#This Row],[Order Date]],"mmmm")</f>
        <v>February</v>
      </c>
      <c r="AS3965" t="str">
        <f>"Q"&amp;ROUNDUP(MONTH(Table1[[#This Row],[Order Date]])/3,0)</f>
        <v>Q1</v>
      </c>
      <c r="AT3965">
        <f>IF(Table1[[#This Row],[Sales]]=0,0,Table1[[#This Row],[Profit]]/Table1[[#This Row],[Sales]])</f>
        <v>0.27</v>
      </c>
    </row>
    <row r="3966" spans="22:46" x14ac:dyDescent="0.3">
      <c r="V3966">
        <v>3965</v>
      </c>
      <c r="W3966" t="s">
        <v>7824</v>
      </c>
      <c r="X3966" s="1">
        <v>42635</v>
      </c>
      <c r="Y3966" t="s">
        <v>1482</v>
      </c>
      <c r="Z3966" t="s">
        <v>51</v>
      </c>
      <c r="AA3966" t="s">
        <v>6139</v>
      </c>
      <c r="AB3966" t="s">
        <v>6140</v>
      </c>
      <c r="AC3966" t="s">
        <v>25</v>
      </c>
      <c r="AD3966" t="s">
        <v>26</v>
      </c>
      <c r="AE3966" t="s">
        <v>158</v>
      </c>
      <c r="AF3966" t="s">
        <v>159</v>
      </c>
      <c r="AG3966">
        <v>19140</v>
      </c>
      <c r="AH3966" t="s">
        <v>160</v>
      </c>
      <c r="AI3966" t="s">
        <v>7825</v>
      </c>
      <c r="AJ3966" t="s">
        <v>46</v>
      </c>
      <c r="AK3966" t="s">
        <v>70</v>
      </c>
      <c r="AL3966" t="s">
        <v>7826</v>
      </c>
      <c r="AM3966">
        <v>7.8719999999999999</v>
      </c>
      <c r="AN3966">
        <v>3</v>
      </c>
      <c r="AO3966">
        <v>0.2</v>
      </c>
      <c r="AP3966">
        <v>0.88560000000000005</v>
      </c>
      <c r="AQ3966">
        <f>YEAR(Table1[[#This Row],[Order Date]])</f>
        <v>2016</v>
      </c>
      <c r="AR3966" t="str">
        <f>TEXT(Table1[[#This Row],[Order Date]],"mmmm")</f>
        <v>September</v>
      </c>
      <c r="AS3966" t="str">
        <f>"Q"&amp;ROUNDUP(MONTH(Table1[[#This Row],[Order Date]])/3,0)</f>
        <v>Q3</v>
      </c>
      <c r="AT3966">
        <f>IF(Table1[[#This Row],[Sales]]=0,0,Table1[[#This Row],[Profit]]/Table1[[#This Row],[Sales]])</f>
        <v>0.1125</v>
      </c>
    </row>
    <row r="3967" spans="22:46" x14ac:dyDescent="0.3">
      <c r="V3967">
        <v>3966</v>
      </c>
      <c r="W3967" t="s">
        <v>7827</v>
      </c>
      <c r="X3967" s="1">
        <v>41955</v>
      </c>
      <c r="Y3967" t="s">
        <v>5592</v>
      </c>
      <c r="Z3967" t="s">
        <v>22</v>
      </c>
      <c r="AA3967" t="s">
        <v>6705</v>
      </c>
      <c r="AB3967" t="s">
        <v>6706</v>
      </c>
      <c r="AC3967" t="s">
        <v>41</v>
      </c>
      <c r="AD3967" t="s">
        <v>26</v>
      </c>
      <c r="AE3967" t="s">
        <v>2806</v>
      </c>
      <c r="AF3967" t="s">
        <v>92</v>
      </c>
      <c r="AG3967">
        <v>28806</v>
      </c>
      <c r="AH3967" t="s">
        <v>29</v>
      </c>
      <c r="AI3967" t="s">
        <v>1251</v>
      </c>
      <c r="AJ3967" t="s">
        <v>46</v>
      </c>
      <c r="AK3967" t="s">
        <v>70</v>
      </c>
      <c r="AL3967" t="s">
        <v>1252</v>
      </c>
      <c r="AM3967">
        <v>7.8719999999999999</v>
      </c>
      <c r="AN3967">
        <v>3</v>
      </c>
      <c r="AO3967">
        <v>0.2</v>
      </c>
      <c r="AP3967">
        <v>0.88560000000000005</v>
      </c>
      <c r="AQ3967">
        <f>YEAR(Table1[[#This Row],[Order Date]])</f>
        <v>2014</v>
      </c>
      <c r="AR3967" t="str">
        <f>TEXT(Table1[[#This Row],[Order Date]],"mmmm")</f>
        <v>November</v>
      </c>
      <c r="AS3967" t="str">
        <f>"Q"&amp;ROUNDUP(MONTH(Table1[[#This Row],[Order Date]])/3,0)</f>
        <v>Q4</v>
      </c>
      <c r="AT3967">
        <f>IF(Table1[[#This Row],[Sales]]=0,0,Table1[[#This Row],[Profit]]/Table1[[#This Row],[Sales]])</f>
        <v>0.1125</v>
      </c>
    </row>
    <row r="3968" spans="22:46" x14ac:dyDescent="0.3">
      <c r="V3968">
        <v>3967</v>
      </c>
      <c r="W3968" t="s">
        <v>7828</v>
      </c>
      <c r="X3968" s="1">
        <v>42461</v>
      </c>
      <c r="Y3968" s="1">
        <v>42525</v>
      </c>
      <c r="Z3968" t="s">
        <v>51</v>
      </c>
      <c r="AA3968" t="s">
        <v>3598</v>
      </c>
      <c r="AB3968" t="s">
        <v>3599</v>
      </c>
      <c r="AC3968" t="s">
        <v>25</v>
      </c>
      <c r="AD3968" t="s">
        <v>26</v>
      </c>
      <c r="AE3968" t="s">
        <v>300</v>
      </c>
      <c r="AF3968" t="s">
        <v>301</v>
      </c>
      <c r="AG3968">
        <v>10024</v>
      </c>
      <c r="AH3968" t="s">
        <v>160</v>
      </c>
      <c r="AI3968" t="s">
        <v>2929</v>
      </c>
      <c r="AJ3968" t="s">
        <v>46</v>
      </c>
      <c r="AK3968" t="s">
        <v>70</v>
      </c>
      <c r="AL3968" t="s">
        <v>2930</v>
      </c>
      <c r="AM3968">
        <v>88.04</v>
      </c>
      <c r="AN3968">
        <v>4</v>
      </c>
      <c r="AO3968">
        <v>0</v>
      </c>
      <c r="AP3968">
        <v>22.8904</v>
      </c>
      <c r="AQ3968">
        <f>YEAR(Table1[[#This Row],[Order Date]])</f>
        <v>2016</v>
      </c>
      <c r="AR3968" t="str">
        <f>TEXT(Table1[[#This Row],[Order Date]],"mmmm")</f>
        <v>April</v>
      </c>
      <c r="AS3968" t="str">
        <f>"Q"&amp;ROUNDUP(MONTH(Table1[[#This Row],[Order Date]])/3,0)</f>
        <v>Q2</v>
      </c>
      <c r="AT3968">
        <f>IF(Table1[[#This Row],[Sales]]=0,0,Table1[[#This Row],[Profit]]/Table1[[#This Row],[Sales]])</f>
        <v>0.25999999999999995</v>
      </c>
    </row>
    <row r="3969" spans="22:46" x14ac:dyDescent="0.3">
      <c r="V3969">
        <v>3968</v>
      </c>
      <c r="W3969" t="s">
        <v>7829</v>
      </c>
      <c r="X3969" s="1">
        <v>42510</v>
      </c>
      <c r="Y3969" t="s">
        <v>2011</v>
      </c>
      <c r="Z3969" t="s">
        <v>207</v>
      </c>
      <c r="AA3969" t="s">
        <v>2438</v>
      </c>
      <c r="AB3969" t="s">
        <v>2439</v>
      </c>
      <c r="AC3969" t="s">
        <v>108</v>
      </c>
      <c r="AD3969" t="s">
        <v>26</v>
      </c>
      <c r="AE3969" t="s">
        <v>1216</v>
      </c>
      <c r="AF3969" t="s">
        <v>516</v>
      </c>
      <c r="AG3969">
        <v>80906</v>
      </c>
      <c r="AH3969" t="s">
        <v>44</v>
      </c>
      <c r="AI3969" t="s">
        <v>2688</v>
      </c>
      <c r="AJ3969" t="s">
        <v>46</v>
      </c>
      <c r="AK3969" t="s">
        <v>77</v>
      </c>
      <c r="AL3969" t="s">
        <v>2689</v>
      </c>
      <c r="AM3969">
        <v>40.634999999999998</v>
      </c>
      <c r="AN3969">
        <v>7</v>
      </c>
      <c r="AO3969">
        <v>0.7</v>
      </c>
      <c r="AP3969">
        <v>-32.508000000000003</v>
      </c>
      <c r="AQ3969">
        <f>YEAR(Table1[[#This Row],[Order Date]])</f>
        <v>2016</v>
      </c>
      <c r="AR3969" t="str">
        <f>TEXT(Table1[[#This Row],[Order Date]],"mmmm")</f>
        <v>May</v>
      </c>
      <c r="AS3969" t="str">
        <f>"Q"&amp;ROUNDUP(MONTH(Table1[[#This Row],[Order Date]])/3,0)</f>
        <v>Q2</v>
      </c>
      <c r="AT3969">
        <f>IF(Table1[[#This Row],[Sales]]=0,0,Table1[[#This Row],[Profit]]/Table1[[#This Row],[Sales]])</f>
        <v>-0.80000000000000016</v>
      </c>
    </row>
    <row r="3970" spans="22:46" x14ac:dyDescent="0.3">
      <c r="V3970">
        <v>3969</v>
      </c>
      <c r="W3970" t="s">
        <v>7830</v>
      </c>
      <c r="X3970" s="1">
        <v>42156</v>
      </c>
      <c r="Y3970" s="1">
        <v>42130</v>
      </c>
      <c r="Z3970" t="s">
        <v>51</v>
      </c>
      <c r="AA3970" t="s">
        <v>7700</v>
      </c>
      <c r="AB3970" t="s">
        <v>7701</v>
      </c>
      <c r="AC3970" t="s">
        <v>41</v>
      </c>
      <c r="AD3970" t="s">
        <v>26</v>
      </c>
      <c r="AE3970" t="s">
        <v>764</v>
      </c>
      <c r="AF3970" t="s">
        <v>110</v>
      </c>
      <c r="AG3970">
        <v>78207</v>
      </c>
      <c r="AH3970" t="s">
        <v>111</v>
      </c>
      <c r="AI3970" t="s">
        <v>845</v>
      </c>
      <c r="AJ3970" t="s">
        <v>46</v>
      </c>
      <c r="AK3970" t="s">
        <v>77</v>
      </c>
      <c r="AL3970" t="s">
        <v>846</v>
      </c>
      <c r="AM3970">
        <v>5.7279999999999998</v>
      </c>
      <c r="AN3970">
        <v>8</v>
      </c>
      <c r="AO3970">
        <v>0.8</v>
      </c>
      <c r="AP3970">
        <v>-9.1647999999999996</v>
      </c>
      <c r="AQ3970">
        <f>YEAR(Table1[[#This Row],[Order Date]])</f>
        <v>2015</v>
      </c>
      <c r="AR3970" t="str">
        <f>TEXT(Table1[[#This Row],[Order Date]],"mmmm")</f>
        <v>June</v>
      </c>
      <c r="AS3970" t="str">
        <f>"Q"&amp;ROUNDUP(MONTH(Table1[[#This Row],[Order Date]])/3,0)</f>
        <v>Q2</v>
      </c>
      <c r="AT3970">
        <f>IF(Table1[[#This Row],[Sales]]=0,0,Table1[[#This Row],[Profit]]/Table1[[#This Row],[Sales]])</f>
        <v>-1.6</v>
      </c>
    </row>
    <row r="3971" spans="22:46" x14ac:dyDescent="0.3">
      <c r="V3971">
        <v>3970</v>
      </c>
      <c r="W3971" t="s">
        <v>7830</v>
      </c>
      <c r="X3971" s="1">
        <v>42156</v>
      </c>
      <c r="Y3971" s="1">
        <v>42130</v>
      </c>
      <c r="Z3971" t="s">
        <v>51</v>
      </c>
      <c r="AA3971" t="s">
        <v>7700</v>
      </c>
      <c r="AB3971" t="s">
        <v>7701</v>
      </c>
      <c r="AC3971" t="s">
        <v>41</v>
      </c>
      <c r="AD3971" t="s">
        <v>26</v>
      </c>
      <c r="AE3971" t="s">
        <v>764</v>
      </c>
      <c r="AF3971" t="s">
        <v>110</v>
      </c>
      <c r="AG3971">
        <v>78207</v>
      </c>
      <c r="AH3971" t="s">
        <v>111</v>
      </c>
      <c r="AI3971" t="s">
        <v>7831</v>
      </c>
      <c r="AJ3971" t="s">
        <v>46</v>
      </c>
      <c r="AK3971" t="s">
        <v>94</v>
      </c>
      <c r="AL3971" t="s">
        <v>7832</v>
      </c>
      <c r="AM3971">
        <v>42.24</v>
      </c>
      <c r="AN3971">
        <v>10</v>
      </c>
      <c r="AO3971">
        <v>0.2</v>
      </c>
      <c r="AP3971">
        <v>13.2</v>
      </c>
      <c r="AQ3971">
        <f>YEAR(Table1[[#This Row],[Order Date]])</f>
        <v>2015</v>
      </c>
      <c r="AR3971" t="str">
        <f>TEXT(Table1[[#This Row],[Order Date]],"mmmm")</f>
        <v>June</v>
      </c>
      <c r="AS3971" t="str">
        <f>"Q"&amp;ROUNDUP(MONTH(Table1[[#This Row],[Order Date]])/3,0)</f>
        <v>Q2</v>
      </c>
      <c r="AT3971">
        <f>IF(Table1[[#This Row],[Sales]]=0,0,Table1[[#This Row],[Profit]]/Table1[[#This Row],[Sales]])</f>
        <v>0.31249999999999994</v>
      </c>
    </row>
    <row r="3972" spans="22:46" x14ac:dyDescent="0.3">
      <c r="V3972">
        <v>3971</v>
      </c>
      <c r="W3972" t="s">
        <v>7833</v>
      </c>
      <c r="X3972" s="1">
        <v>41965</v>
      </c>
      <c r="Y3972" t="s">
        <v>396</v>
      </c>
      <c r="Z3972" t="s">
        <v>51</v>
      </c>
      <c r="AA3972" t="s">
        <v>7834</v>
      </c>
      <c r="AB3972" t="s">
        <v>7835</v>
      </c>
      <c r="AC3972" t="s">
        <v>25</v>
      </c>
      <c r="AD3972" t="s">
        <v>26</v>
      </c>
      <c r="AE3972" t="s">
        <v>42</v>
      </c>
      <c r="AF3972" t="s">
        <v>43</v>
      </c>
      <c r="AG3972">
        <v>90036</v>
      </c>
      <c r="AH3972" t="s">
        <v>44</v>
      </c>
      <c r="AI3972" t="s">
        <v>6209</v>
      </c>
      <c r="AJ3972" t="s">
        <v>46</v>
      </c>
      <c r="AK3972" t="s">
        <v>94</v>
      </c>
      <c r="AL3972" t="s">
        <v>6210</v>
      </c>
      <c r="AM3972">
        <v>53.82</v>
      </c>
      <c r="AN3972">
        <v>9</v>
      </c>
      <c r="AO3972">
        <v>0</v>
      </c>
      <c r="AP3972">
        <v>24.219000000000001</v>
      </c>
      <c r="AQ3972">
        <f>YEAR(Table1[[#This Row],[Order Date]])</f>
        <v>2014</v>
      </c>
      <c r="AR3972" t="str">
        <f>TEXT(Table1[[#This Row],[Order Date]],"mmmm")</f>
        <v>November</v>
      </c>
      <c r="AS3972" t="str">
        <f>"Q"&amp;ROUNDUP(MONTH(Table1[[#This Row],[Order Date]])/3,0)</f>
        <v>Q4</v>
      </c>
      <c r="AT3972">
        <f>IF(Table1[[#This Row],[Sales]]=0,0,Table1[[#This Row],[Profit]]/Table1[[#This Row],[Sales]])</f>
        <v>0.45</v>
      </c>
    </row>
    <row r="3973" spans="22:46" x14ac:dyDescent="0.3">
      <c r="V3973">
        <v>3972</v>
      </c>
      <c r="W3973" t="s">
        <v>7836</v>
      </c>
      <c r="X3973" s="1">
        <v>42057</v>
      </c>
      <c r="Y3973" t="s">
        <v>7838</v>
      </c>
      <c r="Z3973" t="s">
        <v>22</v>
      </c>
      <c r="AA3973" t="s">
        <v>3639</v>
      </c>
      <c r="AB3973" t="s">
        <v>3640</v>
      </c>
      <c r="AC3973" t="s">
        <v>108</v>
      </c>
      <c r="AD3973" t="s">
        <v>26</v>
      </c>
      <c r="AE3973" t="s">
        <v>6883</v>
      </c>
      <c r="AF3973" t="s">
        <v>267</v>
      </c>
      <c r="AG3973">
        <v>48310</v>
      </c>
      <c r="AH3973" t="s">
        <v>111</v>
      </c>
      <c r="AI3973" t="s">
        <v>7075</v>
      </c>
      <c r="AJ3973" t="s">
        <v>46</v>
      </c>
      <c r="AK3973" t="s">
        <v>70</v>
      </c>
      <c r="AL3973" t="s">
        <v>7076</v>
      </c>
      <c r="AM3973">
        <v>79.36</v>
      </c>
      <c r="AN3973">
        <v>4</v>
      </c>
      <c r="AO3973">
        <v>0</v>
      </c>
      <c r="AP3973">
        <v>20.633600000000001</v>
      </c>
      <c r="AQ3973">
        <f>YEAR(Table1[[#This Row],[Order Date]])</f>
        <v>2015</v>
      </c>
      <c r="AR3973" t="str">
        <f>TEXT(Table1[[#This Row],[Order Date]],"mmmm")</f>
        <v>February</v>
      </c>
      <c r="AS3973" t="str">
        <f>"Q"&amp;ROUNDUP(MONTH(Table1[[#This Row],[Order Date]])/3,0)</f>
        <v>Q1</v>
      </c>
      <c r="AT3973">
        <f>IF(Table1[[#This Row],[Sales]]=0,0,Table1[[#This Row],[Profit]]/Table1[[#This Row],[Sales]])</f>
        <v>0.26</v>
      </c>
    </row>
    <row r="3974" spans="22:46" x14ac:dyDescent="0.3">
      <c r="V3974">
        <v>3973</v>
      </c>
      <c r="W3974" t="s">
        <v>7839</v>
      </c>
      <c r="X3974" s="1">
        <v>42458</v>
      </c>
      <c r="Y3974" s="1">
        <v>42404</v>
      </c>
      <c r="Z3974" t="s">
        <v>51</v>
      </c>
      <c r="AA3974" t="s">
        <v>526</v>
      </c>
      <c r="AB3974" t="s">
        <v>527</v>
      </c>
      <c r="AC3974" t="s">
        <v>25</v>
      </c>
      <c r="AD3974" t="s">
        <v>26</v>
      </c>
      <c r="AE3974" t="s">
        <v>300</v>
      </c>
      <c r="AF3974" t="s">
        <v>301</v>
      </c>
      <c r="AG3974">
        <v>10009</v>
      </c>
      <c r="AH3974" t="s">
        <v>160</v>
      </c>
      <c r="AI3974" t="s">
        <v>4190</v>
      </c>
      <c r="AJ3974" t="s">
        <v>46</v>
      </c>
      <c r="AK3974" t="s">
        <v>94</v>
      </c>
      <c r="AL3974" t="s">
        <v>4191</v>
      </c>
      <c r="AM3974">
        <v>13.48</v>
      </c>
      <c r="AN3974">
        <v>2</v>
      </c>
      <c r="AO3974">
        <v>0</v>
      </c>
      <c r="AP3974">
        <v>6.74</v>
      </c>
      <c r="AQ3974">
        <f>YEAR(Table1[[#This Row],[Order Date]])</f>
        <v>2016</v>
      </c>
      <c r="AR3974" t="str">
        <f>TEXT(Table1[[#This Row],[Order Date]],"mmmm")</f>
        <v>March</v>
      </c>
      <c r="AS3974" t="str">
        <f>"Q"&amp;ROUNDUP(MONTH(Table1[[#This Row],[Order Date]])/3,0)</f>
        <v>Q1</v>
      </c>
      <c r="AT3974">
        <f>IF(Table1[[#This Row],[Sales]]=0,0,Table1[[#This Row],[Profit]]/Table1[[#This Row],[Sales]])</f>
        <v>0.5</v>
      </c>
    </row>
    <row r="3975" spans="22:46" x14ac:dyDescent="0.3">
      <c r="V3975">
        <v>3974</v>
      </c>
      <c r="W3975" t="s">
        <v>7839</v>
      </c>
      <c r="X3975" s="1">
        <v>42458</v>
      </c>
      <c r="Y3975" s="1">
        <v>42404</v>
      </c>
      <c r="Z3975" t="s">
        <v>51</v>
      </c>
      <c r="AA3975" t="s">
        <v>526</v>
      </c>
      <c r="AB3975" t="s">
        <v>527</v>
      </c>
      <c r="AC3975" t="s">
        <v>25</v>
      </c>
      <c r="AD3975" t="s">
        <v>26</v>
      </c>
      <c r="AE3975" t="s">
        <v>300</v>
      </c>
      <c r="AF3975" t="s">
        <v>301</v>
      </c>
      <c r="AG3975">
        <v>10009</v>
      </c>
      <c r="AH3975" t="s">
        <v>160</v>
      </c>
      <c r="AI3975" t="s">
        <v>4344</v>
      </c>
      <c r="AJ3975" t="s">
        <v>46</v>
      </c>
      <c r="AK3975" t="s">
        <v>77</v>
      </c>
      <c r="AL3975" t="s">
        <v>4345</v>
      </c>
      <c r="AM3975">
        <v>29.8</v>
      </c>
      <c r="AN3975">
        <v>5</v>
      </c>
      <c r="AO3975">
        <v>0.2</v>
      </c>
      <c r="AP3975">
        <v>9.3125</v>
      </c>
      <c r="AQ3975">
        <f>YEAR(Table1[[#This Row],[Order Date]])</f>
        <v>2016</v>
      </c>
      <c r="AR3975" t="str">
        <f>TEXT(Table1[[#This Row],[Order Date]],"mmmm")</f>
        <v>March</v>
      </c>
      <c r="AS3975" t="str">
        <f>"Q"&amp;ROUNDUP(MONTH(Table1[[#This Row],[Order Date]])/3,0)</f>
        <v>Q1</v>
      </c>
      <c r="AT3975">
        <f>IF(Table1[[#This Row],[Sales]]=0,0,Table1[[#This Row],[Profit]]/Table1[[#This Row],[Sales]])</f>
        <v>0.3125</v>
      </c>
    </row>
    <row r="3976" spans="22:46" x14ac:dyDescent="0.3">
      <c r="V3976">
        <v>3975</v>
      </c>
      <c r="W3976" t="s">
        <v>7839</v>
      </c>
      <c r="X3976" s="1">
        <v>42458</v>
      </c>
      <c r="Y3976" s="1">
        <v>42404</v>
      </c>
      <c r="Z3976" t="s">
        <v>51</v>
      </c>
      <c r="AA3976" t="s">
        <v>526</v>
      </c>
      <c r="AB3976" t="s">
        <v>527</v>
      </c>
      <c r="AC3976" t="s">
        <v>25</v>
      </c>
      <c r="AD3976" t="s">
        <v>26</v>
      </c>
      <c r="AE3976" t="s">
        <v>300</v>
      </c>
      <c r="AF3976" t="s">
        <v>301</v>
      </c>
      <c r="AG3976">
        <v>10009</v>
      </c>
      <c r="AH3976" t="s">
        <v>160</v>
      </c>
      <c r="AI3976" t="s">
        <v>187</v>
      </c>
      <c r="AJ3976" t="s">
        <v>31</v>
      </c>
      <c r="AK3976" t="s">
        <v>67</v>
      </c>
      <c r="AL3976" t="s">
        <v>188</v>
      </c>
      <c r="AM3976">
        <v>414</v>
      </c>
      <c r="AN3976">
        <v>8</v>
      </c>
      <c r="AO3976">
        <v>0</v>
      </c>
      <c r="AP3976">
        <v>124.2</v>
      </c>
      <c r="AQ3976">
        <f>YEAR(Table1[[#This Row],[Order Date]])</f>
        <v>2016</v>
      </c>
      <c r="AR3976" t="str">
        <f>TEXT(Table1[[#This Row],[Order Date]],"mmmm")</f>
        <v>March</v>
      </c>
      <c r="AS3976" t="str">
        <f>"Q"&amp;ROUNDUP(MONTH(Table1[[#This Row],[Order Date]])/3,0)</f>
        <v>Q1</v>
      </c>
      <c r="AT3976">
        <f>IF(Table1[[#This Row],[Sales]]=0,0,Table1[[#This Row],[Profit]]/Table1[[#This Row],[Sales]])</f>
        <v>0.3</v>
      </c>
    </row>
    <row r="3977" spans="22:46" x14ac:dyDescent="0.3">
      <c r="V3977">
        <v>3976</v>
      </c>
      <c r="W3977" t="s">
        <v>7839</v>
      </c>
      <c r="X3977" s="1">
        <v>42458</v>
      </c>
      <c r="Y3977" s="1">
        <v>42404</v>
      </c>
      <c r="Z3977" t="s">
        <v>51</v>
      </c>
      <c r="AA3977" t="s">
        <v>526</v>
      </c>
      <c r="AB3977" t="s">
        <v>527</v>
      </c>
      <c r="AC3977" t="s">
        <v>25</v>
      </c>
      <c r="AD3977" t="s">
        <v>26</v>
      </c>
      <c r="AE3977" t="s">
        <v>300</v>
      </c>
      <c r="AF3977" t="s">
        <v>301</v>
      </c>
      <c r="AG3977">
        <v>10009</v>
      </c>
      <c r="AH3977" t="s">
        <v>160</v>
      </c>
      <c r="AI3977" t="s">
        <v>3451</v>
      </c>
      <c r="AJ3977" t="s">
        <v>46</v>
      </c>
      <c r="AK3977" t="s">
        <v>77</v>
      </c>
      <c r="AL3977" t="s">
        <v>3452</v>
      </c>
      <c r="AM3977">
        <v>41.328000000000003</v>
      </c>
      <c r="AN3977">
        <v>7</v>
      </c>
      <c r="AO3977">
        <v>0.2</v>
      </c>
      <c r="AP3977">
        <v>14.981400000000001</v>
      </c>
      <c r="AQ3977">
        <f>YEAR(Table1[[#This Row],[Order Date]])</f>
        <v>2016</v>
      </c>
      <c r="AR3977" t="str">
        <f>TEXT(Table1[[#This Row],[Order Date]],"mmmm")</f>
        <v>March</v>
      </c>
      <c r="AS3977" t="str">
        <f>"Q"&amp;ROUNDUP(MONTH(Table1[[#This Row],[Order Date]])/3,0)</f>
        <v>Q1</v>
      </c>
      <c r="AT3977">
        <f>IF(Table1[[#This Row],[Sales]]=0,0,Table1[[#This Row],[Profit]]/Table1[[#This Row],[Sales]])</f>
        <v>0.36249999999999999</v>
      </c>
    </row>
    <row r="3978" spans="22:46" x14ac:dyDescent="0.3">
      <c r="V3978">
        <v>3977</v>
      </c>
      <c r="W3978" t="s">
        <v>7840</v>
      </c>
      <c r="X3978" s="1">
        <v>42665</v>
      </c>
      <c r="Y3978" t="s">
        <v>3075</v>
      </c>
      <c r="Z3978" t="s">
        <v>207</v>
      </c>
      <c r="AA3978" t="s">
        <v>4892</v>
      </c>
      <c r="AB3978" t="s">
        <v>4893</v>
      </c>
      <c r="AC3978" t="s">
        <v>25</v>
      </c>
      <c r="AD3978" t="s">
        <v>26</v>
      </c>
      <c r="AE3978" t="s">
        <v>1646</v>
      </c>
      <c r="AF3978" t="s">
        <v>358</v>
      </c>
      <c r="AG3978">
        <v>23223</v>
      </c>
      <c r="AH3978" t="s">
        <v>29</v>
      </c>
      <c r="AI3978" t="s">
        <v>7841</v>
      </c>
      <c r="AJ3978" t="s">
        <v>31</v>
      </c>
      <c r="AK3978" t="s">
        <v>67</v>
      </c>
      <c r="AL3978" t="s">
        <v>7842</v>
      </c>
      <c r="AM3978">
        <v>39.92</v>
      </c>
      <c r="AN3978">
        <v>4</v>
      </c>
      <c r="AO3978">
        <v>0</v>
      </c>
      <c r="AP3978">
        <v>11.1776</v>
      </c>
      <c r="AQ3978">
        <f>YEAR(Table1[[#This Row],[Order Date]])</f>
        <v>2016</v>
      </c>
      <c r="AR3978" t="str">
        <f>TEXT(Table1[[#This Row],[Order Date]],"mmmm")</f>
        <v>October</v>
      </c>
      <c r="AS3978" t="str">
        <f>"Q"&amp;ROUNDUP(MONTH(Table1[[#This Row],[Order Date]])/3,0)</f>
        <v>Q4</v>
      </c>
      <c r="AT3978">
        <f>IF(Table1[[#This Row],[Sales]]=0,0,Table1[[#This Row],[Profit]]/Table1[[#This Row],[Sales]])</f>
        <v>0.27999999999999997</v>
      </c>
    </row>
    <row r="3979" spans="22:46" x14ac:dyDescent="0.3">
      <c r="V3979">
        <v>3978</v>
      </c>
      <c r="W3979" t="s">
        <v>7843</v>
      </c>
      <c r="X3979" s="1">
        <v>43010</v>
      </c>
      <c r="Y3979" s="1">
        <v>42926</v>
      </c>
      <c r="Z3979" t="s">
        <v>51</v>
      </c>
      <c r="AA3979" t="s">
        <v>4139</v>
      </c>
      <c r="AB3979" t="s">
        <v>4140</v>
      </c>
      <c r="AC3979" t="s">
        <v>108</v>
      </c>
      <c r="AD3979" t="s">
        <v>26</v>
      </c>
      <c r="AE3979" t="s">
        <v>99</v>
      </c>
      <c r="AF3979" t="s">
        <v>100</v>
      </c>
      <c r="AG3979">
        <v>98105</v>
      </c>
      <c r="AH3979" t="s">
        <v>44</v>
      </c>
      <c r="AI3979" t="s">
        <v>632</v>
      </c>
      <c r="AJ3979" t="s">
        <v>46</v>
      </c>
      <c r="AK3979" t="s">
        <v>303</v>
      </c>
      <c r="AL3979" t="s">
        <v>633</v>
      </c>
      <c r="AM3979">
        <v>8.94</v>
      </c>
      <c r="AN3979">
        <v>3</v>
      </c>
      <c r="AO3979">
        <v>0</v>
      </c>
      <c r="AP3979">
        <v>4.1124000000000001</v>
      </c>
      <c r="AQ3979">
        <f>YEAR(Table1[[#This Row],[Order Date]])</f>
        <v>2017</v>
      </c>
      <c r="AR3979" t="str">
        <f>TEXT(Table1[[#This Row],[Order Date]],"mmmm")</f>
        <v>October</v>
      </c>
      <c r="AS3979" t="str">
        <f>"Q"&amp;ROUNDUP(MONTH(Table1[[#This Row],[Order Date]])/3,0)</f>
        <v>Q4</v>
      </c>
      <c r="AT3979">
        <f>IF(Table1[[#This Row],[Sales]]=0,0,Table1[[#This Row],[Profit]]/Table1[[#This Row],[Sales]])</f>
        <v>0.46</v>
      </c>
    </row>
    <row r="3980" spans="22:46" x14ac:dyDescent="0.3">
      <c r="V3980">
        <v>3979</v>
      </c>
      <c r="W3980" t="s">
        <v>7843</v>
      </c>
      <c r="X3980" s="1">
        <v>43010</v>
      </c>
      <c r="Y3980" s="1">
        <v>42926</v>
      </c>
      <c r="Z3980" t="s">
        <v>51</v>
      </c>
      <c r="AA3980" t="s">
        <v>4139</v>
      </c>
      <c r="AB3980" t="s">
        <v>4140</v>
      </c>
      <c r="AC3980" t="s">
        <v>108</v>
      </c>
      <c r="AD3980" t="s">
        <v>26</v>
      </c>
      <c r="AE3980" t="s">
        <v>99</v>
      </c>
      <c r="AF3980" t="s">
        <v>100</v>
      </c>
      <c r="AG3980">
        <v>98105</v>
      </c>
      <c r="AH3980" t="s">
        <v>44</v>
      </c>
      <c r="AI3980" t="s">
        <v>2225</v>
      </c>
      <c r="AJ3980" t="s">
        <v>73</v>
      </c>
      <c r="AK3980" t="s">
        <v>74</v>
      </c>
      <c r="AL3980" t="s">
        <v>2226</v>
      </c>
      <c r="AM3980">
        <v>84.784000000000006</v>
      </c>
      <c r="AN3980">
        <v>2</v>
      </c>
      <c r="AO3980">
        <v>0.2</v>
      </c>
      <c r="AP3980">
        <v>-20.136199999999999</v>
      </c>
      <c r="AQ3980">
        <f>YEAR(Table1[[#This Row],[Order Date]])</f>
        <v>2017</v>
      </c>
      <c r="AR3980" t="str">
        <f>TEXT(Table1[[#This Row],[Order Date]],"mmmm")</f>
        <v>October</v>
      </c>
      <c r="AS3980" t="str">
        <f>"Q"&amp;ROUNDUP(MONTH(Table1[[#This Row],[Order Date]])/3,0)</f>
        <v>Q4</v>
      </c>
      <c r="AT3980">
        <f>IF(Table1[[#This Row],[Sales]]=0,0,Table1[[#This Row],[Profit]]/Table1[[#This Row],[Sales]])</f>
        <v>-0.23749999999999996</v>
      </c>
    </row>
    <row r="3981" spans="22:46" x14ac:dyDescent="0.3">
      <c r="V3981">
        <v>3980</v>
      </c>
      <c r="W3981" t="s">
        <v>7844</v>
      </c>
      <c r="X3981" s="1">
        <v>41996</v>
      </c>
      <c r="Y3981" t="s">
        <v>3809</v>
      </c>
      <c r="Z3981" t="s">
        <v>51</v>
      </c>
      <c r="AA3981" t="s">
        <v>2451</v>
      </c>
      <c r="AB3981" t="s">
        <v>2452</v>
      </c>
      <c r="AC3981" t="s">
        <v>41</v>
      </c>
      <c r="AD3981" t="s">
        <v>26</v>
      </c>
      <c r="AE3981" t="s">
        <v>300</v>
      </c>
      <c r="AF3981" t="s">
        <v>301</v>
      </c>
      <c r="AG3981">
        <v>10024</v>
      </c>
      <c r="AH3981" t="s">
        <v>160</v>
      </c>
      <c r="AI3981" t="s">
        <v>4286</v>
      </c>
      <c r="AJ3981" t="s">
        <v>31</v>
      </c>
      <c r="AK3981" t="s">
        <v>57</v>
      </c>
      <c r="AL3981" t="s">
        <v>4287</v>
      </c>
      <c r="AM3981">
        <v>53.316000000000003</v>
      </c>
      <c r="AN3981">
        <v>2</v>
      </c>
      <c r="AO3981">
        <v>0.4</v>
      </c>
      <c r="AP3981">
        <v>-19.549199999999999</v>
      </c>
      <c r="AQ3981">
        <f>YEAR(Table1[[#This Row],[Order Date]])</f>
        <v>2014</v>
      </c>
      <c r="AR3981" t="str">
        <f>TEXT(Table1[[#This Row],[Order Date]],"mmmm")</f>
        <v>December</v>
      </c>
      <c r="AS3981" t="str">
        <f>"Q"&amp;ROUNDUP(MONTH(Table1[[#This Row],[Order Date]])/3,0)</f>
        <v>Q4</v>
      </c>
      <c r="AT3981">
        <f>IF(Table1[[#This Row],[Sales]]=0,0,Table1[[#This Row],[Profit]]/Table1[[#This Row],[Sales]])</f>
        <v>-0.36666666666666664</v>
      </c>
    </row>
    <row r="3982" spans="22:46" x14ac:dyDescent="0.3">
      <c r="V3982">
        <v>3981</v>
      </c>
      <c r="W3982" t="s">
        <v>7844</v>
      </c>
      <c r="X3982" s="1">
        <v>41996</v>
      </c>
      <c r="Y3982" t="s">
        <v>3809</v>
      </c>
      <c r="Z3982" t="s">
        <v>51</v>
      </c>
      <c r="AA3982" t="s">
        <v>2451</v>
      </c>
      <c r="AB3982" t="s">
        <v>2452</v>
      </c>
      <c r="AC3982" t="s">
        <v>41</v>
      </c>
      <c r="AD3982" t="s">
        <v>26</v>
      </c>
      <c r="AE3982" t="s">
        <v>300</v>
      </c>
      <c r="AF3982" t="s">
        <v>301</v>
      </c>
      <c r="AG3982">
        <v>10024</v>
      </c>
      <c r="AH3982" t="s">
        <v>160</v>
      </c>
      <c r="AI3982" t="s">
        <v>2410</v>
      </c>
      <c r="AJ3982" t="s">
        <v>46</v>
      </c>
      <c r="AK3982" t="s">
        <v>80</v>
      </c>
      <c r="AL3982" t="s">
        <v>2411</v>
      </c>
      <c r="AM3982">
        <v>56.52</v>
      </c>
      <c r="AN3982">
        <v>3</v>
      </c>
      <c r="AO3982">
        <v>0</v>
      </c>
      <c r="AP3982">
        <v>15.8256</v>
      </c>
      <c r="AQ3982">
        <f>YEAR(Table1[[#This Row],[Order Date]])</f>
        <v>2014</v>
      </c>
      <c r="AR3982" t="str">
        <f>TEXT(Table1[[#This Row],[Order Date]],"mmmm")</f>
        <v>December</v>
      </c>
      <c r="AS3982" t="str">
        <f>"Q"&amp;ROUNDUP(MONTH(Table1[[#This Row],[Order Date]])/3,0)</f>
        <v>Q4</v>
      </c>
      <c r="AT3982">
        <f>IF(Table1[[#This Row],[Sales]]=0,0,Table1[[#This Row],[Profit]]/Table1[[#This Row],[Sales]])</f>
        <v>0.27999999999999997</v>
      </c>
    </row>
    <row r="3983" spans="22:46" x14ac:dyDescent="0.3">
      <c r="V3983">
        <v>3982</v>
      </c>
      <c r="W3983" t="s">
        <v>7845</v>
      </c>
      <c r="X3983" s="1">
        <v>43084</v>
      </c>
      <c r="Y3983" t="s">
        <v>3448</v>
      </c>
      <c r="Z3983" t="s">
        <v>51</v>
      </c>
      <c r="AA3983" t="s">
        <v>4565</v>
      </c>
      <c r="AB3983" t="s">
        <v>4566</v>
      </c>
      <c r="AC3983" t="s">
        <v>108</v>
      </c>
      <c r="AD3983" t="s">
        <v>26</v>
      </c>
      <c r="AE3983" t="s">
        <v>99</v>
      </c>
      <c r="AF3983" t="s">
        <v>100</v>
      </c>
      <c r="AG3983">
        <v>98115</v>
      </c>
      <c r="AH3983" t="s">
        <v>44</v>
      </c>
      <c r="AI3983" t="s">
        <v>2461</v>
      </c>
      <c r="AJ3983" t="s">
        <v>31</v>
      </c>
      <c r="AK3983" t="s">
        <v>67</v>
      </c>
      <c r="AL3983" t="s">
        <v>2462</v>
      </c>
      <c r="AM3983">
        <v>22.77</v>
      </c>
      <c r="AN3983">
        <v>3</v>
      </c>
      <c r="AO3983">
        <v>0</v>
      </c>
      <c r="AP3983">
        <v>9.7911000000000001</v>
      </c>
      <c r="AQ3983">
        <f>YEAR(Table1[[#This Row],[Order Date]])</f>
        <v>2017</v>
      </c>
      <c r="AR3983" t="str">
        <f>TEXT(Table1[[#This Row],[Order Date]],"mmmm")</f>
        <v>December</v>
      </c>
      <c r="AS3983" t="str">
        <f>"Q"&amp;ROUNDUP(MONTH(Table1[[#This Row],[Order Date]])/3,0)</f>
        <v>Q4</v>
      </c>
      <c r="AT3983">
        <f>IF(Table1[[#This Row],[Sales]]=0,0,Table1[[#This Row],[Profit]]/Table1[[#This Row],[Sales]])</f>
        <v>0.43</v>
      </c>
    </row>
    <row r="3984" spans="22:46" x14ac:dyDescent="0.3">
      <c r="V3984">
        <v>3983</v>
      </c>
      <c r="W3984" t="s">
        <v>7846</v>
      </c>
      <c r="X3984" s="1">
        <v>42558</v>
      </c>
      <c r="Y3984" s="1">
        <v>42620</v>
      </c>
      <c r="Z3984" t="s">
        <v>22</v>
      </c>
      <c r="AA3984" t="s">
        <v>6721</v>
      </c>
      <c r="AB3984" t="s">
        <v>6722</v>
      </c>
      <c r="AC3984" t="s">
        <v>25</v>
      </c>
      <c r="AD3984" t="s">
        <v>26</v>
      </c>
      <c r="AE3984" t="s">
        <v>42</v>
      </c>
      <c r="AF3984" t="s">
        <v>43</v>
      </c>
      <c r="AG3984">
        <v>90045</v>
      </c>
      <c r="AH3984" t="s">
        <v>44</v>
      </c>
      <c r="AI3984" t="s">
        <v>294</v>
      </c>
      <c r="AJ3984" t="s">
        <v>31</v>
      </c>
      <c r="AK3984" t="s">
        <v>35</v>
      </c>
      <c r="AL3984" t="s">
        <v>295</v>
      </c>
      <c r="AM3984">
        <v>287.96800000000002</v>
      </c>
      <c r="AN3984">
        <v>4</v>
      </c>
      <c r="AO3984">
        <v>0.2</v>
      </c>
      <c r="AP3984">
        <v>-3.5996000000000001</v>
      </c>
      <c r="AQ3984">
        <f>YEAR(Table1[[#This Row],[Order Date]])</f>
        <v>2016</v>
      </c>
      <c r="AR3984" t="str">
        <f>TEXT(Table1[[#This Row],[Order Date]],"mmmm")</f>
        <v>July</v>
      </c>
      <c r="AS3984" t="str">
        <f>"Q"&amp;ROUNDUP(MONTH(Table1[[#This Row],[Order Date]])/3,0)</f>
        <v>Q3</v>
      </c>
      <c r="AT3984">
        <f>IF(Table1[[#This Row],[Sales]]=0,0,Table1[[#This Row],[Profit]]/Table1[[#This Row],[Sales]])</f>
        <v>-1.2499999999999999E-2</v>
      </c>
    </row>
    <row r="3985" spans="22:46" x14ac:dyDescent="0.3">
      <c r="V3985">
        <v>3984</v>
      </c>
      <c r="W3985" t="s">
        <v>7846</v>
      </c>
      <c r="X3985" s="1">
        <v>42558</v>
      </c>
      <c r="Y3985" s="1">
        <v>42620</v>
      </c>
      <c r="Z3985" t="s">
        <v>22</v>
      </c>
      <c r="AA3985" t="s">
        <v>6721</v>
      </c>
      <c r="AB3985" t="s">
        <v>6722</v>
      </c>
      <c r="AC3985" t="s">
        <v>25</v>
      </c>
      <c r="AD3985" t="s">
        <v>26</v>
      </c>
      <c r="AE3985" t="s">
        <v>42</v>
      </c>
      <c r="AF3985" t="s">
        <v>43</v>
      </c>
      <c r="AG3985">
        <v>90045</v>
      </c>
      <c r="AH3985" t="s">
        <v>44</v>
      </c>
      <c r="AI3985" t="s">
        <v>5893</v>
      </c>
      <c r="AJ3985" t="s">
        <v>73</v>
      </c>
      <c r="AK3985" t="s">
        <v>1363</v>
      </c>
      <c r="AL3985" t="s">
        <v>5894</v>
      </c>
      <c r="AM3985">
        <v>2799.96</v>
      </c>
      <c r="AN3985">
        <v>5</v>
      </c>
      <c r="AO3985">
        <v>0.2</v>
      </c>
      <c r="AP3985">
        <v>944.98649999999998</v>
      </c>
      <c r="AQ3985">
        <f>YEAR(Table1[[#This Row],[Order Date]])</f>
        <v>2016</v>
      </c>
      <c r="AR3985" t="str">
        <f>TEXT(Table1[[#This Row],[Order Date]],"mmmm")</f>
        <v>July</v>
      </c>
      <c r="AS3985" t="str">
        <f>"Q"&amp;ROUNDUP(MONTH(Table1[[#This Row],[Order Date]])/3,0)</f>
        <v>Q3</v>
      </c>
      <c r="AT3985">
        <f>IF(Table1[[#This Row],[Sales]]=0,0,Table1[[#This Row],[Profit]]/Table1[[#This Row],[Sales]])</f>
        <v>0.33749999999999997</v>
      </c>
    </row>
    <row r="3986" spans="22:46" x14ac:dyDescent="0.3">
      <c r="V3986">
        <v>3985</v>
      </c>
      <c r="W3986" t="s">
        <v>7846</v>
      </c>
      <c r="X3986" s="1">
        <v>42558</v>
      </c>
      <c r="Y3986" s="1">
        <v>42620</v>
      </c>
      <c r="Z3986" t="s">
        <v>22</v>
      </c>
      <c r="AA3986" t="s">
        <v>6721</v>
      </c>
      <c r="AB3986" t="s">
        <v>6722</v>
      </c>
      <c r="AC3986" t="s">
        <v>25</v>
      </c>
      <c r="AD3986" t="s">
        <v>26</v>
      </c>
      <c r="AE3986" t="s">
        <v>42</v>
      </c>
      <c r="AF3986" t="s">
        <v>43</v>
      </c>
      <c r="AG3986">
        <v>90045</v>
      </c>
      <c r="AH3986" t="s">
        <v>44</v>
      </c>
      <c r="AI3986" t="s">
        <v>6680</v>
      </c>
      <c r="AJ3986" t="s">
        <v>46</v>
      </c>
      <c r="AK3986" t="s">
        <v>94</v>
      </c>
      <c r="AL3986" t="s">
        <v>6681</v>
      </c>
      <c r="AM3986">
        <v>48.94</v>
      </c>
      <c r="AN3986">
        <v>1</v>
      </c>
      <c r="AO3986">
        <v>0</v>
      </c>
      <c r="AP3986">
        <v>24.47</v>
      </c>
      <c r="AQ3986">
        <f>YEAR(Table1[[#This Row],[Order Date]])</f>
        <v>2016</v>
      </c>
      <c r="AR3986" t="str">
        <f>TEXT(Table1[[#This Row],[Order Date]],"mmmm")</f>
        <v>July</v>
      </c>
      <c r="AS3986" t="str">
        <f>"Q"&amp;ROUNDUP(MONTH(Table1[[#This Row],[Order Date]])/3,0)</f>
        <v>Q3</v>
      </c>
      <c r="AT3986">
        <f>IF(Table1[[#This Row],[Sales]]=0,0,Table1[[#This Row],[Profit]]/Table1[[#This Row],[Sales]])</f>
        <v>0.5</v>
      </c>
    </row>
    <row r="3987" spans="22:46" x14ac:dyDescent="0.3">
      <c r="V3987">
        <v>3986</v>
      </c>
      <c r="W3987" t="s">
        <v>7847</v>
      </c>
      <c r="X3987" s="1">
        <v>42477</v>
      </c>
      <c r="Y3987" t="s">
        <v>1696</v>
      </c>
      <c r="Z3987" t="s">
        <v>51</v>
      </c>
      <c r="AA3987" t="s">
        <v>3197</v>
      </c>
      <c r="AB3987" t="s">
        <v>3198</v>
      </c>
      <c r="AC3987" t="s">
        <v>25</v>
      </c>
      <c r="AD3987" t="s">
        <v>26</v>
      </c>
      <c r="AE3987" t="s">
        <v>1256</v>
      </c>
      <c r="AF3987" t="s">
        <v>43</v>
      </c>
      <c r="AG3987">
        <v>90712</v>
      </c>
      <c r="AH3987" t="s">
        <v>44</v>
      </c>
      <c r="AI3987" t="s">
        <v>3149</v>
      </c>
      <c r="AJ3987" t="s">
        <v>31</v>
      </c>
      <c r="AK3987" t="s">
        <v>32</v>
      </c>
      <c r="AL3987" t="s">
        <v>3150</v>
      </c>
      <c r="AM3987">
        <v>257.49900000000002</v>
      </c>
      <c r="AN3987">
        <v>3</v>
      </c>
      <c r="AO3987">
        <v>0.15</v>
      </c>
      <c r="AP3987">
        <v>24.235199999999999</v>
      </c>
      <c r="AQ3987">
        <f>YEAR(Table1[[#This Row],[Order Date]])</f>
        <v>2016</v>
      </c>
      <c r="AR3987" t="str">
        <f>TEXT(Table1[[#This Row],[Order Date]],"mmmm")</f>
        <v>April</v>
      </c>
      <c r="AS3987" t="str">
        <f>"Q"&amp;ROUNDUP(MONTH(Table1[[#This Row],[Order Date]])/3,0)</f>
        <v>Q2</v>
      </c>
      <c r="AT3987">
        <f>IF(Table1[[#This Row],[Sales]]=0,0,Table1[[#This Row],[Profit]]/Table1[[#This Row],[Sales]])</f>
        <v>9.4117647058823514E-2</v>
      </c>
    </row>
    <row r="3988" spans="22:46" x14ac:dyDescent="0.3">
      <c r="V3988">
        <v>3987</v>
      </c>
      <c r="W3988" t="s">
        <v>7848</v>
      </c>
      <c r="X3988" s="1">
        <v>42833</v>
      </c>
      <c r="Y3988" t="s">
        <v>3207</v>
      </c>
      <c r="Z3988" t="s">
        <v>51</v>
      </c>
      <c r="AA3988" t="s">
        <v>5706</v>
      </c>
      <c r="AB3988" t="s">
        <v>5707</v>
      </c>
      <c r="AC3988" t="s">
        <v>108</v>
      </c>
      <c r="AD3988" t="s">
        <v>26</v>
      </c>
      <c r="AE3988" t="s">
        <v>2399</v>
      </c>
      <c r="AF3988" t="s">
        <v>892</v>
      </c>
      <c r="AG3988">
        <v>7060</v>
      </c>
      <c r="AH3988" t="s">
        <v>160</v>
      </c>
      <c r="AI3988" t="s">
        <v>2124</v>
      </c>
      <c r="AJ3988" t="s">
        <v>46</v>
      </c>
      <c r="AK3988" t="s">
        <v>60</v>
      </c>
      <c r="AL3988" t="s">
        <v>2125</v>
      </c>
      <c r="AM3988">
        <v>2591.56</v>
      </c>
      <c r="AN3988">
        <v>4</v>
      </c>
      <c r="AO3988">
        <v>0</v>
      </c>
      <c r="AP3988">
        <v>621.97439999999995</v>
      </c>
      <c r="AQ3988">
        <f>YEAR(Table1[[#This Row],[Order Date]])</f>
        <v>2017</v>
      </c>
      <c r="AR3988" t="str">
        <f>TEXT(Table1[[#This Row],[Order Date]],"mmmm")</f>
        <v>April</v>
      </c>
      <c r="AS3988" t="str">
        <f>"Q"&amp;ROUNDUP(MONTH(Table1[[#This Row],[Order Date]])/3,0)</f>
        <v>Q2</v>
      </c>
      <c r="AT3988">
        <f>IF(Table1[[#This Row],[Sales]]=0,0,Table1[[#This Row],[Profit]]/Table1[[#This Row],[Sales]])</f>
        <v>0.24</v>
      </c>
    </row>
    <row r="3989" spans="22:46" x14ac:dyDescent="0.3">
      <c r="V3989">
        <v>3988</v>
      </c>
      <c r="W3989" t="s">
        <v>7848</v>
      </c>
      <c r="X3989" s="1">
        <v>42833</v>
      </c>
      <c r="Y3989" t="s">
        <v>3207</v>
      </c>
      <c r="Z3989" t="s">
        <v>51</v>
      </c>
      <c r="AA3989" t="s">
        <v>5706</v>
      </c>
      <c r="AB3989" t="s">
        <v>5707</v>
      </c>
      <c r="AC3989" t="s">
        <v>108</v>
      </c>
      <c r="AD3989" t="s">
        <v>26</v>
      </c>
      <c r="AE3989" t="s">
        <v>2399</v>
      </c>
      <c r="AF3989" t="s">
        <v>892</v>
      </c>
      <c r="AG3989">
        <v>7060</v>
      </c>
      <c r="AH3989" t="s">
        <v>160</v>
      </c>
      <c r="AI3989" t="s">
        <v>7849</v>
      </c>
      <c r="AJ3989" t="s">
        <v>46</v>
      </c>
      <c r="AK3989" t="s">
        <v>80</v>
      </c>
      <c r="AL3989" t="s">
        <v>7850</v>
      </c>
      <c r="AM3989">
        <v>41.95</v>
      </c>
      <c r="AN3989">
        <v>5</v>
      </c>
      <c r="AO3989">
        <v>0</v>
      </c>
      <c r="AP3989">
        <v>10.487500000000001</v>
      </c>
      <c r="AQ3989">
        <f>YEAR(Table1[[#This Row],[Order Date]])</f>
        <v>2017</v>
      </c>
      <c r="AR3989" t="str">
        <f>TEXT(Table1[[#This Row],[Order Date]],"mmmm")</f>
        <v>April</v>
      </c>
      <c r="AS3989" t="str">
        <f>"Q"&amp;ROUNDUP(MONTH(Table1[[#This Row],[Order Date]])/3,0)</f>
        <v>Q2</v>
      </c>
      <c r="AT3989">
        <f>IF(Table1[[#This Row],[Sales]]=0,0,Table1[[#This Row],[Profit]]/Table1[[#This Row],[Sales]])</f>
        <v>0.25</v>
      </c>
    </row>
    <row r="3990" spans="22:46" x14ac:dyDescent="0.3">
      <c r="V3990">
        <v>3989</v>
      </c>
      <c r="W3990" t="s">
        <v>7851</v>
      </c>
      <c r="X3990" s="1">
        <v>42477</v>
      </c>
      <c r="Y3990" t="s">
        <v>1800</v>
      </c>
      <c r="Z3990" t="s">
        <v>51</v>
      </c>
      <c r="AA3990" t="s">
        <v>7852</v>
      </c>
      <c r="AB3990" t="s">
        <v>7853</v>
      </c>
      <c r="AC3990" t="s">
        <v>41</v>
      </c>
      <c r="AD3990" t="s">
        <v>26</v>
      </c>
      <c r="AE3990" t="s">
        <v>432</v>
      </c>
      <c r="AF3990" t="s">
        <v>379</v>
      </c>
      <c r="AG3990">
        <v>38401</v>
      </c>
      <c r="AH3990" t="s">
        <v>29</v>
      </c>
      <c r="AI3990" t="s">
        <v>7854</v>
      </c>
      <c r="AJ3990" t="s">
        <v>31</v>
      </c>
      <c r="AK3990" t="s">
        <v>67</v>
      </c>
      <c r="AL3990" t="s">
        <v>7855</v>
      </c>
      <c r="AM3990">
        <v>79.12</v>
      </c>
      <c r="AN3990">
        <v>5</v>
      </c>
      <c r="AO3990">
        <v>0.2</v>
      </c>
      <c r="AP3990">
        <v>13.846</v>
      </c>
      <c r="AQ3990">
        <f>YEAR(Table1[[#This Row],[Order Date]])</f>
        <v>2016</v>
      </c>
      <c r="AR3990" t="str">
        <f>TEXT(Table1[[#This Row],[Order Date]],"mmmm")</f>
        <v>April</v>
      </c>
      <c r="AS3990" t="str">
        <f>"Q"&amp;ROUNDUP(MONTH(Table1[[#This Row],[Order Date]])/3,0)</f>
        <v>Q2</v>
      </c>
      <c r="AT3990">
        <f>IF(Table1[[#This Row],[Sales]]=0,0,Table1[[#This Row],[Profit]]/Table1[[#This Row],[Sales]])</f>
        <v>0.17499999999999999</v>
      </c>
    </row>
    <row r="3991" spans="22:46" x14ac:dyDescent="0.3">
      <c r="V3991">
        <v>3990</v>
      </c>
      <c r="W3991" t="s">
        <v>7856</v>
      </c>
      <c r="X3991" s="1">
        <v>41968</v>
      </c>
      <c r="Y3991" t="s">
        <v>4491</v>
      </c>
      <c r="Z3991" t="s">
        <v>22</v>
      </c>
      <c r="AA3991" t="s">
        <v>4540</v>
      </c>
      <c r="AB3991" t="s">
        <v>4541</v>
      </c>
      <c r="AC3991" t="s">
        <v>25</v>
      </c>
      <c r="AD3991" t="s">
        <v>26</v>
      </c>
      <c r="AE3991" t="s">
        <v>7857</v>
      </c>
      <c r="AF3991" t="s">
        <v>1572</v>
      </c>
      <c r="AG3991">
        <v>2895</v>
      </c>
      <c r="AH3991" t="s">
        <v>160</v>
      </c>
      <c r="AI3991" t="s">
        <v>3317</v>
      </c>
      <c r="AJ3991" t="s">
        <v>31</v>
      </c>
      <c r="AK3991" t="s">
        <v>67</v>
      </c>
      <c r="AL3991" t="s">
        <v>3318</v>
      </c>
      <c r="AM3991">
        <v>52.96</v>
      </c>
      <c r="AN3991">
        <v>2</v>
      </c>
      <c r="AO3991">
        <v>0</v>
      </c>
      <c r="AP3991">
        <v>20.1248</v>
      </c>
      <c r="AQ3991">
        <f>YEAR(Table1[[#This Row],[Order Date]])</f>
        <v>2014</v>
      </c>
      <c r="AR3991" t="str">
        <f>TEXT(Table1[[#This Row],[Order Date]],"mmmm")</f>
        <v>November</v>
      </c>
      <c r="AS3991" t="str">
        <f>"Q"&amp;ROUNDUP(MONTH(Table1[[#This Row],[Order Date]])/3,0)</f>
        <v>Q4</v>
      </c>
      <c r="AT3991">
        <f>IF(Table1[[#This Row],[Sales]]=0,0,Table1[[#This Row],[Profit]]/Table1[[#This Row],[Sales]])</f>
        <v>0.38</v>
      </c>
    </row>
    <row r="3992" spans="22:46" x14ac:dyDescent="0.3">
      <c r="V3992">
        <v>3991</v>
      </c>
      <c r="W3992" t="s">
        <v>7858</v>
      </c>
      <c r="X3992" s="1">
        <v>41946</v>
      </c>
      <c r="Y3992" s="1">
        <v>41862</v>
      </c>
      <c r="Z3992" t="s">
        <v>51</v>
      </c>
      <c r="AA3992" t="s">
        <v>4492</v>
      </c>
      <c r="AB3992" t="s">
        <v>4493</v>
      </c>
      <c r="AC3992" t="s">
        <v>25</v>
      </c>
      <c r="AD3992" t="s">
        <v>26</v>
      </c>
      <c r="AE3992" t="s">
        <v>2788</v>
      </c>
      <c r="AF3992" t="s">
        <v>159</v>
      </c>
      <c r="AG3992">
        <v>17602</v>
      </c>
      <c r="AH3992" t="s">
        <v>160</v>
      </c>
      <c r="AI3992" t="s">
        <v>6560</v>
      </c>
      <c r="AJ3992" t="s">
        <v>46</v>
      </c>
      <c r="AK3992" t="s">
        <v>651</v>
      </c>
      <c r="AL3992" t="s">
        <v>6561</v>
      </c>
      <c r="AM3992">
        <v>286.34399999999999</v>
      </c>
      <c r="AN3992">
        <v>3</v>
      </c>
      <c r="AO3992">
        <v>0.2</v>
      </c>
      <c r="AP3992">
        <v>-64.427400000000006</v>
      </c>
      <c r="AQ3992">
        <f>YEAR(Table1[[#This Row],[Order Date]])</f>
        <v>2014</v>
      </c>
      <c r="AR3992" t="str">
        <f>TEXT(Table1[[#This Row],[Order Date]],"mmmm")</f>
        <v>November</v>
      </c>
      <c r="AS3992" t="str">
        <f>"Q"&amp;ROUNDUP(MONTH(Table1[[#This Row],[Order Date]])/3,0)</f>
        <v>Q4</v>
      </c>
      <c r="AT3992">
        <f>IF(Table1[[#This Row],[Sales]]=0,0,Table1[[#This Row],[Profit]]/Table1[[#This Row],[Sales]])</f>
        <v>-0.22500000000000003</v>
      </c>
    </row>
    <row r="3993" spans="22:46" x14ac:dyDescent="0.3">
      <c r="V3993">
        <v>3992</v>
      </c>
      <c r="W3993" t="s">
        <v>7859</v>
      </c>
      <c r="X3993" s="1">
        <v>42125</v>
      </c>
      <c r="Y3993" s="1">
        <v>42129</v>
      </c>
      <c r="Z3993" t="s">
        <v>51</v>
      </c>
      <c r="AA3993" t="s">
        <v>1026</v>
      </c>
      <c r="AB3993" t="s">
        <v>1027</v>
      </c>
      <c r="AC3993" t="s">
        <v>41</v>
      </c>
      <c r="AD3993" t="s">
        <v>26</v>
      </c>
      <c r="AE3993" t="s">
        <v>1016</v>
      </c>
      <c r="AF3993" t="s">
        <v>55</v>
      </c>
      <c r="AG3993">
        <v>33614</v>
      </c>
      <c r="AH3993" t="s">
        <v>29</v>
      </c>
      <c r="AI3993" t="s">
        <v>3317</v>
      </c>
      <c r="AJ3993" t="s">
        <v>31</v>
      </c>
      <c r="AK3993" t="s">
        <v>67</v>
      </c>
      <c r="AL3993" t="s">
        <v>3318</v>
      </c>
      <c r="AM3993">
        <v>63.552</v>
      </c>
      <c r="AN3993">
        <v>3</v>
      </c>
      <c r="AO3993">
        <v>0.2</v>
      </c>
      <c r="AP3993">
        <v>14.299200000000001</v>
      </c>
      <c r="AQ3993">
        <f>YEAR(Table1[[#This Row],[Order Date]])</f>
        <v>2015</v>
      </c>
      <c r="AR3993" t="str">
        <f>TEXT(Table1[[#This Row],[Order Date]],"mmmm")</f>
        <v>May</v>
      </c>
      <c r="AS3993" t="str">
        <f>"Q"&amp;ROUNDUP(MONTH(Table1[[#This Row],[Order Date]])/3,0)</f>
        <v>Q2</v>
      </c>
      <c r="AT3993">
        <f>IF(Table1[[#This Row],[Sales]]=0,0,Table1[[#This Row],[Profit]]/Table1[[#This Row],[Sales]])</f>
        <v>0.22500000000000001</v>
      </c>
    </row>
    <row r="3994" spans="22:46" x14ac:dyDescent="0.3">
      <c r="V3994">
        <v>3993</v>
      </c>
      <c r="W3994" t="s">
        <v>7859</v>
      </c>
      <c r="X3994" s="1">
        <v>42125</v>
      </c>
      <c r="Y3994" s="1">
        <v>42129</v>
      </c>
      <c r="Z3994" t="s">
        <v>51</v>
      </c>
      <c r="AA3994" t="s">
        <v>1026</v>
      </c>
      <c r="AB3994" t="s">
        <v>1027</v>
      </c>
      <c r="AC3994" t="s">
        <v>41</v>
      </c>
      <c r="AD3994" t="s">
        <v>26</v>
      </c>
      <c r="AE3994" t="s">
        <v>1016</v>
      </c>
      <c r="AF3994" t="s">
        <v>55</v>
      </c>
      <c r="AG3994">
        <v>33614</v>
      </c>
      <c r="AH3994" t="s">
        <v>29</v>
      </c>
      <c r="AI3994" t="s">
        <v>2674</v>
      </c>
      <c r="AJ3994" t="s">
        <v>46</v>
      </c>
      <c r="AK3994" t="s">
        <v>651</v>
      </c>
      <c r="AL3994" t="s">
        <v>2675</v>
      </c>
      <c r="AM3994">
        <v>41.375999999999998</v>
      </c>
      <c r="AN3994">
        <v>3</v>
      </c>
      <c r="AO3994">
        <v>0.2</v>
      </c>
      <c r="AP3994">
        <v>4.6547999999999998</v>
      </c>
      <c r="AQ3994">
        <f>YEAR(Table1[[#This Row],[Order Date]])</f>
        <v>2015</v>
      </c>
      <c r="AR3994" t="str">
        <f>TEXT(Table1[[#This Row],[Order Date]],"mmmm")</f>
        <v>May</v>
      </c>
      <c r="AS3994" t="str">
        <f>"Q"&amp;ROUNDUP(MONTH(Table1[[#This Row],[Order Date]])/3,0)</f>
        <v>Q2</v>
      </c>
      <c r="AT3994">
        <f>IF(Table1[[#This Row],[Sales]]=0,0,Table1[[#This Row],[Profit]]/Table1[[#This Row],[Sales]])</f>
        <v>0.1125</v>
      </c>
    </row>
    <row r="3995" spans="22:46" x14ac:dyDescent="0.3">
      <c r="V3995">
        <v>3994</v>
      </c>
      <c r="W3995" t="s">
        <v>7859</v>
      </c>
      <c r="X3995" s="1">
        <v>42125</v>
      </c>
      <c r="Y3995" s="1">
        <v>42129</v>
      </c>
      <c r="Z3995" t="s">
        <v>51</v>
      </c>
      <c r="AA3995" t="s">
        <v>1026</v>
      </c>
      <c r="AB3995" t="s">
        <v>1027</v>
      </c>
      <c r="AC3995" t="s">
        <v>41</v>
      </c>
      <c r="AD3995" t="s">
        <v>26</v>
      </c>
      <c r="AE3995" t="s">
        <v>1016</v>
      </c>
      <c r="AF3995" t="s">
        <v>55</v>
      </c>
      <c r="AG3995">
        <v>33614</v>
      </c>
      <c r="AH3995" t="s">
        <v>29</v>
      </c>
      <c r="AI3995" t="s">
        <v>4011</v>
      </c>
      <c r="AJ3995" t="s">
        <v>46</v>
      </c>
      <c r="AK3995" t="s">
        <v>70</v>
      </c>
      <c r="AL3995" t="s">
        <v>4012</v>
      </c>
      <c r="AM3995">
        <v>172.70400000000001</v>
      </c>
      <c r="AN3995">
        <v>6</v>
      </c>
      <c r="AO3995">
        <v>0.2</v>
      </c>
      <c r="AP3995">
        <v>10.794</v>
      </c>
      <c r="AQ3995">
        <f>YEAR(Table1[[#This Row],[Order Date]])</f>
        <v>2015</v>
      </c>
      <c r="AR3995" t="str">
        <f>TEXT(Table1[[#This Row],[Order Date]],"mmmm")</f>
        <v>May</v>
      </c>
      <c r="AS3995" t="str">
        <f>"Q"&amp;ROUNDUP(MONTH(Table1[[#This Row],[Order Date]])/3,0)</f>
        <v>Q2</v>
      </c>
      <c r="AT3995">
        <f>IF(Table1[[#This Row],[Sales]]=0,0,Table1[[#This Row],[Profit]]/Table1[[#This Row],[Sales]])</f>
        <v>6.25E-2</v>
      </c>
    </row>
    <row r="3996" spans="22:46" x14ac:dyDescent="0.3">
      <c r="V3996">
        <v>3995</v>
      </c>
      <c r="W3996" t="s">
        <v>7860</v>
      </c>
      <c r="X3996" s="1">
        <v>42071</v>
      </c>
      <c r="Y3996" s="1">
        <v>42341</v>
      </c>
      <c r="Z3996" t="s">
        <v>51</v>
      </c>
      <c r="AA3996" t="s">
        <v>7861</v>
      </c>
      <c r="AB3996" t="s">
        <v>7862</v>
      </c>
      <c r="AC3996" t="s">
        <v>25</v>
      </c>
      <c r="AD3996" t="s">
        <v>26</v>
      </c>
      <c r="AE3996" t="s">
        <v>5069</v>
      </c>
      <c r="AF3996" t="s">
        <v>121</v>
      </c>
      <c r="AG3996">
        <v>53142</v>
      </c>
      <c r="AH3996" t="s">
        <v>111</v>
      </c>
      <c r="AI3996" t="s">
        <v>7264</v>
      </c>
      <c r="AJ3996" t="s">
        <v>31</v>
      </c>
      <c r="AK3996" t="s">
        <v>32</v>
      </c>
      <c r="AL3996" t="s">
        <v>7265</v>
      </c>
      <c r="AM3996">
        <v>512.94000000000005</v>
      </c>
      <c r="AN3996">
        <v>3</v>
      </c>
      <c r="AO3996">
        <v>0</v>
      </c>
      <c r="AP3996">
        <v>97.458600000000004</v>
      </c>
      <c r="AQ3996">
        <f>YEAR(Table1[[#This Row],[Order Date]])</f>
        <v>2015</v>
      </c>
      <c r="AR3996" t="str">
        <f>TEXT(Table1[[#This Row],[Order Date]],"mmmm")</f>
        <v>March</v>
      </c>
      <c r="AS3996" t="str">
        <f>"Q"&amp;ROUNDUP(MONTH(Table1[[#This Row],[Order Date]])/3,0)</f>
        <v>Q1</v>
      </c>
      <c r="AT3996">
        <f>IF(Table1[[#This Row],[Sales]]=0,0,Table1[[#This Row],[Profit]]/Table1[[#This Row],[Sales]])</f>
        <v>0.18999999999999997</v>
      </c>
    </row>
    <row r="3997" spans="22:46" x14ac:dyDescent="0.3">
      <c r="V3997">
        <v>3996</v>
      </c>
      <c r="W3997" t="s">
        <v>7860</v>
      </c>
      <c r="X3997" s="1">
        <v>42071</v>
      </c>
      <c r="Y3997" s="1">
        <v>42341</v>
      </c>
      <c r="Z3997" t="s">
        <v>51</v>
      </c>
      <c r="AA3997" t="s">
        <v>7861</v>
      </c>
      <c r="AB3997" t="s">
        <v>7862</v>
      </c>
      <c r="AC3997" t="s">
        <v>25</v>
      </c>
      <c r="AD3997" t="s">
        <v>26</v>
      </c>
      <c r="AE3997" t="s">
        <v>5069</v>
      </c>
      <c r="AF3997" t="s">
        <v>121</v>
      </c>
      <c r="AG3997">
        <v>53142</v>
      </c>
      <c r="AH3997" t="s">
        <v>111</v>
      </c>
      <c r="AI3997" t="s">
        <v>5732</v>
      </c>
      <c r="AJ3997" t="s">
        <v>31</v>
      </c>
      <c r="AK3997" t="s">
        <v>35</v>
      </c>
      <c r="AL3997" t="s">
        <v>5733</v>
      </c>
      <c r="AM3997">
        <v>860.93</v>
      </c>
      <c r="AN3997">
        <v>7</v>
      </c>
      <c r="AO3997">
        <v>0</v>
      </c>
      <c r="AP3997">
        <v>189.40459999999999</v>
      </c>
      <c r="AQ3997">
        <f>YEAR(Table1[[#This Row],[Order Date]])</f>
        <v>2015</v>
      </c>
      <c r="AR3997" t="str">
        <f>TEXT(Table1[[#This Row],[Order Date]],"mmmm")</f>
        <v>March</v>
      </c>
      <c r="AS3997" t="str">
        <f>"Q"&amp;ROUNDUP(MONTH(Table1[[#This Row],[Order Date]])/3,0)</f>
        <v>Q1</v>
      </c>
      <c r="AT3997">
        <f>IF(Table1[[#This Row],[Sales]]=0,0,Table1[[#This Row],[Profit]]/Table1[[#This Row],[Sales]])</f>
        <v>0.22</v>
      </c>
    </row>
    <row r="3998" spans="22:46" x14ac:dyDescent="0.3">
      <c r="V3998">
        <v>3997</v>
      </c>
      <c r="W3998" t="s">
        <v>7860</v>
      </c>
      <c r="X3998" s="1">
        <v>42071</v>
      </c>
      <c r="Y3998" s="1">
        <v>42341</v>
      </c>
      <c r="Z3998" t="s">
        <v>51</v>
      </c>
      <c r="AA3998" t="s">
        <v>7861</v>
      </c>
      <c r="AB3998" t="s">
        <v>7862</v>
      </c>
      <c r="AC3998" t="s">
        <v>25</v>
      </c>
      <c r="AD3998" t="s">
        <v>26</v>
      </c>
      <c r="AE3998" t="s">
        <v>5069</v>
      </c>
      <c r="AF3998" t="s">
        <v>121</v>
      </c>
      <c r="AG3998">
        <v>53142</v>
      </c>
      <c r="AH3998" t="s">
        <v>111</v>
      </c>
      <c r="AI3998" t="s">
        <v>1550</v>
      </c>
      <c r="AJ3998" t="s">
        <v>73</v>
      </c>
      <c r="AK3998" t="s">
        <v>74</v>
      </c>
      <c r="AL3998" t="s">
        <v>1551</v>
      </c>
      <c r="AM3998">
        <v>769.95</v>
      </c>
      <c r="AN3998">
        <v>5</v>
      </c>
      <c r="AO3998">
        <v>0</v>
      </c>
      <c r="AP3998">
        <v>223.28550000000001</v>
      </c>
      <c r="AQ3998">
        <f>YEAR(Table1[[#This Row],[Order Date]])</f>
        <v>2015</v>
      </c>
      <c r="AR3998" t="str">
        <f>TEXT(Table1[[#This Row],[Order Date]],"mmmm")</f>
        <v>March</v>
      </c>
      <c r="AS3998" t="str">
        <f>"Q"&amp;ROUNDUP(MONTH(Table1[[#This Row],[Order Date]])/3,0)</f>
        <v>Q1</v>
      </c>
      <c r="AT3998">
        <f>IF(Table1[[#This Row],[Sales]]=0,0,Table1[[#This Row],[Profit]]/Table1[[#This Row],[Sales]])</f>
        <v>0.28999999999999998</v>
      </c>
    </row>
    <row r="3999" spans="22:46" x14ac:dyDescent="0.3">
      <c r="V3999">
        <v>3998</v>
      </c>
      <c r="W3999" t="s">
        <v>7860</v>
      </c>
      <c r="X3999" s="1">
        <v>42071</v>
      </c>
      <c r="Y3999" s="1">
        <v>42341</v>
      </c>
      <c r="Z3999" t="s">
        <v>51</v>
      </c>
      <c r="AA3999" t="s">
        <v>7861</v>
      </c>
      <c r="AB3999" t="s">
        <v>7862</v>
      </c>
      <c r="AC3999" t="s">
        <v>25</v>
      </c>
      <c r="AD3999" t="s">
        <v>26</v>
      </c>
      <c r="AE3999" t="s">
        <v>5069</v>
      </c>
      <c r="AF3999" t="s">
        <v>121</v>
      </c>
      <c r="AG3999">
        <v>53142</v>
      </c>
      <c r="AH3999" t="s">
        <v>111</v>
      </c>
      <c r="AI3999" t="s">
        <v>7863</v>
      </c>
      <c r="AJ3999" t="s">
        <v>46</v>
      </c>
      <c r="AK3999" t="s">
        <v>70</v>
      </c>
      <c r="AL3999" t="s">
        <v>7864</v>
      </c>
      <c r="AM3999">
        <v>14.98</v>
      </c>
      <c r="AN3999">
        <v>1</v>
      </c>
      <c r="AO3999">
        <v>0</v>
      </c>
      <c r="AP3999">
        <v>4.4939999999999998</v>
      </c>
      <c r="AQ3999">
        <f>YEAR(Table1[[#This Row],[Order Date]])</f>
        <v>2015</v>
      </c>
      <c r="AR3999" t="str">
        <f>TEXT(Table1[[#This Row],[Order Date]],"mmmm")</f>
        <v>March</v>
      </c>
      <c r="AS3999" t="str">
        <f>"Q"&amp;ROUNDUP(MONTH(Table1[[#This Row],[Order Date]])/3,0)</f>
        <v>Q1</v>
      </c>
      <c r="AT3999">
        <f>IF(Table1[[#This Row],[Sales]]=0,0,Table1[[#This Row],[Profit]]/Table1[[#This Row],[Sales]])</f>
        <v>0.3</v>
      </c>
    </row>
    <row r="4000" spans="22:46" x14ac:dyDescent="0.3">
      <c r="V4000">
        <v>3999</v>
      </c>
      <c r="W4000" t="s">
        <v>7860</v>
      </c>
      <c r="X4000" s="1">
        <v>42071</v>
      </c>
      <c r="Y4000" s="1">
        <v>42341</v>
      </c>
      <c r="Z4000" t="s">
        <v>51</v>
      </c>
      <c r="AA4000" t="s">
        <v>7861</v>
      </c>
      <c r="AB4000" t="s">
        <v>7862</v>
      </c>
      <c r="AC4000" t="s">
        <v>25</v>
      </c>
      <c r="AD4000" t="s">
        <v>26</v>
      </c>
      <c r="AE4000" t="s">
        <v>5069</v>
      </c>
      <c r="AF4000" t="s">
        <v>121</v>
      </c>
      <c r="AG4000">
        <v>53142</v>
      </c>
      <c r="AH4000" t="s">
        <v>111</v>
      </c>
      <c r="AI4000" t="s">
        <v>5891</v>
      </c>
      <c r="AJ4000" t="s">
        <v>31</v>
      </c>
      <c r="AK4000" t="s">
        <v>67</v>
      </c>
      <c r="AL4000" t="s">
        <v>5892</v>
      </c>
      <c r="AM4000">
        <v>373.08</v>
      </c>
      <c r="AN4000">
        <v>6</v>
      </c>
      <c r="AO4000">
        <v>0</v>
      </c>
      <c r="AP4000">
        <v>82.077600000000004</v>
      </c>
      <c r="AQ4000">
        <f>YEAR(Table1[[#This Row],[Order Date]])</f>
        <v>2015</v>
      </c>
      <c r="AR4000" t="str">
        <f>TEXT(Table1[[#This Row],[Order Date]],"mmmm")</f>
        <v>March</v>
      </c>
      <c r="AS4000" t="str">
        <f>"Q"&amp;ROUNDUP(MONTH(Table1[[#This Row],[Order Date]])/3,0)</f>
        <v>Q1</v>
      </c>
      <c r="AT4000">
        <f>IF(Table1[[#This Row],[Sales]]=0,0,Table1[[#This Row],[Profit]]/Table1[[#This Row],[Sales]])</f>
        <v>0.22000000000000003</v>
      </c>
    </row>
    <row r="4001" spans="22:46" x14ac:dyDescent="0.3">
      <c r="V4001">
        <v>4000</v>
      </c>
      <c r="W4001" t="s">
        <v>7865</v>
      </c>
      <c r="X4001" s="1">
        <v>42202</v>
      </c>
      <c r="Y4001" t="s">
        <v>4394</v>
      </c>
      <c r="Z4001" t="s">
        <v>22</v>
      </c>
      <c r="AA4001" t="s">
        <v>1661</v>
      </c>
      <c r="AB4001" t="s">
        <v>1662</v>
      </c>
      <c r="AC4001" t="s">
        <v>41</v>
      </c>
      <c r="AD4001" t="s">
        <v>26</v>
      </c>
      <c r="AE4001" t="s">
        <v>7563</v>
      </c>
      <c r="AF4001" t="s">
        <v>55</v>
      </c>
      <c r="AG4001">
        <v>34952</v>
      </c>
      <c r="AH4001" t="s">
        <v>29</v>
      </c>
      <c r="AI4001" t="s">
        <v>1211</v>
      </c>
      <c r="AJ4001" t="s">
        <v>31</v>
      </c>
      <c r="AK4001" t="s">
        <v>32</v>
      </c>
      <c r="AL4001" t="s">
        <v>1212</v>
      </c>
      <c r="AM4001">
        <v>231.92</v>
      </c>
      <c r="AN4001">
        <v>5</v>
      </c>
      <c r="AO4001">
        <v>0.2</v>
      </c>
      <c r="AP4001">
        <v>5.798</v>
      </c>
      <c r="AQ4001">
        <f>YEAR(Table1[[#This Row],[Order Date]])</f>
        <v>2015</v>
      </c>
      <c r="AR4001" t="str">
        <f>TEXT(Table1[[#This Row],[Order Date]],"mmmm")</f>
        <v>July</v>
      </c>
      <c r="AS4001" t="str">
        <f>"Q"&amp;ROUNDUP(MONTH(Table1[[#This Row],[Order Date]])/3,0)</f>
        <v>Q3</v>
      </c>
      <c r="AT4001">
        <f>IF(Table1[[#This Row],[Sales]]=0,0,Table1[[#This Row],[Profit]]/Table1[[#This Row],[Sales]])</f>
        <v>2.5000000000000001E-2</v>
      </c>
    </row>
    <row r="4002" spans="22:46" x14ac:dyDescent="0.3">
      <c r="V4002">
        <v>4001</v>
      </c>
      <c r="W4002" t="s">
        <v>7866</v>
      </c>
      <c r="X4002" s="1">
        <v>41923</v>
      </c>
      <c r="Y4002" t="s">
        <v>410</v>
      </c>
      <c r="Z4002" t="s">
        <v>51</v>
      </c>
      <c r="AA4002" t="s">
        <v>6596</v>
      </c>
      <c r="AB4002" t="s">
        <v>6597</v>
      </c>
      <c r="AC4002" t="s">
        <v>108</v>
      </c>
      <c r="AD4002" t="s">
        <v>26</v>
      </c>
      <c r="AE4002" t="s">
        <v>99</v>
      </c>
      <c r="AF4002" t="s">
        <v>100</v>
      </c>
      <c r="AG4002">
        <v>98115</v>
      </c>
      <c r="AH4002" t="s">
        <v>44</v>
      </c>
      <c r="AI4002" t="s">
        <v>5110</v>
      </c>
      <c r="AJ4002" t="s">
        <v>31</v>
      </c>
      <c r="AK4002" t="s">
        <v>67</v>
      </c>
      <c r="AL4002" t="s">
        <v>5111</v>
      </c>
      <c r="AM4002">
        <v>63.47</v>
      </c>
      <c r="AN4002">
        <v>11</v>
      </c>
      <c r="AO4002">
        <v>0</v>
      </c>
      <c r="AP4002">
        <v>19.041</v>
      </c>
      <c r="AQ4002">
        <f>YEAR(Table1[[#This Row],[Order Date]])</f>
        <v>2014</v>
      </c>
      <c r="AR4002" t="str">
        <f>TEXT(Table1[[#This Row],[Order Date]],"mmmm")</f>
        <v>October</v>
      </c>
      <c r="AS4002" t="str">
        <f>"Q"&amp;ROUNDUP(MONTH(Table1[[#This Row],[Order Date]])/3,0)</f>
        <v>Q4</v>
      </c>
      <c r="AT4002">
        <f>IF(Table1[[#This Row],[Sales]]=0,0,Table1[[#This Row],[Profit]]/Table1[[#This Row],[Sales]])</f>
        <v>0.3</v>
      </c>
    </row>
    <row r="4003" spans="22:46" x14ac:dyDescent="0.3">
      <c r="V4003">
        <v>4002</v>
      </c>
      <c r="W4003" t="s">
        <v>7866</v>
      </c>
      <c r="X4003" s="1">
        <v>41923</v>
      </c>
      <c r="Y4003" t="s">
        <v>410</v>
      </c>
      <c r="Z4003" t="s">
        <v>51</v>
      </c>
      <c r="AA4003" t="s">
        <v>6596</v>
      </c>
      <c r="AB4003" t="s">
        <v>6597</v>
      </c>
      <c r="AC4003" t="s">
        <v>108</v>
      </c>
      <c r="AD4003" t="s">
        <v>26</v>
      </c>
      <c r="AE4003" t="s">
        <v>99</v>
      </c>
      <c r="AF4003" t="s">
        <v>100</v>
      </c>
      <c r="AG4003">
        <v>98115</v>
      </c>
      <c r="AH4003" t="s">
        <v>44</v>
      </c>
      <c r="AI4003" t="s">
        <v>7867</v>
      </c>
      <c r="AJ4003" t="s">
        <v>73</v>
      </c>
      <c r="AK4003" t="s">
        <v>176</v>
      </c>
      <c r="AL4003" t="s">
        <v>7868</v>
      </c>
      <c r="AM4003">
        <v>345</v>
      </c>
      <c r="AN4003">
        <v>5</v>
      </c>
      <c r="AO4003">
        <v>0</v>
      </c>
      <c r="AP4003">
        <v>58.65</v>
      </c>
      <c r="AQ4003">
        <f>YEAR(Table1[[#This Row],[Order Date]])</f>
        <v>2014</v>
      </c>
      <c r="AR4003" t="str">
        <f>TEXT(Table1[[#This Row],[Order Date]],"mmmm")</f>
        <v>October</v>
      </c>
      <c r="AS4003" t="str">
        <f>"Q"&amp;ROUNDUP(MONTH(Table1[[#This Row],[Order Date]])/3,0)</f>
        <v>Q4</v>
      </c>
      <c r="AT4003">
        <f>IF(Table1[[#This Row],[Sales]]=0,0,Table1[[#This Row],[Profit]]/Table1[[#This Row],[Sales]])</f>
        <v>0.16999999999999998</v>
      </c>
    </row>
    <row r="4004" spans="22:46" x14ac:dyDescent="0.3">
      <c r="V4004">
        <v>4003</v>
      </c>
      <c r="W4004" t="s">
        <v>7869</v>
      </c>
      <c r="X4004" s="1">
        <v>42432</v>
      </c>
      <c r="Y4004" s="1">
        <v>42585</v>
      </c>
      <c r="Z4004" t="s">
        <v>51</v>
      </c>
      <c r="AA4004" t="s">
        <v>3982</v>
      </c>
      <c r="AB4004" t="s">
        <v>3983</v>
      </c>
      <c r="AC4004" t="s">
        <v>25</v>
      </c>
      <c r="AD4004" t="s">
        <v>26</v>
      </c>
      <c r="AE4004" t="s">
        <v>764</v>
      </c>
      <c r="AF4004" t="s">
        <v>110</v>
      </c>
      <c r="AG4004">
        <v>78207</v>
      </c>
      <c r="AH4004" t="s">
        <v>111</v>
      </c>
      <c r="AI4004" t="s">
        <v>1492</v>
      </c>
      <c r="AJ4004" t="s">
        <v>31</v>
      </c>
      <c r="AK4004" t="s">
        <v>57</v>
      </c>
      <c r="AL4004" t="s">
        <v>1493</v>
      </c>
      <c r="AM4004">
        <v>637.89599999999996</v>
      </c>
      <c r="AN4004">
        <v>3</v>
      </c>
      <c r="AO4004">
        <v>0.3</v>
      </c>
      <c r="AP4004">
        <v>-127.5792</v>
      </c>
      <c r="AQ4004">
        <f>YEAR(Table1[[#This Row],[Order Date]])</f>
        <v>2016</v>
      </c>
      <c r="AR4004" t="str">
        <f>TEXT(Table1[[#This Row],[Order Date]],"mmmm")</f>
        <v>March</v>
      </c>
      <c r="AS4004" t="str">
        <f>"Q"&amp;ROUNDUP(MONTH(Table1[[#This Row],[Order Date]])/3,0)</f>
        <v>Q1</v>
      </c>
      <c r="AT4004">
        <f>IF(Table1[[#This Row],[Sales]]=0,0,Table1[[#This Row],[Profit]]/Table1[[#This Row],[Sales]])</f>
        <v>-0.2</v>
      </c>
    </row>
    <row r="4005" spans="22:46" x14ac:dyDescent="0.3">
      <c r="V4005">
        <v>4004</v>
      </c>
      <c r="W4005" t="s">
        <v>7869</v>
      </c>
      <c r="X4005" s="1">
        <v>42432</v>
      </c>
      <c r="Y4005" s="1">
        <v>42585</v>
      </c>
      <c r="Z4005" t="s">
        <v>51</v>
      </c>
      <c r="AA4005" t="s">
        <v>3982</v>
      </c>
      <c r="AB4005" t="s">
        <v>3983</v>
      </c>
      <c r="AC4005" t="s">
        <v>25</v>
      </c>
      <c r="AD4005" t="s">
        <v>26</v>
      </c>
      <c r="AE4005" t="s">
        <v>764</v>
      </c>
      <c r="AF4005" t="s">
        <v>110</v>
      </c>
      <c r="AG4005">
        <v>78207</v>
      </c>
      <c r="AH4005" t="s">
        <v>111</v>
      </c>
      <c r="AI4005" t="s">
        <v>7870</v>
      </c>
      <c r="AJ4005" t="s">
        <v>73</v>
      </c>
      <c r="AK4005" t="s">
        <v>768</v>
      </c>
      <c r="AL4005" t="s">
        <v>7871</v>
      </c>
      <c r="AM4005">
        <v>287.91000000000003</v>
      </c>
      <c r="AN4005">
        <v>3</v>
      </c>
      <c r="AO4005">
        <v>0.4</v>
      </c>
      <c r="AP4005">
        <v>33.589500000000001</v>
      </c>
      <c r="AQ4005">
        <f>YEAR(Table1[[#This Row],[Order Date]])</f>
        <v>2016</v>
      </c>
      <c r="AR4005" t="str">
        <f>TEXT(Table1[[#This Row],[Order Date]],"mmmm")</f>
        <v>March</v>
      </c>
      <c r="AS4005" t="str">
        <f>"Q"&amp;ROUNDUP(MONTH(Table1[[#This Row],[Order Date]])/3,0)</f>
        <v>Q1</v>
      </c>
      <c r="AT4005">
        <f>IF(Table1[[#This Row],[Sales]]=0,0,Table1[[#This Row],[Profit]]/Table1[[#This Row],[Sales]])</f>
        <v>0.11666666666666665</v>
      </c>
    </row>
    <row r="4006" spans="22:46" x14ac:dyDescent="0.3">
      <c r="V4006">
        <v>4005</v>
      </c>
      <c r="W4006" t="s">
        <v>7869</v>
      </c>
      <c r="X4006" s="1">
        <v>42432</v>
      </c>
      <c r="Y4006" s="1">
        <v>42585</v>
      </c>
      <c r="Z4006" t="s">
        <v>51</v>
      </c>
      <c r="AA4006" t="s">
        <v>3982</v>
      </c>
      <c r="AB4006" t="s">
        <v>3983</v>
      </c>
      <c r="AC4006" t="s">
        <v>25</v>
      </c>
      <c r="AD4006" t="s">
        <v>26</v>
      </c>
      <c r="AE4006" t="s">
        <v>764</v>
      </c>
      <c r="AF4006" t="s">
        <v>110</v>
      </c>
      <c r="AG4006">
        <v>78207</v>
      </c>
      <c r="AH4006" t="s">
        <v>111</v>
      </c>
      <c r="AI4006" t="s">
        <v>1652</v>
      </c>
      <c r="AJ4006" t="s">
        <v>46</v>
      </c>
      <c r="AK4006" t="s">
        <v>190</v>
      </c>
      <c r="AL4006" t="s">
        <v>1653</v>
      </c>
      <c r="AM4006">
        <v>36.6</v>
      </c>
      <c r="AN4006">
        <v>3</v>
      </c>
      <c r="AO4006">
        <v>0.2</v>
      </c>
      <c r="AP4006">
        <v>11.895</v>
      </c>
      <c r="AQ4006">
        <f>YEAR(Table1[[#This Row],[Order Date]])</f>
        <v>2016</v>
      </c>
      <c r="AR4006" t="str">
        <f>TEXT(Table1[[#This Row],[Order Date]],"mmmm")</f>
        <v>March</v>
      </c>
      <c r="AS4006" t="str">
        <f>"Q"&amp;ROUNDUP(MONTH(Table1[[#This Row],[Order Date]])/3,0)</f>
        <v>Q1</v>
      </c>
      <c r="AT4006">
        <f>IF(Table1[[#This Row],[Sales]]=0,0,Table1[[#This Row],[Profit]]/Table1[[#This Row],[Sales]])</f>
        <v>0.32499999999999996</v>
      </c>
    </row>
    <row r="4007" spans="22:46" x14ac:dyDescent="0.3">
      <c r="V4007">
        <v>4006</v>
      </c>
      <c r="W4007" t="s">
        <v>7872</v>
      </c>
      <c r="X4007" s="1">
        <v>42348</v>
      </c>
      <c r="Y4007" t="s">
        <v>2792</v>
      </c>
      <c r="Z4007" t="s">
        <v>51</v>
      </c>
      <c r="AA4007" t="s">
        <v>7873</v>
      </c>
      <c r="AB4007" t="s">
        <v>7874</v>
      </c>
      <c r="AC4007" t="s">
        <v>25</v>
      </c>
      <c r="AD4007" t="s">
        <v>26</v>
      </c>
      <c r="AE4007" t="s">
        <v>3686</v>
      </c>
      <c r="AF4007" t="s">
        <v>1429</v>
      </c>
      <c r="AG4007">
        <v>30076</v>
      </c>
      <c r="AH4007" t="s">
        <v>29</v>
      </c>
      <c r="AI4007" t="s">
        <v>6053</v>
      </c>
      <c r="AJ4007" t="s">
        <v>46</v>
      </c>
      <c r="AK4007" t="s">
        <v>70</v>
      </c>
      <c r="AL4007" t="s">
        <v>3437</v>
      </c>
      <c r="AM4007">
        <v>1.78</v>
      </c>
      <c r="AN4007">
        <v>1</v>
      </c>
      <c r="AO4007">
        <v>0</v>
      </c>
      <c r="AP4007">
        <v>0.49840000000000001</v>
      </c>
      <c r="AQ4007">
        <f>YEAR(Table1[[#This Row],[Order Date]])</f>
        <v>2015</v>
      </c>
      <c r="AR4007" t="str">
        <f>TEXT(Table1[[#This Row],[Order Date]],"mmmm")</f>
        <v>December</v>
      </c>
      <c r="AS4007" t="str">
        <f>"Q"&amp;ROUNDUP(MONTH(Table1[[#This Row],[Order Date]])/3,0)</f>
        <v>Q4</v>
      </c>
      <c r="AT4007">
        <f>IF(Table1[[#This Row],[Sales]]=0,0,Table1[[#This Row],[Profit]]/Table1[[#This Row],[Sales]])</f>
        <v>0.28000000000000003</v>
      </c>
    </row>
    <row r="4008" spans="22:46" x14ac:dyDescent="0.3">
      <c r="V4008">
        <v>4007</v>
      </c>
      <c r="W4008" t="s">
        <v>7872</v>
      </c>
      <c r="X4008" s="1">
        <v>42348</v>
      </c>
      <c r="Y4008" t="s">
        <v>2792</v>
      </c>
      <c r="Z4008" t="s">
        <v>51</v>
      </c>
      <c r="AA4008" t="s">
        <v>7873</v>
      </c>
      <c r="AB4008" t="s">
        <v>7874</v>
      </c>
      <c r="AC4008" t="s">
        <v>25</v>
      </c>
      <c r="AD4008" t="s">
        <v>26</v>
      </c>
      <c r="AE4008" t="s">
        <v>3686</v>
      </c>
      <c r="AF4008" t="s">
        <v>1429</v>
      </c>
      <c r="AG4008">
        <v>30076</v>
      </c>
      <c r="AH4008" t="s">
        <v>29</v>
      </c>
      <c r="AI4008" t="s">
        <v>6689</v>
      </c>
      <c r="AJ4008" t="s">
        <v>46</v>
      </c>
      <c r="AK4008" t="s">
        <v>94</v>
      </c>
      <c r="AL4008" t="s">
        <v>6690</v>
      </c>
      <c r="AM4008">
        <v>25.92</v>
      </c>
      <c r="AN4008">
        <v>4</v>
      </c>
      <c r="AO4008">
        <v>0</v>
      </c>
      <c r="AP4008">
        <v>12.441599999999999</v>
      </c>
      <c r="AQ4008">
        <f>YEAR(Table1[[#This Row],[Order Date]])</f>
        <v>2015</v>
      </c>
      <c r="AR4008" t="str">
        <f>TEXT(Table1[[#This Row],[Order Date]],"mmmm")</f>
        <v>December</v>
      </c>
      <c r="AS4008" t="str">
        <f>"Q"&amp;ROUNDUP(MONTH(Table1[[#This Row],[Order Date]])/3,0)</f>
        <v>Q4</v>
      </c>
      <c r="AT4008">
        <f>IF(Table1[[#This Row],[Sales]]=0,0,Table1[[#This Row],[Profit]]/Table1[[#This Row],[Sales]])</f>
        <v>0.47999999999999993</v>
      </c>
    </row>
    <row r="4009" spans="22:46" x14ac:dyDescent="0.3">
      <c r="V4009">
        <v>4008</v>
      </c>
      <c r="W4009" t="s">
        <v>7872</v>
      </c>
      <c r="X4009" s="1">
        <v>42348</v>
      </c>
      <c r="Y4009" t="s">
        <v>2792</v>
      </c>
      <c r="Z4009" t="s">
        <v>51</v>
      </c>
      <c r="AA4009" t="s">
        <v>7873</v>
      </c>
      <c r="AB4009" t="s">
        <v>7874</v>
      </c>
      <c r="AC4009" t="s">
        <v>25</v>
      </c>
      <c r="AD4009" t="s">
        <v>26</v>
      </c>
      <c r="AE4009" t="s">
        <v>3686</v>
      </c>
      <c r="AF4009" t="s">
        <v>1429</v>
      </c>
      <c r="AG4009">
        <v>30076</v>
      </c>
      <c r="AH4009" t="s">
        <v>29</v>
      </c>
      <c r="AI4009" t="s">
        <v>7875</v>
      </c>
      <c r="AJ4009" t="s">
        <v>73</v>
      </c>
      <c r="AK4009" t="s">
        <v>176</v>
      </c>
      <c r="AL4009" t="s">
        <v>7876</v>
      </c>
      <c r="AM4009">
        <v>101.94</v>
      </c>
      <c r="AN4009">
        <v>6</v>
      </c>
      <c r="AO4009">
        <v>0</v>
      </c>
      <c r="AP4009">
        <v>21.407399999999999</v>
      </c>
      <c r="AQ4009">
        <f>YEAR(Table1[[#This Row],[Order Date]])</f>
        <v>2015</v>
      </c>
      <c r="AR4009" t="str">
        <f>TEXT(Table1[[#This Row],[Order Date]],"mmmm")</f>
        <v>December</v>
      </c>
      <c r="AS4009" t="str">
        <f>"Q"&amp;ROUNDUP(MONTH(Table1[[#This Row],[Order Date]])/3,0)</f>
        <v>Q4</v>
      </c>
      <c r="AT4009">
        <f>IF(Table1[[#This Row],[Sales]]=0,0,Table1[[#This Row],[Profit]]/Table1[[#This Row],[Sales]])</f>
        <v>0.21</v>
      </c>
    </row>
    <row r="4010" spans="22:46" x14ac:dyDescent="0.3">
      <c r="V4010">
        <v>4009</v>
      </c>
      <c r="W4010" t="s">
        <v>7877</v>
      </c>
      <c r="X4010" s="1">
        <v>42356</v>
      </c>
      <c r="Y4010" t="s">
        <v>1792</v>
      </c>
      <c r="Z4010" t="s">
        <v>51</v>
      </c>
      <c r="AA4010" t="s">
        <v>1451</v>
      </c>
      <c r="AB4010" t="s">
        <v>1452</v>
      </c>
      <c r="AC4010" t="s">
        <v>41</v>
      </c>
      <c r="AD4010" t="s">
        <v>26</v>
      </c>
      <c r="AE4010" t="s">
        <v>1657</v>
      </c>
      <c r="AF4010" t="s">
        <v>516</v>
      </c>
      <c r="AG4010">
        <v>80027</v>
      </c>
      <c r="AH4010" t="s">
        <v>44</v>
      </c>
      <c r="AI4010" t="s">
        <v>4449</v>
      </c>
      <c r="AJ4010" t="s">
        <v>46</v>
      </c>
      <c r="AK4010" t="s">
        <v>70</v>
      </c>
      <c r="AL4010" t="s">
        <v>4450</v>
      </c>
      <c r="AM4010">
        <v>6.8479999999999999</v>
      </c>
      <c r="AN4010">
        <v>2</v>
      </c>
      <c r="AO4010">
        <v>0.2</v>
      </c>
      <c r="AP4010">
        <v>0.59919999999999995</v>
      </c>
      <c r="AQ4010">
        <f>YEAR(Table1[[#This Row],[Order Date]])</f>
        <v>2015</v>
      </c>
      <c r="AR4010" t="str">
        <f>TEXT(Table1[[#This Row],[Order Date]],"mmmm")</f>
        <v>December</v>
      </c>
      <c r="AS4010" t="str">
        <f>"Q"&amp;ROUNDUP(MONTH(Table1[[#This Row],[Order Date]])/3,0)</f>
        <v>Q4</v>
      </c>
      <c r="AT4010">
        <f>IF(Table1[[#This Row],[Sales]]=0,0,Table1[[#This Row],[Profit]]/Table1[[#This Row],[Sales]])</f>
        <v>8.7499999999999994E-2</v>
      </c>
    </row>
    <row r="4011" spans="22:46" x14ac:dyDescent="0.3">
      <c r="V4011">
        <v>4010</v>
      </c>
      <c r="W4011" t="s">
        <v>7878</v>
      </c>
      <c r="X4011" s="1">
        <v>42736</v>
      </c>
      <c r="Y4011" s="1">
        <v>42856</v>
      </c>
      <c r="Z4011" t="s">
        <v>51</v>
      </c>
      <c r="AA4011" t="s">
        <v>585</v>
      </c>
      <c r="AB4011" t="s">
        <v>586</v>
      </c>
      <c r="AC4011" t="s">
        <v>25</v>
      </c>
      <c r="AD4011" t="s">
        <v>26</v>
      </c>
      <c r="AE4011" t="s">
        <v>42</v>
      </c>
      <c r="AF4011" t="s">
        <v>43</v>
      </c>
      <c r="AG4011">
        <v>90036</v>
      </c>
      <c r="AH4011" t="s">
        <v>44</v>
      </c>
      <c r="AI4011" t="s">
        <v>7879</v>
      </c>
      <c r="AJ4011" t="s">
        <v>31</v>
      </c>
      <c r="AK4011" t="s">
        <v>67</v>
      </c>
      <c r="AL4011" t="s">
        <v>7880</v>
      </c>
      <c r="AM4011">
        <v>474.43</v>
      </c>
      <c r="AN4011">
        <v>11</v>
      </c>
      <c r="AO4011">
        <v>0</v>
      </c>
      <c r="AP4011">
        <v>199.26060000000001</v>
      </c>
      <c r="AQ4011">
        <f>YEAR(Table1[[#This Row],[Order Date]])</f>
        <v>2017</v>
      </c>
      <c r="AR4011" t="str">
        <f>TEXT(Table1[[#This Row],[Order Date]],"mmmm")</f>
        <v>January</v>
      </c>
      <c r="AS4011" t="str">
        <f>"Q"&amp;ROUNDUP(MONTH(Table1[[#This Row],[Order Date]])/3,0)</f>
        <v>Q1</v>
      </c>
      <c r="AT4011">
        <f>IF(Table1[[#This Row],[Sales]]=0,0,Table1[[#This Row],[Profit]]/Table1[[#This Row],[Sales]])</f>
        <v>0.42000000000000004</v>
      </c>
    </row>
    <row r="4012" spans="22:46" x14ac:dyDescent="0.3">
      <c r="V4012">
        <v>4011</v>
      </c>
      <c r="W4012" t="s">
        <v>7881</v>
      </c>
      <c r="X4012" s="1">
        <v>43060</v>
      </c>
      <c r="Y4012" t="s">
        <v>2117</v>
      </c>
      <c r="Z4012" t="s">
        <v>207</v>
      </c>
      <c r="AA4012" t="s">
        <v>7147</v>
      </c>
      <c r="AB4012" t="s">
        <v>7148</v>
      </c>
      <c r="AC4012" t="s">
        <v>25</v>
      </c>
      <c r="AD4012" t="s">
        <v>26</v>
      </c>
      <c r="AE4012" t="s">
        <v>158</v>
      </c>
      <c r="AF4012" t="s">
        <v>159</v>
      </c>
      <c r="AG4012">
        <v>19143</v>
      </c>
      <c r="AH4012" t="s">
        <v>160</v>
      </c>
      <c r="AI4012" t="s">
        <v>2286</v>
      </c>
      <c r="AJ4012" t="s">
        <v>46</v>
      </c>
      <c r="AK4012" t="s">
        <v>94</v>
      </c>
      <c r="AL4012" t="s">
        <v>2287</v>
      </c>
      <c r="AM4012">
        <v>8.4480000000000004</v>
      </c>
      <c r="AN4012">
        <v>2</v>
      </c>
      <c r="AO4012">
        <v>0.2</v>
      </c>
      <c r="AP4012">
        <v>2.64</v>
      </c>
      <c r="AQ4012">
        <f>YEAR(Table1[[#This Row],[Order Date]])</f>
        <v>2017</v>
      </c>
      <c r="AR4012" t="str">
        <f>TEXT(Table1[[#This Row],[Order Date]],"mmmm")</f>
        <v>November</v>
      </c>
      <c r="AS4012" t="str">
        <f>"Q"&amp;ROUNDUP(MONTH(Table1[[#This Row],[Order Date]])/3,0)</f>
        <v>Q4</v>
      </c>
      <c r="AT4012">
        <f>IF(Table1[[#This Row],[Sales]]=0,0,Table1[[#This Row],[Profit]]/Table1[[#This Row],[Sales]])</f>
        <v>0.3125</v>
      </c>
    </row>
    <row r="4013" spans="22:46" x14ac:dyDescent="0.3">
      <c r="V4013">
        <v>4012</v>
      </c>
      <c r="W4013" t="s">
        <v>7881</v>
      </c>
      <c r="X4013" s="1">
        <v>43060</v>
      </c>
      <c r="Y4013" t="s">
        <v>2117</v>
      </c>
      <c r="Z4013" t="s">
        <v>207</v>
      </c>
      <c r="AA4013" t="s">
        <v>7147</v>
      </c>
      <c r="AB4013" t="s">
        <v>7148</v>
      </c>
      <c r="AC4013" t="s">
        <v>25</v>
      </c>
      <c r="AD4013" t="s">
        <v>26</v>
      </c>
      <c r="AE4013" t="s">
        <v>158</v>
      </c>
      <c r="AF4013" t="s">
        <v>159</v>
      </c>
      <c r="AG4013">
        <v>19143</v>
      </c>
      <c r="AH4013" t="s">
        <v>160</v>
      </c>
      <c r="AI4013" t="s">
        <v>2526</v>
      </c>
      <c r="AJ4013" t="s">
        <v>46</v>
      </c>
      <c r="AK4013" t="s">
        <v>60</v>
      </c>
      <c r="AL4013" t="s">
        <v>2527</v>
      </c>
      <c r="AM4013">
        <v>39.295999999999999</v>
      </c>
      <c r="AN4013">
        <v>4</v>
      </c>
      <c r="AO4013">
        <v>0.2</v>
      </c>
      <c r="AP4013">
        <v>3.9296000000000002</v>
      </c>
      <c r="AQ4013">
        <f>YEAR(Table1[[#This Row],[Order Date]])</f>
        <v>2017</v>
      </c>
      <c r="AR4013" t="str">
        <f>TEXT(Table1[[#This Row],[Order Date]],"mmmm")</f>
        <v>November</v>
      </c>
      <c r="AS4013" t="str">
        <f>"Q"&amp;ROUNDUP(MONTH(Table1[[#This Row],[Order Date]])/3,0)</f>
        <v>Q4</v>
      </c>
      <c r="AT4013">
        <f>IF(Table1[[#This Row],[Sales]]=0,0,Table1[[#This Row],[Profit]]/Table1[[#This Row],[Sales]])</f>
        <v>0.1</v>
      </c>
    </row>
    <row r="4014" spans="22:46" x14ac:dyDescent="0.3">
      <c r="V4014">
        <v>4013</v>
      </c>
      <c r="W4014" t="s">
        <v>7882</v>
      </c>
      <c r="X4014" s="1">
        <v>42360</v>
      </c>
      <c r="Y4014" t="s">
        <v>216</v>
      </c>
      <c r="Z4014" t="s">
        <v>51</v>
      </c>
      <c r="AA4014" t="s">
        <v>4323</v>
      </c>
      <c r="AB4014" t="s">
        <v>4324</v>
      </c>
      <c r="AC4014" t="s">
        <v>108</v>
      </c>
      <c r="AD4014" t="s">
        <v>26</v>
      </c>
      <c r="AE4014" t="s">
        <v>7883</v>
      </c>
      <c r="AF4014" t="s">
        <v>121</v>
      </c>
      <c r="AG4014">
        <v>54880</v>
      </c>
      <c r="AH4014" t="s">
        <v>111</v>
      </c>
      <c r="AI4014" t="s">
        <v>3491</v>
      </c>
      <c r="AJ4014" t="s">
        <v>46</v>
      </c>
      <c r="AK4014" t="s">
        <v>70</v>
      </c>
      <c r="AL4014" t="s">
        <v>3492</v>
      </c>
      <c r="AM4014">
        <v>17.12</v>
      </c>
      <c r="AN4014">
        <v>4</v>
      </c>
      <c r="AO4014">
        <v>0</v>
      </c>
      <c r="AP4014">
        <v>4.9648000000000003</v>
      </c>
      <c r="AQ4014">
        <f>YEAR(Table1[[#This Row],[Order Date]])</f>
        <v>2015</v>
      </c>
      <c r="AR4014" t="str">
        <f>TEXT(Table1[[#This Row],[Order Date]],"mmmm")</f>
        <v>December</v>
      </c>
      <c r="AS4014" t="str">
        <f>"Q"&amp;ROUNDUP(MONTH(Table1[[#This Row],[Order Date]])/3,0)</f>
        <v>Q4</v>
      </c>
      <c r="AT4014">
        <f>IF(Table1[[#This Row],[Sales]]=0,0,Table1[[#This Row],[Profit]]/Table1[[#This Row],[Sales]])</f>
        <v>0.28999999999999998</v>
      </c>
    </row>
    <row r="4015" spans="22:46" x14ac:dyDescent="0.3">
      <c r="V4015">
        <v>4014</v>
      </c>
      <c r="W4015" t="s">
        <v>7884</v>
      </c>
      <c r="X4015" s="1">
        <v>42239</v>
      </c>
      <c r="Y4015" t="s">
        <v>2441</v>
      </c>
      <c r="Z4015" t="s">
        <v>51</v>
      </c>
      <c r="AA4015" t="s">
        <v>6548</v>
      </c>
      <c r="AB4015" t="s">
        <v>6549</v>
      </c>
      <c r="AC4015" t="s">
        <v>25</v>
      </c>
      <c r="AD4015" t="s">
        <v>26</v>
      </c>
      <c r="AE4015" t="s">
        <v>1958</v>
      </c>
      <c r="AF4015" t="s">
        <v>1429</v>
      </c>
      <c r="AG4015">
        <v>30318</v>
      </c>
      <c r="AH4015" t="s">
        <v>29</v>
      </c>
      <c r="AI4015" t="s">
        <v>4966</v>
      </c>
      <c r="AJ4015" t="s">
        <v>46</v>
      </c>
      <c r="AK4015" t="s">
        <v>80</v>
      </c>
      <c r="AL4015" t="s">
        <v>4967</v>
      </c>
      <c r="AM4015">
        <v>542.94000000000005</v>
      </c>
      <c r="AN4015">
        <v>3</v>
      </c>
      <c r="AO4015">
        <v>0</v>
      </c>
      <c r="AP4015">
        <v>152.0232</v>
      </c>
      <c r="AQ4015">
        <f>YEAR(Table1[[#This Row],[Order Date]])</f>
        <v>2015</v>
      </c>
      <c r="AR4015" t="str">
        <f>TEXT(Table1[[#This Row],[Order Date]],"mmmm")</f>
        <v>August</v>
      </c>
      <c r="AS4015" t="str">
        <f>"Q"&amp;ROUNDUP(MONTH(Table1[[#This Row],[Order Date]])/3,0)</f>
        <v>Q3</v>
      </c>
      <c r="AT4015">
        <f>IF(Table1[[#This Row],[Sales]]=0,0,Table1[[#This Row],[Profit]]/Table1[[#This Row],[Sales]])</f>
        <v>0.27999999999999997</v>
      </c>
    </row>
    <row r="4016" spans="22:46" x14ac:dyDescent="0.3">
      <c r="V4016">
        <v>4015</v>
      </c>
      <c r="W4016" t="s">
        <v>7884</v>
      </c>
      <c r="X4016" s="1">
        <v>42239</v>
      </c>
      <c r="Y4016" t="s">
        <v>2441</v>
      </c>
      <c r="Z4016" t="s">
        <v>51</v>
      </c>
      <c r="AA4016" t="s">
        <v>6548</v>
      </c>
      <c r="AB4016" t="s">
        <v>6549</v>
      </c>
      <c r="AC4016" t="s">
        <v>25</v>
      </c>
      <c r="AD4016" t="s">
        <v>26</v>
      </c>
      <c r="AE4016" t="s">
        <v>1958</v>
      </c>
      <c r="AF4016" t="s">
        <v>1429</v>
      </c>
      <c r="AG4016">
        <v>30318</v>
      </c>
      <c r="AH4016" t="s">
        <v>29</v>
      </c>
      <c r="AI4016" t="s">
        <v>5337</v>
      </c>
      <c r="AJ4016" t="s">
        <v>46</v>
      </c>
      <c r="AK4016" t="s">
        <v>47</v>
      </c>
      <c r="AL4016" t="s">
        <v>5338</v>
      </c>
      <c r="AM4016">
        <v>8.64</v>
      </c>
      <c r="AN4016">
        <v>3</v>
      </c>
      <c r="AO4016">
        <v>0</v>
      </c>
      <c r="AP4016">
        <v>4.2336</v>
      </c>
      <c r="AQ4016">
        <f>YEAR(Table1[[#This Row],[Order Date]])</f>
        <v>2015</v>
      </c>
      <c r="AR4016" t="str">
        <f>TEXT(Table1[[#This Row],[Order Date]],"mmmm")</f>
        <v>August</v>
      </c>
      <c r="AS4016" t="str">
        <f>"Q"&amp;ROUNDUP(MONTH(Table1[[#This Row],[Order Date]])/3,0)</f>
        <v>Q3</v>
      </c>
      <c r="AT4016">
        <f>IF(Table1[[#This Row],[Sales]]=0,0,Table1[[#This Row],[Profit]]/Table1[[#This Row],[Sales]])</f>
        <v>0.49</v>
      </c>
    </row>
    <row r="4017" spans="22:46" x14ac:dyDescent="0.3">
      <c r="V4017">
        <v>4016</v>
      </c>
      <c r="W4017" t="s">
        <v>7884</v>
      </c>
      <c r="X4017" s="1">
        <v>42239</v>
      </c>
      <c r="Y4017" t="s">
        <v>2441</v>
      </c>
      <c r="Z4017" t="s">
        <v>51</v>
      </c>
      <c r="AA4017" t="s">
        <v>6548</v>
      </c>
      <c r="AB4017" t="s">
        <v>6549</v>
      </c>
      <c r="AC4017" t="s">
        <v>25</v>
      </c>
      <c r="AD4017" t="s">
        <v>26</v>
      </c>
      <c r="AE4017" t="s">
        <v>1958</v>
      </c>
      <c r="AF4017" t="s">
        <v>1429</v>
      </c>
      <c r="AG4017">
        <v>30318</v>
      </c>
      <c r="AH4017" t="s">
        <v>29</v>
      </c>
      <c r="AI4017" t="s">
        <v>6511</v>
      </c>
      <c r="AJ4017" t="s">
        <v>46</v>
      </c>
      <c r="AK4017" t="s">
        <v>94</v>
      </c>
      <c r="AL4017" t="s">
        <v>6512</v>
      </c>
      <c r="AM4017">
        <v>193.8</v>
      </c>
      <c r="AN4017">
        <v>5</v>
      </c>
      <c r="AO4017">
        <v>0</v>
      </c>
      <c r="AP4017">
        <v>94.962000000000003</v>
      </c>
      <c r="AQ4017">
        <f>YEAR(Table1[[#This Row],[Order Date]])</f>
        <v>2015</v>
      </c>
      <c r="AR4017" t="str">
        <f>TEXT(Table1[[#This Row],[Order Date]],"mmmm")</f>
        <v>August</v>
      </c>
      <c r="AS4017" t="str">
        <f>"Q"&amp;ROUNDUP(MONTH(Table1[[#This Row],[Order Date]])/3,0)</f>
        <v>Q3</v>
      </c>
      <c r="AT4017">
        <f>IF(Table1[[#This Row],[Sales]]=0,0,Table1[[#This Row],[Profit]]/Table1[[#This Row],[Sales]])</f>
        <v>0.49</v>
      </c>
    </row>
    <row r="4018" spans="22:46" x14ac:dyDescent="0.3">
      <c r="V4018">
        <v>4017</v>
      </c>
      <c r="W4018" t="s">
        <v>7884</v>
      </c>
      <c r="X4018" s="1">
        <v>42239</v>
      </c>
      <c r="Y4018" t="s">
        <v>2441</v>
      </c>
      <c r="Z4018" t="s">
        <v>51</v>
      </c>
      <c r="AA4018" t="s">
        <v>6548</v>
      </c>
      <c r="AB4018" t="s">
        <v>6549</v>
      </c>
      <c r="AC4018" t="s">
        <v>25</v>
      </c>
      <c r="AD4018" t="s">
        <v>26</v>
      </c>
      <c r="AE4018" t="s">
        <v>1958</v>
      </c>
      <c r="AF4018" t="s">
        <v>1429</v>
      </c>
      <c r="AG4018">
        <v>30318</v>
      </c>
      <c r="AH4018" t="s">
        <v>29</v>
      </c>
      <c r="AI4018" t="s">
        <v>5011</v>
      </c>
      <c r="AJ4018" t="s">
        <v>46</v>
      </c>
      <c r="AK4018" t="s">
        <v>94</v>
      </c>
      <c r="AL4018" t="s">
        <v>5012</v>
      </c>
      <c r="AM4018">
        <v>21.4</v>
      </c>
      <c r="AN4018">
        <v>5</v>
      </c>
      <c r="AO4018">
        <v>0</v>
      </c>
      <c r="AP4018">
        <v>9.6300000000000008</v>
      </c>
      <c r="AQ4018">
        <f>YEAR(Table1[[#This Row],[Order Date]])</f>
        <v>2015</v>
      </c>
      <c r="AR4018" t="str">
        <f>TEXT(Table1[[#This Row],[Order Date]],"mmmm")</f>
        <v>August</v>
      </c>
      <c r="AS4018" t="str">
        <f>"Q"&amp;ROUNDUP(MONTH(Table1[[#This Row],[Order Date]])/3,0)</f>
        <v>Q3</v>
      </c>
      <c r="AT4018">
        <f>IF(Table1[[#This Row],[Sales]]=0,0,Table1[[#This Row],[Profit]]/Table1[[#This Row],[Sales]])</f>
        <v>0.45000000000000007</v>
      </c>
    </row>
    <row r="4019" spans="22:46" x14ac:dyDescent="0.3">
      <c r="V4019">
        <v>4018</v>
      </c>
      <c r="W4019" t="s">
        <v>7884</v>
      </c>
      <c r="X4019" s="1">
        <v>42239</v>
      </c>
      <c r="Y4019" t="s">
        <v>2441</v>
      </c>
      <c r="Z4019" t="s">
        <v>51</v>
      </c>
      <c r="AA4019" t="s">
        <v>6548</v>
      </c>
      <c r="AB4019" t="s">
        <v>6549</v>
      </c>
      <c r="AC4019" t="s">
        <v>25</v>
      </c>
      <c r="AD4019" t="s">
        <v>26</v>
      </c>
      <c r="AE4019" t="s">
        <v>1958</v>
      </c>
      <c r="AF4019" t="s">
        <v>1429</v>
      </c>
      <c r="AG4019">
        <v>30318</v>
      </c>
      <c r="AH4019" t="s">
        <v>29</v>
      </c>
      <c r="AI4019" t="s">
        <v>7885</v>
      </c>
      <c r="AJ4019" t="s">
        <v>46</v>
      </c>
      <c r="AK4019" t="s">
        <v>94</v>
      </c>
      <c r="AL4019" t="s">
        <v>7886</v>
      </c>
      <c r="AM4019">
        <v>97.88</v>
      </c>
      <c r="AN4019">
        <v>2</v>
      </c>
      <c r="AO4019">
        <v>0</v>
      </c>
      <c r="AP4019">
        <v>48.94</v>
      </c>
      <c r="AQ4019">
        <f>YEAR(Table1[[#This Row],[Order Date]])</f>
        <v>2015</v>
      </c>
      <c r="AR4019" t="str">
        <f>TEXT(Table1[[#This Row],[Order Date]],"mmmm")</f>
        <v>August</v>
      </c>
      <c r="AS4019" t="str">
        <f>"Q"&amp;ROUNDUP(MONTH(Table1[[#This Row],[Order Date]])/3,0)</f>
        <v>Q3</v>
      </c>
      <c r="AT4019">
        <f>IF(Table1[[#This Row],[Sales]]=0,0,Table1[[#This Row],[Profit]]/Table1[[#This Row],[Sales]])</f>
        <v>0.5</v>
      </c>
    </row>
    <row r="4020" spans="22:46" x14ac:dyDescent="0.3">
      <c r="V4020">
        <v>4019</v>
      </c>
      <c r="W4020" t="s">
        <v>7884</v>
      </c>
      <c r="X4020" s="1">
        <v>42239</v>
      </c>
      <c r="Y4020" t="s">
        <v>2441</v>
      </c>
      <c r="Z4020" t="s">
        <v>51</v>
      </c>
      <c r="AA4020" t="s">
        <v>6548</v>
      </c>
      <c r="AB4020" t="s">
        <v>6549</v>
      </c>
      <c r="AC4020" t="s">
        <v>25</v>
      </c>
      <c r="AD4020" t="s">
        <v>26</v>
      </c>
      <c r="AE4020" t="s">
        <v>1958</v>
      </c>
      <c r="AF4020" t="s">
        <v>1429</v>
      </c>
      <c r="AG4020">
        <v>30318</v>
      </c>
      <c r="AH4020" t="s">
        <v>29</v>
      </c>
      <c r="AI4020" t="s">
        <v>5070</v>
      </c>
      <c r="AJ4020" t="s">
        <v>73</v>
      </c>
      <c r="AK4020" t="s">
        <v>176</v>
      </c>
      <c r="AL4020" t="s">
        <v>5071</v>
      </c>
      <c r="AM4020">
        <v>251.91</v>
      </c>
      <c r="AN4020">
        <v>9</v>
      </c>
      <c r="AO4020">
        <v>0</v>
      </c>
      <c r="AP4020">
        <v>47.862900000000003</v>
      </c>
      <c r="AQ4020">
        <f>YEAR(Table1[[#This Row],[Order Date]])</f>
        <v>2015</v>
      </c>
      <c r="AR4020" t="str">
        <f>TEXT(Table1[[#This Row],[Order Date]],"mmmm")</f>
        <v>August</v>
      </c>
      <c r="AS4020" t="str">
        <f>"Q"&amp;ROUNDUP(MONTH(Table1[[#This Row],[Order Date]])/3,0)</f>
        <v>Q3</v>
      </c>
      <c r="AT4020">
        <f>IF(Table1[[#This Row],[Sales]]=0,0,Table1[[#This Row],[Profit]]/Table1[[#This Row],[Sales]])</f>
        <v>0.19</v>
      </c>
    </row>
    <row r="4021" spans="22:46" x14ac:dyDescent="0.3">
      <c r="V4021">
        <v>4020</v>
      </c>
      <c r="W4021" t="s">
        <v>7884</v>
      </c>
      <c r="X4021" s="1">
        <v>42239</v>
      </c>
      <c r="Y4021" t="s">
        <v>2441</v>
      </c>
      <c r="Z4021" t="s">
        <v>51</v>
      </c>
      <c r="AA4021" t="s">
        <v>6548</v>
      </c>
      <c r="AB4021" t="s">
        <v>6549</v>
      </c>
      <c r="AC4021" t="s">
        <v>25</v>
      </c>
      <c r="AD4021" t="s">
        <v>26</v>
      </c>
      <c r="AE4021" t="s">
        <v>1958</v>
      </c>
      <c r="AF4021" t="s">
        <v>1429</v>
      </c>
      <c r="AG4021">
        <v>30318</v>
      </c>
      <c r="AH4021" t="s">
        <v>29</v>
      </c>
      <c r="AI4021" t="s">
        <v>151</v>
      </c>
      <c r="AJ4021" t="s">
        <v>46</v>
      </c>
      <c r="AK4021" t="s">
        <v>80</v>
      </c>
      <c r="AL4021" t="s">
        <v>152</v>
      </c>
      <c r="AM4021">
        <v>25.86</v>
      </c>
      <c r="AN4021">
        <v>3</v>
      </c>
      <c r="AO4021">
        <v>0</v>
      </c>
      <c r="AP4021">
        <v>6.7236000000000002</v>
      </c>
      <c r="AQ4021">
        <f>YEAR(Table1[[#This Row],[Order Date]])</f>
        <v>2015</v>
      </c>
      <c r="AR4021" t="str">
        <f>TEXT(Table1[[#This Row],[Order Date]],"mmmm")</f>
        <v>August</v>
      </c>
      <c r="AS4021" t="str">
        <f>"Q"&amp;ROUNDUP(MONTH(Table1[[#This Row],[Order Date]])/3,0)</f>
        <v>Q3</v>
      </c>
      <c r="AT4021">
        <f>IF(Table1[[#This Row],[Sales]]=0,0,Table1[[#This Row],[Profit]]/Table1[[#This Row],[Sales]])</f>
        <v>0.26</v>
      </c>
    </row>
    <row r="4022" spans="22:46" x14ac:dyDescent="0.3">
      <c r="V4022">
        <v>4021</v>
      </c>
      <c r="W4022" t="s">
        <v>7887</v>
      </c>
      <c r="X4022" s="1">
        <v>41812</v>
      </c>
      <c r="Y4022" t="s">
        <v>5899</v>
      </c>
      <c r="Z4022" t="s">
        <v>51</v>
      </c>
      <c r="AA4022" t="s">
        <v>7888</v>
      </c>
      <c r="AB4022" t="s">
        <v>7889</v>
      </c>
      <c r="AC4022" t="s">
        <v>25</v>
      </c>
      <c r="AD4022" t="s">
        <v>26</v>
      </c>
      <c r="AE4022" t="s">
        <v>2541</v>
      </c>
      <c r="AF4022" t="s">
        <v>159</v>
      </c>
      <c r="AG4022">
        <v>19013</v>
      </c>
      <c r="AH4022" t="s">
        <v>160</v>
      </c>
      <c r="AI4022" t="s">
        <v>808</v>
      </c>
      <c r="AJ4022" t="s">
        <v>31</v>
      </c>
      <c r="AK4022" t="s">
        <v>35</v>
      </c>
      <c r="AL4022" t="s">
        <v>809</v>
      </c>
      <c r="AM4022">
        <v>170.05799999999999</v>
      </c>
      <c r="AN4022">
        <v>3</v>
      </c>
      <c r="AO4022">
        <v>0.3</v>
      </c>
      <c r="AP4022">
        <v>-4.8587999999999996</v>
      </c>
      <c r="AQ4022">
        <f>YEAR(Table1[[#This Row],[Order Date]])</f>
        <v>2014</v>
      </c>
      <c r="AR4022" t="str">
        <f>TEXT(Table1[[#This Row],[Order Date]],"mmmm")</f>
        <v>June</v>
      </c>
      <c r="AS4022" t="str">
        <f>"Q"&amp;ROUNDUP(MONTH(Table1[[#This Row],[Order Date]])/3,0)</f>
        <v>Q2</v>
      </c>
      <c r="AT4022">
        <f>IF(Table1[[#This Row],[Sales]]=0,0,Table1[[#This Row],[Profit]]/Table1[[#This Row],[Sales]])</f>
        <v>-2.8571428571428571E-2</v>
      </c>
    </row>
    <row r="4023" spans="22:46" x14ac:dyDescent="0.3">
      <c r="V4023">
        <v>4022</v>
      </c>
      <c r="W4023" t="s">
        <v>7887</v>
      </c>
      <c r="X4023" s="1">
        <v>41812</v>
      </c>
      <c r="Y4023" t="s">
        <v>5899</v>
      </c>
      <c r="Z4023" t="s">
        <v>51</v>
      </c>
      <c r="AA4023" t="s">
        <v>7888</v>
      </c>
      <c r="AB4023" t="s">
        <v>7889</v>
      </c>
      <c r="AC4023" t="s">
        <v>25</v>
      </c>
      <c r="AD4023" t="s">
        <v>26</v>
      </c>
      <c r="AE4023" t="s">
        <v>2541</v>
      </c>
      <c r="AF4023" t="s">
        <v>159</v>
      </c>
      <c r="AG4023">
        <v>19013</v>
      </c>
      <c r="AH4023" t="s">
        <v>160</v>
      </c>
      <c r="AI4023" t="s">
        <v>234</v>
      </c>
      <c r="AJ4023" t="s">
        <v>73</v>
      </c>
      <c r="AK4023" t="s">
        <v>74</v>
      </c>
      <c r="AL4023" t="s">
        <v>235</v>
      </c>
      <c r="AM4023">
        <v>82.781999999999996</v>
      </c>
      <c r="AN4023">
        <v>3</v>
      </c>
      <c r="AO4023">
        <v>0.4</v>
      </c>
      <c r="AP4023">
        <v>-15.1767</v>
      </c>
      <c r="AQ4023">
        <f>YEAR(Table1[[#This Row],[Order Date]])</f>
        <v>2014</v>
      </c>
      <c r="AR4023" t="str">
        <f>TEXT(Table1[[#This Row],[Order Date]],"mmmm")</f>
        <v>June</v>
      </c>
      <c r="AS4023" t="str">
        <f>"Q"&amp;ROUNDUP(MONTH(Table1[[#This Row],[Order Date]])/3,0)</f>
        <v>Q2</v>
      </c>
      <c r="AT4023">
        <f>IF(Table1[[#This Row],[Sales]]=0,0,Table1[[#This Row],[Profit]]/Table1[[#This Row],[Sales]])</f>
        <v>-0.18333333333333335</v>
      </c>
    </row>
    <row r="4024" spans="22:46" x14ac:dyDescent="0.3">
      <c r="V4024">
        <v>4023</v>
      </c>
      <c r="W4024" t="s">
        <v>7887</v>
      </c>
      <c r="X4024" s="1">
        <v>41812</v>
      </c>
      <c r="Y4024" t="s">
        <v>5899</v>
      </c>
      <c r="Z4024" t="s">
        <v>51</v>
      </c>
      <c r="AA4024" t="s">
        <v>7888</v>
      </c>
      <c r="AB4024" t="s">
        <v>7889</v>
      </c>
      <c r="AC4024" t="s">
        <v>25</v>
      </c>
      <c r="AD4024" t="s">
        <v>26</v>
      </c>
      <c r="AE4024" t="s">
        <v>2541</v>
      </c>
      <c r="AF4024" t="s">
        <v>159</v>
      </c>
      <c r="AG4024">
        <v>19013</v>
      </c>
      <c r="AH4024" t="s">
        <v>160</v>
      </c>
      <c r="AI4024" t="s">
        <v>34</v>
      </c>
      <c r="AJ4024" t="s">
        <v>31</v>
      </c>
      <c r="AK4024" t="s">
        <v>35</v>
      </c>
      <c r="AL4024" t="s">
        <v>36</v>
      </c>
      <c r="AM4024">
        <v>853.93</v>
      </c>
      <c r="AN4024">
        <v>5</v>
      </c>
      <c r="AO4024">
        <v>0.3</v>
      </c>
      <c r="AP4024">
        <v>0</v>
      </c>
      <c r="AQ4024">
        <f>YEAR(Table1[[#This Row],[Order Date]])</f>
        <v>2014</v>
      </c>
      <c r="AR4024" t="str">
        <f>TEXT(Table1[[#This Row],[Order Date]],"mmmm")</f>
        <v>June</v>
      </c>
      <c r="AS4024" t="str">
        <f>"Q"&amp;ROUNDUP(MONTH(Table1[[#This Row],[Order Date]])/3,0)</f>
        <v>Q2</v>
      </c>
      <c r="AT4024">
        <f>IF(Table1[[#This Row],[Sales]]=0,0,Table1[[#This Row],[Profit]]/Table1[[#This Row],[Sales]])</f>
        <v>0</v>
      </c>
    </row>
    <row r="4025" spans="22:46" x14ac:dyDescent="0.3">
      <c r="V4025">
        <v>4024</v>
      </c>
      <c r="W4025" t="s">
        <v>7890</v>
      </c>
      <c r="X4025" s="1">
        <v>43035</v>
      </c>
      <c r="Y4025" t="s">
        <v>7718</v>
      </c>
      <c r="Z4025" t="s">
        <v>207</v>
      </c>
      <c r="AA4025" t="s">
        <v>7343</v>
      </c>
      <c r="AB4025" t="s">
        <v>7344</v>
      </c>
      <c r="AC4025" t="s">
        <v>41</v>
      </c>
      <c r="AD4025" t="s">
        <v>26</v>
      </c>
      <c r="AE4025" t="s">
        <v>136</v>
      </c>
      <c r="AF4025" t="s">
        <v>43</v>
      </c>
      <c r="AG4025">
        <v>94110</v>
      </c>
      <c r="AH4025" t="s">
        <v>44</v>
      </c>
      <c r="AI4025" t="s">
        <v>5472</v>
      </c>
      <c r="AJ4025" t="s">
        <v>31</v>
      </c>
      <c r="AK4025" t="s">
        <v>32</v>
      </c>
      <c r="AL4025" t="s">
        <v>5473</v>
      </c>
      <c r="AM4025">
        <v>556.66499999999996</v>
      </c>
      <c r="AN4025">
        <v>5</v>
      </c>
      <c r="AO4025">
        <v>0.15</v>
      </c>
      <c r="AP4025">
        <v>6.5490000000000004</v>
      </c>
      <c r="AQ4025">
        <f>YEAR(Table1[[#This Row],[Order Date]])</f>
        <v>2017</v>
      </c>
      <c r="AR4025" t="str">
        <f>TEXT(Table1[[#This Row],[Order Date]],"mmmm")</f>
        <v>October</v>
      </c>
      <c r="AS4025" t="str">
        <f>"Q"&amp;ROUNDUP(MONTH(Table1[[#This Row],[Order Date]])/3,0)</f>
        <v>Q4</v>
      </c>
      <c r="AT4025">
        <f>IF(Table1[[#This Row],[Sales]]=0,0,Table1[[#This Row],[Profit]]/Table1[[#This Row],[Sales]])</f>
        <v>1.1764705882352943E-2</v>
      </c>
    </row>
    <row r="4026" spans="22:46" x14ac:dyDescent="0.3">
      <c r="V4026">
        <v>4025</v>
      </c>
      <c r="W4026" t="s">
        <v>7890</v>
      </c>
      <c r="X4026" s="1">
        <v>43035</v>
      </c>
      <c r="Y4026" t="s">
        <v>7718</v>
      </c>
      <c r="Z4026" t="s">
        <v>207</v>
      </c>
      <c r="AA4026" t="s">
        <v>7343</v>
      </c>
      <c r="AB4026" t="s">
        <v>7344</v>
      </c>
      <c r="AC4026" t="s">
        <v>41</v>
      </c>
      <c r="AD4026" t="s">
        <v>26</v>
      </c>
      <c r="AE4026" t="s">
        <v>136</v>
      </c>
      <c r="AF4026" t="s">
        <v>43</v>
      </c>
      <c r="AG4026">
        <v>94110</v>
      </c>
      <c r="AH4026" t="s">
        <v>44</v>
      </c>
      <c r="AI4026" t="s">
        <v>7891</v>
      </c>
      <c r="AJ4026" t="s">
        <v>73</v>
      </c>
      <c r="AK4026" t="s">
        <v>74</v>
      </c>
      <c r="AL4026" t="s">
        <v>7892</v>
      </c>
      <c r="AM4026">
        <v>95.84</v>
      </c>
      <c r="AN4026">
        <v>4</v>
      </c>
      <c r="AO4026">
        <v>0.2</v>
      </c>
      <c r="AP4026">
        <v>34.741999999999997</v>
      </c>
      <c r="AQ4026">
        <f>YEAR(Table1[[#This Row],[Order Date]])</f>
        <v>2017</v>
      </c>
      <c r="AR4026" t="str">
        <f>TEXT(Table1[[#This Row],[Order Date]],"mmmm")</f>
        <v>October</v>
      </c>
      <c r="AS4026" t="str">
        <f>"Q"&amp;ROUNDUP(MONTH(Table1[[#This Row],[Order Date]])/3,0)</f>
        <v>Q4</v>
      </c>
      <c r="AT4026">
        <f>IF(Table1[[#This Row],[Sales]]=0,0,Table1[[#This Row],[Profit]]/Table1[[#This Row],[Sales]])</f>
        <v>0.36249999999999993</v>
      </c>
    </row>
    <row r="4027" spans="22:46" x14ac:dyDescent="0.3">
      <c r="V4027">
        <v>4026</v>
      </c>
      <c r="W4027" t="s">
        <v>7893</v>
      </c>
      <c r="X4027" s="1">
        <v>42958</v>
      </c>
      <c r="Y4027" t="s">
        <v>6729</v>
      </c>
      <c r="Z4027" t="s">
        <v>207</v>
      </c>
      <c r="AA4027" t="s">
        <v>2318</v>
      </c>
      <c r="AB4027" t="s">
        <v>2319</v>
      </c>
      <c r="AC4027" t="s">
        <v>41</v>
      </c>
      <c r="AD4027" t="s">
        <v>26</v>
      </c>
      <c r="AE4027" t="s">
        <v>7894</v>
      </c>
      <c r="AF4027" t="s">
        <v>110</v>
      </c>
      <c r="AG4027">
        <v>76021</v>
      </c>
      <c r="AH4027" t="s">
        <v>111</v>
      </c>
      <c r="AI4027" t="s">
        <v>5858</v>
      </c>
      <c r="AJ4027" t="s">
        <v>46</v>
      </c>
      <c r="AK4027" t="s">
        <v>94</v>
      </c>
      <c r="AL4027" t="s">
        <v>5859</v>
      </c>
      <c r="AM4027">
        <v>29.664000000000001</v>
      </c>
      <c r="AN4027">
        <v>4</v>
      </c>
      <c r="AO4027">
        <v>0.2</v>
      </c>
      <c r="AP4027">
        <v>10.0116</v>
      </c>
      <c r="AQ4027">
        <f>YEAR(Table1[[#This Row],[Order Date]])</f>
        <v>2017</v>
      </c>
      <c r="AR4027" t="str">
        <f>TEXT(Table1[[#This Row],[Order Date]],"mmmm")</f>
        <v>August</v>
      </c>
      <c r="AS4027" t="str">
        <f>"Q"&amp;ROUNDUP(MONTH(Table1[[#This Row],[Order Date]])/3,0)</f>
        <v>Q3</v>
      </c>
      <c r="AT4027">
        <f>IF(Table1[[#This Row],[Sales]]=0,0,Table1[[#This Row],[Profit]]/Table1[[#This Row],[Sales]])</f>
        <v>0.33749999999999997</v>
      </c>
    </row>
    <row r="4028" spans="22:46" x14ac:dyDescent="0.3">
      <c r="V4028">
        <v>4027</v>
      </c>
      <c r="W4028" t="s">
        <v>7893</v>
      </c>
      <c r="X4028" s="1">
        <v>42958</v>
      </c>
      <c r="Y4028" t="s">
        <v>6729</v>
      </c>
      <c r="Z4028" t="s">
        <v>207</v>
      </c>
      <c r="AA4028" t="s">
        <v>2318</v>
      </c>
      <c r="AB4028" t="s">
        <v>2319</v>
      </c>
      <c r="AC4028" t="s">
        <v>41</v>
      </c>
      <c r="AD4028" t="s">
        <v>26</v>
      </c>
      <c r="AE4028" t="s">
        <v>7894</v>
      </c>
      <c r="AF4028" t="s">
        <v>110</v>
      </c>
      <c r="AG4028">
        <v>76021</v>
      </c>
      <c r="AH4028" t="s">
        <v>111</v>
      </c>
      <c r="AI4028" t="s">
        <v>5397</v>
      </c>
      <c r="AJ4028" t="s">
        <v>46</v>
      </c>
      <c r="AK4028" t="s">
        <v>70</v>
      </c>
      <c r="AL4028" t="s">
        <v>5398</v>
      </c>
      <c r="AM4028">
        <v>9.1839999999999993</v>
      </c>
      <c r="AN4028">
        <v>7</v>
      </c>
      <c r="AO4028">
        <v>0.2</v>
      </c>
      <c r="AP4028">
        <v>2.87</v>
      </c>
      <c r="AQ4028">
        <f>YEAR(Table1[[#This Row],[Order Date]])</f>
        <v>2017</v>
      </c>
      <c r="AR4028" t="str">
        <f>TEXT(Table1[[#This Row],[Order Date]],"mmmm")</f>
        <v>August</v>
      </c>
      <c r="AS4028" t="str">
        <f>"Q"&amp;ROUNDUP(MONTH(Table1[[#This Row],[Order Date]])/3,0)</f>
        <v>Q3</v>
      </c>
      <c r="AT4028">
        <f>IF(Table1[[#This Row],[Sales]]=0,0,Table1[[#This Row],[Profit]]/Table1[[#This Row],[Sales]])</f>
        <v>0.31250000000000006</v>
      </c>
    </row>
    <row r="4029" spans="22:46" x14ac:dyDescent="0.3">
      <c r="V4029">
        <v>4028</v>
      </c>
      <c r="W4029" t="s">
        <v>7893</v>
      </c>
      <c r="X4029" s="1">
        <v>42958</v>
      </c>
      <c r="Y4029" t="s">
        <v>6729</v>
      </c>
      <c r="Z4029" t="s">
        <v>207</v>
      </c>
      <c r="AA4029" t="s">
        <v>2318</v>
      </c>
      <c r="AB4029" t="s">
        <v>2319</v>
      </c>
      <c r="AC4029" t="s">
        <v>41</v>
      </c>
      <c r="AD4029" t="s">
        <v>26</v>
      </c>
      <c r="AE4029" t="s">
        <v>7894</v>
      </c>
      <c r="AF4029" t="s">
        <v>110</v>
      </c>
      <c r="AG4029">
        <v>76021</v>
      </c>
      <c r="AH4029" t="s">
        <v>111</v>
      </c>
      <c r="AI4029" t="s">
        <v>2922</v>
      </c>
      <c r="AJ4029" t="s">
        <v>73</v>
      </c>
      <c r="AK4029" t="s">
        <v>74</v>
      </c>
      <c r="AL4029" t="s">
        <v>2923</v>
      </c>
      <c r="AM4029">
        <v>153.584</v>
      </c>
      <c r="AN4029">
        <v>2</v>
      </c>
      <c r="AO4029">
        <v>0.2</v>
      </c>
      <c r="AP4029">
        <v>13.438599999999999</v>
      </c>
      <c r="AQ4029">
        <f>YEAR(Table1[[#This Row],[Order Date]])</f>
        <v>2017</v>
      </c>
      <c r="AR4029" t="str">
        <f>TEXT(Table1[[#This Row],[Order Date]],"mmmm")</f>
        <v>August</v>
      </c>
      <c r="AS4029" t="str">
        <f>"Q"&amp;ROUNDUP(MONTH(Table1[[#This Row],[Order Date]])/3,0)</f>
        <v>Q3</v>
      </c>
      <c r="AT4029">
        <f>IF(Table1[[#This Row],[Sales]]=0,0,Table1[[#This Row],[Profit]]/Table1[[#This Row],[Sales]])</f>
        <v>8.7499999999999994E-2</v>
      </c>
    </row>
    <row r="4030" spans="22:46" x14ac:dyDescent="0.3">
      <c r="V4030">
        <v>4029</v>
      </c>
      <c r="W4030" t="s">
        <v>7893</v>
      </c>
      <c r="X4030" s="1">
        <v>42958</v>
      </c>
      <c r="Y4030" t="s">
        <v>6729</v>
      </c>
      <c r="Z4030" t="s">
        <v>207</v>
      </c>
      <c r="AA4030" t="s">
        <v>2318</v>
      </c>
      <c r="AB4030" t="s">
        <v>2319</v>
      </c>
      <c r="AC4030" t="s">
        <v>41</v>
      </c>
      <c r="AD4030" t="s">
        <v>26</v>
      </c>
      <c r="AE4030" t="s">
        <v>7894</v>
      </c>
      <c r="AF4030" t="s">
        <v>110</v>
      </c>
      <c r="AG4030">
        <v>76021</v>
      </c>
      <c r="AH4030" t="s">
        <v>111</v>
      </c>
      <c r="AI4030" t="s">
        <v>5543</v>
      </c>
      <c r="AJ4030" t="s">
        <v>46</v>
      </c>
      <c r="AK4030" t="s">
        <v>77</v>
      </c>
      <c r="AL4030" t="s">
        <v>5544</v>
      </c>
      <c r="AM4030">
        <v>12.864000000000001</v>
      </c>
      <c r="AN4030">
        <v>8</v>
      </c>
      <c r="AO4030">
        <v>0.8</v>
      </c>
      <c r="AP4030">
        <v>-22.512</v>
      </c>
      <c r="AQ4030">
        <f>YEAR(Table1[[#This Row],[Order Date]])</f>
        <v>2017</v>
      </c>
      <c r="AR4030" t="str">
        <f>TEXT(Table1[[#This Row],[Order Date]],"mmmm")</f>
        <v>August</v>
      </c>
      <c r="AS4030" t="str">
        <f>"Q"&amp;ROUNDUP(MONTH(Table1[[#This Row],[Order Date]])/3,0)</f>
        <v>Q3</v>
      </c>
      <c r="AT4030">
        <f>IF(Table1[[#This Row],[Sales]]=0,0,Table1[[#This Row],[Profit]]/Table1[[#This Row],[Sales]])</f>
        <v>-1.75</v>
      </c>
    </row>
    <row r="4031" spans="22:46" x14ac:dyDescent="0.3">
      <c r="V4031">
        <v>4030</v>
      </c>
      <c r="W4031" t="s">
        <v>7895</v>
      </c>
      <c r="X4031" s="1">
        <v>43093</v>
      </c>
      <c r="Y4031" t="s">
        <v>1138</v>
      </c>
      <c r="Z4031" t="s">
        <v>51</v>
      </c>
      <c r="AA4031" t="s">
        <v>3684</v>
      </c>
      <c r="AB4031" t="s">
        <v>3685</v>
      </c>
      <c r="AC4031" t="s">
        <v>25</v>
      </c>
      <c r="AD4031" t="s">
        <v>26</v>
      </c>
      <c r="AE4031" t="s">
        <v>4801</v>
      </c>
      <c r="AF4031" t="s">
        <v>832</v>
      </c>
      <c r="AG4031">
        <v>70506</v>
      </c>
      <c r="AH4031" t="s">
        <v>29</v>
      </c>
      <c r="AI4031" t="s">
        <v>4233</v>
      </c>
      <c r="AJ4031" t="s">
        <v>73</v>
      </c>
      <c r="AK4031" t="s">
        <v>768</v>
      </c>
      <c r="AL4031" t="s">
        <v>4234</v>
      </c>
      <c r="AM4031">
        <v>479.97</v>
      </c>
      <c r="AN4031">
        <v>3</v>
      </c>
      <c r="AO4031">
        <v>0</v>
      </c>
      <c r="AP4031">
        <v>239.98500000000001</v>
      </c>
      <c r="AQ4031">
        <f>YEAR(Table1[[#This Row],[Order Date]])</f>
        <v>2017</v>
      </c>
      <c r="AR4031" t="str">
        <f>TEXT(Table1[[#This Row],[Order Date]],"mmmm")</f>
        <v>December</v>
      </c>
      <c r="AS4031" t="str">
        <f>"Q"&amp;ROUNDUP(MONTH(Table1[[#This Row],[Order Date]])/3,0)</f>
        <v>Q4</v>
      </c>
      <c r="AT4031">
        <f>IF(Table1[[#This Row],[Sales]]=0,0,Table1[[#This Row],[Profit]]/Table1[[#This Row],[Sales]])</f>
        <v>0.5</v>
      </c>
    </row>
    <row r="4032" spans="22:46" x14ac:dyDescent="0.3">
      <c r="V4032">
        <v>4031</v>
      </c>
      <c r="W4032" t="s">
        <v>7895</v>
      </c>
      <c r="X4032" s="1">
        <v>43093</v>
      </c>
      <c r="Y4032" t="s">
        <v>1138</v>
      </c>
      <c r="Z4032" t="s">
        <v>51</v>
      </c>
      <c r="AA4032" t="s">
        <v>3684</v>
      </c>
      <c r="AB4032" t="s">
        <v>3685</v>
      </c>
      <c r="AC4032" t="s">
        <v>25</v>
      </c>
      <c r="AD4032" t="s">
        <v>26</v>
      </c>
      <c r="AE4032" t="s">
        <v>4801</v>
      </c>
      <c r="AF4032" t="s">
        <v>832</v>
      </c>
      <c r="AG4032">
        <v>70506</v>
      </c>
      <c r="AH4032" t="s">
        <v>29</v>
      </c>
      <c r="AI4032" t="s">
        <v>6130</v>
      </c>
      <c r="AJ4032" t="s">
        <v>31</v>
      </c>
      <c r="AK4032" t="s">
        <v>35</v>
      </c>
      <c r="AL4032" t="s">
        <v>6131</v>
      </c>
      <c r="AM4032">
        <v>232.88</v>
      </c>
      <c r="AN4032">
        <v>4</v>
      </c>
      <c r="AO4032">
        <v>0</v>
      </c>
      <c r="AP4032">
        <v>60.5488</v>
      </c>
      <c r="AQ4032">
        <f>YEAR(Table1[[#This Row],[Order Date]])</f>
        <v>2017</v>
      </c>
      <c r="AR4032" t="str">
        <f>TEXT(Table1[[#This Row],[Order Date]],"mmmm")</f>
        <v>December</v>
      </c>
      <c r="AS4032" t="str">
        <f>"Q"&amp;ROUNDUP(MONTH(Table1[[#This Row],[Order Date]])/3,0)</f>
        <v>Q4</v>
      </c>
      <c r="AT4032">
        <f>IF(Table1[[#This Row],[Sales]]=0,0,Table1[[#This Row],[Profit]]/Table1[[#This Row],[Sales]])</f>
        <v>0.26</v>
      </c>
    </row>
    <row r="4033" spans="22:46" x14ac:dyDescent="0.3">
      <c r="V4033">
        <v>4032</v>
      </c>
      <c r="W4033" t="s">
        <v>7896</v>
      </c>
      <c r="X4033" s="1">
        <v>42639</v>
      </c>
      <c r="Y4033" t="s">
        <v>3592</v>
      </c>
      <c r="Z4033" t="s">
        <v>51</v>
      </c>
      <c r="AA4033" t="s">
        <v>218</v>
      </c>
      <c r="AB4033" t="s">
        <v>219</v>
      </c>
      <c r="AC4033" t="s">
        <v>108</v>
      </c>
      <c r="AD4033" t="s">
        <v>26</v>
      </c>
      <c r="AE4033" t="s">
        <v>7897</v>
      </c>
      <c r="AF4033" t="s">
        <v>100</v>
      </c>
      <c r="AG4033">
        <v>98042</v>
      </c>
      <c r="AH4033" t="s">
        <v>44</v>
      </c>
      <c r="AI4033" t="s">
        <v>2838</v>
      </c>
      <c r="AJ4033" t="s">
        <v>46</v>
      </c>
      <c r="AK4033" t="s">
        <v>80</v>
      </c>
      <c r="AL4033" t="s">
        <v>2839</v>
      </c>
      <c r="AM4033">
        <v>236.88</v>
      </c>
      <c r="AN4033">
        <v>6</v>
      </c>
      <c r="AO4033">
        <v>0</v>
      </c>
      <c r="AP4033">
        <v>66.326400000000007</v>
      </c>
      <c r="AQ4033">
        <f>YEAR(Table1[[#This Row],[Order Date]])</f>
        <v>2016</v>
      </c>
      <c r="AR4033" t="str">
        <f>TEXT(Table1[[#This Row],[Order Date]],"mmmm")</f>
        <v>September</v>
      </c>
      <c r="AS4033" t="str">
        <f>"Q"&amp;ROUNDUP(MONTH(Table1[[#This Row],[Order Date]])/3,0)</f>
        <v>Q3</v>
      </c>
      <c r="AT4033">
        <f>IF(Table1[[#This Row],[Sales]]=0,0,Table1[[#This Row],[Profit]]/Table1[[#This Row],[Sales]])</f>
        <v>0.28000000000000003</v>
      </c>
    </row>
    <row r="4034" spans="22:46" x14ac:dyDescent="0.3">
      <c r="V4034">
        <v>4033</v>
      </c>
      <c r="W4034" t="s">
        <v>7896</v>
      </c>
      <c r="X4034" s="1">
        <v>42639</v>
      </c>
      <c r="Y4034" t="s">
        <v>3592</v>
      </c>
      <c r="Z4034" t="s">
        <v>51</v>
      </c>
      <c r="AA4034" t="s">
        <v>218</v>
      </c>
      <c r="AB4034" t="s">
        <v>219</v>
      </c>
      <c r="AC4034" t="s">
        <v>108</v>
      </c>
      <c r="AD4034" t="s">
        <v>26</v>
      </c>
      <c r="AE4034" t="s">
        <v>7897</v>
      </c>
      <c r="AF4034" t="s">
        <v>100</v>
      </c>
      <c r="AG4034">
        <v>98042</v>
      </c>
      <c r="AH4034" t="s">
        <v>44</v>
      </c>
      <c r="AI4034" t="s">
        <v>508</v>
      </c>
      <c r="AJ4034" t="s">
        <v>46</v>
      </c>
      <c r="AK4034" t="s">
        <v>94</v>
      </c>
      <c r="AL4034" t="s">
        <v>509</v>
      </c>
      <c r="AM4034">
        <v>29.9</v>
      </c>
      <c r="AN4034">
        <v>5</v>
      </c>
      <c r="AO4034">
        <v>0</v>
      </c>
      <c r="AP4034">
        <v>14.651</v>
      </c>
      <c r="AQ4034">
        <f>YEAR(Table1[[#This Row],[Order Date]])</f>
        <v>2016</v>
      </c>
      <c r="AR4034" t="str">
        <f>TEXT(Table1[[#This Row],[Order Date]],"mmmm")</f>
        <v>September</v>
      </c>
      <c r="AS4034" t="str">
        <f>"Q"&amp;ROUNDUP(MONTH(Table1[[#This Row],[Order Date]])/3,0)</f>
        <v>Q3</v>
      </c>
      <c r="AT4034">
        <f>IF(Table1[[#This Row],[Sales]]=0,0,Table1[[#This Row],[Profit]]/Table1[[#This Row],[Sales]])</f>
        <v>0.49</v>
      </c>
    </row>
    <row r="4035" spans="22:46" x14ac:dyDescent="0.3">
      <c r="V4035">
        <v>4034</v>
      </c>
      <c r="W4035" t="s">
        <v>7896</v>
      </c>
      <c r="X4035" s="1">
        <v>42639</v>
      </c>
      <c r="Y4035" t="s">
        <v>3592</v>
      </c>
      <c r="Z4035" t="s">
        <v>51</v>
      </c>
      <c r="AA4035" t="s">
        <v>218</v>
      </c>
      <c r="AB4035" t="s">
        <v>219</v>
      </c>
      <c r="AC4035" t="s">
        <v>108</v>
      </c>
      <c r="AD4035" t="s">
        <v>26</v>
      </c>
      <c r="AE4035" t="s">
        <v>7897</v>
      </c>
      <c r="AF4035" t="s">
        <v>100</v>
      </c>
      <c r="AG4035">
        <v>98042</v>
      </c>
      <c r="AH4035" t="s">
        <v>44</v>
      </c>
      <c r="AI4035" t="s">
        <v>4791</v>
      </c>
      <c r="AJ4035" t="s">
        <v>73</v>
      </c>
      <c r="AK4035" t="s">
        <v>176</v>
      </c>
      <c r="AL4035" t="s">
        <v>4792</v>
      </c>
      <c r="AM4035">
        <v>100</v>
      </c>
      <c r="AN4035">
        <v>4</v>
      </c>
      <c r="AO4035">
        <v>0</v>
      </c>
      <c r="AP4035">
        <v>21</v>
      </c>
      <c r="AQ4035">
        <f>YEAR(Table1[[#This Row],[Order Date]])</f>
        <v>2016</v>
      </c>
      <c r="AR4035" t="str">
        <f>TEXT(Table1[[#This Row],[Order Date]],"mmmm")</f>
        <v>September</v>
      </c>
      <c r="AS4035" t="str">
        <f>"Q"&amp;ROUNDUP(MONTH(Table1[[#This Row],[Order Date]])/3,0)</f>
        <v>Q3</v>
      </c>
      <c r="AT4035">
        <f>IF(Table1[[#This Row],[Sales]]=0,0,Table1[[#This Row],[Profit]]/Table1[[#This Row],[Sales]])</f>
        <v>0.21</v>
      </c>
    </row>
    <row r="4036" spans="22:46" x14ac:dyDescent="0.3">
      <c r="V4036">
        <v>4035</v>
      </c>
      <c r="W4036" t="s">
        <v>7898</v>
      </c>
      <c r="X4036" s="1">
        <v>42716</v>
      </c>
      <c r="Y4036" s="1">
        <v>42716</v>
      </c>
      <c r="Z4036" t="s">
        <v>1450</v>
      </c>
      <c r="AA4036" t="s">
        <v>4601</v>
      </c>
      <c r="AB4036" t="s">
        <v>4602</v>
      </c>
      <c r="AC4036" t="s">
        <v>41</v>
      </c>
      <c r="AD4036" t="s">
        <v>26</v>
      </c>
      <c r="AE4036" t="s">
        <v>2972</v>
      </c>
      <c r="AF4036" t="s">
        <v>564</v>
      </c>
      <c r="AG4036">
        <v>44052</v>
      </c>
      <c r="AH4036" t="s">
        <v>160</v>
      </c>
      <c r="AI4036" t="s">
        <v>1558</v>
      </c>
      <c r="AJ4036" t="s">
        <v>46</v>
      </c>
      <c r="AK4036" t="s">
        <v>77</v>
      </c>
      <c r="AL4036" t="s">
        <v>1559</v>
      </c>
      <c r="AM4036">
        <v>18.693000000000001</v>
      </c>
      <c r="AN4036">
        <v>3</v>
      </c>
      <c r="AO4036">
        <v>0.7</v>
      </c>
      <c r="AP4036">
        <v>-14.331300000000001</v>
      </c>
      <c r="AQ4036">
        <f>YEAR(Table1[[#This Row],[Order Date]])</f>
        <v>2016</v>
      </c>
      <c r="AR4036" t="str">
        <f>TEXT(Table1[[#This Row],[Order Date]],"mmmm")</f>
        <v>December</v>
      </c>
      <c r="AS4036" t="str">
        <f>"Q"&amp;ROUNDUP(MONTH(Table1[[#This Row],[Order Date]])/3,0)</f>
        <v>Q4</v>
      </c>
      <c r="AT4036">
        <f>IF(Table1[[#This Row],[Sales]]=0,0,Table1[[#This Row],[Profit]]/Table1[[#This Row],[Sales]])</f>
        <v>-0.76666666666666661</v>
      </c>
    </row>
    <row r="4037" spans="22:46" x14ac:dyDescent="0.3">
      <c r="V4037">
        <v>4036</v>
      </c>
      <c r="W4037" t="s">
        <v>7898</v>
      </c>
      <c r="X4037" s="1">
        <v>42716</v>
      </c>
      <c r="Y4037" s="1">
        <v>42716</v>
      </c>
      <c r="Z4037" t="s">
        <v>1450</v>
      </c>
      <c r="AA4037" t="s">
        <v>4601</v>
      </c>
      <c r="AB4037" t="s">
        <v>4602</v>
      </c>
      <c r="AC4037" t="s">
        <v>41</v>
      </c>
      <c r="AD4037" t="s">
        <v>26</v>
      </c>
      <c r="AE4037" t="s">
        <v>2972</v>
      </c>
      <c r="AF4037" t="s">
        <v>564</v>
      </c>
      <c r="AG4037">
        <v>44052</v>
      </c>
      <c r="AH4037" t="s">
        <v>160</v>
      </c>
      <c r="AI4037" t="s">
        <v>1872</v>
      </c>
      <c r="AJ4037" t="s">
        <v>73</v>
      </c>
      <c r="AK4037" t="s">
        <v>176</v>
      </c>
      <c r="AL4037" t="s">
        <v>1873</v>
      </c>
      <c r="AM4037">
        <v>383.952</v>
      </c>
      <c r="AN4037">
        <v>6</v>
      </c>
      <c r="AO4037">
        <v>0.2</v>
      </c>
      <c r="AP4037">
        <v>76.790400000000005</v>
      </c>
      <c r="AQ4037">
        <f>YEAR(Table1[[#This Row],[Order Date]])</f>
        <v>2016</v>
      </c>
      <c r="AR4037" t="str">
        <f>TEXT(Table1[[#This Row],[Order Date]],"mmmm")</f>
        <v>December</v>
      </c>
      <c r="AS4037" t="str">
        <f>"Q"&amp;ROUNDUP(MONTH(Table1[[#This Row],[Order Date]])/3,0)</f>
        <v>Q4</v>
      </c>
      <c r="AT4037">
        <f>IF(Table1[[#This Row],[Sales]]=0,0,Table1[[#This Row],[Profit]]/Table1[[#This Row],[Sales]])</f>
        <v>0.2</v>
      </c>
    </row>
    <row r="4038" spans="22:46" x14ac:dyDescent="0.3">
      <c r="V4038">
        <v>4037</v>
      </c>
      <c r="W4038" t="s">
        <v>7899</v>
      </c>
      <c r="X4038" s="1">
        <v>42366</v>
      </c>
      <c r="Y4038" s="1">
        <v>42370</v>
      </c>
      <c r="Z4038" t="s">
        <v>51</v>
      </c>
      <c r="AA4038" t="s">
        <v>6548</v>
      </c>
      <c r="AB4038" t="s">
        <v>6549</v>
      </c>
      <c r="AC4038" t="s">
        <v>25</v>
      </c>
      <c r="AD4038" t="s">
        <v>26</v>
      </c>
      <c r="AE4038" t="s">
        <v>342</v>
      </c>
      <c r="AF4038" t="s">
        <v>233</v>
      </c>
      <c r="AG4038">
        <v>60623</v>
      </c>
      <c r="AH4038" t="s">
        <v>111</v>
      </c>
      <c r="AI4038" t="s">
        <v>4523</v>
      </c>
      <c r="AJ4038" t="s">
        <v>46</v>
      </c>
      <c r="AK4038" t="s">
        <v>60</v>
      </c>
      <c r="AL4038" t="s">
        <v>7291</v>
      </c>
      <c r="AM4038">
        <v>24.815999999999999</v>
      </c>
      <c r="AN4038">
        <v>2</v>
      </c>
      <c r="AO4038">
        <v>0.2</v>
      </c>
      <c r="AP4038">
        <v>1.5509999999999999</v>
      </c>
      <c r="AQ4038">
        <f>YEAR(Table1[[#This Row],[Order Date]])</f>
        <v>2015</v>
      </c>
      <c r="AR4038" t="str">
        <f>TEXT(Table1[[#This Row],[Order Date]],"mmmm")</f>
        <v>December</v>
      </c>
      <c r="AS4038" t="str">
        <f>"Q"&amp;ROUNDUP(MONTH(Table1[[#This Row],[Order Date]])/3,0)</f>
        <v>Q4</v>
      </c>
      <c r="AT4038">
        <f>IF(Table1[[#This Row],[Sales]]=0,0,Table1[[#This Row],[Profit]]/Table1[[#This Row],[Sales]])</f>
        <v>6.25E-2</v>
      </c>
    </row>
    <row r="4039" spans="22:46" x14ac:dyDescent="0.3">
      <c r="V4039">
        <v>4038</v>
      </c>
      <c r="W4039" t="s">
        <v>7900</v>
      </c>
      <c r="X4039" s="1">
        <v>42002</v>
      </c>
      <c r="Y4039" s="1">
        <v>42036</v>
      </c>
      <c r="Z4039" t="s">
        <v>51</v>
      </c>
      <c r="AA4039" t="s">
        <v>2741</v>
      </c>
      <c r="AB4039" t="s">
        <v>2742</v>
      </c>
      <c r="AC4039" t="s">
        <v>41</v>
      </c>
      <c r="AD4039" t="s">
        <v>26</v>
      </c>
      <c r="AE4039" t="s">
        <v>136</v>
      </c>
      <c r="AF4039" t="s">
        <v>43</v>
      </c>
      <c r="AG4039">
        <v>94110</v>
      </c>
      <c r="AH4039" t="s">
        <v>44</v>
      </c>
      <c r="AI4039" t="s">
        <v>6878</v>
      </c>
      <c r="AJ4039" t="s">
        <v>31</v>
      </c>
      <c r="AK4039" t="s">
        <v>67</v>
      </c>
      <c r="AL4039" t="s">
        <v>6879</v>
      </c>
      <c r="AM4039">
        <v>24.9</v>
      </c>
      <c r="AN4039">
        <v>5</v>
      </c>
      <c r="AO4039">
        <v>0</v>
      </c>
      <c r="AP4039">
        <v>8.2170000000000005</v>
      </c>
      <c r="AQ4039">
        <f>YEAR(Table1[[#This Row],[Order Date]])</f>
        <v>2014</v>
      </c>
      <c r="AR4039" t="str">
        <f>TEXT(Table1[[#This Row],[Order Date]],"mmmm")</f>
        <v>December</v>
      </c>
      <c r="AS4039" t="str">
        <f>"Q"&amp;ROUNDUP(MONTH(Table1[[#This Row],[Order Date]])/3,0)</f>
        <v>Q4</v>
      </c>
      <c r="AT4039">
        <f>IF(Table1[[#This Row],[Sales]]=0,0,Table1[[#This Row],[Profit]]/Table1[[#This Row],[Sales]])</f>
        <v>0.33</v>
      </c>
    </row>
    <row r="4040" spans="22:46" x14ac:dyDescent="0.3">
      <c r="V4040">
        <v>4039</v>
      </c>
      <c r="W4040" t="s">
        <v>7900</v>
      </c>
      <c r="X4040" s="1">
        <v>42002</v>
      </c>
      <c r="Y4040" s="1">
        <v>42036</v>
      </c>
      <c r="Z4040" t="s">
        <v>51</v>
      </c>
      <c r="AA4040" t="s">
        <v>2741</v>
      </c>
      <c r="AB4040" t="s">
        <v>2742</v>
      </c>
      <c r="AC4040" t="s">
        <v>41</v>
      </c>
      <c r="AD4040" t="s">
        <v>26</v>
      </c>
      <c r="AE4040" t="s">
        <v>136</v>
      </c>
      <c r="AF4040" t="s">
        <v>43</v>
      </c>
      <c r="AG4040">
        <v>94110</v>
      </c>
      <c r="AH4040" t="s">
        <v>44</v>
      </c>
      <c r="AI4040" t="s">
        <v>5201</v>
      </c>
      <c r="AJ4040" t="s">
        <v>46</v>
      </c>
      <c r="AK4040" t="s">
        <v>94</v>
      </c>
      <c r="AL4040" t="s">
        <v>5202</v>
      </c>
      <c r="AM4040">
        <v>21.12</v>
      </c>
      <c r="AN4040">
        <v>4</v>
      </c>
      <c r="AO4040">
        <v>0</v>
      </c>
      <c r="AP4040">
        <v>9.5039999999999996</v>
      </c>
      <c r="AQ4040">
        <f>YEAR(Table1[[#This Row],[Order Date]])</f>
        <v>2014</v>
      </c>
      <c r="AR4040" t="str">
        <f>TEXT(Table1[[#This Row],[Order Date]],"mmmm")</f>
        <v>December</v>
      </c>
      <c r="AS4040" t="str">
        <f>"Q"&amp;ROUNDUP(MONTH(Table1[[#This Row],[Order Date]])/3,0)</f>
        <v>Q4</v>
      </c>
      <c r="AT4040">
        <f>IF(Table1[[#This Row],[Sales]]=0,0,Table1[[#This Row],[Profit]]/Table1[[#This Row],[Sales]])</f>
        <v>0.44999999999999996</v>
      </c>
    </row>
    <row r="4041" spans="22:46" x14ac:dyDescent="0.3">
      <c r="V4041">
        <v>4040</v>
      </c>
      <c r="W4041" t="s">
        <v>7900</v>
      </c>
      <c r="X4041" s="1">
        <v>42002</v>
      </c>
      <c r="Y4041" s="1">
        <v>42036</v>
      </c>
      <c r="Z4041" t="s">
        <v>51</v>
      </c>
      <c r="AA4041" t="s">
        <v>2741</v>
      </c>
      <c r="AB4041" t="s">
        <v>2742</v>
      </c>
      <c r="AC4041" t="s">
        <v>41</v>
      </c>
      <c r="AD4041" t="s">
        <v>26</v>
      </c>
      <c r="AE4041" t="s">
        <v>136</v>
      </c>
      <c r="AF4041" t="s">
        <v>43</v>
      </c>
      <c r="AG4041">
        <v>94110</v>
      </c>
      <c r="AH4041" t="s">
        <v>44</v>
      </c>
      <c r="AI4041" t="s">
        <v>4233</v>
      </c>
      <c r="AJ4041" t="s">
        <v>73</v>
      </c>
      <c r="AK4041" t="s">
        <v>768</v>
      </c>
      <c r="AL4041" t="s">
        <v>4234</v>
      </c>
      <c r="AM4041">
        <v>767.952</v>
      </c>
      <c r="AN4041">
        <v>6</v>
      </c>
      <c r="AO4041">
        <v>0.2</v>
      </c>
      <c r="AP4041">
        <v>287.98200000000003</v>
      </c>
      <c r="AQ4041">
        <f>YEAR(Table1[[#This Row],[Order Date]])</f>
        <v>2014</v>
      </c>
      <c r="AR4041" t="str">
        <f>TEXT(Table1[[#This Row],[Order Date]],"mmmm")</f>
        <v>December</v>
      </c>
      <c r="AS4041" t="str">
        <f>"Q"&amp;ROUNDUP(MONTH(Table1[[#This Row],[Order Date]])/3,0)</f>
        <v>Q4</v>
      </c>
      <c r="AT4041">
        <f>IF(Table1[[#This Row],[Sales]]=0,0,Table1[[#This Row],[Profit]]/Table1[[#This Row],[Sales]])</f>
        <v>0.37500000000000006</v>
      </c>
    </row>
    <row r="4042" spans="22:46" x14ac:dyDescent="0.3">
      <c r="V4042">
        <v>4041</v>
      </c>
      <c r="W4042" t="s">
        <v>7900</v>
      </c>
      <c r="X4042" s="1">
        <v>42002</v>
      </c>
      <c r="Y4042" s="1">
        <v>42036</v>
      </c>
      <c r="Z4042" t="s">
        <v>51</v>
      </c>
      <c r="AA4042" t="s">
        <v>2741</v>
      </c>
      <c r="AB4042" t="s">
        <v>2742</v>
      </c>
      <c r="AC4042" t="s">
        <v>41</v>
      </c>
      <c r="AD4042" t="s">
        <v>26</v>
      </c>
      <c r="AE4042" t="s">
        <v>136</v>
      </c>
      <c r="AF4042" t="s">
        <v>43</v>
      </c>
      <c r="AG4042">
        <v>94110</v>
      </c>
      <c r="AH4042" t="s">
        <v>44</v>
      </c>
      <c r="AI4042" t="s">
        <v>2498</v>
      </c>
      <c r="AJ4042" t="s">
        <v>46</v>
      </c>
      <c r="AK4042" t="s">
        <v>77</v>
      </c>
      <c r="AL4042" t="s">
        <v>2499</v>
      </c>
      <c r="AM4042">
        <v>14.352</v>
      </c>
      <c r="AN4042">
        <v>3</v>
      </c>
      <c r="AO4042">
        <v>0.2</v>
      </c>
      <c r="AP4042">
        <v>4.6643999999999997</v>
      </c>
      <c r="AQ4042">
        <f>YEAR(Table1[[#This Row],[Order Date]])</f>
        <v>2014</v>
      </c>
      <c r="AR4042" t="str">
        <f>TEXT(Table1[[#This Row],[Order Date]],"mmmm")</f>
        <v>December</v>
      </c>
      <c r="AS4042" t="str">
        <f>"Q"&amp;ROUNDUP(MONTH(Table1[[#This Row],[Order Date]])/3,0)</f>
        <v>Q4</v>
      </c>
      <c r="AT4042">
        <f>IF(Table1[[#This Row],[Sales]]=0,0,Table1[[#This Row],[Profit]]/Table1[[#This Row],[Sales]])</f>
        <v>0.32499999999999996</v>
      </c>
    </row>
    <row r="4043" spans="22:46" x14ac:dyDescent="0.3">
      <c r="V4043">
        <v>4042</v>
      </c>
      <c r="W4043" t="s">
        <v>7900</v>
      </c>
      <c r="X4043" s="1">
        <v>42002</v>
      </c>
      <c r="Y4043" s="1">
        <v>42036</v>
      </c>
      <c r="Z4043" t="s">
        <v>51</v>
      </c>
      <c r="AA4043" t="s">
        <v>2741</v>
      </c>
      <c r="AB4043" t="s">
        <v>2742</v>
      </c>
      <c r="AC4043" t="s">
        <v>41</v>
      </c>
      <c r="AD4043" t="s">
        <v>26</v>
      </c>
      <c r="AE4043" t="s">
        <v>136</v>
      </c>
      <c r="AF4043" t="s">
        <v>43</v>
      </c>
      <c r="AG4043">
        <v>94110</v>
      </c>
      <c r="AH4043" t="s">
        <v>44</v>
      </c>
      <c r="AI4043" t="s">
        <v>2255</v>
      </c>
      <c r="AJ4043" t="s">
        <v>73</v>
      </c>
      <c r="AK4043" t="s">
        <v>74</v>
      </c>
      <c r="AL4043" t="s">
        <v>2256</v>
      </c>
      <c r="AM4043">
        <v>191.976</v>
      </c>
      <c r="AN4043">
        <v>3</v>
      </c>
      <c r="AO4043">
        <v>0.2</v>
      </c>
      <c r="AP4043">
        <v>19.197600000000001</v>
      </c>
      <c r="AQ4043">
        <f>YEAR(Table1[[#This Row],[Order Date]])</f>
        <v>2014</v>
      </c>
      <c r="AR4043" t="str">
        <f>TEXT(Table1[[#This Row],[Order Date]],"mmmm")</f>
        <v>December</v>
      </c>
      <c r="AS4043" t="str">
        <f>"Q"&amp;ROUNDUP(MONTH(Table1[[#This Row],[Order Date]])/3,0)</f>
        <v>Q4</v>
      </c>
      <c r="AT4043">
        <f>IF(Table1[[#This Row],[Sales]]=0,0,Table1[[#This Row],[Profit]]/Table1[[#This Row],[Sales]])</f>
        <v>0.1</v>
      </c>
    </row>
    <row r="4044" spans="22:46" x14ac:dyDescent="0.3">
      <c r="V4044">
        <v>4043</v>
      </c>
      <c r="W4044" t="s">
        <v>7900</v>
      </c>
      <c r="X4044" s="1">
        <v>42002</v>
      </c>
      <c r="Y4044" s="1">
        <v>42036</v>
      </c>
      <c r="Z4044" t="s">
        <v>51</v>
      </c>
      <c r="AA4044" t="s">
        <v>2741</v>
      </c>
      <c r="AB4044" t="s">
        <v>2742</v>
      </c>
      <c r="AC4044" t="s">
        <v>41</v>
      </c>
      <c r="AD4044" t="s">
        <v>26</v>
      </c>
      <c r="AE4044" t="s">
        <v>136</v>
      </c>
      <c r="AF4044" t="s">
        <v>43</v>
      </c>
      <c r="AG4044">
        <v>94110</v>
      </c>
      <c r="AH4044" t="s">
        <v>44</v>
      </c>
      <c r="AI4044" t="s">
        <v>4091</v>
      </c>
      <c r="AJ4044" t="s">
        <v>46</v>
      </c>
      <c r="AK4044" t="s">
        <v>47</v>
      </c>
      <c r="AL4044" t="s">
        <v>4092</v>
      </c>
      <c r="AM4044">
        <v>274.77</v>
      </c>
      <c r="AN4044">
        <v>9</v>
      </c>
      <c r="AO4044">
        <v>0</v>
      </c>
      <c r="AP4044">
        <v>126.3942</v>
      </c>
      <c r="AQ4044">
        <f>YEAR(Table1[[#This Row],[Order Date]])</f>
        <v>2014</v>
      </c>
      <c r="AR4044" t="str">
        <f>TEXT(Table1[[#This Row],[Order Date]],"mmmm")</f>
        <v>December</v>
      </c>
      <c r="AS4044" t="str">
        <f>"Q"&amp;ROUNDUP(MONTH(Table1[[#This Row],[Order Date]])/3,0)</f>
        <v>Q4</v>
      </c>
      <c r="AT4044">
        <f>IF(Table1[[#This Row],[Sales]]=0,0,Table1[[#This Row],[Profit]]/Table1[[#This Row],[Sales]])</f>
        <v>0.46</v>
      </c>
    </row>
    <row r="4045" spans="22:46" x14ac:dyDescent="0.3">
      <c r="V4045">
        <v>4044</v>
      </c>
      <c r="W4045" t="s">
        <v>7900</v>
      </c>
      <c r="X4045" s="1">
        <v>42002</v>
      </c>
      <c r="Y4045" s="1">
        <v>42036</v>
      </c>
      <c r="Z4045" t="s">
        <v>51</v>
      </c>
      <c r="AA4045" t="s">
        <v>2741</v>
      </c>
      <c r="AB4045" t="s">
        <v>2742</v>
      </c>
      <c r="AC4045" t="s">
        <v>41</v>
      </c>
      <c r="AD4045" t="s">
        <v>26</v>
      </c>
      <c r="AE4045" t="s">
        <v>136</v>
      </c>
      <c r="AF4045" t="s">
        <v>43</v>
      </c>
      <c r="AG4045">
        <v>94110</v>
      </c>
      <c r="AH4045" t="s">
        <v>44</v>
      </c>
      <c r="AI4045" t="s">
        <v>7272</v>
      </c>
      <c r="AJ4045" t="s">
        <v>31</v>
      </c>
      <c r="AK4045" t="s">
        <v>67</v>
      </c>
      <c r="AL4045" t="s">
        <v>7273</v>
      </c>
      <c r="AM4045">
        <v>70.56</v>
      </c>
      <c r="AN4045">
        <v>6</v>
      </c>
      <c r="AO4045">
        <v>0</v>
      </c>
      <c r="AP4045">
        <v>23.990400000000001</v>
      </c>
      <c r="AQ4045">
        <f>YEAR(Table1[[#This Row],[Order Date]])</f>
        <v>2014</v>
      </c>
      <c r="AR4045" t="str">
        <f>TEXT(Table1[[#This Row],[Order Date]],"mmmm")</f>
        <v>December</v>
      </c>
      <c r="AS4045" t="str">
        <f>"Q"&amp;ROUNDUP(MONTH(Table1[[#This Row],[Order Date]])/3,0)</f>
        <v>Q4</v>
      </c>
      <c r="AT4045">
        <f>IF(Table1[[#This Row],[Sales]]=0,0,Table1[[#This Row],[Profit]]/Table1[[#This Row],[Sales]])</f>
        <v>0.34</v>
      </c>
    </row>
    <row r="4046" spans="22:46" x14ac:dyDescent="0.3">
      <c r="V4046">
        <v>4045</v>
      </c>
      <c r="W4046" t="s">
        <v>7901</v>
      </c>
      <c r="X4046" s="1">
        <v>42180</v>
      </c>
      <c r="Y4046" t="s">
        <v>2798</v>
      </c>
      <c r="Z4046" t="s">
        <v>51</v>
      </c>
      <c r="AA4046" t="s">
        <v>5094</v>
      </c>
      <c r="AB4046" t="s">
        <v>5095</v>
      </c>
      <c r="AC4046" t="s">
        <v>25</v>
      </c>
      <c r="AD4046" t="s">
        <v>26</v>
      </c>
      <c r="AE4046" t="s">
        <v>136</v>
      </c>
      <c r="AF4046" t="s">
        <v>43</v>
      </c>
      <c r="AG4046">
        <v>94110</v>
      </c>
      <c r="AH4046" t="s">
        <v>44</v>
      </c>
      <c r="AI4046" t="s">
        <v>2244</v>
      </c>
      <c r="AJ4046" t="s">
        <v>31</v>
      </c>
      <c r="AK4046" t="s">
        <v>67</v>
      </c>
      <c r="AL4046" t="s">
        <v>2245</v>
      </c>
      <c r="AM4046">
        <v>204.85</v>
      </c>
      <c r="AN4046">
        <v>5</v>
      </c>
      <c r="AO4046">
        <v>0</v>
      </c>
      <c r="AP4046">
        <v>57.357999999999997</v>
      </c>
      <c r="AQ4046">
        <f>YEAR(Table1[[#This Row],[Order Date]])</f>
        <v>2015</v>
      </c>
      <c r="AR4046" t="str">
        <f>TEXT(Table1[[#This Row],[Order Date]],"mmmm")</f>
        <v>June</v>
      </c>
      <c r="AS4046" t="str">
        <f>"Q"&amp;ROUNDUP(MONTH(Table1[[#This Row],[Order Date]])/3,0)</f>
        <v>Q2</v>
      </c>
      <c r="AT4046">
        <f>IF(Table1[[#This Row],[Sales]]=0,0,Table1[[#This Row],[Profit]]/Table1[[#This Row],[Sales]])</f>
        <v>0.27999999999999997</v>
      </c>
    </row>
    <row r="4047" spans="22:46" x14ac:dyDescent="0.3">
      <c r="V4047">
        <v>4046</v>
      </c>
      <c r="W4047" t="s">
        <v>7902</v>
      </c>
      <c r="X4047" s="1">
        <v>42096</v>
      </c>
      <c r="Y4047" s="1">
        <v>42189</v>
      </c>
      <c r="Z4047" t="s">
        <v>51</v>
      </c>
      <c r="AA4047" t="s">
        <v>7048</v>
      </c>
      <c r="AB4047" t="s">
        <v>7049</v>
      </c>
      <c r="AC4047" t="s">
        <v>41</v>
      </c>
      <c r="AD4047" t="s">
        <v>26</v>
      </c>
      <c r="AE4047" t="s">
        <v>203</v>
      </c>
      <c r="AF4047" t="s">
        <v>110</v>
      </c>
      <c r="AG4047">
        <v>77070</v>
      </c>
      <c r="AH4047" t="s">
        <v>111</v>
      </c>
      <c r="AI4047" t="s">
        <v>3485</v>
      </c>
      <c r="AJ4047" t="s">
        <v>46</v>
      </c>
      <c r="AK4047" t="s">
        <v>77</v>
      </c>
      <c r="AL4047" t="s">
        <v>3486</v>
      </c>
      <c r="AM4047">
        <v>9.1560000000000006</v>
      </c>
      <c r="AN4047">
        <v>3</v>
      </c>
      <c r="AO4047">
        <v>0.8</v>
      </c>
      <c r="AP4047">
        <v>-13.734</v>
      </c>
      <c r="AQ4047">
        <f>YEAR(Table1[[#This Row],[Order Date]])</f>
        <v>2015</v>
      </c>
      <c r="AR4047" t="str">
        <f>TEXT(Table1[[#This Row],[Order Date]],"mmmm")</f>
        <v>April</v>
      </c>
      <c r="AS4047" t="str">
        <f>"Q"&amp;ROUNDUP(MONTH(Table1[[#This Row],[Order Date]])/3,0)</f>
        <v>Q2</v>
      </c>
      <c r="AT4047">
        <f>IF(Table1[[#This Row],[Sales]]=0,0,Table1[[#This Row],[Profit]]/Table1[[#This Row],[Sales]])</f>
        <v>-1.5</v>
      </c>
    </row>
    <row r="4048" spans="22:46" x14ac:dyDescent="0.3">
      <c r="V4048">
        <v>4047</v>
      </c>
      <c r="W4048" t="s">
        <v>7903</v>
      </c>
      <c r="X4048" s="1">
        <v>43029</v>
      </c>
      <c r="Y4048" t="s">
        <v>4223</v>
      </c>
      <c r="Z4048" t="s">
        <v>51</v>
      </c>
      <c r="AA4048" t="s">
        <v>7834</v>
      </c>
      <c r="AB4048" t="s">
        <v>7835</v>
      </c>
      <c r="AC4048" t="s">
        <v>25</v>
      </c>
      <c r="AD4048" t="s">
        <v>26</v>
      </c>
      <c r="AE4048" t="s">
        <v>342</v>
      </c>
      <c r="AF4048" t="s">
        <v>233</v>
      </c>
      <c r="AG4048">
        <v>60653</v>
      </c>
      <c r="AH4048" t="s">
        <v>111</v>
      </c>
      <c r="AI4048" t="s">
        <v>3600</v>
      </c>
      <c r="AJ4048" t="s">
        <v>46</v>
      </c>
      <c r="AK4048" t="s">
        <v>80</v>
      </c>
      <c r="AL4048" t="s">
        <v>3601</v>
      </c>
      <c r="AM4048">
        <v>23.992000000000001</v>
      </c>
      <c r="AN4048">
        <v>2</v>
      </c>
      <c r="AO4048">
        <v>0.8</v>
      </c>
      <c r="AP4048">
        <v>-62.379199999999997</v>
      </c>
      <c r="AQ4048">
        <f>YEAR(Table1[[#This Row],[Order Date]])</f>
        <v>2017</v>
      </c>
      <c r="AR4048" t="str">
        <f>TEXT(Table1[[#This Row],[Order Date]],"mmmm")</f>
        <v>October</v>
      </c>
      <c r="AS4048" t="str">
        <f>"Q"&amp;ROUNDUP(MONTH(Table1[[#This Row],[Order Date]])/3,0)</f>
        <v>Q4</v>
      </c>
      <c r="AT4048">
        <f>IF(Table1[[#This Row],[Sales]]=0,0,Table1[[#This Row],[Profit]]/Table1[[#This Row],[Sales]])</f>
        <v>-2.5999999999999996</v>
      </c>
    </row>
    <row r="4049" spans="22:46" x14ac:dyDescent="0.3">
      <c r="V4049">
        <v>4048</v>
      </c>
      <c r="W4049" t="s">
        <v>7904</v>
      </c>
      <c r="X4049" s="1">
        <v>42201</v>
      </c>
      <c r="Y4049" t="s">
        <v>4393</v>
      </c>
      <c r="Z4049" t="s">
        <v>207</v>
      </c>
      <c r="AA4049" t="s">
        <v>7700</v>
      </c>
      <c r="AB4049" t="s">
        <v>7701</v>
      </c>
      <c r="AC4049" t="s">
        <v>41</v>
      </c>
      <c r="AD4049" t="s">
        <v>26</v>
      </c>
      <c r="AE4049" t="s">
        <v>300</v>
      </c>
      <c r="AF4049" t="s">
        <v>301</v>
      </c>
      <c r="AG4049">
        <v>10035</v>
      </c>
      <c r="AH4049" t="s">
        <v>160</v>
      </c>
      <c r="AI4049" t="s">
        <v>4335</v>
      </c>
      <c r="AJ4049" t="s">
        <v>46</v>
      </c>
      <c r="AK4049" t="s">
        <v>94</v>
      </c>
      <c r="AL4049" t="s">
        <v>4336</v>
      </c>
      <c r="AM4049">
        <v>80.88</v>
      </c>
      <c r="AN4049">
        <v>3</v>
      </c>
      <c r="AO4049">
        <v>0</v>
      </c>
      <c r="AP4049">
        <v>39.6312</v>
      </c>
      <c r="AQ4049">
        <f>YEAR(Table1[[#This Row],[Order Date]])</f>
        <v>2015</v>
      </c>
      <c r="AR4049" t="str">
        <f>TEXT(Table1[[#This Row],[Order Date]],"mmmm")</f>
        <v>July</v>
      </c>
      <c r="AS4049" t="str">
        <f>"Q"&amp;ROUNDUP(MONTH(Table1[[#This Row],[Order Date]])/3,0)</f>
        <v>Q3</v>
      </c>
      <c r="AT4049">
        <f>IF(Table1[[#This Row],[Sales]]=0,0,Table1[[#This Row],[Profit]]/Table1[[#This Row],[Sales]])</f>
        <v>0.49000000000000005</v>
      </c>
    </row>
    <row r="4050" spans="22:46" x14ac:dyDescent="0.3">
      <c r="V4050">
        <v>4049</v>
      </c>
      <c r="W4050" t="s">
        <v>7904</v>
      </c>
      <c r="X4050" s="1">
        <v>42201</v>
      </c>
      <c r="Y4050" t="s">
        <v>4393</v>
      </c>
      <c r="Z4050" t="s">
        <v>207</v>
      </c>
      <c r="AA4050" t="s">
        <v>7700</v>
      </c>
      <c r="AB4050" t="s">
        <v>7701</v>
      </c>
      <c r="AC4050" t="s">
        <v>41</v>
      </c>
      <c r="AD4050" t="s">
        <v>26</v>
      </c>
      <c r="AE4050" t="s">
        <v>300</v>
      </c>
      <c r="AF4050" t="s">
        <v>301</v>
      </c>
      <c r="AG4050">
        <v>10035</v>
      </c>
      <c r="AH4050" t="s">
        <v>160</v>
      </c>
      <c r="AI4050" t="s">
        <v>3856</v>
      </c>
      <c r="AJ4050" t="s">
        <v>73</v>
      </c>
      <c r="AK4050" t="s">
        <v>176</v>
      </c>
      <c r="AL4050" t="s">
        <v>3857</v>
      </c>
      <c r="AM4050">
        <v>599.9</v>
      </c>
      <c r="AN4050">
        <v>10</v>
      </c>
      <c r="AO4050">
        <v>0</v>
      </c>
      <c r="AP4050">
        <v>191.96799999999999</v>
      </c>
      <c r="AQ4050">
        <f>YEAR(Table1[[#This Row],[Order Date]])</f>
        <v>2015</v>
      </c>
      <c r="AR4050" t="str">
        <f>TEXT(Table1[[#This Row],[Order Date]],"mmmm")</f>
        <v>July</v>
      </c>
      <c r="AS4050" t="str">
        <f>"Q"&amp;ROUNDUP(MONTH(Table1[[#This Row],[Order Date]])/3,0)</f>
        <v>Q3</v>
      </c>
      <c r="AT4050">
        <f>IF(Table1[[#This Row],[Sales]]=0,0,Table1[[#This Row],[Profit]]/Table1[[#This Row],[Sales]])</f>
        <v>0.32</v>
      </c>
    </row>
    <row r="4051" spans="22:46" x14ac:dyDescent="0.3">
      <c r="V4051">
        <v>4050</v>
      </c>
      <c r="W4051" t="s">
        <v>7905</v>
      </c>
      <c r="X4051" s="1">
        <v>42910</v>
      </c>
      <c r="Y4051" t="s">
        <v>3091</v>
      </c>
      <c r="Z4051" t="s">
        <v>22</v>
      </c>
      <c r="AA4051" t="s">
        <v>6589</v>
      </c>
      <c r="AB4051" t="s">
        <v>6590</v>
      </c>
      <c r="AC4051" t="s">
        <v>25</v>
      </c>
      <c r="AD4051" t="s">
        <v>26</v>
      </c>
      <c r="AE4051" t="s">
        <v>300</v>
      </c>
      <c r="AF4051" t="s">
        <v>301</v>
      </c>
      <c r="AG4051">
        <v>10011</v>
      </c>
      <c r="AH4051" t="s">
        <v>160</v>
      </c>
      <c r="AI4051" t="s">
        <v>3258</v>
      </c>
      <c r="AJ4051" t="s">
        <v>31</v>
      </c>
      <c r="AK4051" t="s">
        <v>67</v>
      </c>
      <c r="AL4051" t="s">
        <v>3259</v>
      </c>
      <c r="AM4051">
        <v>276.69</v>
      </c>
      <c r="AN4051">
        <v>3</v>
      </c>
      <c r="AO4051">
        <v>0</v>
      </c>
      <c r="AP4051">
        <v>49.804200000000002</v>
      </c>
      <c r="AQ4051">
        <f>YEAR(Table1[[#This Row],[Order Date]])</f>
        <v>2017</v>
      </c>
      <c r="AR4051" t="str">
        <f>TEXT(Table1[[#This Row],[Order Date]],"mmmm")</f>
        <v>June</v>
      </c>
      <c r="AS4051" t="str">
        <f>"Q"&amp;ROUNDUP(MONTH(Table1[[#This Row],[Order Date]])/3,0)</f>
        <v>Q2</v>
      </c>
      <c r="AT4051">
        <f>IF(Table1[[#This Row],[Sales]]=0,0,Table1[[#This Row],[Profit]]/Table1[[#This Row],[Sales]])</f>
        <v>0.18</v>
      </c>
    </row>
    <row r="4052" spans="22:46" x14ac:dyDescent="0.3">
      <c r="V4052">
        <v>4051</v>
      </c>
      <c r="W4052" t="s">
        <v>7905</v>
      </c>
      <c r="X4052" s="1">
        <v>42910</v>
      </c>
      <c r="Y4052" t="s">
        <v>3091</v>
      </c>
      <c r="Z4052" t="s">
        <v>22</v>
      </c>
      <c r="AA4052" t="s">
        <v>6589</v>
      </c>
      <c r="AB4052" t="s">
        <v>6590</v>
      </c>
      <c r="AC4052" t="s">
        <v>25</v>
      </c>
      <c r="AD4052" t="s">
        <v>26</v>
      </c>
      <c r="AE4052" t="s">
        <v>300</v>
      </c>
      <c r="AF4052" t="s">
        <v>301</v>
      </c>
      <c r="AG4052">
        <v>10011</v>
      </c>
      <c r="AH4052" t="s">
        <v>160</v>
      </c>
      <c r="AI4052" t="s">
        <v>1219</v>
      </c>
      <c r="AJ4052" t="s">
        <v>31</v>
      </c>
      <c r="AK4052" t="s">
        <v>35</v>
      </c>
      <c r="AL4052" t="s">
        <v>1220</v>
      </c>
      <c r="AM4052">
        <v>172.76400000000001</v>
      </c>
      <c r="AN4052">
        <v>2</v>
      </c>
      <c r="AO4052">
        <v>0.1</v>
      </c>
      <c r="AP4052">
        <v>32.633200000000002</v>
      </c>
      <c r="AQ4052">
        <f>YEAR(Table1[[#This Row],[Order Date]])</f>
        <v>2017</v>
      </c>
      <c r="AR4052" t="str">
        <f>TEXT(Table1[[#This Row],[Order Date]],"mmmm")</f>
        <v>June</v>
      </c>
      <c r="AS4052" t="str">
        <f>"Q"&amp;ROUNDUP(MONTH(Table1[[#This Row],[Order Date]])/3,0)</f>
        <v>Q2</v>
      </c>
      <c r="AT4052">
        <f>IF(Table1[[#This Row],[Sales]]=0,0,Table1[[#This Row],[Profit]]/Table1[[#This Row],[Sales]])</f>
        <v>0.18888888888888888</v>
      </c>
    </row>
    <row r="4053" spans="22:46" x14ac:dyDescent="0.3">
      <c r="V4053">
        <v>4052</v>
      </c>
      <c r="W4053" t="s">
        <v>7906</v>
      </c>
      <c r="X4053" s="1">
        <v>41911</v>
      </c>
      <c r="Y4053" s="1">
        <v>41708</v>
      </c>
      <c r="Z4053" t="s">
        <v>51</v>
      </c>
      <c r="AA4053" t="s">
        <v>3975</v>
      </c>
      <c r="AB4053" t="s">
        <v>3976</v>
      </c>
      <c r="AC4053" t="s">
        <v>41</v>
      </c>
      <c r="AD4053" t="s">
        <v>26</v>
      </c>
      <c r="AE4053" t="s">
        <v>158</v>
      </c>
      <c r="AF4053" t="s">
        <v>159</v>
      </c>
      <c r="AG4053">
        <v>19134</v>
      </c>
      <c r="AH4053" t="s">
        <v>160</v>
      </c>
      <c r="AI4053" t="s">
        <v>5786</v>
      </c>
      <c r="AJ4053" t="s">
        <v>46</v>
      </c>
      <c r="AK4053" t="s">
        <v>70</v>
      </c>
      <c r="AL4053" t="s">
        <v>5787</v>
      </c>
      <c r="AM4053">
        <v>4.2240000000000002</v>
      </c>
      <c r="AN4053">
        <v>3</v>
      </c>
      <c r="AO4053">
        <v>0.2</v>
      </c>
      <c r="AP4053">
        <v>1.4783999999999999</v>
      </c>
      <c r="AQ4053">
        <f>YEAR(Table1[[#This Row],[Order Date]])</f>
        <v>2014</v>
      </c>
      <c r="AR4053" t="str">
        <f>TEXT(Table1[[#This Row],[Order Date]],"mmmm")</f>
        <v>September</v>
      </c>
      <c r="AS4053" t="str">
        <f>"Q"&amp;ROUNDUP(MONTH(Table1[[#This Row],[Order Date]])/3,0)</f>
        <v>Q3</v>
      </c>
      <c r="AT4053">
        <f>IF(Table1[[#This Row],[Sales]]=0,0,Table1[[#This Row],[Profit]]/Table1[[#This Row],[Sales]])</f>
        <v>0.35</v>
      </c>
    </row>
    <row r="4054" spans="22:46" x14ac:dyDescent="0.3">
      <c r="V4054">
        <v>4053</v>
      </c>
      <c r="W4054" t="s">
        <v>7906</v>
      </c>
      <c r="X4054" s="1">
        <v>41911</v>
      </c>
      <c r="Y4054" s="1">
        <v>41708</v>
      </c>
      <c r="Z4054" t="s">
        <v>51</v>
      </c>
      <c r="AA4054" t="s">
        <v>3975</v>
      </c>
      <c r="AB4054" t="s">
        <v>3976</v>
      </c>
      <c r="AC4054" t="s">
        <v>41</v>
      </c>
      <c r="AD4054" t="s">
        <v>26</v>
      </c>
      <c r="AE4054" t="s">
        <v>158</v>
      </c>
      <c r="AF4054" t="s">
        <v>159</v>
      </c>
      <c r="AG4054">
        <v>19134</v>
      </c>
      <c r="AH4054" t="s">
        <v>160</v>
      </c>
      <c r="AI4054" t="s">
        <v>5243</v>
      </c>
      <c r="AJ4054" t="s">
        <v>31</v>
      </c>
      <c r="AK4054" t="s">
        <v>57</v>
      </c>
      <c r="AL4054" t="s">
        <v>5244</v>
      </c>
      <c r="AM4054">
        <v>409.27199999999999</v>
      </c>
      <c r="AN4054">
        <v>2</v>
      </c>
      <c r="AO4054">
        <v>0.4</v>
      </c>
      <c r="AP4054">
        <v>-81.854399999999998</v>
      </c>
      <c r="AQ4054">
        <f>YEAR(Table1[[#This Row],[Order Date]])</f>
        <v>2014</v>
      </c>
      <c r="AR4054" t="str">
        <f>TEXT(Table1[[#This Row],[Order Date]],"mmmm")</f>
        <v>September</v>
      </c>
      <c r="AS4054" t="str">
        <f>"Q"&amp;ROUNDUP(MONTH(Table1[[#This Row],[Order Date]])/3,0)</f>
        <v>Q3</v>
      </c>
      <c r="AT4054">
        <f>IF(Table1[[#This Row],[Sales]]=0,0,Table1[[#This Row],[Profit]]/Table1[[#This Row],[Sales]])</f>
        <v>-0.2</v>
      </c>
    </row>
    <row r="4055" spans="22:46" x14ac:dyDescent="0.3">
      <c r="V4055">
        <v>4054</v>
      </c>
      <c r="W4055" t="s">
        <v>7906</v>
      </c>
      <c r="X4055" s="1">
        <v>41911</v>
      </c>
      <c r="Y4055" s="1">
        <v>41708</v>
      </c>
      <c r="Z4055" t="s">
        <v>51</v>
      </c>
      <c r="AA4055" t="s">
        <v>3975</v>
      </c>
      <c r="AB4055" t="s">
        <v>3976</v>
      </c>
      <c r="AC4055" t="s">
        <v>41</v>
      </c>
      <c r="AD4055" t="s">
        <v>26</v>
      </c>
      <c r="AE4055" t="s">
        <v>158</v>
      </c>
      <c r="AF4055" t="s">
        <v>159</v>
      </c>
      <c r="AG4055">
        <v>19134</v>
      </c>
      <c r="AH4055" t="s">
        <v>160</v>
      </c>
      <c r="AI4055" t="s">
        <v>7907</v>
      </c>
      <c r="AJ4055" t="s">
        <v>46</v>
      </c>
      <c r="AK4055" t="s">
        <v>47</v>
      </c>
      <c r="AL4055" t="s">
        <v>7908</v>
      </c>
      <c r="AM4055">
        <v>55.44</v>
      </c>
      <c r="AN4055">
        <v>11</v>
      </c>
      <c r="AO4055">
        <v>0.2</v>
      </c>
      <c r="AP4055">
        <v>18.018000000000001</v>
      </c>
      <c r="AQ4055">
        <f>YEAR(Table1[[#This Row],[Order Date]])</f>
        <v>2014</v>
      </c>
      <c r="AR4055" t="str">
        <f>TEXT(Table1[[#This Row],[Order Date]],"mmmm")</f>
        <v>September</v>
      </c>
      <c r="AS4055" t="str">
        <f>"Q"&amp;ROUNDUP(MONTH(Table1[[#This Row],[Order Date]])/3,0)</f>
        <v>Q3</v>
      </c>
      <c r="AT4055">
        <f>IF(Table1[[#This Row],[Sales]]=0,0,Table1[[#This Row],[Profit]]/Table1[[#This Row],[Sales]])</f>
        <v>0.32500000000000001</v>
      </c>
    </row>
    <row r="4056" spans="22:46" x14ac:dyDescent="0.3">
      <c r="V4056">
        <v>4055</v>
      </c>
      <c r="W4056" t="s">
        <v>7906</v>
      </c>
      <c r="X4056" s="1">
        <v>41911</v>
      </c>
      <c r="Y4056" s="1">
        <v>41708</v>
      </c>
      <c r="Z4056" t="s">
        <v>51</v>
      </c>
      <c r="AA4056" t="s">
        <v>3975</v>
      </c>
      <c r="AB4056" t="s">
        <v>3976</v>
      </c>
      <c r="AC4056" t="s">
        <v>41</v>
      </c>
      <c r="AD4056" t="s">
        <v>26</v>
      </c>
      <c r="AE4056" t="s">
        <v>158</v>
      </c>
      <c r="AF4056" t="s">
        <v>159</v>
      </c>
      <c r="AG4056">
        <v>19134</v>
      </c>
      <c r="AH4056" t="s">
        <v>160</v>
      </c>
      <c r="AI4056" t="s">
        <v>5486</v>
      </c>
      <c r="AJ4056" t="s">
        <v>46</v>
      </c>
      <c r="AK4056" t="s">
        <v>94</v>
      </c>
      <c r="AL4056" t="s">
        <v>5487</v>
      </c>
      <c r="AM4056">
        <v>20.928000000000001</v>
      </c>
      <c r="AN4056">
        <v>4</v>
      </c>
      <c r="AO4056">
        <v>0.2</v>
      </c>
      <c r="AP4056">
        <v>6.8015999999999996</v>
      </c>
      <c r="AQ4056">
        <f>YEAR(Table1[[#This Row],[Order Date]])</f>
        <v>2014</v>
      </c>
      <c r="AR4056" t="str">
        <f>TEXT(Table1[[#This Row],[Order Date]],"mmmm")</f>
        <v>September</v>
      </c>
      <c r="AS4056" t="str">
        <f>"Q"&amp;ROUNDUP(MONTH(Table1[[#This Row],[Order Date]])/3,0)</f>
        <v>Q3</v>
      </c>
      <c r="AT4056">
        <f>IF(Table1[[#This Row],[Sales]]=0,0,Table1[[#This Row],[Profit]]/Table1[[#This Row],[Sales]])</f>
        <v>0.32499999999999996</v>
      </c>
    </row>
    <row r="4057" spans="22:46" x14ac:dyDescent="0.3">
      <c r="V4057">
        <v>4056</v>
      </c>
      <c r="W4057" t="s">
        <v>7906</v>
      </c>
      <c r="X4057" s="1">
        <v>41911</v>
      </c>
      <c r="Y4057" s="1">
        <v>41708</v>
      </c>
      <c r="Z4057" t="s">
        <v>51</v>
      </c>
      <c r="AA4057" t="s">
        <v>3975</v>
      </c>
      <c r="AB4057" t="s">
        <v>3976</v>
      </c>
      <c r="AC4057" t="s">
        <v>41</v>
      </c>
      <c r="AD4057" t="s">
        <v>26</v>
      </c>
      <c r="AE4057" t="s">
        <v>158</v>
      </c>
      <c r="AF4057" t="s">
        <v>159</v>
      </c>
      <c r="AG4057">
        <v>19134</v>
      </c>
      <c r="AH4057" t="s">
        <v>160</v>
      </c>
      <c r="AI4057" t="s">
        <v>1995</v>
      </c>
      <c r="AJ4057" t="s">
        <v>46</v>
      </c>
      <c r="AK4057" t="s">
        <v>60</v>
      </c>
      <c r="AL4057" t="s">
        <v>1996</v>
      </c>
      <c r="AM4057">
        <v>1801.6320000000001</v>
      </c>
      <c r="AN4057">
        <v>6</v>
      </c>
      <c r="AO4057">
        <v>0.2</v>
      </c>
      <c r="AP4057">
        <v>-337.80599999999998</v>
      </c>
      <c r="AQ4057">
        <f>YEAR(Table1[[#This Row],[Order Date]])</f>
        <v>2014</v>
      </c>
      <c r="AR4057" t="str">
        <f>TEXT(Table1[[#This Row],[Order Date]],"mmmm")</f>
        <v>September</v>
      </c>
      <c r="AS4057" t="str">
        <f>"Q"&amp;ROUNDUP(MONTH(Table1[[#This Row],[Order Date]])/3,0)</f>
        <v>Q3</v>
      </c>
      <c r="AT4057">
        <f>IF(Table1[[#This Row],[Sales]]=0,0,Table1[[#This Row],[Profit]]/Table1[[#This Row],[Sales]])</f>
        <v>-0.18749999999999997</v>
      </c>
    </row>
    <row r="4058" spans="22:46" x14ac:dyDescent="0.3">
      <c r="V4058">
        <v>4057</v>
      </c>
      <c r="W4058" t="s">
        <v>7906</v>
      </c>
      <c r="X4058" s="1">
        <v>41911</v>
      </c>
      <c r="Y4058" s="1">
        <v>41708</v>
      </c>
      <c r="Z4058" t="s">
        <v>51</v>
      </c>
      <c r="AA4058" t="s">
        <v>3975</v>
      </c>
      <c r="AB4058" t="s">
        <v>3976</v>
      </c>
      <c r="AC4058" t="s">
        <v>41</v>
      </c>
      <c r="AD4058" t="s">
        <v>26</v>
      </c>
      <c r="AE4058" t="s">
        <v>158</v>
      </c>
      <c r="AF4058" t="s">
        <v>159</v>
      </c>
      <c r="AG4058">
        <v>19134</v>
      </c>
      <c r="AH4058" t="s">
        <v>160</v>
      </c>
      <c r="AI4058" t="s">
        <v>3646</v>
      </c>
      <c r="AJ4058" t="s">
        <v>31</v>
      </c>
      <c r="AK4058" t="s">
        <v>57</v>
      </c>
      <c r="AL4058" t="s">
        <v>3647</v>
      </c>
      <c r="AM4058">
        <v>67.176000000000002</v>
      </c>
      <c r="AN4058">
        <v>1</v>
      </c>
      <c r="AO4058">
        <v>0.4</v>
      </c>
      <c r="AP4058">
        <v>-20.152799999999999</v>
      </c>
      <c r="AQ4058">
        <f>YEAR(Table1[[#This Row],[Order Date]])</f>
        <v>2014</v>
      </c>
      <c r="AR4058" t="str">
        <f>TEXT(Table1[[#This Row],[Order Date]],"mmmm")</f>
        <v>September</v>
      </c>
      <c r="AS4058" t="str">
        <f>"Q"&amp;ROUNDUP(MONTH(Table1[[#This Row],[Order Date]])/3,0)</f>
        <v>Q3</v>
      </c>
      <c r="AT4058">
        <f>IF(Table1[[#This Row],[Sales]]=0,0,Table1[[#This Row],[Profit]]/Table1[[#This Row],[Sales]])</f>
        <v>-0.3</v>
      </c>
    </row>
    <row r="4059" spans="22:46" x14ac:dyDescent="0.3">
      <c r="V4059">
        <v>4058</v>
      </c>
      <c r="W4059" t="s">
        <v>7909</v>
      </c>
      <c r="X4059" s="1">
        <v>41967</v>
      </c>
      <c r="Y4059" t="s">
        <v>5749</v>
      </c>
      <c r="Z4059" t="s">
        <v>51</v>
      </c>
      <c r="AA4059" t="s">
        <v>2068</v>
      </c>
      <c r="AB4059" t="s">
        <v>2069</v>
      </c>
      <c r="AC4059" t="s">
        <v>25</v>
      </c>
      <c r="AD4059" t="s">
        <v>26</v>
      </c>
      <c r="AE4059" t="s">
        <v>342</v>
      </c>
      <c r="AF4059" t="s">
        <v>233</v>
      </c>
      <c r="AG4059">
        <v>60610</v>
      </c>
      <c r="AH4059" t="s">
        <v>111</v>
      </c>
      <c r="AI4059" t="s">
        <v>3397</v>
      </c>
      <c r="AJ4059" t="s">
        <v>46</v>
      </c>
      <c r="AK4059" t="s">
        <v>60</v>
      </c>
      <c r="AL4059" t="s">
        <v>3398</v>
      </c>
      <c r="AM4059">
        <v>646.20000000000005</v>
      </c>
      <c r="AN4059">
        <v>5</v>
      </c>
      <c r="AO4059">
        <v>0.2</v>
      </c>
      <c r="AP4059">
        <v>-8.0775000000000006</v>
      </c>
      <c r="AQ4059">
        <f>YEAR(Table1[[#This Row],[Order Date]])</f>
        <v>2014</v>
      </c>
      <c r="AR4059" t="str">
        <f>TEXT(Table1[[#This Row],[Order Date]],"mmmm")</f>
        <v>November</v>
      </c>
      <c r="AS4059" t="str">
        <f>"Q"&amp;ROUNDUP(MONTH(Table1[[#This Row],[Order Date]])/3,0)</f>
        <v>Q4</v>
      </c>
      <c r="AT4059">
        <f>IF(Table1[[#This Row],[Sales]]=0,0,Table1[[#This Row],[Profit]]/Table1[[#This Row],[Sales]])</f>
        <v>-1.2500000000000001E-2</v>
      </c>
    </row>
    <row r="4060" spans="22:46" x14ac:dyDescent="0.3">
      <c r="V4060">
        <v>4059</v>
      </c>
      <c r="W4060" t="s">
        <v>7910</v>
      </c>
      <c r="X4060" s="1">
        <v>42328</v>
      </c>
      <c r="Y4060" t="s">
        <v>326</v>
      </c>
      <c r="Z4060" t="s">
        <v>51</v>
      </c>
      <c r="AA4060" t="s">
        <v>637</v>
      </c>
      <c r="AB4060" t="s">
        <v>638</v>
      </c>
      <c r="AC4060" t="s">
        <v>25</v>
      </c>
      <c r="AD4060" t="s">
        <v>26</v>
      </c>
      <c r="AE4060" t="s">
        <v>3620</v>
      </c>
      <c r="AF4060" t="s">
        <v>43</v>
      </c>
      <c r="AG4060">
        <v>94601</v>
      </c>
      <c r="AH4060" t="s">
        <v>44</v>
      </c>
      <c r="AI4060" t="s">
        <v>3151</v>
      </c>
      <c r="AJ4060" t="s">
        <v>73</v>
      </c>
      <c r="AK4060" t="s">
        <v>74</v>
      </c>
      <c r="AL4060" t="s">
        <v>3152</v>
      </c>
      <c r="AM4060">
        <v>72.744</v>
      </c>
      <c r="AN4060">
        <v>7</v>
      </c>
      <c r="AO4060">
        <v>0.2</v>
      </c>
      <c r="AP4060">
        <v>-15.4581</v>
      </c>
      <c r="AQ4060">
        <f>YEAR(Table1[[#This Row],[Order Date]])</f>
        <v>2015</v>
      </c>
      <c r="AR4060" t="str">
        <f>TEXT(Table1[[#This Row],[Order Date]],"mmmm")</f>
        <v>November</v>
      </c>
      <c r="AS4060" t="str">
        <f>"Q"&amp;ROUNDUP(MONTH(Table1[[#This Row],[Order Date]])/3,0)</f>
        <v>Q4</v>
      </c>
      <c r="AT4060">
        <f>IF(Table1[[#This Row],[Sales]]=0,0,Table1[[#This Row],[Profit]]/Table1[[#This Row],[Sales]])</f>
        <v>-0.21249999999999999</v>
      </c>
    </row>
    <row r="4061" spans="22:46" x14ac:dyDescent="0.3">
      <c r="V4061">
        <v>4060</v>
      </c>
      <c r="W4061" t="s">
        <v>7910</v>
      </c>
      <c r="X4061" s="1">
        <v>42328</v>
      </c>
      <c r="Y4061" t="s">
        <v>326</v>
      </c>
      <c r="Z4061" t="s">
        <v>51</v>
      </c>
      <c r="AA4061" t="s">
        <v>637</v>
      </c>
      <c r="AB4061" t="s">
        <v>638</v>
      </c>
      <c r="AC4061" t="s">
        <v>25</v>
      </c>
      <c r="AD4061" t="s">
        <v>26</v>
      </c>
      <c r="AE4061" t="s">
        <v>3620</v>
      </c>
      <c r="AF4061" t="s">
        <v>43</v>
      </c>
      <c r="AG4061">
        <v>94601</v>
      </c>
      <c r="AH4061" t="s">
        <v>44</v>
      </c>
      <c r="AI4061" t="s">
        <v>2039</v>
      </c>
      <c r="AJ4061" t="s">
        <v>31</v>
      </c>
      <c r="AK4061" t="s">
        <v>35</v>
      </c>
      <c r="AL4061" t="s">
        <v>2040</v>
      </c>
      <c r="AM4061">
        <v>572.16</v>
      </c>
      <c r="AN4061">
        <v>3</v>
      </c>
      <c r="AO4061">
        <v>0.2</v>
      </c>
      <c r="AP4061">
        <v>35.76</v>
      </c>
      <c r="AQ4061">
        <f>YEAR(Table1[[#This Row],[Order Date]])</f>
        <v>2015</v>
      </c>
      <c r="AR4061" t="str">
        <f>TEXT(Table1[[#This Row],[Order Date]],"mmmm")</f>
        <v>November</v>
      </c>
      <c r="AS4061" t="str">
        <f>"Q"&amp;ROUNDUP(MONTH(Table1[[#This Row],[Order Date]])/3,0)</f>
        <v>Q4</v>
      </c>
      <c r="AT4061">
        <f>IF(Table1[[#This Row],[Sales]]=0,0,Table1[[#This Row],[Profit]]/Table1[[#This Row],[Sales]])</f>
        <v>6.25E-2</v>
      </c>
    </row>
    <row r="4062" spans="22:46" x14ac:dyDescent="0.3">
      <c r="V4062">
        <v>4061</v>
      </c>
      <c r="W4062" t="s">
        <v>7911</v>
      </c>
      <c r="X4062" s="1">
        <v>42675</v>
      </c>
      <c r="Y4062" s="1">
        <v>42562</v>
      </c>
      <c r="Z4062" t="s">
        <v>51</v>
      </c>
      <c r="AA4062" t="s">
        <v>1864</v>
      </c>
      <c r="AB4062" t="s">
        <v>1865</v>
      </c>
      <c r="AC4062" t="s">
        <v>25</v>
      </c>
      <c r="AD4062" t="s">
        <v>26</v>
      </c>
      <c r="AE4062" t="s">
        <v>342</v>
      </c>
      <c r="AF4062" t="s">
        <v>233</v>
      </c>
      <c r="AG4062">
        <v>60610</v>
      </c>
      <c r="AH4062" t="s">
        <v>111</v>
      </c>
      <c r="AI4062" t="s">
        <v>3185</v>
      </c>
      <c r="AJ4062" t="s">
        <v>73</v>
      </c>
      <c r="AK4062" t="s">
        <v>176</v>
      </c>
      <c r="AL4062" t="s">
        <v>3186</v>
      </c>
      <c r="AM4062">
        <v>68.111999999999995</v>
      </c>
      <c r="AN4062">
        <v>3</v>
      </c>
      <c r="AO4062">
        <v>0.2</v>
      </c>
      <c r="AP4062">
        <v>17.8794</v>
      </c>
      <c r="AQ4062">
        <f>YEAR(Table1[[#This Row],[Order Date]])</f>
        <v>2016</v>
      </c>
      <c r="AR4062" t="str">
        <f>TEXT(Table1[[#This Row],[Order Date]],"mmmm")</f>
        <v>November</v>
      </c>
      <c r="AS4062" t="str">
        <f>"Q"&amp;ROUNDUP(MONTH(Table1[[#This Row],[Order Date]])/3,0)</f>
        <v>Q4</v>
      </c>
      <c r="AT4062">
        <f>IF(Table1[[#This Row],[Sales]]=0,0,Table1[[#This Row],[Profit]]/Table1[[#This Row],[Sales]])</f>
        <v>0.26250000000000001</v>
      </c>
    </row>
    <row r="4063" spans="22:46" x14ac:dyDescent="0.3">
      <c r="V4063">
        <v>4062</v>
      </c>
      <c r="W4063" t="s">
        <v>7912</v>
      </c>
      <c r="X4063" s="1">
        <v>42264</v>
      </c>
      <c r="Y4063" t="s">
        <v>7913</v>
      </c>
      <c r="Z4063" t="s">
        <v>207</v>
      </c>
      <c r="AA4063" t="s">
        <v>7048</v>
      </c>
      <c r="AB4063" t="s">
        <v>7049</v>
      </c>
      <c r="AC4063" t="s">
        <v>41</v>
      </c>
      <c r="AD4063" t="s">
        <v>26</v>
      </c>
      <c r="AE4063" t="s">
        <v>99</v>
      </c>
      <c r="AF4063" t="s">
        <v>100</v>
      </c>
      <c r="AG4063">
        <v>98105</v>
      </c>
      <c r="AH4063" t="s">
        <v>44</v>
      </c>
      <c r="AI4063" t="s">
        <v>5047</v>
      </c>
      <c r="AJ4063" t="s">
        <v>46</v>
      </c>
      <c r="AK4063" t="s">
        <v>77</v>
      </c>
      <c r="AL4063" t="s">
        <v>5048</v>
      </c>
      <c r="AM4063">
        <v>25.032</v>
      </c>
      <c r="AN4063">
        <v>3</v>
      </c>
      <c r="AO4063">
        <v>0.2</v>
      </c>
      <c r="AP4063">
        <v>7.8224999999999998</v>
      </c>
      <c r="AQ4063">
        <f>YEAR(Table1[[#This Row],[Order Date]])</f>
        <v>2015</v>
      </c>
      <c r="AR4063" t="str">
        <f>TEXT(Table1[[#This Row],[Order Date]],"mmmm")</f>
        <v>September</v>
      </c>
      <c r="AS4063" t="str">
        <f>"Q"&amp;ROUNDUP(MONTH(Table1[[#This Row],[Order Date]])/3,0)</f>
        <v>Q3</v>
      </c>
      <c r="AT4063">
        <f>IF(Table1[[#This Row],[Sales]]=0,0,Table1[[#This Row],[Profit]]/Table1[[#This Row],[Sales]])</f>
        <v>0.3125</v>
      </c>
    </row>
    <row r="4064" spans="22:46" x14ac:dyDescent="0.3">
      <c r="V4064">
        <v>4063</v>
      </c>
      <c r="W4064" t="s">
        <v>7914</v>
      </c>
      <c r="X4064" s="1">
        <v>42439</v>
      </c>
      <c r="Y4064" t="s">
        <v>4916</v>
      </c>
      <c r="Z4064" t="s">
        <v>51</v>
      </c>
      <c r="AA4064" t="s">
        <v>4009</v>
      </c>
      <c r="AB4064" t="s">
        <v>4010</v>
      </c>
      <c r="AC4064" t="s">
        <v>25</v>
      </c>
      <c r="AD4064" t="s">
        <v>26</v>
      </c>
      <c r="AE4064" t="s">
        <v>158</v>
      </c>
      <c r="AF4064" t="s">
        <v>159</v>
      </c>
      <c r="AG4064">
        <v>19143</v>
      </c>
      <c r="AH4064" t="s">
        <v>160</v>
      </c>
      <c r="AI4064" t="s">
        <v>5547</v>
      </c>
      <c r="AJ4064" t="s">
        <v>73</v>
      </c>
      <c r="AK4064" t="s">
        <v>176</v>
      </c>
      <c r="AL4064" t="s">
        <v>5548</v>
      </c>
      <c r="AM4064">
        <v>39.991999999999997</v>
      </c>
      <c r="AN4064">
        <v>1</v>
      </c>
      <c r="AO4064">
        <v>0.2</v>
      </c>
      <c r="AP4064">
        <v>7.4984999999999999</v>
      </c>
      <c r="AQ4064">
        <f>YEAR(Table1[[#This Row],[Order Date]])</f>
        <v>2016</v>
      </c>
      <c r="AR4064" t="str">
        <f>TEXT(Table1[[#This Row],[Order Date]],"mmmm")</f>
        <v>March</v>
      </c>
      <c r="AS4064" t="str">
        <f>"Q"&amp;ROUNDUP(MONTH(Table1[[#This Row],[Order Date]])/3,0)</f>
        <v>Q1</v>
      </c>
      <c r="AT4064">
        <f>IF(Table1[[#This Row],[Sales]]=0,0,Table1[[#This Row],[Profit]]/Table1[[#This Row],[Sales]])</f>
        <v>0.1875</v>
      </c>
    </row>
    <row r="4065" spans="22:46" x14ac:dyDescent="0.3">
      <c r="V4065">
        <v>4064</v>
      </c>
      <c r="W4065" t="s">
        <v>7915</v>
      </c>
      <c r="X4065" s="1">
        <v>41813</v>
      </c>
      <c r="Y4065" t="s">
        <v>7916</v>
      </c>
      <c r="Z4065" t="s">
        <v>207</v>
      </c>
      <c r="AA4065" t="s">
        <v>6650</v>
      </c>
      <c r="AB4065" t="s">
        <v>6651</v>
      </c>
      <c r="AC4065" t="s">
        <v>25</v>
      </c>
      <c r="AD4065" t="s">
        <v>26</v>
      </c>
      <c r="AE4065" t="s">
        <v>91</v>
      </c>
      <c r="AF4065" t="s">
        <v>92</v>
      </c>
      <c r="AG4065">
        <v>28027</v>
      </c>
      <c r="AH4065" t="s">
        <v>29</v>
      </c>
      <c r="AI4065" t="s">
        <v>7917</v>
      </c>
      <c r="AJ4065" t="s">
        <v>46</v>
      </c>
      <c r="AK4065" t="s">
        <v>70</v>
      </c>
      <c r="AL4065" t="s">
        <v>4755</v>
      </c>
      <c r="AM4065">
        <v>20.015999999999998</v>
      </c>
      <c r="AN4065">
        <v>9</v>
      </c>
      <c r="AO4065">
        <v>0.2</v>
      </c>
      <c r="AP4065">
        <v>1.7514000000000001</v>
      </c>
      <c r="AQ4065">
        <f>YEAR(Table1[[#This Row],[Order Date]])</f>
        <v>2014</v>
      </c>
      <c r="AR4065" t="str">
        <f>TEXT(Table1[[#This Row],[Order Date]],"mmmm")</f>
        <v>June</v>
      </c>
      <c r="AS4065" t="str">
        <f>"Q"&amp;ROUNDUP(MONTH(Table1[[#This Row],[Order Date]])/3,0)</f>
        <v>Q2</v>
      </c>
      <c r="AT4065">
        <f>IF(Table1[[#This Row],[Sales]]=0,0,Table1[[#This Row],[Profit]]/Table1[[#This Row],[Sales]])</f>
        <v>8.7500000000000008E-2</v>
      </c>
    </row>
    <row r="4066" spans="22:46" x14ac:dyDescent="0.3">
      <c r="V4066">
        <v>4065</v>
      </c>
      <c r="W4066" t="s">
        <v>7915</v>
      </c>
      <c r="X4066" s="1">
        <v>41813</v>
      </c>
      <c r="Y4066" t="s">
        <v>7916</v>
      </c>
      <c r="Z4066" t="s">
        <v>207</v>
      </c>
      <c r="AA4066" t="s">
        <v>6650</v>
      </c>
      <c r="AB4066" t="s">
        <v>6651</v>
      </c>
      <c r="AC4066" t="s">
        <v>25</v>
      </c>
      <c r="AD4066" t="s">
        <v>26</v>
      </c>
      <c r="AE4066" t="s">
        <v>91</v>
      </c>
      <c r="AF4066" t="s">
        <v>92</v>
      </c>
      <c r="AG4066">
        <v>28027</v>
      </c>
      <c r="AH4066" t="s">
        <v>29</v>
      </c>
      <c r="AI4066" t="s">
        <v>7526</v>
      </c>
      <c r="AJ4066" t="s">
        <v>46</v>
      </c>
      <c r="AK4066" t="s">
        <v>651</v>
      </c>
      <c r="AL4066" t="s">
        <v>7527</v>
      </c>
      <c r="AM4066">
        <v>3.1040000000000001</v>
      </c>
      <c r="AN4066">
        <v>1</v>
      </c>
      <c r="AO4066">
        <v>0.2</v>
      </c>
      <c r="AP4066">
        <v>0.34920000000000001</v>
      </c>
      <c r="AQ4066">
        <f>YEAR(Table1[[#This Row],[Order Date]])</f>
        <v>2014</v>
      </c>
      <c r="AR4066" t="str">
        <f>TEXT(Table1[[#This Row],[Order Date]],"mmmm")</f>
        <v>June</v>
      </c>
      <c r="AS4066" t="str">
        <f>"Q"&amp;ROUNDUP(MONTH(Table1[[#This Row],[Order Date]])/3,0)</f>
        <v>Q2</v>
      </c>
      <c r="AT4066">
        <f>IF(Table1[[#This Row],[Sales]]=0,0,Table1[[#This Row],[Profit]]/Table1[[#This Row],[Sales]])</f>
        <v>0.1125</v>
      </c>
    </row>
    <row r="4067" spans="22:46" x14ac:dyDescent="0.3">
      <c r="V4067">
        <v>4066</v>
      </c>
      <c r="W4067" t="s">
        <v>7918</v>
      </c>
      <c r="X4067" s="1">
        <v>41944</v>
      </c>
      <c r="Y4067" s="1">
        <v>41770</v>
      </c>
      <c r="Z4067" t="s">
        <v>51</v>
      </c>
      <c r="AA4067" t="s">
        <v>1690</v>
      </c>
      <c r="AB4067" t="s">
        <v>1691</v>
      </c>
      <c r="AC4067" t="s">
        <v>41</v>
      </c>
      <c r="AD4067" t="s">
        <v>26</v>
      </c>
      <c r="AE4067" t="s">
        <v>528</v>
      </c>
      <c r="AF4067" t="s">
        <v>92</v>
      </c>
      <c r="AG4067">
        <v>28205</v>
      </c>
      <c r="AH4067" t="s">
        <v>29</v>
      </c>
      <c r="AI4067" t="s">
        <v>4494</v>
      </c>
      <c r="AJ4067" t="s">
        <v>46</v>
      </c>
      <c r="AK4067" t="s">
        <v>303</v>
      </c>
      <c r="AL4067" t="s">
        <v>633</v>
      </c>
      <c r="AM4067">
        <v>7.52</v>
      </c>
      <c r="AN4067">
        <v>5</v>
      </c>
      <c r="AO4067">
        <v>0.2</v>
      </c>
      <c r="AP4067">
        <v>1.41</v>
      </c>
      <c r="AQ4067">
        <f>YEAR(Table1[[#This Row],[Order Date]])</f>
        <v>2014</v>
      </c>
      <c r="AR4067" t="str">
        <f>TEXT(Table1[[#This Row],[Order Date]],"mmmm")</f>
        <v>November</v>
      </c>
      <c r="AS4067" t="str">
        <f>"Q"&amp;ROUNDUP(MONTH(Table1[[#This Row],[Order Date]])/3,0)</f>
        <v>Q4</v>
      </c>
      <c r="AT4067">
        <f>IF(Table1[[#This Row],[Sales]]=0,0,Table1[[#This Row],[Profit]]/Table1[[#This Row],[Sales]])</f>
        <v>0.1875</v>
      </c>
    </row>
    <row r="4068" spans="22:46" x14ac:dyDescent="0.3">
      <c r="V4068">
        <v>4067</v>
      </c>
      <c r="W4068" t="s">
        <v>7918</v>
      </c>
      <c r="X4068" s="1">
        <v>41944</v>
      </c>
      <c r="Y4068" s="1">
        <v>41770</v>
      </c>
      <c r="Z4068" t="s">
        <v>51</v>
      </c>
      <c r="AA4068" t="s">
        <v>1690</v>
      </c>
      <c r="AB4068" t="s">
        <v>1691</v>
      </c>
      <c r="AC4068" t="s">
        <v>41</v>
      </c>
      <c r="AD4068" t="s">
        <v>26</v>
      </c>
      <c r="AE4068" t="s">
        <v>528</v>
      </c>
      <c r="AF4068" t="s">
        <v>92</v>
      </c>
      <c r="AG4068">
        <v>28205</v>
      </c>
      <c r="AH4068" t="s">
        <v>29</v>
      </c>
      <c r="AI4068" t="s">
        <v>4449</v>
      </c>
      <c r="AJ4068" t="s">
        <v>46</v>
      </c>
      <c r="AK4068" t="s">
        <v>70</v>
      </c>
      <c r="AL4068" t="s">
        <v>4450</v>
      </c>
      <c r="AM4068">
        <v>10.272</v>
      </c>
      <c r="AN4068">
        <v>3</v>
      </c>
      <c r="AO4068">
        <v>0.2</v>
      </c>
      <c r="AP4068">
        <v>0.89880000000000004</v>
      </c>
      <c r="AQ4068">
        <f>YEAR(Table1[[#This Row],[Order Date]])</f>
        <v>2014</v>
      </c>
      <c r="AR4068" t="str">
        <f>TEXT(Table1[[#This Row],[Order Date]],"mmmm")</f>
        <v>November</v>
      </c>
      <c r="AS4068" t="str">
        <f>"Q"&amp;ROUNDUP(MONTH(Table1[[#This Row],[Order Date]])/3,0)</f>
        <v>Q4</v>
      </c>
      <c r="AT4068">
        <f>IF(Table1[[#This Row],[Sales]]=0,0,Table1[[#This Row],[Profit]]/Table1[[#This Row],[Sales]])</f>
        <v>8.7500000000000008E-2</v>
      </c>
    </row>
    <row r="4069" spans="22:46" x14ac:dyDescent="0.3">
      <c r="V4069">
        <v>4068</v>
      </c>
      <c r="W4069" t="s">
        <v>7918</v>
      </c>
      <c r="X4069" s="1">
        <v>41944</v>
      </c>
      <c r="Y4069" s="1">
        <v>41770</v>
      </c>
      <c r="Z4069" t="s">
        <v>51</v>
      </c>
      <c r="AA4069" t="s">
        <v>1690</v>
      </c>
      <c r="AB4069" t="s">
        <v>1691</v>
      </c>
      <c r="AC4069" t="s">
        <v>41</v>
      </c>
      <c r="AD4069" t="s">
        <v>26</v>
      </c>
      <c r="AE4069" t="s">
        <v>528</v>
      </c>
      <c r="AF4069" t="s">
        <v>92</v>
      </c>
      <c r="AG4069">
        <v>28205</v>
      </c>
      <c r="AH4069" t="s">
        <v>29</v>
      </c>
      <c r="AI4069" t="s">
        <v>5123</v>
      </c>
      <c r="AJ4069" t="s">
        <v>46</v>
      </c>
      <c r="AK4069" t="s">
        <v>47</v>
      </c>
      <c r="AL4069" t="s">
        <v>5124</v>
      </c>
      <c r="AM4069">
        <v>47.808</v>
      </c>
      <c r="AN4069">
        <v>12</v>
      </c>
      <c r="AO4069">
        <v>0.2</v>
      </c>
      <c r="AP4069">
        <v>15.537599999999999</v>
      </c>
      <c r="AQ4069">
        <f>YEAR(Table1[[#This Row],[Order Date]])</f>
        <v>2014</v>
      </c>
      <c r="AR4069" t="str">
        <f>TEXT(Table1[[#This Row],[Order Date]],"mmmm")</f>
        <v>November</v>
      </c>
      <c r="AS4069" t="str">
        <f>"Q"&amp;ROUNDUP(MONTH(Table1[[#This Row],[Order Date]])/3,0)</f>
        <v>Q4</v>
      </c>
      <c r="AT4069">
        <f>IF(Table1[[#This Row],[Sales]]=0,0,Table1[[#This Row],[Profit]]/Table1[[#This Row],[Sales]])</f>
        <v>0.32500000000000001</v>
      </c>
    </row>
    <row r="4070" spans="22:46" x14ac:dyDescent="0.3">
      <c r="V4070">
        <v>4069</v>
      </c>
      <c r="W4070" t="s">
        <v>7918</v>
      </c>
      <c r="X4070" s="1">
        <v>41944</v>
      </c>
      <c r="Y4070" s="1">
        <v>41770</v>
      </c>
      <c r="Z4070" t="s">
        <v>51</v>
      </c>
      <c r="AA4070" t="s">
        <v>1690</v>
      </c>
      <c r="AB4070" t="s">
        <v>1691</v>
      </c>
      <c r="AC4070" t="s">
        <v>41</v>
      </c>
      <c r="AD4070" t="s">
        <v>26</v>
      </c>
      <c r="AE4070" t="s">
        <v>528</v>
      </c>
      <c r="AF4070" t="s">
        <v>92</v>
      </c>
      <c r="AG4070">
        <v>28205</v>
      </c>
      <c r="AH4070" t="s">
        <v>29</v>
      </c>
      <c r="AI4070" t="s">
        <v>7919</v>
      </c>
      <c r="AJ4070" t="s">
        <v>73</v>
      </c>
      <c r="AK4070" t="s">
        <v>74</v>
      </c>
      <c r="AL4070" t="s">
        <v>7920</v>
      </c>
      <c r="AM4070">
        <v>978.84</v>
      </c>
      <c r="AN4070">
        <v>9</v>
      </c>
      <c r="AO4070">
        <v>0.2</v>
      </c>
      <c r="AP4070">
        <v>110.1195</v>
      </c>
      <c r="AQ4070">
        <f>YEAR(Table1[[#This Row],[Order Date]])</f>
        <v>2014</v>
      </c>
      <c r="AR4070" t="str">
        <f>TEXT(Table1[[#This Row],[Order Date]],"mmmm")</f>
        <v>November</v>
      </c>
      <c r="AS4070" t="str">
        <f>"Q"&amp;ROUNDUP(MONTH(Table1[[#This Row],[Order Date]])/3,0)</f>
        <v>Q4</v>
      </c>
      <c r="AT4070">
        <f>IF(Table1[[#This Row],[Sales]]=0,0,Table1[[#This Row],[Profit]]/Table1[[#This Row],[Sales]])</f>
        <v>0.1125</v>
      </c>
    </row>
    <row r="4071" spans="22:46" x14ac:dyDescent="0.3">
      <c r="V4071">
        <v>4070</v>
      </c>
      <c r="W4071" t="s">
        <v>7921</v>
      </c>
      <c r="X4071" s="1">
        <v>42610</v>
      </c>
      <c r="Y4071" t="s">
        <v>7922</v>
      </c>
      <c r="Z4071" t="s">
        <v>207</v>
      </c>
      <c r="AA4071" t="s">
        <v>5879</v>
      </c>
      <c r="AB4071" t="s">
        <v>5880</v>
      </c>
      <c r="AC4071" t="s">
        <v>25</v>
      </c>
      <c r="AD4071" t="s">
        <v>26</v>
      </c>
      <c r="AE4071" t="s">
        <v>923</v>
      </c>
      <c r="AF4071" t="s">
        <v>110</v>
      </c>
      <c r="AG4071">
        <v>75081</v>
      </c>
      <c r="AH4071" t="s">
        <v>111</v>
      </c>
      <c r="AI4071" t="s">
        <v>1543</v>
      </c>
      <c r="AJ4071" t="s">
        <v>46</v>
      </c>
      <c r="AK4071" t="s">
        <v>77</v>
      </c>
      <c r="AL4071" t="s">
        <v>1544</v>
      </c>
      <c r="AM4071">
        <v>13.14</v>
      </c>
      <c r="AN4071">
        <v>9</v>
      </c>
      <c r="AO4071">
        <v>0.8</v>
      </c>
      <c r="AP4071">
        <v>-21.681000000000001</v>
      </c>
      <c r="AQ4071">
        <f>YEAR(Table1[[#This Row],[Order Date]])</f>
        <v>2016</v>
      </c>
      <c r="AR4071" t="str">
        <f>TEXT(Table1[[#This Row],[Order Date]],"mmmm")</f>
        <v>August</v>
      </c>
      <c r="AS4071" t="str">
        <f>"Q"&amp;ROUNDUP(MONTH(Table1[[#This Row],[Order Date]])/3,0)</f>
        <v>Q3</v>
      </c>
      <c r="AT4071">
        <f>IF(Table1[[#This Row],[Sales]]=0,0,Table1[[#This Row],[Profit]]/Table1[[#This Row],[Sales]])</f>
        <v>-1.65</v>
      </c>
    </row>
    <row r="4072" spans="22:46" x14ac:dyDescent="0.3">
      <c r="V4072">
        <v>4071</v>
      </c>
      <c r="W4072" t="s">
        <v>7921</v>
      </c>
      <c r="X4072" s="1">
        <v>42610</v>
      </c>
      <c r="Y4072" t="s">
        <v>7922</v>
      </c>
      <c r="Z4072" t="s">
        <v>207</v>
      </c>
      <c r="AA4072" t="s">
        <v>5879</v>
      </c>
      <c r="AB4072" t="s">
        <v>5880</v>
      </c>
      <c r="AC4072" t="s">
        <v>25</v>
      </c>
      <c r="AD4072" t="s">
        <v>26</v>
      </c>
      <c r="AE4072" t="s">
        <v>923</v>
      </c>
      <c r="AF4072" t="s">
        <v>110</v>
      </c>
      <c r="AG4072">
        <v>75081</v>
      </c>
      <c r="AH4072" t="s">
        <v>111</v>
      </c>
      <c r="AI4072" t="s">
        <v>4906</v>
      </c>
      <c r="AJ4072" t="s">
        <v>46</v>
      </c>
      <c r="AK4072" t="s">
        <v>77</v>
      </c>
      <c r="AL4072" t="s">
        <v>4907</v>
      </c>
      <c r="AM4072">
        <v>10.023999999999999</v>
      </c>
      <c r="AN4072">
        <v>4</v>
      </c>
      <c r="AO4072">
        <v>0.8</v>
      </c>
      <c r="AP4072">
        <v>-16.5396</v>
      </c>
      <c r="AQ4072">
        <f>YEAR(Table1[[#This Row],[Order Date]])</f>
        <v>2016</v>
      </c>
      <c r="AR4072" t="str">
        <f>TEXT(Table1[[#This Row],[Order Date]],"mmmm")</f>
        <v>August</v>
      </c>
      <c r="AS4072" t="str">
        <f>"Q"&amp;ROUNDUP(MONTH(Table1[[#This Row],[Order Date]])/3,0)</f>
        <v>Q3</v>
      </c>
      <c r="AT4072">
        <f>IF(Table1[[#This Row],[Sales]]=0,0,Table1[[#This Row],[Profit]]/Table1[[#This Row],[Sales]])</f>
        <v>-1.6500000000000001</v>
      </c>
    </row>
    <row r="4073" spans="22:46" x14ac:dyDescent="0.3">
      <c r="V4073">
        <v>4072</v>
      </c>
      <c r="W4073" t="s">
        <v>7921</v>
      </c>
      <c r="X4073" s="1">
        <v>42610</v>
      </c>
      <c r="Y4073" t="s">
        <v>7922</v>
      </c>
      <c r="Z4073" t="s">
        <v>207</v>
      </c>
      <c r="AA4073" t="s">
        <v>5879</v>
      </c>
      <c r="AB4073" t="s">
        <v>5880</v>
      </c>
      <c r="AC4073" t="s">
        <v>25</v>
      </c>
      <c r="AD4073" t="s">
        <v>26</v>
      </c>
      <c r="AE4073" t="s">
        <v>923</v>
      </c>
      <c r="AF4073" t="s">
        <v>110</v>
      </c>
      <c r="AG4073">
        <v>75081</v>
      </c>
      <c r="AH4073" t="s">
        <v>111</v>
      </c>
      <c r="AI4073" t="s">
        <v>5027</v>
      </c>
      <c r="AJ4073" t="s">
        <v>31</v>
      </c>
      <c r="AK4073" t="s">
        <v>32</v>
      </c>
      <c r="AL4073" t="s">
        <v>5028</v>
      </c>
      <c r="AM4073">
        <v>156.37280000000001</v>
      </c>
      <c r="AN4073">
        <v>2</v>
      </c>
      <c r="AO4073">
        <v>0.32</v>
      </c>
      <c r="AP4073">
        <v>-52.890799999999999</v>
      </c>
      <c r="AQ4073">
        <f>YEAR(Table1[[#This Row],[Order Date]])</f>
        <v>2016</v>
      </c>
      <c r="AR4073" t="str">
        <f>TEXT(Table1[[#This Row],[Order Date]],"mmmm")</f>
        <v>August</v>
      </c>
      <c r="AS4073" t="str">
        <f>"Q"&amp;ROUNDUP(MONTH(Table1[[#This Row],[Order Date]])/3,0)</f>
        <v>Q3</v>
      </c>
      <c r="AT4073">
        <f>IF(Table1[[#This Row],[Sales]]=0,0,Table1[[#This Row],[Profit]]/Table1[[#This Row],[Sales]])</f>
        <v>-0.33823529411764702</v>
      </c>
    </row>
    <row r="4074" spans="22:46" x14ac:dyDescent="0.3">
      <c r="V4074">
        <v>4073</v>
      </c>
      <c r="W4074" t="s">
        <v>7923</v>
      </c>
      <c r="X4074" s="1">
        <v>42344</v>
      </c>
      <c r="Y4074" s="1">
        <v>42228</v>
      </c>
      <c r="Z4074" t="s">
        <v>22</v>
      </c>
      <c r="AA4074" t="s">
        <v>4459</v>
      </c>
      <c r="AB4074" t="s">
        <v>4460</v>
      </c>
      <c r="AC4074" t="s">
        <v>108</v>
      </c>
      <c r="AD4074" t="s">
        <v>26</v>
      </c>
      <c r="AE4074" t="s">
        <v>4914</v>
      </c>
      <c r="AF4074" t="s">
        <v>287</v>
      </c>
      <c r="AG4074">
        <v>46203</v>
      </c>
      <c r="AH4074" t="s">
        <v>111</v>
      </c>
      <c r="AI4074" t="s">
        <v>2697</v>
      </c>
      <c r="AJ4074" t="s">
        <v>73</v>
      </c>
      <c r="AK4074" t="s">
        <v>1363</v>
      </c>
      <c r="AL4074" t="s">
        <v>2698</v>
      </c>
      <c r="AM4074">
        <v>999.98</v>
      </c>
      <c r="AN4074">
        <v>2</v>
      </c>
      <c r="AO4074">
        <v>0</v>
      </c>
      <c r="AP4074">
        <v>449.99099999999999</v>
      </c>
      <c r="AQ4074">
        <f>YEAR(Table1[[#This Row],[Order Date]])</f>
        <v>2015</v>
      </c>
      <c r="AR4074" t="str">
        <f>TEXT(Table1[[#This Row],[Order Date]],"mmmm")</f>
        <v>December</v>
      </c>
      <c r="AS4074" t="str">
        <f>"Q"&amp;ROUNDUP(MONTH(Table1[[#This Row],[Order Date]])/3,0)</f>
        <v>Q4</v>
      </c>
      <c r="AT4074">
        <f>IF(Table1[[#This Row],[Sales]]=0,0,Table1[[#This Row],[Profit]]/Table1[[#This Row],[Sales]])</f>
        <v>0.44999999999999996</v>
      </c>
    </row>
    <row r="4075" spans="22:46" x14ac:dyDescent="0.3">
      <c r="V4075">
        <v>4074</v>
      </c>
      <c r="W4075" t="s">
        <v>7924</v>
      </c>
      <c r="X4075" s="1">
        <v>42271</v>
      </c>
      <c r="Y4075" t="s">
        <v>4448</v>
      </c>
      <c r="Z4075" t="s">
        <v>207</v>
      </c>
      <c r="AA4075" t="s">
        <v>6533</v>
      </c>
      <c r="AB4075" t="s">
        <v>6534</v>
      </c>
      <c r="AC4075" t="s">
        <v>108</v>
      </c>
      <c r="AD4075" t="s">
        <v>26</v>
      </c>
      <c r="AE4075" t="s">
        <v>7925</v>
      </c>
      <c r="AF4075" t="s">
        <v>732</v>
      </c>
      <c r="AG4075">
        <v>74012</v>
      </c>
      <c r="AH4075" t="s">
        <v>111</v>
      </c>
      <c r="AI4075" t="s">
        <v>7422</v>
      </c>
      <c r="AJ4075" t="s">
        <v>73</v>
      </c>
      <c r="AK4075" t="s">
        <v>74</v>
      </c>
      <c r="AL4075" t="s">
        <v>7423</v>
      </c>
      <c r="AM4075">
        <v>821.94</v>
      </c>
      <c r="AN4075">
        <v>6</v>
      </c>
      <c r="AO4075">
        <v>0</v>
      </c>
      <c r="AP4075">
        <v>213.70439999999999</v>
      </c>
      <c r="AQ4075">
        <f>YEAR(Table1[[#This Row],[Order Date]])</f>
        <v>2015</v>
      </c>
      <c r="AR4075" t="str">
        <f>TEXT(Table1[[#This Row],[Order Date]],"mmmm")</f>
        <v>September</v>
      </c>
      <c r="AS4075" t="str">
        <f>"Q"&amp;ROUNDUP(MONTH(Table1[[#This Row],[Order Date]])/3,0)</f>
        <v>Q3</v>
      </c>
      <c r="AT4075">
        <f>IF(Table1[[#This Row],[Sales]]=0,0,Table1[[#This Row],[Profit]]/Table1[[#This Row],[Sales]])</f>
        <v>0.25999999999999995</v>
      </c>
    </row>
    <row r="4076" spans="22:46" x14ac:dyDescent="0.3">
      <c r="V4076">
        <v>4075</v>
      </c>
      <c r="W4076" t="s">
        <v>7926</v>
      </c>
      <c r="X4076" s="1">
        <v>43054</v>
      </c>
      <c r="Y4076" t="s">
        <v>2141</v>
      </c>
      <c r="Z4076" t="s">
        <v>51</v>
      </c>
      <c r="AA4076" t="s">
        <v>7861</v>
      </c>
      <c r="AB4076" t="s">
        <v>7862</v>
      </c>
      <c r="AC4076" t="s">
        <v>25</v>
      </c>
      <c r="AD4076" t="s">
        <v>26</v>
      </c>
      <c r="AE4076" t="s">
        <v>7927</v>
      </c>
      <c r="AF4076" t="s">
        <v>55</v>
      </c>
      <c r="AG4076">
        <v>33023</v>
      </c>
      <c r="AH4076" t="s">
        <v>29</v>
      </c>
      <c r="AI4076" t="s">
        <v>2490</v>
      </c>
      <c r="AJ4076" t="s">
        <v>31</v>
      </c>
      <c r="AK4076" t="s">
        <v>67</v>
      </c>
      <c r="AL4076" t="s">
        <v>2491</v>
      </c>
      <c r="AM4076">
        <v>220.06399999999999</v>
      </c>
      <c r="AN4076">
        <v>4</v>
      </c>
      <c r="AO4076">
        <v>0.2</v>
      </c>
      <c r="AP4076">
        <v>55.015999999999998</v>
      </c>
      <c r="AQ4076">
        <f>YEAR(Table1[[#This Row],[Order Date]])</f>
        <v>2017</v>
      </c>
      <c r="AR4076" t="str">
        <f>TEXT(Table1[[#This Row],[Order Date]],"mmmm")</f>
        <v>November</v>
      </c>
      <c r="AS4076" t="str">
        <f>"Q"&amp;ROUNDUP(MONTH(Table1[[#This Row],[Order Date]])/3,0)</f>
        <v>Q4</v>
      </c>
      <c r="AT4076">
        <f>IF(Table1[[#This Row],[Sales]]=0,0,Table1[[#This Row],[Profit]]/Table1[[#This Row],[Sales]])</f>
        <v>0.25</v>
      </c>
    </row>
    <row r="4077" spans="22:46" x14ac:dyDescent="0.3">
      <c r="V4077">
        <v>4076</v>
      </c>
      <c r="W4077" t="s">
        <v>7926</v>
      </c>
      <c r="X4077" s="1">
        <v>43054</v>
      </c>
      <c r="Y4077" t="s">
        <v>2141</v>
      </c>
      <c r="Z4077" t="s">
        <v>51</v>
      </c>
      <c r="AA4077" t="s">
        <v>7861</v>
      </c>
      <c r="AB4077" t="s">
        <v>7862</v>
      </c>
      <c r="AC4077" t="s">
        <v>25</v>
      </c>
      <c r="AD4077" t="s">
        <v>26</v>
      </c>
      <c r="AE4077" t="s">
        <v>7927</v>
      </c>
      <c r="AF4077" t="s">
        <v>55</v>
      </c>
      <c r="AG4077">
        <v>33023</v>
      </c>
      <c r="AH4077" t="s">
        <v>29</v>
      </c>
      <c r="AI4077" t="s">
        <v>4751</v>
      </c>
      <c r="AJ4077" t="s">
        <v>31</v>
      </c>
      <c r="AK4077" t="s">
        <v>67</v>
      </c>
      <c r="AL4077" t="s">
        <v>4752</v>
      </c>
      <c r="AM4077">
        <v>339.13600000000002</v>
      </c>
      <c r="AN4077">
        <v>4</v>
      </c>
      <c r="AO4077">
        <v>0.2</v>
      </c>
      <c r="AP4077">
        <v>0</v>
      </c>
      <c r="AQ4077">
        <f>YEAR(Table1[[#This Row],[Order Date]])</f>
        <v>2017</v>
      </c>
      <c r="AR4077" t="str">
        <f>TEXT(Table1[[#This Row],[Order Date]],"mmmm")</f>
        <v>November</v>
      </c>
      <c r="AS4077" t="str">
        <f>"Q"&amp;ROUNDUP(MONTH(Table1[[#This Row],[Order Date]])/3,0)</f>
        <v>Q4</v>
      </c>
      <c r="AT4077">
        <f>IF(Table1[[#This Row],[Sales]]=0,0,Table1[[#This Row],[Profit]]/Table1[[#This Row],[Sales]])</f>
        <v>0</v>
      </c>
    </row>
    <row r="4078" spans="22:46" x14ac:dyDescent="0.3">
      <c r="V4078">
        <v>4077</v>
      </c>
      <c r="W4078" t="s">
        <v>7928</v>
      </c>
      <c r="X4078" s="1">
        <v>42357</v>
      </c>
      <c r="Y4078" t="s">
        <v>3418</v>
      </c>
      <c r="Z4078" t="s">
        <v>22</v>
      </c>
      <c r="AA4078" t="s">
        <v>3975</v>
      </c>
      <c r="AB4078" t="s">
        <v>3976</v>
      </c>
      <c r="AC4078" t="s">
        <v>41</v>
      </c>
      <c r="AD4078" t="s">
        <v>26</v>
      </c>
      <c r="AE4078" t="s">
        <v>2859</v>
      </c>
      <c r="AF4078" t="s">
        <v>148</v>
      </c>
      <c r="AG4078">
        <v>68104</v>
      </c>
      <c r="AH4078" t="s">
        <v>111</v>
      </c>
      <c r="AI4078" t="s">
        <v>2888</v>
      </c>
      <c r="AJ4078" t="s">
        <v>46</v>
      </c>
      <c r="AK4078" t="s">
        <v>77</v>
      </c>
      <c r="AL4078" t="s">
        <v>2889</v>
      </c>
      <c r="AM4078">
        <v>7.04</v>
      </c>
      <c r="AN4078">
        <v>2</v>
      </c>
      <c r="AO4078">
        <v>0</v>
      </c>
      <c r="AP4078">
        <v>3.3088000000000002</v>
      </c>
      <c r="AQ4078">
        <f>YEAR(Table1[[#This Row],[Order Date]])</f>
        <v>2015</v>
      </c>
      <c r="AR4078" t="str">
        <f>TEXT(Table1[[#This Row],[Order Date]],"mmmm")</f>
        <v>December</v>
      </c>
      <c r="AS4078" t="str">
        <f>"Q"&amp;ROUNDUP(MONTH(Table1[[#This Row],[Order Date]])/3,0)</f>
        <v>Q4</v>
      </c>
      <c r="AT4078">
        <f>IF(Table1[[#This Row],[Sales]]=0,0,Table1[[#This Row],[Profit]]/Table1[[#This Row],[Sales]])</f>
        <v>0.47000000000000003</v>
      </c>
    </row>
    <row r="4079" spans="22:46" x14ac:dyDescent="0.3">
      <c r="V4079">
        <v>4078</v>
      </c>
      <c r="W4079" t="s">
        <v>7928</v>
      </c>
      <c r="X4079" s="1">
        <v>42357</v>
      </c>
      <c r="Y4079" t="s">
        <v>3418</v>
      </c>
      <c r="Z4079" t="s">
        <v>22</v>
      </c>
      <c r="AA4079" t="s">
        <v>3975</v>
      </c>
      <c r="AB4079" t="s">
        <v>3976</v>
      </c>
      <c r="AC4079" t="s">
        <v>41</v>
      </c>
      <c r="AD4079" t="s">
        <v>26</v>
      </c>
      <c r="AE4079" t="s">
        <v>2859</v>
      </c>
      <c r="AF4079" t="s">
        <v>148</v>
      </c>
      <c r="AG4079">
        <v>68104</v>
      </c>
      <c r="AH4079" t="s">
        <v>111</v>
      </c>
      <c r="AI4079" t="s">
        <v>1126</v>
      </c>
      <c r="AJ4079" t="s">
        <v>46</v>
      </c>
      <c r="AK4079" t="s">
        <v>303</v>
      </c>
      <c r="AL4079" t="s">
        <v>1127</v>
      </c>
      <c r="AM4079">
        <v>5.04</v>
      </c>
      <c r="AN4079">
        <v>4</v>
      </c>
      <c r="AO4079">
        <v>0</v>
      </c>
      <c r="AP4079">
        <v>0.2016</v>
      </c>
      <c r="AQ4079">
        <f>YEAR(Table1[[#This Row],[Order Date]])</f>
        <v>2015</v>
      </c>
      <c r="AR4079" t="str">
        <f>TEXT(Table1[[#This Row],[Order Date]],"mmmm")</f>
        <v>December</v>
      </c>
      <c r="AS4079" t="str">
        <f>"Q"&amp;ROUNDUP(MONTH(Table1[[#This Row],[Order Date]])/3,0)</f>
        <v>Q4</v>
      </c>
      <c r="AT4079">
        <f>IF(Table1[[#This Row],[Sales]]=0,0,Table1[[#This Row],[Profit]]/Table1[[#This Row],[Sales]])</f>
        <v>0.04</v>
      </c>
    </row>
    <row r="4080" spans="22:46" x14ac:dyDescent="0.3">
      <c r="V4080">
        <v>4079</v>
      </c>
      <c r="W4080" t="s">
        <v>7928</v>
      </c>
      <c r="X4080" s="1">
        <v>42357</v>
      </c>
      <c r="Y4080" t="s">
        <v>3418</v>
      </c>
      <c r="Z4080" t="s">
        <v>22</v>
      </c>
      <c r="AA4080" t="s">
        <v>3975</v>
      </c>
      <c r="AB4080" t="s">
        <v>3976</v>
      </c>
      <c r="AC4080" t="s">
        <v>41</v>
      </c>
      <c r="AD4080" t="s">
        <v>26</v>
      </c>
      <c r="AE4080" t="s">
        <v>2859</v>
      </c>
      <c r="AF4080" t="s">
        <v>148</v>
      </c>
      <c r="AG4080">
        <v>68104</v>
      </c>
      <c r="AH4080" t="s">
        <v>111</v>
      </c>
      <c r="AI4080" t="s">
        <v>4273</v>
      </c>
      <c r="AJ4080" t="s">
        <v>46</v>
      </c>
      <c r="AK4080" t="s">
        <v>94</v>
      </c>
      <c r="AL4080" t="s">
        <v>4274</v>
      </c>
      <c r="AM4080">
        <v>116.28</v>
      </c>
      <c r="AN4080">
        <v>3</v>
      </c>
      <c r="AO4080">
        <v>0</v>
      </c>
      <c r="AP4080">
        <v>56.977200000000003</v>
      </c>
      <c r="AQ4080">
        <f>YEAR(Table1[[#This Row],[Order Date]])</f>
        <v>2015</v>
      </c>
      <c r="AR4080" t="str">
        <f>TEXT(Table1[[#This Row],[Order Date]],"mmmm")</f>
        <v>December</v>
      </c>
      <c r="AS4080" t="str">
        <f>"Q"&amp;ROUNDUP(MONTH(Table1[[#This Row],[Order Date]])/3,0)</f>
        <v>Q4</v>
      </c>
      <c r="AT4080">
        <f>IF(Table1[[#This Row],[Sales]]=0,0,Table1[[#This Row],[Profit]]/Table1[[#This Row],[Sales]])</f>
        <v>0.49000000000000005</v>
      </c>
    </row>
    <row r="4081" spans="22:46" x14ac:dyDescent="0.3">
      <c r="V4081">
        <v>4080</v>
      </c>
      <c r="W4081" t="s">
        <v>7929</v>
      </c>
      <c r="X4081" s="1">
        <v>42359</v>
      </c>
      <c r="Y4081" t="s">
        <v>975</v>
      </c>
      <c r="Z4081" t="s">
        <v>207</v>
      </c>
      <c r="AA4081" t="s">
        <v>1968</v>
      </c>
      <c r="AB4081" t="s">
        <v>1969</v>
      </c>
      <c r="AC4081" t="s">
        <v>25</v>
      </c>
      <c r="AD4081" t="s">
        <v>26</v>
      </c>
      <c r="AE4081" t="s">
        <v>1712</v>
      </c>
      <c r="AF4081" t="s">
        <v>92</v>
      </c>
      <c r="AG4081">
        <v>28540</v>
      </c>
      <c r="AH4081" t="s">
        <v>29</v>
      </c>
      <c r="AI4081" t="s">
        <v>628</v>
      </c>
      <c r="AJ4081" t="s">
        <v>73</v>
      </c>
      <c r="AK4081" t="s">
        <v>74</v>
      </c>
      <c r="AL4081" t="s">
        <v>629</v>
      </c>
      <c r="AM4081">
        <v>47.975999999999999</v>
      </c>
      <c r="AN4081">
        <v>3</v>
      </c>
      <c r="AO4081">
        <v>0.2</v>
      </c>
      <c r="AP4081">
        <v>4.7976000000000001</v>
      </c>
      <c r="AQ4081">
        <f>YEAR(Table1[[#This Row],[Order Date]])</f>
        <v>2015</v>
      </c>
      <c r="AR4081" t="str">
        <f>TEXT(Table1[[#This Row],[Order Date]],"mmmm")</f>
        <v>December</v>
      </c>
      <c r="AS4081" t="str">
        <f>"Q"&amp;ROUNDUP(MONTH(Table1[[#This Row],[Order Date]])/3,0)</f>
        <v>Q4</v>
      </c>
      <c r="AT4081">
        <f>IF(Table1[[#This Row],[Sales]]=0,0,Table1[[#This Row],[Profit]]/Table1[[#This Row],[Sales]])</f>
        <v>0.1</v>
      </c>
    </row>
    <row r="4082" spans="22:46" x14ac:dyDescent="0.3">
      <c r="V4082">
        <v>4081</v>
      </c>
      <c r="W4082" t="s">
        <v>7930</v>
      </c>
      <c r="X4082" s="1">
        <v>42638</v>
      </c>
      <c r="Y4082" t="s">
        <v>3028</v>
      </c>
      <c r="Z4082" t="s">
        <v>51</v>
      </c>
      <c r="AA4082" t="s">
        <v>7700</v>
      </c>
      <c r="AB4082" t="s">
        <v>7701</v>
      </c>
      <c r="AC4082" t="s">
        <v>41</v>
      </c>
      <c r="AD4082" t="s">
        <v>26</v>
      </c>
      <c r="AE4082" t="s">
        <v>4812</v>
      </c>
      <c r="AF4082" t="s">
        <v>474</v>
      </c>
      <c r="AG4082">
        <v>97224</v>
      </c>
      <c r="AH4082" t="s">
        <v>44</v>
      </c>
      <c r="AI4082" t="s">
        <v>5969</v>
      </c>
      <c r="AJ4082" t="s">
        <v>46</v>
      </c>
      <c r="AK4082" t="s">
        <v>94</v>
      </c>
      <c r="AL4082" t="s">
        <v>5970</v>
      </c>
      <c r="AM4082">
        <v>60.048000000000002</v>
      </c>
      <c r="AN4082">
        <v>9</v>
      </c>
      <c r="AO4082">
        <v>0.2</v>
      </c>
      <c r="AP4082">
        <v>22.518000000000001</v>
      </c>
      <c r="AQ4082">
        <f>YEAR(Table1[[#This Row],[Order Date]])</f>
        <v>2016</v>
      </c>
      <c r="AR4082" t="str">
        <f>TEXT(Table1[[#This Row],[Order Date]],"mmmm")</f>
        <v>September</v>
      </c>
      <c r="AS4082" t="str">
        <f>"Q"&amp;ROUNDUP(MONTH(Table1[[#This Row],[Order Date]])/3,0)</f>
        <v>Q3</v>
      </c>
      <c r="AT4082">
        <f>IF(Table1[[#This Row],[Sales]]=0,0,Table1[[#This Row],[Profit]]/Table1[[#This Row],[Sales]])</f>
        <v>0.375</v>
      </c>
    </row>
    <row r="4083" spans="22:46" x14ac:dyDescent="0.3">
      <c r="V4083">
        <v>4082</v>
      </c>
      <c r="W4083" t="s">
        <v>7930</v>
      </c>
      <c r="X4083" s="1">
        <v>42638</v>
      </c>
      <c r="Y4083" t="s">
        <v>3028</v>
      </c>
      <c r="Z4083" t="s">
        <v>51</v>
      </c>
      <c r="AA4083" t="s">
        <v>7700</v>
      </c>
      <c r="AB4083" t="s">
        <v>7701</v>
      </c>
      <c r="AC4083" t="s">
        <v>41</v>
      </c>
      <c r="AD4083" t="s">
        <v>26</v>
      </c>
      <c r="AE4083" t="s">
        <v>4812</v>
      </c>
      <c r="AF4083" t="s">
        <v>474</v>
      </c>
      <c r="AG4083">
        <v>97224</v>
      </c>
      <c r="AH4083" t="s">
        <v>44</v>
      </c>
      <c r="AI4083" t="s">
        <v>7729</v>
      </c>
      <c r="AJ4083" t="s">
        <v>46</v>
      </c>
      <c r="AK4083" t="s">
        <v>77</v>
      </c>
      <c r="AL4083" t="s">
        <v>7730</v>
      </c>
      <c r="AM4083">
        <v>5.0220000000000002</v>
      </c>
      <c r="AN4083">
        <v>1</v>
      </c>
      <c r="AO4083">
        <v>0.7</v>
      </c>
      <c r="AP4083">
        <v>-3.5154000000000001</v>
      </c>
      <c r="AQ4083">
        <f>YEAR(Table1[[#This Row],[Order Date]])</f>
        <v>2016</v>
      </c>
      <c r="AR4083" t="str">
        <f>TEXT(Table1[[#This Row],[Order Date]],"mmmm")</f>
        <v>September</v>
      </c>
      <c r="AS4083" t="str">
        <f>"Q"&amp;ROUNDUP(MONTH(Table1[[#This Row],[Order Date]])/3,0)</f>
        <v>Q3</v>
      </c>
      <c r="AT4083">
        <f>IF(Table1[[#This Row],[Sales]]=0,0,Table1[[#This Row],[Profit]]/Table1[[#This Row],[Sales]])</f>
        <v>-0.7</v>
      </c>
    </row>
    <row r="4084" spans="22:46" x14ac:dyDescent="0.3">
      <c r="V4084">
        <v>4083</v>
      </c>
      <c r="W4084" t="s">
        <v>7931</v>
      </c>
      <c r="X4084" s="1">
        <v>42910</v>
      </c>
      <c r="Y4084" t="s">
        <v>1561</v>
      </c>
      <c r="Z4084" t="s">
        <v>51</v>
      </c>
      <c r="AA4084" t="s">
        <v>6389</v>
      </c>
      <c r="AB4084" t="s">
        <v>6390</v>
      </c>
      <c r="AC4084" t="s">
        <v>41</v>
      </c>
      <c r="AD4084" t="s">
        <v>26</v>
      </c>
      <c r="AE4084" t="s">
        <v>403</v>
      </c>
      <c r="AF4084" t="s">
        <v>233</v>
      </c>
      <c r="AG4084">
        <v>62521</v>
      </c>
      <c r="AH4084" t="s">
        <v>111</v>
      </c>
      <c r="AI4084" t="s">
        <v>2492</v>
      </c>
      <c r="AJ4084" t="s">
        <v>46</v>
      </c>
      <c r="AK4084" t="s">
        <v>77</v>
      </c>
      <c r="AL4084" t="s">
        <v>2493</v>
      </c>
      <c r="AM4084">
        <v>182.994</v>
      </c>
      <c r="AN4084">
        <v>3</v>
      </c>
      <c r="AO4084">
        <v>0.8</v>
      </c>
      <c r="AP4084">
        <v>-320.23950000000002</v>
      </c>
      <c r="AQ4084">
        <f>YEAR(Table1[[#This Row],[Order Date]])</f>
        <v>2017</v>
      </c>
      <c r="AR4084" t="str">
        <f>TEXT(Table1[[#This Row],[Order Date]],"mmmm")</f>
        <v>June</v>
      </c>
      <c r="AS4084" t="str">
        <f>"Q"&amp;ROUNDUP(MONTH(Table1[[#This Row],[Order Date]])/3,0)</f>
        <v>Q2</v>
      </c>
      <c r="AT4084">
        <f>IF(Table1[[#This Row],[Sales]]=0,0,Table1[[#This Row],[Profit]]/Table1[[#This Row],[Sales]])</f>
        <v>-1.7500000000000002</v>
      </c>
    </row>
    <row r="4085" spans="22:46" x14ac:dyDescent="0.3">
      <c r="V4085">
        <v>4084</v>
      </c>
      <c r="W4085" t="s">
        <v>7931</v>
      </c>
      <c r="X4085" s="1">
        <v>42910</v>
      </c>
      <c r="Y4085" t="s">
        <v>1561</v>
      </c>
      <c r="Z4085" t="s">
        <v>51</v>
      </c>
      <c r="AA4085" t="s">
        <v>6389</v>
      </c>
      <c r="AB4085" t="s">
        <v>6390</v>
      </c>
      <c r="AC4085" t="s">
        <v>41</v>
      </c>
      <c r="AD4085" t="s">
        <v>26</v>
      </c>
      <c r="AE4085" t="s">
        <v>403</v>
      </c>
      <c r="AF4085" t="s">
        <v>233</v>
      </c>
      <c r="AG4085">
        <v>62521</v>
      </c>
      <c r="AH4085" t="s">
        <v>111</v>
      </c>
      <c r="AI4085" t="s">
        <v>6780</v>
      </c>
      <c r="AJ4085" t="s">
        <v>46</v>
      </c>
      <c r="AK4085" t="s">
        <v>94</v>
      </c>
      <c r="AL4085" t="s">
        <v>6781</v>
      </c>
      <c r="AM4085">
        <v>10.272</v>
      </c>
      <c r="AN4085">
        <v>3</v>
      </c>
      <c r="AO4085">
        <v>0.2</v>
      </c>
      <c r="AP4085">
        <v>3.21</v>
      </c>
      <c r="AQ4085">
        <f>YEAR(Table1[[#This Row],[Order Date]])</f>
        <v>2017</v>
      </c>
      <c r="AR4085" t="str">
        <f>TEXT(Table1[[#This Row],[Order Date]],"mmmm")</f>
        <v>June</v>
      </c>
      <c r="AS4085" t="str">
        <f>"Q"&amp;ROUNDUP(MONTH(Table1[[#This Row],[Order Date]])/3,0)</f>
        <v>Q2</v>
      </c>
      <c r="AT4085">
        <f>IF(Table1[[#This Row],[Sales]]=0,0,Table1[[#This Row],[Profit]]/Table1[[#This Row],[Sales]])</f>
        <v>0.3125</v>
      </c>
    </row>
    <row r="4086" spans="22:46" x14ac:dyDescent="0.3">
      <c r="V4086">
        <v>4085</v>
      </c>
      <c r="W4086" t="s">
        <v>7932</v>
      </c>
      <c r="X4086" s="1">
        <v>42985</v>
      </c>
      <c r="Y4086" s="1">
        <v>42987</v>
      </c>
      <c r="Z4086" t="s">
        <v>207</v>
      </c>
      <c r="AA4086" t="s">
        <v>6596</v>
      </c>
      <c r="AB4086" t="s">
        <v>6597</v>
      </c>
      <c r="AC4086" t="s">
        <v>108</v>
      </c>
      <c r="AD4086" t="s">
        <v>26</v>
      </c>
      <c r="AE4086" t="s">
        <v>614</v>
      </c>
      <c r="AF4086" t="s">
        <v>349</v>
      </c>
      <c r="AG4086">
        <v>85023</v>
      </c>
      <c r="AH4086" t="s">
        <v>44</v>
      </c>
      <c r="AI4086" t="s">
        <v>259</v>
      </c>
      <c r="AJ4086" t="s">
        <v>46</v>
      </c>
      <c r="AK4086" t="s">
        <v>77</v>
      </c>
      <c r="AL4086" t="s">
        <v>260</v>
      </c>
      <c r="AM4086">
        <v>7.8570000000000002</v>
      </c>
      <c r="AN4086">
        <v>3</v>
      </c>
      <c r="AO4086">
        <v>0.7</v>
      </c>
      <c r="AP4086">
        <v>-6.0236999999999998</v>
      </c>
      <c r="AQ4086">
        <f>YEAR(Table1[[#This Row],[Order Date]])</f>
        <v>2017</v>
      </c>
      <c r="AR4086" t="str">
        <f>TEXT(Table1[[#This Row],[Order Date]],"mmmm")</f>
        <v>September</v>
      </c>
      <c r="AS4086" t="str">
        <f>"Q"&amp;ROUNDUP(MONTH(Table1[[#This Row],[Order Date]])/3,0)</f>
        <v>Q3</v>
      </c>
      <c r="AT4086">
        <f>IF(Table1[[#This Row],[Sales]]=0,0,Table1[[#This Row],[Profit]]/Table1[[#This Row],[Sales]])</f>
        <v>-0.76666666666666661</v>
      </c>
    </row>
    <row r="4087" spans="22:46" x14ac:dyDescent="0.3">
      <c r="V4087">
        <v>4086</v>
      </c>
      <c r="W4087" t="s">
        <v>7933</v>
      </c>
      <c r="X4087" s="1">
        <v>42586</v>
      </c>
      <c r="Y4087" s="1">
        <v>42529</v>
      </c>
      <c r="Z4087" t="s">
        <v>22</v>
      </c>
      <c r="AA4087" t="s">
        <v>230</v>
      </c>
      <c r="AB4087" t="s">
        <v>231</v>
      </c>
      <c r="AC4087" t="s">
        <v>41</v>
      </c>
      <c r="AD4087" t="s">
        <v>26</v>
      </c>
      <c r="AE4087" t="s">
        <v>6021</v>
      </c>
      <c r="AF4087" t="s">
        <v>43</v>
      </c>
      <c r="AG4087">
        <v>95823</v>
      </c>
      <c r="AH4087" t="s">
        <v>44</v>
      </c>
      <c r="AI4087" t="s">
        <v>72</v>
      </c>
      <c r="AJ4087" t="s">
        <v>73</v>
      </c>
      <c r="AK4087" t="s">
        <v>74</v>
      </c>
      <c r="AL4087" t="s">
        <v>75</v>
      </c>
      <c r="AM4087">
        <v>302.38400000000001</v>
      </c>
      <c r="AN4087">
        <v>2</v>
      </c>
      <c r="AO4087">
        <v>0.2</v>
      </c>
      <c r="AP4087">
        <v>30.238399999999999</v>
      </c>
      <c r="AQ4087">
        <f>YEAR(Table1[[#This Row],[Order Date]])</f>
        <v>2016</v>
      </c>
      <c r="AR4087" t="str">
        <f>TEXT(Table1[[#This Row],[Order Date]],"mmmm")</f>
        <v>August</v>
      </c>
      <c r="AS4087" t="str">
        <f>"Q"&amp;ROUNDUP(MONTH(Table1[[#This Row],[Order Date]])/3,0)</f>
        <v>Q3</v>
      </c>
      <c r="AT4087">
        <f>IF(Table1[[#This Row],[Sales]]=0,0,Table1[[#This Row],[Profit]]/Table1[[#This Row],[Sales]])</f>
        <v>9.9999999999999992E-2</v>
      </c>
    </row>
    <row r="4088" spans="22:46" x14ac:dyDescent="0.3">
      <c r="V4088">
        <v>4087</v>
      </c>
      <c r="W4088" t="s">
        <v>7933</v>
      </c>
      <c r="X4088" s="1">
        <v>42586</v>
      </c>
      <c r="Y4088" s="1">
        <v>42529</v>
      </c>
      <c r="Z4088" t="s">
        <v>22</v>
      </c>
      <c r="AA4088" t="s">
        <v>230</v>
      </c>
      <c r="AB4088" t="s">
        <v>231</v>
      </c>
      <c r="AC4088" t="s">
        <v>41</v>
      </c>
      <c r="AD4088" t="s">
        <v>26</v>
      </c>
      <c r="AE4088" t="s">
        <v>6021</v>
      </c>
      <c r="AF4088" t="s">
        <v>43</v>
      </c>
      <c r="AG4088">
        <v>95823</v>
      </c>
      <c r="AH4088" t="s">
        <v>44</v>
      </c>
      <c r="AI4088" t="s">
        <v>259</v>
      </c>
      <c r="AJ4088" t="s">
        <v>46</v>
      </c>
      <c r="AK4088" t="s">
        <v>77</v>
      </c>
      <c r="AL4088" t="s">
        <v>260</v>
      </c>
      <c r="AM4088">
        <v>20.952000000000002</v>
      </c>
      <c r="AN4088">
        <v>3</v>
      </c>
      <c r="AO4088">
        <v>0.2</v>
      </c>
      <c r="AP4088">
        <v>7.0712999999999999</v>
      </c>
      <c r="AQ4088">
        <f>YEAR(Table1[[#This Row],[Order Date]])</f>
        <v>2016</v>
      </c>
      <c r="AR4088" t="str">
        <f>TEXT(Table1[[#This Row],[Order Date]],"mmmm")</f>
        <v>August</v>
      </c>
      <c r="AS4088" t="str">
        <f>"Q"&amp;ROUNDUP(MONTH(Table1[[#This Row],[Order Date]])/3,0)</f>
        <v>Q3</v>
      </c>
      <c r="AT4088">
        <f>IF(Table1[[#This Row],[Sales]]=0,0,Table1[[#This Row],[Profit]]/Table1[[#This Row],[Sales]])</f>
        <v>0.33749999999999997</v>
      </c>
    </row>
    <row r="4089" spans="22:46" x14ac:dyDescent="0.3">
      <c r="V4089">
        <v>4088</v>
      </c>
      <c r="W4089" t="s">
        <v>7933</v>
      </c>
      <c r="X4089" s="1">
        <v>42586</v>
      </c>
      <c r="Y4089" s="1">
        <v>42529</v>
      </c>
      <c r="Z4089" t="s">
        <v>22</v>
      </c>
      <c r="AA4089" t="s">
        <v>230</v>
      </c>
      <c r="AB4089" t="s">
        <v>231</v>
      </c>
      <c r="AC4089" t="s">
        <v>41</v>
      </c>
      <c r="AD4089" t="s">
        <v>26</v>
      </c>
      <c r="AE4089" t="s">
        <v>6021</v>
      </c>
      <c r="AF4089" t="s">
        <v>43</v>
      </c>
      <c r="AG4089">
        <v>95823</v>
      </c>
      <c r="AH4089" t="s">
        <v>44</v>
      </c>
      <c r="AI4089" t="s">
        <v>899</v>
      </c>
      <c r="AJ4089" t="s">
        <v>46</v>
      </c>
      <c r="AK4089" t="s">
        <v>77</v>
      </c>
      <c r="AL4089" t="s">
        <v>900</v>
      </c>
      <c r="AM4089">
        <v>11.784000000000001</v>
      </c>
      <c r="AN4089">
        <v>3</v>
      </c>
      <c r="AO4089">
        <v>0.2</v>
      </c>
      <c r="AP4089">
        <v>3.9771000000000001</v>
      </c>
      <c r="AQ4089">
        <f>YEAR(Table1[[#This Row],[Order Date]])</f>
        <v>2016</v>
      </c>
      <c r="AR4089" t="str">
        <f>TEXT(Table1[[#This Row],[Order Date]],"mmmm")</f>
        <v>August</v>
      </c>
      <c r="AS4089" t="str">
        <f>"Q"&amp;ROUNDUP(MONTH(Table1[[#This Row],[Order Date]])/3,0)</f>
        <v>Q3</v>
      </c>
      <c r="AT4089">
        <f>IF(Table1[[#This Row],[Sales]]=0,0,Table1[[#This Row],[Profit]]/Table1[[#This Row],[Sales]])</f>
        <v>0.33749999999999997</v>
      </c>
    </row>
    <row r="4090" spans="22:46" x14ac:dyDescent="0.3">
      <c r="V4090">
        <v>4089</v>
      </c>
      <c r="W4090" t="s">
        <v>7934</v>
      </c>
      <c r="X4090" s="1">
        <v>41870</v>
      </c>
      <c r="Y4090" t="s">
        <v>848</v>
      </c>
      <c r="Z4090" t="s">
        <v>51</v>
      </c>
      <c r="AA4090" t="s">
        <v>273</v>
      </c>
      <c r="AB4090" t="s">
        <v>274</v>
      </c>
      <c r="AC4090" t="s">
        <v>25</v>
      </c>
      <c r="AD4090" t="s">
        <v>26</v>
      </c>
      <c r="AE4090" t="s">
        <v>3692</v>
      </c>
      <c r="AF4090" t="s">
        <v>1924</v>
      </c>
      <c r="AG4090">
        <v>72401</v>
      </c>
      <c r="AH4090" t="s">
        <v>29</v>
      </c>
      <c r="AI4090" t="s">
        <v>7935</v>
      </c>
      <c r="AJ4090" t="s">
        <v>31</v>
      </c>
      <c r="AK4090" t="s">
        <v>32</v>
      </c>
      <c r="AL4090" t="s">
        <v>7936</v>
      </c>
      <c r="AM4090">
        <v>638.82000000000005</v>
      </c>
      <c r="AN4090">
        <v>9</v>
      </c>
      <c r="AO4090">
        <v>0</v>
      </c>
      <c r="AP4090">
        <v>172.48140000000001</v>
      </c>
      <c r="AQ4090">
        <f>YEAR(Table1[[#This Row],[Order Date]])</f>
        <v>2014</v>
      </c>
      <c r="AR4090" t="str">
        <f>TEXT(Table1[[#This Row],[Order Date]],"mmmm")</f>
        <v>August</v>
      </c>
      <c r="AS4090" t="str">
        <f>"Q"&amp;ROUNDUP(MONTH(Table1[[#This Row],[Order Date]])/3,0)</f>
        <v>Q3</v>
      </c>
      <c r="AT4090">
        <f>IF(Table1[[#This Row],[Sales]]=0,0,Table1[[#This Row],[Profit]]/Table1[[#This Row],[Sales]])</f>
        <v>0.27</v>
      </c>
    </row>
    <row r="4091" spans="22:46" x14ac:dyDescent="0.3">
      <c r="V4091">
        <v>4090</v>
      </c>
      <c r="W4091" t="s">
        <v>7937</v>
      </c>
      <c r="X4091" s="1">
        <v>42461</v>
      </c>
      <c r="Y4091" s="1">
        <v>42494</v>
      </c>
      <c r="Z4091" t="s">
        <v>51</v>
      </c>
      <c r="AA4091" t="s">
        <v>5081</v>
      </c>
      <c r="AB4091" t="s">
        <v>5082</v>
      </c>
      <c r="AC4091" t="s">
        <v>41</v>
      </c>
      <c r="AD4091" t="s">
        <v>26</v>
      </c>
      <c r="AE4091" t="s">
        <v>300</v>
      </c>
      <c r="AF4091" t="s">
        <v>301</v>
      </c>
      <c r="AG4091">
        <v>10035</v>
      </c>
      <c r="AH4091" t="s">
        <v>160</v>
      </c>
      <c r="AI4091" t="s">
        <v>2134</v>
      </c>
      <c r="AJ4091" t="s">
        <v>46</v>
      </c>
      <c r="AK4091" t="s">
        <v>47</v>
      </c>
      <c r="AL4091" t="s">
        <v>2135</v>
      </c>
      <c r="AM4091">
        <v>20.7</v>
      </c>
      <c r="AN4091">
        <v>2</v>
      </c>
      <c r="AO4091">
        <v>0</v>
      </c>
      <c r="AP4091">
        <v>9.9359999999999999</v>
      </c>
      <c r="AQ4091">
        <f>YEAR(Table1[[#This Row],[Order Date]])</f>
        <v>2016</v>
      </c>
      <c r="AR4091" t="str">
        <f>TEXT(Table1[[#This Row],[Order Date]],"mmmm")</f>
        <v>April</v>
      </c>
      <c r="AS4091" t="str">
        <f>"Q"&amp;ROUNDUP(MONTH(Table1[[#This Row],[Order Date]])/3,0)</f>
        <v>Q2</v>
      </c>
      <c r="AT4091">
        <f>IF(Table1[[#This Row],[Sales]]=0,0,Table1[[#This Row],[Profit]]/Table1[[#This Row],[Sales]])</f>
        <v>0.48000000000000004</v>
      </c>
    </row>
    <row r="4092" spans="22:46" x14ac:dyDescent="0.3">
      <c r="V4092">
        <v>4091</v>
      </c>
      <c r="W4092" t="s">
        <v>7937</v>
      </c>
      <c r="X4092" s="1">
        <v>42461</v>
      </c>
      <c r="Y4092" s="1">
        <v>42494</v>
      </c>
      <c r="Z4092" t="s">
        <v>51</v>
      </c>
      <c r="AA4092" t="s">
        <v>5081</v>
      </c>
      <c r="AB4092" t="s">
        <v>5082</v>
      </c>
      <c r="AC4092" t="s">
        <v>41</v>
      </c>
      <c r="AD4092" t="s">
        <v>26</v>
      </c>
      <c r="AE4092" t="s">
        <v>300</v>
      </c>
      <c r="AF4092" t="s">
        <v>301</v>
      </c>
      <c r="AG4092">
        <v>10035</v>
      </c>
      <c r="AH4092" t="s">
        <v>160</v>
      </c>
      <c r="AI4092" t="s">
        <v>2193</v>
      </c>
      <c r="AJ4092" t="s">
        <v>46</v>
      </c>
      <c r="AK4092" t="s">
        <v>651</v>
      </c>
      <c r="AL4092" t="s">
        <v>2194</v>
      </c>
      <c r="AM4092">
        <v>10.95</v>
      </c>
      <c r="AN4092">
        <v>3</v>
      </c>
      <c r="AO4092">
        <v>0</v>
      </c>
      <c r="AP4092">
        <v>3.2850000000000001</v>
      </c>
      <c r="AQ4092">
        <f>YEAR(Table1[[#This Row],[Order Date]])</f>
        <v>2016</v>
      </c>
      <c r="AR4092" t="str">
        <f>TEXT(Table1[[#This Row],[Order Date]],"mmmm")</f>
        <v>April</v>
      </c>
      <c r="AS4092" t="str">
        <f>"Q"&amp;ROUNDUP(MONTH(Table1[[#This Row],[Order Date]])/3,0)</f>
        <v>Q2</v>
      </c>
      <c r="AT4092">
        <f>IF(Table1[[#This Row],[Sales]]=0,0,Table1[[#This Row],[Profit]]/Table1[[#This Row],[Sales]])</f>
        <v>0.30000000000000004</v>
      </c>
    </row>
    <row r="4093" spans="22:46" x14ac:dyDescent="0.3">
      <c r="V4093">
        <v>4092</v>
      </c>
      <c r="W4093" t="s">
        <v>7937</v>
      </c>
      <c r="X4093" s="1">
        <v>42461</v>
      </c>
      <c r="Y4093" s="1">
        <v>42494</v>
      </c>
      <c r="Z4093" t="s">
        <v>51</v>
      </c>
      <c r="AA4093" t="s">
        <v>5081</v>
      </c>
      <c r="AB4093" t="s">
        <v>5082</v>
      </c>
      <c r="AC4093" t="s">
        <v>41</v>
      </c>
      <c r="AD4093" t="s">
        <v>26</v>
      </c>
      <c r="AE4093" t="s">
        <v>300</v>
      </c>
      <c r="AF4093" t="s">
        <v>301</v>
      </c>
      <c r="AG4093">
        <v>10035</v>
      </c>
      <c r="AH4093" t="s">
        <v>160</v>
      </c>
      <c r="AI4093" t="s">
        <v>2498</v>
      </c>
      <c r="AJ4093" t="s">
        <v>46</v>
      </c>
      <c r="AK4093" t="s">
        <v>77</v>
      </c>
      <c r="AL4093" t="s">
        <v>2499</v>
      </c>
      <c r="AM4093">
        <v>14.352</v>
      </c>
      <c r="AN4093">
        <v>3</v>
      </c>
      <c r="AO4093">
        <v>0.2</v>
      </c>
      <c r="AP4093">
        <v>4.6643999999999997</v>
      </c>
      <c r="AQ4093">
        <f>YEAR(Table1[[#This Row],[Order Date]])</f>
        <v>2016</v>
      </c>
      <c r="AR4093" t="str">
        <f>TEXT(Table1[[#This Row],[Order Date]],"mmmm")</f>
        <v>April</v>
      </c>
      <c r="AS4093" t="str">
        <f>"Q"&amp;ROUNDUP(MONTH(Table1[[#This Row],[Order Date]])/3,0)</f>
        <v>Q2</v>
      </c>
      <c r="AT4093">
        <f>IF(Table1[[#This Row],[Sales]]=0,0,Table1[[#This Row],[Profit]]/Table1[[#This Row],[Sales]])</f>
        <v>0.32499999999999996</v>
      </c>
    </row>
    <row r="4094" spans="22:46" x14ac:dyDescent="0.3">
      <c r="V4094">
        <v>4093</v>
      </c>
      <c r="W4094" t="s">
        <v>7938</v>
      </c>
      <c r="X4094" s="1">
        <v>42871</v>
      </c>
      <c r="Y4094" t="s">
        <v>3277</v>
      </c>
      <c r="Z4094" t="s">
        <v>207</v>
      </c>
      <c r="AA4094" t="s">
        <v>6213</v>
      </c>
      <c r="AB4094" t="s">
        <v>6214</v>
      </c>
      <c r="AC4094" t="s">
        <v>25</v>
      </c>
      <c r="AD4094" t="s">
        <v>26</v>
      </c>
      <c r="AE4094" t="s">
        <v>907</v>
      </c>
      <c r="AF4094" t="s">
        <v>564</v>
      </c>
      <c r="AG4094">
        <v>44312</v>
      </c>
      <c r="AH4094" t="s">
        <v>160</v>
      </c>
      <c r="AI4094" t="s">
        <v>4162</v>
      </c>
      <c r="AJ4094" t="s">
        <v>46</v>
      </c>
      <c r="AK4094" t="s">
        <v>60</v>
      </c>
      <c r="AL4094" t="s">
        <v>4163</v>
      </c>
      <c r="AM4094">
        <v>221.024</v>
      </c>
      <c r="AN4094">
        <v>2</v>
      </c>
      <c r="AO4094">
        <v>0.2</v>
      </c>
      <c r="AP4094">
        <v>-55.256</v>
      </c>
      <c r="AQ4094">
        <f>YEAR(Table1[[#This Row],[Order Date]])</f>
        <v>2017</v>
      </c>
      <c r="AR4094" t="str">
        <f>TEXT(Table1[[#This Row],[Order Date]],"mmmm")</f>
        <v>May</v>
      </c>
      <c r="AS4094" t="str">
        <f>"Q"&amp;ROUNDUP(MONTH(Table1[[#This Row],[Order Date]])/3,0)</f>
        <v>Q2</v>
      </c>
      <c r="AT4094">
        <f>IF(Table1[[#This Row],[Sales]]=0,0,Table1[[#This Row],[Profit]]/Table1[[#This Row],[Sales]])</f>
        <v>-0.25</v>
      </c>
    </row>
    <row r="4095" spans="22:46" x14ac:dyDescent="0.3">
      <c r="V4095">
        <v>4094</v>
      </c>
      <c r="W4095" t="s">
        <v>7940</v>
      </c>
      <c r="X4095" s="1">
        <v>42240</v>
      </c>
      <c r="Y4095" t="s">
        <v>2441</v>
      </c>
      <c r="Z4095" t="s">
        <v>51</v>
      </c>
      <c r="AA4095" t="s">
        <v>1436</v>
      </c>
      <c r="AB4095" t="s">
        <v>1437</v>
      </c>
      <c r="AC4095" t="s">
        <v>25</v>
      </c>
      <c r="AD4095" t="s">
        <v>26</v>
      </c>
      <c r="AE4095" t="s">
        <v>2917</v>
      </c>
      <c r="AF4095" t="s">
        <v>28</v>
      </c>
      <c r="AG4095">
        <v>41042</v>
      </c>
      <c r="AH4095" t="s">
        <v>29</v>
      </c>
      <c r="AI4095" t="s">
        <v>964</v>
      </c>
      <c r="AJ4095" t="s">
        <v>73</v>
      </c>
      <c r="AK4095" t="s">
        <v>768</v>
      </c>
      <c r="AL4095" t="s">
        <v>965</v>
      </c>
      <c r="AM4095">
        <v>3080</v>
      </c>
      <c r="AN4095">
        <v>7</v>
      </c>
      <c r="AO4095">
        <v>0</v>
      </c>
      <c r="AP4095">
        <v>1416.8</v>
      </c>
      <c r="AQ4095">
        <f>YEAR(Table1[[#This Row],[Order Date]])</f>
        <v>2015</v>
      </c>
      <c r="AR4095" t="str">
        <f>TEXT(Table1[[#This Row],[Order Date]],"mmmm")</f>
        <v>August</v>
      </c>
      <c r="AS4095" t="str">
        <f>"Q"&amp;ROUNDUP(MONTH(Table1[[#This Row],[Order Date]])/3,0)</f>
        <v>Q3</v>
      </c>
      <c r="AT4095">
        <f>IF(Table1[[#This Row],[Sales]]=0,0,Table1[[#This Row],[Profit]]/Table1[[#This Row],[Sales]])</f>
        <v>0.45999999999999996</v>
      </c>
    </row>
    <row r="4096" spans="22:46" x14ac:dyDescent="0.3">
      <c r="V4096">
        <v>4095</v>
      </c>
      <c r="W4096" t="s">
        <v>7940</v>
      </c>
      <c r="X4096" s="1">
        <v>42240</v>
      </c>
      <c r="Y4096" t="s">
        <v>2441</v>
      </c>
      <c r="Z4096" t="s">
        <v>51</v>
      </c>
      <c r="AA4096" t="s">
        <v>1436</v>
      </c>
      <c r="AB4096" t="s">
        <v>1437</v>
      </c>
      <c r="AC4096" t="s">
        <v>25</v>
      </c>
      <c r="AD4096" t="s">
        <v>26</v>
      </c>
      <c r="AE4096" t="s">
        <v>2917</v>
      </c>
      <c r="AF4096" t="s">
        <v>28</v>
      </c>
      <c r="AG4096">
        <v>41042</v>
      </c>
      <c r="AH4096" t="s">
        <v>29</v>
      </c>
      <c r="AI4096" t="s">
        <v>5562</v>
      </c>
      <c r="AJ4096" t="s">
        <v>73</v>
      </c>
      <c r="AK4096" t="s">
        <v>176</v>
      </c>
      <c r="AL4096" t="s">
        <v>5563</v>
      </c>
      <c r="AM4096">
        <v>79.959999999999994</v>
      </c>
      <c r="AN4096">
        <v>4</v>
      </c>
      <c r="AO4096">
        <v>0</v>
      </c>
      <c r="AP4096">
        <v>18.390799999999999</v>
      </c>
      <c r="AQ4096">
        <f>YEAR(Table1[[#This Row],[Order Date]])</f>
        <v>2015</v>
      </c>
      <c r="AR4096" t="str">
        <f>TEXT(Table1[[#This Row],[Order Date]],"mmmm")</f>
        <v>August</v>
      </c>
      <c r="AS4096" t="str">
        <f>"Q"&amp;ROUNDUP(MONTH(Table1[[#This Row],[Order Date]])/3,0)</f>
        <v>Q3</v>
      </c>
      <c r="AT4096">
        <f>IF(Table1[[#This Row],[Sales]]=0,0,Table1[[#This Row],[Profit]]/Table1[[#This Row],[Sales]])</f>
        <v>0.23</v>
      </c>
    </row>
    <row r="4097" spans="22:46" x14ac:dyDescent="0.3">
      <c r="V4097">
        <v>4096</v>
      </c>
      <c r="W4097" t="s">
        <v>7940</v>
      </c>
      <c r="X4097" s="1">
        <v>42240</v>
      </c>
      <c r="Y4097" t="s">
        <v>2441</v>
      </c>
      <c r="Z4097" t="s">
        <v>51</v>
      </c>
      <c r="AA4097" t="s">
        <v>1436</v>
      </c>
      <c r="AB4097" t="s">
        <v>1437</v>
      </c>
      <c r="AC4097" t="s">
        <v>25</v>
      </c>
      <c r="AD4097" t="s">
        <v>26</v>
      </c>
      <c r="AE4097" t="s">
        <v>2917</v>
      </c>
      <c r="AF4097" t="s">
        <v>28</v>
      </c>
      <c r="AG4097">
        <v>41042</v>
      </c>
      <c r="AH4097" t="s">
        <v>29</v>
      </c>
      <c r="AI4097" t="s">
        <v>7781</v>
      </c>
      <c r="AJ4097" t="s">
        <v>73</v>
      </c>
      <c r="AK4097" t="s">
        <v>74</v>
      </c>
      <c r="AL4097" t="s">
        <v>7782</v>
      </c>
      <c r="AM4097">
        <v>587.97</v>
      </c>
      <c r="AN4097">
        <v>3</v>
      </c>
      <c r="AO4097">
        <v>0</v>
      </c>
      <c r="AP4097">
        <v>170.51130000000001</v>
      </c>
      <c r="AQ4097">
        <f>YEAR(Table1[[#This Row],[Order Date]])</f>
        <v>2015</v>
      </c>
      <c r="AR4097" t="str">
        <f>TEXT(Table1[[#This Row],[Order Date]],"mmmm")</f>
        <v>August</v>
      </c>
      <c r="AS4097" t="str">
        <f>"Q"&amp;ROUNDUP(MONTH(Table1[[#This Row],[Order Date]])/3,0)</f>
        <v>Q3</v>
      </c>
      <c r="AT4097">
        <f>IF(Table1[[#This Row],[Sales]]=0,0,Table1[[#This Row],[Profit]]/Table1[[#This Row],[Sales]])</f>
        <v>0.28999999999999998</v>
      </c>
    </row>
    <row r="4098" spans="22:46" x14ac:dyDescent="0.3">
      <c r="V4098">
        <v>4097</v>
      </c>
      <c r="W4098" t="s">
        <v>7941</v>
      </c>
      <c r="X4098" s="1">
        <v>41905</v>
      </c>
      <c r="Y4098" t="s">
        <v>4124</v>
      </c>
      <c r="Z4098" t="s">
        <v>51</v>
      </c>
      <c r="AA4098" t="s">
        <v>1782</v>
      </c>
      <c r="AB4098" t="s">
        <v>1783</v>
      </c>
      <c r="AC4098" t="s">
        <v>25</v>
      </c>
      <c r="AD4098" t="s">
        <v>26</v>
      </c>
      <c r="AE4098" t="s">
        <v>463</v>
      </c>
      <c r="AF4098" t="s">
        <v>256</v>
      </c>
      <c r="AG4098">
        <v>55407</v>
      </c>
      <c r="AH4098" t="s">
        <v>111</v>
      </c>
      <c r="AI4098" t="s">
        <v>4291</v>
      </c>
      <c r="AJ4098" t="s">
        <v>46</v>
      </c>
      <c r="AK4098" t="s">
        <v>94</v>
      </c>
      <c r="AL4098" t="s">
        <v>4292</v>
      </c>
      <c r="AM4098">
        <v>32.4</v>
      </c>
      <c r="AN4098">
        <v>5</v>
      </c>
      <c r="AO4098">
        <v>0</v>
      </c>
      <c r="AP4098">
        <v>15.552</v>
      </c>
      <c r="AQ4098">
        <f>YEAR(Table1[[#This Row],[Order Date]])</f>
        <v>2014</v>
      </c>
      <c r="AR4098" t="str">
        <f>TEXT(Table1[[#This Row],[Order Date]],"mmmm")</f>
        <v>September</v>
      </c>
      <c r="AS4098" t="str">
        <f>"Q"&amp;ROUNDUP(MONTH(Table1[[#This Row],[Order Date]])/3,0)</f>
        <v>Q3</v>
      </c>
      <c r="AT4098">
        <f>IF(Table1[[#This Row],[Sales]]=0,0,Table1[[#This Row],[Profit]]/Table1[[#This Row],[Sales]])</f>
        <v>0.48</v>
      </c>
    </row>
    <row r="4099" spans="22:46" x14ac:dyDescent="0.3">
      <c r="V4099">
        <v>4098</v>
      </c>
      <c r="W4099" t="s">
        <v>7941</v>
      </c>
      <c r="X4099" s="1">
        <v>41905</v>
      </c>
      <c r="Y4099" t="s">
        <v>4124</v>
      </c>
      <c r="Z4099" t="s">
        <v>51</v>
      </c>
      <c r="AA4099" t="s">
        <v>1782</v>
      </c>
      <c r="AB4099" t="s">
        <v>1783</v>
      </c>
      <c r="AC4099" t="s">
        <v>25</v>
      </c>
      <c r="AD4099" t="s">
        <v>26</v>
      </c>
      <c r="AE4099" t="s">
        <v>463</v>
      </c>
      <c r="AF4099" t="s">
        <v>256</v>
      </c>
      <c r="AG4099">
        <v>55407</v>
      </c>
      <c r="AH4099" t="s">
        <v>111</v>
      </c>
      <c r="AI4099" t="s">
        <v>2001</v>
      </c>
      <c r="AJ4099" t="s">
        <v>46</v>
      </c>
      <c r="AK4099" t="s">
        <v>60</v>
      </c>
      <c r="AL4099" t="s">
        <v>2002</v>
      </c>
      <c r="AM4099">
        <v>404.9</v>
      </c>
      <c r="AN4099">
        <v>5</v>
      </c>
      <c r="AO4099">
        <v>0</v>
      </c>
      <c r="AP4099">
        <v>16.196000000000002</v>
      </c>
      <c r="AQ4099">
        <f>YEAR(Table1[[#This Row],[Order Date]])</f>
        <v>2014</v>
      </c>
      <c r="AR4099" t="str">
        <f>TEXT(Table1[[#This Row],[Order Date]],"mmmm")</f>
        <v>September</v>
      </c>
      <c r="AS4099" t="str">
        <f>"Q"&amp;ROUNDUP(MONTH(Table1[[#This Row],[Order Date]])/3,0)</f>
        <v>Q3</v>
      </c>
      <c r="AT4099">
        <f>IF(Table1[[#This Row],[Sales]]=0,0,Table1[[#This Row],[Profit]]/Table1[[#This Row],[Sales]])</f>
        <v>4.0000000000000008E-2</v>
      </c>
    </row>
    <row r="4100" spans="22:46" x14ac:dyDescent="0.3">
      <c r="V4100">
        <v>4099</v>
      </c>
      <c r="W4100" t="s">
        <v>7941</v>
      </c>
      <c r="X4100" s="1">
        <v>41905</v>
      </c>
      <c r="Y4100" t="s">
        <v>4124</v>
      </c>
      <c r="Z4100" t="s">
        <v>51</v>
      </c>
      <c r="AA4100" t="s">
        <v>1782</v>
      </c>
      <c r="AB4100" t="s">
        <v>1783</v>
      </c>
      <c r="AC4100" t="s">
        <v>25</v>
      </c>
      <c r="AD4100" t="s">
        <v>26</v>
      </c>
      <c r="AE4100" t="s">
        <v>463</v>
      </c>
      <c r="AF4100" t="s">
        <v>256</v>
      </c>
      <c r="AG4100">
        <v>55407</v>
      </c>
      <c r="AH4100" t="s">
        <v>111</v>
      </c>
      <c r="AI4100" t="s">
        <v>7942</v>
      </c>
      <c r="AJ4100" t="s">
        <v>46</v>
      </c>
      <c r="AK4100" t="s">
        <v>77</v>
      </c>
      <c r="AL4100" t="s">
        <v>7943</v>
      </c>
      <c r="AM4100">
        <v>9449.9500000000007</v>
      </c>
      <c r="AN4100">
        <v>5</v>
      </c>
      <c r="AO4100">
        <v>0</v>
      </c>
      <c r="AP4100">
        <v>4630.4754999999996</v>
      </c>
      <c r="AQ4100">
        <f>YEAR(Table1[[#This Row],[Order Date]])</f>
        <v>2014</v>
      </c>
      <c r="AR4100" t="str">
        <f>TEXT(Table1[[#This Row],[Order Date]],"mmmm")</f>
        <v>September</v>
      </c>
      <c r="AS4100" t="str">
        <f>"Q"&amp;ROUNDUP(MONTH(Table1[[#This Row],[Order Date]])/3,0)</f>
        <v>Q3</v>
      </c>
      <c r="AT4100">
        <f>IF(Table1[[#This Row],[Sales]]=0,0,Table1[[#This Row],[Profit]]/Table1[[#This Row],[Sales]])</f>
        <v>0.48999999999999994</v>
      </c>
    </row>
    <row r="4101" spans="22:46" x14ac:dyDescent="0.3">
      <c r="V4101">
        <v>4100</v>
      </c>
      <c r="W4101" t="s">
        <v>7941</v>
      </c>
      <c r="X4101" s="1">
        <v>41905</v>
      </c>
      <c r="Y4101" t="s">
        <v>4124</v>
      </c>
      <c r="Z4101" t="s">
        <v>51</v>
      </c>
      <c r="AA4101" t="s">
        <v>1782</v>
      </c>
      <c r="AB4101" t="s">
        <v>1783</v>
      </c>
      <c r="AC4101" t="s">
        <v>25</v>
      </c>
      <c r="AD4101" t="s">
        <v>26</v>
      </c>
      <c r="AE4101" t="s">
        <v>463</v>
      </c>
      <c r="AF4101" t="s">
        <v>256</v>
      </c>
      <c r="AG4101">
        <v>55407</v>
      </c>
      <c r="AH4101" t="s">
        <v>111</v>
      </c>
      <c r="AI4101" t="s">
        <v>2756</v>
      </c>
      <c r="AJ4101" t="s">
        <v>46</v>
      </c>
      <c r="AK4101" t="s">
        <v>77</v>
      </c>
      <c r="AL4101" t="s">
        <v>2757</v>
      </c>
      <c r="AM4101">
        <v>12.94</v>
      </c>
      <c r="AN4101">
        <v>2</v>
      </c>
      <c r="AO4101">
        <v>0</v>
      </c>
      <c r="AP4101">
        <v>6.47</v>
      </c>
      <c r="AQ4101">
        <f>YEAR(Table1[[#This Row],[Order Date]])</f>
        <v>2014</v>
      </c>
      <c r="AR4101" t="str">
        <f>TEXT(Table1[[#This Row],[Order Date]],"mmmm")</f>
        <v>September</v>
      </c>
      <c r="AS4101" t="str">
        <f>"Q"&amp;ROUNDUP(MONTH(Table1[[#This Row],[Order Date]])/3,0)</f>
        <v>Q3</v>
      </c>
      <c r="AT4101">
        <f>IF(Table1[[#This Row],[Sales]]=0,0,Table1[[#This Row],[Profit]]/Table1[[#This Row],[Sales]])</f>
        <v>0.5</v>
      </c>
    </row>
    <row r="4102" spans="22:46" x14ac:dyDescent="0.3">
      <c r="V4102">
        <v>4101</v>
      </c>
      <c r="W4102" t="s">
        <v>7944</v>
      </c>
      <c r="X4102" s="1">
        <v>42905</v>
      </c>
      <c r="Y4102" t="s">
        <v>2422</v>
      </c>
      <c r="Z4102" t="s">
        <v>51</v>
      </c>
      <c r="AA4102" t="s">
        <v>2222</v>
      </c>
      <c r="AB4102" t="s">
        <v>2223</v>
      </c>
      <c r="AC4102" t="s">
        <v>25</v>
      </c>
      <c r="AD4102" t="s">
        <v>26</v>
      </c>
      <c r="AE4102" t="s">
        <v>203</v>
      </c>
      <c r="AF4102" t="s">
        <v>110</v>
      </c>
      <c r="AG4102">
        <v>77095</v>
      </c>
      <c r="AH4102" t="s">
        <v>111</v>
      </c>
      <c r="AI4102" t="s">
        <v>7945</v>
      </c>
      <c r="AJ4102" t="s">
        <v>46</v>
      </c>
      <c r="AK4102" t="s">
        <v>80</v>
      </c>
      <c r="AL4102" t="s">
        <v>7946</v>
      </c>
      <c r="AM4102">
        <v>2.2639999999999998</v>
      </c>
      <c r="AN4102">
        <v>1</v>
      </c>
      <c r="AO4102">
        <v>0.8</v>
      </c>
      <c r="AP4102">
        <v>-5.2072000000000003</v>
      </c>
      <c r="AQ4102">
        <f>YEAR(Table1[[#This Row],[Order Date]])</f>
        <v>2017</v>
      </c>
      <c r="AR4102" t="str">
        <f>TEXT(Table1[[#This Row],[Order Date]],"mmmm")</f>
        <v>June</v>
      </c>
      <c r="AS4102" t="str">
        <f>"Q"&amp;ROUNDUP(MONTH(Table1[[#This Row],[Order Date]])/3,0)</f>
        <v>Q2</v>
      </c>
      <c r="AT4102">
        <f>IF(Table1[[#This Row],[Sales]]=0,0,Table1[[#This Row],[Profit]]/Table1[[#This Row],[Sales]])</f>
        <v>-2.3000000000000003</v>
      </c>
    </row>
    <row r="4103" spans="22:46" x14ac:dyDescent="0.3">
      <c r="V4103">
        <v>4102</v>
      </c>
      <c r="W4103" t="s">
        <v>7944</v>
      </c>
      <c r="X4103" s="1">
        <v>42905</v>
      </c>
      <c r="Y4103" t="s">
        <v>2422</v>
      </c>
      <c r="Z4103" t="s">
        <v>51</v>
      </c>
      <c r="AA4103" t="s">
        <v>2222</v>
      </c>
      <c r="AB4103" t="s">
        <v>2223</v>
      </c>
      <c r="AC4103" t="s">
        <v>25</v>
      </c>
      <c r="AD4103" t="s">
        <v>26</v>
      </c>
      <c r="AE4103" t="s">
        <v>203</v>
      </c>
      <c r="AF4103" t="s">
        <v>110</v>
      </c>
      <c r="AG4103">
        <v>77095</v>
      </c>
      <c r="AH4103" t="s">
        <v>111</v>
      </c>
      <c r="AI4103" t="s">
        <v>4968</v>
      </c>
      <c r="AJ4103" t="s">
        <v>46</v>
      </c>
      <c r="AK4103" t="s">
        <v>80</v>
      </c>
      <c r="AL4103" t="s">
        <v>4969</v>
      </c>
      <c r="AM4103">
        <v>0.44400000000000001</v>
      </c>
      <c r="AN4103">
        <v>1</v>
      </c>
      <c r="AO4103">
        <v>0.8</v>
      </c>
      <c r="AP4103">
        <v>-1.1100000000000001</v>
      </c>
      <c r="AQ4103">
        <f>YEAR(Table1[[#This Row],[Order Date]])</f>
        <v>2017</v>
      </c>
      <c r="AR4103" t="str">
        <f>TEXT(Table1[[#This Row],[Order Date]],"mmmm")</f>
        <v>June</v>
      </c>
      <c r="AS4103" t="str">
        <f>"Q"&amp;ROUNDUP(MONTH(Table1[[#This Row],[Order Date]])/3,0)</f>
        <v>Q2</v>
      </c>
      <c r="AT4103">
        <f>IF(Table1[[#This Row],[Sales]]=0,0,Table1[[#This Row],[Profit]]/Table1[[#This Row],[Sales]])</f>
        <v>-2.5</v>
      </c>
    </row>
    <row r="4104" spans="22:46" x14ac:dyDescent="0.3">
      <c r="V4104">
        <v>4103</v>
      </c>
      <c r="W4104" t="s">
        <v>7944</v>
      </c>
      <c r="X4104" s="1">
        <v>42905</v>
      </c>
      <c r="Y4104" t="s">
        <v>2422</v>
      </c>
      <c r="Z4104" t="s">
        <v>51</v>
      </c>
      <c r="AA4104" t="s">
        <v>2222</v>
      </c>
      <c r="AB4104" t="s">
        <v>2223</v>
      </c>
      <c r="AC4104" t="s">
        <v>25</v>
      </c>
      <c r="AD4104" t="s">
        <v>26</v>
      </c>
      <c r="AE4104" t="s">
        <v>203</v>
      </c>
      <c r="AF4104" t="s">
        <v>110</v>
      </c>
      <c r="AG4104">
        <v>77095</v>
      </c>
      <c r="AH4104" t="s">
        <v>111</v>
      </c>
      <c r="AI4104" t="s">
        <v>5729</v>
      </c>
      <c r="AJ4104" t="s">
        <v>46</v>
      </c>
      <c r="AK4104" t="s">
        <v>94</v>
      </c>
      <c r="AL4104" t="s">
        <v>5730</v>
      </c>
      <c r="AM4104">
        <v>146.17599999999999</v>
      </c>
      <c r="AN4104">
        <v>8</v>
      </c>
      <c r="AO4104">
        <v>0.2</v>
      </c>
      <c r="AP4104">
        <v>47.507199999999997</v>
      </c>
      <c r="AQ4104">
        <f>YEAR(Table1[[#This Row],[Order Date]])</f>
        <v>2017</v>
      </c>
      <c r="AR4104" t="str">
        <f>TEXT(Table1[[#This Row],[Order Date]],"mmmm")</f>
        <v>June</v>
      </c>
      <c r="AS4104" t="str">
        <f>"Q"&amp;ROUNDUP(MONTH(Table1[[#This Row],[Order Date]])/3,0)</f>
        <v>Q2</v>
      </c>
      <c r="AT4104">
        <f>IF(Table1[[#This Row],[Sales]]=0,0,Table1[[#This Row],[Profit]]/Table1[[#This Row],[Sales]])</f>
        <v>0.32500000000000001</v>
      </c>
    </row>
    <row r="4105" spans="22:46" x14ac:dyDescent="0.3">
      <c r="V4105">
        <v>4104</v>
      </c>
      <c r="W4105" t="s">
        <v>7947</v>
      </c>
      <c r="X4105" s="1">
        <v>43090</v>
      </c>
      <c r="Y4105" t="s">
        <v>920</v>
      </c>
      <c r="Z4105" t="s">
        <v>1450</v>
      </c>
      <c r="AA4105" t="s">
        <v>497</v>
      </c>
      <c r="AB4105" t="s">
        <v>498</v>
      </c>
      <c r="AC4105" t="s">
        <v>108</v>
      </c>
      <c r="AD4105" t="s">
        <v>26</v>
      </c>
      <c r="AE4105" t="s">
        <v>147</v>
      </c>
      <c r="AF4105" t="s">
        <v>148</v>
      </c>
      <c r="AG4105">
        <v>68025</v>
      </c>
      <c r="AH4105" t="s">
        <v>111</v>
      </c>
      <c r="AI4105" t="s">
        <v>3267</v>
      </c>
      <c r="AJ4105" t="s">
        <v>31</v>
      </c>
      <c r="AK4105" t="s">
        <v>67</v>
      </c>
      <c r="AL4105" t="s">
        <v>1039</v>
      </c>
      <c r="AM4105">
        <v>15.92</v>
      </c>
      <c r="AN4105">
        <v>2</v>
      </c>
      <c r="AO4105">
        <v>0</v>
      </c>
      <c r="AP4105">
        <v>7.0048000000000004</v>
      </c>
      <c r="AQ4105">
        <f>YEAR(Table1[[#This Row],[Order Date]])</f>
        <v>2017</v>
      </c>
      <c r="AR4105" t="str">
        <f>TEXT(Table1[[#This Row],[Order Date]],"mmmm")</f>
        <v>December</v>
      </c>
      <c r="AS4105" t="str">
        <f>"Q"&amp;ROUNDUP(MONTH(Table1[[#This Row],[Order Date]])/3,0)</f>
        <v>Q4</v>
      </c>
      <c r="AT4105">
        <f>IF(Table1[[#This Row],[Sales]]=0,0,Table1[[#This Row],[Profit]]/Table1[[#This Row],[Sales]])</f>
        <v>0.44</v>
      </c>
    </row>
    <row r="4106" spans="22:46" x14ac:dyDescent="0.3">
      <c r="V4106">
        <v>4105</v>
      </c>
      <c r="W4106" t="s">
        <v>7948</v>
      </c>
      <c r="X4106" s="1">
        <v>42954</v>
      </c>
      <c r="Y4106" t="s">
        <v>6729</v>
      </c>
      <c r="Z4106" t="s">
        <v>51</v>
      </c>
      <c r="AA4106" t="s">
        <v>2556</v>
      </c>
      <c r="AB4106" t="s">
        <v>2557</v>
      </c>
      <c r="AC4106" t="s">
        <v>25</v>
      </c>
      <c r="AD4106" t="s">
        <v>26</v>
      </c>
      <c r="AE4106" t="s">
        <v>1065</v>
      </c>
      <c r="AF4106" t="s">
        <v>43</v>
      </c>
      <c r="AG4106">
        <v>92105</v>
      </c>
      <c r="AH4106" t="s">
        <v>44</v>
      </c>
      <c r="AI4106" t="s">
        <v>3888</v>
      </c>
      <c r="AJ4106" t="s">
        <v>73</v>
      </c>
      <c r="AK4106" t="s">
        <v>74</v>
      </c>
      <c r="AL4106" t="s">
        <v>3889</v>
      </c>
      <c r="AM4106">
        <v>159.96</v>
      </c>
      <c r="AN4106">
        <v>5</v>
      </c>
      <c r="AO4106">
        <v>0.2</v>
      </c>
      <c r="AP4106">
        <v>17.9955</v>
      </c>
      <c r="AQ4106">
        <f>YEAR(Table1[[#This Row],[Order Date]])</f>
        <v>2017</v>
      </c>
      <c r="AR4106" t="str">
        <f>TEXT(Table1[[#This Row],[Order Date]],"mmmm")</f>
        <v>August</v>
      </c>
      <c r="AS4106" t="str">
        <f>"Q"&amp;ROUNDUP(MONTH(Table1[[#This Row],[Order Date]])/3,0)</f>
        <v>Q3</v>
      </c>
      <c r="AT4106">
        <f>IF(Table1[[#This Row],[Sales]]=0,0,Table1[[#This Row],[Profit]]/Table1[[#This Row],[Sales]])</f>
        <v>0.11249999999999999</v>
      </c>
    </row>
    <row r="4107" spans="22:46" x14ac:dyDescent="0.3">
      <c r="V4107">
        <v>4106</v>
      </c>
      <c r="W4107" t="s">
        <v>7948</v>
      </c>
      <c r="X4107" s="1">
        <v>42954</v>
      </c>
      <c r="Y4107" t="s">
        <v>6729</v>
      </c>
      <c r="Z4107" t="s">
        <v>51</v>
      </c>
      <c r="AA4107" t="s">
        <v>2556</v>
      </c>
      <c r="AB4107" t="s">
        <v>2557</v>
      </c>
      <c r="AC4107" t="s">
        <v>25</v>
      </c>
      <c r="AD4107" t="s">
        <v>26</v>
      </c>
      <c r="AE4107" t="s">
        <v>1065</v>
      </c>
      <c r="AF4107" t="s">
        <v>43</v>
      </c>
      <c r="AG4107">
        <v>92105</v>
      </c>
      <c r="AH4107" t="s">
        <v>44</v>
      </c>
      <c r="AI4107" t="s">
        <v>2101</v>
      </c>
      <c r="AJ4107" t="s">
        <v>46</v>
      </c>
      <c r="AK4107" t="s">
        <v>77</v>
      </c>
      <c r="AL4107" t="s">
        <v>2102</v>
      </c>
      <c r="AM4107">
        <v>13.76</v>
      </c>
      <c r="AN4107">
        <v>2</v>
      </c>
      <c r="AO4107">
        <v>0.2</v>
      </c>
      <c r="AP4107">
        <v>4.6440000000000001</v>
      </c>
      <c r="AQ4107">
        <f>YEAR(Table1[[#This Row],[Order Date]])</f>
        <v>2017</v>
      </c>
      <c r="AR4107" t="str">
        <f>TEXT(Table1[[#This Row],[Order Date]],"mmmm")</f>
        <v>August</v>
      </c>
      <c r="AS4107" t="str">
        <f>"Q"&amp;ROUNDUP(MONTH(Table1[[#This Row],[Order Date]])/3,0)</f>
        <v>Q3</v>
      </c>
      <c r="AT4107">
        <f>IF(Table1[[#This Row],[Sales]]=0,0,Table1[[#This Row],[Profit]]/Table1[[#This Row],[Sales]])</f>
        <v>0.33750000000000002</v>
      </c>
    </row>
    <row r="4108" spans="22:46" x14ac:dyDescent="0.3">
      <c r="V4108">
        <v>4107</v>
      </c>
      <c r="W4108" t="s">
        <v>7949</v>
      </c>
      <c r="X4108" s="1">
        <v>42604</v>
      </c>
      <c r="Y4108" t="s">
        <v>3365</v>
      </c>
      <c r="Z4108" t="s">
        <v>51</v>
      </c>
      <c r="AA4108" t="s">
        <v>7950</v>
      </c>
      <c r="AB4108" t="s">
        <v>7951</v>
      </c>
      <c r="AC4108" t="s">
        <v>25</v>
      </c>
      <c r="AD4108" t="s">
        <v>26</v>
      </c>
      <c r="AE4108" t="s">
        <v>203</v>
      </c>
      <c r="AF4108" t="s">
        <v>110</v>
      </c>
      <c r="AG4108">
        <v>77041</v>
      </c>
      <c r="AH4108" t="s">
        <v>111</v>
      </c>
      <c r="AI4108" t="s">
        <v>3665</v>
      </c>
      <c r="AJ4108" t="s">
        <v>46</v>
      </c>
      <c r="AK4108" t="s">
        <v>77</v>
      </c>
      <c r="AL4108" t="s">
        <v>3666</v>
      </c>
      <c r="AM4108">
        <v>4.3120000000000003</v>
      </c>
      <c r="AN4108">
        <v>2</v>
      </c>
      <c r="AO4108">
        <v>0.8</v>
      </c>
      <c r="AP4108">
        <v>-6.8992000000000004</v>
      </c>
      <c r="AQ4108">
        <f>YEAR(Table1[[#This Row],[Order Date]])</f>
        <v>2016</v>
      </c>
      <c r="AR4108" t="str">
        <f>TEXT(Table1[[#This Row],[Order Date]],"mmmm")</f>
        <v>August</v>
      </c>
      <c r="AS4108" t="str">
        <f>"Q"&amp;ROUNDUP(MONTH(Table1[[#This Row],[Order Date]])/3,0)</f>
        <v>Q3</v>
      </c>
      <c r="AT4108">
        <f>IF(Table1[[#This Row],[Sales]]=0,0,Table1[[#This Row],[Profit]]/Table1[[#This Row],[Sales]])</f>
        <v>-1.6</v>
      </c>
    </row>
    <row r="4109" spans="22:46" x14ac:dyDescent="0.3">
      <c r="V4109">
        <v>4108</v>
      </c>
      <c r="W4109" t="s">
        <v>7952</v>
      </c>
      <c r="X4109" s="1">
        <v>42254</v>
      </c>
      <c r="Y4109" s="1">
        <v>42194</v>
      </c>
      <c r="Z4109" t="s">
        <v>1450</v>
      </c>
      <c r="AA4109" t="s">
        <v>4799</v>
      </c>
      <c r="AB4109" t="s">
        <v>4800</v>
      </c>
      <c r="AC4109" t="s">
        <v>25</v>
      </c>
      <c r="AD4109" t="s">
        <v>26</v>
      </c>
      <c r="AE4109" t="s">
        <v>300</v>
      </c>
      <c r="AF4109" t="s">
        <v>301</v>
      </c>
      <c r="AG4109">
        <v>10011</v>
      </c>
      <c r="AH4109" t="s">
        <v>160</v>
      </c>
      <c r="AI4109" t="s">
        <v>3092</v>
      </c>
      <c r="AJ4109" t="s">
        <v>46</v>
      </c>
      <c r="AK4109" t="s">
        <v>60</v>
      </c>
      <c r="AL4109" t="s">
        <v>3093</v>
      </c>
      <c r="AM4109">
        <v>13.96</v>
      </c>
      <c r="AN4109">
        <v>2</v>
      </c>
      <c r="AO4109">
        <v>0</v>
      </c>
      <c r="AP4109">
        <v>0.2792</v>
      </c>
      <c r="AQ4109">
        <f>YEAR(Table1[[#This Row],[Order Date]])</f>
        <v>2015</v>
      </c>
      <c r="AR4109" t="str">
        <f>TEXT(Table1[[#This Row],[Order Date]],"mmmm")</f>
        <v>September</v>
      </c>
      <c r="AS4109" t="str">
        <f>"Q"&amp;ROUNDUP(MONTH(Table1[[#This Row],[Order Date]])/3,0)</f>
        <v>Q3</v>
      </c>
      <c r="AT4109">
        <f>IF(Table1[[#This Row],[Sales]]=0,0,Table1[[#This Row],[Profit]]/Table1[[#This Row],[Sales]])</f>
        <v>0.02</v>
      </c>
    </row>
    <row r="4110" spans="22:46" x14ac:dyDescent="0.3">
      <c r="V4110">
        <v>4109</v>
      </c>
      <c r="W4110" t="s">
        <v>7952</v>
      </c>
      <c r="X4110" s="1">
        <v>42254</v>
      </c>
      <c r="Y4110" s="1">
        <v>42194</v>
      </c>
      <c r="Z4110" t="s">
        <v>1450</v>
      </c>
      <c r="AA4110" t="s">
        <v>4799</v>
      </c>
      <c r="AB4110" t="s">
        <v>4800</v>
      </c>
      <c r="AC4110" t="s">
        <v>25</v>
      </c>
      <c r="AD4110" t="s">
        <v>26</v>
      </c>
      <c r="AE4110" t="s">
        <v>300</v>
      </c>
      <c r="AF4110" t="s">
        <v>301</v>
      </c>
      <c r="AG4110">
        <v>10011</v>
      </c>
      <c r="AH4110" t="s">
        <v>160</v>
      </c>
      <c r="AI4110" t="s">
        <v>6957</v>
      </c>
      <c r="AJ4110" t="s">
        <v>31</v>
      </c>
      <c r="AK4110" t="s">
        <v>57</v>
      </c>
      <c r="AL4110" t="s">
        <v>6958</v>
      </c>
      <c r="AM4110">
        <v>27.414000000000001</v>
      </c>
      <c r="AN4110">
        <v>3</v>
      </c>
      <c r="AO4110">
        <v>0.4</v>
      </c>
      <c r="AP4110">
        <v>-14.1639</v>
      </c>
      <c r="AQ4110">
        <f>YEAR(Table1[[#This Row],[Order Date]])</f>
        <v>2015</v>
      </c>
      <c r="AR4110" t="str">
        <f>TEXT(Table1[[#This Row],[Order Date]],"mmmm")</f>
        <v>September</v>
      </c>
      <c r="AS4110" t="str">
        <f>"Q"&amp;ROUNDUP(MONTH(Table1[[#This Row],[Order Date]])/3,0)</f>
        <v>Q3</v>
      </c>
      <c r="AT4110">
        <f>IF(Table1[[#This Row],[Sales]]=0,0,Table1[[#This Row],[Profit]]/Table1[[#This Row],[Sales]])</f>
        <v>-0.51666666666666661</v>
      </c>
    </row>
    <row r="4111" spans="22:46" x14ac:dyDescent="0.3">
      <c r="V4111">
        <v>4110</v>
      </c>
      <c r="W4111" t="s">
        <v>7953</v>
      </c>
      <c r="X4111" s="1">
        <v>42363</v>
      </c>
      <c r="Y4111" s="1">
        <v>42370</v>
      </c>
      <c r="Z4111" t="s">
        <v>51</v>
      </c>
      <c r="AA4111" t="s">
        <v>3681</v>
      </c>
      <c r="AB4111" t="s">
        <v>3682</v>
      </c>
      <c r="AC4111" t="s">
        <v>41</v>
      </c>
      <c r="AD4111" t="s">
        <v>26</v>
      </c>
      <c r="AE4111" t="s">
        <v>993</v>
      </c>
      <c r="AF4111" t="s">
        <v>267</v>
      </c>
      <c r="AG4111">
        <v>48227</v>
      </c>
      <c r="AH4111" t="s">
        <v>111</v>
      </c>
      <c r="AI4111" t="s">
        <v>3018</v>
      </c>
      <c r="AJ4111" t="s">
        <v>73</v>
      </c>
      <c r="AK4111" t="s">
        <v>74</v>
      </c>
      <c r="AL4111" t="s">
        <v>3019</v>
      </c>
      <c r="AM4111">
        <v>73.98</v>
      </c>
      <c r="AN4111">
        <v>2</v>
      </c>
      <c r="AO4111">
        <v>0</v>
      </c>
      <c r="AP4111">
        <v>19.974599999999999</v>
      </c>
      <c r="AQ4111">
        <f>YEAR(Table1[[#This Row],[Order Date]])</f>
        <v>2015</v>
      </c>
      <c r="AR4111" t="str">
        <f>TEXT(Table1[[#This Row],[Order Date]],"mmmm")</f>
        <v>December</v>
      </c>
      <c r="AS4111" t="str">
        <f>"Q"&amp;ROUNDUP(MONTH(Table1[[#This Row],[Order Date]])/3,0)</f>
        <v>Q4</v>
      </c>
      <c r="AT4111">
        <f>IF(Table1[[#This Row],[Sales]]=0,0,Table1[[#This Row],[Profit]]/Table1[[#This Row],[Sales]])</f>
        <v>0.26999999999999996</v>
      </c>
    </row>
    <row r="4112" spans="22:46" x14ac:dyDescent="0.3">
      <c r="V4112">
        <v>4111</v>
      </c>
      <c r="W4112" t="s">
        <v>7953</v>
      </c>
      <c r="X4112" s="1">
        <v>42363</v>
      </c>
      <c r="Y4112" s="1">
        <v>42370</v>
      </c>
      <c r="Z4112" t="s">
        <v>51</v>
      </c>
      <c r="AA4112" t="s">
        <v>3681</v>
      </c>
      <c r="AB4112" t="s">
        <v>3682</v>
      </c>
      <c r="AC4112" t="s">
        <v>41</v>
      </c>
      <c r="AD4112" t="s">
        <v>26</v>
      </c>
      <c r="AE4112" t="s">
        <v>993</v>
      </c>
      <c r="AF4112" t="s">
        <v>267</v>
      </c>
      <c r="AG4112">
        <v>48227</v>
      </c>
      <c r="AH4112" t="s">
        <v>111</v>
      </c>
      <c r="AI4112" t="s">
        <v>7954</v>
      </c>
      <c r="AJ4112" t="s">
        <v>31</v>
      </c>
      <c r="AK4112" t="s">
        <v>32</v>
      </c>
      <c r="AL4112" t="s">
        <v>7955</v>
      </c>
      <c r="AM4112">
        <v>160.97999999999999</v>
      </c>
      <c r="AN4112">
        <v>1</v>
      </c>
      <c r="AO4112">
        <v>0</v>
      </c>
      <c r="AP4112">
        <v>20.927399999999999</v>
      </c>
      <c r="AQ4112">
        <f>YEAR(Table1[[#This Row],[Order Date]])</f>
        <v>2015</v>
      </c>
      <c r="AR4112" t="str">
        <f>TEXT(Table1[[#This Row],[Order Date]],"mmmm")</f>
        <v>December</v>
      </c>
      <c r="AS4112" t="str">
        <f>"Q"&amp;ROUNDUP(MONTH(Table1[[#This Row],[Order Date]])/3,0)</f>
        <v>Q4</v>
      </c>
      <c r="AT4112">
        <f>IF(Table1[[#This Row],[Sales]]=0,0,Table1[[#This Row],[Profit]]/Table1[[#This Row],[Sales]])</f>
        <v>0.13</v>
      </c>
    </row>
    <row r="4113" spans="22:46" x14ac:dyDescent="0.3">
      <c r="V4113">
        <v>4112</v>
      </c>
      <c r="W4113" t="s">
        <v>7953</v>
      </c>
      <c r="X4113" s="1">
        <v>42363</v>
      </c>
      <c r="Y4113" s="1">
        <v>42370</v>
      </c>
      <c r="Z4113" t="s">
        <v>51</v>
      </c>
      <c r="AA4113" t="s">
        <v>3681</v>
      </c>
      <c r="AB4113" t="s">
        <v>3682</v>
      </c>
      <c r="AC4113" t="s">
        <v>41</v>
      </c>
      <c r="AD4113" t="s">
        <v>26</v>
      </c>
      <c r="AE4113" t="s">
        <v>993</v>
      </c>
      <c r="AF4113" t="s">
        <v>267</v>
      </c>
      <c r="AG4113">
        <v>48227</v>
      </c>
      <c r="AH4113" t="s">
        <v>111</v>
      </c>
      <c r="AI4113" t="s">
        <v>5449</v>
      </c>
      <c r="AJ4113" t="s">
        <v>46</v>
      </c>
      <c r="AK4113" t="s">
        <v>94</v>
      </c>
      <c r="AL4113" t="s">
        <v>5450</v>
      </c>
      <c r="AM4113">
        <v>17.34</v>
      </c>
      <c r="AN4113">
        <v>3</v>
      </c>
      <c r="AO4113">
        <v>0</v>
      </c>
      <c r="AP4113">
        <v>8.4966000000000008</v>
      </c>
      <c r="AQ4113">
        <f>YEAR(Table1[[#This Row],[Order Date]])</f>
        <v>2015</v>
      </c>
      <c r="AR4113" t="str">
        <f>TEXT(Table1[[#This Row],[Order Date]],"mmmm")</f>
        <v>December</v>
      </c>
      <c r="AS4113" t="str">
        <f>"Q"&amp;ROUNDUP(MONTH(Table1[[#This Row],[Order Date]])/3,0)</f>
        <v>Q4</v>
      </c>
      <c r="AT4113">
        <f>IF(Table1[[#This Row],[Sales]]=0,0,Table1[[#This Row],[Profit]]/Table1[[#This Row],[Sales]])</f>
        <v>0.49000000000000005</v>
      </c>
    </row>
    <row r="4114" spans="22:46" x14ac:dyDescent="0.3">
      <c r="V4114">
        <v>4113</v>
      </c>
      <c r="W4114" t="s">
        <v>7953</v>
      </c>
      <c r="X4114" s="1">
        <v>42363</v>
      </c>
      <c r="Y4114" s="1">
        <v>42370</v>
      </c>
      <c r="Z4114" t="s">
        <v>51</v>
      </c>
      <c r="AA4114" t="s">
        <v>3681</v>
      </c>
      <c r="AB4114" t="s">
        <v>3682</v>
      </c>
      <c r="AC4114" t="s">
        <v>41</v>
      </c>
      <c r="AD4114" t="s">
        <v>26</v>
      </c>
      <c r="AE4114" t="s">
        <v>993</v>
      </c>
      <c r="AF4114" t="s">
        <v>267</v>
      </c>
      <c r="AG4114">
        <v>48227</v>
      </c>
      <c r="AH4114" t="s">
        <v>111</v>
      </c>
      <c r="AI4114" t="s">
        <v>3695</v>
      </c>
      <c r="AJ4114" t="s">
        <v>46</v>
      </c>
      <c r="AK4114" t="s">
        <v>70</v>
      </c>
      <c r="AL4114" t="s">
        <v>3696</v>
      </c>
      <c r="AM4114">
        <v>3.28</v>
      </c>
      <c r="AN4114">
        <v>1</v>
      </c>
      <c r="AO4114">
        <v>0</v>
      </c>
      <c r="AP4114">
        <v>0.95120000000000005</v>
      </c>
      <c r="AQ4114">
        <f>YEAR(Table1[[#This Row],[Order Date]])</f>
        <v>2015</v>
      </c>
      <c r="AR4114" t="str">
        <f>TEXT(Table1[[#This Row],[Order Date]],"mmmm")</f>
        <v>December</v>
      </c>
      <c r="AS4114" t="str">
        <f>"Q"&amp;ROUNDUP(MONTH(Table1[[#This Row],[Order Date]])/3,0)</f>
        <v>Q4</v>
      </c>
      <c r="AT4114">
        <f>IF(Table1[[#This Row],[Sales]]=0,0,Table1[[#This Row],[Profit]]/Table1[[#This Row],[Sales]])</f>
        <v>0.29000000000000004</v>
      </c>
    </row>
    <row r="4115" spans="22:46" x14ac:dyDescent="0.3">
      <c r="V4115">
        <v>4114</v>
      </c>
      <c r="W4115" t="s">
        <v>7956</v>
      </c>
      <c r="X4115" s="1">
        <v>42126</v>
      </c>
      <c r="Y4115" s="1">
        <v>42190</v>
      </c>
      <c r="Z4115" t="s">
        <v>51</v>
      </c>
      <c r="AA4115" t="s">
        <v>5221</v>
      </c>
      <c r="AB4115" t="s">
        <v>5222</v>
      </c>
      <c r="AC4115" t="s">
        <v>41</v>
      </c>
      <c r="AD4115" t="s">
        <v>26</v>
      </c>
      <c r="AE4115" t="s">
        <v>203</v>
      </c>
      <c r="AF4115" t="s">
        <v>110</v>
      </c>
      <c r="AG4115">
        <v>77095</v>
      </c>
      <c r="AH4115" t="s">
        <v>111</v>
      </c>
      <c r="AI4115" t="s">
        <v>5120</v>
      </c>
      <c r="AJ4115" t="s">
        <v>46</v>
      </c>
      <c r="AK4115" t="s">
        <v>47</v>
      </c>
      <c r="AL4115" t="s">
        <v>5121</v>
      </c>
      <c r="AM4115">
        <v>8.8559999999999999</v>
      </c>
      <c r="AN4115">
        <v>3</v>
      </c>
      <c r="AO4115">
        <v>0.2</v>
      </c>
      <c r="AP4115">
        <v>2.9889000000000001</v>
      </c>
      <c r="AQ4115">
        <f>YEAR(Table1[[#This Row],[Order Date]])</f>
        <v>2015</v>
      </c>
      <c r="AR4115" t="str">
        <f>TEXT(Table1[[#This Row],[Order Date]],"mmmm")</f>
        <v>May</v>
      </c>
      <c r="AS4115" t="str">
        <f>"Q"&amp;ROUNDUP(MONTH(Table1[[#This Row],[Order Date]])/3,0)</f>
        <v>Q2</v>
      </c>
      <c r="AT4115">
        <f>IF(Table1[[#This Row],[Sales]]=0,0,Table1[[#This Row],[Profit]]/Table1[[#This Row],[Sales]])</f>
        <v>0.33750000000000002</v>
      </c>
    </row>
    <row r="4116" spans="22:46" x14ac:dyDescent="0.3">
      <c r="V4116">
        <v>4115</v>
      </c>
      <c r="W4116" t="s">
        <v>7956</v>
      </c>
      <c r="X4116" s="1">
        <v>42126</v>
      </c>
      <c r="Y4116" s="1">
        <v>42190</v>
      </c>
      <c r="Z4116" t="s">
        <v>51</v>
      </c>
      <c r="AA4116" t="s">
        <v>5221</v>
      </c>
      <c r="AB4116" t="s">
        <v>5222</v>
      </c>
      <c r="AC4116" t="s">
        <v>41</v>
      </c>
      <c r="AD4116" t="s">
        <v>26</v>
      </c>
      <c r="AE4116" t="s">
        <v>203</v>
      </c>
      <c r="AF4116" t="s">
        <v>110</v>
      </c>
      <c r="AG4116">
        <v>77095</v>
      </c>
      <c r="AH4116" t="s">
        <v>111</v>
      </c>
      <c r="AI4116" t="s">
        <v>4339</v>
      </c>
      <c r="AJ4116" t="s">
        <v>73</v>
      </c>
      <c r="AK4116" t="s">
        <v>74</v>
      </c>
      <c r="AL4116" t="s">
        <v>4340</v>
      </c>
      <c r="AM4116">
        <v>158.376</v>
      </c>
      <c r="AN4116">
        <v>3</v>
      </c>
      <c r="AO4116">
        <v>0.2</v>
      </c>
      <c r="AP4116">
        <v>13.857900000000001</v>
      </c>
      <c r="AQ4116">
        <f>YEAR(Table1[[#This Row],[Order Date]])</f>
        <v>2015</v>
      </c>
      <c r="AR4116" t="str">
        <f>TEXT(Table1[[#This Row],[Order Date]],"mmmm")</f>
        <v>May</v>
      </c>
      <c r="AS4116" t="str">
        <f>"Q"&amp;ROUNDUP(MONTH(Table1[[#This Row],[Order Date]])/3,0)</f>
        <v>Q2</v>
      </c>
      <c r="AT4116">
        <f>IF(Table1[[#This Row],[Sales]]=0,0,Table1[[#This Row],[Profit]]/Table1[[#This Row],[Sales]])</f>
        <v>8.7500000000000008E-2</v>
      </c>
    </row>
    <row r="4117" spans="22:46" x14ac:dyDescent="0.3">
      <c r="V4117">
        <v>4116</v>
      </c>
      <c r="W4117" t="s">
        <v>7957</v>
      </c>
      <c r="X4117" s="1">
        <v>42698</v>
      </c>
      <c r="Y4117" t="s">
        <v>5044</v>
      </c>
      <c r="Z4117" t="s">
        <v>207</v>
      </c>
      <c r="AA4117" t="s">
        <v>5293</v>
      </c>
      <c r="AB4117" t="s">
        <v>5294</v>
      </c>
      <c r="AC4117" t="s">
        <v>25</v>
      </c>
      <c r="AD4117" t="s">
        <v>26</v>
      </c>
      <c r="AE4117" t="s">
        <v>99</v>
      </c>
      <c r="AF4117" t="s">
        <v>100</v>
      </c>
      <c r="AG4117">
        <v>98105</v>
      </c>
      <c r="AH4117" t="s">
        <v>44</v>
      </c>
      <c r="AI4117" t="s">
        <v>2492</v>
      </c>
      <c r="AJ4117" t="s">
        <v>46</v>
      </c>
      <c r="AK4117" t="s">
        <v>77</v>
      </c>
      <c r="AL4117" t="s">
        <v>2493</v>
      </c>
      <c r="AM4117">
        <v>1219.96</v>
      </c>
      <c r="AN4117">
        <v>5</v>
      </c>
      <c r="AO4117">
        <v>0.2</v>
      </c>
      <c r="AP4117">
        <v>381.23750000000001</v>
      </c>
      <c r="AQ4117">
        <f>YEAR(Table1[[#This Row],[Order Date]])</f>
        <v>2016</v>
      </c>
      <c r="AR4117" t="str">
        <f>TEXT(Table1[[#This Row],[Order Date]],"mmmm")</f>
        <v>November</v>
      </c>
      <c r="AS4117" t="str">
        <f>"Q"&amp;ROUNDUP(MONTH(Table1[[#This Row],[Order Date]])/3,0)</f>
        <v>Q4</v>
      </c>
      <c r="AT4117">
        <f>IF(Table1[[#This Row],[Sales]]=0,0,Table1[[#This Row],[Profit]]/Table1[[#This Row],[Sales]])</f>
        <v>0.3125</v>
      </c>
    </row>
    <row r="4118" spans="22:46" x14ac:dyDescent="0.3">
      <c r="V4118">
        <v>4117</v>
      </c>
      <c r="W4118" t="s">
        <v>7958</v>
      </c>
      <c r="X4118" s="1">
        <v>42332</v>
      </c>
      <c r="Y4118" t="s">
        <v>2317</v>
      </c>
      <c r="Z4118" t="s">
        <v>51</v>
      </c>
      <c r="AA4118" t="s">
        <v>3349</v>
      </c>
      <c r="AB4118" t="s">
        <v>3350</v>
      </c>
      <c r="AC4118" t="s">
        <v>25</v>
      </c>
      <c r="AD4118" t="s">
        <v>26</v>
      </c>
      <c r="AE4118" t="s">
        <v>42</v>
      </c>
      <c r="AF4118" t="s">
        <v>43</v>
      </c>
      <c r="AG4118">
        <v>90036</v>
      </c>
      <c r="AH4118" t="s">
        <v>44</v>
      </c>
      <c r="AI4118" t="s">
        <v>4031</v>
      </c>
      <c r="AJ4118" t="s">
        <v>46</v>
      </c>
      <c r="AK4118" t="s">
        <v>77</v>
      </c>
      <c r="AL4118" t="s">
        <v>4032</v>
      </c>
      <c r="AM4118">
        <v>3.1680000000000001</v>
      </c>
      <c r="AN4118">
        <v>2</v>
      </c>
      <c r="AO4118">
        <v>0.2</v>
      </c>
      <c r="AP4118">
        <v>0.99</v>
      </c>
      <c r="AQ4118">
        <f>YEAR(Table1[[#This Row],[Order Date]])</f>
        <v>2015</v>
      </c>
      <c r="AR4118" t="str">
        <f>TEXT(Table1[[#This Row],[Order Date]],"mmmm")</f>
        <v>November</v>
      </c>
      <c r="AS4118" t="str">
        <f>"Q"&amp;ROUNDUP(MONTH(Table1[[#This Row],[Order Date]])/3,0)</f>
        <v>Q4</v>
      </c>
      <c r="AT4118">
        <f>IF(Table1[[#This Row],[Sales]]=0,0,Table1[[#This Row],[Profit]]/Table1[[#This Row],[Sales]])</f>
        <v>0.3125</v>
      </c>
    </row>
    <row r="4119" spans="22:46" x14ac:dyDescent="0.3">
      <c r="V4119">
        <v>4118</v>
      </c>
      <c r="W4119" t="s">
        <v>7958</v>
      </c>
      <c r="X4119" s="1">
        <v>42332</v>
      </c>
      <c r="Y4119" t="s">
        <v>2317</v>
      </c>
      <c r="Z4119" t="s">
        <v>51</v>
      </c>
      <c r="AA4119" t="s">
        <v>3349</v>
      </c>
      <c r="AB4119" t="s">
        <v>3350</v>
      </c>
      <c r="AC4119" t="s">
        <v>25</v>
      </c>
      <c r="AD4119" t="s">
        <v>26</v>
      </c>
      <c r="AE4119" t="s">
        <v>42</v>
      </c>
      <c r="AF4119" t="s">
        <v>43</v>
      </c>
      <c r="AG4119">
        <v>90036</v>
      </c>
      <c r="AH4119" t="s">
        <v>44</v>
      </c>
      <c r="AI4119" t="s">
        <v>2227</v>
      </c>
      <c r="AJ4119" t="s">
        <v>46</v>
      </c>
      <c r="AK4119" t="s">
        <v>94</v>
      </c>
      <c r="AL4119" t="s">
        <v>2228</v>
      </c>
      <c r="AM4119">
        <v>19.440000000000001</v>
      </c>
      <c r="AN4119">
        <v>3</v>
      </c>
      <c r="AO4119">
        <v>0</v>
      </c>
      <c r="AP4119">
        <v>9.3312000000000008</v>
      </c>
      <c r="AQ4119">
        <f>YEAR(Table1[[#This Row],[Order Date]])</f>
        <v>2015</v>
      </c>
      <c r="AR4119" t="str">
        <f>TEXT(Table1[[#This Row],[Order Date]],"mmmm")</f>
        <v>November</v>
      </c>
      <c r="AS4119" t="str">
        <f>"Q"&amp;ROUNDUP(MONTH(Table1[[#This Row],[Order Date]])/3,0)</f>
        <v>Q4</v>
      </c>
      <c r="AT4119">
        <f>IF(Table1[[#This Row],[Sales]]=0,0,Table1[[#This Row],[Profit]]/Table1[[#This Row],[Sales]])</f>
        <v>0.48000000000000004</v>
      </c>
    </row>
    <row r="4120" spans="22:46" x14ac:dyDescent="0.3">
      <c r="V4120">
        <v>4119</v>
      </c>
      <c r="W4120" t="s">
        <v>7958</v>
      </c>
      <c r="X4120" s="1">
        <v>42332</v>
      </c>
      <c r="Y4120" t="s">
        <v>2317</v>
      </c>
      <c r="Z4120" t="s">
        <v>51</v>
      </c>
      <c r="AA4120" t="s">
        <v>3349</v>
      </c>
      <c r="AB4120" t="s">
        <v>3350</v>
      </c>
      <c r="AC4120" t="s">
        <v>25</v>
      </c>
      <c r="AD4120" t="s">
        <v>26</v>
      </c>
      <c r="AE4120" t="s">
        <v>42</v>
      </c>
      <c r="AF4120" t="s">
        <v>43</v>
      </c>
      <c r="AG4120">
        <v>90036</v>
      </c>
      <c r="AH4120" t="s">
        <v>44</v>
      </c>
      <c r="AI4120" t="s">
        <v>1736</v>
      </c>
      <c r="AJ4120" t="s">
        <v>46</v>
      </c>
      <c r="AK4120" t="s">
        <v>60</v>
      </c>
      <c r="AL4120" t="s">
        <v>1737</v>
      </c>
      <c r="AM4120">
        <v>454.86</v>
      </c>
      <c r="AN4120">
        <v>7</v>
      </c>
      <c r="AO4120">
        <v>0</v>
      </c>
      <c r="AP4120">
        <v>54.583199999999998</v>
      </c>
      <c r="AQ4120">
        <f>YEAR(Table1[[#This Row],[Order Date]])</f>
        <v>2015</v>
      </c>
      <c r="AR4120" t="str">
        <f>TEXT(Table1[[#This Row],[Order Date]],"mmmm")</f>
        <v>November</v>
      </c>
      <c r="AS4120" t="str">
        <f>"Q"&amp;ROUNDUP(MONTH(Table1[[#This Row],[Order Date]])/3,0)</f>
        <v>Q4</v>
      </c>
      <c r="AT4120">
        <f>IF(Table1[[#This Row],[Sales]]=0,0,Table1[[#This Row],[Profit]]/Table1[[#This Row],[Sales]])</f>
        <v>0.12</v>
      </c>
    </row>
    <row r="4121" spans="22:46" x14ac:dyDescent="0.3">
      <c r="V4121">
        <v>4120</v>
      </c>
      <c r="W4121" t="s">
        <v>7958</v>
      </c>
      <c r="X4121" s="1">
        <v>42332</v>
      </c>
      <c r="Y4121" t="s">
        <v>2317</v>
      </c>
      <c r="Z4121" t="s">
        <v>51</v>
      </c>
      <c r="AA4121" t="s">
        <v>3349</v>
      </c>
      <c r="AB4121" t="s">
        <v>3350</v>
      </c>
      <c r="AC4121" t="s">
        <v>25</v>
      </c>
      <c r="AD4121" t="s">
        <v>26</v>
      </c>
      <c r="AE4121" t="s">
        <v>42</v>
      </c>
      <c r="AF4121" t="s">
        <v>43</v>
      </c>
      <c r="AG4121">
        <v>90036</v>
      </c>
      <c r="AH4121" t="s">
        <v>44</v>
      </c>
      <c r="AI4121" t="s">
        <v>1237</v>
      </c>
      <c r="AJ4121" t="s">
        <v>46</v>
      </c>
      <c r="AK4121" t="s">
        <v>77</v>
      </c>
      <c r="AL4121" t="s">
        <v>1238</v>
      </c>
      <c r="AM4121">
        <v>91.391999999999996</v>
      </c>
      <c r="AN4121">
        <v>8</v>
      </c>
      <c r="AO4121">
        <v>0.2</v>
      </c>
      <c r="AP4121">
        <v>29.702400000000001</v>
      </c>
      <c r="AQ4121">
        <f>YEAR(Table1[[#This Row],[Order Date]])</f>
        <v>2015</v>
      </c>
      <c r="AR4121" t="str">
        <f>TEXT(Table1[[#This Row],[Order Date]],"mmmm")</f>
        <v>November</v>
      </c>
      <c r="AS4121" t="str">
        <f>"Q"&amp;ROUNDUP(MONTH(Table1[[#This Row],[Order Date]])/3,0)</f>
        <v>Q4</v>
      </c>
      <c r="AT4121">
        <f>IF(Table1[[#This Row],[Sales]]=0,0,Table1[[#This Row],[Profit]]/Table1[[#This Row],[Sales]])</f>
        <v>0.32500000000000001</v>
      </c>
    </row>
    <row r="4122" spans="22:46" x14ac:dyDescent="0.3">
      <c r="V4122">
        <v>4121</v>
      </c>
      <c r="W4122" t="s">
        <v>7959</v>
      </c>
      <c r="X4122" s="1">
        <v>42982</v>
      </c>
      <c r="Y4122" s="1">
        <v>43017</v>
      </c>
      <c r="Z4122" t="s">
        <v>51</v>
      </c>
      <c r="AA4122" t="s">
        <v>4370</v>
      </c>
      <c r="AB4122" t="s">
        <v>4371</v>
      </c>
      <c r="AC4122" t="s">
        <v>25</v>
      </c>
      <c r="AD4122" t="s">
        <v>26</v>
      </c>
      <c r="AE4122" t="s">
        <v>158</v>
      </c>
      <c r="AF4122" t="s">
        <v>159</v>
      </c>
      <c r="AG4122">
        <v>19120</v>
      </c>
      <c r="AH4122" t="s">
        <v>160</v>
      </c>
      <c r="AI4122" t="s">
        <v>7960</v>
      </c>
      <c r="AJ4122" t="s">
        <v>73</v>
      </c>
      <c r="AK4122" t="s">
        <v>176</v>
      </c>
      <c r="AL4122" t="s">
        <v>7961</v>
      </c>
      <c r="AM4122">
        <v>19.04</v>
      </c>
      <c r="AN4122">
        <v>4</v>
      </c>
      <c r="AO4122">
        <v>0.2</v>
      </c>
      <c r="AP4122">
        <v>-1.4279999999999999</v>
      </c>
      <c r="AQ4122">
        <f>YEAR(Table1[[#This Row],[Order Date]])</f>
        <v>2017</v>
      </c>
      <c r="AR4122" t="str">
        <f>TEXT(Table1[[#This Row],[Order Date]],"mmmm")</f>
        <v>September</v>
      </c>
      <c r="AS4122" t="str">
        <f>"Q"&amp;ROUNDUP(MONTH(Table1[[#This Row],[Order Date]])/3,0)</f>
        <v>Q3</v>
      </c>
      <c r="AT4122">
        <f>IF(Table1[[#This Row],[Sales]]=0,0,Table1[[#This Row],[Profit]]/Table1[[#This Row],[Sales]])</f>
        <v>-7.4999999999999997E-2</v>
      </c>
    </row>
    <row r="4123" spans="22:46" x14ac:dyDescent="0.3">
      <c r="V4123">
        <v>4122</v>
      </c>
      <c r="W4123" t="s">
        <v>7962</v>
      </c>
      <c r="X4123" s="1">
        <v>42866</v>
      </c>
      <c r="Y4123" s="1">
        <v>43074</v>
      </c>
      <c r="Z4123" t="s">
        <v>1450</v>
      </c>
      <c r="AA4123" t="s">
        <v>2142</v>
      </c>
      <c r="AB4123" t="s">
        <v>2143</v>
      </c>
      <c r="AC4123" t="s">
        <v>25</v>
      </c>
      <c r="AD4123" t="s">
        <v>26</v>
      </c>
      <c r="AE4123" t="s">
        <v>99</v>
      </c>
      <c r="AF4123" t="s">
        <v>100</v>
      </c>
      <c r="AG4123">
        <v>98103</v>
      </c>
      <c r="AH4123" t="s">
        <v>44</v>
      </c>
      <c r="AI4123" t="s">
        <v>3995</v>
      </c>
      <c r="AJ4123" t="s">
        <v>46</v>
      </c>
      <c r="AK4123" t="s">
        <v>94</v>
      </c>
      <c r="AL4123" t="s">
        <v>3996</v>
      </c>
      <c r="AM4123">
        <v>37.44</v>
      </c>
      <c r="AN4123">
        <v>6</v>
      </c>
      <c r="AO4123">
        <v>0</v>
      </c>
      <c r="AP4123">
        <v>16.847999999999999</v>
      </c>
      <c r="AQ4123">
        <f>YEAR(Table1[[#This Row],[Order Date]])</f>
        <v>2017</v>
      </c>
      <c r="AR4123" t="str">
        <f>TEXT(Table1[[#This Row],[Order Date]],"mmmm")</f>
        <v>May</v>
      </c>
      <c r="AS4123" t="str">
        <f>"Q"&amp;ROUNDUP(MONTH(Table1[[#This Row],[Order Date]])/3,0)</f>
        <v>Q2</v>
      </c>
      <c r="AT4123">
        <f>IF(Table1[[#This Row],[Sales]]=0,0,Table1[[#This Row],[Profit]]/Table1[[#This Row],[Sales]])</f>
        <v>0.45</v>
      </c>
    </row>
    <row r="4124" spans="22:46" x14ac:dyDescent="0.3">
      <c r="V4124">
        <v>4123</v>
      </c>
      <c r="W4124" t="s">
        <v>7962</v>
      </c>
      <c r="X4124" s="1">
        <v>42866</v>
      </c>
      <c r="Y4124" s="1">
        <v>43074</v>
      </c>
      <c r="Z4124" t="s">
        <v>1450</v>
      </c>
      <c r="AA4124" t="s">
        <v>2142</v>
      </c>
      <c r="AB4124" t="s">
        <v>2143</v>
      </c>
      <c r="AC4124" t="s">
        <v>25</v>
      </c>
      <c r="AD4124" t="s">
        <v>26</v>
      </c>
      <c r="AE4124" t="s">
        <v>99</v>
      </c>
      <c r="AF4124" t="s">
        <v>100</v>
      </c>
      <c r="AG4124">
        <v>98103</v>
      </c>
      <c r="AH4124" t="s">
        <v>44</v>
      </c>
      <c r="AI4124" t="s">
        <v>6185</v>
      </c>
      <c r="AJ4124" t="s">
        <v>46</v>
      </c>
      <c r="AK4124" t="s">
        <v>47</v>
      </c>
      <c r="AL4124" t="s">
        <v>6186</v>
      </c>
      <c r="AM4124">
        <v>37.590000000000003</v>
      </c>
      <c r="AN4124">
        <v>3</v>
      </c>
      <c r="AO4124">
        <v>0</v>
      </c>
      <c r="AP4124">
        <v>17.667300000000001</v>
      </c>
      <c r="AQ4124">
        <f>YEAR(Table1[[#This Row],[Order Date]])</f>
        <v>2017</v>
      </c>
      <c r="AR4124" t="str">
        <f>TEXT(Table1[[#This Row],[Order Date]],"mmmm")</f>
        <v>May</v>
      </c>
      <c r="AS4124" t="str">
        <f>"Q"&amp;ROUNDUP(MONTH(Table1[[#This Row],[Order Date]])/3,0)</f>
        <v>Q2</v>
      </c>
      <c r="AT4124">
        <f>IF(Table1[[#This Row],[Sales]]=0,0,Table1[[#This Row],[Profit]]/Table1[[#This Row],[Sales]])</f>
        <v>0.47</v>
      </c>
    </row>
    <row r="4125" spans="22:46" x14ac:dyDescent="0.3">
      <c r="V4125">
        <v>4124</v>
      </c>
      <c r="W4125" t="s">
        <v>7962</v>
      </c>
      <c r="X4125" s="1">
        <v>42866</v>
      </c>
      <c r="Y4125" s="1">
        <v>43074</v>
      </c>
      <c r="Z4125" t="s">
        <v>1450</v>
      </c>
      <c r="AA4125" t="s">
        <v>2142</v>
      </c>
      <c r="AB4125" t="s">
        <v>2143</v>
      </c>
      <c r="AC4125" t="s">
        <v>25</v>
      </c>
      <c r="AD4125" t="s">
        <v>26</v>
      </c>
      <c r="AE4125" t="s">
        <v>99</v>
      </c>
      <c r="AF4125" t="s">
        <v>100</v>
      </c>
      <c r="AG4125">
        <v>98103</v>
      </c>
      <c r="AH4125" t="s">
        <v>44</v>
      </c>
      <c r="AI4125" t="s">
        <v>7251</v>
      </c>
      <c r="AJ4125" t="s">
        <v>46</v>
      </c>
      <c r="AK4125" t="s">
        <v>77</v>
      </c>
      <c r="AL4125" t="s">
        <v>7252</v>
      </c>
      <c r="AM4125">
        <v>26.032</v>
      </c>
      <c r="AN4125">
        <v>2</v>
      </c>
      <c r="AO4125">
        <v>0.2</v>
      </c>
      <c r="AP4125">
        <v>9.4366000000000003</v>
      </c>
      <c r="AQ4125">
        <f>YEAR(Table1[[#This Row],[Order Date]])</f>
        <v>2017</v>
      </c>
      <c r="AR4125" t="str">
        <f>TEXT(Table1[[#This Row],[Order Date]],"mmmm")</f>
        <v>May</v>
      </c>
      <c r="AS4125" t="str">
        <f>"Q"&amp;ROUNDUP(MONTH(Table1[[#This Row],[Order Date]])/3,0)</f>
        <v>Q2</v>
      </c>
      <c r="AT4125">
        <f>IF(Table1[[#This Row],[Sales]]=0,0,Table1[[#This Row],[Profit]]/Table1[[#This Row],[Sales]])</f>
        <v>0.36249999999999999</v>
      </c>
    </row>
    <row r="4126" spans="22:46" x14ac:dyDescent="0.3">
      <c r="V4126">
        <v>4125</v>
      </c>
      <c r="W4126" t="s">
        <v>7963</v>
      </c>
      <c r="X4126" s="1">
        <v>41770</v>
      </c>
      <c r="Y4126" t="s">
        <v>5155</v>
      </c>
      <c r="Z4126" t="s">
        <v>51</v>
      </c>
      <c r="AA4126" t="s">
        <v>3906</v>
      </c>
      <c r="AB4126" t="s">
        <v>3907</v>
      </c>
      <c r="AC4126" t="s">
        <v>41</v>
      </c>
      <c r="AD4126" t="s">
        <v>26</v>
      </c>
      <c r="AE4126" t="s">
        <v>4619</v>
      </c>
      <c r="AF4126" t="s">
        <v>301</v>
      </c>
      <c r="AG4126">
        <v>13601</v>
      </c>
      <c r="AH4126" t="s">
        <v>160</v>
      </c>
      <c r="AI4126" t="s">
        <v>1606</v>
      </c>
      <c r="AJ4126" t="s">
        <v>46</v>
      </c>
      <c r="AK4126" t="s">
        <v>80</v>
      </c>
      <c r="AL4126" t="s">
        <v>1607</v>
      </c>
      <c r="AM4126">
        <v>35.909999999999997</v>
      </c>
      <c r="AN4126">
        <v>3</v>
      </c>
      <c r="AO4126">
        <v>0</v>
      </c>
      <c r="AP4126">
        <v>9.6957000000000004</v>
      </c>
      <c r="AQ4126">
        <f>YEAR(Table1[[#This Row],[Order Date]])</f>
        <v>2014</v>
      </c>
      <c r="AR4126" t="str">
        <f>TEXT(Table1[[#This Row],[Order Date]],"mmmm")</f>
        <v>May</v>
      </c>
      <c r="AS4126" t="str">
        <f>"Q"&amp;ROUNDUP(MONTH(Table1[[#This Row],[Order Date]])/3,0)</f>
        <v>Q2</v>
      </c>
      <c r="AT4126">
        <f>IF(Table1[[#This Row],[Sales]]=0,0,Table1[[#This Row],[Profit]]/Table1[[#This Row],[Sales]])</f>
        <v>0.27</v>
      </c>
    </row>
    <row r="4127" spans="22:46" x14ac:dyDescent="0.3">
      <c r="V4127">
        <v>4126</v>
      </c>
      <c r="W4127" t="s">
        <v>7964</v>
      </c>
      <c r="X4127" s="1">
        <v>42943</v>
      </c>
      <c r="Y4127" t="s">
        <v>5796</v>
      </c>
      <c r="Z4127" t="s">
        <v>22</v>
      </c>
      <c r="AA4127" t="s">
        <v>2028</v>
      </c>
      <c r="AB4127" t="s">
        <v>2029</v>
      </c>
      <c r="AC4127" t="s">
        <v>25</v>
      </c>
      <c r="AD4127" t="s">
        <v>26</v>
      </c>
      <c r="AE4127" t="s">
        <v>1712</v>
      </c>
      <c r="AF4127" t="s">
        <v>55</v>
      </c>
      <c r="AG4127">
        <v>32216</v>
      </c>
      <c r="AH4127" t="s">
        <v>29</v>
      </c>
      <c r="AI4127" t="s">
        <v>3411</v>
      </c>
      <c r="AJ4127" t="s">
        <v>31</v>
      </c>
      <c r="AK4127" t="s">
        <v>67</v>
      </c>
      <c r="AL4127" t="s">
        <v>3412</v>
      </c>
      <c r="AM4127">
        <v>91.031999999999996</v>
      </c>
      <c r="AN4127">
        <v>3</v>
      </c>
      <c r="AO4127">
        <v>0.2</v>
      </c>
      <c r="AP4127">
        <v>-2.2757999999999998</v>
      </c>
      <c r="AQ4127">
        <f>YEAR(Table1[[#This Row],[Order Date]])</f>
        <v>2017</v>
      </c>
      <c r="AR4127" t="str">
        <f>TEXT(Table1[[#This Row],[Order Date]],"mmmm")</f>
        <v>July</v>
      </c>
      <c r="AS4127" t="str">
        <f>"Q"&amp;ROUNDUP(MONTH(Table1[[#This Row],[Order Date]])/3,0)</f>
        <v>Q3</v>
      </c>
      <c r="AT4127">
        <f>IF(Table1[[#This Row],[Sales]]=0,0,Table1[[#This Row],[Profit]]/Table1[[#This Row],[Sales]])</f>
        <v>-2.4999999999999998E-2</v>
      </c>
    </row>
    <row r="4128" spans="22:46" x14ac:dyDescent="0.3">
      <c r="V4128">
        <v>4127</v>
      </c>
      <c r="W4128" t="s">
        <v>7966</v>
      </c>
      <c r="X4128" s="1">
        <v>42861</v>
      </c>
      <c r="Y4128" s="1">
        <v>42983</v>
      </c>
      <c r="Z4128" t="s">
        <v>207</v>
      </c>
      <c r="AA4128" t="s">
        <v>506</v>
      </c>
      <c r="AB4128" t="s">
        <v>507</v>
      </c>
      <c r="AC4128" t="s">
        <v>25</v>
      </c>
      <c r="AD4128" t="s">
        <v>26</v>
      </c>
      <c r="AE4128" t="s">
        <v>1265</v>
      </c>
      <c r="AF4128" t="s">
        <v>358</v>
      </c>
      <c r="AG4128">
        <v>22204</v>
      </c>
      <c r="AH4128" t="s">
        <v>29</v>
      </c>
      <c r="AI4128" t="s">
        <v>7663</v>
      </c>
      <c r="AJ4128" t="s">
        <v>46</v>
      </c>
      <c r="AK4128" t="s">
        <v>70</v>
      </c>
      <c r="AL4128" t="s">
        <v>7664</v>
      </c>
      <c r="AM4128">
        <v>54.66</v>
      </c>
      <c r="AN4128">
        <v>6</v>
      </c>
      <c r="AO4128">
        <v>0</v>
      </c>
      <c r="AP4128">
        <v>18.037800000000001</v>
      </c>
      <c r="AQ4128">
        <f>YEAR(Table1[[#This Row],[Order Date]])</f>
        <v>2017</v>
      </c>
      <c r="AR4128" t="str">
        <f>TEXT(Table1[[#This Row],[Order Date]],"mmmm")</f>
        <v>May</v>
      </c>
      <c r="AS4128" t="str">
        <f>"Q"&amp;ROUNDUP(MONTH(Table1[[#This Row],[Order Date]])/3,0)</f>
        <v>Q2</v>
      </c>
      <c r="AT4128">
        <f>IF(Table1[[#This Row],[Sales]]=0,0,Table1[[#This Row],[Profit]]/Table1[[#This Row],[Sales]])</f>
        <v>0.33</v>
      </c>
    </row>
    <row r="4129" spans="22:46" x14ac:dyDescent="0.3">
      <c r="V4129">
        <v>4128</v>
      </c>
      <c r="W4129" t="s">
        <v>7967</v>
      </c>
      <c r="X4129" s="1">
        <v>41901</v>
      </c>
      <c r="Y4129" t="s">
        <v>1312</v>
      </c>
      <c r="Z4129" t="s">
        <v>51</v>
      </c>
      <c r="AA4129" t="s">
        <v>2385</v>
      </c>
      <c r="AB4129" t="s">
        <v>2386</v>
      </c>
      <c r="AC4129" t="s">
        <v>25</v>
      </c>
      <c r="AD4129" t="s">
        <v>26</v>
      </c>
      <c r="AE4129" t="s">
        <v>528</v>
      </c>
      <c r="AF4129" t="s">
        <v>92</v>
      </c>
      <c r="AG4129">
        <v>28205</v>
      </c>
      <c r="AH4129" t="s">
        <v>29</v>
      </c>
      <c r="AI4129" t="s">
        <v>3415</v>
      </c>
      <c r="AJ4129" t="s">
        <v>46</v>
      </c>
      <c r="AK4129" t="s">
        <v>60</v>
      </c>
      <c r="AL4129" t="s">
        <v>3416</v>
      </c>
      <c r="AM4129">
        <v>67.343999999999994</v>
      </c>
      <c r="AN4129">
        <v>6</v>
      </c>
      <c r="AO4129">
        <v>0.2</v>
      </c>
      <c r="AP4129">
        <v>7.5762</v>
      </c>
      <c r="AQ4129">
        <f>YEAR(Table1[[#This Row],[Order Date]])</f>
        <v>2014</v>
      </c>
      <c r="AR4129" t="str">
        <f>TEXT(Table1[[#This Row],[Order Date]],"mmmm")</f>
        <v>September</v>
      </c>
      <c r="AS4129" t="str">
        <f>"Q"&amp;ROUNDUP(MONTH(Table1[[#This Row],[Order Date]])/3,0)</f>
        <v>Q3</v>
      </c>
      <c r="AT4129">
        <f>IF(Table1[[#This Row],[Sales]]=0,0,Table1[[#This Row],[Profit]]/Table1[[#This Row],[Sales]])</f>
        <v>0.11250000000000002</v>
      </c>
    </row>
    <row r="4130" spans="22:46" x14ac:dyDescent="0.3">
      <c r="V4130">
        <v>4129</v>
      </c>
      <c r="W4130" t="s">
        <v>7967</v>
      </c>
      <c r="X4130" s="1">
        <v>41901</v>
      </c>
      <c r="Y4130" t="s">
        <v>1312</v>
      </c>
      <c r="Z4130" t="s">
        <v>51</v>
      </c>
      <c r="AA4130" t="s">
        <v>2385</v>
      </c>
      <c r="AB4130" t="s">
        <v>2386</v>
      </c>
      <c r="AC4130" t="s">
        <v>25</v>
      </c>
      <c r="AD4130" t="s">
        <v>26</v>
      </c>
      <c r="AE4130" t="s">
        <v>528</v>
      </c>
      <c r="AF4130" t="s">
        <v>92</v>
      </c>
      <c r="AG4130">
        <v>28205</v>
      </c>
      <c r="AH4130" t="s">
        <v>29</v>
      </c>
      <c r="AI4130" t="s">
        <v>7968</v>
      </c>
      <c r="AJ4130" t="s">
        <v>73</v>
      </c>
      <c r="AK4130" t="s">
        <v>768</v>
      </c>
      <c r="AL4130" t="s">
        <v>7969</v>
      </c>
      <c r="AM4130">
        <v>2624.9850000000001</v>
      </c>
      <c r="AN4130">
        <v>3</v>
      </c>
      <c r="AO4130">
        <v>0.5</v>
      </c>
      <c r="AP4130">
        <v>-944.99459999999999</v>
      </c>
      <c r="AQ4130">
        <f>YEAR(Table1[[#This Row],[Order Date]])</f>
        <v>2014</v>
      </c>
      <c r="AR4130" t="str">
        <f>TEXT(Table1[[#This Row],[Order Date]],"mmmm")</f>
        <v>September</v>
      </c>
      <c r="AS4130" t="str">
        <f>"Q"&amp;ROUNDUP(MONTH(Table1[[#This Row],[Order Date]])/3,0)</f>
        <v>Q3</v>
      </c>
      <c r="AT4130">
        <f>IF(Table1[[#This Row],[Sales]]=0,0,Table1[[#This Row],[Profit]]/Table1[[#This Row],[Sales]])</f>
        <v>-0.36</v>
      </c>
    </row>
    <row r="4131" spans="22:46" x14ac:dyDescent="0.3">
      <c r="V4131">
        <v>4130</v>
      </c>
      <c r="W4131" t="s">
        <v>7970</v>
      </c>
      <c r="X4131" s="1">
        <v>42092</v>
      </c>
      <c r="Y4131" s="1">
        <v>42098</v>
      </c>
      <c r="Z4131" t="s">
        <v>51</v>
      </c>
      <c r="AA4131" t="s">
        <v>1520</v>
      </c>
      <c r="AB4131" t="s">
        <v>1521</v>
      </c>
      <c r="AC4131" t="s">
        <v>25</v>
      </c>
      <c r="AD4131" t="s">
        <v>26</v>
      </c>
      <c r="AE4131" t="s">
        <v>99</v>
      </c>
      <c r="AF4131" t="s">
        <v>100</v>
      </c>
      <c r="AG4131">
        <v>98103</v>
      </c>
      <c r="AH4131" t="s">
        <v>44</v>
      </c>
      <c r="AI4131" t="s">
        <v>7441</v>
      </c>
      <c r="AJ4131" t="s">
        <v>46</v>
      </c>
      <c r="AK4131" t="s">
        <v>80</v>
      </c>
      <c r="AL4131" t="s">
        <v>7442</v>
      </c>
      <c r="AM4131">
        <v>73.28</v>
      </c>
      <c r="AN4131">
        <v>4</v>
      </c>
      <c r="AO4131">
        <v>0</v>
      </c>
      <c r="AP4131">
        <v>21.251200000000001</v>
      </c>
      <c r="AQ4131">
        <f>YEAR(Table1[[#This Row],[Order Date]])</f>
        <v>2015</v>
      </c>
      <c r="AR4131" t="str">
        <f>TEXT(Table1[[#This Row],[Order Date]],"mmmm")</f>
        <v>March</v>
      </c>
      <c r="AS4131" t="str">
        <f>"Q"&amp;ROUNDUP(MONTH(Table1[[#This Row],[Order Date]])/3,0)</f>
        <v>Q1</v>
      </c>
      <c r="AT4131">
        <f>IF(Table1[[#This Row],[Sales]]=0,0,Table1[[#This Row],[Profit]]/Table1[[#This Row],[Sales]])</f>
        <v>0.28999999999999998</v>
      </c>
    </row>
    <row r="4132" spans="22:46" x14ac:dyDescent="0.3">
      <c r="V4132">
        <v>4131</v>
      </c>
      <c r="W4132" t="s">
        <v>7971</v>
      </c>
      <c r="X4132" s="1">
        <v>41961</v>
      </c>
      <c r="Y4132" t="s">
        <v>4687</v>
      </c>
      <c r="Z4132" t="s">
        <v>51</v>
      </c>
      <c r="AA4132" t="s">
        <v>4231</v>
      </c>
      <c r="AB4132" t="s">
        <v>4232</v>
      </c>
      <c r="AC4132" t="s">
        <v>41</v>
      </c>
      <c r="AD4132" t="s">
        <v>26</v>
      </c>
      <c r="AE4132" t="s">
        <v>342</v>
      </c>
      <c r="AF4132" t="s">
        <v>233</v>
      </c>
      <c r="AG4132">
        <v>60623</v>
      </c>
      <c r="AH4132" t="s">
        <v>111</v>
      </c>
      <c r="AI4132" t="s">
        <v>2169</v>
      </c>
      <c r="AJ4132" t="s">
        <v>46</v>
      </c>
      <c r="AK4132" t="s">
        <v>77</v>
      </c>
      <c r="AL4132" t="s">
        <v>2170</v>
      </c>
      <c r="AM4132">
        <v>14.48</v>
      </c>
      <c r="AN4132">
        <v>5</v>
      </c>
      <c r="AO4132">
        <v>0.8</v>
      </c>
      <c r="AP4132">
        <v>-23.891999999999999</v>
      </c>
      <c r="AQ4132">
        <f>YEAR(Table1[[#This Row],[Order Date]])</f>
        <v>2014</v>
      </c>
      <c r="AR4132" t="str">
        <f>TEXT(Table1[[#This Row],[Order Date]],"mmmm")</f>
        <v>November</v>
      </c>
      <c r="AS4132" t="str">
        <f>"Q"&amp;ROUNDUP(MONTH(Table1[[#This Row],[Order Date]])/3,0)</f>
        <v>Q4</v>
      </c>
      <c r="AT4132">
        <f>IF(Table1[[#This Row],[Sales]]=0,0,Table1[[#This Row],[Profit]]/Table1[[#This Row],[Sales]])</f>
        <v>-1.65</v>
      </c>
    </row>
    <row r="4133" spans="22:46" x14ac:dyDescent="0.3">
      <c r="V4133">
        <v>4132</v>
      </c>
      <c r="W4133" t="s">
        <v>7972</v>
      </c>
      <c r="X4133" s="1">
        <v>42187</v>
      </c>
      <c r="Y4133" s="1">
        <v>42254</v>
      </c>
      <c r="Z4133" t="s">
        <v>51</v>
      </c>
      <c r="AA4133" t="s">
        <v>461</v>
      </c>
      <c r="AB4133" t="s">
        <v>462</v>
      </c>
      <c r="AC4133" t="s">
        <v>25</v>
      </c>
      <c r="AD4133" t="s">
        <v>26</v>
      </c>
      <c r="AE4133" t="s">
        <v>7973</v>
      </c>
      <c r="AF4133" t="s">
        <v>55</v>
      </c>
      <c r="AG4133">
        <v>33021</v>
      </c>
      <c r="AH4133" t="s">
        <v>29</v>
      </c>
      <c r="AI4133" t="s">
        <v>3605</v>
      </c>
      <c r="AJ4133" t="s">
        <v>46</v>
      </c>
      <c r="AK4133" t="s">
        <v>94</v>
      </c>
      <c r="AL4133" t="s">
        <v>205</v>
      </c>
      <c r="AM4133">
        <v>11.952</v>
      </c>
      <c r="AN4133">
        <v>3</v>
      </c>
      <c r="AO4133">
        <v>0.2</v>
      </c>
      <c r="AP4133">
        <v>4.0338000000000003</v>
      </c>
      <c r="AQ4133">
        <f>YEAR(Table1[[#This Row],[Order Date]])</f>
        <v>2015</v>
      </c>
      <c r="AR4133" t="str">
        <f>TEXT(Table1[[#This Row],[Order Date]],"mmmm")</f>
        <v>July</v>
      </c>
      <c r="AS4133" t="str">
        <f>"Q"&amp;ROUNDUP(MONTH(Table1[[#This Row],[Order Date]])/3,0)</f>
        <v>Q3</v>
      </c>
      <c r="AT4133">
        <f>IF(Table1[[#This Row],[Sales]]=0,0,Table1[[#This Row],[Profit]]/Table1[[#This Row],[Sales]])</f>
        <v>0.33750000000000002</v>
      </c>
    </row>
    <row r="4134" spans="22:46" x14ac:dyDescent="0.3">
      <c r="V4134">
        <v>4133</v>
      </c>
      <c r="W4134" t="s">
        <v>7972</v>
      </c>
      <c r="X4134" s="1">
        <v>42187</v>
      </c>
      <c r="Y4134" s="1">
        <v>42254</v>
      </c>
      <c r="Z4134" t="s">
        <v>51</v>
      </c>
      <c r="AA4134" t="s">
        <v>461</v>
      </c>
      <c r="AB4134" t="s">
        <v>462</v>
      </c>
      <c r="AC4134" t="s">
        <v>25</v>
      </c>
      <c r="AD4134" t="s">
        <v>26</v>
      </c>
      <c r="AE4134" t="s">
        <v>7973</v>
      </c>
      <c r="AF4134" t="s">
        <v>55</v>
      </c>
      <c r="AG4134">
        <v>33021</v>
      </c>
      <c r="AH4134" t="s">
        <v>29</v>
      </c>
      <c r="AI4134" t="s">
        <v>1034</v>
      </c>
      <c r="AJ4134" t="s">
        <v>46</v>
      </c>
      <c r="AK4134" t="s">
        <v>94</v>
      </c>
      <c r="AL4134" t="s">
        <v>1035</v>
      </c>
      <c r="AM4134">
        <v>15.552</v>
      </c>
      <c r="AN4134">
        <v>3</v>
      </c>
      <c r="AO4134">
        <v>0.2</v>
      </c>
      <c r="AP4134">
        <v>5.6375999999999999</v>
      </c>
      <c r="AQ4134">
        <f>YEAR(Table1[[#This Row],[Order Date]])</f>
        <v>2015</v>
      </c>
      <c r="AR4134" t="str">
        <f>TEXT(Table1[[#This Row],[Order Date]],"mmmm")</f>
        <v>July</v>
      </c>
      <c r="AS4134" t="str">
        <f>"Q"&amp;ROUNDUP(MONTH(Table1[[#This Row],[Order Date]])/3,0)</f>
        <v>Q3</v>
      </c>
      <c r="AT4134">
        <f>IF(Table1[[#This Row],[Sales]]=0,0,Table1[[#This Row],[Profit]]/Table1[[#This Row],[Sales]])</f>
        <v>0.36249999999999999</v>
      </c>
    </row>
    <row r="4135" spans="22:46" x14ac:dyDescent="0.3">
      <c r="V4135">
        <v>4134</v>
      </c>
      <c r="W4135" t="s">
        <v>7974</v>
      </c>
      <c r="X4135" s="1">
        <v>41890</v>
      </c>
      <c r="Y4135" t="s">
        <v>1009</v>
      </c>
      <c r="Z4135" t="s">
        <v>51</v>
      </c>
      <c r="AA4135" t="s">
        <v>738</v>
      </c>
      <c r="AB4135" t="s">
        <v>739</v>
      </c>
      <c r="AC4135" t="s">
        <v>25</v>
      </c>
      <c r="AD4135" t="s">
        <v>26</v>
      </c>
      <c r="AE4135" t="s">
        <v>5463</v>
      </c>
      <c r="AF4135" t="s">
        <v>358</v>
      </c>
      <c r="AG4135">
        <v>23320</v>
      </c>
      <c r="AH4135" t="s">
        <v>29</v>
      </c>
      <c r="AI4135" t="s">
        <v>2909</v>
      </c>
      <c r="AJ4135" t="s">
        <v>46</v>
      </c>
      <c r="AK4135" t="s">
        <v>303</v>
      </c>
      <c r="AL4135" t="s">
        <v>2910</v>
      </c>
      <c r="AM4135">
        <v>45</v>
      </c>
      <c r="AN4135">
        <v>9</v>
      </c>
      <c r="AO4135">
        <v>0</v>
      </c>
      <c r="AP4135">
        <v>21.6</v>
      </c>
      <c r="AQ4135">
        <f>YEAR(Table1[[#This Row],[Order Date]])</f>
        <v>2014</v>
      </c>
      <c r="AR4135" t="str">
        <f>TEXT(Table1[[#This Row],[Order Date]],"mmmm")</f>
        <v>September</v>
      </c>
      <c r="AS4135" t="str">
        <f>"Q"&amp;ROUNDUP(MONTH(Table1[[#This Row],[Order Date]])/3,0)</f>
        <v>Q3</v>
      </c>
      <c r="AT4135">
        <f>IF(Table1[[#This Row],[Sales]]=0,0,Table1[[#This Row],[Profit]]/Table1[[#This Row],[Sales]])</f>
        <v>0.48000000000000004</v>
      </c>
    </row>
    <row r="4136" spans="22:46" x14ac:dyDescent="0.3">
      <c r="V4136">
        <v>4135</v>
      </c>
      <c r="W4136" t="s">
        <v>7974</v>
      </c>
      <c r="X4136" s="1">
        <v>41890</v>
      </c>
      <c r="Y4136" t="s">
        <v>1009</v>
      </c>
      <c r="Z4136" t="s">
        <v>51</v>
      </c>
      <c r="AA4136" t="s">
        <v>738</v>
      </c>
      <c r="AB4136" t="s">
        <v>739</v>
      </c>
      <c r="AC4136" t="s">
        <v>25</v>
      </c>
      <c r="AD4136" t="s">
        <v>26</v>
      </c>
      <c r="AE4136" t="s">
        <v>5463</v>
      </c>
      <c r="AF4136" t="s">
        <v>358</v>
      </c>
      <c r="AG4136">
        <v>23320</v>
      </c>
      <c r="AH4136" t="s">
        <v>29</v>
      </c>
      <c r="AI4136" t="s">
        <v>1687</v>
      </c>
      <c r="AJ4136" t="s">
        <v>73</v>
      </c>
      <c r="AK4136" t="s">
        <v>768</v>
      </c>
      <c r="AL4136" t="s">
        <v>1688</v>
      </c>
      <c r="AM4136">
        <v>209.97</v>
      </c>
      <c r="AN4136">
        <v>3</v>
      </c>
      <c r="AO4136">
        <v>0</v>
      </c>
      <c r="AP4136">
        <v>90.287099999999995</v>
      </c>
      <c r="AQ4136">
        <f>YEAR(Table1[[#This Row],[Order Date]])</f>
        <v>2014</v>
      </c>
      <c r="AR4136" t="str">
        <f>TEXT(Table1[[#This Row],[Order Date]],"mmmm")</f>
        <v>September</v>
      </c>
      <c r="AS4136" t="str">
        <f>"Q"&amp;ROUNDUP(MONTH(Table1[[#This Row],[Order Date]])/3,0)</f>
        <v>Q3</v>
      </c>
      <c r="AT4136">
        <f>IF(Table1[[#This Row],[Sales]]=0,0,Table1[[#This Row],[Profit]]/Table1[[#This Row],[Sales]])</f>
        <v>0.43</v>
      </c>
    </row>
    <row r="4137" spans="22:46" x14ac:dyDescent="0.3">
      <c r="V4137">
        <v>4136</v>
      </c>
      <c r="W4137" t="s">
        <v>7975</v>
      </c>
      <c r="X4137" s="1">
        <v>43010</v>
      </c>
      <c r="Y4137" s="1">
        <v>42957</v>
      </c>
      <c r="Z4137" t="s">
        <v>51</v>
      </c>
      <c r="AA4137" t="s">
        <v>3649</v>
      </c>
      <c r="AB4137" t="s">
        <v>3650</v>
      </c>
      <c r="AC4137" t="s">
        <v>108</v>
      </c>
      <c r="AD4137" t="s">
        <v>26</v>
      </c>
      <c r="AE4137" t="s">
        <v>42</v>
      </c>
      <c r="AF4137" t="s">
        <v>43</v>
      </c>
      <c r="AG4137">
        <v>90036</v>
      </c>
      <c r="AH4137" t="s">
        <v>44</v>
      </c>
      <c r="AI4137" t="s">
        <v>4000</v>
      </c>
      <c r="AJ4137" t="s">
        <v>46</v>
      </c>
      <c r="AK4137" t="s">
        <v>77</v>
      </c>
      <c r="AL4137" t="s">
        <v>4001</v>
      </c>
      <c r="AM4137">
        <v>112.12</v>
      </c>
      <c r="AN4137">
        <v>5</v>
      </c>
      <c r="AO4137">
        <v>0.2</v>
      </c>
      <c r="AP4137">
        <v>42.045000000000002</v>
      </c>
      <c r="AQ4137">
        <f>YEAR(Table1[[#This Row],[Order Date]])</f>
        <v>2017</v>
      </c>
      <c r="AR4137" t="str">
        <f>TEXT(Table1[[#This Row],[Order Date]],"mmmm")</f>
        <v>October</v>
      </c>
      <c r="AS4137" t="str">
        <f>"Q"&amp;ROUNDUP(MONTH(Table1[[#This Row],[Order Date]])/3,0)</f>
        <v>Q4</v>
      </c>
      <c r="AT4137">
        <f>IF(Table1[[#This Row],[Sales]]=0,0,Table1[[#This Row],[Profit]]/Table1[[#This Row],[Sales]])</f>
        <v>0.375</v>
      </c>
    </row>
    <row r="4138" spans="22:46" x14ac:dyDescent="0.3">
      <c r="V4138">
        <v>4137</v>
      </c>
      <c r="W4138" t="s">
        <v>7975</v>
      </c>
      <c r="X4138" s="1">
        <v>43010</v>
      </c>
      <c r="Y4138" s="1">
        <v>42957</v>
      </c>
      <c r="Z4138" t="s">
        <v>51</v>
      </c>
      <c r="AA4138" t="s">
        <v>3649</v>
      </c>
      <c r="AB4138" t="s">
        <v>3650</v>
      </c>
      <c r="AC4138" t="s">
        <v>108</v>
      </c>
      <c r="AD4138" t="s">
        <v>26</v>
      </c>
      <c r="AE4138" t="s">
        <v>42</v>
      </c>
      <c r="AF4138" t="s">
        <v>43</v>
      </c>
      <c r="AG4138">
        <v>90036</v>
      </c>
      <c r="AH4138" t="s">
        <v>44</v>
      </c>
      <c r="AI4138" t="s">
        <v>3966</v>
      </c>
      <c r="AJ4138" t="s">
        <v>46</v>
      </c>
      <c r="AK4138" t="s">
        <v>60</v>
      </c>
      <c r="AL4138" t="s">
        <v>3967</v>
      </c>
      <c r="AM4138">
        <v>1575.14</v>
      </c>
      <c r="AN4138">
        <v>7</v>
      </c>
      <c r="AO4138">
        <v>0</v>
      </c>
      <c r="AP4138">
        <v>204.76820000000001</v>
      </c>
      <c r="AQ4138">
        <f>YEAR(Table1[[#This Row],[Order Date]])</f>
        <v>2017</v>
      </c>
      <c r="AR4138" t="str">
        <f>TEXT(Table1[[#This Row],[Order Date]],"mmmm")</f>
        <v>October</v>
      </c>
      <c r="AS4138" t="str">
        <f>"Q"&amp;ROUNDUP(MONTH(Table1[[#This Row],[Order Date]])/3,0)</f>
        <v>Q4</v>
      </c>
      <c r="AT4138">
        <f>IF(Table1[[#This Row],[Sales]]=0,0,Table1[[#This Row],[Profit]]/Table1[[#This Row],[Sales]])</f>
        <v>0.13</v>
      </c>
    </row>
    <row r="4139" spans="22:46" x14ac:dyDescent="0.3">
      <c r="V4139">
        <v>4138</v>
      </c>
      <c r="W4139" t="s">
        <v>7976</v>
      </c>
      <c r="X4139" s="1">
        <v>43058</v>
      </c>
      <c r="Y4139" t="s">
        <v>524</v>
      </c>
      <c r="Z4139" t="s">
        <v>51</v>
      </c>
      <c r="AA4139" t="s">
        <v>7950</v>
      </c>
      <c r="AB4139" t="s">
        <v>7951</v>
      </c>
      <c r="AC4139" t="s">
        <v>25</v>
      </c>
      <c r="AD4139" t="s">
        <v>26</v>
      </c>
      <c r="AE4139" t="s">
        <v>3180</v>
      </c>
      <c r="AF4139" t="s">
        <v>358</v>
      </c>
      <c r="AG4139">
        <v>22304</v>
      </c>
      <c r="AH4139" t="s">
        <v>29</v>
      </c>
      <c r="AI4139" t="s">
        <v>1316</v>
      </c>
      <c r="AJ4139" t="s">
        <v>46</v>
      </c>
      <c r="AK4139" t="s">
        <v>303</v>
      </c>
      <c r="AL4139" t="s">
        <v>1317</v>
      </c>
      <c r="AM4139">
        <v>25.06</v>
      </c>
      <c r="AN4139">
        <v>7</v>
      </c>
      <c r="AO4139">
        <v>0</v>
      </c>
      <c r="AP4139">
        <v>12.53</v>
      </c>
      <c r="AQ4139">
        <f>YEAR(Table1[[#This Row],[Order Date]])</f>
        <v>2017</v>
      </c>
      <c r="AR4139" t="str">
        <f>TEXT(Table1[[#This Row],[Order Date]],"mmmm")</f>
        <v>November</v>
      </c>
      <c r="AS4139" t="str">
        <f>"Q"&amp;ROUNDUP(MONTH(Table1[[#This Row],[Order Date]])/3,0)</f>
        <v>Q4</v>
      </c>
      <c r="AT4139">
        <f>IF(Table1[[#This Row],[Sales]]=0,0,Table1[[#This Row],[Profit]]/Table1[[#This Row],[Sales]])</f>
        <v>0.5</v>
      </c>
    </row>
    <row r="4140" spans="22:46" x14ac:dyDescent="0.3">
      <c r="V4140">
        <v>4139</v>
      </c>
      <c r="W4140" t="s">
        <v>7977</v>
      </c>
      <c r="X4140" s="1">
        <v>42734</v>
      </c>
      <c r="Y4140" s="1">
        <v>42736</v>
      </c>
      <c r="Z4140" t="s">
        <v>207</v>
      </c>
      <c r="AA4140" t="s">
        <v>4435</v>
      </c>
      <c r="AB4140" t="s">
        <v>4436</v>
      </c>
      <c r="AC4140" t="s">
        <v>41</v>
      </c>
      <c r="AD4140" t="s">
        <v>26</v>
      </c>
      <c r="AE4140" t="s">
        <v>7978</v>
      </c>
      <c r="AF4140" t="s">
        <v>110</v>
      </c>
      <c r="AG4140">
        <v>77536</v>
      </c>
      <c r="AH4140" t="s">
        <v>111</v>
      </c>
      <c r="AI4140" t="s">
        <v>366</v>
      </c>
      <c r="AJ4140" t="s">
        <v>46</v>
      </c>
      <c r="AK4140" t="s">
        <v>77</v>
      </c>
      <c r="AL4140" t="s">
        <v>367</v>
      </c>
      <c r="AM4140">
        <v>6.9240000000000004</v>
      </c>
      <c r="AN4140">
        <v>6</v>
      </c>
      <c r="AO4140">
        <v>0.8</v>
      </c>
      <c r="AP4140">
        <v>-10.385999999999999</v>
      </c>
      <c r="AQ4140">
        <f>YEAR(Table1[[#This Row],[Order Date]])</f>
        <v>2016</v>
      </c>
      <c r="AR4140" t="str">
        <f>TEXT(Table1[[#This Row],[Order Date]],"mmmm")</f>
        <v>December</v>
      </c>
      <c r="AS4140" t="str">
        <f>"Q"&amp;ROUNDUP(MONTH(Table1[[#This Row],[Order Date]])/3,0)</f>
        <v>Q4</v>
      </c>
      <c r="AT4140">
        <f>IF(Table1[[#This Row],[Sales]]=0,0,Table1[[#This Row],[Profit]]/Table1[[#This Row],[Sales]])</f>
        <v>-1.4999999999999998</v>
      </c>
    </row>
    <row r="4141" spans="22:46" x14ac:dyDescent="0.3">
      <c r="V4141">
        <v>4140</v>
      </c>
      <c r="W4141" t="s">
        <v>7979</v>
      </c>
      <c r="X4141" s="1">
        <v>43070</v>
      </c>
      <c r="Y4141" s="1">
        <v>42837</v>
      </c>
      <c r="Z4141" t="s">
        <v>207</v>
      </c>
      <c r="AA4141" t="s">
        <v>2514</v>
      </c>
      <c r="AB4141" t="s">
        <v>2515</v>
      </c>
      <c r="AC4141" t="s">
        <v>25</v>
      </c>
      <c r="AD4141" t="s">
        <v>26</v>
      </c>
      <c r="AE4141" t="s">
        <v>158</v>
      </c>
      <c r="AF4141" t="s">
        <v>159</v>
      </c>
      <c r="AG4141">
        <v>19120</v>
      </c>
      <c r="AH4141" t="s">
        <v>160</v>
      </c>
      <c r="AI4141" t="s">
        <v>1071</v>
      </c>
      <c r="AJ4141" t="s">
        <v>46</v>
      </c>
      <c r="AK4141" t="s">
        <v>60</v>
      </c>
      <c r="AL4141" t="s">
        <v>1963</v>
      </c>
      <c r="AM4141">
        <v>37.392000000000003</v>
      </c>
      <c r="AN4141">
        <v>3</v>
      </c>
      <c r="AO4141">
        <v>0.2</v>
      </c>
      <c r="AP4141">
        <v>2.3370000000000002</v>
      </c>
      <c r="AQ4141">
        <f>YEAR(Table1[[#This Row],[Order Date]])</f>
        <v>2017</v>
      </c>
      <c r="AR4141" t="str">
        <f>TEXT(Table1[[#This Row],[Order Date]],"mmmm")</f>
        <v>December</v>
      </c>
      <c r="AS4141" t="str">
        <f>"Q"&amp;ROUNDUP(MONTH(Table1[[#This Row],[Order Date]])/3,0)</f>
        <v>Q4</v>
      </c>
      <c r="AT4141">
        <f>IF(Table1[[#This Row],[Sales]]=0,0,Table1[[#This Row],[Profit]]/Table1[[#This Row],[Sales]])</f>
        <v>6.25E-2</v>
      </c>
    </row>
    <row r="4142" spans="22:46" x14ac:dyDescent="0.3">
      <c r="V4142">
        <v>4141</v>
      </c>
      <c r="W4142" t="s">
        <v>7979</v>
      </c>
      <c r="X4142" s="1">
        <v>43070</v>
      </c>
      <c r="Y4142" s="1">
        <v>42837</v>
      </c>
      <c r="Z4142" t="s">
        <v>207</v>
      </c>
      <c r="AA4142" t="s">
        <v>2514</v>
      </c>
      <c r="AB4142" t="s">
        <v>2515</v>
      </c>
      <c r="AC4142" t="s">
        <v>25</v>
      </c>
      <c r="AD4142" t="s">
        <v>26</v>
      </c>
      <c r="AE4142" t="s">
        <v>158</v>
      </c>
      <c r="AF4142" t="s">
        <v>159</v>
      </c>
      <c r="AG4142">
        <v>19120</v>
      </c>
      <c r="AH4142" t="s">
        <v>160</v>
      </c>
      <c r="AI4142" t="s">
        <v>7854</v>
      </c>
      <c r="AJ4142" t="s">
        <v>31</v>
      </c>
      <c r="AK4142" t="s">
        <v>67</v>
      </c>
      <c r="AL4142" t="s">
        <v>7855</v>
      </c>
      <c r="AM4142">
        <v>79.12</v>
      </c>
      <c r="AN4142">
        <v>5</v>
      </c>
      <c r="AO4142">
        <v>0.2</v>
      </c>
      <c r="AP4142">
        <v>13.846</v>
      </c>
      <c r="AQ4142">
        <f>YEAR(Table1[[#This Row],[Order Date]])</f>
        <v>2017</v>
      </c>
      <c r="AR4142" t="str">
        <f>TEXT(Table1[[#This Row],[Order Date]],"mmmm")</f>
        <v>December</v>
      </c>
      <c r="AS4142" t="str">
        <f>"Q"&amp;ROUNDUP(MONTH(Table1[[#This Row],[Order Date]])/3,0)</f>
        <v>Q4</v>
      </c>
      <c r="AT4142">
        <f>IF(Table1[[#This Row],[Sales]]=0,0,Table1[[#This Row],[Profit]]/Table1[[#This Row],[Sales]])</f>
        <v>0.17499999999999999</v>
      </c>
    </row>
    <row r="4143" spans="22:46" x14ac:dyDescent="0.3">
      <c r="V4143">
        <v>4142</v>
      </c>
      <c r="W4143" t="s">
        <v>7980</v>
      </c>
      <c r="X4143" s="1">
        <v>42534</v>
      </c>
      <c r="Y4143" t="s">
        <v>308</v>
      </c>
      <c r="Z4143" t="s">
        <v>51</v>
      </c>
      <c r="AA4143" t="s">
        <v>1909</v>
      </c>
      <c r="AB4143" t="s">
        <v>1910</v>
      </c>
      <c r="AC4143" t="s">
        <v>25</v>
      </c>
      <c r="AD4143" t="s">
        <v>26</v>
      </c>
      <c r="AE4143" t="s">
        <v>7981</v>
      </c>
      <c r="AF4143" t="s">
        <v>5087</v>
      </c>
      <c r="AG4143">
        <v>67212</v>
      </c>
      <c r="AH4143" t="s">
        <v>111</v>
      </c>
      <c r="AI4143" t="s">
        <v>796</v>
      </c>
      <c r="AJ4143" t="s">
        <v>46</v>
      </c>
      <c r="AK4143" t="s">
        <v>47</v>
      </c>
      <c r="AL4143" t="s">
        <v>797</v>
      </c>
      <c r="AM4143">
        <v>18.899999999999999</v>
      </c>
      <c r="AN4143">
        <v>3</v>
      </c>
      <c r="AO4143">
        <v>0</v>
      </c>
      <c r="AP4143">
        <v>8.6940000000000008</v>
      </c>
      <c r="AQ4143">
        <f>YEAR(Table1[[#This Row],[Order Date]])</f>
        <v>2016</v>
      </c>
      <c r="AR4143" t="str">
        <f>TEXT(Table1[[#This Row],[Order Date]],"mmmm")</f>
        <v>June</v>
      </c>
      <c r="AS4143" t="str">
        <f>"Q"&amp;ROUNDUP(MONTH(Table1[[#This Row],[Order Date]])/3,0)</f>
        <v>Q2</v>
      </c>
      <c r="AT4143">
        <f>IF(Table1[[#This Row],[Sales]]=0,0,Table1[[#This Row],[Profit]]/Table1[[#This Row],[Sales]])</f>
        <v>0.46000000000000008</v>
      </c>
    </row>
    <row r="4144" spans="22:46" x14ac:dyDescent="0.3">
      <c r="V4144">
        <v>4143</v>
      </c>
      <c r="W4144" t="s">
        <v>7982</v>
      </c>
      <c r="X4144" s="1">
        <v>41778</v>
      </c>
      <c r="Y4144" t="s">
        <v>2269</v>
      </c>
      <c r="Z4144" t="s">
        <v>51</v>
      </c>
      <c r="AA4144" t="s">
        <v>5713</v>
      </c>
      <c r="AB4144" t="s">
        <v>5714</v>
      </c>
      <c r="AC4144" t="s">
        <v>25</v>
      </c>
      <c r="AD4144" t="s">
        <v>26</v>
      </c>
      <c r="AE4144" t="s">
        <v>5933</v>
      </c>
      <c r="AF4144" t="s">
        <v>267</v>
      </c>
      <c r="AG4144">
        <v>48640</v>
      </c>
      <c r="AH4144" t="s">
        <v>111</v>
      </c>
      <c r="AI4144" t="s">
        <v>5419</v>
      </c>
      <c r="AJ4144" t="s">
        <v>46</v>
      </c>
      <c r="AK4144" t="s">
        <v>77</v>
      </c>
      <c r="AL4144" t="s">
        <v>5420</v>
      </c>
      <c r="AM4144">
        <v>57.42</v>
      </c>
      <c r="AN4144">
        <v>9</v>
      </c>
      <c r="AO4144">
        <v>0</v>
      </c>
      <c r="AP4144">
        <v>26.4132</v>
      </c>
      <c r="AQ4144">
        <f>YEAR(Table1[[#This Row],[Order Date]])</f>
        <v>2014</v>
      </c>
      <c r="AR4144" t="str">
        <f>TEXT(Table1[[#This Row],[Order Date]],"mmmm")</f>
        <v>May</v>
      </c>
      <c r="AS4144" t="str">
        <f>"Q"&amp;ROUNDUP(MONTH(Table1[[#This Row],[Order Date]])/3,0)</f>
        <v>Q2</v>
      </c>
      <c r="AT4144">
        <f>IF(Table1[[#This Row],[Sales]]=0,0,Table1[[#This Row],[Profit]]/Table1[[#This Row],[Sales]])</f>
        <v>0.45999999999999996</v>
      </c>
    </row>
    <row r="4145" spans="22:46" x14ac:dyDescent="0.3">
      <c r="V4145">
        <v>4144</v>
      </c>
      <c r="W4145" t="s">
        <v>7984</v>
      </c>
      <c r="X4145" s="1">
        <v>42765</v>
      </c>
      <c r="Y4145" s="1">
        <v>42888</v>
      </c>
      <c r="Z4145" t="s">
        <v>51</v>
      </c>
      <c r="AA4145" t="s">
        <v>2438</v>
      </c>
      <c r="AB4145" t="s">
        <v>2439</v>
      </c>
      <c r="AC4145" t="s">
        <v>108</v>
      </c>
      <c r="AD4145" t="s">
        <v>26</v>
      </c>
      <c r="AE4145" t="s">
        <v>136</v>
      </c>
      <c r="AF4145" t="s">
        <v>43</v>
      </c>
      <c r="AG4145">
        <v>94110</v>
      </c>
      <c r="AH4145" t="s">
        <v>44</v>
      </c>
      <c r="AI4145" t="s">
        <v>3750</v>
      </c>
      <c r="AJ4145" t="s">
        <v>46</v>
      </c>
      <c r="AK4145" t="s">
        <v>70</v>
      </c>
      <c r="AL4145" t="s">
        <v>3751</v>
      </c>
      <c r="AM4145">
        <v>12.74</v>
      </c>
      <c r="AN4145">
        <v>7</v>
      </c>
      <c r="AO4145">
        <v>0</v>
      </c>
      <c r="AP4145">
        <v>5.7329999999999997</v>
      </c>
      <c r="AQ4145">
        <f>YEAR(Table1[[#This Row],[Order Date]])</f>
        <v>2017</v>
      </c>
      <c r="AR4145" t="str">
        <f>TEXT(Table1[[#This Row],[Order Date]],"mmmm")</f>
        <v>January</v>
      </c>
      <c r="AS4145" t="str">
        <f>"Q"&amp;ROUNDUP(MONTH(Table1[[#This Row],[Order Date]])/3,0)</f>
        <v>Q1</v>
      </c>
      <c r="AT4145">
        <f>IF(Table1[[#This Row],[Sales]]=0,0,Table1[[#This Row],[Profit]]/Table1[[#This Row],[Sales]])</f>
        <v>0.44999999999999996</v>
      </c>
    </row>
    <row r="4146" spans="22:46" x14ac:dyDescent="0.3">
      <c r="V4146">
        <v>4145</v>
      </c>
      <c r="W4146" t="s">
        <v>7984</v>
      </c>
      <c r="X4146" s="1">
        <v>42765</v>
      </c>
      <c r="Y4146" s="1">
        <v>42888</v>
      </c>
      <c r="Z4146" t="s">
        <v>51</v>
      </c>
      <c r="AA4146" t="s">
        <v>2438</v>
      </c>
      <c r="AB4146" t="s">
        <v>2439</v>
      </c>
      <c r="AC4146" t="s">
        <v>108</v>
      </c>
      <c r="AD4146" t="s">
        <v>26</v>
      </c>
      <c r="AE4146" t="s">
        <v>136</v>
      </c>
      <c r="AF4146" t="s">
        <v>43</v>
      </c>
      <c r="AG4146">
        <v>94110</v>
      </c>
      <c r="AH4146" t="s">
        <v>44</v>
      </c>
      <c r="AI4146" t="s">
        <v>7985</v>
      </c>
      <c r="AJ4146" t="s">
        <v>46</v>
      </c>
      <c r="AK4146" t="s">
        <v>70</v>
      </c>
      <c r="AL4146" t="s">
        <v>7986</v>
      </c>
      <c r="AM4146">
        <v>8.82</v>
      </c>
      <c r="AN4146">
        <v>3</v>
      </c>
      <c r="AO4146">
        <v>0</v>
      </c>
      <c r="AP4146">
        <v>2.3814000000000002</v>
      </c>
      <c r="AQ4146">
        <f>YEAR(Table1[[#This Row],[Order Date]])</f>
        <v>2017</v>
      </c>
      <c r="AR4146" t="str">
        <f>TEXT(Table1[[#This Row],[Order Date]],"mmmm")</f>
        <v>January</v>
      </c>
      <c r="AS4146" t="str">
        <f>"Q"&amp;ROUNDUP(MONTH(Table1[[#This Row],[Order Date]])/3,0)</f>
        <v>Q1</v>
      </c>
      <c r="AT4146">
        <f>IF(Table1[[#This Row],[Sales]]=0,0,Table1[[#This Row],[Profit]]/Table1[[#This Row],[Sales]])</f>
        <v>0.27</v>
      </c>
    </row>
    <row r="4147" spans="22:46" x14ac:dyDescent="0.3">
      <c r="V4147">
        <v>4146</v>
      </c>
      <c r="W4147" t="s">
        <v>7984</v>
      </c>
      <c r="X4147" s="1">
        <v>42765</v>
      </c>
      <c r="Y4147" s="1">
        <v>42888</v>
      </c>
      <c r="Z4147" t="s">
        <v>51</v>
      </c>
      <c r="AA4147" t="s">
        <v>2438</v>
      </c>
      <c r="AB4147" t="s">
        <v>2439</v>
      </c>
      <c r="AC4147" t="s">
        <v>108</v>
      </c>
      <c r="AD4147" t="s">
        <v>26</v>
      </c>
      <c r="AE4147" t="s">
        <v>136</v>
      </c>
      <c r="AF4147" t="s">
        <v>43</v>
      </c>
      <c r="AG4147">
        <v>94110</v>
      </c>
      <c r="AH4147" t="s">
        <v>44</v>
      </c>
      <c r="AI4147" t="s">
        <v>434</v>
      </c>
      <c r="AJ4147" t="s">
        <v>31</v>
      </c>
      <c r="AK4147" t="s">
        <v>35</v>
      </c>
      <c r="AL4147" t="s">
        <v>435</v>
      </c>
      <c r="AM4147">
        <v>120.78400000000001</v>
      </c>
      <c r="AN4147">
        <v>1</v>
      </c>
      <c r="AO4147">
        <v>0.2</v>
      </c>
      <c r="AP4147">
        <v>-13.588200000000001</v>
      </c>
      <c r="AQ4147">
        <f>YEAR(Table1[[#This Row],[Order Date]])</f>
        <v>2017</v>
      </c>
      <c r="AR4147" t="str">
        <f>TEXT(Table1[[#This Row],[Order Date]],"mmmm")</f>
        <v>January</v>
      </c>
      <c r="AS4147" t="str">
        <f>"Q"&amp;ROUNDUP(MONTH(Table1[[#This Row],[Order Date]])/3,0)</f>
        <v>Q1</v>
      </c>
      <c r="AT4147">
        <f>IF(Table1[[#This Row],[Sales]]=0,0,Table1[[#This Row],[Profit]]/Table1[[#This Row],[Sales]])</f>
        <v>-0.1125</v>
      </c>
    </row>
    <row r="4148" spans="22:46" x14ac:dyDescent="0.3">
      <c r="V4148">
        <v>4147</v>
      </c>
      <c r="W4148" t="s">
        <v>7987</v>
      </c>
      <c r="X4148" s="1">
        <v>42336</v>
      </c>
      <c r="Y4148" s="1">
        <v>42106</v>
      </c>
      <c r="Z4148" t="s">
        <v>51</v>
      </c>
      <c r="AA4148" t="s">
        <v>5879</v>
      </c>
      <c r="AB4148" t="s">
        <v>5880</v>
      </c>
      <c r="AC4148" t="s">
        <v>25</v>
      </c>
      <c r="AD4148" t="s">
        <v>26</v>
      </c>
      <c r="AE4148" t="s">
        <v>4182</v>
      </c>
      <c r="AF4148" t="s">
        <v>301</v>
      </c>
      <c r="AG4148">
        <v>11520</v>
      </c>
      <c r="AH4148" t="s">
        <v>160</v>
      </c>
      <c r="AI4148" t="s">
        <v>1021</v>
      </c>
      <c r="AJ4148" t="s">
        <v>31</v>
      </c>
      <c r="AK4148" t="s">
        <v>67</v>
      </c>
      <c r="AL4148" t="s">
        <v>1022</v>
      </c>
      <c r="AM4148">
        <v>322.58999999999997</v>
      </c>
      <c r="AN4148">
        <v>3</v>
      </c>
      <c r="AO4148">
        <v>0</v>
      </c>
      <c r="AP4148">
        <v>64.518000000000001</v>
      </c>
      <c r="AQ4148">
        <f>YEAR(Table1[[#This Row],[Order Date]])</f>
        <v>2015</v>
      </c>
      <c r="AR4148" t="str">
        <f>TEXT(Table1[[#This Row],[Order Date]],"mmmm")</f>
        <v>November</v>
      </c>
      <c r="AS4148" t="str">
        <f>"Q"&amp;ROUNDUP(MONTH(Table1[[#This Row],[Order Date]])/3,0)</f>
        <v>Q4</v>
      </c>
      <c r="AT4148">
        <f>IF(Table1[[#This Row],[Sales]]=0,0,Table1[[#This Row],[Profit]]/Table1[[#This Row],[Sales]])</f>
        <v>0.2</v>
      </c>
    </row>
    <row r="4149" spans="22:46" x14ac:dyDescent="0.3">
      <c r="V4149">
        <v>4148</v>
      </c>
      <c r="W4149" t="s">
        <v>7988</v>
      </c>
      <c r="X4149" s="1">
        <v>43031</v>
      </c>
      <c r="Y4149" t="s">
        <v>7718</v>
      </c>
      <c r="Z4149" t="s">
        <v>51</v>
      </c>
      <c r="AA4149" t="s">
        <v>7490</v>
      </c>
      <c r="AB4149" t="s">
        <v>7491</v>
      </c>
      <c r="AC4149" t="s">
        <v>25</v>
      </c>
      <c r="AD4149" t="s">
        <v>26</v>
      </c>
      <c r="AE4149" t="s">
        <v>1390</v>
      </c>
      <c r="AF4149" t="s">
        <v>110</v>
      </c>
      <c r="AG4149">
        <v>78745</v>
      </c>
      <c r="AH4149" t="s">
        <v>111</v>
      </c>
      <c r="AI4149" t="s">
        <v>7251</v>
      </c>
      <c r="AJ4149" t="s">
        <v>46</v>
      </c>
      <c r="AK4149" t="s">
        <v>77</v>
      </c>
      <c r="AL4149" t="s">
        <v>7252</v>
      </c>
      <c r="AM4149">
        <v>9.7620000000000005</v>
      </c>
      <c r="AN4149">
        <v>3</v>
      </c>
      <c r="AO4149">
        <v>0.8</v>
      </c>
      <c r="AP4149">
        <v>-15.1311</v>
      </c>
      <c r="AQ4149">
        <f>YEAR(Table1[[#This Row],[Order Date]])</f>
        <v>2017</v>
      </c>
      <c r="AR4149" t="str">
        <f>TEXT(Table1[[#This Row],[Order Date]],"mmmm")</f>
        <v>October</v>
      </c>
      <c r="AS4149" t="str">
        <f>"Q"&amp;ROUNDUP(MONTH(Table1[[#This Row],[Order Date]])/3,0)</f>
        <v>Q4</v>
      </c>
      <c r="AT4149">
        <f>IF(Table1[[#This Row],[Sales]]=0,0,Table1[[#This Row],[Profit]]/Table1[[#This Row],[Sales]])</f>
        <v>-1.5499999999999998</v>
      </c>
    </row>
    <row r="4150" spans="22:46" x14ac:dyDescent="0.3">
      <c r="V4150">
        <v>4149</v>
      </c>
      <c r="W4150" t="s">
        <v>7988</v>
      </c>
      <c r="X4150" s="1">
        <v>43031</v>
      </c>
      <c r="Y4150" t="s">
        <v>7718</v>
      </c>
      <c r="Z4150" t="s">
        <v>51</v>
      </c>
      <c r="AA4150" t="s">
        <v>7490</v>
      </c>
      <c r="AB4150" t="s">
        <v>7491</v>
      </c>
      <c r="AC4150" t="s">
        <v>25</v>
      </c>
      <c r="AD4150" t="s">
        <v>26</v>
      </c>
      <c r="AE4150" t="s">
        <v>1390</v>
      </c>
      <c r="AF4150" t="s">
        <v>110</v>
      </c>
      <c r="AG4150">
        <v>78745</v>
      </c>
      <c r="AH4150" t="s">
        <v>111</v>
      </c>
      <c r="AI4150" t="s">
        <v>1991</v>
      </c>
      <c r="AJ4150" t="s">
        <v>46</v>
      </c>
      <c r="AK4150" t="s">
        <v>60</v>
      </c>
      <c r="AL4150" t="s">
        <v>1992</v>
      </c>
      <c r="AM4150">
        <v>13.72</v>
      </c>
      <c r="AN4150">
        <v>1</v>
      </c>
      <c r="AO4150">
        <v>0.2</v>
      </c>
      <c r="AP4150">
        <v>1.2004999999999999</v>
      </c>
      <c r="AQ4150">
        <f>YEAR(Table1[[#This Row],[Order Date]])</f>
        <v>2017</v>
      </c>
      <c r="AR4150" t="str">
        <f>TEXT(Table1[[#This Row],[Order Date]],"mmmm")</f>
        <v>October</v>
      </c>
      <c r="AS4150" t="str">
        <f>"Q"&amp;ROUNDUP(MONTH(Table1[[#This Row],[Order Date]])/3,0)</f>
        <v>Q4</v>
      </c>
      <c r="AT4150">
        <f>IF(Table1[[#This Row],[Sales]]=0,0,Table1[[#This Row],[Profit]]/Table1[[#This Row],[Sales]])</f>
        <v>8.7499999999999994E-2</v>
      </c>
    </row>
    <row r="4151" spans="22:46" x14ac:dyDescent="0.3">
      <c r="V4151">
        <v>4150</v>
      </c>
      <c r="W4151" t="s">
        <v>7988</v>
      </c>
      <c r="X4151" s="1">
        <v>43031</v>
      </c>
      <c r="Y4151" t="s">
        <v>7718</v>
      </c>
      <c r="Z4151" t="s">
        <v>51</v>
      </c>
      <c r="AA4151" t="s">
        <v>7490</v>
      </c>
      <c r="AB4151" t="s">
        <v>7491</v>
      </c>
      <c r="AC4151" t="s">
        <v>25</v>
      </c>
      <c r="AD4151" t="s">
        <v>26</v>
      </c>
      <c r="AE4151" t="s">
        <v>1390</v>
      </c>
      <c r="AF4151" t="s">
        <v>110</v>
      </c>
      <c r="AG4151">
        <v>78745</v>
      </c>
      <c r="AH4151" t="s">
        <v>111</v>
      </c>
      <c r="AI4151" t="s">
        <v>7867</v>
      </c>
      <c r="AJ4151" t="s">
        <v>73</v>
      </c>
      <c r="AK4151" t="s">
        <v>176</v>
      </c>
      <c r="AL4151" t="s">
        <v>7868</v>
      </c>
      <c r="AM4151">
        <v>55.2</v>
      </c>
      <c r="AN4151">
        <v>1</v>
      </c>
      <c r="AO4151">
        <v>0.2</v>
      </c>
      <c r="AP4151">
        <v>-2.0699999999999998</v>
      </c>
      <c r="AQ4151">
        <f>YEAR(Table1[[#This Row],[Order Date]])</f>
        <v>2017</v>
      </c>
      <c r="AR4151" t="str">
        <f>TEXT(Table1[[#This Row],[Order Date]],"mmmm")</f>
        <v>October</v>
      </c>
      <c r="AS4151" t="str">
        <f>"Q"&amp;ROUNDUP(MONTH(Table1[[#This Row],[Order Date]])/3,0)</f>
        <v>Q4</v>
      </c>
      <c r="AT4151">
        <f>IF(Table1[[#This Row],[Sales]]=0,0,Table1[[#This Row],[Profit]]/Table1[[#This Row],[Sales]])</f>
        <v>-3.7499999999999999E-2</v>
      </c>
    </row>
    <row r="4152" spans="22:46" x14ac:dyDescent="0.3">
      <c r="V4152">
        <v>4151</v>
      </c>
      <c r="W4152" t="s">
        <v>7988</v>
      </c>
      <c r="X4152" s="1">
        <v>43031</v>
      </c>
      <c r="Y4152" t="s">
        <v>7718</v>
      </c>
      <c r="Z4152" t="s">
        <v>51</v>
      </c>
      <c r="AA4152" t="s">
        <v>7490</v>
      </c>
      <c r="AB4152" t="s">
        <v>7491</v>
      </c>
      <c r="AC4152" t="s">
        <v>25</v>
      </c>
      <c r="AD4152" t="s">
        <v>26</v>
      </c>
      <c r="AE4152" t="s">
        <v>1390</v>
      </c>
      <c r="AF4152" t="s">
        <v>110</v>
      </c>
      <c r="AG4152">
        <v>78745</v>
      </c>
      <c r="AH4152" t="s">
        <v>111</v>
      </c>
      <c r="AI4152" t="s">
        <v>3837</v>
      </c>
      <c r="AJ4152" t="s">
        <v>46</v>
      </c>
      <c r="AK4152" t="s">
        <v>60</v>
      </c>
      <c r="AL4152" t="s">
        <v>3838</v>
      </c>
      <c r="AM4152">
        <v>259.13600000000002</v>
      </c>
      <c r="AN4152">
        <v>4</v>
      </c>
      <c r="AO4152">
        <v>0.2</v>
      </c>
      <c r="AP4152">
        <v>-58.305599999999998</v>
      </c>
      <c r="AQ4152">
        <f>YEAR(Table1[[#This Row],[Order Date]])</f>
        <v>2017</v>
      </c>
      <c r="AR4152" t="str">
        <f>TEXT(Table1[[#This Row],[Order Date]],"mmmm")</f>
        <v>October</v>
      </c>
      <c r="AS4152" t="str">
        <f>"Q"&amp;ROUNDUP(MONTH(Table1[[#This Row],[Order Date]])/3,0)</f>
        <v>Q4</v>
      </c>
      <c r="AT4152">
        <f>IF(Table1[[#This Row],[Sales]]=0,0,Table1[[#This Row],[Profit]]/Table1[[#This Row],[Sales]])</f>
        <v>-0.22499999999999998</v>
      </c>
    </row>
    <row r="4153" spans="22:46" x14ac:dyDescent="0.3">
      <c r="V4153">
        <v>4152</v>
      </c>
      <c r="W4153" t="s">
        <v>7989</v>
      </c>
      <c r="X4153" s="1">
        <v>42985</v>
      </c>
      <c r="Y4153" s="1">
        <v>43048</v>
      </c>
      <c r="Z4153" t="s">
        <v>51</v>
      </c>
      <c r="AA4153" t="s">
        <v>881</v>
      </c>
      <c r="AB4153" t="s">
        <v>882</v>
      </c>
      <c r="AC4153" t="s">
        <v>25</v>
      </c>
      <c r="AD4153" t="s">
        <v>26</v>
      </c>
      <c r="AE4153" t="s">
        <v>158</v>
      </c>
      <c r="AF4153" t="s">
        <v>159</v>
      </c>
      <c r="AG4153">
        <v>19134</v>
      </c>
      <c r="AH4153" t="s">
        <v>160</v>
      </c>
      <c r="AI4153" t="s">
        <v>733</v>
      </c>
      <c r="AJ4153" t="s">
        <v>46</v>
      </c>
      <c r="AK4153" t="s">
        <v>47</v>
      </c>
      <c r="AL4153" t="s">
        <v>734</v>
      </c>
      <c r="AM4153">
        <v>29.24</v>
      </c>
      <c r="AN4153">
        <v>5</v>
      </c>
      <c r="AO4153">
        <v>0.2</v>
      </c>
      <c r="AP4153">
        <v>9.8684999999999992</v>
      </c>
      <c r="AQ4153">
        <f>YEAR(Table1[[#This Row],[Order Date]])</f>
        <v>2017</v>
      </c>
      <c r="AR4153" t="str">
        <f>TEXT(Table1[[#This Row],[Order Date]],"mmmm")</f>
        <v>September</v>
      </c>
      <c r="AS4153" t="str">
        <f>"Q"&amp;ROUNDUP(MONTH(Table1[[#This Row],[Order Date]])/3,0)</f>
        <v>Q3</v>
      </c>
      <c r="AT4153">
        <f>IF(Table1[[#This Row],[Sales]]=0,0,Table1[[#This Row],[Profit]]/Table1[[#This Row],[Sales]])</f>
        <v>0.33749999999999997</v>
      </c>
    </row>
    <row r="4154" spans="22:46" x14ac:dyDescent="0.3">
      <c r="V4154">
        <v>4153</v>
      </c>
      <c r="W4154" t="s">
        <v>7989</v>
      </c>
      <c r="X4154" s="1">
        <v>42985</v>
      </c>
      <c r="Y4154" s="1">
        <v>43048</v>
      </c>
      <c r="Z4154" t="s">
        <v>51</v>
      </c>
      <c r="AA4154" t="s">
        <v>881</v>
      </c>
      <c r="AB4154" t="s">
        <v>882</v>
      </c>
      <c r="AC4154" t="s">
        <v>25</v>
      </c>
      <c r="AD4154" t="s">
        <v>26</v>
      </c>
      <c r="AE4154" t="s">
        <v>158</v>
      </c>
      <c r="AF4154" t="s">
        <v>159</v>
      </c>
      <c r="AG4154">
        <v>19134</v>
      </c>
      <c r="AH4154" t="s">
        <v>160</v>
      </c>
      <c r="AI4154" t="s">
        <v>4098</v>
      </c>
      <c r="AJ4154" t="s">
        <v>46</v>
      </c>
      <c r="AK4154" t="s">
        <v>94</v>
      </c>
      <c r="AL4154" t="s">
        <v>4099</v>
      </c>
      <c r="AM4154">
        <v>15.552</v>
      </c>
      <c r="AN4154">
        <v>3</v>
      </c>
      <c r="AO4154">
        <v>0.2</v>
      </c>
      <c r="AP4154">
        <v>5.4432</v>
      </c>
      <c r="AQ4154">
        <f>YEAR(Table1[[#This Row],[Order Date]])</f>
        <v>2017</v>
      </c>
      <c r="AR4154" t="str">
        <f>TEXT(Table1[[#This Row],[Order Date]],"mmmm")</f>
        <v>September</v>
      </c>
      <c r="AS4154" t="str">
        <f>"Q"&amp;ROUNDUP(MONTH(Table1[[#This Row],[Order Date]])/3,0)</f>
        <v>Q3</v>
      </c>
      <c r="AT4154">
        <f>IF(Table1[[#This Row],[Sales]]=0,0,Table1[[#This Row],[Profit]]/Table1[[#This Row],[Sales]])</f>
        <v>0.35000000000000003</v>
      </c>
    </row>
    <row r="4155" spans="22:46" x14ac:dyDescent="0.3">
      <c r="V4155">
        <v>4154</v>
      </c>
      <c r="W4155" t="s">
        <v>7989</v>
      </c>
      <c r="X4155" s="1">
        <v>42985</v>
      </c>
      <c r="Y4155" s="1">
        <v>43048</v>
      </c>
      <c r="Z4155" t="s">
        <v>51</v>
      </c>
      <c r="AA4155" t="s">
        <v>881</v>
      </c>
      <c r="AB4155" t="s">
        <v>882</v>
      </c>
      <c r="AC4155" t="s">
        <v>25</v>
      </c>
      <c r="AD4155" t="s">
        <v>26</v>
      </c>
      <c r="AE4155" t="s">
        <v>158</v>
      </c>
      <c r="AF4155" t="s">
        <v>159</v>
      </c>
      <c r="AG4155">
        <v>19134</v>
      </c>
      <c r="AH4155" t="s">
        <v>160</v>
      </c>
      <c r="AI4155" t="s">
        <v>189</v>
      </c>
      <c r="AJ4155" t="s">
        <v>46</v>
      </c>
      <c r="AK4155" t="s">
        <v>190</v>
      </c>
      <c r="AL4155" t="s">
        <v>191</v>
      </c>
      <c r="AM4155">
        <v>4.8959999999999999</v>
      </c>
      <c r="AN4155">
        <v>3</v>
      </c>
      <c r="AO4155">
        <v>0.2</v>
      </c>
      <c r="AP4155">
        <v>1.6524000000000001</v>
      </c>
      <c r="AQ4155">
        <f>YEAR(Table1[[#This Row],[Order Date]])</f>
        <v>2017</v>
      </c>
      <c r="AR4155" t="str">
        <f>TEXT(Table1[[#This Row],[Order Date]],"mmmm")</f>
        <v>September</v>
      </c>
      <c r="AS4155" t="str">
        <f>"Q"&amp;ROUNDUP(MONTH(Table1[[#This Row],[Order Date]])/3,0)</f>
        <v>Q3</v>
      </c>
      <c r="AT4155">
        <f>IF(Table1[[#This Row],[Sales]]=0,0,Table1[[#This Row],[Profit]]/Table1[[#This Row],[Sales]])</f>
        <v>0.33750000000000002</v>
      </c>
    </row>
    <row r="4156" spans="22:46" x14ac:dyDescent="0.3">
      <c r="V4156">
        <v>4155</v>
      </c>
      <c r="W4156" t="s">
        <v>7990</v>
      </c>
      <c r="X4156" s="1">
        <v>42733</v>
      </c>
      <c r="Y4156" s="1">
        <v>42795</v>
      </c>
      <c r="Z4156" t="s">
        <v>51</v>
      </c>
      <c r="AA4156" t="s">
        <v>1661</v>
      </c>
      <c r="AB4156" t="s">
        <v>1662</v>
      </c>
      <c r="AC4156" t="s">
        <v>41</v>
      </c>
      <c r="AD4156" t="s">
        <v>26</v>
      </c>
      <c r="AE4156" t="s">
        <v>581</v>
      </c>
      <c r="AF4156" t="s">
        <v>379</v>
      </c>
      <c r="AG4156">
        <v>37620</v>
      </c>
      <c r="AH4156" t="s">
        <v>29</v>
      </c>
      <c r="AI4156" t="s">
        <v>648</v>
      </c>
      <c r="AJ4156" t="s">
        <v>46</v>
      </c>
      <c r="AK4156" t="s">
        <v>77</v>
      </c>
      <c r="AL4156" t="s">
        <v>649</v>
      </c>
      <c r="AM4156">
        <v>38.088000000000001</v>
      </c>
      <c r="AN4156">
        <v>4</v>
      </c>
      <c r="AO4156">
        <v>0.7</v>
      </c>
      <c r="AP4156">
        <v>-27.9312</v>
      </c>
      <c r="AQ4156">
        <f>YEAR(Table1[[#This Row],[Order Date]])</f>
        <v>2016</v>
      </c>
      <c r="AR4156" t="str">
        <f>TEXT(Table1[[#This Row],[Order Date]],"mmmm")</f>
        <v>December</v>
      </c>
      <c r="AS4156" t="str">
        <f>"Q"&amp;ROUNDUP(MONTH(Table1[[#This Row],[Order Date]])/3,0)</f>
        <v>Q4</v>
      </c>
      <c r="AT4156">
        <f>IF(Table1[[#This Row],[Sales]]=0,0,Table1[[#This Row],[Profit]]/Table1[[#This Row],[Sales]])</f>
        <v>-0.73333333333333328</v>
      </c>
    </row>
    <row r="4157" spans="22:46" x14ac:dyDescent="0.3">
      <c r="V4157">
        <v>4156</v>
      </c>
      <c r="W4157" t="s">
        <v>7990</v>
      </c>
      <c r="X4157" s="1">
        <v>42733</v>
      </c>
      <c r="Y4157" s="1">
        <v>42795</v>
      </c>
      <c r="Z4157" t="s">
        <v>51</v>
      </c>
      <c r="AA4157" t="s">
        <v>1661</v>
      </c>
      <c r="AB4157" t="s">
        <v>1662</v>
      </c>
      <c r="AC4157" t="s">
        <v>41</v>
      </c>
      <c r="AD4157" t="s">
        <v>26</v>
      </c>
      <c r="AE4157" t="s">
        <v>581</v>
      </c>
      <c r="AF4157" t="s">
        <v>379</v>
      </c>
      <c r="AG4157">
        <v>37620</v>
      </c>
      <c r="AH4157" t="s">
        <v>29</v>
      </c>
      <c r="AI4157" t="s">
        <v>3295</v>
      </c>
      <c r="AJ4157" t="s">
        <v>46</v>
      </c>
      <c r="AK4157" t="s">
        <v>77</v>
      </c>
      <c r="AL4157" t="s">
        <v>3296</v>
      </c>
      <c r="AM4157">
        <v>2.8079999999999998</v>
      </c>
      <c r="AN4157">
        <v>3</v>
      </c>
      <c r="AO4157">
        <v>0.7</v>
      </c>
      <c r="AP4157">
        <v>-1.9656</v>
      </c>
      <c r="AQ4157">
        <f>YEAR(Table1[[#This Row],[Order Date]])</f>
        <v>2016</v>
      </c>
      <c r="AR4157" t="str">
        <f>TEXT(Table1[[#This Row],[Order Date]],"mmmm")</f>
        <v>December</v>
      </c>
      <c r="AS4157" t="str">
        <f>"Q"&amp;ROUNDUP(MONTH(Table1[[#This Row],[Order Date]])/3,0)</f>
        <v>Q4</v>
      </c>
      <c r="AT4157">
        <f>IF(Table1[[#This Row],[Sales]]=0,0,Table1[[#This Row],[Profit]]/Table1[[#This Row],[Sales]])</f>
        <v>-0.70000000000000007</v>
      </c>
    </row>
    <row r="4158" spans="22:46" x14ac:dyDescent="0.3">
      <c r="V4158">
        <v>4157</v>
      </c>
      <c r="W4158" t="s">
        <v>7991</v>
      </c>
      <c r="X4158" s="1">
        <v>42343</v>
      </c>
      <c r="Y4158" s="1">
        <v>42259</v>
      </c>
      <c r="Z4158" t="s">
        <v>22</v>
      </c>
      <c r="AA4158" t="s">
        <v>5629</v>
      </c>
      <c r="AB4158" t="s">
        <v>5630</v>
      </c>
      <c r="AC4158" t="s">
        <v>25</v>
      </c>
      <c r="AD4158" t="s">
        <v>26</v>
      </c>
      <c r="AE4158" t="s">
        <v>158</v>
      </c>
      <c r="AF4158" t="s">
        <v>159</v>
      </c>
      <c r="AG4158">
        <v>19140</v>
      </c>
      <c r="AH4158" t="s">
        <v>160</v>
      </c>
      <c r="AI4158" t="s">
        <v>4690</v>
      </c>
      <c r="AJ4158" t="s">
        <v>73</v>
      </c>
      <c r="AK4158" t="s">
        <v>176</v>
      </c>
      <c r="AL4158" t="s">
        <v>4691</v>
      </c>
      <c r="AM4158">
        <v>47.984000000000002</v>
      </c>
      <c r="AN4158">
        <v>2</v>
      </c>
      <c r="AO4158">
        <v>0.2</v>
      </c>
      <c r="AP4158">
        <v>0.5998</v>
      </c>
      <c r="AQ4158">
        <f>YEAR(Table1[[#This Row],[Order Date]])</f>
        <v>2015</v>
      </c>
      <c r="AR4158" t="str">
        <f>TEXT(Table1[[#This Row],[Order Date]],"mmmm")</f>
        <v>December</v>
      </c>
      <c r="AS4158" t="str">
        <f>"Q"&amp;ROUNDUP(MONTH(Table1[[#This Row],[Order Date]])/3,0)</f>
        <v>Q4</v>
      </c>
      <c r="AT4158">
        <f>IF(Table1[[#This Row],[Sales]]=0,0,Table1[[#This Row],[Profit]]/Table1[[#This Row],[Sales]])</f>
        <v>1.2499999999999999E-2</v>
      </c>
    </row>
    <row r="4159" spans="22:46" x14ac:dyDescent="0.3">
      <c r="V4159">
        <v>4158</v>
      </c>
      <c r="W4159" t="s">
        <v>7991</v>
      </c>
      <c r="X4159" s="1">
        <v>42343</v>
      </c>
      <c r="Y4159" s="1">
        <v>42259</v>
      </c>
      <c r="Z4159" t="s">
        <v>22</v>
      </c>
      <c r="AA4159" t="s">
        <v>5629</v>
      </c>
      <c r="AB4159" t="s">
        <v>5630</v>
      </c>
      <c r="AC4159" t="s">
        <v>25</v>
      </c>
      <c r="AD4159" t="s">
        <v>26</v>
      </c>
      <c r="AE4159" t="s">
        <v>158</v>
      </c>
      <c r="AF4159" t="s">
        <v>159</v>
      </c>
      <c r="AG4159">
        <v>19140</v>
      </c>
      <c r="AH4159" t="s">
        <v>160</v>
      </c>
      <c r="AI4159" t="s">
        <v>2169</v>
      </c>
      <c r="AJ4159" t="s">
        <v>46</v>
      </c>
      <c r="AK4159" t="s">
        <v>77</v>
      </c>
      <c r="AL4159" t="s">
        <v>2170</v>
      </c>
      <c r="AM4159">
        <v>26.064</v>
      </c>
      <c r="AN4159">
        <v>6</v>
      </c>
      <c r="AO4159">
        <v>0.7</v>
      </c>
      <c r="AP4159">
        <v>-19.982399999999998</v>
      </c>
      <c r="AQ4159">
        <f>YEAR(Table1[[#This Row],[Order Date]])</f>
        <v>2015</v>
      </c>
      <c r="AR4159" t="str">
        <f>TEXT(Table1[[#This Row],[Order Date]],"mmmm")</f>
        <v>December</v>
      </c>
      <c r="AS4159" t="str">
        <f>"Q"&amp;ROUNDUP(MONTH(Table1[[#This Row],[Order Date]])/3,0)</f>
        <v>Q4</v>
      </c>
      <c r="AT4159">
        <f>IF(Table1[[#This Row],[Sales]]=0,0,Table1[[#This Row],[Profit]]/Table1[[#This Row],[Sales]])</f>
        <v>-0.76666666666666661</v>
      </c>
    </row>
    <row r="4160" spans="22:46" x14ac:dyDescent="0.3">
      <c r="V4160">
        <v>4159</v>
      </c>
      <c r="W4160" t="s">
        <v>7992</v>
      </c>
      <c r="X4160" s="1">
        <v>41944</v>
      </c>
      <c r="Y4160" s="1">
        <v>41862</v>
      </c>
      <c r="Z4160" t="s">
        <v>51</v>
      </c>
      <c r="AA4160" t="s">
        <v>3975</v>
      </c>
      <c r="AB4160" t="s">
        <v>3976</v>
      </c>
      <c r="AC4160" t="s">
        <v>41</v>
      </c>
      <c r="AD4160" t="s">
        <v>26</v>
      </c>
      <c r="AE4160" t="s">
        <v>342</v>
      </c>
      <c r="AF4160" t="s">
        <v>233</v>
      </c>
      <c r="AG4160">
        <v>60610</v>
      </c>
      <c r="AH4160" t="s">
        <v>111</v>
      </c>
      <c r="AI4160" t="s">
        <v>5486</v>
      </c>
      <c r="AJ4160" t="s">
        <v>46</v>
      </c>
      <c r="AK4160" t="s">
        <v>94</v>
      </c>
      <c r="AL4160" t="s">
        <v>5487</v>
      </c>
      <c r="AM4160">
        <v>15.696</v>
      </c>
      <c r="AN4160">
        <v>3</v>
      </c>
      <c r="AO4160">
        <v>0.2</v>
      </c>
      <c r="AP4160">
        <v>5.1012000000000004</v>
      </c>
      <c r="AQ4160">
        <f>YEAR(Table1[[#This Row],[Order Date]])</f>
        <v>2014</v>
      </c>
      <c r="AR4160" t="str">
        <f>TEXT(Table1[[#This Row],[Order Date]],"mmmm")</f>
        <v>November</v>
      </c>
      <c r="AS4160" t="str">
        <f>"Q"&amp;ROUNDUP(MONTH(Table1[[#This Row],[Order Date]])/3,0)</f>
        <v>Q4</v>
      </c>
      <c r="AT4160">
        <f>IF(Table1[[#This Row],[Sales]]=0,0,Table1[[#This Row],[Profit]]/Table1[[#This Row],[Sales]])</f>
        <v>0.32500000000000001</v>
      </c>
    </row>
    <row r="4161" spans="22:46" x14ac:dyDescent="0.3">
      <c r="V4161">
        <v>4160</v>
      </c>
      <c r="W4161" t="s">
        <v>7993</v>
      </c>
      <c r="X4161" s="1">
        <v>42476</v>
      </c>
      <c r="Y4161" t="s">
        <v>1319</v>
      </c>
      <c r="Z4161" t="s">
        <v>51</v>
      </c>
      <c r="AA4161" t="s">
        <v>2577</v>
      </c>
      <c r="AB4161" t="s">
        <v>2578</v>
      </c>
      <c r="AC4161" t="s">
        <v>25</v>
      </c>
      <c r="AD4161" t="s">
        <v>26</v>
      </c>
      <c r="AE4161" t="s">
        <v>563</v>
      </c>
      <c r="AF4161" t="s">
        <v>1429</v>
      </c>
      <c r="AG4161">
        <v>31907</v>
      </c>
      <c r="AH4161" t="s">
        <v>29</v>
      </c>
      <c r="AI4161" t="s">
        <v>137</v>
      </c>
      <c r="AJ4161" t="s">
        <v>46</v>
      </c>
      <c r="AK4161" t="s">
        <v>70</v>
      </c>
      <c r="AL4161" t="s">
        <v>138</v>
      </c>
      <c r="AM4161">
        <v>12.84</v>
      </c>
      <c r="AN4161">
        <v>3</v>
      </c>
      <c r="AO4161">
        <v>0</v>
      </c>
      <c r="AP4161">
        <v>3.7235999999999998</v>
      </c>
      <c r="AQ4161">
        <f>YEAR(Table1[[#This Row],[Order Date]])</f>
        <v>2016</v>
      </c>
      <c r="AR4161" t="str">
        <f>TEXT(Table1[[#This Row],[Order Date]],"mmmm")</f>
        <v>April</v>
      </c>
      <c r="AS4161" t="str">
        <f>"Q"&amp;ROUNDUP(MONTH(Table1[[#This Row],[Order Date]])/3,0)</f>
        <v>Q2</v>
      </c>
      <c r="AT4161">
        <f>IF(Table1[[#This Row],[Sales]]=0,0,Table1[[#This Row],[Profit]]/Table1[[#This Row],[Sales]])</f>
        <v>0.28999999999999998</v>
      </c>
    </row>
    <row r="4162" spans="22:46" x14ac:dyDescent="0.3">
      <c r="V4162">
        <v>4161</v>
      </c>
      <c r="W4162" t="s">
        <v>7994</v>
      </c>
      <c r="X4162" s="1">
        <v>42869</v>
      </c>
      <c r="Y4162" t="s">
        <v>3277</v>
      </c>
      <c r="Z4162" t="s">
        <v>51</v>
      </c>
      <c r="AA4162" t="s">
        <v>7995</v>
      </c>
      <c r="AB4162" t="s">
        <v>7996</v>
      </c>
      <c r="AC4162" t="s">
        <v>25</v>
      </c>
      <c r="AD4162" t="s">
        <v>26</v>
      </c>
      <c r="AE4162" t="s">
        <v>300</v>
      </c>
      <c r="AF4162" t="s">
        <v>301</v>
      </c>
      <c r="AG4162">
        <v>10035</v>
      </c>
      <c r="AH4162" t="s">
        <v>160</v>
      </c>
      <c r="AI4162" t="s">
        <v>6447</v>
      </c>
      <c r="AJ4162" t="s">
        <v>73</v>
      </c>
      <c r="AK4162" t="s">
        <v>74</v>
      </c>
      <c r="AL4162" t="s">
        <v>6448</v>
      </c>
      <c r="AM4162">
        <v>539.97</v>
      </c>
      <c r="AN4162">
        <v>3</v>
      </c>
      <c r="AO4162">
        <v>0</v>
      </c>
      <c r="AP4162">
        <v>134.99250000000001</v>
      </c>
      <c r="AQ4162">
        <f>YEAR(Table1[[#This Row],[Order Date]])</f>
        <v>2017</v>
      </c>
      <c r="AR4162" t="str">
        <f>TEXT(Table1[[#This Row],[Order Date]],"mmmm")</f>
        <v>May</v>
      </c>
      <c r="AS4162" t="str">
        <f>"Q"&amp;ROUNDUP(MONTH(Table1[[#This Row],[Order Date]])/3,0)</f>
        <v>Q2</v>
      </c>
      <c r="AT4162">
        <f>IF(Table1[[#This Row],[Sales]]=0,0,Table1[[#This Row],[Profit]]/Table1[[#This Row],[Sales]])</f>
        <v>0.25</v>
      </c>
    </row>
    <row r="4163" spans="22:46" x14ac:dyDescent="0.3">
      <c r="V4163">
        <v>4162</v>
      </c>
      <c r="W4163" t="s">
        <v>7994</v>
      </c>
      <c r="X4163" s="1">
        <v>42869</v>
      </c>
      <c r="Y4163" t="s">
        <v>3277</v>
      </c>
      <c r="Z4163" t="s">
        <v>51</v>
      </c>
      <c r="AA4163" t="s">
        <v>7995</v>
      </c>
      <c r="AB4163" t="s">
        <v>7996</v>
      </c>
      <c r="AC4163" t="s">
        <v>25</v>
      </c>
      <c r="AD4163" t="s">
        <v>26</v>
      </c>
      <c r="AE4163" t="s">
        <v>300</v>
      </c>
      <c r="AF4163" t="s">
        <v>301</v>
      </c>
      <c r="AG4163">
        <v>10035</v>
      </c>
      <c r="AH4163" t="s">
        <v>160</v>
      </c>
      <c r="AI4163" t="s">
        <v>4480</v>
      </c>
      <c r="AJ4163" t="s">
        <v>46</v>
      </c>
      <c r="AK4163" t="s">
        <v>60</v>
      </c>
      <c r="AL4163" t="s">
        <v>4481</v>
      </c>
      <c r="AM4163">
        <v>22.58</v>
      </c>
      <c r="AN4163">
        <v>2</v>
      </c>
      <c r="AO4163">
        <v>0</v>
      </c>
      <c r="AP4163">
        <v>5.8708</v>
      </c>
      <c r="AQ4163">
        <f>YEAR(Table1[[#This Row],[Order Date]])</f>
        <v>2017</v>
      </c>
      <c r="AR4163" t="str">
        <f>TEXT(Table1[[#This Row],[Order Date]],"mmmm")</f>
        <v>May</v>
      </c>
      <c r="AS4163" t="str">
        <f>"Q"&amp;ROUNDUP(MONTH(Table1[[#This Row],[Order Date]])/3,0)</f>
        <v>Q2</v>
      </c>
      <c r="AT4163">
        <f>IF(Table1[[#This Row],[Sales]]=0,0,Table1[[#This Row],[Profit]]/Table1[[#This Row],[Sales]])</f>
        <v>0.26</v>
      </c>
    </row>
    <row r="4164" spans="22:46" x14ac:dyDescent="0.3">
      <c r="V4164">
        <v>4163</v>
      </c>
      <c r="W4164" t="s">
        <v>7997</v>
      </c>
      <c r="X4164" s="1">
        <v>42077</v>
      </c>
      <c r="Y4164" t="s">
        <v>4653</v>
      </c>
      <c r="Z4164" t="s">
        <v>51</v>
      </c>
      <c r="AA4164" t="s">
        <v>2060</v>
      </c>
      <c r="AB4164" t="s">
        <v>2061</v>
      </c>
      <c r="AC4164" t="s">
        <v>25</v>
      </c>
      <c r="AD4164" t="s">
        <v>26</v>
      </c>
      <c r="AE4164" t="s">
        <v>275</v>
      </c>
      <c r="AF4164" t="s">
        <v>3044</v>
      </c>
      <c r="AG4164">
        <v>3820</v>
      </c>
      <c r="AH4164" t="s">
        <v>160</v>
      </c>
      <c r="AI4164" t="s">
        <v>2720</v>
      </c>
      <c r="AJ4164" t="s">
        <v>46</v>
      </c>
      <c r="AK4164" t="s">
        <v>47</v>
      </c>
      <c r="AL4164" t="s">
        <v>2721</v>
      </c>
      <c r="AM4164">
        <v>16.52</v>
      </c>
      <c r="AN4164">
        <v>4</v>
      </c>
      <c r="AO4164">
        <v>0</v>
      </c>
      <c r="AP4164">
        <v>7.5991999999999997</v>
      </c>
      <c r="AQ4164">
        <f>YEAR(Table1[[#This Row],[Order Date]])</f>
        <v>2015</v>
      </c>
      <c r="AR4164" t="str">
        <f>TEXT(Table1[[#This Row],[Order Date]],"mmmm")</f>
        <v>March</v>
      </c>
      <c r="AS4164" t="str">
        <f>"Q"&amp;ROUNDUP(MONTH(Table1[[#This Row],[Order Date]])/3,0)</f>
        <v>Q1</v>
      </c>
      <c r="AT4164">
        <f>IF(Table1[[#This Row],[Sales]]=0,0,Table1[[#This Row],[Profit]]/Table1[[#This Row],[Sales]])</f>
        <v>0.46</v>
      </c>
    </row>
    <row r="4165" spans="22:46" x14ac:dyDescent="0.3">
      <c r="V4165">
        <v>4164</v>
      </c>
      <c r="W4165" t="s">
        <v>7997</v>
      </c>
      <c r="X4165" s="1">
        <v>42077</v>
      </c>
      <c r="Y4165" t="s">
        <v>4653</v>
      </c>
      <c r="Z4165" t="s">
        <v>51</v>
      </c>
      <c r="AA4165" t="s">
        <v>2060</v>
      </c>
      <c r="AB4165" t="s">
        <v>2061</v>
      </c>
      <c r="AC4165" t="s">
        <v>25</v>
      </c>
      <c r="AD4165" t="s">
        <v>26</v>
      </c>
      <c r="AE4165" t="s">
        <v>275</v>
      </c>
      <c r="AF4165" t="s">
        <v>3044</v>
      </c>
      <c r="AG4165">
        <v>3820</v>
      </c>
      <c r="AH4165" t="s">
        <v>160</v>
      </c>
      <c r="AI4165" t="s">
        <v>5350</v>
      </c>
      <c r="AJ4165" t="s">
        <v>46</v>
      </c>
      <c r="AK4165" t="s">
        <v>77</v>
      </c>
      <c r="AL4165" t="s">
        <v>5351</v>
      </c>
      <c r="AM4165">
        <v>671.94</v>
      </c>
      <c r="AN4165">
        <v>3</v>
      </c>
      <c r="AO4165">
        <v>0</v>
      </c>
      <c r="AP4165">
        <v>315.81180000000001</v>
      </c>
      <c r="AQ4165">
        <f>YEAR(Table1[[#This Row],[Order Date]])</f>
        <v>2015</v>
      </c>
      <c r="AR4165" t="str">
        <f>TEXT(Table1[[#This Row],[Order Date]],"mmmm")</f>
        <v>March</v>
      </c>
      <c r="AS4165" t="str">
        <f>"Q"&amp;ROUNDUP(MONTH(Table1[[#This Row],[Order Date]])/3,0)</f>
        <v>Q1</v>
      </c>
      <c r="AT4165">
        <f>IF(Table1[[#This Row],[Sales]]=0,0,Table1[[#This Row],[Profit]]/Table1[[#This Row],[Sales]])</f>
        <v>0.47</v>
      </c>
    </row>
    <row r="4166" spans="22:46" x14ac:dyDescent="0.3">
      <c r="V4166">
        <v>4165</v>
      </c>
      <c r="W4166" t="s">
        <v>7998</v>
      </c>
      <c r="X4166" s="1">
        <v>42749</v>
      </c>
      <c r="Y4166" t="s">
        <v>7999</v>
      </c>
      <c r="Z4166" t="s">
        <v>207</v>
      </c>
      <c r="AA4166" t="s">
        <v>8000</v>
      </c>
      <c r="AB4166" t="s">
        <v>8001</v>
      </c>
      <c r="AC4166" t="s">
        <v>41</v>
      </c>
      <c r="AD4166" t="s">
        <v>26</v>
      </c>
      <c r="AE4166" t="s">
        <v>515</v>
      </c>
      <c r="AF4166" t="s">
        <v>516</v>
      </c>
      <c r="AG4166">
        <v>80013</v>
      </c>
      <c r="AH4166" t="s">
        <v>44</v>
      </c>
      <c r="AI4166" t="s">
        <v>175</v>
      </c>
      <c r="AJ4166" t="s">
        <v>73</v>
      </c>
      <c r="AK4166" t="s">
        <v>176</v>
      </c>
      <c r="AL4166" t="s">
        <v>177</v>
      </c>
      <c r="AM4166">
        <v>169.06399999999999</v>
      </c>
      <c r="AN4166">
        <v>7</v>
      </c>
      <c r="AO4166">
        <v>0.2</v>
      </c>
      <c r="AP4166">
        <v>-14.793100000000001</v>
      </c>
      <c r="AQ4166">
        <f>YEAR(Table1[[#This Row],[Order Date]])</f>
        <v>2017</v>
      </c>
      <c r="AR4166" t="str">
        <f>TEXT(Table1[[#This Row],[Order Date]],"mmmm")</f>
        <v>January</v>
      </c>
      <c r="AS4166" t="str">
        <f>"Q"&amp;ROUNDUP(MONTH(Table1[[#This Row],[Order Date]])/3,0)</f>
        <v>Q1</v>
      </c>
      <c r="AT4166">
        <f>IF(Table1[[#This Row],[Sales]]=0,0,Table1[[#This Row],[Profit]]/Table1[[#This Row],[Sales]])</f>
        <v>-8.7500000000000008E-2</v>
      </c>
    </row>
    <row r="4167" spans="22:46" x14ac:dyDescent="0.3">
      <c r="V4167">
        <v>4166</v>
      </c>
      <c r="W4167" t="s">
        <v>7998</v>
      </c>
      <c r="X4167" s="1">
        <v>42749</v>
      </c>
      <c r="Y4167" t="s">
        <v>7999</v>
      </c>
      <c r="Z4167" t="s">
        <v>207</v>
      </c>
      <c r="AA4167" t="s">
        <v>8000</v>
      </c>
      <c r="AB4167" t="s">
        <v>8001</v>
      </c>
      <c r="AC4167" t="s">
        <v>41</v>
      </c>
      <c r="AD4167" t="s">
        <v>26</v>
      </c>
      <c r="AE4167" t="s">
        <v>515</v>
      </c>
      <c r="AF4167" t="s">
        <v>516</v>
      </c>
      <c r="AG4167">
        <v>80013</v>
      </c>
      <c r="AH4167" t="s">
        <v>44</v>
      </c>
      <c r="AI4167" t="s">
        <v>5623</v>
      </c>
      <c r="AJ4167" t="s">
        <v>46</v>
      </c>
      <c r="AK4167" t="s">
        <v>60</v>
      </c>
      <c r="AL4167" t="s">
        <v>5624</v>
      </c>
      <c r="AM4167">
        <v>168.624</v>
      </c>
      <c r="AN4167">
        <v>9</v>
      </c>
      <c r="AO4167">
        <v>0.2</v>
      </c>
      <c r="AP4167">
        <v>14.7546</v>
      </c>
      <c r="AQ4167">
        <f>YEAR(Table1[[#This Row],[Order Date]])</f>
        <v>2017</v>
      </c>
      <c r="AR4167" t="str">
        <f>TEXT(Table1[[#This Row],[Order Date]],"mmmm")</f>
        <v>January</v>
      </c>
      <c r="AS4167" t="str">
        <f>"Q"&amp;ROUNDUP(MONTH(Table1[[#This Row],[Order Date]])/3,0)</f>
        <v>Q1</v>
      </c>
      <c r="AT4167">
        <f>IF(Table1[[#This Row],[Sales]]=0,0,Table1[[#This Row],[Profit]]/Table1[[#This Row],[Sales]])</f>
        <v>8.7500000000000008E-2</v>
      </c>
    </row>
    <row r="4168" spans="22:46" x14ac:dyDescent="0.3">
      <c r="V4168">
        <v>4167</v>
      </c>
      <c r="W4168" t="s">
        <v>8002</v>
      </c>
      <c r="X4168" s="1">
        <v>42071</v>
      </c>
      <c r="Y4168" t="s">
        <v>5497</v>
      </c>
      <c r="Z4168" t="s">
        <v>51</v>
      </c>
      <c r="AA4168" t="s">
        <v>2413</v>
      </c>
      <c r="AB4168" t="s">
        <v>2414</v>
      </c>
      <c r="AC4168" t="s">
        <v>41</v>
      </c>
      <c r="AD4168" t="s">
        <v>26</v>
      </c>
      <c r="AE4168" t="s">
        <v>1315</v>
      </c>
      <c r="AF4168" t="s">
        <v>301</v>
      </c>
      <c r="AG4168">
        <v>11561</v>
      </c>
      <c r="AH4168" t="s">
        <v>160</v>
      </c>
      <c r="AI4168" t="s">
        <v>6861</v>
      </c>
      <c r="AJ4168" t="s">
        <v>46</v>
      </c>
      <c r="AK4168" t="s">
        <v>94</v>
      </c>
      <c r="AL4168" t="s">
        <v>6862</v>
      </c>
      <c r="AM4168">
        <v>19.440000000000001</v>
      </c>
      <c r="AN4168">
        <v>3</v>
      </c>
      <c r="AO4168">
        <v>0</v>
      </c>
      <c r="AP4168">
        <v>9.3312000000000008</v>
      </c>
      <c r="AQ4168">
        <f>YEAR(Table1[[#This Row],[Order Date]])</f>
        <v>2015</v>
      </c>
      <c r="AR4168" t="str">
        <f>TEXT(Table1[[#This Row],[Order Date]],"mmmm")</f>
        <v>March</v>
      </c>
      <c r="AS4168" t="str">
        <f>"Q"&amp;ROUNDUP(MONTH(Table1[[#This Row],[Order Date]])/3,0)</f>
        <v>Q1</v>
      </c>
      <c r="AT4168">
        <f>IF(Table1[[#This Row],[Sales]]=0,0,Table1[[#This Row],[Profit]]/Table1[[#This Row],[Sales]])</f>
        <v>0.48000000000000004</v>
      </c>
    </row>
    <row r="4169" spans="22:46" x14ac:dyDescent="0.3">
      <c r="V4169">
        <v>4168</v>
      </c>
      <c r="W4169" t="s">
        <v>8003</v>
      </c>
      <c r="X4169" s="1">
        <v>41923</v>
      </c>
      <c r="Y4169" t="s">
        <v>2619</v>
      </c>
      <c r="Z4169" t="s">
        <v>207</v>
      </c>
      <c r="AA4169" t="s">
        <v>676</v>
      </c>
      <c r="AB4169" t="s">
        <v>677</v>
      </c>
      <c r="AC4169" t="s">
        <v>25</v>
      </c>
      <c r="AD4169" t="s">
        <v>26</v>
      </c>
      <c r="AE4169" t="s">
        <v>678</v>
      </c>
      <c r="AF4169" t="s">
        <v>43</v>
      </c>
      <c r="AG4169">
        <v>91104</v>
      </c>
      <c r="AH4169" t="s">
        <v>44</v>
      </c>
      <c r="AI4169" t="s">
        <v>3787</v>
      </c>
      <c r="AJ4169" t="s">
        <v>46</v>
      </c>
      <c r="AK4169" t="s">
        <v>60</v>
      </c>
      <c r="AL4169" t="s">
        <v>3788</v>
      </c>
      <c r="AM4169">
        <v>31.92</v>
      </c>
      <c r="AN4169">
        <v>4</v>
      </c>
      <c r="AO4169">
        <v>0</v>
      </c>
      <c r="AP4169">
        <v>8.2992000000000008</v>
      </c>
      <c r="AQ4169">
        <f>YEAR(Table1[[#This Row],[Order Date]])</f>
        <v>2014</v>
      </c>
      <c r="AR4169" t="str">
        <f>TEXT(Table1[[#This Row],[Order Date]],"mmmm")</f>
        <v>October</v>
      </c>
      <c r="AS4169" t="str">
        <f>"Q"&amp;ROUNDUP(MONTH(Table1[[#This Row],[Order Date]])/3,0)</f>
        <v>Q4</v>
      </c>
      <c r="AT4169">
        <f>IF(Table1[[#This Row],[Sales]]=0,0,Table1[[#This Row],[Profit]]/Table1[[#This Row],[Sales]])</f>
        <v>0.26</v>
      </c>
    </row>
    <row r="4170" spans="22:46" x14ac:dyDescent="0.3">
      <c r="V4170">
        <v>4169</v>
      </c>
      <c r="W4170" t="s">
        <v>8003</v>
      </c>
      <c r="X4170" s="1">
        <v>41923</v>
      </c>
      <c r="Y4170" t="s">
        <v>2619</v>
      </c>
      <c r="Z4170" t="s">
        <v>207</v>
      </c>
      <c r="AA4170" t="s">
        <v>676</v>
      </c>
      <c r="AB4170" t="s">
        <v>677</v>
      </c>
      <c r="AC4170" t="s">
        <v>25</v>
      </c>
      <c r="AD4170" t="s">
        <v>26</v>
      </c>
      <c r="AE4170" t="s">
        <v>678</v>
      </c>
      <c r="AF4170" t="s">
        <v>43</v>
      </c>
      <c r="AG4170">
        <v>91104</v>
      </c>
      <c r="AH4170" t="s">
        <v>44</v>
      </c>
      <c r="AI4170" t="s">
        <v>8004</v>
      </c>
      <c r="AJ4170" t="s">
        <v>31</v>
      </c>
      <c r="AK4170" t="s">
        <v>35</v>
      </c>
      <c r="AL4170" t="s">
        <v>8005</v>
      </c>
      <c r="AM4170">
        <v>433.56799999999998</v>
      </c>
      <c r="AN4170">
        <v>2</v>
      </c>
      <c r="AO4170">
        <v>0.2</v>
      </c>
      <c r="AP4170">
        <v>-65.035200000000003</v>
      </c>
      <c r="AQ4170">
        <f>YEAR(Table1[[#This Row],[Order Date]])</f>
        <v>2014</v>
      </c>
      <c r="AR4170" t="str">
        <f>TEXT(Table1[[#This Row],[Order Date]],"mmmm")</f>
        <v>October</v>
      </c>
      <c r="AS4170" t="str">
        <f>"Q"&amp;ROUNDUP(MONTH(Table1[[#This Row],[Order Date]])/3,0)</f>
        <v>Q4</v>
      </c>
      <c r="AT4170">
        <f>IF(Table1[[#This Row],[Sales]]=0,0,Table1[[#This Row],[Profit]]/Table1[[#This Row],[Sales]])</f>
        <v>-0.15000000000000002</v>
      </c>
    </row>
    <row r="4171" spans="22:46" x14ac:dyDescent="0.3">
      <c r="V4171">
        <v>4170</v>
      </c>
      <c r="W4171" t="s">
        <v>8006</v>
      </c>
      <c r="X4171" s="1">
        <v>42107</v>
      </c>
      <c r="Y4171" t="s">
        <v>2555</v>
      </c>
      <c r="Z4171" t="s">
        <v>207</v>
      </c>
      <c r="AA4171" t="s">
        <v>7367</v>
      </c>
      <c r="AB4171" t="s">
        <v>7368</v>
      </c>
      <c r="AC4171" t="s">
        <v>108</v>
      </c>
      <c r="AD4171" t="s">
        <v>26</v>
      </c>
      <c r="AE4171" t="s">
        <v>2056</v>
      </c>
      <c r="AF4171" t="s">
        <v>349</v>
      </c>
      <c r="AG4171">
        <v>85204</v>
      </c>
      <c r="AH4171" t="s">
        <v>44</v>
      </c>
      <c r="AI4171" t="s">
        <v>3262</v>
      </c>
      <c r="AJ4171" t="s">
        <v>46</v>
      </c>
      <c r="AK4171" t="s">
        <v>94</v>
      </c>
      <c r="AL4171" t="s">
        <v>3263</v>
      </c>
      <c r="AM4171">
        <v>31.103999999999999</v>
      </c>
      <c r="AN4171">
        <v>6</v>
      </c>
      <c r="AO4171">
        <v>0.2</v>
      </c>
      <c r="AP4171">
        <v>10.8864</v>
      </c>
      <c r="AQ4171">
        <f>YEAR(Table1[[#This Row],[Order Date]])</f>
        <v>2015</v>
      </c>
      <c r="AR4171" t="str">
        <f>TEXT(Table1[[#This Row],[Order Date]],"mmmm")</f>
        <v>April</v>
      </c>
      <c r="AS4171" t="str">
        <f>"Q"&amp;ROUNDUP(MONTH(Table1[[#This Row],[Order Date]])/3,0)</f>
        <v>Q2</v>
      </c>
      <c r="AT4171">
        <f>IF(Table1[[#This Row],[Sales]]=0,0,Table1[[#This Row],[Profit]]/Table1[[#This Row],[Sales]])</f>
        <v>0.35000000000000003</v>
      </c>
    </row>
    <row r="4172" spans="22:46" x14ac:dyDescent="0.3">
      <c r="V4172">
        <v>4171</v>
      </c>
      <c r="W4172" t="s">
        <v>8006</v>
      </c>
      <c r="X4172" s="1">
        <v>42107</v>
      </c>
      <c r="Y4172" t="s">
        <v>2555</v>
      </c>
      <c r="Z4172" t="s">
        <v>207</v>
      </c>
      <c r="AA4172" t="s">
        <v>7367</v>
      </c>
      <c r="AB4172" t="s">
        <v>7368</v>
      </c>
      <c r="AC4172" t="s">
        <v>108</v>
      </c>
      <c r="AD4172" t="s">
        <v>26</v>
      </c>
      <c r="AE4172" t="s">
        <v>2056</v>
      </c>
      <c r="AF4172" t="s">
        <v>349</v>
      </c>
      <c r="AG4172">
        <v>85204</v>
      </c>
      <c r="AH4172" t="s">
        <v>44</v>
      </c>
      <c r="AI4172" t="s">
        <v>4050</v>
      </c>
      <c r="AJ4172" t="s">
        <v>46</v>
      </c>
      <c r="AK4172" t="s">
        <v>94</v>
      </c>
      <c r="AL4172" t="s">
        <v>4051</v>
      </c>
      <c r="AM4172">
        <v>54.816000000000003</v>
      </c>
      <c r="AN4172">
        <v>3</v>
      </c>
      <c r="AO4172">
        <v>0.2</v>
      </c>
      <c r="AP4172">
        <v>17.815200000000001</v>
      </c>
      <c r="AQ4172">
        <f>YEAR(Table1[[#This Row],[Order Date]])</f>
        <v>2015</v>
      </c>
      <c r="AR4172" t="str">
        <f>TEXT(Table1[[#This Row],[Order Date]],"mmmm")</f>
        <v>April</v>
      </c>
      <c r="AS4172" t="str">
        <f>"Q"&amp;ROUNDUP(MONTH(Table1[[#This Row],[Order Date]])/3,0)</f>
        <v>Q2</v>
      </c>
      <c r="AT4172">
        <f>IF(Table1[[#This Row],[Sales]]=0,0,Table1[[#This Row],[Profit]]/Table1[[#This Row],[Sales]])</f>
        <v>0.32500000000000001</v>
      </c>
    </row>
    <row r="4173" spans="22:46" x14ac:dyDescent="0.3">
      <c r="V4173">
        <v>4172</v>
      </c>
      <c r="W4173" t="s">
        <v>8007</v>
      </c>
      <c r="X4173" s="1">
        <v>43055</v>
      </c>
      <c r="Y4173" t="s">
        <v>2141</v>
      </c>
      <c r="Z4173" t="s">
        <v>51</v>
      </c>
      <c r="AA4173" t="s">
        <v>2556</v>
      </c>
      <c r="AB4173" t="s">
        <v>2557</v>
      </c>
      <c r="AC4173" t="s">
        <v>25</v>
      </c>
      <c r="AD4173" t="s">
        <v>26</v>
      </c>
      <c r="AE4173" t="s">
        <v>3941</v>
      </c>
      <c r="AF4173" t="s">
        <v>43</v>
      </c>
      <c r="AG4173">
        <v>93727</v>
      </c>
      <c r="AH4173" t="s">
        <v>44</v>
      </c>
      <c r="AI4173" t="s">
        <v>3092</v>
      </c>
      <c r="AJ4173" t="s">
        <v>46</v>
      </c>
      <c r="AK4173" t="s">
        <v>60</v>
      </c>
      <c r="AL4173" t="s">
        <v>3093</v>
      </c>
      <c r="AM4173">
        <v>48.86</v>
      </c>
      <c r="AN4173">
        <v>7</v>
      </c>
      <c r="AO4173">
        <v>0</v>
      </c>
      <c r="AP4173">
        <v>0.97719999999999996</v>
      </c>
      <c r="AQ4173">
        <f>YEAR(Table1[[#This Row],[Order Date]])</f>
        <v>2017</v>
      </c>
      <c r="AR4173" t="str">
        <f>TEXT(Table1[[#This Row],[Order Date]],"mmmm")</f>
        <v>November</v>
      </c>
      <c r="AS4173" t="str">
        <f>"Q"&amp;ROUNDUP(MONTH(Table1[[#This Row],[Order Date]])/3,0)</f>
        <v>Q4</v>
      </c>
      <c r="AT4173">
        <f>IF(Table1[[#This Row],[Sales]]=0,0,Table1[[#This Row],[Profit]]/Table1[[#This Row],[Sales]])</f>
        <v>0.02</v>
      </c>
    </row>
    <row r="4174" spans="22:46" x14ac:dyDescent="0.3">
      <c r="V4174">
        <v>4173</v>
      </c>
      <c r="W4174" t="s">
        <v>8008</v>
      </c>
      <c r="X4174" s="1">
        <v>42552</v>
      </c>
      <c r="Y4174" s="1">
        <v>42376</v>
      </c>
      <c r="Z4174" t="s">
        <v>1450</v>
      </c>
      <c r="AA4174" t="s">
        <v>2632</v>
      </c>
      <c r="AB4174" t="s">
        <v>2633</v>
      </c>
      <c r="AC4174" t="s">
        <v>25</v>
      </c>
      <c r="AD4174" t="s">
        <v>26</v>
      </c>
      <c r="AE4174" t="s">
        <v>432</v>
      </c>
      <c r="AF4174" t="s">
        <v>433</v>
      </c>
      <c r="AG4174">
        <v>29203</v>
      </c>
      <c r="AH4174" t="s">
        <v>29</v>
      </c>
      <c r="AI4174" t="s">
        <v>141</v>
      </c>
      <c r="AJ4174" t="s">
        <v>46</v>
      </c>
      <c r="AK4174" t="s">
        <v>77</v>
      </c>
      <c r="AL4174" t="s">
        <v>142</v>
      </c>
      <c r="AM4174">
        <v>14.2</v>
      </c>
      <c r="AN4174">
        <v>2</v>
      </c>
      <c r="AO4174">
        <v>0</v>
      </c>
      <c r="AP4174">
        <v>6.532</v>
      </c>
      <c r="AQ4174">
        <f>YEAR(Table1[[#This Row],[Order Date]])</f>
        <v>2016</v>
      </c>
      <c r="AR4174" t="str">
        <f>TEXT(Table1[[#This Row],[Order Date]],"mmmm")</f>
        <v>July</v>
      </c>
      <c r="AS4174" t="str">
        <f>"Q"&amp;ROUNDUP(MONTH(Table1[[#This Row],[Order Date]])/3,0)</f>
        <v>Q3</v>
      </c>
      <c r="AT4174">
        <f>IF(Table1[[#This Row],[Sales]]=0,0,Table1[[#This Row],[Profit]]/Table1[[#This Row],[Sales]])</f>
        <v>0.46</v>
      </c>
    </row>
    <row r="4175" spans="22:46" x14ac:dyDescent="0.3">
      <c r="V4175">
        <v>4174</v>
      </c>
      <c r="W4175" t="s">
        <v>8008</v>
      </c>
      <c r="X4175" s="1">
        <v>42552</v>
      </c>
      <c r="Y4175" s="1">
        <v>42376</v>
      </c>
      <c r="Z4175" t="s">
        <v>1450</v>
      </c>
      <c r="AA4175" t="s">
        <v>2632</v>
      </c>
      <c r="AB4175" t="s">
        <v>2633</v>
      </c>
      <c r="AC4175" t="s">
        <v>25</v>
      </c>
      <c r="AD4175" t="s">
        <v>26</v>
      </c>
      <c r="AE4175" t="s">
        <v>432</v>
      </c>
      <c r="AF4175" t="s">
        <v>433</v>
      </c>
      <c r="AG4175">
        <v>29203</v>
      </c>
      <c r="AH4175" t="s">
        <v>29</v>
      </c>
      <c r="AI4175" t="s">
        <v>3262</v>
      </c>
      <c r="AJ4175" t="s">
        <v>46</v>
      </c>
      <c r="AK4175" t="s">
        <v>94</v>
      </c>
      <c r="AL4175" t="s">
        <v>3263</v>
      </c>
      <c r="AM4175">
        <v>12.96</v>
      </c>
      <c r="AN4175">
        <v>2</v>
      </c>
      <c r="AO4175">
        <v>0</v>
      </c>
      <c r="AP4175">
        <v>6.2207999999999997</v>
      </c>
      <c r="AQ4175">
        <f>YEAR(Table1[[#This Row],[Order Date]])</f>
        <v>2016</v>
      </c>
      <c r="AR4175" t="str">
        <f>TEXT(Table1[[#This Row],[Order Date]],"mmmm")</f>
        <v>July</v>
      </c>
      <c r="AS4175" t="str">
        <f>"Q"&amp;ROUNDUP(MONTH(Table1[[#This Row],[Order Date]])/3,0)</f>
        <v>Q3</v>
      </c>
      <c r="AT4175">
        <f>IF(Table1[[#This Row],[Sales]]=0,0,Table1[[#This Row],[Profit]]/Table1[[#This Row],[Sales]])</f>
        <v>0.47999999999999993</v>
      </c>
    </row>
    <row r="4176" spans="22:46" x14ac:dyDescent="0.3">
      <c r="V4176">
        <v>4175</v>
      </c>
      <c r="W4176" t="s">
        <v>8008</v>
      </c>
      <c r="X4176" s="1">
        <v>42552</v>
      </c>
      <c r="Y4176" s="1">
        <v>42376</v>
      </c>
      <c r="Z4176" t="s">
        <v>1450</v>
      </c>
      <c r="AA4176" t="s">
        <v>2632</v>
      </c>
      <c r="AB4176" t="s">
        <v>2633</v>
      </c>
      <c r="AC4176" t="s">
        <v>25</v>
      </c>
      <c r="AD4176" t="s">
        <v>26</v>
      </c>
      <c r="AE4176" t="s">
        <v>432</v>
      </c>
      <c r="AF4176" t="s">
        <v>433</v>
      </c>
      <c r="AG4176">
        <v>29203</v>
      </c>
      <c r="AH4176" t="s">
        <v>29</v>
      </c>
      <c r="AI4176" t="s">
        <v>3114</v>
      </c>
      <c r="AJ4176" t="s">
        <v>46</v>
      </c>
      <c r="AK4176" t="s">
        <v>77</v>
      </c>
      <c r="AL4176" t="s">
        <v>3115</v>
      </c>
      <c r="AM4176">
        <v>58.34</v>
      </c>
      <c r="AN4176">
        <v>2</v>
      </c>
      <c r="AO4176">
        <v>0</v>
      </c>
      <c r="AP4176">
        <v>28.0032</v>
      </c>
      <c r="AQ4176">
        <f>YEAR(Table1[[#This Row],[Order Date]])</f>
        <v>2016</v>
      </c>
      <c r="AR4176" t="str">
        <f>TEXT(Table1[[#This Row],[Order Date]],"mmmm")</f>
        <v>July</v>
      </c>
      <c r="AS4176" t="str">
        <f>"Q"&amp;ROUNDUP(MONTH(Table1[[#This Row],[Order Date]])/3,0)</f>
        <v>Q3</v>
      </c>
      <c r="AT4176">
        <f>IF(Table1[[#This Row],[Sales]]=0,0,Table1[[#This Row],[Profit]]/Table1[[#This Row],[Sales]])</f>
        <v>0.48</v>
      </c>
    </row>
    <row r="4177" spans="22:46" x14ac:dyDescent="0.3">
      <c r="V4177">
        <v>4176</v>
      </c>
      <c r="W4177" t="s">
        <v>8009</v>
      </c>
      <c r="X4177" s="1">
        <v>42337</v>
      </c>
      <c r="Y4177" t="s">
        <v>327</v>
      </c>
      <c r="Z4177" t="s">
        <v>207</v>
      </c>
      <c r="AA4177" t="s">
        <v>8010</v>
      </c>
      <c r="AB4177" t="s">
        <v>8011</v>
      </c>
      <c r="AC4177" t="s">
        <v>108</v>
      </c>
      <c r="AD4177" t="s">
        <v>26</v>
      </c>
      <c r="AE4177" t="s">
        <v>2873</v>
      </c>
      <c r="AF4177" t="s">
        <v>43</v>
      </c>
      <c r="AG4177">
        <v>92704</v>
      </c>
      <c r="AH4177" t="s">
        <v>44</v>
      </c>
      <c r="AI4177" t="s">
        <v>6927</v>
      </c>
      <c r="AJ4177" t="s">
        <v>46</v>
      </c>
      <c r="AK4177" t="s">
        <v>70</v>
      </c>
      <c r="AL4177" t="s">
        <v>6928</v>
      </c>
      <c r="AM4177">
        <v>56.3</v>
      </c>
      <c r="AN4177">
        <v>2</v>
      </c>
      <c r="AO4177">
        <v>0</v>
      </c>
      <c r="AP4177">
        <v>15.763999999999999</v>
      </c>
      <c r="AQ4177">
        <f>YEAR(Table1[[#This Row],[Order Date]])</f>
        <v>2015</v>
      </c>
      <c r="AR4177" t="str">
        <f>TEXT(Table1[[#This Row],[Order Date]],"mmmm")</f>
        <v>November</v>
      </c>
      <c r="AS4177" t="str">
        <f>"Q"&amp;ROUNDUP(MONTH(Table1[[#This Row],[Order Date]])/3,0)</f>
        <v>Q4</v>
      </c>
      <c r="AT4177">
        <f>IF(Table1[[#This Row],[Sales]]=0,0,Table1[[#This Row],[Profit]]/Table1[[#This Row],[Sales]])</f>
        <v>0.28000000000000003</v>
      </c>
    </row>
    <row r="4178" spans="22:46" x14ac:dyDescent="0.3">
      <c r="V4178">
        <v>4177</v>
      </c>
      <c r="W4178" t="s">
        <v>8012</v>
      </c>
      <c r="X4178" s="1">
        <v>41736</v>
      </c>
      <c r="Y4178" s="1">
        <v>41977</v>
      </c>
      <c r="Z4178" t="s">
        <v>51</v>
      </c>
      <c r="AA4178" t="s">
        <v>2584</v>
      </c>
      <c r="AB4178" t="s">
        <v>2585</v>
      </c>
      <c r="AC4178" t="s">
        <v>41</v>
      </c>
      <c r="AD4178" t="s">
        <v>26</v>
      </c>
      <c r="AE4178" t="s">
        <v>432</v>
      </c>
      <c r="AF4178" t="s">
        <v>433</v>
      </c>
      <c r="AG4178">
        <v>29203</v>
      </c>
      <c r="AH4178" t="s">
        <v>29</v>
      </c>
      <c r="AI4178" t="s">
        <v>833</v>
      </c>
      <c r="AJ4178" t="s">
        <v>73</v>
      </c>
      <c r="AK4178" t="s">
        <v>74</v>
      </c>
      <c r="AL4178" t="s">
        <v>834</v>
      </c>
      <c r="AM4178">
        <v>629.95000000000005</v>
      </c>
      <c r="AN4178">
        <v>5</v>
      </c>
      <c r="AO4178">
        <v>0</v>
      </c>
      <c r="AP4178">
        <v>163.78700000000001</v>
      </c>
      <c r="AQ4178">
        <f>YEAR(Table1[[#This Row],[Order Date]])</f>
        <v>2014</v>
      </c>
      <c r="AR4178" t="str">
        <f>TEXT(Table1[[#This Row],[Order Date]],"mmmm")</f>
        <v>April</v>
      </c>
      <c r="AS4178" t="str">
        <f>"Q"&amp;ROUNDUP(MONTH(Table1[[#This Row],[Order Date]])/3,0)</f>
        <v>Q2</v>
      </c>
      <c r="AT4178">
        <f>IF(Table1[[#This Row],[Sales]]=0,0,Table1[[#This Row],[Profit]]/Table1[[#This Row],[Sales]])</f>
        <v>0.26</v>
      </c>
    </row>
    <row r="4179" spans="22:46" x14ac:dyDescent="0.3">
      <c r="V4179">
        <v>4178</v>
      </c>
      <c r="W4179" t="s">
        <v>8012</v>
      </c>
      <c r="X4179" s="1">
        <v>41736</v>
      </c>
      <c r="Y4179" s="1">
        <v>41977</v>
      </c>
      <c r="Z4179" t="s">
        <v>51</v>
      </c>
      <c r="AA4179" t="s">
        <v>2584</v>
      </c>
      <c r="AB4179" t="s">
        <v>2585</v>
      </c>
      <c r="AC4179" t="s">
        <v>41</v>
      </c>
      <c r="AD4179" t="s">
        <v>26</v>
      </c>
      <c r="AE4179" t="s">
        <v>432</v>
      </c>
      <c r="AF4179" t="s">
        <v>433</v>
      </c>
      <c r="AG4179">
        <v>29203</v>
      </c>
      <c r="AH4179" t="s">
        <v>29</v>
      </c>
      <c r="AI4179" t="s">
        <v>3703</v>
      </c>
      <c r="AJ4179" t="s">
        <v>46</v>
      </c>
      <c r="AK4179" t="s">
        <v>94</v>
      </c>
      <c r="AL4179" t="s">
        <v>3704</v>
      </c>
      <c r="AM4179">
        <v>122.97</v>
      </c>
      <c r="AN4179">
        <v>3</v>
      </c>
      <c r="AO4179">
        <v>0</v>
      </c>
      <c r="AP4179">
        <v>60.255299999999998</v>
      </c>
      <c r="AQ4179">
        <f>YEAR(Table1[[#This Row],[Order Date]])</f>
        <v>2014</v>
      </c>
      <c r="AR4179" t="str">
        <f>TEXT(Table1[[#This Row],[Order Date]],"mmmm")</f>
        <v>April</v>
      </c>
      <c r="AS4179" t="str">
        <f>"Q"&amp;ROUNDUP(MONTH(Table1[[#This Row],[Order Date]])/3,0)</f>
        <v>Q2</v>
      </c>
      <c r="AT4179">
        <f>IF(Table1[[#This Row],[Sales]]=0,0,Table1[[#This Row],[Profit]]/Table1[[#This Row],[Sales]])</f>
        <v>0.49</v>
      </c>
    </row>
    <row r="4180" spans="22:46" x14ac:dyDescent="0.3">
      <c r="V4180">
        <v>4179</v>
      </c>
      <c r="W4180" t="s">
        <v>8013</v>
      </c>
      <c r="X4180" s="1">
        <v>42537</v>
      </c>
      <c r="Y4180" t="s">
        <v>309</v>
      </c>
      <c r="Z4180" t="s">
        <v>22</v>
      </c>
      <c r="AA4180" t="s">
        <v>2109</v>
      </c>
      <c r="AB4180" t="s">
        <v>2110</v>
      </c>
      <c r="AC4180" t="s">
        <v>25</v>
      </c>
      <c r="AD4180" t="s">
        <v>26</v>
      </c>
      <c r="AE4180" t="s">
        <v>42</v>
      </c>
      <c r="AF4180" t="s">
        <v>43</v>
      </c>
      <c r="AG4180">
        <v>90045</v>
      </c>
      <c r="AH4180" t="s">
        <v>44</v>
      </c>
      <c r="AI4180" t="s">
        <v>5858</v>
      </c>
      <c r="AJ4180" t="s">
        <v>46</v>
      </c>
      <c r="AK4180" t="s">
        <v>94</v>
      </c>
      <c r="AL4180" t="s">
        <v>5859</v>
      </c>
      <c r="AM4180">
        <v>46.35</v>
      </c>
      <c r="AN4180">
        <v>5</v>
      </c>
      <c r="AO4180">
        <v>0</v>
      </c>
      <c r="AP4180">
        <v>21.784500000000001</v>
      </c>
      <c r="AQ4180">
        <f>YEAR(Table1[[#This Row],[Order Date]])</f>
        <v>2016</v>
      </c>
      <c r="AR4180" t="str">
        <f>TEXT(Table1[[#This Row],[Order Date]],"mmmm")</f>
        <v>June</v>
      </c>
      <c r="AS4180" t="str">
        <f>"Q"&amp;ROUNDUP(MONTH(Table1[[#This Row],[Order Date]])/3,0)</f>
        <v>Q2</v>
      </c>
      <c r="AT4180">
        <f>IF(Table1[[#This Row],[Sales]]=0,0,Table1[[#This Row],[Profit]]/Table1[[#This Row],[Sales]])</f>
        <v>0.47000000000000003</v>
      </c>
    </row>
    <row r="4181" spans="22:46" x14ac:dyDescent="0.3">
      <c r="V4181">
        <v>4180</v>
      </c>
      <c r="W4181" t="s">
        <v>8014</v>
      </c>
      <c r="X4181" s="1">
        <v>42800</v>
      </c>
      <c r="Y4181" s="1">
        <v>43011</v>
      </c>
      <c r="Z4181" t="s">
        <v>51</v>
      </c>
      <c r="AA4181" t="s">
        <v>3886</v>
      </c>
      <c r="AB4181" t="s">
        <v>3887</v>
      </c>
      <c r="AC4181" t="s">
        <v>108</v>
      </c>
      <c r="AD4181" t="s">
        <v>26</v>
      </c>
      <c r="AE4181" t="s">
        <v>136</v>
      </c>
      <c r="AF4181" t="s">
        <v>43</v>
      </c>
      <c r="AG4181">
        <v>94109</v>
      </c>
      <c r="AH4181" t="s">
        <v>44</v>
      </c>
      <c r="AI4181" t="s">
        <v>389</v>
      </c>
      <c r="AJ4181" t="s">
        <v>46</v>
      </c>
      <c r="AK4181" t="s">
        <v>77</v>
      </c>
      <c r="AL4181" t="s">
        <v>390</v>
      </c>
      <c r="AM4181">
        <v>14.976000000000001</v>
      </c>
      <c r="AN4181">
        <v>9</v>
      </c>
      <c r="AO4181">
        <v>0.2</v>
      </c>
      <c r="AP4181">
        <v>5.4287999999999998</v>
      </c>
      <c r="AQ4181">
        <f>YEAR(Table1[[#This Row],[Order Date]])</f>
        <v>2017</v>
      </c>
      <c r="AR4181" t="str">
        <f>TEXT(Table1[[#This Row],[Order Date]],"mmmm")</f>
        <v>March</v>
      </c>
      <c r="AS4181" t="str">
        <f>"Q"&amp;ROUNDUP(MONTH(Table1[[#This Row],[Order Date]])/3,0)</f>
        <v>Q1</v>
      </c>
      <c r="AT4181">
        <f>IF(Table1[[#This Row],[Sales]]=0,0,Table1[[#This Row],[Profit]]/Table1[[#This Row],[Sales]])</f>
        <v>0.36249999999999999</v>
      </c>
    </row>
    <row r="4182" spans="22:46" x14ac:dyDescent="0.3">
      <c r="V4182">
        <v>4181</v>
      </c>
      <c r="W4182" t="s">
        <v>8015</v>
      </c>
      <c r="X4182" s="1">
        <v>43015</v>
      </c>
      <c r="Y4182" s="1">
        <v>43049</v>
      </c>
      <c r="Z4182" t="s">
        <v>51</v>
      </c>
      <c r="AA4182" t="s">
        <v>2804</v>
      </c>
      <c r="AB4182" t="s">
        <v>2805</v>
      </c>
      <c r="AC4182" t="s">
        <v>25</v>
      </c>
      <c r="AD4182" t="s">
        <v>26</v>
      </c>
      <c r="AE4182" t="s">
        <v>203</v>
      </c>
      <c r="AF4182" t="s">
        <v>110</v>
      </c>
      <c r="AG4182">
        <v>77036</v>
      </c>
      <c r="AH4182" t="s">
        <v>111</v>
      </c>
      <c r="AI4182" t="s">
        <v>114</v>
      </c>
      <c r="AJ4182" t="s">
        <v>46</v>
      </c>
      <c r="AK4182" t="s">
        <v>77</v>
      </c>
      <c r="AL4182" t="s">
        <v>115</v>
      </c>
      <c r="AM4182">
        <v>4.24</v>
      </c>
      <c r="AN4182">
        <v>5</v>
      </c>
      <c r="AO4182">
        <v>0.8</v>
      </c>
      <c r="AP4182">
        <v>-6.36</v>
      </c>
      <c r="AQ4182">
        <f>YEAR(Table1[[#This Row],[Order Date]])</f>
        <v>2017</v>
      </c>
      <c r="AR4182" t="str">
        <f>TEXT(Table1[[#This Row],[Order Date]],"mmmm")</f>
        <v>October</v>
      </c>
      <c r="AS4182" t="str">
        <f>"Q"&amp;ROUNDUP(MONTH(Table1[[#This Row],[Order Date]])/3,0)</f>
        <v>Q4</v>
      </c>
      <c r="AT4182">
        <f>IF(Table1[[#This Row],[Sales]]=0,0,Table1[[#This Row],[Profit]]/Table1[[#This Row],[Sales]])</f>
        <v>-1.5</v>
      </c>
    </row>
    <row r="4183" spans="22:46" x14ac:dyDescent="0.3">
      <c r="V4183">
        <v>4182</v>
      </c>
      <c r="W4183" t="s">
        <v>8016</v>
      </c>
      <c r="X4183" s="1">
        <v>43014</v>
      </c>
      <c r="Y4183" s="1">
        <v>43079</v>
      </c>
      <c r="Z4183" t="s">
        <v>51</v>
      </c>
      <c r="AA4183" t="s">
        <v>8017</v>
      </c>
      <c r="AB4183" t="s">
        <v>8018</v>
      </c>
      <c r="AC4183" t="s">
        <v>108</v>
      </c>
      <c r="AD4183" t="s">
        <v>26</v>
      </c>
      <c r="AE4183" t="s">
        <v>300</v>
      </c>
      <c r="AF4183" t="s">
        <v>301</v>
      </c>
      <c r="AG4183">
        <v>10035</v>
      </c>
      <c r="AH4183" t="s">
        <v>160</v>
      </c>
      <c r="AI4183" t="s">
        <v>7721</v>
      </c>
      <c r="AJ4183" t="s">
        <v>73</v>
      </c>
      <c r="AK4183" t="s">
        <v>176</v>
      </c>
      <c r="AL4183" t="s">
        <v>7722</v>
      </c>
      <c r="AM4183">
        <v>319.95999999999998</v>
      </c>
      <c r="AN4183">
        <v>4</v>
      </c>
      <c r="AO4183">
        <v>0</v>
      </c>
      <c r="AP4183">
        <v>115.18559999999999</v>
      </c>
      <c r="AQ4183">
        <f>YEAR(Table1[[#This Row],[Order Date]])</f>
        <v>2017</v>
      </c>
      <c r="AR4183" t="str">
        <f>TEXT(Table1[[#This Row],[Order Date]],"mmmm")</f>
        <v>October</v>
      </c>
      <c r="AS4183" t="str">
        <f>"Q"&amp;ROUNDUP(MONTH(Table1[[#This Row],[Order Date]])/3,0)</f>
        <v>Q4</v>
      </c>
      <c r="AT4183">
        <f>IF(Table1[[#This Row],[Sales]]=0,0,Table1[[#This Row],[Profit]]/Table1[[#This Row],[Sales]])</f>
        <v>0.36</v>
      </c>
    </row>
    <row r="4184" spans="22:46" x14ac:dyDescent="0.3">
      <c r="V4184">
        <v>4183</v>
      </c>
      <c r="W4184" t="s">
        <v>8016</v>
      </c>
      <c r="X4184" s="1">
        <v>43014</v>
      </c>
      <c r="Y4184" s="1">
        <v>43079</v>
      </c>
      <c r="Z4184" t="s">
        <v>51</v>
      </c>
      <c r="AA4184" t="s">
        <v>8017</v>
      </c>
      <c r="AB4184" t="s">
        <v>8018</v>
      </c>
      <c r="AC4184" t="s">
        <v>108</v>
      </c>
      <c r="AD4184" t="s">
        <v>26</v>
      </c>
      <c r="AE4184" t="s">
        <v>300</v>
      </c>
      <c r="AF4184" t="s">
        <v>301</v>
      </c>
      <c r="AG4184">
        <v>10035</v>
      </c>
      <c r="AH4184" t="s">
        <v>160</v>
      </c>
      <c r="AI4184" t="s">
        <v>630</v>
      </c>
      <c r="AJ4184" t="s">
        <v>46</v>
      </c>
      <c r="AK4184" t="s">
        <v>94</v>
      </c>
      <c r="AL4184" t="s">
        <v>2468</v>
      </c>
      <c r="AM4184">
        <v>17.04</v>
      </c>
      <c r="AN4184">
        <v>3</v>
      </c>
      <c r="AO4184">
        <v>0</v>
      </c>
      <c r="AP4184">
        <v>7.6680000000000001</v>
      </c>
      <c r="AQ4184">
        <f>YEAR(Table1[[#This Row],[Order Date]])</f>
        <v>2017</v>
      </c>
      <c r="AR4184" t="str">
        <f>TEXT(Table1[[#This Row],[Order Date]],"mmmm")</f>
        <v>October</v>
      </c>
      <c r="AS4184" t="str">
        <f>"Q"&amp;ROUNDUP(MONTH(Table1[[#This Row],[Order Date]])/3,0)</f>
        <v>Q4</v>
      </c>
      <c r="AT4184">
        <f>IF(Table1[[#This Row],[Sales]]=0,0,Table1[[#This Row],[Profit]]/Table1[[#This Row],[Sales]])</f>
        <v>0.45</v>
      </c>
    </row>
    <row r="4185" spans="22:46" x14ac:dyDescent="0.3">
      <c r="V4185">
        <v>4184</v>
      </c>
      <c r="W4185" t="s">
        <v>8016</v>
      </c>
      <c r="X4185" s="1">
        <v>43014</v>
      </c>
      <c r="Y4185" s="1">
        <v>43079</v>
      </c>
      <c r="Z4185" t="s">
        <v>51</v>
      </c>
      <c r="AA4185" t="s">
        <v>8017</v>
      </c>
      <c r="AB4185" t="s">
        <v>8018</v>
      </c>
      <c r="AC4185" t="s">
        <v>108</v>
      </c>
      <c r="AD4185" t="s">
        <v>26</v>
      </c>
      <c r="AE4185" t="s">
        <v>300</v>
      </c>
      <c r="AF4185" t="s">
        <v>301</v>
      </c>
      <c r="AG4185">
        <v>10035</v>
      </c>
      <c r="AH4185" t="s">
        <v>160</v>
      </c>
      <c r="AI4185" t="s">
        <v>770</v>
      </c>
      <c r="AJ4185" t="s">
        <v>46</v>
      </c>
      <c r="AK4185" t="s">
        <v>60</v>
      </c>
      <c r="AL4185" t="s">
        <v>771</v>
      </c>
      <c r="AM4185">
        <v>344.91</v>
      </c>
      <c r="AN4185">
        <v>3</v>
      </c>
      <c r="AO4185">
        <v>0</v>
      </c>
      <c r="AP4185">
        <v>10.347300000000001</v>
      </c>
      <c r="AQ4185">
        <f>YEAR(Table1[[#This Row],[Order Date]])</f>
        <v>2017</v>
      </c>
      <c r="AR4185" t="str">
        <f>TEXT(Table1[[#This Row],[Order Date]],"mmmm")</f>
        <v>October</v>
      </c>
      <c r="AS4185" t="str">
        <f>"Q"&amp;ROUNDUP(MONTH(Table1[[#This Row],[Order Date]])/3,0)</f>
        <v>Q4</v>
      </c>
      <c r="AT4185">
        <f>IF(Table1[[#This Row],[Sales]]=0,0,Table1[[#This Row],[Profit]]/Table1[[#This Row],[Sales]])</f>
        <v>0.03</v>
      </c>
    </row>
    <row r="4186" spans="22:46" x14ac:dyDescent="0.3">
      <c r="V4186">
        <v>4185</v>
      </c>
      <c r="W4186" t="s">
        <v>8019</v>
      </c>
      <c r="X4186" s="1">
        <v>42709</v>
      </c>
      <c r="Y4186" s="1">
        <v>42563</v>
      </c>
      <c r="Z4186" t="s">
        <v>207</v>
      </c>
      <c r="AA4186" t="s">
        <v>6382</v>
      </c>
      <c r="AB4186" t="s">
        <v>6383</v>
      </c>
      <c r="AC4186" t="s">
        <v>41</v>
      </c>
      <c r="AD4186" t="s">
        <v>26</v>
      </c>
      <c r="AE4186" t="s">
        <v>690</v>
      </c>
      <c r="AF4186" t="s">
        <v>1400</v>
      </c>
      <c r="AG4186">
        <v>2038</v>
      </c>
      <c r="AH4186" t="s">
        <v>160</v>
      </c>
      <c r="AI4186" t="s">
        <v>8020</v>
      </c>
      <c r="AJ4186" t="s">
        <v>31</v>
      </c>
      <c r="AK4186" t="s">
        <v>32</v>
      </c>
      <c r="AL4186" t="s">
        <v>8021</v>
      </c>
      <c r="AM4186">
        <v>81.94</v>
      </c>
      <c r="AN4186">
        <v>1</v>
      </c>
      <c r="AO4186">
        <v>0</v>
      </c>
      <c r="AP4186">
        <v>20.484999999999999</v>
      </c>
      <c r="AQ4186">
        <f>YEAR(Table1[[#This Row],[Order Date]])</f>
        <v>2016</v>
      </c>
      <c r="AR4186" t="str">
        <f>TEXT(Table1[[#This Row],[Order Date]],"mmmm")</f>
        <v>December</v>
      </c>
      <c r="AS4186" t="str">
        <f>"Q"&amp;ROUNDUP(MONTH(Table1[[#This Row],[Order Date]])/3,0)</f>
        <v>Q4</v>
      </c>
      <c r="AT4186">
        <f>IF(Table1[[#This Row],[Sales]]=0,0,Table1[[#This Row],[Profit]]/Table1[[#This Row],[Sales]])</f>
        <v>0.25</v>
      </c>
    </row>
    <row r="4187" spans="22:46" x14ac:dyDescent="0.3">
      <c r="V4187">
        <v>4186</v>
      </c>
      <c r="W4187" t="s">
        <v>8022</v>
      </c>
      <c r="X4187" s="1">
        <v>42664</v>
      </c>
      <c r="Y4187" t="s">
        <v>3074</v>
      </c>
      <c r="Z4187" t="s">
        <v>207</v>
      </c>
      <c r="AA4187" t="s">
        <v>3567</v>
      </c>
      <c r="AB4187" t="s">
        <v>3568</v>
      </c>
      <c r="AC4187" t="s">
        <v>25</v>
      </c>
      <c r="AD4187" t="s">
        <v>26</v>
      </c>
      <c r="AE4187" t="s">
        <v>5046</v>
      </c>
      <c r="AF4187" t="s">
        <v>3098</v>
      </c>
      <c r="AG4187">
        <v>21215</v>
      </c>
      <c r="AH4187" t="s">
        <v>160</v>
      </c>
      <c r="AI4187" t="s">
        <v>4245</v>
      </c>
      <c r="AJ4187" t="s">
        <v>73</v>
      </c>
      <c r="AK4187" t="s">
        <v>176</v>
      </c>
      <c r="AL4187" t="s">
        <v>4246</v>
      </c>
      <c r="AM4187">
        <v>98.16</v>
      </c>
      <c r="AN4187">
        <v>6</v>
      </c>
      <c r="AO4187">
        <v>0</v>
      </c>
      <c r="AP4187">
        <v>9.8160000000000007</v>
      </c>
      <c r="AQ4187">
        <f>YEAR(Table1[[#This Row],[Order Date]])</f>
        <v>2016</v>
      </c>
      <c r="AR4187" t="str">
        <f>TEXT(Table1[[#This Row],[Order Date]],"mmmm")</f>
        <v>October</v>
      </c>
      <c r="AS4187" t="str">
        <f>"Q"&amp;ROUNDUP(MONTH(Table1[[#This Row],[Order Date]])/3,0)</f>
        <v>Q4</v>
      </c>
      <c r="AT4187">
        <f>IF(Table1[[#This Row],[Sales]]=0,0,Table1[[#This Row],[Profit]]/Table1[[#This Row],[Sales]])</f>
        <v>0.1</v>
      </c>
    </row>
    <row r="4188" spans="22:46" x14ac:dyDescent="0.3">
      <c r="V4188">
        <v>4187</v>
      </c>
      <c r="W4188" t="s">
        <v>8023</v>
      </c>
      <c r="X4188" s="1">
        <v>42873</v>
      </c>
      <c r="Y4188" t="s">
        <v>2334</v>
      </c>
      <c r="Z4188" t="s">
        <v>51</v>
      </c>
      <c r="AA4188" t="s">
        <v>8024</v>
      </c>
      <c r="AB4188" t="s">
        <v>8025</v>
      </c>
      <c r="AC4188" t="s">
        <v>41</v>
      </c>
      <c r="AD4188" t="s">
        <v>26</v>
      </c>
      <c r="AE4188" t="s">
        <v>8026</v>
      </c>
      <c r="AF4188" t="s">
        <v>110</v>
      </c>
      <c r="AG4188">
        <v>78501</v>
      </c>
      <c r="AH4188" t="s">
        <v>111</v>
      </c>
      <c r="AI4188" t="s">
        <v>3064</v>
      </c>
      <c r="AJ4188" t="s">
        <v>46</v>
      </c>
      <c r="AK4188" t="s">
        <v>77</v>
      </c>
      <c r="AL4188" t="s">
        <v>3065</v>
      </c>
      <c r="AM4188">
        <v>6.8739999999999997</v>
      </c>
      <c r="AN4188">
        <v>7</v>
      </c>
      <c r="AO4188">
        <v>0.8</v>
      </c>
      <c r="AP4188">
        <v>-10.6547</v>
      </c>
      <c r="AQ4188">
        <f>YEAR(Table1[[#This Row],[Order Date]])</f>
        <v>2017</v>
      </c>
      <c r="AR4188" t="str">
        <f>TEXT(Table1[[#This Row],[Order Date]],"mmmm")</f>
        <v>May</v>
      </c>
      <c r="AS4188" t="str">
        <f>"Q"&amp;ROUNDUP(MONTH(Table1[[#This Row],[Order Date]])/3,0)</f>
        <v>Q2</v>
      </c>
      <c r="AT4188">
        <f>IF(Table1[[#This Row],[Sales]]=0,0,Table1[[#This Row],[Profit]]/Table1[[#This Row],[Sales]])</f>
        <v>-1.55</v>
      </c>
    </row>
    <row r="4189" spans="22:46" x14ac:dyDescent="0.3">
      <c r="V4189">
        <v>4188</v>
      </c>
      <c r="W4189" t="s">
        <v>8023</v>
      </c>
      <c r="X4189" s="1">
        <v>42873</v>
      </c>
      <c r="Y4189" t="s">
        <v>2334</v>
      </c>
      <c r="Z4189" t="s">
        <v>51</v>
      </c>
      <c r="AA4189" t="s">
        <v>8024</v>
      </c>
      <c r="AB4189" t="s">
        <v>8025</v>
      </c>
      <c r="AC4189" t="s">
        <v>41</v>
      </c>
      <c r="AD4189" t="s">
        <v>26</v>
      </c>
      <c r="AE4189" t="s">
        <v>8026</v>
      </c>
      <c r="AF4189" t="s">
        <v>110</v>
      </c>
      <c r="AG4189">
        <v>78501</v>
      </c>
      <c r="AH4189" t="s">
        <v>111</v>
      </c>
      <c r="AI4189" t="s">
        <v>5539</v>
      </c>
      <c r="AJ4189" t="s">
        <v>46</v>
      </c>
      <c r="AK4189" t="s">
        <v>77</v>
      </c>
      <c r="AL4189" t="s">
        <v>5540</v>
      </c>
      <c r="AM4189">
        <v>1.996</v>
      </c>
      <c r="AN4189">
        <v>1</v>
      </c>
      <c r="AO4189">
        <v>0.8</v>
      </c>
      <c r="AP4189">
        <v>-3.2934000000000001</v>
      </c>
      <c r="AQ4189">
        <f>YEAR(Table1[[#This Row],[Order Date]])</f>
        <v>2017</v>
      </c>
      <c r="AR4189" t="str">
        <f>TEXT(Table1[[#This Row],[Order Date]],"mmmm")</f>
        <v>May</v>
      </c>
      <c r="AS4189" t="str">
        <f>"Q"&amp;ROUNDUP(MONTH(Table1[[#This Row],[Order Date]])/3,0)</f>
        <v>Q2</v>
      </c>
      <c r="AT4189">
        <f>IF(Table1[[#This Row],[Sales]]=0,0,Table1[[#This Row],[Profit]]/Table1[[#This Row],[Sales]])</f>
        <v>-1.6500000000000001</v>
      </c>
    </row>
    <row r="4190" spans="22:46" x14ac:dyDescent="0.3">
      <c r="V4190">
        <v>4189</v>
      </c>
      <c r="W4190" t="s">
        <v>8023</v>
      </c>
      <c r="X4190" s="1">
        <v>42873</v>
      </c>
      <c r="Y4190" t="s">
        <v>2334</v>
      </c>
      <c r="Z4190" t="s">
        <v>51</v>
      </c>
      <c r="AA4190" t="s">
        <v>8024</v>
      </c>
      <c r="AB4190" t="s">
        <v>8025</v>
      </c>
      <c r="AC4190" t="s">
        <v>41</v>
      </c>
      <c r="AD4190" t="s">
        <v>26</v>
      </c>
      <c r="AE4190" t="s">
        <v>8026</v>
      </c>
      <c r="AF4190" t="s">
        <v>110</v>
      </c>
      <c r="AG4190">
        <v>78501</v>
      </c>
      <c r="AH4190" t="s">
        <v>111</v>
      </c>
      <c r="AI4190" t="s">
        <v>6604</v>
      </c>
      <c r="AJ4190" t="s">
        <v>46</v>
      </c>
      <c r="AK4190" t="s">
        <v>60</v>
      </c>
      <c r="AL4190" t="s">
        <v>6605</v>
      </c>
      <c r="AM4190">
        <v>8.9280000000000008</v>
      </c>
      <c r="AN4190">
        <v>2</v>
      </c>
      <c r="AO4190">
        <v>0.2</v>
      </c>
      <c r="AP4190">
        <v>0.66959999999999997</v>
      </c>
      <c r="AQ4190">
        <f>YEAR(Table1[[#This Row],[Order Date]])</f>
        <v>2017</v>
      </c>
      <c r="AR4190" t="str">
        <f>TEXT(Table1[[#This Row],[Order Date]],"mmmm")</f>
        <v>May</v>
      </c>
      <c r="AS4190" t="str">
        <f>"Q"&amp;ROUNDUP(MONTH(Table1[[#This Row],[Order Date]])/3,0)</f>
        <v>Q2</v>
      </c>
      <c r="AT4190">
        <f>IF(Table1[[#This Row],[Sales]]=0,0,Table1[[#This Row],[Profit]]/Table1[[#This Row],[Sales]])</f>
        <v>7.4999999999999983E-2</v>
      </c>
    </row>
    <row r="4191" spans="22:46" x14ac:dyDescent="0.3">
      <c r="V4191">
        <v>4190</v>
      </c>
      <c r="W4191" t="s">
        <v>8027</v>
      </c>
      <c r="X4191" s="1">
        <v>42639</v>
      </c>
      <c r="Y4191" s="1">
        <v>42379</v>
      </c>
      <c r="Z4191" t="s">
        <v>22</v>
      </c>
      <c r="AA4191" t="s">
        <v>7852</v>
      </c>
      <c r="AB4191" t="s">
        <v>7853</v>
      </c>
      <c r="AC4191" t="s">
        <v>41</v>
      </c>
      <c r="AD4191" t="s">
        <v>26</v>
      </c>
      <c r="AE4191" t="s">
        <v>8028</v>
      </c>
      <c r="AF4191" t="s">
        <v>554</v>
      </c>
      <c r="AG4191">
        <v>52240</v>
      </c>
      <c r="AH4191" t="s">
        <v>111</v>
      </c>
      <c r="AI4191" t="s">
        <v>8029</v>
      </c>
      <c r="AJ4191" t="s">
        <v>46</v>
      </c>
      <c r="AK4191" t="s">
        <v>94</v>
      </c>
      <c r="AL4191" t="s">
        <v>8030</v>
      </c>
      <c r="AM4191">
        <v>9.99</v>
      </c>
      <c r="AN4191">
        <v>1</v>
      </c>
      <c r="AO4191">
        <v>0</v>
      </c>
      <c r="AP4191">
        <v>4.4954999999999998</v>
      </c>
      <c r="AQ4191">
        <f>YEAR(Table1[[#This Row],[Order Date]])</f>
        <v>2016</v>
      </c>
      <c r="AR4191" t="str">
        <f>TEXT(Table1[[#This Row],[Order Date]],"mmmm")</f>
        <v>September</v>
      </c>
      <c r="AS4191" t="str">
        <f>"Q"&amp;ROUNDUP(MONTH(Table1[[#This Row],[Order Date]])/3,0)</f>
        <v>Q3</v>
      </c>
      <c r="AT4191">
        <f>IF(Table1[[#This Row],[Sales]]=0,0,Table1[[#This Row],[Profit]]/Table1[[#This Row],[Sales]])</f>
        <v>0.44999999999999996</v>
      </c>
    </row>
    <row r="4192" spans="22:46" x14ac:dyDescent="0.3">
      <c r="V4192">
        <v>4191</v>
      </c>
      <c r="W4192" t="s">
        <v>8031</v>
      </c>
      <c r="X4192" s="1">
        <v>43056</v>
      </c>
      <c r="Y4192" t="s">
        <v>2098</v>
      </c>
      <c r="Z4192" t="s">
        <v>51</v>
      </c>
      <c r="AA4192" t="s">
        <v>3117</v>
      </c>
      <c r="AB4192" t="s">
        <v>3118</v>
      </c>
      <c r="AC4192" t="s">
        <v>25</v>
      </c>
      <c r="AD4192" t="s">
        <v>26</v>
      </c>
      <c r="AE4192" t="s">
        <v>684</v>
      </c>
      <c r="AF4192" t="s">
        <v>276</v>
      </c>
      <c r="AG4192">
        <v>19711</v>
      </c>
      <c r="AH4192" t="s">
        <v>160</v>
      </c>
      <c r="AI4192" t="s">
        <v>6394</v>
      </c>
      <c r="AJ4192" t="s">
        <v>73</v>
      </c>
      <c r="AK4192" t="s">
        <v>1363</v>
      </c>
      <c r="AL4192" t="s">
        <v>6395</v>
      </c>
      <c r="AM4192">
        <v>10499.97</v>
      </c>
      <c r="AN4192">
        <v>3</v>
      </c>
      <c r="AO4192">
        <v>0</v>
      </c>
      <c r="AP4192">
        <v>5039.9856</v>
      </c>
      <c r="AQ4192">
        <f>YEAR(Table1[[#This Row],[Order Date]])</f>
        <v>2017</v>
      </c>
      <c r="AR4192" t="str">
        <f>TEXT(Table1[[#This Row],[Order Date]],"mmmm")</f>
        <v>November</v>
      </c>
      <c r="AS4192" t="str">
        <f>"Q"&amp;ROUNDUP(MONTH(Table1[[#This Row],[Order Date]])/3,0)</f>
        <v>Q4</v>
      </c>
      <c r="AT4192">
        <f>IF(Table1[[#This Row],[Sales]]=0,0,Table1[[#This Row],[Profit]]/Table1[[#This Row],[Sales]])</f>
        <v>0.48000000000000004</v>
      </c>
    </row>
    <row r="4193" spans="22:46" x14ac:dyDescent="0.3">
      <c r="V4193">
        <v>4192</v>
      </c>
      <c r="W4193" t="s">
        <v>8032</v>
      </c>
      <c r="X4193" s="1">
        <v>42193</v>
      </c>
      <c r="Y4193" s="1">
        <v>42223</v>
      </c>
      <c r="Z4193" t="s">
        <v>1450</v>
      </c>
      <c r="AA4193" t="s">
        <v>6670</v>
      </c>
      <c r="AB4193" t="s">
        <v>6671</v>
      </c>
      <c r="AC4193" t="s">
        <v>25</v>
      </c>
      <c r="AD4193" t="s">
        <v>26</v>
      </c>
      <c r="AE4193" t="s">
        <v>203</v>
      </c>
      <c r="AF4193" t="s">
        <v>110</v>
      </c>
      <c r="AG4193">
        <v>77070</v>
      </c>
      <c r="AH4193" t="s">
        <v>111</v>
      </c>
      <c r="AI4193" t="s">
        <v>8033</v>
      </c>
      <c r="AJ4193" t="s">
        <v>46</v>
      </c>
      <c r="AK4193" t="s">
        <v>94</v>
      </c>
      <c r="AL4193" t="s">
        <v>8034</v>
      </c>
      <c r="AM4193">
        <v>21.12</v>
      </c>
      <c r="AN4193">
        <v>5</v>
      </c>
      <c r="AO4193">
        <v>0.2</v>
      </c>
      <c r="AP4193">
        <v>6.6</v>
      </c>
      <c r="AQ4193">
        <f>YEAR(Table1[[#This Row],[Order Date]])</f>
        <v>2015</v>
      </c>
      <c r="AR4193" t="str">
        <f>TEXT(Table1[[#This Row],[Order Date]],"mmmm")</f>
        <v>July</v>
      </c>
      <c r="AS4193" t="str">
        <f>"Q"&amp;ROUNDUP(MONTH(Table1[[#This Row],[Order Date]])/3,0)</f>
        <v>Q3</v>
      </c>
      <c r="AT4193">
        <f>IF(Table1[[#This Row],[Sales]]=0,0,Table1[[#This Row],[Profit]]/Table1[[#This Row],[Sales]])</f>
        <v>0.31249999999999994</v>
      </c>
    </row>
    <row r="4194" spans="22:46" x14ac:dyDescent="0.3">
      <c r="V4194">
        <v>4193</v>
      </c>
      <c r="W4194" t="s">
        <v>8035</v>
      </c>
      <c r="X4194" s="1">
        <v>42324</v>
      </c>
      <c r="Y4194" t="s">
        <v>2945</v>
      </c>
      <c r="Z4194" t="s">
        <v>51</v>
      </c>
      <c r="AA4194" t="s">
        <v>927</v>
      </c>
      <c r="AB4194" t="s">
        <v>928</v>
      </c>
      <c r="AC4194" t="s">
        <v>41</v>
      </c>
      <c r="AD4194" t="s">
        <v>26</v>
      </c>
      <c r="AE4194" t="s">
        <v>8036</v>
      </c>
      <c r="AF4194" t="s">
        <v>6949</v>
      </c>
      <c r="AG4194">
        <v>83704</v>
      </c>
      <c r="AH4194" t="s">
        <v>44</v>
      </c>
      <c r="AI4194" t="s">
        <v>56</v>
      </c>
      <c r="AJ4194" t="s">
        <v>31</v>
      </c>
      <c r="AK4194" t="s">
        <v>57</v>
      </c>
      <c r="AL4194" t="s">
        <v>58</v>
      </c>
      <c r="AM4194">
        <v>696.42</v>
      </c>
      <c r="AN4194">
        <v>2</v>
      </c>
      <c r="AO4194">
        <v>0</v>
      </c>
      <c r="AP4194">
        <v>160.17660000000001</v>
      </c>
      <c r="AQ4194">
        <f>YEAR(Table1[[#This Row],[Order Date]])</f>
        <v>2015</v>
      </c>
      <c r="AR4194" t="str">
        <f>TEXT(Table1[[#This Row],[Order Date]],"mmmm")</f>
        <v>November</v>
      </c>
      <c r="AS4194" t="str">
        <f>"Q"&amp;ROUNDUP(MONTH(Table1[[#This Row],[Order Date]])/3,0)</f>
        <v>Q4</v>
      </c>
      <c r="AT4194">
        <f>IF(Table1[[#This Row],[Sales]]=0,0,Table1[[#This Row],[Profit]]/Table1[[#This Row],[Sales]])</f>
        <v>0.23000000000000004</v>
      </c>
    </row>
    <row r="4195" spans="22:46" x14ac:dyDescent="0.3">
      <c r="V4195">
        <v>4194</v>
      </c>
      <c r="W4195" t="s">
        <v>8035</v>
      </c>
      <c r="X4195" s="1">
        <v>42324</v>
      </c>
      <c r="Y4195" t="s">
        <v>2945</v>
      </c>
      <c r="Z4195" t="s">
        <v>51</v>
      </c>
      <c r="AA4195" t="s">
        <v>927</v>
      </c>
      <c r="AB4195" t="s">
        <v>928</v>
      </c>
      <c r="AC4195" t="s">
        <v>41</v>
      </c>
      <c r="AD4195" t="s">
        <v>26</v>
      </c>
      <c r="AE4195" t="s">
        <v>8036</v>
      </c>
      <c r="AF4195" t="s">
        <v>6949</v>
      </c>
      <c r="AG4195">
        <v>83704</v>
      </c>
      <c r="AH4195" t="s">
        <v>44</v>
      </c>
      <c r="AI4195" t="s">
        <v>704</v>
      </c>
      <c r="AJ4195" t="s">
        <v>73</v>
      </c>
      <c r="AK4195" t="s">
        <v>74</v>
      </c>
      <c r="AL4195" t="s">
        <v>705</v>
      </c>
      <c r="AM4195">
        <v>304.77600000000001</v>
      </c>
      <c r="AN4195">
        <v>3</v>
      </c>
      <c r="AO4195">
        <v>0.2</v>
      </c>
      <c r="AP4195">
        <v>22.8582</v>
      </c>
      <c r="AQ4195">
        <f>YEAR(Table1[[#This Row],[Order Date]])</f>
        <v>2015</v>
      </c>
      <c r="AR4195" t="str">
        <f>TEXT(Table1[[#This Row],[Order Date]],"mmmm")</f>
        <v>November</v>
      </c>
      <c r="AS4195" t="str">
        <f>"Q"&amp;ROUNDUP(MONTH(Table1[[#This Row],[Order Date]])/3,0)</f>
        <v>Q4</v>
      </c>
      <c r="AT4195">
        <f>IF(Table1[[#This Row],[Sales]]=0,0,Table1[[#This Row],[Profit]]/Table1[[#This Row],[Sales]])</f>
        <v>7.4999999999999997E-2</v>
      </c>
    </row>
    <row r="4196" spans="22:46" x14ac:dyDescent="0.3">
      <c r="V4196">
        <v>4195</v>
      </c>
      <c r="W4196" t="s">
        <v>8037</v>
      </c>
      <c r="X4196" s="1">
        <v>42173</v>
      </c>
      <c r="Y4196" t="s">
        <v>1376</v>
      </c>
      <c r="Z4196" t="s">
        <v>51</v>
      </c>
      <c r="AA4196" t="s">
        <v>7168</v>
      </c>
      <c r="AB4196" t="s">
        <v>7169</v>
      </c>
      <c r="AC4196" t="s">
        <v>25</v>
      </c>
      <c r="AD4196" t="s">
        <v>26</v>
      </c>
      <c r="AE4196" t="s">
        <v>1065</v>
      </c>
      <c r="AF4196" t="s">
        <v>43</v>
      </c>
      <c r="AG4196">
        <v>92105</v>
      </c>
      <c r="AH4196" t="s">
        <v>44</v>
      </c>
      <c r="AI4196" t="s">
        <v>4757</v>
      </c>
      <c r="AJ4196" t="s">
        <v>46</v>
      </c>
      <c r="AK4196" t="s">
        <v>70</v>
      </c>
      <c r="AL4196" t="s">
        <v>4758</v>
      </c>
      <c r="AM4196">
        <v>51.98</v>
      </c>
      <c r="AN4196">
        <v>2</v>
      </c>
      <c r="AO4196">
        <v>0</v>
      </c>
      <c r="AP4196">
        <v>15.074199999999999</v>
      </c>
      <c r="AQ4196">
        <f>YEAR(Table1[[#This Row],[Order Date]])</f>
        <v>2015</v>
      </c>
      <c r="AR4196" t="str">
        <f>TEXT(Table1[[#This Row],[Order Date]],"mmmm")</f>
        <v>June</v>
      </c>
      <c r="AS4196" t="str">
        <f>"Q"&amp;ROUNDUP(MONTH(Table1[[#This Row],[Order Date]])/3,0)</f>
        <v>Q2</v>
      </c>
      <c r="AT4196">
        <f>IF(Table1[[#This Row],[Sales]]=0,0,Table1[[#This Row],[Profit]]/Table1[[#This Row],[Sales]])</f>
        <v>0.28999999999999998</v>
      </c>
    </row>
    <row r="4197" spans="22:46" x14ac:dyDescent="0.3">
      <c r="V4197">
        <v>4196</v>
      </c>
      <c r="W4197" t="s">
        <v>8038</v>
      </c>
      <c r="X4197" s="1">
        <v>42468</v>
      </c>
      <c r="Y4197" t="s">
        <v>1639</v>
      </c>
      <c r="Z4197" t="s">
        <v>51</v>
      </c>
      <c r="AA4197" t="s">
        <v>2293</v>
      </c>
      <c r="AB4197" t="s">
        <v>2294</v>
      </c>
      <c r="AC4197" t="s">
        <v>25</v>
      </c>
      <c r="AD4197" t="s">
        <v>26</v>
      </c>
      <c r="AE4197" t="s">
        <v>42</v>
      </c>
      <c r="AF4197" t="s">
        <v>43</v>
      </c>
      <c r="AG4197">
        <v>90032</v>
      </c>
      <c r="AH4197" t="s">
        <v>44</v>
      </c>
      <c r="AI4197" t="s">
        <v>2760</v>
      </c>
      <c r="AJ4197" t="s">
        <v>31</v>
      </c>
      <c r="AK4197" t="s">
        <v>67</v>
      </c>
      <c r="AL4197" t="s">
        <v>2761</v>
      </c>
      <c r="AM4197">
        <v>24.7</v>
      </c>
      <c r="AN4197">
        <v>5</v>
      </c>
      <c r="AO4197">
        <v>0</v>
      </c>
      <c r="AP4197">
        <v>10.374000000000001</v>
      </c>
      <c r="AQ4197">
        <f>YEAR(Table1[[#This Row],[Order Date]])</f>
        <v>2016</v>
      </c>
      <c r="AR4197" t="str">
        <f>TEXT(Table1[[#This Row],[Order Date]],"mmmm")</f>
        <v>April</v>
      </c>
      <c r="AS4197" t="str">
        <f>"Q"&amp;ROUNDUP(MONTH(Table1[[#This Row],[Order Date]])/3,0)</f>
        <v>Q2</v>
      </c>
      <c r="AT4197">
        <f>IF(Table1[[#This Row],[Sales]]=0,0,Table1[[#This Row],[Profit]]/Table1[[#This Row],[Sales]])</f>
        <v>0.42000000000000004</v>
      </c>
    </row>
    <row r="4198" spans="22:46" x14ac:dyDescent="0.3">
      <c r="V4198">
        <v>4197</v>
      </c>
      <c r="W4198" t="s">
        <v>8039</v>
      </c>
      <c r="X4198" s="1">
        <v>42112</v>
      </c>
      <c r="Y4198" t="s">
        <v>8040</v>
      </c>
      <c r="Z4198" t="s">
        <v>22</v>
      </c>
      <c r="AA4198" t="s">
        <v>2685</v>
      </c>
      <c r="AB4198" t="s">
        <v>2686</v>
      </c>
      <c r="AC4198" t="s">
        <v>25</v>
      </c>
      <c r="AD4198" t="s">
        <v>26</v>
      </c>
      <c r="AE4198" t="s">
        <v>300</v>
      </c>
      <c r="AF4198" t="s">
        <v>301</v>
      </c>
      <c r="AG4198">
        <v>10024</v>
      </c>
      <c r="AH4198" t="s">
        <v>160</v>
      </c>
      <c r="AI4198" t="s">
        <v>2962</v>
      </c>
      <c r="AJ4198" t="s">
        <v>46</v>
      </c>
      <c r="AK4198" t="s">
        <v>47</v>
      </c>
      <c r="AL4198" t="s">
        <v>2963</v>
      </c>
      <c r="AM4198">
        <v>21.93</v>
      </c>
      <c r="AN4198">
        <v>3</v>
      </c>
      <c r="AO4198">
        <v>0</v>
      </c>
      <c r="AP4198">
        <v>10.3071</v>
      </c>
      <c r="AQ4198">
        <f>YEAR(Table1[[#This Row],[Order Date]])</f>
        <v>2015</v>
      </c>
      <c r="AR4198" t="str">
        <f>TEXT(Table1[[#This Row],[Order Date]],"mmmm")</f>
        <v>April</v>
      </c>
      <c r="AS4198" t="str">
        <f>"Q"&amp;ROUNDUP(MONTH(Table1[[#This Row],[Order Date]])/3,0)</f>
        <v>Q2</v>
      </c>
      <c r="AT4198">
        <f>IF(Table1[[#This Row],[Sales]]=0,0,Table1[[#This Row],[Profit]]/Table1[[#This Row],[Sales]])</f>
        <v>0.47000000000000003</v>
      </c>
    </row>
    <row r="4199" spans="22:46" x14ac:dyDescent="0.3">
      <c r="V4199">
        <v>4198</v>
      </c>
      <c r="W4199" t="s">
        <v>8041</v>
      </c>
      <c r="X4199" s="1">
        <v>42707</v>
      </c>
      <c r="Y4199" s="1">
        <v>42594</v>
      </c>
      <c r="Z4199" t="s">
        <v>51</v>
      </c>
      <c r="AA4199" t="s">
        <v>1633</v>
      </c>
      <c r="AB4199" t="s">
        <v>1634</v>
      </c>
      <c r="AC4199" t="s">
        <v>25</v>
      </c>
      <c r="AD4199" t="s">
        <v>26</v>
      </c>
      <c r="AE4199" t="s">
        <v>158</v>
      </c>
      <c r="AF4199" t="s">
        <v>159</v>
      </c>
      <c r="AG4199">
        <v>19134</v>
      </c>
      <c r="AH4199" t="s">
        <v>160</v>
      </c>
      <c r="AI4199" t="s">
        <v>2323</v>
      </c>
      <c r="AJ4199" t="s">
        <v>46</v>
      </c>
      <c r="AK4199" t="s">
        <v>80</v>
      </c>
      <c r="AL4199" t="s">
        <v>2324</v>
      </c>
      <c r="AM4199">
        <v>394.81599999999997</v>
      </c>
      <c r="AN4199">
        <v>4</v>
      </c>
      <c r="AO4199">
        <v>0.2</v>
      </c>
      <c r="AP4199">
        <v>93.768799999999999</v>
      </c>
      <c r="AQ4199">
        <f>YEAR(Table1[[#This Row],[Order Date]])</f>
        <v>2016</v>
      </c>
      <c r="AR4199" t="str">
        <f>TEXT(Table1[[#This Row],[Order Date]],"mmmm")</f>
        <v>December</v>
      </c>
      <c r="AS4199" t="str">
        <f>"Q"&amp;ROUNDUP(MONTH(Table1[[#This Row],[Order Date]])/3,0)</f>
        <v>Q4</v>
      </c>
      <c r="AT4199">
        <f>IF(Table1[[#This Row],[Sales]]=0,0,Table1[[#This Row],[Profit]]/Table1[[#This Row],[Sales]])</f>
        <v>0.23750000000000002</v>
      </c>
    </row>
    <row r="4200" spans="22:46" x14ac:dyDescent="0.3">
      <c r="V4200">
        <v>4199</v>
      </c>
      <c r="W4200" t="s">
        <v>8041</v>
      </c>
      <c r="X4200" s="1">
        <v>42707</v>
      </c>
      <c r="Y4200" s="1">
        <v>42594</v>
      </c>
      <c r="Z4200" t="s">
        <v>51</v>
      </c>
      <c r="AA4200" t="s">
        <v>1633</v>
      </c>
      <c r="AB4200" t="s">
        <v>1634</v>
      </c>
      <c r="AC4200" t="s">
        <v>25</v>
      </c>
      <c r="AD4200" t="s">
        <v>26</v>
      </c>
      <c r="AE4200" t="s">
        <v>158</v>
      </c>
      <c r="AF4200" t="s">
        <v>159</v>
      </c>
      <c r="AG4200">
        <v>19134</v>
      </c>
      <c r="AH4200" t="s">
        <v>160</v>
      </c>
      <c r="AI4200" t="s">
        <v>1257</v>
      </c>
      <c r="AJ4200" t="s">
        <v>46</v>
      </c>
      <c r="AK4200" t="s">
        <v>77</v>
      </c>
      <c r="AL4200" t="s">
        <v>1258</v>
      </c>
      <c r="AM4200">
        <v>18.192</v>
      </c>
      <c r="AN4200">
        <v>4</v>
      </c>
      <c r="AO4200">
        <v>0.7</v>
      </c>
      <c r="AP4200">
        <v>-14.553599999999999</v>
      </c>
      <c r="AQ4200">
        <f>YEAR(Table1[[#This Row],[Order Date]])</f>
        <v>2016</v>
      </c>
      <c r="AR4200" t="str">
        <f>TEXT(Table1[[#This Row],[Order Date]],"mmmm")</f>
        <v>December</v>
      </c>
      <c r="AS4200" t="str">
        <f>"Q"&amp;ROUNDUP(MONTH(Table1[[#This Row],[Order Date]])/3,0)</f>
        <v>Q4</v>
      </c>
      <c r="AT4200">
        <f>IF(Table1[[#This Row],[Sales]]=0,0,Table1[[#This Row],[Profit]]/Table1[[#This Row],[Sales]])</f>
        <v>-0.79999999999999993</v>
      </c>
    </row>
    <row r="4201" spans="22:46" x14ac:dyDescent="0.3">
      <c r="V4201">
        <v>4200</v>
      </c>
      <c r="W4201" t="s">
        <v>8042</v>
      </c>
      <c r="X4201" s="1">
        <v>42348</v>
      </c>
      <c r="Y4201" s="1">
        <v>42289</v>
      </c>
      <c r="Z4201" t="s">
        <v>1450</v>
      </c>
      <c r="AA4201" t="s">
        <v>201</v>
      </c>
      <c r="AB4201" t="s">
        <v>202</v>
      </c>
      <c r="AC4201" t="s">
        <v>108</v>
      </c>
      <c r="AD4201" t="s">
        <v>26</v>
      </c>
      <c r="AE4201" t="s">
        <v>300</v>
      </c>
      <c r="AF4201" t="s">
        <v>301</v>
      </c>
      <c r="AG4201">
        <v>10024</v>
      </c>
      <c r="AH4201" t="s">
        <v>160</v>
      </c>
      <c r="AI4201" t="s">
        <v>2962</v>
      </c>
      <c r="AJ4201" t="s">
        <v>46</v>
      </c>
      <c r="AK4201" t="s">
        <v>47</v>
      </c>
      <c r="AL4201" t="s">
        <v>2963</v>
      </c>
      <c r="AM4201">
        <v>7.31</v>
      </c>
      <c r="AN4201">
        <v>1</v>
      </c>
      <c r="AO4201">
        <v>0</v>
      </c>
      <c r="AP4201">
        <v>3.4357000000000002</v>
      </c>
      <c r="AQ4201">
        <f>YEAR(Table1[[#This Row],[Order Date]])</f>
        <v>2015</v>
      </c>
      <c r="AR4201" t="str">
        <f>TEXT(Table1[[#This Row],[Order Date]],"mmmm")</f>
        <v>December</v>
      </c>
      <c r="AS4201" t="str">
        <f>"Q"&amp;ROUNDUP(MONTH(Table1[[#This Row],[Order Date]])/3,0)</f>
        <v>Q4</v>
      </c>
      <c r="AT4201">
        <f>IF(Table1[[#This Row],[Sales]]=0,0,Table1[[#This Row],[Profit]]/Table1[[#This Row],[Sales]])</f>
        <v>0.47000000000000003</v>
      </c>
    </row>
    <row r="4202" spans="22:46" x14ac:dyDescent="0.3">
      <c r="V4202">
        <v>4201</v>
      </c>
      <c r="W4202" t="s">
        <v>8042</v>
      </c>
      <c r="X4202" s="1">
        <v>42348</v>
      </c>
      <c r="Y4202" s="1">
        <v>42289</v>
      </c>
      <c r="Z4202" t="s">
        <v>1450</v>
      </c>
      <c r="AA4202" t="s">
        <v>201</v>
      </c>
      <c r="AB4202" t="s">
        <v>202</v>
      </c>
      <c r="AC4202" t="s">
        <v>108</v>
      </c>
      <c r="AD4202" t="s">
        <v>26</v>
      </c>
      <c r="AE4202" t="s">
        <v>300</v>
      </c>
      <c r="AF4202" t="s">
        <v>301</v>
      </c>
      <c r="AG4202">
        <v>10024</v>
      </c>
      <c r="AH4202" t="s">
        <v>160</v>
      </c>
      <c r="AI4202" t="s">
        <v>2697</v>
      </c>
      <c r="AJ4202" t="s">
        <v>73</v>
      </c>
      <c r="AK4202" t="s">
        <v>1363</v>
      </c>
      <c r="AL4202" t="s">
        <v>2698</v>
      </c>
      <c r="AM4202">
        <v>799.98400000000004</v>
      </c>
      <c r="AN4202">
        <v>2</v>
      </c>
      <c r="AO4202">
        <v>0.2</v>
      </c>
      <c r="AP4202">
        <v>249.995</v>
      </c>
      <c r="AQ4202">
        <f>YEAR(Table1[[#This Row],[Order Date]])</f>
        <v>2015</v>
      </c>
      <c r="AR4202" t="str">
        <f>TEXT(Table1[[#This Row],[Order Date]],"mmmm")</f>
        <v>December</v>
      </c>
      <c r="AS4202" t="str">
        <f>"Q"&amp;ROUNDUP(MONTH(Table1[[#This Row],[Order Date]])/3,0)</f>
        <v>Q4</v>
      </c>
      <c r="AT4202">
        <f>IF(Table1[[#This Row],[Sales]]=0,0,Table1[[#This Row],[Profit]]/Table1[[#This Row],[Sales]])</f>
        <v>0.3125</v>
      </c>
    </row>
    <row r="4203" spans="22:46" x14ac:dyDescent="0.3">
      <c r="V4203">
        <v>4202</v>
      </c>
      <c r="W4203" t="s">
        <v>8042</v>
      </c>
      <c r="X4203" s="1">
        <v>42348</v>
      </c>
      <c r="Y4203" s="1">
        <v>42289</v>
      </c>
      <c r="Z4203" t="s">
        <v>1450</v>
      </c>
      <c r="AA4203" t="s">
        <v>201</v>
      </c>
      <c r="AB4203" t="s">
        <v>202</v>
      </c>
      <c r="AC4203" t="s">
        <v>108</v>
      </c>
      <c r="AD4203" t="s">
        <v>26</v>
      </c>
      <c r="AE4203" t="s">
        <v>300</v>
      </c>
      <c r="AF4203" t="s">
        <v>301</v>
      </c>
      <c r="AG4203">
        <v>10024</v>
      </c>
      <c r="AH4203" t="s">
        <v>160</v>
      </c>
      <c r="AI4203" t="s">
        <v>1422</v>
      </c>
      <c r="AJ4203" t="s">
        <v>46</v>
      </c>
      <c r="AK4203" t="s">
        <v>94</v>
      </c>
      <c r="AL4203" t="s">
        <v>1423</v>
      </c>
      <c r="AM4203">
        <v>41.28</v>
      </c>
      <c r="AN4203">
        <v>6</v>
      </c>
      <c r="AO4203">
        <v>0</v>
      </c>
      <c r="AP4203">
        <v>18.988800000000001</v>
      </c>
      <c r="AQ4203">
        <f>YEAR(Table1[[#This Row],[Order Date]])</f>
        <v>2015</v>
      </c>
      <c r="AR4203" t="str">
        <f>TEXT(Table1[[#This Row],[Order Date]],"mmmm")</f>
        <v>December</v>
      </c>
      <c r="AS4203" t="str">
        <f>"Q"&amp;ROUNDUP(MONTH(Table1[[#This Row],[Order Date]])/3,0)</f>
        <v>Q4</v>
      </c>
      <c r="AT4203">
        <f>IF(Table1[[#This Row],[Sales]]=0,0,Table1[[#This Row],[Profit]]/Table1[[#This Row],[Sales]])</f>
        <v>0.46</v>
      </c>
    </row>
    <row r="4204" spans="22:46" x14ac:dyDescent="0.3">
      <c r="V4204">
        <v>4203</v>
      </c>
      <c r="W4204" t="s">
        <v>8042</v>
      </c>
      <c r="X4204" s="1">
        <v>42348</v>
      </c>
      <c r="Y4204" s="1">
        <v>42289</v>
      </c>
      <c r="Z4204" t="s">
        <v>1450</v>
      </c>
      <c r="AA4204" t="s">
        <v>201</v>
      </c>
      <c r="AB4204" t="s">
        <v>202</v>
      </c>
      <c r="AC4204" t="s">
        <v>108</v>
      </c>
      <c r="AD4204" t="s">
        <v>26</v>
      </c>
      <c r="AE4204" t="s">
        <v>300</v>
      </c>
      <c r="AF4204" t="s">
        <v>301</v>
      </c>
      <c r="AG4204">
        <v>10024</v>
      </c>
      <c r="AH4204" t="s">
        <v>160</v>
      </c>
      <c r="AI4204" t="s">
        <v>713</v>
      </c>
      <c r="AJ4204" t="s">
        <v>46</v>
      </c>
      <c r="AK4204" t="s">
        <v>94</v>
      </c>
      <c r="AL4204" t="s">
        <v>714</v>
      </c>
      <c r="AM4204">
        <v>184.66</v>
      </c>
      <c r="AN4204">
        <v>7</v>
      </c>
      <c r="AO4204">
        <v>0</v>
      </c>
      <c r="AP4204">
        <v>84.943600000000004</v>
      </c>
      <c r="AQ4204">
        <f>YEAR(Table1[[#This Row],[Order Date]])</f>
        <v>2015</v>
      </c>
      <c r="AR4204" t="str">
        <f>TEXT(Table1[[#This Row],[Order Date]],"mmmm")</f>
        <v>December</v>
      </c>
      <c r="AS4204" t="str">
        <f>"Q"&amp;ROUNDUP(MONTH(Table1[[#This Row],[Order Date]])/3,0)</f>
        <v>Q4</v>
      </c>
      <c r="AT4204">
        <f>IF(Table1[[#This Row],[Sales]]=0,0,Table1[[#This Row],[Profit]]/Table1[[#This Row],[Sales]])</f>
        <v>0.46</v>
      </c>
    </row>
    <row r="4205" spans="22:46" x14ac:dyDescent="0.3">
      <c r="V4205">
        <v>4204</v>
      </c>
      <c r="W4205" t="s">
        <v>8043</v>
      </c>
      <c r="X4205" s="1">
        <v>41943</v>
      </c>
      <c r="Y4205" s="1">
        <v>41681</v>
      </c>
      <c r="Z4205" t="s">
        <v>22</v>
      </c>
      <c r="AA4205" t="s">
        <v>5484</v>
      </c>
      <c r="AB4205" t="s">
        <v>5485</v>
      </c>
      <c r="AC4205" t="s">
        <v>25</v>
      </c>
      <c r="AD4205" t="s">
        <v>26</v>
      </c>
      <c r="AE4205" t="s">
        <v>8044</v>
      </c>
      <c r="AF4205" t="s">
        <v>1572</v>
      </c>
      <c r="AG4205">
        <v>2920</v>
      </c>
      <c r="AH4205" t="s">
        <v>160</v>
      </c>
      <c r="AI4205" t="s">
        <v>196</v>
      </c>
      <c r="AJ4205" t="s">
        <v>46</v>
      </c>
      <c r="AK4205" t="s">
        <v>70</v>
      </c>
      <c r="AL4205" t="s">
        <v>197</v>
      </c>
      <c r="AM4205">
        <v>49.25</v>
      </c>
      <c r="AN4205">
        <v>5</v>
      </c>
      <c r="AO4205">
        <v>0</v>
      </c>
      <c r="AP4205">
        <v>18.715</v>
      </c>
      <c r="AQ4205">
        <f>YEAR(Table1[[#This Row],[Order Date]])</f>
        <v>2014</v>
      </c>
      <c r="AR4205" t="str">
        <f>TEXT(Table1[[#This Row],[Order Date]],"mmmm")</f>
        <v>October</v>
      </c>
      <c r="AS4205" t="str">
        <f>"Q"&amp;ROUNDUP(MONTH(Table1[[#This Row],[Order Date]])/3,0)</f>
        <v>Q4</v>
      </c>
      <c r="AT4205">
        <f>IF(Table1[[#This Row],[Sales]]=0,0,Table1[[#This Row],[Profit]]/Table1[[#This Row],[Sales]])</f>
        <v>0.38</v>
      </c>
    </row>
    <row r="4206" spans="22:46" x14ac:dyDescent="0.3">
      <c r="V4206">
        <v>4205</v>
      </c>
      <c r="W4206" t="s">
        <v>8043</v>
      </c>
      <c r="X4206" s="1">
        <v>41943</v>
      </c>
      <c r="Y4206" s="1">
        <v>41681</v>
      </c>
      <c r="Z4206" t="s">
        <v>22</v>
      </c>
      <c r="AA4206" t="s">
        <v>5484</v>
      </c>
      <c r="AB4206" t="s">
        <v>5485</v>
      </c>
      <c r="AC4206" t="s">
        <v>25</v>
      </c>
      <c r="AD4206" t="s">
        <v>26</v>
      </c>
      <c r="AE4206" t="s">
        <v>8044</v>
      </c>
      <c r="AF4206" t="s">
        <v>1572</v>
      </c>
      <c r="AG4206">
        <v>2920</v>
      </c>
      <c r="AH4206" t="s">
        <v>160</v>
      </c>
      <c r="AI4206" t="s">
        <v>3214</v>
      </c>
      <c r="AJ4206" t="s">
        <v>46</v>
      </c>
      <c r="AK4206" t="s">
        <v>94</v>
      </c>
      <c r="AL4206" t="s">
        <v>3215</v>
      </c>
      <c r="AM4206">
        <v>10.16</v>
      </c>
      <c r="AN4206">
        <v>2</v>
      </c>
      <c r="AO4206">
        <v>0</v>
      </c>
      <c r="AP4206">
        <v>4.7751999999999999</v>
      </c>
      <c r="AQ4206">
        <f>YEAR(Table1[[#This Row],[Order Date]])</f>
        <v>2014</v>
      </c>
      <c r="AR4206" t="str">
        <f>TEXT(Table1[[#This Row],[Order Date]],"mmmm")</f>
        <v>October</v>
      </c>
      <c r="AS4206" t="str">
        <f>"Q"&amp;ROUNDUP(MONTH(Table1[[#This Row],[Order Date]])/3,0)</f>
        <v>Q4</v>
      </c>
      <c r="AT4206">
        <f>IF(Table1[[#This Row],[Sales]]=0,0,Table1[[#This Row],[Profit]]/Table1[[#This Row],[Sales]])</f>
        <v>0.47</v>
      </c>
    </row>
    <row r="4207" spans="22:46" x14ac:dyDescent="0.3">
      <c r="V4207">
        <v>4206</v>
      </c>
      <c r="W4207" t="s">
        <v>8043</v>
      </c>
      <c r="X4207" s="1">
        <v>41943</v>
      </c>
      <c r="Y4207" s="1">
        <v>41681</v>
      </c>
      <c r="Z4207" t="s">
        <v>22</v>
      </c>
      <c r="AA4207" t="s">
        <v>5484</v>
      </c>
      <c r="AB4207" t="s">
        <v>5485</v>
      </c>
      <c r="AC4207" t="s">
        <v>25</v>
      </c>
      <c r="AD4207" t="s">
        <v>26</v>
      </c>
      <c r="AE4207" t="s">
        <v>8044</v>
      </c>
      <c r="AF4207" t="s">
        <v>1572</v>
      </c>
      <c r="AG4207">
        <v>2920</v>
      </c>
      <c r="AH4207" t="s">
        <v>160</v>
      </c>
      <c r="AI4207" t="s">
        <v>5669</v>
      </c>
      <c r="AJ4207" t="s">
        <v>31</v>
      </c>
      <c r="AK4207" t="s">
        <v>67</v>
      </c>
      <c r="AL4207" t="s">
        <v>5670</v>
      </c>
      <c r="AM4207">
        <v>14.76</v>
      </c>
      <c r="AN4207">
        <v>2</v>
      </c>
      <c r="AO4207">
        <v>0</v>
      </c>
      <c r="AP4207">
        <v>4.2804000000000002</v>
      </c>
      <c r="AQ4207">
        <f>YEAR(Table1[[#This Row],[Order Date]])</f>
        <v>2014</v>
      </c>
      <c r="AR4207" t="str">
        <f>TEXT(Table1[[#This Row],[Order Date]],"mmmm")</f>
        <v>October</v>
      </c>
      <c r="AS4207" t="str">
        <f>"Q"&amp;ROUNDUP(MONTH(Table1[[#This Row],[Order Date]])/3,0)</f>
        <v>Q4</v>
      </c>
      <c r="AT4207">
        <f>IF(Table1[[#This Row],[Sales]]=0,0,Table1[[#This Row],[Profit]]/Table1[[#This Row],[Sales]])</f>
        <v>0.29000000000000004</v>
      </c>
    </row>
    <row r="4208" spans="22:46" x14ac:dyDescent="0.3">
      <c r="V4208">
        <v>4207</v>
      </c>
      <c r="W4208" t="s">
        <v>8043</v>
      </c>
      <c r="X4208" s="1">
        <v>41943</v>
      </c>
      <c r="Y4208" s="1">
        <v>41681</v>
      </c>
      <c r="Z4208" t="s">
        <v>22</v>
      </c>
      <c r="AA4208" t="s">
        <v>5484</v>
      </c>
      <c r="AB4208" t="s">
        <v>5485</v>
      </c>
      <c r="AC4208" t="s">
        <v>25</v>
      </c>
      <c r="AD4208" t="s">
        <v>26</v>
      </c>
      <c r="AE4208" t="s">
        <v>8044</v>
      </c>
      <c r="AF4208" t="s">
        <v>1572</v>
      </c>
      <c r="AG4208">
        <v>2920</v>
      </c>
      <c r="AH4208" t="s">
        <v>160</v>
      </c>
      <c r="AI4208" t="s">
        <v>3643</v>
      </c>
      <c r="AJ4208" t="s">
        <v>46</v>
      </c>
      <c r="AK4208" t="s">
        <v>77</v>
      </c>
      <c r="AL4208" t="s">
        <v>3644</v>
      </c>
      <c r="AM4208">
        <v>34.08</v>
      </c>
      <c r="AN4208">
        <v>2</v>
      </c>
      <c r="AO4208">
        <v>0</v>
      </c>
      <c r="AP4208">
        <v>15.6768</v>
      </c>
      <c r="AQ4208">
        <f>YEAR(Table1[[#This Row],[Order Date]])</f>
        <v>2014</v>
      </c>
      <c r="AR4208" t="str">
        <f>TEXT(Table1[[#This Row],[Order Date]],"mmmm")</f>
        <v>October</v>
      </c>
      <c r="AS4208" t="str">
        <f>"Q"&amp;ROUNDUP(MONTH(Table1[[#This Row],[Order Date]])/3,0)</f>
        <v>Q4</v>
      </c>
      <c r="AT4208">
        <f>IF(Table1[[#This Row],[Sales]]=0,0,Table1[[#This Row],[Profit]]/Table1[[#This Row],[Sales]])</f>
        <v>0.46</v>
      </c>
    </row>
    <row r="4209" spans="22:46" x14ac:dyDescent="0.3">
      <c r="V4209">
        <v>4208</v>
      </c>
      <c r="W4209" t="s">
        <v>8043</v>
      </c>
      <c r="X4209" s="1">
        <v>41943</v>
      </c>
      <c r="Y4209" s="1">
        <v>41681</v>
      </c>
      <c r="Z4209" t="s">
        <v>22</v>
      </c>
      <c r="AA4209" t="s">
        <v>5484</v>
      </c>
      <c r="AB4209" t="s">
        <v>5485</v>
      </c>
      <c r="AC4209" t="s">
        <v>25</v>
      </c>
      <c r="AD4209" t="s">
        <v>26</v>
      </c>
      <c r="AE4209" t="s">
        <v>8044</v>
      </c>
      <c r="AF4209" t="s">
        <v>1572</v>
      </c>
      <c r="AG4209">
        <v>2920</v>
      </c>
      <c r="AH4209" t="s">
        <v>160</v>
      </c>
      <c r="AI4209" t="s">
        <v>1442</v>
      </c>
      <c r="AJ4209" t="s">
        <v>31</v>
      </c>
      <c r="AK4209" t="s">
        <v>67</v>
      </c>
      <c r="AL4209" t="s">
        <v>1443</v>
      </c>
      <c r="AM4209">
        <v>17.670000000000002</v>
      </c>
      <c r="AN4209">
        <v>3</v>
      </c>
      <c r="AO4209">
        <v>0</v>
      </c>
      <c r="AP4209">
        <v>7.7747999999999999</v>
      </c>
      <c r="AQ4209">
        <f>YEAR(Table1[[#This Row],[Order Date]])</f>
        <v>2014</v>
      </c>
      <c r="AR4209" t="str">
        <f>TEXT(Table1[[#This Row],[Order Date]],"mmmm")</f>
        <v>October</v>
      </c>
      <c r="AS4209" t="str">
        <f>"Q"&amp;ROUNDUP(MONTH(Table1[[#This Row],[Order Date]])/3,0)</f>
        <v>Q4</v>
      </c>
      <c r="AT4209">
        <f>IF(Table1[[#This Row],[Sales]]=0,0,Table1[[#This Row],[Profit]]/Table1[[#This Row],[Sales]])</f>
        <v>0.43999999999999995</v>
      </c>
    </row>
    <row r="4210" spans="22:46" x14ac:dyDescent="0.3">
      <c r="V4210">
        <v>4209</v>
      </c>
      <c r="W4210" t="s">
        <v>8043</v>
      </c>
      <c r="X4210" s="1">
        <v>41943</v>
      </c>
      <c r="Y4210" s="1">
        <v>41681</v>
      </c>
      <c r="Z4210" t="s">
        <v>22</v>
      </c>
      <c r="AA4210" t="s">
        <v>5484</v>
      </c>
      <c r="AB4210" t="s">
        <v>5485</v>
      </c>
      <c r="AC4210" t="s">
        <v>25</v>
      </c>
      <c r="AD4210" t="s">
        <v>26</v>
      </c>
      <c r="AE4210" t="s">
        <v>8044</v>
      </c>
      <c r="AF4210" t="s">
        <v>1572</v>
      </c>
      <c r="AG4210">
        <v>2920</v>
      </c>
      <c r="AH4210" t="s">
        <v>160</v>
      </c>
      <c r="AI4210" t="s">
        <v>6937</v>
      </c>
      <c r="AJ4210" t="s">
        <v>31</v>
      </c>
      <c r="AK4210" t="s">
        <v>35</v>
      </c>
      <c r="AL4210" t="s">
        <v>6938</v>
      </c>
      <c r="AM4210">
        <v>1604.9</v>
      </c>
      <c r="AN4210">
        <v>5</v>
      </c>
      <c r="AO4210">
        <v>0</v>
      </c>
      <c r="AP4210">
        <v>481.47</v>
      </c>
      <c r="AQ4210">
        <f>YEAR(Table1[[#This Row],[Order Date]])</f>
        <v>2014</v>
      </c>
      <c r="AR4210" t="str">
        <f>TEXT(Table1[[#This Row],[Order Date]],"mmmm")</f>
        <v>October</v>
      </c>
      <c r="AS4210" t="str">
        <f>"Q"&amp;ROUNDUP(MONTH(Table1[[#This Row],[Order Date]])/3,0)</f>
        <v>Q4</v>
      </c>
      <c r="AT4210">
        <f>IF(Table1[[#This Row],[Sales]]=0,0,Table1[[#This Row],[Profit]]/Table1[[#This Row],[Sales]])</f>
        <v>0.3</v>
      </c>
    </row>
    <row r="4211" spans="22:46" x14ac:dyDescent="0.3">
      <c r="V4211">
        <v>4210</v>
      </c>
      <c r="W4211" t="s">
        <v>8043</v>
      </c>
      <c r="X4211" s="1">
        <v>41943</v>
      </c>
      <c r="Y4211" s="1">
        <v>41681</v>
      </c>
      <c r="Z4211" t="s">
        <v>22</v>
      </c>
      <c r="AA4211" t="s">
        <v>5484</v>
      </c>
      <c r="AB4211" t="s">
        <v>5485</v>
      </c>
      <c r="AC4211" t="s">
        <v>25</v>
      </c>
      <c r="AD4211" t="s">
        <v>26</v>
      </c>
      <c r="AE4211" t="s">
        <v>8044</v>
      </c>
      <c r="AF4211" t="s">
        <v>1572</v>
      </c>
      <c r="AG4211">
        <v>2920</v>
      </c>
      <c r="AH4211" t="s">
        <v>160</v>
      </c>
      <c r="AI4211" t="s">
        <v>5675</v>
      </c>
      <c r="AJ4211" t="s">
        <v>31</v>
      </c>
      <c r="AK4211" t="s">
        <v>57</v>
      </c>
      <c r="AL4211" t="s">
        <v>5676</v>
      </c>
      <c r="AM4211">
        <v>385.68599999999998</v>
      </c>
      <c r="AN4211">
        <v>1</v>
      </c>
      <c r="AO4211">
        <v>0.3</v>
      </c>
      <c r="AP4211">
        <v>-60.607799999999997</v>
      </c>
      <c r="AQ4211">
        <f>YEAR(Table1[[#This Row],[Order Date]])</f>
        <v>2014</v>
      </c>
      <c r="AR4211" t="str">
        <f>TEXT(Table1[[#This Row],[Order Date]],"mmmm")</f>
        <v>October</v>
      </c>
      <c r="AS4211" t="str">
        <f>"Q"&amp;ROUNDUP(MONTH(Table1[[#This Row],[Order Date]])/3,0)</f>
        <v>Q4</v>
      </c>
      <c r="AT4211">
        <f>IF(Table1[[#This Row],[Sales]]=0,0,Table1[[#This Row],[Profit]]/Table1[[#This Row],[Sales]])</f>
        <v>-0.15714285714285714</v>
      </c>
    </row>
    <row r="4212" spans="22:46" x14ac:dyDescent="0.3">
      <c r="V4212">
        <v>4211</v>
      </c>
      <c r="W4212" t="s">
        <v>8045</v>
      </c>
      <c r="X4212" s="1">
        <v>43078</v>
      </c>
      <c r="Y4212" t="s">
        <v>932</v>
      </c>
      <c r="Z4212" t="s">
        <v>51</v>
      </c>
      <c r="AA4212" t="s">
        <v>8046</v>
      </c>
      <c r="AB4212" t="s">
        <v>8047</v>
      </c>
      <c r="AC4212" t="s">
        <v>25</v>
      </c>
      <c r="AD4212" t="s">
        <v>26</v>
      </c>
      <c r="AE4212" t="s">
        <v>342</v>
      </c>
      <c r="AF4212" t="s">
        <v>233</v>
      </c>
      <c r="AG4212">
        <v>60623</v>
      </c>
      <c r="AH4212" t="s">
        <v>111</v>
      </c>
      <c r="AI4212" t="s">
        <v>569</v>
      </c>
      <c r="AJ4212" t="s">
        <v>46</v>
      </c>
      <c r="AK4212" t="s">
        <v>94</v>
      </c>
      <c r="AL4212" t="s">
        <v>570</v>
      </c>
      <c r="AM4212">
        <v>15.984</v>
      </c>
      <c r="AN4212">
        <v>2</v>
      </c>
      <c r="AO4212">
        <v>0.2</v>
      </c>
      <c r="AP4212">
        <v>4.9950000000000001</v>
      </c>
      <c r="AQ4212">
        <f>YEAR(Table1[[#This Row],[Order Date]])</f>
        <v>2017</v>
      </c>
      <c r="AR4212" t="str">
        <f>TEXT(Table1[[#This Row],[Order Date]],"mmmm")</f>
        <v>December</v>
      </c>
      <c r="AS4212" t="str">
        <f>"Q"&amp;ROUNDUP(MONTH(Table1[[#This Row],[Order Date]])/3,0)</f>
        <v>Q4</v>
      </c>
      <c r="AT4212">
        <f>IF(Table1[[#This Row],[Sales]]=0,0,Table1[[#This Row],[Profit]]/Table1[[#This Row],[Sales]])</f>
        <v>0.3125</v>
      </c>
    </row>
    <row r="4213" spans="22:46" x14ac:dyDescent="0.3">
      <c r="V4213">
        <v>4212</v>
      </c>
      <c r="W4213" t="s">
        <v>8048</v>
      </c>
      <c r="X4213" s="1">
        <v>41764</v>
      </c>
      <c r="Y4213" s="1">
        <v>41887</v>
      </c>
      <c r="Z4213" t="s">
        <v>22</v>
      </c>
      <c r="AA4213" t="s">
        <v>7749</v>
      </c>
      <c r="AB4213" t="s">
        <v>7750</v>
      </c>
      <c r="AC4213" t="s">
        <v>25</v>
      </c>
      <c r="AD4213" t="s">
        <v>26</v>
      </c>
      <c r="AE4213" t="s">
        <v>1646</v>
      </c>
      <c r="AF4213" t="s">
        <v>28</v>
      </c>
      <c r="AG4213">
        <v>40475</v>
      </c>
      <c r="AH4213" t="s">
        <v>29</v>
      </c>
      <c r="AI4213" t="s">
        <v>6487</v>
      </c>
      <c r="AJ4213" t="s">
        <v>46</v>
      </c>
      <c r="AK4213" t="s">
        <v>94</v>
      </c>
      <c r="AL4213" t="s">
        <v>6488</v>
      </c>
      <c r="AM4213">
        <v>9.42</v>
      </c>
      <c r="AN4213">
        <v>3</v>
      </c>
      <c r="AO4213">
        <v>0</v>
      </c>
      <c r="AP4213">
        <v>4.2389999999999999</v>
      </c>
      <c r="AQ4213">
        <f>YEAR(Table1[[#This Row],[Order Date]])</f>
        <v>2014</v>
      </c>
      <c r="AR4213" t="str">
        <f>TEXT(Table1[[#This Row],[Order Date]],"mmmm")</f>
        <v>May</v>
      </c>
      <c r="AS4213" t="str">
        <f>"Q"&amp;ROUNDUP(MONTH(Table1[[#This Row],[Order Date]])/3,0)</f>
        <v>Q2</v>
      </c>
      <c r="AT4213">
        <f>IF(Table1[[#This Row],[Sales]]=0,0,Table1[[#This Row],[Profit]]/Table1[[#This Row],[Sales]])</f>
        <v>0.45</v>
      </c>
    </row>
    <row r="4214" spans="22:46" x14ac:dyDescent="0.3">
      <c r="V4214">
        <v>4213</v>
      </c>
      <c r="W4214" t="s">
        <v>8048</v>
      </c>
      <c r="X4214" s="1">
        <v>41764</v>
      </c>
      <c r="Y4214" s="1">
        <v>41887</v>
      </c>
      <c r="Z4214" t="s">
        <v>22</v>
      </c>
      <c r="AA4214" t="s">
        <v>7749</v>
      </c>
      <c r="AB4214" t="s">
        <v>7750</v>
      </c>
      <c r="AC4214" t="s">
        <v>25</v>
      </c>
      <c r="AD4214" t="s">
        <v>26</v>
      </c>
      <c r="AE4214" t="s">
        <v>1646</v>
      </c>
      <c r="AF4214" t="s">
        <v>28</v>
      </c>
      <c r="AG4214">
        <v>40475</v>
      </c>
      <c r="AH4214" t="s">
        <v>29</v>
      </c>
      <c r="AI4214" t="s">
        <v>1251</v>
      </c>
      <c r="AJ4214" t="s">
        <v>46</v>
      </c>
      <c r="AK4214" t="s">
        <v>70</v>
      </c>
      <c r="AL4214" t="s">
        <v>1252</v>
      </c>
      <c r="AM4214">
        <v>6.56</v>
      </c>
      <c r="AN4214">
        <v>2</v>
      </c>
      <c r="AO4214">
        <v>0</v>
      </c>
      <c r="AP4214">
        <v>1.9024000000000001</v>
      </c>
      <c r="AQ4214">
        <f>YEAR(Table1[[#This Row],[Order Date]])</f>
        <v>2014</v>
      </c>
      <c r="AR4214" t="str">
        <f>TEXT(Table1[[#This Row],[Order Date]],"mmmm")</f>
        <v>May</v>
      </c>
      <c r="AS4214" t="str">
        <f>"Q"&amp;ROUNDUP(MONTH(Table1[[#This Row],[Order Date]])/3,0)</f>
        <v>Q2</v>
      </c>
      <c r="AT4214">
        <f>IF(Table1[[#This Row],[Sales]]=0,0,Table1[[#This Row],[Profit]]/Table1[[#This Row],[Sales]])</f>
        <v>0.29000000000000004</v>
      </c>
    </row>
    <row r="4215" spans="22:46" x14ac:dyDescent="0.3">
      <c r="V4215">
        <v>4214</v>
      </c>
      <c r="W4215" t="s">
        <v>8048</v>
      </c>
      <c r="X4215" s="1">
        <v>41764</v>
      </c>
      <c r="Y4215" s="1">
        <v>41887</v>
      </c>
      <c r="Z4215" t="s">
        <v>22</v>
      </c>
      <c r="AA4215" t="s">
        <v>7749</v>
      </c>
      <c r="AB4215" t="s">
        <v>7750</v>
      </c>
      <c r="AC4215" t="s">
        <v>25</v>
      </c>
      <c r="AD4215" t="s">
        <v>26</v>
      </c>
      <c r="AE4215" t="s">
        <v>1646</v>
      </c>
      <c r="AF4215" t="s">
        <v>28</v>
      </c>
      <c r="AG4215">
        <v>40475</v>
      </c>
      <c r="AH4215" t="s">
        <v>29</v>
      </c>
      <c r="AI4215" t="s">
        <v>8049</v>
      </c>
      <c r="AJ4215" t="s">
        <v>46</v>
      </c>
      <c r="AK4215" t="s">
        <v>94</v>
      </c>
      <c r="AL4215" t="s">
        <v>8050</v>
      </c>
      <c r="AM4215">
        <v>24.56</v>
      </c>
      <c r="AN4215">
        <v>2</v>
      </c>
      <c r="AO4215">
        <v>0</v>
      </c>
      <c r="AP4215">
        <v>11.543200000000001</v>
      </c>
      <c r="AQ4215">
        <f>YEAR(Table1[[#This Row],[Order Date]])</f>
        <v>2014</v>
      </c>
      <c r="AR4215" t="str">
        <f>TEXT(Table1[[#This Row],[Order Date]],"mmmm")</f>
        <v>May</v>
      </c>
      <c r="AS4215" t="str">
        <f>"Q"&amp;ROUNDUP(MONTH(Table1[[#This Row],[Order Date]])/3,0)</f>
        <v>Q2</v>
      </c>
      <c r="AT4215">
        <f>IF(Table1[[#This Row],[Sales]]=0,0,Table1[[#This Row],[Profit]]/Table1[[#This Row],[Sales]])</f>
        <v>0.47000000000000003</v>
      </c>
    </row>
    <row r="4216" spans="22:46" x14ac:dyDescent="0.3">
      <c r="V4216">
        <v>4215</v>
      </c>
      <c r="W4216" t="s">
        <v>8051</v>
      </c>
      <c r="X4216" s="1">
        <v>42433</v>
      </c>
      <c r="Y4216" s="1">
        <v>42585</v>
      </c>
      <c r="Z4216" t="s">
        <v>51</v>
      </c>
      <c r="AA4216" t="s">
        <v>4726</v>
      </c>
      <c r="AB4216" t="s">
        <v>4727</v>
      </c>
      <c r="AC4216" t="s">
        <v>25</v>
      </c>
      <c r="AD4216" t="s">
        <v>26</v>
      </c>
      <c r="AE4216" t="s">
        <v>6220</v>
      </c>
      <c r="AF4216" t="s">
        <v>287</v>
      </c>
      <c r="AG4216">
        <v>46544</v>
      </c>
      <c r="AH4216" t="s">
        <v>111</v>
      </c>
      <c r="AI4216" t="s">
        <v>8052</v>
      </c>
      <c r="AJ4216" t="s">
        <v>46</v>
      </c>
      <c r="AK4216" t="s">
        <v>77</v>
      </c>
      <c r="AL4216" t="s">
        <v>8053</v>
      </c>
      <c r="AM4216">
        <v>128.4</v>
      </c>
      <c r="AN4216">
        <v>3</v>
      </c>
      <c r="AO4216">
        <v>0</v>
      </c>
      <c r="AP4216">
        <v>64.2</v>
      </c>
      <c r="AQ4216">
        <f>YEAR(Table1[[#This Row],[Order Date]])</f>
        <v>2016</v>
      </c>
      <c r="AR4216" t="str">
        <f>TEXT(Table1[[#This Row],[Order Date]],"mmmm")</f>
        <v>March</v>
      </c>
      <c r="AS4216" t="str">
        <f>"Q"&amp;ROUNDUP(MONTH(Table1[[#This Row],[Order Date]])/3,0)</f>
        <v>Q1</v>
      </c>
      <c r="AT4216">
        <f>IF(Table1[[#This Row],[Sales]]=0,0,Table1[[#This Row],[Profit]]/Table1[[#This Row],[Sales]])</f>
        <v>0.5</v>
      </c>
    </row>
    <row r="4217" spans="22:46" x14ac:dyDescent="0.3">
      <c r="V4217">
        <v>4216</v>
      </c>
      <c r="W4217" t="s">
        <v>8054</v>
      </c>
      <c r="X4217" s="1">
        <v>41973</v>
      </c>
      <c r="Y4217" s="1">
        <v>41741</v>
      </c>
      <c r="Z4217" t="s">
        <v>51</v>
      </c>
      <c r="AA4217" t="s">
        <v>1414</v>
      </c>
      <c r="AB4217" t="s">
        <v>1415</v>
      </c>
      <c r="AC4217" t="s">
        <v>25</v>
      </c>
      <c r="AD4217" t="s">
        <v>26</v>
      </c>
      <c r="AE4217" t="s">
        <v>2586</v>
      </c>
      <c r="AF4217" t="s">
        <v>301</v>
      </c>
      <c r="AG4217">
        <v>10550</v>
      </c>
      <c r="AH4217" t="s">
        <v>160</v>
      </c>
      <c r="AI4217" t="s">
        <v>8055</v>
      </c>
      <c r="AJ4217" t="s">
        <v>46</v>
      </c>
      <c r="AK4217" t="s">
        <v>190</v>
      </c>
      <c r="AL4217" t="s">
        <v>8056</v>
      </c>
      <c r="AM4217">
        <v>62.28</v>
      </c>
      <c r="AN4217">
        <v>4</v>
      </c>
      <c r="AO4217">
        <v>0</v>
      </c>
      <c r="AP4217">
        <v>29.271599999999999</v>
      </c>
      <c r="AQ4217">
        <f>YEAR(Table1[[#This Row],[Order Date]])</f>
        <v>2014</v>
      </c>
      <c r="AR4217" t="str">
        <f>TEXT(Table1[[#This Row],[Order Date]],"mmmm")</f>
        <v>November</v>
      </c>
      <c r="AS4217" t="str">
        <f>"Q"&amp;ROUNDUP(MONTH(Table1[[#This Row],[Order Date]])/3,0)</f>
        <v>Q4</v>
      </c>
      <c r="AT4217">
        <f>IF(Table1[[#This Row],[Sales]]=0,0,Table1[[#This Row],[Profit]]/Table1[[#This Row],[Sales]])</f>
        <v>0.47</v>
      </c>
    </row>
    <row r="4218" spans="22:46" x14ac:dyDescent="0.3">
      <c r="V4218">
        <v>4217</v>
      </c>
      <c r="W4218" t="s">
        <v>8057</v>
      </c>
      <c r="X4218" s="1">
        <v>42053</v>
      </c>
      <c r="Y4218" t="s">
        <v>7837</v>
      </c>
      <c r="Z4218" t="s">
        <v>51</v>
      </c>
      <c r="AA4218" t="s">
        <v>4231</v>
      </c>
      <c r="AB4218" t="s">
        <v>4232</v>
      </c>
      <c r="AC4218" t="s">
        <v>41</v>
      </c>
      <c r="AD4218" t="s">
        <v>26</v>
      </c>
      <c r="AE4218" t="s">
        <v>42</v>
      </c>
      <c r="AF4218" t="s">
        <v>43</v>
      </c>
      <c r="AG4218">
        <v>90004</v>
      </c>
      <c r="AH4218" t="s">
        <v>44</v>
      </c>
      <c r="AI4218" t="s">
        <v>2822</v>
      </c>
      <c r="AJ4218" t="s">
        <v>46</v>
      </c>
      <c r="AK4218" t="s">
        <v>47</v>
      </c>
      <c r="AL4218" t="s">
        <v>2823</v>
      </c>
      <c r="AM4218">
        <v>9.24</v>
      </c>
      <c r="AN4218">
        <v>3</v>
      </c>
      <c r="AO4218">
        <v>0</v>
      </c>
      <c r="AP4218">
        <v>4.4352</v>
      </c>
      <c r="AQ4218">
        <f>YEAR(Table1[[#This Row],[Order Date]])</f>
        <v>2015</v>
      </c>
      <c r="AR4218" t="str">
        <f>TEXT(Table1[[#This Row],[Order Date]],"mmmm")</f>
        <v>February</v>
      </c>
      <c r="AS4218" t="str">
        <f>"Q"&amp;ROUNDUP(MONTH(Table1[[#This Row],[Order Date]])/3,0)</f>
        <v>Q1</v>
      </c>
      <c r="AT4218">
        <f>IF(Table1[[#This Row],[Sales]]=0,0,Table1[[#This Row],[Profit]]/Table1[[#This Row],[Sales]])</f>
        <v>0.48</v>
      </c>
    </row>
    <row r="4219" spans="22:46" x14ac:dyDescent="0.3">
      <c r="V4219">
        <v>4218</v>
      </c>
      <c r="W4219" t="s">
        <v>8058</v>
      </c>
      <c r="X4219" s="1">
        <v>42826</v>
      </c>
      <c r="Y4219" s="1">
        <v>42798</v>
      </c>
      <c r="Z4219" t="s">
        <v>207</v>
      </c>
      <c r="AA4219" t="s">
        <v>7497</v>
      </c>
      <c r="AB4219" t="s">
        <v>7498</v>
      </c>
      <c r="AC4219" t="s">
        <v>41</v>
      </c>
      <c r="AD4219" t="s">
        <v>26</v>
      </c>
      <c r="AE4219" t="s">
        <v>136</v>
      </c>
      <c r="AF4219" t="s">
        <v>43</v>
      </c>
      <c r="AG4219">
        <v>94110</v>
      </c>
      <c r="AH4219" t="s">
        <v>44</v>
      </c>
      <c r="AI4219" t="s">
        <v>8059</v>
      </c>
      <c r="AJ4219" t="s">
        <v>31</v>
      </c>
      <c r="AK4219" t="s">
        <v>32</v>
      </c>
      <c r="AL4219" t="s">
        <v>8060</v>
      </c>
      <c r="AM4219">
        <v>482.66399999999999</v>
      </c>
      <c r="AN4219">
        <v>8</v>
      </c>
      <c r="AO4219">
        <v>0.15</v>
      </c>
      <c r="AP4219">
        <v>85.176000000000002</v>
      </c>
      <c r="AQ4219">
        <f>YEAR(Table1[[#This Row],[Order Date]])</f>
        <v>2017</v>
      </c>
      <c r="AR4219" t="str">
        <f>TEXT(Table1[[#This Row],[Order Date]],"mmmm")</f>
        <v>April</v>
      </c>
      <c r="AS4219" t="str">
        <f>"Q"&amp;ROUNDUP(MONTH(Table1[[#This Row],[Order Date]])/3,0)</f>
        <v>Q2</v>
      </c>
      <c r="AT4219">
        <f>IF(Table1[[#This Row],[Sales]]=0,0,Table1[[#This Row],[Profit]]/Table1[[#This Row],[Sales]])</f>
        <v>0.17647058823529413</v>
      </c>
    </row>
    <row r="4220" spans="22:46" x14ac:dyDescent="0.3">
      <c r="V4220">
        <v>4219</v>
      </c>
      <c r="W4220" t="s">
        <v>8058</v>
      </c>
      <c r="X4220" s="1">
        <v>42826</v>
      </c>
      <c r="Y4220" s="1">
        <v>42798</v>
      </c>
      <c r="Z4220" t="s">
        <v>207</v>
      </c>
      <c r="AA4220" t="s">
        <v>7497</v>
      </c>
      <c r="AB4220" t="s">
        <v>7498</v>
      </c>
      <c r="AC4220" t="s">
        <v>41</v>
      </c>
      <c r="AD4220" t="s">
        <v>26</v>
      </c>
      <c r="AE4220" t="s">
        <v>136</v>
      </c>
      <c r="AF4220" t="s">
        <v>43</v>
      </c>
      <c r="AG4220">
        <v>94110</v>
      </c>
      <c r="AH4220" t="s">
        <v>44</v>
      </c>
      <c r="AI4220" t="s">
        <v>7056</v>
      </c>
      <c r="AJ4220" t="s">
        <v>73</v>
      </c>
      <c r="AK4220" t="s">
        <v>768</v>
      </c>
      <c r="AL4220" t="s">
        <v>7057</v>
      </c>
      <c r="AM4220">
        <v>4799.9840000000004</v>
      </c>
      <c r="AN4220">
        <v>2</v>
      </c>
      <c r="AO4220">
        <v>0.2</v>
      </c>
      <c r="AP4220">
        <v>359.99880000000002</v>
      </c>
      <c r="AQ4220">
        <f>YEAR(Table1[[#This Row],[Order Date]])</f>
        <v>2017</v>
      </c>
      <c r="AR4220" t="str">
        <f>TEXT(Table1[[#This Row],[Order Date]],"mmmm")</f>
        <v>April</v>
      </c>
      <c r="AS4220" t="str">
        <f>"Q"&amp;ROUNDUP(MONTH(Table1[[#This Row],[Order Date]])/3,0)</f>
        <v>Q2</v>
      </c>
      <c r="AT4220">
        <f>IF(Table1[[#This Row],[Sales]]=0,0,Table1[[#This Row],[Profit]]/Table1[[#This Row],[Sales]])</f>
        <v>7.4999999999999997E-2</v>
      </c>
    </row>
    <row r="4221" spans="22:46" x14ac:dyDescent="0.3">
      <c r="V4221">
        <v>4220</v>
      </c>
      <c r="W4221" t="s">
        <v>8061</v>
      </c>
      <c r="X4221" s="1">
        <v>42897</v>
      </c>
      <c r="Y4221" t="s">
        <v>1875</v>
      </c>
      <c r="Z4221" t="s">
        <v>22</v>
      </c>
      <c r="AA4221" t="s">
        <v>4559</v>
      </c>
      <c r="AB4221" t="s">
        <v>4560</v>
      </c>
      <c r="AC4221" t="s">
        <v>25</v>
      </c>
      <c r="AD4221" t="s">
        <v>26</v>
      </c>
      <c r="AE4221" t="s">
        <v>99</v>
      </c>
      <c r="AF4221" t="s">
        <v>100</v>
      </c>
      <c r="AG4221">
        <v>98103</v>
      </c>
      <c r="AH4221" t="s">
        <v>44</v>
      </c>
      <c r="AI4221" t="s">
        <v>1233</v>
      </c>
      <c r="AJ4221" t="s">
        <v>46</v>
      </c>
      <c r="AK4221" t="s">
        <v>94</v>
      </c>
      <c r="AL4221" t="s">
        <v>1234</v>
      </c>
      <c r="AM4221">
        <v>37.94</v>
      </c>
      <c r="AN4221">
        <v>2</v>
      </c>
      <c r="AO4221">
        <v>0</v>
      </c>
      <c r="AP4221">
        <v>18.211200000000002</v>
      </c>
      <c r="AQ4221">
        <f>YEAR(Table1[[#This Row],[Order Date]])</f>
        <v>2017</v>
      </c>
      <c r="AR4221" t="str">
        <f>TEXT(Table1[[#This Row],[Order Date]],"mmmm")</f>
        <v>June</v>
      </c>
      <c r="AS4221" t="str">
        <f>"Q"&amp;ROUNDUP(MONTH(Table1[[#This Row],[Order Date]])/3,0)</f>
        <v>Q2</v>
      </c>
      <c r="AT4221">
        <f>IF(Table1[[#This Row],[Sales]]=0,0,Table1[[#This Row],[Profit]]/Table1[[#This Row],[Sales]])</f>
        <v>0.48000000000000009</v>
      </c>
    </row>
    <row r="4222" spans="22:46" x14ac:dyDescent="0.3">
      <c r="V4222">
        <v>4221</v>
      </c>
      <c r="W4222" t="s">
        <v>8061</v>
      </c>
      <c r="X4222" s="1">
        <v>42897</v>
      </c>
      <c r="Y4222" t="s">
        <v>1875</v>
      </c>
      <c r="Z4222" t="s">
        <v>22</v>
      </c>
      <c r="AA4222" t="s">
        <v>4559</v>
      </c>
      <c r="AB4222" t="s">
        <v>4560</v>
      </c>
      <c r="AC4222" t="s">
        <v>25</v>
      </c>
      <c r="AD4222" t="s">
        <v>26</v>
      </c>
      <c r="AE4222" t="s">
        <v>99</v>
      </c>
      <c r="AF4222" t="s">
        <v>100</v>
      </c>
      <c r="AG4222">
        <v>98103</v>
      </c>
      <c r="AH4222" t="s">
        <v>44</v>
      </c>
      <c r="AI4222" t="s">
        <v>3244</v>
      </c>
      <c r="AJ4222" t="s">
        <v>46</v>
      </c>
      <c r="AK4222" t="s">
        <v>77</v>
      </c>
      <c r="AL4222" t="s">
        <v>3245</v>
      </c>
      <c r="AM4222">
        <v>18.288</v>
      </c>
      <c r="AN4222">
        <v>6</v>
      </c>
      <c r="AO4222">
        <v>0.2</v>
      </c>
      <c r="AP4222">
        <v>6.6294000000000004</v>
      </c>
      <c r="AQ4222">
        <f>YEAR(Table1[[#This Row],[Order Date]])</f>
        <v>2017</v>
      </c>
      <c r="AR4222" t="str">
        <f>TEXT(Table1[[#This Row],[Order Date]],"mmmm")</f>
        <v>June</v>
      </c>
      <c r="AS4222" t="str">
        <f>"Q"&amp;ROUNDUP(MONTH(Table1[[#This Row],[Order Date]])/3,0)</f>
        <v>Q2</v>
      </c>
      <c r="AT4222">
        <f>IF(Table1[[#This Row],[Sales]]=0,0,Table1[[#This Row],[Profit]]/Table1[[#This Row],[Sales]])</f>
        <v>0.36250000000000004</v>
      </c>
    </row>
    <row r="4223" spans="22:46" x14ac:dyDescent="0.3">
      <c r="V4223">
        <v>4222</v>
      </c>
      <c r="W4223" t="s">
        <v>8061</v>
      </c>
      <c r="X4223" s="1">
        <v>42897</v>
      </c>
      <c r="Y4223" t="s">
        <v>1875</v>
      </c>
      <c r="Z4223" t="s">
        <v>22</v>
      </c>
      <c r="AA4223" t="s">
        <v>4559</v>
      </c>
      <c r="AB4223" t="s">
        <v>4560</v>
      </c>
      <c r="AC4223" t="s">
        <v>25</v>
      </c>
      <c r="AD4223" t="s">
        <v>26</v>
      </c>
      <c r="AE4223" t="s">
        <v>99</v>
      </c>
      <c r="AF4223" t="s">
        <v>100</v>
      </c>
      <c r="AG4223">
        <v>98103</v>
      </c>
      <c r="AH4223" t="s">
        <v>44</v>
      </c>
      <c r="AI4223" t="s">
        <v>8062</v>
      </c>
      <c r="AJ4223" t="s">
        <v>73</v>
      </c>
      <c r="AK4223" t="s">
        <v>768</v>
      </c>
      <c r="AL4223" t="s">
        <v>8063</v>
      </c>
      <c r="AM4223">
        <v>385.8</v>
      </c>
      <c r="AN4223">
        <v>5</v>
      </c>
      <c r="AO4223">
        <v>0.2</v>
      </c>
      <c r="AP4223">
        <v>130.20750000000001</v>
      </c>
      <c r="AQ4223">
        <f>YEAR(Table1[[#This Row],[Order Date]])</f>
        <v>2017</v>
      </c>
      <c r="AR4223" t="str">
        <f>TEXT(Table1[[#This Row],[Order Date]],"mmmm")</f>
        <v>June</v>
      </c>
      <c r="AS4223" t="str">
        <f>"Q"&amp;ROUNDUP(MONTH(Table1[[#This Row],[Order Date]])/3,0)</f>
        <v>Q2</v>
      </c>
      <c r="AT4223">
        <f>IF(Table1[[#This Row],[Sales]]=0,0,Table1[[#This Row],[Profit]]/Table1[[#This Row],[Sales]])</f>
        <v>0.33750000000000002</v>
      </c>
    </row>
    <row r="4224" spans="22:46" x14ac:dyDescent="0.3">
      <c r="V4224">
        <v>4223</v>
      </c>
      <c r="W4224" t="s">
        <v>8061</v>
      </c>
      <c r="X4224" s="1">
        <v>42897</v>
      </c>
      <c r="Y4224" t="s">
        <v>1875</v>
      </c>
      <c r="Z4224" t="s">
        <v>22</v>
      </c>
      <c r="AA4224" t="s">
        <v>4559</v>
      </c>
      <c r="AB4224" t="s">
        <v>4560</v>
      </c>
      <c r="AC4224" t="s">
        <v>25</v>
      </c>
      <c r="AD4224" t="s">
        <v>26</v>
      </c>
      <c r="AE4224" t="s">
        <v>99</v>
      </c>
      <c r="AF4224" t="s">
        <v>100</v>
      </c>
      <c r="AG4224">
        <v>98103</v>
      </c>
      <c r="AH4224" t="s">
        <v>44</v>
      </c>
      <c r="AI4224" t="s">
        <v>1079</v>
      </c>
      <c r="AJ4224" t="s">
        <v>46</v>
      </c>
      <c r="AK4224" t="s">
        <v>60</v>
      </c>
      <c r="AL4224" t="s">
        <v>1080</v>
      </c>
      <c r="AM4224">
        <v>102.96</v>
      </c>
      <c r="AN4224">
        <v>2</v>
      </c>
      <c r="AO4224">
        <v>0</v>
      </c>
      <c r="AP4224">
        <v>1.0296000000000001</v>
      </c>
      <c r="AQ4224">
        <f>YEAR(Table1[[#This Row],[Order Date]])</f>
        <v>2017</v>
      </c>
      <c r="AR4224" t="str">
        <f>TEXT(Table1[[#This Row],[Order Date]],"mmmm")</f>
        <v>June</v>
      </c>
      <c r="AS4224" t="str">
        <f>"Q"&amp;ROUNDUP(MONTH(Table1[[#This Row],[Order Date]])/3,0)</f>
        <v>Q2</v>
      </c>
      <c r="AT4224">
        <f>IF(Table1[[#This Row],[Sales]]=0,0,Table1[[#This Row],[Profit]]/Table1[[#This Row],[Sales]])</f>
        <v>1.0000000000000002E-2</v>
      </c>
    </row>
    <row r="4225" spans="22:46" x14ac:dyDescent="0.3">
      <c r="V4225">
        <v>4224</v>
      </c>
      <c r="W4225" t="s">
        <v>8061</v>
      </c>
      <c r="X4225" s="1">
        <v>42897</v>
      </c>
      <c r="Y4225" t="s">
        <v>1875</v>
      </c>
      <c r="Z4225" t="s">
        <v>22</v>
      </c>
      <c r="AA4225" t="s">
        <v>4559</v>
      </c>
      <c r="AB4225" t="s">
        <v>4560</v>
      </c>
      <c r="AC4225" t="s">
        <v>25</v>
      </c>
      <c r="AD4225" t="s">
        <v>26</v>
      </c>
      <c r="AE4225" t="s">
        <v>99</v>
      </c>
      <c r="AF4225" t="s">
        <v>100</v>
      </c>
      <c r="AG4225">
        <v>98103</v>
      </c>
      <c r="AH4225" t="s">
        <v>44</v>
      </c>
      <c r="AI4225" t="s">
        <v>2951</v>
      </c>
      <c r="AJ4225" t="s">
        <v>31</v>
      </c>
      <c r="AK4225" t="s">
        <v>32</v>
      </c>
      <c r="AL4225" t="s">
        <v>2952</v>
      </c>
      <c r="AM4225">
        <v>174.42</v>
      </c>
      <c r="AN4225">
        <v>3</v>
      </c>
      <c r="AO4225">
        <v>0</v>
      </c>
      <c r="AP4225">
        <v>41.860799999999998</v>
      </c>
      <c r="AQ4225">
        <f>YEAR(Table1[[#This Row],[Order Date]])</f>
        <v>2017</v>
      </c>
      <c r="AR4225" t="str">
        <f>TEXT(Table1[[#This Row],[Order Date]],"mmmm")</f>
        <v>June</v>
      </c>
      <c r="AS4225" t="str">
        <f>"Q"&amp;ROUNDUP(MONTH(Table1[[#This Row],[Order Date]])/3,0)</f>
        <v>Q2</v>
      </c>
      <c r="AT4225">
        <f>IF(Table1[[#This Row],[Sales]]=0,0,Table1[[#This Row],[Profit]]/Table1[[#This Row],[Sales]])</f>
        <v>0.24</v>
      </c>
    </row>
    <row r="4226" spans="22:46" x14ac:dyDescent="0.3">
      <c r="V4226">
        <v>4225</v>
      </c>
      <c r="W4226" t="s">
        <v>8064</v>
      </c>
      <c r="X4226" s="1">
        <v>42643</v>
      </c>
      <c r="Y4226" s="1">
        <v>42439</v>
      </c>
      <c r="Z4226" t="s">
        <v>207</v>
      </c>
      <c r="AA4226" t="s">
        <v>7157</v>
      </c>
      <c r="AB4226" t="s">
        <v>7158</v>
      </c>
      <c r="AC4226" t="s">
        <v>25</v>
      </c>
      <c r="AD4226" t="s">
        <v>26</v>
      </c>
      <c r="AE4226" t="s">
        <v>1485</v>
      </c>
      <c r="AF4226" t="s">
        <v>233</v>
      </c>
      <c r="AG4226">
        <v>62301</v>
      </c>
      <c r="AH4226" t="s">
        <v>111</v>
      </c>
      <c r="AI4226" t="s">
        <v>899</v>
      </c>
      <c r="AJ4226" t="s">
        <v>46</v>
      </c>
      <c r="AK4226" t="s">
        <v>77</v>
      </c>
      <c r="AL4226" t="s">
        <v>900</v>
      </c>
      <c r="AM4226">
        <v>1.964</v>
      </c>
      <c r="AN4226">
        <v>2</v>
      </c>
      <c r="AO4226">
        <v>0.8</v>
      </c>
      <c r="AP4226">
        <v>-3.2406000000000001</v>
      </c>
      <c r="AQ4226">
        <f>YEAR(Table1[[#This Row],[Order Date]])</f>
        <v>2016</v>
      </c>
      <c r="AR4226" t="str">
        <f>TEXT(Table1[[#This Row],[Order Date]],"mmmm")</f>
        <v>September</v>
      </c>
      <c r="AS4226" t="str">
        <f>"Q"&amp;ROUNDUP(MONTH(Table1[[#This Row],[Order Date]])/3,0)</f>
        <v>Q3</v>
      </c>
      <c r="AT4226">
        <f>IF(Table1[[#This Row],[Sales]]=0,0,Table1[[#This Row],[Profit]]/Table1[[#This Row],[Sales]])</f>
        <v>-1.6500000000000001</v>
      </c>
    </row>
    <row r="4227" spans="22:46" x14ac:dyDescent="0.3">
      <c r="V4227">
        <v>4226</v>
      </c>
      <c r="W4227" t="s">
        <v>8065</v>
      </c>
      <c r="X4227" s="1">
        <v>41986</v>
      </c>
      <c r="Y4227" t="s">
        <v>4518</v>
      </c>
      <c r="Z4227" t="s">
        <v>51</v>
      </c>
      <c r="AA4227" t="s">
        <v>2165</v>
      </c>
      <c r="AB4227" t="s">
        <v>2166</v>
      </c>
      <c r="AC4227" t="s">
        <v>41</v>
      </c>
      <c r="AD4227" t="s">
        <v>26</v>
      </c>
      <c r="AE4227" t="s">
        <v>342</v>
      </c>
      <c r="AF4227" t="s">
        <v>233</v>
      </c>
      <c r="AG4227">
        <v>60623</v>
      </c>
      <c r="AH4227" t="s">
        <v>111</v>
      </c>
      <c r="AI4227" t="s">
        <v>8066</v>
      </c>
      <c r="AJ4227" t="s">
        <v>31</v>
      </c>
      <c r="AK4227" t="s">
        <v>67</v>
      </c>
      <c r="AL4227" t="s">
        <v>8067</v>
      </c>
      <c r="AM4227">
        <v>94.427999999999997</v>
      </c>
      <c r="AN4227">
        <v>3</v>
      </c>
      <c r="AO4227">
        <v>0.6</v>
      </c>
      <c r="AP4227">
        <v>-42.492600000000003</v>
      </c>
      <c r="AQ4227">
        <f>YEAR(Table1[[#This Row],[Order Date]])</f>
        <v>2014</v>
      </c>
      <c r="AR4227" t="str">
        <f>TEXT(Table1[[#This Row],[Order Date]],"mmmm")</f>
        <v>December</v>
      </c>
      <c r="AS4227" t="str">
        <f>"Q"&amp;ROUNDUP(MONTH(Table1[[#This Row],[Order Date]])/3,0)</f>
        <v>Q4</v>
      </c>
      <c r="AT4227">
        <f>IF(Table1[[#This Row],[Sales]]=0,0,Table1[[#This Row],[Profit]]/Table1[[#This Row],[Sales]])</f>
        <v>-0.45000000000000007</v>
      </c>
    </row>
    <row r="4228" spans="22:46" x14ac:dyDescent="0.3">
      <c r="V4228">
        <v>4227</v>
      </c>
      <c r="W4228" t="s">
        <v>8068</v>
      </c>
      <c r="X4228" s="1">
        <v>43050</v>
      </c>
      <c r="Y4228" t="s">
        <v>425</v>
      </c>
      <c r="Z4228" t="s">
        <v>51</v>
      </c>
      <c r="AA4228" t="s">
        <v>5662</v>
      </c>
      <c r="AB4228" t="s">
        <v>5663</v>
      </c>
      <c r="AC4228" t="s">
        <v>25</v>
      </c>
      <c r="AD4228" t="s">
        <v>26</v>
      </c>
      <c r="AE4228" t="s">
        <v>553</v>
      </c>
      <c r="AF4228" t="s">
        <v>554</v>
      </c>
      <c r="AG4228">
        <v>50322</v>
      </c>
      <c r="AH4228" t="s">
        <v>111</v>
      </c>
      <c r="AI4228" t="s">
        <v>1225</v>
      </c>
      <c r="AJ4228" t="s">
        <v>46</v>
      </c>
      <c r="AK4228" t="s">
        <v>303</v>
      </c>
      <c r="AL4228" t="s">
        <v>1226</v>
      </c>
      <c r="AM4228">
        <v>45.92</v>
      </c>
      <c r="AN4228">
        <v>4</v>
      </c>
      <c r="AO4228">
        <v>0</v>
      </c>
      <c r="AP4228">
        <v>21.5824</v>
      </c>
      <c r="AQ4228">
        <f>YEAR(Table1[[#This Row],[Order Date]])</f>
        <v>2017</v>
      </c>
      <c r="AR4228" t="str">
        <f>TEXT(Table1[[#This Row],[Order Date]],"mmmm")</f>
        <v>November</v>
      </c>
      <c r="AS4228" t="str">
        <f>"Q"&amp;ROUNDUP(MONTH(Table1[[#This Row],[Order Date]])/3,0)</f>
        <v>Q4</v>
      </c>
      <c r="AT4228">
        <f>IF(Table1[[#This Row],[Sales]]=0,0,Table1[[#This Row],[Profit]]/Table1[[#This Row],[Sales]])</f>
        <v>0.47</v>
      </c>
    </row>
    <row r="4229" spans="22:46" x14ac:dyDescent="0.3">
      <c r="V4229">
        <v>4228</v>
      </c>
      <c r="W4229" t="s">
        <v>8069</v>
      </c>
      <c r="X4229" s="1">
        <v>42009</v>
      </c>
      <c r="Y4229" s="1">
        <v>42278</v>
      </c>
      <c r="Z4229" t="s">
        <v>51</v>
      </c>
      <c r="AA4229" t="s">
        <v>2419</v>
      </c>
      <c r="AB4229" t="s">
        <v>2420</v>
      </c>
      <c r="AC4229" t="s">
        <v>108</v>
      </c>
      <c r="AD4229" t="s">
        <v>26</v>
      </c>
      <c r="AE4229" t="s">
        <v>99</v>
      </c>
      <c r="AF4229" t="s">
        <v>100</v>
      </c>
      <c r="AG4229">
        <v>98103</v>
      </c>
      <c r="AH4229" t="s">
        <v>44</v>
      </c>
      <c r="AI4229" t="s">
        <v>1731</v>
      </c>
      <c r="AJ4229" t="s">
        <v>31</v>
      </c>
      <c r="AK4229" t="s">
        <v>35</v>
      </c>
      <c r="AL4229" t="s">
        <v>1732</v>
      </c>
      <c r="AM4229">
        <v>61.584000000000003</v>
      </c>
      <c r="AN4229">
        <v>1</v>
      </c>
      <c r="AO4229">
        <v>0.2</v>
      </c>
      <c r="AP4229">
        <v>-6.9282000000000004</v>
      </c>
      <c r="AQ4229">
        <f>YEAR(Table1[[#This Row],[Order Date]])</f>
        <v>2015</v>
      </c>
      <c r="AR4229" t="str">
        <f>TEXT(Table1[[#This Row],[Order Date]],"mmmm")</f>
        <v>January</v>
      </c>
      <c r="AS4229" t="str">
        <f>"Q"&amp;ROUNDUP(MONTH(Table1[[#This Row],[Order Date]])/3,0)</f>
        <v>Q1</v>
      </c>
      <c r="AT4229">
        <f>IF(Table1[[#This Row],[Sales]]=0,0,Table1[[#This Row],[Profit]]/Table1[[#This Row],[Sales]])</f>
        <v>-0.1125</v>
      </c>
    </row>
    <row r="4230" spans="22:46" x14ac:dyDescent="0.3">
      <c r="V4230">
        <v>4229</v>
      </c>
      <c r="W4230" t="s">
        <v>8070</v>
      </c>
      <c r="X4230" s="1">
        <v>42453</v>
      </c>
      <c r="Y4230" t="s">
        <v>2445</v>
      </c>
      <c r="Z4230" t="s">
        <v>207</v>
      </c>
      <c r="AA4230" t="s">
        <v>4715</v>
      </c>
      <c r="AB4230" t="s">
        <v>4716</v>
      </c>
      <c r="AC4230" t="s">
        <v>41</v>
      </c>
      <c r="AD4230" t="s">
        <v>26</v>
      </c>
      <c r="AE4230" t="s">
        <v>1646</v>
      </c>
      <c r="AF4230" t="s">
        <v>287</v>
      </c>
      <c r="AG4230">
        <v>47374</v>
      </c>
      <c r="AH4230" t="s">
        <v>111</v>
      </c>
      <c r="AI4230" t="s">
        <v>5096</v>
      </c>
      <c r="AJ4230" t="s">
        <v>46</v>
      </c>
      <c r="AK4230" t="s">
        <v>94</v>
      </c>
      <c r="AL4230" t="s">
        <v>5097</v>
      </c>
      <c r="AM4230">
        <v>22.48</v>
      </c>
      <c r="AN4230">
        <v>1</v>
      </c>
      <c r="AO4230">
        <v>0</v>
      </c>
      <c r="AP4230">
        <v>10.3408</v>
      </c>
      <c r="AQ4230">
        <f>YEAR(Table1[[#This Row],[Order Date]])</f>
        <v>2016</v>
      </c>
      <c r="AR4230" t="str">
        <f>TEXT(Table1[[#This Row],[Order Date]],"mmmm")</f>
        <v>March</v>
      </c>
      <c r="AS4230" t="str">
        <f>"Q"&amp;ROUNDUP(MONTH(Table1[[#This Row],[Order Date]])/3,0)</f>
        <v>Q1</v>
      </c>
      <c r="AT4230">
        <f>IF(Table1[[#This Row],[Sales]]=0,0,Table1[[#This Row],[Profit]]/Table1[[#This Row],[Sales]])</f>
        <v>0.45999999999999996</v>
      </c>
    </row>
    <row r="4231" spans="22:46" x14ac:dyDescent="0.3">
      <c r="V4231">
        <v>4230</v>
      </c>
      <c r="W4231" t="s">
        <v>8071</v>
      </c>
      <c r="X4231" s="1">
        <v>42921</v>
      </c>
      <c r="Y4231" s="1">
        <v>43015</v>
      </c>
      <c r="Z4231" t="s">
        <v>51</v>
      </c>
      <c r="AA4231" t="s">
        <v>3029</v>
      </c>
      <c r="AB4231" t="s">
        <v>3030</v>
      </c>
      <c r="AC4231" t="s">
        <v>41</v>
      </c>
      <c r="AD4231" t="s">
        <v>26</v>
      </c>
      <c r="AE4231" t="s">
        <v>923</v>
      </c>
      <c r="AF4231" t="s">
        <v>110</v>
      </c>
      <c r="AG4231">
        <v>75220</v>
      </c>
      <c r="AH4231" t="s">
        <v>111</v>
      </c>
      <c r="AI4231" t="s">
        <v>3258</v>
      </c>
      <c r="AJ4231" t="s">
        <v>31</v>
      </c>
      <c r="AK4231" t="s">
        <v>67</v>
      </c>
      <c r="AL4231" t="s">
        <v>3259</v>
      </c>
      <c r="AM4231">
        <v>332.02800000000002</v>
      </c>
      <c r="AN4231">
        <v>9</v>
      </c>
      <c r="AO4231">
        <v>0.6</v>
      </c>
      <c r="AP4231">
        <v>-348.62939999999998</v>
      </c>
      <c r="AQ4231">
        <f>YEAR(Table1[[#This Row],[Order Date]])</f>
        <v>2017</v>
      </c>
      <c r="AR4231" t="str">
        <f>TEXT(Table1[[#This Row],[Order Date]],"mmmm")</f>
        <v>July</v>
      </c>
      <c r="AS4231" t="str">
        <f>"Q"&amp;ROUNDUP(MONTH(Table1[[#This Row],[Order Date]])/3,0)</f>
        <v>Q3</v>
      </c>
      <c r="AT4231">
        <f>IF(Table1[[#This Row],[Sales]]=0,0,Table1[[#This Row],[Profit]]/Table1[[#This Row],[Sales]])</f>
        <v>-1.0499999999999998</v>
      </c>
    </row>
    <row r="4232" spans="22:46" x14ac:dyDescent="0.3">
      <c r="V4232">
        <v>4231</v>
      </c>
      <c r="W4232" t="s">
        <v>8071</v>
      </c>
      <c r="X4232" s="1">
        <v>42921</v>
      </c>
      <c r="Y4232" s="1">
        <v>43015</v>
      </c>
      <c r="Z4232" t="s">
        <v>51</v>
      </c>
      <c r="AA4232" t="s">
        <v>3029</v>
      </c>
      <c r="AB4232" t="s">
        <v>3030</v>
      </c>
      <c r="AC4232" t="s">
        <v>41</v>
      </c>
      <c r="AD4232" t="s">
        <v>26</v>
      </c>
      <c r="AE4232" t="s">
        <v>923</v>
      </c>
      <c r="AF4232" t="s">
        <v>110</v>
      </c>
      <c r="AG4232">
        <v>75220</v>
      </c>
      <c r="AH4232" t="s">
        <v>111</v>
      </c>
      <c r="AI4232" t="s">
        <v>3776</v>
      </c>
      <c r="AJ4232" t="s">
        <v>46</v>
      </c>
      <c r="AK4232" t="s">
        <v>77</v>
      </c>
      <c r="AL4232" t="s">
        <v>3777</v>
      </c>
      <c r="AM4232">
        <v>11.394</v>
      </c>
      <c r="AN4232">
        <v>9</v>
      </c>
      <c r="AO4232">
        <v>0.8</v>
      </c>
      <c r="AP4232">
        <v>-17.660699999999999</v>
      </c>
      <c r="AQ4232">
        <f>YEAR(Table1[[#This Row],[Order Date]])</f>
        <v>2017</v>
      </c>
      <c r="AR4232" t="str">
        <f>TEXT(Table1[[#This Row],[Order Date]],"mmmm")</f>
        <v>July</v>
      </c>
      <c r="AS4232" t="str">
        <f>"Q"&amp;ROUNDUP(MONTH(Table1[[#This Row],[Order Date]])/3,0)</f>
        <v>Q3</v>
      </c>
      <c r="AT4232">
        <f>IF(Table1[[#This Row],[Sales]]=0,0,Table1[[#This Row],[Profit]]/Table1[[#This Row],[Sales]])</f>
        <v>-1.5499999999999998</v>
      </c>
    </row>
    <row r="4233" spans="22:46" x14ac:dyDescent="0.3">
      <c r="V4233">
        <v>4232</v>
      </c>
      <c r="W4233" t="s">
        <v>8071</v>
      </c>
      <c r="X4233" s="1">
        <v>42921</v>
      </c>
      <c r="Y4233" s="1">
        <v>43015</v>
      </c>
      <c r="Z4233" t="s">
        <v>51</v>
      </c>
      <c r="AA4233" t="s">
        <v>3029</v>
      </c>
      <c r="AB4233" t="s">
        <v>3030</v>
      </c>
      <c r="AC4233" t="s">
        <v>41</v>
      </c>
      <c r="AD4233" t="s">
        <v>26</v>
      </c>
      <c r="AE4233" t="s">
        <v>923</v>
      </c>
      <c r="AF4233" t="s">
        <v>110</v>
      </c>
      <c r="AG4233">
        <v>75220</v>
      </c>
      <c r="AH4233" t="s">
        <v>111</v>
      </c>
      <c r="AI4233" t="s">
        <v>8072</v>
      </c>
      <c r="AJ4233" t="s">
        <v>46</v>
      </c>
      <c r="AK4233" t="s">
        <v>94</v>
      </c>
      <c r="AL4233" t="s">
        <v>8073</v>
      </c>
      <c r="AM4233">
        <v>15.552</v>
      </c>
      <c r="AN4233">
        <v>3</v>
      </c>
      <c r="AO4233">
        <v>0.2</v>
      </c>
      <c r="AP4233">
        <v>5.6375999999999999</v>
      </c>
      <c r="AQ4233">
        <f>YEAR(Table1[[#This Row],[Order Date]])</f>
        <v>2017</v>
      </c>
      <c r="AR4233" t="str">
        <f>TEXT(Table1[[#This Row],[Order Date]],"mmmm")</f>
        <v>July</v>
      </c>
      <c r="AS4233" t="str">
        <f>"Q"&amp;ROUNDUP(MONTH(Table1[[#This Row],[Order Date]])/3,0)</f>
        <v>Q3</v>
      </c>
      <c r="AT4233">
        <f>IF(Table1[[#This Row],[Sales]]=0,0,Table1[[#This Row],[Profit]]/Table1[[#This Row],[Sales]])</f>
        <v>0.36249999999999999</v>
      </c>
    </row>
    <row r="4234" spans="22:46" x14ac:dyDescent="0.3">
      <c r="V4234">
        <v>4233</v>
      </c>
      <c r="W4234" t="s">
        <v>8071</v>
      </c>
      <c r="X4234" s="1">
        <v>42921</v>
      </c>
      <c r="Y4234" s="1">
        <v>43015</v>
      </c>
      <c r="Z4234" t="s">
        <v>51</v>
      </c>
      <c r="AA4234" t="s">
        <v>3029</v>
      </c>
      <c r="AB4234" t="s">
        <v>3030</v>
      </c>
      <c r="AC4234" t="s">
        <v>41</v>
      </c>
      <c r="AD4234" t="s">
        <v>26</v>
      </c>
      <c r="AE4234" t="s">
        <v>923</v>
      </c>
      <c r="AF4234" t="s">
        <v>110</v>
      </c>
      <c r="AG4234">
        <v>75220</v>
      </c>
      <c r="AH4234" t="s">
        <v>111</v>
      </c>
      <c r="AI4234" t="s">
        <v>3214</v>
      </c>
      <c r="AJ4234" t="s">
        <v>46</v>
      </c>
      <c r="AK4234" t="s">
        <v>94</v>
      </c>
      <c r="AL4234" t="s">
        <v>7525</v>
      </c>
      <c r="AM4234">
        <v>31.103999999999999</v>
      </c>
      <c r="AN4234">
        <v>6</v>
      </c>
      <c r="AO4234">
        <v>0.2</v>
      </c>
      <c r="AP4234">
        <v>11.2752</v>
      </c>
      <c r="AQ4234">
        <f>YEAR(Table1[[#This Row],[Order Date]])</f>
        <v>2017</v>
      </c>
      <c r="AR4234" t="str">
        <f>TEXT(Table1[[#This Row],[Order Date]],"mmmm")</f>
        <v>July</v>
      </c>
      <c r="AS4234" t="str">
        <f>"Q"&amp;ROUNDUP(MONTH(Table1[[#This Row],[Order Date]])/3,0)</f>
        <v>Q3</v>
      </c>
      <c r="AT4234">
        <f>IF(Table1[[#This Row],[Sales]]=0,0,Table1[[#This Row],[Profit]]/Table1[[#This Row],[Sales]])</f>
        <v>0.36249999999999999</v>
      </c>
    </row>
    <row r="4235" spans="22:46" x14ac:dyDescent="0.3">
      <c r="V4235">
        <v>4234</v>
      </c>
      <c r="W4235" t="s">
        <v>8071</v>
      </c>
      <c r="X4235" s="1">
        <v>42921</v>
      </c>
      <c r="Y4235" s="1">
        <v>43015</v>
      </c>
      <c r="Z4235" t="s">
        <v>51</v>
      </c>
      <c r="AA4235" t="s">
        <v>3029</v>
      </c>
      <c r="AB4235" t="s">
        <v>3030</v>
      </c>
      <c r="AC4235" t="s">
        <v>41</v>
      </c>
      <c r="AD4235" t="s">
        <v>26</v>
      </c>
      <c r="AE4235" t="s">
        <v>923</v>
      </c>
      <c r="AF4235" t="s">
        <v>110</v>
      </c>
      <c r="AG4235">
        <v>75220</v>
      </c>
      <c r="AH4235" t="s">
        <v>111</v>
      </c>
      <c r="AI4235" t="s">
        <v>1566</v>
      </c>
      <c r="AJ4235" t="s">
        <v>46</v>
      </c>
      <c r="AK4235" t="s">
        <v>77</v>
      </c>
      <c r="AL4235" t="s">
        <v>1567</v>
      </c>
      <c r="AM4235">
        <v>6.3159999999999998</v>
      </c>
      <c r="AN4235">
        <v>1</v>
      </c>
      <c r="AO4235">
        <v>0.8</v>
      </c>
      <c r="AP4235">
        <v>-10.4214</v>
      </c>
      <c r="AQ4235">
        <f>YEAR(Table1[[#This Row],[Order Date]])</f>
        <v>2017</v>
      </c>
      <c r="AR4235" t="str">
        <f>TEXT(Table1[[#This Row],[Order Date]],"mmmm")</f>
        <v>July</v>
      </c>
      <c r="AS4235" t="str">
        <f>"Q"&amp;ROUNDUP(MONTH(Table1[[#This Row],[Order Date]])/3,0)</f>
        <v>Q3</v>
      </c>
      <c r="AT4235">
        <f>IF(Table1[[#This Row],[Sales]]=0,0,Table1[[#This Row],[Profit]]/Table1[[#This Row],[Sales]])</f>
        <v>-1.6500000000000001</v>
      </c>
    </row>
    <row r="4236" spans="22:46" x14ac:dyDescent="0.3">
      <c r="V4236">
        <v>4235</v>
      </c>
      <c r="W4236" t="s">
        <v>8074</v>
      </c>
      <c r="X4236" s="1">
        <v>41903</v>
      </c>
      <c r="Y4236" t="s">
        <v>1312</v>
      </c>
      <c r="Z4236" t="s">
        <v>207</v>
      </c>
      <c r="AA4236" t="s">
        <v>201</v>
      </c>
      <c r="AB4236" t="s">
        <v>202</v>
      </c>
      <c r="AC4236" t="s">
        <v>108</v>
      </c>
      <c r="AD4236" t="s">
        <v>26</v>
      </c>
      <c r="AE4236" t="s">
        <v>158</v>
      </c>
      <c r="AF4236" t="s">
        <v>159</v>
      </c>
      <c r="AG4236">
        <v>19143</v>
      </c>
      <c r="AH4236" t="s">
        <v>160</v>
      </c>
      <c r="AI4236" t="s">
        <v>981</v>
      </c>
      <c r="AJ4236" t="s">
        <v>46</v>
      </c>
      <c r="AK4236" t="s">
        <v>94</v>
      </c>
      <c r="AL4236" t="s">
        <v>982</v>
      </c>
      <c r="AM4236">
        <v>11.352</v>
      </c>
      <c r="AN4236">
        <v>3</v>
      </c>
      <c r="AO4236">
        <v>0.2</v>
      </c>
      <c r="AP4236">
        <v>4.1151</v>
      </c>
      <c r="AQ4236">
        <f>YEAR(Table1[[#This Row],[Order Date]])</f>
        <v>2014</v>
      </c>
      <c r="AR4236" t="str">
        <f>TEXT(Table1[[#This Row],[Order Date]],"mmmm")</f>
        <v>September</v>
      </c>
      <c r="AS4236" t="str">
        <f>"Q"&amp;ROUNDUP(MONTH(Table1[[#This Row],[Order Date]])/3,0)</f>
        <v>Q3</v>
      </c>
      <c r="AT4236">
        <f>IF(Table1[[#This Row],[Sales]]=0,0,Table1[[#This Row],[Profit]]/Table1[[#This Row],[Sales]])</f>
        <v>0.36249999999999999</v>
      </c>
    </row>
    <row r="4237" spans="22:46" x14ac:dyDescent="0.3">
      <c r="V4237">
        <v>4236</v>
      </c>
      <c r="W4237" t="s">
        <v>8074</v>
      </c>
      <c r="X4237" s="1">
        <v>41903</v>
      </c>
      <c r="Y4237" t="s">
        <v>1312</v>
      </c>
      <c r="Z4237" t="s">
        <v>207</v>
      </c>
      <c r="AA4237" t="s">
        <v>201</v>
      </c>
      <c r="AB4237" t="s">
        <v>202</v>
      </c>
      <c r="AC4237" t="s">
        <v>108</v>
      </c>
      <c r="AD4237" t="s">
        <v>26</v>
      </c>
      <c r="AE4237" t="s">
        <v>158</v>
      </c>
      <c r="AF4237" t="s">
        <v>159</v>
      </c>
      <c r="AG4237">
        <v>19143</v>
      </c>
      <c r="AH4237" t="s">
        <v>160</v>
      </c>
      <c r="AI4237" t="s">
        <v>3812</v>
      </c>
      <c r="AJ4237" t="s">
        <v>46</v>
      </c>
      <c r="AK4237" t="s">
        <v>47</v>
      </c>
      <c r="AL4237" t="s">
        <v>3813</v>
      </c>
      <c r="AM4237">
        <v>20.808</v>
      </c>
      <c r="AN4237">
        <v>9</v>
      </c>
      <c r="AO4237">
        <v>0.2</v>
      </c>
      <c r="AP4237">
        <v>7.0227000000000004</v>
      </c>
      <c r="AQ4237">
        <f>YEAR(Table1[[#This Row],[Order Date]])</f>
        <v>2014</v>
      </c>
      <c r="AR4237" t="str">
        <f>TEXT(Table1[[#This Row],[Order Date]],"mmmm")</f>
        <v>September</v>
      </c>
      <c r="AS4237" t="str">
        <f>"Q"&amp;ROUNDUP(MONTH(Table1[[#This Row],[Order Date]])/3,0)</f>
        <v>Q3</v>
      </c>
      <c r="AT4237">
        <f>IF(Table1[[#This Row],[Sales]]=0,0,Table1[[#This Row],[Profit]]/Table1[[#This Row],[Sales]])</f>
        <v>0.33750000000000002</v>
      </c>
    </row>
    <row r="4238" spans="22:46" x14ac:dyDescent="0.3">
      <c r="V4238">
        <v>4237</v>
      </c>
      <c r="W4238" t="s">
        <v>8075</v>
      </c>
      <c r="X4238" s="1">
        <v>42574</v>
      </c>
      <c r="Y4238" t="s">
        <v>2928</v>
      </c>
      <c r="Z4238" t="s">
        <v>51</v>
      </c>
      <c r="AA4238" t="s">
        <v>8076</v>
      </c>
      <c r="AB4238" t="s">
        <v>8077</v>
      </c>
      <c r="AC4238" t="s">
        <v>108</v>
      </c>
      <c r="AD4238" t="s">
        <v>26</v>
      </c>
      <c r="AE4238" t="s">
        <v>3514</v>
      </c>
      <c r="AF4238" t="s">
        <v>233</v>
      </c>
      <c r="AG4238">
        <v>61107</v>
      </c>
      <c r="AH4238" t="s">
        <v>111</v>
      </c>
      <c r="AI4238" t="s">
        <v>6431</v>
      </c>
      <c r="AJ4238" t="s">
        <v>46</v>
      </c>
      <c r="AK4238" t="s">
        <v>77</v>
      </c>
      <c r="AL4238" t="s">
        <v>6432</v>
      </c>
      <c r="AM4238">
        <v>11.416</v>
      </c>
      <c r="AN4238">
        <v>4</v>
      </c>
      <c r="AO4238">
        <v>0.8</v>
      </c>
      <c r="AP4238">
        <v>-18.836400000000001</v>
      </c>
      <c r="AQ4238">
        <f>YEAR(Table1[[#This Row],[Order Date]])</f>
        <v>2016</v>
      </c>
      <c r="AR4238" t="str">
        <f>TEXT(Table1[[#This Row],[Order Date]],"mmmm")</f>
        <v>July</v>
      </c>
      <c r="AS4238" t="str">
        <f>"Q"&amp;ROUNDUP(MONTH(Table1[[#This Row],[Order Date]])/3,0)</f>
        <v>Q3</v>
      </c>
      <c r="AT4238">
        <f>IF(Table1[[#This Row],[Sales]]=0,0,Table1[[#This Row],[Profit]]/Table1[[#This Row],[Sales]])</f>
        <v>-1.6500000000000001</v>
      </c>
    </row>
    <row r="4239" spans="22:46" x14ac:dyDescent="0.3">
      <c r="V4239">
        <v>4238</v>
      </c>
      <c r="W4239" t="s">
        <v>8078</v>
      </c>
      <c r="X4239" s="1">
        <v>42976</v>
      </c>
      <c r="Y4239" s="1">
        <v>42803</v>
      </c>
      <c r="Z4239" t="s">
        <v>22</v>
      </c>
      <c r="AA4239" t="s">
        <v>5311</v>
      </c>
      <c r="AB4239" t="s">
        <v>5312</v>
      </c>
      <c r="AC4239" t="s">
        <v>41</v>
      </c>
      <c r="AD4239" t="s">
        <v>26</v>
      </c>
      <c r="AE4239" t="s">
        <v>158</v>
      </c>
      <c r="AF4239" t="s">
        <v>159</v>
      </c>
      <c r="AG4239">
        <v>19134</v>
      </c>
      <c r="AH4239" t="s">
        <v>160</v>
      </c>
      <c r="AI4239" t="s">
        <v>8079</v>
      </c>
      <c r="AJ4239" t="s">
        <v>46</v>
      </c>
      <c r="AK4239" t="s">
        <v>70</v>
      </c>
      <c r="AL4239" t="s">
        <v>8080</v>
      </c>
      <c r="AM4239">
        <v>9.4079999999999995</v>
      </c>
      <c r="AN4239">
        <v>7</v>
      </c>
      <c r="AO4239">
        <v>0.2</v>
      </c>
      <c r="AP4239">
        <v>0.7056</v>
      </c>
      <c r="AQ4239">
        <f>YEAR(Table1[[#This Row],[Order Date]])</f>
        <v>2017</v>
      </c>
      <c r="AR4239" t="str">
        <f>TEXT(Table1[[#This Row],[Order Date]],"mmmm")</f>
        <v>August</v>
      </c>
      <c r="AS4239" t="str">
        <f>"Q"&amp;ROUNDUP(MONTH(Table1[[#This Row],[Order Date]])/3,0)</f>
        <v>Q3</v>
      </c>
      <c r="AT4239">
        <f>IF(Table1[[#This Row],[Sales]]=0,0,Table1[[#This Row],[Profit]]/Table1[[#This Row],[Sales]])</f>
        <v>7.5000000000000011E-2</v>
      </c>
    </row>
    <row r="4240" spans="22:46" x14ac:dyDescent="0.3">
      <c r="V4240">
        <v>4239</v>
      </c>
      <c r="W4240" t="s">
        <v>8081</v>
      </c>
      <c r="X4240" s="1">
        <v>42820</v>
      </c>
      <c r="Y4240" t="s">
        <v>5260</v>
      </c>
      <c r="Z4240" t="s">
        <v>207</v>
      </c>
      <c r="AA4240" t="s">
        <v>5861</v>
      </c>
      <c r="AB4240" t="s">
        <v>5862</v>
      </c>
      <c r="AC4240" t="s">
        <v>108</v>
      </c>
      <c r="AD4240" t="s">
        <v>26</v>
      </c>
      <c r="AE4240" t="s">
        <v>99</v>
      </c>
      <c r="AF4240" t="s">
        <v>100</v>
      </c>
      <c r="AG4240">
        <v>98105</v>
      </c>
      <c r="AH4240" t="s">
        <v>44</v>
      </c>
      <c r="AI4240" t="s">
        <v>8082</v>
      </c>
      <c r="AJ4240" t="s">
        <v>46</v>
      </c>
      <c r="AK4240" t="s">
        <v>70</v>
      </c>
      <c r="AL4240" t="s">
        <v>8083</v>
      </c>
      <c r="AM4240">
        <v>19.829999999999998</v>
      </c>
      <c r="AN4240">
        <v>1</v>
      </c>
      <c r="AO4240">
        <v>0</v>
      </c>
      <c r="AP4240">
        <v>5.9489999999999998</v>
      </c>
      <c r="AQ4240">
        <f>YEAR(Table1[[#This Row],[Order Date]])</f>
        <v>2017</v>
      </c>
      <c r="AR4240" t="str">
        <f>TEXT(Table1[[#This Row],[Order Date]],"mmmm")</f>
        <v>March</v>
      </c>
      <c r="AS4240" t="str">
        <f>"Q"&amp;ROUNDUP(MONTH(Table1[[#This Row],[Order Date]])/3,0)</f>
        <v>Q1</v>
      </c>
      <c r="AT4240">
        <f>IF(Table1[[#This Row],[Sales]]=0,0,Table1[[#This Row],[Profit]]/Table1[[#This Row],[Sales]])</f>
        <v>0.30000000000000004</v>
      </c>
    </row>
    <row r="4241" spans="22:46" x14ac:dyDescent="0.3">
      <c r="V4241">
        <v>4240</v>
      </c>
      <c r="W4241" t="s">
        <v>8084</v>
      </c>
      <c r="X4241" s="1">
        <v>43098</v>
      </c>
      <c r="Y4241" s="1">
        <v>43191</v>
      </c>
      <c r="Z4241" t="s">
        <v>51</v>
      </c>
      <c r="AA4241" t="s">
        <v>387</v>
      </c>
      <c r="AB4241" t="s">
        <v>388</v>
      </c>
      <c r="AC4241" t="s">
        <v>41</v>
      </c>
      <c r="AD4241" t="s">
        <v>26</v>
      </c>
      <c r="AE4241" t="s">
        <v>7166</v>
      </c>
      <c r="AF4241" t="s">
        <v>267</v>
      </c>
      <c r="AG4241">
        <v>49505</v>
      </c>
      <c r="AH4241" t="s">
        <v>111</v>
      </c>
      <c r="AI4241" t="s">
        <v>4028</v>
      </c>
      <c r="AJ4241" t="s">
        <v>46</v>
      </c>
      <c r="AK4241" t="s">
        <v>94</v>
      </c>
      <c r="AL4241" t="s">
        <v>4029</v>
      </c>
      <c r="AM4241">
        <v>209.7</v>
      </c>
      <c r="AN4241">
        <v>2</v>
      </c>
      <c r="AO4241">
        <v>0</v>
      </c>
      <c r="AP4241">
        <v>100.65600000000001</v>
      </c>
      <c r="AQ4241">
        <f>YEAR(Table1[[#This Row],[Order Date]])</f>
        <v>2017</v>
      </c>
      <c r="AR4241" t="str">
        <f>TEXT(Table1[[#This Row],[Order Date]],"mmmm")</f>
        <v>December</v>
      </c>
      <c r="AS4241" t="str">
        <f>"Q"&amp;ROUNDUP(MONTH(Table1[[#This Row],[Order Date]])/3,0)</f>
        <v>Q4</v>
      </c>
      <c r="AT4241">
        <f>IF(Table1[[#This Row],[Sales]]=0,0,Table1[[#This Row],[Profit]]/Table1[[#This Row],[Sales]])</f>
        <v>0.48000000000000004</v>
      </c>
    </row>
    <row r="4242" spans="22:46" x14ac:dyDescent="0.3">
      <c r="V4242">
        <v>4241</v>
      </c>
      <c r="W4242" t="s">
        <v>8085</v>
      </c>
      <c r="X4242" s="1">
        <v>41902</v>
      </c>
      <c r="Y4242" t="s">
        <v>2810</v>
      </c>
      <c r="Z4242" t="s">
        <v>51</v>
      </c>
      <c r="AA4242" t="s">
        <v>6834</v>
      </c>
      <c r="AB4242" t="s">
        <v>6835</v>
      </c>
      <c r="AC4242" t="s">
        <v>108</v>
      </c>
      <c r="AD4242" t="s">
        <v>26</v>
      </c>
      <c r="AE4242" t="s">
        <v>42</v>
      </c>
      <c r="AF4242" t="s">
        <v>43</v>
      </c>
      <c r="AG4242">
        <v>90004</v>
      </c>
      <c r="AH4242" t="s">
        <v>44</v>
      </c>
      <c r="AI4242" t="s">
        <v>8086</v>
      </c>
      <c r="AJ4242" t="s">
        <v>46</v>
      </c>
      <c r="AK4242" t="s">
        <v>80</v>
      </c>
      <c r="AL4242" t="s">
        <v>1607</v>
      </c>
      <c r="AM4242">
        <v>43.92</v>
      </c>
      <c r="AN4242">
        <v>4</v>
      </c>
      <c r="AO4242">
        <v>0</v>
      </c>
      <c r="AP4242">
        <v>11.8584</v>
      </c>
      <c r="AQ4242">
        <f>YEAR(Table1[[#This Row],[Order Date]])</f>
        <v>2014</v>
      </c>
      <c r="AR4242" t="str">
        <f>TEXT(Table1[[#This Row],[Order Date]],"mmmm")</f>
        <v>September</v>
      </c>
      <c r="AS4242" t="str">
        <f>"Q"&amp;ROUNDUP(MONTH(Table1[[#This Row],[Order Date]])/3,0)</f>
        <v>Q3</v>
      </c>
      <c r="AT4242">
        <f>IF(Table1[[#This Row],[Sales]]=0,0,Table1[[#This Row],[Profit]]/Table1[[#This Row],[Sales]])</f>
        <v>0.26999999999999996</v>
      </c>
    </row>
    <row r="4243" spans="22:46" x14ac:dyDescent="0.3">
      <c r="V4243">
        <v>4242</v>
      </c>
      <c r="W4243" t="s">
        <v>8085</v>
      </c>
      <c r="X4243" s="1">
        <v>41902</v>
      </c>
      <c r="Y4243" t="s">
        <v>2810</v>
      </c>
      <c r="Z4243" t="s">
        <v>51</v>
      </c>
      <c r="AA4243" t="s">
        <v>6834</v>
      </c>
      <c r="AB4243" t="s">
        <v>6835</v>
      </c>
      <c r="AC4243" t="s">
        <v>108</v>
      </c>
      <c r="AD4243" t="s">
        <v>26</v>
      </c>
      <c r="AE4243" t="s">
        <v>42</v>
      </c>
      <c r="AF4243" t="s">
        <v>43</v>
      </c>
      <c r="AG4243">
        <v>90004</v>
      </c>
      <c r="AH4243" t="s">
        <v>44</v>
      </c>
      <c r="AI4243" t="s">
        <v>2958</v>
      </c>
      <c r="AJ4243" t="s">
        <v>46</v>
      </c>
      <c r="AK4243" t="s">
        <v>77</v>
      </c>
      <c r="AL4243" t="s">
        <v>2959</v>
      </c>
      <c r="AM4243">
        <v>20.231999999999999</v>
      </c>
      <c r="AN4243">
        <v>3</v>
      </c>
      <c r="AO4243">
        <v>0.2</v>
      </c>
      <c r="AP4243">
        <v>6.5754000000000001</v>
      </c>
      <c r="AQ4243">
        <f>YEAR(Table1[[#This Row],[Order Date]])</f>
        <v>2014</v>
      </c>
      <c r="AR4243" t="str">
        <f>TEXT(Table1[[#This Row],[Order Date]],"mmmm")</f>
        <v>September</v>
      </c>
      <c r="AS4243" t="str">
        <f>"Q"&amp;ROUNDUP(MONTH(Table1[[#This Row],[Order Date]])/3,0)</f>
        <v>Q3</v>
      </c>
      <c r="AT4243">
        <f>IF(Table1[[#This Row],[Sales]]=0,0,Table1[[#This Row],[Profit]]/Table1[[#This Row],[Sales]])</f>
        <v>0.32500000000000001</v>
      </c>
    </row>
    <row r="4244" spans="22:46" x14ac:dyDescent="0.3">
      <c r="V4244">
        <v>4243</v>
      </c>
      <c r="W4244" t="s">
        <v>8087</v>
      </c>
      <c r="X4244" s="1">
        <v>42464</v>
      </c>
      <c r="Y4244" s="1">
        <v>42494</v>
      </c>
      <c r="Z4244" t="s">
        <v>207</v>
      </c>
      <c r="AA4244" t="s">
        <v>4409</v>
      </c>
      <c r="AB4244" t="s">
        <v>4410</v>
      </c>
      <c r="AC4244" t="s">
        <v>108</v>
      </c>
      <c r="AD4244" t="s">
        <v>26</v>
      </c>
      <c r="AE4244" t="s">
        <v>357</v>
      </c>
      <c r="AF4244" t="s">
        <v>358</v>
      </c>
      <c r="AG4244">
        <v>22153</v>
      </c>
      <c r="AH4244" t="s">
        <v>29</v>
      </c>
      <c r="AI4244" t="s">
        <v>693</v>
      </c>
      <c r="AJ4244" t="s">
        <v>73</v>
      </c>
      <c r="AK4244" t="s">
        <v>74</v>
      </c>
      <c r="AL4244" t="s">
        <v>694</v>
      </c>
      <c r="AM4244">
        <v>149.97</v>
      </c>
      <c r="AN4244">
        <v>3</v>
      </c>
      <c r="AO4244">
        <v>0</v>
      </c>
      <c r="AP4244">
        <v>5.9988000000000001</v>
      </c>
      <c r="AQ4244">
        <f>YEAR(Table1[[#This Row],[Order Date]])</f>
        <v>2016</v>
      </c>
      <c r="AR4244" t="str">
        <f>TEXT(Table1[[#This Row],[Order Date]],"mmmm")</f>
        <v>April</v>
      </c>
      <c r="AS4244" t="str">
        <f>"Q"&amp;ROUNDUP(MONTH(Table1[[#This Row],[Order Date]])/3,0)</f>
        <v>Q2</v>
      </c>
      <c r="AT4244">
        <f>IF(Table1[[#This Row],[Sales]]=0,0,Table1[[#This Row],[Profit]]/Table1[[#This Row],[Sales]])</f>
        <v>0.04</v>
      </c>
    </row>
    <row r="4245" spans="22:46" x14ac:dyDescent="0.3">
      <c r="V4245">
        <v>4244</v>
      </c>
      <c r="W4245" t="s">
        <v>8087</v>
      </c>
      <c r="X4245" s="1">
        <v>42464</v>
      </c>
      <c r="Y4245" s="1">
        <v>42494</v>
      </c>
      <c r="Z4245" t="s">
        <v>207</v>
      </c>
      <c r="AA4245" t="s">
        <v>4409</v>
      </c>
      <c r="AB4245" t="s">
        <v>4410</v>
      </c>
      <c r="AC4245" t="s">
        <v>108</v>
      </c>
      <c r="AD4245" t="s">
        <v>26</v>
      </c>
      <c r="AE4245" t="s">
        <v>357</v>
      </c>
      <c r="AF4245" t="s">
        <v>358</v>
      </c>
      <c r="AG4245">
        <v>22153</v>
      </c>
      <c r="AH4245" t="s">
        <v>29</v>
      </c>
      <c r="AI4245" t="s">
        <v>5858</v>
      </c>
      <c r="AJ4245" t="s">
        <v>46</v>
      </c>
      <c r="AK4245" t="s">
        <v>94</v>
      </c>
      <c r="AL4245" t="s">
        <v>5859</v>
      </c>
      <c r="AM4245">
        <v>27.81</v>
      </c>
      <c r="AN4245">
        <v>3</v>
      </c>
      <c r="AO4245">
        <v>0</v>
      </c>
      <c r="AP4245">
        <v>13.0707</v>
      </c>
      <c r="AQ4245">
        <f>YEAR(Table1[[#This Row],[Order Date]])</f>
        <v>2016</v>
      </c>
      <c r="AR4245" t="str">
        <f>TEXT(Table1[[#This Row],[Order Date]],"mmmm")</f>
        <v>April</v>
      </c>
      <c r="AS4245" t="str">
        <f>"Q"&amp;ROUNDUP(MONTH(Table1[[#This Row],[Order Date]])/3,0)</f>
        <v>Q2</v>
      </c>
      <c r="AT4245">
        <f>IF(Table1[[#This Row],[Sales]]=0,0,Table1[[#This Row],[Profit]]/Table1[[#This Row],[Sales]])</f>
        <v>0.47000000000000003</v>
      </c>
    </row>
    <row r="4246" spans="22:46" x14ac:dyDescent="0.3">
      <c r="V4246">
        <v>4245</v>
      </c>
      <c r="W4246" t="s">
        <v>8088</v>
      </c>
      <c r="X4246" s="1">
        <v>41724</v>
      </c>
      <c r="Y4246" t="s">
        <v>6767</v>
      </c>
      <c r="Z4246" t="s">
        <v>51</v>
      </c>
      <c r="AA4246" t="s">
        <v>654</v>
      </c>
      <c r="AB4246" t="s">
        <v>655</v>
      </c>
      <c r="AC4246" t="s">
        <v>41</v>
      </c>
      <c r="AD4246" t="s">
        <v>26</v>
      </c>
      <c r="AE4246" t="s">
        <v>42</v>
      </c>
      <c r="AF4246" t="s">
        <v>43</v>
      </c>
      <c r="AG4246">
        <v>90036</v>
      </c>
      <c r="AH4246" t="s">
        <v>44</v>
      </c>
      <c r="AI4246" t="s">
        <v>852</v>
      </c>
      <c r="AJ4246" t="s">
        <v>73</v>
      </c>
      <c r="AK4246" t="s">
        <v>176</v>
      </c>
      <c r="AL4246" t="s">
        <v>853</v>
      </c>
      <c r="AM4246">
        <v>66.3</v>
      </c>
      <c r="AN4246">
        <v>3</v>
      </c>
      <c r="AO4246">
        <v>0</v>
      </c>
      <c r="AP4246">
        <v>8.6189999999999998</v>
      </c>
      <c r="AQ4246">
        <f>YEAR(Table1[[#This Row],[Order Date]])</f>
        <v>2014</v>
      </c>
      <c r="AR4246" t="str">
        <f>TEXT(Table1[[#This Row],[Order Date]],"mmmm")</f>
        <v>March</v>
      </c>
      <c r="AS4246" t="str">
        <f>"Q"&amp;ROUNDUP(MONTH(Table1[[#This Row],[Order Date]])/3,0)</f>
        <v>Q1</v>
      </c>
      <c r="AT4246">
        <f>IF(Table1[[#This Row],[Sales]]=0,0,Table1[[#This Row],[Profit]]/Table1[[#This Row],[Sales]])</f>
        <v>0.13</v>
      </c>
    </row>
    <row r="4247" spans="22:46" x14ac:dyDescent="0.3">
      <c r="V4247">
        <v>4246</v>
      </c>
      <c r="W4247" t="s">
        <v>8089</v>
      </c>
      <c r="X4247" s="1">
        <v>43067</v>
      </c>
      <c r="Y4247" s="1">
        <v>42837</v>
      </c>
      <c r="Z4247" t="s">
        <v>51</v>
      </c>
      <c r="AA4247" t="s">
        <v>620</v>
      </c>
      <c r="AB4247" t="s">
        <v>621</v>
      </c>
      <c r="AC4247" t="s">
        <v>108</v>
      </c>
      <c r="AD4247" t="s">
        <v>26</v>
      </c>
      <c r="AE4247" t="s">
        <v>5046</v>
      </c>
      <c r="AF4247" t="s">
        <v>3098</v>
      </c>
      <c r="AG4247">
        <v>21215</v>
      </c>
      <c r="AH4247" t="s">
        <v>160</v>
      </c>
      <c r="AI4247" t="s">
        <v>5397</v>
      </c>
      <c r="AJ4247" t="s">
        <v>46</v>
      </c>
      <c r="AK4247" t="s">
        <v>70</v>
      </c>
      <c r="AL4247" t="s">
        <v>5398</v>
      </c>
      <c r="AM4247">
        <v>1.64</v>
      </c>
      <c r="AN4247">
        <v>1</v>
      </c>
      <c r="AO4247">
        <v>0</v>
      </c>
      <c r="AP4247">
        <v>0.73799999999999999</v>
      </c>
      <c r="AQ4247">
        <f>YEAR(Table1[[#This Row],[Order Date]])</f>
        <v>2017</v>
      </c>
      <c r="AR4247" t="str">
        <f>TEXT(Table1[[#This Row],[Order Date]],"mmmm")</f>
        <v>November</v>
      </c>
      <c r="AS4247" t="str">
        <f>"Q"&amp;ROUNDUP(MONTH(Table1[[#This Row],[Order Date]])/3,0)</f>
        <v>Q4</v>
      </c>
      <c r="AT4247">
        <f>IF(Table1[[#This Row],[Sales]]=0,0,Table1[[#This Row],[Profit]]/Table1[[#This Row],[Sales]])</f>
        <v>0.45</v>
      </c>
    </row>
    <row r="4248" spans="22:46" x14ac:dyDescent="0.3">
      <c r="V4248">
        <v>4247</v>
      </c>
      <c r="W4248" t="s">
        <v>8089</v>
      </c>
      <c r="X4248" s="1">
        <v>43067</v>
      </c>
      <c r="Y4248" s="1">
        <v>42837</v>
      </c>
      <c r="Z4248" t="s">
        <v>51</v>
      </c>
      <c r="AA4248" t="s">
        <v>620</v>
      </c>
      <c r="AB4248" t="s">
        <v>621</v>
      </c>
      <c r="AC4248" t="s">
        <v>108</v>
      </c>
      <c r="AD4248" t="s">
        <v>26</v>
      </c>
      <c r="AE4248" t="s">
        <v>5046</v>
      </c>
      <c r="AF4248" t="s">
        <v>3098</v>
      </c>
      <c r="AG4248">
        <v>21215</v>
      </c>
      <c r="AH4248" t="s">
        <v>160</v>
      </c>
      <c r="AI4248" t="s">
        <v>1036</v>
      </c>
      <c r="AJ4248" t="s">
        <v>31</v>
      </c>
      <c r="AK4248" t="s">
        <v>67</v>
      </c>
      <c r="AL4248" t="s">
        <v>1037</v>
      </c>
      <c r="AM4248">
        <v>1049.2</v>
      </c>
      <c r="AN4248">
        <v>5</v>
      </c>
      <c r="AO4248">
        <v>0</v>
      </c>
      <c r="AP4248">
        <v>272.79199999999997</v>
      </c>
      <c r="AQ4248">
        <f>YEAR(Table1[[#This Row],[Order Date]])</f>
        <v>2017</v>
      </c>
      <c r="AR4248" t="str">
        <f>TEXT(Table1[[#This Row],[Order Date]],"mmmm")</f>
        <v>November</v>
      </c>
      <c r="AS4248" t="str">
        <f>"Q"&amp;ROUNDUP(MONTH(Table1[[#This Row],[Order Date]])/3,0)</f>
        <v>Q4</v>
      </c>
      <c r="AT4248">
        <f>IF(Table1[[#This Row],[Sales]]=0,0,Table1[[#This Row],[Profit]]/Table1[[#This Row],[Sales]])</f>
        <v>0.25999999999999995</v>
      </c>
    </row>
    <row r="4249" spans="22:46" x14ac:dyDescent="0.3">
      <c r="V4249">
        <v>4248</v>
      </c>
      <c r="W4249" t="s">
        <v>8089</v>
      </c>
      <c r="X4249" s="1">
        <v>43067</v>
      </c>
      <c r="Y4249" s="1">
        <v>42837</v>
      </c>
      <c r="Z4249" t="s">
        <v>51</v>
      </c>
      <c r="AA4249" t="s">
        <v>620</v>
      </c>
      <c r="AB4249" t="s">
        <v>621</v>
      </c>
      <c r="AC4249" t="s">
        <v>108</v>
      </c>
      <c r="AD4249" t="s">
        <v>26</v>
      </c>
      <c r="AE4249" t="s">
        <v>5046</v>
      </c>
      <c r="AF4249" t="s">
        <v>3098</v>
      </c>
      <c r="AG4249">
        <v>21215</v>
      </c>
      <c r="AH4249" t="s">
        <v>160</v>
      </c>
      <c r="AI4249" t="s">
        <v>4455</v>
      </c>
      <c r="AJ4249" t="s">
        <v>31</v>
      </c>
      <c r="AK4249" t="s">
        <v>67</v>
      </c>
      <c r="AL4249" t="s">
        <v>4456</v>
      </c>
      <c r="AM4249">
        <v>20.9</v>
      </c>
      <c r="AN4249">
        <v>5</v>
      </c>
      <c r="AO4249">
        <v>0</v>
      </c>
      <c r="AP4249">
        <v>7.524</v>
      </c>
      <c r="AQ4249">
        <f>YEAR(Table1[[#This Row],[Order Date]])</f>
        <v>2017</v>
      </c>
      <c r="AR4249" t="str">
        <f>TEXT(Table1[[#This Row],[Order Date]],"mmmm")</f>
        <v>November</v>
      </c>
      <c r="AS4249" t="str">
        <f>"Q"&amp;ROUNDUP(MONTH(Table1[[#This Row],[Order Date]])/3,0)</f>
        <v>Q4</v>
      </c>
      <c r="AT4249">
        <f>IF(Table1[[#This Row],[Sales]]=0,0,Table1[[#This Row],[Profit]]/Table1[[#This Row],[Sales]])</f>
        <v>0.36000000000000004</v>
      </c>
    </row>
    <row r="4250" spans="22:46" x14ac:dyDescent="0.3">
      <c r="V4250">
        <v>4249</v>
      </c>
      <c r="W4250" t="s">
        <v>8090</v>
      </c>
      <c r="X4250" s="1">
        <v>42705</v>
      </c>
      <c r="Y4250" s="1">
        <v>42502</v>
      </c>
      <c r="Z4250" t="s">
        <v>22</v>
      </c>
      <c r="AA4250" t="s">
        <v>801</v>
      </c>
      <c r="AB4250" t="s">
        <v>802</v>
      </c>
      <c r="AC4250" t="s">
        <v>25</v>
      </c>
      <c r="AD4250" t="s">
        <v>26</v>
      </c>
      <c r="AE4250" t="s">
        <v>843</v>
      </c>
      <c r="AF4250" t="s">
        <v>844</v>
      </c>
      <c r="AG4250">
        <v>6824</v>
      </c>
      <c r="AH4250" t="s">
        <v>160</v>
      </c>
      <c r="AI4250" t="s">
        <v>3978</v>
      </c>
      <c r="AJ4250" t="s">
        <v>46</v>
      </c>
      <c r="AK4250" t="s">
        <v>77</v>
      </c>
      <c r="AL4250" t="s">
        <v>3979</v>
      </c>
      <c r="AM4250">
        <v>88.08</v>
      </c>
      <c r="AN4250">
        <v>6</v>
      </c>
      <c r="AO4250">
        <v>0</v>
      </c>
      <c r="AP4250">
        <v>40.516800000000003</v>
      </c>
      <c r="AQ4250">
        <f>YEAR(Table1[[#This Row],[Order Date]])</f>
        <v>2016</v>
      </c>
      <c r="AR4250" t="str">
        <f>TEXT(Table1[[#This Row],[Order Date]],"mmmm")</f>
        <v>December</v>
      </c>
      <c r="AS4250" t="str">
        <f>"Q"&amp;ROUNDUP(MONTH(Table1[[#This Row],[Order Date]])/3,0)</f>
        <v>Q4</v>
      </c>
      <c r="AT4250">
        <f>IF(Table1[[#This Row],[Sales]]=0,0,Table1[[#This Row],[Profit]]/Table1[[#This Row],[Sales]])</f>
        <v>0.46000000000000008</v>
      </c>
    </row>
    <row r="4251" spans="22:46" x14ac:dyDescent="0.3">
      <c r="V4251">
        <v>4250</v>
      </c>
      <c r="W4251" t="s">
        <v>8090</v>
      </c>
      <c r="X4251" s="1">
        <v>42705</v>
      </c>
      <c r="Y4251" s="1">
        <v>42502</v>
      </c>
      <c r="Z4251" t="s">
        <v>22</v>
      </c>
      <c r="AA4251" t="s">
        <v>801</v>
      </c>
      <c r="AB4251" t="s">
        <v>802</v>
      </c>
      <c r="AC4251" t="s">
        <v>25</v>
      </c>
      <c r="AD4251" t="s">
        <v>26</v>
      </c>
      <c r="AE4251" t="s">
        <v>843</v>
      </c>
      <c r="AF4251" t="s">
        <v>844</v>
      </c>
      <c r="AG4251">
        <v>6824</v>
      </c>
      <c r="AH4251" t="s">
        <v>160</v>
      </c>
      <c r="AI4251" t="s">
        <v>2173</v>
      </c>
      <c r="AJ4251" t="s">
        <v>31</v>
      </c>
      <c r="AK4251" t="s">
        <v>35</v>
      </c>
      <c r="AL4251" t="s">
        <v>2174</v>
      </c>
      <c r="AM4251">
        <v>751.92</v>
      </c>
      <c r="AN4251">
        <v>4</v>
      </c>
      <c r="AO4251">
        <v>0</v>
      </c>
      <c r="AP4251">
        <v>150.38399999999999</v>
      </c>
      <c r="AQ4251">
        <f>YEAR(Table1[[#This Row],[Order Date]])</f>
        <v>2016</v>
      </c>
      <c r="AR4251" t="str">
        <f>TEXT(Table1[[#This Row],[Order Date]],"mmmm")</f>
        <v>December</v>
      </c>
      <c r="AS4251" t="str">
        <f>"Q"&amp;ROUNDUP(MONTH(Table1[[#This Row],[Order Date]])/3,0)</f>
        <v>Q4</v>
      </c>
      <c r="AT4251">
        <f>IF(Table1[[#This Row],[Sales]]=0,0,Table1[[#This Row],[Profit]]/Table1[[#This Row],[Sales]])</f>
        <v>0.19999999999999998</v>
      </c>
    </row>
    <row r="4252" spans="22:46" x14ac:dyDescent="0.3">
      <c r="V4252">
        <v>4251</v>
      </c>
      <c r="W4252" t="s">
        <v>8091</v>
      </c>
      <c r="X4252" s="1">
        <v>41901</v>
      </c>
      <c r="Y4252" t="s">
        <v>791</v>
      </c>
      <c r="Z4252" t="s">
        <v>1450</v>
      </c>
      <c r="AA4252" t="s">
        <v>8092</v>
      </c>
      <c r="AB4252" t="s">
        <v>8093</v>
      </c>
      <c r="AC4252" t="s">
        <v>41</v>
      </c>
      <c r="AD4252" t="s">
        <v>26</v>
      </c>
      <c r="AE4252" t="s">
        <v>300</v>
      </c>
      <c r="AF4252" t="s">
        <v>301</v>
      </c>
      <c r="AG4252">
        <v>10011</v>
      </c>
      <c r="AH4252" t="s">
        <v>160</v>
      </c>
      <c r="AI4252" t="s">
        <v>5184</v>
      </c>
      <c r="AJ4252" t="s">
        <v>31</v>
      </c>
      <c r="AK4252" t="s">
        <v>35</v>
      </c>
      <c r="AL4252" t="s">
        <v>5185</v>
      </c>
      <c r="AM4252">
        <v>887.10299999999995</v>
      </c>
      <c r="AN4252">
        <v>7</v>
      </c>
      <c r="AO4252">
        <v>0.1</v>
      </c>
      <c r="AP4252">
        <v>177.42060000000001</v>
      </c>
      <c r="AQ4252">
        <f>YEAR(Table1[[#This Row],[Order Date]])</f>
        <v>2014</v>
      </c>
      <c r="AR4252" t="str">
        <f>TEXT(Table1[[#This Row],[Order Date]],"mmmm")</f>
        <v>September</v>
      </c>
      <c r="AS4252" t="str">
        <f>"Q"&amp;ROUNDUP(MONTH(Table1[[#This Row],[Order Date]])/3,0)</f>
        <v>Q3</v>
      </c>
      <c r="AT4252">
        <f>IF(Table1[[#This Row],[Sales]]=0,0,Table1[[#This Row],[Profit]]/Table1[[#This Row],[Sales]])</f>
        <v>0.2</v>
      </c>
    </row>
    <row r="4253" spans="22:46" x14ac:dyDescent="0.3">
      <c r="V4253">
        <v>4252</v>
      </c>
      <c r="W4253" t="s">
        <v>8094</v>
      </c>
      <c r="X4253" s="1">
        <v>42300</v>
      </c>
      <c r="Y4253" t="s">
        <v>7742</v>
      </c>
      <c r="Z4253" t="s">
        <v>1450</v>
      </c>
      <c r="AA4253" t="s">
        <v>2514</v>
      </c>
      <c r="AB4253" t="s">
        <v>2515</v>
      </c>
      <c r="AC4253" t="s">
        <v>25</v>
      </c>
      <c r="AD4253" t="s">
        <v>26</v>
      </c>
      <c r="AE4253" t="s">
        <v>2024</v>
      </c>
      <c r="AF4253" t="s">
        <v>55</v>
      </c>
      <c r="AG4253">
        <v>33801</v>
      </c>
      <c r="AH4253" t="s">
        <v>29</v>
      </c>
      <c r="AI4253" t="s">
        <v>5107</v>
      </c>
      <c r="AJ4253" t="s">
        <v>73</v>
      </c>
      <c r="AK4253" t="s">
        <v>74</v>
      </c>
      <c r="AL4253" t="s">
        <v>5108</v>
      </c>
      <c r="AM4253">
        <v>55.944000000000003</v>
      </c>
      <c r="AN4253">
        <v>7</v>
      </c>
      <c r="AO4253">
        <v>0.2</v>
      </c>
      <c r="AP4253">
        <v>-13.2867</v>
      </c>
      <c r="AQ4253">
        <f>YEAR(Table1[[#This Row],[Order Date]])</f>
        <v>2015</v>
      </c>
      <c r="AR4253" t="str">
        <f>TEXT(Table1[[#This Row],[Order Date]],"mmmm")</f>
        <v>October</v>
      </c>
      <c r="AS4253" t="str">
        <f>"Q"&amp;ROUNDUP(MONTH(Table1[[#This Row],[Order Date]])/3,0)</f>
        <v>Q4</v>
      </c>
      <c r="AT4253">
        <f>IF(Table1[[#This Row],[Sales]]=0,0,Table1[[#This Row],[Profit]]/Table1[[#This Row],[Sales]])</f>
        <v>-0.23749999999999999</v>
      </c>
    </row>
    <row r="4254" spans="22:46" x14ac:dyDescent="0.3">
      <c r="V4254">
        <v>4253</v>
      </c>
      <c r="W4254" t="s">
        <v>8094</v>
      </c>
      <c r="X4254" s="1">
        <v>42300</v>
      </c>
      <c r="Y4254" t="s">
        <v>7742</v>
      </c>
      <c r="Z4254" t="s">
        <v>1450</v>
      </c>
      <c r="AA4254" t="s">
        <v>2514</v>
      </c>
      <c r="AB4254" t="s">
        <v>2515</v>
      </c>
      <c r="AC4254" t="s">
        <v>25</v>
      </c>
      <c r="AD4254" t="s">
        <v>26</v>
      </c>
      <c r="AE4254" t="s">
        <v>2024</v>
      </c>
      <c r="AF4254" t="s">
        <v>55</v>
      </c>
      <c r="AG4254">
        <v>33801</v>
      </c>
      <c r="AH4254" t="s">
        <v>29</v>
      </c>
      <c r="AI4254" t="s">
        <v>774</v>
      </c>
      <c r="AJ4254" t="s">
        <v>46</v>
      </c>
      <c r="AK4254" t="s">
        <v>70</v>
      </c>
      <c r="AL4254" t="s">
        <v>775</v>
      </c>
      <c r="AM4254">
        <v>10.688000000000001</v>
      </c>
      <c r="AN4254">
        <v>2</v>
      </c>
      <c r="AO4254">
        <v>0.2</v>
      </c>
      <c r="AP4254">
        <v>2.2711999999999999</v>
      </c>
      <c r="AQ4254">
        <f>YEAR(Table1[[#This Row],[Order Date]])</f>
        <v>2015</v>
      </c>
      <c r="AR4254" t="str">
        <f>TEXT(Table1[[#This Row],[Order Date]],"mmmm")</f>
        <v>October</v>
      </c>
      <c r="AS4254" t="str">
        <f>"Q"&amp;ROUNDUP(MONTH(Table1[[#This Row],[Order Date]])/3,0)</f>
        <v>Q4</v>
      </c>
      <c r="AT4254">
        <f>IF(Table1[[#This Row],[Sales]]=0,0,Table1[[#This Row],[Profit]]/Table1[[#This Row],[Sales]])</f>
        <v>0.21249999999999997</v>
      </c>
    </row>
    <row r="4255" spans="22:46" x14ac:dyDescent="0.3">
      <c r="V4255">
        <v>4254</v>
      </c>
      <c r="W4255" t="s">
        <v>8094</v>
      </c>
      <c r="X4255" s="1">
        <v>42300</v>
      </c>
      <c r="Y4255" t="s">
        <v>7742</v>
      </c>
      <c r="Z4255" t="s">
        <v>1450</v>
      </c>
      <c r="AA4255" t="s">
        <v>2514</v>
      </c>
      <c r="AB4255" t="s">
        <v>2515</v>
      </c>
      <c r="AC4255" t="s">
        <v>25</v>
      </c>
      <c r="AD4255" t="s">
        <v>26</v>
      </c>
      <c r="AE4255" t="s">
        <v>2024</v>
      </c>
      <c r="AF4255" t="s">
        <v>55</v>
      </c>
      <c r="AG4255">
        <v>33801</v>
      </c>
      <c r="AH4255" t="s">
        <v>29</v>
      </c>
      <c r="AI4255" t="s">
        <v>5304</v>
      </c>
      <c r="AJ4255" t="s">
        <v>73</v>
      </c>
      <c r="AK4255" t="s">
        <v>74</v>
      </c>
      <c r="AL4255" t="s">
        <v>5305</v>
      </c>
      <c r="AM4255">
        <v>11.824</v>
      </c>
      <c r="AN4255">
        <v>2</v>
      </c>
      <c r="AO4255">
        <v>0.2</v>
      </c>
      <c r="AP4255">
        <v>1.0346</v>
      </c>
      <c r="AQ4255">
        <f>YEAR(Table1[[#This Row],[Order Date]])</f>
        <v>2015</v>
      </c>
      <c r="AR4255" t="str">
        <f>TEXT(Table1[[#This Row],[Order Date]],"mmmm")</f>
        <v>October</v>
      </c>
      <c r="AS4255" t="str">
        <f>"Q"&amp;ROUNDUP(MONTH(Table1[[#This Row],[Order Date]])/3,0)</f>
        <v>Q4</v>
      </c>
      <c r="AT4255">
        <f>IF(Table1[[#This Row],[Sales]]=0,0,Table1[[#This Row],[Profit]]/Table1[[#This Row],[Sales]])</f>
        <v>8.7499999999999994E-2</v>
      </c>
    </row>
    <row r="4256" spans="22:46" x14ac:dyDescent="0.3">
      <c r="V4256">
        <v>4255</v>
      </c>
      <c r="W4256" t="s">
        <v>8095</v>
      </c>
      <c r="X4256" s="1">
        <v>43021</v>
      </c>
      <c r="Y4256" t="s">
        <v>3513</v>
      </c>
      <c r="Z4256" t="s">
        <v>207</v>
      </c>
      <c r="AA4256" t="s">
        <v>612</v>
      </c>
      <c r="AB4256" t="s">
        <v>613</v>
      </c>
      <c r="AC4256" t="s">
        <v>25</v>
      </c>
      <c r="AD4256" t="s">
        <v>26</v>
      </c>
      <c r="AE4256" t="s">
        <v>4182</v>
      </c>
      <c r="AF4256" t="s">
        <v>233</v>
      </c>
      <c r="AG4256">
        <v>61032</v>
      </c>
      <c r="AH4256" t="s">
        <v>111</v>
      </c>
      <c r="AI4256" t="s">
        <v>3610</v>
      </c>
      <c r="AJ4256" t="s">
        <v>46</v>
      </c>
      <c r="AK4256" t="s">
        <v>94</v>
      </c>
      <c r="AL4256" t="s">
        <v>205</v>
      </c>
      <c r="AM4256">
        <v>63.311999999999998</v>
      </c>
      <c r="AN4256">
        <v>3</v>
      </c>
      <c r="AO4256">
        <v>0.2</v>
      </c>
      <c r="AP4256">
        <v>20.5764</v>
      </c>
      <c r="AQ4256">
        <f>YEAR(Table1[[#This Row],[Order Date]])</f>
        <v>2017</v>
      </c>
      <c r="AR4256" t="str">
        <f>TEXT(Table1[[#This Row],[Order Date]],"mmmm")</f>
        <v>October</v>
      </c>
      <c r="AS4256" t="str">
        <f>"Q"&amp;ROUNDUP(MONTH(Table1[[#This Row],[Order Date]])/3,0)</f>
        <v>Q4</v>
      </c>
      <c r="AT4256">
        <f>IF(Table1[[#This Row],[Sales]]=0,0,Table1[[#This Row],[Profit]]/Table1[[#This Row],[Sales]])</f>
        <v>0.32500000000000001</v>
      </c>
    </row>
    <row r="4257" spans="22:46" x14ac:dyDescent="0.3">
      <c r="V4257">
        <v>4256</v>
      </c>
      <c r="W4257" t="s">
        <v>8095</v>
      </c>
      <c r="X4257" s="1">
        <v>43021</v>
      </c>
      <c r="Y4257" t="s">
        <v>3513</v>
      </c>
      <c r="Z4257" t="s">
        <v>207</v>
      </c>
      <c r="AA4257" t="s">
        <v>612</v>
      </c>
      <c r="AB4257" t="s">
        <v>613</v>
      </c>
      <c r="AC4257" t="s">
        <v>25</v>
      </c>
      <c r="AD4257" t="s">
        <v>26</v>
      </c>
      <c r="AE4257" t="s">
        <v>4182</v>
      </c>
      <c r="AF4257" t="s">
        <v>233</v>
      </c>
      <c r="AG4257">
        <v>61032</v>
      </c>
      <c r="AH4257" t="s">
        <v>111</v>
      </c>
      <c r="AI4257" t="s">
        <v>1198</v>
      </c>
      <c r="AJ4257" t="s">
        <v>46</v>
      </c>
      <c r="AK4257" t="s">
        <v>77</v>
      </c>
      <c r="AL4257" t="s">
        <v>1199</v>
      </c>
      <c r="AM4257">
        <v>96.784000000000006</v>
      </c>
      <c r="AN4257">
        <v>4</v>
      </c>
      <c r="AO4257">
        <v>0.8</v>
      </c>
      <c r="AP4257">
        <v>-145.17599999999999</v>
      </c>
      <c r="AQ4257">
        <f>YEAR(Table1[[#This Row],[Order Date]])</f>
        <v>2017</v>
      </c>
      <c r="AR4257" t="str">
        <f>TEXT(Table1[[#This Row],[Order Date]],"mmmm")</f>
        <v>October</v>
      </c>
      <c r="AS4257" t="str">
        <f>"Q"&amp;ROUNDUP(MONTH(Table1[[#This Row],[Order Date]])/3,0)</f>
        <v>Q4</v>
      </c>
      <c r="AT4257">
        <f>IF(Table1[[#This Row],[Sales]]=0,0,Table1[[#This Row],[Profit]]/Table1[[#This Row],[Sales]])</f>
        <v>-1.4999999999999998</v>
      </c>
    </row>
    <row r="4258" spans="22:46" x14ac:dyDescent="0.3">
      <c r="V4258">
        <v>4257</v>
      </c>
      <c r="W4258" t="s">
        <v>8095</v>
      </c>
      <c r="X4258" s="1">
        <v>43021</v>
      </c>
      <c r="Y4258" t="s">
        <v>3513</v>
      </c>
      <c r="Z4258" t="s">
        <v>207</v>
      </c>
      <c r="AA4258" t="s">
        <v>612</v>
      </c>
      <c r="AB4258" t="s">
        <v>613</v>
      </c>
      <c r="AC4258" t="s">
        <v>25</v>
      </c>
      <c r="AD4258" t="s">
        <v>26</v>
      </c>
      <c r="AE4258" t="s">
        <v>4182</v>
      </c>
      <c r="AF4258" t="s">
        <v>233</v>
      </c>
      <c r="AG4258">
        <v>61032</v>
      </c>
      <c r="AH4258" t="s">
        <v>111</v>
      </c>
      <c r="AI4258" t="s">
        <v>3082</v>
      </c>
      <c r="AJ4258" t="s">
        <v>31</v>
      </c>
      <c r="AK4258" t="s">
        <v>67</v>
      </c>
      <c r="AL4258" t="s">
        <v>3083</v>
      </c>
      <c r="AM4258">
        <v>10.476000000000001</v>
      </c>
      <c r="AN4258">
        <v>3</v>
      </c>
      <c r="AO4258">
        <v>0.6</v>
      </c>
      <c r="AP4258">
        <v>-6.8094000000000001</v>
      </c>
      <c r="AQ4258">
        <f>YEAR(Table1[[#This Row],[Order Date]])</f>
        <v>2017</v>
      </c>
      <c r="AR4258" t="str">
        <f>TEXT(Table1[[#This Row],[Order Date]],"mmmm")</f>
        <v>October</v>
      </c>
      <c r="AS4258" t="str">
        <f>"Q"&amp;ROUNDUP(MONTH(Table1[[#This Row],[Order Date]])/3,0)</f>
        <v>Q4</v>
      </c>
      <c r="AT4258">
        <f>IF(Table1[[#This Row],[Sales]]=0,0,Table1[[#This Row],[Profit]]/Table1[[#This Row],[Sales]])</f>
        <v>-0.64999999999999991</v>
      </c>
    </row>
    <row r="4259" spans="22:46" x14ac:dyDescent="0.3">
      <c r="V4259">
        <v>4258</v>
      </c>
      <c r="W4259" t="s">
        <v>8096</v>
      </c>
      <c r="X4259" s="1">
        <v>42251</v>
      </c>
      <c r="Y4259" s="1">
        <v>42256</v>
      </c>
      <c r="Z4259" t="s">
        <v>51</v>
      </c>
      <c r="AA4259" t="s">
        <v>145</v>
      </c>
      <c r="AB4259" t="s">
        <v>146</v>
      </c>
      <c r="AC4259" t="s">
        <v>41</v>
      </c>
      <c r="AD4259" t="s">
        <v>26</v>
      </c>
      <c r="AE4259" t="s">
        <v>5281</v>
      </c>
      <c r="AF4259" t="s">
        <v>474</v>
      </c>
      <c r="AG4259">
        <v>97504</v>
      </c>
      <c r="AH4259" t="s">
        <v>44</v>
      </c>
      <c r="AI4259" t="s">
        <v>7251</v>
      </c>
      <c r="AJ4259" t="s">
        <v>46</v>
      </c>
      <c r="AK4259" t="s">
        <v>77</v>
      </c>
      <c r="AL4259" t="s">
        <v>7252</v>
      </c>
      <c r="AM4259">
        <v>9.7620000000000005</v>
      </c>
      <c r="AN4259">
        <v>2</v>
      </c>
      <c r="AO4259">
        <v>0.7</v>
      </c>
      <c r="AP4259">
        <v>-6.8334000000000001</v>
      </c>
      <c r="AQ4259">
        <f>YEAR(Table1[[#This Row],[Order Date]])</f>
        <v>2015</v>
      </c>
      <c r="AR4259" t="str">
        <f>TEXT(Table1[[#This Row],[Order Date]],"mmmm")</f>
        <v>September</v>
      </c>
      <c r="AS4259" t="str">
        <f>"Q"&amp;ROUNDUP(MONTH(Table1[[#This Row],[Order Date]])/3,0)</f>
        <v>Q3</v>
      </c>
      <c r="AT4259">
        <f>IF(Table1[[#This Row],[Sales]]=0,0,Table1[[#This Row],[Profit]]/Table1[[#This Row],[Sales]])</f>
        <v>-0.7</v>
      </c>
    </row>
    <row r="4260" spans="22:46" x14ac:dyDescent="0.3">
      <c r="V4260">
        <v>4259</v>
      </c>
      <c r="W4260" t="s">
        <v>8097</v>
      </c>
      <c r="X4260" s="1">
        <v>42443</v>
      </c>
      <c r="Y4260" t="s">
        <v>698</v>
      </c>
      <c r="Z4260" t="s">
        <v>207</v>
      </c>
      <c r="AA4260" t="s">
        <v>1483</v>
      </c>
      <c r="AB4260" t="s">
        <v>1484</v>
      </c>
      <c r="AC4260" t="s">
        <v>41</v>
      </c>
      <c r="AD4260" t="s">
        <v>26</v>
      </c>
      <c r="AE4260" t="s">
        <v>99</v>
      </c>
      <c r="AF4260" t="s">
        <v>100</v>
      </c>
      <c r="AG4260">
        <v>98103</v>
      </c>
      <c r="AH4260" t="s">
        <v>44</v>
      </c>
      <c r="AI4260" t="s">
        <v>3606</v>
      </c>
      <c r="AJ4260" t="s">
        <v>31</v>
      </c>
      <c r="AK4260" t="s">
        <v>35</v>
      </c>
      <c r="AL4260" t="s">
        <v>3607</v>
      </c>
      <c r="AM4260">
        <v>196.78399999999999</v>
      </c>
      <c r="AN4260">
        <v>2</v>
      </c>
      <c r="AO4260">
        <v>0.2</v>
      </c>
      <c r="AP4260">
        <v>-22.138200000000001</v>
      </c>
      <c r="AQ4260">
        <f>YEAR(Table1[[#This Row],[Order Date]])</f>
        <v>2016</v>
      </c>
      <c r="AR4260" t="str">
        <f>TEXT(Table1[[#This Row],[Order Date]],"mmmm")</f>
        <v>March</v>
      </c>
      <c r="AS4260" t="str">
        <f>"Q"&amp;ROUNDUP(MONTH(Table1[[#This Row],[Order Date]])/3,0)</f>
        <v>Q1</v>
      </c>
      <c r="AT4260">
        <f>IF(Table1[[#This Row],[Sales]]=0,0,Table1[[#This Row],[Profit]]/Table1[[#This Row],[Sales]])</f>
        <v>-0.11250000000000002</v>
      </c>
    </row>
    <row r="4261" spans="22:46" x14ac:dyDescent="0.3">
      <c r="V4261">
        <v>4260</v>
      </c>
      <c r="W4261" t="s">
        <v>8098</v>
      </c>
      <c r="X4261" s="1">
        <v>43036</v>
      </c>
      <c r="Y4261" s="1">
        <v>42777</v>
      </c>
      <c r="Z4261" t="s">
        <v>22</v>
      </c>
      <c r="AA4261" t="s">
        <v>6271</v>
      </c>
      <c r="AB4261" t="s">
        <v>6272</v>
      </c>
      <c r="AC4261" t="s">
        <v>41</v>
      </c>
      <c r="AD4261" t="s">
        <v>26</v>
      </c>
      <c r="AE4261" t="s">
        <v>300</v>
      </c>
      <c r="AF4261" t="s">
        <v>301</v>
      </c>
      <c r="AG4261">
        <v>10035</v>
      </c>
      <c r="AH4261" t="s">
        <v>160</v>
      </c>
      <c r="AI4261" t="s">
        <v>1135</v>
      </c>
      <c r="AJ4261" t="s">
        <v>46</v>
      </c>
      <c r="AK4261" t="s">
        <v>190</v>
      </c>
      <c r="AL4261" t="s">
        <v>1136</v>
      </c>
      <c r="AM4261">
        <v>47.98</v>
      </c>
      <c r="AN4261">
        <v>2</v>
      </c>
      <c r="AO4261">
        <v>0</v>
      </c>
      <c r="AP4261">
        <v>23.99</v>
      </c>
      <c r="AQ4261">
        <f>YEAR(Table1[[#This Row],[Order Date]])</f>
        <v>2017</v>
      </c>
      <c r="AR4261" t="str">
        <f>TEXT(Table1[[#This Row],[Order Date]],"mmmm")</f>
        <v>October</v>
      </c>
      <c r="AS4261" t="str">
        <f>"Q"&amp;ROUNDUP(MONTH(Table1[[#This Row],[Order Date]])/3,0)</f>
        <v>Q4</v>
      </c>
      <c r="AT4261">
        <f>IF(Table1[[#This Row],[Sales]]=0,0,Table1[[#This Row],[Profit]]/Table1[[#This Row],[Sales]])</f>
        <v>0.5</v>
      </c>
    </row>
    <row r="4262" spans="22:46" x14ac:dyDescent="0.3">
      <c r="V4262">
        <v>4261</v>
      </c>
      <c r="W4262" t="s">
        <v>8099</v>
      </c>
      <c r="X4262" s="1">
        <v>43023</v>
      </c>
      <c r="Y4262" t="s">
        <v>199</v>
      </c>
      <c r="Z4262" t="s">
        <v>22</v>
      </c>
      <c r="AA4262" t="s">
        <v>5921</v>
      </c>
      <c r="AB4262" t="s">
        <v>5922</v>
      </c>
      <c r="AC4262" t="s">
        <v>41</v>
      </c>
      <c r="AD4262" t="s">
        <v>26</v>
      </c>
      <c r="AE4262" t="s">
        <v>843</v>
      </c>
      <c r="AF4262" t="s">
        <v>844</v>
      </c>
      <c r="AG4262">
        <v>6824</v>
      </c>
      <c r="AH4262" t="s">
        <v>160</v>
      </c>
      <c r="AI4262" t="s">
        <v>3138</v>
      </c>
      <c r="AJ4262" t="s">
        <v>46</v>
      </c>
      <c r="AK4262" t="s">
        <v>47</v>
      </c>
      <c r="AL4262" t="s">
        <v>3139</v>
      </c>
      <c r="AM4262">
        <v>13.05</v>
      </c>
      <c r="AN4262">
        <v>5</v>
      </c>
      <c r="AO4262">
        <v>0</v>
      </c>
      <c r="AP4262">
        <v>6.0030000000000001</v>
      </c>
      <c r="AQ4262">
        <f>YEAR(Table1[[#This Row],[Order Date]])</f>
        <v>2017</v>
      </c>
      <c r="AR4262" t="str">
        <f>TEXT(Table1[[#This Row],[Order Date]],"mmmm")</f>
        <v>October</v>
      </c>
      <c r="AS4262" t="str">
        <f>"Q"&amp;ROUNDUP(MONTH(Table1[[#This Row],[Order Date]])/3,0)</f>
        <v>Q4</v>
      </c>
      <c r="AT4262">
        <f>IF(Table1[[#This Row],[Sales]]=0,0,Table1[[#This Row],[Profit]]/Table1[[#This Row],[Sales]])</f>
        <v>0.45999999999999996</v>
      </c>
    </row>
    <row r="4263" spans="22:46" x14ac:dyDescent="0.3">
      <c r="V4263">
        <v>4262</v>
      </c>
      <c r="W4263" t="s">
        <v>8100</v>
      </c>
      <c r="X4263" s="1">
        <v>42954</v>
      </c>
      <c r="Y4263" s="1">
        <v>43047</v>
      </c>
      <c r="Z4263" t="s">
        <v>51</v>
      </c>
      <c r="AA4263" t="s">
        <v>7147</v>
      </c>
      <c r="AB4263" t="s">
        <v>7148</v>
      </c>
      <c r="AC4263" t="s">
        <v>25</v>
      </c>
      <c r="AD4263" t="s">
        <v>26</v>
      </c>
      <c r="AE4263" t="s">
        <v>5593</v>
      </c>
      <c r="AF4263" t="s">
        <v>256</v>
      </c>
      <c r="AG4263">
        <v>56560</v>
      </c>
      <c r="AH4263" t="s">
        <v>111</v>
      </c>
      <c r="AI4263" t="s">
        <v>4925</v>
      </c>
      <c r="AJ4263" t="s">
        <v>73</v>
      </c>
      <c r="AK4263" t="s">
        <v>176</v>
      </c>
      <c r="AL4263" t="s">
        <v>4926</v>
      </c>
      <c r="AM4263">
        <v>63.96</v>
      </c>
      <c r="AN4263">
        <v>4</v>
      </c>
      <c r="AO4263">
        <v>0</v>
      </c>
      <c r="AP4263">
        <v>19.8276</v>
      </c>
      <c r="AQ4263">
        <f>YEAR(Table1[[#This Row],[Order Date]])</f>
        <v>2017</v>
      </c>
      <c r="AR4263" t="str">
        <f>TEXT(Table1[[#This Row],[Order Date]],"mmmm")</f>
        <v>August</v>
      </c>
      <c r="AS4263" t="str">
        <f>"Q"&amp;ROUNDUP(MONTH(Table1[[#This Row],[Order Date]])/3,0)</f>
        <v>Q3</v>
      </c>
      <c r="AT4263">
        <f>IF(Table1[[#This Row],[Sales]]=0,0,Table1[[#This Row],[Profit]]/Table1[[#This Row],[Sales]])</f>
        <v>0.31</v>
      </c>
    </row>
    <row r="4264" spans="22:46" x14ac:dyDescent="0.3">
      <c r="V4264">
        <v>4263</v>
      </c>
      <c r="W4264" t="s">
        <v>8101</v>
      </c>
      <c r="X4264" s="1">
        <v>42999</v>
      </c>
      <c r="Y4264" t="s">
        <v>1435</v>
      </c>
      <c r="Z4264" t="s">
        <v>51</v>
      </c>
      <c r="AA4264" t="s">
        <v>3900</v>
      </c>
      <c r="AB4264" t="s">
        <v>3901</v>
      </c>
      <c r="AC4264" t="s">
        <v>25</v>
      </c>
      <c r="AD4264" t="s">
        <v>26</v>
      </c>
      <c r="AE4264" t="s">
        <v>563</v>
      </c>
      <c r="AF4264" t="s">
        <v>1429</v>
      </c>
      <c r="AG4264">
        <v>31907</v>
      </c>
      <c r="AH4264" t="s">
        <v>29</v>
      </c>
      <c r="AI4264" t="s">
        <v>6613</v>
      </c>
      <c r="AJ4264" t="s">
        <v>46</v>
      </c>
      <c r="AK4264" t="s">
        <v>80</v>
      </c>
      <c r="AL4264" t="s">
        <v>6614</v>
      </c>
      <c r="AM4264">
        <v>80.48</v>
      </c>
      <c r="AN4264">
        <v>1</v>
      </c>
      <c r="AO4264">
        <v>0</v>
      </c>
      <c r="AP4264">
        <v>24.143999999999998</v>
      </c>
      <c r="AQ4264">
        <f>YEAR(Table1[[#This Row],[Order Date]])</f>
        <v>2017</v>
      </c>
      <c r="AR4264" t="str">
        <f>TEXT(Table1[[#This Row],[Order Date]],"mmmm")</f>
        <v>September</v>
      </c>
      <c r="AS4264" t="str">
        <f>"Q"&amp;ROUNDUP(MONTH(Table1[[#This Row],[Order Date]])/3,0)</f>
        <v>Q3</v>
      </c>
      <c r="AT4264">
        <f>IF(Table1[[#This Row],[Sales]]=0,0,Table1[[#This Row],[Profit]]/Table1[[#This Row],[Sales]])</f>
        <v>0.3</v>
      </c>
    </row>
    <row r="4265" spans="22:46" x14ac:dyDescent="0.3">
      <c r="V4265">
        <v>4264</v>
      </c>
      <c r="W4265" t="s">
        <v>8102</v>
      </c>
      <c r="X4265" s="1">
        <v>43042</v>
      </c>
      <c r="Y4265" s="1">
        <v>42958</v>
      </c>
      <c r="Z4265" t="s">
        <v>51</v>
      </c>
      <c r="AA4265" t="s">
        <v>6670</v>
      </c>
      <c r="AB4265" t="s">
        <v>6671</v>
      </c>
      <c r="AC4265" t="s">
        <v>25</v>
      </c>
      <c r="AD4265" t="s">
        <v>26</v>
      </c>
      <c r="AE4265" t="s">
        <v>158</v>
      </c>
      <c r="AF4265" t="s">
        <v>159</v>
      </c>
      <c r="AG4265">
        <v>19143</v>
      </c>
      <c r="AH4265" t="s">
        <v>160</v>
      </c>
      <c r="AI4265" t="s">
        <v>8103</v>
      </c>
      <c r="AJ4265" t="s">
        <v>46</v>
      </c>
      <c r="AK4265" t="s">
        <v>77</v>
      </c>
      <c r="AL4265" t="s">
        <v>8104</v>
      </c>
      <c r="AM4265">
        <v>11.673</v>
      </c>
      <c r="AN4265">
        <v>3</v>
      </c>
      <c r="AO4265">
        <v>0.7</v>
      </c>
      <c r="AP4265">
        <v>-7.782</v>
      </c>
      <c r="AQ4265">
        <f>YEAR(Table1[[#This Row],[Order Date]])</f>
        <v>2017</v>
      </c>
      <c r="AR4265" t="str">
        <f>TEXT(Table1[[#This Row],[Order Date]],"mmmm")</f>
        <v>November</v>
      </c>
      <c r="AS4265" t="str">
        <f>"Q"&amp;ROUNDUP(MONTH(Table1[[#This Row],[Order Date]])/3,0)</f>
        <v>Q4</v>
      </c>
      <c r="AT4265">
        <f>IF(Table1[[#This Row],[Sales]]=0,0,Table1[[#This Row],[Profit]]/Table1[[#This Row],[Sales]])</f>
        <v>-0.66666666666666663</v>
      </c>
    </row>
    <row r="4266" spans="22:46" x14ac:dyDescent="0.3">
      <c r="V4266">
        <v>4265</v>
      </c>
      <c r="W4266" t="s">
        <v>8105</v>
      </c>
      <c r="X4266" s="1">
        <v>42679</v>
      </c>
      <c r="Y4266" s="1">
        <v>42624</v>
      </c>
      <c r="Z4266" t="s">
        <v>51</v>
      </c>
      <c r="AA4266" t="s">
        <v>2060</v>
      </c>
      <c r="AB4266" t="s">
        <v>2061</v>
      </c>
      <c r="AC4266" t="s">
        <v>25</v>
      </c>
      <c r="AD4266" t="s">
        <v>26</v>
      </c>
      <c r="AE4266" t="s">
        <v>203</v>
      </c>
      <c r="AF4266" t="s">
        <v>110</v>
      </c>
      <c r="AG4266">
        <v>77036</v>
      </c>
      <c r="AH4266" t="s">
        <v>111</v>
      </c>
      <c r="AI4266" t="s">
        <v>2558</v>
      </c>
      <c r="AJ4266" t="s">
        <v>31</v>
      </c>
      <c r="AK4266" t="s">
        <v>57</v>
      </c>
      <c r="AL4266" t="s">
        <v>2559</v>
      </c>
      <c r="AM4266">
        <v>863.12800000000004</v>
      </c>
      <c r="AN4266">
        <v>8</v>
      </c>
      <c r="AO4266">
        <v>0.3</v>
      </c>
      <c r="AP4266">
        <v>-160.29519999999999</v>
      </c>
      <c r="AQ4266">
        <f>YEAR(Table1[[#This Row],[Order Date]])</f>
        <v>2016</v>
      </c>
      <c r="AR4266" t="str">
        <f>TEXT(Table1[[#This Row],[Order Date]],"mmmm")</f>
        <v>November</v>
      </c>
      <c r="AS4266" t="str">
        <f>"Q"&amp;ROUNDUP(MONTH(Table1[[#This Row],[Order Date]])/3,0)</f>
        <v>Q4</v>
      </c>
      <c r="AT4266">
        <f>IF(Table1[[#This Row],[Sales]]=0,0,Table1[[#This Row],[Profit]]/Table1[[#This Row],[Sales]])</f>
        <v>-0.18571428571428569</v>
      </c>
    </row>
    <row r="4267" spans="22:46" x14ac:dyDescent="0.3">
      <c r="V4267">
        <v>4266</v>
      </c>
      <c r="W4267" t="s">
        <v>8105</v>
      </c>
      <c r="X4267" s="1">
        <v>42679</v>
      </c>
      <c r="Y4267" s="1">
        <v>42624</v>
      </c>
      <c r="Z4267" t="s">
        <v>51</v>
      </c>
      <c r="AA4267" t="s">
        <v>2060</v>
      </c>
      <c r="AB4267" t="s">
        <v>2061</v>
      </c>
      <c r="AC4267" t="s">
        <v>25</v>
      </c>
      <c r="AD4267" t="s">
        <v>26</v>
      </c>
      <c r="AE4267" t="s">
        <v>203</v>
      </c>
      <c r="AF4267" t="s">
        <v>110</v>
      </c>
      <c r="AG4267">
        <v>77036</v>
      </c>
      <c r="AH4267" t="s">
        <v>111</v>
      </c>
      <c r="AI4267" t="s">
        <v>4365</v>
      </c>
      <c r="AJ4267" t="s">
        <v>46</v>
      </c>
      <c r="AK4267" t="s">
        <v>77</v>
      </c>
      <c r="AL4267" t="s">
        <v>1361</v>
      </c>
      <c r="AM4267">
        <v>3.5640000000000001</v>
      </c>
      <c r="AN4267">
        <v>3</v>
      </c>
      <c r="AO4267">
        <v>0.8</v>
      </c>
      <c r="AP4267">
        <v>-6.2370000000000001</v>
      </c>
      <c r="AQ4267">
        <f>YEAR(Table1[[#This Row],[Order Date]])</f>
        <v>2016</v>
      </c>
      <c r="AR4267" t="str">
        <f>TEXT(Table1[[#This Row],[Order Date]],"mmmm")</f>
        <v>November</v>
      </c>
      <c r="AS4267" t="str">
        <f>"Q"&amp;ROUNDUP(MONTH(Table1[[#This Row],[Order Date]])/3,0)</f>
        <v>Q4</v>
      </c>
      <c r="AT4267">
        <f>IF(Table1[[#This Row],[Sales]]=0,0,Table1[[#This Row],[Profit]]/Table1[[#This Row],[Sales]])</f>
        <v>-1.75</v>
      </c>
    </row>
    <row r="4268" spans="22:46" x14ac:dyDescent="0.3">
      <c r="V4268">
        <v>4267</v>
      </c>
      <c r="W4268" t="s">
        <v>8105</v>
      </c>
      <c r="X4268" s="1">
        <v>42679</v>
      </c>
      <c r="Y4268" s="1">
        <v>42624</v>
      </c>
      <c r="Z4268" t="s">
        <v>51</v>
      </c>
      <c r="AA4268" t="s">
        <v>2060</v>
      </c>
      <c r="AB4268" t="s">
        <v>2061</v>
      </c>
      <c r="AC4268" t="s">
        <v>25</v>
      </c>
      <c r="AD4268" t="s">
        <v>26</v>
      </c>
      <c r="AE4268" t="s">
        <v>203</v>
      </c>
      <c r="AF4268" t="s">
        <v>110</v>
      </c>
      <c r="AG4268">
        <v>77036</v>
      </c>
      <c r="AH4268" t="s">
        <v>111</v>
      </c>
      <c r="AI4268" t="s">
        <v>6081</v>
      </c>
      <c r="AJ4268" t="s">
        <v>31</v>
      </c>
      <c r="AK4268" t="s">
        <v>32</v>
      </c>
      <c r="AL4268" t="s">
        <v>6082</v>
      </c>
      <c r="AM4268">
        <v>956.66480000000001</v>
      </c>
      <c r="AN4268">
        <v>7</v>
      </c>
      <c r="AO4268">
        <v>0.32</v>
      </c>
      <c r="AP4268">
        <v>-225.0976</v>
      </c>
      <c r="AQ4268">
        <f>YEAR(Table1[[#This Row],[Order Date]])</f>
        <v>2016</v>
      </c>
      <c r="AR4268" t="str">
        <f>TEXT(Table1[[#This Row],[Order Date]],"mmmm")</f>
        <v>November</v>
      </c>
      <c r="AS4268" t="str">
        <f>"Q"&amp;ROUNDUP(MONTH(Table1[[#This Row],[Order Date]])/3,0)</f>
        <v>Q4</v>
      </c>
      <c r="AT4268">
        <f>IF(Table1[[#This Row],[Sales]]=0,0,Table1[[#This Row],[Profit]]/Table1[[#This Row],[Sales]])</f>
        <v>-0.23529411764705882</v>
      </c>
    </row>
    <row r="4269" spans="22:46" x14ac:dyDescent="0.3">
      <c r="V4269">
        <v>4268</v>
      </c>
      <c r="W4269" t="s">
        <v>8105</v>
      </c>
      <c r="X4269" s="1">
        <v>42679</v>
      </c>
      <c r="Y4269" s="1">
        <v>42624</v>
      </c>
      <c r="Z4269" t="s">
        <v>51</v>
      </c>
      <c r="AA4269" t="s">
        <v>2060</v>
      </c>
      <c r="AB4269" t="s">
        <v>2061</v>
      </c>
      <c r="AC4269" t="s">
        <v>25</v>
      </c>
      <c r="AD4269" t="s">
        <v>26</v>
      </c>
      <c r="AE4269" t="s">
        <v>203</v>
      </c>
      <c r="AF4269" t="s">
        <v>110</v>
      </c>
      <c r="AG4269">
        <v>77036</v>
      </c>
      <c r="AH4269" t="s">
        <v>111</v>
      </c>
      <c r="AI4269" t="s">
        <v>2367</v>
      </c>
      <c r="AJ4269" t="s">
        <v>46</v>
      </c>
      <c r="AK4269" t="s">
        <v>77</v>
      </c>
      <c r="AL4269" t="s">
        <v>2368</v>
      </c>
      <c r="AM4269">
        <v>12.587999999999999</v>
      </c>
      <c r="AN4269">
        <v>3</v>
      </c>
      <c r="AO4269">
        <v>0.8</v>
      </c>
      <c r="AP4269">
        <v>-20.140799999999999</v>
      </c>
      <c r="AQ4269">
        <f>YEAR(Table1[[#This Row],[Order Date]])</f>
        <v>2016</v>
      </c>
      <c r="AR4269" t="str">
        <f>TEXT(Table1[[#This Row],[Order Date]],"mmmm")</f>
        <v>November</v>
      </c>
      <c r="AS4269" t="str">
        <f>"Q"&amp;ROUNDUP(MONTH(Table1[[#This Row],[Order Date]])/3,0)</f>
        <v>Q4</v>
      </c>
      <c r="AT4269">
        <f>IF(Table1[[#This Row],[Sales]]=0,0,Table1[[#This Row],[Profit]]/Table1[[#This Row],[Sales]])</f>
        <v>-1.6</v>
      </c>
    </row>
    <row r="4270" spans="22:46" x14ac:dyDescent="0.3">
      <c r="V4270">
        <v>4269</v>
      </c>
      <c r="W4270" t="s">
        <v>8105</v>
      </c>
      <c r="X4270" s="1">
        <v>42679</v>
      </c>
      <c r="Y4270" s="1">
        <v>42624</v>
      </c>
      <c r="Z4270" t="s">
        <v>51</v>
      </c>
      <c r="AA4270" t="s">
        <v>2060</v>
      </c>
      <c r="AB4270" t="s">
        <v>2061</v>
      </c>
      <c r="AC4270" t="s">
        <v>25</v>
      </c>
      <c r="AD4270" t="s">
        <v>26</v>
      </c>
      <c r="AE4270" t="s">
        <v>203</v>
      </c>
      <c r="AF4270" t="s">
        <v>110</v>
      </c>
      <c r="AG4270">
        <v>77036</v>
      </c>
      <c r="AH4270" t="s">
        <v>111</v>
      </c>
      <c r="AI4270" t="s">
        <v>6971</v>
      </c>
      <c r="AJ4270" t="s">
        <v>73</v>
      </c>
      <c r="AK4270" t="s">
        <v>176</v>
      </c>
      <c r="AL4270" t="s">
        <v>6972</v>
      </c>
      <c r="AM4270">
        <v>171.96</v>
      </c>
      <c r="AN4270">
        <v>5</v>
      </c>
      <c r="AO4270">
        <v>0.2</v>
      </c>
      <c r="AP4270">
        <v>45.139499999999998</v>
      </c>
      <c r="AQ4270">
        <f>YEAR(Table1[[#This Row],[Order Date]])</f>
        <v>2016</v>
      </c>
      <c r="AR4270" t="str">
        <f>TEXT(Table1[[#This Row],[Order Date]],"mmmm")</f>
        <v>November</v>
      </c>
      <c r="AS4270" t="str">
        <f>"Q"&amp;ROUNDUP(MONTH(Table1[[#This Row],[Order Date]])/3,0)</f>
        <v>Q4</v>
      </c>
      <c r="AT4270">
        <f>IF(Table1[[#This Row],[Sales]]=0,0,Table1[[#This Row],[Profit]]/Table1[[#This Row],[Sales]])</f>
        <v>0.26249999999999996</v>
      </c>
    </row>
    <row r="4271" spans="22:46" x14ac:dyDescent="0.3">
      <c r="V4271">
        <v>4270</v>
      </c>
      <c r="W4271" t="s">
        <v>8106</v>
      </c>
      <c r="X4271" s="1">
        <v>42911</v>
      </c>
      <c r="Y4271" t="s">
        <v>904</v>
      </c>
      <c r="Z4271" t="s">
        <v>22</v>
      </c>
      <c r="AA4271" t="s">
        <v>5484</v>
      </c>
      <c r="AB4271" t="s">
        <v>5485</v>
      </c>
      <c r="AC4271" t="s">
        <v>25</v>
      </c>
      <c r="AD4271" t="s">
        <v>26</v>
      </c>
      <c r="AE4271" t="s">
        <v>99</v>
      </c>
      <c r="AF4271" t="s">
        <v>100</v>
      </c>
      <c r="AG4271">
        <v>98115</v>
      </c>
      <c r="AH4271" t="s">
        <v>44</v>
      </c>
      <c r="AI4271" t="s">
        <v>2466</v>
      </c>
      <c r="AJ4271" t="s">
        <v>31</v>
      </c>
      <c r="AK4271" t="s">
        <v>57</v>
      </c>
      <c r="AL4271" t="s">
        <v>2467</v>
      </c>
      <c r="AM4271">
        <v>871.4</v>
      </c>
      <c r="AN4271">
        <v>4</v>
      </c>
      <c r="AO4271">
        <v>0</v>
      </c>
      <c r="AP4271">
        <v>148.13800000000001</v>
      </c>
      <c r="AQ4271">
        <f>YEAR(Table1[[#This Row],[Order Date]])</f>
        <v>2017</v>
      </c>
      <c r="AR4271" t="str">
        <f>TEXT(Table1[[#This Row],[Order Date]],"mmmm")</f>
        <v>June</v>
      </c>
      <c r="AS4271" t="str">
        <f>"Q"&amp;ROUNDUP(MONTH(Table1[[#This Row],[Order Date]])/3,0)</f>
        <v>Q2</v>
      </c>
      <c r="AT4271">
        <f>IF(Table1[[#This Row],[Sales]]=0,0,Table1[[#This Row],[Profit]]/Table1[[#This Row],[Sales]])</f>
        <v>0.17</v>
      </c>
    </row>
    <row r="4272" spans="22:46" x14ac:dyDescent="0.3">
      <c r="V4272">
        <v>4271</v>
      </c>
      <c r="W4272" t="s">
        <v>8107</v>
      </c>
      <c r="X4272" s="1">
        <v>42334</v>
      </c>
      <c r="Y4272" t="s">
        <v>327</v>
      </c>
      <c r="Z4272" t="s">
        <v>51</v>
      </c>
      <c r="AA4272" t="s">
        <v>8108</v>
      </c>
      <c r="AB4272" t="s">
        <v>8109</v>
      </c>
      <c r="AC4272" t="s">
        <v>41</v>
      </c>
      <c r="AD4272" t="s">
        <v>26</v>
      </c>
      <c r="AE4272" t="s">
        <v>371</v>
      </c>
      <c r="AF4272" t="s">
        <v>379</v>
      </c>
      <c r="AG4272">
        <v>38301</v>
      </c>
      <c r="AH4272" t="s">
        <v>29</v>
      </c>
      <c r="AI4272" t="s">
        <v>8066</v>
      </c>
      <c r="AJ4272" t="s">
        <v>31</v>
      </c>
      <c r="AK4272" t="s">
        <v>67</v>
      </c>
      <c r="AL4272" t="s">
        <v>8067</v>
      </c>
      <c r="AM4272">
        <v>692.47199999999998</v>
      </c>
      <c r="AN4272">
        <v>11</v>
      </c>
      <c r="AO4272">
        <v>0.2</v>
      </c>
      <c r="AP4272">
        <v>190.4298</v>
      </c>
      <c r="AQ4272">
        <f>YEAR(Table1[[#This Row],[Order Date]])</f>
        <v>2015</v>
      </c>
      <c r="AR4272" t="str">
        <f>TEXT(Table1[[#This Row],[Order Date]],"mmmm")</f>
        <v>November</v>
      </c>
      <c r="AS4272" t="str">
        <f>"Q"&amp;ROUNDUP(MONTH(Table1[[#This Row],[Order Date]])/3,0)</f>
        <v>Q4</v>
      </c>
      <c r="AT4272">
        <f>IF(Table1[[#This Row],[Sales]]=0,0,Table1[[#This Row],[Profit]]/Table1[[#This Row],[Sales]])</f>
        <v>0.27500000000000002</v>
      </c>
    </row>
    <row r="4273" spans="22:46" x14ac:dyDescent="0.3">
      <c r="V4273">
        <v>4272</v>
      </c>
      <c r="W4273" t="s">
        <v>8110</v>
      </c>
      <c r="X4273" s="1">
        <v>42698</v>
      </c>
      <c r="Y4273" t="s">
        <v>5044</v>
      </c>
      <c r="Z4273" t="s">
        <v>22</v>
      </c>
      <c r="AA4273" t="s">
        <v>1514</v>
      </c>
      <c r="AB4273" t="s">
        <v>1515</v>
      </c>
      <c r="AC4273" t="s">
        <v>41</v>
      </c>
      <c r="AD4273" t="s">
        <v>26</v>
      </c>
      <c r="AE4273" t="s">
        <v>5046</v>
      </c>
      <c r="AF4273" t="s">
        <v>3098</v>
      </c>
      <c r="AG4273">
        <v>21215</v>
      </c>
      <c r="AH4273" t="s">
        <v>160</v>
      </c>
      <c r="AI4273" t="s">
        <v>3025</v>
      </c>
      <c r="AJ4273" t="s">
        <v>31</v>
      </c>
      <c r="AK4273" t="s">
        <v>67</v>
      </c>
      <c r="AL4273" t="s">
        <v>3026</v>
      </c>
      <c r="AM4273">
        <v>207.76</v>
      </c>
      <c r="AN4273">
        <v>4</v>
      </c>
      <c r="AO4273">
        <v>0</v>
      </c>
      <c r="AP4273">
        <v>85.181600000000003</v>
      </c>
      <c r="AQ4273">
        <f>YEAR(Table1[[#This Row],[Order Date]])</f>
        <v>2016</v>
      </c>
      <c r="AR4273" t="str">
        <f>TEXT(Table1[[#This Row],[Order Date]],"mmmm")</f>
        <v>November</v>
      </c>
      <c r="AS4273" t="str">
        <f>"Q"&amp;ROUNDUP(MONTH(Table1[[#This Row],[Order Date]])/3,0)</f>
        <v>Q4</v>
      </c>
      <c r="AT4273">
        <f>IF(Table1[[#This Row],[Sales]]=0,0,Table1[[#This Row],[Profit]]/Table1[[#This Row],[Sales]])</f>
        <v>0.41000000000000003</v>
      </c>
    </row>
    <row r="4274" spans="22:46" x14ac:dyDescent="0.3">
      <c r="V4274">
        <v>4273</v>
      </c>
      <c r="W4274" t="s">
        <v>8111</v>
      </c>
      <c r="X4274" s="1">
        <v>42937</v>
      </c>
      <c r="Y4274" t="s">
        <v>2397</v>
      </c>
      <c r="Z4274" t="s">
        <v>1450</v>
      </c>
      <c r="AA4274" t="s">
        <v>2181</v>
      </c>
      <c r="AB4274" t="s">
        <v>2182</v>
      </c>
      <c r="AC4274" t="s">
        <v>25</v>
      </c>
      <c r="AD4274" t="s">
        <v>26</v>
      </c>
      <c r="AE4274" t="s">
        <v>4115</v>
      </c>
      <c r="AF4274" t="s">
        <v>129</v>
      </c>
      <c r="AG4274">
        <v>84107</v>
      </c>
      <c r="AH4274" t="s">
        <v>44</v>
      </c>
      <c r="AI4274" t="s">
        <v>7504</v>
      </c>
      <c r="AJ4274" t="s">
        <v>73</v>
      </c>
      <c r="AK4274" t="s">
        <v>74</v>
      </c>
      <c r="AL4274" t="s">
        <v>7505</v>
      </c>
      <c r="AM4274">
        <v>71.927999999999997</v>
      </c>
      <c r="AN4274">
        <v>9</v>
      </c>
      <c r="AO4274">
        <v>0.2</v>
      </c>
      <c r="AP4274">
        <v>6.2937000000000003</v>
      </c>
      <c r="AQ4274">
        <f>YEAR(Table1[[#This Row],[Order Date]])</f>
        <v>2017</v>
      </c>
      <c r="AR4274" t="str">
        <f>TEXT(Table1[[#This Row],[Order Date]],"mmmm")</f>
        <v>July</v>
      </c>
      <c r="AS4274" t="str">
        <f>"Q"&amp;ROUNDUP(MONTH(Table1[[#This Row],[Order Date]])/3,0)</f>
        <v>Q3</v>
      </c>
      <c r="AT4274">
        <f>IF(Table1[[#This Row],[Sales]]=0,0,Table1[[#This Row],[Profit]]/Table1[[#This Row],[Sales]])</f>
        <v>8.7500000000000008E-2</v>
      </c>
    </row>
    <row r="4275" spans="22:46" x14ac:dyDescent="0.3">
      <c r="V4275">
        <v>4274</v>
      </c>
      <c r="W4275" t="s">
        <v>8111</v>
      </c>
      <c r="X4275" s="1">
        <v>42937</v>
      </c>
      <c r="Y4275" t="s">
        <v>2397</v>
      </c>
      <c r="Z4275" t="s">
        <v>1450</v>
      </c>
      <c r="AA4275" t="s">
        <v>2181</v>
      </c>
      <c r="AB4275" t="s">
        <v>2182</v>
      </c>
      <c r="AC4275" t="s">
        <v>25</v>
      </c>
      <c r="AD4275" t="s">
        <v>26</v>
      </c>
      <c r="AE4275" t="s">
        <v>4115</v>
      </c>
      <c r="AF4275" t="s">
        <v>129</v>
      </c>
      <c r="AG4275">
        <v>84107</v>
      </c>
      <c r="AH4275" t="s">
        <v>44</v>
      </c>
      <c r="AI4275" t="s">
        <v>4757</v>
      </c>
      <c r="AJ4275" t="s">
        <v>46</v>
      </c>
      <c r="AK4275" t="s">
        <v>70</v>
      </c>
      <c r="AL4275" t="s">
        <v>4758</v>
      </c>
      <c r="AM4275">
        <v>25.99</v>
      </c>
      <c r="AN4275">
        <v>1</v>
      </c>
      <c r="AO4275">
        <v>0</v>
      </c>
      <c r="AP4275">
        <v>7.5370999999999997</v>
      </c>
      <c r="AQ4275">
        <f>YEAR(Table1[[#This Row],[Order Date]])</f>
        <v>2017</v>
      </c>
      <c r="AR4275" t="str">
        <f>TEXT(Table1[[#This Row],[Order Date]],"mmmm")</f>
        <v>July</v>
      </c>
      <c r="AS4275" t="str">
        <f>"Q"&amp;ROUNDUP(MONTH(Table1[[#This Row],[Order Date]])/3,0)</f>
        <v>Q3</v>
      </c>
      <c r="AT4275">
        <f>IF(Table1[[#This Row],[Sales]]=0,0,Table1[[#This Row],[Profit]]/Table1[[#This Row],[Sales]])</f>
        <v>0.28999999999999998</v>
      </c>
    </row>
    <row r="4276" spans="22:46" x14ac:dyDescent="0.3">
      <c r="V4276">
        <v>4275</v>
      </c>
      <c r="W4276" t="s">
        <v>8112</v>
      </c>
      <c r="X4276" s="1">
        <v>42300</v>
      </c>
      <c r="Y4276" t="s">
        <v>3378</v>
      </c>
      <c r="Z4276" t="s">
        <v>51</v>
      </c>
      <c r="AA4276" t="s">
        <v>1164</v>
      </c>
      <c r="AB4276" t="s">
        <v>1165</v>
      </c>
      <c r="AC4276" t="s">
        <v>41</v>
      </c>
      <c r="AD4276" t="s">
        <v>26</v>
      </c>
      <c r="AE4276" t="s">
        <v>99</v>
      </c>
      <c r="AF4276" t="s">
        <v>100</v>
      </c>
      <c r="AG4276">
        <v>98105</v>
      </c>
      <c r="AH4276" t="s">
        <v>44</v>
      </c>
      <c r="AI4276" t="s">
        <v>1365</v>
      </c>
      <c r="AJ4276" t="s">
        <v>46</v>
      </c>
      <c r="AK4276" t="s">
        <v>77</v>
      </c>
      <c r="AL4276" t="s">
        <v>1366</v>
      </c>
      <c r="AM4276">
        <v>3.5920000000000001</v>
      </c>
      <c r="AN4276">
        <v>1</v>
      </c>
      <c r="AO4276">
        <v>0.2</v>
      </c>
      <c r="AP4276">
        <v>1.1225000000000001</v>
      </c>
      <c r="AQ4276">
        <f>YEAR(Table1[[#This Row],[Order Date]])</f>
        <v>2015</v>
      </c>
      <c r="AR4276" t="str">
        <f>TEXT(Table1[[#This Row],[Order Date]],"mmmm")</f>
        <v>October</v>
      </c>
      <c r="AS4276" t="str">
        <f>"Q"&amp;ROUNDUP(MONTH(Table1[[#This Row],[Order Date]])/3,0)</f>
        <v>Q4</v>
      </c>
      <c r="AT4276">
        <f>IF(Table1[[#This Row],[Sales]]=0,0,Table1[[#This Row],[Profit]]/Table1[[#This Row],[Sales]])</f>
        <v>0.3125</v>
      </c>
    </row>
    <row r="4277" spans="22:46" x14ac:dyDescent="0.3">
      <c r="V4277">
        <v>4276</v>
      </c>
      <c r="W4277" t="s">
        <v>8113</v>
      </c>
      <c r="X4277" s="1">
        <v>42194</v>
      </c>
      <c r="Y4277" t="s">
        <v>4932</v>
      </c>
      <c r="Z4277" t="s">
        <v>51</v>
      </c>
      <c r="AA4277" t="s">
        <v>6369</v>
      </c>
      <c r="AB4277" t="s">
        <v>6370</v>
      </c>
      <c r="AC4277" t="s">
        <v>41</v>
      </c>
      <c r="AD4277" t="s">
        <v>26</v>
      </c>
      <c r="AE4277" t="s">
        <v>923</v>
      </c>
      <c r="AF4277" t="s">
        <v>110</v>
      </c>
      <c r="AG4277">
        <v>75220</v>
      </c>
      <c r="AH4277" t="s">
        <v>111</v>
      </c>
      <c r="AI4277" t="s">
        <v>803</v>
      </c>
      <c r="AJ4277" t="s">
        <v>46</v>
      </c>
      <c r="AK4277" t="s">
        <v>80</v>
      </c>
      <c r="AL4277" t="s">
        <v>804</v>
      </c>
      <c r="AM4277">
        <v>48.631999999999998</v>
      </c>
      <c r="AN4277">
        <v>2</v>
      </c>
      <c r="AO4277">
        <v>0.8</v>
      </c>
      <c r="AP4277">
        <v>-121.58</v>
      </c>
      <c r="AQ4277">
        <f>YEAR(Table1[[#This Row],[Order Date]])</f>
        <v>2015</v>
      </c>
      <c r="AR4277" t="str">
        <f>TEXT(Table1[[#This Row],[Order Date]],"mmmm")</f>
        <v>July</v>
      </c>
      <c r="AS4277" t="str">
        <f>"Q"&amp;ROUNDUP(MONTH(Table1[[#This Row],[Order Date]])/3,0)</f>
        <v>Q3</v>
      </c>
      <c r="AT4277">
        <f>IF(Table1[[#This Row],[Sales]]=0,0,Table1[[#This Row],[Profit]]/Table1[[#This Row],[Sales]])</f>
        <v>-2.5</v>
      </c>
    </row>
    <row r="4278" spans="22:46" x14ac:dyDescent="0.3">
      <c r="V4278">
        <v>4277</v>
      </c>
      <c r="W4278" t="s">
        <v>8114</v>
      </c>
      <c r="X4278" s="1">
        <v>42965</v>
      </c>
      <c r="Y4278" t="s">
        <v>4552</v>
      </c>
      <c r="Z4278" t="s">
        <v>51</v>
      </c>
      <c r="AA4278" t="s">
        <v>3529</v>
      </c>
      <c r="AB4278" t="s">
        <v>3530</v>
      </c>
      <c r="AC4278" t="s">
        <v>108</v>
      </c>
      <c r="AD4278" t="s">
        <v>26</v>
      </c>
      <c r="AE4278" t="s">
        <v>99</v>
      </c>
      <c r="AF4278" t="s">
        <v>100</v>
      </c>
      <c r="AG4278">
        <v>98105</v>
      </c>
      <c r="AH4278" t="s">
        <v>44</v>
      </c>
      <c r="AI4278" t="s">
        <v>3397</v>
      </c>
      <c r="AJ4278" t="s">
        <v>46</v>
      </c>
      <c r="AK4278" t="s">
        <v>60</v>
      </c>
      <c r="AL4278" t="s">
        <v>3398</v>
      </c>
      <c r="AM4278">
        <v>323.10000000000002</v>
      </c>
      <c r="AN4278">
        <v>2</v>
      </c>
      <c r="AO4278">
        <v>0</v>
      </c>
      <c r="AP4278">
        <v>61.389000000000003</v>
      </c>
      <c r="AQ4278">
        <f>YEAR(Table1[[#This Row],[Order Date]])</f>
        <v>2017</v>
      </c>
      <c r="AR4278" t="str">
        <f>TEXT(Table1[[#This Row],[Order Date]],"mmmm")</f>
        <v>August</v>
      </c>
      <c r="AS4278" t="str">
        <f>"Q"&amp;ROUNDUP(MONTH(Table1[[#This Row],[Order Date]])/3,0)</f>
        <v>Q3</v>
      </c>
      <c r="AT4278">
        <f>IF(Table1[[#This Row],[Sales]]=0,0,Table1[[#This Row],[Profit]]/Table1[[#This Row],[Sales]])</f>
        <v>0.19</v>
      </c>
    </row>
    <row r="4279" spans="22:46" x14ac:dyDescent="0.3">
      <c r="V4279">
        <v>4278</v>
      </c>
      <c r="W4279" t="s">
        <v>8115</v>
      </c>
      <c r="X4279" s="1">
        <v>42476</v>
      </c>
      <c r="Y4279" t="s">
        <v>8116</v>
      </c>
      <c r="Z4279" t="s">
        <v>51</v>
      </c>
      <c r="AA4279" t="s">
        <v>8092</v>
      </c>
      <c r="AB4279" t="s">
        <v>8093</v>
      </c>
      <c r="AC4279" t="s">
        <v>41</v>
      </c>
      <c r="AD4279" t="s">
        <v>26</v>
      </c>
      <c r="AE4279" t="s">
        <v>1256</v>
      </c>
      <c r="AF4279" t="s">
        <v>892</v>
      </c>
      <c r="AG4279">
        <v>8701</v>
      </c>
      <c r="AH4279" t="s">
        <v>160</v>
      </c>
      <c r="AI4279" t="s">
        <v>8117</v>
      </c>
      <c r="AJ4279" t="s">
        <v>73</v>
      </c>
      <c r="AK4279" t="s">
        <v>768</v>
      </c>
      <c r="AL4279" t="s">
        <v>8118</v>
      </c>
      <c r="AM4279">
        <v>9099.93</v>
      </c>
      <c r="AN4279">
        <v>7</v>
      </c>
      <c r="AO4279">
        <v>0</v>
      </c>
      <c r="AP4279">
        <v>2365.9818</v>
      </c>
      <c r="AQ4279">
        <f>YEAR(Table1[[#This Row],[Order Date]])</f>
        <v>2016</v>
      </c>
      <c r="AR4279" t="str">
        <f>TEXT(Table1[[#This Row],[Order Date]],"mmmm")</f>
        <v>April</v>
      </c>
      <c r="AS4279" t="str">
        <f>"Q"&amp;ROUNDUP(MONTH(Table1[[#This Row],[Order Date]])/3,0)</f>
        <v>Q2</v>
      </c>
      <c r="AT4279">
        <f>IF(Table1[[#This Row],[Sales]]=0,0,Table1[[#This Row],[Profit]]/Table1[[#This Row],[Sales]])</f>
        <v>0.26</v>
      </c>
    </row>
    <row r="4280" spans="22:46" x14ac:dyDescent="0.3">
      <c r="V4280">
        <v>4279</v>
      </c>
      <c r="W4280" t="s">
        <v>8115</v>
      </c>
      <c r="X4280" s="1">
        <v>42476</v>
      </c>
      <c r="Y4280" t="s">
        <v>8116</v>
      </c>
      <c r="Z4280" t="s">
        <v>51</v>
      </c>
      <c r="AA4280" t="s">
        <v>8092</v>
      </c>
      <c r="AB4280" t="s">
        <v>8093</v>
      </c>
      <c r="AC4280" t="s">
        <v>41</v>
      </c>
      <c r="AD4280" t="s">
        <v>26</v>
      </c>
      <c r="AE4280" t="s">
        <v>1256</v>
      </c>
      <c r="AF4280" t="s">
        <v>892</v>
      </c>
      <c r="AG4280">
        <v>8701</v>
      </c>
      <c r="AH4280" t="s">
        <v>160</v>
      </c>
      <c r="AI4280" t="s">
        <v>6878</v>
      </c>
      <c r="AJ4280" t="s">
        <v>31</v>
      </c>
      <c r="AK4280" t="s">
        <v>67</v>
      </c>
      <c r="AL4280" t="s">
        <v>6879</v>
      </c>
      <c r="AM4280">
        <v>9.9600000000000009</v>
      </c>
      <c r="AN4280">
        <v>2</v>
      </c>
      <c r="AO4280">
        <v>0</v>
      </c>
      <c r="AP4280">
        <v>3.2867999999999999</v>
      </c>
      <c r="AQ4280">
        <f>YEAR(Table1[[#This Row],[Order Date]])</f>
        <v>2016</v>
      </c>
      <c r="AR4280" t="str">
        <f>TEXT(Table1[[#This Row],[Order Date]],"mmmm")</f>
        <v>April</v>
      </c>
      <c r="AS4280" t="str">
        <f>"Q"&amp;ROUNDUP(MONTH(Table1[[#This Row],[Order Date]])/3,0)</f>
        <v>Q2</v>
      </c>
      <c r="AT4280">
        <f>IF(Table1[[#This Row],[Sales]]=0,0,Table1[[#This Row],[Profit]]/Table1[[#This Row],[Sales]])</f>
        <v>0.32999999999999996</v>
      </c>
    </row>
    <row r="4281" spans="22:46" x14ac:dyDescent="0.3">
      <c r="V4281">
        <v>4280</v>
      </c>
      <c r="W4281" t="s">
        <v>8115</v>
      </c>
      <c r="X4281" s="1">
        <v>42476</v>
      </c>
      <c r="Y4281" t="s">
        <v>8116</v>
      </c>
      <c r="Z4281" t="s">
        <v>51</v>
      </c>
      <c r="AA4281" t="s">
        <v>8092</v>
      </c>
      <c r="AB4281" t="s">
        <v>8093</v>
      </c>
      <c r="AC4281" t="s">
        <v>41</v>
      </c>
      <c r="AD4281" t="s">
        <v>26</v>
      </c>
      <c r="AE4281" t="s">
        <v>1256</v>
      </c>
      <c r="AF4281" t="s">
        <v>892</v>
      </c>
      <c r="AG4281">
        <v>8701</v>
      </c>
      <c r="AH4281" t="s">
        <v>160</v>
      </c>
      <c r="AI4281" t="s">
        <v>3878</v>
      </c>
      <c r="AJ4281" t="s">
        <v>46</v>
      </c>
      <c r="AK4281" t="s">
        <v>77</v>
      </c>
      <c r="AL4281" t="s">
        <v>3879</v>
      </c>
      <c r="AM4281">
        <v>25.3</v>
      </c>
      <c r="AN4281">
        <v>5</v>
      </c>
      <c r="AO4281">
        <v>0</v>
      </c>
      <c r="AP4281">
        <v>11.891</v>
      </c>
      <c r="AQ4281">
        <f>YEAR(Table1[[#This Row],[Order Date]])</f>
        <v>2016</v>
      </c>
      <c r="AR4281" t="str">
        <f>TEXT(Table1[[#This Row],[Order Date]],"mmmm")</f>
        <v>April</v>
      </c>
      <c r="AS4281" t="str">
        <f>"Q"&amp;ROUNDUP(MONTH(Table1[[#This Row],[Order Date]])/3,0)</f>
        <v>Q2</v>
      </c>
      <c r="AT4281">
        <f>IF(Table1[[#This Row],[Sales]]=0,0,Table1[[#This Row],[Profit]]/Table1[[#This Row],[Sales]])</f>
        <v>0.47</v>
      </c>
    </row>
    <row r="4282" spans="22:46" x14ac:dyDescent="0.3">
      <c r="V4282">
        <v>4281</v>
      </c>
      <c r="W4282" t="s">
        <v>8119</v>
      </c>
      <c r="X4282" s="1">
        <v>41957</v>
      </c>
      <c r="Y4282" t="s">
        <v>117</v>
      </c>
      <c r="Z4282" t="s">
        <v>51</v>
      </c>
      <c r="AA4282" t="s">
        <v>829</v>
      </c>
      <c r="AB4282" t="s">
        <v>830</v>
      </c>
      <c r="AC4282" t="s">
        <v>108</v>
      </c>
      <c r="AD4282" t="s">
        <v>26</v>
      </c>
      <c r="AE4282" t="s">
        <v>300</v>
      </c>
      <c r="AF4282" t="s">
        <v>301</v>
      </c>
      <c r="AG4282">
        <v>10011</v>
      </c>
      <c r="AH4282" t="s">
        <v>160</v>
      </c>
      <c r="AI4282" t="s">
        <v>1168</v>
      </c>
      <c r="AJ4282" t="s">
        <v>46</v>
      </c>
      <c r="AK4282" t="s">
        <v>94</v>
      </c>
      <c r="AL4282" t="s">
        <v>1169</v>
      </c>
      <c r="AM4282">
        <v>11.36</v>
      </c>
      <c r="AN4282">
        <v>2</v>
      </c>
      <c r="AO4282">
        <v>0</v>
      </c>
      <c r="AP4282">
        <v>5.2256</v>
      </c>
      <c r="AQ4282">
        <f>YEAR(Table1[[#This Row],[Order Date]])</f>
        <v>2014</v>
      </c>
      <c r="AR4282" t="str">
        <f>TEXT(Table1[[#This Row],[Order Date]],"mmmm")</f>
        <v>November</v>
      </c>
      <c r="AS4282" t="str">
        <f>"Q"&amp;ROUNDUP(MONTH(Table1[[#This Row],[Order Date]])/3,0)</f>
        <v>Q4</v>
      </c>
      <c r="AT4282">
        <f>IF(Table1[[#This Row],[Sales]]=0,0,Table1[[#This Row],[Profit]]/Table1[[#This Row],[Sales]])</f>
        <v>0.46</v>
      </c>
    </row>
    <row r="4283" spans="22:46" x14ac:dyDescent="0.3">
      <c r="V4283">
        <v>4282</v>
      </c>
      <c r="W4283" t="s">
        <v>8119</v>
      </c>
      <c r="X4283" s="1">
        <v>41957</v>
      </c>
      <c r="Y4283" t="s">
        <v>117</v>
      </c>
      <c r="Z4283" t="s">
        <v>51</v>
      </c>
      <c r="AA4283" t="s">
        <v>829</v>
      </c>
      <c r="AB4283" t="s">
        <v>830</v>
      </c>
      <c r="AC4283" t="s">
        <v>108</v>
      </c>
      <c r="AD4283" t="s">
        <v>26</v>
      </c>
      <c r="AE4283" t="s">
        <v>300</v>
      </c>
      <c r="AF4283" t="s">
        <v>301</v>
      </c>
      <c r="AG4283">
        <v>10011</v>
      </c>
      <c r="AH4283" t="s">
        <v>160</v>
      </c>
      <c r="AI4283" t="s">
        <v>6852</v>
      </c>
      <c r="AJ4283" t="s">
        <v>31</v>
      </c>
      <c r="AK4283" t="s">
        <v>35</v>
      </c>
      <c r="AL4283" t="s">
        <v>6853</v>
      </c>
      <c r="AM4283">
        <v>69.263999999999996</v>
      </c>
      <c r="AN4283">
        <v>2</v>
      </c>
      <c r="AO4283">
        <v>0.1</v>
      </c>
      <c r="AP4283">
        <v>14.622400000000001</v>
      </c>
      <c r="AQ4283">
        <f>YEAR(Table1[[#This Row],[Order Date]])</f>
        <v>2014</v>
      </c>
      <c r="AR4283" t="str">
        <f>TEXT(Table1[[#This Row],[Order Date]],"mmmm")</f>
        <v>November</v>
      </c>
      <c r="AS4283" t="str">
        <f>"Q"&amp;ROUNDUP(MONTH(Table1[[#This Row],[Order Date]])/3,0)</f>
        <v>Q4</v>
      </c>
      <c r="AT4283">
        <f>IF(Table1[[#This Row],[Sales]]=0,0,Table1[[#This Row],[Profit]]/Table1[[#This Row],[Sales]])</f>
        <v>0.21111111111111114</v>
      </c>
    </row>
    <row r="4284" spans="22:46" x14ac:dyDescent="0.3">
      <c r="V4284">
        <v>4283</v>
      </c>
      <c r="W4284" t="s">
        <v>8120</v>
      </c>
      <c r="X4284" s="1">
        <v>41993</v>
      </c>
      <c r="Y4284" t="s">
        <v>7127</v>
      </c>
      <c r="Z4284" t="s">
        <v>207</v>
      </c>
      <c r="AA4284" t="s">
        <v>4309</v>
      </c>
      <c r="AB4284" t="s">
        <v>4310</v>
      </c>
      <c r="AC4284" t="s">
        <v>25</v>
      </c>
      <c r="AD4284" t="s">
        <v>26</v>
      </c>
      <c r="AE4284" t="s">
        <v>4914</v>
      </c>
      <c r="AF4284" t="s">
        <v>287</v>
      </c>
      <c r="AG4284">
        <v>46203</v>
      </c>
      <c r="AH4284" t="s">
        <v>111</v>
      </c>
      <c r="AI4284" t="s">
        <v>8121</v>
      </c>
      <c r="AJ4284" t="s">
        <v>46</v>
      </c>
      <c r="AK4284" t="s">
        <v>47</v>
      </c>
      <c r="AL4284" t="s">
        <v>8122</v>
      </c>
      <c r="AM4284">
        <v>3.69</v>
      </c>
      <c r="AN4284">
        <v>1</v>
      </c>
      <c r="AO4284">
        <v>0</v>
      </c>
      <c r="AP4284">
        <v>1.7343</v>
      </c>
      <c r="AQ4284">
        <f>YEAR(Table1[[#This Row],[Order Date]])</f>
        <v>2014</v>
      </c>
      <c r="AR4284" t="str">
        <f>TEXT(Table1[[#This Row],[Order Date]],"mmmm")</f>
        <v>December</v>
      </c>
      <c r="AS4284" t="str">
        <f>"Q"&amp;ROUNDUP(MONTH(Table1[[#This Row],[Order Date]])/3,0)</f>
        <v>Q4</v>
      </c>
      <c r="AT4284">
        <f>IF(Table1[[#This Row],[Sales]]=0,0,Table1[[#This Row],[Profit]]/Table1[[#This Row],[Sales]])</f>
        <v>0.47</v>
      </c>
    </row>
    <row r="4285" spans="22:46" x14ac:dyDescent="0.3">
      <c r="V4285">
        <v>4284</v>
      </c>
      <c r="W4285" t="s">
        <v>8120</v>
      </c>
      <c r="X4285" s="1">
        <v>41993</v>
      </c>
      <c r="Y4285" t="s">
        <v>7127</v>
      </c>
      <c r="Z4285" t="s">
        <v>207</v>
      </c>
      <c r="AA4285" t="s">
        <v>4309</v>
      </c>
      <c r="AB4285" t="s">
        <v>4310</v>
      </c>
      <c r="AC4285" t="s">
        <v>25</v>
      </c>
      <c r="AD4285" t="s">
        <v>26</v>
      </c>
      <c r="AE4285" t="s">
        <v>4914</v>
      </c>
      <c r="AF4285" t="s">
        <v>287</v>
      </c>
      <c r="AG4285">
        <v>46203</v>
      </c>
      <c r="AH4285" t="s">
        <v>111</v>
      </c>
      <c r="AI4285" t="s">
        <v>7061</v>
      </c>
      <c r="AJ4285" t="s">
        <v>46</v>
      </c>
      <c r="AK4285" t="s">
        <v>77</v>
      </c>
      <c r="AL4285" t="s">
        <v>7062</v>
      </c>
      <c r="AM4285">
        <v>1103.97</v>
      </c>
      <c r="AN4285">
        <v>3</v>
      </c>
      <c r="AO4285">
        <v>0</v>
      </c>
      <c r="AP4285">
        <v>496.78649999999999</v>
      </c>
      <c r="AQ4285">
        <f>YEAR(Table1[[#This Row],[Order Date]])</f>
        <v>2014</v>
      </c>
      <c r="AR4285" t="str">
        <f>TEXT(Table1[[#This Row],[Order Date]],"mmmm")</f>
        <v>December</v>
      </c>
      <c r="AS4285" t="str">
        <f>"Q"&amp;ROUNDUP(MONTH(Table1[[#This Row],[Order Date]])/3,0)</f>
        <v>Q4</v>
      </c>
      <c r="AT4285">
        <f>IF(Table1[[#This Row],[Sales]]=0,0,Table1[[#This Row],[Profit]]/Table1[[#This Row],[Sales]])</f>
        <v>0.44999999999999996</v>
      </c>
    </row>
    <row r="4286" spans="22:46" x14ac:dyDescent="0.3">
      <c r="V4286">
        <v>4285</v>
      </c>
      <c r="W4286" t="s">
        <v>8123</v>
      </c>
      <c r="X4286" s="1">
        <v>42329</v>
      </c>
      <c r="Y4286" t="s">
        <v>105</v>
      </c>
      <c r="Z4286" t="s">
        <v>22</v>
      </c>
      <c r="AA4286" t="s">
        <v>6686</v>
      </c>
      <c r="AB4286" t="s">
        <v>6687</v>
      </c>
      <c r="AC4286" t="s">
        <v>41</v>
      </c>
      <c r="AD4286" t="s">
        <v>26</v>
      </c>
      <c r="AE4286" t="s">
        <v>8124</v>
      </c>
      <c r="AF4286" t="s">
        <v>110</v>
      </c>
      <c r="AG4286">
        <v>77642</v>
      </c>
      <c r="AH4286" t="s">
        <v>111</v>
      </c>
      <c r="AI4286" t="s">
        <v>4952</v>
      </c>
      <c r="AJ4286" t="s">
        <v>31</v>
      </c>
      <c r="AK4286" t="s">
        <v>32</v>
      </c>
      <c r="AL4286" t="s">
        <v>4953</v>
      </c>
      <c r="AM4286">
        <v>246.1328</v>
      </c>
      <c r="AN4286">
        <v>2</v>
      </c>
      <c r="AO4286">
        <v>0.32</v>
      </c>
      <c r="AP4286">
        <v>-76.011600000000001</v>
      </c>
      <c r="AQ4286">
        <f>YEAR(Table1[[#This Row],[Order Date]])</f>
        <v>2015</v>
      </c>
      <c r="AR4286" t="str">
        <f>TEXT(Table1[[#This Row],[Order Date]],"mmmm")</f>
        <v>November</v>
      </c>
      <c r="AS4286" t="str">
        <f>"Q"&amp;ROUNDUP(MONTH(Table1[[#This Row],[Order Date]])/3,0)</f>
        <v>Q4</v>
      </c>
      <c r="AT4286">
        <f>IF(Table1[[#This Row],[Sales]]=0,0,Table1[[#This Row],[Profit]]/Table1[[#This Row],[Sales]])</f>
        <v>-0.30882352941176472</v>
      </c>
    </row>
    <row r="4287" spans="22:46" x14ac:dyDescent="0.3">
      <c r="V4287">
        <v>4286</v>
      </c>
      <c r="W4287" t="s">
        <v>8123</v>
      </c>
      <c r="X4287" s="1">
        <v>42329</v>
      </c>
      <c r="Y4287" t="s">
        <v>105</v>
      </c>
      <c r="Z4287" t="s">
        <v>22</v>
      </c>
      <c r="AA4287" t="s">
        <v>6686</v>
      </c>
      <c r="AB4287" t="s">
        <v>6687</v>
      </c>
      <c r="AC4287" t="s">
        <v>41</v>
      </c>
      <c r="AD4287" t="s">
        <v>26</v>
      </c>
      <c r="AE4287" t="s">
        <v>8124</v>
      </c>
      <c r="AF4287" t="s">
        <v>110</v>
      </c>
      <c r="AG4287">
        <v>77642</v>
      </c>
      <c r="AH4287" t="s">
        <v>111</v>
      </c>
      <c r="AI4287" t="s">
        <v>45</v>
      </c>
      <c r="AJ4287" t="s">
        <v>46</v>
      </c>
      <c r="AK4287" t="s">
        <v>47</v>
      </c>
      <c r="AL4287" t="s">
        <v>48</v>
      </c>
      <c r="AM4287">
        <v>11.696</v>
      </c>
      <c r="AN4287">
        <v>2</v>
      </c>
      <c r="AO4287">
        <v>0.2</v>
      </c>
      <c r="AP4287">
        <v>3.9474</v>
      </c>
      <c r="AQ4287">
        <f>YEAR(Table1[[#This Row],[Order Date]])</f>
        <v>2015</v>
      </c>
      <c r="AR4287" t="str">
        <f>TEXT(Table1[[#This Row],[Order Date]],"mmmm")</f>
        <v>November</v>
      </c>
      <c r="AS4287" t="str">
        <f>"Q"&amp;ROUNDUP(MONTH(Table1[[#This Row],[Order Date]])/3,0)</f>
        <v>Q4</v>
      </c>
      <c r="AT4287">
        <f>IF(Table1[[#This Row],[Sales]]=0,0,Table1[[#This Row],[Profit]]/Table1[[#This Row],[Sales]])</f>
        <v>0.33750000000000002</v>
      </c>
    </row>
    <row r="4288" spans="22:46" x14ac:dyDescent="0.3">
      <c r="V4288">
        <v>4287</v>
      </c>
      <c r="W4288" t="s">
        <v>8123</v>
      </c>
      <c r="X4288" s="1">
        <v>42329</v>
      </c>
      <c r="Y4288" t="s">
        <v>105</v>
      </c>
      <c r="Z4288" t="s">
        <v>22</v>
      </c>
      <c r="AA4288" t="s">
        <v>6686</v>
      </c>
      <c r="AB4288" t="s">
        <v>6687</v>
      </c>
      <c r="AC4288" t="s">
        <v>41</v>
      </c>
      <c r="AD4288" t="s">
        <v>26</v>
      </c>
      <c r="AE4288" t="s">
        <v>8124</v>
      </c>
      <c r="AF4288" t="s">
        <v>110</v>
      </c>
      <c r="AG4288">
        <v>77642</v>
      </c>
      <c r="AH4288" t="s">
        <v>111</v>
      </c>
      <c r="AI4288" t="s">
        <v>7566</v>
      </c>
      <c r="AJ4288" t="s">
        <v>73</v>
      </c>
      <c r="AK4288" t="s">
        <v>1363</v>
      </c>
      <c r="AL4288" t="s">
        <v>7567</v>
      </c>
      <c r="AM4288">
        <v>439.99200000000002</v>
      </c>
      <c r="AN4288">
        <v>1</v>
      </c>
      <c r="AO4288">
        <v>0.2</v>
      </c>
      <c r="AP4288">
        <v>164.99700000000001</v>
      </c>
      <c r="AQ4288">
        <f>YEAR(Table1[[#This Row],[Order Date]])</f>
        <v>2015</v>
      </c>
      <c r="AR4288" t="str">
        <f>TEXT(Table1[[#This Row],[Order Date]],"mmmm")</f>
        <v>November</v>
      </c>
      <c r="AS4288" t="str">
        <f>"Q"&amp;ROUNDUP(MONTH(Table1[[#This Row],[Order Date]])/3,0)</f>
        <v>Q4</v>
      </c>
      <c r="AT4288">
        <f>IF(Table1[[#This Row],[Sales]]=0,0,Table1[[#This Row],[Profit]]/Table1[[#This Row],[Sales]])</f>
        <v>0.375</v>
      </c>
    </row>
    <row r="4289" spans="22:46" x14ac:dyDescent="0.3">
      <c r="V4289">
        <v>4288</v>
      </c>
      <c r="W4289" t="s">
        <v>8125</v>
      </c>
      <c r="X4289" s="1">
        <v>43097</v>
      </c>
      <c r="Y4289" s="1">
        <v>43160</v>
      </c>
      <c r="Z4289" t="s">
        <v>51</v>
      </c>
      <c r="AA4289" t="s">
        <v>3577</v>
      </c>
      <c r="AB4289" t="s">
        <v>3578</v>
      </c>
      <c r="AC4289" t="s">
        <v>108</v>
      </c>
      <c r="AD4289" t="s">
        <v>26</v>
      </c>
      <c r="AE4289" t="s">
        <v>6311</v>
      </c>
      <c r="AF4289" t="s">
        <v>379</v>
      </c>
      <c r="AG4289">
        <v>37211</v>
      </c>
      <c r="AH4289" t="s">
        <v>29</v>
      </c>
      <c r="AI4289" t="s">
        <v>2001</v>
      </c>
      <c r="AJ4289" t="s">
        <v>46</v>
      </c>
      <c r="AK4289" t="s">
        <v>60</v>
      </c>
      <c r="AL4289" t="s">
        <v>2002</v>
      </c>
      <c r="AM4289">
        <v>64.784000000000006</v>
      </c>
      <c r="AN4289">
        <v>1</v>
      </c>
      <c r="AO4289">
        <v>0.2</v>
      </c>
      <c r="AP4289">
        <v>-12.956799999999999</v>
      </c>
      <c r="AQ4289">
        <f>YEAR(Table1[[#This Row],[Order Date]])</f>
        <v>2017</v>
      </c>
      <c r="AR4289" t="str">
        <f>TEXT(Table1[[#This Row],[Order Date]],"mmmm")</f>
        <v>December</v>
      </c>
      <c r="AS4289" t="str">
        <f>"Q"&amp;ROUNDUP(MONTH(Table1[[#This Row],[Order Date]])/3,0)</f>
        <v>Q4</v>
      </c>
      <c r="AT4289">
        <f>IF(Table1[[#This Row],[Sales]]=0,0,Table1[[#This Row],[Profit]]/Table1[[#This Row],[Sales]])</f>
        <v>-0.19999999999999998</v>
      </c>
    </row>
    <row r="4290" spans="22:46" x14ac:dyDescent="0.3">
      <c r="V4290">
        <v>4289</v>
      </c>
      <c r="W4290" t="s">
        <v>8126</v>
      </c>
      <c r="X4290" s="1">
        <v>42141</v>
      </c>
      <c r="Y4290" t="s">
        <v>8127</v>
      </c>
      <c r="Z4290" t="s">
        <v>51</v>
      </c>
      <c r="AA4290" t="s">
        <v>253</v>
      </c>
      <c r="AB4290" t="s">
        <v>254</v>
      </c>
      <c r="AC4290" t="s">
        <v>41</v>
      </c>
      <c r="AD4290" t="s">
        <v>26</v>
      </c>
      <c r="AE4290" t="s">
        <v>203</v>
      </c>
      <c r="AF4290" t="s">
        <v>110</v>
      </c>
      <c r="AG4290">
        <v>77095</v>
      </c>
      <c r="AH4290" t="s">
        <v>111</v>
      </c>
      <c r="AI4290" t="s">
        <v>5388</v>
      </c>
      <c r="AJ4290" t="s">
        <v>46</v>
      </c>
      <c r="AK4290" t="s">
        <v>77</v>
      </c>
      <c r="AL4290" t="s">
        <v>5389</v>
      </c>
      <c r="AM4290">
        <v>33.28</v>
      </c>
      <c r="AN4290">
        <v>5</v>
      </c>
      <c r="AO4290">
        <v>0.8</v>
      </c>
      <c r="AP4290">
        <v>-49.92</v>
      </c>
      <c r="AQ4290">
        <f>YEAR(Table1[[#This Row],[Order Date]])</f>
        <v>2015</v>
      </c>
      <c r="AR4290" t="str">
        <f>TEXT(Table1[[#This Row],[Order Date]],"mmmm")</f>
        <v>May</v>
      </c>
      <c r="AS4290" t="str">
        <f>"Q"&amp;ROUNDUP(MONTH(Table1[[#This Row],[Order Date]])/3,0)</f>
        <v>Q2</v>
      </c>
      <c r="AT4290">
        <f>IF(Table1[[#This Row],[Sales]]=0,0,Table1[[#This Row],[Profit]]/Table1[[#This Row],[Sales]])</f>
        <v>-1.5</v>
      </c>
    </row>
    <row r="4291" spans="22:46" x14ac:dyDescent="0.3">
      <c r="V4291">
        <v>4290</v>
      </c>
      <c r="W4291" t="s">
        <v>8126</v>
      </c>
      <c r="X4291" s="1">
        <v>42141</v>
      </c>
      <c r="Y4291" t="s">
        <v>8127</v>
      </c>
      <c r="Z4291" t="s">
        <v>51</v>
      </c>
      <c r="AA4291" t="s">
        <v>253</v>
      </c>
      <c r="AB4291" t="s">
        <v>254</v>
      </c>
      <c r="AC4291" t="s">
        <v>41</v>
      </c>
      <c r="AD4291" t="s">
        <v>26</v>
      </c>
      <c r="AE4291" t="s">
        <v>203</v>
      </c>
      <c r="AF4291" t="s">
        <v>110</v>
      </c>
      <c r="AG4291">
        <v>77095</v>
      </c>
      <c r="AH4291" t="s">
        <v>111</v>
      </c>
      <c r="AI4291" t="s">
        <v>3129</v>
      </c>
      <c r="AJ4291" t="s">
        <v>46</v>
      </c>
      <c r="AK4291" t="s">
        <v>94</v>
      </c>
      <c r="AL4291" t="s">
        <v>3130</v>
      </c>
      <c r="AM4291">
        <v>14.087999999999999</v>
      </c>
      <c r="AN4291">
        <v>3</v>
      </c>
      <c r="AO4291">
        <v>0.2</v>
      </c>
      <c r="AP4291">
        <v>4.9307999999999996</v>
      </c>
      <c r="AQ4291">
        <f>YEAR(Table1[[#This Row],[Order Date]])</f>
        <v>2015</v>
      </c>
      <c r="AR4291" t="str">
        <f>TEXT(Table1[[#This Row],[Order Date]],"mmmm")</f>
        <v>May</v>
      </c>
      <c r="AS4291" t="str">
        <f>"Q"&amp;ROUNDUP(MONTH(Table1[[#This Row],[Order Date]])/3,0)</f>
        <v>Q2</v>
      </c>
      <c r="AT4291">
        <f>IF(Table1[[#This Row],[Sales]]=0,0,Table1[[#This Row],[Profit]]/Table1[[#This Row],[Sales]])</f>
        <v>0.35</v>
      </c>
    </row>
    <row r="4292" spans="22:46" x14ac:dyDescent="0.3">
      <c r="V4292">
        <v>4291</v>
      </c>
      <c r="W4292" t="s">
        <v>8128</v>
      </c>
      <c r="X4292" s="1">
        <v>43078</v>
      </c>
      <c r="Y4292" t="s">
        <v>1129</v>
      </c>
      <c r="Z4292" t="s">
        <v>22</v>
      </c>
      <c r="AA4292" t="s">
        <v>3810</v>
      </c>
      <c r="AB4292" t="s">
        <v>3811</v>
      </c>
      <c r="AC4292" t="s">
        <v>108</v>
      </c>
      <c r="AD4292" t="s">
        <v>26</v>
      </c>
      <c r="AE4292" t="s">
        <v>42</v>
      </c>
      <c r="AF4292" t="s">
        <v>43</v>
      </c>
      <c r="AG4292">
        <v>90004</v>
      </c>
      <c r="AH4292" t="s">
        <v>44</v>
      </c>
      <c r="AI4292" t="s">
        <v>1384</v>
      </c>
      <c r="AJ4292" t="s">
        <v>46</v>
      </c>
      <c r="AK4292" t="s">
        <v>70</v>
      </c>
      <c r="AL4292" t="s">
        <v>1385</v>
      </c>
      <c r="AM4292">
        <v>11.16</v>
      </c>
      <c r="AN4292">
        <v>2</v>
      </c>
      <c r="AO4292">
        <v>0</v>
      </c>
      <c r="AP4292">
        <v>2.79</v>
      </c>
      <c r="AQ4292">
        <f>YEAR(Table1[[#This Row],[Order Date]])</f>
        <v>2017</v>
      </c>
      <c r="AR4292" t="str">
        <f>TEXT(Table1[[#This Row],[Order Date]],"mmmm")</f>
        <v>December</v>
      </c>
      <c r="AS4292" t="str">
        <f>"Q"&amp;ROUNDUP(MONTH(Table1[[#This Row],[Order Date]])/3,0)</f>
        <v>Q4</v>
      </c>
      <c r="AT4292">
        <f>IF(Table1[[#This Row],[Sales]]=0,0,Table1[[#This Row],[Profit]]/Table1[[#This Row],[Sales]])</f>
        <v>0.25</v>
      </c>
    </row>
    <row r="4293" spans="22:46" x14ac:dyDescent="0.3">
      <c r="V4293">
        <v>4292</v>
      </c>
      <c r="W4293" t="s">
        <v>8128</v>
      </c>
      <c r="X4293" s="1">
        <v>43078</v>
      </c>
      <c r="Y4293" t="s">
        <v>1129</v>
      </c>
      <c r="Z4293" t="s">
        <v>22</v>
      </c>
      <c r="AA4293" t="s">
        <v>3810</v>
      </c>
      <c r="AB4293" t="s">
        <v>3811</v>
      </c>
      <c r="AC4293" t="s">
        <v>108</v>
      </c>
      <c r="AD4293" t="s">
        <v>26</v>
      </c>
      <c r="AE4293" t="s">
        <v>42</v>
      </c>
      <c r="AF4293" t="s">
        <v>43</v>
      </c>
      <c r="AG4293">
        <v>90004</v>
      </c>
      <c r="AH4293" t="s">
        <v>44</v>
      </c>
      <c r="AI4293" t="s">
        <v>996</v>
      </c>
      <c r="AJ4293" t="s">
        <v>31</v>
      </c>
      <c r="AK4293" t="s">
        <v>57</v>
      </c>
      <c r="AL4293" t="s">
        <v>997</v>
      </c>
      <c r="AM4293">
        <v>896.32799999999997</v>
      </c>
      <c r="AN4293">
        <v>9</v>
      </c>
      <c r="AO4293">
        <v>0.2</v>
      </c>
      <c r="AP4293">
        <v>22.408200000000001</v>
      </c>
      <c r="AQ4293">
        <f>YEAR(Table1[[#This Row],[Order Date]])</f>
        <v>2017</v>
      </c>
      <c r="AR4293" t="str">
        <f>TEXT(Table1[[#This Row],[Order Date]],"mmmm")</f>
        <v>December</v>
      </c>
      <c r="AS4293" t="str">
        <f>"Q"&amp;ROUNDUP(MONTH(Table1[[#This Row],[Order Date]])/3,0)</f>
        <v>Q4</v>
      </c>
      <c r="AT4293">
        <f>IF(Table1[[#This Row],[Sales]]=0,0,Table1[[#This Row],[Profit]]/Table1[[#This Row],[Sales]])</f>
        <v>2.5000000000000001E-2</v>
      </c>
    </row>
    <row r="4294" spans="22:46" x14ac:dyDescent="0.3">
      <c r="V4294">
        <v>4293</v>
      </c>
      <c r="W4294" t="s">
        <v>8128</v>
      </c>
      <c r="X4294" s="1">
        <v>43078</v>
      </c>
      <c r="Y4294" t="s">
        <v>1129</v>
      </c>
      <c r="Z4294" t="s">
        <v>22</v>
      </c>
      <c r="AA4294" t="s">
        <v>3810</v>
      </c>
      <c r="AB4294" t="s">
        <v>3811</v>
      </c>
      <c r="AC4294" t="s">
        <v>108</v>
      </c>
      <c r="AD4294" t="s">
        <v>26</v>
      </c>
      <c r="AE4294" t="s">
        <v>42</v>
      </c>
      <c r="AF4294" t="s">
        <v>43</v>
      </c>
      <c r="AG4294">
        <v>90004</v>
      </c>
      <c r="AH4294" t="s">
        <v>44</v>
      </c>
      <c r="AI4294" t="s">
        <v>5129</v>
      </c>
      <c r="AJ4294" t="s">
        <v>46</v>
      </c>
      <c r="AK4294" t="s">
        <v>80</v>
      </c>
      <c r="AL4294" t="s">
        <v>5130</v>
      </c>
      <c r="AM4294">
        <v>189</v>
      </c>
      <c r="AN4294">
        <v>1</v>
      </c>
      <c r="AO4294">
        <v>0</v>
      </c>
      <c r="AP4294">
        <v>68.040000000000006</v>
      </c>
      <c r="AQ4294">
        <f>YEAR(Table1[[#This Row],[Order Date]])</f>
        <v>2017</v>
      </c>
      <c r="AR4294" t="str">
        <f>TEXT(Table1[[#This Row],[Order Date]],"mmmm")</f>
        <v>December</v>
      </c>
      <c r="AS4294" t="str">
        <f>"Q"&amp;ROUNDUP(MONTH(Table1[[#This Row],[Order Date]])/3,0)</f>
        <v>Q4</v>
      </c>
      <c r="AT4294">
        <f>IF(Table1[[#This Row],[Sales]]=0,0,Table1[[#This Row],[Profit]]/Table1[[#This Row],[Sales]])</f>
        <v>0.36000000000000004</v>
      </c>
    </row>
    <row r="4295" spans="22:46" x14ac:dyDescent="0.3">
      <c r="V4295">
        <v>4294</v>
      </c>
      <c r="W4295" t="s">
        <v>8129</v>
      </c>
      <c r="X4295" s="1">
        <v>42804</v>
      </c>
      <c r="Y4295" t="s">
        <v>5370</v>
      </c>
      <c r="Z4295" t="s">
        <v>51</v>
      </c>
      <c r="AA4295" t="s">
        <v>166</v>
      </c>
      <c r="AB4295" t="s">
        <v>167</v>
      </c>
      <c r="AC4295" t="s">
        <v>25</v>
      </c>
      <c r="AD4295" t="s">
        <v>26</v>
      </c>
      <c r="AE4295" t="s">
        <v>158</v>
      </c>
      <c r="AF4295" t="s">
        <v>159</v>
      </c>
      <c r="AG4295">
        <v>19140</v>
      </c>
      <c r="AH4295" t="s">
        <v>160</v>
      </c>
      <c r="AI4295" t="s">
        <v>835</v>
      </c>
      <c r="AJ4295" t="s">
        <v>73</v>
      </c>
      <c r="AK4295" t="s">
        <v>74</v>
      </c>
      <c r="AL4295" t="s">
        <v>836</v>
      </c>
      <c r="AM4295">
        <v>53.981999999999999</v>
      </c>
      <c r="AN4295">
        <v>3</v>
      </c>
      <c r="AO4295">
        <v>0.4</v>
      </c>
      <c r="AP4295">
        <v>-10.7964</v>
      </c>
      <c r="AQ4295">
        <f>YEAR(Table1[[#This Row],[Order Date]])</f>
        <v>2017</v>
      </c>
      <c r="AR4295" t="str">
        <f>TEXT(Table1[[#This Row],[Order Date]],"mmmm")</f>
        <v>March</v>
      </c>
      <c r="AS4295" t="str">
        <f>"Q"&amp;ROUNDUP(MONTH(Table1[[#This Row],[Order Date]])/3,0)</f>
        <v>Q1</v>
      </c>
      <c r="AT4295">
        <f>IF(Table1[[#This Row],[Sales]]=0,0,Table1[[#This Row],[Profit]]/Table1[[#This Row],[Sales]])</f>
        <v>-0.2</v>
      </c>
    </row>
    <row r="4296" spans="22:46" x14ac:dyDescent="0.3">
      <c r="V4296">
        <v>4295</v>
      </c>
      <c r="W4296" t="s">
        <v>8130</v>
      </c>
      <c r="X4296" s="1">
        <v>43030</v>
      </c>
      <c r="Y4296" t="s">
        <v>3969</v>
      </c>
      <c r="Z4296" t="s">
        <v>51</v>
      </c>
      <c r="AA4296" t="s">
        <v>7150</v>
      </c>
      <c r="AB4296" t="s">
        <v>7151</v>
      </c>
      <c r="AC4296" t="s">
        <v>41</v>
      </c>
      <c r="AD4296" t="s">
        <v>26</v>
      </c>
      <c r="AE4296" t="s">
        <v>5142</v>
      </c>
      <c r="AF4296" t="s">
        <v>474</v>
      </c>
      <c r="AG4296">
        <v>97756</v>
      </c>
      <c r="AH4296" t="s">
        <v>44</v>
      </c>
      <c r="AI4296" t="s">
        <v>1042</v>
      </c>
      <c r="AJ4296" t="s">
        <v>31</v>
      </c>
      <c r="AK4296" t="s">
        <v>57</v>
      </c>
      <c r="AL4296" t="s">
        <v>1043</v>
      </c>
      <c r="AM4296">
        <v>177.22499999999999</v>
      </c>
      <c r="AN4296">
        <v>5</v>
      </c>
      <c r="AO4296">
        <v>0.5</v>
      </c>
      <c r="AP4296">
        <v>-120.51300000000001</v>
      </c>
      <c r="AQ4296">
        <f>YEAR(Table1[[#This Row],[Order Date]])</f>
        <v>2017</v>
      </c>
      <c r="AR4296" t="str">
        <f>TEXT(Table1[[#This Row],[Order Date]],"mmmm")</f>
        <v>October</v>
      </c>
      <c r="AS4296" t="str">
        <f>"Q"&amp;ROUNDUP(MONTH(Table1[[#This Row],[Order Date]])/3,0)</f>
        <v>Q4</v>
      </c>
      <c r="AT4296">
        <f>IF(Table1[[#This Row],[Sales]]=0,0,Table1[[#This Row],[Profit]]/Table1[[#This Row],[Sales]])</f>
        <v>-0.68</v>
      </c>
    </row>
    <row r="4297" spans="22:46" x14ac:dyDescent="0.3">
      <c r="V4297">
        <v>4296</v>
      </c>
      <c r="W4297" t="s">
        <v>8131</v>
      </c>
      <c r="X4297" s="1">
        <v>42919</v>
      </c>
      <c r="Y4297" s="1">
        <v>43015</v>
      </c>
      <c r="Z4297" t="s">
        <v>51</v>
      </c>
      <c r="AA4297" t="s">
        <v>905</v>
      </c>
      <c r="AB4297" t="s">
        <v>906</v>
      </c>
      <c r="AC4297" t="s">
        <v>25</v>
      </c>
      <c r="AD4297" t="s">
        <v>26</v>
      </c>
      <c r="AE4297" t="s">
        <v>8132</v>
      </c>
      <c r="AF4297" t="s">
        <v>43</v>
      </c>
      <c r="AG4297">
        <v>95610</v>
      </c>
      <c r="AH4297" t="s">
        <v>44</v>
      </c>
      <c r="AI4297" t="s">
        <v>7879</v>
      </c>
      <c r="AJ4297" t="s">
        <v>31</v>
      </c>
      <c r="AK4297" t="s">
        <v>67</v>
      </c>
      <c r="AL4297" t="s">
        <v>7880</v>
      </c>
      <c r="AM4297">
        <v>129.38999999999999</v>
      </c>
      <c r="AN4297">
        <v>3</v>
      </c>
      <c r="AO4297">
        <v>0</v>
      </c>
      <c r="AP4297">
        <v>54.343800000000002</v>
      </c>
      <c r="AQ4297">
        <f>YEAR(Table1[[#This Row],[Order Date]])</f>
        <v>2017</v>
      </c>
      <c r="AR4297" t="str">
        <f>TEXT(Table1[[#This Row],[Order Date]],"mmmm")</f>
        <v>July</v>
      </c>
      <c r="AS4297" t="str">
        <f>"Q"&amp;ROUNDUP(MONTH(Table1[[#This Row],[Order Date]])/3,0)</f>
        <v>Q3</v>
      </c>
      <c r="AT4297">
        <f>IF(Table1[[#This Row],[Sales]]=0,0,Table1[[#This Row],[Profit]]/Table1[[#This Row],[Sales]])</f>
        <v>0.42000000000000004</v>
      </c>
    </row>
    <row r="4298" spans="22:46" x14ac:dyDescent="0.3">
      <c r="V4298">
        <v>4297</v>
      </c>
      <c r="W4298" t="s">
        <v>8133</v>
      </c>
      <c r="X4298" s="1">
        <v>42982</v>
      </c>
      <c r="Y4298" s="1">
        <v>43017</v>
      </c>
      <c r="Z4298" t="s">
        <v>51</v>
      </c>
      <c r="AA4298" t="s">
        <v>2451</v>
      </c>
      <c r="AB4298" t="s">
        <v>2452</v>
      </c>
      <c r="AC4298" t="s">
        <v>41</v>
      </c>
      <c r="AD4298" t="s">
        <v>26</v>
      </c>
      <c r="AE4298" t="s">
        <v>42</v>
      </c>
      <c r="AF4298" t="s">
        <v>43</v>
      </c>
      <c r="AG4298">
        <v>90032</v>
      </c>
      <c r="AH4298" t="s">
        <v>44</v>
      </c>
      <c r="AI4298" t="s">
        <v>4604</v>
      </c>
      <c r="AJ4298" t="s">
        <v>46</v>
      </c>
      <c r="AK4298" t="s">
        <v>60</v>
      </c>
      <c r="AL4298" t="s">
        <v>4605</v>
      </c>
      <c r="AM4298">
        <v>54.32</v>
      </c>
      <c r="AN4298">
        <v>4</v>
      </c>
      <c r="AO4298">
        <v>0</v>
      </c>
      <c r="AP4298">
        <v>0.54320000000000002</v>
      </c>
      <c r="AQ4298">
        <f>YEAR(Table1[[#This Row],[Order Date]])</f>
        <v>2017</v>
      </c>
      <c r="AR4298" t="str">
        <f>TEXT(Table1[[#This Row],[Order Date]],"mmmm")</f>
        <v>September</v>
      </c>
      <c r="AS4298" t="str">
        <f>"Q"&amp;ROUNDUP(MONTH(Table1[[#This Row],[Order Date]])/3,0)</f>
        <v>Q3</v>
      </c>
      <c r="AT4298">
        <f>IF(Table1[[#This Row],[Sales]]=0,0,Table1[[#This Row],[Profit]]/Table1[[#This Row],[Sales]])</f>
        <v>0.01</v>
      </c>
    </row>
    <row r="4299" spans="22:46" x14ac:dyDescent="0.3">
      <c r="V4299">
        <v>4298</v>
      </c>
      <c r="W4299" t="s">
        <v>8134</v>
      </c>
      <c r="X4299" s="1">
        <v>42970</v>
      </c>
      <c r="Y4299" t="s">
        <v>6532</v>
      </c>
      <c r="Z4299" t="s">
        <v>22</v>
      </c>
      <c r="AA4299" t="s">
        <v>1334</v>
      </c>
      <c r="AB4299" t="s">
        <v>1335</v>
      </c>
      <c r="AC4299" t="s">
        <v>25</v>
      </c>
      <c r="AD4299" t="s">
        <v>26</v>
      </c>
      <c r="AE4299" t="s">
        <v>6296</v>
      </c>
      <c r="AF4299" t="s">
        <v>55</v>
      </c>
      <c r="AG4299">
        <v>32303</v>
      </c>
      <c r="AH4299" t="s">
        <v>29</v>
      </c>
      <c r="AI4299" t="s">
        <v>6829</v>
      </c>
      <c r="AJ4299" t="s">
        <v>73</v>
      </c>
      <c r="AK4299" t="s">
        <v>74</v>
      </c>
      <c r="AL4299" t="s">
        <v>6830</v>
      </c>
      <c r="AM4299">
        <v>4367.8959999999997</v>
      </c>
      <c r="AN4299">
        <v>13</v>
      </c>
      <c r="AO4299">
        <v>0.2</v>
      </c>
      <c r="AP4299">
        <v>327.59219999999999</v>
      </c>
      <c r="AQ4299">
        <f>YEAR(Table1[[#This Row],[Order Date]])</f>
        <v>2017</v>
      </c>
      <c r="AR4299" t="str">
        <f>TEXT(Table1[[#This Row],[Order Date]],"mmmm")</f>
        <v>August</v>
      </c>
      <c r="AS4299" t="str">
        <f>"Q"&amp;ROUNDUP(MONTH(Table1[[#This Row],[Order Date]])/3,0)</f>
        <v>Q3</v>
      </c>
      <c r="AT4299">
        <f>IF(Table1[[#This Row],[Sales]]=0,0,Table1[[#This Row],[Profit]]/Table1[[#This Row],[Sales]])</f>
        <v>7.4999999999999997E-2</v>
      </c>
    </row>
    <row r="4300" spans="22:46" x14ac:dyDescent="0.3">
      <c r="V4300">
        <v>4299</v>
      </c>
      <c r="W4300" t="s">
        <v>8134</v>
      </c>
      <c r="X4300" s="1">
        <v>42970</v>
      </c>
      <c r="Y4300" t="s">
        <v>6532</v>
      </c>
      <c r="Z4300" t="s">
        <v>22</v>
      </c>
      <c r="AA4300" t="s">
        <v>1334</v>
      </c>
      <c r="AB4300" t="s">
        <v>1335</v>
      </c>
      <c r="AC4300" t="s">
        <v>25</v>
      </c>
      <c r="AD4300" t="s">
        <v>26</v>
      </c>
      <c r="AE4300" t="s">
        <v>6296</v>
      </c>
      <c r="AF4300" t="s">
        <v>55</v>
      </c>
      <c r="AG4300">
        <v>32303</v>
      </c>
      <c r="AH4300" t="s">
        <v>29</v>
      </c>
      <c r="AI4300" t="s">
        <v>5282</v>
      </c>
      <c r="AJ4300" t="s">
        <v>46</v>
      </c>
      <c r="AK4300" t="s">
        <v>94</v>
      </c>
      <c r="AL4300" t="s">
        <v>5283</v>
      </c>
      <c r="AM4300">
        <v>49.567999999999998</v>
      </c>
      <c r="AN4300">
        <v>2</v>
      </c>
      <c r="AO4300">
        <v>0.2</v>
      </c>
      <c r="AP4300">
        <v>15.49</v>
      </c>
      <c r="AQ4300">
        <f>YEAR(Table1[[#This Row],[Order Date]])</f>
        <v>2017</v>
      </c>
      <c r="AR4300" t="str">
        <f>TEXT(Table1[[#This Row],[Order Date]],"mmmm")</f>
        <v>August</v>
      </c>
      <c r="AS4300" t="str">
        <f>"Q"&amp;ROUNDUP(MONTH(Table1[[#This Row],[Order Date]])/3,0)</f>
        <v>Q3</v>
      </c>
      <c r="AT4300">
        <f>IF(Table1[[#This Row],[Sales]]=0,0,Table1[[#This Row],[Profit]]/Table1[[#This Row],[Sales]])</f>
        <v>0.3125</v>
      </c>
    </row>
    <row r="4301" spans="22:46" x14ac:dyDescent="0.3">
      <c r="V4301">
        <v>4300</v>
      </c>
      <c r="W4301" t="s">
        <v>8134</v>
      </c>
      <c r="X4301" s="1">
        <v>42970</v>
      </c>
      <c r="Y4301" t="s">
        <v>6532</v>
      </c>
      <c r="Z4301" t="s">
        <v>22</v>
      </c>
      <c r="AA4301" t="s">
        <v>1334</v>
      </c>
      <c r="AB4301" t="s">
        <v>1335</v>
      </c>
      <c r="AC4301" t="s">
        <v>25</v>
      </c>
      <c r="AD4301" t="s">
        <v>26</v>
      </c>
      <c r="AE4301" t="s">
        <v>6296</v>
      </c>
      <c r="AF4301" t="s">
        <v>55</v>
      </c>
      <c r="AG4301">
        <v>32303</v>
      </c>
      <c r="AH4301" t="s">
        <v>29</v>
      </c>
      <c r="AI4301" t="s">
        <v>3234</v>
      </c>
      <c r="AJ4301" t="s">
        <v>46</v>
      </c>
      <c r="AK4301" t="s">
        <v>80</v>
      </c>
      <c r="AL4301" t="s">
        <v>3235</v>
      </c>
      <c r="AM4301">
        <v>161.376</v>
      </c>
      <c r="AN4301">
        <v>6</v>
      </c>
      <c r="AO4301">
        <v>0.2</v>
      </c>
      <c r="AP4301">
        <v>12.103199999999999</v>
      </c>
      <c r="AQ4301">
        <f>YEAR(Table1[[#This Row],[Order Date]])</f>
        <v>2017</v>
      </c>
      <c r="AR4301" t="str">
        <f>TEXT(Table1[[#This Row],[Order Date]],"mmmm")</f>
        <v>August</v>
      </c>
      <c r="AS4301" t="str">
        <f>"Q"&amp;ROUNDUP(MONTH(Table1[[#This Row],[Order Date]])/3,0)</f>
        <v>Q3</v>
      </c>
      <c r="AT4301">
        <f>IF(Table1[[#This Row],[Sales]]=0,0,Table1[[#This Row],[Profit]]/Table1[[#This Row],[Sales]])</f>
        <v>7.4999999999999997E-2</v>
      </c>
    </row>
    <row r="4302" spans="22:46" x14ac:dyDescent="0.3">
      <c r="V4302">
        <v>4301</v>
      </c>
      <c r="W4302" t="s">
        <v>8134</v>
      </c>
      <c r="X4302" s="1">
        <v>42970</v>
      </c>
      <c r="Y4302" t="s">
        <v>6532</v>
      </c>
      <c r="Z4302" t="s">
        <v>22</v>
      </c>
      <c r="AA4302" t="s">
        <v>1334</v>
      </c>
      <c r="AB4302" t="s">
        <v>1335</v>
      </c>
      <c r="AC4302" t="s">
        <v>25</v>
      </c>
      <c r="AD4302" t="s">
        <v>26</v>
      </c>
      <c r="AE4302" t="s">
        <v>6296</v>
      </c>
      <c r="AF4302" t="s">
        <v>55</v>
      </c>
      <c r="AG4302">
        <v>32303</v>
      </c>
      <c r="AH4302" t="s">
        <v>29</v>
      </c>
      <c r="AI4302" t="s">
        <v>3745</v>
      </c>
      <c r="AJ4302" t="s">
        <v>31</v>
      </c>
      <c r="AK4302" t="s">
        <v>67</v>
      </c>
      <c r="AL4302" t="s">
        <v>3746</v>
      </c>
      <c r="AM4302">
        <v>2.7839999999999998</v>
      </c>
      <c r="AN4302">
        <v>2</v>
      </c>
      <c r="AO4302">
        <v>0.2</v>
      </c>
      <c r="AP4302">
        <v>0.41760000000000003</v>
      </c>
      <c r="AQ4302">
        <f>YEAR(Table1[[#This Row],[Order Date]])</f>
        <v>2017</v>
      </c>
      <c r="AR4302" t="str">
        <f>TEXT(Table1[[#This Row],[Order Date]],"mmmm")</f>
        <v>August</v>
      </c>
      <c r="AS4302" t="str">
        <f>"Q"&amp;ROUNDUP(MONTH(Table1[[#This Row],[Order Date]])/3,0)</f>
        <v>Q3</v>
      </c>
      <c r="AT4302">
        <f>IF(Table1[[#This Row],[Sales]]=0,0,Table1[[#This Row],[Profit]]/Table1[[#This Row],[Sales]])</f>
        <v>0.15000000000000002</v>
      </c>
    </row>
    <row r="4303" spans="22:46" x14ac:dyDescent="0.3">
      <c r="V4303">
        <v>4302</v>
      </c>
      <c r="W4303" t="s">
        <v>8134</v>
      </c>
      <c r="X4303" s="1">
        <v>42970</v>
      </c>
      <c r="Y4303" t="s">
        <v>6532</v>
      </c>
      <c r="Z4303" t="s">
        <v>22</v>
      </c>
      <c r="AA4303" t="s">
        <v>1334</v>
      </c>
      <c r="AB4303" t="s">
        <v>1335</v>
      </c>
      <c r="AC4303" t="s">
        <v>25</v>
      </c>
      <c r="AD4303" t="s">
        <v>26</v>
      </c>
      <c r="AE4303" t="s">
        <v>6296</v>
      </c>
      <c r="AF4303" t="s">
        <v>55</v>
      </c>
      <c r="AG4303">
        <v>32303</v>
      </c>
      <c r="AH4303" t="s">
        <v>29</v>
      </c>
      <c r="AI4303" t="s">
        <v>3687</v>
      </c>
      <c r="AJ4303" t="s">
        <v>46</v>
      </c>
      <c r="AK4303" t="s">
        <v>94</v>
      </c>
      <c r="AL4303" t="s">
        <v>3688</v>
      </c>
      <c r="AM4303">
        <v>8.7200000000000006</v>
      </c>
      <c r="AN4303">
        <v>5</v>
      </c>
      <c r="AO4303">
        <v>0.2</v>
      </c>
      <c r="AP4303">
        <v>2.9430000000000001</v>
      </c>
      <c r="AQ4303">
        <f>YEAR(Table1[[#This Row],[Order Date]])</f>
        <v>2017</v>
      </c>
      <c r="AR4303" t="str">
        <f>TEXT(Table1[[#This Row],[Order Date]],"mmmm")</f>
        <v>August</v>
      </c>
      <c r="AS4303" t="str">
        <f>"Q"&amp;ROUNDUP(MONTH(Table1[[#This Row],[Order Date]])/3,0)</f>
        <v>Q3</v>
      </c>
      <c r="AT4303">
        <f>IF(Table1[[#This Row],[Sales]]=0,0,Table1[[#This Row],[Profit]]/Table1[[#This Row],[Sales]])</f>
        <v>0.33749999999999997</v>
      </c>
    </row>
    <row r="4304" spans="22:46" x14ac:dyDescent="0.3">
      <c r="V4304">
        <v>4303</v>
      </c>
      <c r="W4304" t="s">
        <v>8135</v>
      </c>
      <c r="X4304" s="1">
        <v>41873</v>
      </c>
      <c r="Y4304" t="s">
        <v>560</v>
      </c>
      <c r="Z4304" t="s">
        <v>22</v>
      </c>
      <c r="AA4304" t="s">
        <v>3455</v>
      </c>
      <c r="AB4304" t="s">
        <v>3456</v>
      </c>
      <c r="AC4304" t="s">
        <v>108</v>
      </c>
      <c r="AD4304" t="s">
        <v>26</v>
      </c>
      <c r="AE4304" t="s">
        <v>1256</v>
      </c>
      <c r="AF4304" t="s">
        <v>564</v>
      </c>
      <c r="AG4304">
        <v>44107</v>
      </c>
      <c r="AH4304" t="s">
        <v>160</v>
      </c>
      <c r="AI4304" t="s">
        <v>1266</v>
      </c>
      <c r="AJ4304" t="s">
        <v>46</v>
      </c>
      <c r="AK4304" t="s">
        <v>70</v>
      </c>
      <c r="AL4304" t="s">
        <v>1267</v>
      </c>
      <c r="AM4304">
        <v>3.9119999999999999</v>
      </c>
      <c r="AN4304">
        <v>1</v>
      </c>
      <c r="AO4304">
        <v>0.2</v>
      </c>
      <c r="AP4304">
        <v>1.0268999999999999</v>
      </c>
      <c r="AQ4304">
        <f>YEAR(Table1[[#This Row],[Order Date]])</f>
        <v>2014</v>
      </c>
      <c r="AR4304" t="str">
        <f>TEXT(Table1[[#This Row],[Order Date]],"mmmm")</f>
        <v>August</v>
      </c>
      <c r="AS4304" t="str">
        <f>"Q"&amp;ROUNDUP(MONTH(Table1[[#This Row],[Order Date]])/3,0)</f>
        <v>Q3</v>
      </c>
      <c r="AT4304">
        <f>IF(Table1[[#This Row],[Sales]]=0,0,Table1[[#This Row],[Profit]]/Table1[[#This Row],[Sales]])</f>
        <v>0.26250000000000001</v>
      </c>
    </row>
    <row r="4305" spans="22:46" x14ac:dyDescent="0.3">
      <c r="V4305">
        <v>4304</v>
      </c>
      <c r="W4305" t="s">
        <v>8136</v>
      </c>
      <c r="X4305" s="1">
        <v>42647</v>
      </c>
      <c r="Y4305" s="1">
        <v>42470</v>
      </c>
      <c r="Z4305" t="s">
        <v>1450</v>
      </c>
      <c r="AA4305" t="s">
        <v>3499</v>
      </c>
      <c r="AB4305" t="s">
        <v>3500</v>
      </c>
      <c r="AC4305" t="s">
        <v>25</v>
      </c>
      <c r="AD4305" t="s">
        <v>26</v>
      </c>
      <c r="AE4305" t="s">
        <v>8137</v>
      </c>
      <c r="AF4305" t="s">
        <v>110</v>
      </c>
      <c r="AG4305">
        <v>75056</v>
      </c>
      <c r="AH4305" t="s">
        <v>111</v>
      </c>
      <c r="AI4305" t="s">
        <v>3381</v>
      </c>
      <c r="AJ4305" t="s">
        <v>46</v>
      </c>
      <c r="AK4305" t="s">
        <v>190</v>
      </c>
      <c r="AL4305" t="s">
        <v>3382</v>
      </c>
      <c r="AM4305">
        <v>59.752000000000002</v>
      </c>
      <c r="AN4305">
        <v>7</v>
      </c>
      <c r="AO4305">
        <v>0.2</v>
      </c>
      <c r="AP4305">
        <v>19.4194</v>
      </c>
      <c r="AQ4305">
        <f>YEAR(Table1[[#This Row],[Order Date]])</f>
        <v>2016</v>
      </c>
      <c r="AR4305" t="str">
        <f>TEXT(Table1[[#This Row],[Order Date]],"mmmm")</f>
        <v>October</v>
      </c>
      <c r="AS4305" t="str">
        <f>"Q"&amp;ROUNDUP(MONTH(Table1[[#This Row],[Order Date]])/3,0)</f>
        <v>Q4</v>
      </c>
      <c r="AT4305">
        <f>IF(Table1[[#This Row],[Sales]]=0,0,Table1[[#This Row],[Profit]]/Table1[[#This Row],[Sales]])</f>
        <v>0.32499999999999996</v>
      </c>
    </row>
    <row r="4306" spans="22:46" x14ac:dyDescent="0.3">
      <c r="V4306">
        <v>4305</v>
      </c>
      <c r="W4306" t="s">
        <v>8138</v>
      </c>
      <c r="X4306" s="1">
        <v>41938</v>
      </c>
      <c r="Y4306" t="s">
        <v>8140</v>
      </c>
      <c r="Z4306" t="s">
        <v>22</v>
      </c>
      <c r="AA4306" t="s">
        <v>8046</v>
      </c>
      <c r="AB4306" t="s">
        <v>8047</v>
      </c>
      <c r="AC4306" t="s">
        <v>25</v>
      </c>
      <c r="AD4306" t="s">
        <v>26</v>
      </c>
      <c r="AE4306" t="s">
        <v>99</v>
      </c>
      <c r="AF4306" t="s">
        <v>100</v>
      </c>
      <c r="AG4306">
        <v>98105</v>
      </c>
      <c r="AH4306" t="s">
        <v>44</v>
      </c>
      <c r="AI4306" t="s">
        <v>2044</v>
      </c>
      <c r="AJ4306" t="s">
        <v>31</v>
      </c>
      <c r="AK4306" t="s">
        <v>67</v>
      </c>
      <c r="AL4306" t="s">
        <v>2045</v>
      </c>
      <c r="AM4306">
        <v>63.92</v>
      </c>
      <c r="AN4306">
        <v>4</v>
      </c>
      <c r="AO4306">
        <v>0</v>
      </c>
      <c r="AP4306">
        <v>3.1960000000000002</v>
      </c>
      <c r="AQ4306">
        <f>YEAR(Table1[[#This Row],[Order Date]])</f>
        <v>2014</v>
      </c>
      <c r="AR4306" t="str">
        <f>TEXT(Table1[[#This Row],[Order Date]],"mmmm")</f>
        <v>October</v>
      </c>
      <c r="AS4306" t="str">
        <f>"Q"&amp;ROUNDUP(MONTH(Table1[[#This Row],[Order Date]])/3,0)</f>
        <v>Q4</v>
      </c>
      <c r="AT4306">
        <f>IF(Table1[[#This Row],[Sales]]=0,0,Table1[[#This Row],[Profit]]/Table1[[#This Row],[Sales]])</f>
        <v>0.05</v>
      </c>
    </row>
    <row r="4307" spans="22:46" x14ac:dyDescent="0.3">
      <c r="V4307">
        <v>4306</v>
      </c>
      <c r="W4307" t="s">
        <v>8138</v>
      </c>
      <c r="X4307" s="1">
        <v>41938</v>
      </c>
      <c r="Y4307" t="s">
        <v>8140</v>
      </c>
      <c r="Z4307" t="s">
        <v>22</v>
      </c>
      <c r="AA4307" t="s">
        <v>8046</v>
      </c>
      <c r="AB4307" t="s">
        <v>8047</v>
      </c>
      <c r="AC4307" t="s">
        <v>25</v>
      </c>
      <c r="AD4307" t="s">
        <v>26</v>
      </c>
      <c r="AE4307" t="s">
        <v>99</v>
      </c>
      <c r="AF4307" t="s">
        <v>100</v>
      </c>
      <c r="AG4307">
        <v>98105</v>
      </c>
      <c r="AH4307" t="s">
        <v>44</v>
      </c>
      <c r="AI4307" t="s">
        <v>6993</v>
      </c>
      <c r="AJ4307" t="s">
        <v>73</v>
      </c>
      <c r="AK4307" t="s">
        <v>74</v>
      </c>
      <c r="AL4307" t="s">
        <v>6994</v>
      </c>
      <c r="AM4307">
        <v>383.96</v>
      </c>
      <c r="AN4307">
        <v>5</v>
      </c>
      <c r="AO4307">
        <v>0.2</v>
      </c>
      <c r="AP4307">
        <v>38.396000000000001</v>
      </c>
      <c r="AQ4307">
        <f>YEAR(Table1[[#This Row],[Order Date]])</f>
        <v>2014</v>
      </c>
      <c r="AR4307" t="str">
        <f>TEXT(Table1[[#This Row],[Order Date]],"mmmm")</f>
        <v>October</v>
      </c>
      <c r="AS4307" t="str">
        <f>"Q"&amp;ROUNDUP(MONTH(Table1[[#This Row],[Order Date]])/3,0)</f>
        <v>Q4</v>
      </c>
      <c r="AT4307">
        <f>IF(Table1[[#This Row],[Sales]]=0,0,Table1[[#This Row],[Profit]]/Table1[[#This Row],[Sales]])</f>
        <v>0.1</v>
      </c>
    </row>
    <row r="4308" spans="22:46" x14ac:dyDescent="0.3">
      <c r="V4308">
        <v>4307</v>
      </c>
      <c r="W4308" t="s">
        <v>8141</v>
      </c>
      <c r="X4308" s="1">
        <v>42549</v>
      </c>
      <c r="Y4308" t="s">
        <v>5578</v>
      </c>
      <c r="Z4308" t="s">
        <v>1450</v>
      </c>
      <c r="AA4308" t="s">
        <v>2727</v>
      </c>
      <c r="AB4308" t="s">
        <v>2728</v>
      </c>
      <c r="AC4308" t="s">
        <v>41</v>
      </c>
      <c r="AD4308" t="s">
        <v>26</v>
      </c>
      <c r="AE4308" t="s">
        <v>42</v>
      </c>
      <c r="AF4308" t="s">
        <v>43</v>
      </c>
      <c r="AG4308">
        <v>90032</v>
      </c>
      <c r="AH4308" t="s">
        <v>44</v>
      </c>
      <c r="AI4308" t="s">
        <v>2212</v>
      </c>
      <c r="AJ4308" t="s">
        <v>46</v>
      </c>
      <c r="AK4308" t="s">
        <v>77</v>
      </c>
      <c r="AL4308" t="s">
        <v>2213</v>
      </c>
      <c r="AM4308">
        <v>7.7519999999999998</v>
      </c>
      <c r="AN4308">
        <v>3</v>
      </c>
      <c r="AO4308">
        <v>0.2</v>
      </c>
      <c r="AP4308">
        <v>2.8100999999999998</v>
      </c>
      <c r="AQ4308">
        <f>YEAR(Table1[[#This Row],[Order Date]])</f>
        <v>2016</v>
      </c>
      <c r="AR4308" t="str">
        <f>TEXT(Table1[[#This Row],[Order Date]],"mmmm")</f>
        <v>June</v>
      </c>
      <c r="AS4308" t="str">
        <f>"Q"&amp;ROUNDUP(MONTH(Table1[[#This Row],[Order Date]])/3,0)</f>
        <v>Q2</v>
      </c>
      <c r="AT4308">
        <f>IF(Table1[[#This Row],[Sales]]=0,0,Table1[[#This Row],[Profit]]/Table1[[#This Row],[Sales]])</f>
        <v>0.36249999999999999</v>
      </c>
    </row>
    <row r="4309" spans="22:46" x14ac:dyDescent="0.3">
      <c r="V4309">
        <v>4308</v>
      </c>
      <c r="W4309" t="s">
        <v>8141</v>
      </c>
      <c r="X4309" s="1">
        <v>42549</v>
      </c>
      <c r="Y4309" t="s">
        <v>5578</v>
      </c>
      <c r="Z4309" t="s">
        <v>1450</v>
      </c>
      <c r="AA4309" t="s">
        <v>2727</v>
      </c>
      <c r="AB4309" t="s">
        <v>2728</v>
      </c>
      <c r="AC4309" t="s">
        <v>41</v>
      </c>
      <c r="AD4309" t="s">
        <v>26</v>
      </c>
      <c r="AE4309" t="s">
        <v>42</v>
      </c>
      <c r="AF4309" t="s">
        <v>43</v>
      </c>
      <c r="AG4309">
        <v>90032</v>
      </c>
      <c r="AH4309" t="s">
        <v>44</v>
      </c>
      <c r="AI4309" t="s">
        <v>1344</v>
      </c>
      <c r="AJ4309" t="s">
        <v>46</v>
      </c>
      <c r="AK4309" t="s">
        <v>77</v>
      </c>
      <c r="AL4309" t="s">
        <v>1345</v>
      </c>
      <c r="AM4309">
        <v>33.567999999999998</v>
      </c>
      <c r="AN4309">
        <v>2</v>
      </c>
      <c r="AO4309">
        <v>0.2</v>
      </c>
      <c r="AP4309">
        <v>11.748799999999999</v>
      </c>
      <c r="AQ4309">
        <f>YEAR(Table1[[#This Row],[Order Date]])</f>
        <v>2016</v>
      </c>
      <c r="AR4309" t="str">
        <f>TEXT(Table1[[#This Row],[Order Date]],"mmmm")</f>
        <v>June</v>
      </c>
      <c r="AS4309" t="str">
        <f>"Q"&amp;ROUNDUP(MONTH(Table1[[#This Row],[Order Date]])/3,0)</f>
        <v>Q2</v>
      </c>
      <c r="AT4309">
        <f>IF(Table1[[#This Row],[Sales]]=0,0,Table1[[#This Row],[Profit]]/Table1[[#This Row],[Sales]])</f>
        <v>0.35</v>
      </c>
    </row>
    <row r="4310" spans="22:46" x14ac:dyDescent="0.3">
      <c r="V4310">
        <v>4309</v>
      </c>
      <c r="W4310" t="s">
        <v>8142</v>
      </c>
      <c r="X4310" s="1">
        <v>41947</v>
      </c>
      <c r="Y4310" s="1">
        <v>41954</v>
      </c>
      <c r="Z4310" t="s">
        <v>51</v>
      </c>
      <c r="AA4310" t="s">
        <v>5662</v>
      </c>
      <c r="AB4310" t="s">
        <v>5663</v>
      </c>
      <c r="AC4310" t="s">
        <v>25</v>
      </c>
      <c r="AD4310" t="s">
        <v>26</v>
      </c>
      <c r="AE4310" t="s">
        <v>42</v>
      </c>
      <c r="AF4310" t="s">
        <v>43</v>
      </c>
      <c r="AG4310">
        <v>90045</v>
      </c>
      <c r="AH4310" t="s">
        <v>44</v>
      </c>
      <c r="AI4310" t="s">
        <v>5772</v>
      </c>
      <c r="AJ4310" t="s">
        <v>73</v>
      </c>
      <c r="AK4310" t="s">
        <v>74</v>
      </c>
      <c r="AL4310" t="s">
        <v>5773</v>
      </c>
      <c r="AM4310">
        <v>666.34400000000005</v>
      </c>
      <c r="AN4310">
        <v>7</v>
      </c>
      <c r="AO4310">
        <v>0.2</v>
      </c>
      <c r="AP4310">
        <v>66.634399999999999</v>
      </c>
      <c r="AQ4310">
        <f>YEAR(Table1[[#This Row],[Order Date]])</f>
        <v>2014</v>
      </c>
      <c r="AR4310" t="str">
        <f>TEXT(Table1[[#This Row],[Order Date]],"mmmm")</f>
        <v>November</v>
      </c>
      <c r="AS4310" t="str">
        <f>"Q"&amp;ROUNDUP(MONTH(Table1[[#This Row],[Order Date]])/3,0)</f>
        <v>Q4</v>
      </c>
      <c r="AT4310">
        <f>IF(Table1[[#This Row],[Sales]]=0,0,Table1[[#This Row],[Profit]]/Table1[[#This Row],[Sales]])</f>
        <v>9.9999999999999992E-2</v>
      </c>
    </row>
    <row r="4311" spans="22:46" x14ac:dyDescent="0.3">
      <c r="V4311">
        <v>4310</v>
      </c>
      <c r="W4311" t="s">
        <v>8142</v>
      </c>
      <c r="X4311" s="1">
        <v>41947</v>
      </c>
      <c r="Y4311" s="1">
        <v>41954</v>
      </c>
      <c r="Z4311" t="s">
        <v>51</v>
      </c>
      <c r="AA4311" t="s">
        <v>5662</v>
      </c>
      <c r="AB4311" t="s">
        <v>5663</v>
      </c>
      <c r="AC4311" t="s">
        <v>25</v>
      </c>
      <c r="AD4311" t="s">
        <v>26</v>
      </c>
      <c r="AE4311" t="s">
        <v>42</v>
      </c>
      <c r="AF4311" t="s">
        <v>43</v>
      </c>
      <c r="AG4311">
        <v>90045</v>
      </c>
      <c r="AH4311" t="s">
        <v>44</v>
      </c>
      <c r="AI4311" t="s">
        <v>1615</v>
      </c>
      <c r="AJ4311" t="s">
        <v>31</v>
      </c>
      <c r="AK4311" t="s">
        <v>57</v>
      </c>
      <c r="AL4311" t="s">
        <v>1616</v>
      </c>
      <c r="AM4311">
        <v>573.72799999999995</v>
      </c>
      <c r="AN4311">
        <v>4</v>
      </c>
      <c r="AO4311">
        <v>0.2</v>
      </c>
      <c r="AP4311">
        <v>-64.544399999999996</v>
      </c>
      <c r="AQ4311">
        <f>YEAR(Table1[[#This Row],[Order Date]])</f>
        <v>2014</v>
      </c>
      <c r="AR4311" t="str">
        <f>TEXT(Table1[[#This Row],[Order Date]],"mmmm")</f>
        <v>November</v>
      </c>
      <c r="AS4311" t="str">
        <f>"Q"&amp;ROUNDUP(MONTH(Table1[[#This Row],[Order Date]])/3,0)</f>
        <v>Q4</v>
      </c>
      <c r="AT4311">
        <f>IF(Table1[[#This Row],[Sales]]=0,0,Table1[[#This Row],[Profit]]/Table1[[#This Row],[Sales]])</f>
        <v>-0.1125</v>
      </c>
    </row>
    <row r="4312" spans="22:46" x14ac:dyDescent="0.3">
      <c r="V4312">
        <v>4311</v>
      </c>
      <c r="W4312" t="s">
        <v>8142</v>
      </c>
      <c r="X4312" s="1">
        <v>41947</v>
      </c>
      <c r="Y4312" s="1">
        <v>41954</v>
      </c>
      <c r="Z4312" t="s">
        <v>51</v>
      </c>
      <c r="AA4312" t="s">
        <v>5662</v>
      </c>
      <c r="AB4312" t="s">
        <v>5663</v>
      </c>
      <c r="AC4312" t="s">
        <v>25</v>
      </c>
      <c r="AD4312" t="s">
        <v>26</v>
      </c>
      <c r="AE4312" t="s">
        <v>42</v>
      </c>
      <c r="AF4312" t="s">
        <v>43</v>
      </c>
      <c r="AG4312">
        <v>90045</v>
      </c>
      <c r="AH4312" t="s">
        <v>44</v>
      </c>
      <c r="AI4312" t="s">
        <v>2754</v>
      </c>
      <c r="AJ4312" t="s">
        <v>46</v>
      </c>
      <c r="AK4312" t="s">
        <v>77</v>
      </c>
      <c r="AL4312" t="s">
        <v>2755</v>
      </c>
      <c r="AM4312">
        <v>21.936</v>
      </c>
      <c r="AN4312">
        <v>3</v>
      </c>
      <c r="AO4312">
        <v>0.2</v>
      </c>
      <c r="AP4312">
        <v>8.2260000000000009</v>
      </c>
      <c r="AQ4312">
        <f>YEAR(Table1[[#This Row],[Order Date]])</f>
        <v>2014</v>
      </c>
      <c r="AR4312" t="str">
        <f>TEXT(Table1[[#This Row],[Order Date]],"mmmm")</f>
        <v>November</v>
      </c>
      <c r="AS4312" t="str">
        <f>"Q"&amp;ROUNDUP(MONTH(Table1[[#This Row],[Order Date]])/3,0)</f>
        <v>Q4</v>
      </c>
      <c r="AT4312">
        <f>IF(Table1[[#This Row],[Sales]]=0,0,Table1[[#This Row],[Profit]]/Table1[[#This Row],[Sales]])</f>
        <v>0.37500000000000006</v>
      </c>
    </row>
    <row r="4313" spans="22:46" x14ac:dyDescent="0.3">
      <c r="V4313">
        <v>4312</v>
      </c>
      <c r="W4313" t="s">
        <v>8142</v>
      </c>
      <c r="X4313" s="1">
        <v>41947</v>
      </c>
      <c r="Y4313" s="1">
        <v>41954</v>
      </c>
      <c r="Z4313" t="s">
        <v>51</v>
      </c>
      <c r="AA4313" t="s">
        <v>5662</v>
      </c>
      <c r="AB4313" t="s">
        <v>5663</v>
      </c>
      <c r="AC4313" t="s">
        <v>25</v>
      </c>
      <c r="AD4313" t="s">
        <v>26</v>
      </c>
      <c r="AE4313" t="s">
        <v>42</v>
      </c>
      <c r="AF4313" t="s">
        <v>43</v>
      </c>
      <c r="AG4313">
        <v>90045</v>
      </c>
      <c r="AH4313" t="s">
        <v>44</v>
      </c>
      <c r="AI4313" t="s">
        <v>6433</v>
      </c>
      <c r="AJ4313" t="s">
        <v>46</v>
      </c>
      <c r="AK4313" t="s">
        <v>94</v>
      </c>
      <c r="AL4313" t="s">
        <v>6434</v>
      </c>
      <c r="AM4313">
        <v>19.440000000000001</v>
      </c>
      <c r="AN4313">
        <v>3</v>
      </c>
      <c r="AO4313">
        <v>0</v>
      </c>
      <c r="AP4313">
        <v>9.3312000000000008</v>
      </c>
      <c r="AQ4313">
        <f>YEAR(Table1[[#This Row],[Order Date]])</f>
        <v>2014</v>
      </c>
      <c r="AR4313" t="str">
        <f>TEXT(Table1[[#This Row],[Order Date]],"mmmm")</f>
        <v>November</v>
      </c>
      <c r="AS4313" t="str">
        <f>"Q"&amp;ROUNDUP(MONTH(Table1[[#This Row],[Order Date]])/3,0)</f>
        <v>Q4</v>
      </c>
      <c r="AT4313">
        <f>IF(Table1[[#This Row],[Sales]]=0,0,Table1[[#This Row],[Profit]]/Table1[[#This Row],[Sales]])</f>
        <v>0.48000000000000004</v>
      </c>
    </row>
    <row r="4314" spans="22:46" x14ac:dyDescent="0.3">
      <c r="V4314">
        <v>4313</v>
      </c>
      <c r="W4314" t="s">
        <v>8142</v>
      </c>
      <c r="X4314" s="1">
        <v>41947</v>
      </c>
      <c r="Y4314" s="1">
        <v>41954</v>
      </c>
      <c r="Z4314" t="s">
        <v>51</v>
      </c>
      <c r="AA4314" t="s">
        <v>5662</v>
      </c>
      <c r="AB4314" t="s">
        <v>5663</v>
      </c>
      <c r="AC4314" t="s">
        <v>25</v>
      </c>
      <c r="AD4314" t="s">
        <v>26</v>
      </c>
      <c r="AE4314" t="s">
        <v>42</v>
      </c>
      <c r="AF4314" t="s">
        <v>43</v>
      </c>
      <c r="AG4314">
        <v>90045</v>
      </c>
      <c r="AH4314" t="s">
        <v>44</v>
      </c>
      <c r="AI4314" t="s">
        <v>8143</v>
      </c>
      <c r="AJ4314" t="s">
        <v>73</v>
      </c>
      <c r="AK4314" t="s">
        <v>768</v>
      </c>
      <c r="AL4314" t="s">
        <v>8144</v>
      </c>
      <c r="AM4314">
        <v>447.96800000000002</v>
      </c>
      <c r="AN4314">
        <v>4</v>
      </c>
      <c r="AO4314">
        <v>0.2</v>
      </c>
      <c r="AP4314">
        <v>139.99</v>
      </c>
      <c r="AQ4314">
        <f>YEAR(Table1[[#This Row],[Order Date]])</f>
        <v>2014</v>
      </c>
      <c r="AR4314" t="str">
        <f>TEXT(Table1[[#This Row],[Order Date]],"mmmm")</f>
        <v>November</v>
      </c>
      <c r="AS4314" t="str">
        <f>"Q"&amp;ROUNDUP(MONTH(Table1[[#This Row],[Order Date]])/3,0)</f>
        <v>Q4</v>
      </c>
      <c r="AT4314">
        <f>IF(Table1[[#This Row],[Sales]]=0,0,Table1[[#This Row],[Profit]]/Table1[[#This Row],[Sales]])</f>
        <v>0.3125</v>
      </c>
    </row>
    <row r="4315" spans="22:46" x14ac:dyDescent="0.3">
      <c r="V4315">
        <v>4314</v>
      </c>
      <c r="W4315" t="s">
        <v>8145</v>
      </c>
      <c r="X4315" s="1">
        <v>41890</v>
      </c>
      <c r="Y4315" s="1">
        <v>41982</v>
      </c>
      <c r="Z4315" t="s">
        <v>51</v>
      </c>
      <c r="AA4315" t="s">
        <v>3876</v>
      </c>
      <c r="AB4315" t="s">
        <v>3877</v>
      </c>
      <c r="AC4315" t="s">
        <v>41</v>
      </c>
      <c r="AD4315" t="s">
        <v>26</v>
      </c>
      <c r="AE4315" t="s">
        <v>1315</v>
      </c>
      <c r="AF4315" t="s">
        <v>301</v>
      </c>
      <c r="AG4315">
        <v>11561</v>
      </c>
      <c r="AH4315" t="s">
        <v>160</v>
      </c>
      <c r="AI4315" t="s">
        <v>7849</v>
      </c>
      <c r="AJ4315" t="s">
        <v>46</v>
      </c>
      <c r="AK4315" t="s">
        <v>80</v>
      </c>
      <c r="AL4315" t="s">
        <v>7850</v>
      </c>
      <c r="AM4315">
        <v>16.78</v>
      </c>
      <c r="AN4315">
        <v>2</v>
      </c>
      <c r="AO4315">
        <v>0</v>
      </c>
      <c r="AP4315">
        <v>4.1950000000000003</v>
      </c>
      <c r="AQ4315">
        <f>YEAR(Table1[[#This Row],[Order Date]])</f>
        <v>2014</v>
      </c>
      <c r="AR4315" t="str">
        <f>TEXT(Table1[[#This Row],[Order Date]],"mmmm")</f>
        <v>September</v>
      </c>
      <c r="AS4315" t="str">
        <f>"Q"&amp;ROUNDUP(MONTH(Table1[[#This Row],[Order Date]])/3,0)</f>
        <v>Q3</v>
      </c>
      <c r="AT4315">
        <f>IF(Table1[[#This Row],[Sales]]=0,0,Table1[[#This Row],[Profit]]/Table1[[#This Row],[Sales]])</f>
        <v>0.25</v>
      </c>
    </row>
    <row r="4316" spans="22:46" x14ac:dyDescent="0.3">
      <c r="V4316">
        <v>4315</v>
      </c>
      <c r="W4316" t="s">
        <v>8146</v>
      </c>
      <c r="X4316" s="1">
        <v>42180</v>
      </c>
      <c r="Y4316" s="1">
        <v>42011</v>
      </c>
      <c r="Z4316" t="s">
        <v>51</v>
      </c>
      <c r="AA4316" t="s">
        <v>2530</v>
      </c>
      <c r="AB4316" t="s">
        <v>2531</v>
      </c>
      <c r="AC4316" t="s">
        <v>25</v>
      </c>
      <c r="AD4316" t="s">
        <v>26</v>
      </c>
      <c r="AE4316" t="s">
        <v>42</v>
      </c>
      <c r="AF4316" t="s">
        <v>43</v>
      </c>
      <c r="AG4316">
        <v>90045</v>
      </c>
      <c r="AH4316" t="s">
        <v>44</v>
      </c>
      <c r="AI4316" t="s">
        <v>7467</v>
      </c>
      <c r="AJ4316" t="s">
        <v>46</v>
      </c>
      <c r="AK4316" t="s">
        <v>70</v>
      </c>
      <c r="AL4316" t="s">
        <v>3437</v>
      </c>
      <c r="AM4316">
        <v>20.96</v>
      </c>
      <c r="AN4316">
        <v>2</v>
      </c>
      <c r="AO4316">
        <v>0</v>
      </c>
      <c r="AP4316">
        <v>5.24</v>
      </c>
      <c r="AQ4316">
        <f>YEAR(Table1[[#This Row],[Order Date]])</f>
        <v>2015</v>
      </c>
      <c r="AR4316" t="str">
        <f>TEXT(Table1[[#This Row],[Order Date]],"mmmm")</f>
        <v>June</v>
      </c>
      <c r="AS4316" t="str">
        <f>"Q"&amp;ROUNDUP(MONTH(Table1[[#This Row],[Order Date]])/3,0)</f>
        <v>Q2</v>
      </c>
      <c r="AT4316">
        <f>IF(Table1[[#This Row],[Sales]]=0,0,Table1[[#This Row],[Profit]]/Table1[[#This Row],[Sales]])</f>
        <v>0.25</v>
      </c>
    </row>
    <row r="4317" spans="22:46" x14ac:dyDescent="0.3">
      <c r="V4317">
        <v>4316</v>
      </c>
      <c r="W4317" t="s">
        <v>8146</v>
      </c>
      <c r="X4317" s="1">
        <v>42180</v>
      </c>
      <c r="Y4317" s="1">
        <v>42011</v>
      </c>
      <c r="Z4317" t="s">
        <v>51</v>
      </c>
      <c r="AA4317" t="s">
        <v>2530</v>
      </c>
      <c r="AB4317" t="s">
        <v>2531</v>
      </c>
      <c r="AC4317" t="s">
        <v>25</v>
      </c>
      <c r="AD4317" t="s">
        <v>26</v>
      </c>
      <c r="AE4317" t="s">
        <v>42</v>
      </c>
      <c r="AF4317" t="s">
        <v>43</v>
      </c>
      <c r="AG4317">
        <v>90045</v>
      </c>
      <c r="AH4317" t="s">
        <v>44</v>
      </c>
      <c r="AI4317" t="s">
        <v>3559</v>
      </c>
      <c r="AJ4317" t="s">
        <v>46</v>
      </c>
      <c r="AK4317" t="s">
        <v>77</v>
      </c>
      <c r="AL4317" t="s">
        <v>3560</v>
      </c>
      <c r="AM4317">
        <v>88.751999999999995</v>
      </c>
      <c r="AN4317">
        <v>3</v>
      </c>
      <c r="AO4317">
        <v>0.2</v>
      </c>
      <c r="AP4317">
        <v>27.734999999999999</v>
      </c>
      <c r="AQ4317">
        <f>YEAR(Table1[[#This Row],[Order Date]])</f>
        <v>2015</v>
      </c>
      <c r="AR4317" t="str">
        <f>TEXT(Table1[[#This Row],[Order Date]],"mmmm")</f>
        <v>June</v>
      </c>
      <c r="AS4317" t="str">
        <f>"Q"&amp;ROUNDUP(MONTH(Table1[[#This Row],[Order Date]])/3,0)</f>
        <v>Q2</v>
      </c>
      <c r="AT4317">
        <f>IF(Table1[[#This Row],[Sales]]=0,0,Table1[[#This Row],[Profit]]/Table1[[#This Row],[Sales]])</f>
        <v>0.3125</v>
      </c>
    </row>
    <row r="4318" spans="22:46" x14ac:dyDescent="0.3">
      <c r="V4318">
        <v>4317</v>
      </c>
      <c r="W4318" t="s">
        <v>8146</v>
      </c>
      <c r="X4318" s="1">
        <v>42180</v>
      </c>
      <c r="Y4318" s="1">
        <v>42011</v>
      </c>
      <c r="Z4318" t="s">
        <v>51</v>
      </c>
      <c r="AA4318" t="s">
        <v>2530</v>
      </c>
      <c r="AB4318" t="s">
        <v>2531</v>
      </c>
      <c r="AC4318" t="s">
        <v>25</v>
      </c>
      <c r="AD4318" t="s">
        <v>26</v>
      </c>
      <c r="AE4318" t="s">
        <v>42</v>
      </c>
      <c r="AF4318" t="s">
        <v>43</v>
      </c>
      <c r="AG4318">
        <v>90045</v>
      </c>
      <c r="AH4318" t="s">
        <v>44</v>
      </c>
      <c r="AI4318" t="s">
        <v>2345</v>
      </c>
      <c r="AJ4318" t="s">
        <v>46</v>
      </c>
      <c r="AK4318" t="s">
        <v>60</v>
      </c>
      <c r="AL4318" t="s">
        <v>2346</v>
      </c>
      <c r="AM4318">
        <v>304.23</v>
      </c>
      <c r="AN4318">
        <v>3</v>
      </c>
      <c r="AO4318">
        <v>0</v>
      </c>
      <c r="AP4318">
        <v>9.1268999999999991</v>
      </c>
      <c r="AQ4318">
        <f>YEAR(Table1[[#This Row],[Order Date]])</f>
        <v>2015</v>
      </c>
      <c r="AR4318" t="str">
        <f>TEXT(Table1[[#This Row],[Order Date]],"mmmm")</f>
        <v>June</v>
      </c>
      <c r="AS4318" t="str">
        <f>"Q"&amp;ROUNDUP(MONTH(Table1[[#This Row],[Order Date]])/3,0)</f>
        <v>Q2</v>
      </c>
      <c r="AT4318">
        <f>IF(Table1[[#This Row],[Sales]]=0,0,Table1[[#This Row],[Profit]]/Table1[[#This Row],[Sales]])</f>
        <v>2.9999999999999995E-2</v>
      </c>
    </row>
    <row r="4319" spans="22:46" x14ac:dyDescent="0.3">
      <c r="V4319">
        <v>4318</v>
      </c>
      <c r="W4319" t="s">
        <v>8147</v>
      </c>
      <c r="X4319" s="1">
        <v>42211</v>
      </c>
      <c r="Y4319" s="1">
        <v>42043</v>
      </c>
      <c r="Z4319" t="s">
        <v>51</v>
      </c>
      <c r="AA4319" t="s">
        <v>676</v>
      </c>
      <c r="AB4319" t="s">
        <v>677</v>
      </c>
      <c r="AC4319" t="s">
        <v>25</v>
      </c>
      <c r="AD4319" t="s">
        <v>26</v>
      </c>
      <c r="AE4319" t="s">
        <v>136</v>
      </c>
      <c r="AF4319" t="s">
        <v>43</v>
      </c>
      <c r="AG4319">
        <v>94110</v>
      </c>
      <c r="AH4319" t="s">
        <v>44</v>
      </c>
      <c r="AI4319" t="s">
        <v>2434</v>
      </c>
      <c r="AJ4319" t="s">
        <v>46</v>
      </c>
      <c r="AK4319" t="s">
        <v>190</v>
      </c>
      <c r="AL4319" t="s">
        <v>2435</v>
      </c>
      <c r="AM4319">
        <v>167.86</v>
      </c>
      <c r="AN4319">
        <v>2</v>
      </c>
      <c r="AO4319">
        <v>0</v>
      </c>
      <c r="AP4319">
        <v>78.894199999999998</v>
      </c>
      <c r="AQ4319">
        <f>YEAR(Table1[[#This Row],[Order Date]])</f>
        <v>2015</v>
      </c>
      <c r="AR4319" t="str">
        <f>TEXT(Table1[[#This Row],[Order Date]],"mmmm")</f>
        <v>July</v>
      </c>
      <c r="AS4319" t="str">
        <f>"Q"&amp;ROUNDUP(MONTH(Table1[[#This Row],[Order Date]])/3,0)</f>
        <v>Q3</v>
      </c>
      <c r="AT4319">
        <f>IF(Table1[[#This Row],[Sales]]=0,0,Table1[[#This Row],[Profit]]/Table1[[#This Row],[Sales]])</f>
        <v>0.47</v>
      </c>
    </row>
    <row r="4320" spans="22:46" x14ac:dyDescent="0.3">
      <c r="V4320">
        <v>4319</v>
      </c>
      <c r="W4320" t="s">
        <v>8148</v>
      </c>
      <c r="X4320" s="1">
        <v>43076</v>
      </c>
      <c r="Y4320" s="1">
        <v>43051</v>
      </c>
      <c r="Z4320" t="s">
        <v>51</v>
      </c>
      <c r="AA4320" t="s">
        <v>2705</v>
      </c>
      <c r="AB4320" t="s">
        <v>2706</v>
      </c>
      <c r="AC4320" t="s">
        <v>25</v>
      </c>
      <c r="AD4320" t="s">
        <v>26</v>
      </c>
      <c r="AE4320" t="s">
        <v>1646</v>
      </c>
      <c r="AF4320" t="s">
        <v>358</v>
      </c>
      <c r="AG4320">
        <v>23223</v>
      </c>
      <c r="AH4320" t="s">
        <v>29</v>
      </c>
      <c r="AI4320" t="s">
        <v>8149</v>
      </c>
      <c r="AJ4320" t="s">
        <v>31</v>
      </c>
      <c r="AK4320" t="s">
        <v>67</v>
      </c>
      <c r="AL4320" t="s">
        <v>8150</v>
      </c>
      <c r="AM4320">
        <v>82.38</v>
      </c>
      <c r="AN4320">
        <v>6</v>
      </c>
      <c r="AO4320">
        <v>0</v>
      </c>
      <c r="AP4320">
        <v>25.537800000000001</v>
      </c>
      <c r="AQ4320">
        <f>YEAR(Table1[[#This Row],[Order Date]])</f>
        <v>2017</v>
      </c>
      <c r="AR4320" t="str">
        <f>TEXT(Table1[[#This Row],[Order Date]],"mmmm")</f>
        <v>December</v>
      </c>
      <c r="AS4320" t="str">
        <f>"Q"&amp;ROUNDUP(MONTH(Table1[[#This Row],[Order Date]])/3,0)</f>
        <v>Q4</v>
      </c>
      <c r="AT4320">
        <f>IF(Table1[[#This Row],[Sales]]=0,0,Table1[[#This Row],[Profit]]/Table1[[#This Row],[Sales]])</f>
        <v>0.31000000000000005</v>
      </c>
    </row>
    <row r="4321" spans="22:46" x14ac:dyDescent="0.3">
      <c r="V4321">
        <v>4320</v>
      </c>
      <c r="W4321" t="s">
        <v>8151</v>
      </c>
      <c r="X4321" s="1">
        <v>42002</v>
      </c>
      <c r="Y4321" s="1">
        <v>42064</v>
      </c>
      <c r="Z4321" t="s">
        <v>22</v>
      </c>
      <c r="AA4321" t="s">
        <v>4356</v>
      </c>
      <c r="AB4321" t="s">
        <v>4357</v>
      </c>
      <c r="AC4321" t="s">
        <v>25</v>
      </c>
      <c r="AD4321" t="s">
        <v>26</v>
      </c>
      <c r="AE4321" t="s">
        <v>6102</v>
      </c>
      <c r="AF4321" t="s">
        <v>753</v>
      </c>
      <c r="AG4321">
        <v>87105</v>
      </c>
      <c r="AH4321" t="s">
        <v>44</v>
      </c>
      <c r="AI4321" t="s">
        <v>5107</v>
      </c>
      <c r="AJ4321" t="s">
        <v>73</v>
      </c>
      <c r="AK4321" t="s">
        <v>74</v>
      </c>
      <c r="AL4321" t="s">
        <v>5108</v>
      </c>
      <c r="AM4321">
        <v>23.975999999999999</v>
      </c>
      <c r="AN4321">
        <v>3</v>
      </c>
      <c r="AO4321">
        <v>0.2</v>
      </c>
      <c r="AP4321">
        <v>-5.6943000000000001</v>
      </c>
      <c r="AQ4321">
        <f>YEAR(Table1[[#This Row],[Order Date]])</f>
        <v>2014</v>
      </c>
      <c r="AR4321" t="str">
        <f>TEXT(Table1[[#This Row],[Order Date]],"mmmm")</f>
        <v>December</v>
      </c>
      <c r="AS4321" t="str">
        <f>"Q"&amp;ROUNDUP(MONTH(Table1[[#This Row],[Order Date]])/3,0)</f>
        <v>Q4</v>
      </c>
      <c r="AT4321">
        <f>IF(Table1[[#This Row],[Sales]]=0,0,Table1[[#This Row],[Profit]]/Table1[[#This Row],[Sales]])</f>
        <v>-0.23750000000000002</v>
      </c>
    </row>
    <row r="4322" spans="22:46" x14ac:dyDescent="0.3">
      <c r="V4322">
        <v>4321</v>
      </c>
      <c r="W4322" t="s">
        <v>8151</v>
      </c>
      <c r="X4322" s="1">
        <v>42002</v>
      </c>
      <c r="Y4322" s="1">
        <v>42064</v>
      </c>
      <c r="Z4322" t="s">
        <v>22</v>
      </c>
      <c r="AA4322" t="s">
        <v>4356</v>
      </c>
      <c r="AB4322" t="s">
        <v>4357</v>
      </c>
      <c r="AC4322" t="s">
        <v>25</v>
      </c>
      <c r="AD4322" t="s">
        <v>26</v>
      </c>
      <c r="AE4322" t="s">
        <v>6102</v>
      </c>
      <c r="AF4322" t="s">
        <v>753</v>
      </c>
      <c r="AG4322">
        <v>87105</v>
      </c>
      <c r="AH4322" t="s">
        <v>44</v>
      </c>
      <c r="AI4322" t="s">
        <v>5888</v>
      </c>
      <c r="AJ4322" t="s">
        <v>46</v>
      </c>
      <c r="AK4322" t="s">
        <v>60</v>
      </c>
      <c r="AL4322" t="s">
        <v>5889</v>
      </c>
      <c r="AM4322">
        <v>33.29</v>
      </c>
      <c r="AN4322">
        <v>1</v>
      </c>
      <c r="AO4322">
        <v>0</v>
      </c>
      <c r="AP4322">
        <v>7.9896000000000003</v>
      </c>
      <c r="AQ4322">
        <f>YEAR(Table1[[#This Row],[Order Date]])</f>
        <v>2014</v>
      </c>
      <c r="AR4322" t="str">
        <f>TEXT(Table1[[#This Row],[Order Date]],"mmmm")</f>
        <v>December</v>
      </c>
      <c r="AS4322" t="str">
        <f>"Q"&amp;ROUNDUP(MONTH(Table1[[#This Row],[Order Date]])/3,0)</f>
        <v>Q4</v>
      </c>
      <c r="AT4322">
        <f>IF(Table1[[#This Row],[Sales]]=0,0,Table1[[#This Row],[Profit]]/Table1[[#This Row],[Sales]])</f>
        <v>0.24000000000000002</v>
      </c>
    </row>
    <row r="4323" spans="22:46" x14ac:dyDescent="0.3">
      <c r="V4323">
        <v>4322</v>
      </c>
      <c r="W4323" t="s">
        <v>8152</v>
      </c>
      <c r="X4323" s="1">
        <v>42049</v>
      </c>
      <c r="Y4323" t="s">
        <v>5066</v>
      </c>
      <c r="Z4323" t="s">
        <v>51</v>
      </c>
      <c r="AA4323" t="s">
        <v>461</v>
      </c>
      <c r="AB4323" t="s">
        <v>462</v>
      </c>
      <c r="AC4323" t="s">
        <v>25</v>
      </c>
      <c r="AD4323" t="s">
        <v>26</v>
      </c>
      <c r="AE4323" t="s">
        <v>907</v>
      </c>
      <c r="AF4323" t="s">
        <v>564</v>
      </c>
      <c r="AG4323">
        <v>44312</v>
      </c>
      <c r="AH4323" t="s">
        <v>160</v>
      </c>
      <c r="AI4323" t="s">
        <v>1944</v>
      </c>
      <c r="AJ4323" t="s">
        <v>46</v>
      </c>
      <c r="AK4323" t="s">
        <v>77</v>
      </c>
      <c r="AL4323" t="s">
        <v>1945</v>
      </c>
      <c r="AM4323">
        <v>14.952</v>
      </c>
      <c r="AN4323">
        <v>2</v>
      </c>
      <c r="AO4323">
        <v>0.7</v>
      </c>
      <c r="AP4323">
        <v>-11.961600000000001</v>
      </c>
      <c r="AQ4323">
        <f>YEAR(Table1[[#This Row],[Order Date]])</f>
        <v>2015</v>
      </c>
      <c r="AR4323" t="str">
        <f>TEXT(Table1[[#This Row],[Order Date]],"mmmm")</f>
        <v>February</v>
      </c>
      <c r="AS4323" t="str">
        <f>"Q"&amp;ROUNDUP(MONTH(Table1[[#This Row],[Order Date]])/3,0)</f>
        <v>Q1</v>
      </c>
      <c r="AT4323">
        <f>IF(Table1[[#This Row],[Sales]]=0,0,Table1[[#This Row],[Profit]]/Table1[[#This Row],[Sales]])</f>
        <v>-0.8</v>
      </c>
    </row>
    <row r="4324" spans="22:46" x14ac:dyDescent="0.3">
      <c r="V4324">
        <v>4323</v>
      </c>
      <c r="W4324" t="s">
        <v>8152</v>
      </c>
      <c r="X4324" s="1">
        <v>42049</v>
      </c>
      <c r="Y4324" t="s">
        <v>5066</v>
      </c>
      <c r="Z4324" t="s">
        <v>51</v>
      </c>
      <c r="AA4324" t="s">
        <v>461</v>
      </c>
      <c r="AB4324" t="s">
        <v>462</v>
      </c>
      <c r="AC4324" t="s">
        <v>25</v>
      </c>
      <c r="AD4324" t="s">
        <v>26</v>
      </c>
      <c r="AE4324" t="s">
        <v>907</v>
      </c>
      <c r="AF4324" t="s">
        <v>564</v>
      </c>
      <c r="AG4324">
        <v>44312</v>
      </c>
      <c r="AH4324" t="s">
        <v>160</v>
      </c>
      <c r="AI4324" t="s">
        <v>6447</v>
      </c>
      <c r="AJ4324" t="s">
        <v>73</v>
      </c>
      <c r="AK4324" t="s">
        <v>74</v>
      </c>
      <c r="AL4324" t="s">
        <v>6448</v>
      </c>
      <c r="AM4324">
        <v>323.98200000000003</v>
      </c>
      <c r="AN4324">
        <v>3</v>
      </c>
      <c r="AO4324">
        <v>0.4</v>
      </c>
      <c r="AP4324">
        <v>-80.995500000000007</v>
      </c>
      <c r="AQ4324">
        <f>YEAR(Table1[[#This Row],[Order Date]])</f>
        <v>2015</v>
      </c>
      <c r="AR4324" t="str">
        <f>TEXT(Table1[[#This Row],[Order Date]],"mmmm")</f>
        <v>February</v>
      </c>
      <c r="AS4324" t="str">
        <f>"Q"&amp;ROUNDUP(MONTH(Table1[[#This Row],[Order Date]])/3,0)</f>
        <v>Q1</v>
      </c>
      <c r="AT4324">
        <f>IF(Table1[[#This Row],[Sales]]=0,0,Table1[[#This Row],[Profit]]/Table1[[#This Row],[Sales]])</f>
        <v>-0.25</v>
      </c>
    </row>
    <row r="4325" spans="22:46" x14ac:dyDescent="0.3">
      <c r="V4325">
        <v>4324</v>
      </c>
      <c r="W4325" t="s">
        <v>8152</v>
      </c>
      <c r="X4325" s="1">
        <v>42049</v>
      </c>
      <c r="Y4325" t="s">
        <v>5066</v>
      </c>
      <c r="Z4325" t="s">
        <v>51</v>
      </c>
      <c r="AA4325" t="s">
        <v>461</v>
      </c>
      <c r="AB4325" t="s">
        <v>462</v>
      </c>
      <c r="AC4325" t="s">
        <v>25</v>
      </c>
      <c r="AD4325" t="s">
        <v>26</v>
      </c>
      <c r="AE4325" t="s">
        <v>907</v>
      </c>
      <c r="AF4325" t="s">
        <v>564</v>
      </c>
      <c r="AG4325">
        <v>44312</v>
      </c>
      <c r="AH4325" t="s">
        <v>160</v>
      </c>
      <c r="AI4325" t="s">
        <v>1408</v>
      </c>
      <c r="AJ4325" t="s">
        <v>46</v>
      </c>
      <c r="AK4325" t="s">
        <v>77</v>
      </c>
      <c r="AL4325" t="s">
        <v>1409</v>
      </c>
      <c r="AM4325">
        <v>2.286</v>
      </c>
      <c r="AN4325">
        <v>2</v>
      </c>
      <c r="AO4325">
        <v>0.7</v>
      </c>
      <c r="AP4325">
        <v>-1.6763999999999999</v>
      </c>
      <c r="AQ4325">
        <f>YEAR(Table1[[#This Row],[Order Date]])</f>
        <v>2015</v>
      </c>
      <c r="AR4325" t="str">
        <f>TEXT(Table1[[#This Row],[Order Date]],"mmmm")</f>
        <v>February</v>
      </c>
      <c r="AS4325" t="str">
        <f>"Q"&amp;ROUNDUP(MONTH(Table1[[#This Row],[Order Date]])/3,0)</f>
        <v>Q1</v>
      </c>
      <c r="AT4325">
        <f>IF(Table1[[#This Row],[Sales]]=0,0,Table1[[#This Row],[Profit]]/Table1[[#This Row],[Sales]])</f>
        <v>-0.73333333333333328</v>
      </c>
    </row>
    <row r="4326" spans="22:46" x14ac:dyDescent="0.3">
      <c r="V4326">
        <v>4325</v>
      </c>
      <c r="W4326" t="s">
        <v>8152</v>
      </c>
      <c r="X4326" s="1">
        <v>42049</v>
      </c>
      <c r="Y4326" t="s">
        <v>5066</v>
      </c>
      <c r="Z4326" t="s">
        <v>51</v>
      </c>
      <c r="AA4326" t="s">
        <v>461</v>
      </c>
      <c r="AB4326" t="s">
        <v>462</v>
      </c>
      <c r="AC4326" t="s">
        <v>25</v>
      </c>
      <c r="AD4326" t="s">
        <v>26</v>
      </c>
      <c r="AE4326" t="s">
        <v>907</v>
      </c>
      <c r="AF4326" t="s">
        <v>564</v>
      </c>
      <c r="AG4326">
        <v>44312</v>
      </c>
      <c r="AH4326" t="s">
        <v>160</v>
      </c>
      <c r="AI4326" t="s">
        <v>3870</v>
      </c>
      <c r="AJ4326" t="s">
        <v>46</v>
      </c>
      <c r="AK4326" t="s">
        <v>70</v>
      </c>
      <c r="AL4326" t="s">
        <v>3871</v>
      </c>
      <c r="AM4326">
        <v>14.352</v>
      </c>
      <c r="AN4326">
        <v>3</v>
      </c>
      <c r="AO4326">
        <v>0.2</v>
      </c>
      <c r="AP4326">
        <v>0.89700000000000002</v>
      </c>
      <c r="AQ4326">
        <f>YEAR(Table1[[#This Row],[Order Date]])</f>
        <v>2015</v>
      </c>
      <c r="AR4326" t="str">
        <f>TEXT(Table1[[#This Row],[Order Date]],"mmmm")</f>
        <v>February</v>
      </c>
      <c r="AS4326" t="str">
        <f>"Q"&amp;ROUNDUP(MONTH(Table1[[#This Row],[Order Date]])/3,0)</f>
        <v>Q1</v>
      </c>
      <c r="AT4326">
        <f>IF(Table1[[#This Row],[Sales]]=0,0,Table1[[#This Row],[Profit]]/Table1[[#This Row],[Sales]])</f>
        <v>6.25E-2</v>
      </c>
    </row>
    <row r="4327" spans="22:46" x14ac:dyDescent="0.3">
      <c r="V4327">
        <v>4326</v>
      </c>
      <c r="W4327" t="s">
        <v>8152</v>
      </c>
      <c r="X4327" s="1">
        <v>42049</v>
      </c>
      <c r="Y4327" t="s">
        <v>5066</v>
      </c>
      <c r="Z4327" t="s">
        <v>51</v>
      </c>
      <c r="AA4327" t="s">
        <v>461</v>
      </c>
      <c r="AB4327" t="s">
        <v>462</v>
      </c>
      <c r="AC4327" t="s">
        <v>25</v>
      </c>
      <c r="AD4327" t="s">
        <v>26</v>
      </c>
      <c r="AE4327" t="s">
        <v>907</v>
      </c>
      <c r="AF4327" t="s">
        <v>564</v>
      </c>
      <c r="AG4327">
        <v>44312</v>
      </c>
      <c r="AH4327" t="s">
        <v>160</v>
      </c>
      <c r="AI4327" t="s">
        <v>4690</v>
      </c>
      <c r="AJ4327" t="s">
        <v>73</v>
      </c>
      <c r="AK4327" t="s">
        <v>176</v>
      </c>
      <c r="AL4327" t="s">
        <v>4691</v>
      </c>
      <c r="AM4327">
        <v>71.975999999999999</v>
      </c>
      <c r="AN4327">
        <v>3</v>
      </c>
      <c r="AO4327">
        <v>0.2</v>
      </c>
      <c r="AP4327">
        <v>0.89970000000000006</v>
      </c>
      <c r="AQ4327">
        <f>YEAR(Table1[[#This Row],[Order Date]])</f>
        <v>2015</v>
      </c>
      <c r="AR4327" t="str">
        <f>TEXT(Table1[[#This Row],[Order Date]],"mmmm")</f>
        <v>February</v>
      </c>
      <c r="AS4327" t="str">
        <f>"Q"&amp;ROUNDUP(MONTH(Table1[[#This Row],[Order Date]])/3,0)</f>
        <v>Q1</v>
      </c>
      <c r="AT4327">
        <f>IF(Table1[[#This Row],[Sales]]=0,0,Table1[[#This Row],[Profit]]/Table1[[#This Row],[Sales]])</f>
        <v>1.2500000000000001E-2</v>
      </c>
    </row>
    <row r="4328" spans="22:46" x14ac:dyDescent="0.3">
      <c r="V4328">
        <v>4327</v>
      </c>
      <c r="W4328" t="s">
        <v>8154</v>
      </c>
      <c r="X4328" s="1">
        <v>42394</v>
      </c>
      <c r="Y4328" t="s">
        <v>8155</v>
      </c>
      <c r="Z4328" t="s">
        <v>207</v>
      </c>
      <c r="AA4328" t="s">
        <v>4042</v>
      </c>
      <c r="AB4328" t="s">
        <v>4043</v>
      </c>
      <c r="AC4328" t="s">
        <v>41</v>
      </c>
      <c r="AD4328" t="s">
        <v>26</v>
      </c>
      <c r="AE4328" t="s">
        <v>2399</v>
      </c>
      <c r="AF4328" t="s">
        <v>892</v>
      </c>
      <c r="AG4328">
        <v>7060</v>
      </c>
      <c r="AH4328" t="s">
        <v>160</v>
      </c>
      <c r="AI4328" t="s">
        <v>6030</v>
      </c>
      <c r="AJ4328" t="s">
        <v>46</v>
      </c>
      <c r="AK4328" t="s">
        <v>70</v>
      </c>
      <c r="AL4328" t="s">
        <v>6031</v>
      </c>
      <c r="AM4328">
        <v>9.2100000000000009</v>
      </c>
      <c r="AN4328">
        <v>3</v>
      </c>
      <c r="AO4328">
        <v>0</v>
      </c>
      <c r="AP4328">
        <v>2.3025000000000002</v>
      </c>
      <c r="AQ4328">
        <f>YEAR(Table1[[#This Row],[Order Date]])</f>
        <v>2016</v>
      </c>
      <c r="AR4328" t="str">
        <f>TEXT(Table1[[#This Row],[Order Date]],"mmmm")</f>
        <v>January</v>
      </c>
      <c r="AS4328" t="str">
        <f>"Q"&amp;ROUNDUP(MONTH(Table1[[#This Row],[Order Date]])/3,0)</f>
        <v>Q1</v>
      </c>
      <c r="AT4328">
        <f>IF(Table1[[#This Row],[Sales]]=0,0,Table1[[#This Row],[Profit]]/Table1[[#This Row],[Sales]])</f>
        <v>0.25</v>
      </c>
    </row>
    <row r="4329" spans="22:46" x14ac:dyDescent="0.3">
      <c r="V4329">
        <v>4328</v>
      </c>
      <c r="W4329" t="s">
        <v>8154</v>
      </c>
      <c r="X4329" s="1">
        <v>42394</v>
      </c>
      <c r="Y4329" t="s">
        <v>8155</v>
      </c>
      <c r="Z4329" t="s">
        <v>207</v>
      </c>
      <c r="AA4329" t="s">
        <v>4042</v>
      </c>
      <c r="AB4329" t="s">
        <v>4043</v>
      </c>
      <c r="AC4329" t="s">
        <v>41</v>
      </c>
      <c r="AD4329" t="s">
        <v>26</v>
      </c>
      <c r="AE4329" t="s">
        <v>2399</v>
      </c>
      <c r="AF4329" t="s">
        <v>892</v>
      </c>
      <c r="AG4329">
        <v>7060</v>
      </c>
      <c r="AH4329" t="s">
        <v>160</v>
      </c>
      <c r="AI4329" t="s">
        <v>7454</v>
      </c>
      <c r="AJ4329" t="s">
        <v>46</v>
      </c>
      <c r="AK4329" t="s">
        <v>94</v>
      </c>
      <c r="AL4329" t="s">
        <v>7455</v>
      </c>
      <c r="AM4329">
        <v>18</v>
      </c>
      <c r="AN4329">
        <v>5</v>
      </c>
      <c r="AO4329">
        <v>0</v>
      </c>
      <c r="AP4329">
        <v>8.2799999999999994</v>
      </c>
      <c r="AQ4329">
        <f>YEAR(Table1[[#This Row],[Order Date]])</f>
        <v>2016</v>
      </c>
      <c r="AR4329" t="str">
        <f>TEXT(Table1[[#This Row],[Order Date]],"mmmm")</f>
        <v>January</v>
      </c>
      <c r="AS4329" t="str">
        <f>"Q"&amp;ROUNDUP(MONTH(Table1[[#This Row],[Order Date]])/3,0)</f>
        <v>Q1</v>
      </c>
      <c r="AT4329">
        <f>IF(Table1[[#This Row],[Sales]]=0,0,Table1[[#This Row],[Profit]]/Table1[[#This Row],[Sales]])</f>
        <v>0.45999999999999996</v>
      </c>
    </row>
    <row r="4330" spans="22:46" x14ac:dyDescent="0.3">
      <c r="V4330">
        <v>4329</v>
      </c>
      <c r="W4330" t="s">
        <v>8156</v>
      </c>
      <c r="X4330" s="1">
        <v>42826</v>
      </c>
      <c r="Y4330" s="1">
        <v>42920</v>
      </c>
      <c r="Z4330" t="s">
        <v>51</v>
      </c>
      <c r="AA4330" t="s">
        <v>5256</v>
      </c>
      <c r="AB4330" t="s">
        <v>5257</v>
      </c>
      <c r="AC4330" t="s">
        <v>25</v>
      </c>
      <c r="AD4330" t="s">
        <v>26</v>
      </c>
      <c r="AE4330" t="s">
        <v>300</v>
      </c>
      <c r="AF4330" t="s">
        <v>301</v>
      </c>
      <c r="AG4330">
        <v>10011</v>
      </c>
      <c r="AH4330" t="s">
        <v>160</v>
      </c>
      <c r="AI4330" t="s">
        <v>6755</v>
      </c>
      <c r="AJ4330" t="s">
        <v>46</v>
      </c>
      <c r="AK4330" t="s">
        <v>94</v>
      </c>
      <c r="AL4330" t="s">
        <v>6756</v>
      </c>
      <c r="AM4330">
        <v>42.93</v>
      </c>
      <c r="AN4330">
        <v>9</v>
      </c>
      <c r="AO4330">
        <v>0</v>
      </c>
      <c r="AP4330">
        <v>19.3185</v>
      </c>
      <c r="AQ4330">
        <f>YEAR(Table1[[#This Row],[Order Date]])</f>
        <v>2017</v>
      </c>
      <c r="AR4330" t="str">
        <f>TEXT(Table1[[#This Row],[Order Date]],"mmmm")</f>
        <v>April</v>
      </c>
      <c r="AS4330" t="str">
        <f>"Q"&amp;ROUNDUP(MONTH(Table1[[#This Row],[Order Date]])/3,0)</f>
        <v>Q2</v>
      </c>
      <c r="AT4330">
        <f>IF(Table1[[#This Row],[Sales]]=0,0,Table1[[#This Row],[Profit]]/Table1[[#This Row],[Sales]])</f>
        <v>0.45</v>
      </c>
    </row>
    <row r="4331" spans="22:46" x14ac:dyDescent="0.3">
      <c r="V4331">
        <v>4330</v>
      </c>
      <c r="W4331" t="s">
        <v>8157</v>
      </c>
      <c r="X4331" s="1">
        <v>43011</v>
      </c>
      <c r="Y4331" s="1">
        <v>42988</v>
      </c>
      <c r="Z4331" t="s">
        <v>51</v>
      </c>
      <c r="AA4331" t="s">
        <v>1334</v>
      </c>
      <c r="AB4331" t="s">
        <v>1335</v>
      </c>
      <c r="AC4331" t="s">
        <v>25</v>
      </c>
      <c r="AD4331" t="s">
        <v>26</v>
      </c>
      <c r="AE4331" t="s">
        <v>2627</v>
      </c>
      <c r="AF4331" t="s">
        <v>55</v>
      </c>
      <c r="AG4331">
        <v>33012</v>
      </c>
      <c r="AH4331" t="s">
        <v>29</v>
      </c>
      <c r="AI4331" t="s">
        <v>8158</v>
      </c>
      <c r="AJ4331" t="s">
        <v>46</v>
      </c>
      <c r="AK4331" t="s">
        <v>94</v>
      </c>
      <c r="AL4331" t="s">
        <v>8159</v>
      </c>
      <c r="AM4331">
        <v>15.552</v>
      </c>
      <c r="AN4331">
        <v>3</v>
      </c>
      <c r="AO4331">
        <v>0.2</v>
      </c>
      <c r="AP4331">
        <v>5.4432</v>
      </c>
      <c r="AQ4331">
        <f>YEAR(Table1[[#This Row],[Order Date]])</f>
        <v>2017</v>
      </c>
      <c r="AR4331" t="str">
        <f>TEXT(Table1[[#This Row],[Order Date]],"mmmm")</f>
        <v>October</v>
      </c>
      <c r="AS4331" t="str">
        <f>"Q"&amp;ROUNDUP(MONTH(Table1[[#This Row],[Order Date]])/3,0)</f>
        <v>Q4</v>
      </c>
      <c r="AT4331">
        <f>IF(Table1[[#This Row],[Sales]]=0,0,Table1[[#This Row],[Profit]]/Table1[[#This Row],[Sales]])</f>
        <v>0.35000000000000003</v>
      </c>
    </row>
    <row r="4332" spans="22:46" x14ac:dyDescent="0.3">
      <c r="V4332">
        <v>4331</v>
      </c>
      <c r="W4332" t="s">
        <v>8157</v>
      </c>
      <c r="X4332" s="1">
        <v>43011</v>
      </c>
      <c r="Y4332" s="1">
        <v>42988</v>
      </c>
      <c r="Z4332" t="s">
        <v>51</v>
      </c>
      <c r="AA4332" t="s">
        <v>1334</v>
      </c>
      <c r="AB4332" t="s">
        <v>1335</v>
      </c>
      <c r="AC4332" t="s">
        <v>25</v>
      </c>
      <c r="AD4332" t="s">
        <v>26</v>
      </c>
      <c r="AE4332" t="s">
        <v>2627</v>
      </c>
      <c r="AF4332" t="s">
        <v>55</v>
      </c>
      <c r="AG4332">
        <v>33012</v>
      </c>
      <c r="AH4332" t="s">
        <v>29</v>
      </c>
      <c r="AI4332" t="s">
        <v>2486</v>
      </c>
      <c r="AJ4332" t="s">
        <v>46</v>
      </c>
      <c r="AK4332" t="s">
        <v>80</v>
      </c>
      <c r="AL4332" t="s">
        <v>2487</v>
      </c>
      <c r="AM4332">
        <v>17.920000000000002</v>
      </c>
      <c r="AN4332">
        <v>5</v>
      </c>
      <c r="AO4332">
        <v>0.2</v>
      </c>
      <c r="AP4332">
        <v>1.1200000000000001</v>
      </c>
      <c r="AQ4332">
        <f>YEAR(Table1[[#This Row],[Order Date]])</f>
        <v>2017</v>
      </c>
      <c r="AR4332" t="str">
        <f>TEXT(Table1[[#This Row],[Order Date]],"mmmm")</f>
        <v>October</v>
      </c>
      <c r="AS4332" t="str">
        <f>"Q"&amp;ROUNDUP(MONTH(Table1[[#This Row],[Order Date]])/3,0)</f>
        <v>Q4</v>
      </c>
      <c r="AT4332">
        <f>IF(Table1[[#This Row],[Sales]]=0,0,Table1[[#This Row],[Profit]]/Table1[[#This Row],[Sales]])</f>
        <v>6.25E-2</v>
      </c>
    </row>
    <row r="4333" spans="22:46" x14ac:dyDescent="0.3">
      <c r="V4333">
        <v>4332</v>
      </c>
      <c r="W4333" t="s">
        <v>8160</v>
      </c>
      <c r="X4333" s="1">
        <v>42979</v>
      </c>
      <c r="Y4333" s="1">
        <v>42895</v>
      </c>
      <c r="Z4333" t="s">
        <v>51</v>
      </c>
      <c r="AA4333" t="s">
        <v>2670</v>
      </c>
      <c r="AB4333" t="s">
        <v>2671</v>
      </c>
      <c r="AC4333" t="s">
        <v>25</v>
      </c>
      <c r="AD4333" t="s">
        <v>26</v>
      </c>
      <c r="AE4333" t="s">
        <v>5142</v>
      </c>
      <c r="AF4333" t="s">
        <v>100</v>
      </c>
      <c r="AG4333">
        <v>98052</v>
      </c>
      <c r="AH4333" t="s">
        <v>44</v>
      </c>
      <c r="AI4333" t="s">
        <v>441</v>
      </c>
      <c r="AJ4333" t="s">
        <v>73</v>
      </c>
      <c r="AK4333" t="s">
        <v>176</v>
      </c>
      <c r="AL4333" t="s">
        <v>442</v>
      </c>
      <c r="AM4333">
        <v>19.989999999999998</v>
      </c>
      <c r="AN4333">
        <v>1</v>
      </c>
      <c r="AO4333">
        <v>0</v>
      </c>
      <c r="AP4333">
        <v>6.7965999999999998</v>
      </c>
      <c r="AQ4333">
        <f>YEAR(Table1[[#This Row],[Order Date]])</f>
        <v>2017</v>
      </c>
      <c r="AR4333" t="str">
        <f>TEXT(Table1[[#This Row],[Order Date]],"mmmm")</f>
        <v>September</v>
      </c>
      <c r="AS4333" t="str">
        <f>"Q"&amp;ROUNDUP(MONTH(Table1[[#This Row],[Order Date]])/3,0)</f>
        <v>Q3</v>
      </c>
      <c r="AT4333">
        <f>IF(Table1[[#This Row],[Sales]]=0,0,Table1[[#This Row],[Profit]]/Table1[[#This Row],[Sales]])</f>
        <v>0.34</v>
      </c>
    </row>
    <row r="4334" spans="22:46" x14ac:dyDescent="0.3">
      <c r="V4334">
        <v>4333</v>
      </c>
      <c r="W4334" t="s">
        <v>8160</v>
      </c>
      <c r="X4334" s="1">
        <v>42979</v>
      </c>
      <c r="Y4334" s="1">
        <v>42895</v>
      </c>
      <c r="Z4334" t="s">
        <v>51</v>
      </c>
      <c r="AA4334" t="s">
        <v>2670</v>
      </c>
      <c r="AB4334" t="s">
        <v>2671</v>
      </c>
      <c r="AC4334" t="s">
        <v>25</v>
      </c>
      <c r="AD4334" t="s">
        <v>26</v>
      </c>
      <c r="AE4334" t="s">
        <v>5142</v>
      </c>
      <c r="AF4334" t="s">
        <v>100</v>
      </c>
      <c r="AG4334">
        <v>98052</v>
      </c>
      <c r="AH4334" t="s">
        <v>44</v>
      </c>
      <c r="AI4334" t="s">
        <v>7427</v>
      </c>
      <c r="AJ4334" t="s">
        <v>46</v>
      </c>
      <c r="AK4334" t="s">
        <v>77</v>
      </c>
      <c r="AL4334" t="s">
        <v>7428</v>
      </c>
      <c r="AM4334">
        <v>22.92</v>
      </c>
      <c r="AN4334">
        <v>5</v>
      </c>
      <c r="AO4334">
        <v>0.2</v>
      </c>
      <c r="AP4334">
        <v>8.0220000000000002</v>
      </c>
      <c r="AQ4334">
        <f>YEAR(Table1[[#This Row],[Order Date]])</f>
        <v>2017</v>
      </c>
      <c r="AR4334" t="str">
        <f>TEXT(Table1[[#This Row],[Order Date]],"mmmm")</f>
        <v>September</v>
      </c>
      <c r="AS4334" t="str">
        <f>"Q"&amp;ROUNDUP(MONTH(Table1[[#This Row],[Order Date]])/3,0)</f>
        <v>Q3</v>
      </c>
      <c r="AT4334">
        <f>IF(Table1[[#This Row],[Sales]]=0,0,Table1[[#This Row],[Profit]]/Table1[[#This Row],[Sales]])</f>
        <v>0.35</v>
      </c>
    </row>
    <row r="4335" spans="22:46" x14ac:dyDescent="0.3">
      <c r="V4335">
        <v>4334</v>
      </c>
      <c r="W4335" t="s">
        <v>8161</v>
      </c>
      <c r="X4335" s="1">
        <v>42359</v>
      </c>
      <c r="Y4335" t="s">
        <v>216</v>
      </c>
      <c r="Z4335" t="s">
        <v>51</v>
      </c>
      <c r="AA4335" t="s">
        <v>8162</v>
      </c>
      <c r="AB4335" t="s">
        <v>8163</v>
      </c>
      <c r="AC4335" t="s">
        <v>25</v>
      </c>
      <c r="AD4335" t="s">
        <v>26</v>
      </c>
      <c r="AE4335" t="s">
        <v>8164</v>
      </c>
      <c r="AF4335" t="s">
        <v>55</v>
      </c>
      <c r="AG4335">
        <v>32114</v>
      </c>
      <c r="AH4335" t="s">
        <v>29</v>
      </c>
      <c r="AI4335" t="s">
        <v>8165</v>
      </c>
      <c r="AJ4335" t="s">
        <v>73</v>
      </c>
      <c r="AK4335" t="s">
        <v>176</v>
      </c>
      <c r="AL4335" t="s">
        <v>8166</v>
      </c>
      <c r="AM4335">
        <v>50.88</v>
      </c>
      <c r="AN4335">
        <v>6</v>
      </c>
      <c r="AO4335">
        <v>0.2</v>
      </c>
      <c r="AP4335">
        <v>14.628</v>
      </c>
      <c r="AQ4335">
        <f>YEAR(Table1[[#This Row],[Order Date]])</f>
        <v>2015</v>
      </c>
      <c r="AR4335" t="str">
        <f>TEXT(Table1[[#This Row],[Order Date]],"mmmm")</f>
        <v>December</v>
      </c>
      <c r="AS4335" t="str">
        <f>"Q"&amp;ROUNDUP(MONTH(Table1[[#This Row],[Order Date]])/3,0)</f>
        <v>Q4</v>
      </c>
      <c r="AT4335">
        <f>IF(Table1[[#This Row],[Sales]]=0,0,Table1[[#This Row],[Profit]]/Table1[[#This Row],[Sales]])</f>
        <v>0.28749999999999998</v>
      </c>
    </row>
    <row r="4336" spans="22:46" x14ac:dyDescent="0.3">
      <c r="V4336">
        <v>4335</v>
      </c>
      <c r="W4336" t="s">
        <v>8161</v>
      </c>
      <c r="X4336" s="1">
        <v>42359</v>
      </c>
      <c r="Y4336" t="s">
        <v>216</v>
      </c>
      <c r="Z4336" t="s">
        <v>51</v>
      </c>
      <c r="AA4336" t="s">
        <v>8162</v>
      </c>
      <c r="AB4336" t="s">
        <v>8163</v>
      </c>
      <c r="AC4336" t="s">
        <v>25</v>
      </c>
      <c r="AD4336" t="s">
        <v>26</v>
      </c>
      <c r="AE4336" t="s">
        <v>8164</v>
      </c>
      <c r="AF4336" t="s">
        <v>55</v>
      </c>
      <c r="AG4336">
        <v>32114</v>
      </c>
      <c r="AH4336" t="s">
        <v>29</v>
      </c>
      <c r="AI4336" t="s">
        <v>3668</v>
      </c>
      <c r="AJ4336" t="s">
        <v>46</v>
      </c>
      <c r="AK4336" t="s">
        <v>190</v>
      </c>
      <c r="AL4336" t="s">
        <v>3669</v>
      </c>
      <c r="AM4336">
        <v>27.312000000000001</v>
      </c>
      <c r="AN4336">
        <v>2</v>
      </c>
      <c r="AO4336">
        <v>0.2</v>
      </c>
      <c r="AP4336">
        <v>9.2178000000000004</v>
      </c>
      <c r="AQ4336">
        <f>YEAR(Table1[[#This Row],[Order Date]])</f>
        <v>2015</v>
      </c>
      <c r="AR4336" t="str">
        <f>TEXT(Table1[[#This Row],[Order Date]],"mmmm")</f>
        <v>December</v>
      </c>
      <c r="AS4336" t="str">
        <f>"Q"&amp;ROUNDUP(MONTH(Table1[[#This Row],[Order Date]])/3,0)</f>
        <v>Q4</v>
      </c>
      <c r="AT4336">
        <f>IF(Table1[[#This Row],[Sales]]=0,0,Table1[[#This Row],[Profit]]/Table1[[#This Row],[Sales]])</f>
        <v>0.33750000000000002</v>
      </c>
    </row>
    <row r="4337" spans="22:46" x14ac:dyDescent="0.3">
      <c r="V4337">
        <v>4336</v>
      </c>
      <c r="W4337" t="s">
        <v>8167</v>
      </c>
      <c r="X4337" s="1">
        <v>42358</v>
      </c>
      <c r="Y4337" t="s">
        <v>975</v>
      </c>
      <c r="Z4337" t="s">
        <v>51</v>
      </c>
      <c r="AA4337" t="s">
        <v>506</v>
      </c>
      <c r="AB4337" t="s">
        <v>507</v>
      </c>
      <c r="AC4337" t="s">
        <v>25</v>
      </c>
      <c r="AD4337" t="s">
        <v>26</v>
      </c>
      <c r="AE4337" t="s">
        <v>8168</v>
      </c>
      <c r="AF4337" t="s">
        <v>349</v>
      </c>
      <c r="AG4337">
        <v>86442</v>
      </c>
      <c r="AH4337" t="s">
        <v>44</v>
      </c>
      <c r="AI4337" t="s">
        <v>8169</v>
      </c>
      <c r="AJ4337" t="s">
        <v>46</v>
      </c>
      <c r="AK4337" t="s">
        <v>190</v>
      </c>
      <c r="AL4337" t="s">
        <v>8170</v>
      </c>
      <c r="AM4337">
        <v>7.92</v>
      </c>
      <c r="AN4337">
        <v>1</v>
      </c>
      <c r="AO4337">
        <v>0.2</v>
      </c>
      <c r="AP4337">
        <v>2.7719999999999998</v>
      </c>
      <c r="AQ4337">
        <f>YEAR(Table1[[#This Row],[Order Date]])</f>
        <v>2015</v>
      </c>
      <c r="AR4337" t="str">
        <f>TEXT(Table1[[#This Row],[Order Date]],"mmmm")</f>
        <v>December</v>
      </c>
      <c r="AS4337" t="str">
        <f>"Q"&amp;ROUNDUP(MONTH(Table1[[#This Row],[Order Date]])/3,0)</f>
        <v>Q4</v>
      </c>
      <c r="AT4337">
        <f>IF(Table1[[#This Row],[Sales]]=0,0,Table1[[#This Row],[Profit]]/Table1[[#This Row],[Sales]])</f>
        <v>0.35</v>
      </c>
    </row>
    <row r="4338" spans="22:46" x14ac:dyDescent="0.3">
      <c r="V4338">
        <v>4337</v>
      </c>
      <c r="W4338" t="s">
        <v>8167</v>
      </c>
      <c r="X4338" s="1">
        <v>42358</v>
      </c>
      <c r="Y4338" t="s">
        <v>975</v>
      </c>
      <c r="Z4338" t="s">
        <v>51</v>
      </c>
      <c r="AA4338" t="s">
        <v>506</v>
      </c>
      <c r="AB4338" t="s">
        <v>507</v>
      </c>
      <c r="AC4338" t="s">
        <v>25</v>
      </c>
      <c r="AD4338" t="s">
        <v>26</v>
      </c>
      <c r="AE4338" t="s">
        <v>8168</v>
      </c>
      <c r="AF4338" t="s">
        <v>349</v>
      </c>
      <c r="AG4338">
        <v>86442</v>
      </c>
      <c r="AH4338" t="s">
        <v>44</v>
      </c>
      <c r="AI4338" t="s">
        <v>4957</v>
      </c>
      <c r="AJ4338" t="s">
        <v>31</v>
      </c>
      <c r="AK4338" t="s">
        <v>67</v>
      </c>
      <c r="AL4338" t="s">
        <v>4958</v>
      </c>
      <c r="AM4338">
        <v>14.368</v>
      </c>
      <c r="AN4338">
        <v>2</v>
      </c>
      <c r="AO4338">
        <v>0.2</v>
      </c>
      <c r="AP4338">
        <v>3.9512</v>
      </c>
      <c r="AQ4338">
        <f>YEAR(Table1[[#This Row],[Order Date]])</f>
        <v>2015</v>
      </c>
      <c r="AR4338" t="str">
        <f>TEXT(Table1[[#This Row],[Order Date]],"mmmm")</f>
        <v>December</v>
      </c>
      <c r="AS4338" t="str">
        <f>"Q"&amp;ROUNDUP(MONTH(Table1[[#This Row],[Order Date]])/3,0)</f>
        <v>Q4</v>
      </c>
      <c r="AT4338">
        <f>IF(Table1[[#This Row],[Sales]]=0,0,Table1[[#This Row],[Profit]]/Table1[[#This Row],[Sales]])</f>
        <v>0.27500000000000002</v>
      </c>
    </row>
    <row r="4339" spans="22:46" x14ac:dyDescent="0.3">
      <c r="V4339">
        <v>4338</v>
      </c>
      <c r="W4339" t="s">
        <v>8171</v>
      </c>
      <c r="X4339" s="1">
        <v>42335</v>
      </c>
      <c r="Y4339" s="1">
        <v>42016</v>
      </c>
      <c r="Z4339" t="s">
        <v>51</v>
      </c>
      <c r="AA4339" t="s">
        <v>218</v>
      </c>
      <c r="AB4339" t="s">
        <v>219</v>
      </c>
      <c r="AC4339" t="s">
        <v>108</v>
      </c>
      <c r="AD4339" t="s">
        <v>26</v>
      </c>
      <c r="AE4339" t="s">
        <v>42</v>
      </c>
      <c r="AF4339" t="s">
        <v>43</v>
      </c>
      <c r="AG4339">
        <v>90049</v>
      </c>
      <c r="AH4339" t="s">
        <v>44</v>
      </c>
      <c r="AI4339" t="s">
        <v>1587</v>
      </c>
      <c r="AJ4339" t="s">
        <v>73</v>
      </c>
      <c r="AK4339" t="s">
        <v>176</v>
      </c>
      <c r="AL4339" t="s">
        <v>1588</v>
      </c>
      <c r="AM4339">
        <v>107.97</v>
      </c>
      <c r="AN4339">
        <v>3</v>
      </c>
      <c r="AO4339">
        <v>0</v>
      </c>
      <c r="AP4339">
        <v>22.6737</v>
      </c>
      <c r="AQ4339">
        <f>YEAR(Table1[[#This Row],[Order Date]])</f>
        <v>2015</v>
      </c>
      <c r="AR4339" t="str">
        <f>TEXT(Table1[[#This Row],[Order Date]],"mmmm")</f>
        <v>November</v>
      </c>
      <c r="AS4339" t="str">
        <f>"Q"&amp;ROUNDUP(MONTH(Table1[[#This Row],[Order Date]])/3,0)</f>
        <v>Q4</v>
      </c>
      <c r="AT4339">
        <f>IF(Table1[[#This Row],[Sales]]=0,0,Table1[[#This Row],[Profit]]/Table1[[#This Row],[Sales]])</f>
        <v>0.21</v>
      </c>
    </row>
    <row r="4340" spans="22:46" x14ac:dyDescent="0.3">
      <c r="V4340">
        <v>4339</v>
      </c>
      <c r="W4340" t="s">
        <v>8171</v>
      </c>
      <c r="X4340" s="1">
        <v>42335</v>
      </c>
      <c r="Y4340" s="1">
        <v>42016</v>
      </c>
      <c r="Z4340" t="s">
        <v>51</v>
      </c>
      <c r="AA4340" t="s">
        <v>218</v>
      </c>
      <c r="AB4340" t="s">
        <v>219</v>
      </c>
      <c r="AC4340" t="s">
        <v>108</v>
      </c>
      <c r="AD4340" t="s">
        <v>26</v>
      </c>
      <c r="AE4340" t="s">
        <v>42</v>
      </c>
      <c r="AF4340" t="s">
        <v>43</v>
      </c>
      <c r="AG4340">
        <v>90049</v>
      </c>
      <c r="AH4340" t="s">
        <v>44</v>
      </c>
      <c r="AI4340" t="s">
        <v>359</v>
      </c>
      <c r="AJ4340" t="s">
        <v>46</v>
      </c>
      <c r="AK4340" t="s">
        <v>94</v>
      </c>
      <c r="AL4340" t="s">
        <v>360</v>
      </c>
      <c r="AM4340">
        <v>113.82</v>
      </c>
      <c r="AN4340">
        <v>3</v>
      </c>
      <c r="AO4340">
        <v>0</v>
      </c>
      <c r="AP4340">
        <v>53.495399999999997</v>
      </c>
      <c r="AQ4340">
        <f>YEAR(Table1[[#This Row],[Order Date]])</f>
        <v>2015</v>
      </c>
      <c r="AR4340" t="str">
        <f>TEXT(Table1[[#This Row],[Order Date]],"mmmm")</f>
        <v>November</v>
      </c>
      <c r="AS4340" t="str">
        <f>"Q"&amp;ROUNDUP(MONTH(Table1[[#This Row],[Order Date]])/3,0)</f>
        <v>Q4</v>
      </c>
      <c r="AT4340">
        <f>IF(Table1[[#This Row],[Sales]]=0,0,Table1[[#This Row],[Profit]]/Table1[[#This Row],[Sales]])</f>
        <v>0.47</v>
      </c>
    </row>
    <row r="4341" spans="22:46" x14ac:dyDescent="0.3">
      <c r="V4341">
        <v>4340</v>
      </c>
      <c r="W4341" t="s">
        <v>8172</v>
      </c>
      <c r="X4341" s="1">
        <v>42974</v>
      </c>
      <c r="Y4341" s="1">
        <v>42744</v>
      </c>
      <c r="Z4341" t="s">
        <v>51</v>
      </c>
      <c r="AA4341" t="s">
        <v>7861</v>
      </c>
      <c r="AB4341" t="s">
        <v>7862</v>
      </c>
      <c r="AC4341" t="s">
        <v>25</v>
      </c>
      <c r="AD4341" t="s">
        <v>26</v>
      </c>
      <c r="AE4341" t="s">
        <v>690</v>
      </c>
      <c r="AF4341" t="s">
        <v>379</v>
      </c>
      <c r="AG4341">
        <v>37064</v>
      </c>
      <c r="AH4341" t="s">
        <v>29</v>
      </c>
      <c r="AI4341" t="s">
        <v>4291</v>
      </c>
      <c r="AJ4341" t="s">
        <v>46</v>
      </c>
      <c r="AK4341" t="s">
        <v>94</v>
      </c>
      <c r="AL4341" t="s">
        <v>4292</v>
      </c>
      <c r="AM4341">
        <v>5.1840000000000002</v>
      </c>
      <c r="AN4341">
        <v>1</v>
      </c>
      <c r="AO4341">
        <v>0.2</v>
      </c>
      <c r="AP4341">
        <v>1.8144</v>
      </c>
      <c r="AQ4341">
        <f>YEAR(Table1[[#This Row],[Order Date]])</f>
        <v>2017</v>
      </c>
      <c r="AR4341" t="str">
        <f>TEXT(Table1[[#This Row],[Order Date]],"mmmm")</f>
        <v>August</v>
      </c>
      <c r="AS4341" t="str">
        <f>"Q"&amp;ROUNDUP(MONTH(Table1[[#This Row],[Order Date]])/3,0)</f>
        <v>Q3</v>
      </c>
      <c r="AT4341">
        <f>IF(Table1[[#This Row],[Sales]]=0,0,Table1[[#This Row],[Profit]]/Table1[[#This Row],[Sales]])</f>
        <v>0.35</v>
      </c>
    </row>
    <row r="4342" spans="22:46" x14ac:dyDescent="0.3">
      <c r="V4342">
        <v>4341</v>
      </c>
      <c r="W4342" t="s">
        <v>8173</v>
      </c>
      <c r="X4342" s="1">
        <v>41720</v>
      </c>
      <c r="Y4342" t="s">
        <v>5037</v>
      </c>
      <c r="Z4342" t="s">
        <v>1450</v>
      </c>
      <c r="AA4342" t="s">
        <v>7607</v>
      </c>
      <c r="AB4342" t="s">
        <v>7608</v>
      </c>
      <c r="AC4342" t="s">
        <v>25</v>
      </c>
      <c r="AD4342" t="s">
        <v>26</v>
      </c>
      <c r="AE4342" t="s">
        <v>8174</v>
      </c>
      <c r="AF4342" t="s">
        <v>287</v>
      </c>
      <c r="AG4342">
        <v>46368</v>
      </c>
      <c r="AH4342" t="s">
        <v>111</v>
      </c>
      <c r="AI4342" t="s">
        <v>1599</v>
      </c>
      <c r="AJ4342" t="s">
        <v>46</v>
      </c>
      <c r="AK4342" t="s">
        <v>70</v>
      </c>
      <c r="AL4342" t="s">
        <v>1600</v>
      </c>
      <c r="AM4342">
        <v>16.28</v>
      </c>
      <c r="AN4342">
        <v>2</v>
      </c>
      <c r="AO4342">
        <v>0</v>
      </c>
      <c r="AP4342">
        <v>6.5119999999999996</v>
      </c>
      <c r="AQ4342">
        <f>YEAR(Table1[[#This Row],[Order Date]])</f>
        <v>2014</v>
      </c>
      <c r="AR4342" t="str">
        <f>TEXT(Table1[[#This Row],[Order Date]],"mmmm")</f>
        <v>March</v>
      </c>
      <c r="AS4342" t="str">
        <f>"Q"&amp;ROUNDUP(MONTH(Table1[[#This Row],[Order Date]])/3,0)</f>
        <v>Q1</v>
      </c>
      <c r="AT4342">
        <f>IF(Table1[[#This Row],[Sales]]=0,0,Table1[[#This Row],[Profit]]/Table1[[#This Row],[Sales]])</f>
        <v>0.39999999999999997</v>
      </c>
    </row>
    <row r="4343" spans="22:46" x14ac:dyDescent="0.3">
      <c r="V4343">
        <v>4342</v>
      </c>
      <c r="W4343" t="s">
        <v>8175</v>
      </c>
      <c r="X4343" s="1">
        <v>43086</v>
      </c>
      <c r="Y4343" t="s">
        <v>920</v>
      </c>
      <c r="Z4343" t="s">
        <v>51</v>
      </c>
      <c r="AA4343" t="s">
        <v>6859</v>
      </c>
      <c r="AB4343" t="s">
        <v>6860</v>
      </c>
      <c r="AC4343" t="s">
        <v>25</v>
      </c>
      <c r="AD4343" t="s">
        <v>26</v>
      </c>
      <c r="AE4343" t="s">
        <v>1265</v>
      </c>
      <c r="AF4343" t="s">
        <v>358</v>
      </c>
      <c r="AG4343">
        <v>22204</v>
      </c>
      <c r="AH4343" t="s">
        <v>29</v>
      </c>
      <c r="AI4343" t="s">
        <v>1141</v>
      </c>
      <c r="AJ4343" t="s">
        <v>46</v>
      </c>
      <c r="AK4343" t="s">
        <v>60</v>
      </c>
      <c r="AL4343" t="s">
        <v>1142</v>
      </c>
      <c r="AM4343">
        <v>544.38</v>
      </c>
      <c r="AN4343">
        <v>3</v>
      </c>
      <c r="AO4343">
        <v>0</v>
      </c>
      <c r="AP4343">
        <v>157.87020000000001</v>
      </c>
      <c r="AQ4343">
        <f>YEAR(Table1[[#This Row],[Order Date]])</f>
        <v>2017</v>
      </c>
      <c r="AR4343" t="str">
        <f>TEXT(Table1[[#This Row],[Order Date]],"mmmm")</f>
        <v>December</v>
      </c>
      <c r="AS4343" t="str">
        <f>"Q"&amp;ROUNDUP(MONTH(Table1[[#This Row],[Order Date]])/3,0)</f>
        <v>Q4</v>
      </c>
      <c r="AT4343">
        <f>IF(Table1[[#This Row],[Sales]]=0,0,Table1[[#This Row],[Profit]]/Table1[[#This Row],[Sales]])</f>
        <v>0.29000000000000004</v>
      </c>
    </row>
    <row r="4344" spans="22:46" x14ac:dyDescent="0.3">
      <c r="V4344">
        <v>4343</v>
      </c>
      <c r="W4344" t="s">
        <v>8176</v>
      </c>
      <c r="X4344" s="1">
        <v>42813</v>
      </c>
      <c r="Y4344" t="s">
        <v>6160</v>
      </c>
      <c r="Z4344" t="s">
        <v>207</v>
      </c>
      <c r="AA4344" t="s">
        <v>4209</v>
      </c>
      <c r="AB4344" t="s">
        <v>4210</v>
      </c>
      <c r="AC4344" t="s">
        <v>25</v>
      </c>
      <c r="AD4344" t="s">
        <v>26</v>
      </c>
      <c r="AE4344" t="s">
        <v>136</v>
      </c>
      <c r="AF4344" t="s">
        <v>43</v>
      </c>
      <c r="AG4344">
        <v>94110</v>
      </c>
      <c r="AH4344" t="s">
        <v>44</v>
      </c>
      <c r="AI4344" t="s">
        <v>4047</v>
      </c>
      <c r="AJ4344" t="s">
        <v>46</v>
      </c>
      <c r="AK4344" t="s">
        <v>77</v>
      </c>
      <c r="AL4344" t="s">
        <v>4048</v>
      </c>
      <c r="AM4344">
        <v>19.824000000000002</v>
      </c>
      <c r="AN4344">
        <v>6</v>
      </c>
      <c r="AO4344">
        <v>0.2</v>
      </c>
      <c r="AP4344">
        <v>6.6905999999999999</v>
      </c>
      <c r="AQ4344">
        <f>YEAR(Table1[[#This Row],[Order Date]])</f>
        <v>2017</v>
      </c>
      <c r="AR4344" t="str">
        <f>TEXT(Table1[[#This Row],[Order Date]],"mmmm")</f>
        <v>March</v>
      </c>
      <c r="AS4344" t="str">
        <f>"Q"&amp;ROUNDUP(MONTH(Table1[[#This Row],[Order Date]])/3,0)</f>
        <v>Q1</v>
      </c>
      <c r="AT4344">
        <f>IF(Table1[[#This Row],[Sales]]=0,0,Table1[[#This Row],[Profit]]/Table1[[#This Row],[Sales]])</f>
        <v>0.33749999999999997</v>
      </c>
    </row>
    <row r="4345" spans="22:46" x14ac:dyDescent="0.3">
      <c r="V4345">
        <v>4344</v>
      </c>
      <c r="W4345" t="s">
        <v>8176</v>
      </c>
      <c r="X4345" s="1">
        <v>42813</v>
      </c>
      <c r="Y4345" t="s">
        <v>6160</v>
      </c>
      <c r="Z4345" t="s">
        <v>207</v>
      </c>
      <c r="AA4345" t="s">
        <v>4209</v>
      </c>
      <c r="AB4345" t="s">
        <v>4210</v>
      </c>
      <c r="AC4345" t="s">
        <v>25</v>
      </c>
      <c r="AD4345" t="s">
        <v>26</v>
      </c>
      <c r="AE4345" t="s">
        <v>136</v>
      </c>
      <c r="AF4345" t="s">
        <v>43</v>
      </c>
      <c r="AG4345">
        <v>94110</v>
      </c>
      <c r="AH4345" t="s">
        <v>44</v>
      </c>
      <c r="AI4345" t="s">
        <v>4813</v>
      </c>
      <c r="AJ4345" t="s">
        <v>73</v>
      </c>
      <c r="AK4345" t="s">
        <v>74</v>
      </c>
      <c r="AL4345" t="s">
        <v>4814</v>
      </c>
      <c r="AM4345">
        <v>657.50400000000002</v>
      </c>
      <c r="AN4345">
        <v>6</v>
      </c>
      <c r="AO4345">
        <v>0.2</v>
      </c>
      <c r="AP4345">
        <v>-131.5008</v>
      </c>
      <c r="AQ4345">
        <f>YEAR(Table1[[#This Row],[Order Date]])</f>
        <v>2017</v>
      </c>
      <c r="AR4345" t="str">
        <f>TEXT(Table1[[#This Row],[Order Date]],"mmmm")</f>
        <v>March</v>
      </c>
      <c r="AS4345" t="str">
        <f>"Q"&amp;ROUNDUP(MONTH(Table1[[#This Row],[Order Date]])/3,0)</f>
        <v>Q1</v>
      </c>
      <c r="AT4345">
        <f>IF(Table1[[#This Row],[Sales]]=0,0,Table1[[#This Row],[Profit]]/Table1[[#This Row],[Sales]])</f>
        <v>-0.19999999999999998</v>
      </c>
    </row>
    <row r="4346" spans="22:46" x14ac:dyDescent="0.3">
      <c r="V4346">
        <v>4345</v>
      </c>
      <c r="W4346" t="s">
        <v>8176</v>
      </c>
      <c r="X4346" s="1">
        <v>42813</v>
      </c>
      <c r="Y4346" t="s">
        <v>6160</v>
      </c>
      <c r="Z4346" t="s">
        <v>207</v>
      </c>
      <c r="AA4346" t="s">
        <v>4209</v>
      </c>
      <c r="AB4346" t="s">
        <v>4210</v>
      </c>
      <c r="AC4346" t="s">
        <v>25</v>
      </c>
      <c r="AD4346" t="s">
        <v>26</v>
      </c>
      <c r="AE4346" t="s">
        <v>136</v>
      </c>
      <c r="AF4346" t="s">
        <v>43</v>
      </c>
      <c r="AG4346">
        <v>94110</v>
      </c>
      <c r="AH4346" t="s">
        <v>44</v>
      </c>
      <c r="AI4346" t="s">
        <v>517</v>
      </c>
      <c r="AJ4346" t="s">
        <v>73</v>
      </c>
      <c r="AK4346" t="s">
        <v>176</v>
      </c>
      <c r="AL4346" t="s">
        <v>518</v>
      </c>
      <c r="AM4346">
        <v>99.54</v>
      </c>
      <c r="AN4346">
        <v>2</v>
      </c>
      <c r="AO4346">
        <v>0</v>
      </c>
      <c r="AP4346">
        <v>10.949400000000001</v>
      </c>
      <c r="AQ4346">
        <f>YEAR(Table1[[#This Row],[Order Date]])</f>
        <v>2017</v>
      </c>
      <c r="AR4346" t="str">
        <f>TEXT(Table1[[#This Row],[Order Date]],"mmmm")</f>
        <v>March</v>
      </c>
      <c r="AS4346" t="str">
        <f>"Q"&amp;ROUNDUP(MONTH(Table1[[#This Row],[Order Date]])/3,0)</f>
        <v>Q1</v>
      </c>
      <c r="AT4346">
        <f>IF(Table1[[#This Row],[Sales]]=0,0,Table1[[#This Row],[Profit]]/Table1[[#This Row],[Sales]])</f>
        <v>0.11</v>
      </c>
    </row>
    <row r="4347" spans="22:46" x14ac:dyDescent="0.3">
      <c r="V4347">
        <v>4346</v>
      </c>
      <c r="W4347" t="s">
        <v>8176</v>
      </c>
      <c r="X4347" s="1">
        <v>42813</v>
      </c>
      <c r="Y4347" t="s">
        <v>6160</v>
      </c>
      <c r="Z4347" t="s">
        <v>207</v>
      </c>
      <c r="AA4347" t="s">
        <v>4209</v>
      </c>
      <c r="AB4347" t="s">
        <v>4210</v>
      </c>
      <c r="AC4347" t="s">
        <v>25</v>
      </c>
      <c r="AD4347" t="s">
        <v>26</v>
      </c>
      <c r="AE4347" t="s">
        <v>136</v>
      </c>
      <c r="AF4347" t="s">
        <v>43</v>
      </c>
      <c r="AG4347">
        <v>94110</v>
      </c>
      <c r="AH4347" t="s">
        <v>44</v>
      </c>
      <c r="AI4347" t="s">
        <v>5100</v>
      </c>
      <c r="AJ4347" t="s">
        <v>73</v>
      </c>
      <c r="AK4347" t="s">
        <v>176</v>
      </c>
      <c r="AL4347" t="s">
        <v>5101</v>
      </c>
      <c r="AM4347">
        <v>199.96</v>
      </c>
      <c r="AN4347">
        <v>4</v>
      </c>
      <c r="AO4347">
        <v>0</v>
      </c>
      <c r="AP4347">
        <v>85.982799999999997</v>
      </c>
      <c r="AQ4347">
        <f>YEAR(Table1[[#This Row],[Order Date]])</f>
        <v>2017</v>
      </c>
      <c r="AR4347" t="str">
        <f>TEXT(Table1[[#This Row],[Order Date]],"mmmm")</f>
        <v>March</v>
      </c>
      <c r="AS4347" t="str">
        <f>"Q"&amp;ROUNDUP(MONTH(Table1[[#This Row],[Order Date]])/3,0)</f>
        <v>Q1</v>
      </c>
      <c r="AT4347">
        <f>IF(Table1[[#This Row],[Sales]]=0,0,Table1[[#This Row],[Profit]]/Table1[[#This Row],[Sales]])</f>
        <v>0.43</v>
      </c>
    </row>
    <row r="4348" spans="22:46" x14ac:dyDescent="0.3">
      <c r="V4348">
        <v>4347</v>
      </c>
      <c r="W4348" t="s">
        <v>8177</v>
      </c>
      <c r="X4348" s="1">
        <v>42631</v>
      </c>
      <c r="Y4348" t="s">
        <v>4308</v>
      </c>
      <c r="Z4348" t="s">
        <v>51</v>
      </c>
      <c r="AA4348" t="s">
        <v>5589</v>
      </c>
      <c r="AB4348" t="s">
        <v>5590</v>
      </c>
      <c r="AC4348" t="s">
        <v>25</v>
      </c>
      <c r="AD4348" t="s">
        <v>26</v>
      </c>
      <c r="AE4348" t="s">
        <v>1686</v>
      </c>
      <c r="AF4348" t="s">
        <v>301</v>
      </c>
      <c r="AG4348">
        <v>10801</v>
      </c>
      <c r="AH4348" t="s">
        <v>160</v>
      </c>
      <c r="AI4348" t="s">
        <v>2890</v>
      </c>
      <c r="AJ4348" t="s">
        <v>31</v>
      </c>
      <c r="AK4348" t="s">
        <v>35</v>
      </c>
      <c r="AL4348" t="s">
        <v>2891</v>
      </c>
      <c r="AM4348">
        <v>631.78200000000004</v>
      </c>
      <c r="AN4348">
        <v>2</v>
      </c>
      <c r="AO4348">
        <v>0.1</v>
      </c>
      <c r="AP4348">
        <v>140.39599999999999</v>
      </c>
      <c r="AQ4348">
        <f>YEAR(Table1[[#This Row],[Order Date]])</f>
        <v>2016</v>
      </c>
      <c r="AR4348" t="str">
        <f>TEXT(Table1[[#This Row],[Order Date]],"mmmm")</f>
        <v>September</v>
      </c>
      <c r="AS4348" t="str">
        <f>"Q"&amp;ROUNDUP(MONTH(Table1[[#This Row],[Order Date]])/3,0)</f>
        <v>Q3</v>
      </c>
      <c r="AT4348">
        <f>IF(Table1[[#This Row],[Sales]]=0,0,Table1[[#This Row],[Profit]]/Table1[[#This Row],[Sales]])</f>
        <v>0.22222222222222218</v>
      </c>
    </row>
    <row r="4349" spans="22:46" x14ac:dyDescent="0.3">
      <c r="V4349">
        <v>4348</v>
      </c>
      <c r="W4349" t="s">
        <v>8177</v>
      </c>
      <c r="X4349" s="1">
        <v>42631</v>
      </c>
      <c r="Y4349" t="s">
        <v>4308</v>
      </c>
      <c r="Z4349" t="s">
        <v>51</v>
      </c>
      <c r="AA4349" t="s">
        <v>5589</v>
      </c>
      <c r="AB4349" t="s">
        <v>5590</v>
      </c>
      <c r="AC4349" t="s">
        <v>25</v>
      </c>
      <c r="AD4349" t="s">
        <v>26</v>
      </c>
      <c r="AE4349" t="s">
        <v>1686</v>
      </c>
      <c r="AF4349" t="s">
        <v>301</v>
      </c>
      <c r="AG4349">
        <v>10801</v>
      </c>
      <c r="AH4349" t="s">
        <v>160</v>
      </c>
      <c r="AI4349" t="s">
        <v>8178</v>
      </c>
      <c r="AJ4349" t="s">
        <v>31</v>
      </c>
      <c r="AK4349" t="s">
        <v>67</v>
      </c>
      <c r="AL4349" t="s">
        <v>8179</v>
      </c>
      <c r="AM4349">
        <v>60.72</v>
      </c>
      <c r="AN4349">
        <v>3</v>
      </c>
      <c r="AO4349">
        <v>0</v>
      </c>
      <c r="AP4349">
        <v>26.1096</v>
      </c>
      <c r="AQ4349">
        <f>YEAR(Table1[[#This Row],[Order Date]])</f>
        <v>2016</v>
      </c>
      <c r="AR4349" t="str">
        <f>TEXT(Table1[[#This Row],[Order Date]],"mmmm")</f>
        <v>September</v>
      </c>
      <c r="AS4349" t="str">
        <f>"Q"&amp;ROUNDUP(MONTH(Table1[[#This Row],[Order Date]])/3,0)</f>
        <v>Q3</v>
      </c>
      <c r="AT4349">
        <f>IF(Table1[[#This Row],[Sales]]=0,0,Table1[[#This Row],[Profit]]/Table1[[#This Row],[Sales]])</f>
        <v>0.43</v>
      </c>
    </row>
    <row r="4350" spans="22:46" x14ac:dyDescent="0.3">
      <c r="V4350">
        <v>4349</v>
      </c>
      <c r="W4350" t="s">
        <v>8180</v>
      </c>
      <c r="X4350" s="1">
        <v>43063</v>
      </c>
      <c r="Y4350" t="s">
        <v>3169</v>
      </c>
      <c r="Z4350" t="s">
        <v>22</v>
      </c>
      <c r="AA4350" t="s">
        <v>5867</v>
      </c>
      <c r="AB4350" t="s">
        <v>5868</v>
      </c>
      <c r="AC4350" t="s">
        <v>25</v>
      </c>
      <c r="AD4350" t="s">
        <v>26</v>
      </c>
      <c r="AE4350" t="s">
        <v>2056</v>
      </c>
      <c r="AF4350" t="s">
        <v>349</v>
      </c>
      <c r="AG4350">
        <v>85204</v>
      </c>
      <c r="AH4350" t="s">
        <v>44</v>
      </c>
      <c r="AI4350" t="s">
        <v>2892</v>
      </c>
      <c r="AJ4350" t="s">
        <v>46</v>
      </c>
      <c r="AK4350" t="s">
        <v>77</v>
      </c>
      <c r="AL4350" t="s">
        <v>2893</v>
      </c>
      <c r="AM4350">
        <v>20.724</v>
      </c>
      <c r="AN4350">
        <v>2</v>
      </c>
      <c r="AO4350">
        <v>0.7</v>
      </c>
      <c r="AP4350">
        <v>-15.1976</v>
      </c>
      <c r="AQ4350">
        <f>YEAR(Table1[[#This Row],[Order Date]])</f>
        <v>2017</v>
      </c>
      <c r="AR4350" t="str">
        <f>TEXT(Table1[[#This Row],[Order Date]],"mmmm")</f>
        <v>November</v>
      </c>
      <c r="AS4350" t="str">
        <f>"Q"&amp;ROUNDUP(MONTH(Table1[[#This Row],[Order Date]])/3,0)</f>
        <v>Q4</v>
      </c>
      <c r="AT4350">
        <f>IF(Table1[[#This Row],[Sales]]=0,0,Table1[[#This Row],[Profit]]/Table1[[#This Row],[Sales]])</f>
        <v>-0.73333333333333328</v>
      </c>
    </row>
    <row r="4351" spans="22:46" x14ac:dyDescent="0.3">
      <c r="V4351">
        <v>4350</v>
      </c>
      <c r="W4351" t="s">
        <v>8180</v>
      </c>
      <c r="X4351" s="1">
        <v>43063</v>
      </c>
      <c r="Y4351" t="s">
        <v>3169</v>
      </c>
      <c r="Z4351" t="s">
        <v>22</v>
      </c>
      <c r="AA4351" t="s">
        <v>5867</v>
      </c>
      <c r="AB4351" t="s">
        <v>5868</v>
      </c>
      <c r="AC4351" t="s">
        <v>25</v>
      </c>
      <c r="AD4351" t="s">
        <v>26</v>
      </c>
      <c r="AE4351" t="s">
        <v>2056</v>
      </c>
      <c r="AF4351" t="s">
        <v>349</v>
      </c>
      <c r="AG4351">
        <v>85204</v>
      </c>
      <c r="AH4351" t="s">
        <v>44</v>
      </c>
      <c r="AI4351" t="s">
        <v>1736</v>
      </c>
      <c r="AJ4351" t="s">
        <v>46</v>
      </c>
      <c r="AK4351" t="s">
        <v>60</v>
      </c>
      <c r="AL4351" t="s">
        <v>1737</v>
      </c>
      <c r="AM4351">
        <v>415.87200000000001</v>
      </c>
      <c r="AN4351">
        <v>8</v>
      </c>
      <c r="AO4351">
        <v>0.2</v>
      </c>
      <c r="AP4351">
        <v>-41.587200000000003</v>
      </c>
      <c r="AQ4351">
        <f>YEAR(Table1[[#This Row],[Order Date]])</f>
        <v>2017</v>
      </c>
      <c r="AR4351" t="str">
        <f>TEXT(Table1[[#This Row],[Order Date]],"mmmm")</f>
        <v>November</v>
      </c>
      <c r="AS4351" t="str">
        <f>"Q"&amp;ROUNDUP(MONTH(Table1[[#This Row],[Order Date]])/3,0)</f>
        <v>Q4</v>
      </c>
      <c r="AT4351">
        <f>IF(Table1[[#This Row],[Sales]]=0,0,Table1[[#This Row],[Profit]]/Table1[[#This Row],[Sales]])</f>
        <v>-0.1</v>
      </c>
    </row>
    <row r="4352" spans="22:46" x14ac:dyDescent="0.3">
      <c r="V4352">
        <v>4351</v>
      </c>
      <c r="W4352" t="s">
        <v>8181</v>
      </c>
      <c r="X4352" s="1">
        <v>42836</v>
      </c>
      <c r="Y4352" t="s">
        <v>87</v>
      </c>
      <c r="Z4352" t="s">
        <v>51</v>
      </c>
      <c r="AA4352" t="s">
        <v>7104</v>
      </c>
      <c r="AB4352" t="s">
        <v>7105</v>
      </c>
      <c r="AC4352" t="s">
        <v>25</v>
      </c>
      <c r="AD4352" t="s">
        <v>26</v>
      </c>
      <c r="AE4352" t="s">
        <v>2788</v>
      </c>
      <c r="AF4352" t="s">
        <v>564</v>
      </c>
      <c r="AG4352">
        <v>43130</v>
      </c>
      <c r="AH4352" t="s">
        <v>160</v>
      </c>
      <c r="AI4352" t="s">
        <v>2057</v>
      </c>
      <c r="AJ4352" t="s">
        <v>46</v>
      </c>
      <c r="AK4352" t="s">
        <v>60</v>
      </c>
      <c r="AL4352" t="s">
        <v>2058</v>
      </c>
      <c r="AM4352">
        <v>16.768000000000001</v>
      </c>
      <c r="AN4352">
        <v>2</v>
      </c>
      <c r="AO4352">
        <v>0.2</v>
      </c>
      <c r="AP4352">
        <v>1.4672000000000001</v>
      </c>
      <c r="AQ4352">
        <f>YEAR(Table1[[#This Row],[Order Date]])</f>
        <v>2017</v>
      </c>
      <c r="AR4352" t="str">
        <f>TEXT(Table1[[#This Row],[Order Date]],"mmmm")</f>
        <v>April</v>
      </c>
      <c r="AS4352" t="str">
        <f>"Q"&amp;ROUNDUP(MONTH(Table1[[#This Row],[Order Date]])/3,0)</f>
        <v>Q2</v>
      </c>
      <c r="AT4352">
        <f>IF(Table1[[#This Row],[Sales]]=0,0,Table1[[#This Row],[Profit]]/Table1[[#This Row],[Sales]])</f>
        <v>8.7499999999999994E-2</v>
      </c>
    </row>
    <row r="4353" spans="22:46" x14ac:dyDescent="0.3">
      <c r="V4353">
        <v>4352</v>
      </c>
      <c r="W4353" t="s">
        <v>8181</v>
      </c>
      <c r="X4353" s="1">
        <v>42836</v>
      </c>
      <c r="Y4353" t="s">
        <v>87</v>
      </c>
      <c r="Z4353" t="s">
        <v>51</v>
      </c>
      <c r="AA4353" t="s">
        <v>7104</v>
      </c>
      <c r="AB4353" t="s">
        <v>7105</v>
      </c>
      <c r="AC4353" t="s">
        <v>25</v>
      </c>
      <c r="AD4353" t="s">
        <v>26</v>
      </c>
      <c r="AE4353" t="s">
        <v>2788</v>
      </c>
      <c r="AF4353" t="s">
        <v>564</v>
      </c>
      <c r="AG4353">
        <v>43130</v>
      </c>
      <c r="AH4353" t="s">
        <v>160</v>
      </c>
      <c r="AI4353" t="s">
        <v>2905</v>
      </c>
      <c r="AJ4353" t="s">
        <v>73</v>
      </c>
      <c r="AK4353" t="s">
        <v>176</v>
      </c>
      <c r="AL4353" t="s">
        <v>2906</v>
      </c>
      <c r="AM4353">
        <v>27.12</v>
      </c>
      <c r="AN4353">
        <v>2</v>
      </c>
      <c r="AO4353">
        <v>0.2</v>
      </c>
      <c r="AP4353">
        <v>-4.7460000000000004</v>
      </c>
      <c r="AQ4353">
        <f>YEAR(Table1[[#This Row],[Order Date]])</f>
        <v>2017</v>
      </c>
      <c r="AR4353" t="str">
        <f>TEXT(Table1[[#This Row],[Order Date]],"mmmm")</f>
        <v>April</v>
      </c>
      <c r="AS4353" t="str">
        <f>"Q"&amp;ROUNDUP(MONTH(Table1[[#This Row],[Order Date]])/3,0)</f>
        <v>Q2</v>
      </c>
      <c r="AT4353">
        <f>IF(Table1[[#This Row],[Sales]]=0,0,Table1[[#This Row],[Profit]]/Table1[[#This Row],[Sales]])</f>
        <v>-0.17500000000000002</v>
      </c>
    </row>
    <row r="4354" spans="22:46" x14ac:dyDescent="0.3">
      <c r="V4354">
        <v>4353</v>
      </c>
      <c r="W4354" t="s">
        <v>8182</v>
      </c>
      <c r="X4354" s="1">
        <v>43079</v>
      </c>
      <c r="Y4354" s="1">
        <v>43081</v>
      </c>
      <c r="Z4354" t="s">
        <v>22</v>
      </c>
      <c r="AA4354" t="s">
        <v>8183</v>
      </c>
      <c r="AB4354" t="s">
        <v>8184</v>
      </c>
      <c r="AC4354" t="s">
        <v>25</v>
      </c>
      <c r="AD4354" t="s">
        <v>26</v>
      </c>
      <c r="AE4354" t="s">
        <v>5631</v>
      </c>
      <c r="AF4354" t="s">
        <v>43</v>
      </c>
      <c r="AG4354">
        <v>95207</v>
      </c>
      <c r="AH4354" t="s">
        <v>44</v>
      </c>
      <c r="AI4354" t="s">
        <v>7891</v>
      </c>
      <c r="AJ4354" t="s">
        <v>73</v>
      </c>
      <c r="AK4354" t="s">
        <v>74</v>
      </c>
      <c r="AL4354" t="s">
        <v>7892</v>
      </c>
      <c r="AM4354">
        <v>95.84</v>
      </c>
      <c r="AN4354">
        <v>4</v>
      </c>
      <c r="AO4354">
        <v>0.2</v>
      </c>
      <c r="AP4354">
        <v>34.741999999999997</v>
      </c>
      <c r="AQ4354">
        <f>YEAR(Table1[[#This Row],[Order Date]])</f>
        <v>2017</v>
      </c>
      <c r="AR4354" t="str">
        <f>TEXT(Table1[[#This Row],[Order Date]],"mmmm")</f>
        <v>December</v>
      </c>
      <c r="AS4354" t="str">
        <f>"Q"&amp;ROUNDUP(MONTH(Table1[[#This Row],[Order Date]])/3,0)</f>
        <v>Q4</v>
      </c>
      <c r="AT4354">
        <f>IF(Table1[[#This Row],[Sales]]=0,0,Table1[[#This Row],[Profit]]/Table1[[#This Row],[Sales]])</f>
        <v>0.36249999999999993</v>
      </c>
    </row>
    <row r="4355" spans="22:46" x14ac:dyDescent="0.3">
      <c r="V4355">
        <v>4354</v>
      </c>
      <c r="W4355" t="s">
        <v>8182</v>
      </c>
      <c r="X4355" s="1">
        <v>43079</v>
      </c>
      <c r="Y4355" s="1">
        <v>43081</v>
      </c>
      <c r="Z4355" t="s">
        <v>22</v>
      </c>
      <c r="AA4355" t="s">
        <v>8183</v>
      </c>
      <c r="AB4355" t="s">
        <v>8184</v>
      </c>
      <c r="AC4355" t="s">
        <v>25</v>
      </c>
      <c r="AD4355" t="s">
        <v>26</v>
      </c>
      <c r="AE4355" t="s">
        <v>5631</v>
      </c>
      <c r="AF4355" t="s">
        <v>43</v>
      </c>
      <c r="AG4355">
        <v>95207</v>
      </c>
      <c r="AH4355" t="s">
        <v>44</v>
      </c>
      <c r="AI4355" t="s">
        <v>2227</v>
      </c>
      <c r="AJ4355" t="s">
        <v>46</v>
      </c>
      <c r="AK4355" t="s">
        <v>94</v>
      </c>
      <c r="AL4355" t="s">
        <v>2228</v>
      </c>
      <c r="AM4355">
        <v>12.96</v>
      </c>
      <c r="AN4355">
        <v>2</v>
      </c>
      <c r="AO4355">
        <v>0</v>
      </c>
      <c r="AP4355">
        <v>6.2207999999999997</v>
      </c>
      <c r="AQ4355">
        <f>YEAR(Table1[[#This Row],[Order Date]])</f>
        <v>2017</v>
      </c>
      <c r="AR4355" t="str">
        <f>TEXT(Table1[[#This Row],[Order Date]],"mmmm")</f>
        <v>December</v>
      </c>
      <c r="AS4355" t="str">
        <f>"Q"&amp;ROUNDUP(MONTH(Table1[[#This Row],[Order Date]])/3,0)</f>
        <v>Q4</v>
      </c>
      <c r="AT4355">
        <f>IF(Table1[[#This Row],[Sales]]=0,0,Table1[[#This Row],[Profit]]/Table1[[#This Row],[Sales]])</f>
        <v>0.47999999999999993</v>
      </c>
    </row>
    <row r="4356" spans="22:46" x14ac:dyDescent="0.3">
      <c r="V4356">
        <v>4355</v>
      </c>
      <c r="W4356" t="s">
        <v>8185</v>
      </c>
      <c r="X4356" s="1">
        <v>43063</v>
      </c>
      <c r="Y4356" t="s">
        <v>1677</v>
      </c>
      <c r="Z4356" t="s">
        <v>22</v>
      </c>
      <c r="AA4356" t="s">
        <v>5311</v>
      </c>
      <c r="AB4356" t="s">
        <v>5312</v>
      </c>
      <c r="AC4356" t="s">
        <v>41</v>
      </c>
      <c r="AD4356" t="s">
        <v>26</v>
      </c>
      <c r="AE4356" t="s">
        <v>2806</v>
      </c>
      <c r="AF4356" t="s">
        <v>92</v>
      </c>
      <c r="AG4356">
        <v>28806</v>
      </c>
      <c r="AH4356" t="s">
        <v>29</v>
      </c>
      <c r="AI4356" t="s">
        <v>3280</v>
      </c>
      <c r="AJ4356" t="s">
        <v>46</v>
      </c>
      <c r="AK4356" t="s">
        <v>77</v>
      </c>
      <c r="AL4356" t="s">
        <v>3281</v>
      </c>
      <c r="AM4356">
        <v>19.007999999999999</v>
      </c>
      <c r="AN4356">
        <v>8</v>
      </c>
      <c r="AO4356">
        <v>0.7</v>
      </c>
      <c r="AP4356">
        <v>-12.672000000000001</v>
      </c>
      <c r="AQ4356">
        <f>YEAR(Table1[[#This Row],[Order Date]])</f>
        <v>2017</v>
      </c>
      <c r="AR4356" t="str">
        <f>TEXT(Table1[[#This Row],[Order Date]],"mmmm")</f>
        <v>November</v>
      </c>
      <c r="AS4356" t="str">
        <f>"Q"&amp;ROUNDUP(MONTH(Table1[[#This Row],[Order Date]])/3,0)</f>
        <v>Q4</v>
      </c>
      <c r="AT4356">
        <f>IF(Table1[[#This Row],[Sales]]=0,0,Table1[[#This Row],[Profit]]/Table1[[#This Row],[Sales]])</f>
        <v>-0.66666666666666674</v>
      </c>
    </row>
    <row r="4357" spans="22:46" x14ac:dyDescent="0.3">
      <c r="V4357">
        <v>4356</v>
      </c>
      <c r="W4357" t="s">
        <v>8186</v>
      </c>
      <c r="X4357" s="1">
        <v>42342</v>
      </c>
      <c r="Y4357" s="1">
        <v>42197</v>
      </c>
      <c r="Z4357" t="s">
        <v>22</v>
      </c>
      <c r="AA4357" t="s">
        <v>1916</v>
      </c>
      <c r="AB4357" t="s">
        <v>1917</v>
      </c>
      <c r="AC4357" t="s">
        <v>25</v>
      </c>
      <c r="AD4357" t="s">
        <v>26</v>
      </c>
      <c r="AE4357" t="s">
        <v>5975</v>
      </c>
      <c r="AF4357" t="s">
        <v>379</v>
      </c>
      <c r="AG4357">
        <v>37042</v>
      </c>
      <c r="AH4357" t="s">
        <v>29</v>
      </c>
      <c r="AI4357" t="s">
        <v>3041</v>
      </c>
      <c r="AJ4357" t="s">
        <v>46</v>
      </c>
      <c r="AK4357" t="s">
        <v>77</v>
      </c>
      <c r="AL4357" t="s">
        <v>3042</v>
      </c>
      <c r="AM4357">
        <v>1598.058</v>
      </c>
      <c r="AN4357">
        <v>7</v>
      </c>
      <c r="AO4357">
        <v>0.7</v>
      </c>
      <c r="AP4357">
        <v>-1065.3720000000001</v>
      </c>
      <c r="AQ4357">
        <f>YEAR(Table1[[#This Row],[Order Date]])</f>
        <v>2015</v>
      </c>
      <c r="AR4357" t="str">
        <f>TEXT(Table1[[#This Row],[Order Date]],"mmmm")</f>
        <v>December</v>
      </c>
      <c r="AS4357" t="str">
        <f>"Q"&amp;ROUNDUP(MONTH(Table1[[#This Row],[Order Date]])/3,0)</f>
        <v>Q4</v>
      </c>
      <c r="AT4357">
        <f>IF(Table1[[#This Row],[Sales]]=0,0,Table1[[#This Row],[Profit]]/Table1[[#This Row],[Sales]])</f>
        <v>-0.66666666666666674</v>
      </c>
    </row>
    <row r="4358" spans="22:46" x14ac:dyDescent="0.3">
      <c r="V4358">
        <v>4357</v>
      </c>
      <c r="W4358" t="s">
        <v>8186</v>
      </c>
      <c r="X4358" s="1">
        <v>42342</v>
      </c>
      <c r="Y4358" s="1">
        <v>42197</v>
      </c>
      <c r="Z4358" t="s">
        <v>22</v>
      </c>
      <c r="AA4358" t="s">
        <v>1916</v>
      </c>
      <c r="AB4358" t="s">
        <v>1917</v>
      </c>
      <c r="AC4358" t="s">
        <v>25</v>
      </c>
      <c r="AD4358" t="s">
        <v>26</v>
      </c>
      <c r="AE4358" t="s">
        <v>5975</v>
      </c>
      <c r="AF4358" t="s">
        <v>379</v>
      </c>
      <c r="AG4358">
        <v>37042</v>
      </c>
      <c r="AH4358" t="s">
        <v>29</v>
      </c>
      <c r="AI4358" t="s">
        <v>3011</v>
      </c>
      <c r="AJ4358" t="s">
        <v>46</v>
      </c>
      <c r="AK4358" t="s">
        <v>70</v>
      </c>
      <c r="AL4358" t="s">
        <v>3012</v>
      </c>
      <c r="AM4358">
        <v>36.96</v>
      </c>
      <c r="AN4358">
        <v>4</v>
      </c>
      <c r="AO4358">
        <v>0.2</v>
      </c>
      <c r="AP4358">
        <v>12.012</v>
      </c>
      <c r="AQ4358">
        <f>YEAR(Table1[[#This Row],[Order Date]])</f>
        <v>2015</v>
      </c>
      <c r="AR4358" t="str">
        <f>TEXT(Table1[[#This Row],[Order Date]],"mmmm")</f>
        <v>December</v>
      </c>
      <c r="AS4358" t="str">
        <f>"Q"&amp;ROUNDUP(MONTH(Table1[[#This Row],[Order Date]])/3,0)</f>
        <v>Q4</v>
      </c>
      <c r="AT4358">
        <f>IF(Table1[[#This Row],[Sales]]=0,0,Table1[[#This Row],[Profit]]/Table1[[#This Row],[Sales]])</f>
        <v>0.32500000000000001</v>
      </c>
    </row>
    <row r="4359" spans="22:46" x14ac:dyDescent="0.3">
      <c r="V4359">
        <v>4358</v>
      </c>
      <c r="W4359" t="s">
        <v>8187</v>
      </c>
      <c r="X4359" s="1">
        <v>43080</v>
      </c>
      <c r="Y4359" s="1">
        <v>43051</v>
      </c>
      <c r="Z4359" t="s">
        <v>1450</v>
      </c>
      <c r="AA4359" t="s">
        <v>6230</v>
      </c>
      <c r="AB4359" t="s">
        <v>6231</v>
      </c>
      <c r="AC4359" t="s">
        <v>25</v>
      </c>
      <c r="AD4359" t="s">
        <v>26</v>
      </c>
      <c r="AE4359" t="s">
        <v>515</v>
      </c>
      <c r="AF4359" t="s">
        <v>233</v>
      </c>
      <c r="AG4359">
        <v>60505</v>
      </c>
      <c r="AH4359" t="s">
        <v>111</v>
      </c>
      <c r="AI4359" t="s">
        <v>1295</v>
      </c>
      <c r="AJ4359" t="s">
        <v>46</v>
      </c>
      <c r="AK4359" t="s">
        <v>94</v>
      </c>
      <c r="AL4359" t="s">
        <v>1296</v>
      </c>
      <c r="AM4359">
        <v>10.368</v>
      </c>
      <c r="AN4359">
        <v>2</v>
      </c>
      <c r="AO4359">
        <v>0.2</v>
      </c>
      <c r="AP4359">
        <v>3.6288</v>
      </c>
      <c r="AQ4359">
        <f>YEAR(Table1[[#This Row],[Order Date]])</f>
        <v>2017</v>
      </c>
      <c r="AR4359" t="str">
        <f>TEXT(Table1[[#This Row],[Order Date]],"mmmm")</f>
        <v>December</v>
      </c>
      <c r="AS4359" t="str">
        <f>"Q"&amp;ROUNDUP(MONTH(Table1[[#This Row],[Order Date]])/3,0)</f>
        <v>Q4</v>
      </c>
      <c r="AT4359">
        <f>IF(Table1[[#This Row],[Sales]]=0,0,Table1[[#This Row],[Profit]]/Table1[[#This Row],[Sales]])</f>
        <v>0.35</v>
      </c>
    </row>
    <row r="4360" spans="22:46" x14ac:dyDescent="0.3">
      <c r="V4360">
        <v>4359</v>
      </c>
      <c r="W4360" t="s">
        <v>8187</v>
      </c>
      <c r="X4360" s="1">
        <v>43080</v>
      </c>
      <c r="Y4360" s="1">
        <v>43051</v>
      </c>
      <c r="Z4360" t="s">
        <v>1450</v>
      </c>
      <c r="AA4360" t="s">
        <v>6230</v>
      </c>
      <c r="AB4360" t="s">
        <v>6231</v>
      </c>
      <c r="AC4360" t="s">
        <v>25</v>
      </c>
      <c r="AD4360" t="s">
        <v>26</v>
      </c>
      <c r="AE4360" t="s">
        <v>515</v>
      </c>
      <c r="AF4360" t="s">
        <v>233</v>
      </c>
      <c r="AG4360">
        <v>60505</v>
      </c>
      <c r="AH4360" t="s">
        <v>111</v>
      </c>
      <c r="AI4360" t="s">
        <v>2743</v>
      </c>
      <c r="AJ4360" t="s">
        <v>31</v>
      </c>
      <c r="AK4360" t="s">
        <v>67</v>
      </c>
      <c r="AL4360" t="s">
        <v>2744</v>
      </c>
      <c r="AM4360">
        <v>77.72</v>
      </c>
      <c r="AN4360">
        <v>1</v>
      </c>
      <c r="AO4360">
        <v>0.6</v>
      </c>
      <c r="AP4360">
        <v>-66.061999999999998</v>
      </c>
      <c r="AQ4360">
        <f>YEAR(Table1[[#This Row],[Order Date]])</f>
        <v>2017</v>
      </c>
      <c r="AR4360" t="str">
        <f>TEXT(Table1[[#This Row],[Order Date]],"mmmm")</f>
        <v>December</v>
      </c>
      <c r="AS4360" t="str">
        <f>"Q"&amp;ROUNDUP(MONTH(Table1[[#This Row],[Order Date]])/3,0)</f>
        <v>Q4</v>
      </c>
      <c r="AT4360">
        <f>IF(Table1[[#This Row],[Sales]]=0,0,Table1[[#This Row],[Profit]]/Table1[[#This Row],[Sales]])</f>
        <v>-0.85</v>
      </c>
    </row>
    <row r="4361" spans="22:46" x14ac:dyDescent="0.3">
      <c r="V4361">
        <v>4360</v>
      </c>
      <c r="W4361" t="s">
        <v>8187</v>
      </c>
      <c r="X4361" s="1">
        <v>43080</v>
      </c>
      <c r="Y4361" s="1">
        <v>43051</v>
      </c>
      <c r="Z4361" t="s">
        <v>1450</v>
      </c>
      <c r="AA4361" t="s">
        <v>6230</v>
      </c>
      <c r="AB4361" t="s">
        <v>6231</v>
      </c>
      <c r="AC4361" t="s">
        <v>25</v>
      </c>
      <c r="AD4361" t="s">
        <v>26</v>
      </c>
      <c r="AE4361" t="s">
        <v>515</v>
      </c>
      <c r="AF4361" t="s">
        <v>233</v>
      </c>
      <c r="AG4361">
        <v>60505</v>
      </c>
      <c r="AH4361" t="s">
        <v>111</v>
      </c>
      <c r="AI4361" t="s">
        <v>3846</v>
      </c>
      <c r="AJ4361" t="s">
        <v>31</v>
      </c>
      <c r="AK4361" t="s">
        <v>35</v>
      </c>
      <c r="AL4361" t="s">
        <v>3847</v>
      </c>
      <c r="AM4361">
        <v>520.46400000000006</v>
      </c>
      <c r="AN4361">
        <v>2</v>
      </c>
      <c r="AO4361">
        <v>0.3</v>
      </c>
      <c r="AP4361">
        <v>-14.8704</v>
      </c>
      <c r="AQ4361">
        <f>YEAR(Table1[[#This Row],[Order Date]])</f>
        <v>2017</v>
      </c>
      <c r="AR4361" t="str">
        <f>TEXT(Table1[[#This Row],[Order Date]],"mmmm")</f>
        <v>December</v>
      </c>
      <c r="AS4361" t="str">
        <f>"Q"&amp;ROUNDUP(MONTH(Table1[[#This Row],[Order Date]])/3,0)</f>
        <v>Q4</v>
      </c>
      <c r="AT4361">
        <f>IF(Table1[[#This Row],[Sales]]=0,0,Table1[[#This Row],[Profit]]/Table1[[#This Row],[Sales]])</f>
        <v>-2.8571428571428567E-2</v>
      </c>
    </row>
    <row r="4362" spans="22:46" x14ac:dyDescent="0.3">
      <c r="V4362">
        <v>4361</v>
      </c>
      <c r="W4362" t="s">
        <v>8188</v>
      </c>
      <c r="X4362" s="1">
        <v>42511</v>
      </c>
      <c r="Y4362" t="s">
        <v>2011</v>
      </c>
      <c r="Z4362" t="s">
        <v>207</v>
      </c>
      <c r="AA4362" t="s">
        <v>2711</v>
      </c>
      <c r="AB4362" t="s">
        <v>2712</v>
      </c>
      <c r="AC4362" t="s">
        <v>41</v>
      </c>
      <c r="AD4362" t="s">
        <v>26</v>
      </c>
      <c r="AE4362" t="s">
        <v>1571</v>
      </c>
      <c r="AF4362" t="s">
        <v>1572</v>
      </c>
      <c r="AG4362">
        <v>2886</v>
      </c>
      <c r="AH4362" t="s">
        <v>160</v>
      </c>
      <c r="AI4362" t="s">
        <v>8189</v>
      </c>
      <c r="AJ4362" t="s">
        <v>46</v>
      </c>
      <c r="AK4362" t="s">
        <v>94</v>
      </c>
      <c r="AL4362" t="s">
        <v>205</v>
      </c>
      <c r="AM4362">
        <v>111.96</v>
      </c>
      <c r="AN4362">
        <v>2</v>
      </c>
      <c r="AO4362">
        <v>0</v>
      </c>
      <c r="AP4362">
        <v>54.860399999999998</v>
      </c>
      <c r="AQ4362">
        <f>YEAR(Table1[[#This Row],[Order Date]])</f>
        <v>2016</v>
      </c>
      <c r="AR4362" t="str">
        <f>TEXT(Table1[[#This Row],[Order Date]],"mmmm")</f>
        <v>May</v>
      </c>
      <c r="AS4362" t="str">
        <f>"Q"&amp;ROUNDUP(MONTH(Table1[[#This Row],[Order Date]])/3,0)</f>
        <v>Q2</v>
      </c>
      <c r="AT4362">
        <f>IF(Table1[[#This Row],[Sales]]=0,0,Table1[[#This Row],[Profit]]/Table1[[#This Row],[Sales]])</f>
        <v>0.49</v>
      </c>
    </row>
    <row r="4363" spans="22:46" x14ac:dyDescent="0.3">
      <c r="V4363">
        <v>4362</v>
      </c>
      <c r="W4363" t="s">
        <v>8190</v>
      </c>
      <c r="X4363" s="1">
        <v>42783</v>
      </c>
      <c r="Y4363" t="s">
        <v>5174</v>
      </c>
      <c r="Z4363" t="s">
        <v>22</v>
      </c>
      <c r="AA4363" t="s">
        <v>3080</v>
      </c>
      <c r="AB4363" t="s">
        <v>3081</v>
      </c>
      <c r="AC4363" t="s">
        <v>25</v>
      </c>
      <c r="AD4363" t="s">
        <v>26</v>
      </c>
      <c r="AE4363" t="s">
        <v>4801</v>
      </c>
      <c r="AF4363" t="s">
        <v>832</v>
      </c>
      <c r="AG4363">
        <v>70506</v>
      </c>
      <c r="AH4363" t="s">
        <v>29</v>
      </c>
      <c r="AI4363" t="s">
        <v>594</v>
      </c>
      <c r="AJ4363" t="s">
        <v>73</v>
      </c>
      <c r="AK4363" t="s">
        <v>74</v>
      </c>
      <c r="AL4363" t="s">
        <v>595</v>
      </c>
      <c r="AM4363">
        <v>29.16</v>
      </c>
      <c r="AN4363">
        <v>3</v>
      </c>
      <c r="AO4363">
        <v>0</v>
      </c>
      <c r="AP4363">
        <v>8.4564000000000004</v>
      </c>
      <c r="AQ4363">
        <f>YEAR(Table1[[#This Row],[Order Date]])</f>
        <v>2017</v>
      </c>
      <c r="AR4363" t="str">
        <f>TEXT(Table1[[#This Row],[Order Date]],"mmmm")</f>
        <v>February</v>
      </c>
      <c r="AS4363" t="str">
        <f>"Q"&amp;ROUNDUP(MONTH(Table1[[#This Row],[Order Date]])/3,0)</f>
        <v>Q1</v>
      </c>
      <c r="AT4363">
        <f>IF(Table1[[#This Row],[Sales]]=0,0,Table1[[#This Row],[Profit]]/Table1[[#This Row],[Sales]])</f>
        <v>0.29000000000000004</v>
      </c>
    </row>
    <row r="4364" spans="22:46" x14ac:dyDescent="0.3">
      <c r="V4364">
        <v>4363</v>
      </c>
      <c r="W4364" t="s">
        <v>8191</v>
      </c>
      <c r="X4364" s="1">
        <v>42875</v>
      </c>
      <c r="Y4364" t="s">
        <v>6699</v>
      </c>
      <c r="Z4364" t="s">
        <v>22</v>
      </c>
      <c r="AA4364" t="s">
        <v>3731</v>
      </c>
      <c r="AB4364" t="s">
        <v>3732</v>
      </c>
      <c r="AC4364" t="s">
        <v>25</v>
      </c>
      <c r="AD4364" t="s">
        <v>26</v>
      </c>
      <c r="AE4364" t="s">
        <v>8192</v>
      </c>
      <c r="AF4364" t="s">
        <v>8193</v>
      </c>
      <c r="AG4364">
        <v>58103</v>
      </c>
      <c r="AH4364" t="s">
        <v>111</v>
      </c>
      <c r="AI4364" t="s">
        <v>1761</v>
      </c>
      <c r="AJ4364" t="s">
        <v>46</v>
      </c>
      <c r="AK4364" t="s">
        <v>70</v>
      </c>
      <c r="AL4364" t="s">
        <v>1762</v>
      </c>
      <c r="AM4364">
        <v>131.94</v>
      </c>
      <c r="AN4364">
        <v>3</v>
      </c>
      <c r="AO4364">
        <v>0</v>
      </c>
      <c r="AP4364">
        <v>35.623800000000003</v>
      </c>
      <c r="AQ4364">
        <f>YEAR(Table1[[#This Row],[Order Date]])</f>
        <v>2017</v>
      </c>
      <c r="AR4364" t="str">
        <f>TEXT(Table1[[#This Row],[Order Date]],"mmmm")</f>
        <v>May</v>
      </c>
      <c r="AS4364" t="str">
        <f>"Q"&amp;ROUNDUP(MONTH(Table1[[#This Row],[Order Date]])/3,0)</f>
        <v>Q2</v>
      </c>
      <c r="AT4364">
        <f>IF(Table1[[#This Row],[Sales]]=0,0,Table1[[#This Row],[Profit]]/Table1[[#This Row],[Sales]])</f>
        <v>0.27</v>
      </c>
    </row>
    <row r="4365" spans="22:46" x14ac:dyDescent="0.3">
      <c r="V4365">
        <v>4364</v>
      </c>
      <c r="W4365" t="s">
        <v>8191</v>
      </c>
      <c r="X4365" s="1">
        <v>42875</v>
      </c>
      <c r="Y4365" t="s">
        <v>6699</v>
      </c>
      <c r="Z4365" t="s">
        <v>22</v>
      </c>
      <c r="AA4365" t="s">
        <v>3731</v>
      </c>
      <c r="AB4365" t="s">
        <v>3732</v>
      </c>
      <c r="AC4365" t="s">
        <v>25</v>
      </c>
      <c r="AD4365" t="s">
        <v>26</v>
      </c>
      <c r="AE4365" t="s">
        <v>8192</v>
      </c>
      <c r="AF4365" t="s">
        <v>8193</v>
      </c>
      <c r="AG4365">
        <v>58103</v>
      </c>
      <c r="AH4365" t="s">
        <v>111</v>
      </c>
      <c r="AI4365" t="s">
        <v>1401</v>
      </c>
      <c r="AJ4365" t="s">
        <v>46</v>
      </c>
      <c r="AK4365" t="s">
        <v>70</v>
      </c>
      <c r="AL4365" t="s">
        <v>1402</v>
      </c>
      <c r="AM4365">
        <v>25.92</v>
      </c>
      <c r="AN4365">
        <v>4</v>
      </c>
      <c r="AO4365">
        <v>0</v>
      </c>
      <c r="AP4365">
        <v>8.2943999999999996</v>
      </c>
      <c r="AQ4365">
        <f>YEAR(Table1[[#This Row],[Order Date]])</f>
        <v>2017</v>
      </c>
      <c r="AR4365" t="str">
        <f>TEXT(Table1[[#This Row],[Order Date]],"mmmm")</f>
        <v>May</v>
      </c>
      <c r="AS4365" t="str">
        <f>"Q"&amp;ROUNDUP(MONTH(Table1[[#This Row],[Order Date]])/3,0)</f>
        <v>Q2</v>
      </c>
      <c r="AT4365">
        <f>IF(Table1[[#This Row],[Sales]]=0,0,Table1[[#This Row],[Profit]]/Table1[[#This Row],[Sales]])</f>
        <v>0.31999999999999995</v>
      </c>
    </row>
    <row r="4366" spans="22:46" x14ac:dyDescent="0.3">
      <c r="V4366">
        <v>4365</v>
      </c>
      <c r="W4366" t="s">
        <v>8191</v>
      </c>
      <c r="X4366" s="1">
        <v>42875</v>
      </c>
      <c r="Y4366" t="s">
        <v>6699</v>
      </c>
      <c r="Z4366" t="s">
        <v>22</v>
      </c>
      <c r="AA4366" t="s">
        <v>3731</v>
      </c>
      <c r="AB4366" t="s">
        <v>3732</v>
      </c>
      <c r="AC4366" t="s">
        <v>25</v>
      </c>
      <c r="AD4366" t="s">
        <v>26</v>
      </c>
      <c r="AE4366" t="s">
        <v>8192</v>
      </c>
      <c r="AF4366" t="s">
        <v>8193</v>
      </c>
      <c r="AG4366">
        <v>58103</v>
      </c>
      <c r="AH4366" t="s">
        <v>111</v>
      </c>
      <c r="AI4366" t="s">
        <v>3162</v>
      </c>
      <c r="AJ4366" t="s">
        <v>46</v>
      </c>
      <c r="AK4366" t="s">
        <v>60</v>
      </c>
      <c r="AL4366" t="s">
        <v>3163</v>
      </c>
      <c r="AM4366">
        <v>704.76</v>
      </c>
      <c r="AN4366">
        <v>4</v>
      </c>
      <c r="AO4366">
        <v>0</v>
      </c>
      <c r="AP4366">
        <v>162.09479999999999</v>
      </c>
      <c r="AQ4366">
        <f>YEAR(Table1[[#This Row],[Order Date]])</f>
        <v>2017</v>
      </c>
      <c r="AR4366" t="str">
        <f>TEXT(Table1[[#This Row],[Order Date]],"mmmm")</f>
        <v>May</v>
      </c>
      <c r="AS4366" t="str">
        <f>"Q"&amp;ROUNDUP(MONTH(Table1[[#This Row],[Order Date]])/3,0)</f>
        <v>Q2</v>
      </c>
      <c r="AT4366">
        <f>IF(Table1[[#This Row],[Sales]]=0,0,Table1[[#This Row],[Profit]]/Table1[[#This Row],[Sales]])</f>
        <v>0.22999999999999998</v>
      </c>
    </row>
    <row r="4367" spans="22:46" x14ac:dyDescent="0.3">
      <c r="V4367">
        <v>4366</v>
      </c>
      <c r="W4367" t="s">
        <v>8191</v>
      </c>
      <c r="X4367" s="1">
        <v>42875</v>
      </c>
      <c r="Y4367" t="s">
        <v>6699</v>
      </c>
      <c r="Z4367" t="s">
        <v>22</v>
      </c>
      <c r="AA4367" t="s">
        <v>3731</v>
      </c>
      <c r="AB4367" t="s">
        <v>3732</v>
      </c>
      <c r="AC4367" t="s">
        <v>25</v>
      </c>
      <c r="AD4367" t="s">
        <v>26</v>
      </c>
      <c r="AE4367" t="s">
        <v>8192</v>
      </c>
      <c r="AF4367" t="s">
        <v>8193</v>
      </c>
      <c r="AG4367">
        <v>58103</v>
      </c>
      <c r="AH4367" t="s">
        <v>111</v>
      </c>
      <c r="AI4367" t="s">
        <v>4937</v>
      </c>
      <c r="AJ4367" t="s">
        <v>46</v>
      </c>
      <c r="AK4367" t="s">
        <v>303</v>
      </c>
      <c r="AL4367" t="s">
        <v>633</v>
      </c>
      <c r="AM4367">
        <v>7.41</v>
      </c>
      <c r="AN4367">
        <v>3</v>
      </c>
      <c r="AO4367">
        <v>0</v>
      </c>
      <c r="AP4367">
        <v>3.4826999999999999</v>
      </c>
      <c r="AQ4367">
        <f>YEAR(Table1[[#This Row],[Order Date]])</f>
        <v>2017</v>
      </c>
      <c r="AR4367" t="str">
        <f>TEXT(Table1[[#This Row],[Order Date]],"mmmm")</f>
        <v>May</v>
      </c>
      <c r="AS4367" t="str">
        <f>"Q"&amp;ROUNDUP(MONTH(Table1[[#This Row],[Order Date]])/3,0)</f>
        <v>Q2</v>
      </c>
      <c r="AT4367">
        <f>IF(Table1[[#This Row],[Sales]]=0,0,Table1[[#This Row],[Profit]]/Table1[[#This Row],[Sales]])</f>
        <v>0.47</v>
      </c>
    </row>
    <row r="4368" spans="22:46" x14ac:dyDescent="0.3">
      <c r="V4368">
        <v>4367</v>
      </c>
      <c r="W4368" t="s">
        <v>8191</v>
      </c>
      <c r="X4368" s="1">
        <v>42875</v>
      </c>
      <c r="Y4368" t="s">
        <v>6699</v>
      </c>
      <c r="Z4368" t="s">
        <v>22</v>
      </c>
      <c r="AA4368" t="s">
        <v>3731</v>
      </c>
      <c r="AB4368" t="s">
        <v>3732</v>
      </c>
      <c r="AC4368" t="s">
        <v>25</v>
      </c>
      <c r="AD4368" t="s">
        <v>26</v>
      </c>
      <c r="AE4368" t="s">
        <v>8192</v>
      </c>
      <c r="AF4368" t="s">
        <v>8193</v>
      </c>
      <c r="AG4368">
        <v>58103</v>
      </c>
      <c r="AH4368" t="s">
        <v>111</v>
      </c>
      <c r="AI4368" t="s">
        <v>7358</v>
      </c>
      <c r="AJ4368" t="s">
        <v>46</v>
      </c>
      <c r="AK4368" t="s">
        <v>70</v>
      </c>
      <c r="AL4368" t="s">
        <v>7359</v>
      </c>
      <c r="AM4368">
        <v>21.5</v>
      </c>
      <c r="AN4368">
        <v>10</v>
      </c>
      <c r="AO4368">
        <v>0</v>
      </c>
      <c r="AP4368">
        <v>7.0949999999999998</v>
      </c>
      <c r="AQ4368">
        <f>YEAR(Table1[[#This Row],[Order Date]])</f>
        <v>2017</v>
      </c>
      <c r="AR4368" t="str">
        <f>TEXT(Table1[[#This Row],[Order Date]],"mmmm")</f>
        <v>May</v>
      </c>
      <c r="AS4368" t="str">
        <f>"Q"&amp;ROUNDUP(MONTH(Table1[[#This Row],[Order Date]])/3,0)</f>
        <v>Q2</v>
      </c>
      <c r="AT4368">
        <f>IF(Table1[[#This Row],[Sales]]=0,0,Table1[[#This Row],[Profit]]/Table1[[#This Row],[Sales]])</f>
        <v>0.33</v>
      </c>
    </row>
    <row r="4369" spans="22:46" x14ac:dyDescent="0.3">
      <c r="V4369">
        <v>4368</v>
      </c>
      <c r="W4369" t="s">
        <v>8194</v>
      </c>
      <c r="X4369" s="1">
        <v>42989</v>
      </c>
      <c r="Y4369" t="s">
        <v>3875</v>
      </c>
      <c r="Z4369" t="s">
        <v>22</v>
      </c>
      <c r="AA4369" t="s">
        <v>676</v>
      </c>
      <c r="AB4369" t="s">
        <v>677</v>
      </c>
      <c r="AC4369" t="s">
        <v>25</v>
      </c>
      <c r="AD4369" t="s">
        <v>26</v>
      </c>
      <c r="AE4369" t="s">
        <v>342</v>
      </c>
      <c r="AF4369" t="s">
        <v>233</v>
      </c>
      <c r="AG4369">
        <v>60623</v>
      </c>
      <c r="AH4369" t="s">
        <v>111</v>
      </c>
      <c r="AI4369" t="s">
        <v>6034</v>
      </c>
      <c r="AJ4369" t="s">
        <v>46</v>
      </c>
      <c r="AK4369" t="s">
        <v>303</v>
      </c>
      <c r="AL4369" t="s">
        <v>6035</v>
      </c>
      <c r="AM4369">
        <v>10.528</v>
      </c>
      <c r="AN4369">
        <v>4</v>
      </c>
      <c r="AO4369">
        <v>0.2</v>
      </c>
      <c r="AP4369">
        <v>3.29</v>
      </c>
      <c r="AQ4369">
        <f>YEAR(Table1[[#This Row],[Order Date]])</f>
        <v>2017</v>
      </c>
      <c r="AR4369" t="str">
        <f>TEXT(Table1[[#This Row],[Order Date]],"mmmm")</f>
        <v>September</v>
      </c>
      <c r="AS4369" t="str">
        <f>"Q"&amp;ROUNDUP(MONTH(Table1[[#This Row],[Order Date]])/3,0)</f>
        <v>Q3</v>
      </c>
      <c r="AT4369">
        <f>IF(Table1[[#This Row],[Sales]]=0,0,Table1[[#This Row],[Profit]]/Table1[[#This Row],[Sales]])</f>
        <v>0.3125</v>
      </c>
    </row>
    <row r="4370" spans="22:46" x14ac:dyDescent="0.3">
      <c r="V4370">
        <v>4369</v>
      </c>
      <c r="W4370" t="s">
        <v>8194</v>
      </c>
      <c r="X4370" s="1">
        <v>42989</v>
      </c>
      <c r="Y4370" t="s">
        <v>3875</v>
      </c>
      <c r="Z4370" t="s">
        <v>22</v>
      </c>
      <c r="AA4370" t="s">
        <v>676</v>
      </c>
      <c r="AB4370" t="s">
        <v>677</v>
      </c>
      <c r="AC4370" t="s">
        <v>25</v>
      </c>
      <c r="AD4370" t="s">
        <v>26</v>
      </c>
      <c r="AE4370" t="s">
        <v>342</v>
      </c>
      <c r="AF4370" t="s">
        <v>233</v>
      </c>
      <c r="AG4370">
        <v>60623</v>
      </c>
      <c r="AH4370" t="s">
        <v>111</v>
      </c>
      <c r="AI4370" t="s">
        <v>2772</v>
      </c>
      <c r="AJ4370" t="s">
        <v>46</v>
      </c>
      <c r="AK4370" t="s">
        <v>94</v>
      </c>
      <c r="AL4370" t="s">
        <v>2773</v>
      </c>
      <c r="AM4370">
        <v>20.544</v>
      </c>
      <c r="AN4370">
        <v>6</v>
      </c>
      <c r="AO4370">
        <v>0.2</v>
      </c>
      <c r="AP4370">
        <v>6.42</v>
      </c>
      <c r="AQ4370">
        <f>YEAR(Table1[[#This Row],[Order Date]])</f>
        <v>2017</v>
      </c>
      <c r="AR4370" t="str">
        <f>TEXT(Table1[[#This Row],[Order Date]],"mmmm")</f>
        <v>September</v>
      </c>
      <c r="AS4370" t="str">
        <f>"Q"&amp;ROUNDUP(MONTH(Table1[[#This Row],[Order Date]])/3,0)</f>
        <v>Q3</v>
      </c>
      <c r="AT4370">
        <f>IF(Table1[[#This Row],[Sales]]=0,0,Table1[[#This Row],[Profit]]/Table1[[#This Row],[Sales]])</f>
        <v>0.3125</v>
      </c>
    </row>
    <row r="4371" spans="22:46" x14ac:dyDescent="0.3">
      <c r="V4371">
        <v>4370</v>
      </c>
      <c r="W4371" t="s">
        <v>8195</v>
      </c>
      <c r="X4371" s="1">
        <v>42679</v>
      </c>
      <c r="Y4371" s="1">
        <v>42654</v>
      </c>
      <c r="Z4371" t="s">
        <v>51</v>
      </c>
      <c r="AA4371" t="s">
        <v>6834</v>
      </c>
      <c r="AB4371" t="s">
        <v>6835</v>
      </c>
      <c r="AC4371" t="s">
        <v>108</v>
      </c>
      <c r="AD4371" t="s">
        <v>26</v>
      </c>
      <c r="AE4371" t="s">
        <v>1663</v>
      </c>
      <c r="AF4371" t="s">
        <v>287</v>
      </c>
      <c r="AG4371">
        <v>46226</v>
      </c>
      <c r="AH4371" t="s">
        <v>111</v>
      </c>
      <c r="AI4371" t="s">
        <v>2367</v>
      </c>
      <c r="AJ4371" t="s">
        <v>46</v>
      </c>
      <c r="AK4371" t="s">
        <v>77</v>
      </c>
      <c r="AL4371" t="s">
        <v>2368</v>
      </c>
      <c r="AM4371">
        <v>104.9</v>
      </c>
      <c r="AN4371">
        <v>5</v>
      </c>
      <c r="AO4371">
        <v>0</v>
      </c>
      <c r="AP4371">
        <v>50.351999999999997</v>
      </c>
      <c r="AQ4371">
        <f>YEAR(Table1[[#This Row],[Order Date]])</f>
        <v>2016</v>
      </c>
      <c r="AR4371" t="str">
        <f>TEXT(Table1[[#This Row],[Order Date]],"mmmm")</f>
        <v>November</v>
      </c>
      <c r="AS4371" t="str">
        <f>"Q"&amp;ROUNDUP(MONTH(Table1[[#This Row],[Order Date]])/3,0)</f>
        <v>Q4</v>
      </c>
      <c r="AT4371">
        <f>IF(Table1[[#This Row],[Sales]]=0,0,Table1[[#This Row],[Profit]]/Table1[[#This Row],[Sales]])</f>
        <v>0.47999999999999993</v>
      </c>
    </row>
    <row r="4372" spans="22:46" x14ac:dyDescent="0.3">
      <c r="V4372">
        <v>4371</v>
      </c>
      <c r="W4372" t="s">
        <v>8195</v>
      </c>
      <c r="X4372" s="1">
        <v>42679</v>
      </c>
      <c r="Y4372" s="1">
        <v>42654</v>
      </c>
      <c r="Z4372" t="s">
        <v>51</v>
      </c>
      <c r="AA4372" t="s">
        <v>6834</v>
      </c>
      <c r="AB4372" t="s">
        <v>6835</v>
      </c>
      <c r="AC4372" t="s">
        <v>108</v>
      </c>
      <c r="AD4372" t="s">
        <v>26</v>
      </c>
      <c r="AE4372" t="s">
        <v>1663</v>
      </c>
      <c r="AF4372" t="s">
        <v>287</v>
      </c>
      <c r="AG4372">
        <v>46226</v>
      </c>
      <c r="AH4372" t="s">
        <v>111</v>
      </c>
      <c r="AI4372" t="s">
        <v>7559</v>
      </c>
      <c r="AJ4372" t="s">
        <v>46</v>
      </c>
      <c r="AK4372" t="s">
        <v>70</v>
      </c>
      <c r="AL4372" t="s">
        <v>7560</v>
      </c>
      <c r="AM4372">
        <v>39.68</v>
      </c>
      <c r="AN4372">
        <v>2</v>
      </c>
      <c r="AO4372">
        <v>0</v>
      </c>
      <c r="AP4372">
        <v>16.268799999999999</v>
      </c>
      <c r="AQ4372">
        <f>YEAR(Table1[[#This Row],[Order Date]])</f>
        <v>2016</v>
      </c>
      <c r="AR4372" t="str">
        <f>TEXT(Table1[[#This Row],[Order Date]],"mmmm")</f>
        <v>November</v>
      </c>
      <c r="AS4372" t="str">
        <f>"Q"&amp;ROUNDUP(MONTH(Table1[[#This Row],[Order Date]])/3,0)</f>
        <v>Q4</v>
      </c>
      <c r="AT4372">
        <f>IF(Table1[[#This Row],[Sales]]=0,0,Table1[[#This Row],[Profit]]/Table1[[#This Row],[Sales]])</f>
        <v>0.41</v>
      </c>
    </row>
    <row r="4373" spans="22:46" x14ac:dyDescent="0.3">
      <c r="V4373">
        <v>4372</v>
      </c>
      <c r="W4373" t="s">
        <v>8195</v>
      </c>
      <c r="X4373" s="1">
        <v>42679</v>
      </c>
      <c r="Y4373" s="1">
        <v>42654</v>
      </c>
      <c r="Z4373" t="s">
        <v>51</v>
      </c>
      <c r="AA4373" t="s">
        <v>6834</v>
      </c>
      <c r="AB4373" t="s">
        <v>6835</v>
      </c>
      <c r="AC4373" t="s">
        <v>108</v>
      </c>
      <c r="AD4373" t="s">
        <v>26</v>
      </c>
      <c r="AE4373" t="s">
        <v>1663</v>
      </c>
      <c r="AF4373" t="s">
        <v>287</v>
      </c>
      <c r="AG4373">
        <v>46226</v>
      </c>
      <c r="AH4373" t="s">
        <v>111</v>
      </c>
      <c r="AI4373" t="s">
        <v>8196</v>
      </c>
      <c r="AJ4373" t="s">
        <v>46</v>
      </c>
      <c r="AK4373" t="s">
        <v>47</v>
      </c>
      <c r="AL4373" t="s">
        <v>8197</v>
      </c>
      <c r="AM4373">
        <v>51.75</v>
      </c>
      <c r="AN4373">
        <v>5</v>
      </c>
      <c r="AO4373">
        <v>0</v>
      </c>
      <c r="AP4373">
        <v>24.84</v>
      </c>
      <c r="AQ4373">
        <f>YEAR(Table1[[#This Row],[Order Date]])</f>
        <v>2016</v>
      </c>
      <c r="AR4373" t="str">
        <f>TEXT(Table1[[#This Row],[Order Date]],"mmmm")</f>
        <v>November</v>
      </c>
      <c r="AS4373" t="str">
        <f>"Q"&amp;ROUNDUP(MONTH(Table1[[#This Row],[Order Date]])/3,0)</f>
        <v>Q4</v>
      </c>
      <c r="AT4373">
        <f>IF(Table1[[#This Row],[Sales]]=0,0,Table1[[#This Row],[Profit]]/Table1[[#This Row],[Sales]])</f>
        <v>0.48</v>
      </c>
    </row>
    <row r="4374" spans="22:46" x14ac:dyDescent="0.3">
      <c r="V4374">
        <v>4373</v>
      </c>
      <c r="W4374" t="s">
        <v>8198</v>
      </c>
      <c r="X4374" s="1">
        <v>42939</v>
      </c>
      <c r="Y4374" t="s">
        <v>2398</v>
      </c>
      <c r="Z4374" t="s">
        <v>22</v>
      </c>
      <c r="AA4374" t="s">
        <v>273</v>
      </c>
      <c r="AB4374" t="s">
        <v>274</v>
      </c>
      <c r="AC4374" t="s">
        <v>25</v>
      </c>
      <c r="AD4374" t="s">
        <v>26</v>
      </c>
      <c r="AE4374" t="s">
        <v>8199</v>
      </c>
      <c r="AF4374" t="s">
        <v>287</v>
      </c>
      <c r="AG4374">
        <v>46514</v>
      </c>
      <c r="AH4374" t="s">
        <v>111</v>
      </c>
      <c r="AI4374" t="s">
        <v>1121</v>
      </c>
      <c r="AJ4374" t="s">
        <v>46</v>
      </c>
      <c r="AK4374" t="s">
        <v>70</v>
      </c>
      <c r="AL4374" t="s">
        <v>1122</v>
      </c>
      <c r="AM4374">
        <v>11.68</v>
      </c>
      <c r="AN4374">
        <v>2</v>
      </c>
      <c r="AO4374">
        <v>0</v>
      </c>
      <c r="AP4374">
        <v>5.4896000000000003</v>
      </c>
      <c r="AQ4374">
        <f>YEAR(Table1[[#This Row],[Order Date]])</f>
        <v>2017</v>
      </c>
      <c r="AR4374" t="str">
        <f>TEXT(Table1[[#This Row],[Order Date]],"mmmm")</f>
        <v>July</v>
      </c>
      <c r="AS4374" t="str">
        <f>"Q"&amp;ROUNDUP(MONTH(Table1[[#This Row],[Order Date]])/3,0)</f>
        <v>Q3</v>
      </c>
      <c r="AT4374">
        <f>IF(Table1[[#This Row],[Sales]]=0,0,Table1[[#This Row],[Profit]]/Table1[[#This Row],[Sales]])</f>
        <v>0.47000000000000003</v>
      </c>
    </row>
    <row r="4375" spans="22:46" x14ac:dyDescent="0.3">
      <c r="V4375">
        <v>4374</v>
      </c>
      <c r="W4375" t="s">
        <v>8198</v>
      </c>
      <c r="X4375" s="1">
        <v>42939</v>
      </c>
      <c r="Y4375" t="s">
        <v>2398</v>
      </c>
      <c r="Z4375" t="s">
        <v>22</v>
      </c>
      <c r="AA4375" t="s">
        <v>273</v>
      </c>
      <c r="AB4375" t="s">
        <v>274</v>
      </c>
      <c r="AC4375" t="s">
        <v>25</v>
      </c>
      <c r="AD4375" t="s">
        <v>26</v>
      </c>
      <c r="AE4375" t="s">
        <v>8199</v>
      </c>
      <c r="AF4375" t="s">
        <v>287</v>
      </c>
      <c r="AG4375">
        <v>46514</v>
      </c>
      <c r="AH4375" t="s">
        <v>111</v>
      </c>
      <c r="AI4375" t="s">
        <v>6263</v>
      </c>
      <c r="AJ4375" t="s">
        <v>73</v>
      </c>
      <c r="AK4375" t="s">
        <v>176</v>
      </c>
      <c r="AL4375" t="s">
        <v>7516</v>
      </c>
      <c r="AM4375">
        <v>159.75</v>
      </c>
      <c r="AN4375">
        <v>5</v>
      </c>
      <c r="AO4375">
        <v>0</v>
      </c>
      <c r="AP4375">
        <v>11.182499999999999</v>
      </c>
      <c r="AQ4375">
        <f>YEAR(Table1[[#This Row],[Order Date]])</f>
        <v>2017</v>
      </c>
      <c r="AR4375" t="str">
        <f>TEXT(Table1[[#This Row],[Order Date]],"mmmm")</f>
        <v>July</v>
      </c>
      <c r="AS4375" t="str">
        <f>"Q"&amp;ROUNDUP(MONTH(Table1[[#This Row],[Order Date]])/3,0)</f>
        <v>Q3</v>
      </c>
      <c r="AT4375">
        <f>IF(Table1[[#This Row],[Sales]]=0,0,Table1[[#This Row],[Profit]]/Table1[[#This Row],[Sales]])</f>
        <v>6.9999999999999993E-2</v>
      </c>
    </row>
    <row r="4376" spans="22:46" x14ac:dyDescent="0.3">
      <c r="V4376">
        <v>4375</v>
      </c>
      <c r="W4376" t="s">
        <v>8200</v>
      </c>
      <c r="X4376" s="1">
        <v>42692</v>
      </c>
      <c r="Y4376" t="s">
        <v>728</v>
      </c>
      <c r="Z4376" t="s">
        <v>51</v>
      </c>
      <c r="AA4376" t="s">
        <v>1099</v>
      </c>
      <c r="AB4376" t="s">
        <v>1100</v>
      </c>
      <c r="AC4376" t="s">
        <v>41</v>
      </c>
      <c r="AD4376" t="s">
        <v>26</v>
      </c>
      <c r="AE4376" t="s">
        <v>4788</v>
      </c>
      <c r="AF4376" t="s">
        <v>564</v>
      </c>
      <c r="AG4376">
        <v>44240</v>
      </c>
      <c r="AH4376" t="s">
        <v>160</v>
      </c>
      <c r="AI4376" t="s">
        <v>8201</v>
      </c>
      <c r="AJ4376" t="s">
        <v>46</v>
      </c>
      <c r="AK4376" t="s">
        <v>80</v>
      </c>
      <c r="AL4376" t="s">
        <v>8202</v>
      </c>
      <c r="AM4376">
        <v>103.968</v>
      </c>
      <c r="AN4376">
        <v>6</v>
      </c>
      <c r="AO4376">
        <v>0.2</v>
      </c>
      <c r="AP4376">
        <v>16.8948</v>
      </c>
      <c r="AQ4376">
        <f>YEAR(Table1[[#This Row],[Order Date]])</f>
        <v>2016</v>
      </c>
      <c r="AR4376" t="str">
        <f>TEXT(Table1[[#This Row],[Order Date]],"mmmm")</f>
        <v>November</v>
      </c>
      <c r="AS4376" t="str">
        <f>"Q"&amp;ROUNDUP(MONTH(Table1[[#This Row],[Order Date]])/3,0)</f>
        <v>Q4</v>
      </c>
      <c r="AT4376">
        <f>IF(Table1[[#This Row],[Sales]]=0,0,Table1[[#This Row],[Profit]]/Table1[[#This Row],[Sales]])</f>
        <v>0.16250000000000001</v>
      </c>
    </row>
    <row r="4377" spans="22:46" x14ac:dyDescent="0.3">
      <c r="V4377">
        <v>4376</v>
      </c>
      <c r="W4377" t="s">
        <v>8203</v>
      </c>
      <c r="X4377" s="1">
        <v>41754</v>
      </c>
      <c r="Y4377" t="s">
        <v>8204</v>
      </c>
      <c r="Z4377" t="s">
        <v>51</v>
      </c>
      <c r="AA4377" t="s">
        <v>4323</v>
      </c>
      <c r="AB4377" t="s">
        <v>4324</v>
      </c>
      <c r="AC4377" t="s">
        <v>108</v>
      </c>
      <c r="AD4377" t="s">
        <v>26</v>
      </c>
      <c r="AE4377" t="s">
        <v>8205</v>
      </c>
      <c r="AF4377" t="s">
        <v>43</v>
      </c>
      <c r="AG4377">
        <v>91776</v>
      </c>
      <c r="AH4377" t="s">
        <v>44</v>
      </c>
      <c r="AI4377" t="s">
        <v>382</v>
      </c>
      <c r="AJ4377" t="s">
        <v>31</v>
      </c>
      <c r="AK4377" t="s">
        <v>67</v>
      </c>
      <c r="AL4377" t="s">
        <v>383</v>
      </c>
      <c r="AM4377">
        <v>303.25</v>
      </c>
      <c r="AN4377">
        <v>5</v>
      </c>
      <c r="AO4377">
        <v>0</v>
      </c>
      <c r="AP4377">
        <v>63.682499999999997</v>
      </c>
      <c r="AQ4377">
        <f>YEAR(Table1[[#This Row],[Order Date]])</f>
        <v>2014</v>
      </c>
      <c r="AR4377" t="str">
        <f>TEXT(Table1[[#This Row],[Order Date]],"mmmm")</f>
        <v>April</v>
      </c>
      <c r="AS4377" t="str">
        <f>"Q"&amp;ROUNDUP(MONTH(Table1[[#This Row],[Order Date]])/3,0)</f>
        <v>Q2</v>
      </c>
      <c r="AT4377">
        <f>IF(Table1[[#This Row],[Sales]]=0,0,Table1[[#This Row],[Profit]]/Table1[[#This Row],[Sales]])</f>
        <v>0.21</v>
      </c>
    </row>
    <row r="4378" spans="22:46" x14ac:dyDescent="0.3">
      <c r="V4378">
        <v>4377</v>
      </c>
      <c r="W4378" t="s">
        <v>8203</v>
      </c>
      <c r="X4378" s="1">
        <v>41754</v>
      </c>
      <c r="Y4378" t="s">
        <v>8204</v>
      </c>
      <c r="Z4378" t="s">
        <v>51</v>
      </c>
      <c r="AA4378" t="s">
        <v>4323</v>
      </c>
      <c r="AB4378" t="s">
        <v>4324</v>
      </c>
      <c r="AC4378" t="s">
        <v>108</v>
      </c>
      <c r="AD4378" t="s">
        <v>26</v>
      </c>
      <c r="AE4378" t="s">
        <v>8205</v>
      </c>
      <c r="AF4378" t="s">
        <v>43</v>
      </c>
      <c r="AG4378">
        <v>91776</v>
      </c>
      <c r="AH4378" t="s">
        <v>44</v>
      </c>
      <c r="AI4378" t="s">
        <v>5847</v>
      </c>
      <c r="AJ4378" t="s">
        <v>46</v>
      </c>
      <c r="AK4378" t="s">
        <v>80</v>
      </c>
      <c r="AL4378" t="s">
        <v>5848</v>
      </c>
      <c r="AM4378">
        <v>270.72000000000003</v>
      </c>
      <c r="AN4378">
        <v>3</v>
      </c>
      <c r="AO4378">
        <v>0</v>
      </c>
      <c r="AP4378">
        <v>78.508799999999994</v>
      </c>
      <c r="AQ4378">
        <f>YEAR(Table1[[#This Row],[Order Date]])</f>
        <v>2014</v>
      </c>
      <c r="AR4378" t="str">
        <f>TEXT(Table1[[#This Row],[Order Date]],"mmmm")</f>
        <v>April</v>
      </c>
      <c r="AS4378" t="str">
        <f>"Q"&amp;ROUNDUP(MONTH(Table1[[#This Row],[Order Date]])/3,0)</f>
        <v>Q2</v>
      </c>
      <c r="AT4378">
        <f>IF(Table1[[#This Row],[Sales]]=0,0,Table1[[#This Row],[Profit]]/Table1[[#This Row],[Sales]])</f>
        <v>0.28999999999999992</v>
      </c>
    </row>
    <row r="4379" spans="22:46" x14ac:dyDescent="0.3">
      <c r="V4379">
        <v>4378</v>
      </c>
      <c r="W4379" t="s">
        <v>8203</v>
      </c>
      <c r="X4379" s="1">
        <v>41754</v>
      </c>
      <c r="Y4379" t="s">
        <v>8204</v>
      </c>
      <c r="Z4379" t="s">
        <v>51</v>
      </c>
      <c r="AA4379" t="s">
        <v>4323</v>
      </c>
      <c r="AB4379" t="s">
        <v>4324</v>
      </c>
      <c r="AC4379" t="s">
        <v>108</v>
      </c>
      <c r="AD4379" t="s">
        <v>26</v>
      </c>
      <c r="AE4379" t="s">
        <v>8205</v>
      </c>
      <c r="AF4379" t="s">
        <v>43</v>
      </c>
      <c r="AG4379">
        <v>91776</v>
      </c>
      <c r="AH4379" t="s">
        <v>44</v>
      </c>
      <c r="AI4379" t="s">
        <v>3846</v>
      </c>
      <c r="AJ4379" t="s">
        <v>31</v>
      </c>
      <c r="AK4379" t="s">
        <v>35</v>
      </c>
      <c r="AL4379" t="s">
        <v>3847</v>
      </c>
      <c r="AM4379">
        <v>1487.04</v>
      </c>
      <c r="AN4379">
        <v>5</v>
      </c>
      <c r="AO4379">
        <v>0.2</v>
      </c>
      <c r="AP4379">
        <v>148.70400000000001</v>
      </c>
      <c r="AQ4379">
        <f>YEAR(Table1[[#This Row],[Order Date]])</f>
        <v>2014</v>
      </c>
      <c r="AR4379" t="str">
        <f>TEXT(Table1[[#This Row],[Order Date]],"mmmm")</f>
        <v>April</v>
      </c>
      <c r="AS4379" t="str">
        <f>"Q"&amp;ROUNDUP(MONTH(Table1[[#This Row],[Order Date]])/3,0)</f>
        <v>Q2</v>
      </c>
      <c r="AT4379">
        <f>IF(Table1[[#This Row],[Sales]]=0,0,Table1[[#This Row],[Profit]]/Table1[[#This Row],[Sales]])</f>
        <v>0.1</v>
      </c>
    </row>
    <row r="4380" spans="22:46" x14ac:dyDescent="0.3">
      <c r="V4380">
        <v>4379</v>
      </c>
      <c r="W4380" t="s">
        <v>8206</v>
      </c>
      <c r="X4380" s="1">
        <v>42338</v>
      </c>
      <c r="Y4380" s="1">
        <v>42047</v>
      </c>
      <c r="Z4380" t="s">
        <v>22</v>
      </c>
      <c r="AA4380" t="s">
        <v>340</v>
      </c>
      <c r="AB4380" t="s">
        <v>341</v>
      </c>
      <c r="AC4380" t="s">
        <v>108</v>
      </c>
      <c r="AD4380" t="s">
        <v>26</v>
      </c>
      <c r="AE4380" t="s">
        <v>27</v>
      </c>
      <c r="AF4380" t="s">
        <v>28</v>
      </c>
      <c r="AG4380">
        <v>42420</v>
      </c>
      <c r="AH4380" t="s">
        <v>29</v>
      </c>
      <c r="AI4380" t="s">
        <v>3344</v>
      </c>
      <c r="AJ4380" t="s">
        <v>46</v>
      </c>
      <c r="AK4380" t="s">
        <v>190</v>
      </c>
      <c r="AL4380" t="s">
        <v>3345</v>
      </c>
      <c r="AM4380">
        <v>17.48</v>
      </c>
      <c r="AN4380">
        <v>2</v>
      </c>
      <c r="AO4380">
        <v>0</v>
      </c>
      <c r="AP4380">
        <v>8.2156000000000002</v>
      </c>
      <c r="AQ4380">
        <f>YEAR(Table1[[#This Row],[Order Date]])</f>
        <v>2015</v>
      </c>
      <c r="AR4380" t="str">
        <f>TEXT(Table1[[#This Row],[Order Date]],"mmmm")</f>
        <v>November</v>
      </c>
      <c r="AS4380" t="str">
        <f>"Q"&amp;ROUNDUP(MONTH(Table1[[#This Row],[Order Date]])/3,0)</f>
        <v>Q4</v>
      </c>
      <c r="AT4380">
        <f>IF(Table1[[#This Row],[Sales]]=0,0,Table1[[#This Row],[Profit]]/Table1[[#This Row],[Sales]])</f>
        <v>0.47000000000000003</v>
      </c>
    </row>
    <row r="4381" spans="22:46" x14ac:dyDescent="0.3">
      <c r="V4381">
        <v>4380</v>
      </c>
      <c r="W4381" t="s">
        <v>8206</v>
      </c>
      <c r="X4381" s="1">
        <v>42338</v>
      </c>
      <c r="Y4381" s="1">
        <v>42047</v>
      </c>
      <c r="Z4381" t="s">
        <v>22</v>
      </c>
      <c r="AA4381" t="s">
        <v>340</v>
      </c>
      <c r="AB4381" t="s">
        <v>341</v>
      </c>
      <c r="AC4381" t="s">
        <v>108</v>
      </c>
      <c r="AD4381" t="s">
        <v>26</v>
      </c>
      <c r="AE4381" t="s">
        <v>27</v>
      </c>
      <c r="AF4381" t="s">
        <v>28</v>
      </c>
      <c r="AG4381">
        <v>42420</v>
      </c>
      <c r="AH4381" t="s">
        <v>29</v>
      </c>
      <c r="AI4381" t="s">
        <v>3719</v>
      </c>
      <c r="AJ4381" t="s">
        <v>46</v>
      </c>
      <c r="AK4381" t="s">
        <v>190</v>
      </c>
      <c r="AL4381" t="s">
        <v>3720</v>
      </c>
      <c r="AM4381">
        <v>71.88</v>
      </c>
      <c r="AN4381">
        <v>2</v>
      </c>
      <c r="AO4381">
        <v>0</v>
      </c>
      <c r="AP4381">
        <v>32.345999999999997</v>
      </c>
      <c r="AQ4381">
        <f>YEAR(Table1[[#This Row],[Order Date]])</f>
        <v>2015</v>
      </c>
      <c r="AR4381" t="str">
        <f>TEXT(Table1[[#This Row],[Order Date]],"mmmm")</f>
        <v>November</v>
      </c>
      <c r="AS4381" t="str">
        <f>"Q"&amp;ROUNDUP(MONTH(Table1[[#This Row],[Order Date]])/3,0)</f>
        <v>Q4</v>
      </c>
      <c r="AT4381">
        <f>IF(Table1[[#This Row],[Sales]]=0,0,Table1[[#This Row],[Profit]]/Table1[[#This Row],[Sales]])</f>
        <v>0.44999999999999996</v>
      </c>
    </row>
    <row r="4382" spans="22:46" x14ac:dyDescent="0.3">
      <c r="V4382">
        <v>4381</v>
      </c>
      <c r="W4382" t="s">
        <v>8207</v>
      </c>
      <c r="X4382" s="1">
        <v>42302</v>
      </c>
      <c r="Y4382" t="s">
        <v>5342</v>
      </c>
      <c r="Z4382" t="s">
        <v>51</v>
      </c>
      <c r="AA4382" t="s">
        <v>5667</v>
      </c>
      <c r="AB4382" t="s">
        <v>5668</v>
      </c>
      <c r="AC4382" t="s">
        <v>25</v>
      </c>
      <c r="AD4382" t="s">
        <v>26</v>
      </c>
      <c r="AE4382" t="s">
        <v>136</v>
      </c>
      <c r="AF4382" t="s">
        <v>43</v>
      </c>
      <c r="AG4382">
        <v>94110</v>
      </c>
      <c r="AH4382" t="s">
        <v>44</v>
      </c>
      <c r="AI4382" t="s">
        <v>2758</v>
      </c>
      <c r="AJ4382" t="s">
        <v>46</v>
      </c>
      <c r="AK4382" t="s">
        <v>70</v>
      </c>
      <c r="AL4382" t="s">
        <v>2759</v>
      </c>
      <c r="AM4382">
        <v>60.45</v>
      </c>
      <c r="AN4382">
        <v>3</v>
      </c>
      <c r="AO4382">
        <v>0</v>
      </c>
      <c r="AP4382">
        <v>16.3215</v>
      </c>
      <c r="AQ4382">
        <f>YEAR(Table1[[#This Row],[Order Date]])</f>
        <v>2015</v>
      </c>
      <c r="AR4382" t="str">
        <f>TEXT(Table1[[#This Row],[Order Date]],"mmmm")</f>
        <v>October</v>
      </c>
      <c r="AS4382" t="str">
        <f>"Q"&amp;ROUNDUP(MONTH(Table1[[#This Row],[Order Date]])/3,0)</f>
        <v>Q4</v>
      </c>
      <c r="AT4382">
        <f>IF(Table1[[#This Row],[Sales]]=0,0,Table1[[#This Row],[Profit]]/Table1[[#This Row],[Sales]])</f>
        <v>0.27</v>
      </c>
    </row>
    <row r="4383" spans="22:46" x14ac:dyDescent="0.3">
      <c r="V4383">
        <v>4382</v>
      </c>
      <c r="W4383" t="s">
        <v>8207</v>
      </c>
      <c r="X4383" s="1">
        <v>42302</v>
      </c>
      <c r="Y4383" t="s">
        <v>5342</v>
      </c>
      <c r="Z4383" t="s">
        <v>51</v>
      </c>
      <c r="AA4383" t="s">
        <v>5667</v>
      </c>
      <c r="AB4383" t="s">
        <v>5668</v>
      </c>
      <c r="AC4383" t="s">
        <v>25</v>
      </c>
      <c r="AD4383" t="s">
        <v>26</v>
      </c>
      <c r="AE4383" t="s">
        <v>136</v>
      </c>
      <c r="AF4383" t="s">
        <v>43</v>
      </c>
      <c r="AG4383">
        <v>94110</v>
      </c>
      <c r="AH4383" t="s">
        <v>44</v>
      </c>
      <c r="AI4383" t="s">
        <v>1918</v>
      </c>
      <c r="AJ4383" t="s">
        <v>31</v>
      </c>
      <c r="AK4383" t="s">
        <v>57</v>
      </c>
      <c r="AL4383" t="s">
        <v>1919</v>
      </c>
      <c r="AM4383">
        <v>253.17599999999999</v>
      </c>
      <c r="AN4383">
        <v>3</v>
      </c>
      <c r="AO4383">
        <v>0.2</v>
      </c>
      <c r="AP4383">
        <v>-31.646999999999998</v>
      </c>
      <c r="AQ4383">
        <f>YEAR(Table1[[#This Row],[Order Date]])</f>
        <v>2015</v>
      </c>
      <c r="AR4383" t="str">
        <f>TEXT(Table1[[#This Row],[Order Date]],"mmmm")</f>
        <v>October</v>
      </c>
      <c r="AS4383" t="str">
        <f>"Q"&amp;ROUNDUP(MONTH(Table1[[#This Row],[Order Date]])/3,0)</f>
        <v>Q4</v>
      </c>
      <c r="AT4383">
        <f>IF(Table1[[#This Row],[Sales]]=0,0,Table1[[#This Row],[Profit]]/Table1[[#This Row],[Sales]])</f>
        <v>-0.125</v>
      </c>
    </row>
    <row r="4384" spans="22:46" x14ac:dyDescent="0.3">
      <c r="V4384">
        <v>4383</v>
      </c>
      <c r="W4384" t="s">
        <v>8209</v>
      </c>
      <c r="X4384" s="1">
        <v>42205</v>
      </c>
      <c r="Y4384" t="s">
        <v>6657</v>
      </c>
      <c r="Z4384" t="s">
        <v>51</v>
      </c>
      <c r="AA4384" t="s">
        <v>1496</v>
      </c>
      <c r="AB4384" t="s">
        <v>1497</v>
      </c>
      <c r="AC4384" t="s">
        <v>25</v>
      </c>
      <c r="AD4384" t="s">
        <v>26</v>
      </c>
      <c r="AE4384" t="s">
        <v>6775</v>
      </c>
      <c r="AF4384" t="s">
        <v>233</v>
      </c>
      <c r="AG4384">
        <v>60035</v>
      </c>
      <c r="AH4384" t="s">
        <v>111</v>
      </c>
      <c r="AI4384" t="s">
        <v>2692</v>
      </c>
      <c r="AJ4384" t="s">
        <v>46</v>
      </c>
      <c r="AK4384" t="s">
        <v>77</v>
      </c>
      <c r="AL4384" t="s">
        <v>2693</v>
      </c>
      <c r="AM4384">
        <v>2.88</v>
      </c>
      <c r="AN4384">
        <v>5</v>
      </c>
      <c r="AO4384">
        <v>0.8</v>
      </c>
      <c r="AP4384">
        <v>-4.4640000000000004</v>
      </c>
      <c r="AQ4384">
        <f>YEAR(Table1[[#This Row],[Order Date]])</f>
        <v>2015</v>
      </c>
      <c r="AR4384" t="str">
        <f>TEXT(Table1[[#This Row],[Order Date]],"mmmm")</f>
        <v>July</v>
      </c>
      <c r="AS4384" t="str">
        <f>"Q"&amp;ROUNDUP(MONTH(Table1[[#This Row],[Order Date]])/3,0)</f>
        <v>Q3</v>
      </c>
      <c r="AT4384">
        <f>IF(Table1[[#This Row],[Sales]]=0,0,Table1[[#This Row],[Profit]]/Table1[[#This Row],[Sales]])</f>
        <v>-1.5500000000000003</v>
      </c>
    </row>
    <row r="4385" spans="22:46" x14ac:dyDescent="0.3">
      <c r="V4385">
        <v>4384</v>
      </c>
      <c r="W4385" t="s">
        <v>8209</v>
      </c>
      <c r="X4385" s="1">
        <v>42205</v>
      </c>
      <c r="Y4385" t="s">
        <v>6657</v>
      </c>
      <c r="Z4385" t="s">
        <v>51</v>
      </c>
      <c r="AA4385" t="s">
        <v>1496</v>
      </c>
      <c r="AB4385" t="s">
        <v>1497</v>
      </c>
      <c r="AC4385" t="s">
        <v>25</v>
      </c>
      <c r="AD4385" t="s">
        <v>26</v>
      </c>
      <c r="AE4385" t="s">
        <v>6775</v>
      </c>
      <c r="AF4385" t="s">
        <v>233</v>
      </c>
      <c r="AG4385">
        <v>60035</v>
      </c>
      <c r="AH4385" t="s">
        <v>111</v>
      </c>
      <c r="AI4385" t="s">
        <v>8210</v>
      </c>
      <c r="AJ4385" t="s">
        <v>31</v>
      </c>
      <c r="AK4385" t="s">
        <v>32</v>
      </c>
      <c r="AL4385" t="s">
        <v>8211</v>
      </c>
      <c r="AM4385">
        <v>384.94400000000002</v>
      </c>
      <c r="AN4385">
        <v>4</v>
      </c>
      <c r="AO4385">
        <v>0.3</v>
      </c>
      <c r="AP4385">
        <v>-126.4816</v>
      </c>
      <c r="AQ4385">
        <f>YEAR(Table1[[#This Row],[Order Date]])</f>
        <v>2015</v>
      </c>
      <c r="AR4385" t="str">
        <f>TEXT(Table1[[#This Row],[Order Date]],"mmmm")</f>
        <v>July</v>
      </c>
      <c r="AS4385" t="str">
        <f>"Q"&amp;ROUNDUP(MONTH(Table1[[#This Row],[Order Date]])/3,0)</f>
        <v>Q3</v>
      </c>
      <c r="AT4385">
        <f>IF(Table1[[#This Row],[Sales]]=0,0,Table1[[#This Row],[Profit]]/Table1[[#This Row],[Sales]])</f>
        <v>-0.32857142857142857</v>
      </c>
    </row>
    <row r="4386" spans="22:46" x14ac:dyDescent="0.3">
      <c r="V4386">
        <v>4385</v>
      </c>
      <c r="W4386" t="s">
        <v>8209</v>
      </c>
      <c r="X4386" s="1">
        <v>42205</v>
      </c>
      <c r="Y4386" t="s">
        <v>6657</v>
      </c>
      <c r="Z4386" t="s">
        <v>51</v>
      </c>
      <c r="AA4386" t="s">
        <v>1496</v>
      </c>
      <c r="AB4386" t="s">
        <v>1497</v>
      </c>
      <c r="AC4386" t="s">
        <v>25</v>
      </c>
      <c r="AD4386" t="s">
        <v>26</v>
      </c>
      <c r="AE4386" t="s">
        <v>6775</v>
      </c>
      <c r="AF4386" t="s">
        <v>233</v>
      </c>
      <c r="AG4386">
        <v>60035</v>
      </c>
      <c r="AH4386" t="s">
        <v>111</v>
      </c>
      <c r="AI4386" t="s">
        <v>2922</v>
      </c>
      <c r="AJ4386" t="s">
        <v>73</v>
      </c>
      <c r="AK4386" t="s">
        <v>74</v>
      </c>
      <c r="AL4386" t="s">
        <v>2923</v>
      </c>
      <c r="AM4386">
        <v>153.584</v>
      </c>
      <c r="AN4386">
        <v>2</v>
      </c>
      <c r="AO4386">
        <v>0.2</v>
      </c>
      <c r="AP4386">
        <v>13.438599999999999</v>
      </c>
      <c r="AQ4386">
        <f>YEAR(Table1[[#This Row],[Order Date]])</f>
        <v>2015</v>
      </c>
      <c r="AR4386" t="str">
        <f>TEXT(Table1[[#This Row],[Order Date]],"mmmm")</f>
        <v>July</v>
      </c>
      <c r="AS4386" t="str">
        <f>"Q"&amp;ROUNDUP(MONTH(Table1[[#This Row],[Order Date]])/3,0)</f>
        <v>Q3</v>
      </c>
      <c r="AT4386">
        <f>IF(Table1[[#This Row],[Sales]]=0,0,Table1[[#This Row],[Profit]]/Table1[[#This Row],[Sales]])</f>
        <v>8.7499999999999994E-2</v>
      </c>
    </row>
    <row r="4387" spans="22:46" x14ac:dyDescent="0.3">
      <c r="V4387">
        <v>4386</v>
      </c>
      <c r="W4387" t="s">
        <v>8209</v>
      </c>
      <c r="X4387" s="1">
        <v>42205</v>
      </c>
      <c r="Y4387" t="s">
        <v>6657</v>
      </c>
      <c r="Z4387" t="s">
        <v>51</v>
      </c>
      <c r="AA4387" t="s">
        <v>1496</v>
      </c>
      <c r="AB4387" t="s">
        <v>1497</v>
      </c>
      <c r="AC4387" t="s">
        <v>25</v>
      </c>
      <c r="AD4387" t="s">
        <v>26</v>
      </c>
      <c r="AE4387" t="s">
        <v>6775</v>
      </c>
      <c r="AF4387" t="s">
        <v>233</v>
      </c>
      <c r="AG4387">
        <v>60035</v>
      </c>
      <c r="AH4387" t="s">
        <v>111</v>
      </c>
      <c r="AI4387" t="s">
        <v>222</v>
      </c>
      <c r="AJ4387" t="s">
        <v>31</v>
      </c>
      <c r="AK4387" t="s">
        <v>32</v>
      </c>
      <c r="AL4387" t="s">
        <v>223</v>
      </c>
      <c r="AM4387">
        <v>913.43</v>
      </c>
      <c r="AN4387">
        <v>5</v>
      </c>
      <c r="AO4387">
        <v>0.3</v>
      </c>
      <c r="AP4387">
        <v>-52.195999999999998</v>
      </c>
      <c r="AQ4387">
        <f>YEAR(Table1[[#This Row],[Order Date]])</f>
        <v>2015</v>
      </c>
      <c r="AR4387" t="str">
        <f>TEXT(Table1[[#This Row],[Order Date]],"mmmm")</f>
        <v>July</v>
      </c>
      <c r="AS4387" t="str">
        <f>"Q"&amp;ROUNDUP(MONTH(Table1[[#This Row],[Order Date]])/3,0)</f>
        <v>Q3</v>
      </c>
      <c r="AT4387">
        <f>IF(Table1[[#This Row],[Sales]]=0,0,Table1[[#This Row],[Profit]]/Table1[[#This Row],[Sales]])</f>
        <v>-5.7142857142857141E-2</v>
      </c>
    </row>
    <row r="4388" spans="22:46" x14ac:dyDescent="0.3">
      <c r="V4388">
        <v>4387</v>
      </c>
      <c r="W4388" t="s">
        <v>8212</v>
      </c>
      <c r="X4388" s="1">
        <v>42670</v>
      </c>
      <c r="Y4388" s="1">
        <v>42411</v>
      </c>
      <c r="Z4388" t="s">
        <v>51</v>
      </c>
      <c r="AA4388" t="s">
        <v>1555</v>
      </c>
      <c r="AB4388" t="s">
        <v>1556</v>
      </c>
      <c r="AC4388" t="s">
        <v>41</v>
      </c>
      <c r="AD4388" t="s">
        <v>26</v>
      </c>
      <c r="AE4388" t="s">
        <v>136</v>
      </c>
      <c r="AF4388" t="s">
        <v>43</v>
      </c>
      <c r="AG4388">
        <v>94122</v>
      </c>
      <c r="AH4388" t="s">
        <v>44</v>
      </c>
      <c r="AI4388" t="s">
        <v>8086</v>
      </c>
      <c r="AJ4388" t="s">
        <v>46</v>
      </c>
      <c r="AK4388" t="s">
        <v>80</v>
      </c>
      <c r="AL4388" t="s">
        <v>1607</v>
      </c>
      <c r="AM4388">
        <v>43.92</v>
      </c>
      <c r="AN4388">
        <v>4</v>
      </c>
      <c r="AO4388">
        <v>0</v>
      </c>
      <c r="AP4388">
        <v>11.8584</v>
      </c>
      <c r="AQ4388">
        <f>YEAR(Table1[[#This Row],[Order Date]])</f>
        <v>2016</v>
      </c>
      <c r="AR4388" t="str">
        <f>TEXT(Table1[[#This Row],[Order Date]],"mmmm")</f>
        <v>October</v>
      </c>
      <c r="AS4388" t="str">
        <f>"Q"&amp;ROUNDUP(MONTH(Table1[[#This Row],[Order Date]])/3,0)</f>
        <v>Q4</v>
      </c>
      <c r="AT4388">
        <f>IF(Table1[[#This Row],[Sales]]=0,0,Table1[[#This Row],[Profit]]/Table1[[#This Row],[Sales]])</f>
        <v>0.26999999999999996</v>
      </c>
    </row>
    <row r="4389" spans="22:46" x14ac:dyDescent="0.3">
      <c r="V4389">
        <v>4388</v>
      </c>
      <c r="W4389" t="s">
        <v>8212</v>
      </c>
      <c r="X4389" s="1">
        <v>42670</v>
      </c>
      <c r="Y4389" s="1">
        <v>42411</v>
      </c>
      <c r="Z4389" t="s">
        <v>51</v>
      </c>
      <c r="AA4389" t="s">
        <v>1555</v>
      </c>
      <c r="AB4389" t="s">
        <v>1556</v>
      </c>
      <c r="AC4389" t="s">
        <v>41</v>
      </c>
      <c r="AD4389" t="s">
        <v>26</v>
      </c>
      <c r="AE4389" t="s">
        <v>136</v>
      </c>
      <c r="AF4389" t="s">
        <v>43</v>
      </c>
      <c r="AG4389">
        <v>94122</v>
      </c>
      <c r="AH4389" t="s">
        <v>44</v>
      </c>
      <c r="AI4389" t="s">
        <v>5047</v>
      </c>
      <c r="AJ4389" t="s">
        <v>46</v>
      </c>
      <c r="AK4389" t="s">
        <v>77</v>
      </c>
      <c r="AL4389" t="s">
        <v>5048</v>
      </c>
      <c r="AM4389">
        <v>25.032</v>
      </c>
      <c r="AN4389">
        <v>3</v>
      </c>
      <c r="AO4389">
        <v>0.2</v>
      </c>
      <c r="AP4389">
        <v>7.8224999999999998</v>
      </c>
      <c r="AQ4389">
        <f>YEAR(Table1[[#This Row],[Order Date]])</f>
        <v>2016</v>
      </c>
      <c r="AR4389" t="str">
        <f>TEXT(Table1[[#This Row],[Order Date]],"mmmm")</f>
        <v>October</v>
      </c>
      <c r="AS4389" t="str">
        <f>"Q"&amp;ROUNDUP(MONTH(Table1[[#This Row],[Order Date]])/3,0)</f>
        <v>Q4</v>
      </c>
      <c r="AT4389">
        <f>IF(Table1[[#This Row],[Sales]]=0,0,Table1[[#This Row],[Profit]]/Table1[[#This Row],[Sales]])</f>
        <v>0.3125</v>
      </c>
    </row>
    <row r="4390" spans="22:46" x14ac:dyDescent="0.3">
      <c r="V4390">
        <v>4389</v>
      </c>
      <c r="W4390" t="s">
        <v>8213</v>
      </c>
      <c r="X4390" s="1">
        <v>43059</v>
      </c>
      <c r="Y4390" t="s">
        <v>2098</v>
      </c>
      <c r="Z4390" t="s">
        <v>207</v>
      </c>
      <c r="AA4390" t="s">
        <v>2825</v>
      </c>
      <c r="AB4390" t="s">
        <v>2826</v>
      </c>
      <c r="AC4390" t="s">
        <v>25</v>
      </c>
      <c r="AD4390" t="s">
        <v>26</v>
      </c>
      <c r="AE4390" t="s">
        <v>300</v>
      </c>
      <c r="AF4390" t="s">
        <v>301</v>
      </c>
      <c r="AG4390">
        <v>10035</v>
      </c>
      <c r="AH4390" t="s">
        <v>160</v>
      </c>
      <c r="AI4390" t="s">
        <v>2884</v>
      </c>
      <c r="AJ4390" t="s">
        <v>46</v>
      </c>
      <c r="AK4390" t="s">
        <v>94</v>
      </c>
      <c r="AL4390" t="s">
        <v>2885</v>
      </c>
      <c r="AM4390">
        <v>46.76</v>
      </c>
      <c r="AN4390">
        <v>7</v>
      </c>
      <c r="AO4390">
        <v>0</v>
      </c>
      <c r="AP4390">
        <v>22.444800000000001</v>
      </c>
      <c r="AQ4390">
        <f>YEAR(Table1[[#This Row],[Order Date]])</f>
        <v>2017</v>
      </c>
      <c r="AR4390" t="str">
        <f>TEXT(Table1[[#This Row],[Order Date]],"mmmm")</f>
        <v>November</v>
      </c>
      <c r="AS4390" t="str">
        <f>"Q"&amp;ROUNDUP(MONTH(Table1[[#This Row],[Order Date]])/3,0)</f>
        <v>Q4</v>
      </c>
      <c r="AT4390">
        <f>IF(Table1[[#This Row],[Sales]]=0,0,Table1[[#This Row],[Profit]]/Table1[[#This Row],[Sales]])</f>
        <v>0.48000000000000004</v>
      </c>
    </row>
    <row r="4391" spans="22:46" x14ac:dyDescent="0.3">
      <c r="V4391">
        <v>4390</v>
      </c>
      <c r="W4391" t="s">
        <v>8213</v>
      </c>
      <c r="X4391" s="1">
        <v>43059</v>
      </c>
      <c r="Y4391" t="s">
        <v>2098</v>
      </c>
      <c r="Z4391" t="s">
        <v>207</v>
      </c>
      <c r="AA4391" t="s">
        <v>2825</v>
      </c>
      <c r="AB4391" t="s">
        <v>2826</v>
      </c>
      <c r="AC4391" t="s">
        <v>25</v>
      </c>
      <c r="AD4391" t="s">
        <v>26</v>
      </c>
      <c r="AE4391" t="s">
        <v>300</v>
      </c>
      <c r="AF4391" t="s">
        <v>301</v>
      </c>
      <c r="AG4391">
        <v>10035</v>
      </c>
      <c r="AH4391" t="s">
        <v>160</v>
      </c>
      <c r="AI4391" t="s">
        <v>5027</v>
      </c>
      <c r="AJ4391" t="s">
        <v>31</v>
      </c>
      <c r="AK4391" t="s">
        <v>32</v>
      </c>
      <c r="AL4391" t="s">
        <v>5028</v>
      </c>
      <c r="AM4391">
        <v>183.96799999999999</v>
      </c>
      <c r="AN4391">
        <v>2</v>
      </c>
      <c r="AO4391">
        <v>0.2</v>
      </c>
      <c r="AP4391">
        <v>-25.2956</v>
      </c>
      <c r="AQ4391">
        <f>YEAR(Table1[[#This Row],[Order Date]])</f>
        <v>2017</v>
      </c>
      <c r="AR4391" t="str">
        <f>TEXT(Table1[[#This Row],[Order Date]],"mmmm")</f>
        <v>November</v>
      </c>
      <c r="AS4391" t="str">
        <f>"Q"&amp;ROUNDUP(MONTH(Table1[[#This Row],[Order Date]])/3,0)</f>
        <v>Q4</v>
      </c>
      <c r="AT4391">
        <f>IF(Table1[[#This Row],[Sales]]=0,0,Table1[[#This Row],[Profit]]/Table1[[#This Row],[Sales]])</f>
        <v>-0.13750000000000001</v>
      </c>
    </row>
    <row r="4392" spans="22:46" x14ac:dyDescent="0.3">
      <c r="V4392">
        <v>4391</v>
      </c>
      <c r="W4392" t="s">
        <v>8213</v>
      </c>
      <c r="X4392" s="1">
        <v>43059</v>
      </c>
      <c r="Y4392" t="s">
        <v>2098</v>
      </c>
      <c r="Z4392" t="s">
        <v>207</v>
      </c>
      <c r="AA4392" t="s">
        <v>2825</v>
      </c>
      <c r="AB4392" t="s">
        <v>2826</v>
      </c>
      <c r="AC4392" t="s">
        <v>25</v>
      </c>
      <c r="AD4392" t="s">
        <v>26</v>
      </c>
      <c r="AE4392" t="s">
        <v>300</v>
      </c>
      <c r="AF4392" t="s">
        <v>301</v>
      </c>
      <c r="AG4392">
        <v>10035</v>
      </c>
      <c r="AH4392" t="s">
        <v>160</v>
      </c>
      <c r="AI4392" t="s">
        <v>6829</v>
      </c>
      <c r="AJ4392" t="s">
        <v>73</v>
      </c>
      <c r="AK4392" t="s">
        <v>74</v>
      </c>
      <c r="AL4392" t="s">
        <v>6830</v>
      </c>
      <c r="AM4392">
        <v>1259.97</v>
      </c>
      <c r="AN4392">
        <v>3</v>
      </c>
      <c r="AO4392">
        <v>0</v>
      </c>
      <c r="AP4392">
        <v>327.59219999999999</v>
      </c>
      <c r="AQ4392">
        <f>YEAR(Table1[[#This Row],[Order Date]])</f>
        <v>2017</v>
      </c>
      <c r="AR4392" t="str">
        <f>TEXT(Table1[[#This Row],[Order Date]],"mmmm")</f>
        <v>November</v>
      </c>
      <c r="AS4392" t="str">
        <f>"Q"&amp;ROUNDUP(MONTH(Table1[[#This Row],[Order Date]])/3,0)</f>
        <v>Q4</v>
      </c>
      <c r="AT4392">
        <f>IF(Table1[[#This Row],[Sales]]=0,0,Table1[[#This Row],[Profit]]/Table1[[#This Row],[Sales]])</f>
        <v>0.26</v>
      </c>
    </row>
    <row r="4393" spans="22:46" x14ac:dyDescent="0.3">
      <c r="V4393">
        <v>4392</v>
      </c>
      <c r="W4393" t="s">
        <v>8213</v>
      </c>
      <c r="X4393" s="1">
        <v>43059</v>
      </c>
      <c r="Y4393" t="s">
        <v>2098</v>
      </c>
      <c r="Z4393" t="s">
        <v>207</v>
      </c>
      <c r="AA4393" t="s">
        <v>2825</v>
      </c>
      <c r="AB4393" t="s">
        <v>2826</v>
      </c>
      <c r="AC4393" t="s">
        <v>25</v>
      </c>
      <c r="AD4393" t="s">
        <v>26</v>
      </c>
      <c r="AE4393" t="s">
        <v>300</v>
      </c>
      <c r="AF4393" t="s">
        <v>301</v>
      </c>
      <c r="AG4393">
        <v>10035</v>
      </c>
      <c r="AH4393" t="s">
        <v>160</v>
      </c>
      <c r="AI4393" t="s">
        <v>5601</v>
      </c>
      <c r="AJ4393" t="s">
        <v>46</v>
      </c>
      <c r="AK4393" t="s">
        <v>70</v>
      </c>
      <c r="AL4393" t="s">
        <v>5602</v>
      </c>
      <c r="AM4393">
        <v>68.97</v>
      </c>
      <c r="AN4393">
        <v>3</v>
      </c>
      <c r="AO4393">
        <v>0</v>
      </c>
      <c r="AP4393">
        <v>19.311599999999999</v>
      </c>
      <c r="AQ4393">
        <f>YEAR(Table1[[#This Row],[Order Date]])</f>
        <v>2017</v>
      </c>
      <c r="AR4393" t="str">
        <f>TEXT(Table1[[#This Row],[Order Date]],"mmmm")</f>
        <v>November</v>
      </c>
      <c r="AS4393" t="str">
        <f>"Q"&amp;ROUNDUP(MONTH(Table1[[#This Row],[Order Date]])/3,0)</f>
        <v>Q4</v>
      </c>
      <c r="AT4393">
        <f>IF(Table1[[#This Row],[Sales]]=0,0,Table1[[#This Row],[Profit]]/Table1[[#This Row],[Sales]])</f>
        <v>0.27999999999999997</v>
      </c>
    </row>
    <row r="4394" spans="22:46" x14ac:dyDescent="0.3">
      <c r="V4394">
        <v>4393</v>
      </c>
      <c r="W4394" t="s">
        <v>8214</v>
      </c>
      <c r="X4394" s="1">
        <v>42621</v>
      </c>
      <c r="Y4394" s="1">
        <v>42713</v>
      </c>
      <c r="Z4394" t="s">
        <v>51</v>
      </c>
      <c r="AA4394" t="s">
        <v>145</v>
      </c>
      <c r="AB4394" t="s">
        <v>146</v>
      </c>
      <c r="AC4394" t="s">
        <v>41</v>
      </c>
      <c r="AD4394" t="s">
        <v>26</v>
      </c>
      <c r="AE4394" t="s">
        <v>923</v>
      </c>
      <c r="AF4394" t="s">
        <v>110</v>
      </c>
      <c r="AG4394">
        <v>75081</v>
      </c>
      <c r="AH4394" t="s">
        <v>111</v>
      </c>
      <c r="AI4394" t="s">
        <v>1761</v>
      </c>
      <c r="AJ4394" t="s">
        <v>46</v>
      </c>
      <c r="AK4394" t="s">
        <v>70</v>
      </c>
      <c r="AL4394" t="s">
        <v>1762</v>
      </c>
      <c r="AM4394">
        <v>70.367999999999995</v>
      </c>
      <c r="AN4394">
        <v>2</v>
      </c>
      <c r="AO4394">
        <v>0.2</v>
      </c>
      <c r="AP4394">
        <v>6.1571999999999996</v>
      </c>
      <c r="AQ4394">
        <f>YEAR(Table1[[#This Row],[Order Date]])</f>
        <v>2016</v>
      </c>
      <c r="AR4394" t="str">
        <f>TEXT(Table1[[#This Row],[Order Date]],"mmmm")</f>
        <v>September</v>
      </c>
      <c r="AS4394" t="str">
        <f>"Q"&amp;ROUNDUP(MONTH(Table1[[#This Row],[Order Date]])/3,0)</f>
        <v>Q3</v>
      </c>
      <c r="AT4394">
        <f>IF(Table1[[#This Row],[Sales]]=0,0,Table1[[#This Row],[Profit]]/Table1[[#This Row],[Sales]])</f>
        <v>8.7499999999999994E-2</v>
      </c>
    </row>
    <row r="4395" spans="22:46" x14ac:dyDescent="0.3">
      <c r="V4395">
        <v>4394</v>
      </c>
      <c r="W4395" t="s">
        <v>8214</v>
      </c>
      <c r="X4395" s="1">
        <v>42621</v>
      </c>
      <c r="Y4395" s="1">
        <v>42713</v>
      </c>
      <c r="Z4395" t="s">
        <v>51</v>
      </c>
      <c r="AA4395" t="s">
        <v>145</v>
      </c>
      <c r="AB4395" t="s">
        <v>146</v>
      </c>
      <c r="AC4395" t="s">
        <v>41</v>
      </c>
      <c r="AD4395" t="s">
        <v>26</v>
      </c>
      <c r="AE4395" t="s">
        <v>923</v>
      </c>
      <c r="AF4395" t="s">
        <v>110</v>
      </c>
      <c r="AG4395">
        <v>75081</v>
      </c>
      <c r="AH4395" t="s">
        <v>111</v>
      </c>
      <c r="AI4395" t="s">
        <v>5642</v>
      </c>
      <c r="AJ4395" t="s">
        <v>73</v>
      </c>
      <c r="AK4395" t="s">
        <v>74</v>
      </c>
      <c r="AL4395" t="s">
        <v>5643</v>
      </c>
      <c r="AM4395">
        <v>59.96</v>
      </c>
      <c r="AN4395">
        <v>5</v>
      </c>
      <c r="AO4395">
        <v>0.2</v>
      </c>
      <c r="AP4395">
        <v>21.735499999999998</v>
      </c>
      <c r="AQ4395">
        <f>YEAR(Table1[[#This Row],[Order Date]])</f>
        <v>2016</v>
      </c>
      <c r="AR4395" t="str">
        <f>TEXT(Table1[[#This Row],[Order Date]],"mmmm")</f>
        <v>September</v>
      </c>
      <c r="AS4395" t="str">
        <f>"Q"&amp;ROUNDUP(MONTH(Table1[[#This Row],[Order Date]])/3,0)</f>
        <v>Q3</v>
      </c>
      <c r="AT4395">
        <f>IF(Table1[[#This Row],[Sales]]=0,0,Table1[[#This Row],[Profit]]/Table1[[#This Row],[Sales]])</f>
        <v>0.36249999999999999</v>
      </c>
    </row>
    <row r="4396" spans="22:46" x14ac:dyDescent="0.3">
      <c r="V4396">
        <v>4395</v>
      </c>
      <c r="W4396" t="s">
        <v>8215</v>
      </c>
      <c r="X4396" s="1">
        <v>41840</v>
      </c>
      <c r="Y4396" t="s">
        <v>5763</v>
      </c>
      <c r="Z4396" t="s">
        <v>1450</v>
      </c>
      <c r="AA4396" t="s">
        <v>5629</v>
      </c>
      <c r="AB4396" t="s">
        <v>5630</v>
      </c>
      <c r="AC4396" t="s">
        <v>25</v>
      </c>
      <c r="AD4396" t="s">
        <v>26</v>
      </c>
      <c r="AE4396" t="s">
        <v>357</v>
      </c>
      <c r="AF4396" t="s">
        <v>564</v>
      </c>
      <c r="AG4396">
        <v>45503</v>
      </c>
      <c r="AH4396" t="s">
        <v>160</v>
      </c>
      <c r="AI4396" t="s">
        <v>2500</v>
      </c>
      <c r="AJ4396" t="s">
        <v>46</v>
      </c>
      <c r="AK4396" t="s">
        <v>60</v>
      </c>
      <c r="AL4396" t="s">
        <v>2501</v>
      </c>
      <c r="AM4396">
        <v>25.984000000000002</v>
      </c>
      <c r="AN4396">
        <v>1</v>
      </c>
      <c r="AO4396">
        <v>0.2</v>
      </c>
      <c r="AP4396">
        <v>-5.1967999999999996</v>
      </c>
      <c r="AQ4396">
        <f>YEAR(Table1[[#This Row],[Order Date]])</f>
        <v>2014</v>
      </c>
      <c r="AR4396" t="str">
        <f>TEXT(Table1[[#This Row],[Order Date]],"mmmm")</f>
        <v>July</v>
      </c>
      <c r="AS4396" t="str">
        <f>"Q"&amp;ROUNDUP(MONTH(Table1[[#This Row],[Order Date]])/3,0)</f>
        <v>Q3</v>
      </c>
      <c r="AT4396">
        <f>IF(Table1[[#This Row],[Sales]]=0,0,Table1[[#This Row],[Profit]]/Table1[[#This Row],[Sales]])</f>
        <v>-0.19999999999999998</v>
      </c>
    </row>
    <row r="4397" spans="22:46" x14ac:dyDescent="0.3">
      <c r="V4397">
        <v>4396</v>
      </c>
      <c r="W4397" t="s">
        <v>8215</v>
      </c>
      <c r="X4397" s="1">
        <v>41840</v>
      </c>
      <c r="Y4397" t="s">
        <v>5763</v>
      </c>
      <c r="Z4397" t="s">
        <v>1450</v>
      </c>
      <c r="AA4397" t="s">
        <v>5629</v>
      </c>
      <c r="AB4397" t="s">
        <v>5630</v>
      </c>
      <c r="AC4397" t="s">
        <v>25</v>
      </c>
      <c r="AD4397" t="s">
        <v>26</v>
      </c>
      <c r="AE4397" t="s">
        <v>357</v>
      </c>
      <c r="AF4397" t="s">
        <v>564</v>
      </c>
      <c r="AG4397">
        <v>45503</v>
      </c>
      <c r="AH4397" t="s">
        <v>160</v>
      </c>
      <c r="AI4397" t="s">
        <v>4411</v>
      </c>
      <c r="AJ4397" t="s">
        <v>46</v>
      </c>
      <c r="AK4397" t="s">
        <v>77</v>
      </c>
      <c r="AL4397" t="s">
        <v>4412</v>
      </c>
      <c r="AM4397">
        <v>27.36</v>
      </c>
      <c r="AN4397">
        <v>3</v>
      </c>
      <c r="AO4397">
        <v>0.7</v>
      </c>
      <c r="AP4397">
        <v>-21.888000000000002</v>
      </c>
      <c r="AQ4397">
        <f>YEAR(Table1[[#This Row],[Order Date]])</f>
        <v>2014</v>
      </c>
      <c r="AR4397" t="str">
        <f>TEXT(Table1[[#This Row],[Order Date]],"mmmm")</f>
        <v>July</v>
      </c>
      <c r="AS4397" t="str">
        <f>"Q"&amp;ROUNDUP(MONTH(Table1[[#This Row],[Order Date]])/3,0)</f>
        <v>Q3</v>
      </c>
      <c r="AT4397">
        <f>IF(Table1[[#This Row],[Sales]]=0,0,Table1[[#This Row],[Profit]]/Table1[[#This Row],[Sales]])</f>
        <v>-0.8</v>
      </c>
    </row>
    <row r="4398" spans="22:46" x14ac:dyDescent="0.3">
      <c r="V4398">
        <v>4397</v>
      </c>
      <c r="W4398" t="s">
        <v>8216</v>
      </c>
      <c r="X4398" s="1">
        <v>42689</v>
      </c>
      <c r="Y4398" t="s">
        <v>2495</v>
      </c>
      <c r="Z4398" t="s">
        <v>51</v>
      </c>
      <c r="AA4398" t="s">
        <v>7347</v>
      </c>
      <c r="AB4398" t="s">
        <v>7348</v>
      </c>
      <c r="AC4398" t="s">
        <v>41</v>
      </c>
      <c r="AD4398" t="s">
        <v>26</v>
      </c>
      <c r="AE4398" t="s">
        <v>1065</v>
      </c>
      <c r="AF4398" t="s">
        <v>43</v>
      </c>
      <c r="AG4398">
        <v>92024</v>
      </c>
      <c r="AH4398" t="s">
        <v>44</v>
      </c>
      <c r="AI4398" t="s">
        <v>4172</v>
      </c>
      <c r="AJ4398" t="s">
        <v>73</v>
      </c>
      <c r="AK4398" t="s">
        <v>74</v>
      </c>
      <c r="AL4398" t="s">
        <v>4173</v>
      </c>
      <c r="AM4398">
        <v>361.37599999999998</v>
      </c>
      <c r="AN4398">
        <v>2</v>
      </c>
      <c r="AO4398">
        <v>0.2</v>
      </c>
      <c r="AP4398">
        <v>27.103200000000001</v>
      </c>
      <c r="AQ4398">
        <f>YEAR(Table1[[#This Row],[Order Date]])</f>
        <v>2016</v>
      </c>
      <c r="AR4398" t="str">
        <f>TEXT(Table1[[#This Row],[Order Date]],"mmmm")</f>
        <v>November</v>
      </c>
      <c r="AS4398" t="str">
        <f>"Q"&amp;ROUNDUP(MONTH(Table1[[#This Row],[Order Date]])/3,0)</f>
        <v>Q4</v>
      </c>
      <c r="AT4398">
        <f>IF(Table1[[#This Row],[Sales]]=0,0,Table1[[#This Row],[Profit]]/Table1[[#This Row],[Sales]])</f>
        <v>7.5000000000000011E-2</v>
      </c>
    </row>
    <row r="4399" spans="22:46" x14ac:dyDescent="0.3">
      <c r="V4399">
        <v>4398</v>
      </c>
      <c r="W4399" t="s">
        <v>8217</v>
      </c>
      <c r="X4399" s="1">
        <v>41827</v>
      </c>
      <c r="Y4399" s="1">
        <v>41950</v>
      </c>
      <c r="Z4399" t="s">
        <v>51</v>
      </c>
      <c r="AA4399" t="s">
        <v>2385</v>
      </c>
      <c r="AB4399" t="s">
        <v>2386</v>
      </c>
      <c r="AC4399" t="s">
        <v>25</v>
      </c>
      <c r="AD4399" t="s">
        <v>26</v>
      </c>
      <c r="AE4399" t="s">
        <v>158</v>
      </c>
      <c r="AF4399" t="s">
        <v>159</v>
      </c>
      <c r="AG4399">
        <v>19120</v>
      </c>
      <c r="AH4399" t="s">
        <v>160</v>
      </c>
      <c r="AI4399" t="s">
        <v>3606</v>
      </c>
      <c r="AJ4399" t="s">
        <v>31</v>
      </c>
      <c r="AK4399" t="s">
        <v>35</v>
      </c>
      <c r="AL4399" t="s">
        <v>3607</v>
      </c>
      <c r="AM4399">
        <v>172.18600000000001</v>
      </c>
      <c r="AN4399">
        <v>2</v>
      </c>
      <c r="AO4399">
        <v>0.3</v>
      </c>
      <c r="AP4399">
        <v>-46.736199999999997</v>
      </c>
      <c r="AQ4399">
        <f>YEAR(Table1[[#This Row],[Order Date]])</f>
        <v>2014</v>
      </c>
      <c r="AR4399" t="str">
        <f>TEXT(Table1[[#This Row],[Order Date]],"mmmm")</f>
        <v>July</v>
      </c>
      <c r="AS4399" t="str">
        <f>"Q"&amp;ROUNDUP(MONTH(Table1[[#This Row],[Order Date]])/3,0)</f>
        <v>Q3</v>
      </c>
      <c r="AT4399">
        <f>IF(Table1[[#This Row],[Sales]]=0,0,Table1[[#This Row],[Profit]]/Table1[[#This Row],[Sales]])</f>
        <v>-0.27142857142857141</v>
      </c>
    </row>
    <row r="4400" spans="22:46" x14ac:dyDescent="0.3">
      <c r="V4400">
        <v>4399</v>
      </c>
      <c r="W4400" t="s">
        <v>8217</v>
      </c>
      <c r="X4400" s="1">
        <v>41827</v>
      </c>
      <c r="Y4400" s="1">
        <v>41950</v>
      </c>
      <c r="Z4400" t="s">
        <v>51</v>
      </c>
      <c r="AA4400" t="s">
        <v>2385</v>
      </c>
      <c r="AB4400" t="s">
        <v>2386</v>
      </c>
      <c r="AC4400" t="s">
        <v>25</v>
      </c>
      <c r="AD4400" t="s">
        <v>26</v>
      </c>
      <c r="AE4400" t="s">
        <v>158</v>
      </c>
      <c r="AF4400" t="s">
        <v>159</v>
      </c>
      <c r="AG4400">
        <v>19120</v>
      </c>
      <c r="AH4400" t="s">
        <v>160</v>
      </c>
      <c r="AI4400" t="s">
        <v>2114</v>
      </c>
      <c r="AJ4400" t="s">
        <v>31</v>
      </c>
      <c r="AK4400" t="s">
        <v>67</v>
      </c>
      <c r="AL4400" t="s">
        <v>2115</v>
      </c>
      <c r="AM4400">
        <v>69.007999999999996</v>
      </c>
      <c r="AN4400">
        <v>2</v>
      </c>
      <c r="AO4400">
        <v>0.2</v>
      </c>
      <c r="AP4400">
        <v>12.0764</v>
      </c>
      <c r="AQ4400">
        <f>YEAR(Table1[[#This Row],[Order Date]])</f>
        <v>2014</v>
      </c>
      <c r="AR4400" t="str">
        <f>TEXT(Table1[[#This Row],[Order Date]],"mmmm")</f>
        <v>July</v>
      </c>
      <c r="AS4400" t="str">
        <f>"Q"&amp;ROUNDUP(MONTH(Table1[[#This Row],[Order Date]])/3,0)</f>
        <v>Q3</v>
      </c>
      <c r="AT4400">
        <f>IF(Table1[[#This Row],[Sales]]=0,0,Table1[[#This Row],[Profit]]/Table1[[#This Row],[Sales]])</f>
        <v>0.17500000000000002</v>
      </c>
    </row>
    <row r="4401" spans="22:46" x14ac:dyDescent="0.3">
      <c r="V4401">
        <v>4400</v>
      </c>
      <c r="W4401" t="s">
        <v>8218</v>
      </c>
      <c r="X4401" s="1">
        <v>42446</v>
      </c>
      <c r="Y4401" t="s">
        <v>2841</v>
      </c>
      <c r="Z4401" t="s">
        <v>1450</v>
      </c>
      <c r="AA4401" t="s">
        <v>506</v>
      </c>
      <c r="AB4401" t="s">
        <v>507</v>
      </c>
      <c r="AC4401" t="s">
        <v>25</v>
      </c>
      <c r="AD4401" t="s">
        <v>26</v>
      </c>
      <c r="AE4401" t="s">
        <v>432</v>
      </c>
      <c r="AF4401" t="s">
        <v>3098</v>
      </c>
      <c r="AG4401">
        <v>21044</v>
      </c>
      <c r="AH4401" t="s">
        <v>160</v>
      </c>
      <c r="AI4401" t="s">
        <v>3903</v>
      </c>
      <c r="AJ4401" t="s">
        <v>46</v>
      </c>
      <c r="AK4401" t="s">
        <v>190</v>
      </c>
      <c r="AL4401" t="s">
        <v>3904</v>
      </c>
      <c r="AM4401">
        <v>199.9</v>
      </c>
      <c r="AN4401">
        <v>5</v>
      </c>
      <c r="AO4401">
        <v>0</v>
      </c>
      <c r="AP4401">
        <v>89.954999999999998</v>
      </c>
      <c r="AQ4401">
        <f>YEAR(Table1[[#This Row],[Order Date]])</f>
        <v>2016</v>
      </c>
      <c r="AR4401" t="str">
        <f>TEXT(Table1[[#This Row],[Order Date]],"mmmm")</f>
        <v>March</v>
      </c>
      <c r="AS4401" t="str">
        <f>"Q"&amp;ROUNDUP(MONTH(Table1[[#This Row],[Order Date]])/3,0)</f>
        <v>Q1</v>
      </c>
      <c r="AT4401">
        <f>IF(Table1[[#This Row],[Sales]]=0,0,Table1[[#This Row],[Profit]]/Table1[[#This Row],[Sales]])</f>
        <v>0.44999999999999996</v>
      </c>
    </row>
    <row r="4402" spans="22:46" x14ac:dyDescent="0.3">
      <c r="V4402">
        <v>4401</v>
      </c>
      <c r="W4402" t="s">
        <v>8218</v>
      </c>
      <c r="X4402" s="1">
        <v>42446</v>
      </c>
      <c r="Y4402" t="s">
        <v>2841</v>
      </c>
      <c r="Z4402" t="s">
        <v>1450</v>
      </c>
      <c r="AA4402" t="s">
        <v>506</v>
      </c>
      <c r="AB4402" t="s">
        <v>507</v>
      </c>
      <c r="AC4402" t="s">
        <v>25</v>
      </c>
      <c r="AD4402" t="s">
        <v>26</v>
      </c>
      <c r="AE4402" t="s">
        <v>432</v>
      </c>
      <c r="AF4402" t="s">
        <v>3098</v>
      </c>
      <c r="AG4402">
        <v>21044</v>
      </c>
      <c r="AH4402" t="s">
        <v>160</v>
      </c>
      <c r="AI4402" t="s">
        <v>1054</v>
      </c>
      <c r="AJ4402" t="s">
        <v>46</v>
      </c>
      <c r="AK4402" t="s">
        <v>80</v>
      </c>
      <c r="AL4402" t="s">
        <v>1055</v>
      </c>
      <c r="AM4402">
        <v>901.95</v>
      </c>
      <c r="AN4402">
        <v>3</v>
      </c>
      <c r="AO4402">
        <v>0</v>
      </c>
      <c r="AP4402">
        <v>297.64350000000002</v>
      </c>
      <c r="AQ4402">
        <f>YEAR(Table1[[#This Row],[Order Date]])</f>
        <v>2016</v>
      </c>
      <c r="AR4402" t="str">
        <f>TEXT(Table1[[#This Row],[Order Date]],"mmmm")</f>
        <v>March</v>
      </c>
      <c r="AS4402" t="str">
        <f>"Q"&amp;ROUNDUP(MONTH(Table1[[#This Row],[Order Date]])/3,0)</f>
        <v>Q1</v>
      </c>
      <c r="AT4402">
        <f>IF(Table1[[#This Row],[Sales]]=0,0,Table1[[#This Row],[Profit]]/Table1[[#This Row],[Sales]])</f>
        <v>0.33</v>
      </c>
    </row>
    <row r="4403" spans="22:46" x14ac:dyDescent="0.3">
      <c r="V4403">
        <v>4402</v>
      </c>
      <c r="W4403" t="s">
        <v>8218</v>
      </c>
      <c r="X4403" s="1">
        <v>42446</v>
      </c>
      <c r="Y4403" t="s">
        <v>2841</v>
      </c>
      <c r="Z4403" t="s">
        <v>1450</v>
      </c>
      <c r="AA4403" t="s">
        <v>506</v>
      </c>
      <c r="AB4403" t="s">
        <v>507</v>
      </c>
      <c r="AC4403" t="s">
        <v>25</v>
      </c>
      <c r="AD4403" t="s">
        <v>26</v>
      </c>
      <c r="AE4403" t="s">
        <v>432</v>
      </c>
      <c r="AF4403" t="s">
        <v>3098</v>
      </c>
      <c r="AG4403">
        <v>21044</v>
      </c>
      <c r="AH4403" t="s">
        <v>160</v>
      </c>
      <c r="AI4403" t="s">
        <v>2743</v>
      </c>
      <c r="AJ4403" t="s">
        <v>31</v>
      </c>
      <c r="AK4403" t="s">
        <v>67</v>
      </c>
      <c r="AL4403" t="s">
        <v>2744</v>
      </c>
      <c r="AM4403">
        <v>971.5</v>
      </c>
      <c r="AN4403">
        <v>5</v>
      </c>
      <c r="AO4403">
        <v>0</v>
      </c>
      <c r="AP4403">
        <v>252.59</v>
      </c>
      <c r="AQ4403">
        <f>YEAR(Table1[[#This Row],[Order Date]])</f>
        <v>2016</v>
      </c>
      <c r="AR4403" t="str">
        <f>TEXT(Table1[[#This Row],[Order Date]],"mmmm")</f>
        <v>March</v>
      </c>
      <c r="AS4403" t="str">
        <f>"Q"&amp;ROUNDUP(MONTH(Table1[[#This Row],[Order Date]])/3,0)</f>
        <v>Q1</v>
      </c>
      <c r="AT4403">
        <f>IF(Table1[[#This Row],[Sales]]=0,0,Table1[[#This Row],[Profit]]/Table1[[#This Row],[Sales]])</f>
        <v>0.26</v>
      </c>
    </row>
    <row r="4404" spans="22:46" x14ac:dyDescent="0.3">
      <c r="V4404">
        <v>4403</v>
      </c>
      <c r="W4404" t="s">
        <v>8219</v>
      </c>
      <c r="X4404" s="1">
        <v>42730</v>
      </c>
      <c r="Y4404" t="s">
        <v>6701</v>
      </c>
      <c r="Z4404" t="s">
        <v>207</v>
      </c>
      <c r="AA4404" t="s">
        <v>1105</v>
      </c>
      <c r="AB4404" t="s">
        <v>1106</v>
      </c>
      <c r="AC4404" t="s">
        <v>25</v>
      </c>
      <c r="AD4404" t="s">
        <v>26</v>
      </c>
      <c r="AE4404" t="s">
        <v>1216</v>
      </c>
      <c r="AF4404" t="s">
        <v>516</v>
      </c>
      <c r="AG4404">
        <v>80906</v>
      </c>
      <c r="AH4404" t="s">
        <v>44</v>
      </c>
      <c r="AI4404" t="s">
        <v>8220</v>
      </c>
      <c r="AJ4404" t="s">
        <v>46</v>
      </c>
      <c r="AK4404" t="s">
        <v>70</v>
      </c>
      <c r="AL4404" t="s">
        <v>8221</v>
      </c>
      <c r="AM4404">
        <v>11.327999999999999</v>
      </c>
      <c r="AN4404">
        <v>2</v>
      </c>
      <c r="AO4404">
        <v>0.2</v>
      </c>
      <c r="AP4404">
        <v>2.5488</v>
      </c>
      <c r="AQ4404">
        <f>YEAR(Table1[[#This Row],[Order Date]])</f>
        <v>2016</v>
      </c>
      <c r="AR4404" t="str">
        <f>TEXT(Table1[[#This Row],[Order Date]],"mmmm")</f>
        <v>December</v>
      </c>
      <c r="AS4404" t="str">
        <f>"Q"&amp;ROUNDUP(MONTH(Table1[[#This Row],[Order Date]])/3,0)</f>
        <v>Q4</v>
      </c>
      <c r="AT4404">
        <f>IF(Table1[[#This Row],[Sales]]=0,0,Table1[[#This Row],[Profit]]/Table1[[#This Row],[Sales]])</f>
        <v>0.22500000000000001</v>
      </c>
    </row>
    <row r="4405" spans="22:46" x14ac:dyDescent="0.3">
      <c r="V4405">
        <v>4404</v>
      </c>
      <c r="W4405" t="s">
        <v>8222</v>
      </c>
      <c r="X4405" s="1">
        <v>41884</v>
      </c>
      <c r="Y4405" s="1">
        <v>41738</v>
      </c>
      <c r="Z4405" t="s">
        <v>207</v>
      </c>
      <c r="AA4405" t="s">
        <v>551</v>
      </c>
      <c r="AB4405" t="s">
        <v>552</v>
      </c>
      <c r="AC4405" t="s">
        <v>25</v>
      </c>
      <c r="AD4405" t="s">
        <v>26</v>
      </c>
      <c r="AE4405" t="s">
        <v>300</v>
      </c>
      <c r="AF4405" t="s">
        <v>301</v>
      </c>
      <c r="AG4405">
        <v>10009</v>
      </c>
      <c r="AH4405" t="s">
        <v>160</v>
      </c>
      <c r="AI4405" t="s">
        <v>8220</v>
      </c>
      <c r="AJ4405" t="s">
        <v>46</v>
      </c>
      <c r="AK4405" t="s">
        <v>70</v>
      </c>
      <c r="AL4405" t="s">
        <v>8221</v>
      </c>
      <c r="AM4405">
        <v>21.24</v>
      </c>
      <c r="AN4405">
        <v>3</v>
      </c>
      <c r="AO4405">
        <v>0</v>
      </c>
      <c r="AP4405">
        <v>8.0711999999999993</v>
      </c>
      <c r="AQ4405">
        <f>YEAR(Table1[[#This Row],[Order Date]])</f>
        <v>2014</v>
      </c>
      <c r="AR4405" t="str">
        <f>TEXT(Table1[[#This Row],[Order Date]],"mmmm")</f>
        <v>September</v>
      </c>
      <c r="AS4405" t="str">
        <f>"Q"&amp;ROUNDUP(MONTH(Table1[[#This Row],[Order Date]])/3,0)</f>
        <v>Q3</v>
      </c>
      <c r="AT4405">
        <f>IF(Table1[[#This Row],[Sales]]=0,0,Table1[[#This Row],[Profit]]/Table1[[#This Row],[Sales]])</f>
        <v>0.38</v>
      </c>
    </row>
    <row r="4406" spans="22:46" x14ac:dyDescent="0.3">
      <c r="V4406">
        <v>4405</v>
      </c>
      <c r="W4406" t="s">
        <v>8223</v>
      </c>
      <c r="X4406" s="1">
        <v>42190</v>
      </c>
      <c r="Y4406" s="1">
        <v>42284</v>
      </c>
      <c r="Z4406" t="s">
        <v>51</v>
      </c>
      <c r="AA4406" t="s">
        <v>5864</v>
      </c>
      <c r="AB4406" t="s">
        <v>5865</v>
      </c>
      <c r="AC4406" t="s">
        <v>25</v>
      </c>
      <c r="AD4406" t="s">
        <v>26</v>
      </c>
      <c r="AE4406" t="s">
        <v>158</v>
      </c>
      <c r="AF4406" t="s">
        <v>159</v>
      </c>
      <c r="AG4406">
        <v>19140</v>
      </c>
      <c r="AH4406" t="s">
        <v>160</v>
      </c>
      <c r="AI4406" t="s">
        <v>837</v>
      </c>
      <c r="AJ4406" t="s">
        <v>73</v>
      </c>
      <c r="AK4406" t="s">
        <v>176</v>
      </c>
      <c r="AL4406" t="s">
        <v>838</v>
      </c>
      <c r="AM4406">
        <v>34.799999999999997</v>
      </c>
      <c r="AN4406">
        <v>3</v>
      </c>
      <c r="AO4406">
        <v>0.2</v>
      </c>
      <c r="AP4406">
        <v>2.1749999999999998</v>
      </c>
      <c r="AQ4406">
        <f>YEAR(Table1[[#This Row],[Order Date]])</f>
        <v>2015</v>
      </c>
      <c r="AR4406" t="str">
        <f>TEXT(Table1[[#This Row],[Order Date]],"mmmm")</f>
        <v>July</v>
      </c>
      <c r="AS4406" t="str">
        <f>"Q"&amp;ROUNDUP(MONTH(Table1[[#This Row],[Order Date]])/3,0)</f>
        <v>Q3</v>
      </c>
      <c r="AT4406">
        <f>IF(Table1[[#This Row],[Sales]]=0,0,Table1[[#This Row],[Profit]]/Table1[[#This Row],[Sales]])</f>
        <v>6.25E-2</v>
      </c>
    </row>
    <row r="4407" spans="22:46" x14ac:dyDescent="0.3">
      <c r="V4407">
        <v>4406</v>
      </c>
      <c r="W4407" t="s">
        <v>8223</v>
      </c>
      <c r="X4407" s="1">
        <v>42190</v>
      </c>
      <c r="Y4407" s="1">
        <v>42284</v>
      </c>
      <c r="Z4407" t="s">
        <v>51</v>
      </c>
      <c r="AA4407" t="s">
        <v>5864</v>
      </c>
      <c r="AB4407" t="s">
        <v>5865</v>
      </c>
      <c r="AC4407" t="s">
        <v>25</v>
      </c>
      <c r="AD4407" t="s">
        <v>26</v>
      </c>
      <c r="AE4407" t="s">
        <v>158</v>
      </c>
      <c r="AF4407" t="s">
        <v>159</v>
      </c>
      <c r="AG4407">
        <v>19140</v>
      </c>
      <c r="AH4407" t="s">
        <v>160</v>
      </c>
      <c r="AI4407" t="s">
        <v>3177</v>
      </c>
      <c r="AJ4407" t="s">
        <v>46</v>
      </c>
      <c r="AK4407" t="s">
        <v>60</v>
      </c>
      <c r="AL4407" t="s">
        <v>3178</v>
      </c>
      <c r="AM4407">
        <v>38.975999999999999</v>
      </c>
      <c r="AN4407">
        <v>3</v>
      </c>
      <c r="AO4407">
        <v>0.2</v>
      </c>
      <c r="AP4407">
        <v>-2.4359999999999999</v>
      </c>
      <c r="AQ4407">
        <f>YEAR(Table1[[#This Row],[Order Date]])</f>
        <v>2015</v>
      </c>
      <c r="AR4407" t="str">
        <f>TEXT(Table1[[#This Row],[Order Date]],"mmmm")</f>
        <v>July</v>
      </c>
      <c r="AS4407" t="str">
        <f>"Q"&amp;ROUNDUP(MONTH(Table1[[#This Row],[Order Date]])/3,0)</f>
        <v>Q3</v>
      </c>
      <c r="AT4407">
        <f>IF(Table1[[#This Row],[Sales]]=0,0,Table1[[#This Row],[Profit]]/Table1[[#This Row],[Sales]])</f>
        <v>-6.25E-2</v>
      </c>
    </row>
    <row r="4408" spans="22:46" x14ac:dyDescent="0.3">
      <c r="V4408">
        <v>4407</v>
      </c>
      <c r="W4408" t="s">
        <v>8224</v>
      </c>
      <c r="X4408" s="1">
        <v>42694</v>
      </c>
      <c r="Y4408" t="s">
        <v>4458</v>
      </c>
      <c r="Z4408" t="s">
        <v>51</v>
      </c>
      <c r="AA4408" t="s">
        <v>5176</v>
      </c>
      <c r="AB4408" t="s">
        <v>5177</v>
      </c>
      <c r="AC4408" t="s">
        <v>41</v>
      </c>
      <c r="AD4408" t="s">
        <v>26</v>
      </c>
      <c r="AE4408" t="s">
        <v>563</v>
      </c>
      <c r="AF4408" t="s">
        <v>287</v>
      </c>
      <c r="AG4408">
        <v>47201</v>
      </c>
      <c r="AH4408" t="s">
        <v>111</v>
      </c>
      <c r="AI4408" t="s">
        <v>3105</v>
      </c>
      <c r="AJ4408" t="s">
        <v>46</v>
      </c>
      <c r="AK4408" t="s">
        <v>94</v>
      </c>
      <c r="AL4408" t="s">
        <v>3106</v>
      </c>
      <c r="AM4408">
        <v>9.08</v>
      </c>
      <c r="AN4408">
        <v>2</v>
      </c>
      <c r="AO4408">
        <v>0</v>
      </c>
      <c r="AP4408">
        <v>4.0860000000000003</v>
      </c>
      <c r="AQ4408">
        <f>YEAR(Table1[[#This Row],[Order Date]])</f>
        <v>2016</v>
      </c>
      <c r="AR4408" t="str">
        <f>TEXT(Table1[[#This Row],[Order Date]],"mmmm")</f>
        <v>November</v>
      </c>
      <c r="AS4408" t="str">
        <f>"Q"&amp;ROUNDUP(MONTH(Table1[[#This Row],[Order Date]])/3,0)</f>
        <v>Q4</v>
      </c>
      <c r="AT4408">
        <f>IF(Table1[[#This Row],[Sales]]=0,0,Table1[[#This Row],[Profit]]/Table1[[#This Row],[Sales]])</f>
        <v>0.45</v>
      </c>
    </row>
    <row r="4409" spans="22:46" x14ac:dyDescent="0.3">
      <c r="V4409">
        <v>4408</v>
      </c>
      <c r="W4409" t="s">
        <v>8224</v>
      </c>
      <c r="X4409" s="1">
        <v>42694</v>
      </c>
      <c r="Y4409" t="s">
        <v>4458</v>
      </c>
      <c r="Z4409" t="s">
        <v>51</v>
      </c>
      <c r="AA4409" t="s">
        <v>5176</v>
      </c>
      <c r="AB4409" t="s">
        <v>5177</v>
      </c>
      <c r="AC4409" t="s">
        <v>41</v>
      </c>
      <c r="AD4409" t="s">
        <v>26</v>
      </c>
      <c r="AE4409" t="s">
        <v>563</v>
      </c>
      <c r="AF4409" t="s">
        <v>287</v>
      </c>
      <c r="AG4409">
        <v>47201</v>
      </c>
      <c r="AH4409" t="s">
        <v>111</v>
      </c>
      <c r="AI4409" t="s">
        <v>4300</v>
      </c>
      <c r="AJ4409" t="s">
        <v>46</v>
      </c>
      <c r="AK4409" t="s">
        <v>94</v>
      </c>
      <c r="AL4409" t="s">
        <v>4301</v>
      </c>
      <c r="AM4409">
        <v>314.55</v>
      </c>
      <c r="AN4409">
        <v>3</v>
      </c>
      <c r="AO4409">
        <v>0</v>
      </c>
      <c r="AP4409">
        <v>150.98400000000001</v>
      </c>
      <c r="AQ4409">
        <f>YEAR(Table1[[#This Row],[Order Date]])</f>
        <v>2016</v>
      </c>
      <c r="AR4409" t="str">
        <f>TEXT(Table1[[#This Row],[Order Date]],"mmmm")</f>
        <v>November</v>
      </c>
      <c r="AS4409" t="str">
        <f>"Q"&amp;ROUNDUP(MONTH(Table1[[#This Row],[Order Date]])/3,0)</f>
        <v>Q4</v>
      </c>
      <c r="AT4409">
        <f>IF(Table1[[#This Row],[Sales]]=0,0,Table1[[#This Row],[Profit]]/Table1[[#This Row],[Sales]])</f>
        <v>0.48000000000000004</v>
      </c>
    </row>
    <row r="4410" spans="22:46" x14ac:dyDescent="0.3">
      <c r="V4410">
        <v>4409</v>
      </c>
      <c r="W4410" t="s">
        <v>8224</v>
      </c>
      <c r="X4410" s="1">
        <v>42694</v>
      </c>
      <c r="Y4410" t="s">
        <v>4458</v>
      </c>
      <c r="Z4410" t="s">
        <v>51</v>
      </c>
      <c r="AA4410" t="s">
        <v>5176</v>
      </c>
      <c r="AB4410" t="s">
        <v>5177</v>
      </c>
      <c r="AC4410" t="s">
        <v>41</v>
      </c>
      <c r="AD4410" t="s">
        <v>26</v>
      </c>
      <c r="AE4410" t="s">
        <v>563</v>
      </c>
      <c r="AF4410" t="s">
        <v>287</v>
      </c>
      <c r="AG4410">
        <v>47201</v>
      </c>
      <c r="AH4410" t="s">
        <v>111</v>
      </c>
      <c r="AI4410" t="s">
        <v>899</v>
      </c>
      <c r="AJ4410" t="s">
        <v>46</v>
      </c>
      <c r="AK4410" t="s">
        <v>77</v>
      </c>
      <c r="AL4410" t="s">
        <v>900</v>
      </c>
      <c r="AM4410">
        <v>4.91</v>
      </c>
      <c r="AN4410">
        <v>1</v>
      </c>
      <c r="AO4410">
        <v>0</v>
      </c>
      <c r="AP4410">
        <v>2.3077000000000001</v>
      </c>
      <c r="AQ4410">
        <f>YEAR(Table1[[#This Row],[Order Date]])</f>
        <v>2016</v>
      </c>
      <c r="AR4410" t="str">
        <f>TEXT(Table1[[#This Row],[Order Date]],"mmmm")</f>
        <v>November</v>
      </c>
      <c r="AS4410" t="str">
        <f>"Q"&amp;ROUNDUP(MONTH(Table1[[#This Row],[Order Date]])/3,0)</f>
        <v>Q4</v>
      </c>
      <c r="AT4410">
        <f>IF(Table1[[#This Row],[Sales]]=0,0,Table1[[#This Row],[Profit]]/Table1[[#This Row],[Sales]])</f>
        <v>0.47000000000000003</v>
      </c>
    </row>
    <row r="4411" spans="22:46" x14ac:dyDescent="0.3">
      <c r="V4411">
        <v>4410</v>
      </c>
      <c r="W4411" t="s">
        <v>8225</v>
      </c>
      <c r="X4411" s="1">
        <v>41765</v>
      </c>
      <c r="Y4411" s="1">
        <v>41948</v>
      </c>
      <c r="Z4411" t="s">
        <v>51</v>
      </c>
      <c r="AA4411" t="s">
        <v>218</v>
      </c>
      <c r="AB4411" t="s">
        <v>219</v>
      </c>
      <c r="AC4411" t="s">
        <v>108</v>
      </c>
      <c r="AD4411" t="s">
        <v>26</v>
      </c>
      <c r="AE4411" t="s">
        <v>42</v>
      </c>
      <c r="AF4411" t="s">
        <v>43</v>
      </c>
      <c r="AG4411">
        <v>90004</v>
      </c>
      <c r="AH4411" t="s">
        <v>44</v>
      </c>
      <c r="AI4411" t="s">
        <v>3812</v>
      </c>
      <c r="AJ4411" t="s">
        <v>46</v>
      </c>
      <c r="AK4411" t="s">
        <v>47</v>
      </c>
      <c r="AL4411" t="s">
        <v>3813</v>
      </c>
      <c r="AM4411">
        <v>5.78</v>
      </c>
      <c r="AN4411">
        <v>2</v>
      </c>
      <c r="AO4411">
        <v>0</v>
      </c>
      <c r="AP4411">
        <v>2.7166000000000001</v>
      </c>
      <c r="AQ4411">
        <f>YEAR(Table1[[#This Row],[Order Date]])</f>
        <v>2014</v>
      </c>
      <c r="AR4411" t="str">
        <f>TEXT(Table1[[#This Row],[Order Date]],"mmmm")</f>
        <v>May</v>
      </c>
      <c r="AS4411" t="str">
        <f>"Q"&amp;ROUNDUP(MONTH(Table1[[#This Row],[Order Date]])/3,0)</f>
        <v>Q2</v>
      </c>
      <c r="AT4411">
        <f>IF(Table1[[#This Row],[Sales]]=0,0,Table1[[#This Row],[Profit]]/Table1[[#This Row],[Sales]])</f>
        <v>0.47000000000000003</v>
      </c>
    </row>
    <row r="4412" spans="22:46" x14ac:dyDescent="0.3">
      <c r="V4412">
        <v>4411</v>
      </c>
      <c r="W4412" t="s">
        <v>8225</v>
      </c>
      <c r="X4412" s="1">
        <v>41765</v>
      </c>
      <c r="Y4412" s="1">
        <v>41948</v>
      </c>
      <c r="Z4412" t="s">
        <v>51</v>
      </c>
      <c r="AA4412" t="s">
        <v>218</v>
      </c>
      <c r="AB4412" t="s">
        <v>219</v>
      </c>
      <c r="AC4412" t="s">
        <v>108</v>
      </c>
      <c r="AD4412" t="s">
        <v>26</v>
      </c>
      <c r="AE4412" t="s">
        <v>42</v>
      </c>
      <c r="AF4412" t="s">
        <v>43</v>
      </c>
      <c r="AG4412">
        <v>90004</v>
      </c>
      <c r="AH4412" t="s">
        <v>44</v>
      </c>
      <c r="AI4412" t="s">
        <v>2854</v>
      </c>
      <c r="AJ4412" t="s">
        <v>46</v>
      </c>
      <c r="AK4412" t="s">
        <v>70</v>
      </c>
      <c r="AL4412" t="s">
        <v>2855</v>
      </c>
      <c r="AM4412">
        <v>107.94</v>
      </c>
      <c r="AN4412">
        <v>6</v>
      </c>
      <c r="AO4412">
        <v>0</v>
      </c>
      <c r="AP4412">
        <v>30.223199999999999</v>
      </c>
      <c r="AQ4412">
        <f>YEAR(Table1[[#This Row],[Order Date]])</f>
        <v>2014</v>
      </c>
      <c r="AR4412" t="str">
        <f>TEXT(Table1[[#This Row],[Order Date]],"mmmm")</f>
        <v>May</v>
      </c>
      <c r="AS4412" t="str">
        <f>"Q"&amp;ROUNDUP(MONTH(Table1[[#This Row],[Order Date]])/3,0)</f>
        <v>Q2</v>
      </c>
      <c r="AT4412">
        <f>IF(Table1[[#This Row],[Sales]]=0,0,Table1[[#This Row],[Profit]]/Table1[[#This Row],[Sales]])</f>
        <v>0.27999999999999997</v>
      </c>
    </row>
    <row r="4413" spans="22:46" x14ac:dyDescent="0.3">
      <c r="V4413">
        <v>4412</v>
      </c>
      <c r="W4413" t="s">
        <v>8226</v>
      </c>
      <c r="X4413" s="1">
        <v>41811</v>
      </c>
      <c r="Y4413" t="s">
        <v>5170</v>
      </c>
      <c r="Z4413" t="s">
        <v>207</v>
      </c>
      <c r="AA4413" t="s">
        <v>4816</v>
      </c>
      <c r="AB4413" t="s">
        <v>4817</v>
      </c>
      <c r="AC4413" t="s">
        <v>25</v>
      </c>
      <c r="AD4413" t="s">
        <v>26</v>
      </c>
      <c r="AE4413" t="s">
        <v>300</v>
      </c>
      <c r="AF4413" t="s">
        <v>301</v>
      </c>
      <c r="AG4413">
        <v>10024</v>
      </c>
      <c r="AH4413" t="s">
        <v>160</v>
      </c>
      <c r="AI4413" t="s">
        <v>5659</v>
      </c>
      <c r="AJ4413" t="s">
        <v>46</v>
      </c>
      <c r="AK4413" t="s">
        <v>94</v>
      </c>
      <c r="AL4413" t="s">
        <v>5660</v>
      </c>
      <c r="AM4413">
        <v>19.649999999999999</v>
      </c>
      <c r="AN4413">
        <v>3</v>
      </c>
      <c r="AO4413">
        <v>0</v>
      </c>
      <c r="AP4413">
        <v>9.0389999999999997</v>
      </c>
      <c r="AQ4413">
        <f>YEAR(Table1[[#This Row],[Order Date]])</f>
        <v>2014</v>
      </c>
      <c r="AR4413" t="str">
        <f>TEXT(Table1[[#This Row],[Order Date]],"mmmm")</f>
        <v>June</v>
      </c>
      <c r="AS4413" t="str">
        <f>"Q"&amp;ROUNDUP(MONTH(Table1[[#This Row],[Order Date]])/3,0)</f>
        <v>Q2</v>
      </c>
      <c r="AT4413">
        <f>IF(Table1[[#This Row],[Sales]]=0,0,Table1[[#This Row],[Profit]]/Table1[[#This Row],[Sales]])</f>
        <v>0.46</v>
      </c>
    </row>
    <row r="4414" spans="22:46" x14ac:dyDescent="0.3">
      <c r="V4414">
        <v>4413</v>
      </c>
      <c r="W4414" t="s">
        <v>8226</v>
      </c>
      <c r="X4414" s="1">
        <v>41811</v>
      </c>
      <c r="Y4414" t="s">
        <v>5170</v>
      </c>
      <c r="Z4414" t="s">
        <v>207</v>
      </c>
      <c r="AA4414" t="s">
        <v>4816</v>
      </c>
      <c r="AB4414" t="s">
        <v>4817</v>
      </c>
      <c r="AC4414" t="s">
        <v>25</v>
      </c>
      <c r="AD4414" t="s">
        <v>26</v>
      </c>
      <c r="AE4414" t="s">
        <v>300</v>
      </c>
      <c r="AF4414" t="s">
        <v>301</v>
      </c>
      <c r="AG4414">
        <v>10024</v>
      </c>
      <c r="AH4414" t="s">
        <v>160</v>
      </c>
      <c r="AI4414" t="s">
        <v>2257</v>
      </c>
      <c r="AJ4414" t="s">
        <v>73</v>
      </c>
      <c r="AK4414" t="s">
        <v>74</v>
      </c>
      <c r="AL4414" t="s">
        <v>2258</v>
      </c>
      <c r="AM4414">
        <v>617.97</v>
      </c>
      <c r="AN4414">
        <v>3</v>
      </c>
      <c r="AO4414">
        <v>0</v>
      </c>
      <c r="AP4414">
        <v>160.6722</v>
      </c>
      <c r="AQ4414">
        <f>YEAR(Table1[[#This Row],[Order Date]])</f>
        <v>2014</v>
      </c>
      <c r="AR4414" t="str">
        <f>TEXT(Table1[[#This Row],[Order Date]],"mmmm")</f>
        <v>June</v>
      </c>
      <c r="AS4414" t="str">
        <f>"Q"&amp;ROUNDUP(MONTH(Table1[[#This Row],[Order Date]])/3,0)</f>
        <v>Q2</v>
      </c>
      <c r="AT4414">
        <f>IF(Table1[[#This Row],[Sales]]=0,0,Table1[[#This Row],[Profit]]/Table1[[#This Row],[Sales]])</f>
        <v>0.26</v>
      </c>
    </row>
    <row r="4415" spans="22:46" x14ac:dyDescent="0.3">
      <c r="V4415">
        <v>4414</v>
      </c>
      <c r="W4415" t="s">
        <v>8226</v>
      </c>
      <c r="X4415" s="1">
        <v>41811</v>
      </c>
      <c r="Y4415" t="s">
        <v>5170</v>
      </c>
      <c r="Z4415" t="s">
        <v>207</v>
      </c>
      <c r="AA4415" t="s">
        <v>4816</v>
      </c>
      <c r="AB4415" t="s">
        <v>4817</v>
      </c>
      <c r="AC4415" t="s">
        <v>25</v>
      </c>
      <c r="AD4415" t="s">
        <v>26</v>
      </c>
      <c r="AE4415" t="s">
        <v>300</v>
      </c>
      <c r="AF4415" t="s">
        <v>301</v>
      </c>
      <c r="AG4415">
        <v>10024</v>
      </c>
      <c r="AH4415" t="s">
        <v>160</v>
      </c>
      <c r="AI4415" t="s">
        <v>4154</v>
      </c>
      <c r="AJ4415" t="s">
        <v>46</v>
      </c>
      <c r="AK4415" t="s">
        <v>80</v>
      </c>
      <c r="AL4415" t="s">
        <v>4155</v>
      </c>
      <c r="AM4415">
        <v>59.7</v>
      </c>
      <c r="AN4415">
        <v>3</v>
      </c>
      <c r="AO4415">
        <v>0</v>
      </c>
      <c r="AP4415">
        <v>26.864999999999998</v>
      </c>
      <c r="AQ4415">
        <f>YEAR(Table1[[#This Row],[Order Date]])</f>
        <v>2014</v>
      </c>
      <c r="AR4415" t="str">
        <f>TEXT(Table1[[#This Row],[Order Date]],"mmmm")</f>
        <v>June</v>
      </c>
      <c r="AS4415" t="str">
        <f>"Q"&amp;ROUNDUP(MONTH(Table1[[#This Row],[Order Date]])/3,0)</f>
        <v>Q2</v>
      </c>
      <c r="AT4415">
        <f>IF(Table1[[#This Row],[Sales]]=0,0,Table1[[#This Row],[Profit]]/Table1[[#This Row],[Sales]])</f>
        <v>0.44999999999999996</v>
      </c>
    </row>
    <row r="4416" spans="22:46" x14ac:dyDescent="0.3">
      <c r="V4416">
        <v>4415</v>
      </c>
      <c r="W4416" t="s">
        <v>8227</v>
      </c>
      <c r="X4416" s="1">
        <v>42966</v>
      </c>
      <c r="Y4416" t="s">
        <v>1670</v>
      </c>
      <c r="Z4416" t="s">
        <v>51</v>
      </c>
      <c r="AA4416" t="s">
        <v>792</v>
      </c>
      <c r="AB4416" t="s">
        <v>793</v>
      </c>
      <c r="AC4416" t="s">
        <v>41</v>
      </c>
      <c r="AD4416" t="s">
        <v>26</v>
      </c>
      <c r="AE4416" t="s">
        <v>1663</v>
      </c>
      <c r="AF4416" t="s">
        <v>1400</v>
      </c>
      <c r="AG4416">
        <v>1841</v>
      </c>
      <c r="AH4416" t="s">
        <v>160</v>
      </c>
      <c r="AI4416" t="s">
        <v>3374</v>
      </c>
      <c r="AJ4416" t="s">
        <v>46</v>
      </c>
      <c r="AK4416" t="s">
        <v>77</v>
      </c>
      <c r="AL4416" t="s">
        <v>3375</v>
      </c>
      <c r="AM4416">
        <v>387.99</v>
      </c>
      <c r="AN4416">
        <v>1</v>
      </c>
      <c r="AO4416">
        <v>0</v>
      </c>
      <c r="AP4416">
        <v>182.3553</v>
      </c>
      <c r="AQ4416">
        <f>YEAR(Table1[[#This Row],[Order Date]])</f>
        <v>2017</v>
      </c>
      <c r="AR4416" t="str">
        <f>TEXT(Table1[[#This Row],[Order Date]],"mmmm")</f>
        <v>August</v>
      </c>
      <c r="AS4416" t="str">
        <f>"Q"&amp;ROUNDUP(MONTH(Table1[[#This Row],[Order Date]])/3,0)</f>
        <v>Q3</v>
      </c>
      <c r="AT4416">
        <f>IF(Table1[[#This Row],[Sales]]=0,0,Table1[[#This Row],[Profit]]/Table1[[#This Row],[Sales]])</f>
        <v>0.47</v>
      </c>
    </row>
    <row r="4417" spans="22:46" x14ac:dyDescent="0.3">
      <c r="V4417">
        <v>4416</v>
      </c>
      <c r="W4417" t="s">
        <v>8228</v>
      </c>
      <c r="X4417" s="1">
        <v>41972</v>
      </c>
      <c r="Y4417" s="1">
        <v>41802</v>
      </c>
      <c r="Z4417" t="s">
        <v>51</v>
      </c>
      <c r="AA4417" t="s">
        <v>1111</v>
      </c>
      <c r="AB4417" t="s">
        <v>1112</v>
      </c>
      <c r="AC4417" t="s">
        <v>25</v>
      </c>
      <c r="AD4417" t="s">
        <v>26</v>
      </c>
      <c r="AE4417" t="s">
        <v>136</v>
      </c>
      <c r="AF4417" t="s">
        <v>43</v>
      </c>
      <c r="AG4417">
        <v>94122</v>
      </c>
      <c r="AH4417" t="s">
        <v>44</v>
      </c>
      <c r="AI4417" t="s">
        <v>3972</v>
      </c>
      <c r="AJ4417" t="s">
        <v>73</v>
      </c>
      <c r="AK4417" t="s">
        <v>74</v>
      </c>
      <c r="AL4417" t="s">
        <v>3973</v>
      </c>
      <c r="AM4417">
        <v>575.91999999999996</v>
      </c>
      <c r="AN4417">
        <v>2</v>
      </c>
      <c r="AO4417">
        <v>0.2</v>
      </c>
      <c r="AP4417">
        <v>71.989999999999995</v>
      </c>
      <c r="AQ4417">
        <f>YEAR(Table1[[#This Row],[Order Date]])</f>
        <v>2014</v>
      </c>
      <c r="AR4417" t="str">
        <f>TEXT(Table1[[#This Row],[Order Date]],"mmmm")</f>
        <v>November</v>
      </c>
      <c r="AS4417" t="str">
        <f>"Q"&amp;ROUNDUP(MONTH(Table1[[#This Row],[Order Date]])/3,0)</f>
        <v>Q4</v>
      </c>
      <c r="AT4417">
        <f>IF(Table1[[#This Row],[Sales]]=0,0,Table1[[#This Row],[Profit]]/Table1[[#This Row],[Sales]])</f>
        <v>0.125</v>
      </c>
    </row>
    <row r="4418" spans="22:46" x14ac:dyDescent="0.3">
      <c r="V4418">
        <v>4417</v>
      </c>
      <c r="W4418" t="s">
        <v>8228</v>
      </c>
      <c r="X4418" s="1">
        <v>41972</v>
      </c>
      <c r="Y4418" s="1">
        <v>41802</v>
      </c>
      <c r="Z4418" t="s">
        <v>51</v>
      </c>
      <c r="AA4418" t="s">
        <v>1111</v>
      </c>
      <c r="AB4418" t="s">
        <v>1112</v>
      </c>
      <c r="AC4418" t="s">
        <v>25</v>
      </c>
      <c r="AD4418" t="s">
        <v>26</v>
      </c>
      <c r="AE4418" t="s">
        <v>136</v>
      </c>
      <c r="AF4418" t="s">
        <v>43</v>
      </c>
      <c r="AG4418">
        <v>94122</v>
      </c>
      <c r="AH4418" t="s">
        <v>44</v>
      </c>
      <c r="AI4418" t="s">
        <v>3667</v>
      </c>
      <c r="AJ4418" t="s">
        <v>46</v>
      </c>
      <c r="AK4418" t="s">
        <v>303</v>
      </c>
      <c r="AL4418" t="s">
        <v>633</v>
      </c>
      <c r="AM4418">
        <v>30.4</v>
      </c>
      <c r="AN4418">
        <v>5</v>
      </c>
      <c r="AO4418">
        <v>0</v>
      </c>
      <c r="AP4418">
        <v>15.2</v>
      </c>
      <c r="AQ4418">
        <f>YEAR(Table1[[#This Row],[Order Date]])</f>
        <v>2014</v>
      </c>
      <c r="AR4418" t="str">
        <f>TEXT(Table1[[#This Row],[Order Date]],"mmmm")</f>
        <v>November</v>
      </c>
      <c r="AS4418" t="str">
        <f>"Q"&amp;ROUNDUP(MONTH(Table1[[#This Row],[Order Date]])/3,0)</f>
        <v>Q4</v>
      </c>
      <c r="AT4418">
        <f>IF(Table1[[#This Row],[Sales]]=0,0,Table1[[#This Row],[Profit]]/Table1[[#This Row],[Sales]])</f>
        <v>0.5</v>
      </c>
    </row>
    <row r="4419" spans="22:46" x14ac:dyDescent="0.3">
      <c r="V4419">
        <v>4418</v>
      </c>
      <c r="W4419" t="s">
        <v>8229</v>
      </c>
      <c r="X4419" s="1">
        <v>42834</v>
      </c>
      <c r="Y4419" s="1">
        <v>43073</v>
      </c>
      <c r="Z4419" t="s">
        <v>22</v>
      </c>
      <c r="AA4419" t="s">
        <v>1032</v>
      </c>
      <c r="AB4419" t="s">
        <v>1033</v>
      </c>
      <c r="AC4419" t="s">
        <v>25</v>
      </c>
      <c r="AD4419" t="s">
        <v>26</v>
      </c>
      <c r="AE4419" t="s">
        <v>993</v>
      </c>
      <c r="AF4419" t="s">
        <v>267</v>
      </c>
      <c r="AG4419">
        <v>48205</v>
      </c>
      <c r="AH4419" t="s">
        <v>111</v>
      </c>
      <c r="AI4419" t="s">
        <v>4318</v>
      </c>
      <c r="AJ4419" t="s">
        <v>46</v>
      </c>
      <c r="AK4419" t="s">
        <v>77</v>
      </c>
      <c r="AL4419" t="s">
        <v>4319</v>
      </c>
      <c r="AM4419">
        <v>478.24</v>
      </c>
      <c r="AN4419">
        <v>8</v>
      </c>
      <c r="AO4419">
        <v>0</v>
      </c>
      <c r="AP4419">
        <v>219.99039999999999</v>
      </c>
      <c r="AQ4419">
        <f>YEAR(Table1[[#This Row],[Order Date]])</f>
        <v>2017</v>
      </c>
      <c r="AR4419" t="str">
        <f>TEXT(Table1[[#This Row],[Order Date]],"mmmm")</f>
        <v>April</v>
      </c>
      <c r="AS4419" t="str">
        <f>"Q"&amp;ROUNDUP(MONTH(Table1[[#This Row],[Order Date]])/3,0)</f>
        <v>Q2</v>
      </c>
      <c r="AT4419">
        <f>IF(Table1[[#This Row],[Sales]]=0,0,Table1[[#This Row],[Profit]]/Table1[[#This Row],[Sales]])</f>
        <v>0.45999999999999996</v>
      </c>
    </row>
    <row r="4420" spans="22:46" x14ac:dyDescent="0.3">
      <c r="V4420">
        <v>4419</v>
      </c>
      <c r="W4420" t="s">
        <v>8230</v>
      </c>
      <c r="X4420" s="1">
        <v>41993</v>
      </c>
      <c r="Y4420" t="s">
        <v>3809</v>
      </c>
      <c r="Z4420" t="s">
        <v>51</v>
      </c>
      <c r="AA4420" t="s">
        <v>7373</v>
      </c>
      <c r="AB4420" t="s">
        <v>7374</v>
      </c>
      <c r="AC4420" t="s">
        <v>25</v>
      </c>
      <c r="AD4420" t="s">
        <v>26</v>
      </c>
      <c r="AE4420" t="s">
        <v>883</v>
      </c>
      <c r="AF4420" t="s">
        <v>564</v>
      </c>
      <c r="AG4420">
        <v>45011</v>
      </c>
      <c r="AH4420" t="s">
        <v>160</v>
      </c>
      <c r="AI4420" t="s">
        <v>623</v>
      </c>
      <c r="AJ4420" t="s">
        <v>31</v>
      </c>
      <c r="AK4420" t="s">
        <v>67</v>
      </c>
      <c r="AL4420" t="s">
        <v>624</v>
      </c>
      <c r="AM4420">
        <v>190.84800000000001</v>
      </c>
      <c r="AN4420">
        <v>3</v>
      </c>
      <c r="AO4420">
        <v>0.2</v>
      </c>
      <c r="AP4420">
        <v>-21.470400000000001</v>
      </c>
      <c r="AQ4420">
        <f>YEAR(Table1[[#This Row],[Order Date]])</f>
        <v>2014</v>
      </c>
      <c r="AR4420" t="str">
        <f>TEXT(Table1[[#This Row],[Order Date]],"mmmm")</f>
        <v>December</v>
      </c>
      <c r="AS4420" t="str">
        <f>"Q"&amp;ROUNDUP(MONTH(Table1[[#This Row],[Order Date]])/3,0)</f>
        <v>Q4</v>
      </c>
      <c r="AT4420">
        <f>IF(Table1[[#This Row],[Sales]]=0,0,Table1[[#This Row],[Profit]]/Table1[[#This Row],[Sales]])</f>
        <v>-0.1125</v>
      </c>
    </row>
    <row r="4421" spans="22:46" x14ac:dyDescent="0.3">
      <c r="V4421">
        <v>4420</v>
      </c>
      <c r="W4421" t="s">
        <v>8231</v>
      </c>
      <c r="X4421" s="1">
        <v>41990</v>
      </c>
      <c r="Y4421" t="s">
        <v>1590</v>
      </c>
      <c r="Z4421" t="s">
        <v>51</v>
      </c>
      <c r="AA4421" t="s">
        <v>7012</v>
      </c>
      <c r="AB4421" t="s">
        <v>7013</v>
      </c>
      <c r="AC4421" t="s">
        <v>25</v>
      </c>
      <c r="AD4421" t="s">
        <v>26</v>
      </c>
      <c r="AE4421" t="s">
        <v>563</v>
      </c>
      <c r="AF4421" t="s">
        <v>564</v>
      </c>
      <c r="AG4421">
        <v>43229</v>
      </c>
      <c r="AH4421" t="s">
        <v>160</v>
      </c>
      <c r="AI4421" t="s">
        <v>5406</v>
      </c>
      <c r="AJ4421" t="s">
        <v>46</v>
      </c>
      <c r="AK4421" t="s">
        <v>77</v>
      </c>
      <c r="AL4421" t="s">
        <v>5407</v>
      </c>
      <c r="AM4421">
        <v>5.484</v>
      </c>
      <c r="AN4421">
        <v>4</v>
      </c>
      <c r="AO4421">
        <v>0.7</v>
      </c>
      <c r="AP4421">
        <v>-4.0216000000000003</v>
      </c>
      <c r="AQ4421">
        <f>YEAR(Table1[[#This Row],[Order Date]])</f>
        <v>2014</v>
      </c>
      <c r="AR4421" t="str">
        <f>TEXT(Table1[[#This Row],[Order Date]],"mmmm")</f>
        <v>December</v>
      </c>
      <c r="AS4421" t="str">
        <f>"Q"&amp;ROUNDUP(MONTH(Table1[[#This Row],[Order Date]])/3,0)</f>
        <v>Q4</v>
      </c>
      <c r="AT4421">
        <f>IF(Table1[[#This Row],[Sales]]=0,0,Table1[[#This Row],[Profit]]/Table1[[#This Row],[Sales]])</f>
        <v>-0.73333333333333339</v>
      </c>
    </row>
    <row r="4422" spans="22:46" x14ac:dyDescent="0.3">
      <c r="V4422">
        <v>4421</v>
      </c>
      <c r="W4422" t="s">
        <v>8232</v>
      </c>
      <c r="X4422" s="1">
        <v>42325</v>
      </c>
      <c r="Y4422" t="s">
        <v>806</v>
      </c>
      <c r="Z4422" t="s">
        <v>22</v>
      </c>
      <c r="AA4422" t="s">
        <v>3269</v>
      </c>
      <c r="AB4422" t="s">
        <v>3270</v>
      </c>
      <c r="AC4422" t="s">
        <v>25</v>
      </c>
      <c r="AD4422" t="s">
        <v>26</v>
      </c>
      <c r="AE4422" t="s">
        <v>342</v>
      </c>
      <c r="AF4422" t="s">
        <v>233</v>
      </c>
      <c r="AG4422">
        <v>60610</v>
      </c>
      <c r="AH4422" t="s">
        <v>111</v>
      </c>
      <c r="AI4422" t="s">
        <v>2999</v>
      </c>
      <c r="AJ4422" t="s">
        <v>46</v>
      </c>
      <c r="AK4422" t="s">
        <v>651</v>
      </c>
      <c r="AL4422" t="s">
        <v>3000</v>
      </c>
      <c r="AM4422">
        <v>40.92</v>
      </c>
      <c r="AN4422">
        <v>5</v>
      </c>
      <c r="AO4422">
        <v>0.2</v>
      </c>
      <c r="AP4422">
        <v>3.069</v>
      </c>
      <c r="AQ4422">
        <f>YEAR(Table1[[#This Row],[Order Date]])</f>
        <v>2015</v>
      </c>
      <c r="AR4422" t="str">
        <f>TEXT(Table1[[#This Row],[Order Date]],"mmmm")</f>
        <v>November</v>
      </c>
      <c r="AS4422" t="str">
        <f>"Q"&amp;ROUNDUP(MONTH(Table1[[#This Row],[Order Date]])/3,0)</f>
        <v>Q4</v>
      </c>
      <c r="AT4422">
        <f>IF(Table1[[#This Row],[Sales]]=0,0,Table1[[#This Row],[Profit]]/Table1[[#This Row],[Sales]])</f>
        <v>7.4999999999999997E-2</v>
      </c>
    </row>
    <row r="4423" spans="22:46" x14ac:dyDescent="0.3">
      <c r="V4423">
        <v>4422</v>
      </c>
      <c r="W4423" t="s">
        <v>8233</v>
      </c>
      <c r="X4423" s="1">
        <v>41702</v>
      </c>
      <c r="Y4423" s="1">
        <v>41885</v>
      </c>
      <c r="Z4423" t="s">
        <v>51</v>
      </c>
      <c r="AA4423" t="s">
        <v>1782</v>
      </c>
      <c r="AB4423" t="s">
        <v>1783</v>
      </c>
      <c r="AC4423" t="s">
        <v>25</v>
      </c>
      <c r="AD4423" t="s">
        <v>26</v>
      </c>
      <c r="AE4423" t="s">
        <v>8234</v>
      </c>
      <c r="AF4423" t="s">
        <v>55</v>
      </c>
      <c r="AG4423">
        <v>33063</v>
      </c>
      <c r="AH4423" t="s">
        <v>29</v>
      </c>
      <c r="AI4423" t="s">
        <v>1401</v>
      </c>
      <c r="AJ4423" t="s">
        <v>46</v>
      </c>
      <c r="AK4423" t="s">
        <v>70</v>
      </c>
      <c r="AL4423" t="s">
        <v>1402</v>
      </c>
      <c r="AM4423">
        <v>15.552</v>
      </c>
      <c r="AN4423">
        <v>3</v>
      </c>
      <c r="AO4423">
        <v>0.2</v>
      </c>
      <c r="AP4423">
        <v>2.3328000000000002</v>
      </c>
      <c r="AQ4423">
        <f>YEAR(Table1[[#This Row],[Order Date]])</f>
        <v>2014</v>
      </c>
      <c r="AR4423" t="str">
        <f>TEXT(Table1[[#This Row],[Order Date]],"mmmm")</f>
        <v>March</v>
      </c>
      <c r="AS4423" t="str">
        <f>"Q"&amp;ROUNDUP(MONTH(Table1[[#This Row],[Order Date]])/3,0)</f>
        <v>Q1</v>
      </c>
      <c r="AT4423">
        <f>IF(Table1[[#This Row],[Sales]]=0,0,Table1[[#This Row],[Profit]]/Table1[[#This Row],[Sales]])</f>
        <v>0.15000000000000002</v>
      </c>
    </row>
    <row r="4424" spans="22:46" x14ac:dyDescent="0.3">
      <c r="V4424">
        <v>4423</v>
      </c>
      <c r="W4424" t="s">
        <v>8235</v>
      </c>
      <c r="X4424" s="1">
        <v>42873</v>
      </c>
      <c r="Y4424" t="s">
        <v>2333</v>
      </c>
      <c r="Z4424" t="s">
        <v>207</v>
      </c>
      <c r="AA4424" t="s">
        <v>4042</v>
      </c>
      <c r="AB4424" t="s">
        <v>4043</v>
      </c>
      <c r="AC4424" t="s">
        <v>41</v>
      </c>
      <c r="AD4424" t="s">
        <v>26</v>
      </c>
      <c r="AE4424" t="s">
        <v>8236</v>
      </c>
      <c r="AF4424" t="s">
        <v>1429</v>
      </c>
      <c r="AG4424">
        <v>30328</v>
      </c>
      <c r="AH4424" t="s">
        <v>29</v>
      </c>
      <c r="AI4424" t="s">
        <v>151</v>
      </c>
      <c r="AJ4424" t="s">
        <v>46</v>
      </c>
      <c r="AK4424" t="s">
        <v>80</v>
      </c>
      <c r="AL4424" t="s">
        <v>152</v>
      </c>
      <c r="AM4424">
        <v>17.239999999999998</v>
      </c>
      <c r="AN4424">
        <v>2</v>
      </c>
      <c r="AO4424">
        <v>0</v>
      </c>
      <c r="AP4424">
        <v>4.4824000000000002</v>
      </c>
      <c r="AQ4424">
        <f>YEAR(Table1[[#This Row],[Order Date]])</f>
        <v>2017</v>
      </c>
      <c r="AR4424" t="str">
        <f>TEXT(Table1[[#This Row],[Order Date]],"mmmm")</f>
        <v>May</v>
      </c>
      <c r="AS4424" t="str">
        <f>"Q"&amp;ROUNDUP(MONTH(Table1[[#This Row],[Order Date]])/3,0)</f>
        <v>Q2</v>
      </c>
      <c r="AT4424">
        <f>IF(Table1[[#This Row],[Sales]]=0,0,Table1[[#This Row],[Profit]]/Table1[[#This Row],[Sales]])</f>
        <v>0.26</v>
      </c>
    </row>
    <row r="4425" spans="22:46" x14ac:dyDescent="0.3">
      <c r="V4425">
        <v>4424</v>
      </c>
      <c r="W4425" t="s">
        <v>8235</v>
      </c>
      <c r="X4425" s="1">
        <v>42873</v>
      </c>
      <c r="Y4425" t="s">
        <v>2333</v>
      </c>
      <c r="Z4425" t="s">
        <v>207</v>
      </c>
      <c r="AA4425" t="s">
        <v>4042</v>
      </c>
      <c r="AB4425" t="s">
        <v>4043</v>
      </c>
      <c r="AC4425" t="s">
        <v>41</v>
      </c>
      <c r="AD4425" t="s">
        <v>26</v>
      </c>
      <c r="AE4425" t="s">
        <v>8236</v>
      </c>
      <c r="AF4425" t="s">
        <v>1429</v>
      </c>
      <c r="AG4425">
        <v>30328</v>
      </c>
      <c r="AH4425" t="s">
        <v>29</v>
      </c>
      <c r="AI4425" t="s">
        <v>8237</v>
      </c>
      <c r="AJ4425" t="s">
        <v>31</v>
      </c>
      <c r="AK4425" t="s">
        <v>32</v>
      </c>
      <c r="AL4425" t="s">
        <v>8238</v>
      </c>
      <c r="AM4425">
        <v>302.94</v>
      </c>
      <c r="AN4425">
        <v>3</v>
      </c>
      <c r="AO4425">
        <v>0</v>
      </c>
      <c r="AP4425">
        <v>75.734999999999999</v>
      </c>
      <c r="AQ4425">
        <f>YEAR(Table1[[#This Row],[Order Date]])</f>
        <v>2017</v>
      </c>
      <c r="AR4425" t="str">
        <f>TEXT(Table1[[#This Row],[Order Date]],"mmmm")</f>
        <v>May</v>
      </c>
      <c r="AS4425" t="str">
        <f>"Q"&amp;ROUNDUP(MONTH(Table1[[#This Row],[Order Date]])/3,0)</f>
        <v>Q2</v>
      </c>
      <c r="AT4425">
        <f>IF(Table1[[#This Row],[Sales]]=0,0,Table1[[#This Row],[Profit]]/Table1[[#This Row],[Sales]])</f>
        <v>0.25</v>
      </c>
    </row>
    <row r="4426" spans="22:46" x14ac:dyDescent="0.3">
      <c r="V4426">
        <v>4425</v>
      </c>
      <c r="W4426" t="s">
        <v>8235</v>
      </c>
      <c r="X4426" s="1">
        <v>42873</v>
      </c>
      <c r="Y4426" t="s">
        <v>2333</v>
      </c>
      <c r="Z4426" t="s">
        <v>207</v>
      </c>
      <c r="AA4426" t="s">
        <v>4042</v>
      </c>
      <c r="AB4426" t="s">
        <v>4043</v>
      </c>
      <c r="AC4426" t="s">
        <v>41</v>
      </c>
      <c r="AD4426" t="s">
        <v>26</v>
      </c>
      <c r="AE4426" t="s">
        <v>8236</v>
      </c>
      <c r="AF4426" t="s">
        <v>1429</v>
      </c>
      <c r="AG4426">
        <v>30328</v>
      </c>
      <c r="AH4426" t="s">
        <v>29</v>
      </c>
      <c r="AI4426" t="s">
        <v>4877</v>
      </c>
      <c r="AJ4426" t="s">
        <v>73</v>
      </c>
      <c r="AK4426" t="s">
        <v>74</v>
      </c>
      <c r="AL4426" t="s">
        <v>4878</v>
      </c>
      <c r="AM4426">
        <v>34.75</v>
      </c>
      <c r="AN4426">
        <v>5</v>
      </c>
      <c r="AO4426">
        <v>0</v>
      </c>
      <c r="AP4426">
        <v>15.637499999999999</v>
      </c>
      <c r="AQ4426">
        <f>YEAR(Table1[[#This Row],[Order Date]])</f>
        <v>2017</v>
      </c>
      <c r="AR4426" t="str">
        <f>TEXT(Table1[[#This Row],[Order Date]],"mmmm")</f>
        <v>May</v>
      </c>
      <c r="AS4426" t="str">
        <f>"Q"&amp;ROUNDUP(MONTH(Table1[[#This Row],[Order Date]])/3,0)</f>
        <v>Q2</v>
      </c>
      <c r="AT4426">
        <f>IF(Table1[[#This Row],[Sales]]=0,0,Table1[[#This Row],[Profit]]/Table1[[#This Row],[Sales]])</f>
        <v>0.44999999999999996</v>
      </c>
    </row>
    <row r="4427" spans="22:46" x14ac:dyDescent="0.3">
      <c r="V4427">
        <v>4426</v>
      </c>
      <c r="W4427" t="s">
        <v>8235</v>
      </c>
      <c r="X4427" s="1">
        <v>42873</v>
      </c>
      <c r="Y4427" t="s">
        <v>2333</v>
      </c>
      <c r="Z4427" t="s">
        <v>207</v>
      </c>
      <c r="AA4427" t="s">
        <v>4042</v>
      </c>
      <c r="AB4427" t="s">
        <v>4043</v>
      </c>
      <c r="AC4427" t="s">
        <v>41</v>
      </c>
      <c r="AD4427" t="s">
        <v>26</v>
      </c>
      <c r="AE4427" t="s">
        <v>8236</v>
      </c>
      <c r="AF4427" t="s">
        <v>1429</v>
      </c>
      <c r="AG4427">
        <v>30328</v>
      </c>
      <c r="AH4427" t="s">
        <v>29</v>
      </c>
      <c r="AI4427" t="s">
        <v>1805</v>
      </c>
      <c r="AJ4427" t="s">
        <v>46</v>
      </c>
      <c r="AK4427" t="s">
        <v>77</v>
      </c>
      <c r="AL4427" t="s">
        <v>1806</v>
      </c>
      <c r="AM4427">
        <v>113.94</v>
      </c>
      <c r="AN4427">
        <v>6</v>
      </c>
      <c r="AO4427">
        <v>0</v>
      </c>
      <c r="AP4427">
        <v>54.691200000000002</v>
      </c>
      <c r="AQ4427">
        <f>YEAR(Table1[[#This Row],[Order Date]])</f>
        <v>2017</v>
      </c>
      <c r="AR4427" t="str">
        <f>TEXT(Table1[[#This Row],[Order Date]],"mmmm")</f>
        <v>May</v>
      </c>
      <c r="AS4427" t="str">
        <f>"Q"&amp;ROUNDUP(MONTH(Table1[[#This Row],[Order Date]])/3,0)</f>
        <v>Q2</v>
      </c>
      <c r="AT4427">
        <f>IF(Table1[[#This Row],[Sales]]=0,0,Table1[[#This Row],[Profit]]/Table1[[#This Row],[Sales]])</f>
        <v>0.48000000000000004</v>
      </c>
    </row>
    <row r="4428" spans="22:46" x14ac:dyDescent="0.3">
      <c r="V4428">
        <v>4427</v>
      </c>
      <c r="W4428" t="s">
        <v>8235</v>
      </c>
      <c r="X4428" s="1">
        <v>42873</v>
      </c>
      <c r="Y4428" t="s">
        <v>2333</v>
      </c>
      <c r="Z4428" t="s">
        <v>207</v>
      </c>
      <c r="AA4428" t="s">
        <v>4042</v>
      </c>
      <c r="AB4428" t="s">
        <v>4043</v>
      </c>
      <c r="AC4428" t="s">
        <v>41</v>
      </c>
      <c r="AD4428" t="s">
        <v>26</v>
      </c>
      <c r="AE4428" t="s">
        <v>8236</v>
      </c>
      <c r="AF4428" t="s">
        <v>1429</v>
      </c>
      <c r="AG4428">
        <v>30328</v>
      </c>
      <c r="AH4428" t="s">
        <v>29</v>
      </c>
      <c r="AI4428" t="s">
        <v>6964</v>
      </c>
      <c r="AJ4428" t="s">
        <v>73</v>
      </c>
      <c r="AK4428" t="s">
        <v>74</v>
      </c>
      <c r="AL4428" t="s">
        <v>6965</v>
      </c>
      <c r="AM4428">
        <v>55.98</v>
      </c>
      <c r="AN4428">
        <v>2</v>
      </c>
      <c r="AO4428">
        <v>0</v>
      </c>
      <c r="AP4428">
        <v>15.6744</v>
      </c>
      <c r="AQ4428">
        <f>YEAR(Table1[[#This Row],[Order Date]])</f>
        <v>2017</v>
      </c>
      <c r="AR4428" t="str">
        <f>TEXT(Table1[[#This Row],[Order Date]],"mmmm")</f>
        <v>May</v>
      </c>
      <c r="AS4428" t="str">
        <f>"Q"&amp;ROUNDUP(MONTH(Table1[[#This Row],[Order Date]])/3,0)</f>
        <v>Q2</v>
      </c>
      <c r="AT4428">
        <f>IF(Table1[[#This Row],[Sales]]=0,0,Table1[[#This Row],[Profit]]/Table1[[#This Row],[Sales]])</f>
        <v>0.28000000000000003</v>
      </c>
    </row>
    <row r="4429" spans="22:46" x14ac:dyDescent="0.3">
      <c r="V4429">
        <v>4428</v>
      </c>
      <c r="W4429" t="s">
        <v>8239</v>
      </c>
      <c r="X4429" s="1">
        <v>43000</v>
      </c>
      <c r="Y4429" t="s">
        <v>3565</v>
      </c>
      <c r="Z4429" t="s">
        <v>51</v>
      </c>
      <c r="AA4429" t="s">
        <v>7150</v>
      </c>
      <c r="AB4429" t="s">
        <v>7151</v>
      </c>
      <c r="AC4429" t="s">
        <v>41</v>
      </c>
      <c r="AD4429" t="s">
        <v>26</v>
      </c>
      <c r="AE4429" t="s">
        <v>6102</v>
      </c>
      <c r="AF4429" t="s">
        <v>753</v>
      </c>
      <c r="AG4429">
        <v>87105</v>
      </c>
      <c r="AH4429" t="s">
        <v>44</v>
      </c>
      <c r="AI4429" t="s">
        <v>908</v>
      </c>
      <c r="AJ4429" t="s">
        <v>46</v>
      </c>
      <c r="AK4429" t="s">
        <v>94</v>
      </c>
      <c r="AL4429" t="s">
        <v>909</v>
      </c>
      <c r="AM4429">
        <v>27.18</v>
      </c>
      <c r="AN4429">
        <v>3</v>
      </c>
      <c r="AO4429">
        <v>0</v>
      </c>
      <c r="AP4429">
        <v>12.231</v>
      </c>
      <c r="AQ4429">
        <f>YEAR(Table1[[#This Row],[Order Date]])</f>
        <v>2017</v>
      </c>
      <c r="AR4429" t="str">
        <f>TEXT(Table1[[#This Row],[Order Date]],"mmmm")</f>
        <v>September</v>
      </c>
      <c r="AS4429" t="str">
        <f>"Q"&amp;ROUNDUP(MONTH(Table1[[#This Row],[Order Date]])/3,0)</f>
        <v>Q3</v>
      </c>
      <c r="AT4429">
        <f>IF(Table1[[#This Row],[Sales]]=0,0,Table1[[#This Row],[Profit]]/Table1[[#This Row],[Sales]])</f>
        <v>0.45</v>
      </c>
    </row>
    <row r="4430" spans="22:46" x14ac:dyDescent="0.3">
      <c r="V4430">
        <v>4429</v>
      </c>
      <c r="W4430" t="s">
        <v>8240</v>
      </c>
      <c r="X4430" s="1">
        <v>42815</v>
      </c>
      <c r="Y4430" t="s">
        <v>5216</v>
      </c>
      <c r="Z4430" t="s">
        <v>51</v>
      </c>
      <c r="AA4430" t="s">
        <v>551</v>
      </c>
      <c r="AB4430" t="s">
        <v>552</v>
      </c>
      <c r="AC4430" t="s">
        <v>25</v>
      </c>
      <c r="AD4430" t="s">
        <v>26</v>
      </c>
      <c r="AE4430" t="s">
        <v>5106</v>
      </c>
      <c r="AF4430" t="s">
        <v>732</v>
      </c>
      <c r="AG4430">
        <v>74133</v>
      </c>
      <c r="AH4430" t="s">
        <v>111</v>
      </c>
      <c r="AI4430" t="s">
        <v>7050</v>
      </c>
      <c r="AJ4430" t="s">
        <v>31</v>
      </c>
      <c r="AK4430" t="s">
        <v>35</v>
      </c>
      <c r="AL4430" t="s">
        <v>7051</v>
      </c>
      <c r="AM4430">
        <v>1805.88</v>
      </c>
      <c r="AN4430">
        <v>6</v>
      </c>
      <c r="AO4430">
        <v>0</v>
      </c>
      <c r="AP4430">
        <v>523.70519999999999</v>
      </c>
      <c r="AQ4430">
        <f>YEAR(Table1[[#This Row],[Order Date]])</f>
        <v>2017</v>
      </c>
      <c r="AR4430" t="str">
        <f>TEXT(Table1[[#This Row],[Order Date]],"mmmm")</f>
        <v>March</v>
      </c>
      <c r="AS4430" t="str">
        <f>"Q"&amp;ROUNDUP(MONTH(Table1[[#This Row],[Order Date]])/3,0)</f>
        <v>Q1</v>
      </c>
      <c r="AT4430">
        <f>IF(Table1[[#This Row],[Sales]]=0,0,Table1[[#This Row],[Profit]]/Table1[[#This Row],[Sales]])</f>
        <v>0.28999999999999998</v>
      </c>
    </row>
    <row r="4431" spans="22:46" x14ac:dyDescent="0.3">
      <c r="V4431">
        <v>4430</v>
      </c>
      <c r="W4431" t="s">
        <v>8241</v>
      </c>
      <c r="X4431" s="1">
        <v>42992</v>
      </c>
      <c r="Y4431" t="s">
        <v>369</v>
      </c>
      <c r="Z4431" t="s">
        <v>1450</v>
      </c>
      <c r="AA4431" t="s">
        <v>2793</v>
      </c>
      <c r="AB4431" t="s">
        <v>2794</v>
      </c>
      <c r="AC4431" t="s">
        <v>25</v>
      </c>
      <c r="AD4431" t="s">
        <v>26</v>
      </c>
      <c r="AE4431" t="s">
        <v>6747</v>
      </c>
      <c r="AF4431" t="s">
        <v>892</v>
      </c>
      <c r="AG4431">
        <v>7050</v>
      </c>
      <c r="AH4431" t="s">
        <v>160</v>
      </c>
      <c r="AI4431" t="s">
        <v>7518</v>
      </c>
      <c r="AJ4431" t="s">
        <v>46</v>
      </c>
      <c r="AK4431" t="s">
        <v>70</v>
      </c>
      <c r="AL4431" t="s">
        <v>7519</v>
      </c>
      <c r="AM4431">
        <v>70.95</v>
      </c>
      <c r="AN4431">
        <v>3</v>
      </c>
      <c r="AO4431">
        <v>0</v>
      </c>
      <c r="AP4431">
        <v>18.446999999999999</v>
      </c>
      <c r="AQ4431">
        <f>YEAR(Table1[[#This Row],[Order Date]])</f>
        <v>2017</v>
      </c>
      <c r="AR4431" t="str">
        <f>TEXT(Table1[[#This Row],[Order Date]],"mmmm")</f>
        <v>September</v>
      </c>
      <c r="AS4431" t="str">
        <f>"Q"&amp;ROUNDUP(MONTH(Table1[[#This Row],[Order Date]])/3,0)</f>
        <v>Q3</v>
      </c>
      <c r="AT4431">
        <f>IF(Table1[[#This Row],[Sales]]=0,0,Table1[[#This Row],[Profit]]/Table1[[#This Row],[Sales]])</f>
        <v>0.25999999999999995</v>
      </c>
    </row>
    <row r="4432" spans="22:46" x14ac:dyDescent="0.3">
      <c r="V4432">
        <v>4431</v>
      </c>
      <c r="W4432" t="s">
        <v>8242</v>
      </c>
      <c r="X4432" s="1">
        <v>42677</v>
      </c>
      <c r="Y4432" s="1">
        <v>42593</v>
      </c>
      <c r="Z4432" t="s">
        <v>22</v>
      </c>
      <c r="AA4432" t="s">
        <v>2577</v>
      </c>
      <c r="AB4432" t="s">
        <v>2578</v>
      </c>
      <c r="AC4432" t="s">
        <v>25</v>
      </c>
      <c r="AD4432" t="s">
        <v>26</v>
      </c>
      <c r="AE4432" t="s">
        <v>27</v>
      </c>
      <c r="AF4432" t="s">
        <v>28</v>
      </c>
      <c r="AG4432">
        <v>42420</v>
      </c>
      <c r="AH4432" t="s">
        <v>29</v>
      </c>
      <c r="AI4432" t="s">
        <v>2909</v>
      </c>
      <c r="AJ4432" t="s">
        <v>46</v>
      </c>
      <c r="AK4432" t="s">
        <v>303</v>
      </c>
      <c r="AL4432" t="s">
        <v>2910</v>
      </c>
      <c r="AM4432">
        <v>20</v>
      </c>
      <c r="AN4432">
        <v>4</v>
      </c>
      <c r="AO4432">
        <v>0</v>
      </c>
      <c r="AP4432">
        <v>9.6</v>
      </c>
      <c r="AQ4432">
        <f>YEAR(Table1[[#This Row],[Order Date]])</f>
        <v>2016</v>
      </c>
      <c r="AR4432" t="str">
        <f>TEXT(Table1[[#This Row],[Order Date]],"mmmm")</f>
        <v>November</v>
      </c>
      <c r="AS4432" t="str">
        <f>"Q"&amp;ROUNDUP(MONTH(Table1[[#This Row],[Order Date]])/3,0)</f>
        <v>Q4</v>
      </c>
      <c r="AT4432">
        <f>IF(Table1[[#This Row],[Sales]]=0,0,Table1[[#This Row],[Profit]]/Table1[[#This Row],[Sales]])</f>
        <v>0.48</v>
      </c>
    </row>
    <row r="4433" spans="22:46" x14ac:dyDescent="0.3">
      <c r="V4433">
        <v>4432</v>
      </c>
      <c r="W4433" t="s">
        <v>8242</v>
      </c>
      <c r="X4433" s="1">
        <v>42677</v>
      </c>
      <c r="Y4433" s="1">
        <v>42593</v>
      </c>
      <c r="Z4433" t="s">
        <v>22</v>
      </c>
      <c r="AA4433" t="s">
        <v>2577</v>
      </c>
      <c r="AB4433" t="s">
        <v>2578</v>
      </c>
      <c r="AC4433" t="s">
        <v>25</v>
      </c>
      <c r="AD4433" t="s">
        <v>26</v>
      </c>
      <c r="AE4433" t="s">
        <v>27</v>
      </c>
      <c r="AF4433" t="s">
        <v>28</v>
      </c>
      <c r="AG4433">
        <v>42420</v>
      </c>
      <c r="AH4433" t="s">
        <v>29</v>
      </c>
      <c r="AI4433" t="s">
        <v>7732</v>
      </c>
      <c r="AJ4433" t="s">
        <v>46</v>
      </c>
      <c r="AK4433" t="s">
        <v>70</v>
      </c>
      <c r="AL4433" t="s">
        <v>7733</v>
      </c>
      <c r="AM4433">
        <v>7.98</v>
      </c>
      <c r="AN4433">
        <v>3</v>
      </c>
      <c r="AO4433">
        <v>0</v>
      </c>
      <c r="AP4433">
        <v>2.0748000000000002</v>
      </c>
      <c r="AQ4433">
        <f>YEAR(Table1[[#This Row],[Order Date]])</f>
        <v>2016</v>
      </c>
      <c r="AR4433" t="str">
        <f>TEXT(Table1[[#This Row],[Order Date]],"mmmm")</f>
        <v>November</v>
      </c>
      <c r="AS4433" t="str">
        <f>"Q"&amp;ROUNDUP(MONTH(Table1[[#This Row],[Order Date]])/3,0)</f>
        <v>Q4</v>
      </c>
      <c r="AT4433">
        <f>IF(Table1[[#This Row],[Sales]]=0,0,Table1[[#This Row],[Profit]]/Table1[[#This Row],[Sales]])</f>
        <v>0.26</v>
      </c>
    </row>
    <row r="4434" spans="22:46" x14ac:dyDescent="0.3">
      <c r="V4434">
        <v>4433</v>
      </c>
      <c r="W4434" t="s">
        <v>8242</v>
      </c>
      <c r="X4434" s="1">
        <v>42677</v>
      </c>
      <c r="Y4434" s="1">
        <v>42593</v>
      </c>
      <c r="Z4434" t="s">
        <v>22</v>
      </c>
      <c r="AA4434" t="s">
        <v>2577</v>
      </c>
      <c r="AB4434" t="s">
        <v>2578</v>
      </c>
      <c r="AC4434" t="s">
        <v>25</v>
      </c>
      <c r="AD4434" t="s">
        <v>26</v>
      </c>
      <c r="AE4434" t="s">
        <v>27</v>
      </c>
      <c r="AF4434" t="s">
        <v>28</v>
      </c>
      <c r="AG4434">
        <v>42420</v>
      </c>
      <c r="AH4434" t="s">
        <v>29</v>
      </c>
      <c r="AI4434" t="s">
        <v>3385</v>
      </c>
      <c r="AJ4434" t="s">
        <v>31</v>
      </c>
      <c r="AK4434" t="s">
        <v>67</v>
      </c>
      <c r="AL4434" t="s">
        <v>3386</v>
      </c>
      <c r="AM4434">
        <v>24.1</v>
      </c>
      <c r="AN4434">
        <v>5</v>
      </c>
      <c r="AO4434">
        <v>0</v>
      </c>
      <c r="AP4434">
        <v>9.1579999999999995</v>
      </c>
      <c r="AQ4434">
        <f>YEAR(Table1[[#This Row],[Order Date]])</f>
        <v>2016</v>
      </c>
      <c r="AR4434" t="str">
        <f>TEXT(Table1[[#This Row],[Order Date]],"mmmm")</f>
        <v>November</v>
      </c>
      <c r="AS4434" t="str">
        <f>"Q"&amp;ROUNDUP(MONTH(Table1[[#This Row],[Order Date]])/3,0)</f>
        <v>Q4</v>
      </c>
      <c r="AT4434">
        <f>IF(Table1[[#This Row],[Sales]]=0,0,Table1[[#This Row],[Profit]]/Table1[[#This Row],[Sales]])</f>
        <v>0.37999999999999995</v>
      </c>
    </row>
    <row r="4435" spans="22:46" x14ac:dyDescent="0.3">
      <c r="V4435">
        <v>4434</v>
      </c>
      <c r="W4435" t="s">
        <v>8242</v>
      </c>
      <c r="X4435" s="1">
        <v>42677</v>
      </c>
      <c r="Y4435" s="1">
        <v>42593</v>
      </c>
      <c r="Z4435" t="s">
        <v>22</v>
      </c>
      <c r="AA4435" t="s">
        <v>2577</v>
      </c>
      <c r="AB4435" t="s">
        <v>2578</v>
      </c>
      <c r="AC4435" t="s">
        <v>25</v>
      </c>
      <c r="AD4435" t="s">
        <v>26</v>
      </c>
      <c r="AE4435" t="s">
        <v>27</v>
      </c>
      <c r="AF4435" t="s">
        <v>28</v>
      </c>
      <c r="AG4435">
        <v>42420</v>
      </c>
      <c r="AH4435" t="s">
        <v>29</v>
      </c>
      <c r="AI4435" t="s">
        <v>6787</v>
      </c>
      <c r="AJ4435" t="s">
        <v>46</v>
      </c>
      <c r="AK4435" t="s">
        <v>70</v>
      </c>
      <c r="AL4435" t="s">
        <v>6788</v>
      </c>
      <c r="AM4435">
        <v>8.75</v>
      </c>
      <c r="AN4435">
        <v>1</v>
      </c>
      <c r="AO4435">
        <v>0</v>
      </c>
      <c r="AP4435">
        <v>2.625</v>
      </c>
      <c r="AQ4435">
        <f>YEAR(Table1[[#This Row],[Order Date]])</f>
        <v>2016</v>
      </c>
      <c r="AR4435" t="str">
        <f>TEXT(Table1[[#This Row],[Order Date]],"mmmm")</f>
        <v>November</v>
      </c>
      <c r="AS4435" t="str">
        <f>"Q"&amp;ROUNDUP(MONTH(Table1[[#This Row],[Order Date]])/3,0)</f>
        <v>Q4</v>
      </c>
      <c r="AT4435">
        <f>IF(Table1[[#This Row],[Sales]]=0,0,Table1[[#This Row],[Profit]]/Table1[[#This Row],[Sales]])</f>
        <v>0.3</v>
      </c>
    </row>
    <row r="4436" spans="22:46" x14ac:dyDescent="0.3">
      <c r="V4436">
        <v>4435</v>
      </c>
      <c r="W4436" t="s">
        <v>8242</v>
      </c>
      <c r="X4436" s="1">
        <v>42677</v>
      </c>
      <c r="Y4436" s="1">
        <v>42593</v>
      </c>
      <c r="Z4436" t="s">
        <v>22</v>
      </c>
      <c r="AA4436" t="s">
        <v>2577</v>
      </c>
      <c r="AB4436" t="s">
        <v>2578</v>
      </c>
      <c r="AC4436" t="s">
        <v>25</v>
      </c>
      <c r="AD4436" t="s">
        <v>26</v>
      </c>
      <c r="AE4436" t="s">
        <v>27</v>
      </c>
      <c r="AF4436" t="s">
        <v>28</v>
      </c>
      <c r="AG4436">
        <v>42420</v>
      </c>
      <c r="AH4436" t="s">
        <v>29</v>
      </c>
      <c r="AI4436" t="s">
        <v>8243</v>
      </c>
      <c r="AJ4436" t="s">
        <v>31</v>
      </c>
      <c r="AK4436" t="s">
        <v>57</v>
      </c>
      <c r="AL4436" t="s">
        <v>8244</v>
      </c>
      <c r="AM4436">
        <v>842.94</v>
      </c>
      <c r="AN4436">
        <v>3</v>
      </c>
      <c r="AO4436">
        <v>0</v>
      </c>
      <c r="AP4436">
        <v>160.15860000000001</v>
      </c>
      <c r="AQ4436">
        <f>YEAR(Table1[[#This Row],[Order Date]])</f>
        <v>2016</v>
      </c>
      <c r="AR4436" t="str">
        <f>TEXT(Table1[[#This Row],[Order Date]],"mmmm")</f>
        <v>November</v>
      </c>
      <c r="AS4436" t="str">
        <f>"Q"&amp;ROUNDUP(MONTH(Table1[[#This Row],[Order Date]])/3,0)</f>
        <v>Q4</v>
      </c>
      <c r="AT4436">
        <f>IF(Table1[[#This Row],[Sales]]=0,0,Table1[[#This Row],[Profit]]/Table1[[#This Row],[Sales]])</f>
        <v>0.19</v>
      </c>
    </row>
    <row r="4437" spans="22:46" x14ac:dyDescent="0.3">
      <c r="V4437">
        <v>4436</v>
      </c>
      <c r="W4437" t="s">
        <v>8245</v>
      </c>
      <c r="X4437" s="1">
        <v>42493</v>
      </c>
      <c r="Y4437" s="1">
        <v>42587</v>
      </c>
      <c r="Z4437" t="s">
        <v>51</v>
      </c>
      <c r="AA4437" t="s">
        <v>5441</v>
      </c>
      <c r="AB4437" t="s">
        <v>5442</v>
      </c>
      <c r="AC4437" t="s">
        <v>25</v>
      </c>
      <c r="AD4437" t="s">
        <v>26</v>
      </c>
      <c r="AE4437" t="s">
        <v>342</v>
      </c>
      <c r="AF4437" t="s">
        <v>233</v>
      </c>
      <c r="AG4437">
        <v>60653</v>
      </c>
      <c r="AH4437" t="s">
        <v>111</v>
      </c>
      <c r="AI4437" t="s">
        <v>2789</v>
      </c>
      <c r="AJ4437" t="s">
        <v>46</v>
      </c>
      <c r="AK4437" t="s">
        <v>77</v>
      </c>
      <c r="AL4437" t="s">
        <v>2790</v>
      </c>
      <c r="AM4437">
        <v>2.1819999999999999</v>
      </c>
      <c r="AN4437">
        <v>1</v>
      </c>
      <c r="AO4437">
        <v>0.8</v>
      </c>
      <c r="AP4437">
        <v>-3.6002999999999998</v>
      </c>
      <c r="AQ4437">
        <f>YEAR(Table1[[#This Row],[Order Date]])</f>
        <v>2016</v>
      </c>
      <c r="AR4437" t="str">
        <f>TEXT(Table1[[#This Row],[Order Date]],"mmmm")</f>
        <v>May</v>
      </c>
      <c r="AS4437" t="str">
        <f>"Q"&amp;ROUNDUP(MONTH(Table1[[#This Row],[Order Date]])/3,0)</f>
        <v>Q2</v>
      </c>
      <c r="AT4437">
        <f>IF(Table1[[#This Row],[Sales]]=0,0,Table1[[#This Row],[Profit]]/Table1[[#This Row],[Sales]])</f>
        <v>-1.65</v>
      </c>
    </row>
    <row r="4438" spans="22:46" x14ac:dyDescent="0.3">
      <c r="V4438">
        <v>4437</v>
      </c>
      <c r="W4438" t="s">
        <v>8245</v>
      </c>
      <c r="X4438" s="1">
        <v>42493</v>
      </c>
      <c r="Y4438" s="1">
        <v>42587</v>
      </c>
      <c r="Z4438" t="s">
        <v>51</v>
      </c>
      <c r="AA4438" t="s">
        <v>5441</v>
      </c>
      <c r="AB4438" t="s">
        <v>5442</v>
      </c>
      <c r="AC4438" t="s">
        <v>25</v>
      </c>
      <c r="AD4438" t="s">
        <v>26</v>
      </c>
      <c r="AE4438" t="s">
        <v>342</v>
      </c>
      <c r="AF4438" t="s">
        <v>233</v>
      </c>
      <c r="AG4438">
        <v>60653</v>
      </c>
      <c r="AH4438" t="s">
        <v>111</v>
      </c>
      <c r="AI4438" t="s">
        <v>8246</v>
      </c>
      <c r="AJ4438" t="s">
        <v>46</v>
      </c>
      <c r="AK4438" t="s">
        <v>70</v>
      </c>
      <c r="AL4438" t="s">
        <v>8247</v>
      </c>
      <c r="AM4438">
        <v>27.384</v>
      </c>
      <c r="AN4438">
        <v>7</v>
      </c>
      <c r="AO4438">
        <v>0.2</v>
      </c>
      <c r="AP4438">
        <v>2.7383999999999999</v>
      </c>
      <c r="AQ4438">
        <f>YEAR(Table1[[#This Row],[Order Date]])</f>
        <v>2016</v>
      </c>
      <c r="AR4438" t="str">
        <f>TEXT(Table1[[#This Row],[Order Date]],"mmmm")</f>
        <v>May</v>
      </c>
      <c r="AS4438" t="str">
        <f>"Q"&amp;ROUNDUP(MONTH(Table1[[#This Row],[Order Date]])/3,0)</f>
        <v>Q2</v>
      </c>
      <c r="AT4438">
        <f>IF(Table1[[#This Row],[Sales]]=0,0,Table1[[#This Row],[Profit]]/Table1[[#This Row],[Sales]])</f>
        <v>9.9999999999999992E-2</v>
      </c>
    </row>
    <row r="4439" spans="22:46" x14ac:dyDescent="0.3">
      <c r="V4439">
        <v>4438</v>
      </c>
      <c r="W4439" t="s">
        <v>8245</v>
      </c>
      <c r="X4439" s="1">
        <v>42493</v>
      </c>
      <c r="Y4439" s="1">
        <v>42587</v>
      </c>
      <c r="Z4439" t="s">
        <v>51</v>
      </c>
      <c r="AA4439" t="s">
        <v>5441</v>
      </c>
      <c r="AB4439" t="s">
        <v>5442</v>
      </c>
      <c r="AC4439" t="s">
        <v>25</v>
      </c>
      <c r="AD4439" t="s">
        <v>26</v>
      </c>
      <c r="AE4439" t="s">
        <v>342</v>
      </c>
      <c r="AF4439" t="s">
        <v>233</v>
      </c>
      <c r="AG4439">
        <v>60653</v>
      </c>
      <c r="AH4439" t="s">
        <v>111</v>
      </c>
      <c r="AI4439" t="s">
        <v>6051</v>
      </c>
      <c r="AJ4439" t="s">
        <v>46</v>
      </c>
      <c r="AK4439" t="s">
        <v>80</v>
      </c>
      <c r="AL4439" t="s">
        <v>6052</v>
      </c>
      <c r="AM4439">
        <v>26.405999999999999</v>
      </c>
      <c r="AN4439">
        <v>3</v>
      </c>
      <c r="AO4439">
        <v>0.8</v>
      </c>
      <c r="AP4439">
        <v>-71.296199999999999</v>
      </c>
      <c r="AQ4439">
        <f>YEAR(Table1[[#This Row],[Order Date]])</f>
        <v>2016</v>
      </c>
      <c r="AR4439" t="str">
        <f>TEXT(Table1[[#This Row],[Order Date]],"mmmm")</f>
        <v>May</v>
      </c>
      <c r="AS4439" t="str">
        <f>"Q"&amp;ROUNDUP(MONTH(Table1[[#This Row],[Order Date]])/3,0)</f>
        <v>Q2</v>
      </c>
      <c r="AT4439">
        <f>IF(Table1[[#This Row],[Sales]]=0,0,Table1[[#This Row],[Profit]]/Table1[[#This Row],[Sales]])</f>
        <v>-2.7</v>
      </c>
    </row>
    <row r="4440" spans="22:46" x14ac:dyDescent="0.3">
      <c r="V4440">
        <v>4439</v>
      </c>
      <c r="W4440" t="s">
        <v>8248</v>
      </c>
      <c r="X4440" s="1">
        <v>42731</v>
      </c>
      <c r="Y4440" s="1">
        <v>42767</v>
      </c>
      <c r="Z4440" t="s">
        <v>51</v>
      </c>
      <c r="AA4440" t="s">
        <v>3401</v>
      </c>
      <c r="AB4440" t="s">
        <v>3402</v>
      </c>
      <c r="AC4440" t="s">
        <v>25</v>
      </c>
      <c r="AD4440" t="s">
        <v>26</v>
      </c>
      <c r="AE4440" t="s">
        <v>8124</v>
      </c>
      <c r="AF4440" t="s">
        <v>110</v>
      </c>
      <c r="AG4440">
        <v>77642</v>
      </c>
      <c r="AH4440" t="s">
        <v>111</v>
      </c>
      <c r="AI4440" t="s">
        <v>5371</v>
      </c>
      <c r="AJ4440" t="s">
        <v>46</v>
      </c>
      <c r="AK4440" t="s">
        <v>94</v>
      </c>
      <c r="AL4440" t="s">
        <v>5372</v>
      </c>
      <c r="AM4440">
        <v>10.368</v>
      </c>
      <c r="AN4440">
        <v>2</v>
      </c>
      <c r="AO4440">
        <v>0.2</v>
      </c>
      <c r="AP4440">
        <v>3.6288</v>
      </c>
      <c r="AQ4440">
        <f>YEAR(Table1[[#This Row],[Order Date]])</f>
        <v>2016</v>
      </c>
      <c r="AR4440" t="str">
        <f>TEXT(Table1[[#This Row],[Order Date]],"mmmm")</f>
        <v>December</v>
      </c>
      <c r="AS4440" t="str">
        <f>"Q"&amp;ROUNDUP(MONTH(Table1[[#This Row],[Order Date]])/3,0)</f>
        <v>Q4</v>
      </c>
      <c r="AT4440">
        <f>IF(Table1[[#This Row],[Sales]]=0,0,Table1[[#This Row],[Profit]]/Table1[[#This Row],[Sales]])</f>
        <v>0.35</v>
      </c>
    </row>
    <row r="4441" spans="22:46" x14ac:dyDescent="0.3">
      <c r="V4441">
        <v>4440</v>
      </c>
      <c r="W4441" t="s">
        <v>8248</v>
      </c>
      <c r="X4441" s="1">
        <v>42731</v>
      </c>
      <c r="Y4441" s="1">
        <v>42767</v>
      </c>
      <c r="Z4441" t="s">
        <v>51</v>
      </c>
      <c r="AA4441" t="s">
        <v>3401</v>
      </c>
      <c r="AB4441" t="s">
        <v>3402</v>
      </c>
      <c r="AC4441" t="s">
        <v>25</v>
      </c>
      <c r="AD4441" t="s">
        <v>26</v>
      </c>
      <c r="AE4441" t="s">
        <v>8124</v>
      </c>
      <c r="AF4441" t="s">
        <v>110</v>
      </c>
      <c r="AG4441">
        <v>77642</v>
      </c>
      <c r="AH4441" t="s">
        <v>111</v>
      </c>
      <c r="AI4441" t="s">
        <v>4226</v>
      </c>
      <c r="AJ4441" t="s">
        <v>46</v>
      </c>
      <c r="AK4441" t="s">
        <v>94</v>
      </c>
      <c r="AL4441" t="s">
        <v>4227</v>
      </c>
      <c r="AM4441">
        <v>23.68</v>
      </c>
      <c r="AN4441">
        <v>4</v>
      </c>
      <c r="AO4441">
        <v>0.2</v>
      </c>
      <c r="AP4441">
        <v>7.4</v>
      </c>
      <c r="AQ4441">
        <f>YEAR(Table1[[#This Row],[Order Date]])</f>
        <v>2016</v>
      </c>
      <c r="AR4441" t="str">
        <f>TEXT(Table1[[#This Row],[Order Date]],"mmmm")</f>
        <v>December</v>
      </c>
      <c r="AS4441" t="str">
        <f>"Q"&amp;ROUNDUP(MONTH(Table1[[#This Row],[Order Date]])/3,0)</f>
        <v>Q4</v>
      </c>
      <c r="AT4441">
        <f>IF(Table1[[#This Row],[Sales]]=0,0,Table1[[#This Row],[Profit]]/Table1[[#This Row],[Sales]])</f>
        <v>0.3125</v>
      </c>
    </row>
    <row r="4442" spans="22:46" x14ac:dyDescent="0.3">
      <c r="V4442">
        <v>4441</v>
      </c>
      <c r="W4442" t="s">
        <v>8249</v>
      </c>
      <c r="X4442" s="1">
        <v>42573</v>
      </c>
      <c r="Y4442" t="s">
        <v>8250</v>
      </c>
      <c r="Z4442" t="s">
        <v>51</v>
      </c>
      <c r="AA4442" t="s">
        <v>5792</v>
      </c>
      <c r="AB4442" t="s">
        <v>5793</v>
      </c>
      <c r="AC4442" t="s">
        <v>25</v>
      </c>
      <c r="AD4442" t="s">
        <v>26</v>
      </c>
      <c r="AE4442" t="s">
        <v>266</v>
      </c>
      <c r="AF4442" t="s">
        <v>267</v>
      </c>
      <c r="AG4442">
        <v>48185</v>
      </c>
      <c r="AH4442" t="s">
        <v>111</v>
      </c>
      <c r="AI4442" t="s">
        <v>4362</v>
      </c>
      <c r="AJ4442" t="s">
        <v>73</v>
      </c>
      <c r="AK4442" t="s">
        <v>176</v>
      </c>
      <c r="AL4442" t="s">
        <v>4363</v>
      </c>
      <c r="AM4442">
        <v>109.95</v>
      </c>
      <c r="AN4442">
        <v>1</v>
      </c>
      <c r="AO4442">
        <v>0</v>
      </c>
      <c r="AP4442">
        <v>36.283499999999997</v>
      </c>
      <c r="AQ4442">
        <f>YEAR(Table1[[#This Row],[Order Date]])</f>
        <v>2016</v>
      </c>
      <c r="AR4442" t="str">
        <f>TEXT(Table1[[#This Row],[Order Date]],"mmmm")</f>
        <v>July</v>
      </c>
      <c r="AS4442" t="str">
        <f>"Q"&amp;ROUNDUP(MONTH(Table1[[#This Row],[Order Date]])/3,0)</f>
        <v>Q3</v>
      </c>
      <c r="AT4442">
        <f>IF(Table1[[#This Row],[Sales]]=0,0,Table1[[#This Row],[Profit]]/Table1[[#This Row],[Sales]])</f>
        <v>0.32999999999999996</v>
      </c>
    </row>
    <row r="4443" spans="22:46" x14ac:dyDescent="0.3">
      <c r="V4443">
        <v>4442</v>
      </c>
      <c r="W4443" t="s">
        <v>8249</v>
      </c>
      <c r="X4443" s="1">
        <v>42573</v>
      </c>
      <c r="Y4443" t="s">
        <v>8250</v>
      </c>
      <c r="Z4443" t="s">
        <v>51</v>
      </c>
      <c r="AA4443" t="s">
        <v>5792</v>
      </c>
      <c r="AB4443" t="s">
        <v>5793</v>
      </c>
      <c r="AC4443" t="s">
        <v>25</v>
      </c>
      <c r="AD4443" t="s">
        <v>26</v>
      </c>
      <c r="AE4443" t="s">
        <v>266</v>
      </c>
      <c r="AF4443" t="s">
        <v>267</v>
      </c>
      <c r="AG4443">
        <v>48185</v>
      </c>
      <c r="AH4443" t="s">
        <v>111</v>
      </c>
      <c r="AI4443" t="s">
        <v>8251</v>
      </c>
      <c r="AJ4443" t="s">
        <v>46</v>
      </c>
      <c r="AK4443" t="s">
        <v>60</v>
      </c>
      <c r="AL4443" t="s">
        <v>8252</v>
      </c>
      <c r="AM4443">
        <v>965.85</v>
      </c>
      <c r="AN4443">
        <v>5</v>
      </c>
      <c r="AO4443">
        <v>0</v>
      </c>
      <c r="AP4443">
        <v>135.21899999999999</v>
      </c>
      <c r="AQ4443">
        <f>YEAR(Table1[[#This Row],[Order Date]])</f>
        <v>2016</v>
      </c>
      <c r="AR4443" t="str">
        <f>TEXT(Table1[[#This Row],[Order Date]],"mmmm")</f>
        <v>July</v>
      </c>
      <c r="AS4443" t="str">
        <f>"Q"&amp;ROUNDUP(MONTH(Table1[[#This Row],[Order Date]])/3,0)</f>
        <v>Q3</v>
      </c>
      <c r="AT4443">
        <f>IF(Table1[[#This Row],[Sales]]=0,0,Table1[[#This Row],[Profit]]/Table1[[#This Row],[Sales]])</f>
        <v>0.13999999999999999</v>
      </c>
    </row>
    <row r="4444" spans="22:46" x14ac:dyDescent="0.3">
      <c r="V4444">
        <v>4443</v>
      </c>
      <c r="W4444" t="s">
        <v>8249</v>
      </c>
      <c r="X4444" s="1">
        <v>42573</v>
      </c>
      <c r="Y4444" t="s">
        <v>8250</v>
      </c>
      <c r="Z4444" t="s">
        <v>51</v>
      </c>
      <c r="AA4444" t="s">
        <v>5792</v>
      </c>
      <c r="AB4444" t="s">
        <v>5793</v>
      </c>
      <c r="AC4444" t="s">
        <v>25</v>
      </c>
      <c r="AD4444" t="s">
        <v>26</v>
      </c>
      <c r="AE4444" t="s">
        <v>266</v>
      </c>
      <c r="AF4444" t="s">
        <v>267</v>
      </c>
      <c r="AG4444">
        <v>48185</v>
      </c>
      <c r="AH4444" t="s">
        <v>111</v>
      </c>
      <c r="AI4444" t="s">
        <v>8253</v>
      </c>
      <c r="AJ4444" t="s">
        <v>46</v>
      </c>
      <c r="AK4444" t="s">
        <v>70</v>
      </c>
      <c r="AL4444" t="s">
        <v>8254</v>
      </c>
      <c r="AM4444">
        <v>29.2</v>
      </c>
      <c r="AN4444">
        <v>5</v>
      </c>
      <c r="AO4444">
        <v>0</v>
      </c>
      <c r="AP4444">
        <v>10.512</v>
      </c>
      <c r="AQ4444">
        <f>YEAR(Table1[[#This Row],[Order Date]])</f>
        <v>2016</v>
      </c>
      <c r="AR4444" t="str">
        <f>TEXT(Table1[[#This Row],[Order Date]],"mmmm")</f>
        <v>July</v>
      </c>
      <c r="AS4444" t="str">
        <f>"Q"&amp;ROUNDUP(MONTH(Table1[[#This Row],[Order Date]])/3,0)</f>
        <v>Q3</v>
      </c>
      <c r="AT4444">
        <f>IF(Table1[[#This Row],[Sales]]=0,0,Table1[[#This Row],[Profit]]/Table1[[#This Row],[Sales]])</f>
        <v>0.36000000000000004</v>
      </c>
    </row>
    <row r="4445" spans="22:46" x14ac:dyDescent="0.3">
      <c r="V4445">
        <v>4444</v>
      </c>
      <c r="W4445" t="s">
        <v>8249</v>
      </c>
      <c r="X4445" s="1">
        <v>42573</v>
      </c>
      <c r="Y4445" t="s">
        <v>8250</v>
      </c>
      <c r="Z4445" t="s">
        <v>51</v>
      </c>
      <c r="AA4445" t="s">
        <v>5792</v>
      </c>
      <c r="AB4445" t="s">
        <v>5793</v>
      </c>
      <c r="AC4445" t="s">
        <v>25</v>
      </c>
      <c r="AD4445" t="s">
        <v>26</v>
      </c>
      <c r="AE4445" t="s">
        <v>266</v>
      </c>
      <c r="AF4445" t="s">
        <v>267</v>
      </c>
      <c r="AG4445">
        <v>48185</v>
      </c>
      <c r="AH4445" t="s">
        <v>111</v>
      </c>
      <c r="AI4445" t="s">
        <v>4476</v>
      </c>
      <c r="AJ4445" t="s">
        <v>46</v>
      </c>
      <c r="AK4445" t="s">
        <v>94</v>
      </c>
      <c r="AL4445" t="s">
        <v>4477</v>
      </c>
      <c r="AM4445">
        <v>32.4</v>
      </c>
      <c r="AN4445">
        <v>5</v>
      </c>
      <c r="AO4445">
        <v>0</v>
      </c>
      <c r="AP4445">
        <v>15.552</v>
      </c>
      <c r="AQ4445">
        <f>YEAR(Table1[[#This Row],[Order Date]])</f>
        <v>2016</v>
      </c>
      <c r="AR4445" t="str">
        <f>TEXT(Table1[[#This Row],[Order Date]],"mmmm")</f>
        <v>July</v>
      </c>
      <c r="AS4445" t="str">
        <f>"Q"&amp;ROUNDUP(MONTH(Table1[[#This Row],[Order Date]])/3,0)</f>
        <v>Q3</v>
      </c>
      <c r="AT4445">
        <f>IF(Table1[[#This Row],[Sales]]=0,0,Table1[[#This Row],[Profit]]/Table1[[#This Row],[Sales]])</f>
        <v>0.48</v>
      </c>
    </row>
    <row r="4446" spans="22:46" x14ac:dyDescent="0.3">
      <c r="V4446">
        <v>4445</v>
      </c>
      <c r="W4446" t="s">
        <v>8255</v>
      </c>
      <c r="X4446" s="1">
        <v>41959</v>
      </c>
      <c r="Y4446" t="s">
        <v>5476</v>
      </c>
      <c r="Z4446" t="s">
        <v>51</v>
      </c>
      <c r="AA4446" t="s">
        <v>2419</v>
      </c>
      <c r="AB4446" t="s">
        <v>2420</v>
      </c>
      <c r="AC4446" t="s">
        <v>108</v>
      </c>
      <c r="AD4446" t="s">
        <v>26</v>
      </c>
      <c r="AE4446" t="s">
        <v>608</v>
      </c>
      <c r="AF4446" t="s">
        <v>287</v>
      </c>
      <c r="AG4446">
        <v>47401</v>
      </c>
      <c r="AH4446" t="s">
        <v>111</v>
      </c>
      <c r="AI4446" t="s">
        <v>6224</v>
      </c>
      <c r="AJ4446" t="s">
        <v>46</v>
      </c>
      <c r="AK4446" t="s">
        <v>190</v>
      </c>
      <c r="AL4446" t="s">
        <v>6225</v>
      </c>
      <c r="AM4446">
        <v>78.349999999999994</v>
      </c>
      <c r="AN4446">
        <v>5</v>
      </c>
      <c r="AO4446">
        <v>0</v>
      </c>
      <c r="AP4446">
        <v>36.8245</v>
      </c>
      <c r="AQ4446">
        <f>YEAR(Table1[[#This Row],[Order Date]])</f>
        <v>2014</v>
      </c>
      <c r="AR4446" t="str">
        <f>TEXT(Table1[[#This Row],[Order Date]],"mmmm")</f>
        <v>November</v>
      </c>
      <c r="AS4446" t="str">
        <f>"Q"&amp;ROUNDUP(MONTH(Table1[[#This Row],[Order Date]])/3,0)</f>
        <v>Q4</v>
      </c>
      <c r="AT4446">
        <f>IF(Table1[[#This Row],[Sales]]=0,0,Table1[[#This Row],[Profit]]/Table1[[#This Row],[Sales]])</f>
        <v>0.47000000000000003</v>
      </c>
    </row>
    <row r="4447" spans="22:46" x14ac:dyDescent="0.3">
      <c r="V4447">
        <v>4446</v>
      </c>
      <c r="W4447" t="s">
        <v>8255</v>
      </c>
      <c r="X4447" s="1">
        <v>41959</v>
      </c>
      <c r="Y4447" t="s">
        <v>5476</v>
      </c>
      <c r="Z4447" t="s">
        <v>51</v>
      </c>
      <c r="AA4447" t="s">
        <v>2419</v>
      </c>
      <c r="AB4447" t="s">
        <v>2420</v>
      </c>
      <c r="AC4447" t="s">
        <v>108</v>
      </c>
      <c r="AD4447" t="s">
        <v>26</v>
      </c>
      <c r="AE4447" t="s">
        <v>608</v>
      </c>
      <c r="AF4447" t="s">
        <v>287</v>
      </c>
      <c r="AG4447">
        <v>47401</v>
      </c>
      <c r="AH4447" t="s">
        <v>111</v>
      </c>
      <c r="AI4447" t="s">
        <v>6675</v>
      </c>
      <c r="AJ4447" t="s">
        <v>46</v>
      </c>
      <c r="AK4447" t="s">
        <v>94</v>
      </c>
      <c r="AL4447" t="s">
        <v>6676</v>
      </c>
      <c r="AM4447">
        <v>31.68</v>
      </c>
      <c r="AN4447">
        <v>6</v>
      </c>
      <c r="AO4447">
        <v>0</v>
      </c>
      <c r="AP4447">
        <v>14.256</v>
      </c>
      <c r="AQ4447">
        <f>YEAR(Table1[[#This Row],[Order Date]])</f>
        <v>2014</v>
      </c>
      <c r="AR4447" t="str">
        <f>TEXT(Table1[[#This Row],[Order Date]],"mmmm")</f>
        <v>November</v>
      </c>
      <c r="AS4447" t="str">
        <f>"Q"&amp;ROUNDUP(MONTH(Table1[[#This Row],[Order Date]])/3,0)</f>
        <v>Q4</v>
      </c>
      <c r="AT4447">
        <f>IF(Table1[[#This Row],[Sales]]=0,0,Table1[[#This Row],[Profit]]/Table1[[#This Row],[Sales]])</f>
        <v>0.45</v>
      </c>
    </row>
    <row r="4448" spans="22:46" x14ac:dyDescent="0.3">
      <c r="V4448">
        <v>4447</v>
      </c>
      <c r="W4448" t="s">
        <v>8255</v>
      </c>
      <c r="X4448" s="1">
        <v>41959</v>
      </c>
      <c r="Y4448" t="s">
        <v>5476</v>
      </c>
      <c r="Z4448" t="s">
        <v>51</v>
      </c>
      <c r="AA4448" t="s">
        <v>2419</v>
      </c>
      <c r="AB4448" t="s">
        <v>2420</v>
      </c>
      <c r="AC4448" t="s">
        <v>108</v>
      </c>
      <c r="AD4448" t="s">
        <v>26</v>
      </c>
      <c r="AE4448" t="s">
        <v>608</v>
      </c>
      <c r="AF4448" t="s">
        <v>287</v>
      </c>
      <c r="AG4448">
        <v>47401</v>
      </c>
      <c r="AH4448" t="s">
        <v>111</v>
      </c>
      <c r="AI4448" t="s">
        <v>173</v>
      </c>
      <c r="AJ4448" t="s">
        <v>46</v>
      </c>
      <c r="AK4448" t="s">
        <v>77</v>
      </c>
      <c r="AL4448" t="s">
        <v>174</v>
      </c>
      <c r="AM4448">
        <v>29.12</v>
      </c>
      <c r="AN4448">
        <v>4</v>
      </c>
      <c r="AO4448">
        <v>0</v>
      </c>
      <c r="AP4448">
        <v>14.268800000000001</v>
      </c>
      <c r="AQ4448">
        <f>YEAR(Table1[[#This Row],[Order Date]])</f>
        <v>2014</v>
      </c>
      <c r="AR4448" t="str">
        <f>TEXT(Table1[[#This Row],[Order Date]],"mmmm")</f>
        <v>November</v>
      </c>
      <c r="AS4448" t="str">
        <f>"Q"&amp;ROUNDUP(MONTH(Table1[[#This Row],[Order Date]])/3,0)</f>
        <v>Q4</v>
      </c>
      <c r="AT4448">
        <f>IF(Table1[[#This Row],[Sales]]=0,0,Table1[[#This Row],[Profit]]/Table1[[#This Row],[Sales]])</f>
        <v>0.49</v>
      </c>
    </row>
    <row r="4449" spans="22:46" x14ac:dyDescent="0.3">
      <c r="V4449">
        <v>4448</v>
      </c>
      <c r="W4449" t="s">
        <v>8255</v>
      </c>
      <c r="X4449" s="1">
        <v>41959</v>
      </c>
      <c r="Y4449" t="s">
        <v>5476</v>
      </c>
      <c r="Z4449" t="s">
        <v>51</v>
      </c>
      <c r="AA4449" t="s">
        <v>2419</v>
      </c>
      <c r="AB4449" t="s">
        <v>2420</v>
      </c>
      <c r="AC4449" t="s">
        <v>108</v>
      </c>
      <c r="AD4449" t="s">
        <v>26</v>
      </c>
      <c r="AE4449" t="s">
        <v>608</v>
      </c>
      <c r="AF4449" t="s">
        <v>287</v>
      </c>
      <c r="AG4449">
        <v>47401</v>
      </c>
      <c r="AH4449" t="s">
        <v>111</v>
      </c>
      <c r="AI4449" t="s">
        <v>1338</v>
      </c>
      <c r="AJ4449" t="s">
        <v>46</v>
      </c>
      <c r="AK4449" t="s">
        <v>60</v>
      </c>
      <c r="AL4449" t="s">
        <v>1339</v>
      </c>
      <c r="AM4449">
        <v>169.45</v>
      </c>
      <c r="AN4449">
        <v>5</v>
      </c>
      <c r="AO4449">
        <v>0</v>
      </c>
      <c r="AP4449">
        <v>42.362499999999997</v>
      </c>
      <c r="AQ4449">
        <f>YEAR(Table1[[#This Row],[Order Date]])</f>
        <v>2014</v>
      </c>
      <c r="AR4449" t="str">
        <f>TEXT(Table1[[#This Row],[Order Date]],"mmmm")</f>
        <v>November</v>
      </c>
      <c r="AS4449" t="str">
        <f>"Q"&amp;ROUNDUP(MONTH(Table1[[#This Row],[Order Date]])/3,0)</f>
        <v>Q4</v>
      </c>
      <c r="AT4449">
        <f>IF(Table1[[#This Row],[Sales]]=0,0,Table1[[#This Row],[Profit]]/Table1[[#This Row],[Sales]])</f>
        <v>0.25</v>
      </c>
    </row>
    <row r="4450" spans="22:46" x14ac:dyDescent="0.3">
      <c r="V4450">
        <v>4449</v>
      </c>
      <c r="W4450" t="s">
        <v>8256</v>
      </c>
      <c r="X4450" s="1">
        <v>42174</v>
      </c>
      <c r="Y4450" t="s">
        <v>4724</v>
      </c>
      <c r="Z4450" t="s">
        <v>51</v>
      </c>
      <c r="AA4450" t="s">
        <v>1058</v>
      </c>
      <c r="AB4450" t="s">
        <v>1059</v>
      </c>
      <c r="AC4450" t="s">
        <v>25</v>
      </c>
      <c r="AD4450" t="s">
        <v>26</v>
      </c>
      <c r="AE4450" t="s">
        <v>42</v>
      </c>
      <c r="AF4450" t="s">
        <v>43</v>
      </c>
      <c r="AG4450">
        <v>90032</v>
      </c>
      <c r="AH4450" t="s">
        <v>44</v>
      </c>
      <c r="AI4450" t="s">
        <v>2381</v>
      </c>
      <c r="AJ4450" t="s">
        <v>31</v>
      </c>
      <c r="AK4450" t="s">
        <v>67</v>
      </c>
      <c r="AL4450" t="s">
        <v>2382</v>
      </c>
      <c r="AM4450">
        <v>12.56</v>
      </c>
      <c r="AN4450">
        <v>2</v>
      </c>
      <c r="AO4450">
        <v>0</v>
      </c>
      <c r="AP4450">
        <v>4.0191999999999997</v>
      </c>
      <c r="AQ4450">
        <f>YEAR(Table1[[#This Row],[Order Date]])</f>
        <v>2015</v>
      </c>
      <c r="AR4450" t="str">
        <f>TEXT(Table1[[#This Row],[Order Date]],"mmmm")</f>
        <v>June</v>
      </c>
      <c r="AS4450" t="str">
        <f>"Q"&amp;ROUNDUP(MONTH(Table1[[#This Row],[Order Date]])/3,0)</f>
        <v>Q2</v>
      </c>
      <c r="AT4450">
        <f>IF(Table1[[#This Row],[Sales]]=0,0,Table1[[#This Row],[Profit]]/Table1[[#This Row],[Sales]])</f>
        <v>0.31999999999999995</v>
      </c>
    </row>
    <row r="4451" spans="22:46" x14ac:dyDescent="0.3">
      <c r="V4451">
        <v>4450</v>
      </c>
      <c r="W4451" t="s">
        <v>8256</v>
      </c>
      <c r="X4451" s="1">
        <v>42174</v>
      </c>
      <c r="Y4451" t="s">
        <v>4724</v>
      </c>
      <c r="Z4451" t="s">
        <v>51</v>
      </c>
      <c r="AA4451" t="s">
        <v>1058</v>
      </c>
      <c r="AB4451" t="s">
        <v>1059</v>
      </c>
      <c r="AC4451" t="s">
        <v>25</v>
      </c>
      <c r="AD4451" t="s">
        <v>26</v>
      </c>
      <c r="AE4451" t="s">
        <v>42</v>
      </c>
      <c r="AF4451" t="s">
        <v>43</v>
      </c>
      <c r="AG4451">
        <v>90032</v>
      </c>
      <c r="AH4451" t="s">
        <v>44</v>
      </c>
      <c r="AI4451" t="s">
        <v>4994</v>
      </c>
      <c r="AJ4451" t="s">
        <v>46</v>
      </c>
      <c r="AK4451" t="s">
        <v>94</v>
      </c>
      <c r="AL4451" t="s">
        <v>4995</v>
      </c>
      <c r="AM4451">
        <v>6.48</v>
      </c>
      <c r="AN4451">
        <v>1</v>
      </c>
      <c r="AO4451">
        <v>0</v>
      </c>
      <c r="AP4451">
        <v>3.1103999999999998</v>
      </c>
      <c r="AQ4451">
        <f>YEAR(Table1[[#This Row],[Order Date]])</f>
        <v>2015</v>
      </c>
      <c r="AR4451" t="str">
        <f>TEXT(Table1[[#This Row],[Order Date]],"mmmm")</f>
        <v>June</v>
      </c>
      <c r="AS4451" t="str">
        <f>"Q"&amp;ROUNDUP(MONTH(Table1[[#This Row],[Order Date]])/3,0)</f>
        <v>Q2</v>
      </c>
      <c r="AT4451">
        <f>IF(Table1[[#This Row],[Sales]]=0,0,Table1[[#This Row],[Profit]]/Table1[[#This Row],[Sales]])</f>
        <v>0.47999999999999993</v>
      </c>
    </row>
    <row r="4452" spans="22:46" x14ac:dyDescent="0.3">
      <c r="V4452">
        <v>4451</v>
      </c>
      <c r="W4452" t="s">
        <v>8256</v>
      </c>
      <c r="X4452" s="1">
        <v>42174</v>
      </c>
      <c r="Y4452" t="s">
        <v>4724</v>
      </c>
      <c r="Z4452" t="s">
        <v>51</v>
      </c>
      <c r="AA4452" t="s">
        <v>1058</v>
      </c>
      <c r="AB4452" t="s">
        <v>1059</v>
      </c>
      <c r="AC4452" t="s">
        <v>25</v>
      </c>
      <c r="AD4452" t="s">
        <v>26</v>
      </c>
      <c r="AE4452" t="s">
        <v>42</v>
      </c>
      <c r="AF4452" t="s">
        <v>43</v>
      </c>
      <c r="AG4452">
        <v>90032</v>
      </c>
      <c r="AH4452" t="s">
        <v>44</v>
      </c>
      <c r="AI4452" t="s">
        <v>2783</v>
      </c>
      <c r="AJ4452" t="s">
        <v>46</v>
      </c>
      <c r="AK4452" t="s">
        <v>190</v>
      </c>
      <c r="AL4452" t="s">
        <v>2784</v>
      </c>
      <c r="AM4452">
        <v>186.69</v>
      </c>
      <c r="AN4452">
        <v>3</v>
      </c>
      <c r="AO4452">
        <v>0</v>
      </c>
      <c r="AP4452">
        <v>87.744299999999996</v>
      </c>
      <c r="AQ4452">
        <f>YEAR(Table1[[#This Row],[Order Date]])</f>
        <v>2015</v>
      </c>
      <c r="AR4452" t="str">
        <f>TEXT(Table1[[#This Row],[Order Date]],"mmmm")</f>
        <v>June</v>
      </c>
      <c r="AS4452" t="str">
        <f>"Q"&amp;ROUNDUP(MONTH(Table1[[#This Row],[Order Date]])/3,0)</f>
        <v>Q2</v>
      </c>
      <c r="AT4452">
        <f>IF(Table1[[#This Row],[Sales]]=0,0,Table1[[#This Row],[Profit]]/Table1[[#This Row],[Sales]])</f>
        <v>0.47</v>
      </c>
    </row>
    <row r="4453" spans="22:46" x14ac:dyDescent="0.3">
      <c r="V4453">
        <v>4452</v>
      </c>
      <c r="W4453" t="s">
        <v>8257</v>
      </c>
      <c r="X4453" s="1">
        <v>42555</v>
      </c>
      <c r="Y4453" s="1">
        <v>42528</v>
      </c>
      <c r="Z4453" t="s">
        <v>207</v>
      </c>
      <c r="AA4453" t="s">
        <v>7888</v>
      </c>
      <c r="AB4453" t="s">
        <v>7889</v>
      </c>
      <c r="AC4453" t="s">
        <v>25</v>
      </c>
      <c r="AD4453" t="s">
        <v>26</v>
      </c>
      <c r="AE4453" t="s">
        <v>136</v>
      </c>
      <c r="AF4453" t="s">
        <v>43</v>
      </c>
      <c r="AG4453">
        <v>94109</v>
      </c>
      <c r="AH4453" t="s">
        <v>44</v>
      </c>
      <c r="AI4453" t="s">
        <v>2330</v>
      </c>
      <c r="AJ4453" t="s">
        <v>31</v>
      </c>
      <c r="AK4453" t="s">
        <v>67</v>
      </c>
      <c r="AL4453" t="s">
        <v>2331</v>
      </c>
      <c r="AM4453">
        <v>25.4</v>
      </c>
      <c r="AN4453">
        <v>5</v>
      </c>
      <c r="AO4453">
        <v>0</v>
      </c>
      <c r="AP4453">
        <v>8.6359999999999992</v>
      </c>
      <c r="AQ4453">
        <f>YEAR(Table1[[#This Row],[Order Date]])</f>
        <v>2016</v>
      </c>
      <c r="AR4453" t="str">
        <f>TEXT(Table1[[#This Row],[Order Date]],"mmmm")</f>
        <v>July</v>
      </c>
      <c r="AS4453" t="str">
        <f>"Q"&amp;ROUNDUP(MONTH(Table1[[#This Row],[Order Date]])/3,0)</f>
        <v>Q3</v>
      </c>
      <c r="AT4453">
        <f>IF(Table1[[#This Row],[Sales]]=0,0,Table1[[#This Row],[Profit]]/Table1[[#This Row],[Sales]])</f>
        <v>0.33999999999999997</v>
      </c>
    </row>
    <row r="4454" spans="22:46" x14ac:dyDescent="0.3">
      <c r="V4454">
        <v>4453</v>
      </c>
      <c r="W4454" t="s">
        <v>8257</v>
      </c>
      <c r="X4454" s="1">
        <v>42555</v>
      </c>
      <c r="Y4454" s="1">
        <v>42528</v>
      </c>
      <c r="Z4454" t="s">
        <v>207</v>
      </c>
      <c r="AA4454" t="s">
        <v>7888</v>
      </c>
      <c r="AB4454" t="s">
        <v>7889</v>
      </c>
      <c r="AC4454" t="s">
        <v>25</v>
      </c>
      <c r="AD4454" t="s">
        <v>26</v>
      </c>
      <c r="AE4454" t="s">
        <v>136</v>
      </c>
      <c r="AF4454" t="s">
        <v>43</v>
      </c>
      <c r="AG4454">
        <v>94109</v>
      </c>
      <c r="AH4454" t="s">
        <v>44</v>
      </c>
      <c r="AI4454" t="s">
        <v>8258</v>
      </c>
      <c r="AJ4454" t="s">
        <v>46</v>
      </c>
      <c r="AK4454" t="s">
        <v>190</v>
      </c>
      <c r="AL4454" t="s">
        <v>8259</v>
      </c>
      <c r="AM4454">
        <v>43.96</v>
      </c>
      <c r="AN4454">
        <v>2</v>
      </c>
      <c r="AO4454">
        <v>0</v>
      </c>
      <c r="AP4454">
        <v>20.661200000000001</v>
      </c>
      <c r="AQ4454">
        <f>YEAR(Table1[[#This Row],[Order Date]])</f>
        <v>2016</v>
      </c>
      <c r="AR4454" t="str">
        <f>TEXT(Table1[[#This Row],[Order Date]],"mmmm")</f>
        <v>July</v>
      </c>
      <c r="AS4454" t="str">
        <f>"Q"&amp;ROUNDUP(MONTH(Table1[[#This Row],[Order Date]])/3,0)</f>
        <v>Q3</v>
      </c>
      <c r="AT4454">
        <f>IF(Table1[[#This Row],[Sales]]=0,0,Table1[[#This Row],[Profit]]/Table1[[#This Row],[Sales]])</f>
        <v>0.47000000000000003</v>
      </c>
    </row>
    <row r="4455" spans="22:46" x14ac:dyDescent="0.3">
      <c r="V4455">
        <v>4454</v>
      </c>
      <c r="W4455" t="s">
        <v>8257</v>
      </c>
      <c r="X4455" s="1">
        <v>42555</v>
      </c>
      <c r="Y4455" s="1">
        <v>42528</v>
      </c>
      <c r="Z4455" t="s">
        <v>207</v>
      </c>
      <c r="AA4455" t="s">
        <v>7888</v>
      </c>
      <c r="AB4455" t="s">
        <v>7889</v>
      </c>
      <c r="AC4455" t="s">
        <v>25</v>
      </c>
      <c r="AD4455" t="s">
        <v>26</v>
      </c>
      <c r="AE4455" t="s">
        <v>136</v>
      </c>
      <c r="AF4455" t="s">
        <v>43</v>
      </c>
      <c r="AG4455">
        <v>94109</v>
      </c>
      <c r="AH4455" t="s">
        <v>44</v>
      </c>
      <c r="AI4455" t="s">
        <v>3503</v>
      </c>
      <c r="AJ4455" t="s">
        <v>31</v>
      </c>
      <c r="AK4455" t="s">
        <v>32</v>
      </c>
      <c r="AL4455" t="s">
        <v>3504</v>
      </c>
      <c r="AM4455">
        <v>1279.165</v>
      </c>
      <c r="AN4455">
        <v>5</v>
      </c>
      <c r="AO4455">
        <v>0.15</v>
      </c>
      <c r="AP4455">
        <v>225.73500000000001</v>
      </c>
      <c r="AQ4455">
        <f>YEAR(Table1[[#This Row],[Order Date]])</f>
        <v>2016</v>
      </c>
      <c r="AR4455" t="str">
        <f>TEXT(Table1[[#This Row],[Order Date]],"mmmm")</f>
        <v>July</v>
      </c>
      <c r="AS4455" t="str">
        <f>"Q"&amp;ROUNDUP(MONTH(Table1[[#This Row],[Order Date]])/3,0)</f>
        <v>Q3</v>
      </c>
      <c r="AT4455">
        <f>IF(Table1[[#This Row],[Sales]]=0,0,Table1[[#This Row],[Profit]]/Table1[[#This Row],[Sales]])</f>
        <v>0.17647058823529413</v>
      </c>
    </row>
    <row r="4456" spans="22:46" x14ac:dyDescent="0.3">
      <c r="V4456">
        <v>4455</v>
      </c>
      <c r="W4456" t="s">
        <v>8257</v>
      </c>
      <c r="X4456" s="1">
        <v>42555</v>
      </c>
      <c r="Y4456" s="1">
        <v>42528</v>
      </c>
      <c r="Z4456" t="s">
        <v>207</v>
      </c>
      <c r="AA4456" t="s">
        <v>7888</v>
      </c>
      <c r="AB4456" t="s">
        <v>7889</v>
      </c>
      <c r="AC4456" t="s">
        <v>25</v>
      </c>
      <c r="AD4456" t="s">
        <v>26</v>
      </c>
      <c r="AE4456" t="s">
        <v>136</v>
      </c>
      <c r="AF4456" t="s">
        <v>43</v>
      </c>
      <c r="AG4456">
        <v>94109</v>
      </c>
      <c r="AH4456" t="s">
        <v>44</v>
      </c>
      <c r="AI4456" t="s">
        <v>3092</v>
      </c>
      <c r="AJ4456" t="s">
        <v>46</v>
      </c>
      <c r="AK4456" t="s">
        <v>60</v>
      </c>
      <c r="AL4456" t="s">
        <v>3093</v>
      </c>
      <c r="AM4456">
        <v>27.92</v>
      </c>
      <c r="AN4456">
        <v>4</v>
      </c>
      <c r="AO4456">
        <v>0</v>
      </c>
      <c r="AP4456">
        <v>0.55840000000000001</v>
      </c>
      <c r="AQ4456">
        <f>YEAR(Table1[[#This Row],[Order Date]])</f>
        <v>2016</v>
      </c>
      <c r="AR4456" t="str">
        <f>TEXT(Table1[[#This Row],[Order Date]],"mmmm")</f>
        <v>July</v>
      </c>
      <c r="AS4456" t="str">
        <f>"Q"&amp;ROUNDUP(MONTH(Table1[[#This Row],[Order Date]])/3,0)</f>
        <v>Q3</v>
      </c>
      <c r="AT4456">
        <f>IF(Table1[[#This Row],[Sales]]=0,0,Table1[[#This Row],[Profit]]/Table1[[#This Row],[Sales]])</f>
        <v>0.02</v>
      </c>
    </row>
    <row r="4457" spans="22:46" x14ac:dyDescent="0.3">
      <c r="V4457">
        <v>4456</v>
      </c>
      <c r="W4457" t="s">
        <v>8260</v>
      </c>
      <c r="X4457" s="1">
        <v>42250</v>
      </c>
      <c r="Y4457" s="1">
        <v>42225</v>
      </c>
      <c r="Z4457" t="s">
        <v>51</v>
      </c>
      <c r="AA4457" t="s">
        <v>3342</v>
      </c>
      <c r="AB4457" t="s">
        <v>3343</v>
      </c>
      <c r="AC4457" t="s">
        <v>108</v>
      </c>
      <c r="AD4457" t="s">
        <v>26</v>
      </c>
      <c r="AE4457" t="s">
        <v>136</v>
      </c>
      <c r="AF4457" t="s">
        <v>43</v>
      </c>
      <c r="AG4457">
        <v>94110</v>
      </c>
      <c r="AH4457" t="s">
        <v>44</v>
      </c>
      <c r="AI4457" t="s">
        <v>1742</v>
      </c>
      <c r="AJ4457" t="s">
        <v>31</v>
      </c>
      <c r="AK4457" t="s">
        <v>35</v>
      </c>
      <c r="AL4457" t="s">
        <v>1743</v>
      </c>
      <c r="AM4457">
        <v>129.56800000000001</v>
      </c>
      <c r="AN4457">
        <v>2</v>
      </c>
      <c r="AO4457">
        <v>0.2</v>
      </c>
      <c r="AP4457">
        <v>-12.956799999999999</v>
      </c>
      <c r="AQ4457">
        <f>YEAR(Table1[[#This Row],[Order Date]])</f>
        <v>2015</v>
      </c>
      <c r="AR4457" t="str">
        <f>TEXT(Table1[[#This Row],[Order Date]],"mmmm")</f>
        <v>September</v>
      </c>
      <c r="AS4457" t="str">
        <f>"Q"&amp;ROUNDUP(MONTH(Table1[[#This Row],[Order Date]])/3,0)</f>
        <v>Q3</v>
      </c>
      <c r="AT4457">
        <f>IF(Table1[[#This Row],[Sales]]=0,0,Table1[[#This Row],[Profit]]/Table1[[#This Row],[Sales]])</f>
        <v>-9.9999999999999992E-2</v>
      </c>
    </row>
    <row r="4458" spans="22:46" x14ac:dyDescent="0.3">
      <c r="V4458">
        <v>4457</v>
      </c>
      <c r="W4458" t="s">
        <v>8260</v>
      </c>
      <c r="X4458" s="1">
        <v>42250</v>
      </c>
      <c r="Y4458" s="1">
        <v>42225</v>
      </c>
      <c r="Z4458" t="s">
        <v>51</v>
      </c>
      <c r="AA4458" t="s">
        <v>3342</v>
      </c>
      <c r="AB4458" t="s">
        <v>3343</v>
      </c>
      <c r="AC4458" t="s">
        <v>108</v>
      </c>
      <c r="AD4458" t="s">
        <v>26</v>
      </c>
      <c r="AE4458" t="s">
        <v>136</v>
      </c>
      <c r="AF4458" t="s">
        <v>43</v>
      </c>
      <c r="AG4458">
        <v>94110</v>
      </c>
      <c r="AH4458" t="s">
        <v>44</v>
      </c>
      <c r="AI4458" t="s">
        <v>615</v>
      </c>
      <c r="AJ4458" t="s">
        <v>46</v>
      </c>
      <c r="AK4458" t="s">
        <v>77</v>
      </c>
      <c r="AL4458" t="s">
        <v>616</v>
      </c>
      <c r="AM4458">
        <v>6.3680000000000003</v>
      </c>
      <c r="AN4458">
        <v>2</v>
      </c>
      <c r="AO4458">
        <v>0.2</v>
      </c>
      <c r="AP4458">
        <v>2.1492</v>
      </c>
      <c r="AQ4458">
        <f>YEAR(Table1[[#This Row],[Order Date]])</f>
        <v>2015</v>
      </c>
      <c r="AR4458" t="str">
        <f>TEXT(Table1[[#This Row],[Order Date]],"mmmm")</f>
        <v>September</v>
      </c>
      <c r="AS4458" t="str">
        <f>"Q"&amp;ROUNDUP(MONTH(Table1[[#This Row],[Order Date]])/3,0)</f>
        <v>Q3</v>
      </c>
      <c r="AT4458">
        <f>IF(Table1[[#This Row],[Sales]]=0,0,Table1[[#This Row],[Profit]]/Table1[[#This Row],[Sales]])</f>
        <v>0.33749999999999997</v>
      </c>
    </row>
    <row r="4459" spans="22:46" x14ac:dyDescent="0.3">
      <c r="V4459">
        <v>4458</v>
      </c>
      <c r="W4459" t="s">
        <v>8261</v>
      </c>
      <c r="X4459" s="1">
        <v>42954</v>
      </c>
      <c r="Y4459" s="1">
        <v>43077</v>
      </c>
      <c r="Z4459" t="s">
        <v>51</v>
      </c>
      <c r="AA4459" t="s">
        <v>4110</v>
      </c>
      <c r="AB4459" t="s">
        <v>4111</v>
      </c>
      <c r="AC4459" t="s">
        <v>25</v>
      </c>
      <c r="AD4459" t="s">
        <v>26</v>
      </c>
      <c r="AE4459" t="s">
        <v>710</v>
      </c>
      <c r="AF4459" t="s">
        <v>43</v>
      </c>
      <c r="AG4459">
        <v>95123</v>
      </c>
      <c r="AH4459" t="s">
        <v>44</v>
      </c>
      <c r="AI4459" t="s">
        <v>5328</v>
      </c>
      <c r="AJ4459" t="s">
        <v>46</v>
      </c>
      <c r="AK4459" t="s">
        <v>94</v>
      </c>
      <c r="AL4459" t="s">
        <v>5329</v>
      </c>
      <c r="AM4459">
        <v>244.55</v>
      </c>
      <c r="AN4459">
        <v>5</v>
      </c>
      <c r="AO4459">
        <v>0</v>
      </c>
      <c r="AP4459">
        <v>114.9385</v>
      </c>
      <c r="AQ4459">
        <f>YEAR(Table1[[#This Row],[Order Date]])</f>
        <v>2017</v>
      </c>
      <c r="AR4459" t="str">
        <f>TEXT(Table1[[#This Row],[Order Date]],"mmmm")</f>
        <v>August</v>
      </c>
      <c r="AS4459" t="str">
        <f>"Q"&amp;ROUNDUP(MONTH(Table1[[#This Row],[Order Date]])/3,0)</f>
        <v>Q3</v>
      </c>
      <c r="AT4459">
        <f>IF(Table1[[#This Row],[Sales]]=0,0,Table1[[#This Row],[Profit]]/Table1[[#This Row],[Sales]])</f>
        <v>0.47</v>
      </c>
    </row>
    <row r="4460" spans="22:46" x14ac:dyDescent="0.3">
      <c r="V4460">
        <v>4459</v>
      </c>
      <c r="W4460" t="s">
        <v>8262</v>
      </c>
      <c r="X4460" s="1">
        <v>42807</v>
      </c>
      <c r="Y4460" t="s">
        <v>1747</v>
      </c>
      <c r="Z4460" t="s">
        <v>51</v>
      </c>
      <c r="AA4460" t="s">
        <v>3183</v>
      </c>
      <c r="AB4460" t="s">
        <v>3184</v>
      </c>
      <c r="AC4460" t="s">
        <v>25</v>
      </c>
      <c r="AD4460" t="s">
        <v>26</v>
      </c>
      <c r="AE4460" t="s">
        <v>913</v>
      </c>
      <c r="AF4460" t="s">
        <v>516</v>
      </c>
      <c r="AG4460">
        <v>80219</v>
      </c>
      <c r="AH4460" t="s">
        <v>44</v>
      </c>
      <c r="AI4460" t="s">
        <v>2032</v>
      </c>
      <c r="AJ4460" t="s">
        <v>46</v>
      </c>
      <c r="AK4460" t="s">
        <v>651</v>
      </c>
      <c r="AL4460" t="s">
        <v>2033</v>
      </c>
      <c r="AM4460">
        <v>1332.4960000000001</v>
      </c>
      <c r="AN4460">
        <v>2</v>
      </c>
      <c r="AO4460">
        <v>0.2</v>
      </c>
      <c r="AP4460">
        <v>-299.8116</v>
      </c>
      <c r="AQ4460">
        <f>YEAR(Table1[[#This Row],[Order Date]])</f>
        <v>2017</v>
      </c>
      <c r="AR4460" t="str">
        <f>TEXT(Table1[[#This Row],[Order Date]],"mmmm")</f>
        <v>March</v>
      </c>
      <c r="AS4460" t="str">
        <f>"Q"&amp;ROUNDUP(MONTH(Table1[[#This Row],[Order Date]])/3,0)</f>
        <v>Q1</v>
      </c>
      <c r="AT4460">
        <f>IF(Table1[[#This Row],[Sales]]=0,0,Table1[[#This Row],[Profit]]/Table1[[#This Row],[Sales]])</f>
        <v>-0.22499999999999998</v>
      </c>
    </row>
    <row r="4461" spans="22:46" x14ac:dyDescent="0.3">
      <c r="V4461">
        <v>4460</v>
      </c>
      <c r="W4461" t="s">
        <v>8263</v>
      </c>
      <c r="X4461" s="1">
        <v>43006</v>
      </c>
      <c r="Y4461" s="1">
        <v>42745</v>
      </c>
      <c r="Z4461" t="s">
        <v>207</v>
      </c>
      <c r="AA4461" t="s">
        <v>2650</v>
      </c>
      <c r="AB4461" t="s">
        <v>2651</v>
      </c>
      <c r="AC4461" t="s">
        <v>108</v>
      </c>
      <c r="AD4461" t="s">
        <v>26</v>
      </c>
      <c r="AE4461" t="s">
        <v>515</v>
      </c>
      <c r="AF4461" t="s">
        <v>516</v>
      </c>
      <c r="AG4461">
        <v>80013</v>
      </c>
      <c r="AH4461" t="s">
        <v>44</v>
      </c>
      <c r="AI4461" t="s">
        <v>2244</v>
      </c>
      <c r="AJ4461" t="s">
        <v>31</v>
      </c>
      <c r="AK4461" t="s">
        <v>67</v>
      </c>
      <c r="AL4461" t="s">
        <v>2245</v>
      </c>
      <c r="AM4461">
        <v>32.776000000000003</v>
      </c>
      <c r="AN4461">
        <v>1</v>
      </c>
      <c r="AO4461">
        <v>0.2</v>
      </c>
      <c r="AP4461">
        <v>3.2776000000000001</v>
      </c>
      <c r="AQ4461">
        <f>YEAR(Table1[[#This Row],[Order Date]])</f>
        <v>2017</v>
      </c>
      <c r="AR4461" t="str">
        <f>TEXT(Table1[[#This Row],[Order Date]],"mmmm")</f>
        <v>September</v>
      </c>
      <c r="AS4461" t="str">
        <f>"Q"&amp;ROUNDUP(MONTH(Table1[[#This Row],[Order Date]])/3,0)</f>
        <v>Q3</v>
      </c>
      <c r="AT4461">
        <f>IF(Table1[[#This Row],[Sales]]=0,0,Table1[[#This Row],[Profit]]/Table1[[#This Row],[Sales]])</f>
        <v>9.9999999999999992E-2</v>
      </c>
    </row>
    <row r="4462" spans="22:46" x14ac:dyDescent="0.3">
      <c r="V4462">
        <v>4461</v>
      </c>
      <c r="W4462" t="s">
        <v>8263</v>
      </c>
      <c r="X4462" s="1">
        <v>43006</v>
      </c>
      <c r="Y4462" s="1">
        <v>42745</v>
      </c>
      <c r="Z4462" t="s">
        <v>207</v>
      </c>
      <c r="AA4462" t="s">
        <v>2650</v>
      </c>
      <c r="AB4462" t="s">
        <v>2651</v>
      </c>
      <c r="AC4462" t="s">
        <v>108</v>
      </c>
      <c r="AD4462" t="s">
        <v>26</v>
      </c>
      <c r="AE4462" t="s">
        <v>515</v>
      </c>
      <c r="AF4462" t="s">
        <v>516</v>
      </c>
      <c r="AG4462">
        <v>80013</v>
      </c>
      <c r="AH4462" t="s">
        <v>44</v>
      </c>
      <c r="AI4462" t="s">
        <v>948</v>
      </c>
      <c r="AJ4462" t="s">
        <v>46</v>
      </c>
      <c r="AK4462" t="s">
        <v>60</v>
      </c>
      <c r="AL4462" t="s">
        <v>949</v>
      </c>
      <c r="AM4462">
        <v>147.184</v>
      </c>
      <c r="AN4462">
        <v>2</v>
      </c>
      <c r="AO4462">
        <v>0.2</v>
      </c>
      <c r="AP4462">
        <v>-29.436800000000002</v>
      </c>
      <c r="AQ4462">
        <f>YEAR(Table1[[#This Row],[Order Date]])</f>
        <v>2017</v>
      </c>
      <c r="AR4462" t="str">
        <f>TEXT(Table1[[#This Row],[Order Date]],"mmmm")</f>
        <v>September</v>
      </c>
      <c r="AS4462" t="str">
        <f>"Q"&amp;ROUNDUP(MONTH(Table1[[#This Row],[Order Date]])/3,0)</f>
        <v>Q3</v>
      </c>
      <c r="AT4462">
        <f>IF(Table1[[#This Row],[Sales]]=0,0,Table1[[#This Row],[Profit]]/Table1[[#This Row],[Sales]])</f>
        <v>-0.2</v>
      </c>
    </row>
    <row r="4463" spans="22:46" x14ac:dyDescent="0.3">
      <c r="V4463">
        <v>4462</v>
      </c>
      <c r="W4463" t="s">
        <v>8263</v>
      </c>
      <c r="X4463" s="1">
        <v>43006</v>
      </c>
      <c r="Y4463" s="1">
        <v>42745</v>
      </c>
      <c r="Z4463" t="s">
        <v>207</v>
      </c>
      <c r="AA4463" t="s">
        <v>2650</v>
      </c>
      <c r="AB4463" t="s">
        <v>2651</v>
      </c>
      <c r="AC4463" t="s">
        <v>108</v>
      </c>
      <c r="AD4463" t="s">
        <v>26</v>
      </c>
      <c r="AE4463" t="s">
        <v>515</v>
      </c>
      <c r="AF4463" t="s">
        <v>516</v>
      </c>
      <c r="AG4463">
        <v>80013</v>
      </c>
      <c r="AH4463" t="s">
        <v>44</v>
      </c>
      <c r="AI4463" t="s">
        <v>746</v>
      </c>
      <c r="AJ4463" t="s">
        <v>73</v>
      </c>
      <c r="AK4463" t="s">
        <v>176</v>
      </c>
      <c r="AL4463" t="s">
        <v>747</v>
      </c>
      <c r="AM4463">
        <v>54.384</v>
      </c>
      <c r="AN4463">
        <v>2</v>
      </c>
      <c r="AO4463">
        <v>0.2</v>
      </c>
      <c r="AP4463">
        <v>1.3595999999999999</v>
      </c>
      <c r="AQ4463">
        <f>YEAR(Table1[[#This Row],[Order Date]])</f>
        <v>2017</v>
      </c>
      <c r="AR4463" t="str">
        <f>TEXT(Table1[[#This Row],[Order Date]],"mmmm")</f>
        <v>September</v>
      </c>
      <c r="AS4463" t="str">
        <f>"Q"&amp;ROUNDUP(MONTH(Table1[[#This Row],[Order Date]])/3,0)</f>
        <v>Q3</v>
      </c>
      <c r="AT4463">
        <f>IF(Table1[[#This Row],[Sales]]=0,0,Table1[[#This Row],[Profit]]/Table1[[#This Row],[Sales]])</f>
        <v>2.4999999999999998E-2</v>
      </c>
    </row>
    <row r="4464" spans="22:46" x14ac:dyDescent="0.3">
      <c r="V4464">
        <v>4463</v>
      </c>
      <c r="W4464" t="s">
        <v>8263</v>
      </c>
      <c r="X4464" s="1">
        <v>43006</v>
      </c>
      <c r="Y4464" s="1">
        <v>42745</v>
      </c>
      <c r="Z4464" t="s">
        <v>207</v>
      </c>
      <c r="AA4464" t="s">
        <v>2650</v>
      </c>
      <c r="AB4464" t="s">
        <v>2651</v>
      </c>
      <c r="AC4464" t="s">
        <v>108</v>
      </c>
      <c r="AD4464" t="s">
        <v>26</v>
      </c>
      <c r="AE4464" t="s">
        <v>515</v>
      </c>
      <c r="AF4464" t="s">
        <v>516</v>
      </c>
      <c r="AG4464">
        <v>80013</v>
      </c>
      <c r="AH4464" t="s">
        <v>44</v>
      </c>
      <c r="AI4464" t="s">
        <v>5599</v>
      </c>
      <c r="AJ4464" t="s">
        <v>46</v>
      </c>
      <c r="AK4464" t="s">
        <v>77</v>
      </c>
      <c r="AL4464" t="s">
        <v>5600</v>
      </c>
      <c r="AM4464">
        <v>76.775999999999996</v>
      </c>
      <c r="AN4464">
        <v>4</v>
      </c>
      <c r="AO4464">
        <v>0.7</v>
      </c>
      <c r="AP4464">
        <v>-58.861600000000003</v>
      </c>
      <c r="AQ4464">
        <f>YEAR(Table1[[#This Row],[Order Date]])</f>
        <v>2017</v>
      </c>
      <c r="AR4464" t="str">
        <f>TEXT(Table1[[#This Row],[Order Date]],"mmmm")</f>
        <v>September</v>
      </c>
      <c r="AS4464" t="str">
        <f>"Q"&amp;ROUNDUP(MONTH(Table1[[#This Row],[Order Date]])/3,0)</f>
        <v>Q3</v>
      </c>
      <c r="AT4464">
        <f>IF(Table1[[#This Row],[Sales]]=0,0,Table1[[#This Row],[Profit]]/Table1[[#This Row],[Sales]])</f>
        <v>-0.76666666666666672</v>
      </c>
    </row>
    <row r="4465" spans="22:46" x14ac:dyDescent="0.3">
      <c r="V4465">
        <v>4464</v>
      </c>
      <c r="W4465" t="s">
        <v>8263</v>
      </c>
      <c r="X4465" s="1">
        <v>43006</v>
      </c>
      <c r="Y4465" s="1">
        <v>42745</v>
      </c>
      <c r="Z4465" t="s">
        <v>207</v>
      </c>
      <c r="AA4465" t="s">
        <v>2650</v>
      </c>
      <c r="AB4465" t="s">
        <v>2651</v>
      </c>
      <c r="AC4465" t="s">
        <v>108</v>
      </c>
      <c r="AD4465" t="s">
        <v>26</v>
      </c>
      <c r="AE4465" t="s">
        <v>515</v>
      </c>
      <c r="AF4465" t="s">
        <v>516</v>
      </c>
      <c r="AG4465">
        <v>80013</v>
      </c>
      <c r="AH4465" t="s">
        <v>44</v>
      </c>
      <c r="AI4465" t="s">
        <v>8264</v>
      </c>
      <c r="AJ4465" t="s">
        <v>46</v>
      </c>
      <c r="AK4465" t="s">
        <v>94</v>
      </c>
      <c r="AL4465" t="s">
        <v>8265</v>
      </c>
      <c r="AM4465">
        <v>14.352</v>
      </c>
      <c r="AN4465">
        <v>3</v>
      </c>
      <c r="AO4465">
        <v>0.2</v>
      </c>
      <c r="AP4465">
        <v>5.2026000000000003</v>
      </c>
      <c r="AQ4465">
        <f>YEAR(Table1[[#This Row],[Order Date]])</f>
        <v>2017</v>
      </c>
      <c r="AR4465" t="str">
        <f>TEXT(Table1[[#This Row],[Order Date]],"mmmm")</f>
        <v>September</v>
      </c>
      <c r="AS4465" t="str">
        <f>"Q"&amp;ROUNDUP(MONTH(Table1[[#This Row],[Order Date]])/3,0)</f>
        <v>Q3</v>
      </c>
      <c r="AT4465">
        <f>IF(Table1[[#This Row],[Sales]]=0,0,Table1[[#This Row],[Profit]]/Table1[[#This Row],[Sales]])</f>
        <v>0.36249999999999999</v>
      </c>
    </row>
    <row r="4466" spans="22:46" x14ac:dyDescent="0.3">
      <c r="V4466">
        <v>4465</v>
      </c>
      <c r="W4466" t="s">
        <v>8263</v>
      </c>
      <c r="X4466" s="1">
        <v>43006</v>
      </c>
      <c r="Y4466" s="1">
        <v>42745</v>
      </c>
      <c r="Z4466" t="s">
        <v>207</v>
      </c>
      <c r="AA4466" t="s">
        <v>2650</v>
      </c>
      <c r="AB4466" t="s">
        <v>2651</v>
      </c>
      <c r="AC4466" t="s">
        <v>108</v>
      </c>
      <c r="AD4466" t="s">
        <v>26</v>
      </c>
      <c r="AE4466" t="s">
        <v>515</v>
      </c>
      <c r="AF4466" t="s">
        <v>516</v>
      </c>
      <c r="AG4466">
        <v>80013</v>
      </c>
      <c r="AH4466" t="s">
        <v>44</v>
      </c>
      <c r="AI4466" t="s">
        <v>794</v>
      </c>
      <c r="AJ4466" t="s">
        <v>46</v>
      </c>
      <c r="AK4466" t="s">
        <v>80</v>
      </c>
      <c r="AL4466" t="s">
        <v>795</v>
      </c>
      <c r="AM4466">
        <v>209.792</v>
      </c>
      <c r="AN4466">
        <v>2</v>
      </c>
      <c r="AO4466">
        <v>0.2</v>
      </c>
      <c r="AP4466">
        <v>26.224</v>
      </c>
      <c r="AQ4466">
        <f>YEAR(Table1[[#This Row],[Order Date]])</f>
        <v>2017</v>
      </c>
      <c r="AR4466" t="str">
        <f>TEXT(Table1[[#This Row],[Order Date]],"mmmm")</f>
        <v>September</v>
      </c>
      <c r="AS4466" t="str">
        <f>"Q"&amp;ROUNDUP(MONTH(Table1[[#This Row],[Order Date]])/3,0)</f>
        <v>Q3</v>
      </c>
      <c r="AT4466">
        <f>IF(Table1[[#This Row],[Sales]]=0,0,Table1[[#This Row],[Profit]]/Table1[[#This Row],[Sales]])</f>
        <v>0.125</v>
      </c>
    </row>
    <row r="4467" spans="22:46" x14ac:dyDescent="0.3">
      <c r="V4467">
        <v>4466</v>
      </c>
      <c r="W4467" t="s">
        <v>8266</v>
      </c>
      <c r="X4467" s="1">
        <v>42223</v>
      </c>
      <c r="Y4467" s="1">
        <v>42316</v>
      </c>
      <c r="Z4467" t="s">
        <v>51</v>
      </c>
      <c r="AA4467" t="s">
        <v>3506</v>
      </c>
      <c r="AB4467" t="s">
        <v>3507</v>
      </c>
      <c r="AC4467" t="s">
        <v>41</v>
      </c>
      <c r="AD4467" t="s">
        <v>26</v>
      </c>
      <c r="AE4467" t="s">
        <v>8036</v>
      </c>
      <c r="AF4467" t="s">
        <v>6949</v>
      </c>
      <c r="AG4467">
        <v>83704</v>
      </c>
      <c r="AH4467" t="s">
        <v>44</v>
      </c>
      <c r="AI4467" t="s">
        <v>4047</v>
      </c>
      <c r="AJ4467" t="s">
        <v>46</v>
      </c>
      <c r="AK4467" t="s">
        <v>77</v>
      </c>
      <c r="AL4467" t="s">
        <v>4048</v>
      </c>
      <c r="AM4467">
        <v>3.3039999999999998</v>
      </c>
      <c r="AN4467">
        <v>1</v>
      </c>
      <c r="AO4467">
        <v>0.2</v>
      </c>
      <c r="AP4467">
        <v>1.1151</v>
      </c>
      <c r="AQ4467">
        <f>YEAR(Table1[[#This Row],[Order Date]])</f>
        <v>2015</v>
      </c>
      <c r="AR4467" t="str">
        <f>TEXT(Table1[[#This Row],[Order Date]],"mmmm")</f>
        <v>August</v>
      </c>
      <c r="AS4467" t="str">
        <f>"Q"&amp;ROUNDUP(MONTH(Table1[[#This Row],[Order Date]])/3,0)</f>
        <v>Q3</v>
      </c>
      <c r="AT4467">
        <f>IF(Table1[[#This Row],[Sales]]=0,0,Table1[[#This Row],[Profit]]/Table1[[#This Row],[Sales]])</f>
        <v>0.33750000000000002</v>
      </c>
    </row>
    <row r="4468" spans="22:46" x14ac:dyDescent="0.3">
      <c r="V4468">
        <v>4467</v>
      </c>
      <c r="W4468" t="s">
        <v>8267</v>
      </c>
      <c r="X4468" s="1">
        <v>43063</v>
      </c>
      <c r="Y4468" s="1">
        <v>42747</v>
      </c>
      <c r="Z4468" t="s">
        <v>51</v>
      </c>
      <c r="AA4468" t="s">
        <v>5555</v>
      </c>
      <c r="AB4468" t="s">
        <v>5556</v>
      </c>
      <c r="AC4468" t="s">
        <v>25</v>
      </c>
      <c r="AD4468" t="s">
        <v>26</v>
      </c>
      <c r="AE4468" t="s">
        <v>300</v>
      </c>
      <c r="AF4468" t="s">
        <v>301</v>
      </c>
      <c r="AG4468">
        <v>10035</v>
      </c>
      <c r="AH4468" t="s">
        <v>160</v>
      </c>
      <c r="AI4468" t="s">
        <v>3750</v>
      </c>
      <c r="AJ4468" t="s">
        <v>46</v>
      </c>
      <c r="AK4468" t="s">
        <v>70</v>
      </c>
      <c r="AL4468" t="s">
        <v>3751</v>
      </c>
      <c r="AM4468">
        <v>16.38</v>
      </c>
      <c r="AN4468">
        <v>9</v>
      </c>
      <c r="AO4468">
        <v>0</v>
      </c>
      <c r="AP4468">
        <v>7.3710000000000004</v>
      </c>
      <c r="AQ4468">
        <f>YEAR(Table1[[#This Row],[Order Date]])</f>
        <v>2017</v>
      </c>
      <c r="AR4468" t="str">
        <f>TEXT(Table1[[#This Row],[Order Date]],"mmmm")</f>
        <v>November</v>
      </c>
      <c r="AS4468" t="str">
        <f>"Q"&amp;ROUNDUP(MONTH(Table1[[#This Row],[Order Date]])/3,0)</f>
        <v>Q4</v>
      </c>
      <c r="AT4468">
        <f>IF(Table1[[#This Row],[Sales]]=0,0,Table1[[#This Row],[Profit]]/Table1[[#This Row],[Sales]])</f>
        <v>0.45000000000000007</v>
      </c>
    </row>
    <row r="4469" spans="22:46" x14ac:dyDescent="0.3">
      <c r="V4469">
        <v>4468</v>
      </c>
      <c r="W4469" t="s">
        <v>8267</v>
      </c>
      <c r="X4469" s="1">
        <v>43063</v>
      </c>
      <c r="Y4469" s="1">
        <v>42747</v>
      </c>
      <c r="Z4469" t="s">
        <v>51</v>
      </c>
      <c r="AA4469" t="s">
        <v>5555</v>
      </c>
      <c r="AB4469" t="s">
        <v>5556</v>
      </c>
      <c r="AC4469" t="s">
        <v>25</v>
      </c>
      <c r="AD4469" t="s">
        <v>26</v>
      </c>
      <c r="AE4469" t="s">
        <v>300</v>
      </c>
      <c r="AF4469" t="s">
        <v>301</v>
      </c>
      <c r="AG4469">
        <v>10035</v>
      </c>
      <c r="AH4469" t="s">
        <v>160</v>
      </c>
      <c r="AI4469" t="s">
        <v>4278</v>
      </c>
      <c r="AJ4469" t="s">
        <v>46</v>
      </c>
      <c r="AK4469" t="s">
        <v>190</v>
      </c>
      <c r="AL4469" t="s">
        <v>4279</v>
      </c>
      <c r="AM4469">
        <v>167.96</v>
      </c>
      <c r="AN4469">
        <v>2</v>
      </c>
      <c r="AO4469">
        <v>0</v>
      </c>
      <c r="AP4469">
        <v>78.941199999999995</v>
      </c>
      <c r="AQ4469">
        <f>YEAR(Table1[[#This Row],[Order Date]])</f>
        <v>2017</v>
      </c>
      <c r="AR4469" t="str">
        <f>TEXT(Table1[[#This Row],[Order Date]],"mmmm")</f>
        <v>November</v>
      </c>
      <c r="AS4469" t="str">
        <f>"Q"&amp;ROUNDUP(MONTH(Table1[[#This Row],[Order Date]])/3,0)</f>
        <v>Q4</v>
      </c>
      <c r="AT4469">
        <f>IF(Table1[[#This Row],[Sales]]=0,0,Table1[[#This Row],[Profit]]/Table1[[#This Row],[Sales]])</f>
        <v>0.47</v>
      </c>
    </row>
    <row r="4470" spans="22:46" x14ac:dyDescent="0.3">
      <c r="V4470">
        <v>4469</v>
      </c>
      <c r="W4470" t="s">
        <v>8267</v>
      </c>
      <c r="X4470" s="1">
        <v>43063</v>
      </c>
      <c r="Y4470" s="1">
        <v>42747</v>
      </c>
      <c r="Z4470" t="s">
        <v>51</v>
      </c>
      <c r="AA4470" t="s">
        <v>5555</v>
      </c>
      <c r="AB4470" t="s">
        <v>5556</v>
      </c>
      <c r="AC4470" t="s">
        <v>25</v>
      </c>
      <c r="AD4470" t="s">
        <v>26</v>
      </c>
      <c r="AE4470" t="s">
        <v>300</v>
      </c>
      <c r="AF4470" t="s">
        <v>301</v>
      </c>
      <c r="AG4470">
        <v>10035</v>
      </c>
      <c r="AH4470" t="s">
        <v>160</v>
      </c>
      <c r="AI4470" t="s">
        <v>6081</v>
      </c>
      <c r="AJ4470" t="s">
        <v>31</v>
      </c>
      <c r="AK4470" t="s">
        <v>32</v>
      </c>
      <c r="AL4470" t="s">
        <v>6082</v>
      </c>
      <c r="AM4470">
        <v>321.56799999999998</v>
      </c>
      <c r="AN4470">
        <v>2</v>
      </c>
      <c r="AO4470">
        <v>0.2</v>
      </c>
      <c r="AP4470">
        <v>-16.078399999999998</v>
      </c>
      <c r="AQ4470">
        <f>YEAR(Table1[[#This Row],[Order Date]])</f>
        <v>2017</v>
      </c>
      <c r="AR4470" t="str">
        <f>TEXT(Table1[[#This Row],[Order Date]],"mmmm")</f>
        <v>November</v>
      </c>
      <c r="AS4470" t="str">
        <f>"Q"&amp;ROUNDUP(MONTH(Table1[[#This Row],[Order Date]])/3,0)</f>
        <v>Q4</v>
      </c>
      <c r="AT4470">
        <f>IF(Table1[[#This Row],[Sales]]=0,0,Table1[[#This Row],[Profit]]/Table1[[#This Row],[Sales]])</f>
        <v>-4.9999999999999996E-2</v>
      </c>
    </row>
    <row r="4471" spans="22:46" x14ac:dyDescent="0.3">
      <c r="V4471">
        <v>4470</v>
      </c>
      <c r="W4471" t="s">
        <v>8267</v>
      </c>
      <c r="X4471" s="1">
        <v>43063</v>
      </c>
      <c r="Y4471" s="1">
        <v>42747</v>
      </c>
      <c r="Z4471" t="s">
        <v>51</v>
      </c>
      <c r="AA4471" t="s">
        <v>5555</v>
      </c>
      <c r="AB4471" t="s">
        <v>5556</v>
      </c>
      <c r="AC4471" t="s">
        <v>25</v>
      </c>
      <c r="AD4471" t="s">
        <v>26</v>
      </c>
      <c r="AE4471" t="s">
        <v>300</v>
      </c>
      <c r="AF4471" t="s">
        <v>301</v>
      </c>
      <c r="AG4471">
        <v>10035</v>
      </c>
      <c r="AH4471" t="s">
        <v>160</v>
      </c>
      <c r="AI4471" t="s">
        <v>5371</v>
      </c>
      <c r="AJ4471" t="s">
        <v>46</v>
      </c>
      <c r="AK4471" t="s">
        <v>94</v>
      </c>
      <c r="AL4471" t="s">
        <v>5372</v>
      </c>
      <c r="AM4471">
        <v>12.96</v>
      </c>
      <c r="AN4471">
        <v>2</v>
      </c>
      <c r="AO4471">
        <v>0</v>
      </c>
      <c r="AP4471">
        <v>6.2207999999999997</v>
      </c>
      <c r="AQ4471">
        <f>YEAR(Table1[[#This Row],[Order Date]])</f>
        <v>2017</v>
      </c>
      <c r="AR4471" t="str">
        <f>TEXT(Table1[[#This Row],[Order Date]],"mmmm")</f>
        <v>November</v>
      </c>
      <c r="AS4471" t="str">
        <f>"Q"&amp;ROUNDUP(MONTH(Table1[[#This Row],[Order Date]])/3,0)</f>
        <v>Q4</v>
      </c>
      <c r="AT4471">
        <f>IF(Table1[[#This Row],[Sales]]=0,0,Table1[[#This Row],[Profit]]/Table1[[#This Row],[Sales]])</f>
        <v>0.47999999999999993</v>
      </c>
    </row>
    <row r="4472" spans="22:46" x14ac:dyDescent="0.3">
      <c r="V4472">
        <v>4471</v>
      </c>
      <c r="W4472" t="s">
        <v>8268</v>
      </c>
      <c r="X4472" s="1">
        <v>42863</v>
      </c>
      <c r="Y4472" s="1">
        <v>43074</v>
      </c>
      <c r="Z4472" t="s">
        <v>51</v>
      </c>
      <c r="AA4472" t="s">
        <v>1327</v>
      </c>
      <c r="AB4472" t="s">
        <v>1328</v>
      </c>
      <c r="AC4472" t="s">
        <v>41</v>
      </c>
      <c r="AD4472" t="s">
        <v>26</v>
      </c>
      <c r="AE4472" t="s">
        <v>158</v>
      </c>
      <c r="AF4472" t="s">
        <v>159</v>
      </c>
      <c r="AG4472">
        <v>19140</v>
      </c>
      <c r="AH4472" t="s">
        <v>160</v>
      </c>
      <c r="AI4472" t="s">
        <v>7300</v>
      </c>
      <c r="AJ4472" t="s">
        <v>31</v>
      </c>
      <c r="AK4472" t="s">
        <v>35</v>
      </c>
      <c r="AL4472" t="s">
        <v>7301</v>
      </c>
      <c r="AM4472">
        <v>128.05799999999999</v>
      </c>
      <c r="AN4472">
        <v>3</v>
      </c>
      <c r="AO4472">
        <v>0.3</v>
      </c>
      <c r="AP4472">
        <v>-23.7822</v>
      </c>
      <c r="AQ4472">
        <f>YEAR(Table1[[#This Row],[Order Date]])</f>
        <v>2017</v>
      </c>
      <c r="AR4472" t="str">
        <f>TEXT(Table1[[#This Row],[Order Date]],"mmmm")</f>
        <v>May</v>
      </c>
      <c r="AS4472" t="str">
        <f>"Q"&amp;ROUNDUP(MONTH(Table1[[#This Row],[Order Date]])/3,0)</f>
        <v>Q2</v>
      </c>
      <c r="AT4472">
        <f>IF(Table1[[#This Row],[Sales]]=0,0,Table1[[#This Row],[Profit]]/Table1[[#This Row],[Sales]])</f>
        <v>-0.18571428571428572</v>
      </c>
    </row>
    <row r="4473" spans="22:46" x14ac:dyDescent="0.3">
      <c r="V4473">
        <v>4472</v>
      </c>
      <c r="W4473" t="s">
        <v>8269</v>
      </c>
      <c r="X4473" s="1">
        <v>43007</v>
      </c>
      <c r="Y4473" t="s">
        <v>2599</v>
      </c>
      <c r="Z4473" t="s">
        <v>1450</v>
      </c>
      <c r="AA4473" t="s">
        <v>682</v>
      </c>
      <c r="AB4473" t="s">
        <v>683</v>
      </c>
      <c r="AC4473" t="s">
        <v>108</v>
      </c>
      <c r="AD4473" t="s">
        <v>26</v>
      </c>
      <c r="AE4473" t="s">
        <v>8270</v>
      </c>
      <c r="AF4473" t="s">
        <v>564</v>
      </c>
      <c r="AG4473">
        <v>44060</v>
      </c>
      <c r="AH4473" t="s">
        <v>160</v>
      </c>
      <c r="AI4473" t="s">
        <v>5427</v>
      </c>
      <c r="AJ4473" t="s">
        <v>31</v>
      </c>
      <c r="AK4473" t="s">
        <v>35</v>
      </c>
      <c r="AL4473" t="s">
        <v>5428</v>
      </c>
      <c r="AM4473">
        <v>63.686</v>
      </c>
      <c r="AN4473">
        <v>1</v>
      </c>
      <c r="AO4473">
        <v>0.3</v>
      </c>
      <c r="AP4473">
        <v>-15.4666</v>
      </c>
      <c r="AQ4473">
        <f>YEAR(Table1[[#This Row],[Order Date]])</f>
        <v>2017</v>
      </c>
      <c r="AR4473" t="str">
        <f>TEXT(Table1[[#This Row],[Order Date]],"mmmm")</f>
        <v>September</v>
      </c>
      <c r="AS4473" t="str">
        <f>"Q"&amp;ROUNDUP(MONTH(Table1[[#This Row],[Order Date]])/3,0)</f>
        <v>Q3</v>
      </c>
      <c r="AT4473">
        <f>IF(Table1[[#This Row],[Sales]]=0,0,Table1[[#This Row],[Profit]]/Table1[[#This Row],[Sales]])</f>
        <v>-0.24285714285714285</v>
      </c>
    </row>
    <row r="4474" spans="22:46" x14ac:dyDescent="0.3">
      <c r="V4474">
        <v>4473</v>
      </c>
      <c r="W4474" t="s">
        <v>8269</v>
      </c>
      <c r="X4474" s="1">
        <v>43007</v>
      </c>
      <c r="Y4474" t="s">
        <v>2599</v>
      </c>
      <c r="Z4474" t="s">
        <v>1450</v>
      </c>
      <c r="AA4474" t="s">
        <v>682</v>
      </c>
      <c r="AB4474" t="s">
        <v>683</v>
      </c>
      <c r="AC4474" t="s">
        <v>108</v>
      </c>
      <c r="AD4474" t="s">
        <v>26</v>
      </c>
      <c r="AE4474" t="s">
        <v>8270</v>
      </c>
      <c r="AF4474" t="s">
        <v>564</v>
      </c>
      <c r="AG4474">
        <v>44060</v>
      </c>
      <c r="AH4474" t="s">
        <v>160</v>
      </c>
      <c r="AI4474" t="s">
        <v>1795</v>
      </c>
      <c r="AJ4474" t="s">
        <v>73</v>
      </c>
      <c r="AK4474" t="s">
        <v>176</v>
      </c>
      <c r="AL4474" t="s">
        <v>1796</v>
      </c>
      <c r="AM4474">
        <v>239.976</v>
      </c>
      <c r="AN4474">
        <v>3</v>
      </c>
      <c r="AO4474">
        <v>0.2</v>
      </c>
      <c r="AP4474">
        <v>65.993399999999994</v>
      </c>
      <c r="AQ4474">
        <f>YEAR(Table1[[#This Row],[Order Date]])</f>
        <v>2017</v>
      </c>
      <c r="AR4474" t="str">
        <f>TEXT(Table1[[#This Row],[Order Date]],"mmmm")</f>
        <v>September</v>
      </c>
      <c r="AS4474" t="str">
        <f>"Q"&amp;ROUNDUP(MONTH(Table1[[#This Row],[Order Date]])/3,0)</f>
        <v>Q3</v>
      </c>
      <c r="AT4474">
        <f>IF(Table1[[#This Row],[Sales]]=0,0,Table1[[#This Row],[Profit]]/Table1[[#This Row],[Sales]])</f>
        <v>0.27499999999999997</v>
      </c>
    </row>
    <row r="4475" spans="22:46" x14ac:dyDescent="0.3">
      <c r="V4475">
        <v>4474</v>
      </c>
      <c r="W4475" t="s">
        <v>8269</v>
      </c>
      <c r="X4475" s="1">
        <v>43007</v>
      </c>
      <c r="Y4475" t="s">
        <v>2599</v>
      </c>
      <c r="Z4475" t="s">
        <v>1450</v>
      </c>
      <c r="AA4475" t="s">
        <v>682</v>
      </c>
      <c r="AB4475" t="s">
        <v>683</v>
      </c>
      <c r="AC4475" t="s">
        <v>108</v>
      </c>
      <c r="AD4475" t="s">
        <v>26</v>
      </c>
      <c r="AE4475" t="s">
        <v>8270</v>
      </c>
      <c r="AF4475" t="s">
        <v>564</v>
      </c>
      <c r="AG4475">
        <v>44060</v>
      </c>
      <c r="AH4475" t="s">
        <v>160</v>
      </c>
      <c r="AI4475" t="s">
        <v>8271</v>
      </c>
      <c r="AJ4475" t="s">
        <v>31</v>
      </c>
      <c r="AK4475" t="s">
        <v>57</v>
      </c>
      <c r="AL4475" t="s">
        <v>8272</v>
      </c>
      <c r="AM4475">
        <v>344.22</v>
      </c>
      <c r="AN4475">
        <v>2</v>
      </c>
      <c r="AO4475">
        <v>0.4</v>
      </c>
      <c r="AP4475">
        <v>-189.321</v>
      </c>
      <c r="AQ4475">
        <f>YEAR(Table1[[#This Row],[Order Date]])</f>
        <v>2017</v>
      </c>
      <c r="AR4475" t="str">
        <f>TEXT(Table1[[#This Row],[Order Date]],"mmmm")</f>
        <v>September</v>
      </c>
      <c r="AS4475" t="str">
        <f>"Q"&amp;ROUNDUP(MONTH(Table1[[#This Row],[Order Date]])/3,0)</f>
        <v>Q3</v>
      </c>
      <c r="AT4475">
        <f>IF(Table1[[#This Row],[Sales]]=0,0,Table1[[#This Row],[Profit]]/Table1[[#This Row],[Sales]])</f>
        <v>-0.54999999999999993</v>
      </c>
    </row>
    <row r="4476" spans="22:46" x14ac:dyDescent="0.3">
      <c r="V4476">
        <v>4475</v>
      </c>
      <c r="W4476" t="s">
        <v>8269</v>
      </c>
      <c r="X4476" s="1">
        <v>43007</v>
      </c>
      <c r="Y4476" t="s">
        <v>2599</v>
      </c>
      <c r="Z4476" t="s">
        <v>1450</v>
      </c>
      <c r="AA4476" t="s">
        <v>682</v>
      </c>
      <c r="AB4476" t="s">
        <v>683</v>
      </c>
      <c r="AC4476" t="s">
        <v>108</v>
      </c>
      <c r="AD4476" t="s">
        <v>26</v>
      </c>
      <c r="AE4476" t="s">
        <v>8270</v>
      </c>
      <c r="AF4476" t="s">
        <v>564</v>
      </c>
      <c r="AG4476">
        <v>44060</v>
      </c>
      <c r="AH4476" t="s">
        <v>160</v>
      </c>
      <c r="AI4476" t="s">
        <v>5884</v>
      </c>
      <c r="AJ4476" t="s">
        <v>46</v>
      </c>
      <c r="AK4476" t="s">
        <v>94</v>
      </c>
      <c r="AL4476" t="s">
        <v>5885</v>
      </c>
      <c r="AM4476">
        <v>15.552</v>
      </c>
      <c r="AN4476">
        <v>3</v>
      </c>
      <c r="AO4476">
        <v>0.2</v>
      </c>
      <c r="AP4476">
        <v>5.4432</v>
      </c>
      <c r="AQ4476">
        <f>YEAR(Table1[[#This Row],[Order Date]])</f>
        <v>2017</v>
      </c>
      <c r="AR4476" t="str">
        <f>TEXT(Table1[[#This Row],[Order Date]],"mmmm")</f>
        <v>September</v>
      </c>
      <c r="AS4476" t="str">
        <f>"Q"&amp;ROUNDUP(MONTH(Table1[[#This Row],[Order Date]])/3,0)</f>
        <v>Q3</v>
      </c>
      <c r="AT4476">
        <f>IF(Table1[[#This Row],[Sales]]=0,0,Table1[[#This Row],[Profit]]/Table1[[#This Row],[Sales]])</f>
        <v>0.35000000000000003</v>
      </c>
    </row>
    <row r="4477" spans="22:46" x14ac:dyDescent="0.3">
      <c r="V4477">
        <v>4476</v>
      </c>
      <c r="W4477" t="s">
        <v>8269</v>
      </c>
      <c r="X4477" s="1">
        <v>43007</v>
      </c>
      <c r="Y4477" t="s">
        <v>2599</v>
      </c>
      <c r="Z4477" t="s">
        <v>1450</v>
      </c>
      <c r="AA4477" t="s">
        <v>682</v>
      </c>
      <c r="AB4477" t="s">
        <v>683</v>
      </c>
      <c r="AC4477" t="s">
        <v>108</v>
      </c>
      <c r="AD4477" t="s">
        <v>26</v>
      </c>
      <c r="AE4477" t="s">
        <v>8270</v>
      </c>
      <c r="AF4477" t="s">
        <v>564</v>
      </c>
      <c r="AG4477">
        <v>44060</v>
      </c>
      <c r="AH4477" t="s">
        <v>160</v>
      </c>
      <c r="AI4477" t="s">
        <v>7038</v>
      </c>
      <c r="AJ4477" t="s">
        <v>31</v>
      </c>
      <c r="AK4477" t="s">
        <v>67</v>
      </c>
      <c r="AL4477" t="s">
        <v>7039</v>
      </c>
      <c r="AM4477">
        <v>21.248000000000001</v>
      </c>
      <c r="AN4477">
        <v>4</v>
      </c>
      <c r="AO4477">
        <v>0.2</v>
      </c>
      <c r="AP4477">
        <v>7.4367999999999999</v>
      </c>
      <c r="AQ4477">
        <f>YEAR(Table1[[#This Row],[Order Date]])</f>
        <v>2017</v>
      </c>
      <c r="AR4477" t="str">
        <f>TEXT(Table1[[#This Row],[Order Date]],"mmmm")</f>
        <v>September</v>
      </c>
      <c r="AS4477" t="str">
        <f>"Q"&amp;ROUNDUP(MONTH(Table1[[#This Row],[Order Date]])/3,0)</f>
        <v>Q3</v>
      </c>
      <c r="AT4477">
        <f>IF(Table1[[#This Row],[Sales]]=0,0,Table1[[#This Row],[Profit]]/Table1[[#This Row],[Sales]])</f>
        <v>0.35</v>
      </c>
    </row>
    <row r="4478" spans="22:46" x14ac:dyDescent="0.3">
      <c r="V4478">
        <v>4477</v>
      </c>
      <c r="W4478" t="s">
        <v>8269</v>
      </c>
      <c r="X4478" s="1">
        <v>43007</v>
      </c>
      <c r="Y4478" t="s">
        <v>2599</v>
      </c>
      <c r="Z4478" t="s">
        <v>1450</v>
      </c>
      <c r="AA4478" t="s">
        <v>682</v>
      </c>
      <c r="AB4478" t="s">
        <v>683</v>
      </c>
      <c r="AC4478" t="s">
        <v>108</v>
      </c>
      <c r="AD4478" t="s">
        <v>26</v>
      </c>
      <c r="AE4478" t="s">
        <v>8270</v>
      </c>
      <c r="AF4478" t="s">
        <v>564</v>
      </c>
      <c r="AG4478">
        <v>44060</v>
      </c>
      <c r="AH4478" t="s">
        <v>160</v>
      </c>
      <c r="AI4478" t="s">
        <v>7831</v>
      </c>
      <c r="AJ4478" t="s">
        <v>46</v>
      </c>
      <c r="AK4478" t="s">
        <v>94</v>
      </c>
      <c r="AL4478" t="s">
        <v>7832</v>
      </c>
      <c r="AM4478">
        <v>8.4480000000000004</v>
      </c>
      <c r="AN4478">
        <v>2</v>
      </c>
      <c r="AO4478">
        <v>0.2</v>
      </c>
      <c r="AP4478">
        <v>2.64</v>
      </c>
      <c r="AQ4478">
        <f>YEAR(Table1[[#This Row],[Order Date]])</f>
        <v>2017</v>
      </c>
      <c r="AR4478" t="str">
        <f>TEXT(Table1[[#This Row],[Order Date]],"mmmm")</f>
        <v>September</v>
      </c>
      <c r="AS4478" t="str">
        <f>"Q"&amp;ROUNDUP(MONTH(Table1[[#This Row],[Order Date]])/3,0)</f>
        <v>Q3</v>
      </c>
      <c r="AT4478">
        <f>IF(Table1[[#This Row],[Sales]]=0,0,Table1[[#This Row],[Profit]]/Table1[[#This Row],[Sales]])</f>
        <v>0.3125</v>
      </c>
    </row>
    <row r="4479" spans="22:46" x14ac:dyDescent="0.3">
      <c r="V4479">
        <v>4478</v>
      </c>
      <c r="W4479" t="s">
        <v>8273</v>
      </c>
      <c r="X4479" s="1">
        <v>43030</v>
      </c>
      <c r="Y4479" t="s">
        <v>5307</v>
      </c>
      <c r="Z4479" t="s">
        <v>1450</v>
      </c>
      <c r="AA4479" t="s">
        <v>3562</v>
      </c>
      <c r="AB4479" t="s">
        <v>3563</v>
      </c>
      <c r="AC4479" t="s">
        <v>25</v>
      </c>
      <c r="AD4479" t="s">
        <v>26</v>
      </c>
      <c r="AE4479" t="s">
        <v>8274</v>
      </c>
      <c r="AF4479" t="s">
        <v>732</v>
      </c>
      <c r="AG4479">
        <v>73505</v>
      </c>
      <c r="AH4479" t="s">
        <v>111</v>
      </c>
      <c r="AI4479" t="s">
        <v>8275</v>
      </c>
      <c r="AJ4479" t="s">
        <v>46</v>
      </c>
      <c r="AK4479" t="s">
        <v>60</v>
      </c>
      <c r="AL4479" t="s">
        <v>8276</v>
      </c>
      <c r="AM4479">
        <v>333.09</v>
      </c>
      <c r="AN4479">
        <v>3</v>
      </c>
      <c r="AO4479">
        <v>0</v>
      </c>
      <c r="AP4479">
        <v>23.316299999999998</v>
      </c>
      <c r="AQ4479">
        <f>YEAR(Table1[[#This Row],[Order Date]])</f>
        <v>2017</v>
      </c>
      <c r="AR4479" t="str">
        <f>TEXT(Table1[[#This Row],[Order Date]],"mmmm")</f>
        <v>October</v>
      </c>
      <c r="AS4479" t="str">
        <f>"Q"&amp;ROUNDUP(MONTH(Table1[[#This Row],[Order Date]])/3,0)</f>
        <v>Q4</v>
      </c>
      <c r="AT4479">
        <f>IF(Table1[[#This Row],[Sales]]=0,0,Table1[[#This Row],[Profit]]/Table1[[#This Row],[Sales]])</f>
        <v>7.0000000000000007E-2</v>
      </c>
    </row>
    <row r="4480" spans="22:46" x14ac:dyDescent="0.3">
      <c r="V4480">
        <v>4479</v>
      </c>
      <c r="W4480" t="s">
        <v>8273</v>
      </c>
      <c r="X4480" s="1">
        <v>43030</v>
      </c>
      <c r="Y4480" t="s">
        <v>5307</v>
      </c>
      <c r="Z4480" t="s">
        <v>1450</v>
      </c>
      <c r="AA4480" t="s">
        <v>3562</v>
      </c>
      <c r="AB4480" t="s">
        <v>3563</v>
      </c>
      <c r="AC4480" t="s">
        <v>25</v>
      </c>
      <c r="AD4480" t="s">
        <v>26</v>
      </c>
      <c r="AE4480" t="s">
        <v>8274</v>
      </c>
      <c r="AF4480" t="s">
        <v>732</v>
      </c>
      <c r="AG4480">
        <v>73505</v>
      </c>
      <c r="AH4480" t="s">
        <v>111</v>
      </c>
      <c r="AI4480" t="s">
        <v>996</v>
      </c>
      <c r="AJ4480" t="s">
        <v>31</v>
      </c>
      <c r="AK4480" t="s">
        <v>57</v>
      </c>
      <c r="AL4480" t="s">
        <v>997</v>
      </c>
      <c r="AM4480">
        <v>248.98</v>
      </c>
      <c r="AN4480">
        <v>2</v>
      </c>
      <c r="AO4480">
        <v>0</v>
      </c>
      <c r="AP4480">
        <v>54.775599999999997</v>
      </c>
      <c r="AQ4480">
        <f>YEAR(Table1[[#This Row],[Order Date]])</f>
        <v>2017</v>
      </c>
      <c r="AR4480" t="str">
        <f>TEXT(Table1[[#This Row],[Order Date]],"mmmm")</f>
        <v>October</v>
      </c>
      <c r="AS4480" t="str">
        <f>"Q"&amp;ROUNDUP(MONTH(Table1[[#This Row],[Order Date]])/3,0)</f>
        <v>Q4</v>
      </c>
      <c r="AT4480">
        <f>IF(Table1[[#This Row],[Sales]]=0,0,Table1[[#This Row],[Profit]]/Table1[[#This Row],[Sales]])</f>
        <v>0.22</v>
      </c>
    </row>
    <row r="4481" spans="22:46" x14ac:dyDescent="0.3">
      <c r="V4481">
        <v>4480</v>
      </c>
      <c r="W4481" t="s">
        <v>8277</v>
      </c>
      <c r="X4481" s="1">
        <v>41722</v>
      </c>
      <c r="Y4481" t="s">
        <v>8278</v>
      </c>
      <c r="Z4481" t="s">
        <v>51</v>
      </c>
      <c r="AA4481" t="s">
        <v>2825</v>
      </c>
      <c r="AB4481" t="s">
        <v>2826</v>
      </c>
      <c r="AC4481" t="s">
        <v>25</v>
      </c>
      <c r="AD4481" t="s">
        <v>26</v>
      </c>
      <c r="AE4481" t="s">
        <v>300</v>
      </c>
      <c r="AF4481" t="s">
        <v>301</v>
      </c>
      <c r="AG4481">
        <v>10024</v>
      </c>
      <c r="AH4481" t="s">
        <v>160</v>
      </c>
      <c r="AI4481" t="s">
        <v>8279</v>
      </c>
      <c r="AJ4481" t="s">
        <v>46</v>
      </c>
      <c r="AK4481" t="s">
        <v>94</v>
      </c>
      <c r="AL4481" t="s">
        <v>8280</v>
      </c>
      <c r="AM4481">
        <v>24.9</v>
      </c>
      <c r="AN4481">
        <v>5</v>
      </c>
      <c r="AO4481">
        <v>0</v>
      </c>
      <c r="AP4481">
        <v>11.702999999999999</v>
      </c>
      <c r="AQ4481">
        <f>YEAR(Table1[[#This Row],[Order Date]])</f>
        <v>2014</v>
      </c>
      <c r="AR4481" t="str">
        <f>TEXT(Table1[[#This Row],[Order Date]],"mmmm")</f>
        <v>March</v>
      </c>
      <c r="AS4481" t="str">
        <f>"Q"&amp;ROUNDUP(MONTH(Table1[[#This Row],[Order Date]])/3,0)</f>
        <v>Q1</v>
      </c>
      <c r="AT4481">
        <f>IF(Table1[[#This Row],[Sales]]=0,0,Table1[[#This Row],[Profit]]/Table1[[#This Row],[Sales]])</f>
        <v>0.47000000000000003</v>
      </c>
    </row>
    <row r="4482" spans="22:46" x14ac:dyDescent="0.3">
      <c r="V4482">
        <v>4481</v>
      </c>
      <c r="W4482" t="s">
        <v>8281</v>
      </c>
      <c r="X4482" s="1">
        <v>42677</v>
      </c>
      <c r="Y4482" s="1">
        <v>42593</v>
      </c>
      <c r="Z4482" t="s">
        <v>51</v>
      </c>
      <c r="AA4482" t="s">
        <v>1864</v>
      </c>
      <c r="AB4482" t="s">
        <v>1865</v>
      </c>
      <c r="AC4482" t="s">
        <v>25</v>
      </c>
      <c r="AD4482" t="s">
        <v>26</v>
      </c>
      <c r="AE4482" t="s">
        <v>42</v>
      </c>
      <c r="AF4482" t="s">
        <v>43</v>
      </c>
      <c r="AG4482">
        <v>90049</v>
      </c>
      <c r="AH4482" t="s">
        <v>44</v>
      </c>
      <c r="AI4482" t="s">
        <v>3726</v>
      </c>
      <c r="AJ4482" t="s">
        <v>46</v>
      </c>
      <c r="AK4482" t="s">
        <v>303</v>
      </c>
      <c r="AL4482" t="s">
        <v>3727</v>
      </c>
      <c r="AM4482">
        <v>15.26</v>
      </c>
      <c r="AN4482">
        <v>7</v>
      </c>
      <c r="AO4482">
        <v>0</v>
      </c>
      <c r="AP4482">
        <v>5.0358000000000001</v>
      </c>
      <c r="AQ4482">
        <f>YEAR(Table1[[#This Row],[Order Date]])</f>
        <v>2016</v>
      </c>
      <c r="AR4482" t="str">
        <f>TEXT(Table1[[#This Row],[Order Date]],"mmmm")</f>
        <v>November</v>
      </c>
      <c r="AS4482" t="str">
        <f>"Q"&amp;ROUNDUP(MONTH(Table1[[#This Row],[Order Date]])/3,0)</f>
        <v>Q4</v>
      </c>
      <c r="AT4482">
        <f>IF(Table1[[#This Row],[Sales]]=0,0,Table1[[#This Row],[Profit]]/Table1[[#This Row],[Sales]])</f>
        <v>0.33</v>
      </c>
    </row>
    <row r="4483" spans="22:46" x14ac:dyDescent="0.3">
      <c r="V4483">
        <v>4482</v>
      </c>
      <c r="W4483" t="s">
        <v>8281</v>
      </c>
      <c r="X4483" s="1">
        <v>42677</v>
      </c>
      <c r="Y4483" s="1">
        <v>42593</v>
      </c>
      <c r="Z4483" t="s">
        <v>51</v>
      </c>
      <c r="AA4483" t="s">
        <v>1864</v>
      </c>
      <c r="AB4483" t="s">
        <v>1865</v>
      </c>
      <c r="AC4483" t="s">
        <v>25</v>
      </c>
      <c r="AD4483" t="s">
        <v>26</v>
      </c>
      <c r="AE4483" t="s">
        <v>42</v>
      </c>
      <c r="AF4483" t="s">
        <v>43</v>
      </c>
      <c r="AG4483">
        <v>90049</v>
      </c>
      <c r="AH4483" t="s">
        <v>44</v>
      </c>
      <c r="AI4483" t="s">
        <v>8201</v>
      </c>
      <c r="AJ4483" t="s">
        <v>46</v>
      </c>
      <c r="AK4483" t="s">
        <v>80</v>
      </c>
      <c r="AL4483" t="s">
        <v>8202</v>
      </c>
      <c r="AM4483">
        <v>43.32</v>
      </c>
      <c r="AN4483">
        <v>2</v>
      </c>
      <c r="AO4483">
        <v>0</v>
      </c>
      <c r="AP4483">
        <v>14.2956</v>
      </c>
      <c r="AQ4483">
        <f>YEAR(Table1[[#This Row],[Order Date]])</f>
        <v>2016</v>
      </c>
      <c r="AR4483" t="str">
        <f>TEXT(Table1[[#This Row],[Order Date]],"mmmm")</f>
        <v>November</v>
      </c>
      <c r="AS4483" t="str">
        <f>"Q"&amp;ROUNDUP(MONTH(Table1[[#This Row],[Order Date]])/3,0)</f>
        <v>Q4</v>
      </c>
      <c r="AT4483">
        <f>IF(Table1[[#This Row],[Sales]]=0,0,Table1[[#This Row],[Profit]]/Table1[[#This Row],[Sales]])</f>
        <v>0.33</v>
      </c>
    </row>
    <row r="4484" spans="22:46" x14ac:dyDescent="0.3">
      <c r="V4484">
        <v>4483</v>
      </c>
      <c r="W4484" t="s">
        <v>8281</v>
      </c>
      <c r="X4484" s="1">
        <v>42677</v>
      </c>
      <c r="Y4484" s="1">
        <v>42593</v>
      </c>
      <c r="Z4484" t="s">
        <v>51</v>
      </c>
      <c r="AA4484" t="s">
        <v>1864</v>
      </c>
      <c r="AB4484" t="s">
        <v>1865</v>
      </c>
      <c r="AC4484" t="s">
        <v>25</v>
      </c>
      <c r="AD4484" t="s">
        <v>26</v>
      </c>
      <c r="AE4484" t="s">
        <v>42</v>
      </c>
      <c r="AF4484" t="s">
        <v>43</v>
      </c>
      <c r="AG4484">
        <v>90049</v>
      </c>
      <c r="AH4484" t="s">
        <v>44</v>
      </c>
      <c r="AI4484" t="s">
        <v>557</v>
      </c>
      <c r="AJ4484" t="s">
        <v>46</v>
      </c>
      <c r="AK4484" t="s">
        <v>77</v>
      </c>
      <c r="AL4484" t="s">
        <v>558</v>
      </c>
      <c r="AM4484">
        <v>43.584000000000003</v>
      </c>
      <c r="AN4484">
        <v>12</v>
      </c>
      <c r="AO4484">
        <v>0.2</v>
      </c>
      <c r="AP4484">
        <v>15.799200000000001</v>
      </c>
      <c r="AQ4484">
        <f>YEAR(Table1[[#This Row],[Order Date]])</f>
        <v>2016</v>
      </c>
      <c r="AR4484" t="str">
        <f>TEXT(Table1[[#This Row],[Order Date]],"mmmm")</f>
        <v>November</v>
      </c>
      <c r="AS4484" t="str">
        <f>"Q"&amp;ROUNDUP(MONTH(Table1[[#This Row],[Order Date]])/3,0)</f>
        <v>Q4</v>
      </c>
      <c r="AT4484">
        <f>IF(Table1[[#This Row],[Sales]]=0,0,Table1[[#This Row],[Profit]]/Table1[[#This Row],[Sales]])</f>
        <v>0.36249999999999999</v>
      </c>
    </row>
    <row r="4485" spans="22:46" x14ac:dyDescent="0.3">
      <c r="V4485">
        <v>4484</v>
      </c>
      <c r="W4485" t="s">
        <v>8281</v>
      </c>
      <c r="X4485" s="1">
        <v>42677</v>
      </c>
      <c r="Y4485" s="1">
        <v>42593</v>
      </c>
      <c r="Z4485" t="s">
        <v>51</v>
      </c>
      <c r="AA4485" t="s">
        <v>1864</v>
      </c>
      <c r="AB4485" t="s">
        <v>1865</v>
      </c>
      <c r="AC4485" t="s">
        <v>25</v>
      </c>
      <c r="AD4485" t="s">
        <v>26</v>
      </c>
      <c r="AE4485" t="s">
        <v>42</v>
      </c>
      <c r="AF4485" t="s">
        <v>43</v>
      </c>
      <c r="AG4485">
        <v>90049</v>
      </c>
      <c r="AH4485" t="s">
        <v>44</v>
      </c>
      <c r="AI4485" t="s">
        <v>8282</v>
      </c>
      <c r="AJ4485" t="s">
        <v>46</v>
      </c>
      <c r="AK4485" t="s">
        <v>94</v>
      </c>
      <c r="AL4485" t="s">
        <v>8283</v>
      </c>
      <c r="AM4485">
        <v>116.28</v>
      </c>
      <c r="AN4485">
        <v>3</v>
      </c>
      <c r="AO4485">
        <v>0</v>
      </c>
      <c r="AP4485">
        <v>56.977200000000003</v>
      </c>
      <c r="AQ4485">
        <f>YEAR(Table1[[#This Row],[Order Date]])</f>
        <v>2016</v>
      </c>
      <c r="AR4485" t="str">
        <f>TEXT(Table1[[#This Row],[Order Date]],"mmmm")</f>
        <v>November</v>
      </c>
      <c r="AS4485" t="str">
        <f>"Q"&amp;ROUNDUP(MONTH(Table1[[#This Row],[Order Date]])/3,0)</f>
        <v>Q4</v>
      </c>
      <c r="AT4485">
        <f>IF(Table1[[#This Row],[Sales]]=0,0,Table1[[#This Row],[Profit]]/Table1[[#This Row],[Sales]])</f>
        <v>0.49000000000000005</v>
      </c>
    </row>
    <row r="4486" spans="22:46" x14ac:dyDescent="0.3">
      <c r="V4486">
        <v>4485</v>
      </c>
      <c r="W4486" t="s">
        <v>8281</v>
      </c>
      <c r="X4486" s="1">
        <v>42677</v>
      </c>
      <c r="Y4486" s="1">
        <v>42593</v>
      </c>
      <c r="Z4486" t="s">
        <v>51</v>
      </c>
      <c r="AA4486" t="s">
        <v>1864</v>
      </c>
      <c r="AB4486" t="s">
        <v>1865</v>
      </c>
      <c r="AC4486" t="s">
        <v>25</v>
      </c>
      <c r="AD4486" t="s">
        <v>26</v>
      </c>
      <c r="AE4486" t="s">
        <v>42</v>
      </c>
      <c r="AF4486" t="s">
        <v>43</v>
      </c>
      <c r="AG4486">
        <v>90049</v>
      </c>
      <c r="AH4486" t="s">
        <v>44</v>
      </c>
      <c r="AI4486" t="s">
        <v>3088</v>
      </c>
      <c r="AJ4486" t="s">
        <v>46</v>
      </c>
      <c r="AK4486" t="s">
        <v>77</v>
      </c>
      <c r="AL4486" t="s">
        <v>3089</v>
      </c>
      <c r="AM4486">
        <v>9.2959999999999994</v>
      </c>
      <c r="AN4486">
        <v>2</v>
      </c>
      <c r="AO4486">
        <v>0.2</v>
      </c>
      <c r="AP4486">
        <v>3.0211999999999999</v>
      </c>
      <c r="AQ4486">
        <f>YEAR(Table1[[#This Row],[Order Date]])</f>
        <v>2016</v>
      </c>
      <c r="AR4486" t="str">
        <f>TEXT(Table1[[#This Row],[Order Date]],"mmmm")</f>
        <v>November</v>
      </c>
      <c r="AS4486" t="str">
        <f>"Q"&amp;ROUNDUP(MONTH(Table1[[#This Row],[Order Date]])/3,0)</f>
        <v>Q4</v>
      </c>
      <c r="AT4486">
        <f>IF(Table1[[#This Row],[Sales]]=0,0,Table1[[#This Row],[Profit]]/Table1[[#This Row],[Sales]])</f>
        <v>0.32500000000000001</v>
      </c>
    </row>
    <row r="4487" spans="22:46" x14ac:dyDescent="0.3">
      <c r="V4487">
        <v>4486</v>
      </c>
      <c r="W4487" t="s">
        <v>8281</v>
      </c>
      <c r="X4487" s="1">
        <v>42677</v>
      </c>
      <c r="Y4487" s="1">
        <v>42593</v>
      </c>
      <c r="Z4487" t="s">
        <v>51</v>
      </c>
      <c r="AA4487" t="s">
        <v>1864</v>
      </c>
      <c r="AB4487" t="s">
        <v>1865</v>
      </c>
      <c r="AC4487" t="s">
        <v>25</v>
      </c>
      <c r="AD4487" t="s">
        <v>26</v>
      </c>
      <c r="AE4487" t="s">
        <v>42</v>
      </c>
      <c r="AF4487" t="s">
        <v>43</v>
      </c>
      <c r="AG4487">
        <v>90049</v>
      </c>
      <c r="AH4487" t="s">
        <v>44</v>
      </c>
      <c r="AI4487" t="s">
        <v>5541</v>
      </c>
      <c r="AJ4487" t="s">
        <v>46</v>
      </c>
      <c r="AK4487" t="s">
        <v>94</v>
      </c>
      <c r="AL4487" t="s">
        <v>5849</v>
      </c>
      <c r="AM4487">
        <v>19.440000000000001</v>
      </c>
      <c r="AN4487">
        <v>3</v>
      </c>
      <c r="AO4487">
        <v>0</v>
      </c>
      <c r="AP4487">
        <v>9.3312000000000008</v>
      </c>
      <c r="AQ4487">
        <f>YEAR(Table1[[#This Row],[Order Date]])</f>
        <v>2016</v>
      </c>
      <c r="AR4487" t="str">
        <f>TEXT(Table1[[#This Row],[Order Date]],"mmmm")</f>
        <v>November</v>
      </c>
      <c r="AS4487" t="str">
        <f>"Q"&amp;ROUNDUP(MONTH(Table1[[#This Row],[Order Date]])/3,0)</f>
        <v>Q4</v>
      </c>
      <c r="AT4487">
        <f>IF(Table1[[#This Row],[Sales]]=0,0,Table1[[#This Row],[Profit]]/Table1[[#This Row],[Sales]])</f>
        <v>0.48000000000000004</v>
      </c>
    </row>
    <row r="4488" spans="22:46" x14ac:dyDescent="0.3">
      <c r="V4488">
        <v>4487</v>
      </c>
      <c r="W4488" t="s">
        <v>8281</v>
      </c>
      <c r="X4488" s="1">
        <v>42677</v>
      </c>
      <c r="Y4488" s="1">
        <v>42593</v>
      </c>
      <c r="Z4488" t="s">
        <v>51</v>
      </c>
      <c r="AA4488" t="s">
        <v>1864</v>
      </c>
      <c r="AB4488" t="s">
        <v>1865</v>
      </c>
      <c r="AC4488" t="s">
        <v>25</v>
      </c>
      <c r="AD4488" t="s">
        <v>26</v>
      </c>
      <c r="AE4488" t="s">
        <v>42</v>
      </c>
      <c r="AF4488" t="s">
        <v>43</v>
      </c>
      <c r="AG4488">
        <v>90049</v>
      </c>
      <c r="AH4488" t="s">
        <v>44</v>
      </c>
      <c r="AI4488" t="s">
        <v>4827</v>
      </c>
      <c r="AJ4488" t="s">
        <v>46</v>
      </c>
      <c r="AK4488" t="s">
        <v>94</v>
      </c>
      <c r="AL4488" t="s">
        <v>4828</v>
      </c>
      <c r="AM4488">
        <v>314.55</v>
      </c>
      <c r="AN4488">
        <v>3</v>
      </c>
      <c r="AO4488">
        <v>0</v>
      </c>
      <c r="AP4488">
        <v>150.98400000000001</v>
      </c>
      <c r="AQ4488">
        <f>YEAR(Table1[[#This Row],[Order Date]])</f>
        <v>2016</v>
      </c>
      <c r="AR4488" t="str">
        <f>TEXT(Table1[[#This Row],[Order Date]],"mmmm")</f>
        <v>November</v>
      </c>
      <c r="AS4488" t="str">
        <f>"Q"&amp;ROUNDUP(MONTH(Table1[[#This Row],[Order Date]])/3,0)</f>
        <v>Q4</v>
      </c>
      <c r="AT4488">
        <f>IF(Table1[[#This Row],[Sales]]=0,0,Table1[[#This Row],[Profit]]/Table1[[#This Row],[Sales]])</f>
        <v>0.48000000000000004</v>
      </c>
    </row>
    <row r="4489" spans="22:46" x14ac:dyDescent="0.3">
      <c r="V4489">
        <v>4488</v>
      </c>
      <c r="W4489" t="s">
        <v>8284</v>
      </c>
      <c r="X4489" s="1">
        <v>42252</v>
      </c>
      <c r="Y4489" s="1">
        <v>42317</v>
      </c>
      <c r="Z4489" t="s">
        <v>51</v>
      </c>
      <c r="AA4489" t="s">
        <v>3820</v>
      </c>
      <c r="AB4489" t="s">
        <v>3821</v>
      </c>
      <c r="AC4489" t="s">
        <v>108</v>
      </c>
      <c r="AD4489" t="s">
        <v>26</v>
      </c>
      <c r="AE4489" t="s">
        <v>203</v>
      </c>
      <c r="AF4489" t="s">
        <v>110</v>
      </c>
      <c r="AG4489">
        <v>77036</v>
      </c>
      <c r="AH4489" t="s">
        <v>111</v>
      </c>
      <c r="AI4489" t="s">
        <v>7251</v>
      </c>
      <c r="AJ4489" t="s">
        <v>46</v>
      </c>
      <c r="AK4489" t="s">
        <v>77</v>
      </c>
      <c r="AL4489" t="s">
        <v>7252</v>
      </c>
      <c r="AM4489">
        <v>16.27</v>
      </c>
      <c r="AN4489">
        <v>5</v>
      </c>
      <c r="AO4489">
        <v>0.8</v>
      </c>
      <c r="AP4489">
        <v>-25.218499999999999</v>
      </c>
      <c r="AQ4489">
        <f>YEAR(Table1[[#This Row],[Order Date]])</f>
        <v>2015</v>
      </c>
      <c r="AR4489" t="str">
        <f>TEXT(Table1[[#This Row],[Order Date]],"mmmm")</f>
        <v>September</v>
      </c>
      <c r="AS4489" t="str">
        <f>"Q"&amp;ROUNDUP(MONTH(Table1[[#This Row],[Order Date]])/3,0)</f>
        <v>Q3</v>
      </c>
      <c r="AT4489">
        <f>IF(Table1[[#This Row],[Sales]]=0,0,Table1[[#This Row],[Profit]]/Table1[[#This Row],[Sales]])</f>
        <v>-1.55</v>
      </c>
    </row>
    <row r="4490" spans="22:46" x14ac:dyDescent="0.3">
      <c r="V4490">
        <v>4489</v>
      </c>
      <c r="W4490" t="s">
        <v>8284</v>
      </c>
      <c r="X4490" s="1">
        <v>42252</v>
      </c>
      <c r="Y4490" s="1">
        <v>42317</v>
      </c>
      <c r="Z4490" t="s">
        <v>51</v>
      </c>
      <c r="AA4490" t="s">
        <v>3820</v>
      </c>
      <c r="AB4490" t="s">
        <v>3821</v>
      </c>
      <c r="AC4490" t="s">
        <v>108</v>
      </c>
      <c r="AD4490" t="s">
        <v>26</v>
      </c>
      <c r="AE4490" t="s">
        <v>203</v>
      </c>
      <c r="AF4490" t="s">
        <v>110</v>
      </c>
      <c r="AG4490">
        <v>77036</v>
      </c>
      <c r="AH4490" t="s">
        <v>111</v>
      </c>
      <c r="AI4490" t="s">
        <v>7137</v>
      </c>
      <c r="AJ4490" t="s">
        <v>46</v>
      </c>
      <c r="AK4490" t="s">
        <v>651</v>
      </c>
      <c r="AL4490" t="s">
        <v>7138</v>
      </c>
      <c r="AM4490">
        <v>69.12</v>
      </c>
      <c r="AN4490">
        <v>9</v>
      </c>
      <c r="AO4490">
        <v>0.2</v>
      </c>
      <c r="AP4490">
        <v>-14.688000000000001</v>
      </c>
      <c r="AQ4490">
        <f>YEAR(Table1[[#This Row],[Order Date]])</f>
        <v>2015</v>
      </c>
      <c r="AR4490" t="str">
        <f>TEXT(Table1[[#This Row],[Order Date]],"mmmm")</f>
        <v>September</v>
      </c>
      <c r="AS4490" t="str">
        <f>"Q"&amp;ROUNDUP(MONTH(Table1[[#This Row],[Order Date]])/3,0)</f>
        <v>Q3</v>
      </c>
      <c r="AT4490">
        <f>IF(Table1[[#This Row],[Sales]]=0,0,Table1[[#This Row],[Profit]]/Table1[[#This Row],[Sales]])</f>
        <v>-0.21249999999999999</v>
      </c>
    </row>
    <row r="4491" spans="22:46" x14ac:dyDescent="0.3">
      <c r="V4491">
        <v>4490</v>
      </c>
      <c r="W4491" t="s">
        <v>8284</v>
      </c>
      <c r="X4491" s="1">
        <v>42252</v>
      </c>
      <c r="Y4491" s="1">
        <v>42317</v>
      </c>
      <c r="Z4491" t="s">
        <v>51</v>
      </c>
      <c r="AA4491" t="s">
        <v>3820</v>
      </c>
      <c r="AB4491" t="s">
        <v>3821</v>
      </c>
      <c r="AC4491" t="s">
        <v>108</v>
      </c>
      <c r="AD4491" t="s">
        <v>26</v>
      </c>
      <c r="AE4491" t="s">
        <v>203</v>
      </c>
      <c r="AF4491" t="s">
        <v>110</v>
      </c>
      <c r="AG4491">
        <v>77036</v>
      </c>
      <c r="AH4491" t="s">
        <v>111</v>
      </c>
      <c r="AI4491" t="s">
        <v>4344</v>
      </c>
      <c r="AJ4491" t="s">
        <v>46</v>
      </c>
      <c r="AK4491" t="s">
        <v>77</v>
      </c>
      <c r="AL4491" t="s">
        <v>4345</v>
      </c>
      <c r="AM4491">
        <v>4.47</v>
      </c>
      <c r="AN4491">
        <v>3</v>
      </c>
      <c r="AO4491">
        <v>0.8</v>
      </c>
      <c r="AP4491">
        <v>-7.8224999999999998</v>
      </c>
      <c r="AQ4491">
        <f>YEAR(Table1[[#This Row],[Order Date]])</f>
        <v>2015</v>
      </c>
      <c r="AR4491" t="str">
        <f>TEXT(Table1[[#This Row],[Order Date]],"mmmm")</f>
        <v>September</v>
      </c>
      <c r="AS4491" t="str">
        <f>"Q"&amp;ROUNDUP(MONTH(Table1[[#This Row],[Order Date]])/3,0)</f>
        <v>Q3</v>
      </c>
      <c r="AT4491">
        <f>IF(Table1[[#This Row],[Sales]]=0,0,Table1[[#This Row],[Profit]]/Table1[[#This Row],[Sales]])</f>
        <v>-1.75</v>
      </c>
    </row>
    <row r="4492" spans="22:46" x14ac:dyDescent="0.3">
      <c r="V4492">
        <v>4491</v>
      </c>
      <c r="W4492" t="s">
        <v>8285</v>
      </c>
      <c r="X4492" s="1">
        <v>42961</v>
      </c>
      <c r="Y4492" t="s">
        <v>1669</v>
      </c>
      <c r="Z4492" t="s">
        <v>51</v>
      </c>
      <c r="AA4492" t="s">
        <v>526</v>
      </c>
      <c r="AB4492" t="s">
        <v>527</v>
      </c>
      <c r="AC4492" t="s">
        <v>25</v>
      </c>
      <c r="AD4492" t="s">
        <v>26</v>
      </c>
      <c r="AE4492" t="s">
        <v>42</v>
      </c>
      <c r="AF4492" t="s">
        <v>43</v>
      </c>
      <c r="AG4492">
        <v>90032</v>
      </c>
      <c r="AH4492" t="s">
        <v>44</v>
      </c>
      <c r="AI4492" t="s">
        <v>2701</v>
      </c>
      <c r="AJ4492" t="s">
        <v>31</v>
      </c>
      <c r="AK4492" t="s">
        <v>57</v>
      </c>
      <c r="AL4492" t="s">
        <v>2702</v>
      </c>
      <c r="AM4492">
        <v>418.29599999999999</v>
      </c>
      <c r="AN4492">
        <v>3</v>
      </c>
      <c r="AO4492">
        <v>0.2</v>
      </c>
      <c r="AP4492">
        <v>5.2286999999999999</v>
      </c>
      <c r="AQ4492">
        <f>YEAR(Table1[[#This Row],[Order Date]])</f>
        <v>2017</v>
      </c>
      <c r="AR4492" t="str">
        <f>TEXT(Table1[[#This Row],[Order Date]],"mmmm")</f>
        <v>August</v>
      </c>
      <c r="AS4492" t="str">
        <f>"Q"&amp;ROUNDUP(MONTH(Table1[[#This Row],[Order Date]])/3,0)</f>
        <v>Q3</v>
      </c>
      <c r="AT4492">
        <f>IF(Table1[[#This Row],[Sales]]=0,0,Table1[[#This Row],[Profit]]/Table1[[#This Row],[Sales]])</f>
        <v>1.2500000000000001E-2</v>
      </c>
    </row>
    <row r="4493" spans="22:46" x14ac:dyDescent="0.3">
      <c r="V4493">
        <v>4492</v>
      </c>
      <c r="W4493" t="s">
        <v>8286</v>
      </c>
      <c r="X4493" s="1">
        <v>41974</v>
      </c>
      <c r="Y4493" s="1">
        <v>41710</v>
      </c>
      <c r="Z4493" t="s">
        <v>22</v>
      </c>
      <c r="AA4493" t="s">
        <v>2804</v>
      </c>
      <c r="AB4493" t="s">
        <v>2805</v>
      </c>
      <c r="AC4493" t="s">
        <v>25</v>
      </c>
      <c r="AD4493" t="s">
        <v>26</v>
      </c>
      <c r="AE4493" t="s">
        <v>563</v>
      </c>
      <c r="AF4493" t="s">
        <v>564</v>
      </c>
      <c r="AG4493">
        <v>43229</v>
      </c>
      <c r="AH4493" t="s">
        <v>160</v>
      </c>
      <c r="AI4493" t="s">
        <v>7566</v>
      </c>
      <c r="AJ4493" t="s">
        <v>73</v>
      </c>
      <c r="AK4493" t="s">
        <v>1363</v>
      </c>
      <c r="AL4493" t="s">
        <v>7567</v>
      </c>
      <c r="AM4493">
        <v>659.98800000000006</v>
      </c>
      <c r="AN4493">
        <v>2</v>
      </c>
      <c r="AO4493">
        <v>0.4</v>
      </c>
      <c r="AP4493">
        <v>109.998</v>
      </c>
      <c r="AQ4493">
        <f>YEAR(Table1[[#This Row],[Order Date]])</f>
        <v>2014</v>
      </c>
      <c r="AR4493" t="str">
        <f>TEXT(Table1[[#This Row],[Order Date]],"mmmm")</f>
        <v>December</v>
      </c>
      <c r="AS4493" t="str">
        <f>"Q"&amp;ROUNDUP(MONTH(Table1[[#This Row],[Order Date]])/3,0)</f>
        <v>Q4</v>
      </c>
      <c r="AT4493">
        <f>IF(Table1[[#This Row],[Sales]]=0,0,Table1[[#This Row],[Profit]]/Table1[[#This Row],[Sales]])</f>
        <v>0.16666666666666666</v>
      </c>
    </row>
    <row r="4494" spans="22:46" x14ac:dyDescent="0.3">
      <c r="V4494">
        <v>4493</v>
      </c>
      <c r="W4494" t="s">
        <v>8286</v>
      </c>
      <c r="X4494" s="1">
        <v>41974</v>
      </c>
      <c r="Y4494" s="1">
        <v>41710</v>
      </c>
      <c r="Z4494" t="s">
        <v>22</v>
      </c>
      <c r="AA4494" t="s">
        <v>2804</v>
      </c>
      <c r="AB4494" t="s">
        <v>2805</v>
      </c>
      <c r="AC4494" t="s">
        <v>25</v>
      </c>
      <c r="AD4494" t="s">
        <v>26</v>
      </c>
      <c r="AE4494" t="s">
        <v>563</v>
      </c>
      <c r="AF4494" t="s">
        <v>564</v>
      </c>
      <c r="AG4494">
        <v>43229</v>
      </c>
      <c r="AH4494" t="s">
        <v>160</v>
      </c>
      <c r="AI4494" t="s">
        <v>2330</v>
      </c>
      <c r="AJ4494" t="s">
        <v>31</v>
      </c>
      <c r="AK4494" t="s">
        <v>67</v>
      </c>
      <c r="AL4494" t="s">
        <v>2331</v>
      </c>
      <c r="AM4494">
        <v>8.1280000000000001</v>
      </c>
      <c r="AN4494">
        <v>2</v>
      </c>
      <c r="AO4494">
        <v>0.2</v>
      </c>
      <c r="AP4494">
        <v>1.4224000000000001</v>
      </c>
      <c r="AQ4494">
        <f>YEAR(Table1[[#This Row],[Order Date]])</f>
        <v>2014</v>
      </c>
      <c r="AR4494" t="str">
        <f>TEXT(Table1[[#This Row],[Order Date]],"mmmm")</f>
        <v>December</v>
      </c>
      <c r="AS4494" t="str">
        <f>"Q"&amp;ROUNDUP(MONTH(Table1[[#This Row],[Order Date]])/3,0)</f>
        <v>Q4</v>
      </c>
      <c r="AT4494">
        <f>IF(Table1[[#This Row],[Sales]]=0,0,Table1[[#This Row],[Profit]]/Table1[[#This Row],[Sales]])</f>
        <v>0.17500000000000002</v>
      </c>
    </row>
    <row r="4495" spans="22:46" x14ac:dyDescent="0.3">
      <c r="V4495">
        <v>4494</v>
      </c>
      <c r="W4495" t="s">
        <v>8286</v>
      </c>
      <c r="X4495" s="1">
        <v>41974</v>
      </c>
      <c r="Y4495" s="1">
        <v>41710</v>
      </c>
      <c r="Z4495" t="s">
        <v>22</v>
      </c>
      <c r="AA4495" t="s">
        <v>2804</v>
      </c>
      <c r="AB4495" t="s">
        <v>2805</v>
      </c>
      <c r="AC4495" t="s">
        <v>25</v>
      </c>
      <c r="AD4495" t="s">
        <v>26</v>
      </c>
      <c r="AE4495" t="s">
        <v>563</v>
      </c>
      <c r="AF4495" t="s">
        <v>564</v>
      </c>
      <c r="AG4495">
        <v>43229</v>
      </c>
      <c r="AH4495" t="s">
        <v>160</v>
      </c>
      <c r="AI4495" t="s">
        <v>5371</v>
      </c>
      <c r="AJ4495" t="s">
        <v>46</v>
      </c>
      <c r="AK4495" t="s">
        <v>94</v>
      </c>
      <c r="AL4495" t="s">
        <v>5372</v>
      </c>
      <c r="AM4495">
        <v>36.287999999999997</v>
      </c>
      <c r="AN4495">
        <v>7</v>
      </c>
      <c r="AO4495">
        <v>0.2</v>
      </c>
      <c r="AP4495">
        <v>12.700799999999999</v>
      </c>
      <c r="AQ4495">
        <f>YEAR(Table1[[#This Row],[Order Date]])</f>
        <v>2014</v>
      </c>
      <c r="AR4495" t="str">
        <f>TEXT(Table1[[#This Row],[Order Date]],"mmmm")</f>
        <v>December</v>
      </c>
      <c r="AS4495" t="str">
        <f>"Q"&amp;ROUNDUP(MONTH(Table1[[#This Row],[Order Date]])/3,0)</f>
        <v>Q4</v>
      </c>
      <c r="AT4495">
        <f>IF(Table1[[#This Row],[Sales]]=0,0,Table1[[#This Row],[Profit]]/Table1[[#This Row],[Sales]])</f>
        <v>0.35000000000000003</v>
      </c>
    </row>
    <row r="4496" spans="22:46" x14ac:dyDescent="0.3">
      <c r="V4496">
        <v>4495</v>
      </c>
      <c r="W4496" t="s">
        <v>8286</v>
      </c>
      <c r="X4496" s="1">
        <v>41974</v>
      </c>
      <c r="Y4496" s="1">
        <v>41710</v>
      </c>
      <c r="Z4496" t="s">
        <v>22</v>
      </c>
      <c r="AA4496" t="s">
        <v>2804</v>
      </c>
      <c r="AB4496" t="s">
        <v>2805</v>
      </c>
      <c r="AC4496" t="s">
        <v>25</v>
      </c>
      <c r="AD4496" t="s">
        <v>26</v>
      </c>
      <c r="AE4496" t="s">
        <v>563</v>
      </c>
      <c r="AF4496" t="s">
        <v>564</v>
      </c>
      <c r="AG4496">
        <v>43229</v>
      </c>
      <c r="AH4496" t="s">
        <v>160</v>
      </c>
      <c r="AI4496" t="s">
        <v>1674</v>
      </c>
      <c r="AJ4496" t="s">
        <v>31</v>
      </c>
      <c r="AK4496" t="s">
        <v>35</v>
      </c>
      <c r="AL4496" t="s">
        <v>1675</v>
      </c>
      <c r="AM4496">
        <v>909.72</v>
      </c>
      <c r="AN4496">
        <v>6</v>
      </c>
      <c r="AO4496">
        <v>0.3</v>
      </c>
      <c r="AP4496">
        <v>-51.984000000000002</v>
      </c>
      <c r="AQ4496">
        <f>YEAR(Table1[[#This Row],[Order Date]])</f>
        <v>2014</v>
      </c>
      <c r="AR4496" t="str">
        <f>TEXT(Table1[[#This Row],[Order Date]],"mmmm")</f>
        <v>December</v>
      </c>
      <c r="AS4496" t="str">
        <f>"Q"&amp;ROUNDUP(MONTH(Table1[[#This Row],[Order Date]])/3,0)</f>
        <v>Q4</v>
      </c>
      <c r="AT4496">
        <f>IF(Table1[[#This Row],[Sales]]=0,0,Table1[[#This Row],[Profit]]/Table1[[#This Row],[Sales]])</f>
        <v>-5.7142857142857141E-2</v>
      </c>
    </row>
    <row r="4497" spans="22:46" x14ac:dyDescent="0.3">
      <c r="V4497">
        <v>4496</v>
      </c>
      <c r="W4497" t="s">
        <v>8287</v>
      </c>
      <c r="X4497" s="1">
        <v>42904</v>
      </c>
      <c r="Y4497" t="s">
        <v>2422</v>
      </c>
      <c r="Z4497" t="s">
        <v>51</v>
      </c>
      <c r="AA4497" t="s">
        <v>1084</v>
      </c>
      <c r="AB4497" t="s">
        <v>1085</v>
      </c>
      <c r="AC4497" t="s">
        <v>25</v>
      </c>
      <c r="AD4497" t="s">
        <v>26</v>
      </c>
      <c r="AE4497" t="s">
        <v>42</v>
      </c>
      <c r="AF4497" t="s">
        <v>43</v>
      </c>
      <c r="AG4497">
        <v>90032</v>
      </c>
      <c r="AH4497" t="s">
        <v>44</v>
      </c>
      <c r="AI4497" t="s">
        <v>2516</v>
      </c>
      <c r="AJ4497" t="s">
        <v>31</v>
      </c>
      <c r="AK4497" t="s">
        <v>32</v>
      </c>
      <c r="AL4497" t="s">
        <v>2517</v>
      </c>
      <c r="AM4497">
        <v>917.92349999999999</v>
      </c>
      <c r="AN4497">
        <v>9</v>
      </c>
      <c r="AO4497">
        <v>0.15</v>
      </c>
      <c r="AP4497">
        <v>75.593699999999998</v>
      </c>
      <c r="AQ4497">
        <f>YEAR(Table1[[#This Row],[Order Date]])</f>
        <v>2017</v>
      </c>
      <c r="AR4497" t="str">
        <f>TEXT(Table1[[#This Row],[Order Date]],"mmmm")</f>
        <v>June</v>
      </c>
      <c r="AS4497" t="str">
        <f>"Q"&amp;ROUNDUP(MONTH(Table1[[#This Row],[Order Date]])/3,0)</f>
        <v>Q2</v>
      </c>
      <c r="AT4497">
        <f>IF(Table1[[#This Row],[Sales]]=0,0,Table1[[#This Row],[Profit]]/Table1[[#This Row],[Sales]])</f>
        <v>8.2352941176470587E-2</v>
      </c>
    </row>
    <row r="4498" spans="22:46" x14ac:dyDescent="0.3">
      <c r="V4498">
        <v>4497</v>
      </c>
      <c r="W4498" t="s">
        <v>8287</v>
      </c>
      <c r="X4498" s="1">
        <v>42904</v>
      </c>
      <c r="Y4498" t="s">
        <v>2422</v>
      </c>
      <c r="Z4498" t="s">
        <v>51</v>
      </c>
      <c r="AA4498" t="s">
        <v>1084</v>
      </c>
      <c r="AB4498" t="s">
        <v>1085</v>
      </c>
      <c r="AC4498" t="s">
        <v>25</v>
      </c>
      <c r="AD4498" t="s">
        <v>26</v>
      </c>
      <c r="AE4498" t="s">
        <v>42</v>
      </c>
      <c r="AF4498" t="s">
        <v>43</v>
      </c>
      <c r="AG4498">
        <v>90032</v>
      </c>
      <c r="AH4498" t="s">
        <v>44</v>
      </c>
      <c r="AI4498" t="s">
        <v>1465</v>
      </c>
      <c r="AJ4498" t="s">
        <v>46</v>
      </c>
      <c r="AK4498" t="s">
        <v>94</v>
      </c>
      <c r="AL4498" t="s">
        <v>1466</v>
      </c>
      <c r="AM4498">
        <v>38.880000000000003</v>
      </c>
      <c r="AN4498">
        <v>6</v>
      </c>
      <c r="AO4498">
        <v>0</v>
      </c>
      <c r="AP4498">
        <v>19.051200000000001</v>
      </c>
      <c r="AQ4498">
        <f>YEAR(Table1[[#This Row],[Order Date]])</f>
        <v>2017</v>
      </c>
      <c r="AR4498" t="str">
        <f>TEXT(Table1[[#This Row],[Order Date]],"mmmm")</f>
        <v>June</v>
      </c>
      <c r="AS4498" t="str">
        <f>"Q"&amp;ROUNDUP(MONTH(Table1[[#This Row],[Order Date]])/3,0)</f>
        <v>Q2</v>
      </c>
      <c r="AT4498">
        <f>IF(Table1[[#This Row],[Sales]]=0,0,Table1[[#This Row],[Profit]]/Table1[[#This Row],[Sales]])</f>
        <v>0.49</v>
      </c>
    </row>
    <row r="4499" spans="22:46" x14ac:dyDescent="0.3">
      <c r="V4499">
        <v>4498</v>
      </c>
      <c r="W4499" t="s">
        <v>8288</v>
      </c>
      <c r="X4499" s="1">
        <v>43071</v>
      </c>
      <c r="Y4499" s="1">
        <v>42990</v>
      </c>
      <c r="Z4499" t="s">
        <v>51</v>
      </c>
      <c r="AA4499" t="s">
        <v>5190</v>
      </c>
      <c r="AB4499" t="s">
        <v>5191</v>
      </c>
      <c r="AC4499" t="s">
        <v>25</v>
      </c>
      <c r="AD4499" t="s">
        <v>26</v>
      </c>
      <c r="AE4499" t="s">
        <v>158</v>
      </c>
      <c r="AF4499" t="s">
        <v>159</v>
      </c>
      <c r="AG4499">
        <v>19140</v>
      </c>
      <c r="AH4499" t="s">
        <v>160</v>
      </c>
      <c r="AI4499" t="s">
        <v>582</v>
      </c>
      <c r="AJ4499" t="s">
        <v>46</v>
      </c>
      <c r="AK4499" t="s">
        <v>77</v>
      </c>
      <c r="AL4499" t="s">
        <v>583</v>
      </c>
      <c r="AM4499">
        <v>631.17600000000004</v>
      </c>
      <c r="AN4499">
        <v>4</v>
      </c>
      <c r="AO4499">
        <v>0.7</v>
      </c>
      <c r="AP4499">
        <v>-462.86239999999998</v>
      </c>
      <c r="AQ4499">
        <f>YEAR(Table1[[#This Row],[Order Date]])</f>
        <v>2017</v>
      </c>
      <c r="AR4499" t="str">
        <f>TEXT(Table1[[#This Row],[Order Date]],"mmmm")</f>
        <v>December</v>
      </c>
      <c r="AS4499" t="str">
        <f>"Q"&amp;ROUNDUP(MONTH(Table1[[#This Row],[Order Date]])/3,0)</f>
        <v>Q4</v>
      </c>
      <c r="AT4499">
        <f>IF(Table1[[#This Row],[Sales]]=0,0,Table1[[#This Row],[Profit]]/Table1[[#This Row],[Sales]])</f>
        <v>-0.73333333333333328</v>
      </c>
    </row>
    <row r="4500" spans="22:46" x14ac:dyDescent="0.3">
      <c r="V4500">
        <v>4499</v>
      </c>
      <c r="W4500" t="s">
        <v>8289</v>
      </c>
      <c r="X4500" s="1">
        <v>41964</v>
      </c>
      <c r="Y4500" t="s">
        <v>396</v>
      </c>
      <c r="Z4500" t="s">
        <v>51</v>
      </c>
      <c r="AA4500" t="s">
        <v>8290</v>
      </c>
      <c r="AB4500" t="s">
        <v>8291</v>
      </c>
      <c r="AC4500" t="s">
        <v>41</v>
      </c>
      <c r="AD4500" t="s">
        <v>26</v>
      </c>
      <c r="AE4500" t="s">
        <v>136</v>
      </c>
      <c r="AF4500" t="s">
        <v>43</v>
      </c>
      <c r="AG4500">
        <v>94110</v>
      </c>
      <c r="AH4500" t="s">
        <v>44</v>
      </c>
      <c r="AI4500" t="s">
        <v>5231</v>
      </c>
      <c r="AJ4500" t="s">
        <v>46</v>
      </c>
      <c r="AK4500" t="s">
        <v>94</v>
      </c>
      <c r="AL4500" t="s">
        <v>5232</v>
      </c>
      <c r="AM4500">
        <v>12.96</v>
      </c>
      <c r="AN4500">
        <v>2</v>
      </c>
      <c r="AO4500">
        <v>0</v>
      </c>
      <c r="AP4500">
        <v>6.2207999999999997</v>
      </c>
      <c r="AQ4500">
        <f>YEAR(Table1[[#This Row],[Order Date]])</f>
        <v>2014</v>
      </c>
      <c r="AR4500" t="str">
        <f>TEXT(Table1[[#This Row],[Order Date]],"mmmm")</f>
        <v>November</v>
      </c>
      <c r="AS4500" t="str">
        <f>"Q"&amp;ROUNDUP(MONTH(Table1[[#This Row],[Order Date]])/3,0)</f>
        <v>Q4</v>
      </c>
      <c r="AT4500">
        <f>IF(Table1[[#This Row],[Sales]]=0,0,Table1[[#This Row],[Profit]]/Table1[[#This Row],[Sales]])</f>
        <v>0.47999999999999993</v>
      </c>
    </row>
    <row r="4501" spans="22:46" x14ac:dyDescent="0.3">
      <c r="V4501">
        <v>4500</v>
      </c>
      <c r="W4501" t="s">
        <v>8292</v>
      </c>
      <c r="X4501" s="1">
        <v>42470</v>
      </c>
      <c r="Y4501" t="s">
        <v>3700</v>
      </c>
      <c r="Z4501" t="s">
        <v>51</v>
      </c>
      <c r="AA4501" t="s">
        <v>4974</v>
      </c>
      <c r="AB4501" t="s">
        <v>4975</v>
      </c>
      <c r="AC4501" t="s">
        <v>41</v>
      </c>
      <c r="AD4501" t="s">
        <v>26</v>
      </c>
      <c r="AE4501" t="s">
        <v>6625</v>
      </c>
      <c r="AF4501" t="s">
        <v>43</v>
      </c>
      <c r="AG4501">
        <v>93309</v>
      </c>
      <c r="AH4501" t="s">
        <v>44</v>
      </c>
      <c r="AI4501" t="s">
        <v>5884</v>
      </c>
      <c r="AJ4501" t="s">
        <v>46</v>
      </c>
      <c r="AK4501" t="s">
        <v>94</v>
      </c>
      <c r="AL4501" t="s">
        <v>5885</v>
      </c>
      <c r="AM4501">
        <v>12.96</v>
      </c>
      <c r="AN4501">
        <v>2</v>
      </c>
      <c r="AO4501">
        <v>0</v>
      </c>
      <c r="AP4501">
        <v>6.2207999999999997</v>
      </c>
      <c r="AQ4501">
        <f>YEAR(Table1[[#This Row],[Order Date]])</f>
        <v>2016</v>
      </c>
      <c r="AR4501" t="str">
        <f>TEXT(Table1[[#This Row],[Order Date]],"mmmm")</f>
        <v>April</v>
      </c>
      <c r="AS4501" t="str">
        <f>"Q"&amp;ROUNDUP(MONTH(Table1[[#This Row],[Order Date]])/3,0)</f>
        <v>Q2</v>
      </c>
      <c r="AT4501">
        <f>IF(Table1[[#This Row],[Sales]]=0,0,Table1[[#This Row],[Profit]]/Table1[[#This Row],[Sales]])</f>
        <v>0.47999999999999993</v>
      </c>
    </row>
    <row r="4502" spans="22:46" x14ac:dyDescent="0.3">
      <c r="V4502">
        <v>4501</v>
      </c>
      <c r="W4502" t="s">
        <v>8292</v>
      </c>
      <c r="X4502" s="1">
        <v>42470</v>
      </c>
      <c r="Y4502" t="s">
        <v>3700</v>
      </c>
      <c r="Z4502" t="s">
        <v>51</v>
      </c>
      <c r="AA4502" t="s">
        <v>4974</v>
      </c>
      <c r="AB4502" t="s">
        <v>4975</v>
      </c>
      <c r="AC4502" t="s">
        <v>41</v>
      </c>
      <c r="AD4502" t="s">
        <v>26</v>
      </c>
      <c r="AE4502" t="s">
        <v>6625</v>
      </c>
      <c r="AF4502" t="s">
        <v>43</v>
      </c>
      <c r="AG4502">
        <v>93309</v>
      </c>
      <c r="AH4502" t="s">
        <v>44</v>
      </c>
      <c r="AI4502" t="s">
        <v>6820</v>
      </c>
      <c r="AJ4502" t="s">
        <v>46</v>
      </c>
      <c r="AK4502" t="s">
        <v>77</v>
      </c>
      <c r="AL4502" t="s">
        <v>6821</v>
      </c>
      <c r="AM4502">
        <v>23.2</v>
      </c>
      <c r="AN4502">
        <v>5</v>
      </c>
      <c r="AO4502">
        <v>0.2</v>
      </c>
      <c r="AP4502">
        <v>8.1199999999999992</v>
      </c>
      <c r="AQ4502">
        <f>YEAR(Table1[[#This Row],[Order Date]])</f>
        <v>2016</v>
      </c>
      <c r="AR4502" t="str">
        <f>TEXT(Table1[[#This Row],[Order Date]],"mmmm")</f>
        <v>April</v>
      </c>
      <c r="AS4502" t="str">
        <f>"Q"&amp;ROUNDUP(MONTH(Table1[[#This Row],[Order Date]])/3,0)</f>
        <v>Q2</v>
      </c>
      <c r="AT4502">
        <f>IF(Table1[[#This Row],[Sales]]=0,0,Table1[[#This Row],[Profit]]/Table1[[#This Row],[Sales]])</f>
        <v>0.35</v>
      </c>
    </row>
    <row r="4503" spans="22:46" x14ac:dyDescent="0.3">
      <c r="V4503">
        <v>4502</v>
      </c>
      <c r="W4503" t="s">
        <v>8293</v>
      </c>
      <c r="X4503" s="1">
        <v>41820</v>
      </c>
      <c r="Y4503" s="1">
        <v>41736</v>
      </c>
      <c r="Z4503" t="s">
        <v>51</v>
      </c>
      <c r="AA4503" t="s">
        <v>952</v>
      </c>
      <c r="AB4503" t="s">
        <v>953</v>
      </c>
      <c r="AC4503" t="s">
        <v>41</v>
      </c>
      <c r="AD4503" t="s">
        <v>26</v>
      </c>
      <c r="AE4503" t="s">
        <v>203</v>
      </c>
      <c r="AF4503" t="s">
        <v>110</v>
      </c>
      <c r="AG4503">
        <v>77095</v>
      </c>
      <c r="AH4503" t="s">
        <v>111</v>
      </c>
      <c r="AI4503" t="s">
        <v>2227</v>
      </c>
      <c r="AJ4503" t="s">
        <v>46</v>
      </c>
      <c r="AK4503" t="s">
        <v>94</v>
      </c>
      <c r="AL4503" t="s">
        <v>2228</v>
      </c>
      <c r="AM4503">
        <v>25.92</v>
      </c>
      <c r="AN4503">
        <v>5</v>
      </c>
      <c r="AO4503">
        <v>0.2</v>
      </c>
      <c r="AP4503">
        <v>9.0719999999999992</v>
      </c>
      <c r="AQ4503">
        <f>YEAR(Table1[[#This Row],[Order Date]])</f>
        <v>2014</v>
      </c>
      <c r="AR4503" t="str">
        <f>TEXT(Table1[[#This Row],[Order Date]],"mmmm")</f>
        <v>June</v>
      </c>
      <c r="AS4503" t="str">
        <f>"Q"&amp;ROUNDUP(MONTH(Table1[[#This Row],[Order Date]])/3,0)</f>
        <v>Q2</v>
      </c>
      <c r="AT4503">
        <f>IF(Table1[[#This Row],[Sales]]=0,0,Table1[[#This Row],[Profit]]/Table1[[#This Row],[Sales]])</f>
        <v>0.34999999999999992</v>
      </c>
    </row>
    <row r="4504" spans="22:46" x14ac:dyDescent="0.3">
      <c r="V4504">
        <v>4503</v>
      </c>
      <c r="W4504" t="s">
        <v>8293</v>
      </c>
      <c r="X4504" s="1">
        <v>41820</v>
      </c>
      <c r="Y4504" s="1">
        <v>41736</v>
      </c>
      <c r="Z4504" t="s">
        <v>51</v>
      </c>
      <c r="AA4504" t="s">
        <v>952</v>
      </c>
      <c r="AB4504" t="s">
        <v>953</v>
      </c>
      <c r="AC4504" t="s">
        <v>41</v>
      </c>
      <c r="AD4504" t="s">
        <v>26</v>
      </c>
      <c r="AE4504" t="s">
        <v>203</v>
      </c>
      <c r="AF4504" t="s">
        <v>110</v>
      </c>
      <c r="AG4504">
        <v>77095</v>
      </c>
      <c r="AH4504" t="s">
        <v>111</v>
      </c>
      <c r="AI4504" t="s">
        <v>2019</v>
      </c>
      <c r="AJ4504" t="s">
        <v>46</v>
      </c>
      <c r="AK4504" t="s">
        <v>303</v>
      </c>
      <c r="AL4504" t="s">
        <v>633</v>
      </c>
      <c r="AM4504">
        <v>21.312000000000001</v>
      </c>
      <c r="AN4504">
        <v>6</v>
      </c>
      <c r="AO4504">
        <v>0.2</v>
      </c>
      <c r="AP4504">
        <v>7.1928000000000001</v>
      </c>
      <c r="AQ4504">
        <f>YEAR(Table1[[#This Row],[Order Date]])</f>
        <v>2014</v>
      </c>
      <c r="AR4504" t="str">
        <f>TEXT(Table1[[#This Row],[Order Date]],"mmmm")</f>
        <v>June</v>
      </c>
      <c r="AS4504" t="str">
        <f>"Q"&amp;ROUNDUP(MONTH(Table1[[#This Row],[Order Date]])/3,0)</f>
        <v>Q2</v>
      </c>
      <c r="AT4504">
        <f>IF(Table1[[#This Row],[Sales]]=0,0,Table1[[#This Row],[Profit]]/Table1[[#This Row],[Sales]])</f>
        <v>0.33749999999999997</v>
      </c>
    </row>
    <row r="4505" spans="22:46" x14ac:dyDescent="0.3">
      <c r="V4505">
        <v>4504</v>
      </c>
      <c r="W4505" t="s">
        <v>8294</v>
      </c>
      <c r="X4505" s="1">
        <v>41997</v>
      </c>
      <c r="Y4505" t="s">
        <v>2704</v>
      </c>
      <c r="Z4505" t="s">
        <v>51</v>
      </c>
      <c r="AA4505" t="s">
        <v>3886</v>
      </c>
      <c r="AB4505" t="s">
        <v>3887</v>
      </c>
      <c r="AC4505" t="s">
        <v>108</v>
      </c>
      <c r="AD4505" t="s">
        <v>26</v>
      </c>
      <c r="AE4505" t="s">
        <v>42</v>
      </c>
      <c r="AF4505" t="s">
        <v>43</v>
      </c>
      <c r="AG4505">
        <v>90045</v>
      </c>
      <c r="AH4505" t="s">
        <v>44</v>
      </c>
      <c r="AI4505" t="s">
        <v>8295</v>
      </c>
      <c r="AJ4505" t="s">
        <v>73</v>
      </c>
      <c r="AK4505" t="s">
        <v>74</v>
      </c>
      <c r="AL4505" t="s">
        <v>8296</v>
      </c>
      <c r="AM4505">
        <v>173.65600000000001</v>
      </c>
      <c r="AN4505">
        <v>7</v>
      </c>
      <c r="AO4505">
        <v>0.2</v>
      </c>
      <c r="AP4505">
        <v>17.365600000000001</v>
      </c>
      <c r="AQ4505">
        <f>YEAR(Table1[[#This Row],[Order Date]])</f>
        <v>2014</v>
      </c>
      <c r="AR4505" t="str">
        <f>TEXT(Table1[[#This Row],[Order Date]],"mmmm")</f>
        <v>December</v>
      </c>
      <c r="AS4505" t="str">
        <f>"Q"&amp;ROUNDUP(MONTH(Table1[[#This Row],[Order Date]])/3,0)</f>
        <v>Q4</v>
      </c>
      <c r="AT4505">
        <f>IF(Table1[[#This Row],[Sales]]=0,0,Table1[[#This Row],[Profit]]/Table1[[#This Row],[Sales]])</f>
        <v>0.1</v>
      </c>
    </row>
    <row r="4506" spans="22:46" x14ac:dyDescent="0.3">
      <c r="V4506">
        <v>4505</v>
      </c>
      <c r="W4506" t="s">
        <v>8294</v>
      </c>
      <c r="X4506" s="1">
        <v>41997</v>
      </c>
      <c r="Y4506" t="s">
        <v>2704</v>
      </c>
      <c r="Z4506" t="s">
        <v>51</v>
      </c>
      <c r="AA4506" t="s">
        <v>3886</v>
      </c>
      <c r="AB4506" t="s">
        <v>3887</v>
      </c>
      <c r="AC4506" t="s">
        <v>108</v>
      </c>
      <c r="AD4506" t="s">
        <v>26</v>
      </c>
      <c r="AE4506" t="s">
        <v>42</v>
      </c>
      <c r="AF4506" t="s">
        <v>43</v>
      </c>
      <c r="AG4506">
        <v>90045</v>
      </c>
      <c r="AH4506" t="s">
        <v>44</v>
      </c>
      <c r="AI4506" t="s">
        <v>4966</v>
      </c>
      <c r="AJ4506" t="s">
        <v>46</v>
      </c>
      <c r="AK4506" t="s">
        <v>80</v>
      </c>
      <c r="AL4506" t="s">
        <v>4967</v>
      </c>
      <c r="AM4506">
        <v>361.96</v>
      </c>
      <c r="AN4506">
        <v>2</v>
      </c>
      <c r="AO4506">
        <v>0</v>
      </c>
      <c r="AP4506">
        <v>101.3488</v>
      </c>
      <c r="AQ4506">
        <f>YEAR(Table1[[#This Row],[Order Date]])</f>
        <v>2014</v>
      </c>
      <c r="AR4506" t="str">
        <f>TEXT(Table1[[#This Row],[Order Date]],"mmmm")</f>
        <v>December</v>
      </c>
      <c r="AS4506" t="str">
        <f>"Q"&amp;ROUNDUP(MONTH(Table1[[#This Row],[Order Date]])/3,0)</f>
        <v>Q4</v>
      </c>
      <c r="AT4506">
        <f>IF(Table1[[#This Row],[Sales]]=0,0,Table1[[#This Row],[Profit]]/Table1[[#This Row],[Sales]])</f>
        <v>0.28000000000000003</v>
      </c>
    </row>
    <row r="4507" spans="22:46" x14ac:dyDescent="0.3">
      <c r="V4507">
        <v>4506</v>
      </c>
      <c r="W4507" t="s">
        <v>8294</v>
      </c>
      <c r="X4507" s="1">
        <v>41997</v>
      </c>
      <c r="Y4507" t="s">
        <v>2704</v>
      </c>
      <c r="Z4507" t="s">
        <v>51</v>
      </c>
      <c r="AA4507" t="s">
        <v>3886</v>
      </c>
      <c r="AB4507" t="s">
        <v>3887</v>
      </c>
      <c r="AC4507" t="s">
        <v>108</v>
      </c>
      <c r="AD4507" t="s">
        <v>26</v>
      </c>
      <c r="AE4507" t="s">
        <v>42</v>
      </c>
      <c r="AF4507" t="s">
        <v>43</v>
      </c>
      <c r="AG4507">
        <v>90045</v>
      </c>
      <c r="AH4507" t="s">
        <v>44</v>
      </c>
      <c r="AI4507" t="s">
        <v>1516</v>
      </c>
      <c r="AJ4507" t="s">
        <v>73</v>
      </c>
      <c r="AK4507" t="s">
        <v>176</v>
      </c>
      <c r="AL4507" t="s">
        <v>1517</v>
      </c>
      <c r="AM4507">
        <v>62.85</v>
      </c>
      <c r="AN4507">
        <v>3</v>
      </c>
      <c r="AO4507">
        <v>0</v>
      </c>
      <c r="AP4507">
        <v>13.198499999999999</v>
      </c>
      <c r="AQ4507">
        <f>YEAR(Table1[[#This Row],[Order Date]])</f>
        <v>2014</v>
      </c>
      <c r="AR4507" t="str">
        <f>TEXT(Table1[[#This Row],[Order Date]],"mmmm")</f>
        <v>December</v>
      </c>
      <c r="AS4507" t="str">
        <f>"Q"&amp;ROUNDUP(MONTH(Table1[[#This Row],[Order Date]])/3,0)</f>
        <v>Q4</v>
      </c>
      <c r="AT4507">
        <f>IF(Table1[[#This Row],[Sales]]=0,0,Table1[[#This Row],[Profit]]/Table1[[#This Row],[Sales]])</f>
        <v>0.21</v>
      </c>
    </row>
    <row r="4508" spans="22:46" x14ac:dyDescent="0.3">
      <c r="V4508">
        <v>4507</v>
      </c>
      <c r="W4508" t="s">
        <v>8294</v>
      </c>
      <c r="X4508" s="1">
        <v>41997</v>
      </c>
      <c r="Y4508" t="s">
        <v>2704</v>
      </c>
      <c r="Z4508" t="s">
        <v>51</v>
      </c>
      <c r="AA4508" t="s">
        <v>3886</v>
      </c>
      <c r="AB4508" t="s">
        <v>3887</v>
      </c>
      <c r="AC4508" t="s">
        <v>108</v>
      </c>
      <c r="AD4508" t="s">
        <v>26</v>
      </c>
      <c r="AE4508" t="s">
        <v>42</v>
      </c>
      <c r="AF4508" t="s">
        <v>43</v>
      </c>
      <c r="AG4508">
        <v>90045</v>
      </c>
      <c r="AH4508" t="s">
        <v>44</v>
      </c>
      <c r="AI4508" t="s">
        <v>2807</v>
      </c>
      <c r="AJ4508" t="s">
        <v>73</v>
      </c>
      <c r="AK4508" t="s">
        <v>74</v>
      </c>
      <c r="AL4508" t="s">
        <v>2808</v>
      </c>
      <c r="AM4508">
        <v>818.37599999999998</v>
      </c>
      <c r="AN4508">
        <v>3</v>
      </c>
      <c r="AO4508">
        <v>0.2</v>
      </c>
      <c r="AP4508">
        <v>51.148499999999999</v>
      </c>
      <c r="AQ4508">
        <f>YEAR(Table1[[#This Row],[Order Date]])</f>
        <v>2014</v>
      </c>
      <c r="AR4508" t="str">
        <f>TEXT(Table1[[#This Row],[Order Date]],"mmmm")</f>
        <v>December</v>
      </c>
      <c r="AS4508" t="str">
        <f>"Q"&amp;ROUNDUP(MONTH(Table1[[#This Row],[Order Date]])/3,0)</f>
        <v>Q4</v>
      </c>
      <c r="AT4508">
        <f>IF(Table1[[#This Row],[Sales]]=0,0,Table1[[#This Row],[Profit]]/Table1[[#This Row],[Sales]])</f>
        <v>6.25E-2</v>
      </c>
    </row>
    <row r="4509" spans="22:46" x14ac:dyDescent="0.3">
      <c r="V4509">
        <v>4508</v>
      </c>
      <c r="W4509" t="s">
        <v>8294</v>
      </c>
      <c r="X4509" s="1">
        <v>41997</v>
      </c>
      <c r="Y4509" t="s">
        <v>2704</v>
      </c>
      <c r="Z4509" t="s">
        <v>51</v>
      </c>
      <c r="AA4509" t="s">
        <v>3886</v>
      </c>
      <c r="AB4509" t="s">
        <v>3887</v>
      </c>
      <c r="AC4509" t="s">
        <v>108</v>
      </c>
      <c r="AD4509" t="s">
        <v>26</v>
      </c>
      <c r="AE4509" t="s">
        <v>42</v>
      </c>
      <c r="AF4509" t="s">
        <v>43</v>
      </c>
      <c r="AG4509">
        <v>90045</v>
      </c>
      <c r="AH4509" t="s">
        <v>44</v>
      </c>
      <c r="AI4509" t="s">
        <v>7142</v>
      </c>
      <c r="AJ4509" t="s">
        <v>46</v>
      </c>
      <c r="AK4509" t="s">
        <v>60</v>
      </c>
      <c r="AL4509" t="s">
        <v>7143</v>
      </c>
      <c r="AM4509">
        <v>20.34</v>
      </c>
      <c r="AN4509">
        <v>1</v>
      </c>
      <c r="AO4509">
        <v>0</v>
      </c>
      <c r="AP4509">
        <v>0.2034</v>
      </c>
      <c r="AQ4509">
        <f>YEAR(Table1[[#This Row],[Order Date]])</f>
        <v>2014</v>
      </c>
      <c r="AR4509" t="str">
        <f>TEXT(Table1[[#This Row],[Order Date]],"mmmm")</f>
        <v>December</v>
      </c>
      <c r="AS4509" t="str">
        <f>"Q"&amp;ROUNDUP(MONTH(Table1[[#This Row],[Order Date]])/3,0)</f>
        <v>Q4</v>
      </c>
      <c r="AT4509">
        <f>IF(Table1[[#This Row],[Sales]]=0,0,Table1[[#This Row],[Profit]]/Table1[[#This Row],[Sales]])</f>
        <v>0.01</v>
      </c>
    </row>
    <row r="4510" spans="22:46" x14ac:dyDescent="0.3">
      <c r="V4510">
        <v>4509</v>
      </c>
      <c r="W4510" t="s">
        <v>8294</v>
      </c>
      <c r="X4510" s="1">
        <v>41997</v>
      </c>
      <c r="Y4510" t="s">
        <v>2704</v>
      </c>
      <c r="Z4510" t="s">
        <v>51</v>
      </c>
      <c r="AA4510" t="s">
        <v>3886</v>
      </c>
      <c r="AB4510" t="s">
        <v>3887</v>
      </c>
      <c r="AC4510" t="s">
        <v>108</v>
      </c>
      <c r="AD4510" t="s">
        <v>26</v>
      </c>
      <c r="AE4510" t="s">
        <v>42</v>
      </c>
      <c r="AF4510" t="s">
        <v>43</v>
      </c>
      <c r="AG4510">
        <v>90045</v>
      </c>
      <c r="AH4510" t="s">
        <v>44</v>
      </c>
      <c r="AI4510" t="s">
        <v>4077</v>
      </c>
      <c r="AJ4510" t="s">
        <v>31</v>
      </c>
      <c r="AK4510" t="s">
        <v>67</v>
      </c>
      <c r="AL4510" t="s">
        <v>4078</v>
      </c>
      <c r="AM4510">
        <v>23.99</v>
      </c>
      <c r="AN4510">
        <v>1</v>
      </c>
      <c r="AO4510">
        <v>0</v>
      </c>
      <c r="AP4510">
        <v>5.5176999999999996</v>
      </c>
      <c r="AQ4510">
        <f>YEAR(Table1[[#This Row],[Order Date]])</f>
        <v>2014</v>
      </c>
      <c r="AR4510" t="str">
        <f>TEXT(Table1[[#This Row],[Order Date]],"mmmm")</f>
        <v>December</v>
      </c>
      <c r="AS4510" t="str">
        <f>"Q"&amp;ROUNDUP(MONTH(Table1[[#This Row],[Order Date]])/3,0)</f>
        <v>Q4</v>
      </c>
      <c r="AT4510">
        <f>IF(Table1[[#This Row],[Sales]]=0,0,Table1[[#This Row],[Profit]]/Table1[[#This Row],[Sales]])</f>
        <v>0.23</v>
      </c>
    </row>
    <row r="4511" spans="22:46" x14ac:dyDescent="0.3">
      <c r="V4511">
        <v>4510</v>
      </c>
      <c r="W4511" t="s">
        <v>8297</v>
      </c>
      <c r="X4511" s="1">
        <v>42878</v>
      </c>
      <c r="Y4511" t="s">
        <v>1461</v>
      </c>
      <c r="Z4511" t="s">
        <v>51</v>
      </c>
      <c r="AA4511" t="s">
        <v>8298</v>
      </c>
      <c r="AB4511" t="s">
        <v>8299</v>
      </c>
      <c r="AC4511" t="s">
        <v>25</v>
      </c>
      <c r="AD4511" t="s">
        <v>26</v>
      </c>
      <c r="AE4511" t="s">
        <v>42</v>
      </c>
      <c r="AF4511" t="s">
        <v>43</v>
      </c>
      <c r="AG4511">
        <v>90036</v>
      </c>
      <c r="AH4511" t="s">
        <v>44</v>
      </c>
      <c r="AI4511" t="s">
        <v>3172</v>
      </c>
      <c r="AJ4511" t="s">
        <v>31</v>
      </c>
      <c r="AK4511" t="s">
        <v>57</v>
      </c>
      <c r="AL4511" t="s">
        <v>3173</v>
      </c>
      <c r="AM4511">
        <v>171.28800000000001</v>
      </c>
      <c r="AN4511">
        <v>3</v>
      </c>
      <c r="AO4511">
        <v>0.2</v>
      </c>
      <c r="AP4511">
        <v>-6.4233000000000002</v>
      </c>
      <c r="AQ4511">
        <f>YEAR(Table1[[#This Row],[Order Date]])</f>
        <v>2017</v>
      </c>
      <c r="AR4511" t="str">
        <f>TEXT(Table1[[#This Row],[Order Date]],"mmmm")</f>
        <v>May</v>
      </c>
      <c r="AS4511" t="str">
        <f>"Q"&amp;ROUNDUP(MONTH(Table1[[#This Row],[Order Date]])/3,0)</f>
        <v>Q2</v>
      </c>
      <c r="AT4511">
        <f>IF(Table1[[#This Row],[Sales]]=0,0,Table1[[#This Row],[Profit]]/Table1[[#This Row],[Sales]])</f>
        <v>-3.7499999999999999E-2</v>
      </c>
    </row>
    <row r="4512" spans="22:46" x14ac:dyDescent="0.3">
      <c r="V4512">
        <v>4511</v>
      </c>
      <c r="W4512" t="s">
        <v>8300</v>
      </c>
      <c r="X4512" s="1">
        <v>42684</v>
      </c>
      <c r="Y4512" t="s">
        <v>5870</v>
      </c>
      <c r="Z4512" t="s">
        <v>51</v>
      </c>
      <c r="AA4512" t="s">
        <v>3426</v>
      </c>
      <c r="AB4512" t="s">
        <v>3427</v>
      </c>
      <c r="AC4512" t="s">
        <v>41</v>
      </c>
      <c r="AD4512" t="s">
        <v>26</v>
      </c>
      <c r="AE4512" t="s">
        <v>357</v>
      </c>
      <c r="AF4512" t="s">
        <v>672</v>
      </c>
      <c r="AG4512">
        <v>65807</v>
      </c>
      <c r="AH4512" t="s">
        <v>111</v>
      </c>
      <c r="AI4512" t="s">
        <v>7819</v>
      </c>
      <c r="AJ4512" t="s">
        <v>31</v>
      </c>
      <c r="AK4512" t="s">
        <v>67</v>
      </c>
      <c r="AL4512" t="s">
        <v>7820</v>
      </c>
      <c r="AM4512">
        <v>37.299999999999997</v>
      </c>
      <c r="AN4512">
        <v>2</v>
      </c>
      <c r="AO4512">
        <v>0</v>
      </c>
      <c r="AP4512">
        <v>17.158000000000001</v>
      </c>
      <c r="AQ4512">
        <f>YEAR(Table1[[#This Row],[Order Date]])</f>
        <v>2016</v>
      </c>
      <c r="AR4512" t="str">
        <f>TEXT(Table1[[#This Row],[Order Date]],"mmmm")</f>
        <v>November</v>
      </c>
      <c r="AS4512" t="str">
        <f>"Q"&amp;ROUNDUP(MONTH(Table1[[#This Row],[Order Date]])/3,0)</f>
        <v>Q4</v>
      </c>
      <c r="AT4512">
        <f>IF(Table1[[#This Row],[Sales]]=0,0,Table1[[#This Row],[Profit]]/Table1[[#This Row],[Sales]])</f>
        <v>0.46000000000000008</v>
      </c>
    </row>
    <row r="4513" spans="22:46" x14ac:dyDescent="0.3">
      <c r="V4513">
        <v>4512</v>
      </c>
      <c r="W4513" t="s">
        <v>8300</v>
      </c>
      <c r="X4513" s="1">
        <v>42684</v>
      </c>
      <c r="Y4513" t="s">
        <v>5870</v>
      </c>
      <c r="Z4513" t="s">
        <v>51</v>
      </c>
      <c r="AA4513" t="s">
        <v>3426</v>
      </c>
      <c r="AB4513" t="s">
        <v>3427</v>
      </c>
      <c r="AC4513" t="s">
        <v>41</v>
      </c>
      <c r="AD4513" t="s">
        <v>26</v>
      </c>
      <c r="AE4513" t="s">
        <v>357</v>
      </c>
      <c r="AF4513" t="s">
        <v>672</v>
      </c>
      <c r="AG4513">
        <v>65807</v>
      </c>
      <c r="AH4513" t="s">
        <v>111</v>
      </c>
      <c r="AI4513" t="s">
        <v>3540</v>
      </c>
      <c r="AJ4513" t="s">
        <v>46</v>
      </c>
      <c r="AK4513" t="s">
        <v>77</v>
      </c>
      <c r="AL4513" t="s">
        <v>3541</v>
      </c>
      <c r="AM4513">
        <v>81.96</v>
      </c>
      <c r="AN4513">
        <v>2</v>
      </c>
      <c r="AO4513">
        <v>0</v>
      </c>
      <c r="AP4513">
        <v>39.340800000000002</v>
      </c>
      <c r="AQ4513">
        <f>YEAR(Table1[[#This Row],[Order Date]])</f>
        <v>2016</v>
      </c>
      <c r="AR4513" t="str">
        <f>TEXT(Table1[[#This Row],[Order Date]],"mmmm")</f>
        <v>November</v>
      </c>
      <c r="AS4513" t="str">
        <f>"Q"&amp;ROUNDUP(MONTH(Table1[[#This Row],[Order Date]])/3,0)</f>
        <v>Q4</v>
      </c>
      <c r="AT4513">
        <f>IF(Table1[[#This Row],[Sales]]=0,0,Table1[[#This Row],[Profit]]/Table1[[#This Row],[Sales]])</f>
        <v>0.48000000000000004</v>
      </c>
    </row>
    <row r="4514" spans="22:46" x14ac:dyDescent="0.3">
      <c r="V4514">
        <v>4513</v>
      </c>
      <c r="W4514" t="s">
        <v>8301</v>
      </c>
      <c r="X4514" s="1">
        <v>42645</v>
      </c>
      <c r="Y4514" s="1">
        <v>42439</v>
      </c>
      <c r="Z4514" t="s">
        <v>207</v>
      </c>
      <c r="AA4514" t="s">
        <v>4113</v>
      </c>
      <c r="AB4514" t="s">
        <v>4114</v>
      </c>
      <c r="AC4514" t="s">
        <v>25</v>
      </c>
      <c r="AD4514" t="s">
        <v>26</v>
      </c>
      <c r="AE4514" t="s">
        <v>614</v>
      </c>
      <c r="AF4514" t="s">
        <v>349</v>
      </c>
      <c r="AG4514">
        <v>85023</v>
      </c>
      <c r="AH4514" t="s">
        <v>44</v>
      </c>
      <c r="AI4514" t="s">
        <v>2062</v>
      </c>
      <c r="AJ4514" t="s">
        <v>46</v>
      </c>
      <c r="AK4514" t="s">
        <v>77</v>
      </c>
      <c r="AL4514" t="s">
        <v>2063</v>
      </c>
      <c r="AM4514">
        <v>54.792000000000002</v>
      </c>
      <c r="AN4514">
        <v>6</v>
      </c>
      <c r="AO4514">
        <v>0.7</v>
      </c>
      <c r="AP4514">
        <v>-40.180799999999998</v>
      </c>
      <c r="AQ4514">
        <f>YEAR(Table1[[#This Row],[Order Date]])</f>
        <v>2016</v>
      </c>
      <c r="AR4514" t="str">
        <f>TEXT(Table1[[#This Row],[Order Date]],"mmmm")</f>
        <v>October</v>
      </c>
      <c r="AS4514" t="str">
        <f>"Q"&amp;ROUNDUP(MONTH(Table1[[#This Row],[Order Date]])/3,0)</f>
        <v>Q4</v>
      </c>
      <c r="AT4514">
        <f>IF(Table1[[#This Row],[Sales]]=0,0,Table1[[#This Row],[Profit]]/Table1[[#This Row],[Sales]])</f>
        <v>-0.73333333333333328</v>
      </c>
    </row>
    <row r="4515" spans="22:46" x14ac:dyDescent="0.3">
      <c r="V4515">
        <v>4514</v>
      </c>
      <c r="W4515" t="s">
        <v>8302</v>
      </c>
      <c r="X4515" s="1">
        <v>42619</v>
      </c>
      <c r="Y4515" s="1">
        <v>42591</v>
      </c>
      <c r="Z4515" t="s">
        <v>207</v>
      </c>
      <c r="AA4515" t="s">
        <v>7168</v>
      </c>
      <c r="AB4515" t="s">
        <v>7169</v>
      </c>
      <c r="AC4515" t="s">
        <v>25</v>
      </c>
      <c r="AD4515" t="s">
        <v>26</v>
      </c>
      <c r="AE4515" t="s">
        <v>203</v>
      </c>
      <c r="AF4515" t="s">
        <v>110</v>
      </c>
      <c r="AG4515">
        <v>77070</v>
      </c>
      <c r="AH4515" t="s">
        <v>111</v>
      </c>
      <c r="AI4515" t="s">
        <v>715</v>
      </c>
      <c r="AJ4515" t="s">
        <v>46</v>
      </c>
      <c r="AK4515" t="s">
        <v>60</v>
      </c>
      <c r="AL4515" t="s">
        <v>716</v>
      </c>
      <c r="AM4515">
        <v>10.784000000000001</v>
      </c>
      <c r="AN4515">
        <v>1</v>
      </c>
      <c r="AO4515">
        <v>0.2</v>
      </c>
      <c r="AP4515">
        <v>0.80879999999999996</v>
      </c>
      <c r="AQ4515">
        <f>YEAR(Table1[[#This Row],[Order Date]])</f>
        <v>2016</v>
      </c>
      <c r="AR4515" t="str">
        <f>TEXT(Table1[[#This Row],[Order Date]],"mmmm")</f>
        <v>September</v>
      </c>
      <c r="AS4515" t="str">
        <f>"Q"&amp;ROUNDUP(MONTH(Table1[[#This Row],[Order Date]])/3,0)</f>
        <v>Q3</v>
      </c>
      <c r="AT4515">
        <f>IF(Table1[[#This Row],[Sales]]=0,0,Table1[[#This Row],[Profit]]/Table1[[#This Row],[Sales]])</f>
        <v>7.4999999999999997E-2</v>
      </c>
    </row>
    <row r="4516" spans="22:46" x14ac:dyDescent="0.3">
      <c r="V4516">
        <v>4515</v>
      </c>
      <c r="W4516" t="s">
        <v>8303</v>
      </c>
      <c r="X4516" s="1">
        <v>42670</v>
      </c>
      <c r="Y4516" s="1">
        <v>42380</v>
      </c>
      <c r="Z4516" t="s">
        <v>22</v>
      </c>
      <c r="AA4516" t="s">
        <v>5614</v>
      </c>
      <c r="AB4516" t="s">
        <v>5615</v>
      </c>
      <c r="AC4516" t="s">
        <v>25</v>
      </c>
      <c r="AD4516" t="s">
        <v>26</v>
      </c>
      <c r="AE4516" t="s">
        <v>8304</v>
      </c>
      <c r="AF4516" t="s">
        <v>358</v>
      </c>
      <c r="AG4516">
        <v>23666</v>
      </c>
      <c r="AH4516" t="s">
        <v>29</v>
      </c>
      <c r="AI4516" t="s">
        <v>4443</v>
      </c>
      <c r="AJ4516" t="s">
        <v>31</v>
      </c>
      <c r="AK4516" t="s">
        <v>35</v>
      </c>
      <c r="AL4516" t="s">
        <v>4444</v>
      </c>
      <c r="AM4516">
        <v>290.98</v>
      </c>
      <c r="AN4516">
        <v>1</v>
      </c>
      <c r="AO4516">
        <v>0</v>
      </c>
      <c r="AP4516">
        <v>75.654799999999994</v>
      </c>
      <c r="AQ4516">
        <f>YEAR(Table1[[#This Row],[Order Date]])</f>
        <v>2016</v>
      </c>
      <c r="AR4516" t="str">
        <f>TEXT(Table1[[#This Row],[Order Date]],"mmmm")</f>
        <v>October</v>
      </c>
      <c r="AS4516" t="str">
        <f>"Q"&amp;ROUNDUP(MONTH(Table1[[#This Row],[Order Date]])/3,0)</f>
        <v>Q4</v>
      </c>
      <c r="AT4516">
        <f>IF(Table1[[#This Row],[Sales]]=0,0,Table1[[#This Row],[Profit]]/Table1[[#This Row],[Sales]])</f>
        <v>0.25999999999999995</v>
      </c>
    </row>
    <row r="4517" spans="22:46" x14ac:dyDescent="0.3">
      <c r="V4517">
        <v>4516</v>
      </c>
      <c r="W4517" t="s">
        <v>8305</v>
      </c>
      <c r="X4517" s="1">
        <v>43030</v>
      </c>
      <c r="Y4517" t="s">
        <v>437</v>
      </c>
      <c r="Z4517" t="s">
        <v>51</v>
      </c>
      <c r="AA4517" t="s">
        <v>340</v>
      </c>
      <c r="AB4517" t="s">
        <v>341</v>
      </c>
      <c r="AC4517" t="s">
        <v>108</v>
      </c>
      <c r="AD4517" t="s">
        <v>26</v>
      </c>
      <c r="AE4517" t="s">
        <v>5106</v>
      </c>
      <c r="AF4517" t="s">
        <v>732</v>
      </c>
      <c r="AG4517">
        <v>74133</v>
      </c>
      <c r="AH4517" t="s">
        <v>111</v>
      </c>
      <c r="AI4517" t="s">
        <v>7663</v>
      </c>
      <c r="AJ4517" t="s">
        <v>46</v>
      </c>
      <c r="AK4517" t="s">
        <v>70</v>
      </c>
      <c r="AL4517" t="s">
        <v>7664</v>
      </c>
      <c r="AM4517">
        <v>36.44</v>
      </c>
      <c r="AN4517">
        <v>4</v>
      </c>
      <c r="AO4517">
        <v>0</v>
      </c>
      <c r="AP4517">
        <v>12.0252</v>
      </c>
      <c r="AQ4517">
        <f>YEAR(Table1[[#This Row],[Order Date]])</f>
        <v>2017</v>
      </c>
      <c r="AR4517" t="str">
        <f>TEXT(Table1[[#This Row],[Order Date]],"mmmm")</f>
        <v>October</v>
      </c>
      <c r="AS4517" t="str">
        <f>"Q"&amp;ROUNDUP(MONTH(Table1[[#This Row],[Order Date]])/3,0)</f>
        <v>Q4</v>
      </c>
      <c r="AT4517">
        <f>IF(Table1[[#This Row],[Sales]]=0,0,Table1[[#This Row],[Profit]]/Table1[[#This Row],[Sales]])</f>
        <v>0.33</v>
      </c>
    </row>
    <row r="4518" spans="22:46" x14ac:dyDescent="0.3">
      <c r="V4518">
        <v>4517</v>
      </c>
      <c r="W4518" t="s">
        <v>8306</v>
      </c>
      <c r="X4518" s="1">
        <v>42628</v>
      </c>
      <c r="Y4518" t="s">
        <v>3192</v>
      </c>
      <c r="Z4518" t="s">
        <v>51</v>
      </c>
      <c r="AA4518" t="s">
        <v>2474</v>
      </c>
      <c r="AB4518" t="s">
        <v>2475</v>
      </c>
      <c r="AC4518" t="s">
        <v>25</v>
      </c>
      <c r="AD4518" t="s">
        <v>26</v>
      </c>
      <c r="AE4518" t="s">
        <v>99</v>
      </c>
      <c r="AF4518" t="s">
        <v>100</v>
      </c>
      <c r="AG4518">
        <v>98105</v>
      </c>
      <c r="AH4518" t="s">
        <v>44</v>
      </c>
      <c r="AI4518" t="s">
        <v>8307</v>
      </c>
      <c r="AJ4518" t="s">
        <v>46</v>
      </c>
      <c r="AK4518" t="s">
        <v>94</v>
      </c>
      <c r="AL4518" t="s">
        <v>8308</v>
      </c>
      <c r="AM4518">
        <v>21.4</v>
      </c>
      <c r="AN4518">
        <v>5</v>
      </c>
      <c r="AO4518">
        <v>0</v>
      </c>
      <c r="AP4518">
        <v>10.058</v>
      </c>
      <c r="AQ4518">
        <f>YEAR(Table1[[#This Row],[Order Date]])</f>
        <v>2016</v>
      </c>
      <c r="AR4518" t="str">
        <f>TEXT(Table1[[#This Row],[Order Date]],"mmmm")</f>
        <v>September</v>
      </c>
      <c r="AS4518" t="str">
        <f>"Q"&amp;ROUNDUP(MONTH(Table1[[#This Row],[Order Date]])/3,0)</f>
        <v>Q3</v>
      </c>
      <c r="AT4518">
        <f>IF(Table1[[#This Row],[Sales]]=0,0,Table1[[#This Row],[Profit]]/Table1[[#This Row],[Sales]])</f>
        <v>0.47000000000000003</v>
      </c>
    </row>
    <row r="4519" spans="22:46" x14ac:dyDescent="0.3">
      <c r="V4519">
        <v>4518</v>
      </c>
      <c r="W4519" t="s">
        <v>8306</v>
      </c>
      <c r="X4519" s="1">
        <v>42628</v>
      </c>
      <c r="Y4519" t="s">
        <v>3192</v>
      </c>
      <c r="Z4519" t="s">
        <v>51</v>
      </c>
      <c r="AA4519" t="s">
        <v>2474</v>
      </c>
      <c r="AB4519" t="s">
        <v>2475</v>
      </c>
      <c r="AC4519" t="s">
        <v>25</v>
      </c>
      <c r="AD4519" t="s">
        <v>26</v>
      </c>
      <c r="AE4519" t="s">
        <v>99</v>
      </c>
      <c r="AF4519" t="s">
        <v>100</v>
      </c>
      <c r="AG4519">
        <v>98105</v>
      </c>
      <c r="AH4519" t="s">
        <v>44</v>
      </c>
      <c r="AI4519" t="s">
        <v>2314</v>
      </c>
      <c r="AJ4519" t="s">
        <v>46</v>
      </c>
      <c r="AK4519" t="s">
        <v>77</v>
      </c>
      <c r="AL4519" t="s">
        <v>2315</v>
      </c>
      <c r="AM4519">
        <v>48.664000000000001</v>
      </c>
      <c r="AN4519">
        <v>7</v>
      </c>
      <c r="AO4519">
        <v>0.2</v>
      </c>
      <c r="AP4519">
        <v>15.815799999999999</v>
      </c>
      <c r="AQ4519">
        <f>YEAR(Table1[[#This Row],[Order Date]])</f>
        <v>2016</v>
      </c>
      <c r="AR4519" t="str">
        <f>TEXT(Table1[[#This Row],[Order Date]],"mmmm")</f>
        <v>September</v>
      </c>
      <c r="AS4519" t="str">
        <f>"Q"&amp;ROUNDUP(MONTH(Table1[[#This Row],[Order Date]])/3,0)</f>
        <v>Q3</v>
      </c>
      <c r="AT4519">
        <f>IF(Table1[[#This Row],[Sales]]=0,0,Table1[[#This Row],[Profit]]/Table1[[#This Row],[Sales]])</f>
        <v>0.32499999999999996</v>
      </c>
    </row>
    <row r="4520" spans="22:46" x14ac:dyDescent="0.3">
      <c r="V4520">
        <v>4519</v>
      </c>
      <c r="W4520" t="s">
        <v>8309</v>
      </c>
      <c r="X4520" s="1">
        <v>42638</v>
      </c>
      <c r="Y4520" s="1">
        <v>42379</v>
      </c>
      <c r="Z4520" t="s">
        <v>51</v>
      </c>
      <c r="AA4520" t="s">
        <v>4647</v>
      </c>
      <c r="AB4520" t="s">
        <v>4648</v>
      </c>
      <c r="AC4520" t="s">
        <v>25</v>
      </c>
      <c r="AD4520" t="s">
        <v>26</v>
      </c>
      <c r="AE4520" t="s">
        <v>136</v>
      </c>
      <c r="AF4520" t="s">
        <v>43</v>
      </c>
      <c r="AG4520">
        <v>94109</v>
      </c>
      <c r="AH4520" t="s">
        <v>44</v>
      </c>
      <c r="AI4520" t="s">
        <v>765</v>
      </c>
      <c r="AJ4520" t="s">
        <v>46</v>
      </c>
      <c r="AK4520" t="s">
        <v>70</v>
      </c>
      <c r="AL4520" t="s">
        <v>766</v>
      </c>
      <c r="AM4520">
        <v>16.559999999999999</v>
      </c>
      <c r="AN4520">
        <v>4</v>
      </c>
      <c r="AO4520">
        <v>0</v>
      </c>
      <c r="AP4520">
        <v>6.9551999999999996</v>
      </c>
      <c r="AQ4520">
        <f>YEAR(Table1[[#This Row],[Order Date]])</f>
        <v>2016</v>
      </c>
      <c r="AR4520" t="str">
        <f>TEXT(Table1[[#This Row],[Order Date]],"mmmm")</f>
        <v>September</v>
      </c>
      <c r="AS4520" t="str">
        <f>"Q"&amp;ROUNDUP(MONTH(Table1[[#This Row],[Order Date]])/3,0)</f>
        <v>Q3</v>
      </c>
      <c r="AT4520">
        <f>IF(Table1[[#This Row],[Sales]]=0,0,Table1[[#This Row],[Profit]]/Table1[[#This Row],[Sales]])</f>
        <v>0.42</v>
      </c>
    </row>
    <row r="4521" spans="22:46" x14ac:dyDescent="0.3">
      <c r="V4521">
        <v>4520</v>
      </c>
      <c r="W4521" t="s">
        <v>8310</v>
      </c>
      <c r="X4521" s="1">
        <v>42896</v>
      </c>
      <c r="Y4521" t="s">
        <v>8311</v>
      </c>
      <c r="Z4521" t="s">
        <v>51</v>
      </c>
      <c r="AA4521" t="s">
        <v>5152</v>
      </c>
      <c r="AB4521" t="s">
        <v>5153</v>
      </c>
      <c r="AC4521" t="s">
        <v>41</v>
      </c>
      <c r="AD4521" t="s">
        <v>26</v>
      </c>
      <c r="AE4521" t="s">
        <v>1712</v>
      </c>
      <c r="AF4521" t="s">
        <v>55</v>
      </c>
      <c r="AG4521">
        <v>32216</v>
      </c>
      <c r="AH4521" t="s">
        <v>29</v>
      </c>
      <c r="AI4521" t="s">
        <v>8312</v>
      </c>
      <c r="AJ4521" t="s">
        <v>46</v>
      </c>
      <c r="AK4521" t="s">
        <v>60</v>
      </c>
      <c r="AL4521" t="s">
        <v>8313</v>
      </c>
      <c r="AM4521">
        <v>1347.52</v>
      </c>
      <c r="AN4521">
        <v>8</v>
      </c>
      <c r="AO4521">
        <v>0.2</v>
      </c>
      <c r="AP4521">
        <v>84.22</v>
      </c>
      <c r="AQ4521">
        <f>YEAR(Table1[[#This Row],[Order Date]])</f>
        <v>2017</v>
      </c>
      <c r="AR4521" t="str">
        <f>TEXT(Table1[[#This Row],[Order Date]],"mmmm")</f>
        <v>June</v>
      </c>
      <c r="AS4521" t="str">
        <f>"Q"&amp;ROUNDUP(MONTH(Table1[[#This Row],[Order Date]])/3,0)</f>
        <v>Q2</v>
      </c>
      <c r="AT4521">
        <f>IF(Table1[[#This Row],[Sales]]=0,0,Table1[[#This Row],[Profit]]/Table1[[#This Row],[Sales]])</f>
        <v>6.25E-2</v>
      </c>
    </row>
    <row r="4522" spans="22:46" x14ac:dyDescent="0.3">
      <c r="V4522">
        <v>4521</v>
      </c>
      <c r="W4522" t="s">
        <v>8314</v>
      </c>
      <c r="X4522" s="1">
        <v>41690</v>
      </c>
      <c r="Y4522" t="s">
        <v>8315</v>
      </c>
      <c r="Z4522" t="s">
        <v>51</v>
      </c>
      <c r="AA4522" t="s">
        <v>230</v>
      </c>
      <c r="AB4522" t="s">
        <v>231</v>
      </c>
      <c r="AC4522" t="s">
        <v>41</v>
      </c>
      <c r="AD4522" t="s">
        <v>26</v>
      </c>
      <c r="AE4522" t="s">
        <v>1646</v>
      </c>
      <c r="AF4522" t="s">
        <v>287</v>
      </c>
      <c r="AG4522">
        <v>47374</v>
      </c>
      <c r="AH4522" t="s">
        <v>111</v>
      </c>
      <c r="AI4522" t="s">
        <v>5380</v>
      </c>
      <c r="AJ4522" t="s">
        <v>73</v>
      </c>
      <c r="AK4522" t="s">
        <v>176</v>
      </c>
      <c r="AL4522" t="s">
        <v>5381</v>
      </c>
      <c r="AM4522">
        <v>62.31</v>
      </c>
      <c r="AN4522">
        <v>3</v>
      </c>
      <c r="AO4522">
        <v>0</v>
      </c>
      <c r="AP4522">
        <v>22.4316</v>
      </c>
      <c r="AQ4522">
        <f>YEAR(Table1[[#This Row],[Order Date]])</f>
        <v>2014</v>
      </c>
      <c r="AR4522" t="str">
        <f>TEXT(Table1[[#This Row],[Order Date]],"mmmm")</f>
        <v>February</v>
      </c>
      <c r="AS4522" t="str">
        <f>"Q"&amp;ROUNDUP(MONTH(Table1[[#This Row],[Order Date]])/3,0)</f>
        <v>Q1</v>
      </c>
      <c r="AT4522">
        <f>IF(Table1[[#This Row],[Sales]]=0,0,Table1[[#This Row],[Profit]]/Table1[[#This Row],[Sales]])</f>
        <v>0.36</v>
      </c>
    </row>
    <row r="4523" spans="22:46" x14ac:dyDescent="0.3">
      <c r="V4523">
        <v>4522</v>
      </c>
      <c r="W4523" t="s">
        <v>8314</v>
      </c>
      <c r="X4523" s="1">
        <v>41690</v>
      </c>
      <c r="Y4523" t="s">
        <v>8315</v>
      </c>
      <c r="Z4523" t="s">
        <v>51</v>
      </c>
      <c r="AA4523" t="s">
        <v>230</v>
      </c>
      <c r="AB4523" t="s">
        <v>231</v>
      </c>
      <c r="AC4523" t="s">
        <v>41</v>
      </c>
      <c r="AD4523" t="s">
        <v>26</v>
      </c>
      <c r="AE4523" t="s">
        <v>1646</v>
      </c>
      <c r="AF4523" t="s">
        <v>287</v>
      </c>
      <c r="AG4523">
        <v>47374</v>
      </c>
      <c r="AH4523" t="s">
        <v>111</v>
      </c>
      <c r="AI4523" t="s">
        <v>2330</v>
      </c>
      <c r="AJ4523" t="s">
        <v>31</v>
      </c>
      <c r="AK4523" t="s">
        <v>67</v>
      </c>
      <c r="AL4523" t="s">
        <v>2331</v>
      </c>
      <c r="AM4523">
        <v>20.32</v>
      </c>
      <c r="AN4523">
        <v>4</v>
      </c>
      <c r="AO4523">
        <v>0</v>
      </c>
      <c r="AP4523">
        <v>6.9088000000000003</v>
      </c>
      <c r="AQ4523">
        <f>YEAR(Table1[[#This Row],[Order Date]])</f>
        <v>2014</v>
      </c>
      <c r="AR4523" t="str">
        <f>TEXT(Table1[[#This Row],[Order Date]],"mmmm")</f>
        <v>February</v>
      </c>
      <c r="AS4523" t="str">
        <f>"Q"&amp;ROUNDUP(MONTH(Table1[[#This Row],[Order Date]])/3,0)</f>
        <v>Q1</v>
      </c>
      <c r="AT4523">
        <f>IF(Table1[[#This Row],[Sales]]=0,0,Table1[[#This Row],[Profit]]/Table1[[#This Row],[Sales]])</f>
        <v>0.34</v>
      </c>
    </row>
    <row r="4524" spans="22:46" x14ac:dyDescent="0.3">
      <c r="V4524">
        <v>4523</v>
      </c>
      <c r="W4524" t="s">
        <v>8316</v>
      </c>
      <c r="X4524" s="1">
        <v>42786</v>
      </c>
      <c r="Y4524" t="s">
        <v>7206</v>
      </c>
      <c r="Z4524" t="s">
        <v>22</v>
      </c>
      <c r="AA4524" t="s">
        <v>1555</v>
      </c>
      <c r="AB4524" t="s">
        <v>1556</v>
      </c>
      <c r="AC4524" t="s">
        <v>41</v>
      </c>
      <c r="AD4524" t="s">
        <v>26</v>
      </c>
      <c r="AE4524" t="s">
        <v>1657</v>
      </c>
      <c r="AF4524" t="s">
        <v>516</v>
      </c>
      <c r="AG4524">
        <v>80027</v>
      </c>
      <c r="AH4524" t="s">
        <v>44</v>
      </c>
      <c r="AI4524" t="s">
        <v>6059</v>
      </c>
      <c r="AJ4524" t="s">
        <v>46</v>
      </c>
      <c r="AK4524" t="s">
        <v>303</v>
      </c>
      <c r="AL4524" t="s">
        <v>633</v>
      </c>
      <c r="AM4524">
        <v>9.4320000000000004</v>
      </c>
      <c r="AN4524">
        <v>3</v>
      </c>
      <c r="AO4524">
        <v>0.2</v>
      </c>
      <c r="AP4524">
        <v>3.0653999999999999</v>
      </c>
      <c r="AQ4524">
        <f>YEAR(Table1[[#This Row],[Order Date]])</f>
        <v>2017</v>
      </c>
      <c r="AR4524" t="str">
        <f>TEXT(Table1[[#This Row],[Order Date]],"mmmm")</f>
        <v>February</v>
      </c>
      <c r="AS4524" t="str">
        <f>"Q"&amp;ROUNDUP(MONTH(Table1[[#This Row],[Order Date]])/3,0)</f>
        <v>Q1</v>
      </c>
      <c r="AT4524">
        <f>IF(Table1[[#This Row],[Sales]]=0,0,Table1[[#This Row],[Profit]]/Table1[[#This Row],[Sales]])</f>
        <v>0.32499999999999996</v>
      </c>
    </row>
    <row r="4525" spans="22:46" x14ac:dyDescent="0.3">
      <c r="V4525">
        <v>4524</v>
      </c>
      <c r="W4525" t="s">
        <v>8317</v>
      </c>
      <c r="X4525" s="1">
        <v>41945</v>
      </c>
      <c r="Y4525" s="1">
        <v>41801</v>
      </c>
      <c r="Z4525" t="s">
        <v>51</v>
      </c>
      <c r="AA4525" t="s">
        <v>8162</v>
      </c>
      <c r="AB4525" t="s">
        <v>8163</v>
      </c>
      <c r="AC4525" t="s">
        <v>25</v>
      </c>
      <c r="AD4525" t="s">
        <v>26</v>
      </c>
      <c r="AE4525" t="s">
        <v>300</v>
      </c>
      <c r="AF4525" t="s">
        <v>301</v>
      </c>
      <c r="AG4525">
        <v>10024</v>
      </c>
      <c r="AH4525" t="s">
        <v>160</v>
      </c>
      <c r="AI4525" t="s">
        <v>2813</v>
      </c>
      <c r="AJ4525" t="s">
        <v>46</v>
      </c>
      <c r="AK4525" t="s">
        <v>47</v>
      </c>
      <c r="AL4525" t="s">
        <v>2814</v>
      </c>
      <c r="AM4525">
        <v>34.86</v>
      </c>
      <c r="AN4525">
        <v>7</v>
      </c>
      <c r="AO4525">
        <v>0</v>
      </c>
      <c r="AP4525">
        <v>16.035599999999999</v>
      </c>
      <c r="AQ4525">
        <f>YEAR(Table1[[#This Row],[Order Date]])</f>
        <v>2014</v>
      </c>
      <c r="AR4525" t="str">
        <f>TEXT(Table1[[#This Row],[Order Date]],"mmmm")</f>
        <v>November</v>
      </c>
      <c r="AS4525" t="str">
        <f>"Q"&amp;ROUNDUP(MONTH(Table1[[#This Row],[Order Date]])/3,0)</f>
        <v>Q4</v>
      </c>
      <c r="AT4525">
        <f>IF(Table1[[#This Row],[Sales]]=0,0,Table1[[#This Row],[Profit]]/Table1[[#This Row],[Sales]])</f>
        <v>0.45999999999999996</v>
      </c>
    </row>
    <row r="4526" spans="22:46" x14ac:dyDescent="0.3">
      <c r="V4526">
        <v>4525</v>
      </c>
      <c r="W4526" t="s">
        <v>8317</v>
      </c>
      <c r="X4526" s="1">
        <v>41945</v>
      </c>
      <c r="Y4526" s="1">
        <v>41801</v>
      </c>
      <c r="Z4526" t="s">
        <v>51</v>
      </c>
      <c r="AA4526" t="s">
        <v>8162</v>
      </c>
      <c r="AB4526" t="s">
        <v>8163</v>
      </c>
      <c r="AC4526" t="s">
        <v>25</v>
      </c>
      <c r="AD4526" t="s">
        <v>26</v>
      </c>
      <c r="AE4526" t="s">
        <v>300</v>
      </c>
      <c r="AF4526" t="s">
        <v>301</v>
      </c>
      <c r="AG4526">
        <v>10024</v>
      </c>
      <c r="AH4526" t="s">
        <v>160</v>
      </c>
      <c r="AI4526" t="s">
        <v>4170</v>
      </c>
      <c r="AJ4526" t="s">
        <v>31</v>
      </c>
      <c r="AK4526" t="s">
        <v>67</v>
      </c>
      <c r="AL4526" t="s">
        <v>4171</v>
      </c>
      <c r="AM4526">
        <v>89.34</v>
      </c>
      <c r="AN4526">
        <v>6</v>
      </c>
      <c r="AO4526">
        <v>0</v>
      </c>
      <c r="AP4526">
        <v>24.1218</v>
      </c>
      <c r="AQ4526">
        <f>YEAR(Table1[[#This Row],[Order Date]])</f>
        <v>2014</v>
      </c>
      <c r="AR4526" t="str">
        <f>TEXT(Table1[[#This Row],[Order Date]],"mmmm")</f>
        <v>November</v>
      </c>
      <c r="AS4526" t="str">
        <f>"Q"&amp;ROUNDUP(MONTH(Table1[[#This Row],[Order Date]])/3,0)</f>
        <v>Q4</v>
      </c>
      <c r="AT4526">
        <f>IF(Table1[[#This Row],[Sales]]=0,0,Table1[[#This Row],[Profit]]/Table1[[#This Row],[Sales]])</f>
        <v>0.27</v>
      </c>
    </row>
    <row r="4527" spans="22:46" x14ac:dyDescent="0.3">
      <c r="V4527">
        <v>4526</v>
      </c>
      <c r="W4527" t="s">
        <v>8318</v>
      </c>
      <c r="X4527" s="1">
        <v>42933</v>
      </c>
      <c r="Y4527" t="s">
        <v>2709</v>
      </c>
      <c r="Z4527" t="s">
        <v>51</v>
      </c>
      <c r="AA4527" t="s">
        <v>3156</v>
      </c>
      <c r="AB4527" t="s">
        <v>3157</v>
      </c>
      <c r="AC4527" t="s">
        <v>108</v>
      </c>
      <c r="AD4527" t="s">
        <v>26</v>
      </c>
      <c r="AE4527" t="s">
        <v>8319</v>
      </c>
      <c r="AF4527" t="s">
        <v>301</v>
      </c>
      <c r="AG4527">
        <v>13440</v>
      </c>
      <c r="AH4527" t="s">
        <v>160</v>
      </c>
      <c r="AI4527" t="s">
        <v>735</v>
      </c>
      <c r="AJ4527" t="s">
        <v>73</v>
      </c>
      <c r="AK4527" t="s">
        <v>74</v>
      </c>
      <c r="AL4527" t="s">
        <v>736</v>
      </c>
      <c r="AM4527">
        <v>269.98</v>
      </c>
      <c r="AN4527">
        <v>2</v>
      </c>
      <c r="AO4527">
        <v>0</v>
      </c>
      <c r="AP4527">
        <v>67.495000000000005</v>
      </c>
      <c r="AQ4527">
        <f>YEAR(Table1[[#This Row],[Order Date]])</f>
        <v>2017</v>
      </c>
      <c r="AR4527" t="str">
        <f>TEXT(Table1[[#This Row],[Order Date]],"mmmm")</f>
        <v>July</v>
      </c>
      <c r="AS4527" t="str">
        <f>"Q"&amp;ROUNDUP(MONTH(Table1[[#This Row],[Order Date]])/3,0)</f>
        <v>Q3</v>
      </c>
      <c r="AT4527">
        <f>IF(Table1[[#This Row],[Sales]]=0,0,Table1[[#This Row],[Profit]]/Table1[[#This Row],[Sales]])</f>
        <v>0.25</v>
      </c>
    </row>
    <row r="4528" spans="22:46" x14ac:dyDescent="0.3">
      <c r="V4528">
        <v>4527</v>
      </c>
      <c r="W4528" t="s">
        <v>8318</v>
      </c>
      <c r="X4528" s="1">
        <v>42933</v>
      </c>
      <c r="Y4528" t="s">
        <v>2709</v>
      </c>
      <c r="Z4528" t="s">
        <v>51</v>
      </c>
      <c r="AA4528" t="s">
        <v>3156</v>
      </c>
      <c r="AB4528" t="s">
        <v>3157</v>
      </c>
      <c r="AC4528" t="s">
        <v>108</v>
      </c>
      <c r="AD4528" t="s">
        <v>26</v>
      </c>
      <c r="AE4528" t="s">
        <v>8319</v>
      </c>
      <c r="AF4528" t="s">
        <v>301</v>
      </c>
      <c r="AG4528">
        <v>13440</v>
      </c>
      <c r="AH4528" t="s">
        <v>160</v>
      </c>
      <c r="AI4528" t="s">
        <v>8320</v>
      </c>
      <c r="AJ4528" t="s">
        <v>46</v>
      </c>
      <c r="AK4528" t="s">
        <v>94</v>
      </c>
      <c r="AL4528" t="s">
        <v>8321</v>
      </c>
      <c r="AM4528">
        <v>99.9</v>
      </c>
      <c r="AN4528">
        <v>5</v>
      </c>
      <c r="AO4528">
        <v>0</v>
      </c>
      <c r="AP4528">
        <v>47.951999999999998</v>
      </c>
      <c r="AQ4528">
        <f>YEAR(Table1[[#This Row],[Order Date]])</f>
        <v>2017</v>
      </c>
      <c r="AR4528" t="str">
        <f>TEXT(Table1[[#This Row],[Order Date]],"mmmm")</f>
        <v>July</v>
      </c>
      <c r="AS4528" t="str">
        <f>"Q"&amp;ROUNDUP(MONTH(Table1[[#This Row],[Order Date]])/3,0)</f>
        <v>Q3</v>
      </c>
      <c r="AT4528">
        <f>IF(Table1[[#This Row],[Sales]]=0,0,Table1[[#This Row],[Profit]]/Table1[[#This Row],[Sales]])</f>
        <v>0.48</v>
      </c>
    </row>
    <row r="4529" spans="22:46" x14ac:dyDescent="0.3">
      <c r="V4529">
        <v>4528</v>
      </c>
      <c r="W4529" t="s">
        <v>8318</v>
      </c>
      <c r="X4529" s="1">
        <v>42933</v>
      </c>
      <c r="Y4529" t="s">
        <v>2709</v>
      </c>
      <c r="Z4529" t="s">
        <v>51</v>
      </c>
      <c r="AA4529" t="s">
        <v>3156</v>
      </c>
      <c r="AB4529" t="s">
        <v>3157</v>
      </c>
      <c r="AC4529" t="s">
        <v>108</v>
      </c>
      <c r="AD4529" t="s">
        <v>26</v>
      </c>
      <c r="AE4529" t="s">
        <v>8319</v>
      </c>
      <c r="AF4529" t="s">
        <v>301</v>
      </c>
      <c r="AG4529">
        <v>13440</v>
      </c>
      <c r="AH4529" t="s">
        <v>160</v>
      </c>
      <c r="AI4529" t="s">
        <v>187</v>
      </c>
      <c r="AJ4529" t="s">
        <v>31</v>
      </c>
      <c r="AK4529" t="s">
        <v>67</v>
      </c>
      <c r="AL4529" t="s">
        <v>6047</v>
      </c>
      <c r="AM4529">
        <v>39.08</v>
      </c>
      <c r="AN4529">
        <v>4</v>
      </c>
      <c r="AO4529">
        <v>0</v>
      </c>
      <c r="AP4529">
        <v>14.4596</v>
      </c>
      <c r="AQ4529">
        <f>YEAR(Table1[[#This Row],[Order Date]])</f>
        <v>2017</v>
      </c>
      <c r="AR4529" t="str">
        <f>TEXT(Table1[[#This Row],[Order Date]],"mmmm")</f>
        <v>July</v>
      </c>
      <c r="AS4529" t="str">
        <f>"Q"&amp;ROUNDUP(MONTH(Table1[[#This Row],[Order Date]])/3,0)</f>
        <v>Q3</v>
      </c>
      <c r="AT4529">
        <f>IF(Table1[[#This Row],[Sales]]=0,0,Table1[[#This Row],[Profit]]/Table1[[#This Row],[Sales]])</f>
        <v>0.37</v>
      </c>
    </row>
    <row r="4530" spans="22:46" x14ac:dyDescent="0.3">
      <c r="V4530">
        <v>4529</v>
      </c>
      <c r="W4530" t="s">
        <v>8322</v>
      </c>
      <c r="X4530" s="1">
        <v>42986</v>
      </c>
      <c r="Y4530" s="1">
        <v>43017</v>
      </c>
      <c r="Z4530" t="s">
        <v>22</v>
      </c>
      <c r="AA4530" t="s">
        <v>2584</v>
      </c>
      <c r="AB4530" t="s">
        <v>2585</v>
      </c>
      <c r="AC4530" t="s">
        <v>41</v>
      </c>
      <c r="AD4530" t="s">
        <v>26</v>
      </c>
      <c r="AE4530" t="s">
        <v>5794</v>
      </c>
      <c r="AF4530" t="s">
        <v>564</v>
      </c>
      <c r="AG4530">
        <v>43302</v>
      </c>
      <c r="AH4530" t="s">
        <v>160</v>
      </c>
      <c r="AI4530" t="s">
        <v>6005</v>
      </c>
      <c r="AJ4530" t="s">
        <v>73</v>
      </c>
      <c r="AK4530" t="s">
        <v>176</v>
      </c>
      <c r="AL4530" t="s">
        <v>6006</v>
      </c>
      <c r="AM4530">
        <v>116.83199999999999</v>
      </c>
      <c r="AN4530">
        <v>4</v>
      </c>
      <c r="AO4530">
        <v>0.2</v>
      </c>
      <c r="AP4530">
        <v>33.589199999999998</v>
      </c>
      <c r="AQ4530">
        <f>YEAR(Table1[[#This Row],[Order Date]])</f>
        <v>2017</v>
      </c>
      <c r="AR4530" t="str">
        <f>TEXT(Table1[[#This Row],[Order Date]],"mmmm")</f>
        <v>September</v>
      </c>
      <c r="AS4530" t="str">
        <f>"Q"&amp;ROUNDUP(MONTH(Table1[[#This Row],[Order Date]])/3,0)</f>
        <v>Q3</v>
      </c>
      <c r="AT4530">
        <f>IF(Table1[[#This Row],[Sales]]=0,0,Table1[[#This Row],[Profit]]/Table1[[#This Row],[Sales]])</f>
        <v>0.28749999999999998</v>
      </c>
    </row>
    <row r="4531" spans="22:46" x14ac:dyDescent="0.3">
      <c r="V4531">
        <v>4530</v>
      </c>
      <c r="W4531" t="s">
        <v>8323</v>
      </c>
      <c r="X4531" s="1">
        <v>42688</v>
      </c>
      <c r="Y4531" t="s">
        <v>6242</v>
      </c>
      <c r="Z4531" t="s">
        <v>51</v>
      </c>
      <c r="AA4531" t="s">
        <v>1063</v>
      </c>
      <c r="AB4531" t="s">
        <v>1064</v>
      </c>
      <c r="AC4531" t="s">
        <v>25</v>
      </c>
      <c r="AD4531" t="s">
        <v>26</v>
      </c>
      <c r="AE4531" t="s">
        <v>203</v>
      </c>
      <c r="AF4531" t="s">
        <v>110</v>
      </c>
      <c r="AG4531">
        <v>77041</v>
      </c>
      <c r="AH4531" t="s">
        <v>111</v>
      </c>
      <c r="AI4531" t="s">
        <v>5444</v>
      </c>
      <c r="AJ4531" t="s">
        <v>46</v>
      </c>
      <c r="AK4531" t="s">
        <v>77</v>
      </c>
      <c r="AL4531" t="s">
        <v>5445</v>
      </c>
      <c r="AM4531">
        <v>2.2959999999999998</v>
      </c>
      <c r="AN4531">
        <v>2</v>
      </c>
      <c r="AO4531">
        <v>0.8</v>
      </c>
      <c r="AP4531">
        <v>-3.9032</v>
      </c>
      <c r="AQ4531">
        <f>YEAR(Table1[[#This Row],[Order Date]])</f>
        <v>2016</v>
      </c>
      <c r="AR4531" t="str">
        <f>TEXT(Table1[[#This Row],[Order Date]],"mmmm")</f>
        <v>November</v>
      </c>
      <c r="AS4531" t="str">
        <f>"Q"&amp;ROUNDUP(MONTH(Table1[[#This Row],[Order Date]])/3,0)</f>
        <v>Q4</v>
      </c>
      <c r="AT4531">
        <f>IF(Table1[[#This Row],[Sales]]=0,0,Table1[[#This Row],[Profit]]/Table1[[#This Row],[Sales]])</f>
        <v>-1.7000000000000002</v>
      </c>
    </row>
    <row r="4532" spans="22:46" x14ac:dyDescent="0.3">
      <c r="V4532">
        <v>4531</v>
      </c>
      <c r="W4532" t="s">
        <v>8324</v>
      </c>
      <c r="X4532" s="1">
        <v>42688</v>
      </c>
      <c r="Y4532" t="s">
        <v>3389</v>
      </c>
      <c r="Z4532" t="s">
        <v>207</v>
      </c>
      <c r="AA4532" t="s">
        <v>905</v>
      </c>
      <c r="AB4532" t="s">
        <v>906</v>
      </c>
      <c r="AC4532" t="s">
        <v>25</v>
      </c>
      <c r="AD4532" t="s">
        <v>26</v>
      </c>
      <c r="AE4532" t="s">
        <v>300</v>
      </c>
      <c r="AF4532" t="s">
        <v>301</v>
      </c>
      <c r="AG4532">
        <v>10009</v>
      </c>
      <c r="AH4532" t="s">
        <v>160</v>
      </c>
      <c r="AI4532" t="s">
        <v>2770</v>
      </c>
      <c r="AJ4532" t="s">
        <v>31</v>
      </c>
      <c r="AK4532" t="s">
        <v>35</v>
      </c>
      <c r="AL4532" t="s">
        <v>2771</v>
      </c>
      <c r="AM4532">
        <v>408.00599999999997</v>
      </c>
      <c r="AN4532">
        <v>2</v>
      </c>
      <c r="AO4532">
        <v>0.1</v>
      </c>
      <c r="AP4532">
        <v>72.534400000000005</v>
      </c>
      <c r="AQ4532">
        <f>YEAR(Table1[[#This Row],[Order Date]])</f>
        <v>2016</v>
      </c>
      <c r="AR4532" t="str">
        <f>TEXT(Table1[[#This Row],[Order Date]],"mmmm")</f>
        <v>November</v>
      </c>
      <c r="AS4532" t="str">
        <f>"Q"&amp;ROUNDUP(MONTH(Table1[[#This Row],[Order Date]])/3,0)</f>
        <v>Q4</v>
      </c>
      <c r="AT4532">
        <f>IF(Table1[[#This Row],[Sales]]=0,0,Table1[[#This Row],[Profit]]/Table1[[#This Row],[Sales]])</f>
        <v>0.17777777777777781</v>
      </c>
    </row>
    <row r="4533" spans="22:46" x14ac:dyDescent="0.3">
      <c r="V4533">
        <v>4532</v>
      </c>
      <c r="W4533" t="s">
        <v>8324</v>
      </c>
      <c r="X4533" s="1">
        <v>42688</v>
      </c>
      <c r="Y4533" t="s">
        <v>3389</v>
      </c>
      <c r="Z4533" t="s">
        <v>207</v>
      </c>
      <c r="AA4533" t="s">
        <v>905</v>
      </c>
      <c r="AB4533" t="s">
        <v>906</v>
      </c>
      <c r="AC4533" t="s">
        <v>25</v>
      </c>
      <c r="AD4533" t="s">
        <v>26</v>
      </c>
      <c r="AE4533" t="s">
        <v>300</v>
      </c>
      <c r="AF4533" t="s">
        <v>301</v>
      </c>
      <c r="AG4533">
        <v>10009</v>
      </c>
      <c r="AH4533" t="s">
        <v>160</v>
      </c>
      <c r="AI4533" t="s">
        <v>715</v>
      </c>
      <c r="AJ4533" t="s">
        <v>46</v>
      </c>
      <c r="AK4533" t="s">
        <v>60</v>
      </c>
      <c r="AL4533" t="s">
        <v>716</v>
      </c>
      <c r="AM4533">
        <v>40.44</v>
      </c>
      <c r="AN4533">
        <v>3</v>
      </c>
      <c r="AO4533">
        <v>0</v>
      </c>
      <c r="AP4533">
        <v>10.5144</v>
      </c>
      <c r="AQ4533">
        <f>YEAR(Table1[[#This Row],[Order Date]])</f>
        <v>2016</v>
      </c>
      <c r="AR4533" t="str">
        <f>TEXT(Table1[[#This Row],[Order Date]],"mmmm")</f>
        <v>November</v>
      </c>
      <c r="AS4533" t="str">
        <f>"Q"&amp;ROUNDUP(MONTH(Table1[[#This Row],[Order Date]])/3,0)</f>
        <v>Q4</v>
      </c>
      <c r="AT4533">
        <f>IF(Table1[[#This Row],[Sales]]=0,0,Table1[[#This Row],[Profit]]/Table1[[#This Row],[Sales]])</f>
        <v>0.26</v>
      </c>
    </row>
    <row r="4534" spans="22:46" x14ac:dyDescent="0.3">
      <c r="V4534">
        <v>4533</v>
      </c>
      <c r="W4534" t="s">
        <v>8325</v>
      </c>
      <c r="X4534" s="1">
        <v>41922</v>
      </c>
      <c r="Y4534" s="1">
        <v>41922</v>
      </c>
      <c r="Z4534" t="s">
        <v>1450</v>
      </c>
      <c r="AA4534" t="s">
        <v>1801</v>
      </c>
      <c r="AB4534" t="s">
        <v>1802</v>
      </c>
      <c r="AC4534" t="s">
        <v>108</v>
      </c>
      <c r="AD4534" t="s">
        <v>26</v>
      </c>
      <c r="AE4534" t="s">
        <v>5708</v>
      </c>
      <c r="AF4534" t="s">
        <v>43</v>
      </c>
      <c r="AG4534">
        <v>95336</v>
      </c>
      <c r="AH4534" t="s">
        <v>44</v>
      </c>
      <c r="AI4534" t="s">
        <v>161</v>
      </c>
      <c r="AJ4534" t="s">
        <v>31</v>
      </c>
      <c r="AK4534" t="s">
        <v>35</v>
      </c>
      <c r="AL4534" t="s">
        <v>162</v>
      </c>
      <c r="AM4534">
        <v>122.352</v>
      </c>
      <c r="AN4534">
        <v>3</v>
      </c>
      <c r="AO4534">
        <v>0.2</v>
      </c>
      <c r="AP4534">
        <v>13.7646</v>
      </c>
      <c r="AQ4534">
        <f>YEAR(Table1[[#This Row],[Order Date]])</f>
        <v>2014</v>
      </c>
      <c r="AR4534" t="str">
        <f>TEXT(Table1[[#This Row],[Order Date]],"mmmm")</f>
        <v>October</v>
      </c>
      <c r="AS4534" t="str">
        <f>"Q"&amp;ROUNDUP(MONTH(Table1[[#This Row],[Order Date]])/3,0)</f>
        <v>Q4</v>
      </c>
      <c r="AT4534">
        <f>IF(Table1[[#This Row],[Sales]]=0,0,Table1[[#This Row],[Profit]]/Table1[[#This Row],[Sales]])</f>
        <v>0.11249999999999999</v>
      </c>
    </row>
    <row r="4535" spans="22:46" x14ac:dyDescent="0.3">
      <c r="V4535">
        <v>4534</v>
      </c>
      <c r="W4535" t="s">
        <v>8325</v>
      </c>
      <c r="X4535" s="1">
        <v>41922</v>
      </c>
      <c r="Y4535" s="1">
        <v>41922</v>
      </c>
      <c r="Z4535" t="s">
        <v>1450</v>
      </c>
      <c r="AA4535" t="s">
        <v>1801</v>
      </c>
      <c r="AB4535" t="s">
        <v>1802</v>
      </c>
      <c r="AC4535" t="s">
        <v>108</v>
      </c>
      <c r="AD4535" t="s">
        <v>26</v>
      </c>
      <c r="AE4535" t="s">
        <v>5708</v>
      </c>
      <c r="AF4535" t="s">
        <v>43</v>
      </c>
      <c r="AG4535">
        <v>95336</v>
      </c>
      <c r="AH4535" t="s">
        <v>44</v>
      </c>
      <c r="AI4535" t="s">
        <v>2580</v>
      </c>
      <c r="AJ4535" t="s">
        <v>46</v>
      </c>
      <c r="AK4535" t="s">
        <v>190</v>
      </c>
      <c r="AL4535" t="s">
        <v>2581</v>
      </c>
      <c r="AM4535">
        <v>15.28</v>
      </c>
      <c r="AN4535">
        <v>2</v>
      </c>
      <c r="AO4535">
        <v>0</v>
      </c>
      <c r="AP4535">
        <v>7.4871999999999996</v>
      </c>
      <c r="AQ4535">
        <f>YEAR(Table1[[#This Row],[Order Date]])</f>
        <v>2014</v>
      </c>
      <c r="AR4535" t="str">
        <f>TEXT(Table1[[#This Row],[Order Date]],"mmmm")</f>
        <v>October</v>
      </c>
      <c r="AS4535" t="str">
        <f>"Q"&amp;ROUNDUP(MONTH(Table1[[#This Row],[Order Date]])/3,0)</f>
        <v>Q4</v>
      </c>
      <c r="AT4535">
        <f>IF(Table1[[#This Row],[Sales]]=0,0,Table1[[#This Row],[Profit]]/Table1[[#This Row],[Sales]])</f>
        <v>0.49</v>
      </c>
    </row>
    <row r="4536" spans="22:46" x14ac:dyDescent="0.3">
      <c r="V4536">
        <v>4535</v>
      </c>
      <c r="W4536" t="s">
        <v>8326</v>
      </c>
      <c r="X4536" s="1">
        <v>42082</v>
      </c>
      <c r="Y4536" t="s">
        <v>1998</v>
      </c>
      <c r="Z4536" t="s">
        <v>51</v>
      </c>
      <c r="AA4536" t="s">
        <v>2842</v>
      </c>
      <c r="AB4536" t="s">
        <v>2843</v>
      </c>
      <c r="AC4536" t="s">
        <v>41</v>
      </c>
      <c r="AD4536" t="s">
        <v>26</v>
      </c>
      <c r="AE4536" t="s">
        <v>42</v>
      </c>
      <c r="AF4536" t="s">
        <v>43</v>
      </c>
      <c r="AG4536">
        <v>90004</v>
      </c>
      <c r="AH4536" t="s">
        <v>44</v>
      </c>
      <c r="AI4536" t="s">
        <v>1594</v>
      </c>
      <c r="AJ4536" t="s">
        <v>46</v>
      </c>
      <c r="AK4536" t="s">
        <v>94</v>
      </c>
      <c r="AL4536" t="s">
        <v>1595</v>
      </c>
      <c r="AM4536">
        <v>11.96</v>
      </c>
      <c r="AN4536">
        <v>2</v>
      </c>
      <c r="AO4536">
        <v>0</v>
      </c>
      <c r="AP4536">
        <v>5.8604000000000003</v>
      </c>
      <c r="AQ4536">
        <f>YEAR(Table1[[#This Row],[Order Date]])</f>
        <v>2015</v>
      </c>
      <c r="AR4536" t="str">
        <f>TEXT(Table1[[#This Row],[Order Date]],"mmmm")</f>
        <v>March</v>
      </c>
      <c r="AS4536" t="str">
        <f>"Q"&amp;ROUNDUP(MONTH(Table1[[#This Row],[Order Date]])/3,0)</f>
        <v>Q1</v>
      </c>
      <c r="AT4536">
        <f>IF(Table1[[#This Row],[Sales]]=0,0,Table1[[#This Row],[Profit]]/Table1[[#This Row],[Sales]])</f>
        <v>0.49</v>
      </c>
    </row>
    <row r="4537" spans="22:46" x14ac:dyDescent="0.3">
      <c r="V4537">
        <v>4536</v>
      </c>
      <c r="W4537" t="s">
        <v>8327</v>
      </c>
      <c r="X4537" s="1">
        <v>42924</v>
      </c>
      <c r="Y4537" s="1">
        <v>43076</v>
      </c>
      <c r="Z4537" t="s">
        <v>51</v>
      </c>
      <c r="AA4537" t="s">
        <v>6712</v>
      </c>
      <c r="AB4537" t="s">
        <v>6713</v>
      </c>
      <c r="AC4537" t="s">
        <v>108</v>
      </c>
      <c r="AD4537" t="s">
        <v>26</v>
      </c>
      <c r="AE4537" t="s">
        <v>99</v>
      </c>
      <c r="AF4537" t="s">
        <v>100</v>
      </c>
      <c r="AG4537">
        <v>98115</v>
      </c>
      <c r="AH4537" t="s">
        <v>44</v>
      </c>
      <c r="AI4537" t="s">
        <v>5529</v>
      </c>
      <c r="AJ4537" t="s">
        <v>31</v>
      </c>
      <c r="AK4537" t="s">
        <v>67</v>
      </c>
      <c r="AL4537" t="s">
        <v>5530</v>
      </c>
      <c r="AM4537">
        <v>15.84</v>
      </c>
      <c r="AN4537">
        <v>3</v>
      </c>
      <c r="AO4537">
        <v>0</v>
      </c>
      <c r="AP4537">
        <v>4.9104000000000001</v>
      </c>
      <c r="AQ4537">
        <f>YEAR(Table1[[#This Row],[Order Date]])</f>
        <v>2017</v>
      </c>
      <c r="AR4537" t="str">
        <f>TEXT(Table1[[#This Row],[Order Date]],"mmmm")</f>
        <v>July</v>
      </c>
      <c r="AS4537" t="str">
        <f>"Q"&amp;ROUNDUP(MONTH(Table1[[#This Row],[Order Date]])/3,0)</f>
        <v>Q3</v>
      </c>
      <c r="AT4537">
        <f>IF(Table1[[#This Row],[Sales]]=0,0,Table1[[#This Row],[Profit]]/Table1[[#This Row],[Sales]])</f>
        <v>0.31</v>
      </c>
    </row>
    <row r="4538" spans="22:46" x14ac:dyDescent="0.3">
      <c r="V4538">
        <v>4537</v>
      </c>
      <c r="W4538" t="s">
        <v>8327</v>
      </c>
      <c r="X4538" s="1">
        <v>42924</v>
      </c>
      <c r="Y4538" s="1">
        <v>43076</v>
      </c>
      <c r="Z4538" t="s">
        <v>51</v>
      </c>
      <c r="AA4538" t="s">
        <v>6712</v>
      </c>
      <c r="AB4538" t="s">
        <v>6713</v>
      </c>
      <c r="AC4538" t="s">
        <v>108</v>
      </c>
      <c r="AD4538" t="s">
        <v>26</v>
      </c>
      <c r="AE4538" t="s">
        <v>99</v>
      </c>
      <c r="AF4538" t="s">
        <v>100</v>
      </c>
      <c r="AG4538">
        <v>98115</v>
      </c>
      <c r="AH4538" t="s">
        <v>44</v>
      </c>
      <c r="AI4538" t="s">
        <v>1681</v>
      </c>
      <c r="AJ4538" t="s">
        <v>46</v>
      </c>
      <c r="AK4538" t="s">
        <v>77</v>
      </c>
      <c r="AL4538" t="s">
        <v>1682</v>
      </c>
      <c r="AM4538">
        <v>86.376000000000005</v>
      </c>
      <c r="AN4538">
        <v>3</v>
      </c>
      <c r="AO4538">
        <v>0.2</v>
      </c>
      <c r="AP4538">
        <v>30.2316</v>
      </c>
      <c r="AQ4538">
        <f>YEAR(Table1[[#This Row],[Order Date]])</f>
        <v>2017</v>
      </c>
      <c r="AR4538" t="str">
        <f>TEXT(Table1[[#This Row],[Order Date]],"mmmm")</f>
        <v>July</v>
      </c>
      <c r="AS4538" t="str">
        <f>"Q"&amp;ROUNDUP(MONTH(Table1[[#This Row],[Order Date]])/3,0)</f>
        <v>Q3</v>
      </c>
      <c r="AT4538">
        <f>IF(Table1[[#This Row],[Sales]]=0,0,Table1[[#This Row],[Profit]]/Table1[[#This Row],[Sales]])</f>
        <v>0.35</v>
      </c>
    </row>
    <row r="4539" spans="22:46" x14ac:dyDescent="0.3">
      <c r="V4539">
        <v>4538</v>
      </c>
      <c r="W4539" t="s">
        <v>8327</v>
      </c>
      <c r="X4539" s="1">
        <v>42924</v>
      </c>
      <c r="Y4539" s="1">
        <v>43076</v>
      </c>
      <c r="Z4539" t="s">
        <v>51</v>
      </c>
      <c r="AA4539" t="s">
        <v>6712</v>
      </c>
      <c r="AB4539" t="s">
        <v>6713</v>
      </c>
      <c r="AC4539" t="s">
        <v>108</v>
      </c>
      <c r="AD4539" t="s">
        <v>26</v>
      </c>
      <c r="AE4539" t="s">
        <v>99</v>
      </c>
      <c r="AF4539" t="s">
        <v>100</v>
      </c>
      <c r="AG4539">
        <v>98115</v>
      </c>
      <c r="AH4539" t="s">
        <v>44</v>
      </c>
      <c r="AI4539" t="s">
        <v>2129</v>
      </c>
      <c r="AJ4539" t="s">
        <v>46</v>
      </c>
      <c r="AK4539" t="s">
        <v>70</v>
      </c>
      <c r="AL4539" t="s">
        <v>2130</v>
      </c>
      <c r="AM4539">
        <v>18.239999999999998</v>
      </c>
      <c r="AN4539">
        <v>3</v>
      </c>
      <c r="AO4539">
        <v>0</v>
      </c>
      <c r="AP4539">
        <v>6.2016</v>
      </c>
      <c r="AQ4539">
        <f>YEAR(Table1[[#This Row],[Order Date]])</f>
        <v>2017</v>
      </c>
      <c r="AR4539" t="str">
        <f>TEXT(Table1[[#This Row],[Order Date]],"mmmm")</f>
        <v>July</v>
      </c>
      <c r="AS4539" t="str">
        <f>"Q"&amp;ROUNDUP(MONTH(Table1[[#This Row],[Order Date]])/3,0)</f>
        <v>Q3</v>
      </c>
      <c r="AT4539">
        <f>IF(Table1[[#This Row],[Sales]]=0,0,Table1[[#This Row],[Profit]]/Table1[[#This Row],[Sales]])</f>
        <v>0.34</v>
      </c>
    </row>
    <row r="4540" spans="22:46" x14ac:dyDescent="0.3">
      <c r="V4540">
        <v>4539</v>
      </c>
      <c r="W4540" t="s">
        <v>8327</v>
      </c>
      <c r="X4540" s="1">
        <v>42924</v>
      </c>
      <c r="Y4540" s="1">
        <v>43076</v>
      </c>
      <c r="Z4540" t="s">
        <v>51</v>
      </c>
      <c r="AA4540" t="s">
        <v>6712</v>
      </c>
      <c r="AB4540" t="s">
        <v>6713</v>
      </c>
      <c r="AC4540" t="s">
        <v>108</v>
      </c>
      <c r="AD4540" t="s">
        <v>26</v>
      </c>
      <c r="AE4540" t="s">
        <v>99</v>
      </c>
      <c r="AF4540" t="s">
        <v>100</v>
      </c>
      <c r="AG4540">
        <v>98115</v>
      </c>
      <c r="AH4540" t="s">
        <v>44</v>
      </c>
      <c r="AI4540" t="s">
        <v>1537</v>
      </c>
      <c r="AJ4540" t="s">
        <v>46</v>
      </c>
      <c r="AK4540" t="s">
        <v>70</v>
      </c>
      <c r="AL4540" t="s">
        <v>1538</v>
      </c>
      <c r="AM4540">
        <v>13.12</v>
      </c>
      <c r="AN4540">
        <v>4</v>
      </c>
      <c r="AO4540">
        <v>0</v>
      </c>
      <c r="AP4540">
        <v>4.3296000000000001</v>
      </c>
      <c r="AQ4540">
        <f>YEAR(Table1[[#This Row],[Order Date]])</f>
        <v>2017</v>
      </c>
      <c r="AR4540" t="str">
        <f>TEXT(Table1[[#This Row],[Order Date]],"mmmm")</f>
        <v>July</v>
      </c>
      <c r="AS4540" t="str">
        <f>"Q"&amp;ROUNDUP(MONTH(Table1[[#This Row],[Order Date]])/3,0)</f>
        <v>Q3</v>
      </c>
      <c r="AT4540">
        <f>IF(Table1[[#This Row],[Sales]]=0,0,Table1[[#This Row],[Profit]]/Table1[[#This Row],[Sales]])</f>
        <v>0.33</v>
      </c>
    </row>
    <row r="4541" spans="22:46" x14ac:dyDescent="0.3">
      <c r="V4541">
        <v>4540</v>
      </c>
      <c r="W4541" t="s">
        <v>8328</v>
      </c>
      <c r="X4541" s="1">
        <v>42062</v>
      </c>
      <c r="Y4541" s="1">
        <v>42038</v>
      </c>
      <c r="Z4541" t="s">
        <v>51</v>
      </c>
      <c r="AA4541" t="s">
        <v>246</v>
      </c>
      <c r="AB4541" t="s">
        <v>247</v>
      </c>
      <c r="AC4541" t="s">
        <v>41</v>
      </c>
      <c r="AD4541" t="s">
        <v>26</v>
      </c>
      <c r="AE4541" t="s">
        <v>4036</v>
      </c>
      <c r="AF4541" t="s">
        <v>1572</v>
      </c>
      <c r="AG4541">
        <v>2908</v>
      </c>
      <c r="AH4541" t="s">
        <v>160</v>
      </c>
      <c r="AI4541" t="s">
        <v>2225</v>
      </c>
      <c r="AJ4541" t="s">
        <v>73</v>
      </c>
      <c r="AK4541" t="s">
        <v>74</v>
      </c>
      <c r="AL4541" t="s">
        <v>2226</v>
      </c>
      <c r="AM4541">
        <v>105.98</v>
      </c>
      <c r="AN4541">
        <v>2</v>
      </c>
      <c r="AO4541">
        <v>0</v>
      </c>
      <c r="AP4541">
        <v>1.0598000000000001</v>
      </c>
      <c r="AQ4541">
        <f>YEAR(Table1[[#This Row],[Order Date]])</f>
        <v>2015</v>
      </c>
      <c r="AR4541" t="str">
        <f>TEXT(Table1[[#This Row],[Order Date]],"mmmm")</f>
        <v>February</v>
      </c>
      <c r="AS4541" t="str">
        <f>"Q"&amp;ROUNDUP(MONTH(Table1[[#This Row],[Order Date]])/3,0)</f>
        <v>Q1</v>
      </c>
      <c r="AT4541">
        <f>IF(Table1[[#This Row],[Sales]]=0,0,Table1[[#This Row],[Profit]]/Table1[[#This Row],[Sales]])</f>
        <v>0.01</v>
      </c>
    </row>
    <row r="4542" spans="22:46" x14ac:dyDescent="0.3">
      <c r="V4542">
        <v>4541</v>
      </c>
      <c r="W4542" t="s">
        <v>8328</v>
      </c>
      <c r="X4542" s="1">
        <v>42062</v>
      </c>
      <c r="Y4542" s="1">
        <v>42038</v>
      </c>
      <c r="Z4542" t="s">
        <v>51</v>
      </c>
      <c r="AA4542" t="s">
        <v>246</v>
      </c>
      <c r="AB4542" t="s">
        <v>247</v>
      </c>
      <c r="AC4542" t="s">
        <v>41</v>
      </c>
      <c r="AD4542" t="s">
        <v>26</v>
      </c>
      <c r="AE4542" t="s">
        <v>4036</v>
      </c>
      <c r="AF4542" t="s">
        <v>1572</v>
      </c>
      <c r="AG4542">
        <v>2908</v>
      </c>
      <c r="AH4542" t="s">
        <v>160</v>
      </c>
      <c r="AI4542" t="s">
        <v>7267</v>
      </c>
      <c r="AJ4542" t="s">
        <v>31</v>
      </c>
      <c r="AK4542" t="s">
        <v>57</v>
      </c>
      <c r="AL4542" t="s">
        <v>7268</v>
      </c>
      <c r="AM4542">
        <v>493.92</v>
      </c>
      <c r="AN4542">
        <v>7</v>
      </c>
      <c r="AO4542">
        <v>0.3</v>
      </c>
      <c r="AP4542">
        <v>-28.224</v>
      </c>
      <c r="AQ4542">
        <f>YEAR(Table1[[#This Row],[Order Date]])</f>
        <v>2015</v>
      </c>
      <c r="AR4542" t="str">
        <f>TEXT(Table1[[#This Row],[Order Date]],"mmmm")</f>
        <v>February</v>
      </c>
      <c r="AS4542" t="str">
        <f>"Q"&amp;ROUNDUP(MONTH(Table1[[#This Row],[Order Date]])/3,0)</f>
        <v>Q1</v>
      </c>
      <c r="AT4542">
        <f>IF(Table1[[#This Row],[Sales]]=0,0,Table1[[#This Row],[Profit]]/Table1[[#This Row],[Sales]])</f>
        <v>-5.7142857142857141E-2</v>
      </c>
    </row>
    <row r="4543" spans="22:46" x14ac:dyDescent="0.3">
      <c r="V4543">
        <v>4542</v>
      </c>
      <c r="W4543" t="s">
        <v>8329</v>
      </c>
      <c r="X4543" s="1">
        <v>42902</v>
      </c>
      <c r="Y4543" t="s">
        <v>2916</v>
      </c>
      <c r="Z4543" t="s">
        <v>51</v>
      </c>
      <c r="AA4543" t="s">
        <v>1451</v>
      </c>
      <c r="AB4543" t="s">
        <v>1452</v>
      </c>
      <c r="AC4543" t="s">
        <v>41</v>
      </c>
      <c r="AD4543" t="s">
        <v>26</v>
      </c>
      <c r="AE4543" t="s">
        <v>342</v>
      </c>
      <c r="AF4543" t="s">
        <v>233</v>
      </c>
      <c r="AG4543">
        <v>60653</v>
      </c>
      <c r="AH4543" t="s">
        <v>111</v>
      </c>
      <c r="AI4543" t="s">
        <v>114</v>
      </c>
      <c r="AJ4543" t="s">
        <v>46</v>
      </c>
      <c r="AK4543" t="s">
        <v>77</v>
      </c>
      <c r="AL4543" t="s">
        <v>115</v>
      </c>
      <c r="AM4543">
        <v>5.9359999999999999</v>
      </c>
      <c r="AN4543">
        <v>7</v>
      </c>
      <c r="AO4543">
        <v>0.8</v>
      </c>
      <c r="AP4543">
        <v>-8.9039999999999999</v>
      </c>
      <c r="AQ4543">
        <f>YEAR(Table1[[#This Row],[Order Date]])</f>
        <v>2017</v>
      </c>
      <c r="AR4543" t="str">
        <f>TEXT(Table1[[#This Row],[Order Date]],"mmmm")</f>
        <v>June</v>
      </c>
      <c r="AS4543" t="str">
        <f>"Q"&amp;ROUNDUP(MONTH(Table1[[#This Row],[Order Date]])/3,0)</f>
        <v>Q2</v>
      </c>
      <c r="AT4543">
        <f>IF(Table1[[#This Row],[Sales]]=0,0,Table1[[#This Row],[Profit]]/Table1[[#This Row],[Sales]])</f>
        <v>-1.5</v>
      </c>
    </row>
    <row r="4544" spans="22:46" x14ac:dyDescent="0.3">
      <c r="V4544">
        <v>4543</v>
      </c>
      <c r="W4544" t="s">
        <v>8330</v>
      </c>
      <c r="X4544" s="1">
        <v>42824</v>
      </c>
      <c r="Y4544" t="s">
        <v>1818</v>
      </c>
      <c r="Z4544" t="s">
        <v>207</v>
      </c>
      <c r="AA4544" t="s">
        <v>8331</v>
      </c>
      <c r="AB4544" t="s">
        <v>8332</v>
      </c>
      <c r="AC4544" t="s">
        <v>25</v>
      </c>
      <c r="AD4544" t="s">
        <v>26</v>
      </c>
      <c r="AE4544" t="s">
        <v>5436</v>
      </c>
      <c r="AF4544" t="s">
        <v>732</v>
      </c>
      <c r="AG4544">
        <v>73120</v>
      </c>
      <c r="AH4544" t="s">
        <v>111</v>
      </c>
      <c r="AI4544" t="s">
        <v>8333</v>
      </c>
      <c r="AJ4544" t="s">
        <v>46</v>
      </c>
      <c r="AK4544" t="s">
        <v>190</v>
      </c>
      <c r="AL4544" t="s">
        <v>8334</v>
      </c>
      <c r="AM4544">
        <v>325.86</v>
      </c>
      <c r="AN4544">
        <v>2</v>
      </c>
      <c r="AO4544">
        <v>0</v>
      </c>
      <c r="AP4544">
        <v>149.8956</v>
      </c>
      <c r="AQ4544">
        <f>YEAR(Table1[[#This Row],[Order Date]])</f>
        <v>2017</v>
      </c>
      <c r="AR4544" t="str">
        <f>TEXT(Table1[[#This Row],[Order Date]],"mmmm")</f>
        <v>March</v>
      </c>
      <c r="AS4544" t="str">
        <f>"Q"&amp;ROUNDUP(MONTH(Table1[[#This Row],[Order Date]])/3,0)</f>
        <v>Q1</v>
      </c>
      <c r="AT4544">
        <f>IF(Table1[[#This Row],[Sales]]=0,0,Table1[[#This Row],[Profit]]/Table1[[#This Row],[Sales]])</f>
        <v>0.45999999999999996</v>
      </c>
    </row>
    <row r="4545" spans="22:46" x14ac:dyDescent="0.3">
      <c r="V4545">
        <v>4544</v>
      </c>
      <c r="W4545" t="s">
        <v>8335</v>
      </c>
      <c r="X4545" s="1">
        <v>42197</v>
      </c>
      <c r="Y4545" t="s">
        <v>6624</v>
      </c>
      <c r="Z4545" t="s">
        <v>22</v>
      </c>
      <c r="AA4545" t="s">
        <v>2048</v>
      </c>
      <c r="AB4545" t="s">
        <v>2049</v>
      </c>
      <c r="AC4545" t="s">
        <v>25</v>
      </c>
      <c r="AD4545" t="s">
        <v>26</v>
      </c>
      <c r="AE4545" t="s">
        <v>342</v>
      </c>
      <c r="AF4545" t="s">
        <v>233</v>
      </c>
      <c r="AG4545">
        <v>60610</v>
      </c>
      <c r="AH4545" t="s">
        <v>111</v>
      </c>
      <c r="AI4545" t="s">
        <v>1006</v>
      </c>
      <c r="AJ4545" t="s">
        <v>31</v>
      </c>
      <c r="AK4545" t="s">
        <v>35</v>
      </c>
      <c r="AL4545" t="s">
        <v>1007</v>
      </c>
      <c r="AM4545">
        <v>383.60700000000003</v>
      </c>
      <c r="AN4545">
        <v>9</v>
      </c>
      <c r="AO4545">
        <v>0.3</v>
      </c>
      <c r="AP4545">
        <v>-5.4801000000000002</v>
      </c>
      <c r="AQ4545">
        <f>YEAR(Table1[[#This Row],[Order Date]])</f>
        <v>2015</v>
      </c>
      <c r="AR4545" t="str">
        <f>TEXT(Table1[[#This Row],[Order Date]],"mmmm")</f>
        <v>July</v>
      </c>
      <c r="AS4545" t="str">
        <f>"Q"&amp;ROUNDUP(MONTH(Table1[[#This Row],[Order Date]])/3,0)</f>
        <v>Q3</v>
      </c>
      <c r="AT4545">
        <f>IF(Table1[[#This Row],[Sales]]=0,0,Table1[[#This Row],[Profit]]/Table1[[#This Row],[Sales]])</f>
        <v>-1.4285714285714285E-2</v>
      </c>
    </row>
    <row r="4546" spans="22:46" x14ac:dyDescent="0.3">
      <c r="V4546">
        <v>4545</v>
      </c>
      <c r="W4546" t="s">
        <v>8335</v>
      </c>
      <c r="X4546" s="1">
        <v>42197</v>
      </c>
      <c r="Y4546" t="s">
        <v>6624</v>
      </c>
      <c r="Z4546" t="s">
        <v>22</v>
      </c>
      <c r="AA4546" t="s">
        <v>2048</v>
      </c>
      <c r="AB4546" t="s">
        <v>2049</v>
      </c>
      <c r="AC4546" t="s">
        <v>25</v>
      </c>
      <c r="AD4546" t="s">
        <v>26</v>
      </c>
      <c r="AE4546" t="s">
        <v>342</v>
      </c>
      <c r="AF4546" t="s">
        <v>233</v>
      </c>
      <c r="AG4546">
        <v>60610</v>
      </c>
      <c r="AH4546" t="s">
        <v>111</v>
      </c>
      <c r="AI4546" t="s">
        <v>4021</v>
      </c>
      <c r="AJ4546" t="s">
        <v>73</v>
      </c>
      <c r="AK4546" t="s">
        <v>74</v>
      </c>
      <c r="AL4546" t="s">
        <v>4022</v>
      </c>
      <c r="AM4546">
        <v>148.47999999999999</v>
      </c>
      <c r="AN4546">
        <v>2</v>
      </c>
      <c r="AO4546">
        <v>0.2</v>
      </c>
      <c r="AP4546">
        <v>16.704000000000001</v>
      </c>
      <c r="AQ4546">
        <f>YEAR(Table1[[#This Row],[Order Date]])</f>
        <v>2015</v>
      </c>
      <c r="AR4546" t="str">
        <f>TEXT(Table1[[#This Row],[Order Date]],"mmmm")</f>
        <v>July</v>
      </c>
      <c r="AS4546" t="str">
        <f>"Q"&amp;ROUNDUP(MONTH(Table1[[#This Row],[Order Date]])/3,0)</f>
        <v>Q3</v>
      </c>
      <c r="AT4546">
        <f>IF(Table1[[#This Row],[Sales]]=0,0,Table1[[#This Row],[Profit]]/Table1[[#This Row],[Sales]])</f>
        <v>0.11250000000000002</v>
      </c>
    </row>
    <row r="4547" spans="22:46" x14ac:dyDescent="0.3">
      <c r="V4547">
        <v>4546</v>
      </c>
      <c r="W4547" t="s">
        <v>8335</v>
      </c>
      <c r="X4547" s="1">
        <v>42197</v>
      </c>
      <c r="Y4547" t="s">
        <v>6624</v>
      </c>
      <c r="Z4547" t="s">
        <v>22</v>
      </c>
      <c r="AA4547" t="s">
        <v>2048</v>
      </c>
      <c r="AB4547" t="s">
        <v>2049</v>
      </c>
      <c r="AC4547" t="s">
        <v>25</v>
      </c>
      <c r="AD4547" t="s">
        <v>26</v>
      </c>
      <c r="AE4547" t="s">
        <v>342</v>
      </c>
      <c r="AF4547" t="s">
        <v>233</v>
      </c>
      <c r="AG4547">
        <v>60610</v>
      </c>
      <c r="AH4547" t="s">
        <v>111</v>
      </c>
      <c r="AI4547" t="s">
        <v>6993</v>
      </c>
      <c r="AJ4547" t="s">
        <v>73</v>
      </c>
      <c r="AK4547" t="s">
        <v>74</v>
      </c>
      <c r="AL4547" t="s">
        <v>6994</v>
      </c>
      <c r="AM4547">
        <v>537.54399999999998</v>
      </c>
      <c r="AN4547">
        <v>7</v>
      </c>
      <c r="AO4547">
        <v>0.2</v>
      </c>
      <c r="AP4547">
        <v>53.754399999999997</v>
      </c>
      <c r="AQ4547">
        <f>YEAR(Table1[[#This Row],[Order Date]])</f>
        <v>2015</v>
      </c>
      <c r="AR4547" t="str">
        <f>TEXT(Table1[[#This Row],[Order Date]],"mmmm")</f>
        <v>July</v>
      </c>
      <c r="AS4547" t="str">
        <f>"Q"&amp;ROUNDUP(MONTH(Table1[[#This Row],[Order Date]])/3,0)</f>
        <v>Q3</v>
      </c>
      <c r="AT4547">
        <f>IF(Table1[[#This Row],[Sales]]=0,0,Table1[[#This Row],[Profit]]/Table1[[#This Row],[Sales]])</f>
        <v>9.9999999999999992E-2</v>
      </c>
    </row>
    <row r="4548" spans="22:46" x14ac:dyDescent="0.3">
      <c r="V4548">
        <v>4547</v>
      </c>
      <c r="W4548" t="s">
        <v>8335</v>
      </c>
      <c r="X4548" s="1">
        <v>42197</v>
      </c>
      <c r="Y4548" t="s">
        <v>6624</v>
      </c>
      <c r="Z4548" t="s">
        <v>22</v>
      </c>
      <c r="AA4548" t="s">
        <v>2048</v>
      </c>
      <c r="AB4548" t="s">
        <v>2049</v>
      </c>
      <c r="AC4548" t="s">
        <v>25</v>
      </c>
      <c r="AD4548" t="s">
        <v>26</v>
      </c>
      <c r="AE4548" t="s">
        <v>342</v>
      </c>
      <c r="AF4548" t="s">
        <v>233</v>
      </c>
      <c r="AG4548">
        <v>60610</v>
      </c>
      <c r="AH4548" t="s">
        <v>111</v>
      </c>
      <c r="AI4548" t="s">
        <v>1371</v>
      </c>
      <c r="AJ4548" t="s">
        <v>46</v>
      </c>
      <c r="AK4548" t="s">
        <v>77</v>
      </c>
      <c r="AL4548" t="s">
        <v>1372</v>
      </c>
      <c r="AM4548">
        <v>1.9279999999999999</v>
      </c>
      <c r="AN4548">
        <v>2</v>
      </c>
      <c r="AO4548">
        <v>0.8</v>
      </c>
      <c r="AP4548">
        <v>-2.9883999999999999</v>
      </c>
      <c r="AQ4548">
        <f>YEAR(Table1[[#This Row],[Order Date]])</f>
        <v>2015</v>
      </c>
      <c r="AR4548" t="str">
        <f>TEXT(Table1[[#This Row],[Order Date]],"mmmm")</f>
        <v>July</v>
      </c>
      <c r="AS4548" t="str">
        <f>"Q"&amp;ROUNDUP(MONTH(Table1[[#This Row],[Order Date]])/3,0)</f>
        <v>Q3</v>
      </c>
      <c r="AT4548">
        <f>IF(Table1[[#This Row],[Sales]]=0,0,Table1[[#This Row],[Profit]]/Table1[[#This Row],[Sales]])</f>
        <v>-1.55</v>
      </c>
    </row>
    <row r="4549" spans="22:46" x14ac:dyDescent="0.3">
      <c r="V4549">
        <v>4548</v>
      </c>
      <c r="W4549" t="s">
        <v>8335</v>
      </c>
      <c r="X4549" s="1">
        <v>42197</v>
      </c>
      <c r="Y4549" t="s">
        <v>6624</v>
      </c>
      <c r="Z4549" t="s">
        <v>22</v>
      </c>
      <c r="AA4549" t="s">
        <v>2048</v>
      </c>
      <c r="AB4549" t="s">
        <v>2049</v>
      </c>
      <c r="AC4549" t="s">
        <v>25</v>
      </c>
      <c r="AD4549" t="s">
        <v>26</v>
      </c>
      <c r="AE4549" t="s">
        <v>342</v>
      </c>
      <c r="AF4549" t="s">
        <v>233</v>
      </c>
      <c r="AG4549">
        <v>60610</v>
      </c>
      <c r="AH4549" t="s">
        <v>111</v>
      </c>
      <c r="AI4549" t="s">
        <v>2865</v>
      </c>
      <c r="AJ4549" t="s">
        <v>46</v>
      </c>
      <c r="AK4549" t="s">
        <v>70</v>
      </c>
      <c r="AL4549" t="s">
        <v>2866</v>
      </c>
      <c r="AM4549">
        <v>6.9119999999999999</v>
      </c>
      <c r="AN4549">
        <v>3</v>
      </c>
      <c r="AO4549">
        <v>0.2</v>
      </c>
      <c r="AP4549">
        <v>0.69120000000000004</v>
      </c>
      <c r="AQ4549">
        <f>YEAR(Table1[[#This Row],[Order Date]])</f>
        <v>2015</v>
      </c>
      <c r="AR4549" t="str">
        <f>TEXT(Table1[[#This Row],[Order Date]],"mmmm")</f>
        <v>July</v>
      </c>
      <c r="AS4549" t="str">
        <f>"Q"&amp;ROUNDUP(MONTH(Table1[[#This Row],[Order Date]])/3,0)</f>
        <v>Q3</v>
      </c>
      <c r="AT4549">
        <f>IF(Table1[[#This Row],[Sales]]=0,0,Table1[[#This Row],[Profit]]/Table1[[#This Row],[Sales]])</f>
        <v>0.1</v>
      </c>
    </row>
    <row r="4550" spans="22:46" x14ac:dyDescent="0.3">
      <c r="V4550">
        <v>4549</v>
      </c>
      <c r="W4550" t="s">
        <v>8335</v>
      </c>
      <c r="X4550" s="1">
        <v>42197</v>
      </c>
      <c r="Y4550" t="s">
        <v>6624</v>
      </c>
      <c r="Z4550" t="s">
        <v>22</v>
      </c>
      <c r="AA4550" t="s">
        <v>2048</v>
      </c>
      <c r="AB4550" t="s">
        <v>2049</v>
      </c>
      <c r="AC4550" t="s">
        <v>25</v>
      </c>
      <c r="AD4550" t="s">
        <v>26</v>
      </c>
      <c r="AE4550" t="s">
        <v>342</v>
      </c>
      <c r="AF4550" t="s">
        <v>233</v>
      </c>
      <c r="AG4550">
        <v>60610</v>
      </c>
      <c r="AH4550" t="s">
        <v>111</v>
      </c>
      <c r="AI4550" t="s">
        <v>1235</v>
      </c>
      <c r="AJ4550" t="s">
        <v>31</v>
      </c>
      <c r="AK4550" t="s">
        <v>67</v>
      </c>
      <c r="AL4550" t="s">
        <v>1236</v>
      </c>
      <c r="AM4550">
        <v>7.76</v>
      </c>
      <c r="AN4550">
        <v>1</v>
      </c>
      <c r="AO4550">
        <v>0.6</v>
      </c>
      <c r="AP4550">
        <v>-2.1339999999999999</v>
      </c>
      <c r="AQ4550">
        <f>YEAR(Table1[[#This Row],[Order Date]])</f>
        <v>2015</v>
      </c>
      <c r="AR4550" t="str">
        <f>TEXT(Table1[[#This Row],[Order Date]],"mmmm")</f>
        <v>July</v>
      </c>
      <c r="AS4550" t="str">
        <f>"Q"&amp;ROUNDUP(MONTH(Table1[[#This Row],[Order Date]])/3,0)</f>
        <v>Q3</v>
      </c>
      <c r="AT4550">
        <f>IF(Table1[[#This Row],[Sales]]=0,0,Table1[[#This Row],[Profit]]/Table1[[#This Row],[Sales]])</f>
        <v>-0.27499999999999997</v>
      </c>
    </row>
    <row r="4551" spans="22:46" x14ac:dyDescent="0.3">
      <c r="V4551">
        <v>4550</v>
      </c>
      <c r="W4551" t="s">
        <v>8335</v>
      </c>
      <c r="X4551" s="1">
        <v>42197</v>
      </c>
      <c r="Y4551" t="s">
        <v>6624</v>
      </c>
      <c r="Z4551" t="s">
        <v>22</v>
      </c>
      <c r="AA4551" t="s">
        <v>2048</v>
      </c>
      <c r="AB4551" t="s">
        <v>2049</v>
      </c>
      <c r="AC4551" t="s">
        <v>25</v>
      </c>
      <c r="AD4551" t="s">
        <v>26</v>
      </c>
      <c r="AE4551" t="s">
        <v>342</v>
      </c>
      <c r="AF4551" t="s">
        <v>233</v>
      </c>
      <c r="AG4551">
        <v>60610</v>
      </c>
      <c r="AH4551" t="s">
        <v>111</v>
      </c>
      <c r="AI4551" t="s">
        <v>2257</v>
      </c>
      <c r="AJ4551" t="s">
        <v>73</v>
      </c>
      <c r="AK4551" t="s">
        <v>74</v>
      </c>
      <c r="AL4551" t="s">
        <v>2258</v>
      </c>
      <c r="AM4551">
        <v>659.16800000000001</v>
      </c>
      <c r="AN4551">
        <v>4</v>
      </c>
      <c r="AO4551">
        <v>0.2</v>
      </c>
      <c r="AP4551">
        <v>49.437600000000003</v>
      </c>
      <c r="AQ4551">
        <f>YEAR(Table1[[#This Row],[Order Date]])</f>
        <v>2015</v>
      </c>
      <c r="AR4551" t="str">
        <f>TEXT(Table1[[#This Row],[Order Date]],"mmmm")</f>
        <v>July</v>
      </c>
      <c r="AS4551" t="str">
        <f>"Q"&amp;ROUNDUP(MONTH(Table1[[#This Row],[Order Date]])/3,0)</f>
        <v>Q3</v>
      </c>
      <c r="AT4551">
        <f>IF(Table1[[#This Row],[Sales]]=0,0,Table1[[#This Row],[Profit]]/Table1[[#This Row],[Sales]])</f>
        <v>7.5000000000000011E-2</v>
      </c>
    </row>
    <row r="4552" spans="22:46" x14ac:dyDescent="0.3">
      <c r="V4552">
        <v>4551</v>
      </c>
      <c r="W4552" t="s">
        <v>8336</v>
      </c>
      <c r="X4552" s="1">
        <v>42855</v>
      </c>
      <c r="Y4552" s="1">
        <v>42771</v>
      </c>
      <c r="Z4552" t="s">
        <v>207</v>
      </c>
      <c r="AA4552" t="s">
        <v>3660</v>
      </c>
      <c r="AB4552" t="s">
        <v>3661</v>
      </c>
      <c r="AC4552" t="s">
        <v>25</v>
      </c>
      <c r="AD4552" t="s">
        <v>26</v>
      </c>
      <c r="AE4552" t="s">
        <v>1453</v>
      </c>
      <c r="AF4552" t="s">
        <v>844</v>
      </c>
      <c r="AG4552">
        <v>6040</v>
      </c>
      <c r="AH4552" t="s">
        <v>160</v>
      </c>
      <c r="AI4552" t="s">
        <v>8337</v>
      </c>
      <c r="AJ4552" t="s">
        <v>46</v>
      </c>
      <c r="AK4552" t="s">
        <v>47</v>
      </c>
      <c r="AL4552" t="s">
        <v>8338</v>
      </c>
      <c r="AM4552">
        <v>5.76</v>
      </c>
      <c r="AN4552">
        <v>2</v>
      </c>
      <c r="AO4552">
        <v>0</v>
      </c>
      <c r="AP4552">
        <v>2.8224</v>
      </c>
      <c r="AQ4552">
        <f>YEAR(Table1[[#This Row],[Order Date]])</f>
        <v>2017</v>
      </c>
      <c r="AR4552" t="str">
        <f>TEXT(Table1[[#This Row],[Order Date]],"mmmm")</f>
        <v>April</v>
      </c>
      <c r="AS4552" t="str">
        <f>"Q"&amp;ROUNDUP(MONTH(Table1[[#This Row],[Order Date]])/3,0)</f>
        <v>Q2</v>
      </c>
      <c r="AT4552">
        <f>IF(Table1[[#This Row],[Sales]]=0,0,Table1[[#This Row],[Profit]]/Table1[[#This Row],[Sales]])</f>
        <v>0.49000000000000005</v>
      </c>
    </row>
    <row r="4553" spans="22:46" x14ac:dyDescent="0.3">
      <c r="V4553">
        <v>4552</v>
      </c>
      <c r="W4553" t="s">
        <v>8339</v>
      </c>
      <c r="X4553" s="1">
        <v>41833</v>
      </c>
      <c r="Y4553" t="s">
        <v>1368</v>
      </c>
      <c r="Z4553" t="s">
        <v>51</v>
      </c>
      <c r="AA4553" t="s">
        <v>1321</v>
      </c>
      <c r="AB4553" t="s">
        <v>1322</v>
      </c>
      <c r="AC4553" t="s">
        <v>41</v>
      </c>
      <c r="AD4553" t="s">
        <v>26</v>
      </c>
      <c r="AE4553" t="s">
        <v>42</v>
      </c>
      <c r="AF4553" t="s">
        <v>43</v>
      </c>
      <c r="AG4553">
        <v>90049</v>
      </c>
      <c r="AH4553" t="s">
        <v>44</v>
      </c>
      <c r="AI4553" t="s">
        <v>5446</v>
      </c>
      <c r="AJ4553" t="s">
        <v>31</v>
      </c>
      <c r="AK4553" t="s">
        <v>57</v>
      </c>
      <c r="AL4553" t="s">
        <v>5447</v>
      </c>
      <c r="AM4553">
        <v>351.21600000000001</v>
      </c>
      <c r="AN4553">
        <v>3</v>
      </c>
      <c r="AO4553">
        <v>0.2</v>
      </c>
      <c r="AP4553">
        <v>4.3902000000000001</v>
      </c>
      <c r="AQ4553">
        <f>YEAR(Table1[[#This Row],[Order Date]])</f>
        <v>2014</v>
      </c>
      <c r="AR4553" t="str">
        <f>TEXT(Table1[[#This Row],[Order Date]],"mmmm")</f>
        <v>July</v>
      </c>
      <c r="AS4553" t="str">
        <f>"Q"&amp;ROUNDUP(MONTH(Table1[[#This Row],[Order Date]])/3,0)</f>
        <v>Q3</v>
      </c>
      <c r="AT4553">
        <f>IF(Table1[[#This Row],[Sales]]=0,0,Table1[[#This Row],[Profit]]/Table1[[#This Row],[Sales]])</f>
        <v>1.2500000000000001E-2</v>
      </c>
    </row>
    <row r="4554" spans="22:46" x14ac:dyDescent="0.3">
      <c r="V4554">
        <v>4553</v>
      </c>
      <c r="W4554" t="s">
        <v>8341</v>
      </c>
      <c r="X4554" s="1">
        <v>42000</v>
      </c>
      <c r="Y4554" s="1">
        <v>42036</v>
      </c>
      <c r="Z4554" t="s">
        <v>51</v>
      </c>
      <c r="AA4554" t="s">
        <v>2155</v>
      </c>
      <c r="AB4554" t="s">
        <v>2156</v>
      </c>
      <c r="AC4554" t="s">
        <v>25</v>
      </c>
      <c r="AD4554" t="s">
        <v>26</v>
      </c>
      <c r="AE4554" t="s">
        <v>136</v>
      </c>
      <c r="AF4554" t="s">
        <v>43</v>
      </c>
      <c r="AG4554">
        <v>94122</v>
      </c>
      <c r="AH4554" t="s">
        <v>44</v>
      </c>
      <c r="AI4554" t="s">
        <v>1643</v>
      </c>
      <c r="AJ4554" t="s">
        <v>31</v>
      </c>
      <c r="AK4554" t="s">
        <v>35</v>
      </c>
      <c r="AL4554" t="s">
        <v>1644</v>
      </c>
      <c r="AM4554">
        <v>230.28</v>
      </c>
      <c r="AN4554">
        <v>3</v>
      </c>
      <c r="AO4554">
        <v>0.2</v>
      </c>
      <c r="AP4554">
        <v>23.027999999999999</v>
      </c>
      <c r="AQ4554">
        <f>YEAR(Table1[[#This Row],[Order Date]])</f>
        <v>2014</v>
      </c>
      <c r="AR4554" t="str">
        <f>TEXT(Table1[[#This Row],[Order Date]],"mmmm")</f>
        <v>December</v>
      </c>
      <c r="AS4554" t="str">
        <f>"Q"&amp;ROUNDUP(MONTH(Table1[[#This Row],[Order Date]])/3,0)</f>
        <v>Q4</v>
      </c>
      <c r="AT4554">
        <f>IF(Table1[[#This Row],[Sales]]=0,0,Table1[[#This Row],[Profit]]/Table1[[#This Row],[Sales]])</f>
        <v>9.9999999999999992E-2</v>
      </c>
    </row>
    <row r="4555" spans="22:46" x14ac:dyDescent="0.3">
      <c r="V4555">
        <v>4554</v>
      </c>
      <c r="W4555" t="s">
        <v>8341</v>
      </c>
      <c r="X4555" s="1">
        <v>42000</v>
      </c>
      <c r="Y4555" s="1">
        <v>42036</v>
      </c>
      <c r="Z4555" t="s">
        <v>51</v>
      </c>
      <c r="AA4555" t="s">
        <v>2155</v>
      </c>
      <c r="AB4555" t="s">
        <v>2156</v>
      </c>
      <c r="AC4555" t="s">
        <v>25</v>
      </c>
      <c r="AD4555" t="s">
        <v>26</v>
      </c>
      <c r="AE4555" t="s">
        <v>136</v>
      </c>
      <c r="AF4555" t="s">
        <v>43</v>
      </c>
      <c r="AG4555">
        <v>94122</v>
      </c>
      <c r="AH4555" t="s">
        <v>44</v>
      </c>
      <c r="AI4555" t="s">
        <v>2772</v>
      </c>
      <c r="AJ4555" t="s">
        <v>46</v>
      </c>
      <c r="AK4555" t="s">
        <v>94</v>
      </c>
      <c r="AL4555" t="s">
        <v>2773</v>
      </c>
      <c r="AM4555">
        <v>12.84</v>
      </c>
      <c r="AN4555">
        <v>3</v>
      </c>
      <c r="AO4555">
        <v>0</v>
      </c>
      <c r="AP4555">
        <v>5.7779999999999996</v>
      </c>
      <c r="AQ4555">
        <f>YEAR(Table1[[#This Row],[Order Date]])</f>
        <v>2014</v>
      </c>
      <c r="AR4555" t="str">
        <f>TEXT(Table1[[#This Row],[Order Date]],"mmmm")</f>
        <v>December</v>
      </c>
      <c r="AS4555" t="str">
        <f>"Q"&amp;ROUNDUP(MONTH(Table1[[#This Row],[Order Date]])/3,0)</f>
        <v>Q4</v>
      </c>
      <c r="AT4555">
        <f>IF(Table1[[#This Row],[Sales]]=0,0,Table1[[#This Row],[Profit]]/Table1[[#This Row],[Sales]])</f>
        <v>0.44999999999999996</v>
      </c>
    </row>
    <row r="4556" spans="22:46" x14ac:dyDescent="0.3">
      <c r="V4556">
        <v>4555</v>
      </c>
      <c r="W4556" t="s">
        <v>8342</v>
      </c>
      <c r="X4556" s="1">
        <v>42427</v>
      </c>
      <c r="Y4556" s="1">
        <v>42372</v>
      </c>
      <c r="Z4556" t="s">
        <v>22</v>
      </c>
      <c r="AA4556" t="s">
        <v>4892</v>
      </c>
      <c r="AB4556" t="s">
        <v>4893</v>
      </c>
      <c r="AC4556" t="s">
        <v>25</v>
      </c>
      <c r="AD4556" t="s">
        <v>26</v>
      </c>
      <c r="AE4556" t="s">
        <v>8343</v>
      </c>
      <c r="AF4556" t="s">
        <v>121</v>
      </c>
      <c r="AG4556">
        <v>54601</v>
      </c>
      <c r="AH4556" t="s">
        <v>111</v>
      </c>
      <c r="AI4556" t="s">
        <v>475</v>
      </c>
      <c r="AJ4556" t="s">
        <v>46</v>
      </c>
      <c r="AK4556" t="s">
        <v>77</v>
      </c>
      <c r="AL4556" t="s">
        <v>476</v>
      </c>
      <c r="AM4556">
        <v>56.82</v>
      </c>
      <c r="AN4556">
        <v>3</v>
      </c>
      <c r="AO4556">
        <v>0</v>
      </c>
      <c r="AP4556">
        <v>28.41</v>
      </c>
      <c r="AQ4556">
        <f>YEAR(Table1[[#This Row],[Order Date]])</f>
        <v>2016</v>
      </c>
      <c r="AR4556" t="str">
        <f>TEXT(Table1[[#This Row],[Order Date]],"mmmm")</f>
        <v>February</v>
      </c>
      <c r="AS4556" t="str">
        <f>"Q"&amp;ROUNDUP(MONTH(Table1[[#This Row],[Order Date]])/3,0)</f>
        <v>Q1</v>
      </c>
      <c r="AT4556">
        <f>IF(Table1[[#This Row],[Sales]]=0,0,Table1[[#This Row],[Profit]]/Table1[[#This Row],[Sales]])</f>
        <v>0.5</v>
      </c>
    </row>
    <row r="4557" spans="22:46" x14ac:dyDescent="0.3">
      <c r="V4557">
        <v>4556</v>
      </c>
      <c r="W4557" t="s">
        <v>8344</v>
      </c>
      <c r="X4557" s="1">
        <v>42086</v>
      </c>
      <c r="Y4557" t="s">
        <v>1998</v>
      </c>
      <c r="Z4557" t="s">
        <v>207</v>
      </c>
      <c r="AA4557" t="s">
        <v>4662</v>
      </c>
      <c r="AB4557" t="s">
        <v>4663</v>
      </c>
      <c r="AC4557" t="s">
        <v>25</v>
      </c>
      <c r="AD4557" t="s">
        <v>26</v>
      </c>
      <c r="AE4557" t="s">
        <v>2917</v>
      </c>
      <c r="AF4557" t="s">
        <v>433</v>
      </c>
      <c r="AG4557">
        <v>29501</v>
      </c>
      <c r="AH4557" t="s">
        <v>29</v>
      </c>
      <c r="AI4557" t="s">
        <v>2409</v>
      </c>
      <c r="AJ4557" t="s">
        <v>46</v>
      </c>
      <c r="AK4557" t="s">
        <v>303</v>
      </c>
      <c r="AL4557" t="s">
        <v>633</v>
      </c>
      <c r="AM4557">
        <v>31.56</v>
      </c>
      <c r="AN4557">
        <v>4</v>
      </c>
      <c r="AO4557">
        <v>0</v>
      </c>
      <c r="AP4557">
        <v>14.202</v>
      </c>
      <c r="AQ4557">
        <f>YEAR(Table1[[#This Row],[Order Date]])</f>
        <v>2015</v>
      </c>
      <c r="AR4557" t="str">
        <f>TEXT(Table1[[#This Row],[Order Date]],"mmmm")</f>
        <v>March</v>
      </c>
      <c r="AS4557" t="str">
        <f>"Q"&amp;ROUNDUP(MONTH(Table1[[#This Row],[Order Date]])/3,0)</f>
        <v>Q1</v>
      </c>
      <c r="AT4557">
        <f>IF(Table1[[#This Row],[Sales]]=0,0,Table1[[#This Row],[Profit]]/Table1[[#This Row],[Sales]])</f>
        <v>0.45</v>
      </c>
    </row>
    <row r="4558" spans="22:46" x14ac:dyDescent="0.3">
      <c r="V4558">
        <v>4557</v>
      </c>
      <c r="W4558" t="s">
        <v>8344</v>
      </c>
      <c r="X4558" s="1">
        <v>42086</v>
      </c>
      <c r="Y4558" t="s">
        <v>1998</v>
      </c>
      <c r="Z4558" t="s">
        <v>207</v>
      </c>
      <c r="AA4558" t="s">
        <v>4662</v>
      </c>
      <c r="AB4558" t="s">
        <v>4663</v>
      </c>
      <c r="AC4558" t="s">
        <v>25</v>
      </c>
      <c r="AD4558" t="s">
        <v>26</v>
      </c>
      <c r="AE4558" t="s">
        <v>2917</v>
      </c>
      <c r="AF4558" t="s">
        <v>433</v>
      </c>
      <c r="AG4558">
        <v>29501</v>
      </c>
      <c r="AH4558" t="s">
        <v>29</v>
      </c>
      <c r="AI4558" t="s">
        <v>3092</v>
      </c>
      <c r="AJ4558" t="s">
        <v>46</v>
      </c>
      <c r="AK4558" t="s">
        <v>60</v>
      </c>
      <c r="AL4558" t="s">
        <v>3093</v>
      </c>
      <c r="AM4558">
        <v>27.92</v>
      </c>
      <c r="AN4558">
        <v>4</v>
      </c>
      <c r="AO4558">
        <v>0</v>
      </c>
      <c r="AP4558">
        <v>0.55840000000000001</v>
      </c>
      <c r="AQ4558">
        <f>YEAR(Table1[[#This Row],[Order Date]])</f>
        <v>2015</v>
      </c>
      <c r="AR4558" t="str">
        <f>TEXT(Table1[[#This Row],[Order Date]],"mmmm")</f>
        <v>March</v>
      </c>
      <c r="AS4558" t="str">
        <f>"Q"&amp;ROUNDUP(MONTH(Table1[[#This Row],[Order Date]])/3,0)</f>
        <v>Q1</v>
      </c>
      <c r="AT4558">
        <f>IF(Table1[[#This Row],[Sales]]=0,0,Table1[[#This Row],[Profit]]/Table1[[#This Row],[Sales]])</f>
        <v>0.02</v>
      </c>
    </row>
    <row r="4559" spans="22:46" x14ac:dyDescent="0.3">
      <c r="V4559">
        <v>4558</v>
      </c>
      <c r="W4559" t="s">
        <v>8345</v>
      </c>
      <c r="X4559" s="1">
        <v>43029</v>
      </c>
      <c r="Y4559" t="s">
        <v>7718</v>
      </c>
      <c r="Z4559" t="s">
        <v>51</v>
      </c>
      <c r="AA4559" t="s">
        <v>4209</v>
      </c>
      <c r="AB4559" t="s">
        <v>4210</v>
      </c>
      <c r="AC4559" t="s">
        <v>25</v>
      </c>
      <c r="AD4559" t="s">
        <v>26</v>
      </c>
      <c r="AE4559" t="s">
        <v>4439</v>
      </c>
      <c r="AF4559" t="s">
        <v>349</v>
      </c>
      <c r="AG4559">
        <v>85301</v>
      </c>
      <c r="AH4559" t="s">
        <v>44</v>
      </c>
      <c r="AI4559" t="s">
        <v>3068</v>
      </c>
      <c r="AJ4559" t="s">
        <v>46</v>
      </c>
      <c r="AK4559" t="s">
        <v>77</v>
      </c>
      <c r="AL4559" t="s">
        <v>3069</v>
      </c>
      <c r="AM4559">
        <v>8.5589999999999993</v>
      </c>
      <c r="AN4559">
        <v>1</v>
      </c>
      <c r="AO4559">
        <v>0.7</v>
      </c>
      <c r="AP4559">
        <v>-6.5618999999999996</v>
      </c>
      <c r="AQ4559">
        <f>YEAR(Table1[[#This Row],[Order Date]])</f>
        <v>2017</v>
      </c>
      <c r="AR4559" t="str">
        <f>TEXT(Table1[[#This Row],[Order Date]],"mmmm")</f>
        <v>October</v>
      </c>
      <c r="AS4559" t="str">
        <f>"Q"&amp;ROUNDUP(MONTH(Table1[[#This Row],[Order Date]])/3,0)</f>
        <v>Q4</v>
      </c>
      <c r="AT4559">
        <f>IF(Table1[[#This Row],[Sales]]=0,0,Table1[[#This Row],[Profit]]/Table1[[#This Row],[Sales]])</f>
        <v>-0.76666666666666672</v>
      </c>
    </row>
    <row r="4560" spans="22:46" x14ac:dyDescent="0.3">
      <c r="V4560">
        <v>4559</v>
      </c>
      <c r="W4560" t="s">
        <v>8346</v>
      </c>
      <c r="X4560" s="1">
        <v>42004</v>
      </c>
      <c r="Y4560" s="1">
        <v>42125</v>
      </c>
      <c r="Z4560" t="s">
        <v>51</v>
      </c>
      <c r="AA4560" t="s">
        <v>7180</v>
      </c>
      <c r="AB4560" t="s">
        <v>7181</v>
      </c>
      <c r="AC4560" t="s">
        <v>41</v>
      </c>
      <c r="AD4560" t="s">
        <v>26</v>
      </c>
      <c r="AE4560" t="s">
        <v>4696</v>
      </c>
      <c r="AF4560" t="s">
        <v>110</v>
      </c>
      <c r="AG4560">
        <v>79907</v>
      </c>
      <c r="AH4560" t="s">
        <v>111</v>
      </c>
      <c r="AI4560" t="s">
        <v>7091</v>
      </c>
      <c r="AJ4560" t="s">
        <v>46</v>
      </c>
      <c r="AK4560" t="s">
        <v>190</v>
      </c>
      <c r="AL4560" t="s">
        <v>755</v>
      </c>
      <c r="AM4560">
        <v>49.567999999999998</v>
      </c>
      <c r="AN4560">
        <v>2</v>
      </c>
      <c r="AO4560">
        <v>0.2</v>
      </c>
      <c r="AP4560">
        <v>17.968399999999999</v>
      </c>
      <c r="AQ4560">
        <f>YEAR(Table1[[#This Row],[Order Date]])</f>
        <v>2014</v>
      </c>
      <c r="AR4560" t="str">
        <f>TEXT(Table1[[#This Row],[Order Date]],"mmmm")</f>
        <v>December</v>
      </c>
      <c r="AS4560" t="str">
        <f>"Q"&amp;ROUNDUP(MONTH(Table1[[#This Row],[Order Date]])/3,0)</f>
        <v>Q4</v>
      </c>
      <c r="AT4560">
        <f>IF(Table1[[#This Row],[Sales]]=0,0,Table1[[#This Row],[Profit]]/Table1[[#This Row],[Sales]])</f>
        <v>0.36249999999999999</v>
      </c>
    </row>
    <row r="4561" spans="22:46" x14ac:dyDescent="0.3">
      <c r="V4561">
        <v>4560</v>
      </c>
      <c r="W4561" t="s">
        <v>8347</v>
      </c>
      <c r="X4561" s="1">
        <v>41764</v>
      </c>
      <c r="Y4561" s="1">
        <v>41856</v>
      </c>
      <c r="Z4561" t="s">
        <v>207</v>
      </c>
      <c r="AA4561" t="s">
        <v>166</v>
      </c>
      <c r="AB4561" t="s">
        <v>167</v>
      </c>
      <c r="AC4561" t="s">
        <v>25</v>
      </c>
      <c r="AD4561" t="s">
        <v>26</v>
      </c>
      <c r="AE4561" t="s">
        <v>764</v>
      </c>
      <c r="AF4561" t="s">
        <v>110</v>
      </c>
      <c r="AG4561">
        <v>78207</v>
      </c>
      <c r="AH4561" t="s">
        <v>111</v>
      </c>
      <c r="AI4561" t="s">
        <v>343</v>
      </c>
      <c r="AJ4561" t="s">
        <v>31</v>
      </c>
      <c r="AK4561" t="s">
        <v>35</v>
      </c>
      <c r="AL4561" t="s">
        <v>344</v>
      </c>
      <c r="AM4561">
        <v>127.869</v>
      </c>
      <c r="AN4561">
        <v>3</v>
      </c>
      <c r="AO4561">
        <v>0.3</v>
      </c>
      <c r="AP4561">
        <v>-9.1334999999999997</v>
      </c>
      <c r="AQ4561">
        <f>YEAR(Table1[[#This Row],[Order Date]])</f>
        <v>2014</v>
      </c>
      <c r="AR4561" t="str">
        <f>TEXT(Table1[[#This Row],[Order Date]],"mmmm")</f>
        <v>May</v>
      </c>
      <c r="AS4561" t="str">
        <f>"Q"&amp;ROUNDUP(MONTH(Table1[[#This Row],[Order Date]])/3,0)</f>
        <v>Q2</v>
      </c>
      <c r="AT4561">
        <f>IF(Table1[[#This Row],[Sales]]=0,0,Table1[[#This Row],[Profit]]/Table1[[#This Row],[Sales]])</f>
        <v>-7.1428571428571425E-2</v>
      </c>
    </row>
    <row r="4562" spans="22:46" x14ac:dyDescent="0.3">
      <c r="V4562">
        <v>4561</v>
      </c>
      <c r="W4562" t="s">
        <v>8348</v>
      </c>
      <c r="X4562" s="1">
        <v>42342</v>
      </c>
      <c r="Y4562" s="1">
        <v>42259</v>
      </c>
      <c r="Z4562" t="s">
        <v>22</v>
      </c>
      <c r="AA4562" t="s">
        <v>4224</v>
      </c>
      <c r="AB4562" t="s">
        <v>4225</v>
      </c>
      <c r="AC4562" t="s">
        <v>41</v>
      </c>
      <c r="AD4562" t="s">
        <v>26</v>
      </c>
      <c r="AE4562" t="s">
        <v>42</v>
      </c>
      <c r="AF4562" t="s">
        <v>43</v>
      </c>
      <c r="AG4562">
        <v>90049</v>
      </c>
      <c r="AH4562" t="s">
        <v>44</v>
      </c>
      <c r="AI4562" t="s">
        <v>1073</v>
      </c>
      <c r="AJ4562" t="s">
        <v>46</v>
      </c>
      <c r="AK4562" t="s">
        <v>190</v>
      </c>
      <c r="AL4562" t="s">
        <v>1074</v>
      </c>
      <c r="AM4562">
        <v>271.44</v>
      </c>
      <c r="AN4562">
        <v>3</v>
      </c>
      <c r="AO4562">
        <v>0</v>
      </c>
      <c r="AP4562">
        <v>122.148</v>
      </c>
      <c r="AQ4562">
        <f>YEAR(Table1[[#This Row],[Order Date]])</f>
        <v>2015</v>
      </c>
      <c r="AR4562" t="str">
        <f>TEXT(Table1[[#This Row],[Order Date]],"mmmm")</f>
        <v>December</v>
      </c>
      <c r="AS4562" t="str">
        <f>"Q"&amp;ROUNDUP(MONTH(Table1[[#This Row],[Order Date]])/3,0)</f>
        <v>Q4</v>
      </c>
      <c r="AT4562">
        <f>IF(Table1[[#This Row],[Sales]]=0,0,Table1[[#This Row],[Profit]]/Table1[[#This Row],[Sales]])</f>
        <v>0.45</v>
      </c>
    </row>
    <row r="4563" spans="22:46" x14ac:dyDescent="0.3">
      <c r="V4563">
        <v>4562</v>
      </c>
      <c r="W4563" t="s">
        <v>8348</v>
      </c>
      <c r="X4563" s="1">
        <v>42342</v>
      </c>
      <c r="Y4563" s="1">
        <v>42259</v>
      </c>
      <c r="Z4563" t="s">
        <v>22</v>
      </c>
      <c r="AA4563" t="s">
        <v>4224</v>
      </c>
      <c r="AB4563" t="s">
        <v>4225</v>
      </c>
      <c r="AC4563" t="s">
        <v>41</v>
      </c>
      <c r="AD4563" t="s">
        <v>26</v>
      </c>
      <c r="AE4563" t="s">
        <v>42</v>
      </c>
      <c r="AF4563" t="s">
        <v>43</v>
      </c>
      <c r="AG4563">
        <v>90049</v>
      </c>
      <c r="AH4563" t="s">
        <v>44</v>
      </c>
      <c r="AI4563" t="s">
        <v>8349</v>
      </c>
      <c r="AJ4563" t="s">
        <v>73</v>
      </c>
      <c r="AK4563" t="s">
        <v>74</v>
      </c>
      <c r="AL4563" t="s">
        <v>8350</v>
      </c>
      <c r="AM4563">
        <v>110.352</v>
      </c>
      <c r="AN4563">
        <v>3</v>
      </c>
      <c r="AO4563">
        <v>0.2</v>
      </c>
      <c r="AP4563">
        <v>8.2764000000000006</v>
      </c>
      <c r="AQ4563">
        <f>YEAR(Table1[[#This Row],[Order Date]])</f>
        <v>2015</v>
      </c>
      <c r="AR4563" t="str">
        <f>TEXT(Table1[[#This Row],[Order Date]],"mmmm")</f>
        <v>December</v>
      </c>
      <c r="AS4563" t="str">
        <f>"Q"&amp;ROUNDUP(MONTH(Table1[[#This Row],[Order Date]])/3,0)</f>
        <v>Q4</v>
      </c>
      <c r="AT4563">
        <f>IF(Table1[[#This Row],[Sales]]=0,0,Table1[[#This Row],[Profit]]/Table1[[#This Row],[Sales]])</f>
        <v>7.4999999999999997E-2</v>
      </c>
    </row>
    <row r="4564" spans="22:46" x14ac:dyDescent="0.3">
      <c r="V4564">
        <v>4563</v>
      </c>
      <c r="W4564" t="s">
        <v>8348</v>
      </c>
      <c r="X4564" s="1">
        <v>42342</v>
      </c>
      <c r="Y4564" s="1">
        <v>42259</v>
      </c>
      <c r="Z4564" t="s">
        <v>22</v>
      </c>
      <c r="AA4564" t="s">
        <v>4224</v>
      </c>
      <c r="AB4564" t="s">
        <v>4225</v>
      </c>
      <c r="AC4564" t="s">
        <v>41</v>
      </c>
      <c r="AD4564" t="s">
        <v>26</v>
      </c>
      <c r="AE4564" t="s">
        <v>42</v>
      </c>
      <c r="AF4564" t="s">
        <v>43</v>
      </c>
      <c r="AG4564">
        <v>90049</v>
      </c>
      <c r="AH4564" t="s">
        <v>44</v>
      </c>
      <c r="AI4564" t="s">
        <v>8351</v>
      </c>
      <c r="AJ4564" t="s">
        <v>31</v>
      </c>
      <c r="AK4564" t="s">
        <v>67</v>
      </c>
      <c r="AL4564" t="s">
        <v>8352</v>
      </c>
      <c r="AM4564">
        <v>36.4</v>
      </c>
      <c r="AN4564">
        <v>5</v>
      </c>
      <c r="AO4564">
        <v>0</v>
      </c>
      <c r="AP4564">
        <v>13.832000000000001</v>
      </c>
      <c r="AQ4564">
        <f>YEAR(Table1[[#This Row],[Order Date]])</f>
        <v>2015</v>
      </c>
      <c r="AR4564" t="str">
        <f>TEXT(Table1[[#This Row],[Order Date]],"mmmm")</f>
        <v>December</v>
      </c>
      <c r="AS4564" t="str">
        <f>"Q"&amp;ROUNDUP(MONTH(Table1[[#This Row],[Order Date]])/3,0)</f>
        <v>Q4</v>
      </c>
      <c r="AT4564">
        <f>IF(Table1[[#This Row],[Sales]]=0,0,Table1[[#This Row],[Profit]]/Table1[[#This Row],[Sales]])</f>
        <v>0.38000000000000006</v>
      </c>
    </row>
    <row r="4565" spans="22:46" x14ac:dyDescent="0.3">
      <c r="V4565">
        <v>4564</v>
      </c>
      <c r="W4565" t="s">
        <v>8353</v>
      </c>
      <c r="X4565" s="1">
        <v>43004</v>
      </c>
      <c r="Y4565" t="s">
        <v>3566</v>
      </c>
      <c r="Z4565" t="s">
        <v>51</v>
      </c>
      <c r="AA4565" t="s">
        <v>3004</v>
      </c>
      <c r="AB4565" t="s">
        <v>3005</v>
      </c>
      <c r="AC4565" t="s">
        <v>108</v>
      </c>
      <c r="AD4565" t="s">
        <v>26</v>
      </c>
      <c r="AE4565" t="s">
        <v>7927</v>
      </c>
      <c r="AF4565" t="s">
        <v>55</v>
      </c>
      <c r="AG4565">
        <v>33023</v>
      </c>
      <c r="AH4565" t="s">
        <v>29</v>
      </c>
      <c r="AI4565" t="s">
        <v>7673</v>
      </c>
      <c r="AJ4565" t="s">
        <v>31</v>
      </c>
      <c r="AK4565" t="s">
        <v>35</v>
      </c>
      <c r="AL4565" t="s">
        <v>7674</v>
      </c>
      <c r="AM4565">
        <v>419.13600000000002</v>
      </c>
      <c r="AN4565">
        <v>4</v>
      </c>
      <c r="AO4565">
        <v>0.2</v>
      </c>
      <c r="AP4565">
        <v>-57.6312</v>
      </c>
      <c r="AQ4565">
        <f>YEAR(Table1[[#This Row],[Order Date]])</f>
        <v>2017</v>
      </c>
      <c r="AR4565" t="str">
        <f>TEXT(Table1[[#This Row],[Order Date]],"mmmm")</f>
        <v>September</v>
      </c>
      <c r="AS4565" t="str">
        <f>"Q"&amp;ROUNDUP(MONTH(Table1[[#This Row],[Order Date]])/3,0)</f>
        <v>Q3</v>
      </c>
      <c r="AT4565">
        <f>IF(Table1[[#This Row],[Sales]]=0,0,Table1[[#This Row],[Profit]]/Table1[[#This Row],[Sales]])</f>
        <v>-0.13749999999999998</v>
      </c>
    </row>
    <row r="4566" spans="22:46" x14ac:dyDescent="0.3">
      <c r="V4566">
        <v>4565</v>
      </c>
      <c r="W4566" t="s">
        <v>8354</v>
      </c>
      <c r="X4566" s="1">
        <v>41982</v>
      </c>
      <c r="Y4566" t="s">
        <v>3938</v>
      </c>
      <c r="Z4566" t="s">
        <v>51</v>
      </c>
      <c r="AA4566" t="s">
        <v>6921</v>
      </c>
      <c r="AB4566" t="s">
        <v>6922</v>
      </c>
      <c r="AC4566" t="s">
        <v>41</v>
      </c>
      <c r="AD4566" t="s">
        <v>26</v>
      </c>
      <c r="AE4566" t="s">
        <v>2056</v>
      </c>
      <c r="AF4566" t="s">
        <v>349</v>
      </c>
      <c r="AG4566">
        <v>85204</v>
      </c>
      <c r="AH4566" t="s">
        <v>44</v>
      </c>
      <c r="AI4566" t="s">
        <v>4523</v>
      </c>
      <c r="AJ4566" t="s">
        <v>46</v>
      </c>
      <c r="AK4566" t="s">
        <v>60</v>
      </c>
      <c r="AL4566" t="s">
        <v>4524</v>
      </c>
      <c r="AM4566">
        <v>100.70399999999999</v>
      </c>
      <c r="AN4566">
        <v>6</v>
      </c>
      <c r="AO4566">
        <v>0.2</v>
      </c>
      <c r="AP4566">
        <v>-1.2587999999999999</v>
      </c>
      <c r="AQ4566">
        <f>YEAR(Table1[[#This Row],[Order Date]])</f>
        <v>2014</v>
      </c>
      <c r="AR4566" t="str">
        <f>TEXT(Table1[[#This Row],[Order Date]],"mmmm")</f>
        <v>December</v>
      </c>
      <c r="AS4566" t="str">
        <f>"Q"&amp;ROUNDUP(MONTH(Table1[[#This Row],[Order Date]])/3,0)</f>
        <v>Q4</v>
      </c>
      <c r="AT4566">
        <f>IF(Table1[[#This Row],[Sales]]=0,0,Table1[[#This Row],[Profit]]/Table1[[#This Row],[Sales]])</f>
        <v>-1.2500000000000001E-2</v>
      </c>
    </row>
    <row r="4567" spans="22:46" x14ac:dyDescent="0.3">
      <c r="V4567">
        <v>4566</v>
      </c>
      <c r="W4567" t="s">
        <v>8355</v>
      </c>
      <c r="X4567" s="1">
        <v>43072</v>
      </c>
      <c r="Y4567" s="1">
        <v>43020</v>
      </c>
      <c r="Z4567" t="s">
        <v>51</v>
      </c>
      <c r="AA4567" t="s">
        <v>4110</v>
      </c>
      <c r="AB4567" t="s">
        <v>4111</v>
      </c>
      <c r="AC4567" t="s">
        <v>25</v>
      </c>
      <c r="AD4567" t="s">
        <v>26</v>
      </c>
      <c r="AE4567" t="s">
        <v>1923</v>
      </c>
      <c r="AF4567" t="s">
        <v>92</v>
      </c>
      <c r="AG4567">
        <v>28314</v>
      </c>
      <c r="AH4567" t="s">
        <v>29</v>
      </c>
      <c r="AI4567" t="s">
        <v>2410</v>
      </c>
      <c r="AJ4567" t="s">
        <v>46</v>
      </c>
      <c r="AK4567" t="s">
        <v>80</v>
      </c>
      <c r="AL4567" t="s">
        <v>2411</v>
      </c>
      <c r="AM4567">
        <v>45.216000000000001</v>
      </c>
      <c r="AN4567">
        <v>3</v>
      </c>
      <c r="AO4567">
        <v>0.2</v>
      </c>
      <c r="AP4567">
        <v>4.5216000000000003</v>
      </c>
      <c r="AQ4567">
        <f>YEAR(Table1[[#This Row],[Order Date]])</f>
        <v>2017</v>
      </c>
      <c r="AR4567" t="str">
        <f>TEXT(Table1[[#This Row],[Order Date]],"mmmm")</f>
        <v>December</v>
      </c>
      <c r="AS4567" t="str">
        <f>"Q"&amp;ROUNDUP(MONTH(Table1[[#This Row],[Order Date]])/3,0)</f>
        <v>Q4</v>
      </c>
      <c r="AT4567">
        <f>IF(Table1[[#This Row],[Sales]]=0,0,Table1[[#This Row],[Profit]]/Table1[[#This Row],[Sales]])</f>
        <v>0.1</v>
      </c>
    </row>
    <row r="4568" spans="22:46" x14ac:dyDescent="0.3">
      <c r="V4568">
        <v>4567</v>
      </c>
      <c r="W4568" t="s">
        <v>8355</v>
      </c>
      <c r="X4568" s="1">
        <v>43072</v>
      </c>
      <c r="Y4568" s="1">
        <v>43020</v>
      </c>
      <c r="Z4568" t="s">
        <v>51</v>
      </c>
      <c r="AA4568" t="s">
        <v>4110</v>
      </c>
      <c r="AB4568" t="s">
        <v>4111</v>
      </c>
      <c r="AC4568" t="s">
        <v>25</v>
      </c>
      <c r="AD4568" t="s">
        <v>26</v>
      </c>
      <c r="AE4568" t="s">
        <v>1923</v>
      </c>
      <c r="AF4568" t="s">
        <v>92</v>
      </c>
      <c r="AG4568">
        <v>28314</v>
      </c>
      <c r="AH4568" t="s">
        <v>29</v>
      </c>
      <c r="AI4568" t="s">
        <v>6441</v>
      </c>
      <c r="AJ4568" t="s">
        <v>46</v>
      </c>
      <c r="AK4568" t="s">
        <v>77</v>
      </c>
      <c r="AL4568" t="s">
        <v>6442</v>
      </c>
      <c r="AM4568">
        <v>28.782</v>
      </c>
      <c r="AN4568">
        <v>6</v>
      </c>
      <c r="AO4568">
        <v>0.7</v>
      </c>
      <c r="AP4568">
        <v>-21.1068</v>
      </c>
      <c r="AQ4568">
        <f>YEAR(Table1[[#This Row],[Order Date]])</f>
        <v>2017</v>
      </c>
      <c r="AR4568" t="str">
        <f>TEXT(Table1[[#This Row],[Order Date]],"mmmm")</f>
        <v>December</v>
      </c>
      <c r="AS4568" t="str">
        <f>"Q"&amp;ROUNDUP(MONTH(Table1[[#This Row],[Order Date]])/3,0)</f>
        <v>Q4</v>
      </c>
      <c r="AT4568">
        <f>IF(Table1[[#This Row],[Sales]]=0,0,Table1[[#This Row],[Profit]]/Table1[[#This Row],[Sales]])</f>
        <v>-0.73333333333333328</v>
      </c>
    </row>
    <row r="4569" spans="22:46" x14ac:dyDescent="0.3">
      <c r="V4569">
        <v>4568</v>
      </c>
      <c r="W4569" t="s">
        <v>8355</v>
      </c>
      <c r="X4569" s="1">
        <v>43072</v>
      </c>
      <c r="Y4569" s="1">
        <v>43020</v>
      </c>
      <c r="Z4569" t="s">
        <v>51</v>
      </c>
      <c r="AA4569" t="s">
        <v>4110</v>
      </c>
      <c r="AB4569" t="s">
        <v>4111</v>
      </c>
      <c r="AC4569" t="s">
        <v>25</v>
      </c>
      <c r="AD4569" t="s">
        <v>26</v>
      </c>
      <c r="AE4569" t="s">
        <v>1923</v>
      </c>
      <c r="AF4569" t="s">
        <v>92</v>
      </c>
      <c r="AG4569">
        <v>28314</v>
      </c>
      <c r="AH4569" t="s">
        <v>29</v>
      </c>
      <c r="AI4569" t="s">
        <v>3662</v>
      </c>
      <c r="AJ4569" t="s">
        <v>46</v>
      </c>
      <c r="AK4569" t="s">
        <v>94</v>
      </c>
      <c r="AL4569" t="s">
        <v>3663</v>
      </c>
      <c r="AM4569">
        <v>24.448</v>
      </c>
      <c r="AN4569">
        <v>4</v>
      </c>
      <c r="AO4569">
        <v>0.2</v>
      </c>
      <c r="AP4569">
        <v>8.8623999999999992</v>
      </c>
      <c r="AQ4569">
        <f>YEAR(Table1[[#This Row],[Order Date]])</f>
        <v>2017</v>
      </c>
      <c r="AR4569" t="str">
        <f>TEXT(Table1[[#This Row],[Order Date]],"mmmm")</f>
        <v>December</v>
      </c>
      <c r="AS4569" t="str">
        <f>"Q"&amp;ROUNDUP(MONTH(Table1[[#This Row],[Order Date]])/3,0)</f>
        <v>Q4</v>
      </c>
      <c r="AT4569">
        <f>IF(Table1[[#This Row],[Sales]]=0,0,Table1[[#This Row],[Profit]]/Table1[[#This Row],[Sales]])</f>
        <v>0.36249999999999993</v>
      </c>
    </row>
    <row r="4570" spans="22:46" x14ac:dyDescent="0.3">
      <c r="V4570">
        <v>4569</v>
      </c>
      <c r="W4570" t="s">
        <v>8356</v>
      </c>
      <c r="X4570" s="1">
        <v>42316</v>
      </c>
      <c r="Y4570" t="s">
        <v>511</v>
      </c>
      <c r="Z4570" t="s">
        <v>51</v>
      </c>
      <c r="AA4570" t="s">
        <v>5322</v>
      </c>
      <c r="AB4570" t="s">
        <v>5323</v>
      </c>
      <c r="AC4570" t="s">
        <v>25</v>
      </c>
      <c r="AD4570" t="s">
        <v>26</v>
      </c>
      <c r="AE4570" t="s">
        <v>203</v>
      </c>
      <c r="AF4570" t="s">
        <v>110</v>
      </c>
      <c r="AG4570">
        <v>77095</v>
      </c>
      <c r="AH4570" t="s">
        <v>111</v>
      </c>
      <c r="AI4570" t="s">
        <v>259</v>
      </c>
      <c r="AJ4570" t="s">
        <v>46</v>
      </c>
      <c r="AK4570" t="s">
        <v>77</v>
      </c>
      <c r="AL4570" t="s">
        <v>260</v>
      </c>
      <c r="AM4570">
        <v>10.476000000000001</v>
      </c>
      <c r="AN4570">
        <v>6</v>
      </c>
      <c r="AO4570">
        <v>0.8</v>
      </c>
      <c r="AP4570">
        <v>-17.285399999999999</v>
      </c>
      <c r="AQ4570">
        <f>YEAR(Table1[[#This Row],[Order Date]])</f>
        <v>2015</v>
      </c>
      <c r="AR4570" t="str">
        <f>TEXT(Table1[[#This Row],[Order Date]],"mmmm")</f>
        <v>November</v>
      </c>
      <c r="AS4570" t="str">
        <f>"Q"&amp;ROUNDUP(MONTH(Table1[[#This Row],[Order Date]])/3,0)</f>
        <v>Q4</v>
      </c>
      <c r="AT4570">
        <f>IF(Table1[[#This Row],[Sales]]=0,0,Table1[[#This Row],[Profit]]/Table1[[#This Row],[Sales]])</f>
        <v>-1.6499999999999997</v>
      </c>
    </row>
    <row r="4571" spans="22:46" x14ac:dyDescent="0.3">
      <c r="V4571">
        <v>4570</v>
      </c>
      <c r="W4571" t="s">
        <v>8357</v>
      </c>
      <c r="X4571" s="1">
        <v>41748</v>
      </c>
      <c r="Y4571" t="s">
        <v>3795</v>
      </c>
      <c r="Z4571" t="s">
        <v>22</v>
      </c>
      <c r="AA4571" t="s">
        <v>3529</v>
      </c>
      <c r="AB4571" t="s">
        <v>3530</v>
      </c>
      <c r="AC4571" t="s">
        <v>108</v>
      </c>
      <c r="AD4571" t="s">
        <v>26</v>
      </c>
      <c r="AE4571" t="s">
        <v>710</v>
      </c>
      <c r="AF4571" t="s">
        <v>43</v>
      </c>
      <c r="AG4571">
        <v>95123</v>
      </c>
      <c r="AH4571" t="s">
        <v>44</v>
      </c>
      <c r="AI4571" t="s">
        <v>1021</v>
      </c>
      <c r="AJ4571" t="s">
        <v>31</v>
      </c>
      <c r="AK4571" t="s">
        <v>67</v>
      </c>
      <c r="AL4571" t="s">
        <v>7690</v>
      </c>
      <c r="AM4571">
        <v>76.14</v>
      </c>
      <c r="AN4571">
        <v>3</v>
      </c>
      <c r="AO4571">
        <v>0</v>
      </c>
      <c r="AP4571">
        <v>26.649000000000001</v>
      </c>
      <c r="AQ4571">
        <f>YEAR(Table1[[#This Row],[Order Date]])</f>
        <v>2014</v>
      </c>
      <c r="AR4571" t="str">
        <f>TEXT(Table1[[#This Row],[Order Date]],"mmmm")</f>
        <v>April</v>
      </c>
      <c r="AS4571" t="str">
        <f>"Q"&amp;ROUNDUP(MONTH(Table1[[#This Row],[Order Date]])/3,0)</f>
        <v>Q2</v>
      </c>
      <c r="AT4571">
        <f>IF(Table1[[#This Row],[Sales]]=0,0,Table1[[#This Row],[Profit]]/Table1[[#This Row],[Sales]])</f>
        <v>0.35000000000000003</v>
      </c>
    </row>
    <row r="4572" spans="22:46" x14ac:dyDescent="0.3">
      <c r="V4572">
        <v>4571</v>
      </c>
      <c r="W4572" t="s">
        <v>8358</v>
      </c>
      <c r="X4572" s="1">
        <v>42149</v>
      </c>
      <c r="Y4572" t="s">
        <v>5383</v>
      </c>
      <c r="Z4572" t="s">
        <v>22</v>
      </c>
      <c r="AA4572" t="s">
        <v>1303</v>
      </c>
      <c r="AB4572" t="s">
        <v>1304</v>
      </c>
      <c r="AC4572" t="s">
        <v>108</v>
      </c>
      <c r="AD4572" t="s">
        <v>26</v>
      </c>
      <c r="AE4572" t="s">
        <v>7981</v>
      </c>
      <c r="AF4572" t="s">
        <v>5087</v>
      </c>
      <c r="AG4572">
        <v>67212</v>
      </c>
      <c r="AH4572" t="s">
        <v>111</v>
      </c>
      <c r="AI4572" t="s">
        <v>8220</v>
      </c>
      <c r="AJ4572" t="s">
        <v>46</v>
      </c>
      <c r="AK4572" t="s">
        <v>70</v>
      </c>
      <c r="AL4572" t="s">
        <v>8221</v>
      </c>
      <c r="AM4572">
        <v>21.24</v>
      </c>
      <c r="AN4572">
        <v>3</v>
      </c>
      <c r="AO4572">
        <v>0</v>
      </c>
      <c r="AP4572">
        <v>8.0711999999999993</v>
      </c>
      <c r="AQ4572">
        <f>YEAR(Table1[[#This Row],[Order Date]])</f>
        <v>2015</v>
      </c>
      <c r="AR4572" t="str">
        <f>TEXT(Table1[[#This Row],[Order Date]],"mmmm")</f>
        <v>May</v>
      </c>
      <c r="AS4572" t="str">
        <f>"Q"&amp;ROUNDUP(MONTH(Table1[[#This Row],[Order Date]])/3,0)</f>
        <v>Q2</v>
      </c>
      <c r="AT4572">
        <f>IF(Table1[[#This Row],[Sales]]=0,0,Table1[[#This Row],[Profit]]/Table1[[#This Row],[Sales]])</f>
        <v>0.38</v>
      </c>
    </row>
    <row r="4573" spans="22:46" x14ac:dyDescent="0.3">
      <c r="V4573">
        <v>4572</v>
      </c>
      <c r="W4573" t="s">
        <v>8358</v>
      </c>
      <c r="X4573" s="1">
        <v>42149</v>
      </c>
      <c r="Y4573" t="s">
        <v>5383</v>
      </c>
      <c r="Z4573" t="s">
        <v>22</v>
      </c>
      <c r="AA4573" t="s">
        <v>1303</v>
      </c>
      <c r="AB4573" t="s">
        <v>1304</v>
      </c>
      <c r="AC4573" t="s">
        <v>108</v>
      </c>
      <c r="AD4573" t="s">
        <v>26</v>
      </c>
      <c r="AE4573" t="s">
        <v>7981</v>
      </c>
      <c r="AF4573" t="s">
        <v>5087</v>
      </c>
      <c r="AG4573">
        <v>67212</v>
      </c>
      <c r="AH4573" t="s">
        <v>111</v>
      </c>
      <c r="AI4573" t="s">
        <v>5599</v>
      </c>
      <c r="AJ4573" t="s">
        <v>46</v>
      </c>
      <c r="AK4573" t="s">
        <v>77</v>
      </c>
      <c r="AL4573" t="s">
        <v>5600</v>
      </c>
      <c r="AM4573">
        <v>127.96</v>
      </c>
      <c r="AN4573">
        <v>2</v>
      </c>
      <c r="AO4573">
        <v>0</v>
      </c>
      <c r="AP4573">
        <v>60.141199999999998</v>
      </c>
      <c r="AQ4573">
        <f>YEAR(Table1[[#This Row],[Order Date]])</f>
        <v>2015</v>
      </c>
      <c r="AR4573" t="str">
        <f>TEXT(Table1[[#This Row],[Order Date]],"mmmm")</f>
        <v>May</v>
      </c>
      <c r="AS4573" t="str">
        <f>"Q"&amp;ROUNDUP(MONTH(Table1[[#This Row],[Order Date]])/3,0)</f>
        <v>Q2</v>
      </c>
      <c r="AT4573">
        <f>IF(Table1[[#This Row],[Sales]]=0,0,Table1[[#This Row],[Profit]]/Table1[[#This Row],[Sales]])</f>
        <v>0.47000000000000003</v>
      </c>
    </row>
    <row r="4574" spans="22:46" x14ac:dyDescent="0.3">
      <c r="V4574">
        <v>4573</v>
      </c>
      <c r="W4574" t="s">
        <v>8359</v>
      </c>
      <c r="X4574" s="1">
        <v>42933</v>
      </c>
      <c r="Y4574" t="s">
        <v>2397</v>
      </c>
      <c r="Z4574" t="s">
        <v>51</v>
      </c>
      <c r="AA4574" t="s">
        <v>4148</v>
      </c>
      <c r="AB4574" t="s">
        <v>4149</v>
      </c>
      <c r="AC4574" t="s">
        <v>108</v>
      </c>
      <c r="AD4574" t="s">
        <v>26</v>
      </c>
      <c r="AE4574" t="s">
        <v>42</v>
      </c>
      <c r="AF4574" t="s">
        <v>43</v>
      </c>
      <c r="AG4574">
        <v>90036</v>
      </c>
      <c r="AH4574" t="s">
        <v>44</v>
      </c>
      <c r="AI4574" t="s">
        <v>3741</v>
      </c>
      <c r="AJ4574" t="s">
        <v>73</v>
      </c>
      <c r="AK4574" t="s">
        <v>1363</v>
      </c>
      <c r="AL4574" t="s">
        <v>3742</v>
      </c>
      <c r="AM4574">
        <v>479.98399999999998</v>
      </c>
      <c r="AN4574">
        <v>2</v>
      </c>
      <c r="AO4574">
        <v>0.2</v>
      </c>
      <c r="AP4574">
        <v>89.997</v>
      </c>
      <c r="AQ4574">
        <f>YEAR(Table1[[#This Row],[Order Date]])</f>
        <v>2017</v>
      </c>
      <c r="AR4574" t="str">
        <f>TEXT(Table1[[#This Row],[Order Date]],"mmmm")</f>
        <v>July</v>
      </c>
      <c r="AS4574" t="str">
        <f>"Q"&amp;ROUNDUP(MONTH(Table1[[#This Row],[Order Date]])/3,0)</f>
        <v>Q3</v>
      </c>
      <c r="AT4574">
        <f>IF(Table1[[#This Row],[Sales]]=0,0,Table1[[#This Row],[Profit]]/Table1[[#This Row],[Sales]])</f>
        <v>0.1875</v>
      </c>
    </row>
    <row r="4575" spans="22:46" x14ac:dyDescent="0.3">
      <c r="V4575">
        <v>4574</v>
      </c>
      <c r="W4575" t="s">
        <v>8360</v>
      </c>
      <c r="X4575" s="1">
        <v>42716</v>
      </c>
      <c r="Y4575" t="s">
        <v>1193</v>
      </c>
      <c r="Z4575" t="s">
        <v>51</v>
      </c>
      <c r="AA4575" t="s">
        <v>3543</v>
      </c>
      <c r="AB4575" t="s">
        <v>3544</v>
      </c>
      <c r="AC4575" t="s">
        <v>108</v>
      </c>
      <c r="AD4575" t="s">
        <v>26</v>
      </c>
      <c r="AE4575" t="s">
        <v>371</v>
      </c>
      <c r="AF4575" t="s">
        <v>267</v>
      </c>
      <c r="AG4575">
        <v>49201</v>
      </c>
      <c r="AH4575" t="s">
        <v>111</v>
      </c>
      <c r="AI4575" t="s">
        <v>2349</v>
      </c>
      <c r="AJ4575" t="s">
        <v>73</v>
      </c>
      <c r="AK4575" t="s">
        <v>74</v>
      </c>
      <c r="AL4575" t="s">
        <v>2350</v>
      </c>
      <c r="AM4575">
        <v>657.93</v>
      </c>
      <c r="AN4575">
        <v>7</v>
      </c>
      <c r="AO4575">
        <v>0</v>
      </c>
      <c r="AP4575">
        <v>184.22040000000001</v>
      </c>
      <c r="AQ4575">
        <f>YEAR(Table1[[#This Row],[Order Date]])</f>
        <v>2016</v>
      </c>
      <c r="AR4575" t="str">
        <f>TEXT(Table1[[#This Row],[Order Date]],"mmmm")</f>
        <v>December</v>
      </c>
      <c r="AS4575" t="str">
        <f>"Q"&amp;ROUNDUP(MONTH(Table1[[#This Row],[Order Date]])/3,0)</f>
        <v>Q4</v>
      </c>
      <c r="AT4575">
        <f>IF(Table1[[#This Row],[Sales]]=0,0,Table1[[#This Row],[Profit]]/Table1[[#This Row],[Sales]])</f>
        <v>0.28000000000000003</v>
      </c>
    </row>
    <row r="4576" spans="22:46" x14ac:dyDescent="0.3">
      <c r="V4576">
        <v>4575</v>
      </c>
      <c r="W4576" t="s">
        <v>8360</v>
      </c>
      <c r="X4576" s="1">
        <v>42716</v>
      </c>
      <c r="Y4576" t="s">
        <v>1193</v>
      </c>
      <c r="Z4576" t="s">
        <v>51</v>
      </c>
      <c r="AA4576" t="s">
        <v>3543</v>
      </c>
      <c r="AB4576" t="s">
        <v>3544</v>
      </c>
      <c r="AC4576" t="s">
        <v>108</v>
      </c>
      <c r="AD4576" t="s">
        <v>26</v>
      </c>
      <c r="AE4576" t="s">
        <v>371</v>
      </c>
      <c r="AF4576" t="s">
        <v>267</v>
      </c>
      <c r="AG4576">
        <v>49201</v>
      </c>
      <c r="AH4576" t="s">
        <v>111</v>
      </c>
      <c r="AI4576" t="s">
        <v>3959</v>
      </c>
      <c r="AJ4576" t="s">
        <v>31</v>
      </c>
      <c r="AK4576" t="s">
        <v>67</v>
      </c>
      <c r="AL4576" t="s">
        <v>3960</v>
      </c>
      <c r="AM4576">
        <v>33.479999999999997</v>
      </c>
      <c r="AN4576">
        <v>4</v>
      </c>
      <c r="AO4576">
        <v>0</v>
      </c>
      <c r="AP4576">
        <v>8.7048000000000005</v>
      </c>
      <c r="AQ4576">
        <f>YEAR(Table1[[#This Row],[Order Date]])</f>
        <v>2016</v>
      </c>
      <c r="AR4576" t="str">
        <f>TEXT(Table1[[#This Row],[Order Date]],"mmmm")</f>
        <v>December</v>
      </c>
      <c r="AS4576" t="str">
        <f>"Q"&amp;ROUNDUP(MONTH(Table1[[#This Row],[Order Date]])/3,0)</f>
        <v>Q4</v>
      </c>
      <c r="AT4576">
        <f>IF(Table1[[#This Row],[Sales]]=0,0,Table1[[#This Row],[Profit]]/Table1[[#This Row],[Sales]])</f>
        <v>0.26000000000000006</v>
      </c>
    </row>
    <row r="4577" spans="22:46" x14ac:dyDescent="0.3">
      <c r="V4577">
        <v>4576</v>
      </c>
      <c r="W4577" t="s">
        <v>8360</v>
      </c>
      <c r="X4577" s="1">
        <v>42716</v>
      </c>
      <c r="Y4577" t="s">
        <v>1193</v>
      </c>
      <c r="Z4577" t="s">
        <v>51</v>
      </c>
      <c r="AA4577" t="s">
        <v>3543</v>
      </c>
      <c r="AB4577" t="s">
        <v>3544</v>
      </c>
      <c r="AC4577" t="s">
        <v>108</v>
      </c>
      <c r="AD4577" t="s">
        <v>26</v>
      </c>
      <c r="AE4577" t="s">
        <v>371</v>
      </c>
      <c r="AF4577" t="s">
        <v>267</v>
      </c>
      <c r="AG4577">
        <v>49201</v>
      </c>
      <c r="AH4577" t="s">
        <v>111</v>
      </c>
      <c r="AI4577" t="s">
        <v>1440</v>
      </c>
      <c r="AJ4577" t="s">
        <v>46</v>
      </c>
      <c r="AK4577" t="s">
        <v>70</v>
      </c>
      <c r="AL4577" t="s">
        <v>1441</v>
      </c>
      <c r="AM4577">
        <v>13.9</v>
      </c>
      <c r="AN4577">
        <v>5</v>
      </c>
      <c r="AO4577">
        <v>0</v>
      </c>
      <c r="AP4577">
        <v>3.6139999999999999</v>
      </c>
      <c r="AQ4577">
        <f>YEAR(Table1[[#This Row],[Order Date]])</f>
        <v>2016</v>
      </c>
      <c r="AR4577" t="str">
        <f>TEXT(Table1[[#This Row],[Order Date]],"mmmm")</f>
        <v>December</v>
      </c>
      <c r="AS4577" t="str">
        <f>"Q"&amp;ROUNDUP(MONTH(Table1[[#This Row],[Order Date]])/3,0)</f>
        <v>Q4</v>
      </c>
      <c r="AT4577">
        <f>IF(Table1[[#This Row],[Sales]]=0,0,Table1[[#This Row],[Profit]]/Table1[[#This Row],[Sales]])</f>
        <v>0.26</v>
      </c>
    </row>
    <row r="4578" spans="22:46" x14ac:dyDescent="0.3">
      <c r="V4578">
        <v>4577</v>
      </c>
      <c r="W4578" t="s">
        <v>8360</v>
      </c>
      <c r="X4578" s="1">
        <v>42716</v>
      </c>
      <c r="Y4578" t="s">
        <v>1193</v>
      </c>
      <c r="Z4578" t="s">
        <v>51</v>
      </c>
      <c r="AA4578" t="s">
        <v>3543</v>
      </c>
      <c r="AB4578" t="s">
        <v>3544</v>
      </c>
      <c r="AC4578" t="s">
        <v>108</v>
      </c>
      <c r="AD4578" t="s">
        <v>26</v>
      </c>
      <c r="AE4578" t="s">
        <v>371</v>
      </c>
      <c r="AF4578" t="s">
        <v>267</v>
      </c>
      <c r="AG4578">
        <v>49201</v>
      </c>
      <c r="AH4578" t="s">
        <v>111</v>
      </c>
      <c r="AI4578" t="s">
        <v>8361</v>
      </c>
      <c r="AJ4578" t="s">
        <v>46</v>
      </c>
      <c r="AK4578" t="s">
        <v>60</v>
      </c>
      <c r="AL4578" t="s">
        <v>8362</v>
      </c>
      <c r="AM4578">
        <v>26.86</v>
      </c>
      <c r="AN4578">
        <v>2</v>
      </c>
      <c r="AO4578">
        <v>0</v>
      </c>
      <c r="AP4578">
        <v>6.7149999999999999</v>
      </c>
      <c r="AQ4578">
        <f>YEAR(Table1[[#This Row],[Order Date]])</f>
        <v>2016</v>
      </c>
      <c r="AR4578" t="str">
        <f>TEXT(Table1[[#This Row],[Order Date]],"mmmm")</f>
        <v>December</v>
      </c>
      <c r="AS4578" t="str">
        <f>"Q"&amp;ROUNDUP(MONTH(Table1[[#This Row],[Order Date]])/3,0)</f>
        <v>Q4</v>
      </c>
      <c r="AT4578">
        <f>IF(Table1[[#This Row],[Sales]]=0,0,Table1[[#This Row],[Profit]]/Table1[[#This Row],[Sales]])</f>
        <v>0.25</v>
      </c>
    </row>
    <row r="4579" spans="22:46" x14ac:dyDescent="0.3">
      <c r="V4579">
        <v>4578</v>
      </c>
      <c r="W4579" t="s">
        <v>8363</v>
      </c>
      <c r="X4579" s="1">
        <v>41740</v>
      </c>
      <c r="Y4579" t="s">
        <v>1597</v>
      </c>
      <c r="Z4579" t="s">
        <v>51</v>
      </c>
      <c r="AA4579" t="s">
        <v>3183</v>
      </c>
      <c r="AB4579" t="s">
        <v>3184</v>
      </c>
      <c r="AC4579" t="s">
        <v>25</v>
      </c>
      <c r="AD4579" t="s">
        <v>26</v>
      </c>
      <c r="AE4579" t="s">
        <v>8364</v>
      </c>
      <c r="AF4579" t="s">
        <v>6949</v>
      </c>
      <c r="AG4579">
        <v>83501</v>
      </c>
      <c r="AH4579" t="s">
        <v>44</v>
      </c>
      <c r="AI4579" t="s">
        <v>5516</v>
      </c>
      <c r="AJ4579" t="s">
        <v>46</v>
      </c>
      <c r="AK4579" t="s">
        <v>77</v>
      </c>
      <c r="AL4579" t="s">
        <v>5517</v>
      </c>
      <c r="AM4579">
        <v>9.5839999999999996</v>
      </c>
      <c r="AN4579">
        <v>1</v>
      </c>
      <c r="AO4579">
        <v>0.2</v>
      </c>
      <c r="AP4579">
        <v>3.3544</v>
      </c>
      <c r="AQ4579">
        <f>YEAR(Table1[[#This Row],[Order Date]])</f>
        <v>2014</v>
      </c>
      <c r="AR4579" t="str">
        <f>TEXT(Table1[[#This Row],[Order Date]],"mmmm")</f>
        <v>April</v>
      </c>
      <c r="AS4579" t="str">
        <f>"Q"&amp;ROUNDUP(MONTH(Table1[[#This Row],[Order Date]])/3,0)</f>
        <v>Q2</v>
      </c>
      <c r="AT4579">
        <f>IF(Table1[[#This Row],[Sales]]=0,0,Table1[[#This Row],[Profit]]/Table1[[#This Row],[Sales]])</f>
        <v>0.35000000000000003</v>
      </c>
    </row>
    <row r="4580" spans="22:46" x14ac:dyDescent="0.3">
      <c r="V4580">
        <v>4579</v>
      </c>
      <c r="W4580" t="s">
        <v>8365</v>
      </c>
      <c r="X4580" s="1">
        <v>42164</v>
      </c>
      <c r="Y4580" t="s">
        <v>7748</v>
      </c>
      <c r="Z4580" t="s">
        <v>51</v>
      </c>
      <c r="AA4580" t="s">
        <v>3062</v>
      </c>
      <c r="AB4580" t="s">
        <v>3063</v>
      </c>
      <c r="AC4580" t="s">
        <v>108</v>
      </c>
      <c r="AD4580" t="s">
        <v>26</v>
      </c>
      <c r="AE4580" t="s">
        <v>8304</v>
      </c>
      <c r="AF4580" t="s">
        <v>358</v>
      </c>
      <c r="AG4580">
        <v>23666</v>
      </c>
      <c r="AH4580" t="s">
        <v>29</v>
      </c>
      <c r="AI4580" t="s">
        <v>1942</v>
      </c>
      <c r="AJ4580" t="s">
        <v>46</v>
      </c>
      <c r="AK4580" t="s">
        <v>77</v>
      </c>
      <c r="AL4580" t="s">
        <v>1943</v>
      </c>
      <c r="AM4580">
        <v>113.1</v>
      </c>
      <c r="AN4580">
        <v>3</v>
      </c>
      <c r="AO4580">
        <v>0</v>
      </c>
      <c r="AP4580">
        <v>56.55</v>
      </c>
      <c r="AQ4580">
        <f>YEAR(Table1[[#This Row],[Order Date]])</f>
        <v>2015</v>
      </c>
      <c r="AR4580" t="str">
        <f>TEXT(Table1[[#This Row],[Order Date]],"mmmm")</f>
        <v>June</v>
      </c>
      <c r="AS4580" t="str">
        <f>"Q"&amp;ROUNDUP(MONTH(Table1[[#This Row],[Order Date]])/3,0)</f>
        <v>Q2</v>
      </c>
      <c r="AT4580">
        <f>IF(Table1[[#This Row],[Sales]]=0,0,Table1[[#This Row],[Profit]]/Table1[[#This Row],[Sales]])</f>
        <v>0.5</v>
      </c>
    </row>
    <row r="4581" spans="22:46" x14ac:dyDescent="0.3">
      <c r="V4581">
        <v>4580</v>
      </c>
      <c r="W4581" t="s">
        <v>8366</v>
      </c>
      <c r="X4581" s="1">
        <v>41847</v>
      </c>
      <c r="Y4581" s="1">
        <v>41678</v>
      </c>
      <c r="Z4581" t="s">
        <v>51</v>
      </c>
      <c r="AA4581" t="s">
        <v>4177</v>
      </c>
      <c r="AB4581" t="s">
        <v>4178</v>
      </c>
      <c r="AC4581" t="s">
        <v>41</v>
      </c>
      <c r="AD4581" t="s">
        <v>26</v>
      </c>
      <c r="AE4581" t="s">
        <v>300</v>
      </c>
      <c r="AF4581" t="s">
        <v>301</v>
      </c>
      <c r="AG4581">
        <v>10035</v>
      </c>
      <c r="AH4581" t="s">
        <v>160</v>
      </c>
      <c r="AI4581" t="s">
        <v>8367</v>
      </c>
      <c r="AJ4581" t="s">
        <v>46</v>
      </c>
      <c r="AK4581" t="s">
        <v>94</v>
      </c>
      <c r="AL4581" t="s">
        <v>8368</v>
      </c>
      <c r="AM4581">
        <v>65.78</v>
      </c>
      <c r="AN4581">
        <v>11</v>
      </c>
      <c r="AO4581">
        <v>0</v>
      </c>
      <c r="AP4581">
        <v>32.232199999999999</v>
      </c>
      <c r="AQ4581">
        <f>YEAR(Table1[[#This Row],[Order Date]])</f>
        <v>2014</v>
      </c>
      <c r="AR4581" t="str">
        <f>TEXT(Table1[[#This Row],[Order Date]],"mmmm")</f>
        <v>July</v>
      </c>
      <c r="AS4581" t="str">
        <f>"Q"&amp;ROUNDUP(MONTH(Table1[[#This Row],[Order Date]])/3,0)</f>
        <v>Q3</v>
      </c>
      <c r="AT4581">
        <f>IF(Table1[[#This Row],[Sales]]=0,0,Table1[[#This Row],[Profit]]/Table1[[#This Row],[Sales]])</f>
        <v>0.49</v>
      </c>
    </row>
    <row r="4582" spans="22:46" x14ac:dyDescent="0.3">
      <c r="V4582">
        <v>4581</v>
      </c>
      <c r="W4582" t="s">
        <v>8369</v>
      </c>
      <c r="X4582" s="1">
        <v>42216</v>
      </c>
      <c r="Y4582" s="1">
        <v>42163</v>
      </c>
      <c r="Z4582" t="s">
        <v>51</v>
      </c>
      <c r="AA4582" t="s">
        <v>1490</v>
      </c>
      <c r="AB4582" t="s">
        <v>1491</v>
      </c>
      <c r="AC4582" t="s">
        <v>41</v>
      </c>
      <c r="AD4582" t="s">
        <v>26</v>
      </c>
      <c r="AE4582" t="s">
        <v>8370</v>
      </c>
      <c r="AF4582" t="s">
        <v>1673</v>
      </c>
      <c r="AG4582">
        <v>39401</v>
      </c>
      <c r="AH4582" t="s">
        <v>29</v>
      </c>
      <c r="AI4582" t="s">
        <v>1114</v>
      </c>
      <c r="AJ4582" t="s">
        <v>73</v>
      </c>
      <c r="AK4582" t="s">
        <v>176</v>
      </c>
      <c r="AL4582" t="s">
        <v>1115</v>
      </c>
      <c r="AM4582">
        <v>239.7</v>
      </c>
      <c r="AN4582">
        <v>6</v>
      </c>
      <c r="AO4582">
        <v>0</v>
      </c>
      <c r="AP4582">
        <v>105.468</v>
      </c>
      <c r="AQ4582">
        <f>YEAR(Table1[[#This Row],[Order Date]])</f>
        <v>2015</v>
      </c>
      <c r="AR4582" t="str">
        <f>TEXT(Table1[[#This Row],[Order Date]],"mmmm")</f>
        <v>July</v>
      </c>
      <c r="AS4582" t="str">
        <f>"Q"&amp;ROUNDUP(MONTH(Table1[[#This Row],[Order Date]])/3,0)</f>
        <v>Q3</v>
      </c>
      <c r="AT4582">
        <f>IF(Table1[[#This Row],[Sales]]=0,0,Table1[[#This Row],[Profit]]/Table1[[#This Row],[Sales]])</f>
        <v>0.44000000000000006</v>
      </c>
    </row>
    <row r="4583" spans="22:46" x14ac:dyDescent="0.3">
      <c r="V4583">
        <v>4582</v>
      </c>
      <c r="W4583" t="s">
        <v>8371</v>
      </c>
      <c r="X4583" s="1">
        <v>42632</v>
      </c>
      <c r="Y4583" t="s">
        <v>452</v>
      </c>
      <c r="Z4583" t="s">
        <v>207</v>
      </c>
      <c r="AA4583" t="s">
        <v>3772</v>
      </c>
      <c r="AB4583" t="s">
        <v>3773</v>
      </c>
      <c r="AC4583" t="s">
        <v>108</v>
      </c>
      <c r="AD4583" t="s">
        <v>26</v>
      </c>
      <c r="AE4583" t="s">
        <v>158</v>
      </c>
      <c r="AF4583" t="s">
        <v>159</v>
      </c>
      <c r="AG4583">
        <v>19140</v>
      </c>
      <c r="AH4583" t="s">
        <v>160</v>
      </c>
      <c r="AI4583" t="s">
        <v>8372</v>
      </c>
      <c r="AJ4583" t="s">
        <v>31</v>
      </c>
      <c r="AK4583" t="s">
        <v>67</v>
      </c>
      <c r="AL4583" t="s">
        <v>8373</v>
      </c>
      <c r="AM4583">
        <v>25.632000000000001</v>
      </c>
      <c r="AN4583">
        <v>3</v>
      </c>
      <c r="AO4583">
        <v>0.2</v>
      </c>
      <c r="AP4583">
        <v>3.8448000000000002</v>
      </c>
      <c r="AQ4583">
        <f>YEAR(Table1[[#This Row],[Order Date]])</f>
        <v>2016</v>
      </c>
      <c r="AR4583" t="str">
        <f>TEXT(Table1[[#This Row],[Order Date]],"mmmm")</f>
        <v>September</v>
      </c>
      <c r="AS4583" t="str">
        <f>"Q"&amp;ROUNDUP(MONTH(Table1[[#This Row],[Order Date]])/3,0)</f>
        <v>Q3</v>
      </c>
      <c r="AT4583">
        <f>IF(Table1[[#This Row],[Sales]]=0,0,Table1[[#This Row],[Profit]]/Table1[[#This Row],[Sales]])</f>
        <v>0.15</v>
      </c>
    </row>
    <row r="4584" spans="22:46" x14ac:dyDescent="0.3">
      <c r="V4584">
        <v>4583</v>
      </c>
      <c r="W4584" t="s">
        <v>8374</v>
      </c>
      <c r="X4584" s="1">
        <v>42531</v>
      </c>
      <c r="Y4584" s="1">
        <v>42710</v>
      </c>
      <c r="Z4584" t="s">
        <v>207</v>
      </c>
      <c r="AA4584" t="s">
        <v>6909</v>
      </c>
      <c r="AB4584" t="s">
        <v>6910</v>
      </c>
      <c r="AC4584" t="s">
        <v>25</v>
      </c>
      <c r="AD4584" t="s">
        <v>26</v>
      </c>
      <c r="AE4584" t="s">
        <v>158</v>
      </c>
      <c r="AF4584" t="s">
        <v>159</v>
      </c>
      <c r="AG4584">
        <v>19140</v>
      </c>
      <c r="AH4584" t="s">
        <v>160</v>
      </c>
      <c r="AI4584" t="s">
        <v>8121</v>
      </c>
      <c r="AJ4584" t="s">
        <v>46</v>
      </c>
      <c r="AK4584" t="s">
        <v>47</v>
      </c>
      <c r="AL4584" t="s">
        <v>8122</v>
      </c>
      <c r="AM4584">
        <v>23.616</v>
      </c>
      <c r="AN4584">
        <v>8</v>
      </c>
      <c r="AO4584">
        <v>0.2</v>
      </c>
      <c r="AP4584">
        <v>7.9703999999999997</v>
      </c>
      <c r="AQ4584">
        <f>YEAR(Table1[[#This Row],[Order Date]])</f>
        <v>2016</v>
      </c>
      <c r="AR4584" t="str">
        <f>TEXT(Table1[[#This Row],[Order Date]],"mmmm")</f>
        <v>June</v>
      </c>
      <c r="AS4584" t="str">
        <f>"Q"&amp;ROUNDUP(MONTH(Table1[[#This Row],[Order Date]])/3,0)</f>
        <v>Q2</v>
      </c>
      <c r="AT4584">
        <f>IF(Table1[[#This Row],[Sales]]=0,0,Table1[[#This Row],[Profit]]/Table1[[#This Row],[Sales]])</f>
        <v>0.33749999999999997</v>
      </c>
    </row>
    <row r="4585" spans="22:46" x14ac:dyDescent="0.3">
      <c r="V4585">
        <v>4584</v>
      </c>
      <c r="W4585" t="s">
        <v>8375</v>
      </c>
      <c r="X4585" s="1">
        <v>42608</v>
      </c>
      <c r="Y4585" t="s">
        <v>2427</v>
      </c>
      <c r="Z4585" t="s">
        <v>22</v>
      </c>
      <c r="AA4585" t="s">
        <v>8376</v>
      </c>
      <c r="AB4585" t="s">
        <v>8377</v>
      </c>
      <c r="AC4585" t="s">
        <v>41</v>
      </c>
      <c r="AD4585" t="s">
        <v>26</v>
      </c>
      <c r="AE4585" t="s">
        <v>42</v>
      </c>
      <c r="AF4585" t="s">
        <v>43</v>
      </c>
      <c r="AG4585">
        <v>90045</v>
      </c>
      <c r="AH4585" t="s">
        <v>44</v>
      </c>
      <c r="AI4585" t="s">
        <v>533</v>
      </c>
      <c r="AJ4585" t="s">
        <v>46</v>
      </c>
      <c r="AK4585" t="s">
        <v>70</v>
      </c>
      <c r="AL4585" t="s">
        <v>534</v>
      </c>
      <c r="AM4585">
        <v>8.26</v>
      </c>
      <c r="AN4585">
        <v>2</v>
      </c>
      <c r="AO4585">
        <v>0</v>
      </c>
      <c r="AP4585">
        <v>3.7995999999999999</v>
      </c>
      <c r="AQ4585">
        <f>YEAR(Table1[[#This Row],[Order Date]])</f>
        <v>2016</v>
      </c>
      <c r="AR4585" t="str">
        <f>TEXT(Table1[[#This Row],[Order Date]],"mmmm")</f>
        <v>August</v>
      </c>
      <c r="AS4585" t="str">
        <f>"Q"&amp;ROUNDUP(MONTH(Table1[[#This Row],[Order Date]])/3,0)</f>
        <v>Q3</v>
      </c>
      <c r="AT4585">
        <f>IF(Table1[[#This Row],[Sales]]=0,0,Table1[[#This Row],[Profit]]/Table1[[#This Row],[Sales]])</f>
        <v>0.46</v>
      </c>
    </row>
    <row r="4586" spans="22:46" x14ac:dyDescent="0.3">
      <c r="V4586">
        <v>4585</v>
      </c>
      <c r="W4586" t="s">
        <v>8378</v>
      </c>
      <c r="X4586" s="1">
        <v>43041</v>
      </c>
      <c r="Y4586" s="1">
        <v>42836</v>
      </c>
      <c r="Z4586" t="s">
        <v>22</v>
      </c>
      <c r="AA4586" t="s">
        <v>6458</v>
      </c>
      <c r="AB4586" t="s">
        <v>6459</v>
      </c>
      <c r="AC4586" t="s">
        <v>108</v>
      </c>
      <c r="AD4586" t="s">
        <v>26</v>
      </c>
      <c r="AE4586" t="s">
        <v>8379</v>
      </c>
      <c r="AF4586" t="s">
        <v>43</v>
      </c>
      <c r="AG4586">
        <v>94526</v>
      </c>
      <c r="AH4586" t="s">
        <v>44</v>
      </c>
      <c r="AI4586" t="s">
        <v>2034</v>
      </c>
      <c r="AJ4586" t="s">
        <v>46</v>
      </c>
      <c r="AK4586" t="s">
        <v>190</v>
      </c>
      <c r="AL4586" t="s">
        <v>2035</v>
      </c>
      <c r="AM4586">
        <v>76.58</v>
      </c>
      <c r="AN4586">
        <v>7</v>
      </c>
      <c r="AO4586">
        <v>0</v>
      </c>
      <c r="AP4586">
        <v>38.29</v>
      </c>
      <c r="AQ4586">
        <f>YEAR(Table1[[#This Row],[Order Date]])</f>
        <v>2017</v>
      </c>
      <c r="AR4586" t="str">
        <f>TEXT(Table1[[#This Row],[Order Date]],"mmmm")</f>
        <v>November</v>
      </c>
      <c r="AS4586" t="str">
        <f>"Q"&amp;ROUNDUP(MONTH(Table1[[#This Row],[Order Date]])/3,0)</f>
        <v>Q4</v>
      </c>
      <c r="AT4586">
        <f>IF(Table1[[#This Row],[Sales]]=0,0,Table1[[#This Row],[Profit]]/Table1[[#This Row],[Sales]])</f>
        <v>0.5</v>
      </c>
    </row>
    <row r="4587" spans="22:46" x14ac:dyDescent="0.3">
      <c r="V4587">
        <v>4586</v>
      </c>
      <c r="W4587" t="s">
        <v>8378</v>
      </c>
      <c r="X4587" s="1">
        <v>43041</v>
      </c>
      <c r="Y4587" s="1">
        <v>42836</v>
      </c>
      <c r="Z4587" t="s">
        <v>22</v>
      </c>
      <c r="AA4587" t="s">
        <v>6458</v>
      </c>
      <c r="AB4587" t="s">
        <v>6459</v>
      </c>
      <c r="AC4587" t="s">
        <v>108</v>
      </c>
      <c r="AD4587" t="s">
        <v>26</v>
      </c>
      <c r="AE4587" t="s">
        <v>8379</v>
      </c>
      <c r="AF4587" t="s">
        <v>43</v>
      </c>
      <c r="AG4587">
        <v>94526</v>
      </c>
      <c r="AH4587" t="s">
        <v>44</v>
      </c>
      <c r="AI4587" t="s">
        <v>5786</v>
      </c>
      <c r="AJ4587" t="s">
        <v>46</v>
      </c>
      <c r="AK4587" t="s">
        <v>70</v>
      </c>
      <c r="AL4587" t="s">
        <v>5787</v>
      </c>
      <c r="AM4587">
        <v>8.8000000000000007</v>
      </c>
      <c r="AN4587">
        <v>5</v>
      </c>
      <c r="AO4587">
        <v>0</v>
      </c>
      <c r="AP4587">
        <v>4.2240000000000002</v>
      </c>
      <c r="AQ4587">
        <f>YEAR(Table1[[#This Row],[Order Date]])</f>
        <v>2017</v>
      </c>
      <c r="AR4587" t="str">
        <f>TEXT(Table1[[#This Row],[Order Date]],"mmmm")</f>
        <v>November</v>
      </c>
      <c r="AS4587" t="str">
        <f>"Q"&amp;ROUNDUP(MONTH(Table1[[#This Row],[Order Date]])/3,0)</f>
        <v>Q4</v>
      </c>
      <c r="AT4587">
        <f>IF(Table1[[#This Row],[Sales]]=0,0,Table1[[#This Row],[Profit]]/Table1[[#This Row],[Sales]])</f>
        <v>0.48</v>
      </c>
    </row>
    <row r="4588" spans="22:46" x14ac:dyDescent="0.3">
      <c r="V4588">
        <v>4587</v>
      </c>
      <c r="W4588" t="s">
        <v>8378</v>
      </c>
      <c r="X4588" s="1">
        <v>43041</v>
      </c>
      <c r="Y4588" s="1">
        <v>42836</v>
      </c>
      <c r="Z4588" t="s">
        <v>22</v>
      </c>
      <c r="AA4588" t="s">
        <v>6458</v>
      </c>
      <c r="AB4588" t="s">
        <v>6459</v>
      </c>
      <c r="AC4588" t="s">
        <v>108</v>
      </c>
      <c r="AD4588" t="s">
        <v>26</v>
      </c>
      <c r="AE4588" t="s">
        <v>8379</v>
      </c>
      <c r="AF4588" t="s">
        <v>43</v>
      </c>
      <c r="AG4588">
        <v>94526</v>
      </c>
      <c r="AH4588" t="s">
        <v>44</v>
      </c>
      <c r="AI4588" t="s">
        <v>8380</v>
      </c>
      <c r="AJ4588" t="s">
        <v>46</v>
      </c>
      <c r="AK4588" t="s">
        <v>77</v>
      </c>
      <c r="AL4588" t="s">
        <v>8381</v>
      </c>
      <c r="AM4588">
        <v>590.35199999999998</v>
      </c>
      <c r="AN4588">
        <v>6</v>
      </c>
      <c r="AO4588">
        <v>0.2</v>
      </c>
      <c r="AP4588">
        <v>206.6232</v>
      </c>
      <c r="AQ4588">
        <f>YEAR(Table1[[#This Row],[Order Date]])</f>
        <v>2017</v>
      </c>
      <c r="AR4588" t="str">
        <f>TEXT(Table1[[#This Row],[Order Date]],"mmmm")</f>
        <v>November</v>
      </c>
      <c r="AS4588" t="str">
        <f>"Q"&amp;ROUNDUP(MONTH(Table1[[#This Row],[Order Date]])/3,0)</f>
        <v>Q4</v>
      </c>
      <c r="AT4588">
        <f>IF(Table1[[#This Row],[Sales]]=0,0,Table1[[#This Row],[Profit]]/Table1[[#This Row],[Sales]])</f>
        <v>0.35000000000000003</v>
      </c>
    </row>
    <row r="4589" spans="22:46" x14ac:dyDescent="0.3">
      <c r="V4589">
        <v>4588</v>
      </c>
      <c r="W4589" t="s">
        <v>8378</v>
      </c>
      <c r="X4589" s="1">
        <v>43041</v>
      </c>
      <c r="Y4589" s="1">
        <v>42836</v>
      </c>
      <c r="Z4589" t="s">
        <v>22</v>
      </c>
      <c r="AA4589" t="s">
        <v>6458</v>
      </c>
      <c r="AB4589" t="s">
        <v>6459</v>
      </c>
      <c r="AC4589" t="s">
        <v>108</v>
      </c>
      <c r="AD4589" t="s">
        <v>26</v>
      </c>
      <c r="AE4589" t="s">
        <v>8379</v>
      </c>
      <c r="AF4589" t="s">
        <v>43</v>
      </c>
      <c r="AG4589">
        <v>94526</v>
      </c>
      <c r="AH4589" t="s">
        <v>44</v>
      </c>
      <c r="AI4589" t="s">
        <v>3553</v>
      </c>
      <c r="AJ4589" t="s">
        <v>46</v>
      </c>
      <c r="AK4589" t="s">
        <v>303</v>
      </c>
      <c r="AL4589" t="s">
        <v>3554</v>
      </c>
      <c r="AM4589">
        <v>5.58</v>
      </c>
      <c r="AN4589">
        <v>3</v>
      </c>
      <c r="AO4589">
        <v>0</v>
      </c>
      <c r="AP4589">
        <v>0.16739999999999999</v>
      </c>
      <c r="AQ4589">
        <f>YEAR(Table1[[#This Row],[Order Date]])</f>
        <v>2017</v>
      </c>
      <c r="AR4589" t="str">
        <f>TEXT(Table1[[#This Row],[Order Date]],"mmmm")</f>
        <v>November</v>
      </c>
      <c r="AS4589" t="str">
        <f>"Q"&amp;ROUNDUP(MONTH(Table1[[#This Row],[Order Date]])/3,0)</f>
        <v>Q4</v>
      </c>
      <c r="AT4589">
        <f>IF(Table1[[#This Row],[Sales]]=0,0,Table1[[#This Row],[Profit]]/Table1[[#This Row],[Sales]])</f>
        <v>0.03</v>
      </c>
    </row>
    <row r="4590" spans="22:46" x14ac:dyDescent="0.3">
      <c r="V4590">
        <v>4589</v>
      </c>
      <c r="W4590" t="s">
        <v>8378</v>
      </c>
      <c r="X4590" s="1">
        <v>43041</v>
      </c>
      <c r="Y4590" s="1">
        <v>42836</v>
      </c>
      <c r="Z4590" t="s">
        <v>22</v>
      </c>
      <c r="AA4590" t="s">
        <v>6458</v>
      </c>
      <c r="AB4590" t="s">
        <v>6459</v>
      </c>
      <c r="AC4590" t="s">
        <v>108</v>
      </c>
      <c r="AD4590" t="s">
        <v>26</v>
      </c>
      <c r="AE4590" t="s">
        <v>8379</v>
      </c>
      <c r="AF4590" t="s">
        <v>43</v>
      </c>
      <c r="AG4590">
        <v>94526</v>
      </c>
      <c r="AH4590" t="s">
        <v>44</v>
      </c>
      <c r="AI4590" t="s">
        <v>8382</v>
      </c>
      <c r="AJ4590" t="s">
        <v>31</v>
      </c>
      <c r="AK4590" t="s">
        <v>67</v>
      </c>
      <c r="AL4590" t="s">
        <v>8383</v>
      </c>
      <c r="AM4590">
        <v>25.02</v>
      </c>
      <c r="AN4590">
        <v>3</v>
      </c>
      <c r="AO4590">
        <v>0</v>
      </c>
      <c r="AP4590">
        <v>10.5084</v>
      </c>
      <c r="AQ4590">
        <f>YEAR(Table1[[#This Row],[Order Date]])</f>
        <v>2017</v>
      </c>
      <c r="AR4590" t="str">
        <f>TEXT(Table1[[#This Row],[Order Date]],"mmmm")</f>
        <v>November</v>
      </c>
      <c r="AS4590" t="str">
        <f>"Q"&amp;ROUNDUP(MONTH(Table1[[#This Row],[Order Date]])/3,0)</f>
        <v>Q4</v>
      </c>
      <c r="AT4590">
        <f>IF(Table1[[#This Row],[Sales]]=0,0,Table1[[#This Row],[Profit]]/Table1[[#This Row],[Sales]])</f>
        <v>0.42</v>
      </c>
    </row>
    <row r="4591" spans="22:46" x14ac:dyDescent="0.3">
      <c r="V4591">
        <v>4590</v>
      </c>
      <c r="W4591" t="s">
        <v>8378</v>
      </c>
      <c r="X4591" s="1">
        <v>43041</v>
      </c>
      <c r="Y4591" s="1">
        <v>42836</v>
      </c>
      <c r="Z4591" t="s">
        <v>22</v>
      </c>
      <c r="AA4591" t="s">
        <v>6458</v>
      </c>
      <c r="AB4591" t="s">
        <v>6459</v>
      </c>
      <c r="AC4591" t="s">
        <v>108</v>
      </c>
      <c r="AD4591" t="s">
        <v>26</v>
      </c>
      <c r="AE4591" t="s">
        <v>8379</v>
      </c>
      <c r="AF4591" t="s">
        <v>43</v>
      </c>
      <c r="AG4591">
        <v>94526</v>
      </c>
      <c r="AH4591" t="s">
        <v>44</v>
      </c>
      <c r="AI4591" t="s">
        <v>2442</v>
      </c>
      <c r="AJ4591" t="s">
        <v>46</v>
      </c>
      <c r="AK4591" t="s">
        <v>60</v>
      </c>
      <c r="AL4591" t="s">
        <v>2443</v>
      </c>
      <c r="AM4591">
        <v>452.55</v>
      </c>
      <c r="AN4591">
        <v>7</v>
      </c>
      <c r="AO4591">
        <v>0</v>
      </c>
      <c r="AP4591">
        <v>22.627500000000001</v>
      </c>
      <c r="AQ4591">
        <f>YEAR(Table1[[#This Row],[Order Date]])</f>
        <v>2017</v>
      </c>
      <c r="AR4591" t="str">
        <f>TEXT(Table1[[#This Row],[Order Date]],"mmmm")</f>
        <v>November</v>
      </c>
      <c r="AS4591" t="str">
        <f>"Q"&amp;ROUNDUP(MONTH(Table1[[#This Row],[Order Date]])/3,0)</f>
        <v>Q4</v>
      </c>
      <c r="AT4591">
        <f>IF(Table1[[#This Row],[Sales]]=0,0,Table1[[#This Row],[Profit]]/Table1[[#This Row],[Sales]])</f>
        <v>0.05</v>
      </c>
    </row>
    <row r="4592" spans="22:46" x14ac:dyDescent="0.3">
      <c r="V4592">
        <v>4591</v>
      </c>
      <c r="W4592" t="s">
        <v>8384</v>
      </c>
      <c r="X4592" s="1">
        <v>42730</v>
      </c>
      <c r="Y4592" t="s">
        <v>3748</v>
      </c>
      <c r="Z4592" t="s">
        <v>51</v>
      </c>
      <c r="AA4592" t="s">
        <v>2842</v>
      </c>
      <c r="AB4592" t="s">
        <v>2843</v>
      </c>
      <c r="AC4592" t="s">
        <v>41</v>
      </c>
      <c r="AD4592" t="s">
        <v>26</v>
      </c>
      <c r="AE4592" t="s">
        <v>42</v>
      </c>
      <c r="AF4592" t="s">
        <v>43</v>
      </c>
      <c r="AG4592">
        <v>90004</v>
      </c>
      <c r="AH4592" t="s">
        <v>44</v>
      </c>
      <c r="AI4592" t="s">
        <v>5827</v>
      </c>
      <c r="AJ4592" t="s">
        <v>46</v>
      </c>
      <c r="AK4592" t="s">
        <v>651</v>
      </c>
      <c r="AL4592" t="s">
        <v>5828</v>
      </c>
      <c r="AM4592">
        <v>17.760000000000002</v>
      </c>
      <c r="AN4592">
        <v>2</v>
      </c>
      <c r="AO4592">
        <v>0</v>
      </c>
      <c r="AP4592">
        <v>4.9728000000000003</v>
      </c>
      <c r="AQ4592">
        <f>YEAR(Table1[[#This Row],[Order Date]])</f>
        <v>2016</v>
      </c>
      <c r="AR4592" t="str">
        <f>TEXT(Table1[[#This Row],[Order Date]],"mmmm")</f>
        <v>December</v>
      </c>
      <c r="AS4592" t="str">
        <f>"Q"&amp;ROUNDUP(MONTH(Table1[[#This Row],[Order Date]])/3,0)</f>
        <v>Q4</v>
      </c>
      <c r="AT4592">
        <f>IF(Table1[[#This Row],[Sales]]=0,0,Table1[[#This Row],[Profit]]/Table1[[#This Row],[Sales]])</f>
        <v>0.27999999999999997</v>
      </c>
    </row>
    <row r="4593" spans="22:46" x14ac:dyDescent="0.3">
      <c r="V4593">
        <v>4592</v>
      </c>
      <c r="W4593" t="s">
        <v>8384</v>
      </c>
      <c r="X4593" s="1">
        <v>42730</v>
      </c>
      <c r="Y4593" t="s">
        <v>3748</v>
      </c>
      <c r="Z4593" t="s">
        <v>51</v>
      </c>
      <c r="AA4593" t="s">
        <v>2842</v>
      </c>
      <c r="AB4593" t="s">
        <v>2843</v>
      </c>
      <c r="AC4593" t="s">
        <v>41</v>
      </c>
      <c r="AD4593" t="s">
        <v>26</v>
      </c>
      <c r="AE4593" t="s">
        <v>42</v>
      </c>
      <c r="AF4593" t="s">
        <v>43</v>
      </c>
      <c r="AG4593">
        <v>90004</v>
      </c>
      <c r="AH4593" t="s">
        <v>44</v>
      </c>
      <c r="AI4593" t="s">
        <v>72</v>
      </c>
      <c r="AJ4593" t="s">
        <v>73</v>
      </c>
      <c r="AK4593" t="s">
        <v>74</v>
      </c>
      <c r="AL4593" t="s">
        <v>75</v>
      </c>
      <c r="AM4593">
        <v>302.38400000000001</v>
      </c>
      <c r="AN4593">
        <v>2</v>
      </c>
      <c r="AO4593">
        <v>0.2</v>
      </c>
      <c r="AP4593">
        <v>30.238399999999999</v>
      </c>
      <c r="AQ4593">
        <f>YEAR(Table1[[#This Row],[Order Date]])</f>
        <v>2016</v>
      </c>
      <c r="AR4593" t="str">
        <f>TEXT(Table1[[#This Row],[Order Date]],"mmmm")</f>
        <v>December</v>
      </c>
      <c r="AS4593" t="str">
        <f>"Q"&amp;ROUNDUP(MONTH(Table1[[#This Row],[Order Date]])/3,0)</f>
        <v>Q4</v>
      </c>
      <c r="AT4593">
        <f>IF(Table1[[#This Row],[Sales]]=0,0,Table1[[#This Row],[Profit]]/Table1[[#This Row],[Sales]])</f>
        <v>9.9999999999999992E-2</v>
      </c>
    </row>
    <row r="4594" spans="22:46" x14ac:dyDescent="0.3">
      <c r="V4594">
        <v>4593</v>
      </c>
      <c r="W4594" t="s">
        <v>8384</v>
      </c>
      <c r="X4594" s="1">
        <v>42730</v>
      </c>
      <c r="Y4594" t="s">
        <v>3748</v>
      </c>
      <c r="Z4594" t="s">
        <v>51</v>
      </c>
      <c r="AA4594" t="s">
        <v>2842</v>
      </c>
      <c r="AB4594" t="s">
        <v>2843</v>
      </c>
      <c r="AC4594" t="s">
        <v>41</v>
      </c>
      <c r="AD4594" t="s">
        <v>26</v>
      </c>
      <c r="AE4594" t="s">
        <v>42</v>
      </c>
      <c r="AF4594" t="s">
        <v>43</v>
      </c>
      <c r="AG4594">
        <v>90004</v>
      </c>
      <c r="AH4594" t="s">
        <v>44</v>
      </c>
      <c r="AI4594" t="s">
        <v>7300</v>
      </c>
      <c r="AJ4594" t="s">
        <v>31</v>
      </c>
      <c r="AK4594" t="s">
        <v>35</v>
      </c>
      <c r="AL4594" t="s">
        <v>7301</v>
      </c>
      <c r="AM4594">
        <v>146.352</v>
      </c>
      <c r="AN4594">
        <v>3</v>
      </c>
      <c r="AO4594">
        <v>0.2</v>
      </c>
      <c r="AP4594">
        <v>-5.4882</v>
      </c>
      <c r="AQ4594">
        <f>YEAR(Table1[[#This Row],[Order Date]])</f>
        <v>2016</v>
      </c>
      <c r="AR4594" t="str">
        <f>TEXT(Table1[[#This Row],[Order Date]],"mmmm")</f>
        <v>December</v>
      </c>
      <c r="AS4594" t="str">
        <f>"Q"&amp;ROUNDUP(MONTH(Table1[[#This Row],[Order Date]])/3,0)</f>
        <v>Q4</v>
      </c>
      <c r="AT4594">
        <f>IF(Table1[[#This Row],[Sales]]=0,0,Table1[[#This Row],[Profit]]/Table1[[#This Row],[Sales]])</f>
        <v>-3.7499999999999999E-2</v>
      </c>
    </row>
    <row r="4595" spans="22:46" x14ac:dyDescent="0.3">
      <c r="V4595">
        <v>4594</v>
      </c>
      <c r="W4595" t="s">
        <v>8384</v>
      </c>
      <c r="X4595" s="1">
        <v>42730</v>
      </c>
      <c r="Y4595" t="s">
        <v>3748</v>
      </c>
      <c r="Z4595" t="s">
        <v>51</v>
      </c>
      <c r="AA4595" t="s">
        <v>2842</v>
      </c>
      <c r="AB4595" t="s">
        <v>2843</v>
      </c>
      <c r="AC4595" t="s">
        <v>41</v>
      </c>
      <c r="AD4595" t="s">
        <v>26</v>
      </c>
      <c r="AE4595" t="s">
        <v>42</v>
      </c>
      <c r="AF4595" t="s">
        <v>43</v>
      </c>
      <c r="AG4595">
        <v>90004</v>
      </c>
      <c r="AH4595" t="s">
        <v>44</v>
      </c>
      <c r="AI4595" t="s">
        <v>8385</v>
      </c>
      <c r="AJ4595" t="s">
        <v>46</v>
      </c>
      <c r="AK4595" t="s">
        <v>80</v>
      </c>
      <c r="AL4595" t="s">
        <v>8386</v>
      </c>
      <c r="AM4595">
        <v>7.9</v>
      </c>
      <c r="AN4595">
        <v>2</v>
      </c>
      <c r="AO4595">
        <v>0</v>
      </c>
      <c r="AP4595">
        <v>2.0539999999999998</v>
      </c>
      <c r="AQ4595">
        <f>YEAR(Table1[[#This Row],[Order Date]])</f>
        <v>2016</v>
      </c>
      <c r="AR4595" t="str">
        <f>TEXT(Table1[[#This Row],[Order Date]],"mmmm")</f>
        <v>December</v>
      </c>
      <c r="AS4595" t="str">
        <f>"Q"&amp;ROUNDUP(MONTH(Table1[[#This Row],[Order Date]])/3,0)</f>
        <v>Q4</v>
      </c>
      <c r="AT4595">
        <f>IF(Table1[[#This Row],[Sales]]=0,0,Table1[[#This Row],[Profit]]/Table1[[#This Row],[Sales]])</f>
        <v>0.25999999999999995</v>
      </c>
    </row>
    <row r="4596" spans="22:46" x14ac:dyDescent="0.3">
      <c r="V4596">
        <v>4595</v>
      </c>
      <c r="W4596" t="s">
        <v>8384</v>
      </c>
      <c r="X4596" s="1">
        <v>42730</v>
      </c>
      <c r="Y4596" t="s">
        <v>3748</v>
      </c>
      <c r="Z4596" t="s">
        <v>51</v>
      </c>
      <c r="AA4596" t="s">
        <v>2842</v>
      </c>
      <c r="AB4596" t="s">
        <v>2843</v>
      </c>
      <c r="AC4596" t="s">
        <v>41</v>
      </c>
      <c r="AD4596" t="s">
        <v>26</v>
      </c>
      <c r="AE4596" t="s">
        <v>42</v>
      </c>
      <c r="AF4596" t="s">
        <v>43</v>
      </c>
      <c r="AG4596">
        <v>90004</v>
      </c>
      <c r="AH4596" t="s">
        <v>44</v>
      </c>
      <c r="AI4596" t="s">
        <v>1019</v>
      </c>
      <c r="AJ4596" t="s">
        <v>31</v>
      </c>
      <c r="AK4596" t="s">
        <v>57</v>
      </c>
      <c r="AL4596" t="s">
        <v>1020</v>
      </c>
      <c r="AM4596">
        <v>902.71199999999999</v>
      </c>
      <c r="AN4596">
        <v>3</v>
      </c>
      <c r="AO4596">
        <v>0.2</v>
      </c>
      <c r="AP4596">
        <v>33.851700000000001</v>
      </c>
      <c r="AQ4596">
        <f>YEAR(Table1[[#This Row],[Order Date]])</f>
        <v>2016</v>
      </c>
      <c r="AR4596" t="str">
        <f>TEXT(Table1[[#This Row],[Order Date]],"mmmm")</f>
        <v>December</v>
      </c>
      <c r="AS4596" t="str">
        <f>"Q"&amp;ROUNDUP(MONTH(Table1[[#This Row],[Order Date]])/3,0)</f>
        <v>Q4</v>
      </c>
      <c r="AT4596">
        <f>IF(Table1[[#This Row],[Sales]]=0,0,Table1[[#This Row],[Profit]]/Table1[[#This Row],[Sales]])</f>
        <v>3.7499999999999999E-2</v>
      </c>
    </row>
    <row r="4597" spans="22:46" x14ac:dyDescent="0.3">
      <c r="V4597">
        <v>4596</v>
      </c>
      <c r="W4597" t="s">
        <v>8384</v>
      </c>
      <c r="X4597" s="1">
        <v>42730</v>
      </c>
      <c r="Y4597" t="s">
        <v>3748</v>
      </c>
      <c r="Z4597" t="s">
        <v>51</v>
      </c>
      <c r="AA4597" t="s">
        <v>2842</v>
      </c>
      <c r="AB4597" t="s">
        <v>2843</v>
      </c>
      <c r="AC4597" t="s">
        <v>41</v>
      </c>
      <c r="AD4597" t="s">
        <v>26</v>
      </c>
      <c r="AE4597" t="s">
        <v>42</v>
      </c>
      <c r="AF4597" t="s">
        <v>43</v>
      </c>
      <c r="AG4597">
        <v>90004</v>
      </c>
      <c r="AH4597" t="s">
        <v>44</v>
      </c>
      <c r="AI4597" t="s">
        <v>2854</v>
      </c>
      <c r="AJ4597" t="s">
        <v>46</v>
      </c>
      <c r="AK4597" t="s">
        <v>70</v>
      </c>
      <c r="AL4597" t="s">
        <v>2855</v>
      </c>
      <c r="AM4597">
        <v>53.97</v>
      </c>
      <c r="AN4597">
        <v>3</v>
      </c>
      <c r="AO4597">
        <v>0</v>
      </c>
      <c r="AP4597">
        <v>15.111599999999999</v>
      </c>
      <c r="AQ4597">
        <f>YEAR(Table1[[#This Row],[Order Date]])</f>
        <v>2016</v>
      </c>
      <c r="AR4597" t="str">
        <f>TEXT(Table1[[#This Row],[Order Date]],"mmmm")</f>
        <v>December</v>
      </c>
      <c r="AS4597" t="str">
        <f>"Q"&amp;ROUNDUP(MONTH(Table1[[#This Row],[Order Date]])/3,0)</f>
        <v>Q4</v>
      </c>
      <c r="AT4597">
        <f>IF(Table1[[#This Row],[Sales]]=0,0,Table1[[#This Row],[Profit]]/Table1[[#This Row],[Sales]])</f>
        <v>0.27999999999999997</v>
      </c>
    </row>
    <row r="4598" spans="22:46" x14ac:dyDescent="0.3">
      <c r="V4598">
        <v>4597</v>
      </c>
      <c r="W4598" t="s">
        <v>8387</v>
      </c>
      <c r="X4598" s="1">
        <v>42709</v>
      </c>
      <c r="Y4598" s="1">
        <v>42655</v>
      </c>
      <c r="Z4598" t="s">
        <v>22</v>
      </c>
      <c r="AA4598" t="s">
        <v>6945</v>
      </c>
      <c r="AB4598" t="s">
        <v>6946</v>
      </c>
      <c r="AC4598" t="s">
        <v>108</v>
      </c>
      <c r="AD4598" t="s">
        <v>26</v>
      </c>
      <c r="AE4598" t="s">
        <v>100</v>
      </c>
      <c r="AF4598" t="s">
        <v>3435</v>
      </c>
      <c r="AG4598">
        <v>20016</v>
      </c>
      <c r="AH4598" t="s">
        <v>160</v>
      </c>
      <c r="AI4598" t="s">
        <v>3337</v>
      </c>
      <c r="AJ4598" t="s">
        <v>46</v>
      </c>
      <c r="AK4598" t="s">
        <v>70</v>
      </c>
      <c r="AL4598" t="s">
        <v>3338</v>
      </c>
      <c r="AM4598">
        <v>33.92</v>
      </c>
      <c r="AN4598">
        <v>8</v>
      </c>
      <c r="AO4598">
        <v>0</v>
      </c>
      <c r="AP4598">
        <v>13.2288</v>
      </c>
      <c r="AQ4598">
        <f>YEAR(Table1[[#This Row],[Order Date]])</f>
        <v>2016</v>
      </c>
      <c r="AR4598" t="str">
        <f>TEXT(Table1[[#This Row],[Order Date]],"mmmm")</f>
        <v>December</v>
      </c>
      <c r="AS4598" t="str">
        <f>"Q"&amp;ROUNDUP(MONTH(Table1[[#This Row],[Order Date]])/3,0)</f>
        <v>Q4</v>
      </c>
      <c r="AT4598">
        <f>IF(Table1[[#This Row],[Sales]]=0,0,Table1[[#This Row],[Profit]]/Table1[[#This Row],[Sales]])</f>
        <v>0.38999999999999996</v>
      </c>
    </row>
    <row r="4599" spans="22:46" x14ac:dyDescent="0.3">
      <c r="V4599">
        <v>4598</v>
      </c>
      <c r="W4599" t="s">
        <v>8388</v>
      </c>
      <c r="X4599" s="1">
        <v>42975</v>
      </c>
      <c r="Y4599" s="1">
        <v>42744</v>
      </c>
      <c r="Z4599" t="s">
        <v>51</v>
      </c>
      <c r="AA4599" t="s">
        <v>3543</v>
      </c>
      <c r="AB4599" t="s">
        <v>3544</v>
      </c>
      <c r="AC4599" t="s">
        <v>108</v>
      </c>
      <c r="AD4599" t="s">
        <v>26</v>
      </c>
      <c r="AE4599" t="s">
        <v>2881</v>
      </c>
      <c r="AF4599" t="s">
        <v>121</v>
      </c>
      <c r="AG4599">
        <v>53209</v>
      </c>
      <c r="AH4599" t="s">
        <v>111</v>
      </c>
      <c r="AI4599" t="s">
        <v>2249</v>
      </c>
      <c r="AJ4599" t="s">
        <v>46</v>
      </c>
      <c r="AK4599" t="s">
        <v>651</v>
      </c>
      <c r="AL4599" t="s">
        <v>2250</v>
      </c>
      <c r="AM4599">
        <v>21.81</v>
      </c>
      <c r="AN4599">
        <v>3</v>
      </c>
      <c r="AO4599">
        <v>0</v>
      </c>
      <c r="AP4599">
        <v>5.8887</v>
      </c>
      <c r="AQ4599">
        <f>YEAR(Table1[[#This Row],[Order Date]])</f>
        <v>2017</v>
      </c>
      <c r="AR4599" t="str">
        <f>TEXT(Table1[[#This Row],[Order Date]],"mmmm")</f>
        <v>August</v>
      </c>
      <c r="AS4599" t="str">
        <f>"Q"&amp;ROUNDUP(MONTH(Table1[[#This Row],[Order Date]])/3,0)</f>
        <v>Q3</v>
      </c>
      <c r="AT4599">
        <f>IF(Table1[[#This Row],[Sales]]=0,0,Table1[[#This Row],[Profit]]/Table1[[#This Row],[Sales]])</f>
        <v>0.27</v>
      </c>
    </row>
    <row r="4600" spans="22:46" x14ac:dyDescent="0.3">
      <c r="V4600">
        <v>4599</v>
      </c>
      <c r="W4600" t="s">
        <v>8388</v>
      </c>
      <c r="X4600" s="1">
        <v>42975</v>
      </c>
      <c r="Y4600" s="1">
        <v>42744</v>
      </c>
      <c r="Z4600" t="s">
        <v>51</v>
      </c>
      <c r="AA4600" t="s">
        <v>3543</v>
      </c>
      <c r="AB4600" t="s">
        <v>3544</v>
      </c>
      <c r="AC4600" t="s">
        <v>108</v>
      </c>
      <c r="AD4600" t="s">
        <v>26</v>
      </c>
      <c r="AE4600" t="s">
        <v>2881</v>
      </c>
      <c r="AF4600" t="s">
        <v>121</v>
      </c>
      <c r="AG4600">
        <v>53209</v>
      </c>
      <c r="AH4600" t="s">
        <v>111</v>
      </c>
      <c r="AI4600" t="s">
        <v>7441</v>
      </c>
      <c r="AJ4600" t="s">
        <v>46</v>
      </c>
      <c r="AK4600" t="s">
        <v>80</v>
      </c>
      <c r="AL4600" t="s">
        <v>7442</v>
      </c>
      <c r="AM4600">
        <v>91.6</v>
      </c>
      <c r="AN4600">
        <v>5</v>
      </c>
      <c r="AO4600">
        <v>0</v>
      </c>
      <c r="AP4600">
        <v>26.564</v>
      </c>
      <c r="AQ4600">
        <f>YEAR(Table1[[#This Row],[Order Date]])</f>
        <v>2017</v>
      </c>
      <c r="AR4600" t="str">
        <f>TEXT(Table1[[#This Row],[Order Date]],"mmmm")</f>
        <v>August</v>
      </c>
      <c r="AS4600" t="str">
        <f>"Q"&amp;ROUNDUP(MONTH(Table1[[#This Row],[Order Date]])/3,0)</f>
        <v>Q3</v>
      </c>
      <c r="AT4600">
        <f>IF(Table1[[#This Row],[Sales]]=0,0,Table1[[#This Row],[Profit]]/Table1[[#This Row],[Sales]])</f>
        <v>0.29000000000000004</v>
      </c>
    </row>
    <row r="4601" spans="22:46" x14ac:dyDescent="0.3">
      <c r="V4601">
        <v>4600</v>
      </c>
      <c r="W4601" t="s">
        <v>8389</v>
      </c>
      <c r="X4601" s="1">
        <v>42201</v>
      </c>
      <c r="Y4601" t="s">
        <v>4394</v>
      </c>
      <c r="Z4601" t="s">
        <v>51</v>
      </c>
      <c r="AA4601" t="s">
        <v>4243</v>
      </c>
      <c r="AB4601" t="s">
        <v>4244</v>
      </c>
      <c r="AC4601" t="s">
        <v>108</v>
      </c>
      <c r="AD4601" t="s">
        <v>26</v>
      </c>
      <c r="AE4601" t="s">
        <v>5046</v>
      </c>
      <c r="AF4601" t="s">
        <v>3098</v>
      </c>
      <c r="AG4601">
        <v>21215</v>
      </c>
      <c r="AH4601" t="s">
        <v>160</v>
      </c>
      <c r="AI4601" t="s">
        <v>2321</v>
      </c>
      <c r="AJ4601" t="s">
        <v>31</v>
      </c>
      <c r="AK4601" t="s">
        <v>35</v>
      </c>
      <c r="AL4601" t="s">
        <v>2322</v>
      </c>
      <c r="AM4601">
        <v>150.97999999999999</v>
      </c>
      <c r="AN4601">
        <v>1</v>
      </c>
      <c r="AO4601">
        <v>0</v>
      </c>
      <c r="AP4601">
        <v>43.784199999999998</v>
      </c>
      <c r="AQ4601">
        <f>YEAR(Table1[[#This Row],[Order Date]])</f>
        <v>2015</v>
      </c>
      <c r="AR4601" t="str">
        <f>TEXT(Table1[[#This Row],[Order Date]],"mmmm")</f>
        <v>July</v>
      </c>
      <c r="AS4601" t="str">
        <f>"Q"&amp;ROUNDUP(MONTH(Table1[[#This Row],[Order Date]])/3,0)</f>
        <v>Q3</v>
      </c>
      <c r="AT4601">
        <f>IF(Table1[[#This Row],[Sales]]=0,0,Table1[[#This Row],[Profit]]/Table1[[#This Row],[Sales]])</f>
        <v>0.29000000000000004</v>
      </c>
    </row>
    <row r="4602" spans="22:46" x14ac:dyDescent="0.3">
      <c r="V4602">
        <v>4601</v>
      </c>
      <c r="W4602" t="s">
        <v>8389</v>
      </c>
      <c r="X4602" s="1">
        <v>42201</v>
      </c>
      <c r="Y4602" t="s">
        <v>4394</v>
      </c>
      <c r="Z4602" t="s">
        <v>51</v>
      </c>
      <c r="AA4602" t="s">
        <v>4243</v>
      </c>
      <c r="AB4602" t="s">
        <v>4244</v>
      </c>
      <c r="AC4602" t="s">
        <v>108</v>
      </c>
      <c r="AD4602" t="s">
        <v>26</v>
      </c>
      <c r="AE4602" t="s">
        <v>5046</v>
      </c>
      <c r="AF4602" t="s">
        <v>3098</v>
      </c>
      <c r="AG4602">
        <v>21215</v>
      </c>
      <c r="AH4602" t="s">
        <v>160</v>
      </c>
      <c r="AI4602" t="s">
        <v>1652</v>
      </c>
      <c r="AJ4602" t="s">
        <v>46</v>
      </c>
      <c r="AK4602" t="s">
        <v>190</v>
      </c>
      <c r="AL4602" t="s">
        <v>1653</v>
      </c>
      <c r="AM4602">
        <v>137.25</v>
      </c>
      <c r="AN4602">
        <v>9</v>
      </c>
      <c r="AO4602">
        <v>0</v>
      </c>
      <c r="AP4602">
        <v>63.134999999999998</v>
      </c>
      <c r="AQ4602">
        <f>YEAR(Table1[[#This Row],[Order Date]])</f>
        <v>2015</v>
      </c>
      <c r="AR4602" t="str">
        <f>TEXT(Table1[[#This Row],[Order Date]],"mmmm")</f>
        <v>July</v>
      </c>
      <c r="AS4602" t="str">
        <f>"Q"&amp;ROUNDUP(MONTH(Table1[[#This Row],[Order Date]])/3,0)</f>
        <v>Q3</v>
      </c>
      <c r="AT4602">
        <f>IF(Table1[[#This Row],[Sales]]=0,0,Table1[[#This Row],[Profit]]/Table1[[#This Row],[Sales]])</f>
        <v>0.45999999999999996</v>
      </c>
    </row>
    <row r="4603" spans="22:46" x14ac:dyDescent="0.3">
      <c r="V4603">
        <v>4602</v>
      </c>
      <c r="W4603" t="s">
        <v>8389</v>
      </c>
      <c r="X4603" s="1">
        <v>42201</v>
      </c>
      <c r="Y4603" t="s">
        <v>4394</v>
      </c>
      <c r="Z4603" t="s">
        <v>51</v>
      </c>
      <c r="AA4603" t="s">
        <v>4243</v>
      </c>
      <c r="AB4603" t="s">
        <v>4244</v>
      </c>
      <c r="AC4603" t="s">
        <v>108</v>
      </c>
      <c r="AD4603" t="s">
        <v>26</v>
      </c>
      <c r="AE4603" t="s">
        <v>5046</v>
      </c>
      <c r="AF4603" t="s">
        <v>3098</v>
      </c>
      <c r="AG4603">
        <v>21215</v>
      </c>
      <c r="AH4603" t="s">
        <v>160</v>
      </c>
      <c r="AI4603" t="s">
        <v>7633</v>
      </c>
      <c r="AJ4603" t="s">
        <v>46</v>
      </c>
      <c r="AK4603" t="s">
        <v>303</v>
      </c>
      <c r="AL4603" t="s">
        <v>7634</v>
      </c>
      <c r="AM4603">
        <v>11.52</v>
      </c>
      <c r="AN4603">
        <v>4</v>
      </c>
      <c r="AO4603">
        <v>0</v>
      </c>
      <c r="AP4603">
        <v>5.4143999999999997</v>
      </c>
      <c r="AQ4603">
        <f>YEAR(Table1[[#This Row],[Order Date]])</f>
        <v>2015</v>
      </c>
      <c r="AR4603" t="str">
        <f>TEXT(Table1[[#This Row],[Order Date]],"mmmm")</f>
        <v>July</v>
      </c>
      <c r="AS4603" t="str">
        <f>"Q"&amp;ROUNDUP(MONTH(Table1[[#This Row],[Order Date]])/3,0)</f>
        <v>Q3</v>
      </c>
      <c r="AT4603">
        <f>IF(Table1[[#This Row],[Sales]]=0,0,Table1[[#This Row],[Profit]]/Table1[[#This Row],[Sales]])</f>
        <v>0.47</v>
      </c>
    </row>
    <row r="4604" spans="22:46" x14ac:dyDescent="0.3">
      <c r="V4604">
        <v>4603</v>
      </c>
      <c r="W4604" t="s">
        <v>8390</v>
      </c>
      <c r="X4604" s="1">
        <v>42150</v>
      </c>
      <c r="Y4604" t="s">
        <v>3247</v>
      </c>
      <c r="Z4604" t="s">
        <v>22</v>
      </c>
      <c r="AA4604" t="s">
        <v>3886</v>
      </c>
      <c r="AB4604" t="s">
        <v>3887</v>
      </c>
      <c r="AC4604" t="s">
        <v>108</v>
      </c>
      <c r="AD4604" t="s">
        <v>26</v>
      </c>
      <c r="AE4604" t="s">
        <v>1712</v>
      </c>
      <c r="AF4604" t="s">
        <v>92</v>
      </c>
      <c r="AG4604">
        <v>28540</v>
      </c>
      <c r="AH4604" t="s">
        <v>29</v>
      </c>
      <c r="AI4604" t="s">
        <v>5797</v>
      </c>
      <c r="AJ4604" t="s">
        <v>46</v>
      </c>
      <c r="AK4604" t="s">
        <v>94</v>
      </c>
      <c r="AL4604" t="s">
        <v>5798</v>
      </c>
      <c r="AM4604">
        <v>18.271999999999998</v>
      </c>
      <c r="AN4604">
        <v>1</v>
      </c>
      <c r="AO4604">
        <v>0.2</v>
      </c>
      <c r="AP4604">
        <v>5.9383999999999997</v>
      </c>
      <c r="AQ4604">
        <f>YEAR(Table1[[#This Row],[Order Date]])</f>
        <v>2015</v>
      </c>
      <c r="AR4604" t="str">
        <f>TEXT(Table1[[#This Row],[Order Date]],"mmmm")</f>
        <v>May</v>
      </c>
      <c r="AS4604" t="str">
        <f>"Q"&amp;ROUNDUP(MONTH(Table1[[#This Row],[Order Date]])/3,0)</f>
        <v>Q2</v>
      </c>
      <c r="AT4604">
        <f>IF(Table1[[#This Row],[Sales]]=0,0,Table1[[#This Row],[Profit]]/Table1[[#This Row],[Sales]])</f>
        <v>0.32500000000000001</v>
      </c>
    </row>
    <row r="4605" spans="22:46" x14ac:dyDescent="0.3">
      <c r="V4605">
        <v>4604</v>
      </c>
      <c r="W4605" t="s">
        <v>8390</v>
      </c>
      <c r="X4605" s="1">
        <v>42150</v>
      </c>
      <c r="Y4605" t="s">
        <v>3247</v>
      </c>
      <c r="Z4605" t="s">
        <v>22</v>
      </c>
      <c r="AA4605" t="s">
        <v>3886</v>
      </c>
      <c r="AB4605" t="s">
        <v>3887</v>
      </c>
      <c r="AC4605" t="s">
        <v>108</v>
      </c>
      <c r="AD4605" t="s">
        <v>26</v>
      </c>
      <c r="AE4605" t="s">
        <v>1712</v>
      </c>
      <c r="AF4605" t="s">
        <v>92</v>
      </c>
      <c r="AG4605">
        <v>28540</v>
      </c>
      <c r="AH4605" t="s">
        <v>29</v>
      </c>
      <c r="AI4605" t="s">
        <v>8392</v>
      </c>
      <c r="AJ4605" t="s">
        <v>46</v>
      </c>
      <c r="AK4605" t="s">
        <v>94</v>
      </c>
      <c r="AL4605" t="s">
        <v>8393</v>
      </c>
      <c r="AM4605">
        <v>153.72800000000001</v>
      </c>
      <c r="AN4605">
        <v>4</v>
      </c>
      <c r="AO4605">
        <v>0.2</v>
      </c>
      <c r="AP4605">
        <v>53.8048</v>
      </c>
      <c r="AQ4605">
        <f>YEAR(Table1[[#This Row],[Order Date]])</f>
        <v>2015</v>
      </c>
      <c r="AR4605" t="str">
        <f>TEXT(Table1[[#This Row],[Order Date]],"mmmm")</f>
        <v>May</v>
      </c>
      <c r="AS4605" t="str">
        <f>"Q"&amp;ROUNDUP(MONTH(Table1[[#This Row],[Order Date]])/3,0)</f>
        <v>Q2</v>
      </c>
      <c r="AT4605">
        <f>IF(Table1[[#This Row],[Sales]]=0,0,Table1[[#This Row],[Profit]]/Table1[[#This Row],[Sales]])</f>
        <v>0.35</v>
      </c>
    </row>
    <row r="4606" spans="22:46" x14ac:dyDescent="0.3">
      <c r="V4606">
        <v>4605</v>
      </c>
      <c r="W4606" t="s">
        <v>8390</v>
      </c>
      <c r="X4606" s="1">
        <v>42150</v>
      </c>
      <c r="Y4606" t="s">
        <v>3247</v>
      </c>
      <c r="Z4606" t="s">
        <v>22</v>
      </c>
      <c r="AA4606" t="s">
        <v>3886</v>
      </c>
      <c r="AB4606" t="s">
        <v>3887</v>
      </c>
      <c r="AC4606" t="s">
        <v>108</v>
      </c>
      <c r="AD4606" t="s">
        <v>26</v>
      </c>
      <c r="AE4606" t="s">
        <v>1712</v>
      </c>
      <c r="AF4606" t="s">
        <v>92</v>
      </c>
      <c r="AG4606">
        <v>28540</v>
      </c>
      <c r="AH4606" t="s">
        <v>29</v>
      </c>
      <c r="AI4606" t="s">
        <v>2913</v>
      </c>
      <c r="AJ4606" t="s">
        <v>46</v>
      </c>
      <c r="AK4606" t="s">
        <v>190</v>
      </c>
      <c r="AL4606" t="s">
        <v>2914</v>
      </c>
      <c r="AM4606">
        <v>12.224</v>
      </c>
      <c r="AN4606">
        <v>2</v>
      </c>
      <c r="AO4606">
        <v>0.2</v>
      </c>
      <c r="AP4606">
        <v>4.4311999999999996</v>
      </c>
      <c r="AQ4606">
        <f>YEAR(Table1[[#This Row],[Order Date]])</f>
        <v>2015</v>
      </c>
      <c r="AR4606" t="str">
        <f>TEXT(Table1[[#This Row],[Order Date]],"mmmm")</f>
        <v>May</v>
      </c>
      <c r="AS4606" t="str">
        <f>"Q"&amp;ROUNDUP(MONTH(Table1[[#This Row],[Order Date]])/3,0)</f>
        <v>Q2</v>
      </c>
      <c r="AT4606">
        <f>IF(Table1[[#This Row],[Sales]]=0,0,Table1[[#This Row],[Profit]]/Table1[[#This Row],[Sales]])</f>
        <v>0.36249999999999993</v>
      </c>
    </row>
    <row r="4607" spans="22:46" x14ac:dyDescent="0.3">
      <c r="V4607">
        <v>4606</v>
      </c>
      <c r="W4607" t="s">
        <v>8390</v>
      </c>
      <c r="X4607" s="1">
        <v>42150</v>
      </c>
      <c r="Y4607" t="s">
        <v>3247</v>
      </c>
      <c r="Z4607" t="s">
        <v>22</v>
      </c>
      <c r="AA4607" t="s">
        <v>3886</v>
      </c>
      <c r="AB4607" t="s">
        <v>3887</v>
      </c>
      <c r="AC4607" t="s">
        <v>108</v>
      </c>
      <c r="AD4607" t="s">
        <v>26</v>
      </c>
      <c r="AE4607" t="s">
        <v>1712</v>
      </c>
      <c r="AF4607" t="s">
        <v>92</v>
      </c>
      <c r="AG4607">
        <v>28540</v>
      </c>
      <c r="AH4607" t="s">
        <v>29</v>
      </c>
      <c r="AI4607" t="s">
        <v>1146</v>
      </c>
      <c r="AJ4607" t="s">
        <v>73</v>
      </c>
      <c r="AK4607" t="s">
        <v>176</v>
      </c>
      <c r="AL4607" t="s">
        <v>1147</v>
      </c>
      <c r="AM4607">
        <v>167.94399999999999</v>
      </c>
      <c r="AN4607">
        <v>7</v>
      </c>
      <c r="AO4607">
        <v>0.2</v>
      </c>
      <c r="AP4607">
        <v>50.383200000000002</v>
      </c>
      <c r="AQ4607">
        <f>YEAR(Table1[[#This Row],[Order Date]])</f>
        <v>2015</v>
      </c>
      <c r="AR4607" t="str">
        <f>TEXT(Table1[[#This Row],[Order Date]],"mmmm")</f>
        <v>May</v>
      </c>
      <c r="AS4607" t="str">
        <f>"Q"&amp;ROUNDUP(MONTH(Table1[[#This Row],[Order Date]])/3,0)</f>
        <v>Q2</v>
      </c>
      <c r="AT4607">
        <f>IF(Table1[[#This Row],[Sales]]=0,0,Table1[[#This Row],[Profit]]/Table1[[#This Row],[Sales]])</f>
        <v>0.30000000000000004</v>
      </c>
    </row>
    <row r="4608" spans="22:46" x14ac:dyDescent="0.3">
      <c r="V4608">
        <v>4607</v>
      </c>
      <c r="W4608" t="s">
        <v>8394</v>
      </c>
      <c r="X4608" s="1">
        <v>42152</v>
      </c>
      <c r="Y4608" s="1">
        <v>42041</v>
      </c>
      <c r="Z4608" t="s">
        <v>51</v>
      </c>
      <c r="AA4608" t="s">
        <v>4492</v>
      </c>
      <c r="AB4608" t="s">
        <v>4493</v>
      </c>
      <c r="AC4608" t="s">
        <v>25</v>
      </c>
      <c r="AD4608" t="s">
        <v>26</v>
      </c>
      <c r="AE4608" t="s">
        <v>440</v>
      </c>
      <c r="AF4608" t="s">
        <v>301</v>
      </c>
      <c r="AG4608">
        <v>14609</v>
      </c>
      <c r="AH4608" t="s">
        <v>160</v>
      </c>
      <c r="AI4608" t="s">
        <v>234</v>
      </c>
      <c r="AJ4608" t="s">
        <v>73</v>
      </c>
      <c r="AK4608" t="s">
        <v>74</v>
      </c>
      <c r="AL4608" t="s">
        <v>235</v>
      </c>
      <c r="AM4608">
        <v>45.99</v>
      </c>
      <c r="AN4608">
        <v>1</v>
      </c>
      <c r="AO4608">
        <v>0</v>
      </c>
      <c r="AP4608">
        <v>13.3371</v>
      </c>
      <c r="AQ4608">
        <f>YEAR(Table1[[#This Row],[Order Date]])</f>
        <v>2015</v>
      </c>
      <c r="AR4608" t="str">
        <f>TEXT(Table1[[#This Row],[Order Date]],"mmmm")</f>
        <v>May</v>
      </c>
      <c r="AS4608" t="str">
        <f>"Q"&amp;ROUNDUP(MONTH(Table1[[#This Row],[Order Date]])/3,0)</f>
        <v>Q2</v>
      </c>
      <c r="AT4608">
        <f>IF(Table1[[#This Row],[Sales]]=0,0,Table1[[#This Row],[Profit]]/Table1[[#This Row],[Sales]])</f>
        <v>0.28999999999999998</v>
      </c>
    </row>
    <row r="4609" spans="22:46" x14ac:dyDescent="0.3">
      <c r="V4609">
        <v>4608</v>
      </c>
      <c r="W4609" t="s">
        <v>8394</v>
      </c>
      <c r="X4609" s="1">
        <v>42152</v>
      </c>
      <c r="Y4609" s="1">
        <v>42041</v>
      </c>
      <c r="Z4609" t="s">
        <v>51</v>
      </c>
      <c r="AA4609" t="s">
        <v>4492</v>
      </c>
      <c r="AB4609" t="s">
        <v>4493</v>
      </c>
      <c r="AC4609" t="s">
        <v>25</v>
      </c>
      <c r="AD4609" t="s">
        <v>26</v>
      </c>
      <c r="AE4609" t="s">
        <v>440</v>
      </c>
      <c r="AF4609" t="s">
        <v>301</v>
      </c>
      <c r="AG4609">
        <v>14609</v>
      </c>
      <c r="AH4609" t="s">
        <v>160</v>
      </c>
      <c r="AI4609" t="s">
        <v>2264</v>
      </c>
      <c r="AJ4609" t="s">
        <v>46</v>
      </c>
      <c r="AK4609" t="s">
        <v>60</v>
      </c>
      <c r="AL4609" t="s">
        <v>2265</v>
      </c>
      <c r="AM4609">
        <v>535.41</v>
      </c>
      <c r="AN4609">
        <v>3</v>
      </c>
      <c r="AO4609">
        <v>0</v>
      </c>
      <c r="AP4609">
        <v>160.62299999999999</v>
      </c>
      <c r="AQ4609">
        <f>YEAR(Table1[[#This Row],[Order Date]])</f>
        <v>2015</v>
      </c>
      <c r="AR4609" t="str">
        <f>TEXT(Table1[[#This Row],[Order Date]],"mmmm")</f>
        <v>May</v>
      </c>
      <c r="AS4609" t="str">
        <f>"Q"&amp;ROUNDUP(MONTH(Table1[[#This Row],[Order Date]])/3,0)</f>
        <v>Q2</v>
      </c>
      <c r="AT4609">
        <f>IF(Table1[[#This Row],[Sales]]=0,0,Table1[[#This Row],[Profit]]/Table1[[#This Row],[Sales]])</f>
        <v>0.3</v>
      </c>
    </row>
    <row r="4610" spans="22:46" x14ac:dyDescent="0.3">
      <c r="V4610">
        <v>4609</v>
      </c>
      <c r="W4610" t="s">
        <v>8394</v>
      </c>
      <c r="X4610" s="1">
        <v>42152</v>
      </c>
      <c r="Y4610" s="1">
        <v>42041</v>
      </c>
      <c r="Z4610" t="s">
        <v>51</v>
      </c>
      <c r="AA4610" t="s">
        <v>4492</v>
      </c>
      <c r="AB4610" t="s">
        <v>4493</v>
      </c>
      <c r="AC4610" t="s">
        <v>25</v>
      </c>
      <c r="AD4610" t="s">
        <v>26</v>
      </c>
      <c r="AE4610" t="s">
        <v>440</v>
      </c>
      <c r="AF4610" t="s">
        <v>301</v>
      </c>
      <c r="AG4610">
        <v>14609</v>
      </c>
      <c r="AH4610" t="s">
        <v>160</v>
      </c>
      <c r="AI4610" t="s">
        <v>2340</v>
      </c>
      <c r="AJ4610" t="s">
        <v>46</v>
      </c>
      <c r="AK4610" t="s">
        <v>77</v>
      </c>
      <c r="AL4610" t="s">
        <v>2341</v>
      </c>
      <c r="AM4610">
        <v>6.0960000000000001</v>
      </c>
      <c r="AN4610">
        <v>2</v>
      </c>
      <c r="AO4610">
        <v>0.2</v>
      </c>
      <c r="AP4610">
        <v>2.0573999999999999</v>
      </c>
      <c r="AQ4610">
        <f>YEAR(Table1[[#This Row],[Order Date]])</f>
        <v>2015</v>
      </c>
      <c r="AR4610" t="str">
        <f>TEXT(Table1[[#This Row],[Order Date]],"mmmm")</f>
        <v>May</v>
      </c>
      <c r="AS4610" t="str">
        <f>"Q"&amp;ROUNDUP(MONTH(Table1[[#This Row],[Order Date]])/3,0)</f>
        <v>Q2</v>
      </c>
      <c r="AT4610">
        <f>IF(Table1[[#This Row],[Sales]]=0,0,Table1[[#This Row],[Profit]]/Table1[[#This Row],[Sales]])</f>
        <v>0.33749999999999997</v>
      </c>
    </row>
    <row r="4611" spans="22:46" x14ac:dyDescent="0.3">
      <c r="V4611">
        <v>4610</v>
      </c>
      <c r="W4611" t="s">
        <v>8394</v>
      </c>
      <c r="X4611" s="1">
        <v>42152</v>
      </c>
      <c r="Y4611" s="1">
        <v>42041</v>
      </c>
      <c r="Z4611" t="s">
        <v>51</v>
      </c>
      <c r="AA4611" t="s">
        <v>4492</v>
      </c>
      <c r="AB4611" t="s">
        <v>4493</v>
      </c>
      <c r="AC4611" t="s">
        <v>25</v>
      </c>
      <c r="AD4611" t="s">
        <v>26</v>
      </c>
      <c r="AE4611" t="s">
        <v>440</v>
      </c>
      <c r="AF4611" t="s">
        <v>301</v>
      </c>
      <c r="AG4611">
        <v>14609</v>
      </c>
      <c r="AH4611" t="s">
        <v>160</v>
      </c>
      <c r="AI4611" t="s">
        <v>6065</v>
      </c>
      <c r="AJ4611" t="s">
        <v>46</v>
      </c>
      <c r="AK4611" t="s">
        <v>94</v>
      </c>
      <c r="AL4611" t="s">
        <v>6066</v>
      </c>
      <c r="AM4611">
        <v>45.36</v>
      </c>
      <c r="AN4611">
        <v>7</v>
      </c>
      <c r="AO4611">
        <v>0</v>
      </c>
      <c r="AP4611">
        <v>21.7728</v>
      </c>
      <c r="AQ4611">
        <f>YEAR(Table1[[#This Row],[Order Date]])</f>
        <v>2015</v>
      </c>
      <c r="AR4611" t="str">
        <f>TEXT(Table1[[#This Row],[Order Date]],"mmmm")</f>
        <v>May</v>
      </c>
      <c r="AS4611" t="str">
        <f>"Q"&amp;ROUNDUP(MONTH(Table1[[#This Row],[Order Date]])/3,0)</f>
        <v>Q2</v>
      </c>
      <c r="AT4611">
        <f>IF(Table1[[#This Row],[Sales]]=0,0,Table1[[#This Row],[Profit]]/Table1[[#This Row],[Sales]])</f>
        <v>0.48</v>
      </c>
    </row>
    <row r="4612" spans="22:46" x14ac:dyDescent="0.3">
      <c r="V4612">
        <v>4611</v>
      </c>
      <c r="W4612" t="s">
        <v>8395</v>
      </c>
      <c r="X4612" s="1">
        <v>43048</v>
      </c>
      <c r="Y4612" t="s">
        <v>2291</v>
      </c>
      <c r="Z4612" t="s">
        <v>51</v>
      </c>
      <c r="AA4612" t="s">
        <v>376</v>
      </c>
      <c r="AB4612" t="s">
        <v>377</v>
      </c>
      <c r="AC4612" t="s">
        <v>25</v>
      </c>
      <c r="AD4612" t="s">
        <v>26</v>
      </c>
      <c r="AE4612" t="s">
        <v>2641</v>
      </c>
      <c r="AF4612" t="s">
        <v>43</v>
      </c>
      <c r="AG4612">
        <v>92054</v>
      </c>
      <c r="AH4612" t="s">
        <v>44</v>
      </c>
      <c r="AI4612" t="s">
        <v>1442</v>
      </c>
      <c r="AJ4612" t="s">
        <v>31</v>
      </c>
      <c r="AK4612" t="s">
        <v>67</v>
      </c>
      <c r="AL4612" t="s">
        <v>1443</v>
      </c>
      <c r="AM4612">
        <v>47.12</v>
      </c>
      <c r="AN4612">
        <v>8</v>
      </c>
      <c r="AO4612">
        <v>0</v>
      </c>
      <c r="AP4612">
        <v>20.732800000000001</v>
      </c>
      <c r="AQ4612">
        <f>YEAR(Table1[[#This Row],[Order Date]])</f>
        <v>2017</v>
      </c>
      <c r="AR4612" t="str">
        <f>TEXT(Table1[[#This Row],[Order Date]],"mmmm")</f>
        <v>November</v>
      </c>
      <c r="AS4612" t="str">
        <f>"Q"&amp;ROUNDUP(MONTH(Table1[[#This Row],[Order Date]])/3,0)</f>
        <v>Q4</v>
      </c>
      <c r="AT4612">
        <f>IF(Table1[[#This Row],[Sales]]=0,0,Table1[[#This Row],[Profit]]/Table1[[#This Row],[Sales]])</f>
        <v>0.44000000000000006</v>
      </c>
    </row>
    <row r="4613" spans="22:46" x14ac:dyDescent="0.3">
      <c r="V4613">
        <v>4612</v>
      </c>
      <c r="W4613" t="s">
        <v>8396</v>
      </c>
      <c r="X4613" s="1">
        <v>42393</v>
      </c>
      <c r="Y4613" t="s">
        <v>8397</v>
      </c>
      <c r="Z4613" t="s">
        <v>22</v>
      </c>
      <c r="AA4613" t="s">
        <v>4096</v>
      </c>
      <c r="AB4613" t="s">
        <v>4097</v>
      </c>
      <c r="AC4613" t="s">
        <v>41</v>
      </c>
      <c r="AD4613" t="s">
        <v>26</v>
      </c>
      <c r="AE4613" t="s">
        <v>3934</v>
      </c>
      <c r="AF4613" t="s">
        <v>1673</v>
      </c>
      <c r="AG4613">
        <v>39503</v>
      </c>
      <c r="AH4613" t="s">
        <v>29</v>
      </c>
      <c r="AI4613" t="s">
        <v>2003</v>
      </c>
      <c r="AJ4613" t="s">
        <v>46</v>
      </c>
      <c r="AK4613" t="s">
        <v>77</v>
      </c>
      <c r="AL4613" t="s">
        <v>2004</v>
      </c>
      <c r="AM4613">
        <v>31.36</v>
      </c>
      <c r="AN4613">
        <v>4</v>
      </c>
      <c r="AO4613">
        <v>0</v>
      </c>
      <c r="AP4613">
        <v>15.68</v>
      </c>
      <c r="AQ4613">
        <f>YEAR(Table1[[#This Row],[Order Date]])</f>
        <v>2016</v>
      </c>
      <c r="AR4613" t="str">
        <f>TEXT(Table1[[#This Row],[Order Date]],"mmmm")</f>
        <v>January</v>
      </c>
      <c r="AS4613" t="str">
        <f>"Q"&amp;ROUNDUP(MONTH(Table1[[#This Row],[Order Date]])/3,0)</f>
        <v>Q1</v>
      </c>
      <c r="AT4613">
        <f>IF(Table1[[#This Row],[Sales]]=0,0,Table1[[#This Row],[Profit]]/Table1[[#This Row],[Sales]])</f>
        <v>0.5</v>
      </c>
    </row>
    <row r="4614" spans="22:46" x14ac:dyDescent="0.3">
      <c r="V4614">
        <v>4613</v>
      </c>
      <c r="W4614" t="s">
        <v>8398</v>
      </c>
      <c r="X4614" s="1">
        <v>42735</v>
      </c>
      <c r="Y4614" s="1">
        <v>42887</v>
      </c>
      <c r="Z4614" t="s">
        <v>51</v>
      </c>
      <c r="AA4614" t="s">
        <v>2060</v>
      </c>
      <c r="AB4614" t="s">
        <v>2061</v>
      </c>
      <c r="AC4614" t="s">
        <v>25</v>
      </c>
      <c r="AD4614" t="s">
        <v>26</v>
      </c>
      <c r="AE4614" t="s">
        <v>1712</v>
      </c>
      <c r="AF4614" t="s">
        <v>55</v>
      </c>
      <c r="AG4614">
        <v>32216</v>
      </c>
      <c r="AH4614" t="s">
        <v>29</v>
      </c>
      <c r="AI4614" t="s">
        <v>1757</v>
      </c>
      <c r="AJ4614" t="s">
        <v>46</v>
      </c>
      <c r="AK4614" t="s">
        <v>70</v>
      </c>
      <c r="AL4614" t="s">
        <v>1758</v>
      </c>
      <c r="AM4614">
        <v>47.616</v>
      </c>
      <c r="AN4614">
        <v>3</v>
      </c>
      <c r="AO4614">
        <v>0.2</v>
      </c>
      <c r="AP4614">
        <v>3.5712000000000002</v>
      </c>
      <c r="AQ4614">
        <f>YEAR(Table1[[#This Row],[Order Date]])</f>
        <v>2016</v>
      </c>
      <c r="AR4614" t="str">
        <f>TEXT(Table1[[#This Row],[Order Date]],"mmmm")</f>
        <v>December</v>
      </c>
      <c r="AS4614" t="str">
        <f>"Q"&amp;ROUNDUP(MONTH(Table1[[#This Row],[Order Date]])/3,0)</f>
        <v>Q4</v>
      </c>
      <c r="AT4614">
        <f>IF(Table1[[#This Row],[Sales]]=0,0,Table1[[#This Row],[Profit]]/Table1[[#This Row],[Sales]])</f>
        <v>7.4999999999999997E-2</v>
      </c>
    </row>
    <row r="4615" spans="22:46" x14ac:dyDescent="0.3">
      <c r="V4615">
        <v>4614</v>
      </c>
      <c r="W4615" t="s">
        <v>8398</v>
      </c>
      <c r="X4615" s="1">
        <v>42735</v>
      </c>
      <c r="Y4615" s="1">
        <v>42887</v>
      </c>
      <c r="Z4615" t="s">
        <v>51</v>
      </c>
      <c r="AA4615" t="s">
        <v>2060</v>
      </c>
      <c r="AB4615" t="s">
        <v>2061</v>
      </c>
      <c r="AC4615" t="s">
        <v>25</v>
      </c>
      <c r="AD4615" t="s">
        <v>26</v>
      </c>
      <c r="AE4615" t="s">
        <v>1712</v>
      </c>
      <c r="AF4615" t="s">
        <v>55</v>
      </c>
      <c r="AG4615">
        <v>32216</v>
      </c>
      <c r="AH4615" t="s">
        <v>29</v>
      </c>
      <c r="AI4615" t="s">
        <v>3129</v>
      </c>
      <c r="AJ4615" t="s">
        <v>46</v>
      </c>
      <c r="AK4615" t="s">
        <v>94</v>
      </c>
      <c r="AL4615" t="s">
        <v>3130</v>
      </c>
      <c r="AM4615">
        <v>23.48</v>
      </c>
      <c r="AN4615">
        <v>5</v>
      </c>
      <c r="AO4615">
        <v>0.2</v>
      </c>
      <c r="AP4615">
        <v>8.218</v>
      </c>
      <c r="AQ4615">
        <f>YEAR(Table1[[#This Row],[Order Date]])</f>
        <v>2016</v>
      </c>
      <c r="AR4615" t="str">
        <f>TEXT(Table1[[#This Row],[Order Date]],"mmmm")</f>
        <v>December</v>
      </c>
      <c r="AS4615" t="str">
        <f>"Q"&amp;ROUNDUP(MONTH(Table1[[#This Row],[Order Date]])/3,0)</f>
        <v>Q4</v>
      </c>
      <c r="AT4615">
        <f>IF(Table1[[#This Row],[Sales]]=0,0,Table1[[#This Row],[Profit]]/Table1[[#This Row],[Sales]])</f>
        <v>0.35</v>
      </c>
    </row>
    <row r="4616" spans="22:46" x14ac:dyDescent="0.3">
      <c r="V4616">
        <v>4615</v>
      </c>
      <c r="W4616" t="s">
        <v>8399</v>
      </c>
      <c r="X4616" s="1">
        <v>42618</v>
      </c>
      <c r="Y4616" s="1">
        <v>42652</v>
      </c>
      <c r="Z4616" t="s">
        <v>51</v>
      </c>
      <c r="AA4616" t="s">
        <v>7064</v>
      </c>
      <c r="AB4616" t="s">
        <v>7065</v>
      </c>
      <c r="AC4616" t="s">
        <v>108</v>
      </c>
      <c r="AD4616" t="s">
        <v>26</v>
      </c>
      <c r="AE4616" t="s">
        <v>203</v>
      </c>
      <c r="AF4616" t="s">
        <v>110</v>
      </c>
      <c r="AG4616">
        <v>77070</v>
      </c>
      <c r="AH4616" t="s">
        <v>111</v>
      </c>
      <c r="AI4616" t="s">
        <v>2405</v>
      </c>
      <c r="AJ4616" t="s">
        <v>46</v>
      </c>
      <c r="AK4616" t="s">
        <v>80</v>
      </c>
      <c r="AL4616" t="s">
        <v>2406</v>
      </c>
      <c r="AM4616">
        <v>62.79</v>
      </c>
      <c r="AN4616">
        <v>3</v>
      </c>
      <c r="AO4616">
        <v>0.8</v>
      </c>
      <c r="AP4616">
        <v>-166.39349999999999</v>
      </c>
      <c r="AQ4616">
        <f>YEAR(Table1[[#This Row],[Order Date]])</f>
        <v>2016</v>
      </c>
      <c r="AR4616" t="str">
        <f>TEXT(Table1[[#This Row],[Order Date]],"mmmm")</f>
        <v>September</v>
      </c>
      <c r="AS4616" t="str">
        <f>"Q"&amp;ROUNDUP(MONTH(Table1[[#This Row],[Order Date]])/3,0)</f>
        <v>Q3</v>
      </c>
      <c r="AT4616">
        <f>IF(Table1[[#This Row],[Sales]]=0,0,Table1[[#This Row],[Profit]]/Table1[[#This Row],[Sales]])</f>
        <v>-2.65</v>
      </c>
    </row>
    <row r="4617" spans="22:46" x14ac:dyDescent="0.3">
      <c r="V4617">
        <v>4616</v>
      </c>
      <c r="W4617" t="s">
        <v>8399</v>
      </c>
      <c r="X4617" s="1">
        <v>42618</v>
      </c>
      <c r="Y4617" s="1">
        <v>42652</v>
      </c>
      <c r="Z4617" t="s">
        <v>51</v>
      </c>
      <c r="AA4617" t="s">
        <v>7064</v>
      </c>
      <c r="AB4617" t="s">
        <v>7065</v>
      </c>
      <c r="AC4617" t="s">
        <v>108</v>
      </c>
      <c r="AD4617" t="s">
        <v>26</v>
      </c>
      <c r="AE4617" t="s">
        <v>203</v>
      </c>
      <c r="AF4617" t="s">
        <v>110</v>
      </c>
      <c r="AG4617">
        <v>77070</v>
      </c>
      <c r="AH4617" t="s">
        <v>111</v>
      </c>
      <c r="AI4617" t="s">
        <v>6639</v>
      </c>
      <c r="AJ4617" t="s">
        <v>46</v>
      </c>
      <c r="AK4617" t="s">
        <v>303</v>
      </c>
      <c r="AL4617" t="s">
        <v>6640</v>
      </c>
      <c r="AM4617">
        <v>28.44</v>
      </c>
      <c r="AN4617">
        <v>9</v>
      </c>
      <c r="AO4617">
        <v>0.2</v>
      </c>
      <c r="AP4617">
        <v>4.266</v>
      </c>
      <c r="AQ4617">
        <f>YEAR(Table1[[#This Row],[Order Date]])</f>
        <v>2016</v>
      </c>
      <c r="AR4617" t="str">
        <f>TEXT(Table1[[#This Row],[Order Date]],"mmmm")</f>
        <v>September</v>
      </c>
      <c r="AS4617" t="str">
        <f>"Q"&amp;ROUNDUP(MONTH(Table1[[#This Row],[Order Date]])/3,0)</f>
        <v>Q3</v>
      </c>
      <c r="AT4617">
        <f>IF(Table1[[#This Row],[Sales]]=0,0,Table1[[#This Row],[Profit]]/Table1[[#This Row],[Sales]])</f>
        <v>0.15</v>
      </c>
    </row>
    <row r="4618" spans="22:46" x14ac:dyDescent="0.3">
      <c r="V4618">
        <v>4617</v>
      </c>
      <c r="W4618" t="s">
        <v>8400</v>
      </c>
      <c r="X4618" s="1">
        <v>42251</v>
      </c>
      <c r="Y4618" s="1">
        <v>42194</v>
      </c>
      <c r="Z4618" t="s">
        <v>22</v>
      </c>
      <c r="AA4618" t="s">
        <v>991</v>
      </c>
      <c r="AB4618" t="s">
        <v>992</v>
      </c>
      <c r="AC4618" t="s">
        <v>41</v>
      </c>
      <c r="AD4618" t="s">
        <v>26</v>
      </c>
      <c r="AE4618" t="s">
        <v>203</v>
      </c>
      <c r="AF4618" t="s">
        <v>110</v>
      </c>
      <c r="AG4618">
        <v>77095</v>
      </c>
      <c r="AH4618" t="s">
        <v>111</v>
      </c>
      <c r="AI4618" t="s">
        <v>966</v>
      </c>
      <c r="AJ4618" t="s">
        <v>73</v>
      </c>
      <c r="AK4618" t="s">
        <v>176</v>
      </c>
      <c r="AL4618" t="s">
        <v>967</v>
      </c>
      <c r="AM4618">
        <v>134.376</v>
      </c>
      <c r="AN4618">
        <v>3</v>
      </c>
      <c r="AO4618">
        <v>0.2</v>
      </c>
      <c r="AP4618">
        <v>6.7187999999999999</v>
      </c>
      <c r="AQ4618">
        <f>YEAR(Table1[[#This Row],[Order Date]])</f>
        <v>2015</v>
      </c>
      <c r="AR4618" t="str">
        <f>TEXT(Table1[[#This Row],[Order Date]],"mmmm")</f>
        <v>September</v>
      </c>
      <c r="AS4618" t="str">
        <f>"Q"&amp;ROUNDUP(MONTH(Table1[[#This Row],[Order Date]])/3,0)</f>
        <v>Q3</v>
      </c>
      <c r="AT4618">
        <f>IF(Table1[[#This Row],[Sales]]=0,0,Table1[[#This Row],[Profit]]/Table1[[#This Row],[Sales]])</f>
        <v>4.9999999999999996E-2</v>
      </c>
    </row>
    <row r="4619" spans="22:46" x14ac:dyDescent="0.3">
      <c r="V4619">
        <v>4618</v>
      </c>
      <c r="W4619" t="s">
        <v>8401</v>
      </c>
      <c r="X4619" s="1">
        <v>42268</v>
      </c>
      <c r="Y4619" t="s">
        <v>1175</v>
      </c>
      <c r="Z4619" t="s">
        <v>51</v>
      </c>
      <c r="AA4619" t="s">
        <v>2574</v>
      </c>
      <c r="AB4619" t="s">
        <v>2575</v>
      </c>
      <c r="AC4619" t="s">
        <v>108</v>
      </c>
      <c r="AD4619" t="s">
        <v>26</v>
      </c>
      <c r="AE4619" t="s">
        <v>4611</v>
      </c>
      <c r="AF4619" t="s">
        <v>1400</v>
      </c>
      <c r="AG4619">
        <v>2149</v>
      </c>
      <c r="AH4619" t="s">
        <v>160</v>
      </c>
      <c r="AI4619" t="s">
        <v>7353</v>
      </c>
      <c r="AJ4619" t="s">
        <v>73</v>
      </c>
      <c r="AK4619" t="s">
        <v>74</v>
      </c>
      <c r="AL4619" t="s">
        <v>7354</v>
      </c>
      <c r="AM4619">
        <v>589.9</v>
      </c>
      <c r="AN4619">
        <v>2</v>
      </c>
      <c r="AO4619">
        <v>0</v>
      </c>
      <c r="AP4619">
        <v>147.47499999999999</v>
      </c>
      <c r="AQ4619">
        <f>YEAR(Table1[[#This Row],[Order Date]])</f>
        <v>2015</v>
      </c>
      <c r="AR4619" t="str">
        <f>TEXT(Table1[[#This Row],[Order Date]],"mmmm")</f>
        <v>September</v>
      </c>
      <c r="AS4619" t="str">
        <f>"Q"&amp;ROUNDUP(MONTH(Table1[[#This Row],[Order Date]])/3,0)</f>
        <v>Q3</v>
      </c>
      <c r="AT4619">
        <f>IF(Table1[[#This Row],[Sales]]=0,0,Table1[[#This Row],[Profit]]/Table1[[#This Row],[Sales]])</f>
        <v>0.25</v>
      </c>
    </row>
    <row r="4620" spans="22:46" x14ac:dyDescent="0.3">
      <c r="V4620">
        <v>4619</v>
      </c>
      <c r="W4620" t="s">
        <v>8401</v>
      </c>
      <c r="X4620" s="1">
        <v>42268</v>
      </c>
      <c r="Y4620" t="s">
        <v>1175</v>
      </c>
      <c r="Z4620" t="s">
        <v>51</v>
      </c>
      <c r="AA4620" t="s">
        <v>2574</v>
      </c>
      <c r="AB4620" t="s">
        <v>2575</v>
      </c>
      <c r="AC4620" t="s">
        <v>108</v>
      </c>
      <c r="AD4620" t="s">
        <v>26</v>
      </c>
      <c r="AE4620" t="s">
        <v>4611</v>
      </c>
      <c r="AF4620" t="s">
        <v>1400</v>
      </c>
      <c r="AG4620">
        <v>2149</v>
      </c>
      <c r="AH4620" t="s">
        <v>160</v>
      </c>
      <c r="AI4620" t="s">
        <v>1438</v>
      </c>
      <c r="AJ4620" t="s">
        <v>31</v>
      </c>
      <c r="AK4620" t="s">
        <v>35</v>
      </c>
      <c r="AL4620" t="s">
        <v>1439</v>
      </c>
      <c r="AM4620">
        <v>542.94000000000005</v>
      </c>
      <c r="AN4620">
        <v>3</v>
      </c>
      <c r="AO4620">
        <v>0</v>
      </c>
      <c r="AP4620">
        <v>141.1644</v>
      </c>
      <c r="AQ4620">
        <f>YEAR(Table1[[#This Row],[Order Date]])</f>
        <v>2015</v>
      </c>
      <c r="AR4620" t="str">
        <f>TEXT(Table1[[#This Row],[Order Date]],"mmmm")</f>
        <v>September</v>
      </c>
      <c r="AS4620" t="str">
        <f>"Q"&amp;ROUNDUP(MONTH(Table1[[#This Row],[Order Date]])/3,0)</f>
        <v>Q3</v>
      </c>
      <c r="AT4620">
        <f>IF(Table1[[#This Row],[Sales]]=0,0,Table1[[#This Row],[Profit]]/Table1[[#This Row],[Sales]])</f>
        <v>0.25999999999999995</v>
      </c>
    </row>
    <row r="4621" spans="22:46" x14ac:dyDescent="0.3">
      <c r="V4621">
        <v>4620</v>
      </c>
      <c r="W4621" t="s">
        <v>8402</v>
      </c>
      <c r="X4621" s="1">
        <v>43093</v>
      </c>
      <c r="Y4621" t="s">
        <v>544</v>
      </c>
      <c r="Z4621" t="s">
        <v>207</v>
      </c>
      <c r="AA4621" t="s">
        <v>829</v>
      </c>
      <c r="AB4621" t="s">
        <v>830</v>
      </c>
      <c r="AC4621" t="s">
        <v>108</v>
      </c>
      <c r="AD4621" t="s">
        <v>26</v>
      </c>
      <c r="AE4621" t="s">
        <v>42</v>
      </c>
      <c r="AF4621" t="s">
        <v>43</v>
      </c>
      <c r="AG4621">
        <v>90049</v>
      </c>
      <c r="AH4621" t="s">
        <v>44</v>
      </c>
      <c r="AI4621" t="s">
        <v>1362</v>
      </c>
      <c r="AJ4621" t="s">
        <v>73</v>
      </c>
      <c r="AK4621" t="s">
        <v>1363</v>
      </c>
      <c r="AL4621" t="s">
        <v>1364</v>
      </c>
      <c r="AM4621">
        <v>2879.9520000000002</v>
      </c>
      <c r="AN4621">
        <v>6</v>
      </c>
      <c r="AO4621">
        <v>0.2</v>
      </c>
      <c r="AP4621">
        <v>1007.9832</v>
      </c>
      <c r="AQ4621">
        <f>YEAR(Table1[[#This Row],[Order Date]])</f>
        <v>2017</v>
      </c>
      <c r="AR4621" t="str">
        <f>TEXT(Table1[[#This Row],[Order Date]],"mmmm")</f>
        <v>December</v>
      </c>
      <c r="AS4621" t="str">
        <f>"Q"&amp;ROUNDUP(MONTH(Table1[[#This Row],[Order Date]])/3,0)</f>
        <v>Q4</v>
      </c>
      <c r="AT4621">
        <f>IF(Table1[[#This Row],[Sales]]=0,0,Table1[[#This Row],[Profit]]/Table1[[#This Row],[Sales]])</f>
        <v>0.35</v>
      </c>
    </row>
    <row r="4622" spans="22:46" x14ac:dyDescent="0.3">
      <c r="V4622">
        <v>4621</v>
      </c>
      <c r="W4622" t="s">
        <v>8402</v>
      </c>
      <c r="X4622" s="1">
        <v>43093</v>
      </c>
      <c r="Y4622" t="s">
        <v>544</v>
      </c>
      <c r="Z4622" t="s">
        <v>207</v>
      </c>
      <c r="AA4622" t="s">
        <v>829</v>
      </c>
      <c r="AB4622" t="s">
        <v>830</v>
      </c>
      <c r="AC4622" t="s">
        <v>108</v>
      </c>
      <c r="AD4622" t="s">
        <v>26</v>
      </c>
      <c r="AE4622" t="s">
        <v>42</v>
      </c>
      <c r="AF4622" t="s">
        <v>43</v>
      </c>
      <c r="AG4622">
        <v>90049</v>
      </c>
      <c r="AH4622" t="s">
        <v>44</v>
      </c>
      <c r="AI4622" t="s">
        <v>1942</v>
      </c>
      <c r="AJ4622" t="s">
        <v>46</v>
      </c>
      <c r="AK4622" t="s">
        <v>77</v>
      </c>
      <c r="AL4622" t="s">
        <v>1943</v>
      </c>
      <c r="AM4622">
        <v>90.48</v>
      </c>
      <c r="AN4622">
        <v>3</v>
      </c>
      <c r="AO4622">
        <v>0.2</v>
      </c>
      <c r="AP4622">
        <v>33.93</v>
      </c>
      <c r="AQ4622">
        <f>YEAR(Table1[[#This Row],[Order Date]])</f>
        <v>2017</v>
      </c>
      <c r="AR4622" t="str">
        <f>TEXT(Table1[[#This Row],[Order Date]],"mmmm")</f>
        <v>December</v>
      </c>
      <c r="AS4622" t="str">
        <f>"Q"&amp;ROUNDUP(MONTH(Table1[[#This Row],[Order Date]])/3,0)</f>
        <v>Q4</v>
      </c>
      <c r="AT4622">
        <f>IF(Table1[[#This Row],[Sales]]=0,0,Table1[[#This Row],[Profit]]/Table1[[#This Row],[Sales]])</f>
        <v>0.375</v>
      </c>
    </row>
    <row r="4623" spans="22:46" x14ac:dyDescent="0.3">
      <c r="V4623">
        <v>4622</v>
      </c>
      <c r="W4623" t="s">
        <v>8403</v>
      </c>
      <c r="X4623" s="1">
        <v>42282</v>
      </c>
      <c r="Y4623" s="1">
        <v>42226</v>
      </c>
      <c r="Z4623" t="s">
        <v>22</v>
      </c>
      <c r="AA4623" t="s">
        <v>2318</v>
      </c>
      <c r="AB4623" t="s">
        <v>2319</v>
      </c>
      <c r="AC4623" t="s">
        <v>41</v>
      </c>
      <c r="AD4623" t="s">
        <v>26</v>
      </c>
      <c r="AE4623" t="s">
        <v>587</v>
      </c>
      <c r="AF4623" t="s">
        <v>276</v>
      </c>
      <c r="AG4623">
        <v>19805</v>
      </c>
      <c r="AH4623" t="s">
        <v>160</v>
      </c>
      <c r="AI4623" t="s">
        <v>859</v>
      </c>
      <c r="AJ4623" t="s">
        <v>46</v>
      </c>
      <c r="AK4623" t="s">
        <v>60</v>
      </c>
      <c r="AL4623" t="s">
        <v>860</v>
      </c>
      <c r="AM4623">
        <v>77.55</v>
      </c>
      <c r="AN4623">
        <v>5</v>
      </c>
      <c r="AO4623">
        <v>0</v>
      </c>
      <c r="AP4623">
        <v>21.713999999999999</v>
      </c>
      <c r="AQ4623">
        <f>YEAR(Table1[[#This Row],[Order Date]])</f>
        <v>2015</v>
      </c>
      <c r="AR4623" t="str">
        <f>TEXT(Table1[[#This Row],[Order Date]],"mmmm")</f>
        <v>October</v>
      </c>
      <c r="AS4623" t="str">
        <f>"Q"&amp;ROUNDUP(MONTH(Table1[[#This Row],[Order Date]])/3,0)</f>
        <v>Q4</v>
      </c>
      <c r="AT4623">
        <f>IF(Table1[[#This Row],[Sales]]=0,0,Table1[[#This Row],[Profit]]/Table1[[#This Row],[Sales]])</f>
        <v>0.27999999999999997</v>
      </c>
    </row>
    <row r="4624" spans="22:46" x14ac:dyDescent="0.3">
      <c r="V4624">
        <v>4623</v>
      </c>
      <c r="W4624" t="s">
        <v>8404</v>
      </c>
      <c r="X4624" s="1">
        <v>42987</v>
      </c>
      <c r="Y4624" t="s">
        <v>369</v>
      </c>
      <c r="Z4624" t="s">
        <v>51</v>
      </c>
      <c r="AA4624" t="s">
        <v>52</v>
      </c>
      <c r="AB4624" t="s">
        <v>53</v>
      </c>
      <c r="AC4624" t="s">
        <v>25</v>
      </c>
      <c r="AD4624" t="s">
        <v>26</v>
      </c>
      <c r="AE4624" t="s">
        <v>432</v>
      </c>
      <c r="AF4624" t="s">
        <v>379</v>
      </c>
      <c r="AG4624">
        <v>38401</v>
      </c>
      <c r="AH4624" t="s">
        <v>29</v>
      </c>
      <c r="AI4624" t="s">
        <v>1456</v>
      </c>
      <c r="AJ4624" t="s">
        <v>46</v>
      </c>
      <c r="AK4624" t="s">
        <v>651</v>
      </c>
      <c r="AL4624" t="s">
        <v>1457</v>
      </c>
      <c r="AM4624">
        <v>8.8320000000000007</v>
      </c>
      <c r="AN4624">
        <v>3</v>
      </c>
      <c r="AO4624">
        <v>0.2</v>
      </c>
      <c r="AP4624">
        <v>-1.9872000000000001</v>
      </c>
      <c r="AQ4624">
        <f>YEAR(Table1[[#This Row],[Order Date]])</f>
        <v>2017</v>
      </c>
      <c r="AR4624" t="str">
        <f>TEXT(Table1[[#This Row],[Order Date]],"mmmm")</f>
        <v>September</v>
      </c>
      <c r="AS4624" t="str">
        <f>"Q"&amp;ROUNDUP(MONTH(Table1[[#This Row],[Order Date]])/3,0)</f>
        <v>Q3</v>
      </c>
      <c r="AT4624">
        <f>IF(Table1[[#This Row],[Sales]]=0,0,Table1[[#This Row],[Profit]]/Table1[[#This Row],[Sales]])</f>
        <v>-0.22499999999999998</v>
      </c>
    </row>
    <row r="4625" spans="22:46" x14ac:dyDescent="0.3">
      <c r="V4625">
        <v>4624</v>
      </c>
      <c r="W4625" t="s">
        <v>8404</v>
      </c>
      <c r="X4625" s="1">
        <v>42987</v>
      </c>
      <c r="Y4625" t="s">
        <v>369</v>
      </c>
      <c r="Z4625" t="s">
        <v>51</v>
      </c>
      <c r="AA4625" t="s">
        <v>52</v>
      </c>
      <c r="AB4625" t="s">
        <v>53</v>
      </c>
      <c r="AC4625" t="s">
        <v>25</v>
      </c>
      <c r="AD4625" t="s">
        <v>26</v>
      </c>
      <c r="AE4625" t="s">
        <v>432</v>
      </c>
      <c r="AF4625" t="s">
        <v>379</v>
      </c>
      <c r="AG4625">
        <v>38401</v>
      </c>
      <c r="AH4625" t="s">
        <v>29</v>
      </c>
      <c r="AI4625" t="s">
        <v>1950</v>
      </c>
      <c r="AJ4625" t="s">
        <v>46</v>
      </c>
      <c r="AK4625" t="s">
        <v>94</v>
      </c>
      <c r="AL4625" t="s">
        <v>5612</v>
      </c>
      <c r="AM4625">
        <v>177.536</v>
      </c>
      <c r="AN4625">
        <v>4</v>
      </c>
      <c r="AO4625">
        <v>0.2</v>
      </c>
      <c r="AP4625">
        <v>62.137599999999999</v>
      </c>
      <c r="AQ4625">
        <f>YEAR(Table1[[#This Row],[Order Date]])</f>
        <v>2017</v>
      </c>
      <c r="AR4625" t="str">
        <f>TEXT(Table1[[#This Row],[Order Date]],"mmmm")</f>
        <v>September</v>
      </c>
      <c r="AS4625" t="str">
        <f>"Q"&amp;ROUNDUP(MONTH(Table1[[#This Row],[Order Date]])/3,0)</f>
        <v>Q3</v>
      </c>
      <c r="AT4625">
        <f>IF(Table1[[#This Row],[Sales]]=0,0,Table1[[#This Row],[Profit]]/Table1[[#This Row],[Sales]])</f>
        <v>0.35</v>
      </c>
    </row>
    <row r="4626" spans="22:46" x14ac:dyDescent="0.3">
      <c r="V4626">
        <v>4625</v>
      </c>
      <c r="W4626" t="s">
        <v>8404</v>
      </c>
      <c r="X4626" s="1">
        <v>42987</v>
      </c>
      <c r="Y4626" t="s">
        <v>369</v>
      </c>
      <c r="Z4626" t="s">
        <v>51</v>
      </c>
      <c r="AA4626" t="s">
        <v>52</v>
      </c>
      <c r="AB4626" t="s">
        <v>53</v>
      </c>
      <c r="AC4626" t="s">
        <v>25</v>
      </c>
      <c r="AD4626" t="s">
        <v>26</v>
      </c>
      <c r="AE4626" t="s">
        <v>432</v>
      </c>
      <c r="AF4626" t="s">
        <v>379</v>
      </c>
      <c r="AG4626">
        <v>38401</v>
      </c>
      <c r="AH4626" t="s">
        <v>29</v>
      </c>
      <c r="AI4626" t="s">
        <v>3397</v>
      </c>
      <c r="AJ4626" t="s">
        <v>46</v>
      </c>
      <c r="AK4626" t="s">
        <v>60</v>
      </c>
      <c r="AL4626" t="s">
        <v>3398</v>
      </c>
      <c r="AM4626">
        <v>258.48</v>
      </c>
      <c r="AN4626">
        <v>2</v>
      </c>
      <c r="AO4626">
        <v>0.2</v>
      </c>
      <c r="AP4626">
        <v>-3.2309999999999999</v>
      </c>
      <c r="AQ4626">
        <f>YEAR(Table1[[#This Row],[Order Date]])</f>
        <v>2017</v>
      </c>
      <c r="AR4626" t="str">
        <f>TEXT(Table1[[#This Row],[Order Date]],"mmmm")</f>
        <v>September</v>
      </c>
      <c r="AS4626" t="str">
        <f>"Q"&amp;ROUNDUP(MONTH(Table1[[#This Row],[Order Date]])/3,0)</f>
        <v>Q3</v>
      </c>
      <c r="AT4626">
        <f>IF(Table1[[#This Row],[Sales]]=0,0,Table1[[#This Row],[Profit]]/Table1[[#This Row],[Sales]])</f>
        <v>-1.2499999999999999E-2</v>
      </c>
    </row>
    <row r="4627" spans="22:46" x14ac:dyDescent="0.3">
      <c r="V4627">
        <v>4626</v>
      </c>
      <c r="W4627" t="s">
        <v>8404</v>
      </c>
      <c r="X4627" s="1">
        <v>42987</v>
      </c>
      <c r="Y4627" t="s">
        <v>369</v>
      </c>
      <c r="Z4627" t="s">
        <v>51</v>
      </c>
      <c r="AA4627" t="s">
        <v>52</v>
      </c>
      <c r="AB4627" t="s">
        <v>53</v>
      </c>
      <c r="AC4627" t="s">
        <v>25</v>
      </c>
      <c r="AD4627" t="s">
        <v>26</v>
      </c>
      <c r="AE4627" t="s">
        <v>432</v>
      </c>
      <c r="AF4627" t="s">
        <v>379</v>
      </c>
      <c r="AG4627">
        <v>38401</v>
      </c>
      <c r="AH4627" t="s">
        <v>29</v>
      </c>
      <c r="AI4627" t="s">
        <v>1442</v>
      </c>
      <c r="AJ4627" t="s">
        <v>31</v>
      </c>
      <c r="AK4627" t="s">
        <v>67</v>
      </c>
      <c r="AL4627" t="s">
        <v>1443</v>
      </c>
      <c r="AM4627">
        <v>14.135999999999999</v>
      </c>
      <c r="AN4627">
        <v>3</v>
      </c>
      <c r="AO4627">
        <v>0.2</v>
      </c>
      <c r="AP4627">
        <v>4.2408000000000001</v>
      </c>
      <c r="AQ4627">
        <f>YEAR(Table1[[#This Row],[Order Date]])</f>
        <v>2017</v>
      </c>
      <c r="AR4627" t="str">
        <f>TEXT(Table1[[#This Row],[Order Date]],"mmmm")</f>
        <v>September</v>
      </c>
      <c r="AS4627" t="str">
        <f>"Q"&amp;ROUNDUP(MONTH(Table1[[#This Row],[Order Date]])/3,0)</f>
        <v>Q3</v>
      </c>
      <c r="AT4627">
        <f>IF(Table1[[#This Row],[Sales]]=0,0,Table1[[#This Row],[Profit]]/Table1[[#This Row],[Sales]])</f>
        <v>0.30000000000000004</v>
      </c>
    </row>
    <row r="4628" spans="22:46" x14ac:dyDescent="0.3">
      <c r="V4628">
        <v>4627</v>
      </c>
      <c r="W4628" t="s">
        <v>8405</v>
      </c>
      <c r="X4628" s="1">
        <v>42687</v>
      </c>
      <c r="Y4628" t="s">
        <v>6242</v>
      </c>
      <c r="Z4628" t="s">
        <v>51</v>
      </c>
      <c r="AA4628" t="s">
        <v>2976</v>
      </c>
      <c r="AB4628" t="s">
        <v>2977</v>
      </c>
      <c r="AC4628" t="s">
        <v>41</v>
      </c>
      <c r="AD4628" t="s">
        <v>26</v>
      </c>
      <c r="AE4628" t="s">
        <v>300</v>
      </c>
      <c r="AF4628" t="s">
        <v>301</v>
      </c>
      <c r="AG4628">
        <v>10011</v>
      </c>
      <c r="AH4628" t="s">
        <v>160</v>
      </c>
      <c r="AI4628" t="s">
        <v>822</v>
      </c>
      <c r="AJ4628" t="s">
        <v>46</v>
      </c>
      <c r="AK4628" t="s">
        <v>60</v>
      </c>
      <c r="AL4628" t="s">
        <v>823</v>
      </c>
      <c r="AM4628">
        <v>77.55</v>
      </c>
      <c r="AN4628">
        <v>5</v>
      </c>
      <c r="AO4628">
        <v>0</v>
      </c>
      <c r="AP4628">
        <v>20.163</v>
      </c>
      <c r="AQ4628">
        <f>YEAR(Table1[[#This Row],[Order Date]])</f>
        <v>2016</v>
      </c>
      <c r="AR4628" t="str">
        <f>TEXT(Table1[[#This Row],[Order Date]],"mmmm")</f>
        <v>November</v>
      </c>
      <c r="AS4628" t="str">
        <f>"Q"&amp;ROUNDUP(MONTH(Table1[[#This Row],[Order Date]])/3,0)</f>
        <v>Q4</v>
      </c>
      <c r="AT4628">
        <f>IF(Table1[[#This Row],[Sales]]=0,0,Table1[[#This Row],[Profit]]/Table1[[#This Row],[Sales]])</f>
        <v>0.26</v>
      </c>
    </row>
    <row r="4629" spans="22:46" x14ac:dyDescent="0.3">
      <c r="V4629">
        <v>4628</v>
      </c>
      <c r="W4629" t="s">
        <v>8405</v>
      </c>
      <c r="X4629" s="1">
        <v>42687</v>
      </c>
      <c r="Y4629" t="s">
        <v>6242</v>
      </c>
      <c r="Z4629" t="s">
        <v>51</v>
      </c>
      <c r="AA4629" t="s">
        <v>2976</v>
      </c>
      <c r="AB4629" t="s">
        <v>2977</v>
      </c>
      <c r="AC4629" t="s">
        <v>41</v>
      </c>
      <c r="AD4629" t="s">
        <v>26</v>
      </c>
      <c r="AE4629" t="s">
        <v>300</v>
      </c>
      <c r="AF4629" t="s">
        <v>301</v>
      </c>
      <c r="AG4629">
        <v>10011</v>
      </c>
      <c r="AH4629" t="s">
        <v>160</v>
      </c>
      <c r="AI4629" t="s">
        <v>1170</v>
      </c>
      <c r="AJ4629" t="s">
        <v>46</v>
      </c>
      <c r="AK4629" t="s">
        <v>60</v>
      </c>
      <c r="AL4629" t="s">
        <v>1171</v>
      </c>
      <c r="AM4629">
        <v>24.88</v>
      </c>
      <c r="AN4629">
        <v>2</v>
      </c>
      <c r="AO4629">
        <v>0</v>
      </c>
      <c r="AP4629">
        <v>6.9664000000000001</v>
      </c>
      <c r="AQ4629">
        <f>YEAR(Table1[[#This Row],[Order Date]])</f>
        <v>2016</v>
      </c>
      <c r="AR4629" t="str">
        <f>TEXT(Table1[[#This Row],[Order Date]],"mmmm")</f>
        <v>November</v>
      </c>
      <c r="AS4629" t="str">
        <f>"Q"&amp;ROUNDUP(MONTH(Table1[[#This Row],[Order Date]])/3,0)</f>
        <v>Q4</v>
      </c>
      <c r="AT4629">
        <f>IF(Table1[[#This Row],[Sales]]=0,0,Table1[[#This Row],[Profit]]/Table1[[#This Row],[Sales]])</f>
        <v>0.28000000000000003</v>
      </c>
    </row>
    <row r="4630" spans="22:46" x14ac:dyDescent="0.3">
      <c r="V4630">
        <v>4629</v>
      </c>
      <c r="W4630" t="s">
        <v>8405</v>
      </c>
      <c r="X4630" s="1">
        <v>42687</v>
      </c>
      <c r="Y4630" t="s">
        <v>6242</v>
      </c>
      <c r="Z4630" t="s">
        <v>51</v>
      </c>
      <c r="AA4630" t="s">
        <v>2976</v>
      </c>
      <c r="AB4630" t="s">
        <v>2977</v>
      </c>
      <c r="AC4630" t="s">
        <v>41</v>
      </c>
      <c r="AD4630" t="s">
        <v>26</v>
      </c>
      <c r="AE4630" t="s">
        <v>300</v>
      </c>
      <c r="AF4630" t="s">
        <v>301</v>
      </c>
      <c r="AG4630">
        <v>10011</v>
      </c>
      <c r="AH4630" t="s">
        <v>160</v>
      </c>
      <c r="AI4630" t="s">
        <v>6927</v>
      </c>
      <c r="AJ4630" t="s">
        <v>46</v>
      </c>
      <c r="AK4630" t="s">
        <v>70</v>
      </c>
      <c r="AL4630" t="s">
        <v>6928</v>
      </c>
      <c r="AM4630">
        <v>140.75</v>
      </c>
      <c r="AN4630">
        <v>5</v>
      </c>
      <c r="AO4630">
        <v>0</v>
      </c>
      <c r="AP4630">
        <v>39.409999999999997</v>
      </c>
      <c r="AQ4630">
        <f>YEAR(Table1[[#This Row],[Order Date]])</f>
        <v>2016</v>
      </c>
      <c r="AR4630" t="str">
        <f>TEXT(Table1[[#This Row],[Order Date]],"mmmm")</f>
        <v>November</v>
      </c>
      <c r="AS4630" t="str">
        <f>"Q"&amp;ROUNDUP(MONTH(Table1[[#This Row],[Order Date]])/3,0)</f>
        <v>Q4</v>
      </c>
      <c r="AT4630">
        <f>IF(Table1[[#This Row],[Sales]]=0,0,Table1[[#This Row],[Profit]]/Table1[[#This Row],[Sales]])</f>
        <v>0.27999999999999997</v>
      </c>
    </row>
    <row r="4631" spans="22:46" x14ac:dyDescent="0.3">
      <c r="V4631">
        <v>4630</v>
      </c>
      <c r="W4631" t="s">
        <v>8405</v>
      </c>
      <c r="X4631" s="1">
        <v>42687</v>
      </c>
      <c r="Y4631" t="s">
        <v>6242</v>
      </c>
      <c r="Z4631" t="s">
        <v>51</v>
      </c>
      <c r="AA4631" t="s">
        <v>2976</v>
      </c>
      <c r="AB4631" t="s">
        <v>2977</v>
      </c>
      <c r="AC4631" t="s">
        <v>41</v>
      </c>
      <c r="AD4631" t="s">
        <v>26</v>
      </c>
      <c r="AE4631" t="s">
        <v>300</v>
      </c>
      <c r="AF4631" t="s">
        <v>301</v>
      </c>
      <c r="AG4631">
        <v>10011</v>
      </c>
      <c r="AH4631" t="s">
        <v>160</v>
      </c>
      <c r="AI4631" t="s">
        <v>3383</v>
      </c>
      <c r="AJ4631" t="s">
        <v>46</v>
      </c>
      <c r="AK4631" t="s">
        <v>60</v>
      </c>
      <c r="AL4631" t="s">
        <v>3384</v>
      </c>
      <c r="AM4631">
        <v>36.630000000000003</v>
      </c>
      <c r="AN4631">
        <v>3</v>
      </c>
      <c r="AO4631">
        <v>0</v>
      </c>
      <c r="AP4631">
        <v>9.8901000000000003</v>
      </c>
      <c r="AQ4631">
        <f>YEAR(Table1[[#This Row],[Order Date]])</f>
        <v>2016</v>
      </c>
      <c r="AR4631" t="str">
        <f>TEXT(Table1[[#This Row],[Order Date]],"mmmm")</f>
        <v>November</v>
      </c>
      <c r="AS4631" t="str">
        <f>"Q"&amp;ROUNDUP(MONTH(Table1[[#This Row],[Order Date]])/3,0)</f>
        <v>Q4</v>
      </c>
      <c r="AT4631">
        <f>IF(Table1[[#This Row],[Sales]]=0,0,Table1[[#This Row],[Profit]]/Table1[[#This Row],[Sales]])</f>
        <v>0.27</v>
      </c>
    </row>
    <row r="4632" spans="22:46" x14ac:dyDescent="0.3">
      <c r="V4632">
        <v>4631</v>
      </c>
      <c r="W4632" t="s">
        <v>8406</v>
      </c>
      <c r="X4632" s="1">
        <v>42292</v>
      </c>
      <c r="Y4632" t="s">
        <v>536</v>
      </c>
      <c r="Z4632" t="s">
        <v>1450</v>
      </c>
      <c r="AA4632" t="s">
        <v>2970</v>
      </c>
      <c r="AB4632" t="s">
        <v>2971</v>
      </c>
      <c r="AC4632" t="s">
        <v>25</v>
      </c>
      <c r="AD4632" t="s">
        <v>26</v>
      </c>
      <c r="AE4632" t="s">
        <v>6856</v>
      </c>
      <c r="AF4632" t="s">
        <v>267</v>
      </c>
      <c r="AG4632">
        <v>48858</v>
      </c>
      <c r="AH4632" t="s">
        <v>111</v>
      </c>
      <c r="AI4632" t="s">
        <v>8407</v>
      </c>
      <c r="AJ4632" t="s">
        <v>31</v>
      </c>
      <c r="AK4632" t="s">
        <v>67</v>
      </c>
      <c r="AL4632" t="s">
        <v>8408</v>
      </c>
      <c r="AM4632">
        <v>17.14</v>
      </c>
      <c r="AN4632">
        <v>2</v>
      </c>
      <c r="AO4632">
        <v>0</v>
      </c>
      <c r="AP4632">
        <v>6.1703999999999999</v>
      </c>
      <c r="AQ4632">
        <f>YEAR(Table1[[#This Row],[Order Date]])</f>
        <v>2015</v>
      </c>
      <c r="AR4632" t="str">
        <f>TEXT(Table1[[#This Row],[Order Date]],"mmmm")</f>
        <v>October</v>
      </c>
      <c r="AS4632" t="str">
        <f>"Q"&amp;ROUNDUP(MONTH(Table1[[#This Row],[Order Date]])/3,0)</f>
        <v>Q4</v>
      </c>
      <c r="AT4632">
        <f>IF(Table1[[#This Row],[Sales]]=0,0,Table1[[#This Row],[Profit]]/Table1[[#This Row],[Sales]])</f>
        <v>0.36</v>
      </c>
    </row>
    <row r="4633" spans="22:46" x14ac:dyDescent="0.3">
      <c r="V4633">
        <v>4632</v>
      </c>
      <c r="W4633" t="s">
        <v>8409</v>
      </c>
      <c r="X4633" s="1">
        <v>42950</v>
      </c>
      <c r="Y4633" s="1">
        <v>42955</v>
      </c>
      <c r="Z4633" t="s">
        <v>22</v>
      </c>
      <c r="AA4633" t="s">
        <v>2215</v>
      </c>
      <c r="AB4633" t="s">
        <v>2216</v>
      </c>
      <c r="AC4633" t="s">
        <v>25</v>
      </c>
      <c r="AD4633" t="s">
        <v>26</v>
      </c>
      <c r="AE4633" t="s">
        <v>136</v>
      </c>
      <c r="AF4633" t="s">
        <v>43</v>
      </c>
      <c r="AG4633">
        <v>94122</v>
      </c>
      <c r="AH4633" t="s">
        <v>44</v>
      </c>
      <c r="AI4633" t="s">
        <v>2134</v>
      </c>
      <c r="AJ4633" t="s">
        <v>46</v>
      </c>
      <c r="AK4633" t="s">
        <v>47</v>
      </c>
      <c r="AL4633" t="s">
        <v>2135</v>
      </c>
      <c r="AM4633">
        <v>51.75</v>
      </c>
      <c r="AN4633">
        <v>5</v>
      </c>
      <c r="AO4633">
        <v>0</v>
      </c>
      <c r="AP4633">
        <v>24.84</v>
      </c>
      <c r="AQ4633">
        <f>YEAR(Table1[[#This Row],[Order Date]])</f>
        <v>2017</v>
      </c>
      <c r="AR4633" t="str">
        <f>TEXT(Table1[[#This Row],[Order Date]],"mmmm")</f>
        <v>August</v>
      </c>
      <c r="AS4633" t="str">
        <f>"Q"&amp;ROUNDUP(MONTH(Table1[[#This Row],[Order Date]])/3,0)</f>
        <v>Q3</v>
      </c>
      <c r="AT4633">
        <f>IF(Table1[[#This Row],[Sales]]=0,0,Table1[[#This Row],[Profit]]/Table1[[#This Row],[Sales]])</f>
        <v>0.48</v>
      </c>
    </row>
    <row r="4634" spans="22:46" x14ac:dyDescent="0.3">
      <c r="V4634">
        <v>4633</v>
      </c>
      <c r="W4634" t="s">
        <v>8409</v>
      </c>
      <c r="X4634" s="1">
        <v>42950</v>
      </c>
      <c r="Y4634" s="1">
        <v>42955</v>
      </c>
      <c r="Z4634" t="s">
        <v>22</v>
      </c>
      <c r="AA4634" t="s">
        <v>2215</v>
      </c>
      <c r="AB4634" t="s">
        <v>2216</v>
      </c>
      <c r="AC4634" t="s">
        <v>25</v>
      </c>
      <c r="AD4634" t="s">
        <v>26</v>
      </c>
      <c r="AE4634" t="s">
        <v>136</v>
      </c>
      <c r="AF4634" t="s">
        <v>43</v>
      </c>
      <c r="AG4634">
        <v>94122</v>
      </c>
      <c r="AH4634" t="s">
        <v>44</v>
      </c>
      <c r="AI4634" t="s">
        <v>2095</v>
      </c>
      <c r="AJ4634" t="s">
        <v>31</v>
      </c>
      <c r="AK4634" t="s">
        <v>67</v>
      </c>
      <c r="AL4634" t="s">
        <v>2096</v>
      </c>
      <c r="AM4634">
        <v>123.96</v>
      </c>
      <c r="AN4634">
        <v>3</v>
      </c>
      <c r="AO4634">
        <v>0</v>
      </c>
      <c r="AP4634">
        <v>11.1564</v>
      </c>
      <c r="AQ4634">
        <f>YEAR(Table1[[#This Row],[Order Date]])</f>
        <v>2017</v>
      </c>
      <c r="AR4634" t="str">
        <f>TEXT(Table1[[#This Row],[Order Date]],"mmmm")</f>
        <v>August</v>
      </c>
      <c r="AS4634" t="str">
        <f>"Q"&amp;ROUNDUP(MONTH(Table1[[#This Row],[Order Date]])/3,0)</f>
        <v>Q3</v>
      </c>
      <c r="AT4634">
        <f>IF(Table1[[#This Row],[Sales]]=0,0,Table1[[#This Row],[Profit]]/Table1[[#This Row],[Sales]])</f>
        <v>0.09</v>
      </c>
    </row>
    <row r="4635" spans="22:46" x14ac:dyDescent="0.3">
      <c r="V4635">
        <v>4634</v>
      </c>
      <c r="W4635" t="s">
        <v>8410</v>
      </c>
      <c r="X4635" s="1">
        <v>42237</v>
      </c>
      <c r="Y4635" t="s">
        <v>5767</v>
      </c>
      <c r="Z4635" t="s">
        <v>51</v>
      </c>
      <c r="AA4635" t="s">
        <v>991</v>
      </c>
      <c r="AB4635" t="s">
        <v>992</v>
      </c>
      <c r="AC4635" t="s">
        <v>41</v>
      </c>
      <c r="AD4635" t="s">
        <v>26</v>
      </c>
      <c r="AE4635" t="s">
        <v>136</v>
      </c>
      <c r="AF4635" t="s">
        <v>43</v>
      </c>
      <c r="AG4635">
        <v>94122</v>
      </c>
      <c r="AH4635" t="s">
        <v>44</v>
      </c>
      <c r="AI4635" t="s">
        <v>8411</v>
      </c>
      <c r="AJ4635" t="s">
        <v>31</v>
      </c>
      <c r="AK4635" t="s">
        <v>32</v>
      </c>
      <c r="AL4635" t="s">
        <v>8412</v>
      </c>
      <c r="AM4635">
        <v>586.39800000000002</v>
      </c>
      <c r="AN4635">
        <v>6</v>
      </c>
      <c r="AO4635">
        <v>0.15</v>
      </c>
      <c r="AP4635">
        <v>34.494</v>
      </c>
      <c r="AQ4635">
        <f>YEAR(Table1[[#This Row],[Order Date]])</f>
        <v>2015</v>
      </c>
      <c r="AR4635" t="str">
        <f>TEXT(Table1[[#This Row],[Order Date]],"mmmm")</f>
        <v>August</v>
      </c>
      <c r="AS4635" t="str">
        <f>"Q"&amp;ROUNDUP(MONTH(Table1[[#This Row],[Order Date]])/3,0)</f>
        <v>Q3</v>
      </c>
      <c r="AT4635">
        <f>IF(Table1[[#This Row],[Sales]]=0,0,Table1[[#This Row],[Profit]]/Table1[[#This Row],[Sales]])</f>
        <v>5.8823529411764705E-2</v>
      </c>
    </row>
    <row r="4636" spans="22:46" x14ac:dyDescent="0.3">
      <c r="V4636">
        <v>4635</v>
      </c>
      <c r="W4636" t="s">
        <v>8410</v>
      </c>
      <c r="X4636" s="1">
        <v>42237</v>
      </c>
      <c r="Y4636" t="s">
        <v>5767</v>
      </c>
      <c r="Z4636" t="s">
        <v>51</v>
      </c>
      <c r="AA4636" t="s">
        <v>991</v>
      </c>
      <c r="AB4636" t="s">
        <v>992</v>
      </c>
      <c r="AC4636" t="s">
        <v>41</v>
      </c>
      <c r="AD4636" t="s">
        <v>26</v>
      </c>
      <c r="AE4636" t="s">
        <v>136</v>
      </c>
      <c r="AF4636" t="s">
        <v>43</v>
      </c>
      <c r="AG4636">
        <v>94122</v>
      </c>
      <c r="AH4636" t="s">
        <v>44</v>
      </c>
      <c r="AI4636" t="s">
        <v>2001</v>
      </c>
      <c r="AJ4636" t="s">
        <v>46</v>
      </c>
      <c r="AK4636" t="s">
        <v>60</v>
      </c>
      <c r="AL4636" t="s">
        <v>2002</v>
      </c>
      <c r="AM4636">
        <v>80.98</v>
      </c>
      <c r="AN4636">
        <v>1</v>
      </c>
      <c r="AO4636">
        <v>0</v>
      </c>
      <c r="AP4636">
        <v>3.2391999999999999</v>
      </c>
      <c r="AQ4636">
        <f>YEAR(Table1[[#This Row],[Order Date]])</f>
        <v>2015</v>
      </c>
      <c r="AR4636" t="str">
        <f>TEXT(Table1[[#This Row],[Order Date]],"mmmm")</f>
        <v>August</v>
      </c>
      <c r="AS4636" t="str">
        <f>"Q"&amp;ROUNDUP(MONTH(Table1[[#This Row],[Order Date]])/3,0)</f>
        <v>Q3</v>
      </c>
      <c r="AT4636">
        <f>IF(Table1[[#This Row],[Sales]]=0,0,Table1[[#This Row],[Profit]]/Table1[[#This Row],[Sales]])</f>
        <v>3.9999999999999994E-2</v>
      </c>
    </row>
    <row r="4637" spans="22:46" x14ac:dyDescent="0.3">
      <c r="V4637">
        <v>4636</v>
      </c>
      <c r="W4637" t="s">
        <v>8413</v>
      </c>
      <c r="X4637" s="1">
        <v>42806</v>
      </c>
      <c r="Y4637" t="s">
        <v>2786</v>
      </c>
      <c r="Z4637" t="s">
        <v>51</v>
      </c>
      <c r="AA4637" t="s">
        <v>4821</v>
      </c>
      <c r="AB4637" t="s">
        <v>4822</v>
      </c>
      <c r="AC4637" t="s">
        <v>41</v>
      </c>
      <c r="AD4637" t="s">
        <v>26</v>
      </c>
      <c r="AE4637" t="s">
        <v>136</v>
      </c>
      <c r="AF4637" t="s">
        <v>43</v>
      </c>
      <c r="AG4637">
        <v>94122</v>
      </c>
      <c r="AH4637" t="s">
        <v>44</v>
      </c>
      <c r="AI4637" t="s">
        <v>2001</v>
      </c>
      <c r="AJ4637" t="s">
        <v>46</v>
      </c>
      <c r="AK4637" t="s">
        <v>60</v>
      </c>
      <c r="AL4637" t="s">
        <v>2002</v>
      </c>
      <c r="AM4637">
        <v>242.94</v>
      </c>
      <c r="AN4637">
        <v>3</v>
      </c>
      <c r="AO4637">
        <v>0</v>
      </c>
      <c r="AP4637">
        <v>9.7175999999999991</v>
      </c>
      <c r="AQ4637">
        <f>YEAR(Table1[[#This Row],[Order Date]])</f>
        <v>2017</v>
      </c>
      <c r="AR4637" t="str">
        <f>TEXT(Table1[[#This Row],[Order Date]],"mmmm")</f>
        <v>March</v>
      </c>
      <c r="AS4637" t="str">
        <f>"Q"&amp;ROUNDUP(MONTH(Table1[[#This Row],[Order Date]])/3,0)</f>
        <v>Q1</v>
      </c>
      <c r="AT4637">
        <f>IF(Table1[[#This Row],[Sales]]=0,0,Table1[[#This Row],[Profit]]/Table1[[#This Row],[Sales]])</f>
        <v>3.9999999999999994E-2</v>
      </c>
    </row>
    <row r="4638" spans="22:46" x14ac:dyDescent="0.3">
      <c r="V4638">
        <v>4637</v>
      </c>
      <c r="W4638" t="s">
        <v>8414</v>
      </c>
      <c r="X4638" s="1">
        <v>42852</v>
      </c>
      <c r="Y4638" t="s">
        <v>4973</v>
      </c>
      <c r="Z4638" t="s">
        <v>207</v>
      </c>
      <c r="AA4638" t="s">
        <v>2577</v>
      </c>
      <c r="AB4638" t="s">
        <v>2578</v>
      </c>
      <c r="AC4638" t="s">
        <v>25</v>
      </c>
      <c r="AD4638" t="s">
        <v>26</v>
      </c>
      <c r="AE4638" t="s">
        <v>42</v>
      </c>
      <c r="AF4638" t="s">
        <v>43</v>
      </c>
      <c r="AG4638">
        <v>90045</v>
      </c>
      <c r="AH4638" t="s">
        <v>44</v>
      </c>
      <c r="AI4638" t="s">
        <v>1300</v>
      </c>
      <c r="AJ4638" t="s">
        <v>46</v>
      </c>
      <c r="AK4638" t="s">
        <v>70</v>
      </c>
      <c r="AL4638" t="s">
        <v>1301</v>
      </c>
      <c r="AM4638">
        <v>123.92</v>
      </c>
      <c r="AN4638">
        <v>4</v>
      </c>
      <c r="AO4638">
        <v>0</v>
      </c>
      <c r="AP4638">
        <v>33.458399999999997</v>
      </c>
      <c r="AQ4638">
        <f>YEAR(Table1[[#This Row],[Order Date]])</f>
        <v>2017</v>
      </c>
      <c r="AR4638" t="str">
        <f>TEXT(Table1[[#This Row],[Order Date]],"mmmm")</f>
        <v>April</v>
      </c>
      <c r="AS4638" t="str">
        <f>"Q"&amp;ROUNDUP(MONTH(Table1[[#This Row],[Order Date]])/3,0)</f>
        <v>Q2</v>
      </c>
      <c r="AT4638">
        <f>IF(Table1[[#This Row],[Sales]]=0,0,Table1[[#This Row],[Profit]]/Table1[[#This Row],[Sales]])</f>
        <v>0.26999999999999996</v>
      </c>
    </row>
    <row r="4639" spans="22:46" x14ac:dyDescent="0.3">
      <c r="V4639">
        <v>4638</v>
      </c>
      <c r="W4639" t="s">
        <v>8414</v>
      </c>
      <c r="X4639" s="1">
        <v>42852</v>
      </c>
      <c r="Y4639" t="s">
        <v>4973</v>
      </c>
      <c r="Z4639" t="s">
        <v>207</v>
      </c>
      <c r="AA4639" t="s">
        <v>2577</v>
      </c>
      <c r="AB4639" t="s">
        <v>2578</v>
      </c>
      <c r="AC4639" t="s">
        <v>25</v>
      </c>
      <c r="AD4639" t="s">
        <v>26</v>
      </c>
      <c r="AE4639" t="s">
        <v>42</v>
      </c>
      <c r="AF4639" t="s">
        <v>43</v>
      </c>
      <c r="AG4639">
        <v>90045</v>
      </c>
      <c r="AH4639" t="s">
        <v>44</v>
      </c>
      <c r="AI4639" t="s">
        <v>533</v>
      </c>
      <c r="AJ4639" t="s">
        <v>46</v>
      </c>
      <c r="AK4639" t="s">
        <v>70</v>
      </c>
      <c r="AL4639" t="s">
        <v>534</v>
      </c>
      <c r="AM4639">
        <v>12.39</v>
      </c>
      <c r="AN4639">
        <v>3</v>
      </c>
      <c r="AO4639">
        <v>0</v>
      </c>
      <c r="AP4639">
        <v>5.6993999999999998</v>
      </c>
      <c r="AQ4639">
        <f>YEAR(Table1[[#This Row],[Order Date]])</f>
        <v>2017</v>
      </c>
      <c r="AR4639" t="str">
        <f>TEXT(Table1[[#This Row],[Order Date]],"mmmm")</f>
        <v>April</v>
      </c>
      <c r="AS4639" t="str">
        <f>"Q"&amp;ROUNDUP(MONTH(Table1[[#This Row],[Order Date]])/3,0)</f>
        <v>Q2</v>
      </c>
      <c r="AT4639">
        <f>IF(Table1[[#This Row],[Sales]]=0,0,Table1[[#This Row],[Profit]]/Table1[[#This Row],[Sales]])</f>
        <v>0.45999999999999996</v>
      </c>
    </row>
    <row r="4640" spans="22:46" x14ac:dyDescent="0.3">
      <c r="V4640">
        <v>4639</v>
      </c>
      <c r="W4640" t="s">
        <v>8414</v>
      </c>
      <c r="X4640" s="1">
        <v>42852</v>
      </c>
      <c r="Y4640" t="s">
        <v>4973</v>
      </c>
      <c r="Z4640" t="s">
        <v>207</v>
      </c>
      <c r="AA4640" t="s">
        <v>2577</v>
      </c>
      <c r="AB4640" t="s">
        <v>2578</v>
      </c>
      <c r="AC4640" t="s">
        <v>25</v>
      </c>
      <c r="AD4640" t="s">
        <v>26</v>
      </c>
      <c r="AE4640" t="s">
        <v>42</v>
      </c>
      <c r="AF4640" t="s">
        <v>43</v>
      </c>
      <c r="AG4640">
        <v>90045</v>
      </c>
      <c r="AH4640" t="s">
        <v>44</v>
      </c>
      <c r="AI4640" t="s">
        <v>7518</v>
      </c>
      <c r="AJ4640" t="s">
        <v>46</v>
      </c>
      <c r="AK4640" t="s">
        <v>70</v>
      </c>
      <c r="AL4640" t="s">
        <v>7519</v>
      </c>
      <c r="AM4640">
        <v>47.3</v>
      </c>
      <c r="AN4640">
        <v>2</v>
      </c>
      <c r="AO4640">
        <v>0</v>
      </c>
      <c r="AP4640">
        <v>12.298</v>
      </c>
      <c r="AQ4640">
        <f>YEAR(Table1[[#This Row],[Order Date]])</f>
        <v>2017</v>
      </c>
      <c r="AR4640" t="str">
        <f>TEXT(Table1[[#This Row],[Order Date]],"mmmm")</f>
        <v>April</v>
      </c>
      <c r="AS4640" t="str">
        <f>"Q"&amp;ROUNDUP(MONTH(Table1[[#This Row],[Order Date]])/3,0)</f>
        <v>Q2</v>
      </c>
      <c r="AT4640">
        <f>IF(Table1[[#This Row],[Sales]]=0,0,Table1[[#This Row],[Profit]]/Table1[[#This Row],[Sales]])</f>
        <v>0.26</v>
      </c>
    </row>
    <row r="4641" spans="22:46" x14ac:dyDescent="0.3">
      <c r="V4641">
        <v>4640</v>
      </c>
      <c r="W4641" t="s">
        <v>8415</v>
      </c>
      <c r="X4641" s="1">
        <v>42624</v>
      </c>
      <c r="Y4641" t="s">
        <v>8416</v>
      </c>
      <c r="Z4641" t="s">
        <v>51</v>
      </c>
      <c r="AA4641" t="s">
        <v>5094</v>
      </c>
      <c r="AB4641" t="s">
        <v>5095</v>
      </c>
      <c r="AC4641" t="s">
        <v>25</v>
      </c>
      <c r="AD4641" t="s">
        <v>26</v>
      </c>
      <c r="AE4641" t="s">
        <v>6169</v>
      </c>
      <c r="AF4641" t="s">
        <v>358</v>
      </c>
      <c r="AG4641">
        <v>23602</v>
      </c>
      <c r="AH4641" t="s">
        <v>29</v>
      </c>
      <c r="AI4641" t="s">
        <v>8417</v>
      </c>
      <c r="AJ4641" t="s">
        <v>73</v>
      </c>
      <c r="AK4641" t="s">
        <v>1363</v>
      </c>
      <c r="AL4641" t="s">
        <v>8418</v>
      </c>
      <c r="AM4641">
        <v>1599.92</v>
      </c>
      <c r="AN4641">
        <v>8</v>
      </c>
      <c r="AO4641">
        <v>0</v>
      </c>
      <c r="AP4641">
        <v>751.9624</v>
      </c>
      <c r="AQ4641">
        <f>YEAR(Table1[[#This Row],[Order Date]])</f>
        <v>2016</v>
      </c>
      <c r="AR4641" t="str">
        <f>TEXT(Table1[[#This Row],[Order Date]],"mmmm")</f>
        <v>September</v>
      </c>
      <c r="AS4641" t="str">
        <f>"Q"&amp;ROUNDUP(MONTH(Table1[[#This Row],[Order Date]])/3,0)</f>
        <v>Q3</v>
      </c>
      <c r="AT4641">
        <f>IF(Table1[[#This Row],[Sales]]=0,0,Table1[[#This Row],[Profit]]/Table1[[#This Row],[Sales]])</f>
        <v>0.47</v>
      </c>
    </row>
    <row r="4642" spans="22:46" x14ac:dyDescent="0.3">
      <c r="V4642">
        <v>4641</v>
      </c>
      <c r="W4642" t="s">
        <v>8415</v>
      </c>
      <c r="X4642" s="1">
        <v>42624</v>
      </c>
      <c r="Y4642" t="s">
        <v>8416</v>
      </c>
      <c r="Z4642" t="s">
        <v>51</v>
      </c>
      <c r="AA4642" t="s">
        <v>5094</v>
      </c>
      <c r="AB4642" t="s">
        <v>5095</v>
      </c>
      <c r="AC4642" t="s">
        <v>25</v>
      </c>
      <c r="AD4642" t="s">
        <v>26</v>
      </c>
      <c r="AE4642" t="s">
        <v>6169</v>
      </c>
      <c r="AF4642" t="s">
        <v>358</v>
      </c>
      <c r="AG4642">
        <v>23602</v>
      </c>
      <c r="AH4642" t="s">
        <v>29</v>
      </c>
      <c r="AI4642" t="s">
        <v>6935</v>
      </c>
      <c r="AJ4642" t="s">
        <v>46</v>
      </c>
      <c r="AK4642" t="s">
        <v>190</v>
      </c>
      <c r="AL4642" t="s">
        <v>6936</v>
      </c>
      <c r="AM4642">
        <v>11.09</v>
      </c>
      <c r="AN4642">
        <v>1</v>
      </c>
      <c r="AO4642">
        <v>0</v>
      </c>
      <c r="AP4642">
        <v>5.4340999999999999</v>
      </c>
      <c r="AQ4642">
        <f>YEAR(Table1[[#This Row],[Order Date]])</f>
        <v>2016</v>
      </c>
      <c r="AR4642" t="str">
        <f>TEXT(Table1[[#This Row],[Order Date]],"mmmm")</f>
        <v>September</v>
      </c>
      <c r="AS4642" t="str">
        <f>"Q"&amp;ROUNDUP(MONTH(Table1[[#This Row],[Order Date]])/3,0)</f>
        <v>Q3</v>
      </c>
      <c r="AT4642">
        <f>IF(Table1[[#This Row],[Sales]]=0,0,Table1[[#This Row],[Profit]]/Table1[[#This Row],[Sales]])</f>
        <v>0.49</v>
      </c>
    </row>
    <row r="4643" spans="22:46" x14ac:dyDescent="0.3">
      <c r="V4643">
        <v>4642</v>
      </c>
      <c r="W4643" t="s">
        <v>8419</v>
      </c>
      <c r="X4643" s="1">
        <v>43030</v>
      </c>
      <c r="Y4643" t="s">
        <v>1771</v>
      </c>
      <c r="Z4643" t="s">
        <v>22</v>
      </c>
      <c r="AA4643" t="s">
        <v>4316</v>
      </c>
      <c r="AB4643" t="s">
        <v>4317</v>
      </c>
      <c r="AC4643" t="s">
        <v>25</v>
      </c>
      <c r="AD4643" t="s">
        <v>26</v>
      </c>
      <c r="AE4643" t="s">
        <v>5962</v>
      </c>
      <c r="AF4643" t="s">
        <v>516</v>
      </c>
      <c r="AG4643">
        <v>80525</v>
      </c>
      <c r="AH4643" t="s">
        <v>44</v>
      </c>
      <c r="AI4643" t="s">
        <v>1948</v>
      </c>
      <c r="AJ4643" t="s">
        <v>46</v>
      </c>
      <c r="AK4643" t="s">
        <v>77</v>
      </c>
      <c r="AL4643" t="s">
        <v>1949</v>
      </c>
      <c r="AM4643">
        <v>3.1680000000000001</v>
      </c>
      <c r="AN4643">
        <v>4</v>
      </c>
      <c r="AO4643">
        <v>0.7</v>
      </c>
      <c r="AP4643">
        <v>-2.5344000000000002</v>
      </c>
      <c r="AQ4643">
        <f>YEAR(Table1[[#This Row],[Order Date]])</f>
        <v>2017</v>
      </c>
      <c r="AR4643" t="str">
        <f>TEXT(Table1[[#This Row],[Order Date]],"mmmm")</f>
        <v>October</v>
      </c>
      <c r="AS4643" t="str">
        <f>"Q"&amp;ROUNDUP(MONTH(Table1[[#This Row],[Order Date]])/3,0)</f>
        <v>Q4</v>
      </c>
      <c r="AT4643">
        <f>IF(Table1[[#This Row],[Sales]]=0,0,Table1[[#This Row],[Profit]]/Table1[[#This Row],[Sales]])</f>
        <v>-0.8</v>
      </c>
    </row>
    <row r="4644" spans="22:46" x14ac:dyDescent="0.3">
      <c r="V4644">
        <v>4643</v>
      </c>
      <c r="W4644" t="s">
        <v>8419</v>
      </c>
      <c r="X4644" s="1">
        <v>43030</v>
      </c>
      <c r="Y4644" t="s">
        <v>1771</v>
      </c>
      <c r="Z4644" t="s">
        <v>22</v>
      </c>
      <c r="AA4644" t="s">
        <v>4316</v>
      </c>
      <c r="AB4644" t="s">
        <v>4317</v>
      </c>
      <c r="AC4644" t="s">
        <v>25</v>
      </c>
      <c r="AD4644" t="s">
        <v>26</v>
      </c>
      <c r="AE4644" t="s">
        <v>5962</v>
      </c>
      <c r="AF4644" t="s">
        <v>516</v>
      </c>
      <c r="AG4644">
        <v>80525</v>
      </c>
      <c r="AH4644" t="s">
        <v>44</v>
      </c>
      <c r="AI4644" t="s">
        <v>8420</v>
      </c>
      <c r="AJ4644" t="s">
        <v>31</v>
      </c>
      <c r="AK4644" t="s">
        <v>35</v>
      </c>
      <c r="AL4644" t="s">
        <v>8421</v>
      </c>
      <c r="AM4644">
        <v>579.13599999999997</v>
      </c>
      <c r="AN4644">
        <v>4</v>
      </c>
      <c r="AO4644">
        <v>0.2</v>
      </c>
      <c r="AP4644">
        <v>-28.956800000000001</v>
      </c>
      <c r="AQ4644">
        <f>YEAR(Table1[[#This Row],[Order Date]])</f>
        <v>2017</v>
      </c>
      <c r="AR4644" t="str">
        <f>TEXT(Table1[[#This Row],[Order Date]],"mmmm")</f>
        <v>October</v>
      </c>
      <c r="AS4644" t="str">
        <f>"Q"&amp;ROUNDUP(MONTH(Table1[[#This Row],[Order Date]])/3,0)</f>
        <v>Q4</v>
      </c>
      <c r="AT4644">
        <f>IF(Table1[[#This Row],[Sales]]=0,0,Table1[[#This Row],[Profit]]/Table1[[#This Row],[Sales]])</f>
        <v>-0.05</v>
      </c>
    </row>
    <row r="4645" spans="22:46" x14ac:dyDescent="0.3">
      <c r="V4645">
        <v>4644</v>
      </c>
      <c r="W4645" t="s">
        <v>8422</v>
      </c>
      <c r="X4645" s="1">
        <v>42218</v>
      </c>
      <c r="Y4645" s="1">
        <v>42163</v>
      </c>
      <c r="Z4645" t="s">
        <v>51</v>
      </c>
      <c r="AA4645" t="s">
        <v>4504</v>
      </c>
      <c r="AB4645" t="s">
        <v>4505</v>
      </c>
      <c r="AC4645" t="s">
        <v>25</v>
      </c>
      <c r="AD4645" t="s">
        <v>26</v>
      </c>
      <c r="AE4645" t="s">
        <v>99</v>
      </c>
      <c r="AF4645" t="s">
        <v>100</v>
      </c>
      <c r="AG4645">
        <v>98105</v>
      </c>
      <c r="AH4645" t="s">
        <v>44</v>
      </c>
      <c r="AI4645" t="s">
        <v>6484</v>
      </c>
      <c r="AJ4645" t="s">
        <v>46</v>
      </c>
      <c r="AK4645" t="s">
        <v>77</v>
      </c>
      <c r="AL4645" t="s">
        <v>6485</v>
      </c>
      <c r="AM4645">
        <v>6.3680000000000003</v>
      </c>
      <c r="AN4645">
        <v>2</v>
      </c>
      <c r="AO4645">
        <v>0.2</v>
      </c>
      <c r="AP4645">
        <v>2.1492</v>
      </c>
      <c r="AQ4645">
        <f>YEAR(Table1[[#This Row],[Order Date]])</f>
        <v>2015</v>
      </c>
      <c r="AR4645" t="str">
        <f>TEXT(Table1[[#This Row],[Order Date]],"mmmm")</f>
        <v>August</v>
      </c>
      <c r="AS4645" t="str">
        <f>"Q"&amp;ROUNDUP(MONTH(Table1[[#This Row],[Order Date]])/3,0)</f>
        <v>Q3</v>
      </c>
      <c r="AT4645">
        <f>IF(Table1[[#This Row],[Sales]]=0,0,Table1[[#This Row],[Profit]]/Table1[[#This Row],[Sales]])</f>
        <v>0.33749999999999997</v>
      </c>
    </row>
    <row r="4646" spans="22:46" x14ac:dyDescent="0.3">
      <c r="V4646">
        <v>4645</v>
      </c>
      <c r="W4646" t="s">
        <v>8422</v>
      </c>
      <c r="X4646" s="1">
        <v>42218</v>
      </c>
      <c r="Y4646" s="1">
        <v>42163</v>
      </c>
      <c r="Z4646" t="s">
        <v>51</v>
      </c>
      <c r="AA4646" t="s">
        <v>4504</v>
      </c>
      <c r="AB4646" t="s">
        <v>4505</v>
      </c>
      <c r="AC4646" t="s">
        <v>25</v>
      </c>
      <c r="AD4646" t="s">
        <v>26</v>
      </c>
      <c r="AE4646" t="s">
        <v>99</v>
      </c>
      <c r="AF4646" t="s">
        <v>100</v>
      </c>
      <c r="AG4646">
        <v>98105</v>
      </c>
      <c r="AH4646" t="s">
        <v>44</v>
      </c>
      <c r="AI4646" t="s">
        <v>7022</v>
      </c>
      <c r="AJ4646" t="s">
        <v>73</v>
      </c>
      <c r="AK4646" t="s">
        <v>768</v>
      </c>
      <c r="AL4646" t="s">
        <v>7023</v>
      </c>
      <c r="AM4646">
        <v>558.4</v>
      </c>
      <c r="AN4646">
        <v>2</v>
      </c>
      <c r="AO4646">
        <v>0.2</v>
      </c>
      <c r="AP4646">
        <v>41.88</v>
      </c>
      <c r="AQ4646">
        <f>YEAR(Table1[[#This Row],[Order Date]])</f>
        <v>2015</v>
      </c>
      <c r="AR4646" t="str">
        <f>TEXT(Table1[[#This Row],[Order Date]],"mmmm")</f>
        <v>August</v>
      </c>
      <c r="AS4646" t="str">
        <f>"Q"&amp;ROUNDUP(MONTH(Table1[[#This Row],[Order Date]])/3,0)</f>
        <v>Q3</v>
      </c>
      <c r="AT4646">
        <f>IF(Table1[[#This Row],[Sales]]=0,0,Table1[[#This Row],[Profit]]/Table1[[#This Row],[Sales]])</f>
        <v>7.5000000000000011E-2</v>
      </c>
    </row>
    <row r="4647" spans="22:46" x14ac:dyDescent="0.3">
      <c r="V4647">
        <v>4646</v>
      </c>
      <c r="W4647" t="s">
        <v>8423</v>
      </c>
      <c r="X4647" s="1">
        <v>42594</v>
      </c>
      <c r="Y4647" t="s">
        <v>6444</v>
      </c>
      <c r="Z4647" t="s">
        <v>51</v>
      </c>
      <c r="AA4647" t="s">
        <v>5942</v>
      </c>
      <c r="AB4647" t="s">
        <v>5943</v>
      </c>
      <c r="AC4647" t="s">
        <v>108</v>
      </c>
      <c r="AD4647" t="s">
        <v>26</v>
      </c>
      <c r="AE4647" t="s">
        <v>300</v>
      </c>
      <c r="AF4647" t="s">
        <v>301</v>
      </c>
      <c r="AG4647">
        <v>10011</v>
      </c>
      <c r="AH4647" t="s">
        <v>160</v>
      </c>
      <c r="AI4647" t="s">
        <v>1784</v>
      </c>
      <c r="AJ4647" t="s">
        <v>31</v>
      </c>
      <c r="AK4647" t="s">
        <v>35</v>
      </c>
      <c r="AL4647" t="s">
        <v>1785</v>
      </c>
      <c r="AM4647">
        <v>145.76400000000001</v>
      </c>
      <c r="AN4647">
        <v>2</v>
      </c>
      <c r="AO4647">
        <v>0.1</v>
      </c>
      <c r="AP4647">
        <v>-8.0980000000000008</v>
      </c>
      <c r="AQ4647">
        <f>YEAR(Table1[[#This Row],[Order Date]])</f>
        <v>2016</v>
      </c>
      <c r="AR4647" t="str">
        <f>TEXT(Table1[[#This Row],[Order Date]],"mmmm")</f>
        <v>August</v>
      </c>
      <c r="AS4647" t="str">
        <f>"Q"&amp;ROUNDUP(MONTH(Table1[[#This Row],[Order Date]])/3,0)</f>
        <v>Q3</v>
      </c>
      <c r="AT4647">
        <f>IF(Table1[[#This Row],[Sales]]=0,0,Table1[[#This Row],[Profit]]/Table1[[#This Row],[Sales]])</f>
        <v>-5.5555555555555559E-2</v>
      </c>
    </row>
    <row r="4648" spans="22:46" x14ac:dyDescent="0.3">
      <c r="V4648">
        <v>4647</v>
      </c>
      <c r="W4648" t="s">
        <v>8424</v>
      </c>
      <c r="X4648" s="1">
        <v>41789</v>
      </c>
      <c r="Y4648" s="1">
        <v>41765</v>
      </c>
      <c r="Z4648" t="s">
        <v>51</v>
      </c>
      <c r="AA4648" t="s">
        <v>2165</v>
      </c>
      <c r="AB4648" t="s">
        <v>2166</v>
      </c>
      <c r="AC4648" t="s">
        <v>41</v>
      </c>
      <c r="AD4648" t="s">
        <v>26</v>
      </c>
      <c r="AE4648" t="s">
        <v>1646</v>
      </c>
      <c r="AF4648" t="s">
        <v>358</v>
      </c>
      <c r="AG4648">
        <v>23223</v>
      </c>
      <c r="AH4648" t="s">
        <v>29</v>
      </c>
      <c r="AI4648" t="s">
        <v>3105</v>
      </c>
      <c r="AJ4648" t="s">
        <v>46</v>
      </c>
      <c r="AK4648" t="s">
        <v>94</v>
      </c>
      <c r="AL4648" t="s">
        <v>3106</v>
      </c>
      <c r="AM4648">
        <v>13.62</v>
      </c>
      <c r="AN4648">
        <v>3</v>
      </c>
      <c r="AO4648">
        <v>0</v>
      </c>
      <c r="AP4648">
        <v>6.1289999999999996</v>
      </c>
      <c r="AQ4648">
        <f>YEAR(Table1[[#This Row],[Order Date]])</f>
        <v>2014</v>
      </c>
      <c r="AR4648" t="str">
        <f>TEXT(Table1[[#This Row],[Order Date]],"mmmm")</f>
        <v>May</v>
      </c>
      <c r="AS4648" t="str">
        <f>"Q"&amp;ROUNDUP(MONTH(Table1[[#This Row],[Order Date]])/3,0)</f>
        <v>Q2</v>
      </c>
      <c r="AT4648">
        <f>IF(Table1[[#This Row],[Sales]]=0,0,Table1[[#This Row],[Profit]]/Table1[[#This Row],[Sales]])</f>
        <v>0.45</v>
      </c>
    </row>
    <row r="4649" spans="22:46" x14ac:dyDescent="0.3">
      <c r="V4649">
        <v>4648</v>
      </c>
      <c r="W4649" t="s">
        <v>8425</v>
      </c>
      <c r="X4649" s="1">
        <v>42486</v>
      </c>
      <c r="Y4649" s="1">
        <v>42374</v>
      </c>
      <c r="Z4649" t="s">
        <v>51</v>
      </c>
      <c r="AA4649" t="s">
        <v>8426</v>
      </c>
      <c r="AB4649" t="s">
        <v>8427</v>
      </c>
      <c r="AC4649" t="s">
        <v>108</v>
      </c>
      <c r="AD4649" t="s">
        <v>26</v>
      </c>
      <c r="AE4649" t="s">
        <v>300</v>
      </c>
      <c r="AF4649" t="s">
        <v>301</v>
      </c>
      <c r="AG4649">
        <v>10009</v>
      </c>
      <c r="AH4649" t="s">
        <v>160</v>
      </c>
      <c r="AI4649" t="s">
        <v>7617</v>
      </c>
      <c r="AJ4649" t="s">
        <v>31</v>
      </c>
      <c r="AK4649" t="s">
        <v>35</v>
      </c>
      <c r="AL4649" t="s">
        <v>7618</v>
      </c>
      <c r="AM4649">
        <v>434.64600000000002</v>
      </c>
      <c r="AN4649">
        <v>3</v>
      </c>
      <c r="AO4649">
        <v>0.1</v>
      </c>
      <c r="AP4649">
        <v>62.782200000000003</v>
      </c>
      <c r="AQ4649">
        <f>YEAR(Table1[[#This Row],[Order Date]])</f>
        <v>2016</v>
      </c>
      <c r="AR4649" t="str">
        <f>TEXT(Table1[[#This Row],[Order Date]],"mmmm")</f>
        <v>April</v>
      </c>
      <c r="AS4649" t="str">
        <f>"Q"&amp;ROUNDUP(MONTH(Table1[[#This Row],[Order Date]])/3,0)</f>
        <v>Q2</v>
      </c>
      <c r="AT4649">
        <f>IF(Table1[[#This Row],[Sales]]=0,0,Table1[[#This Row],[Profit]]/Table1[[#This Row],[Sales]])</f>
        <v>0.14444444444444446</v>
      </c>
    </row>
    <row r="4650" spans="22:46" x14ac:dyDescent="0.3">
      <c r="V4650">
        <v>4649</v>
      </c>
      <c r="W4650" t="s">
        <v>8428</v>
      </c>
      <c r="X4650" s="1">
        <v>42869</v>
      </c>
      <c r="Y4650" t="s">
        <v>2333</v>
      </c>
      <c r="Z4650" t="s">
        <v>51</v>
      </c>
      <c r="AA4650" t="s">
        <v>145</v>
      </c>
      <c r="AB4650" t="s">
        <v>146</v>
      </c>
      <c r="AC4650" t="s">
        <v>41</v>
      </c>
      <c r="AD4650" t="s">
        <v>26</v>
      </c>
      <c r="AE4650" t="s">
        <v>99</v>
      </c>
      <c r="AF4650" t="s">
        <v>100</v>
      </c>
      <c r="AG4650">
        <v>98103</v>
      </c>
      <c r="AH4650" t="s">
        <v>44</v>
      </c>
      <c r="AI4650" t="s">
        <v>8429</v>
      </c>
      <c r="AJ4650" t="s">
        <v>46</v>
      </c>
      <c r="AK4650" t="s">
        <v>94</v>
      </c>
      <c r="AL4650" t="s">
        <v>8430</v>
      </c>
      <c r="AM4650">
        <v>440.19</v>
      </c>
      <c r="AN4650">
        <v>9</v>
      </c>
      <c r="AO4650">
        <v>0</v>
      </c>
      <c r="AP4650">
        <v>206.88929999999999</v>
      </c>
      <c r="AQ4650">
        <f>YEAR(Table1[[#This Row],[Order Date]])</f>
        <v>2017</v>
      </c>
      <c r="AR4650" t="str">
        <f>TEXT(Table1[[#This Row],[Order Date]],"mmmm")</f>
        <v>May</v>
      </c>
      <c r="AS4650" t="str">
        <f>"Q"&amp;ROUNDUP(MONTH(Table1[[#This Row],[Order Date]])/3,0)</f>
        <v>Q2</v>
      </c>
      <c r="AT4650">
        <f>IF(Table1[[#This Row],[Sales]]=0,0,Table1[[#This Row],[Profit]]/Table1[[#This Row],[Sales]])</f>
        <v>0.47</v>
      </c>
    </row>
    <row r="4651" spans="22:46" x14ac:dyDescent="0.3">
      <c r="V4651">
        <v>4650</v>
      </c>
      <c r="W4651" t="s">
        <v>8428</v>
      </c>
      <c r="X4651" s="1">
        <v>42869</v>
      </c>
      <c r="Y4651" t="s">
        <v>2333</v>
      </c>
      <c r="Z4651" t="s">
        <v>51</v>
      </c>
      <c r="AA4651" t="s">
        <v>145</v>
      </c>
      <c r="AB4651" t="s">
        <v>146</v>
      </c>
      <c r="AC4651" t="s">
        <v>41</v>
      </c>
      <c r="AD4651" t="s">
        <v>26</v>
      </c>
      <c r="AE4651" t="s">
        <v>99</v>
      </c>
      <c r="AF4651" t="s">
        <v>100</v>
      </c>
      <c r="AG4651">
        <v>98103</v>
      </c>
      <c r="AH4651" t="s">
        <v>44</v>
      </c>
      <c r="AI4651" t="s">
        <v>2205</v>
      </c>
      <c r="AJ4651" t="s">
        <v>46</v>
      </c>
      <c r="AK4651" t="s">
        <v>651</v>
      </c>
      <c r="AL4651" t="s">
        <v>2206</v>
      </c>
      <c r="AM4651">
        <v>64.400000000000006</v>
      </c>
      <c r="AN4651">
        <v>5</v>
      </c>
      <c r="AO4651">
        <v>0</v>
      </c>
      <c r="AP4651">
        <v>1.9319999999999999</v>
      </c>
      <c r="AQ4651">
        <f>YEAR(Table1[[#This Row],[Order Date]])</f>
        <v>2017</v>
      </c>
      <c r="AR4651" t="str">
        <f>TEXT(Table1[[#This Row],[Order Date]],"mmmm")</f>
        <v>May</v>
      </c>
      <c r="AS4651" t="str">
        <f>"Q"&amp;ROUNDUP(MONTH(Table1[[#This Row],[Order Date]])/3,0)</f>
        <v>Q2</v>
      </c>
      <c r="AT4651">
        <f>IF(Table1[[#This Row],[Sales]]=0,0,Table1[[#This Row],[Profit]]/Table1[[#This Row],[Sales]])</f>
        <v>2.9999999999999995E-2</v>
      </c>
    </row>
    <row r="4652" spans="22:46" x14ac:dyDescent="0.3">
      <c r="V4652">
        <v>4651</v>
      </c>
      <c r="W4652" t="s">
        <v>8431</v>
      </c>
      <c r="X4652" s="1">
        <v>42833</v>
      </c>
      <c r="Y4652" s="1">
        <v>43073</v>
      </c>
      <c r="Z4652" t="s">
        <v>51</v>
      </c>
      <c r="AA4652" t="s">
        <v>5609</v>
      </c>
      <c r="AB4652" t="s">
        <v>5610</v>
      </c>
      <c r="AC4652" t="s">
        <v>108</v>
      </c>
      <c r="AD4652" t="s">
        <v>26</v>
      </c>
      <c r="AE4652" t="s">
        <v>136</v>
      </c>
      <c r="AF4652" t="s">
        <v>43</v>
      </c>
      <c r="AG4652">
        <v>94110</v>
      </c>
      <c r="AH4652" t="s">
        <v>44</v>
      </c>
      <c r="AI4652" t="s">
        <v>5328</v>
      </c>
      <c r="AJ4652" t="s">
        <v>46</v>
      </c>
      <c r="AK4652" t="s">
        <v>94</v>
      </c>
      <c r="AL4652" t="s">
        <v>5329</v>
      </c>
      <c r="AM4652">
        <v>244.55</v>
      </c>
      <c r="AN4652">
        <v>5</v>
      </c>
      <c r="AO4652">
        <v>0</v>
      </c>
      <c r="AP4652">
        <v>114.9385</v>
      </c>
      <c r="AQ4652">
        <f>YEAR(Table1[[#This Row],[Order Date]])</f>
        <v>2017</v>
      </c>
      <c r="AR4652" t="str">
        <f>TEXT(Table1[[#This Row],[Order Date]],"mmmm")</f>
        <v>April</v>
      </c>
      <c r="AS4652" t="str">
        <f>"Q"&amp;ROUNDUP(MONTH(Table1[[#This Row],[Order Date]])/3,0)</f>
        <v>Q2</v>
      </c>
      <c r="AT4652">
        <f>IF(Table1[[#This Row],[Sales]]=0,0,Table1[[#This Row],[Profit]]/Table1[[#This Row],[Sales]])</f>
        <v>0.47</v>
      </c>
    </row>
    <row r="4653" spans="22:46" x14ac:dyDescent="0.3">
      <c r="V4653">
        <v>4652</v>
      </c>
      <c r="W4653" t="s">
        <v>8431</v>
      </c>
      <c r="X4653" s="1">
        <v>42833</v>
      </c>
      <c r="Y4653" s="1">
        <v>43073</v>
      </c>
      <c r="Z4653" t="s">
        <v>51</v>
      </c>
      <c r="AA4653" t="s">
        <v>5609</v>
      </c>
      <c r="AB4653" t="s">
        <v>5610</v>
      </c>
      <c r="AC4653" t="s">
        <v>108</v>
      </c>
      <c r="AD4653" t="s">
        <v>26</v>
      </c>
      <c r="AE4653" t="s">
        <v>136</v>
      </c>
      <c r="AF4653" t="s">
        <v>43</v>
      </c>
      <c r="AG4653">
        <v>94110</v>
      </c>
      <c r="AH4653" t="s">
        <v>44</v>
      </c>
      <c r="AI4653" t="s">
        <v>6680</v>
      </c>
      <c r="AJ4653" t="s">
        <v>46</v>
      </c>
      <c r="AK4653" t="s">
        <v>94</v>
      </c>
      <c r="AL4653" t="s">
        <v>6681</v>
      </c>
      <c r="AM4653">
        <v>195.76</v>
      </c>
      <c r="AN4653">
        <v>4</v>
      </c>
      <c r="AO4653">
        <v>0</v>
      </c>
      <c r="AP4653">
        <v>97.88</v>
      </c>
      <c r="AQ4653">
        <f>YEAR(Table1[[#This Row],[Order Date]])</f>
        <v>2017</v>
      </c>
      <c r="AR4653" t="str">
        <f>TEXT(Table1[[#This Row],[Order Date]],"mmmm")</f>
        <v>April</v>
      </c>
      <c r="AS4653" t="str">
        <f>"Q"&amp;ROUNDUP(MONTH(Table1[[#This Row],[Order Date]])/3,0)</f>
        <v>Q2</v>
      </c>
      <c r="AT4653">
        <f>IF(Table1[[#This Row],[Sales]]=0,0,Table1[[#This Row],[Profit]]/Table1[[#This Row],[Sales]])</f>
        <v>0.5</v>
      </c>
    </row>
    <row r="4654" spans="22:46" x14ac:dyDescent="0.3">
      <c r="V4654">
        <v>4653</v>
      </c>
      <c r="W4654" t="s">
        <v>8432</v>
      </c>
      <c r="X4654" s="1">
        <v>42783</v>
      </c>
      <c r="Y4654" t="s">
        <v>2830</v>
      </c>
      <c r="Z4654" t="s">
        <v>51</v>
      </c>
      <c r="AA4654" t="s">
        <v>7064</v>
      </c>
      <c r="AB4654" t="s">
        <v>7065</v>
      </c>
      <c r="AC4654" t="s">
        <v>108</v>
      </c>
      <c r="AD4654" t="s">
        <v>26</v>
      </c>
      <c r="AE4654" t="s">
        <v>5525</v>
      </c>
      <c r="AF4654" t="s">
        <v>892</v>
      </c>
      <c r="AG4654">
        <v>8861</v>
      </c>
      <c r="AH4654" t="s">
        <v>160</v>
      </c>
      <c r="AI4654" t="s">
        <v>4511</v>
      </c>
      <c r="AJ4654" t="s">
        <v>46</v>
      </c>
      <c r="AK4654" t="s">
        <v>94</v>
      </c>
      <c r="AL4654" t="s">
        <v>4512</v>
      </c>
      <c r="AM4654">
        <v>11.76</v>
      </c>
      <c r="AN4654">
        <v>2</v>
      </c>
      <c r="AO4654">
        <v>0</v>
      </c>
      <c r="AP4654">
        <v>5.7624000000000004</v>
      </c>
      <c r="AQ4654">
        <f>YEAR(Table1[[#This Row],[Order Date]])</f>
        <v>2017</v>
      </c>
      <c r="AR4654" t="str">
        <f>TEXT(Table1[[#This Row],[Order Date]],"mmmm")</f>
        <v>February</v>
      </c>
      <c r="AS4654" t="str">
        <f>"Q"&amp;ROUNDUP(MONTH(Table1[[#This Row],[Order Date]])/3,0)</f>
        <v>Q1</v>
      </c>
      <c r="AT4654">
        <f>IF(Table1[[#This Row],[Sales]]=0,0,Table1[[#This Row],[Profit]]/Table1[[#This Row],[Sales]])</f>
        <v>0.49000000000000005</v>
      </c>
    </row>
    <row r="4655" spans="22:46" x14ac:dyDescent="0.3">
      <c r="V4655">
        <v>4654</v>
      </c>
      <c r="W4655" t="s">
        <v>8432</v>
      </c>
      <c r="X4655" s="1">
        <v>42783</v>
      </c>
      <c r="Y4655" t="s">
        <v>2830</v>
      </c>
      <c r="Z4655" t="s">
        <v>51</v>
      </c>
      <c r="AA4655" t="s">
        <v>7064</v>
      </c>
      <c r="AB4655" t="s">
        <v>7065</v>
      </c>
      <c r="AC4655" t="s">
        <v>108</v>
      </c>
      <c r="AD4655" t="s">
        <v>26</v>
      </c>
      <c r="AE4655" t="s">
        <v>5525</v>
      </c>
      <c r="AF4655" t="s">
        <v>892</v>
      </c>
      <c r="AG4655">
        <v>8861</v>
      </c>
      <c r="AH4655" t="s">
        <v>160</v>
      </c>
      <c r="AI4655" t="s">
        <v>5888</v>
      </c>
      <c r="AJ4655" t="s">
        <v>46</v>
      </c>
      <c r="AK4655" t="s">
        <v>60</v>
      </c>
      <c r="AL4655" t="s">
        <v>5889</v>
      </c>
      <c r="AM4655">
        <v>166.45</v>
      </c>
      <c r="AN4655">
        <v>5</v>
      </c>
      <c r="AO4655">
        <v>0</v>
      </c>
      <c r="AP4655">
        <v>39.948</v>
      </c>
      <c r="AQ4655">
        <f>YEAR(Table1[[#This Row],[Order Date]])</f>
        <v>2017</v>
      </c>
      <c r="AR4655" t="str">
        <f>TEXT(Table1[[#This Row],[Order Date]],"mmmm")</f>
        <v>February</v>
      </c>
      <c r="AS4655" t="str">
        <f>"Q"&amp;ROUNDUP(MONTH(Table1[[#This Row],[Order Date]])/3,0)</f>
        <v>Q1</v>
      </c>
      <c r="AT4655">
        <f>IF(Table1[[#This Row],[Sales]]=0,0,Table1[[#This Row],[Profit]]/Table1[[#This Row],[Sales]])</f>
        <v>0.24000000000000002</v>
      </c>
    </row>
    <row r="4656" spans="22:46" x14ac:dyDescent="0.3">
      <c r="V4656">
        <v>4655</v>
      </c>
      <c r="W4656" t="s">
        <v>8433</v>
      </c>
      <c r="X4656" s="1">
        <v>42910</v>
      </c>
      <c r="Y4656" t="s">
        <v>3091</v>
      </c>
      <c r="Z4656" t="s">
        <v>22</v>
      </c>
      <c r="AA4656" t="s">
        <v>3900</v>
      </c>
      <c r="AB4656" t="s">
        <v>3901</v>
      </c>
      <c r="AC4656" t="s">
        <v>25</v>
      </c>
      <c r="AD4656" t="s">
        <v>26</v>
      </c>
      <c r="AE4656" t="s">
        <v>136</v>
      </c>
      <c r="AF4656" t="s">
        <v>43</v>
      </c>
      <c r="AG4656">
        <v>94110</v>
      </c>
      <c r="AH4656" t="s">
        <v>44</v>
      </c>
      <c r="AI4656" t="s">
        <v>7633</v>
      </c>
      <c r="AJ4656" t="s">
        <v>46</v>
      </c>
      <c r="AK4656" t="s">
        <v>303</v>
      </c>
      <c r="AL4656" t="s">
        <v>7634</v>
      </c>
      <c r="AM4656">
        <v>2.88</v>
      </c>
      <c r="AN4656">
        <v>1</v>
      </c>
      <c r="AO4656">
        <v>0</v>
      </c>
      <c r="AP4656">
        <v>1.3535999999999999</v>
      </c>
      <c r="AQ4656">
        <f>YEAR(Table1[[#This Row],[Order Date]])</f>
        <v>2017</v>
      </c>
      <c r="AR4656" t="str">
        <f>TEXT(Table1[[#This Row],[Order Date]],"mmmm")</f>
        <v>June</v>
      </c>
      <c r="AS4656" t="str">
        <f>"Q"&amp;ROUNDUP(MONTH(Table1[[#This Row],[Order Date]])/3,0)</f>
        <v>Q2</v>
      </c>
      <c r="AT4656">
        <f>IF(Table1[[#This Row],[Sales]]=0,0,Table1[[#This Row],[Profit]]/Table1[[#This Row],[Sales]])</f>
        <v>0.47</v>
      </c>
    </row>
    <row r="4657" spans="22:46" x14ac:dyDescent="0.3">
      <c r="V4657">
        <v>4656</v>
      </c>
      <c r="W4657" t="s">
        <v>8434</v>
      </c>
      <c r="X4657" s="1">
        <v>41764</v>
      </c>
      <c r="Y4657" s="1">
        <v>41917</v>
      </c>
      <c r="Z4657" t="s">
        <v>51</v>
      </c>
      <c r="AA4657" t="s">
        <v>5181</v>
      </c>
      <c r="AB4657" t="s">
        <v>5182</v>
      </c>
      <c r="AC4657" t="s">
        <v>41</v>
      </c>
      <c r="AD4657" t="s">
        <v>26</v>
      </c>
      <c r="AE4657" t="s">
        <v>4182</v>
      </c>
      <c r="AF4657" t="s">
        <v>233</v>
      </c>
      <c r="AG4657">
        <v>61032</v>
      </c>
      <c r="AH4657" t="s">
        <v>111</v>
      </c>
      <c r="AI4657" t="s">
        <v>448</v>
      </c>
      <c r="AJ4657" t="s">
        <v>46</v>
      </c>
      <c r="AK4657" t="s">
        <v>60</v>
      </c>
      <c r="AL4657" t="s">
        <v>449</v>
      </c>
      <c r="AM4657">
        <v>45.247999999999998</v>
      </c>
      <c r="AN4657">
        <v>2</v>
      </c>
      <c r="AO4657">
        <v>0.2</v>
      </c>
      <c r="AP4657">
        <v>3.9592000000000001</v>
      </c>
      <c r="AQ4657">
        <f>YEAR(Table1[[#This Row],[Order Date]])</f>
        <v>2014</v>
      </c>
      <c r="AR4657" t="str">
        <f>TEXT(Table1[[#This Row],[Order Date]],"mmmm")</f>
        <v>May</v>
      </c>
      <c r="AS4657" t="str">
        <f>"Q"&amp;ROUNDUP(MONTH(Table1[[#This Row],[Order Date]])/3,0)</f>
        <v>Q2</v>
      </c>
      <c r="AT4657">
        <f>IF(Table1[[#This Row],[Sales]]=0,0,Table1[[#This Row],[Profit]]/Table1[[#This Row],[Sales]])</f>
        <v>8.7500000000000008E-2</v>
      </c>
    </row>
    <row r="4658" spans="22:46" x14ac:dyDescent="0.3">
      <c r="V4658">
        <v>4657</v>
      </c>
      <c r="W4658" t="s">
        <v>8435</v>
      </c>
      <c r="X4658" s="1">
        <v>42127</v>
      </c>
      <c r="Y4658" s="1">
        <v>42190</v>
      </c>
      <c r="Z4658" t="s">
        <v>51</v>
      </c>
      <c r="AA4658" t="s">
        <v>6472</v>
      </c>
      <c r="AB4658" t="s">
        <v>6473</v>
      </c>
      <c r="AC4658" t="s">
        <v>25</v>
      </c>
      <c r="AD4658" t="s">
        <v>26</v>
      </c>
      <c r="AE4658" t="s">
        <v>158</v>
      </c>
      <c r="AF4658" t="s">
        <v>159</v>
      </c>
      <c r="AG4658">
        <v>19140</v>
      </c>
      <c r="AH4658" t="s">
        <v>160</v>
      </c>
      <c r="AI4658" t="s">
        <v>3209</v>
      </c>
      <c r="AJ4658" t="s">
        <v>46</v>
      </c>
      <c r="AK4658" t="s">
        <v>70</v>
      </c>
      <c r="AL4658" t="s">
        <v>3210</v>
      </c>
      <c r="AM4658">
        <v>59.904000000000003</v>
      </c>
      <c r="AN4658">
        <v>2</v>
      </c>
      <c r="AO4658">
        <v>0.2</v>
      </c>
      <c r="AP4658">
        <v>14.2272</v>
      </c>
      <c r="AQ4658">
        <f>YEAR(Table1[[#This Row],[Order Date]])</f>
        <v>2015</v>
      </c>
      <c r="AR4658" t="str">
        <f>TEXT(Table1[[#This Row],[Order Date]],"mmmm")</f>
        <v>May</v>
      </c>
      <c r="AS4658" t="str">
        <f>"Q"&amp;ROUNDUP(MONTH(Table1[[#This Row],[Order Date]])/3,0)</f>
        <v>Q2</v>
      </c>
      <c r="AT4658">
        <f>IF(Table1[[#This Row],[Sales]]=0,0,Table1[[#This Row],[Profit]]/Table1[[#This Row],[Sales]])</f>
        <v>0.23749999999999999</v>
      </c>
    </row>
    <row r="4659" spans="22:46" x14ac:dyDescent="0.3">
      <c r="V4659">
        <v>4658</v>
      </c>
      <c r="W4659" t="s">
        <v>8435</v>
      </c>
      <c r="X4659" s="1">
        <v>42127</v>
      </c>
      <c r="Y4659" s="1">
        <v>42190</v>
      </c>
      <c r="Z4659" t="s">
        <v>51</v>
      </c>
      <c r="AA4659" t="s">
        <v>6472</v>
      </c>
      <c r="AB4659" t="s">
        <v>6473</v>
      </c>
      <c r="AC4659" t="s">
        <v>25</v>
      </c>
      <c r="AD4659" t="s">
        <v>26</v>
      </c>
      <c r="AE4659" t="s">
        <v>158</v>
      </c>
      <c r="AF4659" t="s">
        <v>159</v>
      </c>
      <c r="AG4659">
        <v>19140</v>
      </c>
      <c r="AH4659" t="s">
        <v>160</v>
      </c>
      <c r="AI4659" t="s">
        <v>2931</v>
      </c>
      <c r="AJ4659" t="s">
        <v>46</v>
      </c>
      <c r="AK4659" t="s">
        <v>80</v>
      </c>
      <c r="AL4659" t="s">
        <v>2932</v>
      </c>
      <c r="AM4659">
        <v>23.696000000000002</v>
      </c>
      <c r="AN4659">
        <v>2</v>
      </c>
      <c r="AO4659">
        <v>0.2</v>
      </c>
      <c r="AP4659">
        <v>6.5164</v>
      </c>
      <c r="AQ4659">
        <f>YEAR(Table1[[#This Row],[Order Date]])</f>
        <v>2015</v>
      </c>
      <c r="AR4659" t="str">
        <f>TEXT(Table1[[#This Row],[Order Date]],"mmmm")</f>
        <v>May</v>
      </c>
      <c r="AS4659" t="str">
        <f>"Q"&amp;ROUNDUP(MONTH(Table1[[#This Row],[Order Date]])/3,0)</f>
        <v>Q2</v>
      </c>
      <c r="AT4659">
        <f>IF(Table1[[#This Row],[Sales]]=0,0,Table1[[#This Row],[Profit]]/Table1[[#This Row],[Sales]])</f>
        <v>0.27499999999999997</v>
      </c>
    </row>
    <row r="4660" spans="22:46" x14ac:dyDescent="0.3">
      <c r="V4660">
        <v>4659</v>
      </c>
      <c r="W4660" t="s">
        <v>8435</v>
      </c>
      <c r="X4660" s="1">
        <v>42127</v>
      </c>
      <c r="Y4660" s="1">
        <v>42190</v>
      </c>
      <c r="Z4660" t="s">
        <v>51</v>
      </c>
      <c r="AA4660" t="s">
        <v>6472</v>
      </c>
      <c r="AB4660" t="s">
        <v>6473</v>
      </c>
      <c r="AC4660" t="s">
        <v>25</v>
      </c>
      <c r="AD4660" t="s">
        <v>26</v>
      </c>
      <c r="AE4660" t="s">
        <v>158</v>
      </c>
      <c r="AF4660" t="s">
        <v>159</v>
      </c>
      <c r="AG4660">
        <v>19140</v>
      </c>
      <c r="AH4660" t="s">
        <v>160</v>
      </c>
      <c r="AI4660" t="s">
        <v>1726</v>
      </c>
      <c r="AJ4660" t="s">
        <v>46</v>
      </c>
      <c r="AK4660" t="s">
        <v>94</v>
      </c>
      <c r="AL4660" t="s">
        <v>1727</v>
      </c>
      <c r="AM4660">
        <v>7.968</v>
      </c>
      <c r="AN4660">
        <v>2</v>
      </c>
      <c r="AO4660">
        <v>0.2</v>
      </c>
      <c r="AP4660">
        <v>2.8883999999999999</v>
      </c>
      <c r="AQ4660">
        <f>YEAR(Table1[[#This Row],[Order Date]])</f>
        <v>2015</v>
      </c>
      <c r="AR4660" t="str">
        <f>TEXT(Table1[[#This Row],[Order Date]],"mmmm")</f>
        <v>May</v>
      </c>
      <c r="AS4660" t="str">
        <f>"Q"&amp;ROUNDUP(MONTH(Table1[[#This Row],[Order Date]])/3,0)</f>
        <v>Q2</v>
      </c>
      <c r="AT4660">
        <f>IF(Table1[[#This Row],[Sales]]=0,0,Table1[[#This Row],[Profit]]/Table1[[#This Row],[Sales]])</f>
        <v>0.36249999999999999</v>
      </c>
    </row>
    <row r="4661" spans="22:46" x14ac:dyDescent="0.3">
      <c r="V4661">
        <v>4660</v>
      </c>
      <c r="W4661" t="s">
        <v>8435</v>
      </c>
      <c r="X4661" s="1">
        <v>42127</v>
      </c>
      <c r="Y4661" s="1">
        <v>42190</v>
      </c>
      <c r="Z4661" t="s">
        <v>51</v>
      </c>
      <c r="AA4661" t="s">
        <v>6472</v>
      </c>
      <c r="AB4661" t="s">
        <v>6473</v>
      </c>
      <c r="AC4661" t="s">
        <v>25</v>
      </c>
      <c r="AD4661" t="s">
        <v>26</v>
      </c>
      <c r="AE4661" t="s">
        <v>158</v>
      </c>
      <c r="AF4661" t="s">
        <v>159</v>
      </c>
      <c r="AG4661">
        <v>19140</v>
      </c>
      <c r="AH4661" t="s">
        <v>160</v>
      </c>
      <c r="AI4661" t="s">
        <v>916</v>
      </c>
      <c r="AJ4661" t="s">
        <v>46</v>
      </c>
      <c r="AK4661" t="s">
        <v>80</v>
      </c>
      <c r="AL4661" t="s">
        <v>917</v>
      </c>
      <c r="AM4661">
        <v>18.2</v>
      </c>
      <c r="AN4661">
        <v>7</v>
      </c>
      <c r="AO4661">
        <v>0.2</v>
      </c>
      <c r="AP4661">
        <v>2.0474999999999999</v>
      </c>
      <c r="AQ4661">
        <f>YEAR(Table1[[#This Row],[Order Date]])</f>
        <v>2015</v>
      </c>
      <c r="AR4661" t="str">
        <f>TEXT(Table1[[#This Row],[Order Date]],"mmmm")</f>
        <v>May</v>
      </c>
      <c r="AS4661" t="str">
        <f>"Q"&amp;ROUNDUP(MONTH(Table1[[#This Row],[Order Date]])/3,0)</f>
        <v>Q2</v>
      </c>
      <c r="AT4661">
        <f>IF(Table1[[#This Row],[Sales]]=0,0,Table1[[#This Row],[Profit]]/Table1[[#This Row],[Sales]])</f>
        <v>0.1125</v>
      </c>
    </row>
    <row r="4662" spans="22:46" x14ac:dyDescent="0.3">
      <c r="V4662">
        <v>4661</v>
      </c>
      <c r="W4662" t="s">
        <v>8435</v>
      </c>
      <c r="X4662" s="1">
        <v>42127</v>
      </c>
      <c r="Y4662" s="1">
        <v>42190</v>
      </c>
      <c r="Z4662" t="s">
        <v>51</v>
      </c>
      <c r="AA4662" t="s">
        <v>6472</v>
      </c>
      <c r="AB4662" t="s">
        <v>6473</v>
      </c>
      <c r="AC4662" t="s">
        <v>25</v>
      </c>
      <c r="AD4662" t="s">
        <v>26</v>
      </c>
      <c r="AE4662" t="s">
        <v>158</v>
      </c>
      <c r="AF4662" t="s">
        <v>159</v>
      </c>
      <c r="AG4662">
        <v>19140</v>
      </c>
      <c r="AH4662" t="s">
        <v>160</v>
      </c>
      <c r="AI4662" t="s">
        <v>8436</v>
      </c>
      <c r="AJ4662" t="s">
        <v>73</v>
      </c>
      <c r="AK4662" t="s">
        <v>176</v>
      </c>
      <c r="AL4662" t="s">
        <v>8437</v>
      </c>
      <c r="AM4662">
        <v>27.552</v>
      </c>
      <c r="AN4662">
        <v>3</v>
      </c>
      <c r="AO4662">
        <v>0.2</v>
      </c>
      <c r="AP4662">
        <v>-0.34439999999999998</v>
      </c>
      <c r="AQ4662">
        <f>YEAR(Table1[[#This Row],[Order Date]])</f>
        <v>2015</v>
      </c>
      <c r="AR4662" t="str">
        <f>TEXT(Table1[[#This Row],[Order Date]],"mmmm")</f>
        <v>May</v>
      </c>
      <c r="AS4662" t="str">
        <f>"Q"&amp;ROUNDUP(MONTH(Table1[[#This Row],[Order Date]])/3,0)</f>
        <v>Q2</v>
      </c>
      <c r="AT4662">
        <f>IF(Table1[[#This Row],[Sales]]=0,0,Table1[[#This Row],[Profit]]/Table1[[#This Row],[Sales]])</f>
        <v>-1.2499999999999999E-2</v>
      </c>
    </row>
    <row r="4663" spans="22:46" x14ac:dyDescent="0.3">
      <c r="V4663">
        <v>4662</v>
      </c>
      <c r="W4663" t="s">
        <v>8435</v>
      </c>
      <c r="X4663" s="1">
        <v>42127</v>
      </c>
      <c r="Y4663" s="1">
        <v>42190</v>
      </c>
      <c r="Z4663" t="s">
        <v>51</v>
      </c>
      <c r="AA4663" t="s">
        <v>6472</v>
      </c>
      <c r="AB4663" t="s">
        <v>6473</v>
      </c>
      <c r="AC4663" t="s">
        <v>25</v>
      </c>
      <c r="AD4663" t="s">
        <v>26</v>
      </c>
      <c r="AE4663" t="s">
        <v>158</v>
      </c>
      <c r="AF4663" t="s">
        <v>159</v>
      </c>
      <c r="AG4663">
        <v>19140</v>
      </c>
      <c r="AH4663" t="s">
        <v>160</v>
      </c>
      <c r="AI4663" t="s">
        <v>1060</v>
      </c>
      <c r="AJ4663" t="s">
        <v>31</v>
      </c>
      <c r="AK4663" t="s">
        <v>35</v>
      </c>
      <c r="AL4663" t="s">
        <v>1061</v>
      </c>
      <c r="AM4663">
        <v>844.11599999999999</v>
      </c>
      <c r="AN4663">
        <v>6</v>
      </c>
      <c r="AO4663">
        <v>0.3</v>
      </c>
      <c r="AP4663">
        <v>-36.176400000000001</v>
      </c>
      <c r="AQ4663">
        <f>YEAR(Table1[[#This Row],[Order Date]])</f>
        <v>2015</v>
      </c>
      <c r="AR4663" t="str">
        <f>TEXT(Table1[[#This Row],[Order Date]],"mmmm")</f>
        <v>May</v>
      </c>
      <c r="AS4663" t="str">
        <f>"Q"&amp;ROUNDUP(MONTH(Table1[[#This Row],[Order Date]])/3,0)</f>
        <v>Q2</v>
      </c>
      <c r="AT4663">
        <f>IF(Table1[[#This Row],[Sales]]=0,0,Table1[[#This Row],[Profit]]/Table1[[#This Row],[Sales]])</f>
        <v>-4.2857142857142858E-2</v>
      </c>
    </row>
    <row r="4664" spans="22:46" x14ac:dyDescent="0.3">
      <c r="V4664">
        <v>4663</v>
      </c>
      <c r="W4664" t="s">
        <v>8435</v>
      </c>
      <c r="X4664" s="1">
        <v>42127</v>
      </c>
      <c r="Y4664" s="1">
        <v>42190</v>
      </c>
      <c r="Z4664" t="s">
        <v>51</v>
      </c>
      <c r="AA4664" t="s">
        <v>6472</v>
      </c>
      <c r="AB4664" t="s">
        <v>6473</v>
      </c>
      <c r="AC4664" t="s">
        <v>25</v>
      </c>
      <c r="AD4664" t="s">
        <v>26</v>
      </c>
      <c r="AE4664" t="s">
        <v>158</v>
      </c>
      <c r="AF4664" t="s">
        <v>159</v>
      </c>
      <c r="AG4664">
        <v>19140</v>
      </c>
      <c r="AH4664" t="s">
        <v>160</v>
      </c>
      <c r="AI4664" t="s">
        <v>3998</v>
      </c>
      <c r="AJ4664" t="s">
        <v>46</v>
      </c>
      <c r="AK4664" t="s">
        <v>60</v>
      </c>
      <c r="AL4664" t="s">
        <v>3999</v>
      </c>
      <c r="AM4664">
        <v>76.751999999999995</v>
      </c>
      <c r="AN4664">
        <v>3</v>
      </c>
      <c r="AO4664">
        <v>0.2</v>
      </c>
      <c r="AP4664">
        <v>-9.5939999999999994</v>
      </c>
      <c r="AQ4664">
        <f>YEAR(Table1[[#This Row],[Order Date]])</f>
        <v>2015</v>
      </c>
      <c r="AR4664" t="str">
        <f>TEXT(Table1[[#This Row],[Order Date]],"mmmm")</f>
        <v>May</v>
      </c>
      <c r="AS4664" t="str">
        <f>"Q"&amp;ROUNDUP(MONTH(Table1[[#This Row],[Order Date]])/3,0)</f>
        <v>Q2</v>
      </c>
      <c r="AT4664">
        <f>IF(Table1[[#This Row],[Sales]]=0,0,Table1[[#This Row],[Profit]]/Table1[[#This Row],[Sales]])</f>
        <v>-0.125</v>
      </c>
    </row>
    <row r="4665" spans="22:46" x14ac:dyDescent="0.3">
      <c r="V4665">
        <v>4664</v>
      </c>
      <c r="W4665" t="s">
        <v>8438</v>
      </c>
      <c r="X4665" s="1">
        <v>42631</v>
      </c>
      <c r="Y4665" t="s">
        <v>452</v>
      </c>
      <c r="Z4665" t="s">
        <v>51</v>
      </c>
      <c r="AA4665" t="s">
        <v>1334</v>
      </c>
      <c r="AB4665" t="s">
        <v>1335</v>
      </c>
      <c r="AC4665" t="s">
        <v>25</v>
      </c>
      <c r="AD4665" t="s">
        <v>26</v>
      </c>
      <c r="AE4665" t="s">
        <v>1712</v>
      </c>
      <c r="AF4665" t="s">
        <v>55</v>
      </c>
      <c r="AG4665">
        <v>32216</v>
      </c>
      <c r="AH4665" t="s">
        <v>29</v>
      </c>
      <c r="AI4665" t="s">
        <v>2390</v>
      </c>
      <c r="AJ4665" t="s">
        <v>46</v>
      </c>
      <c r="AK4665" t="s">
        <v>47</v>
      </c>
      <c r="AL4665" t="s">
        <v>2391</v>
      </c>
      <c r="AM4665">
        <v>3</v>
      </c>
      <c r="AN4665">
        <v>1</v>
      </c>
      <c r="AO4665">
        <v>0.2</v>
      </c>
      <c r="AP4665">
        <v>1.05</v>
      </c>
      <c r="AQ4665">
        <f>YEAR(Table1[[#This Row],[Order Date]])</f>
        <v>2016</v>
      </c>
      <c r="AR4665" t="str">
        <f>TEXT(Table1[[#This Row],[Order Date]],"mmmm")</f>
        <v>September</v>
      </c>
      <c r="AS4665" t="str">
        <f>"Q"&amp;ROUNDUP(MONTH(Table1[[#This Row],[Order Date]])/3,0)</f>
        <v>Q3</v>
      </c>
      <c r="AT4665">
        <f>IF(Table1[[#This Row],[Sales]]=0,0,Table1[[#This Row],[Profit]]/Table1[[#This Row],[Sales]])</f>
        <v>0.35000000000000003</v>
      </c>
    </row>
    <row r="4666" spans="22:46" x14ac:dyDescent="0.3">
      <c r="V4666">
        <v>4665</v>
      </c>
      <c r="W4666" t="s">
        <v>8439</v>
      </c>
      <c r="X4666" s="1">
        <v>42635</v>
      </c>
      <c r="Y4666" t="s">
        <v>1787</v>
      </c>
      <c r="Z4666" t="s">
        <v>51</v>
      </c>
      <c r="AA4666" t="s">
        <v>5293</v>
      </c>
      <c r="AB4666" t="s">
        <v>5294</v>
      </c>
      <c r="AC4666" t="s">
        <v>25</v>
      </c>
      <c r="AD4666" t="s">
        <v>26</v>
      </c>
      <c r="AE4666" t="s">
        <v>1522</v>
      </c>
      <c r="AF4666" t="s">
        <v>55</v>
      </c>
      <c r="AG4666">
        <v>33024</v>
      </c>
      <c r="AH4666" t="s">
        <v>29</v>
      </c>
      <c r="AI4666" t="s">
        <v>3351</v>
      </c>
      <c r="AJ4666" t="s">
        <v>46</v>
      </c>
      <c r="AK4666" t="s">
        <v>77</v>
      </c>
      <c r="AL4666" t="s">
        <v>3352</v>
      </c>
      <c r="AM4666">
        <v>7.5060000000000002</v>
      </c>
      <c r="AN4666">
        <v>9</v>
      </c>
      <c r="AO4666">
        <v>0.7</v>
      </c>
      <c r="AP4666">
        <v>-6.0048000000000004</v>
      </c>
      <c r="AQ4666">
        <f>YEAR(Table1[[#This Row],[Order Date]])</f>
        <v>2016</v>
      </c>
      <c r="AR4666" t="str">
        <f>TEXT(Table1[[#This Row],[Order Date]],"mmmm")</f>
        <v>September</v>
      </c>
      <c r="AS4666" t="str">
        <f>"Q"&amp;ROUNDUP(MONTH(Table1[[#This Row],[Order Date]])/3,0)</f>
        <v>Q3</v>
      </c>
      <c r="AT4666">
        <f>IF(Table1[[#This Row],[Sales]]=0,0,Table1[[#This Row],[Profit]]/Table1[[#This Row],[Sales]])</f>
        <v>-0.8</v>
      </c>
    </row>
    <row r="4667" spans="22:46" x14ac:dyDescent="0.3">
      <c r="V4667">
        <v>4666</v>
      </c>
      <c r="W4667" t="s">
        <v>8439</v>
      </c>
      <c r="X4667" s="1">
        <v>42635</v>
      </c>
      <c r="Y4667" t="s">
        <v>1787</v>
      </c>
      <c r="Z4667" t="s">
        <v>51</v>
      </c>
      <c r="AA4667" t="s">
        <v>5293</v>
      </c>
      <c r="AB4667" t="s">
        <v>5294</v>
      </c>
      <c r="AC4667" t="s">
        <v>25</v>
      </c>
      <c r="AD4667" t="s">
        <v>26</v>
      </c>
      <c r="AE4667" t="s">
        <v>1522</v>
      </c>
      <c r="AF4667" t="s">
        <v>55</v>
      </c>
      <c r="AG4667">
        <v>33024</v>
      </c>
      <c r="AH4667" t="s">
        <v>29</v>
      </c>
      <c r="AI4667" t="s">
        <v>1432</v>
      </c>
      <c r="AJ4667" t="s">
        <v>46</v>
      </c>
      <c r="AK4667" t="s">
        <v>47</v>
      </c>
      <c r="AL4667" t="s">
        <v>1433</v>
      </c>
      <c r="AM4667">
        <v>16.559999999999999</v>
      </c>
      <c r="AN4667">
        <v>2</v>
      </c>
      <c r="AO4667">
        <v>0.2</v>
      </c>
      <c r="AP4667">
        <v>5.7960000000000003</v>
      </c>
      <c r="AQ4667">
        <f>YEAR(Table1[[#This Row],[Order Date]])</f>
        <v>2016</v>
      </c>
      <c r="AR4667" t="str">
        <f>TEXT(Table1[[#This Row],[Order Date]],"mmmm")</f>
        <v>September</v>
      </c>
      <c r="AS4667" t="str">
        <f>"Q"&amp;ROUNDUP(MONTH(Table1[[#This Row],[Order Date]])/3,0)</f>
        <v>Q3</v>
      </c>
      <c r="AT4667">
        <f>IF(Table1[[#This Row],[Sales]]=0,0,Table1[[#This Row],[Profit]]/Table1[[#This Row],[Sales]])</f>
        <v>0.35000000000000003</v>
      </c>
    </row>
    <row r="4668" spans="22:46" x14ac:dyDescent="0.3">
      <c r="V4668">
        <v>4667</v>
      </c>
      <c r="W4668" t="s">
        <v>8440</v>
      </c>
      <c r="X4668" s="1">
        <v>42379</v>
      </c>
      <c r="Y4668" t="s">
        <v>3057</v>
      </c>
      <c r="Z4668" t="s">
        <v>51</v>
      </c>
      <c r="AA4668" t="s">
        <v>145</v>
      </c>
      <c r="AB4668" t="s">
        <v>146</v>
      </c>
      <c r="AC4668" t="s">
        <v>41</v>
      </c>
      <c r="AD4668" t="s">
        <v>26</v>
      </c>
      <c r="AE4668" t="s">
        <v>99</v>
      </c>
      <c r="AF4668" t="s">
        <v>100</v>
      </c>
      <c r="AG4668">
        <v>98115</v>
      </c>
      <c r="AH4668" t="s">
        <v>44</v>
      </c>
      <c r="AI4668" t="s">
        <v>3912</v>
      </c>
      <c r="AJ4668" t="s">
        <v>31</v>
      </c>
      <c r="AK4668" t="s">
        <v>67</v>
      </c>
      <c r="AL4668" t="s">
        <v>3913</v>
      </c>
      <c r="AM4668">
        <v>79.92</v>
      </c>
      <c r="AN4668">
        <v>4</v>
      </c>
      <c r="AO4668">
        <v>0</v>
      </c>
      <c r="AP4668">
        <v>34.365600000000001</v>
      </c>
      <c r="AQ4668">
        <f>YEAR(Table1[[#This Row],[Order Date]])</f>
        <v>2016</v>
      </c>
      <c r="AR4668" t="str">
        <f>TEXT(Table1[[#This Row],[Order Date]],"mmmm")</f>
        <v>January</v>
      </c>
      <c r="AS4668" t="str">
        <f>"Q"&amp;ROUNDUP(MONTH(Table1[[#This Row],[Order Date]])/3,0)</f>
        <v>Q1</v>
      </c>
      <c r="AT4668">
        <f>IF(Table1[[#This Row],[Sales]]=0,0,Table1[[#This Row],[Profit]]/Table1[[#This Row],[Sales]])</f>
        <v>0.43</v>
      </c>
    </row>
    <row r="4669" spans="22:46" x14ac:dyDescent="0.3">
      <c r="V4669">
        <v>4668</v>
      </c>
      <c r="W4669" t="s">
        <v>8440</v>
      </c>
      <c r="X4669" s="1">
        <v>42379</v>
      </c>
      <c r="Y4669" t="s">
        <v>3057</v>
      </c>
      <c r="Z4669" t="s">
        <v>51</v>
      </c>
      <c r="AA4669" t="s">
        <v>145</v>
      </c>
      <c r="AB4669" t="s">
        <v>146</v>
      </c>
      <c r="AC4669" t="s">
        <v>41</v>
      </c>
      <c r="AD4669" t="s">
        <v>26</v>
      </c>
      <c r="AE4669" t="s">
        <v>99</v>
      </c>
      <c r="AF4669" t="s">
        <v>100</v>
      </c>
      <c r="AG4669">
        <v>98115</v>
      </c>
      <c r="AH4669" t="s">
        <v>44</v>
      </c>
      <c r="AI4669" t="s">
        <v>1525</v>
      </c>
      <c r="AJ4669" t="s">
        <v>73</v>
      </c>
      <c r="AK4669" t="s">
        <v>176</v>
      </c>
      <c r="AL4669" t="s">
        <v>1526</v>
      </c>
      <c r="AM4669">
        <v>69.98</v>
      </c>
      <c r="AN4669">
        <v>2</v>
      </c>
      <c r="AO4669">
        <v>0</v>
      </c>
      <c r="AP4669">
        <v>13.296200000000001</v>
      </c>
      <c r="AQ4669">
        <f>YEAR(Table1[[#This Row],[Order Date]])</f>
        <v>2016</v>
      </c>
      <c r="AR4669" t="str">
        <f>TEXT(Table1[[#This Row],[Order Date]],"mmmm")</f>
        <v>January</v>
      </c>
      <c r="AS4669" t="str">
        <f>"Q"&amp;ROUNDUP(MONTH(Table1[[#This Row],[Order Date]])/3,0)</f>
        <v>Q1</v>
      </c>
      <c r="AT4669">
        <f>IF(Table1[[#This Row],[Sales]]=0,0,Table1[[#This Row],[Profit]]/Table1[[#This Row],[Sales]])</f>
        <v>0.19</v>
      </c>
    </row>
    <row r="4670" spans="22:46" x14ac:dyDescent="0.3">
      <c r="V4670">
        <v>4669</v>
      </c>
      <c r="W4670" t="s">
        <v>8441</v>
      </c>
      <c r="X4670" s="1">
        <v>42861</v>
      </c>
      <c r="Y4670" s="1">
        <v>43044</v>
      </c>
      <c r="Z4670" t="s">
        <v>51</v>
      </c>
      <c r="AA4670" t="s">
        <v>5784</v>
      </c>
      <c r="AB4670" t="s">
        <v>5785</v>
      </c>
      <c r="AC4670" t="s">
        <v>41</v>
      </c>
      <c r="AD4670" t="s">
        <v>26</v>
      </c>
      <c r="AE4670" t="s">
        <v>109</v>
      </c>
      <c r="AF4670" t="s">
        <v>110</v>
      </c>
      <c r="AG4670">
        <v>76106</v>
      </c>
      <c r="AH4670" t="s">
        <v>111</v>
      </c>
      <c r="AI4670" t="s">
        <v>2432</v>
      </c>
      <c r="AJ4670" t="s">
        <v>46</v>
      </c>
      <c r="AK4670" t="s">
        <v>77</v>
      </c>
      <c r="AL4670" t="s">
        <v>2433</v>
      </c>
      <c r="AM4670">
        <v>11.06</v>
      </c>
      <c r="AN4670">
        <v>10</v>
      </c>
      <c r="AO4670">
        <v>0.8</v>
      </c>
      <c r="AP4670">
        <v>-18.802</v>
      </c>
      <c r="AQ4670">
        <f>YEAR(Table1[[#This Row],[Order Date]])</f>
        <v>2017</v>
      </c>
      <c r="AR4670" t="str">
        <f>TEXT(Table1[[#This Row],[Order Date]],"mmmm")</f>
        <v>May</v>
      </c>
      <c r="AS4670" t="str">
        <f>"Q"&amp;ROUNDUP(MONTH(Table1[[#This Row],[Order Date]])/3,0)</f>
        <v>Q2</v>
      </c>
      <c r="AT4670">
        <f>IF(Table1[[#This Row],[Sales]]=0,0,Table1[[#This Row],[Profit]]/Table1[[#This Row],[Sales]])</f>
        <v>-1.7</v>
      </c>
    </row>
    <row r="4671" spans="22:46" x14ac:dyDescent="0.3">
      <c r="V4671">
        <v>4670</v>
      </c>
      <c r="W4671" t="s">
        <v>8441</v>
      </c>
      <c r="X4671" s="1">
        <v>42861</v>
      </c>
      <c r="Y4671" s="1">
        <v>43044</v>
      </c>
      <c r="Z4671" t="s">
        <v>51</v>
      </c>
      <c r="AA4671" t="s">
        <v>5784</v>
      </c>
      <c r="AB4671" t="s">
        <v>5785</v>
      </c>
      <c r="AC4671" t="s">
        <v>41</v>
      </c>
      <c r="AD4671" t="s">
        <v>26</v>
      </c>
      <c r="AE4671" t="s">
        <v>109</v>
      </c>
      <c r="AF4671" t="s">
        <v>110</v>
      </c>
      <c r="AG4671">
        <v>76106</v>
      </c>
      <c r="AH4671" t="s">
        <v>111</v>
      </c>
      <c r="AI4671" t="s">
        <v>1837</v>
      </c>
      <c r="AJ4671" t="s">
        <v>31</v>
      </c>
      <c r="AK4671" t="s">
        <v>32</v>
      </c>
      <c r="AL4671" t="s">
        <v>1838</v>
      </c>
      <c r="AM4671">
        <v>623.46479999999997</v>
      </c>
      <c r="AN4671">
        <v>7</v>
      </c>
      <c r="AO4671">
        <v>0.32</v>
      </c>
      <c r="AP4671">
        <v>-119.1918</v>
      </c>
      <c r="AQ4671">
        <f>YEAR(Table1[[#This Row],[Order Date]])</f>
        <v>2017</v>
      </c>
      <c r="AR4671" t="str">
        <f>TEXT(Table1[[#This Row],[Order Date]],"mmmm")</f>
        <v>May</v>
      </c>
      <c r="AS4671" t="str">
        <f>"Q"&amp;ROUNDUP(MONTH(Table1[[#This Row],[Order Date]])/3,0)</f>
        <v>Q2</v>
      </c>
      <c r="AT4671">
        <f>IF(Table1[[#This Row],[Sales]]=0,0,Table1[[#This Row],[Profit]]/Table1[[#This Row],[Sales]])</f>
        <v>-0.19117647058823531</v>
      </c>
    </row>
    <row r="4672" spans="22:46" x14ac:dyDescent="0.3">
      <c r="V4672">
        <v>4671</v>
      </c>
      <c r="W4672" t="s">
        <v>8441</v>
      </c>
      <c r="X4672" s="1">
        <v>42861</v>
      </c>
      <c r="Y4672" s="1">
        <v>43044</v>
      </c>
      <c r="Z4672" t="s">
        <v>51</v>
      </c>
      <c r="AA4672" t="s">
        <v>5784</v>
      </c>
      <c r="AB4672" t="s">
        <v>5785</v>
      </c>
      <c r="AC4672" t="s">
        <v>41</v>
      </c>
      <c r="AD4672" t="s">
        <v>26</v>
      </c>
      <c r="AE4672" t="s">
        <v>109</v>
      </c>
      <c r="AF4672" t="s">
        <v>110</v>
      </c>
      <c r="AG4672">
        <v>76106</v>
      </c>
      <c r="AH4672" t="s">
        <v>111</v>
      </c>
      <c r="AI4672" t="s">
        <v>8251</v>
      </c>
      <c r="AJ4672" t="s">
        <v>46</v>
      </c>
      <c r="AK4672" t="s">
        <v>60</v>
      </c>
      <c r="AL4672" t="s">
        <v>8252</v>
      </c>
      <c r="AM4672">
        <v>772.68</v>
      </c>
      <c r="AN4672">
        <v>5</v>
      </c>
      <c r="AO4672">
        <v>0.2</v>
      </c>
      <c r="AP4672">
        <v>-57.951000000000001</v>
      </c>
      <c r="AQ4672">
        <f>YEAR(Table1[[#This Row],[Order Date]])</f>
        <v>2017</v>
      </c>
      <c r="AR4672" t="str">
        <f>TEXT(Table1[[#This Row],[Order Date]],"mmmm")</f>
        <v>May</v>
      </c>
      <c r="AS4672" t="str">
        <f>"Q"&amp;ROUNDUP(MONTH(Table1[[#This Row],[Order Date]])/3,0)</f>
        <v>Q2</v>
      </c>
      <c r="AT4672">
        <f>IF(Table1[[#This Row],[Sales]]=0,0,Table1[[#This Row],[Profit]]/Table1[[#This Row],[Sales]])</f>
        <v>-7.5000000000000011E-2</v>
      </c>
    </row>
    <row r="4673" spans="22:46" x14ac:dyDescent="0.3">
      <c r="V4673">
        <v>4672</v>
      </c>
      <c r="W4673" t="s">
        <v>8442</v>
      </c>
      <c r="X4673" s="1">
        <v>42582</v>
      </c>
      <c r="Y4673" s="1">
        <v>42529</v>
      </c>
      <c r="Z4673" t="s">
        <v>51</v>
      </c>
      <c r="AA4673" t="s">
        <v>1032</v>
      </c>
      <c r="AB4673" t="s">
        <v>1033</v>
      </c>
      <c r="AC4673" t="s">
        <v>25</v>
      </c>
      <c r="AD4673" t="s">
        <v>26</v>
      </c>
      <c r="AE4673" t="s">
        <v>993</v>
      </c>
      <c r="AF4673" t="s">
        <v>267</v>
      </c>
      <c r="AG4673">
        <v>48205</v>
      </c>
      <c r="AH4673" t="s">
        <v>111</v>
      </c>
      <c r="AI4673" t="s">
        <v>5178</v>
      </c>
      <c r="AJ4673" t="s">
        <v>46</v>
      </c>
      <c r="AK4673" t="s">
        <v>80</v>
      </c>
      <c r="AL4673" t="s">
        <v>5179</v>
      </c>
      <c r="AM4673">
        <v>283.14</v>
      </c>
      <c r="AN4673">
        <v>4</v>
      </c>
      <c r="AO4673">
        <v>0.1</v>
      </c>
      <c r="AP4673">
        <v>72.358000000000004</v>
      </c>
      <c r="AQ4673">
        <f>YEAR(Table1[[#This Row],[Order Date]])</f>
        <v>2016</v>
      </c>
      <c r="AR4673" t="str">
        <f>TEXT(Table1[[#This Row],[Order Date]],"mmmm")</f>
        <v>July</v>
      </c>
      <c r="AS4673" t="str">
        <f>"Q"&amp;ROUNDUP(MONTH(Table1[[#This Row],[Order Date]])/3,0)</f>
        <v>Q3</v>
      </c>
      <c r="AT4673">
        <f>IF(Table1[[#This Row],[Sales]]=0,0,Table1[[#This Row],[Profit]]/Table1[[#This Row],[Sales]])</f>
        <v>0.25555555555555559</v>
      </c>
    </row>
    <row r="4674" spans="22:46" x14ac:dyDescent="0.3">
      <c r="V4674">
        <v>4673</v>
      </c>
      <c r="W4674" t="s">
        <v>8442</v>
      </c>
      <c r="X4674" s="1">
        <v>42582</v>
      </c>
      <c r="Y4674" s="1">
        <v>42529</v>
      </c>
      <c r="Z4674" t="s">
        <v>51</v>
      </c>
      <c r="AA4674" t="s">
        <v>1032</v>
      </c>
      <c r="AB4674" t="s">
        <v>1033</v>
      </c>
      <c r="AC4674" t="s">
        <v>25</v>
      </c>
      <c r="AD4674" t="s">
        <v>26</v>
      </c>
      <c r="AE4674" t="s">
        <v>993</v>
      </c>
      <c r="AF4674" t="s">
        <v>267</v>
      </c>
      <c r="AG4674">
        <v>48205</v>
      </c>
      <c r="AH4674" t="s">
        <v>111</v>
      </c>
      <c r="AI4674" t="s">
        <v>2455</v>
      </c>
      <c r="AJ4674" t="s">
        <v>73</v>
      </c>
      <c r="AK4674" t="s">
        <v>74</v>
      </c>
      <c r="AL4674" t="s">
        <v>2456</v>
      </c>
      <c r="AM4674">
        <v>635.96</v>
      </c>
      <c r="AN4674">
        <v>4</v>
      </c>
      <c r="AO4674">
        <v>0</v>
      </c>
      <c r="AP4674">
        <v>165.34960000000001</v>
      </c>
      <c r="AQ4674">
        <f>YEAR(Table1[[#This Row],[Order Date]])</f>
        <v>2016</v>
      </c>
      <c r="AR4674" t="str">
        <f>TEXT(Table1[[#This Row],[Order Date]],"mmmm")</f>
        <v>July</v>
      </c>
      <c r="AS4674" t="str">
        <f>"Q"&amp;ROUNDUP(MONTH(Table1[[#This Row],[Order Date]])/3,0)</f>
        <v>Q3</v>
      </c>
      <c r="AT4674">
        <f>IF(Table1[[#This Row],[Sales]]=0,0,Table1[[#This Row],[Profit]]/Table1[[#This Row],[Sales]])</f>
        <v>0.26</v>
      </c>
    </row>
    <row r="4675" spans="22:46" x14ac:dyDescent="0.3">
      <c r="V4675">
        <v>4674</v>
      </c>
      <c r="W4675" t="s">
        <v>8442</v>
      </c>
      <c r="X4675" s="1">
        <v>42582</v>
      </c>
      <c r="Y4675" s="1">
        <v>42529</v>
      </c>
      <c r="Z4675" t="s">
        <v>51</v>
      </c>
      <c r="AA4675" t="s">
        <v>1032</v>
      </c>
      <c r="AB4675" t="s">
        <v>1033</v>
      </c>
      <c r="AC4675" t="s">
        <v>25</v>
      </c>
      <c r="AD4675" t="s">
        <v>26</v>
      </c>
      <c r="AE4675" t="s">
        <v>993</v>
      </c>
      <c r="AF4675" t="s">
        <v>267</v>
      </c>
      <c r="AG4675">
        <v>48205</v>
      </c>
      <c r="AH4675" t="s">
        <v>111</v>
      </c>
      <c r="AI4675" t="s">
        <v>5772</v>
      </c>
      <c r="AJ4675" t="s">
        <v>73</v>
      </c>
      <c r="AK4675" t="s">
        <v>74</v>
      </c>
      <c r="AL4675" t="s">
        <v>5773</v>
      </c>
      <c r="AM4675">
        <v>118.99</v>
      </c>
      <c r="AN4675">
        <v>1</v>
      </c>
      <c r="AO4675">
        <v>0</v>
      </c>
      <c r="AP4675">
        <v>33.3172</v>
      </c>
      <c r="AQ4675">
        <f>YEAR(Table1[[#This Row],[Order Date]])</f>
        <v>2016</v>
      </c>
      <c r="AR4675" t="str">
        <f>TEXT(Table1[[#This Row],[Order Date]],"mmmm")</f>
        <v>July</v>
      </c>
      <c r="AS4675" t="str">
        <f>"Q"&amp;ROUNDUP(MONTH(Table1[[#This Row],[Order Date]])/3,0)</f>
        <v>Q3</v>
      </c>
      <c r="AT4675">
        <f>IF(Table1[[#This Row],[Sales]]=0,0,Table1[[#This Row],[Profit]]/Table1[[#This Row],[Sales]])</f>
        <v>0.28000000000000003</v>
      </c>
    </row>
    <row r="4676" spans="22:46" x14ac:dyDescent="0.3">
      <c r="V4676">
        <v>4675</v>
      </c>
      <c r="W4676" t="s">
        <v>8442</v>
      </c>
      <c r="X4676" s="1">
        <v>42582</v>
      </c>
      <c r="Y4676" s="1">
        <v>42529</v>
      </c>
      <c r="Z4676" t="s">
        <v>51</v>
      </c>
      <c r="AA4676" t="s">
        <v>1032</v>
      </c>
      <c r="AB4676" t="s">
        <v>1033</v>
      </c>
      <c r="AC4676" t="s">
        <v>25</v>
      </c>
      <c r="AD4676" t="s">
        <v>26</v>
      </c>
      <c r="AE4676" t="s">
        <v>993</v>
      </c>
      <c r="AF4676" t="s">
        <v>267</v>
      </c>
      <c r="AG4676">
        <v>48205</v>
      </c>
      <c r="AH4676" t="s">
        <v>111</v>
      </c>
      <c r="AI4676" t="s">
        <v>1221</v>
      </c>
      <c r="AJ4676" t="s">
        <v>31</v>
      </c>
      <c r="AK4676" t="s">
        <v>67</v>
      </c>
      <c r="AL4676" t="s">
        <v>1222</v>
      </c>
      <c r="AM4676">
        <v>272.94</v>
      </c>
      <c r="AN4676">
        <v>3</v>
      </c>
      <c r="AO4676">
        <v>0</v>
      </c>
      <c r="AP4676">
        <v>30.023399999999999</v>
      </c>
      <c r="AQ4676">
        <f>YEAR(Table1[[#This Row],[Order Date]])</f>
        <v>2016</v>
      </c>
      <c r="AR4676" t="str">
        <f>TEXT(Table1[[#This Row],[Order Date]],"mmmm")</f>
        <v>July</v>
      </c>
      <c r="AS4676" t="str">
        <f>"Q"&amp;ROUNDUP(MONTH(Table1[[#This Row],[Order Date]])/3,0)</f>
        <v>Q3</v>
      </c>
      <c r="AT4676">
        <f>IF(Table1[[#This Row],[Sales]]=0,0,Table1[[#This Row],[Profit]]/Table1[[#This Row],[Sales]])</f>
        <v>0.11</v>
      </c>
    </row>
    <row r="4677" spans="22:46" x14ac:dyDescent="0.3">
      <c r="V4677">
        <v>4676</v>
      </c>
      <c r="W4677" t="s">
        <v>8443</v>
      </c>
      <c r="X4677" s="1">
        <v>42821</v>
      </c>
      <c r="Y4677" t="s">
        <v>5255</v>
      </c>
      <c r="Z4677" t="s">
        <v>22</v>
      </c>
      <c r="AA4677" t="s">
        <v>126</v>
      </c>
      <c r="AB4677" t="s">
        <v>127</v>
      </c>
      <c r="AC4677" t="s">
        <v>25</v>
      </c>
      <c r="AD4677" t="s">
        <v>26</v>
      </c>
      <c r="AE4677" t="s">
        <v>158</v>
      </c>
      <c r="AF4677" t="s">
        <v>159</v>
      </c>
      <c r="AG4677">
        <v>19120</v>
      </c>
      <c r="AH4677" t="s">
        <v>160</v>
      </c>
      <c r="AI4677" t="s">
        <v>6707</v>
      </c>
      <c r="AJ4677" t="s">
        <v>31</v>
      </c>
      <c r="AK4677" t="s">
        <v>67</v>
      </c>
      <c r="AL4677" t="s">
        <v>6708</v>
      </c>
      <c r="AM4677">
        <v>15.007999999999999</v>
      </c>
      <c r="AN4677">
        <v>2</v>
      </c>
      <c r="AO4677">
        <v>0.2</v>
      </c>
      <c r="AP4677">
        <v>1.5007999999999999</v>
      </c>
      <c r="AQ4677">
        <f>YEAR(Table1[[#This Row],[Order Date]])</f>
        <v>2017</v>
      </c>
      <c r="AR4677" t="str">
        <f>TEXT(Table1[[#This Row],[Order Date]],"mmmm")</f>
        <v>March</v>
      </c>
      <c r="AS4677" t="str">
        <f>"Q"&amp;ROUNDUP(MONTH(Table1[[#This Row],[Order Date]])/3,0)</f>
        <v>Q1</v>
      </c>
      <c r="AT4677">
        <f>IF(Table1[[#This Row],[Sales]]=0,0,Table1[[#This Row],[Profit]]/Table1[[#This Row],[Sales]])</f>
        <v>0.1</v>
      </c>
    </row>
    <row r="4678" spans="22:46" x14ac:dyDescent="0.3">
      <c r="V4678">
        <v>4677</v>
      </c>
      <c r="W4678" t="s">
        <v>8444</v>
      </c>
      <c r="X4678" s="1">
        <v>41712</v>
      </c>
      <c r="Y4678" t="s">
        <v>2261</v>
      </c>
      <c r="Z4678" t="s">
        <v>51</v>
      </c>
      <c r="AA4678" t="s">
        <v>6403</v>
      </c>
      <c r="AB4678" t="s">
        <v>6404</v>
      </c>
      <c r="AC4678" t="s">
        <v>25</v>
      </c>
      <c r="AD4678" t="s">
        <v>26</v>
      </c>
      <c r="AE4678" t="s">
        <v>8445</v>
      </c>
      <c r="AF4678" t="s">
        <v>129</v>
      </c>
      <c r="AG4678">
        <v>84321</v>
      </c>
      <c r="AH4678" t="s">
        <v>44</v>
      </c>
      <c r="AI4678" t="s">
        <v>6121</v>
      </c>
      <c r="AJ4678" t="s">
        <v>46</v>
      </c>
      <c r="AK4678" t="s">
        <v>77</v>
      </c>
      <c r="AL4678" t="s">
        <v>6122</v>
      </c>
      <c r="AM4678">
        <v>33.088000000000001</v>
      </c>
      <c r="AN4678">
        <v>4</v>
      </c>
      <c r="AO4678">
        <v>0.2</v>
      </c>
      <c r="AP4678">
        <v>11.167199999999999</v>
      </c>
      <c r="AQ4678">
        <f>YEAR(Table1[[#This Row],[Order Date]])</f>
        <v>2014</v>
      </c>
      <c r="AR4678" t="str">
        <f>TEXT(Table1[[#This Row],[Order Date]],"mmmm")</f>
        <v>March</v>
      </c>
      <c r="AS4678" t="str">
        <f>"Q"&amp;ROUNDUP(MONTH(Table1[[#This Row],[Order Date]])/3,0)</f>
        <v>Q1</v>
      </c>
      <c r="AT4678">
        <f>IF(Table1[[#This Row],[Sales]]=0,0,Table1[[#This Row],[Profit]]/Table1[[#This Row],[Sales]])</f>
        <v>0.33749999999999997</v>
      </c>
    </row>
    <row r="4679" spans="22:46" x14ac:dyDescent="0.3">
      <c r="V4679">
        <v>4678</v>
      </c>
      <c r="W4679" t="s">
        <v>8444</v>
      </c>
      <c r="X4679" s="1">
        <v>41712</v>
      </c>
      <c r="Y4679" t="s">
        <v>2261</v>
      </c>
      <c r="Z4679" t="s">
        <v>51</v>
      </c>
      <c r="AA4679" t="s">
        <v>6403</v>
      </c>
      <c r="AB4679" t="s">
        <v>6404</v>
      </c>
      <c r="AC4679" t="s">
        <v>25</v>
      </c>
      <c r="AD4679" t="s">
        <v>26</v>
      </c>
      <c r="AE4679" t="s">
        <v>8445</v>
      </c>
      <c r="AF4679" t="s">
        <v>129</v>
      </c>
      <c r="AG4679">
        <v>84321</v>
      </c>
      <c r="AH4679" t="s">
        <v>44</v>
      </c>
      <c r="AI4679" t="s">
        <v>2001</v>
      </c>
      <c r="AJ4679" t="s">
        <v>46</v>
      </c>
      <c r="AK4679" t="s">
        <v>60</v>
      </c>
      <c r="AL4679" t="s">
        <v>2002</v>
      </c>
      <c r="AM4679">
        <v>80.98</v>
      </c>
      <c r="AN4679">
        <v>1</v>
      </c>
      <c r="AO4679">
        <v>0</v>
      </c>
      <c r="AP4679">
        <v>3.2391999999999999</v>
      </c>
      <c r="AQ4679">
        <f>YEAR(Table1[[#This Row],[Order Date]])</f>
        <v>2014</v>
      </c>
      <c r="AR4679" t="str">
        <f>TEXT(Table1[[#This Row],[Order Date]],"mmmm")</f>
        <v>March</v>
      </c>
      <c r="AS4679" t="str">
        <f>"Q"&amp;ROUNDUP(MONTH(Table1[[#This Row],[Order Date]])/3,0)</f>
        <v>Q1</v>
      </c>
      <c r="AT4679">
        <f>IF(Table1[[#This Row],[Sales]]=0,0,Table1[[#This Row],[Profit]]/Table1[[#This Row],[Sales]])</f>
        <v>3.9999999999999994E-2</v>
      </c>
    </row>
    <row r="4680" spans="22:46" x14ac:dyDescent="0.3">
      <c r="V4680">
        <v>4679</v>
      </c>
      <c r="W4680" t="s">
        <v>8444</v>
      </c>
      <c r="X4680" s="1">
        <v>41712</v>
      </c>
      <c r="Y4680" t="s">
        <v>2261</v>
      </c>
      <c r="Z4680" t="s">
        <v>51</v>
      </c>
      <c r="AA4680" t="s">
        <v>6403</v>
      </c>
      <c r="AB4680" t="s">
        <v>6404</v>
      </c>
      <c r="AC4680" t="s">
        <v>25</v>
      </c>
      <c r="AD4680" t="s">
        <v>26</v>
      </c>
      <c r="AE4680" t="s">
        <v>8445</v>
      </c>
      <c r="AF4680" t="s">
        <v>129</v>
      </c>
      <c r="AG4680">
        <v>84321</v>
      </c>
      <c r="AH4680" t="s">
        <v>44</v>
      </c>
      <c r="AI4680" t="s">
        <v>8446</v>
      </c>
      <c r="AJ4680" t="s">
        <v>73</v>
      </c>
      <c r="AK4680" t="s">
        <v>176</v>
      </c>
      <c r="AL4680" t="s">
        <v>8447</v>
      </c>
      <c r="AM4680">
        <v>82.8</v>
      </c>
      <c r="AN4680">
        <v>12</v>
      </c>
      <c r="AO4680">
        <v>0</v>
      </c>
      <c r="AP4680">
        <v>6.6239999999999997</v>
      </c>
      <c r="AQ4680">
        <f>YEAR(Table1[[#This Row],[Order Date]])</f>
        <v>2014</v>
      </c>
      <c r="AR4680" t="str">
        <f>TEXT(Table1[[#This Row],[Order Date]],"mmmm")</f>
        <v>March</v>
      </c>
      <c r="AS4680" t="str">
        <f>"Q"&amp;ROUNDUP(MONTH(Table1[[#This Row],[Order Date]])/3,0)</f>
        <v>Q1</v>
      </c>
      <c r="AT4680">
        <f>IF(Table1[[#This Row],[Sales]]=0,0,Table1[[#This Row],[Profit]]/Table1[[#This Row],[Sales]])</f>
        <v>0.08</v>
      </c>
    </row>
    <row r="4681" spans="22:46" x14ac:dyDescent="0.3">
      <c r="V4681">
        <v>4680</v>
      </c>
      <c r="W4681" t="s">
        <v>8444</v>
      </c>
      <c r="X4681" s="1">
        <v>41712</v>
      </c>
      <c r="Y4681" t="s">
        <v>2261</v>
      </c>
      <c r="Z4681" t="s">
        <v>51</v>
      </c>
      <c r="AA4681" t="s">
        <v>6403</v>
      </c>
      <c r="AB4681" t="s">
        <v>6404</v>
      </c>
      <c r="AC4681" t="s">
        <v>25</v>
      </c>
      <c r="AD4681" t="s">
        <v>26</v>
      </c>
      <c r="AE4681" t="s">
        <v>8445</v>
      </c>
      <c r="AF4681" t="s">
        <v>129</v>
      </c>
      <c r="AG4681">
        <v>84321</v>
      </c>
      <c r="AH4681" t="s">
        <v>44</v>
      </c>
      <c r="AI4681" t="s">
        <v>3001</v>
      </c>
      <c r="AJ4681" t="s">
        <v>46</v>
      </c>
      <c r="AK4681" t="s">
        <v>60</v>
      </c>
      <c r="AL4681" t="s">
        <v>3002</v>
      </c>
      <c r="AM4681">
        <v>21.36</v>
      </c>
      <c r="AN4681">
        <v>2</v>
      </c>
      <c r="AO4681">
        <v>0</v>
      </c>
      <c r="AP4681">
        <v>5.7671999999999999</v>
      </c>
      <c r="AQ4681">
        <f>YEAR(Table1[[#This Row],[Order Date]])</f>
        <v>2014</v>
      </c>
      <c r="AR4681" t="str">
        <f>TEXT(Table1[[#This Row],[Order Date]],"mmmm")</f>
        <v>March</v>
      </c>
      <c r="AS4681" t="str">
        <f>"Q"&amp;ROUNDUP(MONTH(Table1[[#This Row],[Order Date]])/3,0)</f>
        <v>Q1</v>
      </c>
      <c r="AT4681">
        <f>IF(Table1[[#This Row],[Sales]]=0,0,Table1[[#This Row],[Profit]]/Table1[[#This Row],[Sales]])</f>
        <v>0.27</v>
      </c>
    </row>
    <row r="4682" spans="22:46" x14ac:dyDescent="0.3">
      <c r="V4682">
        <v>4681</v>
      </c>
      <c r="W4682" t="s">
        <v>8444</v>
      </c>
      <c r="X4682" s="1">
        <v>41712</v>
      </c>
      <c r="Y4682" t="s">
        <v>2261</v>
      </c>
      <c r="Z4682" t="s">
        <v>51</v>
      </c>
      <c r="AA4682" t="s">
        <v>6403</v>
      </c>
      <c r="AB4682" t="s">
        <v>6404</v>
      </c>
      <c r="AC4682" t="s">
        <v>25</v>
      </c>
      <c r="AD4682" t="s">
        <v>26</v>
      </c>
      <c r="AE4682" t="s">
        <v>8445</v>
      </c>
      <c r="AF4682" t="s">
        <v>129</v>
      </c>
      <c r="AG4682">
        <v>84321</v>
      </c>
      <c r="AH4682" t="s">
        <v>44</v>
      </c>
      <c r="AI4682" t="s">
        <v>7522</v>
      </c>
      <c r="AJ4682" t="s">
        <v>46</v>
      </c>
      <c r="AK4682" t="s">
        <v>77</v>
      </c>
      <c r="AL4682" t="s">
        <v>7523</v>
      </c>
      <c r="AM4682">
        <v>62.048000000000002</v>
      </c>
      <c r="AN4682">
        <v>2</v>
      </c>
      <c r="AO4682">
        <v>0.2</v>
      </c>
      <c r="AP4682">
        <v>20.165600000000001</v>
      </c>
      <c r="AQ4682">
        <f>YEAR(Table1[[#This Row],[Order Date]])</f>
        <v>2014</v>
      </c>
      <c r="AR4682" t="str">
        <f>TEXT(Table1[[#This Row],[Order Date]],"mmmm")</f>
        <v>March</v>
      </c>
      <c r="AS4682" t="str">
        <f>"Q"&amp;ROUNDUP(MONTH(Table1[[#This Row],[Order Date]])/3,0)</f>
        <v>Q1</v>
      </c>
      <c r="AT4682">
        <f>IF(Table1[[#This Row],[Sales]]=0,0,Table1[[#This Row],[Profit]]/Table1[[#This Row],[Sales]])</f>
        <v>0.32500000000000001</v>
      </c>
    </row>
    <row r="4683" spans="22:46" x14ac:dyDescent="0.3">
      <c r="V4683">
        <v>4682</v>
      </c>
      <c r="W4683" t="s">
        <v>8448</v>
      </c>
      <c r="X4683" s="1">
        <v>42565</v>
      </c>
      <c r="Y4683" t="s">
        <v>3861</v>
      </c>
      <c r="Z4683" t="s">
        <v>22</v>
      </c>
      <c r="AA4683" t="s">
        <v>6961</v>
      </c>
      <c r="AB4683" t="s">
        <v>6962</v>
      </c>
      <c r="AC4683" t="s">
        <v>25</v>
      </c>
      <c r="AD4683" t="s">
        <v>26</v>
      </c>
      <c r="AE4683" t="s">
        <v>1756</v>
      </c>
      <c r="AF4683" t="s">
        <v>301</v>
      </c>
      <c r="AG4683">
        <v>13021</v>
      </c>
      <c r="AH4683" t="s">
        <v>160</v>
      </c>
      <c r="AI4683" t="s">
        <v>6034</v>
      </c>
      <c r="AJ4683" t="s">
        <v>46</v>
      </c>
      <c r="AK4683" t="s">
        <v>303</v>
      </c>
      <c r="AL4683" t="s">
        <v>6035</v>
      </c>
      <c r="AM4683">
        <v>29.61</v>
      </c>
      <c r="AN4683">
        <v>9</v>
      </c>
      <c r="AO4683">
        <v>0</v>
      </c>
      <c r="AP4683">
        <v>13.3245</v>
      </c>
      <c r="AQ4683">
        <f>YEAR(Table1[[#This Row],[Order Date]])</f>
        <v>2016</v>
      </c>
      <c r="AR4683" t="str">
        <f>TEXT(Table1[[#This Row],[Order Date]],"mmmm")</f>
        <v>July</v>
      </c>
      <c r="AS4683" t="str">
        <f>"Q"&amp;ROUNDUP(MONTH(Table1[[#This Row],[Order Date]])/3,0)</f>
        <v>Q3</v>
      </c>
      <c r="AT4683">
        <f>IF(Table1[[#This Row],[Sales]]=0,0,Table1[[#This Row],[Profit]]/Table1[[#This Row],[Sales]])</f>
        <v>0.45</v>
      </c>
    </row>
    <row r="4684" spans="22:46" x14ac:dyDescent="0.3">
      <c r="V4684">
        <v>4683</v>
      </c>
      <c r="W4684" t="s">
        <v>8449</v>
      </c>
      <c r="X4684" s="1">
        <v>42705</v>
      </c>
      <c r="Y4684" s="1">
        <v>42381</v>
      </c>
      <c r="Z4684" t="s">
        <v>1450</v>
      </c>
      <c r="AA4684" t="s">
        <v>1541</v>
      </c>
      <c r="AB4684" t="s">
        <v>1542</v>
      </c>
      <c r="AC4684" t="s">
        <v>25</v>
      </c>
      <c r="AD4684" t="s">
        <v>26</v>
      </c>
      <c r="AE4684" t="s">
        <v>5148</v>
      </c>
      <c r="AF4684" t="s">
        <v>92</v>
      </c>
      <c r="AG4684">
        <v>27604</v>
      </c>
      <c r="AH4684" t="s">
        <v>29</v>
      </c>
      <c r="AI4684" t="s">
        <v>5437</v>
      </c>
      <c r="AJ4684" t="s">
        <v>73</v>
      </c>
      <c r="AK4684" t="s">
        <v>74</v>
      </c>
      <c r="AL4684" t="s">
        <v>5438</v>
      </c>
      <c r="AM4684">
        <v>863.928</v>
      </c>
      <c r="AN4684">
        <v>9</v>
      </c>
      <c r="AO4684">
        <v>0.2</v>
      </c>
      <c r="AP4684">
        <v>86.392799999999994</v>
      </c>
      <c r="AQ4684">
        <f>YEAR(Table1[[#This Row],[Order Date]])</f>
        <v>2016</v>
      </c>
      <c r="AR4684" t="str">
        <f>TEXT(Table1[[#This Row],[Order Date]],"mmmm")</f>
        <v>December</v>
      </c>
      <c r="AS4684" t="str">
        <f>"Q"&amp;ROUNDUP(MONTH(Table1[[#This Row],[Order Date]])/3,0)</f>
        <v>Q4</v>
      </c>
      <c r="AT4684">
        <f>IF(Table1[[#This Row],[Sales]]=0,0,Table1[[#This Row],[Profit]]/Table1[[#This Row],[Sales]])</f>
        <v>9.9999999999999992E-2</v>
      </c>
    </row>
    <row r="4685" spans="22:46" x14ac:dyDescent="0.3">
      <c r="V4685">
        <v>4684</v>
      </c>
      <c r="W4685" t="s">
        <v>8450</v>
      </c>
      <c r="X4685" s="1">
        <v>42611</v>
      </c>
      <c r="Y4685" s="1">
        <v>42438</v>
      </c>
      <c r="Z4685" t="s">
        <v>51</v>
      </c>
      <c r="AA4685" t="s">
        <v>3127</v>
      </c>
      <c r="AB4685" t="s">
        <v>3128</v>
      </c>
      <c r="AC4685" t="s">
        <v>41</v>
      </c>
      <c r="AD4685" t="s">
        <v>26</v>
      </c>
      <c r="AE4685" t="s">
        <v>158</v>
      </c>
      <c r="AF4685" t="s">
        <v>159</v>
      </c>
      <c r="AG4685">
        <v>19120</v>
      </c>
      <c r="AH4685" t="s">
        <v>160</v>
      </c>
      <c r="AI4685" t="s">
        <v>7267</v>
      </c>
      <c r="AJ4685" t="s">
        <v>31</v>
      </c>
      <c r="AK4685" t="s">
        <v>57</v>
      </c>
      <c r="AL4685" t="s">
        <v>7268</v>
      </c>
      <c r="AM4685">
        <v>241.92</v>
      </c>
      <c r="AN4685">
        <v>4</v>
      </c>
      <c r="AO4685">
        <v>0.4</v>
      </c>
      <c r="AP4685">
        <v>-56.448</v>
      </c>
      <c r="AQ4685">
        <f>YEAR(Table1[[#This Row],[Order Date]])</f>
        <v>2016</v>
      </c>
      <c r="AR4685" t="str">
        <f>TEXT(Table1[[#This Row],[Order Date]],"mmmm")</f>
        <v>August</v>
      </c>
      <c r="AS4685" t="str">
        <f>"Q"&amp;ROUNDUP(MONTH(Table1[[#This Row],[Order Date]])/3,0)</f>
        <v>Q3</v>
      </c>
      <c r="AT4685">
        <f>IF(Table1[[#This Row],[Sales]]=0,0,Table1[[#This Row],[Profit]]/Table1[[#This Row],[Sales]])</f>
        <v>-0.23333333333333334</v>
      </c>
    </row>
    <row r="4686" spans="22:46" x14ac:dyDescent="0.3">
      <c r="V4686">
        <v>4685</v>
      </c>
      <c r="W4686" t="s">
        <v>8450</v>
      </c>
      <c r="X4686" s="1">
        <v>42611</v>
      </c>
      <c r="Y4686" s="1">
        <v>42438</v>
      </c>
      <c r="Z4686" t="s">
        <v>51</v>
      </c>
      <c r="AA4686" t="s">
        <v>3127</v>
      </c>
      <c r="AB4686" t="s">
        <v>3128</v>
      </c>
      <c r="AC4686" t="s">
        <v>41</v>
      </c>
      <c r="AD4686" t="s">
        <v>26</v>
      </c>
      <c r="AE4686" t="s">
        <v>158</v>
      </c>
      <c r="AF4686" t="s">
        <v>159</v>
      </c>
      <c r="AG4686">
        <v>19120</v>
      </c>
      <c r="AH4686" t="s">
        <v>160</v>
      </c>
      <c r="AI4686" t="s">
        <v>8020</v>
      </c>
      <c r="AJ4686" t="s">
        <v>31</v>
      </c>
      <c r="AK4686" t="s">
        <v>32</v>
      </c>
      <c r="AL4686" t="s">
        <v>8021</v>
      </c>
      <c r="AM4686">
        <v>163.88</v>
      </c>
      <c r="AN4686">
        <v>4</v>
      </c>
      <c r="AO4686">
        <v>0.5</v>
      </c>
      <c r="AP4686">
        <v>-81.94</v>
      </c>
      <c r="AQ4686">
        <f>YEAR(Table1[[#This Row],[Order Date]])</f>
        <v>2016</v>
      </c>
      <c r="AR4686" t="str">
        <f>TEXT(Table1[[#This Row],[Order Date]],"mmmm")</f>
        <v>August</v>
      </c>
      <c r="AS4686" t="str">
        <f>"Q"&amp;ROUNDUP(MONTH(Table1[[#This Row],[Order Date]])/3,0)</f>
        <v>Q3</v>
      </c>
      <c r="AT4686">
        <f>IF(Table1[[#This Row],[Sales]]=0,0,Table1[[#This Row],[Profit]]/Table1[[#This Row],[Sales]])</f>
        <v>-0.5</v>
      </c>
    </row>
    <row r="4687" spans="22:46" x14ac:dyDescent="0.3">
      <c r="V4687">
        <v>4686</v>
      </c>
      <c r="W4687" t="s">
        <v>8450</v>
      </c>
      <c r="X4687" s="1">
        <v>42611</v>
      </c>
      <c r="Y4687" s="1">
        <v>42438</v>
      </c>
      <c r="Z4687" t="s">
        <v>51</v>
      </c>
      <c r="AA4687" t="s">
        <v>3127</v>
      </c>
      <c r="AB4687" t="s">
        <v>3128</v>
      </c>
      <c r="AC4687" t="s">
        <v>41</v>
      </c>
      <c r="AD4687" t="s">
        <v>26</v>
      </c>
      <c r="AE4687" t="s">
        <v>158</v>
      </c>
      <c r="AF4687" t="s">
        <v>159</v>
      </c>
      <c r="AG4687">
        <v>19120</v>
      </c>
      <c r="AH4687" t="s">
        <v>160</v>
      </c>
      <c r="AI4687" t="s">
        <v>3088</v>
      </c>
      <c r="AJ4687" t="s">
        <v>46</v>
      </c>
      <c r="AK4687" t="s">
        <v>77</v>
      </c>
      <c r="AL4687" t="s">
        <v>3089</v>
      </c>
      <c r="AM4687">
        <v>3.4860000000000002</v>
      </c>
      <c r="AN4687">
        <v>2</v>
      </c>
      <c r="AO4687">
        <v>0.7</v>
      </c>
      <c r="AP4687">
        <v>-2.7888000000000002</v>
      </c>
      <c r="AQ4687">
        <f>YEAR(Table1[[#This Row],[Order Date]])</f>
        <v>2016</v>
      </c>
      <c r="AR4687" t="str">
        <f>TEXT(Table1[[#This Row],[Order Date]],"mmmm")</f>
        <v>August</v>
      </c>
      <c r="AS4687" t="str">
        <f>"Q"&amp;ROUNDUP(MONTH(Table1[[#This Row],[Order Date]])/3,0)</f>
        <v>Q3</v>
      </c>
      <c r="AT4687">
        <f>IF(Table1[[#This Row],[Sales]]=0,0,Table1[[#This Row],[Profit]]/Table1[[#This Row],[Sales]])</f>
        <v>-0.8</v>
      </c>
    </row>
    <row r="4688" spans="22:46" x14ac:dyDescent="0.3">
      <c r="V4688">
        <v>4687</v>
      </c>
      <c r="W4688" t="s">
        <v>8450</v>
      </c>
      <c r="X4688" s="1">
        <v>42611</v>
      </c>
      <c r="Y4688" s="1">
        <v>42438</v>
      </c>
      <c r="Z4688" t="s">
        <v>51</v>
      </c>
      <c r="AA4688" t="s">
        <v>3127</v>
      </c>
      <c r="AB4688" t="s">
        <v>3128</v>
      </c>
      <c r="AC4688" t="s">
        <v>41</v>
      </c>
      <c r="AD4688" t="s">
        <v>26</v>
      </c>
      <c r="AE4688" t="s">
        <v>158</v>
      </c>
      <c r="AF4688" t="s">
        <v>159</v>
      </c>
      <c r="AG4688">
        <v>19120</v>
      </c>
      <c r="AH4688" t="s">
        <v>160</v>
      </c>
      <c r="AI4688" t="s">
        <v>4275</v>
      </c>
      <c r="AJ4688" t="s">
        <v>46</v>
      </c>
      <c r="AK4688" t="s">
        <v>303</v>
      </c>
      <c r="AL4688" t="s">
        <v>4276</v>
      </c>
      <c r="AM4688">
        <v>10.584</v>
      </c>
      <c r="AN4688">
        <v>7</v>
      </c>
      <c r="AO4688">
        <v>0.2</v>
      </c>
      <c r="AP4688">
        <v>-2.3814000000000002</v>
      </c>
      <c r="AQ4688">
        <f>YEAR(Table1[[#This Row],[Order Date]])</f>
        <v>2016</v>
      </c>
      <c r="AR4688" t="str">
        <f>TEXT(Table1[[#This Row],[Order Date]],"mmmm")</f>
        <v>August</v>
      </c>
      <c r="AS4688" t="str">
        <f>"Q"&amp;ROUNDUP(MONTH(Table1[[#This Row],[Order Date]])/3,0)</f>
        <v>Q3</v>
      </c>
      <c r="AT4688">
        <f>IF(Table1[[#This Row],[Sales]]=0,0,Table1[[#This Row],[Profit]]/Table1[[#This Row],[Sales]])</f>
        <v>-0.22500000000000003</v>
      </c>
    </row>
    <row r="4689" spans="22:46" x14ac:dyDescent="0.3">
      <c r="V4689">
        <v>4688</v>
      </c>
      <c r="W4689" t="s">
        <v>8451</v>
      </c>
      <c r="X4689" s="1">
        <v>42545</v>
      </c>
      <c r="Y4689" t="s">
        <v>7805</v>
      </c>
      <c r="Z4689" t="s">
        <v>51</v>
      </c>
      <c r="AA4689" t="s">
        <v>3117</v>
      </c>
      <c r="AB4689" t="s">
        <v>3118</v>
      </c>
      <c r="AC4689" t="s">
        <v>25</v>
      </c>
      <c r="AD4689" t="s">
        <v>26</v>
      </c>
      <c r="AE4689" t="s">
        <v>1646</v>
      </c>
      <c r="AF4689" t="s">
        <v>287</v>
      </c>
      <c r="AG4689">
        <v>47374</v>
      </c>
      <c r="AH4689" t="s">
        <v>111</v>
      </c>
      <c r="AI4689" t="s">
        <v>8452</v>
      </c>
      <c r="AJ4689" t="s">
        <v>73</v>
      </c>
      <c r="AK4689" t="s">
        <v>74</v>
      </c>
      <c r="AL4689" t="s">
        <v>8453</v>
      </c>
      <c r="AM4689">
        <v>440.91</v>
      </c>
      <c r="AN4689">
        <v>9</v>
      </c>
      <c r="AO4689">
        <v>0</v>
      </c>
      <c r="AP4689">
        <v>123.45480000000001</v>
      </c>
      <c r="AQ4689">
        <f>YEAR(Table1[[#This Row],[Order Date]])</f>
        <v>2016</v>
      </c>
      <c r="AR4689" t="str">
        <f>TEXT(Table1[[#This Row],[Order Date]],"mmmm")</f>
        <v>June</v>
      </c>
      <c r="AS4689" t="str">
        <f>"Q"&amp;ROUNDUP(MONTH(Table1[[#This Row],[Order Date]])/3,0)</f>
        <v>Q2</v>
      </c>
      <c r="AT4689">
        <f>IF(Table1[[#This Row],[Sales]]=0,0,Table1[[#This Row],[Profit]]/Table1[[#This Row],[Sales]])</f>
        <v>0.27999999999999997</v>
      </c>
    </row>
    <row r="4690" spans="22:46" x14ac:dyDescent="0.3">
      <c r="V4690">
        <v>4689</v>
      </c>
      <c r="W4690" t="s">
        <v>8454</v>
      </c>
      <c r="X4690" s="1">
        <v>42824</v>
      </c>
      <c r="Y4690" s="1">
        <v>42798</v>
      </c>
      <c r="Z4690" t="s">
        <v>51</v>
      </c>
      <c r="AA4690" t="s">
        <v>6802</v>
      </c>
      <c r="AB4690" t="s">
        <v>6803</v>
      </c>
      <c r="AC4690" t="s">
        <v>25</v>
      </c>
      <c r="AD4690" t="s">
        <v>26</v>
      </c>
      <c r="AE4690" t="s">
        <v>2788</v>
      </c>
      <c r="AF4690" t="s">
        <v>159</v>
      </c>
      <c r="AG4690">
        <v>17602</v>
      </c>
      <c r="AH4690" t="s">
        <v>160</v>
      </c>
      <c r="AI4690" t="s">
        <v>194</v>
      </c>
      <c r="AJ4690" t="s">
        <v>46</v>
      </c>
      <c r="AK4690" t="s">
        <v>77</v>
      </c>
      <c r="AL4690" t="s">
        <v>195</v>
      </c>
      <c r="AM4690">
        <v>5.7149999999999999</v>
      </c>
      <c r="AN4690">
        <v>5</v>
      </c>
      <c r="AO4690">
        <v>0.7</v>
      </c>
      <c r="AP4690">
        <v>-4.7625000000000002</v>
      </c>
      <c r="AQ4690">
        <f>YEAR(Table1[[#This Row],[Order Date]])</f>
        <v>2017</v>
      </c>
      <c r="AR4690" t="str">
        <f>TEXT(Table1[[#This Row],[Order Date]],"mmmm")</f>
        <v>March</v>
      </c>
      <c r="AS4690" t="str">
        <f>"Q"&amp;ROUNDUP(MONTH(Table1[[#This Row],[Order Date]])/3,0)</f>
        <v>Q1</v>
      </c>
      <c r="AT4690">
        <f>IF(Table1[[#This Row],[Sales]]=0,0,Table1[[#This Row],[Profit]]/Table1[[#This Row],[Sales]])</f>
        <v>-0.83333333333333337</v>
      </c>
    </row>
    <row r="4691" spans="22:46" x14ac:dyDescent="0.3">
      <c r="V4691">
        <v>4690</v>
      </c>
      <c r="W4691" t="s">
        <v>8455</v>
      </c>
      <c r="X4691" s="1">
        <v>41993</v>
      </c>
      <c r="Y4691" t="s">
        <v>8456</v>
      </c>
      <c r="Z4691" t="s">
        <v>207</v>
      </c>
      <c r="AA4691" t="s">
        <v>5506</v>
      </c>
      <c r="AB4691" t="s">
        <v>5507</v>
      </c>
      <c r="AC4691" t="s">
        <v>25</v>
      </c>
      <c r="AD4691" t="s">
        <v>26</v>
      </c>
      <c r="AE4691" t="s">
        <v>1474</v>
      </c>
      <c r="AF4691" t="s">
        <v>349</v>
      </c>
      <c r="AG4691">
        <v>85705</v>
      </c>
      <c r="AH4691" t="s">
        <v>44</v>
      </c>
      <c r="AI4691" t="s">
        <v>6520</v>
      </c>
      <c r="AJ4691" t="s">
        <v>31</v>
      </c>
      <c r="AK4691" t="s">
        <v>67</v>
      </c>
      <c r="AL4691" t="s">
        <v>6521</v>
      </c>
      <c r="AM4691">
        <v>51.968000000000004</v>
      </c>
      <c r="AN4691">
        <v>2</v>
      </c>
      <c r="AO4691">
        <v>0.2</v>
      </c>
      <c r="AP4691">
        <v>10.393599999999999</v>
      </c>
      <c r="AQ4691">
        <f>YEAR(Table1[[#This Row],[Order Date]])</f>
        <v>2014</v>
      </c>
      <c r="AR4691" t="str">
        <f>TEXT(Table1[[#This Row],[Order Date]],"mmmm")</f>
        <v>December</v>
      </c>
      <c r="AS4691" t="str">
        <f>"Q"&amp;ROUNDUP(MONTH(Table1[[#This Row],[Order Date]])/3,0)</f>
        <v>Q4</v>
      </c>
      <c r="AT4691">
        <f>IF(Table1[[#This Row],[Sales]]=0,0,Table1[[#This Row],[Profit]]/Table1[[#This Row],[Sales]])</f>
        <v>0.19999999999999998</v>
      </c>
    </row>
    <row r="4692" spans="22:46" x14ac:dyDescent="0.3">
      <c r="V4692">
        <v>4691</v>
      </c>
      <c r="W4692" t="s">
        <v>8455</v>
      </c>
      <c r="X4692" s="1">
        <v>41993</v>
      </c>
      <c r="Y4692" t="s">
        <v>8456</v>
      </c>
      <c r="Z4692" t="s">
        <v>207</v>
      </c>
      <c r="AA4692" t="s">
        <v>5506</v>
      </c>
      <c r="AB4692" t="s">
        <v>5507</v>
      </c>
      <c r="AC4692" t="s">
        <v>25</v>
      </c>
      <c r="AD4692" t="s">
        <v>26</v>
      </c>
      <c r="AE4692" t="s">
        <v>1474</v>
      </c>
      <c r="AF4692" t="s">
        <v>349</v>
      </c>
      <c r="AG4692">
        <v>85705</v>
      </c>
      <c r="AH4692" t="s">
        <v>44</v>
      </c>
      <c r="AI4692" t="s">
        <v>1146</v>
      </c>
      <c r="AJ4692" t="s">
        <v>73</v>
      </c>
      <c r="AK4692" t="s">
        <v>176</v>
      </c>
      <c r="AL4692" t="s">
        <v>1147</v>
      </c>
      <c r="AM4692">
        <v>71.975999999999999</v>
      </c>
      <c r="AN4692">
        <v>3</v>
      </c>
      <c r="AO4692">
        <v>0.2</v>
      </c>
      <c r="AP4692">
        <v>21.5928</v>
      </c>
      <c r="AQ4692">
        <f>YEAR(Table1[[#This Row],[Order Date]])</f>
        <v>2014</v>
      </c>
      <c r="AR4692" t="str">
        <f>TEXT(Table1[[#This Row],[Order Date]],"mmmm")</f>
        <v>December</v>
      </c>
      <c r="AS4692" t="str">
        <f>"Q"&amp;ROUNDUP(MONTH(Table1[[#This Row],[Order Date]])/3,0)</f>
        <v>Q4</v>
      </c>
      <c r="AT4692">
        <f>IF(Table1[[#This Row],[Sales]]=0,0,Table1[[#This Row],[Profit]]/Table1[[#This Row],[Sales]])</f>
        <v>0.3</v>
      </c>
    </row>
    <row r="4693" spans="22:46" x14ac:dyDescent="0.3">
      <c r="V4693">
        <v>4692</v>
      </c>
      <c r="W4693" t="s">
        <v>8455</v>
      </c>
      <c r="X4693" s="1">
        <v>41993</v>
      </c>
      <c r="Y4693" t="s">
        <v>8456</v>
      </c>
      <c r="Z4693" t="s">
        <v>207</v>
      </c>
      <c r="AA4693" t="s">
        <v>5506</v>
      </c>
      <c r="AB4693" t="s">
        <v>5507</v>
      </c>
      <c r="AC4693" t="s">
        <v>25</v>
      </c>
      <c r="AD4693" t="s">
        <v>26</v>
      </c>
      <c r="AE4693" t="s">
        <v>1474</v>
      </c>
      <c r="AF4693" t="s">
        <v>349</v>
      </c>
      <c r="AG4693">
        <v>85705</v>
      </c>
      <c r="AH4693" t="s">
        <v>44</v>
      </c>
      <c r="AI4693" t="s">
        <v>1004</v>
      </c>
      <c r="AJ4693" t="s">
        <v>31</v>
      </c>
      <c r="AK4693" t="s">
        <v>35</v>
      </c>
      <c r="AL4693" t="s">
        <v>1005</v>
      </c>
      <c r="AM4693">
        <v>242.352</v>
      </c>
      <c r="AN4693">
        <v>3</v>
      </c>
      <c r="AO4693">
        <v>0.2</v>
      </c>
      <c r="AP4693">
        <v>-42.4116</v>
      </c>
      <c r="AQ4693">
        <f>YEAR(Table1[[#This Row],[Order Date]])</f>
        <v>2014</v>
      </c>
      <c r="AR4693" t="str">
        <f>TEXT(Table1[[#This Row],[Order Date]],"mmmm")</f>
        <v>December</v>
      </c>
      <c r="AS4693" t="str">
        <f>"Q"&amp;ROUNDUP(MONTH(Table1[[#This Row],[Order Date]])/3,0)</f>
        <v>Q4</v>
      </c>
      <c r="AT4693">
        <f>IF(Table1[[#This Row],[Sales]]=0,0,Table1[[#This Row],[Profit]]/Table1[[#This Row],[Sales]])</f>
        <v>-0.17499999999999999</v>
      </c>
    </row>
    <row r="4694" spans="22:46" x14ac:dyDescent="0.3">
      <c r="V4694">
        <v>4693</v>
      </c>
      <c r="W4694" t="s">
        <v>8455</v>
      </c>
      <c r="X4694" s="1">
        <v>41993</v>
      </c>
      <c r="Y4694" t="s">
        <v>8456</v>
      </c>
      <c r="Z4694" t="s">
        <v>207</v>
      </c>
      <c r="AA4694" t="s">
        <v>5506</v>
      </c>
      <c r="AB4694" t="s">
        <v>5507</v>
      </c>
      <c r="AC4694" t="s">
        <v>25</v>
      </c>
      <c r="AD4694" t="s">
        <v>26</v>
      </c>
      <c r="AE4694" t="s">
        <v>1474</v>
      </c>
      <c r="AF4694" t="s">
        <v>349</v>
      </c>
      <c r="AG4694">
        <v>85705</v>
      </c>
      <c r="AH4694" t="s">
        <v>44</v>
      </c>
      <c r="AI4694" t="s">
        <v>1950</v>
      </c>
      <c r="AJ4694" t="s">
        <v>46</v>
      </c>
      <c r="AK4694" t="s">
        <v>94</v>
      </c>
      <c r="AL4694" t="s">
        <v>5612</v>
      </c>
      <c r="AM4694">
        <v>221.92</v>
      </c>
      <c r="AN4694">
        <v>5</v>
      </c>
      <c r="AO4694">
        <v>0.2</v>
      </c>
      <c r="AP4694">
        <v>77.671999999999997</v>
      </c>
      <c r="AQ4694">
        <f>YEAR(Table1[[#This Row],[Order Date]])</f>
        <v>2014</v>
      </c>
      <c r="AR4694" t="str">
        <f>TEXT(Table1[[#This Row],[Order Date]],"mmmm")</f>
        <v>December</v>
      </c>
      <c r="AS4694" t="str">
        <f>"Q"&amp;ROUNDUP(MONTH(Table1[[#This Row],[Order Date]])/3,0)</f>
        <v>Q4</v>
      </c>
      <c r="AT4694">
        <f>IF(Table1[[#This Row],[Sales]]=0,0,Table1[[#This Row],[Profit]]/Table1[[#This Row],[Sales]])</f>
        <v>0.35000000000000003</v>
      </c>
    </row>
    <row r="4695" spans="22:46" x14ac:dyDescent="0.3">
      <c r="V4695">
        <v>4694</v>
      </c>
      <c r="W4695" t="s">
        <v>8455</v>
      </c>
      <c r="X4695" s="1">
        <v>41993</v>
      </c>
      <c r="Y4695" t="s">
        <v>8456</v>
      </c>
      <c r="Z4695" t="s">
        <v>207</v>
      </c>
      <c r="AA4695" t="s">
        <v>5506</v>
      </c>
      <c r="AB4695" t="s">
        <v>5507</v>
      </c>
      <c r="AC4695" t="s">
        <v>25</v>
      </c>
      <c r="AD4695" t="s">
        <v>26</v>
      </c>
      <c r="AE4695" t="s">
        <v>1474</v>
      </c>
      <c r="AF4695" t="s">
        <v>349</v>
      </c>
      <c r="AG4695">
        <v>85705</v>
      </c>
      <c r="AH4695" t="s">
        <v>44</v>
      </c>
      <c r="AI4695" t="s">
        <v>6675</v>
      </c>
      <c r="AJ4695" t="s">
        <v>46</v>
      </c>
      <c r="AK4695" t="s">
        <v>94</v>
      </c>
      <c r="AL4695" t="s">
        <v>6676</v>
      </c>
      <c r="AM4695">
        <v>8.4480000000000004</v>
      </c>
      <c r="AN4695">
        <v>2</v>
      </c>
      <c r="AO4695">
        <v>0.2</v>
      </c>
      <c r="AP4695">
        <v>2.64</v>
      </c>
      <c r="AQ4695">
        <f>YEAR(Table1[[#This Row],[Order Date]])</f>
        <v>2014</v>
      </c>
      <c r="AR4695" t="str">
        <f>TEXT(Table1[[#This Row],[Order Date]],"mmmm")</f>
        <v>December</v>
      </c>
      <c r="AS4695" t="str">
        <f>"Q"&amp;ROUNDUP(MONTH(Table1[[#This Row],[Order Date]])/3,0)</f>
        <v>Q4</v>
      </c>
      <c r="AT4695">
        <f>IF(Table1[[#This Row],[Sales]]=0,0,Table1[[#This Row],[Profit]]/Table1[[#This Row],[Sales]])</f>
        <v>0.3125</v>
      </c>
    </row>
    <row r="4696" spans="22:46" x14ac:dyDescent="0.3">
      <c r="V4696">
        <v>4695</v>
      </c>
      <c r="W4696" t="s">
        <v>8457</v>
      </c>
      <c r="X4696" s="1">
        <v>42355</v>
      </c>
      <c r="Y4696" t="s">
        <v>3228</v>
      </c>
      <c r="Z4696" t="s">
        <v>1450</v>
      </c>
      <c r="AA4696" t="s">
        <v>2385</v>
      </c>
      <c r="AB4696" t="s">
        <v>2386</v>
      </c>
      <c r="AC4696" t="s">
        <v>25</v>
      </c>
      <c r="AD4696" t="s">
        <v>26</v>
      </c>
      <c r="AE4696" t="s">
        <v>993</v>
      </c>
      <c r="AF4696" t="s">
        <v>267</v>
      </c>
      <c r="AG4696">
        <v>48205</v>
      </c>
      <c r="AH4696" t="s">
        <v>111</v>
      </c>
      <c r="AI4696" t="s">
        <v>3451</v>
      </c>
      <c r="AJ4696" t="s">
        <v>46</v>
      </c>
      <c r="AK4696" t="s">
        <v>77</v>
      </c>
      <c r="AL4696" t="s">
        <v>3452</v>
      </c>
      <c r="AM4696">
        <v>29.52</v>
      </c>
      <c r="AN4696">
        <v>4</v>
      </c>
      <c r="AO4696">
        <v>0</v>
      </c>
      <c r="AP4696">
        <v>14.4648</v>
      </c>
      <c r="AQ4696">
        <f>YEAR(Table1[[#This Row],[Order Date]])</f>
        <v>2015</v>
      </c>
      <c r="AR4696" t="str">
        <f>TEXT(Table1[[#This Row],[Order Date]],"mmmm")</f>
        <v>December</v>
      </c>
      <c r="AS4696" t="str">
        <f>"Q"&amp;ROUNDUP(MONTH(Table1[[#This Row],[Order Date]])/3,0)</f>
        <v>Q4</v>
      </c>
      <c r="AT4696">
        <f>IF(Table1[[#This Row],[Sales]]=0,0,Table1[[#This Row],[Profit]]/Table1[[#This Row],[Sales]])</f>
        <v>0.49</v>
      </c>
    </row>
    <row r="4697" spans="22:46" x14ac:dyDescent="0.3">
      <c r="V4697">
        <v>4696</v>
      </c>
      <c r="W4697" t="s">
        <v>8457</v>
      </c>
      <c r="X4697" s="1">
        <v>42355</v>
      </c>
      <c r="Y4697" t="s">
        <v>3228</v>
      </c>
      <c r="Z4697" t="s">
        <v>1450</v>
      </c>
      <c r="AA4697" t="s">
        <v>2385</v>
      </c>
      <c r="AB4697" t="s">
        <v>2386</v>
      </c>
      <c r="AC4697" t="s">
        <v>25</v>
      </c>
      <c r="AD4697" t="s">
        <v>26</v>
      </c>
      <c r="AE4697" t="s">
        <v>993</v>
      </c>
      <c r="AF4697" t="s">
        <v>267</v>
      </c>
      <c r="AG4697">
        <v>48205</v>
      </c>
      <c r="AH4697" t="s">
        <v>111</v>
      </c>
      <c r="AI4697" t="s">
        <v>4086</v>
      </c>
      <c r="AJ4697" t="s">
        <v>31</v>
      </c>
      <c r="AK4697" t="s">
        <v>35</v>
      </c>
      <c r="AL4697" t="s">
        <v>4087</v>
      </c>
      <c r="AM4697">
        <v>302.94</v>
      </c>
      <c r="AN4697">
        <v>3</v>
      </c>
      <c r="AO4697">
        <v>0</v>
      </c>
      <c r="AP4697">
        <v>48.470399999999998</v>
      </c>
      <c r="AQ4697">
        <f>YEAR(Table1[[#This Row],[Order Date]])</f>
        <v>2015</v>
      </c>
      <c r="AR4697" t="str">
        <f>TEXT(Table1[[#This Row],[Order Date]],"mmmm")</f>
        <v>December</v>
      </c>
      <c r="AS4697" t="str">
        <f>"Q"&amp;ROUNDUP(MONTH(Table1[[#This Row],[Order Date]])/3,0)</f>
        <v>Q4</v>
      </c>
      <c r="AT4697">
        <f>IF(Table1[[#This Row],[Sales]]=0,0,Table1[[#This Row],[Profit]]/Table1[[#This Row],[Sales]])</f>
        <v>0.16</v>
      </c>
    </row>
    <row r="4698" spans="22:46" x14ac:dyDescent="0.3">
      <c r="V4698">
        <v>4697</v>
      </c>
      <c r="W4698" t="s">
        <v>8457</v>
      </c>
      <c r="X4698" s="1">
        <v>42355</v>
      </c>
      <c r="Y4698" t="s">
        <v>3228</v>
      </c>
      <c r="Z4698" t="s">
        <v>1450</v>
      </c>
      <c r="AA4698" t="s">
        <v>2385</v>
      </c>
      <c r="AB4698" t="s">
        <v>2386</v>
      </c>
      <c r="AC4698" t="s">
        <v>25</v>
      </c>
      <c r="AD4698" t="s">
        <v>26</v>
      </c>
      <c r="AE4698" t="s">
        <v>993</v>
      </c>
      <c r="AF4698" t="s">
        <v>267</v>
      </c>
      <c r="AG4698">
        <v>48205</v>
      </c>
      <c r="AH4698" t="s">
        <v>111</v>
      </c>
      <c r="AI4698" t="s">
        <v>6825</v>
      </c>
      <c r="AJ4698" t="s">
        <v>31</v>
      </c>
      <c r="AK4698" t="s">
        <v>35</v>
      </c>
      <c r="AL4698" t="s">
        <v>6826</v>
      </c>
      <c r="AM4698">
        <v>142.36000000000001</v>
      </c>
      <c r="AN4698">
        <v>2</v>
      </c>
      <c r="AO4698">
        <v>0</v>
      </c>
      <c r="AP4698">
        <v>38.437199999999997</v>
      </c>
      <c r="AQ4698">
        <f>YEAR(Table1[[#This Row],[Order Date]])</f>
        <v>2015</v>
      </c>
      <c r="AR4698" t="str">
        <f>TEXT(Table1[[#This Row],[Order Date]],"mmmm")</f>
        <v>December</v>
      </c>
      <c r="AS4698" t="str">
        <f>"Q"&amp;ROUNDUP(MONTH(Table1[[#This Row],[Order Date]])/3,0)</f>
        <v>Q4</v>
      </c>
      <c r="AT4698">
        <f>IF(Table1[[#This Row],[Sales]]=0,0,Table1[[#This Row],[Profit]]/Table1[[#This Row],[Sales]])</f>
        <v>0.26999999999999996</v>
      </c>
    </row>
    <row r="4699" spans="22:46" x14ac:dyDescent="0.3">
      <c r="V4699">
        <v>4698</v>
      </c>
      <c r="W4699" t="s">
        <v>8457</v>
      </c>
      <c r="X4699" s="1">
        <v>42355</v>
      </c>
      <c r="Y4699" t="s">
        <v>3228</v>
      </c>
      <c r="Z4699" t="s">
        <v>1450</v>
      </c>
      <c r="AA4699" t="s">
        <v>2385</v>
      </c>
      <c r="AB4699" t="s">
        <v>2386</v>
      </c>
      <c r="AC4699" t="s">
        <v>25</v>
      </c>
      <c r="AD4699" t="s">
        <v>26</v>
      </c>
      <c r="AE4699" t="s">
        <v>993</v>
      </c>
      <c r="AF4699" t="s">
        <v>267</v>
      </c>
      <c r="AG4699">
        <v>48205</v>
      </c>
      <c r="AH4699" t="s">
        <v>111</v>
      </c>
      <c r="AI4699" t="s">
        <v>787</v>
      </c>
      <c r="AJ4699" t="s">
        <v>31</v>
      </c>
      <c r="AK4699" t="s">
        <v>35</v>
      </c>
      <c r="AL4699" t="s">
        <v>788</v>
      </c>
      <c r="AM4699">
        <v>546.66</v>
      </c>
      <c r="AN4699">
        <v>9</v>
      </c>
      <c r="AO4699">
        <v>0</v>
      </c>
      <c r="AP4699">
        <v>136.66499999999999</v>
      </c>
      <c r="AQ4699">
        <f>YEAR(Table1[[#This Row],[Order Date]])</f>
        <v>2015</v>
      </c>
      <c r="AR4699" t="str">
        <f>TEXT(Table1[[#This Row],[Order Date]],"mmmm")</f>
        <v>December</v>
      </c>
      <c r="AS4699" t="str">
        <f>"Q"&amp;ROUNDUP(MONTH(Table1[[#This Row],[Order Date]])/3,0)</f>
        <v>Q4</v>
      </c>
      <c r="AT4699">
        <f>IF(Table1[[#This Row],[Sales]]=0,0,Table1[[#This Row],[Profit]]/Table1[[#This Row],[Sales]])</f>
        <v>0.25</v>
      </c>
    </row>
    <row r="4700" spans="22:46" x14ac:dyDescent="0.3">
      <c r="V4700">
        <v>4699</v>
      </c>
      <c r="W4700" t="s">
        <v>8457</v>
      </c>
      <c r="X4700" s="1">
        <v>42355</v>
      </c>
      <c r="Y4700" t="s">
        <v>3228</v>
      </c>
      <c r="Z4700" t="s">
        <v>1450</v>
      </c>
      <c r="AA4700" t="s">
        <v>2385</v>
      </c>
      <c r="AB4700" t="s">
        <v>2386</v>
      </c>
      <c r="AC4700" t="s">
        <v>25</v>
      </c>
      <c r="AD4700" t="s">
        <v>26</v>
      </c>
      <c r="AE4700" t="s">
        <v>993</v>
      </c>
      <c r="AF4700" t="s">
        <v>267</v>
      </c>
      <c r="AG4700">
        <v>48205</v>
      </c>
      <c r="AH4700" t="s">
        <v>111</v>
      </c>
      <c r="AI4700" t="s">
        <v>6799</v>
      </c>
      <c r="AJ4700" t="s">
        <v>31</v>
      </c>
      <c r="AK4700" t="s">
        <v>67</v>
      </c>
      <c r="AL4700" t="s">
        <v>6800</v>
      </c>
      <c r="AM4700">
        <v>212.13</v>
      </c>
      <c r="AN4700">
        <v>3</v>
      </c>
      <c r="AO4700">
        <v>0</v>
      </c>
      <c r="AP4700">
        <v>14.8491</v>
      </c>
      <c r="AQ4700">
        <f>YEAR(Table1[[#This Row],[Order Date]])</f>
        <v>2015</v>
      </c>
      <c r="AR4700" t="str">
        <f>TEXT(Table1[[#This Row],[Order Date]],"mmmm")</f>
        <v>December</v>
      </c>
      <c r="AS4700" t="str">
        <f>"Q"&amp;ROUNDUP(MONTH(Table1[[#This Row],[Order Date]])/3,0)</f>
        <v>Q4</v>
      </c>
      <c r="AT4700">
        <f>IF(Table1[[#This Row],[Sales]]=0,0,Table1[[#This Row],[Profit]]/Table1[[#This Row],[Sales]])</f>
        <v>7.0000000000000007E-2</v>
      </c>
    </row>
    <row r="4701" spans="22:46" x14ac:dyDescent="0.3">
      <c r="V4701">
        <v>4700</v>
      </c>
      <c r="W4701" t="s">
        <v>8458</v>
      </c>
      <c r="X4701" s="1">
        <v>42866</v>
      </c>
      <c r="Y4701" t="s">
        <v>6357</v>
      </c>
      <c r="Z4701" t="s">
        <v>51</v>
      </c>
      <c r="AA4701" t="s">
        <v>4267</v>
      </c>
      <c r="AB4701" t="s">
        <v>4268</v>
      </c>
      <c r="AC4701" t="s">
        <v>108</v>
      </c>
      <c r="AD4701" t="s">
        <v>26</v>
      </c>
      <c r="AE4701" t="s">
        <v>1390</v>
      </c>
      <c r="AF4701" t="s">
        <v>110</v>
      </c>
      <c r="AG4701">
        <v>78745</v>
      </c>
      <c r="AH4701" t="s">
        <v>111</v>
      </c>
      <c r="AI4701" t="s">
        <v>7825</v>
      </c>
      <c r="AJ4701" t="s">
        <v>46</v>
      </c>
      <c r="AK4701" t="s">
        <v>70</v>
      </c>
      <c r="AL4701" t="s">
        <v>7826</v>
      </c>
      <c r="AM4701">
        <v>5.2480000000000002</v>
      </c>
      <c r="AN4701">
        <v>2</v>
      </c>
      <c r="AO4701">
        <v>0.2</v>
      </c>
      <c r="AP4701">
        <v>0.59040000000000004</v>
      </c>
      <c r="AQ4701">
        <f>YEAR(Table1[[#This Row],[Order Date]])</f>
        <v>2017</v>
      </c>
      <c r="AR4701" t="str">
        <f>TEXT(Table1[[#This Row],[Order Date]],"mmmm")</f>
        <v>May</v>
      </c>
      <c r="AS4701" t="str">
        <f>"Q"&amp;ROUNDUP(MONTH(Table1[[#This Row],[Order Date]])/3,0)</f>
        <v>Q2</v>
      </c>
      <c r="AT4701">
        <f>IF(Table1[[#This Row],[Sales]]=0,0,Table1[[#This Row],[Profit]]/Table1[[#This Row],[Sales]])</f>
        <v>0.1125</v>
      </c>
    </row>
    <row r="4702" spans="22:46" x14ac:dyDescent="0.3">
      <c r="V4702">
        <v>4701</v>
      </c>
      <c r="W4702" t="s">
        <v>8458</v>
      </c>
      <c r="X4702" s="1">
        <v>42866</v>
      </c>
      <c r="Y4702" t="s">
        <v>6357</v>
      </c>
      <c r="Z4702" t="s">
        <v>51</v>
      </c>
      <c r="AA4702" t="s">
        <v>4267</v>
      </c>
      <c r="AB4702" t="s">
        <v>4268</v>
      </c>
      <c r="AC4702" t="s">
        <v>108</v>
      </c>
      <c r="AD4702" t="s">
        <v>26</v>
      </c>
      <c r="AE4702" t="s">
        <v>1390</v>
      </c>
      <c r="AF4702" t="s">
        <v>110</v>
      </c>
      <c r="AG4702">
        <v>78745</v>
      </c>
      <c r="AH4702" t="s">
        <v>111</v>
      </c>
      <c r="AI4702" t="s">
        <v>1133</v>
      </c>
      <c r="AJ4702" t="s">
        <v>46</v>
      </c>
      <c r="AK4702" t="s">
        <v>60</v>
      </c>
      <c r="AL4702" t="s">
        <v>1134</v>
      </c>
      <c r="AM4702">
        <v>74.415999999999997</v>
      </c>
      <c r="AN4702">
        <v>2</v>
      </c>
      <c r="AO4702">
        <v>0.2</v>
      </c>
      <c r="AP4702">
        <v>-14.8832</v>
      </c>
      <c r="AQ4702">
        <f>YEAR(Table1[[#This Row],[Order Date]])</f>
        <v>2017</v>
      </c>
      <c r="AR4702" t="str">
        <f>TEXT(Table1[[#This Row],[Order Date]],"mmmm")</f>
        <v>May</v>
      </c>
      <c r="AS4702" t="str">
        <f>"Q"&amp;ROUNDUP(MONTH(Table1[[#This Row],[Order Date]])/3,0)</f>
        <v>Q2</v>
      </c>
      <c r="AT4702">
        <f>IF(Table1[[#This Row],[Sales]]=0,0,Table1[[#This Row],[Profit]]/Table1[[#This Row],[Sales]])</f>
        <v>-0.2</v>
      </c>
    </row>
    <row r="4703" spans="22:46" x14ac:dyDescent="0.3">
      <c r="V4703">
        <v>4702</v>
      </c>
      <c r="W4703" t="s">
        <v>8458</v>
      </c>
      <c r="X4703" s="1">
        <v>42866</v>
      </c>
      <c r="Y4703" t="s">
        <v>6357</v>
      </c>
      <c r="Z4703" t="s">
        <v>51</v>
      </c>
      <c r="AA4703" t="s">
        <v>4267</v>
      </c>
      <c r="AB4703" t="s">
        <v>4268</v>
      </c>
      <c r="AC4703" t="s">
        <v>108</v>
      </c>
      <c r="AD4703" t="s">
        <v>26</v>
      </c>
      <c r="AE4703" t="s">
        <v>1390</v>
      </c>
      <c r="AF4703" t="s">
        <v>110</v>
      </c>
      <c r="AG4703">
        <v>78745</v>
      </c>
      <c r="AH4703" t="s">
        <v>111</v>
      </c>
      <c r="AI4703" t="s">
        <v>2772</v>
      </c>
      <c r="AJ4703" t="s">
        <v>46</v>
      </c>
      <c r="AK4703" t="s">
        <v>94</v>
      </c>
      <c r="AL4703" t="s">
        <v>2773</v>
      </c>
      <c r="AM4703">
        <v>6.8479999999999999</v>
      </c>
      <c r="AN4703">
        <v>2</v>
      </c>
      <c r="AO4703">
        <v>0.2</v>
      </c>
      <c r="AP4703">
        <v>2.14</v>
      </c>
      <c r="AQ4703">
        <f>YEAR(Table1[[#This Row],[Order Date]])</f>
        <v>2017</v>
      </c>
      <c r="AR4703" t="str">
        <f>TEXT(Table1[[#This Row],[Order Date]],"mmmm")</f>
        <v>May</v>
      </c>
      <c r="AS4703" t="str">
        <f>"Q"&amp;ROUNDUP(MONTH(Table1[[#This Row],[Order Date]])/3,0)</f>
        <v>Q2</v>
      </c>
      <c r="AT4703">
        <f>IF(Table1[[#This Row],[Sales]]=0,0,Table1[[#This Row],[Profit]]/Table1[[#This Row],[Sales]])</f>
        <v>0.3125</v>
      </c>
    </row>
    <row r="4704" spans="22:46" x14ac:dyDescent="0.3">
      <c r="V4704">
        <v>4703</v>
      </c>
      <c r="W4704" t="s">
        <v>8458</v>
      </c>
      <c r="X4704" s="1">
        <v>42866</v>
      </c>
      <c r="Y4704" t="s">
        <v>6357</v>
      </c>
      <c r="Z4704" t="s">
        <v>51</v>
      </c>
      <c r="AA4704" t="s">
        <v>4267</v>
      </c>
      <c r="AB4704" t="s">
        <v>4268</v>
      </c>
      <c r="AC4704" t="s">
        <v>108</v>
      </c>
      <c r="AD4704" t="s">
        <v>26</v>
      </c>
      <c r="AE4704" t="s">
        <v>1390</v>
      </c>
      <c r="AF4704" t="s">
        <v>110</v>
      </c>
      <c r="AG4704">
        <v>78745</v>
      </c>
      <c r="AH4704" t="s">
        <v>111</v>
      </c>
      <c r="AI4704" t="s">
        <v>1330</v>
      </c>
      <c r="AJ4704" t="s">
        <v>31</v>
      </c>
      <c r="AK4704" t="s">
        <v>67</v>
      </c>
      <c r="AL4704" t="s">
        <v>1331</v>
      </c>
      <c r="AM4704">
        <v>7.9960000000000004</v>
      </c>
      <c r="AN4704">
        <v>1</v>
      </c>
      <c r="AO4704">
        <v>0.6</v>
      </c>
      <c r="AP4704">
        <v>-6.9965000000000002</v>
      </c>
      <c r="AQ4704">
        <f>YEAR(Table1[[#This Row],[Order Date]])</f>
        <v>2017</v>
      </c>
      <c r="AR4704" t="str">
        <f>TEXT(Table1[[#This Row],[Order Date]],"mmmm")</f>
        <v>May</v>
      </c>
      <c r="AS4704" t="str">
        <f>"Q"&amp;ROUNDUP(MONTH(Table1[[#This Row],[Order Date]])/3,0)</f>
        <v>Q2</v>
      </c>
      <c r="AT4704">
        <f>IF(Table1[[#This Row],[Sales]]=0,0,Table1[[#This Row],[Profit]]/Table1[[#This Row],[Sales]])</f>
        <v>-0.875</v>
      </c>
    </row>
    <row r="4705" spans="22:46" x14ac:dyDescent="0.3">
      <c r="V4705">
        <v>4704</v>
      </c>
      <c r="W4705" t="s">
        <v>8459</v>
      </c>
      <c r="X4705" s="1">
        <v>42545</v>
      </c>
      <c r="Y4705" t="s">
        <v>5578</v>
      </c>
      <c r="Z4705" t="s">
        <v>51</v>
      </c>
      <c r="AA4705" t="s">
        <v>7311</v>
      </c>
      <c r="AB4705" t="s">
        <v>7312</v>
      </c>
      <c r="AC4705" t="s">
        <v>41</v>
      </c>
      <c r="AD4705" t="s">
        <v>26</v>
      </c>
      <c r="AE4705" t="s">
        <v>203</v>
      </c>
      <c r="AF4705" t="s">
        <v>110</v>
      </c>
      <c r="AG4705">
        <v>77095</v>
      </c>
      <c r="AH4705" t="s">
        <v>111</v>
      </c>
      <c r="AI4705" t="s">
        <v>4985</v>
      </c>
      <c r="AJ4705" t="s">
        <v>46</v>
      </c>
      <c r="AK4705" t="s">
        <v>80</v>
      </c>
      <c r="AL4705" t="s">
        <v>4986</v>
      </c>
      <c r="AM4705">
        <v>8.7119999999999997</v>
      </c>
      <c r="AN4705">
        <v>2</v>
      </c>
      <c r="AO4705">
        <v>0.8</v>
      </c>
      <c r="AP4705">
        <v>-19.602</v>
      </c>
      <c r="AQ4705">
        <f>YEAR(Table1[[#This Row],[Order Date]])</f>
        <v>2016</v>
      </c>
      <c r="AR4705" t="str">
        <f>TEXT(Table1[[#This Row],[Order Date]],"mmmm")</f>
        <v>June</v>
      </c>
      <c r="AS4705" t="str">
        <f>"Q"&amp;ROUNDUP(MONTH(Table1[[#This Row],[Order Date]])/3,0)</f>
        <v>Q2</v>
      </c>
      <c r="AT4705">
        <f>IF(Table1[[#This Row],[Sales]]=0,0,Table1[[#This Row],[Profit]]/Table1[[#This Row],[Sales]])</f>
        <v>-2.25</v>
      </c>
    </row>
    <row r="4706" spans="22:46" x14ac:dyDescent="0.3">
      <c r="V4706">
        <v>4705</v>
      </c>
      <c r="W4706" t="s">
        <v>8460</v>
      </c>
      <c r="X4706" s="1">
        <v>42507</v>
      </c>
      <c r="Y4706" t="s">
        <v>4891</v>
      </c>
      <c r="Z4706" t="s">
        <v>207</v>
      </c>
      <c r="AA4706" t="s">
        <v>1472</v>
      </c>
      <c r="AB4706" t="s">
        <v>1473</v>
      </c>
      <c r="AC4706" t="s">
        <v>25</v>
      </c>
      <c r="AD4706" t="s">
        <v>26</v>
      </c>
      <c r="AE4706" t="s">
        <v>8461</v>
      </c>
      <c r="AF4706" t="s">
        <v>844</v>
      </c>
      <c r="AG4706">
        <v>6708</v>
      </c>
      <c r="AH4706" t="s">
        <v>160</v>
      </c>
      <c r="AI4706" t="s">
        <v>2911</v>
      </c>
      <c r="AJ4706" t="s">
        <v>46</v>
      </c>
      <c r="AK4706" t="s">
        <v>651</v>
      </c>
      <c r="AL4706" t="s">
        <v>2912</v>
      </c>
      <c r="AM4706">
        <v>65.17</v>
      </c>
      <c r="AN4706">
        <v>7</v>
      </c>
      <c r="AO4706">
        <v>0</v>
      </c>
      <c r="AP4706">
        <v>18.8993</v>
      </c>
      <c r="AQ4706">
        <f>YEAR(Table1[[#This Row],[Order Date]])</f>
        <v>2016</v>
      </c>
      <c r="AR4706" t="str">
        <f>TEXT(Table1[[#This Row],[Order Date]],"mmmm")</f>
        <v>May</v>
      </c>
      <c r="AS4706" t="str">
        <f>"Q"&amp;ROUNDUP(MONTH(Table1[[#This Row],[Order Date]])/3,0)</f>
        <v>Q2</v>
      </c>
      <c r="AT4706">
        <f>IF(Table1[[#This Row],[Sales]]=0,0,Table1[[#This Row],[Profit]]/Table1[[#This Row],[Sales]])</f>
        <v>0.28999999999999998</v>
      </c>
    </row>
    <row r="4707" spans="22:46" x14ac:dyDescent="0.3">
      <c r="V4707">
        <v>4706</v>
      </c>
      <c r="W4707" t="s">
        <v>8460</v>
      </c>
      <c r="X4707" s="1">
        <v>42507</v>
      </c>
      <c r="Y4707" t="s">
        <v>4891</v>
      </c>
      <c r="Z4707" t="s">
        <v>207</v>
      </c>
      <c r="AA4707" t="s">
        <v>1472</v>
      </c>
      <c r="AB4707" t="s">
        <v>1473</v>
      </c>
      <c r="AC4707" t="s">
        <v>25</v>
      </c>
      <c r="AD4707" t="s">
        <v>26</v>
      </c>
      <c r="AE4707" t="s">
        <v>8461</v>
      </c>
      <c r="AF4707" t="s">
        <v>844</v>
      </c>
      <c r="AG4707">
        <v>6708</v>
      </c>
      <c r="AH4707" t="s">
        <v>160</v>
      </c>
      <c r="AI4707" t="s">
        <v>733</v>
      </c>
      <c r="AJ4707" t="s">
        <v>46</v>
      </c>
      <c r="AK4707" t="s">
        <v>47</v>
      </c>
      <c r="AL4707" t="s">
        <v>734</v>
      </c>
      <c r="AM4707">
        <v>14.62</v>
      </c>
      <c r="AN4707">
        <v>2</v>
      </c>
      <c r="AO4707">
        <v>0</v>
      </c>
      <c r="AP4707">
        <v>6.8714000000000004</v>
      </c>
      <c r="AQ4707">
        <f>YEAR(Table1[[#This Row],[Order Date]])</f>
        <v>2016</v>
      </c>
      <c r="AR4707" t="str">
        <f>TEXT(Table1[[#This Row],[Order Date]],"mmmm")</f>
        <v>May</v>
      </c>
      <c r="AS4707" t="str">
        <f>"Q"&amp;ROUNDUP(MONTH(Table1[[#This Row],[Order Date]])/3,0)</f>
        <v>Q2</v>
      </c>
      <c r="AT4707">
        <f>IF(Table1[[#This Row],[Sales]]=0,0,Table1[[#This Row],[Profit]]/Table1[[#This Row],[Sales]])</f>
        <v>0.47000000000000003</v>
      </c>
    </row>
    <row r="4708" spans="22:46" x14ac:dyDescent="0.3">
      <c r="V4708">
        <v>4707</v>
      </c>
      <c r="W4708" t="s">
        <v>8460</v>
      </c>
      <c r="X4708" s="1">
        <v>42507</v>
      </c>
      <c r="Y4708" t="s">
        <v>4891</v>
      </c>
      <c r="Z4708" t="s">
        <v>207</v>
      </c>
      <c r="AA4708" t="s">
        <v>1472</v>
      </c>
      <c r="AB4708" t="s">
        <v>1473</v>
      </c>
      <c r="AC4708" t="s">
        <v>25</v>
      </c>
      <c r="AD4708" t="s">
        <v>26</v>
      </c>
      <c r="AE4708" t="s">
        <v>8461</v>
      </c>
      <c r="AF4708" t="s">
        <v>844</v>
      </c>
      <c r="AG4708">
        <v>6708</v>
      </c>
      <c r="AH4708" t="s">
        <v>160</v>
      </c>
      <c r="AI4708" t="s">
        <v>3478</v>
      </c>
      <c r="AJ4708" t="s">
        <v>31</v>
      </c>
      <c r="AK4708" t="s">
        <v>67</v>
      </c>
      <c r="AL4708" t="s">
        <v>3479</v>
      </c>
      <c r="AM4708">
        <v>173.24</v>
      </c>
      <c r="AN4708">
        <v>4</v>
      </c>
      <c r="AO4708">
        <v>0</v>
      </c>
      <c r="AP4708">
        <v>17.324000000000002</v>
      </c>
      <c r="AQ4708">
        <f>YEAR(Table1[[#This Row],[Order Date]])</f>
        <v>2016</v>
      </c>
      <c r="AR4708" t="str">
        <f>TEXT(Table1[[#This Row],[Order Date]],"mmmm")</f>
        <v>May</v>
      </c>
      <c r="AS4708" t="str">
        <f>"Q"&amp;ROUNDUP(MONTH(Table1[[#This Row],[Order Date]])/3,0)</f>
        <v>Q2</v>
      </c>
      <c r="AT4708">
        <f>IF(Table1[[#This Row],[Sales]]=0,0,Table1[[#This Row],[Profit]]/Table1[[#This Row],[Sales]])</f>
        <v>0.1</v>
      </c>
    </row>
    <row r="4709" spans="22:46" x14ac:dyDescent="0.3">
      <c r="V4709">
        <v>4708</v>
      </c>
      <c r="W4709" t="s">
        <v>8462</v>
      </c>
      <c r="X4709" s="1">
        <v>42915</v>
      </c>
      <c r="Y4709" t="s">
        <v>1561</v>
      </c>
      <c r="Z4709" t="s">
        <v>207</v>
      </c>
      <c r="AA4709" t="s">
        <v>5662</v>
      </c>
      <c r="AB4709" t="s">
        <v>5663</v>
      </c>
      <c r="AC4709" t="s">
        <v>25</v>
      </c>
      <c r="AD4709" t="s">
        <v>26</v>
      </c>
      <c r="AE4709" t="s">
        <v>42</v>
      </c>
      <c r="AF4709" t="s">
        <v>43</v>
      </c>
      <c r="AG4709">
        <v>90049</v>
      </c>
      <c r="AH4709" t="s">
        <v>44</v>
      </c>
      <c r="AI4709" t="s">
        <v>5350</v>
      </c>
      <c r="AJ4709" t="s">
        <v>46</v>
      </c>
      <c r="AK4709" t="s">
        <v>77</v>
      </c>
      <c r="AL4709" t="s">
        <v>5351</v>
      </c>
      <c r="AM4709">
        <v>895.92</v>
      </c>
      <c r="AN4709">
        <v>5</v>
      </c>
      <c r="AO4709">
        <v>0.2</v>
      </c>
      <c r="AP4709">
        <v>302.37299999999999</v>
      </c>
      <c r="AQ4709">
        <f>YEAR(Table1[[#This Row],[Order Date]])</f>
        <v>2017</v>
      </c>
      <c r="AR4709" t="str">
        <f>TEXT(Table1[[#This Row],[Order Date]],"mmmm")</f>
        <v>June</v>
      </c>
      <c r="AS4709" t="str">
        <f>"Q"&amp;ROUNDUP(MONTH(Table1[[#This Row],[Order Date]])/3,0)</f>
        <v>Q2</v>
      </c>
      <c r="AT4709">
        <f>IF(Table1[[#This Row],[Sales]]=0,0,Table1[[#This Row],[Profit]]/Table1[[#This Row],[Sales]])</f>
        <v>0.33750000000000002</v>
      </c>
    </row>
    <row r="4710" spans="22:46" x14ac:dyDescent="0.3">
      <c r="V4710">
        <v>4709</v>
      </c>
      <c r="W4710" t="s">
        <v>8462</v>
      </c>
      <c r="X4710" s="1">
        <v>42915</v>
      </c>
      <c r="Y4710" t="s">
        <v>1561</v>
      </c>
      <c r="Z4710" t="s">
        <v>207</v>
      </c>
      <c r="AA4710" t="s">
        <v>5662</v>
      </c>
      <c r="AB4710" t="s">
        <v>5663</v>
      </c>
      <c r="AC4710" t="s">
        <v>25</v>
      </c>
      <c r="AD4710" t="s">
        <v>26</v>
      </c>
      <c r="AE4710" t="s">
        <v>42</v>
      </c>
      <c r="AF4710" t="s">
        <v>43</v>
      </c>
      <c r="AG4710">
        <v>90049</v>
      </c>
      <c r="AH4710" t="s">
        <v>44</v>
      </c>
      <c r="AI4710" t="s">
        <v>617</v>
      </c>
      <c r="AJ4710" t="s">
        <v>46</v>
      </c>
      <c r="AK4710" t="s">
        <v>60</v>
      </c>
      <c r="AL4710" t="s">
        <v>618</v>
      </c>
      <c r="AM4710">
        <v>130.71</v>
      </c>
      <c r="AN4710">
        <v>3</v>
      </c>
      <c r="AO4710">
        <v>0</v>
      </c>
      <c r="AP4710">
        <v>39.213000000000001</v>
      </c>
      <c r="AQ4710">
        <f>YEAR(Table1[[#This Row],[Order Date]])</f>
        <v>2017</v>
      </c>
      <c r="AR4710" t="str">
        <f>TEXT(Table1[[#This Row],[Order Date]],"mmmm")</f>
        <v>June</v>
      </c>
      <c r="AS4710" t="str">
        <f>"Q"&amp;ROUNDUP(MONTH(Table1[[#This Row],[Order Date]])/3,0)</f>
        <v>Q2</v>
      </c>
      <c r="AT4710">
        <f>IF(Table1[[#This Row],[Sales]]=0,0,Table1[[#This Row],[Profit]]/Table1[[#This Row],[Sales]])</f>
        <v>0.3</v>
      </c>
    </row>
    <row r="4711" spans="22:46" x14ac:dyDescent="0.3">
      <c r="V4711">
        <v>4710</v>
      </c>
      <c r="W4711" t="s">
        <v>8462</v>
      </c>
      <c r="X4711" s="1">
        <v>42915</v>
      </c>
      <c r="Y4711" t="s">
        <v>1561</v>
      </c>
      <c r="Z4711" t="s">
        <v>207</v>
      </c>
      <c r="AA4711" t="s">
        <v>5662</v>
      </c>
      <c r="AB4711" t="s">
        <v>5663</v>
      </c>
      <c r="AC4711" t="s">
        <v>25</v>
      </c>
      <c r="AD4711" t="s">
        <v>26</v>
      </c>
      <c r="AE4711" t="s">
        <v>42</v>
      </c>
      <c r="AF4711" t="s">
        <v>43</v>
      </c>
      <c r="AG4711">
        <v>90049</v>
      </c>
      <c r="AH4711" t="s">
        <v>44</v>
      </c>
      <c r="AI4711" t="s">
        <v>3595</v>
      </c>
      <c r="AJ4711" t="s">
        <v>46</v>
      </c>
      <c r="AK4711" t="s">
        <v>70</v>
      </c>
      <c r="AL4711" t="s">
        <v>3596</v>
      </c>
      <c r="AM4711">
        <v>11.68</v>
      </c>
      <c r="AN4711">
        <v>2</v>
      </c>
      <c r="AO4711">
        <v>0</v>
      </c>
      <c r="AP4711">
        <v>3.0367999999999999</v>
      </c>
      <c r="AQ4711">
        <f>YEAR(Table1[[#This Row],[Order Date]])</f>
        <v>2017</v>
      </c>
      <c r="AR4711" t="str">
        <f>TEXT(Table1[[#This Row],[Order Date]],"mmmm")</f>
        <v>June</v>
      </c>
      <c r="AS4711" t="str">
        <f>"Q"&amp;ROUNDUP(MONTH(Table1[[#This Row],[Order Date]])/3,0)</f>
        <v>Q2</v>
      </c>
      <c r="AT4711">
        <f>IF(Table1[[#This Row],[Sales]]=0,0,Table1[[#This Row],[Profit]]/Table1[[#This Row],[Sales]])</f>
        <v>0.26</v>
      </c>
    </row>
    <row r="4712" spans="22:46" x14ac:dyDescent="0.3">
      <c r="V4712">
        <v>4711</v>
      </c>
      <c r="W4712" t="s">
        <v>8462</v>
      </c>
      <c r="X4712" s="1">
        <v>42915</v>
      </c>
      <c r="Y4712" t="s">
        <v>1561</v>
      </c>
      <c r="Z4712" t="s">
        <v>207</v>
      </c>
      <c r="AA4712" t="s">
        <v>5662</v>
      </c>
      <c r="AB4712" t="s">
        <v>5663</v>
      </c>
      <c r="AC4712" t="s">
        <v>25</v>
      </c>
      <c r="AD4712" t="s">
        <v>26</v>
      </c>
      <c r="AE4712" t="s">
        <v>42</v>
      </c>
      <c r="AF4712" t="s">
        <v>43</v>
      </c>
      <c r="AG4712">
        <v>90049</v>
      </c>
      <c r="AH4712" t="s">
        <v>44</v>
      </c>
      <c r="AI4712" t="s">
        <v>5380</v>
      </c>
      <c r="AJ4712" t="s">
        <v>73</v>
      </c>
      <c r="AK4712" t="s">
        <v>176</v>
      </c>
      <c r="AL4712" t="s">
        <v>5381</v>
      </c>
      <c r="AM4712">
        <v>62.31</v>
      </c>
      <c r="AN4712">
        <v>3</v>
      </c>
      <c r="AO4712">
        <v>0</v>
      </c>
      <c r="AP4712">
        <v>22.4316</v>
      </c>
      <c r="AQ4712">
        <f>YEAR(Table1[[#This Row],[Order Date]])</f>
        <v>2017</v>
      </c>
      <c r="AR4712" t="str">
        <f>TEXT(Table1[[#This Row],[Order Date]],"mmmm")</f>
        <v>June</v>
      </c>
      <c r="AS4712" t="str">
        <f>"Q"&amp;ROUNDUP(MONTH(Table1[[#This Row],[Order Date]])/3,0)</f>
        <v>Q2</v>
      </c>
      <c r="AT4712">
        <f>IF(Table1[[#This Row],[Sales]]=0,0,Table1[[#This Row],[Profit]]/Table1[[#This Row],[Sales]])</f>
        <v>0.36</v>
      </c>
    </row>
    <row r="4713" spans="22:46" x14ac:dyDescent="0.3">
      <c r="V4713">
        <v>4712</v>
      </c>
      <c r="W4713" t="s">
        <v>8463</v>
      </c>
      <c r="X4713" s="1">
        <v>41729</v>
      </c>
      <c r="Y4713" t="s">
        <v>5808</v>
      </c>
      <c r="Z4713" t="s">
        <v>1450</v>
      </c>
      <c r="AA4713" t="s">
        <v>1182</v>
      </c>
      <c r="AB4713" t="s">
        <v>1183</v>
      </c>
      <c r="AC4713" t="s">
        <v>25</v>
      </c>
      <c r="AD4713" t="s">
        <v>26</v>
      </c>
      <c r="AE4713" t="s">
        <v>158</v>
      </c>
      <c r="AF4713" t="s">
        <v>159</v>
      </c>
      <c r="AG4713">
        <v>19120</v>
      </c>
      <c r="AH4713" t="s">
        <v>160</v>
      </c>
      <c r="AI4713" t="s">
        <v>3535</v>
      </c>
      <c r="AJ4713" t="s">
        <v>46</v>
      </c>
      <c r="AK4713" t="s">
        <v>77</v>
      </c>
      <c r="AL4713" t="s">
        <v>3536</v>
      </c>
      <c r="AM4713">
        <v>0.85199999999999998</v>
      </c>
      <c r="AN4713">
        <v>1</v>
      </c>
      <c r="AO4713">
        <v>0.7</v>
      </c>
      <c r="AP4713">
        <v>-0.59640000000000004</v>
      </c>
      <c r="AQ4713">
        <f>YEAR(Table1[[#This Row],[Order Date]])</f>
        <v>2014</v>
      </c>
      <c r="AR4713" t="str">
        <f>TEXT(Table1[[#This Row],[Order Date]],"mmmm")</f>
        <v>March</v>
      </c>
      <c r="AS4713" t="str">
        <f>"Q"&amp;ROUNDUP(MONTH(Table1[[#This Row],[Order Date]])/3,0)</f>
        <v>Q1</v>
      </c>
      <c r="AT4713">
        <f>IF(Table1[[#This Row],[Sales]]=0,0,Table1[[#This Row],[Profit]]/Table1[[#This Row],[Sales]])</f>
        <v>-0.70000000000000007</v>
      </c>
    </row>
    <row r="4714" spans="22:46" x14ac:dyDescent="0.3">
      <c r="V4714">
        <v>4713</v>
      </c>
      <c r="W4714" t="s">
        <v>8464</v>
      </c>
      <c r="X4714" s="1">
        <v>41989</v>
      </c>
      <c r="Y4714" t="s">
        <v>3754</v>
      </c>
      <c r="Z4714" t="s">
        <v>51</v>
      </c>
      <c r="AA4714" t="s">
        <v>7659</v>
      </c>
      <c r="AB4714" t="s">
        <v>7660</v>
      </c>
      <c r="AC4714" t="s">
        <v>25</v>
      </c>
      <c r="AD4714" t="s">
        <v>26</v>
      </c>
      <c r="AE4714" t="s">
        <v>1895</v>
      </c>
      <c r="AF4714" t="s">
        <v>110</v>
      </c>
      <c r="AG4714">
        <v>77340</v>
      </c>
      <c r="AH4714" t="s">
        <v>111</v>
      </c>
      <c r="AI4714" t="s">
        <v>3614</v>
      </c>
      <c r="AJ4714" t="s">
        <v>46</v>
      </c>
      <c r="AK4714" t="s">
        <v>94</v>
      </c>
      <c r="AL4714" t="s">
        <v>3615</v>
      </c>
      <c r="AM4714">
        <v>36.287999999999997</v>
      </c>
      <c r="AN4714">
        <v>7</v>
      </c>
      <c r="AO4714">
        <v>0.2</v>
      </c>
      <c r="AP4714">
        <v>12.700799999999999</v>
      </c>
      <c r="AQ4714">
        <f>YEAR(Table1[[#This Row],[Order Date]])</f>
        <v>2014</v>
      </c>
      <c r="AR4714" t="str">
        <f>TEXT(Table1[[#This Row],[Order Date]],"mmmm")</f>
        <v>December</v>
      </c>
      <c r="AS4714" t="str">
        <f>"Q"&amp;ROUNDUP(MONTH(Table1[[#This Row],[Order Date]])/3,0)</f>
        <v>Q4</v>
      </c>
      <c r="AT4714">
        <f>IF(Table1[[#This Row],[Sales]]=0,0,Table1[[#This Row],[Profit]]/Table1[[#This Row],[Sales]])</f>
        <v>0.35000000000000003</v>
      </c>
    </row>
    <row r="4715" spans="22:46" x14ac:dyDescent="0.3">
      <c r="V4715">
        <v>4714</v>
      </c>
      <c r="W4715" t="s">
        <v>8464</v>
      </c>
      <c r="X4715" s="1">
        <v>41989</v>
      </c>
      <c r="Y4715" t="s">
        <v>3754</v>
      </c>
      <c r="Z4715" t="s">
        <v>51</v>
      </c>
      <c r="AA4715" t="s">
        <v>7659</v>
      </c>
      <c r="AB4715" t="s">
        <v>7660</v>
      </c>
      <c r="AC4715" t="s">
        <v>25</v>
      </c>
      <c r="AD4715" t="s">
        <v>26</v>
      </c>
      <c r="AE4715" t="s">
        <v>1895</v>
      </c>
      <c r="AF4715" t="s">
        <v>110</v>
      </c>
      <c r="AG4715">
        <v>77340</v>
      </c>
      <c r="AH4715" t="s">
        <v>111</v>
      </c>
      <c r="AI4715" t="s">
        <v>6799</v>
      </c>
      <c r="AJ4715" t="s">
        <v>31</v>
      </c>
      <c r="AK4715" t="s">
        <v>67</v>
      </c>
      <c r="AL4715" t="s">
        <v>6800</v>
      </c>
      <c r="AM4715">
        <v>56.567999999999998</v>
      </c>
      <c r="AN4715">
        <v>2</v>
      </c>
      <c r="AO4715">
        <v>0.6</v>
      </c>
      <c r="AP4715">
        <v>-74.952600000000004</v>
      </c>
      <c r="AQ4715">
        <f>YEAR(Table1[[#This Row],[Order Date]])</f>
        <v>2014</v>
      </c>
      <c r="AR4715" t="str">
        <f>TEXT(Table1[[#This Row],[Order Date]],"mmmm")</f>
        <v>December</v>
      </c>
      <c r="AS4715" t="str">
        <f>"Q"&amp;ROUNDUP(MONTH(Table1[[#This Row],[Order Date]])/3,0)</f>
        <v>Q4</v>
      </c>
      <c r="AT4715">
        <f>IF(Table1[[#This Row],[Sales]]=0,0,Table1[[#This Row],[Profit]]/Table1[[#This Row],[Sales]])</f>
        <v>-1.3250000000000002</v>
      </c>
    </row>
    <row r="4716" spans="22:46" x14ac:dyDescent="0.3">
      <c r="V4716">
        <v>4715</v>
      </c>
      <c r="W4716" t="s">
        <v>8465</v>
      </c>
      <c r="X4716" s="1">
        <v>42873</v>
      </c>
      <c r="Y4716" t="s">
        <v>6125</v>
      </c>
      <c r="Z4716" t="s">
        <v>207</v>
      </c>
      <c r="AA4716" t="s">
        <v>4309</v>
      </c>
      <c r="AB4716" t="s">
        <v>4310</v>
      </c>
      <c r="AC4716" t="s">
        <v>25</v>
      </c>
      <c r="AD4716" t="s">
        <v>26</v>
      </c>
      <c r="AE4716" t="s">
        <v>473</v>
      </c>
      <c r="AF4716" t="s">
        <v>474</v>
      </c>
      <c r="AG4716">
        <v>97206</v>
      </c>
      <c r="AH4716" t="s">
        <v>44</v>
      </c>
      <c r="AI4716" t="s">
        <v>3882</v>
      </c>
      <c r="AJ4716" t="s">
        <v>73</v>
      </c>
      <c r="AK4716" t="s">
        <v>74</v>
      </c>
      <c r="AL4716" t="s">
        <v>7030</v>
      </c>
      <c r="AM4716">
        <v>344.70400000000001</v>
      </c>
      <c r="AN4716">
        <v>2</v>
      </c>
      <c r="AO4716">
        <v>0.2</v>
      </c>
      <c r="AP4716">
        <v>38.779200000000003</v>
      </c>
      <c r="AQ4716">
        <f>YEAR(Table1[[#This Row],[Order Date]])</f>
        <v>2017</v>
      </c>
      <c r="AR4716" t="str">
        <f>TEXT(Table1[[#This Row],[Order Date]],"mmmm")</f>
        <v>May</v>
      </c>
      <c r="AS4716" t="str">
        <f>"Q"&amp;ROUNDUP(MONTH(Table1[[#This Row],[Order Date]])/3,0)</f>
        <v>Q2</v>
      </c>
      <c r="AT4716">
        <f>IF(Table1[[#This Row],[Sales]]=0,0,Table1[[#This Row],[Profit]]/Table1[[#This Row],[Sales]])</f>
        <v>0.1125</v>
      </c>
    </row>
    <row r="4717" spans="22:46" x14ac:dyDescent="0.3">
      <c r="V4717">
        <v>4716</v>
      </c>
      <c r="W4717" t="s">
        <v>8466</v>
      </c>
      <c r="X4717" s="1">
        <v>42136</v>
      </c>
      <c r="Y4717" t="s">
        <v>4441</v>
      </c>
      <c r="Z4717" t="s">
        <v>51</v>
      </c>
      <c r="AA4717" t="s">
        <v>3768</v>
      </c>
      <c r="AB4717" t="s">
        <v>3769</v>
      </c>
      <c r="AC4717" t="s">
        <v>25</v>
      </c>
      <c r="AD4717" t="s">
        <v>26</v>
      </c>
      <c r="AE4717" t="s">
        <v>1657</v>
      </c>
      <c r="AF4717" t="s">
        <v>516</v>
      </c>
      <c r="AG4717">
        <v>80027</v>
      </c>
      <c r="AH4717" t="s">
        <v>44</v>
      </c>
      <c r="AI4717" t="s">
        <v>4770</v>
      </c>
      <c r="AJ4717" t="s">
        <v>73</v>
      </c>
      <c r="AK4717" t="s">
        <v>74</v>
      </c>
      <c r="AL4717" t="s">
        <v>4771</v>
      </c>
      <c r="AM4717">
        <v>201.584</v>
      </c>
      <c r="AN4717">
        <v>2</v>
      </c>
      <c r="AO4717">
        <v>0.2</v>
      </c>
      <c r="AP4717">
        <v>20.1584</v>
      </c>
      <c r="AQ4717">
        <f>YEAR(Table1[[#This Row],[Order Date]])</f>
        <v>2015</v>
      </c>
      <c r="AR4717" t="str">
        <f>TEXT(Table1[[#This Row],[Order Date]],"mmmm")</f>
        <v>May</v>
      </c>
      <c r="AS4717" t="str">
        <f>"Q"&amp;ROUNDUP(MONTH(Table1[[#This Row],[Order Date]])/3,0)</f>
        <v>Q2</v>
      </c>
      <c r="AT4717">
        <f>IF(Table1[[#This Row],[Sales]]=0,0,Table1[[#This Row],[Profit]]/Table1[[#This Row],[Sales]])</f>
        <v>0.1</v>
      </c>
    </row>
    <row r="4718" spans="22:46" x14ac:dyDescent="0.3">
      <c r="V4718">
        <v>4717</v>
      </c>
      <c r="W4718" t="s">
        <v>8467</v>
      </c>
      <c r="X4718" s="1">
        <v>43072</v>
      </c>
      <c r="Y4718" s="1">
        <v>42928</v>
      </c>
      <c r="Z4718" t="s">
        <v>22</v>
      </c>
      <c r="AA4718" t="s">
        <v>4496</v>
      </c>
      <c r="AB4718" t="s">
        <v>4497</v>
      </c>
      <c r="AC4718" t="s">
        <v>108</v>
      </c>
      <c r="AD4718" t="s">
        <v>26</v>
      </c>
      <c r="AE4718" t="s">
        <v>99</v>
      </c>
      <c r="AF4718" t="s">
        <v>100</v>
      </c>
      <c r="AG4718">
        <v>98115</v>
      </c>
      <c r="AH4718" t="s">
        <v>44</v>
      </c>
      <c r="AI4718" t="s">
        <v>4284</v>
      </c>
      <c r="AJ4718" t="s">
        <v>31</v>
      </c>
      <c r="AK4718" t="s">
        <v>57</v>
      </c>
      <c r="AL4718" t="s">
        <v>4285</v>
      </c>
      <c r="AM4718">
        <v>521.96</v>
      </c>
      <c r="AN4718">
        <v>2</v>
      </c>
      <c r="AO4718">
        <v>0</v>
      </c>
      <c r="AP4718">
        <v>88.733199999999997</v>
      </c>
      <c r="AQ4718">
        <f>YEAR(Table1[[#This Row],[Order Date]])</f>
        <v>2017</v>
      </c>
      <c r="AR4718" t="str">
        <f>TEXT(Table1[[#This Row],[Order Date]],"mmmm")</f>
        <v>December</v>
      </c>
      <c r="AS4718" t="str">
        <f>"Q"&amp;ROUNDUP(MONTH(Table1[[#This Row],[Order Date]])/3,0)</f>
        <v>Q4</v>
      </c>
      <c r="AT4718">
        <f>IF(Table1[[#This Row],[Sales]]=0,0,Table1[[#This Row],[Profit]]/Table1[[#This Row],[Sales]])</f>
        <v>0.16999999999999998</v>
      </c>
    </row>
    <row r="4719" spans="22:46" x14ac:dyDescent="0.3">
      <c r="V4719">
        <v>4718</v>
      </c>
      <c r="W4719" t="s">
        <v>8468</v>
      </c>
      <c r="X4719" s="1">
        <v>42350</v>
      </c>
      <c r="Y4719" t="s">
        <v>3228</v>
      </c>
      <c r="Z4719" t="s">
        <v>51</v>
      </c>
      <c r="AA4719" t="s">
        <v>744</v>
      </c>
      <c r="AB4719" t="s">
        <v>745</v>
      </c>
      <c r="AC4719" t="s">
        <v>25</v>
      </c>
      <c r="AD4719" t="s">
        <v>26</v>
      </c>
      <c r="AE4719" t="s">
        <v>5046</v>
      </c>
      <c r="AF4719" t="s">
        <v>3098</v>
      </c>
      <c r="AG4719">
        <v>21215</v>
      </c>
      <c r="AH4719" t="s">
        <v>160</v>
      </c>
      <c r="AI4719" t="s">
        <v>1959</v>
      </c>
      <c r="AJ4719" t="s">
        <v>46</v>
      </c>
      <c r="AK4719" t="s">
        <v>70</v>
      </c>
      <c r="AL4719" t="s">
        <v>1960</v>
      </c>
      <c r="AM4719">
        <v>8.2200000000000006</v>
      </c>
      <c r="AN4719">
        <v>3</v>
      </c>
      <c r="AO4719">
        <v>0</v>
      </c>
      <c r="AP4719">
        <v>2.2193999999999998</v>
      </c>
      <c r="AQ4719">
        <f>YEAR(Table1[[#This Row],[Order Date]])</f>
        <v>2015</v>
      </c>
      <c r="AR4719" t="str">
        <f>TEXT(Table1[[#This Row],[Order Date]],"mmmm")</f>
        <v>December</v>
      </c>
      <c r="AS4719" t="str">
        <f>"Q"&amp;ROUNDUP(MONTH(Table1[[#This Row],[Order Date]])/3,0)</f>
        <v>Q4</v>
      </c>
      <c r="AT4719">
        <f>IF(Table1[[#This Row],[Sales]]=0,0,Table1[[#This Row],[Profit]]/Table1[[#This Row],[Sales]])</f>
        <v>0.26999999999999996</v>
      </c>
    </row>
    <row r="4720" spans="22:46" x14ac:dyDescent="0.3">
      <c r="V4720">
        <v>4719</v>
      </c>
      <c r="W4720" t="s">
        <v>8469</v>
      </c>
      <c r="X4720" s="1">
        <v>42287</v>
      </c>
      <c r="Y4720" s="1">
        <v>42318</v>
      </c>
      <c r="Z4720" t="s">
        <v>207</v>
      </c>
      <c r="AA4720" t="s">
        <v>2357</v>
      </c>
      <c r="AB4720" t="s">
        <v>2358</v>
      </c>
      <c r="AC4720" t="s">
        <v>41</v>
      </c>
      <c r="AD4720" t="s">
        <v>26</v>
      </c>
      <c r="AE4720" t="s">
        <v>136</v>
      </c>
      <c r="AF4720" t="s">
        <v>43</v>
      </c>
      <c r="AG4720">
        <v>94109</v>
      </c>
      <c r="AH4720" t="s">
        <v>44</v>
      </c>
      <c r="AI4720" t="s">
        <v>2229</v>
      </c>
      <c r="AJ4720" t="s">
        <v>46</v>
      </c>
      <c r="AK4720" t="s">
        <v>94</v>
      </c>
      <c r="AL4720" t="s">
        <v>2230</v>
      </c>
      <c r="AM4720">
        <v>45.36</v>
      </c>
      <c r="AN4720">
        <v>7</v>
      </c>
      <c r="AO4720">
        <v>0</v>
      </c>
      <c r="AP4720">
        <v>21.7728</v>
      </c>
      <c r="AQ4720">
        <f>YEAR(Table1[[#This Row],[Order Date]])</f>
        <v>2015</v>
      </c>
      <c r="AR4720" t="str">
        <f>TEXT(Table1[[#This Row],[Order Date]],"mmmm")</f>
        <v>October</v>
      </c>
      <c r="AS4720" t="str">
        <f>"Q"&amp;ROUNDUP(MONTH(Table1[[#This Row],[Order Date]])/3,0)</f>
        <v>Q4</v>
      </c>
      <c r="AT4720">
        <f>IF(Table1[[#This Row],[Sales]]=0,0,Table1[[#This Row],[Profit]]/Table1[[#This Row],[Sales]])</f>
        <v>0.48</v>
      </c>
    </row>
    <row r="4721" spans="22:46" x14ac:dyDescent="0.3">
      <c r="V4721">
        <v>4720</v>
      </c>
      <c r="W4721" t="s">
        <v>8470</v>
      </c>
      <c r="X4721" s="1">
        <v>42112</v>
      </c>
      <c r="Y4721" t="s">
        <v>5926</v>
      </c>
      <c r="Z4721" t="s">
        <v>22</v>
      </c>
      <c r="AA4721" t="s">
        <v>3455</v>
      </c>
      <c r="AB4721" t="s">
        <v>3456</v>
      </c>
      <c r="AC4721" t="s">
        <v>108</v>
      </c>
      <c r="AD4721" t="s">
        <v>26</v>
      </c>
      <c r="AE4721" t="s">
        <v>42</v>
      </c>
      <c r="AF4721" t="s">
        <v>43</v>
      </c>
      <c r="AG4721">
        <v>90004</v>
      </c>
      <c r="AH4721" t="s">
        <v>44</v>
      </c>
      <c r="AI4721" t="s">
        <v>1231</v>
      </c>
      <c r="AJ4721" t="s">
        <v>46</v>
      </c>
      <c r="AK4721" t="s">
        <v>60</v>
      </c>
      <c r="AL4721" t="s">
        <v>1232</v>
      </c>
      <c r="AM4721">
        <v>947.17</v>
      </c>
      <c r="AN4721">
        <v>7</v>
      </c>
      <c r="AO4721">
        <v>0</v>
      </c>
      <c r="AP4721">
        <v>9.4717000000000002</v>
      </c>
      <c r="AQ4721">
        <f>YEAR(Table1[[#This Row],[Order Date]])</f>
        <v>2015</v>
      </c>
      <c r="AR4721" t="str">
        <f>TEXT(Table1[[#This Row],[Order Date]],"mmmm")</f>
        <v>April</v>
      </c>
      <c r="AS4721" t="str">
        <f>"Q"&amp;ROUNDUP(MONTH(Table1[[#This Row],[Order Date]])/3,0)</f>
        <v>Q2</v>
      </c>
      <c r="AT4721">
        <f>IF(Table1[[#This Row],[Sales]]=0,0,Table1[[#This Row],[Profit]]/Table1[[#This Row],[Sales]])</f>
        <v>0.01</v>
      </c>
    </row>
    <row r="4722" spans="22:46" x14ac:dyDescent="0.3">
      <c r="V4722">
        <v>4721</v>
      </c>
      <c r="W4722" t="s">
        <v>8470</v>
      </c>
      <c r="X4722" s="1">
        <v>42112</v>
      </c>
      <c r="Y4722" t="s">
        <v>5926</v>
      </c>
      <c r="Z4722" t="s">
        <v>22</v>
      </c>
      <c r="AA4722" t="s">
        <v>3455</v>
      </c>
      <c r="AB4722" t="s">
        <v>3456</v>
      </c>
      <c r="AC4722" t="s">
        <v>108</v>
      </c>
      <c r="AD4722" t="s">
        <v>26</v>
      </c>
      <c r="AE4722" t="s">
        <v>42</v>
      </c>
      <c r="AF4722" t="s">
        <v>43</v>
      </c>
      <c r="AG4722">
        <v>90004</v>
      </c>
      <c r="AH4722" t="s">
        <v>44</v>
      </c>
      <c r="AI4722" t="s">
        <v>8471</v>
      </c>
      <c r="AJ4722" t="s">
        <v>46</v>
      </c>
      <c r="AK4722" t="s">
        <v>94</v>
      </c>
      <c r="AL4722" t="s">
        <v>8472</v>
      </c>
      <c r="AM4722">
        <v>61.96</v>
      </c>
      <c r="AN4722">
        <v>2</v>
      </c>
      <c r="AO4722">
        <v>0</v>
      </c>
      <c r="AP4722">
        <v>27.882000000000001</v>
      </c>
      <c r="AQ4722">
        <f>YEAR(Table1[[#This Row],[Order Date]])</f>
        <v>2015</v>
      </c>
      <c r="AR4722" t="str">
        <f>TEXT(Table1[[#This Row],[Order Date]],"mmmm")</f>
        <v>April</v>
      </c>
      <c r="AS4722" t="str">
        <f>"Q"&amp;ROUNDUP(MONTH(Table1[[#This Row],[Order Date]])/3,0)</f>
        <v>Q2</v>
      </c>
      <c r="AT4722">
        <f>IF(Table1[[#This Row],[Sales]]=0,0,Table1[[#This Row],[Profit]]/Table1[[#This Row],[Sales]])</f>
        <v>0.45</v>
      </c>
    </row>
    <row r="4723" spans="22:46" x14ac:dyDescent="0.3">
      <c r="V4723">
        <v>4722</v>
      </c>
      <c r="W4723" t="s">
        <v>8473</v>
      </c>
      <c r="X4723" s="1">
        <v>41797</v>
      </c>
      <c r="Y4723" s="1">
        <v>41949</v>
      </c>
      <c r="Z4723" t="s">
        <v>22</v>
      </c>
      <c r="AA4723" t="s">
        <v>8474</v>
      </c>
      <c r="AB4723" t="s">
        <v>8475</v>
      </c>
      <c r="AC4723" t="s">
        <v>25</v>
      </c>
      <c r="AD4723" t="s">
        <v>26</v>
      </c>
      <c r="AE4723" t="s">
        <v>515</v>
      </c>
      <c r="AF4723" t="s">
        <v>233</v>
      </c>
      <c r="AG4723">
        <v>60505</v>
      </c>
      <c r="AH4723" t="s">
        <v>111</v>
      </c>
      <c r="AI4723" t="s">
        <v>1615</v>
      </c>
      <c r="AJ4723" t="s">
        <v>31</v>
      </c>
      <c r="AK4723" t="s">
        <v>57</v>
      </c>
      <c r="AL4723" t="s">
        <v>1616</v>
      </c>
      <c r="AM4723">
        <v>268.935</v>
      </c>
      <c r="AN4723">
        <v>3</v>
      </c>
      <c r="AO4723">
        <v>0.5</v>
      </c>
      <c r="AP4723">
        <v>-209.76929999999999</v>
      </c>
      <c r="AQ4723">
        <f>YEAR(Table1[[#This Row],[Order Date]])</f>
        <v>2014</v>
      </c>
      <c r="AR4723" t="str">
        <f>TEXT(Table1[[#This Row],[Order Date]],"mmmm")</f>
        <v>June</v>
      </c>
      <c r="AS4723" t="str">
        <f>"Q"&amp;ROUNDUP(MONTH(Table1[[#This Row],[Order Date]])/3,0)</f>
        <v>Q2</v>
      </c>
      <c r="AT4723">
        <f>IF(Table1[[#This Row],[Sales]]=0,0,Table1[[#This Row],[Profit]]/Table1[[#This Row],[Sales]])</f>
        <v>-0.77999999999999992</v>
      </c>
    </row>
    <row r="4724" spans="22:46" x14ac:dyDescent="0.3">
      <c r="V4724">
        <v>4723</v>
      </c>
      <c r="W4724" t="s">
        <v>8476</v>
      </c>
      <c r="X4724" s="1">
        <v>42979</v>
      </c>
      <c r="Y4724" s="1">
        <v>42925</v>
      </c>
      <c r="Z4724" t="s">
        <v>51</v>
      </c>
      <c r="AA4724" t="s">
        <v>2603</v>
      </c>
      <c r="AB4724" t="s">
        <v>2604</v>
      </c>
      <c r="AC4724" t="s">
        <v>108</v>
      </c>
      <c r="AD4724" t="s">
        <v>26</v>
      </c>
      <c r="AE4724" t="s">
        <v>99</v>
      </c>
      <c r="AF4724" t="s">
        <v>100</v>
      </c>
      <c r="AG4724">
        <v>98103</v>
      </c>
      <c r="AH4724" t="s">
        <v>44</v>
      </c>
      <c r="AI4724" t="s">
        <v>3436</v>
      </c>
      <c r="AJ4724" t="s">
        <v>46</v>
      </c>
      <c r="AK4724" t="s">
        <v>70</v>
      </c>
      <c r="AL4724" t="s">
        <v>3437</v>
      </c>
      <c r="AM4724">
        <v>7.58</v>
      </c>
      <c r="AN4724">
        <v>1</v>
      </c>
      <c r="AO4724">
        <v>0</v>
      </c>
      <c r="AP4724">
        <v>2.9561999999999999</v>
      </c>
      <c r="AQ4724">
        <f>YEAR(Table1[[#This Row],[Order Date]])</f>
        <v>2017</v>
      </c>
      <c r="AR4724" t="str">
        <f>TEXT(Table1[[#This Row],[Order Date]],"mmmm")</f>
        <v>September</v>
      </c>
      <c r="AS4724" t="str">
        <f>"Q"&amp;ROUNDUP(MONTH(Table1[[#This Row],[Order Date]])/3,0)</f>
        <v>Q3</v>
      </c>
      <c r="AT4724">
        <f>IF(Table1[[#This Row],[Sales]]=0,0,Table1[[#This Row],[Profit]]/Table1[[#This Row],[Sales]])</f>
        <v>0.39</v>
      </c>
    </row>
    <row r="4725" spans="22:46" x14ac:dyDescent="0.3">
      <c r="V4725">
        <v>4724</v>
      </c>
      <c r="W4725" t="s">
        <v>8477</v>
      </c>
      <c r="X4725" s="1">
        <v>42512</v>
      </c>
      <c r="Y4725" t="s">
        <v>6147</v>
      </c>
      <c r="Z4725" t="s">
        <v>1450</v>
      </c>
      <c r="AA4725" t="s">
        <v>2155</v>
      </c>
      <c r="AB4725" t="s">
        <v>2156</v>
      </c>
      <c r="AC4725" t="s">
        <v>25</v>
      </c>
      <c r="AD4725" t="s">
        <v>26</v>
      </c>
      <c r="AE4725" t="s">
        <v>8478</v>
      </c>
      <c r="AF4725" t="s">
        <v>1429</v>
      </c>
      <c r="AG4725">
        <v>30605</v>
      </c>
      <c r="AH4725" t="s">
        <v>29</v>
      </c>
      <c r="AI4725" t="s">
        <v>2280</v>
      </c>
      <c r="AJ4725" t="s">
        <v>46</v>
      </c>
      <c r="AK4725" t="s">
        <v>47</v>
      </c>
      <c r="AL4725" t="s">
        <v>2281</v>
      </c>
      <c r="AM4725">
        <v>14.73</v>
      </c>
      <c r="AN4725">
        <v>3</v>
      </c>
      <c r="AO4725">
        <v>0</v>
      </c>
      <c r="AP4725">
        <v>7.2176999999999998</v>
      </c>
      <c r="AQ4725">
        <f>YEAR(Table1[[#This Row],[Order Date]])</f>
        <v>2016</v>
      </c>
      <c r="AR4725" t="str">
        <f>TEXT(Table1[[#This Row],[Order Date]],"mmmm")</f>
        <v>May</v>
      </c>
      <c r="AS4725" t="str">
        <f>"Q"&amp;ROUNDUP(MONTH(Table1[[#This Row],[Order Date]])/3,0)</f>
        <v>Q2</v>
      </c>
      <c r="AT4725">
        <f>IF(Table1[[#This Row],[Sales]]=0,0,Table1[[#This Row],[Profit]]/Table1[[#This Row],[Sales]])</f>
        <v>0.49</v>
      </c>
    </row>
    <row r="4726" spans="22:46" x14ac:dyDescent="0.3">
      <c r="V4726">
        <v>4725</v>
      </c>
      <c r="W4726" t="s">
        <v>8479</v>
      </c>
      <c r="X4726" s="1">
        <v>42685</v>
      </c>
      <c r="Y4726" t="s">
        <v>3715</v>
      </c>
      <c r="Z4726" t="s">
        <v>51</v>
      </c>
      <c r="AA4726" t="s">
        <v>7177</v>
      </c>
      <c r="AB4726" t="s">
        <v>7178</v>
      </c>
      <c r="AC4726" t="s">
        <v>108</v>
      </c>
      <c r="AD4726" t="s">
        <v>26</v>
      </c>
      <c r="AE4726" t="s">
        <v>5315</v>
      </c>
      <c r="AF4726" t="s">
        <v>55</v>
      </c>
      <c r="AG4726">
        <v>32712</v>
      </c>
      <c r="AH4726" t="s">
        <v>29</v>
      </c>
      <c r="AI4726" t="s">
        <v>468</v>
      </c>
      <c r="AJ4726" t="s">
        <v>46</v>
      </c>
      <c r="AK4726" t="s">
        <v>77</v>
      </c>
      <c r="AL4726" t="s">
        <v>469</v>
      </c>
      <c r="AM4726">
        <v>9.8879999999999999</v>
      </c>
      <c r="AN4726">
        <v>2</v>
      </c>
      <c r="AO4726">
        <v>0.7</v>
      </c>
      <c r="AP4726">
        <v>-6.9215999999999998</v>
      </c>
      <c r="AQ4726">
        <f>YEAR(Table1[[#This Row],[Order Date]])</f>
        <v>2016</v>
      </c>
      <c r="AR4726" t="str">
        <f>TEXT(Table1[[#This Row],[Order Date]],"mmmm")</f>
        <v>November</v>
      </c>
      <c r="AS4726" t="str">
        <f>"Q"&amp;ROUNDUP(MONTH(Table1[[#This Row],[Order Date]])/3,0)</f>
        <v>Q4</v>
      </c>
      <c r="AT4726">
        <f>IF(Table1[[#This Row],[Sales]]=0,0,Table1[[#This Row],[Profit]]/Table1[[#This Row],[Sales]])</f>
        <v>-0.7</v>
      </c>
    </row>
    <row r="4727" spans="22:46" x14ac:dyDescent="0.3">
      <c r="V4727">
        <v>4726</v>
      </c>
      <c r="W4727" t="s">
        <v>8479</v>
      </c>
      <c r="X4727" s="1">
        <v>42685</v>
      </c>
      <c r="Y4727" t="s">
        <v>3715</v>
      </c>
      <c r="Z4727" t="s">
        <v>51</v>
      </c>
      <c r="AA4727" t="s">
        <v>7177</v>
      </c>
      <c r="AB4727" t="s">
        <v>7178</v>
      </c>
      <c r="AC4727" t="s">
        <v>108</v>
      </c>
      <c r="AD4727" t="s">
        <v>26</v>
      </c>
      <c r="AE4727" t="s">
        <v>5315</v>
      </c>
      <c r="AF4727" t="s">
        <v>55</v>
      </c>
      <c r="AG4727">
        <v>32712</v>
      </c>
      <c r="AH4727" t="s">
        <v>29</v>
      </c>
      <c r="AI4727" t="s">
        <v>673</v>
      </c>
      <c r="AJ4727" t="s">
        <v>46</v>
      </c>
      <c r="AK4727" t="s">
        <v>80</v>
      </c>
      <c r="AL4727" t="s">
        <v>674</v>
      </c>
      <c r="AM4727">
        <v>671.54399999999998</v>
      </c>
      <c r="AN4727">
        <v>3</v>
      </c>
      <c r="AO4727">
        <v>0.2</v>
      </c>
      <c r="AP4727">
        <v>50.3658</v>
      </c>
      <c r="AQ4727">
        <f>YEAR(Table1[[#This Row],[Order Date]])</f>
        <v>2016</v>
      </c>
      <c r="AR4727" t="str">
        <f>TEXT(Table1[[#This Row],[Order Date]],"mmmm")</f>
        <v>November</v>
      </c>
      <c r="AS4727" t="str">
        <f>"Q"&amp;ROUNDUP(MONTH(Table1[[#This Row],[Order Date]])/3,0)</f>
        <v>Q4</v>
      </c>
      <c r="AT4727">
        <f>IF(Table1[[#This Row],[Sales]]=0,0,Table1[[#This Row],[Profit]]/Table1[[#This Row],[Sales]])</f>
        <v>7.4999999999999997E-2</v>
      </c>
    </row>
    <row r="4728" spans="22:46" x14ac:dyDescent="0.3">
      <c r="V4728">
        <v>4727</v>
      </c>
      <c r="W4728" t="s">
        <v>8480</v>
      </c>
      <c r="X4728" s="1">
        <v>41968</v>
      </c>
      <c r="Y4728" t="s">
        <v>4503</v>
      </c>
      <c r="Z4728" t="s">
        <v>22</v>
      </c>
      <c r="AA4728" t="s">
        <v>4597</v>
      </c>
      <c r="AB4728" t="s">
        <v>4598</v>
      </c>
      <c r="AC4728" t="s">
        <v>108</v>
      </c>
      <c r="AD4728" t="s">
        <v>26</v>
      </c>
      <c r="AE4728" t="s">
        <v>300</v>
      </c>
      <c r="AF4728" t="s">
        <v>301</v>
      </c>
      <c r="AG4728">
        <v>10009</v>
      </c>
      <c r="AH4728" t="s">
        <v>160</v>
      </c>
      <c r="AI4728" t="s">
        <v>6244</v>
      </c>
      <c r="AJ4728" t="s">
        <v>46</v>
      </c>
      <c r="AK4728" t="s">
        <v>60</v>
      </c>
      <c r="AL4728" t="s">
        <v>6245</v>
      </c>
      <c r="AM4728">
        <v>1117.92</v>
      </c>
      <c r="AN4728">
        <v>4</v>
      </c>
      <c r="AO4728">
        <v>0</v>
      </c>
      <c r="AP4728">
        <v>55.896000000000001</v>
      </c>
      <c r="AQ4728">
        <f>YEAR(Table1[[#This Row],[Order Date]])</f>
        <v>2014</v>
      </c>
      <c r="AR4728" t="str">
        <f>TEXT(Table1[[#This Row],[Order Date]],"mmmm")</f>
        <v>November</v>
      </c>
      <c r="AS4728" t="str">
        <f>"Q"&amp;ROUNDUP(MONTH(Table1[[#This Row],[Order Date]])/3,0)</f>
        <v>Q4</v>
      </c>
      <c r="AT4728">
        <f>IF(Table1[[#This Row],[Sales]]=0,0,Table1[[#This Row],[Profit]]/Table1[[#This Row],[Sales]])</f>
        <v>4.9999999999999996E-2</v>
      </c>
    </row>
    <row r="4729" spans="22:46" x14ac:dyDescent="0.3">
      <c r="V4729">
        <v>4728</v>
      </c>
      <c r="W4729" t="s">
        <v>8480</v>
      </c>
      <c r="X4729" s="1">
        <v>41968</v>
      </c>
      <c r="Y4729" t="s">
        <v>4503</v>
      </c>
      <c r="Z4729" t="s">
        <v>22</v>
      </c>
      <c r="AA4729" t="s">
        <v>4597</v>
      </c>
      <c r="AB4729" t="s">
        <v>4598</v>
      </c>
      <c r="AC4729" t="s">
        <v>108</v>
      </c>
      <c r="AD4729" t="s">
        <v>26</v>
      </c>
      <c r="AE4729" t="s">
        <v>300</v>
      </c>
      <c r="AF4729" t="s">
        <v>301</v>
      </c>
      <c r="AG4729">
        <v>10009</v>
      </c>
      <c r="AH4729" t="s">
        <v>160</v>
      </c>
      <c r="AI4729" t="s">
        <v>5027</v>
      </c>
      <c r="AJ4729" t="s">
        <v>31</v>
      </c>
      <c r="AK4729" t="s">
        <v>32</v>
      </c>
      <c r="AL4729" t="s">
        <v>5028</v>
      </c>
      <c r="AM4729">
        <v>275.952</v>
      </c>
      <c r="AN4729">
        <v>3</v>
      </c>
      <c r="AO4729">
        <v>0.2</v>
      </c>
      <c r="AP4729">
        <v>-37.943399999999997</v>
      </c>
      <c r="AQ4729">
        <f>YEAR(Table1[[#This Row],[Order Date]])</f>
        <v>2014</v>
      </c>
      <c r="AR4729" t="str">
        <f>TEXT(Table1[[#This Row],[Order Date]],"mmmm")</f>
        <v>November</v>
      </c>
      <c r="AS4729" t="str">
        <f>"Q"&amp;ROUNDUP(MONTH(Table1[[#This Row],[Order Date]])/3,0)</f>
        <v>Q4</v>
      </c>
      <c r="AT4729">
        <f>IF(Table1[[#This Row],[Sales]]=0,0,Table1[[#This Row],[Profit]]/Table1[[#This Row],[Sales]])</f>
        <v>-0.13749999999999998</v>
      </c>
    </row>
    <row r="4730" spans="22:46" x14ac:dyDescent="0.3">
      <c r="V4730">
        <v>4729</v>
      </c>
      <c r="W4730" t="s">
        <v>8481</v>
      </c>
      <c r="X4730" s="1">
        <v>41950</v>
      </c>
      <c r="Y4730" s="1">
        <v>41984</v>
      </c>
      <c r="Z4730" t="s">
        <v>51</v>
      </c>
      <c r="AA4730" t="s">
        <v>273</v>
      </c>
      <c r="AB4730" t="s">
        <v>274</v>
      </c>
      <c r="AC4730" t="s">
        <v>25</v>
      </c>
      <c r="AD4730" t="s">
        <v>26</v>
      </c>
      <c r="AE4730" t="s">
        <v>136</v>
      </c>
      <c r="AF4730" t="s">
        <v>43</v>
      </c>
      <c r="AG4730">
        <v>94110</v>
      </c>
      <c r="AH4730" t="s">
        <v>44</v>
      </c>
      <c r="AI4730" t="s">
        <v>3153</v>
      </c>
      <c r="AJ4730" t="s">
        <v>46</v>
      </c>
      <c r="AK4730" t="s">
        <v>77</v>
      </c>
      <c r="AL4730" t="s">
        <v>3154</v>
      </c>
      <c r="AM4730">
        <v>123.14400000000001</v>
      </c>
      <c r="AN4730">
        <v>7</v>
      </c>
      <c r="AO4730">
        <v>0.2</v>
      </c>
      <c r="AP4730">
        <v>46.179000000000002</v>
      </c>
      <c r="AQ4730">
        <f>YEAR(Table1[[#This Row],[Order Date]])</f>
        <v>2014</v>
      </c>
      <c r="AR4730" t="str">
        <f>TEXT(Table1[[#This Row],[Order Date]],"mmmm")</f>
        <v>November</v>
      </c>
      <c r="AS4730" t="str">
        <f>"Q"&amp;ROUNDUP(MONTH(Table1[[#This Row],[Order Date]])/3,0)</f>
        <v>Q4</v>
      </c>
      <c r="AT4730">
        <f>IF(Table1[[#This Row],[Sales]]=0,0,Table1[[#This Row],[Profit]]/Table1[[#This Row],[Sales]])</f>
        <v>0.375</v>
      </c>
    </row>
    <row r="4731" spans="22:46" x14ac:dyDescent="0.3">
      <c r="V4731">
        <v>4730</v>
      </c>
      <c r="W4731" t="s">
        <v>8482</v>
      </c>
      <c r="X4731" s="1">
        <v>42569</v>
      </c>
      <c r="Y4731" t="s">
        <v>2927</v>
      </c>
      <c r="Z4731" t="s">
        <v>22</v>
      </c>
      <c r="AA4731" t="s">
        <v>5939</v>
      </c>
      <c r="AB4731" t="s">
        <v>5940</v>
      </c>
      <c r="AC4731" t="s">
        <v>25</v>
      </c>
      <c r="AD4731" t="s">
        <v>26</v>
      </c>
      <c r="AE4731" t="s">
        <v>923</v>
      </c>
      <c r="AF4731" t="s">
        <v>110</v>
      </c>
      <c r="AG4731">
        <v>75217</v>
      </c>
      <c r="AH4731" t="s">
        <v>111</v>
      </c>
      <c r="AI4731" t="s">
        <v>8483</v>
      </c>
      <c r="AJ4731" t="s">
        <v>73</v>
      </c>
      <c r="AK4731" t="s">
        <v>176</v>
      </c>
      <c r="AL4731" t="s">
        <v>8484</v>
      </c>
      <c r="AM4731">
        <v>15.576000000000001</v>
      </c>
      <c r="AN4731">
        <v>3</v>
      </c>
      <c r="AO4731">
        <v>0.2</v>
      </c>
      <c r="AP4731">
        <v>3.3098999999999998</v>
      </c>
      <c r="AQ4731">
        <f>YEAR(Table1[[#This Row],[Order Date]])</f>
        <v>2016</v>
      </c>
      <c r="AR4731" t="str">
        <f>TEXT(Table1[[#This Row],[Order Date]],"mmmm")</f>
        <v>July</v>
      </c>
      <c r="AS4731" t="str">
        <f>"Q"&amp;ROUNDUP(MONTH(Table1[[#This Row],[Order Date]])/3,0)</f>
        <v>Q3</v>
      </c>
      <c r="AT4731">
        <f>IF(Table1[[#This Row],[Sales]]=0,0,Table1[[#This Row],[Profit]]/Table1[[#This Row],[Sales]])</f>
        <v>0.21249999999999999</v>
      </c>
    </row>
    <row r="4732" spans="22:46" x14ac:dyDescent="0.3">
      <c r="V4732">
        <v>4731</v>
      </c>
      <c r="W4732" t="s">
        <v>8485</v>
      </c>
      <c r="X4732" s="1">
        <v>42092</v>
      </c>
      <c r="Y4732" t="s">
        <v>3360</v>
      </c>
      <c r="Z4732" t="s">
        <v>22</v>
      </c>
      <c r="AA4732" t="s">
        <v>5689</v>
      </c>
      <c r="AB4732" t="s">
        <v>5690</v>
      </c>
      <c r="AC4732" t="s">
        <v>25</v>
      </c>
      <c r="AD4732" t="s">
        <v>26</v>
      </c>
      <c r="AE4732" t="s">
        <v>1065</v>
      </c>
      <c r="AF4732" t="s">
        <v>43</v>
      </c>
      <c r="AG4732">
        <v>92105</v>
      </c>
      <c r="AH4732" t="s">
        <v>44</v>
      </c>
      <c r="AI4732" t="s">
        <v>642</v>
      </c>
      <c r="AJ4732" t="s">
        <v>46</v>
      </c>
      <c r="AK4732" t="s">
        <v>94</v>
      </c>
      <c r="AL4732" t="s">
        <v>643</v>
      </c>
      <c r="AM4732">
        <v>212.64</v>
      </c>
      <c r="AN4732">
        <v>6</v>
      </c>
      <c r="AO4732">
        <v>0</v>
      </c>
      <c r="AP4732">
        <v>99.940799999999996</v>
      </c>
      <c r="AQ4732">
        <f>YEAR(Table1[[#This Row],[Order Date]])</f>
        <v>2015</v>
      </c>
      <c r="AR4732" t="str">
        <f>TEXT(Table1[[#This Row],[Order Date]],"mmmm")</f>
        <v>March</v>
      </c>
      <c r="AS4732" t="str">
        <f>"Q"&amp;ROUNDUP(MONTH(Table1[[#This Row],[Order Date]])/3,0)</f>
        <v>Q1</v>
      </c>
      <c r="AT4732">
        <f>IF(Table1[[#This Row],[Sales]]=0,0,Table1[[#This Row],[Profit]]/Table1[[#This Row],[Sales]])</f>
        <v>0.47000000000000003</v>
      </c>
    </row>
    <row r="4733" spans="22:46" x14ac:dyDescent="0.3">
      <c r="V4733">
        <v>4732</v>
      </c>
      <c r="W4733" t="s">
        <v>8485</v>
      </c>
      <c r="X4733" s="1">
        <v>42092</v>
      </c>
      <c r="Y4733" t="s">
        <v>3360</v>
      </c>
      <c r="Z4733" t="s">
        <v>22</v>
      </c>
      <c r="AA4733" t="s">
        <v>5689</v>
      </c>
      <c r="AB4733" t="s">
        <v>5690</v>
      </c>
      <c r="AC4733" t="s">
        <v>25</v>
      </c>
      <c r="AD4733" t="s">
        <v>26</v>
      </c>
      <c r="AE4733" t="s">
        <v>1065</v>
      </c>
      <c r="AF4733" t="s">
        <v>43</v>
      </c>
      <c r="AG4733">
        <v>92105</v>
      </c>
      <c r="AH4733" t="s">
        <v>44</v>
      </c>
      <c r="AI4733" t="s">
        <v>5058</v>
      </c>
      <c r="AJ4733" t="s">
        <v>46</v>
      </c>
      <c r="AK4733" t="s">
        <v>94</v>
      </c>
      <c r="AL4733" t="s">
        <v>5059</v>
      </c>
      <c r="AM4733">
        <v>9.8699999999999992</v>
      </c>
      <c r="AN4733">
        <v>3</v>
      </c>
      <c r="AO4733">
        <v>0</v>
      </c>
      <c r="AP4733">
        <v>4.5401999999999996</v>
      </c>
      <c r="AQ4733">
        <f>YEAR(Table1[[#This Row],[Order Date]])</f>
        <v>2015</v>
      </c>
      <c r="AR4733" t="str">
        <f>TEXT(Table1[[#This Row],[Order Date]],"mmmm")</f>
        <v>March</v>
      </c>
      <c r="AS4733" t="str">
        <f>"Q"&amp;ROUNDUP(MONTH(Table1[[#This Row],[Order Date]])/3,0)</f>
        <v>Q1</v>
      </c>
      <c r="AT4733">
        <f>IF(Table1[[#This Row],[Sales]]=0,0,Table1[[#This Row],[Profit]]/Table1[[#This Row],[Sales]])</f>
        <v>0.46</v>
      </c>
    </row>
    <row r="4734" spans="22:46" x14ac:dyDescent="0.3">
      <c r="V4734">
        <v>4733</v>
      </c>
      <c r="W4734" t="s">
        <v>8485</v>
      </c>
      <c r="X4734" s="1">
        <v>42092</v>
      </c>
      <c r="Y4734" t="s">
        <v>3360</v>
      </c>
      <c r="Z4734" t="s">
        <v>22</v>
      </c>
      <c r="AA4734" t="s">
        <v>5689</v>
      </c>
      <c r="AB4734" t="s">
        <v>5690</v>
      </c>
      <c r="AC4734" t="s">
        <v>25</v>
      </c>
      <c r="AD4734" t="s">
        <v>26</v>
      </c>
      <c r="AE4734" t="s">
        <v>1065</v>
      </c>
      <c r="AF4734" t="s">
        <v>43</v>
      </c>
      <c r="AG4734">
        <v>92105</v>
      </c>
      <c r="AH4734" t="s">
        <v>44</v>
      </c>
      <c r="AI4734" t="s">
        <v>4103</v>
      </c>
      <c r="AJ4734" t="s">
        <v>73</v>
      </c>
      <c r="AK4734" t="s">
        <v>176</v>
      </c>
      <c r="AL4734" t="s">
        <v>4104</v>
      </c>
      <c r="AM4734">
        <v>53.25</v>
      </c>
      <c r="AN4734">
        <v>3</v>
      </c>
      <c r="AO4734">
        <v>0</v>
      </c>
      <c r="AP4734">
        <v>20.767499999999998</v>
      </c>
      <c r="AQ4734">
        <f>YEAR(Table1[[#This Row],[Order Date]])</f>
        <v>2015</v>
      </c>
      <c r="AR4734" t="str">
        <f>TEXT(Table1[[#This Row],[Order Date]],"mmmm")</f>
        <v>March</v>
      </c>
      <c r="AS4734" t="str">
        <f>"Q"&amp;ROUNDUP(MONTH(Table1[[#This Row],[Order Date]])/3,0)</f>
        <v>Q1</v>
      </c>
      <c r="AT4734">
        <f>IF(Table1[[#This Row],[Sales]]=0,0,Table1[[#This Row],[Profit]]/Table1[[#This Row],[Sales]])</f>
        <v>0.38999999999999996</v>
      </c>
    </row>
    <row r="4735" spans="22:46" x14ac:dyDescent="0.3">
      <c r="V4735">
        <v>4734</v>
      </c>
      <c r="W4735" t="s">
        <v>8485</v>
      </c>
      <c r="X4735" s="1">
        <v>42092</v>
      </c>
      <c r="Y4735" t="s">
        <v>3360</v>
      </c>
      <c r="Z4735" t="s">
        <v>22</v>
      </c>
      <c r="AA4735" t="s">
        <v>5689</v>
      </c>
      <c r="AB4735" t="s">
        <v>5690</v>
      </c>
      <c r="AC4735" t="s">
        <v>25</v>
      </c>
      <c r="AD4735" t="s">
        <v>26</v>
      </c>
      <c r="AE4735" t="s">
        <v>1065</v>
      </c>
      <c r="AF4735" t="s">
        <v>43</v>
      </c>
      <c r="AG4735">
        <v>92105</v>
      </c>
      <c r="AH4735" t="s">
        <v>44</v>
      </c>
      <c r="AI4735" t="s">
        <v>7038</v>
      </c>
      <c r="AJ4735" t="s">
        <v>31</v>
      </c>
      <c r="AK4735" t="s">
        <v>67</v>
      </c>
      <c r="AL4735" t="s">
        <v>7039</v>
      </c>
      <c r="AM4735">
        <v>19.920000000000002</v>
      </c>
      <c r="AN4735">
        <v>3</v>
      </c>
      <c r="AO4735">
        <v>0</v>
      </c>
      <c r="AP4735">
        <v>9.5616000000000003</v>
      </c>
      <c r="AQ4735">
        <f>YEAR(Table1[[#This Row],[Order Date]])</f>
        <v>2015</v>
      </c>
      <c r="AR4735" t="str">
        <f>TEXT(Table1[[#This Row],[Order Date]],"mmmm")</f>
        <v>March</v>
      </c>
      <c r="AS4735" t="str">
        <f>"Q"&amp;ROUNDUP(MONTH(Table1[[#This Row],[Order Date]])/3,0)</f>
        <v>Q1</v>
      </c>
      <c r="AT4735">
        <f>IF(Table1[[#This Row],[Sales]]=0,0,Table1[[#This Row],[Profit]]/Table1[[#This Row],[Sales]])</f>
        <v>0.48</v>
      </c>
    </row>
    <row r="4736" spans="22:46" x14ac:dyDescent="0.3">
      <c r="V4736">
        <v>4735</v>
      </c>
      <c r="W4736" t="s">
        <v>8486</v>
      </c>
      <c r="X4736" s="1">
        <v>42467</v>
      </c>
      <c r="Y4736" s="1">
        <v>42708</v>
      </c>
      <c r="Z4736" t="s">
        <v>51</v>
      </c>
      <c r="AA4736" t="s">
        <v>1093</v>
      </c>
      <c r="AB4736" t="s">
        <v>1094</v>
      </c>
      <c r="AC4736" t="s">
        <v>41</v>
      </c>
      <c r="AD4736" t="s">
        <v>26</v>
      </c>
      <c r="AE4736" t="s">
        <v>300</v>
      </c>
      <c r="AF4736" t="s">
        <v>301</v>
      </c>
      <c r="AG4736">
        <v>10035</v>
      </c>
      <c r="AH4736" t="s">
        <v>160</v>
      </c>
      <c r="AI4736" t="s">
        <v>34</v>
      </c>
      <c r="AJ4736" t="s">
        <v>31</v>
      </c>
      <c r="AK4736" t="s">
        <v>35</v>
      </c>
      <c r="AL4736" t="s">
        <v>36</v>
      </c>
      <c r="AM4736">
        <v>658.74599999999998</v>
      </c>
      <c r="AN4736">
        <v>3</v>
      </c>
      <c r="AO4736">
        <v>0.1</v>
      </c>
      <c r="AP4736">
        <v>146.38800000000001</v>
      </c>
      <c r="AQ4736">
        <f>YEAR(Table1[[#This Row],[Order Date]])</f>
        <v>2016</v>
      </c>
      <c r="AR4736" t="str">
        <f>TEXT(Table1[[#This Row],[Order Date]],"mmmm")</f>
        <v>April</v>
      </c>
      <c r="AS4736" t="str">
        <f>"Q"&amp;ROUNDUP(MONTH(Table1[[#This Row],[Order Date]])/3,0)</f>
        <v>Q2</v>
      </c>
      <c r="AT4736">
        <f>IF(Table1[[#This Row],[Sales]]=0,0,Table1[[#This Row],[Profit]]/Table1[[#This Row],[Sales]])</f>
        <v>0.22222222222222224</v>
      </c>
    </row>
    <row r="4737" spans="22:46" x14ac:dyDescent="0.3">
      <c r="V4737">
        <v>4736</v>
      </c>
      <c r="W4737" t="s">
        <v>8487</v>
      </c>
      <c r="X4737" s="1">
        <v>42168</v>
      </c>
      <c r="Y4737" t="s">
        <v>7581</v>
      </c>
      <c r="Z4737" t="s">
        <v>51</v>
      </c>
      <c r="AA4737" t="s">
        <v>3639</v>
      </c>
      <c r="AB4737" t="s">
        <v>3640</v>
      </c>
      <c r="AC4737" t="s">
        <v>108</v>
      </c>
      <c r="AD4737" t="s">
        <v>26</v>
      </c>
      <c r="AE4737" t="s">
        <v>8364</v>
      </c>
      <c r="AF4737" t="s">
        <v>5854</v>
      </c>
      <c r="AG4737">
        <v>4240</v>
      </c>
      <c r="AH4737" t="s">
        <v>160</v>
      </c>
      <c r="AI4737" t="s">
        <v>4047</v>
      </c>
      <c r="AJ4737" t="s">
        <v>46</v>
      </c>
      <c r="AK4737" t="s">
        <v>77</v>
      </c>
      <c r="AL4737" t="s">
        <v>4048</v>
      </c>
      <c r="AM4737">
        <v>8.26</v>
      </c>
      <c r="AN4737">
        <v>2</v>
      </c>
      <c r="AO4737">
        <v>0</v>
      </c>
      <c r="AP4737">
        <v>3.8822000000000001</v>
      </c>
      <c r="AQ4737">
        <f>YEAR(Table1[[#This Row],[Order Date]])</f>
        <v>2015</v>
      </c>
      <c r="AR4737" t="str">
        <f>TEXT(Table1[[#This Row],[Order Date]],"mmmm")</f>
        <v>June</v>
      </c>
      <c r="AS4737" t="str">
        <f>"Q"&amp;ROUNDUP(MONTH(Table1[[#This Row],[Order Date]])/3,0)</f>
        <v>Q2</v>
      </c>
      <c r="AT4737">
        <f>IF(Table1[[#This Row],[Sales]]=0,0,Table1[[#This Row],[Profit]]/Table1[[#This Row],[Sales]])</f>
        <v>0.47000000000000003</v>
      </c>
    </row>
    <row r="4738" spans="22:46" x14ac:dyDescent="0.3">
      <c r="V4738">
        <v>4737</v>
      </c>
      <c r="W4738" t="s">
        <v>8487</v>
      </c>
      <c r="X4738" s="1">
        <v>42168</v>
      </c>
      <c r="Y4738" t="s">
        <v>7581</v>
      </c>
      <c r="Z4738" t="s">
        <v>51</v>
      </c>
      <c r="AA4738" t="s">
        <v>3639</v>
      </c>
      <c r="AB4738" t="s">
        <v>3640</v>
      </c>
      <c r="AC4738" t="s">
        <v>108</v>
      </c>
      <c r="AD4738" t="s">
        <v>26</v>
      </c>
      <c r="AE4738" t="s">
        <v>8364</v>
      </c>
      <c r="AF4738" t="s">
        <v>5854</v>
      </c>
      <c r="AG4738">
        <v>4240</v>
      </c>
      <c r="AH4738" t="s">
        <v>160</v>
      </c>
      <c r="AI4738" t="s">
        <v>2306</v>
      </c>
      <c r="AJ4738" t="s">
        <v>46</v>
      </c>
      <c r="AK4738" t="s">
        <v>77</v>
      </c>
      <c r="AL4738" t="s">
        <v>2307</v>
      </c>
      <c r="AM4738">
        <v>29.84</v>
      </c>
      <c r="AN4738">
        <v>2</v>
      </c>
      <c r="AO4738">
        <v>0</v>
      </c>
      <c r="AP4738">
        <v>13.428000000000001</v>
      </c>
      <c r="AQ4738">
        <f>YEAR(Table1[[#This Row],[Order Date]])</f>
        <v>2015</v>
      </c>
      <c r="AR4738" t="str">
        <f>TEXT(Table1[[#This Row],[Order Date]],"mmmm")</f>
        <v>June</v>
      </c>
      <c r="AS4738" t="str">
        <f>"Q"&amp;ROUNDUP(MONTH(Table1[[#This Row],[Order Date]])/3,0)</f>
        <v>Q2</v>
      </c>
      <c r="AT4738">
        <f>IF(Table1[[#This Row],[Sales]]=0,0,Table1[[#This Row],[Profit]]/Table1[[#This Row],[Sales]])</f>
        <v>0.45</v>
      </c>
    </row>
    <row r="4739" spans="22:46" x14ac:dyDescent="0.3">
      <c r="V4739">
        <v>4738</v>
      </c>
      <c r="W4739" t="s">
        <v>8487</v>
      </c>
      <c r="X4739" s="1">
        <v>42168</v>
      </c>
      <c r="Y4739" t="s">
        <v>7581</v>
      </c>
      <c r="Z4739" t="s">
        <v>51</v>
      </c>
      <c r="AA4739" t="s">
        <v>3639</v>
      </c>
      <c r="AB4739" t="s">
        <v>3640</v>
      </c>
      <c r="AC4739" t="s">
        <v>108</v>
      </c>
      <c r="AD4739" t="s">
        <v>26</v>
      </c>
      <c r="AE4739" t="s">
        <v>8364</v>
      </c>
      <c r="AF4739" t="s">
        <v>5854</v>
      </c>
      <c r="AG4739">
        <v>4240</v>
      </c>
      <c r="AH4739" t="s">
        <v>160</v>
      </c>
      <c r="AI4739" t="s">
        <v>746</v>
      </c>
      <c r="AJ4739" t="s">
        <v>73</v>
      </c>
      <c r="AK4739" t="s">
        <v>176</v>
      </c>
      <c r="AL4739" t="s">
        <v>747</v>
      </c>
      <c r="AM4739">
        <v>67.98</v>
      </c>
      <c r="AN4739">
        <v>2</v>
      </c>
      <c r="AO4739">
        <v>0</v>
      </c>
      <c r="AP4739">
        <v>14.9556</v>
      </c>
      <c r="AQ4739">
        <f>YEAR(Table1[[#This Row],[Order Date]])</f>
        <v>2015</v>
      </c>
      <c r="AR4739" t="str">
        <f>TEXT(Table1[[#This Row],[Order Date]],"mmmm")</f>
        <v>June</v>
      </c>
      <c r="AS4739" t="str">
        <f>"Q"&amp;ROUNDUP(MONTH(Table1[[#This Row],[Order Date]])/3,0)</f>
        <v>Q2</v>
      </c>
      <c r="AT4739">
        <f>IF(Table1[[#This Row],[Sales]]=0,0,Table1[[#This Row],[Profit]]/Table1[[#This Row],[Sales]])</f>
        <v>0.22</v>
      </c>
    </row>
    <row r="4740" spans="22:46" x14ac:dyDescent="0.3">
      <c r="V4740">
        <v>4739</v>
      </c>
      <c r="W4740" t="s">
        <v>8488</v>
      </c>
      <c r="X4740" s="1">
        <v>42053</v>
      </c>
      <c r="Y4740" t="s">
        <v>7838</v>
      </c>
      <c r="Z4740" t="s">
        <v>51</v>
      </c>
      <c r="AA4740" t="s">
        <v>1462</v>
      </c>
      <c r="AB4740" t="s">
        <v>1463</v>
      </c>
      <c r="AC4740" t="s">
        <v>25</v>
      </c>
      <c r="AD4740" t="s">
        <v>26</v>
      </c>
      <c r="AE4740" t="s">
        <v>1315</v>
      </c>
      <c r="AF4740" t="s">
        <v>43</v>
      </c>
      <c r="AG4740">
        <v>90805</v>
      </c>
      <c r="AH4740" t="s">
        <v>44</v>
      </c>
      <c r="AI4740" t="s">
        <v>2544</v>
      </c>
      <c r="AJ4740" t="s">
        <v>46</v>
      </c>
      <c r="AK4740" t="s">
        <v>47</v>
      </c>
      <c r="AL4740" t="s">
        <v>2545</v>
      </c>
      <c r="AM4740">
        <v>61.06</v>
      </c>
      <c r="AN4740">
        <v>2</v>
      </c>
      <c r="AO4740">
        <v>0</v>
      </c>
      <c r="AP4740">
        <v>28.087599999999998</v>
      </c>
      <c r="AQ4740">
        <f>YEAR(Table1[[#This Row],[Order Date]])</f>
        <v>2015</v>
      </c>
      <c r="AR4740" t="str">
        <f>TEXT(Table1[[#This Row],[Order Date]],"mmmm")</f>
        <v>February</v>
      </c>
      <c r="AS4740" t="str">
        <f>"Q"&amp;ROUNDUP(MONTH(Table1[[#This Row],[Order Date]])/3,0)</f>
        <v>Q1</v>
      </c>
      <c r="AT4740">
        <f>IF(Table1[[#This Row],[Sales]]=0,0,Table1[[#This Row],[Profit]]/Table1[[#This Row],[Sales]])</f>
        <v>0.45999999999999996</v>
      </c>
    </row>
    <row r="4741" spans="22:46" x14ac:dyDescent="0.3">
      <c r="V4741">
        <v>4740</v>
      </c>
      <c r="W4741" t="s">
        <v>8488</v>
      </c>
      <c r="X4741" s="1">
        <v>42053</v>
      </c>
      <c r="Y4741" t="s">
        <v>7838</v>
      </c>
      <c r="Z4741" t="s">
        <v>51</v>
      </c>
      <c r="AA4741" t="s">
        <v>1462</v>
      </c>
      <c r="AB4741" t="s">
        <v>1463</v>
      </c>
      <c r="AC4741" t="s">
        <v>25</v>
      </c>
      <c r="AD4741" t="s">
        <v>26</v>
      </c>
      <c r="AE4741" t="s">
        <v>1315</v>
      </c>
      <c r="AF4741" t="s">
        <v>43</v>
      </c>
      <c r="AG4741">
        <v>90805</v>
      </c>
      <c r="AH4741" t="s">
        <v>44</v>
      </c>
      <c r="AI4741" t="s">
        <v>4286</v>
      </c>
      <c r="AJ4741" t="s">
        <v>31</v>
      </c>
      <c r="AK4741" t="s">
        <v>57</v>
      </c>
      <c r="AL4741" t="s">
        <v>4287</v>
      </c>
      <c r="AM4741">
        <v>35.543999999999997</v>
      </c>
      <c r="AN4741">
        <v>1</v>
      </c>
      <c r="AO4741">
        <v>0.2</v>
      </c>
      <c r="AP4741">
        <v>-0.88859999999999995</v>
      </c>
      <c r="AQ4741">
        <f>YEAR(Table1[[#This Row],[Order Date]])</f>
        <v>2015</v>
      </c>
      <c r="AR4741" t="str">
        <f>TEXT(Table1[[#This Row],[Order Date]],"mmmm")</f>
        <v>February</v>
      </c>
      <c r="AS4741" t="str">
        <f>"Q"&amp;ROUNDUP(MONTH(Table1[[#This Row],[Order Date]])/3,0)</f>
        <v>Q1</v>
      </c>
      <c r="AT4741">
        <f>IF(Table1[[#This Row],[Sales]]=0,0,Table1[[#This Row],[Profit]]/Table1[[#This Row],[Sales]])</f>
        <v>-2.5000000000000001E-2</v>
      </c>
    </row>
    <row r="4742" spans="22:46" x14ac:dyDescent="0.3">
      <c r="V4742">
        <v>4741</v>
      </c>
      <c r="W4742" t="s">
        <v>8489</v>
      </c>
      <c r="X4742" s="1">
        <v>43051</v>
      </c>
      <c r="Y4742" t="s">
        <v>425</v>
      </c>
      <c r="Z4742" t="s">
        <v>51</v>
      </c>
      <c r="AA4742" t="s">
        <v>3684</v>
      </c>
      <c r="AB4742" t="s">
        <v>3685</v>
      </c>
      <c r="AC4742" t="s">
        <v>25</v>
      </c>
      <c r="AD4742" t="s">
        <v>26</v>
      </c>
      <c r="AE4742" t="s">
        <v>99</v>
      </c>
      <c r="AF4742" t="s">
        <v>100</v>
      </c>
      <c r="AG4742">
        <v>98115</v>
      </c>
      <c r="AH4742" t="s">
        <v>44</v>
      </c>
      <c r="AI4742" t="s">
        <v>3031</v>
      </c>
      <c r="AJ4742" t="s">
        <v>46</v>
      </c>
      <c r="AK4742" t="s">
        <v>47</v>
      </c>
      <c r="AL4742" t="s">
        <v>3032</v>
      </c>
      <c r="AM4742">
        <v>9.9600000000000009</v>
      </c>
      <c r="AN4742">
        <v>2</v>
      </c>
      <c r="AO4742">
        <v>0</v>
      </c>
      <c r="AP4742">
        <v>4.5815999999999999</v>
      </c>
      <c r="AQ4742">
        <f>YEAR(Table1[[#This Row],[Order Date]])</f>
        <v>2017</v>
      </c>
      <c r="AR4742" t="str">
        <f>TEXT(Table1[[#This Row],[Order Date]],"mmmm")</f>
        <v>November</v>
      </c>
      <c r="AS4742" t="str">
        <f>"Q"&amp;ROUNDUP(MONTH(Table1[[#This Row],[Order Date]])/3,0)</f>
        <v>Q4</v>
      </c>
      <c r="AT4742">
        <f>IF(Table1[[#This Row],[Sales]]=0,0,Table1[[#This Row],[Profit]]/Table1[[#This Row],[Sales]])</f>
        <v>0.45999999999999996</v>
      </c>
    </row>
    <row r="4743" spans="22:46" x14ac:dyDescent="0.3">
      <c r="V4743">
        <v>4742</v>
      </c>
      <c r="W4743" t="s">
        <v>8489</v>
      </c>
      <c r="X4743" s="1">
        <v>43051</v>
      </c>
      <c r="Y4743" t="s">
        <v>425</v>
      </c>
      <c r="Z4743" t="s">
        <v>51</v>
      </c>
      <c r="AA4743" t="s">
        <v>3684</v>
      </c>
      <c r="AB4743" t="s">
        <v>3685</v>
      </c>
      <c r="AC4743" t="s">
        <v>25</v>
      </c>
      <c r="AD4743" t="s">
        <v>26</v>
      </c>
      <c r="AE4743" t="s">
        <v>99</v>
      </c>
      <c r="AF4743" t="s">
        <v>100</v>
      </c>
      <c r="AG4743">
        <v>98115</v>
      </c>
      <c r="AH4743" t="s">
        <v>44</v>
      </c>
      <c r="AI4743" t="s">
        <v>6030</v>
      </c>
      <c r="AJ4743" t="s">
        <v>46</v>
      </c>
      <c r="AK4743" t="s">
        <v>70</v>
      </c>
      <c r="AL4743" t="s">
        <v>6031</v>
      </c>
      <c r="AM4743">
        <v>9.2100000000000009</v>
      </c>
      <c r="AN4743">
        <v>3</v>
      </c>
      <c r="AO4743">
        <v>0</v>
      </c>
      <c r="AP4743">
        <v>2.3025000000000002</v>
      </c>
      <c r="AQ4743">
        <f>YEAR(Table1[[#This Row],[Order Date]])</f>
        <v>2017</v>
      </c>
      <c r="AR4743" t="str">
        <f>TEXT(Table1[[#This Row],[Order Date]],"mmmm")</f>
        <v>November</v>
      </c>
      <c r="AS4743" t="str">
        <f>"Q"&amp;ROUNDUP(MONTH(Table1[[#This Row],[Order Date]])/3,0)</f>
        <v>Q4</v>
      </c>
      <c r="AT4743">
        <f>IF(Table1[[#This Row],[Sales]]=0,0,Table1[[#This Row],[Profit]]/Table1[[#This Row],[Sales]])</f>
        <v>0.25</v>
      </c>
    </row>
    <row r="4744" spans="22:46" x14ac:dyDescent="0.3">
      <c r="V4744">
        <v>4743</v>
      </c>
      <c r="W4744" t="s">
        <v>8489</v>
      </c>
      <c r="X4744" s="1">
        <v>43051</v>
      </c>
      <c r="Y4744" t="s">
        <v>425</v>
      </c>
      <c r="Z4744" t="s">
        <v>51</v>
      </c>
      <c r="AA4744" t="s">
        <v>3684</v>
      </c>
      <c r="AB4744" t="s">
        <v>3685</v>
      </c>
      <c r="AC4744" t="s">
        <v>25</v>
      </c>
      <c r="AD4744" t="s">
        <v>26</v>
      </c>
      <c r="AE4744" t="s">
        <v>99</v>
      </c>
      <c r="AF4744" t="s">
        <v>100</v>
      </c>
      <c r="AG4744">
        <v>98115</v>
      </c>
      <c r="AH4744" t="s">
        <v>44</v>
      </c>
      <c r="AI4744" t="s">
        <v>2911</v>
      </c>
      <c r="AJ4744" t="s">
        <v>46</v>
      </c>
      <c r="AK4744" t="s">
        <v>651</v>
      </c>
      <c r="AL4744" t="s">
        <v>2912</v>
      </c>
      <c r="AM4744">
        <v>27.93</v>
      </c>
      <c r="AN4744">
        <v>3</v>
      </c>
      <c r="AO4744">
        <v>0</v>
      </c>
      <c r="AP4744">
        <v>8.0997000000000003</v>
      </c>
      <c r="AQ4744">
        <f>YEAR(Table1[[#This Row],[Order Date]])</f>
        <v>2017</v>
      </c>
      <c r="AR4744" t="str">
        <f>TEXT(Table1[[#This Row],[Order Date]],"mmmm")</f>
        <v>November</v>
      </c>
      <c r="AS4744" t="str">
        <f>"Q"&amp;ROUNDUP(MONTH(Table1[[#This Row],[Order Date]])/3,0)</f>
        <v>Q4</v>
      </c>
      <c r="AT4744">
        <f>IF(Table1[[#This Row],[Sales]]=0,0,Table1[[#This Row],[Profit]]/Table1[[#This Row],[Sales]])</f>
        <v>0.29000000000000004</v>
      </c>
    </row>
    <row r="4745" spans="22:46" x14ac:dyDescent="0.3">
      <c r="V4745">
        <v>4744</v>
      </c>
      <c r="W4745" t="s">
        <v>8490</v>
      </c>
      <c r="X4745" s="1">
        <v>42799</v>
      </c>
      <c r="Y4745" s="1">
        <v>42858</v>
      </c>
      <c r="Z4745" t="s">
        <v>1450</v>
      </c>
      <c r="AA4745" t="s">
        <v>1446</v>
      </c>
      <c r="AB4745" t="s">
        <v>1447</v>
      </c>
      <c r="AC4745" t="s">
        <v>25</v>
      </c>
      <c r="AD4745" t="s">
        <v>26</v>
      </c>
      <c r="AE4745" t="s">
        <v>440</v>
      </c>
      <c r="AF4745" t="s">
        <v>256</v>
      </c>
      <c r="AG4745">
        <v>55901</v>
      </c>
      <c r="AH4745" t="s">
        <v>111</v>
      </c>
      <c r="AI4745" t="s">
        <v>6639</v>
      </c>
      <c r="AJ4745" t="s">
        <v>46</v>
      </c>
      <c r="AK4745" t="s">
        <v>303</v>
      </c>
      <c r="AL4745" t="s">
        <v>6640</v>
      </c>
      <c r="AM4745">
        <v>7.9</v>
      </c>
      <c r="AN4745">
        <v>2</v>
      </c>
      <c r="AO4745">
        <v>0</v>
      </c>
      <c r="AP4745">
        <v>2.528</v>
      </c>
      <c r="AQ4745">
        <f>YEAR(Table1[[#This Row],[Order Date]])</f>
        <v>2017</v>
      </c>
      <c r="AR4745" t="str">
        <f>TEXT(Table1[[#This Row],[Order Date]],"mmmm")</f>
        <v>March</v>
      </c>
      <c r="AS4745" t="str">
        <f>"Q"&amp;ROUNDUP(MONTH(Table1[[#This Row],[Order Date]])/3,0)</f>
        <v>Q1</v>
      </c>
      <c r="AT4745">
        <f>IF(Table1[[#This Row],[Sales]]=0,0,Table1[[#This Row],[Profit]]/Table1[[#This Row],[Sales]])</f>
        <v>0.32</v>
      </c>
    </row>
    <row r="4746" spans="22:46" x14ac:dyDescent="0.3">
      <c r="V4746">
        <v>4745</v>
      </c>
      <c r="W4746" t="s">
        <v>8490</v>
      </c>
      <c r="X4746" s="1">
        <v>42799</v>
      </c>
      <c r="Y4746" s="1">
        <v>42858</v>
      </c>
      <c r="Z4746" t="s">
        <v>1450</v>
      </c>
      <c r="AA4746" t="s">
        <v>1446</v>
      </c>
      <c r="AB4746" t="s">
        <v>1447</v>
      </c>
      <c r="AC4746" t="s">
        <v>25</v>
      </c>
      <c r="AD4746" t="s">
        <v>26</v>
      </c>
      <c r="AE4746" t="s">
        <v>440</v>
      </c>
      <c r="AF4746" t="s">
        <v>256</v>
      </c>
      <c r="AG4746">
        <v>55901</v>
      </c>
      <c r="AH4746" t="s">
        <v>111</v>
      </c>
      <c r="AI4746" t="s">
        <v>5049</v>
      </c>
      <c r="AJ4746" t="s">
        <v>46</v>
      </c>
      <c r="AK4746" t="s">
        <v>60</v>
      </c>
      <c r="AL4746" t="s">
        <v>5050</v>
      </c>
      <c r="AM4746">
        <v>221.16</v>
      </c>
      <c r="AN4746">
        <v>4</v>
      </c>
      <c r="AO4746">
        <v>0</v>
      </c>
      <c r="AP4746">
        <v>57.501600000000003</v>
      </c>
      <c r="AQ4746">
        <f>YEAR(Table1[[#This Row],[Order Date]])</f>
        <v>2017</v>
      </c>
      <c r="AR4746" t="str">
        <f>TEXT(Table1[[#This Row],[Order Date]],"mmmm")</f>
        <v>March</v>
      </c>
      <c r="AS4746" t="str">
        <f>"Q"&amp;ROUNDUP(MONTH(Table1[[#This Row],[Order Date]])/3,0)</f>
        <v>Q1</v>
      </c>
      <c r="AT4746">
        <f>IF(Table1[[#This Row],[Sales]]=0,0,Table1[[#This Row],[Profit]]/Table1[[#This Row],[Sales]])</f>
        <v>0.26</v>
      </c>
    </row>
    <row r="4747" spans="22:46" x14ac:dyDescent="0.3">
      <c r="V4747">
        <v>4746</v>
      </c>
      <c r="W4747" t="s">
        <v>8490</v>
      </c>
      <c r="X4747" s="1">
        <v>42799</v>
      </c>
      <c r="Y4747" s="1">
        <v>42858</v>
      </c>
      <c r="Z4747" t="s">
        <v>1450</v>
      </c>
      <c r="AA4747" t="s">
        <v>1446</v>
      </c>
      <c r="AB4747" t="s">
        <v>1447</v>
      </c>
      <c r="AC4747" t="s">
        <v>25</v>
      </c>
      <c r="AD4747" t="s">
        <v>26</v>
      </c>
      <c r="AE4747" t="s">
        <v>440</v>
      </c>
      <c r="AF4747" t="s">
        <v>256</v>
      </c>
      <c r="AG4747">
        <v>55901</v>
      </c>
      <c r="AH4747" t="s">
        <v>111</v>
      </c>
      <c r="AI4747" t="s">
        <v>2936</v>
      </c>
      <c r="AJ4747" t="s">
        <v>46</v>
      </c>
      <c r="AK4747" t="s">
        <v>77</v>
      </c>
      <c r="AL4747" t="s">
        <v>2937</v>
      </c>
      <c r="AM4747">
        <v>127.96</v>
      </c>
      <c r="AN4747">
        <v>2</v>
      </c>
      <c r="AO4747">
        <v>0</v>
      </c>
      <c r="AP4747">
        <v>62.700400000000002</v>
      </c>
      <c r="AQ4747">
        <f>YEAR(Table1[[#This Row],[Order Date]])</f>
        <v>2017</v>
      </c>
      <c r="AR4747" t="str">
        <f>TEXT(Table1[[#This Row],[Order Date]],"mmmm")</f>
        <v>March</v>
      </c>
      <c r="AS4747" t="str">
        <f>"Q"&amp;ROUNDUP(MONTH(Table1[[#This Row],[Order Date]])/3,0)</f>
        <v>Q1</v>
      </c>
      <c r="AT4747">
        <f>IF(Table1[[#This Row],[Sales]]=0,0,Table1[[#This Row],[Profit]]/Table1[[#This Row],[Sales]])</f>
        <v>0.49000000000000005</v>
      </c>
    </row>
    <row r="4748" spans="22:46" x14ac:dyDescent="0.3">
      <c r="V4748">
        <v>4747</v>
      </c>
      <c r="W4748" t="s">
        <v>8490</v>
      </c>
      <c r="X4748" s="1">
        <v>42799</v>
      </c>
      <c r="Y4748" s="1">
        <v>42858</v>
      </c>
      <c r="Z4748" t="s">
        <v>1450</v>
      </c>
      <c r="AA4748" t="s">
        <v>1446</v>
      </c>
      <c r="AB4748" t="s">
        <v>1447</v>
      </c>
      <c r="AC4748" t="s">
        <v>25</v>
      </c>
      <c r="AD4748" t="s">
        <v>26</v>
      </c>
      <c r="AE4748" t="s">
        <v>440</v>
      </c>
      <c r="AF4748" t="s">
        <v>256</v>
      </c>
      <c r="AG4748">
        <v>55901</v>
      </c>
      <c r="AH4748" t="s">
        <v>111</v>
      </c>
      <c r="AI4748" t="s">
        <v>3538</v>
      </c>
      <c r="AJ4748" t="s">
        <v>46</v>
      </c>
      <c r="AK4748" t="s">
        <v>77</v>
      </c>
      <c r="AL4748" t="s">
        <v>3539</v>
      </c>
      <c r="AM4748">
        <v>18.690000000000001</v>
      </c>
      <c r="AN4748">
        <v>3</v>
      </c>
      <c r="AO4748">
        <v>0</v>
      </c>
      <c r="AP4748">
        <v>9.1580999999999992</v>
      </c>
      <c r="AQ4748">
        <f>YEAR(Table1[[#This Row],[Order Date]])</f>
        <v>2017</v>
      </c>
      <c r="AR4748" t="str">
        <f>TEXT(Table1[[#This Row],[Order Date]],"mmmm")</f>
        <v>March</v>
      </c>
      <c r="AS4748" t="str">
        <f>"Q"&amp;ROUNDUP(MONTH(Table1[[#This Row],[Order Date]])/3,0)</f>
        <v>Q1</v>
      </c>
      <c r="AT4748">
        <f>IF(Table1[[#This Row],[Sales]]=0,0,Table1[[#This Row],[Profit]]/Table1[[#This Row],[Sales]])</f>
        <v>0.48999999999999994</v>
      </c>
    </row>
    <row r="4749" spans="22:46" x14ac:dyDescent="0.3">
      <c r="V4749">
        <v>4748</v>
      </c>
      <c r="W4749" t="s">
        <v>8491</v>
      </c>
      <c r="X4749" s="1">
        <v>42432</v>
      </c>
      <c r="Y4749" s="1">
        <v>42432</v>
      </c>
      <c r="Z4749" t="s">
        <v>1450</v>
      </c>
      <c r="AA4749" t="s">
        <v>3551</v>
      </c>
      <c r="AB4749" t="s">
        <v>3552</v>
      </c>
      <c r="AC4749" t="s">
        <v>41</v>
      </c>
      <c r="AD4749" t="s">
        <v>26</v>
      </c>
      <c r="AE4749" t="s">
        <v>136</v>
      </c>
      <c r="AF4749" t="s">
        <v>43</v>
      </c>
      <c r="AG4749">
        <v>94110</v>
      </c>
      <c r="AH4749" t="s">
        <v>44</v>
      </c>
      <c r="AI4749" t="s">
        <v>7542</v>
      </c>
      <c r="AJ4749" t="s">
        <v>46</v>
      </c>
      <c r="AK4749" t="s">
        <v>651</v>
      </c>
      <c r="AL4749" t="s">
        <v>7543</v>
      </c>
      <c r="AM4749">
        <v>25.35</v>
      </c>
      <c r="AN4749">
        <v>3</v>
      </c>
      <c r="AO4749">
        <v>0</v>
      </c>
      <c r="AP4749">
        <v>7.6050000000000004</v>
      </c>
      <c r="AQ4749">
        <f>YEAR(Table1[[#This Row],[Order Date]])</f>
        <v>2016</v>
      </c>
      <c r="AR4749" t="str">
        <f>TEXT(Table1[[#This Row],[Order Date]],"mmmm")</f>
        <v>March</v>
      </c>
      <c r="AS4749" t="str">
        <f>"Q"&amp;ROUNDUP(MONTH(Table1[[#This Row],[Order Date]])/3,0)</f>
        <v>Q1</v>
      </c>
      <c r="AT4749">
        <f>IF(Table1[[#This Row],[Sales]]=0,0,Table1[[#This Row],[Profit]]/Table1[[#This Row],[Sales]])</f>
        <v>0.3</v>
      </c>
    </row>
    <row r="4750" spans="22:46" x14ac:dyDescent="0.3">
      <c r="V4750">
        <v>4749</v>
      </c>
      <c r="W4750" t="s">
        <v>8491</v>
      </c>
      <c r="X4750" s="1">
        <v>42432</v>
      </c>
      <c r="Y4750" s="1">
        <v>42432</v>
      </c>
      <c r="Z4750" t="s">
        <v>1450</v>
      </c>
      <c r="AA4750" t="s">
        <v>3551</v>
      </c>
      <c r="AB4750" t="s">
        <v>3552</v>
      </c>
      <c r="AC4750" t="s">
        <v>41</v>
      </c>
      <c r="AD4750" t="s">
        <v>26</v>
      </c>
      <c r="AE4750" t="s">
        <v>136</v>
      </c>
      <c r="AF4750" t="s">
        <v>43</v>
      </c>
      <c r="AG4750">
        <v>94110</v>
      </c>
      <c r="AH4750" t="s">
        <v>44</v>
      </c>
      <c r="AI4750" t="s">
        <v>7272</v>
      </c>
      <c r="AJ4750" t="s">
        <v>31</v>
      </c>
      <c r="AK4750" t="s">
        <v>67</v>
      </c>
      <c r="AL4750" t="s">
        <v>7273</v>
      </c>
      <c r="AM4750">
        <v>35.28</v>
      </c>
      <c r="AN4750">
        <v>3</v>
      </c>
      <c r="AO4750">
        <v>0</v>
      </c>
      <c r="AP4750">
        <v>11.995200000000001</v>
      </c>
      <c r="AQ4750">
        <f>YEAR(Table1[[#This Row],[Order Date]])</f>
        <v>2016</v>
      </c>
      <c r="AR4750" t="str">
        <f>TEXT(Table1[[#This Row],[Order Date]],"mmmm")</f>
        <v>March</v>
      </c>
      <c r="AS4750" t="str">
        <f>"Q"&amp;ROUNDUP(MONTH(Table1[[#This Row],[Order Date]])/3,0)</f>
        <v>Q1</v>
      </c>
      <c r="AT4750">
        <f>IF(Table1[[#This Row],[Sales]]=0,0,Table1[[#This Row],[Profit]]/Table1[[#This Row],[Sales]])</f>
        <v>0.34</v>
      </c>
    </row>
    <row r="4751" spans="22:46" x14ac:dyDescent="0.3">
      <c r="V4751">
        <v>4750</v>
      </c>
      <c r="W4751" t="s">
        <v>8492</v>
      </c>
      <c r="X4751" s="1">
        <v>42728</v>
      </c>
      <c r="Y4751" t="s">
        <v>4067</v>
      </c>
      <c r="Z4751" t="s">
        <v>207</v>
      </c>
      <c r="AA4751" t="s">
        <v>2752</v>
      </c>
      <c r="AB4751" t="s">
        <v>2753</v>
      </c>
      <c r="AC4751" t="s">
        <v>41</v>
      </c>
      <c r="AD4751" t="s">
        <v>26</v>
      </c>
      <c r="AE4751" t="s">
        <v>99</v>
      </c>
      <c r="AF4751" t="s">
        <v>100</v>
      </c>
      <c r="AG4751">
        <v>98103</v>
      </c>
      <c r="AH4751" t="s">
        <v>44</v>
      </c>
      <c r="AI4751" t="s">
        <v>2103</v>
      </c>
      <c r="AJ4751" t="s">
        <v>46</v>
      </c>
      <c r="AK4751" t="s">
        <v>94</v>
      </c>
      <c r="AL4751" t="s">
        <v>2104</v>
      </c>
      <c r="AM4751">
        <v>33.4</v>
      </c>
      <c r="AN4751">
        <v>5</v>
      </c>
      <c r="AO4751">
        <v>0</v>
      </c>
      <c r="AP4751">
        <v>16.032</v>
      </c>
      <c r="AQ4751">
        <f>YEAR(Table1[[#This Row],[Order Date]])</f>
        <v>2016</v>
      </c>
      <c r="AR4751" t="str">
        <f>TEXT(Table1[[#This Row],[Order Date]],"mmmm")</f>
        <v>December</v>
      </c>
      <c r="AS4751" t="str">
        <f>"Q"&amp;ROUNDUP(MONTH(Table1[[#This Row],[Order Date]])/3,0)</f>
        <v>Q4</v>
      </c>
      <c r="AT4751">
        <f>IF(Table1[[#This Row],[Sales]]=0,0,Table1[[#This Row],[Profit]]/Table1[[#This Row],[Sales]])</f>
        <v>0.48000000000000004</v>
      </c>
    </row>
    <row r="4752" spans="22:46" x14ac:dyDescent="0.3">
      <c r="V4752">
        <v>4751</v>
      </c>
      <c r="W4752" t="s">
        <v>8493</v>
      </c>
      <c r="X4752" s="1">
        <v>42650</v>
      </c>
      <c r="Y4752" s="1">
        <v>42623</v>
      </c>
      <c r="Z4752" t="s">
        <v>207</v>
      </c>
      <c r="AA4752" t="s">
        <v>3681</v>
      </c>
      <c r="AB4752" t="s">
        <v>3682</v>
      </c>
      <c r="AC4752" t="s">
        <v>41</v>
      </c>
      <c r="AD4752" t="s">
        <v>26</v>
      </c>
      <c r="AE4752" t="s">
        <v>5249</v>
      </c>
      <c r="AF4752" t="s">
        <v>100</v>
      </c>
      <c r="AG4752">
        <v>99207</v>
      </c>
      <c r="AH4752" t="s">
        <v>44</v>
      </c>
      <c r="AI4752" t="s">
        <v>7022</v>
      </c>
      <c r="AJ4752" t="s">
        <v>73</v>
      </c>
      <c r="AK4752" t="s">
        <v>768</v>
      </c>
      <c r="AL4752" t="s">
        <v>7023</v>
      </c>
      <c r="AM4752">
        <v>837.6</v>
      </c>
      <c r="AN4752">
        <v>3</v>
      </c>
      <c r="AO4752">
        <v>0.2</v>
      </c>
      <c r="AP4752">
        <v>62.82</v>
      </c>
      <c r="AQ4752">
        <f>YEAR(Table1[[#This Row],[Order Date]])</f>
        <v>2016</v>
      </c>
      <c r="AR4752" t="str">
        <f>TEXT(Table1[[#This Row],[Order Date]],"mmmm")</f>
        <v>October</v>
      </c>
      <c r="AS4752" t="str">
        <f>"Q"&amp;ROUNDUP(MONTH(Table1[[#This Row],[Order Date]])/3,0)</f>
        <v>Q4</v>
      </c>
      <c r="AT4752">
        <f>IF(Table1[[#This Row],[Sales]]=0,0,Table1[[#This Row],[Profit]]/Table1[[#This Row],[Sales]])</f>
        <v>7.4999999999999997E-2</v>
      </c>
    </row>
    <row r="4753" spans="22:46" x14ac:dyDescent="0.3">
      <c r="V4753">
        <v>4752</v>
      </c>
      <c r="W4753" t="s">
        <v>8494</v>
      </c>
      <c r="X4753" s="1">
        <v>42713</v>
      </c>
      <c r="Y4753" t="s">
        <v>144</v>
      </c>
      <c r="Z4753" t="s">
        <v>51</v>
      </c>
      <c r="AA4753" t="s">
        <v>166</v>
      </c>
      <c r="AB4753" t="s">
        <v>167</v>
      </c>
      <c r="AC4753" t="s">
        <v>25</v>
      </c>
      <c r="AD4753" t="s">
        <v>26</v>
      </c>
      <c r="AE4753" t="s">
        <v>690</v>
      </c>
      <c r="AF4753" t="s">
        <v>379</v>
      </c>
      <c r="AG4753">
        <v>37064</v>
      </c>
      <c r="AH4753" t="s">
        <v>29</v>
      </c>
      <c r="AI4753" t="s">
        <v>4697</v>
      </c>
      <c r="AJ4753" t="s">
        <v>73</v>
      </c>
      <c r="AK4753" t="s">
        <v>74</v>
      </c>
      <c r="AL4753" t="s">
        <v>4698</v>
      </c>
      <c r="AM4753">
        <v>40.68</v>
      </c>
      <c r="AN4753">
        <v>3</v>
      </c>
      <c r="AO4753">
        <v>0.2</v>
      </c>
      <c r="AP4753">
        <v>-9.1530000000000005</v>
      </c>
      <c r="AQ4753">
        <f>YEAR(Table1[[#This Row],[Order Date]])</f>
        <v>2016</v>
      </c>
      <c r="AR4753" t="str">
        <f>TEXT(Table1[[#This Row],[Order Date]],"mmmm")</f>
        <v>December</v>
      </c>
      <c r="AS4753" t="str">
        <f>"Q"&amp;ROUNDUP(MONTH(Table1[[#This Row],[Order Date]])/3,0)</f>
        <v>Q4</v>
      </c>
      <c r="AT4753">
        <f>IF(Table1[[#This Row],[Sales]]=0,0,Table1[[#This Row],[Profit]]/Table1[[#This Row],[Sales]])</f>
        <v>-0.22500000000000001</v>
      </c>
    </row>
    <row r="4754" spans="22:46" x14ac:dyDescent="0.3">
      <c r="V4754">
        <v>4753</v>
      </c>
      <c r="W4754" t="s">
        <v>8495</v>
      </c>
      <c r="X4754" s="1">
        <v>43059</v>
      </c>
      <c r="Y4754" t="s">
        <v>2117</v>
      </c>
      <c r="Z4754" t="s">
        <v>51</v>
      </c>
      <c r="AA4754" t="s">
        <v>2811</v>
      </c>
      <c r="AB4754" t="s">
        <v>2812</v>
      </c>
      <c r="AC4754" t="s">
        <v>25</v>
      </c>
      <c r="AD4754" t="s">
        <v>26</v>
      </c>
      <c r="AE4754" t="s">
        <v>371</v>
      </c>
      <c r="AF4754" t="s">
        <v>379</v>
      </c>
      <c r="AG4754">
        <v>38301</v>
      </c>
      <c r="AH4754" t="s">
        <v>29</v>
      </c>
      <c r="AI4754" t="s">
        <v>2360</v>
      </c>
      <c r="AJ4754" t="s">
        <v>31</v>
      </c>
      <c r="AK4754" t="s">
        <v>35</v>
      </c>
      <c r="AL4754" t="s">
        <v>2361</v>
      </c>
      <c r="AM4754">
        <v>209.56800000000001</v>
      </c>
      <c r="AN4754">
        <v>2</v>
      </c>
      <c r="AO4754">
        <v>0.2</v>
      </c>
      <c r="AP4754">
        <v>-23.5764</v>
      </c>
      <c r="AQ4754">
        <f>YEAR(Table1[[#This Row],[Order Date]])</f>
        <v>2017</v>
      </c>
      <c r="AR4754" t="str">
        <f>TEXT(Table1[[#This Row],[Order Date]],"mmmm")</f>
        <v>November</v>
      </c>
      <c r="AS4754" t="str">
        <f>"Q"&amp;ROUNDUP(MONTH(Table1[[#This Row],[Order Date]])/3,0)</f>
        <v>Q4</v>
      </c>
      <c r="AT4754">
        <f>IF(Table1[[#This Row],[Sales]]=0,0,Table1[[#This Row],[Profit]]/Table1[[#This Row],[Sales]])</f>
        <v>-0.11249999999999999</v>
      </c>
    </row>
    <row r="4755" spans="22:46" x14ac:dyDescent="0.3">
      <c r="V4755">
        <v>4754</v>
      </c>
      <c r="W4755" t="s">
        <v>8496</v>
      </c>
      <c r="X4755" s="1">
        <v>42350</v>
      </c>
      <c r="Y4755" t="s">
        <v>2792</v>
      </c>
      <c r="Z4755" t="s">
        <v>51</v>
      </c>
      <c r="AA4755" t="s">
        <v>976</v>
      </c>
      <c r="AB4755" t="s">
        <v>977</v>
      </c>
      <c r="AC4755" t="s">
        <v>25</v>
      </c>
      <c r="AD4755" t="s">
        <v>26</v>
      </c>
      <c r="AE4755" t="s">
        <v>1390</v>
      </c>
      <c r="AF4755" t="s">
        <v>110</v>
      </c>
      <c r="AG4755">
        <v>78745</v>
      </c>
      <c r="AH4755" t="s">
        <v>111</v>
      </c>
      <c r="AI4755" t="s">
        <v>8497</v>
      </c>
      <c r="AJ4755" t="s">
        <v>73</v>
      </c>
      <c r="AK4755" t="s">
        <v>176</v>
      </c>
      <c r="AL4755" t="s">
        <v>8498</v>
      </c>
      <c r="AM4755">
        <v>22.367999999999999</v>
      </c>
      <c r="AN4755">
        <v>4</v>
      </c>
      <c r="AO4755">
        <v>0.2</v>
      </c>
      <c r="AP4755">
        <v>6.4307999999999996</v>
      </c>
      <c r="AQ4755">
        <f>YEAR(Table1[[#This Row],[Order Date]])</f>
        <v>2015</v>
      </c>
      <c r="AR4755" t="str">
        <f>TEXT(Table1[[#This Row],[Order Date]],"mmmm")</f>
        <v>December</v>
      </c>
      <c r="AS4755" t="str">
        <f>"Q"&amp;ROUNDUP(MONTH(Table1[[#This Row],[Order Date]])/3,0)</f>
        <v>Q4</v>
      </c>
      <c r="AT4755">
        <f>IF(Table1[[#This Row],[Sales]]=0,0,Table1[[#This Row],[Profit]]/Table1[[#This Row],[Sales]])</f>
        <v>0.28749999999999998</v>
      </c>
    </row>
    <row r="4756" spans="22:46" x14ac:dyDescent="0.3">
      <c r="V4756">
        <v>4755</v>
      </c>
      <c r="W4756" t="s">
        <v>8499</v>
      </c>
      <c r="X4756" s="1">
        <v>42769</v>
      </c>
      <c r="Y4756" s="1">
        <v>42949</v>
      </c>
      <c r="Z4756" t="s">
        <v>51</v>
      </c>
      <c r="AA4756" t="s">
        <v>6165</v>
      </c>
      <c r="AB4756" t="s">
        <v>6166</v>
      </c>
      <c r="AC4756" t="s">
        <v>25</v>
      </c>
      <c r="AD4756" t="s">
        <v>26</v>
      </c>
      <c r="AE4756" t="s">
        <v>1522</v>
      </c>
      <c r="AF4756" t="s">
        <v>55</v>
      </c>
      <c r="AG4756">
        <v>33024</v>
      </c>
      <c r="AH4756" t="s">
        <v>29</v>
      </c>
      <c r="AI4756" t="s">
        <v>2756</v>
      </c>
      <c r="AJ4756" t="s">
        <v>46</v>
      </c>
      <c r="AK4756" t="s">
        <v>77</v>
      </c>
      <c r="AL4756" t="s">
        <v>2757</v>
      </c>
      <c r="AM4756">
        <v>3.8820000000000001</v>
      </c>
      <c r="AN4756">
        <v>2</v>
      </c>
      <c r="AO4756">
        <v>0.7</v>
      </c>
      <c r="AP4756">
        <v>-2.5880000000000001</v>
      </c>
      <c r="AQ4756">
        <f>YEAR(Table1[[#This Row],[Order Date]])</f>
        <v>2017</v>
      </c>
      <c r="AR4756" t="str">
        <f>TEXT(Table1[[#This Row],[Order Date]],"mmmm")</f>
        <v>February</v>
      </c>
      <c r="AS4756" t="str">
        <f>"Q"&amp;ROUNDUP(MONTH(Table1[[#This Row],[Order Date]])/3,0)</f>
        <v>Q1</v>
      </c>
      <c r="AT4756">
        <f>IF(Table1[[#This Row],[Sales]]=0,0,Table1[[#This Row],[Profit]]/Table1[[#This Row],[Sales]])</f>
        <v>-0.66666666666666663</v>
      </c>
    </row>
    <row r="4757" spans="22:46" x14ac:dyDescent="0.3">
      <c r="V4757">
        <v>4756</v>
      </c>
      <c r="W4757" t="s">
        <v>8499</v>
      </c>
      <c r="X4757" s="1">
        <v>42769</v>
      </c>
      <c r="Y4757" s="1">
        <v>42949</v>
      </c>
      <c r="Z4757" t="s">
        <v>51</v>
      </c>
      <c r="AA4757" t="s">
        <v>6165</v>
      </c>
      <c r="AB4757" t="s">
        <v>6166</v>
      </c>
      <c r="AC4757" t="s">
        <v>25</v>
      </c>
      <c r="AD4757" t="s">
        <v>26</v>
      </c>
      <c r="AE4757" t="s">
        <v>1522</v>
      </c>
      <c r="AF4757" t="s">
        <v>55</v>
      </c>
      <c r="AG4757">
        <v>33024</v>
      </c>
      <c r="AH4757" t="s">
        <v>29</v>
      </c>
      <c r="AI4757" t="s">
        <v>8500</v>
      </c>
      <c r="AJ4757" t="s">
        <v>46</v>
      </c>
      <c r="AK4757" t="s">
        <v>94</v>
      </c>
      <c r="AL4757" t="s">
        <v>8501</v>
      </c>
      <c r="AM4757">
        <v>115.29600000000001</v>
      </c>
      <c r="AN4757">
        <v>3</v>
      </c>
      <c r="AO4757">
        <v>0.2</v>
      </c>
      <c r="AP4757">
        <v>40.3536</v>
      </c>
      <c r="AQ4757">
        <f>YEAR(Table1[[#This Row],[Order Date]])</f>
        <v>2017</v>
      </c>
      <c r="AR4757" t="str">
        <f>TEXT(Table1[[#This Row],[Order Date]],"mmmm")</f>
        <v>February</v>
      </c>
      <c r="AS4757" t="str">
        <f>"Q"&amp;ROUNDUP(MONTH(Table1[[#This Row],[Order Date]])/3,0)</f>
        <v>Q1</v>
      </c>
      <c r="AT4757">
        <f>IF(Table1[[#This Row],[Sales]]=0,0,Table1[[#This Row],[Profit]]/Table1[[#This Row],[Sales]])</f>
        <v>0.35</v>
      </c>
    </row>
    <row r="4758" spans="22:46" x14ac:dyDescent="0.3">
      <c r="V4758">
        <v>4757</v>
      </c>
      <c r="W4758" t="s">
        <v>8502</v>
      </c>
      <c r="X4758" s="1">
        <v>42999</v>
      </c>
      <c r="Y4758" t="s">
        <v>1435</v>
      </c>
      <c r="Z4758" t="s">
        <v>51</v>
      </c>
      <c r="AA4758" t="s">
        <v>166</v>
      </c>
      <c r="AB4758" t="s">
        <v>167</v>
      </c>
      <c r="AC4758" t="s">
        <v>25</v>
      </c>
      <c r="AD4758" t="s">
        <v>26</v>
      </c>
      <c r="AE4758" t="s">
        <v>158</v>
      </c>
      <c r="AF4758" t="s">
        <v>159</v>
      </c>
      <c r="AG4758">
        <v>19143</v>
      </c>
      <c r="AH4758" t="s">
        <v>160</v>
      </c>
      <c r="AI4758" t="s">
        <v>5997</v>
      </c>
      <c r="AJ4758" t="s">
        <v>46</v>
      </c>
      <c r="AK4758" t="s">
        <v>77</v>
      </c>
      <c r="AL4758" t="s">
        <v>5998</v>
      </c>
      <c r="AM4758">
        <v>1.9079999999999999</v>
      </c>
      <c r="AN4758">
        <v>2</v>
      </c>
      <c r="AO4758">
        <v>0.7</v>
      </c>
      <c r="AP4758">
        <v>-1.5264</v>
      </c>
      <c r="AQ4758">
        <f>YEAR(Table1[[#This Row],[Order Date]])</f>
        <v>2017</v>
      </c>
      <c r="AR4758" t="str">
        <f>TEXT(Table1[[#This Row],[Order Date]],"mmmm")</f>
        <v>September</v>
      </c>
      <c r="AS4758" t="str">
        <f>"Q"&amp;ROUNDUP(MONTH(Table1[[#This Row],[Order Date]])/3,0)</f>
        <v>Q3</v>
      </c>
      <c r="AT4758">
        <f>IF(Table1[[#This Row],[Sales]]=0,0,Table1[[#This Row],[Profit]]/Table1[[#This Row],[Sales]])</f>
        <v>-0.8</v>
      </c>
    </row>
    <row r="4759" spans="22:46" x14ac:dyDescent="0.3">
      <c r="V4759">
        <v>4758</v>
      </c>
      <c r="W4759" t="s">
        <v>8503</v>
      </c>
      <c r="X4759" s="1">
        <v>42855</v>
      </c>
      <c r="Y4759" s="1">
        <v>42860</v>
      </c>
      <c r="Z4759" t="s">
        <v>51</v>
      </c>
      <c r="AA4759" t="s">
        <v>6945</v>
      </c>
      <c r="AB4759" t="s">
        <v>6946</v>
      </c>
      <c r="AC4759" t="s">
        <v>108</v>
      </c>
      <c r="AD4759" t="s">
        <v>26</v>
      </c>
      <c r="AE4759" t="s">
        <v>8379</v>
      </c>
      <c r="AF4759" t="s">
        <v>233</v>
      </c>
      <c r="AG4759">
        <v>61832</v>
      </c>
      <c r="AH4759" t="s">
        <v>111</v>
      </c>
      <c r="AI4759" t="s">
        <v>2548</v>
      </c>
      <c r="AJ4759" t="s">
        <v>46</v>
      </c>
      <c r="AK4759" t="s">
        <v>77</v>
      </c>
      <c r="AL4759" t="s">
        <v>2549</v>
      </c>
      <c r="AM4759">
        <v>43.372</v>
      </c>
      <c r="AN4759">
        <v>7</v>
      </c>
      <c r="AO4759">
        <v>0.8</v>
      </c>
      <c r="AP4759">
        <v>-69.395200000000003</v>
      </c>
      <c r="AQ4759">
        <f>YEAR(Table1[[#This Row],[Order Date]])</f>
        <v>2017</v>
      </c>
      <c r="AR4759" t="str">
        <f>TEXT(Table1[[#This Row],[Order Date]],"mmmm")</f>
        <v>April</v>
      </c>
      <c r="AS4759" t="str">
        <f>"Q"&amp;ROUNDUP(MONTH(Table1[[#This Row],[Order Date]])/3,0)</f>
        <v>Q2</v>
      </c>
      <c r="AT4759">
        <f>IF(Table1[[#This Row],[Sales]]=0,0,Table1[[#This Row],[Profit]]/Table1[[#This Row],[Sales]])</f>
        <v>-1.6</v>
      </c>
    </row>
    <row r="4760" spans="22:46" x14ac:dyDescent="0.3">
      <c r="V4760">
        <v>4759</v>
      </c>
      <c r="W4760" t="s">
        <v>8504</v>
      </c>
      <c r="X4760" s="1">
        <v>41946</v>
      </c>
      <c r="Y4760" s="1">
        <v>41831</v>
      </c>
      <c r="Z4760" t="s">
        <v>51</v>
      </c>
      <c r="AA4760" t="s">
        <v>6063</v>
      </c>
      <c r="AB4760" t="s">
        <v>6064</v>
      </c>
      <c r="AC4760" t="s">
        <v>25</v>
      </c>
      <c r="AD4760" t="s">
        <v>26</v>
      </c>
      <c r="AE4760" t="s">
        <v>300</v>
      </c>
      <c r="AF4760" t="s">
        <v>301</v>
      </c>
      <c r="AG4760">
        <v>10009</v>
      </c>
      <c r="AH4760" t="s">
        <v>160</v>
      </c>
      <c r="AI4760" t="s">
        <v>2051</v>
      </c>
      <c r="AJ4760" t="s">
        <v>73</v>
      </c>
      <c r="AK4760" t="s">
        <v>74</v>
      </c>
      <c r="AL4760" t="s">
        <v>2052</v>
      </c>
      <c r="AM4760">
        <v>783.96</v>
      </c>
      <c r="AN4760">
        <v>4</v>
      </c>
      <c r="AO4760">
        <v>0</v>
      </c>
      <c r="AP4760">
        <v>219.50880000000001</v>
      </c>
      <c r="AQ4760">
        <f>YEAR(Table1[[#This Row],[Order Date]])</f>
        <v>2014</v>
      </c>
      <c r="AR4760" t="str">
        <f>TEXT(Table1[[#This Row],[Order Date]],"mmmm")</f>
        <v>November</v>
      </c>
      <c r="AS4760" t="str">
        <f>"Q"&amp;ROUNDUP(MONTH(Table1[[#This Row],[Order Date]])/3,0)</f>
        <v>Q4</v>
      </c>
      <c r="AT4760">
        <f>IF(Table1[[#This Row],[Sales]]=0,0,Table1[[#This Row],[Profit]]/Table1[[#This Row],[Sales]])</f>
        <v>0.27999999999999997</v>
      </c>
    </row>
    <row r="4761" spans="22:46" x14ac:dyDescent="0.3">
      <c r="V4761">
        <v>4760</v>
      </c>
      <c r="W4761" t="s">
        <v>8504</v>
      </c>
      <c r="X4761" s="1">
        <v>41946</v>
      </c>
      <c r="Y4761" s="1">
        <v>41831</v>
      </c>
      <c r="Z4761" t="s">
        <v>51</v>
      </c>
      <c r="AA4761" t="s">
        <v>6063</v>
      </c>
      <c r="AB4761" t="s">
        <v>6064</v>
      </c>
      <c r="AC4761" t="s">
        <v>25</v>
      </c>
      <c r="AD4761" t="s">
        <v>26</v>
      </c>
      <c r="AE4761" t="s">
        <v>300</v>
      </c>
      <c r="AF4761" t="s">
        <v>301</v>
      </c>
      <c r="AG4761">
        <v>10009</v>
      </c>
      <c r="AH4761" t="s">
        <v>160</v>
      </c>
      <c r="AI4761" t="s">
        <v>4404</v>
      </c>
      <c r="AJ4761" t="s">
        <v>46</v>
      </c>
      <c r="AK4761" t="s">
        <v>77</v>
      </c>
      <c r="AL4761" t="s">
        <v>4405</v>
      </c>
      <c r="AM4761">
        <v>48.896000000000001</v>
      </c>
      <c r="AN4761">
        <v>2</v>
      </c>
      <c r="AO4761">
        <v>0.2</v>
      </c>
      <c r="AP4761">
        <v>18.335999999999999</v>
      </c>
      <c r="AQ4761">
        <f>YEAR(Table1[[#This Row],[Order Date]])</f>
        <v>2014</v>
      </c>
      <c r="AR4761" t="str">
        <f>TEXT(Table1[[#This Row],[Order Date]],"mmmm")</f>
        <v>November</v>
      </c>
      <c r="AS4761" t="str">
        <f>"Q"&amp;ROUNDUP(MONTH(Table1[[#This Row],[Order Date]])/3,0)</f>
        <v>Q4</v>
      </c>
      <c r="AT4761">
        <f>IF(Table1[[#This Row],[Sales]]=0,0,Table1[[#This Row],[Profit]]/Table1[[#This Row],[Sales]])</f>
        <v>0.37499999999999994</v>
      </c>
    </row>
    <row r="4762" spans="22:46" x14ac:dyDescent="0.3">
      <c r="V4762">
        <v>4761</v>
      </c>
      <c r="W4762" t="s">
        <v>8504</v>
      </c>
      <c r="X4762" s="1">
        <v>41946</v>
      </c>
      <c r="Y4762" s="1">
        <v>41831</v>
      </c>
      <c r="Z4762" t="s">
        <v>51</v>
      </c>
      <c r="AA4762" t="s">
        <v>6063</v>
      </c>
      <c r="AB4762" t="s">
        <v>6064</v>
      </c>
      <c r="AC4762" t="s">
        <v>25</v>
      </c>
      <c r="AD4762" t="s">
        <v>26</v>
      </c>
      <c r="AE4762" t="s">
        <v>300</v>
      </c>
      <c r="AF4762" t="s">
        <v>301</v>
      </c>
      <c r="AG4762">
        <v>10009</v>
      </c>
      <c r="AH4762" t="s">
        <v>160</v>
      </c>
      <c r="AI4762" t="s">
        <v>3064</v>
      </c>
      <c r="AJ4762" t="s">
        <v>46</v>
      </c>
      <c r="AK4762" t="s">
        <v>77</v>
      </c>
      <c r="AL4762" t="s">
        <v>3065</v>
      </c>
      <c r="AM4762">
        <v>7.8559999999999999</v>
      </c>
      <c r="AN4762">
        <v>2</v>
      </c>
      <c r="AO4762">
        <v>0.2</v>
      </c>
      <c r="AP4762">
        <v>2.8477999999999999</v>
      </c>
      <c r="AQ4762">
        <f>YEAR(Table1[[#This Row],[Order Date]])</f>
        <v>2014</v>
      </c>
      <c r="AR4762" t="str">
        <f>TEXT(Table1[[#This Row],[Order Date]],"mmmm")</f>
        <v>November</v>
      </c>
      <c r="AS4762" t="str">
        <f>"Q"&amp;ROUNDUP(MONTH(Table1[[#This Row],[Order Date]])/3,0)</f>
        <v>Q4</v>
      </c>
      <c r="AT4762">
        <f>IF(Table1[[#This Row],[Sales]]=0,0,Table1[[#This Row],[Profit]]/Table1[[#This Row],[Sales]])</f>
        <v>0.36249999999999999</v>
      </c>
    </row>
    <row r="4763" spans="22:46" x14ac:dyDescent="0.3">
      <c r="V4763">
        <v>4762</v>
      </c>
      <c r="W4763" t="s">
        <v>8505</v>
      </c>
      <c r="X4763" s="1">
        <v>42734</v>
      </c>
      <c r="Y4763" s="1">
        <v>42826</v>
      </c>
      <c r="Z4763" t="s">
        <v>51</v>
      </c>
      <c r="AA4763" t="s">
        <v>2775</v>
      </c>
      <c r="AB4763" t="s">
        <v>2776</v>
      </c>
      <c r="AC4763" t="s">
        <v>25</v>
      </c>
      <c r="AD4763" t="s">
        <v>26</v>
      </c>
      <c r="AE4763" t="s">
        <v>563</v>
      </c>
      <c r="AF4763" t="s">
        <v>564</v>
      </c>
      <c r="AG4763">
        <v>43229</v>
      </c>
      <c r="AH4763" t="s">
        <v>160</v>
      </c>
      <c r="AI4763" t="s">
        <v>8121</v>
      </c>
      <c r="AJ4763" t="s">
        <v>46</v>
      </c>
      <c r="AK4763" t="s">
        <v>47</v>
      </c>
      <c r="AL4763" t="s">
        <v>8122</v>
      </c>
      <c r="AM4763">
        <v>5.9039999999999999</v>
      </c>
      <c r="AN4763">
        <v>2</v>
      </c>
      <c r="AO4763">
        <v>0.2</v>
      </c>
      <c r="AP4763">
        <v>1.9925999999999999</v>
      </c>
      <c r="AQ4763">
        <f>YEAR(Table1[[#This Row],[Order Date]])</f>
        <v>2016</v>
      </c>
      <c r="AR4763" t="str">
        <f>TEXT(Table1[[#This Row],[Order Date]],"mmmm")</f>
        <v>December</v>
      </c>
      <c r="AS4763" t="str">
        <f>"Q"&amp;ROUNDUP(MONTH(Table1[[#This Row],[Order Date]])/3,0)</f>
        <v>Q4</v>
      </c>
      <c r="AT4763">
        <f>IF(Table1[[#This Row],[Sales]]=0,0,Table1[[#This Row],[Profit]]/Table1[[#This Row],[Sales]])</f>
        <v>0.33749999999999997</v>
      </c>
    </row>
    <row r="4764" spans="22:46" x14ac:dyDescent="0.3">
      <c r="V4764">
        <v>4763</v>
      </c>
      <c r="W4764" t="s">
        <v>8505</v>
      </c>
      <c r="X4764" s="1">
        <v>42734</v>
      </c>
      <c r="Y4764" s="1">
        <v>42826</v>
      </c>
      <c r="Z4764" t="s">
        <v>51</v>
      </c>
      <c r="AA4764" t="s">
        <v>2775</v>
      </c>
      <c r="AB4764" t="s">
        <v>2776</v>
      </c>
      <c r="AC4764" t="s">
        <v>25</v>
      </c>
      <c r="AD4764" t="s">
        <v>26</v>
      </c>
      <c r="AE4764" t="s">
        <v>563</v>
      </c>
      <c r="AF4764" t="s">
        <v>564</v>
      </c>
      <c r="AG4764">
        <v>43229</v>
      </c>
      <c r="AH4764" t="s">
        <v>160</v>
      </c>
      <c r="AI4764" t="s">
        <v>5673</v>
      </c>
      <c r="AJ4764" t="s">
        <v>46</v>
      </c>
      <c r="AK4764" t="s">
        <v>651</v>
      </c>
      <c r="AL4764" t="s">
        <v>5674</v>
      </c>
      <c r="AM4764">
        <v>13.712</v>
      </c>
      <c r="AN4764">
        <v>2</v>
      </c>
      <c r="AO4764">
        <v>0.2</v>
      </c>
      <c r="AP4764">
        <v>1.0284</v>
      </c>
      <c r="AQ4764">
        <f>YEAR(Table1[[#This Row],[Order Date]])</f>
        <v>2016</v>
      </c>
      <c r="AR4764" t="str">
        <f>TEXT(Table1[[#This Row],[Order Date]],"mmmm")</f>
        <v>December</v>
      </c>
      <c r="AS4764" t="str">
        <f>"Q"&amp;ROUNDUP(MONTH(Table1[[#This Row],[Order Date]])/3,0)</f>
        <v>Q4</v>
      </c>
      <c r="AT4764">
        <f>IF(Table1[[#This Row],[Sales]]=0,0,Table1[[#This Row],[Profit]]/Table1[[#This Row],[Sales]])</f>
        <v>7.4999999999999997E-2</v>
      </c>
    </row>
    <row r="4765" spans="22:46" x14ac:dyDescent="0.3">
      <c r="V4765">
        <v>4764</v>
      </c>
      <c r="W4765" t="s">
        <v>8506</v>
      </c>
      <c r="X4765" s="1">
        <v>41899</v>
      </c>
      <c r="Y4765" t="s">
        <v>1098</v>
      </c>
      <c r="Z4765" t="s">
        <v>51</v>
      </c>
      <c r="AA4765" t="s">
        <v>8474</v>
      </c>
      <c r="AB4765" t="s">
        <v>8475</v>
      </c>
      <c r="AC4765" t="s">
        <v>25</v>
      </c>
      <c r="AD4765" t="s">
        <v>26</v>
      </c>
      <c r="AE4765" t="s">
        <v>7638</v>
      </c>
      <c r="AF4765" t="s">
        <v>43</v>
      </c>
      <c r="AG4765">
        <v>91911</v>
      </c>
      <c r="AH4765" t="s">
        <v>44</v>
      </c>
      <c r="AI4765" t="s">
        <v>8507</v>
      </c>
      <c r="AJ4765" t="s">
        <v>46</v>
      </c>
      <c r="AK4765" t="s">
        <v>190</v>
      </c>
      <c r="AL4765" t="s">
        <v>8508</v>
      </c>
      <c r="AM4765">
        <v>182.94</v>
      </c>
      <c r="AN4765">
        <v>3</v>
      </c>
      <c r="AO4765">
        <v>0</v>
      </c>
      <c r="AP4765">
        <v>85.981800000000007</v>
      </c>
      <c r="AQ4765">
        <f>YEAR(Table1[[#This Row],[Order Date]])</f>
        <v>2014</v>
      </c>
      <c r="AR4765" t="str">
        <f>TEXT(Table1[[#This Row],[Order Date]],"mmmm")</f>
        <v>September</v>
      </c>
      <c r="AS4765" t="str">
        <f>"Q"&amp;ROUNDUP(MONTH(Table1[[#This Row],[Order Date]])/3,0)</f>
        <v>Q3</v>
      </c>
      <c r="AT4765">
        <f>IF(Table1[[#This Row],[Sales]]=0,0,Table1[[#This Row],[Profit]]/Table1[[#This Row],[Sales]])</f>
        <v>0.47000000000000003</v>
      </c>
    </row>
    <row r="4766" spans="22:46" x14ac:dyDescent="0.3">
      <c r="V4766">
        <v>4765</v>
      </c>
      <c r="W4766" t="s">
        <v>8509</v>
      </c>
      <c r="X4766" s="1">
        <v>43063</v>
      </c>
      <c r="Y4766" t="s">
        <v>1967</v>
      </c>
      <c r="Z4766" t="s">
        <v>207</v>
      </c>
      <c r="AA4766" t="s">
        <v>2903</v>
      </c>
      <c r="AB4766" t="s">
        <v>2904</v>
      </c>
      <c r="AC4766" t="s">
        <v>25</v>
      </c>
      <c r="AD4766" t="s">
        <v>26</v>
      </c>
      <c r="AE4766" t="s">
        <v>136</v>
      </c>
      <c r="AF4766" t="s">
        <v>43</v>
      </c>
      <c r="AG4766">
        <v>94110</v>
      </c>
      <c r="AH4766" t="s">
        <v>44</v>
      </c>
      <c r="AI4766" t="s">
        <v>4044</v>
      </c>
      <c r="AJ4766" t="s">
        <v>46</v>
      </c>
      <c r="AK4766" t="s">
        <v>70</v>
      </c>
      <c r="AL4766" t="s">
        <v>4045</v>
      </c>
      <c r="AM4766">
        <v>27.76</v>
      </c>
      <c r="AN4766">
        <v>4</v>
      </c>
      <c r="AO4766">
        <v>0</v>
      </c>
      <c r="AP4766">
        <v>9.9936000000000007</v>
      </c>
      <c r="AQ4766">
        <f>YEAR(Table1[[#This Row],[Order Date]])</f>
        <v>2017</v>
      </c>
      <c r="AR4766" t="str">
        <f>TEXT(Table1[[#This Row],[Order Date]],"mmmm")</f>
        <v>November</v>
      </c>
      <c r="AS4766" t="str">
        <f>"Q"&amp;ROUNDUP(MONTH(Table1[[#This Row],[Order Date]])/3,0)</f>
        <v>Q4</v>
      </c>
      <c r="AT4766">
        <f>IF(Table1[[#This Row],[Sales]]=0,0,Table1[[#This Row],[Profit]]/Table1[[#This Row],[Sales]])</f>
        <v>0.36</v>
      </c>
    </row>
    <row r="4767" spans="22:46" x14ac:dyDescent="0.3">
      <c r="V4767">
        <v>4766</v>
      </c>
      <c r="W4767" t="s">
        <v>8510</v>
      </c>
      <c r="X4767" s="1">
        <v>42118</v>
      </c>
      <c r="Y4767" t="s">
        <v>1495</v>
      </c>
      <c r="Z4767" t="s">
        <v>51</v>
      </c>
      <c r="AA4767" t="s">
        <v>4616</v>
      </c>
      <c r="AB4767" t="s">
        <v>4617</v>
      </c>
      <c r="AC4767" t="s">
        <v>108</v>
      </c>
      <c r="AD4767" t="s">
        <v>26</v>
      </c>
      <c r="AE4767" t="s">
        <v>300</v>
      </c>
      <c r="AF4767" t="s">
        <v>301</v>
      </c>
      <c r="AG4767">
        <v>10009</v>
      </c>
      <c r="AH4767" t="s">
        <v>160</v>
      </c>
      <c r="AI4767" t="s">
        <v>4757</v>
      </c>
      <c r="AJ4767" t="s">
        <v>46</v>
      </c>
      <c r="AK4767" t="s">
        <v>70</v>
      </c>
      <c r="AL4767" t="s">
        <v>4758</v>
      </c>
      <c r="AM4767">
        <v>25.99</v>
      </c>
      <c r="AN4767">
        <v>1</v>
      </c>
      <c r="AO4767">
        <v>0</v>
      </c>
      <c r="AP4767">
        <v>7.5370999999999997</v>
      </c>
      <c r="AQ4767">
        <f>YEAR(Table1[[#This Row],[Order Date]])</f>
        <v>2015</v>
      </c>
      <c r="AR4767" t="str">
        <f>TEXT(Table1[[#This Row],[Order Date]],"mmmm")</f>
        <v>April</v>
      </c>
      <c r="AS4767" t="str">
        <f>"Q"&amp;ROUNDUP(MONTH(Table1[[#This Row],[Order Date]])/3,0)</f>
        <v>Q2</v>
      </c>
      <c r="AT4767">
        <f>IF(Table1[[#This Row],[Sales]]=0,0,Table1[[#This Row],[Profit]]/Table1[[#This Row],[Sales]])</f>
        <v>0.28999999999999998</v>
      </c>
    </row>
    <row r="4768" spans="22:46" x14ac:dyDescent="0.3">
      <c r="V4768">
        <v>4767</v>
      </c>
      <c r="W4768" t="s">
        <v>8512</v>
      </c>
      <c r="X4768" s="1">
        <v>42072</v>
      </c>
      <c r="Y4768" s="1">
        <v>42341</v>
      </c>
      <c r="Z4768" t="s">
        <v>207</v>
      </c>
      <c r="AA4768" t="s">
        <v>3506</v>
      </c>
      <c r="AB4768" t="s">
        <v>3507</v>
      </c>
      <c r="AC4768" t="s">
        <v>41</v>
      </c>
      <c r="AD4768" t="s">
        <v>26</v>
      </c>
      <c r="AE4768" t="s">
        <v>764</v>
      </c>
      <c r="AF4768" t="s">
        <v>110</v>
      </c>
      <c r="AG4768">
        <v>78207</v>
      </c>
      <c r="AH4768" t="s">
        <v>111</v>
      </c>
      <c r="AI4768" t="s">
        <v>3185</v>
      </c>
      <c r="AJ4768" t="s">
        <v>73</v>
      </c>
      <c r="AK4768" t="s">
        <v>176</v>
      </c>
      <c r="AL4768" t="s">
        <v>3186</v>
      </c>
      <c r="AM4768">
        <v>113.52</v>
      </c>
      <c r="AN4768">
        <v>5</v>
      </c>
      <c r="AO4768">
        <v>0.2</v>
      </c>
      <c r="AP4768">
        <v>29.798999999999999</v>
      </c>
      <c r="AQ4768">
        <f>YEAR(Table1[[#This Row],[Order Date]])</f>
        <v>2015</v>
      </c>
      <c r="AR4768" t="str">
        <f>TEXT(Table1[[#This Row],[Order Date]],"mmmm")</f>
        <v>March</v>
      </c>
      <c r="AS4768" t="str">
        <f>"Q"&amp;ROUNDUP(MONTH(Table1[[#This Row],[Order Date]])/3,0)</f>
        <v>Q1</v>
      </c>
      <c r="AT4768">
        <f>IF(Table1[[#This Row],[Sales]]=0,0,Table1[[#This Row],[Profit]]/Table1[[#This Row],[Sales]])</f>
        <v>0.26250000000000001</v>
      </c>
    </row>
    <row r="4769" spans="22:46" x14ac:dyDescent="0.3">
      <c r="V4769">
        <v>4768</v>
      </c>
      <c r="W4769" t="s">
        <v>8512</v>
      </c>
      <c r="X4769" s="1">
        <v>42072</v>
      </c>
      <c r="Y4769" s="1">
        <v>42341</v>
      </c>
      <c r="Z4769" t="s">
        <v>207</v>
      </c>
      <c r="AA4769" t="s">
        <v>3506</v>
      </c>
      <c r="AB4769" t="s">
        <v>3507</v>
      </c>
      <c r="AC4769" t="s">
        <v>41</v>
      </c>
      <c r="AD4769" t="s">
        <v>26</v>
      </c>
      <c r="AE4769" t="s">
        <v>764</v>
      </c>
      <c r="AF4769" t="s">
        <v>110</v>
      </c>
      <c r="AG4769">
        <v>78207</v>
      </c>
      <c r="AH4769" t="s">
        <v>111</v>
      </c>
      <c r="AI4769" t="s">
        <v>5343</v>
      </c>
      <c r="AJ4769" t="s">
        <v>73</v>
      </c>
      <c r="AK4769" t="s">
        <v>74</v>
      </c>
      <c r="AL4769" t="s">
        <v>5344</v>
      </c>
      <c r="AM4769">
        <v>359.88</v>
      </c>
      <c r="AN4769">
        <v>3</v>
      </c>
      <c r="AO4769">
        <v>0.2</v>
      </c>
      <c r="AP4769">
        <v>22.4925</v>
      </c>
      <c r="AQ4769">
        <f>YEAR(Table1[[#This Row],[Order Date]])</f>
        <v>2015</v>
      </c>
      <c r="AR4769" t="str">
        <f>TEXT(Table1[[#This Row],[Order Date]],"mmmm")</f>
        <v>March</v>
      </c>
      <c r="AS4769" t="str">
        <f>"Q"&amp;ROUNDUP(MONTH(Table1[[#This Row],[Order Date]])/3,0)</f>
        <v>Q1</v>
      </c>
      <c r="AT4769">
        <f>IF(Table1[[#This Row],[Sales]]=0,0,Table1[[#This Row],[Profit]]/Table1[[#This Row],[Sales]])</f>
        <v>6.25E-2</v>
      </c>
    </row>
    <row r="4770" spans="22:46" x14ac:dyDescent="0.3">
      <c r="V4770">
        <v>4769</v>
      </c>
      <c r="W4770" t="s">
        <v>8513</v>
      </c>
      <c r="X4770" s="1">
        <v>42888</v>
      </c>
      <c r="Y4770" s="1">
        <v>42800</v>
      </c>
      <c r="Z4770" t="s">
        <v>1450</v>
      </c>
      <c r="AA4770" t="s">
        <v>8514</v>
      </c>
      <c r="AB4770" t="s">
        <v>8515</v>
      </c>
      <c r="AC4770" t="s">
        <v>25</v>
      </c>
      <c r="AD4770" t="s">
        <v>26</v>
      </c>
      <c r="AE4770" t="s">
        <v>1712</v>
      </c>
      <c r="AF4770" t="s">
        <v>92</v>
      </c>
      <c r="AG4770">
        <v>28540</v>
      </c>
      <c r="AH4770" t="s">
        <v>29</v>
      </c>
      <c r="AI4770" t="s">
        <v>7694</v>
      </c>
      <c r="AJ4770" t="s">
        <v>46</v>
      </c>
      <c r="AK4770" t="s">
        <v>94</v>
      </c>
      <c r="AL4770" t="s">
        <v>7695</v>
      </c>
      <c r="AM4770">
        <v>25.344000000000001</v>
      </c>
      <c r="AN4770">
        <v>4</v>
      </c>
      <c r="AO4770">
        <v>0.2</v>
      </c>
      <c r="AP4770">
        <v>9.1872000000000007</v>
      </c>
      <c r="AQ4770">
        <f>YEAR(Table1[[#This Row],[Order Date]])</f>
        <v>2017</v>
      </c>
      <c r="AR4770" t="str">
        <f>TEXT(Table1[[#This Row],[Order Date]],"mmmm")</f>
        <v>June</v>
      </c>
      <c r="AS4770" t="str">
        <f>"Q"&amp;ROUNDUP(MONTH(Table1[[#This Row],[Order Date]])/3,0)</f>
        <v>Q2</v>
      </c>
      <c r="AT4770">
        <f>IF(Table1[[#This Row],[Sales]]=0,0,Table1[[#This Row],[Profit]]/Table1[[#This Row],[Sales]])</f>
        <v>0.36249999999999999</v>
      </c>
    </row>
    <row r="4771" spans="22:46" x14ac:dyDescent="0.3">
      <c r="V4771">
        <v>4770</v>
      </c>
      <c r="W4771" t="s">
        <v>8516</v>
      </c>
      <c r="X4771" s="1">
        <v>42632</v>
      </c>
      <c r="Y4771" t="s">
        <v>4094</v>
      </c>
      <c r="Z4771" t="s">
        <v>22</v>
      </c>
      <c r="AA4771" t="s">
        <v>2403</v>
      </c>
      <c r="AB4771" t="s">
        <v>2404</v>
      </c>
      <c r="AC4771" t="s">
        <v>108</v>
      </c>
      <c r="AD4771" t="s">
        <v>26</v>
      </c>
      <c r="AE4771" t="s">
        <v>136</v>
      </c>
      <c r="AF4771" t="s">
        <v>43</v>
      </c>
      <c r="AG4771">
        <v>94109</v>
      </c>
      <c r="AH4771" t="s">
        <v>44</v>
      </c>
      <c r="AI4771" t="s">
        <v>2592</v>
      </c>
      <c r="AJ4771" t="s">
        <v>46</v>
      </c>
      <c r="AK4771" t="s">
        <v>77</v>
      </c>
      <c r="AL4771" t="s">
        <v>2593</v>
      </c>
      <c r="AM4771">
        <v>11.952</v>
      </c>
      <c r="AN4771">
        <v>3</v>
      </c>
      <c r="AO4771">
        <v>0.2</v>
      </c>
      <c r="AP4771">
        <v>4.1832000000000003</v>
      </c>
      <c r="AQ4771">
        <f>YEAR(Table1[[#This Row],[Order Date]])</f>
        <v>2016</v>
      </c>
      <c r="AR4771" t="str">
        <f>TEXT(Table1[[#This Row],[Order Date]],"mmmm")</f>
        <v>September</v>
      </c>
      <c r="AS4771" t="str">
        <f>"Q"&amp;ROUNDUP(MONTH(Table1[[#This Row],[Order Date]])/3,0)</f>
        <v>Q3</v>
      </c>
      <c r="AT4771">
        <f>IF(Table1[[#This Row],[Sales]]=0,0,Table1[[#This Row],[Profit]]/Table1[[#This Row],[Sales]])</f>
        <v>0.35000000000000003</v>
      </c>
    </row>
    <row r="4772" spans="22:46" x14ac:dyDescent="0.3">
      <c r="V4772">
        <v>4771</v>
      </c>
      <c r="W4772" t="s">
        <v>8516</v>
      </c>
      <c r="X4772" s="1">
        <v>42632</v>
      </c>
      <c r="Y4772" t="s">
        <v>4094</v>
      </c>
      <c r="Z4772" t="s">
        <v>22</v>
      </c>
      <c r="AA4772" t="s">
        <v>2403</v>
      </c>
      <c r="AB4772" t="s">
        <v>2404</v>
      </c>
      <c r="AC4772" t="s">
        <v>108</v>
      </c>
      <c r="AD4772" t="s">
        <v>26</v>
      </c>
      <c r="AE4772" t="s">
        <v>136</v>
      </c>
      <c r="AF4772" t="s">
        <v>43</v>
      </c>
      <c r="AG4772">
        <v>94109</v>
      </c>
      <c r="AH4772" t="s">
        <v>44</v>
      </c>
      <c r="AI4772" t="s">
        <v>8517</v>
      </c>
      <c r="AJ4772" t="s">
        <v>46</v>
      </c>
      <c r="AK4772" t="s">
        <v>651</v>
      </c>
      <c r="AL4772" t="s">
        <v>8518</v>
      </c>
      <c r="AM4772">
        <v>6.24</v>
      </c>
      <c r="AN4772">
        <v>3</v>
      </c>
      <c r="AO4772">
        <v>0</v>
      </c>
      <c r="AP4772">
        <v>1.8720000000000001</v>
      </c>
      <c r="AQ4772">
        <f>YEAR(Table1[[#This Row],[Order Date]])</f>
        <v>2016</v>
      </c>
      <c r="AR4772" t="str">
        <f>TEXT(Table1[[#This Row],[Order Date]],"mmmm")</f>
        <v>September</v>
      </c>
      <c r="AS4772" t="str">
        <f>"Q"&amp;ROUNDUP(MONTH(Table1[[#This Row],[Order Date]])/3,0)</f>
        <v>Q3</v>
      </c>
      <c r="AT4772">
        <f>IF(Table1[[#This Row],[Sales]]=0,0,Table1[[#This Row],[Profit]]/Table1[[#This Row],[Sales]])</f>
        <v>0.3</v>
      </c>
    </row>
    <row r="4773" spans="22:46" x14ac:dyDescent="0.3">
      <c r="V4773">
        <v>4772</v>
      </c>
      <c r="W4773" t="s">
        <v>8519</v>
      </c>
      <c r="X4773" s="1">
        <v>41943</v>
      </c>
      <c r="Y4773" s="1">
        <v>41709</v>
      </c>
      <c r="Z4773" t="s">
        <v>22</v>
      </c>
      <c r="AA4773" t="s">
        <v>5293</v>
      </c>
      <c r="AB4773" t="s">
        <v>5294</v>
      </c>
      <c r="AC4773" t="s">
        <v>25</v>
      </c>
      <c r="AD4773" t="s">
        <v>26</v>
      </c>
      <c r="AE4773" t="s">
        <v>8520</v>
      </c>
      <c r="AF4773" t="s">
        <v>349</v>
      </c>
      <c r="AG4773">
        <v>85323</v>
      </c>
      <c r="AH4773" t="s">
        <v>44</v>
      </c>
      <c r="AI4773" t="s">
        <v>226</v>
      </c>
      <c r="AJ4773" t="s">
        <v>73</v>
      </c>
      <c r="AK4773" t="s">
        <v>74</v>
      </c>
      <c r="AL4773" t="s">
        <v>227</v>
      </c>
      <c r="AM4773">
        <v>742.33600000000001</v>
      </c>
      <c r="AN4773">
        <v>8</v>
      </c>
      <c r="AO4773">
        <v>0.2</v>
      </c>
      <c r="AP4773">
        <v>83.512799999999999</v>
      </c>
      <c r="AQ4773">
        <f>YEAR(Table1[[#This Row],[Order Date]])</f>
        <v>2014</v>
      </c>
      <c r="AR4773" t="str">
        <f>TEXT(Table1[[#This Row],[Order Date]],"mmmm")</f>
        <v>October</v>
      </c>
      <c r="AS4773" t="str">
        <f>"Q"&amp;ROUNDUP(MONTH(Table1[[#This Row],[Order Date]])/3,0)</f>
        <v>Q4</v>
      </c>
      <c r="AT4773">
        <f>IF(Table1[[#This Row],[Sales]]=0,0,Table1[[#This Row],[Profit]]/Table1[[#This Row],[Sales]])</f>
        <v>0.1125</v>
      </c>
    </row>
    <row r="4774" spans="22:46" x14ac:dyDescent="0.3">
      <c r="V4774">
        <v>4773</v>
      </c>
      <c r="W4774" t="s">
        <v>8521</v>
      </c>
      <c r="X4774" s="1">
        <v>43062</v>
      </c>
      <c r="Y4774" t="s">
        <v>1967</v>
      </c>
      <c r="Z4774" t="s">
        <v>51</v>
      </c>
      <c r="AA4774" t="s">
        <v>1956</v>
      </c>
      <c r="AB4774" t="s">
        <v>1957</v>
      </c>
      <c r="AC4774" t="s">
        <v>25</v>
      </c>
      <c r="AD4774" t="s">
        <v>26</v>
      </c>
      <c r="AE4774" t="s">
        <v>342</v>
      </c>
      <c r="AF4774" t="s">
        <v>233</v>
      </c>
      <c r="AG4774">
        <v>60610</v>
      </c>
      <c r="AH4774" t="s">
        <v>111</v>
      </c>
      <c r="AI4774" t="s">
        <v>6303</v>
      </c>
      <c r="AJ4774" t="s">
        <v>31</v>
      </c>
      <c r="AK4774" t="s">
        <v>67</v>
      </c>
      <c r="AL4774" t="s">
        <v>6304</v>
      </c>
      <c r="AM4774">
        <v>6.4640000000000004</v>
      </c>
      <c r="AN4774">
        <v>1</v>
      </c>
      <c r="AO4774">
        <v>0.6</v>
      </c>
      <c r="AP4774">
        <v>-4.04</v>
      </c>
      <c r="AQ4774">
        <f>YEAR(Table1[[#This Row],[Order Date]])</f>
        <v>2017</v>
      </c>
      <c r="AR4774" t="str">
        <f>TEXT(Table1[[#This Row],[Order Date]],"mmmm")</f>
        <v>November</v>
      </c>
      <c r="AS4774" t="str">
        <f>"Q"&amp;ROUNDUP(MONTH(Table1[[#This Row],[Order Date]])/3,0)</f>
        <v>Q4</v>
      </c>
      <c r="AT4774">
        <f>IF(Table1[[#This Row],[Sales]]=0,0,Table1[[#This Row],[Profit]]/Table1[[#This Row],[Sales]])</f>
        <v>-0.625</v>
      </c>
    </row>
    <row r="4775" spans="22:46" x14ac:dyDescent="0.3">
      <c r="V4775">
        <v>4774</v>
      </c>
      <c r="W4775" t="s">
        <v>8521</v>
      </c>
      <c r="X4775" s="1">
        <v>43062</v>
      </c>
      <c r="Y4775" t="s">
        <v>1967</v>
      </c>
      <c r="Z4775" t="s">
        <v>51</v>
      </c>
      <c r="AA4775" t="s">
        <v>1956</v>
      </c>
      <c r="AB4775" t="s">
        <v>1957</v>
      </c>
      <c r="AC4775" t="s">
        <v>25</v>
      </c>
      <c r="AD4775" t="s">
        <v>26</v>
      </c>
      <c r="AE4775" t="s">
        <v>342</v>
      </c>
      <c r="AF4775" t="s">
        <v>233</v>
      </c>
      <c r="AG4775">
        <v>60610</v>
      </c>
      <c r="AH4775" t="s">
        <v>111</v>
      </c>
      <c r="AI4775" t="s">
        <v>3301</v>
      </c>
      <c r="AJ4775" t="s">
        <v>46</v>
      </c>
      <c r="AK4775" t="s">
        <v>47</v>
      </c>
      <c r="AL4775" t="s">
        <v>3302</v>
      </c>
      <c r="AM4775">
        <v>11.52</v>
      </c>
      <c r="AN4775">
        <v>5</v>
      </c>
      <c r="AO4775">
        <v>0.2</v>
      </c>
      <c r="AP4775">
        <v>4.1760000000000002</v>
      </c>
      <c r="AQ4775">
        <f>YEAR(Table1[[#This Row],[Order Date]])</f>
        <v>2017</v>
      </c>
      <c r="AR4775" t="str">
        <f>TEXT(Table1[[#This Row],[Order Date]],"mmmm")</f>
        <v>November</v>
      </c>
      <c r="AS4775" t="str">
        <f>"Q"&amp;ROUNDUP(MONTH(Table1[[#This Row],[Order Date]])/3,0)</f>
        <v>Q4</v>
      </c>
      <c r="AT4775">
        <f>IF(Table1[[#This Row],[Sales]]=0,0,Table1[[#This Row],[Profit]]/Table1[[#This Row],[Sales]])</f>
        <v>0.36250000000000004</v>
      </c>
    </row>
    <row r="4776" spans="22:46" x14ac:dyDescent="0.3">
      <c r="V4776">
        <v>4775</v>
      </c>
      <c r="W4776" t="s">
        <v>8521</v>
      </c>
      <c r="X4776" s="1">
        <v>43062</v>
      </c>
      <c r="Y4776" t="s">
        <v>1967</v>
      </c>
      <c r="Z4776" t="s">
        <v>51</v>
      </c>
      <c r="AA4776" t="s">
        <v>1956</v>
      </c>
      <c r="AB4776" t="s">
        <v>1957</v>
      </c>
      <c r="AC4776" t="s">
        <v>25</v>
      </c>
      <c r="AD4776" t="s">
        <v>26</v>
      </c>
      <c r="AE4776" t="s">
        <v>342</v>
      </c>
      <c r="AF4776" t="s">
        <v>233</v>
      </c>
      <c r="AG4776">
        <v>60610</v>
      </c>
      <c r="AH4776" t="s">
        <v>111</v>
      </c>
      <c r="AI4776" t="s">
        <v>3844</v>
      </c>
      <c r="AJ4776" t="s">
        <v>73</v>
      </c>
      <c r="AK4776" t="s">
        <v>74</v>
      </c>
      <c r="AL4776" t="s">
        <v>3845</v>
      </c>
      <c r="AM4776">
        <v>222.38399999999999</v>
      </c>
      <c r="AN4776">
        <v>2</v>
      </c>
      <c r="AO4776">
        <v>0.2</v>
      </c>
      <c r="AP4776">
        <v>16.678799999999999</v>
      </c>
      <c r="AQ4776">
        <f>YEAR(Table1[[#This Row],[Order Date]])</f>
        <v>2017</v>
      </c>
      <c r="AR4776" t="str">
        <f>TEXT(Table1[[#This Row],[Order Date]],"mmmm")</f>
        <v>November</v>
      </c>
      <c r="AS4776" t="str">
        <f>"Q"&amp;ROUNDUP(MONTH(Table1[[#This Row],[Order Date]])/3,0)</f>
        <v>Q4</v>
      </c>
      <c r="AT4776">
        <f>IF(Table1[[#This Row],[Sales]]=0,0,Table1[[#This Row],[Profit]]/Table1[[#This Row],[Sales]])</f>
        <v>7.4999999999999997E-2</v>
      </c>
    </row>
    <row r="4777" spans="22:46" x14ac:dyDescent="0.3">
      <c r="V4777">
        <v>4776</v>
      </c>
      <c r="W4777" t="s">
        <v>8522</v>
      </c>
      <c r="X4777" s="1">
        <v>43055</v>
      </c>
      <c r="Y4777" t="s">
        <v>3488</v>
      </c>
      <c r="Z4777" t="s">
        <v>51</v>
      </c>
      <c r="AA4777" t="s">
        <v>8010</v>
      </c>
      <c r="AB4777" t="s">
        <v>8011</v>
      </c>
      <c r="AC4777" t="s">
        <v>108</v>
      </c>
      <c r="AD4777" t="s">
        <v>26</v>
      </c>
      <c r="AE4777" t="s">
        <v>3770</v>
      </c>
      <c r="AF4777" t="s">
        <v>43</v>
      </c>
      <c r="AG4777">
        <v>92025</v>
      </c>
      <c r="AH4777" t="s">
        <v>44</v>
      </c>
      <c r="AI4777" t="s">
        <v>3595</v>
      </c>
      <c r="AJ4777" t="s">
        <v>46</v>
      </c>
      <c r="AK4777" t="s">
        <v>70</v>
      </c>
      <c r="AL4777" t="s">
        <v>3596</v>
      </c>
      <c r="AM4777">
        <v>23.36</v>
      </c>
      <c r="AN4777">
        <v>4</v>
      </c>
      <c r="AO4777">
        <v>0</v>
      </c>
      <c r="AP4777">
        <v>6.0735999999999999</v>
      </c>
      <c r="AQ4777">
        <f>YEAR(Table1[[#This Row],[Order Date]])</f>
        <v>2017</v>
      </c>
      <c r="AR4777" t="str">
        <f>TEXT(Table1[[#This Row],[Order Date]],"mmmm")</f>
        <v>November</v>
      </c>
      <c r="AS4777" t="str">
        <f>"Q"&amp;ROUNDUP(MONTH(Table1[[#This Row],[Order Date]])/3,0)</f>
        <v>Q4</v>
      </c>
      <c r="AT4777">
        <f>IF(Table1[[#This Row],[Sales]]=0,0,Table1[[#This Row],[Profit]]/Table1[[#This Row],[Sales]])</f>
        <v>0.26</v>
      </c>
    </row>
    <row r="4778" spans="22:46" x14ac:dyDescent="0.3">
      <c r="V4778">
        <v>4777</v>
      </c>
      <c r="W4778" t="s">
        <v>8523</v>
      </c>
      <c r="X4778" s="1">
        <v>42419</v>
      </c>
      <c r="Y4778" t="s">
        <v>8524</v>
      </c>
      <c r="Z4778" t="s">
        <v>22</v>
      </c>
      <c r="AA4778" t="s">
        <v>2976</v>
      </c>
      <c r="AB4778" t="s">
        <v>2977</v>
      </c>
      <c r="AC4778" t="s">
        <v>41</v>
      </c>
      <c r="AD4778" t="s">
        <v>26</v>
      </c>
      <c r="AE4778" t="s">
        <v>1315</v>
      </c>
      <c r="AF4778" t="s">
        <v>301</v>
      </c>
      <c r="AG4778">
        <v>11561</v>
      </c>
      <c r="AH4778" t="s">
        <v>160</v>
      </c>
      <c r="AI4778" t="s">
        <v>3812</v>
      </c>
      <c r="AJ4778" t="s">
        <v>46</v>
      </c>
      <c r="AK4778" t="s">
        <v>47</v>
      </c>
      <c r="AL4778" t="s">
        <v>3813</v>
      </c>
      <c r="AM4778">
        <v>8.67</v>
      </c>
      <c r="AN4778">
        <v>3</v>
      </c>
      <c r="AO4778">
        <v>0</v>
      </c>
      <c r="AP4778">
        <v>4.0749000000000004</v>
      </c>
      <c r="AQ4778">
        <f>YEAR(Table1[[#This Row],[Order Date]])</f>
        <v>2016</v>
      </c>
      <c r="AR4778" t="str">
        <f>TEXT(Table1[[#This Row],[Order Date]],"mmmm")</f>
        <v>February</v>
      </c>
      <c r="AS4778" t="str">
        <f>"Q"&amp;ROUNDUP(MONTH(Table1[[#This Row],[Order Date]])/3,0)</f>
        <v>Q1</v>
      </c>
      <c r="AT4778">
        <f>IF(Table1[[#This Row],[Sales]]=0,0,Table1[[#This Row],[Profit]]/Table1[[#This Row],[Sales]])</f>
        <v>0.47000000000000003</v>
      </c>
    </row>
    <row r="4779" spans="22:46" x14ac:dyDescent="0.3">
      <c r="V4779">
        <v>4778</v>
      </c>
      <c r="W4779" t="s">
        <v>8523</v>
      </c>
      <c r="X4779" s="1">
        <v>42419</v>
      </c>
      <c r="Y4779" t="s">
        <v>8524</v>
      </c>
      <c r="Z4779" t="s">
        <v>22</v>
      </c>
      <c r="AA4779" t="s">
        <v>2976</v>
      </c>
      <c r="AB4779" t="s">
        <v>2977</v>
      </c>
      <c r="AC4779" t="s">
        <v>41</v>
      </c>
      <c r="AD4779" t="s">
        <v>26</v>
      </c>
      <c r="AE4779" t="s">
        <v>1315</v>
      </c>
      <c r="AF4779" t="s">
        <v>301</v>
      </c>
      <c r="AG4779">
        <v>11561</v>
      </c>
      <c r="AH4779" t="s">
        <v>160</v>
      </c>
      <c r="AI4779" t="s">
        <v>5673</v>
      </c>
      <c r="AJ4779" t="s">
        <v>46</v>
      </c>
      <c r="AK4779" t="s">
        <v>651</v>
      </c>
      <c r="AL4779" t="s">
        <v>5674</v>
      </c>
      <c r="AM4779">
        <v>25.71</v>
      </c>
      <c r="AN4779">
        <v>3</v>
      </c>
      <c r="AO4779">
        <v>0</v>
      </c>
      <c r="AP4779">
        <v>6.6845999999999997</v>
      </c>
      <c r="AQ4779">
        <f>YEAR(Table1[[#This Row],[Order Date]])</f>
        <v>2016</v>
      </c>
      <c r="AR4779" t="str">
        <f>TEXT(Table1[[#This Row],[Order Date]],"mmmm")</f>
        <v>February</v>
      </c>
      <c r="AS4779" t="str">
        <f>"Q"&amp;ROUNDUP(MONTH(Table1[[#This Row],[Order Date]])/3,0)</f>
        <v>Q1</v>
      </c>
      <c r="AT4779">
        <f>IF(Table1[[#This Row],[Sales]]=0,0,Table1[[#This Row],[Profit]]/Table1[[#This Row],[Sales]])</f>
        <v>0.25999999999999995</v>
      </c>
    </row>
    <row r="4780" spans="22:46" x14ac:dyDescent="0.3">
      <c r="V4780">
        <v>4779</v>
      </c>
      <c r="W4780" t="s">
        <v>8525</v>
      </c>
      <c r="X4780" s="1">
        <v>43046</v>
      </c>
      <c r="Y4780" s="1">
        <v>43050</v>
      </c>
      <c r="Z4780" t="s">
        <v>51</v>
      </c>
      <c r="AA4780" t="s">
        <v>118</v>
      </c>
      <c r="AB4780" t="s">
        <v>119</v>
      </c>
      <c r="AC4780" t="s">
        <v>25</v>
      </c>
      <c r="AD4780" t="s">
        <v>26</v>
      </c>
      <c r="AE4780" t="s">
        <v>684</v>
      </c>
      <c r="AF4780" t="s">
        <v>276</v>
      </c>
      <c r="AG4780">
        <v>19711</v>
      </c>
      <c r="AH4780" t="s">
        <v>160</v>
      </c>
      <c r="AI4780" t="s">
        <v>1498</v>
      </c>
      <c r="AJ4780" t="s">
        <v>46</v>
      </c>
      <c r="AK4780" t="s">
        <v>80</v>
      </c>
      <c r="AL4780" t="s">
        <v>1499</v>
      </c>
      <c r="AM4780">
        <v>100.94</v>
      </c>
      <c r="AN4780">
        <v>7</v>
      </c>
      <c r="AO4780">
        <v>0</v>
      </c>
      <c r="AP4780">
        <v>33.310200000000002</v>
      </c>
      <c r="AQ4780">
        <f>YEAR(Table1[[#This Row],[Order Date]])</f>
        <v>2017</v>
      </c>
      <c r="AR4780" t="str">
        <f>TEXT(Table1[[#This Row],[Order Date]],"mmmm")</f>
        <v>November</v>
      </c>
      <c r="AS4780" t="str">
        <f>"Q"&amp;ROUNDUP(MONTH(Table1[[#This Row],[Order Date]])/3,0)</f>
        <v>Q4</v>
      </c>
      <c r="AT4780">
        <f>IF(Table1[[#This Row],[Sales]]=0,0,Table1[[#This Row],[Profit]]/Table1[[#This Row],[Sales]])</f>
        <v>0.33</v>
      </c>
    </row>
    <row r="4781" spans="22:46" x14ac:dyDescent="0.3">
      <c r="V4781">
        <v>4780</v>
      </c>
      <c r="W4781" t="s">
        <v>8526</v>
      </c>
      <c r="X4781" s="1">
        <v>41828</v>
      </c>
      <c r="Y4781" s="1">
        <v>41919</v>
      </c>
      <c r="Z4781" t="s">
        <v>207</v>
      </c>
      <c r="AA4781" t="s">
        <v>6658</v>
      </c>
      <c r="AB4781" t="s">
        <v>6659</v>
      </c>
      <c r="AC4781" t="s">
        <v>25</v>
      </c>
      <c r="AD4781" t="s">
        <v>26</v>
      </c>
      <c r="AE4781" t="s">
        <v>3902</v>
      </c>
      <c r="AF4781" t="s">
        <v>301</v>
      </c>
      <c r="AG4781">
        <v>14215</v>
      </c>
      <c r="AH4781" t="s">
        <v>160</v>
      </c>
      <c r="AI4781" t="s">
        <v>2072</v>
      </c>
      <c r="AJ4781" t="s">
        <v>31</v>
      </c>
      <c r="AK4781" t="s">
        <v>35</v>
      </c>
      <c r="AL4781" t="s">
        <v>2073</v>
      </c>
      <c r="AM4781">
        <v>63.881999999999998</v>
      </c>
      <c r="AN4781">
        <v>1</v>
      </c>
      <c r="AO4781">
        <v>0.1</v>
      </c>
      <c r="AP4781">
        <v>10.647</v>
      </c>
      <c r="AQ4781">
        <f>YEAR(Table1[[#This Row],[Order Date]])</f>
        <v>2014</v>
      </c>
      <c r="AR4781" t="str">
        <f>TEXT(Table1[[#This Row],[Order Date]],"mmmm")</f>
        <v>July</v>
      </c>
      <c r="AS4781" t="str">
        <f>"Q"&amp;ROUNDUP(MONTH(Table1[[#This Row],[Order Date]])/3,0)</f>
        <v>Q3</v>
      </c>
      <c r="AT4781">
        <f>IF(Table1[[#This Row],[Sales]]=0,0,Table1[[#This Row],[Profit]]/Table1[[#This Row],[Sales]])</f>
        <v>0.16666666666666669</v>
      </c>
    </row>
    <row r="4782" spans="22:46" x14ac:dyDescent="0.3">
      <c r="V4782">
        <v>4781</v>
      </c>
      <c r="W4782" t="s">
        <v>8527</v>
      </c>
      <c r="X4782" s="1">
        <v>41950</v>
      </c>
      <c r="Y4782" s="1">
        <v>41984</v>
      </c>
      <c r="Z4782" t="s">
        <v>51</v>
      </c>
      <c r="AA4782" t="s">
        <v>585</v>
      </c>
      <c r="AB4782" t="s">
        <v>586</v>
      </c>
      <c r="AC4782" t="s">
        <v>25</v>
      </c>
      <c r="AD4782" t="s">
        <v>26</v>
      </c>
      <c r="AE4782" t="s">
        <v>203</v>
      </c>
      <c r="AF4782" t="s">
        <v>110</v>
      </c>
      <c r="AG4782">
        <v>77070</v>
      </c>
      <c r="AH4782" t="s">
        <v>111</v>
      </c>
      <c r="AI4782" t="s">
        <v>6580</v>
      </c>
      <c r="AJ4782" t="s">
        <v>31</v>
      </c>
      <c r="AK4782" t="s">
        <v>35</v>
      </c>
      <c r="AL4782" t="s">
        <v>6581</v>
      </c>
      <c r="AM4782">
        <v>683.14400000000001</v>
      </c>
      <c r="AN4782">
        <v>4</v>
      </c>
      <c r="AO4782">
        <v>0.3</v>
      </c>
      <c r="AP4782">
        <v>0</v>
      </c>
      <c r="AQ4782">
        <f>YEAR(Table1[[#This Row],[Order Date]])</f>
        <v>2014</v>
      </c>
      <c r="AR4782" t="str">
        <f>TEXT(Table1[[#This Row],[Order Date]],"mmmm")</f>
        <v>November</v>
      </c>
      <c r="AS4782" t="str">
        <f>"Q"&amp;ROUNDUP(MONTH(Table1[[#This Row],[Order Date]])/3,0)</f>
        <v>Q4</v>
      </c>
      <c r="AT4782">
        <f>IF(Table1[[#This Row],[Sales]]=0,0,Table1[[#This Row],[Profit]]/Table1[[#This Row],[Sales]])</f>
        <v>0</v>
      </c>
    </row>
    <row r="4783" spans="22:46" x14ac:dyDescent="0.3">
      <c r="V4783">
        <v>4782</v>
      </c>
      <c r="W4783" t="s">
        <v>8527</v>
      </c>
      <c r="X4783" s="1">
        <v>41950</v>
      </c>
      <c r="Y4783" s="1">
        <v>41984</v>
      </c>
      <c r="Z4783" t="s">
        <v>51</v>
      </c>
      <c r="AA4783" t="s">
        <v>585</v>
      </c>
      <c r="AB4783" t="s">
        <v>586</v>
      </c>
      <c r="AC4783" t="s">
        <v>25</v>
      </c>
      <c r="AD4783" t="s">
        <v>26</v>
      </c>
      <c r="AE4783" t="s">
        <v>203</v>
      </c>
      <c r="AF4783" t="s">
        <v>110</v>
      </c>
      <c r="AG4783">
        <v>77070</v>
      </c>
      <c r="AH4783" t="s">
        <v>111</v>
      </c>
      <c r="AI4783" t="s">
        <v>8528</v>
      </c>
      <c r="AJ4783" t="s">
        <v>46</v>
      </c>
      <c r="AK4783" t="s">
        <v>77</v>
      </c>
      <c r="AL4783" t="s">
        <v>8529</v>
      </c>
      <c r="AM4783">
        <v>1.476</v>
      </c>
      <c r="AN4783">
        <v>3</v>
      </c>
      <c r="AO4783">
        <v>0.8</v>
      </c>
      <c r="AP4783">
        <v>-2.214</v>
      </c>
      <c r="AQ4783">
        <f>YEAR(Table1[[#This Row],[Order Date]])</f>
        <v>2014</v>
      </c>
      <c r="AR4783" t="str">
        <f>TEXT(Table1[[#This Row],[Order Date]],"mmmm")</f>
        <v>November</v>
      </c>
      <c r="AS4783" t="str">
        <f>"Q"&amp;ROUNDUP(MONTH(Table1[[#This Row],[Order Date]])/3,0)</f>
        <v>Q4</v>
      </c>
      <c r="AT4783">
        <f>IF(Table1[[#This Row],[Sales]]=0,0,Table1[[#This Row],[Profit]]/Table1[[#This Row],[Sales]])</f>
        <v>-1.5</v>
      </c>
    </row>
    <row r="4784" spans="22:46" x14ac:dyDescent="0.3">
      <c r="V4784">
        <v>4783</v>
      </c>
      <c r="W4784" t="s">
        <v>8527</v>
      </c>
      <c r="X4784" s="1">
        <v>41950</v>
      </c>
      <c r="Y4784" s="1">
        <v>41984</v>
      </c>
      <c r="Z4784" t="s">
        <v>51</v>
      </c>
      <c r="AA4784" t="s">
        <v>585</v>
      </c>
      <c r="AB4784" t="s">
        <v>586</v>
      </c>
      <c r="AC4784" t="s">
        <v>25</v>
      </c>
      <c r="AD4784" t="s">
        <v>26</v>
      </c>
      <c r="AE4784" t="s">
        <v>203</v>
      </c>
      <c r="AF4784" t="s">
        <v>110</v>
      </c>
      <c r="AG4784">
        <v>77070</v>
      </c>
      <c r="AH4784" t="s">
        <v>111</v>
      </c>
      <c r="AI4784" t="s">
        <v>2249</v>
      </c>
      <c r="AJ4784" t="s">
        <v>46</v>
      </c>
      <c r="AK4784" t="s">
        <v>651</v>
      </c>
      <c r="AL4784" t="s">
        <v>2250</v>
      </c>
      <c r="AM4784">
        <v>40.712000000000003</v>
      </c>
      <c r="AN4784">
        <v>7</v>
      </c>
      <c r="AO4784">
        <v>0.2</v>
      </c>
      <c r="AP4784">
        <v>3.5623</v>
      </c>
      <c r="AQ4784">
        <f>YEAR(Table1[[#This Row],[Order Date]])</f>
        <v>2014</v>
      </c>
      <c r="AR4784" t="str">
        <f>TEXT(Table1[[#This Row],[Order Date]],"mmmm")</f>
        <v>November</v>
      </c>
      <c r="AS4784" t="str">
        <f>"Q"&amp;ROUNDUP(MONTH(Table1[[#This Row],[Order Date]])/3,0)</f>
        <v>Q4</v>
      </c>
      <c r="AT4784">
        <f>IF(Table1[[#This Row],[Sales]]=0,0,Table1[[#This Row],[Profit]]/Table1[[#This Row],[Sales]])</f>
        <v>8.7499999999999994E-2</v>
      </c>
    </row>
    <row r="4785" spans="22:46" x14ac:dyDescent="0.3">
      <c r="V4785">
        <v>4784</v>
      </c>
      <c r="W4785" t="s">
        <v>8530</v>
      </c>
      <c r="X4785" s="1">
        <v>42763</v>
      </c>
      <c r="Y4785" s="1">
        <v>42737</v>
      </c>
      <c r="Z4785" t="s">
        <v>51</v>
      </c>
      <c r="AA4785" t="s">
        <v>6859</v>
      </c>
      <c r="AB4785" t="s">
        <v>6860</v>
      </c>
      <c r="AC4785" t="s">
        <v>25</v>
      </c>
      <c r="AD4785" t="s">
        <v>26</v>
      </c>
      <c r="AE4785" t="s">
        <v>7981</v>
      </c>
      <c r="AF4785" t="s">
        <v>5087</v>
      </c>
      <c r="AG4785">
        <v>67212</v>
      </c>
      <c r="AH4785" t="s">
        <v>111</v>
      </c>
      <c r="AI4785" t="s">
        <v>4258</v>
      </c>
      <c r="AJ4785" t="s">
        <v>46</v>
      </c>
      <c r="AK4785" t="s">
        <v>94</v>
      </c>
      <c r="AL4785" t="s">
        <v>4259</v>
      </c>
      <c r="AM4785">
        <v>279.89999999999998</v>
      </c>
      <c r="AN4785">
        <v>5</v>
      </c>
      <c r="AO4785">
        <v>0</v>
      </c>
      <c r="AP4785">
        <v>137.15100000000001</v>
      </c>
      <c r="AQ4785">
        <f>YEAR(Table1[[#This Row],[Order Date]])</f>
        <v>2017</v>
      </c>
      <c r="AR4785" t="str">
        <f>TEXT(Table1[[#This Row],[Order Date]],"mmmm")</f>
        <v>January</v>
      </c>
      <c r="AS4785" t="str">
        <f>"Q"&amp;ROUNDUP(MONTH(Table1[[#This Row],[Order Date]])/3,0)</f>
        <v>Q1</v>
      </c>
      <c r="AT4785">
        <f>IF(Table1[[#This Row],[Sales]]=0,0,Table1[[#This Row],[Profit]]/Table1[[#This Row],[Sales]])</f>
        <v>0.4900000000000001</v>
      </c>
    </row>
    <row r="4786" spans="22:46" x14ac:dyDescent="0.3">
      <c r="V4786">
        <v>4785</v>
      </c>
      <c r="W4786" t="s">
        <v>8531</v>
      </c>
      <c r="X4786" s="1">
        <v>42349</v>
      </c>
      <c r="Y4786" t="s">
        <v>2792</v>
      </c>
      <c r="Z4786" t="s">
        <v>51</v>
      </c>
      <c r="AA4786" t="s">
        <v>97</v>
      </c>
      <c r="AB4786" t="s">
        <v>98</v>
      </c>
      <c r="AC4786" t="s">
        <v>25</v>
      </c>
      <c r="AD4786" t="s">
        <v>26</v>
      </c>
      <c r="AE4786" t="s">
        <v>1216</v>
      </c>
      <c r="AF4786" t="s">
        <v>516</v>
      </c>
      <c r="AG4786">
        <v>80906</v>
      </c>
      <c r="AH4786" t="s">
        <v>44</v>
      </c>
      <c r="AI4786" t="s">
        <v>6202</v>
      </c>
      <c r="AJ4786" t="s">
        <v>46</v>
      </c>
      <c r="AK4786" t="s">
        <v>70</v>
      </c>
      <c r="AL4786" t="s">
        <v>6203</v>
      </c>
      <c r="AM4786">
        <v>13.12</v>
      </c>
      <c r="AN4786">
        <v>5</v>
      </c>
      <c r="AO4786">
        <v>0.2</v>
      </c>
      <c r="AP4786">
        <v>1.1479999999999999</v>
      </c>
      <c r="AQ4786">
        <f>YEAR(Table1[[#This Row],[Order Date]])</f>
        <v>2015</v>
      </c>
      <c r="AR4786" t="str">
        <f>TEXT(Table1[[#This Row],[Order Date]],"mmmm")</f>
        <v>December</v>
      </c>
      <c r="AS4786" t="str">
        <f>"Q"&amp;ROUNDUP(MONTH(Table1[[#This Row],[Order Date]])/3,0)</f>
        <v>Q4</v>
      </c>
      <c r="AT4786">
        <f>IF(Table1[[#This Row],[Sales]]=0,0,Table1[[#This Row],[Profit]]/Table1[[#This Row],[Sales]])</f>
        <v>8.7499999999999994E-2</v>
      </c>
    </row>
    <row r="4787" spans="22:46" x14ac:dyDescent="0.3">
      <c r="V4787">
        <v>4786</v>
      </c>
      <c r="W4787" t="s">
        <v>8531</v>
      </c>
      <c r="X4787" s="1">
        <v>42349</v>
      </c>
      <c r="Y4787" t="s">
        <v>2792</v>
      </c>
      <c r="Z4787" t="s">
        <v>51</v>
      </c>
      <c r="AA4787" t="s">
        <v>97</v>
      </c>
      <c r="AB4787" t="s">
        <v>98</v>
      </c>
      <c r="AC4787" t="s">
        <v>25</v>
      </c>
      <c r="AD4787" t="s">
        <v>26</v>
      </c>
      <c r="AE4787" t="s">
        <v>1216</v>
      </c>
      <c r="AF4787" t="s">
        <v>516</v>
      </c>
      <c r="AG4787">
        <v>80906</v>
      </c>
      <c r="AH4787" t="s">
        <v>44</v>
      </c>
      <c r="AI4787" t="s">
        <v>6287</v>
      </c>
      <c r="AJ4787" t="s">
        <v>31</v>
      </c>
      <c r="AK4787" t="s">
        <v>32</v>
      </c>
      <c r="AL4787" t="s">
        <v>6288</v>
      </c>
      <c r="AM4787">
        <v>69.575999999999993</v>
      </c>
      <c r="AN4787">
        <v>4</v>
      </c>
      <c r="AO4787">
        <v>0.7</v>
      </c>
      <c r="AP4787">
        <v>-143.79040000000001</v>
      </c>
      <c r="AQ4787">
        <f>YEAR(Table1[[#This Row],[Order Date]])</f>
        <v>2015</v>
      </c>
      <c r="AR4787" t="str">
        <f>TEXT(Table1[[#This Row],[Order Date]],"mmmm")</f>
        <v>December</v>
      </c>
      <c r="AS4787" t="str">
        <f>"Q"&amp;ROUNDUP(MONTH(Table1[[#This Row],[Order Date]])/3,0)</f>
        <v>Q4</v>
      </c>
      <c r="AT4787">
        <f>IF(Table1[[#This Row],[Sales]]=0,0,Table1[[#This Row],[Profit]]/Table1[[#This Row],[Sales]])</f>
        <v>-2.0666666666666669</v>
      </c>
    </row>
    <row r="4788" spans="22:46" x14ac:dyDescent="0.3">
      <c r="V4788">
        <v>4787</v>
      </c>
      <c r="W4788" t="s">
        <v>8531</v>
      </c>
      <c r="X4788" s="1">
        <v>42349</v>
      </c>
      <c r="Y4788" t="s">
        <v>2792</v>
      </c>
      <c r="Z4788" t="s">
        <v>51</v>
      </c>
      <c r="AA4788" t="s">
        <v>97</v>
      </c>
      <c r="AB4788" t="s">
        <v>98</v>
      </c>
      <c r="AC4788" t="s">
        <v>25</v>
      </c>
      <c r="AD4788" t="s">
        <v>26</v>
      </c>
      <c r="AE4788" t="s">
        <v>1216</v>
      </c>
      <c r="AF4788" t="s">
        <v>516</v>
      </c>
      <c r="AG4788">
        <v>80906</v>
      </c>
      <c r="AH4788" t="s">
        <v>44</v>
      </c>
      <c r="AI4788" t="s">
        <v>3651</v>
      </c>
      <c r="AJ4788" t="s">
        <v>46</v>
      </c>
      <c r="AK4788" t="s">
        <v>70</v>
      </c>
      <c r="AL4788" t="s">
        <v>3652</v>
      </c>
      <c r="AM4788">
        <v>4.2240000000000002</v>
      </c>
      <c r="AN4788">
        <v>3</v>
      </c>
      <c r="AO4788">
        <v>0.2</v>
      </c>
      <c r="AP4788">
        <v>0.47520000000000001</v>
      </c>
      <c r="AQ4788">
        <f>YEAR(Table1[[#This Row],[Order Date]])</f>
        <v>2015</v>
      </c>
      <c r="AR4788" t="str">
        <f>TEXT(Table1[[#This Row],[Order Date]],"mmmm")</f>
        <v>December</v>
      </c>
      <c r="AS4788" t="str">
        <f>"Q"&amp;ROUNDUP(MONTH(Table1[[#This Row],[Order Date]])/3,0)</f>
        <v>Q4</v>
      </c>
      <c r="AT4788">
        <f>IF(Table1[[#This Row],[Sales]]=0,0,Table1[[#This Row],[Profit]]/Table1[[#This Row],[Sales]])</f>
        <v>0.1125</v>
      </c>
    </row>
    <row r="4789" spans="22:46" x14ac:dyDescent="0.3">
      <c r="V4789">
        <v>4788</v>
      </c>
      <c r="W4789" t="s">
        <v>8531</v>
      </c>
      <c r="X4789" s="1">
        <v>42349</v>
      </c>
      <c r="Y4789" t="s">
        <v>2792</v>
      </c>
      <c r="Z4789" t="s">
        <v>51</v>
      </c>
      <c r="AA4789" t="s">
        <v>97</v>
      </c>
      <c r="AB4789" t="s">
        <v>98</v>
      </c>
      <c r="AC4789" t="s">
        <v>25</v>
      </c>
      <c r="AD4789" t="s">
        <v>26</v>
      </c>
      <c r="AE4789" t="s">
        <v>1216</v>
      </c>
      <c r="AF4789" t="s">
        <v>516</v>
      </c>
      <c r="AG4789">
        <v>80906</v>
      </c>
      <c r="AH4789" t="s">
        <v>44</v>
      </c>
      <c r="AI4789" t="s">
        <v>8532</v>
      </c>
      <c r="AJ4789" t="s">
        <v>73</v>
      </c>
      <c r="AK4789" t="s">
        <v>176</v>
      </c>
      <c r="AL4789" t="s">
        <v>8533</v>
      </c>
      <c r="AM4789">
        <v>58.08</v>
      </c>
      <c r="AN4789">
        <v>4</v>
      </c>
      <c r="AO4789">
        <v>0.2</v>
      </c>
      <c r="AP4789">
        <v>-6.5339999999999998</v>
      </c>
      <c r="AQ4789">
        <f>YEAR(Table1[[#This Row],[Order Date]])</f>
        <v>2015</v>
      </c>
      <c r="AR4789" t="str">
        <f>TEXT(Table1[[#This Row],[Order Date]],"mmmm")</f>
        <v>December</v>
      </c>
      <c r="AS4789" t="str">
        <f>"Q"&amp;ROUNDUP(MONTH(Table1[[#This Row],[Order Date]])/3,0)</f>
        <v>Q4</v>
      </c>
      <c r="AT4789">
        <f>IF(Table1[[#This Row],[Sales]]=0,0,Table1[[#This Row],[Profit]]/Table1[[#This Row],[Sales]])</f>
        <v>-0.1125</v>
      </c>
    </row>
    <row r="4790" spans="22:46" x14ac:dyDescent="0.3">
      <c r="V4790">
        <v>4789</v>
      </c>
      <c r="W4790" t="s">
        <v>8531</v>
      </c>
      <c r="X4790" s="1">
        <v>42349</v>
      </c>
      <c r="Y4790" t="s">
        <v>2792</v>
      </c>
      <c r="Z4790" t="s">
        <v>51</v>
      </c>
      <c r="AA4790" t="s">
        <v>97</v>
      </c>
      <c r="AB4790" t="s">
        <v>98</v>
      </c>
      <c r="AC4790" t="s">
        <v>25</v>
      </c>
      <c r="AD4790" t="s">
        <v>26</v>
      </c>
      <c r="AE4790" t="s">
        <v>1216</v>
      </c>
      <c r="AF4790" t="s">
        <v>516</v>
      </c>
      <c r="AG4790">
        <v>80906</v>
      </c>
      <c r="AH4790" t="s">
        <v>44</v>
      </c>
      <c r="AI4790" t="s">
        <v>4578</v>
      </c>
      <c r="AJ4790" t="s">
        <v>31</v>
      </c>
      <c r="AK4790" t="s">
        <v>67</v>
      </c>
      <c r="AL4790" t="s">
        <v>4579</v>
      </c>
      <c r="AM4790">
        <v>52.415999999999997</v>
      </c>
      <c r="AN4790">
        <v>9</v>
      </c>
      <c r="AO4790">
        <v>0.2</v>
      </c>
      <c r="AP4790">
        <v>15.069599999999999</v>
      </c>
      <c r="AQ4790">
        <f>YEAR(Table1[[#This Row],[Order Date]])</f>
        <v>2015</v>
      </c>
      <c r="AR4790" t="str">
        <f>TEXT(Table1[[#This Row],[Order Date]],"mmmm")</f>
        <v>December</v>
      </c>
      <c r="AS4790" t="str">
        <f>"Q"&amp;ROUNDUP(MONTH(Table1[[#This Row],[Order Date]])/3,0)</f>
        <v>Q4</v>
      </c>
      <c r="AT4790">
        <f>IF(Table1[[#This Row],[Sales]]=0,0,Table1[[#This Row],[Profit]]/Table1[[#This Row],[Sales]])</f>
        <v>0.28750000000000003</v>
      </c>
    </row>
    <row r="4791" spans="22:46" x14ac:dyDescent="0.3">
      <c r="V4791">
        <v>4790</v>
      </c>
      <c r="W4791" t="s">
        <v>8531</v>
      </c>
      <c r="X4791" s="1">
        <v>42349</v>
      </c>
      <c r="Y4791" t="s">
        <v>2792</v>
      </c>
      <c r="Z4791" t="s">
        <v>51</v>
      </c>
      <c r="AA4791" t="s">
        <v>97</v>
      </c>
      <c r="AB4791" t="s">
        <v>98</v>
      </c>
      <c r="AC4791" t="s">
        <v>25</v>
      </c>
      <c r="AD4791" t="s">
        <v>26</v>
      </c>
      <c r="AE4791" t="s">
        <v>1216</v>
      </c>
      <c r="AF4791" t="s">
        <v>516</v>
      </c>
      <c r="AG4791">
        <v>80906</v>
      </c>
      <c r="AH4791" t="s">
        <v>44</v>
      </c>
      <c r="AI4791" t="s">
        <v>4423</v>
      </c>
      <c r="AJ4791" t="s">
        <v>31</v>
      </c>
      <c r="AK4791" t="s">
        <v>67</v>
      </c>
      <c r="AL4791" t="s">
        <v>4424</v>
      </c>
      <c r="AM4791">
        <v>54.92</v>
      </c>
      <c r="AN4791">
        <v>5</v>
      </c>
      <c r="AO4791">
        <v>0.2</v>
      </c>
      <c r="AP4791">
        <v>10.984</v>
      </c>
      <c r="AQ4791">
        <f>YEAR(Table1[[#This Row],[Order Date]])</f>
        <v>2015</v>
      </c>
      <c r="AR4791" t="str">
        <f>TEXT(Table1[[#This Row],[Order Date]],"mmmm")</f>
        <v>December</v>
      </c>
      <c r="AS4791" t="str">
        <f>"Q"&amp;ROUNDUP(MONTH(Table1[[#This Row],[Order Date]])/3,0)</f>
        <v>Q4</v>
      </c>
      <c r="AT4791">
        <f>IF(Table1[[#This Row],[Sales]]=0,0,Table1[[#This Row],[Profit]]/Table1[[#This Row],[Sales]])</f>
        <v>0.19999999999999998</v>
      </c>
    </row>
    <row r="4792" spans="22:46" x14ac:dyDescent="0.3">
      <c r="V4792">
        <v>4791</v>
      </c>
      <c r="W4792" t="s">
        <v>8531</v>
      </c>
      <c r="X4792" s="1">
        <v>42349</v>
      </c>
      <c r="Y4792" t="s">
        <v>2792</v>
      </c>
      <c r="Z4792" t="s">
        <v>51</v>
      </c>
      <c r="AA4792" t="s">
        <v>97</v>
      </c>
      <c r="AB4792" t="s">
        <v>98</v>
      </c>
      <c r="AC4792" t="s">
        <v>25</v>
      </c>
      <c r="AD4792" t="s">
        <v>26</v>
      </c>
      <c r="AE4792" t="s">
        <v>1216</v>
      </c>
      <c r="AF4792" t="s">
        <v>516</v>
      </c>
      <c r="AG4792">
        <v>80906</v>
      </c>
      <c r="AH4792" t="s">
        <v>44</v>
      </c>
      <c r="AI4792" t="s">
        <v>6141</v>
      </c>
      <c r="AJ4792" t="s">
        <v>31</v>
      </c>
      <c r="AK4792" t="s">
        <v>57</v>
      </c>
      <c r="AL4792" t="s">
        <v>6142</v>
      </c>
      <c r="AM4792">
        <v>364.95</v>
      </c>
      <c r="AN4792">
        <v>5</v>
      </c>
      <c r="AO4792">
        <v>0.5</v>
      </c>
      <c r="AP4792">
        <v>-248.166</v>
      </c>
      <c r="AQ4792">
        <f>YEAR(Table1[[#This Row],[Order Date]])</f>
        <v>2015</v>
      </c>
      <c r="AR4792" t="str">
        <f>TEXT(Table1[[#This Row],[Order Date]],"mmmm")</f>
        <v>December</v>
      </c>
      <c r="AS4792" t="str">
        <f>"Q"&amp;ROUNDUP(MONTH(Table1[[#This Row],[Order Date]])/3,0)</f>
        <v>Q4</v>
      </c>
      <c r="AT4792">
        <f>IF(Table1[[#This Row],[Sales]]=0,0,Table1[[#This Row],[Profit]]/Table1[[#This Row],[Sales]])</f>
        <v>-0.68</v>
      </c>
    </row>
    <row r="4793" spans="22:46" x14ac:dyDescent="0.3">
      <c r="V4793">
        <v>4792</v>
      </c>
      <c r="W4793" t="s">
        <v>8531</v>
      </c>
      <c r="X4793" s="1">
        <v>42349</v>
      </c>
      <c r="Y4793" t="s">
        <v>2792</v>
      </c>
      <c r="Z4793" t="s">
        <v>51</v>
      </c>
      <c r="AA4793" t="s">
        <v>97</v>
      </c>
      <c r="AB4793" t="s">
        <v>98</v>
      </c>
      <c r="AC4793" t="s">
        <v>25</v>
      </c>
      <c r="AD4793" t="s">
        <v>26</v>
      </c>
      <c r="AE4793" t="s">
        <v>1216</v>
      </c>
      <c r="AF4793" t="s">
        <v>516</v>
      </c>
      <c r="AG4793">
        <v>80906</v>
      </c>
      <c r="AH4793" t="s">
        <v>44</v>
      </c>
      <c r="AI4793" t="s">
        <v>3457</v>
      </c>
      <c r="AJ4793" t="s">
        <v>46</v>
      </c>
      <c r="AK4793" t="s">
        <v>94</v>
      </c>
      <c r="AL4793" t="s">
        <v>8534</v>
      </c>
      <c r="AM4793">
        <v>85.055999999999997</v>
      </c>
      <c r="AN4793">
        <v>3</v>
      </c>
      <c r="AO4793">
        <v>0.2</v>
      </c>
      <c r="AP4793">
        <v>28.706399999999999</v>
      </c>
      <c r="AQ4793">
        <f>YEAR(Table1[[#This Row],[Order Date]])</f>
        <v>2015</v>
      </c>
      <c r="AR4793" t="str">
        <f>TEXT(Table1[[#This Row],[Order Date]],"mmmm")</f>
        <v>December</v>
      </c>
      <c r="AS4793" t="str">
        <f>"Q"&amp;ROUNDUP(MONTH(Table1[[#This Row],[Order Date]])/3,0)</f>
        <v>Q4</v>
      </c>
      <c r="AT4793">
        <f>IF(Table1[[#This Row],[Sales]]=0,0,Table1[[#This Row],[Profit]]/Table1[[#This Row],[Sales]])</f>
        <v>0.33749999999999997</v>
      </c>
    </row>
    <row r="4794" spans="22:46" x14ac:dyDescent="0.3">
      <c r="V4794">
        <v>4793</v>
      </c>
      <c r="W4794" t="s">
        <v>8531</v>
      </c>
      <c r="X4794" s="1">
        <v>42349</v>
      </c>
      <c r="Y4794" t="s">
        <v>2792</v>
      </c>
      <c r="Z4794" t="s">
        <v>51</v>
      </c>
      <c r="AA4794" t="s">
        <v>97</v>
      </c>
      <c r="AB4794" t="s">
        <v>98</v>
      </c>
      <c r="AC4794" t="s">
        <v>25</v>
      </c>
      <c r="AD4794" t="s">
        <v>26</v>
      </c>
      <c r="AE4794" t="s">
        <v>1216</v>
      </c>
      <c r="AF4794" t="s">
        <v>516</v>
      </c>
      <c r="AG4794">
        <v>80906</v>
      </c>
      <c r="AH4794" t="s">
        <v>44</v>
      </c>
      <c r="AI4794" t="s">
        <v>499</v>
      </c>
      <c r="AJ4794" t="s">
        <v>46</v>
      </c>
      <c r="AK4794" t="s">
        <v>94</v>
      </c>
      <c r="AL4794" t="s">
        <v>500</v>
      </c>
      <c r="AM4794">
        <v>27.696000000000002</v>
      </c>
      <c r="AN4794">
        <v>3</v>
      </c>
      <c r="AO4794">
        <v>0.2</v>
      </c>
      <c r="AP4794">
        <v>9.6936</v>
      </c>
      <c r="AQ4794">
        <f>YEAR(Table1[[#This Row],[Order Date]])</f>
        <v>2015</v>
      </c>
      <c r="AR4794" t="str">
        <f>TEXT(Table1[[#This Row],[Order Date]],"mmmm")</f>
        <v>December</v>
      </c>
      <c r="AS4794" t="str">
        <f>"Q"&amp;ROUNDUP(MONTH(Table1[[#This Row],[Order Date]])/3,0)</f>
        <v>Q4</v>
      </c>
      <c r="AT4794">
        <f>IF(Table1[[#This Row],[Sales]]=0,0,Table1[[#This Row],[Profit]]/Table1[[#This Row],[Sales]])</f>
        <v>0.35</v>
      </c>
    </row>
    <row r="4795" spans="22:46" x14ac:dyDescent="0.3">
      <c r="V4795">
        <v>4794</v>
      </c>
      <c r="W4795" t="s">
        <v>8535</v>
      </c>
      <c r="X4795" s="1">
        <v>42184</v>
      </c>
      <c r="Y4795" s="1">
        <v>42101</v>
      </c>
      <c r="Z4795" t="s">
        <v>51</v>
      </c>
      <c r="AA4795" t="s">
        <v>4860</v>
      </c>
      <c r="AB4795" t="s">
        <v>4861</v>
      </c>
      <c r="AC4795" t="s">
        <v>25</v>
      </c>
      <c r="AD4795" t="s">
        <v>26</v>
      </c>
      <c r="AE4795" t="s">
        <v>300</v>
      </c>
      <c r="AF4795" t="s">
        <v>301</v>
      </c>
      <c r="AG4795">
        <v>10011</v>
      </c>
      <c r="AH4795" t="s">
        <v>160</v>
      </c>
      <c r="AI4795" t="s">
        <v>3995</v>
      </c>
      <c r="AJ4795" t="s">
        <v>46</v>
      </c>
      <c r="AK4795" t="s">
        <v>94</v>
      </c>
      <c r="AL4795" t="s">
        <v>3996</v>
      </c>
      <c r="AM4795">
        <v>24.96</v>
      </c>
      <c r="AN4795">
        <v>4</v>
      </c>
      <c r="AO4795">
        <v>0</v>
      </c>
      <c r="AP4795">
        <v>11.231999999999999</v>
      </c>
      <c r="AQ4795">
        <f>YEAR(Table1[[#This Row],[Order Date]])</f>
        <v>2015</v>
      </c>
      <c r="AR4795" t="str">
        <f>TEXT(Table1[[#This Row],[Order Date]],"mmmm")</f>
        <v>June</v>
      </c>
      <c r="AS4795" t="str">
        <f>"Q"&amp;ROUNDUP(MONTH(Table1[[#This Row],[Order Date]])/3,0)</f>
        <v>Q2</v>
      </c>
      <c r="AT4795">
        <f>IF(Table1[[#This Row],[Sales]]=0,0,Table1[[#This Row],[Profit]]/Table1[[#This Row],[Sales]])</f>
        <v>0.44999999999999996</v>
      </c>
    </row>
    <row r="4796" spans="22:46" x14ac:dyDescent="0.3">
      <c r="V4796">
        <v>4795</v>
      </c>
      <c r="W4796" t="s">
        <v>8536</v>
      </c>
      <c r="X4796" s="1">
        <v>42079</v>
      </c>
      <c r="Y4796" t="s">
        <v>2878</v>
      </c>
      <c r="Z4796" t="s">
        <v>51</v>
      </c>
      <c r="AA4796" t="s">
        <v>8537</v>
      </c>
      <c r="AB4796" t="s">
        <v>8538</v>
      </c>
      <c r="AC4796" t="s">
        <v>41</v>
      </c>
      <c r="AD4796" t="s">
        <v>26</v>
      </c>
      <c r="AE4796" t="s">
        <v>42</v>
      </c>
      <c r="AF4796" t="s">
        <v>43</v>
      </c>
      <c r="AG4796">
        <v>90036</v>
      </c>
      <c r="AH4796" t="s">
        <v>44</v>
      </c>
      <c r="AI4796" t="s">
        <v>7879</v>
      </c>
      <c r="AJ4796" t="s">
        <v>31</v>
      </c>
      <c r="AK4796" t="s">
        <v>67</v>
      </c>
      <c r="AL4796" t="s">
        <v>7880</v>
      </c>
      <c r="AM4796">
        <v>43.13</v>
      </c>
      <c r="AN4796">
        <v>1</v>
      </c>
      <c r="AO4796">
        <v>0</v>
      </c>
      <c r="AP4796">
        <v>18.114599999999999</v>
      </c>
      <c r="AQ4796">
        <f>YEAR(Table1[[#This Row],[Order Date]])</f>
        <v>2015</v>
      </c>
      <c r="AR4796" t="str">
        <f>TEXT(Table1[[#This Row],[Order Date]],"mmmm")</f>
        <v>March</v>
      </c>
      <c r="AS4796" t="str">
        <f>"Q"&amp;ROUNDUP(MONTH(Table1[[#This Row],[Order Date]])/3,0)</f>
        <v>Q1</v>
      </c>
      <c r="AT4796">
        <f>IF(Table1[[#This Row],[Sales]]=0,0,Table1[[#This Row],[Profit]]/Table1[[#This Row],[Sales]])</f>
        <v>0.42</v>
      </c>
    </row>
    <row r="4797" spans="22:46" x14ac:dyDescent="0.3">
      <c r="V4797">
        <v>4796</v>
      </c>
      <c r="W4797" t="s">
        <v>8539</v>
      </c>
      <c r="X4797" s="1">
        <v>42229</v>
      </c>
      <c r="Y4797" t="s">
        <v>4416</v>
      </c>
      <c r="Z4797" t="s">
        <v>51</v>
      </c>
      <c r="AA4797" t="s">
        <v>2293</v>
      </c>
      <c r="AB4797" t="s">
        <v>2294</v>
      </c>
      <c r="AC4797" t="s">
        <v>25</v>
      </c>
      <c r="AD4797" t="s">
        <v>26</v>
      </c>
      <c r="AE4797" t="s">
        <v>8540</v>
      </c>
      <c r="AF4797" t="s">
        <v>1429</v>
      </c>
      <c r="AG4797">
        <v>30062</v>
      </c>
      <c r="AH4797" t="s">
        <v>29</v>
      </c>
      <c r="AI4797" t="s">
        <v>2734</v>
      </c>
      <c r="AJ4797" t="s">
        <v>46</v>
      </c>
      <c r="AK4797" t="s">
        <v>77</v>
      </c>
      <c r="AL4797" t="s">
        <v>2735</v>
      </c>
      <c r="AM4797">
        <v>5.64</v>
      </c>
      <c r="AN4797">
        <v>3</v>
      </c>
      <c r="AO4797">
        <v>0</v>
      </c>
      <c r="AP4797">
        <v>2.7071999999999998</v>
      </c>
      <c r="AQ4797">
        <f>YEAR(Table1[[#This Row],[Order Date]])</f>
        <v>2015</v>
      </c>
      <c r="AR4797" t="str">
        <f>TEXT(Table1[[#This Row],[Order Date]],"mmmm")</f>
        <v>August</v>
      </c>
      <c r="AS4797" t="str">
        <f>"Q"&amp;ROUNDUP(MONTH(Table1[[#This Row],[Order Date]])/3,0)</f>
        <v>Q3</v>
      </c>
      <c r="AT4797">
        <f>IF(Table1[[#This Row],[Sales]]=0,0,Table1[[#This Row],[Profit]]/Table1[[#This Row],[Sales]])</f>
        <v>0.48</v>
      </c>
    </row>
    <row r="4798" spans="22:46" x14ac:dyDescent="0.3">
      <c r="V4798">
        <v>4797</v>
      </c>
      <c r="W4798" t="s">
        <v>8541</v>
      </c>
      <c r="X4798" s="1">
        <v>42504</v>
      </c>
      <c r="Y4798" t="s">
        <v>2746</v>
      </c>
      <c r="Z4798" t="s">
        <v>51</v>
      </c>
      <c r="AA4798" t="s">
        <v>1451</v>
      </c>
      <c r="AB4798" t="s">
        <v>1452</v>
      </c>
      <c r="AC4798" t="s">
        <v>41</v>
      </c>
      <c r="AD4798" t="s">
        <v>26</v>
      </c>
      <c r="AE4798" t="s">
        <v>1712</v>
      </c>
      <c r="AF4798" t="s">
        <v>55</v>
      </c>
      <c r="AG4798">
        <v>32216</v>
      </c>
      <c r="AH4798" t="s">
        <v>29</v>
      </c>
      <c r="AI4798" t="s">
        <v>5599</v>
      </c>
      <c r="AJ4798" t="s">
        <v>46</v>
      </c>
      <c r="AK4798" t="s">
        <v>77</v>
      </c>
      <c r="AL4798" t="s">
        <v>5600</v>
      </c>
      <c r="AM4798">
        <v>57.582000000000001</v>
      </c>
      <c r="AN4798">
        <v>3</v>
      </c>
      <c r="AO4798">
        <v>0.7</v>
      </c>
      <c r="AP4798">
        <v>-44.1462</v>
      </c>
      <c r="AQ4798">
        <f>YEAR(Table1[[#This Row],[Order Date]])</f>
        <v>2016</v>
      </c>
      <c r="AR4798" t="str">
        <f>TEXT(Table1[[#This Row],[Order Date]],"mmmm")</f>
        <v>May</v>
      </c>
      <c r="AS4798" t="str">
        <f>"Q"&amp;ROUNDUP(MONTH(Table1[[#This Row],[Order Date]])/3,0)</f>
        <v>Q2</v>
      </c>
      <c r="AT4798">
        <f>IF(Table1[[#This Row],[Sales]]=0,0,Table1[[#This Row],[Profit]]/Table1[[#This Row],[Sales]])</f>
        <v>-0.76666666666666661</v>
      </c>
    </row>
    <row r="4799" spans="22:46" x14ac:dyDescent="0.3">
      <c r="V4799">
        <v>4798</v>
      </c>
      <c r="W4799" t="s">
        <v>8541</v>
      </c>
      <c r="X4799" s="1">
        <v>42504</v>
      </c>
      <c r="Y4799" t="s">
        <v>2746</v>
      </c>
      <c r="Z4799" t="s">
        <v>51</v>
      </c>
      <c r="AA4799" t="s">
        <v>1451</v>
      </c>
      <c r="AB4799" t="s">
        <v>1452</v>
      </c>
      <c r="AC4799" t="s">
        <v>41</v>
      </c>
      <c r="AD4799" t="s">
        <v>26</v>
      </c>
      <c r="AE4799" t="s">
        <v>1712</v>
      </c>
      <c r="AF4799" t="s">
        <v>55</v>
      </c>
      <c r="AG4799">
        <v>32216</v>
      </c>
      <c r="AH4799" t="s">
        <v>29</v>
      </c>
      <c r="AI4799" t="s">
        <v>6172</v>
      </c>
      <c r="AJ4799" t="s">
        <v>46</v>
      </c>
      <c r="AK4799" t="s">
        <v>94</v>
      </c>
      <c r="AL4799" t="s">
        <v>6173</v>
      </c>
      <c r="AM4799">
        <v>31.103999999999999</v>
      </c>
      <c r="AN4799">
        <v>6</v>
      </c>
      <c r="AO4799">
        <v>0.2</v>
      </c>
      <c r="AP4799">
        <v>10.8864</v>
      </c>
      <c r="AQ4799">
        <f>YEAR(Table1[[#This Row],[Order Date]])</f>
        <v>2016</v>
      </c>
      <c r="AR4799" t="str">
        <f>TEXT(Table1[[#This Row],[Order Date]],"mmmm")</f>
        <v>May</v>
      </c>
      <c r="AS4799" t="str">
        <f>"Q"&amp;ROUNDUP(MONTH(Table1[[#This Row],[Order Date]])/3,0)</f>
        <v>Q2</v>
      </c>
      <c r="AT4799">
        <f>IF(Table1[[#This Row],[Sales]]=0,0,Table1[[#This Row],[Profit]]/Table1[[#This Row],[Sales]])</f>
        <v>0.35000000000000003</v>
      </c>
    </row>
    <row r="4800" spans="22:46" x14ac:dyDescent="0.3">
      <c r="V4800">
        <v>4799</v>
      </c>
      <c r="W4800" t="s">
        <v>8541</v>
      </c>
      <c r="X4800" s="1">
        <v>42504</v>
      </c>
      <c r="Y4800" t="s">
        <v>2746</v>
      </c>
      <c r="Z4800" t="s">
        <v>51</v>
      </c>
      <c r="AA4800" t="s">
        <v>1451</v>
      </c>
      <c r="AB4800" t="s">
        <v>1452</v>
      </c>
      <c r="AC4800" t="s">
        <v>41</v>
      </c>
      <c r="AD4800" t="s">
        <v>26</v>
      </c>
      <c r="AE4800" t="s">
        <v>1712</v>
      </c>
      <c r="AF4800" t="s">
        <v>55</v>
      </c>
      <c r="AG4800">
        <v>32216</v>
      </c>
      <c r="AH4800" t="s">
        <v>29</v>
      </c>
      <c r="AI4800" t="s">
        <v>7751</v>
      </c>
      <c r="AJ4800" t="s">
        <v>31</v>
      </c>
      <c r="AK4800" t="s">
        <v>67</v>
      </c>
      <c r="AL4800" t="s">
        <v>7752</v>
      </c>
      <c r="AM4800">
        <v>30.192</v>
      </c>
      <c r="AN4800">
        <v>3</v>
      </c>
      <c r="AO4800">
        <v>0.2</v>
      </c>
      <c r="AP4800">
        <v>8.3027999999999995</v>
      </c>
      <c r="AQ4800">
        <f>YEAR(Table1[[#This Row],[Order Date]])</f>
        <v>2016</v>
      </c>
      <c r="AR4800" t="str">
        <f>TEXT(Table1[[#This Row],[Order Date]],"mmmm")</f>
        <v>May</v>
      </c>
      <c r="AS4800" t="str">
        <f>"Q"&amp;ROUNDUP(MONTH(Table1[[#This Row],[Order Date]])/3,0)</f>
        <v>Q2</v>
      </c>
      <c r="AT4800">
        <f>IF(Table1[[#This Row],[Sales]]=0,0,Table1[[#This Row],[Profit]]/Table1[[#This Row],[Sales]])</f>
        <v>0.27499999999999997</v>
      </c>
    </row>
    <row r="4801" spans="22:46" x14ac:dyDescent="0.3">
      <c r="V4801">
        <v>4800</v>
      </c>
      <c r="W4801" t="s">
        <v>8541</v>
      </c>
      <c r="X4801" s="1">
        <v>42504</v>
      </c>
      <c r="Y4801" t="s">
        <v>2746</v>
      </c>
      <c r="Z4801" t="s">
        <v>51</v>
      </c>
      <c r="AA4801" t="s">
        <v>1451</v>
      </c>
      <c r="AB4801" t="s">
        <v>1452</v>
      </c>
      <c r="AC4801" t="s">
        <v>41</v>
      </c>
      <c r="AD4801" t="s">
        <v>26</v>
      </c>
      <c r="AE4801" t="s">
        <v>1712</v>
      </c>
      <c r="AF4801" t="s">
        <v>55</v>
      </c>
      <c r="AG4801">
        <v>32216</v>
      </c>
      <c r="AH4801" t="s">
        <v>29</v>
      </c>
      <c r="AI4801" t="s">
        <v>279</v>
      </c>
      <c r="AJ4801" t="s">
        <v>73</v>
      </c>
      <c r="AK4801" t="s">
        <v>74</v>
      </c>
      <c r="AL4801" t="s">
        <v>280</v>
      </c>
      <c r="AM4801">
        <v>43.6</v>
      </c>
      <c r="AN4801">
        <v>5</v>
      </c>
      <c r="AO4801">
        <v>0.2</v>
      </c>
      <c r="AP4801">
        <v>4.3600000000000003</v>
      </c>
      <c r="AQ4801">
        <f>YEAR(Table1[[#This Row],[Order Date]])</f>
        <v>2016</v>
      </c>
      <c r="AR4801" t="str">
        <f>TEXT(Table1[[#This Row],[Order Date]],"mmmm")</f>
        <v>May</v>
      </c>
      <c r="AS4801" t="str">
        <f>"Q"&amp;ROUNDUP(MONTH(Table1[[#This Row],[Order Date]])/3,0)</f>
        <v>Q2</v>
      </c>
      <c r="AT4801">
        <f>IF(Table1[[#This Row],[Sales]]=0,0,Table1[[#This Row],[Profit]]/Table1[[#This Row],[Sales]])</f>
        <v>0.1</v>
      </c>
    </row>
    <row r="4802" spans="22:46" x14ac:dyDescent="0.3">
      <c r="V4802">
        <v>4801</v>
      </c>
      <c r="W4802" t="s">
        <v>8541</v>
      </c>
      <c r="X4802" s="1">
        <v>42504</v>
      </c>
      <c r="Y4802" t="s">
        <v>2746</v>
      </c>
      <c r="Z4802" t="s">
        <v>51</v>
      </c>
      <c r="AA4802" t="s">
        <v>1451</v>
      </c>
      <c r="AB4802" t="s">
        <v>1452</v>
      </c>
      <c r="AC4802" t="s">
        <v>41</v>
      </c>
      <c r="AD4802" t="s">
        <v>26</v>
      </c>
      <c r="AE4802" t="s">
        <v>1712</v>
      </c>
      <c r="AF4802" t="s">
        <v>55</v>
      </c>
      <c r="AG4802">
        <v>32216</v>
      </c>
      <c r="AH4802" t="s">
        <v>29</v>
      </c>
      <c r="AI4802" t="s">
        <v>8542</v>
      </c>
      <c r="AJ4802" t="s">
        <v>46</v>
      </c>
      <c r="AK4802" t="s">
        <v>70</v>
      </c>
      <c r="AL4802" t="s">
        <v>8543</v>
      </c>
      <c r="AM4802">
        <v>4.7679999999999998</v>
      </c>
      <c r="AN4802">
        <v>2</v>
      </c>
      <c r="AO4802">
        <v>0.2</v>
      </c>
      <c r="AP4802">
        <v>0.41720000000000002</v>
      </c>
      <c r="AQ4802">
        <f>YEAR(Table1[[#This Row],[Order Date]])</f>
        <v>2016</v>
      </c>
      <c r="AR4802" t="str">
        <f>TEXT(Table1[[#This Row],[Order Date]],"mmmm")</f>
        <v>May</v>
      </c>
      <c r="AS4802" t="str">
        <f>"Q"&amp;ROUNDUP(MONTH(Table1[[#This Row],[Order Date]])/3,0)</f>
        <v>Q2</v>
      </c>
      <c r="AT4802">
        <f>IF(Table1[[#This Row],[Sales]]=0,0,Table1[[#This Row],[Profit]]/Table1[[#This Row],[Sales]])</f>
        <v>8.7500000000000008E-2</v>
      </c>
    </row>
    <row r="4803" spans="22:46" x14ac:dyDescent="0.3">
      <c r="V4803">
        <v>4802</v>
      </c>
      <c r="W4803" t="s">
        <v>8541</v>
      </c>
      <c r="X4803" s="1">
        <v>42504</v>
      </c>
      <c r="Y4803" t="s">
        <v>2746</v>
      </c>
      <c r="Z4803" t="s">
        <v>51</v>
      </c>
      <c r="AA4803" t="s">
        <v>1451</v>
      </c>
      <c r="AB4803" t="s">
        <v>1452</v>
      </c>
      <c r="AC4803" t="s">
        <v>41</v>
      </c>
      <c r="AD4803" t="s">
        <v>26</v>
      </c>
      <c r="AE4803" t="s">
        <v>1712</v>
      </c>
      <c r="AF4803" t="s">
        <v>55</v>
      </c>
      <c r="AG4803">
        <v>32216</v>
      </c>
      <c r="AH4803" t="s">
        <v>29</v>
      </c>
      <c r="AI4803" t="s">
        <v>759</v>
      </c>
      <c r="AJ4803" t="s">
        <v>46</v>
      </c>
      <c r="AK4803" t="s">
        <v>77</v>
      </c>
      <c r="AL4803" t="s">
        <v>760</v>
      </c>
      <c r="AM4803">
        <v>10.38</v>
      </c>
      <c r="AN4803">
        <v>2</v>
      </c>
      <c r="AO4803">
        <v>0.7</v>
      </c>
      <c r="AP4803">
        <v>-7.6120000000000001</v>
      </c>
      <c r="AQ4803">
        <f>YEAR(Table1[[#This Row],[Order Date]])</f>
        <v>2016</v>
      </c>
      <c r="AR4803" t="str">
        <f>TEXT(Table1[[#This Row],[Order Date]],"mmmm")</f>
        <v>May</v>
      </c>
      <c r="AS4803" t="str">
        <f>"Q"&amp;ROUNDUP(MONTH(Table1[[#This Row],[Order Date]])/3,0)</f>
        <v>Q2</v>
      </c>
      <c r="AT4803">
        <f>IF(Table1[[#This Row],[Sales]]=0,0,Table1[[#This Row],[Profit]]/Table1[[#This Row],[Sales]])</f>
        <v>-0.73333333333333328</v>
      </c>
    </row>
    <row r="4804" spans="22:46" x14ac:dyDescent="0.3">
      <c r="V4804">
        <v>4803</v>
      </c>
      <c r="W4804" t="s">
        <v>8541</v>
      </c>
      <c r="X4804" s="1">
        <v>42504</v>
      </c>
      <c r="Y4804" t="s">
        <v>2746</v>
      </c>
      <c r="Z4804" t="s">
        <v>51</v>
      </c>
      <c r="AA4804" t="s">
        <v>1451</v>
      </c>
      <c r="AB4804" t="s">
        <v>1452</v>
      </c>
      <c r="AC4804" t="s">
        <v>41</v>
      </c>
      <c r="AD4804" t="s">
        <v>26</v>
      </c>
      <c r="AE4804" t="s">
        <v>1712</v>
      </c>
      <c r="AF4804" t="s">
        <v>55</v>
      </c>
      <c r="AG4804">
        <v>32216</v>
      </c>
      <c r="AH4804" t="s">
        <v>29</v>
      </c>
      <c r="AI4804" t="s">
        <v>407</v>
      </c>
      <c r="AJ4804" t="s">
        <v>46</v>
      </c>
      <c r="AK4804" t="s">
        <v>77</v>
      </c>
      <c r="AL4804" t="s">
        <v>408</v>
      </c>
      <c r="AM4804">
        <v>13.391999999999999</v>
      </c>
      <c r="AN4804">
        <v>8</v>
      </c>
      <c r="AO4804">
        <v>0.7</v>
      </c>
      <c r="AP4804">
        <v>-9.8208000000000002</v>
      </c>
      <c r="AQ4804">
        <f>YEAR(Table1[[#This Row],[Order Date]])</f>
        <v>2016</v>
      </c>
      <c r="AR4804" t="str">
        <f>TEXT(Table1[[#This Row],[Order Date]],"mmmm")</f>
        <v>May</v>
      </c>
      <c r="AS4804" t="str">
        <f>"Q"&amp;ROUNDUP(MONTH(Table1[[#This Row],[Order Date]])/3,0)</f>
        <v>Q2</v>
      </c>
      <c r="AT4804">
        <f>IF(Table1[[#This Row],[Sales]]=0,0,Table1[[#This Row],[Profit]]/Table1[[#This Row],[Sales]])</f>
        <v>-0.73333333333333339</v>
      </c>
    </row>
    <row r="4805" spans="22:46" x14ac:dyDescent="0.3">
      <c r="V4805">
        <v>4804</v>
      </c>
      <c r="W4805" t="s">
        <v>8544</v>
      </c>
      <c r="X4805" s="1">
        <v>42929</v>
      </c>
      <c r="Y4805" t="s">
        <v>6144</v>
      </c>
      <c r="Z4805" t="s">
        <v>22</v>
      </c>
      <c r="AA4805" t="s">
        <v>7373</v>
      </c>
      <c r="AB4805" t="s">
        <v>7374</v>
      </c>
      <c r="AC4805" t="s">
        <v>25</v>
      </c>
      <c r="AD4805" t="s">
        <v>26</v>
      </c>
      <c r="AE4805" t="s">
        <v>158</v>
      </c>
      <c r="AF4805" t="s">
        <v>159</v>
      </c>
      <c r="AG4805">
        <v>19140</v>
      </c>
      <c r="AH4805" t="s">
        <v>160</v>
      </c>
      <c r="AI4805" t="s">
        <v>3465</v>
      </c>
      <c r="AJ4805" t="s">
        <v>73</v>
      </c>
      <c r="AK4805" t="s">
        <v>74</v>
      </c>
      <c r="AL4805" t="s">
        <v>3466</v>
      </c>
      <c r="AM4805">
        <v>39.594000000000001</v>
      </c>
      <c r="AN4805">
        <v>1</v>
      </c>
      <c r="AO4805">
        <v>0.4</v>
      </c>
      <c r="AP4805">
        <v>-7.2588999999999997</v>
      </c>
      <c r="AQ4805">
        <f>YEAR(Table1[[#This Row],[Order Date]])</f>
        <v>2017</v>
      </c>
      <c r="AR4805" t="str">
        <f>TEXT(Table1[[#This Row],[Order Date]],"mmmm")</f>
        <v>July</v>
      </c>
      <c r="AS4805" t="str">
        <f>"Q"&amp;ROUNDUP(MONTH(Table1[[#This Row],[Order Date]])/3,0)</f>
        <v>Q3</v>
      </c>
      <c r="AT4805">
        <f>IF(Table1[[#This Row],[Sales]]=0,0,Table1[[#This Row],[Profit]]/Table1[[#This Row],[Sales]])</f>
        <v>-0.18333333333333332</v>
      </c>
    </row>
    <row r="4806" spans="22:46" x14ac:dyDescent="0.3">
      <c r="V4806">
        <v>4805</v>
      </c>
      <c r="W4806" t="s">
        <v>8544</v>
      </c>
      <c r="X4806" s="1">
        <v>42929</v>
      </c>
      <c r="Y4806" t="s">
        <v>6144</v>
      </c>
      <c r="Z4806" t="s">
        <v>22</v>
      </c>
      <c r="AA4806" t="s">
        <v>7373</v>
      </c>
      <c r="AB4806" t="s">
        <v>7374</v>
      </c>
      <c r="AC4806" t="s">
        <v>25</v>
      </c>
      <c r="AD4806" t="s">
        <v>26</v>
      </c>
      <c r="AE4806" t="s">
        <v>158</v>
      </c>
      <c r="AF4806" t="s">
        <v>159</v>
      </c>
      <c r="AG4806">
        <v>19140</v>
      </c>
      <c r="AH4806" t="s">
        <v>160</v>
      </c>
      <c r="AI4806" t="s">
        <v>5987</v>
      </c>
      <c r="AJ4806" t="s">
        <v>31</v>
      </c>
      <c r="AK4806" t="s">
        <v>67</v>
      </c>
      <c r="AL4806" t="s">
        <v>5988</v>
      </c>
      <c r="AM4806">
        <v>91.007999999999996</v>
      </c>
      <c r="AN4806">
        <v>9</v>
      </c>
      <c r="AO4806">
        <v>0.2</v>
      </c>
      <c r="AP4806">
        <v>19.339200000000002</v>
      </c>
      <c r="AQ4806">
        <f>YEAR(Table1[[#This Row],[Order Date]])</f>
        <v>2017</v>
      </c>
      <c r="AR4806" t="str">
        <f>TEXT(Table1[[#This Row],[Order Date]],"mmmm")</f>
        <v>July</v>
      </c>
      <c r="AS4806" t="str">
        <f>"Q"&amp;ROUNDUP(MONTH(Table1[[#This Row],[Order Date]])/3,0)</f>
        <v>Q3</v>
      </c>
      <c r="AT4806">
        <f>IF(Table1[[#This Row],[Sales]]=0,0,Table1[[#This Row],[Profit]]/Table1[[#This Row],[Sales]])</f>
        <v>0.21250000000000002</v>
      </c>
    </row>
    <row r="4807" spans="22:46" x14ac:dyDescent="0.3">
      <c r="V4807">
        <v>4806</v>
      </c>
      <c r="W4807" t="s">
        <v>8545</v>
      </c>
      <c r="X4807" s="1">
        <v>42330</v>
      </c>
      <c r="Y4807" t="s">
        <v>2946</v>
      </c>
      <c r="Z4807" t="s">
        <v>22</v>
      </c>
      <c r="AA4807" t="s">
        <v>1535</v>
      </c>
      <c r="AB4807" t="s">
        <v>1536</v>
      </c>
      <c r="AC4807" t="s">
        <v>25</v>
      </c>
      <c r="AD4807" t="s">
        <v>26</v>
      </c>
      <c r="AE4807" t="s">
        <v>42</v>
      </c>
      <c r="AF4807" t="s">
        <v>43</v>
      </c>
      <c r="AG4807">
        <v>90008</v>
      </c>
      <c r="AH4807" t="s">
        <v>44</v>
      </c>
      <c r="AI4807" t="s">
        <v>2820</v>
      </c>
      <c r="AJ4807" t="s">
        <v>46</v>
      </c>
      <c r="AK4807" t="s">
        <v>94</v>
      </c>
      <c r="AL4807" t="s">
        <v>2821</v>
      </c>
      <c r="AM4807">
        <v>37.94</v>
      </c>
      <c r="AN4807">
        <v>2</v>
      </c>
      <c r="AO4807">
        <v>0</v>
      </c>
      <c r="AP4807">
        <v>18.211200000000002</v>
      </c>
      <c r="AQ4807">
        <f>YEAR(Table1[[#This Row],[Order Date]])</f>
        <v>2015</v>
      </c>
      <c r="AR4807" t="str">
        <f>TEXT(Table1[[#This Row],[Order Date]],"mmmm")</f>
        <v>November</v>
      </c>
      <c r="AS4807" t="str">
        <f>"Q"&amp;ROUNDUP(MONTH(Table1[[#This Row],[Order Date]])/3,0)</f>
        <v>Q4</v>
      </c>
      <c r="AT4807">
        <f>IF(Table1[[#This Row],[Sales]]=0,0,Table1[[#This Row],[Profit]]/Table1[[#This Row],[Sales]])</f>
        <v>0.48000000000000009</v>
      </c>
    </row>
    <row r="4808" spans="22:46" x14ac:dyDescent="0.3">
      <c r="V4808">
        <v>4807</v>
      </c>
      <c r="W4808" t="s">
        <v>8545</v>
      </c>
      <c r="X4808" s="1">
        <v>42330</v>
      </c>
      <c r="Y4808" t="s">
        <v>2946</v>
      </c>
      <c r="Z4808" t="s">
        <v>22</v>
      </c>
      <c r="AA4808" t="s">
        <v>1535</v>
      </c>
      <c r="AB4808" t="s">
        <v>1536</v>
      </c>
      <c r="AC4808" t="s">
        <v>25</v>
      </c>
      <c r="AD4808" t="s">
        <v>26</v>
      </c>
      <c r="AE4808" t="s">
        <v>42</v>
      </c>
      <c r="AF4808" t="s">
        <v>43</v>
      </c>
      <c r="AG4808">
        <v>90008</v>
      </c>
      <c r="AH4808" t="s">
        <v>44</v>
      </c>
      <c r="AI4808" t="s">
        <v>6780</v>
      </c>
      <c r="AJ4808" t="s">
        <v>46</v>
      </c>
      <c r="AK4808" t="s">
        <v>94</v>
      </c>
      <c r="AL4808" t="s">
        <v>6781</v>
      </c>
      <c r="AM4808">
        <v>42.8</v>
      </c>
      <c r="AN4808">
        <v>10</v>
      </c>
      <c r="AO4808">
        <v>0</v>
      </c>
      <c r="AP4808">
        <v>19.260000000000002</v>
      </c>
      <c r="AQ4808">
        <f>YEAR(Table1[[#This Row],[Order Date]])</f>
        <v>2015</v>
      </c>
      <c r="AR4808" t="str">
        <f>TEXT(Table1[[#This Row],[Order Date]],"mmmm")</f>
        <v>November</v>
      </c>
      <c r="AS4808" t="str">
        <f>"Q"&amp;ROUNDUP(MONTH(Table1[[#This Row],[Order Date]])/3,0)</f>
        <v>Q4</v>
      </c>
      <c r="AT4808">
        <f>IF(Table1[[#This Row],[Sales]]=0,0,Table1[[#This Row],[Profit]]/Table1[[#This Row],[Sales]])</f>
        <v>0.45000000000000007</v>
      </c>
    </row>
    <row r="4809" spans="22:46" x14ac:dyDescent="0.3">
      <c r="V4809">
        <v>4808</v>
      </c>
      <c r="W4809" t="s">
        <v>8545</v>
      </c>
      <c r="X4809" s="1">
        <v>42330</v>
      </c>
      <c r="Y4809" t="s">
        <v>2946</v>
      </c>
      <c r="Z4809" t="s">
        <v>22</v>
      </c>
      <c r="AA4809" t="s">
        <v>1535</v>
      </c>
      <c r="AB4809" t="s">
        <v>1536</v>
      </c>
      <c r="AC4809" t="s">
        <v>25</v>
      </c>
      <c r="AD4809" t="s">
        <v>26</v>
      </c>
      <c r="AE4809" t="s">
        <v>42</v>
      </c>
      <c r="AF4809" t="s">
        <v>43</v>
      </c>
      <c r="AG4809">
        <v>90008</v>
      </c>
      <c r="AH4809" t="s">
        <v>44</v>
      </c>
      <c r="AI4809" t="s">
        <v>2646</v>
      </c>
      <c r="AJ4809" t="s">
        <v>46</v>
      </c>
      <c r="AK4809" t="s">
        <v>60</v>
      </c>
      <c r="AL4809" t="s">
        <v>2647</v>
      </c>
      <c r="AM4809">
        <v>33.630000000000003</v>
      </c>
      <c r="AN4809">
        <v>3</v>
      </c>
      <c r="AO4809">
        <v>0</v>
      </c>
      <c r="AP4809">
        <v>10.089</v>
      </c>
      <c r="AQ4809">
        <f>YEAR(Table1[[#This Row],[Order Date]])</f>
        <v>2015</v>
      </c>
      <c r="AR4809" t="str">
        <f>TEXT(Table1[[#This Row],[Order Date]],"mmmm")</f>
        <v>November</v>
      </c>
      <c r="AS4809" t="str">
        <f>"Q"&amp;ROUNDUP(MONTH(Table1[[#This Row],[Order Date]])/3,0)</f>
        <v>Q4</v>
      </c>
      <c r="AT4809">
        <f>IF(Table1[[#This Row],[Sales]]=0,0,Table1[[#This Row],[Profit]]/Table1[[#This Row],[Sales]])</f>
        <v>0.3</v>
      </c>
    </row>
    <row r="4810" spans="22:46" x14ac:dyDescent="0.3">
      <c r="V4810">
        <v>4809</v>
      </c>
      <c r="W4810" t="s">
        <v>8546</v>
      </c>
      <c r="X4810" s="1">
        <v>41966</v>
      </c>
      <c r="Y4810" t="s">
        <v>5749</v>
      </c>
      <c r="Z4810" t="s">
        <v>51</v>
      </c>
      <c r="AA4810" t="s">
        <v>5104</v>
      </c>
      <c r="AB4810" t="s">
        <v>5105</v>
      </c>
      <c r="AC4810" t="s">
        <v>41</v>
      </c>
      <c r="AD4810" t="s">
        <v>26</v>
      </c>
      <c r="AE4810" t="s">
        <v>158</v>
      </c>
      <c r="AF4810" t="s">
        <v>159</v>
      </c>
      <c r="AG4810">
        <v>19134</v>
      </c>
      <c r="AH4810" t="s">
        <v>160</v>
      </c>
      <c r="AI4810" t="s">
        <v>5640</v>
      </c>
      <c r="AJ4810" t="s">
        <v>46</v>
      </c>
      <c r="AK4810" t="s">
        <v>190</v>
      </c>
      <c r="AL4810" t="s">
        <v>5641</v>
      </c>
      <c r="AM4810">
        <v>62.808</v>
      </c>
      <c r="AN4810">
        <v>3</v>
      </c>
      <c r="AO4810">
        <v>0.2</v>
      </c>
      <c r="AP4810">
        <v>21.197700000000001</v>
      </c>
      <c r="AQ4810">
        <f>YEAR(Table1[[#This Row],[Order Date]])</f>
        <v>2014</v>
      </c>
      <c r="AR4810" t="str">
        <f>TEXT(Table1[[#This Row],[Order Date]],"mmmm")</f>
        <v>November</v>
      </c>
      <c r="AS4810" t="str">
        <f>"Q"&amp;ROUNDUP(MONTH(Table1[[#This Row],[Order Date]])/3,0)</f>
        <v>Q4</v>
      </c>
      <c r="AT4810">
        <f>IF(Table1[[#This Row],[Sales]]=0,0,Table1[[#This Row],[Profit]]/Table1[[#This Row],[Sales]])</f>
        <v>0.33750000000000002</v>
      </c>
    </row>
    <row r="4811" spans="22:46" x14ac:dyDescent="0.3">
      <c r="V4811">
        <v>4810</v>
      </c>
      <c r="W4811" t="s">
        <v>8547</v>
      </c>
      <c r="X4811" s="1">
        <v>42365</v>
      </c>
      <c r="Y4811" t="s">
        <v>8548</v>
      </c>
      <c r="Z4811" t="s">
        <v>207</v>
      </c>
      <c r="AA4811" t="s">
        <v>6961</v>
      </c>
      <c r="AB4811" t="s">
        <v>6962</v>
      </c>
      <c r="AC4811" t="s">
        <v>25</v>
      </c>
      <c r="AD4811" t="s">
        <v>26</v>
      </c>
      <c r="AE4811" t="s">
        <v>6893</v>
      </c>
      <c r="AF4811" t="s">
        <v>121</v>
      </c>
      <c r="AG4811">
        <v>54703</v>
      </c>
      <c r="AH4811" t="s">
        <v>111</v>
      </c>
      <c r="AI4811" t="s">
        <v>8429</v>
      </c>
      <c r="AJ4811" t="s">
        <v>46</v>
      </c>
      <c r="AK4811" t="s">
        <v>94</v>
      </c>
      <c r="AL4811" t="s">
        <v>8430</v>
      </c>
      <c r="AM4811">
        <v>195.64</v>
      </c>
      <c r="AN4811">
        <v>4</v>
      </c>
      <c r="AO4811">
        <v>0</v>
      </c>
      <c r="AP4811">
        <v>91.950800000000001</v>
      </c>
      <c r="AQ4811">
        <f>YEAR(Table1[[#This Row],[Order Date]])</f>
        <v>2015</v>
      </c>
      <c r="AR4811" t="str">
        <f>TEXT(Table1[[#This Row],[Order Date]],"mmmm")</f>
        <v>December</v>
      </c>
      <c r="AS4811" t="str">
        <f>"Q"&amp;ROUNDUP(MONTH(Table1[[#This Row],[Order Date]])/3,0)</f>
        <v>Q4</v>
      </c>
      <c r="AT4811">
        <f>IF(Table1[[#This Row],[Sales]]=0,0,Table1[[#This Row],[Profit]]/Table1[[#This Row],[Sales]])</f>
        <v>0.47000000000000003</v>
      </c>
    </row>
    <row r="4812" spans="22:46" x14ac:dyDescent="0.3">
      <c r="V4812">
        <v>4811</v>
      </c>
      <c r="W4812" t="s">
        <v>8547</v>
      </c>
      <c r="X4812" s="1">
        <v>42365</v>
      </c>
      <c r="Y4812" t="s">
        <v>8548</v>
      </c>
      <c r="Z4812" t="s">
        <v>207</v>
      </c>
      <c r="AA4812" t="s">
        <v>6961</v>
      </c>
      <c r="AB4812" t="s">
        <v>6962</v>
      </c>
      <c r="AC4812" t="s">
        <v>25</v>
      </c>
      <c r="AD4812" t="s">
        <v>26</v>
      </c>
      <c r="AE4812" t="s">
        <v>6893</v>
      </c>
      <c r="AF4812" t="s">
        <v>121</v>
      </c>
      <c r="AG4812">
        <v>54703</v>
      </c>
      <c r="AH4812" t="s">
        <v>111</v>
      </c>
      <c r="AI4812" t="s">
        <v>5360</v>
      </c>
      <c r="AJ4812" t="s">
        <v>73</v>
      </c>
      <c r="AK4812" t="s">
        <v>74</v>
      </c>
      <c r="AL4812" t="s">
        <v>5361</v>
      </c>
      <c r="AM4812">
        <v>239.9</v>
      </c>
      <c r="AN4812">
        <v>2</v>
      </c>
      <c r="AO4812">
        <v>0</v>
      </c>
      <c r="AP4812">
        <v>71.97</v>
      </c>
      <c r="AQ4812">
        <f>YEAR(Table1[[#This Row],[Order Date]])</f>
        <v>2015</v>
      </c>
      <c r="AR4812" t="str">
        <f>TEXT(Table1[[#This Row],[Order Date]],"mmmm")</f>
        <v>December</v>
      </c>
      <c r="AS4812" t="str">
        <f>"Q"&amp;ROUNDUP(MONTH(Table1[[#This Row],[Order Date]])/3,0)</f>
        <v>Q4</v>
      </c>
      <c r="AT4812">
        <f>IF(Table1[[#This Row],[Sales]]=0,0,Table1[[#This Row],[Profit]]/Table1[[#This Row],[Sales]])</f>
        <v>0.3</v>
      </c>
    </row>
    <row r="4813" spans="22:46" x14ac:dyDescent="0.3">
      <c r="V4813">
        <v>4812</v>
      </c>
      <c r="W4813" t="s">
        <v>8549</v>
      </c>
      <c r="X4813" s="1">
        <v>42688</v>
      </c>
      <c r="Y4813" t="s">
        <v>2495</v>
      </c>
      <c r="Z4813" t="s">
        <v>22</v>
      </c>
      <c r="AA4813" t="s">
        <v>7028</v>
      </c>
      <c r="AB4813" t="s">
        <v>7029</v>
      </c>
      <c r="AC4813" t="s">
        <v>25</v>
      </c>
      <c r="AD4813" t="s">
        <v>26</v>
      </c>
      <c r="AE4813" t="s">
        <v>158</v>
      </c>
      <c r="AF4813" t="s">
        <v>159</v>
      </c>
      <c r="AG4813">
        <v>19134</v>
      </c>
      <c r="AH4813" t="s">
        <v>160</v>
      </c>
      <c r="AI4813" t="s">
        <v>1438</v>
      </c>
      <c r="AJ4813" t="s">
        <v>31</v>
      </c>
      <c r="AK4813" t="s">
        <v>35</v>
      </c>
      <c r="AL4813" t="s">
        <v>1439</v>
      </c>
      <c r="AM4813">
        <v>380.05799999999999</v>
      </c>
      <c r="AN4813">
        <v>3</v>
      </c>
      <c r="AO4813">
        <v>0.3</v>
      </c>
      <c r="AP4813">
        <v>-21.717600000000001</v>
      </c>
      <c r="AQ4813">
        <f>YEAR(Table1[[#This Row],[Order Date]])</f>
        <v>2016</v>
      </c>
      <c r="AR4813" t="str">
        <f>TEXT(Table1[[#This Row],[Order Date]],"mmmm")</f>
        <v>November</v>
      </c>
      <c r="AS4813" t="str">
        <f>"Q"&amp;ROUNDUP(MONTH(Table1[[#This Row],[Order Date]])/3,0)</f>
        <v>Q4</v>
      </c>
      <c r="AT4813">
        <f>IF(Table1[[#This Row],[Sales]]=0,0,Table1[[#This Row],[Profit]]/Table1[[#This Row],[Sales]])</f>
        <v>-5.7142857142857148E-2</v>
      </c>
    </row>
    <row r="4814" spans="22:46" x14ac:dyDescent="0.3">
      <c r="V4814">
        <v>4813</v>
      </c>
      <c r="W4814" t="s">
        <v>8549</v>
      </c>
      <c r="X4814" s="1">
        <v>42688</v>
      </c>
      <c r="Y4814" t="s">
        <v>2495</v>
      </c>
      <c r="Z4814" t="s">
        <v>22</v>
      </c>
      <c r="AA4814" t="s">
        <v>7028</v>
      </c>
      <c r="AB4814" t="s">
        <v>7029</v>
      </c>
      <c r="AC4814" t="s">
        <v>25</v>
      </c>
      <c r="AD4814" t="s">
        <v>26</v>
      </c>
      <c r="AE4814" t="s">
        <v>158</v>
      </c>
      <c r="AF4814" t="s">
        <v>159</v>
      </c>
      <c r="AG4814">
        <v>19134</v>
      </c>
      <c r="AH4814" t="s">
        <v>160</v>
      </c>
      <c r="AI4814" t="s">
        <v>1611</v>
      </c>
      <c r="AJ4814" t="s">
        <v>73</v>
      </c>
      <c r="AK4814" t="s">
        <v>1363</v>
      </c>
      <c r="AL4814" t="s">
        <v>1612</v>
      </c>
      <c r="AM4814">
        <v>1199.9760000000001</v>
      </c>
      <c r="AN4814">
        <v>4</v>
      </c>
      <c r="AO4814">
        <v>0.4</v>
      </c>
      <c r="AP4814">
        <v>179.99639999999999</v>
      </c>
      <c r="AQ4814">
        <f>YEAR(Table1[[#This Row],[Order Date]])</f>
        <v>2016</v>
      </c>
      <c r="AR4814" t="str">
        <f>TEXT(Table1[[#This Row],[Order Date]],"mmmm")</f>
        <v>November</v>
      </c>
      <c r="AS4814" t="str">
        <f>"Q"&amp;ROUNDUP(MONTH(Table1[[#This Row],[Order Date]])/3,0)</f>
        <v>Q4</v>
      </c>
      <c r="AT4814">
        <f>IF(Table1[[#This Row],[Sales]]=0,0,Table1[[#This Row],[Profit]]/Table1[[#This Row],[Sales]])</f>
        <v>0.15</v>
      </c>
    </row>
    <row r="4815" spans="22:46" x14ac:dyDescent="0.3">
      <c r="V4815">
        <v>4814</v>
      </c>
      <c r="W4815" t="s">
        <v>8549</v>
      </c>
      <c r="X4815" s="1">
        <v>42688</v>
      </c>
      <c r="Y4815" t="s">
        <v>2495</v>
      </c>
      <c r="Z4815" t="s">
        <v>22</v>
      </c>
      <c r="AA4815" t="s">
        <v>7028</v>
      </c>
      <c r="AB4815" t="s">
        <v>7029</v>
      </c>
      <c r="AC4815" t="s">
        <v>25</v>
      </c>
      <c r="AD4815" t="s">
        <v>26</v>
      </c>
      <c r="AE4815" t="s">
        <v>158</v>
      </c>
      <c r="AF4815" t="s">
        <v>159</v>
      </c>
      <c r="AG4815">
        <v>19134</v>
      </c>
      <c r="AH4815" t="s">
        <v>160</v>
      </c>
      <c r="AI4815" t="s">
        <v>8550</v>
      </c>
      <c r="AJ4815" t="s">
        <v>31</v>
      </c>
      <c r="AK4815" t="s">
        <v>67</v>
      </c>
      <c r="AL4815" t="s">
        <v>8551</v>
      </c>
      <c r="AM4815">
        <v>48.576000000000001</v>
      </c>
      <c r="AN4815">
        <v>3</v>
      </c>
      <c r="AO4815">
        <v>0.2</v>
      </c>
      <c r="AP4815">
        <v>9.7151999999999994</v>
      </c>
      <c r="AQ4815">
        <f>YEAR(Table1[[#This Row],[Order Date]])</f>
        <v>2016</v>
      </c>
      <c r="AR4815" t="str">
        <f>TEXT(Table1[[#This Row],[Order Date]],"mmmm")</f>
        <v>November</v>
      </c>
      <c r="AS4815" t="str">
        <f>"Q"&amp;ROUNDUP(MONTH(Table1[[#This Row],[Order Date]])/3,0)</f>
        <v>Q4</v>
      </c>
      <c r="AT4815">
        <f>IF(Table1[[#This Row],[Sales]]=0,0,Table1[[#This Row],[Profit]]/Table1[[#This Row],[Sales]])</f>
        <v>0.19999999999999998</v>
      </c>
    </row>
    <row r="4816" spans="22:46" x14ac:dyDescent="0.3">
      <c r="V4816">
        <v>4815</v>
      </c>
      <c r="W4816" t="s">
        <v>8552</v>
      </c>
      <c r="X4816" s="1">
        <v>42498</v>
      </c>
      <c r="Y4816" s="1">
        <v>42648</v>
      </c>
      <c r="Z4816" t="s">
        <v>207</v>
      </c>
      <c r="AA4816" t="s">
        <v>5667</v>
      </c>
      <c r="AB4816" t="s">
        <v>5668</v>
      </c>
      <c r="AC4816" t="s">
        <v>25</v>
      </c>
      <c r="AD4816" t="s">
        <v>26</v>
      </c>
      <c r="AE4816" t="s">
        <v>42</v>
      </c>
      <c r="AF4816" t="s">
        <v>43</v>
      </c>
      <c r="AG4816">
        <v>90004</v>
      </c>
      <c r="AH4816" t="s">
        <v>44</v>
      </c>
      <c r="AI4816" t="s">
        <v>740</v>
      </c>
      <c r="AJ4816" t="s">
        <v>46</v>
      </c>
      <c r="AK4816" t="s">
        <v>94</v>
      </c>
      <c r="AL4816" t="s">
        <v>741</v>
      </c>
      <c r="AM4816">
        <v>17.940000000000001</v>
      </c>
      <c r="AN4816">
        <v>3</v>
      </c>
      <c r="AO4816">
        <v>0</v>
      </c>
      <c r="AP4816">
        <v>8.0730000000000004</v>
      </c>
      <c r="AQ4816">
        <f>YEAR(Table1[[#This Row],[Order Date]])</f>
        <v>2016</v>
      </c>
      <c r="AR4816" t="str">
        <f>TEXT(Table1[[#This Row],[Order Date]],"mmmm")</f>
        <v>May</v>
      </c>
      <c r="AS4816" t="str">
        <f>"Q"&amp;ROUNDUP(MONTH(Table1[[#This Row],[Order Date]])/3,0)</f>
        <v>Q2</v>
      </c>
      <c r="AT4816">
        <f>IF(Table1[[#This Row],[Sales]]=0,0,Table1[[#This Row],[Profit]]/Table1[[#This Row],[Sales]])</f>
        <v>0.45</v>
      </c>
    </row>
    <row r="4817" spans="22:46" x14ac:dyDescent="0.3">
      <c r="V4817">
        <v>4816</v>
      </c>
      <c r="W4817" t="s">
        <v>8553</v>
      </c>
      <c r="X4817" s="1">
        <v>41999</v>
      </c>
      <c r="Y4817" t="s">
        <v>2311</v>
      </c>
      <c r="Z4817" t="s">
        <v>51</v>
      </c>
      <c r="AA4817" t="s">
        <v>7806</v>
      </c>
      <c r="AB4817" t="s">
        <v>7807</v>
      </c>
      <c r="AC4817" t="s">
        <v>25</v>
      </c>
      <c r="AD4817" t="s">
        <v>26</v>
      </c>
      <c r="AE4817" t="s">
        <v>158</v>
      </c>
      <c r="AF4817" t="s">
        <v>159</v>
      </c>
      <c r="AG4817">
        <v>19134</v>
      </c>
      <c r="AH4817" t="s">
        <v>160</v>
      </c>
      <c r="AI4817" t="s">
        <v>1066</v>
      </c>
      <c r="AJ4817" t="s">
        <v>46</v>
      </c>
      <c r="AK4817" t="s">
        <v>94</v>
      </c>
      <c r="AL4817" t="s">
        <v>1067</v>
      </c>
      <c r="AM4817">
        <v>18.263999999999999</v>
      </c>
      <c r="AN4817">
        <v>3</v>
      </c>
      <c r="AO4817">
        <v>0.2</v>
      </c>
      <c r="AP4817">
        <v>6.1641000000000004</v>
      </c>
      <c r="AQ4817">
        <f>YEAR(Table1[[#This Row],[Order Date]])</f>
        <v>2014</v>
      </c>
      <c r="AR4817" t="str">
        <f>TEXT(Table1[[#This Row],[Order Date]],"mmmm")</f>
        <v>December</v>
      </c>
      <c r="AS4817" t="str">
        <f>"Q"&amp;ROUNDUP(MONTH(Table1[[#This Row],[Order Date]])/3,0)</f>
        <v>Q4</v>
      </c>
      <c r="AT4817">
        <f>IF(Table1[[#This Row],[Sales]]=0,0,Table1[[#This Row],[Profit]]/Table1[[#This Row],[Sales]])</f>
        <v>0.33750000000000002</v>
      </c>
    </row>
    <row r="4818" spans="22:46" x14ac:dyDescent="0.3">
      <c r="V4818">
        <v>4817</v>
      </c>
      <c r="W4818" t="s">
        <v>8553</v>
      </c>
      <c r="X4818" s="1">
        <v>41999</v>
      </c>
      <c r="Y4818" t="s">
        <v>2311</v>
      </c>
      <c r="Z4818" t="s">
        <v>51</v>
      </c>
      <c r="AA4818" t="s">
        <v>7806</v>
      </c>
      <c r="AB4818" t="s">
        <v>7807</v>
      </c>
      <c r="AC4818" t="s">
        <v>25</v>
      </c>
      <c r="AD4818" t="s">
        <v>26</v>
      </c>
      <c r="AE4818" t="s">
        <v>158</v>
      </c>
      <c r="AF4818" t="s">
        <v>159</v>
      </c>
      <c r="AG4818">
        <v>19134</v>
      </c>
      <c r="AH4818" t="s">
        <v>160</v>
      </c>
      <c r="AI4818" t="s">
        <v>8201</v>
      </c>
      <c r="AJ4818" t="s">
        <v>46</v>
      </c>
      <c r="AK4818" t="s">
        <v>80</v>
      </c>
      <c r="AL4818" t="s">
        <v>8202</v>
      </c>
      <c r="AM4818">
        <v>34.655999999999999</v>
      </c>
      <c r="AN4818">
        <v>2</v>
      </c>
      <c r="AO4818">
        <v>0.2</v>
      </c>
      <c r="AP4818">
        <v>5.6315999999999997</v>
      </c>
      <c r="AQ4818">
        <f>YEAR(Table1[[#This Row],[Order Date]])</f>
        <v>2014</v>
      </c>
      <c r="AR4818" t="str">
        <f>TEXT(Table1[[#This Row],[Order Date]],"mmmm")</f>
        <v>December</v>
      </c>
      <c r="AS4818" t="str">
        <f>"Q"&amp;ROUNDUP(MONTH(Table1[[#This Row],[Order Date]])/3,0)</f>
        <v>Q4</v>
      </c>
      <c r="AT4818">
        <f>IF(Table1[[#This Row],[Sales]]=0,0,Table1[[#This Row],[Profit]]/Table1[[#This Row],[Sales]])</f>
        <v>0.16250000000000001</v>
      </c>
    </row>
    <row r="4819" spans="22:46" x14ac:dyDescent="0.3">
      <c r="V4819">
        <v>4818</v>
      </c>
      <c r="W4819" t="s">
        <v>8553</v>
      </c>
      <c r="X4819" s="1">
        <v>41999</v>
      </c>
      <c r="Y4819" t="s">
        <v>2311</v>
      </c>
      <c r="Z4819" t="s">
        <v>51</v>
      </c>
      <c r="AA4819" t="s">
        <v>7806</v>
      </c>
      <c r="AB4819" t="s">
        <v>7807</v>
      </c>
      <c r="AC4819" t="s">
        <v>25</v>
      </c>
      <c r="AD4819" t="s">
        <v>26</v>
      </c>
      <c r="AE4819" t="s">
        <v>158</v>
      </c>
      <c r="AF4819" t="s">
        <v>159</v>
      </c>
      <c r="AG4819">
        <v>19134</v>
      </c>
      <c r="AH4819" t="s">
        <v>160</v>
      </c>
      <c r="AI4819" t="s">
        <v>2369</v>
      </c>
      <c r="AJ4819" t="s">
        <v>46</v>
      </c>
      <c r="AK4819" t="s">
        <v>80</v>
      </c>
      <c r="AL4819" t="s">
        <v>2370</v>
      </c>
      <c r="AM4819">
        <v>81.552000000000007</v>
      </c>
      <c r="AN4819">
        <v>2</v>
      </c>
      <c r="AO4819">
        <v>0.2</v>
      </c>
      <c r="AP4819">
        <v>8.1552000000000007</v>
      </c>
      <c r="AQ4819">
        <f>YEAR(Table1[[#This Row],[Order Date]])</f>
        <v>2014</v>
      </c>
      <c r="AR4819" t="str">
        <f>TEXT(Table1[[#This Row],[Order Date]],"mmmm")</f>
        <v>December</v>
      </c>
      <c r="AS4819" t="str">
        <f>"Q"&amp;ROUNDUP(MONTH(Table1[[#This Row],[Order Date]])/3,0)</f>
        <v>Q4</v>
      </c>
      <c r="AT4819">
        <f>IF(Table1[[#This Row],[Sales]]=0,0,Table1[[#This Row],[Profit]]/Table1[[#This Row],[Sales]])</f>
        <v>0.1</v>
      </c>
    </row>
    <row r="4820" spans="22:46" x14ac:dyDescent="0.3">
      <c r="V4820">
        <v>4819</v>
      </c>
      <c r="W4820" t="s">
        <v>8553</v>
      </c>
      <c r="X4820" s="1">
        <v>41999</v>
      </c>
      <c r="Y4820" t="s">
        <v>2311</v>
      </c>
      <c r="Z4820" t="s">
        <v>51</v>
      </c>
      <c r="AA4820" t="s">
        <v>7806</v>
      </c>
      <c r="AB4820" t="s">
        <v>7807</v>
      </c>
      <c r="AC4820" t="s">
        <v>25</v>
      </c>
      <c r="AD4820" t="s">
        <v>26</v>
      </c>
      <c r="AE4820" t="s">
        <v>158</v>
      </c>
      <c r="AF4820" t="s">
        <v>159</v>
      </c>
      <c r="AG4820">
        <v>19134</v>
      </c>
      <c r="AH4820" t="s">
        <v>160</v>
      </c>
      <c r="AI4820" t="s">
        <v>4668</v>
      </c>
      <c r="AJ4820" t="s">
        <v>46</v>
      </c>
      <c r="AK4820" t="s">
        <v>60</v>
      </c>
      <c r="AL4820" t="s">
        <v>4669</v>
      </c>
      <c r="AM4820">
        <v>227.136</v>
      </c>
      <c r="AN4820">
        <v>4</v>
      </c>
      <c r="AO4820">
        <v>0.2</v>
      </c>
      <c r="AP4820">
        <v>-42.588000000000001</v>
      </c>
      <c r="AQ4820">
        <f>YEAR(Table1[[#This Row],[Order Date]])</f>
        <v>2014</v>
      </c>
      <c r="AR4820" t="str">
        <f>TEXT(Table1[[#This Row],[Order Date]],"mmmm")</f>
        <v>December</v>
      </c>
      <c r="AS4820" t="str">
        <f>"Q"&amp;ROUNDUP(MONTH(Table1[[#This Row],[Order Date]])/3,0)</f>
        <v>Q4</v>
      </c>
      <c r="AT4820">
        <f>IF(Table1[[#This Row],[Sales]]=0,0,Table1[[#This Row],[Profit]]/Table1[[#This Row],[Sales]])</f>
        <v>-0.1875</v>
      </c>
    </row>
    <row r="4821" spans="22:46" x14ac:dyDescent="0.3">
      <c r="V4821">
        <v>4820</v>
      </c>
      <c r="W4821" t="s">
        <v>8554</v>
      </c>
      <c r="X4821" s="1">
        <v>42894</v>
      </c>
      <c r="Y4821" t="s">
        <v>8311</v>
      </c>
      <c r="Z4821" t="s">
        <v>51</v>
      </c>
      <c r="AA4821" t="s">
        <v>8555</v>
      </c>
      <c r="AB4821" t="s">
        <v>8556</v>
      </c>
      <c r="AC4821" t="s">
        <v>25</v>
      </c>
      <c r="AD4821" t="s">
        <v>26</v>
      </c>
      <c r="AE4821" t="s">
        <v>3167</v>
      </c>
      <c r="AF4821" t="s">
        <v>844</v>
      </c>
      <c r="AG4821">
        <v>6360</v>
      </c>
      <c r="AH4821" t="s">
        <v>160</v>
      </c>
      <c r="AI4821" t="s">
        <v>7072</v>
      </c>
      <c r="AJ4821" t="s">
        <v>46</v>
      </c>
      <c r="AK4821" t="s">
        <v>77</v>
      </c>
      <c r="AL4821" t="s">
        <v>7073</v>
      </c>
      <c r="AM4821">
        <v>10.36</v>
      </c>
      <c r="AN4821">
        <v>2</v>
      </c>
      <c r="AO4821">
        <v>0</v>
      </c>
      <c r="AP4821">
        <v>5.0763999999999996</v>
      </c>
      <c r="AQ4821">
        <f>YEAR(Table1[[#This Row],[Order Date]])</f>
        <v>2017</v>
      </c>
      <c r="AR4821" t="str">
        <f>TEXT(Table1[[#This Row],[Order Date]],"mmmm")</f>
        <v>June</v>
      </c>
      <c r="AS4821" t="str">
        <f>"Q"&amp;ROUNDUP(MONTH(Table1[[#This Row],[Order Date]])/3,0)</f>
        <v>Q2</v>
      </c>
      <c r="AT4821">
        <f>IF(Table1[[#This Row],[Sales]]=0,0,Table1[[#This Row],[Profit]]/Table1[[#This Row],[Sales]])</f>
        <v>0.49</v>
      </c>
    </row>
    <row r="4822" spans="22:46" x14ac:dyDescent="0.3">
      <c r="V4822">
        <v>4821</v>
      </c>
      <c r="W4822" t="s">
        <v>8557</v>
      </c>
      <c r="X4822" s="1">
        <v>42101</v>
      </c>
      <c r="Y4822" s="1">
        <v>42312</v>
      </c>
      <c r="Z4822" t="s">
        <v>51</v>
      </c>
      <c r="AA4822" t="s">
        <v>7749</v>
      </c>
      <c r="AB4822" t="s">
        <v>7750</v>
      </c>
      <c r="AC4822" t="s">
        <v>25</v>
      </c>
      <c r="AD4822" t="s">
        <v>26</v>
      </c>
      <c r="AE4822" t="s">
        <v>764</v>
      </c>
      <c r="AF4822" t="s">
        <v>110</v>
      </c>
      <c r="AG4822">
        <v>78207</v>
      </c>
      <c r="AH4822" t="s">
        <v>111</v>
      </c>
      <c r="AI4822" t="s">
        <v>6258</v>
      </c>
      <c r="AJ4822" t="s">
        <v>46</v>
      </c>
      <c r="AK4822" t="s">
        <v>80</v>
      </c>
      <c r="AL4822" t="s">
        <v>6259</v>
      </c>
      <c r="AM4822">
        <v>463.24799999999999</v>
      </c>
      <c r="AN4822">
        <v>8</v>
      </c>
      <c r="AO4822">
        <v>0.8</v>
      </c>
      <c r="AP4822">
        <v>-1181.2824000000001</v>
      </c>
      <c r="AQ4822">
        <f>YEAR(Table1[[#This Row],[Order Date]])</f>
        <v>2015</v>
      </c>
      <c r="AR4822" t="str">
        <f>TEXT(Table1[[#This Row],[Order Date]],"mmmm")</f>
        <v>April</v>
      </c>
      <c r="AS4822" t="str">
        <f>"Q"&amp;ROUNDUP(MONTH(Table1[[#This Row],[Order Date]])/3,0)</f>
        <v>Q2</v>
      </c>
      <c r="AT4822">
        <f>IF(Table1[[#This Row],[Sales]]=0,0,Table1[[#This Row],[Profit]]/Table1[[#This Row],[Sales]])</f>
        <v>-2.5500000000000003</v>
      </c>
    </row>
    <row r="4823" spans="22:46" x14ac:dyDescent="0.3">
      <c r="V4823">
        <v>4822</v>
      </c>
      <c r="W4823" t="s">
        <v>8557</v>
      </c>
      <c r="X4823" s="1">
        <v>42101</v>
      </c>
      <c r="Y4823" s="1">
        <v>42312</v>
      </c>
      <c r="Z4823" t="s">
        <v>51</v>
      </c>
      <c r="AA4823" t="s">
        <v>7749</v>
      </c>
      <c r="AB4823" t="s">
        <v>7750</v>
      </c>
      <c r="AC4823" t="s">
        <v>25</v>
      </c>
      <c r="AD4823" t="s">
        <v>26</v>
      </c>
      <c r="AE4823" t="s">
        <v>764</v>
      </c>
      <c r="AF4823" t="s">
        <v>110</v>
      </c>
      <c r="AG4823">
        <v>78207</v>
      </c>
      <c r="AH4823" t="s">
        <v>111</v>
      </c>
      <c r="AI4823" t="s">
        <v>2900</v>
      </c>
      <c r="AJ4823" t="s">
        <v>73</v>
      </c>
      <c r="AK4823" t="s">
        <v>176</v>
      </c>
      <c r="AL4823" t="s">
        <v>2901</v>
      </c>
      <c r="AM4823">
        <v>383.952</v>
      </c>
      <c r="AN4823">
        <v>6</v>
      </c>
      <c r="AO4823">
        <v>0.2</v>
      </c>
      <c r="AP4823">
        <v>47.994</v>
      </c>
      <c r="AQ4823">
        <f>YEAR(Table1[[#This Row],[Order Date]])</f>
        <v>2015</v>
      </c>
      <c r="AR4823" t="str">
        <f>TEXT(Table1[[#This Row],[Order Date]],"mmmm")</f>
        <v>April</v>
      </c>
      <c r="AS4823" t="str">
        <f>"Q"&amp;ROUNDUP(MONTH(Table1[[#This Row],[Order Date]])/3,0)</f>
        <v>Q2</v>
      </c>
      <c r="AT4823">
        <f>IF(Table1[[#This Row],[Sales]]=0,0,Table1[[#This Row],[Profit]]/Table1[[#This Row],[Sales]])</f>
        <v>0.125</v>
      </c>
    </row>
    <row r="4824" spans="22:46" x14ac:dyDescent="0.3">
      <c r="V4824">
        <v>4823</v>
      </c>
      <c r="W4824" t="s">
        <v>8558</v>
      </c>
      <c r="X4824" s="1">
        <v>42561</v>
      </c>
      <c r="Y4824" s="1">
        <v>42681</v>
      </c>
      <c r="Z4824" t="s">
        <v>1450</v>
      </c>
      <c r="AA4824" t="s">
        <v>1203</v>
      </c>
      <c r="AB4824" t="s">
        <v>1204</v>
      </c>
      <c r="AC4824" t="s">
        <v>108</v>
      </c>
      <c r="AD4824" t="s">
        <v>26</v>
      </c>
      <c r="AE4824" t="s">
        <v>8559</v>
      </c>
      <c r="AF4824" t="s">
        <v>349</v>
      </c>
      <c r="AG4824">
        <v>85364</v>
      </c>
      <c r="AH4824" t="s">
        <v>44</v>
      </c>
      <c r="AI4824" t="s">
        <v>1944</v>
      </c>
      <c r="AJ4824" t="s">
        <v>46</v>
      </c>
      <c r="AK4824" t="s">
        <v>77</v>
      </c>
      <c r="AL4824" t="s">
        <v>1945</v>
      </c>
      <c r="AM4824">
        <v>44.856000000000002</v>
      </c>
      <c r="AN4824">
        <v>6</v>
      </c>
      <c r="AO4824">
        <v>0.7</v>
      </c>
      <c r="AP4824">
        <v>-35.884799999999998</v>
      </c>
      <c r="AQ4824">
        <f>YEAR(Table1[[#This Row],[Order Date]])</f>
        <v>2016</v>
      </c>
      <c r="AR4824" t="str">
        <f>TEXT(Table1[[#This Row],[Order Date]],"mmmm")</f>
        <v>July</v>
      </c>
      <c r="AS4824" t="str">
        <f>"Q"&amp;ROUNDUP(MONTH(Table1[[#This Row],[Order Date]])/3,0)</f>
        <v>Q3</v>
      </c>
      <c r="AT4824">
        <f>IF(Table1[[#This Row],[Sales]]=0,0,Table1[[#This Row],[Profit]]/Table1[[#This Row],[Sales]])</f>
        <v>-0.79999999999999993</v>
      </c>
    </row>
    <row r="4825" spans="22:46" x14ac:dyDescent="0.3">
      <c r="V4825">
        <v>4824</v>
      </c>
      <c r="W4825" t="s">
        <v>8560</v>
      </c>
      <c r="X4825" s="1">
        <v>42695</v>
      </c>
      <c r="Y4825" t="s">
        <v>4041</v>
      </c>
      <c r="Z4825" t="s">
        <v>51</v>
      </c>
      <c r="AA4825" t="s">
        <v>2253</v>
      </c>
      <c r="AB4825" t="s">
        <v>2254</v>
      </c>
      <c r="AC4825" t="s">
        <v>25</v>
      </c>
      <c r="AD4825" t="s">
        <v>26</v>
      </c>
      <c r="AE4825" t="s">
        <v>563</v>
      </c>
      <c r="AF4825" t="s">
        <v>564</v>
      </c>
      <c r="AG4825">
        <v>43229</v>
      </c>
      <c r="AH4825" t="s">
        <v>160</v>
      </c>
      <c r="AI4825" t="s">
        <v>8561</v>
      </c>
      <c r="AJ4825" t="s">
        <v>73</v>
      </c>
      <c r="AK4825" t="s">
        <v>768</v>
      </c>
      <c r="AL4825" t="s">
        <v>8562</v>
      </c>
      <c r="AM4825">
        <v>30.344999999999999</v>
      </c>
      <c r="AN4825">
        <v>7</v>
      </c>
      <c r="AO4825">
        <v>0.7</v>
      </c>
      <c r="AP4825">
        <v>-24.276</v>
      </c>
      <c r="AQ4825">
        <f>YEAR(Table1[[#This Row],[Order Date]])</f>
        <v>2016</v>
      </c>
      <c r="AR4825" t="str">
        <f>TEXT(Table1[[#This Row],[Order Date]],"mmmm")</f>
        <v>November</v>
      </c>
      <c r="AS4825" t="str">
        <f>"Q"&amp;ROUNDUP(MONTH(Table1[[#This Row],[Order Date]])/3,0)</f>
        <v>Q4</v>
      </c>
      <c r="AT4825">
        <f>IF(Table1[[#This Row],[Sales]]=0,0,Table1[[#This Row],[Profit]]/Table1[[#This Row],[Sales]])</f>
        <v>-0.8</v>
      </c>
    </row>
    <row r="4826" spans="22:46" x14ac:dyDescent="0.3">
      <c r="V4826">
        <v>4825</v>
      </c>
      <c r="W4826" t="s">
        <v>8560</v>
      </c>
      <c r="X4826" s="1">
        <v>42695</v>
      </c>
      <c r="Y4826" t="s">
        <v>4041</v>
      </c>
      <c r="Z4826" t="s">
        <v>51</v>
      </c>
      <c r="AA4826" t="s">
        <v>2253</v>
      </c>
      <c r="AB4826" t="s">
        <v>2254</v>
      </c>
      <c r="AC4826" t="s">
        <v>25</v>
      </c>
      <c r="AD4826" t="s">
        <v>26</v>
      </c>
      <c r="AE4826" t="s">
        <v>563</v>
      </c>
      <c r="AF4826" t="s">
        <v>564</v>
      </c>
      <c r="AG4826">
        <v>43229</v>
      </c>
      <c r="AH4826" t="s">
        <v>160</v>
      </c>
      <c r="AI4826" t="s">
        <v>787</v>
      </c>
      <c r="AJ4826" t="s">
        <v>31</v>
      </c>
      <c r="AK4826" t="s">
        <v>35</v>
      </c>
      <c r="AL4826" t="s">
        <v>788</v>
      </c>
      <c r="AM4826">
        <v>127.554</v>
      </c>
      <c r="AN4826">
        <v>3</v>
      </c>
      <c r="AO4826">
        <v>0.3</v>
      </c>
      <c r="AP4826">
        <v>-9.1110000000000007</v>
      </c>
      <c r="AQ4826">
        <f>YEAR(Table1[[#This Row],[Order Date]])</f>
        <v>2016</v>
      </c>
      <c r="AR4826" t="str">
        <f>TEXT(Table1[[#This Row],[Order Date]],"mmmm")</f>
        <v>November</v>
      </c>
      <c r="AS4826" t="str">
        <f>"Q"&amp;ROUNDUP(MONTH(Table1[[#This Row],[Order Date]])/3,0)</f>
        <v>Q4</v>
      </c>
      <c r="AT4826">
        <f>IF(Table1[[#This Row],[Sales]]=0,0,Table1[[#This Row],[Profit]]/Table1[[#This Row],[Sales]])</f>
        <v>-7.1428571428571438E-2</v>
      </c>
    </row>
    <row r="4827" spans="22:46" x14ac:dyDescent="0.3">
      <c r="V4827">
        <v>4826</v>
      </c>
      <c r="W4827" t="s">
        <v>8560</v>
      </c>
      <c r="X4827" s="1">
        <v>42695</v>
      </c>
      <c r="Y4827" t="s">
        <v>4041</v>
      </c>
      <c r="Z4827" t="s">
        <v>51</v>
      </c>
      <c r="AA4827" t="s">
        <v>2253</v>
      </c>
      <c r="AB4827" t="s">
        <v>2254</v>
      </c>
      <c r="AC4827" t="s">
        <v>25</v>
      </c>
      <c r="AD4827" t="s">
        <v>26</v>
      </c>
      <c r="AE4827" t="s">
        <v>563</v>
      </c>
      <c r="AF4827" t="s">
        <v>564</v>
      </c>
      <c r="AG4827">
        <v>43229</v>
      </c>
      <c r="AH4827" t="s">
        <v>160</v>
      </c>
      <c r="AI4827" t="s">
        <v>6520</v>
      </c>
      <c r="AJ4827" t="s">
        <v>31</v>
      </c>
      <c r="AK4827" t="s">
        <v>67</v>
      </c>
      <c r="AL4827" t="s">
        <v>6521</v>
      </c>
      <c r="AM4827">
        <v>77.951999999999998</v>
      </c>
      <c r="AN4827">
        <v>3</v>
      </c>
      <c r="AO4827">
        <v>0.2</v>
      </c>
      <c r="AP4827">
        <v>15.590400000000001</v>
      </c>
      <c r="AQ4827">
        <f>YEAR(Table1[[#This Row],[Order Date]])</f>
        <v>2016</v>
      </c>
      <c r="AR4827" t="str">
        <f>TEXT(Table1[[#This Row],[Order Date]],"mmmm")</f>
        <v>November</v>
      </c>
      <c r="AS4827" t="str">
        <f>"Q"&amp;ROUNDUP(MONTH(Table1[[#This Row],[Order Date]])/3,0)</f>
        <v>Q4</v>
      </c>
      <c r="AT4827">
        <f>IF(Table1[[#This Row],[Sales]]=0,0,Table1[[#This Row],[Profit]]/Table1[[#This Row],[Sales]])</f>
        <v>0.2</v>
      </c>
    </row>
    <row r="4828" spans="22:46" x14ac:dyDescent="0.3">
      <c r="V4828">
        <v>4827</v>
      </c>
      <c r="W4828" t="s">
        <v>8563</v>
      </c>
      <c r="X4828" s="1">
        <v>43051</v>
      </c>
      <c r="Y4828" t="s">
        <v>1953</v>
      </c>
      <c r="Z4828" t="s">
        <v>207</v>
      </c>
      <c r="AA4828" t="s">
        <v>5061</v>
      </c>
      <c r="AB4828" t="s">
        <v>5062</v>
      </c>
      <c r="AC4828" t="s">
        <v>41</v>
      </c>
      <c r="AD4828" t="s">
        <v>26</v>
      </c>
      <c r="AE4828" t="s">
        <v>42</v>
      </c>
      <c r="AF4828" t="s">
        <v>43</v>
      </c>
      <c r="AG4828">
        <v>90036</v>
      </c>
      <c r="AH4828" t="s">
        <v>44</v>
      </c>
      <c r="AI4828" t="s">
        <v>1090</v>
      </c>
      <c r="AJ4828" t="s">
        <v>46</v>
      </c>
      <c r="AK4828" t="s">
        <v>77</v>
      </c>
      <c r="AL4828" t="s">
        <v>1091</v>
      </c>
      <c r="AM4828">
        <v>14.016</v>
      </c>
      <c r="AN4828">
        <v>4</v>
      </c>
      <c r="AO4828">
        <v>0.2</v>
      </c>
      <c r="AP4828">
        <v>4.9055999999999997</v>
      </c>
      <c r="AQ4828">
        <f>YEAR(Table1[[#This Row],[Order Date]])</f>
        <v>2017</v>
      </c>
      <c r="AR4828" t="str">
        <f>TEXT(Table1[[#This Row],[Order Date]],"mmmm")</f>
        <v>November</v>
      </c>
      <c r="AS4828" t="str">
        <f>"Q"&amp;ROUNDUP(MONTH(Table1[[#This Row],[Order Date]])/3,0)</f>
        <v>Q4</v>
      </c>
      <c r="AT4828">
        <f>IF(Table1[[#This Row],[Sales]]=0,0,Table1[[#This Row],[Profit]]/Table1[[#This Row],[Sales]])</f>
        <v>0.35</v>
      </c>
    </row>
    <row r="4829" spans="22:46" x14ac:dyDescent="0.3">
      <c r="V4829">
        <v>4828</v>
      </c>
      <c r="W4829" t="s">
        <v>8564</v>
      </c>
      <c r="X4829" s="1">
        <v>41944</v>
      </c>
      <c r="Y4829" s="1">
        <v>41862</v>
      </c>
      <c r="Z4829" t="s">
        <v>51</v>
      </c>
      <c r="AA4829" t="s">
        <v>7343</v>
      </c>
      <c r="AB4829" t="s">
        <v>7344</v>
      </c>
      <c r="AC4829" t="s">
        <v>41</v>
      </c>
      <c r="AD4829" t="s">
        <v>26</v>
      </c>
      <c r="AE4829" t="s">
        <v>1646</v>
      </c>
      <c r="AF4829" t="s">
        <v>28</v>
      </c>
      <c r="AG4829">
        <v>40475</v>
      </c>
      <c r="AH4829" t="s">
        <v>29</v>
      </c>
      <c r="AI4829" t="s">
        <v>5199</v>
      </c>
      <c r="AJ4829" t="s">
        <v>46</v>
      </c>
      <c r="AK4829" t="s">
        <v>60</v>
      </c>
      <c r="AL4829" t="s">
        <v>5200</v>
      </c>
      <c r="AM4829">
        <v>69.52</v>
      </c>
      <c r="AN4829">
        <v>2</v>
      </c>
      <c r="AO4829">
        <v>0</v>
      </c>
      <c r="AP4829">
        <v>19.465599999999998</v>
      </c>
      <c r="AQ4829">
        <f>YEAR(Table1[[#This Row],[Order Date]])</f>
        <v>2014</v>
      </c>
      <c r="AR4829" t="str">
        <f>TEXT(Table1[[#This Row],[Order Date]],"mmmm")</f>
        <v>November</v>
      </c>
      <c r="AS4829" t="str">
        <f>"Q"&amp;ROUNDUP(MONTH(Table1[[#This Row],[Order Date]])/3,0)</f>
        <v>Q4</v>
      </c>
      <c r="AT4829">
        <f>IF(Table1[[#This Row],[Sales]]=0,0,Table1[[#This Row],[Profit]]/Table1[[#This Row],[Sales]])</f>
        <v>0.27999999999999997</v>
      </c>
    </row>
    <row r="4830" spans="22:46" x14ac:dyDescent="0.3">
      <c r="V4830">
        <v>4829</v>
      </c>
      <c r="W4830" t="s">
        <v>8564</v>
      </c>
      <c r="X4830" s="1">
        <v>41944</v>
      </c>
      <c r="Y4830" s="1">
        <v>41862</v>
      </c>
      <c r="Z4830" t="s">
        <v>51</v>
      </c>
      <c r="AA4830" t="s">
        <v>7343</v>
      </c>
      <c r="AB4830" t="s">
        <v>7344</v>
      </c>
      <c r="AC4830" t="s">
        <v>41</v>
      </c>
      <c r="AD4830" t="s">
        <v>26</v>
      </c>
      <c r="AE4830" t="s">
        <v>1646</v>
      </c>
      <c r="AF4830" t="s">
        <v>28</v>
      </c>
      <c r="AG4830">
        <v>40475</v>
      </c>
      <c r="AH4830" t="s">
        <v>29</v>
      </c>
      <c r="AI4830" t="s">
        <v>3825</v>
      </c>
      <c r="AJ4830" t="s">
        <v>46</v>
      </c>
      <c r="AK4830" t="s">
        <v>70</v>
      </c>
      <c r="AL4830" t="s">
        <v>3826</v>
      </c>
      <c r="AM4830">
        <v>5.64</v>
      </c>
      <c r="AN4830">
        <v>3</v>
      </c>
      <c r="AO4830">
        <v>0</v>
      </c>
      <c r="AP4830">
        <v>1.6355999999999999</v>
      </c>
      <c r="AQ4830">
        <f>YEAR(Table1[[#This Row],[Order Date]])</f>
        <v>2014</v>
      </c>
      <c r="AR4830" t="str">
        <f>TEXT(Table1[[#This Row],[Order Date]],"mmmm")</f>
        <v>November</v>
      </c>
      <c r="AS4830" t="str">
        <f>"Q"&amp;ROUNDUP(MONTH(Table1[[#This Row],[Order Date]])/3,0)</f>
        <v>Q4</v>
      </c>
      <c r="AT4830">
        <f>IF(Table1[[#This Row],[Sales]]=0,0,Table1[[#This Row],[Profit]]/Table1[[#This Row],[Sales]])</f>
        <v>0.28999999999999998</v>
      </c>
    </row>
    <row r="4831" spans="22:46" x14ac:dyDescent="0.3">
      <c r="V4831">
        <v>4830</v>
      </c>
      <c r="W4831" t="s">
        <v>8565</v>
      </c>
      <c r="X4831" s="1">
        <v>42505</v>
      </c>
      <c r="Y4831" t="s">
        <v>2010</v>
      </c>
      <c r="Z4831" t="s">
        <v>51</v>
      </c>
      <c r="AA4831" t="s">
        <v>6261</v>
      </c>
      <c r="AB4831" t="s">
        <v>6262</v>
      </c>
      <c r="AC4831" t="s">
        <v>25</v>
      </c>
      <c r="AD4831" t="s">
        <v>26</v>
      </c>
      <c r="AE4831" t="s">
        <v>300</v>
      </c>
      <c r="AF4831" t="s">
        <v>301</v>
      </c>
      <c r="AG4831">
        <v>10035</v>
      </c>
      <c r="AH4831" t="s">
        <v>160</v>
      </c>
      <c r="AI4831" t="s">
        <v>5444</v>
      </c>
      <c r="AJ4831" t="s">
        <v>46</v>
      </c>
      <c r="AK4831" t="s">
        <v>77</v>
      </c>
      <c r="AL4831" t="s">
        <v>5445</v>
      </c>
      <c r="AM4831">
        <v>13.776</v>
      </c>
      <c r="AN4831">
        <v>3</v>
      </c>
      <c r="AO4831">
        <v>0.2</v>
      </c>
      <c r="AP4831">
        <v>4.4771999999999998</v>
      </c>
      <c r="AQ4831">
        <f>YEAR(Table1[[#This Row],[Order Date]])</f>
        <v>2016</v>
      </c>
      <c r="AR4831" t="str">
        <f>TEXT(Table1[[#This Row],[Order Date]],"mmmm")</f>
        <v>May</v>
      </c>
      <c r="AS4831" t="str">
        <f>"Q"&amp;ROUNDUP(MONTH(Table1[[#This Row],[Order Date]])/3,0)</f>
        <v>Q2</v>
      </c>
      <c r="AT4831">
        <f>IF(Table1[[#This Row],[Sales]]=0,0,Table1[[#This Row],[Profit]]/Table1[[#This Row],[Sales]])</f>
        <v>0.32500000000000001</v>
      </c>
    </row>
    <row r="4832" spans="22:46" x14ac:dyDescent="0.3">
      <c r="V4832">
        <v>4831</v>
      </c>
      <c r="W4832" t="s">
        <v>8566</v>
      </c>
      <c r="X4832" s="1">
        <v>41950</v>
      </c>
      <c r="Y4832" s="1">
        <v>41984</v>
      </c>
      <c r="Z4832" t="s">
        <v>51</v>
      </c>
      <c r="AA4832" t="s">
        <v>3122</v>
      </c>
      <c r="AB4832" t="s">
        <v>3123</v>
      </c>
      <c r="AC4832" t="s">
        <v>25</v>
      </c>
      <c r="AD4832" t="s">
        <v>26</v>
      </c>
      <c r="AE4832" t="s">
        <v>8567</v>
      </c>
      <c r="AF4832" t="s">
        <v>121</v>
      </c>
      <c r="AG4832">
        <v>54401</v>
      </c>
      <c r="AH4832" t="s">
        <v>111</v>
      </c>
      <c r="AI4832" t="s">
        <v>6236</v>
      </c>
      <c r="AJ4832" t="s">
        <v>46</v>
      </c>
      <c r="AK4832" t="s">
        <v>80</v>
      </c>
      <c r="AL4832" t="s">
        <v>6237</v>
      </c>
      <c r="AM4832">
        <v>245.88</v>
      </c>
      <c r="AN4832">
        <v>6</v>
      </c>
      <c r="AO4832">
        <v>0</v>
      </c>
      <c r="AP4832">
        <v>68.846400000000003</v>
      </c>
      <c r="AQ4832">
        <f>YEAR(Table1[[#This Row],[Order Date]])</f>
        <v>2014</v>
      </c>
      <c r="AR4832" t="str">
        <f>TEXT(Table1[[#This Row],[Order Date]],"mmmm")</f>
        <v>November</v>
      </c>
      <c r="AS4832" t="str">
        <f>"Q"&amp;ROUNDUP(MONTH(Table1[[#This Row],[Order Date]])/3,0)</f>
        <v>Q4</v>
      </c>
      <c r="AT4832">
        <f>IF(Table1[[#This Row],[Sales]]=0,0,Table1[[#This Row],[Profit]]/Table1[[#This Row],[Sales]])</f>
        <v>0.28000000000000003</v>
      </c>
    </row>
    <row r="4833" spans="22:46" x14ac:dyDescent="0.3">
      <c r="V4833">
        <v>4832</v>
      </c>
      <c r="W4833" t="s">
        <v>8566</v>
      </c>
      <c r="X4833" s="1">
        <v>41950</v>
      </c>
      <c r="Y4833" s="1">
        <v>41984</v>
      </c>
      <c r="Z4833" t="s">
        <v>51</v>
      </c>
      <c r="AA4833" t="s">
        <v>3122</v>
      </c>
      <c r="AB4833" t="s">
        <v>3123</v>
      </c>
      <c r="AC4833" t="s">
        <v>25</v>
      </c>
      <c r="AD4833" t="s">
        <v>26</v>
      </c>
      <c r="AE4833" t="s">
        <v>8567</v>
      </c>
      <c r="AF4833" t="s">
        <v>121</v>
      </c>
      <c r="AG4833">
        <v>54401</v>
      </c>
      <c r="AH4833" t="s">
        <v>111</v>
      </c>
      <c r="AI4833" t="s">
        <v>3383</v>
      </c>
      <c r="AJ4833" t="s">
        <v>46</v>
      </c>
      <c r="AK4833" t="s">
        <v>60</v>
      </c>
      <c r="AL4833" t="s">
        <v>3384</v>
      </c>
      <c r="AM4833">
        <v>36.630000000000003</v>
      </c>
      <c r="AN4833">
        <v>3</v>
      </c>
      <c r="AO4833">
        <v>0</v>
      </c>
      <c r="AP4833">
        <v>9.8901000000000003</v>
      </c>
      <c r="AQ4833">
        <f>YEAR(Table1[[#This Row],[Order Date]])</f>
        <v>2014</v>
      </c>
      <c r="AR4833" t="str">
        <f>TEXT(Table1[[#This Row],[Order Date]],"mmmm")</f>
        <v>November</v>
      </c>
      <c r="AS4833" t="str">
        <f>"Q"&amp;ROUNDUP(MONTH(Table1[[#This Row],[Order Date]])/3,0)</f>
        <v>Q4</v>
      </c>
      <c r="AT4833">
        <f>IF(Table1[[#This Row],[Sales]]=0,0,Table1[[#This Row],[Profit]]/Table1[[#This Row],[Sales]])</f>
        <v>0.27</v>
      </c>
    </row>
    <row r="4834" spans="22:46" x14ac:dyDescent="0.3">
      <c r="V4834">
        <v>4833</v>
      </c>
      <c r="W4834" t="s">
        <v>8566</v>
      </c>
      <c r="X4834" s="1">
        <v>41950</v>
      </c>
      <c r="Y4834" s="1">
        <v>41984</v>
      </c>
      <c r="Z4834" t="s">
        <v>51</v>
      </c>
      <c r="AA4834" t="s">
        <v>3122</v>
      </c>
      <c r="AB4834" t="s">
        <v>3123</v>
      </c>
      <c r="AC4834" t="s">
        <v>25</v>
      </c>
      <c r="AD4834" t="s">
        <v>26</v>
      </c>
      <c r="AE4834" t="s">
        <v>8567</v>
      </c>
      <c r="AF4834" t="s">
        <v>121</v>
      </c>
      <c r="AG4834">
        <v>54401</v>
      </c>
      <c r="AH4834" t="s">
        <v>111</v>
      </c>
      <c r="AI4834" t="s">
        <v>4480</v>
      </c>
      <c r="AJ4834" t="s">
        <v>46</v>
      </c>
      <c r="AK4834" t="s">
        <v>60</v>
      </c>
      <c r="AL4834" t="s">
        <v>4481</v>
      </c>
      <c r="AM4834">
        <v>22.58</v>
      </c>
      <c r="AN4834">
        <v>2</v>
      </c>
      <c r="AO4834">
        <v>0</v>
      </c>
      <c r="AP4834">
        <v>5.8708</v>
      </c>
      <c r="AQ4834">
        <f>YEAR(Table1[[#This Row],[Order Date]])</f>
        <v>2014</v>
      </c>
      <c r="AR4834" t="str">
        <f>TEXT(Table1[[#This Row],[Order Date]],"mmmm")</f>
        <v>November</v>
      </c>
      <c r="AS4834" t="str">
        <f>"Q"&amp;ROUNDUP(MONTH(Table1[[#This Row],[Order Date]])/3,0)</f>
        <v>Q4</v>
      </c>
      <c r="AT4834">
        <f>IF(Table1[[#This Row],[Sales]]=0,0,Table1[[#This Row],[Profit]]/Table1[[#This Row],[Sales]])</f>
        <v>0.26</v>
      </c>
    </row>
    <row r="4835" spans="22:46" x14ac:dyDescent="0.3">
      <c r="V4835">
        <v>4834</v>
      </c>
      <c r="W4835" t="s">
        <v>8566</v>
      </c>
      <c r="X4835" s="1">
        <v>41950</v>
      </c>
      <c r="Y4835" s="1">
        <v>41984</v>
      </c>
      <c r="Z4835" t="s">
        <v>51</v>
      </c>
      <c r="AA4835" t="s">
        <v>3122</v>
      </c>
      <c r="AB4835" t="s">
        <v>3123</v>
      </c>
      <c r="AC4835" t="s">
        <v>25</v>
      </c>
      <c r="AD4835" t="s">
        <v>26</v>
      </c>
      <c r="AE4835" t="s">
        <v>8567</v>
      </c>
      <c r="AF4835" t="s">
        <v>121</v>
      </c>
      <c r="AG4835">
        <v>54401</v>
      </c>
      <c r="AH4835" t="s">
        <v>111</v>
      </c>
      <c r="AI4835" t="s">
        <v>4047</v>
      </c>
      <c r="AJ4835" t="s">
        <v>46</v>
      </c>
      <c r="AK4835" t="s">
        <v>77</v>
      </c>
      <c r="AL4835" t="s">
        <v>4048</v>
      </c>
      <c r="AM4835">
        <v>12.39</v>
      </c>
      <c r="AN4835">
        <v>3</v>
      </c>
      <c r="AO4835">
        <v>0</v>
      </c>
      <c r="AP4835">
        <v>5.8232999999999997</v>
      </c>
      <c r="AQ4835">
        <f>YEAR(Table1[[#This Row],[Order Date]])</f>
        <v>2014</v>
      </c>
      <c r="AR4835" t="str">
        <f>TEXT(Table1[[#This Row],[Order Date]],"mmmm")</f>
        <v>November</v>
      </c>
      <c r="AS4835" t="str">
        <f>"Q"&amp;ROUNDUP(MONTH(Table1[[#This Row],[Order Date]])/3,0)</f>
        <v>Q4</v>
      </c>
      <c r="AT4835">
        <f>IF(Table1[[#This Row],[Sales]]=0,0,Table1[[#This Row],[Profit]]/Table1[[#This Row],[Sales]])</f>
        <v>0.47</v>
      </c>
    </row>
    <row r="4836" spans="22:46" x14ac:dyDescent="0.3">
      <c r="V4836">
        <v>4835</v>
      </c>
      <c r="W4836" t="s">
        <v>8568</v>
      </c>
      <c r="X4836" s="1">
        <v>43013</v>
      </c>
      <c r="Y4836" s="1">
        <v>43018</v>
      </c>
      <c r="Z4836" t="s">
        <v>51</v>
      </c>
      <c r="AA4836" t="s">
        <v>4597</v>
      </c>
      <c r="AB4836" t="s">
        <v>4598</v>
      </c>
      <c r="AC4836" t="s">
        <v>108</v>
      </c>
      <c r="AD4836" t="s">
        <v>26</v>
      </c>
      <c r="AE4836" t="s">
        <v>136</v>
      </c>
      <c r="AF4836" t="s">
        <v>43</v>
      </c>
      <c r="AG4836">
        <v>94110</v>
      </c>
      <c r="AH4836" t="s">
        <v>44</v>
      </c>
      <c r="AI4836" t="s">
        <v>5539</v>
      </c>
      <c r="AJ4836" t="s">
        <v>46</v>
      </c>
      <c r="AK4836" t="s">
        <v>77</v>
      </c>
      <c r="AL4836" t="s">
        <v>5540</v>
      </c>
      <c r="AM4836">
        <v>39.92</v>
      </c>
      <c r="AN4836">
        <v>5</v>
      </c>
      <c r="AO4836">
        <v>0.2</v>
      </c>
      <c r="AP4836">
        <v>13.473000000000001</v>
      </c>
      <c r="AQ4836">
        <f>YEAR(Table1[[#This Row],[Order Date]])</f>
        <v>2017</v>
      </c>
      <c r="AR4836" t="str">
        <f>TEXT(Table1[[#This Row],[Order Date]],"mmmm")</f>
        <v>October</v>
      </c>
      <c r="AS4836" t="str">
        <f>"Q"&amp;ROUNDUP(MONTH(Table1[[#This Row],[Order Date]])/3,0)</f>
        <v>Q4</v>
      </c>
      <c r="AT4836">
        <f>IF(Table1[[#This Row],[Sales]]=0,0,Table1[[#This Row],[Profit]]/Table1[[#This Row],[Sales]])</f>
        <v>0.33750000000000002</v>
      </c>
    </row>
    <row r="4837" spans="22:46" x14ac:dyDescent="0.3">
      <c r="V4837">
        <v>4836</v>
      </c>
      <c r="W4837" t="s">
        <v>8568</v>
      </c>
      <c r="X4837" s="1">
        <v>43013</v>
      </c>
      <c r="Y4837" s="1">
        <v>43018</v>
      </c>
      <c r="Z4837" t="s">
        <v>51</v>
      </c>
      <c r="AA4837" t="s">
        <v>4597</v>
      </c>
      <c r="AB4837" t="s">
        <v>4598</v>
      </c>
      <c r="AC4837" t="s">
        <v>108</v>
      </c>
      <c r="AD4837" t="s">
        <v>26</v>
      </c>
      <c r="AE4837" t="s">
        <v>136</v>
      </c>
      <c r="AF4837" t="s">
        <v>43</v>
      </c>
      <c r="AG4837">
        <v>94110</v>
      </c>
      <c r="AH4837" t="s">
        <v>44</v>
      </c>
      <c r="AI4837" t="s">
        <v>6045</v>
      </c>
      <c r="AJ4837" t="s">
        <v>46</v>
      </c>
      <c r="AK4837" t="s">
        <v>94</v>
      </c>
      <c r="AL4837" t="s">
        <v>6046</v>
      </c>
      <c r="AM4837">
        <v>61.96</v>
      </c>
      <c r="AN4837">
        <v>2</v>
      </c>
      <c r="AO4837">
        <v>0</v>
      </c>
      <c r="AP4837">
        <v>27.882000000000001</v>
      </c>
      <c r="AQ4837">
        <f>YEAR(Table1[[#This Row],[Order Date]])</f>
        <v>2017</v>
      </c>
      <c r="AR4837" t="str">
        <f>TEXT(Table1[[#This Row],[Order Date]],"mmmm")</f>
        <v>October</v>
      </c>
      <c r="AS4837" t="str">
        <f>"Q"&amp;ROUNDUP(MONTH(Table1[[#This Row],[Order Date]])/3,0)</f>
        <v>Q4</v>
      </c>
      <c r="AT4837">
        <f>IF(Table1[[#This Row],[Sales]]=0,0,Table1[[#This Row],[Profit]]/Table1[[#This Row],[Sales]])</f>
        <v>0.45</v>
      </c>
    </row>
    <row r="4838" spans="22:46" x14ac:dyDescent="0.3">
      <c r="V4838">
        <v>4837</v>
      </c>
      <c r="W4838" t="s">
        <v>8568</v>
      </c>
      <c r="X4838" s="1">
        <v>43013</v>
      </c>
      <c r="Y4838" s="1">
        <v>43018</v>
      </c>
      <c r="Z4838" t="s">
        <v>51</v>
      </c>
      <c r="AA4838" t="s">
        <v>4597</v>
      </c>
      <c r="AB4838" t="s">
        <v>4598</v>
      </c>
      <c r="AC4838" t="s">
        <v>108</v>
      </c>
      <c r="AD4838" t="s">
        <v>26</v>
      </c>
      <c r="AE4838" t="s">
        <v>136</v>
      </c>
      <c r="AF4838" t="s">
        <v>43</v>
      </c>
      <c r="AG4838">
        <v>94110</v>
      </c>
      <c r="AH4838" t="s">
        <v>44</v>
      </c>
      <c r="AI4838" t="s">
        <v>3538</v>
      </c>
      <c r="AJ4838" t="s">
        <v>46</v>
      </c>
      <c r="AK4838" t="s">
        <v>77</v>
      </c>
      <c r="AL4838" t="s">
        <v>3539</v>
      </c>
      <c r="AM4838">
        <v>19.936</v>
      </c>
      <c r="AN4838">
        <v>4</v>
      </c>
      <c r="AO4838">
        <v>0.2</v>
      </c>
      <c r="AP4838">
        <v>7.2267999999999999</v>
      </c>
      <c r="AQ4838">
        <f>YEAR(Table1[[#This Row],[Order Date]])</f>
        <v>2017</v>
      </c>
      <c r="AR4838" t="str">
        <f>TEXT(Table1[[#This Row],[Order Date]],"mmmm")</f>
        <v>October</v>
      </c>
      <c r="AS4838" t="str">
        <f>"Q"&amp;ROUNDUP(MONTH(Table1[[#This Row],[Order Date]])/3,0)</f>
        <v>Q4</v>
      </c>
      <c r="AT4838">
        <f>IF(Table1[[#This Row],[Sales]]=0,0,Table1[[#This Row],[Profit]]/Table1[[#This Row],[Sales]])</f>
        <v>0.36249999999999999</v>
      </c>
    </row>
    <row r="4839" spans="22:46" x14ac:dyDescent="0.3">
      <c r="V4839">
        <v>4838</v>
      </c>
      <c r="W4839" t="s">
        <v>8569</v>
      </c>
      <c r="X4839" s="1">
        <v>42887</v>
      </c>
      <c r="Y4839" s="1">
        <v>42800</v>
      </c>
      <c r="Z4839" t="s">
        <v>207</v>
      </c>
      <c r="AA4839" t="s">
        <v>6548</v>
      </c>
      <c r="AB4839" t="s">
        <v>6549</v>
      </c>
      <c r="AC4839" t="s">
        <v>25</v>
      </c>
      <c r="AD4839" t="s">
        <v>26</v>
      </c>
      <c r="AE4839" t="s">
        <v>978</v>
      </c>
      <c r="AF4839" t="s">
        <v>564</v>
      </c>
      <c r="AG4839">
        <v>43017</v>
      </c>
      <c r="AH4839" t="s">
        <v>160</v>
      </c>
      <c r="AI4839" t="s">
        <v>3776</v>
      </c>
      <c r="AJ4839" t="s">
        <v>46</v>
      </c>
      <c r="AK4839" t="s">
        <v>77</v>
      </c>
      <c r="AL4839" t="s">
        <v>3777</v>
      </c>
      <c r="AM4839">
        <v>3.798</v>
      </c>
      <c r="AN4839">
        <v>2</v>
      </c>
      <c r="AO4839">
        <v>0.7</v>
      </c>
      <c r="AP4839">
        <v>-2.6585999999999999</v>
      </c>
      <c r="AQ4839">
        <f>YEAR(Table1[[#This Row],[Order Date]])</f>
        <v>2017</v>
      </c>
      <c r="AR4839" t="str">
        <f>TEXT(Table1[[#This Row],[Order Date]],"mmmm")</f>
        <v>June</v>
      </c>
      <c r="AS4839" t="str">
        <f>"Q"&amp;ROUNDUP(MONTH(Table1[[#This Row],[Order Date]])/3,0)</f>
        <v>Q2</v>
      </c>
      <c r="AT4839">
        <f>IF(Table1[[#This Row],[Sales]]=0,0,Table1[[#This Row],[Profit]]/Table1[[#This Row],[Sales]])</f>
        <v>-0.7</v>
      </c>
    </row>
    <row r="4840" spans="22:46" x14ac:dyDescent="0.3">
      <c r="V4840">
        <v>4839</v>
      </c>
      <c r="W4840" t="s">
        <v>8569</v>
      </c>
      <c r="X4840" s="1">
        <v>42887</v>
      </c>
      <c r="Y4840" s="1">
        <v>42800</v>
      </c>
      <c r="Z4840" t="s">
        <v>207</v>
      </c>
      <c r="AA4840" t="s">
        <v>6548</v>
      </c>
      <c r="AB4840" t="s">
        <v>6549</v>
      </c>
      <c r="AC4840" t="s">
        <v>25</v>
      </c>
      <c r="AD4840" t="s">
        <v>26</v>
      </c>
      <c r="AE4840" t="s">
        <v>978</v>
      </c>
      <c r="AF4840" t="s">
        <v>564</v>
      </c>
      <c r="AG4840">
        <v>43017</v>
      </c>
      <c r="AH4840" t="s">
        <v>160</v>
      </c>
      <c r="AI4840" t="s">
        <v>3848</v>
      </c>
      <c r="AJ4840" t="s">
        <v>46</v>
      </c>
      <c r="AK4840" t="s">
        <v>94</v>
      </c>
      <c r="AL4840" t="s">
        <v>3849</v>
      </c>
      <c r="AM4840">
        <v>27.744</v>
      </c>
      <c r="AN4840">
        <v>6</v>
      </c>
      <c r="AO4840">
        <v>0.2</v>
      </c>
      <c r="AP4840">
        <v>10.0572</v>
      </c>
      <c r="AQ4840">
        <f>YEAR(Table1[[#This Row],[Order Date]])</f>
        <v>2017</v>
      </c>
      <c r="AR4840" t="str">
        <f>TEXT(Table1[[#This Row],[Order Date]],"mmmm")</f>
        <v>June</v>
      </c>
      <c r="AS4840" t="str">
        <f>"Q"&amp;ROUNDUP(MONTH(Table1[[#This Row],[Order Date]])/3,0)</f>
        <v>Q2</v>
      </c>
      <c r="AT4840">
        <f>IF(Table1[[#This Row],[Sales]]=0,0,Table1[[#This Row],[Profit]]/Table1[[#This Row],[Sales]])</f>
        <v>0.36249999999999999</v>
      </c>
    </row>
    <row r="4841" spans="22:46" x14ac:dyDescent="0.3">
      <c r="V4841">
        <v>4840</v>
      </c>
      <c r="W4841" t="s">
        <v>8569</v>
      </c>
      <c r="X4841" s="1">
        <v>42887</v>
      </c>
      <c r="Y4841" s="1">
        <v>42800</v>
      </c>
      <c r="Z4841" t="s">
        <v>207</v>
      </c>
      <c r="AA4841" t="s">
        <v>6548</v>
      </c>
      <c r="AB4841" t="s">
        <v>6549</v>
      </c>
      <c r="AC4841" t="s">
        <v>25</v>
      </c>
      <c r="AD4841" t="s">
        <v>26</v>
      </c>
      <c r="AE4841" t="s">
        <v>978</v>
      </c>
      <c r="AF4841" t="s">
        <v>564</v>
      </c>
      <c r="AG4841">
        <v>43017</v>
      </c>
      <c r="AH4841" t="s">
        <v>160</v>
      </c>
      <c r="AI4841" t="s">
        <v>944</v>
      </c>
      <c r="AJ4841" t="s">
        <v>73</v>
      </c>
      <c r="AK4841" t="s">
        <v>74</v>
      </c>
      <c r="AL4841" t="s">
        <v>945</v>
      </c>
      <c r="AM4841">
        <v>158.376</v>
      </c>
      <c r="AN4841">
        <v>4</v>
      </c>
      <c r="AO4841">
        <v>0.4</v>
      </c>
      <c r="AP4841">
        <v>-34.314799999999998</v>
      </c>
      <c r="AQ4841">
        <f>YEAR(Table1[[#This Row],[Order Date]])</f>
        <v>2017</v>
      </c>
      <c r="AR4841" t="str">
        <f>TEXT(Table1[[#This Row],[Order Date]],"mmmm")</f>
        <v>June</v>
      </c>
      <c r="AS4841" t="str">
        <f>"Q"&amp;ROUNDUP(MONTH(Table1[[#This Row],[Order Date]])/3,0)</f>
        <v>Q2</v>
      </c>
      <c r="AT4841">
        <f>IF(Table1[[#This Row],[Sales]]=0,0,Table1[[#This Row],[Profit]]/Table1[[#This Row],[Sales]])</f>
        <v>-0.21666666666666665</v>
      </c>
    </row>
    <row r="4842" spans="22:46" x14ac:dyDescent="0.3">
      <c r="V4842">
        <v>4841</v>
      </c>
      <c r="W4842" t="s">
        <v>8570</v>
      </c>
      <c r="X4842" s="1">
        <v>43059</v>
      </c>
      <c r="Y4842" t="s">
        <v>5246</v>
      </c>
      <c r="Z4842" t="s">
        <v>51</v>
      </c>
      <c r="AA4842" t="s">
        <v>3165</v>
      </c>
      <c r="AB4842" t="s">
        <v>3166</v>
      </c>
      <c r="AC4842" t="s">
        <v>108</v>
      </c>
      <c r="AD4842" t="s">
        <v>26</v>
      </c>
      <c r="AE4842" t="s">
        <v>27</v>
      </c>
      <c r="AF4842" t="s">
        <v>28</v>
      </c>
      <c r="AG4842">
        <v>42420</v>
      </c>
      <c r="AH4842" t="s">
        <v>29</v>
      </c>
      <c r="AI4842" t="s">
        <v>480</v>
      </c>
      <c r="AJ4842" t="s">
        <v>31</v>
      </c>
      <c r="AK4842" t="s">
        <v>67</v>
      </c>
      <c r="AL4842" t="s">
        <v>481</v>
      </c>
      <c r="AM4842">
        <v>27.58</v>
      </c>
      <c r="AN4842">
        <v>2</v>
      </c>
      <c r="AO4842">
        <v>0</v>
      </c>
      <c r="AP4842">
        <v>11.583600000000001</v>
      </c>
      <c r="AQ4842">
        <f>YEAR(Table1[[#This Row],[Order Date]])</f>
        <v>2017</v>
      </c>
      <c r="AR4842" t="str">
        <f>TEXT(Table1[[#This Row],[Order Date]],"mmmm")</f>
        <v>November</v>
      </c>
      <c r="AS4842" t="str">
        <f>"Q"&amp;ROUNDUP(MONTH(Table1[[#This Row],[Order Date]])/3,0)</f>
        <v>Q4</v>
      </c>
      <c r="AT4842">
        <f>IF(Table1[[#This Row],[Sales]]=0,0,Table1[[#This Row],[Profit]]/Table1[[#This Row],[Sales]])</f>
        <v>0.42000000000000004</v>
      </c>
    </row>
    <row r="4843" spans="22:46" x14ac:dyDescent="0.3">
      <c r="V4843">
        <v>4842</v>
      </c>
      <c r="W4843" t="s">
        <v>8571</v>
      </c>
      <c r="X4843" s="1">
        <v>42727</v>
      </c>
      <c r="Y4843" t="s">
        <v>3965</v>
      </c>
      <c r="Z4843" t="s">
        <v>51</v>
      </c>
      <c r="AA4843" t="s">
        <v>3660</v>
      </c>
      <c r="AB4843" t="s">
        <v>3661</v>
      </c>
      <c r="AC4843" t="s">
        <v>25</v>
      </c>
      <c r="AD4843" t="s">
        <v>26</v>
      </c>
      <c r="AE4843" t="s">
        <v>5183</v>
      </c>
      <c r="AF4843" t="s">
        <v>564</v>
      </c>
      <c r="AG4843">
        <v>43402</v>
      </c>
      <c r="AH4843" t="s">
        <v>160</v>
      </c>
      <c r="AI4843" t="s">
        <v>7009</v>
      </c>
      <c r="AJ4843" t="s">
        <v>46</v>
      </c>
      <c r="AK4843" t="s">
        <v>77</v>
      </c>
      <c r="AL4843" t="s">
        <v>7010</v>
      </c>
      <c r="AM4843">
        <v>5.5529999999999999</v>
      </c>
      <c r="AN4843">
        <v>3</v>
      </c>
      <c r="AO4843">
        <v>0.7</v>
      </c>
      <c r="AP4843">
        <v>-4.0721999999999996</v>
      </c>
      <c r="AQ4843">
        <f>YEAR(Table1[[#This Row],[Order Date]])</f>
        <v>2016</v>
      </c>
      <c r="AR4843" t="str">
        <f>TEXT(Table1[[#This Row],[Order Date]],"mmmm")</f>
        <v>December</v>
      </c>
      <c r="AS4843" t="str">
        <f>"Q"&amp;ROUNDUP(MONTH(Table1[[#This Row],[Order Date]])/3,0)</f>
        <v>Q4</v>
      </c>
      <c r="AT4843">
        <f>IF(Table1[[#This Row],[Sales]]=0,0,Table1[[#This Row],[Profit]]/Table1[[#This Row],[Sales]])</f>
        <v>-0.73333333333333328</v>
      </c>
    </row>
    <row r="4844" spans="22:46" x14ac:dyDescent="0.3">
      <c r="V4844">
        <v>4843</v>
      </c>
      <c r="W4844" t="s">
        <v>8572</v>
      </c>
      <c r="X4844" s="1">
        <v>43007</v>
      </c>
      <c r="Y4844" s="1">
        <v>42835</v>
      </c>
      <c r="Z4844" t="s">
        <v>51</v>
      </c>
      <c r="AA4844" t="s">
        <v>1182</v>
      </c>
      <c r="AB4844" t="s">
        <v>1183</v>
      </c>
      <c r="AC4844" t="s">
        <v>25</v>
      </c>
      <c r="AD4844" t="s">
        <v>26</v>
      </c>
      <c r="AE4844" t="s">
        <v>378</v>
      </c>
      <c r="AF4844" t="s">
        <v>379</v>
      </c>
      <c r="AG4844">
        <v>38109</v>
      </c>
      <c r="AH4844" t="s">
        <v>29</v>
      </c>
      <c r="AI4844" t="s">
        <v>3892</v>
      </c>
      <c r="AJ4844" t="s">
        <v>46</v>
      </c>
      <c r="AK4844" t="s">
        <v>60</v>
      </c>
      <c r="AL4844" t="s">
        <v>3893</v>
      </c>
      <c r="AM4844">
        <v>243.92</v>
      </c>
      <c r="AN4844">
        <v>5</v>
      </c>
      <c r="AO4844">
        <v>0.2</v>
      </c>
      <c r="AP4844">
        <v>-54.881999999999998</v>
      </c>
      <c r="AQ4844">
        <f>YEAR(Table1[[#This Row],[Order Date]])</f>
        <v>2017</v>
      </c>
      <c r="AR4844" t="str">
        <f>TEXT(Table1[[#This Row],[Order Date]],"mmmm")</f>
        <v>September</v>
      </c>
      <c r="AS4844" t="str">
        <f>"Q"&amp;ROUNDUP(MONTH(Table1[[#This Row],[Order Date]])/3,0)</f>
        <v>Q3</v>
      </c>
      <c r="AT4844">
        <f>IF(Table1[[#This Row],[Sales]]=0,0,Table1[[#This Row],[Profit]]/Table1[[#This Row],[Sales]])</f>
        <v>-0.22500000000000001</v>
      </c>
    </row>
    <row r="4845" spans="22:46" x14ac:dyDescent="0.3">
      <c r="V4845">
        <v>4844</v>
      </c>
      <c r="W4845" t="s">
        <v>8573</v>
      </c>
      <c r="X4845" s="1">
        <v>42681</v>
      </c>
      <c r="Y4845" s="1">
        <v>42624</v>
      </c>
      <c r="Z4845" t="s">
        <v>207</v>
      </c>
      <c r="AA4845" t="s">
        <v>7147</v>
      </c>
      <c r="AB4845" t="s">
        <v>7148</v>
      </c>
      <c r="AC4845" t="s">
        <v>25</v>
      </c>
      <c r="AD4845" t="s">
        <v>26</v>
      </c>
      <c r="AE4845" t="s">
        <v>1256</v>
      </c>
      <c r="AF4845" t="s">
        <v>892</v>
      </c>
      <c r="AG4845">
        <v>8701</v>
      </c>
      <c r="AH4845" t="s">
        <v>160</v>
      </c>
      <c r="AI4845" t="s">
        <v>4581</v>
      </c>
      <c r="AJ4845" t="s">
        <v>46</v>
      </c>
      <c r="AK4845" t="s">
        <v>303</v>
      </c>
      <c r="AL4845" t="s">
        <v>4582</v>
      </c>
      <c r="AM4845">
        <v>14.96</v>
      </c>
      <c r="AN4845">
        <v>4</v>
      </c>
      <c r="AO4845">
        <v>0</v>
      </c>
      <c r="AP4845">
        <v>0.29920000000000002</v>
      </c>
      <c r="AQ4845">
        <f>YEAR(Table1[[#This Row],[Order Date]])</f>
        <v>2016</v>
      </c>
      <c r="AR4845" t="str">
        <f>TEXT(Table1[[#This Row],[Order Date]],"mmmm")</f>
        <v>November</v>
      </c>
      <c r="AS4845" t="str">
        <f>"Q"&amp;ROUNDUP(MONTH(Table1[[#This Row],[Order Date]])/3,0)</f>
        <v>Q4</v>
      </c>
      <c r="AT4845">
        <f>IF(Table1[[#This Row],[Sales]]=0,0,Table1[[#This Row],[Profit]]/Table1[[#This Row],[Sales]])</f>
        <v>0.02</v>
      </c>
    </row>
    <row r="4846" spans="22:46" x14ac:dyDescent="0.3">
      <c r="V4846">
        <v>4845</v>
      </c>
      <c r="W4846" t="s">
        <v>8574</v>
      </c>
      <c r="X4846" s="1">
        <v>41733</v>
      </c>
      <c r="Y4846" s="1">
        <v>41763</v>
      </c>
      <c r="Z4846" t="s">
        <v>207</v>
      </c>
      <c r="AA4846" t="s">
        <v>875</v>
      </c>
      <c r="AB4846" t="s">
        <v>876</v>
      </c>
      <c r="AC4846" t="s">
        <v>41</v>
      </c>
      <c r="AD4846" t="s">
        <v>26</v>
      </c>
      <c r="AE4846" t="s">
        <v>42</v>
      </c>
      <c r="AF4846" t="s">
        <v>43</v>
      </c>
      <c r="AG4846">
        <v>90008</v>
      </c>
      <c r="AH4846" t="s">
        <v>44</v>
      </c>
      <c r="AI4846" t="s">
        <v>1365</v>
      </c>
      <c r="AJ4846" t="s">
        <v>46</v>
      </c>
      <c r="AK4846" t="s">
        <v>77</v>
      </c>
      <c r="AL4846" t="s">
        <v>1366</v>
      </c>
      <c r="AM4846">
        <v>7.1840000000000002</v>
      </c>
      <c r="AN4846">
        <v>2</v>
      </c>
      <c r="AO4846">
        <v>0.2</v>
      </c>
      <c r="AP4846">
        <v>2.2450000000000001</v>
      </c>
      <c r="AQ4846">
        <f>YEAR(Table1[[#This Row],[Order Date]])</f>
        <v>2014</v>
      </c>
      <c r="AR4846" t="str">
        <f>TEXT(Table1[[#This Row],[Order Date]],"mmmm")</f>
        <v>April</v>
      </c>
      <c r="AS4846" t="str">
        <f>"Q"&amp;ROUNDUP(MONTH(Table1[[#This Row],[Order Date]])/3,0)</f>
        <v>Q2</v>
      </c>
      <c r="AT4846">
        <f>IF(Table1[[#This Row],[Sales]]=0,0,Table1[[#This Row],[Profit]]/Table1[[#This Row],[Sales]])</f>
        <v>0.3125</v>
      </c>
    </row>
    <row r="4847" spans="22:46" x14ac:dyDescent="0.3">
      <c r="V4847">
        <v>4846</v>
      </c>
      <c r="W4847" t="s">
        <v>8575</v>
      </c>
      <c r="X4847" s="1">
        <v>42208</v>
      </c>
      <c r="Y4847" t="s">
        <v>3253</v>
      </c>
      <c r="Z4847" t="s">
        <v>22</v>
      </c>
      <c r="AA4847" t="s">
        <v>2233</v>
      </c>
      <c r="AB4847" t="s">
        <v>2234</v>
      </c>
      <c r="AC4847" t="s">
        <v>25</v>
      </c>
      <c r="AD4847" t="s">
        <v>26</v>
      </c>
      <c r="AE4847" t="s">
        <v>440</v>
      </c>
      <c r="AF4847" t="s">
        <v>301</v>
      </c>
      <c r="AG4847">
        <v>14609</v>
      </c>
      <c r="AH4847" t="s">
        <v>160</v>
      </c>
      <c r="AI4847" t="s">
        <v>1090</v>
      </c>
      <c r="AJ4847" t="s">
        <v>46</v>
      </c>
      <c r="AK4847" t="s">
        <v>77</v>
      </c>
      <c r="AL4847" t="s">
        <v>1091</v>
      </c>
      <c r="AM4847">
        <v>10.512</v>
      </c>
      <c r="AN4847">
        <v>3</v>
      </c>
      <c r="AO4847">
        <v>0.2</v>
      </c>
      <c r="AP4847">
        <v>3.6791999999999998</v>
      </c>
      <c r="AQ4847">
        <f>YEAR(Table1[[#This Row],[Order Date]])</f>
        <v>2015</v>
      </c>
      <c r="AR4847" t="str">
        <f>TEXT(Table1[[#This Row],[Order Date]],"mmmm")</f>
        <v>July</v>
      </c>
      <c r="AS4847" t="str">
        <f>"Q"&amp;ROUNDUP(MONTH(Table1[[#This Row],[Order Date]])/3,0)</f>
        <v>Q3</v>
      </c>
      <c r="AT4847">
        <f>IF(Table1[[#This Row],[Sales]]=0,0,Table1[[#This Row],[Profit]]/Table1[[#This Row],[Sales]])</f>
        <v>0.35</v>
      </c>
    </row>
    <row r="4848" spans="22:46" x14ac:dyDescent="0.3">
      <c r="V4848">
        <v>4847</v>
      </c>
      <c r="W4848" t="s">
        <v>8576</v>
      </c>
      <c r="X4848" s="1">
        <v>41815</v>
      </c>
      <c r="Y4848" t="s">
        <v>5899</v>
      </c>
      <c r="Z4848" t="s">
        <v>22</v>
      </c>
      <c r="AA4848" t="s">
        <v>1321</v>
      </c>
      <c r="AB4848" t="s">
        <v>1322</v>
      </c>
      <c r="AC4848" t="s">
        <v>41</v>
      </c>
      <c r="AD4848" t="s">
        <v>26</v>
      </c>
      <c r="AE4848" t="s">
        <v>2224</v>
      </c>
      <c r="AF4848" t="s">
        <v>474</v>
      </c>
      <c r="AG4848">
        <v>97301</v>
      </c>
      <c r="AH4848" t="s">
        <v>44</v>
      </c>
      <c r="AI4848" t="s">
        <v>3555</v>
      </c>
      <c r="AJ4848" t="s">
        <v>73</v>
      </c>
      <c r="AK4848" t="s">
        <v>74</v>
      </c>
      <c r="AL4848" t="s">
        <v>3556</v>
      </c>
      <c r="AM4848">
        <v>263.95999999999998</v>
      </c>
      <c r="AN4848">
        <v>5</v>
      </c>
      <c r="AO4848">
        <v>0.2</v>
      </c>
      <c r="AP4848">
        <v>19.797000000000001</v>
      </c>
      <c r="AQ4848">
        <f>YEAR(Table1[[#This Row],[Order Date]])</f>
        <v>2014</v>
      </c>
      <c r="AR4848" t="str">
        <f>TEXT(Table1[[#This Row],[Order Date]],"mmmm")</f>
        <v>June</v>
      </c>
      <c r="AS4848" t="str">
        <f>"Q"&amp;ROUNDUP(MONTH(Table1[[#This Row],[Order Date]])/3,0)</f>
        <v>Q2</v>
      </c>
      <c r="AT4848">
        <f>IF(Table1[[#This Row],[Sales]]=0,0,Table1[[#This Row],[Profit]]/Table1[[#This Row],[Sales]])</f>
        <v>7.5000000000000011E-2</v>
      </c>
    </row>
    <row r="4849" spans="22:46" x14ac:dyDescent="0.3">
      <c r="V4849">
        <v>4848</v>
      </c>
      <c r="W4849" t="s">
        <v>8576</v>
      </c>
      <c r="X4849" s="1">
        <v>41815</v>
      </c>
      <c r="Y4849" t="s">
        <v>5899</v>
      </c>
      <c r="Z4849" t="s">
        <v>22</v>
      </c>
      <c r="AA4849" t="s">
        <v>1321</v>
      </c>
      <c r="AB4849" t="s">
        <v>1322</v>
      </c>
      <c r="AC4849" t="s">
        <v>41</v>
      </c>
      <c r="AD4849" t="s">
        <v>26</v>
      </c>
      <c r="AE4849" t="s">
        <v>2224</v>
      </c>
      <c r="AF4849" t="s">
        <v>474</v>
      </c>
      <c r="AG4849">
        <v>97301</v>
      </c>
      <c r="AH4849" t="s">
        <v>44</v>
      </c>
      <c r="AI4849" t="s">
        <v>1599</v>
      </c>
      <c r="AJ4849" t="s">
        <v>46</v>
      </c>
      <c r="AK4849" t="s">
        <v>70</v>
      </c>
      <c r="AL4849" t="s">
        <v>1600</v>
      </c>
      <c r="AM4849">
        <v>71.632000000000005</v>
      </c>
      <c r="AN4849">
        <v>11</v>
      </c>
      <c r="AO4849">
        <v>0.2</v>
      </c>
      <c r="AP4849">
        <v>17.908000000000001</v>
      </c>
      <c r="AQ4849">
        <f>YEAR(Table1[[#This Row],[Order Date]])</f>
        <v>2014</v>
      </c>
      <c r="AR4849" t="str">
        <f>TEXT(Table1[[#This Row],[Order Date]],"mmmm")</f>
        <v>June</v>
      </c>
      <c r="AS4849" t="str">
        <f>"Q"&amp;ROUNDUP(MONTH(Table1[[#This Row],[Order Date]])/3,0)</f>
        <v>Q2</v>
      </c>
      <c r="AT4849">
        <f>IF(Table1[[#This Row],[Sales]]=0,0,Table1[[#This Row],[Profit]]/Table1[[#This Row],[Sales]])</f>
        <v>0.25</v>
      </c>
    </row>
    <row r="4850" spans="22:46" x14ac:dyDescent="0.3">
      <c r="V4850">
        <v>4849</v>
      </c>
      <c r="W4850" t="s">
        <v>8576</v>
      </c>
      <c r="X4850" s="1">
        <v>41815</v>
      </c>
      <c r="Y4850" t="s">
        <v>5899</v>
      </c>
      <c r="Z4850" t="s">
        <v>22</v>
      </c>
      <c r="AA4850" t="s">
        <v>1321</v>
      </c>
      <c r="AB4850" t="s">
        <v>1322</v>
      </c>
      <c r="AC4850" t="s">
        <v>41</v>
      </c>
      <c r="AD4850" t="s">
        <v>26</v>
      </c>
      <c r="AE4850" t="s">
        <v>2224</v>
      </c>
      <c r="AF4850" t="s">
        <v>474</v>
      </c>
      <c r="AG4850">
        <v>97301</v>
      </c>
      <c r="AH4850" t="s">
        <v>44</v>
      </c>
      <c r="AI4850" t="s">
        <v>5077</v>
      </c>
      <c r="AJ4850" t="s">
        <v>46</v>
      </c>
      <c r="AK4850" t="s">
        <v>70</v>
      </c>
      <c r="AL4850" t="s">
        <v>5078</v>
      </c>
      <c r="AM4850">
        <v>9.3279999999999994</v>
      </c>
      <c r="AN4850">
        <v>1</v>
      </c>
      <c r="AO4850">
        <v>0.2</v>
      </c>
      <c r="AP4850">
        <v>0.81620000000000004</v>
      </c>
      <c r="AQ4850">
        <f>YEAR(Table1[[#This Row],[Order Date]])</f>
        <v>2014</v>
      </c>
      <c r="AR4850" t="str">
        <f>TEXT(Table1[[#This Row],[Order Date]],"mmmm")</f>
        <v>June</v>
      </c>
      <c r="AS4850" t="str">
        <f>"Q"&amp;ROUNDUP(MONTH(Table1[[#This Row],[Order Date]])/3,0)</f>
        <v>Q2</v>
      </c>
      <c r="AT4850">
        <f>IF(Table1[[#This Row],[Sales]]=0,0,Table1[[#This Row],[Profit]]/Table1[[#This Row],[Sales]])</f>
        <v>8.7500000000000008E-2</v>
      </c>
    </row>
    <row r="4851" spans="22:46" x14ac:dyDescent="0.3">
      <c r="V4851">
        <v>4850</v>
      </c>
      <c r="W4851" t="s">
        <v>8577</v>
      </c>
      <c r="X4851" s="1">
        <v>41890</v>
      </c>
      <c r="Y4851" t="s">
        <v>790</v>
      </c>
      <c r="Z4851" t="s">
        <v>51</v>
      </c>
      <c r="AA4851" t="s">
        <v>4799</v>
      </c>
      <c r="AB4851" t="s">
        <v>4800</v>
      </c>
      <c r="AC4851" t="s">
        <v>25</v>
      </c>
      <c r="AD4851" t="s">
        <v>26</v>
      </c>
      <c r="AE4851" t="s">
        <v>8578</v>
      </c>
      <c r="AF4851" t="s">
        <v>100</v>
      </c>
      <c r="AG4851">
        <v>99301</v>
      </c>
      <c r="AH4851" t="s">
        <v>44</v>
      </c>
      <c r="AI4851" t="s">
        <v>1859</v>
      </c>
      <c r="AJ4851" t="s">
        <v>46</v>
      </c>
      <c r="AK4851" t="s">
        <v>70</v>
      </c>
      <c r="AL4851" t="s">
        <v>1860</v>
      </c>
      <c r="AM4851">
        <v>5.88</v>
      </c>
      <c r="AN4851">
        <v>2</v>
      </c>
      <c r="AO4851">
        <v>0</v>
      </c>
      <c r="AP4851">
        <v>2.6459999999999999</v>
      </c>
      <c r="AQ4851">
        <f>YEAR(Table1[[#This Row],[Order Date]])</f>
        <v>2014</v>
      </c>
      <c r="AR4851" t="str">
        <f>TEXT(Table1[[#This Row],[Order Date]],"mmmm")</f>
        <v>September</v>
      </c>
      <c r="AS4851" t="str">
        <f>"Q"&amp;ROUNDUP(MONTH(Table1[[#This Row],[Order Date]])/3,0)</f>
        <v>Q3</v>
      </c>
      <c r="AT4851">
        <f>IF(Table1[[#This Row],[Sales]]=0,0,Table1[[#This Row],[Profit]]/Table1[[#This Row],[Sales]])</f>
        <v>0.45</v>
      </c>
    </row>
    <row r="4852" spans="22:46" x14ac:dyDescent="0.3">
      <c r="V4852">
        <v>4851</v>
      </c>
      <c r="W4852" t="s">
        <v>8577</v>
      </c>
      <c r="X4852" s="1">
        <v>41890</v>
      </c>
      <c r="Y4852" t="s">
        <v>790</v>
      </c>
      <c r="Z4852" t="s">
        <v>51</v>
      </c>
      <c r="AA4852" t="s">
        <v>4799</v>
      </c>
      <c r="AB4852" t="s">
        <v>4800</v>
      </c>
      <c r="AC4852" t="s">
        <v>25</v>
      </c>
      <c r="AD4852" t="s">
        <v>26</v>
      </c>
      <c r="AE4852" t="s">
        <v>8578</v>
      </c>
      <c r="AF4852" t="s">
        <v>100</v>
      </c>
      <c r="AG4852">
        <v>99301</v>
      </c>
      <c r="AH4852" t="s">
        <v>44</v>
      </c>
      <c r="AI4852" t="s">
        <v>34</v>
      </c>
      <c r="AJ4852" t="s">
        <v>31</v>
      </c>
      <c r="AK4852" t="s">
        <v>35</v>
      </c>
      <c r="AL4852" t="s">
        <v>36</v>
      </c>
      <c r="AM4852">
        <v>975.92</v>
      </c>
      <c r="AN4852">
        <v>5</v>
      </c>
      <c r="AO4852">
        <v>0.2</v>
      </c>
      <c r="AP4852">
        <v>121.99</v>
      </c>
      <c r="AQ4852">
        <f>YEAR(Table1[[#This Row],[Order Date]])</f>
        <v>2014</v>
      </c>
      <c r="AR4852" t="str">
        <f>TEXT(Table1[[#This Row],[Order Date]],"mmmm")</f>
        <v>September</v>
      </c>
      <c r="AS4852" t="str">
        <f>"Q"&amp;ROUNDUP(MONTH(Table1[[#This Row],[Order Date]])/3,0)</f>
        <v>Q3</v>
      </c>
      <c r="AT4852">
        <f>IF(Table1[[#This Row],[Sales]]=0,0,Table1[[#This Row],[Profit]]/Table1[[#This Row],[Sales]])</f>
        <v>0.125</v>
      </c>
    </row>
    <row r="4853" spans="22:46" x14ac:dyDescent="0.3">
      <c r="V4853">
        <v>4852</v>
      </c>
      <c r="W4853" t="s">
        <v>8577</v>
      </c>
      <c r="X4853" s="1">
        <v>41890</v>
      </c>
      <c r="Y4853" t="s">
        <v>790</v>
      </c>
      <c r="Z4853" t="s">
        <v>51</v>
      </c>
      <c r="AA4853" t="s">
        <v>4799</v>
      </c>
      <c r="AB4853" t="s">
        <v>4800</v>
      </c>
      <c r="AC4853" t="s">
        <v>25</v>
      </c>
      <c r="AD4853" t="s">
        <v>26</v>
      </c>
      <c r="AE4853" t="s">
        <v>8578</v>
      </c>
      <c r="AF4853" t="s">
        <v>100</v>
      </c>
      <c r="AG4853">
        <v>99301</v>
      </c>
      <c r="AH4853" t="s">
        <v>44</v>
      </c>
      <c r="AI4853" t="s">
        <v>555</v>
      </c>
      <c r="AJ4853" t="s">
        <v>46</v>
      </c>
      <c r="AK4853" t="s">
        <v>70</v>
      </c>
      <c r="AL4853" t="s">
        <v>556</v>
      </c>
      <c r="AM4853">
        <v>303.83999999999997</v>
      </c>
      <c r="AN4853">
        <v>8</v>
      </c>
      <c r="AO4853">
        <v>0</v>
      </c>
      <c r="AP4853">
        <v>91.152000000000001</v>
      </c>
      <c r="AQ4853">
        <f>YEAR(Table1[[#This Row],[Order Date]])</f>
        <v>2014</v>
      </c>
      <c r="AR4853" t="str">
        <f>TEXT(Table1[[#This Row],[Order Date]],"mmmm")</f>
        <v>September</v>
      </c>
      <c r="AS4853" t="str">
        <f>"Q"&amp;ROUNDUP(MONTH(Table1[[#This Row],[Order Date]])/3,0)</f>
        <v>Q3</v>
      </c>
      <c r="AT4853">
        <f>IF(Table1[[#This Row],[Sales]]=0,0,Table1[[#This Row],[Profit]]/Table1[[#This Row],[Sales]])</f>
        <v>0.30000000000000004</v>
      </c>
    </row>
    <row r="4854" spans="22:46" x14ac:dyDescent="0.3">
      <c r="V4854">
        <v>4853</v>
      </c>
      <c r="W4854" t="s">
        <v>8577</v>
      </c>
      <c r="X4854" s="1">
        <v>41890</v>
      </c>
      <c r="Y4854" t="s">
        <v>790</v>
      </c>
      <c r="Z4854" t="s">
        <v>51</v>
      </c>
      <c r="AA4854" t="s">
        <v>4799</v>
      </c>
      <c r="AB4854" t="s">
        <v>4800</v>
      </c>
      <c r="AC4854" t="s">
        <v>25</v>
      </c>
      <c r="AD4854" t="s">
        <v>26</v>
      </c>
      <c r="AE4854" t="s">
        <v>8578</v>
      </c>
      <c r="AF4854" t="s">
        <v>100</v>
      </c>
      <c r="AG4854">
        <v>99301</v>
      </c>
      <c r="AH4854" t="s">
        <v>44</v>
      </c>
      <c r="AI4854" t="s">
        <v>2001</v>
      </c>
      <c r="AJ4854" t="s">
        <v>46</v>
      </c>
      <c r="AK4854" t="s">
        <v>60</v>
      </c>
      <c r="AL4854" t="s">
        <v>2002</v>
      </c>
      <c r="AM4854">
        <v>485.88</v>
      </c>
      <c r="AN4854">
        <v>6</v>
      </c>
      <c r="AO4854">
        <v>0</v>
      </c>
      <c r="AP4854">
        <v>19.435199999999998</v>
      </c>
      <c r="AQ4854">
        <f>YEAR(Table1[[#This Row],[Order Date]])</f>
        <v>2014</v>
      </c>
      <c r="AR4854" t="str">
        <f>TEXT(Table1[[#This Row],[Order Date]],"mmmm")</f>
        <v>September</v>
      </c>
      <c r="AS4854" t="str">
        <f>"Q"&amp;ROUNDUP(MONTH(Table1[[#This Row],[Order Date]])/3,0)</f>
        <v>Q3</v>
      </c>
      <c r="AT4854">
        <f>IF(Table1[[#This Row],[Sales]]=0,0,Table1[[#This Row],[Profit]]/Table1[[#This Row],[Sales]])</f>
        <v>3.9999999999999994E-2</v>
      </c>
    </row>
    <row r="4855" spans="22:46" x14ac:dyDescent="0.3">
      <c r="V4855">
        <v>4854</v>
      </c>
      <c r="W4855" t="s">
        <v>8579</v>
      </c>
      <c r="X4855" s="1">
        <v>41985</v>
      </c>
      <c r="Y4855" t="s">
        <v>3048</v>
      </c>
      <c r="Z4855" t="s">
        <v>22</v>
      </c>
      <c r="AA4855" t="s">
        <v>1058</v>
      </c>
      <c r="AB4855" t="s">
        <v>1059</v>
      </c>
      <c r="AC4855" t="s">
        <v>25</v>
      </c>
      <c r="AD4855" t="s">
        <v>26</v>
      </c>
      <c r="AE4855" t="s">
        <v>3620</v>
      </c>
      <c r="AF4855" t="s">
        <v>43</v>
      </c>
      <c r="AG4855">
        <v>94601</v>
      </c>
      <c r="AH4855" t="s">
        <v>44</v>
      </c>
      <c r="AI4855" t="s">
        <v>4455</v>
      </c>
      <c r="AJ4855" t="s">
        <v>31</v>
      </c>
      <c r="AK4855" t="s">
        <v>67</v>
      </c>
      <c r="AL4855" t="s">
        <v>4456</v>
      </c>
      <c r="AM4855">
        <v>12.54</v>
      </c>
      <c r="AN4855">
        <v>3</v>
      </c>
      <c r="AO4855">
        <v>0</v>
      </c>
      <c r="AP4855">
        <v>4.5144000000000002</v>
      </c>
      <c r="AQ4855">
        <f>YEAR(Table1[[#This Row],[Order Date]])</f>
        <v>2014</v>
      </c>
      <c r="AR4855" t="str">
        <f>TEXT(Table1[[#This Row],[Order Date]],"mmmm")</f>
        <v>December</v>
      </c>
      <c r="AS4855" t="str">
        <f>"Q"&amp;ROUNDUP(MONTH(Table1[[#This Row],[Order Date]])/3,0)</f>
        <v>Q4</v>
      </c>
      <c r="AT4855">
        <f>IF(Table1[[#This Row],[Sales]]=0,0,Table1[[#This Row],[Profit]]/Table1[[#This Row],[Sales]])</f>
        <v>0.36000000000000004</v>
      </c>
    </row>
    <row r="4856" spans="22:46" x14ac:dyDescent="0.3">
      <c r="V4856">
        <v>4855</v>
      </c>
      <c r="W4856" t="s">
        <v>8579</v>
      </c>
      <c r="X4856" s="1">
        <v>41985</v>
      </c>
      <c r="Y4856" t="s">
        <v>3048</v>
      </c>
      <c r="Z4856" t="s">
        <v>22</v>
      </c>
      <c r="AA4856" t="s">
        <v>1058</v>
      </c>
      <c r="AB4856" t="s">
        <v>1059</v>
      </c>
      <c r="AC4856" t="s">
        <v>25</v>
      </c>
      <c r="AD4856" t="s">
        <v>26</v>
      </c>
      <c r="AE4856" t="s">
        <v>3620</v>
      </c>
      <c r="AF4856" t="s">
        <v>43</v>
      </c>
      <c r="AG4856">
        <v>94601</v>
      </c>
      <c r="AH4856" t="s">
        <v>44</v>
      </c>
      <c r="AI4856" t="s">
        <v>1702</v>
      </c>
      <c r="AJ4856" t="s">
        <v>46</v>
      </c>
      <c r="AK4856" t="s">
        <v>60</v>
      </c>
      <c r="AL4856" t="s">
        <v>1703</v>
      </c>
      <c r="AM4856">
        <v>8.94</v>
      </c>
      <c r="AN4856">
        <v>3</v>
      </c>
      <c r="AO4856">
        <v>0</v>
      </c>
      <c r="AP4856">
        <v>0.62580000000000002</v>
      </c>
      <c r="AQ4856">
        <f>YEAR(Table1[[#This Row],[Order Date]])</f>
        <v>2014</v>
      </c>
      <c r="AR4856" t="str">
        <f>TEXT(Table1[[#This Row],[Order Date]],"mmmm")</f>
        <v>December</v>
      </c>
      <c r="AS4856" t="str">
        <f>"Q"&amp;ROUNDUP(MONTH(Table1[[#This Row],[Order Date]])/3,0)</f>
        <v>Q4</v>
      </c>
      <c r="AT4856">
        <f>IF(Table1[[#This Row],[Sales]]=0,0,Table1[[#This Row],[Profit]]/Table1[[#This Row],[Sales]])</f>
        <v>7.0000000000000007E-2</v>
      </c>
    </row>
    <row r="4857" spans="22:46" x14ac:dyDescent="0.3">
      <c r="V4857">
        <v>4856</v>
      </c>
      <c r="W4857" t="s">
        <v>8579</v>
      </c>
      <c r="X4857" s="1">
        <v>41985</v>
      </c>
      <c r="Y4857" t="s">
        <v>3048</v>
      </c>
      <c r="Z4857" t="s">
        <v>22</v>
      </c>
      <c r="AA4857" t="s">
        <v>1058</v>
      </c>
      <c r="AB4857" t="s">
        <v>1059</v>
      </c>
      <c r="AC4857" t="s">
        <v>25</v>
      </c>
      <c r="AD4857" t="s">
        <v>26</v>
      </c>
      <c r="AE4857" t="s">
        <v>3620</v>
      </c>
      <c r="AF4857" t="s">
        <v>43</v>
      </c>
      <c r="AG4857">
        <v>94601</v>
      </c>
      <c r="AH4857" t="s">
        <v>44</v>
      </c>
      <c r="AI4857" t="s">
        <v>292</v>
      </c>
      <c r="AJ4857" t="s">
        <v>31</v>
      </c>
      <c r="AK4857" t="s">
        <v>67</v>
      </c>
      <c r="AL4857" t="s">
        <v>293</v>
      </c>
      <c r="AM4857">
        <v>9.24</v>
      </c>
      <c r="AN4857">
        <v>3</v>
      </c>
      <c r="AO4857">
        <v>0</v>
      </c>
      <c r="AP4857">
        <v>4.4352</v>
      </c>
      <c r="AQ4857">
        <f>YEAR(Table1[[#This Row],[Order Date]])</f>
        <v>2014</v>
      </c>
      <c r="AR4857" t="str">
        <f>TEXT(Table1[[#This Row],[Order Date]],"mmmm")</f>
        <v>December</v>
      </c>
      <c r="AS4857" t="str">
        <f>"Q"&amp;ROUNDUP(MONTH(Table1[[#This Row],[Order Date]])/3,0)</f>
        <v>Q4</v>
      </c>
      <c r="AT4857">
        <f>IF(Table1[[#This Row],[Sales]]=0,0,Table1[[#This Row],[Profit]]/Table1[[#This Row],[Sales]])</f>
        <v>0.48</v>
      </c>
    </row>
    <row r="4858" spans="22:46" x14ac:dyDescent="0.3">
      <c r="V4858">
        <v>4857</v>
      </c>
      <c r="W4858" t="s">
        <v>8580</v>
      </c>
      <c r="X4858" s="1">
        <v>42017</v>
      </c>
      <c r="Y4858" t="s">
        <v>1812</v>
      </c>
      <c r="Z4858" t="s">
        <v>51</v>
      </c>
      <c r="AA4858" t="s">
        <v>1641</v>
      </c>
      <c r="AB4858" t="s">
        <v>1642</v>
      </c>
      <c r="AC4858" t="s">
        <v>25</v>
      </c>
      <c r="AD4858" t="s">
        <v>26</v>
      </c>
      <c r="AE4858" t="s">
        <v>42</v>
      </c>
      <c r="AF4858" t="s">
        <v>43</v>
      </c>
      <c r="AG4858">
        <v>90004</v>
      </c>
      <c r="AH4858" t="s">
        <v>44</v>
      </c>
      <c r="AI4858" t="s">
        <v>3114</v>
      </c>
      <c r="AJ4858" t="s">
        <v>46</v>
      </c>
      <c r="AK4858" t="s">
        <v>77</v>
      </c>
      <c r="AL4858" t="s">
        <v>3115</v>
      </c>
      <c r="AM4858">
        <v>70.007999999999996</v>
      </c>
      <c r="AN4858">
        <v>3</v>
      </c>
      <c r="AO4858">
        <v>0.2</v>
      </c>
      <c r="AP4858">
        <v>24.502800000000001</v>
      </c>
      <c r="AQ4858">
        <f>YEAR(Table1[[#This Row],[Order Date]])</f>
        <v>2015</v>
      </c>
      <c r="AR4858" t="str">
        <f>TEXT(Table1[[#This Row],[Order Date]],"mmmm")</f>
        <v>January</v>
      </c>
      <c r="AS4858" t="str">
        <f>"Q"&amp;ROUNDUP(MONTH(Table1[[#This Row],[Order Date]])/3,0)</f>
        <v>Q1</v>
      </c>
      <c r="AT4858">
        <f>IF(Table1[[#This Row],[Sales]]=0,0,Table1[[#This Row],[Profit]]/Table1[[#This Row],[Sales]])</f>
        <v>0.35000000000000003</v>
      </c>
    </row>
    <row r="4859" spans="22:46" x14ac:dyDescent="0.3">
      <c r="V4859">
        <v>4858</v>
      </c>
      <c r="W4859" t="s">
        <v>8580</v>
      </c>
      <c r="X4859" s="1">
        <v>42017</v>
      </c>
      <c r="Y4859" t="s">
        <v>1812</v>
      </c>
      <c r="Z4859" t="s">
        <v>51</v>
      </c>
      <c r="AA4859" t="s">
        <v>1641</v>
      </c>
      <c r="AB4859" t="s">
        <v>1642</v>
      </c>
      <c r="AC4859" t="s">
        <v>25</v>
      </c>
      <c r="AD4859" t="s">
        <v>26</v>
      </c>
      <c r="AE4859" t="s">
        <v>42</v>
      </c>
      <c r="AF4859" t="s">
        <v>43</v>
      </c>
      <c r="AG4859">
        <v>90004</v>
      </c>
      <c r="AH4859" t="s">
        <v>44</v>
      </c>
      <c r="AI4859" t="s">
        <v>1235</v>
      </c>
      <c r="AJ4859" t="s">
        <v>31</v>
      </c>
      <c r="AK4859" t="s">
        <v>67</v>
      </c>
      <c r="AL4859" t="s">
        <v>1236</v>
      </c>
      <c r="AM4859">
        <v>77.599999999999994</v>
      </c>
      <c r="AN4859">
        <v>4</v>
      </c>
      <c r="AO4859">
        <v>0</v>
      </c>
      <c r="AP4859">
        <v>38.024000000000001</v>
      </c>
      <c r="AQ4859">
        <f>YEAR(Table1[[#This Row],[Order Date]])</f>
        <v>2015</v>
      </c>
      <c r="AR4859" t="str">
        <f>TEXT(Table1[[#This Row],[Order Date]],"mmmm")</f>
        <v>January</v>
      </c>
      <c r="AS4859" t="str">
        <f>"Q"&amp;ROUNDUP(MONTH(Table1[[#This Row],[Order Date]])/3,0)</f>
        <v>Q1</v>
      </c>
      <c r="AT4859">
        <f>IF(Table1[[#This Row],[Sales]]=0,0,Table1[[#This Row],[Profit]]/Table1[[#This Row],[Sales]])</f>
        <v>0.49000000000000005</v>
      </c>
    </row>
    <row r="4860" spans="22:46" x14ac:dyDescent="0.3">
      <c r="V4860">
        <v>4859</v>
      </c>
      <c r="W4860" t="s">
        <v>8580</v>
      </c>
      <c r="X4860" s="1">
        <v>42017</v>
      </c>
      <c r="Y4860" t="s">
        <v>1812</v>
      </c>
      <c r="Z4860" t="s">
        <v>51</v>
      </c>
      <c r="AA4860" t="s">
        <v>1641</v>
      </c>
      <c r="AB4860" t="s">
        <v>1642</v>
      </c>
      <c r="AC4860" t="s">
        <v>25</v>
      </c>
      <c r="AD4860" t="s">
        <v>26</v>
      </c>
      <c r="AE4860" t="s">
        <v>42</v>
      </c>
      <c r="AF4860" t="s">
        <v>43</v>
      </c>
      <c r="AG4860">
        <v>90004</v>
      </c>
      <c r="AH4860" t="s">
        <v>44</v>
      </c>
      <c r="AI4860" t="s">
        <v>8582</v>
      </c>
      <c r="AJ4860" t="s">
        <v>31</v>
      </c>
      <c r="AK4860" t="s">
        <v>67</v>
      </c>
      <c r="AL4860" t="s">
        <v>8583</v>
      </c>
      <c r="AM4860">
        <v>464.85</v>
      </c>
      <c r="AN4860">
        <v>9</v>
      </c>
      <c r="AO4860">
        <v>0</v>
      </c>
      <c r="AP4860">
        <v>92.97</v>
      </c>
      <c r="AQ4860">
        <f>YEAR(Table1[[#This Row],[Order Date]])</f>
        <v>2015</v>
      </c>
      <c r="AR4860" t="str">
        <f>TEXT(Table1[[#This Row],[Order Date]],"mmmm")</f>
        <v>January</v>
      </c>
      <c r="AS4860" t="str">
        <f>"Q"&amp;ROUNDUP(MONTH(Table1[[#This Row],[Order Date]])/3,0)</f>
        <v>Q1</v>
      </c>
      <c r="AT4860">
        <f>IF(Table1[[#This Row],[Sales]]=0,0,Table1[[#This Row],[Profit]]/Table1[[#This Row],[Sales]])</f>
        <v>0.19999999999999998</v>
      </c>
    </row>
    <row r="4861" spans="22:46" x14ac:dyDescent="0.3">
      <c r="V4861">
        <v>4860</v>
      </c>
      <c r="W4861" t="s">
        <v>8584</v>
      </c>
      <c r="X4861" s="1">
        <v>43084</v>
      </c>
      <c r="Y4861" t="s">
        <v>4369</v>
      </c>
      <c r="Z4861" t="s">
        <v>51</v>
      </c>
      <c r="AA4861" t="s">
        <v>1569</v>
      </c>
      <c r="AB4861" t="s">
        <v>1570</v>
      </c>
      <c r="AC4861" t="s">
        <v>41</v>
      </c>
      <c r="AD4861" t="s">
        <v>26</v>
      </c>
      <c r="AE4861" t="s">
        <v>8585</v>
      </c>
      <c r="AF4861" t="s">
        <v>233</v>
      </c>
      <c r="AG4861">
        <v>60302</v>
      </c>
      <c r="AH4861" t="s">
        <v>111</v>
      </c>
      <c r="AI4861" t="s">
        <v>4760</v>
      </c>
      <c r="AJ4861" t="s">
        <v>46</v>
      </c>
      <c r="AK4861" t="s">
        <v>70</v>
      </c>
      <c r="AL4861" t="s">
        <v>4761</v>
      </c>
      <c r="AM4861">
        <v>10.192</v>
      </c>
      <c r="AN4861">
        <v>7</v>
      </c>
      <c r="AO4861">
        <v>0.2</v>
      </c>
      <c r="AP4861">
        <v>1.0192000000000001</v>
      </c>
      <c r="AQ4861">
        <f>YEAR(Table1[[#This Row],[Order Date]])</f>
        <v>2017</v>
      </c>
      <c r="AR4861" t="str">
        <f>TEXT(Table1[[#This Row],[Order Date]],"mmmm")</f>
        <v>December</v>
      </c>
      <c r="AS4861" t="str">
        <f>"Q"&amp;ROUNDUP(MONTH(Table1[[#This Row],[Order Date]])/3,0)</f>
        <v>Q4</v>
      </c>
      <c r="AT4861">
        <f>IF(Table1[[#This Row],[Sales]]=0,0,Table1[[#This Row],[Profit]]/Table1[[#This Row],[Sales]])</f>
        <v>0.1</v>
      </c>
    </row>
    <row r="4862" spans="22:46" x14ac:dyDescent="0.3">
      <c r="V4862">
        <v>4861</v>
      </c>
      <c r="W4862" t="s">
        <v>8586</v>
      </c>
      <c r="X4862" s="1">
        <v>42722</v>
      </c>
      <c r="Y4862" t="s">
        <v>3964</v>
      </c>
      <c r="Z4862" t="s">
        <v>51</v>
      </c>
      <c r="AA4862" t="s">
        <v>1321</v>
      </c>
      <c r="AB4862" t="s">
        <v>1322</v>
      </c>
      <c r="AC4862" t="s">
        <v>41</v>
      </c>
      <c r="AD4862" t="s">
        <v>26</v>
      </c>
      <c r="AE4862" t="s">
        <v>1125</v>
      </c>
      <c r="AF4862" t="s">
        <v>892</v>
      </c>
      <c r="AG4862">
        <v>7960</v>
      </c>
      <c r="AH4862" t="s">
        <v>160</v>
      </c>
      <c r="AI4862" t="s">
        <v>5295</v>
      </c>
      <c r="AJ4862" t="s">
        <v>46</v>
      </c>
      <c r="AK4862" t="s">
        <v>77</v>
      </c>
      <c r="AL4862" t="s">
        <v>5296</v>
      </c>
      <c r="AM4862">
        <v>1793.98</v>
      </c>
      <c r="AN4862">
        <v>2</v>
      </c>
      <c r="AO4862">
        <v>0</v>
      </c>
      <c r="AP4862">
        <v>843.17060000000004</v>
      </c>
      <c r="AQ4862">
        <f>YEAR(Table1[[#This Row],[Order Date]])</f>
        <v>2016</v>
      </c>
      <c r="AR4862" t="str">
        <f>TEXT(Table1[[#This Row],[Order Date]],"mmmm")</f>
        <v>December</v>
      </c>
      <c r="AS4862" t="str">
        <f>"Q"&amp;ROUNDUP(MONTH(Table1[[#This Row],[Order Date]])/3,0)</f>
        <v>Q4</v>
      </c>
      <c r="AT4862">
        <f>IF(Table1[[#This Row],[Sales]]=0,0,Table1[[#This Row],[Profit]]/Table1[[#This Row],[Sales]])</f>
        <v>0.47000000000000003</v>
      </c>
    </row>
    <row r="4863" spans="22:46" x14ac:dyDescent="0.3">
      <c r="V4863">
        <v>4862</v>
      </c>
      <c r="W4863" t="s">
        <v>8587</v>
      </c>
      <c r="X4863" s="1">
        <v>41740</v>
      </c>
      <c r="Y4863" t="s">
        <v>1597</v>
      </c>
      <c r="Z4863" t="s">
        <v>22</v>
      </c>
      <c r="AA4863" t="s">
        <v>446</v>
      </c>
      <c r="AB4863" t="s">
        <v>447</v>
      </c>
      <c r="AC4863" t="s">
        <v>108</v>
      </c>
      <c r="AD4863" t="s">
        <v>26</v>
      </c>
      <c r="AE4863" t="s">
        <v>1390</v>
      </c>
      <c r="AF4863" t="s">
        <v>110</v>
      </c>
      <c r="AG4863">
        <v>78745</v>
      </c>
      <c r="AH4863" t="s">
        <v>111</v>
      </c>
      <c r="AI4863" t="s">
        <v>6207</v>
      </c>
      <c r="AJ4863" t="s">
        <v>73</v>
      </c>
      <c r="AK4863" t="s">
        <v>74</v>
      </c>
      <c r="AL4863" t="s">
        <v>6208</v>
      </c>
      <c r="AM4863">
        <v>758.35199999999998</v>
      </c>
      <c r="AN4863">
        <v>6</v>
      </c>
      <c r="AO4863">
        <v>0.2</v>
      </c>
      <c r="AP4863">
        <v>265.42320000000001</v>
      </c>
      <c r="AQ4863">
        <f>YEAR(Table1[[#This Row],[Order Date]])</f>
        <v>2014</v>
      </c>
      <c r="AR4863" t="str">
        <f>TEXT(Table1[[#This Row],[Order Date]],"mmmm")</f>
        <v>April</v>
      </c>
      <c r="AS4863" t="str">
        <f>"Q"&amp;ROUNDUP(MONTH(Table1[[#This Row],[Order Date]])/3,0)</f>
        <v>Q2</v>
      </c>
      <c r="AT4863">
        <f>IF(Table1[[#This Row],[Sales]]=0,0,Table1[[#This Row],[Profit]]/Table1[[#This Row],[Sales]])</f>
        <v>0.35000000000000003</v>
      </c>
    </row>
    <row r="4864" spans="22:46" x14ac:dyDescent="0.3">
      <c r="V4864">
        <v>4863</v>
      </c>
      <c r="W4864" t="s">
        <v>8588</v>
      </c>
      <c r="X4864" s="1">
        <v>42684</v>
      </c>
      <c r="Y4864" t="s">
        <v>5870</v>
      </c>
      <c r="Z4864" t="s">
        <v>51</v>
      </c>
      <c r="AA4864" t="s">
        <v>658</v>
      </c>
      <c r="AB4864" t="s">
        <v>659</v>
      </c>
      <c r="AC4864" t="s">
        <v>41</v>
      </c>
      <c r="AD4864" t="s">
        <v>26</v>
      </c>
      <c r="AE4864" t="s">
        <v>300</v>
      </c>
      <c r="AF4864" t="s">
        <v>301</v>
      </c>
      <c r="AG4864">
        <v>10011</v>
      </c>
      <c r="AH4864" t="s">
        <v>160</v>
      </c>
      <c r="AI4864" t="s">
        <v>4348</v>
      </c>
      <c r="AJ4864" t="s">
        <v>46</v>
      </c>
      <c r="AK4864" t="s">
        <v>77</v>
      </c>
      <c r="AL4864" t="s">
        <v>4349</v>
      </c>
      <c r="AM4864">
        <v>20.367999999999999</v>
      </c>
      <c r="AN4864">
        <v>1</v>
      </c>
      <c r="AO4864">
        <v>0.2</v>
      </c>
      <c r="AP4864">
        <v>7.3834</v>
      </c>
      <c r="AQ4864">
        <f>YEAR(Table1[[#This Row],[Order Date]])</f>
        <v>2016</v>
      </c>
      <c r="AR4864" t="str">
        <f>TEXT(Table1[[#This Row],[Order Date]],"mmmm")</f>
        <v>November</v>
      </c>
      <c r="AS4864" t="str">
        <f>"Q"&amp;ROUNDUP(MONTH(Table1[[#This Row],[Order Date]])/3,0)</f>
        <v>Q4</v>
      </c>
      <c r="AT4864">
        <f>IF(Table1[[#This Row],[Sales]]=0,0,Table1[[#This Row],[Profit]]/Table1[[#This Row],[Sales]])</f>
        <v>0.36250000000000004</v>
      </c>
    </row>
    <row r="4865" spans="22:46" x14ac:dyDescent="0.3">
      <c r="V4865">
        <v>4864</v>
      </c>
      <c r="W4865" t="s">
        <v>8588</v>
      </c>
      <c r="X4865" s="1">
        <v>42684</v>
      </c>
      <c r="Y4865" t="s">
        <v>5870</v>
      </c>
      <c r="Z4865" t="s">
        <v>51</v>
      </c>
      <c r="AA4865" t="s">
        <v>658</v>
      </c>
      <c r="AB4865" t="s">
        <v>659</v>
      </c>
      <c r="AC4865" t="s">
        <v>41</v>
      </c>
      <c r="AD4865" t="s">
        <v>26</v>
      </c>
      <c r="AE4865" t="s">
        <v>300</v>
      </c>
      <c r="AF4865" t="s">
        <v>301</v>
      </c>
      <c r="AG4865">
        <v>10011</v>
      </c>
      <c r="AH4865" t="s">
        <v>160</v>
      </c>
      <c r="AI4865" t="s">
        <v>1558</v>
      </c>
      <c r="AJ4865" t="s">
        <v>46</v>
      </c>
      <c r="AK4865" t="s">
        <v>77</v>
      </c>
      <c r="AL4865" t="s">
        <v>1559</v>
      </c>
      <c r="AM4865">
        <v>49.847999999999999</v>
      </c>
      <c r="AN4865">
        <v>3</v>
      </c>
      <c r="AO4865">
        <v>0.2</v>
      </c>
      <c r="AP4865">
        <v>16.823699999999999</v>
      </c>
      <c r="AQ4865">
        <f>YEAR(Table1[[#This Row],[Order Date]])</f>
        <v>2016</v>
      </c>
      <c r="AR4865" t="str">
        <f>TEXT(Table1[[#This Row],[Order Date]],"mmmm")</f>
        <v>November</v>
      </c>
      <c r="AS4865" t="str">
        <f>"Q"&amp;ROUNDUP(MONTH(Table1[[#This Row],[Order Date]])/3,0)</f>
        <v>Q4</v>
      </c>
      <c r="AT4865">
        <f>IF(Table1[[#This Row],[Sales]]=0,0,Table1[[#This Row],[Profit]]/Table1[[#This Row],[Sales]])</f>
        <v>0.33749999999999997</v>
      </c>
    </row>
    <row r="4866" spans="22:46" x14ac:dyDescent="0.3">
      <c r="V4866">
        <v>4865</v>
      </c>
      <c r="W4866" t="s">
        <v>8589</v>
      </c>
      <c r="X4866" s="1">
        <v>42912</v>
      </c>
      <c r="Y4866" t="s">
        <v>1561</v>
      </c>
      <c r="Z4866" t="s">
        <v>51</v>
      </c>
      <c r="AA4866" t="s">
        <v>585</v>
      </c>
      <c r="AB4866" t="s">
        <v>586</v>
      </c>
      <c r="AC4866" t="s">
        <v>25</v>
      </c>
      <c r="AD4866" t="s">
        <v>26</v>
      </c>
      <c r="AE4866" t="s">
        <v>300</v>
      </c>
      <c r="AF4866" t="s">
        <v>301</v>
      </c>
      <c r="AG4866">
        <v>10024</v>
      </c>
      <c r="AH4866" t="s">
        <v>160</v>
      </c>
      <c r="AI4866" t="s">
        <v>2255</v>
      </c>
      <c r="AJ4866" t="s">
        <v>73</v>
      </c>
      <c r="AK4866" t="s">
        <v>74</v>
      </c>
      <c r="AL4866" t="s">
        <v>2256</v>
      </c>
      <c r="AM4866">
        <v>239.97</v>
      </c>
      <c r="AN4866">
        <v>3</v>
      </c>
      <c r="AO4866">
        <v>0</v>
      </c>
      <c r="AP4866">
        <v>67.191599999999994</v>
      </c>
      <c r="AQ4866">
        <f>YEAR(Table1[[#This Row],[Order Date]])</f>
        <v>2017</v>
      </c>
      <c r="AR4866" t="str">
        <f>TEXT(Table1[[#This Row],[Order Date]],"mmmm")</f>
        <v>June</v>
      </c>
      <c r="AS4866" t="str">
        <f>"Q"&amp;ROUNDUP(MONTH(Table1[[#This Row],[Order Date]])/3,0)</f>
        <v>Q2</v>
      </c>
      <c r="AT4866">
        <f>IF(Table1[[#This Row],[Sales]]=0,0,Table1[[#This Row],[Profit]]/Table1[[#This Row],[Sales]])</f>
        <v>0.27999999999999997</v>
      </c>
    </row>
    <row r="4867" spans="22:46" x14ac:dyDescent="0.3">
      <c r="V4867">
        <v>4866</v>
      </c>
      <c r="W4867" t="s">
        <v>8590</v>
      </c>
      <c r="X4867" s="1">
        <v>43052</v>
      </c>
      <c r="Y4867" t="s">
        <v>4528</v>
      </c>
      <c r="Z4867" t="s">
        <v>51</v>
      </c>
      <c r="AA4867" t="s">
        <v>738</v>
      </c>
      <c r="AB4867" t="s">
        <v>739</v>
      </c>
      <c r="AC4867" t="s">
        <v>25</v>
      </c>
      <c r="AD4867" t="s">
        <v>26</v>
      </c>
      <c r="AE4867" t="s">
        <v>99</v>
      </c>
      <c r="AF4867" t="s">
        <v>100</v>
      </c>
      <c r="AG4867">
        <v>98103</v>
      </c>
      <c r="AH4867" t="s">
        <v>44</v>
      </c>
      <c r="AI4867" t="s">
        <v>1946</v>
      </c>
      <c r="AJ4867" t="s">
        <v>31</v>
      </c>
      <c r="AK4867" t="s">
        <v>35</v>
      </c>
      <c r="AL4867" t="s">
        <v>1947</v>
      </c>
      <c r="AM4867">
        <v>2404.7040000000002</v>
      </c>
      <c r="AN4867">
        <v>6</v>
      </c>
      <c r="AO4867">
        <v>0.2</v>
      </c>
      <c r="AP4867">
        <v>150.29400000000001</v>
      </c>
      <c r="AQ4867">
        <f>YEAR(Table1[[#This Row],[Order Date]])</f>
        <v>2017</v>
      </c>
      <c r="AR4867" t="str">
        <f>TEXT(Table1[[#This Row],[Order Date]],"mmmm")</f>
        <v>November</v>
      </c>
      <c r="AS4867" t="str">
        <f>"Q"&amp;ROUNDUP(MONTH(Table1[[#This Row],[Order Date]])/3,0)</f>
        <v>Q4</v>
      </c>
      <c r="AT4867">
        <f>IF(Table1[[#This Row],[Sales]]=0,0,Table1[[#This Row],[Profit]]/Table1[[#This Row],[Sales]])</f>
        <v>6.25E-2</v>
      </c>
    </row>
    <row r="4868" spans="22:46" x14ac:dyDescent="0.3">
      <c r="V4868">
        <v>4867</v>
      </c>
      <c r="W4868" t="s">
        <v>8590</v>
      </c>
      <c r="X4868" s="1">
        <v>43052</v>
      </c>
      <c r="Y4868" t="s">
        <v>4528</v>
      </c>
      <c r="Z4868" t="s">
        <v>51</v>
      </c>
      <c r="AA4868" t="s">
        <v>738</v>
      </c>
      <c r="AB4868" t="s">
        <v>739</v>
      </c>
      <c r="AC4868" t="s">
        <v>25</v>
      </c>
      <c r="AD4868" t="s">
        <v>26</v>
      </c>
      <c r="AE4868" t="s">
        <v>99</v>
      </c>
      <c r="AF4868" t="s">
        <v>100</v>
      </c>
      <c r="AG4868">
        <v>98103</v>
      </c>
      <c r="AH4868" t="s">
        <v>44</v>
      </c>
      <c r="AI4868" t="s">
        <v>5599</v>
      </c>
      <c r="AJ4868" t="s">
        <v>46</v>
      </c>
      <c r="AK4868" t="s">
        <v>77</v>
      </c>
      <c r="AL4868" t="s">
        <v>5600</v>
      </c>
      <c r="AM4868">
        <v>563.024</v>
      </c>
      <c r="AN4868">
        <v>11</v>
      </c>
      <c r="AO4868">
        <v>0.2</v>
      </c>
      <c r="AP4868">
        <v>190.0206</v>
      </c>
      <c r="AQ4868">
        <f>YEAR(Table1[[#This Row],[Order Date]])</f>
        <v>2017</v>
      </c>
      <c r="AR4868" t="str">
        <f>TEXT(Table1[[#This Row],[Order Date]],"mmmm")</f>
        <v>November</v>
      </c>
      <c r="AS4868" t="str">
        <f>"Q"&amp;ROUNDUP(MONTH(Table1[[#This Row],[Order Date]])/3,0)</f>
        <v>Q4</v>
      </c>
      <c r="AT4868">
        <f>IF(Table1[[#This Row],[Sales]]=0,0,Table1[[#This Row],[Profit]]/Table1[[#This Row],[Sales]])</f>
        <v>0.33750000000000002</v>
      </c>
    </row>
    <row r="4869" spans="22:46" x14ac:dyDescent="0.3">
      <c r="V4869">
        <v>4868</v>
      </c>
      <c r="W4869" t="s">
        <v>8590</v>
      </c>
      <c r="X4869" s="1">
        <v>43052</v>
      </c>
      <c r="Y4869" t="s">
        <v>4528</v>
      </c>
      <c r="Z4869" t="s">
        <v>51</v>
      </c>
      <c r="AA4869" t="s">
        <v>738</v>
      </c>
      <c r="AB4869" t="s">
        <v>739</v>
      </c>
      <c r="AC4869" t="s">
        <v>25</v>
      </c>
      <c r="AD4869" t="s">
        <v>26</v>
      </c>
      <c r="AE4869" t="s">
        <v>99</v>
      </c>
      <c r="AF4869" t="s">
        <v>100</v>
      </c>
      <c r="AG4869">
        <v>98103</v>
      </c>
      <c r="AH4869" t="s">
        <v>44</v>
      </c>
      <c r="AI4869" t="s">
        <v>770</v>
      </c>
      <c r="AJ4869" t="s">
        <v>46</v>
      </c>
      <c r="AK4869" t="s">
        <v>60</v>
      </c>
      <c r="AL4869" t="s">
        <v>771</v>
      </c>
      <c r="AM4869">
        <v>344.91</v>
      </c>
      <c r="AN4869">
        <v>3</v>
      </c>
      <c r="AO4869">
        <v>0</v>
      </c>
      <c r="AP4869">
        <v>10.347300000000001</v>
      </c>
      <c r="AQ4869">
        <f>YEAR(Table1[[#This Row],[Order Date]])</f>
        <v>2017</v>
      </c>
      <c r="AR4869" t="str">
        <f>TEXT(Table1[[#This Row],[Order Date]],"mmmm")</f>
        <v>November</v>
      </c>
      <c r="AS4869" t="str">
        <f>"Q"&amp;ROUNDUP(MONTH(Table1[[#This Row],[Order Date]])/3,0)</f>
        <v>Q4</v>
      </c>
      <c r="AT4869">
        <f>IF(Table1[[#This Row],[Sales]]=0,0,Table1[[#This Row],[Profit]]/Table1[[#This Row],[Sales]])</f>
        <v>0.03</v>
      </c>
    </row>
    <row r="4870" spans="22:46" x14ac:dyDescent="0.3">
      <c r="V4870">
        <v>4869</v>
      </c>
      <c r="W4870" t="s">
        <v>8590</v>
      </c>
      <c r="X4870" s="1">
        <v>43052</v>
      </c>
      <c r="Y4870" t="s">
        <v>4528</v>
      </c>
      <c r="Z4870" t="s">
        <v>51</v>
      </c>
      <c r="AA4870" t="s">
        <v>738</v>
      </c>
      <c r="AB4870" t="s">
        <v>739</v>
      </c>
      <c r="AC4870" t="s">
        <v>25</v>
      </c>
      <c r="AD4870" t="s">
        <v>26</v>
      </c>
      <c r="AE4870" t="s">
        <v>99</v>
      </c>
      <c r="AF4870" t="s">
        <v>100</v>
      </c>
      <c r="AG4870">
        <v>98103</v>
      </c>
      <c r="AH4870" t="s">
        <v>44</v>
      </c>
      <c r="AI4870" t="s">
        <v>3301</v>
      </c>
      <c r="AJ4870" t="s">
        <v>46</v>
      </c>
      <c r="AK4870" t="s">
        <v>47</v>
      </c>
      <c r="AL4870" t="s">
        <v>3302</v>
      </c>
      <c r="AM4870">
        <v>8.64</v>
      </c>
      <c r="AN4870">
        <v>3</v>
      </c>
      <c r="AO4870">
        <v>0</v>
      </c>
      <c r="AP4870">
        <v>4.2336</v>
      </c>
      <c r="AQ4870">
        <f>YEAR(Table1[[#This Row],[Order Date]])</f>
        <v>2017</v>
      </c>
      <c r="AR4870" t="str">
        <f>TEXT(Table1[[#This Row],[Order Date]],"mmmm")</f>
        <v>November</v>
      </c>
      <c r="AS4870" t="str">
        <f>"Q"&amp;ROUNDUP(MONTH(Table1[[#This Row],[Order Date]])/3,0)</f>
        <v>Q4</v>
      </c>
      <c r="AT4870">
        <f>IF(Table1[[#This Row],[Sales]]=0,0,Table1[[#This Row],[Profit]]/Table1[[#This Row],[Sales]])</f>
        <v>0.49</v>
      </c>
    </row>
    <row r="4871" spans="22:46" x14ac:dyDescent="0.3">
      <c r="V4871">
        <v>4870</v>
      </c>
      <c r="W4871" t="s">
        <v>8591</v>
      </c>
      <c r="X4871" s="1">
        <v>43063</v>
      </c>
      <c r="Y4871" t="s">
        <v>3169</v>
      </c>
      <c r="Z4871" t="s">
        <v>51</v>
      </c>
      <c r="AA4871" t="s">
        <v>4376</v>
      </c>
      <c r="AB4871" t="s">
        <v>4377</v>
      </c>
      <c r="AC4871" t="s">
        <v>41</v>
      </c>
      <c r="AD4871" t="s">
        <v>26</v>
      </c>
      <c r="AE4871" t="s">
        <v>2788</v>
      </c>
      <c r="AF4871" t="s">
        <v>159</v>
      </c>
      <c r="AG4871">
        <v>17602</v>
      </c>
      <c r="AH4871" t="s">
        <v>160</v>
      </c>
      <c r="AI4871" t="s">
        <v>4080</v>
      </c>
      <c r="AJ4871" t="s">
        <v>73</v>
      </c>
      <c r="AK4871" t="s">
        <v>74</v>
      </c>
      <c r="AL4871" t="s">
        <v>4081</v>
      </c>
      <c r="AM4871">
        <v>89.988</v>
      </c>
      <c r="AN4871">
        <v>2</v>
      </c>
      <c r="AO4871">
        <v>0.4</v>
      </c>
      <c r="AP4871">
        <v>-14.997999999999999</v>
      </c>
      <c r="AQ4871">
        <f>YEAR(Table1[[#This Row],[Order Date]])</f>
        <v>2017</v>
      </c>
      <c r="AR4871" t="str">
        <f>TEXT(Table1[[#This Row],[Order Date]],"mmmm")</f>
        <v>November</v>
      </c>
      <c r="AS4871" t="str">
        <f>"Q"&amp;ROUNDUP(MONTH(Table1[[#This Row],[Order Date]])/3,0)</f>
        <v>Q4</v>
      </c>
      <c r="AT4871">
        <f>IF(Table1[[#This Row],[Sales]]=0,0,Table1[[#This Row],[Profit]]/Table1[[#This Row],[Sales]])</f>
        <v>-0.16666666666666666</v>
      </c>
    </row>
    <row r="4872" spans="22:46" x14ac:dyDescent="0.3">
      <c r="V4872">
        <v>4871</v>
      </c>
      <c r="W4872" t="s">
        <v>8591</v>
      </c>
      <c r="X4872" s="1">
        <v>43063</v>
      </c>
      <c r="Y4872" t="s">
        <v>3169</v>
      </c>
      <c r="Z4872" t="s">
        <v>51</v>
      </c>
      <c r="AA4872" t="s">
        <v>4376</v>
      </c>
      <c r="AB4872" t="s">
        <v>4377</v>
      </c>
      <c r="AC4872" t="s">
        <v>41</v>
      </c>
      <c r="AD4872" t="s">
        <v>26</v>
      </c>
      <c r="AE4872" t="s">
        <v>2788</v>
      </c>
      <c r="AF4872" t="s">
        <v>159</v>
      </c>
      <c r="AG4872">
        <v>17602</v>
      </c>
      <c r="AH4872" t="s">
        <v>160</v>
      </c>
      <c r="AI4872" t="s">
        <v>5054</v>
      </c>
      <c r="AJ4872" t="s">
        <v>46</v>
      </c>
      <c r="AK4872" t="s">
        <v>94</v>
      </c>
      <c r="AL4872" t="s">
        <v>5055</v>
      </c>
      <c r="AM4872">
        <v>229.54400000000001</v>
      </c>
      <c r="AN4872">
        <v>7</v>
      </c>
      <c r="AO4872">
        <v>0.2</v>
      </c>
      <c r="AP4872">
        <v>83.209699999999998</v>
      </c>
      <c r="AQ4872">
        <f>YEAR(Table1[[#This Row],[Order Date]])</f>
        <v>2017</v>
      </c>
      <c r="AR4872" t="str">
        <f>TEXT(Table1[[#This Row],[Order Date]],"mmmm")</f>
        <v>November</v>
      </c>
      <c r="AS4872" t="str">
        <f>"Q"&amp;ROUNDUP(MONTH(Table1[[#This Row],[Order Date]])/3,0)</f>
        <v>Q4</v>
      </c>
      <c r="AT4872">
        <f>IF(Table1[[#This Row],[Sales]]=0,0,Table1[[#This Row],[Profit]]/Table1[[#This Row],[Sales]])</f>
        <v>0.36249999999999999</v>
      </c>
    </row>
    <row r="4873" spans="22:46" x14ac:dyDescent="0.3">
      <c r="V4873">
        <v>4872</v>
      </c>
      <c r="W4873" t="s">
        <v>8592</v>
      </c>
      <c r="X4873" s="1">
        <v>42878</v>
      </c>
      <c r="Y4873" t="s">
        <v>6988</v>
      </c>
      <c r="Z4873" t="s">
        <v>51</v>
      </c>
      <c r="AA4873" t="s">
        <v>1032</v>
      </c>
      <c r="AB4873" t="s">
        <v>1033</v>
      </c>
      <c r="AC4873" t="s">
        <v>25</v>
      </c>
      <c r="AD4873" t="s">
        <v>26</v>
      </c>
      <c r="AE4873" t="s">
        <v>203</v>
      </c>
      <c r="AF4873" t="s">
        <v>110</v>
      </c>
      <c r="AG4873">
        <v>77095</v>
      </c>
      <c r="AH4873" t="s">
        <v>111</v>
      </c>
      <c r="AI4873" t="s">
        <v>8593</v>
      </c>
      <c r="AJ4873" t="s">
        <v>46</v>
      </c>
      <c r="AK4873" t="s">
        <v>303</v>
      </c>
      <c r="AL4873" t="s">
        <v>8594</v>
      </c>
      <c r="AM4873">
        <v>1.8240000000000001</v>
      </c>
      <c r="AN4873">
        <v>2</v>
      </c>
      <c r="AO4873">
        <v>0.2</v>
      </c>
      <c r="AP4873">
        <v>0.61560000000000004</v>
      </c>
      <c r="AQ4873">
        <f>YEAR(Table1[[#This Row],[Order Date]])</f>
        <v>2017</v>
      </c>
      <c r="AR4873" t="str">
        <f>TEXT(Table1[[#This Row],[Order Date]],"mmmm")</f>
        <v>May</v>
      </c>
      <c r="AS4873" t="str">
        <f>"Q"&amp;ROUNDUP(MONTH(Table1[[#This Row],[Order Date]])/3,0)</f>
        <v>Q2</v>
      </c>
      <c r="AT4873">
        <f>IF(Table1[[#This Row],[Sales]]=0,0,Table1[[#This Row],[Profit]]/Table1[[#This Row],[Sales]])</f>
        <v>0.33750000000000002</v>
      </c>
    </row>
    <row r="4874" spans="22:46" x14ac:dyDescent="0.3">
      <c r="V4874">
        <v>4873</v>
      </c>
      <c r="W4874" t="s">
        <v>8592</v>
      </c>
      <c r="X4874" s="1">
        <v>42878</v>
      </c>
      <c r="Y4874" t="s">
        <v>6988</v>
      </c>
      <c r="Z4874" t="s">
        <v>51</v>
      </c>
      <c r="AA4874" t="s">
        <v>1032</v>
      </c>
      <c r="AB4874" t="s">
        <v>1033</v>
      </c>
      <c r="AC4874" t="s">
        <v>25</v>
      </c>
      <c r="AD4874" t="s">
        <v>26</v>
      </c>
      <c r="AE4874" t="s">
        <v>203</v>
      </c>
      <c r="AF4874" t="s">
        <v>110</v>
      </c>
      <c r="AG4874">
        <v>77095</v>
      </c>
      <c r="AH4874" t="s">
        <v>111</v>
      </c>
      <c r="AI4874" t="s">
        <v>7441</v>
      </c>
      <c r="AJ4874" t="s">
        <v>46</v>
      </c>
      <c r="AK4874" t="s">
        <v>80</v>
      </c>
      <c r="AL4874" t="s">
        <v>7442</v>
      </c>
      <c r="AM4874">
        <v>18.32</v>
      </c>
      <c r="AN4874">
        <v>5</v>
      </c>
      <c r="AO4874">
        <v>0.8</v>
      </c>
      <c r="AP4874">
        <v>-46.716000000000001</v>
      </c>
      <c r="AQ4874">
        <f>YEAR(Table1[[#This Row],[Order Date]])</f>
        <v>2017</v>
      </c>
      <c r="AR4874" t="str">
        <f>TEXT(Table1[[#This Row],[Order Date]],"mmmm")</f>
        <v>May</v>
      </c>
      <c r="AS4874" t="str">
        <f>"Q"&amp;ROUNDUP(MONTH(Table1[[#This Row],[Order Date]])/3,0)</f>
        <v>Q2</v>
      </c>
      <c r="AT4874">
        <f>IF(Table1[[#This Row],[Sales]]=0,0,Table1[[#This Row],[Profit]]/Table1[[#This Row],[Sales]])</f>
        <v>-2.5499999999999998</v>
      </c>
    </row>
    <row r="4875" spans="22:46" x14ac:dyDescent="0.3">
      <c r="V4875">
        <v>4874</v>
      </c>
      <c r="W4875" t="s">
        <v>8592</v>
      </c>
      <c r="X4875" s="1">
        <v>42878</v>
      </c>
      <c r="Y4875" t="s">
        <v>6988</v>
      </c>
      <c r="Z4875" t="s">
        <v>51</v>
      </c>
      <c r="AA4875" t="s">
        <v>1032</v>
      </c>
      <c r="AB4875" t="s">
        <v>1033</v>
      </c>
      <c r="AC4875" t="s">
        <v>25</v>
      </c>
      <c r="AD4875" t="s">
        <v>26</v>
      </c>
      <c r="AE4875" t="s">
        <v>203</v>
      </c>
      <c r="AF4875" t="s">
        <v>110</v>
      </c>
      <c r="AG4875">
        <v>77095</v>
      </c>
      <c r="AH4875" t="s">
        <v>111</v>
      </c>
      <c r="AI4875" t="s">
        <v>7142</v>
      </c>
      <c r="AJ4875" t="s">
        <v>46</v>
      </c>
      <c r="AK4875" t="s">
        <v>60</v>
      </c>
      <c r="AL4875" t="s">
        <v>7143</v>
      </c>
      <c r="AM4875">
        <v>48.816000000000003</v>
      </c>
      <c r="AN4875">
        <v>3</v>
      </c>
      <c r="AO4875">
        <v>0.2</v>
      </c>
      <c r="AP4875">
        <v>-11.5938</v>
      </c>
      <c r="AQ4875">
        <f>YEAR(Table1[[#This Row],[Order Date]])</f>
        <v>2017</v>
      </c>
      <c r="AR4875" t="str">
        <f>TEXT(Table1[[#This Row],[Order Date]],"mmmm")</f>
        <v>May</v>
      </c>
      <c r="AS4875" t="str">
        <f>"Q"&amp;ROUNDUP(MONTH(Table1[[#This Row],[Order Date]])/3,0)</f>
        <v>Q2</v>
      </c>
      <c r="AT4875">
        <f>IF(Table1[[#This Row],[Sales]]=0,0,Table1[[#This Row],[Profit]]/Table1[[#This Row],[Sales]])</f>
        <v>-0.23749999999999999</v>
      </c>
    </row>
    <row r="4876" spans="22:46" x14ac:dyDescent="0.3">
      <c r="V4876">
        <v>4875</v>
      </c>
      <c r="W4876" t="s">
        <v>8592</v>
      </c>
      <c r="X4876" s="1">
        <v>42878</v>
      </c>
      <c r="Y4876" t="s">
        <v>6988</v>
      </c>
      <c r="Z4876" t="s">
        <v>51</v>
      </c>
      <c r="AA4876" t="s">
        <v>1032</v>
      </c>
      <c r="AB4876" t="s">
        <v>1033</v>
      </c>
      <c r="AC4876" t="s">
        <v>25</v>
      </c>
      <c r="AD4876" t="s">
        <v>26</v>
      </c>
      <c r="AE4876" t="s">
        <v>203</v>
      </c>
      <c r="AF4876" t="s">
        <v>110</v>
      </c>
      <c r="AG4876">
        <v>77095</v>
      </c>
      <c r="AH4876" t="s">
        <v>111</v>
      </c>
      <c r="AI4876" t="s">
        <v>1360</v>
      </c>
      <c r="AJ4876" t="s">
        <v>46</v>
      </c>
      <c r="AK4876" t="s">
        <v>77</v>
      </c>
      <c r="AL4876" t="s">
        <v>1361</v>
      </c>
      <c r="AM4876">
        <v>1.1879999999999999</v>
      </c>
      <c r="AN4876">
        <v>1</v>
      </c>
      <c r="AO4876">
        <v>0.8</v>
      </c>
      <c r="AP4876">
        <v>-1.9601999999999999</v>
      </c>
      <c r="AQ4876">
        <f>YEAR(Table1[[#This Row],[Order Date]])</f>
        <v>2017</v>
      </c>
      <c r="AR4876" t="str">
        <f>TEXT(Table1[[#This Row],[Order Date]],"mmmm")</f>
        <v>May</v>
      </c>
      <c r="AS4876" t="str">
        <f>"Q"&amp;ROUNDUP(MONTH(Table1[[#This Row],[Order Date]])/3,0)</f>
        <v>Q2</v>
      </c>
      <c r="AT4876">
        <f>IF(Table1[[#This Row],[Sales]]=0,0,Table1[[#This Row],[Profit]]/Table1[[#This Row],[Sales]])</f>
        <v>-1.6500000000000001</v>
      </c>
    </row>
    <row r="4877" spans="22:46" x14ac:dyDescent="0.3">
      <c r="V4877">
        <v>4876</v>
      </c>
      <c r="W4877" t="s">
        <v>8595</v>
      </c>
      <c r="X4877" s="1">
        <v>41975</v>
      </c>
      <c r="Y4877" s="1">
        <v>41832</v>
      </c>
      <c r="Z4877" t="s">
        <v>51</v>
      </c>
      <c r="AA4877" t="s">
        <v>4452</v>
      </c>
      <c r="AB4877" t="s">
        <v>4453</v>
      </c>
      <c r="AC4877" t="s">
        <v>41</v>
      </c>
      <c r="AD4877" t="s">
        <v>26</v>
      </c>
      <c r="AE4877" t="s">
        <v>563</v>
      </c>
      <c r="AF4877" t="s">
        <v>564</v>
      </c>
      <c r="AG4877">
        <v>43229</v>
      </c>
      <c r="AH4877" t="s">
        <v>160</v>
      </c>
      <c r="AI4877" t="s">
        <v>2347</v>
      </c>
      <c r="AJ4877" t="s">
        <v>73</v>
      </c>
      <c r="AK4877" t="s">
        <v>176</v>
      </c>
      <c r="AL4877" t="s">
        <v>2348</v>
      </c>
      <c r="AM4877">
        <v>119.8</v>
      </c>
      <c r="AN4877">
        <v>5</v>
      </c>
      <c r="AO4877">
        <v>0.2</v>
      </c>
      <c r="AP4877">
        <v>29.95</v>
      </c>
      <c r="AQ4877">
        <f>YEAR(Table1[[#This Row],[Order Date]])</f>
        <v>2014</v>
      </c>
      <c r="AR4877" t="str">
        <f>TEXT(Table1[[#This Row],[Order Date]],"mmmm")</f>
        <v>December</v>
      </c>
      <c r="AS4877" t="str">
        <f>"Q"&amp;ROUNDUP(MONTH(Table1[[#This Row],[Order Date]])/3,0)</f>
        <v>Q4</v>
      </c>
      <c r="AT4877">
        <f>IF(Table1[[#This Row],[Sales]]=0,0,Table1[[#This Row],[Profit]]/Table1[[#This Row],[Sales]])</f>
        <v>0.25</v>
      </c>
    </row>
    <row r="4878" spans="22:46" x14ac:dyDescent="0.3">
      <c r="V4878">
        <v>4877</v>
      </c>
      <c r="W4878" t="s">
        <v>8596</v>
      </c>
      <c r="X4878" s="1">
        <v>41915</v>
      </c>
      <c r="Y4878" s="1">
        <v>41892</v>
      </c>
      <c r="Z4878" t="s">
        <v>51</v>
      </c>
      <c r="AA4878" t="s">
        <v>3361</v>
      </c>
      <c r="AB4878" t="s">
        <v>3362</v>
      </c>
      <c r="AC4878" t="s">
        <v>108</v>
      </c>
      <c r="AD4878" t="s">
        <v>26</v>
      </c>
      <c r="AE4878" t="s">
        <v>420</v>
      </c>
      <c r="AF4878" t="s">
        <v>92</v>
      </c>
      <c r="AG4878">
        <v>27707</v>
      </c>
      <c r="AH4878" t="s">
        <v>29</v>
      </c>
      <c r="AI4878" t="s">
        <v>6584</v>
      </c>
      <c r="AJ4878" t="s">
        <v>46</v>
      </c>
      <c r="AK4878" t="s">
        <v>60</v>
      </c>
      <c r="AL4878" t="s">
        <v>6585</v>
      </c>
      <c r="AM4878">
        <v>61.567999999999998</v>
      </c>
      <c r="AN4878">
        <v>2</v>
      </c>
      <c r="AO4878">
        <v>0.2</v>
      </c>
      <c r="AP4878">
        <v>4.6176000000000004</v>
      </c>
      <c r="AQ4878">
        <f>YEAR(Table1[[#This Row],[Order Date]])</f>
        <v>2014</v>
      </c>
      <c r="AR4878" t="str">
        <f>TEXT(Table1[[#This Row],[Order Date]],"mmmm")</f>
        <v>October</v>
      </c>
      <c r="AS4878" t="str">
        <f>"Q"&amp;ROUNDUP(MONTH(Table1[[#This Row],[Order Date]])/3,0)</f>
        <v>Q4</v>
      </c>
      <c r="AT4878">
        <f>IF(Table1[[#This Row],[Sales]]=0,0,Table1[[#This Row],[Profit]]/Table1[[#This Row],[Sales]])</f>
        <v>7.5000000000000011E-2</v>
      </c>
    </row>
    <row r="4879" spans="22:46" x14ac:dyDescent="0.3">
      <c r="V4879">
        <v>4878</v>
      </c>
      <c r="W4879" t="s">
        <v>8596</v>
      </c>
      <c r="X4879" s="1">
        <v>41915</v>
      </c>
      <c r="Y4879" s="1">
        <v>41892</v>
      </c>
      <c r="Z4879" t="s">
        <v>51</v>
      </c>
      <c r="AA4879" t="s">
        <v>3361</v>
      </c>
      <c r="AB4879" t="s">
        <v>3362</v>
      </c>
      <c r="AC4879" t="s">
        <v>108</v>
      </c>
      <c r="AD4879" t="s">
        <v>26</v>
      </c>
      <c r="AE4879" t="s">
        <v>420</v>
      </c>
      <c r="AF4879" t="s">
        <v>92</v>
      </c>
      <c r="AG4879">
        <v>27707</v>
      </c>
      <c r="AH4879" t="s">
        <v>29</v>
      </c>
      <c r="AI4879" t="s">
        <v>2985</v>
      </c>
      <c r="AJ4879" t="s">
        <v>46</v>
      </c>
      <c r="AK4879" t="s">
        <v>70</v>
      </c>
      <c r="AL4879" t="s">
        <v>2986</v>
      </c>
      <c r="AM4879">
        <v>6.1920000000000002</v>
      </c>
      <c r="AN4879">
        <v>3</v>
      </c>
      <c r="AO4879">
        <v>0.2</v>
      </c>
      <c r="AP4879">
        <v>0.46439999999999998</v>
      </c>
      <c r="AQ4879">
        <f>YEAR(Table1[[#This Row],[Order Date]])</f>
        <v>2014</v>
      </c>
      <c r="AR4879" t="str">
        <f>TEXT(Table1[[#This Row],[Order Date]],"mmmm")</f>
        <v>October</v>
      </c>
      <c r="AS4879" t="str">
        <f>"Q"&amp;ROUNDUP(MONTH(Table1[[#This Row],[Order Date]])/3,0)</f>
        <v>Q4</v>
      </c>
      <c r="AT4879">
        <f>IF(Table1[[#This Row],[Sales]]=0,0,Table1[[#This Row],[Profit]]/Table1[[#This Row],[Sales]])</f>
        <v>7.4999999999999997E-2</v>
      </c>
    </row>
    <row r="4880" spans="22:46" x14ac:dyDescent="0.3">
      <c r="V4880">
        <v>4879</v>
      </c>
      <c r="W4880" t="s">
        <v>8597</v>
      </c>
      <c r="X4880" s="1">
        <v>42580</v>
      </c>
      <c r="Y4880" t="s">
        <v>1929</v>
      </c>
      <c r="Z4880" t="s">
        <v>207</v>
      </c>
      <c r="AA4880" t="s">
        <v>6139</v>
      </c>
      <c r="AB4880" t="s">
        <v>6140</v>
      </c>
      <c r="AC4880" t="s">
        <v>25</v>
      </c>
      <c r="AD4880" t="s">
        <v>26</v>
      </c>
      <c r="AE4880" t="s">
        <v>8598</v>
      </c>
      <c r="AF4880" t="s">
        <v>55</v>
      </c>
      <c r="AG4880">
        <v>32503</v>
      </c>
      <c r="AH4880" t="s">
        <v>29</v>
      </c>
      <c r="AI4880" t="s">
        <v>8528</v>
      </c>
      <c r="AJ4880" t="s">
        <v>46</v>
      </c>
      <c r="AK4880" t="s">
        <v>77</v>
      </c>
      <c r="AL4880" t="s">
        <v>8529</v>
      </c>
      <c r="AM4880">
        <v>2.214</v>
      </c>
      <c r="AN4880">
        <v>3</v>
      </c>
      <c r="AO4880">
        <v>0.7</v>
      </c>
      <c r="AP4880">
        <v>-1.476</v>
      </c>
      <c r="AQ4880">
        <f>YEAR(Table1[[#This Row],[Order Date]])</f>
        <v>2016</v>
      </c>
      <c r="AR4880" t="str">
        <f>TEXT(Table1[[#This Row],[Order Date]],"mmmm")</f>
        <v>July</v>
      </c>
      <c r="AS4880" t="str">
        <f>"Q"&amp;ROUNDUP(MONTH(Table1[[#This Row],[Order Date]])/3,0)</f>
        <v>Q3</v>
      </c>
      <c r="AT4880">
        <f>IF(Table1[[#This Row],[Sales]]=0,0,Table1[[#This Row],[Profit]]/Table1[[#This Row],[Sales]])</f>
        <v>-0.66666666666666663</v>
      </c>
    </row>
    <row r="4881" spans="22:46" x14ac:dyDescent="0.3">
      <c r="V4881">
        <v>4880</v>
      </c>
      <c r="W4881" t="s">
        <v>8599</v>
      </c>
      <c r="X4881" s="1">
        <v>43041</v>
      </c>
      <c r="Y4881" s="1">
        <v>42866</v>
      </c>
      <c r="Z4881" t="s">
        <v>22</v>
      </c>
      <c r="AA4881" t="s">
        <v>5081</v>
      </c>
      <c r="AB4881" t="s">
        <v>5082</v>
      </c>
      <c r="AC4881" t="s">
        <v>41</v>
      </c>
      <c r="AD4881" t="s">
        <v>26</v>
      </c>
      <c r="AE4881" t="s">
        <v>27</v>
      </c>
      <c r="AF4881" t="s">
        <v>28</v>
      </c>
      <c r="AG4881">
        <v>42420</v>
      </c>
      <c r="AH4881" t="s">
        <v>29</v>
      </c>
      <c r="AI4881" t="s">
        <v>7135</v>
      </c>
      <c r="AJ4881" t="s">
        <v>46</v>
      </c>
      <c r="AK4881" t="s">
        <v>190</v>
      </c>
      <c r="AL4881" t="s">
        <v>7136</v>
      </c>
      <c r="AM4881">
        <v>5.32</v>
      </c>
      <c r="AN4881">
        <v>2</v>
      </c>
      <c r="AO4881">
        <v>0</v>
      </c>
      <c r="AP4881">
        <v>2.6067999999999998</v>
      </c>
      <c r="AQ4881">
        <f>YEAR(Table1[[#This Row],[Order Date]])</f>
        <v>2017</v>
      </c>
      <c r="AR4881" t="str">
        <f>TEXT(Table1[[#This Row],[Order Date]],"mmmm")</f>
        <v>November</v>
      </c>
      <c r="AS4881" t="str">
        <f>"Q"&amp;ROUNDUP(MONTH(Table1[[#This Row],[Order Date]])/3,0)</f>
        <v>Q4</v>
      </c>
      <c r="AT4881">
        <f>IF(Table1[[#This Row],[Sales]]=0,0,Table1[[#This Row],[Profit]]/Table1[[#This Row],[Sales]])</f>
        <v>0.48999999999999994</v>
      </c>
    </row>
    <row r="4882" spans="22:46" x14ac:dyDescent="0.3">
      <c r="V4882">
        <v>4881</v>
      </c>
      <c r="W4882" t="s">
        <v>8599</v>
      </c>
      <c r="X4882" s="1">
        <v>43041</v>
      </c>
      <c r="Y4882" s="1">
        <v>42866</v>
      </c>
      <c r="Z4882" t="s">
        <v>22</v>
      </c>
      <c r="AA4882" t="s">
        <v>5081</v>
      </c>
      <c r="AB4882" t="s">
        <v>5082</v>
      </c>
      <c r="AC4882" t="s">
        <v>41</v>
      </c>
      <c r="AD4882" t="s">
        <v>26</v>
      </c>
      <c r="AE4882" t="s">
        <v>27</v>
      </c>
      <c r="AF4882" t="s">
        <v>28</v>
      </c>
      <c r="AG4882">
        <v>42420</v>
      </c>
      <c r="AH4882" t="s">
        <v>29</v>
      </c>
      <c r="AI4882" t="s">
        <v>34</v>
      </c>
      <c r="AJ4882" t="s">
        <v>31</v>
      </c>
      <c r="AK4882" t="s">
        <v>35</v>
      </c>
      <c r="AL4882" t="s">
        <v>36</v>
      </c>
      <c r="AM4882">
        <v>975.92</v>
      </c>
      <c r="AN4882">
        <v>4</v>
      </c>
      <c r="AO4882">
        <v>0</v>
      </c>
      <c r="AP4882">
        <v>292.77600000000001</v>
      </c>
      <c r="AQ4882">
        <f>YEAR(Table1[[#This Row],[Order Date]])</f>
        <v>2017</v>
      </c>
      <c r="AR4882" t="str">
        <f>TEXT(Table1[[#This Row],[Order Date]],"mmmm")</f>
        <v>November</v>
      </c>
      <c r="AS4882" t="str">
        <f>"Q"&amp;ROUNDUP(MONTH(Table1[[#This Row],[Order Date]])/3,0)</f>
        <v>Q4</v>
      </c>
      <c r="AT4882">
        <f>IF(Table1[[#This Row],[Sales]]=0,0,Table1[[#This Row],[Profit]]/Table1[[#This Row],[Sales]])</f>
        <v>0.30000000000000004</v>
      </c>
    </row>
    <row r="4883" spans="22:46" x14ac:dyDescent="0.3">
      <c r="V4883">
        <v>4882</v>
      </c>
      <c r="W4883" t="s">
        <v>8599</v>
      </c>
      <c r="X4883" s="1">
        <v>43041</v>
      </c>
      <c r="Y4883" s="1">
        <v>42866</v>
      </c>
      <c r="Z4883" t="s">
        <v>22</v>
      </c>
      <c r="AA4883" t="s">
        <v>5081</v>
      </c>
      <c r="AB4883" t="s">
        <v>5082</v>
      </c>
      <c r="AC4883" t="s">
        <v>41</v>
      </c>
      <c r="AD4883" t="s">
        <v>26</v>
      </c>
      <c r="AE4883" t="s">
        <v>27</v>
      </c>
      <c r="AF4883" t="s">
        <v>28</v>
      </c>
      <c r="AG4883">
        <v>42420</v>
      </c>
      <c r="AH4883" t="s">
        <v>29</v>
      </c>
      <c r="AI4883" t="s">
        <v>5871</v>
      </c>
      <c r="AJ4883" t="s">
        <v>73</v>
      </c>
      <c r="AK4883" t="s">
        <v>176</v>
      </c>
      <c r="AL4883" t="s">
        <v>5872</v>
      </c>
      <c r="AM4883">
        <v>2249.91</v>
      </c>
      <c r="AN4883">
        <v>9</v>
      </c>
      <c r="AO4883">
        <v>0</v>
      </c>
      <c r="AP4883">
        <v>517.47929999999997</v>
      </c>
      <c r="AQ4883">
        <f>YEAR(Table1[[#This Row],[Order Date]])</f>
        <v>2017</v>
      </c>
      <c r="AR4883" t="str">
        <f>TEXT(Table1[[#This Row],[Order Date]],"mmmm")</f>
        <v>November</v>
      </c>
      <c r="AS4883" t="str">
        <f>"Q"&amp;ROUNDUP(MONTH(Table1[[#This Row],[Order Date]])/3,0)</f>
        <v>Q4</v>
      </c>
      <c r="AT4883">
        <f>IF(Table1[[#This Row],[Sales]]=0,0,Table1[[#This Row],[Profit]]/Table1[[#This Row],[Sales]])</f>
        <v>0.23</v>
      </c>
    </row>
    <row r="4884" spans="22:46" x14ac:dyDescent="0.3">
      <c r="V4884">
        <v>4883</v>
      </c>
      <c r="W4884" t="s">
        <v>8599</v>
      </c>
      <c r="X4884" s="1">
        <v>43041</v>
      </c>
      <c r="Y4884" s="1">
        <v>42866</v>
      </c>
      <c r="Z4884" t="s">
        <v>22</v>
      </c>
      <c r="AA4884" t="s">
        <v>5081</v>
      </c>
      <c r="AB4884" t="s">
        <v>5082</v>
      </c>
      <c r="AC4884" t="s">
        <v>41</v>
      </c>
      <c r="AD4884" t="s">
        <v>26</v>
      </c>
      <c r="AE4884" t="s">
        <v>27</v>
      </c>
      <c r="AF4884" t="s">
        <v>28</v>
      </c>
      <c r="AG4884">
        <v>42420</v>
      </c>
      <c r="AH4884" t="s">
        <v>29</v>
      </c>
      <c r="AI4884" t="s">
        <v>1583</v>
      </c>
      <c r="AJ4884" t="s">
        <v>46</v>
      </c>
      <c r="AK4884" t="s">
        <v>60</v>
      </c>
      <c r="AL4884" t="s">
        <v>1584</v>
      </c>
      <c r="AM4884">
        <v>59.92</v>
      </c>
      <c r="AN4884">
        <v>4</v>
      </c>
      <c r="AO4884">
        <v>0</v>
      </c>
      <c r="AP4884">
        <v>16.7776</v>
      </c>
      <c r="AQ4884">
        <f>YEAR(Table1[[#This Row],[Order Date]])</f>
        <v>2017</v>
      </c>
      <c r="AR4884" t="str">
        <f>TEXT(Table1[[#This Row],[Order Date]],"mmmm")</f>
        <v>November</v>
      </c>
      <c r="AS4884" t="str">
        <f>"Q"&amp;ROUNDUP(MONTH(Table1[[#This Row],[Order Date]])/3,0)</f>
        <v>Q4</v>
      </c>
      <c r="AT4884">
        <f>IF(Table1[[#This Row],[Sales]]=0,0,Table1[[#This Row],[Profit]]/Table1[[#This Row],[Sales]])</f>
        <v>0.27999999999999997</v>
      </c>
    </row>
    <row r="4885" spans="22:46" x14ac:dyDescent="0.3">
      <c r="V4885">
        <v>4884</v>
      </c>
      <c r="W4885" t="s">
        <v>8600</v>
      </c>
      <c r="X4885" s="1">
        <v>42802</v>
      </c>
      <c r="Y4885" t="s">
        <v>8601</v>
      </c>
      <c r="Z4885" t="s">
        <v>51</v>
      </c>
      <c r="AA4885" t="s">
        <v>1111</v>
      </c>
      <c r="AB4885" t="s">
        <v>1112</v>
      </c>
      <c r="AC4885" t="s">
        <v>25</v>
      </c>
      <c r="AD4885" t="s">
        <v>26</v>
      </c>
      <c r="AE4885" t="s">
        <v>2123</v>
      </c>
      <c r="AF4885" t="s">
        <v>43</v>
      </c>
      <c r="AG4885">
        <v>92804</v>
      </c>
      <c r="AH4885" t="s">
        <v>44</v>
      </c>
      <c r="AI4885" t="s">
        <v>8052</v>
      </c>
      <c r="AJ4885" t="s">
        <v>46</v>
      </c>
      <c r="AK4885" t="s">
        <v>77</v>
      </c>
      <c r="AL4885" t="s">
        <v>8053</v>
      </c>
      <c r="AM4885">
        <v>171.2</v>
      </c>
      <c r="AN4885">
        <v>5</v>
      </c>
      <c r="AO4885">
        <v>0.2</v>
      </c>
      <c r="AP4885">
        <v>64.2</v>
      </c>
      <c r="AQ4885">
        <f>YEAR(Table1[[#This Row],[Order Date]])</f>
        <v>2017</v>
      </c>
      <c r="AR4885" t="str">
        <f>TEXT(Table1[[#This Row],[Order Date]],"mmmm")</f>
        <v>March</v>
      </c>
      <c r="AS4885" t="str">
        <f>"Q"&amp;ROUNDUP(MONTH(Table1[[#This Row],[Order Date]])/3,0)</f>
        <v>Q1</v>
      </c>
      <c r="AT4885">
        <f>IF(Table1[[#This Row],[Sales]]=0,0,Table1[[#This Row],[Profit]]/Table1[[#This Row],[Sales]])</f>
        <v>0.37500000000000006</v>
      </c>
    </row>
    <row r="4886" spans="22:46" x14ac:dyDescent="0.3">
      <c r="V4886">
        <v>4885</v>
      </c>
      <c r="W4886" t="s">
        <v>8600</v>
      </c>
      <c r="X4886" s="1">
        <v>42802</v>
      </c>
      <c r="Y4886" t="s">
        <v>8601</v>
      </c>
      <c r="Z4886" t="s">
        <v>51</v>
      </c>
      <c r="AA4886" t="s">
        <v>1111</v>
      </c>
      <c r="AB4886" t="s">
        <v>1112</v>
      </c>
      <c r="AC4886" t="s">
        <v>25</v>
      </c>
      <c r="AD4886" t="s">
        <v>26</v>
      </c>
      <c r="AE4886" t="s">
        <v>2123</v>
      </c>
      <c r="AF4886" t="s">
        <v>43</v>
      </c>
      <c r="AG4886">
        <v>92804</v>
      </c>
      <c r="AH4886" t="s">
        <v>44</v>
      </c>
      <c r="AI4886" t="s">
        <v>8079</v>
      </c>
      <c r="AJ4886" t="s">
        <v>46</v>
      </c>
      <c r="AK4886" t="s">
        <v>70</v>
      </c>
      <c r="AL4886" t="s">
        <v>8080</v>
      </c>
      <c r="AM4886">
        <v>3.36</v>
      </c>
      <c r="AN4886">
        <v>2</v>
      </c>
      <c r="AO4886">
        <v>0</v>
      </c>
      <c r="AP4886">
        <v>0.87360000000000004</v>
      </c>
      <c r="AQ4886">
        <f>YEAR(Table1[[#This Row],[Order Date]])</f>
        <v>2017</v>
      </c>
      <c r="AR4886" t="str">
        <f>TEXT(Table1[[#This Row],[Order Date]],"mmmm")</f>
        <v>March</v>
      </c>
      <c r="AS4886" t="str">
        <f>"Q"&amp;ROUNDUP(MONTH(Table1[[#This Row],[Order Date]])/3,0)</f>
        <v>Q1</v>
      </c>
      <c r="AT4886">
        <f>IF(Table1[[#This Row],[Sales]]=0,0,Table1[[#This Row],[Profit]]/Table1[[#This Row],[Sales]])</f>
        <v>0.26</v>
      </c>
    </row>
    <row r="4887" spans="22:46" x14ac:dyDescent="0.3">
      <c r="V4887">
        <v>4886</v>
      </c>
      <c r="W4887" t="s">
        <v>8602</v>
      </c>
      <c r="X4887" s="1">
        <v>41989</v>
      </c>
      <c r="Y4887" t="s">
        <v>3753</v>
      </c>
      <c r="Z4887" t="s">
        <v>51</v>
      </c>
      <c r="AA4887" t="s">
        <v>2625</v>
      </c>
      <c r="AB4887" t="s">
        <v>2626</v>
      </c>
      <c r="AC4887" t="s">
        <v>41</v>
      </c>
      <c r="AD4887" t="s">
        <v>26</v>
      </c>
      <c r="AE4887" t="s">
        <v>993</v>
      </c>
      <c r="AF4887" t="s">
        <v>267</v>
      </c>
      <c r="AG4887">
        <v>48227</v>
      </c>
      <c r="AH4887" t="s">
        <v>111</v>
      </c>
      <c r="AI4887" t="s">
        <v>5112</v>
      </c>
      <c r="AJ4887" t="s">
        <v>46</v>
      </c>
      <c r="AK4887" t="s">
        <v>94</v>
      </c>
      <c r="AL4887" t="s">
        <v>5113</v>
      </c>
      <c r="AM4887">
        <v>114.2</v>
      </c>
      <c r="AN4887">
        <v>5</v>
      </c>
      <c r="AO4887">
        <v>0</v>
      </c>
      <c r="AP4887">
        <v>52.531999999999996</v>
      </c>
      <c r="AQ4887">
        <f>YEAR(Table1[[#This Row],[Order Date]])</f>
        <v>2014</v>
      </c>
      <c r="AR4887" t="str">
        <f>TEXT(Table1[[#This Row],[Order Date]],"mmmm")</f>
        <v>December</v>
      </c>
      <c r="AS4887" t="str">
        <f>"Q"&amp;ROUNDUP(MONTH(Table1[[#This Row],[Order Date]])/3,0)</f>
        <v>Q4</v>
      </c>
      <c r="AT4887">
        <f>IF(Table1[[#This Row],[Sales]]=0,0,Table1[[#This Row],[Profit]]/Table1[[#This Row],[Sales]])</f>
        <v>0.45999999999999996</v>
      </c>
    </row>
    <row r="4888" spans="22:46" x14ac:dyDescent="0.3">
      <c r="V4888">
        <v>4887</v>
      </c>
      <c r="W4888" t="s">
        <v>8603</v>
      </c>
      <c r="X4888" s="1">
        <v>42702</v>
      </c>
      <c r="Y4888" s="1">
        <v>42381</v>
      </c>
      <c r="Z4888" t="s">
        <v>22</v>
      </c>
      <c r="AA4888" t="s">
        <v>5652</v>
      </c>
      <c r="AB4888" t="s">
        <v>5653</v>
      </c>
      <c r="AC4888" t="s">
        <v>41</v>
      </c>
      <c r="AD4888" t="s">
        <v>26</v>
      </c>
      <c r="AE4888" t="s">
        <v>8540</v>
      </c>
      <c r="AF4888" t="s">
        <v>1429</v>
      </c>
      <c r="AG4888">
        <v>30062</v>
      </c>
      <c r="AH4888" t="s">
        <v>29</v>
      </c>
      <c r="AI4888" t="s">
        <v>1006</v>
      </c>
      <c r="AJ4888" t="s">
        <v>31</v>
      </c>
      <c r="AK4888" t="s">
        <v>35</v>
      </c>
      <c r="AL4888" t="s">
        <v>1007</v>
      </c>
      <c r="AM4888">
        <v>182.67</v>
      </c>
      <c r="AN4888">
        <v>3</v>
      </c>
      <c r="AO4888">
        <v>0</v>
      </c>
      <c r="AP4888">
        <v>52.974299999999999</v>
      </c>
      <c r="AQ4888">
        <f>YEAR(Table1[[#This Row],[Order Date]])</f>
        <v>2016</v>
      </c>
      <c r="AR4888" t="str">
        <f>TEXT(Table1[[#This Row],[Order Date]],"mmmm")</f>
        <v>November</v>
      </c>
      <c r="AS4888" t="str">
        <f>"Q"&amp;ROUNDUP(MONTH(Table1[[#This Row],[Order Date]])/3,0)</f>
        <v>Q4</v>
      </c>
      <c r="AT4888">
        <f>IF(Table1[[#This Row],[Sales]]=0,0,Table1[[#This Row],[Profit]]/Table1[[#This Row],[Sales]])</f>
        <v>0.29000000000000004</v>
      </c>
    </row>
    <row r="4889" spans="22:46" x14ac:dyDescent="0.3">
      <c r="V4889">
        <v>4888</v>
      </c>
      <c r="W4889" t="s">
        <v>8603</v>
      </c>
      <c r="X4889" s="1">
        <v>42702</v>
      </c>
      <c r="Y4889" s="1">
        <v>42381</v>
      </c>
      <c r="Z4889" t="s">
        <v>22</v>
      </c>
      <c r="AA4889" t="s">
        <v>5652</v>
      </c>
      <c r="AB4889" t="s">
        <v>5653</v>
      </c>
      <c r="AC4889" t="s">
        <v>41</v>
      </c>
      <c r="AD4889" t="s">
        <v>26</v>
      </c>
      <c r="AE4889" t="s">
        <v>8540</v>
      </c>
      <c r="AF4889" t="s">
        <v>1429</v>
      </c>
      <c r="AG4889">
        <v>30062</v>
      </c>
      <c r="AH4889" t="s">
        <v>29</v>
      </c>
      <c r="AI4889" t="s">
        <v>2905</v>
      </c>
      <c r="AJ4889" t="s">
        <v>73</v>
      </c>
      <c r="AK4889" t="s">
        <v>176</v>
      </c>
      <c r="AL4889" t="s">
        <v>2906</v>
      </c>
      <c r="AM4889">
        <v>101.7</v>
      </c>
      <c r="AN4889">
        <v>6</v>
      </c>
      <c r="AO4889">
        <v>0</v>
      </c>
      <c r="AP4889">
        <v>6.1020000000000003</v>
      </c>
      <c r="AQ4889">
        <f>YEAR(Table1[[#This Row],[Order Date]])</f>
        <v>2016</v>
      </c>
      <c r="AR4889" t="str">
        <f>TEXT(Table1[[#This Row],[Order Date]],"mmmm")</f>
        <v>November</v>
      </c>
      <c r="AS4889" t="str">
        <f>"Q"&amp;ROUNDUP(MONTH(Table1[[#This Row],[Order Date]])/3,0)</f>
        <v>Q4</v>
      </c>
      <c r="AT4889">
        <f>IF(Table1[[#This Row],[Sales]]=0,0,Table1[[#This Row],[Profit]]/Table1[[#This Row],[Sales]])</f>
        <v>6.0000000000000005E-2</v>
      </c>
    </row>
    <row r="4890" spans="22:46" x14ac:dyDescent="0.3">
      <c r="V4890">
        <v>4889</v>
      </c>
      <c r="W4890" t="s">
        <v>8603</v>
      </c>
      <c r="X4890" s="1">
        <v>42702</v>
      </c>
      <c r="Y4890" s="1">
        <v>42381</v>
      </c>
      <c r="Z4890" t="s">
        <v>22</v>
      </c>
      <c r="AA4890" t="s">
        <v>5652</v>
      </c>
      <c r="AB4890" t="s">
        <v>5653</v>
      </c>
      <c r="AC4890" t="s">
        <v>41</v>
      </c>
      <c r="AD4890" t="s">
        <v>26</v>
      </c>
      <c r="AE4890" t="s">
        <v>8540</v>
      </c>
      <c r="AF4890" t="s">
        <v>1429</v>
      </c>
      <c r="AG4890">
        <v>30062</v>
      </c>
      <c r="AH4890" t="s">
        <v>29</v>
      </c>
      <c r="AI4890" t="s">
        <v>1995</v>
      </c>
      <c r="AJ4890" t="s">
        <v>46</v>
      </c>
      <c r="AK4890" t="s">
        <v>60</v>
      </c>
      <c r="AL4890" t="s">
        <v>1996</v>
      </c>
      <c r="AM4890">
        <v>1126.02</v>
      </c>
      <c r="AN4890">
        <v>3</v>
      </c>
      <c r="AO4890">
        <v>0</v>
      </c>
      <c r="AP4890">
        <v>56.301000000000002</v>
      </c>
      <c r="AQ4890">
        <f>YEAR(Table1[[#This Row],[Order Date]])</f>
        <v>2016</v>
      </c>
      <c r="AR4890" t="str">
        <f>TEXT(Table1[[#This Row],[Order Date]],"mmmm")</f>
        <v>November</v>
      </c>
      <c r="AS4890" t="str">
        <f>"Q"&amp;ROUNDUP(MONTH(Table1[[#This Row],[Order Date]])/3,0)</f>
        <v>Q4</v>
      </c>
      <c r="AT4890">
        <f>IF(Table1[[#This Row],[Sales]]=0,0,Table1[[#This Row],[Profit]]/Table1[[#This Row],[Sales]])</f>
        <v>0.05</v>
      </c>
    </row>
    <row r="4891" spans="22:46" x14ac:dyDescent="0.3">
      <c r="V4891">
        <v>4890</v>
      </c>
      <c r="W4891" t="s">
        <v>8603</v>
      </c>
      <c r="X4891" s="1">
        <v>42702</v>
      </c>
      <c r="Y4891" s="1">
        <v>42381</v>
      </c>
      <c r="Z4891" t="s">
        <v>22</v>
      </c>
      <c r="AA4891" t="s">
        <v>5652</v>
      </c>
      <c r="AB4891" t="s">
        <v>5653</v>
      </c>
      <c r="AC4891" t="s">
        <v>41</v>
      </c>
      <c r="AD4891" t="s">
        <v>26</v>
      </c>
      <c r="AE4891" t="s">
        <v>8540</v>
      </c>
      <c r="AF4891" t="s">
        <v>1429</v>
      </c>
      <c r="AG4891">
        <v>30062</v>
      </c>
      <c r="AH4891" t="s">
        <v>29</v>
      </c>
      <c r="AI4891" t="s">
        <v>8312</v>
      </c>
      <c r="AJ4891" t="s">
        <v>46</v>
      </c>
      <c r="AK4891" t="s">
        <v>60</v>
      </c>
      <c r="AL4891" t="s">
        <v>8313</v>
      </c>
      <c r="AM4891">
        <v>1263.3</v>
      </c>
      <c r="AN4891">
        <v>6</v>
      </c>
      <c r="AO4891">
        <v>0</v>
      </c>
      <c r="AP4891">
        <v>315.82499999999999</v>
      </c>
      <c r="AQ4891">
        <f>YEAR(Table1[[#This Row],[Order Date]])</f>
        <v>2016</v>
      </c>
      <c r="AR4891" t="str">
        <f>TEXT(Table1[[#This Row],[Order Date]],"mmmm")</f>
        <v>November</v>
      </c>
      <c r="AS4891" t="str">
        <f>"Q"&amp;ROUNDUP(MONTH(Table1[[#This Row],[Order Date]])/3,0)</f>
        <v>Q4</v>
      </c>
      <c r="AT4891">
        <f>IF(Table1[[#This Row],[Sales]]=0,0,Table1[[#This Row],[Profit]]/Table1[[#This Row],[Sales]])</f>
        <v>0.25</v>
      </c>
    </row>
    <row r="4892" spans="22:46" x14ac:dyDescent="0.3">
      <c r="V4892">
        <v>4891</v>
      </c>
      <c r="W4892" t="s">
        <v>8604</v>
      </c>
      <c r="X4892" s="1">
        <v>42727</v>
      </c>
      <c r="Y4892" t="s">
        <v>4352</v>
      </c>
      <c r="Z4892" t="s">
        <v>51</v>
      </c>
      <c r="AA4892" t="s">
        <v>5348</v>
      </c>
      <c r="AB4892" t="s">
        <v>5349</v>
      </c>
      <c r="AC4892" t="s">
        <v>41</v>
      </c>
      <c r="AD4892" t="s">
        <v>26</v>
      </c>
      <c r="AE4892" t="s">
        <v>99</v>
      </c>
      <c r="AF4892" t="s">
        <v>100</v>
      </c>
      <c r="AG4892">
        <v>98103</v>
      </c>
      <c r="AH4892" t="s">
        <v>44</v>
      </c>
      <c r="AI4892" t="s">
        <v>1983</v>
      </c>
      <c r="AJ4892" t="s">
        <v>46</v>
      </c>
      <c r="AK4892" t="s">
        <v>70</v>
      </c>
      <c r="AL4892" t="s">
        <v>1984</v>
      </c>
      <c r="AM4892">
        <v>8.82</v>
      </c>
      <c r="AN4892">
        <v>3</v>
      </c>
      <c r="AO4892">
        <v>0</v>
      </c>
      <c r="AP4892">
        <v>2.5577999999999999</v>
      </c>
      <c r="AQ4892">
        <f>YEAR(Table1[[#This Row],[Order Date]])</f>
        <v>2016</v>
      </c>
      <c r="AR4892" t="str">
        <f>TEXT(Table1[[#This Row],[Order Date]],"mmmm")</f>
        <v>December</v>
      </c>
      <c r="AS4892" t="str">
        <f>"Q"&amp;ROUNDUP(MONTH(Table1[[#This Row],[Order Date]])/3,0)</f>
        <v>Q4</v>
      </c>
      <c r="AT4892">
        <f>IF(Table1[[#This Row],[Sales]]=0,0,Table1[[#This Row],[Profit]]/Table1[[#This Row],[Sales]])</f>
        <v>0.28999999999999998</v>
      </c>
    </row>
    <row r="4893" spans="22:46" x14ac:dyDescent="0.3">
      <c r="V4893">
        <v>4892</v>
      </c>
      <c r="W4893" t="s">
        <v>8604</v>
      </c>
      <c r="X4893" s="1">
        <v>42727</v>
      </c>
      <c r="Y4893" t="s">
        <v>4352</v>
      </c>
      <c r="Z4893" t="s">
        <v>51</v>
      </c>
      <c r="AA4893" t="s">
        <v>5348</v>
      </c>
      <c r="AB4893" t="s">
        <v>5349</v>
      </c>
      <c r="AC4893" t="s">
        <v>41</v>
      </c>
      <c r="AD4893" t="s">
        <v>26</v>
      </c>
      <c r="AE4893" t="s">
        <v>99</v>
      </c>
      <c r="AF4893" t="s">
        <v>100</v>
      </c>
      <c r="AG4893">
        <v>98103</v>
      </c>
      <c r="AH4893" t="s">
        <v>44</v>
      </c>
      <c r="AI4893" t="s">
        <v>5572</v>
      </c>
      <c r="AJ4893" t="s">
        <v>46</v>
      </c>
      <c r="AK4893" t="s">
        <v>94</v>
      </c>
      <c r="AL4893" t="s">
        <v>5573</v>
      </c>
      <c r="AM4893">
        <v>37.94</v>
      </c>
      <c r="AN4893">
        <v>2</v>
      </c>
      <c r="AO4893">
        <v>0</v>
      </c>
      <c r="AP4893">
        <v>18.211200000000002</v>
      </c>
      <c r="AQ4893">
        <f>YEAR(Table1[[#This Row],[Order Date]])</f>
        <v>2016</v>
      </c>
      <c r="AR4893" t="str">
        <f>TEXT(Table1[[#This Row],[Order Date]],"mmmm")</f>
        <v>December</v>
      </c>
      <c r="AS4893" t="str">
        <f>"Q"&amp;ROUNDUP(MONTH(Table1[[#This Row],[Order Date]])/3,0)</f>
        <v>Q4</v>
      </c>
      <c r="AT4893">
        <f>IF(Table1[[#This Row],[Sales]]=0,0,Table1[[#This Row],[Profit]]/Table1[[#This Row],[Sales]])</f>
        <v>0.48000000000000009</v>
      </c>
    </row>
    <row r="4894" spans="22:46" x14ac:dyDescent="0.3">
      <c r="V4894">
        <v>4893</v>
      </c>
      <c r="W4894" t="s">
        <v>8604</v>
      </c>
      <c r="X4894" s="1">
        <v>42727</v>
      </c>
      <c r="Y4894" t="s">
        <v>4352</v>
      </c>
      <c r="Z4894" t="s">
        <v>51</v>
      </c>
      <c r="AA4894" t="s">
        <v>5348</v>
      </c>
      <c r="AB4894" t="s">
        <v>5349</v>
      </c>
      <c r="AC4894" t="s">
        <v>41</v>
      </c>
      <c r="AD4894" t="s">
        <v>26</v>
      </c>
      <c r="AE4894" t="s">
        <v>99</v>
      </c>
      <c r="AF4894" t="s">
        <v>100</v>
      </c>
      <c r="AG4894">
        <v>98103</v>
      </c>
      <c r="AH4894" t="s">
        <v>44</v>
      </c>
      <c r="AI4894" t="s">
        <v>8605</v>
      </c>
      <c r="AJ4894" t="s">
        <v>46</v>
      </c>
      <c r="AK4894" t="s">
        <v>70</v>
      </c>
      <c r="AL4894" t="s">
        <v>8606</v>
      </c>
      <c r="AM4894">
        <v>4.2</v>
      </c>
      <c r="AN4894">
        <v>2</v>
      </c>
      <c r="AO4894">
        <v>0</v>
      </c>
      <c r="AP4894">
        <v>1.1759999999999999</v>
      </c>
      <c r="AQ4894">
        <f>YEAR(Table1[[#This Row],[Order Date]])</f>
        <v>2016</v>
      </c>
      <c r="AR4894" t="str">
        <f>TEXT(Table1[[#This Row],[Order Date]],"mmmm")</f>
        <v>December</v>
      </c>
      <c r="AS4894" t="str">
        <f>"Q"&amp;ROUNDUP(MONTH(Table1[[#This Row],[Order Date]])/3,0)</f>
        <v>Q4</v>
      </c>
      <c r="AT4894">
        <f>IF(Table1[[#This Row],[Sales]]=0,0,Table1[[#This Row],[Profit]]/Table1[[#This Row],[Sales]])</f>
        <v>0.27999999999999997</v>
      </c>
    </row>
    <row r="4895" spans="22:46" x14ac:dyDescent="0.3">
      <c r="V4895">
        <v>4894</v>
      </c>
      <c r="W4895" t="s">
        <v>8604</v>
      </c>
      <c r="X4895" s="1">
        <v>42727</v>
      </c>
      <c r="Y4895" t="s">
        <v>4352</v>
      </c>
      <c r="Z4895" t="s">
        <v>51</v>
      </c>
      <c r="AA4895" t="s">
        <v>5348</v>
      </c>
      <c r="AB4895" t="s">
        <v>5349</v>
      </c>
      <c r="AC4895" t="s">
        <v>41</v>
      </c>
      <c r="AD4895" t="s">
        <v>26</v>
      </c>
      <c r="AE4895" t="s">
        <v>99</v>
      </c>
      <c r="AF4895" t="s">
        <v>100</v>
      </c>
      <c r="AG4895">
        <v>98103</v>
      </c>
      <c r="AH4895" t="s">
        <v>44</v>
      </c>
      <c r="AI4895" t="s">
        <v>1835</v>
      </c>
      <c r="AJ4895" t="s">
        <v>46</v>
      </c>
      <c r="AK4895" t="s">
        <v>60</v>
      </c>
      <c r="AL4895" t="s">
        <v>1836</v>
      </c>
      <c r="AM4895">
        <v>227.28</v>
      </c>
      <c r="AN4895">
        <v>2</v>
      </c>
      <c r="AO4895">
        <v>0</v>
      </c>
      <c r="AP4895">
        <v>2.2728000000000002</v>
      </c>
      <c r="AQ4895">
        <f>YEAR(Table1[[#This Row],[Order Date]])</f>
        <v>2016</v>
      </c>
      <c r="AR4895" t="str">
        <f>TEXT(Table1[[#This Row],[Order Date]],"mmmm")</f>
        <v>December</v>
      </c>
      <c r="AS4895" t="str">
        <f>"Q"&amp;ROUNDUP(MONTH(Table1[[#This Row],[Order Date]])/3,0)</f>
        <v>Q4</v>
      </c>
      <c r="AT4895">
        <f>IF(Table1[[#This Row],[Sales]]=0,0,Table1[[#This Row],[Profit]]/Table1[[#This Row],[Sales]])</f>
        <v>0.01</v>
      </c>
    </row>
    <row r="4896" spans="22:46" x14ac:dyDescent="0.3">
      <c r="V4896">
        <v>4895</v>
      </c>
      <c r="W4896" t="s">
        <v>8604</v>
      </c>
      <c r="X4896" s="1">
        <v>42727</v>
      </c>
      <c r="Y4896" t="s">
        <v>4352</v>
      </c>
      <c r="Z4896" t="s">
        <v>51</v>
      </c>
      <c r="AA4896" t="s">
        <v>5348</v>
      </c>
      <c r="AB4896" t="s">
        <v>5349</v>
      </c>
      <c r="AC4896" t="s">
        <v>41</v>
      </c>
      <c r="AD4896" t="s">
        <v>26</v>
      </c>
      <c r="AE4896" t="s">
        <v>99</v>
      </c>
      <c r="AF4896" t="s">
        <v>100</v>
      </c>
      <c r="AG4896">
        <v>98103</v>
      </c>
      <c r="AH4896" t="s">
        <v>44</v>
      </c>
      <c r="AI4896" t="s">
        <v>664</v>
      </c>
      <c r="AJ4896" t="s">
        <v>46</v>
      </c>
      <c r="AK4896" t="s">
        <v>94</v>
      </c>
      <c r="AL4896" t="s">
        <v>665</v>
      </c>
      <c r="AM4896">
        <v>47.9</v>
      </c>
      <c r="AN4896">
        <v>1</v>
      </c>
      <c r="AO4896">
        <v>0</v>
      </c>
      <c r="AP4896">
        <v>22.992000000000001</v>
      </c>
      <c r="AQ4896">
        <f>YEAR(Table1[[#This Row],[Order Date]])</f>
        <v>2016</v>
      </c>
      <c r="AR4896" t="str">
        <f>TEXT(Table1[[#This Row],[Order Date]],"mmmm")</f>
        <v>December</v>
      </c>
      <c r="AS4896" t="str">
        <f>"Q"&amp;ROUNDUP(MONTH(Table1[[#This Row],[Order Date]])/3,0)</f>
        <v>Q4</v>
      </c>
      <c r="AT4896">
        <f>IF(Table1[[#This Row],[Sales]]=0,0,Table1[[#This Row],[Profit]]/Table1[[#This Row],[Sales]])</f>
        <v>0.48000000000000004</v>
      </c>
    </row>
    <row r="4897" spans="22:46" x14ac:dyDescent="0.3">
      <c r="V4897">
        <v>4896</v>
      </c>
      <c r="W4897" t="s">
        <v>8604</v>
      </c>
      <c r="X4897" s="1">
        <v>42727</v>
      </c>
      <c r="Y4897" t="s">
        <v>4352</v>
      </c>
      <c r="Z4897" t="s">
        <v>51</v>
      </c>
      <c r="AA4897" t="s">
        <v>5348</v>
      </c>
      <c r="AB4897" t="s">
        <v>5349</v>
      </c>
      <c r="AC4897" t="s">
        <v>41</v>
      </c>
      <c r="AD4897" t="s">
        <v>26</v>
      </c>
      <c r="AE4897" t="s">
        <v>99</v>
      </c>
      <c r="AF4897" t="s">
        <v>100</v>
      </c>
      <c r="AG4897">
        <v>98103</v>
      </c>
      <c r="AH4897" t="s">
        <v>44</v>
      </c>
      <c r="AI4897" t="s">
        <v>7091</v>
      </c>
      <c r="AJ4897" t="s">
        <v>46</v>
      </c>
      <c r="AK4897" t="s">
        <v>190</v>
      </c>
      <c r="AL4897" t="s">
        <v>755</v>
      </c>
      <c r="AM4897">
        <v>61.96</v>
      </c>
      <c r="AN4897">
        <v>2</v>
      </c>
      <c r="AO4897">
        <v>0</v>
      </c>
      <c r="AP4897">
        <v>30.360399999999998</v>
      </c>
      <c r="AQ4897">
        <f>YEAR(Table1[[#This Row],[Order Date]])</f>
        <v>2016</v>
      </c>
      <c r="AR4897" t="str">
        <f>TEXT(Table1[[#This Row],[Order Date]],"mmmm")</f>
        <v>December</v>
      </c>
      <c r="AS4897" t="str">
        <f>"Q"&amp;ROUNDUP(MONTH(Table1[[#This Row],[Order Date]])/3,0)</f>
        <v>Q4</v>
      </c>
      <c r="AT4897">
        <f>IF(Table1[[#This Row],[Sales]]=0,0,Table1[[#This Row],[Profit]]/Table1[[#This Row],[Sales]])</f>
        <v>0.49</v>
      </c>
    </row>
    <row r="4898" spans="22:46" x14ac:dyDescent="0.3">
      <c r="V4898">
        <v>4897</v>
      </c>
      <c r="W4898" t="s">
        <v>8604</v>
      </c>
      <c r="X4898" s="1">
        <v>42727</v>
      </c>
      <c r="Y4898" t="s">
        <v>4352</v>
      </c>
      <c r="Z4898" t="s">
        <v>51</v>
      </c>
      <c r="AA4898" t="s">
        <v>5348</v>
      </c>
      <c r="AB4898" t="s">
        <v>5349</v>
      </c>
      <c r="AC4898" t="s">
        <v>41</v>
      </c>
      <c r="AD4898" t="s">
        <v>26</v>
      </c>
      <c r="AE4898" t="s">
        <v>99</v>
      </c>
      <c r="AF4898" t="s">
        <v>100</v>
      </c>
      <c r="AG4898">
        <v>98103</v>
      </c>
      <c r="AH4898" t="s">
        <v>44</v>
      </c>
      <c r="AI4898" t="s">
        <v>6244</v>
      </c>
      <c r="AJ4898" t="s">
        <v>46</v>
      </c>
      <c r="AK4898" t="s">
        <v>60</v>
      </c>
      <c r="AL4898" t="s">
        <v>6245</v>
      </c>
      <c r="AM4898">
        <v>1117.92</v>
      </c>
      <c r="AN4898">
        <v>4</v>
      </c>
      <c r="AO4898">
        <v>0</v>
      </c>
      <c r="AP4898">
        <v>55.896000000000001</v>
      </c>
      <c r="AQ4898">
        <f>YEAR(Table1[[#This Row],[Order Date]])</f>
        <v>2016</v>
      </c>
      <c r="AR4898" t="str">
        <f>TEXT(Table1[[#This Row],[Order Date]],"mmmm")</f>
        <v>December</v>
      </c>
      <c r="AS4898" t="str">
        <f>"Q"&amp;ROUNDUP(MONTH(Table1[[#This Row],[Order Date]])/3,0)</f>
        <v>Q4</v>
      </c>
      <c r="AT4898">
        <f>IF(Table1[[#This Row],[Sales]]=0,0,Table1[[#This Row],[Profit]]/Table1[[#This Row],[Sales]])</f>
        <v>4.9999999999999996E-2</v>
      </c>
    </row>
    <row r="4899" spans="22:46" x14ac:dyDescent="0.3">
      <c r="V4899">
        <v>4898</v>
      </c>
      <c r="W4899" t="s">
        <v>8607</v>
      </c>
      <c r="X4899" s="1">
        <v>41927</v>
      </c>
      <c r="Y4899" t="s">
        <v>8608</v>
      </c>
      <c r="Z4899" t="s">
        <v>207</v>
      </c>
      <c r="AA4899" t="s">
        <v>6696</v>
      </c>
      <c r="AB4899" t="s">
        <v>6697</v>
      </c>
      <c r="AC4899" t="s">
        <v>25</v>
      </c>
      <c r="AD4899" t="s">
        <v>26</v>
      </c>
      <c r="AE4899" t="s">
        <v>4358</v>
      </c>
      <c r="AF4899" t="s">
        <v>564</v>
      </c>
      <c r="AG4899">
        <v>44134</v>
      </c>
      <c r="AH4899" t="s">
        <v>160</v>
      </c>
      <c r="AI4899" t="s">
        <v>6463</v>
      </c>
      <c r="AJ4899" t="s">
        <v>31</v>
      </c>
      <c r="AK4899" t="s">
        <v>35</v>
      </c>
      <c r="AL4899" t="s">
        <v>6464</v>
      </c>
      <c r="AM4899">
        <v>183.37200000000001</v>
      </c>
      <c r="AN4899">
        <v>2</v>
      </c>
      <c r="AO4899">
        <v>0.3</v>
      </c>
      <c r="AP4899">
        <v>-7.8587999999999996</v>
      </c>
      <c r="AQ4899">
        <f>YEAR(Table1[[#This Row],[Order Date]])</f>
        <v>2014</v>
      </c>
      <c r="AR4899" t="str">
        <f>TEXT(Table1[[#This Row],[Order Date]],"mmmm")</f>
        <v>October</v>
      </c>
      <c r="AS4899" t="str">
        <f>"Q"&amp;ROUNDUP(MONTH(Table1[[#This Row],[Order Date]])/3,0)</f>
        <v>Q4</v>
      </c>
      <c r="AT4899">
        <f>IF(Table1[[#This Row],[Sales]]=0,0,Table1[[#This Row],[Profit]]/Table1[[#This Row],[Sales]])</f>
        <v>-4.2857142857142851E-2</v>
      </c>
    </row>
    <row r="4900" spans="22:46" x14ac:dyDescent="0.3">
      <c r="V4900">
        <v>4899</v>
      </c>
      <c r="W4900" t="s">
        <v>8607</v>
      </c>
      <c r="X4900" s="1">
        <v>41927</v>
      </c>
      <c r="Y4900" t="s">
        <v>8608</v>
      </c>
      <c r="Z4900" t="s">
        <v>207</v>
      </c>
      <c r="AA4900" t="s">
        <v>6696</v>
      </c>
      <c r="AB4900" t="s">
        <v>6697</v>
      </c>
      <c r="AC4900" t="s">
        <v>25</v>
      </c>
      <c r="AD4900" t="s">
        <v>26</v>
      </c>
      <c r="AE4900" t="s">
        <v>4358</v>
      </c>
      <c r="AF4900" t="s">
        <v>564</v>
      </c>
      <c r="AG4900">
        <v>44134</v>
      </c>
      <c r="AH4900" t="s">
        <v>160</v>
      </c>
      <c r="AI4900" t="s">
        <v>1726</v>
      </c>
      <c r="AJ4900" t="s">
        <v>46</v>
      </c>
      <c r="AK4900" t="s">
        <v>94</v>
      </c>
      <c r="AL4900" t="s">
        <v>1727</v>
      </c>
      <c r="AM4900">
        <v>7.968</v>
      </c>
      <c r="AN4900">
        <v>2</v>
      </c>
      <c r="AO4900">
        <v>0.2</v>
      </c>
      <c r="AP4900">
        <v>2.8883999999999999</v>
      </c>
      <c r="AQ4900">
        <f>YEAR(Table1[[#This Row],[Order Date]])</f>
        <v>2014</v>
      </c>
      <c r="AR4900" t="str">
        <f>TEXT(Table1[[#This Row],[Order Date]],"mmmm")</f>
        <v>October</v>
      </c>
      <c r="AS4900" t="str">
        <f>"Q"&amp;ROUNDUP(MONTH(Table1[[#This Row],[Order Date]])/3,0)</f>
        <v>Q4</v>
      </c>
      <c r="AT4900">
        <f>IF(Table1[[#This Row],[Sales]]=0,0,Table1[[#This Row],[Profit]]/Table1[[#This Row],[Sales]])</f>
        <v>0.36249999999999999</v>
      </c>
    </row>
    <row r="4901" spans="22:46" x14ac:dyDescent="0.3">
      <c r="V4901">
        <v>4900</v>
      </c>
      <c r="W4901" t="s">
        <v>8609</v>
      </c>
      <c r="X4901" s="1">
        <v>42604</v>
      </c>
      <c r="Y4901" t="s">
        <v>2669</v>
      </c>
      <c r="Z4901" t="s">
        <v>51</v>
      </c>
      <c r="AA4901" t="s">
        <v>4662</v>
      </c>
      <c r="AB4901" t="s">
        <v>4663</v>
      </c>
      <c r="AC4901" t="s">
        <v>25</v>
      </c>
      <c r="AD4901" t="s">
        <v>26</v>
      </c>
      <c r="AE4901" t="s">
        <v>6919</v>
      </c>
      <c r="AF4901" t="s">
        <v>474</v>
      </c>
      <c r="AG4901">
        <v>97030</v>
      </c>
      <c r="AH4901" t="s">
        <v>44</v>
      </c>
      <c r="AI4901" t="s">
        <v>4679</v>
      </c>
      <c r="AJ4901" t="s">
        <v>46</v>
      </c>
      <c r="AK4901" t="s">
        <v>77</v>
      </c>
      <c r="AL4901" t="s">
        <v>4680</v>
      </c>
      <c r="AM4901">
        <v>26.352</v>
      </c>
      <c r="AN4901">
        <v>8</v>
      </c>
      <c r="AO4901">
        <v>0.7</v>
      </c>
      <c r="AP4901">
        <v>-18.446400000000001</v>
      </c>
      <c r="AQ4901">
        <f>YEAR(Table1[[#This Row],[Order Date]])</f>
        <v>2016</v>
      </c>
      <c r="AR4901" t="str">
        <f>TEXT(Table1[[#This Row],[Order Date]],"mmmm")</f>
        <v>August</v>
      </c>
      <c r="AS4901" t="str">
        <f>"Q"&amp;ROUNDUP(MONTH(Table1[[#This Row],[Order Date]])/3,0)</f>
        <v>Q3</v>
      </c>
      <c r="AT4901">
        <f>IF(Table1[[#This Row],[Sales]]=0,0,Table1[[#This Row],[Profit]]/Table1[[#This Row],[Sales]])</f>
        <v>-0.70000000000000007</v>
      </c>
    </row>
    <row r="4902" spans="22:46" x14ac:dyDescent="0.3">
      <c r="V4902">
        <v>4901</v>
      </c>
      <c r="W4902" t="s">
        <v>8610</v>
      </c>
      <c r="X4902" s="1">
        <v>43086</v>
      </c>
      <c r="Y4902" t="s">
        <v>920</v>
      </c>
      <c r="Z4902" t="s">
        <v>51</v>
      </c>
      <c r="AA4902" t="s">
        <v>1130</v>
      </c>
      <c r="AB4902" t="s">
        <v>1131</v>
      </c>
      <c r="AC4902" t="s">
        <v>41</v>
      </c>
      <c r="AD4902" t="s">
        <v>26</v>
      </c>
      <c r="AE4902" t="s">
        <v>2123</v>
      </c>
      <c r="AF4902" t="s">
        <v>43</v>
      </c>
      <c r="AG4902">
        <v>92804</v>
      </c>
      <c r="AH4902" t="s">
        <v>44</v>
      </c>
      <c r="AI4902" t="s">
        <v>3432</v>
      </c>
      <c r="AJ4902" t="s">
        <v>46</v>
      </c>
      <c r="AK4902" t="s">
        <v>60</v>
      </c>
      <c r="AL4902" t="s">
        <v>3433</v>
      </c>
      <c r="AM4902">
        <v>481.32</v>
      </c>
      <c r="AN4902">
        <v>4</v>
      </c>
      <c r="AO4902">
        <v>0</v>
      </c>
      <c r="AP4902">
        <v>125.14319999999999</v>
      </c>
      <c r="AQ4902">
        <f>YEAR(Table1[[#This Row],[Order Date]])</f>
        <v>2017</v>
      </c>
      <c r="AR4902" t="str">
        <f>TEXT(Table1[[#This Row],[Order Date]],"mmmm")</f>
        <v>December</v>
      </c>
      <c r="AS4902" t="str">
        <f>"Q"&amp;ROUNDUP(MONTH(Table1[[#This Row],[Order Date]])/3,0)</f>
        <v>Q4</v>
      </c>
      <c r="AT4902">
        <f>IF(Table1[[#This Row],[Sales]]=0,0,Table1[[#This Row],[Profit]]/Table1[[#This Row],[Sales]])</f>
        <v>0.26</v>
      </c>
    </row>
    <row r="4903" spans="22:46" x14ac:dyDescent="0.3">
      <c r="V4903">
        <v>4902</v>
      </c>
      <c r="W4903" t="s">
        <v>8610</v>
      </c>
      <c r="X4903" s="1">
        <v>43086</v>
      </c>
      <c r="Y4903" t="s">
        <v>920</v>
      </c>
      <c r="Z4903" t="s">
        <v>51</v>
      </c>
      <c r="AA4903" t="s">
        <v>1130</v>
      </c>
      <c r="AB4903" t="s">
        <v>1131</v>
      </c>
      <c r="AC4903" t="s">
        <v>41</v>
      </c>
      <c r="AD4903" t="s">
        <v>26</v>
      </c>
      <c r="AE4903" t="s">
        <v>2123</v>
      </c>
      <c r="AF4903" t="s">
        <v>43</v>
      </c>
      <c r="AG4903">
        <v>92804</v>
      </c>
      <c r="AH4903" t="s">
        <v>44</v>
      </c>
      <c r="AI4903" t="s">
        <v>6192</v>
      </c>
      <c r="AJ4903" t="s">
        <v>46</v>
      </c>
      <c r="AK4903" t="s">
        <v>651</v>
      </c>
      <c r="AL4903" t="s">
        <v>6193</v>
      </c>
      <c r="AM4903">
        <v>13.98</v>
      </c>
      <c r="AN4903">
        <v>1</v>
      </c>
      <c r="AO4903">
        <v>0</v>
      </c>
      <c r="AP4903">
        <v>3.6347999999999998</v>
      </c>
      <c r="AQ4903">
        <f>YEAR(Table1[[#This Row],[Order Date]])</f>
        <v>2017</v>
      </c>
      <c r="AR4903" t="str">
        <f>TEXT(Table1[[#This Row],[Order Date]],"mmmm")</f>
        <v>December</v>
      </c>
      <c r="AS4903" t="str">
        <f>"Q"&amp;ROUNDUP(MONTH(Table1[[#This Row],[Order Date]])/3,0)</f>
        <v>Q4</v>
      </c>
      <c r="AT4903">
        <f>IF(Table1[[#This Row],[Sales]]=0,0,Table1[[#This Row],[Profit]]/Table1[[#This Row],[Sales]])</f>
        <v>0.25999999999999995</v>
      </c>
    </row>
    <row r="4904" spans="22:46" x14ac:dyDescent="0.3">
      <c r="V4904">
        <v>4903</v>
      </c>
      <c r="W4904" t="s">
        <v>8611</v>
      </c>
      <c r="X4904" s="1">
        <v>42801</v>
      </c>
      <c r="Y4904" s="1">
        <v>43072</v>
      </c>
      <c r="Z4904" t="s">
        <v>51</v>
      </c>
      <c r="AA4904" t="s">
        <v>1263</v>
      </c>
      <c r="AB4904" t="s">
        <v>1264</v>
      </c>
      <c r="AC4904" t="s">
        <v>25</v>
      </c>
      <c r="AD4904" t="s">
        <v>26</v>
      </c>
      <c r="AE4904" t="s">
        <v>300</v>
      </c>
      <c r="AF4904" t="s">
        <v>301</v>
      </c>
      <c r="AG4904">
        <v>10035</v>
      </c>
      <c r="AH4904" t="s">
        <v>160</v>
      </c>
      <c r="AI4904" t="s">
        <v>3582</v>
      </c>
      <c r="AJ4904" t="s">
        <v>46</v>
      </c>
      <c r="AK4904" t="s">
        <v>77</v>
      </c>
      <c r="AL4904" t="s">
        <v>3583</v>
      </c>
      <c r="AM4904">
        <v>25.92</v>
      </c>
      <c r="AN4904">
        <v>6</v>
      </c>
      <c r="AO4904">
        <v>0.2</v>
      </c>
      <c r="AP4904">
        <v>9.0719999999999992</v>
      </c>
      <c r="AQ4904">
        <f>YEAR(Table1[[#This Row],[Order Date]])</f>
        <v>2017</v>
      </c>
      <c r="AR4904" t="str">
        <f>TEXT(Table1[[#This Row],[Order Date]],"mmmm")</f>
        <v>March</v>
      </c>
      <c r="AS4904" t="str">
        <f>"Q"&amp;ROUNDUP(MONTH(Table1[[#This Row],[Order Date]])/3,0)</f>
        <v>Q1</v>
      </c>
      <c r="AT4904">
        <f>IF(Table1[[#This Row],[Sales]]=0,0,Table1[[#This Row],[Profit]]/Table1[[#This Row],[Sales]])</f>
        <v>0.34999999999999992</v>
      </c>
    </row>
    <row r="4905" spans="22:46" x14ac:dyDescent="0.3">
      <c r="V4905">
        <v>4904</v>
      </c>
      <c r="W4905" t="s">
        <v>8611</v>
      </c>
      <c r="X4905" s="1">
        <v>42801</v>
      </c>
      <c r="Y4905" s="1">
        <v>43072</v>
      </c>
      <c r="Z4905" t="s">
        <v>51</v>
      </c>
      <c r="AA4905" t="s">
        <v>1263</v>
      </c>
      <c r="AB4905" t="s">
        <v>1264</v>
      </c>
      <c r="AC4905" t="s">
        <v>25</v>
      </c>
      <c r="AD4905" t="s">
        <v>26</v>
      </c>
      <c r="AE4905" t="s">
        <v>300</v>
      </c>
      <c r="AF4905" t="s">
        <v>301</v>
      </c>
      <c r="AG4905">
        <v>10035</v>
      </c>
      <c r="AH4905" t="s">
        <v>160</v>
      </c>
      <c r="AI4905" t="s">
        <v>2544</v>
      </c>
      <c r="AJ4905" t="s">
        <v>46</v>
      </c>
      <c r="AK4905" t="s">
        <v>47</v>
      </c>
      <c r="AL4905" t="s">
        <v>2545</v>
      </c>
      <c r="AM4905">
        <v>91.59</v>
      </c>
      <c r="AN4905">
        <v>3</v>
      </c>
      <c r="AO4905">
        <v>0</v>
      </c>
      <c r="AP4905">
        <v>42.131399999999999</v>
      </c>
      <c r="AQ4905">
        <f>YEAR(Table1[[#This Row],[Order Date]])</f>
        <v>2017</v>
      </c>
      <c r="AR4905" t="str">
        <f>TEXT(Table1[[#This Row],[Order Date]],"mmmm")</f>
        <v>March</v>
      </c>
      <c r="AS4905" t="str">
        <f>"Q"&amp;ROUNDUP(MONTH(Table1[[#This Row],[Order Date]])/3,0)</f>
        <v>Q1</v>
      </c>
      <c r="AT4905">
        <f>IF(Table1[[#This Row],[Sales]]=0,0,Table1[[#This Row],[Profit]]/Table1[[#This Row],[Sales]])</f>
        <v>0.45999999999999996</v>
      </c>
    </row>
    <row r="4906" spans="22:46" x14ac:dyDescent="0.3">
      <c r="V4906">
        <v>4905</v>
      </c>
      <c r="W4906" t="s">
        <v>8612</v>
      </c>
      <c r="X4906" s="1">
        <v>41974</v>
      </c>
      <c r="Y4906" s="1">
        <v>41710</v>
      </c>
      <c r="Z4906" t="s">
        <v>22</v>
      </c>
      <c r="AA4906" t="s">
        <v>2007</v>
      </c>
      <c r="AB4906" t="s">
        <v>2008</v>
      </c>
      <c r="AC4906" t="s">
        <v>41</v>
      </c>
      <c r="AD4906" t="s">
        <v>26</v>
      </c>
      <c r="AE4906" t="s">
        <v>203</v>
      </c>
      <c r="AF4906" t="s">
        <v>110</v>
      </c>
      <c r="AG4906">
        <v>77070</v>
      </c>
      <c r="AH4906" t="s">
        <v>111</v>
      </c>
      <c r="AI4906" t="s">
        <v>2748</v>
      </c>
      <c r="AJ4906" t="s">
        <v>31</v>
      </c>
      <c r="AK4906" t="s">
        <v>35</v>
      </c>
      <c r="AL4906" t="s">
        <v>2749</v>
      </c>
      <c r="AM4906">
        <v>674.05799999999999</v>
      </c>
      <c r="AN4906">
        <v>3</v>
      </c>
      <c r="AO4906">
        <v>0.3</v>
      </c>
      <c r="AP4906">
        <v>-19.258800000000001</v>
      </c>
      <c r="AQ4906">
        <f>YEAR(Table1[[#This Row],[Order Date]])</f>
        <v>2014</v>
      </c>
      <c r="AR4906" t="str">
        <f>TEXT(Table1[[#This Row],[Order Date]],"mmmm")</f>
        <v>December</v>
      </c>
      <c r="AS4906" t="str">
        <f>"Q"&amp;ROUNDUP(MONTH(Table1[[#This Row],[Order Date]])/3,0)</f>
        <v>Q4</v>
      </c>
      <c r="AT4906">
        <f>IF(Table1[[#This Row],[Sales]]=0,0,Table1[[#This Row],[Profit]]/Table1[[#This Row],[Sales]])</f>
        <v>-2.8571428571428574E-2</v>
      </c>
    </row>
    <row r="4907" spans="22:46" x14ac:dyDescent="0.3">
      <c r="V4907">
        <v>4906</v>
      </c>
      <c r="W4907" t="s">
        <v>8613</v>
      </c>
      <c r="X4907" s="1">
        <v>41926</v>
      </c>
      <c r="Y4907" t="s">
        <v>410</v>
      </c>
      <c r="Z4907" t="s">
        <v>22</v>
      </c>
      <c r="AA4907" t="s">
        <v>5061</v>
      </c>
      <c r="AB4907" t="s">
        <v>5062</v>
      </c>
      <c r="AC4907" t="s">
        <v>41</v>
      </c>
      <c r="AD4907" t="s">
        <v>26</v>
      </c>
      <c r="AE4907" t="s">
        <v>91</v>
      </c>
      <c r="AF4907" t="s">
        <v>3044</v>
      </c>
      <c r="AG4907">
        <v>3301</v>
      </c>
      <c r="AH4907" t="s">
        <v>160</v>
      </c>
      <c r="AI4907" t="s">
        <v>7427</v>
      </c>
      <c r="AJ4907" t="s">
        <v>46</v>
      </c>
      <c r="AK4907" t="s">
        <v>77</v>
      </c>
      <c r="AL4907" t="s">
        <v>7428</v>
      </c>
      <c r="AM4907">
        <v>22.92</v>
      </c>
      <c r="AN4907">
        <v>4</v>
      </c>
      <c r="AO4907">
        <v>0</v>
      </c>
      <c r="AP4907">
        <v>11.0016</v>
      </c>
      <c r="AQ4907">
        <f>YEAR(Table1[[#This Row],[Order Date]])</f>
        <v>2014</v>
      </c>
      <c r="AR4907" t="str">
        <f>TEXT(Table1[[#This Row],[Order Date]],"mmmm")</f>
        <v>October</v>
      </c>
      <c r="AS4907" t="str">
        <f>"Q"&amp;ROUNDUP(MONTH(Table1[[#This Row],[Order Date]])/3,0)</f>
        <v>Q4</v>
      </c>
      <c r="AT4907">
        <f>IF(Table1[[#This Row],[Sales]]=0,0,Table1[[#This Row],[Profit]]/Table1[[#This Row],[Sales]])</f>
        <v>0.48</v>
      </c>
    </row>
    <row r="4908" spans="22:46" x14ac:dyDescent="0.3">
      <c r="V4908">
        <v>4907</v>
      </c>
      <c r="W4908" t="s">
        <v>8613</v>
      </c>
      <c r="X4908" s="1">
        <v>41926</v>
      </c>
      <c r="Y4908" t="s">
        <v>410</v>
      </c>
      <c r="Z4908" t="s">
        <v>22</v>
      </c>
      <c r="AA4908" t="s">
        <v>5061</v>
      </c>
      <c r="AB4908" t="s">
        <v>5062</v>
      </c>
      <c r="AC4908" t="s">
        <v>41</v>
      </c>
      <c r="AD4908" t="s">
        <v>26</v>
      </c>
      <c r="AE4908" t="s">
        <v>91</v>
      </c>
      <c r="AF4908" t="s">
        <v>3044</v>
      </c>
      <c r="AG4908">
        <v>3301</v>
      </c>
      <c r="AH4908" t="s">
        <v>160</v>
      </c>
      <c r="AI4908" t="s">
        <v>1759</v>
      </c>
      <c r="AJ4908" t="s">
        <v>46</v>
      </c>
      <c r="AK4908" t="s">
        <v>60</v>
      </c>
      <c r="AL4908" t="s">
        <v>1760</v>
      </c>
      <c r="AM4908">
        <v>269.89999999999998</v>
      </c>
      <c r="AN4908">
        <v>5</v>
      </c>
      <c r="AO4908">
        <v>0</v>
      </c>
      <c r="AP4908">
        <v>16.193999999999999</v>
      </c>
      <c r="AQ4908">
        <f>YEAR(Table1[[#This Row],[Order Date]])</f>
        <v>2014</v>
      </c>
      <c r="AR4908" t="str">
        <f>TEXT(Table1[[#This Row],[Order Date]],"mmmm")</f>
        <v>October</v>
      </c>
      <c r="AS4908" t="str">
        <f>"Q"&amp;ROUNDUP(MONTH(Table1[[#This Row],[Order Date]])/3,0)</f>
        <v>Q4</v>
      </c>
      <c r="AT4908">
        <f>IF(Table1[[#This Row],[Sales]]=0,0,Table1[[#This Row],[Profit]]/Table1[[#This Row],[Sales]])</f>
        <v>6.0000000000000005E-2</v>
      </c>
    </row>
    <row r="4909" spans="22:46" x14ac:dyDescent="0.3">
      <c r="V4909">
        <v>4908</v>
      </c>
      <c r="W4909" t="s">
        <v>8615</v>
      </c>
      <c r="X4909" s="1">
        <v>41961</v>
      </c>
      <c r="Y4909" t="s">
        <v>4686</v>
      </c>
      <c r="Z4909" t="s">
        <v>22</v>
      </c>
      <c r="AA4909" t="s">
        <v>6567</v>
      </c>
      <c r="AB4909" t="s">
        <v>6568</v>
      </c>
      <c r="AC4909" t="s">
        <v>25</v>
      </c>
      <c r="AD4909" t="s">
        <v>26</v>
      </c>
      <c r="AE4909" t="s">
        <v>843</v>
      </c>
      <c r="AF4909" t="s">
        <v>564</v>
      </c>
      <c r="AG4909">
        <v>45014</v>
      </c>
      <c r="AH4909" t="s">
        <v>160</v>
      </c>
      <c r="AI4909" t="s">
        <v>5316</v>
      </c>
      <c r="AJ4909" t="s">
        <v>46</v>
      </c>
      <c r="AK4909" t="s">
        <v>77</v>
      </c>
      <c r="AL4909" t="s">
        <v>5317</v>
      </c>
      <c r="AM4909">
        <v>11.808</v>
      </c>
      <c r="AN4909">
        <v>8</v>
      </c>
      <c r="AO4909">
        <v>0.7</v>
      </c>
      <c r="AP4909">
        <v>-8.6592000000000002</v>
      </c>
      <c r="AQ4909">
        <f>YEAR(Table1[[#This Row],[Order Date]])</f>
        <v>2014</v>
      </c>
      <c r="AR4909" t="str">
        <f>TEXT(Table1[[#This Row],[Order Date]],"mmmm")</f>
        <v>November</v>
      </c>
      <c r="AS4909" t="str">
        <f>"Q"&amp;ROUNDUP(MONTH(Table1[[#This Row],[Order Date]])/3,0)</f>
        <v>Q4</v>
      </c>
      <c r="AT4909">
        <f>IF(Table1[[#This Row],[Sales]]=0,0,Table1[[#This Row],[Profit]]/Table1[[#This Row],[Sales]])</f>
        <v>-0.73333333333333339</v>
      </c>
    </row>
    <row r="4910" spans="22:46" x14ac:dyDescent="0.3">
      <c r="V4910">
        <v>4909</v>
      </c>
      <c r="W4910" t="s">
        <v>8615</v>
      </c>
      <c r="X4910" s="1">
        <v>41961</v>
      </c>
      <c r="Y4910" t="s">
        <v>4686</v>
      </c>
      <c r="Z4910" t="s">
        <v>22</v>
      </c>
      <c r="AA4910" t="s">
        <v>6567</v>
      </c>
      <c r="AB4910" t="s">
        <v>6568</v>
      </c>
      <c r="AC4910" t="s">
        <v>25</v>
      </c>
      <c r="AD4910" t="s">
        <v>26</v>
      </c>
      <c r="AE4910" t="s">
        <v>843</v>
      </c>
      <c r="AF4910" t="s">
        <v>564</v>
      </c>
      <c r="AG4910">
        <v>45014</v>
      </c>
      <c r="AH4910" t="s">
        <v>160</v>
      </c>
      <c r="AI4910" t="s">
        <v>8616</v>
      </c>
      <c r="AJ4910" t="s">
        <v>73</v>
      </c>
      <c r="AK4910" t="s">
        <v>74</v>
      </c>
      <c r="AL4910" t="s">
        <v>8617</v>
      </c>
      <c r="AM4910">
        <v>9.5879999999999992</v>
      </c>
      <c r="AN4910">
        <v>2</v>
      </c>
      <c r="AO4910">
        <v>0.4</v>
      </c>
      <c r="AP4910">
        <v>-2.0773999999999999</v>
      </c>
      <c r="AQ4910">
        <f>YEAR(Table1[[#This Row],[Order Date]])</f>
        <v>2014</v>
      </c>
      <c r="AR4910" t="str">
        <f>TEXT(Table1[[#This Row],[Order Date]],"mmmm")</f>
        <v>November</v>
      </c>
      <c r="AS4910" t="str">
        <f>"Q"&amp;ROUNDUP(MONTH(Table1[[#This Row],[Order Date]])/3,0)</f>
        <v>Q4</v>
      </c>
      <c r="AT4910">
        <f>IF(Table1[[#This Row],[Sales]]=0,0,Table1[[#This Row],[Profit]]/Table1[[#This Row],[Sales]])</f>
        <v>-0.21666666666666667</v>
      </c>
    </row>
    <row r="4911" spans="22:46" x14ac:dyDescent="0.3">
      <c r="V4911">
        <v>4910</v>
      </c>
      <c r="W4911" t="s">
        <v>8618</v>
      </c>
      <c r="X4911" s="1">
        <v>42749</v>
      </c>
      <c r="Y4911" t="s">
        <v>6607</v>
      </c>
      <c r="Z4911" t="s">
        <v>51</v>
      </c>
      <c r="AA4911" t="s">
        <v>64</v>
      </c>
      <c r="AB4911" t="s">
        <v>65</v>
      </c>
      <c r="AC4911" t="s">
        <v>25</v>
      </c>
      <c r="AD4911" t="s">
        <v>26</v>
      </c>
      <c r="AE4911" t="s">
        <v>5477</v>
      </c>
      <c r="AF4911" t="s">
        <v>379</v>
      </c>
      <c r="AG4911">
        <v>37604</v>
      </c>
      <c r="AH4911" t="s">
        <v>29</v>
      </c>
      <c r="AI4911" t="s">
        <v>2580</v>
      </c>
      <c r="AJ4911" t="s">
        <v>46</v>
      </c>
      <c r="AK4911" t="s">
        <v>190</v>
      </c>
      <c r="AL4911" t="s">
        <v>2581</v>
      </c>
      <c r="AM4911">
        <v>18.335999999999999</v>
      </c>
      <c r="AN4911">
        <v>3</v>
      </c>
      <c r="AO4911">
        <v>0.2</v>
      </c>
      <c r="AP4911">
        <v>6.6467999999999998</v>
      </c>
      <c r="AQ4911">
        <f>YEAR(Table1[[#This Row],[Order Date]])</f>
        <v>2017</v>
      </c>
      <c r="AR4911" t="str">
        <f>TEXT(Table1[[#This Row],[Order Date]],"mmmm")</f>
        <v>January</v>
      </c>
      <c r="AS4911" t="str">
        <f>"Q"&amp;ROUNDUP(MONTH(Table1[[#This Row],[Order Date]])/3,0)</f>
        <v>Q1</v>
      </c>
      <c r="AT4911">
        <f>IF(Table1[[#This Row],[Sales]]=0,0,Table1[[#This Row],[Profit]]/Table1[[#This Row],[Sales]])</f>
        <v>0.36250000000000004</v>
      </c>
    </row>
    <row r="4912" spans="22:46" x14ac:dyDescent="0.3">
      <c r="V4912">
        <v>4911</v>
      </c>
      <c r="W4912" t="s">
        <v>8618</v>
      </c>
      <c r="X4912" s="1">
        <v>42749</v>
      </c>
      <c r="Y4912" t="s">
        <v>6607</v>
      </c>
      <c r="Z4912" t="s">
        <v>51</v>
      </c>
      <c r="AA4912" t="s">
        <v>64</v>
      </c>
      <c r="AB4912" t="s">
        <v>65</v>
      </c>
      <c r="AC4912" t="s">
        <v>25</v>
      </c>
      <c r="AD4912" t="s">
        <v>26</v>
      </c>
      <c r="AE4912" t="s">
        <v>5477</v>
      </c>
      <c r="AF4912" t="s">
        <v>379</v>
      </c>
      <c r="AG4912">
        <v>37604</v>
      </c>
      <c r="AH4912" t="s">
        <v>29</v>
      </c>
      <c r="AI4912" t="s">
        <v>3146</v>
      </c>
      <c r="AJ4912" t="s">
        <v>46</v>
      </c>
      <c r="AK4912" t="s">
        <v>94</v>
      </c>
      <c r="AL4912" t="s">
        <v>3147</v>
      </c>
      <c r="AM4912">
        <v>36.287999999999997</v>
      </c>
      <c r="AN4912">
        <v>7</v>
      </c>
      <c r="AO4912">
        <v>0.2</v>
      </c>
      <c r="AP4912">
        <v>12.700799999999999</v>
      </c>
      <c r="AQ4912">
        <f>YEAR(Table1[[#This Row],[Order Date]])</f>
        <v>2017</v>
      </c>
      <c r="AR4912" t="str">
        <f>TEXT(Table1[[#This Row],[Order Date]],"mmmm")</f>
        <v>January</v>
      </c>
      <c r="AS4912" t="str">
        <f>"Q"&amp;ROUNDUP(MONTH(Table1[[#This Row],[Order Date]])/3,0)</f>
        <v>Q1</v>
      </c>
      <c r="AT4912">
        <f>IF(Table1[[#This Row],[Sales]]=0,0,Table1[[#This Row],[Profit]]/Table1[[#This Row],[Sales]])</f>
        <v>0.35000000000000003</v>
      </c>
    </row>
    <row r="4913" spans="22:46" x14ac:dyDescent="0.3">
      <c r="V4913">
        <v>4912</v>
      </c>
      <c r="W4913" t="s">
        <v>8618</v>
      </c>
      <c r="X4913" s="1">
        <v>42749</v>
      </c>
      <c r="Y4913" t="s">
        <v>6607</v>
      </c>
      <c r="Z4913" t="s">
        <v>51</v>
      </c>
      <c r="AA4913" t="s">
        <v>64</v>
      </c>
      <c r="AB4913" t="s">
        <v>65</v>
      </c>
      <c r="AC4913" t="s">
        <v>25</v>
      </c>
      <c r="AD4913" t="s">
        <v>26</v>
      </c>
      <c r="AE4913" t="s">
        <v>5477</v>
      </c>
      <c r="AF4913" t="s">
        <v>379</v>
      </c>
      <c r="AG4913">
        <v>37604</v>
      </c>
      <c r="AH4913" t="s">
        <v>29</v>
      </c>
      <c r="AI4913" t="s">
        <v>1882</v>
      </c>
      <c r="AJ4913" t="s">
        <v>73</v>
      </c>
      <c r="AK4913" t="s">
        <v>74</v>
      </c>
      <c r="AL4913" t="s">
        <v>1883</v>
      </c>
      <c r="AM4913">
        <v>111.98399999999999</v>
      </c>
      <c r="AN4913">
        <v>2</v>
      </c>
      <c r="AO4913">
        <v>0.2</v>
      </c>
      <c r="AP4913">
        <v>6.9989999999999997</v>
      </c>
      <c r="AQ4913">
        <f>YEAR(Table1[[#This Row],[Order Date]])</f>
        <v>2017</v>
      </c>
      <c r="AR4913" t="str">
        <f>TEXT(Table1[[#This Row],[Order Date]],"mmmm")</f>
        <v>January</v>
      </c>
      <c r="AS4913" t="str">
        <f>"Q"&amp;ROUNDUP(MONTH(Table1[[#This Row],[Order Date]])/3,0)</f>
        <v>Q1</v>
      </c>
      <c r="AT4913">
        <f>IF(Table1[[#This Row],[Sales]]=0,0,Table1[[#This Row],[Profit]]/Table1[[#This Row],[Sales]])</f>
        <v>6.25E-2</v>
      </c>
    </row>
    <row r="4914" spans="22:46" x14ac:dyDescent="0.3">
      <c r="V4914">
        <v>4913</v>
      </c>
      <c r="W4914" t="s">
        <v>8618</v>
      </c>
      <c r="X4914" s="1">
        <v>42749</v>
      </c>
      <c r="Y4914" t="s">
        <v>6607</v>
      </c>
      <c r="Z4914" t="s">
        <v>51</v>
      </c>
      <c r="AA4914" t="s">
        <v>64</v>
      </c>
      <c r="AB4914" t="s">
        <v>65</v>
      </c>
      <c r="AC4914" t="s">
        <v>25</v>
      </c>
      <c r="AD4914" t="s">
        <v>26</v>
      </c>
      <c r="AE4914" t="s">
        <v>5477</v>
      </c>
      <c r="AF4914" t="s">
        <v>379</v>
      </c>
      <c r="AG4914">
        <v>37604</v>
      </c>
      <c r="AH4914" t="s">
        <v>29</v>
      </c>
      <c r="AI4914" t="s">
        <v>6484</v>
      </c>
      <c r="AJ4914" t="s">
        <v>46</v>
      </c>
      <c r="AK4914" t="s">
        <v>77</v>
      </c>
      <c r="AL4914" t="s">
        <v>6485</v>
      </c>
      <c r="AM4914">
        <v>5.97</v>
      </c>
      <c r="AN4914">
        <v>5</v>
      </c>
      <c r="AO4914">
        <v>0.7</v>
      </c>
      <c r="AP4914">
        <v>-4.577</v>
      </c>
      <c r="AQ4914">
        <f>YEAR(Table1[[#This Row],[Order Date]])</f>
        <v>2017</v>
      </c>
      <c r="AR4914" t="str">
        <f>TEXT(Table1[[#This Row],[Order Date]],"mmmm")</f>
        <v>January</v>
      </c>
      <c r="AS4914" t="str">
        <f>"Q"&amp;ROUNDUP(MONTH(Table1[[#This Row],[Order Date]])/3,0)</f>
        <v>Q1</v>
      </c>
      <c r="AT4914">
        <f>IF(Table1[[#This Row],[Sales]]=0,0,Table1[[#This Row],[Profit]]/Table1[[#This Row],[Sales]])</f>
        <v>-0.76666666666666672</v>
      </c>
    </row>
    <row r="4915" spans="22:46" x14ac:dyDescent="0.3">
      <c r="V4915">
        <v>4914</v>
      </c>
      <c r="W4915" t="s">
        <v>8618</v>
      </c>
      <c r="X4915" s="1">
        <v>42749</v>
      </c>
      <c r="Y4915" t="s">
        <v>6607</v>
      </c>
      <c r="Z4915" t="s">
        <v>51</v>
      </c>
      <c r="AA4915" t="s">
        <v>64</v>
      </c>
      <c r="AB4915" t="s">
        <v>65</v>
      </c>
      <c r="AC4915" t="s">
        <v>25</v>
      </c>
      <c r="AD4915" t="s">
        <v>26</v>
      </c>
      <c r="AE4915" t="s">
        <v>5477</v>
      </c>
      <c r="AF4915" t="s">
        <v>379</v>
      </c>
      <c r="AG4915">
        <v>37604</v>
      </c>
      <c r="AH4915" t="s">
        <v>29</v>
      </c>
      <c r="AI4915" t="s">
        <v>3587</v>
      </c>
      <c r="AJ4915" t="s">
        <v>46</v>
      </c>
      <c r="AK4915" t="s">
        <v>77</v>
      </c>
      <c r="AL4915" t="s">
        <v>3588</v>
      </c>
      <c r="AM4915">
        <v>2.508</v>
      </c>
      <c r="AN4915">
        <v>2</v>
      </c>
      <c r="AO4915">
        <v>0.7</v>
      </c>
      <c r="AP4915">
        <v>-1.8391999999999999</v>
      </c>
      <c r="AQ4915">
        <f>YEAR(Table1[[#This Row],[Order Date]])</f>
        <v>2017</v>
      </c>
      <c r="AR4915" t="str">
        <f>TEXT(Table1[[#This Row],[Order Date]],"mmmm")</f>
        <v>January</v>
      </c>
      <c r="AS4915" t="str">
        <f>"Q"&amp;ROUNDUP(MONTH(Table1[[#This Row],[Order Date]])/3,0)</f>
        <v>Q1</v>
      </c>
      <c r="AT4915">
        <f>IF(Table1[[#This Row],[Sales]]=0,0,Table1[[#This Row],[Profit]]/Table1[[#This Row],[Sales]])</f>
        <v>-0.73333333333333328</v>
      </c>
    </row>
    <row r="4916" spans="22:46" x14ac:dyDescent="0.3">
      <c r="V4916">
        <v>4915</v>
      </c>
      <c r="W4916" t="s">
        <v>8619</v>
      </c>
      <c r="X4916" s="1">
        <v>42271</v>
      </c>
      <c r="Y4916" t="s">
        <v>1175</v>
      </c>
      <c r="Z4916" t="s">
        <v>22</v>
      </c>
      <c r="AA4916" t="s">
        <v>2365</v>
      </c>
      <c r="AB4916" t="s">
        <v>2366</v>
      </c>
      <c r="AC4916" t="s">
        <v>25</v>
      </c>
      <c r="AD4916" t="s">
        <v>26</v>
      </c>
      <c r="AE4916" t="s">
        <v>99</v>
      </c>
      <c r="AF4916" t="s">
        <v>100</v>
      </c>
      <c r="AG4916">
        <v>98105</v>
      </c>
      <c r="AH4916" t="s">
        <v>44</v>
      </c>
      <c r="AI4916" t="s">
        <v>192</v>
      </c>
      <c r="AJ4916" t="s">
        <v>46</v>
      </c>
      <c r="AK4916" t="s">
        <v>70</v>
      </c>
      <c r="AL4916" t="s">
        <v>193</v>
      </c>
      <c r="AM4916">
        <v>35.96</v>
      </c>
      <c r="AN4916">
        <v>2</v>
      </c>
      <c r="AO4916">
        <v>0</v>
      </c>
      <c r="AP4916">
        <v>10.4284</v>
      </c>
      <c r="AQ4916">
        <f>YEAR(Table1[[#This Row],[Order Date]])</f>
        <v>2015</v>
      </c>
      <c r="AR4916" t="str">
        <f>TEXT(Table1[[#This Row],[Order Date]],"mmmm")</f>
        <v>September</v>
      </c>
      <c r="AS4916" t="str">
        <f>"Q"&amp;ROUNDUP(MONTH(Table1[[#This Row],[Order Date]])/3,0)</f>
        <v>Q3</v>
      </c>
      <c r="AT4916">
        <f>IF(Table1[[#This Row],[Sales]]=0,0,Table1[[#This Row],[Profit]]/Table1[[#This Row],[Sales]])</f>
        <v>0.28999999999999998</v>
      </c>
    </row>
    <row r="4917" spans="22:46" x14ac:dyDescent="0.3">
      <c r="V4917">
        <v>4916</v>
      </c>
      <c r="W4917" t="s">
        <v>8619</v>
      </c>
      <c r="X4917" s="1">
        <v>42271</v>
      </c>
      <c r="Y4917" t="s">
        <v>1175</v>
      </c>
      <c r="Z4917" t="s">
        <v>22</v>
      </c>
      <c r="AA4917" t="s">
        <v>2365</v>
      </c>
      <c r="AB4917" t="s">
        <v>2366</v>
      </c>
      <c r="AC4917" t="s">
        <v>25</v>
      </c>
      <c r="AD4917" t="s">
        <v>26</v>
      </c>
      <c r="AE4917" t="s">
        <v>99</v>
      </c>
      <c r="AF4917" t="s">
        <v>100</v>
      </c>
      <c r="AG4917">
        <v>98105</v>
      </c>
      <c r="AH4917" t="s">
        <v>44</v>
      </c>
      <c r="AI4917" t="s">
        <v>3538</v>
      </c>
      <c r="AJ4917" t="s">
        <v>46</v>
      </c>
      <c r="AK4917" t="s">
        <v>77</v>
      </c>
      <c r="AL4917" t="s">
        <v>3539</v>
      </c>
      <c r="AM4917">
        <v>14.952</v>
      </c>
      <c r="AN4917">
        <v>3</v>
      </c>
      <c r="AO4917">
        <v>0.2</v>
      </c>
      <c r="AP4917">
        <v>5.4200999999999997</v>
      </c>
      <c r="AQ4917">
        <f>YEAR(Table1[[#This Row],[Order Date]])</f>
        <v>2015</v>
      </c>
      <c r="AR4917" t="str">
        <f>TEXT(Table1[[#This Row],[Order Date]],"mmmm")</f>
        <v>September</v>
      </c>
      <c r="AS4917" t="str">
        <f>"Q"&amp;ROUNDUP(MONTH(Table1[[#This Row],[Order Date]])/3,0)</f>
        <v>Q3</v>
      </c>
      <c r="AT4917">
        <f>IF(Table1[[#This Row],[Sales]]=0,0,Table1[[#This Row],[Profit]]/Table1[[#This Row],[Sales]])</f>
        <v>0.36249999999999999</v>
      </c>
    </row>
    <row r="4918" spans="22:46" x14ac:dyDescent="0.3">
      <c r="V4918">
        <v>4917</v>
      </c>
      <c r="W4918" t="s">
        <v>8620</v>
      </c>
      <c r="X4918" s="1">
        <v>43017</v>
      </c>
      <c r="Y4918" s="1">
        <v>43049</v>
      </c>
      <c r="Z4918" t="s">
        <v>22</v>
      </c>
      <c r="AA4918" t="s">
        <v>905</v>
      </c>
      <c r="AB4918" t="s">
        <v>906</v>
      </c>
      <c r="AC4918" t="s">
        <v>25</v>
      </c>
      <c r="AD4918" t="s">
        <v>26</v>
      </c>
      <c r="AE4918" t="s">
        <v>8621</v>
      </c>
      <c r="AF4918" t="s">
        <v>110</v>
      </c>
      <c r="AG4918">
        <v>77573</v>
      </c>
      <c r="AH4918" t="s">
        <v>111</v>
      </c>
      <c r="AI4918" t="s">
        <v>1636</v>
      </c>
      <c r="AJ4918" t="s">
        <v>46</v>
      </c>
      <c r="AK4918" t="s">
        <v>70</v>
      </c>
      <c r="AL4918" t="s">
        <v>1637</v>
      </c>
      <c r="AM4918">
        <v>67.144000000000005</v>
      </c>
      <c r="AN4918">
        <v>7</v>
      </c>
      <c r="AO4918">
        <v>0.2</v>
      </c>
      <c r="AP4918">
        <v>5.8750999999999998</v>
      </c>
      <c r="AQ4918">
        <f>YEAR(Table1[[#This Row],[Order Date]])</f>
        <v>2017</v>
      </c>
      <c r="AR4918" t="str">
        <f>TEXT(Table1[[#This Row],[Order Date]],"mmmm")</f>
        <v>October</v>
      </c>
      <c r="AS4918" t="str">
        <f>"Q"&amp;ROUNDUP(MONTH(Table1[[#This Row],[Order Date]])/3,0)</f>
        <v>Q4</v>
      </c>
      <c r="AT4918">
        <f>IF(Table1[[#This Row],[Sales]]=0,0,Table1[[#This Row],[Profit]]/Table1[[#This Row],[Sales]])</f>
        <v>8.7499999999999994E-2</v>
      </c>
    </row>
    <row r="4919" spans="22:46" x14ac:dyDescent="0.3">
      <c r="V4919">
        <v>4918</v>
      </c>
      <c r="W4919" t="s">
        <v>8620</v>
      </c>
      <c r="X4919" s="1">
        <v>43017</v>
      </c>
      <c r="Y4919" s="1">
        <v>43049</v>
      </c>
      <c r="Z4919" t="s">
        <v>22</v>
      </c>
      <c r="AA4919" t="s">
        <v>905</v>
      </c>
      <c r="AB4919" t="s">
        <v>906</v>
      </c>
      <c r="AC4919" t="s">
        <v>25</v>
      </c>
      <c r="AD4919" t="s">
        <v>26</v>
      </c>
      <c r="AE4919" t="s">
        <v>8621</v>
      </c>
      <c r="AF4919" t="s">
        <v>110</v>
      </c>
      <c r="AG4919">
        <v>77573</v>
      </c>
      <c r="AH4919" t="s">
        <v>111</v>
      </c>
      <c r="AI4919" t="s">
        <v>8622</v>
      </c>
      <c r="AJ4919" t="s">
        <v>31</v>
      </c>
      <c r="AK4919" t="s">
        <v>35</v>
      </c>
      <c r="AL4919" t="s">
        <v>8623</v>
      </c>
      <c r="AM4919">
        <v>254.05799999999999</v>
      </c>
      <c r="AN4919">
        <v>3</v>
      </c>
      <c r="AO4919">
        <v>0.3</v>
      </c>
      <c r="AP4919">
        <v>-32.6646</v>
      </c>
      <c r="AQ4919">
        <f>YEAR(Table1[[#This Row],[Order Date]])</f>
        <v>2017</v>
      </c>
      <c r="AR4919" t="str">
        <f>TEXT(Table1[[#This Row],[Order Date]],"mmmm")</f>
        <v>October</v>
      </c>
      <c r="AS4919" t="str">
        <f>"Q"&amp;ROUNDUP(MONTH(Table1[[#This Row],[Order Date]])/3,0)</f>
        <v>Q4</v>
      </c>
      <c r="AT4919">
        <f>IF(Table1[[#This Row],[Sales]]=0,0,Table1[[#This Row],[Profit]]/Table1[[#This Row],[Sales]])</f>
        <v>-0.12857142857142859</v>
      </c>
    </row>
    <row r="4920" spans="22:46" x14ac:dyDescent="0.3">
      <c r="V4920">
        <v>4919</v>
      </c>
      <c r="W4920" t="s">
        <v>8624</v>
      </c>
      <c r="X4920" s="1">
        <v>42371</v>
      </c>
      <c r="Y4920" s="1">
        <v>42552</v>
      </c>
      <c r="Z4920" t="s">
        <v>51</v>
      </c>
      <c r="AA4920" t="s">
        <v>5957</v>
      </c>
      <c r="AB4920" t="s">
        <v>5958</v>
      </c>
      <c r="AC4920" t="s">
        <v>41</v>
      </c>
      <c r="AD4920" t="s">
        <v>26</v>
      </c>
      <c r="AE4920" t="s">
        <v>8625</v>
      </c>
      <c r="AF4920" t="s">
        <v>3098</v>
      </c>
      <c r="AG4920">
        <v>20877</v>
      </c>
      <c r="AH4920" t="s">
        <v>160</v>
      </c>
      <c r="AI4920" t="s">
        <v>1211</v>
      </c>
      <c r="AJ4920" t="s">
        <v>31</v>
      </c>
      <c r="AK4920" t="s">
        <v>32</v>
      </c>
      <c r="AL4920" t="s">
        <v>1212</v>
      </c>
      <c r="AM4920">
        <v>173.94</v>
      </c>
      <c r="AN4920">
        <v>3</v>
      </c>
      <c r="AO4920">
        <v>0</v>
      </c>
      <c r="AP4920">
        <v>38.266800000000003</v>
      </c>
      <c r="AQ4920">
        <f>YEAR(Table1[[#This Row],[Order Date]])</f>
        <v>2016</v>
      </c>
      <c r="AR4920" t="str">
        <f>TEXT(Table1[[#This Row],[Order Date]],"mmmm")</f>
        <v>January</v>
      </c>
      <c r="AS4920" t="str">
        <f>"Q"&amp;ROUNDUP(MONTH(Table1[[#This Row],[Order Date]])/3,0)</f>
        <v>Q1</v>
      </c>
      <c r="AT4920">
        <f>IF(Table1[[#This Row],[Sales]]=0,0,Table1[[#This Row],[Profit]]/Table1[[#This Row],[Sales]])</f>
        <v>0.22000000000000003</v>
      </c>
    </row>
    <row r="4921" spans="22:46" x14ac:dyDescent="0.3">
      <c r="V4921">
        <v>4920</v>
      </c>
      <c r="W4921" t="s">
        <v>8624</v>
      </c>
      <c r="X4921" s="1">
        <v>42371</v>
      </c>
      <c r="Y4921" s="1">
        <v>42552</v>
      </c>
      <c r="Z4921" t="s">
        <v>51</v>
      </c>
      <c r="AA4921" t="s">
        <v>5957</v>
      </c>
      <c r="AB4921" t="s">
        <v>5958</v>
      </c>
      <c r="AC4921" t="s">
        <v>41</v>
      </c>
      <c r="AD4921" t="s">
        <v>26</v>
      </c>
      <c r="AE4921" t="s">
        <v>8625</v>
      </c>
      <c r="AF4921" t="s">
        <v>3098</v>
      </c>
      <c r="AG4921">
        <v>20877</v>
      </c>
      <c r="AH4921" t="s">
        <v>160</v>
      </c>
      <c r="AI4921" t="s">
        <v>5090</v>
      </c>
      <c r="AJ4921" t="s">
        <v>73</v>
      </c>
      <c r="AK4921" t="s">
        <v>74</v>
      </c>
      <c r="AL4921" t="s">
        <v>5091</v>
      </c>
      <c r="AM4921">
        <v>231.98</v>
      </c>
      <c r="AN4921">
        <v>2</v>
      </c>
      <c r="AO4921">
        <v>0</v>
      </c>
      <c r="AP4921">
        <v>67.274199999999993</v>
      </c>
      <c r="AQ4921">
        <f>YEAR(Table1[[#This Row],[Order Date]])</f>
        <v>2016</v>
      </c>
      <c r="AR4921" t="str">
        <f>TEXT(Table1[[#This Row],[Order Date]],"mmmm")</f>
        <v>January</v>
      </c>
      <c r="AS4921" t="str">
        <f>"Q"&amp;ROUNDUP(MONTH(Table1[[#This Row],[Order Date]])/3,0)</f>
        <v>Q1</v>
      </c>
      <c r="AT4921">
        <f>IF(Table1[[#This Row],[Sales]]=0,0,Table1[[#This Row],[Profit]]/Table1[[#This Row],[Sales]])</f>
        <v>0.28999999999999998</v>
      </c>
    </row>
    <row r="4922" spans="22:46" x14ac:dyDescent="0.3">
      <c r="V4922">
        <v>4921</v>
      </c>
      <c r="W4922" t="s">
        <v>8626</v>
      </c>
      <c r="X4922" s="1">
        <v>42966</v>
      </c>
      <c r="Y4922" t="s">
        <v>1670</v>
      </c>
      <c r="Z4922" t="s">
        <v>51</v>
      </c>
      <c r="AA4922" t="s">
        <v>6218</v>
      </c>
      <c r="AB4922" t="s">
        <v>6219</v>
      </c>
      <c r="AC4922" t="s">
        <v>25</v>
      </c>
      <c r="AD4922" t="s">
        <v>26</v>
      </c>
      <c r="AE4922" t="s">
        <v>342</v>
      </c>
      <c r="AF4922" t="s">
        <v>233</v>
      </c>
      <c r="AG4922">
        <v>60653</v>
      </c>
      <c r="AH4922" t="s">
        <v>111</v>
      </c>
      <c r="AI4922" t="s">
        <v>5444</v>
      </c>
      <c r="AJ4922" t="s">
        <v>46</v>
      </c>
      <c r="AK4922" t="s">
        <v>77</v>
      </c>
      <c r="AL4922" t="s">
        <v>5445</v>
      </c>
      <c r="AM4922">
        <v>2.2959999999999998</v>
      </c>
      <c r="AN4922">
        <v>2</v>
      </c>
      <c r="AO4922">
        <v>0.8</v>
      </c>
      <c r="AP4922">
        <v>-3.9032</v>
      </c>
      <c r="AQ4922">
        <f>YEAR(Table1[[#This Row],[Order Date]])</f>
        <v>2017</v>
      </c>
      <c r="AR4922" t="str">
        <f>TEXT(Table1[[#This Row],[Order Date]],"mmmm")</f>
        <v>August</v>
      </c>
      <c r="AS4922" t="str">
        <f>"Q"&amp;ROUNDUP(MONTH(Table1[[#This Row],[Order Date]])/3,0)</f>
        <v>Q3</v>
      </c>
      <c r="AT4922">
        <f>IF(Table1[[#This Row],[Sales]]=0,0,Table1[[#This Row],[Profit]]/Table1[[#This Row],[Sales]])</f>
        <v>-1.7000000000000002</v>
      </c>
    </row>
    <row r="4923" spans="22:46" x14ac:dyDescent="0.3">
      <c r="V4923">
        <v>4922</v>
      </c>
      <c r="W4923" t="s">
        <v>8627</v>
      </c>
      <c r="X4923" s="1">
        <v>43094</v>
      </c>
      <c r="Y4923" t="s">
        <v>1603</v>
      </c>
      <c r="Z4923" t="s">
        <v>22</v>
      </c>
      <c r="AA4923" t="s">
        <v>3957</v>
      </c>
      <c r="AB4923" t="s">
        <v>3958</v>
      </c>
      <c r="AC4923" t="s">
        <v>108</v>
      </c>
      <c r="AD4923" t="s">
        <v>26</v>
      </c>
      <c r="AE4923" t="s">
        <v>1895</v>
      </c>
      <c r="AF4923" t="s">
        <v>404</v>
      </c>
      <c r="AG4923">
        <v>35810</v>
      </c>
      <c r="AH4923" t="s">
        <v>29</v>
      </c>
      <c r="AI4923" t="s">
        <v>8500</v>
      </c>
      <c r="AJ4923" t="s">
        <v>46</v>
      </c>
      <c r="AK4923" t="s">
        <v>94</v>
      </c>
      <c r="AL4923" t="s">
        <v>8501</v>
      </c>
      <c r="AM4923">
        <v>96.08</v>
      </c>
      <c r="AN4923">
        <v>2</v>
      </c>
      <c r="AO4923">
        <v>0</v>
      </c>
      <c r="AP4923">
        <v>46.118400000000001</v>
      </c>
      <c r="AQ4923">
        <f>YEAR(Table1[[#This Row],[Order Date]])</f>
        <v>2017</v>
      </c>
      <c r="AR4923" t="str">
        <f>TEXT(Table1[[#This Row],[Order Date]],"mmmm")</f>
        <v>December</v>
      </c>
      <c r="AS4923" t="str">
        <f>"Q"&amp;ROUNDUP(MONTH(Table1[[#This Row],[Order Date]])/3,0)</f>
        <v>Q4</v>
      </c>
      <c r="AT4923">
        <f>IF(Table1[[#This Row],[Sales]]=0,0,Table1[[#This Row],[Profit]]/Table1[[#This Row],[Sales]])</f>
        <v>0.48000000000000004</v>
      </c>
    </row>
    <row r="4924" spans="22:46" x14ac:dyDescent="0.3">
      <c r="V4924">
        <v>4923</v>
      </c>
      <c r="W4924" t="s">
        <v>8627</v>
      </c>
      <c r="X4924" s="1">
        <v>43094</v>
      </c>
      <c r="Y4924" t="s">
        <v>1603</v>
      </c>
      <c r="Z4924" t="s">
        <v>22</v>
      </c>
      <c r="AA4924" t="s">
        <v>3957</v>
      </c>
      <c r="AB4924" t="s">
        <v>3958</v>
      </c>
      <c r="AC4924" t="s">
        <v>108</v>
      </c>
      <c r="AD4924" t="s">
        <v>26</v>
      </c>
      <c r="AE4924" t="s">
        <v>1895</v>
      </c>
      <c r="AF4924" t="s">
        <v>404</v>
      </c>
      <c r="AG4924">
        <v>35810</v>
      </c>
      <c r="AH4924" t="s">
        <v>29</v>
      </c>
      <c r="AI4924" t="s">
        <v>3557</v>
      </c>
      <c r="AJ4924" t="s">
        <v>46</v>
      </c>
      <c r="AK4924" t="s">
        <v>303</v>
      </c>
      <c r="AL4924" t="s">
        <v>3558</v>
      </c>
      <c r="AM4924">
        <v>3.62</v>
      </c>
      <c r="AN4924">
        <v>2</v>
      </c>
      <c r="AO4924">
        <v>0</v>
      </c>
      <c r="AP4924">
        <v>1.1946000000000001</v>
      </c>
      <c r="AQ4924">
        <f>YEAR(Table1[[#This Row],[Order Date]])</f>
        <v>2017</v>
      </c>
      <c r="AR4924" t="str">
        <f>TEXT(Table1[[#This Row],[Order Date]],"mmmm")</f>
        <v>December</v>
      </c>
      <c r="AS4924" t="str">
        <f>"Q"&amp;ROUNDUP(MONTH(Table1[[#This Row],[Order Date]])/3,0)</f>
        <v>Q4</v>
      </c>
      <c r="AT4924">
        <f>IF(Table1[[#This Row],[Sales]]=0,0,Table1[[#This Row],[Profit]]/Table1[[#This Row],[Sales]])</f>
        <v>0.33</v>
      </c>
    </row>
    <row r="4925" spans="22:46" x14ac:dyDescent="0.3">
      <c r="V4925">
        <v>4924</v>
      </c>
      <c r="W4925" t="s">
        <v>8627</v>
      </c>
      <c r="X4925" s="1">
        <v>43094</v>
      </c>
      <c r="Y4925" t="s">
        <v>1603</v>
      </c>
      <c r="Z4925" t="s">
        <v>22</v>
      </c>
      <c r="AA4925" t="s">
        <v>3957</v>
      </c>
      <c r="AB4925" t="s">
        <v>3958</v>
      </c>
      <c r="AC4925" t="s">
        <v>108</v>
      </c>
      <c r="AD4925" t="s">
        <v>26</v>
      </c>
      <c r="AE4925" t="s">
        <v>1895</v>
      </c>
      <c r="AF4925" t="s">
        <v>404</v>
      </c>
      <c r="AG4925">
        <v>35810</v>
      </c>
      <c r="AH4925" t="s">
        <v>29</v>
      </c>
      <c r="AI4925" t="s">
        <v>4028</v>
      </c>
      <c r="AJ4925" t="s">
        <v>46</v>
      </c>
      <c r="AK4925" t="s">
        <v>94</v>
      </c>
      <c r="AL4925" t="s">
        <v>4029</v>
      </c>
      <c r="AM4925">
        <v>629.1</v>
      </c>
      <c r="AN4925">
        <v>6</v>
      </c>
      <c r="AO4925">
        <v>0</v>
      </c>
      <c r="AP4925">
        <v>301.96800000000002</v>
      </c>
      <c r="AQ4925">
        <f>YEAR(Table1[[#This Row],[Order Date]])</f>
        <v>2017</v>
      </c>
      <c r="AR4925" t="str">
        <f>TEXT(Table1[[#This Row],[Order Date]],"mmmm")</f>
        <v>December</v>
      </c>
      <c r="AS4925" t="str">
        <f>"Q"&amp;ROUNDUP(MONTH(Table1[[#This Row],[Order Date]])/3,0)</f>
        <v>Q4</v>
      </c>
      <c r="AT4925">
        <f>IF(Table1[[#This Row],[Sales]]=0,0,Table1[[#This Row],[Profit]]/Table1[[#This Row],[Sales]])</f>
        <v>0.48000000000000004</v>
      </c>
    </row>
    <row r="4926" spans="22:46" x14ac:dyDescent="0.3">
      <c r="V4926">
        <v>4925</v>
      </c>
      <c r="W4926" t="s">
        <v>8627</v>
      </c>
      <c r="X4926" s="1">
        <v>43094</v>
      </c>
      <c r="Y4926" t="s">
        <v>1603</v>
      </c>
      <c r="Z4926" t="s">
        <v>22</v>
      </c>
      <c r="AA4926" t="s">
        <v>3957</v>
      </c>
      <c r="AB4926" t="s">
        <v>3958</v>
      </c>
      <c r="AC4926" t="s">
        <v>108</v>
      </c>
      <c r="AD4926" t="s">
        <v>26</v>
      </c>
      <c r="AE4926" t="s">
        <v>1895</v>
      </c>
      <c r="AF4926" t="s">
        <v>404</v>
      </c>
      <c r="AG4926">
        <v>35810</v>
      </c>
      <c r="AH4926" t="s">
        <v>29</v>
      </c>
      <c r="AI4926" t="s">
        <v>6495</v>
      </c>
      <c r="AJ4926" t="s">
        <v>73</v>
      </c>
      <c r="AK4926" t="s">
        <v>74</v>
      </c>
      <c r="AL4926" t="s">
        <v>6496</v>
      </c>
      <c r="AM4926">
        <v>90.48</v>
      </c>
      <c r="AN4926">
        <v>2</v>
      </c>
      <c r="AO4926">
        <v>0</v>
      </c>
      <c r="AP4926">
        <v>23.524799999999999</v>
      </c>
      <c r="AQ4926">
        <f>YEAR(Table1[[#This Row],[Order Date]])</f>
        <v>2017</v>
      </c>
      <c r="AR4926" t="str">
        <f>TEXT(Table1[[#This Row],[Order Date]],"mmmm")</f>
        <v>December</v>
      </c>
      <c r="AS4926" t="str">
        <f>"Q"&amp;ROUNDUP(MONTH(Table1[[#This Row],[Order Date]])/3,0)</f>
        <v>Q4</v>
      </c>
      <c r="AT4926">
        <f>IF(Table1[[#This Row],[Sales]]=0,0,Table1[[#This Row],[Profit]]/Table1[[#This Row],[Sales]])</f>
        <v>0.25999999999999995</v>
      </c>
    </row>
    <row r="4927" spans="22:46" x14ac:dyDescent="0.3">
      <c r="V4927">
        <v>4926</v>
      </c>
      <c r="W4927" t="s">
        <v>8628</v>
      </c>
      <c r="X4927" s="1">
        <v>42988</v>
      </c>
      <c r="Y4927" t="s">
        <v>3875</v>
      </c>
      <c r="Z4927" t="s">
        <v>207</v>
      </c>
      <c r="AA4927" t="s">
        <v>8629</v>
      </c>
      <c r="AB4927" t="s">
        <v>8630</v>
      </c>
      <c r="AC4927" t="s">
        <v>41</v>
      </c>
      <c r="AD4927" t="s">
        <v>26</v>
      </c>
      <c r="AE4927" t="s">
        <v>1663</v>
      </c>
      <c r="AF4927" t="s">
        <v>1400</v>
      </c>
      <c r="AG4927">
        <v>1841</v>
      </c>
      <c r="AH4927" t="s">
        <v>160</v>
      </c>
      <c r="AI4927" t="s">
        <v>6792</v>
      </c>
      <c r="AJ4927" t="s">
        <v>46</v>
      </c>
      <c r="AK4927" t="s">
        <v>70</v>
      </c>
      <c r="AL4927" t="s">
        <v>6793</v>
      </c>
      <c r="AM4927">
        <v>14.88</v>
      </c>
      <c r="AN4927">
        <v>2</v>
      </c>
      <c r="AO4927">
        <v>0</v>
      </c>
      <c r="AP4927">
        <v>3.72</v>
      </c>
      <c r="AQ4927">
        <f>YEAR(Table1[[#This Row],[Order Date]])</f>
        <v>2017</v>
      </c>
      <c r="AR4927" t="str">
        <f>TEXT(Table1[[#This Row],[Order Date]],"mmmm")</f>
        <v>September</v>
      </c>
      <c r="AS4927" t="str">
        <f>"Q"&amp;ROUNDUP(MONTH(Table1[[#This Row],[Order Date]])/3,0)</f>
        <v>Q3</v>
      </c>
      <c r="AT4927">
        <f>IF(Table1[[#This Row],[Sales]]=0,0,Table1[[#This Row],[Profit]]/Table1[[#This Row],[Sales]])</f>
        <v>0.25</v>
      </c>
    </row>
    <row r="4928" spans="22:46" x14ac:dyDescent="0.3">
      <c r="V4928">
        <v>4927</v>
      </c>
      <c r="W4928" t="s">
        <v>8631</v>
      </c>
      <c r="X4928" s="1">
        <v>43027</v>
      </c>
      <c r="Y4928" t="s">
        <v>200</v>
      </c>
      <c r="Z4928" t="s">
        <v>51</v>
      </c>
      <c r="AA4928" t="s">
        <v>3499</v>
      </c>
      <c r="AB4928" t="s">
        <v>3500</v>
      </c>
      <c r="AC4928" t="s">
        <v>25</v>
      </c>
      <c r="AD4928" t="s">
        <v>26</v>
      </c>
      <c r="AE4928" t="s">
        <v>342</v>
      </c>
      <c r="AF4928" t="s">
        <v>233</v>
      </c>
      <c r="AG4928">
        <v>60623</v>
      </c>
      <c r="AH4928" t="s">
        <v>111</v>
      </c>
      <c r="AI4928" t="s">
        <v>4252</v>
      </c>
      <c r="AJ4928" t="s">
        <v>31</v>
      </c>
      <c r="AK4928" t="s">
        <v>57</v>
      </c>
      <c r="AL4928" t="s">
        <v>4253</v>
      </c>
      <c r="AM4928">
        <v>91.275000000000006</v>
      </c>
      <c r="AN4928">
        <v>1</v>
      </c>
      <c r="AO4928">
        <v>0.5</v>
      </c>
      <c r="AP4928">
        <v>-67.543499999999995</v>
      </c>
      <c r="AQ4928">
        <f>YEAR(Table1[[#This Row],[Order Date]])</f>
        <v>2017</v>
      </c>
      <c r="AR4928" t="str">
        <f>TEXT(Table1[[#This Row],[Order Date]],"mmmm")</f>
        <v>October</v>
      </c>
      <c r="AS4928" t="str">
        <f>"Q"&amp;ROUNDUP(MONTH(Table1[[#This Row],[Order Date]])/3,0)</f>
        <v>Q4</v>
      </c>
      <c r="AT4928">
        <f>IF(Table1[[#This Row],[Sales]]=0,0,Table1[[#This Row],[Profit]]/Table1[[#This Row],[Sales]])</f>
        <v>-0.73999999999999988</v>
      </c>
    </row>
    <row r="4929" spans="22:46" x14ac:dyDescent="0.3">
      <c r="V4929">
        <v>4928</v>
      </c>
      <c r="W4929" t="s">
        <v>8632</v>
      </c>
      <c r="X4929" s="1">
        <v>43070</v>
      </c>
      <c r="Y4929" s="1">
        <v>42898</v>
      </c>
      <c r="Z4929" t="s">
        <v>51</v>
      </c>
      <c r="AA4929" t="s">
        <v>599</v>
      </c>
      <c r="AB4929" t="s">
        <v>600</v>
      </c>
      <c r="AC4929" t="s">
        <v>108</v>
      </c>
      <c r="AD4929" t="s">
        <v>26</v>
      </c>
      <c r="AE4929" t="s">
        <v>843</v>
      </c>
      <c r="AF4929" t="s">
        <v>844</v>
      </c>
      <c r="AG4929">
        <v>6824</v>
      </c>
      <c r="AH4929" t="s">
        <v>160</v>
      </c>
      <c r="AI4929" t="s">
        <v>5371</v>
      </c>
      <c r="AJ4929" t="s">
        <v>46</v>
      </c>
      <c r="AK4929" t="s">
        <v>94</v>
      </c>
      <c r="AL4929" t="s">
        <v>5372</v>
      </c>
      <c r="AM4929">
        <v>19.440000000000001</v>
      </c>
      <c r="AN4929">
        <v>3</v>
      </c>
      <c r="AO4929">
        <v>0</v>
      </c>
      <c r="AP4929">
        <v>9.3312000000000008</v>
      </c>
      <c r="AQ4929">
        <f>YEAR(Table1[[#This Row],[Order Date]])</f>
        <v>2017</v>
      </c>
      <c r="AR4929" t="str">
        <f>TEXT(Table1[[#This Row],[Order Date]],"mmmm")</f>
        <v>December</v>
      </c>
      <c r="AS4929" t="str">
        <f>"Q"&amp;ROUNDUP(MONTH(Table1[[#This Row],[Order Date]])/3,0)</f>
        <v>Q4</v>
      </c>
      <c r="AT4929">
        <f>IF(Table1[[#This Row],[Sales]]=0,0,Table1[[#This Row],[Profit]]/Table1[[#This Row],[Sales]])</f>
        <v>0.48000000000000004</v>
      </c>
    </row>
    <row r="4930" spans="22:46" x14ac:dyDescent="0.3">
      <c r="V4930">
        <v>4929</v>
      </c>
      <c r="W4930" t="s">
        <v>8632</v>
      </c>
      <c r="X4930" s="1">
        <v>43070</v>
      </c>
      <c r="Y4930" s="1">
        <v>42898</v>
      </c>
      <c r="Z4930" t="s">
        <v>51</v>
      </c>
      <c r="AA4930" t="s">
        <v>599</v>
      </c>
      <c r="AB4930" t="s">
        <v>600</v>
      </c>
      <c r="AC4930" t="s">
        <v>108</v>
      </c>
      <c r="AD4930" t="s">
        <v>26</v>
      </c>
      <c r="AE4930" t="s">
        <v>843</v>
      </c>
      <c r="AF4930" t="s">
        <v>844</v>
      </c>
      <c r="AG4930">
        <v>6824</v>
      </c>
      <c r="AH4930" t="s">
        <v>160</v>
      </c>
      <c r="AI4930" t="s">
        <v>5308</v>
      </c>
      <c r="AJ4930" t="s">
        <v>31</v>
      </c>
      <c r="AK4930" t="s">
        <v>35</v>
      </c>
      <c r="AL4930" t="s">
        <v>5309</v>
      </c>
      <c r="AM4930">
        <v>897.15</v>
      </c>
      <c r="AN4930">
        <v>3</v>
      </c>
      <c r="AO4930">
        <v>0</v>
      </c>
      <c r="AP4930">
        <v>251.202</v>
      </c>
      <c r="AQ4930">
        <f>YEAR(Table1[[#This Row],[Order Date]])</f>
        <v>2017</v>
      </c>
      <c r="AR4930" t="str">
        <f>TEXT(Table1[[#This Row],[Order Date]],"mmmm")</f>
        <v>December</v>
      </c>
      <c r="AS4930" t="str">
        <f>"Q"&amp;ROUNDUP(MONTH(Table1[[#This Row],[Order Date]])/3,0)</f>
        <v>Q4</v>
      </c>
      <c r="AT4930">
        <f>IF(Table1[[#This Row],[Sales]]=0,0,Table1[[#This Row],[Profit]]/Table1[[#This Row],[Sales]])</f>
        <v>0.28000000000000003</v>
      </c>
    </row>
    <row r="4931" spans="22:46" x14ac:dyDescent="0.3">
      <c r="V4931">
        <v>4930</v>
      </c>
      <c r="W4931" t="s">
        <v>8633</v>
      </c>
      <c r="X4931" s="1">
        <v>41884</v>
      </c>
      <c r="Y4931" s="1">
        <v>41707</v>
      </c>
      <c r="Z4931" t="s">
        <v>207</v>
      </c>
      <c r="AA4931" t="s">
        <v>485</v>
      </c>
      <c r="AB4931" t="s">
        <v>486</v>
      </c>
      <c r="AC4931" t="s">
        <v>25</v>
      </c>
      <c r="AD4931" t="s">
        <v>26</v>
      </c>
      <c r="AE4931" t="s">
        <v>300</v>
      </c>
      <c r="AF4931" t="s">
        <v>301</v>
      </c>
      <c r="AG4931">
        <v>10009</v>
      </c>
      <c r="AH4931" t="s">
        <v>160</v>
      </c>
      <c r="AI4931" t="s">
        <v>1477</v>
      </c>
      <c r="AJ4931" t="s">
        <v>46</v>
      </c>
      <c r="AK4931" t="s">
        <v>70</v>
      </c>
      <c r="AL4931" t="s">
        <v>1478</v>
      </c>
      <c r="AM4931">
        <v>57.75</v>
      </c>
      <c r="AN4931">
        <v>5</v>
      </c>
      <c r="AO4931">
        <v>0</v>
      </c>
      <c r="AP4931">
        <v>16.170000000000002</v>
      </c>
      <c r="AQ4931">
        <f>YEAR(Table1[[#This Row],[Order Date]])</f>
        <v>2014</v>
      </c>
      <c r="AR4931" t="str">
        <f>TEXT(Table1[[#This Row],[Order Date]],"mmmm")</f>
        <v>September</v>
      </c>
      <c r="AS4931" t="str">
        <f>"Q"&amp;ROUNDUP(MONTH(Table1[[#This Row],[Order Date]])/3,0)</f>
        <v>Q3</v>
      </c>
      <c r="AT4931">
        <f>IF(Table1[[#This Row],[Sales]]=0,0,Table1[[#This Row],[Profit]]/Table1[[#This Row],[Sales]])</f>
        <v>0.28000000000000003</v>
      </c>
    </row>
    <row r="4932" spans="22:46" x14ac:dyDescent="0.3">
      <c r="V4932">
        <v>4931</v>
      </c>
      <c r="W4932" t="s">
        <v>8633</v>
      </c>
      <c r="X4932" s="1">
        <v>41884</v>
      </c>
      <c r="Y4932" s="1">
        <v>41707</v>
      </c>
      <c r="Z4932" t="s">
        <v>207</v>
      </c>
      <c r="AA4932" t="s">
        <v>485</v>
      </c>
      <c r="AB4932" t="s">
        <v>486</v>
      </c>
      <c r="AC4932" t="s">
        <v>25</v>
      </c>
      <c r="AD4932" t="s">
        <v>26</v>
      </c>
      <c r="AE4932" t="s">
        <v>300</v>
      </c>
      <c r="AF4932" t="s">
        <v>301</v>
      </c>
      <c r="AG4932">
        <v>10009</v>
      </c>
      <c r="AH4932" t="s">
        <v>160</v>
      </c>
      <c r="AI4932" t="s">
        <v>3605</v>
      </c>
      <c r="AJ4932" t="s">
        <v>46</v>
      </c>
      <c r="AK4932" t="s">
        <v>94</v>
      </c>
      <c r="AL4932" t="s">
        <v>205</v>
      </c>
      <c r="AM4932">
        <v>14.94</v>
      </c>
      <c r="AN4932">
        <v>3</v>
      </c>
      <c r="AO4932">
        <v>0</v>
      </c>
      <c r="AP4932">
        <v>7.0217999999999998</v>
      </c>
      <c r="AQ4932">
        <f>YEAR(Table1[[#This Row],[Order Date]])</f>
        <v>2014</v>
      </c>
      <c r="AR4932" t="str">
        <f>TEXT(Table1[[#This Row],[Order Date]],"mmmm")</f>
        <v>September</v>
      </c>
      <c r="AS4932" t="str">
        <f>"Q"&amp;ROUNDUP(MONTH(Table1[[#This Row],[Order Date]])/3,0)</f>
        <v>Q3</v>
      </c>
      <c r="AT4932">
        <f>IF(Table1[[#This Row],[Sales]]=0,0,Table1[[#This Row],[Profit]]/Table1[[#This Row],[Sales]])</f>
        <v>0.47000000000000003</v>
      </c>
    </row>
    <row r="4933" spans="22:46" x14ac:dyDescent="0.3">
      <c r="V4933">
        <v>4932</v>
      </c>
      <c r="W4933" t="s">
        <v>8634</v>
      </c>
      <c r="X4933" s="1">
        <v>42819</v>
      </c>
      <c r="Y4933" t="s">
        <v>7304</v>
      </c>
      <c r="Z4933" t="s">
        <v>51</v>
      </c>
      <c r="AA4933" t="s">
        <v>4974</v>
      </c>
      <c r="AB4933" t="s">
        <v>4975</v>
      </c>
      <c r="AC4933" t="s">
        <v>41</v>
      </c>
      <c r="AD4933" t="s">
        <v>26</v>
      </c>
      <c r="AE4933" t="s">
        <v>99</v>
      </c>
      <c r="AF4933" t="s">
        <v>100</v>
      </c>
      <c r="AG4933">
        <v>98103</v>
      </c>
      <c r="AH4933" t="s">
        <v>44</v>
      </c>
      <c r="AI4933" t="s">
        <v>5288</v>
      </c>
      <c r="AJ4933" t="s">
        <v>46</v>
      </c>
      <c r="AK4933" t="s">
        <v>70</v>
      </c>
      <c r="AL4933" t="s">
        <v>5289</v>
      </c>
      <c r="AM4933">
        <v>23.1</v>
      </c>
      <c r="AN4933">
        <v>2</v>
      </c>
      <c r="AO4933">
        <v>0</v>
      </c>
      <c r="AP4933">
        <v>6.93</v>
      </c>
      <c r="AQ4933">
        <f>YEAR(Table1[[#This Row],[Order Date]])</f>
        <v>2017</v>
      </c>
      <c r="AR4933" t="str">
        <f>TEXT(Table1[[#This Row],[Order Date]],"mmmm")</f>
        <v>March</v>
      </c>
      <c r="AS4933" t="str">
        <f>"Q"&amp;ROUNDUP(MONTH(Table1[[#This Row],[Order Date]])/3,0)</f>
        <v>Q1</v>
      </c>
      <c r="AT4933">
        <f>IF(Table1[[#This Row],[Sales]]=0,0,Table1[[#This Row],[Profit]]/Table1[[#This Row],[Sales]])</f>
        <v>0.3</v>
      </c>
    </row>
    <row r="4934" spans="22:46" x14ac:dyDescent="0.3">
      <c r="V4934">
        <v>4933</v>
      </c>
      <c r="W4934" t="s">
        <v>8635</v>
      </c>
      <c r="X4934" s="1">
        <v>42275</v>
      </c>
      <c r="Y4934" s="1">
        <v>42104</v>
      </c>
      <c r="Z4934" t="s">
        <v>51</v>
      </c>
      <c r="AA4934" t="s">
        <v>2222</v>
      </c>
      <c r="AB4934" t="s">
        <v>2223</v>
      </c>
      <c r="AC4934" t="s">
        <v>25</v>
      </c>
      <c r="AD4934" t="s">
        <v>26</v>
      </c>
      <c r="AE4934" t="s">
        <v>515</v>
      </c>
      <c r="AF4934" t="s">
        <v>516</v>
      </c>
      <c r="AG4934">
        <v>80013</v>
      </c>
      <c r="AH4934" t="s">
        <v>44</v>
      </c>
      <c r="AI4934" t="s">
        <v>6224</v>
      </c>
      <c r="AJ4934" t="s">
        <v>46</v>
      </c>
      <c r="AK4934" t="s">
        <v>190</v>
      </c>
      <c r="AL4934" t="s">
        <v>6225</v>
      </c>
      <c r="AM4934">
        <v>12.536</v>
      </c>
      <c r="AN4934">
        <v>1</v>
      </c>
      <c r="AO4934">
        <v>0.2</v>
      </c>
      <c r="AP4934">
        <v>4.2309000000000001</v>
      </c>
      <c r="AQ4934">
        <f>YEAR(Table1[[#This Row],[Order Date]])</f>
        <v>2015</v>
      </c>
      <c r="AR4934" t="str">
        <f>TEXT(Table1[[#This Row],[Order Date]],"mmmm")</f>
        <v>September</v>
      </c>
      <c r="AS4934" t="str">
        <f>"Q"&amp;ROUNDUP(MONTH(Table1[[#This Row],[Order Date]])/3,0)</f>
        <v>Q3</v>
      </c>
      <c r="AT4934">
        <f>IF(Table1[[#This Row],[Sales]]=0,0,Table1[[#This Row],[Profit]]/Table1[[#This Row],[Sales]])</f>
        <v>0.33750000000000002</v>
      </c>
    </row>
    <row r="4935" spans="22:46" x14ac:dyDescent="0.3">
      <c r="V4935">
        <v>4934</v>
      </c>
      <c r="W4935" t="s">
        <v>8635</v>
      </c>
      <c r="X4935" s="1">
        <v>42275</v>
      </c>
      <c r="Y4935" s="1">
        <v>42104</v>
      </c>
      <c r="Z4935" t="s">
        <v>51</v>
      </c>
      <c r="AA4935" t="s">
        <v>2222</v>
      </c>
      <c r="AB4935" t="s">
        <v>2223</v>
      </c>
      <c r="AC4935" t="s">
        <v>25</v>
      </c>
      <c r="AD4935" t="s">
        <v>26</v>
      </c>
      <c r="AE4935" t="s">
        <v>515</v>
      </c>
      <c r="AF4935" t="s">
        <v>516</v>
      </c>
      <c r="AG4935">
        <v>80013</v>
      </c>
      <c r="AH4935" t="s">
        <v>44</v>
      </c>
      <c r="AI4935" t="s">
        <v>3322</v>
      </c>
      <c r="AJ4935" t="s">
        <v>46</v>
      </c>
      <c r="AK4935" t="s">
        <v>77</v>
      </c>
      <c r="AL4935" t="s">
        <v>3323</v>
      </c>
      <c r="AM4935">
        <v>1.08</v>
      </c>
      <c r="AN4935">
        <v>2</v>
      </c>
      <c r="AO4935">
        <v>0.7</v>
      </c>
      <c r="AP4935">
        <v>-0.79200000000000004</v>
      </c>
      <c r="AQ4935">
        <f>YEAR(Table1[[#This Row],[Order Date]])</f>
        <v>2015</v>
      </c>
      <c r="AR4935" t="str">
        <f>TEXT(Table1[[#This Row],[Order Date]],"mmmm")</f>
        <v>September</v>
      </c>
      <c r="AS4935" t="str">
        <f>"Q"&amp;ROUNDUP(MONTH(Table1[[#This Row],[Order Date]])/3,0)</f>
        <v>Q3</v>
      </c>
      <c r="AT4935">
        <f>IF(Table1[[#This Row],[Sales]]=0,0,Table1[[#This Row],[Profit]]/Table1[[#This Row],[Sales]])</f>
        <v>-0.73333333333333328</v>
      </c>
    </row>
    <row r="4936" spans="22:46" x14ac:dyDescent="0.3">
      <c r="V4936">
        <v>4935</v>
      </c>
      <c r="W4936" t="s">
        <v>8635</v>
      </c>
      <c r="X4936" s="1">
        <v>42275</v>
      </c>
      <c r="Y4936" s="1">
        <v>42104</v>
      </c>
      <c r="Z4936" t="s">
        <v>51</v>
      </c>
      <c r="AA4936" t="s">
        <v>2222</v>
      </c>
      <c r="AB4936" t="s">
        <v>2223</v>
      </c>
      <c r="AC4936" t="s">
        <v>25</v>
      </c>
      <c r="AD4936" t="s">
        <v>26</v>
      </c>
      <c r="AE4936" t="s">
        <v>515</v>
      </c>
      <c r="AF4936" t="s">
        <v>516</v>
      </c>
      <c r="AG4936">
        <v>80013</v>
      </c>
      <c r="AH4936" t="s">
        <v>44</v>
      </c>
      <c r="AI4936" t="s">
        <v>4494</v>
      </c>
      <c r="AJ4936" t="s">
        <v>46</v>
      </c>
      <c r="AK4936" t="s">
        <v>303</v>
      </c>
      <c r="AL4936" t="s">
        <v>633</v>
      </c>
      <c r="AM4936">
        <v>4.5119999999999996</v>
      </c>
      <c r="AN4936">
        <v>3</v>
      </c>
      <c r="AO4936">
        <v>0.2</v>
      </c>
      <c r="AP4936">
        <v>0.84599999999999997</v>
      </c>
      <c r="AQ4936">
        <f>YEAR(Table1[[#This Row],[Order Date]])</f>
        <v>2015</v>
      </c>
      <c r="AR4936" t="str">
        <f>TEXT(Table1[[#This Row],[Order Date]],"mmmm")</f>
        <v>September</v>
      </c>
      <c r="AS4936" t="str">
        <f>"Q"&amp;ROUNDUP(MONTH(Table1[[#This Row],[Order Date]])/3,0)</f>
        <v>Q3</v>
      </c>
      <c r="AT4936">
        <f>IF(Table1[[#This Row],[Sales]]=0,0,Table1[[#This Row],[Profit]]/Table1[[#This Row],[Sales]])</f>
        <v>0.1875</v>
      </c>
    </row>
    <row r="4937" spans="22:46" x14ac:dyDescent="0.3">
      <c r="V4937">
        <v>4936</v>
      </c>
      <c r="W4937" t="s">
        <v>8636</v>
      </c>
      <c r="X4937" s="1">
        <v>42078</v>
      </c>
      <c r="Y4937" t="s">
        <v>8637</v>
      </c>
      <c r="Z4937" t="s">
        <v>51</v>
      </c>
      <c r="AA4937" t="s">
        <v>8638</v>
      </c>
      <c r="AB4937" t="s">
        <v>8639</v>
      </c>
      <c r="AC4937" t="s">
        <v>41</v>
      </c>
      <c r="AD4937" t="s">
        <v>26</v>
      </c>
      <c r="AE4937" t="s">
        <v>8640</v>
      </c>
      <c r="AF4937" t="s">
        <v>129</v>
      </c>
      <c r="AG4937">
        <v>84043</v>
      </c>
      <c r="AH4937" t="s">
        <v>44</v>
      </c>
      <c r="AI4937" t="s">
        <v>8641</v>
      </c>
      <c r="AJ4937" t="s">
        <v>73</v>
      </c>
      <c r="AK4937" t="s">
        <v>74</v>
      </c>
      <c r="AL4937" t="s">
        <v>8642</v>
      </c>
      <c r="AM4937">
        <v>16.776</v>
      </c>
      <c r="AN4937">
        <v>3</v>
      </c>
      <c r="AO4937">
        <v>0.2</v>
      </c>
      <c r="AP4937">
        <v>1.6776</v>
      </c>
      <c r="AQ4937">
        <f>YEAR(Table1[[#This Row],[Order Date]])</f>
        <v>2015</v>
      </c>
      <c r="AR4937" t="str">
        <f>TEXT(Table1[[#This Row],[Order Date]],"mmmm")</f>
        <v>March</v>
      </c>
      <c r="AS4937" t="str">
        <f>"Q"&amp;ROUNDUP(MONTH(Table1[[#This Row],[Order Date]])/3,0)</f>
        <v>Q1</v>
      </c>
      <c r="AT4937">
        <f>IF(Table1[[#This Row],[Sales]]=0,0,Table1[[#This Row],[Profit]]/Table1[[#This Row],[Sales]])</f>
        <v>0.1</v>
      </c>
    </row>
    <row r="4938" spans="22:46" x14ac:dyDescent="0.3">
      <c r="V4938">
        <v>4937</v>
      </c>
      <c r="W4938" t="s">
        <v>8643</v>
      </c>
      <c r="X4938" s="1">
        <v>42741</v>
      </c>
      <c r="Y4938" t="s">
        <v>5634</v>
      </c>
      <c r="Z4938" t="s">
        <v>51</v>
      </c>
      <c r="AA4938" t="s">
        <v>4737</v>
      </c>
      <c r="AB4938" t="s">
        <v>4738</v>
      </c>
      <c r="AC4938" t="s">
        <v>108</v>
      </c>
      <c r="AD4938" t="s">
        <v>26</v>
      </c>
      <c r="AE4938" t="s">
        <v>8644</v>
      </c>
      <c r="AF4938" t="s">
        <v>404</v>
      </c>
      <c r="AG4938">
        <v>35401</v>
      </c>
      <c r="AH4938" t="s">
        <v>29</v>
      </c>
      <c r="AI4938" t="s">
        <v>2375</v>
      </c>
      <c r="AJ4938" t="s">
        <v>46</v>
      </c>
      <c r="AK4938" t="s">
        <v>77</v>
      </c>
      <c r="AL4938" t="s">
        <v>2376</v>
      </c>
      <c r="AM4938">
        <v>33.74</v>
      </c>
      <c r="AN4938">
        <v>7</v>
      </c>
      <c r="AO4938">
        <v>0</v>
      </c>
      <c r="AP4938">
        <v>15.5204</v>
      </c>
      <c r="AQ4938">
        <f>YEAR(Table1[[#This Row],[Order Date]])</f>
        <v>2017</v>
      </c>
      <c r="AR4938" t="str">
        <f>TEXT(Table1[[#This Row],[Order Date]],"mmmm")</f>
        <v>January</v>
      </c>
      <c r="AS4938" t="str">
        <f>"Q"&amp;ROUNDUP(MONTH(Table1[[#This Row],[Order Date]])/3,0)</f>
        <v>Q1</v>
      </c>
      <c r="AT4938">
        <f>IF(Table1[[#This Row],[Sales]]=0,0,Table1[[#This Row],[Profit]]/Table1[[#This Row],[Sales]])</f>
        <v>0.45999999999999996</v>
      </c>
    </row>
    <row r="4939" spans="22:46" x14ac:dyDescent="0.3">
      <c r="V4939">
        <v>4938</v>
      </c>
      <c r="W4939" t="s">
        <v>8645</v>
      </c>
      <c r="X4939" s="1">
        <v>41652</v>
      </c>
      <c r="Y4939" t="s">
        <v>3316</v>
      </c>
      <c r="Z4939" t="s">
        <v>51</v>
      </c>
      <c r="AA4939" t="s">
        <v>2017</v>
      </c>
      <c r="AB4939" t="s">
        <v>2018</v>
      </c>
      <c r="AC4939" t="s">
        <v>25</v>
      </c>
      <c r="AD4939" t="s">
        <v>26</v>
      </c>
      <c r="AE4939" t="s">
        <v>136</v>
      </c>
      <c r="AF4939" t="s">
        <v>43</v>
      </c>
      <c r="AG4939">
        <v>94109</v>
      </c>
      <c r="AH4939" t="s">
        <v>44</v>
      </c>
      <c r="AI4939" t="s">
        <v>5605</v>
      </c>
      <c r="AJ4939" t="s">
        <v>46</v>
      </c>
      <c r="AK4939" t="s">
        <v>60</v>
      </c>
      <c r="AL4939" t="s">
        <v>5606</v>
      </c>
      <c r="AM4939">
        <v>1325.85</v>
      </c>
      <c r="AN4939">
        <v>5</v>
      </c>
      <c r="AO4939">
        <v>0</v>
      </c>
      <c r="AP4939">
        <v>238.65299999999999</v>
      </c>
      <c r="AQ4939">
        <f>YEAR(Table1[[#This Row],[Order Date]])</f>
        <v>2014</v>
      </c>
      <c r="AR4939" t="str">
        <f>TEXT(Table1[[#This Row],[Order Date]],"mmmm")</f>
        <v>January</v>
      </c>
      <c r="AS4939" t="str">
        <f>"Q"&amp;ROUNDUP(MONTH(Table1[[#This Row],[Order Date]])/3,0)</f>
        <v>Q1</v>
      </c>
      <c r="AT4939">
        <f>IF(Table1[[#This Row],[Sales]]=0,0,Table1[[#This Row],[Profit]]/Table1[[#This Row],[Sales]])</f>
        <v>0.18</v>
      </c>
    </row>
    <row r="4940" spans="22:46" x14ac:dyDescent="0.3">
      <c r="V4940">
        <v>4939</v>
      </c>
      <c r="W4940" t="s">
        <v>8645</v>
      </c>
      <c r="X4940" s="1">
        <v>41652</v>
      </c>
      <c r="Y4940" t="s">
        <v>3316</v>
      </c>
      <c r="Z4940" t="s">
        <v>51</v>
      </c>
      <c r="AA4940" t="s">
        <v>2017</v>
      </c>
      <c r="AB4940" t="s">
        <v>2018</v>
      </c>
      <c r="AC4940" t="s">
        <v>25</v>
      </c>
      <c r="AD4940" t="s">
        <v>26</v>
      </c>
      <c r="AE4940" t="s">
        <v>136</v>
      </c>
      <c r="AF4940" t="s">
        <v>43</v>
      </c>
      <c r="AG4940">
        <v>94109</v>
      </c>
      <c r="AH4940" t="s">
        <v>44</v>
      </c>
      <c r="AI4940" t="s">
        <v>5472</v>
      </c>
      <c r="AJ4940" t="s">
        <v>31</v>
      </c>
      <c r="AK4940" t="s">
        <v>32</v>
      </c>
      <c r="AL4940" t="s">
        <v>5473</v>
      </c>
      <c r="AM4940">
        <v>333.99900000000002</v>
      </c>
      <c r="AN4940">
        <v>3</v>
      </c>
      <c r="AO4940">
        <v>0.15</v>
      </c>
      <c r="AP4940">
        <v>3.9293999999999998</v>
      </c>
      <c r="AQ4940">
        <f>YEAR(Table1[[#This Row],[Order Date]])</f>
        <v>2014</v>
      </c>
      <c r="AR4940" t="str">
        <f>TEXT(Table1[[#This Row],[Order Date]],"mmmm")</f>
        <v>January</v>
      </c>
      <c r="AS4940" t="str">
        <f>"Q"&amp;ROUNDUP(MONTH(Table1[[#This Row],[Order Date]])/3,0)</f>
        <v>Q1</v>
      </c>
      <c r="AT4940">
        <f>IF(Table1[[#This Row],[Sales]]=0,0,Table1[[#This Row],[Profit]]/Table1[[#This Row],[Sales]])</f>
        <v>1.1764705882352939E-2</v>
      </c>
    </row>
    <row r="4941" spans="22:46" x14ac:dyDescent="0.3">
      <c r="V4941">
        <v>4940</v>
      </c>
      <c r="W4941" t="s">
        <v>8645</v>
      </c>
      <c r="X4941" s="1">
        <v>41652</v>
      </c>
      <c r="Y4941" t="s">
        <v>3316</v>
      </c>
      <c r="Z4941" t="s">
        <v>51</v>
      </c>
      <c r="AA4941" t="s">
        <v>2017</v>
      </c>
      <c r="AB4941" t="s">
        <v>2018</v>
      </c>
      <c r="AC4941" t="s">
        <v>25</v>
      </c>
      <c r="AD4941" t="s">
        <v>26</v>
      </c>
      <c r="AE4941" t="s">
        <v>136</v>
      </c>
      <c r="AF4941" t="s">
        <v>43</v>
      </c>
      <c r="AG4941">
        <v>94109</v>
      </c>
      <c r="AH4941" t="s">
        <v>44</v>
      </c>
      <c r="AI4941" t="s">
        <v>871</v>
      </c>
      <c r="AJ4941" t="s">
        <v>46</v>
      </c>
      <c r="AK4941" t="s">
        <v>70</v>
      </c>
      <c r="AL4941" t="s">
        <v>872</v>
      </c>
      <c r="AM4941">
        <v>19.899999999999999</v>
      </c>
      <c r="AN4941">
        <v>5</v>
      </c>
      <c r="AO4941">
        <v>0</v>
      </c>
      <c r="AP4941">
        <v>6.5670000000000002</v>
      </c>
      <c r="AQ4941">
        <f>YEAR(Table1[[#This Row],[Order Date]])</f>
        <v>2014</v>
      </c>
      <c r="AR4941" t="str">
        <f>TEXT(Table1[[#This Row],[Order Date]],"mmmm")</f>
        <v>January</v>
      </c>
      <c r="AS4941" t="str">
        <f>"Q"&amp;ROUNDUP(MONTH(Table1[[#This Row],[Order Date]])/3,0)</f>
        <v>Q1</v>
      </c>
      <c r="AT4941">
        <f>IF(Table1[[#This Row],[Sales]]=0,0,Table1[[#This Row],[Profit]]/Table1[[#This Row],[Sales]])</f>
        <v>0.33</v>
      </c>
    </row>
    <row r="4942" spans="22:46" x14ac:dyDescent="0.3">
      <c r="V4942">
        <v>4941</v>
      </c>
      <c r="W4942" t="s">
        <v>8646</v>
      </c>
      <c r="X4942" s="1">
        <v>42041</v>
      </c>
      <c r="Y4942" t="s">
        <v>951</v>
      </c>
      <c r="Z4942" t="s">
        <v>51</v>
      </c>
      <c r="AA4942" t="s">
        <v>5718</v>
      </c>
      <c r="AB4942" t="s">
        <v>5719</v>
      </c>
      <c r="AC4942" t="s">
        <v>25</v>
      </c>
      <c r="AD4942" t="s">
        <v>26</v>
      </c>
      <c r="AE4942" t="s">
        <v>587</v>
      </c>
      <c r="AF4942" t="s">
        <v>276</v>
      </c>
      <c r="AG4942">
        <v>19805</v>
      </c>
      <c r="AH4942" t="s">
        <v>160</v>
      </c>
      <c r="AI4942" t="s">
        <v>3948</v>
      </c>
      <c r="AJ4942" t="s">
        <v>31</v>
      </c>
      <c r="AK4942" t="s">
        <v>35</v>
      </c>
      <c r="AL4942" t="s">
        <v>3949</v>
      </c>
      <c r="AM4942">
        <v>1268.82</v>
      </c>
      <c r="AN4942">
        <v>9</v>
      </c>
      <c r="AO4942">
        <v>0</v>
      </c>
      <c r="AP4942">
        <v>266.4522</v>
      </c>
      <c r="AQ4942">
        <f>YEAR(Table1[[#This Row],[Order Date]])</f>
        <v>2015</v>
      </c>
      <c r="AR4942" t="str">
        <f>TEXT(Table1[[#This Row],[Order Date]],"mmmm")</f>
        <v>February</v>
      </c>
      <c r="AS4942" t="str">
        <f>"Q"&amp;ROUNDUP(MONTH(Table1[[#This Row],[Order Date]])/3,0)</f>
        <v>Q1</v>
      </c>
      <c r="AT4942">
        <f>IF(Table1[[#This Row],[Sales]]=0,0,Table1[[#This Row],[Profit]]/Table1[[#This Row],[Sales]])</f>
        <v>0.21000000000000002</v>
      </c>
    </row>
    <row r="4943" spans="22:46" x14ac:dyDescent="0.3">
      <c r="V4943">
        <v>4942</v>
      </c>
      <c r="W4943" t="s">
        <v>8646</v>
      </c>
      <c r="X4943" s="1">
        <v>42041</v>
      </c>
      <c r="Y4943" t="s">
        <v>951</v>
      </c>
      <c r="Z4943" t="s">
        <v>51</v>
      </c>
      <c r="AA4943" t="s">
        <v>5718</v>
      </c>
      <c r="AB4943" t="s">
        <v>5719</v>
      </c>
      <c r="AC4943" t="s">
        <v>25</v>
      </c>
      <c r="AD4943" t="s">
        <v>26</v>
      </c>
      <c r="AE4943" t="s">
        <v>587</v>
      </c>
      <c r="AF4943" t="s">
        <v>276</v>
      </c>
      <c r="AG4943">
        <v>19805</v>
      </c>
      <c r="AH4943" t="s">
        <v>160</v>
      </c>
      <c r="AI4943" t="s">
        <v>7282</v>
      </c>
      <c r="AJ4943" t="s">
        <v>31</v>
      </c>
      <c r="AK4943" t="s">
        <v>32</v>
      </c>
      <c r="AL4943" t="s">
        <v>7283</v>
      </c>
      <c r="AM4943">
        <v>283.92</v>
      </c>
      <c r="AN4943">
        <v>4</v>
      </c>
      <c r="AO4943">
        <v>0</v>
      </c>
      <c r="AP4943">
        <v>82.336799999999997</v>
      </c>
      <c r="AQ4943">
        <f>YEAR(Table1[[#This Row],[Order Date]])</f>
        <v>2015</v>
      </c>
      <c r="AR4943" t="str">
        <f>TEXT(Table1[[#This Row],[Order Date]],"mmmm")</f>
        <v>February</v>
      </c>
      <c r="AS4943" t="str">
        <f>"Q"&amp;ROUNDUP(MONTH(Table1[[#This Row],[Order Date]])/3,0)</f>
        <v>Q1</v>
      </c>
      <c r="AT4943">
        <f>IF(Table1[[#This Row],[Sales]]=0,0,Table1[[#This Row],[Profit]]/Table1[[#This Row],[Sales]])</f>
        <v>0.28999999999999998</v>
      </c>
    </row>
    <row r="4944" spans="22:46" x14ac:dyDescent="0.3">
      <c r="V4944">
        <v>4943</v>
      </c>
      <c r="W4944" t="s">
        <v>8646</v>
      </c>
      <c r="X4944" s="1">
        <v>42041</v>
      </c>
      <c r="Y4944" t="s">
        <v>951</v>
      </c>
      <c r="Z4944" t="s">
        <v>51</v>
      </c>
      <c r="AA4944" t="s">
        <v>5718</v>
      </c>
      <c r="AB4944" t="s">
        <v>5719</v>
      </c>
      <c r="AC4944" t="s">
        <v>25</v>
      </c>
      <c r="AD4944" t="s">
        <v>26</v>
      </c>
      <c r="AE4944" t="s">
        <v>587</v>
      </c>
      <c r="AF4944" t="s">
        <v>276</v>
      </c>
      <c r="AG4944">
        <v>19805</v>
      </c>
      <c r="AH4944" t="s">
        <v>160</v>
      </c>
      <c r="AI4944" t="s">
        <v>3897</v>
      </c>
      <c r="AJ4944" t="s">
        <v>46</v>
      </c>
      <c r="AK4944" t="s">
        <v>70</v>
      </c>
      <c r="AL4944" t="s">
        <v>3898</v>
      </c>
      <c r="AM4944">
        <v>5.68</v>
      </c>
      <c r="AN4944">
        <v>2</v>
      </c>
      <c r="AO4944">
        <v>0</v>
      </c>
      <c r="AP4944">
        <v>1.7607999999999999</v>
      </c>
      <c r="AQ4944">
        <f>YEAR(Table1[[#This Row],[Order Date]])</f>
        <v>2015</v>
      </c>
      <c r="AR4944" t="str">
        <f>TEXT(Table1[[#This Row],[Order Date]],"mmmm")</f>
        <v>February</v>
      </c>
      <c r="AS4944" t="str">
        <f>"Q"&amp;ROUNDUP(MONTH(Table1[[#This Row],[Order Date]])/3,0)</f>
        <v>Q1</v>
      </c>
      <c r="AT4944">
        <f>IF(Table1[[#This Row],[Sales]]=0,0,Table1[[#This Row],[Profit]]/Table1[[#This Row],[Sales]])</f>
        <v>0.31</v>
      </c>
    </row>
    <row r="4945" spans="22:46" x14ac:dyDescent="0.3">
      <c r="V4945">
        <v>4944</v>
      </c>
      <c r="W4945" t="s">
        <v>8647</v>
      </c>
      <c r="X4945" s="1">
        <v>43090</v>
      </c>
      <c r="Y4945" t="s">
        <v>668</v>
      </c>
      <c r="Z4945" t="s">
        <v>51</v>
      </c>
      <c r="AA4945" t="s">
        <v>4113</v>
      </c>
      <c r="AB4945" t="s">
        <v>4114</v>
      </c>
      <c r="AC4945" t="s">
        <v>25</v>
      </c>
      <c r="AD4945" t="s">
        <v>26</v>
      </c>
      <c r="AE4945" t="s">
        <v>4801</v>
      </c>
      <c r="AF4945" t="s">
        <v>287</v>
      </c>
      <c r="AG4945">
        <v>47905</v>
      </c>
      <c r="AH4945" t="s">
        <v>111</v>
      </c>
      <c r="AI4945" t="s">
        <v>1995</v>
      </c>
      <c r="AJ4945" t="s">
        <v>46</v>
      </c>
      <c r="AK4945" t="s">
        <v>60</v>
      </c>
      <c r="AL4945" t="s">
        <v>1996</v>
      </c>
      <c r="AM4945">
        <v>375.34</v>
      </c>
      <c r="AN4945">
        <v>1</v>
      </c>
      <c r="AO4945">
        <v>0</v>
      </c>
      <c r="AP4945">
        <v>18.766999999999999</v>
      </c>
      <c r="AQ4945">
        <f>YEAR(Table1[[#This Row],[Order Date]])</f>
        <v>2017</v>
      </c>
      <c r="AR4945" t="str">
        <f>TEXT(Table1[[#This Row],[Order Date]],"mmmm")</f>
        <v>December</v>
      </c>
      <c r="AS4945" t="str">
        <f>"Q"&amp;ROUNDUP(MONTH(Table1[[#This Row],[Order Date]])/3,0)</f>
        <v>Q4</v>
      </c>
      <c r="AT4945">
        <f>IF(Table1[[#This Row],[Sales]]=0,0,Table1[[#This Row],[Profit]]/Table1[[#This Row],[Sales]])</f>
        <v>0.05</v>
      </c>
    </row>
    <row r="4946" spans="22:46" x14ac:dyDescent="0.3">
      <c r="V4946">
        <v>4945</v>
      </c>
      <c r="W4946" t="s">
        <v>8648</v>
      </c>
      <c r="X4946" s="1">
        <v>42618</v>
      </c>
      <c r="Y4946" s="1">
        <v>42530</v>
      </c>
      <c r="Z4946" t="s">
        <v>207</v>
      </c>
      <c r="AA4946" t="s">
        <v>939</v>
      </c>
      <c r="AB4946" t="s">
        <v>940</v>
      </c>
      <c r="AC4946" t="s">
        <v>25</v>
      </c>
      <c r="AD4946" t="s">
        <v>26</v>
      </c>
      <c r="AE4946" t="s">
        <v>6645</v>
      </c>
      <c r="AF4946" t="s">
        <v>43</v>
      </c>
      <c r="AG4946">
        <v>90278</v>
      </c>
      <c r="AH4946" t="s">
        <v>44</v>
      </c>
      <c r="AI4946" t="s">
        <v>8500</v>
      </c>
      <c r="AJ4946" t="s">
        <v>46</v>
      </c>
      <c r="AK4946" t="s">
        <v>94</v>
      </c>
      <c r="AL4946" t="s">
        <v>8501</v>
      </c>
      <c r="AM4946">
        <v>96.08</v>
      </c>
      <c r="AN4946">
        <v>2</v>
      </c>
      <c r="AO4946">
        <v>0</v>
      </c>
      <c r="AP4946">
        <v>46.118400000000001</v>
      </c>
      <c r="AQ4946">
        <f>YEAR(Table1[[#This Row],[Order Date]])</f>
        <v>2016</v>
      </c>
      <c r="AR4946" t="str">
        <f>TEXT(Table1[[#This Row],[Order Date]],"mmmm")</f>
        <v>September</v>
      </c>
      <c r="AS4946" t="str">
        <f>"Q"&amp;ROUNDUP(MONTH(Table1[[#This Row],[Order Date]])/3,0)</f>
        <v>Q3</v>
      </c>
      <c r="AT4946">
        <f>IF(Table1[[#This Row],[Sales]]=0,0,Table1[[#This Row],[Profit]]/Table1[[#This Row],[Sales]])</f>
        <v>0.48000000000000004</v>
      </c>
    </row>
    <row r="4947" spans="22:46" x14ac:dyDescent="0.3">
      <c r="V4947">
        <v>4946</v>
      </c>
      <c r="W4947" t="s">
        <v>8648</v>
      </c>
      <c r="X4947" s="1">
        <v>42618</v>
      </c>
      <c r="Y4947" s="1">
        <v>42530</v>
      </c>
      <c r="Z4947" t="s">
        <v>207</v>
      </c>
      <c r="AA4947" t="s">
        <v>939</v>
      </c>
      <c r="AB4947" t="s">
        <v>940</v>
      </c>
      <c r="AC4947" t="s">
        <v>25</v>
      </c>
      <c r="AD4947" t="s">
        <v>26</v>
      </c>
      <c r="AE4947" t="s">
        <v>6645</v>
      </c>
      <c r="AF4947" t="s">
        <v>43</v>
      </c>
      <c r="AG4947">
        <v>90278</v>
      </c>
      <c r="AH4947" t="s">
        <v>44</v>
      </c>
      <c r="AI4947" t="s">
        <v>1543</v>
      </c>
      <c r="AJ4947" t="s">
        <v>46</v>
      </c>
      <c r="AK4947" t="s">
        <v>77</v>
      </c>
      <c r="AL4947" t="s">
        <v>1544</v>
      </c>
      <c r="AM4947">
        <v>11.68</v>
      </c>
      <c r="AN4947">
        <v>2</v>
      </c>
      <c r="AO4947">
        <v>0.2</v>
      </c>
      <c r="AP4947">
        <v>3.9420000000000002</v>
      </c>
      <c r="AQ4947">
        <f>YEAR(Table1[[#This Row],[Order Date]])</f>
        <v>2016</v>
      </c>
      <c r="AR4947" t="str">
        <f>TEXT(Table1[[#This Row],[Order Date]],"mmmm")</f>
        <v>September</v>
      </c>
      <c r="AS4947" t="str">
        <f>"Q"&amp;ROUNDUP(MONTH(Table1[[#This Row],[Order Date]])/3,0)</f>
        <v>Q3</v>
      </c>
      <c r="AT4947">
        <f>IF(Table1[[#This Row],[Sales]]=0,0,Table1[[#This Row],[Profit]]/Table1[[#This Row],[Sales]])</f>
        <v>0.33750000000000002</v>
      </c>
    </row>
    <row r="4948" spans="22:46" x14ac:dyDescent="0.3">
      <c r="V4948">
        <v>4947</v>
      </c>
      <c r="W4948" t="s">
        <v>8648</v>
      </c>
      <c r="X4948" s="1">
        <v>42618</v>
      </c>
      <c r="Y4948" s="1">
        <v>42530</v>
      </c>
      <c r="Z4948" t="s">
        <v>207</v>
      </c>
      <c r="AA4948" t="s">
        <v>939</v>
      </c>
      <c r="AB4948" t="s">
        <v>940</v>
      </c>
      <c r="AC4948" t="s">
        <v>25</v>
      </c>
      <c r="AD4948" t="s">
        <v>26</v>
      </c>
      <c r="AE4948" t="s">
        <v>6645</v>
      </c>
      <c r="AF4948" t="s">
        <v>43</v>
      </c>
      <c r="AG4948">
        <v>90278</v>
      </c>
      <c r="AH4948" t="s">
        <v>44</v>
      </c>
      <c r="AI4948" t="s">
        <v>302</v>
      </c>
      <c r="AJ4948" t="s">
        <v>46</v>
      </c>
      <c r="AK4948" t="s">
        <v>303</v>
      </c>
      <c r="AL4948" t="s">
        <v>304</v>
      </c>
      <c r="AM4948">
        <v>4.3600000000000003</v>
      </c>
      <c r="AN4948">
        <v>2</v>
      </c>
      <c r="AO4948">
        <v>0</v>
      </c>
      <c r="AP4948">
        <v>1.7876000000000001</v>
      </c>
      <c r="AQ4948">
        <f>YEAR(Table1[[#This Row],[Order Date]])</f>
        <v>2016</v>
      </c>
      <c r="AR4948" t="str">
        <f>TEXT(Table1[[#This Row],[Order Date]],"mmmm")</f>
        <v>September</v>
      </c>
      <c r="AS4948" t="str">
        <f>"Q"&amp;ROUNDUP(MONTH(Table1[[#This Row],[Order Date]])/3,0)</f>
        <v>Q3</v>
      </c>
      <c r="AT4948">
        <f>IF(Table1[[#This Row],[Sales]]=0,0,Table1[[#This Row],[Profit]]/Table1[[#This Row],[Sales]])</f>
        <v>0.41</v>
      </c>
    </row>
    <row r="4949" spans="22:46" x14ac:dyDescent="0.3">
      <c r="V4949">
        <v>4948</v>
      </c>
      <c r="W4949" t="s">
        <v>8649</v>
      </c>
      <c r="X4949" s="1">
        <v>41916</v>
      </c>
      <c r="Y4949" s="1">
        <v>41892</v>
      </c>
      <c r="Z4949" t="s">
        <v>51</v>
      </c>
      <c r="AA4949" t="s">
        <v>5417</v>
      </c>
      <c r="AB4949" t="s">
        <v>5418</v>
      </c>
      <c r="AC4949" t="s">
        <v>25</v>
      </c>
      <c r="AD4949" t="s">
        <v>26</v>
      </c>
      <c r="AE4949" t="s">
        <v>99</v>
      </c>
      <c r="AF4949" t="s">
        <v>100</v>
      </c>
      <c r="AG4949">
        <v>98115</v>
      </c>
      <c r="AH4949" t="s">
        <v>44</v>
      </c>
      <c r="AI4949" t="s">
        <v>733</v>
      </c>
      <c r="AJ4949" t="s">
        <v>46</v>
      </c>
      <c r="AK4949" t="s">
        <v>47</v>
      </c>
      <c r="AL4949" t="s">
        <v>734</v>
      </c>
      <c r="AM4949">
        <v>29.24</v>
      </c>
      <c r="AN4949">
        <v>4</v>
      </c>
      <c r="AO4949">
        <v>0</v>
      </c>
      <c r="AP4949">
        <v>13.742800000000001</v>
      </c>
      <c r="AQ4949">
        <f>YEAR(Table1[[#This Row],[Order Date]])</f>
        <v>2014</v>
      </c>
      <c r="AR4949" t="str">
        <f>TEXT(Table1[[#This Row],[Order Date]],"mmmm")</f>
        <v>October</v>
      </c>
      <c r="AS4949" t="str">
        <f>"Q"&amp;ROUNDUP(MONTH(Table1[[#This Row],[Order Date]])/3,0)</f>
        <v>Q4</v>
      </c>
      <c r="AT4949">
        <f>IF(Table1[[#This Row],[Sales]]=0,0,Table1[[#This Row],[Profit]]/Table1[[#This Row],[Sales]])</f>
        <v>0.47000000000000003</v>
      </c>
    </row>
    <row r="4950" spans="22:46" x14ac:dyDescent="0.3">
      <c r="V4950">
        <v>4949</v>
      </c>
      <c r="W4950" t="s">
        <v>8650</v>
      </c>
      <c r="X4950" s="1">
        <v>43066</v>
      </c>
      <c r="Y4950" s="1">
        <v>42778</v>
      </c>
      <c r="Z4950" t="s">
        <v>51</v>
      </c>
      <c r="AA4950" t="s">
        <v>2109</v>
      </c>
      <c r="AB4950" t="s">
        <v>2110</v>
      </c>
      <c r="AC4950" t="s">
        <v>25</v>
      </c>
      <c r="AD4950" t="s">
        <v>26</v>
      </c>
      <c r="AE4950" t="s">
        <v>42</v>
      </c>
      <c r="AF4950" t="s">
        <v>43</v>
      </c>
      <c r="AG4950">
        <v>90045</v>
      </c>
      <c r="AH4950" t="s">
        <v>44</v>
      </c>
      <c r="AI4950" t="s">
        <v>2367</v>
      </c>
      <c r="AJ4950" t="s">
        <v>46</v>
      </c>
      <c r="AK4950" t="s">
        <v>77</v>
      </c>
      <c r="AL4950" t="s">
        <v>2368</v>
      </c>
      <c r="AM4950">
        <v>117.488</v>
      </c>
      <c r="AN4950">
        <v>7</v>
      </c>
      <c r="AO4950">
        <v>0.2</v>
      </c>
      <c r="AP4950">
        <v>41.120800000000003</v>
      </c>
      <c r="AQ4950">
        <f>YEAR(Table1[[#This Row],[Order Date]])</f>
        <v>2017</v>
      </c>
      <c r="AR4950" t="str">
        <f>TEXT(Table1[[#This Row],[Order Date]],"mmmm")</f>
        <v>November</v>
      </c>
      <c r="AS4950" t="str">
        <f>"Q"&amp;ROUNDUP(MONTH(Table1[[#This Row],[Order Date]])/3,0)</f>
        <v>Q4</v>
      </c>
      <c r="AT4950">
        <f>IF(Table1[[#This Row],[Sales]]=0,0,Table1[[#This Row],[Profit]]/Table1[[#This Row],[Sales]])</f>
        <v>0.35000000000000003</v>
      </c>
    </row>
    <row r="4951" spans="22:46" x14ac:dyDescent="0.3">
      <c r="V4951">
        <v>4950</v>
      </c>
      <c r="W4951" t="s">
        <v>8650</v>
      </c>
      <c r="X4951" s="1">
        <v>43066</v>
      </c>
      <c r="Y4951" s="1">
        <v>42778</v>
      </c>
      <c r="Z4951" t="s">
        <v>51</v>
      </c>
      <c r="AA4951" t="s">
        <v>2109</v>
      </c>
      <c r="AB4951" t="s">
        <v>2110</v>
      </c>
      <c r="AC4951" t="s">
        <v>25</v>
      </c>
      <c r="AD4951" t="s">
        <v>26</v>
      </c>
      <c r="AE4951" t="s">
        <v>42</v>
      </c>
      <c r="AF4951" t="s">
        <v>43</v>
      </c>
      <c r="AG4951">
        <v>90045</v>
      </c>
      <c r="AH4951" t="s">
        <v>44</v>
      </c>
      <c r="AI4951" t="s">
        <v>2381</v>
      </c>
      <c r="AJ4951" t="s">
        <v>31</v>
      </c>
      <c r="AK4951" t="s">
        <v>67</v>
      </c>
      <c r="AL4951" t="s">
        <v>2382</v>
      </c>
      <c r="AM4951">
        <v>18.84</v>
      </c>
      <c r="AN4951">
        <v>3</v>
      </c>
      <c r="AO4951">
        <v>0</v>
      </c>
      <c r="AP4951">
        <v>6.0288000000000004</v>
      </c>
      <c r="AQ4951">
        <f>YEAR(Table1[[#This Row],[Order Date]])</f>
        <v>2017</v>
      </c>
      <c r="AR4951" t="str">
        <f>TEXT(Table1[[#This Row],[Order Date]],"mmmm")</f>
        <v>November</v>
      </c>
      <c r="AS4951" t="str">
        <f>"Q"&amp;ROUNDUP(MONTH(Table1[[#This Row],[Order Date]])/3,0)</f>
        <v>Q4</v>
      </c>
      <c r="AT4951">
        <f>IF(Table1[[#This Row],[Sales]]=0,0,Table1[[#This Row],[Profit]]/Table1[[#This Row],[Sales]])</f>
        <v>0.32</v>
      </c>
    </row>
    <row r="4952" spans="22:46" x14ac:dyDescent="0.3">
      <c r="V4952">
        <v>4951</v>
      </c>
      <c r="W4952" t="s">
        <v>8651</v>
      </c>
      <c r="X4952" s="1">
        <v>42671</v>
      </c>
      <c r="Y4952" s="1">
        <v>42380</v>
      </c>
      <c r="Z4952" t="s">
        <v>22</v>
      </c>
      <c r="AA4952" t="s">
        <v>6650</v>
      </c>
      <c r="AB4952" t="s">
        <v>6651</v>
      </c>
      <c r="AC4952" t="s">
        <v>25</v>
      </c>
      <c r="AD4952" t="s">
        <v>26</v>
      </c>
      <c r="AE4952" t="s">
        <v>300</v>
      </c>
      <c r="AF4952" t="s">
        <v>301</v>
      </c>
      <c r="AG4952">
        <v>10009</v>
      </c>
      <c r="AH4952" t="s">
        <v>160</v>
      </c>
      <c r="AI4952" t="s">
        <v>765</v>
      </c>
      <c r="AJ4952" t="s">
        <v>46</v>
      </c>
      <c r="AK4952" t="s">
        <v>70</v>
      </c>
      <c r="AL4952" t="s">
        <v>766</v>
      </c>
      <c r="AM4952">
        <v>12.42</v>
      </c>
      <c r="AN4952">
        <v>3</v>
      </c>
      <c r="AO4952">
        <v>0</v>
      </c>
      <c r="AP4952">
        <v>5.2164000000000001</v>
      </c>
      <c r="AQ4952">
        <f>YEAR(Table1[[#This Row],[Order Date]])</f>
        <v>2016</v>
      </c>
      <c r="AR4952" t="str">
        <f>TEXT(Table1[[#This Row],[Order Date]],"mmmm")</f>
        <v>October</v>
      </c>
      <c r="AS4952" t="str">
        <f>"Q"&amp;ROUNDUP(MONTH(Table1[[#This Row],[Order Date]])/3,0)</f>
        <v>Q4</v>
      </c>
      <c r="AT4952">
        <f>IF(Table1[[#This Row],[Sales]]=0,0,Table1[[#This Row],[Profit]]/Table1[[#This Row],[Sales]])</f>
        <v>0.42000000000000004</v>
      </c>
    </row>
    <row r="4953" spans="22:46" x14ac:dyDescent="0.3">
      <c r="V4953">
        <v>4952</v>
      </c>
      <c r="W4953" t="s">
        <v>8652</v>
      </c>
      <c r="X4953" s="1">
        <v>42164</v>
      </c>
      <c r="Y4953" t="s">
        <v>3481</v>
      </c>
      <c r="Z4953" t="s">
        <v>51</v>
      </c>
      <c r="AA4953" t="s">
        <v>7668</v>
      </c>
      <c r="AB4953" t="s">
        <v>7669</v>
      </c>
      <c r="AC4953" t="s">
        <v>25</v>
      </c>
      <c r="AD4953" t="s">
        <v>26</v>
      </c>
      <c r="AE4953" t="s">
        <v>3791</v>
      </c>
      <c r="AF4953" t="s">
        <v>267</v>
      </c>
      <c r="AG4953">
        <v>48073</v>
      </c>
      <c r="AH4953" t="s">
        <v>111</v>
      </c>
      <c r="AI4953" t="s">
        <v>457</v>
      </c>
      <c r="AJ4953" t="s">
        <v>46</v>
      </c>
      <c r="AK4953" t="s">
        <v>94</v>
      </c>
      <c r="AL4953" t="s">
        <v>458</v>
      </c>
      <c r="AM4953">
        <v>12.96</v>
      </c>
      <c r="AN4953">
        <v>2</v>
      </c>
      <c r="AO4953">
        <v>0</v>
      </c>
      <c r="AP4953">
        <v>6.2207999999999997</v>
      </c>
      <c r="AQ4953">
        <f>YEAR(Table1[[#This Row],[Order Date]])</f>
        <v>2015</v>
      </c>
      <c r="AR4953" t="str">
        <f>TEXT(Table1[[#This Row],[Order Date]],"mmmm")</f>
        <v>June</v>
      </c>
      <c r="AS4953" t="str">
        <f>"Q"&amp;ROUNDUP(MONTH(Table1[[#This Row],[Order Date]])/3,0)</f>
        <v>Q2</v>
      </c>
      <c r="AT4953">
        <f>IF(Table1[[#This Row],[Sales]]=0,0,Table1[[#This Row],[Profit]]/Table1[[#This Row],[Sales]])</f>
        <v>0.47999999999999993</v>
      </c>
    </row>
    <row r="4954" spans="22:46" x14ac:dyDescent="0.3">
      <c r="V4954">
        <v>4953</v>
      </c>
      <c r="W4954" t="s">
        <v>8653</v>
      </c>
      <c r="X4954" s="1">
        <v>43077</v>
      </c>
      <c r="Y4954" s="1">
        <v>43081</v>
      </c>
      <c r="Z4954" t="s">
        <v>22</v>
      </c>
      <c r="AA4954" t="s">
        <v>1244</v>
      </c>
      <c r="AB4954" t="s">
        <v>1245</v>
      </c>
      <c r="AC4954" t="s">
        <v>41</v>
      </c>
      <c r="AD4954" t="s">
        <v>26</v>
      </c>
      <c r="AE4954" t="s">
        <v>136</v>
      </c>
      <c r="AF4954" t="s">
        <v>43</v>
      </c>
      <c r="AG4954">
        <v>94109</v>
      </c>
      <c r="AH4954" t="s">
        <v>44</v>
      </c>
      <c r="AI4954" t="s">
        <v>8654</v>
      </c>
      <c r="AJ4954" t="s">
        <v>46</v>
      </c>
      <c r="AK4954" t="s">
        <v>80</v>
      </c>
      <c r="AL4954" t="s">
        <v>8655</v>
      </c>
      <c r="AM4954">
        <v>69.48</v>
      </c>
      <c r="AN4954">
        <v>1</v>
      </c>
      <c r="AO4954">
        <v>0</v>
      </c>
      <c r="AP4954">
        <v>20.844000000000001</v>
      </c>
      <c r="AQ4954">
        <f>YEAR(Table1[[#This Row],[Order Date]])</f>
        <v>2017</v>
      </c>
      <c r="AR4954" t="str">
        <f>TEXT(Table1[[#This Row],[Order Date]],"mmmm")</f>
        <v>December</v>
      </c>
      <c r="AS4954" t="str">
        <f>"Q"&amp;ROUNDUP(MONTH(Table1[[#This Row],[Order Date]])/3,0)</f>
        <v>Q4</v>
      </c>
      <c r="AT4954">
        <f>IF(Table1[[#This Row],[Sales]]=0,0,Table1[[#This Row],[Profit]]/Table1[[#This Row],[Sales]])</f>
        <v>0.3</v>
      </c>
    </row>
    <row r="4955" spans="22:46" x14ac:dyDescent="0.3">
      <c r="V4955">
        <v>4954</v>
      </c>
      <c r="W4955" t="s">
        <v>8656</v>
      </c>
      <c r="X4955" s="1">
        <v>42079</v>
      </c>
      <c r="Y4955" t="s">
        <v>2877</v>
      </c>
      <c r="Z4955" t="s">
        <v>51</v>
      </c>
      <c r="AA4955" t="s">
        <v>952</v>
      </c>
      <c r="AB4955" t="s">
        <v>953</v>
      </c>
      <c r="AC4955" t="s">
        <v>41</v>
      </c>
      <c r="AD4955" t="s">
        <v>26</v>
      </c>
      <c r="AE4955" t="s">
        <v>300</v>
      </c>
      <c r="AF4955" t="s">
        <v>301</v>
      </c>
      <c r="AG4955">
        <v>10009</v>
      </c>
      <c r="AH4955" t="s">
        <v>160</v>
      </c>
      <c r="AI4955" t="s">
        <v>5930</v>
      </c>
      <c r="AJ4955" t="s">
        <v>73</v>
      </c>
      <c r="AK4955" t="s">
        <v>74</v>
      </c>
      <c r="AL4955" t="s">
        <v>5931</v>
      </c>
      <c r="AM4955">
        <v>85.9</v>
      </c>
      <c r="AN4955">
        <v>2</v>
      </c>
      <c r="AO4955">
        <v>0</v>
      </c>
      <c r="AP4955">
        <v>2.577</v>
      </c>
      <c r="AQ4955">
        <f>YEAR(Table1[[#This Row],[Order Date]])</f>
        <v>2015</v>
      </c>
      <c r="AR4955" t="str">
        <f>TEXT(Table1[[#This Row],[Order Date]],"mmmm")</f>
        <v>March</v>
      </c>
      <c r="AS4955" t="str">
        <f>"Q"&amp;ROUNDUP(MONTH(Table1[[#This Row],[Order Date]])/3,0)</f>
        <v>Q1</v>
      </c>
      <c r="AT4955">
        <f>IF(Table1[[#This Row],[Sales]]=0,0,Table1[[#This Row],[Profit]]/Table1[[#This Row],[Sales]])</f>
        <v>0.03</v>
      </c>
    </row>
    <row r="4956" spans="22:46" x14ac:dyDescent="0.3">
      <c r="V4956">
        <v>4955</v>
      </c>
      <c r="W4956" t="s">
        <v>8657</v>
      </c>
      <c r="X4956" s="1">
        <v>41799</v>
      </c>
      <c r="Y4956" t="s">
        <v>1892</v>
      </c>
      <c r="Z4956" t="s">
        <v>22</v>
      </c>
      <c r="AA4956" t="s">
        <v>1283</v>
      </c>
      <c r="AB4956" t="s">
        <v>1284</v>
      </c>
      <c r="AC4956" t="s">
        <v>41</v>
      </c>
      <c r="AD4956" t="s">
        <v>26</v>
      </c>
      <c r="AE4956" t="s">
        <v>4557</v>
      </c>
      <c r="AF4956" t="s">
        <v>1565</v>
      </c>
      <c r="AG4956">
        <v>89031</v>
      </c>
      <c r="AH4956" t="s">
        <v>44</v>
      </c>
      <c r="AI4956" t="s">
        <v>2985</v>
      </c>
      <c r="AJ4956" t="s">
        <v>46</v>
      </c>
      <c r="AK4956" t="s">
        <v>70</v>
      </c>
      <c r="AL4956" t="s">
        <v>2986</v>
      </c>
      <c r="AM4956">
        <v>18.059999999999999</v>
      </c>
      <c r="AN4956">
        <v>7</v>
      </c>
      <c r="AO4956">
        <v>0</v>
      </c>
      <c r="AP4956">
        <v>4.6955999999999998</v>
      </c>
      <c r="AQ4956">
        <f>YEAR(Table1[[#This Row],[Order Date]])</f>
        <v>2014</v>
      </c>
      <c r="AR4956" t="str">
        <f>TEXT(Table1[[#This Row],[Order Date]],"mmmm")</f>
        <v>June</v>
      </c>
      <c r="AS4956" t="str">
        <f>"Q"&amp;ROUNDUP(MONTH(Table1[[#This Row],[Order Date]])/3,0)</f>
        <v>Q2</v>
      </c>
      <c r="AT4956">
        <f>IF(Table1[[#This Row],[Sales]]=0,0,Table1[[#This Row],[Profit]]/Table1[[#This Row],[Sales]])</f>
        <v>0.26</v>
      </c>
    </row>
    <row r="4957" spans="22:46" x14ac:dyDescent="0.3">
      <c r="V4957">
        <v>4956</v>
      </c>
      <c r="W4957" t="s">
        <v>8657</v>
      </c>
      <c r="X4957" s="1">
        <v>41799</v>
      </c>
      <c r="Y4957" t="s">
        <v>1892</v>
      </c>
      <c r="Z4957" t="s">
        <v>22</v>
      </c>
      <c r="AA4957" t="s">
        <v>1283</v>
      </c>
      <c r="AB4957" t="s">
        <v>1284</v>
      </c>
      <c r="AC4957" t="s">
        <v>41</v>
      </c>
      <c r="AD4957" t="s">
        <v>26</v>
      </c>
      <c r="AE4957" t="s">
        <v>4557</v>
      </c>
      <c r="AF4957" t="s">
        <v>1565</v>
      </c>
      <c r="AG4957">
        <v>89031</v>
      </c>
      <c r="AH4957" t="s">
        <v>44</v>
      </c>
      <c r="AI4957" t="s">
        <v>4211</v>
      </c>
      <c r="AJ4957" t="s">
        <v>46</v>
      </c>
      <c r="AK4957" t="s">
        <v>94</v>
      </c>
      <c r="AL4957" t="s">
        <v>4212</v>
      </c>
      <c r="AM4957">
        <v>79.14</v>
      </c>
      <c r="AN4957">
        <v>3</v>
      </c>
      <c r="AO4957">
        <v>0</v>
      </c>
      <c r="AP4957">
        <v>36.404400000000003</v>
      </c>
      <c r="AQ4957">
        <f>YEAR(Table1[[#This Row],[Order Date]])</f>
        <v>2014</v>
      </c>
      <c r="AR4957" t="str">
        <f>TEXT(Table1[[#This Row],[Order Date]],"mmmm")</f>
        <v>June</v>
      </c>
      <c r="AS4957" t="str">
        <f>"Q"&amp;ROUNDUP(MONTH(Table1[[#This Row],[Order Date]])/3,0)</f>
        <v>Q2</v>
      </c>
      <c r="AT4957">
        <f>IF(Table1[[#This Row],[Sales]]=0,0,Table1[[#This Row],[Profit]]/Table1[[#This Row],[Sales]])</f>
        <v>0.46</v>
      </c>
    </row>
    <row r="4958" spans="22:46" x14ac:dyDescent="0.3">
      <c r="V4958">
        <v>4957</v>
      </c>
      <c r="W4958" t="s">
        <v>8657</v>
      </c>
      <c r="X4958" s="1">
        <v>41799</v>
      </c>
      <c r="Y4958" t="s">
        <v>1892</v>
      </c>
      <c r="Z4958" t="s">
        <v>22</v>
      </c>
      <c r="AA4958" t="s">
        <v>1283</v>
      </c>
      <c r="AB4958" t="s">
        <v>1284</v>
      </c>
      <c r="AC4958" t="s">
        <v>41</v>
      </c>
      <c r="AD4958" t="s">
        <v>26</v>
      </c>
      <c r="AE4958" t="s">
        <v>4557</v>
      </c>
      <c r="AF4958" t="s">
        <v>1565</v>
      </c>
      <c r="AG4958">
        <v>89031</v>
      </c>
      <c r="AH4958" t="s">
        <v>44</v>
      </c>
      <c r="AI4958" t="s">
        <v>6814</v>
      </c>
      <c r="AJ4958" t="s">
        <v>31</v>
      </c>
      <c r="AK4958" t="s">
        <v>67</v>
      </c>
      <c r="AL4958" t="s">
        <v>6815</v>
      </c>
      <c r="AM4958">
        <v>37.4</v>
      </c>
      <c r="AN4958">
        <v>2</v>
      </c>
      <c r="AO4958">
        <v>0</v>
      </c>
      <c r="AP4958">
        <v>14.212</v>
      </c>
      <c r="AQ4958">
        <f>YEAR(Table1[[#This Row],[Order Date]])</f>
        <v>2014</v>
      </c>
      <c r="AR4958" t="str">
        <f>TEXT(Table1[[#This Row],[Order Date]],"mmmm")</f>
        <v>June</v>
      </c>
      <c r="AS4958" t="str">
        <f>"Q"&amp;ROUNDUP(MONTH(Table1[[#This Row],[Order Date]])/3,0)</f>
        <v>Q2</v>
      </c>
      <c r="AT4958">
        <f>IF(Table1[[#This Row],[Sales]]=0,0,Table1[[#This Row],[Profit]]/Table1[[#This Row],[Sales]])</f>
        <v>0.38</v>
      </c>
    </row>
    <row r="4959" spans="22:46" x14ac:dyDescent="0.3">
      <c r="V4959">
        <v>4958</v>
      </c>
      <c r="W4959" t="s">
        <v>8658</v>
      </c>
      <c r="X4959" s="1">
        <v>42083</v>
      </c>
      <c r="Y4959" t="s">
        <v>1998</v>
      </c>
      <c r="Z4959" t="s">
        <v>51</v>
      </c>
      <c r="AA4959" t="s">
        <v>2804</v>
      </c>
      <c r="AB4959" t="s">
        <v>2805</v>
      </c>
      <c r="AC4959" t="s">
        <v>25</v>
      </c>
      <c r="AD4959" t="s">
        <v>26</v>
      </c>
      <c r="AE4959" t="s">
        <v>4744</v>
      </c>
      <c r="AF4959" t="s">
        <v>110</v>
      </c>
      <c r="AG4959">
        <v>75007</v>
      </c>
      <c r="AH4959" t="s">
        <v>111</v>
      </c>
      <c r="AI4959" t="s">
        <v>6321</v>
      </c>
      <c r="AJ4959" t="s">
        <v>46</v>
      </c>
      <c r="AK4959" t="s">
        <v>77</v>
      </c>
      <c r="AL4959" t="s">
        <v>6322</v>
      </c>
      <c r="AM4959">
        <v>2.512</v>
      </c>
      <c r="AN4959">
        <v>2</v>
      </c>
      <c r="AO4959">
        <v>0.8</v>
      </c>
      <c r="AP4959">
        <v>-4.3959999999999999</v>
      </c>
      <c r="AQ4959">
        <f>YEAR(Table1[[#This Row],[Order Date]])</f>
        <v>2015</v>
      </c>
      <c r="AR4959" t="str">
        <f>TEXT(Table1[[#This Row],[Order Date]],"mmmm")</f>
        <v>March</v>
      </c>
      <c r="AS4959" t="str">
        <f>"Q"&amp;ROUNDUP(MONTH(Table1[[#This Row],[Order Date]])/3,0)</f>
        <v>Q1</v>
      </c>
      <c r="AT4959">
        <f>IF(Table1[[#This Row],[Sales]]=0,0,Table1[[#This Row],[Profit]]/Table1[[#This Row],[Sales]])</f>
        <v>-1.75</v>
      </c>
    </row>
    <row r="4960" spans="22:46" x14ac:dyDescent="0.3">
      <c r="V4960">
        <v>4959</v>
      </c>
      <c r="W4960" t="s">
        <v>8658</v>
      </c>
      <c r="X4960" s="1">
        <v>42083</v>
      </c>
      <c r="Y4960" t="s">
        <v>1998</v>
      </c>
      <c r="Z4960" t="s">
        <v>51</v>
      </c>
      <c r="AA4960" t="s">
        <v>2804</v>
      </c>
      <c r="AB4960" t="s">
        <v>2805</v>
      </c>
      <c r="AC4960" t="s">
        <v>25</v>
      </c>
      <c r="AD4960" t="s">
        <v>26</v>
      </c>
      <c r="AE4960" t="s">
        <v>4744</v>
      </c>
      <c r="AF4960" t="s">
        <v>110</v>
      </c>
      <c r="AG4960">
        <v>75007</v>
      </c>
      <c r="AH4960" t="s">
        <v>111</v>
      </c>
      <c r="AI4960" t="s">
        <v>8659</v>
      </c>
      <c r="AJ4960" t="s">
        <v>46</v>
      </c>
      <c r="AK4960" t="s">
        <v>303</v>
      </c>
      <c r="AL4960" t="s">
        <v>633</v>
      </c>
      <c r="AM4960">
        <v>18.864000000000001</v>
      </c>
      <c r="AN4960">
        <v>9</v>
      </c>
      <c r="AO4960">
        <v>0.2</v>
      </c>
      <c r="AP4960">
        <v>6.1307999999999998</v>
      </c>
      <c r="AQ4960">
        <f>YEAR(Table1[[#This Row],[Order Date]])</f>
        <v>2015</v>
      </c>
      <c r="AR4960" t="str">
        <f>TEXT(Table1[[#This Row],[Order Date]],"mmmm")</f>
        <v>March</v>
      </c>
      <c r="AS4960" t="str">
        <f>"Q"&amp;ROUNDUP(MONTH(Table1[[#This Row],[Order Date]])/3,0)</f>
        <v>Q1</v>
      </c>
      <c r="AT4960">
        <f>IF(Table1[[#This Row],[Sales]]=0,0,Table1[[#This Row],[Profit]]/Table1[[#This Row],[Sales]])</f>
        <v>0.32499999999999996</v>
      </c>
    </row>
    <row r="4961" spans="22:46" x14ac:dyDescent="0.3">
      <c r="V4961">
        <v>4960</v>
      </c>
      <c r="W4961" t="s">
        <v>8660</v>
      </c>
      <c r="X4961" s="1">
        <v>42692</v>
      </c>
      <c r="Y4961" t="s">
        <v>3470</v>
      </c>
      <c r="Z4961" t="s">
        <v>51</v>
      </c>
      <c r="AA4961" t="s">
        <v>4070</v>
      </c>
      <c r="AB4961" t="s">
        <v>4071</v>
      </c>
      <c r="AC4961" t="s">
        <v>108</v>
      </c>
      <c r="AD4961" t="s">
        <v>26</v>
      </c>
      <c r="AE4961" t="s">
        <v>42</v>
      </c>
      <c r="AF4961" t="s">
        <v>43</v>
      </c>
      <c r="AG4961">
        <v>90008</v>
      </c>
      <c r="AH4961" t="s">
        <v>44</v>
      </c>
      <c r="AI4961" t="s">
        <v>4836</v>
      </c>
      <c r="AJ4961" t="s">
        <v>73</v>
      </c>
      <c r="AK4961" t="s">
        <v>74</v>
      </c>
      <c r="AL4961" t="s">
        <v>4837</v>
      </c>
      <c r="AM4961">
        <v>61.192</v>
      </c>
      <c r="AN4961">
        <v>1</v>
      </c>
      <c r="AO4961">
        <v>0.2</v>
      </c>
      <c r="AP4961">
        <v>6.1192000000000002</v>
      </c>
      <c r="AQ4961">
        <f>YEAR(Table1[[#This Row],[Order Date]])</f>
        <v>2016</v>
      </c>
      <c r="AR4961" t="str">
        <f>TEXT(Table1[[#This Row],[Order Date]],"mmmm")</f>
        <v>November</v>
      </c>
      <c r="AS4961" t="str">
        <f>"Q"&amp;ROUNDUP(MONTH(Table1[[#This Row],[Order Date]])/3,0)</f>
        <v>Q4</v>
      </c>
      <c r="AT4961">
        <f>IF(Table1[[#This Row],[Sales]]=0,0,Table1[[#This Row],[Profit]]/Table1[[#This Row],[Sales]])</f>
        <v>0.1</v>
      </c>
    </row>
    <row r="4962" spans="22:46" x14ac:dyDescent="0.3">
      <c r="V4962">
        <v>4961</v>
      </c>
      <c r="W4962" t="s">
        <v>8660</v>
      </c>
      <c r="X4962" s="1">
        <v>42692</v>
      </c>
      <c r="Y4962" t="s">
        <v>3470</v>
      </c>
      <c r="Z4962" t="s">
        <v>51</v>
      </c>
      <c r="AA4962" t="s">
        <v>4070</v>
      </c>
      <c r="AB4962" t="s">
        <v>4071</v>
      </c>
      <c r="AC4962" t="s">
        <v>108</v>
      </c>
      <c r="AD4962" t="s">
        <v>26</v>
      </c>
      <c r="AE4962" t="s">
        <v>42</v>
      </c>
      <c r="AF4962" t="s">
        <v>43</v>
      </c>
      <c r="AG4962">
        <v>90008</v>
      </c>
      <c r="AH4962" t="s">
        <v>44</v>
      </c>
      <c r="AI4962" t="s">
        <v>7253</v>
      </c>
      <c r="AJ4962" t="s">
        <v>46</v>
      </c>
      <c r="AK4962" t="s">
        <v>80</v>
      </c>
      <c r="AL4962" t="s">
        <v>7254</v>
      </c>
      <c r="AM4962">
        <v>67.84</v>
      </c>
      <c r="AN4962">
        <v>1</v>
      </c>
      <c r="AO4962">
        <v>0</v>
      </c>
      <c r="AP4962">
        <v>18.316800000000001</v>
      </c>
      <c r="AQ4962">
        <f>YEAR(Table1[[#This Row],[Order Date]])</f>
        <v>2016</v>
      </c>
      <c r="AR4962" t="str">
        <f>TEXT(Table1[[#This Row],[Order Date]],"mmmm")</f>
        <v>November</v>
      </c>
      <c r="AS4962" t="str">
        <f>"Q"&amp;ROUNDUP(MONTH(Table1[[#This Row],[Order Date]])/3,0)</f>
        <v>Q4</v>
      </c>
      <c r="AT4962">
        <f>IF(Table1[[#This Row],[Sales]]=0,0,Table1[[#This Row],[Profit]]/Table1[[#This Row],[Sales]])</f>
        <v>0.27</v>
      </c>
    </row>
    <row r="4963" spans="22:46" x14ac:dyDescent="0.3">
      <c r="V4963">
        <v>4962</v>
      </c>
      <c r="W4963" t="s">
        <v>8661</v>
      </c>
      <c r="X4963" s="1">
        <v>41705</v>
      </c>
      <c r="Y4963" s="1">
        <v>41854</v>
      </c>
      <c r="Z4963" t="s">
        <v>207</v>
      </c>
      <c r="AA4963" t="s">
        <v>8662</v>
      </c>
      <c r="AB4963" t="s">
        <v>8663</v>
      </c>
      <c r="AC4963" t="s">
        <v>25</v>
      </c>
      <c r="AD4963" t="s">
        <v>26</v>
      </c>
      <c r="AE4963" t="s">
        <v>99</v>
      </c>
      <c r="AF4963" t="s">
        <v>100</v>
      </c>
      <c r="AG4963">
        <v>98103</v>
      </c>
      <c r="AH4963" t="s">
        <v>44</v>
      </c>
      <c r="AI4963" t="s">
        <v>1006</v>
      </c>
      <c r="AJ4963" t="s">
        <v>31</v>
      </c>
      <c r="AK4963" t="s">
        <v>35</v>
      </c>
      <c r="AL4963" t="s">
        <v>1007</v>
      </c>
      <c r="AM4963">
        <v>48.712000000000003</v>
      </c>
      <c r="AN4963">
        <v>1</v>
      </c>
      <c r="AO4963">
        <v>0.2</v>
      </c>
      <c r="AP4963">
        <v>5.4801000000000002</v>
      </c>
      <c r="AQ4963">
        <f>YEAR(Table1[[#This Row],[Order Date]])</f>
        <v>2014</v>
      </c>
      <c r="AR4963" t="str">
        <f>TEXT(Table1[[#This Row],[Order Date]],"mmmm")</f>
        <v>March</v>
      </c>
      <c r="AS4963" t="str">
        <f>"Q"&amp;ROUNDUP(MONTH(Table1[[#This Row],[Order Date]])/3,0)</f>
        <v>Q1</v>
      </c>
      <c r="AT4963">
        <f>IF(Table1[[#This Row],[Sales]]=0,0,Table1[[#This Row],[Profit]]/Table1[[#This Row],[Sales]])</f>
        <v>0.1125</v>
      </c>
    </row>
    <row r="4964" spans="22:46" x14ac:dyDescent="0.3">
      <c r="V4964">
        <v>4963</v>
      </c>
      <c r="W4964" t="s">
        <v>8661</v>
      </c>
      <c r="X4964" s="1">
        <v>41705</v>
      </c>
      <c r="Y4964" s="1">
        <v>41854</v>
      </c>
      <c r="Z4964" t="s">
        <v>207</v>
      </c>
      <c r="AA4964" t="s">
        <v>8662</v>
      </c>
      <c r="AB4964" t="s">
        <v>8663</v>
      </c>
      <c r="AC4964" t="s">
        <v>25</v>
      </c>
      <c r="AD4964" t="s">
        <v>26</v>
      </c>
      <c r="AE4964" t="s">
        <v>99</v>
      </c>
      <c r="AF4964" t="s">
        <v>100</v>
      </c>
      <c r="AG4964">
        <v>98103</v>
      </c>
      <c r="AH4964" t="s">
        <v>44</v>
      </c>
      <c r="AI4964" t="s">
        <v>1159</v>
      </c>
      <c r="AJ4964" t="s">
        <v>46</v>
      </c>
      <c r="AK4964" t="s">
        <v>70</v>
      </c>
      <c r="AL4964" t="s">
        <v>1160</v>
      </c>
      <c r="AM4964">
        <v>17.940000000000001</v>
      </c>
      <c r="AN4964">
        <v>3</v>
      </c>
      <c r="AO4964">
        <v>0</v>
      </c>
      <c r="AP4964">
        <v>4.6643999999999997</v>
      </c>
      <c r="AQ4964">
        <f>YEAR(Table1[[#This Row],[Order Date]])</f>
        <v>2014</v>
      </c>
      <c r="AR4964" t="str">
        <f>TEXT(Table1[[#This Row],[Order Date]],"mmmm")</f>
        <v>March</v>
      </c>
      <c r="AS4964" t="str">
        <f>"Q"&amp;ROUNDUP(MONTH(Table1[[#This Row],[Order Date]])/3,0)</f>
        <v>Q1</v>
      </c>
      <c r="AT4964">
        <f>IF(Table1[[#This Row],[Sales]]=0,0,Table1[[#This Row],[Profit]]/Table1[[#This Row],[Sales]])</f>
        <v>0.25999999999999995</v>
      </c>
    </row>
    <row r="4965" spans="22:46" x14ac:dyDescent="0.3">
      <c r="V4965">
        <v>4964</v>
      </c>
      <c r="W4965" t="s">
        <v>8661</v>
      </c>
      <c r="X4965" s="1">
        <v>41705</v>
      </c>
      <c r="Y4965" s="1">
        <v>41854</v>
      </c>
      <c r="Z4965" t="s">
        <v>207</v>
      </c>
      <c r="AA4965" t="s">
        <v>8662</v>
      </c>
      <c r="AB4965" t="s">
        <v>8663</v>
      </c>
      <c r="AC4965" t="s">
        <v>25</v>
      </c>
      <c r="AD4965" t="s">
        <v>26</v>
      </c>
      <c r="AE4965" t="s">
        <v>99</v>
      </c>
      <c r="AF4965" t="s">
        <v>100</v>
      </c>
      <c r="AG4965">
        <v>98103</v>
      </c>
      <c r="AH4965" t="s">
        <v>44</v>
      </c>
      <c r="AI4965" t="s">
        <v>3837</v>
      </c>
      <c r="AJ4965" t="s">
        <v>46</v>
      </c>
      <c r="AK4965" t="s">
        <v>60</v>
      </c>
      <c r="AL4965" t="s">
        <v>3838</v>
      </c>
      <c r="AM4965">
        <v>242.94</v>
      </c>
      <c r="AN4965">
        <v>3</v>
      </c>
      <c r="AO4965">
        <v>0</v>
      </c>
      <c r="AP4965">
        <v>4.8587999999999996</v>
      </c>
      <c r="AQ4965">
        <f>YEAR(Table1[[#This Row],[Order Date]])</f>
        <v>2014</v>
      </c>
      <c r="AR4965" t="str">
        <f>TEXT(Table1[[#This Row],[Order Date]],"mmmm")</f>
        <v>March</v>
      </c>
      <c r="AS4965" t="str">
        <f>"Q"&amp;ROUNDUP(MONTH(Table1[[#This Row],[Order Date]])/3,0)</f>
        <v>Q1</v>
      </c>
      <c r="AT4965">
        <f>IF(Table1[[#This Row],[Sales]]=0,0,Table1[[#This Row],[Profit]]/Table1[[#This Row],[Sales]])</f>
        <v>1.9999999999999997E-2</v>
      </c>
    </row>
    <row r="4966" spans="22:46" x14ac:dyDescent="0.3">
      <c r="V4966">
        <v>4965</v>
      </c>
      <c r="W4966" t="s">
        <v>8664</v>
      </c>
      <c r="X4966" s="1">
        <v>42505</v>
      </c>
      <c r="Y4966" t="s">
        <v>2746</v>
      </c>
      <c r="Z4966" t="s">
        <v>22</v>
      </c>
      <c r="AA4966" t="s">
        <v>284</v>
      </c>
      <c r="AB4966" t="s">
        <v>285</v>
      </c>
      <c r="AC4966" t="s">
        <v>25</v>
      </c>
      <c r="AD4966" t="s">
        <v>26</v>
      </c>
      <c r="AE4966" t="s">
        <v>54</v>
      </c>
      <c r="AF4966" t="s">
        <v>55</v>
      </c>
      <c r="AG4966">
        <v>33311</v>
      </c>
      <c r="AH4966" t="s">
        <v>29</v>
      </c>
      <c r="AI4966" t="s">
        <v>2756</v>
      </c>
      <c r="AJ4966" t="s">
        <v>46</v>
      </c>
      <c r="AK4966" t="s">
        <v>77</v>
      </c>
      <c r="AL4966" t="s">
        <v>2757</v>
      </c>
      <c r="AM4966">
        <v>7.7640000000000002</v>
      </c>
      <c r="AN4966">
        <v>4</v>
      </c>
      <c r="AO4966">
        <v>0.7</v>
      </c>
      <c r="AP4966">
        <v>-5.1760000000000002</v>
      </c>
      <c r="AQ4966">
        <f>YEAR(Table1[[#This Row],[Order Date]])</f>
        <v>2016</v>
      </c>
      <c r="AR4966" t="str">
        <f>TEXT(Table1[[#This Row],[Order Date]],"mmmm")</f>
        <v>May</v>
      </c>
      <c r="AS4966" t="str">
        <f>"Q"&amp;ROUNDUP(MONTH(Table1[[#This Row],[Order Date]])/3,0)</f>
        <v>Q2</v>
      </c>
      <c r="AT4966">
        <f>IF(Table1[[#This Row],[Sales]]=0,0,Table1[[#This Row],[Profit]]/Table1[[#This Row],[Sales]])</f>
        <v>-0.66666666666666663</v>
      </c>
    </row>
    <row r="4967" spans="22:46" x14ac:dyDescent="0.3">
      <c r="V4967">
        <v>4966</v>
      </c>
      <c r="W4967" t="s">
        <v>8665</v>
      </c>
      <c r="X4967" s="1">
        <v>42149</v>
      </c>
      <c r="Y4967" t="s">
        <v>718</v>
      </c>
      <c r="Z4967" t="s">
        <v>22</v>
      </c>
      <c r="AA4967" t="s">
        <v>3618</v>
      </c>
      <c r="AB4967" t="s">
        <v>3619</v>
      </c>
      <c r="AC4967" t="s">
        <v>41</v>
      </c>
      <c r="AD4967" t="s">
        <v>26</v>
      </c>
      <c r="AE4967" t="s">
        <v>432</v>
      </c>
      <c r="AF4967" t="s">
        <v>379</v>
      </c>
      <c r="AG4967">
        <v>38401</v>
      </c>
      <c r="AH4967" t="s">
        <v>29</v>
      </c>
      <c r="AI4967" t="s">
        <v>5855</v>
      </c>
      <c r="AJ4967" t="s">
        <v>73</v>
      </c>
      <c r="AK4967" t="s">
        <v>74</v>
      </c>
      <c r="AL4967" t="s">
        <v>5856</v>
      </c>
      <c r="AM4967">
        <v>467.04</v>
      </c>
      <c r="AN4967">
        <v>4</v>
      </c>
      <c r="AO4967">
        <v>0.2</v>
      </c>
      <c r="AP4967">
        <v>58.38</v>
      </c>
      <c r="AQ4967">
        <f>YEAR(Table1[[#This Row],[Order Date]])</f>
        <v>2015</v>
      </c>
      <c r="AR4967" t="str">
        <f>TEXT(Table1[[#This Row],[Order Date]],"mmmm")</f>
        <v>May</v>
      </c>
      <c r="AS4967" t="str">
        <f>"Q"&amp;ROUNDUP(MONTH(Table1[[#This Row],[Order Date]])/3,0)</f>
        <v>Q2</v>
      </c>
      <c r="AT4967">
        <f>IF(Table1[[#This Row],[Sales]]=0,0,Table1[[#This Row],[Profit]]/Table1[[#This Row],[Sales]])</f>
        <v>0.125</v>
      </c>
    </row>
    <row r="4968" spans="22:46" x14ac:dyDescent="0.3">
      <c r="V4968">
        <v>4967</v>
      </c>
      <c r="W4968" t="s">
        <v>8666</v>
      </c>
      <c r="X4968" s="1">
        <v>42218</v>
      </c>
      <c r="Y4968" s="1">
        <v>42132</v>
      </c>
      <c r="Z4968" t="s">
        <v>22</v>
      </c>
      <c r="AA4968" t="s">
        <v>5084</v>
      </c>
      <c r="AB4968" t="s">
        <v>5085</v>
      </c>
      <c r="AC4968" t="s">
        <v>108</v>
      </c>
      <c r="AD4968" t="s">
        <v>26</v>
      </c>
      <c r="AE4968" t="s">
        <v>4036</v>
      </c>
      <c r="AF4968" t="s">
        <v>1572</v>
      </c>
      <c r="AG4968">
        <v>2908</v>
      </c>
      <c r="AH4968" t="s">
        <v>160</v>
      </c>
      <c r="AI4968" t="s">
        <v>5930</v>
      </c>
      <c r="AJ4968" t="s">
        <v>73</v>
      </c>
      <c r="AK4968" t="s">
        <v>74</v>
      </c>
      <c r="AL4968" t="s">
        <v>5931</v>
      </c>
      <c r="AM4968">
        <v>128.85</v>
      </c>
      <c r="AN4968">
        <v>3</v>
      </c>
      <c r="AO4968">
        <v>0</v>
      </c>
      <c r="AP4968">
        <v>3.8654999999999999</v>
      </c>
      <c r="AQ4968">
        <f>YEAR(Table1[[#This Row],[Order Date]])</f>
        <v>2015</v>
      </c>
      <c r="AR4968" t="str">
        <f>TEXT(Table1[[#This Row],[Order Date]],"mmmm")</f>
        <v>August</v>
      </c>
      <c r="AS4968" t="str">
        <f>"Q"&amp;ROUNDUP(MONTH(Table1[[#This Row],[Order Date]])/3,0)</f>
        <v>Q3</v>
      </c>
      <c r="AT4968">
        <f>IF(Table1[[#This Row],[Sales]]=0,0,Table1[[#This Row],[Profit]]/Table1[[#This Row],[Sales]])</f>
        <v>3.0000000000000002E-2</v>
      </c>
    </row>
    <row r="4969" spans="22:46" x14ac:dyDescent="0.3">
      <c r="V4969">
        <v>4968</v>
      </c>
      <c r="W4969" t="s">
        <v>8666</v>
      </c>
      <c r="X4969" s="1">
        <v>42218</v>
      </c>
      <c r="Y4969" s="1">
        <v>42132</v>
      </c>
      <c r="Z4969" t="s">
        <v>22</v>
      </c>
      <c r="AA4969" t="s">
        <v>5084</v>
      </c>
      <c r="AB4969" t="s">
        <v>5085</v>
      </c>
      <c r="AC4969" t="s">
        <v>108</v>
      </c>
      <c r="AD4969" t="s">
        <v>26</v>
      </c>
      <c r="AE4969" t="s">
        <v>4036</v>
      </c>
      <c r="AF4969" t="s">
        <v>1572</v>
      </c>
      <c r="AG4969">
        <v>2908</v>
      </c>
      <c r="AH4969" t="s">
        <v>160</v>
      </c>
      <c r="AI4969" t="s">
        <v>3524</v>
      </c>
      <c r="AJ4969" t="s">
        <v>46</v>
      </c>
      <c r="AK4969" t="s">
        <v>94</v>
      </c>
      <c r="AL4969" t="s">
        <v>3525</v>
      </c>
      <c r="AM4969">
        <v>8.4</v>
      </c>
      <c r="AN4969">
        <v>2</v>
      </c>
      <c r="AO4969">
        <v>0</v>
      </c>
      <c r="AP4969">
        <v>4.1159999999999997</v>
      </c>
      <c r="AQ4969">
        <f>YEAR(Table1[[#This Row],[Order Date]])</f>
        <v>2015</v>
      </c>
      <c r="AR4969" t="str">
        <f>TEXT(Table1[[#This Row],[Order Date]],"mmmm")</f>
        <v>August</v>
      </c>
      <c r="AS4969" t="str">
        <f>"Q"&amp;ROUNDUP(MONTH(Table1[[#This Row],[Order Date]])/3,0)</f>
        <v>Q3</v>
      </c>
      <c r="AT4969">
        <f>IF(Table1[[#This Row],[Sales]]=0,0,Table1[[#This Row],[Profit]]/Table1[[#This Row],[Sales]])</f>
        <v>0.48999999999999994</v>
      </c>
    </row>
    <row r="4970" spans="22:46" x14ac:dyDescent="0.3">
      <c r="V4970">
        <v>4969</v>
      </c>
      <c r="W4970" t="s">
        <v>8666</v>
      </c>
      <c r="X4970" s="1">
        <v>42218</v>
      </c>
      <c r="Y4970" s="1">
        <v>42132</v>
      </c>
      <c r="Z4970" t="s">
        <v>22</v>
      </c>
      <c r="AA4970" t="s">
        <v>5084</v>
      </c>
      <c r="AB4970" t="s">
        <v>5085</v>
      </c>
      <c r="AC4970" t="s">
        <v>108</v>
      </c>
      <c r="AD4970" t="s">
        <v>26</v>
      </c>
      <c r="AE4970" t="s">
        <v>4036</v>
      </c>
      <c r="AF4970" t="s">
        <v>1572</v>
      </c>
      <c r="AG4970">
        <v>2908</v>
      </c>
      <c r="AH4970" t="s">
        <v>160</v>
      </c>
      <c r="AI4970" t="s">
        <v>1795</v>
      </c>
      <c r="AJ4970" t="s">
        <v>73</v>
      </c>
      <c r="AK4970" t="s">
        <v>176</v>
      </c>
      <c r="AL4970" t="s">
        <v>1796</v>
      </c>
      <c r="AM4970">
        <v>199.98</v>
      </c>
      <c r="AN4970">
        <v>2</v>
      </c>
      <c r="AO4970">
        <v>0</v>
      </c>
      <c r="AP4970">
        <v>83.991600000000005</v>
      </c>
      <c r="AQ4970">
        <f>YEAR(Table1[[#This Row],[Order Date]])</f>
        <v>2015</v>
      </c>
      <c r="AR4970" t="str">
        <f>TEXT(Table1[[#This Row],[Order Date]],"mmmm")</f>
        <v>August</v>
      </c>
      <c r="AS4970" t="str">
        <f>"Q"&amp;ROUNDUP(MONTH(Table1[[#This Row],[Order Date]])/3,0)</f>
        <v>Q3</v>
      </c>
      <c r="AT4970">
        <f>IF(Table1[[#This Row],[Sales]]=0,0,Table1[[#This Row],[Profit]]/Table1[[#This Row],[Sales]])</f>
        <v>0.42000000000000004</v>
      </c>
    </row>
    <row r="4971" spans="22:46" x14ac:dyDescent="0.3">
      <c r="V4971">
        <v>4970</v>
      </c>
      <c r="W4971" t="s">
        <v>8666</v>
      </c>
      <c r="X4971" s="1">
        <v>42218</v>
      </c>
      <c r="Y4971" s="1">
        <v>42132</v>
      </c>
      <c r="Z4971" t="s">
        <v>22</v>
      </c>
      <c r="AA4971" t="s">
        <v>5084</v>
      </c>
      <c r="AB4971" t="s">
        <v>5085</v>
      </c>
      <c r="AC4971" t="s">
        <v>108</v>
      </c>
      <c r="AD4971" t="s">
        <v>26</v>
      </c>
      <c r="AE4971" t="s">
        <v>4036</v>
      </c>
      <c r="AF4971" t="s">
        <v>1572</v>
      </c>
      <c r="AG4971">
        <v>2908</v>
      </c>
      <c r="AH4971" t="s">
        <v>160</v>
      </c>
      <c r="AI4971" t="s">
        <v>4004</v>
      </c>
      <c r="AJ4971" t="s">
        <v>31</v>
      </c>
      <c r="AK4971" t="s">
        <v>35</v>
      </c>
      <c r="AL4971" t="s">
        <v>4005</v>
      </c>
      <c r="AM4971">
        <v>110.98</v>
      </c>
      <c r="AN4971">
        <v>1</v>
      </c>
      <c r="AO4971">
        <v>0</v>
      </c>
      <c r="AP4971">
        <v>15.5372</v>
      </c>
      <c r="AQ4971">
        <f>YEAR(Table1[[#This Row],[Order Date]])</f>
        <v>2015</v>
      </c>
      <c r="AR4971" t="str">
        <f>TEXT(Table1[[#This Row],[Order Date]],"mmmm")</f>
        <v>August</v>
      </c>
      <c r="AS4971" t="str">
        <f>"Q"&amp;ROUNDUP(MONTH(Table1[[#This Row],[Order Date]])/3,0)</f>
        <v>Q3</v>
      </c>
      <c r="AT4971">
        <f>IF(Table1[[#This Row],[Sales]]=0,0,Table1[[#This Row],[Profit]]/Table1[[#This Row],[Sales]])</f>
        <v>0.13999999999999999</v>
      </c>
    </row>
    <row r="4972" spans="22:46" x14ac:dyDescent="0.3">
      <c r="V4972">
        <v>4971</v>
      </c>
      <c r="W4972" t="s">
        <v>8667</v>
      </c>
      <c r="X4972" s="1">
        <v>42680</v>
      </c>
      <c r="Y4972" s="1">
        <v>42624</v>
      </c>
      <c r="Z4972" t="s">
        <v>207</v>
      </c>
      <c r="AA4972" t="s">
        <v>1214</v>
      </c>
      <c r="AB4972" t="s">
        <v>1215</v>
      </c>
      <c r="AC4972" t="s">
        <v>41</v>
      </c>
      <c r="AD4972" t="s">
        <v>26</v>
      </c>
      <c r="AE4972" t="s">
        <v>1712</v>
      </c>
      <c r="AF4972" t="s">
        <v>55</v>
      </c>
      <c r="AG4972">
        <v>32216</v>
      </c>
      <c r="AH4972" t="s">
        <v>29</v>
      </c>
      <c r="AI4972" t="s">
        <v>380</v>
      </c>
      <c r="AJ4972" t="s">
        <v>31</v>
      </c>
      <c r="AK4972" t="s">
        <v>35</v>
      </c>
      <c r="AL4972" t="s">
        <v>381</v>
      </c>
      <c r="AM4972">
        <v>207.98400000000001</v>
      </c>
      <c r="AN4972">
        <v>2</v>
      </c>
      <c r="AO4972">
        <v>0.2</v>
      </c>
      <c r="AP4972">
        <v>-28.597799999999999</v>
      </c>
      <c r="AQ4972">
        <f>YEAR(Table1[[#This Row],[Order Date]])</f>
        <v>2016</v>
      </c>
      <c r="AR4972" t="str">
        <f>TEXT(Table1[[#This Row],[Order Date]],"mmmm")</f>
        <v>November</v>
      </c>
      <c r="AS4972" t="str">
        <f>"Q"&amp;ROUNDUP(MONTH(Table1[[#This Row],[Order Date]])/3,0)</f>
        <v>Q4</v>
      </c>
      <c r="AT4972">
        <f>IF(Table1[[#This Row],[Sales]]=0,0,Table1[[#This Row],[Profit]]/Table1[[#This Row],[Sales]])</f>
        <v>-0.13749999999999998</v>
      </c>
    </row>
    <row r="4973" spans="22:46" x14ac:dyDescent="0.3">
      <c r="V4973">
        <v>4972</v>
      </c>
      <c r="W4973" t="s">
        <v>8667</v>
      </c>
      <c r="X4973" s="1">
        <v>42680</v>
      </c>
      <c r="Y4973" s="1">
        <v>42624</v>
      </c>
      <c r="Z4973" t="s">
        <v>207</v>
      </c>
      <c r="AA4973" t="s">
        <v>1214</v>
      </c>
      <c r="AB4973" t="s">
        <v>1215</v>
      </c>
      <c r="AC4973" t="s">
        <v>41</v>
      </c>
      <c r="AD4973" t="s">
        <v>26</v>
      </c>
      <c r="AE4973" t="s">
        <v>1712</v>
      </c>
      <c r="AF4973" t="s">
        <v>55</v>
      </c>
      <c r="AG4973">
        <v>32216</v>
      </c>
      <c r="AH4973" t="s">
        <v>29</v>
      </c>
      <c r="AI4973" t="s">
        <v>6678</v>
      </c>
      <c r="AJ4973" t="s">
        <v>46</v>
      </c>
      <c r="AK4973" t="s">
        <v>94</v>
      </c>
      <c r="AL4973" t="s">
        <v>6679</v>
      </c>
      <c r="AM4973">
        <v>36.112000000000002</v>
      </c>
      <c r="AN4973">
        <v>2</v>
      </c>
      <c r="AO4973">
        <v>0.2</v>
      </c>
      <c r="AP4973">
        <v>12.639200000000001</v>
      </c>
      <c r="AQ4973">
        <f>YEAR(Table1[[#This Row],[Order Date]])</f>
        <v>2016</v>
      </c>
      <c r="AR4973" t="str">
        <f>TEXT(Table1[[#This Row],[Order Date]],"mmmm")</f>
        <v>November</v>
      </c>
      <c r="AS4973" t="str">
        <f>"Q"&amp;ROUNDUP(MONTH(Table1[[#This Row],[Order Date]])/3,0)</f>
        <v>Q4</v>
      </c>
      <c r="AT4973">
        <f>IF(Table1[[#This Row],[Sales]]=0,0,Table1[[#This Row],[Profit]]/Table1[[#This Row],[Sales]])</f>
        <v>0.35</v>
      </c>
    </row>
    <row r="4974" spans="22:46" x14ac:dyDescent="0.3">
      <c r="V4974">
        <v>4973</v>
      </c>
      <c r="W4974" t="s">
        <v>8667</v>
      </c>
      <c r="X4974" s="1">
        <v>42680</v>
      </c>
      <c r="Y4974" s="1">
        <v>42624</v>
      </c>
      <c r="Z4974" t="s">
        <v>207</v>
      </c>
      <c r="AA4974" t="s">
        <v>1214</v>
      </c>
      <c r="AB4974" t="s">
        <v>1215</v>
      </c>
      <c r="AC4974" t="s">
        <v>41</v>
      </c>
      <c r="AD4974" t="s">
        <v>26</v>
      </c>
      <c r="AE4974" t="s">
        <v>1712</v>
      </c>
      <c r="AF4974" t="s">
        <v>55</v>
      </c>
      <c r="AG4974">
        <v>32216</v>
      </c>
      <c r="AH4974" t="s">
        <v>29</v>
      </c>
      <c r="AI4974" t="s">
        <v>2833</v>
      </c>
      <c r="AJ4974" t="s">
        <v>31</v>
      </c>
      <c r="AK4974" t="s">
        <v>67</v>
      </c>
      <c r="AL4974" t="s">
        <v>2834</v>
      </c>
      <c r="AM4974">
        <v>35.567999999999998</v>
      </c>
      <c r="AN4974">
        <v>2</v>
      </c>
      <c r="AO4974">
        <v>0.2</v>
      </c>
      <c r="AP4974">
        <v>5.7797999999999998</v>
      </c>
      <c r="AQ4974">
        <f>YEAR(Table1[[#This Row],[Order Date]])</f>
        <v>2016</v>
      </c>
      <c r="AR4974" t="str">
        <f>TEXT(Table1[[#This Row],[Order Date]],"mmmm")</f>
        <v>November</v>
      </c>
      <c r="AS4974" t="str">
        <f>"Q"&amp;ROUNDUP(MONTH(Table1[[#This Row],[Order Date]])/3,0)</f>
        <v>Q4</v>
      </c>
      <c r="AT4974">
        <f>IF(Table1[[#This Row],[Sales]]=0,0,Table1[[#This Row],[Profit]]/Table1[[#This Row],[Sales]])</f>
        <v>0.16250000000000001</v>
      </c>
    </row>
    <row r="4975" spans="22:46" x14ac:dyDescent="0.3">
      <c r="V4975">
        <v>4974</v>
      </c>
      <c r="W4975" t="s">
        <v>8667</v>
      </c>
      <c r="X4975" s="1">
        <v>42680</v>
      </c>
      <c r="Y4975" s="1">
        <v>42624</v>
      </c>
      <c r="Z4975" t="s">
        <v>207</v>
      </c>
      <c r="AA4975" t="s">
        <v>1214</v>
      </c>
      <c r="AB4975" t="s">
        <v>1215</v>
      </c>
      <c r="AC4975" t="s">
        <v>41</v>
      </c>
      <c r="AD4975" t="s">
        <v>26</v>
      </c>
      <c r="AE4975" t="s">
        <v>1712</v>
      </c>
      <c r="AF4975" t="s">
        <v>55</v>
      </c>
      <c r="AG4975">
        <v>32216</v>
      </c>
      <c r="AH4975" t="s">
        <v>29</v>
      </c>
      <c r="AI4975" t="s">
        <v>1830</v>
      </c>
      <c r="AJ4975" t="s">
        <v>46</v>
      </c>
      <c r="AK4975" t="s">
        <v>94</v>
      </c>
      <c r="AL4975" t="s">
        <v>1831</v>
      </c>
      <c r="AM4975">
        <v>88.768000000000001</v>
      </c>
      <c r="AN4975">
        <v>2</v>
      </c>
      <c r="AO4975">
        <v>0.2</v>
      </c>
      <c r="AP4975">
        <v>31.0688</v>
      </c>
      <c r="AQ4975">
        <f>YEAR(Table1[[#This Row],[Order Date]])</f>
        <v>2016</v>
      </c>
      <c r="AR4975" t="str">
        <f>TEXT(Table1[[#This Row],[Order Date]],"mmmm")</f>
        <v>November</v>
      </c>
      <c r="AS4975" t="str">
        <f>"Q"&amp;ROUNDUP(MONTH(Table1[[#This Row],[Order Date]])/3,0)</f>
        <v>Q4</v>
      </c>
      <c r="AT4975">
        <f>IF(Table1[[#This Row],[Sales]]=0,0,Table1[[#This Row],[Profit]]/Table1[[#This Row],[Sales]])</f>
        <v>0.35</v>
      </c>
    </row>
    <row r="4976" spans="22:46" x14ac:dyDescent="0.3">
      <c r="V4976">
        <v>4975</v>
      </c>
      <c r="W4976" t="s">
        <v>8668</v>
      </c>
      <c r="X4976" s="1">
        <v>42681</v>
      </c>
      <c r="Y4976" s="1">
        <v>42715</v>
      </c>
      <c r="Z4976" t="s">
        <v>51</v>
      </c>
      <c r="AA4976" t="s">
        <v>3639</v>
      </c>
      <c r="AB4976" t="s">
        <v>3640</v>
      </c>
      <c r="AC4976" t="s">
        <v>108</v>
      </c>
      <c r="AD4976" t="s">
        <v>26</v>
      </c>
      <c r="AE4976" t="s">
        <v>2641</v>
      </c>
      <c r="AF4976" t="s">
        <v>43</v>
      </c>
      <c r="AG4976">
        <v>92054</v>
      </c>
      <c r="AH4976" t="s">
        <v>44</v>
      </c>
      <c r="AI4976" t="s">
        <v>6493</v>
      </c>
      <c r="AJ4976" t="s">
        <v>46</v>
      </c>
      <c r="AK4976" t="s">
        <v>94</v>
      </c>
      <c r="AL4976" t="s">
        <v>6494</v>
      </c>
      <c r="AM4976">
        <v>12.9</v>
      </c>
      <c r="AN4976">
        <v>2</v>
      </c>
      <c r="AO4976">
        <v>0</v>
      </c>
      <c r="AP4976">
        <v>6.3209999999999997</v>
      </c>
      <c r="AQ4976">
        <f>YEAR(Table1[[#This Row],[Order Date]])</f>
        <v>2016</v>
      </c>
      <c r="AR4976" t="str">
        <f>TEXT(Table1[[#This Row],[Order Date]],"mmmm")</f>
        <v>November</v>
      </c>
      <c r="AS4976" t="str">
        <f>"Q"&amp;ROUNDUP(MONTH(Table1[[#This Row],[Order Date]])/3,0)</f>
        <v>Q4</v>
      </c>
      <c r="AT4976">
        <f>IF(Table1[[#This Row],[Sales]]=0,0,Table1[[#This Row],[Profit]]/Table1[[#This Row],[Sales]])</f>
        <v>0.49</v>
      </c>
    </row>
    <row r="4977" spans="22:46" x14ac:dyDescent="0.3">
      <c r="V4977">
        <v>4976</v>
      </c>
      <c r="W4977" t="s">
        <v>8669</v>
      </c>
      <c r="X4977" s="1">
        <v>42265</v>
      </c>
      <c r="Y4977" t="s">
        <v>6638</v>
      </c>
      <c r="Z4977" t="s">
        <v>22</v>
      </c>
      <c r="AA4977" t="s">
        <v>3132</v>
      </c>
      <c r="AB4977" t="s">
        <v>3133</v>
      </c>
      <c r="AC4977" t="s">
        <v>41</v>
      </c>
      <c r="AD4977" t="s">
        <v>26</v>
      </c>
      <c r="AE4977" t="s">
        <v>1712</v>
      </c>
      <c r="AF4977" t="s">
        <v>55</v>
      </c>
      <c r="AG4977">
        <v>32216</v>
      </c>
      <c r="AH4977" t="s">
        <v>29</v>
      </c>
      <c r="AI4977" t="s">
        <v>3421</v>
      </c>
      <c r="AJ4977" t="s">
        <v>73</v>
      </c>
      <c r="AK4977" t="s">
        <v>176</v>
      </c>
      <c r="AL4977" t="s">
        <v>3422</v>
      </c>
      <c r="AM4977">
        <v>717.12</v>
      </c>
      <c r="AN4977">
        <v>9</v>
      </c>
      <c r="AO4977">
        <v>0.2</v>
      </c>
      <c r="AP4977">
        <v>152.38800000000001</v>
      </c>
      <c r="AQ4977">
        <f>YEAR(Table1[[#This Row],[Order Date]])</f>
        <v>2015</v>
      </c>
      <c r="AR4977" t="str">
        <f>TEXT(Table1[[#This Row],[Order Date]],"mmmm")</f>
        <v>September</v>
      </c>
      <c r="AS4977" t="str">
        <f>"Q"&amp;ROUNDUP(MONTH(Table1[[#This Row],[Order Date]])/3,0)</f>
        <v>Q3</v>
      </c>
      <c r="AT4977">
        <f>IF(Table1[[#This Row],[Sales]]=0,0,Table1[[#This Row],[Profit]]/Table1[[#This Row],[Sales]])</f>
        <v>0.21249999999999999</v>
      </c>
    </row>
    <row r="4978" spans="22:46" x14ac:dyDescent="0.3">
      <c r="V4978">
        <v>4977</v>
      </c>
      <c r="W4978" t="s">
        <v>8670</v>
      </c>
      <c r="X4978" s="1">
        <v>42345</v>
      </c>
      <c r="Y4978" s="1">
        <v>42259</v>
      </c>
      <c r="Z4978" t="s">
        <v>207</v>
      </c>
      <c r="AA4978" t="s">
        <v>1111</v>
      </c>
      <c r="AB4978" t="s">
        <v>1112</v>
      </c>
      <c r="AC4978" t="s">
        <v>25</v>
      </c>
      <c r="AD4978" t="s">
        <v>26</v>
      </c>
      <c r="AE4978" t="s">
        <v>300</v>
      </c>
      <c r="AF4978" t="s">
        <v>301</v>
      </c>
      <c r="AG4978">
        <v>10024</v>
      </c>
      <c r="AH4978" t="s">
        <v>160</v>
      </c>
      <c r="AI4978" t="s">
        <v>3872</v>
      </c>
      <c r="AJ4978" t="s">
        <v>46</v>
      </c>
      <c r="AK4978" t="s">
        <v>77</v>
      </c>
      <c r="AL4978" t="s">
        <v>3873</v>
      </c>
      <c r="AM4978">
        <v>21.36</v>
      </c>
      <c r="AN4978">
        <v>5</v>
      </c>
      <c r="AO4978">
        <v>0.2</v>
      </c>
      <c r="AP4978">
        <v>7.2089999999999996</v>
      </c>
      <c r="AQ4978">
        <f>YEAR(Table1[[#This Row],[Order Date]])</f>
        <v>2015</v>
      </c>
      <c r="AR4978" t="str">
        <f>TEXT(Table1[[#This Row],[Order Date]],"mmmm")</f>
        <v>December</v>
      </c>
      <c r="AS4978" t="str">
        <f>"Q"&amp;ROUNDUP(MONTH(Table1[[#This Row],[Order Date]])/3,0)</f>
        <v>Q4</v>
      </c>
      <c r="AT4978">
        <f>IF(Table1[[#This Row],[Sales]]=0,0,Table1[[#This Row],[Profit]]/Table1[[#This Row],[Sales]])</f>
        <v>0.33749999999999997</v>
      </c>
    </row>
    <row r="4979" spans="22:46" x14ac:dyDescent="0.3">
      <c r="V4979">
        <v>4978</v>
      </c>
      <c r="W4979" t="s">
        <v>8670</v>
      </c>
      <c r="X4979" s="1">
        <v>42345</v>
      </c>
      <c r="Y4979" s="1">
        <v>42259</v>
      </c>
      <c r="Z4979" t="s">
        <v>207</v>
      </c>
      <c r="AA4979" t="s">
        <v>1111</v>
      </c>
      <c r="AB4979" t="s">
        <v>1112</v>
      </c>
      <c r="AC4979" t="s">
        <v>25</v>
      </c>
      <c r="AD4979" t="s">
        <v>26</v>
      </c>
      <c r="AE4979" t="s">
        <v>300</v>
      </c>
      <c r="AF4979" t="s">
        <v>301</v>
      </c>
      <c r="AG4979">
        <v>10024</v>
      </c>
      <c r="AH4979" t="s">
        <v>160</v>
      </c>
      <c r="AI4979" t="s">
        <v>3587</v>
      </c>
      <c r="AJ4979" t="s">
        <v>46</v>
      </c>
      <c r="AK4979" t="s">
        <v>77</v>
      </c>
      <c r="AL4979" t="s">
        <v>3588</v>
      </c>
      <c r="AM4979">
        <v>6.6879999999999997</v>
      </c>
      <c r="AN4979">
        <v>2</v>
      </c>
      <c r="AO4979">
        <v>0.2</v>
      </c>
      <c r="AP4979">
        <v>2.3408000000000002</v>
      </c>
      <c r="AQ4979">
        <f>YEAR(Table1[[#This Row],[Order Date]])</f>
        <v>2015</v>
      </c>
      <c r="AR4979" t="str">
        <f>TEXT(Table1[[#This Row],[Order Date]],"mmmm")</f>
        <v>December</v>
      </c>
      <c r="AS4979" t="str">
        <f>"Q"&amp;ROUNDUP(MONTH(Table1[[#This Row],[Order Date]])/3,0)</f>
        <v>Q4</v>
      </c>
      <c r="AT4979">
        <f>IF(Table1[[#This Row],[Sales]]=0,0,Table1[[#This Row],[Profit]]/Table1[[#This Row],[Sales]])</f>
        <v>0.35000000000000003</v>
      </c>
    </row>
    <row r="4980" spans="22:46" x14ac:dyDescent="0.3">
      <c r="V4980">
        <v>4979</v>
      </c>
      <c r="W4980" t="s">
        <v>8670</v>
      </c>
      <c r="X4980" s="1">
        <v>42345</v>
      </c>
      <c r="Y4980" s="1">
        <v>42259</v>
      </c>
      <c r="Z4980" t="s">
        <v>207</v>
      </c>
      <c r="AA4980" t="s">
        <v>1111</v>
      </c>
      <c r="AB4980" t="s">
        <v>1112</v>
      </c>
      <c r="AC4980" t="s">
        <v>25</v>
      </c>
      <c r="AD4980" t="s">
        <v>26</v>
      </c>
      <c r="AE4980" t="s">
        <v>300</v>
      </c>
      <c r="AF4980" t="s">
        <v>301</v>
      </c>
      <c r="AG4980">
        <v>10024</v>
      </c>
      <c r="AH4980" t="s">
        <v>160</v>
      </c>
      <c r="AI4980" t="s">
        <v>4228</v>
      </c>
      <c r="AJ4980" t="s">
        <v>73</v>
      </c>
      <c r="AK4980" t="s">
        <v>74</v>
      </c>
      <c r="AL4980" t="s">
        <v>4229</v>
      </c>
      <c r="AM4980">
        <v>773.94</v>
      </c>
      <c r="AN4980">
        <v>6</v>
      </c>
      <c r="AO4980">
        <v>0</v>
      </c>
      <c r="AP4980">
        <v>224.4426</v>
      </c>
      <c r="AQ4980">
        <f>YEAR(Table1[[#This Row],[Order Date]])</f>
        <v>2015</v>
      </c>
      <c r="AR4980" t="str">
        <f>TEXT(Table1[[#This Row],[Order Date]],"mmmm")</f>
        <v>December</v>
      </c>
      <c r="AS4980" t="str">
        <f>"Q"&amp;ROUNDUP(MONTH(Table1[[#This Row],[Order Date]])/3,0)</f>
        <v>Q4</v>
      </c>
      <c r="AT4980">
        <f>IF(Table1[[#This Row],[Sales]]=0,0,Table1[[#This Row],[Profit]]/Table1[[#This Row],[Sales]])</f>
        <v>0.28999999999999998</v>
      </c>
    </row>
    <row r="4981" spans="22:46" x14ac:dyDescent="0.3">
      <c r="V4981">
        <v>4980</v>
      </c>
      <c r="W4981" t="s">
        <v>8671</v>
      </c>
      <c r="X4981" s="1">
        <v>42713</v>
      </c>
      <c r="Y4981" t="s">
        <v>144</v>
      </c>
      <c r="Z4981" t="s">
        <v>22</v>
      </c>
      <c r="AA4981" t="s">
        <v>3175</v>
      </c>
      <c r="AB4981" t="s">
        <v>3176</v>
      </c>
      <c r="AC4981" t="s">
        <v>41</v>
      </c>
      <c r="AD4981" t="s">
        <v>26</v>
      </c>
      <c r="AE4981" t="s">
        <v>342</v>
      </c>
      <c r="AF4981" t="s">
        <v>233</v>
      </c>
      <c r="AG4981">
        <v>60610</v>
      </c>
      <c r="AH4981" t="s">
        <v>111</v>
      </c>
      <c r="AI4981" t="s">
        <v>5673</v>
      </c>
      <c r="AJ4981" t="s">
        <v>46</v>
      </c>
      <c r="AK4981" t="s">
        <v>651</v>
      </c>
      <c r="AL4981" t="s">
        <v>5674</v>
      </c>
      <c r="AM4981">
        <v>20.568000000000001</v>
      </c>
      <c r="AN4981">
        <v>3</v>
      </c>
      <c r="AO4981">
        <v>0.2</v>
      </c>
      <c r="AP4981">
        <v>1.5426</v>
      </c>
      <c r="AQ4981">
        <f>YEAR(Table1[[#This Row],[Order Date]])</f>
        <v>2016</v>
      </c>
      <c r="AR4981" t="str">
        <f>TEXT(Table1[[#This Row],[Order Date]],"mmmm")</f>
        <v>December</v>
      </c>
      <c r="AS4981" t="str">
        <f>"Q"&amp;ROUNDUP(MONTH(Table1[[#This Row],[Order Date]])/3,0)</f>
        <v>Q4</v>
      </c>
      <c r="AT4981">
        <f>IF(Table1[[#This Row],[Sales]]=0,0,Table1[[#This Row],[Profit]]/Table1[[#This Row],[Sales]])</f>
        <v>7.4999999999999997E-2</v>
      </c>
    </row>
    <row r="4982" spans="22:46" x14ac:dyDescent="0.3">
      <c r="V4982">
        <v>4981</v>
      </c>
      <c r="W4982" t="s">
        <v>8671</v>
      </c>
      <c r="X4982" s="1">
        <v>42713</v>
      </c>
      <c r="Y4982" t="s">
        <v>144</v>
      </c>
      <c r="Z4982" t="s">
        <v>22</v>
      </c>
      <c r="AA4982" t="s">
        <v>3175</v>
      </c>
      <c r="AB4982" t="s">
        <v>3176</v>
      </c>
      <c r="AC4982" t="s">
        <v>41</v>
      </c>
      <c r="AD4982" t="s">
        <v>26</v>
      </c>
      <c r="AE4982" t="s">
        <v>342</v>
      </c>
      <c r="AF4982" t="s">
        <v>233</v>
      </c>
      <c r="AG4982">
        <v>60610</v>
      </c>
      <c r="AH4982" t="s">
        <v>111</v>
      </c>
      <c r="AI4982" t="s">
        <v>4084</v>
      </c>
      <c r="AJ4982" t="s">
        <v>46</v>
      </c>
      <c r="AK4982" t="s">
        <v>80</v>
      </c>
      <c r="AL4982" t="s">
        <v>4085</v>
      </c>
      <c r="AM4982">
        <v>4.3559999999999999</v>
      </c>
      <c r="AN4982">
        <v>2</v>
      </c>
      <c r="AO4982">
        <v>0.8</v>
      </c>
      <c r="AP4982">
        <v>-11.761200000000001</v>
      </c>
      <c r="AQ4982">
        <f>YEAR(Table1[[#This Row],[Order Date]])</f>
        <v>2016</v>
      </c>
      <c r="AR4982" t="str">
        <f>TEXT(Table1[[#This Row],[Order Date]],"mmmm")</f>
        <v>December</v>
      </c>
      <c r="AS4982" t="str">
        <f>"Q"&amp;ROUNDUP(MONTH(Table1[[#This Row],[Order Date]])/3,0)</f>
        <v>Q4</v>
      </c>
      <c r="AT4982">
        <f>IF(Table1[[#This Row],[Sales]]=0,0,Table1[[#This Row],[Profit]]/Table1[[#This Row],[Sales]])</f>
        <v>-2.7</v>
      </c>
    </row>
    <row r="4983" spans="22:46" x14ac:dyDescent="0.3">
      <c r="V4983">
        <v>4982</v>
      </c>
      <c r="W4983" t="s">
        <v>8671</v>
      </c>
      <c r="X4983" s="1">
        <v>42713</v>
      </c>
      <c r="Y4983" t="s">
        <v>144</v>
      </c>
      <c r="Z4983" t="s">
        <v>22</v>
      </c>
      <c r="AA4983" t="s">
        <v>3175</v>
      </c>
      <c r="AB4983" t="s">
        <v>3176</v>
      </c>
      <c r="AC4983" t="s">
        <v>41</v>
      </c>
      <c r="AD4983" t="s">
        <v>26</v>
      </c>
      <c r="AE4983" t="s">
        <v>342</v>
      </c>
      <c r="AF4983" t="s">
        <v>233</v>
      </c>
      <c r="AG4983">
        <v>60610</v>
      </c>
      <c r="AH4983" t="s">
        <v>111</v>
      </c>
      <c r="AI4983" t="s">
        <v>7960</v>
      </c>
      <c r="AJ4983" t="s">
        <v>73</v>
      </c>
      <c r="AK4983" t="s">
        <v>176</v>
      </c>
      <c r="AL4983" t="s">
        <v>7961</v>
      </c>
      <c r="AM4983">
        <v>19.04</v>
      </c>
      <c r="AN4983">
        <v>4</v>
      </c>
      <c r="AO4983">
        <v>0.2</v>
      </c>
      <c r="AP4983">
        <v>-1.4279999999999999</v>
      </c>
      <c r="AQ4983">
        <f>YEAR(Table1[[#This Row],[Order Date]])</f>
        <v>2016</v>
      </c>
      <c r="AR4983" t="str">
        <f>TEXT(Table1[[#This Row],[Order Date]],"mmmm")</f>
        <v>December</v>
      </c>
      <c r="AS4983" t="str">
        <f>"Q"&amp;ROUNDUP(MONTH(Table1[[#This Row],[Order Date]])/3,0)</f>
        <v>Q4</v>
      </c>
      <c r="AT4983">
        <f>IF(Table1[[#This Row],[Sales]]=0,0,Table1[[#This Row],[Profit]]/Table1[[#This Row],[Sales]])</f>
        <v>-7.4999999999999997E-2</v>
      </c>
    </row>
    <row r="4984" spans="22:46" x14ac:dyDescent="0.3">
      <c r="V4984">
        <v>4983</v>
      </c>
      <c r="W4984" t="s">
        <v>8672</v>
      </c>
      <c r="X4984" s="1">
        <v>41959</v>
      </c>
      <c r="Y4984" t="s">
        <v>6253</v>
      </c>
      <c r="Z4984" t="s">
        <v>51</v>
      </c>
      <c r="AA4984" t="s">
        <v>3193</v>
      </c>
      <c r="AB4984" t="s">
        <v>3194</v>
      </c>
      <c r="AC4984" t="s">
        <v>41</v>
      </c>
      <c r="AD4984" t="s">
        <v>26</v>
      </c>
      <c r="AE4984" t="s">
        <v>1635</v>
      </c>
      <c r="AF4984" t="s">
        <v>43</v>
      </c>
      <c r="AG4984">
        <v>92646</v>
      </c>
      <c r="AH4984" t="s">
        <v>44</v>
      </c>
      <c r="AI4984" t="s">
        <v>3138</v>
      </c>
      <c r="AJ4984" t="s">
        <v>46</v>
      </c>
      <c r="AK4984" t="s">
        <v>47</v>
      </c>
      <c r="AL4984" t="s">
        <v>3139</v>
      </c>
      <c r="AM4984">
        <v>5.22</v>
      </c>
      <c r="AN4984">
        <v>2</v>
      </c>
      <c r="AO4984">
        <v>0</v>
      </c>
      <c r="AP4984">
        <v>2.4011999999999998</v>
      </c>
      <c r="AQ4984">
        <f>YEAR(Table1[[#This Row],[Order Date]])</f>
        <v>2014</v>
      </c>
      <c r="AR4984" t="str">
        <f>TEXT(Table1[[#This Row],[Order Date]],"mmmm")</f>
        <v>November</v>
      </c>
      <c r="AS4984" t="str">
        <f>"Q"&amp;ROUNDUP(MONTH(Table1[[#This Row],[Order Date]])/3,0)</f>
        <v>Q4</v>
      </c>
      <c r="AT4984">
        <f>IF(Table1[[#This Row],[Sales]]=0,0,Table1[[#This Row],[Profit]]/Table1[[#This Row],[Sales]])</f>
        <v>0.45999999999999996</v>
      </c>
    </row>
    <row r="4985" spans="22:46" x14ac:dyDescent="0.3">
      <c r="V4985">
        <v>4984</v>
      </c>
      <c r="W4985" t="s">
        <v>8673</v>
      </c>
      <c r="X4985" s="1">
        <v>42680</v>
      </c>
      <c r="Y4985" s="1">
        <v>42654</v>
      </c>
      <c r="Z4985" t="s">
        <v>22</v>
      </c>
      <c r="AA4985" t="s">
        <v>97</v>
      </c>
      <c r="AB4985" t="s">
        <v>98</v>
      </c>
      <c r="AC4985" t="s">
        <v>25</v>
      </c>
      <c r="AD4985" t="s">
        <v>26</v>
      </c>
      <c r="AE4985" t="s">
        <v>1065</v>
      </c>
      <c r="AF4985" t="s">
        <v>43</v>
      </c>
      <c r="AG4985">
        <v>92105</v>
      </c>
      <c r="AH4985" t="s">
        <v>44</v>
      </c>
      <c r="AI4985" t="s">
        <v>448</v>
      </c>
      <c r="AJ4985" t="s">
        <v>46</v>
      </c>
      <c r="AK4985" t="s">
        <v>60</v>
      </c>
      <c r="AL4985" t="s">
        <v>449</v>
      </c>
      <c r="AM4985">
        <v>84.84</v>
      </c>
      <c r="AN4985">
        <v>3</v>
      </c>
      <c r="AO4985">
        <v>0</v>
      </c>
      <c r="AP4985">
        <v>22.9068</v>
      </c>
      <c r="AQ4985">
        <f>YEAR(Table1[[#This Row],[Order Date]])</f>
        <v>2016</v>
      </c>
      <c r="AR4985" t="str">
        <f>TEXT(Table1[[#This Row],[Order Date]],"mmmm")</f>
        <v>November</v>
      </c>
      <c r="AS4985" t="str">
        <f>"Q"&amp;ROUNDUP(MONTH(Table1[[#This Row],[Order Date]])/3,0)</f>
        <v>Q4</v>
      </c>
      <c r="AT4985">
        <f>IF(Table1[[#This Row],[Sales]]=0,0,Table1[[#This Row],[Profit]]/Table1[[#This Row],[Sales]])</f>
        <v>0.27</v>
      </c>
    </row>
    <row r="4986" spans="22:46" x14ac:dyDescent="0.3">
      <c r="V4986">
        <v>4985</v>
      </c>
      <c r="W4986" t="s">
        <v>8674</v>
      </c>
      <c r="X4986" s="1">
        <v>42253</v>
      </c>
      <c r="Y4986" s="1">
        <v>42286</v>
      </c>
      <c r="Z4986" t="s">
        <v>51</v>
      </c>
      <c r="AA4986" t="s">
        <v>2976</v>
      </c>
      <c r="AB4986" t="s">
        <v>2977</v>
      </c>
      <c r="AC4986" t="s">
        <v>41</v>
      </c>
      <c r="AD4986" t="s">
        <v>26</v>
      </c>
      <c r="AE4986" t="s">
        <v>6311</v>
      </c>
      <c r="AF4986" t="s">
        <v>379</v>
      </c>
      <c r="AG4986">
        <v>37211</v>
      </c>
      <c r="AH4986" t="s">
        <v>29</v>
      </c>
      <c r="AI4986" t="s">
        <v>3557</v>
      </c>
      <c r="AJ4986" t="s">
        <v>46</v>
      </c>
      <c r="AK4986" t="s">
        <v>303</v>
      </c>
      <c r="AL4986" t="s">
        <v>3558</v>
      </c>
      <c r="AM4986">
        <v>7.24</v>
      </c>
      <c r="AN4986">
        <v>5</v>
      </c>
      <c r="AO4986">
        <v>0.2</v>
      </c>
      <c r="AP4986">
        <v>1.1765000000000001</v>
      </c>
      <c r="AQ4986">
        <f>YEAR(Table1[[#This Row],[Order Date]])</f>
        <v>2015</v>
      </c>
      <c r="AR4986" t="str">
        <f>TEXT(Table1[[#This Row],[Order Date]],"mmmm")</f>
        <v>September</v>
      </c>
      <c r="AS4986" t="str">
        <f>"Q"&amp;ROUNDUP(MONTH(Table1[[#This Row],[Order Date]])/3,0)</f>
        <v>Q3</v>
      </c>
      <c r="AT4986">
        <f>IF(Table1[[#This Row],[Sales]]=0,0,Table1[[#This Row],[Profit]]/Table1[[#This Row],[Sales]])</f>
        <v>0.16250000000000001</v>
      </c>
    </row>
    <row r="4987" spans="22:46" x14ac:dyDescent="0.3">
      <c r="V4987">
        <v>4986</v>
      </c>
      <c r="W4987" t="s">
        <v>8675</v>
      </c>
      <c r="X4987" s="1">
        <v>41885</v>
      </c>
      <c r="Y4987" s="1">
        <v>41707</v>
      </c>
      <c r="Z4987" t="s">
        <v>1450</v>
      </c>
      <c r="AA4987" t="s">
        <v>3471</v>
      </c>
      <c r="AB4987" t="s">
        <v>3472</v>
      </c>
      <c r="AC4987" t="s">
        <v>25</v>
      </c>
      <c r="AD4987" t="s">
        <v>26</v>
      </c>
      <c r="AE4987" t="s">
        <v>300</v>
      </c>
      <c r="AF4987" t="s">
        <v>301</v>
      </c>
      <c r="AG4987">
        <v>10009</v>
      </c>
      <c r="AH4987" t="s">
        <v>160</v>
      </c>
      <c r="AI4987" t="s">
        <v>3467</v>
      </c>
      <c r="AJ4987" t="s">
        <v>46</v>
      </c>
      <c r="AK4987" t="s">
        <v>47</v>
      </c>
      <c r="AL4987" t="s">
        <v>3468</v>
      </c>
      <c r="AM4987">
        <v>14.4</v>
      </c>
      <c r="AN4987">
        <v>5</v>
      </c>
      <c r="AO4987">
        <v>0</v>
      </c>
      <c r="AP4987">
        <v>7.056</v>
      </c>
      <c r="AQ4987">
        <f>YEAR(Table1[[#This Row],[Order Date]])</f>
        <v>2014</v>
      </c>
      <c r="AR4987" t="str">
        <f>TEXT(Table1[[#This Row],[Order Date]],"mmmm")</f>
        <v>September</v>
      </c>
      <c r="AS4987" t="str">
        <f>"Q"&amp;ROUNDUP(MONTH(Table1[[#This Row],[Order Date]])/3,0)</f>
        <v>Q3</v>
      </c>
      <c r="AT4987">
        <f>IF(Table1[[#This Row],[Sales]]=0,0,Table1[[#This Row],[Profit]]/Table1[[#This Row],[Sales]])</f>
        <v>0.49</v>
      </c>
    </row>
    <row r="4988" spans="22:46" x14ac:dyDescent="0.3">
      <c r="V4988">
        <v>4987</v>
      </c>
      <c r="W4988" t="s">
        <v>8676</v>
      </c>
      <c r="X4988" s="1">
        <v>42484</v>
      </c>
      <c r="Y4988" t="s">
        <v>1425</v>
      </c>
      <c r="Z4988" t="s">
        <v>51</v>
      </c>
      <c r="AA4988" t="s">
        <v>6450</v>
      </c>
      <c r="AB4988" t="s">
        <v>6451</v>
      </c>
      <c r="AC4988" t="s">
        <v>108</v>
      </c>
      <c r="AD4988" t="s">
        <v>26</v>
      </c>
      <c r="AE4988" t="s">
        <v>1216</v>
      </c>
      <c r="AF4988" t="s">
        <v>516</v>
      </c>
      <c r="AG4988">
        <v>80906</v>
      </c>
      <c r="AH4988" t="s">
        <v>44</v>
      </c>
      <c r="AI4988" t="s">
        <v>2138</v>
      </c>
      <c r="AJ4988" t="s">
        <v>46</v>
      </c>
      <c r="AK4988" t="s">
        <v>94</v>
      </c>
      <c r="AL4988" t="s">
        <v>2139</v>
      </c>
      <c r="AM4988">
        <v>15.552</v>
      </c>
      <c r="AN4988">
        <v>3</v>
      </c>
      <c r="AO4988">
        <v>0.2</v>
      </c>
      <c r="AP4988">
        <v>5.4432</v>
      </c>
      <c r="AQ4988">
        <f>YEAR(Table1[[#This Row],[Order Date]])</f>
        <v>2016</v>
      </c>
      <c r="AR4988" t="str">
        <f>TEXT(Table1[[#This Row],[Order Date]],"mmmm")</f>
        <v>April</v>
      </c>
      <c r="AS4988" t="str">
        <f>"Q"&amp;ROUNDUP(MONTH(Table1[[#This Row],[Order Date]])/3,0)</f>
        <v>Q2</v>
      </c>
      <c r="AT4988">
        <f>IF(Table1[[#This Row],[Sales]]=0,0,Table1[[#This Row],[Profit]]/Table1[[#This Row],[Sales]])</f>
        <v>0.35000000000000003</v>
      </c>
    </row>
    <row r="4989" spans="22:46" x14ac:dyDescent="0.3">
      <c r="V4989">
        <v>4988</v>
      </c>
      <c r="W4989" t="s">
        <v>8676</v>
      </c>
      <c r="X4989" s="1">
        <v>42484</v>
      </c>
      <c r="Y4989" t="s">
        <v>1425</v>
      </c>
      <c r="Z4989" t="s">
        <v>51</v>
      </c>
      <c r="AA4989" t="s">
        <v>6450</v>
      </c>
      <c r="AB4989" t="s">
        <v>6451</v>
      </c>
      <c r="AC4989" t="s">
        <v>108</v>
      </c>
      <c r="AD4989" t="s">
        <v>26</v>
      </c>
      <c r="AE4989" t="s">
        <v>1216</v>
      </c>
      <c r="AF4989" t="s">
        <v>516</v>
      </c>
      <c r="AG4989">
        <v>80906</v>
      </c>
      <c r="AH4989" t="s">
        <v>44</v>
      </c>
      <c r="AI4989" t="s">
        <v>772</v>
      </c>
      <c r="AJ4989" t="s">
        <v>31</v>
      </c>
      <c r="AK4989" t="s">
        <v>35</v>
      </c>
      <c r="AL4989" t="s">
        <v>773</v>
      </c>
      <c r="AM4989">
        <v>1325.76</v>
      </c>
      <c r="AN4989">
        <v>6</v>
      </c>
      <c r="AO4989">
        <v>0.2</v>
      </c>
      <c r="AP4989">
        <v>149.148</v>
      </c>
      <c r="AQ4989">
        <f>YEAR(Table1[[#This Row],[Order Date]])</f>
        <v>2016</v>
      </c>
      <c r="AR4989" t="str">
        <f>TEXT(Table1[[#This Row],[Order Date]],"mmmm")</f>
        <v>April</v>
      </c>
      <c r="AS4989" t="str">
        <f>"Q"&amp;ROUNDUP(MONTH(Table1[[#This Row],[Order Date]])/3,0)</f>
        <v>Q2</v>
      </c>
      <c r="AT4989">
        <f>IF(Table1[[#This Row],[Sales]]=0,0,Table1[[#This Row],[Profit]]/Table1[[#This Row],[Sales]])</f>
        <v>0.1125</v>
      </c>
    </row>
    <row r="4990" spans="22:46" x14ac:dyDescent="0.3">
      <c r="V4990">
        <v>4989</v>
      </c>
      <c r="W4990" t="s">
        <v>8676</v>
      </c>
      <c r="X4990" s="1">
        <v>42484</v>
      </c>
      <c r="Y4990" t="s">
        <v>1425</v>
      </c>
      <c r="Z4990" t="s">
        <v>51</v>
      </c>
      <c r="AA4990" t="s">
        <v>6450</v>
      </c>
      <c r="AB4990" t="s">
        <v>6451</v>
      </c>
      <c r="AC4990" t="s">
        <v>108</v>
      </c>
      <c r="AD4990" t="s">
        <v>26</v>
      </c>
      <c r="AE4990" t="s">
        <v>1216</v>
      </c>
      <c r="AF4990" t="s">
        <v>516</v>
      </c>
      <c r="AG4990">
        <v>80906</v>
      </c>
      <c r="AH4990" t="s">
        <v>44</v>
      </c>
      <c r="AI4990" t="s">
        <v>7072</v>
      </c>
      <c r="AJ4990" t="s">
        <v>46</v>
      </c>
      <c r="AK4990" t="s">
        <v>77</v>
      </c>
      <c r="AL4990" t="s">
        <v>7073</v>
      </c>
      <c r="AM4990">
        <v>3.1080000000000001</v>
      </c>
      <c r="AN4990">
        <v>2</v>
      </c>
      <c r="AO4990">
        <v>0.7</v>
      </c>
      <c r="AP4990">
        <v>-2.1756000000000002</v>
      </c>
      <c r="AQ4990">
        <f>YEAR(Table1[[#This Row],[Order Date]])</f>
        <v>2016</v>
      </c>
      <c r="AR4990" t="str">
        <f>TEXT(Table1[[#This Row],[Order Date]],"mmmm")</f>
        <v>April</v>
      </c>
      <c r="AS4990" t="str">
        <f>"Q"&amp;ROUNDUP(MONTH(Table1[[#This Row],[Order Date]])/3,0)</f>
        <v>Q2</v>
      </c>
      <c r="AT4990">
        <f>IF(Table1[[#This Row],[Sales]]=0,0,Table1[[#This Row],[Profit]]/Table1[[#This Row],[Sales]])</f>
        <v>-0.70000000000000007</v>
      </c>
    </row>
    <row r="4991" spans="22:46" x14ac:dyDescent="0.3">
      <c r="V4991">
        <v>4990</v>
      </c>
      <c r="W4991" t="s">
        <v>8677</v>
      </c>
      <c r="X4991" s="1">
        <v>42978</v>
      </c>
      <c r="Y4991" s="1">
        <v>42834</v>
      </c>
      <c r="Z4991" t="s">
        <v>51</v>
      </c>
      <c r="AA4991" t="s">
        <v>5764</v>
      </c>
      <c r="AB4991" t="s">
        <v>5765</v>
      </c>
      <c r="AC4991" t="s">
        <v>108</v>
      </c>
      <c r="AD4991" t="s">
        <v>26</v>
      </c>
      <c r="AE4991" t="s">
        <v>136</v>
      </c>
      <c r="AF4991" t="s">
        <v>43</v>
      </c>
      <c r="AG4991">
        <v>94110</v>
      </c>
      <c r="AH4991" t="s">
        <v>44</v>
      </c>
      <c r="AI4991" t="s">
        <v>3351</v>
      </c>
      <c r="AJ4991" t="s">
        <v>46</v>
      </c>
      <c r="AK4991" t="s">
        <v>77</v>
      </c>
      <c r="AL4991" t="s">
        <v>3352</v>
      </c>
      <c r="AM4991">
        <v>6.6719999999999997</v>
      </c>
      <c r="AN4991">
        <v>3</v>
      </c>
      <c r="AO4991">
        <v>0.2</v>
      </c>
      <c r="AP4991">
        <v>2.1684000000000001</v>
      </c>
      <c r="AQ4991">
        <f>YEAR(Table1[[#This Row],[Order Date]])</f>
        <v>2017</v>
      </c>
      <c r="AR4991" t="str">
        <f>TEXT(Table1[[#This Row],[Order Date]],"mmmm")</f>
        <v>August</v>
      </c>
      <c r="AS4991" t="str">
        <f>"Q"&amp;ROUNDUP(MONTH(Table1[[#This Row],[Order Date]])/3,0)</f>
        <v>Q3</v>
      </c>
      <c r="AT4991">
        <f>IF(Table1[[#This Row],[Sales]]=0,0,Table1[[#This Row],[Profit]]/Table1[[#This Row],[Sales]])</f>
        <v>0.32500000000000001</v>
      </c>
    </row>
    <row r="4992" spans="22:46" x14ac:dyDescent="0.3">
      <c r="V4992">
        <v>4991</v>
      </c>
      <c r="W4992" t="s">
        <v>8677</v>
      </c>
      <c r="X4992" s="1">
        <v>42978</v>
      </c>
      <c r="Y4992" s="1">
        <v>42834</v>
      </c>
      <c r="Z4992" t="s">
        <v>51</v>
      </c>
      <c r="AA4992" t="s">
        <v>5764</v>
      </c>
      <c r="AB4992" t="s">
        <v>5765</v>
      </c>
      <c r="AC4992" t="s">
        <v>108</v>
      </c>
      <c r="AD4992" t="s">
        <v>26</v>
      </c>
      <c r="AE4992" t="s">
        <v>136</v>
      </c>
      <c r="AF4992" t="s">
        <v>43</v>
      </c>
      <c r="AG4992">
        <v>94110</v>
      </c>
      <c r="AH4992" t="s">
        <v>44</v>
      </c>
      <c r="AI4992" t="s">
        <v>3882</v>
      </c>
      <c r="AJ4992" t="s">
        <v>73</v>
      </c>
      <c r="AK4992" t="s">
        <v>74</v>
      </c>
      <c r="AL4992" t="s">
        <v>7030</v>
      </c>
      <c r="AM4992">
        <v>689.40800000000002</v>
      </c>
      <c r="AN4992">
        <v>4</v>
      </c>
      <c r="AO4992">
        <v>0.2</v>
      </c>
      <c r="AP4992">
        <v>77.558400000000006</v>
      </c>
      <c r="AQ4992">
        <f>YEAR(Table1[[#This Row],[Order Date]])</f>
        <v>2017</v>
      </c>
      <c r="AR4992" t="str">
        <f>TEXT(Table1[[#This Row],[Order Date]],"mmmm")</f>
        <v>August</v>
      </c>
      <c r="AS4992" t="str">
        <f>"Q"&amp;ROUNDUP(MONTH(Table1[[#This Row],[Order Date]])/3,0)</f>
        <v>Q3</v>
      </c>
      <c r="AT4992">
        <f>IF(Table1[[#This Row],[Sales]]=0,0,Table1[[#This Row],[Profit]]/Table1[[#This Row],[Sales]])</f>
        <v>0.1125</v>
      </c>
    </row>
    <row r="4993" spans="22:46" x14ac:dyDescent="0.3">
      <c r="V4993">
        <v>4992</v>
      </c>
      <c r="W4993" t="s">
        <v>8678</v>
      </c>
      <c r="X4993" s="1">
        <v>43076</v>
      </c>
      <c r="Y4993" t="s">
        <v>1129</v>
      </c>
      <c r="Z4993" t="s">
        <v>51</v>
      </c>
      <c r="AA4993" t="s">
        <v>4096</v>
      </c>
      <c r="AB4993" t="s">
        <v>4097</v>
      </c>
      <c r="AC4993" t="s">
        <v>41</v>
      </c>
      <c r="AD4993" t="s">
        <v>26</v>
      </c>
      <c r="AE4993" t="s">
        <v>342</v>
      </c>
      <c r="AF4993" t="s">
        <v>233</v>
      </c>
      <c r="AG4993">
        <v>60653</v>
      </c>
      <c r="AH4993" t="s">
        <v>111</v>
      </c>
      <c r="AI4993" t="s">
        <v>7942</v>
      </c>
      <c r="AJ4993" t="s">
        <v>46</v>
      </c>
      <c r="AK4993" t="s">
        <v>77</v>
      </c>
      <c r="AL4993" t="s">
        <v>7943</v>
      </c>
      <c r="AM4993">
        <v>1889.99</v>
      </c>
      <c r="AN4993">
        <v>5</v>
      </c>
      <c r="AO4993">
        <v>0.8</v>
      </c>
      <c r="AP4993">
        <v>-2929.4845</v>
      </c>
      <c r="AQ4993">
        <f>YEAR(Table1[[#This Row],[Order Date]])</f>
        <v>2017</v>
      </c>
      <c r="AR4993" t="str">
        <f>TEXT(Table1[[#This Row],[Order Date]],"mmmm")</f>
        <v>December</v>
      </c>
      <c r="AS4993" t="str">
        <f>"Q"&amp;ROUNDUP(MONTH(Table1[[#This Row],[Order Date]])/3,0)</f>
        <v>Q4</v>
      </c>
      <c r="AT4993">
        <f>IF(Table1[[#This Row],[Sales]]=0,0,Table1[[#This Row],[Profit]]/Table1[[#This Row],[Sales]])</f>
        <v>-1.55</v>
      </c>
    </row>
    <row r="4994" spans="22:46" x14ac:dyDescent="0.3">
      <c r="V4994">
        <v>4993</v>
      </c>
      <c r="W4994" t="s">
        <v>8679</v>
      </c>
      <c r="X4994" s="1">
        <v>42356</v>
      </c>
      <c r="Y4994" t="s">
        <v>4960</v>
      </c>
      <c r="Z4994" t="s">
        <v>51</v>
      </c>
      <c r="AA4994" t="s">
        <v>4881</v>
      </c>
      <c r="AB4994" t="s">
        <v>4882</v>
      </c>
      <c r="AC4994" t="s">
        <v>41</v>
      </c>
      <c r="AD4994" t="s">
        <v>26</v>
      </c>
      <c r="AE4994" t="s">
        <v>378</v>
      </c>
      <c r="AF4994" t="s">
        <v>379</v>
      </c>
      <c r="AG4994">
        <v>38109</v>
      </c>
      <c r="AH4994" t="s">
        <v>29</v>
      </c>
      <c r="AI4994" t="s">
        <v>3344</v>
      </c>
      <c r="AJ4994" t="s">
        <v>46</v>
      </c>
      <c r="AK4994" t="s">
        <v>190</v>
      </c>
      <c r="AL4994" t="s">
        <v>3345</v>
      </c>
      <c r="AM4994">
        <v>55.936</v>
      </c>
      <c r="AN4994">
        <v>8</v>
      </c>
      <c r="AO4994">
        <v>0.2</v>
      </c>
      <c r="AP4994">
        <v>18.878399999999999</v>
      </c>
      <c r="AQ4994">
        <f>YEAR(Table1[[#This Row],[Order Date]])</f>
        <v>2015</v>
      </c>
      <c r="AR4994" t="str">
        <f>TEXT(Table1[[#This Row],[Order Date]],"mmmm")</f>
        <v>December</v>
      </c>
      <c r="AS4994" t="str">
        <f>"Q"&amp;ROUNDUP(MONTH(Table1[[#This Row],[Order Date]])/3,0)</f>
        <v>Q4</v>
      </c>
      <c r="AT4994">
        <f>IF(Table1[[#This Row],[Sales]]=0,0,Table1[[#This Row],[Profit]]/Table1[[#This Row],[Sales]])</f>
        <v>0.33749999999999997</v>
      </c>
    </row>
    <row r="4995" spans="22:46" x14ac:dyDescent="0.3">
      <c r="V4995">
        <v>4994</v>
      </c>
      <c r="W4995" t="s">
        <v>8679</v>
      </c>
      <c r="X4995" s="1">
        <v>42356</v>
      </c>
      <c r="Y4995" t="s">
        <v>4960</v>
      </c>
      <c r="Z4995" t="s">
        <v>51</v>
      </c>
      <c r="AA4995" t="s">
        <v>4881</v>
      </c>
      <c r="AB4995" t="s">
        <v>4882</v>
      </c>
      <c r="AC4995" t="s">
        <v>41</v>
      </c>
      <c r="AD4995" t="s">
        <v>26</v>
      </c>
      <c r="AE4995" t="s">
        <v>378</v>
      </c>
      <c r="AF4995" t="s">
        <v>379</v>
      </c>
      <c r="AG4995">
        <v>38109</v>
      </c>
      <c r="AH4995" t="s">
        <v>29</v>
      </c>
      <c r="AI4995" t="s">
        <v>5585</v>
      </c>
      <c r="AJ4995" t="s">
        <v>46</v>
      </c>
      <c r="AK4995" t="s">
        <v>47</v>
      </c>
      <c r="AL4995" t="s">
        <v>5586</v>
      </c>
      <c r="AM4995">
        <v>18.431999999999999</v>
      </c>
      <c r="AN4995">
        <v>8</v>
      </c>
      <c r="AO4995">
        <v>0.2</v>
      </c>
      <c r="AP4995">
        <v>5.9904000000000002</v>
      </c>
      <c r="AQ4995">
        <f>YEAR(Table1[[#This Row],[Order Date]])</f>
        <v>2015</v>
      </c>
      <c r="AR4995" t="str">
        <f>TEXT(Table1[[#This Row],[Order Date]],"mmmm")</f>
        <v>December</v>
      </c>
      <c r="AS4995" t="str">
        <f>"Q"&amp;ROUNDUP(MONTH(Table1[[#This Row],[Order Date]])/3,0)</f>
        <v>Q4</v>
      </c>
      <c r="AT4995">
        <f>IF(Table1[[#This Row],[Sales]]=0,0,Table1[[#This Row],[Profit]]/Table1[[#This Row],[Sales]])</f>
        <v>0.32500000000000001</v>
      </c>
    </row>
    <row r="4996" spans="22:46" x14ac:dyDescent="0.3">
      <c r="V4996">
        <v>4995</v>
      </c>
      <c r="W4996" t="s">
        <v>8679</v>
      </c>
      <c r="X4996" s="1">
        <v>42356</v>
      </c>
      <c r="Y4996" t="s">
        <v>4960</v>
      </c>
      <c r="Z4996" t="s">
        <v>51</v>
      </c>
      <c r="AA4996" t="s">
        <v>4881</v>
      </c>
      <c r="AB4996" t="s">
        <v>4882</v>
      </c>
      <c r="AC4996" t="s">
        <v>41</v>
      </c>
      <c r="AD4996" t="s">
        <v>26</v>
      </c>
      <c r="AE4996" t="s">
        <v>378</v>
      </c>
      <c r="AF4996" t="s">
        <v>379</v>
      </c>
      <c r="AG4996">
        <v>38109</v>
      </c>
      <c r="AH4996" t="s">
        <v>29</v>
      </c>
      <c r="AI4996" t="s">
        <v>2330</v>
      </c>
      <c r="AJ4996" t="s">
        <v>31</v>
      </c>
      <c r="AK4996" t="s">
        <v>67</v>
      </c>
      <c r="AL4996" t="s">
        <v>2331</v>
      </c>
      <c r="AM4996">
        <v>20.32</v>
      </c>
      <c r="AN4996">
        <v>5</v>
      </c>
      <c r="AO4996">
        <v>0.2</v>
      </c>
      <c r="AP4996">
        <v>3.556</v>
      </c>
      <c r="AQ4996">
        <f>YEAR(Table1[[#This Row],[Order Date]])</f>
        <v>2015</v>
      </c>
      <c r="AR4996" t="str">
        <f>TEXT(Table1[[#This Row],[Order Date]],"mmmm")</f>
        <v>December</v>
      </c>
      <c r="AS4996" t="str">
        <f>"Q"&amp;ROUNDUP(MONTH(Table1[[#This Row],[Order Date]])/3,0)</f>
        <v>Q4</v>
      </c>
      <c r="AT4996">
        <f>IF(Table1[[#This Row],[Sales]]=0,0,Table1[[#This Row],[Profit]]/Table1[[#This Row],[Sales]])</f>
        <v>0.17499999999999999</v>
      </c>
    </row>
    <row r="4997" spans="22:46" x14ac:dyDescent="0.3">
      <c r="V4997">
        <v>4996</v>
      </c>
      <c r="W4997" t="s">
        <v>8680</v>
      </c>
      <c r="X4997" s="1">
        <v>41947</v>
      </c>
      <c r="Y4997" s="1">
        <v>41923</v>
      </c>
      <c r="Z4997" t="s">
        <v>51</v>
      </c>
      <c r="AA4997" t="s">
        <v>4238</v>
      </c>
      <c r="AB4997" t="s">
        <v>4239</v>
      </c>
      <c r="AC4997" t="s">
        <v>108</v>
      </c>
      <c r="AD4997" t="s">
        <v>26</v>
      </c>
      <c r="AE4997" t="s">
        <v>300</v>
      </c>
      <c r="AF4997" t="s">
        <v>301</v>
      </c>
      <c r="AG4997">
        <v>10011</v>
      </c>
      <c r="AH4997" t="s">
        <v>160</v>
      </c>
      <c r="AI4997" t="s">
        <v>7251</v>
      </c>
      <c r="AJ4997" t="s">
        <v>46</v>
      </c>
      <c r="AK4997" t="s">
        <v>77</v>
      </c>
      <c r="AL4997" t="s">
        <v>7252</v>
      </c>
      <c r="AM4997">
        <v>52.064</v>
      </c>
      <c r="AN4997">
        <v>4</v>
      </c>
      <c r="AO4997">
        <v>0.2</v>
      </c>
      <c r="AP4997">
        <v>18.873200000000001</v>
      </c>
      <c r="AQ4997">
        <f>YEAR(Table1[[#This Row],[Order Date]])</f>
        <v>2014</v>
      </c>
      <c r="AR4997" t="str">
        <f>TEXT(Table1[[#This Row],[Order Date]],"mmmm")</f>
        <v>November</v>
      </c>
      <c r="AS4997" t="str">
        <f>"Q"&amp;ROUNDUP(MONTH(Table1[[#This Row],[Order Date]])/3,0)</f>
        <v>Q4</v>
      </c>
      <c r="AT4997">
        <f>IF(Table1[[#This Row],[Sales]]=0,0,Table1[[#This Row],[Profit]]/Table1[[#This Row],[Sales]])</f>
        <v>0.36249999999999999</v>
      </c>
    </row>
    <row r="4998" spans="22:46" x14ac:dyDescent="0.3">
      <c r="V4998">
        <v>4997</v>
      </c>
      <c r="W4998" t="s">
        <v>8681</v>
      </c>
      <c r="X4998" s="1">
        <v>42804</v>
      </c>
      <c r="Y4998" t="s">
        <v>8601</v>
      </c>
      <c r="Z4998" t="s">
        <v>51</v>
      </c>
      <c r="AA4998" t="s">
        <v>8638</v>
      </c>
      <c r="AB4998" t="s">
        <v>8639</v>
      </c>
      <c r="AC4998" t="s">
        <v>41</v>
      </c>
      <c r="AD4998" t="s">
        <v>26</v>
      </c>
      <c r="AE4998" t="s">
        <v>5148</v>
      </c>
      <c r="AF4998" t="s">
        <v>92</v>
      </c>
      <c r="AG4998">
        <v>27604</v>
      </c>
      <c r="AH4998" t="s">
        <v>29</v>
      </c>
      <c r="AI4998" t="s">
        <v>8682</v>
      </c>
      <c r="AJ4998" t="s">
        <v>46</v>
      </c>
      <c r="AK4998" t="s">
        <v>80</v>
      </c>
      <c r="AL4998" t="s">
        <v>8683</v>
      </c>
      <c r="AM4998">
        <v>48.783999999999999</v>
      </c>
      <c r="AN4998">
        <v>1</v>
      </c>
      <c r="AO4998">
        <v>0.2</v>
      </c>
      <c r="AP4998">
        <v>3.6587999999999998</v>
      </c>
      <c r="AQ4998">
        <f>YEAR(Table1[[#This Row],[Order Date]])</f>
        <v>2017</v>
      </c>
      <c r="AR4998" t="str">
        <f>TEXT(Table1[[#This Row],[Order Date]],"mmmm")</f>
        <v>March</v>
      </c>
      <c r="AS4998" t="str">
        <f>"Q"&amp;ROUNDUP(MONTH(Table1[[#This Row],[Order Date]])/3,0)</f>
        <v>Q1</v>
      </c>
      <c r="AT4998">
        <f>IF(Table1[[#This Row],[Sales]]=0,0,Table1[[#This Row],[Profit]]/Table1[[#This Row],[Sales]])</f>
        <v>7.4999999999999997E-2</v>
      </c>
    </row>
    <row r="4999" spans="22:46" x14ac:dyDescent="0.3">
      <c r="V4999">
        <v>4998</v>
      </c>
      <c r="W4999" t="s">
        <v>8681</v>
      </c>
      <c r="X4999" s="1">
        <v>42804</v>
      </c>
      <c r="Y4999" t="s">
        <v>8601</v>
      </c>
      <c r="Z4999" t="s">
        <v>51</v>
      </c>
      <c r="AA4999" t="s">
        <v>8638</v>
      </c>
      <c r="AB4999" t="s">
        <v>8639</v>
      </c>
      <c r="AC4999" t="s">
        <v>41</v>
      </c>
      <c r="AD4999" t="s">
        <v>26</v>
      </c>
      <c r="AE4999" t="s">
        <v>5148</v>
      </c>
      <c r="AF4999" t="s">
        <v>92</v>
      </c>
      <c r="AG4999">
        <v>27604</v>
      </c>
      <c r="AH4999" t="s">
        <v>29</v>
      </c>
      <c r="AI4999" t="s">
        <v>2789</v>
      </c>
      <c r="AJ4999" t="s">
        <v>46</v>
      </c>
      <c r="AK4999" t="s">
        <v>77</v>
      </c>
      <c r="AL4999" t="s">
        <v>2790</v>
      </c>
      <c r="AM4999">
        <v>13.092000000000001</v>
      </c>
      <c r="AN4999">
        <v>4</v>
      </c>
      <c r="AO4999">
        <v>0.7</v>
      </c>
      <c r="AP4999">
        <v>-10.0372</v>
      </c>
      <c r="AQ4999">
        <f>YEAR(Table1[[#This Row],[Order Date]])</f>
        <v>2017</v>
      </c>
      <c r="AR4999" t="str">
        <f>TEXT(Table1[[#This Row],[Order Date]],"mmmm")</f>
        <v>March</v>
      </c>
      <c r="AS4999" t="str">
        <f>"Q"&amp;ROUNDUP(MONTH(Table1[[#This Row],[Order Date]])/3,0)</f>
        <v>Q1</v>
      </c>
      <c r="AT4999">
        <f>IF(Table1[[#This Row],[Sales]]=0,0,Table1[[#This Row],[Profit]]/Table1[[#This Row],[Sales]])</f>
        <v>-0.76666666666666661</v>
      </c>
    </row>
    <row r="5000" spans="22:46" x14ac:dyDescent="0.3">
      <c r="V5000">
        <v>4999</v>
      </c>
      <c r="W5000" t="s">
        <v>8684</v>
      </c>
      <c r="X5000" s="1">
        <v>42400</v>
      </c>
      <c r="Y5000" s="1">
        <v>42462</v>
      </c>
      <c r="Z5000" t="s">
        <v>51</v>
      </c>
      <c r="AA5000" t="s">
        <v>3165</v>
      </c>
      <c r="AB5000" t="s">
        <v>3166</v>
      </c>
      <c r="AC5000" t="s">
        <v>108</v>
      </c>
      <c r="AD5000" t="s">
        <v>26</v>
      </c>
      <c r="AE5000" t="s">
        <v>42</v>
      </c>
      <c r="AF5000" t="s">
        <v>43</v>
      </c>
      <c r="AG5000">
        <v>90045</v>
      </c>
      <c r="AH5000" t="s">
        <v>44</v>
      </c>
      <c r="AI5000" t="s">
        <v>7422</v>
      </c>
      <c r="AJ5000" t="s">
        <v>73</v>
      </c>
      <c r="AK5000" t="s">
        <v>74</v>
      </c>
      <c r="AL5000" t="s">
        <v>7423</v>
      </c>
      <c r="AM5000">
        <v>109.592</v>
      </c>
      <c r="AN5000">
        <v>1</v>
      </c>
      <c r="AO5000">
        <v>0.2</v>
      </c>
      <c r="AP5000">
        <v>8.2194000000000003</v>
      </c>
      <c r="AQ5000">
        <f>YEAR(Table1[[#This Row],[Order Date]])</f>
        <v>2016</v>
      </c>
      <c r="AR5000" t="str">
        <f>TEXT(Table1[[#This Row],[Order Date]],"mmmm")</f>
        <v>January</v>
      </c>
      <c r="AS5000" t="str">
        <f>"Q"&amp;ROUNDUP(MONTH(Table1[[#This Row],[Order Date]])/3,0)</f>
        <v>Q1</v>
      </c>
      <c r="AT5000">
        <f>IF(Table1[[#This Row],[Sales]]=0,0,Table1[[#This Row],[Profit]]/Table1[[#This Row],[Sales]])</f>
        <v>7.4999999999999997E-2</v>
      </c>
    </row>
    <row r="5001" spans="22:46" x14ac:dyDescent="0.3">
      <c r="V5001">
        <v>5000</v>
      </c>
      <c r="W5001" t="s">
        <v>8684</v>
      </c>
      <c r="X5001" s="1">
        <v>42400</v>
      </c>
      <c r="Y5001" s="1">
        <v>42462</v>
      </c>
      <c r="Z5001" t="s">
        <v>51</v>
      </c>
      <c r="AA5001" t="s">
        <v>3165</v>
      </c>
      <c r="AB5001" t="s">
        <v>3166</v>
      </c>
      <c r="AC5001" t="s">
        <v>108</v>
      </c>
      <c r="AD5001" t="s">
        <v>26</v>
      </c>
      <c r="AE5001" t="s">
        <v>42</v>
      </c>
      <c r="AF5001" t="s">
        <v>43</v>
      </c>
      <c r="AG5001">
        <v>90045</v>
      </c>
      <c r="AH5001" t="s">
        <v>44</v>
      </c>
      <c r="AI5001" t="s">
        <v>8686</v>
      </c>
      <c r="AJ5001" t="s">
        <v>46</v>
      </c>
      <c r="AK5001" t="s">
        <v>94</v>
      </c>
      <c r="AL5001" t="s">
        <v>205</v>
      </c>
      <c r="AM5001">
        <v>56.7</v>
      </c>
      <c r="AN5001">
        <v>5</v>
      </c>
      <c r="AO5001">
        <v>0</v>
      </c>
      <c r="AP5001">
        <v>27.783000000000001</v>
      </c>
      <c r="AQ5001">
        <f>YEAR(Table1[[#This Row],[Order Date]])</f>
        <v>2016</v>
      </c>
      <c r="AR5001" t="str">
        <f>TEXT(Table1[[#This Row],[Order Date]],"mmmm")</f>
        <v>January</v>
      </c>
      <c r="AS5001" t="str">
        <f>"Q"&amp;ROUNDUP(MONTH(Table1[[#This Row],[Order Date]])/3,0)</f>
        <v>Q1</v>
      </c>
      <c r="AT5001">
        <f>IF(Table1[[#This Row],[Sales]]=0,0,Table1[[#This Row],[Profit]]/Table1[[#This Row],[Sales]])</f>
        <v>0.49</v>
      </c>
    </row>
    <row r="5002" spans="22:46" x14ac:dyDescent="0.3">
      <c r="V5002">
        <v>5001</v>
      </c>
      <c r="W5002" t="s">
        <v>8687</v>
      </c>
      <c r="X5002" s="1">
        <v>42862</v>
      </c>
      <c r="Y5002" s="1">
        <v>43074</v>
      </c>
      <c r="Z5002" t="s">
        <v>51</v>
      </c>
      <c r="AA5002" t="s">
        <v>1404</v>
      </c>
      <c r="AB5002" t="s">
        <v>1405</v>
      </c>
      <c r="AC5002" t="s">
        <v>108</v>
      </c>
      <c r="AD5002" t="s">
        <v>26</v>
      </c>
      <c r="AE5002" t="s">
        <v>42</v>
      </c>
      <c r="AF5002" t="s">
        <v>43</v>
      </c>
      <c r="AG5002">
        <v>90004</v>
      </c>
      <c r="AH5002" t="s">
        <v>44</v>
      </c>
      <c r="AI5002" t="s">
        <v>4961</v>
      </c>
      <c r="AJ5002" t="s">
        <v>73</v>
      </c>
      <c r="AK5002" t="s">
        <v>176</v>
      </c>
      <c r="AL5002" t="s">
        <v>4962</v>
      </c>
      <c r="AM5002">
        <v>79.989999999999995</v>
      </c>
      <c r="AN5002">
        <v>1</v>
      </c>
      <c r="AO5002">
        <v>0</v>
      </c>
      <c r="AP5002">
        <v>28.796399999999998</v>
      </c>
      <c r="AQ5002">
        <f>YEAR(Table1[[#This Row],[Order Date]])</f>
        <v>2017</v>
      </c>
      <c r="AR5002" t="str">
        <f>TEXT(Table1[[#This Row],[Order Date]],"mmmm")</f>
        <v>May</v>
      </c>
      <c r="AS5002" t="str">
        <f>"Q"&amp;ROUNDUP(MONTH(Table1[[#This Row],[Order Date]])/3,0)</f>
        <v>Q2</v>
      </c>
      <c r="AT5002">
        <f>IF(Table1[[#This Row],[Sales]]=0,0,Table1[[#This Row],[Profit]]/Table1[[#This Row],[Sales]])</f>
        <v>0.36</v>
      </c>
    </row>
    <row r="5003" spans="22:46" x14ac:dyDescent="0.3">
      <c r="V5003">
        <v>5002</v>
      </c>
      <c r="W5003" t="s">
        <v>8688</v>
      </c>
      <c r="X5003" s="1">
        <v>42514</v>
      </c>
      <c r="Y5003" t="s">
        <v>2747</v>
      </c>
      <c r="Z5003" t="s">
        <v>1450</v>
      </c>
      <c r="AA5003" t="s">
        <v>2438</v>
      </c>
      <c r="AB5003" t="s">
        <v>2439</v>
      </c>
      <c r="AC5003" t="s">
        <v>108</v>
      </c>
      <c r="AD5003" t="s">
        <v>26</v>
      </c>
      <c r="AE5003" t="s">
        <v>6169</v>
      </c>
      <c r="AF5003" t="s">
        <v>358</v>
      </c>
      <c r="AG5003">
        <v>23602</v>
      </c>
      <c r="AH5003" t="s">
        <v>29</v>
      </c>
      <c r="AI5003" t="s">
        <v>5412</v>
      </c>
      <c r="AJ5003" t="s">
        <v>46</v>
      </c>
      <c r="AK5003" t="s">
        <v>651</v>
      </c>
      <c r="AL5003" t="s">
        <v>5413</v>
      </c>
      <c r="AM5003">
        <v>69.5</v>
      </c>
      <c r="AN5003">
        <v>5</v>
      </c>
      <c r="AO5003">
        <v>0</v>
      </c>
      <c r="AP5003">
        <v>20.155000000000001</v>
      </c>
      <c r="AQ5003">
        <f>YEAR(Table1[[#This Row],[Order Date]])</f>
        <v>2016</v>
      </c>
      <c r="AR5003" t="str">
        <f>TEXT(Table1[[#This Row],[Order Date]],"mmmm")</f>
        <v>May</v>
      </c>
      <c r="AS5003" t="str">
        <f>"Q"&amp;ROUNDUP(MONTH(Table1[[#This Row],[Order Date]])/3,0)</f>
        <v>Q2</v>
      </c>
      <c r="AT5003">
        <f>IF(Table1[[#This Row],[Sales]]=0,0,Table1[[#This Row],[Profit]]/Table1[[#This Row],[Sales]])</f>
        <v>0.29000000000000004</v>
      </c>
    </row>
    <row r="5004" spans="22:46" x14ac:dyDescent="0.3">
      <c r="V5004">
        <v>5003</v>
      </c>
      <c r="W5004" t="s">
        <v>8688</v>
      </c>
      <c r="X5004" s="1">
        <v>42514</v>
      </c>
      <c r="Y5004" t="s">
        <v>2747</v>
      </c>
      <c r="Z5004" t="s">
        <v>1450</v>
      </c>
      <c r="AA5004" t="s">
        <v>2438</v>
      </c>
      <c r="AB5004" t="s">
        <v>2439</v>
      </c>
      <c r="AC5004" t="s">
        <v>108</v>
      </c>
      <c r="AD5004" t="s">
        <v>26</v>
      </c>
      <c r="AE5004" t="s">
        <v>6169</v>
      </c>
      <c r="AF5004" t="s">
        <v>358</v>
      </c>
      <c r="AG5004">
        <v>23602</v>
      </c>
      <c r="AH5004" t="s">
        <v>29</v>
      </c>
      <c r="AI5004" t="s">
        <v>664</v>
      </c>
      <c r="AJ5004" t="s">
        <v>46</v>
      </c>
      <c r="AK5004" t="s">
        <v>94</v>
      </c>
      <c r="AL5004" t="s">
        <v>665</v>
      </c>
      <c r="AM5004">
        <v>191.6</v>
      </c>
      <c r="AN5004">
        <v>4</v>
      </c>
      <c r="AO5004">
        <v>0</v>
      </c>
      <c r="AP5004">
        <v>91.968000000000004</v>
      </c>
      <c r="AQ5004">
        <f>YEAR(Table1[[#This Row],[Order Date]])</f>
        <v>2016</v>
      </c>
      <c r="AR5004" t="str">
        <f>TEXT(Table1[[#This Row],[Order Date]],"mmmm")</f>
        <v>May</v>
      </c>
      <c r="AS5004" t="str">
        <f>"Q"&amp;ROUNDUP(MONTH(Table1[[#This Row],[Order Date]])/3,0)</f>
        <v>Q2</v>
      </c>
      <c r="AT5004">
        <f>IF(Table1[[#This Row],[Sales]]=0,0,Table1[[#This Row],[Profit]]/Table1[[#This Row],[Sales]])</f>
        <v>0.48000000000000004</v>
      </c>
    </row>
    <row r="5005" spans="22:46" x14ac:dyDescent="0.3">
      <c r="V5005">
        <v>5004</v>
      </c>
      <c r="W5005" t="s">
        <v>8689</v>
      </c>
      <c r="X5005" s="1">
        <v>42650</v>
      </c>
      <c r="Y5005" s="1">
        <v>42714</v>
      </c>
      <c r="Z5005" t="s">
        <v>51</v>
      </c>
      <c r="AA5005" t="s">
        <v>7147</v>
      </c>
      <c r="AB5005" t="s">
        <v>7148</v>
      </c>
      <c r="AC5005" t="s">
        <v>25</v>
      </c>
      <c r="AD5005" t="s">
        <v>26</v>
      </c>
      <c r="AE5005" t="s">
        <v>42</v>
      </c>
      <c r="AF5005" t="s">
        <v>43</v>
      </c>
      <c r="AG5005">
        <v>90032</v>
      </c>
      <c r="AH5005" t="s">
        <v>44</v>
      </c>
      <c r="AI5005" t="s">
        <v>8690</v>
      </c>
      <c r="AJ5005" t="s">
        <v>46</v>
      </c>
      <c r="AK5005" t="s">
        <v>94</v>
      </c>
      <c r="AL5005" t="s">
        <v>8691</v>
      </c>
      <c r="AM5005">
        <v>10.56</v>
      </c>
      <c r="AN5005">
        <v>2</v>
      </c>
      <c r="AO5005">
        <v>0</v>
      </c>
      <c r="AP5005">
        <v>5.0688000000000004</v>
      </c>
      <c r="AQ5005">
        <f>YEAR(Table1[[#This Row],[Order Date]])</f>
        <v>2016</v>
      </c>
      <c r="AR5005" t="str">
        <f>TEXT(Table1[[#This Row],[Order Date]],"mmmm")</f>
        <v>October</v>
      </c>
      <c r="AS5005" t="str">
        <f>"Q"&amp;ROUNDUP(MONTH(Table1[[#This Row],[Order Date]])/3,0)</f>
        <v>Q4</v>
      </c>
      <c r="AT5005">
        <f>IF(Table1[[#This Row],[Sales]]=0,0,Table1[[#This Row],[Profit]]/Table1[[#This Row],[Sales]])</f>
        <v>0.48000000000000004</v>
      </c>
    </row>
    <row r="5006" spans="22:46" x14ac:dyDescent="0.3">
      <c r="V5006">
        <v>5005</v>
      </c>
      <c r="W5006" t="s">
        <v>8692</v>
      </c>
      <c r="X5006" s="1">
        <v>41759</v>
      </c>
      <c r="Y5006" s="1">
        <v>41675</v>
      </c>
      <c r="Z5006" t="s">
        <v>22</v>
      </c>
      <c r="AA5006" t="s">
        <v>6085</v>
      </c>
      <c r="AB5006" t="s">
        <v>6086</v>
      </c>
      <c r="AC5006" t="s">
        <v>25</v>
      </c>
      <c r="AD5006" t="s">
        <v>26</v>
      </c>
      <c r="AE5006" t="s">
        <v>371</v>
      </c>
      <c r="AF5006" t="s">
        <v>1673</v>
      </c>
      <c r="AG5006">
        <v>39212</v>
      </c>
      <c r="AH5006" t="s">
        <v>29</v>
      </c>
      <c r="AI5006" t="s">
        <v>6263</v>
      </c>
      <c r="AJ5006" t="s">
        <v>73</v>
      </c>
      <c r="AK5006" t="s">
        <v>176</v>
      </c>
      <c r="AL5006" t="s">
        <v>6264</v>
      </c>
      <c r="AM5006">
        <v>47.79</v>
      </c>
      <c r="AN5006">
        <v>3</v>
      </c>
      <c r="AO5006">
        <v>0</v>
      </c>
      <c r="AP5006">
        <v>16.2486</v>
      </c>
      <c r="AQ5006">
        <f>YEAR(Table1[[#This Row],[Order Date]])</f>
        <v>2014</v>
      </c>
      <c r="AR5006" t="str">
        <f>TEXT(Table1[[#This Row],[Order Date]],"mmmm")</f>
        <v>April</v>
      </c>
      <c r="AS5006" t="str">
        <f>"Q"&amp;ROUNDUP(MONTH(Table1[[#This Row],[Order Date]])/3,0)</f>
        <v>Q2</v>
      </c>
      <c r="AT5006">
        <f>IF(Table1[[#This Row],[Sales]]=0,0,Table1[[#This Row],[Profit]]/Table1[[#This Row],[Sales]])</f>
        <v>0.34</v>
      </c>
    </row>
    <row r="5007" spans="22:46" x14ac:dyDescent="0.3">
      <c r="V5007">
        <v>5006</v>
      </c>
      <c r="W5007" t="s">
        <v>8693</v>
      </c>
      <c r="X5007" s="1">
        <v>42318</v>
      </c>
      <c r="Y5007" t="s">
        <v>5340</v>
      </c>
      <c r="Z5007" t="s">
        <v>22</v>
      </c>
      <c r="AA5007" t="s">
        <v>2625</v>
      </c>
      <c r="AB5007" t="s">
        <v>2626</v>
      </c>
      <c r="AC5007" t="s">
        <v>41</v>
      </c>
      <c r="AD5007" t="s">
        <v>26</v>
      </c>
      <c r="AE5007" t="s">
        <v>1646</v>
      </c>
      <c r="AF5007" t="s">
        <v>287</v>
      </c>
      <c r="AG5007">
        <v>47374</v>
      </c>
      <c r="AH5007" t="s">
        <v>111</v>
      </c>
      <c r="AI5007" t="s">
        <v>1705</v>
      </c>
      <c r="AJ5007" t="s">
        <v>46</v>
      </c>
      <c r="AK5007" t="s">
        <v>60</v>
      </c>
      <c r="AL5007" t="s">
        <v>1706</v>
      </c>
      <c r="AM5007">
        <v>714.3</v>
      </c>
      <c r="AN5007">
        <v>5</v>
      </c>
      <c r="AO5007">
        <v>0</v>
      </c>
      <c r="AP5007">
        <v>207.14699999999999</v>
      </c>
      <c r="AQ5007">
        <f>YEAR(Table1[[#This Row],[Order Date]])</f>
        <v>2015</v>
      </c>
      <c r="AR5007" t="str">
        <f>TEXT(Table1[[#This Row],[Order Date]],"mmmm")</f>
        <v>November</v>
      </c>
      <c r="AS5007" t="str">
        <f>"Q"&amp;ROUNDUP(MONTH(Table1[[#This Row],[Order Date]])/3,0)</f>
        <v>Q4</v>
      </c>
      <c r="AT5007">
        <f>IF(Table1[[#This Row],[Sales]]=0,0,Table1[[#This Row],[Profit]]/Table1[[#This Row],[Sales]])</f>
        <v>0.28999999999999998</v>
      </c>
    </row>
    <row r="5008" spans="22:46" x14ac:dyDescent="0.3">
      <c r="V5008">
        <v>5007</v>
      </c>
      <c r="W5008" t="s">
        <v>8694</v>
      </c>
      <c r="X5008" s="1">
        <v>42317</v>
      </c>
      <c r="Y5008" t="s">
        <v>5340</v>
      </c>
      <c r="Z5008" t="s">
        <v>51</v>
      </c>
      <c r="AA5008" t="s">
        <v>6596</v>
      </c>
      <c r="AB5008" t="s">
        <v>6597</v>
      </c>
      <c r="AC5008" t="s">
        <v>108</v>
      </c>
      <c r="AD5008" t="s">
        <v>26</v>
      </c>
      <c r="AE5008" t="s">
        <v>300</v>
      </c>
      <c r="AF5008" t="s">
        <v>301</v>
      </c>
      <c r="AG5008">
        <v>10035</v>
      </c>
      <c r="AH5008" t="s">
        <v>160</v>
      </c>
      <c r="AI5008" t="s">
        <v>8695</v>
      </c>
      <c r="AJ5008" t="s">
        <v>73</v>
      </c>
      <c r="AK5008" t="s">
        <v>768</v>
      </c>
      <c r="AL5008" t="s">
        <v>8696</v>
      </c>
      <c r="AM5008">
        <v>2321.9</v>
      </c>
      <c r="AN5008">
        <v>2</v>
      </c>
      <c r="AO5008">
        <v>0</v>
      </c>
      <c r="AP5008">
        <v>1114.5119999999999</v>
      </c>
      <c r="AQ5008">
        <f>YEAR(Table1[[#This Row],[Order Date]])</f>
        <v>2015</v>
      </c>
      <c r="AR5008" t="str">
        <f>TEXT(Table1[[#This Row],[Order Date]],"mmmm")</f>
        <v>November</v>
      </c>
      <c r="AS5008" t="str">
        <f>"Q"&amp;ROUNDUP(MONTH(Table1[[#This Row],[Order Date]])/3,0)</f>
        <v>Q4</v>
      </c>
      <c r="AT5008">
        <f>IF(Table1[[#This Row],[Sales]]=0,0,Table1[[#This Row],[Profit]]/Table1[[#This Row],[Sales]])</f>
        <v>0.48</v>
      </c>
    </row>
    <row r="5009" spans="22:46" x14ac:dyDescent="0.3">
      <c r="V5009">
        <v>5008</v>
      </c>
      <c r="W5009" t="s">
        <v>8694</v>
      </c>
      <c r="X5009" s="1">
        <v>42317</v>
      </c>
      <c r="Y5009" t="s">
        <v>5340</v>
      </c>
      <c r="Z5009" t="s">
        <v>51</v>
      </c>
      <c r="AA5009" t="s">
        <v>6596</v>
      </c>
      <c r="AB5009" t="s">
        <v>6597</v>
      </c>
      <c r="AC5009" t="s">
        <v>108</v>
      </c>
      <c r="AD5009" t="s">
        <v>26</v>
      </c>
      <c r="AE5009" t="s">
        <v>300</v>
      </c>
      <c r="AF5009" t="s">
        <v>301</v>
      </c>
      <c r="AG5009">
        <v>10035</v>
      </c>
      <c r="AH5009" t="s">
        <v>160</v>
      </c>
      <c r="AI5009" t="s">
        <v>5390</v>
      </c>
      <c r="AJ5009" t="s">
        <v>46</v>
      </c>
      <c r="AK5009" t="s">
        <v>60</v>
      </c>
      <c r="AL5009" t="s">
        <v>5391</v>
      </c>
      <c r="AM5009">
        <v>17.940000000000001</v>
      </c>
      <c r="AN5009">
        <v>3</v>
      </c>
      <c r="AO5009">
        <v>0</v>
      </c>
      <c r="AP5009">
        <v>3.0497999999999998</v>
      </c>
      <c r="AQ5009">
        <f>YEAR(Table1[[#This Row],[Order Date]])</f>
        <v>2015</v>
      </c>
      <c r="AR5009" t="str">
        <f>TEXT(Table1[[#This Row],[Order Date]],"mmmm")</f>
        <v>November</v>
      </c>
      <c r="AS5009" t="str">
        <f>"Q"&amp;ROUNDUP(MONTH(Table1[[#This Row],[Order Date]])/3,0)</f>
        <v>Q4</v>
      </c>
      <c r="AT5009">
        <f>IF(Table1[[#This Row],[Sales]]=0,0,Table1[[#This Row],[Profit]]/Table1[[#This Row],[Sales]])</f>
        <v>0.16999999999999998</v>
      </c>
    </row>
    <row r="5010" spans="22:46" x14ac:dyDescent="0.3">
      <c r="V5010">
        <v>5009</v>
      </c>
      <c r="W5010" t="s">
        <v>8697</v>
      </c>
      <c r="X5010" s="1">
        <v>42254</v>
      </c>
      <c r="Y5010" t="s">
        <v>2202</v>
      </c>
      <c r="Z5010" t="s">
        <v>51</v>
      </c>
      <c r="AA5010" t="s">
        <v>8698</v>
      </c>
      <c r="AB5010" t="s">
        <v>8699</v>
      </c>
      <c r="AC5010" t="s">
        <v>41</v>
      </c>
      <c r="AD5010" t="s">
        <v>26</v>
      </c>
      <c r="AE5010" t="s">
        <v>158</v>
      </c>
      <c r="AF5010" t="s">
        <v>159</v>
      </c>
      <c r="AG5010">
        <v>19134</v>
      </c>
      <c r="AH5010" t="s">
        <v>160</v>
      </c>
      <c r="AI5010" t="s">
        <v>648</v>
      </c>
      <c r="AJ5010" t="s">
        <v>46</v>
      </c>
      <c r="AK5010" t="s">
        <v>77</v>
      </c>
      <c r="AL5010" t="s">
        <v>649</v>
      </c>
      <c r="AM5010">
        <v>9.5220000000000002</v>
      </c>
      <c r="AN5010">
        <v>1</v>
      </c>
      <c r="AO5010">
        <v>0.7</v>
      </c>
      <c r="AP5010">
        <v>-6.9828000000000001</v>
      </c>
      <c r="AQ5010">
        <f>YEAR(Table1[[#This Row],[Order Date]])</f>
        <v>2015</v>
      </c>
      <c r="AR5010" t="str">
        <f>TEXT(Table1[[#This Row],[Order Date]],"mmmm")</f>
        <v>September</v>
      </c>
      <c r="AS5010" t="str">
        <f>"Q"&amp;ROUNDUP(MONTH(Table1[[#This Row],[Order Date]])/3,0)</f>
        <v>Q3</v>
      </c>
      <c r="AT5010">
        <f>IF(Table1[[#This Row],[Sales]]=0,0,Table1[[#This Row],[Profit]]/Table1[[#This Row],[Sales]])</f>
        <v>-0.73333333333333328</v>
      </c>
    </row>
    <row r="5011" spans="22:46" x14ac:dyDescent="0.3">
      <c r="V5011">
        <v>5010</v>
      </c>
      <c r="W5011" t="s">
        <v>8697</v>
      </c>
      <c r="X5011" s="1">
        <v>42254</v>
      </c>
      <c r="Y5011" t="s">
        <v>2202</v>
      </c>
      <c r="Z5011" t="s">
        <v>51</v>
      </c>
      <c r="AA5011" t="s">
        <v>8698</v>
      </c>
      <c r="AB5011" t="s">
        <v>8699</v>
      </c>
      <c r="AC5011" t="s">
        <v>41</v>
      </c>
      <c r="AD5011" t="s">
        <v>26</v>
      </c>
      <c r="AE5011" t="s">
        <v>158</v>
      </c>
      <c r="AF5011" t="s">
        <v>159</v>
      </c>
      <c r="AG5011">
        <v>19134</v>
      </c>
      <c r="AH5011" t="s">
        <v>160</v>
      </c>
      <c r="AI5011" t="s">
        <v>1839</v>
      </c>
      <c r="AJ5011" t="s">
        <v>73</v>
      </c>
      <c r="AK5011" t="s">
        <v>74</v>
      </c>
      <c r="AL5011" t="s">
        <v>1840</v>
      </c>
      <c r="AM5011">
        <v>791.96400000000006</v>
      </c>
      <c r="AN5011">
        <v>6</v>
      </c>
      <c r="AO5011">
        <v>0.4</v>
      </c>
      <c r="AP5011">
        <v>-131.994</v>
      </c>
      <c r="AQ5011">
        <f>YEAR(Table1[[#This Row],[Order Date]])</f>
        <v>2015</v>
      </c>
      <c r="AR5011" t="str">
        <f>TEXT(Table1[[#This Row],[Order Date]],"mmmm")</f>
        <v>September</v>
      </c>
      <c r="AS5011" t="str">
        <f>"Q"&amp;ROUNDUP(MONTH(Table1[[#This Row],[Order Date]])/3,0)</f>
        <v>Q3</v>
      </c>
      <c r="AT5011">
        <f>IF(Table1[[#This Row],[Sales]]=0,0,Table1[[#This Row],[Profit]]/Table1[[#This Row],[Sales]])</f>
        <v>-0.16666666666666666</v>
      </c>
    </row>
    <row r="5012" spans="22:46" x14ac:dyDescent="0.3">
      <c r="V5012">
        <v>5011</v>
      </c>
      <c r="W5012" t="s">
        <v>8697</v>
      </c>
      <c r="X5012" s="1">
        <v>42254</v>
      </c>
      <c r="Y5012" t="s">
        <v>2202</v>
      </c>
      <c r="Z5012" t="s">
        <v>51</v>
      </c>
      <c r="AA5012" t="s">
        <v>8698</v>
      </c>
      <c r="AB5012" t="s">
        <v>8699</v>
      </c>
      <c r="AC5012" t="s">
        <v>41</v>
      </c>
      <c r="AD5012" t="s">
        <v>26</v>
      </c>
      <c r="AE5012" t="s">
        <v>158</v>
      </c>
      <c r="AF5012" t="s">
        <v>159</v>
      </c>
      <c r="AG5012">
        <v>19134</v>
      </c>
      <c r="AH5012" t="s">
        <v>160</v>
      </c>
      <c r="AI5012" t="s">
        <v>2273</v>
      </c>
      <c r="AJ5012" t="s">
        <v>46</v>
      </c>
      <c r="AK5012" t="s">
        <v>77</v>
      </c>
      <c r="AL5012" t="s">
        <v>2274</v>
      </c>
      <c r="AM5012">
        <v>4.923</v>
      </c>
      <c r="AN5012">
        <v>3</v>
      </c>
      <c r="AO5012">
        <v>0.7</v>
      </c>
      <c r="AP5012">
        <v>-3.9384000000000001</v>
      </c>
      <c r="AQ5012">
        <f>YEAR(Table1[[#This Row],[Order Date]])</f>
        <v>2015</v>
      </c>
      <c r="AR5012" t="str">
        <f>TEXT(Table1[[#This Row],[Order Date]],"mmmm")</f>
        <v>September</v>
      </c>
      <c r="AS5012" t="str">
        <f>"Q"&amp;ROUNDUP(MONTH(Table1[[#This Row],[Order Date]])/3,0)</f>
        <v>Q3</v>
      </c>
      <c r="AT5012">
        <f>IF(Table1[[#This Row],[Sales]]=0,0,Table1[[#This Row],[Profit]]/Table1[[#This Row],[Sales]])</f>
        <v>-0.8</v>
      </c>
    </row>
    <row r="5013" spans="22:46" x14ac:dyDescent="0.3">
      <c r="V5013">
        <v>5012</v>
      </c>
      <c r="W5013" t="s">
        <v>8700</v>
      </c>
      <c r="X5013" s="1">
        <v>42866</v>
      </c>
      <c r="Y5013" t="s">
        <v>6124</v>
      </c>
      <c r="Z5013" t="s">
        <v>207</v>
      </c>
      <c r="AA5013" t="s">
        <v>4509</v>
      </c>
      <c r="AB5013" t="s">
        <v>4510</v>
      </c>
      <c r="AC5013" t="s">
        <v>41</v>
      </c>
      <c r="AD5013" t="s">
        <v>26</v>
      </c>
      <c r="AE5013" t="s">
        <v>614</v>
      </c>
      <c r="AF5013" t="s">
        <v>349</v>
      </c>
      <c r="AG5013">
        <v>85023</v>
      </c>
      <c r="AH5013" t="s">
        <v>44</v>
      </c>
      <c r="AI5013" t="s">
        <v>3944</v>
      </c>
      <c r="AJ5013" t="s">
        <v>31</v>
      </c>
      <c r="AK5013" t="s">
        <v>32</v>
      </c>
      <c r="AL5013" t="s">
        <v>3945</v>
      </c>
      <c r="AM5013">
        <v>209.97900000000001</v>
      </c>
      <c r="AN5013">
        <v>7</v>
      </c>
      <c r="AO5013">
        <v>0.7</v>
      </c>
      <c r="AP5013">
        <v>-356.96429999999998</v>
      </c>
      <c r="AQ5013">
        <f>YEAR(Table1[[#This Row],[Order Date]])</f>
        <v>2017</v>
      </c>
      <c r="AR5013" t="str">
        <f>TEXT(Table1[[#This Row],[Order Date]],"mmmm")</f>
        <v>May</v>
      </c>
      <c r="AS5013" t="str">
        <f>"Q"&amp;ROUNDUP(MONTH(Table1[[#This Row],[Order Date]])/3,0)</f>
        <v>Q2</v>
      </c>
      <c r="AT5013">
        <f>IF(Table1[[#This Row],[Sales]]=0,0,Table1[[#This Row],[Profit]]/Table1[[#This Row],[Sales]])</f>
        <v>-1.6999999999999997</v>
      </c>
    </row>
    <row r="5014" spans="22:46" x14ac:dyDescent="0.3">
      <c r="V5014">
        <v>5013</v>
      </c>
      <c r="W5014" t="s">
        <v>8701</v>
      </c>
      <c r="X5014" s="1">
        <v>42937</v>
      </c>
      <c r="Y5014" t="s">
        <v>2196</v>
      </c>
      <c r="Z5014" t="s">
        <v>51</v>
      </c>
      <c r="AA5014" t="s">
        <v>6953</v>
      </c>
      <c r="AB5014" t="s">
        <v>6954</v>
      </c>
      <c r="AC5014" t="s">
        <v>108</v>
      </c>
      <c r="AD5014" t="s">
        <v>26</v>
      </c>
      <c r="AE5014" t="s">
        <v>2460</v>
      </c>
      <c r="AF5014" t="s">
        <v>564</v>
      </c>
      <c r="AG5014">
        <v>44105</v>
      </c>
      <c r="AH5014" t="s">
        <v>160</v>
      </c>
      <c r="AI5014" t="s">
        <v>1942</v>
      </c>
      <c r="AJ5014" t="s">
        <v>46</v>
      </c>
      <c r="AK5014" t="s">
        <v>77</v>
      </c>
      <c r="AL5014" t="s">
        <v>1943</v>
      </c>
      <c r="AM5014">
        <v>33.93</v>
      </c>
      <c r="AN5014">
        <v>3</v>
      </c>
      <c r="AO5014">
        <v>0.7</v>
      </c>
      <c r="AP5014">
        <v>-22.62</v>
      </c>
      <c r="AQ5014">
        <f>YEAR(Table1[[#This Row],[Order Date]])</f>
        <v>2017</v>
      </c>
      <c r="AR5014" t="str">
        <f>TEXT(Table1[[#This Row],[Order Date]],"mmmm")</f>
        <v>July</v>
      </c>
      <c r="AS5014" t="str">
        <f>"Q"&amp;ROUNDUP(MONTH(Table1[[#This Row],[Order Date]])/3,0)</f>
        <v>Q3</v>
      </c>
      <c r="AT5014">
        <f>IF(Table1[[#This Row],[Sales]]=0,0,Table1[[#This Row],[Profit]]/Table1[[#This Row],[Sales]])</f>
        <v>-0.66666666666666674</v>
      </c>
    </row>
    <row r="5015" spans="22:46" x14ac:dyDescent="0.3">
      <c r="V5015">
        <v>5014</v>
      </c>
      <c r="W5015" t="s">
        <v>8701</v>
      </c>
      <c r="X5015" s="1">
        <v>42937</v>
      </c>
      <c r="Y5015" t="s">
        <v>2196</v>
      </c>
      <c r="Z5015" t="s">
        <v>51</v>
      </c>
      <c r="AA5015" t="s">
        <v>6953</v>
      </c>
      <c r="AB5015" t="s">
        <v>6954</v>
      </c>
      <c r="AC5015" t="s">
        <v>108</v>
      </c>
      <c r="AD5015" t="s">
        <v>26</v>
      </c>
      <c r="AE5015" t="s">
        <v>2460</v>
      </c>
      <c r="AF5015" t="s">
        <v>564</v>
      </c>
      <c r="AG5015">
        <v>44105</v>
      </c>
      <c r="AH5015" t="s">
        <v>160</v>
      </c>
      <c r="AI5015" t="s">
        <v>8702</v>
      </c>
      <c r="AJ5015" t="s">
        <v>46</v>
      </c>
      <c r="AK5015" t="s">
        <v>60</v>
      </c>
      <c r="AL5015" t="s">
        <v>8703</v>
      </c>
      <c r="AM5015">
        <v>222.32</v>
      </c>
      <c r="AN5015">
        <v>7</v>
      </c>
      <c r="AO5015">
        <v>0.2</v>
      </c>
      <c r="AP5015">
        <v>25.010999999999999</v>
      </c>
      <c r="AQ5015">
        <f>YEAR(Table1[[#This Row],[Order Date]])</f>
        <v>2017</v>
      </c>
      <c r="AR5015" t="str">
        <f>TEXT(Table1[[#This Row],[Order Date]],"mmmm")</f>
        <v>July</v>
      </c>
      <c r="AS5015" t="str">
        <f>"Q"&amp;ROUNDUP(MONTH(Table1[[#This Row],[Order Date]])/3,0)</f>
        <v>Q3</v>
      </c>
      <c r="AT5015">
        <f>IF(Table1[[#This Row],[Sales]]=0,0,Table1[[#This Row],[Profit]]/Table1[[#This Row],[Sales]])</f>
        <v>0.1125</v>
      </c>
    </row>
    <row r="5016" spans="22:46" x14ac:dyDescent="0.3">
      <c r="V5016">
        <v>5015</v>
      </c>
      <c r="W5016" t="s">
        <v>8701</v>
      </c>
      <c r="X5016" s="1">
        <v>42937</v>
      </c>
      <c r="Y5016" t="s">
        <v>2196</v>
      </c>
      <c r="Z5016" t="s">
        <v>51</v>
      </c>
      <c r="AA5016" t="s">
        <v>6953</v>
      </c>
      <c r="AB5016" t="s">
        <v>6954</v>
      </c>
      <c r="AC5016" t="s">
        <v>108</v>
      </c>
      <c r="AD5016" t="s">
        <v>26</v>
      </c>
      <c r="AE5016" t="s">
        <v>2460</v>
      </c>
      <c r="AF5016" t="s">
        <v>564</v>
      </c>
      <c r="AG5016">
        <v>44105</v>
      </c>
      <c r="AH5016" t="s">
        <v>160</v>
      </c>
      <c r="AI5016" t="s">
        <v>8704</v>
      </c>
      <c r="AJ5016" t="s">
        <v>73</v>
      </c>
      <c r="AK5016" t="s">
        <v>74</v>
      </c>
      <c r="AL5016" t="s">
        <v>8705</v>
      </c>
      <c r="AM5016">
        <v>210.56399999999999</v>
      </c>
      <c r="AN5016">
        <v>6</v>
      </c>
      <c r="AO5016">
        <v>0.4</v>
      </c>
      <c r="AP5016">
        <v>-52.640999999999998</v>
      </c>
      <c r="AQ5016">
        <f>YEAR(Table1[[#This Row],[Order Date]])</f>
        <v>2017</v>
      </c>
      <c r="AR5016" t="str">
        <f>TEXT(Table1[[#This Row],[Order Date]],"mmmm")</f>
        <v>July</v>
      </c>
      <c r="AS5016" t="str">
        <f>"Q"&amp;ROUNDUP(MONTH(Table1[[#This Row],[Order Date]])/3,0)</f>
        <v>Q3</v>
      </c>
      <c r="AT5016">
        <f>IF(Table1[[#This Row],[Sales]]=0,0,Table1[[#This Row],[Profit]]/Table1[[#This Row],[Sales]])</f>
        <v>-0.25</v>
      </c>
    </row>
    <row r="5017" spans="22:46" x14ac:dyDescent="0.3">
      <c r="V5017">
        <v>5016</v>
      </c>
      <c r="W5017" t="s">
        <v>8706</v>
      </c>
      <c r="X5017" s="1">
        <v>41967</v>
      </c>
      <c r="Y5017" t="s">
        <v>4503</v>
      </c>
      <c r="Z5017" t="s">
        <v>51</v>
      </c>
      <c r="AA5017" t="s">
        <v>4855</v>
      </c>
      <c r="AB5017" t="s">
        <v>4856</v>
      </c>
      <c r="AC5017" t="s">
        <v>25</v>
      </c>
      <c r="AD5017" t="s">
        <v>26</v>
      </c>
      <c r="AE5017" t="s">
        <v>3208</v>
      </c>
      <c r="AF5017" t="s">
        <v>564</v>
      </c>
      <c r="AG5017">
        <v>43615</v>
      </c>
      <c r="AH5017" t="s">
        <v>160</v>
      </c>
      <c r="AI5017" t="s">
        <v>929</v>
      </c>
      <c r="AJ5017" t="s">
        <v>31</v>
      </c>
      <c r="AK5017" t="s">
        <v>67</v>
      </c>
      <c r="AL5017" t="s">
        <v>930</v>
      </c>
      <c r="AM5017">
        <v>35.167999999999999</v>
      </c>
      <c r="AN5017">
        <v>7</v>
      </c>
      <c r="AO5017">
        <v>0.2</v>
      </c>
      <c r="AP5017">
        <v>9.6712000000000007</v>
      </c>
      <c r="AQ5017">
        <f>YEAR(Table1[[#This Row],[Order Date]])</f>
        <v>2014</v>
      </c>
      <c r="AR5017" t="str">
        <f>TEXT(Table1[[#This Row],[Order Date]],"mmmm")</f>
        <v>November</v>
      </c>
      <c r="AS5017" t="str">
        <f>"Q"&amp;ROUNDUP(MONTH(Table1[[#This Row],[Order Date]])/3,0)</f>
        <v>Q4</v>
      </c>
      <c r="AT5017">
        <f>IF(Table1[[#This Row],[Sales]]=0,0,Table1[[#This Row],[Profit]]/Table1[[#This Row],[Sales]])</f>
        <v>0.27500000000000002</v>
      </c>
    </row>
    <row r="5018" spans="22:46" x14ac:dyDescent="0.3">
      <c r="V5018">
        <v>5017</v>
      </c>
      <c r="W5018" t="s">
        <v>8706</v>
      </c>
      <c r="X5018" s="1">
        <v>41967</v>
      </c>
      <c r="Y5018" t="s">
        <v>4503</v>
      </c>
      <c r="Z5018" t="s">
        <v>51</v>
      </c>
      <c r="AA5018" t="s">
        <v>4855</v>
      </c>
      <c r="AB5018" t="s">
        <v>4856</v>
      </c>
      <c r="AC5018" t="s">
        <v>25</v>
      </c>
      <c r="AD5018" t="s">
        <v>26</v>
      </c>
      <c r="AE5018" t="s">
        <v>3208</v>
      </c>
      <c r="AF5018" t="s">
        <v>564</v>
      </c>
      <c r="AG5018">
        <v>43615</v>
      </c>
      <c r="AH5018" t="s">
        <v>160</v>
      </c>
      <c r="AI5018" t="s">
        <v>8707</v>
      </c>
      <c r="AJ5018" t="s">
        <v>73</v>
      </c>
      <c r="AK5018" t="s">
        <v>74</v>
      </c>
      <c r="AL5018" t="s">
        <v>8708</v>
      </c>
      <c r="AM5018">
        <v>1502.376</v>
      </c>
      <c r="AN5018">
        <v>4</v>
      </c>
      <c r="AO5018">
        <v>0.4</v>
      </c>
      <c r="AP5018">
        <v>-250.39599999999999</v>
      </c>
      <c r="AQ5018">
        <f>YEAR(Table1[[#This Row],[Order Date]])</f>
        <v>2014</v>
      </c>
      <c r="AR5018" t="str">
        <f>TEXT(Table1[[#This Row],[Order Date]],"mmmm")</f>
        <v>November</v>
      </c>
      <c r="AS5018" t="str">
        <f>"Q"&amp;ROUNDUP(MONTH(Table1[[#This Row],[Order Date]])/3,0)</f>
        <v>Q4</v>
      </c>
      <c r="AT5018">
        <f>IF(Table1[[#This Row],[Sales]]=0,0,Table1[[#This Row],[Profit]]/Table1[[#This Row],[Sales]])</f>
        <v>-0.16666666666666666</v>
      </c>
    </row>
    <row r="5019" spans="22:46" x14ac:dyDescent="0.3">
      <c r="V5019">
        <v>5018</v>
      </c>
      <c r="W5019" t="s">
        <v>8709</v>
      </c>
      <c r="X5019" s="1">
        <v>41958</v>
      </c>
      <c r="Y5019" t="s">
        <v>117</v>
      </c>
      <c r="Z5019" t="s">
        <v>207</v>
      </c>
      <c r="AA5019" t="s">
        <v>8710</v>
      </c>
      <c r="AB5019" t="s">
        <v>8711</v>
      </c>
      <c r="AC5019" t="s">
        <v>25</v>
      </c>
      <c r="AD5019" t="s">
        <v>26</v>
      </c>
      <c r="AE5019" t="s">
        <v>42</v>
      </c>
      <c r="AF5019" t="s">
        <v>43</v>
      </c>
      <c r="AG5019">
        <v>90008</v>
      </c>
      <c r="AH5019" t="s">
        <v>44</v>
      </c>
      <c r="AI5019" t="s">
        <v>1044</v>
      </c>
      <c r="AJ5019" t="s">
        <v>31</v>
      </c>
      <c r="AK5019" t="s">
        <v>67</v>
      </c>
      <c r="AL5019" t="s">
        <v>1045</v>
      </c>
      <c r="AM5019">
        <v>10.11</v>
      </c>
      <c r="AN5019">
        <v>3</v>
      </c>
      <c r="AO5019">
        <v>0</v>
      </c>
      <c r="AP5019">
        <v>3.2351999999999999</v>
      </c>
      <c r="AQ5019">
        <f>YEAR(Table1[[#This Row],[Order Date]])</f>
        <v>2014</v>
      </c>
      <c r="AR5019" t="str">
        <f>TEXT(Table1[[#This Row],[Order Date]],"mmmm")</f>
        <v>November</v>
      </c>
      <c r="AS5019" t="str">
        <f>"Q"&amp;ROUNDUP(MONTH(Table1[[#This Row],[Order Date]])/3,0)</f>
        <v>Q4</v>
      </c>
      <c r="AT5019">
        <f>IF(Table1[[#This Row],[Sales]]=0,0,Table1[[#This Row],[Profit]]/Table1[[#This Row],[Sales]])</f>
        <v>0.32</v>
      </c>
    </row>
    <row r="5020" spans="22:46" x14ac:dyDescent="0.3">
      <c r="V5020">
        <v>5019</v>
      </c>
      <c r="W5020" t="s">
        <v>8709</v>
      </c>
      <c r="X5020" s="1">
        <v>41958</v>
      </c>
      <c r="Y5020" t="s">
        <v>117</v>
      </c>
      <c r="Z5020" t="s">
        <v>207</v>
      </c>
      <c r="AA5020" t="s">
        <v>8710</v>
      </c>
      <c r="AB5020" t="s">
        <v>8711</v>
      </c>
      <c r="AC5020" t="s">
        <v>25</v>
      </c>
      <c r="AD5020" t="s">
        <v>26</v>
      </c>
      <c r="AE5020" t="s">
        <v>42</v>
      </c>
      <c r="AF5020" t="s">
        <v>43</v>
      </c>
      <c r="AG5020">
        <v>90008</v>
      </c>
      <c r="AH5020" t="s">
        <v>44</v>
      </c>
      <c r="AI5020" t="s">
        <v>1023</v>
      </c>
      <c r="AJ5020" t="s">
        <v>73</v>
      </c>
      <c r="AK5020" t="s">
        <v>176</v>
      </c>
      <c r="AL5020" t="s">
        <v>1024</v>
      </c>
      <c r="AM5020">
        <v>772.47</v>
      </c>
      <c r="AN5020">
        <v>3</v>
      </c>
      <c r="AO5020">
        <v>0</v>
      </c>
      <c r="AP5020">
        <v>146.76929999999999</v>
      </c>
      <c r="AQ5020">
        <f>YEAR(Table1[[#This Row],[Order Date]])</f>
        <v>2014</v>
      </c>
      <c r="AR5020" t="str">
        <f>TEXT(Table1[[#This Row],[Order Date]],"mmmm")</f>
        <v>November</v>
      </c>
      <c r="AS5020" t="str">
        <f>"Q"&amp;ROUNDUP(MONTH(Table1[[#This Row],[Order Date]])/3,0)</f>
        <v>Q4</v>
      </c>
      <c r="AT5020">
        <f>IF(Table1[[#This Row],[Sales]]=0,0,Table1[[#This Row],[Profit]]/Table1[[#This Row],[Sales]])</f>
        <v>0.18999999999999997</v>
      </c>
    </row>
    <row r="5021" spans="22:46" x14ac:dyDescent="0.3">
      <c r="V5021">
        <v>5020</v>
      </c>
      <c r="W5021" t="s">
        <v>8709</v>
      </c>
      <c r="X5021" s="1">
        <v>41958</v>
      </c>
      <c r="Y5021" t="s">
        <v>117</v>
      </c>
      <c r="Z5021" t="s">
        <v>207</v>
      </c>
      <c r="AA5021" t="s">
        <v>8710</v>
      </c>
      <c r="AB5021" t="s">
        <v>8711</v>
      </c>
      <c r="AC5021" t="s">
        <v>25</v>
      </c>
      <c r="AD5021" t="s">
        <v>26</v>
      </c>
      <c r="AE5021" t="s">
        <v>42</v>
      </c>
      <c r="AF5021" t="s">
        <v>43</v>
      </c>
      <c r="AG5021">
        <v>90008</v>
      </c>
      <c r="AH5021" t="s">
        <v>44</v>
      </c>
      <c r="AI5021" t="s">
        <v>2999</v>
      </c>
      <c r="AJ5021" t="s">
        <v>46</v>
      </c>
      <c r="AK5021" t="s">
        <v>651</v>
      </c>
      <c r="AL5021" t="s">
        <v>3000</v>
      </c>
      <c r="AM5021">
        <v>20.46</v>
      </c>
      <c r="AN5021">
        <v>2</v>
      </c>
      <c r="AO5021">
        <v>0</v>
      </c>
      <c r="AP5021">
        <v>5.3196000000000003</v>
      </c>
      <c r="AQ5021">
        <f>YEAR(Table1[[#This Row],[Order Date]])</f>
        <v>2014</v>
      </c>
      <c r="AR5021" t="str">
        <f>TEXT(Table1[[#This Row],[Order Date]],"mmmm")</f>
        <v>November</v>
      </c>
      <c r="AS5021" t="str">
        <f>"Q"&amp;ROUNDUP(MONTH(Table1[[#This Row],[Order Date]])/3,0)</f>
        <v>Q4</v>
      </c>
      <c r="AT5021">
        <f>IF(Table1[[#This Row],[Sales]]=0,0,Table1[[#This Row],[Profit]]/Table1[[#This Row],[Sales]])</f>
        <v>0.26</v>
      </c>
    </row>
    <row r="5022" spans="22:46" x14ac:dyDescent="0.3">
      <c r="V5022">
        <v>5021</v>
      </c>
      <c r="W5022" t="s">
        <v>8712</v>
      </c>
      <c r="X5022" s="1">
        <v>42817</v>
      </c>
      <c r="Y5022" t="s">
        <v>1748</v>
      </c>
      <c r="Z5022" t="s">
        <v>22</v>
      </c>
      <c r="AA5022" t="s">
        <v>875</v>
      </c>
      <c r="AB5022" t="s">
        <v>876</v>
      </c>
      <c r="AC5022" t="s">
        <v>41</v>
      </c>
      <c r="AD5022" t="s">
        <v>26</v>
      </c>
      <c r="AE5022" t="s">
        <v>300</v>
      </c>
      <c r="AF5022" t="s">
        <v>301</v>
      </c>
      <c r="AG5022">
        <v>10011</v>
      </c>
      <c r="AH5022" t="s">
        <v>160</v>
      </c>
      <c r="AI5022" t="s">
        <v>1807</v>
      </c>
      <c r="AJ5022" t="s">
        <v>46</v>
      </c>
      <c r="AK5022" t="s">
        <v>651</v>
      </c>
      <c r="AL5022" t="s">
        <v>1808</v>
      </c>
      <c r="AM5022">
        <v>347.58</v>
      </c>
      <c r="AN5022">
        <v>3</v>
      </c>
      <c r="AO5022">
        <v>0</v>
      </c>
      <c r="AP5022">
        <v>17.379000000000001</v>
      </c>
      <c r="AQ5022">
        <f>YEAR(Table1[[#This Row],[Order Date]])</f>
        <v>2017</v>
      </c>
      <c r="AR5022" t="str">
        <f>TEXT(Table1[[#This Row],[Order Date]],"mmmm")</f>
        <v>March</v>
      </c>
      <c r="AS5022" t="str">
        <f>"Q"&amp;ROUNDUP(MONTH(Table1[[#This Row],[Order Date]])/3,0)</f>
        <v>Q1</v>
      </c>
      <c r="AT5022">
        <f>IF(Table1[[#This Row],[Sales]]=0,0,Table1[[#This Row],[Profit]]/Table1[[#This Row],[Sales]])</f>
        <v>0.05</v>
      </c>
    </row>
    <row r="5023" spans="22:46" x14ac:dyDescent="0.3">
      <c r="V5023">
        <v>5022</v>
      </c>
      <c r="W5023" t="s">
        <v>8713</v>
      </c>
      <c r="X5023" s="1">
        <v>42722</v>
      </c>
      <c r="Y5023" t="s">
        <v>3964</v>
      </c>
      <c r="Z5023" t="s">
        <v>51</v>
      </c>
      <c r="AA5023" t="s">
        <v>1853</v>
      </c>
      <c r="AB5023" t="s">
        <v>1854</v>
      </c>
      <c r="AC5023" t="s">
        <v>25</v>
      </c>
      <c r="AD5023" t="s">
        <v>26</v>
      </c>
      <c r="AE5023" t="s">
        <v>1065</v>
      </c>
      <c r="AF5023" t="s">
        <v>43</v>
      </c>
      <c r="AG5023">
        <v>92037</v>
      </c>
      <c r="AH5023" t="s">
        <v>44</v>
      </c>
      <c r="AI5023" t="s">
        <v>2091</v>
      </c>
      <c r="AJ5023" t="s">
        <v>73</v>
      </c>
      <c r="AK5023" t="s">
        <v>176</v>
      </c>
      <c r="AL5023" t="s">
        <v>2092</v>
      </c>
      <c r="AM5023">
        <v>72.64</v>
      </c>
      <c r="AN5023">
        <v>2</v>
      </c>
      <c r="AO5023">
        <v>0</v>
      </c>
      <c r="AP5023">
        <v>21.792000000000002</v>
      </c>
      <c r="AQ5023">
        <f>YEAR(Table1[[#This Row],[Order Date]])</f>
        <v>2016</v>
      </c>
      <c r="AR5023" t="str">
        <f>TEXT(Table1[[#This Row],[Order Date]],"mmmm")</f>
        <v>December</v>
      </c>
      <c r="AS5023" t="str">
        <f>"Q"&amp;ROUNDUP(MONTH(Table1[[#This Row],[Order Date]])/3,0)</f>
        <v>Q4</v>
      </c>
      <c r="AT5023">
        <f>IF(Table1[[#This Row],[Sales]]=0,0,Table1[[#This Row],[Profit]]/Table1[[#This Row],[Sales]])</f>
        <v>0.30000000000000004</v>
      </c>
    </row>
    <row r="5024" spans="22:46" x14ac:dyDescent="0.3">
      <c r="V5024">
        <v>5023</v>
      </c>
      <c r="W5024" t="s">
        <v>8713</v>
      </c>
      <c r="X5024" s="1">
        <v>42722</v>
      </c>
      <c r="Y5024" t="s">
        <v>3964</v>
      </c>
      <c r="Z5024" t="s">
        <v>51</v>
      </c>
      <c r="AA5024" t="s">
        <v>1853</v>
      </c>
      <c r="AB5024" t="s">
        <v>1854</v>
      </c>
      <c r="AC5024" t="s">
        <v>25</v>
      </c>
      <c r="AD5024" t="s">
        <v>26</v>
      </c>
      <c r="AE5024" t="s">
        <v>1065</v>
      </c>
      <c r="AF5024" t="s">
        <v>43</v>
      </c>
      <c r="AG5024">
        <v>92037</v>
      </c>
      <c r="AH5024" t="s">
        <v>44</v>
      </c>
      <c r="AI5024" t="s">
        <v>1023</v>
      </c>
      <c r="AJ5024" t="s">
        <v>73</v>
      </c>
      <c r="AK5024" t="s">
        <v>176</v>
      </c>
      <c r="AL5024" t="s">
        <v>1024</v>
      </c>
      <c r="AM5024">
        <v>772.47</v>
      </c>
      <c r="AN5024">
        <v>3</v>
      </c>
      <c r="AO5024">
        <v>0</v>
      </c>
      <c r="AP5024">
        <v>146.76929999999999</v>
      </c>
      <c r="AQ5024">
        <f>YEAR(Table1[[#This Row],[Order Date]])</f>
        <v>2016</v>
      </c>
      <c r="AR5024" t="str">
        <f>TEXT(Table1[[#This Row],[Order Date]],"mmmm")</f>
        <v>December</v>
      </c>
      <c r="AS5024" t="str">
        <f>"Q"&amp;ROUNDUP(MONTH(Table1[[#This Row],[Order Date]])/3,0)</f>
        <v>Q4</v>
      </c>
      <c r="AT5024">
        <f>IF(Table1[[#This Row],[Sales]]=0,0,Table1[[#This Row],[Profit]]/Table1[[#This Row],[Sales]])</f>
        <v>0.18999999999999997</v>
      </c>
    </row>
    <row r="5025" spans="22:46" x14ac:dyDescent="0.3">
      <c r="V5025">
        <v>5024</v>
      </c>
      <c r="W5025" t="s">
        <v>8713</v>
      </c>
      <c r="X5025" s="1">
        <v>42722</v>
      </c>
      <c r="Y5025" t="s">
        <v>3964</v>
      </c>
      <c r="Z5025" t="s">
        <v>51</v>
      </c>
      <c r="AA5025" t="s">
        <v>1853</v>
      </c>
      <c r="AB5025" t="s">
        <v>1854</v>
      </c>
      <c r="AC5025" t="s">
        <v>25</v>
      </c>
      <c r="AD5025" t="s">
        <v>26</v>
      </c>
      <c r="AE5025" t="s">
        <v>1065</v>
      </c>
      <c r="AF5025" t="s">
        <v>43</v>
      </c>
      <c r="AG5025">
        <v>92037</v>
      </c>
      <c r="AH5025" t="s">
        <v>44</v>
      </c>
      <c r="AI5025" t="s">
        <v>7841</v>
      </c>
      <c r="AJ5025" t="s">
        <v>31</v>
      </c>
      <c r="AK5025" t="s">
        <v>67</v>
      </c>
      <c r="AL5025" t="s">
        <v>7842</v>
      </c>
      <c r="AM5025">
        <v>39.92</v>
      </c>
      <c r="AN5025">
        <v>4</v>
      </c>
      <c r="AO5025">
        <v>0</v>
      </c>
      <c r="AP5025">
        <v>11.1776</v>
      </c>
      <c r="AQ5025">
        <f>YEAR(Table1[[#This Row],[Order Date]])</f>
        <v>2016</v>
      </c>
      <c r="AR5025" t="str">
        <f>TEXT(Table1[[#This Row],[Order Date]],"mmmm")</f>
        <v>December</v>
      </c>
      <c r="AS5025" t="str">
        <f>"Q"&amp;ROUNDUP(MONTH(Table1[[#This Row],[Order Date]])/3,0)</f>
        <v>Q4</v>
      </c>
      <c r="AT5025">
        <f>IF(Table1[[#This Row],[Sales]]=0,0,Table1[[#This Row],[Profit]]/Table1[[#This Row],[Sales]])</f>
        <v>0.27999999999999997</v>
      </c>
    </row>
    <row r="5026" spans="22:46" x14ac:dyDescent="0.3">
      <c r="V5026">
        <v>5025</v>
      </c>
      <c r="W5026" t="s">
        <v>8714</v>
      </c>
      <c r="X5026" s="1">
        <v>42945</v>
      </c>
      <c r="Y5026" s="1">
        <v>42802</v>
      </c>
      <c r="Z5026" t="s">
        <v>51</v>
      </c>
      <c r="AA5026" t="s">
        <v>2685</v>
      </c>
      <c r="AB5026" t="s">
        <v>2686</v>
      </c>
      <c r="AC5026" t="s">
        <v>25</v>
      </c>
      <c r="AD5026" t="s">
        <v>26</v>
      </c>
      <c r="AE5026" t="s">
        <v>5436</v>
      </c>
      <c r="AF5026" t="s">
        <v>732</v>
      </c>
      <c r="AG5026">
        <v>73120</v>
      </c>
      <c r="AH5026" t="s">
        <v>111</v>
      </c>
      <c r="AI5026" t="s">
        <v>7729</v>
      </c>
      <c r="AJ5026" t="s">
        <v>46</v>
      </c>
      <c r="AK5026" t="s">
        <v>77</v>
      </c>
      <c r="AL5026" t="s">
        <v>7730</v>
      </c>
      <c r="AM5026">
        <v>33.479999999999997</v>
      </c>
      <c r="AN5026">
        <v>2</v>
      </c>
      <c r="AO5026">
        <v>0</v>
      </c>
      <c r="AP5026">
        <v>16.405200000000001</v>
      </c>
      <c r="AQ5026">
        <f>YEAR(Table1[[#This Row],[Order Date]])</f>
        <v>2017</v>
      </c>
      <c r="AR5026" t="str">
        <f>TEXT(Table1[[#This Row],[Order Date]],"mmmm")</f>
        <v>July</v>
      </c>
      <c r="AS5026" t="str">
        <f>"Q"&amp;ROUNDUP(MONTH(Table1[[#This Row],[Order Date]])/3,0)</f>
        <v>Q3</v>
      </c>
      <c r="AT5026">
        <f>IF(Table1[[#This Row],[Sales]]=0,0,Table1[[#This Row],[Profit]]/Table1[[#This Row],[Sales]])</f>
        <v>0.49000000000000005</v>
      </c>
    </row>
    <row r="5027" spans="22:46" x14ac:dyDescent="0.3">
      <c r="V5027">
        <v>5026</v>
      </c>
      <c r="W5027" t="s">
        <v>8714</v>
      </c>
      <c r="X5027" s="1">
        <v>42945</v>
      </c>
      <c r="Y5027" s="1">
        <v>42802</v>
      </c>
      <c r="Z5027" t="s">
        <v>51</v>
      </c>
      <c r="AA5027" t="s">
        <v>2685</v>
      </c>
      <c r="AB5027" t="s">
        <v>2686</v>
      </c>
      <c r="AC5027" t="s">
        <v>25</v>
      </c>
      <c r="AD5027" t="s">
        <v>26</v>
      </c>
      <c r="AE5027" t="s">
        <v>5436</v>
      </c>
      <c r="AF5027" t="s">
        <v>732</v>
      </c>
      <c r="AG5027">
        <v>73120</v>
      </c>
      <c r="AH5027" t="s">
        <v>111</v>
      </c>
      <c r="AI5027" t="s">
        <v>1550</v>
      </c>
      <c r="AJ5027" t="s">
        <v>73</v>
      </c>
      <c r="AK5027" t="s">
        <v>74</v>
      </c>
      <c r="AL5027" t="s">
        <v>1551</v>
      </c>
      <c r="AM5027">
        <v>461.97</v>
      </c>
      <c r="AN5027">
        <v>3</v>
      </c>
      <c r="AO5027">
        <v>0</v>
      </c>
      <c r="AP5027">
        <v>133.97130000000001</v>
      </c>
      <c r="AQ5027">
        <f>YEAR(Table1[[#This Row],[Order Date]])</f>
        <v>2017</v>
      </c>
      <c r="AR5027" t="str">
        <f>TEXT(Table1[[#This Row],[Order Date]],"mmmm")</f>
        <v>July</v>
      </c>
      <c r="AS5027" t="str">
        <f>"Q"&amp;ROUNDUP(MONTH(Table1[[#This Row],[Order Date]])/3,0)</f>
        <v>Q3</v>
      </c>
      <c r="AT5027">
        <f>IF(Table1[[#This Row],[Sales]]=0,0,Table1[[#This Row],[Profit]]/Table1[[#This Row],[Sales]])</f>
        <v>0.29000000000000004</v>
      </c>
    </row>
    <row r="5028" spans="22:46" x14ac:dyDescent="0.3">
      <c r="V5028">
        <v>5027</v>
      </c>
      <c r="W5028" t="s">
        <v>8714</v>
      </c>
      <c r="X5028" s="1">
        <v>42945</v>
      </c>
      <c r="Y5028" s="1">
        <v>42802</v>
      </c>
      <c r="Z5028" t="s">
        <v>51</v>
      </c>
      <c r="AA5028" t="s">
        <v>2685</v>
      </c>
      <c r="AB5028" t="s">
        <v>2686</v>
      </c>
      <c r="AC5028" t="s">
        <v>25</v>
      </c>
      <c r="AD5028" t="s">
        <v>26</v>
      </c>
      <c r="AE5028" t="s">
        <v>5436</v>
      </c>
      <c r="AF5028" t="s">
        <v>732</v>
      </c>
      <c r="AG5028">
        <v>73120</v>
      </c>
      <c r="AH5028" t="s">
        <v>111</v>
      </c>
      <c r="AI5028" t="s">
        <v>112</v>
      </c>
      <c r="AJ5028" t="s">
        <v>46</v>
      </c>
      <c r="AK5028" t="s">
        <v>80</v>
      </c>
      <c r="AL5028" t="s">
        <v>113</v>
      </c>
      <c r="AM5028">
        <v>137.62</v>
      </c>
      <c r="AN5028">
        <v>2</v>
      </c>
      <c r="AO5028">
        <v>0</v>
      </c>
      <c r="AP5028">
        <v>60.552799999999998</v>
      </c>
      <c r="AQ5028">
        <f>YEAR(Table1[[#This Row],[Order Date]])</f>
        <v>2017</v>
      </c>
      <c r="AR5028" t="str">
        <f>TEXT(Table1[[#This Row],[Order Date]],"mmmm")</f>
        <v>July</v>
      </c>
      <c r="AS5028" t="str">
        <f>"Q"&amp;ROUNDUP(MONTH(Table1[[#This Row],[Order Date]])/3,0)</f>
        <v>Q3</v>
      </c>
      <c r="AT5028">
        <f>IF(Table1[[#This Row],[Sales]]=0,0,Table1[[#This Row],[Profit]]/Table1[[#This Row],[Sales]])</f>
        <v>0.43999999999999995</v>
      </c>
    </row>
    <row r="5029" spans="22:46" x14ac:dyDescent="0.3">
      <c r="V5029">
        <v>5028</v>
      </c>
      <c r="W5029" t="s">
        <v>8714</v>
      </c>
      <c r="X5029" s="1">
        <v>42945</v>
      </c>
      <c r="Y5029" s="1">
        <v>42802</v>
      </c>
      <c r="Z5029" t="s">
        <v>51</v>
      </c>
      <c r="AA5029" t="s">
        <v>2685</v>
      </c>
      <c r="AB5029" t="s">
        <v>2686</v>
      </c>
      <c r="AC5029" t="s">
        <v>25</v>
      </c>
      <c r="AD5029" t="s">
        <v>26</v>
      </c>
      <c r="AE5029" t="s">
        <v>5436</v>
      </c>
      <c r="AF5029" t="s">
        <v>732</v>
      </c>
      <c r="AG5029">
        <v>73120</v>
      </c>
      <c r="AH5029" t="s">
        <v>111</v>
      </c>
      <c r="AI5029" t="s">
        <v>8715</v>
      </c>
      <c r="AJ5029" t="s">
        <v>31</v>
      </c>
      <c r="AK5029" t="s">
        <v>35</v>
      </c>
      <c r="AL5029" t="s">
        <v>8716</v>
      </c>
      <c r="AM5029">
        <v>302.67</v>
      </c>
      <c r="AN5029">
        <v>3</v>
      </c>
      <c r="AO5029">
        <v>0</v>
      </c>
      <c r="AP5029">
        <v>72.640799999999999</v>
      </c>
      <c r="AQ5029">
        <f>YEAR(Table1[[#This Row],[Order Date]])</f>
        <v>2017</v>
      </c>
      <c r="AR5029" t="str">
        <f>TEXT(Table1[[#This Row],[Order Date]],"mmmm")</f>
        <v>July</v>
      </c>
      <c r="AS5029" t="str">
        <f>"Q"&amp;ROUNDUP(MONTH(Table1[[#This Row],[Order Date]])/3,0)</f>
        <v>Q3</v>
      </c>
      <c r="AT5029">
        <f>IF(Table1[[#This Row],[Sales]]=0,0,Table1[[#This Row],[Profit]]/Table1[[#This Row],[Sales]])</f>
        <v>0.24</v>
      </c>
    </row>
    <row r="5030" spans="22:46" x14ac:dyDescent="0.3">
      <c r="V5030">
        <v>5029</v>
      </c>
      <c r="W5030" t="s">
        <v>8717</v>
      </c>
      <c r="X5030" s="1">
        <v>41884</v>
      </c>
      <c r="Y5030" s="1">
        <v>41829</v>
      </c>
      <c r="Z5030" t="s">
        <v>22</v>
      </c>
      <c r="AA5030" t="s">
        <v>6049</v>
      </c>
      <c r="AB5030" t="s">
        <v>6050</v>
      </c>
      <c r="AC5030" t="s">
        <v>25</v>
      </c>
      <c r="AD5030" t="s">
        <v>26</v>
      </c>
      <c r="AE5030" t="s">
        <v>342</v>
      </c>
      <c r="AF5030" t="s">
        <v>233</v>
      </c>
      <c r="AG5030">
        <v>60653</v>
      </c>
      <c r="AH5030" t="s">
        <v>111</v>
      </c>
      <c r="AI5030" t="s">
        <v>2589</v>
      </c>
      <c r="AJ5030" t="s">
        <v>73</v>
      </c>
      <c r="AK5030" t="s">
        <v>176</v>
      </c>
      <c r="AL5030" t="s">
        <v>2590</v>
      </c>
      <c r="AM5030">
        <v>239.976</v>
      </c>
      <c r="AN5030">
        <v>3</v>
      </c>
      <c r="AO5030">
        <v>0.2</v>
      </c>
      <c r="AP5030">
        <v>53.994599999999998</v>
      </c>
      <c r="AQ5030">
        <f>YEAR(Table1[[#This Row],[Order Date]])</f>
        <v>2014</v>
      </c>
      <c r="AR5030" t="str">
        <f>TEXT(Table1[[#This Row],[Order Date]],"mmmm")</f>
        <v>September</v>
      </c>
      <c r="AS5030" t="str">
        <f>"Q"&amp;ROUNDUP(MONTH(Table1[[#This Row],[Order Date]])/3,0)</f>
        <v>Q3</v>
      </c>
      <c r="AT5030">
        <f>IF(Table1[[#This Row],[Sales]]=0,0,Table1[[#This Row],[Profit]]/Table1[[#This Row],[Sales]])</f>
        <v>0.22500000000000001</v>
      </c>
    </row>
    <row r="5031" spans="22:46" x14ac:dyDescent="0.3">
      <c r="V5031">
        <v>5030</v>
      </c>
      <c r="W5031" t="s">
        <v>8718</v>
      </c>
      <c r="X5031" s="1">
        <v>42764</v>
      </c>
      <c r="Y5031" s="1">
        <v>42768</v>
      </c>
      <c r="Z5031" t="s">
        <v>51</v>
      </c>
      <c r="AA5031" t="s">
        <v>3409</v>
      </c>
      <c r="AB5031" t="s">
        <v>3410</v>
      </c>
      <c r="AC5031" t="s">
        <v>25</v>
      </c>
      <c r="AD5031" t="s">
        <v>26</v>
      </c>
      <c r="AE5031" t="s">
        <v>136</v>
      </c>
      <c r="AF5031" t="s">
        <v>43</v>
      </c>
      <c r="AG5031">
        <v>94109</v>
      </c>
      <c r="AH5031" t="s">
        <v>44</v>
      </c>
      <c r="AI5031" t="s">
        <v>6941</v>
      </c>
      <c r="AJ5031" t="s">
        <v>46</v>
      </c>
      <c r="AK5031" t="s">
        <v>70</v>
      </c>
      <c r="AL5031" t="s">
        <v>6942</v>
      </c>
      <c r="AM5031">
        <v>8.34</v>
      </c>
      <c r="AN5031">
        <v>3</v>
      </c>
      <c r="AO5031">
        <v>0</v>
      </c>
      <c r="AP5031">
        <v>2.1684000000000001</v>
      </c>
      <c r="AQ5031">
        <f>YEAR(Table1[[#This Row],[Order Date]])</f>
        <v>2017</v>
      </c>
      <c r="AR5031" t="str">
        <f>TEXT(Table1[[#This Row],[Order Date]],"mmmm")</f>
        <v>January</v>
      </c>
      <c r="AS5031" t="str">
        <f>"Q"&amp;ROUNDUP(MONTH(Table1[[#This Row],[Order Date]])/3,0)</f>
        <v>Q1</v>
      </c>
      <c r="AT5031">
        <f>IF(Table1[[#This Row],[Sales]]=0,0,Table1[[#This Row],[Profit]]/Table1[[#This Row],[Sales]])</f>
        <v>0.26</v>
      </c>
    </row>
    <row r="5032" spans="22:46" x14ac:dyDescent="0.3">
      <c r="V5032">
        <v>5031</v>
      </c>
      <c r="W5032" t="s">
        <v>8718</v>
      </c>
      <c r="X5032" s="1">
        <v>42764</v>
      </c>
      <c r="Y5032" s="1">
        <v>42768</v>
      </c>
      <c r="Z5032" t="s">
        <v>51</v>
      </c>
      <c r="AA5032" t="s">
        <v>3409</v>
      </c>
      <c r="AB5032" t="s">
        <v>3410</v>
      </c>
      <c r="AC5032" t="s">
        <v>25</v>
      </c>
      <c r="AD5032" t="s">
        <v>26</v>
      </c>
      <c r="AE5032" t="s">
        <v>136</v>
      </c>
      <c r="AF5032" t="s">
        <v>43</v>
      </c>
      <c r="AG5032">
        <v>94109</v>
      </c>
      <c r="AH5032" t="s">
        <v>44</v>
      </c>
      <c r="AI5032" t="s">
        <v>5673</v>
      </c>
      <c r="AJ5032" t="s">
        <v>46</v>
      </c>
      <c r="AK5032" t="s">
        <v>651</v>
      </c>
      <c r="AL5032" t="s">
        <v>5674</v>
      </c>
      <c r="AM5032">
        <v>8.57</v>
      </c>
      <c r="AN5032">
        <v>1</v>
      </c>
      <c r="AO5032">
        <v>0</v>
      </c>
      <c r="AP5032">
        <v>2.2282000000000002</v>
      </c>
      <c r="AQ5032">
        <f>YEAR(Table1[[#This Row],[Order Date]])</f>
        <v>2017</v>
      </c>
      <c r="AR5032" t="str">
        <f>TEXT(Table1[[#This Row],[Order Date]],"mmmm")</f>
        <v>January</v>
      </c>
      <c r="AS5032" t="str">
        <f>"Q"&amp;ROUNDUP(MONTH(Table1[[#This Row],[Order Date]])/3,0)</f>
        <v>Q1</v>
      </c>
      <c r="AT5032">
        <f>IF(Table1[[#This Row],[Sales]]=0,0,Table1[[#This Row],[Profit]]/Table1[[#This Row],[Sales]])</f>
        <v>0.26</v>
      </c>
    </row>
    <row r="5033" spans="22:46" x14ac:dyDescent="0.3">
      <c r="V5033">
        <v>5032</v>
      </c>
      <c r="W5033" t="s">
        <v>8718</v>
      </c>
      <c r="X5033" s="1">
        <v>42764</v>
      </c>
      <c r="Y5033" s="1">
        <v>42768</v>
      </c>
      <c r="Z5033" t="s">
        <v>51</v>
      </c>
      <c r="AA5033" t="s">
        <v>3409</v>
      </c>
      <c r="AB5033" t="s">
        <v>3410</v>
      </c>
      <c r="AC5033" t="s">
        <v>25</v>
      </c>
      <c r="AD5033" t="s">
        <v>26</v>
      </c>
      <c r="AE5033" t="s">
        <v>136</v>
      </c>
      <c r="AF5033" t="s">
        <v>43</v>
      </c>
      <c r="AG5033">
        <v>94109</v>
      </c>
      <c r="AH5033" t="s">
        <v>44</v>
      </c>
      <c r="AI5033" t="s">
        <v>1931</v>
      </c>
      <c r="AJ5033" t="s">
        <v>46</v>
      </c>
      <c r="AK5033" t="s">
        <v>77</v>
      </c>
      <c r="AL5033" t="s">
        <v>1932</v>
      </c>
      <c r="AM5033">
        <v>119.616</v>
      </c>
      <c r="AN5033">
        <v>8</v>
      </c>
      <c r="AO5033">
        <v>0.2</v>
      </c>
      <c r="AP5033">
        <v>40.370399999999997</v>
      </c>
      <c r="AQ5033">
        <f>YEAR(Table1[[#This Row],[Order Date]])</f>
        <v>2017</v>
      </c>
      <c r="AR5033" t="str">
        <f>TEXT(Table1[[#This Row],[Order Date]],"mmmm")</f>
        <v>January</v>
      </c>
      <c r="AS5033" t="str">
        <f>"Q"&amp;ROUNDUP(MONTH(Table1[[#This Row],[Order Date]])/3,0)</f>
        <v>Q1</v>
      </c>
      <c r="AT5033">
        <f>IF(Table1[[#This Row],[Sales]]=0,0,Table1[[#This Row],[Profit]]/Table1[[#This Row],[Sales]])</f>
        <v>0.33749999999999997</v>
      </c>
    </row>
    <row r="5034" spans="22:46" x14ac:dyDescent="0.3">
      <c r="V5034">
        <v>5033</v>
      </c>
      <c r="W5034" t="s">
        <v>8719</v>
      </c>
      <c r="X5034" s="1">
        <v>42730</v>
      </c>
      <c r="Y5034" s="1">
        <v>42767</v>
      </c>
      <c r="Z5034" t="s">
        <v>51</v>
      </c>
      <c r="AA5034" t="s">
        <v>1724</v>
      </c>
      <c r="AB5034" t="s">
        <v>1725</v>
      </c>
      <c r="AC5034" t="s">
        <v>41</v>
      </c>
      <c r="AD5034" t="s">
        <v>26</v>
      </c>
      <c r="AE5034" t="s">
        <v>4432</v>
      </c>
      <c r="AF5034" t="s">
        <v>892</v>
      </c>
      <c r="AG5034">
        <v>8360</v>
      </c>
      <c r="AH5034" t="s">
        <v>160</v>
      </c>
      <c r="AI5034" t="s">
        <v>317</v>
      </c>
      <c r="AJ5034" t="s">
        <v>31</v>
      </c>
      <c r="AK5034" t="s">
        <v>35</v>
      </c>
      <c r="AL5034" t="s">
        <v>318</v>
      </c>
      <c r="AM5034">
        <v>212.94</v>
      </c>
      <c r="AN5034">
        <v>3</v>
      </c>
      <c r="AO5034">
        <v>0</v>
      </c>
      <c r="AP5034">
        <v>25.552800000000001</v>
      </c>
      <c r="AQ5034">
        <f>YEAR(Table1[[#This Row],[Order Date]])</f>
        <v>2016</v>
      </c>
      <c r="AR5034" t="str">
        <f>TEXT(Table1[[#This Row],[Order Date]],"mmmm")</f>
        <v>December</v>
      </c>
      <c r="AS5034" t="str">
        <f>"Q"&amp;ROUNDUP(MONTH(Table1[[#This Row],[Order Date]])/3,0)</f>
        <v>Q4</v>
      </c>
      <c r="AT5034">
        <f>IF(Table1[[#This Row],[Sales]]=0,0,Table1[[#This Row],[Profit]]/Table1[[#This Row],[Sales]])</f>
        <v>0.12000000000000001</v>
      </c>
    </row>
    <row r="5035" spans="22:46" x14ac:dyDescent="0.3">
      <c r="V5035">
        <v>5034</v>
      </c>
      <c r="W5035" t="s">
        <v>8719</v>
      </c>
      <c r="X5035" s="1">
        <v>42730</v>
      </c>
      <c r="Y5035" s="1">
        <v>42767</v>
      </c>
      <c r="Z5035" t="s">
        <v>51</v>
      </c>
      <c r="AA5035" t="s">
        <v>1724</v>
      </c>
      <c r="AB5035" t="s">
        <v>1725</v>
      </c>
      <c r="AC5035" t="s">
        <v>41</v>
      </c>
      <c r="AD5035" t="s">
        <v>26</v>
      </c>
      <c r="AE5035" t="s">
        <v>4432</v>
      </c>
      <c r="AF5035" t="s">
        <v>892</v>
      </c>
      <c r="AG5035">
        <v>8360</v>
      </c>
      <c r="AH5035" t="s">
        <v>160</v>
      </c>
      <c r="AI5035" t="s">
        <v>5809</v>
      </c>
      <c r="AJ5035" t="s">
        <v>46</v>
      </c>
      <c r="AK5035" t="s">
        <v>80</v>
      </c>
      <c r="AL5035" t="s">
        <v>5810</v>
      </c>
      <c r="AM5035">
        <v>26.49</v>
      </c>
      <c r="AN5035">
        <v>1</v>
      </c>
      <c r="AO5035">
        <v>0</v>
      </c>
      <c r="AP5035">
        <v>7.4172000000000002</v>
      </c>
      <c r="AQ5035">
        <f>YEAR(Table1[[#This Row],[Order Date]])</f>
        <v>2016</v>
      </c>
      <c r="AR5035" t="str">
        <f>TEXT(Table1[[#This Row],[Order Date]],"mmmm")</f>
        <v>December</v>
      </c>
      <c r="AS5035" t="str">
        <f>"Q"&amp;ROUNDUP(MONTH(Table1[[#This Row],[Order Date]])/3,0)</f>
        <v>Q4</v>
      </c>
      <c r="AT5035">
        <f>IF(Table1[[#This Row],[Sales]]=0,0,Table1[[#This Row],[Profit]]/Table1[[#This Row],[Sales]])</f>
        <v>0.28000000000000003</v>
      </c>
    </row>
    <row r="5036" spans="22:46" x14ac:dyDescent="0.3">
      <c r="V5036">
        <v>5035</v>
      </c>
      <c r="W5036" t="s">
        <v>8720</v>
      </c>
      <c r="X5036" s="1">
        <v>42225</v>
      </c>
      <c r="Y5036" t="s">
        <v>7257</v>
      </c>
      <c r="Z5036" t="s">
        <v>22</v>
      </c>
      <c r="AA5036" t="s">
        <v>3449</v>
      </c>
      <c r="AB5036" t="s">
        <v>3450</v>
      </c>
      <c r="AC5036" t="s">
        <v>108</v>
      </c>
      <c r="AD5036" t="s">
        <v>26</v>
      </c>
      <c r="AE5036" t="s">
        <v>2881</v>
      </c>
      <c r="AF5036" t="s">
        <v>121</v>
      </c>
      <c r="AG5036">
        <v>53209</v>
      </c>
      <c r="AH5036" t="s">
        <v>111</v>
      </c>
      <c r="AI5036" t="s">
        <v>8210</v>
      </c>
      <c r="AJ5036" t="s">
        <v>31</v>
      </c>
      <c r="AK5036" t="s">
        <v>32</v>
      </c>
      <c r="AL5036" t="s">
        <v>8211</v>
      </c>
      <c r="AM5036">
        <v>687.4</v>
      </c>
      <c r="AN5036">
        <v>5</v>
      </c>
      <c r="AO5036">
        <v>0</v>
      </c>
      <c r="AP5036">
        <v>48.118000000000002</v>
      </c>
      <c r="AQ5036">
        <f>YEAR(Table1[[#This Row],[Order Date]])</f>
        <v>2015</v>
      </c>
      <c r="AR5036" t="str">
        <f>TEXT(Table1[[#This Row],[Order Date]],"mmmm")</f>
        <v>August</v>
      </c>
      <c r="AS5036" t="str">
        <f>"Q"&amp;ROUNDUP(MONTH(Table1[[#This Row],[Order Date]])/3,0)</f>
        <v>Q3</v>
      </c>
      <c r="AT5036">
        <f>IF(Table1[[#This Row],[Sales]]=0,0,Table1[[#This Row],[Profit]]/Table1[[#This Row],[Sales]])</f>
        <v>7.0000000000000007E-2</v>
      </c>
    </row>
    <row r="5037" spans="22:46" x14ac:dyDescent="0.3">
      <c r="V5037">
        <v>5036</v>
      </c>
      <c r="W5037" t="s">
        <v>8721</v>
      </c>
      <c r="X5037" s="1">
        <v>41735</v>
      </c>
      <c r="Y5037" s="1">
        <v>41977</v>
      </c>
      <c r="Z5037" t="s">
        <v>51</v>
      </c>
      <c r="AA5037" t="s">
        <v>6003</v>
      </c>
      <c r="AB5037" t="s">
        <v>6004</v>
      </c>
      <c r="AC5037" t="s">
        <v>41</v>
      </c>
      <c r="AD5037" t="s">
        <v>26</v>
      </c>
      <c r="AE5037" t="s">
        <v>99</v>
      </c>
      <c r="AF5037" t="s">
        <v>100</v>
      </c>
      <c r="AG5037">
        <v>98115</v>
      </c>
      <c r="AH5037" t="s">
        <v>44</v>
      </c>
      <c r="AI5037" t="s">
        <v>2466</v>
      </c>
      <c r="AJ5037" t="s">
        <v>31</v>
      </c>
      <c r="AK5037" t="s">
        <v>57</v>
      </c>
      <c r="AL5037" t="s">
        <v>2467</v>
      </c>
      <c r="AM5037">
        <v>653.54999999999995</v>
      </c>
      <c r="AN5037">
        <v>3</v>
      </c>
      <c r="AO5037">
        <v>0</v>
      </c>
      <c r="AP5037">
        <v>111.1035</v>
      </c>
      <c r="AQ5037">
        <f>YEAR(Table1[[#This Row],[Order Date]])</f>
        <v>2014</v>
      </c>
      <c r="AR5037" t="str">
        <f>TEXT(Table1[[#This Row],[Order Date]],"mmmm")</f>
        <v>April</v>
      </c>
      <c r="AS5037" t="str">
        <f>"Q"&amp;ROUNDUP(MONTH(Table1[[#This Row],[Order Date]])/3,0)</f>
        <v>Q2</v>
      </c>
      <c r="AT5037">
        <f>IF(Table1[[#This Row],[Sales]]=0,0,Table1[[#This Row],[Profit]]/Table1[[#This Row],[Sales]])</f>
        <v>0.17</v>
      </c>
    </row>
    <row r="5038" spans="22:46" x14ac:dyDescent="0.3">
      <c r="V5038">
        <v>5037</v>
      </c>
      <c r="W5038" t="s">
        <v>8721</v>
      </c>
      <c r="X5038" s="1">
        <v>41735</v>
      </c>
      <c r="Y5038" s="1">
        <v>41977</v>
      </c>
      <c r="Z5038" t="s">
        <v>51</v>
      </c>
      <c r="AA5038" t="s">
        <v>6003</v>
      </c>
      <c r="AB5038" t="s">
        <v>6004</v>
      </c>
      <c r="AC5038" t="s">
        <v>41</v>
      </c>
      <c r="AD5038" t="s">
        <v>26</v>
      </c>
      <c r="AE5038" t="s">
        <v>99</v>
      </c>
      <c r="AF5038" t="s">
        <v>100</v>
      </c>
      <c r="AG5038">
        <v>98115</v>
      </c>
      <c r="AH5038" t="s">
        <v>44</v>
      </c>
      <c r="AI5038" t="s">
        <v>2905</v>
      </c>
      <c r="AJ5038" t="s">
        <v>73</v>
      </c>
      <c r="AK5038" t="s">
        <v>176</v>
      </c>
      <c r="AL5038" t="s">
        <v>2906</v>
      </c>
      <c r="AM5038">
        <v>33.9</v>
      </c>
      <c r="AN5038">
        <v>2</v>
      </c>
      <c r="AO5038">
        <v>0</v>
      </c>
      <c r="AP5038">
        <v>2.0339999999999998</v>
      </c>
      <c r="AQ5038">
        <f>YEAR(Table1[[#This Row],[Order Date]])</f>
        <v>2014</v>
      </c>
      <c r="AR5038" t="str">
        <f>TEXT(Table1[[#This Row],[Order Date]],"mmmm")</f>
        <v>April</v>
      </c>
      <c r="AS5038" t="str">
        <f>"Q"&amp;ROUNDUP(MONTH(Table1[[#This Row],[Order Date]])/3,0)</f>
        <v>Q2</v>
      </c>
      <c r="AT5038">
        <f>IF(Table1[[#This Row],[Sales]]=0,0,Table1[[#This Row],[Profit]]/Table1[[#This Row],[Sales]])</f>
        <v>0.06</v>
      </c>
    </row>
    <row r="5039" spans="22:46" x14ac:dyDescent="0.3">
      <c r="V5039">
        <v>5038</v>
      </c>
      <c r="W5039" t="s">
        <v>8722</v>
      </c>
      <c r="X5039" s="1">
        <v>43056</v>
      </c>
      <c r="Y5039" t="s">
        <v>3488</v>
      </c>
      <c r="Z5039" t="s">
        <v>22</v>
      </c>
      <c r="AA5039" t="s">
        <v>2639</v>
      </c>
      <c r="AB5039" t="s">
        <v>2640</v>
      </c>
      <c r="AC5039" t="s">
        <v>25</v>
      </c>
      <c r="AD5039" t="s">
        <v>26</v>
      </c>
      <c r="AE5039" t="s">
        <v>232</v>
      </c>
      <c r="AF5039" t="s">
        <v>233</v>
      </c>
      <c r="AG5039">
        <v>60540</v>
      </c>
      <c r="AH5039" t="s">
        <v>111</v>
      </c>
      <c r="AI5039" t="s">
        <v>2652</v>
      </c>
      <c r="AJ5039" t="s">
        <v>73</v>
      </c>
      <c r="AK5039" t="s">
        <v>176</v>
      </c>
      <c r="AL5039" t="s">
        <v>2653</v>
      </c>
      <c r="AM5039">
        <v>239.96</v>
      </c>
      <c r="AN5039">
        <v>5</v>
      </c>
      <c r="AO5039">
        <v>0.2</v>
      </c>
      <c r="AP5039">
        <v>83.986000000000004</v>
      </c>
      <c r="AQ5039">
        <f>YEAR(Table1[[#This Row],[Order Date]])</f>
        <v>2017</v>
      </c>
      <c r="AR5039" t="str">
        <f>TEXT(Table1[[#This Row],[Order Date]],"mmmm")</f>
        <v>November</v>
      </c>
      <c r="AS5039" t="str">
        <f>"Q"&amp;ROUNDUP(MONTH(Table1[[#This Row],[Order Date]])/3,0)</f>
        <v>Q4</v>
      </c>
      <c r="AT5039">
        <f>IF(Table1[[#This Row],[Sales]]=0,0,Table1[[#This Row],[Profit]]/Table1[[#This Row],[Sales]])</f>
        <v>0.35000000000000003</v>
      </c>
    </row>
    <row r="5040" spans="22:46" x14ac:dyDescent="0.3">
      <c r="V5040">
        <v>5039</v>
      </c>
      <c r="W5040" t="s">
        <v>8723</v>
      </c>
      <c r="X5040" s="1">
        <v>42196</v>
      </c>
      <c r="Y5040" s="1">
        <v>42345</v>
      </c>
      <c r="Z5040" t="s">
        <v>207</v>
      </c>
      <c r="AA5040" t="s">
        <v>4509</v>
      </c>
      <c r="AB5040" t="s">
        <v>4510</v>
      </c>
      <c r="AC5040" t="s">
        <v>41</v>
      </c>
      <c r="AD5040" t="s">
        <v>26</v>
      </c>
      <c r="AE5040" t="s">
        <v>587</v>
      </c>
      <c r="AF5040" t="s">
        <v>276</v>
      </c>
      <c r="AG5040">
        <v>19805</v>
      </c>
      <c r="AH5040" t="s">
        <v>160</v>
      </c>
      <c r="AI5040" t="s">
        <v>3172</v>
      </c>
      <c r="AJ5040" t="s">
        <v>31</v>
      </c>
      <c r="AK5040" t="s">
        <v>57</v>
      </c>
      <c r="AL5040" t="s">
        <v>3173</v>
      </c>
      <c r="AM5040">
        <v>199.83600000000001</v>
      </c>
      <c r="AN5040">
        <v>4</v>
      </c>
      <c r="AO5040">
        <v>0.3</v>
      </c>
      <c r="AP5040">
        <v>-37.112400000000001</v>
      </c>
      <c r="AQ5040">
        <f>YEAR(Table1[[#This Row],[Order Date]])</f>
        <v>2015</v>
      </c>
      <c r="AR5040" t="str">
        <f>TEXT(Table1[[#This Row],[Order Date]],"mmmm")</f>
        <v>July</v>
      </c>
      <c r="AS5040" t="str">
        <f>"Q"&amp;ROUNDUP(MONTH(Table1[[#This Row],[Order Date]])/3,0)</f>
        <v>Q3</v>
      </c>
      <c r="AT5040">
        <f>IF(Table1[[#This Row],[Sales]]=0,0,Table1[[#This Row],[Profit]]/Table1[[#This Row],[Sales]])</f>
        <v>-0.18571428571428572</v>
      </c>
    </row>
    <row r="5041" spans="22:46" x14ac:dyDescent="0.3">
      <c r="V5041">
        <v>5040</v>
      </c>
      <c r="W5041" t="s">
        <v>8723</v>
      </c>
      <c r="X5041" s="1">
        <v>42196</v>
      </c>
      <c r="Y5041" s="1">
        <v>42345</v>
      </c>
      <c r="Z5041" t="s">
        <v>207</v>
      </c>
      <c r="AA5041" t="s">
        <v>4509</v>
      </c>
      <c r="AB5041" t="s">
        <v>4510</v>
      </c>
      <c r="AC5041" t="s">
        <v>41</v>
      </c>
      <c r="AD5041" t="s">
        <v>26</v>
      </c>
      <c r="AE5041" t="s">
        <v>587</v>
      </c>
      <c r="AF5041" t="s">
        <v>276</v>
      </c>
      <c r="AG5041">
        <v>19805</v>
      </c>
      <c r="AH5041" t="s">
        <v>160</v>
      </c>
      <c r="AI5041" t="s">
        <v>5014</v>
      </c>
      <c r="AJ5041" t="s">
        <v>73</v>
      </c>
      <c r="AK5041" t="s">
        <v>74</v>
      </c>
      <c r="AL5041" t="s">
        <v>5015</v>
      </c>
      <c r="AM5041">
        <v>716</v>
      </c>
      <c r="AN5041">
        <v>2</v>
      </c>
      <c r="AO5041">
        <v>0</v>
      </c>
      <c r="AP5041">
        <v>193.32</v>
      </c>
      <c r="AQ5041">
        <f>YEAR(Table1[[#This Row],[Order Date]])</f>
        <v>2015</v>
      </c>
      <c r="AR5041" t="str">
        <f>TEXT(Table1[[#This Row],[Order Date]],"mmmm")</f>
        <v>July</v>
      </c>
      <c r="AS5041" t="str">
        <f>"Q"&amp;ROUNDUP(MONTH(Table1[[#This Row],[Order Date]])/3,0)</f>
        <v>Q3</v>
      </c>
      <c r="AT5041">
        <f>IF(Table1[[#This Row],[Sales]]=0,0,Table1[[#This Row],[Profit]]/Table1[[#This Row],[Sales]])</f>
        <v>0.27</v>
      </c>
    </row>
    <row r="5042" spans="22:46" x14ac:dyDescent="0.3">
      <c r="V5042">
        <v>5041</v>
      </c>
      <c r="W5042" t="s">
        <v>8723</v>
      </c>
      <c r="X5042" s="1">
        <v>42196</v>
      </c>
      <c r="Y5042" s="1">
        <v>42345</v>
      </c>
      <c r="Z5042" t="s">
        <v>207</v>
      </c>
      <c r="AA5042" t="s">
        <v>4509</v>
      </c>
      <c r="AB5042" t="s">
        <v>4510</v>
      </c>
      <c r="AC5042" t="s">
        <v>41</v>
      </c>
      <c r="AD5042" t="s">
        <v>26</v>
      </c>
      <c r="AE5042" t="s">
        <v>587</v>
      </c>
      <c r="AF5042" t="s">
        <v>276</v>
      </c>
      <c r="AG5042">
        <v>19805</v>
      </c>
      <c r="AH5042" t="s">
        <v>160</v>
      </c>
      <c r="AI5042" t="s">
        <v>1566</v>
      </c>
      <c r="AJ5042" t="s">
        <v>46</v>
      </c>
      <c r="AK5042" t="s">
        <v>77</v>
      </c>
      <c r="AL5042" t="s">
        <v>1567</v>
      </c>
      <c r="AM5042">
        <v>221.06</v>
      </c>
      <c r="AN5042">
        <v>7</v>
      </c>
      <c r="AO5042">
        <v>0</v>
      </c>
      <c r="AP5042">
        <v>103.8982</v>
      </c>
      <c r="AQ5042">
        <f>YEAR(Table1[[#This Row],[Order Date]])</f>
        <v>2015</v>
      </c>
      <c r="AR5042" t="str">
        <f>TEXT(Table1[[#This Row],[Order Date]],"mmmm")</f>
        <v>July</v>
      </c>
      <c r="AS5042" t="str">
        <f>"Q"&amp;ROUNDUP(MONTH(Table1[[#This Row],[Order Date]])/3,0)</f>
        <v>Q3</v>
      </c>
      <c r="AT5042">
        <f>IF(Table1[[#This Row],[Sales]]=0,0,Table1[[#This Row],[Profit]]/Table1[[#This Row],[Sales]])</f>
        <v>0.47000000000000003</v>
      </c>
    </row>
    <row r="5043" spans="22:46" x14ac:dyDescent="0.3">
      <c r="V5043">
        <v>5042</v>
      </c>
      <c r="W5043" t="s">
        <v>8724</v>
      </c>
      <c r="X5043" s="1">
        <v>42684</v>
      </c>
      <c r="Y5043" t="s">
        <v>3388</v>
      </c>
      <c r="Z5043" t="s">
        <v>22</v>
      </c>
      <c r="AA5043" t="s">
        <v>4554</v>
      </c>
      <c r="AB5043" t="s">
        <v>4555</v>
      </c>
      <c r="AC5043" t="s">
        <v>25</v>
      </c>
      <c r="AD5043" t="s">
        <v>26</v>
      </c>
      <c r="AE5043" t="s">
        <v>42</v>
      </c>
      <c r="AF5043" t="s">
        <v>43</v>
      </c>
      <c r="AG5043">
        <v>90036</v>
      </c>
      <c r="AH5043" t="s">
        <v>44</v>
      </c>
      <c r="AI5043" t="s">
        <v>6678</v>
      </c>
      <c r="AJ5043" t="s">
        <v>46</v>
      </c>
      <c r="AK5043" t="s">
        <v>94</v>
      </c>
      <c r="AL5043" t="s">
        <v>6679</v>
      </c>
      <c r="AM5043">
        <v>67.709999999999994</v>
      </c>
      <c r="AN5043">
        <v>3</v>
      </c>
      <c r="AO5043">
        <v>0</v>
      </c>
      <c r="AP5043">
        <v>32.500799999999998</v>
      </c>
      <c r="AQ5043">
        <f>YEAR(Table1[[#This Row],[Order Date]])</f>
        <v>2016</v>
      </c>
      <c r="AR5043" t="str">
        <f>TEXT(Table1[[#This Row],[Order Date]],"mmmm")</f>
        <v>November</v>
      </c>
      <c r="AS5043" t="str">
        <f>"Q"&amp;ROUNDUP(MONTH(Table1[[#This Row],[Order Date]])/3,0)</f>
        <v>Q4</v>
      </c>
      <c r="AT5043">
        <f>IF(Table1[[#This Row],[Sales]]=0,0,Table1[[#This Row],[Profit]]/Table1[[#This Row],[Sales]])</f>
        <v>0.48000000000000004</v>
      </c>
    </row>
    <row r="5044" spans="22:46" x14ac:dyDescent="0.3">
      <c r="V5044">
        <v>5043</v>
      </c>
      <c r="W5044" t="s">
        <v>8724</v>
      </c>
      <c r="X5044" s="1">
        <v>42684</v>
      </c>
      <c r="Y5044" t="s">
        <v>3388</v>
      </c>
      <c r="Z5044" t="s">
        <v>22</v>
      </c>
      <c r="AA5044" t="s">
        <v>4554</v>
      </c>
      <c r="AB5044" t="s">
        <v>4555</v>
      </c>
      <c r="AC5044" t="s">
        <v>25</v>
      </c>
      <c r="AD5044" t="s">
        <v>26</v>
      </c>
      <c r="AE5044" t="s">
        <v>42</v>
      </c>
      <c r="AF5044" t="s">
        <v>43</v>
      </c>
      <c r="AG5044">
        <v>90036</v>
      </c>
      <c r="AH5044" t="s">
        <v>44</v>
      </c>
      <c r="AI5044" t="s">
        <v>3510</v>
      </c>
      <c r="AJ5044" t="s">
        <v>46</v>
      </c>
      <c r="AK5044" t="s">
        <v>80</v>
      </c>
      <c r="AL5044" t="s">
        <v>3511</v>
      </c>
      <c r="AM5044">
        <v>129.91999999999999</v>
      </c>
      <c r="AN5044">
        <v>4</v>
      </c>
      <c r="AO5044">
        <v>0</v>
      </c>
      <c r="AP5044">
        <v>38.975999999999999</v>
      </c>
      <c r="AQ5044">
        <f>YEAR(Table1[[#This Row],[Order Date]])</f>
        <v>2016</v>
      </c>
      <c r="AR5044" t="str">
        <f>TEXT(Table1[[#This Row],[Order Date]],"mmmm")</f>
        <v>November</v>
      </c>
      <c r="AS5044" t="str">
        <f>"Q"&amp;ROUNDUP(MONTH(Table1[[#This Row],[Order Date]])/3,0)</f>
        <v>Q4</v>
      </c>
      <c r="AT5044">
        <f>IF(Table1[[#This Row],[Sales]]=0,0,Table1[[#This Row],[Profit]]/Table1[[#This Row],[Sales]])</f>
        <v>0.30000000000000004</v>
      </c>
    </row>
    <row r="5045" spans="22:46" x14ac:dyDescent="0.3">
      <c r="V5045">
        <v>5044</v>
      </c>
      <c r="W5045" t="s">
        <v>8724</v>
      </c>
      <c r="X5045" s="1">
        <v>42684</v>
      </c>
      <c r="Y5045" t="s">
        <v>3388</v>
      </c>
      <c r="Z5045" t="s">
        <v>22</v>
      </c>
      <c r="AA5045" t="s">
        <v>4554</v>
      </c>
      <c r="AB5045" t="s">
        <v>4555</v>
      </c>
      <c r="AC5045" t="s">
        <v>25</v>
      </c>
      <c r="AD5045" t="s">
        <v>26</v>
      </c>
      <c r="AE5045" t="s">
        <v>42</v>
      </c>
      <c r="AF5045" t="s">
        <v>43</v>
      </c>
      <c r="AG5045">
        <v>90036</v>
      </c>
      <c r="AH5045" t="s">
        <v>44</v>
      </c>
      <c r="AI5045" t="s">
        <v>3025</v>
      </c>
      <c r="AJ5045" t="s">
        <v>31</v>
      </c>
      <c r="AK5045" t="s">
        <v>67</v>
      </c>
      <c r="AL5045" t="s">
        <v>3026</v>
      </c>
      <c r="AM5045">
        <v>467.46</v>
      </c>
      <c r="AN5045">
        <v>9</v>
      </c>
      <c r="AO5045">
        <v>0</v>
      </c>
      <c r="AP5045">
        <v>191.65860000000001</v>
      </c>
      <c r="AQ5045">
        <f>YEAR(Table1[[#This Row],[Order Date]])</f>
        <v>2016</v>
      </c>
      <c r="AR5045" t="str">
        <f>TEXT(Table1[[#This Row],[Order Date]],"mmmm")</f>
        <v>November</v>
      </c>
      <c r="AS5045" t="str">
        <f>"Q"&amp;ROUNDUP(MONTH(Table1[[#This Row],[Order Date]])/3,0)</f>
        <v>Q4</v>
      </c>
      <c r="AT5045">
        <f>IF(Table1[[#This Row],[Sales]]=0,0,Table1[[#This Row],[Profit]]/Table1[[#This Row],[Sales]])</f>
        <v>0.41000000000000003</v>
      </c>
    </row>
    <row r="5046" spans="22:46" x14ac:dyDescent="0.3">
      <c r="V5046">
        <v>5045</v>
      </c>
      <c r="W5046" t="s">
        <v>8724</v>
      </c>
      <c r="X5046" s="1">
        <v>42684</v>
      </c>
      <c r="Y5046" t="s">
        <v>3388</v>
      </c>
      <c r="Z5046" t="s">
        <v>22</v>
      </c>
      <c r="AA5046" t="s">
        <v>4554</v>
      </c>
      <c r="AB5046" t="s">
        <v>4555</v>
      </c>
      <c r="AC5046" t="s">
        <v>25</v>
      </c>
      <c r="AD5046" t="s">
        <v>26</v>
      </c>
      <c r="AE5046" t="s">
        <v>42</v>
      </c>
      <c r="AF5046" t="s">
        <v>43</v>
      </c>
      <c r="AG5046">
        <v>90036</v>
      </c>
      <c r="AH5046" t="s">
        <v>44</v>
      </c>
      <c r="AI5046" t="s">
        <v>8049</v>
      </c>
      <c r="AJ5046" t="s">
        <v>46</v>
      </c>
      <c r="AK5046" t="s">
        <v>94</v>
      </c>
      <c r="AL5046" t="s">
        <v>8050</v>
      </c>
      <c r="AM5046">
        <v>61.4</v>
      </c>
      <c r="AN5046">
        <v>5</v>
      </c>
      <c r="AO5046">
        <v>0</v>
      </c>
      <c r="AP5046">
        <v>28.858000000000001</v>
      </c>
      <c r="AQ5046">
        <f>YEAR(Table1[[#This Row],[Order Date]])</f>
        <v>2016</v>
      </c>
      <c r="AR5046" t="str">
        <f>TEXT(Table1[[#This Row],[Order Date]],"mmmm")</f>
        <v>November</v>
      </c>
      <c r="AS5046" t="str">
        <f>"Q"&amp;ROUNDUP(MONTH(Table1[[#This Row],[Order Date]])/3,0)</f>
        <v>Q4</v>
      </c>
      <c r="AT5046">
        <f>IF(Table1[[#This Row],[Sales]]=0,0,Table1[[#This Row],[Profit]]/Table1[[#This Row],[Sales]])</f>
        <v>0.47000000000000003</v>
      </c>
    </row>
    <row r="5047" spans="22:46" x14ac:dyDescent="0.3">
      <c r="V5047">
        <v>5046</v>
      </c>
      <c r="W5047" t="s">
        <v>8724</v>
      </c>
      <c r="X5047" s="1">
        <v>42684</v>
      </c>
      <c r="Y5047" t="s">
        <v>3388</v>
      </c>
      <c r="Z5047" t="s">
        <v>22</v>
      </c>
      <c r="AA5047" t="s">
        <v>4554</v>
      </c>
      <c r="AB5047" t="s">
        <v>4555</v>
      </c>
      <c r="AC5047" t="s">
        <v>25</v>
      </c>
      <c r="AD5047" t="s">
        <v>26</v>
      </c>
      <c r="AE5047" t="s">
        <v>42</v>
      </c>
      <c r="AF5047" t="s">
        <v>43</v>
      </c>
      <c r="AG5047">
        <v>90036</v>
      </c>
      <c r="AH5047" t="s">
        <v>44</v>
      </c>
      <c r="AI5047" t="s">
        <v>3248</v>
      </c>
      <c r="AJ5047" t="s">
        <v>46</v>
      </c>
      <c r="AK5047" t="s">
        <v>60</v>
      </c>
      <c r="AL5047" t="s">
        <v>3249</v>
      </c>
      <c r="AM5047">
        <v>720.76</v>
      </c>
      <c r="AN5047">
        <v>4</v>
      </c>
      <c r="AO5047">
        <v>0</v>
      </c>
      <c r="AP5047">
        <v>187.39760000000001</v>
      </c>
      <c r="AQ5047">
        <f>YEAR(Table1[[#This Row],[Order Date]])</f>
        <v>2016</v>
      </c>
      <c r="AR5047" t="str">
        <f>TEXT(Table1[[#This Row],[Order Date]],"mmmm")</f>
        <v>November</v>
      </c>
      <c r="AS5047" t="str">
        <f>"Q"&amp;ROUNDUP(MONTH(Table1[[#This Row],[Order Date]])/3,0)</f>
        <v>Q4</v>
      </c>
      <c r="AT5047">
        <f>IF(Table1[[#This Row],[Sales]]=0,0,Table1[[#This Row],[Profit]]/Table1[[#This Row],[Sales]])</f>
        <v>0.26</v>
      </c>
    </row>
    <row r="5048" spans="22:46" x14ac:dyDescent="0.3">
      <c r="V5048">
        <v>5047</v>
      </c>
      <c r="W5048" t="s">
        <v>8724</v>
      </c>
      <c r="X5048" s="1">
        <v>42684</v>
      </c>
      <c r="Y5048" t="s">
        <v>3388</v>
      </c>
      <c r="Z5048" t="s">
        <v>22</v>
      </c>
      <c r="AA5048" t="s">
        <v>4554</v>
      </c>
      <c r="AB5048" t="s">
        <v>4555</v>
      </c>
      <c r="AC5048" t="s">
        <v>25</v>
      </c>
      <c r="AD5048" t="s">
        <v>26</v>
      </c>
      <c r="AE5048" t="s">
        <v>42</v>
      </c>
      <c r="AF5048" t="s">
        <v>43</v>
      </c>
      <c r="AG5048">
        <v>90036</v>
      </c>
      <c r="AH5048" t="s">
        <v>44</v>
      </c>
      <c r="AI5048" t="s">
        <v>3835</v>
      </c>
      <c r="AJ5048" t="s">
        <v>46</v>
      </c>
      <c r="AK5048" t="s">
        <v>77</v>
      </c>
      <c r="AL5048" t="s">
        <v>3836</v>
      </c>
      <c r="AM5048">
        <v>5.1840000000000002</v>
      </c>
      <c r="AN5048">
        <v>3</v>
      </c>
      <c r="AO5048">
        <v>0.2</v>
      </c>
      <c r="AP5048">
        <v>1.8144</v>
      </c>
      <c r="AQ5048">
        <f>YEAR(Table1[[#This Row],[Order Date]])</f>
        <v>2016</v>
      </c>
      <c r="AR5048" t="str">
        <f>TEXT(Table1[[#This Row],[Order Date]],"mmmm")</f>
        <v>November</v>
      </c>
      <c r="AS5048" t="str">
        <f>"Q"&amp;ROUNDUP(MONTH(Table1[[#This Row],[Order Date]])/3,0)</f>
        <v>Q4</v>
      </c>
      <c r="AT5048">
        <f>IF(Table1[[#This Row],[Sales]]=0,0,Table1[[#This Row],[Profit]]/Table1[[#This Row],[Sales]])</f>
        <v>0.35</v>
      </c>
    </row>
    <row r="5049" spans="22:46" x14ac:dyDescent="0.3">
      <c r="V5049">
        <v>5048</v>
      </c>
      <c r="W5049" t="s">
        <v>8724</v>
      </c>
      <c r="X5049" s="1">
        <v>42684</v>
      </c>
      <c r="Y5049" t="s">
        <v>3388</v>
      </c>
      <c r="Z5049" t="s">
        <v>22</v>
      </c>
      <c r="AA5049" t="s">
        <v>4554</v>
      </c>
      <c r="AB5049" t="s">
        <v>4555</v>
      </c>
      <c r="AC5049" t="s">
        <v>25</v>
      </c>
      <c r="AD5049" t="s">
        <v>26</v>
      </c>
      <c r="AE5049" t="s">
        <v>42</v>
      </c>
      <c r="AF5049" t="s">
        <v>43</v>
      </c>
      <c r="AG5049">
        <v>90036</v>
      </c>
      <c r="AH5049" t="s">
        <v>44</v>
      </c>
      <c r="AI5049" t="s">
        <v>7985</v>
      </c>
      <c r="AJ5049" t="s">
        <v>46</v>
      </c>
      <c r="AK5049" t="s">
        <v>70</v>
      </c>
      <c r="AL5049" t="s">
        <v>7986</v>
      </c>
      <c r="AM5049">
        <v>14.7</v>
      </c>
      <c r="AN5049">
        <v>5</v>
      </c>
      <c r="AO5049">
        <v>0</v>
      </c>
      <c r="AP5049">
        <v>3.9689999999999999</v>
      </c>
      <c r="AQ5049">
        <f>YEAR(Table1[[#This Row],[Order Date]])</f>
        <v>2016</v>
      </c>
      <c r="AR5049" t="str">
        <f>TEXT(Table1[[#This Row],[Order Date]],"mmmm")</f>
        <v>November</v>
      </c>
      <c r="AS5049" t="str">
        <f>"Q"&amp;ROUNDUP(MONTH(Table1[[#This Row],[Order Date]])/3,0)</f>
        <v>Q4</v>
      </c>
      <c r="AT5049">
        <f>IF(Table1[[#This Row],[Sales]]=0,0,Table1[[#This Row],[Profit]]/Table1[[#This Row],[Sales]])</f>
        <v>0.27</v>
      </c>
    </row>
    <row r="5050" spans="22:46" x14ac:dyDescent="0.3">
      <c r="V5050">
        <v>5049</v>
      </c>
      <c r="W5050" t="s">
        <v>8725</v>
      </c>
      <c r="X5050" s="1">
        <v>41729</v>
      </c>
      <c r="Y5050" s="1">
        <v>41733</v>
      </c>
      <c r="Z5050" t="s">
        <v>51</v>
      </c>
      <c r="AA5050" t="s">
        <v>7950</v>
      </c>
      <c r="AB5050" t="s">
        <v>7951</v>
      </c>
      <c r="AC5050" t="s">
        <v>25</v>
      </c>
      <c r="AD5050" t="s">
        <v>26</v>
      </c>
      <c r="AE5050" t="s">
        <v>342</v>
      </c>
      <c r="AF5050" t="s">
        <v>233</v>
      </c>
      <c r="AG5050">
        <v>60610</v>
      </c>
      <c r="AH5050" t="s">
        <v>111</v>
      </c>
      <c r="AI5050" t="s">
        <v>3088</v>
      </c>
      <c r="AJ5050" t="s">
        <v>46</v>
      </c>
      <c r="AK5050" t="s">
        <v>77</v>
      </c>
      <c r="AL5050" t="s">
        <v>3089</v>
      </c>
      <c r="AM5050">
        <v>8.1340000000000003</v>
      </c>
      <c r="AN5050">
        <v>7</v>
      </c>
      <c r="AO5050">
        <v>0.8</v>
      </c>
      <c r="AP5050">
        <v>-13.8278</v>
      </c>
      <c r="AQ5050">
        <f>YEAR(Table1[[#This Row],[Order Date]])</f>
        <v>2014</v>
      </c>
      <c r="AR5050" t="str">
        <f>TEXT(Table1[[#This Row],[Order Date]],"mmmm")</f>
        <v>March</v>
      </c>
      <c r="AS5050" t="str">
        <f>"Q"&amp;ROUNDUP(MONTH(Table1[[#This Row],[Order Date]])/3,0)</f>
        <v>Q1</v>
      </c>
      <c r="AT5050">
        <f>IF(Table1[[#This Row],[Sales]]=0,0,Table1[[#This Row],[Profit]]/Table1[[#This Row],[Sales]])</f>
        <v>-1.7</v>
      </c>
    </row>
    <row r="5051" spans="22:46" x14ac:dyDescent="0.3">
      <c r="V5051">
        <v>5050</v>
      </c>
      <c r="W5051" t="s">
        <v>8725</v>
      </c>
      <c r="X5051" s="1">
        <v>41729</v>
      </c>
      <c r="Y5051" s="1">
        <v>41733</v>
      </c>
      <c r="Z5051" t="s">
        <v>51</v>
      </c>
      <c r="AA5051" t="s">
        <v>7950</v>
      </c>
      <c r="AB5051" t="s">
        <v>7951</v>
      </c>
      <c r="AC5051" t="s">
        <v>25</v>
      </c>
      <c r="AD5051" t="s">
        <v>26</v>
      </c>
      <c r="AE5051" t="s">
        <v>342</v>
      </c>
      <c r="AF5051" t="s">
        <v>233</v>
      </c>
      <c r="AG5051">
        <v>60610</v>
      </c>
      <c r="AH5051" t="s">
        <v>111</v>
      </c>
      <c r="AI5051" t="s">
        <v>2860</v>
      </c>
      <c r="AJ5051" t="s">
        <v>73</v>
      </c>
      <c r="AK5051" t="s">
        <v>176</v>
      </c>
      <c r="AL5051" t="s">
        <v>2861</v>
      </c>
      <c r="AM5051">
        <v>79.983999999999995</v>
      </c>
      <c r="AN5051">
        <v>2</v>
      </c>
      <c r="AO5051">
        <v>0.2</v>
      </c>
      <c r="AP5051">
        <v>13.997199999999999</v>
      </c>
      <c r="AQ5051">
        <f>YEAR(Table1[[#This Row],[Order Date]])</f>
        <v>2014</v>
      </c>
      <c r="AR5051" t="str">
        <f>TEXT(Table1[[#This Row],[Order Date]],"mmmm")</f>
        <v>March</v>
      </c>
      <c r="AS5051" t="str">
        <f>"Q"&amp;ROUNDUP(MONTH(Table1[[#This Row],[Order Date]])/3,0)</f>
        <v>Q1</v>
      </c>
      <c r="AT5051">
        <f>IF(Table1[[#This Row],[Sales]]=0,0,Table1[[#This Row],[Profit]]/Table1[[#This Row],[Sales]])</f>
        <v>0.17500000000000002</v>
      </c>
    </row>
    <row r="5052" spans="22:46" x14ac:dyDescent="0.3">
      <c r="V5052">
        <v>5051</v>
      </c>
      <c r="W5052" t="s">
        <v>8726</v>
      </c>
      <c r="X5052" s="1">
        <v>42265</v>
      </c>
      <c r="Y5052" t="s">
        <v>4069</v>
      </c>
      <c r="Z5052" t="s">
        <v>51</v>
      </c>
      <c r="AA5052" t="s">
        <v>1404</v>
      </c>
      <c r="AB5052" t="s">
        <v>1405</v>
      </c>
      <c r="AC5052" t="s">
        <v>108</v>
      </c>
      <c r="AD5052" t="s">
        <v>26</v>
      </c>
      <c r="AE5052" t="s">
        <v>1549</v>
      </c>
      <c r="AF5052" t="s">
        <v>100</v>
      </c>
      <c r="AG5052">
        <v>98198</v>
      </c>
      <c r="AH5052" t="s">
        <v>44</v>
      </c>
      <c r="AI5052" t="s">
        <v>5858</v>
      </c>
      <c r="AJ5052" t="s">
        <v>46</v>
      </c>
      <c r="AK5052" t="s">
        <v>94</v>
      </c>
      <c r="AL5052" t="s">
        <v>5859</v>
      </c>
      <c r="AM5052">
        <v>18.54</v>
      </c>
      <c r="AN5052">
        <v>2</v>
      </c>
      <c r="AO5052">
        <v>0</v>
      </c>
      <c r="AP5052">
        <v>8.7138000000000009</v>
      </c>
      <c r="AQ5052">
        <f>YEAR(Table1[[#This Row],[Order Date]])</f>
        <v>2015</v>
      </c>
      <c r="AR5052" t="str">
        <f>TEXT(Table1[[#This Row],[Order Date]],"mmmm")</f>
        <v>September</v>
      </c>
      <c r="AS5052" t="str">
        <f>"Q"&amp;ROUNDUP(MONTH(Table1[[#This Row],[Order Date]])/3,0)</f>
        <v>Q3</v>
      </c>
      <c r="AT5052">
        <f>IF(Table1[[#This Row],[Sales]]=0,0,Table1[[#This Row],[Profit]]/Table1[[#This Row],[Sales]])</f>
        <v>0.47000000000000008</v>
      </c>
    </row>
    <row r="5053" spans="22:46" x14ac:dyDescent="0.3">
      <c r="V5053">
        <v>5052</v>
      </c>
      <c r="W5053" t="s">
        <v>8727</v>
      </c>
      <c r="X5053" s="1">
        <v>42315</v>
      </c>
      <c r="Y5053" s="1">
        <v>42319</v>
      </c>
      <c r="Z5053" t="s">
        <v>51</v>
      </c>
      <c r="AA5053" t="s">
        <v>2037</v>
      </c>
      <c r="AB5053" t="s">
        <v>2038</v>
      </c>
      <c r="AC5053" t="s">
        <v>41</v>
      </c>
      <c r="AD5053" t="s">
        <v>26</v>
      </c>
      <c r="AE5053" t="s">
        <v>158</v>
      </c>
      <c r="AF5053" t="s">
        <v>159</v>
      </c>
      <c r="AG5053">
        <v>19140</v>
      </c>
      <c r="AH5053" t="s">
        <v>160</v>
      </c>
      <c r="AI5053" t="s">
        <v>1652</v>
      </c>
      <c r="AJ5053" t="s">
        <v>46</v>
      </c>
      <c r="AK5053" t="s">
        <v>190</v>
      </c>
      <c r="AL5053" t="s">
        <v>1653</v>
      </c>
      <c r="AM5053">
        <v>24.4</v>
      </c>
      <c r="AN5053">
        <v>2</v>
      </c>
      <c r="AO5053">
        <v>0.2</v>
      </c>
      <c r="AP5053">
        <v>7.93</v>
      </c>
      <c r="AQ5053">
        <f>YEAR(Table1[[#This Row],[Order Date]])</f>
        <v>2015</v>
      </c>
      <c r="AR5053" t="str">
        <f>TEXT(Table1[[#This Row],[Order Date]],"mmmm")</f>
        <v>November</v>
      </c>
      <c r="AS5053" t="str">
        <f>"Q"&amp;ROUNDUP(MONTH(Table1[[#This Row],[Order Date]])/3,0)</f>
        <v>Q4</v>
      </c>
      <c r="AT5053">
        <f>IF(Table1[[#This Row],[Sales]]=0,0,Table1[[#This Row],[Profit]]/Table1[[#This Row],[Sales]])</f>
        <v>0.32500000000000001</v>
      </c>
    </row>
    <row r="5054" spans="22:46" x14ac:dyDescent="0.3">
      <c r="V5054">
        <v>5053</v>
      </c>
      <c r="W5054" t="s">
        <v>8728</v>
      </c>
      <c r="X5054" s="1">
        <v>42874</v>
      </c>
      <c r="Y5054" t="s">
        <v>2333</v>
      </c>
      <c r="Z5054" t="s">
        <v>1450</v>
      </c>
      <c r="AA5054" t="s">
        <v>5256</v>
      </c>
      <c r="AB5054" t="s">
        <v>5257</v>
      </c>
      <c r="AC5054" t="s">
        <v>25</v>
      </c>
      <c r="AD5054" t="s">
        <v>26</v>
      </c>
      <c r="AE5054" t="s">
        <v>1958</v>
      </c>
      <c r="AF5054" t="s">
        <v>1429</v>
      </c>
      <c r="AG5054">
        <v>30318</v>
      </c>
      <c r="AH5054" t="s">
        <v>29</v>
      </c>
      <c r="AI5054" t="s">
        <v>5203</v>
      </c>
      <c r="AJ5054" t="s">
        <v>46</v>
      </c>
      <c r="AK5054" t="s">
        <v>94</v>
      </c>
      <c r="AL5054" t="s">
        <v>5204</v>
      </c>
      <c r="AM5054">
        <v>195.64</v>
      </c>
      <c r="AN5054">
        <v>4</v>
      </c>
      <c r="AO5054">
        <v>0</v>
      </c>
      <c r="AP5054">
        <v>91.950800000000001</v>
      </c>
      <c r="AQ5054">
        <f>YEAR(Table1[[#This Row],[Order Date]])</f>
        <v>2017</v>
      </c>
      <c r="AR5054" t="str">
        <f>TEXT(Table1[[#This Row],[Order Date]],"mmmm")</f>
        <v>May</v>
      </c>
      <c r="AS5054" t="str">
        <f>"Q"&amp;ROUNDUP(MONTH(Table1[[#This Row],[Order Date]])/3,0)</f>
        <v>Q2</v>
      </c>
      <c r="AT5054">
        <f>IF(Table1[[#This Row],[Sales]]=0,0,Table1[[#This Row],[Profit]]/Table1[[#This Row],[Sales]])</f>
        <v>0.47000000000000003</v>
      </c>
    </row>
    <row r="5055" spans="22:46" x14ac:dyDescent="0.3">
      <c r="V5055">
        <v>5054</v>
      </c>
      <c r="W5055" t="s">
        <v>8729</v>
      </c>
      <c r="X5055" s="1">
        <v>42007</v>
      </c>
      <c r="Y5055" s="1">
        <v>42217</v>
      </c>
      <c r="Z5055" t="s">
        <v>22</v>
      </c>
      <c r="AA5055" t="s">
        <v>7995</v>
      </c>
      <c r="AB5055" t="s">
        <v>7996</v>
      </c>
      <c r="AC5055" t="s">
        <v>25</v>
      </c>
      <c r="AD5055" t="s">
        <v>26</v>
      </c>
      <c r="AE5055" t="s">
        <v>923</v>
      </c>
      <c r="AF5055" t="s">
        <v>110</v>
      </c>
      <c r="AG5055">
        <v>75217</v>
      </c>
      <c r="AH5055" t="s">
        <v>111</v>
      </c>
      <c r="AI5055" t="s">
        <v>3421</v>
      </c>
      <c r="AJ5055" t="s">
        <v>73</v>
      </c>
      <c r="AK5055" t="s">
        <v>176</v>
      </c>
      <c r="AL5055" t="s">
        <v>3422</v>
      </c>
      <c r="AM5055">
        <v>398.4</v>
      </c>
      <c r="AN5055">
        <v>5</v>
      </c>
      <c r="AO5055">
        <v>0.2</v>
      </c>
      <c r="AP5055">
        <v>84.66</v>
      </c>
      <c r="AQ5055">
        <f>YEAR(Table1[[#This Row],[Order Date]])</f>
        <v>2015</v>
      </c>
      <c r="AR5055" t="str">
        <f>TEXT(Table1[[#This Row],[Order Date]],"mmmm")</f>
        <v>January</v>
      </c>
      <c r="AS5055" t="str">
        <f>"Q"&amp;ROUNDUP(MONTH(Table1[[#This Row],[Order Date]])/3,0)</f>
        <v>Q1</v>
      </c>
      <c r="AT5055">
        <f>IF(Table1[[#This Row],[Sales]]=0,0,Table1[[#This Row],[Profit]]/Table1[[#This Row],[Sales]])</f>
        <v>0.21249999999999999</v>
      </c>
    </row>
    <row r="5056" spans="22:46" x14ac:dyDescent="0.3">
      <c r="V5056">
        <v>5055</v>
      </c>
      <c r="W5056" t="s">
        <v>8729</v>
      </c>
      <c r="X5056" s="1">
        <v>42007</v>
      </c>
      <c r="Y5056" s="1">
        <v>42217</v>
      </c>
      <c r="Z5056" t="s">
        <v>22</v>
      </c>
      <c r="AA5056" t="s">
        <v>7995</v>
      </c>
      <c r="AB5056" t="s">
        <v>7996</v>
      </c>
      <c r="AC5056" t="s">
        <v>25</v>
      </c>
      <c r="AD5056" t="s">
        <v>26</v>
      </c>
      <c r="AE5056" t="s">
        <v>923</v>
      </c>
      <c r="AF5056" t="s">
        <v>110</v>
      </c>
      <c r="AG5056">
        <v>75217</v>
      </c>
      <c r="AH5056" t="s">
        <v>111</v>
      </c>
      <c r="AI5056" t="s">
        <v>1983</v>
      </c>
      <c r="AJ5056" t="s">
        <v>46</v>
      </c>
      <c r="AK5056" t="s">
        <v>70</v>
      </c>
      <c r="AL5056" t="s">
        <v>1984</v>
      </c>
      <c r="AM5056">
        <v>7.056</v>
      </c>
      <c r="AN5056">
        <v>3</v>
      </c>
      <c r="AO5056">
        <v>0.2</v>
      </c>
      <c r="AP5056">
        <v>0.79379999999999995</v>
      </c>
      <c r="AQ5056">
        <f>YEAR(Table1[[#This Row],[Order Date]])</f>
        <v>2015</v>
      </c>
      <c r="AR5056" t="str">
        <f>TEXT(Table1[[#This Row],[Order Date]],"mmmm")</f>
        <v>January</v>
      </c>
      <c r="AS5056" t="str">
        <f>"Q"&amp;ROUNDUP(MONTH(Table1[[#This Row],[Order Date]])/3,0)</f>
        <v>Q1</v>
      </c>
      <c r="AT5056">
        <f>IF(Table1[[#This Row],[Sales]]=0,0,Table1[[#This Row],[Profit]]/Table1[[#This Row],[Sales]])</f>
        <v>0.11249999999999999</v>
      </c>
    </row>
    <row r="5057" spans="22:46" x14ac:dyDescent="0.3">
      <c r="V5057">
        <v>5056</v>
      </c>
      <c r="W5057" t="s">
        <v>8729</v>
      </c>
      <c r="X5057" s="1">
        <v>42007</v>
      </c>
      <c r="Y5057" s="1">
        <v>42217</v>
      </c>
      <c r="Z5057" t="s">
        <v>22</v>
      </c>
      <c r="AA5057" t="s">
        <v>7995</v>
      </c>
      <c r="AB5057" t="s">
        <v>7996</v>
      </c>
      <c r="AC5057" t="s">
        <v>25</v>
      </c>
      <c r="AD5057" t="s">
        <v>26</v>
      </c>
      <c r="AE5057" t="s">
        <v>923</v>
      </c>
      <c r="AF5057" t="s">
        <v>110</v>
      </c>
      <c r="AG5057">
        <v>75217</v>
      </c>
      <c r="AH5057" t="s">
        <v>111</v>
      </c>
      <c r="AI5057" t="s">
        <v>2571</v>
      </c>
      <c r="AJ5057" t="s">
        <v>31</v>
      </c>
      <c r="AK5057" t="s">
        <v>32</v>
      </c>
      <c r="AL5057" t="s">
        <v>2572</v>
      </c>
      <c r="AM5057">
        <v>1352.3976</v>
      </c>
      <c r="AN5057">
        <v>9</v>
      </c>
      <c r="AO5057">
        <v>0.32</v>
      </c>
      <c r="AP5057">
        <v>-437.54039999999998</v>
      </c>
      <c r="AQ5057">
        <f>YEAR(Table1[[#This Row],[Order Date]])</f>
        <v>2015</v>
      </c>
      <c r="AR5057" t="str">
        <f>TEXT(Table1[[#This Row],[Order Date]],"mmmm")</f>
        <v>January</v>
      </c>
      <c r="AS5057" t="str">
        <f>"Q"&amp;ROUNDUP(MONTH(Table1[[#This Row],[Order Date]])/3,0)</f>
        <v>Q1</v>
      </c>
      <c r="AT5057">
        <f>IF(Table1[[#This Row],[Sales]]=0,0,Table1[[#This Row],[Profit]]/Table1[[#This Row],[Sales]])</f>
        <v>-0.32352941176470584</v>
      </c>
    </row>
    <row r="5058" spans="22:46" x14ac:dyDescent="0.3">
      <c r="V5058">
        <v>5057</v>
      </c>
      <c r="W5058" t="s">
        <v>8730</v>
      </c>
      <c r="X5058" s="1">
        <v>42255</v>
      </c>
      <c r="Y5058" s="1">
        <v>42317</v>
      </c>
      <c r="Z5058" t="s">
        <v>207</v>
      </c>
      <c r="AA5058" t="s">
        <v>3660</v>
      </c>
      <c r="AB5058" t="s">
        <v>3661</v>
      </c>
      <c r="AC5058" t="s">
        <v>25</v>
      </c>
      <c r="AD5058" t="s">
        <v>26</v>
      </c>
      <c r="AE5058" t="s">
        <v>8731</v>
      </c>
      <c r="AF5058" t="s">
        <v>43</v>
      </c>
      <c r="AG5058">
        <v>92553</v>
      </c>
      <c r="AH5058" t="s">
        <v>44</v>
      </c>
      <c r="AI5058" t="s">
        <v>7831</v>
      </c>
      <c r="AJ5058" t="s">
        <v>46</v>
      </c>
      <c r="AK5058" t="s">
        <v>94</v>
      </c>
      <c r="AL5058" t="s">
        <v>7832</v>
      </c>
      <c r="AM5058">
        <v>26.4</v>
      </c>
      <c r="AN5058">
        <v>5</v>
      </c>
      <c r="AO5058">
        <v>0</v>
      </c>
      <c r="AP5058">
        <v>11.88</v>
      </c>
      <c r="AQ5058">
        <f>YEAR(Table1[[#This Row],[Order Date]])</f>
        <v>2015</v>
      </c>
      <c r="AR5058" t="str">
        <f>TEXT(Table1[[#This Row],[Order Date]],"mmmm")</f>
        <v>September</v>
      </c>
      <c r="AS5058" t="str">
        <f>"Q"&amp;ROUNDUP(MONTH(Table1[[#This Row],[Order Date]])/3,0)</f>
        <v>Q3</v>
      </c>
      <c r="AT5058">
        <f>IF(Table1[[#This Row],[Sales]]=0,0,Table1[[#This Row],[Profit]]/Table1[[#This Row],[Sales]])</f>
        <v>0.45000000000000007</v>
      </c>
    </row>
    <row r="5059" spans="22:46" x14ac:dyDescent="0.3">
      <c r="V5059">
        <v>5058</v>
      </c>
      <c r="W5059" t="s">
        <v>8730</v>
      </c>
      <c r="X5059" s="1">
        <v>42255</v>
      </c>
      <c r="Y5059" s="1">
        <v>42317</v>
      </c>
      <c r="Z5059" t="s">
        <v>207</v>
      </c>
      <c r="AA5059" t="s">
        <v>3660</v>
      </c>
      <c r="AB5059" t="s">
        <v>3661</v>
      </c>
      <c r="AC5059" t="s">
        <v>25</v>
      </c>
      <c r="AD5059" t="s">
        <v>26</v>
      </c>
      <c r="AE5059" t="s">
        <v>8731</v>
      </c>
      <c r="AF5059" t="s">
        <v>43</v>
      </c>
      <c r="AG5059">
        <v>92553</v>
      </c>
      <c r="AH5059" t="s">
        <v>44</v>
      </c>
      <c r="AI5059" t="s">
        <v>3092</v>
      </c>
      <c r="AJ5059" t="s">
        <v>46</v>
      </c>
      <c r="AK5059" t="s">
        <v>60</v>
      </c>
      <c r="AL5059" t="s">
        <v>3093</v>
      </c>
      <c r="AM5059">
        <v>41.88</v>
      </c>
      <c r="AN5059">
        <v>6</v>
      </c>
      <c r="AO5059">
        <v>0</v>
      </c>
      <c r="AP5059">
        <v>0.83760000000000001</v>
      </c>
      <c r="AQ5059">
        <f>YEAR(Table1[[#This Row],[Order Date]])</f>
        <v>2015</v>
      </c>
      <c r="AR5059" t="str">
        <f>TEXT(Table1[[#This Row],[Order Date]],"mmmm")</f>
        <v>September</v>
      </c>
      <c r="AS5059" t="str">
        <f>"Q"&amp;ROUNDUP(MONTH(Table1[[#This Row],[Order Date]])/3,0)</f>
        <v>Q3</v>
      </c>
      <c r="AT5059">
        <f>IF(Table1[[#This Row],[Sales]]=0,0,Table1[[#This Row],[Profit]]/Table1[[#This Row],[Sales]])</f>
        <v>0.02</v>
      </c>
    </row>
    <row r="5060" spans="22:46" x14ac:dyDescent="0.3">
      <c r="V5060">
        <v>5059</v>
      </c>
      <c r="W5060" t="s">
        <v>8732</v>
      </c>
      <c r="X5060" s="1">
        <v>42463</v>
      </c>
      <c r="Y5060" s="1">
        <v>42555</v>
      </c>
      <c r="Z5060" t="s">
        <v>51</v>
      </c>
      <c r="AA5060" t="s">
        <v>2197</v>
      </c>
      <c r="AB5060" t="s">
        <v>2198</v>
      </c>
      <c r="AC5060" t="s">
        <v>25</v>
      </c>
      <c r="AD5060" t="s">
        <v>26</v>
      </c>
      <c r="AE5060" t="s">
        <v>158</v>
      </c>
      <c r="AF5060" t="s">
        <v>159</v>
      </c>
      <c r="AG5060">
        <v>19140</v>
      </c>
      <c r="AH5060" t="s">
        <v>160</v>
      </c>
      <c r="AI5060" t="s">
        <v>3559</v>
      </c>
      <c r="AJ5060" t="s">
        <v>46</v>
      </c>
      <c r="AK5060" t="s">
        <v>77</v>
      </c>
      <c r="AL5060" t="s">
        <v>3560</v>
      </c>
      <c r="AM5060">
        <v>99.846000000000004</v>
      </c>
      <c r="AN5060">
        <v>9</v>
      </c>
      <c r="AO5060">
        <v>0.7</v>
      </c>
      <c r="AP5060">
        <v>-83.204999999999998</v>
      </c>
      <c r="AQ5060">
        <f>YEAR(Table1[[#This Row],[Order Date]])</f>
        <v>2016</v>
      </c>
      <c r="AR5060" t="str">
        <f>TEXT(Table1[[#This Row],[Order Date]],"mmmm")</f>
        <v>April</v>
      </c>
      <c r="AS5060" t="str">
        <f>"Q"&amp;ROUNDUP(MONTH(Table1[[#This Row],[Order Date]])/3,0)</f>
        <v>Q2</v>
      </c>
      <c r="AT5060">
        <f>IF(Table1[[#This Row],[Sales]]=0,0,Table1[[#This Row],[Profit]]/Table1[[#This Row],[Sales]])</f>
        <v>-0.83333333333333326</v>
      </c>
    </row>
    <row r="5061" spans="22:46" x14ac:dyDescent="0.3">
      <c r="V5061">
        <v>5060</v>
      </c>
      <c r="W5061" t="s">
        <v>8733</v>
      </c>
      <c r="X5061" s="1">
        <v>42709</v>
      </c>
      <c r="Y5061" s="1">
        <v>42563</v>
      </c>
      <c r="Z5061" t="s">
        <v>22</v>
      </c>
      <c r="AA5061" t="s">
        <v>2247</v>
      </c>
      <c r="AB5061" t="s">
        <v>2248</v>
      </c>
      <c r="AC5061" t="s">
        <v>25</v>
      </c>
      <c r="AD5061" t="s">
        <v>26</v>
      </c>
      <c r="AE5061" t="s">
        <v>8734</v>
      </c>
      <c r="AF5061" t="s">
        <v>28</v>
      </c>
      <c r="AG5061">
        <v>40324</v>
      </c>
      <c r="AH5061" t="s">
        <v>29</v>
      </c>
      <c r="AI5061" t="s">
        <v>3339</v>
      </c>
      <c r="AJ5061" t="s">
        <v>73</v>
      </c>
      <c r="AK5061" t="s">
        <v>74</v>
      </c>
      <c r="AL5061" t="s">
        <v>3340</v>
      </c>
      <c r="AM5061">
        <v>699.98</v>
      </c>
      <c r="AN5061">
        <v>2</v>
      </c>
      <c r="AO5061">
        <v>0</v>
      </c>
      <c r="AP5061">
        <v>195.99440000000001</v>
      </c>
      <c r="AQ5061">
        <f>YEAR(Table1[[#This Row],[Order Date]])</f>
        <v>2016</v>
      </c>
      <c r="AR5061" t="str">
        <f>TEXT(Table1[[#This Row],[Order Date]],"mmmm")</f>
        <v>December</v>
      </c>
      <c r="AS5061" t="str">
        <f>"Q"&amp;ROUNDUP(MONTH(Table1[[#This Row],[Order Date]])/3,0)</f>
        <v>Q4</v>
      </c>
      <c r="AT5061">
        <f>IF(Table1[[#This Row],[Sales]]=0,0,Table1[[#This Row],[Profit]]/Table1[[#This Row],[Sales]])</f>
        <v>0.28000000000000003</v>
      </c>
    </row>
    <row r="5062" spans="22:46" x14ac:dyDescent="0.3">
      <c r="V5062">
        <v>5061</v>
      </c>
      <c r="W5062" t="s">
        <v>8733</v>
      </c>
      <c r="X5062" s="1">
        <v>42709</v>
      </c>
      <c r="Y5062" s="1">
        <v>42563</v>
      </c>
      <c r="Z5062" t="s">
        <v>22</v>
      </c>
      <c r="AA5062" t="s">
        <v>2247</v>
      </c>
      <c r="AB5062" t="s">
        <v>2248</v>
      </c>
      <c r="AC5062" t="s">
        <v>25</v>
      </c>
      <c r="AD5062" t="s">
        <v>26</v>
      </c>
      <c r="AE5062" t="s">
        <v>8734</v>
      </c>
      <c r="AF5062" t="s">
        <v>28</v>
      </c>
      <c r="AG5062">
        <v>40324</v>
      </c>
      <c r="AH5062" t="s">
        <v>29</v>
      </c>
      <c r="AI5062" t="s">
        <v>1736</v>
      </c>
      <c r="AJ5062" t="s">
        <v>46</v>
      </c>
      <c r="AK5062" t="s">
        <v>60</v>
      </c>
      <c r="AL5062" t="s">
        <v>1737</v>
      </c>
      <c r="AM5062">
        <v>584.82000000000005</v>
      </c>
      <c r="AN5062">
        <v>9</v>
      </c>
      <c r="AO5062">
        <v>0</v>
      </c>
      <c r="AP5062">
        <v>70.178399999999996</v>
      </c>
      <c r="AQ5062">
        <f>YEAR(Table1[[#This Row],[Order Date]])</f>
        <v>2016</v>
      </c>
      <c r="AR5062" t="str">
        <f>TEXT(Table1[[#This Row],[Order Date]],"mmmm")</f>
        <v>December</v>
      </c>
      <c r="AS5062" t="str">
        <f>"Q"&amp;ROUNDUP(MONTH(Table1[[#This Row],[Order Date]])/3,0)</f>
        <v>Q4</v>
      </c>
      <c r="AT5062">
        <f>IF(Table1[[#This Row],[Sales]]=0,0,Table1[[#This Row],[Profit]]/Table1[[#This Row],[Sales]])</f>
        <v>0.11999999999999998</v>
      </c>
    </row>
    <row r="5063" spans="22:46" x14ac:dyDescent="0.3">
      <c r="V5063">
        <v>5062</v>
      </c>
      <c r="W5063" t="s">
        <v>8735</v>
      </c>
      <c r="X5063" s="1">
        <v>42132</v>
      </c>
      <c r="Y5063" s="1">
        <v>42343</v>
      </c>
      <c r="Z5063" t="s">
        <v>51</v>
      </c>
      <c r="AA5063" t="s">
        <v>3285</v>
      </c>
      <c r="AB5063" t="s">
        <v>3286</v>
      </c>
      <c r="AC5063" t="s">
        <v>25</v>
      </c>
      <c r="AD5063" t="s">
        <v>26</v>
      </c>
      <c r="AE5063" t="s">
        <v>463</v>
      </c>
      <c r="AF5063" t="s">
        <v>256</v>
      </c>
      <c r="AG5063">
        <v>55407</v>
      </c>
      <c r="AH5063" t="s">
        <v>111</v>
      </c>
      <c r="AI5063" t="s">
        <v>3153</v>
      </c>
      <c r="AJ5063" t="s">
        <v>46</v>
      </c>
      <c r="AK5063" t="s">
        <v>77</v>
      </c>
      <c r="AL5063" t="s">
        <v>3154</v>
      </c>
      <c r="AM5063">
        <v>43.98</v>
      </c>
      <c r="AN5063">
        <v>2</v>
      </c>
      <c r="AO5063">
        <v>0</v>
      </c>
      <c r="AP5063">
        <v>21.99</v>
      </c>
      <c r="AQ5063">
        <f>YEAR(Table1[[#This Row],[Order Date]])</f>
        <v>2015</v>
      </c>
      <c r="AR5063" t="str">
        <f>TEXT(Table1[[#This Row],[Order Date]],"mmmm")</f>
        <v>May</v>
      </c>
      <c r="AS5063" t="str">
        <f>"Q"&amp;ROUNDUP(MONTH(Table1[[#This Row],[Order Date]])/3,0)</f>
        <v>Q2</v>
      </c>
      <c r="AT5063">
        <f>IF(Table1[[#This Row],[Sales]]=0,0,Table1[[#This Row],[Profit]]/Table1[[#This Row],[Sales]])</f>
        <v>0.5</v>
      </c>
    </row>
    <row r="5064" spans="22:46" x14ac:dyDescent="0.3">
      <c r="V5064">
        <v>5063</v>
      </c>
      <c r="W5064" t="s">
        <v>8735</v>
      </c>
      <c r="X5064" s="1">
        <v>42132</v>
      </c>
      <c r="Y5064" s="1">
        <v>42343</v>
      </c>
      <c r="Z5064" t="s">
        <v>51</v>
      </c>
      <c r="AA5064" t="s">
        <v>3285</v>
      </c>
      <c r="AB5064" t="s">
        <v>3286</v>
      </c>
      <c r="AC5064" t="s">
        <v>25</v>
      </c>
      <c r="AD5064" t="s">
        <v>26</v>
      </c>
      <c r="AE5064" t="s">
        <v>463</v>
      </c>
      <c r="AF5064" t="s">
        <v>256</v>
      </c>
      <c r="AG5064">
        <v>55407</v>
      </c>
      <c r="AH5064" t="s">
        <v>111</v>
      </c>
      <c r="AI5064" t="s">
        <v>4770</v>
      </c>
      <c r="AJ5064" t="s">
        <v>73</v>
      </c>
      <c r="AK5064" t="s">
        <v>74</v>
      </c>
      <c r="AL5064" t="s">
        <v>4771</v>
      </c>
      <c r="AM5064">
        <v>377.97</v>
      </c>
      <c r="AN5064">
        <v>3</v>
      </c>
      <c r="AO5064">
        <v>0</v>
      </c>
      <c r="AP5064">
        <v>105.83159999999999</v>
      </c>
      <c r="AQ5064">
        <f>YEAR(Table1[[#This Row],[Order Date]])</f>
        <v>2015</v>
      </c>
      <c r="AR5064" t="str">
        <f>TEXT(Table1[[#This Row],[Order Date]],"mmmm")</f>
        <v>May</v>
      </c>
      <c r="AS5064" t="str">
        <f>"Q"&amp;ROUNDUP(MONTH(Table1[[#This Row],[Order Date]])/3,0)</f>
        <v>Q2</v>
      </c>
      <c r="AT5064">
        <f>IF(Table1[[#This Row],[Sales]]=0,0,Table1[[#This Row],[Profit]]/Table1[[#This Row],[Sales]])</f>
        <v>0.27999999999999997</v>
      </c>
    </row>
    <row r="5065" spans="22:46" x14ac:dyDescent="0.3">
      <c r="V5065">
        <v>5064</v>
      </c>
      <c r="W5065" t="s">
        <v>8735</v>
      </c>
      <c r="X5065" s="1">
        <v>42132</v>
      </c>
      <c r="Y5065" s="1">
        <v>42343</v>
      </c>
      <c r="Z5065" t="s">
        <v>51</v>
      </c>
      <c r="AA5065" t="s">
        <v>3285</v>
      </c>
      <c r="AB5065" t="s">
        <v>3286</v>
      </c>
      <c r="AC5065" t="s">
        <v>25</v>
      </c>
      <c r="AD5065" t="s">
        <v>26</v>
      </c>
      <c r="AE5065" t="s">
        <v>463</v>
      </c>
      <c r="AF5065" t="s">
        <v>256</v>
      </c>
      <c r="AG5065">
        <v>55407</v>
      </c>
      <c r="AH5065" t="s">
        <v>111</v>
      </c>
      <c r="AI5065" t="s">
        <v>2095</v>
      </c>
      <c r="AJ5065" t="s">
        <v>31</v>
      </c>
      <c r="AK5065" t="s">
        <v>67</v>
      </c>
      <c r="AL5065" t="s">
        <v>2096</v>
      </c>
      <c r="AM5065">
        <v>123.96</v>
      </c>
      <c r="AN5065">
        <v>3</v>
      </c>
      <c r="AO5065">
        <v>0</v>
      </c>
      <c r="AP5065">
        <v>11.1564</v>
      </c>
      <c r="AQ5065">
        <f>YEAR(Table1[[#This Row],[Order Date]])</f>
        <v>2015</v>
      </c>
      <c r="AR5065" t="str">
        <f>TEXT(Table1[[#This Row],[Order Date]],"mmmm")</f>
        <v>May</v>
      </c>
      <c r="AS5065" t="str">
        <f>"Q"&amp;ROUNDUP(MONTH(Table1[[#This Row],[Order Date]])/3,0)</f>
        <v>Q2</v>
      </c>
      <c r="AT5065">
        <f>IF(Table1[[#This Row],[Sales]]=0,0,Table1[[#This Row],[Profit]]/Table1[[#This Row],[Sales]])</f>
        <v>0.09</v>
      </c>
    </row>
    <row r="5066" spans="22:46" x14ac:dyDescent="0.3">
      <c r="V5066">
        <v>5065</v>
      </c>
      <c r="W5066" t="s">
        <v>8736</v>
      </c>
      <c r="X5066" s="1">
        <v>43000</v>
      </c>
      <c r="Y5066" t="s">
        <v>2352</v>
      </c>
      <c r="Z5066" t="s">
        <v>207</v>
      </c>
      <c r="AA5066" t="s">
        <v>2312</v>
      </c>
      <c r="AB5066" t="s">
        <v>2313</v>
      </c>
      <c r="AC5066" t="s">
        <v>25</v>
      </c>
      <c r="AD5066" t="s">
        <v>26</v>
      </c>
      <c r="AE5066" t="s">
        <v>587</v>
      </c>
      <c r="AF5066" t="s">
        <v>276</v>
      </c>
      <c r="AG5066">
        <v>19805</v>
      </c>
      <c r="AH5066" t="s">
        <v>160</v>
      </c>
      <c r="AI5066" t="s">
        <v>211</v>
      </c>
      <c r="AJ5066" t="s">
        <v>73</v>
      </c>
      <c r="AK5066" t="s">
        <v>74</v>
      </c>
      <c r="AL5066" t="s">
        <v>212</v>
      </c>
      <c r="AM5066">
        <v>391.98</v>
      </c>
      <c r="AN5066">
        <v>2</v>
      </c>
      <c r="AO5066">
        <v>0</v>
      </c>
      <c r="AP5066">
        <v>113.6742</v>
      </c>
      <c r="AQ5066">
        <f>YEAR(Table1[[#This Row],[Order Date]])</f>
        <v>2017</v>
      </c>
      <c r="AR5066" t="str">
        <f>TEXT(Table1[[#This Row],[Order Date]],"mmmm")</f>
        <v>September</v>
      </c>
      <c r="AS5066" t="str">
        <f>"Q"&amp;ROUNDUP(MONTH(Table1[[#This Row],[Order Date]])/3,0)</f>
        <v>Q3</v>
      </c>
      <c r="AT5066">
        <f>IF(Table1[[#This Row],[Sales]]=0,0,Table1[[#This Row],[Profit]]/Table1[[#This Row],[Sales]])</f>
        <v>0.28999999999999998</v>
      </c>
    </row>
    <row r="5067" spans="22:46" x14ac:dyDescent="0.3">
      <c r="V5067">
        <v>5066</v>
      </c>
      <c r="W5067" t="s">
        <v>8737</v>
      </c>
      <c r="X5067" s="1">
        <v>43069</v>
      </c>
      <c r="Y5067" s="1">
        <v>42928</v>
      </c>
      <c r="Z5067" t="s">
        <v>51</v>
      </c>
      <c r="AA5067" t="s">
        <v>6165</v>
      </c>
      <c r="AB5067" t="s">
        <v>6166</v>
      </c>
      <c r="AC5067" t="s">
        <v>25</v>
      </c>
      <c r="AD5067" t="s">
        <v>26</v>
      </c>
      <c r="AE5067" t="s">
        <v>2505</v>
      </c>
      <c r="AF5067" t="s">
        <v>92</v>
      </c>
      <c r="AG5067">
        <v>27217</v>
      </c>
      <c r="AH5067" t="s">
        <v>29</v>
      </c>
      <c r="AI5067" t="s">
        <v>1209</v>
      </c>
      <c r="AJ5067" t="s">
        <v>73</v>
      </c>
      <c r="AK5067" t="s">
        <v>176</v>
      </c>
      <c r="AL5067" t="s">
        <v>1210</v>
      </c>
      <c r="AM5067">
        <v>383.976</v>
      </c>
      <c r="AN5067">
        <v>3</v>
      </c>
      <c r="AO5067">
        <v>0.2</v>
      </c>
      <c r="AP5067">
        <v>81.594899999999996</v>
      </c>
      <c r="AQ5067">
        <f>YEAR(Table1[[#This Row],[Order Date]])</f>
        <v>2017</v>
      </c>
      <c r="AR5067" t="str">
        <f>TEXT(Table1[[#This Row],[Order Date]],"mmmm")</f>
        <v>November</v>
      </c>
      <c r="AS5067" t="str">
        <f>"Q"&amp;ROUNDUP(MONTH(Table1[[#This Row],[Order Date]])/3,0)</f>
        <v>Q4</v>
      </c>
      <c r="AT5067">
        <f>IF(Table1[[#This Row],[Sales]]=0,0,Table1[[#This Row],[Profit]]/Table1[[#This Row],[Sales]])</f>
        <v>0.21249999999999999</v>
      </c>
    </row>
    <row r="5068" spans="22:46" x14ac:dyDescent="0.3">
      <c r="V5068">
        <v>5067</v>
      </c>
      <c r="W5068" t="s">
        <v>8737</v>
      </c>
      <c r="X5068" s="1">
        <v>43069</v>
      </c>
      <c r="Y5068" s="1">
        <v>42928</v>
      </c>
      <c r="Z5068" t="s">
        <v>51</v>
      </c>
      <c r="AA5068" t="s">
        <v>6165</v>
      </c>
      <c r="AB5068" t="s">
        <v>6166</v>
      </c>
      <c r="AC5068" t="s">
        <v>25</v>
      </c>
      <c r="AD5068" t="s">
        <v>26</v>
      </c>
      <c r="AE5068" t="s">
        <v>2505</v>
      </c>
      <c r="AF5068" t="s">
        <v>92</v>
      </c>
      <c r="AG5068">
        <v>27217</v>
      </c>
      <c r="AH5068" t="s">
        <v>29</v>
      </c>
      <c r="AI5068" t="s">
        <v>1803</v>
      </c>
      <c r="AJ5068" t="s">
        <v>31</v>
      </c>
      <c r="AK5068" t="s">
        <v>57</v>
      </c>
      <c r="AL5068" t="s">
        <v>1804</v>
      </c>
      <c r="AM5068">
        <v>1781.682</v>
      </c>
      <c r="AN5068">
        <v>7</v>
      </c>
      <c r="AO5068">
        <v>0.4</v>
      </c>
      <c r="AP5068">
        <v>-653.28340000000003</v>
      </c>
      <c r="AQ5068">
        <f>YEAR(Table1[[#This Row],[Order Date]])</f>
        <v>2017</v>
      </c>
      <c r="AR5068" t="str">
        <f>TEXT(Table1[[#This Row],[Order Date]],"mmmm")</f>
        <v>November</v>
      </c>
      <c r="AS5068" t="str">
        <f>"Q"&amp;ROUNDUP(MONTH(Table1[[#This Row],[Order Date]])/3,0)</f>
        <v>Q4</v>
      </c>
      <c r="AT5068">
        <f>IF(Table1[[#This Row],[Sales]]=0,0,Table1[[#This Row],[Profit]]/Table1[[#This Row],[Sales]])</f>
        <v>-0.3666666666666667</v>
      </c>
    </row>
    <row r="5069" spans="22:46" x14ac:dyDescent="0.3">
      <c r="V5069">
        <v>5068</v>
      </c>
      <c r="W5069" t="s">
        <v>8738</v>
      </c>
      <c r="X5069" s="1">
        <v>42750</v>
      </c>
      <c r="Y5069" t="s">
        <v>5265</v>
      </c>
      <c r="Z5069" t="s">
        <v>51</v>
      </c>
      <c r="AA5069" t="s">
        <v>4700</v>
      </c>
      <c r="AB5069" t="s">
        <v>4701</v>
      </c>
      <c r="AC5069" t="s">
        <v>108</v>
      </c>
      <c r="AD5069" t="s">
        <v>26</v>
      </c>
      <c r="AE5069" t="s">
        <v>42</v>
      </c>
      <c r="AF5069" t="s">
        <v>43</v>
      </c>
      <c r="AG5069">
        <v>90008</v>
      </c>
      <c r="AH5069" t="s">
        <v>44</v>
      </c>
      <c r="AI5069" t="s">
        <v>4683</v>
      </c>
      <c r="AJ5069" t="s">
        <v>46</v>
      </c>
      <c r="AK5069" t="s">
        <v>70</v>
      </c>
      <c r="AL5069" t="s">
        <v>4684</v>
      </c>
      <c r="AM5069">
        <v>21.4</v>
      </c>
      <c r="AN5069">
        <v>5</v>
      </c>
      <c r="AO5069">
        <v>0</v>
      </c>
      <c r="AP5069">
        <v>6.2060000000000004</v>
      </c>
      <c r="AQ5069">
        <f>YEAR(Table1[[#This Row],[Order Date]])</f>
        <v>2017</v>
      </c>
      <c r="AR5069" t="str">
        <f>TEXT(Table1[[#This Row],[Order Date]],"mmmm")</f>
        <v>January</v>
      </c>
      <c r="AS5069" t="str">
        <f>"Q"&amp;ROUNDUP(MONTH(Table1[[#This Row],[Order Date]])/3,0)</f>
        <v>Q1</v>
      </c>
      <c r="AT5069">
        <f>IF(Table1[[#This Row],[Sales]]=0,0,Table1[[#This Row],[Profit]]/Table1[[#This Row],[Sales]])</f>
        <v>0.29000000000000004</v>
      </c>
    </row>
    <row r="5070" spans="22:46" x14ac:dyDescent="0.3">
      <c r="V5070">
        <v>5069</v>
      </c>
      <c r="W5070" t="s">
        <v>8739</v>
      </c>
      <c r="X5070" s="1">
        <v>41859</v>
      </c>
      <c r="Y5070" s="1">
        <v>41981</v>
      </c>
      <c r="Z5070" t="s">
        <v>51</v>
      </c>
      <c r="AA5070" t="s">
        <v>201</v>
      </c>
      <c r="AB5070" t="s">
        <v>202</v>
      </c>
      <c r="AC5070" t="s">
        <v>108</v>
      </c>
      <c r="AD5070" t="s">
        <v>26</v>
      </c>
      <c r="AE5070" t="s">
        <v>2687</v>
      </c>
      <c r="AF5070" t="s">
        <v>267</v>
      </c>
      <c r="AG5070">
        <v>48183</v>
      </c>
      <c r="AH5070" t="s">
        <v>111</v>
      </c>
      <c r="AI5070" t="s">
        <v>7566</v>
      </c>
      <c r="AJ5070" t="s">
        <v>73</v>
      </c>
      <c r="AK5070" t="s">
        <v>1363</v>
      </c>
      <c r="AL5070" t="s">
        <v>7567</v>
      </c>
      <c r="AM5070">
        <v>549.99</v>
      </c>
      <c r="AN5070">
        <v>1</v>
      </c>
      <c r="AO5070">
        <v>0</v>
      </c>
      <c r="AP5070">
        <v>274.995</v>
      </c>
      <c r="AQ5070">
        <f>YEAR(Table1[[#This Row],[Order Date]])</f>
        <v>2014</v>
      </c>
      <c r="AR5070" t="str">
        <f>TEXT(Table1[[#This Row],[Order Date]],"mmmm")</f>
        <v>August</v>
      </c>
      <c r="AS5070" t="str">
        <f>"Q"&amp;ROUNDUP(MONTH(Table1[[#This Row],[Order Date]])/3,0)</f>
        <v>Q3</v>
      </c>
      <c r="AT5070">
        <f>IF(Table1[[#This Row],[Sales]]=0,0,Table1[[#This Row],[Profit]]/Table1[[#This Row],[Sales]])</f>
        <v>0.5</v>
      </c>
    </row>
    <row r="5071" spans="22:46" x14ac:dyDescent="0.3">
      <c r="V5071">
        <v>5070</v>
      </c>
      <c r="W5071" t="s">
        <v>8739</v>
      </c>
      <c r="X5071" s="1">
        <v>41859</v>
      </c>
      <c r="Y5071" s="1">
        <v>41981</v>
      </c>
      <c r="Z5071" t="s">
        <v>51</v>
      </c>
      <c r="AA5071" t="s">
        <v>201</v>
      </c>
      <c r="AB5071" t="s">
        <v>202</v>
      </c>
      <c r="AC5071" t="s">
        <v>108</v>
      </c>
      <c r="AD5071" t="s">
        <v>26</v>
      </c>
      <c r="AE5071" t="s">
        <v>2687</v>
      </c>
      <c r="AF5071" t="s">
        <v>267</v>
      </c>
      <c r="AG5071">
        <v>48183</v>
      </c>
      <c r="AH5071" t="s">
        <v>111</v>
      </c>
      <c r="AI5071" t="s">
        <v>4904</v>
      </c>
      <c r="AJ5071" t="s">
        <v>46</v>
      </c>
      <c r="AK5071" t="s">
        <v>80</v>
      </c>
      <c r="AL5071" t="s">
        <v>4905</v>
      </c>
      <c r="AM5071">
        <v>167.535</v>
      </c>
      <c r="AN5071">
        <v>3</v>
      </c>
      <c r="AO5071">
        <v>0.1</v>
      </c>
      <c r="AP5071">
        <v>37.229999999999997</v>
      </c>
      <c r="AQ5071">
        <f>YEAR(Table1[[#This Row],[Order Date]])</f>
        <v>2014</v>
      </c>
      <c r="AR5071" t="str">
        <f>TEXT(Table1[[#This Row],[Order Date]],"mmmm")</f>
        <v>August</v>
      </c>
      <c r="AS5071" t="str">
        <f>"Q"&amp;ROUNDUP(MONTH(Table1[[#This Row],[Order Date]])/3,0)</f>
        <v>Q3</v>
      </c>
      <c r="AT5071">
        <f>IF(Table1[[#This Row],[Sales]]=0,0,Table1[[#This Row],[Profit]]/Table1[[#This Row],[Sales]])</f>
        <v>0.22222222222222221</v>
      </c>
    </row>
    <row r="5072" spans="22:46" x14ac:dyDescent="0.3">
      <c r="V5072">
        <v>5071</v>
      </c>
      <c r="W5072" t="s">
        <v>8739</v>
      </c>
      <c r="X5072" s="1">
        <v>41859</v>
      </c>
      <c r="Y5072" s="1">
        <v>41981</v>
      </c>
      <c r="Z5072" t="s">
        <v>51</v>
      </c>
      <c r="AA5072" t="s">
        <v>201</v>
      </c>
      <c r="AB5072" t="s">
        <v>202</v>
      </c>
      <c r="AC5072" t="s">
        <v>108</v>
      </c>
      <c r="AD5072" t="s">
        <v>26</v>
      </c>
      <c r="AE5072" t="s">
        <v>2687</v>
      </c>
      <c r="AF5072" t="s">
        <v>267</v>
      </c>
      <c r="AG5072">
        <v>48183</v>
      </c>
      <c r="AH5072" t="s">
        <v>111</v>
      </c>
      <c r="AI5072" t="s">
        <v>592</v>
      </c>
      <c r="AJ5072" t="s">
        <v>46</v>
      </c>
      <c r="AK5072" t="s">
        <v>190</v>
      </c>
      <c r="AL5072" t="s">
        <v>593</v>
      </c>
      <c r="AM5072">
        <v>38.340000000000003</v>
      </c>
      <c r="AN5072">
        <v>3</v>
      </c>
      <c r="AO5072">
        <v>0</v>
      </c>
      <c r="AP5072">
        <v>17.253</v>
      </c>
      <c r="AQ5072">
        <f>YEAR(Table1[[#This Row],[Order Date]])</f>
        <v>2014</v>
      </c>
      <c r="AR5072" t="str">
        <f>TEXT(Table1[[#This Row],[Order Date]],"mmmm")</f>
        <v>August</v>
      </c>
      <c r="AS5072" t="str">
        <f>"Q"&amp;ROUNDUP(MONTH(Table1[[#This Row],[Order Date]])/3,0)</f>
        <v>Q3</v>
      </c>
      <c r="AT5072">
        <f>IF(Table1[[#This Row],[Sales]]=0,0,Table1[[#This Row],[Profit]]/Table1[[#This Row],[Sales]])</f>
        <v>0.44999999999999996</v>
      </c>
    </row>
    <row r="5073" spans="22:46" x14ac:dyDescent="0.3">
      <c r="V5073">
        <v>5072</v>
      </c>
      <c r="W5073" t="s">
        <v>8739</v>
      </c>
      <c r="X5073" s="1">
        <v>41859</v>
      </c>
      <c r="Y5073" s="1">
        <v>41981</v>
      </c>
      <c r="Z5073" t="s">
        <v>51</v>
      </c>
      <c r="AA5073" t="s">
        <v>201</v>
      </c>
      <c r="AB5073" t="s">
        <v>202</v>
      </c>
      <c r="AC5073" t="s">
        <v>108</v>
      </c>
      <c r="AD5073" t="s">
        <v>26</v>
      </c>
      <c r="AE5073" t="s">
        <v>2687</v>
      </c>
      <c r="AF5073" t="s">
        <v>267</v>
      </c>
      <c r="AG5073">
        <v>48183</v>
      </c>
      <c r="AH5073" t="s">
        <v>111</v>
      </c>
      <c r="AI5073" t="s">
        <v>4957</v>
      </c>
      <c r="AJ5073" t="s">
        <v>31</v>
      </c>
      <c r="AK5073" t="s">
        <v>67</v>
      </c>
      <c r="AL5073" t="s">
        <v>4958</v>
      </c>
      <c r="AM5073">
        <v>53.88</v>
      </c>
      <c r="AN5073">
        <v>6</v>
      </c>
      <c r="AO5073">
        <v>0</v>
      </c>
      <c r="AP5073">
        <v>22.6296</v>
      </c>
      <c r="AQ5073">
        <f>YEAR(Table1[[#This Row],[Order Date]])</f>
        <v>2014</v>
      </c>
      <c r="AR5073" t="str">
        <f>TEXT(Table1[[#This Row],[Order Date]],"mmmm")</f>
        <v>August</v>
      </c>
      <c r="AS5073" t="str">
        <f>"Q"&amp;ROUNDUP(MONTH(Table1[[#This Row],[Order Date]])/3,0)</f>
        <v>Q3</v>
      </c>
      <c r="AT5073">
        <f>IF(Table1[[#This Row],[Sales]]=0,0,Table1[[#This Row],[Profit]]/Table1[[#This Row],[Sales]])</f>
        <v>0.42</v>
      </c>
    </row>
    <row r="5074" spans="22:46" x14ac:dyDescent="0.3">
      <c r="V5074">
        <v>5073</v>
      </c>
      <c r="W5074" t="s">
        <v>8739</v>
      </c>
      <c r="X5074" s="1">
        <v>41859</v>
      </c>
      <c r="Y5074" s="1">
        <v>41981</v>
      </c>
      <c r="Z5074" t="s">
        <v>51</v>
      </c>
      <c r="AA5074" t="s">
        <v>201</v>
      </c>
      <c r="AB5074" t="s">
        <v>202</v>
      </c>
      <c r="AC5074" t="s">
        <v>108</v>
      </c>
      <c r="AD5074" t="s">
        <v>26</v>
      </c>
      <c r="AE5074" t="s">
        <v>2687</v>
      </c>
      <c r="AF5074" t="s">
        <v>267</v>
      </c>
      <c r="AG5074">
        <v>48183</v>
      </c>
      <c r="AH5074" t="s">
        <v>111</v>
      </c>
      <c r="AI5074" t="s">
        <v>7224</v>
      </c>
      <c r="AJ5074" t="s">
        <v>73</v>
      </c>
      <c r="AK5074" t="s">
        <v>74</v>
      </c>
      <c r="AL5074" t="s">
        <v>7225</v>
      </c>
      <c r="AM5074">
        <v>299.98</v>
      </c>
      <c r="AN5074">
        <v>2</v>
      </c>
      <c r="AO5074">
        <v>0</v>
      </c>
      <c r="AP5074">
        <v>83.994399999999999</v>
      </c>
      <c r="AQ5074">
        <f>YEAR(Table1[[#This Row],[Order Date]])</f>
        <v>2014</v>
      </c>
      <c r="AR5074" t="str">
        <f>TEXT(Table1[[#This Row],[Order Date]],"mmmm")</f>
        <v>August</v>
      </c>
      <c r="AS5074" t="str">
        <f>"Q"&amp;ROUNDUP(MONTH(Table1[[#This Row],[Order Date]])/3,0)</f>
        <v>Q3</v>
      </c>
      <c r="AT5074">
        <f>IF(Table1[[#This Row],[Sales]]=0,0,Table1[[#This Row],[Profit]]/Table1[[#This Row],[Sales]])</f>
        <v>0.27999999999999997</v>
      </c>
    </row>
    <row r="5075" spans="22:46" x14ac:dyDescent="0.3">
      <c r="V5075">
        <v>5074</v>
      </c>
      <c r="W5075" t="s">
        <v>8740</v>
      </c>
      <c r="X5075" s="1">
        <v>42313</v>
      </c>
      <c r="Y5075" s="1">
        <v>42135</v>
      </c>
      <c r="Z5075" t="s">
        <v>1450</v>
      </c>
      <c r="AA5075" t="s">
        <v>5843</v>
      </c>
      <c r="AB5075" t="s">
        <v>5844</v>
      </c>
      <c r="AC5075" t="s">
        <v>25</v>
      </c>
      <c r="AD5075" t="s">
        <v>26</v>
      </c>
      <c r="AE5075" t="s">
        <v>136</v>
      </c>
      <c r="AF5075" t="s">
        <v>43</v>
      </c>
      <c r="AG5075">
        <v>94109</v>
      </c>
      <c r="AH5075" t="s">
        <v>44</v>
      </c>
      <c r="AI5075" t="s">
        <v>4204</v>
      </c>
      <c r="AJ5075" t="s">
        <v>46</v>
      </c>
      <c r="AK5075" t="s">
        <v>60</v>
      </c>
      <c r="AL5075" t="s">
        <v>4205</v>
      </c>
      <c r="AM5075">
        <v>62.8</v>
      </c>
      <c r="AN5075">
        <v>4</v>
      </c>
      <c r="AO5075">
        <v>0</v>
      </c>
      <c r="AP5075">
        <v>15.7</v>
      </c>
      <c r="AQ5075">
        <f>YEAR(Table1[[#This Row],[Order Date]])</f>
        <v>2015</v>
      </c>
      <c r="AR5075" t="str">
        <f>TEXT(Table1[[#This Row],[Order Date]],"mmmm")</f>
        <v>November</v>
      </c>
      <c r="AS5075" t="str">
        <f>"Q"&amp;ROUNDUP(MONTH(Table1[[#This Row],[Order Date]])/3,0)</f>
        <v>Q4</v>
      </c>
      <c r="AT5075">
        <f>IF(Table1[[#This Row],[Sales]]=0,0,Table1[[#This Row],[Profit]]/Table1[[#This Row],[Sales]])</f>
        <v>0.25</v>
      </c>
    </row>
    <row r="5076" spans="22:46" x14ac:dyDescent="0.3">
      <c r="V5076">
        <v>5075</v>
      </c>
      <c r="W5076" t="s">
        <v>8741</v>
      </c>
      <c r="X5076" s="1">
        <v>42850</v>
      </c>
      <c r="Y5076" t="s">
        <v>4973</v>
      </c>
      <c r="Z5076" t="s">
        <v>22</v>
      </c>
      <c r="AA5076" t="s">
        <v>4430</v>
      </c>
      <c r="AB5076" t="s">
        <v>4431</v>
      </c>
      <c r="AC5076" t="s">
        <v>25</v>
      </c>
      <c r="AD5076" t="s">
        <v>26</v>
      </c>
      <c r="AE5076" t="s">
        <v>42</v>
      </c>
      <c r="AF5076" t="s">
        <v>43</v>
      </c>
      <c r="AG5076">
        <v>90049</v>
      </c>
      <c r="AH5076" t="s">
        <v>44</v>
      </c>
      <c r="AI5076" t="s">
        <v>2314</v>
      </c>
      <c r="AJ5076" t="s">
        <v>46</v>
      </c>
      <c r="AK5076" t="s">
        <v>77</v>
      </c>
      <c r="AL5076" t="s">
        <v>2315</v>
      </c>
      <c r="AM5076">
        <v>13.904</v>
      </c>
      <c r="AN5076">
        <v>2</v>
      </c>
      <c r="AO5076">
        <v>0.2</v>
      </c>
      <c r="AP5076">
        <v>4.5187999999999997</v>
      </c>
      <c r="AQ5076">
        <f>YEAR(Table1[[#This Row],[Order Date]])</f>
        <v>2017</v>
      </c>
      <c r="AR5076" t="str">
        <f>TEXT(Table1[[#This Row],[Order Date]],"mmmm")</f>
        <v>April</v>
      </c>
      <c r="AS5076" t="str">
        <f>"Q"&amp;ROUNDUP(MONTH(Table1[[#This Row],[Order Date]])/3,0)</f>
        <v>Q2</v>
      </c>
      <c r="AT5076">
        <f>IF(Table1[[#This Row],[Sales]]=0,0,Table1[[#This Row],[Profit]]/Table1[[#This Row],[Sales]])</f>
        <v>0.32499999999999996</v>
      </c>
    </row>
    <row r="5077" spans="22:46" x14ac:dyDescent="0.3">
      <c r="V5077">
        <v>5076</v>
      </c>
      <c r="W5077" t="s">
        <v>8742</v>
      </c>
      <c r="X5077" s="1">
        <v>41749</v>
      </c>
      <c r="Y5077" t="s">
        <v>8743</v>
      </c>
      <c r="Z5077" t="s">
        <v>22</v>
      </c>
      <c r="AA5077" t="s">
        <v>2596</v>
      </c>
      <c r="AB5077" t="s">
        <v>2597</v>
      </c>
      <c r="AC5077" t="s">
        <v>25</v>
      </c>
      <c r="AD5077" t="s">
        <v>26</v>
      </c>
      <c r="AE5077" t="s">
        <v>203</v>
      </c>
      <c r="AF5077" t="s">
        <v>110</v>
      </c>
      <c r="AG5077">
        <v>77070</v>
      </c>
      <c r="AH5077" t="s">
        <v>111</v>
      </c>
      <c r="AI5077" t="s">
        <v>1017</v>
      </c>
      <c r="AJ5077" t="s">
        <v>31</v>
      </c>
      <c r="AK5077" t="s">
        <v>57</v>
      </c>
      <c r="AL5077" t="s">
        <v>1018</v>
      </c>
      <c r="AM5077">
        <v>744.1</v>
      </c>
      <c r="AN5077">
        <v>5</v>
      </c>
      <c r="AO5077">
        <v>0.3</v>
      </c>
      <c r="AP5077">
        <v>-95.67</v>
      </c>
      <c r="AQ5077">
        <f>YEAR(Table1[[#This Row],[Order Date]])</f>
        <v>2014</v>
      </c>
      <c r="AR5077" t="str">
        <f>TEXT(Table1[[#This Row],[Order Date]],"mmmm")</f>
        <v>April</v>
      </c>
      <c r="AS5077" t="str">
        <f>"Q"&amp;ROUNDUP(MONTH(Table1[[#This Row],[Order Date]])/3,0)</f>
        <v>Q2</v>
      </c>
      <c r="AT5077">
        <f>IF(Table1[[#This Row],[Sales]]=0,0,Table1[[#This Row],[Profit]]/Table1[[#This Row],[Sales]])</f>
        <v>-0.12857142857142856</v>
      </c>
    </row>
    <row r="5078" spans="22:46" x14ac:dyDescent="0.3">
      <c r="V5078">
        <v>5077</v>
      </c>
      <c r="W5078" t="s">
        <v>8742</v>
      </c>
      <c r="X5078" s="1">
        <v>41749</v>
      </c>
      <c r="Y5078" t="s">
        <v>8743</v>
      </c>
      <c r="Z5078" t="s">
        <v>22</v>
      </c>
      <c r="AA5078" t="s">
        <v>2596</v>
      </c>
      <c r="AB5078" t="s">
        <v>2597</v>
      </c>
      <c r="AC5078" t="s">
        <v>25</v>
      </c>
      <c r="AD5078" t="s">
        <v>26</v>
      </c>
      <c r="AE5078" t="s">
        <v>203</v>
      </c>
      <c r="AF5078" t="s">
        <v>110</v>
      </c>
      <c r="AG5078">
        <v>77070</v>
      </c>
      <c r="AH5078" t="s">
        <v>111</v>
      </c>
      <c r="AI5078" t="s">
        <v>2646</v>
      </c>
      <c r="AJ5078" t="s">
        <v>46</v>
      </c>
      <c r="AK5078" t="s">
        <v>60</v>
      </c>
      <c r="AL5078" t="s">
        <v>2647</v>
      </c>
      <c r="AM5078">
        <v>44.84</v>
      </c>
      <c r="AN5078">
        <v>5</v>
      </c>
      <c r="AO5078">
        <v>0.2</v>
      </c>
      <c r="AP5078">
        <v>5.6050000000000004</v>
      </c>
      <c r="AQ5078">
        <f>YEAR(Table1[[#This Row],[Order Date]])</f>
        <v>2014</v>
      </c>
      <c r="AR5078" t="str">
        <f>TEXT(Table1[[#This Row],[Order Date]],"mmmm")</f>
        <v>April</v>
      </c>
      <c r="AS5078" t="str">
        <f>"Q"&amp;ROUNDUP(MONTH(Table1[[#This Row],[Order Date]])/3,0)</f>
        <v>Q2</v>
      </c>
      <c r="AT5078">
        <f>IF(Table1[[#This Row],[Sales]]=0,0,Table1[[#This Row],[Profit]]/Table1[[#This Row],[Sales]])</f>
        <v>0.125</v>
      </c>
    </row>
    <row r="5079" spans="22:46" x14ac:dyDescent="0.3">
      <c r="V5079">
        <v>5078</v>
      </c>
      <c r="W5079" t="s">
        <v>8742</v>
      </c>
      <c r="X5079" s="1">
        <v>41749</v>
      </c>
      <c r="Y5079" t="s">
        <v>8743</v>
      </c>
      <c r="Z5079" t="s">
        <v>22</v>
      </c>
      <c r="AA5079" t="s">
        <v>2596</v>
      </c>
      <c r="AB5079" t="s">
        <v>2597</v>
      </c>
      <c r="AC5079" t="s">
        <v>25</v>
      </c>
      <c r="AD5079" t="s">
        <v>26</v>
      </c>
      <c r="AE5079" t="s">
        <v>203</v>
      </c>
      <c r="AF5079" t="s">
        <v>110</v>
      </c>
      <c r="AG5079">
        <v>77070</v>
      </c>
      <c r="AH5079" t="s">
        <v>111</v>
      </c>
      <c r="AI5079" t="s">
        <v>8271</v>
      </c>
      <c r="AJ5079" t="s">
        <v>31</v>
      </c>
      <c r="AK5079" t="s">
        <v>57</v>
      </c>
      <c r="AL5079" t="s">
        <v>8272</v>
      </c>
      <c r="AM5079">
        <v>401.59</v>
      </c>
      <c r="AN5079">
        <v>2</v>
      </c>
      <c r="AO5079">
        <v>0.3</v>
      </c>
      <c r="AP5079">
        <v>-131.95099999999999</v>
      </c>
      <c r="AQ5079">
        <f>YEAR(Table1[[#This Row],[Order Date]])</f>
        <v>2014</v>
      </c>
      <c r="AR5079" t="str">
        <f>TEXT(Table1[[#This Row],[Order Date]],"mmmm")</f>
        <v>April</v>
      </c>
      <c r="AS5079" t="str">
        <f>"Q"&amp;ROUNDUP(MONTH(Table1[[#This Row],[Order Date]])/3,0)</f>
        <v>Q2</v>
      </c>
      <c r="AT5079">
        <f>IF(Table1[[#This Row],[Sales]]=0,0,Table1[[#This Row],[Profit]]/Table1[[#This Row],[Sales]])</f>
        <v>-0.32857142857142857</v>
      </c>
    </row>
    <row r="5080" spans="22:46" x14ac:dyDescent="0.3">
      <c r="V5080">
        <v>5079</v>
      </c>
      <c r="W5080" t="s">
        <v>8744</v>
      </c>
      <c r="X5080" s="1">
        <v>43050</v>
      </c>
      <c r="Y5080" t="s">
        <v>2292</v>
      </c>
      <c r="Z5080" t="s">
        <v>51</v>
      </c>
      <c r="AA5080" t="s">
        <v>3218</v>
      </c>
      <c r="AB5080" t="s">
        <v>3219</v>
      </c>
      <c r="AC5080" t="s">
        <v>108</v>
      </c>
      <c r="AD5080" t="s">
        <v>26</v>
      </c>
      <c r="AE5080" t="s">
        <v>2881</v>
      </c>
      <c r="AF5080" t="s">
        <v>121</v>
      </c>
      <c r="AG5080">
        <v>53209</v>
      </c>
      <c r="AH5080" t="s">
        <v>111</v>
      </c>
      <c r="AI5080" t="s">
        <v>2296</v>
      </c>
      <c r="AJ5080" t="s">
        <v>46</v>
      </c>
      <c r="AK5080" t="s">
        <v>77</v>
      </c>
      <c r="AL5080" t="s">
        <v>2297</v>
      </c>
      <c r="AM5080">
        <v>18.239999999999998</v>
      </c>
      <c r="AN5080">
        <v>3</v>
      </c>
      <c r="AO5080">
        <v>0</v>
      </c>
      <c r="AP5080">
        <v>8.5728000000000009</v>
      </c>
      <c r="AQ5080">
        <f>YEAR(Table1[[#This Row],[Order Date]])</f>
        <v>2017</v>
      </c>
      <c r="AR5080" t="str">
        <f>TEXT(Table1[[#This Row],[Order Date]],"mmmm")</f>
        <v>November</v>
      </c>
      <c r="AS5080" t="str">
        <f>"Q"&amp;ROUNDUP(MONTH(Table1[[#This Row],[Order Date]])/3,0)</f>
        <v>Q4</v>
      </c>
      <c r="AT5080">
        <f>IF(Table1[[#This Row],[Sales]]=0,0,Table1[[#This Row],[Profit]]/Table1[[#This Row],[Sales]])</f>
        <v>0.47000000000000008</v>
      </c>
    </row>
    <row r="5081" spans="22:46" x14ac:dyDescent="0.3">
      <c r="V5081">
        <v>5080</v>
      </c>
      <c r="W5081" t="s">
        <v>8745</v>
      </c>
      <c r="X5081" s="1">
        <v>43064</v>
      </c>
      <c r="Y5081" t="s">
        <v>3169</v>
      </c>
      <c r="Z5081" t="s">
        <v>51</v>
      </c>
      <c r="AA5081" t="s">
        <v>2075</v>
      </c>
      <c r="AB5081" t="s">
        <v>2076</v>
      </c>
      <c r="AC5081" t="s">
        <v>25</v>
      </c>
      <c r="AD5081" t="s">
        <v>26</v>
      </c>
      <c r="AE5081" t="s">
        <v>136</v>
      </c>
      <c r="AF5081" t="s">
        <v>43</v>
      </c>
      <c r="AG5081">
        <v>94122</v>
      </c>
      <c r="AH5081" t="s">
        <v>44</v>
      </c>
      <c r="AI5081" t="s">
        <v>5625</v>
      </c>
      <c r="AJ5081" t="s">
        <v>31</v>
      </c>
      <c r="AK5081" t="s">
        <v>32</v>
      </c>
      <c r="AL5081" t="s">
        <v>6179</v>
      </c>
      <c r="AM5081">
        <v>359.49900000000002</v>
      </c>
      <c r="AN5081">
        <v>3</v>
      </c>
      <c r="AO5081">
        <v>0.15</v>
      </c>
      <c r="AP5081">
        <v>-29.605799999999999</v>
      </c>
      <c r="AQ5081">
        <f>YEAR(Table1[[#This Row],[Order Date]])</f>
        <v>2017</v>
      </c>
      <c r="AR5081" t="str">
        <f>TEXT(Table1[[#This Row],[Order Date]],"mmmm")</f>
        <v>November</v>
      </c>
      <c r="AS5081" t="str">
        <f>"Q"&amp;ROUNDUP(MONTH(Table1[[#This Row],[Order Date]])/3,0)</f>
        <v>Q4</v>
      </c>
      <c r="AT5081">
        <f>IF(Table1[[#This Row],[Sales]]=0,0,Table1[[#This Row],[Profit]]/Table1[[#This Row],[Sales]])</f>
        <v>-8.2352941176470573E-2</v>
      </c>
    </row>
    <row r="5082" spans="22:46" x14ac:dyDescent="0.3">
      <c r="V5082">
        <v>5081</v>
      </c>
      <c r="W5082" t="s">
        <v>8745</v>
      </c>
      <c r="X5082" s="1">
        <v>43064</v>
      </c>
      <c r="Y5082" t="s">
        <v>3169</v>
      </c>
      <c r="Z5082" t="s">
        <v>51</v>
      </c>
      <c r="AA5082" t="s">
        <v>2075</v>
      </c>
      <c r="AB5082" t="s">
        <v>2076</v>
      </c>
      <c r="AC5082" t="s">
        <v>25</v>
      </c>
      <c r="AD5082" t="s">
        <v>26</v>
      </c>
      <c r="AE5082" t="s">
        <v>136</v>
      </c>
      <c r="AF5082" t="s">
        <v>43</v>
      </c>
      <c r="AG5082">
        <v>94122</v>
      </c>
      <c r="AH5082" t="s">
        <v>44</v>
      </c>
      <c r="AI5082" t="s">
        <v>2057</v>
      </c>
      <c r="AJ5082" t="s">
        <v>46</v>
      </c>
      <c r="AK5082" t="s">
        <v>60</v>
      </c>
      <c r="AL5082" t="s">
        <v>2058</v>
      </c>
      <c r="AM5082">
        <v>10.48</v>
      </c>
      <c r="AN5082">
        <v>1</v>
      </c>
      <c r="AO5082">
        <v>0</v>
      </c>
      <c r="AP5082">
        <v>2.8296000000000001</v>
      </c>
      <c r="AQ5082">
        <f>YEAR(Table1[[#This Row],[Order Date]])</f>
        <v>2017</v>
      </c>
      <c r="AR5082" t="str">
        <f>TEXT(Table1[[#This Row],[Order Date]],"mmmm")</f>
        <v>November</v>
      </c>
      <c r="AS5082" t="str">
        <f>"Q"&amp;ROUNDUP(MONTH(Table1[[#This Row],[Order Date]])/3,0)</f>
        <v>Q4</v>
      </c>
      <c r="AT5082">
        <f>IF(Table1[[#This Row],[Sales]]=0,0,Table1[[#This Row],[Profit]]/Table1[[#This Row],[Sales]])</f>
        <v>0.27</v>
      </c>
    </row>
    <row r="5083" spans="22:46" x14ac:dyDescent="0.3">
      <c r="V5083">
        <v>5082</v>
      </c>
      <c r="W5083" t="s">
        <v>8746</v>
      </c>
      <c r="X5083" s="1">
        <v>42356</v>
      </c>
      <c r="Y5083" t="s">
        <v>2085</v>
      </c>
      <c r="Z5083" t="s">
        <v>1450</v>
      </c>
      <c r="AA5083" t="s">
        <v>815</v>
      </c>
      <c r="AB5083" t="s">
        <v>816</v>
      </c>
      <c r="AC5083" t="s">
        <v>108</v>
      </c>
      <c r="AD5083" t="s">
        <v>26</v>
      </c>
      <c r="AE5083" t="s">
        <v>2460</v>
      </c>
      <c r="AF5083" t="s">
        <v>564</v>
      </c>
      <c r="AG5083">
        <v>44105</v>
      </c>
      <c r="AH5083" t="s">
        <v>160</v>
      </c>
      <c r="AI5083" t="s">
        <v>2138</v>
      </c>
      <c r="AJ5083" t="s">
        <v>46</v>
      </c>
      <c r="AK5083" t="s">
        <v>94</v>
      </c>
      <c r="AL5083" t="s">
        <v>2139</v>
      </c>
      <c r="AM5083">
        <v>20.736000000000001</v>
      </c>
      <c r="AN5083">
        <v>4</v>
      </c>
      <c r="AO5083">
        <v>0.2</v>
      </c>
      <c r="AP5083">
        <v>7.2576000000000001</v>
      </c>
      <c r="AQ5083">
        <f>YEAR(Table1[[#This Row],[Order Date]])</f>
        <v>2015</v>
      </c>
      <c r="AR5083" t="str">
        <f>TEXT(Table1[[#This Row],[Order Date]],"mmmm")</f>
        <v>December</v>
      </c>
      <c r="AS5083" t="str">
        <f>"Q"&amp;ROUNDUP(MONTH(Table1[[#This Row],[Order Date]])/3,0)</f>
        <v>Q4</v>
      </c>
      <c r="AT5083">
        <f>IF(Table1[[#This Row],[Sales]]=0,0,Table1[[#This Row],[Profit]]/Table1[[#This Row],[Sales]])</f>
        <v>0.35</v>
      </c>
    </row>
    <row r="5084" spans="22:46" x14ac:dyDescent="0.3">
      <c r="V5084">
        <v>5083</v>
      </c>
      <c r="W5084" t="s">
        <v>8747</v>
      </c>
      <c r="X5084" s="1">
        <v>42621</v>
      </c>
      <c r="Y5084" s="1">
        <v>42713</v>
      </c>
      <c r="Z5084" t="s">
        <v>51</v>
      </c>
      <c r="AA5084" t="s">
        <v>8748</v>
      </c>
      <c r="AB5084" t="s">
        <v>8749</v>
      </c>
      <c r="AC5084" t="s">
        <v>25</v>
      </c>
      <c r="AD5084" t="s">
        <v>26</v>
      </c>
      <c r="AE5084" t="s">
        <v>831</v>
      </c>
      <c r="AF5084" t="s">
        <v>92</v>
      </c>
      <c r="AG5084">
        <v>28110</v>
      </c>
      <c r="AH5084" t="s">
        <v>29</v>
      </c>
      <c r="AI5084" t="s">
        <v>4015</v>
      </c>
      <c r="AJ5084" t="s">
        <v>73</v>
      </c>
      <c r="AK5084" t="s">
        <v>176</v>
      </c>
      <c r="AL5084" t="s">
        <v>4016</v>
      </c>
      <c r="AM5084">
        <v>35.167999999999999</v>
      </c>
      <c r="AN5084">
        <v>4</v>
      </c>
      <c r="AO5084">
        <v>0.2</v>
      </c>
      <c r="AP5084">
        <v>8.3523999999999994</v>
      </c>
      <c r="AQ5084">
        <f>YEAR(Table1[[#This Row],[Order Date]])</f>
        <v>2016</v>
      </c>
      <c r="AR5084" t="str">
        <f>TEXT(Table1[[#This Row],[Order Date]],"mmmm")</f>
        <v>September</v>
      </c>
      <c r="AS5084" t="str">
        <f>"Q"&amp;ROUNDUP(MONTH(Table1[[#This Row],[Order Date]])/3,0)</f>
        <v>Q3</v>
      </c>
      <c r="AT5084">
        <f>IF(Table1[[#This Row],[Sales]]=0,0,Table1[[#This Row],[Profit]]/Table1[[#This Row],[Sales]])</f>
        <v>0.23749999999999999</v>
      </c>
    </row>
    <row r="5085" spans="22:46" x14ac:dyDescent="0.3">
      <c r="V5085">
        <v>5084</v>
      </c>
      <c r="W5085" t="s">
        <v>8747</v>
      </c>
      <c r="X5085" s="1">
        <v>42621</v>
      </c>
      <c r="Y5085" s="1">
        <v>42713</v>
      </c>
      <c r="Z5085" t="s">
        <v>51</v>
      </c>
      <c r="AA5085" t="s">
        <v>8748</v>
      </c>
      <c r="AB5085" t="s">
        <v>8749</v>
      </c>
      <c r="AC5085" t="s">
        <v>25</v>
      </c>
      <c r="AD5085" t="s">
        <v>26</v>
      </c>
      <c r="AE5085" t="s">
        <v>831</v>
      </c>
      <c r="AF5085" t="s">
        <v>92</v>
      </c>
      <c r="AG5085">
        <v>28110</v>
      </c>
      <c r="AH5085" t="s">
        <v>29</v>
      </c>
      <c r="AI5085" t="s">
        <v>4335</v>
      </c>
      <c r="AJ5085" t="s">
        <v>46</v>
      </c>
      <c r="AK5085" t="s">
        <v>94</v>
      </c>
      <c r="AL5085" t="s">
        <v>4336</v>
      </c>
      <c r="AM5085">
        <v>64.703999999999994</v>
      </c>
      <c r="AN5085">
        <v>3</v>
      </c>
      <c r="AO5085">
        <v>0.2</v>
      </c>
      <c r="AP5085">
        <v>23.455200000000001</v>
      </c>
      <c r="AQ5085">
        <f>YEAR(Table1[[#This Row],[Order Date]])</f>
        <v>2016</v>
      </c>
      <c r="AR5085" t="str">
        <f>TEXT(Table1[[#This Row],[Order Date]],"mmmm")</f>
        <v>September</v>
      </c>
      <c r="AS5085" t="str">
        <f>"Q"&amp;ROUNDUP(MONTH(Table1[[#This Row],[Order Date]])/3,0)</f>
        <v>Q3</v>
      </c>
      <c r="AT5085">
        <f>IF(Table1[[#This Row],[Sales]]=0,0,Table1[[#This Row],[Profit]]/Table1[[#This Row],[Sales]])</f>
        <v>0.36250000000000004</v>
      </c>
    </row>
    <row r="5086" spans="22:46" x14ac:dyDescent="0.3">
      <c r="V5086">
        <v>5085</v>
      </c>
      <c r="W5086" t="s">
        <v>8750</v>
      </c>
      <c r="X5086" s="1">
        <v>42527</v>
      </c>
      <c r="Y5086" s="1">
        <v>42619</v>
      </c>
      <c r="Z5086" t="s">
        <v>22</v>
      </c>
      <c r="AA5086" t="s">
        <v>5358</v>
      </c>
      <c r="AB5086" t="s">
        <v>5359</v>
      </c>
      <c r="AC5086" t="s">
        <v>41</v>
      </c>
      <c r="AD5086" t="s">
        <v>26</v>
      </c>
      <c r="AE5086" t="s">
        <v>1399</v>
      </c>
      <c r="AF5086" t="s">
        <v>1400</v>
      </c>
      <c r="AG5086">
        <v>1852</v>
      </c>
      <c r="AH5086" t="s">
        <v>160</v>
      </c>
      <c r="AI5086" t="s">
        <v>3459</v>
      </c>
      <c r="AJ5086" t="s">
        <v>46</v>
      </c>
      <c r="AK5086" t="s">
        <v>94</v>
      </c>
      <c r="AL5086" t="s">
        <v>3460</v>
      </c>
      <c r="AM5086">
        <v>105.52</v>
      </c>
      <c r="AN5086">
        <v>4</v>
      </c>
      <c r="AO5086">
        <v>0</v>
      </c>
      <c r="AP5086">
        <v>48.539200000000001</v>
      </c>
      <c r="AQ5086">
        <f>YEAR(Table1[[#This Row],[Order Date]])</f>
        <v>2016</v>
      </c>
      <c r="AR5086" t="str">
        <f>TEXT(Table1[[#This Row],[Order Date]],"mmmm")</f>
        <v>June</v>
      </c>
      <c r="AS5086" t="str">
        <f>"Q"&amp;ROUNDUP(MONTH(Table1[[#This Row],[Order Date]])/3,0)</f>
        <v>Q2</v>
      </c>
      <c r="AT5086">
        <f>IF(Table1[[#This Row],[Sales]]=0,0,Table1[[#This Row],[Profit]]/Table1[[#This Row],[Sales]])</f>
        <v>0.46</v>
      </c>
    </row>
    <row r="5087" spans="22:46" x14ac:dyDescent="0.3">
      <c r="V5087">
        <v>5086</v>
      </c>
      <c r="W5087" t="s">
        <v>8751</v>
      </c>
      <c r="X5087" s="1">
        <v>42174</v>
      </c>
      <c r="Y5087" t="s">
        <v>4724</v>
      </c>
      <c r="Z5087" t="s">
        <v>51</v>
      </c>
      <c r="AA5087" t="s">
        <v>4409</v>
      </c>
      <c r="AB5087" t="s">
        <v>4410</v>
      </c>
      <c r="AC5087" t="s">
        <v>108</v>
      </c>
      <c r="AD5087" t="s">
        <v>26</v>
      </c>
      <c r="AE5087" t="s">
        <v>923</v>
      </c>
      <c r="AF5087" t="s">
        <v>110</v>
      </c>
      <c r="AG5087">
        <v>75081</v>
      </c>
      <c r="AH5087" t="s">
        <v>111</v>
      </c>
      <c r="AI5087" t="s">
        <v>2169</v>
      </c>
      <c r="AJ5087" t="s">
        <v>46</v>
      </c>
      <c r="AK5087" t="s">
        <v>77</v>
      </c>
      <c r="AL5087" t="s">
        <v>2170</v>
      </c>
      <c r="AM5087">
        <v>5.7919999999999998</v>
      </c>
      <c r="AN5087">
        <v>2</v>
      </c>
      <c r="AO5087">
        <v>0.8</v>
      </c>
      <c r="AP5087">
        <v>-9.5568000000000008</v>
      </c>
      <c r="AQ5087">
        <f>YEAR(Table1[[#This Row],[Order Date]])</f>
        <v>2015</v>
      </c>
      <c r="AR5087" t="str">
        <f>TEXT(Table1[[#This Row],[Order Date]],"mmmm")</f>
        <v>June</v>
      </c>
      <c r="AS5087" t="str">
        <f>"Q"&amp;ROUNDUP(MONTH(Table1[[#This Row],[Order Date]])/3,0)</f>
        <v>Q2</v>
      </c>
      <c r="AT5087">
        <f>IF(Table1[[#This Row],[Sales]]=0,0,Table1[[#This Row],[Profit]]/Table1[[#This Row],[Sales]])</f>
        <v>-1.6500000000000001</v>
      </c>
    </row>
    <row r="5088" spans="22:46" x14ac:dyDescent="0.3">
      <c r="V5088">
        <v>5087</v>
      </c>
      <c r="W5088" t="s">
        <v>8752</v>
      </c>
      <c r="X5088" s="1">
        <v>42068</v>
      </c>
      <c r="Y5088" s="1">
        <v>42250</v>
      </c>
      <c r="Z5088" t="s">
        <v>51</v>
      </c>
      <c r="AA5088" t="s">
        <v>4452</v>
      </c>
      <c r="AB5088" t="s">
        <v>4453</v>
      </c>
      <c r="AC5088" t="s">
        <v>41</v>
      </c>
      <c r="AD5088" t="s">
        <v>26</v>
      </c>
      <c r="AE5088" t="s">
        <v>158</v>
      </c>
      <c r="AF5088" t="s">
        <v>159</v>
      </c>
      <c r="AG5088">
        <v>19120</v>
      </c>
      <c r="AH5088" t="s">
        <v>160</v>
      </c>
      <c r="AI5088" t="s">
        <v>8753</v>
      </c>
      <c r="AJ5088" t="s">
        <v>73</v>
      </c>
      <c r="AK5088" t="s">
        <v>74</v>
      </c>
      <c r="AL5088" t="s">
        <v>8754</v>
      </c>
      <c r="AM5088">
        <v>466.15800000000002</v>
      </c>
      <c r="AN5088">
        <v>7</v>
      </c>
      <c r="AO5088">
        <v>0.4</v>
      </c>
      <c r="AP5088">
        <v>-93.2316</v>
      </c>
      <c r="AQ5088">
        <f>YEAR(Table1[[#This Row],[Order Date]])</f>
        <v>2015</v>
      </c>
      <c r="AR5088" t="str">
        <f>TEXT(Table1[[#This Row],[Order Date]],"mmmm")</f>
        <v>March</v>
      </c>
      <c r="AS5088" t="str">
        <f>"Q"&amp;ROUNDUP(MONTH(Table1[[#This Row],[Order Date]])/3,0)</f>
        <v>Q1</v>
      </c>
      <c r="AT5088">
        <f>IF(Table1[[#This Row],[Sales]]=0,0,Table1[[#This Row],[Profit]]/Table1[[#This Row],[Sales]])</f>
        <v>-0.19999999999999998</v>
      </c>
    </row>
    <row r="5089" spans="22:46" x14ac:dyDescent="0.3">
      <c r="V5089">
        <v>5088</v>
      </c>
      <c r="W5089" t="s">
        <v>8752</v>
      </c>
      <c r="X5089" s="1">
        <v>42068</v>
      </c>
      <c r="Y5089" s="1">
        <v>42250</v>
      </c>
      <c r="Z5089" t="s">
        <v>51</v>
      </c>
      <c r="AA5089" t="s">
        <v>4452</v>
      </c>
      <c r="AB5089" t="s">
        <v>4453</v>
      </c>
      <c r="AC5089" t="s">
        <v>41</v>
      </c>
      <c r="AD5089" t="s">
        <v>26</v>
      </c>
      <c r="AE5089" t="s">
        <v>158</v>
      </c>
      <c r="AF5089" t="s">
        <v>159</v>
      </c>
      <c r="AG5089">
        <v>19120</v>
      </c>
      <c r="AH5089" t="s">
        <v>160</v>
      </c>
      <c r="AI5089" t="s">
        <v>2423</v>
      </c>
      <c r="AJ5089" t="s">
        <v>73</v>
      </c>
      <c r="AK5089" t="s">
        <v>176</v>
      </c>
      <c r="AL5089" t="s">
        <v>2424</v>
      </c>
      <c r="AM5089">
        <v>10.311999999999999</v>
      </c>
      <c r="AN5089">
        <v>1</v>
      </c>
      <c r="AO5089">
        <v>0.2</v>
      </c>
      <c r="AP5089">
        <v>-1.2889999999999999</v>
      </c>
      <c r="AQ5089">
        <f>YEAR(Table1[[#This Row],[Order Date]])</f>
        <v>2015</v>
      </c>
      <c r="AR5089" t="str">
        <f>TEXT(Table1[[#This Row],[Order Date]],"mmmm")</f>
        <v>March</v>
      </c>
      <c r="AS5089" t="str">
        <f>"Q"&amp;ROUNDUP(MONTH(Table1[[#This Row],[Order Date]])/3,0)</f>
        <v>Q1</v>
      </c>
      <c r="AT5089">
        <f>IF(Table1[[#This Row],[Sales]]=0,0,Table1[[#This Row],[Profit]]/Table1[[#This Row],[Sales]])</f>
        <v>-0.125</v>
      </c>
    </row>
    <row r="5090" spans="22:46" x14ac:dyDescent="0.3">
      <c r="V5090">
        <v>5089</v>
      </c>
      <c r="W5090" t="s">
        <v>8752</v>
      </c>
      <c r="X5090" s="1">
        <v>42068</v>
      </c>
      <c r="Y5090" s="1">
        <v>42250</v>
      </c>
      <c r="Z5090" t="s">
        <v>51</v>
      </c>
      <c r="AA5090" t="s">
        <v>4452</v>
      </c>
      <c r="AB5090" t="s">
        <v>4453</v>
      </c>
      <c r="AC5090" t="s">
        <v>41</v>
      </c>
      <c r="AD5090" t="s">
        <v>26</v>
      </c>
      <c r="AE5090" t="s">
        <v>158</v>
      </c>
      <c r="AF5090" t="s">
        <v>159</v>
      </c>
      <c r="AG5090">
        <v>19120</v>
      </c>
      <c r="AH5090" t="s">
        <v>160</v>
      </c>
      <c r="AI5090" t="s">
        <v>3535</v>
      </c>
      <c r="AJ5090" t="s">
        <v>46</v>
      </c>
      <c r="AK5090" t="s">
        <v>77</v>
      </c>
      <c r="AL5090" t="s">
        <v>3536</v>
      </c>
      <c r="AM5090">
        <v>2.556</v>
      </c>
      <c r="AN5090">
        <v>3</v>
      </c>
      <c r="AO5090">
        <v>0.7</v>
      </c>
      <c r="AP5090">
        <v>-1.7891999999999999</v>
      </c>
      <c r="AQ5090">
        <f>YEAR(Table1[[#This Row],[Order Date]])</f>
        <v>2015</v>
      </c>
      <c r="AR5090" t="str">
        <f>TEXT(Table1[[#This Row],[Order Date]],"mmmm")</f>
        <v>March</v>
      </c>
      <c r="AS5090" t="str">
        <f>"Q"&amp;ROUNDUP(MONTH(Table1[[#This Row],[Order Date]])/3,0)</f>
        <v>Q1</v>
      </c>
      <c r="AT5090">
        <f>IF(Table1[[#This Row],[Sales]]=0,0,Table1[[#This Row],[Profit]]/Table1[[#This Row],[Sales]])</f>
        <v>-0.7</v>
      </c>
    </row>
    <row r="5091" spans="22:46" x14ac:dyDescent="0.3">
      <c r="V5091">
        <v>5090</v>
      </c>
      <c r="W5091" t="s">
        <v>8755</v>
      </c>
      <c r="X5091" s="1">
        <v>42951</v>
      </c>
      <c r="Y5091" s="1">
        <v>42924</v>
      </c>
      <c r="Z5091" t="s">
        <v>207</v>
      </c>
      <c r="AA5091" t="s">
        <v>4224</v>
      </c>
      <c r="AB5091" t="s">
        <v>4225</v>
      </c>
      <c r="AC5091" t="s">
        <v>41</v>
      </c>
      <c r="AD5091" t="s">
        <v>26</v>
      </c>
      <c r="AE5091" t="s">
        <v>8756</v>
      </c>
      <c r="AF5091" t="s">
        <v>516</v>
      </c>
      <c r="AG5091">
        <v>80538</v>
      </c>
      <c r="AH5091" t="s">
        <v>44</v>
      </c>
      <c r="AI5091" t="s">
        <v>6359</v>
      </c>
      <c r="AJ5091" t="s">
        <v>46</v>
      </c>
      <c r="AK5091" t="s">
        <v>94</v>
      </c>
      <c r="AL5091" t="s">
        <v>6360</v>
      </c>
      <c r="AM5091">
        <v>7.968</v>
      </c>
      <c r="AN5091">
        <v>2</v>
      </c>
      <c r="AO5091">
        <v>0.2</v>
      </c>
      <c r="AP5091">
        <v>2.8883999999999999</v>
      </c>
      <c r="AQ5091">
        <f>YEAR(Table1[[#This Row],[Order Date]])</f>
        <v>2017</v>
      </c>
      <c r="AR5091" t="str">
        <f>TEXT(Table1[[#This Row],[Order Date]],"mmmm")</f>
        <v>August</v>
      </c>
      <c r="AS5091" t="str">
        <f>"Q"&amp;ROUNDUP(MONTH(Table1[[#This Row],[Order Date]])/3,0)</f>
        <v>Q3</v>
      </c>
      <c r="AT5091">
        <f>IF(Table1[[#This Row],[Sales]]=0,0,Table1[[#This Row],[Profit]]/Table1[[#This Row],[Sales]])</f>
        <v>0.36249999999999999</v>
      </c>
    </row>
    <row r="5092" spans="22:46" x14ac:dyDescent="0.3">
      <c r="V5092">
        <v>5091</v>
      </c>
      <c r="W5092" t="s">
        <v>8755</v>
      </c>
      <c r="X5092" s="1">
        <v>42951</v>
      </c>
      <c r="Y5092" s="1">
        <v>42924</v>
      </c>
      <c r="Z5092" t="s">
        <v>207</v>
      </c>
      <c r="AA5092" t="s">
        <v>4224</v>
      </c>
      <c r="AB5092" t="s">
        <v>4225</v>
      </c>
      <c r="AC5092" t="s">
        <v>41</v>
      </c>
      <c r="AD5092" t="s">
        <v>26</v>
      </c>
      <c r="AE5092" t="s">
        <v>8756</v>
      </c>
      <c r="AF5092" t="s">
        <v>516</v>
      </c>
      <c r="AG5092">
        <v>80538</v>
      </c>
      <c r="AH5092" t="s">
        <v>44</v>
      </c>
      <c r="AI5092" t="s">
        <v>2634</v>
      </c>
      <c r="AJ5092" t="s">
        <v>46</v>
      </c>
      <c r="AK5092" t="s">
        <v>190</v>
      </c>
      <c r="AL5092" t="s">
        <v>2635</v>
      </c>
      <c r="AM5092">
        <v>8.7840000000000007</v>
      </c>
      <c r="AN5092">
        <v>1</v>
      </c>
      <c r="AO5092">
        <v>0.2</v>
      </c>
      <c r="AP5092">
        <v>3.1842000000000001</v>
      </c>
      <c r="AQ5092">
        <f>YEAR(Table1[[#This Row],[Order Date]])</f>
        <v>2017</v>
      </c>
      <c r="AR5092" t="str">
        <f>TEXT(Table1[[#This Row],[Order Date]],"mmmm")</f>
        <v>August</v>
      </c>
      <c r="AS5092" t="str">
        <f>"Q"&amp;ROUNDUP(MONTH(Table1[[#This Row],[Order Date]])/3,0)</f>
        <v>Q3</v>
      </c>
      <c r="AT5092">
        <f>IF(Table1[[#This Row],[Sales]]=0,0,Table1[[#This Row],[Profit]]/Table1[[#This Row],[Sales]])</f>
        <v>0.36249999999999999</v>
      </c>
    </row>
    <row r="5093" spans="22:46" x14ac:dyDescent="0.3">
      <c r="V5093">
        <v>5092</v>
      </c>
      <c r="W5093" t="s">
        <v>8757</v>
      </c>
      <c r="X5093" s="1">
        <v>43099</v>
      </c>
      <c r="Y5093" s="1">
        <v>43160</v>
      </c>
      <c r="Z5093" t="s">
        <v>51</v>
      </c>
      <c r="AA5093" t="s">
        <v>8748</v>
      </c>
      <c r="AB5093" t="s">
        <v>8749</v>
      </c>
      <c r="AC5093" t="s">
        <v>25</v>
      </c>
      <c r="AD5093" t="s">
        <v>26</v>
      </c>
      <c r="AE5093" t="s">
        <v>8756</v>
      </c>
      <c r="AF5093" t="s">
        <v>516</v>
      </c>
      <c r="AG5093">
        <v>80538</v>
      </c>
      <c r="AH5093" t="s">
        <v>44</v>
      </c>
      <c r="AI5093" t="s">
        <v>1126</v>
      </c>
      <c r="AJ5093" t="s">
        <v>46</v>
      </c>
      <c r="AK5093" t="s">
        <v>303</v>
      </c>
      <c r="AL5093" t="s">
        <v>1127</v>
      </c>
      <c r="AM5093">
        <v>3.024</v>
      </c>
      <c r="AN5093">
        <v>3</v>
      </c>
      <c r="AO5093">
        <v>0.2</v>
      </c>
      <c r="AP5093">
        <v>-0.6048</v>
      </c>
      <c r="AQ5093">
        <f>YEAR(Table1[[#This Row],[Order Date]])</f>
        <v>2017</v>
      </c>
      <c r="AR5093" t="str">
        <f>TEXT(Table1[[#This Row],[Order Date]],"mmmm")</f>
        <v>December</v>
      </c>
      <c r="AS5093" t="str">
        <f>"Q"&amp;ROUNDUP(MONTH(Table1[[#This Row],[Order Date]])/3,0)</f>
        <v>Q4</v>
      </c>
      <c r="AT5093">
        <f>IF(Table1[[#This Row],[Sales]]=0,0,Table1[[#This Row],[Profit]]/Table1[[#This Row],[Sales]])</f>
        <v>-0.2</v>
      </c>
    </row>
    <row r="5094" spans="22:46" x14ac:dyDescent="0.3">
      <c r="V5094">
        <v>5093</v>
      </c>
      <c r="W5094" t="s">
        <v>8758</v>
      </c>
      <c r="X5094" s="1">
        <v>42147</v>
      </c>
      <c r="Y5094" t="s">
        <v>5383</v>
      </c>
      <c r="Z5094" t="s">
        <v>51</v>
      </c>
      <c r="AA5094" t="s">
        <v>1139</v>
      </c>
      <c r="AB5094" t="s">
        <v>1140</v>
      </c>
      <c r="AC5094" t="s">
        <v>41</v>
      </c>
      <c r="AD5094" t="s">
        <v>26</v>
      </c>
      <c r="AE5094" t="s">
        <v>7857</v>
      </c>
      <c r="AF5094" t="s">
        <v>1572</v>
      </c>
      <c r="AG5094">
        <v>2895</v>
      </c>
      <c r="AH5094" t="s">
        <v>160</v>
      </c>
      <c r="AI5094" t="s">
        <v>1991</v>
      </c>
      <c r="AJ5094" t="s">
        <v>46</v>
      </c>
      <c r="AK5094" t="s">
        <v>60</v>
      </c>
      <c r="AL5094" t="s">
        <v>1992</v>
      </c>
      <c r="AM5094">
        <v>51.45</v>
      </c>
      <c r="AN5094">
        <v>3</v>
      </c>
      <c r="AO5094">
        <v>0</v>
      </c>
      <c r="AP5094">
        <v>13.891500000000001</v>
      </c>
      <c r="AQ5094">
        <f>YEAR(Table1[[#This Row],[Order Date]])</f>
        <v>2015</v>
      </c>
      <c r="AR5094" t="str">
        <f>TEXT(Table1[[#This Row],[Order Date]],"mmmm")</f>
        <v>May</v>
      </c>
      <c r="AS5094" t="str">
        <f>"Q"&amp;ROUNDUP(MONTH(Table1[[#This Row],[Order Date]])/3,0)</f>
        <v>Q2</v>
      </c>
      <c r="AT5094">
        <f>IF(Table1[[#This Row],[Sales]]=0,0,Table1[[#This Row],[Profit]]/Table1[[#This Row],[Sales]])</f>
        <v>0.27</v>
      </c>
    </row>
    <row r="5095" spans="22:46" x14ac:dyDescent="0.3">
      <c r="V5095">
        <v>5094</v>
      </c>
      <c r="W5095" t="s">
        <v>8759</v>
      </c>
      <c r="X5095" s="1">
        <v>41979</v>
      </c>
      <c r="Y5095" s="1">
        <v>41924</v>
      </c>
      <c r="Z5095" t="s">
        <v>51</v>
      </c>
      <c r="AA5095" t="s">
        <v>2995</v>
      </c>
      <c r="AB5095" t="s">
        <v>2996</v>
      </c>
      <c r="AC5095" t="s">
        <v>25</v>
      </c>
      <c r="AD5095" t="s">
        <v>26</v>
      </c>
      <c r="AE5095" t="s">
        <v>342</v>
      </c>
      <c r="AF5095" t="s">
        <v>233</v>
      </c>
      <c r="AG5095">
        <v>60610</v>
      </c>
      <c r="AH5095" t="s">
        <v>111</v>
      </c>
      <c r="AI5095" t="s">
        <v>5914</v>
      </c>
      <c r="AJ5095" t="s">
        <v>46</v>
      </c>
      <c r="AK5095" t="s">
        <v>80</v>
      </c>
      <c r="AL5095" t="s">
        <v>5915</v>
      </c>
      <c r="AM5095">
        <v>14.016</v>
      </c>
      <c r="AN5095">
        <v>4</v>
      </c>
      <c r="AO5095">
        <v>0.8</v>
      </c>
      <c r="AP5095">
        <v>-31.536000000000001</v>
      </c>
      <c r="AQ5095">
        <f>YEAR(Table1[[#This Row],[Order Date]])</f>
        <v>2014</v>
      </c>
      <c r="AR5095" t="str">
        <f>TEXT(Table1[[#This Row],[Order Date]],"mmmm")</f>
        <v>December</v>
      </c>
      <c r="AS5095" t="str">
        <f>"Q"&amp;ROUNDUP(MONTH(Table1[[#This Row],[Order Date]])/3,0)</f>
        <v>Q4</v>
      </c>
      <c r="AT5095">
        <f>IF(Table1[[#This Row],[Sales]]=0,0,Table1[[#This Row],[Profit]]/Table1[[#This Row],[Sales]])</f>
        <v>-2.25</v>
      </c>
    </row>
    <row r="5096" spans="22:46" x14ac:dyDescent="0.3">
      <c r="V5096">
        <v>5095</v>
      </c>
      <c r="W5096" t="s">
        <v>8759</v>
      </c>
      <c r="X5096" s="1">
        <v>41979</v>
      </c>
      <c r="Y5096" s="1">
        <v>41924</v>
      </c>
      <c r="Z5096" t="s">
        <v>51</v>
      </c>
      <c r="AA5096" t="s">
        <v>2995</v>
      </c>
      <c r="AB5096" t="s">
        <v>2996</v>
      </c>
      <c r="AC5096" t="s">
        <v>25</v>
      </c>
      <c r="AD5096" t="s">
        <v>26</v>
      </c>
      <c r="AE5096" t="s">
        <v>342</v>
      </c>
      <c r="AF5096" t="s">
        <v>233</v>
      </c>
      <c r="AG5096">
        <v>60610</v>
      </c>
      <c r="AH5096" t="s">
        <v>111</v>
      </c>
      <c r="AI5096" t="s">
        <v>3701</v>
      </c>
      <c r="AJ5096" t="s">
        <v>31</v>
      </c>
      <c r="AK5096" t="s">
        <v>57</v>
      </c>
      <c r="AL5096" t="s">
        <v>3702</v>
      </c>
      <c r="AM5096">
        <v>214.95</v>
      </c>
      <c r="AN5096">
        <v>5</v>
      </c>
      <c r="AO5096">
        <v>0.5</v>
      </c>
      <c r="AP5096">
        <v>-120.372</v>
      </c>
      <c r="AQ5096">
        <f>YEAR(Table1[[#This Row],[Order Date]])</f>
        <v>2014</v>
      </c>
      <c r="AR5096" t="str">
        <f>TEXT(Table1[[#This Row],[Order Date]],"mmmm")</f>
        <v>December</v>
      </c>
      <c r="AS5096" t="str">
        <f>"Q"&amp;ROUNDUP(MONTH(Table1[[#This Row],[Order Date]])/3,0)</f>
        <v>Q4</v>
      </c>
      <c r="AT5096">
        <f>IF(Table1[[#This Row],[Sales]]=0,0,Table1[[#This Row],[Profit]]/Table1[[#This Row],[Sales]])</f>
        <v>-0.56000000000000005</v>
      </c>
    </row>
    <row r="5097" spans="22:46" x14ac:dyDescent="0.3">
      <c r="V5097">
        <v>5096</v>
      </c>
      <c r="W5097" t="s">
        <v>8759</v>
      </c>
      <c r="X5097" s="1">
        <v>41979</v>
      </c>
      <c r="Y5097" s="1">
        <v>41924</v>
      </c>
      <c r="Z5097" t="s">
        <v>51</v>
      </c>
      <c r="AA5097" t="s">
        <v>2995</v>
      </c>
      <c r="AB5097" t="s">
        <v>2996</v>
      </c>
      <c r="AC5097" t="s">
        <v>25</v>
      </c>
      <c r="AD5097" t="s">
        <v>26</v>
      </c>
      <c r="AE5097" t="s">
        <v>342</v>
      </c>
      <c r="AF5097" t="s">
        <v>233</v>
      </c>
      <c r="AG5097">
        <v>60610</v>
      </c>
      <c r="AH5097" t="s">
        <v>111</v>
      </c>
      <c r="AI5097" t="s">
        <v>3739</v>
      </c>
      <c r="AJ5097" t="s">
        <v>73</v>
      </c>
      <c r="AK5097" t="s">
        <v>74</v>
      </c>
      <c r="AL5097" t="s">
        <v>3740</v>
      </c>
      <c r="AM5097">
        <v>35.04</v>
      </c>
      <c r="AN5097">
        <v>4</v>
      </c>
      <c r="AO5097">
        <v>0.2</v>
      </c>
      <c r="AP5097">
        <v>-7.008</v>
      </c>
      <c r="AQ5097">
        <f>YEAR(Table1[[#This Row],[Order Date]])</f>
        <v>2014</v>
      </c>
      <c r="AR5097" t="str">
        <f>TEXT(Table1[[#This Row],[Order Date]],"mmmm")</f>
        <v>December</v>
      </c>
      <c r="AS5097" t="str">
        <f>"Q"&amp;ROUNDUP(MONTH(Table1[[#This Row],[Order Date]])/3,0)</f>
        <v>Q4</v>
      </c>
      <c r="AT5097">
        <f>IF(Table1[[#This Row],[Sales]]=0,0,Table1[[#This Row],[Profit]]/Table1[[#This Row],[Sales]])</f>
        <v>-0.2</v>
      </c>
    </row>
    <row r="5098" spans="22:46" x14ac:dyDescent="0.3">
      <c r="V5098">
        <v>5097</v>
      </c>
      <c r="W5098" t="s">
        <v>8759</v>
      </c>
      <c r="X5098" s="1">
        <v>41979</v>
      </c>
      <c r="Y5098" s="1">
        <v>41924</v>
      </c>
      <c r="Z5098" t="s">
        <v>51</v>
      </c>
      <c r="AA5098" t="s">
        <v>2995</v>
      </c>
      <c r="AB5098" t="s">
        <v>2996</v>
      </c>
      <c r="AC5098" t="s">
        <v>25</v>
      </c>
      <c r="AD5098" t="s">
        <v>26</v>
      </c>
      <c r="AE5098" t="s">
        <v>342</v>
      </c>
      <c r="AF5098" t="s">
        <v>233</v>
      </c>
      <c r="AG5098">
        <v>60610</v>
      </c>
      <c r="AH5098" t="s">
        <v>111</v>
      </c>
      <c r="AI5098" t="s">
        <v>4957</v>
      </c>
      <c r="AJ5098" t="s">
        <v>31</v>
      </c>
      <c r="AK5098" t="s">
        <v>67</v>
      </c>
      <c r="AL5098" t="s">
        <v>4958</v>
      </c>
      <c r="AM5098">
        <v>10.776</v>
      </c>
      <c r="AN5098">
        <v>3</v>
      </c>
      <c r="AO5098">
        <v>0.6</v>
      </c>
      <c r="AP5098">
        <v>-4.8491999999999997</v>
      </c>
      <c r="AQ5098">
        <f>YEAR(Table1[[#This Row],[Order Date]])</f>
        <v>2014</v>
      </c>
      <c r="AR5098" t="str">
        <f>TEXT(Table1[[#This Row],[Order Date]],"mmmm")</f>
        <v>December</v>
      </c>
      <c r="AS5098" t="str">
        <f>"Q"&amp;ROUNDUP(MONTH(Table1[[#This Row],[Order Date]])/3,0)</f>
        <v>Q4</v>
      </c>
      <c r="AT5098">
        <f>IF(Table1[[#This Row],[Sales]]=0,0,Table1[[#This Row],[Profit]]/Table1[[#This Row],[Sales]])</f>
        <v>-0.45</v>
      </c>
    </row>
    <row r="5099" spans="22:46" x14ac:dyDescent="0.3">
      <c r="V5099">
        <v>5098</v>
      </c>
      <c r="W5099" t="s">
        <v>8759</v>
      </c>
      <c r="X5099" s="1">
        <v>41979</v>
      </c>
      <c r="Y5099" s="1">
        <v>41924</v>
      </c>
      <c r="Z5099" t="s">
        <v>51</v>
      </c>
      <c r="AA5099" t="s">
        <v>2995</v>
      </c>
      <c r="AB5099" t="s">
        <v>2996</v>
      </c>
      <c r="AC5099" t="s">
        <v>25</v>
      </c>
      <c r="AD5099" t="s">
        <v>26</v>
      </c>
      <c r="AE5099" t="s">
        <v>342</v>
      </c>
      <c r="AF5099" t="s">
        <v>233</v>
      </c>
      <c r="AG5099">
        <v>60610</v>
      </c>
      <c r="AH5099" t="s">
        <v>111</v>
      </c>
      <c r="AI5099" t="s">
        <v>4546</v>
      </c>
      <c r="AJ5099" t="s">
        <v>46</v>
      </c>
      <c r="AK5099" t="s">
        <v>77</v>
      </c>
      <c r="AL5099" t="s">
        <v>4547</v>
      </c>
      <c r="AM5099">
        <v>4.5999999999999996</v>
      </c>
      <c r="AN5099">
        <v>2</v>
      </c>
      <c r="AO5099">
        <v>0.8</v>
      </c>
      <c r="AP5099">
        <v>-8.0500000000000007</v>
      </c>
      <c r="AQ5099">
        <f>YEAR(Table1[[#This Row],[Order Date]])</f>
        <v>2014</v>
      </c>
      <c r="AR5099" t="str">
        <f>TEXT(Table1[[#This Row],[Order Date]],"mmmm")</f>
        <v>December</v>
      </c>
      <c r="AS5099" t="str">
        <f>"Q"&amp;ROUNDUP(MONTH(Table1[[#This Row],[Order Date]])/3,0)</f>
        <v>Q4</v>
      </c>
      <c r="AT5099">
        <f>IF(Table1[[#This Row],[Sales]]=0,0,Table1[[#This Row],[Profit]]/Table1[[#This Row],[Sales]])</f>
        <v>-1.7500000000000002</v>
      </c>
    </row>
    <row r="5100" spans="22:46" x14ac:dyDescent="0.3">
      <c r="V5100">
        <v>5099</v>
      </c>
      <c r="W5100" t="s">
        <v>8759</v>
      </c>
      <c r="X5100" s="1">
        <v>41979</v>
      </c>
      <c r="Y5100" s="1">
        <v>41924</v>
      </c>
      <c r="Z5100" t="s">
        <v>51</v>
      </c>
      <c r="AA5100" t="s">
        <v>2995</v>
      </c>
      <c r="AB5100" t="s">
        <v>2996</v>
      </c>
      <c r="AC5100" t="s">
        <v>25</v>
      </c>
      <c r="AD5100" t="s">
        <v>26</v>
      </c>
      <c r="AE5100" t="s">
        <v>342</v>
      </c>
      <c r="AF5100" t="s">
        <v>233</v>
      </c>
      <c r="AG5100">
        <v>60610</v>
      </c>
      <c r="AH5100" t="s">
        <v>111</v>
      </c>
      <c r="AI5100" t="s">
        <v>998</v>
      </c>
      <c r="AJ5100" t="s">
        <v>46</v>
      </c>
      <c r="AK5100" t="s">
        <v>60</v>
      </c>
      <c r="AL5100" t="s">
        <v>999</v>
      </c>
      <c r="AM5100">
        <v>35.167999999999999</v>
      </c>
      <c r="AN5100">
        <v>2</v>
      </c>
      <c r="AO5100">
        <v>0.2</v>
      </c>
      <c r="AP5100">
        <v>-8.3523999999999994</v>
      </c>
      <c r="AQ5100">
        <f>YEAR(Table1[[#This Row],[Order Date]])</f>
        <v>2014</v>
      </c>
      <c r="AR5100" t="str">
        <f>TEXT(Table1[[#This Row],[Order Date]],"mmmm")</f>
        <v>December</v>
      </c>
      <c r="AS5100" t="str">
        <f>"Q"&amp;ROUNDUP(MONTH(Table1[[#This Row],[Order Date]])/3,0)</f>
        <v>Q4</v>
      </c>
      <c r="AT5100">
        <f>IF(Table1[[#This Row],[Sales]]=0,0,Table1[[#This Row],[Profit]]/Table1[[#This Row],[Sales]])</f>
        <v>-0.23749999999999999</v>
      </c>
    </row>
    <row r="5101" spans="22:46" x14ac:dyDescent="0.3">
      <c r="V5101">
        <v>5100</v>
      </c>
      <c r="W5101" t="s">
        <v>8760</v>
      </c>
      <c r="X5101" s="1">
        <v>42223</v>
      </c>
      <c r="Y5101" s="1">
        <v>42346</v>
      </c>
      <c r="Z5101" t="s">
        <v>51</v>
      </c>
      <c r="AA5101" t="s">
        <v>478</v>
      </c>
      <c r="AB5101" t="s">
        <v>479</v>
      </c>
      <c r="AC5101" t="s">
        <v>108</v>
      </c>
      <c r="AD5101" t="s">
        <v>26</v>
      </c>
      <c r="AE5101" t="s">
        <v>6625</v>
      </c>
      <c r="AF5101" t="s">
        <v>43</v>
      </c>
      <c r="AG5101">
        <v>93309</v>
      </c>
      <c r="AH5101" t="s">
        <v>44</v>
      </c>
      <c r="AI5101" t="s">
        <v>1824</v>
      </c>
      <c r="AJ5101" t="s">
        <v>46</v>
      </c>
      <c r="AK5101" t="s">
        <v>77</v>
      </c>
      <c r="AL5101" t="s">
        <v>1825</v>
      </c>
      <c r="AM5101">
        <v>19.152000000000001</v>
      </c>
      <c r="AN5101">
        <v>3</v>
      </c>
      <c r="AO5101">
        <v>0.2</v>
      </c>
      <c r="AP5101">
        <v>6.4638</v>
      </c>
      <c r="AQ5101">
        <f>YEAR(Table1[[#This Row],[Order Date]])</f>
        <v>2015</v>
      </c>
      <c r="AR5101" t="str">
        <f>TEXT(Table1[[#This Row],[Order Date]],"mmmm")</f>
        <v>August</v>
      </c>
      <c r="AS5101" t="str">
        <f>"Q"&amp;ROUNDUP(MONTH(Table1[[#This Row],[Order Date]])/3,0)</f>
        <v>Q3</v>
      </c>
      <c r="AT5101">
        <f>IF(Table1[[#This Row],[Sales]]=0,0,Table1[[#This Row],[Profit]]/Table1[[#This Row],[Sales]])</f>
        <v>0.33749999999999997</v>
      </c>
    </row>
    <row r="5102" spans="22:46" x14ac:dyDescent="0.3">
      <c r="V5102">
        <v>5101</v>
      </c>
      <c r="W5102" t="s">
        <v>8761</v>
      </c>
      <c r="X5102" s="1">
        <v>41715</v>
      </c>
      <c r="Y5102" t="s">
        <v>4188</v>
      </c>
      <c r="Z5102" t="s">
        <v>1450</v>
      </c>
      <c r="AA5102" t="s">
        <v>6128</v>
      </c>
      <c r="AB5102" t="s">
        <v>6129</v>
      </c>
      <c r="AC5102" t="s">
        <v>25</v>
      </c>
      <c r="AD5102" t="s">
        <v>26</v>
      </c>
      <c r="AE5102" t="s">
        <v>923</v>
      </c>
      <c r="AF5102" t="s">
        <v>110</v>
      </c>
      <c r="AG5102">
        <v>75217</v>
      </c>
      <c r="AH5102" t="s">
        <v>111</v>
      </c>
      <c r="AI5102" t="s">
        <v>1440</v>
      </c>
      <c r="AJ5102" t="s">
        <v>46</v>
      </c>
      <c r="AK5102" t="s">
        <v>70</v>
      </c>
      <c r="AL5102" t="s">
        <v>1441</v>
      </c>
      <c r="AM5102">
        <v>4.4480000000000004</v>
      </c>
      <c r="AN5102">
        <v>2</v>
      </c>
      <c r="AO5102">
        <v>0.2</v>
      </c>
      <c r="AP5102">
        <v>0.33360000000000001</v>
      </c>
      <c r="AQ5102">
        <f>YEAR(Table1[[#This Row],[Order Date]])</f>
        <v>2014</v>
      </c>
      <c r="AR5102" t="str">
        <f>TEXT(Table1[[#This Row],[Order Date]],"mmmm")</f>
        <v>March</v>
      </c>
      <c r="AS5102" t="str">
        <f>"Q"&amp;ROUNDUP(MONTH(Table1[[#This Row],[Order Date]])/3,0)</f>
        <v>Q1</v>
      </c>
      <c r="AT5102">
        <f>IF(Table1[[#This Row],[Sales]]=0,0,Table1[[#This Row],[Profit]]/Table1[[#This Row],[Sales]])</f>
        <v>7.4999999999999997E-2</v>
      </c>
    </row>
    <row r="5103" spans="22:46" x14ac:dyDescent="0.3">
      <c r="V5103">
        <v>5102</v>
      </c>
      <c r="W5103" t="s">
        <v>8761</v>
      </c>
      <c r="X5103" s="1">
        <v>41715</v>
      </c>
      <c r="Y5103" t="s">
        <v>4188</v>
      </c>
      <c r="Z5103" t="s">
        <v>1450</v>
      </c>
      <c r="AA5103" t="s">
        <v>6128</v>
      </c>
      <c r="AB5103" t="s">
        <v>6129</v>
      </c>
      <c r="AC5103" t="s">
        <v>25</v>
      </c>
      <c r="AD5103" t="s">
        <v>26</v>
      </c>
      <c r="AE5103" t="s">
        <v>923</v>
      </c>
      <c r="AF5103" t="s">
        <v>110</v>
      </c>
      <c r="AG5103">
        <v>75217</v>
      </c>
      <c r="AH5103" t="s">
        <v>111</v>
      </c>
      <c r="AI5103" t="s">
        <v>3214</v>
      </c>
      <c r="AJ5103" t="s">
        <v>46</v>
      </c>
      <c r="AK5103" t="s">
        <v>94</v>
      </c>
      <c r="AL5103" t="s">
        <v>7525</v>
      </c>
      <c r="AM5103">
        <v>5.1840000000000002</v>
      </c>
      <c r="AN5103">
        <v>1</v>
      </c>
      <c r="AO5103">
        <v>0.2</v>
      </c>
      <c r="AP5103">
        <v>1.8792</v>
      </c>
      <c r="AQ5103">
        <f>YEAR(Table1[[#This Row],[Order Date]])</f>
        <v>2014</v>
      </c>
      <c r="AR5103" t="str">
        <f>TEXT(Table1[[#This Row],[Order Date]],"mmmm")</f>
        <v>March</v>
      </c>
      <c r="AS5103" t="str">
        <f>"Q"&amp;ROUNDUP(MONTH(Table1[[#This Row],[Order Date]])/3,0)</f>
        <v>Q1</v>
      </c>
      <c r="AT5103">
        <f>IF(Table1[[#This Row],[Sales]]=0,0,Table1[[#This Row],[Profit]]/Table1[[#This Row],[Sales]])</f>
        <v>0.36249999999999999</v>
      </c>
    </row>
    <row r="5104" spans="22:46" x14ac:dyDescent="0.3">
      <c r="V5104">
        <v>5103</v>
      </c>
      <c r="W5104" t="s">
        <v>8761</v>
      </c>
      <c r="X5104" s="1">
        <v>41715</v>
      </c>
      <c r="Y5104" t="s">
        <v>4188</v>
      </c>
      <c r="Z5104" t="s">
        <v>1450</v>
      </c>
      <c r="AA5104" t="s">
        <v>6128</v>
      </c>
      <c r="AB5104" t="s">
        <v>6129</v>
      </c>
      <c r="AC5104" t="s">
        <v>25</v>
      </c>
      <c r="AD5104" t="s">
        <v>26</v>
      </c>
      <c r="AE5104" t="s">
        <v>923</v>
      </c>
      <c r="AF5104" t="s">
        <v>110</v>
      </c>
      <c r="AG5104">
        <v>75217</v>
      </c>
      <c r="AH5104" t="s">
        <v>111</v>
      </c>
      <c r="AI5104" t="s">
        <v>93</v>
      </c>
      <c r="AJ5104" t="s">
        <v>46</v>
      </c>
      <c r="AK5104" t="s">
        <v>94</v>
      </c>
      <c r="AL5104" t="s">
        <v>95</v>
      </c>
      <c r="AM5104">
        <v>15.552</v>
      </c>
      <c r="AN5104">
        <v>3</v>
      </c>
      <c r="AO5104">
        <v>0.2</v>
      </c>
      <c r="AP5104">
        <v>5.4432</v>
      </c>
      <c r="AQ5104">
        <f>YEAR(Table1[[#This Row],[Order Date]])</f>
        <v>2014</v>
      </c>
      <c r="AR5104" t="str">
        <f>TEXT(Table1[[#This Row],[Order Date]],"mmmm")</f>
        <v>March</v>
      </c>
      <c r="AS5104" t="str">
        <f>"Q"&amp;ROUNDUP(MONTH(Table1[[#This Row],[Order Date]])/3,0)</f>
        <v>Q1</v>
      </c>
      <c r="AT5104">
        <f>IF(Table1[[#This Row],[Sales]]=0,0,Table1[[#This Row],[Profit]]/Table1[[#This Row],[Sales]])</f>
        <v>0.35000000000000003</v>
      </c>
    </row>
    <row r="5105" spans="22:46" x14ac:dyDescent="0.3">
      <c r="V5105">
        <v>5104</v>
      </c>
      <c r="W5105" t="s">
        <v>8762</v>
      </c>
      <c r="X5105" s="1">
        <v>42089</v>
      </c>
      <c r="Y5105" t="s">
        <v>6306</v>
      </c>
      <c r="Z5105" t="s">
        <v>22</v>
      </c>
      <c r="AA5105" t="s">
        <v>4034</v>
      </c>
      <c r="AB5105" t="s">
        <v>4035</v>
      </c>
      <c r="AC5105" t="s">
        <v>25</v>
      </c>
      <c r="AD5105" t="s">
        <v>26</v>
      </c>
      <c r="AE5105" t="s">
        <v>158</v>
      </c>
      <c r="AF5105" t="s">
        <v>159</v>
      </c>
      <c r="AG5105">
        <v>19140</v>
      </c>
      <c r="AH5105" t="s">
        <v>160</v>
      </c>
      <c r="AI5105" t="s">
        <v>711</v>
      </c>
      <c r="AJ5105" t="s">
        <v>46</v>
      </c>
      <c r="AK5105" t="s">
        <v>94</v>
      </c>
      <c r="AL5105" t="s">
        <v>712</v>
      </c>
      <c r="AM5105">
        <v>40.031999999999996</v>
      </c>
      <c r="AN5105">
        <v>6</v>
      </c>
      <c r="AO5105">
        <v>0.2</v>
      </c>
      <c r="AP5105">
        <v>12.51</v>
      </c>
      <c r="AQ5105">
        <f>YEAR(Table1[[#This Row],[Order Date]])</f>
        <v>2015</v>
      </c>
      <c r="AR5105" t="str">
        <f>TEXT(Table1[[#This Row],[Order Date]],"mmmm")</f>
        <v>March</v>
      </c>
      <c r="AS5105" t="str">
        <f>"Q"&amp;ROUNDUP(MONTH(Table1[[#This Row],[Order Date]])/3,0)</f>
        <v>Q1</v>
      </c>
      <c r="AT5105">
        <f>IF(Table1[[#This Row],[Sales]]=0,0,Table1[[#This Row],[Profit]]/Table1[[#This Row],[Sales]])</f>
        <v>0.3125</v>
      </c>
    </row>
    <row r="5106" spans="22:46" x14ac:dyDescent="0.3">
      <c r="V5106">
        <v>5105</v>
      </c>
      <c r="W5106" t="s">
        <v>8762</v>
      </c>
      <c r="X5106" s="1">
        <v>42089</v>
      </c>
      <c r="Y5106" t="s">
        <v>6306</v>
      </c>
      <c r="Z5106" t="s">
        <v>22</v>
      </c>
      <c r="AA5106" t="s">
        <v>4034</v>
      </c>
      <c r="AB5106" t="s">
        <v>4035</v>
      </c>
      <c r="AC5106" t="s">
        <v>25</v>
      </c>
      <c r="AD5106" t="s">
        <v>26</v>
      </c>
      <c r="AE5106" t="s">
        <v>158</v>
      </c>
      <c r="AF5106" t="s">
        <v>159</v>
      </c>
      <c r="AG5106">
        <v>19140</v>
      </c>
      <c r="AH5106" t="s">
        <v>160</v>
      </c>
      <c r="AI5106" t="s">
        <v>330</v>
      </c>
      <c r="AJ5106" t="s">
        <v>73</v>
      </c>
      <c r="AK5106" t="s">
        <v>176</v>
      </c>
      <c r="AL5106" t="s">
        <v>331</v>
      </c>
      <c r="AM5106">
        <v>16.776</v>
      </c>
      <c r="AN5106">
        <v>3</v>
      </c>
      <c r="AO5106">
        <v>0.2</v>
      </c>
      <c r="AP5106">
        <v>5.0327999999999999</v>
      </c>
      <c r="AQ5106">
        <f>YEAR(Table1[[#This Row],[Order Date]])</f>
        <v>2015</v>
      </c>
      <c r="AR5106" t="str">
        <f>TEXT(Table1[[#This Row],[Order Date]],"mmmm")</f>
        <v>March</v>
      </c>
      <c r="AS5106" t="str">
        <f>"Q"&amp;ROUNDUP(MONTH(Table1[[#This Row],[Order Date]])/3,0)</f>
        <v>Q1</v>
      </c>
      <c r="AT5106">
        <f>IF(Table1[[#This Row],[Sales]]=0,0,Table1[[#This Row],[Profit]]/Table1[[#This Row],[Sales]])</f>
        <v>0.3</v>
      </c>
    </row>
    <row r="5107" spans="22:46" x14ac:dyDescent="0.3">
      <c r="V5107">
        <v>5106</v>
      </c>
      <c r="W5107" t="s">
        <v>8763</v>
      </c>
      <c r="X5107" s="1">
        <v>41987</v>
      </c>
      <c r="Y5107" t="s">
        <v>3753</v>
      </c>
      <c r="Z5107" t="s">
        <v>51</v>
      </c>
      <c r="AA5107" t="s">
        <v>2775</v>
      </c>
      <c r="AB5107" t="s">
        <v>2776</v>
      </c>
      <c r="AC5107" t="s">
        <v>25</v>
      </c>
      <c r="AD5107" t="s">
        <v>26</v>
      </c>
      <c r="AE5107" t="s">
        <v>4108</v>
      </c>
      <c r="AF5107" t="s">
        <v>55</v>
      </c>
      <c r="AG5107">
        <v>32725</v>
      </c>
      <c r="AH5107" t="s">
        <v>29</v>
      </c>
      <c r="AI5107" t="s">
        <v>6130</v>
      </c>
      <c r="AJ5107" t="s">
        <v>31</v>
      </c>
      <c r="AK5107" t="s">
        <v>35</v>
      </c>
      <c r="AL5107" t="s">
        <v>6131</v>
      </c>
      <c r="AM5107">
        <v>186.304</v>
      </c>
      <c r="AN5107">
        <v>4</v>
      </c>
      <c r="AO5107">
        <v>0.2</v>
      </c>
      <c r="AP5107">
        <v>13.972799999999999</v>
      </c>
      <c r="AQ5107">
        <f>YEAR(Table1[[#This Row],[Order Date]])</f>
        <v>2014</v>
      </c>
      <c r="AR5107" t="str">
        <f>TEXT(Table1[[#This Row],[Order Date]],"mmmm")</f>
        <v>December</v>
      </c>
      <c r="AS5107" t="str">
        <f>"Q"&amp;ROUNDUP(MONTH(Table1[[#This Row],[Order Date]])/3,0)</f>
        <v>Q4</v>
      </c>
      <c r="AT5107">
        <f>IF(Table1[[#This Row],[Sales]]=0,0,Table1[[#This Row],[Profit]]/Table1[[#This Row],[Sales]])</f>
        <v>7.4999999999999997E-2</v>
      </c>
    </row>
    <row r="5108" spans="22:46" x14ac:dyDescent="0.3">
      <c r="V5108">
        <v>5107</v>
      </c>
      <c r="W5108" t="s">
        <v>8764</v>
      </c>
      <c r="X5108" s="1">
        <v>42266</v>
      </c>
      <c r="Y5108" t="s">
        <v>1175</v>
      </c>
      <c r="Z5108" t="s">
        <v>51</v>
      </c>
      <c r="AA5108" t="s">
        <v>4419</v>
      </c>
      <c r="AB5108" t="s">
        <v>4420</v>
      </c>
      <c r="AC5108" t="s">
        <v>41</v>
      </c>
      <c r="AD5108" t="s">
        <v>26</v>
      </c>
      <c r="AE5108" t="s">
        <v>563</v>
      </c>
      <c r="AF5108" t="s">
        <v>1429</v>
      </c>
      <c r="AG5108">
        <v>31907</v>
      </c>
      <c r="AH5108" t="s">
        <v>29</v>
      </c>
      <c r="AI5108" t="s">
        <v>6183</v>
      </c>
      <c r="AJ5108" t="s">
        <v>73</v>
      </c>
      <c r="AK5108" t="s">
        <v>176</v>
      </c>
      <c r="AL5108" t="s">
        <v>6184</v>
      </c>
      <c r="AM5108">
        <v>66.36</v>
      </c>
      <c r="AN5108">
        <v>4</v>
      </c>
      <c r="AO5108">
        <v>0</v>
      </c>
      <c r="AP5108">
        <v>23.225999999999999</v>
      </c>
      <c r="AQ5108">
        <f>YEAR(Table1[[#This Row],[Order Date]])</f>
        <v>2015</v>
      </c>
      <c r="AR5108" t="str">
        <f>TEXT(Table1[[#This Row],[Order Date]],"mmmm")</f>
        <v>September</v>
      </c>
      <c r="AS5108" t="str">
        <f>"Q"&amp;ROUNDUP(MONTH(Table1[[#This Row],[Order Date]])/3,0)</f>
        <v>Q3</v>
      </c>
      <c r="AT5108">
        <f>IF(Table1[[#This Row],[Sales]]=0,0,Table1[[#This Row],[Profit]]/Table1[[#This Row],[Sales]])</f>
        <v>0.35</v>
      </c>
    </row>
    <row r="5109" spans="22:46" x14ac:dyDescent="0.3">
      <c r="V5109">
        <v>5108</v>
      </c>
      <c r="W5109" t="s">
        <v>8765</v>
      </c>
      <c r="X5109" s="1">
        <v>42850</v>
      </c>
      <c r="Y5109" t="s">
        <v>4214</v>
      </c>
      <c r="Z5109" t="s">
        <v>207</v>
      </c>
      <c r="AA5109" t="s">
        <v>478</v>
      </c>
      <c r="AB5109" t="s">
        <v>479</v>
      </c>
      <c r="AC5109" t="s">
        <v>108</v>
      </c>
      <c r="AD5109" t="s">
        <v>26</v>
      </c>
      <c r="AE5109" t="s">
        <v>6311</v>
      </c>
      <c r="AF5109" t="s">
        <v>379</v>
      </c>
      <c r="AG5109">
        <v>37211</v>
      </c>
      <c r="AH5109" t="s">
        <v>29</v>
      </c>
      <c r="AI5109" t="s">
        <v>2236</v>
      </c>
      <c r="AJ5109" t="s">
        <v>46</v>
      </c>
      <c r="AK5109" t="s">
        <v>70</v>
      </c>
      <c r="AL5109" t="s">
        <v>2237</v>
      </c>
      <c r="AM5109">
        <v>42.048000000000002</v>
      </c>
      <c r="AN5109">
        <v>9</v>
      </c>
      <c r="AO5109">
        <v>0.2</v>
      </c>
      <c r="AP5109">
        <v>5.2560000000000002</v>
      </c>
      <c r="AQ5109">
        <f>YEAR(Table1[[#This Row],[Order Date]])</f>
        <v>2017</v>
      </c>
      <c r="AR5109" t="str">
        <f>TEXT(Table1[[#This Row],[Order Date]],"mmmm")</f>
        <v>April</v>
      </c>
      <c r="AS5109" t="str">
        <f>"Q"&amp;ROUNDUP(MONTH(Table1[[#This Row],[Order Date]])/3,0)</f>
        <v>Q2</v>
      </c>
      <c r="AT5109">
        <f>IF(Table1[[#This Row],[Sales]]=0,0,Table1[[#This Row],[Profit]]/Table1[[#This Row],[Sales]])</f>
        <v>0.125</v>
      </c>
    </row>
    <row r="5110" spans="22:46" x14ac:dyDescent="0.3">
      <c r="V5110">
        <v>5109</v>
      </c>
      <c r="W5110" t="s">
        <v>8765</v>
      </c>
      <c r="X5110" s="1">
        <v>42850</v>
      </c>
      <c r="Y5110" t="s">
        <v>4214</v>
      </c>
      <c r="Z5110" t="s">
        <v>207</v>
      </c>
      <c r="AA5110" t="s">
        <v>478</v>
      </c>
      <c r="AB5110" t="s">
        <v>479</v>
      </c>
      <c r="AC5110" t="s">
        <v>108</v>
      </c>
      <c r="AD5110" t="s">
        <v>26</v>
      </c>
      <c r="AE5110" t="s">
        <v>6311</v>
      </c>
      <c r="AF5110" t="s">
        <v>379</v>
      </c>
      <c r="AG5110">
        <v>37211</v>
      </c>
      <c r="AH5110" t="s">
        <v>29</v>
      </c>
      <c r="AI5110" t="s">
        <v>987</v>
      </c>
      <c r="AJ5110" t="s">
        <v>46</v>
      </c>
      <c r="AK5110" t="s">
        <v>70</v>
      </c>
      <c r="AL5110" t="s">
        <v>988</v>
      </c>
      <c r="AM5110">
        <v>67.92</v>
      </c>
      <c r="AN5110">
        <v>5</v>
      </c>
      <c r="AO5110">
        <v>0.2</v>
      </c>
      <c r="AP5110">
        <v>6.7919999999999998</v>
      </c>
      <c r="AQ5110">
        <f>YEAR(Table1[[#This Row],[Order Date]])</f>
        <v>2017</v>
      </c>
      <c r="AR5110" t="str">
        <f>TEXT(Table1[[#This Row],[Order Date]],"mmmm")</f>
        <v>April</v>
      </c>
      <c r="AS5110" t="str">
        <f>"Q"&amp;ROUNDUP(MONTH(Table1[[#This Row],[Order Date]])/3,0)</f>
        <v>Q2</v>
      </c>
      <c r="AT5110">
        <f>IF(Table1[[#This Row],[Sales]]=0,0,Table1[[#This Row],[Profit]]/Table1[[#This Row],[Sales]])</f>
        <v>9.9999999999999992E-2</v>
      </c>
    </row>
    <row r="5111" spans="22:46" x14ac:dyDescent="0.3">
      <c r="V5111">
        <v>5110</v>
      </c>
      <c r="W5111" t="s">
        <v>8766</v>
      </c>
      <c r="X5111" s="1">
        <v>41930</v>
      </c>
      <c r="Y5111" t="s">
        <v>680</v>
      </c>
      <c r="Z5111" t="s">
        <v>51</v>
      </c>
      <c r="AA5111" t="s">
        <v>5348</v>
      </c>
      <c r="AB5111" t="s">
        <v>5349</v>
      </c>
      <c r="AC5111" t="s">
        <v>41</v>
      </c>
      <c r="AD5111" t="s">
        <v>26</v>
      </c>
      <c r="AE5111" t="s">
        <v>158</v>
      </c>
      <c r="AF5111" t="s">
        <v>159</v>
      </c>
      <c r="AG5111">
        <v>19134</v>
      </c>
      <c r="AH5111" t="s">
        <v>160</v>
      </c>
      <c r="AI5111" t="s">
        <v>2034</v>
      </c>
      <c r="AJ5111" t="s">
        <v>46</v>
      </c>
      <c r="AK5111" t="s">
        <v>190</v>
      </c>
      <c r="AL5111" t="s">
        <v>2035</v>
      </c>
      <c r="AM5111">
        <v>52.512</v>
      </c>
      <c r="AN5111">
        <v>6</v>
      </c>
      <c r="AO5111">
        <v>0.2</v>
      </c>
      <c r="AP5111">
        <v>19.692</v>
      </c>
      <c r="AQ5111">
        <f>YEAR(Table1[[#This Row],[Order Date]])</f>
        <v>2014</v>
      </c>
      <c r="AR5111" t="str">
        <f>TEXT(Table1[[#This Row],[Order Date]],"mmmm")</f>
        <v>October</v>
      </c>
      <c r="AS5111" t="str">
        <f>"Q"&amp;ROUNDUP(MONTH(Table1[[#This Row],[Order Date]])/3,0)</f>
        <v>Q4</v>
      </c>
      <c r="AT5111">
        <f>IF(Table1[[#This Row],[Sales]]=0,0,Table1[[#This Row],[Profit]]/Table1[[#This Row],[Sales]])</f>
        <v>0.375</v>
      </c>
    </row>
    <row r="5112" spans="22:46" x14ac:dyDescent="0.3">
      <c r="V5112">
        <v>5111</v>
      </c>
      <c r="W5112" t="s">
        <v>8766</v>
      </c>
      <c r="X5112" s="1">
        <v>41930</v>
      </c>
      <c r="Y5112" t="s">
        <v>680</v>
      </c>
      <c r="Z5112" t="s">
        <v>51</v>
      </c>
      <c r="AA5112" t="s">
        <v>5348</v>
      </c>
      <c r="AB5112" t="s">
        <v>5349</v>
      </c>
      <c r="AC5112" t="s">
        <v>41</v>
      </c>
      <c r="AD5112" t="s">
        <v>26</v>
      </c>
      <c r="AE5112" t="s">
        <v>158</v>
      </c>
      <c r="AF5112" t="s">
        <v>159</v>
      </c>
      <c r="AG5112">
        <v>19134</v>
      </c>
      <c r="AH5112" t="s">
        <v>160</v>
      </c>
      <c r="AI5112" t="s">
        <v>241</v>
      </c>
      <c r="AJ5112" t="s">
        <v>46</v>
      </c>
      <c r="AK5112" t="s">
        <v>60</v>
      </c>
      <c r="AL5112" t="s">
        <v>242</v>
      </c>
      <c r="AM5112">
        <v>186.91200000000001</v>
      </c>
      <c r="AN5112">
        <v>6</v>
      </c>
      <c r="AO5112">
        <v>0.2</v>
      </c>
      <c r="AP5112">
        <v>-35.045999999999999</v>
      </c>
      <c r="AQ5112">
        <f>YEAR(Table1[[#This Row],[Order Date]])</f>
        <v>2014</v>
      </c>
      <c r="AR5112" t="str">
        <f>TEXT(Table1[[#This Row],[Order Date]],"mmmm")</f>
        <v>October</v>
      </c>
      <c r="AS5112" t="str">
        <f>"Q"&amp;ROUNDUP(MONTH(Table1[[#This Row],[Order Date]])/3,0)</f>
        <v>Q4</v>
      </c>
      <c r="AT5112">
        <f>IF(Table1[[#This Row],[Sales]]=0,0,Table1[[#This Row],[Profit]]/Table1[[#This Row],[Sales]])</f>
        <v>-0.1875</v>
      </c>
    </row>
    <row r="5113" spans="22:46" x14ac:dyDescent="0.3">
      <c r="V5113">
        <v>5112</v>
      </c>
      <c r="W5113" t="s">
        <v>8766</v>
      </c>
      <c r="X5113" s="1">
        <v>41930</v>
      </c>
      <c r="Y5113" t="s">
        <v>680</v>
      </c>
      <c r="Z5113" t="s">
        <v>51</v>
      </c>
      <c r="AA5113" t="s">
        <v>5348</v>
      </c>
      <c r="AB5113" t="s">
        <v>5349</v>
      </c>
      <c r="AC5113" t="s">
        <v>41</v>
      </c>
      <c r="AD5113" t="s">
        <v>26</v>
      </c>
      <c r="AE5113" t="s">
        <v>158</v>
      </c>
      <c r="AF5113" t="s">
        <v>159</v>
      </c>
      <c r="AG5113">
        <v>19134</v>
      </c>
      <c r="AH5113" t="s">
        <v>160</v>
      </c>
      <c r="AI5113" t="s">
        <v>6487</v>
      </c>
      <c r="AJ5113" t="s">
        <v>46</v>
      </c>
      <c r="AK5113" t="s">
        <v>94</v>
      </c>
      <c r="AL5113" t="s">
        <v>6488</v>
      </c>
      <c r="AM5113">
        <v>10.048</v>
      </c>
      <c r="AN5113">
        <v>4</v>
      </c>
      <c r="AO5113">
        <v>0.2</v>
      </c>
      <c r="AP5113">
        <v>3.14</v>
      </c>
      <c r="AQ5113">
        <f>YEAR(Table1[[#This Row],[Order Date]])</f>
        <v>2014</v>
      </c>
      <c r="AR5113" t="str">
        <f>TEXT(Table1[[#This Row],[Order Date]],"mmmm")</f>
        <v>October</v>
      </c>
      <c r="AS5113" t="str">
        <f>"Q"&amp;ROUNDUP(MONTH(Table1[[#This Row],[Order Date]])/3,0)</f>
        <v>Q4</v>
      </c>
      <c r="AT5113">
        <f>IF(Table1[[#This Row],[Sales]]=0,0,Table1[[#This Row],[Profit]]/Table1[[#This Row],[Sales]])</f>
        <v>0.3125</v>
      </c>
    </row>
    <row r="5114" spans="22:46" x14ac:dyDescent="0.3">
      <c r="V5114">
        <v>5113</v>
      </c>
      <c r="W5114" t="s">
        <v>8767</v>
      </c>
      <c r="X5114" s="1">
        <v>42321</v>
      </c>
      <c r="Y5114" t="s">
        <v>511</v>
      </c>
      <c r="Z5114" t="s">
        <v>1450</v>
      </c>
      <c r="AA5114" t="s">
        <v>4316</v>
      </c>
      <c r="AB5114" t="s">
        <v>4317</v>
      </c>
      <c r="AC5114" t="s">
        <v>25</v>
      </c>
      <c r="AD5114" t="s">
        <v>26</v>
      </c>
      <c r="AE5114" t="s">
        <v>342</v>
      </c>
      <c r="AF5114" t="s">
        <v>233</v>
      </c>
      <c r="AG5114">
        <v>60610</v>
      </c>
      <c r="AH5114" t="s">
        <v>111</v>
      </c>
      <c r="AI5114" t="s">
        <v>8768</v>
      </c>
      <c r="AJ5114" t="s">
        <v>31</v>
      </c>
      <c r="AK5114" t="s">
        <v>67</v>
      </c>
      <c r="AL5114" t="s">
        <v>8769</v>
      </c>
      <c r="AM5114">
        <v>17.495999999999999</v>
      </c>
      <c r="AN5114">
        <v>9</v>
      </c>
      <c r="AO5114">
        <v>0.6</v>
      </c>
      <c r="AP5114">
        <v>-7.4358000000000004</v>
      </c>
      <c r="AQ5114">
        <f>YEAR(Table1[[#This Row],[Order Date]])</f>
        <v>2015</v>
      </c>
      <c r="AR5114" t="str">
        <f>TEXT(Table1[[#This Row],[Order Date]],"mmmm")</f>
        <v>November</v>
      </c>
      <c r="AS5114" t="str">
        <f>"Q"&amp;ROUNDUP(MONTH(Table1[[#This Row],[Order Date]])/3,0)</f>
        <v>Q4</v>
      </c>
      <c r="AT5114">
        <f>IF(Table1[[#This Row],[Sales]]=0,0,Table1[[#This Row],[Profit]]/Table1[[#This Row],[Sales]])</f>
        <v>-0.42500000000000004</v>
      </c>
    </row>
    <row r="5115" spans="22:46" x14ac:dyDescent="0.3">
      <c r="V5115">
        <v>5114</v>
      </c>
      <c r="W5115" t="s">
        <v>8770</v>
      </c>
      <c r="X5115" s="1">
        <v>42400</v>
      </c>
      <c r="Y5115" s="1">
        <v>42402</v>
      </c>
      <c r="Z5115" t="s">
        <v>22</v>
      </c>
      <c r="AA5115" t="s">
        <v>4643</v>
      </c>
      <c r="AB5115" t="s">
        <v>4644</v>
      </c>
      <c r="AC5115" t="s">
        <v>25</v>
      </c>
      <c r="AD5115" t="s">
        <v>26</v>
      </c>
      <c r="AE5115" t="s">
        <v>923</v>
      </c>
      <c r="AF5115" t="s">
        <v>110</v>
      </c>
      <c r="AG5115">
        <v>75220</v>
      </c>
      <c r="AH5115" t="s">
        <v>111</v>
      </c>
      <c r="AI5115" t="s">
        <v>5980</v>
      </c>
      <c r="AJ5115" t="s">
        <v>46</v>
      </c>
      <c r="AK5115" t="s">
        <v>94</v>
      </c>
      <c r="AL5115" t="s">
        <v>5981</v>
      </c>
      <c r="AM5115">
        <v>15.552</v>
      </c>
      <c r="AN5115">
        <v>3</v>
      </c>
      <c r="AO5115">
        <v>0.2</v>
      </c>
      <c r="AP5115">
        <v>5.4432</v>
      </c>
      <c r="AQ5115">
        <f>YEAR(Table1[[#This Row],[Order Date]])</f>
        <v>2016</v>
      </c>
      <c r="AR5115" t="str">
        <f>TEXT(Table1[[#This Row],[Order Date]],"mmmm")</f>
        <v>January</v>
      </c>
      <c r="AS5115" t="str">
        <f>"Q"&amp;ROUNDUP(MONTH(Table1[[#This Row],[Order Date]])/3,0)</f>
        <v>Q1</v>
      </c>
      <c r="AT5115">
        <f>IF(Table1[[#This Row],[Sales]]=0,0,Table1[[#This Row],[Profit]]/Table1[[#This Row],[Sales]])</f>
        <v>0.35000000000000003</v>
      </c>
    </row>
    <row r="5116" spans="22:46" x14ac:dyDescent="0.3">
      <c r="V5116">
        <v>5115</v>
      </c>
      <c r="W5116" t="s">
        <v>8771</v>
      </c>
      <c r="X5116" s="1">
        <v>42691</v>
      </c>
      <c r="Y5116" t="s">
        <v>3470</v>
      </c>
      <c r="Z5116" t="s">
        <v>51</v>
      </c>
      <c r="AA5116" t="s">
        <v>3122</v>
      </c>
      <c r="AB5116" t="s">
        <v>3123</v>
      </c>
      <c r="AC5116" t="s">
        <v>25</v>
      </c>
      <c r="AD5116" t="s">
        <v>26</v>
      </c>
      <c r="AE5116" t="s">
        <v>752</v>
      </c>
      <c r="AF5116" t="s">
        <v>753</v>
      </c>
      <c r="AG5116">
        <v>88220</v>
      </c>
      <c r="AH5116" t="s">
        <v>44</v>
      </c>
      <c r="AI5116" t="s">
        <v>1365</v>
      </c>
      <c r="AJ5116" t="s">
        <v>46</v>
      </c>
      <c r="AK5116" t="s">
        <v>77</v>
      </c>
      <c r="AL5116" t="s">
        <v>1366</v>
      </c>
      <c r="AM5116">
        <v>10.776</v>
      </c>
      <c r="AN5116">
        <v>3</v>
      </c>
      <c r="AO5116">
        <v>0.2</v>
      </c>
      <c r="AP5116">
        <v>3.3675000000000002</v>
      </c>
      <c r="AQ5116">
        <f>YEAR(Table1[[#This Row],[Order Date]])</f>
        <v>2016</v>
      </c>
      <c r="AR5116" t="str">
        <f>TEXT(Table1[[#This Row],[Order Date]],"mmmm")</f>
        <v>November</v>
      </c>
      <c r="AS5116" t="str">
        <f>"Q"&amp;ROUNDUP(MONTH(Table1[[#This Row],[Order Date]])/3,0)</f>
        <v>Q4</v>
      </c>
      <c r="AT5116">
        <f>IF(Table1[[#This Row],[Sales]]=0,0,Table1[[#This Row],[Profit]]/Table1[[#This Row],[Sales]])</f>
        <v>0.3125</v>
      </c>
    </row>
    <row r="5117" spans="22:46" x14ac:dyDescent="0.3">
      <c r="V5117">
        <v>5116</v>
      </c>
      <c r="W5117" t="s">
        <v>8772</v>
      </c>
      <c r="X5117" s="1">
        <v>42941</v>
      </c>
      <c r="Y5117" t="s">
        <v>4984</v>
      </c>
      <c r="Z5117" t="s">
        <v>51</v>
      </c>
      <c r="AA5117" t="s">
        <v>7950</v>
      </c>
      <c r="AB5117" t="s">
        <v>7951</v>
      </c>
      <c r="AC5117" t="s">
        <v>25</v>
      </c>
      <c r="AD5117" t="s">
        <v>26</v>
      </c>
      <c r="AE5117" t="s">
        <v>158</v>
      </c>
      <c r="AF5117" t="s">
        <v>159</v>
      </c>
      <c r="AG5117">
        <v>19134</v>
      </c>
      <c r="AH5117" t="s">
        <v>160</v>
      </c>
      <c r="AI5117" t="s">
        <v>8773</v>
      </c>
      <c r="AJ5117" t="s">
        <v>46</v>
      </c>
      <c r="AK5117" t="s">
        <v>47</v>
      </c>
      <c r="AL5117" t="s">
        <v>8774</v>
      </c>
      <c r="AM5117">
        <v>3.3039999999999998</v>
      </c>
      <c r="AN5117">
        <v>1</v>
      </c>
      <c r="AO5117">
        <v>0.2</v>
      </c>
      <c r="AP5117">
        <v>1.0738000000000001</v>
      </c>
      <c r="AQ5117">
        <f>YEAR(Table1[[#This Row],[Order Date]])</f>
        <v>2017</v>
      </c>
      <c r="AR5117" t="str">
        <f>TEXT(Table1[[#This Row],[Order Date]],"mmmm")</f>
        <v>July</v>
      </c>
      <c r="AS5117" t="str">
        <f>"Q"&amp;ROUNDUP(MONTH(Table1[[#This Row],[Order Date]])/3,0)</f>
        <v>Q3</v>
      </c>
      <c r="AT5117">
        <f>IF(Table1[[#This Row],[Sales]]=0,0,Table1[[#This Row],[Profit]]/Table1[[#This Row],[Sales]])</f>
        <v>0.32500000000000007</v>
      </c>
    </row>
    <row r="5118" spans="22:46" x14ac:dyDescent="0.3">
      <c r="V5118">
        <v>5117</v>
      </c>
      <c r="W5118" t="s">
        <v>8775</v>
      </c>
      <c r="X5118" s="1">
        <v>43050</v>
      </c>
      <c r="Y5118" t="s">
        <v>2292</v>
      </c>
      <c r="Z5118" t="s">
        <v>51</v>
      </c>
      <c r="AA5118" t="s">
        <v>3401</v>
      </c>
      <c r="AB5118" t="s">
        <v>3402</v>
      </c>
      <c r="AC5118" t="s">
        <v>25</v>
      </c>
      <c r="AD5118" t="s">
        <v>26</v>
      </c>
      <c r="AE5118" t="s">
        <v>300</v>
      </c>
      <c r="AF5118" t="s">
        <v>301</v>
      </c>
      <c r="AG5118">
        <v>10009</v>
      </c>
      <c r="AH5118" t="s">
        <v>160</v>
      </c>
      <c r="AI5118" t="s">
        <v>4594</v>
      </c>
      <c r="AJ5118" t="s">
        <v>46</v>
      </c>
      <c r="AK5118" t="s">
        <v>60</v>
      </c>
      <c r="AL5118" t="s">
        <v>4595</v>
      </c>
      <c r="AM5118">
        <v>35.479999999999997</v>
      </c>
      <c r="AN5118">
        <v>1</v>
      </c>
      <c r="AO5118">
        <v>0</v>
      </c>
      <c r="AP5118">
        <v>0</v>
      </c>
      <c r="AQ5118">
        <f>YEAR(Table1[[#This Row],[Order Date]])</f>
        <v>2017</v>
      </c>
      <c r="AR5118" t="str">
        <f>TEXT(Table1[[#This Row],[Order Date]],"mmmm")</f>
        <v>November</v>
      </c>
      <c r="AS5118" t="str">
        <f>"Q"&amp;ROUNDUP(MONTH(Table1[[#This Row],[Order Date]])/3,0)</f>
        <v>Q4</v>
      </c>
      <c r="AT5118">
        <f>IF(Table1[[#This Row],[Sales]]=0,0,Table1[[#This Row],[Profit]]/Table1[[#This Row],[Sales]])</f>
        <v>0</v>
      </c>
    </row>
    <row r="5119" spans="22:46" x14ac:dyDescent="0.3">
      <c r="V5119">
        <v>5118</v>
      </c>
      <c r="W5119" t="s">
        <v>8776</v>
      </c>
      <c r="X5119" s="1">
        <v>42273</v>
      </c>
      <c r="Y5119" s="1">
        <v>42073</v>
      </c>
      <c r="Z5119" t="s">
        <v>51</v>
      </c>
      <c r="AA5119" t="s">
        <v>4034</v>
      </c>
      <c r="AB5119" t="s">
        <v>4035</v>
      </c>
      <c r="AC5119" t="s">
        <v>25</v>
      </c>
      <c r="AD5119" t="s">
        <v>26</v>
      </c>
      <c r="AE5119" t="s">
        <v>2641</v>
      </c>
      <c r="AF5119" t="s">
        <v>301</v>
      </c>
      <c r="AG5119">
        <v>11572</v>
      </c>
      <c r="AH5119" t="s">
        <v>160</v>
      </c>
      <c r="AI5119" t="s">
        <v>1225</v>
      </c>
      <c r="AJ5119" t="s">
        <v>46</v>
      </c>
      <c r="AK5119" t="s">
        <v>303</v>
      </c>
      <c r="AL5119" t="s">
        <v>1226</v>
      </c>
      <c r="AM5119">
        <v>34.44</v>
      </c>
      <c r="AN5119">
        <v>3</v>
      </c>
      <c r="AO5119">
        <v>0</v>
      </c>
      <c r="AP5119">
        <v>16.186800000000002</v>
      </c>
      <c r="AQ5119">
        <f>YEAR(Table1[[#This Row],[Order Date]])</f>
        <v>2015</v>
      </c>
      <c r="AR5119" t="str">
        <f>TEXT(Table1[[#This Row],[Order Date]],"mmmm")</f>
        <v>September</v>
      </c>
      <c r="AS5119" t="str">
        <f>"Q"&amp;ROUNDUP(MONTH(Table1[[#This Row],[Order Date]])/3,0)</f>
        <v>Q3</v>
      </c>
      <c r="AT5119">
        <f>IF(Table1[[#This Row],[Sales]]=0,0,Table1[[#This Row],[Profit]]/Table1[[#This Row],[Sales]])</f>
        <v>0.47000000000000008</v>
      </c>
    </row>
    <row r="5120" spans="22:46" x14ac:dyDescent="0.3">
      <c r="V5120">
        <v>5119</v>
      </c>
      <c r="W5120" t="s">
        <v>8776</v>
      </c>
      <c r="X5120" s="1">
        <v>42273</v>
      </c>
      <c r="Y5120" s="1">
        <v>42073</v>
      </c>
      <c r="Z5120" t="s">
        <v>51</v>
      </c>
      <c r="AA5120" t="s">
        <v>4034</v>
      </c>
      <c r="AB5120" t="s">
        <v>4035</v>
      </c>
      <c r="AC5120" t="s">
        <v>25</v>
      </c>
      <c r="AD5120" t="s">
        <v>26</v>
      </c>
      <c r="AE5120" t="s">
        <v>2641</v>
      </c>
      <c r="AF5120" t="s">
        <v>301</v>
      </c>
      <c r="AG5120">
        <v>11572</v>
      </c>
      <c r="AH5120" t="s">
        <v>160</v>
      </c>
      <c r="AI5120" t="s">
        <v>7435</v>
      </c>
      <c r="AJ5120" t="s">
        <v>73</v>
      </c>
      <c r="AK5120" t="s">
        <v>768</v>
      </c>
      <c r="AL5120" t="s">
        <v>7436</v>
      </c>
      <c r="AM5120">
        <v>629.92999999999995</v>
      </c>
      <c r="AN5120">
        <v>7</v>
      </c>
      <c r="AO5120">
        <v>0</v>
      </c>
      <c r="AP5120">
        <v>296.06709999999998</v>
      </c>
      <c r="AQ5120">
        <f>YEAR(Table1[[#This Row],[Order Date]])</f>
        <v>2015</v>
      </c>
      <c r="AR5120" t="str">
        <f>TEXT(Table1[[#This Row],[Order Date]],"mmmm")</f>
        <v>September</v>
      </c>
      <c r="AS5120" t="str">
        <f>"Q"&amp;ROUNDUP(MONTH(Table1[[#This Row],[Order Date]])/3,0)</f>
        <v>Q3</v>
      </c>
      <c r="AT5120">
        <f>IF(Table1[[#This Row],[Sales]]=0,0,Table1[[#This Row],[Profit]]/Table1[[#This Row],[Sales]])</f>
        <v>0.47000000000000003</v>
      </c>
    </row>
    <row r="5121" spans="22:46" x14ac:dyDescent="0.3">
      <c r="V5121">
        <v>5120</v>
      </c>
      <c r="W5121" t="s">
        <v>8776</v>
      </c>
      <c r="X5121" s="1">
        <v>42273</v>
      </c>
      <c r="Y5121" s="1">
        <v>42073</v>
      </c>
      <c r="Z5121" t="s">
        <v>51</v>
      </c>
      <c r="AA5121" t="s">
        <v>4034</v>
      </c>
      <c r="AB5121" t="s">
        <v>4035</v>
      </c>
      <c r="AC5121" t="s">
        <v>25</v>
      </c>
      <c r="AD5121" t="s">
        <v>26</v>
      </c>
      <c r="AE5121" t="s">
        <v>2641</v>
      </c>
      <c r="AF5121" t="s">
        <v>301</v>
      </c>
      <c r="AG5121">
        <v>11572</v>
      </c>
      <c r="AH5121" t="s">
        <v>160</v>
      </c>
      <c r="AI5121" t="s">
        <v>4679</v>
      </c>
      <c r="AJ5121" t="s">
        <v>46</v>
      </c>
      <c r="AK5121" t="s">
        <v>77</v>
      </c>
      <c r="AL5121" t="s">
        <v>4680</v>
      </c>
      <c r="AM5121">
        <v>79.055999999999997</v>
      </c>
      <c r="AN5121">
        <v>9</v>
      </c>
      <c r="AO5121">
        <v>0.2</v>
      </c>
      <c r="AP5121">
        <v>28.657800000000002</v>
      </c>
      <c r="AQ5121">
        <f>YEAR(Table1[[#This Row],[Order Date]])</f>
        <v>2015</v>
      </c>
      <c r="AR5121" t="str">
        <f>TEXT(Table1[[#This Row],[Order Date]],"mmmm")</f>
        <v>September</v>
      </c>
      <c r="AS5121" t="str">
        <f>"Q"&amp;ROUNDUP(MONTH(Table1[[#This Row],[Order Date]])/3,0)</f>
        <v>Q3</v>
      </c>
      <c r="AT5121">
        <f>IF(Table1[[#This Row],[Sales]]=0,0,Table1[[#This Row],[Profit]]/Table1[[#This Row],[Sales]])</f>
        <v>0.36250000000000004</v>
      </c>
    </row>
    <row r="5122" spans="22:46" x14ac:dyDescent="0.3">
      <c r="V5122">
        <v>5121</v>
      </c>
      <c r="W5122" t="s">
        <v>8777</v>
      </c>
      <c r="X5122" s="1">
        <v>41733</v>
      </c>
      <c r="Y5122" s="1">
        <v>41855</v>
      </c>
      <c r="Z5122" t="s">
        <v>51</v>
      </c>
      <c r="AA5122" t="s">
        <v>145</v>
      </c>
      <c r="AB5122" t="s">
        <v>146</v>
      </c>
      <c r="AC5122" t="s">
        <v>41</v>
      </c>
      <c r="AD5122" t="s">
        <v>26</v>
      </c>
      <c r="AE5122" t="s">
        <v>4801</v>
      </c>
      <c r="AF5122" t="s">
        <v>832</v>
      </c>
      <c r="AG5122">
        <v>70506</v>
      </c>
      <c r="AH5122" t="s">
        <v>29</v>
      </c>
      <c r="AI5122" t="s">
        <v>1133</v>
      </c>
      <c r="AJ5122" t="s">
        <v>46</v>
      </c>
      <c r="AK5122" t="s">
        <v>60</v>
      </c>
      <c r="AL5122" t="s">
        <v>1134</v>
      </c>
      <c r="AM5122">
        <v>232.55</v>
      </c>
      <c r="AN5122">
        <v>5</v>
      </c>
      <c r="AO5122">
        <v>0</v>
      </c>
      <c r="AP5122">
        <v>9.3019999999999996</v>
      </c>
      <c r="AQ5122">
        <f>YEAR(Table1[[#This Row],[Order Date]])</f>
        <v>2014</v>
      </c>
      <c r="AR5122" t="str">
        <f>TEXT(Table1[[#This Row],[Order Date]],"mmmm")</f>
        <v>April</v>
      </c>
      <c r="AS5122" t="str">
        <f>"Q"&amp;ROUNDUP(MONTH(Table1[[#This Row],[Order Date]])/3,0)</f>
        <v>Q2</v>
      </c>
      <c r="AT5122">
        <f>IF(Table1[[#This Row],[Sales]]=0,0,Table1[[#This Row],[Profit]]/Table1[[#This Row],[Sales]])</f>
        <v>3.9999999999999994E-2</v>
      </c>
    </row>
    <row r="5123" spans="22:46" x14ac:dyDescent="0.3">
      <c r="V5123">
        <v>5122</v>
      </c>
      <c r="W5123" t="s">
        <v>8777</v>
      </c>
      <c r="X5123" s="1">
        <v>41733</v>
      </c>
      <c r="Y5123" s="1">
        <v>41855</v>
      </c>
      <c r="Z5123" t="s">
        <v>51</v>
      </c>
      <c r="AA5123" t="s">
        <v>145</v>
      </c>
      <c r="AB5123" t="s">
        <v>146</v>
      </c>
      <c r="AC5123" t="s">
        <v>41</v>
      </c>
      <c r="AD5123" t="s">
        <v>26</v>
      </c>
      <c r="AE5123" t="s">
        <v>4801</v>
      </c>
      <c r="AF5123" t="s">
        <v>832</v>
      </c>
      <c r="AG5123">
        <v>70506</v>
      </c>
      <c r="AH5123" t="s">
        <v>29</v>
      </c>
      <c r="AI5123" t="s">
        <v>5100</v>
      </c>
      <c r="AJ5123" t="s">
        <v>73</v>
      </c>
      <c r="AK5123" t="s">
        <v>176</v>
      </c>
      <c r="AL5123" t="s">
        <v>5101</v>
      </c>
      <c r="AM5123">
        <v>99.98</v>
      </c>
      <c r="AN5123">
        <v>2</v>
      </c>
      <c r="AO5123">
        <v>0</v>
      </c>
      <c r="AP5123">
        <v>42.991399999999999</v>
      </c>
      <c r="AQ5123">
        <f>YEAR(Table1[[#This Row],[Order Date]])</f>
        <v>2014</v>
      </c>
      <c r="AR5123" t="str">
        <f>TEXT(Table1[[#This Row],[Order Date]],"mmmm")</f>
        <v>April</v>
      </c>
      <c r="AS5123" t="str">
        <f>"Q"&amp;ROUNDUP(MONTH(Table1[[#This Row],[Order Date]])/3,0)</f>
        <v>Q2</v>
      </c>
      <c r="AT5123">
        <f>IF(Table1[[#This Row],[Sales]]=0,0,Table1[[#This Row],[Profit]]/Table1[[#This Row],[Sales]])</f>
        <v>0.43</v>
      </c>
    </row>
    <row r="5124" spans="22:46" x14ac:dyDescent="0.3">
      <c r="V5124">
        <v>5123</v>
      </c>
      <c r="W5124" t="s">
        <v>8777</v>
      </c>
      <c r="X5124" s="1">
        <v>41733</v>
      </c>
      <c r="Y5124" s="1">
        <v>41855</v>
      </c>
      <c r="Z5124" t="s">
        <v>51</v>
      </c>
      <c r="AA5124" t="s">
        <v>145</v>
      </c>
      <c r="AB5124" t="s">
        <v>146</v>
      </c>
      <c r="AC5124" t="s">
        <v>41</v>
      </c>
      <c r="AD5124" t="s">
        <v>26</v>
      </c>
      <c r="AE5124" t="s">
        <v>4801</v>
      </c>
      <c r="AF5124" t="s">
        <v>832</v>
      </c>
      <c r="AG5124">
        <v>70506</v>
      </c>
      <c r="AH5124" t="s">
        <v>29</v>
      </c>
      <c r="AI5124" t="s">
        <v>8778</v>
      </c>
      <c r="AJ5124" t="s">
        <v>46</v>
      </c>
      <c r="AK5124" t="s">
        <v>94</v>
      </c>
      <c r="AL5124" t="s">
        <v>8779</v>
      </c>
      <c r="AM5124">
        <v>19.440000000000001</v>
      </c>
      <c r="AN5124">
        <v>3</v>
      </c>
      <c r="AO5124">
        <v>0</v>
      </c>
      <c r="AP5124">
        <v>9.3312000000000008</v>
      </c>
      <c r="AQ5124">
        <f>YEAR(Table1[[#This Row],[Order Date]])</f>
        <v>2014</v>
      </c>
      <c r="AR5124" t="str">
        <f>TEXT(Table1[[#This Row],[Order Date]],"mmmm")</f>
        <v>April</v>
      </c>
      <c r="AS5124" t="str">
        <f>"Q"&amp;ROUNDUP(MONTH(Table1[[#This Row],[Order Date]])/3,0)</f>
        <v>Q2</v>
      </c>
      <c r="AT5124">
        <f>IF(Table1[[#This Row],[Sales]]=0,0,Table1[[#This Row],[Profit]]/Table1[[#This Row],[Sales]])</f>
        <v>0.48000000000000004</v>
      </c>
    </row>
    <row r="5125" spans="22:46" x14ac:dyDescent="0.3">
      <c r="V5125">
        <v>5124</v>
      </c>
      <c r="W5125" t="s">
        <v>8777</v>
      </c>
      <c r="X5125" s="1">
        <v>41733</v>
      </c>
      <c r="Y5125" s="1">
        <v>41855</v>
      </c>
      <c r="Z5125" t="s">
        <v>51</v>
      </c>
      <c r="AA5125" t="s">
        <v>145</v>
      </c>
      <c r="AB5125" t="s">
        <v>146</v>
      </c>
      <c r="AC5125" t="s">
        <v>41</v>
      </c>
      <c r="AD5125" t="s">
        <v>26</v>
      </c>
      <c r="AE5125" t="s">
        <v>4801</v>
      </c>
      <c r="AF5125" t="s">
        <v>832</v>
      </c>
      <c r="AG5125">
        <v>70506</v>
      </c>
      <c r="AH5125" t="s">
        <v>29</v>
      </c>
      <c r="AI5125" t="s">
        <v>3214</v>
      </c>
      <c r="AJ5125" t="s">
        <v>46</v>
      </c>
      <c r="AK5125" t="s">
        <v>94</v>
      </c>
      <c r="AL5125" t="s">
        <v>7525</v>
      </c>
      <c r="AM5125">
        <v>12.96</v>
      </c>
      <c r="AN5125">
        <v>2</v>
      </c>
      <c r="AO5125">
        <v>0</v>
      </c>
      <c r="AP5125">
        <v>6.3503999999999996</v>
      </c>
      <c r="AQ5125">
        <f>YEAR(Table1[[#This Row],[Order Date]])</f>
        <v>2014</v>
      </c>
      <c r="AR5125" t="str">
        <f>TEXT(Table1[[#This Row],[Order Date]],"mmmm")</f>
        <v>April</v>
      </c>
      <c r="AS5125" t="str">
        <f>"Q"&amp;ROUNDUP(MONTH(Table1[[#This Row],[Order Date]])/3,0)</f>
        <v>Q2</v>
      </c>
      <c r="AT5125">
        <f>IF(Table1[[#This Row],[Sales]]=0,0,Table1[[#This Row],[Profit]]/Table1[[#This Row],[Sales]])</f>
        <v>0.48999999999999994</v>
      </c>
    </row>
    <row r="5126" spans="22:46" x14ac:dyDescent="0.3">
      <c r="V5126">
        <v>5125</v>
      </c>
      <c r="W5126" t="s">
        <v>8780</v>
      </c>
      <c r="X5126" s="1">
        <v>41896</v>
      </c>
      <c r="Y5126" t="s">
        <v>790</v>
      </c>
      <c r="Z5126" t="s">
        <v>1450</v>
      </c>
      <c r="AA5126" t="s">
        <v>6670</v>
      </c>
      <c r="AB5126" t="s">
        <v>6671</v>
      </c>
      <c r="AC5126" t="s">
        <v>25</v>
      </c>
      <c r="AD5126" t="s">
        <v>26</v>
      </c>
      <c r="AE5126" t="s">
        <v>300</v>
      </c>
      <c r="AF5126" t="s">
        <v>301</v>
      </c>
      <c r="AG5126">
        <v>10009</v>
      </c>
      <c r="AH5126" t="s">
        <v>160</v>
      </c>
      <c r="AI5126" t="s">
        <v>4303</v>
      </c>
      <c r="AJ5126" t="s">
        <v>31</v>
      </c>
      <c r="AK5126" t="s">
        <v>57</v>
      </c>
      <c r="AL5126" t="s">
        <v>3702</v>
      </c>
      <c r="AM5126">
        <v>464.29199999999997</v>
      </c>
      <c r="AN5126">
        <v>9</v>
      </c>
      <c r="AO5126">
        <v>0.4</v>
      </c>
      <c r="AP5126">
        <v>-108.3348</v>
      </c>
      <c r="AQ5126">
        <f>YEAR(Table1[[#This Row],[Order Date]])</f>
        <v>2014</v>
      </c>
      <c r="AR5126" t="str">
        <f>TEXT(Table1[[#This Row],[Order Date]],"mmmm")</f>
        <v>September</v>
      </c>
      <c r="AS5126" t="str">
        <f>"Q"&amp;ROUNDUP(MONTH(Table1[[#This Row],[Order Date]])/3,0)</f>
        <v>Q3</v>
      </c>
      <c r="AT5126">
        <f>IF(Table1[[#This Row],[Sales]]=0,0,Table1[[#This Row],[Profit]]/Table1[[#This Row],[Sales]])</f>
        <v>-0.23333333333333334</v>
      </c>
    </row>
    <row r="5127" spans="22:46" x14ac:dyDescent="0.3">
      <c r="V5127">
        <v>5126</v>
      </c>
      <c r="W5127" t="s">
        <v>8780</v>
      </c>
      <c r="X5127" s="1">
        <v>41896</v>
      </c>
      <c r="Y5127" t="s">
        <v>790</v>
      </c>
      <c r="Z5127" t="s">
        <v>1450</v>
      </c>
      <c r="AA5127" t="s">
        <v>6670</v>
      </c>
      <c r="AB5127" t="s">
        <v>6671</v>
      </c>
      <c r="AC5127" t="s">
        <v>25</v>
      </c>
      <c r="AD5127" t="s">
        <v>26</v>
      </c>
      <c r="AE5127" t="s">
        <v>300</v>
      </c>
      <c r="AF5127" t="s">
        <v>301</v>
      </c>
      <c r="AG5127">
        <v>10009</v>
      </c>
      <c r="AH5127" t="s">
        <v>160</v>
      </c>
      <c r="AI5127" t="s">
        <v>3119</v>
      </c>
      <c r="AJ5127" t="s">
        <v>46</v>
      </c>
      <c r="AK5127" t="s">
        <v>190</v>
      </c>
      <c r="AL5127" t="s">
        <v>755</v>
      </c>
      <c r="AM5127">
        <v>68.459999999999994</v>
      </c>
      <c r="AN5127">
        <v>7</v>
      </c>
      <c r="AO5127">
        <v>0</v>
      </c>
      <c r="AP5127">
        <v>31.491599999999998</v>
      </c>
      <c r="AQ5127">
        <f>YEAR(Table1[[#This Row],[Order Date]])</f>
        <v>2014</v>
      </c>
      <c r="AR5127" t="str">
        <f>TEXT(Table1[[#This Row],[Order Date]],"mmmm")</f>
        <v>September</v>
      </c>
      <c r="AS5127" t="str">
        <f>"Q"&amp;ROUNDUP(MONTH(Table1[[#This Row],[Order Date]])/3,0)</f>
        <v>Q3</v>
      </c>
      <c r="AT5127">
        <f>IF(Table1[[#This Row],[Sales]]=0,0,Table1[[#This Row],[Profit]]/Table1[[#This Row],[Sales]])</f>
        <v>0.46</v>
      </c>
    </row>
    <row r="5128" spans="22:46" x14ac:dyDescent="0.3">
      <c r="V5128">
        <v>5127</v>
      </c>
      <c r="W5128" t="s">
        <v>8780</v>
      </c>
      <c r="X5128" s="1">
        <v>41896</v>
      </c>
      <c r="Y5128" t="s">
        <v>790</v>
      </c>
      <c r="Z5128" t="s">
        <v>1450</v>
      </c>
      <c r="AA5128" t="s">
        <v>6670</v>
      </c>
      <c r="AB5128" t="s">
        <v>6671</v>
      </c>
      <c r="AC5128" t="s">
        <v>25</v>
      </c>
      <c r="AD5128" t="s">
        <v>26</v>
      </c>
      <c r="AE5128" t="s">
        <v>300</v>
      </c>
      <c r="AF5128" t="s">
        <v>301</v>
      </c>
      <c r="AG5128">
        <v>10009</v>
      </c>
      <c r="AH5128" t="s">
        <v>160</v>
      </c>
      <c r="AI5128" t="s">
        <v>3611</v>
      </c>
      <c r="AJ5128" t="s">
        <v>73</v>
      </c>
      <c r="AK5128" t="s">
        <v>768</v>
      </c>
      <c r="AL5128" t="s">
        <v>3612</v>
      </c>
      <c r="AM5128">
        <v>2799.96</v>
      </c>
      <c r="AN5128">
        <v>4</v>
      </c>
      <c r="AO5128">
        <v>0</v>
      </c>
      <c r="AP5128">
        <v>1371.9803999999999</v>
      </c>
      <c r="AQ5128">
        <f>YEAR(Table1[[#This Row],[Order Date]])</f>
        <v>2014</v>
      </c>
      <c r="AR5128" t="str">
        <f>TEXT(Table1[[#This Row],[Order Date]],"mmmm")</f>
        <v>September</v>
      </c>
      <c r="AS5128" t="str">
        <f>"Q"&amp;ROUNDUP(MONTH(Table1[[#This Row],[Order Date]])/3,0)</f>
        <v>Q3</v>
      </c>
      <c r="AT5128">
        <f>IF(Table1[[#This Row],[Sales]]=0,0,Table1[[#This Row],[Profit]]/Table1[[#This Row],[Sales]])</f>
        <v>0.49</v>
      </c>
    </row>
    <row r="5129" spans="22:46" x14ac:dyDescent="0.3">
      <c r="V5129">
        <v>5128</v>
      </c>
      <c r="W5129" t="s">
        <v>8780</v>
      </c>
      <c r="X5129" s="1">
        <v>41896</v>
      </c>
      <c r="Y5129" t="s">
        <v>790</v>
      </c>
      <c r="Z5129" t="s">
        <v>1450</v>
      </c>
      <c r="AA5129" t="s">
        <v>6670</v>
      </c>
      <c r="AB5129" t="s">
        <v>6671</v>
      </c>
      <c r="AC5129" t="s">
        <v>25</v>
      </c>
      <c r="AD5129" t="s">
        <v>26</v>
      </c>
      <c r="AE5129" t="s">
        <v>300</v>
      </c>
      <c r="AF5129" t="s">
        <v>301</v>
      </c>
      <c r="AG5129">
        <v>10009</v>
      </c>
      <c r="AH5129" t="s">
        <v>160</v>
      </c>
      <c r="AI5129" t="s">
        <v>1054</v>
      </c>
      <c r="AJ5129" t="s">
        <v>46</v>
      </c>
      <c r="AK5129" t="s">
        <v>80</v>
      </c>
      <c r="AL5129" t="s">
        <v>1055</v>
      </c>
      <c r="AM5129">
        <v>601.29999999999995</v>
      </c>
      <c r="AN5129">
        <v>2</v>
      </c>
      <c r="AO5129">
        <v>0</v>
      </c>
      <c r="AP5129">
        <v>198.429</v>
      </c>
      <c r="AQ5129">
        <f>YEAR(Table1[[#This Row],[Order Date]])</f>
        <v>2014</v>
      </c>
      <c r="AR5129" t="str">
        <f>TEXT(Table1[[#This Row],[Order Date]],"mmmm")</f>
        <v>September</v>
      </c>
      <c r="AS5129" t="str">
        <f>"Q"&amp;ROUNDUP(MONTH(Table1[[#This Row],[Order Date]])/3,0)</f>
        <v>Q3</v>
      </c>
      <c r="AT5129">
        <f>IF(Table1[[#This Row],[Sales]]=0,0,Table1[[#This Row],[Profit]]/Table1[[#This Row],[Sales]])</f>
        <v>0.33</v>
      </c>
    </row>
    <row r="5130" spans="22:46" x14ac:dyDescent="0.3">
      <c r="V5130">
        <v>5129</v>
      </c>
      <c r="W5130" t="s">
        <v>8780</v>
      </c>
      <c r="X5130" s="1">
        <v>41896</v>
      </c>
      <c r="Y5130" t="s">
        <v>790</v>
      </c>
      <c r="Z5130" t="s">
        <v>1450</v>
      </c>
      <c r="AA5130" t="s">
        <v>6670</v>
      </c>
      <c r="AB5130" t="s">
        <v>6671</v>
      </c>
      <c r="AC5130" t="s">
        <v>25</v>
      </c>
      <c r="AD5130" t="s">
        <v>26</v>
      </c>
      <c r="AE5130" t="s">
        <v>300</v>
      </c>
      <c r="AF5130" t="s">
        <v>301</v>
      </c>
      <c r="AG5130">
        <v>10009</v>
      </c>
      <c r="AH5130" t="s">
        <v>160</v>
      </c>
      <c r="AI5130" t="s">
        <v>5682</v>
      </c>
      <c r="AJ5130" t="s">
        <v>73</v>
      </c>
      <c r="AK5130" t="s">
        <v>74</v>
      </c>
      <c r="AL5130" t="s">
        <v>5683</v>
      </c>
      <c r="AM5130">
        <v>16.989999999999998</v>
      </c>
      <c r="AN5130">
        <v>1</v>
      </c>
      <c r="AO5130">
        <v>0</v>
      </c>
      <c r="AP5130">
        <v>4.4173999999999998</v>
      </c>
      <c r="AQ5130">
        <f>YEAR(Table1[[#This Row],[Order Date]])</f>
        <v>2014</v>
      </c>
      <c r="AR5130" t="str">
        <f>TEXT(Table1[[#This Row],[Order Date]],"mmmm")</f>
        <v>September</v>
      </c>
      <c r="AS5130" t="str">
        <f>"Q"&amp;ROUNDUP(MONTH(Table1[[#This Row],[Order Date]])/3,0)</f>
        <v>Q3</v>
      </c>
      <c r="AT5130">
        <f>IF(Table1[[#This Row],[Sales]]=0,0,Table1[[#This Row],[Profit]]/Table1[[#This Row],[Sales]])</f>
        <v>0.26</v>
      </c>
    </row>
    <row r="5131" spans="22:46" x14ac:dyDescent="0.3">
      <c r="V5131">
        <v>5130</v>
      </c>
      <c r="W5131" t="s">
        <v>8780</v>
      </c>
      <c r="X5131" s="1">
        <v>41896</v>
      </c>
      <c r="Y5131" t="s">
        <v>790</v>
      </c>
      <c r="Z5131" t="s">
        <v>1450</v>
      </c>
      <c r="AA5131" t="s">
        <v>6670</v>
      </c>
      <c r="AB5131" t="s">
        <v>6671</v>
      </c>
      <c r="AC5131" t="s">
        <v>25</v>
      </c>
      <c r="AD5131" t="s">
        <v>26</v>
      </c>
      <c r="AE5131" t="s">
        <v>300</v>
      </c>
      <c r="AF5131" t="s">
        <v>301</v>
      </c>
      <c r="AG5131">
        <v>10009</v>
      </c>
      <c r="AH5131" t="s">
        <v>160</v>
      </c>
      <c r="AI5131" t="s">
        <v>6993</v>
      </c>
      <c r="AJ5131" t="s">
        <v>73</v>
      </c>
      <c r="AK5131" t="s">
        <v>74</v>
      </c>
      <c r="AL5131" t="s">
        <v>6994</v>
      </c>
      <c r="AM5131">
        <v>287.97000000000003</v>
      </c>
      <c r="AN5131">
        <v>3</v>
      </c>
      <c r="AO5131">
        <v>0</v>
      </c>
      <c r="AP5131">
        <v>80.631600000000006</v>
      </c>
      <c r="AQ5131">
        <f>YEAR(Table1[[#This Row],[Order Date]])</f>
        <v>2014</v>
      </c>
      <c r="AR5131" t="str">
        <f>TEXT(Table1[[#This Row],[Order Date]],"mmmm")</f>
        <v>September</v>
      </c>
      <c r="AS5131" t="str">
        <f>"Q"&amp;ROUNDUP(MONTH(Table1[[#This Row],[Order Date]])/3,0)</f>
        <v>Q3</v>
      </c>
      <c r="AT5131">
        <f>IF(Table1[[#This Row],[Sales]]=0,0,Table1[[#This Row],[Profit]]/Table1[[#This Row],[Sales]])</f>
        <v>0.27999999999999997</v>
      </c>
    </row>
    <row r="5132" spans="22:46" x14ac:dyDescent="0.3">
      <c r="V5132">
        <v>5131</v>
      </c>
      <c r="W5132" t="s">
        <v>8780</v>
      </c>
      <c r="X5132" s="1">
        <v>41896</v>
      </c>
      <c r="Y5132" t="s">
        <v>790</v>
      </c>
      <c r="Z5132" t="s">
        <v>1450</v>
      </c>
      <c r="AA5132" t="s">
        <v>6670</v>
      </c>
      <c r="AB5132" t="s">
        <v>6671</v>
      </c>
      <c r="AC5132" t="s">
        <v>25</v>
      </c>
      <c r="AD5132" t="s">
        <v>26</v>
      </c>
      <c r="AE5132" t="s">
        <v>300</v>
      </c>
      <c r="AF5132" t="s">
        <v>301</v>
      </c>
      <c r="AG5132">
        <v>10009</v>
      </c>
      <c r="AH5132" t="s">
        <v>160</v>
      </c>
      <c r="AI5132" t="s">
        <v>6849</v>
      </c>
      <c r="AJ5132" t="s">
        <v>46</v>
      </c>
      <c r="AK5132" t="s">
        <v>94</v>
      </c>
      <c r="AL5132" t="s">
        <v>6850</v>
      </c>
      <c r="AM5132">
        <v>44.82</v>
      </c>
      <c r="AN5132">
        <v>9</v>
      </c>
      <c r="AO5132">
        <v>0</v>
      </c>
      <c r="AP5132">
        <v>21.0654</v>
      </c>
      <c r="AQ5132">
        <f>YEAR(Table1[[#This Row],[Order Date]])</f>
        <v>2014</v>
      </c>
      <c r="AR5132" t="str">
        <f>TEXT(Table1[[#This Row],[Order Date]],"mmmm")</f>
        <v>September</v>
      </c>
      <c r="AS5132" t="str">
        <f>"Q"&amp;ROUNDUP(MONTH(Table1[[#This Row],[Order Date]])/3,0)</f>
        <v>Q3</v>
      </c>
      <c r="AT5132">
        <f>IF(Table1[[#This Row],[Sales]]=0,0,Table1[[#This Row],[Profit]]/Table1[[#This Row],[Sales]])</f>
        <v>0.47000000000000003</v>
      </c>
    </row>
    <row r="5133" spans="22:46" x14ac:dyDescent="0.3">
      <c r="V5133">
        <v>5132</v>
      </c>
      <c r="W5133" t="s">
        <v>8781</v>
      </c>
      <c r="X5133" s="1">
        <v>43098</v>
      </c>
      <c r="Y5133" s="1">
        <v>43221</v>
      </c>
      <c r="Z5133" t="s">
        <v>51</v>
      </c>
      <c r="AA5133" t="s">
        <v>1270</v>
      </c>
      <c r="AB5133" t="s">
        <v>1271</v>
      </c>
      <c r="AC5133" t="s">
        <v>41</v>
      </c>
      <c r="AD5133" t="s">
        <v>26</v>
      </c>
      <c r="AE5133" t="s">
        <v>2123</v>
      </c>
      <c r="AF5133" t="s">
        <v>43</v>
      </c>
      <c r="AG5133">
        <v>92804</v>
      </c>
      <c r="AH5133" t="s">
        <v>44</v>
      </c>
      <c r="AI5133" t="s">
        <v>5987</v>
      </c>
      <c r="AJ5133" t="s">
        <v>31</v>
      </c>
      <c r="AK5133" t="s">
        <v>67</v>
      </c>
      <c r="AL5133" t="s">
        <v>5988</v>
      </c>
      <c r="AM5133">
        <v>101.12</v>
      </c>
      <c r="AN5133">
        <v>8</v>
      </c>
      <c r="AO5133">
        <v>0</v>
      </c>
      <c r="AP5133">
        <v>37.414400000000001</v>
      </c>
      <c r="AQ5133">
        <f>YEAR(Table1[[#This Row],[Order Date]])</f>
        <v>2017</v>
      </c>
      <c r="AR5133" t="str">
        <f>TEXT(Table1[[#This Row],[Order Date]],"mmmm")</f>
        <v>December</v>
      </c>
      <c r="AS5133" t="str">
        <f>"Q"&amp;ROUNDUP(MONTH(Table1[[#This Row],[Order Date]])/3,0)</f>
        <v>Q4</v>
      </c>
      <c r="AT5133">
        <f>IF(Table1[[#This Row],[Sales]]=0,0,Table1[[#This Row],[Profit]]/Table1[[#This Row],[Sales]])</f>
        <v>0.37</v>
      </c>
    </row>
    <row r="5134" spans="22:46" x14ac:dyDescent="0.3">
      <c r="V5134">
        <v>5133</v>
      </c>
      <c r="W5134" t="s">
        <v>8782</v>
      </c>
      <c r="X5134" s="1">
        <v>42176</v>
      </c>
      <c r="Y5134" t="s">
        <v>8783</v>
      </c>
      <c r="Z5134" t="s">
        <v>51</v>
      </c>
      <c r="AA5134" t="s">
        <v>2060</v>
      </c>
      <c r="AB5134" t="s">
        <v>2061</v>
      </c>
      <c r="AC5134" t="s">
        <v>25</v>
      </c>
      <c r="AD5134" t="s">
        <v>26</v>
      </c>
      <c r="AE5134" t="s">
        <v>4108</v>
      </c>
      <c r="AF5134" t="s">
        <v>55</v>
      </c>
      <c r="AG5134">
        <v>32725</v>
      </c>
      <c r="AH5134" t="s">
        <v>29</v>
      </c>
      <c r="AI5134" t="s">
        <v>3624</v>
      </c>
      <c r="AJ5134" t="s">
        <v>73</v>
      </c>
      <c r="AK5134" t="s">
        <v>74</v>
      </c>
      <c r="AL5134" t="s">
        <v>3625</v>
      </c>
      <c r="AM5134">
        <v>107.976</v>
      </c>
      <c r="AN5134">
        <v>3</v>
      </c>
      <c r="AO5134">
        <v>0.2</v>
      </c>
      <c r="AP5134">
        <v>37.791600000000003</v>
      </c>
      <c r="AQ5134">
        <f>YEAR(Table1[[#This Row],[Order Date]])</f>
        <v>2015</v>
      </c>
      <c r="AR5134" t="str">
        <f>TEXT(Table1[[#This Row],[Order Date]],"mmmm")</f>
        <v>June</v>
      </c>
      <c r="AS5134" t="str">
        <f>"Q"&amp;ROUNDUP(MONTH(Table1[[#This Row],[Order Date]])/3,0)</f>
        <v>Q2</v>
      </c>
      <c r="AT5134">
        <f>IF(Table1[[#This Row],[Sales]]=0,0,Table1[[#This Row],[Profit]]/Table1[[#This Row],[Sales]])</f>
        <v>0.35000000000000003</v>
      </c>
    </row>
    <row r="5135" spans="22:46" x14ac:dyDescent="0.3">
      <c r="V5135">
        <v>5134</v>
      </c>
      <c r="W5135" t="s">
        <v>8784</v>
      </c>
      <c r="X5135" s="1">
        <v>43065</v>
      </c>
      <c r="Y5135" t="s">
        <v>3067</v>
      </c>
      <c r="Z5135" t="s">
        <v>51</v>
      </c>
      <c r="AA5135" t="s">
        <v>4139</v>
      </c>
      <c r="AB5135" t="s">
        <v>4140</v>
      </c>
      <c r="AC5135" t="s">
        <v>108</v>
      </c>
      <c r="AD5135" t="s">
        <v>26</v>
      </c>
      <c r="AE5135" t="s">
        <v>300</v>
      </c>
      <c r="AF5135" t="s">
        <v>301</v>
      </c>
      <c r="AG5135">
        <v>10009</v>
      </c>
      <c r="AH5135" t="s">
        <v>160</v>
      </c>
      <c r="AI5135" t="s">
        <v>7849</v>
      </c>
      <c r="AJ5135" t="s">
        <v>46</v>
      </c>
      <c r="AK5135" t="s">
        <v>80</v>
      </c>
      <c r="AL5135" t="s">
        <v>7850</v>
      </c>
      <c r="AM5135">
        <v>58.73</v>
      </c>
      <c r="AN5135">
        <v>7</v>
      </c>
      <c r="AO5135">
        <v>0</v>
      </c>
      <c r="AP5135">
        <v>14.682499999999999</v>
      </c>
      <c r="AQ5135">
        <f>YEAR(Table1[[#This Row],[Order Date]])</f>
        <v>2017</v>
      </c>
      <c r="AR5135" t="str">
        <f>TEXT(Table1[[#This Row],[Order Date]],"mmmm")</f>
        <v>November</v>
      </c>
      <c r="AS5135" t="str">
        <f>"Q"&amp;ROUNDUP(MONTH(Table1[[#This Row],[Order Date]])/3,0)</f>
        <v>Q4</v>
      </c>
      <c r="AT5135">
        <f>IF(Table1[[#This Row],[Sales]]=0,0,Table1[[#This Row],[Profit]]/Table1[[#This Row],[Sales]])</f>
        <v>0.25</v>
      </c>
    </row>
    <row r="5136" spans="22:46" x14ac:dyDescent="0.3">
      <c r="V5136">
        <v>5135</v>
      </c>
      <c r="W5136" t="s">
        <v>8784</v>
      </c>
      <c r="X5136" s="1">
        <v>43065</v>
      </c>
      <c r="Y5136" t="s">
        <v>3067</v>
      </c>
      <c r="Z5136" t="s">
        <v>51</v>
      </c>
      <c r="AA5136" t="s">
        <v>4139</v>
      </c>
      <c r="AB5136" t="s">
        <v>4140</v>
      </c>
      <c r="AC5136" t="s">
        <v>108</v>
      </c>
      <c r="AD5136" t="s">
        <v>26</v>
      </c>
      <c r="AE5136" t="s">
        <v>300</v>
      </c>
      <c r="AF5136" t="s">
        <v>301</v>
      </c>
      <c r="AG5136">
        <v>10009</v>
      </c>
      <c r="AH5136" t="s">
        <v>160</v>
      </c>
      <c r="AI5136" t="s">
        <v>3114</v>
      </c>
      <c r="AJ5136" t="s">
        <v>46</v>
      </c>
      <c r="AK5136" t="s">
        <v>77</v>
      </c>
      <c r="AL5136" t="s">
        <v>3115</v>
      </c>
      <c r="AM5136">
        <v>93.343999999999994</v>
      </c>
      <c r="AN5136">
        <v>4</v>
      </c>
      <c r="AO5136">
        <v>0.2</v>
      </c>
      <c r="AP5136">
        <v>32.670400000000001</v>
      </c>
      <c r="AQ5136">
        <f>YEAR(Table1[[#This Row],[Order Date]])</f>
        <v>2017</v>
      </c>
      <c r="AR5136" t="str">
        <f>TEXT(Table1[[#This Row],[Order Date]],"mmmm")</f>
        <v>November</v>
      </c>
      <c r="AS5136" t="str">
        <f>"Q"&amp;ROUNDUP(MONTH(Table1[[#This Row],[Order Date]])/3,0)</f>
        <v>Q4</v>
      </c>
      <c r="AT5136">
        <f>IF(Table1[[#This Row],[Sales]]=0,0,Table1[[#This Row],[Profit]]/Table1[[#This Row],[Sales]])</f>
        <v>0.35000000000000003</v>
      </c>
    </row>
    <row r="5137" spans="22:46" x14ac:dyDescent="0.3">
      <c r="V5137">
        <v>5136</v>
      </c>
      <c r="W5137" t="s">
        <v>8785</v>
      </c>
      <c r="X5137" s="1">
        <v>42666</v>
      </c>
      <c r="Y5137" t="s">
        <v>969</v>
      </c>
      <c r="Z5137" t="s">
        <v>51</v>
      </c>
      <c r="AA5137" t="s">
        <v>4148</v>
      </c>
      <c r="AB5137" t="s">
        <v>4149</v>
      </c>
      <c r="AC5137" t="s">
        <v>108</v>
      </c>
      <c r="AD5137" t="s">
        <v>26</v>
      </c>
      <c r="AE5137" t="s">
        <v>99</v>
      </c>
      <c r="AF5137" t="s">
        <v>100</v>
      </c>
      <c r="AG5137">
        <v>98103</v>
      </c>
      <c r="AH5137" t="s">
        <v>44</v>
      </c>
      <c r="AI5137" t="s">
        <v>1205</v>
      </c>
      <c r="AJ5137" t="s">
        <v>46</v>
      </c>
      <c r="AK5137" t="s">
        <v>303</v>
      </c>
      <c r="AL5137" t="s">
        <v>1206</v>
      </c>
      <c r="AM5137">
        <v>17.05</v>
      </c>
      <c r="AN5137">
        <v>5</v>
      </c>
      <c r="AO5137">
        <v>0</v>
      </c>
      <c r="AP5137">
        <v>8.1839999999999993</v>
      </c>
      <c r="AQ5137">
        <f>YEAR(Table1[[#This Row],[Order Date]])</f>
        <v>2016</v>
      </c>
      <c r="AR5137" t="str">
        <f>TEXT(Table1[[#This Row],[Order Date]],"mmmm")</f>
        <v>October</v>
      </c>
      <c r="AS5137" t="str">
        <f>"Q"&amp;ROUNDUP(MONTH(Table1[[#This Row],[Order Date]])/3,0)</f>
        <v>Q4</v>
      </c>
      <c r="AT5137">
        <f>IF(Table1[[#This Row],[Sales]]=0,0,Table1[[#This Row],[Profit]]/Table1[[#This Row],[Sales]])</f>
        <v>0.47999999999999993</v>
      </c>
    </row>
    <row r="5138" spans="22:46" x14ac:dyDescent="0.3">
      <c r="V5138">
        <v>5137</v>
      </c>
      <c r="W5138" t="s">
        <v>8786</v>
      </c>
      <c r="X5138" s="1">
        <v>42352</v>
      </c>
      <c r="Y5138" t="s">
        <v>814</v>
      </c>
      <c r="Z5138" t="s">
        <v>51</v>
      </c>
      <c r="AA5138" t="s">
        <v>4726</v>
      </c>
      <c r="AB5138" t="s">
        <v>4727</v>
      </c>
      <c r="AC5138" t="s">
        <v>25</v>
      </c>
      <c r="AD5138" t="s">
        <v>26</v>
      </c>
      <c r="AE5138" t="s">
        <v>1065</v>
      </c>
      <c r="AF5138" t="s">
        <v>43</v>
      </c>
      <c r="AG5138">
        <v>92105</v>
      </c>
      <c r="AH5138" t="s">
        <v>44</v>
      </c>
      <c r="AI5138" t="s">
        <v>3878</v>
      </c>
      <c r="AJ5138" t="s">
        <v>46</v>
      </c>
      <c r="AK5138" t="s">
        <v>77</v>
      </c>
      <c r="AL5138" t="s">
        <v>3879</v>
      </c>
      <c r="AM5138">
        <v>8.0960000000000001</v>
      </c>
      <c r="AN5138">
        <v>2</v>
      </c>
      <c r="AO5138">
        <v>0.2</v>
      </c>
      <c r="AP5138">
        <v>2.7324000000000002</v>
      </c>
      <c r="AQ5138">
        <f>YEAR(Table1[[#This Row],[Order Date]])</f>
        <v>2015</v>
      </c>
      <c r="AR5138" t="str">
        <f>TEXT(Table1[[#This Row],[Order Date]],"mmmm")</f>
        <v>December</v>
      </c>
      <c r="AS5138" t="str">
        <f>"Q"&amp;ROUNDUP(MONTH(Table1[[#This Row],[Order Date]])/3,0)</f>
        <v>Q4</v>
      </c>
      <c r="AT5138">
        <f>IF(Table1[[#This Row],[Sales]]=0,0,Table1[[#This Row],[Profit]]/Table1[[#This Row],[Sales]])</f>
        <v>0.33750000000000002</v>
      </c>
    </row>
    <row r="5139" spans="22:46" x14ac:dyDescent="0.3">
      <c r="V5139">
        <v>5138</v>
      </c>
      <c r="W5139" t="s">
        <v>8787</v>
      </c>
      <c r="X5139" s="1">
        <v>42687</v>
      </c>
      <c r="Y5139" t="s">
        <v>3389</v>
      </c>
      <c r="Z5139" t="s">
        <v>51</v>
      </c>
      <c r="AA5139" t="s">
        <v>8376</v>
      </c>
      <c r="AB5139" t="s">
        <v>8377</v>
      </c>
      <c r="AC5139" t="s">
        <v>41</v>
      </c>
      <c r="AD5139" t="s">
        <v>26</v>
      </c>
      <c r="AE5139" t="s">
        <v>5436</v>
      </c>
      <c r="AF5139" t="s">
        <v>732</v>
      </c>
      <c r="AG5139">
        <v>73120</v>
      </c>
      <c r="AH5139" t="s">
        <v>111</v>
      </c>
      <c r="AI5139" t="s">
        <v>2461</v>
      </c>
      <c r="AJ5139" t="s">
        <v>31</v>
      </c>
      <c r="AK5139" t="s">
        <v>67</v>
      </c>
      <c r="AL5139" t="s">
        <v>2462</v>
      </c>
      <c r="AM5139">
        <v>30.36</v>
      </c>
      <c r="AN5139">
        <v>4</v>
      </c>
      <c r="AO5139">
        <v>0</v>
      </c>
      <c r="AP5139">
        <v>13.0548</v>
      </c>
      <c r="AQ5139">
        <f>YEAR(Table1[[#This Row],[Order Date]])</f>
        <v>2016</v>
      </c>
      <c r="AR5139" t="str">
        <f>TEXT(Table1[[#This Row],[Order Date]],"mmmm")</f>
        <v>November</v>
      </c>
      <c r="AS5139" t="str">
        <f>"Q"&amp;ROUNDUP(MONTH(Table1[[#This Row],[Order Date]])/3,0)</f>
        <v>Q4</v>
      </c>
      <c r="AT5139">
        <f>IF(Table1[[#This Row],[Sales]]=0,0,Table1[[#This Row],[Profit]]/Table1[[#This Row],[Sales]])</f>
        <v>0.43</v>
      </c>
    </row>
    <row r="5140" spans="22:46" x14ac:dyDescent="0.3">
      <c r="V5140">
        <v>5139</v>
      </c>
      <c r="W5140" t="s">
        <v>8788</v>
      </c>
      <c r="X5140" s="1">
        <v>43007</v>
      </c>
      <c r="Y5140" s="1">
        <v>42865</v>
      </c>
      <c r="Z5140" t="s">
        <v>51</v>
      </c>
      <c r="AA5140" t="s">
        <v>3278</v>
      </c>
      <c r="AB5140" t="s">
        <v>3279</v>
      </c>
      <c r="AC5140" t="s">
        <v>25</v>
      </c>
      <c r="AD5140" t="s">
        <v>26</v>
      </c>
      <c r="AE5140" t="s">
        <v>2586</v>
      </c>
      <c r="AF5140" t="s">
        <v>301</v>
      </c>
      <c r="AG5140">
        <v>10550</v>
      </c>
      <c r="AH5140" t="s">
        <v>160</v>
      </c>
      <c r="AI5140" t="s">
        <v>3697</v>
      </c>
      <c r="AJ5140" t="s">
        <v>46</v>
      </c>
      <c r="AK5140" t="s">
        <v>190</v>
      </c>
      <c r="AL5140" t="s">
        <v>755</v>
      </c>
      <c r="AM5140">
        <v>23.34</v>
      </c>
      <c r="AN5140">
        <v>3</v>
      </c>
      <c r="AO5140">
        <v>0</v>
      </c>
      <c r="AP5140">
        <v>10.969799999999999</v>
      </c>
      <c r="AQ5140">
        <f>YEAR(Table1[[#This Row],[Order Date]])</f>
        <v>2017</v>
      </c>
      <c r="AR5140" t="str">
        <f>TEXT(Table1[[#This Row],[Order Date]],"mmmm")</f>
        <v>September</v>
      </c>
      <c r="AS5140" t="str">
        <f>"Q"&amp;ROUNDUP(MONTH(Table1[[#This Row],[Order Date]])/3,0)</f>
        <v>Q3</v>
      </c>
      <c r="AT5140">
        <f>IF(Table1[[#This Row],[Sales]]=0,0,Table1[[#This Row],[Profit]]/Table1[[#This Row],[Sales]])</f>
        <v>0.47</v>
      </c>
    </row>
    <row r="5141" spans="22:46" x14ac:dyDescent="0.3">
      <c r="V5141">
        <v>5140</v>
      </c>
      <c r="W5141" t="s">
        <v>8788</v>
      </c>
      <c r="X5141" s="1">
        <v>43007</v>
      </c>
      <c r="Y5141" s="1">
        <v>42865</v>
      </c>
      <c r="Z5141" t="s">
        <v>51</v>
      </c>
      <c r="AA5141" t="s">
        <v>3278</v>
      </c>
      <c r="AB5141" t="s">
        <v>3279</v>
      </c>
      <c r="AC5141" t="s">
        <v>25</v>
      </c>
      <c r="AD5141" t="s">
        <v>26</v>
      </c>
      <c r="AE5141" t="s">
        <v>2586</v>
      </c>
      <c r="AF5141" t="s">
        <v>301</v>
      </c>
      <c r="AG5141">
        <v>10550</v>
      </c>
      <c r="AH5141" t="s">
        <v>160</v>
      </c>
      <c r="AI5141" t="s">
        <v>7361</v>
      </c>
      <c r="AJ5141" t="s">
        <v>46</v>
      </c>
      <c r="AK5141" t="s">
        <v>94</v>
      </c>
      <c r="AL5141" t="s">
        <v>7362</v>
      </c>
      <c r="AM5141">
        <v>51.55</v>
      </c>
      <c r="AN5141">
        <v>5</v>
      </c>
      <c r="AO5141">
        <v>0</v>
      </c>
      <c r="AP5141">
        <v>24.2285</v>
      </c>
      <c r="AQ5141">
        <f>YEAR(Table1[[#This Row],[Order Date]])</f>
        <v>2017</v>
      </c>
      <c r="AR5141" t="str">
        <f>TEXT(Table1[[#This Row],[Order Date]],"mmmm")</f>
        <v>September</v>
      </c>
      <c r="AS5141" t="str">
        <f>"Q"&amp;ROUNDUP(MONTH(Table1[[#This Row],[Order Date]])/3,0)</f>
        <v>Q3</v>
      </c>
      <c r="AT5141">
        <f>IF(Table1[[#This Row],[Sales]]=0,0,Table1[[#This Row],[Profit]]/Table1[[#This Row],[Sales]])</f>
        <v>0.47000000000000003</v>
      </c>
    </row>
    <row r="5142" spans="22:46" x14ac:dyDescent="0.3">
      <c r="V5142">
        <v>5141</v>
      </c>
      <c r="W5142" t="s">
        <v>8789</v>
      </c>
      <c r="X5142" s="1">
        <v>42316</v>
      </c>
      <c r="Y5142" s="1">
        <v>42349</v>
      </c>
      <c r="Z5142" t="s">
        <v>51</v>
      </c>
      <c r="AA5142" t="s">
        <v>4886</v>
      </c>
      <c r="AB5142" t="s">
        <v>4887</v>
      </c>
      <c r="AC5142" t="s">
        <v>25</v>
      </c>
      <c r="AD5142" t="s">
        <v>26</v>
      </c>
      <c r="AE5142" t="s">
        <v>136</v>
      </c>
      <c r="AF5142" t="s">
        <v>43</v>
      </c>
      <c r="AG5142">
        <v>94109</v>
      </c>
      <c r="AH5142" t="s">
        <v>44</v>
      </c>
      <c r="AI5142" t="s">
        <v>1188</v>
      </c>
      <c r="AJ5142" t="s">
        <v>73</v>
      </c>
      <c r="AK5142" t="s">
        <v>176</v>
      </c>
      <c r="AL5142" t="s">
        <v>1189</v>
      </c>
      <c r="AM5142">
        <v>119.9</v>
      </c>
      <c r="AN5142">
        <v>2</v>
      </c>
      <c r="AO5142">
        <v>0</v>
      </c>
      <c r="AP5142">
        <v>43.164000000000001</v>
      </c>
      <c r="AQ5142">
        <f>YEAR(Table1[[#This Row],[Order Date]])</f>
        <v>2015</v>
      </c>
      <c r="AR5142" t="str">
        <f>TEXT(Table1[[#This Row],[Order Date]],"mmmm")</f>
        <v>November</v>
      </c>
      <c r="AS5142" t="str">
        <f>"Q"&amp;ROUNDUP(MONTH(Table1[[#This Row],[Order Date]])/3,0)</f>
        <v>Q4</v>
      </c>
      <c r="AT5142">
        <f>IF(Table1[[#This Row],[Sales]]=0,0,Table1[[#This Row],[Profit]]/Table1[[#This Row],[Sales]])</f>
        <v>0.36</v>
      </c>
    </row>
    <row r="5143" spans="22:46" x14ac:dyDescent="0.3">
      <c r="V5143">
        <v>5142</v>
      </c>
      <c r="W5143" t="s">
        <v>8790</v>
      </c>
      <c r="X5143" s="1">
        <v>42461</v>
      </c>
      <c r="Y5143" s="1">
        <v>42494</v>
      </c>
      <c r="Z5143" t="s">
        <v>51</v>
      </c>
      <c r="AA5143" t="s">
        <v>2160</v>
      </c>
      <c r="AB5143" t="s">
        <v>2161</v>
      </c>
      <c r="AC5143" t="s">
        <v>25</v>
      </c>
      <c r="AD5143" t="s">
        <v>26</v>
      </c>
      <c r="AE5143" t="s">
        <v>300</v>
      </c>
      <c r="AF5143" t="s">
        <v>301</v>
      </c>
      <c r="AG5143">
        <v>10009</v>
      </c>
      <c r="AH5143" t="s">
        <v>160</v>
      </c>
      <c r="AI5143" t="s">
        <v>34</v>
      </c>
      <c r="AJ5143" t="s">
        <v>31</v>
      </c>
      <c r="AK5143" t="s">
        <v>35</v>
      </c>
      <c r="AL5143" t="s">
        <v>36</v>
      </c>
      <c r="AM5143">
        <v>1317.492</v>
      </c>
      <c r="AN5143">
        <v>6</v>
      </c>
      <c r="AO5143">
        <v>0.1</v>
      </c>
      <c r="AP5143">
        <v>292.77600000000001</v>
      </c>
      <c r="AQ5143">
        <f>YEAR(Table1[[#This Row],[Order Date]])</f>
        <v>2016</v>
      </c>
      <c r="AR5143" t="str">
        <f>TEXT(Table1[[#This Row],[Order Date]],"mmmm")</f>
        <v>April</v>
      </c>
      <c r="AS5143" t="str">
        <f>"Q"&amp;ROUNDUP(MONTH(Table1[[#This Row],[Order Date]])/3,0)</f>
        <v>Q2</v>
      </c>
      <c r="AT5143">
        <f>IF(Table1[[#This Row],[Sales]]=0,0,Table1[[#This Row],[Profit]]/Table1[[#This Row],[Sales]])</f>
        <v>0.22222222222222224</v>
      </c>
    </row>
    <row r="5144" spans="22:46" x14ac:dyDescent="0.3">
      <c r="V5144">
        <v>5143</v>
      </c>
      <c r="W5144" t="s">
        <v>8790</v>
      </c>
      <c r="X5144" s="1">
        <v>42461</v>
      </c>
      <c r="Y5144" s="1">
        <v>42494</v>
      </c>
      <c r="Z5144" t="s">
        <v>51</v>
      </c>
      <c r="AA5144" t="s">
        <v>2160</v>
      </c>
      <c r="AB5144" t="s">
        <v>2161</v>
      </c>
      <c r="AC5144" t="s">
        <v>25</v>
      </c>
      <c r="AD5144" t="s">
        <v>26</v>
      </c>
      <c r="AE5144" t="s">
        <v>300</v>
      </c>
      <c r="AF5144" t="s">
        <v>301</v>
      </c>
      <c r="AG5144">
        <v>10009</v>
      </c>
      <c r="AH5144" t="s">
        <v>160</v>
      </c>
      <c r="AI5144" t="s">
        <v>6730</v>
      </c>
      <c r="AJ5144" t="s">
        <v>46</v>
      </c>
      <c r="AK5144" t="s">
        <v>651</v>
      </c>
      <c r="AL5144" t="s">
        <v>1457</v>
      </c>
      <c r="AM5144">
        <v>63.84</v>
      </c>
      <c r="AN5144">
        <v>8</v>
      </c>
      <c r="AO5144">
        <v>0</v>
      </c>
      <c r="AP5144">
        <v>18.5136</v>
      </c>
      <c r="AQ5144">
        <f>YEAR(Table1[[#This Row],[Order Date]])</f>
        <v>2016</v>
      </c>
      <c r="AR5144" t="str">
        <f>TEXT(Table1[[#This Row],[Order Date]],"mmmm")</f>
        <v>April</v>
      </c>
      <c r="AS5144" t="str">
        <f>"Q"&amp;ROUNDUP(MONTH(Table1[[#This Row],[Order Date]])/3,0)</f>
        <v>Q2</v>
      </c>
      <c r="AT5144">
        <f>IF(Table1[[#This Row],[Sales]]=0,0,Table1[[#This Row],[Profit]]/Table1[[#This Row],[Sales]])</f>
        <v>0.28999999999999998</v>
      </c>
    </row>
    <row r="5145" spans="22:46" x14ac:dyDescent="0.3">
      <c r="V5145">
        <v>5144</v>
      </c>
      <c r="W5145" t="s">
        <v>8790</v>
      </c>
      <c r="X5145" s="1">
        <v>42461</v>
      </c>
      <c r="Y5145" s="1">
        <v>42494</v>
      </c>
      <c r="Z5145" t="s">
        <v>51</v>
      </c>
      <c r="AA5145" t="s">
        <v>2160</v>
      </c>
      <c r="AB5145" t="s">
        <v>2161</v>
      </c>
      <c r="AC5145" t="s">
        <v>25</v>
      </c>
      <c r="AD5145" t="s">
        <v>26</v>
      </c>
      <c r="AE5145" t="s">
        <v>300</v>
      </c>
      <c r="AF5145" t="s">
        <v>301</v>
      </c>
      <c r="AG5145">
        <v>10009</v>
      </c>
      <c r="AH5145" t="s">
        <v>160</v>
      </c>
      <c r="AI5145" t="s">
        <v>1365</v>
      </c>
      <c r="AJ5145" t="s">
        <v>46</v>
      </c>
      <c r="AK5145" t="s">
        <v>77</v>
      </c>
      <c r="AL5145" t="s">
        <v>1366</v>
      </c>
      <c r="AM5145">
        <v>3.5920000000000001</v>
      </c>
      <c r="AN5145">
        <v>1</v>
      </c>
      <c r="AO5145">
        <v>0.2</v>
      </c>
      <c r="AP5145">
        <v>1.1225000000000001</v>
      </c>
      <c r="AQ5145">
        <f>YEAR(Table1[[#This Row],[Order Date]])</f>
        <v>2016</v>
      </c>
      <c r="AR5145" t="str">
        <f>TEXT(Table1[[#This Row],[Order Date]],"mmmm")</f>
        <v>April</v>
      </c>
      <c r="AS5145" t="str">
        <f>"Q"&amp;ROUNDUP(MONTH(Table1[[#This Row],[Order Date]])/3,0)</f>
        <v>Q2</v>
      </c>
      <c r="AT5145">
        <f>IF(Table1[[#This Row],[Sales]]=0,0,Table1[[#This Row],[Profit]]/Table1[[#This Row],[Sales]])</f>
        <v>0.3125</v>
      </c>
    </row>
    <row r="5146" spans="22:46" x14ac:dyDescent="0.3">
      <c r="V5146">
        <v>5145</v>
      </c>
      <c r="W5146" t="s">
        <v>8791</v>
      </c>
      <c r="X5146" s="1">
        <v>42768</v>
      </c>
      <c r="Y5146" s="1">
        <v>42918</v>
      </c>
      <c r="Z5146" t="s">
        <v>51</v>
      </c>
      <c r="AA5146" t="s">
        <v>2385</v>
      </c>
      <c r="AB5146" t="s">
        <v>2386</v>
      </c>
      <c r="AC5146" t="s">
        <v>25</v>
      </c>
      <c r="AD5146" t="s">
        <v>26</v>
      </c>
      <c r="AE5146" t="s">
        <v>42</v>
      </c>
      <c r="AF5146" t="s">
        <v>43</v>
      </c>
      <c r="AG5146">
        <v>90045</v>
      </c>
      <c r="AH5146" t="s">
        <v>44</v>
      </c>
      <c r="AI5146" t="s">
        <v>2114</v>
      </c>
      <c r="AJ5146" t="s">
        <v>31</v>
      </c>
      <c r="AK5146" t="s">
        <v>67</v>
      </c>
      <c r="AL5146" t="s">
        <v>2115</v>
      </c>
      <c r="AM5146">
        <v>86.26</v>
      </c>
      <c r="AN5146">
        <v>2</v>
      </c>
      <c r="AO5146">
        <v>0</v>
      </c>
      <c r="AP5146">
        <v>29.328399999999998</v>
      </c>
      <c r="AQ5146">
        <f>YEAR(Table1[[#This Row],[Order Date]])</f>
        <v>2017</v>
      </c>
      <c r="AR5146" t="str">
        <f>TEXT(Table1[[#This Row],[Order Date]],"mmmm")</f>
        <v>February</v>
      </c>
      <c r="AS5146" t="str">
        <f>"Q"&amp;ROUNDUP(MONTH(Table1[[#This Row],[Order Date]])/3,0)</f>
        <v>Q1</v>
      </c>
      <c r="AT5146">
        <f>IF(Table1[[#This Row],[Sales]]=0,0,Table1[[#This Row],[Profit]]/Table1[[#This Row],[Sales]])</f>
        <v>0.33999999999999997</v>
      </c>
    </row>
    <row r="5147" spans="22:46" x14ac:dyDescent="0.3">
      <c r="V5147">
        <v>5146</v>
      </c>
      <c r="W5147" t="s">
        <v>8791</v>
      </c>
      <c r="X5147" s="1">
        <v>42768</v>
      </c>
      <c r="Y5147" s="1">
        <v>42918</v>
      </c>
      <c r="Z5147" t="s">
        <v>51</v>
      </c>
      <c r="AA5147" t="s">
        <v>2385</v>
      </c>
      <c r="AB5147" t="s">
        <v>2386</v>
      </c>
      <c r="AC5147" t="s">
        <v>25</v>
      </c>
      <c r="AD5147" t="s">
        <v>26</v>
      </c>
      <c r="AE5147" t="s">
        <v>42</v>
      </c>
      <c r="AF5147" t="s">
        <v>43</v>
      </c>
      <c r="AG5147">
        <v>90045</v>
      </c>
      <c r="AH5147" t="s">
        <v>44</v>
      </c>
      <c r="AI5147" t="s">
        <v>5199</v>
      </c>
      <c r="AJ5147" t="s">
        <v>46</v>
      </c>
      <c r="AK5147" t="s">
        <v>60</v>
      </c>
      <c r="AL5147" t="s">
        <v>5200</v>
      </c>
      <c r="AM5147">
        <v>139.04</v>
      </c>
      <c r="AN5147">
        <v>4</v>
      </c>
      <c r="AO5147">
        <v>0</v>
      </c>
      <c r="AP5147">
        <v>38.931199999999997</v>
      </c>
      <c r="AQ5147">
        <f>YEAR(Table1[[#This Row],[Order Date]])</f>
        <v>2017</v>
      </c>
      <c r="AR5147" t="str">
        <f>TEXT(Table1[[#This Row],[Order Date]],"mmmm")</f>
        <v>February</v>
      </c>
      <c r="AS5147" t="str">
        <f>"Q"&amp;ROUNDUP(MONTH(Table1[[#This Row],[Order Date]])/3,0)</f>
        <v>Q1</v>
      </c>
      <c r="AT5147">
        <f>IF(Table1[[#This Row],[Sales]]=0,0,Table1[[#This Row],[Profit]]/Table1[[#This Row],[Sales]])</f>
        <v>0.27999999999999997</v>
      </c>
    </row>
    <row r="5148" spans="22:46" x14ac:dyDescent="0.3">
      <c r="V5148">
        <v>5147</v>
      </c>
      <c r="W5148" t="s">
        <v>8791</v>
      </c>
      <c r="X5148" s="1">
        <v>42768</v>
      </c>
      <c r="Y5148" s="1">
        <v>42918</v>
      </c>
      <c r="Z5148" t="s">
        <v>51</v>
      </c>
      <c r="AA5148" t="s">
        <v>2385</v>
      </c>
      <c r="AB5148" t="s">
        <v>2386</v>
      </c>
      <c r="AC5148" t="s">
        <v>25</v>
      </c>
      <c r="AD5148" t="s">
        <v>26</v>
      </c>
      <c r="AE5148" t="s">
        <v>42</v>
      </c>
      <c r="AF5148" t="s">
        <v>43</v>
      </c>
      <c r="AG5148">
        <v>90045</v>
      </c>
      <c r="AH5148" t="s">
        <v>44</v>
      </c>
      <c r="AI5148" t="s">
        <v>5744</v>
      </c>
      <c r="AJ5148" t="s">
        <v>46</v>
      </c>
      <c r="AK5148" t="s">
        <v>80</v>
      </c>
      <c r="AL5148" t="s">
        <v>5745</v>
      </c>
      <c r="AM5148">
        <v>46.8</v>
      </c>
      <c r="AN5148">
        <v>4</v>
      </c>
      <c r="AO5148">
        <v>0</v>
      </c>
      <c r="AP5148">
        <v>16.38</v>
      </c>
      <c r="AQ5148">
        <f>YEAR(Table1[[#This Row],[Order Date]])</f>
        <v>2017</v>
      </c>
      <c r="AR5148" t="str">
        <f>TEXT(Table1[[#This Row],[Order Date]],"mmmm")</f>
        <v>February</v>
      </c>
      <c r="AS5148" t="str">
        <f>"Q"&amp;ROUNDUP(MONTH(Table1[[#This Row],[Order Date]])/3,0)</f>
        <v>Q1</v>
      </c>
      <c r="AT5148">
        <f>IF(Table1[[#This Row],[Sales]]=0,0,Table1[[#This Row],[Profit]]/Table1[[#This Row],[Sales]])</f>
        <v>0.35</v>
      </c>
    </row>
    <row r="5149" spans="22:46" x14ac:dyDescent="0.3">
      <c r="V5149">
        <v>5148</v>
      </c>
      <c r="W5149" t="s">
        <v>8792</v>
      </c>
      <c r="X5149" s="1">
        <v>43093</v>
      </c>
      <c r="Y5149" t="s">
        <v>6195</v>
      </c>
      <c r="Z5149" t="s">
        <v>51</v>
      </c>
      <c r="AA5149" t="s">
        <v>2939</v>
      </c>
      <c r="AB5149" t="s">
        <v>2940</v>
      </c>
      <c r="AC5149" t="s">
        <v>108</v>
      </c>
      <c r="AD5149" t="s">
        <v>26</v>
      </c>
      <c r="AE5149" t="s">
        <v>8793</v>
      </c>
      <c r="AF5149" t="s">
        <v>349</v>
      </c>
      <c r="AG5149">
        <v>85224</v>
      </c>
      <c r="AH5149" t="s">
        <v>44</v>
      </c>
      <c r="AI5149" t="s">
        <v>7539</v>
      </c>
      <c r="AJ5149" t="s">
        <v>31</v>
      </c>
      <c r="AK5149" t="s">
        <v>67</v>
      </c>
      <c r="AL5149" t="s">
        <v>7540</v>
      </c>
      <c r="AM5149">
        <v>8.5440000000000005</v>
      </c>
      <c r="AN5149">
        <v>4</v>
      </c>
      <c r="AO5149">
        <v>0.2</v>
      </c>
      <c r="AP5149">
        <v>1.9224000000000001</v>
      </c>
      <c r="AQ5149">
        <f>YEAR(Table1[[#This Row],[Order Date]])</f>
        <v>2017</v>
      </c>
      <c r="AR5149" t="str">
        <f>TEXT(Table1[[#This Row],[Order Date]],"mmmm")</f>
        <v>December</v>
      </c>
      <c r="AS5149" t="str">
        <f>"Q"&amp;ROUNDUP(MONTH(Table1[[#This Row],[Order Date]])/3,0)</f>
        <v>Q4</v>
      </c>
      <c r="AT5149">
        <f>IF(Table1[[#This Row],[Sales]]=0,0,Table1[[#This Row],[Profit]]/Table1[[#This Row],[Sales]])</f>
        <v>0.22500000000000001</v>
      </c>
    </row>
    <row r="5150" spans="22:46" x14ac:dyDescent="0.3">
      <c r="V5150">
        <v>5149</v>
      </c>
      <c r="W5150" t="s">
        <v>8792</v>
      </c>
      <c r="X5150" s="1">
        <v>43093</v>
      </c>
      <c r="Y5150" t="s">
        <v>6195</v>
      </c>
      <c r="Z5150" t="s">
        <v>51</v>
      </c>
      <c r="AA5150" t="s">
        <v>2939</v>
      </c>
      <c r="AB5150" t="s">
        <v>2940</v>
      </c>
      <c r="AC5150" t="s">
        <v>108</v>
      </c>
      <c r="AD5150" t="s">
        <v>26</v>
      </c>
      <c r="AE5150" t="s">
        <v>8793</v>
      </c>
      <c r="AF5150" t="s">
        <v>349</v>
      </c>
      <c r="AG5150">
        <v>85224</v>
      </c>
      <c r="AH5150" t="s">
        <v>44</v>
      </c>
      <c r="AI5150" t="s">
        <v>2890</v>
      </c>
      <c r="AJ5150" t="s">
        <v>31</v>
      </c>
      <c r="AK5150" t="s">
        <v>35</v>
      </c>
      <c r="AL5150" t="s">
        <v>2891</v>
      </c>
      <c r="AM5150">
        <v>842.37599999999998</v>
      </c>
      <c r="AN5150">
        <v>3</v>
      </c>
      <c r="AO5150">
        <v>0.2</v>
      </c>
      <c r="AP5150">
        <v>105.297</v>
      </c>
      <c r="AQ5150">
        <f>YEAR(Table1[[#This Row],[Order Date]])</f>
        <v>2017</v>
      </c>
      <c r="AR5150" t="str">
        <f>TEXT(Table1[[#This Row],[Order Date]],"mmmm")</f>
        <v>December</v>
      </c>
      <c r="AS5150" t="str">
        <f>"Q"&amp;ROUNDUP(MONTH(Table1[[#This Row],[Order Date]])/3,0)</f>
        <v>Q4</v>
      </c>
      <c r="AT5150">
        <f>IF(Table1[[#This Row],[Sales]]=0,0,Table1[[#This Row],[Profit]]/Table1[[#This Row],[Sales]])</f>
        <v>0.125</v>
      </c>
    </row>
    <row r="5151" spans="22:46" x14ac:dyDescent="0.3">
      <c r="V5151">
        <v>5150</v>
      </c>
      <c r="W5151" t="s">
        <v>8794</v>
      </c>
      <c r="X5151" s="1">
        <v>41811</v>
      </c>
      <c r="Y5151" t="s">
        <v>2519</v>
      </c>
      <c r="Z5151" t="s">
        <v>1450</v>
      </c>
      <c r="AA5151" t="s">
        <v>4794</v>
      </c>
      <c r="AB5151" t="s">
        <v>4795</v>
      </c>
      <c r="AC5151" t="s">
        <v>25</v>
      </c>
      <c r="AD5151" t="s">
        <v>26</v>
      </c>
      <c r="AE5151" t="s">
        <v>1315</v>
      </c>
      <c r="AF5151" t="s">
        <v>301</v>
      </c>
      <c r="AG5151">
        <v>11561</v>
      </c>
      <c r="AH5151" t="s">
        <v>160</v>
      </c>
      <c r="AI5151" t="s">
        <v>5621</v>
      </c>
      <c r="AJ5151" t="s">
        <v>73</v>
      </c>
      <c r="AK5151" t="s">
        <v>74</v>
      </c>
      <c r="AL5151" t="s">
        <v>5622</v>
      </c>
      <c r="AM5151">
        <v>1214.8499999999999</v>
      </c>
      <c r="AN5151">
        <v>3</v>
      </c>
      <c r="AO5151">
        <v>0</v>
      </c>
      <c r="AP5151">
        <v>352.30650000000003</v>
      </c>
      <c r="AQ5151">
        <f>YEAR(Table1[[#This Row],[Order Date]])</f>
        <v>2014</v>
      </c>
      <c r="AR5151" t="str">
        <f>TEXT(Table1[[#This Row],[Order Date]],"mmmm")</f>
        <v>June</v>
      </c>
      <c r="AS5151" t="str">
        <f>"Q"&amp;ROUNDUP(MONTH(Table1[[#This Row],[Order Date]])/3,0)</f>
        <v>Q2</v>
      </c>
      <c r="AT5151">
        <f>IF(Table1[[#This Row],[Sales]]=0,0,Table1[[#This Row],[Profit]]/Table1[[#This Row],[Sales]])</f>
        <v>0.29000000000000004</v>
      </c>
    </row>
    <row r="5152" spans="22:46" x14ac:dyDescent="0.3">
      <c r="V5152">
        <v>5151</v>
      </c>
      <c r="W5152" t="s">
        <v>8795</v>
      </c>
      <c r="X5152" s="1">
        <v>42800</v>
      </c>
      <c r="Y5152" s="1">
        <v>43011</v>
      </c>
      <c r="Z5152" t="s">
        <v>22</v>
      </c>
      <c r="AA5152" t="s">
        <v>658</v>
      </c>
      <c r="AB5152" t="s">
        <v>659</v>
      </c>
      <c r="AC5152" t="s">
        <v>41</v>
      </c>
      <c r="AD5152" t="s">
        <v>26</v>
      </c>
      <c r="AE5152" t="s">
        <v>136</v>
      </c>
      <c r="AF5152" t="s">
        <v>43</v>
      </c>
      <c r="AG5152">
        <v>94109</v>
      </c>
      <c r="AH5152" t="s">
        <v>44</v>
      </c>
      <c r="AI5152" t="s">
        <v>1338</v>
      </c>
      <c r="AJ5152" t="s">
        <v>46</v>
      </c>
      <c r="AK5152" t="s">
        <v>60</v>
      </c>
      <c r="AL5152" t="s">
        <v>1339</v>
      </c>
      <c r="AM5152">
        <v>67.78</v>
      </c>
      <c r="AN5152">
        <v>2</v>
      </c>
      <c r="AO5152">
        <v>0</v>
      </c>
      <c r="AP5152">
        <v>16.945</v>
      </c>
      <c r="AQ5152">
        <f>YEAR(Table1[[#This Row],[Order Date]])</f>
        <v>2017</v>
      </c>
      <c r="AR5152" t="str">
        <f>TEXT(Table1[[#This Row],[Order Date]],"mmmm")</f>
        <v>March</v>
      </c>
      <c r="AS5152" t="str">
        <f>"Q"&amp;ROUNDUP(MONTH(Table1[[#This Row],[Order Date]])/3,0)</f>
        <v>Q1</v>
      </c>
      <c r="AT5152">
        <f>IF(Table1[[#This Row],[Sales]]=0,0,Table1[[#This Row],[Profit]]/Table1[[#This Row],[Sales]])</f>
        <v>0.25</v>
      </c>
    </row>
    <row r="5153" spans="22:46" x14ac:dyDescent="0.3">
      <c r="V5153">
        <v>5152</v>
      </c>
      <c r="W5153" t="s">
        <v>8796</v>
      </c>
      <c r="X5153" s="1">
        <v>43003</v>
      </c>
      <c r="Y5153" t="s">
        <v>3565</v>
      </c>
      <c r="Z5153" t="s">
        <v>207</v>
      </c>
      <c r="AA5153" t="s">
        <v>6227</v>
      </c>
      <c r="AB5153" t="s">
        <v>6228</v>
      </c>
      <c r="AC5153" t="s">
        <v>41</v>
      </c>
      <c r="AD5153" t="s">
        <v>26</v>
      </c>
      <c r="AE5153" t="s">
        <v>8797</v>
      </c>
      <c r="AF5153" t="s">
        <v>1988</v>
      </c>
      <c r="AG5153">
        <v>59601</v>
      </c>
      <c r="AH5153" t="s">
        <v>44</v>
      </c>
      <c r="AI5153" t="s">
        <v>3787</v>
      </c>
      <c r="AJ5153" t="s">
        <v>46</v>
      </c>
      <c r="AK5153" t="s">
        <v>60</v>
      </c>
      <c r="AL5153" t="s">
        <v>3788</v>
      </c>
      <c r="AM5153">
        <v>39.9</v>
      </c>
      <c r="AN5153">
        <v>5</v>
      </c>
      <c r="AO5153">
        <v>0</v>
      </c>
      <c r="AP5153">
        <v>10.374000000000001</v>
      </c>
      <c r="AQ5153">
        <f>YEAR(Table1[[#This Row],[Order Date]])</f>
        <v>2017</v>
      </c>
      <c r="AR5153" t="str">
        <f>TEXT(Table1[[#This Row],[Order Date]],"mmmm")</f>
        <v>September</v>
      </c>
      <c r="AS5153" t="str">
        <f>"Q"&amp;ROUNDUP(MONTH(Table1[[#This Row],[Order Date]])/3,0)</f>
        <v>Q3</v>
      </c>
      <c r="AT5153">
        <f>IF(Table1[[#This Row],[Sales]]=0,0,Table1[[#This Row],[Profit]]/Table1[[#This Row],[Sales]])</f>
        <v>0.26</v>
      </c>
    </row>
    <row r="5154" spans="22:46" x14ac:dyDescent="0.3">
      <c r="V5154">
        <v>5153</v>
      </c>
      <c r="W5154" t="s">
        <v>8798</v>
      </c>
      <c r="X5154" s="1">
        <v>41820</v>
      </c>
      <c r="Y5154" s="1">
        <v>41797</v>
      </c>
      <c r="Z5154" t="s">
        <v>51</v>
      </c>
      <c r="AA5154" t="s">
        <v>8514</v>
      </c>
      <c r="AB5154" t="s">
        <v>8515</v>
      </c>
      <c r="AC5154" t="s">
        <v>25</v>
      </c>
      <c r="AD5154" t="s">
        <v>26</v>
      </c>
      <c r="AE5154" t="s">
        <v>300</v>
      </c>
      <c r="AF5154" t="s">
        <v>301</v>
      </c>
      <c r="AG5154">
        <v>10011</v>
      </c>
      <c r="AH5154" t="s">
        <v>160</v>
      </c>
      <c r="AI5154" t="s">
        <v>2065</v>
      </c>
      <c r="AJ5154" t="s">
        <v>46</v>
      </c>
      <c r="AK5154" t="s">
        <v>77</v>
      </c>
      <c r="AL5154" t="s">
        <v>2066</v>
      </c>
      <c r="AM5154">
        <v>2.6880000000000002</v>
      </c>
      <c r="AN5154">
        <v>1</v>
      </c>
      <c r="AO5154">
        <v>0.2</v>
      </c>
      <c r="AP5154">
        <v>0.84</v>
      </c>
      <c r="AQ5154">
        <f>YEAR(Table1[[#This Row],[Order Date]])</f>
        <v>2014</v>
      </c>
      <c r="AR5154" t="str">
        <f>TEXT(Table1[[#This Row],[Order Date]],"mmmm")</f>
        <v>June</v>
      </c>
      <c r="AS5154" t="str">
        <f>"Q"&amp;ROUNDUP(MONTH(Table1[[#This Row],[Order Date]])/3,0)</f>
        <v>Q2</v>
      </c>
      <c r="AT5154">
        <f>IF(Table1[[#This Row],[Sales]]=0,0,Table1[[#This Row],[Profit]]/Table1[[#This Row],[Sales]])</f>
        <v>0.31249999999999994</v>
      </c>
    </row>
    <row r="5155" spans="22:46" x14ac:dyDescent="0.3">
      <c r="V5155">
        <v>5154</v>
      </c>
      <c r="W5155" t="s">
        <v>8798</v>
      </c>
      <c r="X5155" s="1">
        <v>41820</v>
      </c>
      <c r="Y5155" s="1">
        <v>41797</v>
      </c>
      <c r="Z5155" t="s">
        <v>51</v>
      </c>
      <c r="AA5155" t="s">
        <v>8514</v>
      </c>
      <c r="AB5155" t="s">
        <v>8515</v>
      </c>
      <c r="AC5155" t="s">
        <v>25</v>
      </c>
      <c r="AD5155" t="s">
        <v>26</v>
      </c>
      <c r="AE5155" t="s">
        <v>300</v>
      </c>
      <c r="AF5155" t="s">
        <v>301</v>
      </c>
      <c r="AG5155">
        <v>10011</v>
      </c>
      <c r="AH5155" t="s">
        <v>160</v>
      </c>
      <c r="AI5155" t="s">
        <v>994</v>
      </c>
      <c r="AJ5155" t="s">
        <v>46</v>
      </c>
      <c r="AK5155" t="s">
        <v>70</v>
      </c>
      <c r="AL5155" t="s">
        <v>995</v>
      </c>
      <c r="AM5155">
        <v>6.6</v>
      </c>
      <c r="AN5155">
        <v>3</v>
      </c>
      <c r="AO5155">
        <v>0</v>
      </c>
      <c r="AP5155">
        <v>2.9039999999999999</v>
      </c>
      <c r="AQ5155">
        <f>YEAR(Table1[[#This Row],[Order Date]])</f>
        <v>2014</v>
      </c>
      <c r="AR5155" t="str">
        <f>TEXT(Table1[[#This Row],[Order Date]],"mmmm")</f>
        <v>June</v>
      </c>
      <c r="AS5155" t="str">
        <f>"Q"&amp;ROUNDUP(MONTH(Table1[[#This Row],[Order Date]])/3,0)</f>
        <v>Q2</v>
      </c>
      <c r="AT5155">
        <f>IF(Table1[[#This Row],[Sales]]=0,0,Table1[[#This Row],[Profit]]/Table1[[#This Row],[Sales]])</f>
        <v>0.44</v>
      </c>
    </row>
    <row r="5156" spans="22:46" x14ac:dyDescent="0.3">
      <c r="V5156">
        <v>5155</v>
      </c>
      <c r="W5156" t="s">
        <v>8799</v>
      </c>
      <c r="X5156" s="1">
        <v>42223</v>
      </c>
      <c r="Y5156" s="1">
        <v>42224</v>
      </c>
      <c r="Z5156" t="s">
        <v>207</v>
      </c>
      <c r="AA5156" t="s">
        <v>5973</v>
      </c>
      <c r="AB5156" t="s">
        <v>5974</v>
      </c>
      <c r="AC5156" t="s">
        <v>25</v>
      </c>
      <c r="AD5156" t="s">
        <v>26</v>
      </c>
      <c r="AE5156" t="s">
        <v>8800</v>
      </c>
      <c r="AF5156" t="s">
        <v>672</v>
      </c>
      <c r="AG5156">
        <v>63122</v>
      </c>
      <c r="AH5156" t="s">
        <v>111</v>
      </c>
      <c r="AI5156" t="s">
        <v>141</v>
      </c>
      <c r="AJ5156" t="s">
        <v>46</v>
      </c>
      <c r="AK5156" t="s">
        <v>77</v>
      </c>
      <c r="AL5156" t="s">
        <v>142</v>
      </c>
      <c r="AM5156">
        <v>28.4</v>
      </c>
      <c r="AN5156">
        <v>4</v>
      </c>
      <c r="AO5156">
        <v>0</v>
      </c>
      <c r="AP5156">
        <v>13.064</v>
      </c>
      <c r="AQ5156">
        <f>YEAR(Table1[[#This Row],[Order Date]])</f>
        <v>2015</v>
      </c>
      <c r="AR5156" t="str">
        <f>TEXT(Table1[[#This Row],[Order Date]],"mmmm")</f>
        <v>August</v>
      </c>
      <c r="AS5156" t="str">
        <f>"Q"&amp;ROUNDUP(MONTH(Table1[[#This Row],[Order Date]])/3,0)</f>
        <v>Q3</v>
      </c>
      <c r="AT5156">
        <f>IF(Table1[[#This Row],[Sales]]=0,0,Table1[[#This Row],[Profit]]/Table1[[#This Row],[Sales]])</f>
        <v>0.46</v>
      </c>
    </row>
    <row r="5157" spans="22:46" x14ac:dyDescent="0.3">
      <c r="V5157">
        <v>5156</v>
      </c>
      <c r="W5157" t="s">
        <v>8799</v>
      </c>
      <c r="X5157" s="1">
        <v>42223</v>
      </c>
      <c r="Y5157" s="1">
        <v>42224</v>
      </c>
      <c r="Z5157" t="s">
        <v>207</v>
      </c>
      <c r="AA5157" t="s">
        <v>5973</v>
      </c>
      <c r="AB5157" t="s">
        <v>5974</v>
      </c>
      <c r="AC5157" t="s">
        <v>25</v>
      </c>
      <c r="AD5157" t="s">
        <v>26</v>
      </c>
      <c r="AE5157" t="s">
        <v>8800</v>
      </c>
      <c r="AF5157" t="s">
        <v>672</v>
      </c>
      <c r="AG5157">
        <v>63122</v>
      </c>
      <c r="AH5157" t="s">
        <v>111</v>
      </c>
      <c r="AI5157" t="s">
        <v>6827</v>
      </c>
      <c r="AJ5157" t="s">
        <v>31</v>
      </c>
      <c r="AK5157" t="s">
        <v>67</v>
      </c>
      <c r="AL5157" t="s">
        <v>6828</v>
      </c>
      <c r="AM5157">
        <v>212.94</v>
      </c>
      <c r="AN5157">
        <v>3</v>
      </c>
      <c r="AO5157">
        <v>0</v>
      </c>
      <c r="AP5157">
        <v>34.070399999999999</v>
      </c>
      <c r="AQ5157">
        <f>YEAR(Table1[[#This Row],[Order Date]])</f>
        <v>2015</v>
      </c>
      <c r="AR5157" t="str">
        <f>TEXT(Table1[[#This Row],[Order Date]],"mmmm")</f>
        <v>August</v>
      </c>
      <c r="AS5157" t="str">
        <f>"Q"&amp;ROUNDUP(MONTH(Table1[[#This Row],[Order Date]])/3,0)</f>
        <v>Q3</v>
      </c>
      <c r="AT5157">
        <f>IF(Table1[[#This Row],[Sales]]=0,0,Table1[[#This Row],[Profit]]/Table1[[#This Row],[Sales]])</f>
        <v>0.16</v>
      </c>
    </row>
    <row r="5158" spans="22:46" x14ac:dyDescent="0.3">
      <c r="V5158">
        <v>5157</v>
      </c>
      <c r="W5158" t="s">
        <v>8801</v>
      </c>
      <c r="X5158" s="1">
        <v>42916</v>
      </c>
      <c r="Y5158" s="1">
        <v>42832</v>
      </c>
      <c r="Z5158" t="s">
        <v>22</v>
      </c>
      <c r="AA5158" t="s">
        <v>7064</v>
      </c>
      <c r="AB5158" t="s">
        <v>7065</v>
      </c>
      <c r="AC5158" t="s">
        <v>108</v>
      </c>
      <c r="AD5158" t="s">
        <v>26</v>
      </c>
      <c r="AE5158" t="s">
        <v>342</v>
      </c>
      <c r="AF5158" t="s">
        <v>233</v>
      </c>
      <c r="AG5158">
        <v>60653</v>
      </c>
      <c r="AH5158" t="s">
        <v>111</v>
      </c>
      <c r="AI5158" t="s">
        <v>8707</v>
      </c>
      <c r="AJ5158" t="s">
        <v>73</v>
      </c>
      <c r="AK5158" t="s">
        <v>74</v>
      </c>
      <c r="AL5158" t="s">
        <v>8708</v>
      </c>
      <c r="AM5158">
        <v>1001.5839999999999</v>
      </c>
      <c r="AN5158">
        <v>2</v>
      </c>
      <c r="AO5158">
        <v>0.2</v>
      </c>
      <c r="AP5158">
        <v>125.19799999999999</v>
      </c>
      <c r="AQ5158">
        <f>YEAR(Table1[[#This Row],[Order Date]])</f>
        <v>2017</v>
      </c>
      <c r="AR5158" t="str">
        <f>TEXT(Table1[[#This Row],[Order Date]],"mmmm")</f>
        <v>June</v>
      </c>
      <c r="AS5158" t="str">
        <f>"Q"&amp;ROUNDUP(MONTH(Table1[[#This Row],[Order Date]])/3,0)</f>
        <v>Q2</v>
      </c>
      <c r="AT5158">
        <f>IF(Table1[[#This Row],[Sales]]=0,0,Table1[[#This Row],[Profit]]/Table1[[#This Row],[Sales]])</f>
        <v>0.125</v>
      </c>
    </row>
    <row r="5159" spans="22:46" x14ac:dyDescent="0.3">
      <c r="V5159">
        <v>5158</v>
      </c>
      <c r="W5159" t="s">
        <v>8801</v>
      </c>
      <c r="X5159" s="1">
        <v>42916</v>
      </c>
      <c r="Y5159" s="1">
        <v>42832</v>
      </c>
      <c r="Z5159" t="s">
        <v>22</v>
      </c>
      <c r="AA5159" t="s">
        <v>7064</v>
      </c>
      <c r="AB5159" t="s">
        <v>7065</v>
      </c>
      <c r="AC5159" t="s">
        <v>108</v>
      </c>
      <c r="AD5159" t="s">
        <v>26</v>
      </c>
      <c r="AE5159" t="s">
        <v>342</v>
      </c>
      <c r="AF5159" t="s">
        <v>233</v>
      </c>
      <c r="AG5159">
        <v>60653</v>
      </c>
      <c r="AH5159" t="s">
        <v>111</v>
      </c>
      <c r="AI5159" t="s">
        <v>8004</v>
      </c>
      <c r="AJ5159" t="s">
        <v>31</v>
      </c>
      <c r="AK5159" t="s">
        <v>35</v>
      </c>
      <c r="AL5159" t="s">
        <v>8005</v>
      </c>
      <c r="AM5159">
        <v>569.05799999999999</v>
      </c>
      <c r="AN5159">
        <v>3</v>
      </c>
      <c r="AO5159">
        <v>0.3</v>
      </c>
      <c r="AP5159">
        <v>-178.8468</v>
      </c>
      <c r="AQ5159">
        <f>YEAR(Table1[[#This Row],[Order Date]])</f>
        <v>2017</v>
      </c>
      <c r="AR5159" t="str">
        <f>TEXT(Table1[[#This Row],[Order Date]],"mmmm")</f>
        <v>June</v>
      </c>
      <c r="AS5159" t="str">
        <f>"Q"&amp;ROUNDUP(MONTH(Table1[[#This Row],[Order Date]])/3,0)</f>
        <v>Q2</v>
      </c>
      <c r="AT5159">
        <f>IF(Table1[[#This Row],[Sales]]=0,0,Table1[[#This Row],[Profit]]/Table1[[#This Row],[Sales]])</f>
        <v>-0.31428571428571428</v>
      </c>
    </row>
    <row r="5160" spans="22:46" x14ac:dyDescent="0.3">
      <c r="V5160">
        <v>5159</v>
      </c>
      <c r="W5160" t="s">
        <v>8801</v>
      </c>
      <c r="X5160" s="1">
        <v>42916</v>
      </c>
      <c r="Y5160" s="1">
        <v>42832</v>
      </c>
      <c r="Z5160" t="s">
        <v>22</v>
      </c>
      <c r="AA5160" t="s">
        <v>7064</v>
      </c>
      <c r="AB5160" t="s">
        <v>7065</v>
      </c>
      <c r="AC5160" t="s">
        <v>108</v>
      </c>
      <c r="AD5160" t="s">
        <v>26</v>
      </c>
      <c r="AE5160" t="s">
        <v>342</v>
      </c>
      <c r="AF5160" t="s">
        <v>233</v>
      </c>
      <c r="AG5160">
        <v>60653</v>
      </c>
      <c r="AH5160" t="s">
        <v>111</v>
      </c>
      <c r="AI5160" t="s">
        <v>466</v>
      </c>
      <c r="AJ5160" t="s">
        <v>31</v>
      </c>
      <c r="AK5160" t="s">
        <v>67</v>
      </c>
      <c r="AL5160" t="s">
        <v>467</v>
      </c>
      <c r="AM5160">
        <v>14.224</v>
      </c>
      <c r="AN5160">
        <v>2</v>
      </c>
      <c r="AO5160">
        <v>0.6</v>
      </c>
      <c r="AP5160">
        <v>-10.3124</v>
      </c>
      <c r="AQ5160">
        <f>YEAR(Table1[[#This Row],[Order Date]])</f>
        <v>2017</v>
      </c>
      <c r="AR5160" t="str">
        <f>TEXT(Table1[[#This Row],[Order Date]],"mmmm")</f>
        <v>June</v>
      </c>
      <c r="AS5160" t="str">
        <f>"Q"&amp;ROUNDUP(MONTH(Table1[[#This Row],[Order Date]])/3,0)</f>
        <v>Q2</v>
      </c>
      <c r="AT5160">
        <f>IF(Table1[[#This Row],[Sales]]=0,0,Table1[[#This Row],[Profit]]/Table1[[#This Row],[Sales]])</f>
        <v>-0.72499999999999998</v>
      </c>
    </row>
    <row r="5161" spans="22:46" x14ac:dyDescent="0.3">
      <c r="V5161">
        <v>5160</v>
      </c>
      <c r="W5161" t="s">
        <v>8802</v>
      </c>
      <c r="X5161" s="1">
        <v>42303</v>
      </c>
      <c r="Y5161" t="s">
        <v>5342</v>
      </c>
      <c r="Z5161" t="s">
        <v>22</v>
      </c>
      <c r="AA5161" t="s">
        <v>1164</v>
      </c>
      <c r="AB5161" t="s">
        <v>1165</v>
      </c>
      <c r="AC5161" t="s">
        <v>41</v>
      </c>
      <c r="AD5161" t="s">
        <v>26</v>
      </c>
      <c r="AE5161" t="s">
        <v>1557</v>
      </c>
      <c r="AF5161" t="s">
        <v>349</v>
      </c>
      <c r="AG5161">
        <v>85345</v>
      </c>
      <c r="AH5161" t="s">
        <v>44</v>
      </c>
      <c r="AI5161" t="s">
        <v>944</v>
      </c>
      <c r="AJ5161" t="s">
        <v>73</v>
      </c>
      <c r="AK5161" t="s">
        <v>74</v>
      </c>
      <c r="AL5161" t="s">
        <v>945</v>
      </c>
      <c r="AM5161">
        <v>105.584</v>
      </c>
      <c r="AN5161">
        <v>2</v>
      </c>
      <c r="AO5161">
        <v>0.2</v>
      </c>
      <c r="AP5161">
        <v>9.2385999999999999</v>
      </c>
      <c r="AQ5161">
        <f>YEAR(Table1[[#This Row],[Order Date]])</f>
        <v>2015</v>
      </c>
      <c r="AR5161" t="str">
        <f>TEXT(Table1[[#This Row],[Order Date]],"mmmm")</f>
        <v>October</v>
      </c>
      <c r="AS5161" t="str">
        <f>"Q"&amp;ROUNDUP(MONTH(Table1[[#This Row],[Order Date]])/3,0)</f>
        <v>Q4</v>
      </c>
      <c r="AT5161">
        <f>IF(Table1[[#This Row],[Sales]]=0,0,Table1[[#This Row],[Profit]]/Table1[[#This Row],[Sales]])</f>
        <v>8.7499999999999994E-2</v>
      </c>
    </row>
    <row r="5162" spans="22:46" x14ac:dyDescent="0.3">
      <c r="V5162">
        <v>5161</v>
      </c>
      <c r="W5162" t="s">
        <v>8802</v>
      </c>
      <c r="X5162" s="1">
        <v>42303</v>
      </c>
      <c r="Y5162" t="s">
        <v>5342</v>
      </c>
      <c r="Z5162" t="s">
        <v>22</v>
      </c>
      <c r="AA5162" t="s">
        <v>1164</v>
      </c>
      <c r="AB5162" t="s">
        <v>1165</v>
      </c>
      <c r="AC5162" t="s">
        <v>41</v>
      </c>
      <c r="AD5162" t="s">
        <v>26</v>
      </c>
      <c r="AE5162" t="s">
        <v>1557</v>
      </c>
      <c r="AF5162" t="s">
        <v>349</v>
      </c>
      <c r="AG5162">
        <v>85345</v>
      </c>
      <c r="AH5162" t="s">
        <v>44</v>
      </c>
      <c r="AI5162" t="s">
        <v>5930</v>
      </c>
      <c r="AJ5162" t="s">
        <v>73</v>
      </c>
      <c r="AK5162" t="s">
        <v>74</v>
      </c>
      <c r="AL5162" t="s">
        <v>5931</v>
      </c>
      <c r="AM5162">
        <v>68.72</v>
      </c>
      <c r="AN5162">
        <v>2</v>
      </c>
      <c r="AO5162">
        <v>0.2</v>
      </c>
      <c r="AP5162">
        <v>-14.603</v>
      </c>
      <c r="AQ5162">
        <f>YEAR(Table1[[#This Row],[Order Date]])</f>
        <v>2015</v>
      </c>
      <c r="AR5162" t="str">
        <f>TEXT(Table1[[#This Row],[Order Date]],"mmmm")</f>
        <v>October</v>
      </c>
      <c r="AS5162" t="str">
        <f>"Q"&amp;ROUNDUP(MONTH(Table1[[#This Row],[Order Date]])/3,0)</f>
        <v>Q4</v>
      </c>
      <c r="AT5162">
        <f>IF(Table1[[#This Row],[Sales]]=0,0,Table1[[#This Row],[Profit]]/Table1[[#This Row],[Sales]])</f>
        <v>-0.21249999999999999</v>
      </c>
    </row>
    <row r="5163" spans="22:46" x14ac:dyDescent="0.3">
      <c r="V5163">
        <v>5162</v>
      </c>
      <c r="W5163" t="s">
        <v>8803</v>
      </c>
      <c r="X5163" s="1">
        <v>41850</v>
      </c>
      <c r="Y5163" s="1">
        <v>41767</v>
      </c>
      <c r="Z5163" t="s">
        <v>51</v>
      </c>
      <c r="AA5163" t="s">
        <v>8376</v>
      </c>
      <c r="AB5163" t="s">
        <v>8377</v>
      </c>
      <c r="AC5163" t="s">
        <v>41</v>
      </c>
      <c r="AD5163" t="s">
        <v>26</v>
      </c>
      <c r="AE5163" t="s">
        <v>99</v>
      </c>
      <c r="AF5163" t="s">
        <v>100</v>
      </c>
      <c r="AG5163">
        <v>98103</v>
      </c>
      <c r="AH5163" t="s">
        <v>44</v>
      </c>
      <c r="AI5163" t="s">
        <v>7264</v>
      </c>
      <c r="AJ5163" t="s">
        <v>31</v>
      </c>
      <c r="AK5163" t="s">
        <v>32</v>
      </c>
      <c r="AL5163" t="s">
        <v>7265</v>
      </c>
      <c r="AM5163">
        <v>1367.84</v>
      </c>
      <c r="AN5163">
        <v>8</v>
      </c>
      <c r="AO5163">
        <v>0</v>
      </c>
      <c r="AP5163">
        <v>259.88959999999997</v>
      </c>
      <c r="AQ5163">
        <f>YEAR(Table1[[#This Row],[Order Date]])</f>
        <v>2014</v>
      </c>
      <c r="AR5163" t="str">
        <f>TEXT(Table1[[#This Row],[Order Date]],"mmmm")</f>
        <v>July</v>
      </c>
      <c r="AS5163" t="str">
        <f>"Q"&amp;ROUNDUP(MONTH(Table1[[#This Row],[Order Date]])/3,0)</f>
        <v>Q3</v>
      </c>
      <c r="AT5163">
        <f>IF(Table1[[#This Row],[Sales]]=0,0,Table1[[#This Row],[Profit]]/Table1[[#This Row],[Sales]])</f>
        <v>0.19</v>
      </c>
    </row>
    <row r="5164" spans="22:46" x14ac:dyDescent="0.3">
      <c r="V5164">
        <v>5163</v>
      </c>
      <c r="W5164" t="s">
        <v>8804</v>
      </c>
      <c r="X5164" s="1">
        <v>42692</v>
      </c>
      <c r="Y5164" t="s">
        <v>6243</v>
      </c>
      <c r="Z5164" t="s">
        <v>22</v>
      </c>
      <c r="AA5164" t="s">
        <v>2127</v>
      </c>
      <c r="AB5164" t="s">
        <v>2128</v>
      </c>
      <c r="AC5164" t="s">
        <v>25</v>
      </c>
      <c r="AD5164" t="s">
        <v>26</v>
      </c>
      <c r="AE5164" t="s">
        <v>1250</v>
      </c>
      <c r="AF5164" t="s">
        <v>267</v>
      </c>
      <c r="AG5164">
        <v>48180</v>
      </c>
      <c r="AH5164" t="s">
        <v>111</v>
      </c>
      <c r="AI5164" t="s">
        <v>434</v>
      </c>
      <c r="AJ5164" t="s">
        <v>31</v>
      </c>
      <c r="AK5164" t="s">
        <v>35</v>
      </c>
      <c r="AL5164" t="s">
        <v>435</v>
      </c>
      <c r="AM5164">
        <v>301.95999999999998</v>
      </c>
      <c r="AN5164">
        <v>2</v>
      </c>
      <c r="AO5164">
        <v>0</v>
      </c>
      <c r="AP5164">
        <v>33.215600000000002</v>
      </c>
      <c r="AQ5164">
        <f>YEAR(Table1[[#This Row],[Order Date]])</f>
        <v>2016</v>
      </c>
      <c r="AR5164" t="str">
        <f>TEXT(Table1[[#This Row],[Order Date]],"mmmm")</f>
        <v>November</v>
      </c>
      <c r="AS5164" t="str">
        <f>"Q"&amp;ROUNDUP(MONTH(Table1[[#This Row],[Order Date]])/3,0)</f>
        <v>Q4</v>
      </c>
      <c r="AT5164">
        <f>IF(Table1[[#This Row],[Sales]]=0,0,Table1[[#This Row],[Profit]]/Table1[[#This Row],[Sales]])</f>
        <v>0.11000000000000001</v>
      </c>
    </row>
    <row r="5165" spans="22:46" x14ac:dyDescent="0.3">
      <c r="V5165">
        <v>5164</v>
      </c>
      <c r="W5165" t="s">
        <v>8805</v>
      </c>
      <c r="X5165" s="1">
        <v>42191</v>
      </c>
      <c r="Y5165" s="1">
        <v>42315</v>
      </c>
      <c r="Z5165" t="s">
        <v>51</v>
      </c>
      <c r="AA5165" t="s">
        <v>7157</v>
      </c>
      <c r="AB5165" t="s">
        <v>7158</v>
      </c>
      <c r="AC5165" t="s">
        <v>25</v>
      </c>
      <c r="AD5165" t="s">
        <v>26</v>
      </c>
      <c r="AE5165" t="s">
        <v>678</v>
      </c>
      <c r="AF5165" t="s">
        <v>43</v>
      </c>
      <c r="AG5165">
        <v>91104</v>
      </c>
      <c r="AH5165" t="s">
        <v>44</v>
      </c>
      <c r="AI5165" t="s">
        <v>317</v>
      </c>
      <c r="AJ5165" t="s">
        <v>31</v>
      </c>
      <c r="AK5165" t="s">
        <v>35</v>
      </c>
      <c r="AL5165" t="s">
        <v>318</v>
      </c>
      <c r="AM5165">
        <v>170.352</v>
      </c>
      <c r="AN5165">
        <v>3</v>
      </c>
      <c r="AO5165">
        <v>0.2</v>
      </c>
      <c r="AP5165">
        <v>-17.0352</v>
      </c>
      <c r="AQ5165">
        <f>YEAR(Table1[[#This Row],[Order Date]])</f>
        <v>2015</v>
      </c>
      <c r="AR5165" t="str">
        <f>TEXT(Table1[[#This Row],[Order Date]],"mmmm")</f>
        <v>July</v>
      </c>
      <c r="AS5165" t="str">
        <f>"Q"&amp;ROUNDUP(MONTH(Table1[[#This Row],[Order Date]])/3,0)</f>
        <v>Q3</v>
      </c>
      <c r="AT5165">
        <f>IF(Table1[[#This Row],[Sales]]=0,0,Table1[[#This Row],[Profit]]/Table1[[#This Row],[Sales]])</f>
        <v>-9.9999999999999992E-2</v>
      </c>
    </row>
    <row r="5166" spans="22:46" x14ac:dyDescent="0.3">
      <c r="V5166">
        <v>5165</v>
      </c>
      <c r="W5166" t="s">
        <v>8806</v>
      </c>
      <c r="X5166" s="1">
        <v>41953</v>
      </c>
      <c r="Y5166" t="s">
        <v>5769</v>
      </c>
      <c r="Z5166" t="s">
        <v>51</v>
      </c>
      <c r="AA5166" t="s">
        <v>7408</v>
      </c>
      <c r="AB5166" t="s">
        <v>7409</v>
      </c>
      <c r="AC5166" t="s">
        <v>25</v>
      </c>
      <c r="AD5166" t="s">
        <v>26</v>
      </c>
      <c r="AE5166" t="s">
        <v>5933</v>
      </c>
      <c r="AF5166" t="s">
        <v>267</v>
      </c>
      <c r="AG5166">
        <v>48640</v>
      </c>
      <c r="AH5166" t="s">
        <v>111</v>
      </c>
      <c r="AI5166" t="s">
        <v>644</v>
      </c>
      <c r="AJ5166" t="s">
        <v>46</v>
      </c>
      <c r="AK5166" t="s">
        <v>70</v>
      </c>
      <c r="AL5166" t="s">
        <v>7476</v>
      </c>
      <c r="AM5166">
        <v>3.9</v>
      </c>
      <c r="AN5166">
        <v>2</v>
      </c>
      <c r="AO5166">
        <v>0</v>
      </c>
      <c r="AP5166">
        <v>1.5209999999999999</v>
      </c>
      <c r="AQ5166">
        <f>YEAR(Table1[[#This Row],[Order Date]])</f>
        <v>2014</v>
      </c>
      <c r="AR5166" t="str">
        <f>TEXT(Table1[[#This Row],[Order Date]],"mmmm")</f>
        <v>November</v>
      </c>
      <c r="AS5166" t="str">
        <f>"Q"&amp;ROUNDUP(MONTH(Table1[[#This Row],[Order Date]])/3,0)</f>
        <v>Q4</v>
      </c>
      <c r="AT5166">
        <f>IF(Table1[[#This Row],[Sales]]=0,0,Table1[[#This Row],[Profit]]/Table1[[#This Row],[Sales]])</f>
        <v>0.38999999999999996</v>
      </c>
    </row>
    <row r="5167" spans="22:46" x14ac:dyDescent="0.3">
      <c r="V5167">
        <v>5166</v>
      </c>
      <c r="W5167" t="s">
        <v>8806</v>
      </c>
      <c r="X5167" s="1">
        <v>41953</v>
      </c>
      <c r="Y5167" t="s">
        <v>5769</v>
      </c>
      <c r="Z5167" t="s">
        <v>51</v>
      </c>
      <c r="AA5167" t="s">
        <v>7408</v>
      </c>
      <c r="AB5167" t="s">
        <v>7409</v>
      </c>
      <c r="AC5167" t="s">
        <v>25</v>
      </c>
      <c r="AD5167" t="s">
        <v>26</v>
      </c>
      <c r="AE5167" t="s">
        <v>5933</v>
      </c>
      <c r="AF5167" t="s">
        <v>267</v>
      </c>
      <c r="AG5167">
        <v>48640</v>
      </c>
      <c r="AH5167" t="s">
        <v>111</v>
      </c>
      <c r="AI5167" t="s">
        <v>4483</v>
      </c>
      <c r="AJ5167" t="s">
        <v>46</v>
      </c>
      <c r="AK5167" t="s">
        <v>94</v>
      </c>
      <c r="AL5167" t="s">
        <v>4484</v>
      </c>
      <c r="AM5167">
        <v>12.84</v>
      </c>
      <c r="AN5167">
        <v>3</v>
      </c>
      <c r="AO5167">
        <v>0</v>
      </c>
      <c r="AP5167">
        <v>5.7779999999999996</v>
      </c>
      <c r="AQ5167">
        <f>YEAR(Table1[[#This Row],[Order Date]])</f>
        <v>2014</v>
      </c>
      <c r="AR5167" t="str">
        <f>TEXT(Table1[[#This Row],[Order Date]],"mmmm")</f>
        <v>November</v>
      </c>
      <c r="AS5167" t="str">
        <f>"Q"&amp;ROUNDUP(MONTH(Table1[[#This Row],[Order Date]])/3,0)</f>
        <v>Q4</v>
      </c>
      <c r="AT5167">
        <f>IF(Table1[[#This Row],[Sales]]=0,0,Table1[[#This Row],[Profit]]/Table1[[#This Row],[Sales]])</f>
        <v>0.44999999999999996</v>
      </c>
    </row>
    <row r="5168" spans="22:46" x14ac:dyDescent="0.3">
      <c r="V5168">
        <v>5167</v>
      </c>
      <c r="W5168" t="s">
        <v>8806</v>
      </c>
      <c r="X5168" s="1">
        <v>41953</v>
      </c>
      <c r="Y5168" t="s">
        <v>5769</v>
      </c>
      <c r="Z5168" t="s">
        <v>51</v>
      </c>
      <c r="AA5168" t="s">
        <v>7408</v>
      </c>
      <c r="AB5168" t="s">
        <v>7409</v>
      </c>
      <c r="AC5168" t="s">
        <v>25</v>
      </c>
      <c r="AD5168" t="s">
        <v>26</v>
      </c>
      <c r="AE5168" t="s">
        <v>5933</v>
      </c>
      <c r="AF5168" t="s">
        <v>267</v>
      </c>
      <c r="AG5168">
        <v>48640</v>
      </c>
      <c r="AH5168" t="s">
        <v>111</v>
      </c>
      <c r="AI5168" t="s">
        <v>1029</v>
      </c>
      <c r="AJ5168" t="s">
        <v>46</v>
      </c>
      <c r="AK5168" t="s">
        <v>94</v>
      </c>
      <c r="AL5168" t="s">
        <v>1030</v>
      </c>
      <c r="AM5168">
        <v>15.84</v>
      </c>
      <c r="AN5168">
        <v>3</v>
      </c>
      <c r="AO5168">
        <v>0</v>
      </c>
      <c r="AP5168">
        <v>7.1280000000000001</v>
      </c>
      <c r="AQ5168">
        <f>YEAR(Table1[[#This Row],[Order Date]])</f>
        <v>2014</v>
      </c>
      <c r="AR5168" t="str">
        <f>TEXT(Table1[[#This Row],[Order Date]],"mmmm")</f>
        <v>November</v>
      </c>
      <c r="AS5168" t="str">
        <f>"Q"&amp;ROUNDUP(MONTH(Table1[[#This Row],[Order Date]])/3,0)</f>
        <v>Q4</v>
      </c>
      <c r="AT5168">
        <f>IF(Table1[[#This Row],[Sales]]=0,0,Table1[[#This Row],[Profit]]/Table1[[#This Row],[Sales]])</f>
        <v>0.45</v>
      </c>
    </row>
    <row r="5169" spans="22:46" x14ac:dyDescent="0.3">
      <c r="V5169">
        <v>5168</v>
      </c>
      <c r="W5169" t="s">
        <v>8806</v>
      </c>
      <c r="X5169" s="1">
        <v>41953</v>
      </c>
      <c r="Y5169" t="s">
        <v>5769</v>
      </c>
      <c r="Z5169" t="s">
        <v>51</v>
      </c>
      <c r="AA5169" t="s">
        <v>7408</v>
      </c>
      <c r="AB5169" t="s">
        <v>7409</v>
      </c>
      <c r="AC5169" t="s">
        <v>25</v>
      </c>
      <c r="AD5169" t="s">
        <v>26</v>
      </c>
      <c r="AE5169" t="s">
        <v>5933</v>
      </c>
      <c r="AF5169" t="s">
        <v>267</v>
      </c>
      <c r="AG5169">
        <v>48640</v>
      </c>
      <c r="AH5169" t="s">
        <v>111</v>
      </c>
      <c r="AI5169" t="s">
        <v>2173</v>
      </c>
      <c r="AJ5169" t="s">
        <v>31</v>
      </c>
      <c r="AK5169" t="s">
        <v>35</v>
      </c>
      <c r="AL5169" t="s">
        <v>2174</v>
      </c>
      <c r="AM5169">
        <v>563.94000000000005</v>
      </c>
      <c r="AN5169">
        <v>3</v>
      </c>
      <c r="AO5169">
        <v>0</v>
      </c>
      <c r="AP5169">
        <v>112.788</v>
      </c>
      <c r="AQ5169">
        <f>YEAR(Table1[[#This Row],[Order Date]])</f>
        <v>2014</v>
      </c>
      <c r="AR5169" t="str">
        <f>TEXT(Table1[[#This Row],[Order Date]],"mmmm")</f>
        <v>November</v>
      </c>
      <c r="AS5169" t="str">
        <f>"Q"&amp;ROUNDUP(MONTH(Table1[[#This Row],[Order Date]])/3,0)</f>
        <v>Q4</v>
      </c>
      <c r="AT5169">
        <f>IF(Table1[[#This Row],[Sales]]=0,0,Table1[[#This Row],[Profit]]/Table1[[#This Row],[Sales]])</f>
        <v>0.19999999999999998</v>
      </c>
    </row>
    <row r="5170" spans="22:46" x14ac:dyDescent="0.3">
      <c r="V5170">
        <v>5169</v>
      </c>
      <c r="W5170" t="s">
        <v>8806</v>
      </c>
      <c r="X5170" s="1">
        <v>41953</v>
      </c>
      <c r="Y5170" t="s">
        <v>5769</v>
      </c>
      <c r="Z5170" t="s">
        <v>51</v>
      </c>
      <c r="AA5170" t="s">
        <v>7408</v>
      </c>
      <c r="AB5170" t="s">
        <v>7409</v>
      </c>
      <c r="AC5170" t="s">
        <v>25</v>
      </c>
      <c r="AD5170" t="s">
        <v>26</v>
      </c>
      <c r="AE5170" t="s">
        <v>5933</v>
      </c>
      <c r="AF5170" t="s">
        <v>267</v>
      </c>
      <c r="AG5170">
        <v>48640</v>
      </c>
      <c r="AH5170" t="s">
        <v>111</v>
      </c>
      <c r="AI5170" t="s">
        <v>4523</v>
      </c>
      <c r="AJ5170" t="s">
        <v>46</v>
      </c>
      <c r="AK5170" t="s">
        <v>60</v>
      </c>
      <c r="AL5170" t="s">
        <v>4524</v>
      </c>
      <c r="AM5170">
        <v>62.94</v>
      </c>
      <c r="AN5170">
        <v>3</v>
      </c>
      <c r="AO5170">
        <v>0</v>
      </c>
      <c r="AP5170">
        <v>11.958600000000001</v>
      </c>
      <c r="AQ5170">
        <f>YEAR(Table1[[#This Row],[Order Date]])</f>
        <v>2014</v>
      </c>
      <c r="AR5170" t="str">
        <f>TEXT(Table1[[#This Row],[Order Date]],"mmmm")</f>
        <v>November</v>
      </c>
      <c r="AS5170" t="str">
        <f>"Q"&amp;ROUNDUP(MONTH(Table1[[#This Row],[Order Date]])/3,0)</f>
        <v>Q4</v>
      </c>
      <c r="AT5170">
        <f>IF(Table1[[#This Row],[Sales]]=0,0,Table1[[#This Row],[Profit]]/Table1[[#This Row],[Sales]])</f>
        <v>0.19</v>
      </c>
    </row>
    <row r="5171" spans="22:46" x14ac:dyDescent="0.3">
      <c r="V5171">
        <v>5170</v>
      </c>
      <c r="W5171" t="s">
        <v>8806</v>
      </c>
      <c r="X5171" s="1">
        <v>41953</v>
      </c>
      <c r="Y5171" t="s">
        <v>5769</v>
      </c>
      <c r="Z5171" t="s">
        <v>51</v>
      </c>
      <c r="AA5171" t="s">
        <v>7408</v>
      </c>
      <c r="AB5171" t="s">
        <v>7409</v>
      </c>
      <c r="AC5171" t="s">
        <v>25</v>
      </c>
      <c r="AD5171" t="s">
        <v>26</v>
      </c>
      <c r="AE5171" t="s">
        <v>5933</v>
      </c>
      <c r="AF5171" t="s">
        <v>267</v>
      </c>
      <c r="AG5171">
        <v>48640</v>
      </c>
      <c r="AH5171" t="s">
        <v>111</v>
      </c>
      <c r="AI5171" t="s">
        <v>2264</v>
      </c>
      <c r="AJ5171" t="s">
        <v>46</v>
      </c>
      <c r="AK5171" t="s">
        <v>60</v>
      </c>
      <c r="AL5171" t="s">
        <v>2265</v>
      </c>
      <c r="AM5171">
        <v>535.41</v>
      </c>
      <c r="AN5171">
        <v>3</v>
      </c>
      <c r="AO5171">
        <v>0</v>
      </c>
      <c r="AP5171">
        <v>160.62299999999999</v>
      </c>
      <c r="AQ5171">
        <f>YEAR(Table1[[#This Row],[Order Date]])</f>
        <v>2014</v>
      </c>
      <c r="AR5171" t="str">
        <f>TEXT(Table1[[#This Row],[Order Date]],"mmmm")</f>
        <v>November</v>
      </c>
      <c r="AS5171" t="str">
        <f>"Q"&amp;ROUNDUP(MONTH(Table1[[#This Row],[Order Date]])/3,0)</f>
        <v>Q4</v>
      </c>
      <c r="AT5171">
        <f>IF(Table1[[#This Row],[Sales]]=0,0,Table1[[#This Row],[Profit]]/Table1[[#This Row],[Sales]])</f>
        <v>0.3</v>
      </c>
    </row>
    <row r="5172" spans="22:46" x14ac:dyDescent="0.3">
      <c r="V5172">
        <v>5171</v>
      </c>
      <c r="W5172" t="s">
        <v>8807</v>
      </c>
      <c r="X5172" s="1">
        <v>42517</v>
      </c>
      <c r="Y5172" t="s">
        <v>2047</v>
      </c>
      <c r="Z5172" t="s">
        <v>22</v>
      </c>
      <c r="AA5172" t="s">
        <v>1514</v>
      </c>
      <c r="AB5172" t="s">
        <v>1515</v>
      </c>
      <c r="AC5172" t="s">
        <v>41</v>
      </c>
      <c r="AD5172" t="s">
        <v>26</v>
      </c>
      <c r="AE5172" t="s">
        <v>993</v>
      </c>
      <c r="AF5172" t="s">
        <v>267</v>
      </c>
      <c r="AG5172">
        <v>48205</v>
      </c>
      <c r="AH5172" t="s">
        <v>111</v>
      </c>
      <c r="AI5172" t="s">
        <v>2111</v>
      </c>
      <c r="AJ5172" t="s">
        <v>31</v>
      </c>
      <c r="AK5172" t="s">
        <v>35</v>
      </c>
      <c r="AL5172" t="s">
        <v>2112</v>
      </c>
      <c r="AM5172">
        <v>3504.9</v>
      </c>
      <c r="AN5172">
        <v>5</v>
      </c>
      <c r="AO5172">
        <v>0</v>
      </c>
      <c r="AP5172">
        <v>700.98</v>
      </c>
      <c r="AQ5172">
        <f>YEAR(Table1[[#This Row],[Order Date]])</f>
        <v>2016</v>
      </c>
      <c r="AR5172" t="str">
        <f>TEXT(Table1[[#This Row],[Order Date]],"mmmm")</f>
        <v>May</v>
      </c>
      <c r="AS5172" t="str">
        <f>"Q"&amp;ROUNDUP(MONTH(Table1[[#This Row],[Order Date]])/3,0)</f>
        <v>Q2</v>
      </c>
      <c r="AT5172">
        <f>IF(Table1[[#This Row],[Sales]]=0,0,Table1[[#This Row],[Profit]]/Table1[[#This Row],[Sales]])</f>
        <v>0.2</v>
      </c>
    </row>
    <row r="5173" spans="22:46" x14ac:dyDescent="0.3">
      <c r="V5173">
        <v>5172</v>
      </c>
      <c r="W5173" t="s">
        <v>8807</v>
      </c>
      <c r="X5173" s="1">
        <v>42517</v>
      </c>
      <c r="Y5173" t="s">
        <v>2047</v>
      </c>
      <c r="Z5173" t="s">
        <v>22</v>
      </c>
      <c r="AA5173" t="s">
        <v>1514</v>
      </c>
      <c r="AB5173" t="s">
        <v>1515</v>
      </c>
      <c r="AC5173" t="s">
        <v>41</v>
      </c>
      <c r="AD5173" t="s">
        <v>26</v>
      </c>
      <c r="AE5173" t="s">
        <v>993</v>
      </c>
      <c r="AF5173" t="s">
        <v>267</v>
      </c>
      <c r="AG5173">
        <v>48205</v>
      </c>
      <c r="AH5173" t="s">
        <v>111</v>
      </c>
      <c r="AI5173" t="s">
        <v>3054</v>
      </c>
      <c r="AJ5173" t="s">
        <v>46</v>
      </c>
      <c r="AK5173" t="s">
        <v>94</v>
      </c>
      <c r="AL5173" t="s">
        <v>3055</v>
      </c>
      <c r="AM5173">
        <v>144.12</v>
      </c>
      <c r="AN5173">
        <v>3</v>
      </c>
      <c r="AO5173">
        <v>0</v>
      </c>
      <c r="AP5173">
        <v>69.177599999999998</v>
      </c>
      <c r="AQ5173">
        <f>YEAR(Table1[[#This Row],[Order Date]])</f>
        <v>2016</v>
      </c>
      <c r="AR5173" t="str">
        <f>TEXT(Table1[[#This Row],[Order Date]],"mmmm")</f>
        <v>May</v>
      </c>
      <c r="AS5173" t="str">
        <f>"Q"&amp;ROUNDUP(MONTH(Table1[[#This Row],[Order Date]])/3,0)</f>
        <v>Q2</v>
      </c>
      <c r="AT5173">
        <f>IF(Table1[[#This Row],[Sales]]=0,0,Table1[[#This Row],[Profit]]/Table1[[#This Row],[Sales]])</f>
        <v>0.48</v>
      </c>
    </row>
    <row r="5174" spans="22:46" x14ac:dyDescent="0.3">
      <c r="V5174">
        <v>5173</v>
      </c>
      <c r="W5174" t="s">
        <v>8807</v>
      </c>
      <c r="X5174" s="1">
        <v>42517</v>
      </c>
      <c r="Y5174" t="s">
        <v>2047</v>
      </c>
      <c r="Z5174" t="s">
        <v>22</v>
      </c>
      <c r="AA5174" t="s">
        <v>1514</v>
      </c>
      <c r="AB5174" t="s">
        <v>1515</v>
      </c>
      <c r="AC5174" t="s">
        <v>41</v>
      </c>
      <c r="AD5174" t="s">
        <v>26</v>
      </c>
      <c r="AE5174" t="s">
        <v>993</v>
      </c>
      <c r="AF5174" t="s">
        <v>267</v>
      </c>
      <c r="AG5174">
        <v>48205</v>
      </c>
      <c r="AH5174" t="s">
        <v>111</v>
      </c>
      <c r="AI5174" t="s">
        <v>4028</v>
      </c>
      <c r="AJ5174" t="s">
        <v>46</v>
      </c>
      <c r="AK5174" t="s">
        <v>94</v>
      </c>
      <c r="AL5174" t="s">
        <v>4029</v>
      </c>
      <c r="AM5174">
        <v>314.55</v>
      </c>
      <c r="AN5174">
        <v>3</v>
      </c>
      <c r="AO5174">
        <v>0</v>
      </c>
      <c r="AP5174">
        <v>150.98400000000001</v>
      </c>
      <c r="AQ5174">
        <f>YEAR(Table1[[#This Row],[Order Date]])</f>
        <v>2016</v>
      </c>
      <c r="AR5174" t="str">
        <f>TEXT(Table1[[#This Row],[Order Date]],"mmmm")</f>
        <v>May</v>
      </c>
      <c r="AS5174" t="str">
        <f>"Q"&amp;ROUNDUP(MONTH(Table1[[#This Row],[Order Date]])/3,0)</f>
        <v>Q2</v>
      </c>
      <c r="AT5174">
        <f>IF(Table1[[#This Row],[Sales]]=0,0,Table1[[#This Row],[Profit]]/Table1[[#This Row],[Sales]])</f>
        <v>0.48000000000000004</v>
      </c>
    </row>
    <row r="5175" spans="22:46" x14ac:dyDescent="0.3">
      <c r="V5175">
        <v>5174</v>
      </c>
      <c r="W5175" t="s">
        <v>8808</v>
      </c>
      <c r="X5175" s="1">
        <v>42071</v>
      </c>
      <c r="Y5175" s="1">
        <v>42280</v>
      </c>
      <c r="Z5175" t="s">
        <v>207</v>
      </c>
      <c r="AA5175" t="s">
        <v>7464</v>
      </c>
      <c r="AB5175" t="s">
        <v>7465</v>
      </c>
      <c r="AC5175" t="s">
        <v>41</v>
      </c>
      <c r="AD5175" t="s">
        <v>26</v>
      </c>
      <c r="AE5175" t="s">
        <v>4056</v>
      </c>
      <c r="AF5175" t="s">
        <v>516</v>
      </c>
      <c r="AG5175">
        <v>81001</v>
      </c>
      <c r="AH5175" t="s">
        <v>44</v>
      </c>
      <c r="AI5175" t="s">
        <v>1420</v>
      </c>
      <c r="AJ5175" t="s">
        <v>46</v>
      </c>
      <c r="AK5175" t="s">
        <v>70</v>
      </c>
      <c r="AL5175" t="s">
        <v>1421</v>
      </c>
      <c r="AM5175">
        <v>3.4079999999999999</v>
      </c>
      <c r="AN5175">
        <v>1</v>
      </c>
      <c r="AO5175">
        <v>0.2</v>
      </c>
      <c r="AP5175">
        <v>0.89459999999999995</v>
      </c>
      <c r="AQ5175">
        <f>YEAR(Table1[[#This Row],[Order Date]])</f>
        <v>2015</v>
      </c>
      <c r="AR5175" t="str">
        <f>TEXT(Table1[[#This Row],[Order Date]],"mmmm")</f>
        <v>March</v>
      </c>
      <c r="AS5175" t="str">
        <f>"Q"&amp;ROUNDUP(MONTH(Table1[[#This Row],[Order Date]])/3,0)</f>
        <v>Q1</v>
      </c>
      <c r="AT5175">
        <f>IF(Table1[[#This Row],[Sales]]=0,0,Table1[[#This Row],[Profit]]/Table1[[#This Row],[Sales]])</f>
        <v>0.26250000000000001</v>
      </c>
    </row>
    <row r="5176" spans="22:46" x14ac:dyDescent="0.3">
      <c r="V5176">
        <v>5175</v>
      </c>
      <c r="W5176" t="s">
        <v>8809</v>
      </c>
      <c r="X5176" s="1">
        <v>43027</v>
      </c>
      <c r="Y5176" t="s">
        <v>1771</v>
      </c>
      <c r="Z5176" t="s">
        <v>51</v>
      </c>
      <c r="AA5176" t="s">
        <v>2312</v>
      </c>
      <c r="AB5176" t="s">
        <v>2313</v>
      </c>
      <c r="AC5176" t="s">
        <v>25</v>
      </c>
      <c r="AD5176" t="s">
        <v>26</v>
      </c>
      <c r="AE5176" t="s">
        <v>8810</v>
      </c>
      <c r="AF5176" t="s">
        <v>110</v>
      </c>
      <c r="AG5176">
        <v>76706</v>
      </c>
      <c r="AH5176" t="s">
        <v>111</v>
      </c>
      <c r="AI5176" t="s">
        <v>6915</v>
      </c>
      <c r="AJ5176" t="s">
        <v>46</v>
      </c>
      <c r="AK5176" t="s">
        <v>77</v>
      </c>
      <c r="AL5176" t="s">
        <v>6916</v>
      </c>
      <c r="AM5176">
        <v>2.0720000000000001</v>
      </c>
      <c r="AN5176">
        <v>2</v>
      </c>
      <c r="AO5176">
        <v>0.8</v>
      </c>
      <c r="AP5176">
        <v>-3.5224000000000002</v>
      </c>
      <c r="AQ5176">
        <f>YEAR(Table1[[#This Row],[Order Date]])</f>
        <v>2017</v>
      </c>
      <c r="AR5176" t="str">
        <f>TEXT(Table1[[#This Row],[Order Date]],"mmmm")</f>
        <v>October</v>
      </c>
      <c r="AS5176" t="str">
        <f>"Q"&amp;ROUNDUP(MONTH(Table1[[#This Row],[Order Date]])/3,0)</f>
        <v>Q4</v>
      </c>
      <c r="AT5176">
        <f>IF(Table1[[#This Row],[Sales]]=0,0,Table1[[#This Row],[Profit]]/Table1[[#This Row],[Sales]])</f>
        <v>-1.7</v>
      </c>
    </row>
    <row r="5177" spans="22:46" x14ac:dyDescent="0.3">
      <c r="V5177">
        <v>5176</v>
      </c>
      <c r="W5177" t="s">
        <v>8809</v>
      </c>
      <c r="X5177" s="1">
        <v>43027</v>
      </c>
      <c r="Y5177" t="s">
        <v>1771</v>
      </c>
      <c r="Z5177" t="s">
        <v>51</v>
      </c>
      <c r="AA5177" t="s">
        <v>2312</v>
      </c>
      <c r="AB5177" t="s">
        <v>2313</v>
      </c>
      <c r="AC5177" t="s">
        <v>25</v>
      </c>
      <c r="AD5177" t="s">
        <v>26</v>
      </c>
      <c r="AE5177" t="s">
        <v>8810</v>
      </c>
      <c r="AF5177" t="s">
        <v>110</v>
      </c>
      <c r="AG5177">
        <v>76706</v>
      </c>
      <c r="AH5177" t="s">
        <v>111</v>
      </c>
      <c r="AI5177" t="s">
        <v>7954</v>
      </c>
      <c r="AJ5177" t="s">
        <v>31</v>
      </c>
      <c r="AK5177" t="s">
        <v>32</v>
      </c>
      <c r="AL5177" t="s">
        <v>7955</v>
      </c>
      <c r="AM5177">
        <v>328.39920000000001</v>
      </c>
      <c r="AN5177">
        <v>3</v>
      </c>
      <c r="AO5177">
        <v>0.32</v>
      </c>
      <c r="AP5177">
        <v>-91.758600000000001</v>
      </c>
      <c r="AQ5177">
        <f>YEAR(Table1[[#This Row],[Order Date]])</f>
        <v>2017</v>
      </c>
      <c r="AR5177" t="str">
        <f>TEXT(Table1[[#This Row],[Order Date]],"mmmm")</f>
        <v>October</v>
      </c>
      <c r="AS5177" t="str">
        <f>"Q"&amp;ROUNDUP(MONTH(Table1[[#This Row],[Order Date]])/3,0)</f>
        <v>Q4</v>
      </c>
      <c r="AT5177">
        <f>IF(Table1[[#This Row],[Sales]]=0,0,Table1[[#This Row],[Profit]]/Table1[[#This Row],[Sales]])</f>
        <v>-0.27941176470588236</v>
      </c>
    </row>
    <row r="5178" spans="22:46" x14ac:dyDescent="0.3">
      <c r="V5178">
        <v>5177</v>
      </c>
      <c r="W5178" t="s">
        <v>8811</v>
      </c>
      <c r="X5178" s="1">
        <v>42679</v>
      </c>
      <c r="Y5178" s="1">
        <v>42593</v>
      </c>
      <c r="Z5178" t="s">
        <v>207</v>
      </c>
      <c r="AA5178" t="s">
        <v>939</v>
      </c>
      <c r="AB5178" t="s">
        <v>940</v>
      </c>
      <c r="AC5178" t="s">
        <v>25</v>
      </c>
      <c r="AD5178" t="s">
        <v>26</v>
      </c>
      <c r="AE5178" t="s">
        <v>136</v>
      </c>
      <c r="AF5178" t="s">
        <v>43</v>
      </c>
      <c r="AG5178">
        <v>94109</v>
      </c>
      <c r="AH5178" t="s">
        <v>44</v>
      </c>
      <c r="AI5178" t="s">
        <v>5388</v>
      </c>
      <c r="AJ5178" t="s">
        <v>46</v>
      </c>
      <c r="AK5178" t="s">
        <v>77</v>
      </c>
      <c r="AL5178" t="s">
        <v>5389</v>
      </c>
      <c r="AM5178">
        <v>53.247999999999998</v>
      </c>
      <c r="AN5178">
        <v>2</v>
      </c>
      <c r="AO5178">
        <v>0.2</v>
      </c>
      <c r="AP5178">
        <v>19.968</v>
      </c>
      <c r="AQ5178">
        <f>YEAR(Table1[[#This Row],[Order Date]])</f>
        <v>2016</v>
      </c>
      <c r="AR5178" t="str">
        <f>TEXT(Table1[[#This Row],[Order Date]],"mmmm")</f>
        <v>November</v>
      </c>
      <c r="AS5178" t="str">
        <f>"Q"&amp;ROUNDUP(MONTH(Table1[[#This Row],[Order Date]])/3,0)</f>
        <v>Q4</v>
      </c>
      <c r="AT5178">
        <f>IF(Table1[[#This Row],[Sales]]=0,0,Table1[[#This Row],[Profit]]/Table1[[#This Row],[Sales]])</f>
        <v>0.375</v>
      </c>
    </row>
    <row r="5179" spans="22:46" x14ac:dyDescent="0.3">
      <c r="V5179">
        <v>5178</v>
      </c>
      <c r="W5179" t="s">
        <v>8812</v>
      </c>
      <c r="X5179" s="1">
        <v>42730</v>
      </c>
      <c r="Y5179" t="s">
        <v>4352</v>
      </c>
      <c r="Z5179" t="s">
        <v>51</v>
      </c>
      <c r="AA5179" t="s">
        <v>2741</v>
      </c>
      <c r="AB5179" t="s">
        <v>2742</v>
      </c>
      <c r="AC5179" t="s">
        <v>41</v>
      </c>
      <c r="AD5179" t="s">
        <v>26</v>
      </c>
      <c r="AE5179" t="s">
        <v>300</v>
      </c>
      <c r="AF5179" t="s">
        <v>301</v>
      </c>
      <c r="AG5179">
        <v>10024</v>
      </c>
      <c r="AH5179" t="s">
        <v>160</v>
      </c>
      <c r="AI5179" t="s">
        <v>1177</v>
      </c>
      <c r="AJ5179" t="s">
        <v>46</v>
      </c>
      <c r="AK5179" t="s">
        <v>77</v>
      </c>
      <c r="AL5179" t="s">
        <v>1178</v>
      </c>
      <c r="AM5179">
        <v>4.992</v>
      </c>
      <c r="AN5179">
        <v>3</v>
      </c>
      <c r="AO5179">
        <v>0.2</v>
      </c>
      <c r="AP5179">
        <v>1.6848000000000001</v>
      </c>
      <c r="AQ5179">
        <f>YEAR(Table1[[#This Row],[Order Date]])</f>
        <v>2016</v>
      </c>
      <c r="AR5179" t="str">
        <f>TEXT(Table1[[#This Row],[Order Date]],"mmmm")</f>
        <v>December</v>
      </c>
      <c r="AS5179" t="str">
        <f>"Q"&amp;ROUNDUP(MONTH(Table1[[#This Row],[Order Date]])/3,0)</f>
        <v>Q4</v>
      </c>
      <c r="AT5179">
        <f>IF(Table1[[#This Row],[Sales]]=0,0,Table1[[#This Row],[Profit]]/Table1[[#This Row],[Sales]])</f>
        <v>0.33750000000000002</v>
      </c>
    </row>
    <row r="5180" spans="22:46" x14ac:dyDescent="0.3">
      <c r="V5180">
        <v>5179</v>
      </c>
      <c r="W5180" t="s">
        <v>8813</v>
      </c>
      <c r="X5180" s="1">
        <v>42107</v>
      </c>
      <c r="Y5180" t="s">
        <v>5546</v>
      </c>
      <c r="Z5180" t="s">
        <v>51</v>
      </c>
      <c r="AA5180" t="s">
        <v>3603</v>
      </c>
      <c r="AB5180" t="s">
        <v>3604</v>
      </c>
      <c r="AC5180" t="s">
        <v>41</v>
      </c>
      <c r="AD5180" t="s">
        <v>26</v>
      </c>
      <c r="AE5180" t="s">
        <v>42</v>
      </c>
      <c r="AF5180" t="s">
        <v>43</v>
      </c>
      <c r="AG5180">
        <v>90036</v>
      </c>
      <c r="AH5180" t="s">
        <v>44</v>
      </c>
      <c r="AI5180" t="s">
        <v>5194</v>
      </c>
      <c r="AJ5180" t="s">
        <v>31</v>
      </c>
      <c r="AK5180" t="s">
        <v>67</v>
      </c>
      <c r="AL5180" t="s">
        <v>5195</v>
      </c>
      <c r="AM5180">
        <v>37.68</v>
      </c>
      <c r="AN5180">
        <v>2</v>
      </c>
      <c r="AO5180">
        <v>0</v>
      </c>
      <c r="AP5180">
        <v>15.8256</v>
      </c>
      <c r="AQ5180">
        <f>YEAR(Table1[[#This Row],[Order Date]])</f>
        <v>2015</v>
      </c>
      <c r="AR5180" t="str">
        <f>TEXT(Table1[[#This Row],[Order Date]],"mmmm")</f>
        <v>April</v>
      </c>
      <c r="AS5180" t="str">
        <f>"Q"&amp;ROUNDUP(MONTH(Table1[[#This Row],[Order Date]])/3,0)</f>
        <v>Q2</v>
      </c>
      <c r="AT5180">
        <f>IF(Table1[[#This Row],[Sales]]=0,0,Table1[[#This Row],[Profit]]/Table1[[#This Row],[Sales]])</f>
        <v>0.42</v>
      </c>
    </row>
    <row r="5181" spans="22:46" x14ac:dyDescent="0.3">
      <c r="V5181">
        <v>5180</v>
      </c>
      <c r="W5181" t="s">
        <v>8813</v>
      </c>
      <c r="X5181" s="1">
        <v>42107</v>
      </c>
      <c r="Y5181" t="s">
        <v>5546</v>
      </c>
      <c r="Z5181" t="s">
        <v>51</v>
      </c>
      <c r="AA5181" t="s">
        <v>3603</v>
      </c>
      <c r="AB5181" t="s">
        <v>3604</v>
      </c>
      <c r="AC5181" t="s">
        <v>41</v>
      </c>
      <c r="AD5181" t="s">
        <v>26</v>
      </c>
      <c r="AE5181" t="s">
        <v>42</v>
      </c>
      <c r="AF5181" t="s">
        <v>43</v>
      </c>
      <c r="AG5181">
        <v>90036</v>
      </c>
      <c r="AH5181" t="s">
        <v>44</v>
      </c>
      <c r="AI5181" t="s">
        <v>1336</v>
      </c>
      <c r="AJ5181" t="s">
        <v>73</v>
      </c>
      <c r="AK5181" t="s">
        <v>74</v>
      </c>
      <c r="AL5181" t="s">
        <v>1337</v>
      </c>
      <c r="AM5181">
        <v>258.57600000000002</v>
      </c>
      <c r="AN5181">
        <v>2</v>
      </c>
      <c r="AO5181">
        <v>0.2</v>
      </c>
      <c r="AP5181">
        <v>19.3932</v>
      </c>
      <c r="AQ5181">
        <f>YEAR(Table1[[#This Row],[Order Date]])</f>
        <v>2015</v>
      </c>
      <c r="AR5181" t="str">
        <f>TEXT(Table1[[#This Row],[Order Date]],"mmmm")</f>
        <v>April</v>
      </c>
      <c r="AS5181" t="str">
        <f>"Q"&amp;ROUNDUP(MONTH(Table1[[#This Row],[Order Date]])/3,0)</f>
        <v>Q2</v>
      </c>
      <c r="AT5181">
        <f>IF(Table1[[#This Row],[Sales]]=0,0,Table1[[#This Row],[Profit]]/Table1[[#This Row],[Sales]])</f>
        <v>7.4999999999999997E-2</v>
      </c>
    </row>
    <row r="5182" spans="22:46" x14ac:dyDescent="0.3">
      <c r="V5182">
        <v>5181</v>
      </c>
      <c r="W5182" t="s">
        <v>8813</v>
      </c>
      <c r="X5182" s="1">
        <v>42107</v>
      </c>
      <c r="Y5182" t="s">
        <v>5546</v>
      </c>
      <c r="Z5182" t="s">
        <v>51</v>
      </c>
      <c r="AA5182" t="s">
        <v>3603</v>
      </c>
      <c r="AB5182" t="s">
        <v>3604</v>
      </c>
      <c r="AC5182" t="s">
        <v>41</v>
      </c>
      <c r="AD5182" t="s">
        <v>26</v>
      </c>
      <c r="AE5182" t="s">
        <v>42</v>
      </c>
      <c r="AF5182" t="s">
        <v>43</v>
      </c>
      <c r="AG5182">
        <v>90036</v>
      </c>
      <c r="AH5182" t="s">
        <v>44</v>
      </c>
      <c r="AI5182" t="s">
        <v>4337</v>
      </c>
      <c r="AJ5182" t="s">
        <v>46</v>
      </c>
      <c r="AK5182" t="s">
        <v>80</v>
      </c>
      <c r="AL5182" t="s">
        <v>4338</v>
      </c>
      <c r="AM5182">
        <v>75.84</v>
      </c>
      <c r="AN5182">
        <v>2</v>
      </c>
      <c r="AO5182">
        <v>0</v>
      </c>
      <c r="AP5182">
        <v>29.5776</v>
      </c>
      <c r="AQ5182">
        <f>YEAR(Table1[[#This Row],[Order Date]])</f>
        <v>2015</v>
      </c>
      <c r="AR5182" t="str">
        <f>TEXT(Table1[[#This Row],[Order Date]],"mmmm")</f>
        <v>April</v>
      </c>
      <c r="AS5182" t="str">
        <f>"Q"&amp;ROUNDUP(MONTH(Table1[[#This Row],[Order Date]])/3,0)</f>
        <v>Q2</v>
      </c>
      <c r="AT5182">
        <f>IF(Table1[[#This Row],[Sales]]=0,0,Table1[[#This Row],[Profit]]/Table1[[#This Row],[Sales]])</f>
        <v>0.39</v>
      </c>
    </row>
    <row r="5183" spans="22:46" x14ac:dyDescent="0.3">
      <c r="V5183">
        <v>5182</v>
      </c>
      <c r="W5183" t="s">
        <v>8814</v>
      </c>
      <c r="X5183" s="1">
        <v>42990</v>
      </c>
      <c r="Y5183" t="s">
        <v>229</v>
      </c>
      <c r="Z5183" t="s">
        <v>207</v>
      </c>
      <c r="AA5183" t="s">
        <v>1327</v>
      </c>
      <c r="AB5183" t="s">
        <v>1328</v>
      </c>
      <c r="AC5183" t="s">
        <v>41</v>
      </c>
      <c r="AD5183" t="s">
        <v>26</v>
      </c>
      <c r="AE5183" t="s">
        <v>7857</v>
      </c>
      <c r="AF5183" t="s">
        <v>1572</v>
      </c>
      <c r="AG5183">
        <v>2895</v>
      </c>
      <c r="AH5183" t="s">
        <v>160</v>
      </c>
      <c r="AI5183" t="s">
        <v>8778</v>
      </c>
      <c r="AJ5183" t="s">
        <v>46</v>
      </c>
      <c r="AK5183" t="s">
        <v>94</v>
      </c>
      <c r="AL5183" t="s">
        <v>8779</v>
      </c>
      <c r="AM5183">
        <v>45.36</v>
      </c>
      <c r="AN5183">
        <v>7</v>
      </c>
      <c r="AO5183">
        <v>0</v>
      </c>
      <c r="AP5183">
        <v>21.7728</v>
      </c>
      <c r="AQ5183">
        <f>YEAR(Table1[[#This Row],[Order Date]])</f>
        <v>2017</v>
      </c>
      <c r="AR5183" t="str">
        <f>TEXT(Table1[[#This Row],[Order Date]],"mmmm")</f>
        <v>September</v>
      </c>
      <c r="AS5183" t="str">
        <f>"Q"&amp;ROUNDUP(MONTH(Table1[[#This Row],[Order Date]])/3,0)</f>
        <v>Q3</v>
      </c>
      <c r="AT5183">
        <f>IF(Table1[[#This Row],[Sales]]=0,0,Table1[[#This Row],[Profit]]/Table1[[#This Row],[Sales]])</f>
        <v>0.48</v>
      </c>
    </row>
    <row r="5184" spans="22:46" x14ac:dyDescent="0.3">
      <c r="V5184">
        <v>5183</v>
      </c>
      <c r="W5184" t="s">
        <v>8814</v>
      </c>
      <c r="X5184" s="1">
        <v>42990</v>
      </c>
      <c r="Y5184" t="s">
        <v>229</v>
      </c>
      <c r="Z5184" t="s">
        <v>207</v>
      </c>
      <c r="AA5184" t="s">
        <v>1327</v>
      </c>
      <c r="AB5184" t="s">
        <v>1328</v>
      </c>
      <c r="AC5184" t="s">
        <v>41</v>
      </c>
      <c r="AD5184" t="s">
        <v>26</v>
      </c>
      <c r="AE5184" t="s">
        <v>7857</v>
      </c>
      <c r="AF5184" t="s">
        <v>1572</v>
      </c>
      <c r="AG5184">
        <v>2895</v>
      </c>
      <c r="AH5184" t="s">
        <v>160</v>
      </c>
      <c r="AI5184" t="s">
        <v>3485</v>
      </c>
      <c r="AJ5184" t="s">
        <v>46</v>
      </c>
      <c r="AK5184" t="s">
        <v>77</v>
      </c>
      <c r="AL5184" t="s">
        <v>3486</v>
      </c>
      <c r="AM5184">
        <v>45.78</v>
      </c>
      <c r="AN5184">
        <v>3</v>
      </c>
      <c r="AO5184">
        <v>0</v>
      </c>
      <c r="AP5184">
        <v>22.89</v>
      </c>
      <c r="AQ5184">
        <f>YEAR(Table1[[#This Row],[Order Date]])</f>
        <v>2017</v>
      </c>
      <c r="AR5184" t="str">
        <f>TEXT(Table1[[#This Row],[Order Date]],"mmmm")</f>
        <v>September</v>
      </c>
      <c r="AS5184" t="str">
        <f>"Q"&amp;ROUNDUP(MONTH(Table1[[#This Row],[Order Date]])/3,0)</f>
        <v>Q3</v>
      </c>
      <c r="AT5184">
        <f>IF(Table1[[#This Row],[Sales]]=0,0,Table1[[#This Row],[Profit]]/Table1[[#This Row],[Sales]])</f>
        <v>0.5</v>
      </c>
    </row>
    <row r="5185" spans="22:46" x14ac:dyDescent="0.3">
      <c r="V5185">
        <v>5184</v>
      </c>
      <c r="W5185" t="s">
        <v>8815</v>
      </c>
      <c r="X5185" s="1">
        <v>43002</v>
      </c>
      <c r="Y5185" t="s">
        <v>3991</v>
      </c>
      <c r="Z5185" t="s">
        <v>207</v>
      </c>
      <c r="AA5185" t="s">
        <v>1581</v>
      </c>
      <c r="AB5185" t="s">
        <v>1582</v>
      </c>
      <c r="AC5185" t="s">
        <v>25</v>
      </c>
      <c r="AD5185" t="s">
        <v>26</v>
      </c>
      <c r="AE5185" t="s">
        <v>563</v>
      </c>
      <c r="AF5185" t="s">
        <v>1429</v>
      </c>
      <c r="AG5185">
        <v>31907</v>
      </c>
      <c r="AH5185" t="s">
        <v>29</v>
      </c>
      <c r="AI5185" t="s">
        <v>8361</v>
      </c>
      <c r="AJ5185" t="s">
        <v>46</v>
      </c>
      <c r="AK5185" t="s">
        <v>60</v>
      </c>
      <c r="AL5185" t="s">
        <v>8362</v>
      </c>
      <c r="AM5185">
        <v>40.29</v>
      </c>
      <c r="AN5185">
        <v>3</v>
      </c>
      <c r="AO5185">
        <v>0</v>
      </c>
      <c r="AP5185">
        <v>10.0725</v>
      </c>
      <c r="AQ5185">
        <f>YEAR(Table1[[#This Row],[Order Date]])</f>
        <v>2017</v>
      </c>
      <c r="AR5185" t="str">
        <f>TEXT(Table1[[#This Row],[Order Date]],"mmmm")</f>
        <v>September</v>
      </c>
      <c r="AS5185" t="str">
        <f>"Q"&amp;ROUNDUP(MONTH(Table1[[#This Row],[Order Date]])/3,0)</f>
        <v>Q3</v>
      </c>
      <c r="AT5185">
        <f>IF(Table1[[#This Row],[Sales]]=0,0,Table1[[#This Row],[Profit]]/Table1[[#This Row],[Sales]])</f>
        <v>0.25</v>
      </c>
    </row>
    <row r="5186" spans="22:46" x14ac:dyDescent="0.3">
      <c r="V5186">
        <v>5185</v>
      </c>
      <c r="W5186" t="s">
        <v>8815</v>
      </c>
      <c r="X5186" s="1">
        <v>43002</v>
      </c>
      <c r="Y5186" t="s">
        <v>3991</v>
      </c>
      <c r="Z5186" t="s">
        <v>207</v>
      </c>
      <c r="AA5186" t="s">
        <v>1581</v>
      </c>
      <c r="AB5186" t="s">
        <v>1582</v>
      </c>
      <c r="AC5186" t="s">
        <v>25</v>
      </c>
      <c r="AD5186" t="s">
        <v>26</v>
      </c>
      <c r="AE5186" t="s">
        <v>563</v>
      </c>
      <c r="AF5186" t="s">
        <v>1429</v>
      </c>
      <c r="AG5186">
        <v>31907</v>
      </c>
      <c r="AH5186" t="s">
        <v>29</v>
      </c>
      <c r="AI5186" t="s">
        <v>2432</v>
      </c>
      <c r="AJ5186" t="s">
        <v>46</v>
      </c>
      <c r="AK5186" t="s">
        <v>77</v>
      </c>
      <c r="AL5186" t="s">
        <v>2433</v>
      </c>
      <c r="AM5186">
        <v>38.71</v>
      </c>
      <c r="AN5186">
        <v>7</v>
      </c>
      <c r="AO5186">
        <v>0</v>
      </c>
      <c r="AP5186">
        <v>17.8066</v>
      </c>
      <c r="AQ5186">
        <f>YEAR(Table1[[#This Row],[Order Date]])</f>
        <v>2017</v>
      </c>
      <c r="AR5186" t="str">
        <f>TEXT(Table1[[#This Row],[Order Date]],"mmmm")</f>
        <v>September</v>
      </c>
      <c r="AS5186" t="str">
        <f>"Q"&amp;ROUNDUP(MONTH(Table1[[#This Row],[Order Date]])/3,0)</f>
        <v>Q3</v>
      </c>
      <c r="AT5186">
        <f>IF(Table1[[#This Row],[Sales]]=0,0,Table1[[#This Row],[Profit]]/Table1[[#This Row],[Sales]])</f>
        <v>0.45999999999999996</v>
      </c>
    </row>
    <row r="5187" spans="22:46" x14ac:dyDescent="0.3">
      <c r="V5187">
        <v>5186</v>
      </c>
      <c r="W5187" t="s">
        <v>8816</v>
      </c>
      <c r="X5187" s="1">
        <v>42287</v>
      </c>
      <c r="Y5187" t="s">
        <v>536</v>
      </c>
      <c r="Z5187" t="s">
        <v>51</v>
      </c>
      <c r="AA5187" t="s">
        <v>4520</v>
      </c>
      <c r="AB5187" t="s">
        <v>4521</v>
      </c>
      <c r="AC5187" t="s">
        <v>25</v>
      </c>
      <c r="AD5187" t="s">
        <v>26</v>
      </c>
      <c r="AE5187" t="s">
        <v>1712</v>
      </c>
      <c r="AF5187" t="s">
        <v>55</v>
      </c>
      <c r="AG5187">
        <v>32216</v>
      </c>
      <c r="AH5187" t="s">
        <v>29</v>
      </c>
      <c r="AI5187" t="s">
        <v>1995</v>
      </c>
      <c r="AJ5187" t="s">
        <v>46</v>
      </c>
      <c r="AK5187" t="s">
        <v>60</v>
      </c>
      <c r="AL5187" t="s">
        <v>1996</v>
      </c>
      <c r="AM5187">
        <v>1801.6320000000001</v>
      </c>
      <c r="AN5187">
        <v>6</v>
      </c>
      <c r="AO5187">
        <v>0.2</v>
      </c>
      <c r="AP5187">
        <v>-337.80599999999998</v>
      </c>
      <c r="AQ5187">
        <f>YEAR(Table1[[#This Row],[Order Date]])</f>
        <v>2015</v>
      </c>
      <c r="AR5187" t="str">
        <f>TEXT(Table1[[#This Row],[Order Date]],"mmmm")</f>
        <v>October</v>
      </c>
      <c r="AS5187" t="str">
        <f>"Q"&amp;ROUNDUP(MONTH(Table1[[#This Row],[Order Date]])/3,0)</f>
        <v>Q4</v>
      </c>
      <c r="AT5187">
        <f>IF(Table1[[#This Row],[Sales]]=0,0,Table1[[#This Row],[Profit]]/Table1[[#This Row],[Sales]])</f>
        <v>-0.18749999999999997</v>
      </c>
    </row>
    <row r="5188" spans="22:46" x14ac:dyDescent="0.3">
      <c r="V5188">
        <v>5187</v>
      </c>
      <c r="W5188" t="s">
        <v>8817</v>
      </c>
      <c r="X5188" s="1">
        <v>42335</v>
      </c>
      <c r="Y5188" s="1">
        <v>42075</v>
      </c>
      <c r="Z5188" t="s">
        <v>51</v>
      </c>
      <c r="AA5188" t="s">
        <v>2438</v>
      </c>
      <c r="AB5188" t="s">
        <v>2439</v>
      </c>
      <c r="AC5188" t="s">
        <v>108</v>
      </c>
      <c r="AD5188" t="s">
        <v>26</v>
      </c>
      <c r="AE5188" t="s">
        <v>158</v>
      </c>
      <c r="AF5188" t="s">
        <v>159</v>
      </c>
      <c r="AG5188">
        <v>19140</v>
      </c>
      <c r="AH5188" t="s">
        <v>160</v>
      </c>
      <c r="AI5188" t="s">
        <v>7726</v>
      </c>
      <c r="AJ5188" t="s">
        <v>73</v>
      </c>
      <c r="AK5188" t="s">
        <v>74</v>
      </c>
      <c r="AL5188" t="s">
        <v>7727</v>
      </c>
      <c r="AM5188">
        <v>748.75199999999995</v>
      </c>
      <c r="AN5188">
        <v>8</v>
      </c>
      <c r="AO5188">
        <v>0.4</v>
      </c>
      <c r="AP5188">
        <v>-162.2296</v>
      </c>
      <c r="AQ5188">
        <f>YEAR(Table1[[#This Row],[Order Date]])</f>
        <v>2015</v>
      </c>
      <c r="AR5188" t="str">
        <f>TEXT(Table1[[#This Row],[Order Date]],"mmmm")</f>
        <v>November</v>
      </c>
      <c r="AS5188" t="str">
        <f>"Q"&amp;ROUNDUP(MONTH(Table1[[#This Row],[Order Date]])/3,0)</f>
        <v>Q4</v>
      </c>
      <c r="AT5188">
        <f>IF(Table1[[#This Row],[Sales]]=0,0,Table1[[#This Row],[Profit]]/Table1[[#This Row],[Sales]])</f>
        <v>-0.21666666666666667</v>
      </c>
    </row>
    <row r="5189" spans="22:46" x14ac:dyDescent="0.3">
      <c r="V5189">
        <v>5188</v>
      </c>
      <c r="W5189" t="s">
        <v>8818</v>
      </c>
      <c r="X5189" s="1">
        <v>42260</v>
      </c>
      <c r="Y5189" t="s">
        <v>2187</v>
      </c>
      <c r="Z5189" t="s">
        <v>51</v>
      </c>
      <c r="AA5189" t="s">
        <v>2222</v>
      </c>
      <c r="AB5189" t="s">
        <v>2223</v>
      </c>
      <c r="AC5189" t="s">
        <v>25</v>
      </c>
      <c r="AD5189" t="s">
        <v>26</v>
      </c>
      <c r="AE5189" t="s">
        <v>563</v>
      </c>
      <c r="AF5189" t="s">
        <v>287</v>
      </c>
      <c r="AG5189">
        <v>47201</v>
      </c>
      <c r="AH5189" t="s">
        <v>111</v>
      </c>
      <c r="AI5189" t="s">
        <v>4235</v>
      </c>
      <c r="AJ5189" t="s">
        <v>73</v>
      </c>
      <c r="AK5189" t="s">
        <v>176</v>
      </c>
      <c r="AL5189" t="s">
        <v>4236</v>
      </c>
      <c r="AM5189">
        <v>199.96</v>
      </c>
      <c r="AN5189">
        <v>4</v>
      </c>
      <c r="AO5189">
        <v>0</v>
      </c>
      <c r="AP5189">
        <v>15.9968</v>
      </c>
      <c r="AQ5189">
        <f>YEAR(Table1[[#This Row],[Order Date]])</f>
        <v>2015</v>
      </c>
      <c r="AR5189" t="str">
        <f>TEXT(Table1[[#This Row],[Order Date]],"mmmm")</f>
        <v>September</v>
      </c>
      <c r="AS5189" t="str">
        <f>"Q"&amp;ROUNDUP(MONTH(Table1[[#This Row],[Order Date]])/3,0)</f>
        <v>Q3</v>
      </c>
      <c r="AT5189">
        <f>IF(Table1[[#This Row],[Sales]]=0,0,Table1[[#This Row],[Profit]]/Table1[[#This Row],[Sales]])</f>
        <v>0.08</v>
      </c>
    </row>
    <row r="5190" spans="22:46" x14ac:dyDescent="0.3">
      <c r="V5190">
        <v>5189</v>
      </c>
      <c r="W5190" t="s">
        <v>8818</v>
      </c>
      <c r="X5190" s="1">
        <v>42260</v>
      </c>
      <c r="Y5190" t="s">
        <v>2187</v>
      </c>
      <c r="Z5190" t="s">
        <v>51</v>
      </c>
      <c r="AA5190" t="s">
        <v>2222</v>
      </c>
      <c r="AB5190" t="s">
        <v>2223</v>
      </c>
      <c r="AC5190" t="s">
        <v>25</v>
      </c>
      <c r="AD5190" t="s">
        <v>26</v>
      </c>
      <c r="AE5190" t="s">
        <v>563</v>
      </c>
      <c r="AF5190" t="s">
        <v>287</v>
      </c>
      <c r="AG5190">
        <v>47201</v>
      </c>
      <c r="AH5190" t="s">
        <v>111</v>
      </c>
      <c r="AI5190" t="s">
        <v>1674</v>
      </c>
      <c r="AJ5190" t="s">
        <v>31</v>
      </c>
      <c r="AK5190" t="s">
        <v>35</v>
      </c>
      <c r="AL5190" t="s">
        <v>1675</v>
      </c>
      <c r="AM5190">
        <v>1516.2</v>
      </c>
      <c r="AN5190">
        <v>7</v>
      </c>
      <c r="AO5190">
        <v>0</v>
      </c>
      <c r="AP5190">
        <v>394.21199999999999</v>
      </c>
      <c r="AQ5190">
        <f>YEAR(Table1[[#This Row],[Order Date]])</f>
        <v>2015</v>
      </c>
      <c r="AR5190" t="str">
        <f>TEXT(Table1[[#This Row],[Order Date]],"mmmm")</f>
        <v>September</v>
      </c>
      <c r="AS5190" t="str">
        <f>"Q"&amp;ROUNDUP(MONTH(Table1[[#This Row],[Order Date]])/3,0)</f>
        <v>Q3</v>
      </c>
      <c r="AT5190">
        <f>IF(Table1[[#This Row],[Sales]]=0,0,Table1[[#This Row],[Profit]]/Table1[[#This Row],[Sales]])</f>
        <v>0.26</v>
      </c>
    </row>
    <row r="5191" spans="22:46" x14ac:dyDescent="0.3">
      <c r="V5191">
        <v>5190</v>
      </c>
      <c r="W5191" t="s">
        <v>8819</v>
      </c>
      <c r="X5191" s="1">
        <v>43053</v>
      </c>
      <c r="Y5191" t="s">
        <v>4528</v>
      </c>
      <c r="Z5191" t="s">
        <v>51</v>
      </c>
      <c r="AA5191" t="s">
        <v>1864</v>
      </c>
      <c r="AB5191" t="s">
        <v>1865</v>
      </c>
      <c r="AC5191" t="s">
        <v>25</v>
      </c>
      <c r="AD5191" t="s">
        <v>26</v>
      </c>
      <c r="AE5191" t="s">
        <v>678</v>
      </c>
      <c r="AF5191" t="s">
        <v>110</v>
      </c>
      <c r="AG5191">
        <v>77506</v>
      </c>
      <c r="AH5191" t="s">
        <v>111</v>
      </c>
      <c r="AI5191" t="s">
        <v>4775</v>
      </c>
      <c r="AJ5191" t="s">
        <v>73</v>
      </c>
      <c r="AK5191" t="s">
        <v>176</v>
      </c>
      <c r="AL5191" t="s">
        <v>4776</v>
      </c>
      <c r="AM5191">
        <v>167.952</v>
      </c>
      <c r="AN5191">
        <v>6</v>
      </c>
      <c r="AO5191">
        <v>0.2</v>
      </c>
      <c r="AP5191">
        <v>-27.292200000000001</v>
      </c>
      <c r="AQ5191">
        <f>YEAR(Table1[[#This Row],[Order Date]])</f>
        <v>2017</v>
      </c>
      <c r="AR5191" t="str">
        <f>TEXT(Table1[[#This Row],[Order Date]],"mmmm")</f>
        <v>November</v>
      </c>
      <c r="AS5191" t="str">
        <f>"Q"&amp;ROUNDUP(MONTH(Table1[[#This Row],[Order Date]])/3,0)</f>
        <v>Q4</v>
      </c>
      <c r="AT5191">
        <f>IF(Table1[[#This Row],[Sales]]=0,0,Table1[[#This Row],[Profit]]/Table1[[#This Row],[Sales]])</f>
        <v>-0.16250000000000001</v>
      </c>
    </row>
    <row r="5192" spans="22:46" x14ac:dyDescent="0.3">
      <c r="V5192">
        <v>5191</v>
      </c>
      <c r="W5192" t="s">
        <v>8819</v>
      </c>
      <c r="X5192" s="1">
        <v>43053</v>
      </c>
      <c r="Y5192" t="s">
        <v>4528</v>
      </c>
      <c r="Z5192" t="s">
        <v>51</v>
      </c>
      <c r="AA5192" t="s">
        <v>1864</v>
      </c>
      <c r="AB5192" t="s">
        <v>1865</v>
      </c>
      <c r="AC5192" t="s">
        <v>25</v>
      </c>
      <c r="AD5192" t="s">
        <v>26</v>
      </c>
      <c r="AE5192" t="s">
        <v>678</v>
      </c>
      <c r="AF5192" t="s">
        <v>110</v>
      </c>
      <c r="AG5192">
        <v>77506</v>
      </c>
      <c r="AH5192" t="s">
        <v>111</v>
      </c>
      <c r="AI5192" t="s">
        <v>6927</v>
      </c>
      <c r="AJ5192" t="s">
        <v>46</v>
      </c>
      <c r="AK5192" t="s">
        <v>70</v>
      </c>
      <c r="AL5192" t="s">
        <v>6928</v>
      </c>
      <c r="AM5192">
        <v>45.04</v>
      </c>
      <c r="AN5192">
        <v>2</v>
      </c>
      <c r="AO5192">
        <v>0.2</v>
      </c>
      <c r="AP5192">
        <v>4.5039999999999996</v>
      </c>
      <c r="AQ5192">
        <f>YEAR(Table1[[#This Row],[Order Date]])</f>
        <v>2017</v>
      </c>
      <c r="AR5192" t="str">
        <f>TEXT(Table1[[#This Row],[Order Date]],"mmmm")</f>
        <v>November</v>
      </c>
      <c r="AS5192" t="str">
        <f>"Q"&amp;ROUNDUP(MONTH(Table1[[#This Row],[Order Date]])/3,0)</f>
        <v>Q4</v>
      </c>
      <c r="AT5192">
        <f>IF(Table1[[#This Row],[Sales]]=0,0,Table1[[#This Row],[Profit]]/Table1[[#This Row],[Sales]])</f>
        <v>9.9999999999999992E-2</v>
      </c>
    </row>
    <row r="5193" spans="22:46" x14ac:dyDescent="0.3">
      <c r="V5193">
        <v>5192</v>
      </c>
      <c r="W5193" t="s">
        <v>8820</v>
      </c>
      <c r="X5193" s="1">
        <v>42860</v>
      </c>
      <c r="Y5193" s="1">
        <v>42983</v>
      </c>
      <c r="Z5193" t="s">
        <v>51</v>
      </c>
      <c r="AA5193" t="s">
        <v>2068</v>
      </c>
      <c r="AB5193" t="s">
        <v>2069</v>
      </c>
      <c r="AC5193" t="s">
        <v>25</v>
      </c>
      <c r="AD5193" t="s">
        <v>26</v>
      </c>
      <c r="AE5193" t="s">
        <v>136</v>
      </c>
      <c r="AF5193" t="s">
        <v>43</v>
      </c>
      <c r="AG5193">
        <v>94122</v>
      </c>
      <c r="AH5193" t="s">
        <v>44</v>
      </c>
      <c r="AI5193" t="s">
        <v>8821</v>
      </c>
      <c r="AJ5193" t="s">
        <v>46</v>
      </c>
      <c r="AK5193" t="s">
        <v>190</v>
      </c>
      <c r="AL5193" t="s">
        <v>8822</v>
      </c>
      <c r="AM5193">
        <v>23.16</v>
      </c>
      <c r="AN5193">
        <v>2</v>
      </c>
      <c r="AO5193">
        <v>0</v>
      </c>
      <c r="AP5193">
        <v>11.58</v>
      </c>
      <c r="AQ5193">
        <f>YEAR(Table1[[#This Row],[Order Date]])</f>
        <v>2017</v>
      </c>
      <c r="AR5193" t="str">
        <f>TEXT(Table1[[#This Row],[Order Date]],"mmmm")</f>
        <v>May</v>
      </c>
      <c r="AS5193" t="str">
        <f>"Q"&amp;ROUNDUP(MONTH(Table1[[#This Row],[Order Date]])/3,0)</f>
        <v>Q2</v>
      </c>
      <c r="AT5193">
        <f>IF(Table1[[#This Row],[Sales]]=0,0,Table1[[#This Row],[Profit]]/Table1[[#This Row],[Sales]])</f>
        <v>0.5</v>
      </c>
    </row>
    <row r="5194" spans="22:46" x14ac:dyDescent="0.3">
      <c r="V5194">
        <v>5193</v>
      </c>
      <c r="W5194" t="s">
        <v>8823</v>
      </c>
      <c r="X5194" s="1">
        <v>41971</v>
      </c>
      <c r="Y5194" s="1">
        <v>41651</v>
      </c>
      <c r="Z5194" t="s">
        <v>22</v>
      </c>
      <c r="AA5194" t="s">
        <v>2727</v>
      </c>
      <c r="AB5194" t="s">
        <v>2728</v>
      </c>
      <c r="AC5194" t="s">
        <v>41</v>
      </c>
      <c r="AD5194" t="s">
        <v>26</v>
      </c>
      <c r="AE5194" t="s">
        <v>432</v>
      </c>
      <c r="AF5194" t="s">
        <v>433</v>
      </c>
      <c r="AG5194">
        <v>29203</v>
      </c>
      <c r="AH5194" t="s">
        <v>29</v>
      </c>
      <c r="AI5194" t="s">
        <v>623</v>
      </c>
      <c r="AJ5194" t="s">
        <v>31</v>
      </c>
      <c r="AK5194" t="s">
        <v>67</v>
      </c>
      <c r="AL5194" t="s">
        <v>624</v>
      </c>
      <c r="AM5194">
        <v>397.6</v>
      </c>
      <c r="AN5194">
        <v>5</v>
      </c>
      <c r="AO5194">
        <v>0</v>
      </c>
      <c r="AP5194">
        <v>43.735999999999997</v>
      </c>
      <c r="AQ5194">
        <f>YEAR(Table1[[#This Row],[Order Date]])</f>
        <v>2014</v>
      </c>
      <c r="AR5194" t="str">
        <f>TEXT(Table1[[#This Row],[Order Date]],"mmmm")</f>
        <v>November</v>
      </c>
      <c r="AS5194" t="str">
        <f>"Q"&amp;ROUNDUP(MONTH(Table1[[#This Row],[Order Date]])/3,0)</f>
        <v>Q4</v>
      </c>
      <c r="AT5194">
        <f>IF(Table1[[#This Row],[Sales]]=0,0,Table1[[#This Row],[Profit]]/Table1[[#This Row],[Sales]])</f>
        <v>0.10999999999999999</v>
      </c>
    </row>
    <row r="5195" spans="22:46" x14ac:dyDescent="0.3">
      <c r="V5195">
        <v>5194</v>
      </c>
      <c r="W5195" t="s">
        <v>8823</v>
      </c>
      <c r="X5195" s="1">
        <v>41971</v>
      </c>
      <c r="Y5195" s="1">
        <v>41651</v>
      </c>
      <c r="Z5195" t="s">
        <v>22</v>
      </c>
      <c r="AA5195" t="s">
        <v>2727</v>
      </c>
      <c r="AB5195" t="s">
        <v>2728</v>
      </c>
      <c r="AC5195" t="s">
        <v>41</v>
      </c>
      <c r="AD5195" t="s">
        <v>26</v>
      </c>
      <c r="AE5195" t="s">
        <v>432</v>
      </c>
      <c r="AF5195" t="s">
        <v>433</v>
      </c>
      <c r="AG5195">
        <v>29203</v>
      </c>
      <c r="AH5195" t="s">
        <v>29</v>
      </c>
      <c r="AI5195" t="s">
        <v>8049</v>
      </c>
      <c r="AJ5195" t="s">
        <v>46</v>
      </c>
      <c r="AK5195" t="s">
        <v>94</v>
      </c>
      <c r="AL5195" t="s">
        <v>8050</v>
      </c>
      <c r="AM5195">
        <v>85.96</v>
      </c>
      <c r="AN5195">
        <v>7</v>
      </c>
      <c r="AO5195">
        <v>0</v>
      </c>
      <c r="AP5195">
        <v>40.401200000000003</v>
      </c>
      <c r="AQ5195">
        <f>YEAR(Table1[[#This Row],[Order Date]])</f>
        <v>2014</v>
      </c>
      <c r="AR5195" t="str">
        <f>TEXT(Table1[[#This Row],[Order Date]],"mmmm")</f>
        <v>November</v>
      </c>
      <c r="AS5195" t="str">
        <f>"Q"&amp;ROUNDUP(MONTH(Table1[[#This Row],[Order Date]])/3,0)</f>
        <v>Q4</v>
      </c>
      <c r="AT5195">
        <f>IF(Table1[[#This Row],[Sales]]=0,0,Table1[[#This Row],[Profit]]/Table1[[#This Row],[Sales]])</f>
        <v>0.47000000000000008</v>
      </c>
    </row>
    <row r="5196" spans="22:46" x14ac:dyDescent="0.3">
      <c r="V5196">
        <v>5195</v>
      </c>
      <c r="W5196" t="s">
        <v>8823</v>
      </c>
      <c r="X5196" s="1">
        <v>41971</v>
      </c>
      <c r="Y5196" s="1">
        <v>41651</v>
      </c>
      <c r="Z5196" t="s">
        <v>22</v>
      </c>
      <c r="AA5196" t="s">
        <v>2727</v>
      </c>
      <c r="AB5196" t="s">
        <v>2728</v>
      </c>
      <c r="AC5196" t="s">
        <v>41</v>
      </c>
      <c r="AD5196" t="s">
        <v>26</v>
      </c>
      <c r="AE5196" t="s">
        <v>432</v>
      </c>
      <c r="AF5196" t="s">
        <v>433</v>
      </c>
      <c r="AG5196">
        <v>29203</v>
      </c>
      <c r="AH5196" t="s">
        <v>29</v>
      </c>
      <c r="AI5196" t="s">
        <v>1537</v>
      </c>
      <c r="AJ5196" t="s">
        <v>46</v>
      </c>
      <c r="AK5196" t="s">
        <v>70</v>
      </c>
      <c r="AL5196" t="s">
        <v>1538</v>
      </c>
      <c r="AM5196">
        <v>13.12</v>
      </c>
      <c r="AN5196">
        <v>4</v>
      </c>
      <c r="AO5196">
        <v>0</v>
      </c>
      <c r="AP5196">
        <v>4.3296000000000001</v>
      </c>
      <c r="AQ5196">
        <f>YEAR(Table1[[#This Row],[Order Date]])</f>
        <v>2014</v>
      </c>
      <c r="AR5196" t="str">
        <f>TEXT(Table1[[#This Row],[Order Date]],"mmmm")</f>
        <v>November</v>
      </c>
      <c r="AS5196" t="str">
        <f>"Q"&amp;ROUNDUP(MONTH(Table1[[#This Row],[Order Date]])/3,0)</f>
        <v>Q4</v>
      </c>
      <c r="AT5196">
        <f>IF(Table1[[#This Row],[Sales]]=0,0,Table1[[#This Row],[Profit]]/Table1[[#This Row],[Sales]])</f>
        <v>0.33</v>
      </c>
    </row>
    <row r="5197" spans="22:46" x14ac:dyDescent="0.3">
      <c r="V5197">
        <v>5196</v>
      </c>
      <c r="W5197" t="s">
        <v>8823</v>
      </c>
      <c r="X5197" s="1">
        <v>41971</v>
      </c>
      <c r="Y5197" s="1">
        <v>41651</v>
      </c>
      <c r="Z5197" t="s">
        <v>22</v>
      </c>
      <c r="AA5197" t="s">
        <v>2727</v>
      </c>
      <c r="AB5197" t="s">
        <v>2728</v>
      </c>
      <c r="AC5197" t="s">
        <v>41</v>
      </c>
      <c r="AD5197" t="s">
        <v>26</v>
      </c>
      <c r="AE5197" t="s">
        <v>432</v>
      </c>
      <c r="AF5197" t="s">
        <v>433</v>
      </c>
      <c r="AG5197">
        <v>29203</v>
      </c>
      <c r="AH5197" t="s">
        <v>29</v>
      </c>
      <c r="AI5197" t="s">
        <v>1502</v>
      </c>
      <c r="AJ5197" t="s">
        <v>46</v>
      </c>
      <c r="AK5197" t="s">
        <v>77</v>
      </c>
      <c r="AL5197" t="s">
        <v>1503</v>
      </c>
      <c r="AM5197">
        <v>45.66</v>
      </c>
      <c r="AN5197">
        <v>3</v>
      </c>
      <c r="AO5197">
        <v>0</v>
      </c>
      <c r="AP5197">
        <v>22.3734</v>
      </c>
      <c r="AQ5197">
        <f>YEAR(Table1[[#This Row],[Order Date]])</f>
        <v>2014</v>
      </c>
      <c r="AR5197" t="str">
        <f>TEXT(Table1[[#This Row],[Order Date]],"mmmm")</f>
        <v>November</v>
      </c>
      <c r="AS5197" t="str">
        <f>"Q"&amp;ROUNDUP(MONTH(Table1[[#This Row],[Order Date]])/3,0)</f>
        <v>Q4</v>
      </c>
      <c r="AT5197">
        <f>IF(Table1[[#This Row],[Sales]]=0,0,Table1[[#This Row],[Profit]]/Table1[[#This Row],[Sales]])</f>
        <v>0.49000000000000005</v>
      </c>
    </row>
    <row r="5198" spans="22:46" x14ac:dyDescent="0.3">
      <c r="V5198">
        <v>5197</v>
      </c>
      <c r="W5198" t="s">
        <v>8824</v>
      </c>
      <c r="X5198" s="1">
        <v>41769</v>
      </c>
      <c r="Y5198" t="s">
        <v>125</v>
      </c>
      <c r="Z5198" t="s">
        <v>51</v>
      </c>
      <c r="AA5198" t="s">
        <v>4554</v>
      </c>
      <c r="AB5198" t="s">
        <v>4555</v>
      </c>
      <c r="AC5198" t="s">
        <v>25</v>
      </c>
      <c r="AD5198" t="s">
        <v>26</v>
      </c>
      <c r="AE5198" t="s">
        <v>4788</v>
      </c>
      <c r="AF5198" t="s">
        <v>100</v>
      </c>
      <c r="AG5198">
        <v>98031</v>
      </c>
      <c r="AH5198" t="s">
        <v>44</v>
      </c>
      <c r="AI5198" t="s">
        <v>1925</v>
      </c>
      <c r="AJ5198" t="s">
        <v>46</v>
      </c>
      <c r="AK5198" t="s">
        <v>190</v>
      </c>
      <c r="AL5198" t="s">
        <v>1926</v>
      </c>
      <c r="AM5198">
        <v>158.13</v>
      </c>
      <c r="AN5198">
        <v>3</v>
      </c>
      <c r="AO5198">
        <v>0</v>
      </c>
      <c r="AP5198">
        <v>77.483699999999999</v>
      </c>
      <c r="AQ5198">
        <f>YEAR(Table1[[#This Row],[Order Date]])</f>
        <v>2014</v>
      </c>
      <c r="AR5198" t="str">
        <f>TEXT(Table1[[#This Row],[Order Date]],"mmmm")</f>
        <v>May</v>
      </c>
      <c r="AS5198" t="str">
        <f>"Q"&amp;ROUNDUP(MONTH(Table1[[#This Row],[Order Date]])/3,0)</f>
        <v>Q2</v>
      </c>
      <c r="AT5198">
        <f>IF(Table1[[#This Row],[Sales]]=0,0,Table1[[#This Row],[Profit]]/Table1[[#This Row],[Sales]])</f>
        <v>0.49</v>
      </c>
    </row>
    <row r="5199" spans="22:46" x14ac:dyDescent="0.3">
      <c r="V5199">
        <v>5198</v>
      </c>
      <c r="W5199" t="s">
        <v>8824</v>
      </c>
      <c r="X5199" s="1">
        <v>41769</v>
      </c>
      <c r="Y5199" t="s">
        <v>125</v>
      </c>
      <c r="Z5199" t="s">
        <v>51</v>
      </c>
      <c r="AA5199" t="s">
        <v>4554</v>
      </c>
      <c r="AB5199" t="s">
        <v>4555</v>
      </c>
      <c r="AC5199" t="s">
        <v>25</v>
      </c>
      <c r="AD5199" t="s">
        <v>26</v>
      </c>
      <c r="AE5199" t="s">
        <v>4788</v>
      </c>
      <c r="AF5199" t="s">
        <v>100</v>
      </c>
      <c r="AG5199">
        <v>98031</v>
      </c>
      <c r="AH5199" t="s">
        <v>44</v>
      </c>
      <c r="AI5199" t="s">
        <v>279</v>
      </c>
      <c r="AJ5199" t="s">
        <v>73</v>
      </c>
      <c r="AK5199" t="s">
        <v>74</v>
      </c>
      <c r="AL5199" t="s">
        <v>280</v>
      </c>
      <c r="AM5199">
        <v>43.6</v>
      </c>
      <c r="AN5199">
        <v>5</v>
      </c>
      <c r="AO5199">
        <v>0.2</v>
      </c>
      <c r="AP5199">
        <v>4.3600000000000003</v>
      </c>
      <c r="AQ5199">
        <f>YEAR(Table1[[#This Row],[Order Date]])</f>
        <v>2014</v>
      </c>
      <c r="AR5199" t="str">
        <f>TEXT(Table1[[#This Row],[Order Date]],"mmmm")</f>
        <v>May</v>
      </c>
      <c r="AS5199" t="str">
        <f>"Q"&amp;ROUNDUP(MONTH(Table1[[#This Row],[Order Date]])/3,0)</f>
        <v>Q2</v>
      </c>
      <c r="AT5199">
        <f>IF(Table1[[#This Row],[Sales]]=0,0,Table1[[#This Row],[Profit]]/Table1[[#This Row],[Sales]])</f>
        <v>0.1</v>
      </c>
    </row>
    <row r="5200" spans="22:46" x14ac:dyDescent="0.3">
      <c r="V5200">
        <v>5199</v>
      </c>
      <c r="W5200" t="s">
        <v>8825</v>
      </c>
      <c r="X5200" s="1">
        <v>42432</v>
      </c>
      <c r="Y5200" s="1">
        <v>42585</v>
      </c>
      <c r="Z5200" t="s">
        <v>51</v>
      </c>
      <c r="AA5200" t="s">
        <v>3764</v>
      </c>
      <c r="AB5200" t="s">
        <v>3765</v>
      </c>
      <c r="AC5200" t="s">
        <v>25</v>
      </c>
      <c r="AD5200" t="s">
        <v>26</v>
      </c>
      <c r="AE5200" t="s">
        <v>3271</v>
      </c>
      <c r="AF5200" t="s">
        <v>110</v>
      </c>
      <c r="AG5200">
        <v>78664</v>
      </c>
      <c r="AH5200" t="s">
        <v>111</v>
      </c>
      <c r="AI5200" t="s">
        <v>6233</v>
      </c>
      <c r="AJ5200" t="s">
        <v>46</v>
      </c>
      <c r="AK5200" t="s">
        <v>651</v>
      </c>
      <c r="AL5200" t="s">
        <v>6234</v>
      </c>
      <c r="AM5200">
        <v>3930.0720000000001</v>
      </c>
      <c r="AN5200">
        <v>3</v>
      </c>
      <c r="AO5200">
        <v>0.2</v>
      </c>
      <c r="AP5200">
        <v>-786.01440000000002</v>
      </c>
      <c r="AQ5200">
        <f>YEAR(Table1[[#This Row],[Order Date]])</f>
        <v>2016</v>
      </c>
      <c r="AR5200" t="str">
        <f>TEXT(Table1[[#This Row],[Order Date]],"mmmm")</f>
        <v>March</v>
      </c>
      <c r="AS5200" t="str">
        <f>"Q"&amp;ROUNDUP(MONTH(Table1[[#This Row],[Order Date]])/3,0)</f>
        <v>Q1</v>
      </c>
      <c r="AT5200">
        <f>IF(Table1[[#This Row],[Sales]]=0,0,Table1[[#This Row],[Profit]]/Table1[[#This Row],[Sales]])</f>
        <v>-0.2</v>
      </c>
    </row>
    <row r="5201" spans="22:46" x14ac:dyDescent="0.3">
      <c r="V5201">
        <v>5200</v>
      </c>
      <c r="W5201" t="s">
        <v>8825</v>
      </c>
      <c r="X5201" s="1">
        <v>42432</v>
      </c>
      <c r="Y5201" s="1">
        <v>42585</v>
      </c>
      <c r="Z5201" t="s">
        <v>51</v>
      </c>
      <c r="AA5201" t="s">
        <v>3764</v>
      </c>
      <c r="AB5201" t="s">
        <v>3765</v>
      </c>
      <c r="AC5201" t="s">
        <v>25</v>
      </c>
      <c r="AD5201" t="s">
        <v>26</v>
      </c>
      <c r="AE5201" t="s">
        <v>3271</v>
      </c>
      <c r="AF5201" t="s">
        <v>110</v>
      </c>
      <c r="AG5201">
        <v>78664</v>
      </c>
      <c r="AH5201" t="s">
        <v>111</v>
      </c>
      <c r="AI5201" t="s">
        <v>7633</v>
      </c>
      <c r="AJ5201" t="s">
        <v>46</v>
      </c>
      <c r="AK5201" t="s">
        <v>303</v>
      </c>
      <c r="AL5201" t="s">
        <v>7634</v>
      </c>
      <c r="AM5201">
        <v>2.3039999999999998</v>
      </c>
      <c r="AN5201">
        <v>1</v>
      </c>
      <c r="AO5201">
        <v>0.2</v>
      </c>
      <c r="AP5201">
        <v>0.77759999999999996</v>
      </c>
      <c r="AQ5201">
        <f>YEAR(Table1[[#This Row],[Order Date]])</f>
        <v>2016</v>
      </c>
      <c r="AR5201" t="str">
        <f>TEXT(Table1[[#This Row],[Order Date]],"mmmm")</f>
        <v>March</v>
      </c>
      <c r="AS5201" t="str">
        <f>"Q"&amp;ROUNDUP(MONTH(Table1[[#This Row],[Order Date]])/3,0)</f>
        <v>Q1</v>
      </c>
      <c r="AT5201">
        <f>IF(Table1[[#This Row],[Sales]]=0,0,Table1[[#This Row],[Profit]]/Table1[[#This Row],[Sales]])</f>
        <v>0.33750000000000002</v>
      </c>
    </row>
    <row r="5202" spans="22:46" x14ac:dyDescent="0.3">
      <c r="V5202">
        <v>5201</v>
      </c>
      <c r="W5202" t="s">
        <v>8825</v>
      </c>
      <c r="X5202" s="1">
        <v>42432</v>
      </c>
      <c r="Y5202" s="1">
        <v>42585</v>
      </c>
      <c r="Z5202" t="s">
        <v>51</v>
      </c>
      <c r="AA5202" t="s">
        <v>3764</v>
      </c>
      <c r="AB5202" t="s">
        <v>3765</v>
      </c>
      <c r="AC5202" t="s">
        <v>25</v>
      </c>
      <c r="AD5202" t="s">
        <v>26</v>
      </c>
      <c r="AE5202" t="s">
        <v>3271</v>
      </c>
      <c r="AF5202" t="s">
        <v>110</v>
      </c>
      <c r="AG5202">
        <v>78664</v>
      </c>
      <c r="AH5202" t="s">
        <v>111</v>
      </c>
      <c r="AI5202" t="s">
        <v>5161</v>
      </c>
      <c r="AJ5202" t="s">
        <v>73</v>
      </c>
      <c r="AK5202" t="s">
        <v>74</v>
      </c>
      <c r="AL5202" t="s">
        <v>5162</v>
      </c>
      <c r="AM5202">
        <v>431.976</v>
      </c>
      <c r="AN5202">
        <v>3</v>
      </c>
      <c r="AO5202">
        <v>0.2</v>
      </c>
      <c r="AP5202">
        <v>32.398200000000003</v>
      </c>
      <c r="AQ5202">
        <f>YEAR(Table1[[#This Row],[Order Date]])</f>
        <v>2016</v>
      </c>
      <c r="AR5202" t="str">
        <f>TEXT(Table1[[#This Row],[Order Date]],"mmmm")</f>
        <v>March</v>
      </c>
      <c r="AS5202" t="str">
        <f>"Q"&amp;ROUNDUP(MONTH(Table1[[#This Row],[Order Date]])/3,0)</f>
        <v>Q1</v>
      </c>
      <c r="AT5202">
        <f>IF(Table1[[#This Row],[Sales]]=0,0,Table1[[#This Row],[Profit]]/Table1[[#This Row],[Sales]])</f>
        <v>7.5000000000000011E-2</v>
      </c>
    </row>
    <row r="5203" spans="22:46" x14ac:dyDescent="0.3">
      <c r="V5203">
        <v>5202</v>
      </c>
      <c r="W5203" t="s">
        <v>8825</v>
      </c>
      <c r="X5203" s="1">
        <v>42432</v>
      </c>
      <c r="Y5203" s="1">
        <v>42585</v>
      </c>
      <c r="Z5203" t="s">
        <v>51</v>
      </c>
      <c r="AA5203" t="s">
        <v>3764</v>
      </c>
      <c r="AB5203" t="s">
        <v>3765</v>
      </c>
      <c r="AC5203" t="s">
        <v>25</v>
      </c>
      <c r="AD5203" t="s">
        <v>26</v>
      </c>
      <c r="AE5203" t="s">
        <v>3271</v>
      </c>
      <c r="AF5203" t="s">
        <v>110</v>
      </c>
      <c r="AG5203">
        <v>78664</v>
      </c>
      <c r="AH5203" t="s">
        <v>111</v>
      </c>
      <c r="AI5203" t="s">
        <v>2354</v>
      </c>
      <c r="AJ5203" t="s">
        <v>73</v>
      </c>
      <c r="AK5203" t="s">
        <v>176</v>
      </c>
      <c r="AL5203" t="s">
        <v>2355</v>
      </c>
      <c r="AM5203">
        <v>41.72</v>
      </c>
      <c r="AN5203">
        <v>7</v>
      </c>
      <c r="AO5203">
        <v>0.2</v>
      </c>
      <c r="AP5203">
        <v>5.7365000000000004</v>
      </c>
      <c r="AQ5203">
        <f>YEAR(Table1[[#This Row],[Order Date]])</f>
        <v>2016</v>
      </c>
      <c r="AR5203" t="str">
        <f>TEXT(Table1[[#This Row],[Order Date]],"mmmm")</f>
        <v>March</v>
      </c>
      <c r="AS5203" t="str">
        <f>"Q"&amp;ROUNDUP(MONTH(Table1[[#This Row],[Order Date]])/3,0)</f>
        <v>Q1</v>
      </c>
      <c r="AT5203">
        <f>IF(Table1[[#This Row],[Sales]]=0,0,Table1[[#This Row],[Profit]]/Table1[[#This Row],[Sales]])</f>
        <v>0.13750000000000001</v>
      </c>
    </row>
    <row r="5204" spans="22:46" x14ac:dyDescent="0.3">
      <c r="V5204">
        <v>5203</v>
      </c>
      <c r="W5204" t="s">
        <v>8826</v>
      </c>
      <c r="X5204" s="1">
        <v>42231</v>
      </c>
      <c r="Y5204" t="s">
        <v>6412</v>
      </c>
      <c r="Z5204" t="s">
        <v>51</v>
      </c>
      <c r="AA5204" t="s">
        <v>6961</v>
      </c>
      <c r="AB5204" t="s">
        <v>6962</v>
      </c>
      <c r="AC5204" t="s">
        <v>25</v>
      </c>
      <c r="AD5204" t="s">
        <v>26</v>
      </c>
      <c r="AE5204" t="s">
        <v>3620</v>
      </c>
      <c r="AF5204" t="s">
        <v>43</v>
      </c>
      <c r="AG5204">
        <v>94601</v>
      </c>
      <c r="AH5204" t="s">
        <v>44</v>
      </c>
      <c r="AI5204" t="s">
        <v>4170</v>
      </c>
      <c r="AJ5204" t="s">
        <v>31</v>
      </c>
      <c r="AK5204" t="s">
        <v>67</v>
      </c>
      <c r="AL5204" t="s">
        <v>4171</v>
      </c>
      <c r="AM5204">
        <v>104.23</v>
      </c>
      <c r="AN5204">
        <v>7</v>
      </c>
      <c r="AO5204">
        <v>0</v>
      </c>
      <c r="AP5204">
        <v>28.142099999999999</v>
      </c>
      <c r="AQ5204">
        <f>YEAR(Table1[[#This Row],[Order Date]])</f>
        <v>2015</v>
      </c>
      <c r="AR5204" t="str">
        <f>TEXT(Table1[[#This Row],[Order Date]],"mmmm")</f>
        <v>August</v>
      </c>
      <c r="AS5204" t="str">
        <f>"Q"&amp;ROUNDUP(MONTH(Table1[[#This Row],[Order Date]])/3,0)</f>
        <v>Q3</v>
      </c>
      <c r="AT5204">
        <f>IF(Table1[[#This Row],[Sales]]=0,0,Table1[[#This Row],[Profit]]/Table1[[#This Row],[Sales]])</f>
        <v>0.26999999999999996</v>
      </c>
    </row>
    <row r="5205" spans="22:46" x14ac:dyDescent="0.3">
      <c r="V5205">
        <v>5204</v>
      </c>
      <c r="W5205" t="s">
        <v>8826</v>
      </c>
      <c r="X5205" s="1">
        <v>42231</v>
      </c>
      <c r="Y5205" t="s">
        <v>6412</v>
      </c>
      <c r="Z5205" t="s">
        <v>51</v>
      </c>
      <c r="AA5205" t="s">
        <v>6961</v>
      </c>
      <c r="AB5205" t="s">
        <v>6962</v>
      </c>
      <c r="AC5205" t="s">
        <v>25</v>
      </c>
      <c r="AD5205" t="s">
        <v>26</v>
      </c>
      <c r="AE5205" t="s">
        <v>3620</v>
      </c>
      <c r="AF5205" t="s">
        <v>43</v>
      </c>
      <c r="AG5205">
        <v>94601</v>
      </c>
      <c r="AH5205" t="s">
        <v>44</v>
      </c>
      <c r="AI5205" t="s">
        <v>5623</v>
      </c>
      <c r="AJ5205" t="s">
        <v>46</v>
      </c>
      <c r="AK5205" t="s">
        <v>60</v>
      </c>
      <c r="AL5205" t="s">
        <v>5624</v>
      </c>
      <c r="AM5205">
        <v>70.260000000000005</v>
      </c>
      <c r="AN5205">
        <v>3</v>
      </c>
      <c r="AO5205">
        <v>0</v>
      </c>
      <c r="AP5205">
        <v>18.970199999999998</v>
      </c>
      <c r="AQ5205">
        <f>YEAR(Table1[[#This Row],[Order Date]])</f>
        <v>2015</v>
      </c>
      <c r="AR5205" t="str">
        <f>TEXT(Table1[[#This Row],[Order Date]],"mmmm")</f>
        <v>August</v>
      </c>
      <c r="AS5205" t="str">
        <f>"Q"&amp;ROUNDUP(MONTH(Table1[[#This Row],[Order Date]])/3,0)</f>
        <v>Q3</v>
      </c>
      <c r="AT5205">
        <f>IF(Table1[[#This Row],[Sales]]=0,0,Table1[[#This Row],[Profit]]/Table1[[#This Row],[Sales]])</f>
        <v>0.26999999999999996</v>
      </c>
    </row>
    <row r="5206" spans="22:46" x14ac:dyDescent="0.3">
      <c r="V5206">
        <v>5205</v>
      </c>
      <c r="W5206" t="s">
        <v>8827</v>
      </c>
      <c r="X5206" s="1">
        <v>42259</v>
      </c>
      <c r="Y5206" t="s">
        <v>2187</v>
      </c>
      <c r="Z5206" t="s">
        <v>51</v>
      </c>
      <c r="AA5206" t="s">
        <v>6085</v>
      </c>
      <c r="AB5206" t="s">
        <v>6086</v>
      </c>
      <c r="AC5206" t="s">
        <v>25</v>
      </c>
      <c r="AD5206" t="s">
        <v>26</v>
      </c>
      <c r="AE5206" t="s">
        <v>1756</v>
      </c>
      <c r="AF5206" t="s">
        <v>301</v>
      </c>
      <c r="AG5206">
        <v>13021</v>
      </c>
      <c r="AH5206" t="s">
        <v>160</v>
      </c>
      <c r="AI5206" t="s">
        <v>884</v>
      </c>
      <c r="AJ5206" t="s">
        <v>46</v>
      </c>
      <c r="AK5206" t="s">
        <v>70</v>
      </c>
      <c r="AL5206" t="s">
        <v>885</v>
      </c>
      <c r="AM5206">
        <v>9.26</v>
      </c>
      <c r="AN5206">
        <v>2</v>
      </c>
      <c r="AO5206">
        <v>0</v>
      </c>
      <c r="AP5206">
        <v>3.0558000000000001</v>
      </c>
      <c r="AQ5206">
        <f>YEAR(Table1[[#This Row],[Order Date]])</f>
        <v>2015</v>
      </c>
      <c r="AR5206" t="str">
        <f>TEXT(Table1[[#This Row],[Order Date]],"mmmm")</f>
        <v>September</v>
      </c>
      <c r="AS5206" t="str">
        <f>"Q"&amp;ROUNDUP(MONTH(Table1[[#This Row],[Order Date]])/3,0)</f>
        <v>Q3</v>
      </c>
      <c r="AT5206">
        <f>IF(Table1[[#This Row],[Sales]]=0,0,Table1[[#This Row],[Profit]]/Table1[[#This Row],[Sales]])</f>
        <v>0.33</v>
      </c>
    </row>
    <row r="5207" spans="22:46" x14ac:dyDescent="0.3">
      <c r="V5207">
        <v>5206</v>
      </c>
      <c r="W5207" t="s">
        <v>8827</v>
      </c>
      <c r="X5207" s="1">
        <v>42259</v>
      </c>
      <c r="Y5207" t="s">
        <v>2187</v>
      </c>
      <c r="Z5207" t="s">
        <v>51</v>
      </c>
      <c r="AA5207" t="s">
        <v>6085</v>
      </c>
      <c r="AB5207" t="s">
        <v>6086</v>
      </c>
      <c r="AC5207" t="s">
        <v>25</v>
      </c>
      <c r="AD5207" t="s">
        <v>26</v>
      </c>
      <c r="AE5207" t="s">
        <v>1756</v>
      </c>
      <c r="AF5207" t="s">
        <v>301</v>
      </c>
      <c r="AG5207">
        <v>13021</v>
      </c>
      <c r="AH5207" t="s">
        <v>160</v>
      </c>
      <c r="AI5207" t="s">
        <v>268</v>
      </c>
      <c r="AJ5207" t="s">
        <v>46</v>
      </c>
      <c r="AK5207" t="s">
        <v>60</v>
      </c>
      <c r="AL5207" t="s">
        <v>269</v>
      </c>
      <c r="AM5207">
        <v>105.98</v>
      </c>
      <c r="AN5207">
        <v>2</v>
      </c>
      <c r="AO5207">
        <v>0</v>
      </c>
      <c r="AP5207">
        <v>4.2392000000000003</v>
      </c>
      <c r="AQ5207">
        <f>YEAR(Table1[[#This Row],[Order Date]])</f>
        <v>2015</v>
      </c>
      <c r="AR5207" t="str">
        <f>TEXT(Table1[[#This Row],[Order Date]],"mmmm")</f>
        <v>September</v>
      </c>
      <c r="AS5207" t="str">
        <f>"Q"&amp;ROUNDUP(MONTH(Table1[[#This Row],[Order Date]])/3,0)</f>
        <v>Q3</v>
      </c>
      <c r="AT5207">
        <f>IF(Table1[[#This Row],[Sales]]=0,0,Table1[[#This Row],[Profit]]/Table1[[#This Row],[Sales]])</f>
        <v>0.04</v>
      </c>
    </row>
    <row r="5208" spans="22:46" x14ac:dyDescent="0.3">
      <c r="V5208">
        <v>5207</v>
      </c>
      <c r="W5208" t="s">
        <v>8827</v>
      </c>
      <c r="X5208" s="1">
        <v>42259</v>
      </c>
      <c r="Y5208" t="s">
        <v>2187</v>
      </c>
      <c r="Z5208" t="s">
        <v>51</v>
      </c>
      <c r="AA5208" t="s">
        <v>6085</v>
      </c>
      <c r="AB5208" t="s">
        <v>6086</v>
      </c>
      <c r="AC5208" t="s">
        <v>25</v>
      </c>
      <c r="AD5208" t="s">
        <v>26</v>
      </c>
      <c r="AE5208" t="s">
        <v>1756</v>
      </c>
      <c r="AF5208" t="s">
        <v>301</v>
      </c>
      <c r="AG5208">
        <v>13021</v>
      </c>
      <c r="AH5208" t="s">
        <v>160</v>
      </c>
      <c r="AI5208" t="s">
        <v>1379</v>
      </c>
      <c r="AJ5208" t="s">
        <v>46</v>
      </c>
      <c r="AK5208" t="s">
        <v>303</v>
      </c>
      <c r="AL5208" t="s">
        <v>1380</v>
      </c>
      <c r="AM5208">
        <v>1.24</v>
      </c>
      <c r="AN5208">
        <v>1</v>
      </c>
      <c r="AO5208">
        <v>0</v>
      </c>
      <c r="AP5208">
        <v>0.58279999999999998</v>
      </c>
      <c r="AQ5208">
        <f>YEAR(Table1[[#This Row],[Order Date]])</f>
        <v>2015</v>
      </c>
      <c r="AR5208" t="str">
        <f>TEXT(Table1[[#This Row],[Order Date]],"mmmm")</f>
        <v>September</v>
      </c>
      <c r="AS5208" t="str">
        <f>"Q"&amp;ROUNDUP(MONTH(Table1[[#This Row],[Order Date]])/3,0)</f>
        <v>Q3</v>
      </c>
      <c r="AT5208">
        <f>IF(Table1[[#This Row],[Sales]]=0,0,Table1[[#This Row],[Profit]]/Table1[[#This Row],[Sales]])</f>
        <v>0.47</v>
      </c>
    </row>
    <row r="5209" spans="22:46" x14ac:dyDescent="0.3">
      <c r="V5209">
        <v>5208</v>
      </c>
      <c r="W5209" t="s">
        <v>8827</v>
      </c>
      <c r="X5209" s="1">
        <v>42259</v>
      </c>
      <c r="Y5209" t="s">
        <v>2187</v>
      </c>
      <c r="Z5209" t="s">
        <v>51</v>
      </c>
      <c r="AA5209" t="s">
        <v>6085</v>
      </c>
      <c r="AB5209" t="s">
        <v>6086</v>
      </c>
      <c r="AC5209" t="s">
        <v>25</v>
      </c>
      <c r="AD5209" t="s">
        <v>26</v>
      </c>
      <c r="AE5209" t="s">
        <v>1756</v>
      </c>
      <c r="AF5209" t="s">
        <v>301</v>
      </c>
      <c r="AG5209">
        <v>13021</v>
      </c>
      <c r="AH5209" t="s">
        <v>160</v>
      </c>
      <c r="AI5209" t="s">
        <v>1172</v>
      </c>
      <c r="AJ5209" t="s">
        <v>46</v>
      </c>
      <c r="AK5209" t="s">
        <v>47</v>
      </c>
      <c r="AL5209" t="s">
        <v>1173</v>
      </c>
      <c r="AM5209">
        <v>20.7</v>
      </c>
      <c r="AN5209">
        <v>2</v>
      </c>
      <c r="AO5209">
        <v>0</v>
      </c>
      <c r="AP5209">
        <v>9.9359999999999999</v>
      </c>
      <c r="AQ5209">
        <f>YEAR(Table1[[#This Row],[Order Date]])</f>
        <v>2015</v>
      </c>
      <c r="AR5209" t="str">
        <f>TEXT(Table1[[#This Row],[Order Date]],"mmmm")</f>
        <v>September</v>
      </c>
      <c r="AS5209" t="str">
        <f>"Q"&amp;ROUNDUP(MONTH(Table1[[#This Row],[Order Date]])/3,0)</f>
        <v>Q3</v>
      </c>
      <c r="AT5209">
        <f>IF(Table1[[#This Row],[Sales]]=0,0,Table1[[#This Row],[Profit]]/Table1[[#This Row],[Sales]])</f>
        <v>0.48000000000000004</v>
      </c>
    </row>
    <row r="5210" spans="22:46" x14ac:dyDescent="0.3">
      <c r="V5210">
        <v>5209</v>
      </c>
      <c r="W5210" t="s">
        <v>8827</v>
      </c>
      <c r="X5210" s="1">
        <v>42259</v>
      </c>
      <c r="Y5210" t="s">
        <v>2187</v>
      </c>
      <c r="Z5210" t="s">
        <v>51</v>
      </c>
      <c r="AA5210" t="s">
        <v>6085</v>
      </c>
      <c r="AB5210" t="s">
        <v>6086</v>
      </c>
      <c r="AC5210" t="s">
        <v>25</v>
      </c>
      <c r="AD5210" t="s">
        <v>26</v>
      </c>
      <c r="AE5210" t="s">
        <v>1756</v>
      </c>
      <c r="AF5210" t="s">
        <v>301</v>
      </c>
      <c r="AG5210">
        <v>13021</v>
      </c>
      <c r="AH5210" t="s">
        <v>160</v>
      </c>
      <c r="AI5210" t="s">
        <v>4478</v>
      </c>
      <c r="AJ5210" t="s">
        <v>46</v>
      </c>
      <c r="AK5210" t="s">
        <v>94</v>
      </c>
      <c r="AL5210" t="s">
        <v>4479</v>
      </c>
      <c r="AM5210">
        <v>28.9</v>
      </c>
      <c r="AN5210">
        <v>5</v>
      </c>
      <c r="AO5210">
        <v>0</v>
      </c>
      <c r="AP5210">
        <v>14.161</v>
      </c>
      <c r="AQ5210">
        <f>YEAR(Table1[[#This Row],[Order Date]])</f>
        <v>2015</v>
      </c>
      <c r="AR5210" t="str">
        <f>TEXT(Table1[[#This Row],[Order Date]],"mmmm")</f>
        <v>September</v>
      </c>
      <c r="AS5210" t="str">
        <f>"Q"&amp;ROUNDUP(MONTH(Table1[[#This Row],[Order Date]])/3,0)</f>
        <v>Q3</v>
      </c>
      <c r="AT5210">
        <f>IF(Table1[[#This Row],[Sales]]=0,0,Table1[[#This Row],[Profit]]/Table1[[#This Row],[Sales]])</f>
        <v>0.49</v>
      </c>
    </row>
    <row r="5211" spans="22:46" x14ac:dyDescent="0.3">
      <c r="V5211">
        <v>5210</v>
      </c>
      <c r="W5211" t="s">
        <v>8827</v>
      </c>
      <c r="X5211" s="1">
        <v>42259</v>
      </c>
      <c r="Y5211" t="s">
        <v>2187</v>
      </c>
      <c r="Z5211" t="s">
        <v>51</v>
      </c>
      <c r="AA5211" t="s">
        <v>6085</v>
      </c>
      <c r="AB5211" t="s">
        <v>6086</v>
      </c>
      <c r="AC5211" t="s">
        <v>25</v>
      </c>
      <c r="AD5211" t="s">
        <v>26</v>
      </c>
      <c r="AE5211" t="s">
        <v>1756</v>
      </c>
      <c r="AF5211" t="s">
        <v>301</v>
      </c>
      <c r="AG5211">
        <v>13021</v>
      </c>
      <c r="AH5211" t="s">
        <v>160</v>
      </c>
      <c r="AI5211" t="s">
        <v>571</v>
      </c>
      <c r="AJ5211" t="s">
        <v>46</v>
      </c>
      <c r="AK5211" t="s">
        <v>190</v>
      </c>
      <c r="AL5211" t="s">
        <v>572</v>
      </c>
      <c r="AM5211">
        <v>27.18</v>
      </c>
      <c r="AN5211">
        <v>1</v>
      </c>
      <c r="AO5211">
        <v>0</v>
      </c>
      <c r="AP5211">
        <v>12.7746</v>
      </c>
      <c r="AQ5211">
        <f>YEAR(Table1[[#This Row],[Order Date]])</f>
        <v>2015</v>
      </c>
      <c r="AR5211" t="str">
        <f>TEXT(Table1[[#This Row],[Order Date]],"mmmm")</f>
        <v>September</v>
      </c>
      <c r="AS5211" t="str">
        <f>"Q"&amp;ROUNDUP(MONTH(Table1[[#This Row],[Order Date]])/3,0)</f>
        <v>Q3</v>
      </c>
      <c r="AT5211">
        <f>IF(Table1[[#This Row],[Sales]]=0,0,Table1[[#This Row],[Profit]]/Table1[[#This Row],[Sales]])</f>
        <v>0.47</v>
      </c>
    </row>
    <row r="5212" spans="22:46" x14ac:dyDescent="0.3">
      <c r="V5212">
        <v>5211</v>
      </c>
      <c r="W5212" t="s">
        <v>8828</v>
      </c>
      <c r="X5212" s="1">
        <v>42016</v>
      </c>
      <c r="Y5212" t="s">
        <v>8829</v>
      </c>
      <c r="Z5212" t="s">
        <v>51</v>
      </c>
      <c r="AA5212" t="s">
        <v>4281</v>
      </c>
      <c r="AB5212" t="s">
        <v>4282</v>
      </c>
      <c r="AC5212" t="s">
        <v>41</v>
      </c>
      <c r="AD5212" t="s">
        <v>26</v>
      </c>
      <c r="AE5212" t="s">
        <v>684</v>
      </c>
      <c r="AF5212" t="s">
        <v>276</v>
      </c>
      <c r="AG5212">
        <v>19711</v>
      </c>
      <c r="AH5212" t="s">
        <v>160</v>
      </c>
      <c r="AI5212" t="s">
        <v>6777</v>
      </c>
      <c r="AJ5212" t="s">
        <v>46</v>
      </c>
      <c r="AK5212" t="s">
        <v>60</v>
      </c>
      <c r="AL5212" t="s">
        <v>6778</v>
      </c>
      <c r="AM5212">
        <v>465.18</v>
      </c>
      <c r="AN5212">
        <v>3</v>
      </c>
      <c r="AO5212">
        <v>0</v>
      </c>
      <c r="AP5212">
        <v>120.9468</v>
      </c>
      <c r="AQ5212">
        <f>YEAR(Table1[[#This Row],[Order Date]])</f>
        <v>2015</v>
      </c>
      <c r="AR5212" t="str">
        <f>TEXT(Table1[[#This Row],[Order Date]],"mmmm")</f>
        <v>January</v>
      </c>
      <c r="AS5212" t="str">
        <f>"Q"&amp;ROUNDUP(MONTH(Table1[[#This Row],[Order Date]])/3,0)</f>
        <v>Q1</v>
      </c>
      <c r="AT5212">
        <f>IF(Table1[[#This Row],[Sales]]=0,0,Table1[[#This Row],[Profit]]/Table1[[#This Row],[Sales]])</f>
        <v>0.26</v>
      </c>
    </row>
    <row r="5213" spans="22:46" x14ac:dyDescent="0.3">
      <c r="V5213">
        <v>5212</v>
      </c>
      <c r="W5213" t="s">
        <v>8830</v>
      </c>
      <c r="X5213" s="1">
        <v>42136</v>
      </c>
      <c r="Y5213" t="s">
        <v>4441</v>
      </c>
      <c r="Z5213" t="s">
        <v>22</v>
      </c>
      <c r="AA5213" t="s">
        <v>6128</v>
      </c>
      <c r="AB5213" t="s">
        <v>6129</v>
      </c>
      <c r="AC5213" t="s">
        <v>25</v>
      </c>
      <c r="AD5213" t="s">
        <v>26</v>
      </c>
      <c r="AE5213" t="s">
        <v>300</v>
      </c>
      <c r="AF5213" t="s">
        <v>301</v>
      </c>
      <c r="AG5213">
        <v>10024</v>
      </c>
      <c r="AH5213" t="s">
        <v>160</v>
      </c>
      <c r="AI5213" t="s">
        <v>3383</v>
      </c>
      <c r="AJ5213" t="s">
        <v>46</v>
      </c>
      <c r="AK5213" t="s">
        <v>60</v>
      </c>
      <c r="AL5213" t="s">
        <v>3384</v>
      </c>
      <c r="AM5213">
        <v>36.630000000000003</v>
      </c>
      <c r="AN5213">
        <v>3</v>
      </c>
      <c r="AO5213">
        <v>0</v>
      </c>
      <c r="AP5213">
        <v>9.8901000000000003</v>
      </c>
      <c r="AQ5213">
        <f>YEAR(Table1[[#This Row],[Order Date]])</f>
        <v>2015</v>
      </c>
      <c r="AR5213" t="str">
        <f>TEXT(Table1[[#This Row],[Order Date]],"mmmm")</f>
        <v>May</v>
      </c>
      <c r="AS5213" t="str">
        <f>"Q"&amp;ROUNDUP(MONTH(Table1[[#This Row],[Order Date]])/3,0)</f>
        <v>Q2</v>
      </c>
      <c r="AT5213">
        <f>IF(Table1[[#This Row],[Sales]]=0,0,Table1[[#This Row],[Profit]]/Table1[[#This Row],[Sales]])</f>
        <v>0.27</v>
      </c>
    </row>
    <row r="5214" spans="22:46" x14ac:dyDescent="0.3">
      <c r="V5214">
        <v>5213</v>
      </c>
      <c r="W5214" t="s">
        <v>8831</v>
      </c>
      <c r="X5214" s="1">
        <v>42639</v>
      </c>
      <c r="Y5214" t="s">
        <v>1787</v>
      </c>
      <c r="Z5214" t="s">
        <v>1450</v>
      </c>
      <c r="AA5214" t="s">
        <v>3009</v>
      </c>
      <c r="AB5214" t="s">
        <v>3010</v>
      </c>
      <c r="AC5214" t="s">
        <v>25</v>
      </c>
      <c r="AD5214" t="s">
        <v>26</v>
      </c>
      <c r="AE5214" t="s">
        <v>877</v>
      </c>
      <c r="AF5214" t="s">
        <v>43</v>
      </c>
      <c r="AG5214">
        <v>92374</v>
      </c>
      <c r="AH5214" t="s">
        <v>44</v>
      </c>
      <c r="AI5214" t="s">
        <v>1991</v>
      </c>
      <c r="AJ5214" t="s">
        <v>46</v>
      </c>
      <c r="AK5214" t="s">
        <v>60</v>
      </c>
      <c r="AL5214" t="s">
        <v>1992</v>
      </c>
      <c r="AM5214">
        <v>51.45</v>
      </c>
      <c r="AN5214">
        <v>3</v>
      </c>
      <c r="AO5214">
        <v>0</v>
      </c>
      <c r="AP5214">
        <v>13.891500000000001</v>
      </c>
      <c r="AQ5214">
        <f>YEAR(Table1[[#This Row],[Order Date]])</f>
        <v>2016</v>
      </c>
      <c r="AR5214" t="str">
        <f>TEXT(Table1[[#This Row],[Order Date]],"mmmm")</f>
        <v>September</v>
      </c>
      <c r="AS5214" t="str">
        <f>"Q"&amp;ROUNDUP(MONTH(Table1[[#This Row],[Order Date]])/3,0)</f>
        <v>Q3</v>
      </c>
      <c r="AT5214">
        <f>IF(Table1[[#This Row],[Sales]]=0,0,Table1[[#This Row],[Profit]]/Table1[[#This Row],[Sales]])</f>
        <v>0.27</v>
      </c>
    </row>
    <row r="5215" spans="22:46" x14ac:dyDescent="0.3">
      <c r="V5215">
        <v>5214</v>
      </c>
      <c r="W5215" t="s">
        <v>8831</v>
      </c>
      <c r="X5215" s="1">
        <v>42639</v>
      </c>
      <c r="Y5215" t="s">
        <v>1787</v>
      </c>
      <c r="Z5215" t="s">
        <v>1450</v>
      </c>
      <c r="AA5215" t="s">
        <v>3009</v>
      </c>
      <c r="AB5215" t="s">
        <v>3010</v>
      </c>
      <c r="AC5215" t="s">
        <v>25</v>
      </c>
      <c r="AD5215" t="s">
        <v>26</v>
      </c>
      <c r="AE5215" t="s">
        <v>877</v>
      </c>
      <c r="AF5215" t="s">
        <v>43</v>
      </c>
      <c r="AG5215">
        <v>92374</v>
      </c>
      <c r="AH5215" t="s">
        <v>44</v>
      </c>
      <c r="AI5215" t="s">
        <v>4185</v>
      </c>
      <c r="AJ5215" t="s">
        <v>46</v>
      </c>
      <c r="AK5215" t="s">
        <v>47</v>
      </c>
      <c r="AL5215" t="s">
        <v>4186</v>
      </c>
      <c r="AM5215">
        <v>7.83</v>
      </c>
      <c r="AN5215">
        <v>3</v>
      </c>
      <c r="AO5215">
        <v>0</v>
      </c>
      <c r="AP5215">
        <v>3.6017999999999999</v>
      </c>
      <c r="AQ5215">
        <f>YEAR(Table1[[#This Row],[Order Date]])</f>
        <v>2016</v>
      </c>
      <c r="AR5215" t="str">
        <f>TEXT(Table1[[#This Row],[Order Date]],"mmmm")</f>
        <v>September</v>
      </c>
      <c r="AS5215" t="str">
        <f>"Q"&amp;ROUNDUP(MONTH(Table1[[#This Row],[Order Date]])/3,0)</f>
        <v>Q3</v>
      </c>
      <c r="AT5215">
        <f>IF(Table1[[#This Row],[Sales]]=0,0,Table1[[#This Row],[Profit]]/Table1[[#This Row],[Sales]])</f>
        <v>0.45999999999999996</v>
      </c>
    </row>
    <row r="5216" spans="22:46" x14ac:dyDescent="0.3">
      <c r="V5216">
        <v>5215</v>
      </c>
      <c r="W5216" t="s">
        <v>8831</v>
      </c>
      <c r="X5216" s="1">
        <v>42639</v>
      </c>
      <c r="Y5216" t="s">
        <v>1787</v>
      </c>
      <c r="Z5216" t="s">
        <v>1450</v>
      </c>
      <c r="AA5216" t="s">
        <v>3009</v>
      </c>
      <c r="AB5216" t="s">
        <v>3010</v>
      </c>
      <c r="AC5216" t="s">
        <v>25</v>
      </c>
      <c r="AD5216" t="s">
        <v>26</v>
      </c>
      <c r="AE5216" t="s">
        <v>877</v>
      </c>
      <c r="AF5216" t="s">
        <v>43</v>
      </c>
      <c r="AG5216">
        <v>92374</v>
      </c>
      <c r="AH5216" t="s">
        <v>44</v>
      </c>
      <c r="AI5216" t="s">
        <v>8220</v>
      </c>
      <c r="AJ5216" t="s">
        <v>46</v>
      </c>
      <c r="AK5216" t="s">
        <v>70</v>
      </c>
      <c r="AL5216" t="s">
        <v>8221</v>
      </c>
      <c r="AM5216">
        <v>35.4</v>
      </c>
      <c r="AN5216">
        <v>5</v>
      </c>
      <c r="AO5216">
        <v>0</v>
      </c>
      <c r="AP5216">
        <v>13.452</v>
      </c>
      <c r="AQ5216">
        <f>YEAR(Table1[[#This Row],[Order Date]])</f>
        <v>2016</v>
      </c>
      <c r="AR5216" t="str">
        <f>TEXT(Table1[[#This Row],[Order Date]],"mmmm")</f>
        <v>September</v>
      </c>
      <c r="AS5216" t="str">
        <f>"Q"&amp;ROUNDUP(MONTH(Table1[[#This Row],[Order Date]])/3,0)</f>
        <v>Q3</v>
      </c>
      <c r="AT5216">
        <f>IF(Table1[[#This Row],[Sales]]=0,0,Table1[[#This Row],[Profit]]/Table1[[#This Row],[Sales]])</f>
        <v>0.38</v>
      </c>
    </row>
    <row r="5217" spans="22:46" x14ac:dyDescent="0.3">
      <c r="V5217">
        <v>5216</v>
      </c>
      <c r="W5217" t="s">
        <v>8831</v>
      </c>
      <c r="X5217" s="1">
        <v>42639</v>
      </c>
      <c r="Y5217" t="s">
        <v>1787</v>
      </c>
      <c r="Z5217" t="s">
        <v>1450</v>
      </c>
      <c r="AA5217" t="s">
        <v>3009</v>
      </c>
      <c r="AB5217" t="s">
        <v>3010</v>
      </c>
      <c r="AC5217" t="s">
        <v>25</v>
      </c>
      <c r="AD5217" t="s">
        <v>26</v>
      </c>
      <c r="AE5217" t="s">
        <v>877</v>
      </c>
      <c r="AF5217" t="s">
        <v>43</v>
      </c>
      <c r="AG5217">
        <v>92374</v>
      </c>
      <c r="AH5217" t="s">
        <v>44</v>
      </c>
      <c r="AI5217" t="s">
        <v>1993</v>
      </c>
      <c r="AJ5217" t="s">
        <v>46</v>
      </c>
      <c r="AK5217" t="s">
        <v>94</v>
      </c>
      <c r="AL5217" t="s">
        <v>1994</v>
      </c>
      <c r="AM5217">
        <v>29.9</v>
      </c>
      <c r="AN5217">
        <v>5</v>
      </c>
      <c r="AO5217">
        <v>0</v>
      </c>
      <c r="AP5217">
        <v>13.455</v>
      </c>
      <c r="AQ5217">
        <f>YEAR(Table1[[#This Row],[Order Date]])</f>
        <v>2016</v>
      </c>
      <c r="AR5217" t="str">
        <f>TEXT(Table1[[#This Row],[Order Date]],"mmmm")</f>
        <v>September</v>
      </c>
      <c r="AS5217" t="str">
        <f>"Q"&amp;ROUNDUP(MONTH(Table1[[#This Row],[Order Date]])/3,0)</f>
        <v>Q3</v>
      </c>
      <c r="AT5217">
        <f>IF(Table1[[#This Row],[Sales]]=0,0,Table1[[#This Row],[Profit]]/Table1[[#This Row],[Sales]])</f>
        <v>0.45</v>
      </c>
    </row>
    <row r="5218" spans="22:46" x14ac:dyDescent="0.3">
      <c r="V5218">
        <v>5217</v>
      </c>
      <c r="W5218" t="s">
        <v>8832</v>
      </c>
      <c r="X5218" s="1">
        <v>42987</v>
      </c>
      <c r="Y5218" t="s">
        <v>229</v>
      </c>
      <c r="Z5218" t="s">
        <v>51</v>
      </c>
      <c r="AA5218" t="s">
        <v>6909</v>
      </c>
      <c r="AB5218" t="s">
        <v>6910</v>
      </c>
      <c r="AC5218" t="s">
        <v>25</v>
      </c>
      <c r="AD5218" t="s">
        <v>26</v>
      </c>
      <c r="AE5218" t="s">
        <v>639</v>
      </c>
      <c r="AF5218" t="s">
        <v>267</v>
      </c>
      <c r="AG5218">
        <v>48066</v>
      </c>
      <c r="AH5218" t="s">
        <v>111</v>
      </c>
      <c r="AI5218" t="s">
        <v>3344</v>
      </c>
      <c r="AJ5218" t="s">
        <v>46</v>
      </c>
      <c r="AK5218" t="s">
        <v>190</v>
      </c>
      <c r="AL5218" t="s">
        <v>3345</v>
      </c>
      <c r="AM5218">
        <v>17.48</v>
      </c>
      <c r="AN5218">
        <v>2</v>
      </c>
      <c r="AO5218">
        <v>0</v>
      </c>
      <c r="AP5218">
        <v>8.2156000000000002</v>
      </c>
      <c r="AQ5218">
        <f>YEAR(Table1[[#This Row],[Order Date]])</f>
        <v>2017</v>
      </c>
      <c r="AR5218" t="str">
        <f>TEXT(Table1[[#This Row],[Order Date]],"mmmm")</f>
        <v>September</v>
      </c>
      <c r="AS5218" t="str">
        <f>"Q"&amp;ROUNDUP(MONTH(Table1[[#This Row],[Order Date]])/3,0)</f>
        <v>Q3</v>
      </c>
      <c r="AT5218">
        <f>IF(Table1[[#This Row],[Sales]]=0,0,Table1[[#This Row],[Profit]]/Table1[[#This Row],[Sales]])</f>
        <v>0.47000000000000003</v>
      </c>
    </row>
    <row r="5219" spans="22:46" x14ac:dyDescent="0.3">
      <c r="V5219">
        <v>5218</v>
      </c>
      <c r="W5219" t="s">
        <v>8833</v>
      </c>
      <c r="X5219" s="1">
        <v>42840</v>
      </c>
      <c r="Y5219" t="s">
        <v>1262</v>
      </c>
      <c r="Z5219" t="s">
        <v>22</v>
      </c>
      <c r="AA5219" t="s">
        <v>3506</v>
      </c>
      <c r="AB5219" t="s">
        <v>3507</v>
      </c>
      <c r="AC5219" t="s">
        <v>41</v>
      </c>
      <c r="AD5219" t="s">
        <v>26</v>
      </c>
      <c r="AE5219" t="s">
        <v>42</v>
      </c>
      <c r="AF5219" t="s">
        <v>43</v>
      </c>
      <c r="AG5219">
        <v>90049</v>
      </c>
      <c r="AH5219" t="s">
        <v>44</v>
      </c>
      <c r="AI5219" t="s">
        <v>713</v>
      </c>
      <c r="AJ5219" t="s">
        <v>46</v>
      </c>
      <c r="AK5219" t="s">
        <v>94</v>
      </c>
      <c r="AL5219" t="s">
        <v>714</v>
      </c>
      <c r="AM5219">
        <v>79.14</v>
      </c>
      <c r="AN5219">
        <v>3</v>
      </c>
      <c r="AO5219">
        <v>0</v>
      </c>
      <c r="AP5219">
        <v>36.404400000000003</v>
      </c>
      <c r="AQ5219">
        <f>YEAR(Table1[[#This Row],[Order Date]])</f>
        <v>2017</v>
      </c>
      <c r="AR5219" t="str">
        <f>TEXT(Table1[[#This Row],[Order Date]],"mmmm")</f>
        <v>April</v>
      </c>
      <c r="AS5219" t="str">
        <f>"Q"&amp;ROUNDUP(MONTH(Table1[[#This Row],[Order Date]])/3,0)</f>
        <v>Q2</v>
      </c>
      <c r="AT5219">
        <f>IF(Table1[[#This Row],[Sales]]=0,0,Table1[[#This Row],[Profit]]/Table1[[#This Row],[Sales]])</f>
        <v>0.46</v>
      </c>
    </row>
    <row r="5220" spans="22:46" x14ac:dyDescent="0.3">
      <c r="V5220">
        <v>5219</v>
      </c>
      <c r="W5220" t="s">
        <v>8834</v>
      </c>
      <c r="X5220" s="1">
        <v>42896</v>
      </c>
      <c r="Y5220" t="s">
        <v>8311</v>
      </c>
      <c r="Z5220" t="s">
        <v>51</v>
      </c>
      <c r="AA5220" t="s">
        <v>230</v>
      </c>
      <c r="AB5220" t="s">
        <v>231</v>
      </c>
      <c r="AC5220" t="s">
        <v>41</v>
      </c>
      <c r="AD5220" t="s">
        <v>26</v>
      </c>
      <c r="AE5220" t="s">
        <v>300</v>
      </c>
      <c r="AF5220" t="s">
        <v>301</v>
      </c>
      <c r="AG5220">
        <v>10011</v>
      </c>
      <c r="AH5220" t="s">
        <v>160</v>
      </c>
      <c r="AI5220" t="s">
        <v>323</v>
      </c>
      <c r="AJ5220" t="s">
        <v>46</v>
      </c>
      <c r="AK5220" t="s">
        <v>70</v>
      </c>
      <c r="AL5220" t="s">
        <v>324</v>
      </c>
      <c r="AM5220">
        <v>8.4</v>
      </c>
      <c r="AN5220">
        <v>5</v>
      </c>
      <c r="AO5220">
        <v>0</v>
      </c>
      <c r="AP5220">
        <v>4.2</v>
      </c>
      <c r="AQ5220">
        <f>YEAR(Table1[[#This Row],[Order Date]])</f>
        <v>2017</v>
      </c>
      <c r="AR5220" t="str">
        <f>TEXT(Table1[[#This Row],[Order Date]],"mmmm")</f>
        <v>June</v>
      </c>
      <c r="AS5220" t="str">
        <f>"Q"&amp;ROUNDUP(MONTH(Table1[[#This Row],[Order Date]])/3,0)</f>
        <v>Q2</v>
      </c>
      <c r="AT5220">
        <f>IF(Table1[[#This Row],[Sales]]=0,0,Table1[[#This Row],[Profit]]/Table1[[#This Row],[Sales]])</f>
        <v>0.5</v>
      </c>
    </row>
    <row r="5221" spans="22:46" x14ac:dyDescent="0.3">
      <c r="V5221">
        <v>5220</v>
      </c>
      <c r="W5221" t="s">
        <v>8835</v>
      </c>
      <c r="X5221" s="1">
        <v>42979</v>
      </c>
      <c r="Y5221" s="1">
        <v>42744</v>
      </c>
      <c r="Z5221" t="s">
        <v>1450</v>
      </c>
      <c r="AA5221" t="s">
        <v>2148</v>
      </c>
      <c r="AB5221" t="s">
        <v>2149</v>
      </c>
      <c r="AC5221" t="s">
        <v>25</v>
      </c>
      <c r="AD5221" t="s">
        <v>26</v>
      </c>
      <c r="AE5221" t="s">
        <v>993</v>
      </c>
      <c r="AF5221" t="s">
        <v>267</v>
      </c>
      <c r="AG5221">
        <v>48205</v>
      </c>
      <c r="AH5221" t="s">
        <v>111</v>
      </c>
      <c r="AI5221" t="s">
        <v>6825</v>
      </c>
      <c r="AJ5221" t="s">
        <v>31</v>
      </c>
      <c r="AK5221" t="s">
        <v>35</v>
      </c>
      <c r="AL5221" t="s">
        <v>6826</v>
      </c>
      <c r="AM5221">
        <v>498.26</v>
      </c>
      <c r="AN5221">
        <v>7</v>
      </c>
      <c r="AO5221">
        <v>0</v>
      </c>
      <c r="AP5221">
        <v>134.53020000000001</v>
      </c>
      <c r="AQ5221">
        <f>YEAR(Table1[[#This Row],[Order Date]])</f>
        <v>2017</v>
      </c>
      <c r="AR5221" t="str">
        <f>TEXT(Table1[[#This Row],[Order Date]],"mmmm")</f>
        <v>September</v>
      </c>
      <c r="AS5221" t="str">
        <f>"Q"&amp;ROUNDUP(MONTH(Table1[[#This Row],[Order Date]])/3,0)</f>
        <v>Q3</v>
      </c>
      <c r="AT5221">
        <f>IF(Table1[[#This Row],[Sales]]=0,0,Table1[[#This Row],[Profit]]/Table1[[#This Row],[Sales]])</f>
        <v>0.27</v>
      </c>
    </row>
    <row r="5222" spans="22:46" x14ac:dyDescent="0.3">
      <c r="V5222">
        <v>5221</v>
      </c>
      <c r="W5222" t="s">
        <v>8836</v>
      </c>
      <c r="X5222" s="1">
        <v>41804</v>
      </c>
      <c r="Y5222" t="s">
        <v>7407</v>
      </c>
      <c r="Z5222" t="s">
        <v>51</v>
      </c>
      <c r="AA5222" t="s">
        <v>6900</v>
      </c>
      <c r="AB5222" t="s">
        <v>6901</v>
      </c>
      <c r="AC5222" t="s">
        <v>108</v>
      </c>
      <c r="AD5222" t="s">
        <v>26</v>
      </c>
      <c r="AE5222" t="s">
        <v>993</v>
      </c>
      <c r="AF5222" t="s">
        <v>267</v>
      </c>
      <c r="AG5222">
        <v>48234</v>
      </c>
      <c r="AH5222" t="s">
        <v>111</v>
      </c>
      <c r="AI5222" t="s">
        <v>7935</v>
      </c>
      <c r="AJ5222" t="s">
        <v>31</v>
      </c>
      <c r="AK5222" t="s">
        <v>32</v>
      </c>
      <c r="AL5222" t="s">
        <v>7936</v>
      </c>
      <c r="AM5222">
        <v>212.94</v>
      </c>
      <c r="AN5222">
        <v>3</v>
      </c>
      <c r="AO5222">
        <v>0</v>
      </c>
      <c r="AP5222">
        <v>57.4938</v>
      </c>
      <c r="AQ5222">
        <f>YEAR(Table1[[#This Row],[Order Date]])</f>
        <v>2014</v>
      </c>
      <c r="AR5222" t="str">
        <f>TEXT(Table1[[#This Row],[Order Date]],"mmmm")</f>
        <v>June</v>
      </c>
      <c r="AS5222" t="str">
        <f>"Q"&amp;ROUNDUP(MONTH(Table1[[#This Row],[Order Date]])/3,0)</f>
        <v>Q2</v>
      </c>
      <c r="AT5222">
        <f>IF(Table1[[#This Row],[Sales]]=0,0,Table1[[#This Row],[Profit]]/Table1[[#This Row],[Sales]])</f>
        <v>0.27</v>
      </c>
    </row>
    <row r="5223" spans="22:46" x14ac:dyDescent="0.3">
      <c r="V5223">
        <v>5222</v>
      </c>
      <c r="W5223" t="s">
        <v>8837</v>
      </c>
      <c r="X5223" s="1">
        <v>42873</v>
      </c>
      <c r="Y5223" t="s">
        <v>6699</v>
      </c>
      <c r="Z5223" t="s">
        <v>22</v>
      </c>
      <c r="AA5223" t="s">
        <v>4270</v>
      </c>
      <c r="AB5223" t="s">
        <v>4271</v>
      </c>
      <c r="AC5223" t="s">
        <v>108</v>
      </c>
      <c r="AD5223" t="s">
        <v>26</v>
      </c>
      <c r="AE5223" t="s">
        <v>357</v>
      </c>
      <c r="AF5223" t="s">
        <v>672</v>
      </c>
      <c r="AG5223">
        <v>65807</v>
      </c>
      <c r="AH5223" t="s">
        <v>111</v>
      </c>
      <c r="AI5223" t="s">
        <v>8838</v>
      </c>
      <c r="AJ5223" t="s">
        <v>46</v>
      </c>
      <c r="AK5223" t="s">
        <v>80</v>
      </c>
      <c r="AL5223" t="s">
        <v>8839</v>
      </c>
      <c r="AM5223">
        <v>706.86</v>
      </c>
      <c r="AN5223">
        <v>7</v>
      </c>
      <c r="AO5223">
        <v>0</v>
      </c>
      <c r="AP5223">
        <v>197.92080000000001</v>
      </c>
      <c r="AQ5223">
        <f>YEAR(Table1[[#This Row],[Order Date]])</f>
        <v>2017</v>
      </c>
      <c r="AR5223" t="str">
        <f>TEXT(Table1[[#This Row],[Order Date]],"mmmm")</f>
        <v>May</v>
      </c>
      <c r="AS5223" t="str">
        <f>"Q"&amp;ROUNDUP(MONTH(Table1[[#This Row],[Order Date]])/3,0)</f>
        <v>Q2</v>
      </c>
      <c r="AT5223">
        <f>IF(Table1[[#This Row],[Sales]]=0,0,Table1[[#This Row],[Profit]]/Table1[[#This Row],[Sales]])</f>
        <v>0.28000000000000003</v>
      </c>
    </row>
    <row r="5224" spans="22:46" x14ac:dyDescent="0.3">
      <c r="V5224">
        <v>5223</v>
      </c>
      <c r="W5224" t="s">
        <v>8837</v>
      </c>
      <c r="X5224" s="1">
        <v>42873</v>
      </c>
      <c r="Y5224" t="s">
        <v>6699</v>
      </c>
      <c r="Z5224" t="s">
        <v>22</v>
      </c>
      <c r="AA5224" t="s">
        <v>4270</v>
      </c>
      <c r="AB5224" t="s">
        <v>4271</v>
      </c>
      <c r="AC5224" t="s">
        <v>108</v>
      </c>
      <c r="AD5224" t="s">
        <v>26</v>
      </c>
      <c r="AE5224" t="s">
        <v>357</v>
      </c>
      <c r="AF5224" t="s">
        <v>672</v>
      </c>
      <c r="AG5224">
        <v>65807</v>
      </c>
      <c r="AH5224" t="s">
        <v>111</v>
      </c>
      <c r="AI5224" t="s">
        <v>2012</v>
      </c>
      <c r="AJ5224" t="s">
        <v>73</v>
      </c>
      <c r="AK5224" t="s">
        <v>74</v>
      </c>
      <c r="AL5224" t="s">
        <v>2013</v>
      </c>
      <c r="AM5224">
        <v>114.95</v>
      </c>
      <c r="AN5224">
        <v>5</v>
      </c>
      <c r="AO5224">
        <v>0</v>
      </c>
      <c r="AP5224">
        <v>2.2989999999999999</v>
      </c>
      <c r="AQ5224">
        <f>YEAR(Table1[[#This Row],[Order Date]])</f>
        <v>2017</v>
      </c>
      <c r="AR5224" t="str">
        <f>TEXT(Table1[[#This Row],[Order Date]],"mmmm")</f>
        <v>May</v>
      </c>
      <c r="AS5224" t="str">
        <f>"Q"&amp;ROUNDUP(MONTH(Table1[[#This Row],[Order Date]])/3,0)</f>
        <v>Q2</v>
      </c>
      <c r="AT5224">
        <f>IF(Table1[[#This Row],[Sales]]=0,0,Table1[[#This Row],[Profit]]/Table1[[#This Row],[Sales]])</f>
        <v>0.02</v>
      </c>
    </row>
    <row r="5225" spans="22:46" x14ac:dyDescent="0.3">
      <c r="V5225">
        <v>5224</v>
      </c>
      <c r="W5225" t="s">
        <v>8837</v>
      </c>
      <c r="X5225" s="1">
        <v>42873</v>
      </c>
      <c r="Y5225" t="s">
        <v>6699</v>
      </c>
      <c r="Z5225" t="s">
        <v>22</v>
      </c>
      <c r="AA5225" t="s">
        <v>4270</v>
      </c>
      <c r="AB5225" t="s">
        <v>4271</v>
      </c>
      <c r="AC5225" t="s">
        <v>108</v>
      </c>
      <c r="AD5225" t="s">
        <v>26</v>
      </c>
      <c r="AE5225" t="s">
        <v>357</v>
      </c>
      <c r="AF5225" t="s">
        <v>672</v>
      </c>
      <c r="AG5225">
        <v>65807</v>
      </c>
      <c r="AH5225" t="s">
        <v>111</v>
      </c>
      <c r="AI5225" t="s">
        <v>7009</v>
      </c>
      <c r="AJ5225" t="s">
        <v>46</v>
      </c>
      <c r="AK5225" t="s">
        <v>77</v>
      </c>
      <c r="AL5225" t="s">
        <v>7010</v>
      </c>
      <c r="AM5225">
        <v>43.19</v>
      </c>
      <c r="AN5225">
        <v>7</v>
      </c>
      <c r="AO5225">
        <v>0</v>
      </c>
      <c r="AP5225">
        <v>20.731200000000001</v>
      </c>
      <c r="AQ5225">
        <f>YEAR(Table1[[#This Row],[Order Date]])</f>
        <v>2017</v>
      </c>
      <c r="AR5225" t="str">
        <f>TEXT(Table1[[#This Row],[Order Date]],"mmmm")</f>
        <v>May</v>
      </c>
      <c r="AS5225" t="str">
        <f>"Q"&amp;ROUNDUP(MONTH(Table1[[#This Row],[Order Date]])/3,0)</f>
        <v>Q2</v>
      </c>
      <c r="AT5225">
        <f>IF(Table1[[#This Row],[Sales]]=0,0,Table1[[#This Row],[Profit]]/Table1[[#This Row],[Sales]])</f>
        <v>0.48000000000000004</v>
      </c>
    </row>
    <row r="5226" spans="22:46" x14ac:dyDescent="0.3">
      <c r="V5226">
        <v>5225</v>
      </c>
      <c r="W5226" t="s">
        <v>8840</v>
      </c>
      <c r="X5226" s="1">
        <v>42990</v>
      </c>
      <c r="Y5226" t="s">
        <v>370</v>
      </c>
      <c r="Z5226" t="s">
        <v>22</v>
      </c>
      <c r="AA5226" t="s">
        <v>6213</v>
      </c>
      <c r="AB5226" t="s">
        <v>6214</v>
      </c>
      <c r="AC5226" t="s">
        <v>25</v>
      </c>
      <c r="AD5226" t="s">
        <v>26</v>
      </c>
      <c r="AE5226" t="s">
        <v>42</v>
      </c>
      <c r="AF5226" t="s">
        <v>43</v>
      </c>
      <c r="AG5226">
        <v>90036</v>
      </c>
      <c r="AH5226" t="s">
        <v>44</v>
      </c>
      <c r="AI5226" t="s">
        <v>1830</v>
      </c>
      <c r="AJ5226" t="s">
        <v>46</v>
      </c>
      <c r="AK5226" t="s">
        <v>94</v>
      </c>
      <c r="AL5226" t="s">
        <v>1831</v>
      </c>
      <c r="AM5226">
        <v>166.44</v>
      </c>
      <c r="AN5226">
        <v>3</v>
      </c>
      <c r="AO5226">
        <v>0</v>
      </c>
      <c r="AP5226">
        <v>79.891199999999998</v>
      </c>
      <c r="AQ5226">
        <f>YEAR(Table1[[#This Row],[Order Date]])</f>
        <v>2017</v>
      </c>
      <c r="AR5226" t="str">
        <f>TEXT(Table1[[#This Row],[Order Date]],"mmmm")</f>
        <v>September</v>
      </c>
      <c r="AS5226" t="str">
        <f>"Q"&amp;ROUNDUP(MONTH(Table1[[#This Row],[Order Date]])/3,0)</f>
        <v>Q3</v>
      </c>
      <c r="AT5226">
        <f>IF(Table1[[#This Row],[Sales]]=0,0,Table1[[#This Row],[Profit]]/Table1[[#This Row],[Sales]])</f>
        <v>0.48</v>
      </c>
    </row>
    <row r="5227" spans="22:46" x14ac:dyDescent="0.3">
      <c r="V5227">
        <v>5226</v>
      </c>
      <c r="W5227" t="s">
        <v>8841</v>
      </c>
      <c r="X5227" s="1">
        <v>42542</v>
      </c>
      <c r="Y5227" t="s">
        <v>1856</v>
      </c>
      <c r="Z5227" t="s">
        <v>51</v>
      </c>
      <c r="AA5227" t="s">
        <v>5285</v>
      </c>
      <c r="AB5227" t="s">
        <v>5286</v>
      </c>
      <c r="AC5227" t="s">
        <v>25</v>
      </c>
      <c r="AD5227" t="s">
        <v>26</v>
      </c>
      <c r="AE5227" t="s">
        <v>300</v>
      </c>
      <c r="AF5227" t="s">
        <v>301</v>
      </c>
      <c r="AG5227">
        <v>10011</v>
      </c>
      <c r="AH5227" t="s">
        <v>160</v>
      </c>
      <c r="AI5227" t="s">
        <v>6015</v>
      </c>
      <c r="AJ5227" t="s">
        <v>46</v>
      </c>
      <c r="AK5227" t="s">
        <v>77</v>
      </c>
      <c r="AL5227" t="s">
        <v>6016</v>
      </c>
      <c r="AM5227">
        <v>36.56</v>
      </c>
      <c r="AN5227">
        <v>5</v>
      </c>
      <c r="AO5227">
        <v>0.2</v>
      </c>
      <c r="AP5227">
        <v>12.795999999999999</v>
      </c>
      <c r="AQ5227">
        <f>YEAR(Table1[[#This Row],[Order Date]])</f>
        <v>2016</v>
      </c>
      <c r="AR5227" t="str">
        <f>TEXT(Table1[[#This Row],[Order Date]],"mmmm")</f>
        <v>June</v>
      </c>
      <c r="AS5227" t="str">
        <f>"Q"&amp;ROUNDUP(MONTH(Table1[[#This Row],[Order Date]])/3,0)</f>
        <v>Q2</v>
      </c>
      <c r="AT5227">
        <f>IF(Table1[[#This Row],[Sales]]=0,0,Table1[[#This Row],[Profit]]/Table1[[#This Row],[Sales]])</f>
        <v>0.35</v>
      </c>
    </row>
    <row r="5228" spans="22:46" x14ac:dyDescent="0.3">
      <c r="V5228">
        <v>5227</v>
      </c>
      <c r="W5228" t="s">
        <v>8841</v>
      </c>
      <c r="X5228" s="1">
        <v>42542</v>
      </c>
      <c r="Y5228" t="s">
        <v>1856</v>
      </c>
      <c r="Z5228" t="s">
        <v>51</v>
      </c>
      <c r="AA5228" t="s">
        <v>5285</v>
      </c>
      <c r="AB5228" t="s">
        <v>5286</v>
      </c>
      <c r="AC5228" t="s">
        <v>25</v>
      </c>
      <c r="AD5228" t="s">
        <v>26</v>
      </c>
      <c r="AE5228" t="s">
        <v>300</v>
      </c>
      <c r="AF5228" t="s">
        <v>301</v>
      </c>
      <c r="AG5228">
        <v>10011</v>
      </c>
      <c r="AH5228" t="s">
        <v>160</v>
      </c>
      <c r="AI5228" t="s">
        <v>7522</v>
      </c>
      <c r="AJ5228" t="s">
        <v>46</v>
      </c>
      <c r="AK5228" t="s">
        <v>77</v>
      </c>
      <c r="AL5228" t="s">
        <v>7523</v>
      </c>
      <c r="AM5228">
        <v>186.14400000000001</v>
      </c>
      <c r="AN5228">
        <v>6</v>
      </c>
      <c r="AO5228">
        <v>0.2</v>
      </c>
      <c r="AP5228">
        <v>60.4968</v>
      </c>
      <c r="AQ5228">
        <f>YEAR(Table1[[#This Row],[Order Date]])</f>
        <v>2016</v>
      </c>
      <c r="AR5228" t="str">
        <f>TEXT(Table1[[#This Row],[Order Date]],"mmmm")</f>
        <v>June</v>
      </c>
      <c r="AS5228" t="str">
        <f>"Q"&amp;ROUNDUP(MONTH(Table1[[#This Row],[Order Date]])/3,0)</f>
        <v>Q2</v>
      </c>
      <c r="AT5228">
        <f>IF(Table1[[#This Row],[Sales]]=0,0,Table1[[#This Row],[Profit]]/Table1[[#This Row],[Sales]])</f>
        <v>0.32500000000000001</v>
      </c>
    </row>
    <row r="5229" spans="22:46" x14ac:dyDescent="0.3">
      <c r="V5229">
        <v>5228</v>
      </c>
      <c r="W5229" t="s">
        <v>8841</v>
      </c>
      <c r="X5229" s="1">
        <v>42542</v>
      </c>
      <c r="Y5229" t="s">
        <v>1856</v>
      </c>
      <c r="Z5229" t="s">
        <v>51</v>
      </c>
      <c r="AA5229" t="s">
        <v>5285</v>
      </c>
      <c r="AB5229" t="s">
        <v>5286</v>
      </c>
      <c r="AC5229" t="s">
        <v>25</v>
      </c>
      <c r="AD5229" t="s">
        <v>26</v>
      </c>
      <c r="AE5229" t="s">
        <v>300</v>
      </c>
      <c r="AF5229" t="s">
        <v>301</v>
      </c>
      <c r="AG5229">
        <v>10011</v>
      </c>
      <c r="AH5229" t="s">
        <v>160</v>
      </c>
      <c r="AI5229" t="s">
        <v>2571</v>
      </c>
      <c r="AJ5229" t="s">
        <v>31</v>
      </c>
      <c r="AK5229" t="s">
        <v>32</v>
      </c>
      <c r="AL5229" t="s">
        <v>2572</v>
      </c>
      <c r="AM5229">
        <v>353.56799999999998</v>
      </c>
      <c r="AN5229">
        <v>2</v>
      </c>
      <c r="AO5229">
        <v>0.2</v>
      </c>
      <c r="AP5229">
        <v>-44.195999999999998</v>
      </c>
      <c r="AQ5229">
        <f>YEAR(Table1[[#This Row],[Order Date]])</f>
        <v>2016</v>
      </c>
      <c r="AR5229" t="str">
        <f>TEXT(Table1[[#This Row],[Order Date]],"mmmm")</f>
        <v>June</v>
      </c>
      <c r="AS5229" t="str">
        <f>"Q"&amp;ROUNDUP(MONTH(Table1[[#This Row],[Order Date]])/3,0)</f>
        <v>Q2</v>
      </c>
      <c r="AT5229">
        <f>IF(Table1[[#This Row],[Sales]]=0,0,Table1[[#This Row],[Profit]]/Table1[[#This Row],[Sales]])</f>
        <v>-0.125</v>
      </c>
    </row>
    <row r="5230" spans="22:46" x14ac:dyDescent="0.3">
      <c r="V5230">
        <v>5229</v>
      </c>
      <c r="W5230" t="s">
        <v>8842</v>
      </c>
      <c r="X5230" s="1">
        <v>41969</v>
      </c>
      <c r="Y5230" s="1">
        <v>41651</v>
      </c>
      <c r="Z5230" t="s">
        <v>51</v>
      </c>
      <c r="AA5230" t="s">
        <v>620</v>
      </c>
      <c r="AB5230" t="s">
        <v>621</v>
      </c>
      <c r="AC5230" t="s">
        <v>108</v>
      </c>
      <c r="AD5230" t="s">
        <v>26</v>
      </c>
      <c r="AE5230" t="s">
        <v>136</v>
      </c>
      <c r="AF5230" t="s">
        <v>43</v>
      </c>
      <c r="AG5230">
        <v>94109</v>
      </c>
      <c r="AH5230" t="s">
        <v>44</v>
      </c>
      <c r="AI5230" t="s">
        <v>7239</v>
      </c>
      <c r="AJ5230" t="s">
        <v>46</v>
      </c>
      <c r="AK5230" t="s">
        <v>94</v>
      </c>
      <c r="AL5230" t="s">
        <v>7240</v>
      </c>
      <c r="AM5230">
        <v>81.98</v>
      </c>
      <c r="AN5230">
        <v>2</v>
      </c>
      <c r="AO5230">
        <v>0</v>
      </c>
      <c r="AP5230">
        <v>40.170200000000001</v>
      </c>
      <c r="AQ5230">
        <f>YEAR(Table1[[#This Row],[Order Date]])</f>
        <v>2014</v>
      </c>
      <c r="AR5230" t="str">
        <f>TEXT(Table1[[#This Row],[Order Date]],"mmmm")</f>
        <v>November</v>
      </c>
      <c r="AS5230" t="str">
        <f>"Q"&amp;ROUNDUP(MONTH(Table1[[#This Row],[Order Date]])/3,0)</f>
        <v>Q4</v>
      </c>
      <c r="AT5230">
        <f>IF(Table1[[#This Row],[Sales]]=0,0,Table1[[#This Row],[Profit]]/Table1[[#This Row],[Sales]])</f>
        <v>0.49</v>
      </c>
    </row>
    <row r="5231" spans="22:46" x14ac:dyDescent="0.3">
      <c r="V5231">
        <v>5230</v>
      </c>
      <c r="W5231" t="s">
        <v>8843</v>
      </c>
      <c r="X5231" s="1">
        <v>42813</v>
      </c>
      <c r="Y5231" t="s">
        <v>6160</v>
      </c>
      <c r="Z5231" t="s">
        <v>22</v>
      </c>
      <c r="AA5231" t="s">
        <v>1887</v>
      </c>
      <c r="AB5231" t="s">
        <v>1888</v>
      </c>
      <c r="AC5231" t="s">
        <v>25</v>
      </c>
      <c r="AD5231" t="s">
        <v>26</v>
      </c>
      <c r="AE5231" t="s">
        <v>3941</v>
      </c>
      <c r="AF5231" t="s">
        <v>43</v>
      </c>
      <c r="AG5231">
        <v>93727</v>
      </c>
      <c r="AH5231" t="s">
        <v>44</v>
      </c>
      <c r="AI5231" t="s">
        <v>6015</v>
      </c>
      <c r="AJ5231" t="s">
        <v>46</v>
      </c>
      <c r="AK5231" t="s">
        <v>77</v>
      </c>
      <c r="AL5231" t="s">
        <v>6016</v>
      </c>
      <c r="AM5231">
        <v>14.624000000000001</v>
      </c>
      <c r="AN5231">
        <v>2</v>
      </c>
      <c r="AO5231">
        <v>0.2</v>
      </c>
      <c r="AP5231">
        <v>5.1184000000000003</v>
      </c>
      <c r="AQ5231">
        <f>YEAR(Table1[[#This Row],[Order Date]])</f>
        <v>2017</v>
      </c>
      <c r="AR5231" t="str">
        <f>TEXT(Table1[[#This Row],[Order Date]],"mmmm")</f>
        <v>March</v>
      </c>
      <c r="AS5231" t="str">
        <f>"Q"&amp;ROUNDUP(MONTH(Table1[[#This Row],[Order Date]])/3,0)</f>
        <v>Q1</v>
      </c>
      <c r="AT5231">
        <f>IF(Table1[[#This Row],[Sales]]=0,0,Table1[[#This Row],[Profit]]/Table1[[#This Row],[Sales]])</f>
        <v>0.35000000000000003</v>
      </c>
    </row>
    <row r="5232" spans="22:46" x14ac:dyDescent="0.3">
      <c r="V5232">
        <v>5231</v>
      </c>
      <c r="W5232" t="s">
        <v>8843</v>
      </c>
      <c r="X5232" s="1">
        <v>42813</v>
      </c>
      <c r="Y5232" t="s">
        <v>6160</v>
      </c>
      <c r="Z5232" t="s">
        <v>22</v>
      </c>
      <c r="AA5232" t="s">
        <v>1887</v>
      </c>
      <c r="AB5232" t="s">
        <v>1888</v>
      </c>
      <c r="AC5232" t="s">
        <v>25</v>
      </c>
      <c r="AD5232" t="s">
        <v>26</v>
      </c>
      <c r="AE5232" t="s">
        <v>3941</v>
      </c>
      <c r="AF5232" t="s">
        <v>43</v>
      </c>
      <c r="AG5232">
        <v>93727</v>
      </c>
      <c r="AH5232" t="s">
        <v>44</v>
      </c>
      <c r="AI5232" t="s">
        <v>2701</v>
      </c>
      <c r="AJ5232" t="s">
        <v>31</v>
      </c>
      <c r="AK5232" t="s">
        <v>57</v>
      </c>
      <c r="AL5232" t="s">
        <v>2702</v>
      </c>
      <c r="AM5232">
        <v>697.16</v>
      </c>
      <c r="AN5232">
        <v>5</v>
      </c>
      <c r="AO5232">
        <v>0.2</v>
      </c>
      <c r="AP5232">
        <v>8.7144999999999992</v>
      </c>
      <c r="AQ5232">
        <f>YEAR(Table1[[#This Row],[Order Date]])</f>
        <v>2017</v>
      </c>
      <c r="AR5232" t="str">
        <f>TEXT(Table1[[#This Row],[Order Date]],"mmmm")</f>
        <v>March</v>
      </c>
      <c r="AS5232" t="str">
        <f>"Q"&amp;ROUNDUP(MONTH(Table1[[#This Row],[Order Date]])/3,0)</f>
        <v>Q1</v>
      </c>
      <c r="AT5232">
        <f>IF(Table1[[#This Row],[Sales]]=0,0,Table1[[#This Row],[Profit]]/Table1[[#This Row],[Sales]])</f>
        <v>1.2499999999999999E-2</v>
      </c>
    </row>
    <row r="5233" spans="22:46" x14ac:dyDescent="0.3">
      <c r="V5233">
        <v>5232</v>
      </c>
      <c r="W5233" t="s">
        <v>8843</v>
      </c>
      <c r="X5233" s="1">
        <v>42813</v>
      </c>
      <c r="Y5233" t="s">
        <v>6160</v>
      </c>
      <c r="Z5233" t="s">
        <v>22</v>
      </c>
      <c r="AA5233" t="s">
        <v>1887</v>
      </c>
      <c r="AB5233" t="s">
        <v>1888</v>
      </c>
      <c r="AC5233" t="s">
        <v>25</v>
      </c>
      <c r="AD5233" t="s">
        <v>26</v>
      </c>
      <c r="AE5233" t="s">
        <v>3941</v>
      </c>
      <c r="AF5233" t="s">
        <v>43</v>
      </c>
      <c r="AG5233">
        <v>93727</v>
      </c>
      <c r="AH5233" t="s">
        <v>44</v>
      </c>
      <c r="AI5233" t="s">
        <v>6664</v>
      </c>
      <c r="AJ5233" t="s">
        <v>31</v>
      </c>
      <c r="AK5233" t="s">
        <v>67</v>
      </c>
      <c r="AL5233" t="s">
        <v>6665</v>
      </c>
      <c r="AM5233">
        <v>30.93</v>
      </c>
      <c r="AN5233">
        <v>1</v>
      </c>
      <c r="AO5233">
        <v>0</v>
      </c>
      <c r="AP5233">
        <v>12.6813</v>
      </c>
      <c r="AQ5233">
        <f>YEAR(Table1[[#This Row],[Order Date]])</f>
        <v>2017</v>
      </c>
      <c r="AR5233" t="str">
        <f>TEXT(Table1[[#This Row],[Order Date]],"mmmm")</f>
        <v>March</v>
      </c>
      <c r="AS5233" t="str">
        <f>"Q"&amp;ROUNDUP(MONTH(Table1[[#This Row],[Order Date]])/3,0)</f>
        <v>Q1</v>
      </c>
      <c r="AT5233">
        <f>IF(Table1[[#This Row],[Sales]]=0,0,Table1[[#This Row],[Profit]]/Table1[[#This Row],[Sales]])</f>
        <v>0.41000000000000003</v>
      </c>
    </row>
    <row r="5234" spans="22:46" x14ac:dyDescent="0.3">
      <c r="V5234">
        <v>5233</v>
      </c>
      <c r="W5234" t="s">
        <v>8843</v>
      </c>
      <c r="X5234" s="1">
        <v>42813</v>
      </c>
      <c r="Y5234" t="s">
        <v>6160</v>
      </c>
      <c r="Z5234" t="s">
        <v>22</v>
      </c>
      <c r="AA5234" t="s">
        <v>1887</v>
      </c>
      <c r="AB5234" t="s">
        <v>1888</v>
      </c>
      <c r="AC5234" t="s">
        <v>25</v>
      </c>
      <c r="AD5234" t="s">
        <v>26</v>
      </c>
      <c r="AE5234" t="s">
        <v>3941</v>
      </c>
      <c r="AF5234" t="s">
        <v>43</v>
      </c>
      <c r="AG5234">
        <v>93727</v>
      </c>
      <c r="AH5234" t="s">
        <v>44</v>
      </c>
      <c r="AI5234" t="s">
        <v>899</v>
      </c>
      <c r="AJ5234" t="s">
        <v>46</v>
      </c>
      <c r="AK5234" t="s">
        <v>77</v>
      </c>
      <c r="AL5234" t="s">
        <v>900</v>
      </c>
      <c r="AM5234">
        <v>27.495999999999999</v>
      </c>
      <c r="AN5234">
        <v>7</v>
      </c>
      <c r="AO5234">
        <v>0.2</v>
      </c>
      <c r="AP5234">
        <v>9.2798999999999996</v>
      </c>
      <c r="AQ5234">
        <f>YEAR(Table1[[#This Row],[Order Date]])</f>
        <v>2017</v>
      </c>
      <c r="AR5234" t="str">
        <f>TEXT(Table1[[#This Row],[Order Date]],"mmmm")</f>
        <v>March</v>
      </c>
      <c r="AS5234" t="str">
        <f>"Q"&amp;ROUNDUP(MONTH(Table1[[#This Row],[Order Date]])/3,0)</f>
        <v>Q1</v>
      </c>
      <c r="AT5234">
        <f>IF(Table1[[#This Row],[Sales]]=0,0,Table1[[#This Row],[Profit]]/Table1[[#This Row],[Sales]])</f>
        <v>0.33750000000000002</v>
      </c>
    </row>
    <row r="5235" spans="22:46" x14ac:dyDescent="0.3">
      <c r="V5235">
        <v>5234</v>
      </c>
      <c r="W5235" t="s">
        <v>8844</v>
      </c>
      <c r="X5235" s="1">
        <v>41930</v>
      </c>
      <c r="Y5235" t="s">
        <v>680</v>
      </c>
      <c r="Z5235" t="s">
        <v>51</v>
      </c>
      <c r="AA5235" t="s">
        <v>6227</v>
      </c>
      <c r="AB5235" t="s">
        <v>6228</v>
      </c>
      <c r="AC5235" t="s">
        <v>41</v>
      </c>
      <c r="AD5235" t="s">
        <v>26</v>
      </c>
      <c r="AE5235" t="s">
        <v>7762</v>
      </c>
      <c r="AF5235" t="s">
        <v>1924</v>
      </c>
      <c r="AG5235">
        <v>71854</v>
      </c>
      <c r="AH5235" t="s">
        <v>29</v>
      </c>
      <c r="AI5235" t="s">
        <v>8715</v>
      </c>
      <c r="AJ5235" t="s">
        <v>31</v>
      </c>
      <c r="AK5235" t="s">
        <v>35</v>
      </c>
      <c r="AL5235" t="s">
        <v>8716</v>
      </c>
      <c r="AM5235">
        <v>605.34</v>
      </c>
      <c r="AN5235">
        <v>6</v>
      </c>
      <c r="AO5235">
        <v>0</v>
      </c>
      <c r="AP5235">
        <v>145.2816</v>
      </c>
      <c r="AQ5235">
        <f>YEAR(Table1[[#This Row],[Order Date]])</f>
        <v>2014</v>
      </c>
      <c r="AR5235" t="str">
        <f>TEXT(Table1[[#This Row],[Order Date]],"mmmm")</f>
        <v>October</v>
      </c>
      <c r="AS5235" t="str">
        <f>"Q"&amp;ROUNDUP(MONTH(Table1[[#This Row],[Order Date]])/3,0)</f>
        <v>Q4</v>
      </c>
      <c r="AT5235">
        <f>IF(Table1[[#This Row],[Sales]]=0,0,Table1[[#This Row],[Profit]]/Table1[[#This Row],[Sales]])</f>
        <v>0.24</v>
      </c>
    </row>
    <row r="5236" spans="22:46" x14ac:dyDescent="0.3">
      <c r="V5236">
        <v>5235</v>
      </c>
      <c r="W5236" t="s">
        <v>8845</v>
      </c>
      <c r="X5236" s="1">
        <v>42969</v>
      </c>
      <c r="Y5236" t="s">
        <v>1670</v>
      </c>
      <c r="Z5236" t="s">
        <v>207</v>
      </c>
      <c r="AA5236" t="s">
        <v>8331</v>
      </c>
      <c r="AB5236" t="s">
        <v>8332</v>
      </c>
      <c r="AC5236" t="s">
        <v>25</v>
      </c>
      <c r="AD5236" t="s">
        <v>26</v>
      </c>
      <c r="AE5236" t="s">
        <v>136</v>
      </c>
      <c r="AF5236" t="s">
        <v>43</v>
      </c>
      <c r="AG5236">
        <v>94110</v>
      </c>
      <c r="AH5236" t="s">
        <v>44</v>
      </c>
      <c r="AI5236" t="s">
        <v>576</v>
      </c>
      <c r="AJ5236" t="s">
        <v>31</v>
      </c>
      <c r="AK5236" t="s">
        <v>57</v>
      </c>
      <c r="AL5236" t="s">
        <v>577</v>
      </c>
      <c r="AM5236">
        <v>210.00800000000001</v>
      </c>
      <c r="AN5236">
        <v>1</v>
      </c>
      <c r="AO5236">
        <v>0.2</v>
      </c>
      <c r="AP5236">
        <v>2.6251000000000002</v>
      </c>
      <c r="AQ5236">
        <f>YEAR(Table1[[#This Row],[Order Date]])</f>
        <v>2017</v>
      </c>
      <c r="AR5236" t="str">
        <f>TEXT(Table1[[#This Row],[Order Date]],"mmmm")</f>
        <v>August</v>
      </c>
      <c r="AS5236" t="str">
        <f>"Q"&amp;ROUNDUP(MONTH(Table1[[#This Row],[Order Date]])/3,0)</f>
        <v>Q3</v>
      </c>
      <c r="AT5236">
        <f>IF(Table1[[#This Row],[Sales]]=0,0,Table1[[#This Row],[Profit]]/Table1[[#This Row],[Sales]])</f>
        <v>1.2500000000000001E-2</v>
      </c>
    </row>
    <row r="5237" spans="22:46" x14ac:dyDescent="0.3">
      <c r="V5237">
        <v>5236</v>
      </c>
      <c r="W5237" t="s">
        <v>8846</v>
      </c>
      <c r="X5237" s="1">
        <v>42693</v>
      </c>
      <c r="Y5237" t="s">
        <v>3470</v>
      </c>
      <c r="Z5237" t="s">
        <v>207</v>
      </c>
      <c r="AA5237" t="s">
        <v>6413</v>
      </c>
      <c r="AB5237" t="s">
        <v>6414</v>
      </c>
      <c r="AC5237" t="s">
        <v>41</v>
      </c>
      <c r="AD5237" t="s">
        <v>26</v>
      </c>
      <c r="AE5237" t="s">
        <v>4914</v>
      </c>
      <c r="AF5237" t="s">
        <v>287</v>
      </c>
      <c r="AG5237">
        <v>46203</v>
      </c>
      <c r="AH5237" t="s">
        <v>111</v>
      </c>
      <c r="AI5237" t="s">
        <v>7441</v>
      </c>
      <c r="AJ5237" t="s">
        <v>46</v>
      </c>
      <c r="AK5237" t="s">
        <v>80</v>
      </c>
      <c r="AL5237" t="s">
        <v>7442</v>
      </c>
      <c r="AM5237">
        <v>54.96</v>
      </c>
      <c r="AN5237">
        <v>3</v>
      </c>
      <c r="AO5237">
        <v>0</v>
      </c>
      <c r="AP5237">
        <v>15.9384</v>
      </c>
      <c r="AQ5237">
        <f>YEAR(Table1[[#This Row],[Order Date]])</f>
        <v>2016</v>
      </c>
      <c r="AR5237" t="str">
        <f>TEXT(Table1[[#This Row],[Order Date]],"mmmm")</f>
        <v>November</v>
      </c>
      <c r="AS5237" t="str">
        <f>"Q"&amp;ROUNDUP(MONTH(Table1[[#This Row],[Order Date]])/3,0)</f>
        <v>Q4</v>
      </c>
      <c r="AT5237">
        <f>IF(Table1[[#This Row],[Sales]]=0,0,Table1[[#This Row],[Profit]]/Table1[[#This Row],[Sales]])</f>
        <v>0.28999999999999998</v>
      </c>
    </row>
    <row r="5238" spans="22:46" x14ac:dyDescent="0.3">
      <c r="V5238">
        <v>5237</v>
      </c>
      <c r="W5238" t="s">
        <v>8847</v>
      </c>
      <c r="X5238" s="1">
        <v>41902</v>
      </c>
      <c r="Y5238" t="s">
        <v>1312</v>
      </c>
      <c r="Z5238" t="s">
        <v>51</v>
      </c>
      <c r="AA5238" t="s">
        <v>411</v>
      </c>
      <c r="AB5238" t="s">
        <v>412</v>
      </c>
      <c r="AC5238" t="s">
        <v>25</v>
      </c>
      <c r="AD5238" t="s">
        <v>26</v>
      </c>
      <c r="AE5238" t="s">
        <v>432</v>
      </c>
      <c r="AF5238" t="s">
        <v>3098</v>
      </c>
      <c r="AG5238">
        <v>21044</v>
      </c>
      <c r="AH5238" t="s">
        <v>160</v>
      </c>
      <c r="AI5238" t="s">
        <v>3783</v>
      </c>
      <c r="AJ5238" t="s">
        <v>31</v>
      </c>
      <c r="AK5238" t="s">
        <v>67</v>
      </c>
      <c r="AL5238" t="s">
        <v>3784</v>
      </c>
      <c r="AM5238">
        <v>164.22</v>
      </c>
      <c r="AN5238">
        <v>3</v>
      </c>
      <c r="AO5238">
        <v>0</v>
      </c>
      <c r="AP5238">
        <v>50.908200000000001</v>
      </c>
      <c r="AQ5238">
        <f>YEAR(Table1[[#This Row],[Order Date]])</f>
        <v>2014</v>
      </c>
      <c r="AR5238" t="str">
        <f>TEXT(Table1[[#This Row],[Order Date]],"mmmm")</f>
        <v>September</v>
      </c>
      <c r="AS5238" t="str">
        <f>"Q"&amp;ROUNDUP(MONTH(Table1[[#This Row],[Order Date]])/3,0)</f>
        <v>Q3</v>
      </c>
      <c r="AT5238">
        <f>IF(Table1[[#This Row],[Sales]]=0,0,Table1[[#This Row],[Profit]]/Table1[[#This Row],[Sales]])</f>
        <v>0.31</v>
      </c>
    </row>
    <row r="5239" spans="22:46" x14ac:dyDescent="0.3">
      <c r="V5239">
        <v>5238</v>
      </c>
      <c r="W5239" t="s">
        <v>8847</v>
      </c>
      <c r="X5239" s="1">
        <v>41902</v>
      </c>
      <c r="Y5239" t="s">
        <v>1312</v>
      </c>
      <c r="Z5239" t="s">
        <v>51</v>
      </c>
      <c r="AA5239" t="s">
        <v>411</v>
      </c>
      <c r="AB5239" t="s">
        <v>412</v>
      </c>
      <c r="AC5239" t="s">
        <v>25</v>
      </c>
      <c r="AD5239" t="s">
        <v>26</v>
      </c>
      <c r="AE5239" t="s">
        <v>432</v>
      </c>
      <c r="AF5239" t="s">
        <v>3098</v>
      </c>
      <c r="AG5239">
        <v>21044</v>
      </c>
      <c r="AH5239" t="s">
        <v>160</v>
      </c>
      <c r="AI5239" t="s">
        <v>1880</v>
      </c>
      <c r="AJ5239" t="s">
        <v>31</v>
      </c>
      <c r="AK5239" t="s">
        <v>32</v>
      </c>
      <c r="AL5239" t="s">
        <v>1881</v>
      </c>
      <c r="AM5239">
        <v>362.94</v>
      </c>
      <c r="AN5239">
        <v>3</v>
      </c>
      <c r="AO5239">
        <v>0</v>
      </c>
      <c r="AP5239">
        <v>36.293999999999997</v>
      </c>
      <c r="AQ5239">
        <f>YEAR(Table1[[#This Row],[Order Date]])</f>
        <v>2014</v>
      </c>
      <c r="AR5239" t="str">
        <f>TEXT(Table1[[#This Row],[Order Date]],"mmmm")</f>
        <v>September</v>
      </c>
      <c r="AS5239" t="str">
        <f>"Q"&amp;ROUNDUP(MONTH(Table1[[#This Row],[Order Date]])/3,0)</f>
        <v>Q3</v>
      </c>
      <c r="AT5239">
        <f>IF(Table1[[#This Row],[Sales]]=0,0,Table1[[#This Row],[Profit]]/Table1[[#This Row],[Sales]])</f>
        <v>9.9999999999999992E-2</v>
      </c>
    </row>
    <row r="5240" spans="22:46" x14ac:dyDescent="0.3">
      <c r="V5240">
        <v>5239</v>
      </c>
      <c r="W5240" t="s">
        <v>8847</v>
      </c>
      <c r="X5240" s="1">
        <v>41902</v>
      </c>
      <c r="Y5240" t="s">
        <v>1312</v>
      </c>
      <c r="Z5240" t="s">
        <v>51</v>
      </c>
      <c r="AA5240" t="s">
        <v>411</v>
      </c>
      <c r="AB5240" t="s">
        <v>412</v>
      </c>
      <c r="AC5240" t="s">
        <v>25</v>
      </c>
      <c r="AD5240" t="s">
        <v>26</v>
      </c>
      <c r="AE5240" t="s">
        <v>432</v>
      </c>
      <c r="AF5240" t="s">
        <v>3098</v>
      </c>
      <c r="AG5240">
        <v>21044</v>
      </c>
      <c r="AH5240" t="s">
        <v>160</v>
      </c>
      <c r="AI5240" t="s">
        <v>1146</v>
      </c>
      <c r="AJ5240" t="s">
        <v>73</v>
      </c>
      <c r="AK5240" t="s">
        <v>176</v>
      </c>
      <c r="AL5240" t="s">
        <v>1147</v>
      </c>
      <c r="AM5240">
        <v>59.98</v>
      </c>
      <c r="AN5240">
        <v>2</v>
      </c>
      <c r="AO5240">
        <v>0</v>
      </c>
      <c r="AP5240">
        <v>26.391200000000001</v>
      </c>
      <c r="AQ5240">
        <f>YEAR(Table1[[#This Row],[Order Date]])</f>
        <v>2014</v>
      </c>
      <c r="AR5240" t="str">
        <f>TEXT(Table1[[#This Row],[Order Date]],"mmmm")</f>
        <v>September</v>
      </c>
      <c r="AS5240" t="str">
        <f>"Q"&amp;ROUNDUP(MONTH(Table1[[#This Row],[Order Date]])/3,0)</f>
        <v>Q3</v>
      </c>
      <c r="AT5240">
        <f>IF(Table1[[#This Row],[Sales]]=0,0,Table1[[#This Row],[Profit]]/Table1[[#This Row],[Sales]])</f>
        <v>0.44000000000000006</v>
      </c>
    </row>
    <row r="5241" spans="22:46" x14ac:dyDescent="0.3">
      <c r="V5241">
        <v>5240</v>
      </c>
      <c r="W5241" t="s">
        <v>8848</v>
      </c>
      <c r="X5241" s="1">
        <v>42624</v>
      </c>
      <c r="Y5241" t="s">
        <v>451</v>
      </c>
      <c r="Z5241" t="s">
        <v>51</v>
      </c>
      <c r="AA5241" t="s">
        <v>7028</v>
      </c>
      <c r="AB5241" t="s">
        <v>7029</v>
      </c>
      <c r="AC5241" t="s">
        <v>25</v>
      </c>
      <c r="AD5241" t="s">
        <v>26</v>
      </c>
      <c r="AE5241" t="s">
        <v>710</v>
      </c>
      <c r="AF5241" t="s">
        <v>43</v>
      </c>
      <c r="AG5241">
        <v>95123</v>
      </c>
      <c r="AH5241" t="s">
        <v>44</v>
      </c>
      <c r="AI5241" t="s">
        <v>122</v>
      </c>
      <c r="AJ5241" t="s">
        <v>46</v>
      </c>
      <c r="AK5241" t="s">
        <v>60</v>
      </c>
      <c r="AL5241" t="s">
        <v>123</v>
      </c>
      <c r="AM5241">
        <v>332.94</v>
      </c>
      <c r="AN5241">
        <v>3</v>
      </c>
      <c r="AO5241">
        <v>0</v>
      </c>
      <c r="AP5241">
        <v>6.6588000000000003</v>
      </c>
      <c r="AQ5241">
        <f>YEAR(Table1[[#This Row],[Order Date]])</f>
        <v>2016</v>
      </c>
      <c r="AR5241" t="str">
        <f>TEXT(Table1[[#This Row],[Order Date]],"mmmm")</f>
        <v>September</v>
      </c>
      <c r="AS5241" t="str">
        <f>"Q"&amp;ROUNDUP(MONTH(Table1[[#This Row],[Order Date]])/3,0)</f>
        <v>Q3</v>
      </c>
      <c r="AT5241">
        <f>IF(Table1[[#This Row],[Sales]]=0,0,Table1[[#This Row],[Profit]]/Table1[[#This Row],[Sales]])</f>
        <v>0.02</v>
      </c>
    </row>
    <row r="5242" spans="22:46" x14ac:dyDescent="0.3">
      <c r="V5242">
        <v>5241</v>
      </c>
      <c r="W5242" t="s">
        <v>8848</v>
      </c>
      <c r="X5242" s="1">
        <v>42624</v>
      </c>
      <c r="Y5242" t="s">
        <v>451</v>
      </c>
      <c r="Z5242" t="s">
        <v>51</v>
      </c>
      <c r="AA5242" t="s">
        <v>7028</v>
      </c>
      <c r="AB5242" t="s">
        <v>7029</v>
      </c>
      <c r="AC5242" t="s">
        <v>25</v>
      </c>
      <c r="AD5242" t="s">
        <v>26</v>
      </c>
      <c r="AE5242" t="s">
        <v>710</v>
      </c>
      <c r="AF5242" t="s">
        <v>43</v>
      </c>
      <c r="AG5242">
        <v>95123</v>
      </c>
      <c r="AH5242" t="s">
        <v>44</v>
      </c>
      <c r="AI5242" t="s">
        <v>1944</v>
      </c>
      <c r="AJ5242" t="s">
        <v>46</v>
      </c>
      <c r="AK5242" t="s">
        <v>77</v>
      </c>
      <c r="AL5242" t="s">
        <v>1945</v>
      </c>
      <c r="AM5242">
        <v>39.872</v>
      </c>
      <c r="AN5242">
        <v>2</v>
      </c>
      <c r="AO5242">
        <v>0.2</v>
      </c>
      <c r="AP5242">
        <v>12.958399999999999</v>
      </c>
      <c r="AQ5242">
        <f>YEAR(Table1[[#This Row],[Order Date]])</f>
        <v>2016</v>
      </c>
      <c r="AR5242" t="str">
        <f>TEXT(Table1[[#This Row],[Order Date]],"mmmm")</f>
        <v>September</v>
      </c>
      <c r="AS5242" t="str">
        <f>"Q"&amp;ROUNDUP(MONTH(Table1[[#This Row],[Order Date]])/3,0)</f>
        <v>Q3</v>
      </c>
      <c r="AT5242">
        <f>IF(Table1[[#This Row],[Sales]]=0,0,Table1[[#This Row],[Profit]]/Table1[[#This Row],[Sales]])</f>
        <v>0.32499999999999996</v>
      </c>
    </row>
    <row r="5243" spans="22:46" x14ac:dyDescent="0.3">
      <c r="V5243">
        <v>5242</v>
      </c>
      <c r="W5243" t="s">
        <v>8849</v>
      </c>
      <c r="X5243" s="1">
        <v>42636</v>
      </c>
      <c r="Y5243" t="s">
        <v>1787</v>
      </c>
      <c r="Z5243" t="s">
        <v>22</v>
      </c>
      <c r="AA5243" t="s">
        <v>7180</v>
      </c>
      <c r="AB5243" t="s">
        <v>7181</v>
      </c>
      <c r="AC5243" t="s">
        <v>41</v>
      </c>
      <c r="AD5243" t="s">
        <v>26</v>
      </c>
      <c r="AE5243" t="s">
        <v>99</v>
      </c>
      <c r="AF5243" t="s">
        <v>100</v>
      </c>
      <c r="AG5243">
        <v>98115</v>
      </c>
      <c r="AH5243" t="s">
        <v>44</v>
      </c>
      <c r="AI5243" t="s">
        <v>8850</v>
      </c>
      <c r="AJ5243" t="s">
        <v>46</v>
      </c>
      <c r="AK5243" t="s">
        <v>651</v>
      </c>
      <c r="AL5243" t="s">
        <v>8851</v>
      </c>
      <c r="AM5243">
        <v>13.68</v>
      </c>
      <c r="AN5243">
        <v>2</v>
      </c>
      <c r="AO5243">
        <v>0</v>
      </c>
      <c r="AP5243">
        <v>3.6936</v>
      </c>
      <c r="AQ5243">
        <f>YEAR(Table1[[#This Row],[Order Date]])</f>
        <v>2016</v>
      </c>
      <c r="AR5243" t="str">
        <f>TEXT(Table1[[#This Row],[Order Date]],"mmmm")</f>
        <v>September</v>
      </c>
      <c r="AS5243" t="str">
        <f>"Q"&amp;ROUNDUP(MONTH(Table1[[#This Row],[Order Date]])/3,0)</f>
        <v>Q3</v>
      </c>
      <c r="AT5243">
        <f>IF(Table1[[#This Row],[Sales]]=0,0,Table1[[#This Row],[Profit]]/Table1[[#This Row],[Sales]])</f>
        <v>0.27</v>
      </c>
    </row>
    <row r="5244" spans="22:46" x14ac:dyDescent="0.3">
      <c r="V5244">
        <v>5243</v>
      </c>
      <c r="W5244" t="s">
        <v>8852</v>
      </c>
      <c r="X5244" s="1">
        <v>42951</v>
      </c>
      <c r="Y5244" s="1">
        <v>42955</v>
      </c>
      <c r="Z5244" t="s">
        <v>51</v>
      </c>
      <c r="AA5244" t="s">
        <v>4224</v>
      </c>
      <c r="AB5244" t="s">
        <v>4225</v>
      </c>
      <c r="AC5244" t="s">
        <v>41</v>
      </c>
      <c r="AD5244" t="s">
        <v>26</v>
      </c>
      <c r="AE5244" t="s">
        <v>4744</v>
      </c>
      <c r="AF5244" t="s">
        <v>110</v>
      </c>
      <c r="AG5244">
        <v>75007</v>
      </c>
      <c r="AH5244" t="s">
        <v>111</v>
      </c>
      <c r="AI5244" t="s">
        <v>2432</v>
      </c>
      <c r="AJ5244" t="s">
        <v>46</v>
      </c>
      <c r="AK5244" t="s">
        <v>77</v>
      </c>
      <c r="AL5244" t="s">
        <v>2433</v>
      </c>
      <c r="AM5244">
        <v>3.3180000000000001</v>
      </c>
      <c r="AN5244">
        <v>3</v>
      </c>
      <c r="AO5244">
        <v>0.8</v>
      </c>
      <c r="AP5244">
        <v>-5.6406000000000001</v>
      </c>
      <c r="AQ5244">
        <f>YEAR(Table1[[#This Row],[Order Date]])</f>
        <v>2017</v>
      </c>
      <c r="AR5244" t="str">
        <f>TEXT(Table1[[#This Row],[Order Date]],"mmmm")</f>
        <v>August</v>
      </c>
      <c r="AS5244" t="str">
        <f>"Q"&amp;ROUNDUP(MONTH(Table1[[#This Row],[Order Date]])/3,0)</f>
        <v>Q3</v>
      </c>
      <c r="AT5244">
        <f>IF(Table1[[#This Row],[Sales]]=0,0,Table1[[#This Row],[Profit]]/Table1[[#This Row],[Sales]])</f>
        <v>-1.7</v>
      </c>
    </row>
    <row r="5245" spans="22:46" x14ac:dyDescent="0.3">
      <c r="V5245">
        <v>5244</v>
      </c>
      <c r="W5245" t="s">
        <v>8853</v>
      </c>
      <c r="X5245" s="1">
        <v>42576</v>
      </c>
      <c r="Y5245" t="s">
        <v>8250</v>
      </c>
      <c r="Z5245" t="s">
        <v>207</v>
      </c>
      <c r="AA5245" t="s">
        <v>4294</v>
      </c>
      <c r="AB5245" t="s">
        <v>4295</v>
      </c>
      <c r="AC5245" t="s">
        <v>108</v>
      </c>
      <c r="AD5245" t="s">
        <v>26</v>
      </c>
      <c r="AE5245" t="s">
        <v>1265</v>
      </c>
      <c r="AF5245" t="s">
        <v>358</v>
      </c>
      <c r="AG5245">
        <v>22204</v>
      </c>
      <c r="AH5245" t="s">
        <v>29</v>
      </c>
      <c r="AI5245" t="s">
        <v>3805</v>
      </c>
      <c r="AJ5245" t="s">
        <v>46</v>
      </c>
      <c r="AK5245" t="s">
        <v>77</v>
      </c>
      <c r="AL5245" t="s">
        <v>3806</v>
      </c>
      <c r="AM5245">
        <v>10.44</v>
      </c>
      <c r="AN5245">
        <v>1</v>
      </c>
      <c r="AO5245">
        <v>0</v>
      </c>
      <c r="AP5245">
        <v>4.8023999999999996</v>
      </c>
      <c r="AQ5245">
        <f>YEAR(Table1[[#This Row],[Order Date]])</f>
        <v>2016</v>
      </c>
      <c r="AR5245" t="str">
        <f>TEXT(Table1[[#This Row],[Order Date]],"mmmm")</f>
        <v>July</v>
      </c>
      <c r="AS5245" t="str">
        <f>"Q"&amp;ROUNDUP(MONTH(Table1[[#This Row],[Order Date]])/3,0)</f>
        <v>Q3</v>
      </c>
      <c r="AT5245">
        <f>IF(Table1[[#This Row],[Sales]]=0,0,Table1[[#This Row],[Profit]]/Table1[[#This Row],[Sales]])</f>
        <v>0.45999999999999996</v>
      </c>
    </row>
    <row r="5246" spans="22:46" x14ac:dyDescent="0.3">
      <c r="V5246">
        <v>5245</v>
      </c>
      <c r="W5246" t="s">
        <v>8854</v>
      </c>
      <c r="X5246" s="1">
        <v>42584</v>
      </c>
      <c r="Y5246" s="1">
        <v>42468</v>
      </c>
      <c r="Z5246" t="s">
        <v>22</v>
      </c>
      <c r="AA5246" t="s">
        <v>2715</v>
      </c>
      <c r="AB5246" t="s">
        <v>2716</v>
      </c>
      <c r="AC5246" t="s">
        <v>41</v>
      </c>
      <c r="AD5246" t="s">
        <v>26</v>
      </c>
      <c r="AE5246" t="s">
        <v>42</v>
      </c>
      <c r="AF5246" t="s">
        <v>43</v>
      </c>
      <c r="AG5246">
        <v>90032</v>
      </c>
      <c r="AH5246" t="s">
        <v>44</v>
      </c>
      <c r="AI5246" t="s">
        <v>8855</v>
      </c>
      <c r="AJ5246" t="s">
        <v>31</v>
      </c>
      <c r="AK5246" t="s">
        <v>57</v>
      </c>
      <c r="AL5246" t="s">
        <v>8856</v>
      </c>
      <c r="AM5246">
        <v>136.464</v>
      </c>
      <c r="AN5246">
        <v>2</v>
      </c>
      <c r="AO5246">
        <v>0.2</v>
      </c>
      <c r="AP5246">
        <v>15.3522</v>
      </c>
      <c r="AQ5246">
        <f>YEAR(Table1[[#This Row],[Order Date]])</f>
        <v>2016</v>
      </c>
      <c r="AR5246" t="str">
        <f>TEXT(Table1[[#This Row],[Order Date]],"mmmm")</f>
        <v>August</v>
      </c>
      <c r="AS5246" t="str">
        <f>"Q"&amp;ROUNDUP(MONTH(Table1[[#This Row],[Order Date]])/3,0)</f>
        <v>Q3</v>
      </c>
      <c r="AT5246">
        <f>IF(Table1[[#This Row],[Sales]]=0,0,Table1[[#This Row],[Profit]]/Table1[[#This Row],[Sales]])</f>
        <v>0.1125</v>
      </c>
    </row>
    <row r="5247" spans="22:46" x14ac:dyDescent="0.3">
      <c r="V5247">
        <v>5246</v>
      </c>
      <c r="W5247" t="s">
        <v>8854</v>
      </c>
      <c r="X5247" s="1">
        <v>42584</v>
      </c>
      <c r="Y5247" s="1">
        <v>42468</v>
      </c>
      <c r="Z5247" t="s">
        <v>22</v>
      </c>
      <c r="AA5247" t="s">
        <v>2715</v>
      </c>
      <c r="AB5247" t="s">
        <v>2716</v>
      </c>
      <c r="AC5247" t="s">
        <v>41</v>
      </c>
      <c r="AD5247" t="s">
        <v>26</v>
      </c>
      <c r="AE5247" t="s">
        <v>42</v>
      </c>
      <c r="AF5247" t="s">
        <v>43</v>
      </c>
      <c r="AG5247">
        <v>90032</v>
      </c>
      <c r="AH5247" t="s">
        <v>44</v>
      </c>
      <c r="AI5247" t="s">
        <v>936</v>
      </c>
      <c r="AJ5247" t="s">
        <v>73</v>
      </c>
      <c r="AK5247" t="s">
        <v>74</v>
      </c>
      <c r="AL5247" t="s">
        <v>937</v>
      </c>
      <c r="AM5247">
        <v>333.57600000000002</v>
      </c>
      <c r="AN5247">
        <v>3</v>
      </c>
      <c r="AO5247">
        <v>0.2</v>
      </c>
      <c r="AP5247">
        <v>33.357599999999998</v>
      </c>
      <c r="AQ5247">
        <f>YEAR(Table1[[#This Row],[Order Date]])</f>
        <v>2016</v>
      </c>
      <c r="AR5247" t="str">
        <f>TEXT(Table1[[#This Row],[Order Date]],"mmmm")</f>
        <v>August</v>
      </c>
      <c r="AS5247" t="str">
        <f>"Q"&amp;ROUNDUP(MONTH(Table1[[#This Row],[Order Date]])/3,0)</f>
        <v>Q3</v>
      </c>
      <c r="AT5247">
        <f>IF(Table1[[#This Row],[Sales]]=0,0,Table1[[#This Row],[Profit]]/Table1[[#This Row],[Sales]])</f>
        <v>9.9999999999999992E-2</v>
      </c>
    </row>
    <row r="5248" spans="22:46" x14ac:dyDescent="0.3">
      <c r="V5248">
        <v>5247</v>
      </c>
      <c r="W5248" t="s">
        <v>8854</v>
      </c>
      <c r="X5248" s="1">
        <v>42584</v>
      </c>
      <c r="Y5248" s="1">
        <v>42468</v>
      </c>
      <c r="Z5248" t="s">
        <v>22</v>
      </c>
      <c r="AA5248" t="s">
        <v>2715</v>
      </c>
      <c r="AB5248" t="s">
        <v>2716</v>
      </c>
      <c r="AC5248" t="s">
        <v>41</v>
      </c>
      <c r="AD5248" t="s">
        <v>26</v>
      </c>
      <c r="AE5248" t="s">
        <v>42</v>
      </c>
      <c r="AF5248" t="s">
        <v>43</v>
      </c>
      <c r="AG5248">
        <v>90032</v>
      </c>
      <c r="AH5248" t="s">
        <v>44</v>
      </c>
      <c r="AI5248" t="s">
        <v>2003</v>
      </c>
      <c r="AJ5248" t="s">
        <v>46</v>
      </c>
      <c r="AK5248" t="s">
        <v>77</v>
      </c>
      <c r="AL5248" t="s">
        <v>2004</v>
      </c>
      <c r="AM5248">
        <v>12.544</v>
      </c>
      <c r="AN5248">
        <v>2</v>
      </c>
      <c r="AO5248">
        <v>0.2</v>
      </c>
      <c r="AP5248">
        <v>4.7039999999999997</v>
      </c>
      <c r="AQ5248">
        <f>YEAR(Table1[[#This Row],[Order Date]])</f>
        <v>2016</v>
      </c>
      <c r="AR5248" t="str">
        <f>TEXT(Table1[[#This Row],[Order Date]],"mmmm")</f>
        <v>August</v>
      </c>
      <c r="AS5248" t="str">
        <f>"Q"&amp;ROUNDUP(MONTH(Table1[[#This Row],[Order Date]])/3,0)</f>
        <v>Q3</v>
      </c>
      <c r="AT5248">
        <f>IF(Table1[[#This Row],[Sales]]=0,0,Table1[[#This Row],[Profit]]/Table1[[#This Row],[Sales]])</f>
        <v>0.37499999999999994</v>
      </c>
    </row>
    <row r="5249" spans="22:46" x14ac:dyDescent="0.3">
      <c r="V5249">
        <v>5248</v>
      </c>
      <c r="W5249" t="s">
        <v>8857</v>
      </c>
      <c r="X5249" s="1">
        <v>42145</v>
      </c>
      <c r="Y5249" t="s">
        <v>5383</v>
      </c>
      <c r="Z5249" t="s">
        <v>51</v>
      </c>
      <c r="AA5249" t="s">
        <v>376</v>
      </c>
      <c r="AB5249" t="s">
        <v>377</v>
      </c>
      <c r="AC5249" t="s">
        <v>25</v>
      </c>
      <c r="AD5249" t="s">
        <v>26</v>
      </c>
      <c r="AE5249" t="s">
        <v>8858</v>
      </c>
      <c r="AF5249" t="s">
        <v>233</v>
      </c>
      <c r="AG5249">
        <v>60423</v>
      </c>
      <c r="AH5249" t="s">
        <v>111</v>
      </c>
      <c r="AI5249" t="s">
        <v>493</v>
      </c>
      <c r="AJ5249" t="s">
        <v>46</v>
      </c>
      <c r="AK5249" t="s">
        <v>80</v>
      </c>
      <c r="AL5249" t="s">
        <v>494</v>
      </c>
      <c r="AM5249">
        <v>20.768000000000001</v>
      </c>
      <c r="AN5249">
        <v>8</v>
      </c>
      <c r="AO5249">
        <v>0.8</v>
      </c>
      <c r="AP5249">
        <v>-52.958399999999997</v>
      </c>
      <c r="AQ5249">
        <f>YEAR(Table1[[#This Row],[Order Date]])</f>
        <v>2015</v>
      </c>
      <c r="AR5249" t="str">
        <f>TEXT(Table1[[#This Row],[Order Date]],"mmmm")</f>
        <v>May</v>
      </c>
      <c r="AS5249" t="str">
        <f>"Q"&amp;ROUNDUP(MONTH(Table1[[#This Row],[Order Date]])/3,0)</f>
        <v>Q2</v>
      </c>
      <c r="AT5249">
        <f>IF(Table1[[#This Row],[Sales]]=0,0,Table1[[#This Row],[Profit]]/Table1[[#This Row],[Sales]])</f>
        <v>-2.5499999999999998</v>
      </c>
    </row>
    <row r="5250" spans="22:46" x14ac:dyDescent="0.3">
      <c r="V5250">
        <v>5249</v>
      </c>
      <c r="W5250" t="s">
        <v>8859</v>
      </c>
      <c r="X5250" s="1">
        <v>43042</v>
      </c>
      <c r="Y5250" s="1">
        <v>42866</v>
      </c>
      <c r="Z5250" t="s">
        <v>22</v>
      </c>
      <c r="AA5250" t="s">
        <v>3932</v>
      </c>
      <c r="AB5250" t="s">
        <v>3933</v>
      </c>
      <c r="AC5250" t="s">
        <v>25</v>
      </c>
      <c r="AD5250" t="s">
        <v>26</v>
      </c>
      <c r="AE5250" t="s">
        <v>99</v>
      </c>
      <c r="AF5250" t="s">
        <v>100</v>
      </c>
      <c r="AG5250">
        <v>98105</v>
      </c>
      <c r="AH5250" t="s">
        <v>44</v>
      </c>
      <c r="AI5250" t="s">
        <v>837</v>
      </c>
      <c r="AJ5250" t="s">
        <v>73</v>
      </c>
      <c r="AK5250" t="s">
        <v>176</v>
      </c>
      <c r="AL5250" t="s">
        <v>838</v>
      </c>
      <c r="AM5250">
        <v>43.5</v>
      </c>
      <c r="AN5250">
        <v>3</v>
      </c>
      <c r="AO5250">
        <v>0</v>
      </c>
      <c r="AP5250">
        <v>10.875</v>
      </c>
      <c r="AQ5250">
        <f>YEAR(Table1[[#This Row],[Order Date]])</f>
        <v>2017</v>
      </c>
      <c r="AR5250" t="str">
        <f>TEXT(Table1[[#This Row],[Order Date]],"mmmm")</f>
        <v>November</v>
      </c>
      <c r="AS5250" t="str">
        <f>"Q"&amp;ROUNDUP(MONTH(Table1[[#This Row],[Order Date]])/3,0)</f>
        <v>Q4</v>
      </c>
      <c r="AT5250">
        <f>IF(Table1[[#This Row],[Sales]]=0,0,Table1[[#This Row],[Profit]]/Table1[[#This Row],[Sales]])</f>
        <v>0.25</v>
      </c>
    </row>
    <row r="5251" spans="22:46" x14ac:dyDescent="0.3">
      <c r="V5251">
        <v>5250</v>
      </c>
      <c r="W5251" t="s">
        <v>8860</v>
      </c>
      <c r="X5251" s="1">
        <v>42110</v>
      </c>
      <c r="Y5251" t="s">
        <v>3550</v>
      </c>
      <c r="Z5251" t="s">
        <v>51</v>
      </c>
      <c r="AA5251" t="s">
        <v>2561</v>
      </c>
      <c r="AB5251" t="s">
        <v>2562</v>
      </c>
      <c r="AC5251" t="s">
        <v>41</v>
      </c>
      <c r="AD5251" t="s">
        <v>26</v>
      </c>
      <c r="AE5251" t="s">
        <v>158</v>
      </c>
      <c r="AF5251" t="s">
        <v>159</v>
      </c>
      <c r="AG5251">
        <v>19143</v>
      </c>
      <c r="AH5251" t="s">
        <v>160</v>
      </c>
      <c r="AI5251" t="s">
        <v>6059</v>
      </c>
      <c r="AJ5251" t="s">
        <v>46</v>
      </c>
      <c r="AK5251" t="s">
        <v>303</v>
      </c>
      <c r="AL5251" t="s">
        <v>633</v>
      </c>
      <c r="AM5251">
        <v>12.576000000000001</v>
      </c>
      <c r="AN5251">
        <v>4</v>
      </c>
      <c r="AO5251">
        <v>0.2</v>
      </c>
      <c r="AP5251">
        <v>4.0872000000000002</v>
      </c>
      <c r="AQ5251">
        <f>YEAR(Table1[[#This Row],[Order Date]])</f>
        <v>2015</v>
      </c>
      <c r="AR5251" t="str">
        <f>TEXT(Table1[[#This Row],[Order Date]],"mmmm")</f>
        <v>April</v>
      </c>
      <c r="AS5251" t="str">
        <f>"Q"&amp;ROUNDUP(MONTH(Table1[[#This Row],[Order Date]])/3,0)</f>
        <v>Q2</v>
      </c>
      <c r="AT5251">
        <f>IF(Table1[[#This Row],[Sales]]=0,0,Table1[[#This Row],[Profit]]/Table1[[#This Row],[Sales]])</f>
        <v>0.32500000000000001</v>
      </c>
    </row>
    <row r="5252" spans="22:46" x14ac:dyDescent="0.3">
      <c r="V5252">
        <v>5251</v>
      </c>
      <c r="W5252" t="s">
        <v>8861</v>
      </c>
      <c r="X5252" s="1">
        <v>42716</v>
      </c>
      <c r="Y5252" t="s">
        <v>1193</v>
      </c>
      <c r="Z5252" t="s">
        <v>51</v>
      </c>
      <c r="AA5252" t="s">
        <v>7012</v>
      </c>
      <c r="AB5252" t="s">
        <v>7013</v>
      </c>
      <c r="AC5252" t="s">
        <v>25</v>
      </c>
      <c r="AD5252" t="s">
        <v>26</v>
      </c>
      <c r="AE5252" t="s">
        <v>563</v>
      </c>
      <c r="AF5252" t="s">
        <v>1429</v>
      </c>
      <c r="AG5252">
        <v>31907</v>
      </c>
      <c r="AH5252" t="s">
        <v>29</v>
      </c>
      <c r="AI5252" t="s">
        <v>4235</v>
      </c>
      <c r="AJ5252" t="s">
        <v>73</v>
      </c>
      <c r="AK5252" t="s">
        <v>176</v>
      </c>
      <c r="AL5252" t="s">
        <v>4236</v>
      </c>
      <c r="AM5252">
        <v>249.95</v>
      </c>
      <c r="AN5252">
        <v>5</v>
      </c>
      <c r="AO5252">
        <v>0</v>
      </c>
      <c r="AP5252">
        <v>19.995999999999999</v>
      </c>
      <c r="AQ5252">
        <f>YEAR(Table1[[#This Row],[Order Date]])</f>
        <v>2016</v>
      </c>
      <c r="AR5252" t="str">
        <f>TEXT(Table1[[#This Row],[Order Date]],"mmmm")</f>
        <v>December</v>
      </c>
      <c r="AS5252" t="str">
        <f>"Q"&amp;ROUNDUP(MONTH(Table1[[#This Row],[Order Date]])/3,0)</f>
        <v>Q4</v>
      </c>
      <c r="AT5252">
        <f>IF(Table1[[#This Row],[Sales]]=0,0,Table1[[#This Row],[Profit]]/Table1[[#This Row],[Sales]])</f>
        <v>0.08</v>
      </c>
    </row>
    <row r="5253" spans="22:46" x14ac:dyDescent="0.3">
      <c r="V5253">
        <v>5252</v>
      </c>
      <c r="W5253" t="s">
        <v>8861</v>
      </c>
      <c r="X5253" s="1">
        <v>42716</v>
      </c>
      <c r="Y5253" t="s">
        <v>1193</v>
      </c>
      <c r="Z5253" t="s">
        <v>51</v>
      </c>
      <c r="AA5253" t="s">
        <v>7012</v>
      </c>
      <c r="AB5253" t="s">
        <v>7013</v>
      </c>
      <c r="AC5253" t="s">
        <v>25</v>
      </c>
      <c r="AD5253" t="s">
        <v>26</v>
      </c>
      <c r="AE5253" t="s">
        <v>563</v>
      </c>
      <c r="AF5253" t="s">
        <v>1429</v>
      </c>
      <c r="AG5253">
        <v>31907</v>
      </c>
      <c r="AH5253" t="s">
        <v>29</v>
      </c>
      <c r="AI5253" t="s">
        <v>7032</v>
      </c>
      <c r="AJ5253" t="s">
        <v>46</v>
      </c>
      <c r="AK5253" t="s">
        <v>94</v>
      </c>
      <c r="AL5253" t="s">
        <v>7033</v>
      </c>
      <c r="AM5253">
        <v>49.12</v>
      </c>
      <c r="AN5253">
        <v>4</v>
      </c>
      <c r="AO5253">
        <v>0</v>
      </c>
      <c r="AP5253">
        <v>23.086400000000001</v>
      </c>
      <c r="AQ5253">
        <f>YEAR(Table1[[#This Row],[Order Date]])</f>
        <v>2016</v>
      </c>
      <c r="AR5253" t="str">
        <f>TEXT(Table1[[#This Row],[Order Date]],"mmmm")</f>
        <v>December</v>
      </c>
      <c r="AS5253" t="str">
        <f>"Q"&amp;ROUNDUP(MONTH(Table1[[#This Row],[Order Date]])/3,0)</f>
        <v>Q4</v>
      </c>
      <c r="AT5253">
        <f>IF(Table1[[#This Row],[Sales]]=0,0,Table1[[#This Row],[Profit]]/Table1[[#This Row],[Sales]])</f>
        <v>0.47000000000000003</v>
      </c>
    </row>
    <row r="5254" spans="22:46" x14ac:dyDescent="0.3">
      <c r="V5254">
        <v>5253</v>
      </c>
      <c r="W5254" t="s">
        <v>8862</v>
      </c>
      <c r="X5254" s="1">
        <v>42307</v>
      </c>
      <c r="Y5254" s="1">
        <v>42046</v>
      </c>
      <c r="Z5254" t="s">
        <v>207</v>
      </c>
      <c r="AA5254" t="s">
        <v>6261</v>
      </c>
      <c r="AB5254" t="s">
        <v>6262</v>
      </c>
      <c r="AC5254" t="s">
        <v>25</v>
      </c>
      <c r="AD5254" t="s">
        <v>26</v>
      </c>
      <c r="AE5254" t="s">
        <v>3373</v>
      </c>
      <c r="AF5254" t="s">
        <v>358</v>
      </c>
      <c r="AG5254">
        <v>23464</v>
      </c>
      <c r="AH5254" t="s">
        <v>29</v>
      </c>
      <c r="AI5254" t="s">
        <v>5977</v>
      </c>
      <c r="AJ5254" t="s">
        <v>46</v>
      </c>
      <c r="AK5254" t="s">
        <v>80</v>
      </c>
      <c r="AL5254" t="s">
        <v>5978</v>
      </c>
      <c r="AM5254">
        <v>182.91</v>
      </c>
      <c r="AN5254">
        <v>3</v>
      </c>
      <c r="AO5254">
        <v>0</v>
      </c>
      <c r="AP5254">
        <v>53.043900000000001</v>
      </c>
      <c r="AQ5254">
        <f>YEAR(Table1[[#This Row],[Order Date]])</f>
        <v>2015</v>
      </c>
      <c r="AR5254" t="str">
        <f>TEXT(Table1[[#This Row],[Order Date]],"mmmm")</f>
        <v>October</v>
      </c>
      <c r="AS5254" t="str">
        <f>"Q"&amp;ROUNDUP(MONTH(Table1[[#This Row],[Order Date]])/3,0)</f>
        <v>Q4</v>
      </c>
      <c r="AT5254">
        <f>IF(Table1[[#This Row],[Sales]]=0,0,Table1[[#This Row],[Profit]]/Table1[[#This Row],[Sales]])</f>
        <v>0.29000000000000004</v>
      </c>
    </row>
    <row r="5255" spans="22:46" x14ac:dyDescent="0.3">
      <c r="V5255">
        <v>5254</v>
      </c>
      <c r="W5255" t="s">
        <v>8863</v>
      </c>
      <c r="X5255" s="1">
        <v>41705</v>
      </c>
      <c r="Y5255" s="1">
        <v>41946</v>
      </c>
      <c r="Z5255" t="s">
        <v>22</v>
      </c>
      <c r="AA5255" t="s">
        <v>4459</v>
      </c>
      <c r="AB5255" t="s">
        <v>4460</v>
      </c>
      <c r="AC5255" t="s">
        <v>108</v>
      </c>
      <c r="AD5255" t="s">
        <v>26</v>
      </c>
      <c r="AE5255" t="s">
        <v>1549</v>
      </c>
      <c r="AF5255" t="s">
        <v>100</v>
      </c>
      <c r="AG5255">
        <v>98198</v>
      </c>
      <c r="AH5255" t="s">
        <v>44</v>
      </c>
      <c r="AI5255" t="s">
        <v>4834</v>
      </c>
      <c r="AJ5255" t="s">
        <v>46</v>
      </c>
      <c r="AK5255" t="s">
        <v>77</v>
      </c>
      <c r="AL5255" t="s">
        <v>4835</v>
      </c>
      <c r="AM5255">
        <v>107.648</v>
      </c>
      <c r="AN5255">
        <v>2</v>
      </c>
      <c r="AO5255">
        <v>0.2</v>
      </c>
      <c r="AP5255">
        <v>33.64</v>
      </c>
      <c r="AQ5255">
        <f>YEAR(Table1[[#This Row],[Order Date]])</f>
        <v>2014</v>
      </c>
      <c r="AR5255" t="str">
        <f>TEXT(Table1[[#This Row],[Order Date]],"mmmm")</f>
        <v>March</v>
      </c>
      <c r="AS5255" t="str">
        <f>"Q"&amp;ROUNDUP(MONTH(Table1[[#This Row],[Order Date]])/3,0)</f>
        <v>Q1</v>
      </c>
      <c r="AT5255">
        <f>IF(Table1[[#This Row],[Sales]]=0,0,Table1[[#This Row],[Profit]]/Table1[[#This Row],[Sales]])</f>
        <v>0.3125</v>
      </c>
    </row>
    <row r="5256" spans="22:46" x14ac:dyDescent="0.3">
      <c r="V5256">
        <v>5255</v>
      </c>
      <c r="W5256" t="s">
        <v>8864</v>
      </c>
      <c r="X5256" s="1">
        <v>42068</v>
      </c>
      <c r="Y5256" s="1">
        <v>42188</v>
      </c>
      <c r="Z5256" t="s">
        <v>22</v>
      </c>
      <c r="AA5256" t="s">
        <v>1195</v>
      </c>
      <c r="AB5256" t="s">
        <v>1196</v>
      </c>
      <c r="AC5256" t="s">
        <v>41</v>
      </c>
      <c r="AD5256" t="s">
        <v>26</v>
      </c>
      <c r="AE5256" t="s">
        <v>8865</v>
      </c>
      <c r="AF5256" t="s">
        <v>159</v>
      </c>
      <c r="AG5256">
        <v>18018</v>
      </c>
      <c r="AH5256" t="s">
        <v>160</v>
      </c>
      <c r="AI5256" t="s">
        <v>2072</v>
      </c>
      <c r="AJ5256" t="s">
        <v>31</v>
      </c>
      <c r="AK5256" t="s">
        <v>35</v>
      </c>
      <c r="AL5256" t="s">
        <v>2073</v>
      </c>
      <c r="AM5256">
        <v>99.372</v>
      </c>
      <c r="AN5256">
        <v>2</v>
      </c>
      <c r="AO5256">
        <v>0.3</v>
      </c>
      <c r="AP5256">
        <v>-7.0979999999999999</v>
      </c>
      <c r="AQ5256">
        <f>YEAR(Table1[[#This Row],[Order Date]])</f>
        <v>2015</v>
      </c>
      <c r="AR5256" t="str">
        <f>TEXT(Table1[[#This Row],[Order Date]],"mmmm")</f>
        <v>March</v>
      </c>
      <c r="AS5256" t="str">
        <f>"Q"&amp;ROUNDUP(MONTH(Table1[[#This Row],[Order Date]])/3,0)</f>
        <v>Q1</v>
      </c>
      <c r="AT5256">
        <f>IF(Table1[[#This Row],[Sales]]=0,0,Table1[[#This Row],[Profit]]/Table1[[#This Row],[Sales]])</f>
        <v>-7.1428571428571425E-2</v>
      </c>
    </row>
    <row r="5257" spans="22:46" x14ac:dyDescent="0.3">
      <c r="V5257">
        <v>5256</v>
      </c>
      <c r="W5257" t="s">
        <v>8864</v>
      </c>
      <c r="X5257" s="1">
        <v>42068</v>
      </c>
      <c r="Y5257" s="1">
        <v>42188</v>
      </c>
      <c r="Z5257" t="s">
        <v>22</v>
      </c>
      <c r="AA5257" t="s">
        <v>1195</v>
      </c>
      <c r="AB5257" t="s">
        <v>1196</v>
      </c>
      <c r="AC5257" t="s">
        <v>41</v>
      </c>
      <c r="AD5257" t="s">
        <v>26</v>
      </c>
      <c r="AE5257" t="s">
        <v>8865</v>
      </c>
      <c r="AF5257" t="s">
        <v>159</v>
      </c>
      <c r="AG5257">
        <v>18018</v>
      </c>
      <c r="AH5257" t="s">
        <v>160</v>
      </c>
      <c r="AI5257" t="s">
        <v>6950</v>
      </c>
      <c r="AJ5257" t="s">
        <v>31</v>
      </c>
      <c r="AK5257" t="s">
        <v>67</v>
      </c>
      <c r="AL5257" t="s">
        <v>6951</v>
      </c>
      <c r="AM5257">
        <v>33.567999999999998</v>
      </c>
      <c r="AN5257">
        <v>2</v>
      </c>
      <c r="AO5257">
        <v>0.2</v>
      </c>
      <c r="AP5257">
        <v>-5.4547999999999996</v>
      </c>
      <c r="AQ5257">
        <f>YEAR(Table1[[#This Row],[Order Date]])</f>
        <v>2015</v>
      </c>
      <c r="AR5257" t="str">
        <f>TEXT(Table1[[#This Row],[Order Date]],"mmmm")</f>
        <v>March</v>
      </c>
      <c r="AS5257" t="str">
        <f>"Q"&amp;ROUNDUP(MONTH(Table1[[#This Row],[Order Date]])/3,0)</f>
        <v>Q1</v>
      </c>
      <c r="AT5257">
        <f>IF(Table1[[#This Row],[Sales]]=0,0,Table1[[#This Row],[Profit]]/Table1[[#This Row],[Sales]])</f>
        <v>-0.16250000000000001</v>
      </c>
    </row>
    <row r="5258" spans="22:46" x14ac:dyDescent="0.3">
      <c r="V5258">
        <v>5257</v>
      </c>
      <c r="W5258" t="s">
        <v>8866</v>
      </c>
      <c r="X5258" s="1">
        <v>42590</v>
      </c>
      <c r="Y5258" t="s">
        <v>8867</v>
      </c>
      <c r="Z5258" t="s">
        <v>51</v>
      </c>
      <c r="AA5258" t="s">
        <v>2203</v>
      </c>
      <c r="AB5258" t="s">
        <v>2204</v>
      </c>
      <c r="AC5258" t="s">
        <v>25</v>
      </c>
      <c r="AD5258" t="s">
        <v>26</v>
      </c>
      <c r="AE5258" t="s">
        <v>5436</v>
      </c>
      <c r="AF5258" t="s">
        <v>732</v>
      </c>
      <c r="AG5258">
        <v>73120</v>
      </c>
      <c r="AH5258" t="s">
        <v>111</v>
      </c>
      <c r="AI5258" t="s">
        <v>6675</v>
      </c>
      <c r="AJ5258" t="s">
        <v>46</v>
      </c>
      <c r="AK5258" t="s">
        <v>94</v>
      </c>
      <c r="AL5258" t="s">
        <v>6676</v>
      </c>
      <c r="AM5258">
        <v>10.56</v>
      </c>
      <c r="AN5258">
        <v>2</v>
      </c>
      <c r="AO5258">
        <v>0</v>
      </c>
      <c r="AP5258">
        <v>4.7519999999999998</v>
      </c>
      <c r="AQ5258">
        <f>YEAR(Table1[[#This Row],[Order Date]])</f>
        <v>2016</v>
      </c>
      <c r="AR5258" t="str">
        <f>TEXT(Table1[[#This Row],[Order Date]],"mmmm")</f>
        <v>August</v>
      </c>
      <c r="AS5258" t="str">
        <f>"Q"&amp;ROUNDUP(MONTH(Table1[[#This Row],[Order Date]])/3,0)</f>
        <v>Q3</v>
      </c>
      <c r="AT5258">
        <f>IF(Table1[[#This Row],[Sales]]=0,0,Table1[[#This Row],[Profit]]/Table1[[#This Row],[Sales]])</f>
        <v>0.44999999999999996</v>
      </c>
    </row>
    <row r="5259" spans="22:46" x14ac:dyDescent="0.3">
      <c r="V5259">
        <v>5258</v>
      </c>
      <c r="W5259" t="s">
        <v>8868</v>
      </c>
      <c r="X5259" s="1">
        <v>42738</v>
      </c>
      <c r="Y5259" s="1">
        <v>42948</v>
      </c>
      <c r="Z5259" t="s">
        <v>51</v>
      </c>
      <c r="AA5259" t="s">
        <v>1069</v>
      </c>
      <c r="AB5259" t="s">
        <v>1070</v>
      </c>
      <c r="AC5259" t="s">
        <v>25</v>
      </c>
      <c r="AD5259" t="s">
        <v>26</v>
      </c>
      <c r="AE5259" t="s">
        <v>5584</v>
      </c>
      <c r="AF5259" t="s">
        <v>43</v>
      </c>
      <c r="AG5259">
        <v>91730</v>
      </c>
      <c r="AH5259" t="s">
        <v>44</v>
      </c>
      <c r="AI5259" t="s">
        <v>3672</v>
      </c>
      <c r="AJ5259" t="s">
        <v>46</v>
      </c>
      <c r="AK5259" t="s">
        <v>94</v>
      </c>
      <c r="AL5259" t="s">
        <v>3673</v>
      </c>
      <c r="AM5259">
        <v>38.880000000000003</v>
      </c>
      <c r="AN5259">
        <v>6</v>
      </c>
      <c r="AO5259">
        <v>0</v>
      </c>
      <c r="AP5259">
        <v>18.662400000000002</v>
      </c>
      <c r="AQ5259">
        <f>YEAR(Table1[[#This Row],[Order Date]])</f>
        <v>2017</v>
      </c>
      <c r="AR5259" t="str">
        <f>TEXT(Table1[[#This Row],[Order Date]],"mmmm")</f>
        <v>January</v>
      </c>
      <c r="AS5259" t="str">
        <f>"Q"&amp;ROUNDUP(MONTH(Table1[[#This Row],[Order Date]])/3,0)</f>
        <v>Q1</v>
      </c>
      <c r="AT5259">
        <f>IF(Table1[[#This Row],[Sales]]=0,0,Table1[[#This Row],[Profit]]/Table1[[#This Row],[Sales]])</f>
        <v>0.48000000000000004</v>
      </c>
    </row>
    <row r="5260" spans="22:46" x14ac:dyDescent="0.3">
      <c r="V5260">
        <v>5259</v>
      </c>
      <c r="W5260" t="s">
        <v>8869</v>
      </c>
      <c r="X5260" s="1">
        <v>43017</v>
      </c>
      <c r="Y5260" s="1">
        <v>43049</v>
      </c>
      <c r="Z5260" t="s">
        <v>207</v>
      </c>
      <c r="AA5260" t="s">
        <v>1864</v>
      </c>
      <c r="AB5260" t="s">
        <v>1865</v>
      </c>
      <c r="AC5260" t="s">
        <v>25</v>
      </c>
      <c r="AD5260" t="s">
        <v>26</v>
      </c>
      <c r="AE5260" t="s">
        <v>42</v>
      </c>
      <c r="AF5260" t="s">
        <v>43</v>
      </c>
      <c r="AG5260">
        <v>90032</v>
      </c>
      <c r="AH5260" t="s">
        <v>44</v>
      </c>
      <c r="AI5260" t="s">
        <v>3220</v>
      </c>
      <c r="AJ5260" t="s">
        <v>46</v>
      </c>
      <c r="AK5260" t="s">
        <v>94</v>
      </c>
      <c r="AL5260" t="s">
        <v>3221</v>
      </c>
      <c r="AM5260">
        <v>35.200000000000003</v>
      </c>
      <c r="AN5260">
        <v>5</v>
      </c>
      <c r="AO5260">
        <v>0</v>
      </c>
      <c r="AP5260">
        <v>16.544</v>
      </c>
      <c r="AQ5260">
        <f>YEAR(Table1[[#This Row],[Order Date]])</f>
        <v>2017</v>
      </c>
      <c r="AR5260" t="str">
        <f>TEXT(Table1[[#This Row],[Order Date]],"mmmm")</f>
        <v>October</v>
      </c>
      <c r="AS5260" t="str">
        <f>"Q"&amp;ROUNDUP(MONTH(Table1[[#This Row],[Order Date]])/3,0)</f>
        <v>Q4</v>
      </c>
      <c r="AT5260">
        <f>IF(Table1[[#This Row],[Sales]]=0,0,Table1[[#This Row],[Profit]]/Table1[[#This Row],[Sales]])</f>
        <v>0.47</v>
      </c>
    </row>
    <row r="5261" spans="22:46" x14ac:dyDescent="0.3">
      <c r="V5261">
        <v>5260</v>
      </c>
      <c r="W5261" t="s">
        <v>8870</v>
      </c>
      <c r="X5261" s="1">
        <v>43028</v>
      </c>
      <c r="Y5261" t="s">
        <v>437</v>
      </c>
      <c r="Z5261" t="s">
        <v>51</v>
      </c>
      <c r="AA5261" t="s">
        <v>201</v>
      </c>
      <c r="AB5261" t="s">
        <v>202</v>
      </c>
      <c r="AC5261" t="s">
        <v>108</v>
      </c>
      <c r="AD5261" t="s">
        <v>26</v>
      </c>
      <c r="AE5261" t="s">
        <v>158</v>
      </c>
      <c r="AF5261" t="s">
        <v>159</v>
      </c>
      <c r="AG5261">
        <v>19120</v>
      </c>
      <c r="AH5261" t="s">
        <v>160</v>
      </c>
      <c r="AI5261" t="s">
        <v>2820</v>
      </c>
      <c r="AJ5261" t="s">
        <v>46</v>
      </c>
      <c r="AK5261" t="s">
        <v>94</v>
      </c>
      <c r="AL5261" t="s">
        <v>2821</v>
      </c>
      <c r="AM5261">
        <v>45.527999999999999</v>
      </c>
      <c r="AN5261">
        <v>3</v>
      </c>
      <c r="AO5261">
        <v>0.2</v>
      </c>
      <c r="AP5261">
        <v>15.934799999999999</v>
      </c>
      <c r="AQ5261">
        <f>YEAR(Table1[[#This Row],[Order Date]])</f>
        <v>2017</v>
      </c>
      <c r="AR5261" t="str">
        <f>TEXT(Table1[[#This Row],[Order Date]],"mmmm")</f>
        <v>October</v>
      </c>
      <c r="AS5261" t="str">
        <f>"Q"&amp;ROUNDUP(MONTH(Table1[[#This Row],[Order Date]])/3,0)</f>
        <v>Q4</v>
      </c>
      <c r="AT5261">
        <f>IF(Table1[[#This Row],[Sales]]=0,0,Table1[[#This Row],[Profit]]/Table1[[#This Row],[Sales]])</f>
        <v>0.35</v>
      </c>
    </row>
    <row r="5262" spans="22:46" x14ac:dyDescent="0.3">
      <c r="V5262">
        <v>5261</v>
      </c>
      <c r="W5262" t="s">
        <v>8871</v>
      </c>
      <c r="X5262" s="1">
        <v>41889</v>
      </c>
      <c r="Y5262" s="1">
        <v>41921</v>
      </c>
      <c r="Z5262" t="s">
        <v>207</v>
      </c>
      <c r="AA5262" t="s">
        <v>4238</v>
      </c>
      <c r="AB5262" t="s">
        <v>4239</v>
      </c>
      <c r="AC5262" t="s">
        <v>108</v>
      </c>
      <c r="AD5262" t="s">
        <v>26</v>
      </c>
      <c r="AE5262" t="s">
        <v>203</v>
      </c>
      <c r="AF5262" t="s">
        <v>110</v>
      </c>
      <c r="AG5262">
        <v>77036</v>
      </c>
      <c r="AH5262" t="s">
        <v>111</v>
      </c>
      <c r="AI5262" t="s">
        <v>6239</v>
      </c>
      <c r="AJ5262" t="s">
        <v>73</v>
      </c>
      <c r="AK5262" t="s">
        <v>74</v>
      </c>
      <c r="AL5262" t="s">
        <v>6240</v>
      </c>
      <c r="AM5262">
        <v>196.77600000000001</v>
      </c>
      <c r="AN5262">
        <v>3</v>
      </c>
      <c r="AO5262">
        <v>0.2</v>
      </c>
      <c r="AP5262">
        <v>14.7582</v>
      </c>
      <c r="AQ5262">
        <f>YEAR(Table1[[#This Row],[Order Date]])</f>
        <v>2014</v>
      </c>
      <c r="AR5262" t="str">
        <f>TEXT(Table1[[#This Row],[Order Date]],"mmmm")</f>
        <v>September</v>
      </c>
      <c r="AS5262" t="str">
        <f>"Q"&amp;ROUNDUP(MONTH(Table1[[#This Row],[Order Date]])/3,0)</f>
        <v>Q3</v>
      </c>
      <c r="AT5262">
        <f>IF(Table1[[#This Row],[Sales]]=0,0,Table1[[#This Row],[Profit]]/Table1[[#This Row],[Sales]])</f>
        <v>7.4999999999999997E-2</v>
      </c>
    </row>
    <row r="5263" spans="22:46" x14ac:dyDescent="0.3">
      <c r="V5263">
        <v>5262</v>
      </c>
      <c r="W5263" t="s">
        <v>8871</v>
      </c>
      <c r="X5263" s="1">
        <v>41889</v>
      </c>
      <c r="Y5263" s="1">
        <v>41921</v>
      </c>
      <c r="Z5263" t="s">
        <v>207</v>
      </c>
      <c r="AA5263" t="s">
        <v>4238</v>
      </c>
      <c r="AB5263" t="s">
        <v>4239</v>
      </c>
      <c r="AC5263" t="s">
        <v>108</v>
      </c>
      <c r="AD5263" t="s">
        <v>26</v>
      </c>
      <c r="AE5263" t="s">
        <v>203</v>
      </c>
      <c r="AF5263" t="s">
        <v>110</v>
      </c>
      <c r="AG5263">
        <v>77036</v>
      </c>
      <c r="AH5263" t="s">
        <v>111</v>
      </c>
      <c r="AI5263" t="s">
        <v>1543</v>
      </c>
      <c r="AJ5263" t="s">
        <v>46</v>
      </c>
      <c r="AK5263" t="s">
        <v>77</v>
      </c>
      <c r="AL5263" t="s">
        <v>1544</v>
      </c>
      <c r="AM5263">
        <v>2.92</v>
      </c>
      <c r="AN5263">
        <v>2</v>
      </c>
      <c r="AO5263">
        <v>0.8</v>
      </c>
      <c r="AP5263">
        <v>-4.8179999999999996</v>
      </c>
      <c r="AQ5263">
        <f>YEAR(Table1[[#This Row],[Order Date]])</f>
        <v>2014</v>
      </c>
      <c r="AR5263" t="str">
        <f>TEXT(Table1[[#This Row],[Order Date]],"mmmm")</f>
        <v>September</v>
      </c>
      <c r="AS5263" t="str">
        <f>"Q"&amp;ROUNDUP(MONTH(Table1[[#This Row],[Order Date]])/3,0)</f>
        <v>Q3</v>
      </c>
      <c r="AT5263">
        <f>IF(Table1[[#This Row],[Sales]]=0,0,Table1[[#This Row],[Profit]]/Table1[[#This Row],[Sales]])</f>
        <v>-1.65</v>
      </c>
    </row>
    <row r="5264" spans="22:46" x14ac:dyDescent="0.3">
      <c r="V5264">
        <v>5263</v>
      </c>
      <c r="W5264" t="s">
        <v>8871</v>
      </c>
      <c r="X5264" s="1">
        <v>41889</v>
      </c>
      <c r="Y5264" s="1">
        <v>41921</v>
      </c>
      <c r="Z5264" t="s">
        <v>207</v>
      </c>
      <c r="AA5264" t="s">
        <v>4238</v>
      </c>
      <c r="AB5264" t="s">
        <v>4239</v>
      </c>
      <c r="AC5264" t="s">
        <v>108</v>
      </c>
      <c r="AD5264" t="s">
        <v>26</v>
      </c>
      <c r="AE5264" t="s">
        <v>203</v>
      </c>
      <c r="AF5264" t="s">
        <v>110</v>
      </c>
      <c r="AG5264">
        <v>77036</v>
      </c>
      <c r="AH5264" t="s">
        <v>111</v>
      </c>
      <c r="AI5264" t="s">
        <v>3260</v>
      </c>
      <c r="AJ5264" t="s">
        <v>31</v>
      </c>
      <c r="AK5264" t="s">
        <v>57</v>
      </c>
      <c r="AL5264" t="s">
        <v>3261</v>
      </c>
      <c r="AM5264">
        <v>200.79499999999999</v>
      </c>
      <c r="AN5264">
        <v>1</v>
      </c>
      <c r="AO5264">
        <v>0.3</v>
      </c>
      <c r="AP5264">
        <v>-22.948</v>
      </c>
      <c r="AQ5264">
        <f>YEAR(Table1[[#This Row],[Order Date]])</f>
        <v>2014</v>
      </c>
      <c r="AR5264" t="str">
        <f>TEXT(Table1[[#This Row],[Order Date]],"mmmm")</f>
        <v>September</v>
      </c>
      <c r="AS5264" t="str">
        <f>"Q"&amp;ROUNDUP(MONTH(Table1[[#This Row],[Order Date]])/3,0)</f>
        <v>Q3</v>
      </c>
      <c r="AT5264">
        <f>IF(Table1[[#This Row],[Sales]]=0,0,Table1[[#This Row],[Profit]]/Table1[[#This Row],[Sales]])</f>
        <v>-0.1142857142857143</v>
      </c>
    </row>
    <row r="5265" spans="22:46" x14ac:dyDescent="0.3">
      <c r="V5265">
        <v>5264</v>
      </c>
      <c r="W5265" t="s">
        <v>8871</v>
      </c>
      <c r="X5265" s="1">
        <v>41889</v>
      </c>
      <c r="Y5265" s="1">
        <v>41921</v>
      </c>
      <c r="Z5265" t="s">
        <v>207</v>
      </c>
      <c r="AA5265" t="s">
        <v>4238</v>
      </c>
      <c r="AB5265" t="s">
        <v>4239</v>
      </c>
      <c r="AC5265" t="s">
        <v>108</v>
      </c>
      <c r="AD5265" t="s">
        <v>26</v>
      </c>
      <c r="AE5265" t="s">
        <v>203</v>
      </c>
      <c r="AF5265" t="s">
        <v>110</v>
      </c>
      <c r="AG5265">
        <v>77036</v>
      </c>
      <c r="AH5265" t="s">
        <v>111</v>
      </c>
      <c r="AI5265" t="s">
        <v>5421</v>
      </c>
      <c r="AJ5265" t="s">
        <v>73</v>
      </c>
      <c r="AK5265" t="s">
        <v>176</v>
      </c>
      <c r="AL5265" t="s">
        <v>5422</v>
      </c>
      <c r="AM5265">
        <v>46.688000000000002</v>
      </c>
      <c r="AN5265">
        <v>4</v>
      </c>
      <c r="AO5265">
        <v>0.2</v>
      </c>
      <c r="AP5265">
        <v>-2.9180000000000001</v>
      </c>
      <c r="AQ5265">
        <f>YEAR(Table1[[#This Row],[Order Date]])</f>
        <v>2014</v>
      </c>
      <c r="AR5265" t="str">
        <f>TEXT(Table1[[#This Row],[Order Date]],"mmmm")</f>
        <v>September</v>
      </c>
      <c r="AS5265" t="str">
        <f>"Q"&amp;ROUNDUP(MONTH(Table1[[#This Row],[Order Date]])/3,0)</f>
        <v>Q3</v>
      </c>
      <c r="AT5265">
        <f>IF(Table1[[#This Row],[Sales]]=0,0,Table1[[#This Row],[Profit]]/Table1[[#This Row],[Sales]])</f>
        <v>-6.25E-2</v>
      </c>
    </row>
    <row r="5266" spans="22:46" x14ac:dyDescent="0.3">
      <c r="V5266">
        <v>5265</v>
      </c>
      <c r="W5266" t="s">
        <v>8871</v>
      </c>
      <c r="X5266" s="1">
        <v>41889</v>
      </c>
      <c r="Y5266" s="1">
        <v>41921</v>
      </c>
      <c r="Z5266" t="s">
        <v>207</v>
      </c>
      <c r="AA5266" t="s">
        <v>4238</v>
      </c>
      <c r="AB5266" t="s">
        <v>4239</v>
      </c>
      <c r="AC5266" t="s">
        <v>108</v>
      </c>
      <c r="AD5266" t="s">
        <v>26</v>
      </c>
      <c r="AE5266" t="s">
        <v>203</v>
      </c>
      <c r="AF5266" t="s">
        <v>110</v>
      </c>
      <c r="AG5266">
        <v>77036</v>
      </c>
      <c r="AH5266" t="s">
        <v>111</v>
      </c>
      <c r="AI5266" t="s">
        <v>7663</v>
      </c>
      <c r="AJ5266" t="s">
        <v>46</v>
      </c>
      <c r="AK5266" t="s">
        <v>70</v>
      </c>
      <c r="AL5266" t="s">
        <v>7664</v>
      </c>
      <c r="AM5266">
        <v>21.864000000000001</v>
      </c>
      <c r="AN5266">
        <v>3</v>
      </c>
      <c r="AO5266">
        <v>0.2</v>
      </c>
      <c r="AP5266">
        <v>3.5529000000000002</v>
      </c>
      <c r="AQ5266">
        <f>YEAR(Table1[[#This Row],[Order Date]])</f>
        <v>2014</v>
      </c>
      <c r="AR5266" t="str">
        <f>TEXT(Table1[[#This Row],[Order Date]],"mmmm")</f>
        <v>September</v>
      </c>
      <c r="AS5266" t="str">
        <f>"Q"&amp;ROUNDUP(MONTH(Table1[[#This Row],[Order Date]])/3,0)</f>
        <v>Q3</v>
      </c>
      <c r="AT5266">
        <f>IF(Table1[[#This Row],[Sales]]=0,0,Table1[[#This Row],[Profit]]/Table1[[#This Row],[Sales]])</f>
        <v>0.16250000000000001</v>
      </c>
    </row>
    <row r="5267" spans="22:46" x14ac:dyDescent="0.3">
      <c r="V5267">
        <v>5266</v>
      </c>
      <c r="W5267" t="s">
        <v>8872</v>
      </c>
      <c r="X5267" s="1">
        <v>43008</v>
      </c>
      <c r="Y5267" s="1">
        <v>42804</v>
      </c>
      <c r="Z5267" t="s">
        <v>207</v>
      </c>
      <c r="AA5267" t="s">
        <v>7048</v>
      </c>
      <c r="AB5267" t="s">
        <v>7049</v>
      </c>
      <c r="AC5267" t="s">
        <v>41</v>
      </c>
      <c r="AD5267" t="s">
        <v>26</v>
      </c>
      <c r="AE5267" t="s">
        <v>99</v>
      </c>
      <c r="AF5267" t="s">
        <v>100</v>
      </c>
      <c r="AG5267">
        <v>98103</v>
      </c>
      <c r="AH5267" t="s">
        <v>44</v>
      </c>
      <c r="AI5267" t="s">
        <v>4511</v>
      </c>
      <c r="AJ5267" t="s">
        <v>46</v>
      </c>
      <c r="AK5267" t="s">
        <v>94</v>
      </c>
      <c r="AL5267" t="s">
        <v>4512</v>
      </c>
      <c r="AM5267">
        <v>11.76</v>
      </c>
      <c r="AN5267">
        <v>2</v>
      </c>
      <c r="AO5267">
        <v>0</v>
      </c>
      <c r="AP5267">
        <v>5.7624000000000004</v>
      </c>
      <c r="AQ5267">
        <f>YEAR(Table1[[#This Row],[Order Date]])</f>
        <v>2017</v>
      </c>
      <c r="AR5267" t="str">
        <f>TEXT(Table1[[#This Row],[Order Date]],"mmmm")</f>
        <v>September</v>
      </c>
      <c r="AS5267" t="str">
        <f>"Q"&amp;ROUNDUP(MONTH(Table1[[#This Row],[Order Date]])/3,0)</f>
        <v>Q3</v>
      </c>
      <c r="AT5267">
        <f>IF(Table1[[#This Row],[Sales]]=0,0,Table1[[#This Row],[Profit]]/Table1[[#This Row],[Sales]])</f>
        <v>0.49000000000000005</v>
      </c>
    </row>
    <row r="5268" spans="22:46" x14ac:dyDescent="0.3">
      <c r="V5268">
        <v>5267</v>
      </c>
      <c r="W5268" t="s">
        <v>8872</v>
      </c>
      <c r="X5268" s="1">
        <v>43008</v>
      </c>
      <c r="Y5268" s="1">
        <v>42804</v>
      </c>
      <c r="Z5268" t="s">
        <v>207</v>
      </c>
      <c r="AA5268" t="s">
        <v>7048</v>
      </c>
      <c r="AB5268" t="s">
        <v>7049</v>
      </c>
      <c r="AC5268" t="s">
        <v>41</v>
      </c>
      <c r="AD5268" t="s">
        <v>26</v>
      </c>
      <c r="AE5268" t="s">
        <v>99</v>
      </c>
      <c r="AF5268" t="s">
        <v>100</v>
      </c>
      <c r="AG5268">
        <v>98103</v>
      </c>
      <c r="AH5268" t="s">
        <v>44</v>
      </c>
      <c r="AI5268" t="s">
        <v>7514</v>
      </c>
      <c r="AJ5268" t="s">
        <v>46</v>
      </c>
      <c r="AK5268" t="s">
        <v>94</v>
      </c>
      <c r="AL5268" t="s">
        <v>7515</v>
      </c>
      <c r="AM5268">
        <v>167.94</v>
      </c>
      <c r="AN5268">
        <v>3</v>
      </c>
      <c r="AO5268">
        <v>0</v>
      </c>
      <c r="AP5268">
        <v>82.290599999999998</v>
      </c>
      <c r="AQ5268">
        <f>YEAR(Table1[[#This Row],[Order Date]])</f>
        <v>2017</v>
      </c>
      <c r="AR5268" t="str">
        <f>TEXT(Table1[[#This Row],[Order Date]],"mmmm")</f>
        <v>September</v>
      </c>
      <c r="AS5268" t="str">
        <f>"Q"&amp;ROUNDUP(MONTH(Table1[[#This Row],[Order Date]])/3,0)</f>
        <v>Q3</v>
      </c>
      <c r="AT5268">
        <f>IF(Table1[[#This Row],[Sales]]=0,0,Table1[[#This Row],[Profit]]/Table1[[#This Row],[Sales]])</f>
        <v>0.49</v>
      </c>
    </row>
    <row r="5269" spans="22:46" x14ac:dyDescent="0.3">
      <c r="V5269">
        <v>5268</v>
      </c>
      <c r="W5269" t="s">
        <v>8872</v>
      </c>
      <c r="X5269" s="1">
        <v>43008</v>
      </c>
      <c r="Y5269" s="1">
        <v>42804</v>
      </c>
      <c r="Z5269" t="s">
        <v>207</v>
      </c>
      <c r="AA5269" t="s">
        <v>7048</v>
      </c>
      <c r="AB5269" t="s">
        <v>7049</v>
      </c>
      <c r="AC5269" t="s">
        <v>41</v>
      </c>
      <c r="AD5269" t="s">
        <v>26</v>
      </c>
      <c r="AE5269" t="s">
        <v>99</v>
      </c>
      <c r="AF5269" t="s">
        <v>100</v>
      </c>
      <c r="AG5269">
        <v>98103</v>
      </c>
      <c r="AH5269" t="s">
        <v>44</v>
      </c>
      <c r="AI5269" t="s">
        <v>4606</v>
      </c>
      <c r="AJ5269" t="s">
        <v>46</v>
      </c>
      <c r="AK5269" t="s">
        <v>80</v>
      </c>
      <c r="AL5269" t="s">
        <v>4607</v>
      </c>
      <c r="AM5269">
        <v>3.89</v>
      </c>
      <c r="AN5269">
        <v>1</v>
      </c>
      <c r="AO5269">
        <v>0</v>
      </c>
      <c r="AP5269">
        <v>1.0114000000000001</v>
      </c>
      <c r="AQ5269">
        <f>YEAR(Table1[[#This Row],[Order Date]])</f>
        <v>2017</v>
      </c>
      <c r="AR5269" t="str">
        <f>TEXT(Table1[[#This Row],[Order Date]],"mmmm")</f>
        <v>September</v>
      </c>
      <c r="AS5269" t="str">
        <f>"Q"&amp;ROUNDUP(MONTH(Table1[[#This Row],[Order Date]])/3,0)</f>
        <v>Q3</v>
      </c>
      <c r="AT5269">
        <f>IF(Table1[[#This Row],[Sales]]=0,0,Table1[[#This Row],[Profit]]/Table1[[#This Row],[Sales]])</f>
        <v>0.26</v>
      </c>
    </row>
    <row r="5270" spans="22:46" x14ac:dyDescent="0.3">
      <c r="V5270">
        <v>5269</v>
      </c>
      <c r="W5270" t="s">
        <v>8873</v>
      </c>
      <c r="X5270" s="1">
        <v>43055</v>
      </c>
      <c r="Y5270" t="s">
        <v>3488</v>
      </c>
      <c r="Z5270" t="s">
        <v>51</v>
      </c>
      <c r="AA5270" t="s">
        <v>3957</v>
      </c>
      <c r="AB5270" t="s">
        <v>3958</v>
      </c>
      <c r="AC5270" t="s">
        <v>108</v>
      </c>
      <c r="AD5270" t="s">
        <v>26</v>
      </c>
      <c r="AE5270" t="s">
        <v>3609</v>
      </c>
      <c r="AF5270" t="s">
        <v>301</v>
      </c>
      <c r="AG5270">
        <v>10701</v>
      </c>
      <c r="AH5270" t="s">
        <v>160</v>
      </c>
      <c r="AI5270" t="s">
        <v>8874</v>
      </c>
      <c r="AJ5270" t="s">
        <v>73</v>
      </c>
      <c r="AK5270" t="s">
        <v>768</v>
      </c>
      <c r="AL5270" t="s">
        <v>8875</v>
      </c>
      <c r="AM5270">
        <v>52.44</v>
      </c>
      <c r="AN5270">
        <v>4</v>
      </c>
      <c r="AO5270">
        <v>0</v>
      </c>
      <c r="AP5270">
        <v>24.122399999999999</v>
      </c>
      <c r="AQ5270">
        <f>YEAR(Table1[[#This Row],[Order Date]])</f>
        <v>2017</v>
      </c>
      <c r="AR5270" t="str">
        <f>TEXT(Table1[[#This Row],[Order Date]],"mmmm")</f>
        <v>November</v>
      </c>
      <c r="AS5270" t="str">
        <f>"Q"&amp;ROUNDUP(MONTH(Table1[[#This Row],[Order Date]])/3,0)</f>
        <v>Q4</v>
      </c>
      <c r="AT5270">
        <f>IF(Table1[[#This Row],[Sales]]=0,0,Table1[[#This Row],[Profit]]/Table1[[#This Row],[Sales]])</f>
        <v>0.46</v>
      </c>
    </row>
    <row r="5271" spans="22:46" x14ac:dyDescent="0.3">
      <c r="V5271">
        <v>5270</v>
      </c>
      <c r="W5271" t="s">
        <v>8876</v>
      </c>
      <c r="X5271" s="1">
        <v>42989</v>
      </c>
      <c r="Y5271" s="1">
        <v>43048</v>
      </c>
      <c r="Z5271" t="s">
        <v>1450</v>
      </c>
      <c r="AA5271" t="s">
        <v>881</v>
      </c>
      <c r="AB5271" t="s">
        <v>882</v>
      </c>
      <c r="AC5271" t="s">
        <v>25</v>
      </c>
      <c r="AD5271" t="s">
        <v>26</v>
      </c>
      <c r="AE5271" t="s">
        <v>136</v>
      </c>
      <c r="AF5271" t="s">
        <v>43</v>
      </c>
      <c r="AG5271">
        <v>94110</v>
      </c>
      <c r="AH5271" t="s">
        <v>44</v>
      </c>
      <c r="AI5271" t="s">
        <v>391</v>
      </c>
      <c r="AJ5271" t="s">
        <v>31</v>
      </c>
      <c r="AK5271" t="s">
        <v>67</v>
      </c>
      <c r="AL5271" t="s">
        <v>392</v>
      </c>
      <c r="AM5271">
        <v>32.36</v>
      </c>
      <c r="AN5271">
        <v>4</v>
      </c>
      <c r="AO5271">
        <v>0</v>
      </c>
      <c r="AP5271">
        <v>11.6496</v>
      </c>
      <c r="AQ5271">
        <f>YEAR(Table1[[#This Row],[Order Date]])</f>
        <v>2017</v>
      </c>
      <c r="AR5271" t="str">
        <f>TEXT(Table1[[#This Row],[Order Date]],"mmmm")</f>
        <v>September</v>
      </c>
      <c r="AS5271" t="str">
        <f>"Q"&amp;ROUNDUP(MONTH(Table1[[#This Row],[Order Date]])/3,0)</f>
        <v>Q3</v>
      </c>
      <c r="AT5271">
        <f>IF(Table1[[#This Row],[Sales]]=0,0,Table1[[#This Row],[Profit]]/Table1[[#This Row],[Sales]])</f>
        <v>0.36</v>
      </c>
    </row>
    <row r="5272" spans="22:46" x14ac:dyDescent="0.3">
      <c r="V5272">
        <v>5271</v>
      </c>
      <c r="W5272" t="s">
        <v>8876</v>
      </c>
      <c r="X5272" s="1">
        <v>42989</v>
      </c>
      <c r="Y5272" s="1">
        <v>43048</v>
      </c>
      <c r="Z5272" t="s">
        <v>1450</v>
      </c>
      <c r="AA5272" t="s">
        <v>881</v>
      </c>
      <c r="AB5272" t="s">
        <v>882</v>
      </c>
      <c r="AC5272" t="s">
        <v>25</v>
      </c>
      <c r="AD5272" t="s">
        <v>26</v>
      </c>
      <c r="AE5272" t="s">
        <v>136</v>
      </c>
      <c r="AF5272" t="s">
        <v>43</v>
      </c>
      <c r="AG5272">
        <v>94110</v>
      </c>
      <c r="AH5272" t="s">
        <v>44</v>
      </c>
      <c r="AI5272" t="s">
        <v>3189</v>
      </c>
      <c r="AJ5272" t="s">
        <v>46</v>
      </c>
      <c r="AK5272" t="s">
        <v>80</v>
      </c>
      <c r="AL5272" t="s">
        <v>3190</v>
      </c>
      <c r="AM5272">
        <v>406.6</v>
      </c>
      <c r="AN5272">
        <v>5</v>
      </c>
      <c r="AO5272">
        <v>0</v>
      </c>
      <c r="AP5272">
        <v>113.848</v>
      </c>
      <c r="AQ5272">
        <f>YEAR(Table1[[#This Row],[Order Date]])</f>
        <v>2017</v>
      </c>
      <c r="AR5272" t="str">
        <f>TEXT(Table1[[#This Row],[Order Date]],"mmmm")</f>
        <v>September</v>
      </c>
      <c r="AS5272" t="str">
        <f>"Q"&amp;ROUNDUP(MONTH(Table1[[#This Row],[Order Date]])/3,0)</f>
        <v>Q3</v>
      </c>
      <c r="AT5272">
        <f>IF(Table1[[#This Row],[Sales]]=0,0,Table1[[#This Row],[Profit]]/Table1[[#This Row],[Sales]])</f>
        <v>0.27999999999999997</v>
      </c>
    </row>
    <row r="5273" spans="22:46" x14ac:dyDescent="0.3">
      <c r="V5273">
        <v>5272</v>
      </c>
      <c r="W5273" t="s">
        <v>8877</v>
      </c>
      <c r="X5273" s="1">
        <v>42751</v>
      </c>
      <c r="Y5273" t="s">
        <v>7999</v>
      </c>
      <c r="Z5273" t="s">
        <v>1450</v>
      </c>
      <c r="AA5273" t="s">
        <v>7343</v>
      </c>
      <c r="AB5273" t="s">
        <v>7344</v>
      </c>
      <c r="AC5273" t="s">
        <v>41</v>
      </c>
      <c r="AD5273" t="s">
        <v>26</v>
      </c>
      <c r="AE5273" t="s">
        <v>42</v>
      </c>
      <c r="AF5273" t="s">
        <v>43</v>
      </c>
      <c r="AG5273">
        <v>90008</v>
      </c>
      <c r="AH5273" t="s">
        <v>44</v>
      </c>
      <c r="AI5273" t="s">
        <v>66</v>
      </c>
      <c r="AJ5273" t="s">
        <v>31</v>
      </c>
      <c r="AK5273" t="s">
        <v>67</v>
      </c>
      <c r="AL5273" t="s">
        <v>68</v>
      </c>
      <c r="AM5273">
        <v>27.92</v>
      </c>
      <c r="AN5273">
        <v>4</v>
      </c>
      <c r="AO5273">
        <v>0</v>
      </c>
      <c r="AP5273">
        <v>8.0968</v>
      </c>
      <c r="AQ5273">
        <f>YEAR(Table1[[#This Row],[Order Date]])</f>
        <v>2017</v>
      </c>
      <c r="AR5273" t="str">
        <f>TEXT(Table1[[#This Row],[Order Date]],"mmmm")</f>
        <v>January</v>
      </c>
      <c r="AS5273" t="str">
        <f>"Q"&amp;ROUNDUP(MONTH(Table1[[#This Row],[Order Date]])/3,0)</f>
        <v>Q1</v>
      </c>
      <c r="AT5273">
        <f>IF(Table1[[#This Row],[Sales]]=0,0,Table1[[#This Row],[Profit]]/Table1[[#This Row],[Sales]])</f>
        <v>0.28999999999999998</v>
      </c>
    </row>
    <row r="5274" spans="22:46" x14ac:dyDescent="0.3">
      <c r="V5274">
        <v>5273</v>
      </c>
      <c r="W5274" t="s">
        <v>8877</v>
      </c>
      <c r="X5274" s="1">
        <v>42751</v>
      </c>
      <c r="Y5274" t="s">
        <v>7999</v>
      </c>
      <c r="Z5274" t="s">
        <v>1450</v>
      </c>
      <c r="AA5274" t="s">
        <v>7343</v>
      </c>
      <c r="AB5274" t="s">
        <v>7344</v>
      </c>
      <c r="AC5274" t="s">
        <v>41</v>
      </c>
      <c r="AD5274" t="s">
        <v>26</v>
      </c>
      <c r="AE5274" t="s">
        <v>42</v>
      </c>
      <c r="AF5274" t="s">
        <v>43</v>
      </c>
      <c r="AG5274">
        <v>90008</v>
      </c>
      <c r="AH5274" t="s">
        <v>44</v>
      </c>
      <c r="AI5274" t="s">
        <v>3172</v>
      </c>
      <c r="AJ5274" t="s">
        <v>31</v>
      </c>
      <c r="AK5274" t="s">
        <v>57</v>
      </c>
      <c r="AL5274" t="s">
        <v>3173</v>
      </c>
      <c r="AM5274">
        <v>399.67200000000003</v>
      </c>
      <c r="AN5274">
        <v>7</v>
      </c>
      <c r="AO5274">
        <v>0.2</v>
      </c>
      <c r="AP5274">
        <v>-14.9877</v>
      </c>
      <c r="AQ5274">
        <f>YEAR(Table1[[#This Row],[Order Date]])</f>
        <v>2017</v>
      </c>
      <c r="AR5274" t="str">
        <f>TEXT(Table1[[#This Row],[Order Date]],"mmmm")</f>
        <v>January</v>
      </c>
      <c r="AS5274" t="str">
        <f>"Q"&amp;ROUNDUP(MONTH(Table1[[#This Row],[Order Date]])/3,0)</f>
        <v>Q1</v>
      </c>
      <c r="AT5274">
        <f>IF(Table1[[#This Row],[Sales]]=0,0,Table1[[#This Row],[Profit]]/Table1[[#This Row],[Sales]])</f>
        <v>-3.7499999999999999E-2</v>
      </c>
    </row>
    <row r="5275" spans="22:46" x14ac:dyDescent="0.3">
      <c r="V5275">
        <v>5274</v>
      </c>
      <c r="W5275" t="s">
        <v>8878</v>
      </c>
      <c r="X5275" s="1">
        <v>42700</v>
      </c>
      <c r="Y5275" t="s">
        <v>4400</v>
      </c>
      <c r="Z5275" t="s">
        <v>207</v>
      </c>
      <c r="AA5275" t="s">
        <v>538</v>
      </c>
      <c r="AB5275" t="s">
        <v>539</v>
      </c>
      <c r="AC5275" t="s">
        <v>108</v>
      </c>
      <c r="AD5275" t="s">
        <v>26</v>
      </c>
      <c r="AE5275" t="s">
        <v>1593</v>
      </c>
      <c r="AF5275" t="s">
        <v>55</v>
      </c>
      <c r="AG5275">
        <v>33142</v>
      </c>
      <c r="AH5275" t="s">
        <v>29</v>
      </c>
      <c r="AI5275" t="s">
        <v>3295</v>
      </c>
      <c r="AJ5275" t="s">
        <v>46</v>
      </c>
      <c r="AK5275" t="s">
        <v>77</v>
      </c>
      <c r="AL5275" t="s">
        <v>3296</v>
      </c>
      <c r="AM5275">
        <v>3.7440000000000002</v>
      </c>
      <c r="AN5275">
        <v>4</v>
      </c>
      <c r="AO5275">
        <v>0.7</v>
      </c>
      <c r="AP5275">
        <v>-2.6208</v>
      </c>
      <c r="AQ5275">
        <f>YEAR(Table1[[#This Row],[Order Date]])</f>
        <v>2016</v>
      </c>
      <c r="AR5275" t="str">
        <f>TEXT(Table1[[#This Row],[Order Date]],"mmmm")</f>
        <v>November</v>
      </c>
      <c r="AS5275" t="str">
        <f>"Q"&amp;ROUNDUP(MONTH(Table1[[#This Row],[Order Date]])/3,0)</f>
        <v>Q4</v>
      </c>
      <c r="AT5275">
        <f>IF(Table1[[#This Row],[Sales]]=0,0,Table1[[#This Row],[Profit]]/Table1[[#This Row],[Sales]])</f>
        <v>-0.7</v>
      </c>
    </row>
    <row r="5276" spans="22:46" x14ac:dyDescent="0.3">
      <c r="V5276">
        <v>5275</v>
      </c>
      <c r="W5276" t="s">
        <v>8879</v>
      </c>
      <c r="X5276" s="1">
        <v>42315</v>
      </c>
      <c r="Y5276" s="1">
        <v>42258</v>
      </c>
      <c r="Z5276" t="s">
        <v>22</v>
      </c>
      <c r="AA5276" t="s">
        <v>6472</v>
      </c>
      <c r="AB5276" t="s">
        <v>6473</v>
      </c>
      <c r="AC5276" t="s">
        <v>25</v>
      </c>
      <c r="AD5276" t="s">
        <v>26</v>
      </c>
      <c r="AE5276" t="s">
        <v>2505</v>
      </c>
      <c r="AF5276" t="s">
        <v>5822</v>
      </c>
      <c r="AG5276">
        <v>5408</v>
      </c>
      <c r="AH5276" t="s">
        <v>160</v>
      </c>
      <c r="AI5276" t="s">
        <v>2039</v>
      </c>
      <c r="AJ5276" t="s">
        <v>31</v>
      </c>
      <c r="AK5276" t="s">
        <v>35</v>
      </c>
      <c r="AL5276" t="s">
        <v>2040</v>
      </c>
      <c r="AM5276">
        <v>715.2</v>
      </c>
      <c r="AN5276">
        <v>3</v>
      </c>
      <c r="AO5276">
        <v>0</v>
      </c>
      <c r="AP5276">
        <v>178.8</v>
      </c>
      <c r="AQ5276">
        <f>YEAR(Table1[[#This Row],[Order Date]])</f>
        <v>2015</v>
      </c>
      <c r="AR5276" t="str">
        <f>TEXT(Table1[[#This Row],[Order Date]],"mmmm")</f>
        <v>November</v>
      </c>
      <c r="AS5276" t="str">
        <f>"Q"&amp;ROUNDUP(MONTH(Table1[[#This Row],[Order Date]])/3,0)</f>
        <v>Q4</v>
      </c>
      <c r="AT5276">
        <f>IF(Table1[[#This Row],[Sales]]=0,0,Table1[[#This Row],[Profit]]/Table1[[#This Row],[Sales]])</f>
        <v>0.25</v>
      </c>
    </row>
    <row r="5277" spans="22:46" x14ac:dyDescent="0.3">
      <c r="V5277">
        <v>5276</v>
      </c>
      <c r="W5277" t="s">
        <v>8880</v>
      </c>
      <c r="X5277" s="1">
        <v>43083</v>
      </c>
      <c r="Y5277" t="s">
        <v>3448</v>
      </c>
      <c r="Z5277" t="s">
        <v>51</v>
      </c>
      <c r="AA5277" t="s">
        <v>1214</v>
      </c>
      <c r="AB5277" t="s">
        <v>1215</v>
      </c>
      <c r="AC5277" t="s">
        <v>41</v>
      </c>
      <c r="AD5277" t="s">
        <v>26</v>
      </c>
      <c r="AE5277" t="s">
        <v>1923</v>
      </c>
      <c r="AF5277" t="s">
        <v>1924</v>
      </c>
      <c r="AG5277">
        <v>72701</v>
      </c>
      <c r="AH5277" t="s">
        <v>29</v>
      </c>
      <c r="AI5277" t="s">
        <v>1114</v>
      </c>
      <c r="AJ5277" t="s">
        <v>73</v>
      </c>
      <c r="AK5277" t="s">
        <v>176</v>
      </c>
      <c r="AL5277" t="s">
        <v>1115</v>
      </c>
      <c r="AM5277">
        <v>159.80000000000001</v>
      </c>
      <c r="AN5277">
        <v>4</v>
      </c>
      <c r="AO5277">
        <v>0</v>
      </c>
      <c r="AP5277">
        <v>70.311999999999998</v>
      </c>
      <c r="AQ5277">
        <f>YEAR(Table1[[#This Row],[Order Date]])</f>
        <v>2017</v>
      </c>
      <c r="AR5277" t="str">
        <f>TEXT(Table1[[#This Row],[Order Date]],"mmmm")</f>
        <v>December</v>
      </c>
      <c r="AS5277" t="str">
        <f>"Q"&amp;ROUNDUP(MONTH(Table1[[#This Row],[Order Date]])/3,0)</f>
        <v>Q4</v>
      </c>
      <c r="AT5277">
        <f>IF(Table1[[#This Row],[Sales]]=0,0,Table1[[#This Row],[Profit]]/Table1[[#This Row],[Sales]])</f>
        <v>0.43999999999999995</v>
      </c>
    </row>
    <row r="5278" spans="22:46" x14ac:dyDescent="0.3">
      <c r="V5278">
        <v>5277</v>
      </c>
      <c r="W5278" t="s">
        <v>8880</v>
      </c>
      <c r="X5278" s="1">
        <v>43083</v>
      </c>
      <c r="Y5278" t="s">
        <v>3448</v>
      </c>
      <c r="Z5278" t="s">
        <v>51</v>
      </c>
      <c r="AA5278" t="s">
        <v>1214</v>
      </c>
      <c r="AB5278" t="s">
        <v>1215</v>
      </c>
      <c r="AC5278" t="s">
        <v>41</v>
      </c>
      <c r="AD5278" t="s">
        <v>26</v>
      </c>
      <c r="AE5278" t="s">
        <v>1923</v>
      </c>
      <c r="AF5278" t="s">
        <v>1924</v>
      </c>
      <c r="AG5278">
        <v>72701</v>
      </c>
      <c r="AH5278" t="s">
        <v>29</v>
      </c>
      <c r="AI5278" t="s">
        <v>4677</v>
      </c>
      <c r="AJ5278" t="s">
        <v>73</v>
      </c>
      <c r="AK5278" t="s">
        <v>176</v>
      </c>
      <c r="AL5278" t="s">
        <v>4678</v>
      </c>
      <c r="AM5278">
        <v>44.75</v>
      </c>
      <c r="AN5278">
        <v>5</v>
      </c>
      <c r="AO5278">
        <v>0</v>
      </c>
      <c r="AP5278">
        <v>8.5024999999999995</v>
      </c>
      <c r="AQ5278">
        <f>YEAR(Table1[[#This Row],[Order Date]])</f>
        <v>2017</v>
      </c>
      <c r="AR5278" t="str">
        <f>TEXT(Table1[[#This Row],[Order Date]],"mmmm")</f>
        <v>December</v>
      </c>
      <c r="AS5278" t="str">
        <f>"Q"&amp;ROUNDUP(MONTH(Table1[[#This Row],[Order Date]])/3,0)</f>
        <v>Q4</v>
      </c>
      <c r="AT5278">
        <f>IF(Table1[[#This Row],[Sales]]=0,0,Table1[[#This Row],[Profit]]/Table1[[#This Row],[Sales]])</f>
        <v>0.19</v>
      </c>
    </row>
    <row r="5279" spans="22:46" x14ac:dyDescent="0.3">
      <c r="V5279">
        <v>5278</v>
      </c>
      <c r="W5279" t="s">
        <v>8881</v>
      </c>
      <c r="X5279" s="1">
        <v>41895</v>
      </c>
      <c r="Y5279" t="s">
        <v>1010</v>
      </c>
      <c r="Z5279" t="s">
        <v>51</v>
      </c>
      <c r="AA5279" t="s">
        <v>5942</v>
      </c>
      <c r="AB5279" t="s">
        <v>5943</v>
      </c>
      <c r="AC5279" t="s">
        <v>108</v>
      </c>
      <c r="AD5279" t="s">
        <v>26</v>
      </c>
      <c r="AE5279" t="s">
        <v>7616</v>
      </c>
      <c r="AF5279" t="s">
        <v>110</v>
      </c>
      <c r="AG5279">
        <v>79762</v>
      </c>
      <c r="AH5279" t="s">
        <v>111</v>
      </c>
      <c r="AI5279" t="s">
        <v>808</v>
      </c>
      <c r="AJ5279" t="s">
        <v>31</v>
      </c>
      <c r="AK5279" t="s">
        <v>35</v>
      </c>
      <c r="AL5279" t="s">
        <v>809</v>
      </c>
      <c r="AM5279">
        <v>340.11599999999999</v>
      </c>
      <c r="AN5279">
        <v>6</v>
      </c>
      <c r="AO5279">
        <v>0.3</v>
      </c>
      <c r="AP5279">
        <v>-9.7175999999999991</v>
      </c>
      <c r="AQ5279">
        <f>YEAR(Table1[[#This Row],[Order Date]])</f>
        <v>2014</v>
      </c>
      <c r="AR5279" t="str">
        <f>TEXT(Table1[[#This Row],[Order Date]],"mmmm")</f>
        <v>September</v>
      </c>
      <c r="AS5279" t="str">
        <f>"Q"&amp;ROUNDUP(MONTH(Table1[[#This Row],[Order Date]])/3,0)</f>
        <v>Q3</v>
      </c>
      <c r="AT5279">
        <f>IF(Table1[[#This Row],[Sales]]=0,0,Table1[[#This Row],[Profit]]/Table1[[#This Row],[Sales]])</f>
        <v>-2.8571428571428571E-2</v>
      </c>
    </row>
    <row r="5280" spans="22:46" x14ac:dyDescent="0.3">
      <c r="V5280">
        <v>5279</v>
      </c>
      <c r="W5280" t="s">
        <v>8882</v>
      </c>
      <c r="X5280" s="1">
        <v>41980</v>
      </c>
      <c r="Y5280" t="s">
        <v>5080</v>
      </c>
      <c r="Z5280" t="s">
        <v>51</v>
      </c>
      <c r="AA5280" t="s">
        <v>1334</v>
      </c>
      <c r="AB5280" t="s">
        <v>1335</v>
      </c>
      <c r="AC5280" t="s">
        <v>25</v>
      </c>
      <c r="AD5280" t="s">
        <v>26</v>
      </c>
      <c r="AE5280" t="s">
        <v>3373</v>
      </c>
      <c r="AF5280" t="s">
        <v>358</v>
      </c>
      <c r="AG5280">
        <v>23464</v>
      </c>
      <c r="AH5280" t="s">
        <v>29</v>
      </c>
      <c r="AI5280" t="s">
        <v>4211</v>
      </c>
      <c r="AJ5280" t="s">
        <v>46</v>
      </c>
      <c r="AK5280" t="s">
        <v>94</v>
      </c>
      <c r="AL5280" t="s">
        <v>4212</v>
      </c>
      <c r="AM5280">
        <v>105.52</v>
      </c>
      <c r="AN5280">
        <v>4</v>
      </c>
      <c r="AO5280">
        <v>0</v>
      </c>
      <c r="AP5280">
        <v>48.539200000000001</v>
      </c>
      <c r="AQ5280">
        <f>YEAR(Table1[[#This Row],[Order Date]])</f>
        <v>2014</v>
      </c>
      <c r="AR5280" t="str">
        <f>TEXT(Table1[[#This Row],[Order Date]],"mmmm")</f>
        <v>December</v>
      </c>
      <c r="AS5280" t="str">
        <f>"Q"&amp;ROUNDUP(MONTH(Table1[[#This Row],[Order Date]])/3,0)</f>
        <v>Q4</v>
      </c>
      <c r="AT5280">
        <f>IF(Table1[[#This Row],[Sales]]=0,0,Table1[[#This Row],[Profit]]/Table1[[#This Row],[Sales]])</f>
        <v>0.46</v>
      </c>
    </row>
    <row r="5281" spans="22:46" x14ac:dyDescent="0.3">
      <c r="V5281">
        <v>5280</v>
      </c>
      <c r="W5281" t="s">
        <v>8883</v>
      </c>
      <c r="X5281" s="1">
        <v>42985</v>
      </c>
      <c r="Y5281" s="1">
        <v>43048</v>
      </c>
      <c r="Z5281" t="s">
        <v>51</v>
      </c>
      <c r="AA5281" t="s">
        <v>1581</v>
      </c>
      <c r="AB5281" t="s">
        <v>1582</v>
      </c>
      <c r="AC5281" t="s">
        <v>25</v>
      </c>
      <c r="AD5281" t="s">
        <v>26</v>
      </c>
      <c r="AE5281" t="s">
        <v>2881</v>
      </c>
      <c r="AF5281" t="s">
        <v>121</v>
      </c>
      <c r="AG5281">
        <v>53209</v>
      </c>
      <c r="AH5281" t="s">
        <v>111</v>
      </c>
      <c r="AI5281" t="s">
        <v>7486</v>
      </c>
      <c r="AJ5281" t="s">
        <v>73</v>
      </c>
      <c r="AK5281" t="s">
        <v>176</v>
      </c>
      <c r="AL5281" t="s">
        <v>7487</v>
      </c>
      <c r="AM5281">
        <v>13.48</v>
      </c>
      <c r="AN5281">
        <v>1</v>
      </c>
      <c r="AO5281">
        <v>0</v>
      </c>
      <c r="AP5281">
        <v>1.8872</v>
      </c>
      <c r="AQ5281">
        <f>YEAR(Table1[[#This Row],[Order Date]])</f>
        <v>2017</v>
      </c>
      <c r="AR5281" t="str">
        <f>TEXT(Table1[[#This Row],[Order Date]],"mmmm")</f>
        <v>September</v>
      </c>
      <c r="AS5281" t="str">
        <f>"Q"&amp;ROUNDUP(MONTH(Table1[[#This Row],[Order Date]])/3,0)</f>
        <v>Q3</v>
      </c>
      <c r="AT5281">
        <f>IF(Table1[[#This Row],[Sales]]=0,0,Table1[[#This Row],[Profit]]/Table1[[#This Row],[Sales]])</f>
        <v>0.13999999999999999</v>
      </c>
    </row>
    <row r="5282" spans="22:46" x14ac:dyDescent="0.3">
      <c r="V5282">
        <v>5281</v>
      </c>
      <c r="W5282" t="s">
        <v>8884</v>
      </c>
      <c r="X5282" s="1">
        <v>43015</v>
      </c>
      <c r="Y5282" s="1">
        <v>43079</v>
      </c>
      <c r="Z5282" t="s">
        <v>51</v>
      </c>
      <c r="AA5282" t="s">
        <v>1999</v>
      </c>
      <c r="AB5282" t="s">
        <v>2000</v>
      </c>
      <c r="AC5282" t="s">
        <v>25</v>
      </c>
      <c r="AD5282" t="s">
        <v>26</v>
      </c>
      <c r="AE5282" t="s">
        <v>993</v>
      </c>
      <c r="AF5282" t="s">
        <v>267</v>
      </c>
      <c r="AG5282">
        <v>48234</v>
      </c>
      <c r="AH5282" t="s">
        <v>111</v>
      </c>
      <c r="AI5282" t="s">
        <v>6200</v>
      </c>
      <c r="AJ5282" t="s">
        <v>46</v>
      </c>
      <c r="AK5282" t="s">
        <v>60</v>
      </c>
      <c r="AL5282" t="s">
        <v>6201</v>
      </c>
      <c r="AM5282">
        <v>85.52</v>
      </c>
      <c r="AN5282">
        <v>2</v>
      </c>
      <c r="AO5282">
        <v>0</v>
      </c>
      <c r="AP5282">
        <v>22.235199999999999</v>
      </c>
      <c r="AQ5282">
        <f>YEAR(Table1[[#This Row],[Order Date]])</f>
        <v>2017</v>
      </c>
      <c r="AR5282" t="str">
        <f>TEXT(Table1[[#This Row],[Order Date]],"mmmm")</f>
        <v>October</v>
      </c>
      <c r="AS5282" t="str">
        <f>"Q"&amp;ROUNDUP(MONTH(Table1[[#This Row],[Order Date]])/3,0)</f>
        <v>Q4</v>
      </c>
      <c r="AT5282">
        <f>IF(Table1[[#This Row],[Sales]]=0,0,Table1[[#This Row],[Profit]]/Table1[[#This Row],[Sales]])</f>
        <v>0.26</v>
      </c>
    </row>
    <row r="5283" spans="22:46" x14ac:dyDescent="0.3">
      <c r="V5283">
        <v>5282</v>
      </c>
      <c r="W5283" t="s">
        <v>8885</v>
      </c>
      <c r="X5283" s="1">
        <v>42252</v>
      </c>
      <c r="Y5283" s="1">
        <v>42286</v>
      </c>
      <c r="Z5283" t="s">
        <v>51</v>
      </c>
      <c r="AA5283" t="s">
        <v>1298</v>
      </c>
      <c r="AB5283" t="s">
        <v>1299</v>
      </c>
      <c r="AC5283" t="s">
        <v>41</v>
      </c>
      <c r="AD5283" t="s">
        <v>26</v>
      </c>
      <c r="AE5283" t="s">
        <v>440</v>
      </c>
      <c r="AF5283" t="s">
        <v>256</v>
      </c>
      <c r="AG5283">
        <v>55901</v>
      </c>
      <c r="AH5283" t="s">
        <v>111</v>
      </c>
      <c r="AI5283" t="s">
        <v>292</v>
      </c>
      <c r="AJ5283" t="s">
        <v>31</v>
      </c>
      <c r="AK5283" t="s">
        <v>67</v>
      </c>
      <c r="AL5283" t="s">
        <v>293</v>
      </c>
      <c r="AM5283">
        <v>6.16</v>
      </c>
      <c r="AN5283">
        <v>2</v>
      </c>
      <c r="AO5283">
        <v>0</v>
      </c>
      <c r="AP5283">
        <v>2.9567999999999999</v>
      </c>
      <c r="AQ5283">
        <f>YEAR(Table1[[#This Row],[Order Date]])</f>
        <v>2015</v>
      </c>
      <c r="AR5283" t="str">
        <f>TEXT(Table1[[#This Row],[Order Date]],"mmmm")</f>
        <v>September</v>
      </c>
      <c r="AS5283" t="str">
        <f>"Q"&amp;ROUNDUP(MONTH(Table1[[#This Row],[Order Date]])/3,0)</f>
        <v>Q3</v>
      </c>
      <c r="AT5283">
        <f>IF(Table1[[#This Row],[Sales]]=0,0,Table1[[#This Row],[Profit]]/Table1[[#This Row],[Sales]])</f>
        <v>0.48</v>
      </c>
    </row>
    <row r="5284" spans="22:46" x14ac:dyDescent="0.3">
      <c r="V5284">
        <v>5283</v>
      </c>
      <c r="W5284" t="s">
        <v>8885</v>
      </c>
      <c r="X5284" s="1">
        <v>42252</v>
      </c>
      <c r="Y5284" s="1">
        <v>42286</v>
      </c>
      <c r="Z5284" t="s">
        <v>51</v>
      </c>
      <c r="AA5284" t="s">
        <v>1298</v>
      </c>
      <c r="AB5284" t="s">
        <v>1299</v>
      </c>
      <c r="AC5284" t="s">
        <v>41</v>
      </c>
      <c r="AD5284" t="s">
        <v>26</v>
      </c>
      <c r="AE5284" t="s">
        <v>440</v>
      </c>
      <c r="AF5284" t="s">
        <v>256</v>
      </c>
      <c r="AG5284">
        <v>55901</v>
      </c>
      <c r="AH5284" t="s">
        <v>111</v>
      </c>
      <c r="AI5284" t="s">
        <v>1406</v>
      </c>
      <c r="AJ5284" t="s">
        <v>46</v>
      </c>
      <c r="AK5284" t="s">
        <v>94</v>
      </c>
      <c r="AL5284" t="s">
        <v>1407</v>
      </c>
      <c r="AM5284">
        <v>36.840000000000003</v>
      </c>
      <c r="AN5284">
        <v>3</v>
      </c>
      <c r="AO5284">
        <v>0</v>
      </c>
      <c r="AP5284">
        <v>17.314800000000002</v>
      </c>
      <c r="AQ5284">
        <f>YEAR(Table1[[#This Row],[Order Date]])</f>
        <v>2015</v>
      </c>
      <c r="AR5284" t="str">
        <f>TEXT(Table1[[#This Row],[Order Date]],"mmmm")</f>
        <v>September</v>
      </c>
      <c r="AS5284" t="str">
        <f>"Q"&amp;ROUNDUP(MONTH(Table1[[#This Row],[Order Date]])/3,0)</f>
        <v>Q3</v>
      </c>
      <c r="AT5284">
        <f>IF(Table1[[#This Row],[Sales]]=0,0,Table1[[#This Row],[Profit]]/Table1[[#This Row],[Sales]])</f>
        <v>0.47000000000000003</v>
      </c>
    </row>
    <row r="5285" spans="22:46" x14ac:dyDescent="0.3">
      <c r="V5285">
        <v>5284</v>
      </c>
      <c r="W5285" t="s">
        <v>8886</v>
      </c>
      <c r="X5285" s="1">
        <v>41728</v>
      </c>
      <c r="Y5285" s="1">
        <v>41733</v>
      </c>
      <c r="Z5285" t="s">
        <v>51</v>
      </c>
      <c r="AA5285" t="s">
        <v>1093</v>
      </c>
      <c r="AB5285" t="s">
        <v>1094</v>
      </c>
      <c r="AC5285" t="s">
        <v>41</v>
      </c>
      <c r="AD5285" t="s">
        <v>26</v>
      </c>
      <c r="AE5285" t="s">
        <v>99</v>
      </c>
      <c r="AF5285" t="s">
        <v>100</v>
      </c>
      <c r="AG5285">
        <v>98105</v>
      </c>
      <c r="AH5285" t="s">
        <v>44</v>
      </c>
      <c r="AI5285" t="s">
        <v>7098</v>
      </c>
      <c r="AJ5285" t="s">
        <v>46</v>
      </c>
      <c r="AK5285" t="s">
        <v>60</v>
      </c>
      <c r="AL5285" t="s">
        <v>7099</v>
      </c>
      <c r="AM5285">
        <v>15.84</v>
      </c>
      <c r="AN5285">
        <v>3</v>
      </c>
      <c r="AO5285">
        <v>0</v>
      </c>
      <c r="AP5285">
        <v>0</v>
      </c>
      <c r="AQ5285">
        <f>YEAR(Table1[[#This Row],[Order Date]])</f>
        <v>2014</v>
      </c>
      <c r="AR5285" t="str">
        <f>TEXT(Table1[[#This Row],[Order Date]],"mmmm")</f>
        <v>March</v>
      </c>
      <c r="AS5285" t="str">
        <f>"Q"&amp;ROUNDUP(MONTH(Table1[[#This Row],[Order Date]])/3,0)</f>
        <v>Q1</v>
      </c>
      <c r="AT5285">
        <f>IF(Table1[[#This Row],[Sales]]=0,0,Table1[[#This Row],[Profit]]/Table1[[#This Row],[Sales]])</f>
        <v>0</v>
      </c>
    </row>
    <row r="5286" spans="22:46" x14ac:dyDescent="0.3">
      <c r="V5286">
        <v>5285</v>
      </c>
      <c r="W5286" t="s">
        <v>8886</v>
      </c>
      <c r="X5286" s="1">
        <v>41728</v>
      </c>
      <c r="Y5286" s="1">
        <v>41733</v>
      </c>
      <c r="Z5286" t="s">
        <v>51</v>
      </c>
      <c r="AA5286" t="s">
        <v>1093</v>
      </c>
      <c r="AB5286" t="s">
        <v>1094</v>
      </c>
      <c r="AC5286" t="s">
        <v>41</v>
      </c>
      <c r="AD5286" t="s">
        <v>26</v>
      </c>
      <c r="AE5286" t="s">
        <v>99</v>
      </c>
      <c r="AF5286" t="s">
        <v>100</v>
      </c>
      <c r="AG5286">
        <v>98105</v>
      </c>
      <c r="AH5286" t="s">
        <v>44</v>
      </c>
      <c r="AI5286" t="s">
        <v>2542</v>
      </c>
      <c r="AJ5286" t="s">
        <v>46</v>
      </c>
      <c r="AK5286" t="s">
        <v>47</v>
      </c>
      <c r="AL5286" t="s">
        <v>2543</v>
      </c>
      <c r="AM5286">
        <v>44.4</v>
      </c>
      <c r="AN5286">
        <v>3</v>
      </c>
      <c r="AO5286">
        <v>0</v>
      </c>
      <c r="AP5286">
        <v>22.2</v>
      </c>
      <c r="AQ5286">
        <f>YEAR(Table1[[#This Row],[Order Date]])</f>
        <v>2014</v>
      </c>
      <c r="AR5286" t="str">
        <f>TEXT(Table1[[#This Row],[Order Date]],"mmmm")</f>
        <v>March</v>
      </c>
      <c r="AS5286" t="str">
        <f>"Q"&amp;ROUNDUP(MONTH(Table1[[#This Row],[Order Date]])/3,0)</f>
        <v>Q1</v>
      </c>
      <c r="AT5286">
        <f>IF(Table1[[#This Row],[Sales]]=0,0,Table1[[#This Row],[Profit]]/Table1[[#This Row],[Sales]])</f>
        <v>0.5</v>
      </c>
    </row>
    <row r="5287" spans="22:46" x14ac:dyDescent="0.3">
      <c r="V5287">
        <v>5286</v>
      </c>
      <c r="W5287" t="s">
        <v>8887</v>
      </c>
      <c r="X5287" s="1">
        <v>42860</v>
      </c>
      <c r="Y5287" s="1">
        <v>42891</v>
      </c>
      <c r="Z5287" t="s">
        <v>207</v>
      </c>
      <c r="AA5287" t="s">
        <v>2723</v>
      </c>
      <c r="AB5287" t="s">
        <v>2724</v>
      </c>
      <c r="AC5287" t="s">
        <v>25</v>
      </c>
      <c r="AD5287" t="s">
        <v>26</v>
      </c>
      <c r="AE5287" t="s">
        <v>1657</v>
      </c>
      <c r="AF5287" t="s">
        <v>516</v>
      </c>
      <c r="AG5287">
        <v>80027</v>
      </c>
      <c r="AH5287" t="s">
        <v>44</v>
      </c>
      <c r="AI5287" t="s">
        <v>567</v>
      </c>
      <c r="AJ5287" t="s">
        <v>46</v>
      </c>
      <c r="AK5287" t="s">
        <v>190</v>
      </c>
      <c r="AL5287" t="s">
        <v>568</v>
      </c>
      <c r="AM5287">
        <v>21.24</v>
      </c>
      <c r="AN5287">
        <v>9</v>
      </c>
      <c r="AO5287">
        <v>0.2</v>
      </c>
      <c r="AP5287">
        <v>7.4340000000000002</v>
      </c>
      <c r="AQ5287">
        <f>YEAR(Table1[[#This Row],[Order Date]])</f>
        <v>2017</v>
      </c>
      <c r="AR5287" t="str">
        <f>TEXT(Table1[[#This Row],[Order Date]],"mmmm")</f>
        <v>May</v>
      </c>
      <c r="AS5287" t="str">
        <f>"Q"&amp;ROUNDUP(MONTH(Table1[[#This Row],[Order Date]])/3,0)</f>
        <v>Q2</v>
      </c>
      <c r="AT5287">
        <f>IF(Table1[[#This Row],[Sales]]=0,0,Table1[[#This Row],[Profit]]/Table1[[#This Row],[Sales]])</f>
        <v>0.35000000000000003</v>
      </c>
    </row>
    <row r="5288" spans="22:46" x14ac:dyDescent="0.3">
      <c r="V5288">
        <v>5287</v>
      </c>
      <c r="W5288" t="s">
        <v>8887</v>
      </c>
      <c r="X5288" s="1">
        <v>42860</v>
      </c>
      <c r="Y5288" s="1">
        <v>42891</v>
      </c>
      <c r="Z5288" t="s">
        <v>207</v>
      </c>
      <c r="AA5288" t="s">
        <v>2723</v>
      </c>
      <c r="AB5288" t="s">
        <v>2724</v>
      </c>
      <c r="AC5288" t="s">
        <v>25</v>
      </c>
      <c r="AD5288" t="s">
        <v>26</v>
      </c>
      <c r="AE5288" t="s">
        <v>1657</v>
      </c>
      <c r="AF5288" t="s">
        <v>516</v>
      </c>
      <c r="AG5288">
        <v>80027</v>
      </c>
      <c r="AH5288" t="s">
        <v>44</v>
      </c>
      <c r="AI5288" t="s">
        <v>615</v>
      </c>
      <c r="AJ5288" t="s">
        <v>46</v>
      </c>
      <c r="AK5288" t="s">
        <v>77</v>
      </c>
      <c r="AL5288" t="s">
        <v>616</v>
      </c>
      <c r="AM5288">
        <v>9.5519999999999996</v>
      </c>
      <c r="AN5288">
        <v>8</v>
      </c>
      <c r="AO5288">
        <v>0.7</v>
      </c>
      <c r="AP5288">
        <v>-7.3231999999999999</v>
      </c>
      <c r="AQ5288">
        <f>YEAR(Table1[[#This Row],[Order Date]])</f>
        <v>2017</v>
      </c>
      <c r="AR5288" t="str">
        <f>TEXT(Table1[[#This Row],[Order Date]],"mmmm")</f>
        <v>May</v>
      </c>
      <c r="AS5288" t="str">
        <f>"Q"&amp;ROUNDUP(MONTH(Table1[[#This Row],[Order Date]])/3,0)</f>
        <v>Q2</v>
      </c>
      <c r="AT5288">
        <f>IF(Table1[[#This Row],[Sales]]=0,0,Table1[[#This Row],[Profit]]/Table1[[#This Row],[Sales]])</f>
        <v>-0.76666666666666672</v>
      </c>
    </row>
    <row r="5289" spans="22:46" x14ac:dyDescent="0.3">
      <c r="V5289">
        <v>5288</v>
      </c>
      <c r="W5289" t="s">
        <v>8887</v>
      </c>
      <c r="X5289" s="1">
        <v>42860</v>
      </c>
      <c r="Y5289" s="1">
        <v>42891</v>
      </c>
      <c r="Z5289" t="s">
        <v>207</v>
      </c>
      <c r="AA5289" t="s">
        <v>2723</v>
      </c>
      <c r="AB5289" t="s">
        <v>2724</v>
      </c>
      <c r="AC5289" t="s">
        <v>25</v>
      </c>
      <c r="AD5289" t="s">
        <v>26</v>
      </c>
      <c r="AE5289" t="s">
        <v>1657</v>
      </c>
      <c r="AF5289" t="s">
        <v>516</v>
      </c>
      <c r="AG5289">
        <v>80027</v>
      </c>
      <c r="AH5289" t="s">
        <v>44</v>
      </c>
      <c r="AI5289" t="s">
        <v>3944</v>
      </c>
      <c r="AJ5289" t="s">
        <v>31</v>
      </c>
      <c r="AK5289" t="s">
        <v>32</v>
      </c>
      <c r="AL5289" t="s">
        <v>3945</v>
      </c>
      <c r="AM5289">
        <v>89.991</v>
      </c>
      <c r="AN5289">
        <v>3</v>
      </c>
      <c r="AO5289">
        <v>0.7</v>
      </c>
      <c r="AP5289">
        <v>-152.9847</v>
      </c>
      <c r="AQ5289">
        <f>YEAR(Table1[[#This Row],[Order Date]])</f>
        <v>2017</v>
      </c>
      <c r="AR5289" t="str">
        <f>TEXT(Table1[[#This Row],[Order Date]],"mmmm")</f>
        <v>May</v>
      </c>
      <c r="AS5289" t="str">
        <f>"Q"&amp;ROUNDUP(MONTH(Table1[[#This Row],[Order Date]])/3,0)</f>
        <v>Q2</v>
      </c>
      <c r="AT5289">
        <f>IF(Table1[[#This Row],[Sales]]=0,0,Table1[[#This Row],[Profit]]/Table1[[#This Row],[Sales]])</f>
        <v>-1.7</v>
      </c>
    </row>
    <row r="5290" spans="22:46" x14ac:dyDescent="0.3">
      <c r="V5290">
        <v>5289</v>
      </c>
      <c r="W5290" t="s">
        <v>8888</v>
      </c>
      <c r="X5290" s="1">
        <v>42855</v>
      </c>
      <c r="Y5290" s="1">
        <v>42860</v>
      </c>
      <c r="Z5290" t="s">
        <v>51</v>
      </c>
      <c r="AA5290" t="s">
        <v>599</v>
      </c>
      <c r="AB5290" t="s">
        <v>600</v>
      </c>
      <c r="AC5290" t="s">
        <v>108</v>
      </c>
      <c r="AD5290" t="s">
        <v>26</v>
      </c>
      <c r="AE5290" t="s">
        <v>136</v>
      </c>
      <c r="AF5290" t="s">
        <v>43</v>
      </c>
      <c r="AG5290">
        <v>94122</v>
      </c>
      <c r="AH5290" t="s">
        <v>44</v>
      </c>
      <c r="AI5290" t="s">
        <v>5054</v>
      </c>
      <c r="AJ5290" t="s">
        <v>46</v>
      </c>
      <c r="AK5290" t="s">
        <v>94</v>
      </c>
      <c r="AL5290" t="s">
        <v>5055</v>
      </c>
      <c r="AM5290">
        <v>163.96</v>
      </c>
      <c r="AN5290">
        <v>4</v>
      </c>
      <c r="AO5290">
        <v>0</v>
      </c>
      <c r="AP5290">
        <v>80.340400000000002</v>
      </c>
      <c r="AQ5290">
        <f>YEAR(Table1[[#This Row],[Order Date]])</f>
        <v>2017</v>
      </c>
      <c r="AR5290" t="str">
        <f>TEXT(Table1[[#This Row],[Order Date]],"mmmm")</f>
        <v>April</v>
      </c>
      <c r="AS5290" t="str">
        <f>"Q"&amp;ROUNDUP(MONTH(Table1[[#This Row],[Order Date]])/3,0)</f>
        <v>Q2</v>
      </c>
      <c r="AT5290">
        <f>IF(Table1[[#This Row],[Sales]]=0,0,Table1[[#This Row],[Profit]]/Table1[[#This Row],[Sales]])</f>
        <v>0.49</v>
      </c>
    </row>
    <row r="5291" spans="22:46" x14ac:dyDescent="0.3">
      <c r="V5291">
        <v>5290</v>
      </c>
      <c r="W5291" t="s">
        <v>8889</v>
      </c>
      <c r="X5291" s="1">
        <v>41890</v>
      </c>
      <c r="Y5291" t="s">
        <v>3121</v>
      </c>
      <c r="Z5291" t="s">
        <v>51</v>
      </c>
      <c r="AA5291" t="s">
        <v>4218</v>
      </c>
      <c r="AB5291" t="s">
        <v>4219</v>
      </c>
      <c r="AC5291" t="s">
        <v>25</v>
      </c>
      <c r="AD5291" t="s">
        <v>26</v>
      </c>
      <c r="AE5291" t="s">
        <v>203</v>
      </c>
      <c r="AF5291" t="s">
        <v>110</v>
      </c>
      <c r="AG5291">
        <v>77036</v>
      </c>
      <c r="AH5291" t="s">
        <v>111</v>
      </c>
      <c r="AI5291" t="s">
        <v>3792</v>
      </c>
      <c r="AJ5291" t="s">
        <v>46</v>
      </c>
      <c r="AK5291" t="s">
        <v>94</v>
      </c>
      <c r="AL5291" t="s">
        <v>3793</v>
      </c>
      <c r="AM5291">
        <v>17.904</v>
      </c>
      <c r="AN5291">
        <v>2</v>
      </c>
      <c r="AO5291">
        <v>0.2</v>
      </c>
      <c r="AP5291">
        <v>6.2664</v>
      </c>
      <c r="AQ5291">
        <f>YEAR(Table1[[#This Row],[Order Date]])</f>
        <v>2014</v>
      </c>
      <c r="AR5291" t="str">
        <f>TEXT(Table1[[#This Row],[Order Date]],"mmmm")</f>
        <v>September</v>
      </c>
      <c r="AS5291" t="str">
        <f>"Q"&amp;ROUNDUP(MONTH(Table1[[#This Row],[Order Date]])/3,0)</f>
        <v>Q3</v>
      </c>
      <c r="AT5291">
        <f>IF(Table1[[#This Row],[Sales]]=0,0,Table1[[#This Row],[Profit]]/Table1[[#This Row],[Sales]])</f>
        <v>0.35</v>
      </c>
    </row>
    <row r="5292" spans="22:46" x14ac:dyDescent="0.3">
      <c r="V5292">
        <v>5291</v>
      </c>
      <c r="W5292" t="s">
        <v>8889</v>
      </c>
      <c r="X5292" s="1">
        <v>41890</v>
      </c>
      <c r="Y5292" t="s">
        <v>3121</v>
      </c>
      <c r="Z5292" t="s">
        <v>51</v>
      </c>
      <c r="AA5292" t="s">
        <v>4218</v>
      </c>
      <c r="AB5292" t="s">
        <v>4219</v>
      </c>
      <c r="AC5292" t="s">
        <v>25</v>
      </c>
      <c r="AD5292" t="s">
        <v>26</v>
      </c>
      <c r="AE5292" t="s">
        <v>203</v>
      </c>
      <c r="AF5292" t="s">
        <v>110</v>
      </c>
      <c r="AG5292">
        <v>77036</v>
      </c>
      <c r="AH5292" t="s">
        <v>111</v>
      </c>
      <c r="AI5292" t="s">
        <v>772</v>
      </c>
      <c r="AJ5292" t="s">
        <v>31</v>
      </c>
      <c r="AK5292" t="s">
        <v>35</v>
      </c>
      <c r="AL5292" t="s">
        <v>773</v>
      </c>
      <c r="AM5292">
        <v>966.7</v>
      </c>
      <c r="AN5292">
        <v>5</v>
      </c>
      <c r="AO5292">
        <v>0.3</v>
      </c>
      <c r="AP5292">
        <v>-13.81</v>
      </c>
      <c r="AQ5292">
        <f>YEAR(Table1[[#This Row],[Order Date]])</f>
        <v>2014</v>
      </c>
      <c r="AR5292" t="str">
        <f>TEXT(Table1[[#This Row],[Order Date]],"mmmm")</f>
        <v>September</v>
      </c>
      <c r="AS5292" t="str">
        <f>"Q"&amp;ROUNDUP(MONTH(Table1[[#This Row],[Order Date]])/3,0)</f>
        <v>Q3</v>
      </c>
      <c r="AT5292">
        <f>IF(Table1[[#This Row],[Sales]]=0,0,Table1[[#This Row],[Profit]]/Table1[[#This Row],[Sales]])</f>
        <v>-1.4285714285714285E-2</v>
      </c>
    </row>
    <row r="5293" spans="22:46" x14ac:dyDescent="0.3">
      <c r="V5293">
        <v>5292</v>
      </c>
      <c r="W5293" t="s">
        <v>8889</v>
      </c>
      <c r="X5293" s="1">
        <v>41890</v>
      </c>
      <c r="Y5293" t="s">
        <v>3121</v>
      </c>
      <c r="Z5293" t="s">
        <v>51</v>
      </c>
      <c r="AA5293" t="s">
        <v>4218</v>
      </c>
      <c r="AB5293" t="s">
        <v>4219</v>
      </c>
      <c r="AC5293" t="s">
        <v>25</v>
      </c>
      <c r="AD5293" t="s">
        <v>26</v>
      </c>
      <c r="AE5293" t="s">
        <v>203</v>
      </c>
      <c r="AF5293" t="s">
        <v>110</v>
      </c>
      <c r="AG5293">
        <v>77036</v>
      </c>
      <c r="AH5293" t="s">
        <v>111</v>
      </c>
      <c r="AI5293" t="s">
        <v>359</v>
      </c>
      <c r="AJ5293" t="s">
        <v>46</v>
      </c>
      <c r="AK5293" t="s">
        <v>94</v>
      </c>
      <c r="AL5293" t="s">
        <v>360</v>
      </c>
      <c r="AM5293">
        <v>182.11199999999999</v>
      </c>
      <c r="AN5293">
        <v>6</v>
      </c>
      <c r="AO5293">
        <v>0.2</v>
      </c>
      <c r="AP5293">
        <v>61.462800000000001</v>
      </c>
      <c r="AQ5293">
        <f>YEAR(Table1[[#This Row],[Order Date]])</f>
        <v>2014</v>
      </c>
      <c r="AR5293" t="str">
        <f>TEXT(Table1[[#This Row],[Order Date]],"mmmm")</f>
        <v>September</v>
      </c>
      <c r="AS5293" t="str">
        <f>"Q"&amp;ROUNDUP(MONTH(Table1[[#This Row],[Order Date]])/3,0)</f>
        <v>Q3</v>
      </c>
      <c r="AT5293">
        <f>IF(Table1[[#This Row],[Sales]]=0,0,Table1[[#This Row],[Profit]]/Table1[[#This Row],[Sales]])</f>
        <v>0.33750000000000002</v>
      </c>
    </row>
    <row r="5294" spans="22:46" x14ac:dyDescent="0.3">
      <c r="V5294">
        <v>5293</v>
      </c>
      <c r="W5294" t="s">
        <v>8890</v>
      </c>
      <c r="X5294" s="1">
        <v>42906</v>
      </c>
      <c r="Y5294" t="s">
        <v>2422</v>
      </c>
      <c r="Z5294" t="s">
        <v>207</v>
      </c>
      <c r="AA5294" t="s">
        <v>2871</v>
      </c>
      <c r="AB5294" t="s">
        <v>2872</v>
      </c>
      <c r="AC5294" t="s">
        <v>25</v>
      </c>
      <c r="AD5294" t="s">
        <v>26</v>
      </c>
      <c r="AE5294" t="s">
        <v>1593</v>
      </c>
      <c r="AF5294" t="s">
        <v>55</v>
      </c>
      <c r="AG5294">
        <v>33180</v>
      </c>
      <c r="AH5294" t="s">
        <v>29</v>
      </c>
      <c r="AI5294" t="s">
        <v>6604</v>
      </c>
      <c r="AJ5294" t="s">
        <v>46</v>
      </c>
      <c r="AK5294" t="s">
        <v>60</v>
      </c>
      <c r="AL5294" t="s">
        <v>6605</v>
      </c>
      <c r="AM5294">
        <v>4.4640000000000004</v>
      </c>
      <c r="AN5294">
        <v>1</v>
      </c>
      <c r="AO5294">
        <v>0.2</v>
      </c>
      <c r="AP5294">
        <v>0.33479999999999999</v>
      </c>
      <c r="AQ5294">
        <f>YEAR(Table1[[#This Row],[Order Date]])</f>
        <v>2017</v>
      </c>
      <c r="AR5294" t="str">
        <f>TEXT(Table1[[#This Row],[Order Date]],"mmmm")</f>
        <v>June</v>
      </c>
      <c r="AS5294" t="str">
        <f>"Q"&amp;ROUNDUP(MONTH(Table1[[#This Row],[Order Date]])/3,0)</f>
        <v>Q2</v>
      </c>
      <c r="AT5294">
        <f>IF(Table1[[#This Row],[Sales]]=0,0,Table1[[#This Row],[Profit]]/Table1[[#This Row],[Sales]])</f>
        <v>7.4999999999999983E-2</v>
      </c>
    </row>
    <row r="5295" spans="22:46" x14ac:dyDescent="0.3">
      <c r="V5295">
        <v>5294</v>
      </c>
      <c r="W5295" t="s">
        <v>8891</v>
      </c>
      <c r="X5295" s="1">
        <v>42364</v>
      </c>
      <c r="Y5295" t="s">
        <v>8548</v>
      </c>
      <c r="Z5295" t="s">
        <v>51</v>
      </c>
      <c r="AA5295" t="s">
        <v>4694</v>
      </c>
      <c r="AB5295" t="s">
        <v>4695</v>
      </c>
      <c r="AC5295" t="s">
        <v>25</v>
      </c>
      <c r="AD5295" t="s">
        <v>26</v>
      </c>
      <c r="AE5295" t="s">
        <v>959</v>
      </c>
      <c r="AF5295" t="s">
        <v>564</v>
      </c>
      <c r="AG5295">
        <v>44256</v>
      </c>
      <c r="AH5295" t="s">
        <v>160</v>
      </c>
      <c r="AI5295" t="s">
        <v>3701</v>
      </c>
      <c r="AJ5295" t="s">
        <v>31</v>
      </c>
      <c r="AK5295" t="s">
        <v>57</v>
      </c>
      <c r="AL5295" t="s">
        <v>3702</v>
      </c>
      <c r="AM5295">
        <v>51.588000000000001</v>
      </c>
      <c r="AN5295">
        <v>1</v>
      </c>
      <c r="AO5295">
        <v>0.4</v>
      </c>
      <c r="AP5295">
        <v>-15.4764</v>
      </c>
      <c r="AQ5295">
        <f>YEAR(Table1[[#This Row],[Order Date]])</f>
        <v>2015</v>
      </c>
      <c r="AR5295" t="str">
        <f>TEXT(Table1[[#This Row],[Order Date]],"mmmm")</f>
        <v>December</v>
      </c>
      <c r="AS5295" t="str">
        <f>"Q"&amp;ROUNDUP(MONTH(Table1[[#This Row],[Order Date]])/3,0)</f>
        <v>Q4</v>
      </c>
      <c r="AT5295">
        <f>IF(Table1[[#This Row],[Sales]]=0,0,Table1[[#This Row],[Profit]]/Table1[[#This Row],[Sales]])</f>
        <v>-0.3</v>
      </c>
    </row>
    <row r="5296" spans="22:46" x14ac:dyDescent="0.3">
      <c r="V5296">
        <v>5295</v>
      </c>
      <c r="W5296" t="s">
        <v>8892</v>
      </c>
      <c r="X5296" s="1">
        <v>42962</v>
      </c>
      <c r="Y5296" t="s">
        <v>5347</v>
      </c>
      <c r="Z5296" t="s">
        <v>51</v>
      </c>
      <c r="AA5296" t="s">
        <v>6378</v>
      </c>
      <c r="AB5296" t="s">
        <v>6379</v>
      </c>
      <c r="AC5296" t="s">
        <v>41</v>
      </c>
      <c r="AD5296" t="s">
        <v>26</v>
      </c>
      <c r="AE5296" t="s">
        <v>639</v>
      </c>
      <c r="AF5296" t="s">
        <v>256</v>
      </c>
      <c r="AG5296">
        <v>55113</v>
      </c>
      <c r="AH5296" t="s">
        <v>111</v>
      </c>
      <c r="AI5296" t="s">
        <v>8893</v>
      </c>
      <c r="AJ5296" t="s">
        <v>46</v>
      </c>
      <c r="AK5296" t="s">
        <v>47</v>
      </c>
      <c r="AL5296" t="s">
        <v>8894</v>
      </c>
      <c r="AM5296">
        <v>50.4</v>
      </c>
      <c r="AN5296">
        <v>8</v>
      </c>
      <c r="AO5296">
        <v>0</v>
      </c>
      <c r="AP5296">
        <v>23.184000000000001</v>
      </c>
      <c r="AQ5296">
        <f>YEAR(Table1[[#This Row],[Order Date]])</f>
        <v>2017</v>
      </c>
      <c r="AR5296" t="str">
        <f>TEXT(Table1[[#This Row],[Order Date]],"mmmm")</f>
        <v>August</v>
      </c>
      <c r="AS5296" t="str">
        <f>"Q"&amp;ROUNDUP(MONTH(Table1[[#This Row],[Order Date]])/3,0)</f>
        <v>Q3</v>
      </c>
      <c r="AT5296">
        <f>IF(Table1[[#This Row],[Sales]]=0,0,Table1[[#This Row],[Profit]]/Table1[[#This Row],[Sales]])</f>
        <v>0.46</v>
      </c>
    </row>
    <row r="5297" spans="22:46" x14ac:dyDescent="0.3">
      <c r="V5297">
        <v>5296</v>
      </c>
      <c r="W5297" t="s">
        <v>8895</v>
      </c>
      <c r="X5297" s="1">
        <v>42798</v>
      </c>
      <c r="Y5297" s="1">
        <v>42981</v>
      </c>
      <c r="Z5297" t="s">
        <v>51</v>
      </c>
      <c r="AA5297" t="s">
        <v>284</v>
      </c>
      <c r="AB5297" t="s">
        <v>285</v>
      </c>
      <c r="AC5297" t="s">
        <v>25</v>
      </c>
      <c r="AD5297" t="s">
        <v>26</v>
      </c>
      <c r="AE5297" t="s">
        <v>203</v>
      </c>
      <c r="AF5297" t="s">
        <v>110</v>
      </c>
      <c r="AG5297">
        <v>77041</v>
      </c>
      <c r="AH5297" t="s">
        <v>111</v>
      </c>
      <c r="AI5297" t="s">
        <v>4258</v>
      </c>
      <c r="AJ5297" t="s">
        <v>46</v>
      </c>
      <c r="AK5297" t="s">
        <v>94</v>
      </c>
      <c r="AL5297" t="s">
        <v>4259</v>
      </c>
      <c r="AM5297">
        <v>89.567999999999998</v>
      </c>
      <c r="AN5297">
        <v>2</v>
      </c>
      <c r="AO5297">
        <v>0.2</v>
      </c>
      <c r="AP5297">
        <v>32.468400000000003</v>
      </c>
      <c r="AQ5297">
        <f>YEAR(Table1[[#This Row],[Order Date]])</f>
        <v>2017</v>
      </c>
      <c r="AR5297" t="str">
        <f>TEXT(Table1[[#This Row],[Order Date]],"mmmm")</f>
        <v>March</v>
      </c>
      <c r="AS5297" t="str">
        <f>"Q"&amp;ROUNDUP(MONTH(Table1[[#This Row],[Order Date]])/3,0)</f>
        <v>Q1</v>
      </c>
      <c r="AT5297">
        <f>IF(Table1[[#This Row],[Sales]]=0,0,Table1[[#This Row],[Profit]]/Table1[[#This Row],[Sales]])</f>
        <v>0.36250000000000004</v>
      </c>
    </row>
    <row r="5298" spans="22:46" x14ac:dyDescent="0.3">
      <c r="V5298">
        <v>5297</v>
      </c>
      <c r="W5298" t="s">
        <v>8896</v>
      </c>
      <c r="X5298" s="1">
        <v>42943</v>
      </c>
      <c r="Y5298" t="s">
        <v>5796</v>
      </c>
      <c r="Z5298" t="s">
        <v>51</v>
      </c>
      <c r="AA5298" t="s">
        <v>8331</v>
      </c>
      <c r="AB5298" t="s">
        <v>8332</v>
      </c>
      <c r="AC5298" t="s">
        <v>25</v>
      </c>
      <c r="AD5298" t="s">
        <v>26</v>
      </c>
      <c r="AE5298" t="s">
        <v>3609</v>
      </c>
      <c r="AF5298" t="s">
        <v>301</v>
      </c>
      <c r="AG5298">
        <v>10701</v>
      </c>
      <c r="AH5298" t="s">
        <v>160</v>
      </c>
      <c r="AI5298" t="s">
        <v>4170</v>
      </c>
      <c r="AJ5298" t="s">
        <v>31</v>
      </c>
      <c r="AK5298" t="s">
        <v>67</v>
      </c>
      <c r="AL5298" t="s">
        <v>4171</v>
      </c>
      <c r="AM5298">
        <v>14.89</v>
      </c>
      <c r="AN5298">
        <v>1</v>
      </c>
      <c r="AO5298">
        <v>0</v>
      </c>
      <c r="AP5298">
        <v>4.0202999999999998</v>
      </c>
      <c r="AQ5298">
        <f>YEAR(Table1[[#This Row],[Order Date]])</f>
        <v>2017</v>
      </c>
      <c r="AR5298" t="str">
        <f>TEXT(Table1[[#This Row],[Order Date]],"mmmm")</f>
        <v>July</v>
      </c>
      <c r="AS5298" t="str">
        <f>"Q"&amp;ROUNDUP(MONTH(Table1[[#This Row],[Order Date]])/3,0)</f>
        <v>Q3</v>
      </c>
      <c r="AT5298">
        <f>IF(Table1[[#This Row],[Sales]]=0,0,Table1[[#This Row],[Profit]]/Table1[[#This Row],[Sales]])</f>
        <v>0.26999999999999996</v>
      </c>
    </row>
    <row r="5299" spans="22:46" x14ac:dyDescent="0.3">
      <c r="V5299">
        <v>5298</v>
      </c>
      <c r="W5299" t="s">
        <v>8896</v>
      </c>
      <c r="X5299" s="1">
        <v>42943</v>
      </c>
      <c r="Y5299" t="s">
        <v>5796</v>
      </c>
      <c r="Z5299" t="s">
        <v>51</v>
      </c>
      <c r="AA5299" t="s">
        <v>8331</v>
      </c>
      <c r="AB5299" t="s">
        <v>8332</v>
      </c>
      <c r="AC5299" t="s">
        <v>25</v>
      </c>
      <c r="AD5299" t="s">
        <v>26</v>
      </c>
      <c r="AE5299" t="s">
        <v>3609</v>
      </c>
      <c r="AF5299" t="s">
        <v>301</v>
      </c>
      <c r="AG5299">
        <v>10701</v>
      </c>
      <c r="AH5299" t="s">
        <v>160</v>
      </c>
      <c r="AI5299" t="s">
        <v>3109</v>
      </c>
      <c r="AJ5299" t="s">
        <v>73</v>
      </c>
      <c r="AK5299" t="s">
        <v>74</v>
      </c>
      <c r="AL5299" t="s">
        <v>3110</v>
      </c>
      <c r="AM5299">
        <v>543.91999999999996</v>
      </c>
      <c r="AN5299">
        <v>8</v>
      </c>
      <c r="AO5299">
        <v>0</v>
      </c>
      <c r="AP5299">
        <v>135.97999999999999</v>
      </c>
      <c r="AQ5299">
        <f>YEAR(Table1[[#This Row],[Order Date]])</f>
        <v>2017</v>
      </c>
      <c r="AR5299" t="str">
        <f>TEXT(Table1[[#This Row],[Order Date]],"mmmm")</f>
        <v>July</v>
      </c>
      <c r="AS5299" t="str">
        <f>"Q"&amp;ROUNDUP(MONTH(Table1[[#This Row],[Order Date]])/3,0)</f>
        <v>Q3</v>
      </c>
      <c r="AT5299">
        <f>IF(Table1[[#This Row],[Sales]]=0,0,Table1[[#This Row],[Profit]]/Table1[[#This Row],[Sales]])</f>
        <v>0.25</v>
      </c>
    </row>
    <row r="5300" spans="22:46" x14ac:dyDescent="0.3">
      <c r="V5300">
        <v>5299</v>
      </c>
      <c r="W5300" t="s">
        <v>8897</v>
      </c>
      <c r="X5300" s="1">
        <v>42636</v>
      </c>
      <c r="Y5300" t="s">
        <v>1787</v>
      </c>
      <c r="Z5300" t="s">
        <v>207</v>
      </c>
      <c r="AA5300" t="s">
        <v>39</v>
      </c>
      <c r="AB5300" t="s">
        <v>40</v>
      </c>
      <c r="AC5300" t="s">
        <v>41</v>
      </c>
      <c r="AD5300" t="s">
        <v>26</v>
      </c>
      <c r="AE5300" t="s">
        <v>1065</v>
      </c>
      <c r="AF5300" t="s">
        <v>43</v>
      </c>
      <c r="AG5300">
        <v>92037</v>
      </c>
      <c r="AH5300" t="s">
        <v>44</v>
      </c>
      <c r="AI5300" t="s">
        <v>189</v>
      </c>
      <c r="AJ5300" t="s">
        <v>46</v>
      </c>
      <c r="AK5300" t="s">
        <v>190</v>
      </c>
      <c r="AL5300" t="s">
        <v>191</v>
      </c>
      <c r="AM5300">
        <v>4.08</v>
      </c>
      <c r="AN5300">
        <v>2</v>
      </c>
      <c r="AO5300">
        <v>0</v>
      </c>
      <c r="AP5300">
        <v>1.9176</v>
      </c>
      <c r="AQ5300">
        <f>YEAR(Table1[[#This Row],[Order Date]])</f>
        <v>2016</v>
      </c>
      <c r="AR5300" t="str">
        <f>TEXT(Table1[[#This Row],[Order Date]],"mmmm")</f>
        <v>September</v>
      </c>
      <c r="AS5300" t="str">
        <f>"Q"&amp;ROUNDUP(MONTH(Table1[[#This Row],[Order Date]])/3,0)</f>
        <v>Q3</v>
      </c>
      <c r="AT5300">
        <f>IF(Table1[[#This Row],[Sales]]=0,0,Table1[[#This Row],[Profit]]/Table1[[#This Row],[Sales]])</f>
        <v>0.47</v>
      </c>
    </row>
    <row r="5301" spans="22:46" x14ac:dyDescent="0.3">
      <c r="V5301">
        <v>5300</v>
      </c>
      <c r="W5301" t="s">
        <v>8897</v>
      </c>
      <c r="X5301" s="1">
        <v>42636</v>
      </c>
      <c r="Y5301" t="s">
        <v>1787</v>
      </c>
      <c r="Z5301" t="s">
        <v>207</v>
      </c>
      <c r="AA5301" t="s">
        <v>39</v>
      </c>
      <c r="AB5301" t="s">
        <v>40</v>
      </c>
      <c r="AC5301" t="s">
        <v>41</v>
      </c>
      <c r="AD5301" t="s">
        <v>26</v>
      </c>
      <c r="AE5301" t="s">
        <v>1065</v>
      </c>
      <c r="AF5301" t="s">
        <v>43</v>
      </c>
      <c r="AG5301">
        <v>92037</v>
      </c>
      <c r="AH5301" t="s">
        <v>44</v>
      </c>
      <c r="AI5301" t="s">
        <v>796</v>
      </c>
      <c r="AJ5301" t="s">
        <v>46</v>
      </c>
      <c r="AK5301" t="s">
        <v>47</v>
      </c>
      <c r="AL5301" t="s">
        <v>797</v>
      </c>
      <c r="AM5301">
        <v>18.899999999999999</v>
      </c>
      <c r="AN5301">
        <v>3</v>
      </c>
      <c r="AO5301">
        <v>0</v>
      </c>
      <c r="AP5301">
        <v>8.6940000000000008</v>
      </c>
      <c r="AQ5301">
        <f>YEAR(Table1[[#This Row],[Order Date]])</f>
        <v>2016</v>
      </c>
      <c r="AR5301" t="str">
        <f>TEXT(Table1[[#This Row],[Order Date]],"mmmm")</f>
        <v>September</v>
      </c>
      <c r="AS5301" t="str">
        <f>"Q"&amp;ROUNDUP(MONTH(Table1[[#This Row],[Order Date]])/3,0)</f>
        <v>Q3</v>
      </c>
      <c r="AT5301">
        <f>IF(Table1[[#This Row],[Sales]]=0,0,Table1[[#This Row],[Profit]]/Table1[[#This Row],[Sales]])</f>
        <v>0.46000000000000008</v>
      </c>
    </row>
    <row r="5302" spans="22:46" x14ac:dyDescent="0.3">
      <c r="V5302">
        <v>5301</v>
      </c>
      <c r="W5302" t="s">
        <v>8898</v>
      </c>
      <c r="X5302" s="1">
        <v>42520</v>
      </c>
      <c r="Y5302" s="1">
        <v>42435</v>
      </c>
      <c r="Z5302" t="s">
        <v>51</v>
      </c>
      <c r="AA5302" t="s">
        <v>7347</v>
      </c>
      <c r="AB5302" t="s">
        <v>7348</v>
      </c>
      <c r="AC5302" t="s">
        <v>41</v>
      </c>
      <c r="AD5302" t="s">
        <v>26</v>
      </c>
      <c r="AE5302" t="s">
        <v>357</v>
      </c>
      <c r="AF5302" t="s">
        <v>358</v>
      </c>
      <c r="AG5302">
        <v>22153</v>
      </c>
      <c r="AH5302" t="s">
        <v>29</v>
      </c>
      <c r="AI5302" t="s">
        <v>6116</v>
      </c>
      <c r="AJ5302" t="s">
        <v>31</v>
      </c>
      <c r="AK5302" t="s">
        <v>57</v>
      </c>
      <c r="AL5302" t="s">
        <v>6117</v>
      </c>
      <c r="AM5302">
        <v>2275.5</v>
      </c>
      <c r="AN5302">
        <v>10</v>
      </c>
      <c r="AO5302">
        <v>0</v>
      </c>
      <c r="AP5302">
        <v>386.83499999999998</v>
      </c>
      <c r="AQ5302">
        <f>YEAR(Table1[[#This Row],[Order Date]])</f>
        <v>2016</v>
      </c>
      <c r="AR5302" t="str">
        <f>TEXT(Table1[[#This Row],[Order Date]],"mmmm")</f>
        <v>May</v>
      </c>
      <c r="AS5302" t="str">
        <f>"Q"&amp;ROUNDUP(MONTH(Table1[[#This Row],[Order Date]])/3,0)</f>
        <v>Q2</v>
      </c>
      <c r="AT5302">
        <f>IF(Table1[[#This Row],[Sales]]=0,0,Table1[[#This Row],[Profit]]/Table1[[#This Row],[Sales]])</f>
        <v>0.16999999999999998</v>
      </c>
    </row>
    <row r="5303" spans="22:46" x14ac:dyDescent="0.3">
      <c r="V5303">
        <v>5302</v>
      </c>
      <c r="W5303" t="s">
        <v>8898</v>
      </c>
      <c r="X5303" s="1">
        <v>42520</v>
      </c>
      <c r="Y5303" s="1">
        <v>42435</v>
      </c>
      <c r="Z5303" t="s">
        <v>51</v>
      </c>
      <c r="AA5303" t="s">
        <v>7347</v>
      </c>
      <c r="AB5303" t="s">
        <v>7348</v>
      </c>
      <c r="AC5303" t="s">
        <v>41</v>
      </c>
      <c r="AD5303" t="s">
        <v>26</v>
      </c>
      <c r="AE5303" t="s">
        <v>357</v>
      </c>
      <c r="AF5303" t="s">
        <v>358</v>
      </c>
      <c r="AG5303">
        <v>22153</v>
      </c>
      <c r="AH5303" t="s">
        <v>29</v>
      </c>
      <c r="AI5303" t="s">
        <v>3391</v>
      </c>
      <c r="AJ5303" t="s">
        <v>73</v>
      </c>
      <c r="AK5303" t="s">
        <v>176</v>
      </c>
      <c r="AL5303" t="s">
        <v>3392</v>
      </c>
      <c r="AM5303">
        <v>1979.7</v>
      </c>
      <c r="AN5303">
        <v>6</v>
      </c>
      <c r="AO5303">
        <v>0</v>
      </c>
      <c r="AP5303">
        <v>653.30100000000004</v>
      </c>
      <c r="AQ5303">
        <f>YEAR(Table1[[#This Row],[Order Date]])</f>
        <v>2016</v>
      </c>
      <c r="AR5303" t="str">
        <f>TEXT(Table1[[#This Row],[Order Date]],"mmmm")</f>
        <v>May</v>
      </c>
      <c r="AS5303" t="str">
        <f>"Q"&amp;ROUNDUP(MONTH(Table1[[#This Row],[Order Date]])/3,0)</f>
        <v>Q2</v>
      </c>
      <c r="AT5303">
        <f>IF(Table1[[#This Row],[Sales]]=0,0,Table1[[#This Row],[Profit]]/Table1[[#This Row],[Sales]])</f>
        <v>0.33</v>
      </c>
    </row>
    <row r="5304" spans="22:46" x14ac:dyDescent="0.3">
      <c r="V5304">
        <v>5303</v>
      </c>
      <c r="W5304" t="s">
        <v>8898</v>
      </c>
      <c r="X5304" s="1">
        <v>42520</v>
      </c>
      <c r="Y5304" s="1">
        <v>42435</v>
      </c>
      <c r="Z5304" t="s">
        <v>51</v>
      </c>
      <c r="AA5304" t="s">
        <v>7347</v>
      </c>
      <c r="AB5304" t="s">
        <v>7348</v>
      </c>
      <c r="AC5304" t="s">
        <v>41</v>
      </c>
      <c r="AD5304" t="s">
        <v>26</v>
      </c>
      <c r="AE5304" t="s">
        <v>357</v>
      </c>
      <c r="AF5304" t="s">
        <v>358</v>
      </c>
      <c r="AG5304">
        <v>22153</v>
      </c>
      <c r="AH5304" t="s">
        <v>29</v>
      </c>
      <c r="AI5304" t="s">
        <v>2134</v>
      </c>
      <c r="AJ5304" t="s">
        <v>46</v>
      </c>
      <c r="AK5304" t="s">
        <v>47</v>
      </c>
      <c r="AL5304" t="s">
        <v>2135</v>
      </c>
      <c r="AM5304">
        <v>62.1</v>
      </c>
      <c r="AN5304">
        <v>6</v>
      </c>
      <c r="AO5304">
        <v>0</v>
      </c>
      <c r="AP5304">
        <v>29.808</v>
      </c>
      <c r="AQ5304">
        <f>YEAR(Table1[[#This Row],[Order Date]])</f>
        <v>2016</v>
      </c>
      <c r="AR5304" t="str">
        <f>TEXT(Table1[[#This Row],[Order Date]],"mmmm")</f>
        <v>May</v>
      </c>
      <c r="AS5304" t="str">
        <f>"Q"&amp;ROUNDUP(MONTH(Table1[[#This Row],[Order Date]])/3,0)</f>
        <v>Q2</v>
      </c>
      <c r="AT5304">
        <f>IF(Table1[[#This Row],[Sales]]=0,0,Table1[[#This Row],[Profit]]/Table1[[#This Row],[Sales]])</f>
        <v>0.48</v>
      </c>
    </row>
    <row r="5305" spans="22:46" x14ac:dyDescent="0.3">
      <c r="V5305">
        <v>5304</v>
      </c>
      <c r="W5305" t="s">
        <v>8899</v>
      </c>
      <c r="X5305" s="1">
        <v>41959</v>
      </c>
      <c r="Y5305" t="s">
        <v>6138</v>
      </c>
      <c r="Z5305" t="s">
        <v>51</v>
      </c>
      <c r="AA5305" t="s">
        <v>2530</v>
      </c>
      <c r="AB5305" t="s">
        <v>2531</v>
      </c>
      <c r="AC5305" t="s">
        <v>25</v>
      </c>
      <c r="AD5305" t="s">
        <v>26</v>
      </c>
      <c r="AE5305" t="s">
        <v>403</v>
      </c>
      <c r="AF5305" t="s">
        <v>233</v>
      </c>
      <c r="AG5305">
        <v>62521</v>
      </c>
      <c r="AH5305" t="s">
        <v>111</v>
      </c>
      <c r="AI5305" t="s">
        <v>6405</v>
      </c>
      <c r="AJ5305" t="s">
        <v>31</v>
      </c>
      <c r="AK5305" t="s">
        <v>35</v>
      </c>
      <c r="AL5305" t="s">
        <v>6406</v>
      </c>
      <c r="AM5305">
        <v>37.295999999999999</v>
      </c>
      <c r="AN5305">
        <v>2</v>
      </c>
      <c r="AO5305">
        <v>0.3</v>
      </c>
      <c r="AP5305">
        <v>-1.0656000000000001</v>
      </c>
      <c r="AQ5305">
        <f>YEAR(Table1[[#This Row],[Order Date]])</f>
        <v>2014</v>
      </c>
      <c r="AR5305" t="str">
        <f>TEXT(Table1[[#This Row],[Order Date]],"mmmm")</f>
        <v>November</v>
      </c>
      <c r="AS5305" t="str">
        <f>"Q"&amp;ROUNDUP(MONTH(Table1[[#This Row],[Order Date]])/3,0)</f>
        <v>Q4</v>
      </c>
      <c r="AT5305">
        <f>IF(Table1[[#This Row],[Sales]]=0,0,Table1[[#This Row],[Profit]]/Table1[[#This Row],[Sales]])</f>
        <v>-2.8571428571428574E-2</v>
      </c>
    </row>
    <row r="5306" spans="22:46" x14ac:dyDescent="0.3">
      <c r="V5306">
        <v>5305</v>
      </c>
      <c r="W5306" t="s">
        <v>8900</v>
      </c>
      <c r="X5306" s="1">
        <v>41903</v>
      </c>
      <c r="Y5306" t="s">
        <v>1546</v>
      </c>
      <c r="Z5306" t="s">
        <v>207</v>
      </c>
      <c r="AA5306" t="s">
        <v>1814</v>
      </c>
      <c r="AB5306" t="s">
        <v>1815</v>
      </c>
      <c r="AC5306" t="s">
        <v>108</v>
      </c>
      <c r="AD5306" t="s">
        <v>26</v>
      </c>
      <c r="AE5306" t="s">
        <v>3137</v>
      </c>
      <c r="AF5306" t="s">
        <v>110</v>
      </c>
      <c r="AG5306">
        <v>75043</v>
      </c>
      <c r="AH5306" t="s">
        <v>111</v>
      </c>
      <c r="AI5306" t="s">
        <v>6733</v>
      </c>
      <c r="AJ5306" t="s">
        <v>31</v>
      </c>
      <c r="AK5306" t="s">
        <v>67</v>
      </c>
      <c r="AL5306" t="s">
        <v>6734</v>
      </c>
      <c r="AM5306">
        <v>8.5440000000000005</v>
      </c>
      <c r="AN5306">
        <v>2</v>
      </c>
      <c r="AO5306">
        <v>0.6</v>
      </c>
      <c r="AP5306">
        <v>-7.476</v>
      </c>
      <c r="AQ5306">
        <f>YEAR(Table1[[#This Row],[Order Date]])</f>
        <v>2014</v>
      </c>
      <c r="AR5306" t="str">
        <f>TEXT(Table1[[#This Row],[Order Date]],"mmmm")</f>
        <v>September</v>
      </c>
      <c r="AS5306" t="str">
        <f>"Q"&amp;ROUNDUP(MONTH(Table1[[#This Row],[Order Date]])/3,0)</f>
        <v>Q3</v>
      </c>
      <c r="AT5306">
        <f>IF(Table1[[#This Row],[Sales]]=0,0,Table1[[#This Row],[Profit]]/Table1[[#This Row],[Sales]])</f>
        <v>-0.875</v>
      </c>
    </row>
    <row r="5307" spans="22:46" x14ac:dyDescent="0.3">
      <c r="V5307">
        <v>5306</v>
      </c>
      <c r="W5307" t="s">
        <v>8901</v>
      </c>
      <c r="X5307" s="1">
        <v>42421</v>
      </c>
      <c r="Y5307" t="s">
        <v>6871</v>
      </c>
      <c r="Z5307" t="s">
        <v>51</v>
      </c>
      <c r="AA5307" t="s">
        <v>2752</v>
      </c>
      <c r="AB5307" t="s">
        <v>2753</v>
      </c>
      <c r="AC5307" t="s">
        <v>41</v>
      </c>
      <c r="AD5307" t="s">
        <v>26</v>
      </c>
      <c r="AE5307" t="s">
        <v>2641</v>
      </c>
      <c r="AF5307" t="s">
        <v>301</v>
      </c>
      <c r="AG5307">
        <v>11572</v>
      </c>
      <c r="AH5307" t="s">
        <v>160</v>
      </c>
      <c r="AI5307" t="s">
        <v>480</v>
      </c>
      <c r="AJ5307" t="s">
        <v>31</v>
      </c>
      <c r="AK5307" t="s">
        <v>67</v>
      </c>
      <c r="AL5307" t="s">
        <v>481</v>
      </c>
      <c r="AM5307">
        <v>68.95</v>
      </c>
      <c r="AN5307">
        <v>5</v>
      </c>
      <c r="AO5307">
        <v>0</v>
      </c>
      <c r="AP5307">
        <v>28.959</v>
      </c>
      <c r="AQ5307">
        <f>YEAR(Table1[[#This Row],[Order Date]])</f>
        <v>2016</v>
      </c>
      <c r="AR5307" t="str">
        <f>TEXT(Table1[[#This Row],[Order Date]],"mmmm")</f>
        <v>February</v>
      </c>
      <c r="AS5307" t="str">
        <f>"Q"&amp;ROUNDUP(MONTH(Table1[[#This Row],[Order Date]])/3,0)</f>
        <v>Q1</v>
      </c>
      <c r="AT5307">
        <f>IF(Table1[[#This Row],[Sales]]=0,0,Table1[[#This Row],[Profit]]/Table1[[#This Row],[Sales]])</f>
        <v>0.42</v>
      </c>
    </row>
    <row r="5308" spans="22:46" x14ac:dyDescent="0.3">
      <c r="V5308">
        <v>5307</v>
      </c>
      <c r="W5308" t="s">
        <v>8901</v>
      </c>
      <c r="X5308" s="1">
        <v>42421</v>
      </c>
      <c r="Y5308" t="s">
        <v>6871</v>
      </c>
      <c r="Z5308" t="s">
        <v>51</v>
      </c>
      <c r="AA5308" t="s">
        <v>2752</v>
      </c>
      <c r="AB5308" t="s">
        <v>2753</v>
      </c>
      <c r="AC5308" t="s">
        <v>41</v>
      </c>
      <c r="AD5308" t="s">
        <v>26</v>
      </c>
      <c r="AE5308" t="s">
        <v>2641</v>
      </c>
      <c r="AF5308" t="s">
        <v>301</v>
      </c>
      <c r="AG5308">
        <v>11572</v>
      </c>
      <c r="AH5308" t="s">
        <v>160</v>
      </c>
      <c r="AI5308" t="s">
        <v>2616</v>
      </c>
      <c r="AJ5308" t="s">
        <v>46</v>
      </c>
      <c r="AK5308" t="s">
        <v>60</v>
      </c>
      <c r="AL5308" t="s">
        <v>2617</v>
      </c>
      <c r="AM5308">
        <v>296.37</v>
      </c>
      <c r="AN5308">
        <v>3</v>
      </c>
      <c r="AO5308">
        <v>0</v>
      </c>
      <c r="AP5308">
        <v>80.019900000000007</v>
      </c>
      <c r="AQ5308">
        <f>YEAR(Table1[[#This Row],[Order Date]])</f>
        <v>2016</v>
      </c>
      <c r="AR5308" t="str">
        <f>TEXT(Table1[[#This Row],[Order Date]],"mmmm")</f>
        <v>February</v>
      </c>
      <c r="AS5308" t="str">
        <f>"Q"&amp;ROUNDUP(MONTH(Table1[[#This Row],[Order Date]])/3,0)</f>
        <v>Q1</v>
      </c>
      <c r="AT5308">
        <f>IF(Table1[[#This Row],[Sales]]=0,0,Table1[[#This Row],[Profit]]/Table1[[#This Row],[Sales]])</f>
        <v>0.27</v>
      </c>
    </row>
    <row r="5309" spans="22:46" x14ac:dyDescent="0.3">
      <c r="V5309">
        <v>5308</v>
      </c>
      <c r="W5309" t="s">
        <v>8901</v>
      </c>
      <c r="X5309" s="1">
        <v>42421</v>
      </c>
      <c r="Y5309" t="s">
        <v>6871</v>
      </c>
      <c r="Z5309" t="s">
        <v>51</v>
      </c>
      <c r="AA5309" t="s">
        <v>2752</v>
      </c>
      <c r="AB5309" t="s">
        <v>2753</v>
      </c>
      <c r="AC5309" t="s">
        <v>41</v>
      </c>
      <c r="AD5309" t="s">
        <v>26</v>
      </c>
      <c r="AE5309" t="s">
        <v>2641</v>
      </c>
      <c r="AF5309" t="s">
        <v>301</v>
      </c>
      <c r="AG5309">
        <v>11572</v>
      </c>
      <c r="AH5309" t="s">
        <v>160</v>
      </c>
      <c r="AI5309" t="s">
        <v>8902</v>
      </c>
      <c r="AJ5309" t="s">
        <v>73</v>
      </c>
      <c r="AK5309" t="s">
        <v>74</v>
      </c>
      <c r="AL5309" t="s">
        <v>8903</v>
      </c>
      <c r="AM5309">
        <v>39.979999999999997</v>
      </c>
      <c r="AN5309">
        <v>2</v>
      </c>
      <c r="AO5309">
        <v>0</v>
      </c>
      <c r="AP5309">
        <v>1.9990000000000001</v>
      </c>
      <c r="AQ5309">
        <f>YEAR(Table1[[#This Row],[Order Date]])</f>
        <v>2016</v>
      </c>
      <c r="AR5309" t="str">
        <f>TEXT(Table1[[#This Row],[Order Date]],"mmmm")</f>
        <v>February</v>
      </c>
      <c r="AS5309" t="str">
        <f>"Q"&amp;ROUNDUP(MONTH(Table1[[#This Row],[Order Date]])/3,0)</f>
        <v>Q1</v>
      </c>
      <c r="AT5309">
        <f>IF(Table1[[#This Row],[Sales]]=0,0,Table1[[#This Row],[Profit]]/Table1[[#This Row],[Sales]])</f>
        <v>5.000000000000001E-2</v>
      </c>
    </row>
    <row r="5310" spans="22:46" x14ac:dyDescent="0.3">
      <c r="V5310">
        <v>5309</v>
      </c>
      <c r="W5310" t="s">
        <v>8904</v>
      </c>
      <c r="X5310" s="1">
        <v>43058</v>
      </c>
      <c r="Y5310" t="s">
        <v>3488</v>
      </c>
      <c r="Z5310" t="s">
        <v>207</v>
      </c>
      <c r="AA5310" t="s">
        <v>7668</v>
      </c>
      <c r="AB5310" t="s">
        <v>7669</v>
      </c>
      <c r="AC5310" t="s">
        <v>25</v>
      </c>
      <c r="AD5310" t="s">
        <v>26</v>
      </c>
      <c r="AE5310" t="s">
        <v>203</v>
      </c>
      <c r="AF5310" t="s">
        <v>110</v>
      </c>
      <c r="AG5310">
        <v>77095</v>
      </c>
      <c r="AH5310" t="s">
        <v>111</v>
      </c>
      <c r="AI5310" t="s">
        <v>5427</v>
      </c>
      <c r="AJ5310" t="s">
        <v>31</v>
      </c>
      <c r="AK5310" t="s">
        <v>35</v>
      </c>
      <c r="AL5310" t="s">
        <v>5428</v>
      </c>
      <c r="AM5310">
        <v>191.05799999999999</v>
      </c>
      <c r="AN5310">
        <v>3</v>
      </c>
      <c r="AO5310">
        <v>0.3</v>
      </c>
      <c r="AP5310">
        <v>-46.399799999999999</v>
      </c>
      <c r="AQ5310">
        <f>YEAR(Table1[[#This Row],[Order Date]])</f>
        <v>2017</v>
      </c>
      <c r="AR5310" t="str">
        <f>TEXT(Table1[[#This Row],[Order Date]],"mmmm")</f>
        <v>November</v>
      </c>
      <c r="AS5310" t="str">
        <f>"Q"&amp;ROUNDUP(MONTH(Table1[[#This Row],[Order Date]])/3,0)</f>
        <v>Q4</v>
      </c>
      <c r="AT5310">
        <f>IF(Table1[[#This Row],[Sales]]=0,0,Table1[[#This Row],[Profit]]/Table1[[#This Row],[Sales]])</f>
        <v>-0.24285714285714285</v>
      </c>
    </row>
    <row r="5311" spans="22:46" x14ac:dyDescent="0.3">
      <c r="V5311">
        <v>5310</v>
      </c>
      <c r="W5311" t="s">
        <v>8904</v>
      </c>
      <c r="X5311" s="1">
        <v>43058</v>
      </c>
      <c r="Y5311" t="s">
        <v>3488</v>
      </c>
      <c r="Z5311" t="s">
        <v>207</v>
      </c>
      <c r="AA5311" t="s">
        <v>7668</v>
      </c>
      <c r="AB5311" t="s">
        <v>7669</v>
      </c>
      <c r="AC5311" t="s">
        <v>25</v>
      </c>
      <c r="AD5311" t="s">
        <v>26</v>
      </c>
      <c r="AE5311" t="s">
        <v>203</v>
      </c>
      <c r="AF5311" t="s">
        <v>110</v>
      </c>
      <c r="AG5311">
        <v>77095</v>
      </c>
      <c r="AH5311" t="s">
        <v>111</v>
      </c>
      <c r="AI5311" t="s">
        <v>8905</v>
      </c>
      <c r="AJ5311" t="s">
        <v>46</v>
      </c>
      <c r="AK5311" t="s">
        <v>70</v>
      </c>
      <c r="AL5311" t="s">
        <v>8906</v>
      </c>
      <c r="AM5311">
        <v>13.04</v>
      </c>
      <c r="AN5311">
        <v>5</v>
      </c>
      <c r="AO5311">
        <v>0.2</v>
      </c>
      <c r="AP5311">
        <v>3.9119999999999999</v>
      </c>
      <c r="AQ5311">
        <f>YEAR(Table1[[#This Row],[Order Date]])</f>
        <v>2017</v>
      </c>
      <c r="AR5311" t="str">
        <f>TEXT(Table1[[#This Row],[Order Date]],"mmmm")</f>
        <v>November</v>
      </c>
      <c r="AS5311" t="str">
        <f>"Q"&amp;ROUNDUP(MONTH(Table1[[#This Row],[Order Date]])/3,0)</f>
        <v>Q4</v>
      </c>
      <c r="AT5311">
        <f>IF(Table1[[#This Row],[Sales]]=0,0,Table1[[#This Row],[Profit]]/Table1[[#This Row],[Sales]])</f>
        <v>0.3</v>
      </c>
    </row>
    <row r="5312" spans="22:46" x14ac:dyDescent="0.3">
      <c r="V5312">
        <v>5311</v>
      </c>
      <c r="W5312" t="s">
        <v>8904</v>
      </c>
      <c r="X5312" s="1">
        <v>43058</v>
      </c>
      <c r="Y5312" t="s">
        <v>3488</v>
      </c>
      <c r="Z5312" t="s">
        <v>207</v>
      </c>
      <c r="AA5312" t="s">
        <v>7668</v>
      </c>
      <c r="AB5312" t="s">
        <v>7669</v>
      </c>
      <c r="AC5312" t="s">
        <v>25</v>
      </c>
      <c r="AD5312" t="s">
        <v>26</v>
      </c>
      <c r="AE5312" t="s">
        <v>203</v>
      </c>
      <c r="AF5312" t="s">
        <v>110</v>
      </c>
      <c r="AG5312">
        <v>77095</v>
      </c>
      <c r="AH5312" t="s">
        <v>111</v>
      </c>
      <c r="AI5312" t="s">
        <v>1964</v>
      </c>
      <c r="AJ5312" t="s">
        <v>46</v>
      </c>
      <c r="AK5312" t="s">
        <v>77</v>
      </c>
      <c r="AL5312" t="s">
        <v>1965</v>
      </c>
      <c r="AM5312">
        <v>1525.1880000000001</v>
      </c>
      <c r="AN5312">
        <v>6</v>
      </c>
      <c r="AO5312">
        <v>0.8</v>
      </c>
      <c r="AP5312">
        <v>-2287.7820000000002</v>
      </c>
      <c r="AQ5312">
        <f>YEAR(Table1[[#This Row],[Order Date]])</f>
        <v>2017</v>
      </c>
      <c r="AR5312" t="str">
        <f>TEXT(Table1[[#This Row],[Order Date]],"mmmm")</f>
        <v>November</v>
      </c>
      <c r="AS5312" t="str">
        <f>"Q"&amp;ROUNDUP(MONTH(Table1[[#This Row],[Order Date]])/3,0)</f>
        <v>Q4</v>
      </c>
      <c r="AT5312">
        <f>IF(Table1[[#This Row],[Sales]]=0,0,Table1[[#This Row],[Profit]]/Table1[[#This Row],[Sales]])</f>
        <v>-1.5</v>
      </c>
    </row>
    <row r="5313" spans="22:46" x14ac:dyDescent="0.3">
      <c r="V5313">
        <v>5312</v>
      </c>
      <c r="W5313" t="s">
        <v>8907</v>
      </c>
      <c r="X5313" s="1">
        <v>42603</v>
      </c>
      <c r="Y5313" t="s">
        <v>2669</v>
      </c>
      <c r="Z5313" t="s">
        <v>51</v>
      </c>
      <c r="AA5313" t="s">
        <v>7425</v>
      </c>
      <c r="AB5313" t="s">
        <v>7426</v>
      </c>
      <c r="AC5313" t="s">
        <v>108</v>
      </c>
      <c r="AD5313" t="s">
        <v>26</v>
      </c>
      <c r="AE5313" t="s">
        <v>3977</v>
      </c>
      <c r="AF5313" t="s">
        <v>92</v>
      </c>
      <c r="AG5313">
        <v>27834</v>
      </c>
      <c r="AH5313" t="s">
        <v>29</v>
      </c>
      <c r="AI5313" t="s">
        <v>6256</v>
      </c>
      <c r="AJ5313" t="s">
        <v>46</v>
      </c>
      <c r="AK5313" t="s">
        <v>47</v>
      </c>
      <c r="AL5313" t="s">
        <v>6257</v>
      </c>
      <c r="AM5313">
        <v>9.2159999999999993</v>
      </c>
      <c r="AN5313">
        <v>4</v>
      </c>
      <c r="AO5313">
        <v>0.2</v>
      </c>
      <c r="AP5313">
        <v>3.3408000000000002</v>
      </c>
      <c r="AQ5313">
        <f>YEAR(Table1[[#This Row],[Order Date]])</f>
        <v>2016</v>
      </c>
      <c r="AR5313" t="str">
        <f>TEXT(Table1[[#This Row],[Order Date]],"mmmm")</f>
        <v>August</v>
      </c>
      <c r="AS5313" t="str">
        <f>"Q"&amp;ROUNDUP(MONTH(Table1[[#This Row],[Order Date]])/3,0)</f>
        <v>Q3</v>
      </c>
      <c r="AT5313">
        <f>IF(Table1[[#This Row],[Sales]]=0,0,Table1[[#This Row],[Profit]]/Table1[[#This Row],[Sales]])</f>
        <v>0.36250000000000004</v>
      </c>
    </row>
    <row r="5314" spans="22:46" x14ac:dyDescent="0.3">
      <c r="V5314">
        <v>5313</v>
      </c>
      <c r="W5314" t="s">
        <v>8907</v>
      </c>
      <c r="X5314" s="1">
        <v>42603</v>
      </c>
      <c r="Y5314" t="s">
        <v>2669</v>
      </c>
      <c r="Z5314" t="s">
        <v>51</v>
      </c>
      <c r="AA5314" t="s">
        <v>7425</v>
      </c>
      <c r="AB5314" t="s">
        <v>7426</v>
      </c>
      <c r="AC5314" t="s">
        <v>108</v>
      </c>
      <c r="AD5314" t="s">
        <v>26</v>
      </c>
      <c r="AE5314" t="s">
        <v>3977</v>
      </c>
      <c r="AF5314" t="s">
        <v>92</v>
      </c>
      <c r="AG5314">
        <v>27834</v>
      </c>
      <c r="AH5314" t="s">
        <v>29</v>
      </c>
      <c r="AI5314" t="s">
        <v>1578</v>
      </c>
      <c r="AJ5314" t="s">
        <v>46</v>
      </c>
      <c r="AK5314" t="s">
        <v>651</v>
      </c>
      <c r="AL5314" t="s">
        <v>1579</v>
      </c>
      <c r="AM5314">
        <v>28.047999999999998</v>
      </c>
      <c r="AN5314">
        <v>2</v>
      </c>
      <c r="AO5314">
        <v>0.2</v>
      </c>
      <c r="AP5314">
        <v>3.5059999999999998</v>
      </c>
      <c r="AQ5314">
        <f>YEAR(Table1[[#This Row],[Order Date]])</f>
        <v>2016</v>
      </c>
      <c r="AR5314" t="str">
        <f>TEXT(Table1[[#This Row],[Order Date]],"mmmm")</f>
        <v>August</v>
      </c>
      <c r="AS5314" t="str">
        <f>"Q"&amp;ROUNDUP(MONTH(Table1[[#This Row],[Order Date]])/3,0)</f>
        <v>Q3</v>
      </c>
      <c r="AT5314">
        <f>IF(Table1[[#This Row],[Sales]]=0,0,Table1[[#This Row],[Profit]]/Table1[[#This Row],[Sales]])</f>
        <v>0.125</v>
      </c>
    </row>
    <row r="5315" spans="22:46" x14ac:dyDescent="0.3">
      <c r="V5315">
        <v>5314</v>
      </c>
      <c r="W5315" t="s">
        <v>8908</v>
      </c>
      <c r="X5315" s="1">
        <v>42855</v>
      </c>
      <c r="Y5315" s="1">
        <v>42860</v>
      </c>
      <c r="Z5315" t="s">
        <v>51</v>
      </c>
      <c r="AA5315" t="s">
        <v>1327</v>
      </c>
      <c r="AB5315" t="s">
        <v>1328</v>
      </c>
      <c r="AC5315" t="s">
        <v>41</v>
      </c>
      <c r="AD5315" t="s">
        <v>26</v>
      </c>
      <c r="AE5315" t="s">
        <v>136</v>
      </c>
      <c r="AF5315" t="s">
        <v>43</v>
      </c>
      <c r="AG5315">
        <v>94110</v>
      </c>
      <c r="AH5315" t="s">
        <v>44</v>
      </c>
      <c r="AI5315" t="s">
        <v>2622</v>
      </c>
      <c r="AJ5315" t="s">
        <v>31</v>
      </c>
      <c r="AK5315" t="s">
        <v>67</v>
      </c>
      <c r="AL5315" t="s">
        <v>2623</v>
      </c>
      <c r="AM5315">
        <v>64.959999999999994</v>
      </c>
      <c r="AN5315">
        <v>2</v>
      </c>
      <c r="AO5315">
        <v>0</v>
      </c>
      <c r="AP5315">
        <v>21.436800000000002</v>
      </c>
      <c r="AQ5315">
        <f>YEAR(Table1[[#This Row],[Order Date]])</f>
        <v>2017</v>
      </c>
      <c r="AR5315" t="str">
        <f>TEXT(Table1[[#This Row],[Order Date]],"mmmm")</f>
        <v>April</v>
      </c>
      <c r="AS5315" t="str">
        <f>"Q"&amp;ROUNDUP(MONTH(Table1[[#This Row],[Order Date]])/3,0)</f>
        <v>Q2</v>
      </c>
      <c r="AT5315">
        <f>IF(Table1[[#This Row],[Sales]]=0,0,Table1[[#This Row],[Profit]]/Table1[[#This Row],[Sales]])</f>
        <v>0.33000000000000007</v>
      </c>
    </row>
    <row r="5316" spans="22:46" x14ac:dyDescent="0.3">
      <c r="V5316">
        <v>5315</v>
      </c>
      <c r="W5316" t="s">
        <v>8908</v>
      </c>
      <c r="X5316" s="1">
        <v>42855</v>
      </c>
      <c r="Y5316" s="1">
        <v>42860</v>
      </c>
      <c r="Z5316" t="s">
        <v>51</v>
      </c>
      <c r="AA5316" t="s">
        <v>1327</v>
      </c>
      <c r="AB5316" t="s">
        <v>1328</v>
      </c>
      <c r="AC5316" t="s">
        <v>41</v>
      </c>
      <c r="AD5316" t="s">
        <v>26</v>
      </c>
      <c r="AE5316" t="s">
        <v>136</v>
      </c>
      <c r="AF5316" t="s">
        <v>43</v>
      </c>
      <c r="AG5316">
        <v>94110</v>
      </c>
      <c r="AH5316" t="s">
        <v>44</v>
      </c>
      <c r="AI5316" t="s">
        <v>2580</v>
      </c>
      <c r="AJ5316" t="s">
        <v>46</v>
      </c>
      <c r="AK5316" t="s">
        <v>190</v>
      </c>
      <c r="AL5316" t="s">
        <v>2581</v>
      </c>
      <c r="AM5316">
        <v>30.56</v>
      </c>
      <c r="AN5316">
        <v>4</v>
      </c>
      <c r="AO5316">
        <v>0</v>
      </c>
      <c r="AP5316">
        <v>14.974399999999999</v>
      </c>
      <c r="AQ5316">
        <f>YEAR(Table1[[#This Row],[Order Date]])</f>
        <v>2017</v>
      </c>
      <c r="AR5316" t="str">
        <f>TEXT(Table1[[#This Row],[Order Date]],"mmmm")</f>
        <v>April</v>
      </c>
      <c r="AS5316" t="str">
        <f>"Q"&amp;ROUNDUP(MONTH(Table1[[#This Row],[Order Date]])/3,0)</f>
        <v>Q2</v>
      </c>
      <c r="AT5316">
        <f>IF(Table1[[#This Row],[Sales]]=0,0,Table1[[#This Row],[Profit]]/Table1[[#This Row],[Sales]])</f>
        <v>0.49</v>
      </c>
    </row>
    <row r="5317" spans="22:46" x14ac:dyDescent="0.3">
      <c r="V5317">
        <v>5316</v>
      </c>
      <c r="W5317" t="s">
        <v>8909</v>
      </c>
      <c r="X5317" s="1">
        <v>42492</v>
      </c>
      <c r="Y5317" s="1">
        <v>42587</v>
      </c>
      <c r="Z5317" t="s">
        <v>51</v>
      </c>
      <c r="AA5317" t="s">
        <v>2763</v>
      </c>
      <c r="AB5317" t="s">
        <v>2764</v>
      </c>
      <c r="AC5317" t="s">
        <v>25</v>
      </c>
      <c r="AD5317" t="s">
        <v>26</v>
      </c>
      <c r="AE5317" t="s">
        <v>5041</v>
      </c>
      <c r="AF5317" t="s">
        <v>92</v>
      </c>
      <c r="AG5317">
        <v>27405</v>
      </c>
      <c r="AH5317" t="s">
        <v>29</v>
      </c>
      <c r="AI5317" t="s">
        <v>3515</v>
      </c>
      <c r="AJ5317" t="s">
        <v>31</v>
      </c>
      <c r="AK5317" t="s">
        <v>35</v>
      </c>
      <c r="AL5317" t="s">
        <v>3516</v>
      </c>
      <c r="AM5317">
        <v>187.05600000000001</v>
      </c>
      <c r="AN5317">
        <v>9</v>
      </c>
      <c r="AO5317">
        <v>0.2</v>
      </c>
      <c r="AP5317">
        <v>11.691000000000001</v>
      </c>
      <c r="AQ5317">
        <f>YEAR(Table1[[#This Row],[Order Date]])</f>
        <v>2016</v>
      </c>
      <c r="AR5317" t="str">
        <f>TEXT(Table1[[#This Row],[Order Date]],"mmmm")</f>
        <v>May</v>
      </c>
      <c r="AS5317" t="str">
        <f>"Q"&amp;ROUNDUP(MONTH(Table1[[#This Row],[Order Date]])/3,0)</f>
        <v>Q2</v>
      </c>
      <c r="AT5317">
        <f>IF(Table1[[#This Row],[Sales]]=0,0,Table1[[#This Row],[Profit]]/Table1[[#This Row],[Sales]])</f>
        <v>6.25E-2</v>
      </c>
    </row>
    <row r="5318" spans="22:46" x14ac:dyDescent="0.3">
      <c r="V5318">
        <v>5317</v>
      </c>
      <c r="W5318" t="s">
        <v>8910</v>
      </c>
      <c r="X5318" s="1">
        <v>43010</v>
      </c>
      <c r="Y5318" s="1">
        <v>42865</v>
      </c>
      <c r="Z5318" t="s">
        <v>207</v>
      </c>
      <c r="AA5318" t="s">
        <v>6596</v>
      </c>
      <c r="AB5318" t="s">
        <v>6597</v>
      </c>
      <c r="AC5318" t="s">
        <v>108</v>
      </c>
      <c r="AD5318" t="s">
        <v>26</v>
      </c>
      <c r="AE5318" t="s">
        <v>5747</v>
      </c>
      <c r="AF5318" t="s">
        <v>379</v>
      </c>
      <c r="AG5318">
        <v>37918</v>
      </c>
      <c r="AH5318" t="s">
        <v>29</v>
      </c>
      <c r="AI5318" t="s">
        <v>5669</v>
      </c>
      <c r="AJ5318" t="s">
        <v>31</v>
      </c>
      <c r="AK5318" t="s">
        <v>67</v>
      </c>
      <c r="AL5318" t="s">
        <v>5670</v>
      </c>
      <c r="AM5318">
        <v>11.808</v>
      </c>
      <c r="AN5318">
        <v>2</v>
      </c>
      <c r="AO5318">
        <v>0.2</v>
      </c>
      <c r="AP5318">
        <v>1.3284</v>
      </c>
      <c r="AQ5318">
        <f>YEAR(Table1[[#This Row],[Order Date]])</f>
        <v>2017</v>
      </c>
      <c r="AR5318" t="str">
        <f>TEXT(Table1[[#This Row],[Order Date]],"mmmm")</f>
        <v>October</v>
      </c>
      <c r="AS5318" t="str">
        <f>"Q"&amp;ROUNDUP(MONTH(Table1[[#This Row],[Order Date]])/3,0)</f>
        <v>Q4</v>
      </c>
      <c r="AT5318">
        <f>IF(Table1[[#This Row],[Sales]]=0,0,Table1[[#This Row],[Profit]]/Table1[[#This Row],[Sales]])</f>
        <v>0.1125</v>
      </c>
    </row>
    <row r="5319" spans="22:46" x14ac:dyDescent="0.3">
      <c r="V5319">
        <v>5318</v>
      </c>
      <c r="W5319" t="s">
        <v>8910</v>
      </c>
      <c r="X5319" s="1">
        <v>43010</v>
      </c>
      <c r="Y5319" s="1">
        <v>42865</v>
      </c>
      <c r="Z5319" t="s">
        <v>207</v>
      </c>
      <c r="AA5319" t="s">
        <v>6596</v>
      </c>
      <c r="AB5319" t="s">
        <v>6597</v>
      </c>
      <c r="AC5319" t="s">
        <v>108</v>
      </c>
      <c r="AD5319" t="s">
        <v>26</v>
      </c>
      <c r="AE5319" t="s">
        <v>5747</v>
      </c>
      <c r="AF5319" t="s">
        <v>379</v>
      </c>
      <c r="AG5319">
        <v>37918</v>
      </c>
      <c r="AH5319" t="s">
        <v>29</v>
      </c>
      <c r="AI5319" t="s">
        <v>1933</v>
      </c>
      <c r="AJ5319" t="s">
        <v>31</v>
      </c>
      <c r="AK5319" t="s">
        <v>67</v>
      </c>
      <c r="AL5319" t="s">
        <v>8911</v>
      </c>
      <c r="AM5319">
        <v>9.6560000000000006</v>
      </c>
      <c r="AN5319">
        <v>1</v>
      </c>
      <c r="AO5319">
        <v>0.2</v>
      </c>
      <c r="AP5319">
        <v>1.5690999999999999</v>
      </c>
      <c r="AQ5319">
        <f>YEAR(Table1[[#This Row],[Order Date]])</f>
        <v>2017</v>
      </c>
      <c r="AR5319" t="str">
        <f>TEXT(Table1[[#This Row],[Order Date]],"mmmm")</f>
        <v>October</v>
      </c>
      <c r="AS5319" t="str">
        <f>"Q"&amp;ROUNDUP(MONTH(Table1[[#This Row],[Order Date]])/3,0)</f>
        <v>Q4</v>
      </c>
      <c r="AT5319">
        <f>IF(Table1[[#This Row],[Sales]]=0,0,Table1[[#This Row],[Profit]]/Table1[[#This Row],[Sales]])</f>
        <v>0.16249999999999998</v>
      </c>
    </row>
    <row r="5320" spans="22:46" x14ac:dyDescent="0.3">
      <c r="V5320">
        <v>5319</v>
      </c>
      <c r="W5320" t="s">
        <v>8910</v>
      </c>
      <c r="X5320" s="1">
        <v>43010</v>
      </c>
      <c r="Y5320" s="1">
        <v>42865</v>
      </c>
      <c r="Z5320" t="s">
        <v>207</v>
      </c>
      <c r="AA5320" t="s">
        <v>6596</v>
      </c>
      <c r="AB5320" t="s">
        <v>6597</v>
      </c>
      <c r="AC5320" t="s">
        <v>108</v>
      </c>
      <c r="AD5320" t="s">
        <v>26</v>
      </c>
      <c r="AE5320" t="s">
        <v>5747</v>
      </c>
      <c r="AF5320" t="s">
        <v>379</v>
      </c>
      <c r="AG5320">
        <v>37918</v>
      </c>
      <c r="AH5320" t="s">
        <v>29</v>
      </c>
      <c r="AI5320" t="s">
        <v>3785</v>
      </c>
      <c r="AJ5320" t="s">
        <v>46</v>
      </c>
      <c r="AK5320" t="s">
        <v>94</v>
      </c>
      <c r="AL5320" t="s">
        <v>3786</v>
      </c>
      <c r="AM5320">
        <v>20.736000000000001</v>
      </c>
      <c r="AN5320">
        <v>4</v>
      </c>
      <c r="AO5320">
        <v>0.2</v>
      </c>
      <c r="AP5320">
        <v>7.2576000000000001</v>
      </c>
      <c r="AQ5320">
        <f>YEAR(Table1[[#This Row],[Order Date]])</f>
        <v>2017</v>
      </c>
      <c r="AR5320" t="str">
        <f>TEXT(Table1[[#This Row],[Order Date]],"mmmm")</f>
        <v>October</v>
      </c>
      <c r="AS5320" t="str">
        <f>"Q"&amp;ROUNDUP(MONTH(Table1[[#This Row],[Order Date]])/3,0)</f>
        <v>Q4</v>
      </c>
      <c r="AT5320">
        <f>IF(Table1[[#This Row],[Sales]]=0,0,Table1[[#This Row],[Profit]]/Table1[[#This Row],[Sales]])</f>
        <v>0.35</v>
      </c>
    </row>
    <row r="5321" spans="22:46" x14ac:dyDescent="0.3">
      <c r="V5321">
        <v>5320</v>
      </c>
      <c r="W5321" t="s">
        <v>8910</v>
      </c>
      <c r="X5321" s="1">
        <v>43010</v>
      </c>
      <c r="Y5321" s="1">
        <v>42865</v>
      </c>
      <c r="Z5321" t="s">
        <v>207</v>
      </c>
      <c r="AA5321" t="s">
        <v>6596</v>
      </c>
      <c r="AB5321" t="s">
        <v>6597</v>
      </c>
      <c r="AC5321" t="s">
        <v>108</v>
      </c>
      <c r="AD5321" t="s">
        <v>26</v>
      </c>
      <c r="AE5321" t="s">
        <v>5747</v>
      </c>
      <c r="AF5321" t="s">
        <v>379</v>
      </c>
      <c r="AG5321">
        <v>37918</v>
      </c>
      <c r="AH5321" t="s">
        <v>29</v>
      </c>
      <c r="AI5321" t="s">
        <v>4411</v>
      </c>
      <c r="AJ5321" t="s">
        <v>46</v>
      </c>
      <c r="AK5321" t="s">
        <v>77</v>
      </c>
      <c r="AL5321" t="s">
        <v>4412</v>
      </c>
      <c r="AM5321">
        <v>27.36</v>
      </c>
      <c r="AN5321">
        <v>3</v>
      </c>
      <c r="AO5321">
        <v>0.7</v>
      </c>
      <c r="AP5321">
        <v>-21.888000000000002</v>
      </c>
      <c r="AQ5321">
        <f>YEAR(Table1[[#This Row],[Order Date]])</f>
        <v>2017</v>
      </c>
      <c r="AR5321" t="str">
        <f>TEXT(Table1[[#This Row],[Order Date]],"mmmm")</f>
        <v>October</v>
      </c>
      <c r="AS5321" t="str">
        <f>"Q"&amp;ROUNDUP(MONTH(Table1[[#This Row],[Order Date]])/3,0)</f>
        <v>Q4</v>
      </c>
      <c r="AT5321">
        <f>IF(Table1[[#This Row],[Sales]]=0,0,Table1[[#This Row],[Profit]]/Table1[[#This Row],[Sales]])</f>
        <v>-0.8</v>
      </c>
    </row>
    <row r="5322" spans="22:46" x14ac:dyDescent="0.3">
      <c r="V5322">
        <v>5321</v>
      </c>
      <c r="W5322" t="s">
        <v>8910</v>
      </c>
      <c r="X5322" s="1">
        <v>43010</v>
      </c>
      <c r="Y5322" s="1">
        <v>42865</v>
      </c>
      <c r="Z5322" t="s">
        <v>207</v>
      </c>
      <c r="AA5322" t="s">
        <v>6596</v>
      </c>
      <c r="AB5322" t="s">
        <v>6597</v>
      </c>
      <c r="AC5322" t="s">
        <v>108</v>
      </c>
      <c r="AD5322" t="s">
        <v>26</v>
      </c>
      <c r="AE5322" t="s">
        <v>5747</v>
      </c>
      <c r="AF5322" t="s">
        <v>379</v>
      </c>
      <c r="AG5322">
        <v>37918</v>
      </c>
      <c r="AH5322" t="s">
        <v>29</v>
      </c>
      <c r="AI5322" t="s">
        <v>2614</v>
      </c>
      <c r="AJ5322" t="s">
        <v>31</v>
      </c>
      <c r="AK5322" t="s">
        <v>57</v>
      </c>
      <c r="AL5322" t="s">
        <v>2615</v>
      </c>
      <c r="AM5322">
        <v>2314.116</v>
      </c>
      <c r="AN5322">
        <v>7</v>
      </c>
      <c r="AO5322">
        <v>0.4</v>
      </c>
      <c r="AP5322">
        <v>-1002.7836</v>
      </c>
      <c r="AQ5322">
        <f>YEAR(Table1[[#This Row],[Order Date]])</f>
        <v>2017</v>
      </c>
      <c r="AR5322" t="str">
        <f>TEXT(Table1[[#This Row],[Order Date]],"mmmm")</f>
        <v>October</v>
      </c>
      <c r="AS5322" t="str">
        <f>"Q"&amp;ROUNDUP(MONTH(Table1[[#This Row],[Order Date]])/3,0)</f>
        <v>Q4</v>
      </c>
      <c r="AT5322">
        <f>IF(Table1[[#This Row],[Sales]]=0,0,Table1[[#This Row],[Profit]]/Table1[[#This Row],[Sales]])</f>
        <v>-0.43333333333333335</v>
      </c>
    </row>
    <row r="5323" spans="22:46" x14ac:dyDescent="0.3">
      <c r="V5323">
        <v>5322</v>
      </c>
      <c r="W5323" t="s">
        <v>8910</v>
      </c>
      <c r="X5323" s="1">
        <v>43010</v>
      </c>
      <c r="Y5323" s="1">
        <v>42865</v>
      </c>
      <c r="Z5323" t="s">
        <v>207</v>
      </c>
      <c r="AA5323" t="s">
        <v>6596</v>
      </c>
      <c r="AB5323" t="s">
        <v>6597</v>
      </c>
      <c r="AC5323" t="s">
        <v>108</v>
      </c>
      <c r="AD5323" t="s">
        <v>26</v>
      </c>
      <c r="AE5323" t="s">
        <v>5747</v>
      </c>
      <c r="AF5323" t="s">
        <v>379</v>
      </c>
      <c r="AG5323">
        <v>37918</v>
      </c>
      <c r="AH5323" t="s">
        <v>29</v>
      </c>
      <c r="AI5323" t="s">
        <v>3068</v>
      </c>
      <c r="AJ5323" t="s">
        <v>46</v>
      </c>
      <c r="AK5323" t="s">
        <v>77</v>
      </c>
      <c r="AL5323" t="s">
        <v>3069</v>
      </c>
      <c r="AM5323">
        <v>34.235999999999997</v>
      </c>
      <c r="AN5323">
        <v>4</v>
      </c>
      <c r="AO5323">
        <v>0.7</v>
      </c>
      <c r="AP5323">
        <v>-26.247599999999998</v>
      </c>
      <c r="AQ5323">
        <f>YEAR(Table1[[#This Row],[Order Date]])</f>
        <v>2017</v>
      </c>
      <c r="AR5323" t="str">
        <f>TEXT(Table1[[#This Row],[Order Date]],"mmmm")</f>
        <v>October</v>
      </c>
      <c r="AS5323" t="str">
        <f>"Q"&amp;ROUNDUP(MONTH(Table1[[#This Row],[Order Date]])/3,0)</f>
        <v>Q4</v>
      </c>
      <c r="AT5323">
        <f>IF(Table1[[#This Row],[Sales]]=0,0,Table1[[#This Row],[Profit]]/Table1[[#This Row],[Sales]])</f>
        <v>-0.76666666666666672</v>
      </c>
    </row>
    <row r="5324" spans="22:46" x14ac:dyDescent="0.3">
      <c r="V5324">
        <v>5323</v>
      </c>
      <c r="W5324" t="s">
        <v>8910</v>
      </c>
      <c r="X5324" s="1">
        <v>43010</v>
      </c>
      <c r="Y5324" s="1">
        <v>42865</v>
      </c>
      <c r="Z5324" t="s">
        <v>207</v>
      </c>
      <c r="AA5324" t="s">
        <v>6596</v>
      </c>
      <c r="AB5324" t="s">
        <v>6597</v>
      </c>
      <c r="AC5324" t="s">
        <v>108</v>
      </c>
      <c r="AD5324" t="s">
        <v>26</v>
      </c>
      <c r="AE5324" t="s">
        <v>5747</v>
      </c>
      <c r="AF5324" t="s">
        <v>379</v>
      </c>
      <c r="AG5324">
        <v>37918</v>
      </c>
      <c r="AH5324" t="s">
        <v>29</v>
      </c>
      <c r="AI5324" t="s">
        <v>3919</v>
      </c>
      <c r="AJ5324" t="s">
        <v>31</v>
      </c>
      <c r="AK5324" t="s">
        <v>67</v>
      </c>
      <c r="AL5324" t="s">
        <v>3920</v>
      </c>
      <c r="AM5324">
        <v>19.760000000000002</v>
      </c>
      <c r="AN5324">
        <v>2</v>
      </c>
      <c r="AO5324">
        <v>0.2</v>
      </c>
      <c r="AP5324">
        <v>5.9279999999999999</v>
      </c>
      <c r="AQ5324">
        <f>YEAR(Table1[[#This Row],[Order Date]])</f>
        <v>2017</v>
      </c>
      <c r="AR5324" t="str">
        <f>TEXT(Table1[[#This Row],[Order Date]],"mmmm")</f>
        <v>October</v>
      </c>
      <c r="AS5324" t="str">
        <f>"Q"&amp;ROUNDUP(MONTH(Table1[[#This Row],[Order Date]])/3,0)</f>
        <v>Q4</v>
      </c>
      <c r="AT5324">
        <f>IF(Table1[[#This Row],[Sales]]=0,0,Table1[[#This Row],[Profit]]/Table1[[#This Row],[Sales]])</f>
        <v>0.3</v>
      </c>
    </row>
    <row r="5325" spans="22:46" x14ac:dyDescent="0.3">
      <c r="V5325">
        <v>5324</v>
      </c>
      <c r="W5325" t="s">
        <v>8912</v>
      </c>
      <c r="X5325" s="1">
        <v>42996</v>
      </c>
      <c r="Y5325" t="s">
        <v>245</v>
      </c>
      <c r="Z5325" t="s">
        <v>22</v>
      </c>
      <c r="AA5325" t="s">
        <v>6085</v>
      </c>
      <c r="AB5325" t="s">
        <v>6086</v>
      </c>
      <c r="AC5325" t="s">
        <v>25</v>
      </c>
      <c r="AD5325" t="s">
        <v>26</v>
      </c>
      <c r="AE5325" t="s">
        <v>8913</v>
      </c>
      <c r="AF5325" t="s">
        <v>148</v>
      </c>
      <c r="AG5325">
        <v>68801</v>
      </c>
      <c r="AH5325" t="s">
        <v>111</v>
      </c>
      <c r="AI5325" t="s">
        <v>1052</v>
      </c>
      <c r="AJ5325" t="s">
        <v>46</v>
      </c>
      <c r="AK5325" t="s">
        <v>94</v>
      </c>
      <c r="AL5325" t="s">
        <v>1053</v>
      </c>
      <c r="AM5325">
        <v>15.96</v>
      </c>
      <c r="AN5325">
        <v>2</v>
      </c>
      <c r="AO5325">
        <v>0</v>
      </c>
      <c r="AP5325">
        <v>7.98</v>
      </c>
      <c r="AQ5325">
        <f>YEAR(Table1[[#This Row],[Order Date]])</f>
        <v>2017</v>
      </c>
      <c r="AR5325" t="str">
        <f>TEXT(Table1[[#This Row],[Order Date]],"mmmm")</f>
        <v>September</v>
      </c>
      <c r="AS5325" t="str">
        <f>"Q"&amp;ROUNDUP(MONTH(Table1[[#This Row],[Order Date]])/3,0)</f>
        <v>Q3</v>
      </c>
      <c r="AT5325">
        <f>IF(Table1[[#This Row],[Sales]]=0,0,Table1[[#This Row],[Profit]]/Table1[[#This Row],[Sales]])</f>
        <v>0.5</v>
      </c>
    </row>
    <row r="5326" spans="22:46" x14ac:dyDescent="0.3">
      <c r="V5326">
        <v>5325</v>
      </c>
      <c r="W5326" t="s">
        <v>8914</v>
      </c>
      <c r="X5326" s="1">
        <v>42342</v>
      </c>
      <c r="Y5326" s="1">
        <v>42259</v>
      </c>
      <c r="Z5326" t="s">
        <v>51</v>
      </c>
      <c r="AA5326" t="s">
        <v>3335</v>
      </c>
      <c r="AB5326" t="s">
        <v>3336</v>
      </c>
      <c r="AC5326" t="s">
        <v>25</v>
      </c>
      <c r="AD5326" t="s">
        <v>26</v>
      </c>
      <c r="AE5326" t="s">
        <v>1256</v>
      </c>
      <c r="AF5326" t="s">
        <v>43</v>
      </c>
      <c r="AG5326">
        <v>90712</v>
      </c>
      <c r="AH5326" t="s">
        <v>44</v>
      </c>
      <c r="AI5326" t="s">
        <v>5276</v>
      </c>
      <c r="AJ5326" t="s">
        <v>46</v>
      </c>
      <c r="AK5326" t="s">
        <v>70</v>
      </c>
      <c r="AL5326" t="s">
        <v>5277</v>
      </c>
      <c r="AM5326">
        <v>16.899999999999999</v>
      </c>
      <c r="AN5326">
        <v>5</v>
      </c>
      <c r="AO5326">
        <v>0</v>
      </c>
      <c r="AP5326">
        <v>6.2530000000000001</v>
      </c>
      <c r="AQ5326">
        <f>YEAR(Table1[[#This Row],[Order Date]])</f>
        <v>2015</v>
      </c>
      <c r="AR5326" t="str">
        <f>TEXT(Table1[[#This Row],[Order Date]],"mmmm")</f>
        <v>December</v>
      </c>
      <c r="AS5326" t="str">
        <f>"Q"&amp;ROUNDUP(MONTH(Table1[[#This Row],[Order Date]])/3,0)</f>
        <v>Q4</v>
      </c>
      <c r="AT5326">
        <f>IF(Table1[[#This Row],[Sales]]=0,0,Table1[[#This Row],[Profit]]/Table1[[#This Row],[Sales]])</f>
        <v>0.37000000000000005</v>
      </c>
    </row>
    <row r="5327" spans="22:46" x14ac:dyDescent="0.3">
      <c r="V5327">
        <v>5326</v>
      </c>
      <c r="W5327" t="s">
        <v>8914</v>
      </c>
      <c r="X5327" s="1">
        <v>42342</v>
      </c>
      <c r="Y5327" s="1">
        <v>42259</v>
      </c>
      <c r="Z5327" t="s">
        <v>51</v>
      </c>
      <c r="AA5327" t="s">
        <v>3335</v>
      </c>
      <c r="AB5327" t="s">
        <v>3336</v>
      </c>
      <c r="AC5327" t="s">
        <v>25</v>
      </c>
      <c r="AD5327" t="s">
        <v>26</v>
      </c>
      <c r="AE5327" t="s">
        <v>1256</v>
      </c>
      <c r="AF5327" t="s">
        <v>43</v>
      </c>
      <c r="AG5327">
        <v>90712</v>
      </c>
      <c r="AH5327" t="s">
        <v>44</v>
      </c>
      <c r="AI5327" t="s">
        <v>4455</v>
      </c>
      <c r="AJ5327" t="s">
        <v>31</v>
      </c>
      <c r="AK5327" t="s">
        <v>67</v>
      </c>
      <c r="AL5327" t="s">
        <v>4456</v>
      </c>
      <c r="AM5327">
        <v>25.08</v>
      </c>
      <c r="AN5327">
        <v>6</v>
      </c>
      <c r="AO5327">
        <v>0</v>
      </c>
      <c r="AP5327">
        <v>9.0288000000000004</v>
      </c>
      <c r="AQ5327">
        <f>YEAR(Table1[[#This Row],[Order Date]])</f>
        <v>2015</v>
      </c>
      <c r="AR5327" t="str">
        <f>TEXT(Table1[[#This Row],[Order Date]],"mmmm")</f>
        <v>December</v>
      </c>
      <c r="AS5327" t="str">
        <f>"Q"&amp;ROUNDUP(MONTH(Table1[[#This Row],[Order Date]])/3,0)</f>
        <v>Q4</v>
      </c>
      <c r="AT5327">
        <f>IF(Table1[[#This Row],[Sales]]=0,0,Table1[[#This Row],[Profit]]/Table1[[#This Row],[Sales]])</f>
        <v>0.36000000000000004</v>
      </c>
    </row>
    <row r="5328" spans="22:46" x14ac:dyDescent="0.3">
      <c r="V5328">
        <v>5327</v>
      </c>
      <c r="W5328" t="s">
        <v>8915</v>
      </c>
      <c r="X5328" s="1">
        <v>42021</v>
      </c>
      <c r="Y5328" t="s">
        <v>8916</v>
      </c>
      <c r="Z5328" t="s">
        <v>51</v>
      </c>
      <c r="AA5328" t="s">
        <v>6003</v>
      </c>
      <c r="AB5328" t="s">
        <v>6004</v>
      </c>
      <c r="AC5328" t="s">
        <v>41</v>
      </c>
      <c r="AD5328" t="s">
        <v>26</v>
      </c>
      <c r="AE5328" t="s">
        <v>1663</v>
      </c>
      <c r="AF5328" t="s">
        <v>1400</v>
      </c>
      <c r="AG5328">
        <v>1841</v>
      </c>
      <c r="AH5328" t="s">
        <v>160</v>
      </c>
      <c r="AI5328" t="s">
        <v>6508</v>
      </c>
      <c r="AJ5328" t="s">
        <v>46</v>
      </c>
      <c r="AK5328" t="s">
        <v>70</v>
      </c>
      <c r="AL5328" t="s">
        <v>6509</v>
      </c>
      <c r="AM5328">
        <v>6.68</v>
      </c>
      <c r="AN5328">
        <v>2</v>
      </c>
      <c r="AO5328">
        <v>0</v>
      </c>
      <c r="AP5328">
        <v>2.004</v>
      </c>
      <c r="AQ5328">
        <f>YEAR(Table1[[#This Row],[Order Date]])</f>
        <v>2015</v>
      </c>
      <c r="AR5328" t="str">
        <f>TEXT(Table1[[#This Row],[Order Date]],"mmmm")</f>
        <v>January</v>
      </c>
      <c r="AS5328" t="str">
        <f>"Q"&amp;ROUNDUP(MONTH(Table1[[#This Row],[Order Date]])/3,0)</f>
        <v>Q1</v>
      </c>
      <c r="AT5328">
        <f>IF(Table1[[#This Row],[Sales]]=0,0,Table1[[#This Row],[Profit]]/Table1[[#This Row],[Sales]])</f>
        <v>0.3</v>
      </c>
    </row>
    <row r="5329" spans="22:46" x14ac:dyDescent="0.3">
      <c r="V5329">
        <v>5328</v>
      </c>
      <c r="W5329" t="s">
        <v>8917</v>
      </c>
      <c r="X5329" s="1">
        <v>41645</v>
      </c>
      <c r="Y5329" s="1">
        <v>41852</v>
      </c>
      <c r="Z5329" t="s">
        <v>22</v>
      </c>
      <c r="AA5329" t="s">
        <v>7688</v>
      </c>
      <c r="AB5329" t="s">
        <v>7689</v>
      </c>
      <c r="AC5329" t="s">
        <v>25</v>
      </c>
      <c r="AD5329" t="s">
        <v>26</v>
      </c>
      <c r="AE5329" t="s">
        <v>42</v>
      </c>
      <c r="AF5329" t="s">
        <v>43</v>
      </c>
      <c r="AG5329">
        <v>90049</v>
      </c>
      <c r="AH5329" t="s">
        <v>44</v>
      </c>
      <c r="AI5329" t="s">
        <v>2227</v>
      </c>
      <c r="AJ5329" t="s">
        <v>46</v>
      </c>
      <c r="AK5329" t="s">
        <v>94</v>
      </c>
      <c r="AL5329" t="s">
        <v>2228</v>
      </c>
      <c r="AM5329">
        <v>19.440000000000001</v>
      </c>
      <c r="AN5329">
        <v>3</v>
      </c>
      <c r="AO5329">
        <v>0</v>
      </c>
      <c r="AP5329">
        <v>9.3312000000000008</v>
      </c>
      <c r="AQ5329">
        <f>YEAR(Table1[[#This Row],[Order Date]])</f>
        <v>2014</v>
      </c>
      <c r="AR5329" t="str">
        <f>TEXT(Table1[[#This Row],[Order Date]],"mmmm")</f>
        <v>January</v>
      </c>
      <c r="AS5329" t="str">
        <f>"Q"&amp;ROUNDUP(MONTH(Table1[[#This Row],[Order Date]])/3,0)</f>
        <v>Q1</v>
      </c>
      <c r="AT5329">
        <f>IF(Table1[[#This Row],[Sales]]=0,0,Table1[[#This Row],[Profit]]/Table1[[#This Row],[Sales]])</f>
        <v>0.48000000000000004</v>
      </c>
    </row>
    <row r="5330" spans="22:46" x14ac:dyDescent="0.3">
      <c r="V5330">
        <v>5329</v>
      </c>
      <c r="W5330" t="s">
        <v>8918</v>
      </c>
      <c r="X5330" s="1">
        <v>42068</v>
      </c>
      <c r="Y5330" s="1">
        <v>42250</v>
      </c>
      <c r="Z5330" t="s">
        <v>51</v>
      </c>
      <c r="AA5330" t="s">
        <v>1541</v>
      </c>
      <c r="AB5330" t="s">
        <v>1542</v>
      </c>
      <c r="AC5330" t="s">
        <v>25</v>
      </c>
      <c r="AD5330" t="s">
        <v>26</v>
      </c>
      <c r="AE5330" t="s">
        <v>203</v>
      </c>
      <c r="AF5330" t="s">
        <v>110</v>
      </c>
      <c r="AG5330">
        <v>77036</v>
      </c>
      <c r="AH5330" t="s">
        <v>111</v>
      </c>
      <c r="AI5330" t="s">
        <v>1849</v>
      </c>
      <c r="AJ5330" t="s">
        <v>73</v>
      </c>
      <c r="AK5330" t="s">
        <v>74</v>
      </c>
      <c r="AL5330" t="s">
        <v>1850</v>
      </c>
      <c r="AM5330">
        <v>31.92</v>
      </c>
      <c r="AN5330">
        <v>2</v>
      </c>
      <c r="AO5330">
        <v>0.2</v>
      </c>
      <c r="AP5330">
        <v>2.3940000000000001</v>
      </c>
      <c r="AQ5330">
        <f>YEAR(Table1[[#This Row],[Order Date]])</f>
        <v>2015</v>
      </c>
      <c r="AR5330" t="str">
        <f>TEXT(Table1[[#This Row],[Order Date]],"mmmm")</f>
        <v>March</v>
      </c>
      <c r="AS5330" t="str">
        <f>"Q"&amp;ROUNDUP(MONTH(Table1[[#This Row],[Order Date]])/3,0)</f>
        <v>Q1</v>
      </c>
      <c r="AT5330">
        <f>IF(Table1[[#This Row],[Sales]]=0,0,Table1[[#This Row],[Profit]]/Table1[[#This Row],[Sales]])</f>
        <v>7.4999999999999997E-2</v>
      </c>
    </row>
    <row r="5331" spans="22:46" x14ac:dyDescent="0.3">
      <c r="V5331">
        <v>5330</v>
      </c>
      <c r="W5331" t="s">
        <v>8919</v>
      </c>
      <c r="X5331" s="1">
        <v>42729</v>
      </c>
      <c r="Y5331" t="s">
        <v>3965</v>
      </c>
      <c r="Z5331" t="s">
        <v>22</v>
      </c>
      <c r="AA5331" t="s">
        <v>3562</v>
      </c>
      <c r="AB5331" t="s">
        <v>3563</v>
      </c>
      <c r="AC5331" t="s">
        <v>25</v>
      </c>
      <c r="AD5331" t="s">
        <v>26</v>
      </c>
      <c r="AE5331" t="s">
        <v>300</v>
      </c>
      <c r="AF5331" t="s">
        <v>301</v>
      </c>
      <c r="AG5331">
        <v>10035</v>
      </c>
      <c r="AH5331" t="s">
        <v>160</v>
      </c>
      <c r="AI5331" t="s">
        <v>1344</v>
      </c>
      <c r="AJ5331" t="s">
        <v>46</v>
      </c>
      <c r="AK5331" t="s">
        <v>77</v>
      </c>
      <c r="AL5331" t="s">
        <v>1345</v>
      </c>
      <c r="AM5331">
        <v>33.567999999999998</v>
      </c>
      <c r="AN5331">
        <v>2</v>
      </c>
      <c r="AO5331">
        <v>0.2</v>
      </c>
      <c r="AP5331">
        <v>11.748799999999999</v>
      </c>
      <c r="AQ5331">
        <f>YEAR(Table1[[#This Row],[Order Date]])</f>
        <v>2016</v>
      </c>
      <c r="AR5331" t="str">
        <f>TEXT(Table1[[#This Row],[Order Date]],"mmmm")</f>
        <v>December</v>
      </c>
      <c r="AS5331" t="str">
        <f>"Q"&amp;ROUNDUP(MONTH(Table1[[#This Row],[Order Date]])/3,0)</f>
        <v>Q4</v>
      </c>
      <c r="AT5331">
        <f>IF(Table1[[#This Row],[Sales]]=0,0,Table1[[#This Row],[Profit]]/Table1[[#This Row],[Sales]])</f>
        <v>0.35</v>
      </c>
    </row>
    <row r="5332" spans="22:46" x14ac:dyDescent="0.3">
      <c r="V5332">
        <v>5331</v>
      </c>
      <c r="W5332" t="s">
        <v>8920</v>
      </c>
      <c r="X5332" s="1">
        <v>42617</v>
      </c>
      <c r="Y5332" s="1">
        <v>42591</v>
      </c>
      <c r="Z5332" t="s">
        <v>51</v>
      </c>
      <c r="AA5332" t="s">
        <v>6049</v>
      </c>
      <c r="AB5332" t="s">
        <v>6050</v>
      </c>
      <c r="AC5332" t="s">
        <v>25</v>
      </c>
      <c r="AD5332" t="s">
        <v>26</v>
      </c>
      <c r="AE5332" t="s">
        <v>300</v>
      </c>
      <c r="AF5332" t="s">
        <v>301</v>
      </c>
      <c r="AG5332">
        <v>10011</v>
      </c>
      <c r="AH5332" t="s">
        <v>160</v>
      </c>
      <c r="AI5332" t="s">
        <v>5754</v>
      </c>
      <c r="AJ5332" t="s">
        <v>31</v>
      </c>
      <c r="AK5332" t="s">
        <v>67</v>
      </c>
      <c r="AL5332" t="s">
        <v>5755</v>
      </c>
      <c r="AM5332">
        <v>63.94</v>
      </c>
      <c r="AN5332">
        <v>1</v>
      </c>
      <c r="AO5332">
        <v>0</v>
      </c>
      <c r="AP5332">
        <v>24.936599999999999</v>
      </c>
      <c r="AQ5332">
        <f>YEAR(Table1[[#This Row],[Order Date]])</f>
        <v>2016</v>
      </c>
      <c r="AR5332" t="str">
        <f>TEXT(Table1[[#This Row],[Order Date]],"mmmm")</f>
        <v>September</v>
      </c>
      <c r="AS5332" t="str">
        <f>"Q"&amp;ROUNDUP(MONTH(Table1[[#This Row],[Order Date]])/3,0)</f>
        <v>Q3</v>
      </c>
      <c r="AT5332">
        <f>IF(Table1[[#This Row],[Sales]]=0,0,Table1[[#This Row],[Profit]]/Table1[[#This Row],[Sales]])</f>
        <v>0.39</v>
      </c>
    </row>
    <row r="5333" spans="22:46" x14ac:dyDescent="0.3">
      <c r="V5333">
        <v>5332</v>
      </c>
      <c r="W5333" t="s">
        <v>8920</v>
      </c>
      <c r="X5333" s="1">
        <v>42617</v>
      </c>
      <c r="Y5333" s="1">
        <v>42591</v>
      </c>
      <c r="Z5333" t="s">
        <v>51</v>
      </c>
      <c r="AA5333" t="s">
        <v>6049</v>
      </c>
      <c r="AB5333" t="s">
        <v>6050</v>
      </c>
      <c r="AC5333" t="s">
        <v>25</v>
      </c>
      <c r="AD5333" t="s">
        <v>26</v>
      </c>
      <c r="AE5333" t="s">
        <v>300</v>
      </c>
      <c r="AF5333" t="s">
        <v>301</v>
      </c>
      <c r="AG5333">
        <v>10011</v>
      </c>
      <c r="AH5333" t="s">
        <v>160</v>
      </c>
      <c r="AI5333" t="s">
        <v>321</v>
      </c>
      <c r="AJ5333" t="s">
        <v>46</v>
      </c>
      <c r="AK5333" t="s">
        <v>77</v>
      </c>
      <c r="AL5333" t="s">
        <v>322</v>
      </c>
      <c r="AM5333">
        <v>60.6</v>
      </c>
      <c r="AN5333">
        <v>5</v>
      </c>
      <c r="AO5333">
        <v>0.2</v>
      </c>
      <c r="AP5333">
        <v>20.452500000000001</v>
      </c>
      <c r="AQ5333">
        <f>YEAR(Table1[[#This Row],[Order Date]])</f>
        <v>2016</v>
      </c>
      <c r="AR5333" t="str">
        <f>TEXT(Table1[[#This Row],[Order Date]],"mmmm")</f>
        <v>September</v>
      </c>
      <c r="AS5333" t="str">
        <f>"Q"&amp;ROUNDUP(MONTH(Table1[[#This Row],[Order Date]])/3,0)</f>
        <v>Q3</v>
      </c>
      <c r="AT5333">
        <f>IF(Table1[[#This Row],[Sales]]=0,0,Table1[[#This Row],[Profit]]/Table1[[#This Row],[Sales]])</f>
        <v>0.33750000000000002</v>
      </c>
    </row>
    <row r="5334" spans="22:46" x14ac:dyDescent="0.3">
      <c r="V5334">
        <v>5333</v>
      </c>
      <c r="W5334" t="s">
        <v>8920</v>
      </c>
      <c r="X5334" s="1">
        <v>42617</v>
      </c>
      <c r="Y5334" s="1">
        <v>42591</v>
      </c>
      <c r="Z5334" t="s">
        <v>51</v>
      </c>
      <c r="AA5334" t="s">
        <v>6049</v>
      </c>
      <c r="AB5334" t="s">
        <v>6050</v>
      </c>
      <c r="AC5334" t="s">
        <v>25</v>
      </c>
      <c r="AD5334" t="s">
        <v>26</v>
      </c>
      <c r="AE5334" t="s">
        <v>300</v>
      </c>
      <c r="AF5334" t="s">
        <v>301</v>
      </c>
      <c r="AG5334">
        <v>10011</v>
      </c>
      <c r="AH5334" t="s">
        <v>160</v>
      </c>
      <c r="AI5334" t="s">
        <v>2960</v>
      </c>
      <c r="AJ5334" t="s">
        <v>46</v>
      </c>
      <c r="AK5334" t="s">
        <v>651</v>
      </c>
      <c r="AL5334" t="s">
        <v>2961</v>
      </c>
      <c r="AM5334">
        <v>22.72</v>
      </c>
      <c r="AN5334">
        <v>4</v>
      </c>
      <c r="AO5334">
        <v>0</v>
      </c>
      <c r="AP5334">
        <v>6.5888</v>
      </c>
      <c r="AQ5334">
        <f>YEAR(Table1[[#This Row],[Order Date]])</f>
        <v>2016</v>
      </c>
      <c r="AR5334" t="str">
        <f>TEXT(Table1[[#This Row],[Order Date]],"mmmm")</f>
        <v>September</v>
      </c>
      <c r="AS5334" t="str">
        <f>"Q"&amp;ROUNDUP(MONTH(Table1[[#This Row],[Order Date]])/3,0)</f>
        <v>Q3</v>
      </c>
      <c r="AT5334">
        <f>IF(Table1[[#This Row],[Sales]]=0,0,Table1[[#This Row],[Profit]]/Table1[[#This Row],[Sales]])</f>
        <v>0.29000000000000004</v>
      </c>
    </row>
    <row r="5335" spans="22:46" x14ac:dyDescent="0.3">
      <c r="V5335">
        <v>5334</v>
      </c>
      <c r="W5335" t="s">
        <v>8921</v>
      </c>
      <c r="X5335" s="1">
        <v>41877</v>
      </c>
      <c r="Y5335" s="1">
        <v>41648</v>
      </c>
      <c r="Z5335" t="s">
        <v>51</v>
      </c>
      <c r="AA5335" t="s">
        <v>461</v>
      </c>
      <c r="AB5335" t="s">
        <v>462</v>
      </c>
      <c r="AC5335" t="s">
        <v>25</v>
      </c>
      <c r="AD5335" t="s">
        <v>26</v>
      </c>
      <c r="AE5335" t="s">
        <v>684</v>
      </c>
      <c r="AF5335" t="s">
        <v>276</v>
      </c>
      <c r="AG5335">
        <v>19711</v>
      </c>
      <c r="AH5335" t="s">
        <v>160</v>
      </c>
      <c r="AI5335" t="s">
        <v>7539</v>
      </c>
      <c r="AJ5335" t="s">
        <v>31</v>
      </c>
      <c r="AK5335" t="s">
        <v>67</v>
      </c>
      <c r="AL5335" t="s">
        <v>7540</v>
      </c>
      <c r="AM5335">
        <v>10.68</v>
      </c>
      <c r="AN5335">
        <v>4</v>
      </c>
      <c r="AO5335">
        <v>0</v>
      </c>
      <c r="AP5335">
        <v>4.0583999999999998</v>
      </c>
      <c r="AQ5335">
        <f>YEAR(Table1[[#This Row],[Order Date]])</f>
        <v>2014</v>
      </c>
      <c r="AR5335" t="str">
        <f>TEXT(Table1[[#This Row],[Order Date]],"mmmm")</f>
        <v>August</v>
      </c>
      <c r="AS5335" t="str">
        <f>"Q"&amp;ROUNDUP(MONTH(Table1[[#This Row],[Order Date]])/3,0)</f>
        <v>Q3</v>
      </c>
      <c r="AT5335">
        <f>IF(Table1[[#This Row],[Sales]]=0,0,Table1[[#This Row],[Profit]]/Table1[[#This Row],[Sales]])</f>
        <v>0.38</v>
      </c>
    </row>
    <row r="5336" spans="22:46" x14ac:dyDescent="0.3">
      <c r="V5336">
        <v>5335</v>
      </c>
      <c r="W5336" t="s">
        <v>8921</v>
      </c>
      <c r="X5336" s="1">
        <v>41877</v>
      </c>
      <c r="Y5336" s="1">
        <v>41648</v>
      </c>
      <c r="Z5336" t="s">
        <v>51</v>
      </c>
      <c r="AA5336" t="s">
        <v>461</v>
      </c>
      <c r="AB5336" t="s">
        <v>462</v>
      </c>
      <c r="AC5336" t="s">
        <v>25</v>
      </c>
      <c r="AD5336" t="s">
        <v>26</v>
      </c>
      <c r="AE5336" t="s">
        <v>684</v>
      </c>
      <c r="AF5336" t="s">
        <v>276</v>
      </c>
      <c r="AG5336">
        <v>19711</v>
      </c>
      <c r="AH5336" t="s">
        <v>160</v>
      </c>
      <c r="AI5336" t="s">
        <v>5449</v>
      </c>
      <c r="AJ5336" t="s">
        <v>46</v>
      </c>
      <c r="AK5336" t="s">
        <v>94</v>
      </c>
      <c r="AL5336" t="s">
        <v>5450</v>
      </c>
      <c r="AM5336">
        <v>17.34</v>
      </c>
      <c r="AN5336">
        <v>3</v>
      </c>
      <c r="AO5336">
        <v>0</v>
      </c>
      <c r="AP5336">
        <v>8.4966000000000008</v>
      </c>
      <c r="AQ5336">
        <f>YEAR(Table1[[#This Row],[Order Date]])</f>
        <v>2014</v>
      </c>
      <c r="AR5336" t="str">
        <f>TEXT(Table1[[#This Row],[Order Date]],"mmmm")</f>
        <v>August</v>
      </c>
      <c r="AS5336" t="str">
        <f>"Q"&amp;ROUNDUP(MONTH(Table1[[#This Row],[Order Date]])/3,0)</f>
        <v>Q3</v>
      </c>
      <c r="AT5336">
        <f>IF(Table1[[#This Row],[Sales]]=0,0,Table1[[#This Row],[Profit]]/Table1[[#This Row],[Sales]])</f>
        <v>0.49000000000000005</v>
      </c>
    </row>
    <row r="5337" spans="22:46" x14ac:dyDescent="0.3">
      <c r="V5337">
        <v>5336</v>
      </c>
      <c r="W5337" t="s">
        <v>8921</v>
      </c>
      <c r="X5337" s="1">
        <v>41877</v>
      </c>
      <c r="Y5337" s="1">
        <v>41648</v>
      </c>
      <c r="Z5337" t="s">
        <v>51</v>
      </c>
      <c r="AA5337" t="s">
        <v>461</v>
      </c>
      <c r="AB5337" t="s">
        <v>462</v>
      </c>
      <c r="AC5337" t="s">
        <v>25</v>
      </c>
      <c r="AD5337" t="s">
        <v>26</v>
      </c>
      <c r="AE5337" t="s">
        <v>684</v>
      </c>
      <c r="AF5337" t="s">
        <v>276</v>
      </c>
      <c r="AG5337">
        <v>19711</v>
      </c>
      <c r="AH5337" t="s">
        <v>160</v>
      </c>
      <c r="AI5337" t="s">
        <v>4121</v>
      </c>
      <c r="AJ5337" t="s">
        <v>46</v>
      </c>
      <c r="AK5337" t="s">
        <v>94</v>
      </c>
      <c r="AL5337" t="s">
        <v>4122</v>
      </c>
      <c r="AM5337">
        <v>3.38</v>
      </c>
      <c r="AN5337">
        <v>1</v>
      </c>
      <c r="AO5337">
        <v>0</v>
      </c>
      <c r="AP5337">
        <v>1.5548</v>
      </c>
      <c r="AQ5337">
        <f>YEAR(Table1[[#This Row],[Order Date]])</f>
        <v>2014</v>
      </c>
      <c r="AR5337" t="str">
        <f>TEXT(Table1[[#This Row],[Order Date]],"mmmm")</f>
        <v>August</v>
      </c>
      <c r="AS5337" t="str">
        <f>"Q"&amp;ROUNDUP(MONTH(Table1[[#This Row],[Order Date]])/3,0)</f>
        <v>Q3</v>
      </c>
      <c r="AT5337">
        <f>IF(Table1[[#This Row],[Sales]]=0,0,Table1[[#This Row],[Profit]]/Table1[[#This Row],[Sales]])</f>
        <v>0.46</v>
      </c>
    </row>
    <row r="5338" spans="22:46" x14ac:dyDescent="0.3">
      <c r="V5338">
        <v>5337</v>
      </c>
      <c r="W5338" t="s">
        <v>8922</v>
      </c>
      <c r="X5338" s="1">
        <v>42145</v>
      </c>
      <c r="Y5338" t="s">
        <v>4053</v>
      </c>
      <c r="Z5338" t="s">
        <v>51</v>
      </c>
      <c r="AA5338" t="s">
        <v>5239</v>
      </c>
      <c r="AB5338" t="s">
        <v>5240</v>
      </c>
      <c r="AC5338" t="s">
        <v>41</v>
      </c>
      <c r="AD5338" t="s">
        <v>26</v>
      </c>
      <c r="AE5338" t="s">
        <v>99</v>
      </c>
      <c r="AF5338" t="s">
        <v>100</v>
      </c>
      <c r="AG5338">
        <v>98105</v>
      </c>
      <c r="AH5338" t="s">
        <v>44</v>
      </c>
      <c r="AI5338" t="s">
        <v>2958</v>
      </c>
      <c r="AJ5338" t="s">
        <v>46</v>
      </c>
      <c r="AK5338" t="s">
        <v>77</v>
      </c>
      <c r="AL5338" t="s">
        <v>2959</v>
      </c>
      <c r="AM5338">
        <v>26.975999999999999</v>
      </c>
      <c r="AN5338">
        <v>4</v>
      </c>
      <c r="AO5338">
        <v>0.2</v>
      </c>
      <c r="AP5338">
        <v>8.7672000000000008</v>
      </c>
      <c r="AQ5338">
        <f>YEAR(Table1[[#This Row],[Order Date]])</f>
        <v>2015</v>
      </c>
      <c r="AR5338" t="str">
        <f>TEXT(Table1[[#This Row],[Order Date]],"mmmm")</f>
        <v>May</v>
      </c>
      <c r="AS5338" t="str">
        <f>"Q"&amp;ROUNDUP(MONTH(Table1[[#This Row],[Order Date]])/3,0)</f>
        <v>Q2</v>
      </c>
      <c r="AT5338">
        <f>IF(Table1[[#This Row],[Sales]]=0,0,Table1[[#This Row],[Profit]]/Table1[[#This Row],[Sales]])</f>
        <v>0.32500000000000007</v>
      </c>
    </row>
    <row r="5339" spans="22:46" x14ac:dyDescent="0.3">
      <c r="V5339">
        <v>5338</v>
      </c>
      <c r="W5339" t="s">
        <v>8923</v>
      </c>
      <c r="X5339" s="1">
        <v>43024</v>
      </c>
      <c r="Y5339" t="s">
        <v>2021</v>
      </c>
      <c r="Z5339" t="s">
        <v>51</v>
      </c>
      <c r="AA5339" t="s">
        <v>3021</v>
      </c>
      <c r="AB5339" t="s">
        <v>3022</v>
      </c>
      <c r="AC5339" t="s">
        <v>41</v>
      </c>
      <c r="AD5339" t="s">
        <v>26</v>
      </c>
      <c r="AE5339" t="s">
        <v>701</v>
      </c>
      <c r="AF5339" t="s">
        <v>349</v>
      </c>
      <c r="AG5339">
        <v>85254</v>
      </c>
      <c r="AH5339" t="s">
        <v>44</v>
      </c>
      <c r="AI5339" t="s">
        <v>6437</v>
      </c>
      <c r="AJ5339" t="s">
        <v>46</v>
      </c>
      <c r="AK5339" t="s">
        <v>94</v>
      </c>
      <c r="AL5339" t="s">
        <v>6438</v>
      </c>
      <c r="AM5339">
        <v>307.77600000000001</v>
      </c>
      <c r="AN5339">
        <v>7</v>
      </c>
      <c r="AO5339">
        <v>0.2</v>
      </c>
      <c r="AP5339">
        <v>111.5688</v>
      </c>
      <c r="AQ5339">
        <f>YEAR(Table1[[#This Row],[Order Date]])</f>
        <v>2017</v>
      </c>
      <c r="AR5339" t="str">
        <f>TEXT(Table1[[#This Row],[Order Date]],"mmmm")</f>
        <v>October</v>
      </c>
      <c r="AS5339" t="str">
        <f>"Q"&amp;ROUNDUP(MONTH(Table1[[#This Row],[Order Date]])/3,0)</f>
        <v>Q4</v>
      </c>
      <c r="AT5339">
        <f>IF(Table1[[#This Row],[Sales]]=0,0,Table1[[#This Row],[Profit]]/Table1[[#This Row],[Sales]])</f>
        <v>0.36249999999999999</v>
      </c>
    </row>
    <row r="5340" spans="22:46" x14ac:dyDescent="0.3">
      <c r="V5340">
        <v>5339</v>
      </c>
      <c r="W5340" t="s">
        <v>8924</v>
      </c>
      <c r="X5340" s="1">
        <v>42317</v>
      </c>
      <c r="Y5340" t="s">
        <v>5340</v>
      </c>
      <c r="Z5340" t="s">
        <v>22</v>
      </c>
      <c r="AA5340" t="s">
        <v>2208</v>
      </c>
      <c r="AB5340" t="s">
        <v>2209</v>
      </c>
      <c r="AC5340" t="s">
        <v>25</v>
      </c>
      <c r="AD5340" t="s">
        <v>26</v>
      </c>
      <c r="AE5340" t="s">
        <v>2641</v>
      </c>
      <c r="AF5340" t="s">
        <v>301</v>
      </c>
      <c r="AG5340">
        <v>11572</v>
      </c>
      <c r="AH5340" t="s">
        <v>160</v>
      </c>
      <c r="AI5340" t="s">
        <v>5233</v>
      </c>
      <c r="AJ5340" t="s">
        <v>46</v>
      </c>
      <c r="AK5340" t="s">
        <v>60</v>
      </c>
      <c r="AL5340" t="s">
        <v>5234</v>
      </c>
      <c r="AM5340">
        <v>244.55</v>
      </c>
      <c r="AN5340">
        <v>5</v>
      </c>
      <c r="AO5340">
        <v>0</v>
      </c>
      <c r="AP5340">
        <v>4.891</v>
      </c>
      <c r="AQ5340">
        <f>YEAR(Table1[[#This Row],[Order Date]])</f>
        <v>2015</v>
      </c>
      <c r="AR5340" t="str">
        <f>TEXT(Table1[[#This Row],[Order Date]],"mmmm")</f>
        <v>November</v>
      </c>
      <c r="AS5340" t="str">
        <f>"Q"&amp;ROUNDUP(MONTH(Table1[[#This Row],[Order Date]])/3,0)</f>
        <v>Q4</v>
      </c>
      <c r="AT5340">
        <f>IF(Table1[[#This Row],[Sales]]=0,0,Table1[[#This Row],[Profit]]/Table1[[#This Row],[Sales]])</f>
        <v>0.02</v>
      </c>
    </row>
    <row r="5341" spans="22:46" x14ac:dyDescent="0.3">
      <c r="V5341">
        <v>5340</v>
      </c>
      <c r="W5341" t="s">
        <v>8924</v>
      </c>
      <c r="X5341" s="1">
        <v>42317</v>
      </c>
      <c r="Y5341" t="s">
        <v>5340</v>
      </c>
      <c r="Z5341" t="s">
        <v>22</v>
      </c>
      <c r="AA5341" t="s">
        <v>2208</v>
      </c>
      <c r="AB5341" t="s">
        <v>2209</v>
      </c>
      <c r="AC5341" t="s">
        <v>25</v>
      </c>
      <c r="AD5341" t="s">
        <v>26</v>
      </c>
      <c r="AE5341" t="s">
        <v>2641</v>
      </c>
      <c r="AF5341" t="s">
        <v>301</v>
      </c>
      <c r="AG5341">
        <v>11572</v>
      </c>
      <c r="AH5341" t="s">
        <v>160</v>
      </c>
      <c r="AI5341" t="s">
        <v>189</v>
      </c>
      <c r="AJ5341" t="s">
        <v>46</v>
      </c>
      <c r="AK5341" t="s">
        <v>190</v>
      </c>
      <c r="AL5341" t="s">
        <v>191</v>
      </c>
      <c r="AM5341">
        <v>12.24</v>
      </c>
      <c r="AN5341">
        <v>6</v>
      </c>
      <c r="AO5341">
        <v>0</v>
      </c>
      <c r="AP5341">
        <v>5.7527999999999997</v>
      </c>
      <c r="AQ5341">
        <f>YEAR(Table1[[#This Row],[Order Date]])</f>
        <v>2015</v>
      </c>
      <c r="AR5341" t="str">
        <f>TEXT(Table1[[#This Row],[Order Date]],"mmmm")</f>
        <v>November</v>
      </c>
      <c r="AS5341" t="str">
        <f>"Q"&amp;ROUNDUP(MONTH(Table1[[#This Row],[Order Date]])/3,0)</f>
        <v>Q4</v>
      </c>
      <c r="AT5341">
        <f>IF(Table1[[#This Row],[Sales]]=0,0,Table1[[#This Row],[Profit]]/Table1[[#This Row],[Sales]])</f>
        <v>0.47</v>
      </c>
    </row>
    <row r="5342" spans="22:46" x14ac:dyDescent="0.3">
      <c r="V5342">
        <v>5341</v>
      </c>
      <c r="W5342" t="s">
        <v>8924</v>
      </c>
      <c r="X5342" s="1">
        <v>42317</v>
      </c>
      <c r="Y5342" t="s">
        <v>5340</v>
      </c>
      <c r="Z5342" t="s">
        <v>22</v>
      </c>
      <c r="AA5342" t="s">
        <v>2208</v>
      </c>
      <c r="AB5342" t="s">
        <v>2209</v>
      </c>
      <c r="AC5342" t="s">
        <v>25</v>
      </c>
      <c r="AD5342" t="s">
        <v>26</v>
      </c>
      <c r="AE5342" t="s">
        <v>2641</v>
      </c>
      <c r="AF5342" t="s">
        <v>301</v>
      </c>
      <c r="AG5342">
        <v>11572</v>
      </c>
      <c r="AH5342" t="s">
        <v>160</v>
      </c>
      <c r="AI5342" t="s">
        <v>8497</v>
      </c>
      <c r="AJ5342" t="s">
        <v>73</v>
      </c>
      <c r="AK5342" t="s">
        <v>176</v>
      </c>
      <c r="AL5342" t="s">
        <v>8498</v>
      </c>
      <c r="AM5342">
        <v>13.98</v>
      </c>
      <c r="AN5342">
        <v>2</v>
      </c>
      <c r="AO5342">
        <v>0</v>
      </c>
      <c r="AP5342">
        <v>6.0114000000000001</v>
      </c>
      <c r="AQ5342">
        <f>YEAR(Table1[[#This Row],[Order Date]])</f>
        <v>2015</v>
      </c>
      <c r="AR5342" t="str">
        <f>TEXT(Table1[[#This Row],[Order Date]],"mmmm")</f>
        <v>November</v>
      </c>
      <c r="AS5342" t="str">
        <f>"Q"&amp;ROUNDUP(MONTH(Table1[[#This Row],[Order Date]])/3,0)</f>
        <v>Q4</v>
      </c>
      <c r="AT5342">
        <f>IF(Table1[[#This Row],[Sales]]=0,0,Table1[[#This Row],[Profit]]/Table1[[#This Row],[Sales]])</f>
        <v>0.43</v>
      </c>
    </row>
    <row r="5343" spans="22:46" x14ac:dyDescent="0.3">
      <c r="V5343">
        <v>5342</v>
      </c>
      <c r="W5343" t="s">
        <v>8924</v>
      </c>
      <c r="X5343" s="1">
        <v>42317</v>
      </c>
      <c r="Y5343" t="s">
        <v>5340</v>
      </c>
      <c r="Z5343" t="s">
        <v>22</v>
      </c>
      <c r="AA5343" t="s">
        <v>2208</v>
      </c>
      <c r="AB5343" t="s">
        <v>2209</v>
      </c>
      <c r="AC5343" t="s">
        <v>25</v>
      </c>
      <c r="AD5343" t="s">
        <v>26</v>
      </c>
      <c r="AE5343" t="s">
        <v>2641</v>
      </c>
      <c r="AF5343" t="s">
        <v>301</v>
      </c>
      <c r="AG5343">
        <v>11572</v>
      </c>
      <c r="AH5343" t="s">
        <v>160</v>
      </c>
      <c r="AI5343" t="s">
        <v>6069</v>
      </c>
      <c r="AJ5343" t="s">
        <v>73</v>
      </c>
      <c r="AK5343" t="s">
        <v>176</v>
      </c>
      <c r="AL5343" t="s">
        <v>6070</v>
      </c>
      <c r="AM5343">
        <v>899.95</v>
      </c>
      <c r="AN5343">
        <v>5</v>
      </c>
      <c r="AO5343">
        <v>0</v>
      </c>
      <c r="AP5343">
        <v>53.997</v>
      </c>
      <c r="AQ5343">
        <f>YEAR(Table1[[#This Row],[Order Date]])</f>
        <v>2015</v>
      </c>
      <c r="AR5343" t="str">
        <f>TEXT(Table1[[#This Row],[Order Date]],"mmmm")</f>
        <v>November</v>
      </c>
      <c r="AS5343" t="str">
        <f>"Q"&amp;ROUNDUP(MONTH(Table1[[#This Row],[Order Date]])/3,0)</f>
        <v>Q4</v>
      </c>
      <c r="AT5343">
        <f>IF(Table1[[#This Row],[Sales]]=0,0,Table1[[#This Row],[Profit]]/Table1[[#This Row],[Sales]])</f>
        <v>0.06</v>
      </c>
    </row>
    <row r="5344" spans="22:46" x14ac:dyDescent="0.3">
      <c r="V5344">
        <v>5343</v>
      </c>
      <c r="W5344" t="s">
        <v>8925</v>
      </c>
      <c r="X5344" s="1">
        <v>41964</v>
      </c>
      <c r="Y5344" t="s">
        <v>4491</v>
      </c>
      <c r="Z5344" t="s">
        <v>51</v>
      </c>
      <c r="AA5344" t="s">
        <v>8926</v>
      </c>
      <c r="AB5344" t="s">
        <v>8927</v>
      </c>
      <c r="AC5344" t="s">
        <v>41</v>
      </c>
      <c r="AD5344" t="s">
        <v>26</v>
      </c>
      <c r="AE5344" t="s">
        <v>923</v>
      </c>
      <c r="AF5344" t="s">
        <v>110</v>
      </c>
      <c r="AG5344">
        <v>75220</v>
      </c>
      <c r="AH5344" t="s">
        <v>111</v>
      </c>
      <c r="AI5344" t="s">
        <v>189</v>
      </c>
      <c r="AJ5344" t="s">
        <v>46</v>
      </c>
      <c r="AK5344" t="s">
        <v>190</v>
      </c>
      <c r="AL5344" t="s">
        <v>191</v>
      </c>
      <c r="AM5344">
        <v>1.6319999999999999</v>
      </c>
      <c r="AN5344">
        <v>1</v>
      </c>
      <c r="AO5344">
        <v>0.2</v>
      </c>
      <c r="AP5344">
        <v>0.55079999999999996</v>
      </c>
      <c r="AQ5344">
        <f>YEAR(Table1[[#This Row],[Order Date]])</f>
        <v>2014</v>
      </c>
      <c r="AR5344" t="str">
        <f>TEXT(Table1[[#This Row],[Order Date]],"mmmm")</f>
        <v>November</v>
      </c>
      <c r="AS5344" t="str">
        <f>"Q"&amp;ROUNDUP(MONTH(Table1[[#This Row],[Order Date]])/3,0)</f>
        <v>Q4</v>
      </c>
      <c r="AT5344">
        <f>IF(Table1[[#This Row],[Sales]]=0,0,Table1[[#This Row],[Profit]]/Table1[[#This Row],[Sales]])</f>
        <v>0.33750000000000002</v>
      </c>
    </row>
    <row r="5345" spans="22:46" x14ac:dyDescent="0.3">
      <c r="V5345">
        <v>5344</v>
      </c>
      <c r="W5345" t="s">
        <v>8925</v>
      </c>
      <c r="X5345" s="1">
        <v>41964</v>
      </c>
      <c r="Y5345" t="s">
        <v>4491</v>
      </c>
      <c r="Z5345" t="s">
        <v>51</v>
      </c>
      <c r="AA5345" t="s">
        <v>8926</v>
      </c>
      <c r="AB5345" t="s">
        <v>8927</v>
      </c>
      <c r="AC5345" t="s">
        <v>41</v>
      </c>
      <c r="AD5345" t="s">
        <v>26</v>
      </c>
      <c r="AE5345" t="s">
        <v>923</v>
      </c>
      <c r="AF5345" t="s">
        <v>110</v>
      </c>
      <c r="AG5345">
        <v>75220</v>
      </c>
      <c r="AH5345" t="s">
        <v>111</v>
      </c>
      <c r="AI5345" t="s">
        <v>4857</v>
      </c>
      <c r="AJ5345" t="s">
        <v>73</v>
      </c>
      <c r="AK5345" t="s">
        <v>74</v>
      </c>
      <c r="AL5345" t="s">
        <v>4858</v>
      </c>
      <c r="AM5345">
        <v>267.95999999999998</v>
      </c>
      <c r="AN5345">
        <v>5</v>
      </c>
      <c r="AO5345">
        <v>0.2</v>
      </c>
      <c r="AP5345">
        <v>16.747499999999999</v>
      </c>
      <c r="AQ5345">
        <f>YEAR(Table1[[#This Row],[Order Date]])</f>
        <v>2014</v>
      </c>
      <c r="AR5345" t="str">
        <f>TEXT(Table1[[#This Row],[Order Date]],"mmmm")</f>
        <v>November</v>
      </c>
      <c r="AS5345" t="str">
        <f>"Q"&amp;ROUNDUP(MONTH(Table1[[#This Row],[Order Date]])/3,0)</f>
        <v>Q4</v>
      </c>
      <c r="AT5345">
        <f>IF(Table1[[#This Row],[Sales]]=0,0,Table1[[#This Row],[Profit]]/Table1[[#This Row],[Sales]])</f>
        <v>6.25E-2</v>
      </c>
    </row>
    <row r="5346" spans="22:46" x14ac:dyDescent="0.3">
      <c r="V5346">
        <v>5345</v>
      </c>
      <c r="W5346" t="s">
        <v>8928</v>
      </c>
      <c r="X5346" s="1">
        <v>42288</v>
      </c>
      <c r="Y5346" t="s">
        <v>2965</v>
      </c>
      <c r="Z5346" t="s">
        <v>22</v>
      </c>
      <c r="AA5346" t="s">
        <v>1263</v>
      </c>
      <c r="AB5346" t="s">
        <v>1264</v>
      </c>
      <c r="AC5346" t="s">
        <v>25</v>
      </c>
      <c r="AD5346" t="s">
        <v>26</v>
      </c>
      <c r="AE5346" t="s">
        <v>440</v>
      </c>
      <c r="AF5346" t="s">
        <v>301</v>
      </c>
      <c r="AG5346">
        <v>14609</v>
      </c>
      <c r="AH5346" t="s">
        <v>160</v>
      </c>
      <c r="AI5346" t="s">
        <v>6263</v>
      </c>
      <c r="AJ5346" t="s">
        <v>73</v>
      </c>
      <c r="AK5346" t="s">
        <v>176</v>
      </c>
      <c r="AL5346" t="s">
        <v>7516</v>
      </c>
      <c r="AM5346">
        <v>31.95</v>
      </c>
      <c r="AN5346">
        <v>1</v>
      </c>
      <c r="AO5346">
        <v>0</v>
      </c>
      <c r="AP5346">
        <v>2.2364999999999999</v>
      </c>
      <c r="AQ5346">
        <f>YEAR(Table1[[#This Row],[Order Date]])</f>
        <v>2015</v>
      </c>
      <c r="AR5346" t="str">
        <f>TEXT(Table1[[#This Row],[Order Date]],"mmmm")</f>
        <v>October</v>
      </c>
      <c r="AS5346" t="str">
        <f>"Q"&amp;ROUNDUP(MONTH(Table1[[#This Row],[Order Date]])/3,0)</f>
        <v>Q4</v>
      </c>
      <c r="AT5346">
        <f>IF(Table1[[#This Row],[Sales]]=0,0,Table1[[#This Row],[Profit]]/Table1[[#This Row],[Sales]])</f>
        <v>6.9999999999999993E-2</v>
      </c>
    </row>
    <row r="5347" spans="22:46" x14ac:dyDescent="0.3">
      <c r="V5347">
        <v>5346</v>
      </c>
      <c r="W5347" t="s">
        <v>8929</v>
      </c>
      <c r="X5347" s="1">
        <v>42815</v>
      </c>
      <c r="Y5347" t="s">
        <v>2482</v>
      </c>
      <c r="Z5347" t="s">
        <v>22</v>
      </c>
      <c r="AA5347" t="s">
        <v>585</v>
      </c>
      <c r="AB5347" t="s">
        <v>586</v>
      </c>
      <c r="AC5347" t="s">
        <v>25</v>
      </c>
      <c r="AD5347" t="s">
        <v>26</v>
      </c>
      <c r="AE5347" t="s">
        <v>42</v>
      </c>
      <c r="AF5347" t="s">
        <v>43</v>
      </c>
      <c r="AG5347">
        <v>90045</v>
      </c>
      <c r="AH5347" t="s">
        <v>44</v>
      </c>
      <c r="AI5347" t="s">
        <v>1141</v>
      </c>
      <c r="AJ5347" t="s">
        <v>46</v>
      </c>
      <c r="AK5347" t="s">
        <v>60</v>
      </c>
      <c r="AL5347" t="s">
        <v>1142</v>
      </c>
      <c r="AM5347">
        <v>725.84</v>
      </c>
      <c r="AN5347">
        <v>4</v>
      </c>
      <c r="AO5347">
        <v>0</v>
      </c>
      <c r="AP5347">
        <v>210.49359999999999</v>
      </c>
      <c r="AQ5347">
        <f>YEAR(Table1[[#This Row],[Order Date]])</f>
        <v>2017</v>
      </c>
      <c r="AR5347" t="str">
        <f>TEXT(Table1[[#This Row],[Order Date]],"mmmm")</f>
        <v>March</v>
      </c>
      <c r="AS5347" t="str">
        <f>"Q"&amp;ROUNDUP(MONTH(Table1[[#This Row],[Order Date]])/3,0)</f>
        <v>Q1</v>
      </c>
      <c r="AT5347">
        <f>IF(Table1[[#This Row],[Sales]]=0,0,Table1[[#This Row],[Profit]]/Table1[[#This Row],[Sales]])</f>
        <v>0.28999999999999998</v>
      </c>
    </row>
    <row r="5348" spans="22:46" x14ac:dyDescent="0.3">
      <c r="V5348">
        <v>5347</v>
      </c>
      <c r="W5348" t="s">
        <v>8929</v>
      </c>
      <c r="X5348" s="1">
        <v>42815</v>
      </c>
      <c r="Y5348" t="s">
        <v>2482</v>
      </c>
      <c r="Z5348" t="s">
        <v>22</v>
      </c>
      <c r="AA5348" t="s">
        <v>585</v>
      </c>
      <c r="AB5348" t="s">
        <v>586</v>
      </c>
      <c r="AC5348" t="s">
        <v>25</v>
      </c>
      <c r="AD5348" t="s">
        <v>26</v>
      </c>
      <c r="AE5348" t="s">
        <v>42</v>
      </c>
      <c r="AF5348" t="s">
        <v>43</v>
      </c>
      <c r="AG5348">
        <v>90045</v>
      </c>
      <c r="AH5348" t="s">
        <v>44</v>
      </c>
      <c r="AI5348" t="s">
        <v>557</v>
      </c>
      <c r="AJ5348" t="s">
        <v>46</v>
      </c>
      <c r="AK5348" t="s">
        <v>77</v>
      </c>
      <c r="AL5348" t="s">
        <v>558</v>
      </c>
      <c r="AM5348">
        <v>10.896000000000001</v>
      </c>
      <c r="AN5348">
        <v>3</v>
      </c>
      <c r="AO5348">
        <v>0.2</v>
      </c>
      <c r="AP5348">
        <v>3.9498000000000002</v>
      </c>
      <c r="AQ5348">
        <f>YEAR(Table1[[#This Row],[Order Date]])</f>
        <v>2017</v>
      </c>
      <c r="AR5348" t="str">
        <f>TEXT(Table1[[#This Row],[Order Date]],"mmmm")</f>
        <v>March</v>
      </c>
      <c r="AS5348" t="str">
        <f>"Q"&amp;ROUNDUP(MONTH(Table1[[#This Row],[Order Date]])/3,0)</f>
        <v>Q1</v>
      </c>
      <c r="AT5348">
        <f>IF(Table1[[#This Row],[Sales]]=0,0,Table1[[#This Row],[Profit]]/Table1[[#This Row],[Sales]])</f>
        <v>0.36249999999999999</v>
      </c>
    </row>
    <row r="5349" spans="22:46" x14ac:dyDescent="0.3">
      <c r="V5349">
        <v>5348</v>
      </c>
      <c r="W5349" t="s">
        <v>8929</v>
      </c>
      <c r="X5349" s="1">
        <v>42815</v>
      </c>
      <c r="Y5349" t="s">
        <v>2482</v>
      </c>
      <c r="Z5349" t="s">
        <v>22</v>
      </c>
      <c r="AA5349" t="s">
        <v>585</v>
      </c>
      <c r="AB5349" t="s">
        <v>586</v>
      </c>
      <c r="AC5349" t="s">
        <v>25</v>
      </c>
      <c r="AD5349" t="s">
        <v>26</v>
      </c>
      <c r="AE5349" t="s">
        <v>42</v>
      </c>
      <c r="AF5349" t="s">
        <v>43</v>
      </c>
      <c r="AG5349">
        <v>90045</v>
      </c>
      <c r="AH5349" t="s">
        <v>44</v>
      </c>
      <c r="AI5349" t="s">
        <v>3872</v>
      </c>
      <c r="AJ5349" t="s">
        <v>46</v>
      </c>
      <c r="AK5349" t="s">
        <v>77</v>
      </c>
      <c r="AL5349" t="s">
        <v>3873</v>
      </c>
      <c r="AM5349">
        <v>8.5440000000000005</v>
      </c>
      <c r="AN5349">
        <v>2</v>
      </c>
      <c r="AO5349">
        <v>0.2</v>
      </c>
      <c r="AP5349">
        <v>2.8835999999999999</v>
      </c>
      <c r="AQ5349">
        <f>YEAR(Table1[[#This Row],[Order Date]])</f>
        <v>2017</v>
      </c>
      <c r="AR5349" t="str">
        <f>TEXT(Table1[[#This Row],[Order Date]],"mmmm")</f>
        <v>March</v>
      </c>
      <c r="AS5349" t="str">
        <f>"Q"&amp;ROUNDUP(MONTH(Table1[[#This Row],[Order Date]])/3,0)</f>
        <v>Q1</v>
      </c>
      <c r="AT5349">
        <f>IF(Table1[[#This Row],[Sales]]=0,0,Table1[[#This Row],[Profit]]/Table1[[#This Row],[Sales]])</f>
        <v>0.33749999999999997</v>
      </c>
    </row>
    <row r="5350" spans="22:46" x14ac:dyDescent="0.3">
      <c r="V5350">
        <v>5349</v>
      </c>
      <c r="W5350" t="s">
        <v>8930</v>
      </c>
      <c r="X5350" s="1">
        <v>42008</v>
      </c>
      <c r="Y5350" s="1">
        <v>42278</v>
      </c>
      <c r="Z5350" t="s">
        <v>51</v>
      </c>
      <c r="AA5350" t="s">
        <v>2727</v>
      </c>
      <c r="AB5350" t="s">
        <v>2728</v>
      </c>
      <c r="AC5350" t="s">
        <v>41</v>
      </c>
      <c r="AD5350" t="s">
        <v>26</v>
      </c>
      <c r="AE5350" t="s">
        <v>8931</v>
      </c>
      <c r="AF5350" t="s">
        <v>256</v>
      </c>
      <c r="AG5350">
        <v>55125</v>
      </c>
      <c r="AH5350" t="s">
        <v>111</v>
      </c>
      <c r="AI5350" t="s">
        <v>3665</v>
      </c>
      <c r="AJ5350" t="s">
        <v>46</v>
      </c>
      <c r="AK5350" t="s">
        <v>77</v>
      </c>
      <c r="AL5350" t="s">
        <v>3666</v>
      </c>
      <c r="AM5350">
        <v>32.340000000000003</v>
      </c>
      <c r="AN5350">
        <v>3</v>
      </c>
      <c r="AO5350">
        <v>0</v>
      </c>
      <c r="AP5350">
        <v>15.523199999999999</v>
      </c>
      <c r="AQ5350">
        <f>YEAR(Table1[[#This Row],[Order Date]])</f>
        <v>2015</v>
      </c>
      <c r="AR5350" t="str">
        <f>TEXT(Table1[[#This Row],[Order Date]],"mmmm")</f>
        <v>January</v>
      </c>
      <c r="AS5350" t="str">
        <f>"Q"&amp;ROUNDUP(MONTH(Table1[[#This Row],[Order Date]])/3,0)</f>
        <v>Q1</v>
      </c>
      <c r="AT5350">
        <f>IF(Table1[[#This Row],[Sales]]=0,0,Table1[[#This Row],[Profit]]/Table1[[#This Row],[Sales]])</f>
        <v>0.47999999999999993</v>
      </c>
    </row>
    <row r="5351" spans="22:46" x14ac:dyDescent="0.3">
      <c r="V5351">
        <v>5350</v>
      </c>
      <c r="W5351" t="s">
        <v>8930</v>
      </c>
      <c r="X5351" s="1">
        <v>42008</v>
      </c>
      <c r="Y5351" s="1">
        <v>42278</v>
      </c>
      <c r="Z5351" t="s">
        <v>51</v>
      </c>
      <c r="AA5351" t="s">
        <v>2727</v>
      </c>
      <c r="AB5351" t="s">
        <v>2728</v>
      </c>
      <c r="AC5351" t="s">
        <v>41</v>
      </c>
      <c r="AD5351" t="s">
        <v>26</v>
      </c>
      <c r="AE5351" t="s">
        <v>8931</v>
      </c>
      <c r="AF5351" t="s">
        <v>256</v>
      </c>
      <c r="AG5351">
        <v>55125</v>
      </c>
      <c r="AH5351" t="s">
        <v>111</v>
      </c>
      <c r="AI5351" t="s">
        <v>1052</v>
      </c>
      <c r="AJ5351" t="s">
        <v>46</v>
      </c>
      <c r="AK5351" t="s">
        <v>94</v>
      </c>
      <c r="AL5351" t="s">
        <v>1053</v>
      </c>
      <c r="AM5351">
        <v>39.9</v>
      </c>
      <c r="AN5351">
        <v>5</v>
      </c>
      <c r="AO5351">
        <v>0</v>
      </c>
      <c r="AP5351">
        <v>19.95</v>
      </c>
      <c r="AQ5351">
        <f>YEAR(Table1[[#This Row],[Order Date]])</f>
        <v>2015</v>
      </c>
      <c r="AR5351" t="str">
        <f>TEXT(Table1[[#This Row],[Order Date]],"mmmm")</f>
        <v>January</v>
      </c>
      <c r="AS5351" t="str">
        <f>"Q"&amp;ROUNDUP(MONTH(Table1[[#This Row],[Order Date]])/3,0)</f>
        <v>Q1</v>
      </c>
      <c r="AT5351">
        <f>IF(Table1[[#This Row],[Sales]]=0,0,Table1[[#This Row],[Profit]]/Table1[[#This Row],[Sales]])</f>
        <v>0.5</v>
      </c>
    </row>
    <row r="5352" spans="22:46" x14ac:dyDescent="0.3">
      <c r="V5352">
        <v>5351</v>
      </c>
      <c r="W5352" t="s">
        <v>8932</v>
      </c>
      <c r="X5352" s="1">
        <v>43078</v>
      </c>
      <c r="Y5352" t="s">
        <v>6840</v>
      </c>
      <c r="Z5352" t="s">
        <v>51</v>
      </c>
      <c r="AA5352" t="s">
        <v>273</v>
      </c>
      <c r="AB5352" t="s">
        <v>274</v>
      </c>
      <c r="AC5352" t="s">
        <v>25</v>
      </c>
      <c r="AD5352" t="s">
        <v>26</v>
      </c>
      <c r="AE5352" t="s">
        <v>1816</v>
      </c>
      <c r="AF5352" t="s">
        <v>233</v>
      </c>
      <c r="AG5352">
        <v>60068</v>
      </c>
      <c r="AH5352" t="s">
        <v>111</v>
      </c>
      <c r="AI5352" t="s">
        <v>2997</v>
      </c>
      <c r="AJ5352" t="s">
        <v>46</v>
      </c>
      <c r="AK5352" t="s">
        <v>94</v>
      </c>
      <c r="AL5352" t="s">
        <v>2998</v>
      </c>
      <c r="AM5352">
        <v>143.85599999999999</v>
      </c>
      <c r="AN5352">
        <v>9</v>
      </c>
      <c r="AO5352">
        <v>0.2</v>
      </c>
      <c r="AP5352">
        <v>48.551400000000001</v>
      </c>
      <c r="AQ5352">
        <f>YEAR(Table1[[#This Row],[Order Date]])</f>
        <v>2017</v>
      </c>
      <c r="AR5352" t="str">
        <f>TEXT(Table1[[#This Row],[Order Date]],"mmmm")</f>
        <v>December</v>
      </c>
      <c r="AS5352" t="str">
        <f>"Q"&amp;ROUNDUP(MONTH(Table1[[#This Row],[Order Date]])/3,0)</f>
        <v>Q4</v>
      </c>
      <c r="AT5352">
        <f>IF(Table1[[#This Row],[Sales]]=0,0,Table1[[#This Row],[Profit]]/Table1[[#This Row],[Sales]])</f>
        <v>0.33750000000000002</v>
      </c>
    </row>
    <row r="5353" spans="22:46" x14ac:dyDescent="0.3">
      <c r="V5353">
        <v>5352</v>
      </c>
      <c r="W5353" t="s">
        <v>8933</v>
      </c>
      <c r="X5353" s="1">
        <v>42619</v>
      </c>
      <c r="Y5353" s="1">
        <v>42713</v>
      </c>
      <c r="Z5353" t="s">
        <v>51</v>
      </c>
      <c r="AA5353" t="s">
        <v>2695</v>
      </c>
      <c r="AB5353" t="s">
        <v>2696</v>
      </c>
      <c r="AC5353" t="s">
        <v>41</v>
      </c>
      <c r="AD5353" t="s">
        <v>26</v>
      </c>
      <c r="AE5353" t="s">
        <v>923</v>
      </c>
      <c r="AF5353" t="s">
        <v>110</v>
      </c>
      <c r="AG5353">
        <v>75217</v>
      </c>
      <c r="AH5353" t="s">
        <v>111</v>
      </c>
      <c r="AI5353" t="s">
        <v>6465</v>
      </c>
      <c r="AJ5353" t="s">
        <v>46</v>
      </c>
      <c r="AK5353" t="s">
        <v>94</v>
      </c>
      <c r="AL5353" t="s">
        <v>6466</v>
      </c>
      <c r="AM5353">
        <v>41.92</v>
      </c>
      <c r="AN5353">
        <v>4</v>
      </c>
      <c r="AO5353">
        <v>0.2</v>
      </c>
      <c r="AP5353">
        <v>15.196</v>
      </c>
      <c r="AQ5353">
        <f>YEAR(Table1[[#This Row],[Order Date]])</f>
        <v>2016</v>
      </c>
      <c r="AR5353" t="str">
        <f>TEXT(Table1[[#This Row],[Order Date]],"mmmm")</f>
        <v>September</v>
      </c>
      <c r="AS5353" t="str">
        <f>"Q"&amp;ROUNDUP(MONTH(Table1[[#This Row],[Order Date]])/3,0)</f>
        <v>Q3</v>
      </c>
      <c r="AT5353">
        <f>IF(Table1[[#This Row],[Sales]]=0,0,Table1[[#This Row],[Profit]]/Table1[[#This Row],[Sales]])</f>
        <v>0.36249999999999999</v>
      </c>
    </row>
    <row r="5354" spans="22:46" x14ac:dyDescent="0.3">
      <c r="V5354">
        <v>5353</v>
      </c>
      <c r="W5354" t="s">
        <v>8933</v>
      </c>
      <c r="X5354" s="1">
        <v>42619</v>
      </c>
      <c r="Y5354" s="1">
        <v>42713</v>
      </c>
      <c r="Z5354" t="s">
        <v>51</v>
      </c>
      <c r="AA5354" t="s">
        <v>2695</v>
      </c>
      <c r="AB5354" t="s">
        <v>2696</v>
      </c>
      <c r="AC5354" t="s">
        <v>41</v>
      </c>
      <c r="AD5354" t="s">
        <v>26</v>
      </c>
      <c r="AE5354" t="s">
        <v>923</v>
      </c>
      <c r="AF5354" t="s">
        <v>110</v>
      </c>
      <c r="AG5354">
        <v>75217</v>
      </c>
      <c r="AH5354" t="s">
        <v>111</v>
      </c>
      <c r="AI5354" t="s">
        <v>305</v>
      </c>
      <c r="AJ5354" t="s">
        <v>73</v>
      </c>
      <c r="AK5354" t="s">
        <v>74</v>
      </c>
      <c r="AL5354" t="s">
        <v>306</v>
      </c>
      <c r="AM5354">
        <v>329.584</v>
      </c>
      <c r="AN5354">
        <v>2</v>
      </c>
      <c r="AO5354">
        <v>0.2</v>
      </c>
      <c r="AP5354">
        <v>37.078200000000002</v>
      </c>
      <c r="AQ5354">
        <f>YEAR(Table1[[#This Row],[Order Date]])</f>
        <v>2016</v>
      </c>
      <c r="AR5354" t="str">
        <f>TEXT(Table1[[#This Row],[Order Date]],"mmmm")</f>
        <v>September</v>
      </c>
      <c r="AS5354" t="str">
        <f>"Q"&amp;ROUNDUP(MONTH(Table1[[#This Row],[Order Date]])/3,0)</f>
        <v>Q3</v>
      </c>
      <c r="AT5354">
        <f>IF(Table1[[#This Row],[Sales]]=0,0,Table1[[#This Row],[Profit]]/Table1[[#This Row],[Sales]])</f>
        <v>0.1125</v>
      </c>
    </row>
    <row r="5355" spans="22:46" x14ac:dyDescent="0.3">
      <c r="V5355">
        <v>5354</v>
      </c>
      <c r="W5355" t="s">
        <v>8934</v>
      </c>
      <c r="X5355" s="1">
        <v>42616</v>
      </c>
      <c r="Y5355" s="1">
        <v>42530</v>
      </c>
      <c r="Z5355" t="s">
        <v>207</v>
      </c>
      <c r="AA5355" t="s">
        <v>3618</v>
      </c>
      <c r="AB5355" t="s">
        <v>3619</v>
      </c>
      <c r="AC5355" t="s">
        <v>41</v>
      </c>
      <c r="AD5355" t="s">
        <v>26</v>
      </c>
      <c r="AE5355" t="s">
        <v>831</v>
      </c>
      <c r="AF5355" t="s">
        <v>832</v>
      </c>
      <c r="AG5355">
        <v>71203</v>
      </c>
      <c r="AH5355" t="s">
        <v>29</v>
      </c>
      <c r="AI5355" t="s">
        <v>2789</v>
      </c>
      <c r="AJ5355" t="s">
        <v>46</v>
      </c>
      <c r="AK5355" t="s">
        <v>77</v>
      </c>
      <c r="AL5355" t="s">
        <v>2790</v>
      </c>
      <c r="AM5355">
        <v>87.28</v>
      </c>
      <c r="AN5355">
        <v>8</v>
      </c>
      <c r="AO5355">
        <v>0</v>
      </c>
      <c r="AP5355">
        <v>41.021599999999999</v>
      </c>
      <c r="AQ5355">
        <f>YEAR(Table1[[#This Row],[Order Date]])</f>
        <v>2016</v>
      </c>
      <c r="AR5355" t="str">
        <f>TEXT(Table1[[#This Row],[Order Date]],"mmmm")</f>
        <v>September</v>
      </c>
      <c r="AS5355" t="str">
        <f>"Q"&amp;ROUNDUP(MONTH(Table1[[#This Row],[Order Date]])/3,0)</f>
        <v>Q3</v>
      </c>
      <c r="AT5355">
        <f>IF(Table1[[#This Row],[Sales]]=0,0,Table1[[#This Row],[Profit]]/Table1[[#This Row],[Sales]])</f>
        <v>0.47</v>
      </c>
    </row>
    <row r="5356" spans="22:46" x14ac:dyDescent="0.3">
      <c r="V5356">
        <v>5355</v>
      </c>
      <c r="W5356" t="s">
        <v>8935</v>
      </c>
      <c r="X5356" s="1">
        <v>41772</v>
      </c>
      <c r="Y5356" t="s">
        <v>7983</v>
      </c>
      <c r="Z5356" t="s">
        <v>51</v>
      </c>
      <c r="AA5356" t="s">
        <v>7115</v>
      </c>
      <c r="AB5356" t="s">
        <v>7116</v>
      </c>
      <c r="AC5356" t="s">
        <v>41</v>
      </c>
      <c r="AD5356" t="s">
        <v>26</v>
      </c>
      <c r="AE5356" t="s">
        <v>42</v>
      </c>
      <c r="AF5356" t="s">
        <v>43</v>
      </c>
      <c r="AG5356">
        <v>90004</v>
      </c>
      <c r="AH5356" t="s">
        <v>44</v>
      </c>
      <c r="AI5356" t="s">
        <v>6130</v>
      </c>
      <c r="AJ5356" t="s">
        <v>31</v>
      </c>
      <c r="AK5356" t="s">
        <v>35</v>
      </c>
      <c r="AL5356" t="s">
        <v>6131</v>
      </c>
      <c r="AM5356">
        <v>279.45600000000002</v>
      </c>
      <c r="AN5356">
        <v>6</v>
      </c>
      <c r="AO5356">
        <v>0.2</v>
      </c>
      <c r="AP5356">
        <v>20.959199999999999</v>
      </c>
      <c r="AQ5356">
        <f>YEAR(Table1[[#This Row],[Order Date]])</f>
        <v>2014</v>
      </c>
      <c r="AR5356" t="str">
        <f>TEXT(Table1[[#This Row],[Order Date]],"mmmm")</f>
        <v>May</v>
      </c>
      <c r="AS5356" t="str">
        <f>"Q"&amp;ROUNDUP(MONTH(Table1[[#This Row],[Order Date]])/3,0)</f>
        <v>Q2</v>
      </c>
      <c r="AT5356">
        <f>IF(Table1[[#This Row],[Sales]]=0,0,Table1[[#This Row],[Profit]]/Table1[[#This Row],[Sales]])</f>
        <v>7.4999999999999997E-2</v>
      </c>
    </row>
    <row r="5357" spans="22:46" x14ac:dyDescent="0.3">
      <c r="V5357">
        <v>5356</v>
      </c>
      <c r="W5357" t="s">
        <v>8935</v>
      </c>
      <c r="X5357" s="1">
        <v>41772</v>
      </c>
      <c r="Y5357" t="s">
        <v>7983</v>
      </c>
      <c r="Z5357" t="s">
        <v>51</v>
      </c>
      <c r="AA5357" t="s">
        <v>7115</v>
      </c>
      <c r="AB5357" t="s">
        <v>7116</v>
      </c>
      <c r="AC5357" t="s">
        <v>41</v>
      </c>
      <c r="AD5357" t="s">
        <v>26</v>
      </c>
      <c r="AE5357" t="s">
        <v>42</v>
      </c>
      <c r="AF5357" t="s">
        <v>43</v>
      </c>
      <c r="AG5357">
        <v>90004</v>
      </c>
      <c r="AH5357" t="s">
        <v>44</v>
      </c>
      <c r="AI5357" t="s">
        <v>8936</v>
      </c>
      <c r="AJ5357" t="s">
        <v>46</v>
      </c>
      <c r="AK5357" t="s">
        <v>94</v>
      </c>
      <c r="AL5357" t="s">
        <v>8937</v>
      </c>
      <c r="AM5357">
        <v>8</v>
      </c>
      <c r="AN5357">
        <v>2</v>
      </c>
      <c r="AO5357">
        <v>0</v>
      </c>
      <c r="AP5357">
        <v>3.84</v>
      </c>
      <c r="AQ5357">
        <f>YEAR(Table1[[#This Row],[Order Date]])</f>
        <v>2014</v>
      </c>
      <c r="AR5357" t="str">
        <f>TEXT(Table1[[#This Row],[Order Date]],"mmmm")</f>
        <v>May</v>
      </c>
      <c r="AS5357" t="str">
        <f>"Q"&amp;ROUNDUP(MONTH(Table1[[#This Row],[Order Date]])/3,0)</f>
        <v>Q2</v>
      </c>
      <c r="AT5357">
        <f>IF(Table1[[#This Row],[Sales]]=0,0,Table1[[#This Row],[Profit]]/Table1[[#This Row],[Sales]])</f>
        <v>0.48</v>
      </c>
    </row>
    <row r="5358" spans="22:46" x14ac:dyDescent="0.3">
      <c r="V5358">
        <v>5357</v>
      </c>
      <c r="W5358" t="s">
        <v>8938</v>
      </c>
      <c r="X5358" s="1">
        <v>42642</v>
      </c>
      <c r="Y5358" s="1">
        <v>42439</v>
      </c>
      <c r="Z5358" t="s">
        <v>51</v>
      </c>
      <c r="AA5358" t="s">
        <v>4540</v>
      </c>
      <c r="AB5358" t="s">
        <v>4541</v>
      </c>
      <c r="AC5358" t="s">
        <v>25</v>
      </c>
      <c r="AD5358" t="s">
        <v>26</v>
      </c>
      <c r="AE5358" t="s">
        <v>136</v>
      </c>
      <c r="AF5358" t="s">
        <v>43</v>
      </c>
      <c r="AG5358">
        <v>94109</v>
      </c>
      <c r="AH5358" t="s">
        <v>44</v>
      </c>
      <c r="AI5358" t="s">
        <v>5835</v>
      </c>
      <c r="AJ5358" t="s">
        <v>46</v>
      </c>
      <c r="AK5358" t="s">
        <v>77</v>
      </c>
      <c r="AL5358" t="s">
        <v>5836</v>
      </c>
      <c r="AM5358">
        <v>27.24</v>
      </c>
      <c r="AN5358">
        <v>5</v>
      </c>
      <c r="AO5358">
        <v>0.2</v>
      </c>
      <c r="AP5358">
        <v>9.5340000000000007</v>
      </c>
      <c r="AQ5358">
        <f>YEAR(Table1[[#This Row],[Order Date]])</f>
        <v>2016</v>
      </c>
      <c r="AR5358" t="str">
        <f>TEXT(Table1[[#This Row],[Order Date]],"mmmm")</f>
        <v>September</v>
      </c>
      <c r="AS5358" t="str">
        <f>"Q"&amp;ROUNDUP(MONTH(Table1[[#This Row],[Order Date]])/3,0)</f>
        <v>Q3</v>
      </c>
      <c r="AT5358">
        <f>IF(Table1[[#This Row],[Sales]]=0,0,Table1[[#This Row],[Profit]]/Table1[[#This Row],[Sales]])</f>
        <v>0.35000000000000003</v>
      </c>
    </row>
    <row r="5359" spans="22:46" x14ac:dyDescent="0.3">
      <c r="V5359">
        <v>5358</v>
      </c>
      <c r="W5359" t="s">
        <v>8939</v>
      </c>
      <c r="X5359" s="1">
        <v>41856</v>
      </c>
      <c r="Y5359" s="1">
        <v>41951</v>
      </c>
      <c r="Z5359" t="s">
        <v>51</v>
      </c>
      <c r="AA5359" t="s">
        <v>1909</v>
      </c>
      <c r="AB5359" t="s">
        <v>1910</v>
      </c>
      <c r="AC5359" t="s">
        <v>25</v>
      </c>
      <c r="AD5359" t="s">
        <v>26</v>
      </c>
      <c r="AE5359" t="s">
        <v>136</v>
      </c>
      <c r="AF5359" t="s">
        <v>43</v>
      </c>
      <c r="AG5359">
        <v>94122</v>
      </c>
      <c r="AH5359" t="s">
        <v>44</v>
      </c>
      <c r="AI5359" t="s">
        <v>4245</v>
      </c>
      <c r="AJ5359" t="s">
        <v>73</v>
      </c>
      <c r="AK5359" t="s">
        <v>176</v>
      </c>
      <c r="AL5359" t="s">
        <v>4246</v>
      </c>
      <c r="AM5359">
        <v>16.36</v>
      </c>
      <c r="AN5359">
        <v>1</v>
      </c>
      <c r="AO5359">
        <v>0</v>
      </c>
      <c r="AP5359">
        <v>1.6359999999999999</v>
      </c>
      <c r="AQ5359">
        <f>YEAR(Table1[[#This Row],[Order Date]])</f>
        <v>2014</v>
      </c>
      <c r="AR5359" t="str">
        <f>TEXT(Table1[[#This Row],[Order Date]],"mmmm")</f>
        <v>August</v>
      </c>
      <c r="AS5359" t="str">
        <f>"Q"&amp;ROUNDUP(MONTH(Table1[[#This Row],[Order Date]])/3,0)</f>
        <v>Q3</v>
      </c>
      <c r="AT5359">
        <f>IF(Table1[[#This Row],[Sales]]=0,0,Table1[[#This Row],[Profit]]/Table1[[#This Row],[Sales]])</f>
        <v>9.9999999999999992E-2</v>
      </c>
    </row>
    <row r="5360" spans="22:46" x14ac:dyDescent="0.3">
      <c r="V5360">
        <v>5359</v>
      </c>
      <c r="W5360" t="s">
        <v>8939</v>
      </c>
      <c r="X5360" s="1">
        <v>41856</v>
      </c>
      <c r="Y5360" s="1">
        <v>41951</v>
      </c>
      <c r="Z5360" t="s">
        <v>51</v>
      </c>
      <c r="AA5360" t="s">
        <v>1909</v>
      </c>
      <c r="AB5360" t="s">
        <v>1910</v>
      </c>
      <c r="AC5360" t="s">
        <v>25</v>
      </c>
      <c r="AD5360" t="s">
        <v>26</v>
      </c>
      <c r="AE5360" t="s">
        <v>136</v>
      </c>
      <c r="AF5360" t="s">
        <v>43</v>
      </c>
      <c r="AG5360">
        <v>94122</v>
      </c>
      <c r="AH5360" t="s">
        <v>44</v>
      </c>
      <c r="AI5360" t="s">
        <v>7472</v>
      </c>
      <c r="AJ5360" t="s">
        <v>46</v>
      </c>
      <c r="AK5360" t="s">
        <v>60</v>
      </c>
      <c r="AL5360" t="s">
        <v>7473</v>
      </c>
      <c r="AM5360">
        <v>15.78</v>
      </c>
      <c r="AN5360">
        <v>2</v>
      </c>
      <c r="AO5360">
        <v>0</v>
      </c>
      <c r="AP5360">
        <v>0.63119999999999998</v>
      </c>
      <c r="AQ5360">
        <f>YEAR(Table1[[#This Row],[Order Date]])</f>
        <v>2014</v>
      </c>
      <c r="AR5360" t="str">
        <f>TEXT(Table1[[#This Row],[Order Date]],"mmmm")</f>
        <v>August</v>
      </c>
      <c r="AS5360" t="str">
        <f>"Q"&amp;ROUNDUP(MONTH(Table1[[#This Row],[Order Date]])/3,0)</f>
        <v>Q3</v>
      </c>
      <c r="AT5360">
        <f>IF(Table1[[#This Row],[Sales]]=0,0,Table1[[#This Row],[Profit]]/Table1[[#This Row],[Sales]])</f>
        <v>0.04</v>
      </c>
    </row>
    <row r="5361" spans="22:46" x14ac:dyDescent="0.3">
      <c r="V5361">
        <v>5360</v>
      </c>
      <c r="W5361" t="s">
        <v>8939</v>
      </c>
      <c r="X5361" s="1">
        <v>41856</v>
      </c>
      <c r="Y5361" s="1">
        <v>41951</v>
      </c>
      <c r="Z5361" t="s">
        <v>51</v>
      </c>
      <c r="AA5361" t="s">
        <v>1909</v>
      </c>
      <c r="AB5361" t="s">
        <v>1910</v>
      </c>
      <c r="AC5361" t="s">
        <v>25</v>
      </c>
      <c r="AD5361" t="s">
        <v>26</v>
      </c>
      <c r="AE5361" t="s">
        <v>136</v>
      </c>
      <c r="AF5361" t="s">
        <v>43</v>
      </c>
      <c r="AG5361">
        <v>94122</v>
      </c>
      <c r="AH5361" t="s">
        <v>44</v>
      </c>
      <c r="AI5361" t="s">
        <v>5601</v>
      </c>
      <c r="AJ5361" t="s">
        <v>46</v>
      </c>
      <c r="AK5361" t="s">
        <v>70</v>
      </c>
      <c r="AL5361" t="s">
        <v>5602</v>
      </c>
      <c r="AM5361">
        <v>45.98</v>
      </c>
      <c r="AN5361">
        <v>2</v>
      </c>
      <c r="AO5361">
        <v>0</v>
      </c>
      <c r="AP5361">
        <v>12.8744</v>
      </c>
      <c r="AQ5361">
        <f>YEAR(Table1[[#This Row],[Order Date]])</f>
        <v>2014</v>
      </c>
      <c r="AR5361" t="str">
        <f>TEXT(Table1[[#This Row],[Order Date]],"mmmm")</f>
        <v>August</v>
      </c>
      <c r="AS5361" t="str">
        <f>"Q"&amp;ROUNDUP(MONTH(Table1[[#This Row],[Order Date]])/3,0)</f>
        <v>Q3</v>
      </c>
      <c r="AT5361">
        <f>IF(Table1[[#This Row],[Sales]]=0,0,Table1[[#This Row],[Profit]]/Table1[[#This Row],[Sales]])</f>
        <v>0.28000000000000003</v>
      </c>
    </row>
    <row r="5362" spans="22:46" x14ac:dyDescent="0.3">
      <c r="V5362">
        <v>5361</v>
      </c>
      <c r="W5362" t="s">
        <v>8940</v>
      </c>
      <c r="X5362" s="1">
        <v>42839</v>
      </c>
      <c r="Y5362" t="s">
        <v>5229</v>
      </c>
      <c r="Z5362" t="s">
        <v>51</v>
      </c>
      <c r="AA5362" t="s">
        <v>626</v>
      </c>
      <c r="AB5362" t="s">
        <v>627</v>
      </c>
      <c r="AC5362" t="s">
        <v>41</v>
      </c>
      <c r="AD5362" t="s">
        <v>26</v>
      </c>
      <c r="AE5362" t="s">
        <v>1923</v>
      </c>
      <c r="AF5362" t="s">
        <v>92</v>
      </c>
      <c r="AG5362">
        <v>28314</v>
      </c>
      <c r="AH5362" t="s">
        <v>29</v>
      </c>
      <c r="AI5362" t="s">
        <v>4072</v>
      </c>
      <c r="AJ5362" t="s">
        <v>31</v>
      </c>
      <c r="AK5362" t="s">
        <v>32</v>
      </c>
      <c r="AL5362" t="s">
        <v>4073</v>
      </c>
      <c r="AM5362">
        <v>198.27199999999999</v>
      </c>
      <c r="AN5362">
        <v>8</v>
      </c>
      <c r="AO5362">
        <v>0.2</v>
      </c>
      <c r="AP5362">
        <v>-32.219200000000001</v>
      </c>
      <c r="AQ5362">
        <f>YEAR(Table1[[#This Row],[Order Date]])</f>
        <v>2017</v>
      </c>
      <c r="AR5362" t="str">
        <f>TEXT(Table1[[#This Row],[Order Date]],"mmmm")</f>
        <v>April</v>
      </c>
      <c r="AS5362" t="str">
        <f>"Q"&amp;ROUNDUP(MONTH(Table1[[#This Row],[Order Date]])/3,0)</f>
        <v>Q2</v>
      </c>
      <c r="AT5362">
        <f>IF(Table1[[#This Row],[Sales]]=0,0,Table1[[#This Row],[Profit]]/Table1[[#This Row],[Sales]])</f>
        <v>-0.16250000000000001</v>
      </c>
    </row>
    <row r="5363" spans="22:46" x14ac:dyDescent="0.3">
      <c r="V5363">
        <v>5362</v>
      </c>
      <c r="W5363" t="s">
        <v>8941</v>
      </c>
      <c r="X5363" s="1">
        <v>42895</v>
      </c>
      <c r="Y5363" s="1">
        <v>43014</v>
      </c>
      <c r="Z5363" t="s">
        <v>207</v>
      </c>
      <c r="AA5363" t="s">
        <v>5221</v>
      </c>
      <c r="AB5363" t="s">
        <v>5222</v>
      </c>
      <c r="AC5363" t="s">
        <v>41</v>
      </c>
      <c r="AD5363" t="s">
        <v>26</v>
      </c>
      <c r="AE5363" t="s">
        <v>923</v>
      </c>
      <c r="AF5363" t="s">
        <v>110</v>
      </c>
      <c r="AG5363">
        <v>75217</v>
      </c>
      <c r="AH5363" t="s">
        <v>111</v>
      </c>
      <c r="AI5363" t="s">
        <v>3248</v>
      </c>
      <c r="AJ5363" t="s">
        <v>46</v>
      </c>
      <c r="AK5363" t="s">
        <v>60</v>
      </c>
      <c r="AL5363" t="s">
        <v>3249</v>
      </c>
      <c r="AM5363">
        <v>720.76</v>
      </c>
      <c r="AN5363">
        <v>5</v>
      </c>
      <c r="AO5363">
        <v>0.2</v>
      </c>
      <c r="AP5363">
        <v>54.057000000000002</v>
      </c>
      <c r="AQ5363">
        <f>YEAR(Table1[[#This Row],[Order Date]])</f>
        <v>2017</v>
      </c>
      <c r="AR5363" t="str">
        <f>TEXT(Table1[[#This Row],[Order Date]],"mmmm")</f>
        <v>June</v>
      </c>
      <c r="AS5363" t="str">
        <f>"Q"&amp;ROUNDUP(MONTH(Table1[[#This Row],[Order Date]])/3,0)</f>
        <v>Q2</v>
      </c>
      <c r="AT5363">
        <f>IF(Table1[[#This Row],[Sales]]=0,0,Table1[[#This Row],[Profit]]/Table1[[#This Row],[Sales]])</f>
        <v>7.4999999999999997E-2</v>
      </c>
    </row>
    <row r="5364" spans="22:46" x14ac:dyDescent="0.3">
      <c r="V5364">
        <v>5363</v>
      </c>
      <c r="W5364" t="s">
        <v>8942</v>
      </c>
      <c r="X5364" s="1">
        <v>42733</v>
      </c>
      <c r="Y5364" s="1">
        <v>42767</v>
      </c>
      <c r="Z5364" t="s">
        <v>51</v>
      </c>
      <c r="AA5364" t="s">
        <v>2825</v>
      </c>
      <c r="AB5364" t="s">
        <v>2826</v>
      </c>
      <c r="AC5364" t="s">
        <v>25</v>
      </c>
      <c r="AD5364" t="s">
        <v>26</v>
      </c>
      <c r="AE5364" t="s">
        <v>7981</v>
      </c>
      <c r="AF5364" t="s">
        <v>5087</v>
      </c>
      <c r="AG5364">
        <v>67212</v>
      </c>
      <c r="AH5364" t="s">
        <v>111</v>
      </c>
      <c r="AI5364" t="s">
        <v>7272</v>
      </c>
      <c r="AJ5364" t="s">
        <v>31</v>
      </c>
      <c r="AK5364" t="s">
        <v>67</v>
      </c>
      <c r="AL5364" t="s">
        <v>7273</v>
      </c>
      <c r="AM5364">
        <v>70.56</v>
      </c>
      <c r="AN5364">
        <v>6</v>
      </c>
      <c r="AO5364">
        <v>0</v>
      </c>
      <c r="AP5364">
        <v>23.990400000000001</v>
      </c>
      <c r="AQ5364">
        <f>YEAR(Table1[[#This Row],[Order Date]])</f>
        <v>2016</v>
      </c>
      <c r="AR5364" t="str">
        <f>TEXT(Table1[[#This Row],[Order Date]],"mmmm")</f>
        <v>December</v>
      </c>
      <c r="AS5364" t="str">
        <f>"Q"&amp;ROUNDUP(MONTH(Table1[[#This Row],[Order Date]])/3,0)</f>
        <v>Q4</v>
      </c>
      <c r="AT5364">
        <f>IF(Table1[[#This Row],[Sales]]=0,0,Table1[[#This Row],[Profit]]/Table1[[#This Row],[Sales]])</f>
        <v>0.34</v>
      </c>
    </row>
    <row r="5365" spans="22:46" x14ac:dyDescent="0.3">
      <c r="V5365">
        <v>5364</v>
      </c>
      <c r="W5365" t="s">
        <v>8942</v>
      </c>
      <c r="X5365" s="1">
        <v>42733</v>
      </c>
      <c r="Y5365" s="1">
        <v>42767</v>
      </c>
      <c r="Z5365" t="s">
        <v>51</v>
      </c>
      <c r="AA5365" t="s">
        <v>2825</v>
      </c>
      <c r="AB5365" t="s">
        <v>2826</v>
      </c>
      <c r="AC5365" t="s">
        <v>25</v>
      </c>
      <c r="AD5365" t="s">
        <v>26</v>
      </c>
      <c r="AE5365" t="s">
        <v>7981</v>
      </c>
      <c r="AF5365" t="s">
        <v>5087</v>
      </c>
      <c r="AG5365">
        <v>67212</v>
      </c>
      <c r="AH5365" t="s">
        <v>111</v>
      </c>
      <c r="AI5365" t="s">
        <v>6236</v>
      </c>
      <c r="AJ5365" t="s">
        <v>46</v>
      </c>
      <c r="AK5365" t="s">
        <v>80</v>
      </c>
      <c r="AL5365" t="s">
        <v>6237</v>
      </c>
      <c r="AM5365">
        <v>81.96</v>
      </c>
      <c r="AN5365">
        <v>2</v>
      </c>
      <c r="AO5365">
        <v>0</v>
      </c>
      <c r="AP5365">
        <v>22.948799999999999</v>
      </c>
      <c r="AQ5365">
        <f>YEAR(Table1[[#This Row],[Order Date]])</f>
        <v>2016</v>
      </c>
      <c r="AR5365" t="str">
        <f>TEXT(Table1[[#This Row],[Order Date]],"mmmm")</f>
        <v>December</v>
      </c>
      <c r="AS5365" t="str">
        <f>"Q"&amp;ROUNDUP(MONTH(Table1[[#This Row],[Order Date]])/3,0)</f>
        <v>Q4</v>
      </c>
      <c r="AT5365">
        <f>IF(Table1[[#This Row],[Sales]]=0,0,Table1[[#This Row],[Profit]]/Table1[[#This Row],[Sales]])</f>
        <v>0.28000000000000003</v>
      </c>
    </row>
    <row r="5366" spans="22:46" x14ac:dyDescent="0.3">
      <c r="V5366">
        <v>5365</v>
      </c>
      <c r="W5366" t="s">
        <v>8943</v>
      </c>
      <c r="X5366" s="1">
        <v>41657</v>
      </c>
      <c r="Y5366" t="s">
        <v>8944</v>
      </c>
      <c r="Z5366" t="s">
        <v>22</v>
      </c>
      <c r="AA5366" t="s">
        <v>7150</v>
      </c>
      <c r="AB5366" t="s">
        <v>7151</v>
      </c>
      <c r="AC5366" t="s">
        <v>41</v>
      </c>
      <c r="AD5366" t="s">
        <v>26</v>
      </c>
      <c r="AE5366" t="s">
        <v>357</v>
      </c>
      <c r="AF5366" t="s">
        <v>474</v>
      </c>
      <c r="AG5366">
        <v>97477</v>
      </c>
      <c r="AH5366" t="s">
        <v>44</v>
      </c>
      <c r="AI5366" t="s">
        <v>5741</v>
      </c>
      <c r="AJ5366" t="s">
        <v>46</v>
      </c>
      <c r="AK5366" t="s">
        <v>80</v>
      </c>
      <c r="AL5366" t="s">
        <v>5742</v>
      </c>
      <c r="AM5366">
        <v>64.864000000000004</v>
      </c>
      <c r="AN5366">
        <v>4</v>
      </c>
      <c r="AO5366">
        <v>0.2</v>
      </c>
      <c r="AP5366">
        <v>6.4863999999999997</v>
      </c>
      <c r="AQ5366">
        <f>YEAR(Table1[[#This Row],[Order Date]])</f>
        <v>2014</v>
      </c>
      <c r="AR5366" t="str">
        <f>TEXT(Table1[[#This Row],[Order Date]],"mmmm")</f>
        <v>January</v>
      </c>
      <c r="AS5366" t="str">
        <f>"Q"&amp;ROUNDUP(MONTH(Table1[[#This Row],[Order Date]])/3,0)</f>
        <v>Q1</v>
      </c>
      <c r="AT5366">
        <f>IF(Table1[[#This Row],[Sales]]=0,0,Table1[[#This Row],[Profit]]/Table1[[#This Row],[Sales]])</f>
        <v>9.9999999999999992E-2</v>
      </c>
    </row>
    <row r="5367" spans="22:46" x14ac:dyDescent="0.3">
      <c r="V5367">
        <v>5366</v>
      </c>
      <c r="W5367" t="s">
        <v>8945</v>
      </c>
      <c r="X5367" s="1">
        <v>42694</v>
      </c>
      <c r="Y5367" t="s">
        <v>728</v>
      </c>
      <c r="Z5367" t="s">
        <v>51</v>
      </c>
      <c r="AA5367" t="s">
        <v>5334</v>
      </c>
      <c r="AB5367" t="s">
        <v>5335</v>
      </c>
      <c r="AC5367" t="s">
        <v>25</v>
      </c>
      <c r="AD5367" t="s">
        <v>26</v>
      </c>
      <c r="AE5367" t="s">
        <v>203</v>
      </c>
      <c r="AF5367" t="s">
        <v>110</v>
      </c>
      <c r="AG5367">
        <v>77041</v>
      </c>
      <c r="AH5367" t="s">
        <v>111</v>
      </c>
      <c r="AI5367" t="s">
        <v>3823</v>
      </c>
      <c r="AJ5367" t="s">
        <v>73</v>
      </c>
      <c r="AK5367" t="s">
        <v>74</v>
      </c>
      <c r="AL5367" t="s">
        <v>3824</v>
      </c>
      <c r="AM5367">
        <v>151.19200000000001</v>
      </c>
      <c r="AN5367">
        <v>1</v>
      </c>
      <c r="AO5367">
        <v>0.2</v>
      </c>
      <c r="AP5367">
        <v>13.2293</v>
      </c>
      <c r="AQ5367">
        <f>YEAR(Table1[[#This Row],[Order Date]])</f>
        <v>2016</v>
      </c>
      <c r="AR5367" t="str">
        <f>TEXT(Table1[[#This Row],[Order Date]],"mmmm")</f>
        <v>November</v>
      </c>
      <c r="AS5367" t="str">
        <f>"Q"&amp;ROUNDUP(MONTH(Table1[[#This Row],[Order Date]])/3,0)</f>
        <v>Q4</v>
      </c>
      <c r="AT5367">
        <f>IF(Table1[[#This Row],[Sales]]=0,0,Table1[[#This Row],[Profit]]/Table1[[#This Row],[Sales]])</f>
        <v>8.7499999999999994E-2</v>
      </c>
    </row>
    <row r="5368" spans="22:46" x14ac:dyDescent="0.3">
      <c r="V5368">
        <v>5367</v>
      </c>
      <c r="W5368" t="s">
        <v>8946</v>
      </c>
      <c r="X5368" s="1">
        <v>42896</v>
      </c>
      <c r="Y5368" t="s">
        <v>1392</v>
      </c>
      <c r="Z5368" t="s">
        <v>51</v>
      </c>
      <c r="AA5368" t="s">
        <v>2109</v>
      </c>
      <c r="AB5368" t="s">
        <v>2110</v>
      </c>
      <c r="AC5368" t="s">
        <v>25</v>
      </c>
      <c r="AD5368" t="s">
        <v>26</v>
      </c>
      <c r="AE5368" t="s">
        <v>99</v>
      </c>
      <c r="AF5368" t="s">
        <v>100</v>
      </c>
      <c r="AG5368">
        <v>98103</v>
      </c>
      <c r="AH5368" t="s">
        <v>44</v>
      </c>
      <c r="AI5368" t="s">
        <v>3018</v>
      </c>
      <c r="AJ5368" t="s">
        <v>73</v>
      </c>
      <c r="AK5368" t="s">
        <v>74</v>
      </c>
      <c r="AL5368" t="s">
        <v>3019</v>
      </c>
      <c r="AM5368">
        <v>88.775999999999996</v>
      </c>
      <c r="AN5368">
        <v>3</v>
      </c>
      <c r="AO5368">
        <v>0.2</v>
      </c>
      <c r="AP5368">
        <v>7.7679</v>
      </c>
      <c r="AQ5368">
        <f>YEAR(Table1[[#This Row],[Order Date]])</f>
        <v>2017</v>
      </c>
      <c r="AR5368" t="str">
        <f>TEXT(Table1[[#This Row],[Order Date]],"mmmm")</f>
        <v>June</v>
      </c>
      <c r="AS5368" t="str">
        <f>"Q"&amp;ROUNDUP(MONTH(Table1[[#This Row],[Order Date]])/3,0)</f>
        <v>Q2</v>
      </c>
      <c r="AT5368">
        <f>IF(Table1[[#This Row],[Sales]]=0,0,Table1[[#This Row],[Profit]]/Table1[[#This Row],[Sales]])</f>
        <v>8.7500000000000008E-2</v>
      </c>
    </row>
    <row r="5369" spans="22:46" x14ac:dyDescent="0.3">
      <c r="V5369">
        <v>5368</v>
      </c>
      <c r="W5369" t="s">
        <v>8946</v>
      </c>
      <c r="X5369" s="1">
        <v>42896</v>
      </c>
      <c r="Y5369" t="s">
        <v>1392</v>
      </c>
      <c r="Z5369" t="s">
        <v>51</v>
      </c>
      <c r="AA5369" t="s">
        <v>2109</v>
      </c>
      <c r="AB5369" t="s">
        <v>2110</v>
      </c>
      <c r="AC5369" t="s">
        <v>25</v>
      </c>
      <c r="AD5369" t="s">
        <v>26</v>
      </c>
      <c r="AE5369" t="s">
        <v>99</v>
      </c>
      <c r="AF5369" t="s">
        <v>100</v>
      </c>
      <c r="AG5369">
        <v>98103</v>
      </c>
      <c r="AH5369" t="s">
        <v>44</v>
      </c>
      <c r="AI5369" t="s">
        <v>1207</v>
      </c>
      <c r="AJ5369" t="s">
        <v>46</v>
      </c>
      <c r="AK5369" t="s">
        <v>47</v>
      </c>
      <c r="AL5369" t="s">
        <v>1208</v>
      </c>
      <c r="AM5369">
        <v>11.56</v>
      </c>
      <c r="AN5369">
        <v>4</v>
      </c>
      <c r="AO5369">
        <v>0</v>
      </c>
      <c r="AP5369">
        <v>5.4332000000000003</v>
      </c>
      <c r="AQ5369">
        <f>YEAR(Table1[[#This Row],[Order Date]])</f>
        <v>2017</v>
      </c>
      <c r="AR5369" t="str">
        <f>TEXT(Table1[[#This Row],[Order Date]],"mmmm")</f>
        <v>June</v>
      </c>
      <c r="AS5369" t="str">
        <f>"Q"&amp;ROUNDUP(MONTH(Table1[[#This Row],[Order Date]])/3,0)</f>
        <v>Q2</v>
      </c>
      <c r="AT5369">
        <f>IF(Table1[[#This Row],[Sales]]=0,0,Table1[[#This Row],[Profit]]/Table1[[#This Row],[Sales]])</f>
        <v>0.47000000000000003</v>
      </c>
    </row>
    <row r="5370" spans="22:46" x14ac:dyDescent="0.3">
      <c r="V5370">
        <v>5369</v>
      </c>
      <c r="W5370" t="s">
        <v>8946</v>
      </c>
      <c r="X5370" s="1">
        <v>42896</v>
      </c>
      <c r="Y5370" t="s">
        <v>1392</v>
      </c>
      <c r="Z5370" t="s">
        <v>51</v>
      </c>
      <c r="AA5370" t="s">
        <v>2109</v>
      </c>
      <c r="AB5370" t="s">
        <v>2110</v>
      </c>
      <c r="AC5370" t="s">
        <v>25</v>
      </c>
      <c r="AD5370" t="s">
        <v>26</v>
      </c>
      <c r="AE5370" t="s">
        <v>99</v>
      </c>
      <c r="AF5370" t="s">
        <v>100</v>
      </c>
      <c r="AG5370">
        <v>98103</v>
      </c>
      <c r="AH5370" t="s">
        <v>44</v>
      </c>
      <c r="AI5370" t="s">
        <v>1071</v>
      </c>
      <c r="AJ5370" t="s">
        <v>46</v>
      </c>
      <c r="AK5370" t="s">
        <v>60</v>
      </c>
      <c r="AL5370" t="s">
        <v>1963</v>
      </c>
      <c r="AM5370">
        <v>15.58</v>
      </c>
      <c r="AN5370">
        <v>1</v>
      </c>
      <c r="AO5370">
        <v>0</v>
      </c>
      <c r="AP5370">
        <v>3.895</v>
      </c>
      <c r="AQ5370">
        <f>YEAR(Table1[[#This Row],[Order Date]])</f>
        <v>2017</v>
      </c>
      <c r="AR5370" t="str">
        <f>TEXT(Table1[[#This Row],[Order Date]],"mmmm")</f>
        <v>June</v>
      </c>
      <c r="AS5370" t="str">
        <f>"Q"&amp;ROUNDUP(MONTH(Table1[[#This Row],[Order Date]])/3,0)</f>
        <v>Q2</v>
      </c>
      <c r="AT5370">
        <f>IF(Table1[[#This Row],[Sales]]=0,0,Table1[[#This Row],[Profit]]/Table1[[#This Row],[Sales]])</f>
        <v>0.25</v>
      </c>
    </row>
    <row r="5371" spans="22:46" x14ac:dyDescent="0.3">
      <c r="V5371">
        <v>5370</v>
      </c>
      <c r="W5371" t="s">
        <v>8947</v>
      </c>
      <c r="X5371" s="1">
        <v>42988</v>
      </c>
      <c r="Y5371" t="s">
        <v>3875</v>
      </c>
      <c r="Z5371" t="s">
        <v>207</v>
      </c>
      <c r="AA5371" t="s">
        <v>1690</v>
      </c>
      <c r="AB5371" t="s">
        <v>1691</v>
      </c>
      <c r="AC5371" t="s">
        <v>41</v>
      </c>
      <c r="AD5371" t="s">
        <v>26</v>
      </c>
      <c r="AE5371" t="s">
        <v>907</v>
      </c>
      <c r="AF5371" t="s">
        <v>564</v>
      </c>
      <c r="AG5371">
        <v>44312</v>
      </c>
      <c r="AH5371" t="s">
        <v>160</v>
      </c>
      <c r="AI5371" t="s">
        <v>8948</v>
      </c>
      <c r="AJ5371" t="s">
        <v>46</v>
      </c>
      <c r="AK5371" t="s">
        <v>94</v>
      </c>
      <c r="AL5371" t="s">
        <v>8949</v>
      </c>
      <c r="AM5371">
        <v>85.055999999999997</v>
      </c>
      <c r="AN5371">
        <v>3</v>
      </c>
      <c r="AO5371">
        <v>0.2</v>
      </c>
      <c r="AP5371">
        <v>28.706399999999999</v>
      </c>
      <c r="AQ5371">
        <f>YEAR(Table1[[#This Row],[Order Date]])</f>
        <v>2017</v>
      </c>
      <c r="AR5371" t="str">
        <f>TEXT(Table1[[#This Row],[Order Date]],"mmmm")</f>
        <v>September</v>
      </c>
      <c r="AS5371" t="str">
        <f>"Q"&amp;ROUNDUP(MONTH(Table1[[#This Row],[Order Date]])/3,0)</f>
        <v>Q3</v>
      </c>
      <c r="AT5371">
        <f>IF(Table1[[#This Row],[Sales]]=0,0,Table1[[#This Row],[Profit]]/Table1[[#This Row],[Sales]])</f>
        <v>0.33749999999999997</v>
      </c>
    </row>
    <row r="5372" spans="22:46" x14ac:dyDescent="0.3">
      <c r="V5372">
        <v>5371</v>
      </c>
      <c r="W5372" t="s">
        <v>8950</v>
      </c>
      <c r="X5372" s="1">
        <v>42833</v>
      </c>
      <c r="Y5372" s="1">
        <v>43073</v>
      </c>
      <c r="Z5372" t="s">
        <v>51</v>
      </c>
      <c r="AA5372" t="s">
        <v>4419</v>
      </c>
      <c r="AB5372" t="s">
        <v>4420</v>
      </c>
      <c r="AC5372" t="s">
        <v>41</v>
      </c>
      <c r="AD5372" t="s">
        <v>26</v>
      </c>
      <c r="AE5372" t="s">
        <v>8585</v>
      </c>
      <c r="AF5372" t="s">
        <v>267</v>
      </c>
      <c r="AG5372">
        <v>48237</v>
      </c>
      <c r="AH5372" t="s">
        <v>111</v>
      </c>
      <c r="AI5372" t="s">
        <v>6292</v>
      </c>
      <c r="AJ5372" t="s">
        <v>31</v>
      </c>
      <c r="AK5372" t="s">
        <v>67</v>
      </c>
      <c r="AL5372" t="s">
        <v>6293</v>
      </c>
      <c r="AM5372">
        <v>273.95999999999998</v>
      </c>
      <c r="AN5372">
        <v>2</v>
      </c>
      <c r="AO5372">
        <v>0</v>
      </c>
      <c r="AP5372">
        <v>71.229600000000005</v>
      </c>
      <c r="AQ5372">
        <f>YEAR(Table1[[#This Row],[Order Date]])</f>
        <v>2017</v>
      </c>
      <c r="AR5372" t="str">
        <f>TEXT(Table1[[#This Row],[Order Date]],"mmmm")</f>
        <v>April</v>
      </c>
      <c r="AS5372" t="str">
        <f>"Q"&amp;ROUNDUP(MONTH(Table1[[#This Row],[Order Date]])/3,0)</f>
        <v>Q2</v>
      </c>
      <c r="AT5372">
        <f>IF(Table1[[#This Row],[Sales]]=0,0,Table1[[#This Row],[Profit]]/Table1[[#This Row],[Sales]])</f>
        <v>0.26000000000000006</v>
      </c>
    </row>
    <row r="5373" spans="22:46" x14ac:dyDescent="0.3">
      <c r="V5373">
        <v>5372</v>
      </c>
      <c r="W5373" t="s">
        <v>8950</v>
      </c>
      <c r="X5373" s="1">
        <v>42833</v>
      </c>
      <c r="Y5373" s="1">
        <v>43073</v>
      </c>
      <c r="Z5373" t="s">
        <v>51</v>
      </c>
      <c r="AA5373" t="s">
        <v>4419</v>
      </c>
      <c r="AB5373" t="s">
        <v>4420</v>
      </c>
      <c r="AC5373" t="s">
        <v>41</v>
      </c>
      <c r="AD5373" t="s">
        <v>26</v>
      </c>
      <c r="AE5373" t="s">
        <v>8585</v>
      </c>
      <c r="AF5373" t="s">
        <v>267</v>
      </c>
      <c r="AG5373">
        <v>48237</v>
      </c>
      <c r="AH5373" t="s">
        <v>111</v>
      </c>
      <c r="AI5373" t="s">
        <v>3287</v>
      </c>
      <c r="AJ5373" t="s">
        <v>31</v>
      </c>
      <c r="AK5373" t="s">
        <v>67</v>
      </c>
      <c r="AL5373" t="s">
        <v>3288</v>
      </c>
      <c r="AM5373">
        <v>306.89999999999998</v>
      </c>
      <c r="AN5373">
        <v>3</v>
      </c>
      <c r="AO5373">
        <v>0</v>
      </c>
      <c r="AP5373">
        <v>79.793999999999997</v>
      </c>
      <c r="AQ5373">
        <f>YEAR(Table1[[#This Row],[Order Date]])</f>
        <v>2017</v>
      </c>
      <c r="AR5373" t="str">
        <f>TEXT(Table1[[#This Row],[Order Date]],"mmmm")</f>
        <v>April</v>
      </c>
      <c r="AS5373" t="str">
        <f>"Q"&amp;ROUNDUP(MONTH(Table1[[#This Row],[Order Date]])/3,0)</f>
        <v>Q2</v>
      </c>
      <c r="AT5373">
        <f>IF(Table1[[#This Row],[Sales]]=0,0,Table1[[#This Row],[Profit]]/Table1[[#This Row],[Sales]])</f>
        <v>0.26</v>
      </c>
    </row>
    <row r="5374" spans="22:46" x14ac:dyDescent="0.3">
      <c r="V5374">
        <v>5373</v>
      </c>
      <c r="W5374" t="s">
        <v>8951</v>
      </c>
      <c r="X5374" s="1">
        <v>42301</v>
      </c>
      <c r="Y5374" t="s">
        <v>5342</v>
      </c>
      <c r="Z5374" t="s">
        <v>51</v>
      </c>
      <c r="AA5374" t="s">
        <v>1164</v>
      </c>
      <c r="AB5374" t="s">
        <v>1165</v>
      </c>
      <c r="AC5374" t="s">
        <v>41</v>
      </c>
      <c r="AD5374" t="s">
        <v>26</v>
      </c>
      <c r="AE5374" t="s">
        <v>203</v>
      </c>
      <c r="AF5374" t="s">
        <v>110</v>
      </c>
      <c r="AG5374">
        <v>77041</v>
      </c>
      <c r="AH5374" t="s">
        <v>111</v>
      </c>
      <c r="AI5374" t="s">
        <v>464</v>
      </c>
      <c r="AJ5374" t="s">
        <v>46</v>
      </c>
      <c r="AK5374" t="s">
        <v>94</v>
      </c>
      <c r="AL5374" t="s">
        <v>465</v>
      </c>
      <c r="AM5374">
        <v>15.552</v>
      </c>
      <c r="AN5374">
        <v>3</v>
      </c>
      <c r="AO5374">
        <v>0.2</v>
      </c>
      <c r="AP5374">
        <v>5.4432</v>
      </c>
      <c r="AQ5374">
        <f>YEAR(Table1[[#This Row],[Order Date]])</f>
        <v>2015</v>
      </c>
      <c r="AR5374" t="str">
        <f>TEXT(Table1[[#This Row],[Order Date]],"mmmm")</f>
        <v>October</v>
      </c>
      <c r="AS5374" t="str">
        <f>"Q"&amp;ROUNDUP(MONTH(Table1[[#This Row],[Order Date]])/3,0)</f>
        <v>Q4</v>
      </c>
      <c r="AT5374">
        <f>IF(Table1[[#This Row],[Sales]]=0,0,Table1[[#This Row],[Profit]]/Table1[[#This Row],[Sales]])</f>
        <v>0.35000000000000003</v>
      </c>
    </row>
    <row r="5375" spans="22:46" x14ac:dyDescent="0.3">
      <c r="V5375">
        <v>5374</v>
      </c>
      <c r="W5375" t="s">
        <v>8951</v>
      </c>
      <c r="X5375" s="1">
        <v>42301</v>
      </c>
      <c r="Y5375" t="s">
        <v>5342</v>
      </c>
      <c r="Z5375" t="s">
        <v>51</v>
      </c>
      <c r="AA5375" t="s">
        <v>1164</v>
      </c>
      <c r="AB5375" t="s">
        <v>1165</v>
      </c>
      <c r="AC5375" t="s">
        <v>41</v>
      </c>
      <c r="AD5375" t="s">
        <v>26</v>
      </c>
      <c r="AE5375" t="s">
        <v>203</v>
      </c>
      <c r="AF5375" t="s">
        <v>110</v>
      </c>
      <c r="AG5375">
        <v>77041</v>
      </c>
      <c r="AH5375" t="s">
        <v>111</v>
      </c>
      <c r="AI5375" t="s">
        <v>1042</v>
      </c>
      <c r="AJ5375" t="s">
        <v>31</v>
      </c>
      <c r="AK5375" t="s">
        <v>57</v>
      </c>
      <c r="AL5375" t="s">
        <v>1043</v>
      </c>
      <c r="AM5375">
        <v>347.36099999999999</v>
      </c>
      <c r="AN5375">
        <v>7</v>
      </c>
      <c r="AO5375">
        <v>0.3</v>
      </c>
      <c r="AP5375">
        <v>-69.472200000000001</v>
      </c>
      <c r="AQ5375">
        <f>YEAR(Table1[[#This Row],[Order Date]])</f>
        <v>2015</v>
      </c>
      <c r="AR5375" t="str">
        <f>TEXT(Table1[[#This Row],[Order Date]],"mmmm")</f>
        <v>October</v>
      </c>
      <c r="AS5375" t="str">
        <f>"Q"&amp;ROUNDUP(MONTH(Table1[[#This Row],[Order Date]])/3,0)</f>
        <v>Q4</v>
      </c>
      <c r="AT5375">
        <f>IF(Table1[[#This Row],[Sales]]=0,0,Table1[[#This Row],[Profit]]/Table1[[#This Row],[Sales]])</f>
        <v>-0.2</v>
      </c>
    </row>
    <row r="5376" spans="22:46" x14ac:dyDescent="0.3">
      <c r="V5376">
        <v>5375</v>
      </c>
      <c r="W5376" t="s">
        <v>8951</v>
      </c>
      <c r="X5376" s="1">
        <v>42301</v>
      </c>
      <c r="Y5376" t="s">
        <v>5342</v>
      </c>
      <c r="Z5376" t="s">
        <v>51</v>
      </c>
      <c r="AA5376" t="s">
        <v>1164</v>
      </c>
      <c r="AB5376" t="s">
        <v>1165</v>
      </c>
      <c r="AC5376" t="s">
        <v>41</v>
      </c>
      <c r="AD5376" t="s">
        <v>26</v>
      </c>
      <c r="AE5376" t="s">
        <v>203</v>
      </c>
      <c r="AF5376" t="s">
        <v>110</v>
      </c>
      <c r="AG5376">
        <v>77041</v>
      </c>
      <c r="AH5376" t="s">
        <v>111</v>
      </c>
      <c r="AI5376" t="s">
        <v>3457</v>
      </c>
      <c r="AJ5376" t="s">
        <v>46</v>
      </c>
      <c r="AK5376" t="s">
        <v>94</v>
      </c>
      <c r="AL5376" t="s">
        <v>3458</v>
      </c>
      <c r="AM5376">
        <v>10.368</v>
      </c>
      <c r="AN5376">
        <v>2</v>
      </c>
      <c r="AO5376">
        <v>0.2</v>
      </c>
      <c r="AP5376">
        <v>3.6288</v>
      </c>
      <c r="AQ5376">
        <f>YEAR(Table1[[#This Row],[Order Date]])</f>
        <v>2015</v>
      </c>
      <c r="AR5376" t="str">
        <f>TEXT(Table1[[#This Row],[Order Date]],"mmmm")</f>
        <v>October</v>
      </c>
      <c r="AS5376" t="str">
        <f>"Q"&amp;ROUNDUP(MONTH(Table1[[#This Row],[Order Date]])/3,0)</f>
        <v>Q4</v>
      </c>
      <c r="AT5376">
        <f>IF(Table1[[#This Row],[Sales]]=0,0,Table1[[#This Row],[Profit]]/Table1[[#This Row],[Sales]])</f>
        <v>0.35</v>
      </c>
    </row>
    <row r="5377" spans="22:46" x14ac:dyDescent="0.3">
      <c r="V5377">
        <v>5376</v>
      </c>
      <c r="W5377" t="s">
        <v>8952</v>
      </c>
      <c r="X5377" s="1">
        <v>42882</v>
      </c>
      <c r="Y5377" t="s">
        <v>8953</v>
      </c>
      <c r="Z5377" t="s">
        <v>51</v>
      </c>
      <c r="AA5377" t="s">
        <v>5067</v>
      </c>
      <c r="AB5377" t="s">
        <v>5068</v>
      </c>
      <c r="AC5377" t="s">
        <v>41</v>
      </c>
      <c r="AD5377" t="s">
        <v>26</v>
      </c>
      <c r="AE5377" t="s">
        <v>99</v>
      </c>
      <c r="AF5377" t="s">
        <v>100</v>
      </c>
      <c r="AG5377">
        <v>98103</v>
      </c>
      <c r="AH5377" t="s">
        <v>44</v>
      </c>
      <c r="AI5377" t="s">
        <v>4245</v>
      </c>
      <c r="AJ5377" t="s">
        <v>73</v>
      </c>
      <c r="AK5377" t="s">
        <v>176</v>
      </c>
      <c r="AL5377" t="s">
        <v>4246</v>
      </c>
      <c r="AM5377">
        <v>98.16</v>
      </c>
      <c r="AN5377">
        <v>6</v>
      </c>
      <c r="AO5377">
        <v>0</v>
      </c>
      <c r="AP5377">
        <v>9.8160000000000007</v>
      </c>
      <c r="AQ5377">
        <f>YEAR(Table1[[#This Row],[Order Date]])</f>
        <v>2017</v>
      </c>
      <c r="AR5377" t="str">
        <f>TEXT(Table1[[#This Row],[Order Date]],"mmmm")</f>
        <v>May</v>
      </c>
      <c r="AS5377" t="str">
        <f>"Q"&amp;ROUNDUP(MONTH(Table1[[#This Row],[Order Date]])/3,0)</f>
        <v>Q2</v>
      </c>
      <c r="AT5377">
        <f>IF(Table1[[#This Row],[Sales]]=0,0,Table1[[#This Row],[Profit]]/Table1[[#This Row],[Sales]])</f>
        <v>0.1</v>
      </c>
    </row>
    <row r="5378" spans="22:46" x14ac:dyDescent="0.3">
      <c r="V5378">
        <v>5377</v>
      </c>
      <c r="W5378" t="s">
        <v>8952</v>
      </c>
      <c r="X5378" s="1">
        <v>42882</v>
      </c>
      <c r="Y5378" t="s">
        <v>8953</v>
      </c>
      <c r="Z5378" t="s">
        <v>51</v>
      </c>
      <c r="AA5378" t="s">
        <v>5067</v>
      </c>
      <c r="AB5378" t="s">
        <v>5068</v>
      </c>
      <c r="AC5378" t="s">
        <v>41</v>
      </c>
      <c r="AD5378" t="s">
        <v>26</v>
      </c>
      <c r="AE5378" t="s">
        <v>99</v>
      </c>
      <c r="AF5378" t="s">
        <v>100</v>
      </c>
      <c r="AG5378">
        <v>98103</v>
      </c>
      <c r="AH5378" t="s">
        <v>44</v>
      </c>
      <c r="AI5378" t="s">
        <v>7467</v>
      </c>
      <c r="AJ5378" t="s">
        <v>46</v>
      </c>
      <c r="AK5378" t="s">
        <v>70</v>
      </c>
      <c r="AL5378" t="s">
        <v>3437</v>
      </c>
      <c r="AM5378">
        <v>31.44</v>
      </c>
      <c r="AN5378">
        <v>3</v>
      </c>
      <c r="AO5378">
        <v>0</v>
      </c>
      <c r="AP5378">
        <v>7.86</v>
      </c>
      <c r="AQ5378">
        <f>YEAR(Table1[[#This Row],[Order Date]])</f>
        <v>2017</v>
      </c>
      <c r="AR5378" t="str">
        <f>TEXT(Table1[[#This Row],[Order Date]],"mmmm")</f>
        <v>May</v>
      </c>
      <c r="AS5378" t="str">
        <f>"Q"&amp;ROUNDUP(MONTH(Table1[[#This Row],[Order Date]])/3,0)</f>
        <v>Q2</v>
      </c>
      <c r="AT5378">
        <f>IF(Table1[[#This Row],[Sales]]=0,0,Table1[[#This Row],[Profit]]/Table1[[#This Row],[Sales]])</f>
        <v>0.25</v>
      </c>
    </row>
    <row r="5379" spans="22:46" x14ac:dyDescent="0.3">
      <c r="V5379">
        <v>5378</v>
      </c>
      <c r="W5379" t="s">
        <v>8954</v>
      </c>
      <c r="X5379" s="1">
        <v>41978</v>
      </c>
      <c r="Y5379" s="1">
        <v>41832</v>
      </c>
      <c r="Z5379" t="s">
        <v>207</v>
      </c>
      <c r="AA5379" t="s">
        <v>2278</v>
      </c>
      <c r="AB5379" t="s">
        <v>2279</v>
      </c>
      <c r="AC5379" t="s">
        <v>41</v>
      </c>
      <c r="AD5379" t="s">
        <v>26</v>
      </c>
      <c r="AE5379" t="s">
        <v>158</v>
      </c>
      <c r="AF5379" t="s">
        <v>159</v>
      </c>
      <c r="AG5379">
        <v>19134</v>
      </c>
      <c r="AH5379" t="s">
        <v>160</v>
      </c>
      <c r="AI5379" t="s">
        <v>2783</v>
      </c>
      <c r="AJ5379" t="s">
        <v>46</v>
      </c>
      <c r="AK5379" t="s">
        <v>190</v>
      </c>
      <c r="AL5379" t="s">
        <v>2784</v>
      </c>
      <c r="AM5379">
        <v>348.488</v>
      </c>
      <c r="AN5379">
        <v>7</v>
      </c>
      <c r="AO5379">
        <v>0.2</v>
      </c>
      <c r="AP5379">
        <v>117.6147</v>
      </c>
      <c r="AQ5379">
        <f>YEAR(Table1[[#This Row],[Order Date]])</f>
        <v>2014</v>
      </c>
      <c r="AR5379" t="str">
        <f>TEXT(Table1[[#This Row],[Order Date]],"mmmm")</f>
        <v>December</v>
      </c>
      <c r="AS5379" t="str">
        <f>"Q"&amp;ROUNDUP(MONTH(Table1[[#This Row],[Order Date]])/3,0)</f>
        <v>Q4</v>
      </c>
      <c r="AT5379">
        <f>IF(Table1[[#This Row],[Sales]]=0,0,Table1[[#This Row],[Profit]]/Table1[[#This Row],[Sales]])</f>
        <v>0.33750000000000002</v>
      </c>
    </row>
    <row r="5380" spans="22:46" x14ac:dyDescent="0.3">
      <c r="V5380">
        <v>5379</v>
      </c>
      <c r="W5380" t="s">
        <v>8954</v>
      </c>
      <c r="X5380" s="1">
        <v>41978</v>
      </c>
      <c r="Y5380" s="1">
        <v>41832</v>
      </c>
      <c r="Z5380" t="s">
        <v>207</v>
      </c>
      <c r="AA5380" t="s">
        <v>2278</v>
      </c>
      <c r="AB5380" t="s">
        <v>2279</v>
      </c>
      <c r="AC5380" t="s">
        <v>41</v>
      </c>
      <c r="AD5380" t="s">
        <v>26</v>
      </c>
      <c r="AE5380" t="s">
        <v>158</v>
      </c>
      <c r="AF5380" t="s">
        <v>159</v>
      </c>
      <c r="AG5380">
        <v>19134</v>
      </c>
      <c r="AH5380" t="s">
        <v>160</v>
      </c>
      <c r="AI5380" t="s">
        <v>1759</v>
      </c>
      <c r="AJ5380" t="s">
        <v>46</v>
      </c>
      <c r="AK5380" t="s">
        <v>60</v>
      </c>
      <c r="AL5380" t="s">
        <v>1760</v>
      </c>
      <c r="AM5380">
        <v>172.73599999999999</v>
      </c>
      <c r="AN5380">
        <v>4</v>
      </c>
      <c r="AO5380">
        <v>0.2</v>
      </c>
      <c r="AP5380">
        <v>-30.2288</v>
      </c>
      <c r="AQ5380">
        <f>YEAR(Table1[[#This Row],[Order Date]])</f>
        <v>2014</v>
      </c>
      <c r="AR5380" t="str">
        <f>TEXT(Table1[[#This Row],[Order Date]],"mmmm")</f>
        <v>December</v>
      </c>
      <c r="AS5380" t="str">
        <f>"Q"&amp;ROUNDUP(MONTH(Table1[[#This Row],[Order Date]])/3,0)</f>
        <v>Q4</v>
      </c>
      <c r="AT5380">
        <f>IF(Table1[[#This Row],[Sales]]=0,0,Table1[[#This Row],[Profit]]/Table1[[#This Row],[Sales]])</f>
        <v>-0.17500000000000002</v>
      </c>
    </row>
    <row r="5381" spans="22:46" x14ac:dyDescent="0.3">
      <c r="V5381">
        <v>5380</v>
      </c>
      <c r="W5381" t="s">
        <v>8955</v>
      </c>
      <c r="X5381" s="1">
        <v>42596</v>
      </c>
      <c r="Y5381" t="s">
        <v>2836</v>
      </c>
      <c r="Z5381" t="s">
        <v>51</v>
      </c>
      <c r="AA5381" t="s">
        <v>8748</v>
      </c>
      <c r="AB5381" t="s">
        <v>8749</v>
      </c>
      <c r="AC5381" t="s">
        <v>25</v>
      </c>
      <c r="AD5381" t="s">
        <v>26</v>
      </c>
      <c r="AE5381" t="s">
        <v>42</v>
      </c>
      <c r="AF5381" t="s">
        <v>43</v>
      </c>
      <c r="AG5381">
        <v>90045</v>
      </c>
      <c r="AH5381" t="s">
        <v>44</v>
      </c>
      <c r="AI5381" t="s">
        <v>5710</v>
      </c>
      <c r="AJ5381" t="s">
        <v>46</v>
      </c>
      <c r="AK5381" t="s">
        <v>94</v>
      </c>
      <c r="AL5381" t="s">
        <v>5711</v>
      </c>
      <c r="AM5381">
        <v>15.54</v>
      </c>
      <c r="AN5381">
        <v>3</v>
      </c>
      <c r="AO5381">
        <v>0</v>
      </c>
      <c r="AP5381">
        <v>7.6146000000000003</v>
      </c>
      <c r="AQ5381">
        <f>YEAR(Table1[[#This Row],[Order Date]])</f>
        <v>2016</v>
      </c>
      <c r="AR5381" t="str">
        <f>TEXT(Table1[[#This Row],[Order Date]],"mmmm")</f>
        <v>August</v>
      </c>
      <c r="AS5381" t="str">
        <f>"Q"&amp;ROUNDUP(MONTH(Table1[[#This Row],[Order Date]])/3,0)</f>
        <v>Q3</v>
      </c>
      <c r="AT5381">
        <f>IF(Table1[[#This Row],[Sales]]=0,0,Table1[[#This Row],[Profit]]/Table1[[#This Row],[Sales]])</f>
        <v>0.49000000000000005</v>
      </c>
    </row>
    <row r="5382" spans="22:46" x14ac:dyDescent="0.3">
      <c r="V5382">
        <v>5381</v>
      </c>
      <c r="W5382" t="s">
        <v>8955</v>
      </c>
      <c r="X5382" s="1">
        <v>42596</v>
      </c>
      <c r="Y5382" t="s">
        <v>2836</v>
      </c>
      <c r="Z5382" t="s">
        <v>51</v>
      </c>
      <c r="AA5382" t="s">
        <v>8748</v>
      </c>
      <c r="AB5382" t="s">
        <v>8749</v>
      </c>
      <c r="AC5382" t="s">
        <v>25</v>
      </c>
      <c r="AD5382" t="s">
        <v>26</v>
      </c>
      <c r="AE5382" t="s">
        <v>42</v>
      </c>
      <c r="AF5382" t="s">
        <v>43</v>
      </c>
      <c r="AG5382">
        <v>90045</v>
      </c>
      <c r="AH5382" t="s">
        <v>44</v>
      </c>
      <c r="AI5382" t="s">
        <v>8956</v>
      </c>
      <c r="AJ5382" t="s">
        <v>73</v>
      </c>
      <c r="AK5382" t="s">
        <v>768</v>
      </c>
      <c r="AL5382" t="s">
        <v>8957</v>
      </c>
      <c r="AM5382">
        <v>105.55200000000001</v>
      </c>
      <c r="AN5382">
        <v>6</v>
      </c>
      <c r="AO5382">
        <v>0.2</v>
      </c>
      <c r="AP5382">
        <v>35.623800000000003</v>
      </c>
      <c r="AQ5382">
        <f>YEAR(Table1[[#This Row],[Order Date]])</f>
        <v>2016</v>
      </c>
      <c r="AR5382" t="str">
        <f>TEXT(Table1[[#This Row],[Order Date]],"mmmm")</f>
        <v>August</v>
      </c>
      <c r="AS5382" t="str">
        <f>"Q"&amp;ROUNDUP(MONTH(Table1[[#This Row],[Order Date]])/3,0)</f>
        <v>Q3</v>
      </c>
      <c r="AT5382">
        <f>IF(Table1[[#This Row],[Sales]]=0,0,Table1[[#This Row],[Profit]]/Table1[[#This Row],[Sales]])</f>
        <v>0.33750000000000002</v>
      </c>
    </row>
    <row r="5383" spans="22:46" x14ac:dyDescent="0.3">
      <c r="V5383">
        <v>5382</v>
      </c>
      <c r="W5383" t="s">
        <v>8958</v>
      </c>
      <c r="X5383" s="1">
        <v>42618</v>
      </c>
      <c r="Y5383" s="1">
        <v>42560</v>
      </c>
      <c r="Z5383" t="s">
        <v>22</v>
      </c>
      <c r="AA5383" t="s">
        <v>8959</v>
      </c>
      <c r="AB5383" t="s">
        <v>8960</v>
      </c>
      <c r="AC5383" t="s">
        <v>41</v>
      </c>
      <c r="AD5383" t="s">
        <v>26</v>
      </c>
      <c r="AE5383" t="s">
        <v>203</v>
      </c>
      <c r="AF5383" t="s">
        <v>110</v>
      </c>
      <c r="AG5383">
        <v>77070</v>
      </c>
      <c r="AH5383" t="s">
        <v>111</v>
      </c>
      <c r="AI5383" t="s">
        <v>2987</v>
      </c>
      <c r="AJ5383" t="s">
        <v>46</v>
      </c>
      <c r="AK5383" t="s">
        <v>94</v>
      </c>
      <c r="AL5383" t="s">
        <v>2988</v>
      </c>
      <c r="AM5383">
        <v>25.92</v>
      </c>
      <c r="AN5383">
        <v>5</v>
      </c>
      <c r="AO5383">
        <v>0.2</v>
      </c>
      <c r="AP5383">
        <v>9.0719999999999992</v>
      </c>
      <c r="AQ5383">
        <f>YEAR(Table1[[#This Row],[Order Date]])</f>
        <v>2016</v>
      </c>
      <c r="AR5383" t="str">
        <f>TEXT(Table1[[#This Row],[Order Date]],"mmmm")</f>
        <v>September</v>
      </c>
      <c r="AS5383" t="str">
        <f>"Q"&amp;ROUNDUP(MONTH(Table1[[#This Row],[Order Date]])/3,0)</f>
        <v>Q3</v>
      </c>
      <c r="AT5383">
        <f>IF(Table1[[#This Row],[Sales]]=0,0,Table1[[#This Row],[Profit]]/Table1[[#This Row],[Sales]])</f>
        <v>0.34999999999999992</v>
      </c>
    </row>
    <row r="5384" spans="22:46" x14ac:dyDescent="0.3">
      <c r="V5384">
        <v>5383</v>
      </c>
      <c r="W5384" t="s">
        <v>8958</v>
      </c>
      <c r="X5384" s="1">
        <v>42618</v>
      </c>
      <c r="Y5384" s="1">
        <v>42560</v>
      </c>
      <c r="Z5384" t="s">
        <v>22</v>
      </c>
      <c r="AA5384" t="s">
        <v>8959</v>
      </c>
      <c r="AB5384" t="s">
        <v>8960</v>
      </c>
      <c r="AC5384" t="s">
        <v>41</v>
      </c>
      <c r="AD5384" t="s">
        <v>26</v>
      </c>
      <c r="AE5384" t="s">
        <v>203</v>
      </c>
      <c r="AF5384" t="s">
        <v>110</v>
      </c>
      <c r="AG5384">
        <v>77070</v>
      </c>
      <c r="AH5384" t="s">
        <v>111</v>
      </c>
      <c r="AI5384" t="s">
        <v>4937</v>
      </c>
      <c r="AJ5384" t="s">
        <v>46</v>
      </c>
      <c r="AK5384" t="s">
        <v>303</v>
      </c>
      <c r="AL5384" t="s">
        <v>633</v>
      </c>
      <c r="AM5384">
        <v>15.808</v>
      </c>
      <c r="AN5384">
        <v>8</v>
      </c>
      <c r="AO5384">
        <v>0.2</v>
      </c>
      <c r="AP5384">
        <v>5.3352000000000004</v>
      </c>
      <c r="AQ5384">
        <f>YEAR(Table1[[#This Row],[Order Date]])</f>
        <v>2016</v>
      </c>
      <c r="AR5384" t="str">
        <f>TEXT(Table1[[#This Row],[Order Date]],"mmmm")</f>
        <v>September</v>
      </c>
      <c r="AS5384" t="str">
        <f>"Q"&amp;ROUNDUP(MONTH(Table1[[#This Row],[Order Date]])/3,0)</f>
        <v>Q3</v>
      </c>
      <c r="AT5384">
        <f>IF(Table1[[#This Row],[Sales]]=0,0,Table1[[#This Row],[Profit]]/Table1[[#This Row],[Sales]])</f>
        <v>0.33750000000000002</v>
      </c>
    </row>
    <row r="5385" spans="22:46" x14ac:dyDescent="0.3">
      <c r="V5385">
        <v>5384</v>
      </c>
      <c r="W5385" t="s">
        <v>8958</v>
      </c>
      <c r="X5385" s="1">
        <v>42618</v>
      </c>
      <c r="Y5385" s="1">
        <v>42560</v>
      </c>
      <c r="Z5385" t="s">
        <v>22</v>
      </c>
      <c r="AA5385" t="s">
        <v>8959</v>
      </c>
      <c r="AB5385" t="s">
        <v>8960</v>
      </c>
      <c r="AC5385" t="s">
        <v>41</v>
      </c>
      <c r="AD5385" t="s">
        <v>26</v>
      </c>
      <c r="AE5385" t="s">
        <v>203</v>
      </c>
      <c r="AF5385" t="s">
        <v>110</v>
      </c>
      <c r="AG5385">
        <v>77070</v>
      </c>
      <c r="AH5385" t="s">
        <v>111</v>
      </c>
      <c r="AI5385" t="s">
        <v>1465</v>
      </c>
      <c r="AJ5385" t="s">
        <v>46</v>
      </c>
      <c r="AK5385" t="s">
        <v>94</v>
      </c>
      <c r="AL5385" t="s">
        <v>1466</v>
      </c>
      <c r="AM5385">
        <v>10.368</v>
      </c>
      <c r="AN5385">
        <v>2</v>
      </c>
      <c r="AO5385">
        <v>0.2</v>
      </c>
      <c r="AP5385">
        <v>3.7584</v>
      </c>
      <c r="AQ5385">
        <f>YEAR(Table1[[#This Row],[Order Date]])</f>
        <v>2016</v>
      </c>
      <c r="AR5385" t="str">
        <f>TEXT(Table1[[#This Row],[Order Date]],"mmmm")</f>
        <v>September</v>
      </c>
      <c r="AS5385" t="str">
        <f>"Q"&amp;ROUNDUP(MONTH(Table1[[#This Row],[Order Date]])/3,0)</f>
        <v>Q3</v>
      </c>
      <c r="AT5385">
        <f>IF(Table1[[#This Row],[Sales]]=0,0,Table1[[#This Row],[Profit]]/Table1[[#This Row],[Sales]])</f>
        <v>0.36249999999999999</v>
      </c>
    </row>
    <row r="5386" spans="22:46" x14ac:dyDescent="0.3">
      <c r="V5386">
        <v>5385</v>
      </c>
      <c r="W5386" t="s">
        <v>8961</v>
      </c>
      <c r="X5386" s="1">
        <v>42912</v>
      </c>
      <c r="Y5386" s="1">
        <v>42801</v>
      </c>
      <c r="Z5386" t="s">
        <v>51</v>
      </c>
      <c r="AA5386" t="s">
        <v>3982</v>
      </c>
      <c r="AB5386" t="s">
        <v>3983</v>
      </c>
      <c r="AC5386" t="s">
        <v>25</v>
      </c>
      <c r="AD5386" t="s">
        <v>26</v>
      </c>
      <c r="AE5386" t="s">
        <v>158</v>
      </c>
      <c r="AF5386" t="s">
        <v>159</v>
      </c>
      <c r="AG5386">
        <v>19143</v>
      </c>
      <c r="AH5386" t="s">
        <v>160</v>
      </c>
      <c r="AI5386" t="s">
        <v>1179</v>
      </c>
      <c r="AJ5386" t="s">
        <v>73</v>
      </c>
      <c r="AK5386" t="s">
        <v>74</v>
      </c>
      <c r="AL5386" t="s">
        <v>1180</v>
      </c>
      <c r="AM5386">
        <v>358.2</v>
      </c>
      <c r="AN5386">
        <v>3</v>
      </c>
      <c r="AO5386">
        <v>0.4</v>
      </c>
      <c r="AP5386">
        <v>41.79</v>
      </c>
      <c r="AQ5386">
        <f>YEAR(Table1[[#This Row],[Order Date]])</f>
        <v>2017</v>
      </c>
      <c r="AR5386" t="str">
        <f>TEXT(Table1[[#This Row],[Order Date]],"mmmm")</f>
        <v>June</v>
      </c>
      <c r="AS5386" t="str">
        <f>"Q"&amp;ROUNDUP(MONTH(Table1[[#This Row],[Order Date]])/3,0)</f>
        <v>Q2</v>
      </c>
      <c r="AT5386">
        <f>IF(Table1[[#This Row],[Sales]]=0,0,Table1[[#This Row],[Profit]]/Table1[[#This Row],[Sales]])</f>
        <v>0.11666666666666667</v>
      </c>
    </row>
    <row r="5387" spans="22:46" x14ac:dyDescent="0.3">
      <c r="V5387">
        <v>5386</v>
      </c>
      <c r="W5387" t="s">
        <v>8961</v>
      </c>
      <c r="X5387" s="1">
        <v>42912</v>
      </c>
      <c r="Y5387" s="1">
        <v>42801</v>
      </c>
      <c r="Z5387" t="s">
        <v>51</v>
      </c>
      <c r="AA5387" t="s">
        <v>3982</v>
      </c>
      <c r="AB5387" t="s">
        <v>3983</v>
      </c>
      <c r="AC5387" t="s">
        <v>25</v>
      </c>
      <c r="AD5387" t="s">
        <v>26</v>
      </c>
      <c r="AE5387" t="s">
        <v>158</v>
      </c>
      <c r="AF5387" t="s">
        <v>159</v>
      </c>
      <c r="AG5387">
        <v>19143</v>
      </c>
      <c r="AH5387" t="s">
        <v>160</v>
      </c>
      <c r="AI5387" t="s">
        <v>6529</v>
      </c>
      <c r="AJ5387" t="s">
        <v>73</v>
      </c>
      <c r="AK5387" t="s">
        <v>74</v>
      </c>
      <c r="AL5387" t="s">
        <v>6530</v>
      </c>
      <c r="AM5387">
        <v>545.91600000000005</v>
      </c>
      <c r="AN5387">
        <v>14</v>
      </c>
      <c r="AO5387">
        <v>0.4</v>
      </c>
      <c r="AP5387">
        <v>72.788799999999995</v>
      </c>
      <c r="AQ5387">
        <f>YEAR(Table1[[#This Row],[Order Date]])</f>
        <v>2017</v>
      </c>
      <c r="AR5387" t="str">
        <f>TEXT(Table1[[#This Row],[Order Date]],"mmmm")</f>
        <v>June</v>
      </c>
      <c r="AS5387" t="str">
        <f>"Q"&amp;ROUNDUP(MONTH(Table1[[#This Row],[Order Date]])/3,0)</f>
        <v>Q2</v>
      </c>
      <c r="AT5387">
        <f>IF(Table1[[#This Row],[Sales]]=0,0,Table1[[#This Row],[Profit]]/Table1[[#This Row],[Sales]])</f>
        <v>0.1333333333333333</v>
      </c>
    </row>
    <row r="5388" spans="22:46" x14ac:dyDescent="0.3">
      <c r="V5388">
        <v>5387</v>
      </c>
      <c r="W5388" t="s">
        <v>8962</v>
      </c>
      <c r="X5388" s="1">
        <v>42806</v>
      </c>
      <c r="Y5388" t="s">
        <v>2786</v>
      </c>
      <c r="Z5388" t="s">
        <v>51</v>
      </c>
      <c r="AA5388" t="s">
        <v>2970</v>
      </c>
      <c r="AB5388" t="s">
        <v>2971</v>
      </c>
      <c r="AC5388" t="s">
        <v>25</v>
      </c>
      <c r="AD5388" t="s">
        <v>26</v>
      </c>
      <c r="AE5388" t="s">
        <v>8963</v>
      </c>
      <c r="AF5388" t="s">
        <v>1924</v>
      </c>
      <c r="AG5388">
        <v>72756</v>
      </c>
      <c r="AH5388" t="s">
        <v>29</v>
      </c>
      <c r="AI5388" t="s">
        <v>6268</v>
      </c>
      <c r="AJ5388" t="s">
        <v>46</v>
      </c>
      <c r="AK5388" t="s">
        <v>77</v>
      </c>
      <c r="AL5388" t="s">
        <v>1366</v>
      </c>
      <c r="AM5388">
        <v>40.409999999999997</v>
      </c>
      <c r="AN5388">
        <v>9</v>
      </c>
      <c r="AO5388">
        <v>0</v>
      </c>
      <c r="AP5388">
        <v>18.5886</v>
      </c>
      <c r="AQ5388">
        <f>YEAR(Table1[[#This Row],[Order Date]])</f>
        <v>2017</v>
      </c>
      <c r="AR5388" t="str">
        <f>TEXT(Table1[[#This Row],[Order Date]],"mmmm")</f>
        <v>March</v>
      </c>
      <c r="AS5388" t="str">
        <f>"Q"&amp;ROUNDUP(MONTH(Table1[[#This Row],[Order Date]])/3,0)</f>
        <v>Q1</v>
      </c>
      <c r="AT5388">
        <f>IF(Table1[[#This Row],[Sales]]=0,0,Table1[[#This Row],[Profit]]/Table1[[#This Row],[Sales]])</f>
        <v>0.46</v>
      </c>
    </row>
    <row r="5389" spans="22:46" x14ac:dyDescent="0.3">
      <c r="V5389">
        <v>5388</v>
      </c>
      <c r="W5389" t="s">
        <v>8964</v>
      </c>
      <c r="X5389" s="1">
        <v>42784</v>
      </c>
      <c r="Y5389" t="s">
        <v>5174</v>
      </c>
      <c r="Z5389" t="s">
        <v>22</v>
      </c>
      <c r="AA5389" t="s">
        <v>546</v>
      </c>
      <c r="AB5389" t="s">
        <v>547</v>
      </c>
      <c r="AC5389" t="s">
        <v>41</v>
      </c>
      <c r="AD5389" t="s">
        <v>26</v>
      </c>
      <c r="AE5389" t="s">
        <v>42</v>
      </c>
      <c r="AF5389" t="s">
        <v>43</v>
      </c>
      <c r="AG5389">
        <v>90045</v>
      </c>
      <c r="AH5389" t="s">
        <v>44</v>
      </c>
      <c r="AI5389" t="s">
        <v>1882</v>
      </c>
      <c r="AJ5389" t="s">
        <v>73</v>
      </c>
      <c r="AK5389" t="s">
        <v>74</v>
      </c>
      <c r="AL5389" t="s">
        <v>1883</v>
      </c>
      <c r="AM5389">
        <v>167.976</v>
      </c>
      <c r="AN5389">
        <v>3</v>
      </c>
      <c r="AO5389">
        <v>0.2</v>
      </c>
      <c r="AP5389">
        <v>10.4985</v>
      </c>
      <c r="AQ5389">
        <f>YEAR(Table1[[#This Row],[Order Date]])</f>
        <v>2017</v>
      </c>
      <c r="AR5389" t="str">
        <f>TEXT(Table1[[#This Row],[Order Date]],"mmmm")</f>
        <v>February</v>
      </c>
      <c r="AS5389" t="str">
        <f>"Q"&amp;ROUNDUP(MONTH(Table1[[#This Row],[Order Date]])/3,0)</f>
        <v>Q1</v>
      </c>
      <c r="AT5389">
        <f>IF(Table1[[#This Row],[Sales]]=0,0,Table1[[#This Row],[Profit]]/Table1[[#This Row],[Sales]])</f>
        <v>6.25E-2</v>
      </c>
    </row>
    <row r="5390" spans="22:46" x14ac:dyDescent="0.3">
      <c r="V5390">
        <v>5389</v>
      </c>
      <c r="W5390" t="s">
        <v>8964</v>
      </c>
      <c r="X5390" s="1">
        <v>42784</v>
      </c>
      <c r="Y5390" t="s">
        <v>5174</v>
      </c>
      <c r="Z5390" t="s">
        <v>22</v>
      </c>
      <c r="AA5390" t="s">
        <v>546</v>
      </c>
      <c r="AB5390" t="s">
        <v>547</v>
      </c>
      <c r="AC5390" t="s">
        <v>41</v>
      </c>
      <c r="AD5390" t="s">
        <v>26</v>
      </c>
      <c r="AE5390" t="s">
        <v>42</v>
      </c>
      <c r="AF5390" t="s">
        <v>43</v>
      </c>
      <c r="AG5390">
        <v>90045</v>
      </c>
      <c r="AH5390" t="s">
        <v>44</v>
      </c>
      <c r="AI5390" t="s">
        <v>6005</v>
      </c>
      <c r="AJ5390" t="s">
        <v>73</v>
      </c>
      <c r="AK5390" t="s">
        <v>176</v>
      </c>
      <c r="AL5390" t="s">
        <v>6006</v>
      </c>
      <c r="AM5390">
        <v>109.53</v>
      </c>
      <c r="AN5390">
        <v>3</v>
      </c>
      <c r="AO5390">
        <v>0</v>
      </c>
      <c r="AP5390">
        <v>47.097900000000003</v>
      </c>
      <c r="AQ5390">
        <f>YEAR(Table1[[#This Row],[Order Date]])</f>
        <v>2017</v>
      </c>
      <c r="AR5390" t="str">
        <f>TEXT(Table1[[#This Row],[Order Date]],"mmmm")</f>
        <v>February</v>
      </c>
      <c r="AS5390" t="str">
        <f>"Q"&amp;ROUNDUP(MONTH(Table1[[#This Row],[Order Date]])/3,0)</f>
        <v>Q1</v>
      </c>
      <c r="AT5390">
        <f>IF(Table1[[#This Row],[Sales]]=0,0,Table1[[#This Row],[Profit]]/Table1[[#This Row],[Sales]])</f>
        <v>0.43</v>
      </c>
    </row>
    <row r="5391" spans="22:46" x14ac:dyDescent="0.3">
      <c r="V5391">
        <v>5390</v>
      </c>
      <c r="W5391" t="s">
        <v>8964</v>
      </c>
      <c r="X5391" s="1">
        <v>42784</v>
      </c>
      <c r="Y5391" t="s">
        <v>5174</v>
      </c>
      <c r="Z5391" t="s">
        <v>22</v>
      </c>
      <c r="AA5391" t="s">
        <v>546</v>
      </c>
      <c r="AB5391" t="s">
        <v>547</v>
      </c>
      <c r="AC5391" t="s">
        <v>41</v>
      </c>
      <c r="AD5391" t="s">
        <v>26</v>
      </c>
      <c r="AE5391" t="s">
        <v>42</v>
      </c>
      <c r="AF5391" t="s">
        <v>43</v>
      </c>
      <c r="AG5391">
        <v>90045</v>
      </c>
      <c r="AH5391" t="s">
        <v>44</v>
      </c>
      <c r="AI5391" t="s">
        <v>2280</v>
      </c>
      <c r="AJ5391" t="s">
        <v>46</v>
      </c>
      <c r="AK5391" t="s">
        <v>47</v>
      </c>
      <c r="AL5391" t="s">
        <v>2281</v>
      </c>
      <c r="AM5391">
        <v>9.82</v>
      </c>
      <c r="AN5391">
        <v>2</v>
      </c>
      <c r="AO5391">
        <v>0</v>
      </c>
      <c r="AP5391">
        <v>4.8117999999999999</v>
      </c>
      <c r="AQ5391">
        <f>YEAR(Table1[[#This Row],[Order Date]])</f>
        <v>2017</v>
      </c>
      <c r="AR5391" t="str">
        <f>TEXT(Table1[[#This Row],[Order Date]],"mmmm")</f>
        <v>February</v>
      </c>
      <c r="AS5391" t="str">
        <f>"Q"&amp;ROUNDUP(MONTH(Table1[[#This Row],[Order Date]])/3,0)</f>
        <v>Q1</v>
      </c>
      <c r="AT5391">
        <f>IF(Table1[[#This Row],[Sales]]=0,0,Table1[[#This Row],[Profit]]/Table1[[#This Row],[Sales]])</f>
        <v>0.49</v>
      </c>
    </row>
    <row r="5392" spans="22:46" x14ac:dyDescent="0.3">
      <c r="V5392">
        <v>5391</v>
      </c>
      <c r="W5392" t="s">
        <v>8965</v>
      </c>
      <c r="X5392" s="1">
        <v>43049</v>
      </c>
      <c r="Y5392" s="1">
        <v>43080</v>
      </c>
      <c r="Z5392" t="s">
        <v>22</v>
      </c>
      <c r="AA5392" t="s">
        <v>7497</v>
      </c>
      <c r="AB5392" t="s">
        <v>7498</v>
      </c>
      <c r="AC5392" t="s">
        <v>41</v>
      </c>
      <c r="AD5392" t="s">
        <v>26</v>
      </c>
      <c r="AE5392" t="s">
        <v>99</v>
      </c>
      <c r="AF5392" t="s">
        <v>100</v>
      </c>
      <c r="AG5392">
        <v>98105</v>
      </c>
      <c r="AH5392" t="s">
        <v>44</v>
      </c>
      <c r="AI5392" t="s">
        <v>4679</v>
      </c>
      <c r="AJ5392" t="s">
        <v>46</v>
      </c>
      <c r="AK5392" t="s">
        <v>77</v>
      </c>
      <c r="AL5392" t="s">
        <v>4680</v>
      </c>
      <c r="AM5392">
        <v>26.352</v>
      </c>
      <c r="AN5392">
        <v>3</v>
      </c>
      <c r="AO5392">
        <v>0.2</v>
      </c>
      <c r="AP5392">
        <v>9.5526</v>
      </c>
      <c r="AQ5392">
        <f>YEAR(Table1[[#This Row],[Order Date]])</f>
        <v>2017</v>
      </c>
      <c r="AR5392" t="str">
        <f>TEXT(Table1[[#This Row],[Order Date]],"mmmm")</f>
        <v>November</v>
      </c>
      <c r="AS5392" t="str">
        <f>"Q"&amp;ROUNDUP(MONTH(Table1[[#This Row],[Order Date]])/3,0)</f>
        <v>Q4</v>
      </c>
      <c r="AT5392">
        <f>IF(Table1[[#This Row],[Sales]]=0,0,Table1[[#This Row],[Profit]]/Table1[[#This Row],[Sales]])</f>
        <v>0.36249999999999999</v>
      </c>
    </row>
    <row r="5393" spans="22:46" x14ac:dyDescent="0.3">
      <c r="V5393">
        <v>5392</v>
      </c>
      <c r="W5393" t="s">
        <v>8966</v>
      </c>
      <c r="X5393" s="1">
        <v>41962</v>
      </c>
      <c r="Y5393" t="s">
        <v>4687</v>
      </c>
      <c r="Z5393" t="s">
        <v>51</v>
      </c>
      <c r="AA5393" t="s">
        <v>8290</v>
      </c>
      <c r="AB5393" t="s">
        <v>8291</v>
      </c>
      <c r="AC5393" t="s">
        <v>41</v>
      </c>
      <c r="AD5393" t="s">
        <v>26</v>
      </c>
      <c r="AE5393" t="s">
        <v>587</v>
      </c>
      <c r="AF5393" t="s">
        <v>276</v>
      </c>
      <c r="AG5393">
        <v>19805</v>
      </c>
      <c r="AH5393" t="s">
        <v>160</v>
      </c>
      <c r="AI5393" t="s">
        <v>2390</v>
      </c>
      <c r="AJ5393" t="s">
        <v>46</v>
      </c>
      <c r="AK5393" t="s">
        <v>47</v>
      </c>
      <c r="AL5393" t="s">
        <v>2391</v>
      </c>
      <c r="AM5393">
        <v>22.5</v>
      </c>
      <c r="AN5393">
        <v>6</v>
      </c>
      <c r="AO5393">
        <v>0</v>
      </c>
      <c r="AP5393">
        <v>10.8</v>
      </c>
      <c r="AQ5393">
        <f>YEAR(Table1[[#This Row],[Order Date]])</f>
        <v>2014</v>
      </c>
      <c r="AR5393" t="str">
        <f>TEXT(Table1[[#This Row],[Order Date]],"mmmm")</f>
        <v>November</v>
      </c>
      <c r="AS5393" t="str">
        <f>"Q"&amp;ROUNDUP(MONTH(Table1[[#This Row],[Order Date]])/3,0)</f>
        <v>Q4</v>
      </c>
      <c r="AT5393">
        <f>IF(Table1[[#This Row],[Sales]]=0,0,Table1[[#This Row],[Profit]]/Table1[[#This Row],[Sales]])</f>
        <v>0.48000000000000004</v>
      </c>
    </row>
    <row r="5394" spans="22:46" x14ac:dyDescent="0.3">
      <c r="V5394">
        <v>5393</v>
      </c>
      <c r="W5394" t="s">
        <v>8966</v>
      </c>
      <c r="X5394" s="1">
        <v>41962</v>
      </c>
      <c r="Y5394" t="s">
        <v>4687</v>
      </c>
      <c r="Z5394" t="s">
        <v>51</v>
      </c>
      <c r="AA5394" t="s">
        <v>8290</v>
      </c>
      <c r="AB5394" t="s">
        <v>8291</v>
      </c>
      <c r="AC5394" t="s">
        <v>41</v>
      </c>
      <c r="AD5394" t="s">
        <v>26</v>
      </c>
      <c r="AE5394" t="s">
        <v>587</v>
      </c>
      <c r="AF5394" t="s">
        <v>276</v>
      </c>
      <c r="AG5394">
        <v>19805</v>
      </c>
      <c r="AH5394" t="s">
        <v>160</v>
      </c>
      <c r="AI5394" t="s">
        <v>2813</v>
      </c>
      <c r="AJ5394" t="s">
        <v>46</v>
      </c>
      <c r="AK5394" t="s">
        <v>47</v>
      </c>
      <c r="AL5394" t="s">
        <v>2814</v>
      </c>
      <c r="AM5394">
        <v>9.9600000000000009</v>
      </c>
      <c r="AN5394">
        <v>2</v>
      </c>
      <c r="AO5394">
        <v>0</v>
      </c>
      <c r="AP5394">
        <v>4.5815999999999999</v>
      </c>
      <c r="AQ5394">
        <f>YEAR(Table1[[#This Row],[Order Date]])</f>
        <v>2014</v>
      </c>
      <c r="AR5394" t="str">
        <f>TEXT(Table1[[#This Row],[Order Date]],"mmmm")</f>
        <v>November</v>
      </c>
      <c r="AS5394" t="str">
        <f>"Q"&amp;ROUNDUP(MONTH(Table1[[#This Row],[Order Date]])/3,0)</f>
        <v>Q4</v>
      </c>
      <c r="AT5394">
        <f>IF(Table1[[#This Row],[Sales]]=0,0,Table1[[#This Row],[Profit]]/Table1[[#This Row],[Sales]])</f>
        <v>0.45999999999999996</v>
      </c>
    </row>
    <row r="5395" spans="22:46" x14ac:dyDescent="0.3">
      <c r="V5395">
        <v>5394</v>
      </c>
      <c r="W5395" t="s">
        <v>8966</v>
      </c>
      <c r="X5395" s="1">
        <v>41962</v>
      </c>
      <c r="Y5395" t="s">
        <v>4687</v>
      </c>
      <c r="Z5395" t="s">
        <v>51</v>
      </c>
      <c r="AA5395" t="s">
        <v>8290</v>
      </c>
      <c r="AB5395" t="s">
        <v>8291</v>
      </c>
      <c r="AC5395" t="s">
        <v>41</v>
      </c>
      <c r="AD5395" t="s">
        <v>26</v>
      </c>
      <c r="AE5395" t="s">
        <v>587</v>
      </c>
      <c r="AF5395" t="s">
        <v>276</v>
      </c>
      <c r="AG5395">
        <v>19805</v>
      </c>
      <c r="AH5395" t="s">
        <v>160</v>
      </c>
      <c r="AI5395" t="s">
        <v>2062</v>
      </c>
      <c r="AJ5395" t="s">
        <v>46</v>
      </c>
      <c r="AK5395" t="s">
        <v>77</v>
      </c>
      <c r="AL5395" t="s">
        <v>2063</v>
      </c>
      <c r="AM5395">
        <v>213.08</v>
      </c>
      <c r="AN5395">
        <v>7</v>
      </c>
      <c r="AO5395">
        <v>0</v>
      </c>
      <c r="AP5395">
        <v>102.2784</v>
      </c>
      <c r="AQ5395">
        <f>YEAR(Table1[[#This Row],[Order Date]])</f>
        <v>2014</v>
      </c>
      <c r="AR5395" t="str">
        <f>TEXT(Table1[[#This Row],[Order Date]],"mmmm")</f>
        <v>November</v>
      </c>
      <c r="AS5395" t="str">
        <f>"Q"&amp;ROUNDUP(MONTH(Table1[[#This Row],[Order Date]])/3,0)</f>
        <v>Q4</v>
      </c>
      <c r="AT5395">
        <f>IF(Table1[[#This Row],[Sales]]=0,0,Table1[[#This Row],[Profit]]/Table1[[#This Row],[Sales]])</f>
        <v>0.48</v>
      </c>
    </row>
    <row r="5396" spans="22:46" x14ac:dyDescent="0.3">
      <c r="V5396">
        <v>5395</v>
      </c>
      <c r="W5396" t="s">
        <v>8966</v>
      </c>
      <c r="X5396" s="1">
        <v>41962</v>
      </c>
      <c r="Y5396" t="s">
        <v>4687</v>
      </c>
      <c r="Z5396" t="s">
        <v>51</v>
      </c>
      <c r="AA5396" t="s">
        <v>8290</v>
      </c>
      <c r="AB5396" t="s">
        <v>8291</v>
      </c>
      <c r="AC5396" t="s">
        <v>41</v>
      </c>
      <c r="AD5396" t="s">
        <v>26</v>
      </c>
      <c r="AE5396" t="s">
        <v>587</v>
      </c>
      <c r="AF5396" t="s">
        <v>276</v>
      </c>
      <c r="AG5396">
        <v>19805</v>
      </c>
      <c r="AH5396" t="s">
        <v>160</v>
      </c>
      <c r="AI5396" t="s">
        <v>4739</v>
      </c>
      <c r="AJ5396" t="s">
        <v>31</v>
      </c>
      <c r="AK5396" t="s">
        <v>32</v>
      </c>
      <c r="AL5396" t="s">
        <v>4740</v>
      </c>
      <c r="AM5396">
        <v>1025.8800000000001</v>
      </c>
      <c r="AN5396">
        <v>6</v>
      </c>
      <c r="AO5396">
        <v>0</v>
      </c>
      <c r="AP5396">
        <v>235.95240000000001</v>
      </c>
      <c r="AQ5396">
        <f>YEAR(Table1[[#This Row],[Order Date]])</f>
        <v>2014</v>
      </c>
      <c r="AR5396" t="str">
        <f>TEXT(Table1[[#This Row],[Order Date]],"mmmm")</f>
        <v>November</v>
      </c>
      <c r="AS5396" t="str">
        <f>"Q"&amp;ROUNDUP(MONTH(Table1[[#This Row],[Order Date]])/3,0)</f>
        <v>Q4</v>
      </c>
      <c r="AT5396">
        <f>IF(Table1[[#This Row],[Sales]]=0,0,Table1[[#This Row],[Profit]]/Table1[[#This Row],[Sales]])</f>
        <v>0.22999999999999998</v>
      </c>
    </row>
    <row r="5397" spans="22:46" x14ac:dyDescent="0.3">
      <c r="V5397">
        <v>5396</v>
      </c>
      <c r="W5397" t="s">
        <v>8967</v>
      </c>
      <c r="X5397" s="1">
        <v>41961</v>
      </c>
      <c r="Y5397" t="s">
        <v>5476</v>
      </c>
      <c r="Z5397" t="s">
        <v>22</v>
      </c>
      <c r="AA5397" t="s">
        <v>1857</v>
      </c>
      <c r="AB5397" t="s">
        <v>1858</v>
      </c>
      <c r="AC5397" t="s">
        <v>41</v>
      </c>
      <c r="AD5397" t="s">
        <v>26</v>
      </c>
      <c r="AE5397" t="s">
        <v>4251</v>
      </c>
      <c r="AF5397" t="s">
        <v>129</v>
      </c>
      <c r="AG5397">
        <v>84604</v>
      </c>
      <c r="AH5397" t="s">
        <v>44</v>
      </c>
      <c r="AI5397" t="s">
        <v>6487</v>
      </c>
      <c r="AJ5397" t="s">
        <v>46</v>
      </c>
      <c r="AK5397" t="s">
        <v>94</v>
      </c>
      <c r="AL5397" t="s">
        <v>6488</v>
      </c>
      <c r="AM5397">
        <v>21.98</v>
      </c>
      <c r="AN5397">
        <v>7</v>
      </c>
      <c r="AO5397">
        <v>0</v>
      </c>
      <c r="AP5397">
        <v>9.891</v>
      </c>
      <c r="AQ5397">
        <f>YEAR(Table1[[#This Row],[Order Date]])</f>
        <v>2014</v>
      </c>
      <c r="AR5397" t="str">
        <f>TEXT(Table1[[#This Row],[Order Date]],"mmmm")</f>
        <v>November</v>
      </c>
      <c r="AS5397" t="str">
        <f>"Q"&amp;ROUNDUP(MONTH(Table1[[#This Row],[Order Date]])/3,0)</f>
        <v>Q4</v>
      </c>
      <c r="AT5397">
        <f>IF(Table1[[#This Row],[Sales]]=0,0,Table1[[#This Row],[Profit]]/Table1[[#This Row],[Sales]])</f>
        <v>0.45</v>
      </c>
    </row>
    <row r="5398" spans="22:46" x14ac:dyDescent="0.3">
      <c r="V5398">
        <v>5397</v>
      </c>
      <c r="W5398" t="s">
        <v>8968</v>
      </c>
      <c r="X5398" s="1">
        <v>42637</v>
      </c>
      <c r="Y5398" t="s">
        <v>4094</v>
      </c>
      <c r="Z5398" t="s">
        <v>1450</v>
      </c>
      <c r="AA5398" t="s">
        <v>4655</v>
      </c>
      <c r="AB5398" t="s">
        <v>4656</v>
      </c>
      <c r="AC5398" t="s">
        <v>41</v>
      </c>
      <c r="AD5398" t="s">
        <v>26</v>
      </c>
      <c r="AE5398" t="s">
        <v>136</v>
      </c>
      <c r="AF5398" t="s">
        <v>43</v>
      </c>
      <c r="AG5398">
        <v>94110</v>
      </c>
      <c r="AH5398" t="s">
        <v>44</v>
      </c>
      <c r="AI5398" t="s">
        <v>5987</v>
      </c>
      <c r="AJ5398" t="s">
        <v>31</v>
      </c>
      <c r="AK5398" t="s">
        <v>67</v>
      </c>
      <c r="AL5398" t="s">
        <v>5988</v>
      </c>
      <c r="AM5398">
        <v>63.2</v>
      </c>
      <c r="AN5398">
        <v>5</v>
      </c>
      <c r="AO5398">
        <v>0</v>
      </c>
      <c r="AP5398">
        <v>23.384</v>
      </c>
      <c r="AQ5398">
        <f>YEAR(Table1[[#This Row],[Order Date]])</f>
        <v>2016</v>
      </c>
      <c r="AR5398" t="str">
        <f>TEXT(Table1[[#This Row],[Order Date]],"mmmm")</f>
        <v>September</v>
      </c>
      <c r="AS5398" t="str">
        <f>"Q"&amp;ROUNDUP(MONTH(Table1[[#This Row],[Order Date]])/3,0)</f>
        <v>Q3</v>
      </c>
      <c r="AT5398">
        <f>IF(Table1[[#This Row],[Sales]]=0,0,Table1[[#This Row],[Profit]]/Table1[[#This Row],[Sales]])</f>
        <v>0.37</v>
      </c>
    </row>
    <row r="5399" spans="22:46" x14ac:dyDescent="0.3">
      <c r="V5399">
        <v>5398</v>
      </c>
      <c r="W5399" t="s">
        <v>8969</v>
      </c>
      <c r="X5399" s="1">
        <v>42694</v>
      </c>
      <c r="Y5399" t="s">
        <v>5044</v>
      </c>
      <c r="Z5399" t="s">
        <v>51</v>
      </c>
      <c r="AA5399" t="s">
        <v>2007</v>
      </c>
      <c r="AB5399" t="s">
        <v>2008</v>
      </c>
      <c r="AC5399" t="s">
        <v>41</v>
      </c>
      <c r="AD5399" t="s">
        <v>26</v>
      </c>
      <c r="AE5399" t="s">
        <v>42</v>
      </c>
      <c r="AF5399" t="s">
        <v>43</v>
      </c>
      <c r="AG5399">
        <v>90004</v>
      </c>
      <c r="AH5399" t="s">
        <v>44</v>
      </c>
      <c r="AI5399" t="s">
        <v>916</v>
      </c>
      <c r="AJ5399" t="s">
        <v>46</v>
      </c>
      <c r="AK5399" t="s">
        <v>80</v>
      </c>
      <c r="AL5399" t="s">
        <v>917</v>
      </c>
      <c r="AM5399">
        <v>39</v>
      </c>
      <c r="AN5399">
        <v>12</v>
      </c>
      <c r="AO5399">
        <v>0</v>
      </c>
      <c r="AP5399">
        <v>11.31</v>
      </c>
      <c r="AQ5399">
        <f>YEAR(Table1[[#This Row],[Order Date]])</f>
        <v>2016</v>
      </c>
      <c r="AR5399" t="str">
        <f>TEXT(Table1[[#This Row],[Order Date]],"mmmm")</f>
        <v>November</v>
      </c>
      <c r="AS5399" t="str">
        <f>"Q"&amp;ROUNDUP(MONTH(Table1[[#This Row],[Order Date]])/3,0)</f>
        <v>Q4</v>
      </c>
      <c r="AT5399">
        <f>IF(Table1[[#This Row],[Sales]]=0,0,Table1[[#This Row],[Profit]]/Table1[[#This Row],[Sales]])</f>
        <v>0.29000000000000004</v>
      </c>
    </row>
    <row r="5400" spans="22:46" x14ac:dyDescent="0.3">
      <c r="V5400">
        <v>5399</v>
      </c>
      <c r="W5400" t="s">
        <v>8970</v>
      </c>
      <c r="X5400" s="1">
        <v>42640</v>
      </c>
      <c r="Y5400" s="1">
        <v>42410</v>
      </c>
      <c r="Z5400" t="s">
        <v>51</v>
      </c>
      <c r="AA5400" t="s">
        <v>2947</v>
      </c>
      <c r="AB5400" t="s">
        <v>2948</v>
      </c>
      <c r="AC5400" t="s">
        <v>41</v>
      </c>
      <c r="AD5400" t="s">
        <v>26</v>
      </c>
      <c r="AE5400" t="s">
        <v>2788</v>
      </c>
      <c r="AF5400" t="s">
        <v>564</v>
      </c>
      <c r="AG5400">
        <v>43130</v>
      </c>
      <c r="AH5400" t="s">
        <v>160</v>
      </c>
      <c r="AI5400" t="s">
        <v>2212</v>
      </c>
      <c r="AJ5400" t="s">
        <v>46</v>
      </c>
      <c r="AK5400" t="s">
        <v>77</v>
      </c>
      <c r="AL5400" t="s">
        <v>2213</v>
      </c>
      <c r="AM5400">
        <v>2.907</v>
      </c>
      <c r="AN5400">
        <v>3</v>
      </c>
      <c r="AO5400">
        <v>0.7</v>
      </c>
      <c r="AP5400">
        <v>-2.0348999999999999</v>
      </c>
      <c r="AQ5400">
        <f>YEAR(Table1[[#This Row],[Order Date]])</f>
        <v>2016</v>
      </c>
      <c r="AR5400" t="str">
        <f>TEXT(Table1[[#This Row],[Order Date]],"mmmm")</f>
        <v>September</v>
      </c>
      <c r="AS5400" t="str">
        <f>"Q"&amp;ROUNDUP(MONTH(Table1[[#This Row],[Order Date]])/3,0)</f>
        <v>Q3</v>
      </c>
      <c r="AT5400">
        <f>IF(Table1[[#This Row],[Sales]]=0,0,Table1[[#This Row],[Profit]]/Table1[[#This Row],[Sales]])</f>
        <v>-0.7</v>
      </c>
    </row>
    <row r="5401" spans="22:46" x14ac:dyDescent="0.3">
      <c r="V5401">
        <v>5400</v>
      </c>
      <c r="W5401" t="s">
        <v>8971</v>
      </c>
      <c r="X5401" s="1">
        <v>42469</v>
      </c>
      <c r="Y5401" t="s">
        <v>1639</v>
      </c>
      <c r="Z5401" t="s">
        <v>51</v>
      </c>
      <c r="AA5401" t="s">
        <v>4912</v>
      </c>
      <c r="AB5401" t="s">
        <v>4913</v>
      </c>
      <c r="AC5401" t="s">
        <v>25</v>
      </c>
      <c r="AD5401" t="s">
        <v>26</v>
      </c>
      <c r="AE5401" t="s">
        <v>42</v>
      </c>
      <c r="AF5401" t="s">
        <v>43</v>
      </c>
      <c r="AG5401">
        <v>90004</v>
      </c>
      <c r="AH5401" t="s">
        <v>44</v>
      </c>
      <c r="AI5401" t="s">
        <v>30</v>
      </c>
      <c r="AJ5401" t="s">
        <v>31</v>
      </c>
      <c r="AK5401" t="s">
        <v>32</v>
      </c>
      <c r="AL5401" t="s">
        <v>33</v>
      </c>
      <c r="AM5401">
        <v>556.66499999999996</v>
      </c>
      <c r="AN5401">
        <v>5</v>
      </c>
      <c r="AO5401">
        <v>0.15</v>
      </c>
      <c r="AP5401">
        <v>6.5490000000000004</v>
      </c>
      <c r="AQ5401">
        <f>YEAR(Table1[[#This Row],[Order Date]])</f>
        <v>2016</v>
      </c>
      <c r="AR5401" t="str">
        <f>TEXT(Table1[[#This Row],[Order Date]],"mmmm")</f>
        <v>April</v>
      </c>
      <c r="AS5401" t="str">
        <f>"Q"&amp;ROUNDUP(MONTH(Table1[[#This Row],[Order Date]])/3,0)</f>
        <v>Q2</v>
      </c>
      <c r="AT5401">
        <f>IF(Table1[[#This Row],[Sales]]=0,0,Table1[[#This Row],[Profit]]/Table1[[#This Row],[Sales]])</f>
        <v>1.1764705882352943E-2</v>
      </c>
    </row>
    <row r="5402" spans="22:46" x14ac:dyDescent="0.3">
      <c r="V5402">
        <v>5401</v>
      </c>
      <c r="W5402" t="s">
        <v>8972</v>
      </c>
      <c r="X5402" s="1">
        <v>42999</v>
      </c>
      <c r="Y5402" t="s">
        <v>245</v>
      </c>
      <c r="Z5402" t="s">
        <v>207</v>
      </c>
      <c r="AA5402" t="s">
        <v>8973</v>
      </c>
      <c r="AB5402" t="s">
        <v>8974</v>
      </c>
      <c r="AC5402" t="s">
        <v>25</v>
      </c>
      <c r="AD5402" t="s">
        <v>26</v>
      </c>
      <c r="AE5402" t="s">
        <v>99</v>
      </c>
      <c r="AF5402" t="s">
        <v>100</v>
      </c>
      <c r="AG5402">
        <v>98103</v>
      </c>
      <c r="AH5402" t="s">
        <v>44</v>
      </c>
      <c r="AI5402" t="s">
        <v>1587</v>
      </c>
      <c r="AJ5402" t="s">
        <v>73</v>
      </c>
      <c r="AK5402" t="s">
        <v>176</v>
      </c>
      <c r="AL5402" t="s">
        <v>1588</v>
      </c>
      <c r="AM5402">
        <v>71.98</v>
      </c>
      <c r="AN5402">
        <v>2</v>
      </c>
      <c r="AO5402">
        <v>0</v>
      </c>
      <c r="AP5402">
        <v>15.1158</v>
      </c>
      <c r="AQ5402">
        <f>YEAR(Table1[[#This Row],[Order Date]])</f>
        <v>2017</v>
      </c>
      <c r="AR5402" t="str">
        <f>TEXT(Table1[[#This Row],[Order Date]],"mmmm")</f>
        <v>September</v>
      </c>
      <c r="AS5402" t="str">
        <f>"Q"&amp;ROUNDUP(MONTH(Table1[[#This Row],[Order Date]])/3,0)</f>
        <v>Q3</v>
      </c>
      <c r="AT5402">
        <f>IF(Table1[[#This Row],[Sales]]=0,0,Table1[[#This Row],[Profit]]/Table1[[#This Row],[Sales]])</f>
        <v>0.21</v>
      </c>
    </row>
    <row r="5403" spans="22:46" x14ac:dyDescent="0.3">
      <c r="V5403">
        <v>5402</v>
      </c>
      <c r="W5403" t="s">
        <v>8972</v>
      </c>
      <c r="X5403" s="1">
        <v>42999</v>
      </c>
      <c r="Y5403" t="s">
        <v>245</v>
      </c>
      <c r="Z5403" t="s">
        <v>207</v>
      </c>
      <c r="AA5403" t="s">
        <v>8973</v>
      </c>
      <c r="AB5403" t="s">
        <v>8974</v>
      </c>
      <c r="AC5403" t="s">
        <v>25</v>
      </c>
      <c r="AD5403" t="s">
        <v>26</v>
      </c>
      <c r="AE5403" t="s">
        <v>99</v>
      </c>
      <c r="AF5403" t="s">
        <v>100</v>
      </c>
      <c r="AG5403">
        <v>98103</v>
      </c>
      <c r="AH5403" t="s">
        <v>44</v>
      </c>
      <c r="AI5403" t="s">
        <v>1898</v>
      </c>
      <c r="AJ5403" t="s">
        <v>73</v>
      </c>
      <c r="AK5403" t="s">
        <v>176</v>
      </c>
      <c r="AL5403" t="s">
        <v>1899</v>
      </c>
      <c r="AM5403">
        <v>79.98</v>
      </c>
      <c r="AN5403">
        <v>2</v>
      </c>
      <c r="AO5403">
        <v>0</v>
      </c>
      <c r="AP5403">
        <v>26.3934</v>
      </c>
      <c r="AQ5403">
        <f>YEAR(Table1[[#This Row],[Order Date]])</f>
        <v>2017</v>
      </c>
      <c r="AR5403" t="str">
        <f>TEXT(Table1[[#This Row],[Order Date]],"mmmm")</f>
        <v>September</v>
      </c>
      <c r="AS5403" t="str">
        <f>"Q"&amp;ROUNDUP(MONTH(Table1[[#This Row],[Order Date]])/3,0)</f>
        <v>Q3</v>
      </c>
      <c r="AT5403">
        <f>IF(Table1[[#This Row],[Sales]]=0,0,Table1[[#This Row],[Profit]]/Table1[[#This Row],[Sales]])</f>
        <v>0.32999999999999996</v>
      </c>
    </row>
    <row r="5404" spans="22:46" x14ac:dyDescent="0.3">
      <c r="V5404">
        <v>5403</v>
      </c>
      <c r="W5404" t="s">
        <v>8975</v>
      </c>
      <c r="X5404" s="1">
        <v>42971</v>
      </c>
      <c r="Y5404" t="s">
        <v>3053</v>
      </c>
      <c r="Z5404" t="s">
        <v>51</v>
      </c>
      <c r="AA5404" t="s">
        <v>1195</v>
      </c>
      <c r="AB5404" t="s">
        <v>1196</v>
      </c>
      <c r="AC5404" t="s">
        <v>41</v>
      </c>
      <c r="AD5404" t="s">
        <v>26</v>
      </c>
      <c r="AE5404" t="s">
        <v>300</v>
      </c>
      <c r="AF5404" t="s">
        <v>301</v>
      </c>
      <c r="AG5404">
        <v>10024</v>
      </c>
      <c r="AH5404" t="s">
        <v>160</v>
      </c>
      <c r="AI5404" t="s">
        <v>76</v>
      </c>
      <c r="AJ5404" t="s">
        <v>46</v>
      </c>
      <c r="AK5404" t="s">
        <v>77</v>
      </c>
      <c r="AL5404" t="s">
        <v>78</v>
      </c>
      <c r="AM5404">
        <v>24.672000000000001</v>
      </c>
      <c r="AN5404">
        <v>4</v>
      </c>
      <c r="AO5404">
        <v>0.2</v>
      </c>
      <c r="AP5404">
        <v>7.71</v>
      </c>
      <c r="AQ5404">
        <f>YEAR(Table1[[#This Row],[Order Date]])</f>
        <v>2017</v>
      </c>
      <c r="AR5404" t="str">
        <f>TEXT(Table1[[#This Row],[Order Date]],"mmmm")</f>
        <v>August</v>
      </c>
      <c r="AS5404" t="str">
        <f>"Q"&amp;ROUNDUP(MONTH(Table1[[#This Row],[Order Date]])/3,0)</f>
        <v>Q3</v>
      </c>
      <c r="AT5404">
        <f>IF(Table1[[#This Row],[Sales]]=0,0,Table1[[#This Row],[Profit]]/Table1[[#This Row],[Sales]])</f>
        <v>0.3125</v>
      </c>
    </row>
    <row r="5405" spans="22:46" x14ac:dyDescent="0.3">
      <c r="V5405">
        <v>5404</v>
      </c>
      <c r="W5405" t="s">
        <v>8975</v>
      </c>
      <c r="X5405" s="1">
        <v>42971</v>
      </c>
      <c r="Y5405" t="s">
        <v>3053</v>
      </c>
      <c r="Z5405" t="s">
        <v>51</v>
      </c>
      <c r="AA5405" t="s">
        <v>1195</v>
      </c>
      <c r="AB5405" t="s">
        <v>1196</v>
      </c>
      <c r="AC5405" t="s">
        <v>41</v>
      </c>
      <c r="AD5405" t="s">
        <v>26</v>
      </c>
      <c r="AE5405" t="s">
        <v>300</v>
      </c>
      <c r="AF5405" t="s">
        <v>301</v>
      </c>
      <c r="AG5405">
        <v>10024</v>
      </c>
      <c r="AH5405" t="s">
        <v>160</v>
      </c>
      <c r="AI5405" t="s">
        <v>2656</v>
      </c>
      <c r="AJ5405" t="s">
        <v>46</v>
      </c>
      <c r="AK5405" t="s">
        <v>77</v>
      </c>
      <c r="AL5405" t="s">
        <v>2657</v>
      </c>
      <c r="AM5405">
        <v>3.7440000000000002</v>
      </c>
      <c r="AN5405">
        <v>1</v>
      </c>
      <c r="AO5405">
        <v>0.2</v>
      </c>
      <c r="AP5405">
        <v>1.3104</v>
      </c>
      <c r="AQ5405">
        <f>YEAR(Table1[[#This Row],[Order Date]])</f>
        <v>2017</v>
      </c>
      <c r="AR5405" t="str">
        <f>TEXT(Table1[[#This Row],[Order Date]],"mmmm")</f>
        <v>August</v>
      </c>
      <c r="AS5405" t="str">
        <f>"Q"&amp;ROUNDUP(MONTH(Table1[[#This Row],[Order Date]])/3,0)</f>
        <v>Q3</v>
      </c>
      <c r="AT5405">
        <f>IF(Table1[[#This Row],[Sales]]=0,0,Table1[[#This Row],[Profit]]/Table1[[#This Row],[Sales]])</f>
        <v>0.35</v>
      </c>
    </row>
    <row r="5406" spans="22:46" x14ac:dyDescent="0.3">
      <c r="V5406">
        <v>5405</v>
      </c>
      <c r="W5406" t="s">
        <v>8977</v>
      </c>
      <c r="X5406" s="1">
        <v>42422</v>
      </c>
      <c r="Y5406" t="s">
        <v>6871</v>
      </c>
      <c r="Z5406" t="s">
        <v>51</v>
      </c>
      <c r="AA5406" t="s">
        <v>3335</v>
      </c>
      <c r="AB5406" t="s">
        <v>3336</v>
      </c>
      <c r="AC5406" t="s">
        <v>25</v>
      </c>
      <c r="AD5406" t="s">
        <v>26</v>
      </c>
      <c r="AE5406" t="s">
        <v>42</v>
      </c>
      <c r="AF5406" t="s">
        <v>43</v>
      </c>
      <c r="AG5406">
        <v>90045</v>
      </c>
      <c r="AH5406" t="s">
        <v>44</v>
      </c>
      <c r="AI5406" t="s">
        <v>1293</v>
      </c>
      <c r="AJ5406" t="s">
        <v>73</v>
      </c>
      <c r="AK5406" t="s">
        <v>74</v>
      </c>
      <c r="AL5406" t="s">
        <v>1294</v>
      </c>
      <c r="AM5406">
        <v>445.96</v>
      </c>
      <c r="AN5406">
        <v>5</v>
      </c>
      <c r="AO5406">
        <v>0.2</v>
      </c>
      <c r="AP5406">
        <v>55.744999999999997</v>
      </c>
      <c r="AQ5406">
        <f>YEAR(Table1[[#This Row],[Order Date]])</f>
        <v>2016</v>
      </c>
      <c r="AR5406" t="str">
        <f>TEXT(Table1[[#This Row],[Order Date]],"mmmm")</f>
        <v>February</v>
      </c>
      <c r="AS5406" t="str">
        <f>"Q"&amp;ROUNDUP(MONTH(Table1[[#This Row],[Order Date]])/3,0)</f>
        <v>Q1</v>
      </c>
      <c r="AT5406">
        <f>IF(Table1[[#This Row],[Sales]]=0,0,Table1[[#This Row],[Profit]]/Table1[[#This Row],[Sales]])</f>
        <v>0.125</v>
      </c>
    </row>
    <row r="5407" spans="22:46" x14ac:dyDescent="0.3">
      <c r="V5407">
        <v>5406</v>
      </c>
      <c r="W5407" t="s">
        <v>8977</v>
      </c>
      <c r="X5407" s="1">
        <v>42422</v>
      </c>
      <c r="Y5407" t="s">
        <v>6871</v>
      </c>
      <c r="Z5407" t="s">
        <v>51</v>
      </c>
      <c r="AA5407" t="s">
        <v>3335</v>
      </c>
      <c r="AB5407" t="s">
        <v>3336</v>
      </c>
      <c r="AC5407" t="s">
        <v>25</v>
      </c>
      <c r="AD5407" t="s">
        <v>26</v>
      </c>
      <c r="AE5407" t="s">
        <v>42</v>
      </c>
      <c r="AF5407" t="s">
        <v>43</v>
      </c>
      <c r="AG5407">
        <v>90045</v>
      </c>
      <c r="AH5407" t="s">
        <v>44</v>
      </c>
      <c r="AI5407" t="s">
        <v>7211</v>
      </c>
      <c r="AJ5407" t="s">
        <v>73</v>
      </c>
      <c r="AK5407" t="s">
        <v>176</v>
      </c>
      <c r="AL5407" t="s">
        <v>7212</v>
      </c>
      <c r="AM5407">
        <v>36.24</v>
      </c>
      <c r="AN5407">
        <v>1</v>
      </c>
      <c r="AO5407">
        <v>0</v>
      </c>
      <c r="AP5407">
        <v>15.220800000000001</v>
      </c>
      <c r="AQ5407">
        <f>YEAR(Table1[[#This Row],[Order Date]])</f>
        <v>2016</v>
      </c>
      <c r="AR5407" t="str">
        <f>TEXT(Table1[[#This Row],[Order Date]],"mmmm")</f>
        <v>February</v>
      </c>
      <c r="AS5407" t="str">
        <f>"Q"&amp;ROUNDUP(MONTH(Table1[[#This Row],[Order Date]])/3,0)</f>
        <v>Q1</v>
      </c>
      <c r="AT5407">
        <f>IF(Table1[[#This Row],[Sales]]=0,0,Table1[[#This Row],[Profit]]/Table1[[#This Row],[Sales]])</f>
        <v>0.42</v>
      </c>
    </row>
    <row r="5408" spans="22:46" x14ac:dyDescent="0.3">
      <c r="V5408">
        <v>5407</v>
      </c>
      <c r="W5408" t="s">
        <v>8977</v>
      </c>
      <c r="X5408" s="1">
        <v>42422</v>
      </c>
      <c r="Y5408" t="s">
        <v>6871</v>
      </c>
      <c r="Z5408" t="s">
        <v>51</v>
      </c>
      <c r="AA5408" t="s">
        <v>3335</v>
      </c>
      <c r="AB5408" t="s">
        <v>3336</v>
      </c>
      <c r="AC5408" t="s">
        <v>25</v>
      </c>
      <c r="AD5408" t="s">
        <v>26</v>
      </c>
      <c r="AE5408" t="s">
        <v>42</v>
      </c>
      <c r="AF5408" t="s">
        <v>43</v>
      </c>
      <c r="AG5408">
        <v>90045</v>
      </c>
      <c r="AH5408" t="s">
        <v>44</v>
      </c>
      <c r="AI5408" t="s">
        <v>4712</v>
      </c>
      <c r="AJ5408" t="s">
        <v>46</v>
      </c>
      <c r="AK5408" t="s">
        <v>303</v>
      </c>
      <c r="AL5408" t="s">
        <v>4713</v>
      </c>
      <c r="AM5408">
        <v>10.65</v>
      </c>
      <c r="AN5408">
        <v>3</v>
      </c>
      <c r="AO5408">
        <v>0</v>
      </c>
      <c r="AP5408">
        <v>5.0054999999999996</v>
      </c>
      <c r="AQ5408">
        <f>YEAR(Table1[[#This Row],[Order Date]])</f>
        <v>2016</v>
      </c>
      <c r="AR5408" t="str">
        <f>TEXT(Table1[[#This Row],[Order Date]],"mmmm")</f>
        <v>February</v>
      </c>
      <c r="AS5408" t="str">
        <f>"Q"&amp;ROUNDUP(MONTH(Table1[[#This Row],[Order Date]])/3,0)</f>
        <v>Q1</v>
      </c>
      <c r="AT5408">
        <f>IF(Table1[[#This Row],[Sales]]=0,0,Table1[[#This Row],[Profit]]/Table1[[#This Row],[Sales]])</f>
        <v>0.47</v>
      </c>
    </row>
    <row r="5409" spans="22:46" x14ac:dyDescent="0.3">
      <c r="V5409">
        <v>5408</v>
      </c>
      <c r="W5409" t="s">
        <v>8978</v>
      </c>
      <c r="X5409" s="1">
        <v>43077</v>
      </c>
      <c r="Y5409" t="s">
        <v>932</v>
      </c>
      <c r="Z5409" t="s">
        <v>51</v>
      </c>
      <c r="AA5409" t="s">
        <v>6705</v>
      </c>
      <c r="AB5409" t="s">
        <v>6706</v>
      </c>
      <c r="AC5409" t="s">
        <v>41</v>
      </c>
      <c r="AD5409" t="s">
        <v>26</v>
      </c>
      <c r="AE5409" t="s">
        <v>136</v>
      </c>
      <c r="AF5409" t="s">
        <v>43</v>
      </c>
      <c r="AG5409">
        <v>94109</v>
      </c>
      <c r="AH5409" t="s">
        <v>44</v>
      </c>
      <c r="AI5409" t="s">
        <v>8264</v>
      </c>
      <c r="AJ5409" t="s">
        <v>46</v>
      </c>
      <c r="AK5409" t="s">
        <v>94</v>
      </c>
      <c r="AL5409" t="s">
        <v>8979</v>
      </c>
      <c r="AM5409">
        <v>87.92</v>
      </c>
      <c r="AN5409">
        <v>4</v>
      </c>
      <c r="AO5409">
        <v>0</v>
      </c>
      <c r="AP5409">
        <v>40.443199999999997</v>
      </c>
      <c r="AQ5409">
        <f>YEAR(Table1[[#This Row],[Order Date]])</f>
        <v>2017</v>
      </c>
      <c r="AR5409" t="str">
        <f>TEXT(Table1[[#This Row],[Order Date]],"mmmm")</f>
        <v>December</v>
      </c>
      <c r="AS5409" t="str">
        <f>"Q"&amp;ROUNDUP(MONTH(Table1[[#This Row],[Order Date]])/3,0)</f>
        <v>Q4</v>
      </c>
      <c r="AT5409">
        <f>IF(Table1[[#This Row],[Sales]]=0,0,Table1[[#This Row],[Profit]]/Table1[[#This Row],[Sales]])</f>
        <v>0.45999999999999996</v>
      </c>
    </row>
    <row r="5410" spans="22:46" x14ac:dyDescent="0.3">
      <c r="V5410">
        <v>5409</v>
      </c>
      <c r="W5410" t="s">
        <v>8978</v>
      </c>
      <c r="X5410" s="1">
        <v>43077</v>
      </c>
      <c r="Y5410" t="s">
        <v>932</v>
      </c>
      <c r="Z5410" t="s">
        <v>51</v>
      </c>
      <c r="AA5410" t="s">
        <v>6705</v>
      </c>
      <c r="AB5410" t="s">
        <v>6706</v>
      </c>
      <c r="AC5410" t="s">
        <v>41</v>
      </c>
      <c r="AD5410" t="s">
        <v>26</v>
      </c>
      <c r="AE5410" t="s">
        <v>136</v>
      </c>
      <c r="AF5410" t="s">
        <v>43</v>
      </c>
      <c r="AG5410">
        <v>94109</v>
      </c>
      <c r="AH5410" t="s">
        <v>44</v>
      </c>
      <c r="AI5410" t="s">
        <v>4000</v>
      </c>
      <c r="AJ5410" t="s">
        <v>46</v>
      </c>
      <c r="AK5410" t="s">
        <v>77</v>
      </c>
      <c r="AL5410" t="s">
        <v>4001</v>
      </c>
      <c r="AM5410">
        <v>22.423999999999999</v>
      </c>
      <c r="AN5410">
        <v>1</v>
      </c>
      <c r="AO5410">
        <v>0.2</v>
      </c>
      <c r="AP5410">
        <v>8.4090000000000007</v>
      </c>
      <c r="AQ5410">
        <f>YEAR(Table1[[#This Row],[Order Date]])</f>
        <v>2017</v>
      </c>
      <c r="AR5410" t="str">
        <f>TEXT(Table1[[#This Row],[Order Date]],"mmmm")</f>
        <v>December</v>
      </c>
      <c r="AS5410" t="str">
        <f>"Q"&amp;ROUNDUP(MONTH(Table1[[#This Row],[Order Date]])/3,0)</f>
        <v>Q4</v>
      </c>
      <c r="AT5410">
        <f>IF(Table1[[#This Row],[Sales]]=0,0,Table1[[#This Row],[Profit]]/Table1[[#This Row],[Sales]])</f>
        <v>0.37500000000000006</v>
      </c>
    </row>
    <row r="5411" spans="22:46" x14ac:dyDescent="0.3">
      <c r="V5411">
        <v>5410</v>
      </c>
      <c r="W5411" t="s">
        <v>8978</v>
      </c>
      <c r="X5411" s="1">
        <v>43077</v>
      </c>
      <c r="Y5411" t="s">
        <v>932</v>
      </c>
      <c r="Z5411" t="s">
        <v>51</v>
      </c>
      <c r="AA5411" t="s">
        <v>6705</v>
      </c>
      <c r="AB5411" t="s">
        <v>6706</v>
      </c>
      <c r="AC5411" t="s">
        <v>41</v>
      </c>
      <c r="AD5411" t="s">
        <v>26</v>
      </c>
      <c r="AE5411" t="s">
        <v>136</v>
      </c>
      <c r="AF5411" t="s">
        <v>43</v>
      </c>
      <c r="AG5411">
        <v>94109</v>
      </c>
      <c r="AH5411" t="s">
        <v>44</v>
      </c>
      <c r="AI5411" t="s">
        <v>1942</v>
      </c>
      <c r="AJ5411" t="s">
        <v>46</v>
      </c>
      <c r="AK5411" t="s">
        <v>77</v>
      </c>
      <c r="AL5411" t="s">
        <v>1943</v>
      </c>
      <c r="AM5411">
        <v>90.48</v>
      </c>
      <c r="AN5411">
        <v>3</v>
      </c>
      <c r="AO5411">
        <v>0.2</v>
      </c>
      <c r="AP5411">
        <v>33.93</v>
      </c>
      <c r="AQ5411">
        <f>YEAR(Table1[[#This Row],[Order Date]])</f>
        <v>2017</v>
      </c>
      <c r="AR5411" t="str">
        <f>TEXT(Table1[[#This Row],[Order Date]],"mmmm")</f>
        <v>December</v>
      </c>
      <c r="AS5411" t="str">
        <f>"Q"&amp;ROUNDUP(MONTH(Table1[[#This Row],[Order Date]])/3,0)</f>
        <v>Q4</v>
      </c>
      <c r="AT5411">
        <f>IF(Table1[[#This Row],[Sales]]=0,0,Table1[[#This Row],[Profit]]/Table1[[#This Row],[Sales]])</f>
        <v>0.375</v>
      </c>
    </row>
    <row r="5412" spans="22:46" x14ac:dyDescent="0.3">
      <c r="V5412">
        <v>5411</v>
      </c>
      <c r="W5412" t="s">
        <v>8978</v>
      </c>
      <c r="X5412" s="1">
        <v>43077</v>
      </c>
      <c r="Y5412" t="s">
        <v>932</v>
      </c>
      <c r="Z5412" t="s">
        <v>51</v>
      </c>
      <c r="AA5412" t="s">
        <v>6705</v>
      </c>
      <c r="AB5412" t="s">
        <v>6706</v>
      </c>
      <c r="AC5412" t="s">
        <v>41</v>
      </c>
      <c r="AD5412" t="s">
        <v>26</v>
      </c>
      <c r="AE5412" t="s">
        <v>136</v>
      </c>
      <c r="AF5412" t="s">
        <v>43</v>
      </c>
      <c r="AG5412">
        <v>94109</v>
      </c>
      <c r="AH5412" t="s">
        <v>44</v>
      </c>
      <c r="AI5412" t="s">
        <v>6200</v>
      </c>
      <c r="AJ5412" t="s">
        <v>46</v>
      </c>
      <c r="AK5412" t="s">
        <v>60</v>
      </c>
      <c r="AL5412" t="s">
        <v>6201</v>
      </c>
      <c r="AM5412">
        <v>42.76</v>
      </c>
      <c r="AN5412">
        <v>1</v>
      </c>
      <c r="AO5412">
        <v>0</v>
      </c>
      <c r="AP5412">
        <v>11.117599999999999</v>
      </c>
      <c r="AQ5412">
        <f>YEAR(Table1[[#This Row],[Order Date]])</f>
        <v>2017</v>
      </c>
      <c r="AR5412" t="str">
        <f>TEXT(Table1[[#This Row],[Order Date]],"mmmm")</f>
        <v>December</v>
      </c>
      <c r="AS5412" t="str">
        <f>"Q"&amp;ROUNDUP(MONTH(Table1[[#This Row],[Order Date]])/3,0)</f>
        <v>Q4</v>
      </c>
      <c r="AT5412">
        <f>IF(Table1[[#This Row],[Sales]]=0,0,Table1[[#This Row],[Profit]]/Table1[[#This Row],[Sales]])</f>
        <v>0.26</v>
      </c>
    </row>
    <row r="5413" spans="22:46" x14ac:dyDescent="0.3">
      <c r="V5413">
        <v>5412</v>
      </c>
      <c r="W5413" t="s">
        <v>8980</v>
      </c>
      <c r="X5413" s="1">
        <v>42996</v>
      </c>
      <c r="Y5413" t="s">
        <v>2714</v>
      </c>
      <c r="Z5413" t="s">
        <v>51</v>
      </c>
      <c r="AA5413" t="s">
        <v>7235</v>
      </c>
      <c r="AB5413" t="s">
        <v>7236</v>
      </c>
      <c r="AC5413" t="s">
        <v>25</v>
      </c>
      <c r="AD5413" t="s">
        <v>26</v>
      </c>
      <c r="AE5413" t="s">
        <v>8981</v>
      </c>
      <c r="AF5413" t="s">
        <v>753</v>
      </c>
      <c r="AG5413">
        <v>88101</v>
      </c>
      <c r="AH5413" t="s">
        <v>44</v>
      </c>
      <c r="AI5413" t="s">
        <v>3322</v>
      </c>
      <c r="AJ5413" t="s">
        <v>46</v>
      </c>
      <c r="AK5413" t="s">
        <v>77</v>
      </c>
      <c r="AL5413" t="s">
        <v>3323</v>
      </c>
      <c r="AM5413">
        <v>10.08</v>
      </c>
      <c r="AN5413">
        <v>7</v>
      </c>
      <c r="AO5413">
        <v>0.2</v>
      </c>
      <c r="AP5413">
        <v>3.528</v>
      </c>
      <c r="AQ5413">
        <f>YEAR(Table1[[#This Row],[Order Date]])</f>
        <v>2017</v>
      </c>
      <c r="AR5413" t="str">
        <f>TEXT(Table1[[#This Row],[Order Date]],"mmmm")</f>
        <v>September</v>
      </c>
      <c r="AS5413" t="str">
        <f>"Q"&amp;ROUNDUP(MONTH(Table1[[#This Row],[Order Date]])/3,0)</f>
        <v>Q3</v>
      </c>
      <c r="AT5413">
        <f>IF(Table1[[#This Row],[Sales]]=0,0,Table1[[#This Row],[Profit]]/Table1[[#This Row],[Sales]])</f>
        <v>0.35</v>
      </c>
    </row>
    <row r="5414" spans="22:46" x14ac:dyDescent="0.3">
      <c r="V5414">
        <v>5413</v>
      </c>
      <c r="W5414" t="s">
        <v>8980</v>
      </c>
      <c r="X5414" s="1">
        <v>42996</v>
      </c>
      <c r="Y5414" t="s">
        <v>2714</v>
      </c>
      <c r="Z5414" t="s">
        <v>51</v>
      </c>
      <c r="AA5414" t="s">
        <v>7235</v>
      </c>
      <c r="AB5414" t="s">
        <v>7236</v>
      </c>
      <c r="AC5414" t="s">
        <v>25</v>
      </c>
      <c r="AD5414" t="s">
        <v>26</v>
      </c>
      <c r="AE5414" t="s">
        <v>8981</v>
      </c>
      <c r="AF5414" t="s">
        <v>753</v>
      </c>
      <c r="AG5414">
        <v>88101</v>
      </c>
      <c r="AH5414" t="s">
        <v>44</v>
      </c>
      <c r="AI5414" t="s">
        <v>8982</v>
      </c>
      <c r="AJ5414" t="s">
        <v>73</v>
      </c>
      <c r="AK5414" t="s">
        <v>176</v>
      </c>
      <c r="AL5414" t="s">
        <v>8983</v>
      </c>
      <c r="AM5414">
        <v>101.34</v>
      </c>
      <c r="AN5414">
        <v>3</v>
      </c>
      <c r="AO5414">
        <v>0</v>
      </c>
      <c r="AP5414">
        <v>8.1072000000000006</v>
      </c>
      <c r="AQ5414">
        <f>YEAR(Table1[[#This Row],[Order Date]])</f>
        <v>2017</v>
      </c>
      <c r="AR5414" t="str">
        <f>TEXT(Table1[[#This Row],[Order Date]],"mmmm")</f>
        <v>September</v>
      </c>
      <c r="AS5414" t="str">
        <f>"Q"&amp;ROUNDUP(MONTH(Table1[[#This Row],[Order Date]])/3,0)</f>
        <v>Q3</v>
      </c>
      <c r="AT5414">
        <f>IF(Table1[[#This Row],[Sales]]=0,0,Table1[[#This Row],[Profit]]/Table1[[#This Row],[Sales]])</f>
        <v>0.08</v>
      </c>
    </row>
    <row r="5415" spans="22:46" x14ac:dyDescent="0.3">
      <c r="V5415">
        <v>5414</v>
      </c>
      <c r="W5415" t="s">
        <v>8984</v>
      </c>
      <c r="X5415" s="1">
        <v>42624</v>
      </c>
      <c r="Y5415" t="s">
        <v>1269</v>
      </c>
      <c r="Z5415" t="s">
        <v>207</v>
      </c>
      <c r="AA5415" t="s">
        <v>5667</v>
      </c>
      <c r="AB5415" t="s">
        <v>5668</v>
      </c>
      <c r="AC5415" t="s">
        <v>25</v>
      </c>
      <c r="AD5415" t="s">
        <v>26</v>
      </c>
      <c r="AE5415" t="s">
        <v>7981</v>
      </c>
      <c r="AF5415" t="s">
        <v>5087</v>
      </c>
      <c r="AG5415">
        <v>67212</v>
      </c>
      <c r="AH5415" t="s">
        <v>111</v>
      </c>
      <c r="AI5415" t="s">
        <v>7190</v>
      </c>
      <c r="AJ5415" t="s">
        <v>73</v>
      </c>
      <c r="AK5415" t="s">
        <v>74</v>
      </c>
      <c r="AL5415" t="s">
        <v>7191</v>
      </c>
      <c r="AM5415">
        <v>224.75</v>
      </c>
      <c r="AN5415">
        <v>5</v>
      </c>
      <c r="AO5415">
        <v>0</v>
      </c>
      <c r="AP5415">
        <v>62.93</v>
      </c>
      <c r="AQ5415">
        <f>YEAR(Table1[[#This Row],[Order Date]])</f>
        <v>2016</v>
      </c>
      <c r="AR5415" t="str">
        <f>TEXT(Table1[[#This Row],[Order Date]],"mmmm")</f>
        <v>September</v>
      </c>
      <c r="AS5415" t="str">
        <f>"Q"&amp;ROUNDUP(MONTH(Table1[[#This Row],[Order Date]])/3,0)</f>
        <v>Q3</v>
      </c>
      <c r="AT5415">
        <f>IF(Table1[[#This Row],[Sales]]=0,0,Table1[[#This Row],[Profit]]/Table1[[#This Row],[Sales]])</f>
        <v>0.27999999999999997</v>
      </c>
    </row>
    <row r="5416" spans="22:46" x14ac:dyDescent="0.3">
      <c r="V5416">
        <v>5415</v>
      </c>
      <c r="W5416" t="s">
        <v>8985</v>
      </c>
      <c r="X5416" s="1">
        <v>43001</v>
      </c>
      <c r="Y5416" t="s">
        <v>3565</v>
      </c>
      <c r="Z5416" t="s">
        <v>51</v>
      </c>
      <c r="AA5416" t="s">
        <v>513</v>
      </c>
      <c r="AB5416" t="s">
        <v>514</v>
      </c>
      <c r="AC5416" t="s">
        <v>25</v>
      </c>
      <c r="AD5416" t="s">
        <v>26</v>
      </c>
      <c r="AE5416" t="s">
        <v>342</v>
      </c>
      <c r="AF5416" t="s">
        <v>233</v>
      </c>
      <c r="AG5416">
        <v>60653</v>
      </c>
      <c r="AH5416" t="s">
        <v>111</v>
      </c>
      <c r="AI5416" t="s">
        <v>8682</v>
      </c>
      <c r="AJ5416" t="s">
        <v>46</v>
      </c>
      <c r="AK5416" t="s">
        <v>80</v>
      </c>
      <c r="AL5416" t="s">
        <v>8683</v>
      </c>
      <c r="AM5416">
        <v>73.176000000000002</v>
      </c>
      <c r="AN5416">
        <v>6</v>
      </c>
      <c r="AO5416">
        <v>0.8</v>
      </c>
      <c r="AP5416">
        <v>-197.5752</v>
      </c>
      <c r="AQ5416">
        <f>YEAR(Table1[[#This Row],[Order Date]])</f>
        <v>2017</v>
      </c>
      <c r="AR5416" t="str">
        <f>TEXT(Table1[[#This Row],[Order Date]],"mmmm")</f>
        <v>September</v>
      </c>
      <c r="AS5416" t="str">
        <f>"Q"&amp;ROUNDUP(MONTH(Table1[[#This Row],[Order Date]])/3,0)</f>
        <v>Q3</v>
      </c>
      <c r="AT5416">
        <f>IF(Table1[[#This Row],[Sales]]=0,0,Table1[[#This Row],[Profit]]/Table1[[#This Row],[Sales]])</f>
        <v>-2.6999999999999997</v>
      </c>
    </row>
    <row r="5417" spans="22:46" x14ac:dyDescent="0.3">
      <c r="V5417">
        <v>5416</v>
      </c>
      <c r="W5417" t="s">
        <v>8985</v>
      </c>
      <c r="X5417" s="1">
        <v>43001</v>
      </c>
      <c r="Y5417" t="s">
        <v>3565</v>
      </c>
      <c r="Z5417" t="s">
        <v>51</v>
      </c>
      <c r="AA5417" t="s">
        <v>513</v>
      </c>
      <c r="AB5417" t="s">
        <v>514</v>
      </c>
      <c r="AC5417" t="s">
        <v>25</v>
      </c>
      <c r="AD5417" t="s">
        <v>26</v>
      </c>
      <c r="AE5417" t="s">
        <v>342</v>
      </c>
      <c r="AF5417" t="s">
        <v>233</v>
      </c>
      <c r="AG5417">
        <v>60653</v>
      </c>
      <c r="AH5417" t="s">
        <v>111</v>
      </c>
      <c r="AI5417" t="s">
        <v>4291</v>
      </c>
      <c r="AJ5417" t="s">
        <v>46</v>
      </c>
      <c r="AK5417" t="s">
        <v>94</v>
      </c>
      <c r="AL5417" t="s">
        <v>4292</v>
      </c>
      <c r="AM5417">
        <v>20.736000000000001</v>
      </c>
      <c r="AN5417">
        <v>4</v>
      </c>
      <c r="AO5417">
        <v>0.2</v>
      </c>
      <c r="AP5417">
        <v>7.2576000000000001</v>
      </c>
      <c r="AQ5417">
        <f>YEAR(Table1[[#This Row],[Order Date]])</f>
        <v>2017</v>
      </c>
      <c r="AR5417" t="str">
        <f>TEXT(Table1[[#This Row],[Order Date]],"mmmm")</f>
        <v>September</v>
      </c>
      <c r="AS5417" t="str">
        <f>"Q"&amp;ROUNDUP(MONTH(Table1[[#This Row],[Order Date]])/3,0)</f>
        <v>Q3</v>
      </c>
      <c r="AT5417">
        <f>IF(Table1[[#This Row],[Sales]]=0,0,Table1[[#This Row],[Profit]]/Table1[[#This Row],[Sales]])</f>
        <v>0.35</v>
      </c>
    </row>
    <row r="5418" spans="22:46" x14ac:dyDescent="0.3">
      <c r="V5418">
        <v>5417</v>
      </c>
      <c r="W5418" t="s">
        <v>8985</v>
      </c>
      <c r="X5418" s="1">
        <v>43001</v>
      </c>
      <c r="Y5418" t="s">
        <v>3565</v>
      </c>
      <c r="Z5418" t="s">
        <v>51</v>
      </c>
      <c r="AA5418" t="s">
        <v>513</v>
      </c>
      <c r="AB5418" t="s">
        <v>514</v>
      </c>
      <c r="AC5418" t="s">
        <v>25</v>
      </c>
      <c r="AD5418" t="s">
        <v>26</v>
      </c>
      <c r="AE5418" t="s">
        <v>342</v>
      </c>
      <c r="AF5418" t="s">
        <v>233</v>
      </c>
      <c r="AG5418">
        <v>60653</v>
      </c>
      <c r="AH5418" t="s">
        <v>111</v>
      </c>
      <c r="AI5418" t="s">
        <v>3430</v>
      </c>
      <c r="AJ5418" t="s">
        <v>73</v>
      </c>
      <c r="AK5418" t="s">
        <v>74</v>
      </c>
      <c r="AL5418" t="s">
        <v>3431</v>
      </c>
      <c r="AM5418">
        <v>39.984000000000002</v>
      </c>
      <c r="AN5418">
        <v>2</v>
      </c>
      <c r="AO5418">
        <v>0.2</v>
      </c>
      <c r="AP5418">
        <v>-8.9963999999999995</v>
      </c>
      <c r="AQ5418">
        <f>YEAR(Table1[[#This Row],[Order Date]])</f>
        <v>2017</v>
      </c>
      <c r="AR5418" t="str">
        <f>TEXT(Table1[[#This Row],[Order Date]],"mmmm")</f>
        <v>September</v>
      </c>
      <c r="AS5418" t="str">
        <f>"Q"&amp;ROUNDUP(MONTH(Table1[[#This Row],[Order Date]])/3,0)</f>
        <v>Q3</v>
      </c>
      <c r="AT5418">
        <f>IF(Table1[[#This Row],[Sales]]=0,0,Table1[[#This Row],[Profit]]/Table1[[#This Row],[Sales]])</f>
        <v>-0.22499999999999998</v>
      </c>
    </row>
    <row r="5419" spans="22:46" x14ac:dyDescent="0.3">
      <c r="V5419">
        <v>5418</v>
      </c>
      <c r="W5419" t="s">
        <v>8986</v>
      </c>
      <c r="X5419" s="1">
        <v>41918</v>
      </c>
      <c r="Y5419" s="1">
        <v>41861</v>
      </c>
      <c r="Z5419" t="s">
        <v>22</v>
      </c>
      <c r="AA5419" t="s">
        <v>856</v>
      </c>
      <c r="AB5419" t="s">
        <v>857</v>
      </c>
      <c r="AC5419" t="s">
        <v>41</v>
      </c>
      <c r="AD5419" t="s">
        <v>26</v>
      </c>
      <c r="AE5419" t="s">
        <v>2859</v>
      </c>
      <c r="AF5419" t="s">
        <v>148</v>
      </c>
      <c r="AG5419">
        <v>68104</v>
      </c>
      <c r="AH5419" t="s">
        <v>111</v>
      </c>
      <c r="AI5419" t="s">
        <v>8987</v>
      </c>
      <c r="AJ5419" t="s">
        <v>46</v>
      </c>
      <c r="AK5419" t="s">
        <v>77</v>
      </c>
      <c r="AL5419" t="s">
        <v>8988</v>
      </c>
      <c r="AM5419">
        <v>15.36</v>
      </c>
      <c r="AN5419">
        <v>2</v>
      </c>
      <c r="AO5419">
        <v>0</v>
      </c>
      <c r="AP5419">
        <v>7.68</v>
      </c>
      <c r="AQ5419">
        <f>YEAR(Table1[[#This Row],[Order Date]])</f>
        <v>2014</v>
      </c>
      <c r="AR5419" t="str">
        <f>TEXT(Table1[[#This Row],[Order Date]],"mmmm")</f>
        <v>October</v>
      </c>
      <c r="AS5419" t="str">
        <f>"Q"&amp;ROUNDUP(MONTH(Table1[[#This Row],[Order Date]])/3,0)</f>
        <v>Q4</v>
      </c>
      <c r="AT5419">
        <f>IF(Table1[[#This Row],[Sales]]=0,0,Table1[[#This Row],[Profit]]/Table1[[#This Row],[Sales]])</f>
        <v>0.5</v>
      </c>
    </row>
    <row r="5420" spans="22:46" x14ac:dyDescent="0.3">
      <c r="V5420">
        <v>5419</v>
      </c>
      <c r="W5420" t="s">
        <v>8989</v>
      </c>
      <c r="X5420" s="1">
        <v>42300</v>
      </c>
      <c r="Y5420" t="s">
        <v>3801</v>
      </c>
      <c r="Z5420" t="s">
        <v>207</v>
      </c>
      <c r="AA5420" t="s">
        <v>5385</v>
      </c>
      <c r="AB5420" t="s">
        <v>5386</v>
      </c>
      <c r="AC5420" t="s">
        <v>25</v>
      </c>
      <c r="AD5420" t="s">
        <v>26</v>
      </c>
      <c r="AE5420" t="s">
        <v>203</v>
      </c>
      <c r="AF5420" t="s">
        <v>110</v>
      </c>
      <c r="AG5420">
        <v>77041</v>
      </c>
      <c r="AH5420" t="s">
        <v>111</v>
      </c>
      <c r="AI5420" t="s">
        <v>3308</v>
      </c>
      <c r="AJ5420" t="s">
        <v>46</v>
      </c>
      <c r="AK5420" t="s">
        <v>94</v>
      </c>
      <c r="AL5420" t="s">
        <v>3309</v>
      </c>
      <c r="AM5420">
        <v>36.287999999999997</v>
      </c>
      <c r="AN5420">
        <v>7</v>
      </c>
      <c r="AO5420">
        <v>0.2</v>
      </c>
      <c r="AP5420">
        <v>12.700799999999999</v>
      </c>
      <c r="AQ5420">
        <f>YEAR(Table1[[#This Row],[Order Date]])</f>
        <v>2015</v>
      </c>
      <c r="AR5420" t="str">
        <f>TEXT(Table1[[#This Row],[Order Date]],"mmmm")</f>
        <v>October</v>
      </c>
      <c r="AS5420" t="str">
        <f>"Q"&amp;ROUNDUP(MONTH(Table1[[#This Row],[Order Date]])/3,0)</f>
        <v>Q4</v>
      </c>
      <c r="AT5420">
        <f>IF(Table1[[#This Row],[Sales]]=0,0,Table1[[#This Row],[Profit]]/Table1[[#This Row],[Sales]])</f>
        <v>0.35000000000000003</v>
      </c>
    </row>
    <row r="5421" spans="22:46" x14ac:dyDescent="0.3">
      <c r="V5421">
        <v>5420</v>
      </c>
      <c r="W5421" t="s">
        <v>8989</v>
      </c>
      <c r="X5421" s="1">
        <v>42300</v>
      </c>
      <c r="Y5421" t="s">
        <v>3801</v>
      </c>
      <c r="Z5421" t="s">
        <v>207</v>
      </c>
      <c r="AA5421" t="s">
        <v>5385</v>
      </c>
      <c r="AB5421" t="s">
        <v>5386</v>
      </c>
      <c r="AC5421" t="s">
        <v>25</v>
      </c>
      <c r="AD5421" t="s">
        <v>26</v>
      </c>
      <c r="AE5421" t="s">
        <v>203</v>
      </c>
      <c r="AF5421" t="s">
        <v>110</v>
      </c>
      <c r="AG5421">
        <v>77041</v>
      </c>
      <c r="AH5421" t="s">
        <v>111</v>
      </c>
      <c r="AI5421" t="s">
        <v>2349</v>
      </c>
      <c r="AJ5421" t="s">
        <v>73</v>
      </c>
      <c r="AK5421" t="s">
        <v>74</v>
      </c>
      <c r="AL5421" t="s">
        <v>2350</v>
      </c>
      <c r="AM5421">
        <v>150.38399999999999</v>
      </c>
      <c r="AN5421">
        <v>2</v>
      </c>
      <c r="AO5421">
        <v>0.2</v>
      </c>
      <c r="AP5421">
        <v>15.038399999999999</v>
      </c>
      <c r="AQ5421">
        <f>YEAR(Table1[[#This Row],[Order Date]])</f>
        <v>2015</v>
      </c>
      <c r="AR5421" t="str">
        <f>TEXT(Table1[[#This Row],[Order Date]],"mmmm")</f>
        <v>October</v>
      </c>
      <c r="AS5421" t="str">
        <f>"Q"&amp;ROUNDUP(MONTH(Table1[[#This Row],[Order Date]])/3,0)</f>
        <v>Q4</v>
      </c>
      <c r="AT5421">
        <f>IF(Table1[[#This Row],[Sales]]=0,0,Table1[[#This Row],[Profit]]/Table1[[#This Row],[Sales]])</f>
        <v>0.1</v>
      </c>
    </row>
    <row r="5422" spans="22:46" x14ac:dyDescent="0.3">
      <c r="V5422">
        <v>5421</v>
      </c>
      <c r="W5422" t="s">
        <v>8990</v>
      </c>
      <c r="X5422" s="1">
        <v>42460</v>
      </c>
      <c r="Y5422" s="1">
        <v>42404</v>
      </c>
      <c r="Z5422" t="s">
        <v>22</v>
      </c>
      <c r="AA5422" t="s">
        <v>2197</v>
      </c>
      <c r="AB5422" t="s">
        <v>2198</v>
      </c>
      <c r="AC5422" t="s">
        <v>25</v>
      </c>
      <c r="AD5422" t="s">
        <v>26</v>
      </c>
      <c r="AE5422" t="s">
        <v>158</v>
      </c>
      <c r="AF5422" t="s">
        <v>159</v>
      </c>
      <c r="AG5422">
        <v>19134</v>
      </c>
      <c r="AH5422" t="s">
        <v>160</v>
      </c>
      <c r="AI5422" t="s">
        <v>7726</v>
      </c>
      <c r="AJ5422" t="s">
        <v>73</v>
      </c>
      <c r="AK5422" t="s">
        <v>74</v>
      </c>
      <c r="AL5422" t="s">
        <v>7727</v>
      </c>
      <c r="AM5422">
        <v>280.78199999999998</v>
      </c>
      <c r="AN5422">
        <v>3</v>
      </c>
      <c r="AO5422">
        <v>0.4</v>
      </c>
      <c r="AP5422">
        <v>-60.836100000000002</v>
      </c>
      <c r="AQ5422">
        <f>YEAR(Table1[[#This Row],[Order Date]])</f>
        <v>2016</v>
      </c>
      <c r="AR5422" t="str">
        <f>TEXT(Table1[[#This Row],[Order Date]],"mmmm")</f>
        <v>March</v>
      </c>
      <c r="AS5422" t="str">
        <f>"Q"&amp;ROUNDUP(MONTH(Table1[[#This Row],[Order Date]])/3,0)</f>
        <v>Q1</v>
      </c>
      <c r="AT5422">
        <f>IF(Table1[[#This Row],[Sales]]=0,0,Table1[[#This Row],[Profit]]/Table1[[#This Row],[Sales]])</f>
        <v>-0.21666666666666667</v>
      </c>
    </row>
    <row r="5423" spans="22:46" x14ac:dyDescent="0.3">
      <c r="V5423">
        <v>5422</v>
      </c>
      <c r="W5423" t="s">
        <v>8990</v>
      </c>
      <c r="X5423" s="1">
        <v>42460</v>
      </c>
      <c r="Y5423" s="1">
        <v>42404</v>
      </c>
      <c r="Z5423" t="s">
        <v>22</v>
      </c>
      <c r="AA5423" t="s">
        <v>2197</v>
      </c>
      <c r="AB5423" t="s">
        <v>2198</v>
      </c>
      <c r="AC5423" t="s">
        <v>25</v>
      </c>
      <c r="AD5423" t="s">
        <v>26</v>
      </c>
      <c r="AE5423" t="s">
        <v>158</v>
      </c>
      <c r="AF5423" t="s">
        <v>159</v>
      </c>
      <c r="AG5423">
        <v>19134</v>
      </c>
      <c r="AH5423" t="s">
        <v>160</v>
      </c>
      <c r="AI5423" t="s">
        <v>5562</v>
      </c>
      <c r="AJ5423" t="s">
        <v>73</v>
      </c>
      <c r="AK5423" t="s">
        <v>176</v>
      </c>
      <c r="AL5423" t="s">
        <v>5563</v>
      </c>
      <c r="AM5423">
        <v>31.984000000000002</v>
      </c>
      <c r="AN5423">
        <v>2</v>
      </c>
      <c r="AO5423">
        <v>0.2</v>
      </c>
      <c r="AP5423">
        <v>1.1994</v>
      </c>
      <c r="AQ5423">
        <f>YEAR(Table1[[#This Row],[Order Date]])</f>
        <v>2016</v>
      </c>
      <c r="AR5423" t="str">
        <f>TEXT(Table1[[#This Row],[Order Date]],"mmmm")</f>
        <v>March</v>
      </c>
      <c r="AS5423" t="str">
        <f>"Q"&amp;ROUNDUP(MONTH(Table1[[#This Row],[Order Date]])/3,0)</f>
        <v>Q1</v>
      </c>
      <c r="AT5423">
        <f>IF(Table1[[#This Row],[Sales]]=0,0,Table1[[#This Row],[Profit]]/Table1[[#This Row],[Sales]])</f>
        <v>3.7499999999999999E-2</v>
      </c>
    </row>
    <row r="5424" spans="22:46" x14ac:dyDescent="0.3">
      <c r="V5424">
        <v>5423</v>
      </c>
      <c r="W5424" t="s">
        <v>8991</v>
      </c>
      <c r="X5424" s="1">
        <v>42733</v>
      </c>
      <c r="Y5424" s="1">
        <v>42767</v>
      </c>
      <c r="Z5424" t="s">
        <v>51</v>
      </c>
      <c r="AA5424" t="s">
        <v>3985</v>
      </c>
      <c r="AB5424" t="s">
        <v>3986</v>
      </c>
      <c r="AC5424" t="s">
        <v>25</v>
      </c>
      <c r="AD5424" t="s">
        <v>26</v>
      </c>
      <c r="AE5424" t="s">
        <v>42</v>
      </c>
      <c r="AF5424" t="s">
        <v>43</v>
      </c>
      <c r="AG5424">
        <v>90045</v>
      </c>
      <c r="AH5424" t="s">
        <v>44</v>
      </c>
      <c r="AI5424" t="s">
        <v>2656</v>
      </c>
      <c r="AJ5424" t="s">
        <v>46</v>
      </c>
      <c r="AK5424" t="s">
        <v>77</v>
      </c>
      <c r="AL5424" t="s">
        <v>2657</v>
      </c>
      <c r="AM5424">
        <v>11.231999999999999</v>
      </c>
      <c r="AN5424">
        <v>3</v>
      </c>
      <c r="AO5424">
        <v>0.2</v>
      </c>
      <c r="AP5424">
        <v>3.9312</v>
      </c>
      <c r="AQ5424">
        <f>YEAR(Table1[[#This Row],[Order Date]])</f>
        <v>2016</v>
      </c>
      <c r="AR5424" t="str">
        <f>TEXT(Table1[[#This Row],[Order Date]],"mmmm")</f>
        <v>December</v>
      </c>
      <c r="AS5424" t="str">
        <f>"Q"&amp;ROUNDUP(MONTH(Table1[[#This Row],[Order Date]])/3,0)</f>
        <v>Q4</v>
      </c>
      <c r="AT5424">
        <f>IF(Table1[[#This Row],[Sales]]=0,0,Table1[[#This Row],[Profit]]/Table1[[#This Row],[Sales]])</f>
        <v>0.35000000000000003</v>
      </c>
    </row>
    <row r="5425" spans="22:46" x14ac:dyDescent="0.3">
      <c r="V5425">
        <v>5424</v>
      </c>
      <c r="W5425" t="s">
        <v>8992</v>
      </c>
      <c r="X5425" s="1">
        <v>43042</v>
      </c>
      <c r="Y5425" s="1">
        <v>42866</v>
      </c>
      <c r="Z5425" t="s">
        <v>22</v>
      </c>
      <c r="AA5425" t="s">
        <v>5909</v>
      </c>
      <c r="AB5425" t="s">
        <v>5910</v>
      </c>
      <c r="AC5425" t="s">
        <v>41</v>
      </c>
      <c r="AD5425" t="s">
        <v>26</v>
      </c>
      <c r="AE5425" t="s">
        <v>1646</v>
      </c>
      <c r="AF5425" t="s">
        <v>28</v>
      </c>
      <c r="AG5425">
        <v>40475</v>
      </c>
      <c r="AH5425" t="s">
        <v>29</v>
      </c>
      <c r="AI5425" t="s">
        <v>8993</v>
      </c>
      <c r="AJ5425" t="s">
        <v>46</v>
      </c>
      <c r="AK5425" t="s">
        <v>94</v>
      </c>
      <c r="AL5425" t="s">
        <v>8994</v>
      </c>
      <c r="AM5425">
        <v>26.4</v>
      </c>
      <c r="AN5425">
        <v>5</v>
      </c>
      <c r="AO5425">
        <v>0</v>
      </c>
      <c r="AP5425">
        <v>11.88</v>
      </c>
      <c r="AQ5425">
        <f>YEAR(Table1[[#This Row],[Order Date]])</f>
        <v>2017</v>
      </c>
      <c r="AR5425" t="str">
        <f>TEXT(Table1[[#This Row],[Order Date]],"mmmm")</f>
        <v>November</v>
      </c>
      <c r="AS5425" t="str">
        <f>"Q"&amp;ROUNDUP(MONTH(Table1[[#This Row],[Order Date]])/3,0)</f>
        <v>Q4</v>
      </c>
      <c r="AT5425">
        <f>IF(Table1[[#This Row],[Sales]]=0,0,Table1[[#This Row],[Profit]]/Table1[[#This Row],[Sales]])</f>
        <v>0.45000000000000007</v>
      </c>
    </row>
    <row r="5426" spans="22:46" x14ac:dyDescent="0.3">
      <c r="V5426">
        <v>5425</v>
      </c>
      <c r="W5426" t="s">
        <v>8995</v>
      </c>
      <c r="X5426" s="1">
        <v>42755</v>
      </c>
      <c r="Y5426" t="s">
        <v>3638</v>
      </c>
      <c r="Z5426" t="s">
        <v>51</v>
      </c>
      <c r="AA5426" t="s">
        <v>2155</v>
      </c>
      <c r="AB5426" t="s">
        <v>2156</v>
      </c>
      <c r="AC5426" t="s">
        <v>25</v>
      </c>
      <c r="AD5426" t="s">
        <v>26</v>
      </c>
      <c r="AE5426" t="s">
        <v>8461</v>
      </c>
      <c r="AF5426" t="s">
        <v>844</v>
      </c>
      <c r="AG5426">
        <v>6708</v>
      </c>
      <c r="AH5426" t="s">
        <v>160</v>
      </c>
      <c r="AI5426" t="s">
        <v>3651</v>
      </c>
      <c r="AJ5426" t="s">
        <v>46</v>
      </c>
      <c r="AK5426" t="s">
        <v>70</v>
      </c>
      <c r="AL5426" t="s">
        <v>3652</v>
      </c>
      <c r="AM5426">
        <v>3.52</v>
      </c>
      <c r="AN5426">
        <v>2</v>
      </c>
      <c r="AO5426">
        <v>0</v>
      </c>
      <c r="AP5426">
        <v>1.0207999999999999</v>
      </c>
      <c r="AQ5426">
        <f>YEAR(Table1[[#This Row],[Order Date]])</f>
        <v>2017</v>
      </c>
      <c r="AR5426" t="str">
        <f>TEXT(Table1[[#This Row],[Order Date]],"mmmm")</f>
        <v>January</v>
      </c>
      <c r="AS5426" t="str">
        <f>"Q"&amp;ROUNDUP(MONTH(Table1[[#This Row],[Order Date]])/3,0)</f>
        <v>Q1</v>
      </c>
      <c r="AT5426">
        <f>IF(Table1[[#This Row],[Sales]]=0,0,Table1[[#This Row],[Profit]]/Table1[[#This Row],[Sales]])</f>
        <v>0.28999999999999998</v>
      </c>
    </row>
    <row r="5427" spans="22:46" x14ac:dyDescent="0.3">
      <c r="V5427">
        <v>5426</v>
      </c>
      <c r="W5427" t="s">
        <v>8996</v>
      </c>
      <c r="X5427" s="1">
        <v>42707</v>
      </c>
      <c r="Y5427" s="1">
        <v>42533</v>
      </c>
      <c r="Z5427" t="s">
        <v>207</v>
      </c>
      <c r="AA5427" t="s">
        <v>3660</v>
      </c>
      <c r="AB5427" t="s">
        <v>3661</v>
      </c>
      <c r="AC5427" t="s">
        <v>25</v>
      </c>
      <c r="AD5427" t="s">
        <v>26</v>
      </c>
      <c r="AE5427" t="s">
        <v>42</v>
      </c>
      <c r="AF5427" t="s">
        <v>43</v>
      </c>
      <c r="AG5427">
        <v>90045</v>
      </c>
      <c r="AH5427" t="s">
        <v>44</v>
      </c>
      <c r="AI5427" t="s">
        <v>8997</v>
      </c>
      <c r="AJ5427" t="s">
        <v>73</v>
      </c>
      <c r="AK5427" t="s">
        <v>176</v>
      </c>
      <c r="AL5427" t="s">
        <v>8998</v>
      </c>
      <c r="AM5427">
        <v>1649.95</v>
      </c>
      <c r="AN5427">
        <v>5</v>
      </c>
      <c r="AO5427">
        <v>0</v>
      </c>
      <c r="AP5427">
        <v>659.98</v>
      </c>
      <c r="AQ5427">
        <f>YEAR(Table1[[#This Row],[Order Date]])</f>
        <v>2016</v>
      </c>
      <c r="AR5427" t="str">
        <f>TEXT(Table1[[#This Row],[Order Date]],"mmmm")</f>
        <v>December</v>
      </c>
      <c r="AS5427" t="str">
        <f>"Q"&amp;ROUNDUP(MONTH(Table1[[#This Row],[Order Date]])/3,0)</f>
        <v>Q4</v>
      </c>
      <c r="AT5427">
        <f>IF(Table1[[#This Row],[Sales]]=0,0,Table1[[#This Row],[Profit]]/Table1[[#This Row],[Sales]])</f>
        <v>0.4</v>
      </c>
    </row>
    <row r="5428" spans="22:46" x14ac:dyDescent="0.3">
      <c r="V5428">
        <v>5427</v>
      </c>
      <c r="W5428" t="s">
        <v>8996</v>
      </c>
      <c r="X5428" s="1">
        <v>42707</v>
      </c>
      <c r="Y5428" s="1">
        <v>42533</v>
      </c>
      <c r="Z5428" t="s">
        <v>207</v>
      </c>
      <c r="AA5428" t="s">
        <v>3660</v>
      </c>
      <c r="AB5428" t="s">
        <v>3661</v>
      </c>
      <c r="AC5428" t="s">
        <v>25</v>
      </c>
      <c r="AD5428" t="s">
        <v>26</v>
      </c>
      <c r="AE5428" t="s">
        <v>42</v>
      </c>
      <c r="AF5428" t="s">
        <v>43</v>
      </c>
      <c r="AG5428">
        <v>90045</v>
      </c>
      <c r="AH5428" t="s">
        <v>44</v>
      </c>
      <c r="AI5428" t="s">
        <v>7819</v>
      </c>
      <c r="AJ5428" t="s">
        <v>31</v>
      </c>
      <c r="AK5428" t="s">
        <v>67</v>
      </c>
      <c r="AL5428" t="s">
        <v>7820</v>
      </c>
      <c r="AM5428">
        <v>111.9</v>
      </c>
      <c r="AN5428">
        <v>6</v>
      </c>
      <c r="AO5428">
        <v>0</v>
      </c>
      <c r="AP5428">
        <v>51.473999999999997</v>
      </c>
      <c r="AQ5428">
        <f>YEAR(Table1[[#This Row],[Order Date]])</f>
        <v>2016</v>
      </c>
      <c r="AR5428" t="str">
        <f>TEXT(Table1[[#This Row],[Order Date]],"mmmm")</f>
        <v>December</v>
      </c>
      <c r="AS5428" t="str">
        <f>"Q"&amp;ROUNDUP(MONTH(Table1[[#This Row],[Order Date]])/3,0)</f>
        <v>Q4</v>
      </c>
      <c r="AT5428">
        <f>IF(Table1[[#This Row],[Sales]]=0,0,Table1[[#This Row],[Profit]]/Table1[[#This Row],[Sales]])</f>
        <v>0.45999999999999996</v>
      </c>
    </row>
    <row r="5429" spans="22:46" x14ac:dyDescent="0.3">
      <c r="V5429">
        <v>5428</v>
      </c>
      <c r="W5429" t="s">
        <v>8999</v>
      </c>
      <c r="X5429" s="1">
        <v>42535</v>
      </c>
      <c r="Y5429" t="s">
        <v>1718</v>
      </c>
      <c r="Z5429" t="s">
        <v>1450</v>
      </c>
      <c r="AA5429" t="s">
        <v>9000</v>
      </c>
      <c r="AB5429" t="s">
        <v>9001</v>
      </c>
      <c r="AC5429" t="s">
        <v>108</v>
      </c>
      <c r="AD5429" t="s">
        <v>26</v>
      </c>
      <c r="AE5429" t="s">
        <v>42</v>
      </c>
      <c r="AF5429" t="s">
        <v>43</v>
      </c>
      <c r="AG5429">
        <v>90036</v>
      </c>
      <c r="AH5429" t="s">
        <v>44</v>
      </c>
      <c r="AI5429" t="s">
        <v>7778</v>
      </c>
      <c r="AJ5429" t="s">
        <v>31</v>
      </c>
      <c r="AK5429" t="s">
        <v>32</v>
      </c>
      <c r="AL5429" t="s">
        <v>7779</v>
      </c>
      <c r="AM5429">
        <v>599.16499999999996</v>
      </c>
      <c r="AN5429">
        <v>5</v>
      </c>
      <c r="AO5429">
        <v>0.15</v>
      </c>
      <c r="AP5429">
        <v>35.244999999999997</v>
      </c>
      <c r="AQ5429">
        <f>YEAR(Table1[[#This Row],[Order Date]])</f>
        <v>2016</v>
      </c>
      <c r="AR5429" t="str">
        <f>TEXT(Table1[[#This Row],[Order Date]],"mmmm")</f>
        <v>June</v>
      </c>
      <c r="AS5429" t="str">
        <f>"Q"&amp;ROUNDUP(MONTH(Table1[[#This Row],[Order Date]])/3,0)</f>
        <v>Q2</v>
      </c>
      <c r="AT5429">
        <f>IF(Table1[[#This Row],[Sales]]=0,0,Table1[[#This Row],[Profit]]/Table1[[#This Row],[Sales]])</f>
        <v>5.8823529411764705E-2</v>
      </c>
    </row>
    <row r="5430" spans="22:46" x14ac:dyDescent="0.3">
      <c r="V5430">
        <v>5429</v>
      </c>
      <c r="W5430" t="s">
        <v>9002</v>
      </c>
      <c r="X5430" s="1">
        <v>42615</v>
      </c>
      <c r="Y5430" s="1">
        <v>42469</v>
      </c>
      <c r="Z5430" t="s">
        <v>207</v>
      </c>
      <c r="AA5430" t="s">
        <v>4238</v>
      </c>
      <c r="AB5430" t="s">
        <v>4239</v>
      </c>
      <c r="AC5430" t="s">
        <v>108</v>
      </c>
      <c r="AD5430" t="s">
        <v>26</v>
      </c>
      <c r="AE5430" t="s">
        <v>136</v>
      </c>
      <c r="AF5430" t="s">
        <v>43</v>
      </c>
      <c r="AG5430">
        <v>94122</v>
      </c>
      <c r="AH5430" t="s">
        <v>44</v>
      </c>
      <c r="AI5430" t="s">
        <v>822</v>
      </c>
      <c r="AJ5430" t="s">
        <v>46</v>
      </c>
      <c r="AK5430" t="s">
        <v>60</v>
      </c>
      <c r="AL5430" t="s">
        <v>823</v>
      </c>
      <c r="AM5430">
        <v>46.53</v>
      </c>
      <c r="AN5430">
        <v>3</v>
      </c>
      <c r="AO5430">
        <v>0</v>
      </c>
      <c r="AP5430">
        <v>12.097799999999999</v>
      </c>
      <c r="AQ5430">
        <f>YEAR(Table1[[#This Row],[Order Date]])</f>
        <v>2016</v>
      </c>
      <c r="AR5430" t="str">
        <f>TEXT(Table1[[#This Row],[Order Date]],"mmmm")</f>
        <v>September</v>
      </c>
      <c r="AS5430" t="str">
        <f>"Q"&amp;ROUNDUP(MONTH(Table1[[#This Row],[Order Date]])/3,0)</f>
        <v>Q3</v>
      </c>
      <c r="AT5430">
        <f>IF(Table1[[#This Row],[Sales]]=0,0,Table1[[#This Row],[Profit]]/Table1[[#This Row],[Sales]])</f>
        <v>0.26</v>
      </c>
    </row>
    <row r="5431" spans="22:46" x14ac:dyDescent="0.3">
      <c r="V5431">
        <v>5430</v>
      </c>
      <c r="W5431" t="s">
        <v>9003</v>
      </c>
      <c r="X5431" s="1">
        <v>41887</v>
      </c>
      <c r="Y5431" s="1">
        <v>41829</v>
      </c>
      <c r="Z5431" t="s">
        <v>207</v>
      </c>
      <c r="AA5431" t="s">
        <v>7247</v>
      </c>
      <c r="AB5431" t="s">
        <v>7248</v>
      </c>
      <c r="AC5431" t="s">
        <v>25</v>
      </c>
      <c r="AD5431" t="s">
        <v>26</v>
      </c>
      <c r="AE5431" t="s">
        <v>1292</v>
      </c>
      <c r="AF5431" t="s">
        <v>55</v>
      </c>
      <c r="AG5431">
        <v>33710</v>
      </c>
      <c r="AH5431" t="s">
        <v>29</v>
      </c>
      <c r="AI5431" t="s">
        <v>1330</v>
      </c>
      <c r="AJ5431" t="s">
        <v>31</v>
      </c>
      <c r="AK5431" t="s">
        <v>67</v>
      </c>
      <c r="AL5431" t="s">
        <v>1331</v>
      </c>
      <c r="AM5431">
        <v>31.984000000000002</v>
      </c>
      <c r="AN5431">
        <v>2</v>
      </c>
      <c r="AO5431">
        <v>0.2</v>
      </c>
      <c r="AP5431">
        <v>1.9990000000000001</v>
      </c>
      <c r="AQ5431">
        <f>YEAR(Table1[[#This Row],[Order Date]])</f>
        <v>2014</v>
      </c>
      <c r="AR5431" t="str">
        <f>TEXT(Table1[[#This Row],[Order Date]],"mmmm")</f>
        <v>September</v>
      </c>
      <c r="AS5431" t="str">
        <f>"Q"&amp;ROUNDUP(MONTH(Table1[[#This Row],[Order Date]])/3,0)</f>
        <v>Q3</v>
      </c>
      <c r="AT5431">
        <f>IF(Table1[[#This Row],[Sales]]=0,0,Table1[[#This Row],[Profit]]/Table1[[#This Row],[Sales]])</f>
        <v>6.25E-2</v>
      </c>
    </row>
    <row r="5432" spans="22:46" x14ac:dyDescent="0.3">
      <c r="V5432">
        <v>5431</v>
      </c>
      <c r="W5432" t="s">
        <v>9004</v>
      </c>
      <c r="X5432" s="1">
        <v>43029</v>
      </c>
      <c r="Y5432" t="s">
        <v>4223</v>
      </c>
      <c r="Z5432" t="s">
        <v>51</v>
      </c>
      <c r="AA5432" t="s">
        <v>9005</v>
      </c>
      <c r="AB5432" t="s">
        <v>9006</v>
      </c>
      <c r="AC5432" t="s">
        <v>108</v>
      </c>
      <c r="AD5432" t="s">
        <v>26</v>
      </c>
      <c r="AE5432" t="s">
        <v>1256</v>
      </c>
      <c r="AF5432" t="s">
        <v>564</v>
      </c>
      <c r="AG5432">
        <v>44107</v>
      </c>
      <c r="AH5432" t="s">
        <v>160</v>
      </c>
      <c r="AI5432" t="s">
        <v>8838</v>
      </c>
      <c r="AJ5432" t="s">
        <v>46</v>
      </c>
      <c r="AK5432" t="s">
        <v>80</v>
      </c>
      <c r="AL5432" t="s">
        <v>8839</v>
      </c>
      <c r="AM5432">
        <v>161.56800000000001</v>
      </c>
      <c r="AN5432">
        <v>2</v>
      </c>
      <c r="AO5432">
        <v>0.2</v>
      </c>
      <c r="AP5432">
        <v>16.1568</v>
      </c>
      <c r="AQ5432">
        <f>YEAR(Table1[[#This Row],[Order Date]])</f>
        <v>2017</v>
      </c>
      <c r="AR5432" t="str">
        <f>TEXT(Table1[[#This Row],[Order Date]],"mmmm")</f>
        <v>October</v>
      </c>
      <c r="AS5432" t="str">
        <f>"Q"&amp;ROUNDUP(MONTH(Table1[[#This Row],[Order Date]])/3,0)</f>
        <v>Q4</v>
      </c>
      <c r="AT5432">
        <f>IF(Table1[[#This Row],[Sales]]=0,0,Table1[[#This Row],[Profit]]/Table1[[#This Row],[Sales]])</f>
        <v>9.9999999999999992E-2</v>
      </c>
    </row>
    <row r="5433" spans="22:46" x14ac:dyDescent="0.3">
      <c r="V5433">
        <v>5432</v>
      </c>
      <c r="W5433" t="s">
        <v>9004</v>
      </c>
      <c r="X5433" s="1">
        <v>43029</v>
      </c>
      <c r="Y5433" t="s">
        <v>4223</v>
      </c>
      <c r="Z5433" t="s">
        <v>51</v>
      </c>
      <c r="AA5433" t="s">
        <v>9005</v>
      </c>
      <c r="AB5433" t="s">
        <v>9006</v>
      </c>
      <c r="AC5433" t="s">
        <v>108</v>
      </c>
      <c r="AD5433" t="s">
        <v>26</v>
      </c>
      <c r="AE5433" t="s">
        <v>1256</v>
      </c>
      <c r="AF5433" t="s">
        <v>564</v>
      </c>
      <c r="AG5433">
        <v>44107</v>
      </c>
      <c r="AH5433" t="s">
        <v>160</v>
      </c>
      <c r="AI5433" t="s">
        <v>3214</v>
      </c>
      <c r="AJ5433" t="s">
        <v>46</v>
      </c>
      <c r="AK5433" t="s">
        <v>94</v>
      </c>
      <c r="AL5433" t="s">
        <v>3215</v>
      </c>
      <c r="AM5433">
        <v>4.0640000000000001</v>
      </c>
      <c r="AN5433">
        <v>1</v>
      </c>
      <c r="AO5433">
        <v>0.2</v>
      </c>
      <c r="AP5433">
        <v>1.3715999999999999</v>
      </c>
      <c r="AQ5433">
        <f>YEAR(Table1[[#This Row],[Order Date]])</f>
        <v>2017</v>
      </c>
      <c r="AR5433" t="str">
        <f>TEXT(Table1[[#This Row],[Order Date]],"mmmm")</f>
        <v>October</v>
      </c>
      <c r="AS5433" t="str">
        <f>"Q"&amp;ROUNDUP(MONTH(Table1[[#This Row],[Order Date]])/3,0)</f>
        <v>Q4</v>
      </c>
      <c r="AT5433">
        <f>IF(Table1[[#This Row],[Sales]]=0,0,Table1[[#This Row],[Profit]]/Table1[[#This Row],[Sales]])</f>
        <v>0.33749999999999997</v>
      </c>
    </row>
    <row r="5434" spans="22:46" x14ac:dyDescent="0.3">
      <c r="V5434">
        <v>5433</v>
      </c>
      <c r="W5434" t="s">
        <v>9004</v>
      </c>
      <c r="X5434" s="1">
        <v>43029</v>
      </c>
      <c r="Y5434" t="s">
        <v>4223</v>
      </c>
      <c r="Z5434" t="s">
        <v>51</v>
      </c>
      <c r="AA5434" t="s">
        <v>9005</v>
      </c>
      <c r="AB5434" t="s">
        <v>9006</v>
      </c>
      <c r="AC5434" t="s">
        <v>108</v>
      </c>
      <c r="AD5434" t="s">
        <v>26</v>
      </c>
      <c r="AE5434" t="s">
        <v>1256</v>
      </c>
      <c r="AF5434" t="s">
        <v>564</v>
      </c>
      <c r="AG5434">
        <v>44107</v>
      </c>
      <c r="AH5434" t="s">
        <v>160</v>
      </c>
      <c r="AI5434" t="s">
        <v>6915</v>
      </c>
      <c r="AJ5434" t="s">
        <v>46</v>
      </c>
      <c r="AK5434" t="s">
        <v>77</v>
      </c>
      <c r="AL5434" t="s">
        <v>6916</v>
      </c>
      <c r="AM5434">
        <v>6.2160000000000002</v>
      </c>
      <c r="AN5434">
        <v>4</v>
      </c>
      <c r="AO5434">
        <v>0.7</v>
      </c>
      <c r="AP5434">
        <v>-4.9728000000000003</v>
      </c>
      <c r="AQ5434">
        <f>YEAR(Table1[[#This Row],[Order Date]])</f>
        <v>2017</v>
      </c>
      <c r="AR5434" t="str">
        <f>TEXT(Table1[[#This Row],[Order Date]],"mmmm")</f>
        <v>October</v>
      </c>
      <c r="AS5434" t="str">
        <f>"Q"&amp;ROUNDUP(MONTH(Table1[[#This Row],[Order Date]])/3,0)</f>
        <v>Q4</v>
      </c>
      <c r="AT5434">
        <f>IF(Table1[[#This Row],[Sales]]=0,0,Table1[[#This Row],[Profit]]/Table1[[#This Row],[Sales]])</f>
        <v>-0.8</v>
      </c>
    </row>
    <row r="5435" spans="22:46" x14ac:dyDescent="0.3">
      <c r="V5435">
        <v>5434</v>
      </c>
      <c r="W5435" t="s">
        <v>9007</v>
      </c>
      <c r="X5435" s="1">
        <v>42850</v>
      </c>
      <c r="Y5435" t="s">
        <v>4973</v>
      </c>
      <c r="Z5435" t="s">
        <v>51</v>
      </c>
      <c r="AA5435" t="s">
        <v>3865</v>
      </c>
      <c r="AB5435" t="s">
        <v>3866</v>
      </c>
      <c r="AC5435" t="s">
        <v>25</v>
      </c>
      <c r="AD5435" t="s">
        <v>26</v>
      </c>
      <c r="AE5435" t="s">
        <v>8793</v>
      </c>
      <c r="AF5435" t="s">
        <v>349</v>
      </c>
      <c r="AG5435">
        <v>85224</v>
      </c>
      <c r="AH5435" t="s">
        <v>44</v>
      </c>
      <c r="AI5435" t="s">
        <v>149</v>
      </c>
      <c r="AJ5435" t="s">
        <v>46</v>
      </c>
      <c r="AK5435" t="s">
        <v>70</v>
      </c>
      <c r="AL5435" t="s">
        <v>150</v>
      </c>
      <c r="AM5435">
        <v>8.8960000000000008</v>
      </c>
      <c r="AN5435">
        <v>4</v>
      </c>
      <c r="AO5435">
        <v>0.2</v>
      </c>
      <c r="AP5435">
        <v>0.66720000000000002</v>
      </c>
      <c r="AQ5435">
        <f>YEAR(Table1[[#This Row],[Order Date]])</f>
        <v>2017</v>
      </c>
      <c r="AR5435" t="str">
        <f>TEXT(Table1[[#This Row],[Order Date]],"mmmm")</f>
        <v>April</v>
      </c>
      <c r="AS5435" t="str">
        <f>"Q"&amp;ROUNDUP(MONTH(Table1[[#This Row],[Order Date]])/3,0)</f>
        <v>Q2</v>
      </c>
      <c r="AT5435">
        <f>IF(Table1[[#This Row],[Sales]]=0,0,Table1[[#This Row],[Profit]]/Table1[[#This Row],[Sales]])</f>
        <v>7.4999999999999997E-2</v>
      </c>
    </row>
    <row r="5436" spans="22:46" x14ac:dyDescent="0.3">
      <c r="V5436">
        <v>5435</v>
      </c>
      <c r="W5436" t="s">
        <v>9008</v>
      </c>
      <c r="X5436" s="1">
        <v>42296</v>
      </c>
      <c r="Y5436" t="s">
        <v>7822</v>
      </c>
      <c r="Z5436" t="s">
        <v>51</v>
      </c>
      <c r="AA5436" t="s">
        <v>829</v>
      </c>
      <c r="AB5436" t="s">
        <v>830</v>
      </c>
      <c r="AC5436" t="s">
        <v>108</v>
      </c>
      <c r="AD5436" t="s">
        <v>26</v>
      </c>
      <c r="AE5436" t="s">
        <v>42</v>
      </c>
      <c r="AF5436" t="s">
        <v>43</v>
      </c>
      <c r="AG5436">
        <v>90008</v>
      </c>
      <c r="AH5436" t="s">
        <v>44</v>
      </c>
      <c r="AI5436" t="s">
        <v>9009</v>
      </c>
      <c r="AJ5436" t="s">
        <v>46</v>
      </c>
      <c r="AK5436" t="s">
        <v>80</v>
      </c>
      <c r="AL5436" t="s">
        <v>9010</v>
      </c>
      <c r="AM5436">
        <v>1640.7</v>
      </c>
      <c r="AN5436">
        <v>5</v>
      </c>
      <c r="AO5436">
        <v>0</v>
      </c>
      <c r="AP5436">
        <v>459.39600000000002</v>
      </c>
      <c r="AQ5436">
        <f>YEAR(Table1[[#This Row],[Order Date]])</f>
        <v>2015</v>
      </c>
      <c r="AR5436" t="str">
        <f>TEXT(Table1[[#This Row],[Order Date]],"mmmm")</f>
        <v>October</v>
      </c>
      <c r="AS5436" t="str">
        <f>"Q"&amp;ROUNDUP(MONTH(Table1[[#This Row],[Order Date]])/3,0)</f>
        <v>Q4</v>
      </c>
      <c r="AT5436">
        <f>IF(Table1[[#This Row],[Sales]]=0,0,Table1[[#This Row],[Profit]]/Table1[[#This Row],[Sales]])</f>
        <v>0.28000000000000003</v>
      </c>
    </row>
    <row r="5437" spans="22:46" x14ac:dyDescent="0.3">
      <c r="V5437">
        <v>5436</v>
      </c>
      <c r="W5437" t="s">
        <v>9008</v>
      </c>
      <c r="X5437" s="1">
        <v>42296</v>
      </c>
      <c r="Y5437" t="s">
        <v>7822</v>
      </c>
      <c r="Z5437" t="s">
        <v>51</v>
      </c>
      <c r="AA5437" t="s">
        <v>829</v>
      </c>
      <c r="AB5437" t="s">
        <v>830</v>
      </c>
      <c r="AC5437" t="s">
        <v>108</v>
      </c>
      <c r="AD5437" t="s">
        <v>26</v>
      </c>
      <c r="AE5437" t="s">
        <v>42</v>
      </c>
      <c r="AF5437" t="s">
        <v>43</v>
      </c>
      <c r="AG5437">
        <v>90008</v>
      </c>
      <c r="AH5437" t="s">
        <v>44</v>
      </c>
      <c r="AI5437" t="s">
        <v>1309</v>
      </c>
      <c r="AJ5437" t="s">
        <v>73</v>
      </c>
      <c r="AK5437" t="s">
        <v>176</v>
      </c>
      <c r="AL5437" t="s">
        <v>1310</v>
      </c>
      <c r="AM5437">
        <v>270</v>
      </c>
      <c r="AN5437">
        <v>3</v>
      </c>
      <c r="AO5437">
        <v>0</v>
      </c>
      <c r="AP5437">
        <v>97.2</v>
      </c>
      <c r="AQ5437">
        <f>YEAR(Table1[[#This Row],[Order Date]])</f>
        <v>2015</v>
      </c>
      <c r="AR5437" t="str">
        <f>TEXT(Table1[[#This Row],[Order Date]],"mmmm")</f>
        <v>October</v>
      </c>
      <c r="AS5437" t="str">
        <f>"Q"&amp;ROUNDUP(MONTH(Table1[[#This Row],[Order Date]])/3,0)</f>
        <v>Q4</v>
      </c>
      <c r="AT5437">
        <f>IF(Table1[[#This Row],[Sales]]=0,0,Table1[[#This Row],[Profit]]/Table1[[#This Row],[Sales]])</f>
        <v>0.36</v>
      </c>
    </row>
    <row r="5438" spans="22:46" x14ac:dyDescent="0.3">
      <c r="V5438">
        <v>5437</v>
      </c>
      <c r="W5438" t="s">
        <v>9011</v>
      </c>
      <c r="X5438" s="1">
        <v>41825</v>
      </c>
      <c r="Y5438" s="1">
        <v>41858</v>
      </c>
      <c r="Z5438" t="s">
        <v>207</v>
      </c>
      <c r="AA5438" t="s">
        <v>8959</v>
      </c>
      <c r="AB5438" t="s">
        <v>8960</v>
      </c>
      <c r="AC5438" t="s">
        <v>41</v>
      </c>
      <c r="AD5438" t="s">
        <v>26</v>
      </c>
      <c r="AE5438" t="s">
        <v>2579</v>
      </c>
      <c r="AF5438" t="s">
        <v>55</v>
      </c>
      <c r="AG5438">
        <v>32137</v>
      </c>
      <c r="AH5438" t="s">
        <v>29</v>
      </c>
      <c r="AI5438" t="s">
        <v>5032</v>
      </c>
      <c r="AJ5438" t="s">
        <v>31</v>
      </c>
      <c r="AK5438" t="s">
        <v>67</v>
      </c>
      <c r="AL5438" t="s">
        <v>5033</v>
      </c>
      <c r="AM5438">
        <v>19.52</v>
      </c>
      <c r="AN5438">
        <v>2</v>
      </c>
      <c r="AO5438">
        <v>0.2</v>
      </c>
      <c r="AP5438">
        <v>5.3680000000000003</v>
      </c>
      <c r="AQ5438">
        <f>YEAR(Table1[[#This Row],[Order Date]])</f>
        <v>2014</v>
      </c>
      <c r="AR5438" t="str">
        <f>TEXT(Table1[[#This Row],[Order Date]],"mmmm")</f>
        <v>July</v>
      </c>
      <c r="AS5438" t="str">
        <f>"Q"&amp;ROUNDUP(MONTH(Table1[[#This Row],[Order Date]])/3,0)</f>
        <v>Q3</v>
      </c>
      <c r="AT5438">
        <f>IF(Table1[[#This Row],[Sales]]=0,0,Table1[[#This Row],[Profit]]/Table1[[#This Row],[Sales]])</f>
        <v>0.27500000000000002</v>
      </c>
    </row>
    <row r="5439" spans="22:46" x14ac:dyDescent="0.3">
      <c r="V5439">
        <v>5438</v>
      </c>
      <c r="W5439" t="s">
        <v>9011</v>
      </c>
      <c r="X5439" s="1">
        <v>41825</v>
      </c>
      <c r="Y5439" s="1">
        <v>41858</v>
      </c>
      <c r="Z5439" t="s">
        <v>207</v>
      </c>
      <c r="AA5439" t="s">
        <v>8959</v>
      </c>
      <c r="AB5439" t="s">
        <v>8960</v>
      </c>
      <c r="AC5439" t="s">
        <v>41</v>
      </c>
      <c r="AD5439" t="s">
        <v>26</v>
      </c>
      <c r="AE5439" t="s">
        <v>2579</v>
      </c>
      <c r="AF5439" t="s">
        <v>55</v>
      </c>
      <c r="AG5439">
        <v>32137</v>
      </c>
      <c r="AH5439" t="s">
        <v>29</v>
      </c>
      <c r="AI5439" t="s">
        <v>7095</v>
      </c>
      <c r="AJ5439" t="s">
        <v>46</v>
      </c>
      <c r="AK5439" t="s">
        <v>77</v>
      </c>
      <c r="AL5439" t="s">
        <v>7096</v>
      </c>
      <c r="AM5439">
        <v>9.81</v>
      </c>
      <c r="AN5439">
        <v>5</v>
      </c>
      <c r="AO5439">
        <v>0.7</v>
      </c>
      <c r="AP5439">
        <v>-6.867</v>
      </c>
      <c r="AQ5439">
        <f>YEAR(Table1[[#This Row],[Order Date]])</f>
        <v>2014</v>
      </c>
      <c r="AR5439" t="str">
        <f>TEXT(Table1[[#This Row],[Order Date]],"mmmm")</f>
        <v>July</v>
      </c>
      <c r="AS5439" t="str">
        <f>"Q"&amp;ROUNDUP(MONTH(Table1[[#This Row],[Order Date]])/3,0)</f>
        <v>Q3</v>
      </c>
      <c r="AT5439">
        <f>IF(Table1[[#This Row],[Sales]]=0,0,Table1[[#This Row],[Profit]]/Table1[[#This Row],[Sales]])</f>
        <v>-0.7</v>
      </c>
    </row>
    <row r="5440" spans="22:46" x14ac:dyDescent="0.3">
      <c r="V5440">
        <v>5439</v>
      </c>
      <c r="W5440" t="s">
        <v>9011</v>
      </c>
      <c r="X5440" s="1">
        <v>41825</v>
      </c>
      <c r="Y5440" s="1">
        <v>41858</v>
      </c>
      <c r="Z5440" t="s">
        <v>207</v>
      </c>
      <c r="AA5440" t="s">
        <v>8959</v>
      </c>
      <c r="AB5440" t="s">
        <v>8960</v>
      </c>
      <c r="AC5440" t="s">
        <v>41</v>
      </c>
      <c r="AD5440" t="s">
        <v>26</v>
      </c>
      <c r="AE5440" t="s">
        <v>2579</v>
      </c>
      <c r="AF5440" t="s">
        <v>55</v>
      </c>
      <c r="AG5440">
        <v>32137</v>
      </c>
      <c r="AH5440" t="s">
        <v>29</v>
      </c>
      <c r="AI5440" t="s">
        <v>9012</v>
      </c>
      <c r="AJ5440" t="s">
        <v>31</v>
      </c>
      <c r="AK5440" t="s">
        <v>67</v>
      </c>
      <c r="AL5440" t="s">
        <v>9013</v>
      </c>
      <c r="AM5440">
        <v>213.21600000000001</v>
      </c>
      <c r="AN5440">
        <v>3</v>
      </c>
      <c r="AO5440">
        <v>0.2</v>
      </c>
      <c r="AP5440">
        <v>15.991199999999999</v>
      </c>
      <c r="AQ5440">
        <f>YEAR(Table1[[#This Row],[Order Date]])</f>
        <v>2014</v>
      </c>
      <c r="AR5440" t="str">
        <f>TEXT(Table1[[#This Row],[Order Date]],"mmmm")</f>
        <v>July</v>
      </c>
      <c r="AS5440" t="str">
        <f>"Q"&amp;ROUNDUP(MONTH(Table1[[#This Row],[Order Date]])/3,0)</f>
        <v>Q3</v>
      </c>
      <c r="AT5440">
        <f>IF(Table1[[#This Row],[Sales]]=0,0,Table1[[#This Row],[Profit]]/Table1[[#This Row],[Sales]])</f>
        <v>7.4999999999999997E-2</v>
      </c>
    </row>
    <row r="5441" spans="22:46" x14ac:dyDescent="0.3">
      <c r="V5441">
        <v>5440</v>
      </c>
      <c r="W5441" t="s">
        <v>9014</v>
      </c>
      <c r="X5441" s="1">
        <v>42464</v>
      </c>
      <c r="Y5441" s="1">
        <v>42617</v>
      </c>
      <c r="Z5441" t="s">
        <v>51</v>
      </c>
      <c r="AA5441" t="s">
        <v>7188</v>
      </c>
      <c r="AB5441" t="s">
        <v>7189</v>
      </c>
      <c r="AC5441" t="s">
        <v>25</v>
      </c>
      <c r="AD5441" t="s">
        <v>26</v>
      </c>
      <c r="AE5441" t="s">
        <v>300</v>
      </c>
      <c r="AF5441" t="s">
        <v>301</v>
      </c>
      <c r="AG5441">
        <v>10035</v>
      </c>
      <c r="AH5441" t="s">
        <v>160</v>
      </c>
      <c r="AI5441" t="s">
        <v>7061</v>
      </c>
      <c r="AJ5441" t="s">
        <v>46</v>
      </c>
      <c r="AK5441" t="s">
        <v>77</v>
      </c>
      <c r="AL5441" t="s">
        <v>7062</v>
      </c>
      <c r="AM5441">
        <v>588.78399999999999</v>
      </c>
      <c r="AN5441">
        <v>2</v>
      </c>
      <c r="AO5441">
        <v>0.2</v>
      </c>
      <c r="AP5441">
        <v>183.995</v>
      </c>
      <c r="AQ5441">
        <f>YEAR(Table1[[#This Row],[Order Date]])</f>
        <v>2016</v>
      </c>
      <c r="AR5441" t="str">
        <f>TEXT(Table1[[#This Row],[Order Date]],"mmmm")</f>
        <v>April</v>
      </c>
      <c r="AS5441" t="str">
        <f>"Q"&amp;ROUNDUP(MONTH(Table1[[#This Row],[Order Date]])/3,0)</f>
        <v>Q2</v>
      </c>
      <c r="AT5441">
        <f>IF(Table1[[#This Row],[Sales]]=0,0,Table1[[#This Row],[Profit]]/Table1[[#This Row],[Sales]])</f>
        <v>0.3125</v>
      </c>
    </row>
    <row r="5442" spans="22:46" x14ac:dyDescent="0.3">
      <c r="V5442">
        <v>5441</v>
      </c>
      <c r="W5442" t="s">
        <v>9015</v>
      </c>
      <c r="X5442" s="1">
        <v>43052</v>
      </c>
      <c r="Y5442" t="s">
        <v>4528</v>
      </c>
      <c r="Z5442" t="s">
        <v>22</v>
      </c>
      <c r="AA5442" t="s">
        <v>6468</v>
      </c>
      <c r="AB5442" t="s">
        <v>6469</v>
      </c>
      <c r="AC5442" t="s">
        <v>25</v>
      </c>
      <c r="AD5442" t="s">
        <v>26</v>
      </c>
      <c r="AE5442" t="s">
        <v>9016</v>
      </c>
      <c r="AF5442" t="s">
        <v>55</v>
      </c>
      <c r="AG5442">
        <v>33458</v>
      </c>
      <c r="AH5442" t="s">
        <v>29</v>
      </c>
      <c r="AI5442" t="s">
        <v>2985</v>
      </c>
      <c r="AJ5442" t="s">
        <v>46</v>
      </c>
      <c r="AK5442" t="s">
        <v>70</v>
      </c>
      <c r="AL5442" t="s">
        <v>2986</v>
      </c>
      <c r="AM5442">
        <v>2.0640000000000001</v>
      </c>
      <c r="AN5442">
        <v>1</v>
      </c>
      <c r="AO5442">
        <v>0.2</v>
      </c>
      <c r="AP5442">
        <v>0.15479999999999999</v>
      </c>
      <c r="AQ5442">
        <f>YEAR(Table1[[#This Row],[Order Date]])</f>
        <v>2017</v>
      </c>
      <c r="AR5442" t="str">
        <f>TEXT(Table1[[#This Row],[Order Date]],"mmmm")</f>
        <v>November</v>
      </c>
      <c r="AS5442" t="str">
        <f>"Q"&amp;ROUNDUP(MONTH(Table1[[#This Row],[Order Date]])/3,0)</f>
        <v>Q4</v>
      </c>
      <c r="AT5442">
        <f>IF(Table1[[#This Row],[Sales]]=0,0,Table1[[#This Row],[Profit]]/Table1[[#This Row],[Sales]])</f>
        <v>7.4999999999999997E-2</v>
      </c>
    </row>
    <row r="5443" spans="22:46" x14ac:dyDescent="0.3">
      <c r="V5443">
        <v>5442</v>
      </c>
      <c r="W5443" t="s">
        <v>9017</v>
      </c>
      <c r="X5443" s="1">
        <v>42987</v>
      </c>
      <c r="Y5443" t="s">
        <v>3875</v>
      </c>
      <c r="Z5443" t="s">
        <v>51</v>
      </c>
      <c r="AA5443" t="s">
        <v>4554</v>
      </c>
      <c r="AB5443" t="s">
        <v>4555</v>
      </c>
      <c r="AC5443" t="s">
        <v>25</v>
      </c>
      <c r="AD5443" t="s">
        <v>26</v>
      </c>
      <c r="AE5443" t="s">
        <v>4439</v>
      </c>
      <c r="AF5443" t="s">
        <v>349</v>
      </c>
      <c r="AG5443">
        <v>85301</v>
      </c>
      <c r="AH5443" t="s">
        <v>44</v>
      </c>
      <c r="AI5443" t="s">
        <v>9018</v>
      </c>
      <c r="AJ5443" t="s">
        <v>46</v>
      </c>
      <c r="AK5443" t="s">
        <v>94</v>
      </c>
      <c r="AL5443" t="s">
        <v>9019</v>
      </c>
      <c r="AM5443">
        <v>6.3680000000000003</v>
      </c>
      <c r="AN5443">
        <v>2</v>
      </c>
      <c r="AO5443">
        <v>0.2</v>
      </c>
      <c r="AP5443">
        <v>2.3879999999999999</v>
      </c>
      <c r="AQ5443">
        <f>YEAR(Table1[[#This Row],[Order Date]])</f>
        <v>2017</v>
      </c>
      <c r="AR5443" t="str">
        <f>TEXT(Table1[[#This Row],[Order Date]],"mmmm")</f>
        <v>September</v>
      </c>
      <c r="AS5443" t="str">
        <f>"Q"&amp;ROUNDUP(MONTH(Table1[[#This Row],[Order Date]])/3,0)</f>
        <v>Q3</v>
      </c>
      <c r="AT5443">
        <f>IF(Table1[[#This Row],[Sales]]=0,0,Table1[[#This Row],[Profit]]/Table1[[#This Row],[Sales]])</f>
        <v>0.37499999999999994</v>
      </c>
    </row>
    <row r="5444" spans="22:46" x14ac:dyDescent="0.3">
      <c r="V5444">
        <v>5443</v>
      </c>
      <c r="W5444" t="s">
        <v>9020</v>
      </c>
      <c r="X5444" s="1">
        <v>42111</v>
      </c>
      <c r="Y5444" t="s">
        <v>8040</v>
      </c>
      <c r="Z5444" t="s">
        <v>51</v>
      </c>
      <c r="AA5444" t="s">
        <v>3197</v>
      </c>
      <c r="AB5444" t="s">
        <v>3198</v>
      </c>
      <c r="AC5444" t="s">
        <v>25</v>
      </c>
      <c r="AD5444" t="s">
        <v>26</v>
      </c>
      <c r="AE5444" t="s">
        <v>300</v>
      </c>
      <c r="AF5444" t="s">
        <v>301</v>
      </c>
      <c r="AG5444">
        <v>10035</v>
      </c>
      <c r="AH5444" t="s">
        <v>160</v>
      </c>
      <c r="AI5444" t="s">
        <v>3421</v>
      </c>
      <c r="AJ5444" t="s">
        <v>73</v>
      </c>
      <c r="AK5444" t="s">
        <v>176</v>
      </c>
      <c r="AL5444" t="s">
        <v>3422</v>
      </c>
      <c r="AM5444">
        <v>99.6</v>
      </c>
      <c r="AN5444">
        <v>1</v>
      </c>
      <c r="AO5444">
        <v>0</v>
      </c>
      <c r="AP5444">
        <v>36.851999999999997</v>
      </c>
      <c r="AQ5444">
        <f>YEAR(Table1[[#This Row],[Order Date]])</f>
        <v>2015</v>
      </c>
      <c r="AR5444" t="str">
        <f>TEXT(Table1[[#This Row],[Order Date]],"mmmm")</f>
        <v>April</v>
      </c>
      <c r="AS5444" t="str">
        <f>"Q"&amp;ROUNDUP(MONTH(Table1[[#This Row],[Order Date]])/3,0)</f>
        <v>Q2</v>
      </c>
      <c r="AT5444">
        <f>IF(Table1[[#This Row],[Sales]]=0,0,Table1[[#This Row],[Profit]]/Table1[[#This Row],[Sales]])</f>
        <v>0.37</v>
      </c>
    </row>
    <row r="5445" spans="22:46" x14ac:dyDescent="0.3">
      <c r="V5445">
        <v>5444</v>
      </c>
      <c r="W5445" t="s">
        <v>9020</v>
      </c>
      <c r="X5445" s="1">
        <v>42111</v>
      </c>
      <c r="Y5445" t="s">
        <v>8040</v>
      </c>
      <c r="Z5445" t="s">
        <v>51</v>
      </c>
      <c r="AA5445" t="s">
        <v>3197</v>
      </c>
      <c r="AB5445" t="s">
        <v>3198</v>
      </c>
      <c r="AC5445" t="s">
        <v>25</v>
      </c>
      <c r="AD5445" t="s">
        <v>26</v>
      </c>
      <c r="AE5445" t="s">
        <v>300</v>
      </c>
      <c r="AF5445" t="s">
        <v>301</v>
      </c>
      <c r="AG5445">
        <v>10035</v>
      </c>
      <c r="AH5445" t="s">
        <v>160</v>
      </c>
      <c r="AI5445" t="s">
        <v>5025</v>
      </c>
      <c r="AJ5445" t="s">
        <v>46</v>
      </c>
      <c r="AK5445" t="s">
        <v>77</v>
      </c>
      <c r="AL5445" t="s">
        <v>5026</v>
      </c>
      <c r="AM5445">
        <v>62.295999999999999</v>
      </c>
      <c r="AN5445">
        <v>13</v>
      </c>
      <c r="AO5445">
        <v>0.2</v>
      </c>
      <c r="AP5445">
        <v>21.024899999999999</v>
      </c>
      <c r="AQ5445">
        <f>YEAR(Table1[[#This Row],[Order Date]])</f>
        <v>2015</v>
      </c>
      <c r="AR5445" t="str">
        <f>TEXT(Table1[[#This Row],[Order Date]],"mmmm")</f>
        <v>April</v>
      </c>
      <c r="AS5445" t="str">
        <f>"Q"&amp;ROUNDUP(MONTH(Table1[[#This Row],[Order Date]])/3,0)</f>
        <v>Q2</v>
      </c>
      <c r="AT5445">
        <f>IF(Table1[[#This Row],[Sales]]=0,0,Table1[[#This Row],[Profit]]/Table1[[#This Row],[Sales]])</f>
        <v>0.33749999999999997</v>
      </c>
    </row>
    <row r="5446" spans="22:46" x14ac:dyDescent="0.3">
      <c r="V5446">
        <v>5445</v>
      </c>
      <c r="W5446" t="s">
        <v>9020</v>
      </c>
      <c r="X5446" s="1">
        <v>42111</v>
      </c>
      <c r="Y5446" t="s">
        <v>8040</v>
      </c>
      <c r="Z5446" t="s">
        <v>51</v>
      </c>
      <c r="AA5446" t="s">
        <v>3197</v>
      </c>
      <c r="AB5446" t="s">
        <v>3198</v>
      </c>
      <c r="AC5446" t="s">
        <v>25</v>
      </c>
      <c r="AD5446" t="s">
        <v>26</v>
      </c>
      <c r="AE5446" t="s">
        <v>300</v>
      </c>
      <c r="AF5446" t="s">
        <v>301</v>
      </c>
      <c r="AG5446">
        <v>10035</v>
      </c>
      <c r="AH5446" t="s">
        <v>160</v>
      </c>
      <c r="AI5446" t="s">
        <v>9021</v>
      </c>
      <c r="AJ5446" t="s">
        <v>46</v>
      </c>
      <c r="AK5446" t="s">
        <v>70</v>
      </c>
      <c r="AL5446" t="s">
        <v>9022</v>
      </c>
      <c r="AM5446">
        <v>10.71</v>
      </c>
      <c r="AN5446">
        <v>3</v>
      </c>
      <c r="AO5446">
        <v>0</v>
      </c>
      <c r="AP5446">
        <v>2.7846000000000002</v>
      </c>
      <c r="AQ5446">
        <f>YEAR(Table1[[#This Row],[Order Date]])</f>
        <v>2015</v>
      </c>
      <c r="AR5446" t="str">
        <f>TEXT(Table1[[#This Row],[Order Date]],"mmmm")</f>
        <v>April</v>
      </c>
      <c r="AS5446" t="str">
        <f>"Q"&amp;ROUNDUP(MONTH(Table1[[#This Row],[Order Date]])/3,0)</f>
        <v>Q2</v>
      </c>
      <c r="AT5446">
        <f>IF(Table1[[#This Row],[Sales]]=0,0,Table1[[#This Row],[Profit]]/Table1[[#This Row],[Sales]])</f>
        <v>0.26</v>
      </c>
    </row>
    <row r="5447" spans="22:46" x14ac:dyDescent="0.3">
      <c r="V5447">
        <v>5446</v>
      </c>
      <c r="W5447" t="s">
        <v>9023</v>
      </c>
      <c r="X5447" s="1">
        <v>42576</v>
      </c>
      <c r="Y5447" t="s">
        <v>6898</v>
      </c>
      <c r="Z5447" t="s">
        <v>51</v>
      </c>
      <c r="AA5447" t="s">
        <v>3156</v>
      </c>
      <c r="AB5447" t="s">
        <v>3157</v>
      </c>
      <c r="AC5447" t="s">
        <v>108</v>
      </c>
      <c r="AD5447" t="s">
        <v>26</v>
      </c>
      <c r="AE5447" t="s">
        <v>203</v>
      </c>
      <c r="AF5447" t="s">
        <v>110</v>
      </c>
      <c r="AG5447">
        <v>77041</v>
      </c>
      <c r="AH5447" t="s">
        <v>111</v>
      </c>
      <c r="AI5447" t="s">
        <v>5640</v>
      </c>
      <c r="AJ5447" t="s">
        <v>46</v>
      </c>
      <c r="AK5447" t="s">
        <v>190</v>
      </c>
      <c r="AL5447" t="s">
        <v>5641</v>
      </c>
      <c r="AM5447">
        <v>20.936</v>
      </c>
      <c r="AN5447">
        <v>1</v>
      </c>
      <c r="AO5447">
        <v>0.2</v>
      </c>
      <c r="AP5447">
        <v>7.0659000000000001</v>
      </c>
      <c r="AQ5447">
        <f>YEAR(Table1[[#This Row],[Order Date]])</f>
        <v>2016</v>
      </c>
      <c r="AR5447" t="str">
        <f>TEXT(Table1[[#This Row],[Order Date]],"mmmm")</f>
        <v>July</v>
      </c>
      <c r="AS5447" t="str">
        <f>"Q"&amp;ROUNDUP(MONTH(Table1[[#This Row],[Order Date]])/3,0)</f>
        <v>Q3</v>
      </c>
      <c r="AT5447">
        <f>IF(Table1[[#This Row],[Sales]]=0,0,Table1[[#This Row],[Profit]]/Table1[[#This Row],[Sales]])</f>
        <v>0.33750000000000002</v>
      </c>
    </row>
    <row r="5448" spans="22:46" x14ac:dyDescent="0.3">
      <c r="V5448">
        <v>5447</v>
      </c>
      <c r="W5448" t="s">
        <v>9024</v>
      </c>
      <c r="X5448" s="1">
        <v>42608</v>
      </c>
      <c r="Y5448" t="s">
        <v>7922</v>
      </c>
      <c r="Z5448" t="s">
        <v>51</v>
      </c>
      <c r="AA5448" t="s">
        <v>1077</v>
      </c>
      <c r="AB5448" t="s">
        <v>1078</v>
      </c>
      <c r="AC5448" t="s">
        <v>41</v>
      </c>
      <c r="AD5448" t="s">
        <v>26</v>
      </c>
      <c r="AE5448" t="s">
        <v>300</v>
      </c>
      <c r="AF5448" t="s">
        <v>301</v>
      </c>
      <c r="AG5448">
        <v>10035</v>
      </c>
      <c r="AH5448" t="s">
        <v>160</v>
      </c>
      <c r="AI5448" t="s">
        <v>3924</v>
      </c>
      <c r="AJ5448" t="s">
        <v>73</v>
      </c>
      <c r="AK5448" t="s">
        <v>74</v>
      </c>
      <c r="AL5448" t="s">
        <v>3925</v>
      </c>
      <c r="AM5448">
        <v>33</v>
      </c>
      <c r="AN5448">
        <v>6</v>
      </c>
      <c r="AO5448">
        <v>0</v>
      </c>
      <c r="AP5448">
        <v>8.25</v>
      </c>
      <c r="AQ5448">
        <f>YEAR(Table1[[#This Row],[Order Date]])</f>
        <v>2016</v>
      </c>
      <c r="AR5448" t="str">
        <f>TEXT(Table1[[#This Row],[Order Date]],"mmmm")</f>
        <v>August</v>
      </c>
      <c r="AS5448" t="str">
        <f>"Q"&amp;ROUNDUP(MONTH(Table1[[#This Row],[Order Date]])/3,0)</f>
        <v>Q3</v>
      </c>
      <c r="AT5448">
        <f>IF(Table1[[#This Row],[Sales]]=0,0,Table1[[#This Row],[Profit]]/Table1[[#This Row],[Sales]])</f>
        <v>0.25</v>
      </c>
    </row>
    <row r="5449" spans="22:46" x14ac:dyDescent="0.3">
      <c r="V5449">
        <v>5448</v>
      </c>
      <c r="W5449" t="s">
        <v>9024</v>
      </c>
      <c r="X5449" s="1">
        <v>42608</v>
      </c>
      <c r="Y5449" t="s">
        <v>7922</v>
      </c>
      <c r="Z5449" t="s">
        <v>51</v>
      </c>
      <c r="AA5449" t="s">
        <v>1077</v>
      </c>
      <c r="AB5449" t="s">
        <v>1078</v>
      </c>
      <c r="AC5449" t="s">
        <v>41</v>
      </c>
      <c r="AD5449" t="s">
        <v>26</v>
      </c>
      <c r="AE5449" t="s">
        <v>300</v>
      </c>
      <c r="AF5449" t="s">
        <v>301</v>
      </c>
      <c r="AG5449">
        <v>10035</v>
      </c>
      <c r="AH5449" t="s">
        <v>160</v>
      </c>
      <c r="AI5449" t="s">
        <v>5547</v>
      </c>
      <c r="AJ5449" t="s">
        <v>73</v>
      </c>
      <c r="AK5449" t="s">
        <v>176</v>
      </c>
      <c r="AL5449" t="s">
        <v>5548</v>
      </c>
      <c r="AM5449">
        <v>249.95</v>
      </c>
      <c r="AN5449">
        <v>5</v>
      </c>
      <c r="AO5449">
        <v>0</v>
      </c>
      <c r="AP5449">
        <v>87.482500000000002</v>
      </c>
      <c r="AQ5449">
        <f>YEAR(Table1[[#This Row],[Order Date]])</f>
        <v>2016</v>
      </c>
      <c r="AR5449" t="str">
        <f>TEXT(Table1[[#This Row],[Order Date]],"mmmm")</f>
        <v>August</v>
      </c>
      <c r="AS5449" t="str">
        <f>"Q"&amp;ROUNDUP(MONTH(Table1[[#This Row],[Order Date]])/3,0)</f>
        <v>Q3</v>
      </c>
      <c r="AT5449">
        <f>IF(Table1[[#This Row],[Sales]]=0,0,Table1[[#This Row],[Profit]]/Table1[[#This Row],[Sales]])</f>
        <v>0.35000000000000003</v>
      </c>
    </row>
    <row r="5450" spans="22:46" x14ac:dyDescent="0.3">
      <c r="V5450">
        <v>5449</v>
      </c>
      <c r="W5450" t="s">
        <v>9025</v>
      </c>
      <c r="X5450" s="1">
        <v>41894</v>
      </c>
      <c r="Y5450" t="s">
        <v>791</v>
      </c>
      <c r="Z5450" t="s">
        <v>51</v>
      </c>
      <c r="AA5450" t="s">
        <v>6392</v>
      </c>
      <c r="AB5450" t="s">
        <v>6393</v>
      </c>
      <c r="AC5450" t="s">
        <v>108</v>
      </c>
      <c r="AD5450" t="s">
        <v>26</v>
      </c>
      <c r="AE5450" t="s">
        <v>5086</v>
      </c>
      <c r="AF5450" t="s">
        <v>5087</v>
      </c>
      <c r="AG5450">
        <v>66062</v>
      </c>
      <c r="AH5450" t="s">
        <v>111</v>
      </c>
      <c r="AI5450" t="s">
        <v>6560</v>
      </c>
      <c r="AJ5450" t="s">
        <v>46</v>
      </c>
      <c r="AK5450" t="s">
        <v>651</v>
      </c>
      <c r="AL5450" t="s">
        <v>6561</v>
      </c>
      <c r="AM5450">
        <v>357.93</v>
      </c>
      <c r="AN5450">
        <v>3</v>
      </c>
      <c r="AO5450">
        <v>0</v>
      </c>
      <c r="AP5450">
        <v>7.1585999999999999</v>
      </c>
      <c r="AQ5450">
        <f>YEAR(Table1[[#This Row],[Order Date]])</f>
        <v>2014</v>
      </c>
      <c r="AR5450" t="str">
        <f>TEXT(Table1[[#This Row],[Order Date]],"mmmm")</f>
        <v>September</v>
      </c>
      <c r="AS5450" t="str">
        <f>"Q"&amp;ROUNDUP(MONTH(Table1[[#This Row],[Order Date]])/3,0)</f>
        <v>Q3</v>
      </c>
      <c r="AT5450">
        <f>IF(Table1[[#This Row],[Sales]]=0,0,Table1[[#This Row],[Profit]]/Table1[[#This Row],[Sales]])</f>
        <v>0.02</v>
      </c>
    </row>
    <row r="5451" spans="22:46" x14ac:dyDescent="0.3">
      <c r="V5451">
        <v>5450</v>
      </c>
      <c r="W5451" t="s">
        <v>9025</v>
      </c>
      <c r="X5451" s="1">
        <v>41894</v>
      </c>
      <c r="Y5451" t="s">
        <v>791</v>
      </c>
      <c r="Z5451" t="s">
        <v>51</v>
      </c>
      <c r="AA5451" t="s">
        <v>6392</v>
      </c>
      <c r="AB5451" t="s">
        <v>6393</v>
      </c>
      <c r="AC5451" t="s">
        <v>108</v>
      </c>
      <c r="AD5451" t="s">
        <v>26</v>
      </c>
      <c r="AE5451" t="s">
        <v>5086</v>
      </c>
      <c r="AF5451" t="s">
        <v>5087</v>
      </c>
      <c r="AG5451">
        <v>66062</v>
      </c>
      <c r="AH5451" t="s">
        <v>111</v>
      </c>
      <c r="AI5451" t="s">
        <v>8436</v>
      </c>
      <c r="AJ5451" t="s">
        <v>73</v>
      </c>
      <c r="AK5451" t="s">
        <v>176</v>
      </c>
      <c r="AL5451" t="s">
        <v>8437</v>
      </c>
      <c r="AM5451">
        <v>57.4</v>
      </c>
      <c r="AN5451">
        <v>5</v>
      </c>
      <c r="AO5451">
        <v>0</v>
      </c>
      <c r="AP5451">
        <v>10.906000000000001</v>
      </c>
      <c r="AQ5451">
        <f>YEAR(Table1[[#This Row],[Order Date]])</f>
        <v>2014</v>
      </c>
      <c r="AR5451" t="str">
        <f>TEXT(Table1[[#This Row],[Order Date]],"mmmm")</f>
        <v>September</v>
      </c>
      <c r="AS5451" t="str">
        <f>"Q"&amp;ROUNDUP(MONTH(Table1[[#This Row],[Order Date]])/3,0)</f>
        <v>Q3</v>
      </c>
      <c r="AT5451">
        <f>IF(Table1[[#This Row],[Sales]]=0,0,Table1[[#This Row],[Profit]]/Table1[[#This Row],[Sales]])</f>
        <v>0.19</v>
      </c>
    </row>
    <row r="5452" spans="22:46" x14ac:dyDescent="0.3">
      <c r="V5452">
        <v>5451</v>
      </c>
      <c r="W5452" t="s">
        <v>9025</v>
      </c>
      <c r="X5452" s="1">
        <v>41894</v>
      </c>
      <c r="Y5452" t="s">
        <v>791</v>
      </c>
      <c r="Z5452" t="s">
        <v>51</v>
      </c>
      <c r="AA5452" t="s">
        <v>6392</v>
      </c>
      <c r="AB5452" t="s">
        <v>6393</v>
      </c>
      <c r="AC5452" t="s">
        <v>108</v>
      </c>
      <c r="AD5452" t="s">
        <v>26</v>
      </c>
      <c r="AE5452" t="s">
        <v>5086</v>
      </c>
      <c r="AF5452" t="s">
        <v>5087</v>
      </c>
      <c r="AG5452">
        <v>66062</v>
      </c>
      <c r="AH5452" t="s">
        <v>111</v>
      </c>
      <c r="AI5452" t="s">
        <v>3929</v>
      </c>
      <c r="AJ5452" t="s">
        <v>46</v>
      </c>
      <c r="AK5452" t="s">
        <v>77</v>
      </c>
      <c r="AL5452" t="s">
        <v>3930</v>
      </c>
      <c r="AM5452">
        <v>331.96</v>
      </c>
      <c r="AN5452">
        <v>2</v>
      </c>
      <c r="AO5452">
        <v>0</v>
      </c>
      <c r="AP5452">
        <v>149.38200000000001</v>
      </c>
      <c r="AQ5452">
        <f>YEAR(Table1[[#This Row],[Order Date]])</f>
        <v>2014</v>
      </c>
      <c r="AR5452" t="str">
        <f>TEXT(Table1[[#This Row],[Order Date]],"mmmm")</f>
        <v>September</v>
      </c>
      <c r="AS5452" t="str">
        <f>"Q"&amp;ROUNDUP(MONTH(Table1[[#This Row],[Order Date]])/3,0)</f>
        <v>Q3</v>
      </c>
      <c r="AT5452">
        <f>IF(Table1[[#This Row],[Sales]]=0,0,Table1[[#This Row],[Profit]]/Table1[[#This Row],[Sales]])</f>
        <v>0.45000000000000007</v>
      </c>
    </row>
    <row r="5453" spans="22:46" x14ac:dyDescent="0.3">
      <c r="V5453">
        <v>5452</v>
      </c>
      <c r="W5453" t="s">
        <v>9025</v>
      </c>
      <c r="X5453" s="1">
        <v>41894</v>
      </c>
      <c r="Y5453" t="s">
        <v>791</v>
      </c>
      <c r="Z5453" t="s">
        <v>51</v>
      </c>
      <c r="AA5453" t="s">
        <v>6392</v>
      </c>
      <c r="AB5453" t="s">
        <v>6393</v>
      </c>
      <c r="AC5453" t="s">
        <v>108</v>
      </c>
      <c r="AD5453" t="s">
        <v>26</v>
      </c>
      <c r="AE5453" t="s">
        <v>5086</v>
      </c>
      <c r="AF5453" t="s">
        <v>5087</v>
      </c>
      <c r="AG5453">
        <v>66062</v>
      </c>
      <c r="AH5453" t="s">
        <v>111</v>
      </c>
      <c r="AI5453" t="s">
        <v>7025</v>
      </c>
      <c r="AJ5453" t="s">
        <v>31</v>
      </c>
      <c r="AK5453" t="s">
        <v>67</v>
      </c>
      <c r="AL5453" t="s">
        <v>7026</v>
      </c>
      <c r="AM5453">
        <v>40.56</v>
      </c>
      <c r="AN5453">
        <v>2</v>
      </c>
      <c r="AO5453">
        <v>0</v>
      </c>
      <c r="AP5453">
        <v>12.979200000000001</v>
      </c>
      <c r="AQ5453">
        <f>YEAR(Table1[[#This Row],[Order Date]])</f>
        <v>2014</v>
      </c>
      <c r="AR5453" t="str">
        <f>TEXT(Table1[[#This Row],[Order Date]],"mmmm")</f>
        <v>September</v>
      </c>
      <c r="AS5453" t="str">
        <f>"Q"&amp;ROUNDUP(MONTH(Table1[[#This Row],[Order Date]])/3,0)</f>
        <v>Q3</v>
      </c>
      <c r="AT5453">
        <f>IF(Table1[[#This Row],[Sales]]=0,0,Table1[[#This Row],[Profit]]/Table1[[#This Row],[Sales]])</f>
        <v>0.32</v>
      </c>
    </row>
    <row r="5454" spans="22:46" x14ac:dyDescent="0.3">
      <c r="V5454">
        <v>5453</v>
      </c>
      <c r="W5454" t="s">
        <v>9026</v>
      </c>
      <c r="X5454" s="1">
        <v>42573</v>
      </c>
      <c r="Y5454" t="s">
        <v>6898</v>
      </c>
      <c r="Z5454" t="s">
        <v>51</v>
      </c>
      <c r="AA5454" t="s">
        <v>5960</v>
      </c>
      <c r="AB5454" t="s">
        <v>5961</v>
      </c>
      <c r="AC5454" t="s">
        <v>108</v>
      </c>
      <c r="AD5454" t="s">
        <v>26</v>
      </c>
      <c r="AE5454" t="s">
        <v>6104</v>
      </c>
      <c r="AF5454" t="s">
        <v>1565</v>
      </c>
      <c r="AG5454">
        <v>89431</v>
      </c>
      <c r="AH5454" t="s">
        <v>44</v>
      </c>
      <c r="AI5454" t="s">
        <v>2674</v>
      </c>
      <c r="AJ5454" t="s">
        <v>46</v>
      </c>
      <c r="AK5454" t="s">
        <v>651</v>
      </c>
      <c r="AL5454" t="s">
        <v>2675</v>
      </c>
      <c r="AM5454">
        <v>86.2</v>
      </c>
      <c r="AN5454">
        <v>5</v>
      </c>
      <c r="AO5454">
        <v>0</v>
      </c>
      <c r="AP5454">
        <v>24.998000000000001</v>
      </c>
      <c r="AQ5454">
        <f>YEAR(Table1[[#This Row],[Order Date]])</f>
        <v>2016</v>
      </c>
      <c r="AR5454" t="str">
        <f>TEXT(Table1[[#This Row],[Order Date]],"mmmm")</f>
        <v>July</v>
      </c>
      <c r="AS5454" t="str">
        <f>"Q"&amp;ROUNDUP(MONTH(Table1[[#This Row],[Order Date]])/3,0)</f>
        <v>Q3</v>
      </c>
      <c r="AT5454">
        <f>IF(Table1[[#This Row],[Sales]]=0,0,Table1[[#This Row],[Profit]]/Table1[[#This Row],[Sales]])</f>
        <v>0.28999999999999998</v>
      </c>
    </row>
    <row r="5455" spans="22:46" x14ac:dyDescent="0.3">
      <c r="V5455">
        <v>5454</v>
      </c>
      <c r="W5455" t="s">
        <v>9027</v>
      </c>
      <c r="X5455" s="1">
        <v>42874</v>
      </c>
      <c r="Y5455" t="s">
        <v>2334</v>
      </c>
      <c r="Z5455" t="s">
        <v>51</v>
      </c>
      <c r="AA5455" t="s">
        <v>5909</v>
      </c>
      <c r="AB5455" t="s">
        <v>5910</v>
      </c>
      <c r="AC5455" t="s">
        <v>41</v>
      </c>
      <c r="AD5455" t="s">
        <v>26</v>
      </c>
      <c r="AE5455" t="s">
        <v>3514</v>
      </c>
      <c r="AF5455" t="s">
        <v>233</v>
      </c>
      <c r="AG5455">
        <v>61107</v>
      </c>
      <c r="AH5455" t="s">
        <v>111</v>
      </c>
      <c r="AI5455" t="s">
        <v>7694</v>
      </c>
      <c r="AJ5455" t="s">
        <v>46</v>
      </c>
      <c r="AK5455" t="s">
        <v>94</v>
      </c>
      <c r="AL5455" t="s">
        <v>7695</v>
      </c>
      <c r="AM5455">
        <v>38.015999999999998</v>
      </c>
      <c r="AN5455">
        <v>6</v>
      </c>
      <c r="AO5455">
        <v>0.2</v>
      </c>
      <c r="AP5455">
        <v>13.780799999999999</v>
      </c>
      <c r="AQ5455">
        <f>YEAR(Table1[[#This Row],[Order Date]])</f>
        <v>2017</v>
      </c>
      <c r="AR5455" t="str">
        <f>TEXT(Table1[[#This Row],[Order Date]],"mmmm")</f>
        <v>May</v>
      </c>
      <c r="AS5455" t="str">
        <f>"Q"&amp;ROUNDUP(MONTH(Table1[[#This Row],[Order Date]])/3,0)</f>
        <v>Q2</v>
      </c>
      <c r="AT5455">
        <f>IF(Table1[[#This Row],[Sales]]=0,0,Table1[[#This Row],[Profit]]/Table1[[#This Row],[Sales]])</f>
        <v>0.36249999999999999</v>
      </c>
    </row>
    <row r="5456" spans="22:46" x14ac:dyDescent="0.3">
      <c r="V5456">
        <v>5455</v>
      </c>
      <c r="W5456" t="s">
        <v>9028</v>
      </c>
      <c r="X5456" s="1">
        <v>42853</v>
      </c>
      <c r="Y5456" s="1">
        <v>42771</v>
      </c>
      <c r="Z5456" t="s">
        <v>51</v>
      </c>
      <c r="AA5456" t="s">
        <v>2007</v>
      </c>
      <c r="AB5456" t="s">
        <v>2008</v>
      </c>
      <c r="AC5456" t="s">
        <v>41</v>
      </c>
      <c r="AD5456" t="s">
        <v>26</v>
      </c>
      <c r="AE5456" t="s">
        <v>158</v>
      </c>
      <c r="AF5456" t="s">
        <v>159</v>
      </c>
      <c r="AG5456">
        <v>19143</v>
      </c>
      <c r="AH5456" t="s">
        <v>160</v>
      </c>
      <c r="AI5456" t="s">
        <v>2057</v>
      </c>
      <c r="AJ5456" t="s">
        <v>46</v>
      </c>
      <c r="AK5456" t="s">
        <v>60</v>
      </c>
      <c r="AL5456" t="s">
        <v>2058</v>
      </c>
      <c r="AM5456">
        <v>8.3840000000000003</v>
      </c>
      <c r="AN5456">
        <v>1</v>
      </c>
      <c r="AO5456">
        <v>0.2</v>
      </c>
      <c r="AP5456">
        <v>0.73360000000000003</v>
      </c>
      <c r="AQ5456">
        <f>YEAR(Table1[[#This Row],[Order Date]])</f>
        <v>2017</v>
      </c>
      <c r="AR5456" t="str">
        <f>TEXT(Table1[[#This Row],[Order Date]],"mmmm")</f>
        <v>April</v>
      </c>
      <c r="AS5456" t="str">
        <f>"Q"&amp;ROUNDUP(MONTH(Table1[[#This Row],[Order Date]])/3,0)</f>
        <v>Q2</v>
      </c>
      <c r="AT5456">
        <f>IF(Table1[[#This Row],[Sales]]=0,0,Table1[[#This Row],[Profit]]/Table1[[#This Row],[Sales]])</f>
        <v>8.7499999999999994E-2</v>
      </c>
    </row>
    <row r="5457" spans="22:46" x14ac:dyDescent="0.3">
      <c r="V5457">
        <v>5456</v>
      </c>
      <c r="W5457" t="s">
        <v>9028</v>
      </c>
      <c r="X5457" s="1">
        <v>42853</v>
      </c>
      <c r="Y5457" s="1">
        <v>42771</v>
      </c>
      <c r="Z5457" t="s">
        <v>51</v>
      </c>
      <c r="AA5457" t="s">
        <v>2007</v>
      </c>
      <c r="AB5457" t="s">
        <v>2008</v>
      </c>
      <c r="AC5457" t="s">
        <v>41</v>
      </c>
      <c r="AD5457" t="s">
        <v>26</v>
      </c>
      <c r="AE5457" t="s">
        <v>158</v>
      </c>
      <c r="AF5457" t="s">
        <v>159</v>
      </c>
      <c r="AG5457">
        <v>19143</v>
      </c>
      <c r="AH5457" t="s">
        <v>160</v>
      </c>
      <c r="AI5457" t="s">
        <v>137</v>
      </c>
      <c r="AJ5457" t="s">
        <v>46</v>
      </c>
      <c r="AK5457" t="s">
        <v>70</v>
      </c>
      <c r="AL5457" t="s">
        <v>138</v>
      </c>
      <c r="AM5457">
        <v>6.8479999999999999</v>
      </c>
      <c r="AN5457">
        <v>2</v>
      </c>
      <c r="AO5457">
        <v>0.2</v>
      </c>
      <c r="AP5457">
        <v>0.77039999999999997</v>
      </c>
      <c r="AQ5457">
        <f>YEAR(Table1[[#This Row],[Order Date]])</f>
        <v>2017</v>
      </c>
      <c r="AR5457" t="str">
        <f>TEXT(Table1[[#This Row],[Order Date]],"mmmm")</f>
        <v>April</v>
      </c>
      <c r="AS5457" t="str">
        <f>"Q"&amp;ROUNDUP(MONTH(Table1[[#This Row],[Order Date]])/3,0)</f>
        <v>Q2</v>
      </c>
      <c r="AT5457">
        <f>IF(Table1[[#This Row],[Sales]]=0,0,Table1[[#This Row],[Profit]]/Table1[[#This Row],[Sales]])</f>
        <v>0.1125</v>
      </c>
    </row>
    <row r="5458" spans="22:46" x14ac:dyDescent="0.3">
      <c r="V5458">
        <v>5457</v>
      </c>
      <c r="W5458" t="s">
        <v>9030</v>
      </c>
      <c r="X5458" s="1">
        <v>43098</v>
      </c>
      <c r="Y5458" s="1">
        <v>43132</v>
      </c>
      <c r="Z5458" t="s">
        <v>51</v>
      </c>
      <c r="AA5458" t="s">
        <v>911</v>
      </c>
      <c r="AB5458" t="s">
        <v>912</v>
      </c>
      <c r="AC5458" t="s">
        <v>25</v>
      </c>
      <c r="AD5458" t="s">
        <v>26</v>
      </c>
      <c r="AE5458" t="s">
        <v>2864</v>
      </c>
      <c r="AF5458" t="s">
        <v>100</v>
      </c>
      <c r="AG5458">
        <v>98026</v>
      </c>
      <c r="AH5458" t="s">
        <v>44</v>
      </c>
      <c r="AI5458" t="s">
        <v>9031</v>
      </c>
      <c r="AJ5458" t="s">
        <v>46</v>
      </c>
      <c r="AK5458" t="s">
        <v>303</v>
      </c>
      <c r="AL5458" t="s">
        <v>9032</v>
      </c>
      <c r="AM5458">
        <v>19.600000000000001</v>
      </c>
      <c r="AN5458">
        <v>5</v>
      </c>
      <c r="AO5458">
        <v>0</v>
      </c>
      <c r="AP5458">
        <v>9.6039999999999992</v>
      </c>
      <c r="AQ5458">
        <f>YEAR(Table1[[#This Row],[Order Date]])</f>
        <v>2017</v>
      </c>
      <c r="AR5458" t="str">
        <f>TEXT(Table1[[#This Row],[Order Date]],"mmmm")</f>
        <v>December</v>
      </c>
      <c r="AS5458" t="str">
        <f>"Q"&amp;ROUNDUP(MONTH(Table1[[#This Row],[Order Date]])/3,0)</f>
        <v>Q4</v>
      </c>
      <c r="AT5458">
        <f>IF(Table1[[#This Row],[Sales]]=0,0,Table1[[#This Row],[Profit]]/Table1[[#This Row],[Sales]])</f>
        <v>0.48999999999999994</v>
      </c>
    </row>
    <row r="5459" spans="22:46" x14ac:dyDescent="0.3">
      <c r="V5459">
        <v>5458</v>
      </c>
      <c r="W5459" t="s">
        <v>9030</v>
      </c>
      <c r="X5459" s="1">
        <v>43098</v>
      </c>
      <c r="Y5459" s="1">
        <v>43132</v>
      </c>
      <c r="Z5459" t="s">
        <v>51</v>
      </c>
      <c r="AA5459" t="s">
        <v>911</v>
      </c>
      <c r="AB5459" t="s">
        <v>912</v>
      </c>
      <c r="AC5459" t="s">
        <v>25</v>
      </c>
      <c r="AD5459" t="s">
        <v>26</v>
      </c>
      <c r="AE5459" t="s">
        <v>2864</v>
      </c>
      <c r="AF5459" t="s">
        <v>100</v>
      </c>
      <c r="AG5459">
        <v>98026</v>
      </c>
      <c r="AH5459" t="s">
        <v>44</v>
      </c>
      <c r="AI5459" t="s">
        <v>5319</v>
      </c>
      <c r="AJ5459" t="s">
        <v>31</v>
      </c>
      <c r="AK5459" t="s">
        <v>67</v>
      </c>
      <c r="AL5459" t="s">
        <v>5320</v>
      </c>
      <c r="AM5459">
        <v>68.459999999999994</v>
      </c>
      <c r="AN5459">
        <v>2</v>
      </c>
      <c r="AO5459">
        <v>0</v>
      </c>
      <c r="AP5459">
        <v>20.538</v>
      </c>
      <c r="AQ5459">
        <f>YEAR(Table1[[#This Row],[Order Date]])</f>
        <v>2017</v>
      </c>
      <c r="AR5459" t="str">
        <f>TEXT(Table1[[#This Row],[Order Date]],"mmmm")</f>
        <v>December</v>
      </c>
      <c r="AS5459" t="str">
        <f>"Q"&amp;ROUNDUP(MONTH(Table1[[#This Row],[Order Date]])/3,0)</f>
        <v>Q4</v>
      </c>
      <c r="AT5459">
        <f>IF(Table1[[#This Row],[Sales]]=0,0,Table1[[#This Row],[Profit]]/Table1[[#This Row],[Sales]])</f>
        <v>0.30000000000000004</v>
      </c>
    </row>
    <row r="5460" spans="22:46" x14ac:dyDescent="0.3">
      <c r="V5460">
        <v>5459</v>
      </c>
      <c r="W5460" t="s">
        <v>9033</v>
      </c>
      <c r="X5460" s="1">
        <v>42982</v>
      </c>
      <c r="Y5460" s="1">
        <v>42895</v>
      </c>
      <c r="Z5460" t="s">
        <v>22</v>
      </c>
      <c r="AA5460" t="s">
        <v>118</v>
      </c>
      <c r="AB5460" t="s">
        <v>119</v>
      </c>
      <c r="AC5460" t="s">
        <v>25</v>
      </c>
      <c r="AD5460" t="s">
        <v>26</v>
      </c>
      <c r="AE5460" t="s">
        <v>136</v>
      </c>
      <c r="AF5460" t="s">
        <v>43</v>
      </c>
      <c r="AG5460">
        <v>94122</v>
      </c>
      <c r="AH5460" t="s">
        <v>44</v>
      </c>
      <c r="AI5460" t="s">
        <v>3351</v>
      </c>
      <c r="AJ5460" t="s">
        <v>46</v>
      </c>
      <c r="AK5460" t="s">
        <v>77</v>
      </c>
      <c r="AL5460" t="s">
        <v>3352</v>
      </c>
      <c r="AM5460">
        <v>13.343999999999999</v>
      </c>
      <c r="AN5460">
        <v>6</v>
      </c>
      <c r="AO5460">
        <v>0.2</v>
      </c>
      <c r="AP5460">
        <v>4.3368000000000002</v>
      </c>
      <c r="AQ5460">
        <f>YEAR(Table1[[#This Row],[Order Date]])</f>
        <v>2017</v>
      </c>
      <c r="AR5460" t="str">
        <f>TEXT(Table1[[#This Row],[Order Date]],"mmmm")</f>
        <v>September</v>
      </c>
      <c r="AS5460" t="str">
        <f>"Q"&amp;ROUNDUP(MONTH(Table1[[#This Row],[Order Date]])/3,0)</f>
        <v>Q3</v>
      </c>
      <c r="AT5460">
        <f>IF(Table1[[#This Row],[Sales]]=0,0,Table1[[#This Row],[Profit]]/Table1[[#This Row],[Sales]])</f>
        <v>0.32500000000000001</v>
      </c>
    </row>
    <row r="5461" spans="22:46" x14ac:dyDescent="0.3">
      <c r="V5461">
        <v>5460</v>
      </c>
      <c r="W5461" t="s">
        <v>9033</v>
      </c>
      <c r="X5461" s="1">
        <v>42982</v>
      </c>
      <c r="Y5461" s="1">
        <v>42895</v>
      </c>
      <c r="Z5461" t="s">
        <v>22</v>
      </c>
      <c r="AA5461" t="s">
        <v>118</v>
      </c>
      <c r="AB5461" t="s">
        <v>119</v>
      </c>
      <c r="AC5461" t="s">
        <v>25</v>
      </c>
      <c r="AD5461" t="s">
        <v>26</v>
      </c>
      <c r="AE5461" t="s">
        <v>136</v>
      </c>
      <c r="AF5461" t="s">
        <v>43</v>
      </c>
      <c r="AG5461">
        <v>94122</v>
      </c>
      <c r="AH5461" t="s">
        <v>44</v>
      </c>
      <c r="AI5461" t="s">
        <v>9034</v>
      </c>
      <c r="AJ5461" t="s">
        <v>31</v>
      </c>
      <c r="AK5461" t="s">
        <v>57</v>
      </c>
      <c r="AL5461" t="s">
        <v>9035</v>
      </c>
      <c r="AM5461">
        <v>1478.2719999999999</v>
      </c>
      <c r="AN5461">
        <v>8</v>
      </c>
      <c r="AO5461">
        <v>0.2</v>
      </c>
      <c r="AP5461">
        <v>92.391999999999996</v>
      </c>
      <c r="AQ5461">
        <f>YEAR(Table1[[#This Row],[Order Date]])</f>
        <v>2017</v>
      </c>
      <c r="AR5461" t="str">
        <f>TEXT(Table1[[#This Row],[Order Date]],"mmmm")</f>
        <v>September</v>
      </c>
      <c r="AS5461" t="str">
        <f>"Q"&amp;ROUNDUP(MONTH(Table1[[#This Row],[Order Date]])/3,0)</f>
        <v>Q3</v>
      </c>
      <c r="AT5461">
        <f>IF(Table1[[#This Row],[Sales]]=0,0,Table1[[#This Row],[Profit]]/Table1[[#This Row],[Sales]])</f>
        <v>6.25E-2</v>
      </c>
    </row>
    <row r="5462" spans="22:46" x14ac:dyDescent="0.3">
      <c r="V5462">
        <v>5461</v>
      </c>
      <c r="W5462" t="s">
        <v>9036</v>
      </c>
      <c r="X5462" s="1">
        <v>41719</v>
      </c>
      <c r="Y5462" t="s">
        <v>880</v>
      </c>
      <c r="Z5462" t="s">
        <v>51</v>
      </c>
      <c r="AA5462" t="s">
        <v>1283</v>
      </c>
      <c r="AB5462" t="s">
        <v>1284</v>
      </c>
      <c r="AC5462" t="s">
        <v>41</v>
      </c>
      <c r="AD5462" t="s">
        <v>26</v>
      </c>
      <c r="AE5462" t="s">
        <v>2806</v>
      </c>
      <c r="AF5462" t="s">
        <v>92</v>
      </c>
      <c r="AG5462">
        <v>28806</v>
      </c>
      <c r="AH5462" t="s">
        <v>29</v>
      </c>
      <c r="AI5462" t="s">
        <v>7142</v>
      </c>
      <c r="AJ5462" t="s">
        <v>46</v>
      </c>
      <c r="AK5462" t="s">
        <v>60</v>
      </c>
      <c r="AL5462" t="s">
        <v>7143</v>
      </c>
      <c r="AM5462">
        <v>16.271999999999998</v>
      </c>
      <c r="AN5462">
        <v>1</v>
      </c>
      <c r="AO5462">
        <v>0.2</v>
      </c>
      <c r="AP5462">
        <v>-3.8645999999999998</v>
      </c>
      <c r="AQ5462">
        <f>YEAR(Table1[[#This Row],[Order Date]])</f>
        <v>2014</v>
      </c>
      <c r="AR5462" t="str">
        <f>TEXT(Table1[[#This Row],[Order Date]],"mmmm")</f>
        <v>March</v>
      </c>
      <c r="AS5462" t="str">
        <f>"Q"&amp;ROUNDUP(MONTH(Table1[[#This Row],[Order Date]])/3,0)</f>
        <v>Q1</v>
      </c>
      <c r="AT5462">
        <f>IF(Table1[[#This Row],[Sales]]=0,0,Table1[[#This Row],[Profit]]/Table1[[#This Row],[Sales]])</f>
        <v>-0.23750000000000002</v>
      </c>
    </row>
    <row r="5463" spans="22:46" x14ac:dyDescent="0.3">
      <c r="V5463">
        <v>5462</v>
      </c>
      <c r="W5463" t="s">
        <v>9037</v>
      </c>
      <c r="X5463" s="1">
        <v>43006</v>
      </c>
      <c r="Y5463" s="1">
        <v>42835</v>
      </c>
      <c r="Z5463" t="s">
        <v>51</v>
      </c>
      <c r="AA5463" t="s">
        <v>2215</v>
      </c>
      <c r="AB5463" t="s">
        <v>2216</v>
      </c>
      <c r="AC5463" t="s">
        <v>25</v>
      </c>
      <c r="AD5463" t="s">
        <v>26</v>
      </c>
      <c r="AE5463" t="s">
        <v>42</v>
      </c>
      <c r="AF5463" t="s">
        <v>43</v>
      </c>
      <c r="AG5463">
        <v>90032</v>
      </c>
      <c r="AH5463" t="s">
        <v>44</v>
      </c>
      <c r="AI5463" t="s">
        <v>292</v>
      </c>
      <c r="AJ5463" t="s">
        <v>31</v>
      </c>
      <c r="AK5463" t="s">
        <v>67</v>
      </c>
      <c r="AL5463" t="s">
        <v>293</v>
      </c>
      <c r="AM5463">
        <v>9.24</v>
      </c>
      <c r="AN5463">
        <v>3</v>
      </c>
      <c r="AO5463">
        <v>0</v>
      </c>
      <c r="AP5463">
        <v>4.4352</v>
      </c>
      <c r="AQ5463">
        <f>YEAR(Table1[[#This Row],[Order Date]])</f>
        <v>2017</v>
      </c>
      <c r="AR5463" t="str">
        <f>TEXT(Table1[[#This Row],[Order Date]],"mmmm")</f>
        <v>September</v>
      </c>
      <c r="AS5463" t="str">
        <f>"Q"&amp;ROUNDUP(MONTH(Table1[[#This Row],[Order Date]])/3,0)</f>
        <v>Q3</v>
      </c>
      <c r="AT5463">
        <f>IF(Table1[[#This Row],[Sales]]=0,0,Table1[[#This Row],[Profit]]/Table1[[#This Row],[Sales]])</f>
        <v>0.48</v>
      </c>
    </row>
    <row r="5464" spans="22:46" x14ac:dyDescent="0.3">
      <c r="V5464">
        <v>5463</v>
      </c>
      <c r="W5464" t="s">
        <v>9038</v>
      </c>
      <c r="X5464" s="1">
        <v>41658</v>
      </c>
      <c r="Y5464" t="s">
        <v>3690</v>
      </c>
      <c r="Z5464" t="s">
        <v>207</v>
      </c>
      <c r="AA5464" t="s">
        <v>3349</v>
      </c>
      <c r="AB5464" t="s">
        <v>3350</v>
      </c>
      <c r="AC5464" t="s">
        <v>25</v>
      </c>
      <c r="AD5464" t="s">
        <v>26</v>
      </c>
      <c r="AE5464" t="s">
        <v>701</v>
      </c>
      <c r="AF5464" t="s">
        <v>349</v>
      </c>
      <c r="AG5464">
        <v>85254</v>
      </c>
      <c r="AH5464" t="s">
        <v>44</v>
      </c>
      <c r="AI5464" t="s">
        <v>3665</v>
      </c>
      <c r="AJ5464" t="s">
        <v>46</v>
      </c>
      <c r="AK5464" t="s">
        <v>77</v>
      </c>
      <c r="AL5464" t="s">
        <v>3666</v>
      </c>
      <c r="AM5464">
        <v>32.340000000000003</v>
      </c>
      <c r="AN5464">
        <v>10</v>
      </c>
      <c r="AO5464">
        <v>0.7</v>
      </c>
      <c r="AP5464">
        <v>-23.716000000000001</v>
      </c>
      <c r="AQ5464">
        <f>YEAR(Table1[[#This Row],[Order Date]])</f>
        <v>2014</v>
      </c>
      <c r="AR5464" t="str">
        <f>TEXT(Table1[[#This Row],[Order Date]],"mmmm")</f>
        <v>January</v>
      </c>
      <c r="AS5464" t="str">
        <f>"Q"&amp;ROUNDUP(MONTH(Table1[[#This Row],[Order Date]])/3,0)</f>
        <v>Q1</v>
      </c>
      <c r="AT5464">
        <f>IF(Table1[[#This Row],[Sales]]=0,0,Table1[[#This Row],[Profit]]/Table1[[#This Row],[Sales]])</f>
        <v>-0.73333333333333328</v>
      </c>
    </row>
    <row r="5465" spans="22:46" x14ac:dyDescent="0.3">
      <c r="V5465">
        <v>5464</v>
      </c>
      <c r="W5465" t="s">
        <v>9038</v>
      </c>
      <c r="X5465" s="1">
        <v>41658</v>
      </c>
      <c r="Y5465" t="s">
        <v>3690</v>
      </c>
      <c r="Z5465" t="s">
        <v>207</v>
      </c>
      <c r="AA5465" t="s">
        <v>3349</v>
      </c>
      <c r="AB5465" t="s">
        <v>3350</v>
      </c>
      <c r="AC5465" t="s">
        <v>25</v>
      </c>
      <c r="AD5465" t="s">
        <v>26</v>
      </c>
      <c r="AE5465" t="s">
        <v>701</v>
      </c>
      <c r="AF5465" t="s">
        <v>349</v>
      </c>
      <c r="AG5465">
        <v>85254</v>
      </c>
      <c r="AH5465" t="s">
        <v>44</v>
      </c>
      <c r="AI5465" t="s">
        <v>783</v>
      </c>
      <c r="AJ5465" t="s">
        <v>46</v>
      </c>
      <c r="AK5465" t="s">
        <v>94</v>
      </c>
      <c r="AL5465" t="s">
        <v>5996</v>
      </c>
      <c r="AM5465">
        <v>56.064</v>
      </c>
      <c r="AN5465">
        <v>4</v>
      </c>
      <c r="AO5465">
        <v>0.2</v>
      </c>
      <c r="AP5465">
        <v>19.622399999999999</v>
      </c>
      <c r="AQ5465">
        <f>YEAR(Table1[[#This Row],[Order Date]])</f>
        <v>2014</v>
      </c>
      <c r="AR5465" t="str">
        <f>TEXT(Table1[[#This Row],[Order Date]],"mmmm")</f>
        <v>January</v>
      </c>
      <c r="AS5465" t="str">
        <f>"Q"&amp;ROUNDUP(MONTH(Table1[[#This Row],[Order Date]])/3,0)</f>
        <v>Q1</v>
      </c>
      <c r="AT5465">
        <f>IF(Table1[[#This Row],[Sales]]=0,0,Table1[[#This Row],[Profit]]/Table1[[#This Row],[Sales]])</f>
        <v>0.35</v>
      </c>
    </row>
    <row r="5466" spans="22:46" x14ac:dyDescent="0.3">
      <c r="V5466">
        <v>5465</v>
      </c>
      <c r="W5466" t="s">
        <v>9038</v>
      </c>
      <c r="X5466" s="1">
        <v>41658</v>
      </c>
      <c r="Y5466" t="s">
        <v>3690</v>
      </c>
      <c r="Z5466" t="s">
        <v>207</v>
      </c>
      <c r="AA5466" t="s">
        <v>3349</v>
      </c>
      <c r="AB5466" t="s">
        <v>3350</v>
      </c>
      <c r="AC5466" t="s">
        <v>25</v>
      </c>
      <c r="AD5466" t="s">
        <v>26</v>
      </c>
      <c r="AE5466" t="s">
        <v>701</v>
      </c>
      <c r="AF5466" t="s">
        <v>349</v>
      </c>
      <c r="AG5466">
        <v>85254</v>
      </c>
      <c r="AH5466" t="s">
        <v>44</v>
      </c>
      <c r="AI5466" t="s">
        <v>571</v>
      </c>
      <c r="AJ5466" t="s">
        <v>46</v>
      </c>
      <c r="AK5466" t="s">
        <v>190</v>
      </c>
      <c r="AL5466" t="s">
        <v>572</v>
      </c>
      <c r="AM5466">
        <v>108.72</v>
      </c>
      <c r="AN5466">
        <v>5</v>
      </c>
      <c r="AO5466">
        <v>0.2</v>
      </c>
      <c r="AP5466">
        <v>36.692999999999998</v>
      </c>
      <c r="AQ5466">
        <f>YEAR(Table1[[#This Row],[Order Date]])</f>
        <v>2014</v>
      </c>
      <c r="AR5466" t="str">
        <f>TEXT(Table1[[#This Row],[Order Date]],"mmmm")</f>
        <v>January</v>
      </c>
      <c r="AS5466" t="str">
        <f>"Q"&amp;ROUNDUP(MONTH(Table1[[#This Row],[Order Date]])/3,0)</f>
        <v>Q1</v>
      </c>
      <c r="AT5466">
        <f>IF(Table1[[#This Row],[Sales]]=0,0,Table1[[#This Row],[Profit]]/Table1[[#This Row],[Sales]])</f>
        <v>0.33749999999999997</v>
      </c>
    </row>
    <row r="5467" spans="22:46" x14ac:dyDescent="0.3">
      <c r="V5467">
        <v>5466</v>
      </c>
      <c r="W5467" t="s">
        <v>9038</v>
      </c>
      <c r="X5467" s="1">
        <v>41658</v>
      </c>
      <c r="Y5467" t="s">
        <v>3690</v>
      </c>
      <c r="Z5467" t="s">
        <v>207</v>
      </c>
      <c r="AA5467" t="s">
        <v>3349</v>
      </c>
      <c r="AB5467" t="s">
        <v>3350</v>
      </c>
      <c r="AC5467" t="s">
        <v>25</v>
      </c>
      <c r="AD5467" t="s">
        <v>26</v>
      </c>
      <c r="AE5467" t="s">
        <v>701</v>
      </c>
      <c r="AF5467" t="s">
        <v>349</v>
      </c>
      <c r="AG5467">
        <v>85254</v>
      </c>
      <c r="AH5467" t="s">
        <v>44</v>
      </c>
      <c r="AI5467" t="s">
        <v>1622</v>
      </c>
      <c r="AJ5467" t="s">
        <v>31</v>
      </c>
      <c r="AK5467" t="s">
        <v>32</v>
      </c>
      <c r="AL5467" t="s">
        <v>1623</v>
      </c>
      <c r="AM5467">
        <v>181.47</v>
      </c>
      <c r="AN5467">
        <v>5</v>
      </c>
      <c r="AO5467">
        <v>0.7</v>
      </c>
      <c r="AP5467">
        <v>-320.59699999999998</v>
      </c>
      <c r="AQ5467">
        <f>YEAR(Table1[[#This Row],[Order Date]])</f>
        <v>2014</v>
      </c>
      <c r="AR5467" t="str">
        <f>TEXT(Table1[[#This Row],[Order Date]],"mmmm")</f>
        <v>January</v>
      </c>
      <c r="AS5467" t="str">
        <f>"Q"&amp;ROUNDUP(MONTH(Table1[[#This Row],[Order Date]])/3,0)</f>
        <v>Q1</v>
      </c>
      <c r="AT5467">
        <f>IF(Table1[[#This Row],[Sales]]=0,0,Table1[[#This Row],[Profit]]/Table1[[#This Row],[Sales]])</f>
        <v>-1.7666666666666666</v>
      </c>
    </row>
    <row r="5468" spans="22:46" x14ac:dyDescent="0.3">
      <c r="V5468">
        <v>5467</v>
      </c>
      <c r="W5468" t="s">
        <v>9039</v>
      </c>
      <c r="X5468" s="1">
        <v>41684</v>
      </c>
      <c r="Y5468" t="s">
        <v>9040</v>
      </c>
      <c r="Z5468" t="s">
        <v>22</v>
      </c>
      <c r="AA5468" t="s">
        <v>4356</v>
      </c>
      <c r="AB5468" t="s">
        <v>4357</v>
      </c>
      <c r="AC5468" t="s">
        <v>25</v>
      </c>
      <c r="AD5468" t="s">
        <v>26</v>
      </c>
      <c r="AE5468" t="s">
        <v>203</v>
      </c>
      <c r="AF5468" t="s">
        <v>110</v>
      </c>
      <c r="AG5468">
        <v>77095</v>
      </c>
      <c r="AH5468" t="s">
        <v>111</v>
      </c>
      <c r="AI5468" t="s">
        <v>4190</v>
      </c>
      <c r="AJ5468" t="s">
        <v>46</v>
      </c>
      <c r="AK5468" t="s">
        <v>94</v>
      </c>
      <c r="AL5468" t="s">
        <v>4191</v>
      </c>
      <c r="AM5468">
        <v>16.175999999999998</v>
      </c>
      <c r="AN5468">
        <v>3</v>
      </c>
      <c r="AO5468">
        <v>0.2</v>
      </c>
      <c r="AP5468">
        <v>6.0659999999999998</v>
      </c>
      <c r="AQ5468">
        <f>YEAR(Table1[[#This Row],[Order Date]])</f>
        <v>2014</v>
      </c>
      <c r="AR5468" t="str">
        <f>TEXT(Table1[[#This Row],[Order Date]],"mmmm")</f>
        <v>February</v>
      </c>
      <c r="AS5468" t="str">
        <f>"Q"&amp;ROUNDUP(MONTH(Table1[[#This Row],[Order Date]])/3,0)</f>
        <v>Q1</v>
      </c>
      <c r="AT5468">
        <f>IF(Table1[[#This Row],[Sales]]=0,0,Table1[[#This Row],[Profit]]/Table1[[#This Row],[Sales]])</f>
        <v>0.375</v>
      </c>
    </row>
    <row r="5469" spans="22:46" x14ac:dyDescent="0.3">
      <c r="V5469">
        <v>5468</v>
      </c>
      <c r="W5469" t="s">
        <v>9041</v>
      </c>
      <c r="X5469" s="1">
        <v>42530</v>
      </c>
      <c r="Y5469" t="s">
        <v>1718</v>
      </c>
      <c r="Z5469" t="s">
        <v>51</v>
      </c>
      <c r="AA5469" t="s">
        <v>1999</v>
      </c>
      <c r="AB5469" t="s">
        <v>2000</v>
      </c>
      <c r="AC5469" t="s">
        <v>25</v>
      </c>
      <c r="AD5469" t="s">
        <v>26</v>
      </c>
      <c r="AE5469" t="s">
        <v>136</v>
      </c>
      <c r="AF5469" t="s">
        <v>43</v>
      </c>
      <c r="AG5469">
        <v>94109</v>
      </c>
      <c r="AH5469" t="s">
        <v>44</v>
      </c>
      <c r="AI5469" t="s">
        <v>161</v>
      </c>
      <c r="AJ5469" t="s">
        <v>31</v>
      </c>
      <c r="AK5469" t="s">
        <v>35</v>
      </c>
      <c r="AL5469" t="s">
        <v>162</v>
      </c>
      <c r="AM5469">
        <v>122.352</v>
      </c>
      <c r="AN5469">
        <v>3</v>
      </c>
      <c r="AO5469">
        <v>0.2</v>
      </c>
      <c r="AP5469">
        <v>13.7646</v>
      </c>
      <c r="AQ5469">
        <f>YEAR(Table1[[#This Row],[Order Date]])</f>
        <v>2016</v>
      </c>
      <c r="AR5469" t="str">
        <f>TEXT(Table1[[#This Row],[Order Date]],"mmmm")</f>
        <v>June</v>
      </c>
      <c r="AS5469" t="str">
        <f>"Q"&amp;ROUNDUP(MONTH(Table1[[#This Row],[Order Date]])/3,0)</f>
        <v>Q2</v>
      </c>
      <c r="AT5469">
        <f>IF(Table1[[#This Row],[Sales]]=0,0,Table1[[#This Row],[Profit]]/Table1[[#This Row],[Sales]])</f>
        <v>0.11249999999999999</v>
      </c>
    </row>
    <row r="5470" spans="22:46" x14ac:dyDescent="0.3">
      <c r="V5470">
        <v>5469</v>
      </c>
      <c r="W5470" t="s">
        <v>9042</v>
      </c>
      <c r="X5470" s="1">
        <v>41908</v>
      </c>
      <c r="Y5470" t="s">
        <v>1282</v>
      </c>
      <c r="Z5470" t="s">
        <v>207</v>
      </c>
      <c r="AA5470" t="s">
        <v>5706</v>
      </c>
      <c r="AB5470" t="s">
        <v>5707</v>
      </c>
      <c r="AC5470" t="s">
        <v>108</v>
      </c>
      <c r="AD5470" t="s">
        <v>26</v>
      </c>
      <c r="AE5470" t="s">
        <v>1065</v>
      </c>
      <c r="AF5470" t="s">
        <v>43</v>
      </c>
      <c r="AG5470">
        <v>92105</v>
      </c>
      <c r="AH5470" t="s">
        <v>44</v>
      </c>
      <c r="AI5470" t="s">
        <v>34</v>
      </c>
      <c r="AJ5470" t="s">
        <v>31</v>
      </c>
      <c r="AK5470" t="s">
        <v>35</v>
      </c>
      <c r="AL5470" t="s">
        <v>36</v>
      </c>
      <c r="AM5470">
        <v>585.55200000000002</v>
      </c>
      <c r="AN5470">
        <v>3</v>
      </c>
      <c r="AO5470">
        <v>0.2</v>
      </c>
      <c r="AP5470">
        <v>73.194000000000003</v>
      </c>
      <c r="AQ5470">
        <f>YEAR(Table1[[#This Row],[Order Date]])</f>
        <v>2014</v>
      </c>
      <c r="AR5470" t="str">
        <f>TEXT(Table1[[#This Row],[Order Date]],"mmmm")</f>
        <v>September</v>
      </c>
      <c r="AS5470" t="str">
        <f>"Q"&amp;ROUNDUP(MONTH(Table1[[#This Row],[Order Date]])/3,0)</f>
        <v>Q3</v>
      </c>
      <c r="AT5470">
        <f>IF(Table1[[#This Row],[Sales]]=0,0,Table1[[#This Row],[Profit]]/Table1[[#This Row],[Sales]])</f>
        <v>0.125</v>
      </c>
    </row>
    <row r="5471" spans="22:46" x14ac:dyDescent="0.3">
      <c r="V5471">
        <v>5470</v>
      </c>
      <c r="W5471" t="s">
        <v>9042</v>
      </c>
      <c r="X5471" s="1">
        <v>41908</v>
      </c>
      <c r="Y5471" t="s">
        <v>1282</v>
      </c>
      <c r="Z5471" t="s">
        <v>207</v>
      </c>
      <c r="AA5471" t="s">
        <v>5706</v>
      </c>
      <c r="AB5471" t="s">
        <v>5707</v>
      </c>
      <c r="AC5471" t="s">
        <v>108</v>
      </c>
      <c r="AD5471" t="s">
        <v>26</v>
      </c>
      <c r="AE5471" t="s">
        <v>1065</v>
      </c>
      <c r="AF5471" t="s">
        <v>43</v>
      </c>
      <c r="AG5471">
        <v>92105</v>
      </c>
      <c r="AH5471" t="s">
        <v>44</v>
      </c>
      <c r="AI5471" t="s">
        <v>4291</v>
      </c>
      <c r="AJ5471" t="s">
        <v>46</v>
      </c>
      <c r="AK5471" t="s">
        <v>94</v>
      </c>
      <c r="AL5471" t="s">
        <v>4292</v>
      </c>
      <c r="AM5471">
        <v>19.440000000000001</v>
      </c>
      <c r="AN5471">
        <v>3</v>
      </c>
      <c r="AO5471">
        <v>0</v>
      </c>
      <c r="AP5471">
        <v>9.3312000000000008</v>
      </c>
      <c r="AQ5471">
        <f>YEAR(Table1[[#This Row],[Order Date]])</f>
        <v>2014</v>
      </c>
      <c r="AR5471" t="str">
        <f>TEXT(Table1[[#This Row],[Order Date]],"mmmm")</f>
        <v>September</v>
      </c>
      <c r="AS5471" t="str">
        <f>"Q"&amp;ROUNDUP(MONTH(Table1[[#This Row],[Order Date]])/3,0)</f>
        <v>Q3</v>
      </c>
      <c r="AT5471">
        <f>IF(Table1[[#This Row],[Sales]]=0,0,Table1[[#This Row],[Profit]]/Table1[[#This Row],[Sales]])</f>
        <v>0.48000000000000004</v>
      </c>
    </row>
    <row r="5472" spans="22:46" x14ac:dyDescent="0.3">
      <c r="V5472">
        <v>5471</v>
      </c>
      <c r="W5472" t="s">
        <v>9043</v>
      </c>
      <c r="X5472" s="1">
        <v>42520</v>
      </c>
      <c r="Y5472" s="1">
        <v>42466</v>
      </c>
      <c r="Z5472" t="s">
        <v>51</v>
      </c>
      <c r="AA5472" t="s">
        <v>5843</v>
      </c>
      <c r="AB5472" t="s">
        <v>5844</v>
      </c>
      <c r="AC5472" t="s">
        <v>25</v>
      </c>
      <c r="AD5472" t="s">
        <v>26</v>
      </c>
      <c r="AE5472" t="s">
        <v>883</v>
      </c>
      <c r="AF5472" t="s">
        <v>564</v>
      </c>
      <c r="AG5472">
        <v>45011</v>
      </c>
      <c r="AH5472" t="s">
        <v>160</v>
      </c>
      <c r="AI5472" t="s">
        <v>5777</v>
      </c>
      <c r="AJ5472" t="s">
        <v>46</v>
      </c>
      <c r="AK5472" t="s">
        <v>80</v>
      </c>
      <c r="AL5472" t="s">
        <v>5778</v>
      </c>
      <c r="AM5472">
        <v>123.92</v>
      </c>
      <c r="AN5472">
        <v>5</v>
      </c>
      <c r="AO5472">
        <v>0.2</v>
      </c>
      <c r="AP5472">
        <v>9.2940000000000005</v>
      </c>
      <c r="AQ5472">
        <f>YEAR(Table1[[#This Row],[Order Date]])</f>
        <v>2016</v>
      </c>
      <c r="AR5472" t="str">
        <f>TEXT(Table1[[#This Row],[Order Date]],"mmmm")</f>
        <v>May</v>
      </c>
      <c r="AS5472" t="str">
        <f>"Q"&amp;ROUNDUP(MONTH(Table1[[#This Row],[Order Date]])/3,0)</f>
        <v>Q2</v>
      </c>
      <c r="AT5472">
        <f>IF(Table1[[#This Row],[Sales]]=0,0,Table1[[#This Row],[Profit]]/Table1[[#This Row],[Sales]])</f>
        <v>7.4999999999999997E-2</v>
      </c>
    </row>
    <row r="5473" spans="22:46" x14ac:dyDescent="0.3">
      <c r="V5473">
        <v>5472</v>
      </c>
      <c r="W5473" t="s">
        <v>9044</v>
      </c>
      <c r="X5473" s="1">
        <v>43088</v>
      </c>
      <c r="Y5473" t="s">
        <v>3072</v>
      </c>
      <c r="Z5473" t="s">
        <v>51</v>
      </c>
      <c r="AA5473" t="s">
        <v>7235</v>
      </c>
      <c r="AB5473" t="s">
        <v>7236</v>
      </c>
      <c r="AC5473" t="s">
        <v>25</v>
      </c>
      <c r="AD5473" t="s">
        <v>26</v>
      </c>
      <c r="AE5473" t="s">
        <v>1941</v>
      </c>
      <c r="AF5473" t="s">
        <v>516</v>
      </c>
      <c r="AG5473">
        <v>80134</v>
      </c>
      <c r="AH5473" t="s">
        <v>44</v>
      </c>
      <c r="AI5473" t="s">
        <v>7296</v>
      </c>
      <c r="AJ5473" t="s">
        <v>31</v>
      </c>
      <c r="AK5473" t="s">
        <v>67</v>
      </c>
      <c r="AL5473" t="s">
        <v>7297</v>
      </c>
      <c r="AM5473">
        <v>13.36</v>
      </c>
      <c r="AN5473">
        <v>5</v>
      </c>
      <c r="AO5473">
        <v>0.2</v>
      </c>
      <c r="AP5473">
        <v>4.008</v>
      </c>
      <c r="AQ5473">
        <f>YEAR(Table1[[#This Row],[Order Date]])</f>
        <v>2017</v>
      </c>
      <c r="AR5473" t="str">
        <f>TEXT(Table1[[#This Row],[Order Date]],"mmmm")</f>
        <v>December</v>
      </c>
      <c r="AS5473" t="str">
        <f>"Q"&amp;ROUNDUP(MONTH(Table1[[#This Row],[Order Date]])/3,0)</f>
        <v>Q4</v>
      </c>
      <c r="AT5473">
        <f>IF(Table1[[#This Row],[Sales]]=0,0,Table1[[#This Row],[Profit]]/Table1[[#This Row],[Sales]])</f>
        <v>0.3</v>
      </c>
    </row>
    <row r="5474" spans="22:46" x14ac:dyDescent="0.3">
      <c r="V5474">
        <v>5473</v>
      </c>
      <c r="W5474" t="s">
        <v>9044</v>
      </c>
      <c r="X5474" s="1">
        <v>43088</v>
      </c>
      <c r="Y5474" t="s">
        <v>3072</v>
      </c>
      <c r="Z5474" t="s">
        <v>51</v>
      </c>
      <c r="AA5474" t="s">
        <v>7235</v>
      </c>
      <c r="AB5474" t="s">
        <v>7236</v>
      </c>
      <c r="AC5474" t="s">
        <v>25</v>
      </c>
      <c r="AD5474" t="s">
        <v>26</v>
      </c>
      <c r="AE5474" t="s">
        <v>1941</v>
      </c>
      <c r="AF5474" t="s">
        <v>516</v>
      </c>
      <c r="AG5474">
        <v>80134</v>
      </c>
      <c r="AH5474" t="s">
        <v>44</v>
      </c>
      <c r="AI5474" t="s">
        <v>5233</v>
      </c>
      <c r="AJ5474" t="s">
        <v>46</v>
      </c>
      <c r="AK5474" t="s">
        <v>60</v>
      </c>
      <c r="AL5474" t="s">
        <v>5234</v>
      </c>
      <c r="AM5474">
        <v>78.256</v>
      </c>
      <c r="AN5474">
        <v>2</v>
      </c>
      <c r="AO5474">
        <v>0.2</v>
      </c>
      <c r="AP5474">
        <v>-17.607600000000001</v>
      </c>
      <c r="AQ5474">
        <f>YEAR(Table1[[#This Row],[Order Date]])</f>
        <v>2017</v>
      </c>
      <c r="AR5474" t="str">
        <f>TEXT(Table1[[#This Row],[Order Date]],"mmmm")</f>
        <v>December</v>
      </c>
      <c r="AS5474" t="str">
        <f>"Q"&amp;ROUNDUP(MONTH(Table1[[#This Row],[Order Date]])/3,0)</f>
        <v>Q4</v>
      </c>
      <c r="AT5474">
        <f>IF(Table1[[#This Row],[Sales]]=0,0,Table1[[#This Row],[Profit]]/Table1[[#This Row],[Sales]])</f>
        <v>-0.22500000000000001</v>
      </c>
    </row>
    <row r="5475" spans="22:46" x14ac:dyDescent="0.3">
      <c r="V5475">
        <v>5474</v>
      </c>
      <c r="W5475" t="s">
        <v>9044</v>
      </c>
      <c r="X5475" s="1">
        <v>43088</v>
      </c>
      <c r="Y5475" t="s">
        <v>3072</v>
      </c>
      <c r="Z5475" t="s">
        <v>51</v>
      </c>
      <c r="AA5475" t="s">
        <v>7235</v>
      </c>
      <c r="AB5475" t="s">
        <v>7236</v>
      </c>
      <c r="AC5475" t="s">
        <v>25</v>
      </c>
      <c r="AD5475" t="s">
        <v>26</v>
      </c>
      <c r="AE5475" t="s">
        <v>1941</v>
      </c>
      <c r="AF5475" t="s">
        <v>516</v>
      </c>
      <c r="AG5475">
        <v>80134</v>
      </c>
      <c r="AH5475" t="s">
        <v>44</v>
      </c>
      <c r="AI5475" t="s">
        <v>5377</v>
      </c>
      <c r="AJ5475" t="s">
        <v>31</v>
      </c>
      <c r="AK5475" t="s">
        <v>32</v>
      </c>
      <c r="AL5475" t="s">
        <v>5378</v>
      </c>
      <c r="AM5475">
        <v>102.018</v>
      </c>
      <c r="AN5475">
        <v>7</v>
      </c>
      <c r="AO5475">
        <v>0.7</v>
      </c>
      <c r="AP5475">
        <v>-183.63239999999999</v>
      </c>
      <c r="AQ5475">
        <f>YEAR(Table1[[#This Row],[Order Date]])</f>
        <v>2017</v>
      </c>
      <c r="AR5475" t="str">
        <f>TEXT(Table1[[#This Row],[Order Date]],"mmmm")</f>
        <v>December</v>
      </c>
      <c r="AS5475" t="str">
        <f>"Q"&amp;ROUNDUP(MONTH(Table1[[#This Row],[Order Date]])/3,0)</f>
        <v>Q4</v>
      </c>
      <c r="AT5475">
        <f>IF(Table1[[#This Row],[Sales]]=0,0,Table1[[#This Row],[Profit]]/Table1[[#This Row],[Sales]])</f>
        <v>-1.7999999999999998</v>
      </c>
    </row>
    <row r="5476" spans="22:46" x14ac:dyDescent="0.3">
      <c r="V5476">
        <v>5475</v>
      </c>
      <c r="W5476" t="s">
        <v>9045</v>
      </c>
      <c r="X5476" s="1">
        <v>43095</v>
      </c>
      <c r="Y5476" t="s">
        <v>3406</v>
      </c>
      <c r="Z5476" t="s">
        <v>1450</v>
      </c>
      <c r="AA5476" t="s">
        <v>2695</v>
      </c>
      <c r="AB5476" t="s">
        <v>2696</v>
      </c>
      <c r="AC5476" t="s">
        <v>41</v>
      </c>
      <c r="AD5476" t="s">
        <v>26</v>
      </c>
      <c r="AE5476" t="s">
        <v>147</v>
      </c>
      <c r="AF5476" t="s">
        <v>148</v>
      </c>
      <c r="AG5476">
        <v>68025</v>
      </c>
      <c r="AH5476" t="s">
        <v>111</v>
      </c>
      <c r="AI5476" t="s">
        <v>1995</v>
      </c>
      <c r="AJ5476" t="s">
        <v>46</v>
      </c>
      <c r="AK5476" t="s">
        <v>60</v>
      </c>
      <c r="AL5476" t="s">
        <v>1996</v>
      </c>
      <c r="AM5476">
        <v>750.68</v>
      </c>
      <c r="AN5476">
        <v>2</v>
      </c>
      <c r="AO5476">
        <v>0</v>
      </c>
      <c r="AP5476">
        <v>37.533999999999999</v>
      </c>
      <c r="AQ5476">
        <f>YEAR(Table1[[#This Row],[Order Date]])</f>
        <v>2017</v>
      </c>
      <c r="AR5476" t="str">
        <f>TEXT(Table1[[#This Row],[Order Date]],"mmmm")</f>
        <v>December</v>
      </c>
      <c r="AS5476" t="str">
        <f>"Q"&amp;ROUNDUP(MONTH(Table1[[#This Row],[Order Date]])/3,0)</f>
        <v>Q4</v>
      </c>
      <c r="AT5476">
        <f>IF(Table1[[#This Row],[Sales]]=0,0,Table1[[#This Row],[Profit]]/Table1[[#This Row],[Sales]])</f>
        <v>0.05</v>
      </c>
    </row>
    <row r="5477" spans="22:46" x14ac:dyDescent="0.3">
      <c r="V5477">
        <v>5476</v>
      </c>
      <c r="W5477" t="s">
        <v>9046</v>
      </c>
      <c r="X5477" s="1">
        <v>42901</v>
      </c>
      <c r="Y5477" t="s">
        <v>6416</v>
      </c>
      <c r="Z5477" t="s">
        <v>207</v>
      </c>
      <c r="AA5477" t="s">
        <v>6596</v>
      </c>
      <c r="AB5477" t="s">
        <v>6597</v>
      </c>
      <c r="AC5477" t="s">
        <v>108</v>
      </c>
      <c r="AD5477" t="s">
        <v>26</v>
      </c>
      <c r="AE5477" t="s">
        <v>7060</v>
      </c>
      <c r="AF5477" t="s">
        <v>256</v>
      </c>
      <c r="AG5477">
        <v>55369</v>
      </c>
      <c r="AH5477" t="s">
        <v>111</v>
      </c>
      <c r="AI5477" t="s">
        <v>2542</v>
      </c>
      <c r="AJ5477" t="s">
        <v>46</v>
      </c>
      <c r="AK5477" t="s">
        <v>47</v>
      </c>
      <c r="AL5477" t="s">
        <v>2543</v>
      </c>
      <c r="AM5477">
        <v>44.4</v>
      </c>
      <c r="AN5477">
        <v>3</v>
      </c>
      <c r="AO5477">
        <v>0</v>
      </c>
      <c r="AP5477">
        <v>22.2</v>
      </c>
      <c r="AQ5477">
        <f>YEAR(Table1[[#This Row],[Order Date]])</f>
        <v>2017</v>
      </c>
      <c r="AR5477" t="str">
        <f>TEXT(Table1[[#This Row],[Order Date]],"mmmm")</f>
        <v>June</v>
      </c>
      <c r="AS5477" t="str">
        <f>"Q"&amp;ROUNDUP(MONTH(Table1[[#This Row],[Order Date]])/3,0)</f>
        <v>Q2</v>
      </c>
      <c r="AT5477">
        <f>IF(Table1[[#This Row],[Sales]]=0,0,Table1[[#This Row],[Profit]]/Table1[[#This Row],[Sales]])</f>
        <v>0.5</v>
      </c>
    </row>
    <row r="5478" spans="22:46" x14ac:dyDescent="0.3">
      <c r="V5478">
        <v>5477</v>
      </c>
      <c r="W5478" t="s">
        <v>9046</v>
      </c>
      <c r="X5478" s="1">
        <v>42901</v>
      </c>
      <c r="Y5478" t="s">
        <v>6416</v>
      </c>
      <c r="Z5478" t="s">
        <v>207</v>
      </c>
      <c r="AA5478" t="s">
        <v>6596</v>
      </c>
      <c r="AB5478" t="s">
        <v>6597</v>
      </c>
      <c r="AC5478" t="s">
        <v>108</v>
      </c>
      <c r="AD5478" t="s">
        <v>26</v>
      </c>
      <c r="AE5478" t="s">
        <v>7060</v>
      </c>
      <c r="AF5478" t="s">
        <v>256</v>
      </c>
      <c r="AG5478">
        <v>55369</v>
      </c>
      <c r="AH5478" t="s">
        <v>111</v>
      </c>
      <c r="AI5478" t="s">
        <v>4621</v>
      </c>
      <c r="AJ5478" t="s">
        <v>46</v>
      </c>
      <c r="AK5478" t="s">
        <v>60</v>
      </c>
      <c r="AL5478" t="s">
        <v>4622</v>
      </c>
      <c r="AM5478">
        <v>84.55</v>
      </c>
      <c r="AN5478">
        <v>5</v>
      </c>
      <c r="AO5478">
        <v>0</v>
      </c>
      <c r="AP5478">
        <v>22.828499999999998</v>
      </c>
      <c r="AQ5478">
        <f>YEAR(Table1[[#This Row],[Order Date]])</f>
        <v>2017</v>
      </c>
      <c r="AR5478" t="str">
        <f>TEXT(Table1[[#This Row],[Order Date]],"mmmm")</f>
        <v>June</v>
      </c>
      <c r="AS5478" t="str">
        <f>"Q"&amp;ROUNDUP(MONTH(Table1[[#This Row],[Order Date]])/3,0)</f>
        <v>Q2</v>
      </c>
      <c r="AT5478">
        <f>IF(Table1[[#This Row],[Sales]]=0,0,Table1[[#This Row],[Profit]]/Table1[[#This Row],[Sales]])</f>
        <v>0.26999999999999996</v>
      </c>
    </row>
    <row r="5479" spans="22:46" x14ac:dyDescent="0.3">
      <c r="V5479">
        <v>5478</v>
      </c>
      <c r="W5479" t="s">
        <v>9046</v>
      </c>
      <c r="X5479" s="1">
        <v>42901</v>
      </c>
      <c r="Y5479" t="s">
        <v>6416</v>
      </c>
      <c r="Z5479" t="s">
        <v>207</v>
      </c>
      <c r="AA5479" t="s">
        <v>6596</v>
      </c>
      <c r="AB5479" t="s">
        <v>6597</v>
      </c>
      <c r="AC5479" t="s">
        <v>108</v>
      </c>
      <c r="AD5479" t="s">
        <v>26</v>
      </c>
      <c r="AE5479" t="s">
        <v>7060</v>
      </c>
      <c r="AF5479" t="s">
        <v>256</v>
      </c>
      <c r="AG5479">
        <v>55369</v>
      </c>
      <c r="AH5479" t="s">
        <v>111</v>
      </c>
      <c r="AI5479" t="s">
        <v>8264</v>
      </c>
      <c r="AJ5479" t="s">
        <v>46</v>
      </c>
      <c r="AK5479" t="s">
        <v>94</v>
      </c>
      <c r="AL5479" t="s">
        <v>8265</v>
      </c>
      <c r="AM5479">
        <v>17.940000000000001</v>
      </c>
      <c r="AN5479">
        <v>3</v>
      </c>
      <c r="AO5479">
        <v>0</v>
      </c>
      <c r="AP5479">
        <v>8.7905999999999995</v>
      </c>
      <c r="AQ5479">
        <f>YEAR(Table1[[#This Row],[Order Date]])</f>
        <v>2017</v>
      </c>
      <c r="AR5479" t="str">
        <f>TEXT(Table1[[#This Row],[Order Date]],"mmmm")</f>
        <v>June</v>
      </c>
      <c r="AS5479" t="str">
        <f>"Q"&amp;ROUNDUP(MONTH(Table1[[#This Row],[Order Date]])/3,0)</f>
        <v>Q2</v>
      </c>
      <c r="AT5479">
        <f>IF(Table1[[#This Row],[Sales]]=0,0,Table1[[#This Row],[Profit]]/Table1[[#This Row],[Sales]])</f>
        <v>0.48999999999999994</v>
      </c>
    </row>
    <row r="5480" spans="22:46" x14ac:dyDescent="0.3">
      <c r="V5480">
        <v>5479</v>
      </c>
      <c r="W5480" t="s">
        <v>9047</v>
      </c>
      <c r="X5480" s="1">
        <v>42694</v>
      </c>
      <c r="Y5480" t="s">
        <v>728</v>
      </c>
      <c r="Z5480" t="s">
        <v>51</v>
      </c>
      <c r="AA5480" t="s">
        <v>801</v>
      </c>
      <c r="AB5480" t="s">
        <v>802</v>
      </c>
      <c r="AC5480" t="s">
        <v>25</v>
      </c>
      <c r="AD5480" t="s">
        <v>26</v>
      </c>
      <c r="AE5480" t="s">
        <v>684</v>
      </c>
      <c r="AF5480" t="s">
        <v>276</v>
      </c>
      <c r="AG5480">
        <v>19711</v>
      </c>
      <c r="AH5480" t="s">
        <v>160</v>
      </c>
      <c r="AI5480" t="s">
        <v>5209</v>
      </c>
      <c r="AJ5480" t="s">
        <v>46</v>
      </c>
      <c r="AK5480" t="s">
        <v>77</v>
      </c>
      <c r="AL5480" t="s">
        <v>5210</v>
      </c>
      <c r="AM5480">
        <v>128.4</v>
      </c>
      <c r="AN5480">
        <v>3</v>
      </c>
      <c r="AO5480">
        <v>0</v>
      </c>
      <c r="AP5480">
        <v>62.915999999999997</v>
      </c>
      <c r="AQ5480">
        <f>YEAR(Table1[[#This Row],[Order Date]])</f>
        <v>2016</v>
      </c>
      <c r="AR5480" t="str">
        <f>TEXT(Table1[[#This Row],[Order Date]],"mmmm")</f>
        <v>November</v>
      </c>
      <c r="AS5480" t="str">
        <f>"Q"&amp;ROUNDUP(MONTH(Table1[[#This Row],[Order Date]])/3,0)</f>
        <v>Q4</v>
      </c>
      <c r="AT5480">
        <f>IF(Table1[[#This Row],[Sales]]=0,0,Table1[[#This Row],[Profit]]/Table1[[#This Row],[Sales]])</f>
        <v>0.48999999999999994</v>
      </c>
    </row>
    <row r="5481" spans="22:46" x14ac:dyDescent="0.3">
      <c r="V5481">
        <v>5480</v>
      </c>
      <c r="W5481" t="s">
        <v>9048</v>
      </c>
      <c r="X5481" s="1">
        <v>41729</v>
      </c>
      <c r="Y5481" s="1">
        <v>41733</v>
      </c>
      <c r="Z5481" t="s">
        <v>51</v>
      </c>
      <c r="AA5481" t="s">
        <v>2037</v>
      </c>
      <c r="AB5481" t="s">
        <v>2038</v>
      </c>
      <c r="AC5481" t="s">
        <v>41</v>
      </c>
      <c r="AD5481" t="s">
        <v>26</v>
      </c>
      <c r="AE5481" t="s">
        <v>1593</v>
      </c>
      <c r="AF5481" t="s">
        <v>55</v>
      </c>
      <c r="AG5481">
        <v>33180</v>
      </c>
      <c r="AH5481" t="s">
        <v>29</v>
      </c>
      <c r="AI5481" t="s">
        <v>3538</v>
      </c>
      <c r="AJ5481" t="s">
        <v>46</v>
      </c>
      <c r="AK5481" t="s">
        <v>77</v>
      </c>
      <c r="AL5481" t="s">
        <v>3539</v>
      </c>
      <c r="AM5481">
        <v>1.869</v>
      </c>
      <c r="AN5481">
        <v>1</v>
      </c>
      <c r="AO5481">
        <v>0.7</v>
      </c>
      <c r="AP5481">
        <v>-1.3083</v>
      </c>
      <c r="AQ5481">
        <f>YEAR(Table1[[#This Row],[Order Date]])</f>
        <v>2014</v>
      </c>
      <c r="AR5481" t="str">
        <f>TEXT(Table1[[#This Row],[Order Date]],"mmmm")</f>
        <v>March</v>
      </c>
      <c r="AS5481" t="str">
        <f>"Q"&amp;ROUNDUP(MONTH(Table1[[#This Row],[Order Date]])/3,0)</f>
        <v>Q1</v>
      </c>
      <c r="AT5481">
        <f>IF(Table1[[#This Row],[Sales]]=0,0,Table1[[#This Row],[Profit]]/Table1[[#This Row],[Sales]])</f>
        <v>-0.70000000000000007</v>
      </c>
    </row>
    <row r="5482" spans="22:46" x14ac:dyDescent="0.3">
      <c r="V5482">
        <v>5481</v>
      </c>
      <c r="W5482" t="s">
        <v>9049</v>
      </c>
      <c r="X5482" s="1">
        <v>43016</v>
      </c>
      <c r="Y5482" t="s">
        <v>3095</v>
      </c>
      <c r="Z5482" t="s">
        <v>51</v>
      </c>
      <c r="AA5482" t="s">
        <v>2727</v>
      </c>
      <c r="AB5482" t="s">
        <v>2728</v>
      </c>
      <c r="AC5482" t="s">
        <v>41</v>
      </c>
      <c r="AD5482" t="s">
        <v>26</v>
      </c>
      <c r="AE5482" t="s">
        <v>1065</v>
      </c>
      <c r="AF5482" t="s">
        <v>43</v>
      </c>
      <c r="AG5482">
        <v>92105</v>
      </c>
      <c r="AH5482" t="s">
        <v>44</v>
      </c>
      <c r="AI5482" t="s">
        <v>4228</v>
      </c>
      <c r="AJ5482" t="s">
        <v>73</v>
      </c>
      <c r="AK5482" t="s">
        <v>74</v>
      </c>
      <c r="AL5482" t="s">
        <v>4229</v>
      </c>
      <c r="AM5482">
        <v>103.19199999999999</v>
      </c>
      <c r="AN5482">
        <v>1</v>
      </c>
      <c r="AO5482">
        <v>0.2</v>
      </c>
      <c r="AP5482">
        <v>11.6091</v>
      </c>
      <c r="AQ5482">
        <f>YEAR(Table1[[#This Row],[Order Date]])</f>
        <v>2017</v>
      </c>
      <c r="AR5482" t="str">
        <f>TEXT(Table1[[#This Row],[Order Date]],"mmmm")</f>
        <v>October</v>
      </c>
      <c r="AS5482" t="str">
        <f>"Q"&amp;ROUNDUP(MONTH(Table1[[#This Row],[Order Date]])/3,0)</f>
        <v>Q4</v>
      </c>
      <c r="AT5482">
        <f>IF(Table1[[#This Row],[Sales]]=0,0,Table1[[#This Row],[Profit]]/Table1[[#This Row],[Sales]])</f>
        <v>0.1125</v>
      </c>
    </row>
    <row r="5483" spans="22:46" x14ac:dyDescent="0.3">
      <c r="V5483">
        <v>5482</v>
      </c>
      <c r="W5483" t="s">
        <v>9049</v>
      </c>
      <c r="X5483" s="1">
        <v>43016</v>
      </c>
      <c r="Y5483" t="s">
        <v>3095</v>
      </c>
      <c r="Z5483" t="s">
        <v>51</v>
      </c>
      <c r="AA5483" t="s">
        <v>2727</v>
      </c>
      <c r="AB5483" t="s">
        <v>2728</v>
      </c>
      <c r="AC5483" t="s">
        <v>41</v>
      </c>
      <c r="AD5483" t="s">
        <v>26</v>
      </c>
      <c r="AE5483" t="s">
        <v>1065</v>
      </c>
      <c r="AF5483" t="s">
        <v>43</v>
      </c>
      <c r="AG5483">
        <v>92105</v>
      </c>
      <c r="AH5483" t="s">
        <v>44</v>
      </c>
      <c r="AI5483" t="s">
        <v>7396</v>
      </c>
      <c r="AJ5483" t="s">
        <v>73</v>
      </c>
      <c r="AK5483" t="s">
        <v>176</v>
      </c>
      <c r="AL5483" t="s">
        <v>7397</v>
      </c>
      <c r="AM5483">
        <v>36</v>
      </c>
      <c r="AN5483">
        <v>2</v>
      </c>
      <c r="AO5483">
        <v>0</v>
      </c>
      <c r="AP5483">
        <v>6.48</v>
      </c>
      <c r="AQ5483">
        <f>YEAR(Table1[[#This Row],[Order Date]])</f>
        <v>2017</v>
      </c>
      <c r="AR5483" t="str">
        <f>TEXT(Table1[[#This Row],[Order Date]],"mmmm")</f>
        <v>October</v>
      </c>
      <c r="AS5483" t="str">
        <f>"Q"&amp;ROUNDUP(MONTH(Table1[[#This Row],[Order Date]])/3,0)</f>
        <v>Q4</v>
      </c>
      <c r="AT5483">
        <f>IF(Table1[[#This Row],[Sales]]=0,0,Table1[[#This Row],[Profit]]/Table1[[#This Row],[Sales]])</f>
        <v>0.18000000000000002</v>
      </c>
    </row>
    <row r="5484" spans="22:46" x14ac:dyDescent="0.3">
      <c r="V5484">
        <v>5483</v>
      </c>
      <c r="W5484" t="s">
        <v>9049</v>
      </c>
      <c r="X5484" s="1">
        <v>43016</v>
      </c>
      <c r="Y5484" t="s">
        <v>3095</v>
      </c>
      <c r="Z5484" t="s">
        <v>51</v>
      </c>
      <c r="AA5484" t="s">
        <v>2727</v>
      </c>
      <c r="AB5484" t="s">
        <v>2728</v>
      </c>
      <c r="AC5484" t="s">
        <v>41</v>
      </c>
      <c r="AD5484" t="s">
        <v>26</v>
      </c>
      <c r="AE5484" t="s">
        <v>1065</v>
      </c>
      <c r="AF5484" t="s">
        <v>43</v>
      </c>
      <c r="AG5484">
        <v>92105</v>
      </c>
      <c r="AH5484" t="s">
        <v>44</v>
      </c>
      <c r="AI5484" t="s">
        <v>2652</v>
      </c>
      <c r="AJ5484" t="s">
        <v>73</v>
      </c>
      <c r="AK5484" t="s">
        <v>176</v>
      </c>
      <c r="AL5484" t="s">
        <v>2653</v>
      </c>
      <c r="AM5484">
        <v>239.96</v>
      </c>
      <c r="AN5484">
        <v>4</v>
      </c>
      <c r="AO5484">
        <v>0</v>
      </c>
      <c r="AP5484">
        <v>115.1808</v>
      </c>
      <c r="AQ5484">
        <f>YEAR(Table1[[#This Row],[Order Date]])</f>
        <v>2017</v>
      </c>
      <c r="AR5484" t="str">
        <f>TEXT(Table1[[#This Row],[Order Date]],"mmmm")</f>
        <v>October</v>
      </c>
      <c r="AS5484" t="str">
        <f>"Q"&amp;ROUNDUP(MONTH(Table1[[#This Row],[Order Date]])/3,0)</f>
        <v>Q4</v>
      </c>
      <c r="AT5484">
        <f>IF(Table1[[#This Row],[Sales]]=0,0,Table1[[#This Row],[Profit]]/Table1[[#This Row],[Sales]])</f>
        <v>0.48</v>
      </c>
    </row>
    <row r="5485" spans="22:46" x14ac:dyDescent="0.3">
      <c r="V5485">
        <v>5484</v>
      </c>
      <c r="W5485" t="s">
        <v>9049</v>
      </c>
      <c r="X5485" s="1">
        <v>43016</v>
      </c>
      <c r="Y5485" t="s">
        <v>3095</v>
      </c>
      <c r="Z5485" t="s">
        <v>51</v>
      </c>
      <c r="AA5485" t="s">
        <v>2727</v>
      </c>
      <c r="AB5485" t="s">
        <v>2728</v>
      </c>
      <c r="AC5485" t="s">
        <v>41</v>
      </c>
      <c r="AD5485" t="s">
        <v>26</v>
      </c>
      <c r="AE5485" t="s">
        <v>1065</v>
      </c>
      <c r="AF5485" t="s">
        <v>43</v>
      </c>
      <c r="AG5485">
        <v>92105</v>
      </c>
      <c r="AH5485" t="s">
        <v>44</v>
      </c>
      <c r="AI5485" t="s">
        <v>7142</v>
      </c>
      <c r="AJ5485" t="s">
        <v>46</v>
      </c>
      <c r="AK5485" t="s">
        <v>60</v>
      </c>
      <c r="AL5485" t="s">
        <v>7143</v>
      </c>
      <c r="AM5485">
        <v>40.68</v>
      </c>
      <c r="AN5485">
        <v>2</v>
      </c>
      <c r="AO5485">
        <v>0</v>
      </c>
      <c r="AP5485">
        <v>0.40679999999999999</v>
      </c>
      <c r="AQ5485">
        <f>YEAR(Table1[[#This Row],[Order Date]])</f>
        <v>2017</v>
      </c>
      <c r="AR5485" t="str">
        <f>TEXT(Table1[[#This Row],[Order Date]],"mmmm")</f>
        <v>October</v>
      </c>
      <c r="AS5485" t="str">
        <f>"Q"&amp;ROUNDUP(MONTH(Table1[[#This Row],[Order Date]])/3,0)</f>
        <v>Q4</v>
      </c>
      <c r="AT5485">
        <f>IF(Table1[[#This Row],[Sales]]=0,0,Table1[[#This Row],[Profit]]/Table1[[#This Row],[Sales]])</f>
        <v>0.01</v>
      </c>
    </row>
    <row r="5486" spans="22:46" x14ac:dyDescent="0.3">
      <c r="V5486">
        <v>5485</v>
      </c>
      <c r="W5486" t="s">
        <v>9050</v>
      </c>
      <c r="X5486" s="1">
        <v>42765</v>
      </c>
      <c r="Y5486" s="1">
        <v>42827</v>
      </c>
      <c r="Z5486" t="s">
        <v>51</v>
      </c>
      <c r="AA5486" t="s">
        <v>166</v>
      </c>
      <c r="AB5486" t="s">
        <v>167</v>
      </c>
      <c r="AC5486" t="s">
        <v>25</v>
      </c>
      <c r="AD5486" t="s">
        <v>26</v>
      </c>
      <c r="AE5486" t="s">
        <v>1593</v>
      </c>
      <c r="AF5486" t="s">
        <v>55</v>
      </c>
      <c r="AG5486">
        <v>33142</v>
      </c>
      <c r="AH5486" t="s">
        <v>29</v>
      </c>
      <c r="AI5486" t="s">
        <v>9051</v>
      </c>
      <c r="AJ5486" t="s">
        <v>31</v>
      </c>
      <c r="AK5486" t="s">
        <v>35</v>
      </c>
      <c r="AL5486" t="s">
        <v>9052</v>
      </c>
      <c r="AM5486">
        <v>419.13600000000002</v>
      </c>
      <c r="AN5486">
        <v>4</v>
      </c>
      <c r="AO5486">
        <v>0.2</v>
      </c>
      <c r="AP5486">
        <v>-68.1096</v>
      </c>
      <c r="AQ5486">
        <f>YEAR(Table1[[#This Row],[Order Date]])</f>
        <v>2017</v>
      </c>
      <c r="AR5486" t="str">
        <f>TEXT(Table1[[#This Row],[Order Date]],"mmmm")</f>
        <v>January</v>
      </c>
      <c r="AS5486" t="str">
        <f>"Q"&amp;ROUNDUP(MONTH(Table1[[#This Row],[Order Date]])/3,0)</f>
        <v>Q1</v>
      </c>
      <c r="AT5486">
        <f>IF(Table1[[#This Row],[Sales]]=0,0,Table1[[#This Row],[Profit]]/Table1[[#This Row],[Sales]])</f>
        <v>-0.16249999999999998</v>
      </c>
    </row>
    <row r="5487" spans="22:46" x14ac:dyDescent="0.3">
      <c r="V5487">
        <v>5486</v>
      </c>
      <c r="W5487" t="s">
        <v>9053</v>
      </c>
      <c r="X5487" s="1">
        <v>41985</v>
      </c>
      <c r="Y5487" t="s">
        <v>4518</v>
      </c>
      <c r="Z5487" t="s">
        <v>51</v>
      </c>
      <c r="AA5487" t="s">
        <v>1641</v>
      </c>
      <c r="AB5487" t="s">
        <v>1642</v>
      </c>
      <c r="AC5487" t="s">
        <v>25</v>
      </c>
      <c r="AD5487" t="s">
        <v>26</v>
      </c>
      <c r="AE5487" t="s">
        <v>1593</v>
      </c>
      <c r="AF5487" t="s">
        <v>55</v>
      </c>
      <c r="AG5487">
        <v>33178</v>
      </c>
      <c r="AH5487" t="s">
        <v>29</v>
      </c>
      <c r="AI5487" t="s">
        <v>3119</v>
      </c>
      <c r="AJ5487" t="s">
        <v>46</v>
      </c>
      <c r="AK5487" t="s">
        <v>190</v>
      </c>
      <c r="AL5487" t="s">
        <v>755</v>
      </c>
      <c r="AM5487">
        <v>23.472000000000001</v>
      </c>
      <c r="AN5487">
        <v>3</v>
      </c>
      <c r="AO5487">
        <v>0.2</v>
      </c>
      <c r="AP5487">
        <v>7.6284000000000001</v>
      </c>
      <c r="AQ5487">
        <f>YEAR(Table1[[#This Row],[Order Date]])</f>
        <v>2014</v>
      </c>
      <c r="AR5487" t="str">
        <f>TEXT(Table1[[#This Row],[Order Date]],"mmmm")</f>
        <v>December</v>
      </c>
      <c r="AS5487" t="str">
        <f>"Q"&amp;ROUNDUP(MONTH(Table1[[#This Row],[Order Date]])/3,0)</f>
        <v>Q4</v>
      </c>
      <c r="AT5487">
        <f>IF(Table1[[#This Row],[Sales]]=0,0,Table1[[#This Row],[Profit]]/Table1[[#This Row],[Sales]])</f>
        <v>0.32500000000000001</v>
      </c>
    </row>
    <row r="5488" spans="22:46" x14ac:dyDescent="0.3">
      <c r="V5488">
        <v>5487</v>
      </c>
      <c r="W5488" t="s">
        <v>9054</v>
      </c>
      <c r="X5488" s="1">
        <v>42301</v>
      </c>
      <c r="Y5488" t="s">
        <v>9055</v>
      </c>
      <c r="Z5488" t="s">
        <v>51</v>
      </c>
      <c r="AA5488" t="s">
        <v>1876</v>
      </c>
      <c r="AB5488" t="s">
        <v>1877</v>
      </c>
      <c r="AC5488" t="s">
        <v>108</v>
      </c>
      <c r="AD5488" t="s">
        <v>26</v>
      </c>
      <c r="AE5488" t="s">
        <v>764</v>
      </c>
      <c r="AF5488" t="s">
        <v>110</v>
      </c>
      <c r="AG5488">
        <v>78207</v>
      </c>
      <c r="AH5488" t="s">
        <v>111</v>
      </c>
      <c r="AI5488" t="s">
        <v>1365</v>
      </c>
      <c r="AJ5488" t="s">
        <v>46</v>
      </c>
      <c r="AK5488" t="s">
        <v>77</v>
      </c>
      <c r="AL5488" t="s">
        <v>1366</v>
      </c>
      <c r="AM5488">
        <v>3.5920000000000001</v>
      </c>
      <c r="AN5488">
        <v>4</v>
      </c>
      <c r="AO5488">
        <v>0.8</v>
      </c>
      <c r="AP5488">
        <v>-6.2859999999999996</v>
      </c>
      <c r="AQ5488">
        <f>YEAR(Table1[[#This Row],[Order Date]])</f>
        <v>2015</v>
      </c>
      <c r="AR5488" t="str">
        <f>TEXT(Table1[[#This Row],[Order Date]],"mmmm")</f>
        <v>October</v>
      </c>
      <c r="AS5488" t="str">
        <f>"Q"&amp;ROUNDUP(MONTH(Table1[[#This Row],[Order Date]])/3,0)</f>
        <v>Q4</v>
      </c>
      <c r="AT5488">
        <f>IF(Table1[[#This Row],[Sales]]=0,0,Table1[[#This Row],[Profit]]/Table1[[#This Row],[Sales]])</f>
        <v>-1.7499999999999998</v>
      </c>
    </row>
    <row r="5489" spans="22:46" x14ac:dyDescent="0.3">
      <c r="V5489">
        <v>5488</v>
      </c>
      <c r="W5489" t="s">
        <v>9056</v>
      </c>
      <c r="X5489" s="1">
        <v>42826</v>
      </c>
      <c r="Y5489" s="1">
        <v>42829</v>
      </c>
      <c r="Z5489" t="s">
        <v>22</v>
      </c>
      <c r="AA5489" t="s">
        <v>2715</v>
      </c>
      <c r="AB5489" t="s">
        <v>2716</v>
      </c>
      <c r="AC5489" t="s">
        <v>41</v>
      </c>
      <c r="AD5489" t="s">
        <v>26</v>
      </c>
      <c r="AE5489" t="s">
        <v>1712</v>
      </c>
      <c r="AF5489" t="s">
        <v>55</v>
      </c>
      <c r="AG5489">
        <v>32216</v>
      </c>
      <c r="AH5489" t="s">
        <v>29</v>
      </c>
      <c r="AI5489" t="s">
        <v>5107</v>
      </c>
      <c r="AJ5489" t="s">
        <v>73</v>
      </c>
      <c r="AK5489" t="s">
        <v>74</v>
      </c>
      <c r="AL5489" t="s">
        <v>5108</v>
      </c>
      <c r="AM5489">
        <v>23.975999999999999</v>
      </c>
      <c r="AN5489">
        <v>3</v>
      </c>
      <c r="AO5489">
        <v>0.2</v>
      </c>
      <c r="AP5489">
        <v>-5.6943000000000001</v>
      </c>
      <c r="AQ5489">
        <f>YEAR(Table1[[#This Row],[Order Date]])</f>
        <v>2017</v>
      </c>
      <c r="AR5489" t="str">
        <f>TEXT(Table1[[#This Row],[Order Date]],"mmmm")</f>
        <v>April</v>
      </c>
      <c r="AS5489" t="str">
        <f>"Q"&amp;ROUNDUP(MONTH(Table1[[#This Row],[Order Date]])/3,0)</f>
        <v>Q2</v>
      </c>
      <c r="AT5489">
        <f>IF(Table1[[#This Row],[Sales]]=0,0,Table1[[#This Row],[Profit]]/Table1[[#This Row],[Sales]])</f>
        <v>-0.23750000000000002</v>
      </c>
    </row>
    <row r="5490" spans="22:46" x14ac:dyDescent="0.3">
      <c r="V5490">
        <v>5489</v>
      </c>
      <c r="W5490" t="s">
        <v>9056</v>
      </c>
      <c r="X5490" s="1">
        <v>42826</v>
      </c>
      <c r="Y5490" s="1">
        <v>42829</v>
      </c>
      <c r="Z5490" t="s">
        <v>22</v>
      </c>
      <c r="AA5490" t="s">
        <v>2715</v>
      </c>
      <c r="AB5490" t="s">
        <v>2716</v>
      </c>
      <c r="AC5490" t="s">
        <v>41</v>
      </c>
      <c r="AD5490" t="s">
        <v>26</v>
      </c>
      <c r="AE5490" t="s">
        <v>1712</v>
      </c>
      <c r="AF5490" t="s">
        <v>55</v>
      </c>
      <c r="AG5490">
        <v>32216</v>
      </c>
      <c r="AH5490" t="s">
        <v>29</v>
      </c>
      <c r="AI5490" t="s">
        <v>4185</v>
      </c>
      <c r="AJ5490" t="s">
        <v>46</v>
      </c>
      <c r="AK5490" t="s">
        <v>47</v>
      </c>
      <c r="AL5490" t="s">
        <v>4186</v>
      </c>
      <c r="AM5490">
        <v>6.2640000000000002</v>
      </c>
      <c r="AN5490">
        <v>3</v>
      </c>
      <c r="AO5490">
        <v>0.2</v>
      </c>
      <c r="AP5490">
        <v>2.0358000000000001</v>
      </c>
      <c r="AQ5490">
        <f>YEAR(Table1[[#This Row],[Order Date]])</f>
        <v>2017</v>
      </c>
      <c r="AR5490" t="str">
        <f>TEXT(Table1[[#This Row],[Order Date]],"mmmm")</f>
        <v>April</v>
      </c>
      <c r="AS5490" t="str">
        <f>"Q"&amp;ROUNDUP(MONTH(Table1[[#This Row],[Order Date]])/3,0)</f>
        <v>Q2</v>
      </c>
      <c r="AT5490">
        <f>IF(Table1[[#This Row],[Sales]]=0,0,Table1[[#This Row],[Profit]]/Table1[[#This Row],[Sales]])</f>
        <v>0.32500000000000001</v>
      </c>
    </row>
    <row r="5491" spans="22:46" x14ac:dyDescent="0.3">
      <c r="V5491">
        <v>5490</v>
      </c>
      <c r="W5491" t="s">
        <v>9056</v>
      </c>
      <c r="X5491" s="1">
        <v>42826</v>
      </c>
      <c r="Y5491" s="1">
        <v>42829</v>
      </c>
      <c r="Z5491" t="s">
        <v>22</v>
      </c>
      <c r="AA5491" t="s">
        <v>2715</v>
      </c>
      <c r="AB5491" t="s">
        <v>2716</v>
      </c>
      <c r="AC5491" t="s">
        <v>41</v>
      </c>
      <c r="AD5491" t="s">
        <v>26</v>
      </c>
      <c r="AE5491" t="s">
        <v>1712</v>
      </c>
      <c r="AF5491" t="s">
        <v>55</v>
      </c>
      <c r="AG5491">
        <v>32216</v>
      </c>
      <c r="AH5491" t="s">
        <v>29</v>
      </c>
      <c r="AI5491" t="s">
        <v>5907</v>
      </c>
      <c r="AJ5491" t="s">
        <v>46</v>
      </c>
      <c r="AK5491" t="s">
        <v>80</v>
      </c>
      <c r="AL5491" t="s">
        <v>1607</v>
      </c>
      <c r="AM5491">
        <v>20.808</v>
      </c>
      <c r="AN5491">
        <v>3</v>
      </c>
      <c r="AO5491">
        <v>0.2</v>
      </c>
      <c r="AP5491">
        <v>1.8207</v>
      </c>
      <c r="AQ5491">
        <f>YEAR(Table1[[#This Row],[Order Date]])</f>
        <v>2017</v>
      </c>
      <c r="AR5491" t="str">
        <f>TEXT(Table1[[#This Row],[Order Date]],"mmmm")</f>
        <v>April</v>
      </c>
      <c r="AS5491" t="str">
        <f>"Q"&amp;ROUNDUP(MONTH(Table1[[#This Row],[Order Date]])/3,0)</f>
        <v>Q2</v>
      </c>
      <c r="AT5491">
        <f>IF(Table1[[#This Row],[Sales]]=0,0,Table1[[#This Row],[Profit]]/Table1[[#This Row],[Sales]])</f>
        <v>8.7499999999999994E-2</v>
      </c>
    </row>
    <row r="5492" spans="22:46" x14ac:dyDescent="0.3">
      <c r="V5492">
        <v>5491</v>
      </c>
      <c r="W5492" t="s">
        <v>9056</v>
      </c>
      <c r="X5492" s="1">
        <v>42826</v>
      </c>
      <c r="Y5492" s="1">
        <v>42829</v>
      </c>
      <c r="Z5492" t="s">
        <v>22</v>
      </c>
      <c r="AA5492" t="s">
        <v>2715</v>
      </c>
      <c r="AB5492" t="s">
        <v>2716</v>
      </c>
      <c r="AC5492" t="s">
        <v>41</v>
      </c>
      <c r="AD5492" t="s">
        <v>26</v>
      </c>
      <c r="AE5492" t="s">
        <v>1712</v>
      </c>
      <c r="AF5492" t="s">
        <v>55</v>
      </c>
      <c r="AG5492">
        <v>32216</v>
      </c>
      <c r="AH5492" t="s">
        <v>29</v>
      </c>
      <c r="AI5492" t="s">
        <v>5427</v>
      </c>
      <c r="AJ5492" t="s">
        <v>31</v>
      </c>
      <c r="AK5492" t="s">
        <v>35</v>
      </c>
      <c r="AL5492" t="s">
        <v>5428</v>
      </c>
      <c r="AM5492">
        <v>218.352</v>
      </c>
      <c r="AN5492">
        <v>3</v>
      </c>
      <c r="AO5492">
        <v>0.2</v>
      </c>
      <c r="AP5492">
        <v>-19.105799999999999</v>
      </c>
      <c r="AQ5492">
        <f>YEAR(Table1[[#This Row],[Order Date]])</f>
        <v>2017</v>
      </c>
      <c r="AR5492" t="str">
        <f>TEXT(Table1[[#This Row],[Order Date]],"mmmm")</f>
        <v>April</v>
      </c>
      <c r="AS5492" t="str">
        <f>"Q"&amp;ROUNDUP(MONTH(Table1[[#This Row],[Order Date]])/3,0)</f>
        <v>Q2</v>
      </c>
      <c r="AT5492">
        <f>IF(Table1[[#This Row],[Sales]]=0,0,Table1[[#This Row],[Profit]]/Table1[[#This Row],[Sales]])</f>
        <v>-8.7499999999999994E-2</v>
      </c>
    </row>
    <row r="5493" spans="22:46" x14ac:dyDescent="0.3">
      <c r="V5493">
        <v>5492</v>
      </c>
      <c r="W5493" t="s">
        <v>9057</v>
      </c>
      <c r="X5493" s="1">
        <v>42761</v>
      </c>
      <c r="Y5493" t="s">
        <v>1986</v>
      </c>
      <c r="Z5493" t="s">
        <v>207</v>
      </c>
      <c r="AA5493" t="s">
        <v>23</v>
      </c>
      <c r="AB5493" t="s">
        <v>24</v>
      </c>
      <c r="AC5493" t="s">
        <v>25</v>
      </c>
      <c r="AD5493" t="s">
        <v>26</v>
      </c>
      <c r="AE5493" t="s">
        <v>203</v>
      </c>
      <c r="AF5493" t="s">
        <v>110</v>
      </c>
      <c r="AG5493">
        <v>77070</v>
      </c>
      <c r="AH5493" t="s">
        <v>111</v>
      </c>
      <c r="AI5493" t="s">
        <v>393</v>
      </c>
      <c r="AJ5493" t="s">
        <v>46</v>
      </c>
      <c r="AK5493" t="s">
        <v>60</v>
      </c>
      <c r="AL5493" t="s">
        <v>394</v>
      </c>
      <c r="AM5493">
        <v>18.16</v>
      </c>
      <c r="AN5493">
        <v>2</v>
      </c>
      <c r="AO5493">
        <v>0.2</v>
      </c>
      <c r="AP5493">
        <v>1.8160000000000001</v>
      </c>
      <c r="AQ5493">
        <f>YEAR(Table1[[#This Row],[Order Date]])</f>
        <v>2017</v>
      </c>
      <c r="AR5493" t="str">
        <f>TEXT(Table1[[#This Row],[Order Date]],"mmmm")</f>
        <v>January</v>
      </c>
      <c r="AS5493" t="str">
        <f>"Q"&amp;ROUNDUP(MONTH(Table1[[#This Row],[Order Date]])/3,0)</f>
        <v>Q1</v>
      </c>
      <c r="AT5493">
        <f>IF(Table1[[#This Row],[Sales]]=0,0,Table1[[#This Row],[Profit]]/Table1[[#This Row],[Sales]])</f>
        <v>0.1</v>
      </c>
    </row>
    <row r="5494" spans="22:46" x14ac:dyDescent="0.3">
      <c r="V5494">
        <v>5493</v>
      </c>
      <c r="W5494" t="s">
        <v>9058</v>
      </c>
      <c r="X5494" s="1">
        <v>41971</v>
      </c>
      <c r="Y5494" t="s">
        <v>5749</v>
      </c>
      <c r="Z5494" t="s">
        <v>1450</v>
      </c>
      <c r="AA5494" t="s">
        <v>7711</v>
      </c>
      <c r="AB5494" t="s">
        <v>7712</v>
      </c>
      <c r="AC5494" t="s">
        <v>108</v>
      </c>
      <c r="AD5494" t="s">
        <v>26</v>
      </c>
      <c r="AE5494" t="s">
        <v>136</v>
      </c>
      <c r="AF5494" t="s">
        <v>43</v>
      </c>
      <c r="AG5494">
        <v>94122</v>
      </c>
      <c r="AH5494" t="s">
        <v>44</v>
      </c>
      <c r="AI5494" t="s">
        <v>1456</v>
      </c>
      <c r="AJ5494" t="s">
        <v>46</v>
      </c>
      <c r="AK5494" t="s">
        <v>651</v>
      </c>
      <c r="AL5494" t="s">
        <v>1457</v>
      </c>
      <c r="AM5494">
        <v>7.36</v>
      </c>
      <c r="AN5494">
        <v>2</v>
      </c>
      <c r="AO5494">
        <v>0</v>
      </c>
      <c r="AP5494">
        <v>0.1472</v>
      </c>
      <c r="AQ5494">
        <f>YEAR(Table1[[#This Row],[Order Date]])</f>
        <v>2014</v>
      </c>
      <c r="AR5494" t="str">
        <f>TEXT(Table1[[#This Row],[Order Date]],"mmmm")</f>
        <v>November</v>
      </c>
      <c r="AS5494" t="str">
        <f>"Q"&amp;ROUNDUP(MONTH(Table1[[#This Row],[Order Date]])/3,0)</f>
        <v>Q4</v>
      </c>
      <c r="AT5494">
        <f>IF(Table1[[#This Row],[Sales]]=0,0,Table1[[#This Row],[Profit]]/Table1[[#This Row],[Sales]])</f>
        <v>0.02</v>
      </c>
    </row>
    <row r="5495" spans="22:46" x14ac:dyDescent="0.3">
      <c r="V5495">
        <v>5494</v>
      </c>
      <c r="W5495" t="s">
        <v>9058</v>
      </c>
      <c r="X5495" s="1">
        <v>41971</v>
      </c>
      <c r="Y5495" t="s">
        <v>5749</v>
      </c>
      <c r="Z5495" t="s">
        <v>1450</v>
      </c>
      <c r="AA5495" t="s">
        <v>7711</v>
      </c>
      <c r="AB5495" t="s">
        <v>7712</v>
      </c>
      <c r="AC5495" t="s">
        <v>108</v>
      </c>
      <c r="AD5495" t="s">
        <v>26</v>
      </c>
      <c r="AE5495" t="s">
        <v>136</v>
      </c>
      <c r="AF5495" t="s">
        <v>43</v>
      </c>
      <c r="AG5495">
        <v>94122</v>
      </c>
      <c r="AH5495" t="s">
        <v>44</v>
      </c>
      <c r="AI5495" t="s">
        <v>1172</v>
      </c>
      <c r="AJ5495" t="s">
        <v>46</v>
      </c>
      <c r="AK5495" t="s">
        <v>47</v>
      </c>
      <c r="AL5495" t="s">
        <v>1173</v>
      </c>
      <c r="AM5495">
        <v>41.4</v>
      </c>
      <c r="AN5495">
        <v>4</v>
      </c>
      <c r="AO5495">
        <v>0</v>
      </c>
      <c r="AP5495">
        <v>19.872</v>
      </c>
      <c r="AQ5495">
        <f>YEAR(Table1[[#This Row],[Order Date]])</f>
        <v>2014</v>
      </c>
      <c r="AR5495" t="str">
        <f>TEXT(Table1[[#This Row],[Order Date]],"mmmm")</f>
        <v>November</v>
      </c>
      <c r="AS5495" t="str">
        <f>"Q"&amp;ROUNDUP(MONTH(Table1[[#This Row],[Order Date]])/3,0)</f>
        <v>Q4</v>
      </c>
      <c r="AT5495">
        <f>IF(Table1[[#This Row],[Sales]]=0,0,Table1[[#This Row],[Profit]]/Table1[[#This Row],[Sales]])</f>
        <v>0.48000000000000004</v>
      </c>
    </row>
    <row r="5496" spans="22:46" x14ac:dyDescent="0.3">
      <c r="V5496">
        <v>5495</v>
      </c>
      <c r="W5496" t="s">
        <v>9058</v>
      </c>
      <c r="X5496" s="1">
        <v>41971</v>
      </c>
      <c r="Y5496" t="s">
        <v>5749</v>
      </c>
      <c r="Z5496" t="s">
        <v>1450</v>
      </c>
      <c r="AA5496" t="s">
        <v>7711</v>
      </c>
      <c r="AB5496" t="s">
        <v>7712</v>
      </c>
      <c r="AC5496" t="s">
        <v>108</v>
      </c>
      <c r="AD5496" t="s">
        <v>26</v>
      </c>
      <c r="AE5496" t="s">
        <v>136</v>
      </c>
      <c r="AF5496" t="s">
        <v>43</v>
      </c>
      <c r="AG5496">
        <v>94122</v>
      </c>
      <c r="AH5496" t="s">
        <v>44</v>
      </c>
      <c r="AI5496" t="s">
        <v>5023</v>
      </c>
      <c r="AJ5496" t="s">
        <v>31</v>
      </c>
      <c r="AK5496" t="s">
        <v>32</v>
      </c>
      <c r="AL5496" t="s">
        <v>5024</v>
      </c>
      <c r="AM5496">
        <v>411.33199999999999</v>
      </c>
      <c r="AN5496">
        <v>4</v>
      </c>
      <c r="AO5496">
        <v>0.15</v>
      </c>
      <c r="AP5496">
        <v>-4.8391999999999999</v>
      </c>
      <c r="AQ5496">
        <f>YEAR(Table1[[#This Row],[Order Date]])</f>
        <v>2014</v>
      </c>
      <c r="AR5496" t="str">
        <f>TEXT(Table1[[#This Row],[Order Date]],"mmmm")</f>
        <v>November</v>
      </c>
      <c r="AS5496" t="str">
        <f>"Q"&amp;ROUNDUP(MONTH(Table1[[#This Row],[Order Date]])/3,0)</f>
        <v>Q4</v>
      </c>
      <c r="AT5496">
        <f>IF(Table1[[#This Row],[Sales]]=0,0,Table1[[#This Row],[Profit]]/Table1[[#This Row],[Sales]])</f>
        <v>-1.1764705882352941E-2</v>
      </c>
    </row>
    <row r="5497" spans="22:46" x14ac:dyDescent="0.3">
      <c r="V5497">
        <v>5496</v>
      </c>
      <c r="W5497" t="s">
        <v>9059</v>
      </c>
      <c r="X5497" s="1">
        <v>42251</v>
      </c>
      <c r="Y5497" s="1">
        <v>42225</v>
      </c>
      <c r="Z5497" t="s">
        <v>51</v>
      </c>
      <c r="AA5497" t="s">
        <v>4376</v>
      </c>
      <c r="AB5497" t="s">
        <v>4377</v>
      </c>
      <c r="AC5497" t="s">
        <v>41</v>
      </c>
      <c r="AD5497" t="s">
        <v>26</v>
      </c>
      <c r="AE5497" t="s">
        <v>158</v>
      </c>
      <c r="AF5497" t="s">
        <v>159</v>
      </c>
      <c r="AG5497">
        <v>19140</v>
      </c>
      <c r="AH5497" t="s">
        <v>160</v>
      </c>
      <c r="AI5497" t="s">
        <v>5419</v>
      </c>
      <c r="AJ5497" t="s">
        <v>46</v>
      </c>
      <c r="AK5497" t="s">
        <v>77</v>
      </c>
      <c r="AL5497" t="s">
        <v>5420</v>
      </c>
      <c r="AM5497">
        <v>7.6559999999999997</v>
      </c>
      <c r="AN5497">
        <v>4</v>
      </c>
      <c r="AO5497">
        <v>0.7</v>
      </c>
      <c r="AP5497">
        <v>-6.1247999999999996</v>
      </c>
      <c r="AQ5497">
        <f>YEAR(Table1[[#This Row],[Order Date]])</f>
        <v>2015</v>
      </c>
      <c r="AR5497" t="str">
        <f>TEXT(Table1[[#This Row],[Order Date]],"mmmm")</f>
        <v>September</v>
      </c>
      <c r="AS5497" t="str">
        <f>"Q"&amp;ROUNDUP(MONTH(Table1[[#This Row],[Order Date]])/3,0)</f>
        <v>Q3</v>
      </c>
      <c r="AT5497">
        <f>IF(Table1[[#This Row],[Sales]]=0,0,Table1[[#This Row],[Profit]]/Table1[[#This Row],[Sales]])</f>
        <v>-0.79999999999999993</v>
      </c>
    </row>
    <row r="5498" spans="22:46" x14ac:dyDescent="0.3">
      <c r="V5498">
        <v>5497</v>
      </c>
      <c r="W5498" t="s">
        <v>9060</v>
      </c>
      <c r="X5498" s="1">
        <v>42898</v>
      </c>
      <c r="Y5498" t="s">
        <v>1117</v>
      </c>
      <c r="Z5498" t="s">
        <v>51</v>
      </c>
      <c r="AA5498" t="s">
        <v>6454</v>
      </c>
      <c r="AB5498" t="s">
        <v>6455</v>
      </c>
      <c r="AC5498" t="s">
        <v>25</v>
      </c>
      <c r="AD5498" t="s">
        <v>26</v>
      </c>
      <c r="AE5498" t="s">
        <v>5794</v>
      </c>
      <c r="AF5498" t="s">
        <v>564</v>
      </c>
      <c r="AG5498">
        <v>43302</v>
      </c>
      <c r="AH5498" t="s">
        <v>160</v>
      </c>
      <c r="AI5498" t="s">
        <v>1114</v>
      </c>
      <c r="AJ5498" t="s">
        <v>73</v>
      </c>
      <c r="AK5498" t="s">
        <v>176</v>
      </c>
      <c r="AL5498" t="s">
        <v>1115</v>
      </c>
      <c r="AM5498">
        <v>63.92</v>
      </c>
      <c r="AN5498">
        <v>2</v>
      </c>
      <c r="AO5498">
        <v>0.2</v>
      </c>
      <c r="AP5498">
        <v>19.175999999999998</v>
      </c>
      <c r="AQ5498">
        <f>YEAR(Table1[[#This Row],[Order Date]])</f>
        <v>2017</v>
      </c>
      <c r="AR5498" t="str">
        <f>TEXT(Table1[[#This Row],[Order Date]],"mmmm")</f>
        <v>June</v>
      </c>
      <c r="AS5498" t="str">
        <f>"Q"&amp;ROUNDUP(MONTH(Table1[[#This Row],[Order Date]])/3,0)</f>
        <v>Q2</v>
      </c>
      <c r="AT5498">
        <f>IF(Table1[[#This Row],[Sales]]=0,0,Table1[[#This Row],[Profit]]/Table1[[#This Row],[Sales]])</f>
        <v>0.3</v>
      </c>
    </row>
    <row r="5499" spans="22:46" x14ac:dyDescent="0.3">
      <c r="V5499">
        <v>5498</v>
      </c>
      <c r="W5499" t="s">
        <v>9061</v>
      </c>
      <c r="X5499" s="1">
        <v>42931</v>
      </c>
      <c r="Y5499" t="s">
        <v>155</v>
      </c>
      <c r="Z5499" t="s">
        <v>22</v>
      </c>
      <c r="AA5499" t="s">
        <v>4860</v>
      </c>
      <c r="AB5499" t="s">
        <v>4861</v>
      </c>
      <c r="AC5499" t="s">
        <v>25</v>
      </c>
      <c r="AD5499" t="s">
        <v>26</v>
      </c>
      <c r="AE5499" t="s">
        <v>300</v>
      </c>
      <c r="AF5499" t="s">
        <v>301</v>
      </c>
      <c r="AG5499">
        <v>10024</v>
      </c>
      <c r="AH5499" t="s">
        <v>160</v>
      </c>
      <c r="AI5499" t="s">
        <v>5596</v>
      </c>
      <c r="AJ5499" t="s">
        <v>46</v>
      </c>
      <c r="AK5499" t="s">
        <v>70</v>
      </c>
      <c r="AL5499" t="s">
        <v>5597</v>
      </c>
      <c r="AM5499">
        <v>6.56</v>
      </c>
      <c r="AN5499">
        <v>2</v>
      </c>
      <c r="AO5499">
        <v>0</v>
      </c>
      <c r="AP5499">
        <v>1.9024000000000001</v>
      </c>
      <c r="AQ5499">
        <f>YEAR(Table1[[#This Row],[Order Date]])</f>
        <v>2017</v>
      </c>
      <c r="AR5499" t="str">
        <f>TEXT(Table1[[#This Row],[Order Date]],"mmmm")</f>
        <v>July</v>
      </c>
      <c r="AS5499" t="str">
        <f>"Q"&amp;ROUNDUP(MONTH(Table1[[#This Row],[Order Date]])/3,0)</f>
        <v>Q3</v>
      </c>
      <c r="AT5499">
        <f>IF(Table1[[#This Row],[Sales]]=0,0,Table1[[#This Row],[Profit]]/Table1[[#This Row],[Sales]])</f>
        <v>0.29000000000000004</v>
      </c>
    </row>
    <row r="5500" spans="22:46" x14ac:dyDescent="0.3">
      <c r="V5500">
        <v>5499</v>
      </c>
      <c r="W5500" t="s">
        <v>9061</v>
      </c>
      <c r="X5500" s="1">
        <v>42931</v>
      </c>
      <c r="Y5500" t="s">
        <v>155</v>
      </c>
      <c r="Z5500" t="s">
        <v>22</v>
      </c>
      <c r="AA5500" t="s">
        <v>4860</v>
      </c>
      <c r="AB5500" t="s">
        <v>4861</v>
      </c>
      <c r="AC5500" t="s">
        <v>25</v>
      </c>
      <c r="AD5500" t="s">
        <v>26</v>
      </c>
      <c r="AE5500" t="s">
        <v>300</v>
      </c>
      <c r="AF5500" t="s">
        <v>301</v>
      </c>
      <c r="AG5500">
        <v>10024</v>
      </c>
      <c r="AH5500" t="s">
        <v>160</v>
      </c>
      <c r="AI5500" t="s">
        <v>1279</v>
      </c>
      <c r="AJ5500" t="s">
        <v>46</v>
      </c>
      <c r="AK5500" t="s">
        <v>47</v>
      </c>
      <c r="AL5500" t="s">
        <v>1280</v>
      </c>
      <c r="AM5500">
        <v>7.83</v>
      </c>
      <c r="AN5500">
        <v>3</v>
      </c>
      <c r="AO5500">
        <v>0</v>
      </c>
      <c r="AP5500">
        <v>3.6017999999999999</v>
      </c>
      <c r="AQ5500">
        <f>YEAR(Table1[[#This Row],[Order Date]])</f>
        <v>2017</v>
      </c>
      <c r="AR5500" t="str">
        <f>TEXT(Table1[[#This Row],[Order Date]],"mmmm")</f>
        <v>July</v>
      </c>
      <c r="AS5500" t="str">
        <f>"Q"&amp;ROUNDUP(MONTH(Table1[[#This Row],[Order Date]])/3,0)</f>
        <v>Q3</v>
      </c>
      <c r="AT5500">
        <f>IF(Table1[[#This Row],[Sales]]=0,0,Table1[[#This Row],[Profit]]/Table1[[#This Row],[Sales]])</f>
        <v>0.45999999999999996</v>
      </c>
    </row>
    <row r="5501" spans="22:46" x14ac:dyDescent="0.3">
      <c r="V5501">
        <v>5500</v>
      </c>
      <c r="W5501" t="s">
        <v>9061</v>
      </c>
      <c r="X5501" s="1">
        <v>42931</v>
      </c>
      <c r="Y5501" t="s">
        <v>155</v>
      </c>
      <c r="Z5501" t="s">
        <v>22</v>
      </c>
      <c r="AA5501" t="s">
        <v>4860</v>
      </c>
      <c r="AB5501" t="s">
        <v>4861</v>
      </c>
      <c r="AC5501" t="s">
        <v>25</v>
      </c>
      <c r="AD5501" t="s">
        <v>26</v>
      </c>
      <c r="AE5501" t="s">
        <v>300</v>
      </c>
      <c r="AF5501" t="s">
        <v>301</v>
      </c>
      <c r="AG5501">
        <v>10024</v>
      </c>
      <c r="AH5501" t="s">
        <v>160</v>
      </c>
      <c r="AI5501" t="s">
        <v>1516</v>
      </c>
      <c r="AJ5501" t="s">
        <v>73</v>
      </c>
      <c r="AK5501" t="s">
        <v>176</v>
      </c>
      <c r="AL5501" t="s">
        <v>1517</v>
      </c>
      <c r="AM5501">
        <v>41.9</v>
      </c>
      <c r="AN5501">
        <v>2</v>
      </c>
      <c r="AO5501">
        <v>0</v>
      </c>
      <c r="AP5501">
        <v>8.7989999999999995</v>
      </c>
      <c r="AQ5501">
        <f>YEAR(Table1[[#This Row],[Order Date]])</f>
        <v>2017</v>
      </c>
      <c r="AR5501" t="str">
        <f>TEXT(Table1[[#This Row],[Order Date]],"mmmm")</f>
        <v>July</v>
      </c>
      <c r="AS5501" t="str">
        <f>"Q"&amp;ROUNDUP(MONTH(Table1[[#This Row],[Order Date]])/3,0)</f>
        <v>Q3</v>
      </c>
      <c r="AT5501">
        <f>IF(Table1[[#This Row],[Sales]]=0,0,Table1[[#This Row],[Profit]]/Table1[[#This Row],[Sales]])</f>
        <v>0.21</v>
      </c>
    </row>
    <row r="5502" spans="22:46" x14ac:dyDescent="0.3">
      <c r="V5502">
        <v>5501</v>
      </c>
      <c r="W5502" t="s">
        <v>9061</v>
      </c>
      <c r="X5502" s="1">
        <v>42931</v>
      </c>
      <c r="Y5502" t="s">
        <v>155</v>
      </c>
      <c r="Z5502" t="s">
        <v>22</v>
      </c>
      <c r="AA5502" t="s">
        <v>4860</v>
      </c>
      <c r="AB5502" t="s">
        <v>4861</v>
      </c>
      <c r="AC5502" t="s">
        <v>25</v>
      </c>
      <c r="AD5502" t="s">
        <v>26</v>
      </c>
      <c r="AE5502" t="s">
        <v>300</v>
      </c>
      <c r="AF5502" t="s">
        <v>301</v>
      </c>
      <c r="AG5502">
        <v>10024</v>
      </c>
      <c r="AH5502" t="s">
        <v>160</v>
      </c>
      <c r="AI5502" t="s">
        <v>5732</v>
      </c>
      <c r="AJ5502" t="s">
        <v>31</v>
      </c>
      <c r="AK5502" t="s">
        <v>35</v>
      </c>
      <c r="AL5502" t="s">
        <v>5733</v>
      </c>
      <c r="AM5502">
        <v>664.14599999999996</v>
      </c>
      <c r="AN5502">
        <v>6</v>
      </c>
      <c r="AO5502">
        <v>0.1</v>
      </c>
      <c r="AP5502">
        <v>88.552800000000005</v>
      </c>
      <c r="AQ5502">
        <f>YEAR(Table1[[#This Row],[Order Date]])</f>
        <v>2017</v>
      </c>
      <c r="AR5502" t="str">
        <f>TEXT(Table1[[#This Row],[Order Date]],"mmmm")</f>
        <v>July</v>
      </c>
      <c r="AS5502" t="str">
        <f>"Q"&amp;ROUNDUP(MONTH(Table1[[#This Row],[Order Date]])/3,0)</f>
        <v>Q3</v>
      </c>
      <c r="AT5502">
        <f>IF(Table1[[#This Row],[Sales]]=0,0,Table1[[#This Row],[Profit]]/Table1[[#This Row],[Sales]])</f>
        <v>0.13333333333333336</v>
      </c>
    </row>
    <row r="5503" spans="22:46" x14ac:dyDescent="0.3">
      <c r="V5503">
        <v>5502</v>
      </c>
      <c r="W5503" t="s">
        <v>9061</v>
      </c>
      <c r="X5503" s="1">
        <v>42931</v>
      </c>
      <c r="Y5503" t="s">
        <v>155</v>
      </c>
      <c r="Z5503" t="s">
        <v>22</v>
      </c>
      <c r="AA5503" t="s">
        <v>4860</v>
      </c>
      <c r="AB5503" t="s">
        <v>4861</v>
      </c>
      <c r="AC5503" t="s">
        <v>25</v>
      </c>
      <c r="AD5503" t="s">
        <v>26</v>
      </c>
      <c r="AE5503" t="s">
        <v>300</v>
      </c>
      <c r="AF5503" t="s">
        <v>301</v>
      </c>
      <c r="AG5503">
        <v>10024</v>
      </c>
      <c r="AH5503" t="s">
        <v>160</v>
      </c>
      <c r="AI5503" t="s">
        <v>4732</v>
      </c>
      <c r="AJ5503" t="s">
        <v>46</v>
      </c>
      <c r="AK5503" t="s">
        <v>94</v>
      </c>
      <c r="AL5503" t="s">
        <v>4733</v>
      </c>
      <c r="AM5503">
        <v>8.9600000000000009</v>
      </c>
      <c r="AN5503">
        <v>2</v>
      </c>
      <c r="AO5503">
        <v>0</v>
      </c>
      <c r="AP5503">
        <v>4.3903999999999996</v>
      </c>
      <c r="AQ5503">
        <f>YEAR(Table1[[#This Row],[Order Date]])</f>
        <v>2017</v>
      </c>
      <c r="AR5503" t="str">
        <f>TEXT(Table1[[#This Row],[Order Date]],"mmmm")</f>
        <v>July</v>
      </c>
      <c r="AS5503" t="str">
        <f>"Q"&amp;ROUNDUP(MONTH(Table1[[#This Row],[Order Date]])/3,0)</f>
        <v>Q3</v>
      </c>
      <c r="AT5503">
        <f>IF(Table1[[#This Row],[Sales]]=0,0,Table1[[#This Row],[Profit]]/Table1[[#This Row],[Sales]])</f>
        <v>0.48999999999999994</v>
      </c>
    </row>
    <row r="5504" spans="22:46" x14ac:dyDescent="0.3">
      <c r="V5504">
        <v>5503</v>
      </c>
      <c r="W5504" t="s">
        <v>9062</v>
      </c>
      <c r="X5504" s="1">
        <v>43041</v>
      </c>
      <c r="Y5504" s="1">
        <v>42897</v>
      </c>
      <c r="Z5504" t="s">
        <v>51</v>
      </c>
      <c r="AA5504" t="s">
        <v>9063</v>
      </c>
      <c r="AB5504" t="s">
        <v>9064</v>
      </c>
      <c r="AC5504" t="s">
        <v>41</v>
      </c>
      <c r="AD5504" t="s">
        <v>26</v>
      </c>
      <c r="AE5504" t="s">
        <v>158</v>
      </c>
      <c r="AF5504" t="s">
        <v>159</v>
      </c>
      <c r="AG5504">
        <v>19140</v>
      </c>
      <c r="AH5504" t="s">
        <v>160</v>
      </c>
      <c r="AI5504" t="s">
        <v>6340</v>
      </c>
      <c r="AJ5504" t="s">
        <v>31</v>
      </c>
      <c r="AK5504" t="s">
        <v>67</v>
      </c>
      <c r="AL5504" t="s">
        <v>6341</v>
      </c>
      <c r="AM5504">
        <v>3.3119999999999998</v>
      </c>
      <c r="AN5504">
        <v>1</v>
      </c>
      <c r="AO5504">
        <v>0.2</v>
      </c>
      <c r="AP5504">
        <v>0.66239999999999999</v>
      </c>
      <c r="AQ5504">
        <f>YEAR(Table1[[#This Row],[Order Date]])</f>
        <v>2017</v>
      </c>
      <c r="AR5504" t="str">
        <f>TEXT(Table1[[#This Row],[Order Date]],"mmmm")</f>
        <v>November</v>
      </c>
      <c r="AS5504" t="str">
        <f>"Q"&amp;ROUNDUP(MONTH(Table1[[#This Row],[Order Date]])/3,0)</f>
        <v>Q4</v>
      </c>
      <c r="AT5504">
        <f>IF(Table1[[#This Row],[Sales]]=0,0,Table1[[#This Row],[Profit]]/Table1[[#This Row],[Sales]])</f>
        <v>0.2</v>
      </c>
    </row>
    <row r="5505" spans="22:46" x14ac:dyDescent="0.3">
      <c r="V5505">
        <v>5504</v>
      </c>
      <c r="W5505" t="s">
        <v>9062</v>
      </c>
      <c r="X5505" s="1">
        <v>43041</v>
      </c>
      <c r="Y5505" s="1">
        <v>42897</v>
      </c>
      <c r="Z5505" t="s">
        <v>51</v>
      </c>
      <c r="AA5505" t="s">
        <v>9063</v>
      </c>
      <c r="AB5505" t="s">
        <v>9064</v>
      </c>
      <c r="AC5505" t="s">
        <v>41</v>
      </c>
      <c r="AD5505" t="s">
        <v>26</v>
      </c>
      <c r="AE5505" t="s">
        <v>158</v>
      </c>
      <c r="AF5505" t="s">
        <v>159</v>
      </c>
      <c r="AG5505">
        <v>19140</v>
      </c>
      <c r="AH5505" t="s">
        <v>160</v>
      </c>
      <c r="AI5505" t="s">
        <v>7849</v>
      </c>
      <c r="AJ5505" t="s">
        <v>46</v>
      </c>
      <c r="AK5505" t="s">
        <v>80</v>
      </c>
      <c r="AL5505" t="s">
        <v>7850</v>
      </c>
      <c r="AM5505">
        <v>20.135999999999999</v>
      </c>
      <c r="AN5505">
        <v>3</v>
      </c>
      <c r="AO5505">
        <v>0.2</v>
      </c>
      <c r="AP5505">
        <v>1.2585</v>
      </c>
      <c r="AQ5505">
        <f>YEAR(Table1[[#This Row],[Order Date]])</f>
        <v>2017</v>
      </c>
      <c r="AR5505" t="str">
        <f>TEXT(Table1[[#This Row],[Order Date]],"mmmm")</f>
        <v>November</v>
      </c>
      <c r="AS5505" t="str">
        <f>"Q"&amp;ROUNDUP(MONTH(Table1[[#This Row],[Order Date]])/3,0)</f>
        <v>Q4</v>
      </c>
      <c r="AT5505">
        <f>IF(Table1[[#This Row],[Sales]]=0,0,Table1[[#This Row],[Profit]]/Table1[[#This Row],[Sales]])</f>
        <v>6.25E-2</v>
      </c>
    </row>
    <row r="5506" spans="22:46" x14ac:dyDescent="0.3">
      <c r="V5506">
        <v>5505</v>
      </c>
      <c r="W5506" t="s">
        <v>9062</v>
      </c>
      <c r="X5506" s="1">
        <v>43041</v>
      </c>
      <c r="Y5506" s="1">
        <v>42897</v>
      </c>
      <c r="Z5506" t="s">
        <v>51</v>
      </c>
      <c r="AA5506" t="s">
        <v>9063</v>
      </c>
      <c r="AB5506" t="s">
        <v>9064</v>
      </c>
      <c r="AC5506" t="s">
        <v>41</v>
      </c>
      <c r="AD5506" t="s">
        <v>26</v>
      </c>
      <c r="AE5506" t="s">
        <v>158</v>
      </c>
      <c r="AF5506" t="s">
        <v>159</v>
      </c>
      <c r="AG5506">
        <v>19140</v>
      </c>
      <c r="AH5506" t="s">
        <v>160</v>
      </c>
      <c r="AI5506" t="s">
        <v>1905</v>
      </c>
      <c r="AJ5506" t="s">
        <v>46</v>
      </c>
      <c r="AK5506" t="s">
        <v>190</v>
      </c>
      <c r="AL5506" t="s">
        <v>1906</v>
      </c>
      <c r="AM5506">
        <v>8.8559999999999999</v>
      </c>
      <c r="AN5506">
        <v>3</v>
      </c>
      <c r="AO5506">
        <v>0.2</v>
      </c>
      <c r="AP5506">
        <v>2.8782000000000001</v>
      </c>
      <c r="AQ5506">
        <f>YEAR(Table1[[#This Row],[Order Date]])</f>
        <v>2017</v>
      </c>
      <c r="AR5506" t="str">
        <f>TEXT(Table1[[#This Row],[Order Date]],"mmmm")</f>
        <v>November</v>
      </c>
      <c r="AS5506" t="str">
        <f>"Q"&amp;ROUNDUP(MONTH(Table1[[#This Row],[Order Date]])/3,0)</f>
        <v>Q4</v>
      </c>
      <c r="AT5506">
        <f>IF(Table1[[#This Row],[Sales]]=0,0,Table1[[#This Row],[Profit]]/Table1[[#This Row],[Sales]])</f>
        <v>0.32500000000000001</v>
      </c>
    </row>
    <row r="5507" spans="22:46" x14ac:dyDescent="0.3">
      <c r="V5507">
        <v>5506</v>
      </c>
      <c r="W5507" t="s">
        <v>9062</v>
      </c>
      <c r="X5507" s="1">
        <v>43041</v>
      </c>
      <c r="Y5507" s="1">
        <v>42897</v>
      </c>
      <c r="Z5507" t="s">
        <v>51</v>
      </c>
      <c r="AA5507" t="s">
        <v>9063</v>
      </c>
      <c r="AB5507" t="s">
        <v>9064</v>
      </c>
      <c r="AC5507" t="s">
        <v>41</v>
      </c>
      <c r="AD5507" t="s">
        <v>26</v>
      </c>
      <c r="AE5507" t="s">
        <v>158</v>
      </c>
      <c r="AF5507" t="s">
        <v>159</v>
      </c>
      <c r="AG5507">
        <v>19140</v>
      </c>
      <c r="AH5507" t="s">
        <v>160</v>
      </c>
      <c r="AI5507" t="s">
        <v>5014</v>
      </c>
      <c r="AJ5507" t="s">
        <v>73</v>
      </c>
      <c r="AK5507" t="s">
        <v>74</v>
      </c>
      <c r="AL5507" t="s">
        <v>5015</v>
      </c>
      <c r="AM5507">
        <v>859.2</v>
      </c>
      <c r="AN5507">
        <v>4</v>
      </c>
      <c r="AO5507">
        <v>0.4</v>
      </c>
      <c r="AP5507">
        <v>-186.16</v>
      </c>
      <c r="AQ5507">
        <f>YEAR(Table1[[#This Row],[Order Date]])</f>
        <v>2017</v>
      </c>
      <c r="AR5507" t="str">
        <f>TEXT(Table1[[#This Row],[Order Date]],"mmmm")</f>
        <v>November</v>
      </c>
      <c r="AS5507" t="str">
        <f>"Q"&amp;ROUNDUP(MONTH(Table1[[#This Row],[Order Date]])/3,0)</f>
        <v>Q4</v>
      </c>
      <c r="AT5507">
        <f>IF(Table1[[#This Row],[Sales]]=0,0,Table1[[#This Row],[Profit]]/Table1[[#This Row],[Sales]])</f>
        <v>-0.21666666666666665</v>
      </c>
    </row>
    <row r="5508" spans="22:46" x14ac:dyDescent="0.3">
      <c r="V5508">
        <v>5507</v>
      </c>
      <c r="W5508" t="s">
        <v>9065</v>
      </c>
      <c r="X5508" s="1">
        <v>42651</v>
      </c>
      <c r="Y5508" s="1">
        <v>42592</v>
      </c>
      <c r="Z5508" t="s">
        <v>1450</v>
      </c>
      <c r="AA5508" t="s">
        <v>376</v>
      </c>
      <c r="AB5508" t="s">
        <v>377</v>
      </c>
      <c r="AC5508" t="s">
        <v>25</v>
      </c>
      <c r="AD5508" t="s">
        <v>26</v>
      </c>
      <c r="AE5508" t="s">
        <v>42</v>
      </c>
      <c r="AF5508" t="s">
        <v>43</v>
      </c>
      <c r="AG5508">
        <v>90036</v>
      </c>
      <c r="AH5508" t="s">
        <v>44</v>
      </c>
      <c r="AI5508" t="s">
        <v>4872</v>
      </c>
      <c r="AJ5508" t="s">
        <v>46</v>
      </c>
      <c r="AK5508" t="s">
        <v>94</v>
      </c>
      <c r="AL5508" t="s">
        <v>4873</v>
      </c>
      <c r="AM5508">
        <v>61.96</v>
      </c>
      <c r="AN5508">
        <v>2</v>
      </c>
      <c r="AO5508">
        <v>0</v>
      </c>
      <c r="AP5508">
        <v>27.882000000000001</v>
      </c>
      <c r="AQ5508">
        <f>YEAR(Table1[[#This Row],[Order Date]])</f>
        <v>2016</v>
      </c>
      <c r="AR5508" t="str">
        <f>TEXT(Table1[[#This Row],[Order Date]],"mmmm")</f>
        <v>October</v>
      </c>
      <c r="AS5508" t="str">
        <f>"Q"&amp;ROUNDUP(MONTH(Table1[[#This Row],[Order Date]])/3,0)</f>
        <v>Q4</v>
      </c>
      <c r="AT5508">
        <f>IF(Table1[[#This Row],[Sales]]=0,0,Table1[[#This Row],[Profit]]/Table1[[#This Row],[Sales]])</f>
        <v>0.45</v>
      </c>
    </row>
    <row r="5509" spans="22:46" x14ac:dyDescent="0.3">
      <c r="V5509">
        <v>5508</v>
      </c>
      <c r="W5509" t="s">
        <v>9066</v>
      </c>
      <c r="X5509" s="1">
        <v>42468</v>
      </c>
      <c r="Y5509" t="s">
        <v>1639</v>
      </c>
      <c r="Z5509" t="s">
        <v>51</v>
      </c>
      <c r="AA5509" t="s">
        <v>2903</v>
      </c>
      <c r="AB5509" t="s">
        <v>2904</v>
      </c>
      <c r="AC5509" t="s">
        <v>25</v>
      </c>
      <c r="AD5509" t="s">
        <v>26</v>
      </c>
      <c r="AE5509" t="s">
        <v>4272</v>
      </c>
      <c r="AF5509" t="s">
        <v>1429</v>
      </c>
      <c r="AG5509">
        <v>30080</v>
      </c>
      <c r="AH5509" t="s">
        <v>29</v>
      </c>
      <c r="AI5509" t="s">
        <v>6149</v>
      </c>
      <c r="AJ5509" t="s">
        <v>46</v>
      </c>
      <c r="AK5509" t="s">
        <v>190</v>
      </c>
      <c r="AL5509" t="s">
        <v>6150</v>
      </c>
      <c r="AM5509">
        <v>17.920000000000002</v>
      </c>
      <c r="AN5509">
        <v>4</v>
      </c>
      <c r="AO5509">
        <v>0</v>
      </c>
      <c r="AP5509">
        <v>8.6015999999999995</v>
      </c>
      <c r="AQ5509">
        <f>YEAR(Table1[[#This Row],[Order Date]])</f>
        <v>2016</v>
      </c>
      <c r="AR5509" t="str">
        <f>TEXT(Table1[[#This Row],[Order Date]],"mmmm")</f>
        <v>April</v>
      </c>
      <c r="AS5509" t="str">
        <f>"Q"&amp;ROUNDUP(MONTH(Table1[[#This Row],[Order Date]])/3,0)</f>
        <v>Q2</v>
      </c>
      <c r="AT5509">
        <f>IF(Table1[[#This Row],[Sales]]=0,0,Table1[[#This Row],[Profit]]/Table1[[#This Row],[Sales]])</f>
        <v>0.47999999999999993</v>
      </c>
    </row>
    <row r="5510" spans="22:46" x14ac:dyDescent="0.3">
      <c r="V5510">
        <v>5509</v>
      </c>
      <c r="W5510" t="s">
        <v>9067</v>
      </c>
      <c r="X5510" s="1">
        <v>42285</v>
      </c>
      <c r="Y5510" s="1">
        <v>42348</v>
      </c>
      <c r="Z5510" t="s">
        <v>51</v>
      </c>
      <c r="AA5510" t="s">
        <v>905</v>
      </c>
      <c r="AB5510" t="s">
        <v>906</v>
      </c>
      <c r="AC5510" t="s">
        <v>25</v>
      </c>
      <c r="AD5510" t="s">
        <v>26</v>
      </c>
      <c r="AE5510" t="s">
        <v>136</v>
      </c>
      <c r="AF5510" t="s">
        <v>43</v>
      </c>
      <c r="AG5510">
        <v>94122</v>
      </c>
      <c r="AH5510" t="s">
        <v>44</v>
      </c>
      <c r="AI5510" t="s">
        <v>1286</v>
      </c>
      <c r="AJ5510" t="s">
        <v>31</v>
      </c>
      <c r="AK5510" t="s">
        <v>67</v>
      </c>
      <c r="AL5510" t="s">
        <v>1287</v>
      </c>
      <c r="AM5510">
        <v>145.9</v>
      </c>
      <c r="AN5510">
        <v>5</v>
      </c>
      <c r="AO5510">
        <v>0</v>
      </c>
      <c r="AP5510">
        <v>62.737000000000002</v>
      </c>
      <c r="AQ5510">
        <f>YEAR(Table1[[#This Row],[Order Date]])</f>
        <v>2015</v>
      </c>
      <c r="AR5510" t="str">
        <f>TEXT(Table1[[#This Row],[Order Date]],"mmmm")</f>
        <v>October</v>
      </c>
      <c r="AS5510" t="str">
        <f>"Q"&amp;ROUNDUP(MONTH(Table1[[#This Row],[Order Date]])/3,0)</f>
        <v>Q4</v>
      </c>
      <c r="AT5510">
        <f>IF(Table1[[#This Row],[Sales]]=0,0,Table1[[#This Row],[Profit]]/Table1[[#This Row],[Sales]])</f>
        <v>0.43</v>
      </c>
    </row>
    <row r="5511" spans="22:46" x14ac:dyDescent="0.3">
      <c r="V5511">
        <v>5510</v>
      </c>
      <c r="W5511" t="s">
        <v>9068</v>
      </c>
      <c r="X5511" s="1">
        <v>42870</v>
      </c>
      <c r="Y5511" t="s">
        <v>6125</v>
      </c>
      <c r="Z5511" t="s">
        <v>51</v>
      </c>
      <c r="AA5511" t="s">
        <v>5417</v>
      </c>
      <c r="AB5511" t="s">
        <v>5418</v>
      </c>
      <c r="AC5511" t="s">
        <v>25</v>
      </c>
      <c r="AD5511" t="s">
        <v>26</v>
      </c>
      <c r="AE5511" t="s">
        <v>342</v>
      </c>
      <c r="AF5511" t="s">
        <v>233</v>
      </c>
      <c r="AG5511">
        <v>60653</v>
      </c>
      <c r="AH5511" t="s">
        <v>111</v>
      </c>
      <c r="AI5511" t="s">
        <v>642</v>
      </c>
      <c r="AJ5511" t="s">
        <v>46</v>
      </c>
      <c r="AK5511" t="s">
        <v>94</v>
      </c>
      <c r="AL5511" t="s">
        <v>643</v>
      </c>
      <c r="AM5511">
        <v>56.704000000000001</v>
      </c>
      <c r="AN5511">
        <v>2</v>
      </c>
      <c r="AO5511">
        <v>0.2</v>
      </c>
      <c r="AP5511">
        <v>19.137599999999999</v>
      </c>
      <c r="AQ5511">
        <f>YEAR(Table1[[#This Row],[Order Date]])</f>
        <v>2017</v>
      </c>
      <c r="AR5511" t="str">
        <f>TEXT(Table1[[#This Row],[Order Date]],"mmmm")</f>
        <v>May</v>
      </c>
      <c r="AS5511" t="str">
        <f>"Q"&amp;ROUNDUP(MONTH(Table1[[#This Row],[Order Date]])/3,0)</f>
        <v>Q2</v>
      </c>
      <c r="AT5511">
        <f>IF(Table1[[#This Row],[Sales]]=0,0,Table1[[#This Row],[Profit]]/Table1[[#This Row],[Sales]])</f>
        <v>0.33749999999999997</v>
      </c>
    </row>
    <row r="5512" spans="22:46" x14ac:dyDescent="0.3">
      <c r="V5512">
        <v>5511</v>
      </c>
      <c r="W5512" t="s">
        <v>9068</v>
      </c>
      <c r="X5512" s="1">
        <v>42870</v>
      </c>
      <c r="Y5512" t="s">
        <v>6125</v>
      </c>
      <c r="Z5512" t="s">
        <v>51</v>
      </c>
      <c r="AA5512" t="s">
        <v>5417</v>
      </c>
      <c r="AB5512" t="s">
        <v>5418</v>
      </c>
      <c r="AC5512" t="s">
        <v>25</v>
      </c>
      <c r="AD5512" t="s">
        <v>26</v>
      </c>
      <c r="AE5512" t="s">
        <v>342</v>
      </c>
      <c r="AF5512" t="s">
        <v>233</v>
      </c>
      <c r="AG5512">
        <v>60653</v>
      </c>
      <c r="AH5512" t="s">
        <v>111</v>
      </c>
      <c r="AI5512" t="s">
        <v>4877</v>
      </c>
      <c r="AJ5512" t="s">
        <v>73</v>
      </c>
      <c r="AK5512" t="s">
        <v>74</v>
      </c>
      <c r="AL5512" t="s">
        <v>4878</v>
      </c>
      <c r="AM5512">
        <v>11.12</v>
      </c>
      <c r="AN5512">
        <v>2</v>
      </c>
      <c r="AO5512">
        <v>0.2</v>
      </c>
      <c r="AP5512">
        <v>3.4750000000000001</v>
      </c>
      <c r="AQ5512">
        <f>YEAR(Table1[[#This Row],[Order Date]])</f>
        <v>2017</v>
      </c>
      <c r="AR5512" t="str">
        <f>TEXT(Table1[[#This Row],[Order Date]],"mmmm")</f>
        <v>May</v>
      </c>
      <c r="AS5512" t="str">
        <f>"Q"&amp;ROUNDUP(MONTH(Table1[[#This Row],[Order Date]])/3,0)</f>
        <v>Q2</v>
      </c>
      <c r="AT5512">
        <f>IF(Table1[[#This Row],[Sales]]=0,0,Table1[[#This Row],[Profit]]/Table1[[#This Row],[Sales]])</f>
        <v>0.31250000000000006</v>
      </c>
    </row>
    <row r="5513" spans="22:46" x14ac:dyDescent="0.3">
      <c r="V5513">
        <v>5512</v>
      </c>
      <c r="W5513" t="s">
        <v>9069</v>
      </c>
      <c r="X5513" s="1">
        <v>41694</v>
      </c>
      <c r="Y5513" s="1">
        <v>41673</v>
      </c>
      <c r="Z5513" t="s">
        <v>51</v>
      </c>
      <c r="AA5513" t="s">
        <v>3489</v>
      </c>
      <c r="AB5513" t="s">
        <v>3490</v>
      </c>
      <c r="AC5513" t="s">
        <v>25</v>
      </c>
      <c r="AD5513" t="s">
        <v>26</v>
      </c>
      <c r="AE5513" t="s">
        <v>5281</v>
      </c>
      <c r="AF5513" t="s">
        <v>474</v>
      </c>
      <c r="AG5513">
        <v>97504</v>
      </c>
      <c r="AH5513" t="s">
        <v>44</v>
      </c>
      <c r="AI5513" t="s">
        <v>7331</v>
      </c>
      <c r="AJ5513" t="s">
        <v>46</v>
      </c>
      <c r="AK5513" t="s">
        <v>94</v>
      </c>
      <c r="AL5513" t="s">
        <v>7332</v>
      </c>
      <c r="AM5513">
        <v>32.896000000000001</v>
      </c>
      <c r="AN5513">
        <v>4</v>
      </c>
      <c r="AO5513">
        <v>0.2</v>
      </c>
      <c r="AP5513">
        <v>11.102399999999999</v>
      </c>
      <c r="AQ5513">
        <f>YEAR(Table1[[#This Row],[Order Date]])</f>
        <v>2014</v>
      </c>
      <c r="AR5513" t="str">
        <f>TEXT(Table1[[#This Row],[Order Date]],"mmmm")</f>
        <v>February</v>
      </c>
      <c r="AS5513" t="str">
        <f>"Q"&amp;ROUNDUP(MONTH(Table1[[#This Row],[Order Date]])/3,0)</f>
        <v>Q1</v>
      </c>
      <c r="AT5513">
        <f>IF(Table1[[#This Row],[Sales]]=0,0,Table1[[#This Row],[Profit]]/Table1[[#This Row],[Sales]])</f>
        <v>0.33749999999999997</v>
      </c>
    </row>
    <row r="5514" spans="22:46" x14ac:dyDescent="0.3">
      <c r="V5514">
        <v>5513</v>
      </c>
      <c r="W5514" t="s">
        <v>9069</v>
      </c>
      <c r="X5514" s="1">
        <v>41694</v>
      </c>
      <c r="Y5514" s="1">
        <v>41673</v>
      </c>
      <c r="Z5514" t="s">
        <v>51</v>
      </c>
      <c r="AA5514" t="s">
        <v>3489</v>
      </c>
      <c r="AB5514" t="s">
        <v>3490</v>
      </c>
      <c r="AC5514" t="s">
        <v>25</v>
      </c>
      <c r="AD5514" t="s">
        <v>26</v>
      </c>
      <c r="AE5514" t="s">
        <v>5281</v>
      </c>
      <c r="AF5514" t="s">
        <v>474</v>
      </c>
      <c r="AG5514">
        <v>97504</v>
      </c>
      <c r="AH5514" t="s">
        <v>44</v>
      </c>
      <c r="AI5514" t="s">
        <v>7682</v>
      </c>
      <c r="AJ5514" t="s">
        <v>46</v>
      </c>
      <c r="AK5514" t="s">
        <v>94</v>
      </c>
      <c r="AL5514" t="s">
        <v>7683</v>
      </c>
      <c r="AM5514">
        <v>22.776</v>
      </c>
      <c r="AN5514">
        <v>3</v>
      </c>
      <c r="AO5514">
        <v>0.2</v>
      </c>
      <c r="AP5514">
        <v>7.6868999999999996</v>
      </c>
      <c r="AQ5514">
        <f>YEAR(Table1[[#This Row],[Order Date]])</f>
        <v>2014</v>
      </c>
      <c r="AR5514" t="str">
        <f>TEXT(Table1[[#This Row],[Order Date]],"mmmm")</f>
        <v>February</v>
      </c>
      <c r="AS5514" t="str">
        <f>"Q"&amp;ROUNDUP(MONTH(Table1[[#This Row],[Order Date]])/3,0)</f>
        <v>Q1</v>
      </c>
      <c r="AT5514">
        <f>IF(Table1[[#This Row],[Sales]]=0,0,Table1[[#This Row],[Profit]]/Table1[[#This Row],[Sales]])</f>
        <v>0.33749999999999997</v>
      </c>
    </row>
    <row r="5515" spans="22:46" x14ac:dyDescent="0.3">
      <c r="V5515">
        <v>5514</v>
      </c>
      <c r="W5515" t="s">
        <v>9071</v>
      </c>
      <c r="X5515" s="1">
        <v>42154</v>
      </c>
      <c r="Y5515" s="1">
        <v>42010</v>
      </c>
      <c r="Z5515" t="s">
        <v>207</v>
      </c>
      <c r="AA5515" t="s">
        <v>6364</v>
      </c>
      <c r="AB5515" t="s">
        <v>6365</v>
      </c>
      <c r="AC5515" t="s">
        <v>25</v>
      </c>
      <c r="AD5515" t="s">
        <v>26</v>
      </c>
      <c r="AE5515" t="s">
        <v>300</v>
      </c>
      <c r="AF5515" t="s">
        <v>301</v>
      </c>
      <c r="AG5515">
        <v>10009</v>
      </c>
      <c r="AH5515" t="s">
        <v>160</v>
      </c>
      <c r="AI5515" t="s">
        <v>2856</v>
      </c>
      <c r="AJ5515" t="s">
        <v>73</v>
      </c>
      <c r="AK5515" t="s">
        <v>74</v>
      </c>
      <c r="AL5515" t="s">
        <v>9072</v>
      </c>
      <c r="AM5515">
        <v>239.97</v>
      </c>
      <c r="AN5515">
        <v>3</v>
      </c>
      <c r="AO5515">
        <v>0</v>
      </c>
      <c r="AP5515">
        <v>2.3997000000000002</v>
      </c>
      <c r="AQ5515">
        <f>YEAR(Table1[[#This Row],[Order Date]])</f>
        <v>2015</v>
      </c>
      <c r="AR5515" t="str">
        <f>TEXT(Table1[[#This Row],[Order Date]],"mmmm")</f>
        <v>May</v>
      </c>
      <c r="AS5515" t="str">
        <f>"Q"&amp;ROUNDUP(MONTH(Table1[[#This Row],[Order Date]])/3,0)</f>
        <v>Q2</v>
      </c>
      <c r="AT5515">
        <f>IF(Table1[[#This Row],[Sales]]=0,0,Table1[[#This Row],[Profit]]/Table1[[#This Row],[Sales]])</f>
        <v>0.01</v>
      </c>
    </row>
    <row r="5516" spans="22:46" x14ac:dyDescent="0.3">
      <c r="V5516">
        <v>5515</v>
      </c>
      <c r="W5516" t="s">
        <v>9071</v>
      </c>
      <c r="X5516" s="1">
        <v>42154</v>
      </c>
      <c r="Y5516" s="1">
        <v>42010</v>
      </c>
      <c r="Z5516" t="s">
        <v>207</v>
      </c>
      <c r="AA5516" t="s">
        <v>6364</v>
      </c>
      <c r="AB5516" t="s">
        <v>6365</v>
      </c>
      <c r="AC5516" t="s">
        <v>25</v>
      </c>
      <c r="AD5516" t="s">
        <v>26</v>
      </c>
      <c r="AE5516" t="s">
        <v>300</v>
      </c>
      <c r="AF5516" t="s">
        <v>301</v>
      </c>
      <c r="AG5516">
        <v>10009</v>
      </c>
      <c r="AH5516" t="s">
        <v>160</v>
      </c>
      <c r="AI5516" t="s">
        <v>6018</v>
      </c>
      <c r="AJ5516" t="s">
        <v>46</v>
      </c>
      <c r="AK5516" t="s">
        <v>80</v>
      </c>
      <c r="AL5516" t="s">
        <v>6019</v>
      </c>
      <c r="AM5516">
        <v>160.32</v>
      </c>
      <c r="AN5516">
        <v>2</v>
      </c>
      <c r="AO5516">
        <v>0</v>
      </c>
      <c r="AP5516">
        <v>44.889600000000002</v>
      </c>
      <c r="AQ5516">
        <f>YEAR(Table1[[#This Row],[Order Date]])</f>
        <v>2015</v>
      </c>
      <c r="AR5516" t="str">
        <f>TEXT(Table1[[#This Row],[Order Date]],"mmmm")</f>
        <v>May</v>
      </c>
      <c r="AS5516" t="str">
        <f>"Q"&amp;ROUNDUP(MONTH(Table1[[#This Row],[Order Date]])/3,0)</f>
        <v>Q2</v>
      </c>
      <c r="AT5516">
        <f>IF(Table1[[#This Row],[Sales]]=0,0,Table1[[#This Row],[Profit]]/Table1[[#This Row],[Sales]])</f>
        <v>0.28000000000000003</v>
      </c>
    </row>
    <row r="5517" spans="22:46" x14ac:dyDescent="0.3">
      <c r="V5517">
        <v>5516</v>
      </c>
      <c r="W5517" t="s">
        <v>9071</v>
      </c>
      <c r="X5517" s="1">
        <v>42154</v>
      </c>
      <c r="Y5517" s="1">
        <v>42010</v>
      </c>
      <c r="Z5517" t="s">
        <v>207</v>
      </c>
      <c r="AA5517" t="s">
        <v>6364</v>
      </c>
      <c r="AB5517" t="s">
        <v>6365</v>
      </c>
      <c r="AC5517" t="s">
        <v>25</v>
      </c>
      <c r="AD5517" t="s">
        <v>26</v>
      </c>
      <c r="AE5517" t="s">
        <v>300</v>
      </c>
      <c r="AF5517" t="s">
        <v>301</v>
      </c>
      <c r="AG5517">
        <v>10009</v>
      </c>
      <c r="AH5517" t="s">
        <v>160</v>
      </c>
      <c r="AI5517" t="s">
        <v>5930</v>
      </c>
      <c r="AJ5517" t="s">
        <v>73</v>
      </c>
      <c r="AK5517" t="s">
        <v>74</v>
      </c>
      <c r="AL5517" t="s">
        <v>5931</v>
      </c>
      <c r="AM5517">
        <v>128.85</v>
      </c>
      <c r="AN5517">
        <v>3</v>
      </c>
      <c r="AO5517">
        <v>0</v>
      </c>
      <c r="AP5517">
        <v>3.8654999999999999</v>
      </c>
      <c r="AQ5517">
        <f>YEAR(Table1[[#This Row],[Order Date]])</f>
        <v>2015</v>
      </c>
      <c r="AR5517" t="str">
        <f>TEXT(Table1[[#This Row],[Order Date]],"mmmm")</f>
        <v>May</v>
      </c>
      <c r="AS5517" t="str">
        <f>"Q"&amp;ROUNDUP(MONTH(Table1[[#This Row],[Order Date]])/3,0)</f>
        <v>Q2</v>
      </c>
      <c r="AT5517">
        <f>IF(Table1[[#This Row],[Sales]]=0,0,Table1[[#This Row],[Profit]]/Table1[[#This Row],[Sales]])</f>
        <v>3.0000000000000002E-2</v>
      </c>
    </row>
    <row r="5518" spans="22:46" x14ac:dyDescent="0.3">
      <c r="V5518">
        <v>5517</v>
      </c>
      <c r="W5518" t="s">
        <v>9073</v>
      </c>
      <c r="X5518" s="1">
        <v>42692</v>
      </c>
      <c r="Y5518" t="s">
        <v>6924</v>
      </c>
      <c r="Z5518" t="s">
        <v>22</v>
      </c>
      <c r="AA5518" t="s">
        <v>3238</v>
      </c>
      <c r="AB5518" t="s">
        <v>3239</v>
      </c>
      <c r="AC5518" t="s">
        <v>41</v>
      </c>
      <c r="AD5518" t="s">
        <v>26</v>
      </c>
      <c r="AE5518" t="s">
        <v>1895</v>
      </c>
      <c r="AF5518" t="s">
        <v>404</v>
      </c>
      <c r="AG5518">
        <v>35810</v>
      </c>
      <c r="AH5518" t="s">
        <v>29</v>
      </c>
      <c r="AI5518" t="s">
        <v>8997</v>
      </c>
      <c r="AJ5518" t="s">
        <v>73</v>
      </c>
      <c r="AK5518" t="s">
        <v>176</v>
      </c>
      <c r="AL5518" t="s">
        <v>8998</v>
      </c>
      <c r="AM5518">
        <v>1319.96</v>
      </c>
      <c r="AN5518">
        <v>4</v>
      </c>
      <c r="AO5518">
        <v>0</v>
      </c>
      <c r="AP5518">
        <v>527.98400000000004</v>
      </c>
      <c r="AQ5518">
        <f>YEAR(Table1[[#This Row],[Order Date]])</f>
        <v>2016</v>
      </c>
      <c r="AR5518" t="str">
        <f>TEXT(Table1[[#This Row],[Order Date]],"mmmm")</f>
        <v>November</v>
      </c>
      <c r="AS5518" t="str">
        <f>"Q"&amp;ROUNDUP(MONTH(Table1[[#This Row],[Order Date]])/3,0)</f>
        <v>Q4</v>
      </c>
      <c r="AT5518">
        <f>IF(Table1[[#This Row],[Sales]]=0,0,Table1[[#This Row],[Profit]]/Table1[[#This Row],[Sales]])</f>
        <v>0.4</v>
      </c>
    </row>
    <row r="5519" spans="22:46" x14ac:dyDescent="0.3">
      <c r="V5519">
        <v>5518</v>
      </c>
      <c r="W5519" t="s">
        <v>9074</v>
      </c>
      <c r="X5519" s="1">
        <v>43073</v>
      </c>
      <c r="Y5519" s="1">
        <v>42990</v>
      </c>
      <c r="Z5519" t="s">
        <v>51</v>
      </c>
      <c r="AA5519" t="s">
        <v>952</v>
      </c>
      <c r="AB5519" t="s">
        <v>953</v>
      </c>
      <c r="AC5519" t="s">
        <v>41</v>
      </c>
      <c r="AD5519" t="s">
        <v>26</v>
      </c>
      <c r="AE5519" t="s">
        <v>158</v>
      </c>
      <c r="AF5519" t="s">
        <v>159</v>
      </c>
      <c r="AG5519">
        <v>19134</v>
      </c>
      <c r="AH5519" t="s">
        <v>160</v>
      </c>
      <c r="AI5519" t="s">
        <v>3858</v>
      </c>
      <c r="AJ5519" t="s">
        <v>31</v>
      </c>
      <c r="AK5519" t="s">
        <v>35</v>
      </c>
      <c r="AL5519" t="s">
        <v>3859</v>
      </c>
      <c r="AM5519">
        <v>239.96</v>
      </c>
      <c r="AN5519">
        <v>10</v>
      </c>
      <c r="AO5519">
        <v>0.3</v>
      </c>
      <c r="AP5519">
        <v>-10.284000000000001</v>
      </c>
      <c r="AQ5519">
        <f>YEAR(Table1[[#This Row],[Order Date]])</f>
        <v>2017</v>
      </c>
      <c r="AR5519" t="str">
        <f>TEXT(Table1[[#This Row],[Order Date]],"mmmm")</f>
        <v>December</v>
      </c>
      <c r="AS5519" t="str">
        <f>"Q"&amp;ROUNDUP(MONTH(Table1[[#This Row],[Order Date]])/3,0)</f>
        <v>Q4</v>
      </c>
      <c r="AT5519">
        <f>IF(Table1[[#This Row],[Sales]]=0,0,Table1[[#This Row],[Profit]]/Table1[[#This Row],[Sales]])</f>
        <v>-4.2857142857142858E-2</v>
      </c>
    </row>
    <row r="5520" spans="22:46" x14ac:dyDescent="0.3">
      <c r="V5520">
        <v>5519</v>
      </c>
      <c r="W5520" t="s">
        <v>9074</v>
      </c>
      <c r="X5520" s="1">
        <v>43073</v>
      </c>
      <c r="Y5520" s="1">
        <v>42990</v>
      </c>
      <c r="Z5520" t="s">
        <v>51</v>
      </c>
      <c r="AA5520" t="s">
        <v>952</v>
      </c>
      <c r="AB5520" t="s">
        <v>953</v>
      </c>
      <c r="AC5520" t="s">
        <v>41</v>
      </c>
      <c r="AD5520" t="s">
        <v>26</v>
      </c>
      <c r="AE5520" t="s">
        <v>158</v>
      </c>
      <c r="AF5520" t="s">
        <v>159</v>
      </c>
      <c r="AG5520">
        <v>19134</v>
      </c>
      <c r="AH5520" t="s">
        <v>160</v>
      </c>
      <c r="AI5520" t="s">
        <v>5319</v>
      </c>
      <c r="AJ5520" t="s">
        <v>31</v>
      </c>
      <c r="AK5520" t="s">
        <v>67</v>
      </c>
      <c r="AL5520" t="s">
        <v>5320</v>
      </c>
      <c r="AM5520">
        <v>54.768000000000001</v>
      </c>
      <c r="AN5520">
        <v>2</v>
      </c>
      <c r="AO5520">
        <v>0.2</v>
      </c>
      <c r="AP5520">
        <v>6.8460000000000001</v>
      </c>
      <c r="AQ5520">
        <f>YEAR(Table1[[#This Row],[Order Date]])</f>
        <v>2017</v>
      </c>
      <c r="AR5520" t="str">
        <f>TEXT(Table1[[#This Row],[Order Date]],"mmmm")</f>
        <v>December</v>
      </c>
      <c r="AS5520" t="str">
        <f>"Q"&amp;ROUNDUP(MONTH(Table1[[#This Row],[Order Date]])/3,0)</f>
        <v>Q4</v>
      </c>
      <c r="AT5520">
        <f>IF(Table1[[#This Row],[Sales]]=0,0,Table1[[#This Row],[Profit]]/Table1[[#This Row],[Sales]])</f>
        <v>0.125</v>
      </c>
    </row>
    <row r="5521" spans="22:46" x14ac:dyDescent="0.3">
      <c r="V5521">
        <v>5520</v>
      </c>
      <c r="W5521" t="s">
        <v>9074</v>
      </c>
      <c r="X5521" s="1">
        <v>43073</v>
      </c>
      <c r="Y5521" s="1">
        <v>42990</v>
      </c>
      <c r="Z5521" t="s">
        <v>51</v>
      </c>
      <c r="AA5521" t="s">
        <v>952</v>
      </c>
      <c r="AB5521" t="s">
        <v>953</v>
      </c>
      <c r="AC5521" t="s">
        <v>41</v>
      </c>
      <c r="AD5521" t="s">
        <v>26</v>
      </c>
      <c r="AE5521" t="s">
        <v>158</v>
      </c>
      <c r="AF5521" t="s">
        <v>159</v>
      </c>
      <c r="AG5521">
        <v>19134</v>
      </c>
      <c r="AH5521" t="s">
        <v>160</v>
      </c>
      <c r="AI5521" t="s">
        <v>3531</v>
      </c>
      <c r="AJ5521" t="s">
        <v>46</v>
      </c>
      <c r="AK5521" t="s">
        <v>70</v>
      </c>
      <c r="AL5521" t="s">
        <v>3532</v>
      </c>
      <c r="AM5521">
        <v>13.391999999999999</v>
      </c>
      <c r="AN5521">
        <v>3</v>
      </c>
      <c r="AO5521">
        <v>0.2</v>
      </c>
      <c r="AP5521">
        <v>3.1806000000000001</v>
      </c>
      <c r="AQ5521">
        <f>YEAR(Table1[[#This Row],[Order Date]])</f>
        <v>2017</v>
      </c>
      <c r="AR5521" t="str">
        <f>TEXT(Table1[[#This Row],[Order Date]],"mmmm")</f>
        <v>December</v>
      </c>
      <c r="AS5521" t="str">
        <f>"Q"&amp;ROUNDUP(MONTH(Table1[[#This Row],[Order Date]])/3,0)</f>
        <v>Q4</v>
      </c>
      <c r="AT5521">
        <f>IF(Table1[[#This Row],[Sales]]=0,0,Table1[[#This Row],[Profit]]/Table1[[#This Row],[Sales]])</f>
        <v>0.23750000000000002</v>
      </c>
    </row>
    <row r="5522" spans="22:46" x14ac:dyDescent="0.3">
      <c r="V5522">
        <v>5521</v>
      </c>
      <c r="W5522" t="s">
        <v>9074</v>
      </c>
      <c r="X5522" s="1">
        <v>43073</v>
      </c>
      <c r="Y5522" s="1">
        <v>42990</v>
      </c>
      <c r="Z5522" t="s">
        <v>51</v>
      </c>
      <c r="AA5522" t="s">
        <v>952</v>
      </c>
      <c r="AB5522" t="s">
        <v>953</v>
      </c>
      <c r="AC5522" t="s">
        <v>41</v>
      </c>
      <c r="AD5522" t="s">
        <v>26</v>
      </c>
      <c r="AE5522" t="s">
        <v>158</v>
      </c>
      <c r="AF5522" t="s">
        <v>159</v>
      </c>
      <c r="AG5522">
        <v>19134</v>
      </c>
      <c r="AH5522" t="s">
        <v>160</v>
      </c>
      <c r="AI5522" t="s">
        <v>8367</v>
      </c>
      <c r="AJ5522" t="s">
        <v>46</v>
      </c>
      <c r="AK5522" t="s">
        <v>94</v>
      </c>
      <c r="AL5522" t="s">
        <v>8368</v>
      </c>
      <c r="AM5522">
        <v>23.92</v>
      </c>
      <c r="AN5522">
        <v>5</v>
      </c>
      <c r="AO5522">
        <v>0.2</v>
      </c>
      <c r="AP5522">
        <v>8.6709999999999994</v>
      </c>
      <c r="AQ5522">
        <f>YEAR(Table1[[#This Row],[Order Date]])</f>
        <v>2017</v>
      </c>
      <c r="AR5522" t="str">
        <f>TEXT(Table1[[#This Row],[Order Date]],"mmmm")</f>
        <v>December</v>
      </c>
      <c r="AS5522" t="str">
        <f>"Q"&amp;ROUNDUP(MONTH(Table1[[#This Row],[Order Date]])/3,0)</f>
        <v>Q4</v>
      </c>
      <c r="AT5522">
        <f>IF(Table1[[#This Row],[Sales]]=0,0,Table1[[#This Row],[Profit]]/Table1[[#This Row],[Sales]])</f>
        <v>0.36249999999999993</v>
      </c>
    </row>
    <row r="5523" spans="22:46" x14ac:dyDescent="0.3">
      <c r="V5523">
        <v>5522</v>
      </c>
      <c r="W5523" t="s">
        <v>9074</v>
      </c>
      <c r="X5523" s="1">
        <v>43073</v>
      </c>
      <c r="Y5523" s="1">
        <v>42990</v>
      </c>
      <c r="Z5523" t="s">
        <v>51</v>
      </c>
      <c r="AA5523" t="s">
        <v>952</v>
      </c>
      <c r="AB5523" t="s">
        <v>953</v>
      </c>
      <c r="AC5523" t="s">
        <v>41</v>
      </c>
      <c r="AD5523" t="s">
        <v>26</v>
      </c>
      <c r="AE5523" t="s">
        <v>158</v>
      </c>
      <c r="AF5523" t="s">
        <v>159</v>
      </c>
      <c r="AG5523">
        <v>19134</v>
      </c>
      <c r="AH5523" t="s">
        <v>160</v>
      </c>
      <c r="AI5523" t="s">
        <v>4006</v>
      </c>
      <c r="AJ5523" t="s">
        <v>73</v>
      </c>
      <c r="AK5523" t="s">
        <v>176</v>
      </c>
      <c r="AL5523" t="s">
        <v>4007</v>
      </c>
      <c r="AM5523">
        <v>255.96799999999999</v>
      </c>
      <c r="AN5523">
        <v>4</v>
      </c>
      <c r="AO5523">
        <v>0.2</v>
      </c>
      <c r="AP5523">
        <v>-28.796399999999998</v>
      </c>
      <c r="AQ5523">
        <f>YEAR(Table1[[#This Row],[Order Date]])</f>
        <v>2017</v>
      </c>
      <c r="AR5523" t="str">
        <f>TEXT(Table1[[#This Row],[Order Date]],"mmmm")</f>
        <v>December</v>
      </c>
      <c r="AS5523" t="str">
        <f>"Q"&amp;ROUNDUP(MONTH(Table1[[#This Row],[Order Date]])/3,0)</f>
        <v>Q4</v>
      </c>
      <c r="AT5523">
        <f>IF(Table1[[#This Row],[Sales]]=0,0,Table1[[#This Row],[Profit]]/Table1[[#This Row],[Sales]])</f>
        <v>-0.1125</v>
      </c>
    </row>
    <row r="5524" spans="22:46" x14ac:dyDescent="0.3">
      <c r="V5524">
        <v>5523</v>
      </c>
      <c r="W5524" t="s">
        <v>9075</v>
      </c>
      <c r="X5524" s="1">
        <v>42526</v>
      </c>
      <c r="Y5524" s="1">
        <v>42557</v>
      </c>
      <c r="Z5524" t="s">
        <v>207</v>
      </c>
      <c r="AA5524" t="s">
        <v>2253</v>
      </c>
      <c r="AB5524" t="s">
        <v>2254</v>
      </c>
      <c r="AC5524" t="s">
        <v>25</v>
      </c>
      <c r="AD5524" t="s">
        <v>26</v>
      </c>
      <c r="AE5524" t="s">
        <v>1028</v>
      </c>
      <c r="AF5524" t="s">
        <v>43</v>
      </c>
      <c r="AG5524">
        <v>95051</v>
      </c>
      <c r="AH5524" t="s">
        <v>44</v>
      </c>
      <c r="AI5524" t="s">
        <v>6268</v>
      </c>
      <c r="AJ5524" t="s">
        <v>46</v>
      </c>
      <c r="AK5524" t="s">
        <v>77</v>
      </c>
      <c r="AL5524" t="s">
        <v>1366</v>
      </c>
      <c r="AM5524">
        <v>21.552</v>
      </c>
      <c r="AN5524">
        <v>6</v>
      </c>
      <c r="AO5524">
        <v>0.2</v>
      </c>
      <c r="AP5524">
        <v>7.0044000000000004</v>
      </c>
      <c r="AQ5524">
        <f>YEAR(Table1[[#This Row],[Order Date]])</f>
        <v>2016</v>
      </c>
      <c r="AR5524" t="str">
        <f>TEXT(Table1[[#This Row],[Order Date]],"mmmm")</f>
        <v>June</v>
      </c>
      <c r="AS5524" t="str">
        <f>"Q"&amp;ROUNDUP(MONTH(Table1[[#This Row],[Order Date]])/3,0)</f>
        <v>Q2</v>
      </c>
      <c r="AT5524">
        <f>IF(Table1[[#This Row],[Sales]]=0,0,Table1[[#This Row],[Profit]]/Table1[[#This Row],[Sales]])</f>
        <v>0.32500000000000001</v>
      </c>
    </row>
    <row r="5525" spans="22:46" x14ac:dyDescent="0.3">
      <c r="V5525">
        <v>5524</v>
      </c>
      <c r="W5525" t="s">
        <v>9075</v>
      </c>
      <c r="X5525" s="1">
        <v>42526</v>
      </c>
      <c r="Y5525" s="1">
        <v>42557</v>
      </c>
      <c r="Z5525" t="s">
        <v>207</v>
      </c>
      <c r="AA5525" t="s">
        <v>2253</v>
      </c>
      <c r="AB5525" t="s">
        <v>2254</v>
      </c>
      <c r="AC5525" t="s">
        <v>25</v>
      </c>
      <c r="AD5525" t="s">
        <v>26</v>
      </c>
      <c r="AE5525" t="s">
        <v>1028</v>
      </c>
      <c r="AF5525" t="s">
        <v>43</v>
      </c>
      <c r="AG5525">
        <v>95051</v>
      </c>
      <c r="AH5525" t="s">
        <v>44</v>
      </c>
      <c r="AI5525" t="s">
        <v>4116</v>
      </c>
      <c r="AJ5525" t="s">
        <v>46</v>
      </c>
      <c r="AK5525" t="s">
        <v>80</v>
      </c>
      <c r="AL5525" t="s">
        <v>4117</v>
      </c>
      <c r="AM5525">
        <v>58.24</v>
      </c>
      <c r="AN5525">
        <v>4</v>
      </c>
      <c r="AO5525">
        <v>0</v>
      </c>
      <c r="AP5525">
        <v>15.7248</v>
      </c>
      <c r="AQ5525">
        <f>YEAR(Table1[[#This Row],[Order Date]])</f>
        <v>2016</v>
      </c>
      <c r="AR5525" t="str">
        <f>TEXT(Table1[[#This Row],[Order Date]],"mmmm")</f>
        <v>June</v>
      </c>
      <c r="AS5525" t="str">
        <f>"Q"&amp;ROUNDUP(MONTH(Table1[[#This Row],[Order Date]])/3,0)</f>
        <v>Q2</v>
      </c>
      <c r="AT5525">
        <f>IF(Table1[[#This Row],[Sales]]=0,0,Table1[[#This Row],[Profit]]/Table1[[#This Row],[Sales]])</f>
        <v>0.27</v>
      </c>
    </row>
    <row r="5526" spans="22:46" x14ac:dyDescent="0.3">
      <c r="V5526">
        <v>5525</v>
      </c>
      <c r="W5526" t="s">
        <v>9076</v>
      </c>
      <c r="X5526" s="1">
        <v>42714</v>
      </c>
      <c r="Y5526" s="1">
        <v>42716</v>
      </c>
      <c r="Z5526" t="s">
        <v>207</v>
      </c>
      <c r="AA5526" t="s">
        <v>3004</v>
      </c>
      <c r="AB5526" t="s">
        <v>3005</v>
      </c>
      <c r="AC5526" t="s">
        <v>108</v>
      </c>
      <c r="AD5526" t="s">
        <v>26</v>
      </c>
      <c r="AE5526" t="s">
        <v>1315</v>
      </c>
      <c r="AF5526" t="s">
        <v>43</v>
      </c>
      <c r="AG5526">
        <v>90805</v>
      </c>
      <c r="AH5526" t="s">
        <v>44</v>
      </c>
      <c r="AI5526" t="s">
        <v>4783</v>
      </c>
      <c r="AJ5526" t="s">
        <v>46</v>
      </c>
      <c r="AK5526" t="s">
        <v>94</v>
      </c>
      <c r="AL5526" t="s">
        <v>4784</v>
      </c>
      <c r="AM5526">
        <v>80.28</v>
      </c>
      <c r="AN5526">
        <v>12</v>
      </c>
      <c r="AO5526">
        <v>0</v>
      </c>
      <c r="AP5526">
        <v>36.928800000000003</v>
      </c>
      <c r="AQ5526">
        <f>YEAR(Table1[[#This Row],[Order Date]])</f>
        <v>2016</v>
      </c>
      <c r="AR5526" t="str">
        <f>TEXT(Table1[[#This Row],[Order Date]],"mmmm")</f>
        <v>December</v>
      </c>
      <c r="AS5526" t="str">
        <f>"Q"&amp;ROUNDUP(MONTH(Table1[[#This Row],[Order Date]])/3,0)</f>
        <v>Q4</v>
      </c>
      <c r="AT5526">
        <f>IF(Table1[[#This Row],[Sales]]=0,0,Table1[[#This Row],[Profit]]/Table1[[#This Row],[Sales]])</f>
        <v>0.46</v>
      </c>
    </row>
    <row r="5527" spans="22:46" x14ac:dyDescent="0.3">
      <c r="V5527">
        <v>5526</v>
      </c>
      <c r="W5527" t="s">
        <v>9077</v>
      </c>
      <c r="X5527" s="1">
        <v>42855</v>
      </c>
      <c r="Y5527" s="1">
        <v>42860</v>
      </c>
      <c r="Z5527" t="s">
        <v>51</v>
      </c>
      <c r="AA5527" t="s">
        <v>1011</v>
      </c>
      <c r="AB5527" t="s">
        <v>1012</v>
      </c>
      <c r="AC5527" t="s">
        <v>41</v>
      </c>
      <c r="AD5527" t="s">
        <v>26</v>
      </c>
      <c r="AE5527" t="s">
        <v>42</v>
      </c>
      <c r="AF5527" t="s">
        <v>43</v>
      </c>
      <c r="AG5527">
        <v>90008</v>
      </c>
      <c r="AH5527" t="s">
        <v>44</v>
      </c>
      <c r="AI5527" t="s">
        <v>1266</v>
      </c>
      <c r="AJ5527" t="s">
        <v>46</v>
      </c>
      <c r="AK5527" t="s">
        <v>70</v>
      </c>
      <c r="AL5527" t="s">
        <v>1267</v>
      </c>
      <c r="AM5527">
        <v>9.7799999999999994</v>
      </c>
      <c r="AN5527">
        <v>2</v>
      </c>
      <c r="AO5527">
        <v>0</v>
      </c>
      <c r="AP5527">
        <v>4.0098000000000003</v>
      </c>
      <c r="AQ5527">
        <f>YEAR(Table1[[#This Row],[Order Date]])</f>
        <v>2017</v>
      </c>
      <c r="AR5527" t="str">
        <f>TEXT(Table1[[#This Row],[Order Date]],"mmmm")</f>
        <v>April</v>
      </c>
      <c r="AS5527" t="str">
        <f>"Q"&amp;ROUNDUP(MONTH(Table1[[#This Row],[Order Date]])/3,0)</f>
        <v>Q2</v>
      </c>
      <c r="AT5527">
        <f>IF(Table1[[#This Row],[Sales]]=0,0,Table1[[#This Row],[Profit]]/Table1[[#This Row],[Sales]])</f>
        <v>0.41000000000000003</v>
      </c>
    </row>
    <row r="5528" spans="22:46" x14ac:dyDescent="0.3">
      <c r="V5528">
        <v>5527</v>
      </c>
      <c r="W5528" t="s">
        <v>9078</v>
      </c>
      <c r="X5528" s="1">
        <v>42849</v>
      </c>
      <c r="Y5528" t="s">
        <v>9029</v>
      </c>
      <c r="Z5528" t="s">
        <v>51</v>
      </c>
      <c r="AA5528" t="s">
        <v>4243</v>
      </c>
      <c r="AB5528" t="s">
        <v>4244</v>
      </c>
      <c r="AC5528" t="s">
        <v>108</v>
      </c>
      <c r="AD5528" t="s">
        <v>26</v>
      </c>
      <c r="AE5528" t="s">
        <v>9079</v>
      </c>
      <c r="AF5528" t="s">
        <v>43</v>
      </c>
      <c r="AG5528">
        <v>93101</v>
      </c>
      <c r="AH5528" t="s">
        <v>44</v>
      </c>
      <c r="AI5528" t="s">
        <v>4868</v>
      </c>
      <c r="AJ5528" t="s">
        <v>46</v>
      </c>
      <c r="AK5528" t="s">
        <v>303</v>
      </c>
      <c r="AL5528" t="s">
        <v>4869</v>
      </c>
      <c r="AM5528">
        <v>1.81</v>
      </c>
      <c r="AN5528">
        <v>1</v>
      </c>
      <c r="AO5528">
        <v>0</v>
      </c>
      <c r="AP5528">
        <v>0.65159999999999996</v>
      </c>
      <c r="AQ5528">
        <f>YEAR(Table1[[#This Row],[Order Date]])</f>
        <v>2017</v>
      </c>
      <c r="AR5528" t="str">
        <f>TEXT(Table1[[#This Row],[Order Date]],"mmmm")</f>
        <v>April</v>
      </c>
      <c r="AS5528" t="str">
        <f>"Q"&amp;ROUNDUP(MONTH(Table1[[#This Row],[Order Date]])/3,0)</f>
        <v>Q2</v>
      </c>
      <c r="AT5528">
        <f>IF(Table1[[#This Row],[Sales]]=0,0,Table1[[#This Row],[Profit]]/Table1[[#This Row],[Sales]])</f>
        <v>0.36</v>
      </c>
    </row>
    <row r="5529" spans="22:46" x14ac:dyDescent="0.3">
      <c r="V5529">
        <v>5528</v>
      </c>
      <c r="W5529" t="s">
        <v>9080</v>
      </c>
      <c r="X5529" s="1">
        <v>42132</v>
      </c>
      <c r="Y5529" s="1">
        <v>42282</v>
      </c>
      <c r="Z5529" t="s">
        <v>207</v>
      </c>
      <c r="AA5529" t="s">
        <v>4148</v>
      </c>
      <c r="AB5529" t="s">
        <v>4149</v>
      </c>
      <c r="AC5529" t="s">
        <v>108</v>
      </c>
      <c r="AD5529" t="s">
        <v>26</v>
      </c>
      <c r="AE5529" t="s">
        <v>300</v>
      </c>
      <c r="AF5529" t="s">
        <v>301</v>
      </c>
      <c r="AG5529">
        <v>10009</v>
      </c>
      <c r="AH5529" t="s">
        <v>160</v>
      </c>
      <c r="AI5529" t="s">
        <v>1845</v>
      </c>
      <c r="AJ5529" t="s">
        <v>46</v>
      </c>
      <c r="AK5529" t="s">
        <v>94</v>
      </c>
      <c r="AL5529" t="s">
        <v>1846</v>
      </c>
      <c r="AM5529">
        <v>37.94</v>
      </c>
      <c r="AN5529">
        <v>2</v>
      </c>
      <c r="AO5529">
        <v>0</v>
      </c>
      <c r="AP5529">
        <v>18.211200000000002</v>
      </c>
      <c r="AQ5529">
        <f>YEAR(Table1[[#This Row],[Order Date]])</f>
        <v>2015</v>
      </c>
      <c r="AR5529" t="str">
        <f>TEXT(Table1[[#This Row],[Order Date]],"mmmm")</f>
        <v>May</v>
      </c>
      <c r="AS5529" t="str">
        <f>"Q"&amp;ROUNDUP(MONTH(Table1[[#This Row],[Order Date]])/3,0)</f>
        <v>Q2</v>
      </c>
      <c r="AT5529">
        <f>IF(Table1[[#This Row],[Sales]]=0,0,Table1[[#This Row],[Profit]]/Table1[[#This Row],[Sales]])</f>
        <v>0.48000000000000009</v>
      </c>
    </row>
    <row r="5530" spans="22:46" x14ac:dyDescent="0.3">
      <c r="V5530">
        <v>5529</v>
      </c>
      <c r="W5530" t="s">
        <v>9081</v>
      </c>
      <c r="X5530" s="1">
        <v>42094</v>
      </c>
      <c r="Y5530" s="1">
        <v>42098</v>
      </c>
      <c r="Z5530" t="s">
        <v>51</v>
      </c>
      <c r="AA5530" t="s">
        <v>6003</v>
      </c>
      <c r="AB5530" t="s">
        <v>6004</v>
      </c>
      <c r="AC5530" t="s">
        <v>41</v>
      </c>
      <c r="AD5530" t="s">
        <v>26</v>
      </c>
      <c r="AE5530" t="s">
        <v>1712</v>
      </c>
      <c r="AF5530" t="s">
        <v>55</v>
      </c>
      <c r="AG5530">
        <v>32216</v>
      </c>
      <c r="AH5530" t="s">
        <v>29</v>
      </c>
      <c r="AI5530" t="s">
        <v>1040</v>
      </c>
      <c r="AJ5530" t="s">
        <v>73</v>
      </c>
      <c r="AK5530" t="s">
        <v>74</v>
      </c>
      <c r="AL5530" t="s">
        <v>1041</v>
      </c>
      <c r="AM5530">
        <v>79.959999999999994</v>
      </c>
      <c r="AN5530">
        <v>5</v>
      </c>
      <c r="AO5530">
        <v>0.2</v>
      </c>
      <c r="AP5530">
        <v>27.986000000000001</v>
      </c>
      <c r="AQ5530">
        <f>YEAR(Table1[[#This Row],[Order Date]])</f>
        <v>2015</v>
      </c>
      <c r="AR5530" t="str">
        <f>TEXT(Table1[[#This Row],[Order Date]],"mmmm")</f>
        <v>March</v>
      </c>
      <c r="AS5530" t="str">
        <f>"Q"&amp;ROUNDUP(MONTH(Table1[[#This Row],[Order Date]])/3,0)</f>
        <v>Q1</v>
      </c>
      <c r="AT5530">
        <f>IF(Table1[[#This Row],[Sales]]=0,0,Table1[[#This Row],[Profit]]/Table1[[#This Row],[Sales]])</f>
        <v>0.35000000000000003</v>
      </c>
    </row>
    <row r="5531" spans="22:46" x14ac:dyDescent="0.3">
      <c r="V5531">
        <v>5530</v>
      </c>
      <c r="W5531" t="s">
        <v>9082</v>
      </c>
      <c r="X5531" s="1">
        <v>42953</v>
      </c>
      <c r="Y5531" s="1">
        <v>43047</v>
      </c>
      <c r="Z5531" t="s">
        <v>51</v>
      </c>
      <c r="AA5531" t="s">
        <v>4042</v>
      </c>
      <c r="AB5531" t="s">
        <v>4043</v>
      </c>
      <c r="AC5531" t="s">
        <v>41</v>
      </c>
      <c r="AD5531" t="s">
        <v>26</v>
      </c>
      <c r="AE5531" t="s">
        <v>9083</v>
      </c>
      <c r="AF5531" t="s">
        <v>110</v>
      </c>
      <c r="AG5531">
        <v>75104</v>
      </c>
      <c r="AH5531" t="s">
        <v>111</v>
      </c>
      <c r="AI5531" t="s">
        <v>8500</v>
      </c>
      <c r="AJ5531" t="s">
        <v>46</v>
      </c>
      <c r="AK5531" t="s">
        <v>94</v>
      </c>
      <c r="AL5531" t="s">
        <v>8501</v>
      </c>
      <c r="AM5531">
        <v>115.29600000000001</v>
      </c>
      <c r="AN5531">
        <v>3</v>
      </c>
      <c r="AO5531">
        <v>0.2</v>
      </c>
      <c r="AP5531">
        <v>40.3536</v>
      </c>
      <c r="AQ5531">
        <f>YEAR(Table1[[#This Row],[Order Date]])</f>
        <v>2017</v>
      </c>
      <c r="AR5531" t="str">
        <f>TEXT(Table1[[#This Row],[Order Date]],"mmmm")</f>
        <v>August</v>
      </c>
      <c r="AS5531" t="str">
        <f>"Q"&amp;ROUNDUP(MONTH(Table1[[#This Row],[Order Date]])/3,0)</f>
        <v>Q3</v>
      </c>
      <c r="AT5531">
        <f>IF(Table1[[#This Row],[Sales]]=0,0,Table1[[#This Row],[Profit]]/Table1[[#This Row],[Sales]])</f>
        <v>0.35</v>
      </c>
    </row>
    <row r="5532" spans="22:46" x14ac:dyDescent="0.3">
      <c r="V5532">
        <v>5531</v>
      </c>
      <c r="W5532" t="s">
        <v>9084</v>
      </c>
      <c r="X5532" s="1">
        <v>43071</v>
      </c>
      <c r="Y5532" s="1">
        <v>42898</v>
      </c>
      <c r="Z5532" t="s">
        <v>51</v>
      </c>
      <c r="AA5532" t="s">
        <v>9085</v>
      </c>
      <c r="AB5532" t="s">
        <v>9086</v>
      </c>
      <c r="AC5532" t="s">
        <v>25</v>
      </c>
      <c r="AD5532" t="s">
        <v>26</v>
      </c>
      <c r="AE5532" t="s">
        <v>2859</v>
      </c>
      <c r="AF5532" t="s">
        <v>148</v>
      </c>
      <c r="AG5532">
        <v>68104</v>
      </c>
      <c r="AH5532" t="s">
        <v>111</v>
      </c>
      <c r="AI5532" t="s">
        <v>2856</v>
      </c>
      <c r="AJ5532" t="s">
        <v>73</v>
      </c>
      <c r="AK5532" t="s">
        <v>74</v>
      </c>
      <c r="AL5532" t="s">
        <v>2857</v>
      </c>
      <c r="AM5532">
        <v>2479.96</v>
      </c>
      <c r="AN5532">
        <v>4</v>
      </c>
      <c r="AO5532">
        <v>0</v>
      </c>
      <c r="AP5532">
        <v>743.98800000000006</v>
      </c>
      <c r="AQ5532">
        <f>YEAR(Table1[[#This Row],[Order Date]])</f>
        <v>2017</v>
      </c>
      <c r="AR5532" t="str">
        <f>TEXT(Table1[[#This Row],[Order Date]],"mmmm")</f>
        <v>December</v>
      </c>
      <c r="AS5532" t="str">
        <f>"Q"&amp;ROUNDUP(MONTH(Table1[[#This Row],[Order Date]])/3,0)</f>
        <v>Q4</v>
      </c>
      <c r="AT5532">
        <f>IF(Table1[[#This Row],[Sales]]=0,0,Table1[[#This Row],[Profit]]/Table1[[#This Row],[Sales]])</f>
        <v>0.30000000000000004</v>
      </c>
    </row>
    <row r="5533" spans="22:46" x14ac:dyDescent="0.3">
      <c r="V5533">
        <v>5532</v>
      </c>
      <c r="W5533" t="s">
        <v>9087</v>
      </c>
      <c r="X5533" s="1">
        <v>42527</v>
      </c>
      <c r="Y5533" s="1">
        <v>42557</v>
      </c>
      <c r="Z5533" t="s">
        <v>207</v>
      </c>
      <c r="AA5533" t="s">
        <v>2293</v>
      </c>
      <c r="AB5533" t="s">
        <v>2294</v>
      </c>
      <c r="AC5533" t="s">
        <v>25</v>
      </c>
      <c r="AD5533" t="s">
        <v>26</v>
      </c>
      <c r="AE5533" t="s">
        <v>5752</v>
      </c>
      <c r="AF5533" t="s">
        <v>1924</v>
      </c>
      <c r="AG5533">
        <v>72209</v>
      </c>
      <c r="AH5533" t="s">
        <v>29</v>
      </c>
      <c r="AI5533" t="s">
        <v>4500</v>
      </c>
      <c r="AJ5533" t="s">
        <v>73</v>
      </c>
      <c r="AK5533" t="s">
        <v>176</v>
      </c>
      <c r="AL5533" t="s">
        <v>4501</v>
      </c>
      <c r="AM5533">
        <v>179.94</v>
      </c>
      <c r="AN5533">
        <v>6</v>
      </c>
      <c r="AO5533">
        <v>0</v>
      </c>
      <c r="AP5533">
        <v>75.574799999999996</v>
      </c>
      <c r="AQ5533">
        <f>YEAR(Table1[[#This Row],[Order Date]])</f>
        <v>2016</v>
      </c>
      <c r="AR5533" t="str">
        <f>TEXT(Table1[[#This Row],[Order Date]],"mmmm")</f>
        <v>June</v>
      </c>
      <c r="AS5533" t="str">
        <f>"Q"&amp;ROUNDUP(MONTH(Table1[[#This Row],[Order Date]])/3,0)</f>
        <v>Q2</v>
      </c>
      <c r="AT5533">
        <f>IF(Table1[[#This Row],[Sales]]=0,0,Table1[[#This Row],[Profit]]/Table1[[#This Row],[Sales]])</f>
        <v>0.42</v>
      </c>
    </row>
    <row r="5534" spans="22:46" x14ac:dyDescent="0.3">
      <c r="V5534">
        <v>5533</v>
      </c>
      <c r="W5534" t="s">
        <v>9087</v>
      </c>
      <c r="X5534" s="1">
        <v>42527</v>
      </c>
      <c r="Y5534" s="1">
        <v>42557</v>
      </c>
      <c r="Z5534" t="s">
        <v>207</v>
      </c>
      <c r="AA5534" t="s">
        <v>2293</v>
      </c>
      <c r="AB5534" t="s">
        <v>2294</v>
      </c>
      <c r="AC5534" t="s">
        <v>25</v>
      </c>
      <c r="AD5534" t="s">
        <v>26</v>
      </c>
      <c r="AE5534" t="s">
        <v>5752</v>
      </c>
      <c r="AF5534" t="s">
        <v>1924</v>
      </c>
      <c r="AG5534">
        <v>72209</v>
      </c>
      <c r="AH5534" t="s">
        <v>29</v>
      </c>
      <c r="AI5534" t="s">
        <v>4677</v>
      </c>
      <c r="AJ5534" t="s">
        <v>73</v>
      </c>
      <c r="AK5534" t="s">
        <v>176</v>
      </c>
      <c r="AL5534" t="s">
        <v>4678</v>
      </c>
      <c r="AM5534">
        <v>26.85</v>
      </c>
      <c r="AN5534">
        <v>3</v>
      </c>
      <c r="AO5534">
        <v>0</v>
      </c>
      <c r="AP5534">
        <v>5.1014999999999997</v>
      </c>
      <c r="AQ5534">
        <f>YEAR(Table1[[#This Row],[Order Date]])</f>
        <v>2016</v>
      </c>
      <c r="AR5534" t="str">
        <f>TEXT(Table1[[#This Row],[Order Date]],"mmmm")</f>
        <v>June</v>
      </c>
      <c r="AS5534" t="str">
        <f>"Q"&amp;ROUNDUP(MONTH(Table1[[#This Row],[Order Date]])/3,0)</f>
        <v>Q2</v>
      </c>
      <c r="AT5534">
        <f>IF(Table1[[#This Row],[Sales]]=0,0,Table1[[#This Row],[Profit]]/Table1[[#This Row],[Sales]])</f>
        <v>0.18999999999999997</v>
      </c>
    </row>
    <row r="5535" spans="22:46" x14ac:dyDescent="0.3">
      <c r="V5535">
        <v>5534</v>
      </c>
      <c r="W5535" t="s">
        <v>9087</v>
      </c>
      <c r="X5535" s="1">
        <v>42527</v>
      </c>
      <c r="Y5535" s="1">
        <v>42557</v>
      </c>
      <c r="Z5535" t="s">
        <v>207</v>
      </c>
      <c r="AA5535" t="s">
        <v>2293</v>
      </c>
      <c r="AB5535" t="s">
        <v>2294</v>
      </c>
      <c r="AC5535" t="s">
        <v>25</v>
      </c>
      <c r="AD5535" t="s">
        <v>26</v>
      </c>
      <c r="AE5535" t="s">
        <v>5752</v>
      </c>
      <c r="AF5535" t="s">
        <v>1924</v>
      </c>
      <c r="AG5535">
        <v>72209</v>
      </c>
      <c r="AH5535" t="s">
        <v>29</v>
      </c>
      <c r="AI5535" t="s">
        <v>2732</v>
      </c>
      <c r="AJ5535" t="s">
        <v>73</v>
      </c>
      <c r="AK5535" t="s">
        <v>176</v>
      </c>
      <c r="AL5535" t="s">
        <v>2733</v>
      </c>
      <c r="AM5535">
        <v>323.37</v>
      </c>
      <c r="AN5535">
        <v>3</v>
      </c>
      <c r="AO5535">
        <v>0</v>
      </c>
      <c r="AP5535">
        <v>129.34800000000001</v>
      </c>
      <c r="AQ5535">
        <f>YEAR(Table1[[#This Row],[Order Date]])</f>
        <v>2016</v>
      </c>
      <c r="AR5535" t="str">
        <f>TEXT(Table1[[#This Row],[Order Date]],"mmmm")</f>
        <v>June</v>
      </c>
      <c r="AS5535" t="str">
        <f>"Q"&amp;ROUNDUP(MONTH(Table1[[#This Row],[Order Date]])/3,0)</f>
        <v>Q2</v>
      </c>
      <c r="AT5535">
        <f>IF(Table1[[#This Row],[Sales]]=0,0,Table1[[#This Row],[Profit]]/Table1[[#This Row],[Sales]])</f>
        <v>0.4</v>
      </c>
    </row>
    <row r="5536" spans="22:46" x14ac:dyDescent="0.3">
      <c r="V5536">
        <v>5535</v>
      </c>
      <c r="W5536" t="s">
        <v>9087</v>
      </c>
      <c r="X5536" s="1">
        <v>42527</v>
      </c>
      <c r="Y5536" s="1">
        <v>42557</v>
      </c>
      <c r="Z5536" t="s">
        <v>207</v>
      </c>
      <c r="AA5536" t="s">
        <v>2293</v>
      </c>
      <c r="AB5536" t="s">
        <v>2294</v>
      </c>
      <c r="AC5536" t="s">
        <v>25</v>
      </c>
      <c r="AD5536" t="s">
        <v>26</v>
      </c>
      <c r="AE5536" t="s">
        <v>5752</v>
      </c>
      <c r="AF5536" t="s">
        <v>1924</v>
      </c>
      <c r="AG5536">
        <v>72209</v>
      </c>
      <c r="AH5536" t="s">
        <v>29</v>
      </c>
      <c r="AI5536" t="s">
        <v>1629</v>
      </c>
      <c r="AJ5536" t="s">
        <v>46</v>
      </c>
      <c r="AK5536" t="s">
        <v>94</v>
      </c>
      <c r="AL5536" t="s">
        <v>1630</v>
      </c>
      <c r="AM5536">
        <v>59.94</v>
      </c>
      <c r="AN5536">
        <v>3</v>
      </c>
      <c r="AO5536">
        <v>0</v>
      </c>
      <c r="AP5536">
        <v>28.171800000000001</v>
      </c>
      <c r="AQ5536">
        <f>YEAR(Table1[[#This Row],[Order Date]])</f>
        <v>2016</v>
      </c>
      <c r="AR5536" t="str">
        <f>TEXT(Table1[[#This Row],[Order Date]],"mmmm")</f>
        <v>June</v>
      </c>
      <c r="AS5536" t="str">
        <f>"Q"&amp;ROUNDUP(MONTH(Table1[[#This Row],[Order Date]])/3,0)</f>
        <v>Q2</v>
      </c>
      <c r="AT5536">
        <f>IF(Table1[[#This Row],[Sales]]=0,0,Table1[[#This Row],[Profit]]/Table1[[#This Row],[Sales]])</f>
        <v>0.47000000000000003</v>
      </c>
    </row>
    <row r="5537" spans="22:46" x14ac:dyDescent="0.3">
      <c r="V5537">
        <v>5536</v>
      </c>
      <c r="W5537" t="s">
        <v>9087</v>
      </c>
      <c r="X5537" s="1">
        <v>42527</v>
      </c>
      <c r="Y5537" s="1">
        <v>42557</v>
      </c>
      <c r="Z5537" t="s">
        <v>207</v>
      </c>
      <c r="AA5537" t="s">
        <v>2293</v>
      </c>
      <c r="AB5537" t="s">
        <v>2294</v>
      </c>
      <c r="AC5537" t="s">
        <v>25</v>
      </c>
      <c r="AD5537" t="s">
        <v>26</v>
      </c>
      <c r="AE5537" t="s">
        <v>5752</v>
      </c>
      <c r="AF5537" t="s">
        <v>1924</v>
      </c>
      <c r="AG5537">
        <v>72209</v>
      </c>
      <c r="AH5537" t="s">
        <v>29</v>
      </c>
      <c r="AI5537" t="s">
        <v>487</v>
      </c>
      <c r="AJ5537" t="s">
        <v>46</v>
      </c>
      <c r="AK5537" t="s">
        <v>77</v>
      </c>
      <c r="AL5537" t="s">
        <v>488</v>
      </c>
      <c r="AM5537">
        <v>64.14</v>
      </c>
      <c r="AN5537">
        <v>3</v>
      </c>
      <c r="AO5537">
        <v>0</v>
      </c>
      <c r="AP5537">
        <v>30.787199999999999</v>
      </c>
      <c r="AQ5537">
        <f>YEAR(Table1[[#This Row],[Order Date]])</f>
        <v>2016</v>
      </c>
      <c r="AR5537" t="str">
        <f>TEXT(Table1[[#This Row],[Order Date]],"mmmm")</f>
        <v>June</v>
      </c>
      <c r="AS5537" t="str">
        <f>"Q"&amp;ROUNDUP(MONTH(Table1[[#This Row],[Order Date]])/3,0)</f>
        <v>Q2</v>
      </c>
      <c r="AT5537">
        <f>IF(Table1[[#This Row],[Sales]]=0,0,Table1[[#This Row],[Profit]]/Table1[[#This Row],[Sales]])</f>
        <v>0.48</v>
      </c>
    </row>
    <row r="5538" spans="22:46" x14ac:dyDescent="0.3">
      <c r="V5538">
        <v>5537</v>
      </c>
      <c r="W5538" t="s">
        <v>9087</v>
      </c>
      <c r="X5538" s="1">
        <v>42527</v>
      </c>
      <c r="Y5538" s="1">
        <v>42557</v>
      </c>
      <c r="Z5538" t="s">
        <v>207</v>
      </c>
      <c r="AA5538" t="s">
        <v>2293</v>
      </c>
      <c r="AB5538" t="s">
        <v>2294</v>
      </c>
      <c r="AC5538" t="s">
        <v>25</v>
      </c>
      <c r="AD5538" t="s">
        <v>26</v>
      </c>
      <c r="AE5538" t="s">
        <v>5752</v>
      </c>
      <c r="AF5538" t="s">
        <v>1924</v>
      </c>
      <c r="AG5538">
        <v>72209</v>
      </c>
      <c r="AH5538" t="s">
        <v>29</v>
      </c>
      <c r="AI5538" t="s">
        <v>4764</v>
      </c>
      <c r="AJ5538" t="s">
        <v>46</v>
      </c>
      <c r="AK5538" t="s">
        <v>77</v>
      </c>
      <c r="AL5538" t="s">
        <v>4765</v>
      </c>
      <c r="AM5538">
        <v>11.67</v>
      </c>
      <c r="AN5538">
        <v>3</v>
      </c>
      <c r="AO5538">
        <v>0</v>
      </c>
      <c r="AP5538">
        <v>5.6016000000000004</v>
      </c>
      <c r="AQ5538">
        <f>YEAR(Table1[[#This Row],[Order Date]])</f>
        <v>2016</v>
      </c>
      <c r="AR5538" t="str">
        <f>TEXT(Table1[[#This Row],[Order Date]],"mmmm")</f>
        <v>June</v>
      </c>
      <c r="AS5538" t="str">
        <f>"Q"&amp;ROUNDUP(MONTH(Table1[[#This Row],[Order Date]])/3,0)</f>
        <v>Q2</v>
      </c>
      <c r="AT5538">
        <f>IF(Table1[[#This Row],[Sales]]=0,0,Table1[[#This Row],[Profit]]/Table1[[#This Row],[Sales]])</f>
        <v>0.48000000000000004</v>
      </c>
    </row>
    <row r="5539" spans="22:46" x14ac:dyDescent="0.3">
      <c r="V5539">
        <v>5538</v>
      </c>
      <c r="W5539" t="s">
        <v>9087</v>
      </c>
      <c r="X5539" s="1">
        <v>42527</v>
      </c>
      <c r="Y5539" s="1">
        <v>42557</v>
      </c>
      <c r="Z5539" t="s">
        <v>207</v>
      </c>
      <c r="AA5539" t="s">
        <v>2293</v>
      </c>
      <c r="AB5539" t="s">
        <v>2294</v>
      </c>
      <c r="AC5539" t="s">
        <v>25</v>
      </c>
      <c r="AD5539" t="s">
        <v>26</v>
      </c>
      <c r="AE5539" t="s">
        <v>5752</v>
      </c>
      <c r="AF5539" t="s">
        <v>1924</v>
      </c>
      <c r="AG5539">
        <v>72209</v>
      </c>
      <c r="AH5539" t="s">
        <v>29</v>
      </c>
      <c r="AI5539" t="s">
        <v>6973</v>
      </c>
      <c r="AJ5539" t="s">
        <v>46</v>
      </c>
      <c r="AK5539" t="s">
        <v>94</v>
      </c>
      <c r="AL5539" t="s">
        <v>6974</v>
      </c>
      <c r="AM5539">
        <v>12.96</v>
      </c>
      <c r="AN5539">
        <v>2</v>
      </c>
      <c r="AO5539">
        <v>0</v>
      </c>
      <c r="AP5539">
        <v>6.2207999999999997</v>
      </c>
      <c r="AQ5539">
        <f>YEAR(Table1[[#This Row],[Order Date]])</f>
        <v>2016</v>
      </c>
      <c r="AR5539" t="str">
        <f>TEXT(Table1[[#This Row],[Order Date]],"mmmm")</f>
        <v>June</v>
      </c>
      <c r="AS5539" t="str">
        <f>"Q"&amp;ROUNDUP(MONTH(Table1[[#This Row],[Order Date]])/3,0)</f>
        <v>Q2</v>
      </c>
      <c r="AT5539">
        <f>IF(Table1[[#This Row],[Sales]]=0,0,Table1[[#This Row],[Profit]]/Table1[[#This Row],[Sales]])</f>
        <v>0.47999999999999993</v>
      </c>
    </row>
    <row r="5540" spans="22:46" x14ac:dyDescent="0.3">
      <c r="V5540">
        <v>5539</v>
      </c>
      <c r="W5540" t="s">
        <v>9088</v>
      </c>
      <c r="X5540" s="1">
        <v>42107</v>
      </c>
      <c r="Y5540" t="s">
        <v>5926</v>
      </c>
      <c r="Z5540" t="s">
        <v>51</v>
      </c>
      <c r="AA5540" t="s">
        <v>1909</v>
      </c>
      <c r="AB5540" t="s">
        <v>1910</v>
      </c>
      <c r="AC5540" t="s">
        <v>25</v>
      </c>
      <c r="AD5540" t="s">
        <v>26</v>
      </c>
      <c r="AE5540" t="s">
        <v>9089</v>
      </c>
      <c r="AF5540" t="s">
        <v>148</v>
      </c>
      <c r="AG5540">
        <v>68701</v>
      </c>
      <c r="AH5540" t="s">
        <v>111</v>
      </c>
      <c r="AI5540" t="s">
        <v>3088</v>
      </c>
      <c r="AJ5540" t="s">
        <v>46</v>
      </c>
      <c r="AK5540" t="s">
        <v>77</v>
      </c>
      <c r="AL5540" t="s">
        <v>3089</v>
      </c>
      <c r="AM5540">
        <v>17.43</v>
      </c>
      <c r="AN5540">
        <v>3</v>
      </c>
      <c r="AO5540">
        <v>0</v>
      </c>
      <c r="AP5540">
        <v>8.0177999999999994</v>
      </c>
      <c r="AQ5540">
        <f>YEAR(Table1[[#This Row],[Order Date]])</f>
        <v>2015</v>
      </c>
      <c r="AR5540" t="str">
        <f>TEXT(Table1[[#This Row],[Order Date]],"mmmm")</f>
        <v>April</v>
      </c>
      <c r="AS5540" t="str">
        <f>"Q"&amp;ROUNDUP(MONTH(Table1[[#This Row],[Order Date]])/3,0)</f>
        <v>Q2</v>
      </c>
      <c r="AT5540">
        <f>IF(Table1[[#This Row],[Sales]]=0,0,Table1[[#This Row],[Profit]]/Table1[[#This Row],[Sales]])</f>
        <v>0.45999999999999996</v>
      </c>
    </row>
    <row r="5541" spans="22:46" x14ac:dyDescent="0.3">
      <c r="V5541">
        <v>5540</v>
      </c>
      <c r="W5541" t="s">
        <v>9090</v>
      </c>
      <c r="X5541" s="1">
        <v>42877</v>
      </c>
      <c r="Y5541" t="s">
        <v>3355</v>
      </c>
      <c r="Z5541" t="s">
        <v>51</v>
      </c>
      <c r="AA5541" t="s">
        <v>933</v>
      </c>
      <c r="AB5541" t="s">
        <v>934</v>
      </c>
      <c r="AC5541" t="s">
        <v>25</v>
      </c>
      <c r="AD5541" t="s">
        <v>26</v>
      </c>
      <c r="AE5541" t="s">
        <v>342</v>
      </c>
      <c r="AF5541" t="s">
        <v>233</v>
      </c>
      <c r="AG5541">
        <v>60653</v>
      </c>
      <c r="AH5541" t="s">
        <v>111</v>
      </c>
      <c r="AI5541" t="s">
        <v>380</v>
      </c>
      <c r="AJ5541" t="s">
        <v>31</v>
      </c>
      <c r="AK5541" t="s">
        <v>35</v>
      </c>
      <c r="AL5541" t="s">
        <v>381</v>
      </c>
      <c r="AM5541">
        <v>181.98599999999999</v>
      </c>
      <c r="AN5541">
        <v>2</v>
      </c>
      <c r="AO5541">
        <v>0.3</v>
      </c>
      <c r="AP5541">
        <v>-54.595799999999997</v>
      </c>
      <c r="AQ5541">
        <f>YEAR(Table1[[#This Row],[Order Date]])</f>
        <v>2017</v>
      </c>
      <c r="AR5541" t="str">
        <f>TEXT(Table1[[#This Row],[Order Date]],"mmmm")</f>
        <v>May</v>
      </c>
      <c r="AS5541" t="str">
        <f>"Q"&amp;ROUNDUP(MONTH(Table1[[#This Row],[Order Date]])/3,0)</f>
        <v>Q2</v>
      </c>
      <c r="AT5541">
        <f>IF(Table1[[#This Row],[Sales]]=0,0,Table1[[#This Row],[Profit]]/Table1[[#This Row],[Sales]])</f>
        <v>-0.3</v>
      </c>
    </row>
    <row r="5542" spans="22:46" x14ac:dyDescent="0.3">
      <c r="V5542">
        <v>5541</v>
      </c>
      <c r="W5542" t="s">
        <v>9090</v>
      </c>
      <c r="X5542" s="1">
        <v>42877</v>
      </c>
      <c r="Y5542" t="s">
        <v>3355</v>
      </c>
      <c r="Z5542" t="s">
        <v>51</v>
      </c>
      <c r="AA5542" t="s">
        <v>933</v>
      </c>
      <c r="AB5542" t="s">
        <v>934</v>
      </c>
      <c r="AC5542" t="s">
        <v>25</v>
      </c>
      <c r="AD5542" t="s">
        <v>26</v>
      </c>
      <c r="AE5542" t="s">
        <v>342</v>
      </c>
      <c r="AF5542" t="s">
        <v>233</v>
      </c>
      <c r="AG5542">
        <v>60653</v>
      </c>
      <c r="AH5542" t="s">
        <v>111</v>
      </c>
      <c r="AI5542" t="s">
        <v>615</v>
      </c>
      <c r="AJ5542" t="s">
        <v>46</v>
      </c>
      <c r="AK5542" t="s">
        <v>77</v>
      </c>
      <c r="AL5542" t="s">
        <v>616</v>
      </c>
      <c r="AM5542">
        <v>1.5920000000000001</v>
      </c>
      <c r="AN5542">
        <v>2</v>
      </c>
      <c r="AO5542">
        <v>0.8</v>
      </c>
      <c r="AP5542">
        <v>-2.6267999999999998</v>
      </c>
      <c r="AQ5542">
        <f>YEAR(Table1[[#This Row],[Order Date]])</f>
        <v>2017</v>
      </c>
      <c r="AR5542" t="str">
        <f>TEXT(Table1[[#This Row],[Order Date]],"mmmm")</f>
        <v>May</v>
      </c>
      <c r="AS5542" t="str">
        <f>"Q"&amp;ROUNDUP(MONTH(Table1[[#This Row],[Order Date]])/3,0)</f>
        <v>Q2</v>
      </c>
      <c r="AT5542">
        <f>IF(Table1[[#This Row],[Sales]]=0,0,Table1[[#This Row],[Profit]]/Table1[[#This Row],[Sales]])</f>
        <v>-1.6499999999999997</v>
      </c>
    </row>
    <row r="5543" spans="22:46" x14ac:dyDescent="0.3">
      <c r="V5543">
        <v>5542</v>
      </c>
      <c r="W5543" t="s">
        <v>9090</v>
      </c>
      <c r="X5543" s="1">
        <v>42877</v>
      </c>
      <c r="Y5543" t="s">
        <v>3355</v>
      </c>
      <c r="Z5543" t="s">
        <v>51</v>
      </c>
      <c r="AA5543" t="s">
        <v>933</v>
      </c>
      <c r="AB5543" t="s">
        <v>934</v>
      </c>
      <c r="AC5543" t="s">
        <v>25</v>
      </c>
      <c r="AD5543" t="s">
        <v>26</v>
      </c>
      <c r="AE5543" t="s">
        <v>342</v>
      </c>
      <c r="AF5543" t="s">
        <v>233</v>
      </c>
      <c r="AG5543">
        <v>60653</v>
      </c>
      <c r="AH5543" t="s">
        <v>111</v>
      </c>
      <c r="AI5543" t="s">
        <v>2911</v>
      </c>
      <c r="AJ5543" t="s">
        <v>46</v>
      </c>
      <c r="AK5543" t="s">
        <v>651</v>
      </c>
      <c r="AL5543" t="s">
        <v>2912</v>
      </c>
      <c r="AM5543">
        <v>22.344000000000001</v>
      </c>
      <c r="AN5543">
        <v>3</v>
      </c>
      <c r="AO5543">
        <v>0.2</v>
      </c>
      <c r="AP5543">
        <v>2.5137</v>
      </c>
      <c r="AQ5543">
        <f>YEAR(Table1[[#This Row],[Order Date]])</f>
        <v>2017</v>
      </c>
      <c r="AR5543" t="str">
        <f>TEXT(Table1[[#This Row],[Order Date]],"mmmm")</f>
        <v>May</v>
      </c>
      <c r="AS5543" t="str">
        <f>"Q"&amp;ROUNDUP(MONTH(Table1[[#This Row],[Order Date]])/3,0)</f>
        <v>Q2</v>
      </c>
      <c r="AT5543">
        <f>IF(Table1[[#This Row],[Sales]]=0,0,Table1[[#This Row],[Profit]]/Table1[[#This Row],[Sales]])</f>
        <v>0.1125</v>
      </c>
    </row>
    <row r="5544" spans="22:46" x14ac:dyDescent="0.3">
      <c r="V5544">
        <v>5543</v>
      </c>
      <c r="W5544" t="s">
        <v>9091</v>
      </c>
      <c r="X5544" s="1">
        <v>42723</v>
      </c>
      <c r="Y5544" t="s">
        <v>4067</v>
      </c>
      <c r="Z5544" t="s">
        <v>51</v>
      </c>
      <c r="AA5544" t="s">
        <v>246</v>
      </c>
      <c r="AB5544" t="s">
        <v>247</v>
      </c>
      <c r="AC5544" t="s">
        <v>41</v>
      </c>
      <c r="AD5544" t="s">
        <v>26</v>
      </c>
      <c r="AE5544" t="s">
        <v>1474</v>
      </c>
      <c r="AF5544" t="s">
        <v>349</v>
      </c>
      <c r="AG5544">
        <v>85705</v>
      </c>
      <c r="AH5544" t="s">
        <v>44</v>
      </c>
      <c r="AI5544" t="s">
        <v>9092</v>
      </c>
      <c r="AJ5544" t="s">
        <v>31</v>
      </c>
      <c r="AK5544" t="s">
        <v>57</v>
      </c>
      <c r="AL5544" t="s">
        <v>9093</v>
      </c>
      <c r="AM5544">
        <v>455.97</v>
      </c>
      <c r="AN5544">
        <v>6</v>
      </c>
      <c r="AO5544">
        <v>0.5</v>
      </c>
      <c r="AP5544">
        <v>-218.8656</v>
      </c>
      <c r="AQ5544">
        <f>YEAR(Table1[[#This Row],[Order Date]])</f>
        <v>2016</v>
      </c>
      <c r="AR5544" t="str">
        <f>TEXT(Table1[[#This Row],[Order Date]],"mmmm")</f>
        <v>December</v>
      </c>
      <c r="AS5544" t="str">
        <f>"Q"&amp;ROUNDUP(MONTH(Table1[[#This Row],[Order Date]])/3,0)</f>
        <v>Q4</v>
      </c>
      <c r="AT5544">
        <f>IF(Table1[[#This Row],[Sales]]=0,0,Table1[[#This Row],[Profit]]/Table1[[#This Row],[Sales]])</f>
        <v>-0.48</v>
      </c>
    </row>
    <row r="5545" spans="22:46" x14ac:dyDescent="0.3">
      <c r="V5545">
        <v>5544</v>
      </c>
      <c r="W5545" t="s">
        <v>9091</v>
      </c>
      <c r="X5545" s="1">
        <v>42723</v>
      </c>
      <c r="Y5545" t="s">
        <v>4067</v>
      </c>
      <c r="Z5545" t="s">
        <v>51</v>
      </c>
      <c r="AA5545" t="s">
        <v>246</v>
      </c>
      <c r="AB5545" t="s">
        <v>247</v>
      </c>
      <c r="AC5545" t="s">
        <v>41</v>
      </c>
      <c r="AD5545" t="s">
        <v>26</v>
      </c>
      <c r="AE5545" t="s">
        <v>1474</v>
      </c>
      <c r="AF5545" t="s">
        <v>349</v>
      </c>
      <c r="AG5545">
        <v>85705</v>
      </c>
      <c r="AH5545" t="s">
        <v>44</v>
      </c>
      <c r="AI5545" t="s">
        <v>6820</v>
      </c>
      <c r="AJ5545" t="s">
        <v>46</v>
      </c>
      <c r="AK5545" t="s">
        <v>77</v>
      </c>
      <c r="AL5545" t="s">
        <v>6821</v>
      </c>
      <c r="AM5545">
        <v>10.44</v>
      </c>
      <c r="AN5545">
        <v>6</v>
      </c>
      <c r="AO5545">
        <v>0.7</v>
      </c>
      <c r="AP5545">
        <v>-7.6559999999999997</v>
      </c>
      <c r="AQ5545">
        <f>YEAR(Table1[[#This Row],[Order Date]])</f>
        <v>2016</v>
      </c>
      <c r="AR5545" t="str">
        <f>TEXT(Table1[[#This Row],[Order Date]],"mmmm")</f>
        <v>December</v>
      </c>
      <c r="AS5545" t="str">
        <f>"Q"&amp;ROUNDUP(MONTH(Table1[[#This Row],[Order Date]])/3,0)</f>
        <v>Q4</v>
      </c>
      <c r="AT5545">
        <f>IF(Table1[[#This Row],[Sales]]=0,0,Table1[[#This Row],[Profit]]/Table1[[#This Row],[Sales]])</f>
        <v>-0.73333333333333339</v>
      </c>
    </row>
    <row r="5546" spans="22:46" x14ac:dyDescent="0.3">
      <c r="V5546">
        <v>5545</v>
      </c>
      <c r="W5546" t="s">
        <v>9091</v>
      </c>
      <c r="X5546" s="1">
        <v>42723</v>
      </c>
      <c r="Y5546" t="s">
        <v>4067</v>
      </c>
      <c r="Z5546" t="s">
        <v>51</v>
      </c>
      <c r="AA5546" t="s">
        <v>246</v>
      </c>
      <c r="AB5546" t="s">
        <v>247</v>
      </c>
      <c r="AC5546" t="s">
        <v>41</v>
      </c>
      <c r="AD5546" t="s">
        <v>26</v>
      </c>
      <c r="AE5546" t="s">
        <v>1474</v>
      </c>
      <c r="AF5546" t="s">
        <v>349</v>
      </c>
      <c r="AG5546">
        <v>85705</v>
      </c>
      <c r="AH5546" t="s">
        <v>44</v>
      </c>
      <c r="AI5546" t="s">
        <v>2314</v>
      </c>
      <c r="AJ5546" t="s">
        <v>46</v>
      </c>
      <c r="AK5546" t="s">
        <v>77</v>
      </c>
      <c r="AL5546" t="s">
        <v>2315</v>
      </c>
      <c r="AM5546">
        <v>5.2140000000000004</v>
      </c>
      <c r="AN5546">
        <v>2</v>
      </c>
      <c r="AO5546">
        <v>0.7</v>
      </c>
      <c r="AP5546">
        <v>-4.1711999999999998</v>
      </c>
      <c r="AQ5546">
        <f>YEAR(Table1[[#This Row],[Order Date]])</f>
        <v>2016</v>
      </c>
      <c r="AR5546" t="str">
        <f>TEXT(Table1[[#This Row],[Order Date]],"mmmm")</f>
        <v>December</v>
      </c>
      <c r="AS5546" t="str">
        <f>"Q"&amp;ROUNDUP(MONTH(Table1[[#This Row],[Order Date]])/3,0)</f>
        <v>Q4</v>
      </c>
      <c r="AT5546">
        <f>IF(Table1[[#This Row],[Sales]]=0,0,Table1[[#This Row],[Profit]]/Table1[[#This Row],[Sales]])</f>
        <v>-0.79999999999999993</v>
      </c>
    </row>
    <row r="5547" spans="22:46" x14ac:dyDescent="0.3">
      <c r="V5547">
        <v>5546</v>
      </c>
      <c r="W5547" t="s">
        <v>9094</v>
      </c>
      <c r="X5547" s="1">
        <v>43000</v>
      </c>
      <c r="Y5547" t="s">
        <v>2353</v>
      </c>
      <c r="Z5547" t="s">
        <v>51</v>
      </c>
      <c r="AA5547" t="s">
        <v>4243</v>
      </c>
      <c r="AB5547" t="s">
        <v>4244</v>
      </c>
      <c r="AC5547" t="s">
        <v>108</v>
      </c>
      <c r="AD5547" t="s">
        <v>26</v>
      </c>
      <c r="AE5547" t="s">
        <v>91</v>
      </c>
      <c r="AF5547" t="s">
        <v>3044</v>
      </c>
      <c r="AG5547">
        <v>3301</v>
      </c>
      <c r="AH5547" t="s">
        <v>160</v>
      </c>
      <c r="AI5547" t="s">
        <v>715</v>
      </c>
      <c r="AJ5547" t="s">
        <v>46</v>
      </c>
      <c r="AK5547" t="s">
        <v>60</v>
      </c>
      <c r="AL5547" t="s">
        <v>716</v>
      </c>
      <c r="AM5547">
        <v>67.400000000000006</v>
      </c>
      <c r="AN5547">
        <v>5</v>
      </c>
      <c r="AO5547">
        <v>0</v>
      </c>
      <c r="AP5547">
        <v>17.524000000000001</v>
      </c>
      <c r="AQ5547">
        <f>YEAR(Table1[[#This Row],[Order Date]])</f>
        <v>2017</v>
      </c>
      <c r="AR5547" t="str">
        <f>TEXT(Table1[[#This Row],[Order Date]],"mmmm")</f>
        <v>September</v>
      </c>
      <c r="AS5547" t="str">
        <f>"Q"&amp;ROUNDUP(MONTH(Table1[[#This Row],[Order Date]])/3,0)</f>
        <v>Q3</v>
      </c>
      <c r="AT5547">
        <f>IF(Table1[[#This Row],[Sales]]=0,0,Table1[[#This Row],[Profit]]/Table1[[#This Row],[Sales]])</f>
        <v>0.26</v>
      </c>
    </row>
    <row r="5548" spans="22:46" x14ac:dyDescent="0.3">
      <c r="V5548">
        <v>5547</v>
      </c>
      <c r="W5548" t="s">
        <v>9095</v>
      </c>
      <c r="X5548" s="1">
        <v>42985</v>
      </c>
      <c r="Y5548" s="1">
        <v>42956</v>
      </c>
      <c r="Z5548" t="s">
        <v>207</v>
      </c>
      <c r="AA5548" t="s">
        <v>5843</v>
      </c>
      <c r="AB5548" t="s">
        <v>5844</v>
      </c>
      <c r="AC5548" t="s">
        <v>25</v>
      </c>
      <c r="AD5548" t="s">
        <v>26</v>
      </c>
      <c r="AE5548" t="s">
        <v>9096</v>
      </c>
      <c r="AF5548" t="s">
        <v>129</v>
      </c>
      <c r="AG5548">
        <v>84020</v>
      </c>
      <c r="AH5548" t="s">
        <v>44</v>
      </c>
      <c r="AI5548" t="s">
        <v>7751</v>
      </c>
      <c r="AJ5548" t="s">
        <v>31</v>
      </c>
      <c r="AK5548" t="s">
        <v>67</v>
      </c>
      <c r="AL5548" t="s">
        <v>7752</v>
      </c>
      <c r="AM5548">
        <v>25.16</v>
      </c>
      <c r="AN5548">
        <v>2</v>
      </c>
      <c r="AO5548">
        <v>0</v>
      </c>
      <c r="AP5548">
        <v>10.5672</v>
      </c>
      <c r="AQ5548">
        <f>YEAR(Table1[[#This Row],[Order Date]])</f>
        <v>2017</v>
      </c>
      <c r="AR5548" t="str">
        <f>TEXT(Table1[[#This Row],[Order Date]],"mmmm")</f>
        <v>September</v>
      </c>
      <c r="AS5548" t="str">
        <f>"Q"&amp;ROUNDUP(MONTH(Table1[[#This Row],[Order Date]])/3,0)</f>
        <v>Q3</v>
      </c>
      <c r="AT5548">
        <f>IF(Table1[[#This Row],[Sales]]=0,0,Table1[[#This Row],[Profit]]/Table1[[#This Row],[Sales]])</f>
        <v>0.42</v>
      </c>
    </row>
    <row r="5549" spans="22:46" x14ac:dyDescent="0.3">
      <c r="V5549">
        <v>5548</v>
      </c>
      <c r="W5549" t="s">
        <v>9095</v>
      </c>
      <c r="X5549" s="1">
        <v>42985</v>
      </c>
      <c r="Y5549" s="1">
        <v>42956</v>
      </c>
      <c r="Z5549" t="s">
        <v>207</v>
      </c>
      <c r="AA5549" t="s">
        <v>5843</v>
      </c>
      <c r="AB5549" t="s">
        <v>5844</v>
      </c>
      <c r="AC5549" t="s">
        <v>25</v>
      </c>
      <c r="AD5549" t="s">
        <v>26</v>
      </c>
      <c r="AE5549" t="s">
        <v>9096</v>
      </c>
      <c r="AF5549" t="s">
        <v>129</v>
      </c>
      <c r="AG5549">
        <v>84020</v>
      </c>
      <c r="AH5549" t="s">
        <v>44</v>
      </c>
      <c r="AI5549" t="s">
        <v>5664</v>
      </c>
      <c r="AJ5549" t="s">
        <v>73</v>
      </c>
      <c r="AK5549" t="s">
        <v>74</v>
      </c>
      <c r="AL5549" t="s">
        <v>5665</v>
      </c>
      <c r="AM5549">
        <v>126.56</v>
      </c>
      <c r="AN5549">
        <v>4</v>
      </c>
      <c r="AO5549">
        <v>0.2</v>
      </c>
      <c r="AP5549">
        <v>47.46</v>
      </c>
      <c r="AQ5549">
        <f>YEAR(Table1[[#This Row],[Order Date]])</f>
        <v>2017</v>
      </c>
      <c r="AR5549" t="str">
        <f>TEXT(Table1[[#This Row],[Order Date]],"mmmm")</f>
        <v>September</v>
      </c>
      <c r="AS5549" t="str">
        <f>"Q"&amp;ROUNDUP(MONTH(Table1[[#This Row],[Order Date]])/3,0)</f>
        <v>Q3</v>
      </c>
      <c r="AT5549">
        <f>IF(Table1[[#This Row],[Sales]]=0,0,Table1[[#This Row],[Profit]]/Table1[[#This Row],[Sales]])</f>
        <v>0.375</v>
      </c>
    </row>
    <row r="5550" spans="22:46" x14ac:dyDescent="0.3">
      <c r="V5550">
        <v>5549</v>
      </c>
      <c r="W5550" t="s">
        <v>9097</v>
      </c>
      <c r="X5550" s="1">
        <v>41971</v>
      </c>
      <c r="Y5550" s="1">
        <v>41651</v>
      </c>
      <c r="Z5550" t="s">
        <v>207</v>
      </c>
      <c r="AA5550" t="s">
        <v>4662</v>
      </c>
      <c r="AB5550" t="s">
        <v>4663</v>
      </c>
      <c r="AC5550" t="s">
        <v>25</v>
      </c>
      <c r="AD5550" t="s">
        <v>26</v>
      </c>
      <c r="AE5550" t="s">
        <v>136</v>
      </c>
      <c r="AF5550" t="s">
        <v>43</v>
      </c>
      <c r="AG5550">
        <v>94109</v>
      </c>
      <c r="AH5550" t="s">
        <v>44</v>
      </c>
      <c r="AI5550" t="s">
        <v>4116</v>
      </c>
      <c r="AJ5550" t="s">
        <v>46</v>
      </c>
      <c r="AK5550" t="s">
        <v>80</v>
      </c>
      <c r="AL5550" t="s">
        <v>4117</v>
      </c>
      <c r="AM5550">
        <v>43.68</v>
      </c>
      <c r="AN5550">
        <v>3</v>
      </c>
      <c r="AO5550">
        <v>0</v>
      </c>
      <c r="AP5550">
        <v>11.7936</v>
      </c>
      <c r="AQ5550">
        <f>YEAR(Table1[[#This Row],[Order Date]])</f>
        <v>2014</v>
      </c>
      <c r="AR5550" t="str">
        <f>TEXT(Table1[[#This Row],[Order Date]],"mmmm")</f>
        <v>November</v>
      </c>
      <c r="AS5550" t="str">
        <f>"Q"&amp;ROUNDUP(MONTH(Table1[[#This Row],[Order Date]])/3,0)</f>
        <v>Q4</v>
      </c>
      <c r="AT5550">
        <f>IF(Table1[[#This Row],[Sales]]=0,0,Table1[[#This Row],[Profit]]/Table1[[#This Row],[Sales]])</f>
        <v>0.27</v>
      </c>
    </row>
    <row r="5551" spans="22:46" x14ac:dyDescent="0.3">
      <c r="V5551">
        <v>5550</v>
      </c>
      <c r="W5551" t="s">
        <v>9097</v>
      </c>
      <c r="X5551" s="1">
        <v>41971</v>
      </c>
      <c r="Y5551" s="1">
        <v>41651</v>
      </c>
      <c r="Z5551" t="s">
        <v>207</v>
      </c>
      <c r="AA5551" t="s">
        <v>4662</v>
      </c>
      <c r="AB5551" t="s">
        <v>4663</v>
      </c>
      <c r="AC5551" t="s">
        <v>25</v>
      </c>
      <c r="AD5551" t="s">
        <v>26</v>
      </c>
      <c r="AE5551" t="s">
        <v>136</v>
      </c>
      <c r="AF5551" t="s">
        <v>43</v>
      </c>
      <c r="AG5551">
        <v>94109</v>
      </c>
      <c r="AH5551" t="s">
        <v>44</v>
      </c>
      <c r="AI5551" t="s">
        <v>3589</v>
      </c>
      <c r="AJ5551" t="s">
        <v>73</v>
      </c>
      <c r="AK5551" t="s">
        <v>176</v>
      </c>
      <c r="AL5551" t="s">
        <v>3590</v>
      </c>
      <c r="AM5551">
        <v>139.93</v>
      </c>
      <c r="AN5551">
        <v>7</v>
      </c>
      <c r="AO5551">
        <v>0</v>
      </c>
      <c r="AP5551">
        <v>34.982500000000002</v>
      </c>
      <c r="AQ5551">
        <f>YEAR(Table1[[#This Row],[Order Date]])</f>
        <v>2014</v>
      </c>
      <c r="AR5551" t="str">
        <f>TEXT(Table1[[#This Row],[Order Date]],"mmmm")</f>
        <v>November</v>
      </c>
      <c r="AS5551" t="str">
        <f>"Q"&amp;ROUNDUP(MONTH(Table1[[#This Row],[Order Date]])/3,0)</f>
        <v>Q4</v>
      </c>
      <c r="AT5551">
        <f>IF(Table1[[#This Row],[Sales]]=0,0,Table1[[#This Row],[Profit]]/Table1[[#This Row],[Sales]])</f>
        <v>0.25</v>
      </c>
    </row>
    <row r="5552" spans="22:46" x14ac:dyDescent="0.3">
      <c r="V5552">
        <v>5551</v>
      </c>
      <c r="W5552" t="s">
        <v>9098</v>
      </c>
      <c r="X5552" s="1">
        <v>41955</v>
      </c>
      <c r="Y5552" t="s">
        <v>5769</v>
      </c>
      <c r="Z5552" t="s">
        <v>51</v>
      </c>
      <c r="AA5552" t="s">
        <v>7511</v>
      </c>
      <c r="AB5552" t="s">
        <v>7512</v>
      </c>
      <c r="AC5552" t="s">
        <v>41</v>
      </c>
      <c r="AD5552" t="s">
        <v>26</v>
      </c>
      <c r="AE5552" t="s">
        <v>203</v>
      </c>
      <c r="AF5552" t="s">
        <v>110</v>
      </c>
      <c r="AG5552">
        <v>77036</v>
      </c>
      <c r="AH5552" t="s">
        <v>111</v>
      </c>
      <c r="AI5552" t="s">
        <v>6508</v>
      </c>
      <c r="AJ5552" t="s">
        <v>46</v>
      </c>
      <c r="AK5552" t="s">
        <v>70</v>
      </c>
      <c r="AL5552" t="s">
        <v>6509</v>
      </c>
      <c r="AM5552">
        <v>2.6720000000000002</v>
      </c>
      <c r="AN5552">
        <v>1</v>
      </c>
      <c r="AO5552">
        <v>0.2</v>
      </c>
      <c r="AP5552">
        <v>0.33400000000000002</v>
      </c>
      <c r="AQ5552">
        <f>YEAR(Table1[[#This Row],[Order Date]])</f>
        <v>2014</v>
      </c>
      <c r="AR5552" t="str">
        <f>TEXT(Table1[[#This Row],[Order Date]],"mmmm")</f>
        <v>November</v>
      </c>
      <c r="AS5552" t="str">
        <f>"Q"&amp;ROUNDUP(MONTH(Table1[[#This Row],[Order Date]])/3,0)</f>
        <v>Q4</v>
      </c>
      <c r="AT5552">
        <f>IF(Table1[[#This Row],[Sales]]=0,0,Table1[[#This Row],[Profit]]/Table1[[#This Row],[Sales]])</f>
        <v>0.125</v>
      </c>
    </row>
    <row r="5553" spans="22:46" x14ac:dyDescent="0.3">
      <c r="V5553">
        <v>5552</v>
      </c>
      <c r="W5553" t="s">
        <v>9098</v>
      </c>
      <c r="X5553" s="1">
        <v>41955</v>
      </c>
      <c r="Y5553" t="s">
        <v>5769</v>
      </c>
      <c r="Z5553" t="s">
        <v>51</v>
      </c>
      <c r="AA5553" t="s">
        <v>7511</v>
      </c>
      <c r="AB5553" t="s">
        <v>7512</v>
      </c>
      <c r="AC5553" t="s">
        <v>41</v>
      </c>
      <c r="AD5553" t="s">
        <v>26</v>
      </c>
      <c r="AE5553" t="s">
        <v>203</v>
      </c>
      <c r="AF5553" t="s">
        <v>110</v>
      </c>
      <c r="AG5553">
        <v>77036</v>
      </c>
      <c r="AH5553" t="s">
        <v>111</v>
      </c>
      <c r="AI5553" t="s">
        <v>7547</v>
      </c>
      <c r="AJ5553" t="s">
        <v>46</v>
      </c>
      <c r="AK5553" t="s">
        <v>651</v>
      </c>
      <c r="AL5553" t="s">
        <v>7548</v>
      </c>
      <c r="AM5553">
        <v>16.655999999999999</v>
      </c>
      <c r="AN5553">
        <v>6</v>
      </c>
      <c r="AO5553">
        <v>0.2</v>
      </c>
      <c r="AP5553">
        <v>-3.1230000000000002</v>
      </c>
      <c r="AQ5553">
        <f>YEAR(Table1[[#This Row],[Order Date]])</f>
        <v>2014</v>
      </c>
      <c r="AR5553" t="str">
        <f>TEXT(Table1[[#This Row],[Order Date]],"mmmm")</f>
        <v>November</v>
      </c>
      <c r="AS5553" t="str">
        <f>"Q"&amp;ROUNDUP(MONTH(Table1[[#This Row],[Order Date]])/3,0)</f>
        <v>Q4</v>
      </c>
      <c r="AT5553">
        <f>IF(Table1[[#This Row],[Sales]]=0,0,Table1[[#This Row],[Profit]]/Table1[[#This Row],[Sales]])</f>
        <v>-0.18750000000000003</v>
      </c>
    </row>
    <row r="5554" spans="22:46" x14ac:dyDescent="0.3">
      <c r="V5554">
        <v>5553</v>
      </c>
      <c r="W5554" t="s">
        <v>9098</v>
      </c>
      <c r="X5554" s="1">
        <v>41955</v>
      </c>
      <c r="Y5554" t="s">
        <v>5769</v>
      </c>
      <c r="Z5554" t="s">
        <v>51</v>
      </c>
      <c r="AA5554" t="s">
        <v>7511</v>
      </c>
      <c r="AB5554" t="s">
        <v>7512</v>
      </c>
      <c r="AC5554" t="s">
        <v>41</v>
      </c>
      <c r="AD5554" t="s">
        <v>26</v>
      </c>
      <c r="AE5554" t="s">
        <v>203</v>
      </c>
      <c r="AF5554" t="s">
        <v>110</v>
      </c>
      <c r="AG5554">
        <v>77036</v>
      </c>
      <c r="AH5554" t="s">
        <v>111</v>
      </c>
      <c r="AI5554" t="s">
        <v>1023</v>
      </c>
      <c r="AJ5554" t="s">
        <v>73</v>
      </c>
      <c r="AK5554" t="s">
        <v>176</v>
      </c>
      <c r="AL5554" t="s">
        <v>2014</v>
      </c>
      <c r="AM5554">
        <v>79.512</v>
      </c>
      <c r="AN5554">
        <v>3</v>
      </c>
      <c r="AO5554">
        <v>0.2</v>
      </c>
      <c r="AP5554">
        <v>20.8719</v>
      </c>
      <c r="AQ5554">
        <f>YEAR(Table1[[#This Row],[Order Date]])</f>
        <v>2014</v>
      </c>
      <c r="AR5554" t="str">
        <f>TEXT(Table1[[#This Row],[Order Date]],"mmmm")</f>
        <v>November</v>
      </c>
      <c r="AS5554" t="str">
        <f>"Q"&amp;ROUNDUP(MONTH(Table1[[#This Row],[Order Date]])/3,0)</f>
        <v>Q4</v>
      </c>
      <c r="AT5554">
        <f>IF(Table1[[#This Row],[Sales]]=0,0,Table1[[#This Row],[Profit]]/Table1[[#This Row],[Sales]])</f>
        <v>0.26250000000000001</v>
      </c>
    </row>
    <row r="5555" spans="22:46" x14ac:dyDescent="0.3">
      <c r="V5555">
        <v>5554</v>
      </c>
      <c r="W5555" t="s">
        <v>9098</v>
      </c>
      <c r="X5555" s="1">
        <v>41955</v>
      </c>
      <c r="Y5555" t="s">
        <v>5769</v>
      </c>
      <c r="Z5555" t="s">
        <v>51</v>
      </c>
      <c r="AA5555" t="s">
        <v>7511</v>
      </c>
      <c r="AB5555" t="s">
        <v>7512</v>
      </c>
      <c r="AC5555" t="s">
        <v>41</v>
      </c>
      <c r="AD5555" t="s">
        <v>26</v>
      </c>
      <c r="AE5555" t="s">
        <v>203</v>
      </c>
      <c r="AF5555" t="s">
        <v>110</v>
      </c>
      <c r="AG5555">
        <v>77036</v>
      </c>
      <c r="AH5555" t="s">
        <v>111</v>
      </c>
      <c r="AI5555" t="s">
        <v>1190</v>
      </c>
      <c r="AJ5555" t="s">
        <v>46</v>
      </c>
      <c r="AK5555" t="s">
        <v>94</v>
      </c>
      <c r="AL5555" t="s">
        <v>1191</v>
      </c>
      <c r="AM5555">
        <v>36.287999999999997</v>
      </c>
      <c r="AN5555">
        <v>7</v>
      </c>
      <c r="AO5555">
        <v>0.2</v>
      </c>
      <c r="AP5555">
        <v>12.700799999999999</v>
      </c>
      <c r="AQ5555">
        <f>YEAR(Table1[[#This Row],[Order Date]])</f>
        <v>2014</v>
      </c>
      <c r="AR5555" t="str">
        <f>TEXT(Table1[[#This Row],[Order Date]],"mmmm")</f>
        <v>November</v>
      </c>
      <c r="AS5555" t="str">
        <f>"Q"&amp;ROUNDUP(MONTH(Table1[[#This Row],[Order Date]])/3,0)</f>
        <v>Q4</v>
      </c>
      <c r="AT5555">
        <f>IF(Table1[[#This Row],[Sales]]=0,0,Table1[[#This Row],[Profit]]/Table1[[#This Row],[Sales]])</f>
        <v>0.35000000000000003</v>
      </c>
    </row>
    <row r="5556" spans="22:46" x14ac:dyDescent="0.3">
      <c r="V5556">
        <v>5555</v>
      </c>
      <c r="W5556" t="s">
        <v>9098</v>
      </c>
      <c r="X5556" s="1">
        <v>41955</v>
      </c>
      <c r="Y5556" t="s">
        <v>5769</v>
      </c>
      <c r="Z5556" t="s">
        <v>51</v>
      </c>
      <c r="AA5556" t="s">
        <v>7511</v>
      </c>
      <c r="AB5556" t="s">
        <v>7512</v>
      </c>
      <c r="AC5556" t="s">
        <v>41</v>
      </c>
      <c r="AD5556" t="s">
        <v>26</v>
      </c>
      <c r="AE5556" t="s">
        <v>203</v>
      </c>
      <c r="AF5556" t="s">
        <v>110</v>
      </c>
      <c r="AG5556">
        <v>77036</v>
      </c>
      <c r="AH5556" t="s">
        <v>111</v>
      </c>
      <c r="AI5556" t="s">
        <v>3944</v>
      </c>
      <c r="AJ5556" t="s">
        <v>31</v>
      </c>
      <c r="AK5556" t="s">
        <v>32</v>
      </c>
      <c r="AL5556" t="s">
        <v>3945</v>
      </c>
      <c r="AM5556">
        <v>67.993200000000002</v>
      </c>
      <c r="AN5556">
        <v>1</v>
      </c>
      <c r="AO5556">
        <v>0.32</v>
      </c>
      <c r="AP5556">
        <v>-12.998699999999999</v>
      </c>
      <c r="AQ5556">
        <f>YEAR(Table1[[#This Row],[Order Date]])</f>
        <v>2014</v>
      </c>
      <c r="AR5556" t="str">
        <f>TEXT(Table1[[#This Row],[Order Date]],"mmmm")</f>
        <v>November</v>
      </c>
      <c r="AS5556" t="str">
        <f>"Q"&amp;ROUNDUP(MONTH(Table1[[#This Row],[Order Date]])/3,0)</f>
        <v>Q4</v>
      </c>
      <c r="AT5556">
        <f>IF(Table1[[#This Row],[Sales]]=0,0,Table1[[#This Row],[Profit]]/Table1[[#This Row],[Sales]])</f>
        <v>-0.19117647058823528</v>
      </c>
    </row>
    <row r="5557" spans="22:46" x14ac:dyDescent="0.3">
      <c r="V5557">
        <v>5556</v>
      </c>
      <c r="W5557" t="s">
        <v>9099</v>
      </c>
      <c r="X5557" s="1">
        <v>43010</v>
      </c>
      <c r="Y5557" s="1">
        <v>42896</v>
      </c>
      <c r="Z5557" t="s">
        <v>22</v>
      </c>
      <c r="AA5557" t="s">
        <v>4515</v>
      </c>
      <c r="AB5557" t="s">
        <v>4516</v>
      </c>
      <c r="AC5557" t="s">
        <v>41</v>
      </c>
      <c r="AD5557" t="s">
        <v>26</v>
      </c>
      <c r="AE5557" t="s">
        <v>2050</v>
      </c>
      <c r="AF5557" t="s">
        <v>404</v>
      </c>
      <c r="AG5557">
        <v>36116</v>
      </c>
      <c r="AH5557" t="s">
        <v>29</v>
      </c>
      <c r="AI5557" t="s">
        <v>7244</v>
      </c>
      <c r="AJ5557" t="s">
        <v>31</v>
      </c>
      <c r="AK5557" t="s">
        <v>67</v>
      </c>
      <c r="AL5557" t="s">
        <v>7245</v>
      </c>
      <c r="AM5557">
        <v>10.16</v>
      </c>
      <c r="AN5557">
        <v>2</v>
      </c>
      <c r="AO5557">
        <v>0</v>
      </c>
      <c r="AP5557">
        <v>3.4544000000000001</v>
      </c>
      <c r="AQ5557">
        <f>YEAR(Table1[[#This Row],[Order Date]])</f>
        <v>2017</v>
      </c>
      <c r="AR5557" t="str">
        <f>TEXT(Table1[[#This Row],[Order Date]],"mmmm")</f>
        <v>October</v>
      </c>
      <c r="AS5557" t="str">
        <f>"Q"&amp;ROUNDUP(MONTH(Table1[[#This Row],[Order Date]])/3,0)</f>
        <v>Q4</v>
      </c>
      <c r="AT5557">
        <f>IF(Table1[[#This Row],[Sales]]=0,0,Table1[[#This Row],[Profit]]/Table1[[#This Row],[Sales]])</f>
        <v>0.34</v>
      </c>
    </row>
    <row r="5558" spans="22:46" x14ac:dyDescent="0.3">
      <c r="V5558">
        <v>5557</v>
      </c>
      <c r="W5558" t="s">
        <v>9100</v>
      </c>
      <c r="X5558" s="1">
        <v>42352</v>
      </c>
      <c r="Y5558" t="s">
        <v>2085</v>
      </c>
      <c r="Z5558" t="s">
        <v>51</v>
      </c>
      <c r="AA5558" t="s">
        <v>4435</v>
      </c>
      <c r="AB5558" t="s">
        <v>4436</v>
      </c>
      <c r="AC5558" t="s">
        <v>41</v>
      </c>
      <c r="AD5558" t="s">
        <v>26</v>
      </c>
      <c r="AE5558" t="s">
        <v>371</v>
      </c>
      <c r="AF5558" t="s">
        <v>1673</v>
      </c>
      <c r="AG5558">
        <v>39212</v>
      </c>
      <c r="AH5558" t="s">
        <v>29</v>
      </c>
      <c r="AI5558" t="s">
        <v>6408</v>
      </c>
      <c r="AJ5558" t="s">
        <v>31</v>
      </c>
      <c r="AK5558" t="s">
        <v>67</v>
      </c>
      <c r="AL5558" t="s">
        <v>6409</v>
      </c>
      <c r="AM5558">
        <v>6.16</v>
      </c>
      <c r="AN5558">
        <v>2</v>
      </c>
      <c r="AO5558">
        <v>0</v>
      </c>
      <c r="AP5558">
        <v>1.9712000000000001</v>
      </c>
      <c r="AQ5558">
        <f>YEAR(Table1[[#This Row],[Order Date]])</f>
        <v>2015</v>
      </c>
      <c r="AR5558" t="str">
        <f>TEXT(Table1[[#This Row],[Order Date]],"mmmm")</f>
        <v>December</v>
      </c>
      <c r="AS5558" t="str">
        <f>"Q"&amp;ROUNDUP(MONTH(Table1[[#This Row],[Order Date]])/3,0)</f>
        <v>Q4</v>
      </c>
      <c r="AT5558">
        <f>IF(Table1[[#This Row],[Sales]]=0,0,Table1[[#This Row],[Profit]]/Table1[[#This Row],[Sales]])</f>
        <v>0.32</v>
      </c>
    </row>
    <row r="5559" spans="22:46" x14ac:dyDescent="0.3">
      <c r="V5559">
        <v>5558</v>
      </c>
      <c r="W5559" t="s">
        <v>9100</v>
      </c>
      <c r="X5559" s="1">
        <v>42352</v>
      </c>
      <c r="Y5559" t="s">
        <v>2085</v>
      </c>
      <c r="Z5559" t="s">
        <v>51</v>
      </c>
      <c r="AA5559" t="s">
        <v>4435</v>
      </c>
      <c r="AB5559" t="s">
        <v>4436</v>
      </c>
      <c r="AC5559" t="s">
        <v>41</v>
      </c>
      <c r="AD5559" t="s">
        <v>26</v>
      </c>
      <c r="AE5559" t="s">
        <v>371</v>
      </c>
      <c r="AF5559" t="s">
        <v>1673</v>
      </c>
      <c r="AG5559">
        <v>39212</v>
      </c>
      <c r="AH5559" t="s">
        <v>29</v>
      </c>
      <c r="AI5559" t="s">
        <v>6927</v>
      </c>
      <c r="AJ5559" t="s">
        <v>46</v>
      </c>
      <c r="AK5559" t="s">
        <v>70</v>
      </c>
      <c r="AL5559" t="s">
        <v>6928</v>
      </c>
      <c r="AM5559">
        <v>56.3</v>
      </c>
      <c r="AN5559">
        <v>2</v>
      </c>
      <c r="AO5559">
        <v>0</v>
      </c>
      <c r="AP5559">
        <v>15.763999999999999</v>
      </c>
      <c r="AQ5559">
        <f>YEAR(Table1[[#This Row],[Order Date]])</f>
        <v>2015</v>
      </c>
      <c r="AR5559" t="str">
        <f>TEXT(Table1[[#This Row],[Order Date]],"mmmm")</f>
        <v>December</v>
      </c>
      <c r="AS5559" t="str">
        <f>"Q"&amp;ROUNDUP(MONTH(Table1[[#This Row],[Order Date]])/3,0)</f>
        <v>Q4</v>
      </c>
      <c r="AT5559">
        <f>IF(Table1[[#This Row],[Sales]]=0,0,Table1[[#This Row],[Profit]]/Table1[[#This Row],[Sales]])</f>
        <v>0.28000000000000003</v>
      </c>
    </row>
    <row r="5560" spans="22:46" x14ac:dyDescent="0.3">
      <c r="V5560">
        <v>5559</v>
      </c>
      <c r="W5560" t="s">
        <v>9101</v>
      </c>
      <c r="X5560" s="1">
        <v>42344</v>
      </c>
      <c r="Y5560" s="1">
        <v>42289</v>
      </c>
      <c r="Z5560" t="s">
        <v>51</v>
      </c>
      <c r="AA5560" t="s">
        <v>5718</v>
      </c>
      <c r="AB5560" t="s">
        <v>5719</v>
      </c>
      <c r="AC5560" t="s">
        <v>25</v>
      </c>
      <c r="AD5560" t="s">
        <v>26</v>
      </c>
      <c r="AE5560" t="s">
        <v>4557</v>
      </c>
      <c r="AF5560" t="s">
        <v>1565</v>
      </c>
      <c r="AG5560">
        <v>89031</v>
      </c>
      <c r="AH5560" t="s">
        <v>44</v>
      </c>
      <c r="AI5560" t="s">
        <v>9102</v>
      </c>
      <c r="AJ5560" t="s">
        <v>46</v>
      </c>
      <c r="AK5560" t="s">
        <v>94</v>
      </c>
      <c r="AL5560" t="s">
        <v>9103</v>
      </c>
      <c r="AM5560">
        <v>6.48</v>
      </c>
      <c r="AN5560">
        <v>1</v>
      </c>
      <c r="AO5560">
        <v>0</v>
      </c>
      <c r="AP5560">
        <v>3.1103999999999998</v>
      </c>
      <c r="AQ5560">
        <f>YEAR(Table1[[#This Row],[Order Date]])</f>
        <v>2015</v>
      </c>
      <c r="AR5560" t="str">
        <f>TEXT(Table1[[#This Row],[Order Date]],"mmmm")</f>
        <v>December</v>
      </c>
      <c r="AS5560" t="str">
        <f>"Q"&amp;ROUNDUP(MONTH(Table1[[#This Row],[Order Date]])/3,0)</f>
        <v>Q4</v>
      </c>
      <c r="AT5560">
        <f>IF(Table1[[#This Row],[Sales]]=0,0,Table1[[#This Row],[Profit]]/Table1[[#This Row],[Sales]])</f>
        <v>0.47999999999999993</v>
      </c>
    </row>
    <row r="5561" spans="22:46" x14ac:dyDescent="0.3">
      <c r="V5561">
        <v>5560</v>
      </c>
      <c r="W5561" t="s">
        <v>9101</v>
      </c>
      <c r="X5561" s="1">
        <v>42344</v>
      </c>
      <c r="Y5561" s="1">
        <v>42289</v>
      </c>
      <c r="Z5561" t="s">
        <v>51</v>
      </c>
      <c r="AA5561" t="s">
        <v>5718</v>
      </c>
      <c r="AB5561" t="s">
        <v>5719</v>
      </c>
      <c r="AC5561" t="s">
        <v>25</v>
      </c>
      <c r="AD5561" t="s">
        <v>26</v>
      </c>
      <c r="AE5561" t="s">
        <v>4557</v>
      </c>
      <c r="AF5561" t="s">
        <v>1565</v>
      </c>
      <c r="AG5561">
        <v>89031</v>
      </c>
      <c r="AH5561" t="s">
        <v>44</v>
      </c>
      <c r="AI5561" t="s">
        <v>5605</v>
      </c>
      <c r="AJ5561" t="s">
        <v>46</v>
      </c>
      <c r="AK5561" t="s">
        <v>60</v>
      </c>
      <c r="AL5561" t="s">
        <v>5606</v>
      </c>
      <c r="AM5561">
        <v>1325.85</v>
      </c>
      <c r="AN5561">
        <v>5</v>
      </c>
      <c r="AO5561">
        <v>0</v>
      </c>
      <c r="AP5561">
        <v>238.65299999999999</v>
      </c>
      <c r="AQ5561">
        <f>YEAR(Table1[[#This Row],[Order Date]])</f>
        <v>2015</v>
      </c>
      <c r="AR5561" t="str">
        <f>TEXT(Table1[[#This Row],[Order Date]],"mmmm")</f>
        <v>December</v>
      </c>
      <c r="AS5561" t="str">
        <f>"Q"&amp;ROUNDUP(MONTH(Table1[[#This Row],[Order Date]])/3,0)</f>
        <v>Q4</v>
      </c>
      <c r="AT5561">
        <f>IF(Table1[[#This Row],[Sales]]=0,0,Table1[[#This Row],[Profit]]/Table1[[#This Row],[Sales]])</f>
        <v>0.18</v>
      </c>
    </row>
    <row r="5562" spans="22:46" x14ac:dyDescent="0.3">
      <c r="V5562">
        <v>5561</v>
      </c>
      <c r="W5562" t="s">
        <v>9101</v>
      </c>
      <c r="X5562" s="1">
        <v>42344</v>
      </c>
      <c r="Y5562" s="1">
        <v>42289</v>
      </c>
      <c r="Z5562" t="s">
        <v>51</v>
      </c>
      <c r="AA5562" t="s">
        <v>5718</v>
      </c>
      <c r="AB5562" t="s">
        <v>5719</v>
      </c>
      <c r="AC5562" t="s">
        <v>25</v>
      </c>
      <c r="AD5562" t="s">
        <v>26</v>
      </c>
      <c r="AE5562" t="s">
        <v>4557</v>
      </c>
      <c r="AF5562" t="s">
        <v>1565</v>
      </c>
      <c r="AG5562">
        <v>89031</v>
      </c>
      <c r="AH5562" t="s">
        <v>44</v>
      </c>
      <c r="AI5562" t="s">
        <v>3031</v>
      </c>
      <c r="AJ5562" t="s">
        <v>46</v>
      </c>
      <c r="AK5562" t="s">
        <v>47</v>
      </c>
      <c r="AL5562" t="s">
        <v>3032</v>
      </c>
      <c r="AM5562">
        <v>14.94</v>
      </c>
      <c r="AN5562">
        <v>3</v>
      </c>
      <c r="AO5562">
        <v>0</v>
      </c>
      <c r="AP5562">
        <v>6.8723999999999998</v>
      </c>
      <c r="AQ5562">
        <f>YEAR(Table1[[#This Row],[Order Date]])</f>
        <v>2015</v>
      </c>
      <c r="AR5562" t="str">
        <f>TEXT(Table1[[#This Row],[Order Date]],"mmmm")</f>
        <v>December</v>
      </c>
      <c r="AS5562" t="str">
        <f>"Q"&amp;ROUNDUP(MONTH(Table1[[#This Row],[Order Date]])/3,0)</f>
        <v>Q4</v>
      </c>
      <c r="AT5562">
        <f>IF(Table1[[#This Row],[Sales]]=0,0,Table1[[#This Row],[Profit]]/Table1[[#This Row],[Sales]])</f>
        <v>0.46</v>
      </c>
    </row>
    <row r="5563" spans="22:46" x14ac:dyDescent="0.3">
      <c r="V5563">
        <v>5562</v>
      </c>
      <c r="W5563" t="s">
        <v>9104</v>
      </c>
      <c r="X5563" s="1">
        <v>42825</v>
      </c>
      <c r="Y5563" s="1">
        <v>42770</v>
      </c>
      <c r="Z5563" t="s">
        <v>22</v>
      </c>
      <c r="AA5563" t="s">
        <v>5061</v>
      </c>
      <c r="AB5563" t="s">
        <v>5062</v>
      </c>
      <c r="AC5563" t="s">
        <v>41</v>
      </c>
      <c r="AD5563" t="s">
        <v>26</v>
      </c>
      <c r="AE5563" t="s">
        <v>1958</v>
      </c>
      <c r="AF5563" t="s">
        <v>1429</v>
      </c>
      <c r="AG5563">
        <v>30318</v>
      </c>
      <c r="AH5563" t="s">
        <v>29</v>
      </c>
      <c r="AI5563" t="s">
        <v>1353</v>
      </c>
      <c r="AJ5563" t="s">
        <v>46</v>
      </c>
      <c r="AK5563" t="s">
        <v>77</v>
      </c>
      <c r="AL5563" t="s">
        <v>1354</v>
      </c>
      <c r="AM5563">
        <v>34.54</v>
      </c>
      <c r="AN5563">
        <v>1</v>
      </c>
      <c r="AO5563">
        <v>0</v>
      </c>
      <c r="AP5563">
        <v>17.27</v>
      </c>
      <c r="AQ5563">
        <f>YEAR(Table1[[#This Row],[Order Date]])</f>
        <v>2017</v>
      </c>
      <c r="AR5563" t="str">
        <f>TEXT(Table1[[#This Row],[Order Date]],"mmmm")</f>
        <v>March</v>
      </c>
      <c r="AS5563" t="str">
        <f>"Q"&amp;ROUNDUP(MONTH(Table1[[#This Row],[Order Date]])/3,0)</f>
        <v>Q1</v>
      </c>
      <c r="AT5563">
        <f>IF(Table1[[#This Row],[Sales]]=0,0,Table1[[#This Row],[Profit]]/Table1[[#This Row],[Sales]])</f>
        <v>0.5</v>
      </c>
    </row>
    <row r="5564" spans="22:46" x14ac:dyDescent="0.3">
      <c r="V5564">
        <v>5563</v>
      </c>
      <c r="W5564" t="s">
        <v>9104</v>
      </c>
      <c r="X5564" s="1">
        <v>42825</v>
      </c>
      <c r="Y5564" s="1">
        <v>42770</v>
      </c>
      <c r="Z5564" t="s">
        <v>22</v>
      </c>
      <c r="AA5564" t="s">
        <v>5061</v>
      </c>
      <c r="AB5564" t="s">
        <v>5062</v>
      </c>
      <c r="AC5564" t="s">
        <v>41</v>
      </c>
      <c r="AD5564" t="s">
        <v>26</v>
      </c>
      <c r="AE5564" t="s">
        <v>1958</v>
      </c>
      <c r="AF5564" t="s">
        <v>1429</v>
      </c>
      <c r="AG5564">
        <v>30318</v>
      </c>
      <c r="AH5564" t="s">
        <v>29</v>
      </c>
      <c r="AI5564" t="s">
        <v>1362</v>
      </c>
      <c r="AJ5564" t="s">
        <v>73</v>
      </c>
      <c r="AK5564" t="s">
        <v>1363</v>
      </c>
      <c r="AL5564" t="s">
        <v>1364</v>
      </c>
      <c r="AM5564">
        <v>2999.95</v>
      </c>
      <c r="AN5564">
        <v>5</v>
      </c>
      <c r="AO5564">
        <v>0</v>
      </c>
      <c r="AP5564">
        <v>1439.9760000000001</v>
      </c>
      <c r="AQ5564">
        <f>YEAR(Table1[[#This Row],[Order Date]])</f>
        <v>2017</v>
      </c>
      <c r="AR5564" t="str">
        <f>TEXT(Table1[[#This Row],[Order Date]],"mmmm")</f>
        <v>March</v>
      </c>
      <c r="AS5564" t="str">
        <f>"Q"&amp;ROUNDUP(MONTH(Table1[[#This Row],[Order Date]])/3,0)</f>
        <v>Q1</v>
      </c>
      <c r="AT5564">
        <f>IF(Table1[[#This Row],[Sales]]=0,0,Table1[[#This Row],[Profit]]/Table1[[#This Row],[Sales]])</f>
        <v>0.48000000000000009</v>
      </c>
    </row>
    <row r="5565" spans="22:46" x14ac:dyDescent="0.3">
      <c r="V5565">
        <v>5564</v>
      </c>
      <c r="W5565" t="s">
        <v>9104</v>
      </c>
      <c r="X5565" s="1">
        <v>42825</v>
      </c>
      <c r="Y5565" s="1">
        <v>42770</v>
      </c>
      <c r="Z5565" t="s">
        <v>22</v>
      </c>
      <c r="AA5565" t="s">
        <v>5061</v>
      </c>
      <c r="AB5565" t="s">
        <v>5062</v>
      </c>
      <c r="AC5565" t="s">
        <v>41</v>
      </c>
      <c r="AD5565" t="s">
        <v>26</v>
      </c>
      <c r="AE5565" t="s">
        <v>1958</v>
      </c>
      <c r="AF5565" t="s">
        <v>1429</v>
      </c>
      <c r="AG5565">
        <v>30318</v>
      </c>
      <c r="AH5565" t="s">
        <v>29</v>
      </c>
      <c r="AI5565" t="s">
        <v>185</v>
      </c>
      <c r="AJ5565" t="s">
        <v>46</v>
      </c>
      <c r="AK5565" t="s">
        <v>77</v>
      </c>
      <c r="AL5565" t="s">
        <v>186</v>
      </c>
      <c r="AM5565">
        <v>64.12</v>
      </c>
      <c r="AN5565">
        <v>4</v>
      </c>
      <c r="AO5565">
        <v>0</v>
      </c>
      <c r="AP5565">
        <v>30.7776</v>
      </c>
      <c r="AQ5565">
        <f>YEAR(Table1[[#This Row],[Order Date]])</f>
        <v>2017</v>
      </c>
      <c r="AR5565" t="str">
        <f>TEXT(Table1[[#This Row],[Order Date]],"mmmm")</f>
        <v>March</v>
      </c>
      <c r="AS5565" t="str">
        <f>"Q"&amp;ROUNDUP(MONTH(Table1[[#This Row],[Order Date]])/3,0)</f>
        <v>Q1</v>
      </c>
      <c r="AT5565">
        <f>IF(Table1[[#This Row],[Sales]]=0,0,Table1[[#This Row],[Profit]]/Table1[[#This Row],[Sales]])</f>
        <v>0.48</v>
      </c>
    </row>
    <row r="5566" spans="22:46" x14ac:dyDescent="0.3">
      <c r="V5566">
        <v>5565</v>
      </c>
      <c r="W5566" t="s">
        <v>9105</v>
      </c>
      <c r="X5566" s="1">
        <v>42807</v>
      </c>
      <c r="Y5566" t="s">
        <v>5364</v>
      </c>
      <c r="Z5566" t="s">
        <v>1450</v>
      </c>
      <c r="AA5566" t="s">
        <v>7425</v>
      </c>
      <c r="AB5566" t="s">
        <v>7426</v>
      </c>
      <c r="AC5566" t="s">
        <v>108</v>
      </c>
      <c r="AD5566" t="s">
        <v>26</v>
      </c>
      <c r="AE5566" t="s">
        <v>342</v>
      </c>
      <c r="AF5566" t="s">
        <v>233</v>
      </c>
      <c r="AG5566">
        <v>60610</v>
      </c>
      <c r="AH5566" t="s">
        <v>111</v>
      </c>
      <c r="AI5566" t="s">
        <v>7162</v>
      </c>
      <c r="AJ5566" t="s">
        <v>46</v>
      </c>
      <c r="AK5566" t="s">
        <v>70</v>
      </c>
      <c r="AL5566" t="s">
        <v>7163</v>
      </c>
      <c r="AM5566">
        <v>19.456</v>
      </c>
      <c r="AN5566">
        <v>4</v>
      </c>
      <c r="AO5566">
        <v>0.2</v>
      </c>
      <c r="AP5566">
        <v>2.1888000000000001</v>
      </c>
      <c r="AQ5566">
        <f>YEAR(Table1[[#This Row],[Order Date]])</f>
        <v>2017</v>
      </c>
      <c r="AR5566" t="str">
        <f>TEXT(Table1[[#This Row],[Order Date]],"mmmm")</f>
        <v>March</v>
      </c>
      <c r="AS5566" t="str">
        <f>"Q"&amp;ROUNDUP(MONTH(Table1[[#This Row],[Order Date]])/3,0)</f>
        <v>Q1</v>
      </c>
      <c r="AT5566">
        <f>IF(Table1[[#This Row],[Sales]]=0,0,Table1[[#This Row],[Profit]]/Table1[[#This Row],[Sales]])</f>
        <v>0.1125</v>
      </c>
    </row>
    <row r="5567" spans="22:46" x14ac:dyDescent="0.3">
      <c r="V5567">
        <v>5566</v>
      </c>
      <c r="W5567" t="s">
        <v>9105</v>
      </c>
      <c r="X5567" s="1">
        <v>42807</v>
      </c>
      <c r="Y5567" t="s">
        <v>5364</v>
      </c>
      <c r="Z5567" t="s">
        <v>1450</v>
      </c>
      <c r="AA5567" t="s">
        <v>7425</v>
      </c>
      <c r="AB5567" t="s">
        <v>7426</v>
      </c>
      <c r="AC5567" t="s">
        <v>108</v>
      </c>
      <c r="AD5567" t="s">
        <v>26</v>
      </c>
      <c r="AE5567" t="s">
        <v>342</v>
      </c>
      <c r="AF5567" t="s">
        <v>233</v>
      </c>
      <c r="AG5567">
        <v>60610</v>
      </c>
      <c r="AH5567" t="s">
        <v>111</v>
      </c>
      <c r="AI5567" t="s">
        <v>9106</v>
      </c>
      <c r="AJ5567" t="s">
        <v>73</v>
      </c>
      <c r="AK5567" t="s">
        <v>768</v>
      </c>
      <c r="AL5567" t="s">
        <v>9107</v>
      </c>
      <c r="AM5567">
        <v>209.98599999999999</v>
      </c>
      <c r="AN5567">
        <v>2</v>
      </c>
      <c r="AO5567">
        <v>0.3</v>
      </c>
      <c r="AP5567">
        <v>8.9993999999999996</v>
      </c>
      <c r="AQ5567">
        <f>YEAR(Table1[[#This Row],[Order Date]])</f>
        <v>2017</v>
      </c>
      <c r="AR5567" t="str">
        <f>TEXT(Table1[[#This Row],[Order Date]],"mmmm")</f>
        <v>March</v>
      </c>
      <c r="AS5567" t="str">
        <f>"Q"&amp;ROUNDUP(MONTH(Table1[[#This Row],[Order Date]])/3,0)</f>
        <v>Q1</v>
      </c>
      <c r="AT5567">
        <f>IF(Table1[[#This Row],[Sales]]=0,0,Table1[[#This Row],[Profit]]/Table1[[#This Row],[Sales]])</f>
        <v>4.2857142857142858E-2</v>
      </c>
    </row>
    <row r="5568" spans="22:46" x14ac:dyDescent="0.3">
      <c r="V5568">
        <v>5567</v>
      </c>
      <c r="W5568" t="s">
        <v>9105</v>
      </c>
      <c r="X5568" s="1">
        <v>42807</v>
      </c>
      <c r="Y5568" t="s">
        <v>5364</v>
      </c>
      <c r="Z5568" t="s">
        <v>1450</v>
      </c>
      <c r="AA5568" t="s">
        <v>7425</v>
      </c>
      <c r="AB5568" t="s">
        <v>7426</v>
      </c>
      <c r="AC5568" t="s">
        <v>108</v>
      </c>
      <c r="AD5568" t="s">
        <v>26</v>
      </c>
      <c r="AE5568" t="s">
        <v>342</v>
      </c>
      <c r="AF5568" t="s">
        <v>233</v>
      </c>
      <c r="AG5568">
        <v>60610</v>
      </c>
      <c r="AH5568" t="s">
        <v>111</v>
      </c>
      <c r="AI5568" t="s">
        <v>6792</v>
      </c>
      <c r="AJ5568" t="s">
        <v>46</v>
      </c>
      <c r="AK5568" t="s">
        <v>70</v>
      </c>
      <c r="AL5568" t="s">
        <v>6793</v>
      </c>
      <c r="AM5568">
        <v>29.76</v>
      </c>
      <c r="AN5568">
        <v>5</v>
      </c>
      <c r="AO5568">
        <v>0.2</v>
      </c>
      <c r="AP5568">
        <v>1.86</v>
      </c>
      <c r="AQ5568">
        <f>YEAR(Table1[[#This Row],[Order Date]])</f>
        <v>2017</v>
      </c>
      <c r="AR5568" t="str">
        <f>TEXT(Table1[[#This Row],[Order Date]],"mmmm")</f>
        <v>March</v>
      </c>
      <c r="AS5568" t="str">
        <f>"Q"&amp;ROUNDUP(MONTH(Table1[[#This Row],[Order Date]])/3,0)</f>
        <v>Q1</v>
      </c>
      <c r="AT5568">
        <f>IF(Table1[[#This Row],[Sales]]=0,0,Table1[[#This Row],[Profit]]/Table1[[#This Row],[Sales]])</f>
        <v>6.25E-2</v>
      </c>
    </row>
    <row r="5569" spans="22:46" x14ac:dyDescent="0.3">
      <c r="V5569">
        <v>5568</v>
      </c>
      <c r="W5569" t="s">
        <v>9105</v>
      </c>
      <c r="X5569" s="1">
        <v>42807</v>
      </c>
      <c r="Y5569" t="s">
        <v>5364</v>
      </c>
      <c r="Z5569" t="s">
        <v>1450</v>
      </c>
      <c r="AA5569" t="s">
        <v>7425</v>
      </c>
      <c r="AB5569" t="s">
        <v>7426</v>
      </c>
      <c r="AC5569" t="s">
        <v>108</v>
      </c>
      <c r="AD5569" t="s">
        <v>26</v>
      </c>
      <c r="AE5569" t="s">
        <v>342</v>
      </c>
      <c r="AF5569" t="s">
        <v>233</v>
      </c>
      <c r="AG5569">
        <v>60610</v>
      </c>
      <c r="AH5569" t="s">
        <v>111</v>
      </c>
      <c r="AI5569" t="s">
        <v>7670</v>
      </c>
      <c r="AJ5569" t="s">
        <v>31</v>
      </c>
      <c r="AK5569" t="s">
        <v>35</v>
      </c>
      <c r="AL5569" t="s">
        <v>7671</v>
      </c>
      <c r="AM5569">
        <v>89.768000000000001</v>
      </c>
      <c r="AN5569">
        <v>1</v>
      </c>
      <c r="AO5569">
        <v>0.3</v>
      </c>
      <c r="AP5569">
        <v>-2.5648</v>
      </c>
      <c r="AQ5569">
        <f>YEAR(Table1[[#This Row],[Order Date]])</f>
        <v>2017</v>
      </c>
      <c r="AR5569" t="str">
        <f>TEXT(Table1[[#This Row],[Order Date]],"mmmm")</f>
        <v>March</v>
      </c>
      <c r="AS5569" t="str">
        <f>"Q"&amp;ROUNDUP(MONTH(Table1[[#This Row],[Order Date]])/3,0)</f>
        <v>Q1</v>
      </c>
      <c r="AT5569">
        <f>IF(Table1[[#This Row],[Sales]]=0,0,Table1[[#This Row],[Profit]]/Table1[[#This Row],[Sales]])</f>
        <v>-2.8571428571428571E-2</v>
      </c>
    </row>
    <row r="5570" spans="22:46" x14ac:dyDescent="0.3">
      <c r="V5570">
        <v>5569</v>
      </c>
      <c r="W5570" t="s">
        <v>9105</v>
      </c>
      <c r="X5570" s="1">
        <v>42807</v>
      </c>
      <c r="Y5570" t="s">
        <v>5364</v>
      </c>
      <c r="Z5570" t="s">
        <v>1450</v>
      </c>
      <c r="AA5570" t="s">
        <v>7425</v>
      </c>
      <c r="AB5570" t="s">
        <v>7426</v>
      </c>
      <c r="AC5570" t="s">
        <v>108</v>
      </c>
      <c r="AD5570" t="s">
        <v>26</v>
      </c>
      <c r="AE5570" t="s">
        <v>342</v>
      </c>
      <c r="AF5570" t="s">
        <v>233</v>
      </c>
      <c r="AG5570">
        <v>60610</v>
      </c>
      <c r="AH5570" t="s">
        <v>111</v>
      </c>
      <c r="AI5570" t="s">
        <v>1362</v>
      </c>
      <c r="AJ5570" t="s">
        <v>73</v>
      </c>
      <c r="AK5570" t="s">
        <v>1363</v>
      </c>
      <c r="AL5570" t="s">
        <v>1364</v>
      </c>
      <c r="AM5570">
        <v>959.98400000000004</v>
      </c>
      <c r="AN5570">
        <v>2</v>
      </c>
      <c r="AO5570">
        <v>0.2</v>
      </c>
      <c r="AP5570">
        <v>335.99439999999998</v>
      </c>
      <c r="AQ5570">
        <f>YEAR(Table1[[#This Row],[Order Date]])</f>
        <v>2017</v>
      </c>
      <c r="AR5570" t="str">
        <f>TEXT(Table1[[#This Row],[Order Date]],"mmmm")</f>
        <v>March</v>
      </c>
      <c r="AS5570" t="str">
        <f>"Q"&amp;ROUNDUP(MONTH(Table1[[#This Row],[Order Date]])/3,0)</f>
        <v>Q1</v>
      </c>
      <c r="AT5570">
        <f>IF(Table1[[#This Row],[Sales]]=0,0,Table1[[#This Row],[Profit]]/Table1[[#This Row],[Sales]])</f>
        <v>0.35</v>
      </c>
    </row>
    <row r="5571" spans="22:46" x14ac:dyDescent="0.3">
      <c r="V5571">
        <v>5570</v>
      </c>
      <c r="W5571" t="s">
        <v>9105</v>
      </c>
      <c r="X5571" s="1">
        <v>42807</v>
      </c>
      <c r="Y5571" t="s">
        <v>5364</v>
      </c>
      <c r="Z5571" t="s">
        <v>1450</v>
      </c>
      <c r="AA5571" t="s">
        <v>7425</v>
      </c>
      <c r="AB5571" t="s">
        <v>7426</v>
      </c>
      <c r="AC5571" t="s">
        <v>108</v>
      </c>
      <c r="AD5571" t="s">
        <v>26</v>
      </c>
      <c r="AE5571" t="s">
        <v>342</v>
      </c>
      <c r="AF5571" t="s">
        <v>233</v>
      </c>
      <c r="AG5571">
        <v>60610</v>
      </c>
      <c r="AH5571" t="s">
        <v>111</v>
      </c>
      <c r="AI5571" t="s">
        <v>2400</v>
      </c>
      <c r="AJ5571" t="s">
        <v>46</v>
      </c>
      <c r="AK5571" t="s">
        <v>94</v>
      </c>
      <c r="AL5571" t="s">
        <v>2401</v>
      </c>
      <c r="AM5571">
        <v>15.552</v>
      </c>
      <c r="AN5571">
        <v>3</v>
      </c>
      <c r="AO5571">
        <v>0.2</v>
      </c>
      <c r="AP5571">
        <v>5.6375999999999999</v>
      </c>
      <c r="AQ5571">
        <f>YEAR(Table1[[#This Row],[Order Date]])</f>
        <v>2017</v>
      </c>
      <c r="AR5571" t="str">
        <f>TEXT(Table1[[#This Row],[Order Date]],"mmmm")</f>
        <v>March</v>
      </c>
      <c r="AS5571" t="str">
        <f>"Q"&amp;ROUNDUP(MONTH(Table1[[#This Row],[Order Date]])/3,0)</f>
        <v>Q1</v>
      </c>
      <c r="AT5571">
        <f>IF(Table1[[#This Row],[Sales]]=0,0,Table1[[#This Row],[Profit]]/Table1[[#This Row],[Sales]])</f>
        <v>0.36249999999999999</v>
      </c>
    </row>
    <row r="5572" spans="22:46" x14ac:dyDescent="0.3">
      <c r="V5572">
        <v>5571</v>
      </c>
      <c r="W5572" t="s">
        <v>9105</v>
      </c>
      <c r="X5572" s="1">
        <v>42807</v>
      </c>
      <c r="Y5572" t="s">
        <v>5364</v>
      </c>
      <c r="Z5572" t="s">
        <v>1450</v>
      </c>
      <c r="AA5572" t="s">
        <v>7425</v>
      </c>
      <c r="AB5572" t="s">
        <v>7426</v>
      </c>
      <c r="AC5572" t="s">
        <v>108</v>
      </c>
      <c r="AD5572" t="s">
        <v>26</v>
      </c>
      <c r="AE5572" t="s">
        <v>342</v>
      </c>
      <c r="AF5572" t="s">
        <v>233</v>
      </c>
      <c r="AG5572">
        <v>60610</v>
      </c>
      <c r="AH5572" t="s">
        <v>111</v>
      </c>
      <c r="AI5572" t="s">
        <v>5930</v>
      </c>
      <c r="AJ5572" t="s">
        <v>73</v>
      </c>
      <c r="AK5572" t="s">
        <v>74</v>
      </c>
      <c r="AL5572" t="s">
        <v>5931</v>
      </c>
      <c r="AM5572">
        <v>34.36</v>
      </c>
      <c r="AN5572">
        <v>1</v>
      </c>
      <c r="AO5572">
        <v>0.2</v>
      </c>
      <c r="AP5572">
        <v>-7.3014999999999999</v>
      </c>
      <c r="AQ5572">
        <f>YEAR(Table1[[#This Row],[Order Date]])</f>
        <v>2017</v>
      </c>
      <c r="AR5572" t="str">
        <f>TEXT(Table1[[#This Row],[Order Date]],"mmmm")</f>
        <v>March</v>
      </c>
      <c r="AS5572" t="str">
        <f>"Q"&amp;ROUNDUP(MONTH(Table1[[#This Row],[Order Date]])/3,0)</f>
        <v>Q1</v>
      </c>
      <c r="AT5572">
        <f>IF(Table1[[#This Row],[Sales]]=0,0,Table1[[#This Row],[Profit]]/Table1[[#This Row],[Sales]])</f>
        <v>-0.21249999999999999</v>
      </c>
    </row>
    <row r="5573" spans="22:46" x14ac:dyDescent="0.3">
      <c r="V5573">
        <v>5572</v>
      </c>
      <c r="W5573" t="s">
        <v>9108</v>
      </c>
      <c r="X5573" s="1">
        <v>41978</v>
      </c>
      <c r="Y5573" s="1">
        <v>41894</v>
      </c>
      <c r="Z5573" t="s">
        <v>51</v>
      </c>
      <c r="AA5573" t="s">
        <v>1011</v>
      </c>
      <c r="AB5573" t="s">
        <v>1012</v>
      </c>
      <c r="AC5573" t="s">
        <v>41</v>
      </c>
      <c r="AD5573" t="s">
        <v>26</v>
      </c>
      <c r="AE5573" t="s">
        <v>563</v>
      </c>
      <c r="AF5573" t="s">
        <v>564</v>
      </c>
      <c r="AG5573">
        <v>43229</v>
      </c>
      <c r="AH5573" t="s">
        <v>160</v>
      </c>
      <c r="AI5573" t="s">
        <v>7239</v>
      </c>
      <c r="AJ5573" t="s">
        <v>46</v>
      </c>
      <c r="AK5573" t="s">
        <v>94</v>
      </c>
      <c r="AL5573" t="s">
        <v>7240</v>
      </c>
      <c r="AM5573">
        <v>98.376000000000005</v>
      </c>
      <c r="AN5573">
        <v>3</v>
      </c>
      <c r="AO5573">
        <v>0.2</v>
      </c>
      <c r="AP5573">
        <v>35.661299999999997</v>
      </c>
      <c r="AQ5573">
        <f>YEAR(Table1[[#This Row],[Order Date]])</f>
        <v>2014</v>
      </c>
      <c r="AR5573" t="str">
        <f>TEXT(Table1[[#This Row],[Order Date]],"mmmm")</f>
        <v>December</v>
      </c>
      <c r="AS5573" t="str">
        <f>"Q"&amp;ROUNDUP(MONTH(Table1[[#This Row],[Order Date]])/3,0)</f>
        <v>Q4</v>
      </c>
      <c r="AT5573">
        <f>IF(Table1[[#This Row],[Sales]]=0,0,Table1[[#This Row],[Profit]]/Table1[[#This Row],[Sales]])</f>
        <v>0.36249999999999993</v>
      </c>
    </row>
    <row r="5574" spans="22:46" x14ac:dyDescent="0.3">
      <c r="V5574">
        <v>5573</v>
      </c>
      <c r="W5574" t="s">
        <v>9108</v>
      </c>
      <c r="X5574" s="1">
        <v>41978</v>
      </c>
      <c r="Y5574" s="1">
        <v>41894</v>
      </c>
      <c r="Z5574" t="s">
        <v>51</v>
      </c>
      <c r="AA5574" t="s">
        <v>1011</v>
      </c>
      <c r="AB5574" t="s">
        <v>1012</v>
      </c>
      <c r="AC5574" t="s">
        <v>41</v>
      </c>
      <c r="AD5574" t="s">
        <v>26</v>
      </c>
      <c r="AE5574" t="s">
        <v>563</v>
      </c>
      <c r="AF5574" t="s">
        <v>564</v>
      </c>
      <c r="AG5574">
        <v>43229</v>
      </c>
      <c r="AH5574" t="s">
        <v>160</v>
      </c>
      <c r="AI5574" t="s">
        <v>3036</v>
      </c>
      <c r="AJ5574" t="s">
        <v>46</v>
      </c>
      <c r="AK5574" t="s">
        <v>77</v>
      </c>
      <c r="AL5574" t="s">
        <v>3037</v>
      </c>
      <c r="AM5574">
        <v>29.94</v>
      </c>
      <c r="AN5574">
        <v>4</v>
      </c>
      <c r="AO5574">
        <v>0.7</v>
      </c>
      <c r="AP5574">
        <v>-23.952000000000002</v>
      </c>
      <c r="AQ5574">
        <f>YEAR(Table1[[#This Row],[Order Date]])</f>
        <v>2014</v>
      </c>
      <c r="AR5574" t="str">
        <f>TEXT(Table1[[#This Row],[Order Date]],"mmmm")</f>
        <v>December</v>
      </c>
      <c r="AS5574" t="str">
        <f>"Q"&amp;ROUNDUP(MONTH(Table1[[#This Row],[Order Date]])/3,0)</f>
        <v>Q4</v>
      </c>
      <c r="AT5574">
        <f>IF(Table1[[#This Row],[Sales]]=0,0,Table1[[#This Row],[Profit]]/Table1[[#This Row],[Sales]])</f>
        <v>-0.8</v>
      </c>
    </row>
    <row r="5575" spans="22:46" x14ac:dyDescent="0.3">
      <c r="V5575">
        <v>5574</v>
      </c>
      <c r="W5575" t="s">
        <v>9108</v>
      </c>
      <c r="X5575" s="1">
        <v>41978</v>
      </c>
      <c r="Y5575" s="1">
        <v>41894</v>
      </c>
      <c r="Z5575" t="s">
        <v>51</v>
      </c>
      <c r="AA5575" t="s">
        <v>1011</v>
      </c>
      <c r="AB5575" t="s">
        <v>1012</v>
      </c>
      <c r="AC5575" t="s">
        <v>41</v>
      </c>
      <c r="AD5575" t="s">
        <v>26</v>
      </c>
      <c r="AE5575" t="s">
        <v>563</v>
      </c>
      <c r="AF5575" t="s">
        <v>564</v>
      </c>
      <c r="AG5575">
        <v>43229</v>
      </c>
      <c r="AH5575" t="s">
        <v>160</v>
      </c>
      <c r="AI5575" t="s">
        <v>9109</v>
      </c>
      <c r="AJ5575" t="s">
        <v>46</v>
      </c>
      <c r="AK5575" t="s">
        <v>94</v>
      </c>
      <c r="AL5575" t="s">
        <v>9110</v>
      </c>
      <c r="AM5575">
        <v>17.472000000000001</v>
      </c>
      <c r="AN5575">
        <v>3</v>
      </c>
      <c r="AO5575">
        <v>0.2</v>
      </c>
      <c r="AP5575">
        <v>5.6783999999999999</v>
      </c>
      <c r="AQ5575">
        <f>YEAR(Table1[[#This Row],[Order Date]])</f>
        <v>2014</v>
      </c>
      <c r="AR5575" t="str">
        <f>TEXT(Table1[[#This Row],[Order Date]],"mmmm")</f>
        <v>December</v>
      </c>
      <c r="AS5575" t="str">
        <f>"Q"&amp;ROUNDUP(MONTH(Table1[[#This Row],[Order Date]])/3,0)</f>
        <v>Q4</v>
      </c>
      <c r="AT5575">
        <f>IF(Table1[[#This Row],[Sales]]=0,0,Table1[[#This Row],[Profit]]/Table1[[#This Row],[Sales]])</f>
        <v>0.32499999999999996</v>
      </c>
    </row>
    <row r="5576" spans="22:46" x14ac:dyDescent="0.3">
      <c r="V5576">
        <v>5575</v>
      </c>
      <c r="W5576" t="s">
        <v>9108</v>
      </c>
      <c r="X5576" s="1">
        <v>41978</v>
      </c>
      <c r="Y5576" s="1">
        <v>41894</v>
      </c>
      <c r="Z5576" t="s">
        <v>51</v>
      </c>
      <c r="AA5576" t="s">
        <v>1011</v>
      </c>
      <c r="AB5576" t="s">
        <v>1012</v>
      </c>
      <c r="AC5576" t="s">
        <v>41</v>
      </c>
      <c r="AD5576" t="s">
        <v>26</v>
      </c>
      <c r="AE5576" t="s">
        <v>563</v>
      </c>
      <c r="AF5576" t="s">
        <v>564</v>
      </c>
      <c r="AG5576">
        <v>43229</v>
      </c>
      <c r="AH5576" t="s">
        <v>160</v>
      </c>
      <c r="AI5576" t="s">
        <v>9111</v>
      </c>
      <c r="AJ5576" t="s">
        <v>73</v>
      </c>
      <c r="AK5576" t="s">
        <v>74</v>
      </c>
      <c r="AL5576" t="s">
        <v>9112</v>
      </c>
      <c r="AM5576">
        <v>36.738</v>
      </c>
      <c r="AN5576">
        <v>1</v>
      </c>
      <c r="AO5576">
        <v>0.4</v>
      </c>
      <c r="AP5576">
        <v>-9.1844999999999999</v>
      </c>
      <c r="AQ5576">
        <f>YEAR(Table1[[#This Row],[Order Date]])</f>
        <v>2014</v>
      </c>
      <c r="AR5576" t="str">
        <f>TEXT(Table1[[#This Row],[Order Date]],"mmmm")</f>
        <v>December</v>
      </c>
      <c r="AS5576" t="str">
        <f>"Q"&amp;ROUNDUP(MONTH(Table1[[#This Row],[Order Date]])/3,0)</f>
        <v>Q4</v>
      </c>
      <c r="AT5576">
        <f>IF(Table1[[#This Row],[Sales]]=0,0,Table1[[#This Row],[Profit]]/Table1[[#This Row],[Sales]])</f>
        <v>-0.25</v>
      </c>
    </row>
    <row r="5577" spans="22:46" x14ac:dyDescent="0.3">
      <c r="V5577">
        <v>5576</v>
      </c>
      <c r="W5577" t="s">
        <v>9108</v>
      </c>
      <c r="X5577" s="1">
        <v>41978</v>
      </c>
      <c r="Y5577" s="1">
        <v>41894</v>
      </c>
      <c r="Z5577" t="s">
        <v>51</v>
      </c>
      <c r="AA5577" t="s">
        <v>1011</v>
      </c>
      <c r="AB5577" t="s">
        <v>1012</v>
      </c>
      <c r="AC5577" t="s">
        <v>41</v>
      </c>
      <c r="AD5577" t="s">
        <v>26</v>
      </c>
      <c r="AE5577" t="s">
        <v>563</v>
      </c>
      <c r="AF5577" t="s">
        <v>564</v>
      </c>
      <c r="AG5577">
        <v>43229</v>
      </c>
      <c r="AH5577" t="s">
        <v>160</v>
      </c>
      <c r="AI5577" t="s">
        <v>5343</v>
      </c>
      <c r="AJ5577" t="s">
        <v>73</v>
      </c>
      <c r="AK5577" t="s">
        <v>74</v>
      </c>
      <c r="AL5577" t="s">
        <v>5344</v>
      </c>
      <c r="AM5577">
        <v>179.94</v>
      </c>
      <c r="AN5577">
        <v>2</v>
      </c>
      <c r="AO5577">
        <v>0.4</v>
      </c>
      <c r="AP5577">
        <v>-44.984999999999999</v>
      </c>
      <c r="AQ5577">
        <f>YEAR(Table1[[#This Row],[Order Date]])</f>
        <v>2014</v>
      </c>
      <c r="AR5577" t="str">
        <f>TEXT(Table1[[#This Row],[Order Date]],"mmmm")</f>
        <v>December</v>
      </c>
      <c r="AS5577" t="str">
        <f>"Q"&amp;ROUNDUP(MONTH(Table1[[#This Row],[Order Date]])/3,0)</f>
        <v>Q4</v>
      </c>
      <c r="AT5577">
        <f>IF(Table1[[#This Row],[Sales]]=0,0,Table1[[#This Row],[Profit]]/Table1[[#This Row],[Sales]])</f>
        <v>-0.25</v>
      </c>
    </row>
    <row r="5578" spans="22:46" x14ac:dyDescent="0.3">
      <c r="V5578">
        <v>5577</v>
      </c>
      <c r="W5578" t="s">
        <v>9113</v>
      </c>
      <c r="X5578" s="1">
        <v>42716</v>
      </c>
      <c r="Y5578" t="s">
        <v>1823</v>
      </c>
      <c r="Z5578" t="s">
        <v>51</v>
      </c>
      <c r="AA5578" t="s">
        <v>1604</v>
      </c>
      <c r="AB5578" t="s">
        <v>1605</v>
      </c>
      <c r="AC5578" t="s">
        <v>25</v>
      </c>
      <c r="AD5578" t="s">
        <v>26</v>
      </c>
      <c r="AE5578" t="s">
        <v>678</v>
      </c>
      <c r="AF5578" t="s">
        <v>43</v>
      </c>
      <c r="AG5578">
        <v>91104</v>
      </c>
      <c r="AH5578" t="s">
        <v>44</v>
      </c>
      <c r="AI5578" t="s">
        <v>1933</v>
      </c>
      <c r="AJ5578" t="s">
        <v>31</v>
      </c>
      <c r="AK5578" t="s">
        <v>67</v>
      </c>
      <c r="AL5578" t="s">
        <v>1934</v>
      </c>
      <c r="AM5578">
        <v>383.64</v>
      </c>
      <c r="AN5578">
        <v>6</v>
      </c>
      <c r="AO5578">
        <v>0</v>
      </c>
      <c r="AP5578">
        <v>122.76479999999999</v>
      </c>
      <c r="AQ5578">
        <f>YEAR(Table1[[#This Row],[Order Date]])</f>
        <v>2016</v>
      </c>
      <c r="AR5578" t="str">
        <f>TEXT(Table1[[#This Row],[Order Date]],"mmmm")</f>
        <v>December</v>
      </c>
      <c r="AS5578" t="str">
        <f>"Q"&amp;ROUNDUP(MONTH(Table1[[#This Row],[Order Date]])/3,0)</f>
        <v>Q4</v>
      </c>
      <c r="AT5578">
        <f>IF(Table1[[#This Row],[Sales]]=0,0,Table1[[#This Row],[Profit]]/Table1[[#This Row],[Sales]])</f>
        <v>0.32</v>
      </c>
    </row>
    <row r="5579" spans="22:46" x14ac:dyDescent="0.3">
      <c r="V5579">
        <v>5578</v>
      </c>
      <c r="W5579" t="s">
        <v>9113</v>
      </c>
      <c r="X5579" s="1">
        <v>42716</v>
      </c>
      <c r="Y5579" t="s">
        <v>1823</v>
      </c>
      <c r="Z5579" t="s">
        <v>51</v>
      </c>
      <c r="AA5579" t="s">
        <v>1604</v>
      </c>
      <c r="AB5579" t="s">
        <v>1605</v>
      </c>
      <c r="AC5579" t="s">
        <v>25</v>
      </c>
      <c r="AD5579" t="s">
        <v>26</v>
      </c>
      <c r="AE5579" t="s">
        <v>678</v>
      </c>
      <c r="AF5579" t="s">
        <v>43</v>
      </c>
      <c r="AG5579">
        <v>91104</v>
      </c>
      <c r="AH5579" t="s">
        <v>44</v>
      </c>
      <c r="AI5579" t="s">
        <v>2410</v>
      </c>
      <c r="AJ5579" t="s">
        <v>46</v>
      </c>
      <c r="AK5579" t="s">
        <v>80</v>
      </c>
      <c r="AL5579" t="s">
        <v>2411</v>
      </c>
      <c r="AM5579">
        <v>56.52</v>
      </c>
      <c r="AN5579">
        <v>3</v>
      </c>
      <c r="AO5579">
        <v>0</v>
      </c>
      <c r="AP5579">
        <v>15.8256</v>
      </c>
      <c r="AQ5579">
        <f>YEAR(Table1[[#This Row],[Order Date]])</f>
        <v>2016</v>
      </c>
      <c r="AR5579" t="str">
        <f>TEXT(Table1[[#This Row],[Order Date]],"mmmm")</f>
        <v>December</v>
      </c>
      <c r="AS5579" t="str">
        <f>"Q"&amp;ROUNDUP(MONTH(Table1[[#This Row],[Order Date]])/3,0)</f>
        <v>Q4</v>
      </c>
      <c r="AT5579">
        <f>IF(Table1[[#This Row],[Sales]]=0,0,Table1[[#This Row],[Profit]]/Table1[[#This Row],[Sales]])</f>
        <v>0.27999999999999997</v>
      </c>
    </row>
    <row r="5580" spans="22:46" x14ac:dyDescent="0.3">
      <c r="V5580">
        <v>5579</v>
      </c>
      <c r="W5580" t="s">
        <v>9114</v>
      </c>
      <c r="X5580" s="1">
        <v>42987</v>
      </c>
      <c r="Y5580" t="s">
        <v>369</v>
      </c>
      <c r="Z5580" t="s">
        <v>22</v>
      </c>
      <c r="AA5580" t="s">
        <v>7278</v>
      </c>
      <c r="AB5580" t="s">
        <v>7279</v>
      </c>
      <c r="AC5580" t="s">
        <v>25</v>
      </c>
      <c r="AD5580" t="s">
        <v>26</v>
      </c>
      <c r="AE5580" t="s">
        <v>42</v>
      </c>
      <c r="AF5580" t="s">
        <v>43</v>
      </c>
      <c r="AG5580">
        <v>90004</v>
      </c>
      <c r="AH5580" t="s">
        <v>44</v>
      </c>
      <c r="AI5580" t="s">
        <v>4192</v>
      </c>
      <c r="AJ5580" t="s">
        <v>46</v>
      </c>
      <c r="AK5580" t="s">
        <v>70</v>
      </c>
      <c r="AL5580" t="s">
        <v>4193</v>
      </c>
      <c r="AM5580">
        <v>6.56</v>
      </c>
      <c r="AN5580">
        <v>2</v>
      </c>
      <c r="AO5580">
        <v>0</v>
      </c>
      <c r="AP5580">
        <v>1.9024000000000001</v>
      </c>
      <c r="AQ5580">
        <f>YEAR(Table1[[#This Row],[Order Date]])</f>
        <v>2017</v>
      </c>
      <c r="AR5580" t="str">
        <f>TEXT(Table1[[#This Row],[Order Date]],"mmmm")</f>
        <v>September</v>
      </c>
      <c r="AS5580" t="str">
        <f>"Q"&amp;ROUNDUP(MONTH(Table1[[#This Row],[Order Date]])/3,0)</f>
        <v>Q3</v>
      </c>
      <c r="AT5580">
        <f>IF(Table1[[#This Row],[Sales]]=0,0,Table1[[#This Row],[Profit]]/Table1[[#This Row],[Sales]])</f>
        <v>0.29000000000000004</v>
      </c>
    </row>
    <row r="5581" spans="22:46" x14ac:dyDescent="0.3">
      <c r="V5581">
        <v>5580</v>
      </c>
      <c r="W5581" t="s">
        <v>9114</v>
      </c>
      <c r="X5581" s="1">
        <v>42987</v>
      </c>
      <c r="Y5581" t="s">
        <v>369</v>
      </c>
      <c r="Z5581" t="s">
        <v>22</v>
      </c>
      <c r="AA5581" t="s">
        <v>7278</v>
      </c>
      <c r="AB5581" t="s">
        <v>7279</v>
      </c>
      <c r="AC5581" t="s">
        <v>25</v>
      </c>
      <c r="AD5581" t="s">
        <v>26</v>
      </c>
      <c r="AE5581" t="s">
        <v>42</v>
      </c>
      <c r="AF5581" t="s">
        <v>43</v>
      </c>
      <c r="AG5581">
        <v>90004</v>
      </c>
      <c r="AH5581" t="s">
        <v>44</v>
      </c>
      <c r="AI5581" t="s">
        <v>5527</v>
      </c>
      <c r="AJ5581" t="s">
        <v>31</v>
      </c>
      <c r="AK5581" t="s">
        <v>35</v>
      </c>
      <c r="AL5581" t="s">
        <v>5528</v>
      </c>
      <c r="AM5581">
        <v>243.92</v>
      </c>
      <c r="AN5581">
        <v>5</v>
      </c>
      <c r="AO5581">
        <v>0.2</v>
      </c>
      <c r="AP5581">
        <v>-15.244999999999999</v>
      </c>
      <c r="AQ5581">
        <f>YEAR(Table1[[#This Row],[Order Date]])</f>
        <v>2017</v>
      </c>
      <c r="AR5581" t="str">
        <f>TEXT(Table1[[#This Row],[Order Date]],"mmmm")</f>
        <v>September</v>
      </c>
      <c r="AS5581" t="str">
        <f>"Q"&amp;ROUNDUP(MONTH(Table1[[#This Row],[Order Date]])/3,0)</f>
        <v>Q3</v>
      </c>
      <c r="AT5581">
        <f>IF(Table1[[#This Row],[Sales]]=0,0,Table1[[#This Row],[Profit]]/Table1[[#This Row],[Sales]])</f>
        <v>-6.25E-2</v>
      </c>
    </row>
    <row r="5582" spans="22:46" x14ac:dyDescent="0.3">
      <c r="V5582">
        <v>5581</v>
      </c>
      <c r="W5582" t="s">
        <v>9114</v>
      </c>
      <c r="X5582" s="1">
        <v>42987</v>
      </c>
      <c r="Y5582" t="s">
        <v>369</v>
      </c>
      <c r="Z5582" t="s">
        <v>22</v>
      </c>
      <c r="AA5582" t="s">
        <v>7278</v>
      </c>
      <c r="AB5582" t="s">
        <v>7279</v>
      </c>
      <c r="AC5582" t="s">
        <v>25</v>
      </c>
      <c r="AD5582" t="s">
        <v>26</v>
      </c>
      <c r="AE5582" t="s">
        <v>42</v>
      </c>
      <c r="AF5582" t="s">
        <v>43</v>
      </c>
      <c r="AG5582">
        <v>90004</v>
      </c>
      <c r="AH5582" t="s">
        <v>44</v>
      </c>
      <c r="AI5582" t="s">
        <v>8690</v>
      </c>
      <c r="AJ5582" t="s">
        <v>46</v>
      </c>
      <c r="AK5582" t="s">
        <v>94</v>
      </c>
      <c r="AL5582" t="s">
        <v>8691</v>
      </c>
      <c r="AM5582">
        <v>47.52</v>
      </c>
      <c r="AN5582">
        <v>9</v>
      </c>
      <c r="AO5582">
        <v>0</v>
      </c>
      <c r="AP5582">
        <v>22.8096</v>
      </c>
      <c r="AQ5582">
        <f>YEAR(Table1[[#This Row],[Order Date]])</f>
        <v>2017</v>
      </c>
      <c r="AR5582" t="str">
        <f>TEXT(Table1[[#This Row],[Order Date]],"mmmm")</f>
        <v>September</v>
      </c>
      <c r="AS5582" t="str">
        <f>"Q"&amp;ROUNDUP(MONTH(Table1[[#This Row],[Order Date]])/3,0)</f>
        <v>Q3</v>
      </c>
      <c r="AT5582">
        <f>IF(Table1[[#This Row],[Sales]]=0,0,Table1[[#This Row],[Profit]]/Table1[[#This Row],[Sales]])</f>
        <v>0.48</v>
      </c>
    </row>
    <row r="5583" spans="22:46" x14ac:dyDescent="0.3">
      <c r="V5583">
        <v>5582</v>
      </c>
      <c r="W5583" t="s">
        <v>9115</v>
      </c>
      <c r="X5583" s="1">
        <v>43012</v>
      </c>
      <c r="Y5583" s="1">
        <v>42957</v>
      </c>
      <c r="Z5583" t="s">
        <v>51</v>
      </c>
      <c r="AA5583" t="s">
        <v>340</v>
      </c>
      <c r="AB5583" t="s">
        <v>341</v>
      </c>
      <c r="AC5583" t="s">
        <v>108</v>
      </c>
      <c r="AD5583" t="s">
        <v>26</v>
      </c>
      <c r="AE5583" t="s">
        <v>3634</v>
      </c>
      <c r="AF5583" t="s">
        <v>3098</v>
      </c>
      <c r="AG5583">
        <v>20735</v>
      </c>
      <c r="AH5583" t="s">
        <v>160</v>
      </c>
      <c r="AI5583" t="s">
        <v>3912</v>
      </c>
      <c r="AJ5583" t="s">
        <v>31</v>
      </c>
      <c r="AK5583" t="s">
        <v>67</v>
      </c>
      <c r="AL5583" t="s">
        <v>3913</v>
      </c>
      <c r="AM5583">
        <v>19.98</v>
      </c>
      <c r="AN5583">
        <v>1</v>
      </c>
      <c r="AO5583">
        <v>0</v>
      </c>
      <c r="AP5583">
        <v>8.5914000000000001</v>
      </c>
      <c r="AQ5583">
        <f>YEAR(Table1[[#This Row],[Order Date]])</f>
        <v>2017</v>
      </c>
      <c r="AR5583" t="str">
        <f>TEXT(Table1[[#This Row],[Order Date]],"mmmm")</f>
        <v>October</v>
      </c>
      <c r="AS5583" t="str">
        <f>"Q"&amp;ROUNDUP(MONTH(Table1[[#This Row],[Order Date]])/3,0)</f>
        <v>Q4</v>
      </c>
      <c r="AT5583">
        <f>IF(Table1[[#This Row],[Sales]]=0,0,Table1[[#This Row],[Profit]]/Table1[[#This Row],[Sales]])</f>
        <v>0.43</v>
      </c>
    </row>
    <row r="5584" spans="22:46" x14ac:dyDescent="0.3">
      <c r="V5584">
        <v>5583</v>
      </c>
      <c r="W5584" t="s">
        <v>9116</v>
      </c>
      <c r="X5584" s="1">
        <v>42499</v>
      </c>
      <c r="Y5584" t="s">
        <v>4750</v>
      </c>
      <c r="Z5584" t="s">
        <v>51</v>
      </c>
      <c r="AA5584" t="s">
        <v>340</v>
      </c>
      <c r="AB5584" t="s">
        <v>341</v>
      </c>
      <c r="AC5584" t="s">
        <v>108</v>
      </c>
      <c r="AD5584" t="s">
        <v>26</v>
      </c>
      <c r="AE5584" t="s">
        <v>300</v>
      </c>
      <c r="AF5584" t="s">
        <v>301</v>
      </c>
      <c r="AG5584">
        <v>10024</v>
      </c>
      <c r="AH5584" t="s">
        <v>160</v>
      </c>
      <c r="AI5584" t="s">
        <v>3950</v>
      </c>
      <c r="AJ5584" t="s">
        <v>46</v>
      </c>
      <c r="AK5584" t="s">
        <v>70</v>
      </c>
      <c r="AL5584" t="s">
        <v>3951</v>
      </c>
      <c r="AM5584">
        <v>8</v>
      </c>
      <c r="AN5584">
        <v>5</v>
      </c>
      <c r="AO5584">
        <v>0</v>
      </c>
      <c r="AP5584">
        <v>3.44</v>
      </c>
      <c r="AQ5584">
        <f>YEAR(Table1[[#This Row],[Order Date]])</f>
        <v>2016</v>
      </c>
      <c r="AR5584" t="str">
        <f>TEXT(Table1[[#This Row],[Order Date]],"mmmm")</f>
        <v>May</v>
      </c>
      <c r="AS5584" t="str">
        <f>"Q"&amp;ROUNDUP(MONTH(Table1[[#This Row],[Order Date]])/3,0)</f>
        <v>Q2</v>
      </c>
      <c r="AT5584">
        <f>IF(Table1[[#This Row],[Sales]]=0,0,Table1[[#This Row],[Profit]]/Table1[[#This Row],[Sales]])</f>
        <v>0.43</v>
      </c>
    </row>
    <row r="5585" spans="22:46" x14ac:dyDescent="0.3">
      <c r="V5585">
        <v>5584</v>
      </c>
      <c r="W5585" t="s">
        <v>9117</v>
      </c>
      <c r="X5585" s="1">
        <v>41988</v>
      </c>
      <c r="Y5585" t="s">
        <v>1708</v>
      </c>
      <c r="Z5585" t="s">
        <v>22</v>
      </c>
      <c r="AA5585" t="s">
        <v>1182</v>
      </c>
      <c r="AB5585" t="s">
        <v>1183</v>
      </c>
      <c r="AC5585" t="s">
        <v>25</v>
      </c>
      <c r="AD5585" t="s">
        <v>26</v>
      </c>
      <c r="AE5585" t="s">
        <v>1065</v>
      </c>
      <c r="AF5585" t="s">
        <v>43</v>
      </c>
      <c r="AG5585">
        <v>92037</v>
      </c>
      <c r="AH5585" t="s">
        <v>44</v>
      </c>
      <c r="AI5585" t="s">
        <v>6408</v>
      </c>
      <c r="AJ5585" t="s">
        <v>31</v>
      </c>
      <c r="AK5585" t="s">
        <v>67</v>
      </c>
      <c r="AL5585" t="s">
        <v>6409</v>
      </c>
      <c r="AM5585">
        <v>6.16</v>
      </c>
      <c r="AN5585">
        <v>2</v>
      </c>
      <c r="AO5585">
        <v>0</v>
      </c>
      <c r="AP5585">
        <v>1.9712000000000001</v>
      </c>
      <c r="AQ5585">
        <f>YEAR(Table1[[#This Row],[Order Date]])</f>
        <v>2014</v>
      </c>
      <c r="AR5585" t="str">
        <f>TEXT(Table1[[#This Row],[Order Date]],"mmmm")</f>
        <v>December</v>
      </c>
      <c r="AS5585" t="str">
        <f>"Q"&amp;ROUNDUP(MONTH(Table1[[#This Row],[Order Date]])/3,0)</f>
        <v>Q4</v>
      </c>
      <c r="AT5585">
        <f>IF(Table1[[#This Row],[Sales]]=0,0,Table1[[#This Row],[Profit]]/Table1[[#This Row],[Sales]])</f>
        <v>0.32</v>
      </c>
    </row>
    <row r="5586" spans="22:46" x14ac:dyDescent="0.3">
      <c r="V5586">
        <v>5585</v>
      </c>
      <c r="W5586" t="s">
        <v>9118</v>
      </c>
      <c r="X5586" s="1">
        <v>43069</v>
      </c>
      <c r="Y5586" s="1">
        <v>42837</v>
      </c>
      <c r="Z5586" t="s">
        <v>51</v>
      </c>
      <c r="AA5586" t="s">
        <v>1562</v>
      </c>
      <c r="AB5586" t="s">
        <v>1563</v>
      </c>
      <c r="AC5586" t="s">
        <v>108</v>
      </c>
      <c r="AD5586" t="s">
        <v>26</v>
      </c>
      <c r="AE5586" t="s">
        <v>300</v>
      </c>
      <c r="AF5586" t="s">
        <v>301</v>
      </c>
      <c r="AG5586">
        <v>10011</v>
      </c>
      <c r="AH5586" t="s">
        <v>160</v>
      </c>
      <c r="AI5586" t="s">
        <v>9119</v>
      </c>
      <c r="AJ5586" t="s">
        <v>46</v>
      </c>
      <c r="AK5586" t="s">
        <v>60</v>
      </c>
      <c r="AL5586" t="s">
        <v>9120</v>
      </c>
      <c r="AM5586">
        <v>83.56</v>
      </c>
      <c r="AN5586">
        <v>4</v>
      </c>
      <c r="AO5586">
        <v>0</v>
      </c>
      <c r="AP5586">
        <v>1.6712</v>
      </c>
      <c r="AQ5586">
        <f>YEAR(Table1[[#This Row],[Order Date]])</f>
        <v>2017</v>
      </c>
      <c r="AR5586" t="str">
        <f>TEXT(Table1[[#This Row],[Order Date]],"mmmm")</f>
        <v>November</v>
      </c>
      <c r="AS5586" t="str">
        <f>"Q"&amp;ROUNDUP(MONTH(Table1[[#This Row],[Order Date]])/3,0)</f>
        <v>Q4</v>
      </c>
      <c r="AT5586">
        <f>IF(Table1[[#This Row],[Sales]]=0,0,Table1[[#This Row],[Profit]]/Table1[[#This Row],[Sales]])</f>
        <v>0.02</v>
      </c>
    </row>
    <row r="5587" spans="22:46" x14ac:dyDescent="0.3">
      <c r="V5587">
        <v>5586</v>
      </c>
      <c r="W5587" t="s">
        <v>9118</v>
      </c>
      <c r="X5587" s="1">
        <v>43069</v>
      </c>
      <c r="Y5587" s="1">
        <v>42837</v>
      </c>
      <c r="Z5587" t="s">
        <v>51</v>
      </c>
      <c r="AA5587" t="s">
        <v>1562</v>
      </c>
      <c r="AB5587" t="s">
        <v>1563</v>
      </c>
      <c r="AC5587" t="s">
        <v>108</v>
      </c>
      <c r="AD5587" t="s">
        <v>26</v>
      </c>
      <c r="AE5587" t="s">
        <v>300</v>
      </c>
      <c r="AF5587" t="s">
        <v>301</v>
      </c>
      <c r="AG5587">
        <v>10011</v>
      </c>
      <c r="AH5587" t="s">
        <v>160</v>
      </c>
      <c r="AI5587" t="s">
        <v>9121</v>
      </c>
      <c r="AJ5587" t="s">
        <v>73</v>
      </c>
      <c r="AK5587" t="s">
        <v>74</v>
      </c>
      <c r="AL5587" t="s">
        <v>9122</v>
      </c>
      <c r="AM5587">
        <v>546.05999999999995</v>
      </c>
      <c r="AN5587">
        <v>3</v>
      </c>
      <c r="AO5587">
        <v>0</v>
      </c>
      <c r="AP5587">
        <v>163.81800000000001</v>
      </c>
      <c r="AQ5587">
        <f>YEAR(Table1[[#This Row],[Order Date]])</f>
        <v>2017</v>
      </c>
      <c r="AR5587" t="str">
        <f>TEXT(Table1[[#This Row],[Order Date]],"mmmm")</f>
        <v>November</v>
      </c>
      <c r="AS5587" t="str">
        <f>"Q"&amp;ROUNDUP(MONTH(Table1[[#This Row],[Order Date]])/3,0)</f>
        <v>Q4</v>
      </c>
      <c r="AT5587">
        <f>IF(Table1[[#This Row],[Sales]]=0,0,Table1[[#This Row],[Profit]]/Table1[[#This Row],[Sales]])</f>
        <v>0.30000000000000004</v>
      </c>
    </row>
    <row r="5588" spans="22:46" x14ac:dyDescent="0.3">
      <c r="V5588">
        <v>5587</v>
      </c>
      <c r="W5588" t="s">
        <v>9118</v>
      </c>
      <c r="X5588" s="1">
        <v>43069</v>
      </c>
      <c r="Y5588" s="1">
        <v>42837</v>
      </c>
      <c r="Z5588" t="s">
        <v>51</v>
      </c>
      <c r="AA5588" t="s">
        <v>1562</v>
      </c>
      <c r="AB5588" t="s">
        <v>1563</v>
      </c>
      <c r="AC5588" t="s">
        <v>108</v>
      </c>
      <c r="AD5588" t="s">
        <v>26</v>
      </c>
      <c r="AE5588" t="s">
        <v>300</v>
      </c>
      <c r="AF5588" t="s">
        <v>301</v>
      </c>
      <c r="AG5588">
        <v>10011</v>
      </c>
      <c r="AH5588" t="s">
        <v>160</v>
      </c>
      <c r="AI5588" t="s">
        <v>1903</v>
      </c>
      <c r="AJ5588" t="s">
        <v>46</v>
      </c>
      <c r="AK5588" t="s">
        <v>60</v>
      </c>
      <c r="AL5588" t="s">
        <v>1904</v>
      </c>
      <c r="AM5588">
        <v>269.49</v>
      </c>
      <c r="AN5588">
        <v>3</v>
      </c>
      <c r="AO5588">
        <v>0</v>
      </c>
      <c r="AP5588">
        <v>5.3898000000000001</v>
      </c>
      <c r="AQ5588">
        <f>YEAR(Table1[[#This Row],[Order Date]])</f>
        <v>2017</v>
      </c>
      <c r="AR5588" t="str">
        <f>TEXT(Table1[[#This Row],[Order Date]],"mmmm")</f>
        <v>November</v>
      </c>
      <c r="AS5588" t="str">
        <f>"Q"&amp;ROUNDUP(MONTH(Table1[[#This Row],[Order Date]])/3,0)</f>
        <v>Q4</v>
      </c>
      <c r="AT5588">
        <f>IF(Table1[[#This Row],[Sales]]=0,0,Table1[[#This Row],[Profit]]/Table1[[#This Row],[Sales]])</f>
        <v>0.02</v>
      </c>
    </row>
    <row r="5589" spans="22:46" x14ac:dyDescent="0.3">
      <c r="V5589">
        <v>5588</v>
      </c>
      <c r="W5589" t="s">
        <v>9123</v>
      </c>
      <c r="X5589" s="1">
        <v>42082</v>
      </c>
      <c r="Y5589" t="s">
        <v>2877</v>
      </c>
      <c r="Z5589" t="s">
        <v>207</v>
      </c>
      <c r="AA5589" t="s">
        <v>2970</v>
      </c>
      <c r="AB5589" t="s">
        <v>2971</v>
      </c>
      <c r="AC5589" t="s">
        <v>25</v>
      </c>
      <c r="AD5589" t="s">
        <v>26</v>
      </c>
      <c r="AE5589" t="s">
        <v>2788</v>
      </c>
      <c r="AF5589" t="s">
        <v>43</v>
      </c>
      <c r="AG5589">
        <v>93534</v>
      </c>
      <c r="AH5589" t="s">
        <v>44</v>
      </c>
      <c r="AI5589" t="s">
        <v>3726</v>
      </c>
      <c r="AJ5589" t="s">
        <v>46</v>
      </c>
      <c r="AK5589" t="s">
        <v>303</v>
      </c>
      <c r="AL5589" t="s">
        <v>3727</v>
      </c>
      <c r="AM5589">
        <v>10.9</v>
      </c>
      <c r="AN5589">
        <v>5</v>
      </c>
      <c r="AO5589">
        <v>0</v>
      </c>
      <c r="AP5589">
        <v>3.597</v>
      </c>
      <c r="AQ5589">
        <f>YEAR(Table1[[#This Row],[Order Date]])</f>
        <v>2015</v>
      </c>
      <c r="AR5589" t="str">
        <f>TEXT(Table1[[#This Row],[Order Date]],"mmmm")</f>
        <v>March</v>
      </c>
      <c r="AS5589" t="str">
        <f>"Q"&amp;ROUNDUP(MONTH(Table1[[#This Row],[Order Date]])/3,0)</f>
        <v>Q1</v>
      </c>
      <c r="AT5589">
        <f>IF(Table1[[#This Row],[Sales]]=0,0,Table1[[#This Row],[Profit]]/Table1[[#This Row],[Sales]])</f>
        <v>0.32999999999999996</v>
      </c>
    </row>
    <row r="5590" spans="22:46" x14ac:dyDescent="0.3">
      <c r="V5590">
        <v>5589</v>
      </c>
      <c r="W5590" t="s">
        <v>9124</v>
      </c>
      <c r="X5590" s="1">
        <v>41839</v>
      </c>
      <c r="Y5590" t="s">
        <v>6982</v>
      </c>
      <c r="Z5590" t="s">
        <v>51</v>
      </c>
      <c r="AA5590" t="s">
        <v>6823</v>
      </c>
      <c r="AB5590" t="s">
        <v>6824</v>
      </c>
      <c r="AC5590" t="s">
        <v>108</v>
      </c>
      <c r="AD5590" t="s">
        <v>26</v>
      </c>
      <c r="AE5590" t="s">
        <v>1987</v>
      </c>
      <c r="AF5590" t="s">
        <v>1988</v>
      </c>
      <c r="AG5590">
        <v>59405</v>
      </c>
      <c r="AH5590" t="s">
        <v>44</v>
      </c>
      <c r="AI5590" t="s">
        <v>3244</v>
      </c>
      <c r="AJ5590" t="s">
        <v>46</v>
      </c>
      <c r="AK5590" t="s">
        <v>77</v>
      </c>
      <c r="AL5590" t="s">
        <v>3245</v>
      </c>
      <c r="AM5590">
        <v>6.0960000000000001</v>
      </c>
      <c r="AN5590">
        <v>2</v>
      </c>
      <c r="AO5590">
        <v>0.2</v>
      </c>
      <c r="AP5590">
        <v>2.2098</v>
      </c>
      <c r="AQ5590">
        <f>YEAR(Table1[[#This Row],[Order Date]])</f>
        <v>2014</v>
      </c>
      <c r="AR5590" t="str">
        <f>TEXT(Table1[[#This Row],[Order Date]],"mmmm")</f>
        <v>July</v>
      </c>
      <c r="AS5590" t="str">
        <f>"Q"&amp;ROUNDUP(MONTH(Table1[[#This Row],[Order Date]])/3,0)</f>
        <v>Q3</v>
      </c>
      <c r="AT5590">
        <f>IF(Table1[[#This Row],[Sales]]=0,0,Table1[[#This Row],[Profit]]/Table1[[#This Row],[Sales]])</f>
        <v>0.36249999999999999</v>
      </c>
    </row>
    <row r="5591" spans="22:46" x14ac:dyDescent="0.3">
      <c r="V5591">
        <v>5590</v>
      </c>
      <c r="W5591" t="s">
        <v>9125</v>
      </c>
      <c r="X5591" s="1">
        <v>42712</v>
      </c>
      <c r="Y5591" s="1">
        <v>42686</v>
      </c>
      <c r="Z5591" t="s">
        <v>22</v>
      </c>
      <c r="AA5591" t="s">
        <v>1358</v>
      </c>
      <c r="AB5591" t="s">
        <v>1359</v>
      </c>
      <c r="AC5591" t="s">
        <v>25</v>
      </c>
      <c r="AD5591" t="s">
        <v>26</v>
      </c>
      <c r="AE5591" t="s">
        <v>136</v>
      </c>
      <c r="AF5591" t="s">
        <v>43</v>
      </c>
      <c r="AG5591">
        <v>94110</v>
      </c>
      <c r="AH5591" t="s">
        <v>44</v>
      </c>
      <c r="AI5591" t="s">
        <v>393</v>
      </c>
      <c r="AJ5591" t="s">
        <v>46</v>
      </c>
      <c r="AK5591" t="s">
        <v>60</v>
      </c>
      <c r="AL5591" t="s">
        <v>394</v>
      </c>
      <c r="AM5591">
        <v>34.049999999999997</v>
      </c>
      <c r="AN5591">
        <v>3</v>
      </c>
      <c r="AO5591">
        <v>0</v>
      </c>
      <c r="AP5591">
        <v>9.5340000000000007</v>
      </c>
      <c r="AQ5591">
        <f>YEAR(Table1[[#This Row],[Order Date]])</f>
        <v>2016</v>
      </c>
      <c r="AR5591" t="str">
        <f>TEXT(Table1[[#This Row],[Order Date]],"mmmm")</f>
        <v>December</v>
      </c>
      <c r="AS5591" t="str">
        <f>"Q"&amp;ROUNDUP(MONTH(Table1[[#This Row],[Order Date]])/3,0)</f>
        <v>Q4</v>
      </c>
      <c r="AT5591">
        <f>IF(Table1[[#This Row],[Sales]]=0,0,Table1[[#This Row],[Profit]]/Table1[[#This Row],[Sales]])</f>
        <v>0.28000000000000003</v>
      </c>
    </row>
    <row r="5592" spans="22:46" x14ac:dyDescent="0.3">
      <c r="V5592">
        <v>5591</v>
      </c>
      <c r="W5592" t="s">
        <v>9125</v>
      </c>
      <c r="X5592" s="1">
        <v>42712</v>
      </c>
      <c r="Y5592" s="1">
        <v>42686</v>
      </c>
      <c r="Z5592" t="s">
        <v>22</v>
      </c>
      <c r="AA5592" t="s">
        <v>1358</v>
      </c>
      <c r="AB5592" t="s">
        <v>1359</v>
      </c>
      <c r="AC5592" t="s">
        <v>25</v>
      </c>
      <c r="AD5592" t="s">
        <v>26</v>
      </c>
      <c r="AE5592" t="s">
        <v>136</v>
      </c>
      <c r="AF5592" t="s">
        <v>43</v>
      </c>
      <c r="AG5592">
        <v>94110</v>
      </c>
      <c r="AH5592" t="s">
        <v>44</v>
      </c>
      <c r="AI5592" t="s">
        <v>3162</v>
      </c>
      <c r="AJ5592" t="s">
        <v>46</v>
      </c>
      <c r="AK5592" t="s">
        <v>60</v>
      </c>
      <c r="AL5592" t="s">
        <v>3163</v>
      </c>
      <c r="AM5592">
        <v>352.38</v>
      </c>
      <c r="AN5592">
        <v>2</v>
      </c>
      <c r="AO5592">
        <v>0</v>
      </c>
      <c r="AP5592">
        <v>81.047399999999996</v>
      </c>
      <c r="AQ5592">
        <f>YEAR(Table1[[#This Row],[Order Date]])</f>
        <v>2016</v>
      </c>
      <c r="AR5592" t="str">
        <f>TEXT(Table1[[#This Row],[Order Date]],"mmmm")</f>
        <v>December</v>
      </c>
      <c r="AS5592" t="str">
        <f>"Q"&amp;ROUNDUP(MONTH(Table1[[#This Row],[Order Date]])/3,0)</f>
        <v>Q4</v>
      </c>
      <c r="AT5592">
        <f>IF(Table1[[#This Row],[Sales]]=0,0,Table1[[#This Row],[Profit]]/Table1[[#This Row],[Sales]])</f>
        <v>0.22999999999999998</v>
      </c>
    </row>
    <row r="5593" spans="22:46" x14ac:dyDescent="0.3">
      <c r="V5593">
        <v>5592</v>
      </c>
      <c r="W5593" t="s">
        <v>9126</v>
      </c>
      <c r="X5593" s="1">
        <v>41925</v>
      </c>
      <c r="Y5593" t="s">
        <v>5424</v>
      </c>
      <c r="Z5593" t="s">
        <v>22</v>
      </c>
      <c r="AA5593" t="s">
        <v>4768</v>
      </c>
      <c r="AB5593" t="s">
        <v>4769</v>
      </c>
      <c r="AC5593" t="s">
        <v>41</v>
      </c>
      <c r="AD5593" t="s">
        <v>26</v>
      </c>
      <c r="AE5593" t="s">
        <v>1256</v>
      </c>
      <c r="AF5593" t="s">
        <v>892</v>
      </c>
      <c r="AG5593">
        <v>8701</v>
      </c>
      <c r="AH5593" t="s">
        <v>160</v>
      </c>
      <c r="AI5593" t="s">
        <v>3606</v>
      </c>
      <c r="AJ5593" t="s">
        <v>31</v>
      </c>
      <c r="AK5593" t="s">
        <v>35</v>
      </c>
      <c r="AL5593" t="s">
        <v>3607</v>
      </c>
      <c r="AM5593">
        <v>245.98</v>
      </c>
      <c r="AN5593">
        <v>2</v>
      </c>
      <c r="AO5593">
        <v>0</v>
      </c>
      <c r="AP5593">
        <v>27.0578</v>
      </c>
      <c r="AQ5593">
        <f>YEAR(Table1[[#This Row],[Order Date]])</f>
        <v>2014</v>
      </c>
      <c r="AR5593" t="str">
        <f>TEXT(Table1[[#This Row],[Order Date]],"mmmm")</f>
        <v>October</v>
      </c>
      <c r="AS5593" t="str">
        <f>"Q"&amp;ROUNDUP(MONTH(Table1[[#This Row],[Order Date]])/3,0)</f>
        <v>Q4</v>
      </c>
      <c r="AT5593">
        <f>IF(Table1[[#This Row],[Sales]]=0,0,Table1[[#This Row],[Profit]]/Table1[[#This Row],[Sales]])</f>
        <v>0.11</v>
      </c>
    </row>
    <row r="5594" spans="22:46" x14ac:dyDescent="0.3">
      <c r="V5594">
        <v>5593</v>
      </c>
      <c r="W5594" t="s">
        <v>9126</v>
      </c>
      <c r="X5594" s="1">
        <v>41925</v>
      </c>
      <c r="Y5594" t="s">
        <v>5424</v>
      </c>
      <c r="Z5594" t="s">
        <v>22</v>
      </c>
      <c r="AA5594" t="s">
        <v>4768</v>
      </c>
      <c r="AB5594" t="s">
        <v>4769</v>
      </c>
      <c r="AC5594" t="s">
        <v>41</v>
      </c>
      <c r="AD5594" t="s">
        <v>26</v>
      </c>
      <c r="AE5594" t="s">
        <v>1256</v>
      </c>
      <c r="AF5594" t="s">
        <v>892</v>
      </c>
      <c r="AG5594">
        <v>8701</v>
      </c>
      <c r="AH5594" t="s">
        <v>160</v>
      </c>
      <c r="AI5594" t="s">
        <v>475</v>
      </c>
      <c r="AJ5594" t="s">
        <v>46</v>
      </c>
      <c r="AK5594" t="s">
        <v>77</v>
      </c>
      <c r="AL5594" t="s">
        <v>476</v>
      </c>
      <c r="AM5594">
        <v>18.940000000000001</v>
      </c>
      <c r="AN5594">
        <v>1</v>
      </c>
      <c r="AO5594">
        <v>0</v>
      </c>
      <c r="AP5594">
        <v>9.4700000000000006</v>
      </c>
      <c r="AQ5594">
        <f>YEAR(Table1[[#This Row],[Order Date]])</f>
        <v>2014</v>
      </c>
      <c r="AR5594" t="str">
        <f>TEXT(Table1[[#This Row],[Order Date]],"mmmm")</f>
        <v>October</v>
      </c>
      <c r="AS5594" t="str">
        <f>"Q"&amp;ROUNDUP(MONTH(Table1[[#This Row],[Order Date]])/3,0)</f>
        <v>Q4</v>
      </c>
      <c r="AT5594">
        <f>IF(Table1[[#This Row],[Sales]]=0,0,Table1[[#This Row],[Profit]]/Table1[[#This Row],[Sales]])</f>
        <v>0.5</v>
      </c>
    </row>
    <row r="5595" spans="22:46" x14ac:dyDescent="0.3">
      <c r="V5595">
        <v>5594</v>
      </c>
      <c r="W5595" t="s">
        <v>9127</v>
      </c>
      <c r="X5595" s="1">
        <v>43058</v>
      </c>
      <c r="Y5595" t="s">
        <v>5246</v>
      </c>
      <c r="Z5595" t="s">
        <v>51</v>
      </c>
      <c r="AA5595" t="s">
        <v>3489</v>
      </c>
      <c r="AB5595" t="s">
        <v>3490</v>
      </c>
      <c r="AC5595" t="s">
        <v>25</v>
      </c>
      <c r="AD5595" t="s">
        <v>26</v>
      </c>
      <c r="AE5595" t="s">
        <v>2460</v>
      </c>
      <c r="AF5595" t="s">
        <v>564</v>
      </c>
      <c r="AG5595">
        <v>44105</v>
      </c>
      <c r="AH5595" t="s">
        <v>160</v>
      </c>
      <c r="AI5595" t="s">
        <v>3068</v>
      </c>
      <c r="AJ5595" t="s">
        <v>46</v>
      </c>
      <c r="AK5595" t="s">
        <v>77</v>
      </c>
      <c r="AL5595" t="s">
        <v>3069</v>
      </c>
      <c r="AM5595">
        <v>59.912999999999997</v>
      </c>
      <c r="AN5595">
        <v>7</v>
      </c>
      <c r="AO5595">
        <v>0.7</v>
      </c>
      <c r="AP5595">
        <v>-45.933300000000003</v>
      </c>
      <c r="AQ5595">
        <f>YEAR(Table1[[#This Row],[Order Date]])</f>
        <v>2017</v>
      </c>
      <c r="AR5595" t="str">
        <f>TEXT(Table1[[#This Row],[Order Date]],"mmmm")</f>
        <v>November</v>
      </c>
      <c r="AS5595" t="str">
        <f>"Q"&amp;ROUNDUP(MONTH(Table1[[#This Row],[Order Date]])/3,0)</f>
        <v>Q4</v>
      </c>
      <c r="AT5595">
        <f>IF(Table1[[#This Row],[Sales]]=0,0,Table1[[#This Row],[Profit]]/Table1[[#This Row],[Sales]])</f>
        <v>-0.76666666666666672</v>
      </c>
    </row>
    <row r="5596" spans="22:46" x14ac:dyDescent="0.3">
      <c r="V5596">
        <v>5595</v>
      </c>
      <c r="W5596" t="s">
        <v>9128</v>
      </c>
      <c r="X5596" s="1">
        <v>43002</v>
      </c>
      <c r="Y5596" t="s">
        <v>2352</v>
      </c>
      <c r="Z5596" t="s">
        <v>1450</v>
      </c>
      <c r="AA5596" t="s">
        <v>1555</v>
      </c>
      <c r="AB5596" t="s">
        <v>1556</v>
      </c>
      <c r="AC5596" t="s">
        <v>41</v>
      </c>
      <c r="AD5596" t="s">
        <v>26</v>
      </c>
      <c r="AE5596" t="s">
        <v>1663</v>
      </c>
      <c r="AF5596" t="s">
        <v>1400</v>
      </c>
      <c r="AG5596">
        <v>1841</v>
      </c>
      <c r="AH5596" t="s">
        <v>160</v>
      </c>
      <c r="AI5596" t="s">
        <v>2051</v>
      </c>
      <c r="AJ5596" t="s">
        <v>73</v>
      </c>
      <c r="AK5596" t="s">
        <v>74</v>
      </c>
      <c r="AL5596" t="s">
        <v>2052</v>
      </c>
      <c r="AM5596">
        <v>391.98</v>
      </c>
      <c r="AN5596">
        <v>2</v>
      </c>
      <c r="AO5596">
        <v>0</v>
      </c>
      <c r="AP5596">
        <v>109.7544</v>
      </c>
      <c r="AQ5596">
        <f>YEAR(Table1[[#This Row],[Order Date]])</f>
        <v>2017</v>
      </c>
      <c r="AR5596" t="str">
        <f>TEXT(Table1[[#This Row],[Order Date]],"mmmm")</f>
        <v>September</v>
      </c>
      <c r="AS5596" t="str">
        <f>"Q"&amp;ROUNDUP(MONTH(Table1[[#This Row],[Order Date]])/3,0)</f>
        <v>Q3</v>
      </c>
      <c r="AT5596">
        <f>IF(Table1[[#This Row],[Sales]]=0,0,Table1[[#This Row],[Profit]]/Table1[[#This Row],[Sales]])</f>
        <v>0.27999999999999997</v>
      </c>
    </row>
    <row r="5597" spans="22:46" x14ac:dyDescent="0.3">
      <c r="V5597">
        <v>5596</v>
      </c>
      <c r="W5597" t="s">
        <v>9128</v>
      </c>
      <c r="X5597" s="1">
        <v>43002</v>
      </c>
      <c r="Y5597" t="s">
        <v>2352</v>
      </c>
      <c r="Z5597" t="s">
        <v>1450</v>
      </c>
      <c r="AA5597" t="s">
        <v>1555</v>
      </c>
      <c r="AB5597" t="s">
        <v>1556</v>
      </c>
      <c r="AC5597" t="s">
        <v>41</v>
      </c>
      <c r="AD5597" t="s">
        <v>26</v>
      </c>
      <c r="AE5597" t="s">
        <v>1663</v>
      </c>
      <c r="AF5597" t="s">
        <v>1400</v>
      </c>
      <c r="AG5597">
        <v>1841</v>
      </c>
      <c r="AH5597" t="s">
        <v>160</v>
      </c>
      <c r="AI5597" t="s">
        <v>5855</v>
      </c>
      <c r="AJ5597" t="s">
        <v>73</v>
      </c>
      <c r="AK5597" t="s">
        <v>74</v>
      </c>
      <c r="AL5597" t="s">
        <v>5856</v>
      </c>
      <c r="AM5597">
        <v>437.85</v>
      </c>
      <c r="AN5597">
        <v>3</v>
      </c>
      <c r="AO5597">
        <v>0</v>
      </c>
      <c r="AP5597">
        <v>131.35499999999999</v>
      </c>
      <c r="AQ5597">
        <f>YEAR(Table1[[#This Row],[Order Date]])</f>
        <v>2017</v>
      </c>
      <c r="AR5597" t="str">
        <f>TEXT(Table1[[#This Row],[Order Date]],"mmmm")</f>
        <v>September</v>
      </c>
      <c r="AS5597" t="str">
        <f>"Q"&amp;ROUNDUP(MONTH(Table1[[#This Row],[Order Date]])/3,0)</f>
        <v>Q3</v>
      </c>
      <c r="AT5597">
        <f>IF(Table1[[#This Row],[Sales]]=0,0,Table1[[#This Row],[Profit]]/Table1[[#This Row],[Sales]])</f>
        <v>0.29999999999999993</v>
      </c>
    </row>
    <row r="5598" spans="22:46" x14ac:dyDescent="0.3">
      <c r="V5598">
        <v>5597</v>
      </c>
      <c r="W5598" t="s">
        <v>9129</v>
      </c>
      <c r="X5598" s="1">
        <v>42272</v>
      </c>
      <c r="Y5598" t="s">
        <v>4833</v>
      </c>
      <c r="Z5598" t="s">
        <v>51</v>
      </c>
      <c r="AA5598" t="s">
        <v>9130</v>
      </c>
      <c r="AB5598" t="s">
        <v>9131</v>
      </c>
      <c r="AC5598" t="s">
        <v>25</v>
      </c>
      <c r="AD5598" t="s">
        <v>26</v>
      </c>
      <c r="AE5598" t="s">
        <v>91</v>
      </c>
      <c r="AF5598" t="s">
        <v>3044</v>
      </c>
      <c r="AG5598">
        <v>3301</v>
      </c>
      <c r="AH5598" t="s">
        <v>160</v>
      </c>
      <c r="AI5598" t="s">
        <v>695</v>
      </c>
      <c r="AJ5598" t="s">
        <v>46</v>
      </c>
      <c r="AK5598" t="s">
        <v>77</v>
      </c>
      <c r="AL5598" t="s">
        <v>696</v>
      </c>
      <c r="AM5598">
        <v>68.62</v>
      </c>
      <c r="AN5598">
        <v>2</v>
      </c>
      <c r="AO5598">
        <v>0</v>
      </c>
      <c r="AP5598">
        <v>32.251399999999997</v>
      </c>
      <c r="AQ5598">
        <f>YEAR(Table1[[#This Row],[Order Date]])</f>
        <v>2015</v>
      </c>
      <c r="AR5598" t="str">
        <f>TEXT(Table1[[#This Row],[Order Date]],"mmmm")</f>
        <v>September</v>
      </c>
      <c r="AS5598" t="str">
        <f>"Q"&amp;ROUNDUP(MONTH(Table1[[#This Row],[Order Date]])/3,0)</f>
        <v>Q3</v>
      </c>
      <c r="AT5598">
        <f>IF(Table1[[#This Row],[Sales]]=0,0,Table1[[#This Row],[Profit]]/Table1[[#This Row],[Sales]])</f>
        <v>0.46999999999999992</v>
      </c>
    </row>
    <row r="5599" spans="22:46" x14ac:dyDescent="0.3">
      <c r="V5599">
        <v>5598</v>
      </c>
      <c r="W5599" t="s">
        <v>9132</v>
      </c>
      <c r="X5599" s="1">
        <v>42779</v>
      </c>
      <c r="Y5599" t="s">
        <v>2829</v>
      </c>
      <c r="Z5599" t="s">
        <v>51</v>
      </c>
      <c r="AA5599" t="s">
        <v>6472</v>
      </c>
      <c r="AB5599" t="s">
        <v>6473</v>
      </c>
      <c r="AC5599" t="s">
        <v>25</v>
      </c>
      <c r="AD5599" t="s">
        <v>26</v>
      </c>
      <c r="AE5599" t="s">
        <v>5046</v>
      </c>
      <c r="AF5599" t="s">
        <v>3098</v>
      </c>
      <c r="AG5599">
        <v>21215</v>
      </c>
      <c r="AH5599" t="s">
        <v>160</v>
      </c>
      <c r="AI5599" t="s">
        <v>4747</v>
      </c>
      <c r="AJ5599" t="s">
        <v>46</v>
      </c>
      <c r="AK5599" t="s">
        <v>651</v>
      </c>
      <c r="AL5599" t="s">
        <v>4748</v>
      </c>
      <c r="AM5599">
        <v>25.02</v>
      </c>
      <c r="AN5599">
        <v>3</v>
      </c>
      <c r="AO5599">
        <v>0</v>
      </c>
      <c r="AP5599">
        <v>6.5052000000000003</v>
      </c>
      <c r="AQ5599">
        <f>YEAR(Table1[[#This Row],[Order Date]])</f>
        <v>2017</v>
      </c>
      <c r="AR5599" t="str">
        <f>TEXT(Table1[[#This Row],[Order Date]],"mmmm")</f>
        <v>February</v>
      </c>
      <c r="AS5599" t="str">
        <f>"Q"&amp;ROUNDUP(MONTH(Table1[[#This Row],[Order Date]])/3,0)</f>
        <v>Q1</v>
      </c>
      <c r="AT5599">
        <f>IF(Table1[[#This Row],[Sales]]=0,0,Table1[[#This Row],[Profit]]/Table1[[#This Row],[Sales]])</f>
        <v>0.26</v>
      </c>
    </row>
    <row r="5600" spans="22:46" x14ac:dyDescent="0.3">
      <c r="V5600">
        <v>5599</v>
      </c>
      <c r="W5600" t="s">
        <v>9132</v>
      </c>
      <c r="X5600" s="1">
        <v>42779</v>
      </c>
      <c r="Y5600" t="s">
        <v>2829</v>
      </c>
      <c r="Z5600" t="s">
        <v>51</v>
      </c>
      <c r="AA5600" t="s">
        <v>6472</v>
      </c>
      <c r="AB5600" t="s">
        <v>6473</v>
      </c>
      <c r="AC5600" t="s">
        <v>25</v>
      </c>
      <c r="AD5600" t="s">
        <v>26</v>
      </c>
      <c r="AE5600" t="s">
        <v>5046</v>
      </c>
      <c r="AF5600" t="s">
        <v>3098</v>
      </c>
      <c r="AG5600">
        <v>21215</v>
      </c>
      <c r="AH5600" t="s">
        <v>160</v>
      </c>
      <c r="AI5600" t="s">
        <v>9021</v>
      </c>
      <c r="AJ5600" t="s">
        <v>46</v>
      </c>
      <c r="AK5600" t="s">
        <v>70</v>
      </c>
      <c r="AL5600" t="s">
        <v>9022</v>
      </c>
      <c r="AM5600">
        <v>10.71</v>
      </c>
      <c r="AN5600">
        <v>3</v>
      </c>
      <c r="AO5600">
        <v>0</v>
      </c>
      <c r="AP5600">
        <v>2.7846000000000002</v>
      </c>
      <c r="AQ5600">
        <f>YEAR(Table1[[#This Row],[Order Date]])</f>
        <v>2017</v>
      </c>
      <c r="AR5600" t="str">
        <f>TEXT(Table1[[#This Row],[Order Date]],"mmmm")</f>
        <v>February</v>
      </c>
      <c r="AS5600" t="str">
        <f>"Q"&amp;ROUNDUP(MONTH(Table1[[#This Row],[Order Date]])/3,0)</f>
        <v>Q1</v>
      </c>
      <c r="AT5600">
        <f>IF(Table1[[#This Row],[Sales]]=0,0,Table1[[#This Row],[Profit]]/Table1[[#This Row],[Sales]])</f>
        <v>0.26</v>
      </c>
    </row>
    <row r="5601" spans="22:46" x14ac:dyDescent="0.3">
      <c r="V5601">
        <v>5600</v>
      </c>
      <c r="W5601" t="s">
        <v>9133</v>
      </c>
      <c r="X5601" s="1">
        <v>41915</v>
      </c>
      <c r="Y5601" s="1">
        <v>41708</v>
      </c>
      <c r="Z5601" t="s">
        <v>1450</v>
      </c>
      <c r="AA5601" t="s">
        <v>1520</v>
      </c>
      <c r="AB5601" t="s">
        <v>1521</v>
      </c>
      <c r="AC5601" t="s">
        <v>25</v>
      </c>
      <c r="AD5601" t="s">
        <v>26</v>
      </c>
      <c r="AE5601" t="s">
        <v>563</v>
      </c>
      <c r="AF5601" t="s">
        <v>564</v>
      </c>
      <c r="AG5601">
        <v>43229</v>
      </c>
      <c r="AH5601" t="s">
        <v>160</v>
      </c>
      <c r="AI5601" t="s">
        <v>9134</v>
      </c>
      <c r="AJ5601" t="s">
        <v>46</v>
      </c>
      <c r="AK5601" t="s">
        <v>70</v>
      </c>
      <c r="AL5601" t="s">
        <v>9135</v>
      </c>
      <c r="AM5601">
        <v>55.984000000000002</v>
      </c>
      <c r="AN5601">
        <v>2</v>
      </c>
      <c r="AO5601">
        <v>0.2</v>
      </c>
      <c r="AP5601">
        <v>4.1988000000000003</v>
      </c>
      <c r="AQ5601">
        <f>YEAR(Table1[[#This Row],[Order Date]])</f>
        <v>2014</v>
      </c>
      <c r="AR5601" t="str">
        <f>TEXT(Table1[[#This Row],[Order Date]],"mmmm")</f>
        <v>October</v>
      </c>
      <c r="AS5601" t="str">
        <f>"Q"&amp;ROUNDUP(MONTH(Table1[[#This Row],[Order Date]])/3,0)</f>
        <v>Q4</v>
      </c>
      <c r="AT5601">
        <f>IF(Table1[[#This Row],[Sales]]=0,0,Table1[[#This Row],[Profit]]/Table1[[#This Row],[Sales]])</f>
        <v>7.4999999999999997E-2</v>
      </c>
    </row>
    <row r="5602" spans="22:46" x14ac:dyDescent="0.3">
      <c r="V5602">
        <v>5601</v>
      </c>
      <c r="W5602" t="s">
        <v>9133</v>
      </c>
      <c r="X5602" s="1">
        <v>41915</v>
      </c>
      <c r="Y5602" s="1">
        <v>41708</v>
      </c>
      <c r="Z5602" t="s">
        <v>1450</v>
      </c>
      <c r="AA5602" t="s">
        <v>1520</v>
      </c>
      <c r="AB5602" t="s">
        <v>1521</v>
      </c>
      <c r="AC5602" t="s">
        <v>25</v>
      </c>
      <c r="AD5602" t="s">
        <v>26</v>
      </c>
      <c r="AE5602" t="s">
        <v>563</v>
      </c>
      <c r="AF5602" t="s">
        <v>564</v>
      </c>
      <c r="AG5602">
        <v>43229</v>
      </c>
      <c r="AH5602" t="s">
        <v>160</v>
      </c>
      <c r="AI5602" t="s">
        <v>662</v>
      </c>
      <c r="AJ5602" t="s">
        <v>46</v>
      </c>
      <c r="AK5602" t="s">
        <v>190</v>
      </c>
      <c r="AL5602" t="s">
        <v>663</v>
      </c>
      <c r="AM5602">
        <v>14.48</v>
      </c>
      <c r="AN5602">
        <v>5</v>
      </c>
      <c r="AO5602">
        <v>0.2</v>
      </c>
      <c r="AP5602">
        <v>4.8869999999999996</v>
      </c>
      <c r="AQ5602">
        <f>YEAR(Table1[[#This Row],[Order Date]])</f>
        <v>2014</v>
      </c>
      <c r="AR5602" t="str">
        <f>TEXT(Table1[[#This Row],[Order Date]],"mmmm")</f>
        <v>October</v>
      </c>
      <c r="AS5602" t="str">
        <f>"Q"&amp;ROUNDUP(MONTH(Table1[[#This Row],[Order Date]])/3,0)</f>
        <v>Q4</v>
      </c>
      <c r="AT5602">
        <f>IF(Table1[[#This Row],[Sales]]=0,0,Table1[[#This Row],[Profit]]/Table1[[#This Row],[Sales]])</f>
        <v>0.33749999999999997</v>
      </c>
    </row>
    <row r="5603" spans="22:46" x14ac:dyDescent="0.3">
      <c r="V5603">
        <v>5602</v>
      </c>
      <c r="W5603" t="s">
        <v>9133</v>
      </c>
      <c r="X5603" s="1">
        <v>41915</v>
      </c>
      <c r="Y5603" s="1">
        <v>41708</v>
      </c>
      <c r="Z5603" t="s">
        <v>1450</v>
      </c>
      <c r="AA5603" t="s">
        <v>1520</v>
      </c>
      <c r="AB5603" t="s">
        <v>1521</v>
      </c>
      <c r="AC5603" t="s">
        <v>25</v>
      </c>
      <c r="AD5603" t="s">
        <v>26</v>
      </c>
      <c r="AE5603" t="s">
        <v>563</v>
      </c>
      <c r="AF5603" t="s">
        <v>564</v>
      </c>
      <c r="AG5603">
        <v>43229</v>
      </c>
      <c r="AH5603" t="s">
        <v>160</v>
      </c>
      <c r="AI5603" t="s">
        <v>4870</v>
      </c>
      <c r="AJ5603" t="s">
        <v>73</v>
      </c>
      <c r="AK5603" t="s">
        <v>176</v>
      </c>
      <c r="AL5603" t="s">
        <v>4871</v>
      </c>
      <c r="AM5603">
        <v>142.488</v>
      </c>
      <c r="AN5603">
        <v>3</v>
      </c>
      <c r="AO5603">
        <v>0.2</v>
      </c>
      <c r="AP5603">
        <v>-3.5621999999999998</v>
      </c>
      <c r="AQ5603">
        <f>YEAR(Table1[[#This Row],[Order Date]])</f>
        <v>2014</v>
      </c>
      <c r="AR5603" t="str">
        <f>TEXT(Table1[[#This Row],[Order Date]],"mmmm")</f>
        <v>October</v>
      </c>
      <c r="AS5603" t="str">
        <f>"Q"&amp;ROUNDUP(MONTH(Table1[[#This Row],[Order Date]])/3,0)</f>
        <v>Q4</v>
      </c>
      <c r="AT5603">
        <f>IF(Table1[[#This Row],[Sales]]=0,0,Table1[[#This Row],[Profit]]/Table1[[#This Row],[Sales]])</f>
        <v>-2.4999999999999998E-2</v>
      </c>
    </row>
    <row r="5604" spans="22:46" x14ac:dyDescent="0.3">
      <c r="V5604">
        <v>5603</v>
      </c>
      <c r="W5604" t="s">
        <v>9136</v>
      </c>
      <c r="X5604" s="1">
        <v>42609</v>
      </c>
      <c r="Y5604" t="s">
        <v>496</v>
      </c>
      <c r="Z5604" t="s">
        <v>22</v>
      </c>
      <c r="AA5604" t="s">
        <v>4042</v>
      </c>
      <c r="AB5604" t="s">
        <v>4043</v>
      </c>
      <c r="AC5604" t="s">
        <v>41</v>
      </c>
      <c r="AD5604" t="s">
        <v>26</v>
      </c>
      <c r="AE5604" t="s">
        <v>203</v>
      </c>
      <c r="AF5604" t="s">
        <v>110</v>
      </c>
      <c r="AG5604">
        <v>77041</v>
      </c>
      <c r="AH5604" t="s">
        <v>111</v>
      </c>
      <c r="AI5604" t="s">
        <v>9137</v>
      </c>
      <c r="AJ5604" t="s">
        <v>46</v>
      </c>
      <c r="AK5604" t="s">
        <v>60</v>
      </c>
      <c r="AL5604" t="s">
        <v>9138</v>
      </c>
      <c r="AM5604">
        <v>14.16</v>
      </c>
      <c r="AN5604">
        <v>1</v>
      </c>
      <c r="AO5604">
        <v>0.2</v>
      </c>
      <c r="AP5604">
        <v>1.0620000000000001</v>
      </c>
      <c r="AQ5604">
        <f>YEAR(Table1[[#This Row],[Order Date]])</f>
        <v>2016</v>
      </c>
      <c r="AR5604" t="str">
        <f>TEXT(Table1[[#This Row],[Order Date]],"mmmm")</f>
        <v>August</v>
      </c>
      <c r="AS5604" t="str">
        <f>"Q"&amp;ROUNDUP(MONTH(Table1[[#This Row],[Order Date]])/3,0)</f>
        <v>Q3</v>
      </c>
      <c r="AT5604">
        <f>IF(Table1[[#This Row],[Sales]]=0,0,Table1[[#This Row],[Profit]]/Table1[[#This Row],[Sales]])</f>
        <v>7.4999999999999997E-2</v>
      </c>
    </row>
    <row r="5605" spans="22:46" x14ac:dyDescent="0.3">
      <c r="V5605">
        <v>5604</v>
      </c>
      <c r="W5605" t="s">
        <v>9136</v>
      </c>
      <c r="X5605" s="1">
        <v>42609</v>
      </c>
      <c r="Y5605" t="s">
        <v>496</v>
      </c>
      <c r="Z5605" t="s">
        <v>22</v>
      </c>
      <c r="AA5605" t="s">
        <v>4042</v>
      </c>
      <c r="AB5605" t="s">
        <v>4043</v>
      </c>
      <c r="AC5605" t="s">
        <v>41</v>
      </c>
      <c r="AD5605" t="s">
        <v>26</v>
      </c>
      <c r="AE5605" t="s">
        <v>203</v>
      </c>
      <c r="AF5605" t="s">
        <v>110</v>
      </c>
      <c r="AG5605">
        <v>77041</v>
      </c>
      <c r="AH5605" t="s">
        <v>111</v>
      </c>
      <c r="AI5605" t="s">
        <v>8320</v>
      </c>
      <c r="AJ5605" t="s">
        <v>46</v>
      </c>
      <c r="AK5605" t="s">
        <v>94</v>
      </c>
      <c r="AL5605" t="s">
        <v>8321</v>
      </c>
      <c r="AM5605">
        <v>79.92</v>
      </c>
      <c r="AN5605">
        <v>5</v>
      </c>
      <c r="AO5605">
        <v>0.2</v>
      </c>
      <c r="AP5605">
        <v>27.972000000000001</v>
      </c>
      <c r="AQ5605">
        <f>YEAR(Table1[[#This Row],[Order Date]])</f>
        <v>2016</v>
      </c>
      <c r="AR5605" t="str">
        <f>TEXT(Table1[[#This Row],[Order Date]],"mmmm")</f>
        <v>August</v>
      </c>
      <c r="AS5605" t="str">
        <f>"Q"&amp;ROUNDUP(MONTH(Table1[[#This Row],[Order Date]])/3,0)</f>
        <v>Q3</v>
      </c>
      <c r="AT5605">
        <f>IF(Table1[[#This Row],[Sales]]=0,0,Table1[[#This Row],[Profit]]/Table1[[#This Row],[Sales]])</f>
        <v>0.35000000000000003</v>
      </c>
    </row>
    <row r="5606" spans="22:46" x14ac:dyDescent="0.3">
      <c r="V5606">
        <v>5605</v>
      </c>
      <c r="W5606" t="s">
        <v>9139</v>
      </c>
      <c r="X5606" s="1">
        <v>42341</v>
      </c>
      <c r="Y5606" s="1">
        <v>42197</v>
      </c>
      <c r="Z5606" t="s">
        <v>51</v>
      </c>
      <c r="AA5606" t="s">
        <v>4821</v>
      </c>
      <c r="AB5606" t="s">
        <v>4822</v>
      </c>
      <c r="AC5606" t="s">
        <v>41</v>
      </c>
      <c r="AD5606" t="s">
        <v>26</v>
      </c>
      <c r="AE5606" t="s">
        <v>300</v>
      </c>
      <c r="AF5606" t="s">
        <v>301</v>
      </c>
      <c r="AG5606">
        <v>10011</v>
      </c>
      <c r="AH5606" t="s">
        <v>160</v>
      </c>
      <c r="AI5606" t="s">
        <v>8380</v>
      </c>
      <c r="AJ5606" t="s">
        <v>46</v>
      </c>
      <c r="AK5606" t="s">
        <v>77</v>
      </c>
      <c r="AL5606" t="s">
        <v>8381</v>
      </c>
      <c r="AM5606">
        <v>590.35199999999998</v>
      </c>
      <c r="AN5606">
        <v>6</v>
      </c>
      <c r="AO5606">
        <v>0.2</v>
      </c>
      <c r="AP5606">
        <v>206.6232</v>
      </c>
      <c r="AQ5606">
        <f>YEAR(Table1[[#This Row],[Order Date]])</f>
        <v>2015</v>
      </c>
      <c r="AR5606" t="str">
        <f>TEXT(Table1[[#This Row],[Order Date]],"mmmm")</f>
        <v>December</v>
      </c>
      <c r="AS5606" t="str">
        <f>"Q"&amp;ROUNDUP(MONTH(Table1[[#This Row],[Order Date]])/3,0)</f>
        <v>Q4</v>
      </c>
      <c r="AT5606">
        <f>IF(Table1[[#This Row],[Sales]]=0,0,Table1[[#This Row],[Profit]]/Table1[[#This Row],[Sales]])</f>
        <v>0.35000000000000003</v>
      </c>
    </row>
    <row r="5607" spans="22:46" x14ac:dyDescent="0.3">
      <c r="V5607">
        <v>5606</v>
      </c>
      <c r="W5607" t="s">
        <v>9140</v>
      </c>
      <c r="X5607" s="1">
        <v>42633</v>
      </c>
      <c r="Y5607" t="s">
        <v>4308</v>
      </c>
      <c r="Z5607" t="s">
        <v>51</v>
      </c>
      <c r="AA5607" t="s">
        <v>4974</v>
      </c>
      <c r="AB5607" t="s">
        <v>4975</v>
      </c>
      <c r="AC5607" t="s">
        <v>41</v>
      </c>
      <c r="AD5607" t="s">
        <v>26</v>
      </c>
      <c r="AE5607" t="s">
        <v>5041</v>
      </c>
      <c r="AF5607" t="s">
        <v>92</v>
      </c>
      <c r="AG5607">
        <v>27405</v>
      </c>
      <c r="AH5607" t="s">
        <v>29</v>
      </c>
      <c r="AI5607" t="s">
        <v>6733</v>
      </c>
      <c r="AJ5607" t="s">
        <v>31</v>
      </c>
      <c r="AK5607" t="s">
        <v>67</v>
      </c>
      <c r="AL5607" t="s">
        <v>6734</v>
      </c>
      <c r="AM5607">
        <v>17.088000000000001</v>
      </c>
      <c r="AN5607">
        <v>2</v>
      </c>
      <c r="AO5607">
        <v>0.2</v>
      </c>
      <c r="AP5607">
        <v>1.0680000000000001</v>
      </c>
      <c r="AQ5607">
        <f>YEAR(Table1[[#This Row],[Order Date]])</f>
        <v>2016</v>
      </c>
      <c r="AR5607" t="str">
        <f>TEXT(Table1[[#This Row],[Order Date]],"mmmm")</f>
        <v>September</v>
      </c>
      <c r="AS5607" t="str">
        <f>"Q"&amp;ROUNDUP(MONTH(Table1[[#This Row],[Order Date]])/3,0)</f>
        <v>Q3</v>
      </c>
      <c r="AT5607">
        <f>IF(Table1[[#This Row],[Sales]]=0,0,Table1[[#This Row],[Profit]]/Table1[[#This Row],[Sales]])</f>
        <v>6.25E-2</v>
      </c>
    </row>
    <row r="5608" spans="22:46" x14ac:dyDescent="0.3">
      <c r="V5608">
        <v>5607</v>
      </c>
      <c r="W5608" t="s">
        <v>9140</v>
      </c>
      <c r="X5608" s="1">
        <v>42633</v>
      </c>
      <c r="Y5608" t="s">
        <v>4308</v>
      </c>
      <c r="Z5608" t="s">
        <v>51</v>
      </c>
      <c r="AA5608" t="s">
        <v>4974</v>
      </c>
      <c r="AB5608" t="s">
        <v>4975</v>
      </c>
      <c r="AC5608" t="s">
        <v>41</v>
      </c>
      <c r="AD5608" t="s">
        <v>26</v>
      </c>
      <c r="AE5608" t="s">
        <v>5041</v>
      </c>
      <c r="AF5608" t="s">
        <v>92</v>
      </c>
      <c r="AG5608">
        <v>27405</v>
      </c>
      <c r="AH5608" t="s">
        <v>29</v>
      </c>
      <c r="AI5608" t="s">
        <v>3606</v>
      </c>
      <c r="AJ5608" t="s">
        <v>31</v>
      </c>
      <c r="AK5608" t="s">
        <v>35</v>
      </c>
      <c r="AL5608" t="s">
        <v>3607</v>
      </c>
      <c r="AM5608">
        <v>98.391999999999996</v>
      </c>
      <c r="AN5608">
        <v>1</v>
      </c>
      <c r="AO5608">
        <v>0.2</v>
      </c>
      <c r="AP5608">
        <v>-11.069100000000001</v>
      </c>
      <c r="AQ5608">
        <f>YEAR(Table1[[#This Row],[Order Date]])</f>
        <v>2016</v>
      </c>
      <c r="AR5608" t="str">
        <f>TEXT(Table1[[#This Row],[Order Date]],"mmmm")</f>
        <v>September</v>
      </c>
      <c r="AS5608" t="str">
        <f>"Q"&amp;ROUNDUP(MONTH(Table1[[#This Row],[Order Date]])/3,0)</f>
        <v>Q3</v>
      </c>
      <c r="AT5608">
        <f>IF(Table1[[#This Row],[Sales]]=0,0,Table1[[#This Row],[Profit]]/Table1[[#This Row],[Sales]])</f>
        <v>-0.11250000000000002</v>
      </c>
    </row>
    <row r="5609" spans="22:46" x14ac:dyDescent="0.3">
      <c r="V5609">
        <v>5608</v>
      </c>
      <c r="W5609" t="s">
        <v>9141</v>
      </c>
      <c r="X5609" s="1">
        <v>42819</v>
      </c>
      <c r="Y5609" t="s">
        <v>1818</v>
      </c>
      <c r="Z5609" t="s">
        <v>51</v>
      </c>
      <c r="AA5609" t="s">
        <v>2385</v>
      </c>
      <c r="AB5609" t="s">
        <v>2386</v>
      </c>
      <c r="AC5609" t="s">
        <v>25</v>
      </c>
      <c r="AD5609" t="s">
        <v>26</v>
      </c>
      <c r="AE5609" t="s">
        <v>300</v>
      </c>
      <c r="AF5609" t="s">
        <v>301</v>
      </c>
      <c r="AG5609">
        <v>10024</v>
      </c>
      <c r="AH5609" t="s">
        <v>160</v>
      </c>
      <c r="AI5609" t="s">
        <v>721</v>
      </c>
      <c r="AJ5609" t="s">
        <v>46</v>
      </c>
      <c r="AK5609" t="s">
        <v>70</v>
      </c>
      <c r="AL5609" t="s">
        <v>722</v>
      </c>
      <c r="AM5609">
        <v>11.05</v>
      </c>
      <c r="AN5609">
        <v>5</v>
      </c>
      <c r="AO5609">
        <v>0</v>
      </c>
      <c r="AP5609">
        <v>2.9834999999999998</v>
      </c>
      <c r="AQ5609">
        <f>YEAR(Table1[[#This Row],[Order Date]])</f>
        <v>2017</v>
      </c>
      <c r="AR5609" t="str">
        <f>TEXT(Table1[[#This Row],[Order Date]],"mmmm")</f>
        <v>March</v>
      </c>
      <c r="AS5609" t="str">
        <f>"Q"&amp;ROUNDUP(MONTH(Table1[[#This Row],[Order Date]])/3,0)</f>
        <v>Q1</v>
      </c>
      <c r="AT5609">
        <f>IF(Table1[[#This Row],[Sales]]=0,0,Table1[[#This Row],[Profit]]/Table1[[#This Row],[Sales]])</f>
        <v>0.26999999999999996</v>
      </c>
    </row>
    <row r="5610" spans="22:46" x14ac:dyDescent="0.3">
      <c r="V5610">
        <v>5609</v>
      </c>
      <c r="W5610" t="s">
        <v>9142</v>
      </c>
      <c r="X5610" s="1">
        <v>42344</v>
      </c>
      <c r="Y5610" s="1">
        <v>42320</v>
      </c>
      <c r="Z5610" t="s">
        <v>51</v>
      </c>
      <c r="AA5610" t="s">
        <v>5685</v>
      </c>
      <c r="AB5610" t="s">
        <v>5686</v>
      </c>
      <c r="AC5610" t="s">
        <v>25</v>
      </c>
      <c r="AD5610" t="s">
        <v>26</v>
      </c>
      <c r="AE5610" t="s">
        <v>136</v>
      </c>
      <c r="AF5610" t="s">
        <v>43</v>
      </c>
      <c r="AG5610">
        <v>94109</v>
      </c>
      <c r="AH5610" t="s">
        <v>44</v>
      </c>
      <c r="AI5610" t="s">
        <v>4606</v>
      </c>
      <c r="AJ5610" t="s">
        <v>46</v>
      </c>
      <c r="AK5610" t="s">
        <v>80</v>
      </c>
      <c r="AL5610" t="s">
        <v>4607</v>
      </c>
      <c r="AM5610">
        <v>7.78</v>
      </c>
      <c r="AN5610">
        <v>2</v>
      </c>
      <c r="AO5610">
        <v>0</v>
      </c>
      <c r="AP5610">
        <v>2.0228000000000002</v>
      </c>
      <c r="AQ5610">
        <f>YEAR(Table1[[#This Row],[Order Date]])</f>
        <v>2015</v>
      </c>
      <c r="AR5610" t="str">
        <f>TEXT(Table1[[#This Row],[Order Date]],"mmmm")</f>
        <v>December</v>
      </c>
      <c r="AS5610" t="str">
        <f>"Q"&amp;ROUNDUP(MONTH(Table1[[#This Row],[Order Date]])/3,0)</f>
        <v>Q4</v>
      </c>
      <c r="AT5610">
        <f>IF(Table1[[#This Row],[Sales]]=0,0,Table1[[#This Row],[Profit]]/Table1[[#This Row],[Sales]])</f>
        <v>0.26</v>
      </c>
    </row>
    <row r="5611" spans="22:46" x14ac:dyDescent="0.3">
      <c r="V5611">
        <v>5610</v>
      </c>
      <c r="W5611" t="s">
        <v>9143</v>
      </c>
      <c r="X5611" s="1">
        <v>42978</v>
      </c>
      <c r="Y5611" s="1">
        <v>42864</v>
      </c>
      <c r="Z5611" t="s">
        <v>51</v>
      </c>
      <c r="AA5611" t="s">
        <v>9144</v>
      </c>
      <c r="AB5611" t="s">
        <v>9145</v>
      </c>
      <c r="AC5611" t="s">
        <v>25</v>
      </c>
      <c r="AD5611" t="s">
        <v>26</v>
      </c>
      <c r="AE5611" t="s">
        <v>831</v>
      </c>
      <c r="AF5611" t="s">
        <v>832</v>
      </c>
      <c r="AG5611">
        <v>71203</v>
      </c>
      <c r="AH5611" t="s">
        <v>29</v>
      </c>
      <c r="AI5611" t="s">
        <v>3391</v>
      </c>
      <c r="AJ5611" t="s">
        <v>73</v>
      </c>
      <c r="AK5611" t="s">
        <v>176</v>
      </c>
      <c r="AL5611" t="s">
        <v>3392</v>
      </c>
      <c r="AM5611">
        <v>659.9</v>
      </c>
      <c r="AN5611">
        <v>2</v>
      </c>
      <c r="AO5611">
        <v>0</v>
      </c>
      <c r="AP5611">
        <v>217.767</v>
      </c>
      <c r="AQ5611">
        <f>YEAR(Table1[[#This Row],[Order Date]])</f>
        <v>2017</v>
      </c>
      <c r="AR5611" t="str">
        <f>TEXT(Table1[[#This Row],[Order Date]],"mmmm")</f>
        <v>August</v>
      </c>
      <c r="AS5611" t="str">
        <f>"Q"&amp;ROUNDUP(MONTH(Table1[[#This Row],[Order Date]])/3,0)</f>
        <v>Q3</v>
      </c>
      <c r="AT5611">
        <f>IF(Table1[[#This Row],[Sales]]=0,0,Table1[[#This Row],[Profit]]/Table1[[#This Row],[Sales]])</f>
        <v>0.33</v>
      </c>
    </row>
    <row r="5612" spans="22:46" x14ac:dyDescent="0.3">
      <c r="V5612">
        <v>5611</v>
      </c>
      <c r="W5612" t="s">
        <v>9146</v>
      </c>
      <c r="X5612" s="1">
        <v>42282</v>
      </c>
      <c r="Y5612" s="1">
        <v>42195</v>
      </c>
      <c r="Z5612" t="s">
        <v>207</v>
      </c>
      <c r="AA5612" t="s">
        <v>905</v>
      </c>
      <c r="AB5612" t="s">
        <v>906</v>
      </c>
      <c r="AC5612" t="s">
        <v>25</v>
      </c>
      <c r="AD5612" t="s">
        <v>26</v>
      </c>
      <c r="AE5612" t="s">
        <v>1132</v>
      </c>
      <c r="AF5612" t="s">
        <v>564</v>
      </c>
      <c r="AG5612">
        <v>45231</v>
      </c>
      <c r="AH5612" t="s">
        <v>160</v>
      </c>
      <c r="AI5612" t="s">
        <v>852</v>
      </c>
      <c r="AJ5612" t="s">
        <v>73</v>
      </c>
      <c r="AK5612" t="s">
        <v>176</v>
      </c>
      <c r="AL5612" t="s">
        <v>853</v>
      </c>
      <c r="AM5612">
        <v>53.04</v>
      </c>
      <c r="AN5612">
        <v>3</v>
      </c>
      <c r="AO5612">
        <v>0.2</v>
      </c>
      <c r="AP5612">
        <v>-4.641</v>
      </c>
      <c r="AQ5612">
        <f>YEAR(Table1[[#This Row],[Order Date]])</f>
        <v>2015</v>
      </c>
      <c r="AR5612" t="str">
        <f>TEXT(Table1[[#This Row],[Order Date]],"mmmm")</f>
        <v>October</v>
      </c>
      <c r="AS5612" t="str">
        <f>"Q"&amp;ROUNDUP(MONTH(Table1[[#This Row],[Order Date]])/3,0)</f>
        <v>Q4</v>
      </c>
      <c r="AT5612">
        <f>IF(Table1[[#This Row],[Sales]]=0,0,Table1[[#This Row],[Profit]]/Table1[[#This Row],[Sales]])</f>
        <v>-8.7500000000000008E-2</v>
      </c>
    </row>
    <row r="5613" spans="22:46" x14ac:dyDescent="0.3">
      <c r="V5613">
        <v>5612</v>
      </c>
      <c r="W5613" t="s">
        <v>9147</v>
      </c>
      <c r="X5613" s="1">
        <v>42965</v>
      </c>
      <c r="Y5613" t="s">
        <v>4552</v>
      </c>
      <c r="Z5613" t="s">
        <v>51</v>
      </c>
      <c r="AA5613" t="s">
        <v>2831</v>
      </c>
      <c r="AB5613" t="s">
        <v>2832</v>
      </c>
      <c r="AC5613" t="s">
        <v>41</v>
      </c>
      <c r="AD5613" t="s">
        <v>26</v>
      </c>
      <c r="AE5613" t="s">
        <v>99</v>
      </c>
      <c r="AF5613" t="s">
        <v>100</v>
      </c>
      <c r="AG5613">
        <v>98105</v>
      </c>
      <c r="AH5613" t="s">
        <v>44</v>
      </c>
      <c r="AI5613" t="s">
        <v>3059</v>
      </c>
      <c r="AJ5613" t="s">
        <v>73</v>
      </c>
      <c r="AK5613" t="s">
        <v>176</v>
      </c>
      <c r="AL5613" t="s">
        <v>4796</v>
      </c>
      <c r="AM5613">
        <v>843.9</v>
      </c>
      <c r="AN5613">
        <v>2</v>
      </c>
      <c r="AO5613">
        <v>0</v>
      </c>
      <c r="AP5613">
        <v>371.31599999999997</v>
      </c>
      <c r="AQ5613">
        <f>YEAR(Table1[[#This Row],[Order Date]])</f>
        <v>2017</v>
      </c>
      <c r="AR5613" t="str">
        <f>TEXT(Table1[[#This Row],[Order Date]],"mmmm")</f>
        <v>August</v>
      </c>
      <c r="AS5613" t="str">
        <f>"Q"&amp;ROUNDUP(MONTH(Table1[[#This Row],[Order Date]])/3,0)</f>
        <v>Q3</v>
      </c>
      <c r="AT5613">
        <f>IF(Table1[[#This Row],[Sales]]=0,0,Table1[[#This Row],[Profit]]/Table1[[#This Row],[Sales]])</f>
        <v>0.44</v>
      </c>
    </row>
    <row r="5614" spans="22:46" x14ac:dyDescent="0.3">
      <c r="V5614">
        <v>5613</v>
      </c>
      <c r="W5614" t="s">
        <v>9147</v>
      </c>
      <c r="X5614" s="1">
        <v>42965</v>
      </c>
      <c r="Y5614" t="s">
        <v>4552</v>
      </c>
      <c r="Z5614" t="s">
        <v>51</v>
      </c>
      <c r="AA5614" t="s">
        <v>2831</v>
      </c>
      <c r="AB5614" t="s">
        <v>2832</v>
      </c>
      <c r="AC5614" t="s">
        <v>41</v>
      </c>
      <c r="AD5614" t="s">
        <v>26</v>
      </c>
      <c r="AE5614" t="s">
        <v>99</v>
      </c>
      <c r="AF5614" t="s">
        <v>100</v>
      </c>
      <c r="AG5614">
        <v>98105</v>
      </c>
      <c r="AH5614" t="s">
        <v>44</v>
      </c>
      <c r="AI5614" t="s">
        <v>2532</v>
      </c>
      <c r="AJ5614" t="s">
        <v>73</v>
      </c>
      <c r="AK5614" t="s">
        <v>176</v>
      </c>
      <c r="AL5614" t="s">
        <v>2533</v>
      </c>
      <c r="AM5614">
        <v>1496.16</v>
      </c>
      <c r="AN5614">
        <v>9</v>
      </c>
      <c r="AO5614">
        <v>0</v>
      </c>
      <c r="AP5614">
        <v>224.42400000000001</v>
      </c>
      <c r="AQ5614">
        <f>YEAR(Table1[[#This Row],[Order Date]])</f>
        <v>2017</v>
      </c>
      <c r="AR5614" t="str">
        <f>TEXT(Table1[[#This Row],[Order Date]],"mmmm")</f>
        <v>August</v>
      </c>
      <c r="AS5614" t="str">
        <f>"Q"&amp;ROUNDUP(MONTH(Table1[[#This Row],[Order Date]])/3,0)</f>
        <v>Q3</v>
      </c>
      <c r="AT5614">
        <f>IF(Table1[[#This Row],[Sales]]=0,0,Table1[[#This Row],[Profit]]/Table1[[#This Row],[Sales]])</f>
        <v>0.15</v>
      </c>
    </row>
    <row r="5615" spans="22:46" x14ac:dyDescent="0.3">
      <c r="V5615">
        <v>5614</v>
      </c>
      <c r="W5615" t="s">
        <v>9148</v>
      </c>
      <c r="X5615" s="1">
        <v>42402</v>
      </c>
      <c r="Y5615" s="1">
        <v>42553</v>
      </c>
      <c r="Z5615" t="s">
        <v>51</v>
      </c>
      <c r="AA5615" t="s">
        <v>4309</v>
      </c>
      <c r="AB5615" t="s">
        <v>4310</v>
      </c>
      <c r="AC5615" t="s">
        <v>25</v>
      </c>
      <c r="AD5615" t="s">
        <v>26</v>
      </c>
      <c r="AE5615" t="s">
        <v>300</v>
      </c>
      <c r="AF5615" t="s">
        <v>301</v>
      </c>
      <c r="AG5615">
        <v>10011</v>
      </c>
      <c r="AH5615" t="s">
        <v>160</v>
      </c>
      <c r="AI5615" t="s">
        <v>9149</v>
      </c>
      <c r="AJ5615" t="s">
        <v>46</v>
      </c>
      <c r="AK5615" t="s">
        <v>60</v>
      </c>
      <c r="AL5615" t="s">
        <v>9150</v>
      </c>
      <c r="AM5615">
        <v>117.96</v>
      </c>
      <c r="AN5615">
        <v>2</v>
      </c>
      <c r="AO5615">
        <v>0</v>
      </c>
      <c r="AP5615">
        <v>5.8979999999999997</v>
      </c>
      <c r="AQ5615">
        <f>YEAR(Table1[[#This Row],[Order Date]])</f>
        <v>2016</v>
      </c>
      <c r="AR5615" t="str">
        <f>TEXT(Table1[[#This Row],[Order Date]],"mmmm")</f>
        <v>February</v>
      </c>
      <c r="AS5615" t="str">
        <f>"Q"&amp;ROUNDUP(MONTH(Table1[[#This Row],[Order Date]])/3,0)</f>
        <v>Q1</v>
      </c>
      <c r="AT5615">
        <f>IF(Table1[[#This Row],[Sales]]=0,0,Table1[[#This Row],[Profit]]/Table1[[#This Row],[Sales]])</f>
        <v>0.05</v>
      </c>
    </row>
    <row r="5616" spans="22:46" x14ac:dyDescent="0.3">
      <c r="V5616">
        <v>5615</v>
      </c>
      <c r="W5616" t="s">
        <v>9151</v>
      </c>
      <c r="X5616" s="1">
        <v>42605</v>
      </c>
      <c r="Y5616" t="s">
        <v>2669</v>
      </c>
      <c r="Z5616" t="s">
        <v>51</v>
      </c>
      <c r="AA5616" t="s">
        <v>7036</v>
      </c>
      <c r="AB5616" t="s">
        <v>7037</v>
      </c>
      <c r="AC5616" t="s">
        <v>41</v>
      </c>
      <c r="AD5616" t="s">
        <v>26</v>
      </c>
      <c r="AE5616" t="s">
        <v>300</v>
      </c>
      <c r="AF5616" t="s">
        <v>301</v>
      </c>
      <c r="AG5616">
        <v>10035</v>
      </c>
      <c r="AH5616" t="s">
        <v>160</v>
      </c>
      <c r="AI5616" t="s">
        <v>1420</v>
      </c>
      <c r="AJ5616" t="s">
        <v>46</v>
      </c>
      <c r="AK5616" t="s">
        <v>70</v>
      </c>
      <c r="AL5616" t="s">
        <v>1421</v>
      </c>
      <c r="AM5616">
        <v>21.3</v>
      </c>
      <c r="AN5616">
        <v>5</v>
      </c>
      <c r="AO5616">
        <v>0</v>
      </c>
      <c r="AP5616">
        <v>8.7330000000000005</v>
      </c>
      <c r="AQ5616">
        <f>YEAR(Table1[[#This Row],[Order Date]])</f>
        <v>2016</v>
      </c>
      <c r="AR5616" t="str">
        <f>TEXT(Table1[[#This Row],[Order Date]],"mmmm")</f>
        <v>August</v>
      </c>
      <c r="AS5616" t="str">
        <f>"Q"&amp;ROUNDUP(MONTH(Table1[[#This Row],[Order Date]])/3,0)</f>
        <v>Q3</v>
      </c>
      <c r="AT5616">
        <f>IF(Table1[[#This Row],[Sales]]=0,0,Table1[[#This Row],[Profit]]/Table1[[#This Row],[Sales]])</f>
        <v>0.41000000000000003</v>
      </c>
    </row>
    <row r="5617" spans="22:46" x14ac:dyDescent="0.3">
      <c r="V5617">
        <v>5616</v>
      </c>
      <c r="W5617" t="s">
        <v>9151</v>
      </c>
      <c r="X5617" s="1">
        <v>42605</v>
      </c>
      <c r="Y5617" t="s">
        <v>2669</v>
      </c>
      <c r="Z5617" t="s">
        <v>51</v>
      </c>
      <c r="AA5617" t="s">
        <v>7036</v>
      </c>
      <c r="AB5617" t="s">
        <v>7037</v>
      </c>
      <c r="AC5617" t="s">
        <v>41</v>
      </c>
      <c r="AD5617" t="s">
        <v>26</v>
      </c>
      <c r="AE5617" t="s">
        <v>300</v>
      </c>
      <c r="AF5617" t="s">
        <v>301</v>
      </c>
      <c r="AG5617">
        <v>10035</v>
      </c>
      <c r="AH5617" t="s">
        <v>160</v>
      </c>
      <c r="AI5617" t="s">
        <v>405</v>
      </c>
      <c r="AJ5617" t="s">
        <v>46</v>
      </c>
      <c r="AK5617" t="s">
        <v>80</v>
      </c>
      <c r="AL5617" t="s">
        <v>406</v>
      </c>
      <c r="AM5617">
        <v>1040.8</v>
      </c>
      <c r="AN5617">
        <v>5</v>
      </c>
      <c r="AO5617">
        <v>0</v>
      </c>
      <c r="AP5617">
        <v>281.01600000000002</v>
      </c>
      <c r="AQ5617">
        <f>YEAR(Table1[[#This Row],[Order Date]])</f>
        <v>2016</v>
      </c>
      <c r="AR5617" t="str">
        <f>TEXT(Table1[[#This Row],[Order Date]],"mmmm")</f>
        <v>August</v>
      </c>
      <c r="AS5617" t="str">
        <f>"Q"&amp;ROUNDUP(MONTH(Table1[[#This Row],[Order Date]])/3,0)</f>
        <v>Q3</v>
      </c>
      <c r="AT5617">
        <f>IF(Table1[[#This Row],[Sales]]=0,0,Table1[[#This Row],[Profit]]/Table1[[#This Row],[Sales]])</f>
        <v>0.27</v>
      </c>
    </row>
    <row r="5618" spans="22:46" x14ac:dyDescent="0.3">
      <c r="V5618">
        <v>5617</v>
      </c>
      <c r="W5618" t="s">
        <v>9151</v>
      </c>
      <c r="X5618" s="1">
        <v>42605</v>
      </c>
      <c r="Y5618" t="s">
        <v>2669</v>
      </c>
      <c r="Z5618" t="s">
        <v>51</v>
      </c>
      <c r="AA5618" t="s">
        <v>7036</v>
      </c>
      <c r="AB5618" t="s">
        <v>7037</v>
      </c>
      <c r="AC5618" t="s">
        <v>41</v>
      </c>
      <c r="AD5618" t="s">
        <v>26</v>
      </c>
      <c r="AE5618" t="s">
        <v>300</v>
      </c>
      <c r="AF5618" t="s">
        <v>301</v>
      </c>
      <c r="AG5618">
        <v>10035</v>
      </c>
      <c r="AH5618" t="s">
        <v>160</v>
      </c>
      <c r="AI5618" t="s">
        <v>2471</v>
      </c>
      <c r="AJ5618" t="s">
        <v>46</v>
      </c>
      <c r="AK5618" t="s">
        <v>70</v>
      </c>
      <c r="AL5618" t="s">
        <v>2472</v>
      </c>
      <c r="AM5618">
        <v>29.34</v>
      </c>
      <c r="AN5618">
        <v>6</v>
      </c>
      <c r="AO5618">
        <v>0</v>
      </c>
      <c r="AP5618">
        <v>7.9218000000000002</v>
      </c>
      <c r="AQ5618">
        <f>YEAR(Table1[[#This Row],[Order Date]])</f>
        <v>2016</v>
      </c>
      <c r="AR5618" t="str">
        <f>TEXT(Table1[[#This Row],[Order Date]],"mmmm")</f>
        <v>August</v>
      </c>
      <c r="AS5618" t="str">
        <f>"Q"&amp;ROUNDUP(MONTH(Table1[[#This Row],[Order Date]])/3,0)</f>
        <v>Q3</v>
      </c>
      <c r="AT5618">
        <f>IF(Table1[[#This Row],[Sales]]=0,0,Table1[[#This Row],[Profit]]/Table1[[#This Row],[Sales]])</f>
        <v>0.27</v>
      </c>
    </row>
    <row r="5619" spans="22:46" x14ac:dyDescent="0.3">
      <c r="V5619">
        <v>5618</v>
      </c>
      <c r="W5619" t="s">
        <v>9152</v>
      </c>
      <c r="X5619" s="1">
        <v>42916</v>
      </c>
      <c r="Y5619" s="1">
        <v>42832</v>
      </c>
      <c r="Z5619" t="s">
        <v>51</v>
      </c>
      <c r="AA5619" t="s">
        <v>39</v>
      </c>
      <c r="AB5619" t="s">
        <v>40</v>
      </c>
      <c r="AC5619" t="s">
        <v>41</v>
      </c>
      <c r="AD5619" t="s">
        <v>26</v>
      </c>
      <c r="AE5619" t="s">
        <v>378</v>
      </c>
      <c r="AF5619" t="s">
        <v>379</v>
      </c>
      <c r="AG5619">
        <v>38109</v>
      </c>
      <c r="AH5619" t="s">
        <v>29</v>
      </c>
      <c r="AI5619" t="s">
        <v>5032</v>
      </c>
      <c r="AJ5619" t="s">
        <v>31</v>
      </c>
      <c r="AK5619" t="s">
        <v>67</v>
      </c>
      <c r="AL5619" t="s">
        <v>5033</v>
      </c>
      <c r="AM5619">
        <v>19.52</v>
      </c>
      <c r="AN5619">
        <v>2</v>
      </c>
      <c r="AO5619">
        <v>0.2</v>
      </c>
      <c r="AP5619">
        <v>5.3680000000000003</v>
      </c>
      <c r="AQ5619">
        <f>YEAR(Table1[[#This Row],[Order Date]])</f>
        <v>2017</v>
      </c>
      <c r="AR5619" t="str">
        <f>TEXT(Table1[[#This Row],[Order Date]],"mmmm")</f>
        <v>June</v>
      </c>
      <c r="AS5619" t="str">
        <f>"Q"&amp;ROUNDUP(MONTH(Table1[[#This Row],[Order Date]])/3,0)</f>
        <v>Q2</v>
      </c>
      <c r="AT5619">
        <f>IF(Table1[[#This Row],[Sales]]=0,0,Table1[[#This Row],[Profit]]/Table1[[#This Row],[Sales]])</f>
        <v>0.27500000000000002</v>
      </c>
    </row>
    <row r="5620" spans="22:46" x14ac:dyDescent="0.3">
      <c r="V5620">
        <v>5619</v>
      </c>
      <c r="W5620" t="s">
        <v>9153</v>
      </c>
      <c r="X5620" s="1">
        <v>42265</v>
      </c>
      <c r="Y5620" t="s">
        <v>180</v>
      </c>
      <c r="Z5620" t="s">
        <v>207</v>
      </c>
      <c r="AA5620" t="s">
        <v>4665</v>
      </c>
      <c r="AB5620" t="s">
        <v>4666</v>
      </c>
      <c r="AC5620" t="s">
        <v>25</v>
      </c>
      <c r="AD5620" t="s">
        <v>26</v>
      </c>
      <c r="AE5620" t="s">
        <v>1065</v>
      </c>
      <c r="AF5620" t="s">
        <v>43</v>
      </c>
      <c r="AG5620">
        <v>92105</v>
      </c>
      <c r="AH5620" t="s">
        <v>44</v>
      </c>
      <c r="AI5620" t="s">
        <v>122</v>
      </c>
      <c r="AJ5620" t="s">
        <v>46</v>
      </c>
      <c r="AK5620" t="s">
        <v>60</v>
      </c>
      <c r="AL5620" t="s">
        <v>123</v>
      </c>
      <c r="AM5620">
        <v>443.92</v>
      </c>
      <c r="AN5620">
        <v>4</v>
      </c>
      <c r="AO5620">
        <v>0</v>
      </c>
      <c r="AP5620">
        <v>8.8783999999999992</v>
      </c>
      <c r="AQ5620">
        <f>YEAR(Table1[[#This Row],[Order Date]])</f>
        <v>2015</v>
      </c>
      <c r="AR5620" t="str">
        <f>TEXT(Table1[[#This Row],[Order Date]],"mmmm")</f>
        <v>September</v>
      </c>
      <c r="AS5620" t="str">
        <f>"Q"&amp;ROUNDUP(MONTH(Table1[[#This Row],[Order Date]])/3,0)</f>
        <v>Q3</v>
      </c>
      <c r="AT5620">
        <f>IF(Table1[[#This Row],[Sales]]=0,0,Table1[[#This Row],[Profit]]/Table1[[#This Row],[Sales]])</f>
        <v>1.9999999999999997E-2</v>
      </c>
    </row>
    <row r="5621" spans="22:46" x14ac:dyDescent="0.3">
      <c r="V5621">
        <v>5620</v>
      </c>
      <c r="W5621" t="s">
        <v>9154</v>
      </c>
      <c r="X5621" s="1">
        <v>42638</v>
      </c>
      <c r="Y5621" t="s">
        <v>3592</v>
      </c>
      <c r="Z5621" t="s">
        <v>51</v>
      </c>
      <c r="AA5621" t="s">
        <v>2625</v>
      </c>
      <c r="AB5621" t="s">
        <v>2626</v>
      </c>
      <c r="AC5621" t="s">
        <v>41</v>
      </c>
      <c r="AD5621" t="s">
        <v>26</v>
      </c>
      <c r="AE5621" t="s">
        <v>8343</v>
      </c>
      <c r="AF5621" t="s">
        <v>121</v>
      </c>
      <c r="AG5621">
        <v>54601</v>
      </c>
      <c r="AH5621" t="s">
        <v>111</v>
      </c>
      <c r="AI5621" t="s">
        <v>1324</v>
      </c>
      <c r="AJ5621" t="s">
        <v>73</v>
      </c>
      <c r="AK5621" t="s">
        <v>176</v>
      </c>
      <c r="AL5621" t="s">
        <v>1325</v>
      </c>
      <c r="AM5621">
        <v>499.95</v>
      </c>
      <c r="AN5621">
        <v>5</v>
      </c>
      <c r="AO5621">
        <v>0</v>
      </c>
      <c r="AP5621">
        <v>174.98249999999999</v>
      </c>
      <c r="AQ5621">
        <f>YEAR(Table1[[#This Row],[Order Date]])</f>
        <v>2016</v>
      </c>
      <c r="AR5621" t="str">
        <f>TEXT(Table1[[#This Row],[Order Date]],"mmmm")</f>
        <v>September</v>
      </c>
      <c r="AS5621" t="str">
        <f>"Q"&amp;ROUNDUP(MONTH(Table1[[#This Row],[Order Date]])/3,0)</f>
        <v>Q3</v>
      </c>
      <c r="AT5621">
        <f>IF(Table1[[#This Row],[Sales]]=0,0,Table1[[#This Row],[Profit]]/Table1[[#This Row],[Sales]])</f>
        <v>0.35</v>
      </c>
    </row>
    <row r="5622" spans="22:46" x14ac:dyDescent="0.3">
      <c r="V5622">
        <v>5621</v>
      </c>
      <c r="W5622" t="s">
        <v>9154</v>
      </c>
      <c r="X5622" s="1">
        <v>42638</v>
      </c>
      <c r="Y5622" t="s">
        <v>3592</v>
      </c>
      <c r="Z5622" t="s">
        <v>51</v>
      </c>
      <c r="AA5622" t="s">
        <v>2625</v>
      </c>
      <c r="AB5622" t="s">
        <v>2626</v>
      </c>
      <c r="AC5622" t="s">
        <v>41</v>
      </c>
      <c r="AD5622" t="s">
        <v>26</v>
      </c>
      <c r="AE5622" t="s">
        <v>8343</v>
      </c>
      <c r="AF5622" t="s">
        <v>121</v>
      </c>
      <c r="AG5622">
        <v>54601</v>
      </c>
      <c r="AH5622" t="s">
        <v>111</v>
      </c>
      <c r="AI5622" t="s">
        <v>5824</v>
      </c>
      <c r="AJ5622" t="s">
        <v>46</v>
      </c>
      <c r="AK5622" t="s">
        <v>70</v>
      </c>
      <c r="AL5622" t="s">
        <v>5825</v>
      </c>
      <c r="AM5622">
        <v>3.04</v>
      </c>
      <c r="AN5622">
        <v>1</v>
      </c>
      <c r="AO5622">
        <v>0</v>
      </c>
      <c r="AP5622">
        <v>1.0336000000000001</v>
      </c>
      <c r="AQ5622">
        <f>YEAR(Table1[[#This Row],[Order Date]])</f>
        <v>2016</v>
      </c>
      <c r="AR5622" t="str">
        <f>TEXT(Table1[[#This Row],[Order Date]],"mmmm")</f>
        <v>September</v>
      </c>
      <c r="AS5622" t="str">
        <f>"Q"&amp;ROUNDUP(MONTH(Table1[[#This Row],[Order Date]])/3,0)</f>
        <v>Q3</v>
      </c>
      <c r="AT5622">
        <f>IF(Table1[[#This Row],[Sales]]=0,0,Table1[[#This Row],[Profit]]/Table1[[#This Row],[Sales]])</f>
        <v>0.34</v>
      </c>
    </row>
    <row r="5623" spans="22:46" x14ac:dyDescent="0.3">
      <c r="V5623">
        <v>5622</v>
      </c>
      <c r="W5623" t="s">
        <v>9154</v>
      </c>
      <c r="X5623" s="1">
        <v>42638</v>
      </c>
      <c r="Y5623" t="s">
        <v>3592</v>
      </c>
      <c r="Z5623" t="s">
        <v>51</v>
      </c>
      <c r="AA5623" t="s">
        <v>2625</v>
      </c>
      <c r="AB5623" t="s">
        <v>2626</v>
      </c>
      <c r="AC5623" t="s">
        <v>41</v>
      </c>
      <c r="AD5623" t="s">
        <v>26</v>
      </c>
      <c r="AE5623" t="s">
        <v>8343</v>
      </c>
      <c r="AF5623" t="s">
        <v>121</v>
      </c>
      <c r="AG5623">
        <v>54601</v>
      </c>
      <c r="AH5623" t="s">
        <v>111</v>
      </c>
      <c r="AI5623" t="s">
        <v>224</v>
      </c>
      <c r="AJ5623" t="s">
        <v>31</v>
      </c>
      <c r="AK5623" t="s">
        <v>35</v>
      </c>
      <c r="AL5623" t="s">
        <v>225</v>
      </c>
      <c r="AM5623">
        <v>201.96</v>
      </c>
      <c r="AN5623">
        <v>2</v>
      </c>
      <c r="AO5623">
        <v>0</v>
      </c>
      <c r="AP5623">
        <v>50.49</v>
      </c>
      <c r="AQ5623">
        <f>YEAR(Table1[[#This Row],[Order Date]])</f>
        <v>2016</v>
      </c>
      <c r="AR5623" t="str">
        <f>TEXT(Table1[[#This Row],[Order Date]],"mmmm")</f>
        <v>September</v>
      </c>
      <c r="AS5623" t="str">
        <f>"Q"&amp;ROUNDUP(MONTH(Table1[[#This Row],[Order Date]])/3,0)</f>
        <v>Q3</v>
      </c>
      <c r="AT5623">
        <f>IF(Table1[[#This Row],[Sales]]=0,0,Table1[[#This Row],[Profit]]/Table1[[#This Row],[Sales]])</f>
        <v>0.25</v>
      </c>
    </row>
    <row r="5624" spans="22:46" x14ac:dyDescent="0.3">
      <c r="V5624">
        <v>5623</v>
      </c>
      <c r="W5624" t="s">
        <v>9154</v>
      </c>
      <c r="X5624" s="1">
        <v>42638</v>
      </c>
      <c r="Y5624" t="s">
        <v>3592</v>
      </c>
      <c r="Z5624" t="s">
        <v>51</v>
      </c>
      <c r="AA5624" t="s">
        <v>2625</v>
      </c>
      <c r="AB5624" t="s">
        <v>2626</v>
      </c>
      <c r="AC5624" t="s">
        <v>41</v>
      </c>
      <c r="AD5624" t="s">
        <v>26</v>
      </c>
      <c r="AE5624" t="s">
        <v>8343</v>
      </c>
      <c r="AF5624" t="s">
        <v>121</v>
      </c>
      <c r="AG5624">
        <v>54601</v>
      </c>
      <c r="AH5624" t="s">
        <v>111</v>
      </c>
      <c r="AI5624" t="s">
        <v>6868</v>
      </c>
      <c r="AJ5624" t="s">
        <v>31</v>
      </c>
      <c r="AK5624" t="s">
        <v>67</v>
      </c>
      <c r="AL5624" t="s">
        <v>6869</v>
      </c>
      <c r="AM5624">
        <v>68.64</v>
      </c>
      <c r="AN5624">
        <v>11</v>
      </c>
      <c r="AO5624">
        <v>0</v>
      </c>
      <c r="AP5624">
        <v>17.16</v>
      </c>
      <c r="AQ5624">
        <f>YEAR(Table1[[#This Row],[Order Date]])</f>
        <v>2016</v>
      </c>
      <c r="AR5624" t="str">
        <f>TEXT(Table1[[#This Row],[Order Date]],"mmmm")</f>
        <v>September</v>
      </c>
      <c r="AS5624" t="str">
        <f>"Q"&amp;ROUNDUP(MONTH(Table1[[#This Row],[Order Date]])/3,0)</f>
        <v>Q3</v>
      </c>
      <c r="AT5624">
        <f>IF(Table1[[#This Row],[Sales]]=0,0,Table1[[#This Row],[Profit]]/Table1[[#This Row],[Sales]])</f>
        <v>0.25</v>
      </c>
    </row>
    <row r="5625" spans="22:46" x14ac:dyDescent="0.3">
      <c r="V5625">
        <v>5624</v>
      </c>
      <c r="W5625" t="s">
        <v>9155</v>
      </c>
      <c r="X5625" s="1">
        <v>42667</v>
      </c>
      <c r="Y5625" t="s">
        <v>969</v>
      </c>
      <c r="Z5625" t="s">
        <v>22</v>
      </c>
      <c r="AA5625" t="s">
        <v>957</v>
      </c>
      <c r="AB5625" t="s">
        <v>958</v>
      </c>
      <c r="AC5625" t="s">
        <v>41</v>
      </c>
      <c r="AD5625" t="s">
        <v>26</v>
      </c>
      <c r="AE5625" t="s">
        <v>42</v>
      </c>
      <c r="AF5625" t="s">
        <v>43</v>
      </c>
      <c r="AG5625">
        <v>90032</v>
      </c>
      <c r="AH5625" t="s">
        <v>44</v>
      </c>
      <c r="AI5625" t="s">
        <v>4791</v>
      </c>
      <c r="AJ5625" t="s">
        <v>73</v>
      </c>
      <c r="AK5625" t="s">
        <v>176</v>
      </c>
      <c r="AL5625" t="s">
        <v>4792</v>
      </c>
      <c r="AM5625">
        <v>100</v>
      </c>
      <c r="AN5625">
        <v>4</v>
      </c>
      <c r="AO5625">
        <v>0</v>
      </c>
      <c r="AP5625">
        <v>21</v>
      </c>
      <c r="AQ5625">
        <f>YEAR(Table1[[#This Row],[Order Date]])</f>
        <v>2016</v>
      </c>
      <c r="AR5625" t="str">
        <f>TEXT(Table1[[#This Row],[Order Date]],"mmmm")</f>
        <v>October</v>
      </c>
      <c r="AS5625" t="str">
        <f>"Q"&amp;ROUNDUP(MONTH(Table1[[#This Row],[Order Date]])/3,0)</f>
        <v>Q4</v>
      </c>
      <c r="AT5625">
        <f>IF(Table1[[#This Row],[Sales]]=0,0,Table1[[#This Row],[Profit]]/Table1[[#This Row],[Sales]])</f>
        <v>0.21</v>
      </c>
    </row>
    <row r="5626" spans="22:46" x14ac:dyDescent="0.3">
      <c r="V5626">
        <v>5625</v>
      </c>
      <c r="W5626" t="s">
        <v>9155</v>
      </c>
      <c r="X5626" s="1">
        <v>42667</v>
      </c>
      <c r="Y5626" t="s">
        <v>969</v>
      </c>
      <c r="Z5626" t="s">
        <v>22</v>
      </c>
      <c r="AA5626" t="s">
        <v>957</v>
      </c>
      <c r="AB5626" t="s">
        <v>958</v>
      </c>
      <c r="AC5626" t="s">
        <v>41</v>
      </c>
      <c r="AD5626" t="s">
        <v>26</v>
      </c>
      <c r="AE5626" t="s">
        <v>42</v>
      </c>
      <c r="AF5626" t="s">
        <v>43</v>
      </c>
      <c r="AG5626">
        <v>90032</v>
      </c>
      <c r="AH5626" t="s">
        <v>44</v>
      </c>
      <c r="AI5626" t="s">
        <v>6069</v>
      </c>
      <c r="AJ5626" t="s">
        <v>73</v>
      </c>
      <c r="AK5626" t="s">
        <v>176</v>
      </c>
      <c r="AL5626" t="s">
        <v>6070</v>
      </c>
      <c r="AM5626">
        <v>359.98</v>
      </c>
      <c r="AN5626">
        <v>2</v>
      </c>
      <c r="AO5626">
        <v>0</v>
      </c>
      <c r="AP5626">
        <v>21.598800000000001</v>
      </c>
      <c r="AQ5626">
        <f>YEAR(Table1[[#This Row],[Order Date]])</f>
        <v>2016</v>
      </c>
      <c r="AR5626" t="str">
        <f>TEXT(Table1[[#This Row],[Order Date]],"mmmm")</f>
        <v>October</v>
      </c>
      <c r="AS5626" t="str">
        <f>"Q"&amp;ROUNDUP(MONTH(Table1[[#This Row],[Order Date]])/3,0)</f>
        <v>Q4</v>
      </c>
      <c r="AT5626">
        <f>IF(Table1[[#This Row],[Sales]]=0,0,Table1[[#This Row],[Profit]]/Table1[[#This Row],[Sales]])</f>
        <v>0.06</v>
      </c>
    </row>
    <row r="5627" spans="22:46" x14ac:dyDescent="0.3">
      <c r="V5627">
        <v>5626</v>
      </c>
      <c r="W5627" t="s">
        <v>9156</v>
      </c>
      <c r="X5627" s="1">
        <v>41911</v>
      </c>
      <c r="Y5627" s="1">
        <v>41649</v>
      </c>
      <c r="Z5627" t="s">
        <v>22</v>
      </c>
      <c r="AA5627" t="s">
        <v>4270</v>
      </c>
      <c r="AB5627" t="s">
        <v>4271</v>
      </c>
      <c r="AC5627" t="s">
        <v>108</v>
      </c>
      <c r="AD5627" t="s">
        <v>26</v>
      </c>
      <c r="AE5627" t="s">
        <v>99</v>
      </c>
      <c r="AF5627" t="s">
        <v>100</v>
      </c>
      <c r="AG5627">
        <v>98115</v>
      </c>
      <c r="AH5627" t="s">
        <v>44</v>
      </c>
      <c r="AI5627" t="s">
        <v>292</v>
      </c>
      <c r="AJ5627" t="s">
        <v>31</v>
      </c>
      <c r="AK5627" t="s">
        <v>67</v>
      </c>
      <c r="AL5627" t="s">
        <v>293</v>
      </c>
      <c r="AM5627">
        <v>6.16</v>
      </c>
      <c r="AN5627">
        <v>2</v>
      </c>
      <c r="AO5627">
        <v>0</v>
      </c>
      <c r="AP5627">
        <v>2.9567999999999999</v>
      </c>
      <c r="AQ5627">
        <f>YEAR(Table1[[#This Row],[Order Date]])</f>
        <v>2014</v>
      </c>
      <c r="AR5627" t="str">
        <f>TEXT(Table1[[#This Row],[Order Date]],"mmmm")</f>
        <v>September</v>
      </c>
      <c r="AS5627" t="str">
        <f>"Q"&amp;ROUNDUP(MONTH(Table1[[#This Row],[Order Date]])/3,0)</f>
        <v>Q3</v>
      </c>
      <c r="AT5627">
        <f>IF(Table1[[#This Row],[Sales]]=0,0,Table1[[#This Row],[Profit]]/Table1[[#This Row],[Sales]])</f>
        <v>0.48</v>
      </c>
    </row>
    <row r="5628" spans="22:46" x14ac:dyDescent="0.3">
      <c r="V5628">
        <v>5627</v>
      </c>
      <c r="W5628" t="s">
        <v>9156</v>
      </c>
      <c r="X5628" s="1">
        <v>41911</v>
      </c>
      <c r="Y5628" s="1">
        <v>41649</v>
      </c>
      <c r="Z5628" t="s">
        <v>22</v>
      </c>
      <c r="AA5628" t="s">
        <v>4270</v>
      </c>
      <c r="AB5628" t="s">
        <v>4271</v>
      </c>
      <c r="AC5628" t="s">
        <v>108</v>
      </c>
      <c r="AD5628" t="s">
        <v>26</v>
      </c>
      <c r="AE5628" t="s">
        <v>99</v>
      </c>
      <c r="AF5628" t="s">
        <v>100</v>
      </c>
      <c r="AG5628">
        <v>98115</v>
      </c>
      <c r="AH5628" t="s">
        <v>44</v>
      </c>
      <c r="AI5628" t="s">
        <v>4284</v>
      </c>
      <c r="AJ5628" t="s">
        <v>31</v>
      </c>
      <c r="AK5628" t="s">
        <v>57</v>
      </c>
      <c r="AL5628" t="s">
        <v>4285</v>
      </c>
      <c r="AM5628">
        <v>2348.8200000000002</v>
      </c>
      <c r="AN5628">
        <v>9</v>
      </c>
      <c r="AO5628">
        <v>0</v>
      </c>
      <c r="AP5628">
        <v>399.29939999999999</v>
      </c>
      <c r="AQ5628">
        <f>YEAR(Table1[[#This Row],[Order Date]])</f>
        <v>2014</v>
      </c>
      <c r="AR5628" t="str">
        <f>TEXT(Table1[[#This Row],[Order Date]],"mmmm")</f>
        <v>September</v>
      </c>
      <c r="AS5628" t="str">
        <f>"Q"&amp;ROUNDUP(MONTH(Table1[[#This Row],[Order Date]])/3,0)</f>
        <v>Q3</v>
      </c>
      <c r="AT5628">
        <f>IF(Table1[[#This Row],[Sales]]=0,0,Table1[[#This Row],[Profit]]/Table1[[#This Row],[Sales]])</f>
        <v>0.16999999999999998</v>
      </c>
    </row>
    <row r="5629" spans="22:46" x14ac:dyDescent="0.3">
      <c r="V5629">
        <v>5628</v>
      </c>
      <c r="W5629" t="s">
        <v>9157</v>
      </c>
      <c r="X5629" s="1">
        <v>42912</v>
      </c>
      <c r="Y5629" s="1">
        <v>42742</v>
      </c>
      <c r="Z5629" t="s">
        <v>51</v>
      </c>
      <c r="AA5629" t="s">
        <v>1077</v>
      </c>
      <c r="AB5629" t="s">
        <v>1078</v>
      </c>
      <c r="AC5629" t="s">
        <v>41</v>
      </c>
      <c r="AD5629" t="s">
        <v>26</v>
      </c>
      <c r="AE5629" t="s">
        <v>1593</v>
      </c>
      <c r="AF5629" t="s">
        <v>55</v>
      </c>
      <c r="AG5629">
        <v>33180</v>
      </c>
      <c r="AH5629" t="s">
        <v>29</v>
      </c>
      <c r="AI5629" t="s">
        <v>1207</v>
      </c>
      <c r="AJ5629" t="s">
        <v>46</v>
      </c>
      <c r="AK5629" t="s">
        <v>47</v>
      </c>
      <c r="AL5629" t="s">
        <v>1208</v>
      </c>
      <c r="AM5629">
        <v>13.872</v>
      </c>
      <c r="AN5629">
        <v>6</v>
      </c>
      <c r="AO5629">
        <v>0.2</v>
      </c>
      <c r="AP5629">
        <v>4.6818</v>
      </c>
      <c r="AQ5629">
        <f>YEAR(Table1[[#This Row],[Order Date]])</f>
        <v>2017</v>
      </c>
      <c r="AR5629" t="str">
        <f>TEXT(Table1[[#This Row],[Order Date]],"mmmm")</f>
        <v>June</v>
      </c>
      <c r="AS5629" t="str">
        <f>"Q"&amp;ROUNDUP(MONTH(Table1[[#This Row],[Order Date]])/3,0)</f>
        <v>Q2</v>
      </c>
      <c r="AT5629">
        <f>IF(Table1[[#This Row],[Sales]]=0,0,Table1[[#This Row],[Profit]]/Table1[[#This Row],[Sales]])</f>
        <v>0.33750000000000002</v>
      </c>
    </row>
    <row r="5630" spans="22:46" x14ac:dyDescent="0.3">
      <c r="V5630">
        <v>5629</v>
      </c>
      <c r="W5630" t="s">
        <v>9157</v>
      </c>
      <c r="X5630" s="1">
        <v>42912</v>
      </c>
      <c r="Y5630" s="1">
        <v>42742</v>
      </c>
      <c r="Z5630" t="s">
        <v>51</v>
      </c>
      <c r="AA5630" t="s">
        <v>1077</v>
      </c>
      <c r="AB5630" t="s">
        <v>1078</v>
      </c>
      <c r="AC5630" t="s">
        <v>41</v>
      </c>
      <c r="AD5630" t="s">
        <v>26</v>
      </c>
      <c r="AE5630" t="s">
        <v>1593</v>
      </c>
      <c r="AF5630" t="s">
        <v>55</v>
      </c>
      <c r="AG5630">
        <v>33180</v>
      </c>
      <c r="AH5630" t="s">
        <v>29</v>
      </c>
      <c r="AI5630" t="s">
        <v>9158</v>
      </c>
      <c r="AJ5630" t="s">
        <v>31</v>
      </c>
      <c r="AK5630" t="s">
        <v>35</v>
      </c>
      <c r="AL5630" t="s">
        <v>9159</v>
      </c>
      <c r="AM5630">
        <v>273.55200000000002</v>
      </c>
      <c r="AN5630">
        <v>3</v>
      </c>
      <c r="AO5630">
        <v>0.2</v>
      </c>
      <c r="AP5630">
        <v>-13.6776</v>
      </c>
      <c r="AQ5630">
        <f>YEAR(Table1[[#This Row],[Order Date]])</f>
        <v>2017</v>
      </c>
      <c r="AR5630" t="str">
        <f>TEXT(Table1[[#This Row],[Order Date]],"mmmm")</f>
        <v>June</v>
      </c>
      <c r="AS5630" t="str">
        <f>"Q"&amp;ROUNDUP(MONTH(Table1[[#This Row],[Order Date]])/3,0)</f>
        <v>Q2</v>
      </c>
      <c r="AT5630">
        <f>IF(Table1[[#This Row],[Sales]]=0,0,Table1[[#This Row],[Profit]]/Table1[[#This Row],[Sales]])</f>
        <v>-4.9999999999999996E-2</v>
      </c>
    </row>
    <row r="5631" spans="22:46" x14ac:dyDescent="0.3">
      <c r="V5631">
        <v>5630</v>
      </c>
      <c r="W5631" t="s">
        <v>9160</v>
      </c>
      <c r="X5631" s="1">
        <v>42603</v>
      </c>
      <c r="Y5631" t="s">
        <v>2837</v>
      </c>
      <c r="Z5631" t="s">
        <v>22</v>
      </c>
      <c r="AA5631" t="s">
        <v>497</v>
      </c>
      <c r="AB5631" t="s">
        <v>498</v>
      </c>
      <c r="AC5631" t="s">
        <v>108</v>
      </c>
      <c r="AD5631" t="s">
        <v>26</v>
      </c>
      <c r="AE5631" t="s">
        <v>158</v>
      </c>
      <c r="AF5631" t="s">
        <v>159</v>
      </c>
      <c r="AG5631">
        <v>19143</v>
      </c>
      <c r="AH5631" t="s">
        <v>160</v>
      </c>
      <c r="AI5631" t="s">
        <v>4413</v>
      </c>
      <c r="AJ5631" t="s">
        <v>31</v>
      </c>
      <c r="AK5631" t="s">
        <v>57</v>
      </c>
      <c r="AL5631" t="s">
        <v>4414</v>
      </c>
      <c r="AM5631">
        <v>815.29200000000003</v>
      </c>
      <c r="AN5631">
        <v>9</v>
      </c>
      <c r="AO5631">
        <v>0.4</v>
      </c>
      <c r="AP5631">
        <v>-339.70499999999998</v>
      </c>
      <c r="AQ5631">
        <f>YEAR(Table1[[#This Row],[Order Date]])</f>
        <v>2016</v>
      </c>
      <c r="AR5631" t="str">
        <f>TEXT(Table1[[#This Row],[Order Date]],"mmmm")</f>
        <v>August</v>
      </c>
      <c r="AS5631" t="str">
        <f>"Q"&amp;ROUNDUP(MONTH(Table1[[#This Row],[Order Date]])/3,0)</f>
        <v>Q3</v>
      </c>
      <c r="AT5631">
        <f>IF(Table1[[#This Row],[Sales]]=0,0,Table1[[#This Row],[Profit]]/Table1[[#This Row],[Sales]])</f>
        <v>-0.41666666666666663</v>
      </c>
    </row>
    <row r="5632" spans="22:46" x14ac:dyDescent="0.3">
      <c r="V5632">
        <v>5631</v>
      </c>
      <c r="W5632" t="s">
        <v>9161</v>
      </c>
      <c r="X5632" s="1">
        <v>41681</v>
      </c>
      <c r="Y5632" t="s">
        <v>9162</v>
      </c>
      <c r="Z5632" t="s">
        <v>51</v>
      </c>
      <c r="AA5632" t="s">
        <v>1671</v>
      </c>
      <c r="AB5632" t="s">
        <v>1672</v>
      </c>
      <c r="AC5632" t="s">
        <v>25</v>
      </c>
      <c r="AD5632" t="s">
        <v>26</v>
      </c>
      <c r="AE5632" t="s">
        <v>5463</v>
      </c>
      <c r="AF5632" t="s">
        <v>358</v>
      </c>
      <c r="AG5632">
        <v>23320</v>
      </c>
      <c r="AH5632" t="s">
        <v>29</v>
      </c>
      <c r="AI5632" t="s">
        <v>2078</v>
      </c>
      <c r="AJ5632" t="s">
        <v>73</v>
      </c>
      <c r="AK5632" t="s">
        <v>176</v>
      </c>
      <c r="AL5632" t="s">
        <v>2079</v>
      </c>
      <c r="AM5632">
        <v>234.45</v>
      </c>
      <c r="AN5632">
        <v>3</v>
      </c>
      <c r="AO5632">
        <v>0</v>
      </c>
      <c r="AP5632">
        <v>103.158</v>
      </c>
      <c r="AQ5632">
        <f>YEAR(Table1[[#This Row],[Order Date]])</f>
        <v>2014</v>
      </c>
      <c r="AR5632" t="str">
        <f>TEXT(Table1[[#This Row],[Order Date]],"mmmm")</f>
        <v>February</v>
      </c>
      <c r="AS5632" t="str">
        <f>"Q"&amp;ROUNDUP(MONTH(Table1[[#This Row],[Order Date]])/3,0)</f>
        <v>Q1</v>
      </c>
      <c r="AT5632">
        <f>IF(Table1[[#This Row],[Sales]]=0,0,Table1[[#This Row],[Profit]]/Table1[[#This Row],[Sales]])</f>
        <v>0.44</v>
      </c>
    </row>
    <row r="5633" spans="22:46" x14ac:dyDescent="0.3">
      <c r="V5633">
        <v>5632</v>
      </c>
      <c r="W5633" t="s">
        <v>9161</v>
      </c>
      <c r="X5633" s="1">
        <v>41681</v>
      </c>
      <c r="Y5633" t="s">
        <v>9162</v>
      </c>
      <c r="Z5633" t="s">
        <v>51</v>
      </c>
      <c r="AA5633" t="s">
        <v>1671</v>
      </c>
      <c r="AB5633" t="s">
        <v>1672</v>
      </c>
      <c r="AC5633" t="s">
        <v>25</v>
      </c>
      <c r="AD5633" t="s">
        <v>26</v>
      </c>
      <c r="AE5633" t="s">
        <v>5463</v>
      </c>
      <c r="AF5633" t="s">
        <v>358</v>
      </c>
      <c r="AG5633">
        <v>23320</v>
      </c>
      <c r="AH5633" t="s">
        <v>29</v>
      </c>
      <c r="AI5633" t="s">
        <v>4537</v>
      </c>
      <c r="AJ5633" t="s">
        <v>31</v>
      </c>
      <c r="AK5633" t="s">
        <v>57</v>
      </c>
      <c r="AL5633" t="s">
        <v>4538</v>
      </c>
      <c r="AM5633">
        <v>1256.22</v>
      </c>
      <c r="AN5633">
        <v>6</v>
      </c>
      <c r="AO5633">
        <v>0</v>
      </c>
      <c r="AP5633">
        <v>75.373199999999997</v>
      </c>
      <c r="AQ5633">
        <f>YEAR(Table1[[#This Row],[Order Date]])</f>
        <v>2014</v>
      </c>
      <c r="AR5633" t="str">
        <f>TEXT(Table1[[#This Row],[Order Date]],"mmmm")</f>
        <v>February</v>
      </c>
      <c r="AS5633" t="str">
        <f>"Q"&amp;ROUNDUP(MONTH(Table1[[#This Row],[Order Date]])/3,0)</f>
        <v>Q1</v>
      </c>
      <c r="AT5633">
        <f>IF(Table1[[#This Row],[Sales]]=0,0,Table1[[#This Row],[Profit]]/Table1[[#This Row],[Sales]])</f>
        <v>0.06</v>
      </c>
    </row>
    <row r="5634" spans="22:46" x14ac:dyDescent="0.3">
      <c r="V5634">
        <v>5633</v>
      </c>
      <c r="W5634" t="s">
        <v>9161</v>
      </c>
      <c r="X5634" s="1">
        <v>41681</v>
      </c>
      <c r="Y5634" t="s">
        <v>9162</v>
      </c>
      <c r="Z5634" t="s">
        <v>51</v>
      </c>
      <c r="AA5634" t="s">
        <v>1671</v>
      </c>
      <c r="AB5634" t="s">
        <v>1672</v>
      </c>
      <c r="AC5634" t="s">
        <v>25</v>
      </c>
      <c r="AD5634" t="s">
        <v>26</v>
      </c>
      <c r="AE5634" t="s">
        <v>5463</v>
      </c>
      <c r="AF5634" t="s">
        <v>358</v>
      </c>
      <c r="AG5634">
        <v>23320</v>
      </c>
      <c r="AH5634" t="s">
        <v>29</v>
      </c>
      <c r="AI5634" t="s">
        <v>259</v>
      </c>
      <c r="AJ5634" t="s">
        <v>46</v>
      </c>
      <c r="AK5634" t="s">
        <v>77</v>
      </c>
      <c r="AL5634" t="s">
        <v>260</v>
      </c>
      <c r="AM5634">
        <v>17.46</v>
      </c>
      <c r="AN5634">
        <v>2</v>
      </c>
      <c r="AO5634">
        <v>0</v>
      </c>
      <c r="AP5634">
        <v>8.2062000000000008</v>
      </c>
      <c r="AQ5634">
        <f>YEAR(Table1[[#This Row],[Order Date]])</f>
        <v>2014</v>
      </c>
      <c r="AR5634" t="str">
        <f>TEXT(Table1[[#This Row],[Order Date]],"mmmm")</f>
        <v>February</v>
      </c>
      <c r="AS5634" t="str">
        <f>"Q"&amp;ROUNDUP(MONTH(Table1[[#This Row],[Order Date]])/3,0)</f>
        <v>Q1</v>
      </c>
      <c r="AT5634">
        <f>IF(Table1[[#This Row],[Sales]]=0,0,Table1[[#This Row],[Profit]]/Table1[[#This Row],[Sales]])</f>
        <v>0.47000000000000003</v>
      </c>
    </row>
    <row r="5635" spans="22:46" x14ac:dyDescent="0.3">
      <c r="V5635">
        <v>5634</v>
      </c>
      <c r="W5635" t="s">
        <v>9163</v>
      </c>
      <c r="X5635" s="1">
        <v>42636</v>
      </c>
      <c r="Y5635" t="s">
        <v>1482</v>
      </c>
      <c r="Z5635" t="s">
        <v>22</v>
      </c>
      <c r="AA5635" t="s">
        <v>6112</v>
      </c>
      <c r="AB5635" t="s">
        <v>6113</v>
      </c>
      <c r="AC5635" t="s">
        <v>108</v>
      </c>
      <c r="AD5635" t="s">
        <v>26</v>
      </c>
      <c r="AE5635" t="s">
        <v>300</v>
      </c>
      <c r="AF5635" t="s">
        <v>301</v>
      </c>
      <c r="AG5635">
        <v>10009</v>
      </c>
      <c r="AH5635" t="s">
        <v>160</v>
      </c>
      <c r="AI5635" t="s">
        <v>2734</v>
      </c>
      <c r="AJ5635" t="s">
        <v>46</v>
      </c>
      <c r="AK5635" t="s">
        <v>77</v>
      </c>
      <c r="AL5635" t="s">
        <v>2735</v>
      </c>
      <c r="AM5635">
        <v>10.528</v>
      </c>
      <c r="AN5635">
        <v>7</v>
      </c>
      <c r="AO5635">
        <v>0.2</v>
      </c>
      <c r="AP5635">
        <v>3.6848000000000001</v>
      </c>
      <c r="AQ5635">
        <f>YEAR(Table1[[#This Row],[Order Date]])</f>
        <v>2016</v>
      </c>
      <c r="AR5635" t="str">
        <f>TEXT(Table1[[#This Row],[Order Date]],"mmmm")</f>
        <v>September</v>
      </c>
      <c r="AS5635" t="str">
        <f>"Q"&amp;ROUNDUP(MONTH(Table1[[#This Row],[Order Date]])/3,0)</f>
        <v>Q3</v>
      </c>
      <c r="AT5635">
        <f>IF(Table1[[#This Row],[Sales]]=0,0,Table1[[#This Row],[Profit]]/Table1[[#This Row],[Sales]])</f>
        <v>0.35</v>
      </c>
    </row>
    <row r="5636" spans="22:46" x14ac:dyDescent="0.3">
      <c r="V5636">
        <v>5635</v>
      </c>
      <c r="W5636" t="s">
        <v>9164</v>
      </c>
      <c r="X5636" s="1">
        <v>42343</v>
      </c>
      <c r="Y5636" s="1">
        <v>42167</v>
      </c>
      <c r="Z5636" t="s">
        <v>207</v>
      </c>
      <c r="AA5636" t="s">
        <v>7425</v>
      </c>
      <c r="AB5636" t="s">
        <v>7426</v>
      </c>
      <c r="AC5636" t="s">
        <v>108</v>
      </c>
      <c r="AD5636" t="s">
        <v>26</v>
      </c>
      <c r="AE5636" t="s">
        <v>9165</v>
      </c>
      <c r="AF5636" t="s">
        <v>267</v>
      </c>
      <c r="AG5636">
        <v>48104</v>
      </c>
      <c r="AH5636" t="s">
        <v>111</v>
      </c>
      <c r="AI5636" t="s">
        <v>4404</v>
      </c>
      <c r="AJ5636" t="s">
        <v>46</v>
      </c>
      <c r="AK5636" t="s">
        <v>77</v>
      </c>
      <c r="AL5636" t="s">
        <v>4405</v>
      </c>
      <c r="AM5636">
        <v>152.80000000000001</v>
      </c>
      <c r="AN5636">
        <v>5</v>
      </c>
      <c r="AO5636">
        <v>0</v>
      </c>
      <c r="AP5636">
        <v>76.400000000000006</v>
      </c>
      <c r="AQ5636">
        <f>YEAR(Table1[[#This Row],[Order Date]])</f>
        <v>2015</v>
      </c>
      <c r="AR5636" t="str">
        <f>TEXT(Table1[[#This Row],[Order Date]],"mmmm")</f>
        <v>December</v>
      </c>
      <c r="AS5636" t="str">
        <f>"Q"&amp;ROUNDUP(MONTH(Table1[[#This Row],[Order Date]])/3,0)</f>
        <v>Q4</v>
      </c>
      <c r="AT5636">
        <f>IF(Table1[[#This Row],[Sales]]=0,0,Table1[[#This Row],[Profit]]/Table1[[#This Row],[Sales]])</f>
        <v>0.5</v>
      </c>
    </row>
    <row r="5637" spans="22:46" x14ac:dyDescent="0.3">
      <c r="V5637">
        <v>5636</v>
      </c>
      <c r="W5637" t="s">
        <v>9166</v>
      </c>
      <c r="X5637" s="1">
        <v>42981</v>
      </c>
      <c r="Y5637" s="1">
        <v>42956</v>
      </c>
      <c r="Z5637" t="s">
        <v>51</v>
      </c>
      <c r="AA5637" t="s">
        <v>3165</v>
      </c>
      <c r="AB5637" t="s">
        <v>3166</v>
      </c>
      <c r="AC5637" t="s">
        <v>108</v>
      </c>
      <c r="AD5637" t="s">
        <v>26</v>
      </c>
      <c r="AE5637" t="s">
        <v>9167</v>
      </c>
      <c r="AF5637" t="s">
        <v>43</v>
      </c>
      <c r="AG5637">
        <v>91941</v>
      </c>
      <c r="AH5637" t="s">
        <v>44</v>
      </c>
      <c r="AI5637" t="s">
        <v>1510</v>
      </c>
      <c r="AJ5637" t="s">
        <v>46</v>
      </c>
      <c r="AK5637" t="s">
        <v>77</v>
      </c>
      <c r="AL5637" t="s">
        <v>1511</v>
      </c>
      <c r="AM5637">
        <v>82.56</v>
      </c>
      <c r="AN5637">
        <v>5</v>
      </c>
      <c r="AO5637">
        <v>0.2</v>
      </c>
      <c r="AP5637">
        <v>28.896000000000001</v>
      </c>
      <c r="AQ5637">
        <f>YEAR(Table1[[#This Row],[Order Date]])</f>
        <v>2017</v>
      </c>
      <c r="AR5637" t="str">
        <f>TEXT(Table1[[#This Row],[Order Date]],"mmmm")</f>
        <v>September</v>
      </c>
      <c r="AS5637" t="str">
        <f>"Q"&amp;ROUNDUP(MONTH(Table1[[#This Row],[Order Date]])/3,0)</f>
        <v>Q3</v>
      </c>
      <c r="AT5637">
        <f>IF(Table1[[#This Row],[Sales]]=0,0,Table1[[#This Row],[Profit]]/Table1[[#This Row],[Sales]])</f>
        <v>0.35</v>
      </c>
    </row>
    <row r="5638" spans="22:46" x14ac:dyDescent="0.3">
      <c r="V5638">
        <v>5637</v>
      </c>
      <c r="W5638" t="s">
        <v>9166</v>
      </c>
      <c r="X5638" s="1">
        <v>42981</v>
      </c>
      <c r="Y5638" s="1">
        <v>42956</v>
      </c>
      <c r="Z5638" t="s">
        <v>51</v>
      </c>
      <c r="AA5638" t="s">
        <v>3165</v>
      </c>
      <c r="AB5638" t="s">
        <v>3166</v>
      </c>
      <c r="AC5638" t="s">
        <v>108</v>
      </c>
      <c r="AD5638" t="s">
        <v>26</v>
      </c>
      <c r="AE5638" t="s">
        <v>9167</v>
      </c>
      <c r="AF5638" t="s">
        <v>43</v>
      </c>
      <c r="AG5638">
        <v>91941</v>
      </c>
      <c r="AH5638" t="s">
        <v>44</v>
      </c>
      <c r="AI5638" t="s">
        <v>7242</v>
      </c>
      <c r="AJ5638" t="s">
        <v>73</v>
      </c>
      <c r="AK5638" t="s">
        <v>176</v>
      </c>
      <c r="AL5638" t="s">
        <v>7243</v>
      </c>
      <c r="AM5638">
        <v>284.97000000000003</v>
      </c>
      <c r="AN5638">
        <v>3</v>
      </c>
      <c r="AO5638">
        <v>0</v>
      </c>
      <c r="AP5638">
        <v>85.491</v>
      </c>
      <c r="AQ5638">
        <f>YEAR(Table1[[#This Row],[Order Date]])</f>
        <v>2017</v>
      </c>
      <c r="AR5638" t="str">
        <f>TEXT(Table1[[#This Row],[Order Date]],"mmmm")</f>
        <v>September</v>
      </c>
      <c r="AS5638" t="str">
        <f>"Q"&amp;ROUNDUP(MONTH(Table1[[#This Row],[Order Date]])/3,0)</f>
        <v>Q3</v>
      </c>
      <c r="AT5638">
        <f>IF(Table1[[#This Row],[Sales]]=0,0,Table1[[#This Row],[Profit]]/Table1[[#This Row],[Sales]])</f>
        <v>0.3</v>
      </c>
    </row>
    <row r="5639" spans="22:46" x14ac:dyDescent="0.3">
      <c r="V5639">
        <v>5638</v>
      </c>
      <c r="W5639" t="s">
        <v>9168</v>
      </c>
      <c r="X5639" s="1">
        <v>42820</v>
      </c>
      <c r="Y5639" s="1">
        <v>42770</v>
      </c>
      <c r="Z5639" t="s">
        <v>51</v>
      </c>
      <c r="AA5639" t="s">
        <v>6100</v>
      </c>
      <c r="AB5639" t="s">
        <v>6101</v>
      </c>
      <c r="AC5639" t="s">
        <v>41</v>
      </c>
      <c r="AD5639" t="s">
        <v>26</v>
      </c>
      <c r="AE5639" t="s">
        <v>2320</v>
      </c>
      <c r="AF5639" t="s">
        <v>267</v>
      </c>
      <c r="AG5639">
        <v>48126</v>
      </c>
      <c r="AH5639" t="s">
        <v>111</v>
      </c>
      <c r="AI5639" t="s">
        <v>9169</v>
      </c>
      <c r="AJ5639" t="s">
        <v>31</v>
      </c>
      <c r="AK5639" t="s">
        <v>67</v>
      </c>
      <c r="AL5639" t="s">
        <v>9170</v>
      </c>
      <c r="AM5639">
        <v>60.84</v>
      </c>
      <c r="AN5639">
        <v>3</v>
      </c>
      <c r="AO5639">
        <v>0</v>
      </c>
      <c r="AP5639">
        <v>23.119199999999999</v>
      </c>
      <c r="AQ5639">
        <f>YEAR(Table1[[#This Row],[Order Date]])</f>
        <v>2017</v>
      </c>
      <c r="AR5639" t="str">
        <f>TEXT(Table1[[#This Row],[Order Date]],"mmmm")</f>
        <v>March</v>
      </c>
      <c r="AS5639" t="str">
        <f>"Q"&amp;ROUNDUP(MONTH(Table1[[#This Row],[Order Date]])/3,0)</f>
        <v>Q1</v>
      </c>
      <c r="AT5639">
        <f>IF(Table1[[#This Row],[Sales]]=0,0,Table1[[#This Row],[Profit]]/Table1[[#This Row],[Sales]])</f>
        <v>0.37999999999999995</v>
      </c>
    </row>
    <row r="5640" spans="22:46" x14ac:dyDescent="0.3">
      <c r="V5640">
        <v>5639</v>
      </c>
      <c r="W5640" t="s">
        <v>9171</v>
      </c>
      <c r="X5640" s="1">
        <v>41994</v>
      </c>
      <c r="Y5640" t="s">
        <v>3809</v>
      </c>
      <c r="Z5640" t="s">
        <v>51</v>
      </c>
      <c r="AA5640" t="s">
        <v>2849</v>
      </c>
      <c r="AB5640" t="s">
        <v>2850</v>
      </c>
      <c r="AC5640" t="s">
        <v>25</v>
      </c>
      <c r="AD5640" t="s">
        <v>26</v>
      </c>
      <c r="AE5640" t="s">
        <v>1065</v>
      </c>
      <c r="AF5640" t="s">
        <v>43</v>
      </c>
      <c r="AG5640">
        <v>92024</v>
      </c>
      <c r="AH5640" t="s">
        <v>44</v>
      </c>
      <c r="AI5640" t="s">
        <v>772</v>
      </c>
      <c r="AJ5640" t="s">
        <v>31</v>
      </c>
      <c r="AK5640" t="s">
        <v>35</v>
      </c>
      <c r="AL5640" t="s">
        <v>773</v>
      </c>
      <c r="AM5640">
        <v>1325.76</v>
      </c>
      <c r="AN5640">
        <v>6</v>
      </c>
      <c r="AO5640">
        <v>0.2</v>
      </c>
      <c r="AP5640">
        <v>149.148</v>
      </c>
      <c r="AQ5640">
        <f>YEAR(Table1[[#This Row],[Order Date]])</f>
        <v>2014</v>
      </c>
      <c r="AR5640" t="str">
        <f>TEXT(Table1[[#This Row],[Order Date]],"mmmm")</f>
        <v>December</v>
      </c>
      <c r="AS5640" t="str">
        <f>"Q"&amp;ROUNDUP(MONTH(Table1[[#This Row],[Order Date]])/3,0)</f>
        <v>Q4</v>
      </c>
      <c r="AT5640">
        <f>IF(Table1[[#This Row],[Sales]]=0,0,Table1[[#This Row],[Profit]]/Table1[[#This Row],[Sales]])</f>
        <v>0.1125</v>
      </c>
    </row>
    <row r="5641" spans="22:46" x14ac:dyDescent="0.3">
      <c r="V5641">
        <v>5640</v>
      </c>
      <c r="W5641" t="s">
        <v>9171</v>
      </c>
      <c r="X5641" s="1">
        <v>41994</v>
      </c>
      <c r="Y5641" t="s">
        <v>3809</v>
      </c>
      <c r="Z5641" t="s">
        <v>51</v>
      </c>
      <c r="AA5641" t="s">
        <v>2849</v>
      </c>
      <c r="AB5641" t="s">
        <v>2850</v>
      </c>
      <c r="AC5641" t="s">
        <v>25</v>
      </c>
      <c r="AD5641" t="s">
        <v>26</v>
      </c>
      <c r="AE5641" t="s">
        <v>1065</v>
      </c>
      <c r="AF5641" t="s">
        <v>43</v>
      </c>
      <c r="AG5641">
        <v>92024</v>
      </c>
      <c r="AH5641" t="s">
        <v>44</v>
      </c>
      <c r="AI5641" t="s">
        <v>2039</v>
      </c>
      <c r="AJ5641" t="s">
        <v>31</v>
      </c>
      <c r="AK5641" t="s">
        <v>35</v>
      </c>
      <c r="AL5641" t="s">
        <v>2040</v>
      </c>
      <c r="AM5641">
        <v>572.16</v>
      </c>
      <c r="AN5641">
        <v>3</v>
      </c>
      <c r="AO5641">
        <v>0.2</v>
      </c>
      <c r="AP5641">
        <v>35.76</v>
      </c>
      <c r="AQ5641">
        <f>YEAR(Table1[[#This Row],[Order Date]])</f>
        <v>2014</v>
      </c>
      <c r="AR5641" t="str">
        <f>TEXT(Table1[[#This Row],[Order Date]],"mmmm")</f>
        <v>December</v>
      </c>
      <c r="AS5641" t="str">
        <f>"Q"&amp;ROUNDUP(MONTH(Table1[[#This Row],[Order Date]])/3,0)</f>
        <v>Q4</v>
      </c>
      <c r="AT5641">
        <f>IF(Table1[[#This Row],[Sales]]=0,0,Table1[[#This Row],[Profit]]/Table1[[#This Row],[Sales]])</f>
        <v>6.25E-2</v>
      </c>
    </row>
    <row r="5642" spans="22:46" x14ac:dyDescent="0.3">
      <c r="V5642">
        <v>5641</v>
      </c>
      <c r="W5642" t="s">
        <v>9172</v>
      </c>
      <c r="X5642" s="1">
        <v>41905</v>
      </c>
      <c r="Y5642" t="s">
        <v>4124</v>
      </c>
      <c r="Z5642" t="s">
        <v>51</v>
      </c>
      <c r="AA5642" t="s">
        <v>815</v>
      </c>
      <c r="AB5642" t="s">
        <v>816</v>
      </c>
      <c r="AC5642" t="s">
        <v>108</v>
      </c>
      <c r="AD5642" t="s">
        <v>26</v>
      </c>
      <c r="AE5642" t="s">
        <v>1256</v>
      </c>
      <c r="AF5642" t="s">
        <v>564</v>
      </c>
      <c r="AG5642">
        <v>44107</v>
      </c>
      <c r="AH5642" t="s">
        <v>160</v>
      </c>
      <c r="AI5642" t="s">
        <v>8936</v>
      </c>
      <c r="AJ5642" t="s">
        <v>46</v>
      </c>
      <c r="AK5642" t="s">
        <v>94</v>
      </c>
      <c r="AL5642" t="s">
        <v>8937</v>
      </c>
      <c r="AM5642">
        <v>28.8</v>
      </c>
      <c r="AN5642">
        <v>9</v>
      </c>
      <c r="AO5642">
        <v>0.2</v>
      </c>
      <c r="AP5642">
        <v>10.08</v>
      </c>
      <c r="AQ5642">
        <f>YEAR(Table1[[#This Row],[Order Date]])</f>
        <v>2014</v>
      </c>
      <c r="AR5642" t="str">
        <f>TEXT(Table1[[#This Row],[Order Date]],"mmmm")</f>
        <v>September</v>
      </c>
      <c r="AS5642" t="str">
        <f>"Q"&amp;ROUNDUP(MONTH(Table1[[#This Row],[Order Date]])/3,0)</f>
        <v>Q3</v>
      </c>
      <c r="AT5642">
        <f>IF(Table1[[#This Row],[Sales]]=0,0,Table1[[#This Row],[Profit]]/Table1[[#This Row],[Sales]])</f>
        <v>0.35</v>
      </c>
    </row>
    <row r="5643" spans="22:46" x14ac:dyDescent="0.3">
      <c r="V5643">
        <v>5642</v>
      </c>
      <c r="W5643" t="s">
        <v>9173</v>
      </c>
      <c r="X5643" s="1">
        <v>42827</v>
      </c>
      <c r="Y5643" s="1">
        <v>42859</v>
      </c>
      <c r="Z5643" t="s">
        <v>207</v>
      </c>
      <c r="AA5643" t="s">
        <v>3810</v>
      </c>
      <c r="AB5643" t="s">
        <v>3811</v>
      </c>
      <c r="AC5643" t="s">
        <v>108</v>
      </c>
      <c r="AD5643" t="s">
        <v>26</v>
      </c>
      <c r="AE5643" t="s">
        <v>5171</v>
      </c>
      <c r="AF5643" t="s">
        <v>844</v>
      </c>
      <c r="AG5643">
        <v>6450</v>
      </c>
      <c r="AH5643" t="s">
        <v>160</v>
      </c>
      <c r="AI5643" t="s">
        <v>149</v>
      </c>
      <c r="AJ5643" t="s">
        <v>46</v>
      </c>
      <c r="AK5643" t="s">
        <v>70</v>
      </c>
      <c r="AL5643" t="s">
        <v>150</v>
      </c>
      <c r="AM5643">
        <v>11.12</v>
      </c>
      <c r="AN5643">
        <v>4</v>
      </c>
      <c r="AO5643">
        <v>0</v>
      </c>
      <c r="AP5643">
        <v>2.8912</v>
      </c>
      <c r="AQ5643">
        <f>YEAR(Table1[[#This Row],[Order Date]])</f>
        <v>2017</v>
      </c>
      <c r="AR5643" t="str">
        <f>TEXT(Table1[[#This Row],[Order Date]],"mmmm")</f>
        <v>April</v>
      </c>
      <c r="AS5643" t="str">
        <f>"Q"&amp;ROUNDUP(MONTH(Table1[[#This Row],[Order Date]])/3,0)</f>
        <v>Q2</v>
      </c>
      <c r="AT5643">
        <f>IF(Table1[[#This Row],[Sales]]=0,0,Table1[[#This Row],[Profit]]/Table1[[#This Row],[Sales]])</f>
        <v>0.26</v>
      </c>
    </row>
    <row r="5644" spans="22:46" x14ac:dyDescent="0.3">
      <c r="V5644">
        <v>5643</v>
      </c>
      <c r="W5644" t="s">
        <v>9174</v>
      </c>
      <c r="X5644" s="1">
        <v>42461</v>
      </c>
      <c r="Y5644" s="1">
        <v>42494</v>
      </c>
      <c r="Z5644" t="s">
        <v>22</v>
      </c>
      <c r="AA5644" t="s">
        <v>6248</v>
      </c>
      <c r="AB5644" t="s">
        <v>6249</v>
      </c>
      <c r="AC5644" t="s">
        <v>108</v>
      </c>
      <c r="AD5644" t="s">
        <v>26</v>
      </c>
      <c r="AE5644" t="s">
        <v>563</v>
      </c>
      <c r="AF5644" t="s">
        <v>1429</v>
      </c>
      <c r="AG5644">
        <v>31907</v>
      </c>
      <c r="AH5644" t="s">
        <v>29</v>
      </c>
      <c r="AI5644" t="s">
        <v>1148</v>
      </c>
      <c r="AJ5644" t="s">
        <v>31</v>
      </c>
      <c r="AK5644" t="s">
        <v>67</v>
      </c>
      <c r="AL5644" t="s">
        <v>1149</v>
      </c>
      <c r="AM5644">
        <v>7.04</v>
      </c>
      <c r="AN5644">
        <v>4</v>
      </c>
      <c r="AO5644">
        <v>0</v>
      </c>
      <c r="AP5644">
        <v>3.0975999999999999</v>
      </c>
      <c r="AQ5644">
        <f>YEAR(Table1[[#This Row],[Order Date]])</f>
        <v>2016</v>
      </c>
      <c r="AR5644" t="str">
        <f>TEXT(Table1[[#This Row],[Order Date]],"mmmm")</f>
        <v>April</v>
      </c>
      <c r="AS5644" t="str">
        <f>"Q"&amp;ROUNDUP(MONTH(Table1[[#This Row],[Order Date]])/3,0)</f>
        <v>Q2</v>
      </c>
      <c r="AT5644">
        <f>IF(Table1[[#This Row],[Sales]]=0,0,Table1[[#This Row],[Profit]]/Table1[[#This Row],[Sales]])</f>
        <v>0.44</v>
      </c>
    </row>
    <row r="5645" spans="22:46" x14ac:dyDescent="0.3">
      <c r="V5645">
        <v>5644</v>
      </c>
      <c r="W5645" t="s">
        <v>9175</v>
      </c>
      <c r="X5645" s="1">
        <v>42139</v>
      </c>
      <c r="Y5645" t="s">
        <v>9177</v>
      </c>
      <c r="Z5645" t="s">
        <v>22</v>
      </c>
      <c r="AA5645" t="s">
        <v>7347</v>
      </c>
      <c r="AB5645" t="s">
        <v>7348</v>
      </c>
      <c r="AC5645" t="s">
        <v>41</v>
      </c>
      <c r="AD5645" t="s">
        <v>26</v>
      </c>
      <c r="AE5645" t="s">
        <v>3686</v>
      </c>
      <c r="AF5645" t="s">
        <v>1429</v>
      </c>
      <c r="AG5645">
        <v>30076</v>
      </c>
      <c r="AH5645" t="s">
        <v>29</v>
      </c>
      <c r="AI5645" t="s">
        <v>5963</v>
      </c>
      <c r="AJ5645" t="s">
        <v>46</v>
      </c>
      <c r="AK5645" t="s">
        <v>190</v>
      </c>
      <c r="AL5645" t="s">
        <v>5964</v>
      </c>
      <c r="AM5645">
        <v>17.940000000000001</v>
      </c>
      <c r="AN5645">
        <v>3</v>
      </c>
      <c r="AO5645">
        <v>0</v>
      </c>
      <c r="AP5645">
        <v>8.7905999999999995</v>
      </c>
      <c r="AQ5645">
        <f>YEAR(Table1[[#This Row],[Order Date]])</f>
        <v>2015</v>
      </c>
      <c r="AR5645" t="str">
        <f>TEXT(Table1[[#This Row],[Order Date]],"mmmm")</f>
        <v>May</v>
      </c>
      <c r="AS5645" t="str">
        <f>"Q"&amp;ROUNDUP(MONTH(Table1[[#This Row],[Order Date]])/3,0)</f>
        <v>Q2</v>
      </c>
      <c r="AT5645">
        <f>IF(Table1[[#This Row],[Sales]]=0,0,Table1[[#This Row],[Profit]]/Table1[[#This Row],[Sales]])</f>
        <v>0.48999999999999994</v>
      </c>
    </row>
    <row r="5646" spans="22:46" x14ac:dyDescent="0.3">
      <c r="V5646">
        <v>5645</v>
      </c>
      <c r="W5646" t="s">
        <v>9178</v>
      </c>
      <c r="X5646" s="1">
        <v>42817</v>
      </c>
      <c r="Y5646" t="s">
        <v>5215</v>
      </c>
      <c r="Z5646" t="s">
        <v>207</v>
      </c>
      <c r="AA5646" t="s">
        <v>3004</v>
      </c>
      <c r="AB5646" t="s">
        <v>3005</v>
      </c>
      <c r="AC5646" t="s">
        <v>108</v>
      </c>
      <c r="AD5646" t="s">
        <v>26</v>
      </c>
      <c r="AE5646" t="s">
        <v>99</v>
      </c>
      <c r="AF5646" t="s">
        <v>100</v>
      </c>
      <c r="AG5646">
        <v>98105</v>
      </c>
      <c r="AH5646" t="s">
        <v>44</v>
      </c>
      <c r="AI5646" t="s">
        <v>2314</v>
      </c>
      <c r="AJ5646" t="s">
        <v>46</v>
      </c>
      <c r="AK5646" t="s">
        <v>77</v>
      </c>
      <c r="AL5646" t="s">
        <v>2315</v>
      </c>
      <c r="AM5646">
        <v>34.76</v>
      </c>
      <c r="AN5646">
        <v>5</v>
      </c>
      <c r="AO5646">
        <v>0.2</v>
      </c>
      <c r="AP5646">
        <v>11.297000000000001</v>
      </c>
      <c r="AQ5646">
        <f>YEAR(Table1[[#This Row],[Order Date]])</f>
        <v>2017</v>
      </c>
      <c r="AR5646" t="str">
        <f>TEXT(Table1[[#This Row],[Order Date]],"mmmm")</f>
        <v>March</v>
      </c>
      <c r="AS5646" t="str">
        <f>"Q"&amp;ROUNDUP(MONTH(Table1[[#This Row],[Order Date]])/3,0)</f>
        <v>Q1</v>
      </c>
      <c r="AT5646">
        <f>IF(Table1[[#This Row],[Sales]]=0,0,Table1[[#This Row],[Profit]]/Table1[[#This Row],[Sales]])</f>
        <v>0.32500000000000001</v>
      </c>
    </row>
    <row r="5647" spans="22:46" x14ac:dyDescent="0.3">
      <c r="V5647">
        <v>5646</v>
      </c>
      <c r="W5647" t="s">
        <v>9179</v>
      </c>
      <c r="X5647" s="1">
        <v>42839</v>
      </c>
      <c r="Y5647" t="s">
        <v>7002</v>
      </c>
      <c r="Z5647" t="s">
        <v>51</v>
      </c>
      <c r="AA5647" t="s">
        <v>4224</v>
      </c>
      <c r="AB5647" t="s">
        <v>4225</v>
      </c>
      <c r="AC5647" t="s">
        <v>41</v>
      </c>
      <c r="AD5647" t="s">
        <v>26</v>
      </c>
      <c r="AE5647" t="s">
        <v>1125</v>
      </c>
      <c r="AF5647" t="s">
        <v>892</v>
      </c>
      <c r="AG5647">
        <v>7960</v>
      </c>
      <c r="AH5647" t="s">
        <v>160</v>
      </c>
      <c r="AI5647" t="s">
        <v>4170</v>
      </c>
      <c r="AJ5647" t="s">
        <v>31</v>
      </c>
      <c r="AK5647" t="s">
        <v>67</v>
      </c>
      <c r="AL5647" t="s">
        <v>4171</v>
      </c>
      <c r="AM5647">
        <v>74.45</v>
      </c>
      <c r="AN5647">
        <v>5</v>
      </c>
      <c r="AO5647">
        <v>0</v>
      </c>
      <c r="AP5647">
        <v>20.101500000000001</v>
      </c>
      <c r="AQ5647">
        <f>YEAR(Table1[[#This Row],[Order Date]])</f>
        <v>2017</v>
      </c>
      <c r="AR5647" t="str">
        <f>TEXT(Table1[[#This Row],[Order Date]],"mmmm")</f>
        <v>April</v>
      </c>
      <c r="AS5647" t="str">
        <f>"Q"&amp;ROUNDUP(MONTH(Table1[[#This Row],[Order Date]])/3,0)</f>
        <v>Q2</v>
      </c>
      <c r="AT5647">
        <f>IF(Table1[[#This Row],[Sales]]=0,0,Table1[[#This Row],[Profit]]/Table1[[#This Row],[Sales]])</f>
        <v>0.27</v>
      </c>
    </row>
    <row r="5648" spans="22:46" x14ac:dyDescent="0.3">
      <c r="V5648">
        <v>5647</v>
      </c>
      <c r="W5648" t="s">
        <v>9180</v>
      </c>
      <c r="X5648" s="1">
        <v>42008</v>
      </c>
      <c r="Y5648" s="1">
        <v>42248</v>
      </c>
      <c r="Z5648" t="s">
        <v>51</v>
      </c>
      <c r="AA5648" t="s">
        <v>1164</v>
      </c>
      <c r="AB5648" t="s">
        <v>1165</v>
      </c>
      <c r="AC5648" t="s">
        <v>41</v>
      </c>
      <c r="AD5648" t="s">
        <v>26</v>
      </c>
      <c r="AE5648" t="s">
        <v>3180</v>
      </c>
      <c r="AF5648" t="s">
        <v>358</v>
      </c>
      <c r="AG5648">
        <v>22304</v>
      </c>
      <c r="AH5648" t="s">
        <v>29</v>
      </c>
      <c r="AI5648" t="s">
        <v>4423</v>
      </c>
      <c r="AJ5648" t="s">
        <v>31</v>
      </c>
      <c r="AK5648" t="s">
        <v>67</v>
      </c>
      <c r="AL5648" t="s">
        <v>4424</v>
      </c>
      <c r="AM5648">
        <v>192.22</v>
      </c>
      <c r="AN5648">
        <v>14</v>
      </c>
      <c r="AO5648">
        <v>0</v>
      </c>
      <c r="AP5648">
        <v>69.199200000000005</v>
      </c>
      <c r="AQ5648">
        <f>YEAR(Table1[[#This Row],[Order Date]])</f>
        <v>2015</v>
      </c>
      <c r="AR5648" t="str">
        <f>TEXT(Table1[[#This Row],[Order Date]],"mmmm")</f>
        <v>January</v>
      </c>
      <c r="AS5648" t="str">
        <f>"Q"&amp;ROUNDUP(MONTH(Table1[[#This Row],[Order Date]])/3,0)</f>
        <v>Q1</v>
      </c>
      <c r="AT5648">
        <f>IF(Table1[[#This Row],[Sales]]=0,0,Table1[[#This Row],[Profit]]/Table1[[#This Row],[Sales]])</f>
        <v>0.36000000000000004</v>
      </c>
    </row>
    <row r="5649" spans="22:46" x14ac:dyDescent="0.3">
      <c r="V5649">
        <v>5648</v>
      </c>
      <c r="W5649" t="s">
        <v>9181</v>
      </c>
      <c r="X5649" s="1">
        <v>43041</v>
      </c>
      <c r="Y5649" s="1">
        <v>42927</v>
      </c>
      <c r="Z5649" t="s">
        <v>51</v>
      </c>
      <c r="AA5649" t="s">
        <v>6909</v>
      </c>
      <c r="AB5649" t="s">
        <v>6910</v>
      </c>
      <c r="AC5649" t="s">
        <v>25</v>
      </c>
      <c r="AD5649" t="s">
        <v>26</v>
      </c>
      <c r="AE5649" t="s">
        <v>5728</v>
      </c>
      <c r="AF5649" t="s">
        <v>129</v>
      </c>
      <c r="AG5649">
        <v>84106</v>
      </c>
      <c r="AH5649" t="s">
        <v>44</v>
      </c>
      <c r="AI5649" t="s">
        <v>2564</v>
      </c>
      <c r="AJ5649" t="s">
        <v>46</v>
      </c>
      <c r="AK5649" t="s">
        <v>94</v>
      </c>
      <c r="AL5649" t="s">
        <v>2565</v>
      </c>
      <c r="AM5649">
        <v>19.440000000000001</v>
      </c>
      <c r="AN5649">
        <v>3</v>
      </c>
      <c r="AO5649">
        <v>0</v>
      </c>
      <c r="AP5649">
        <v>9.3312000000000008</v>
      </c>
      <c r="AQ5649">
        <f>YEAR(Table1[[#This Row],[Order Date]])</f>
        <v>2017</v>
      </c>
      <c r="AR5649" t="str">
        <f>TEXT(Table1[[#This Row],[Order Date]],"mmmm")</f>
        <v>November</v>
      </c>
      <c r="AS5649" t="str">
        <f>"Q"&amp;ROUNDUP(MONTH(Table1[[#This Row],[Order Date]])/3,0)</f>
        <v>Q4</v>
      </c>
      <c r="AT5649">
        <f>IF(Table1[[#This Row],[Sales]]=0,0,Table1[[#This Row],[Profit]]/Table1[[#This Row],[Sales]])</f>
        <v>0.48000000000000004</v>
      </c>
    </row>
    <row r="5650" spans="22:46" x14ac:dyDescent="0.3">
      <c r="V5650">
        <v>5649</v>
      </c>
      <c r="W5650" t="s">
        <v>9182</v>
      </c>
      <c r="X5650" s="1">
        <v>42933</v>
      </c>
      <c r="Y5650" t="s">
        <v>5588</v>
      </c>
      <c r="Z5650" t="s">
        <v>22</v>
      </c>
      <c r="AA5650" t="s">
        <v>2741</v>
      </c>
      <c r="AB5650" t="s">
        <v>2742</v>
      </c>
      <c r="AC5650" t="s">
        <v>41</v>
      </c>
      <c r="AD5650" t="s">
        <v>26</v>
      </c>
      <c r="AE5650" t="s">
        <v>6805</v>
      </c>
      <c r="AF5650" t="s">
        <v>43</v>
      </c>
      <c r="AG5650">
        <v>92307</v>
      </c>
      <c r="AH5650" t="s">
        <v>44</v>
      </c>
      <c r="AI5650" t="s">
        <v>7182</v>
      </c>
      <c r="AJ5650" t="s">
        <v>46</v>
      </c>
      <c r="AK5650" t="s">
        <v>94</v>
      </c>
      <c r="AL5650" t="s">
        <v>7183</v>
      </c>
      <c r="AM5650">
        <v>32.4</v>
      </c>
      <c r="AN5650">
        <v>5</v>
      </c>
      <c r="AO5650">
        <v>0</v>
      </c>
      <c r="AP5650">
        <v>15.552</v>
      </c>
      <c r="AQ5650">
        <f>YEAR(Table1[[#This Row],[Order Date]])</f>
        <v>2017</v>
      </c>
      <c r="AR5650" t="str">
        <f>TEXT(Table1[[#This Row],[Order Date]],"mmmm")</f>
        <v>July</v>
      </c>
      <c r="AS5650" t="str">
        <f>"Q"&amp;ROUNDUP(MONTH(Table1[[#This Row],[Order Date]])/3,0)</f>
        <v>Q3</v>
      </c>
      <c r="AT5650">
        <f>IF(Table1[[#This Row],[Sales]]=0,0,Table1[[#This Row],[Profit]]/Table1[[#This Row],[Sales]])</f>
        <v>0.48</v>
      </c>
    </row>
    <row r="5651" spans="22:46" x14ac:dyDescent="0.3">
      <c r="V5651">
        <v>5650</v>
      </c>
      <c r="W5651" t="s">
        <v>9182</v>
      </c>
      <c r="X5651" s="1">
        <v>42933</v>
      </c>
      <c r="Y5651" t="s">
        <v>5588</v>
      </c>
      <c r="Z5651" t="s">
        <v>22</v>
      </c>
      <c r="AA5651" t="s">
        <v>2741</v>
      </c>
      <c r="AB5651" t="s">
        <v>2742</v>
      </c>
      <c r="AC5651" t="s">
        <v>41</v>
      </c>
      <c r="AD5651" t="s">
        <v>26</v>
      </c>
      <c r="AE5651" t="s">
        <v>6805</v>
      </c>
      <c r="AF5651" t="s">
        <v>43</v>
      </c>
      <c r="AG5651">
        <v>92307</v>
      </c>
      <c r="AH5651" t="s">
        <v>44</v>
      </c>
      <c r="AI5651" t="s">
        <v>9183</v>
      </c>
      <c r="AJ5651" t="s">
        <v>46</v>
      </c>
      <c r="AK5651" t="s">
        <v>190</v>
      </c>
      <c r="AL5651" t="s">
        <v>8822</v>
      </c>
      <c r="AM5651">
        <v>57.9</v>
      </c>
      <c r="AN5651">
        <v>5</v>
      </c>
      <c r="AO5651">
        <v>0</v>
      </c>
      <c r="AP5651">
        <v>28.95</v>
      </c>
      <c r="AQ5651">
        <f>YEAR(Table1[[#This Row],[Order Date]])</f>
        <v>2017</v>
      </c>
      <c r="AR5651" t="str">
        <f>TEXT(Table1[[#This Row],[Order Date]],"mmmm")</f>
        <v>July</v>
      </c>
      <c r="AS5651" t="str">
        <f>"Q"&amp;ROUNDUP(MONTH(Table1[[#This Row],[Order Date]])/3,0)</f>
        <v>Q3</v>
      </c>
      <c r="AT5651">
        <f>IF(Table1[[#This Row],[Sales]]=0,0,Table1[[#This Row],[Profit]]/Table1[[#This Row],[Sales]])</f>
        <v>0.5</v>
      </c>
    </row>
    <row r="5652" spans="22:46" x14ac:dyDescent="0.3">
      <c r="V5652">
        <v>5651</v>
      </c>
      <c r="W5652" t="s">
        <v>9182</v>
      </c>
      <c r="X5652" s="1">
        <v>42933</v>
      </c>
      <c r="Y5652" t="s">
        <v>5588</v>
      </c>
      <c r="Z5652" t="s">
        <v>22</v>
      </c>
      <c r="AA5652" t="s">
        <v>2741</v>
      </c>
      <c r="AB5652" t="s">
        <v>2742</v>
      </c>
      <c r="AC5652" t="s">
        <v>41</v>
      </c>
      <c r="AD5652" t="s">
        <v>26</v>
      </c>
      <c r="AE5652" t="s">
        <v>6805</v>
      </c>
      <c r="AF5652" t="s">
        <v>43</v>
      </c>
      <c r="AG5652">
        <v>92307</v>
      </c>
      <c r="AH5652" t="s">
        <v>44</v>
      </c>
      <c r="AI5652" t="s">
        <v>7098</v>
      </c>
      <c r="AJ5652" t="s">
        <v>46</v>
      </c>
      <c r="AK5652" t="s">
        <v>60</v>
      </c>
      <c r="AL5652" t="s">
        <v>7099</v>
      </c>
      <c r="AM5652">
        <v>10.56</v>
      </c>
      <c r="AN5652">
        <v>2</v>
      </c>
      <c r="AO5652">
        <v>0</v>
      </c>
      <c r="AP5652">
        <v>0</v>
      </c>
      <c r="AQ5652">
        <f>YEAR(Table1[[#This Row],[Order Date]])</f>
        <v>2017</v>
      </c>
      <c r="AR5652" t="str">
        <f>TEXT(Table1[[#This Row],[Order Date]],"mmmm")</f>
        <v>July</v>
      </c>
      <c r="AS5652" t="str">
        <f>"Q"&amp;ROUNDUP(MONTH(Table1[[#This Row],[Order Date]])/3,0)</f>
        <v>Q3</v>
      </c>
      <c r="AT5652">
        <f>IF(Table1[[#This Row],[Sales]]=0,0,Table1[[#This Row],[Profit]]/Table1[[#This Row],[Sales]])</f>
        <v>0</v>
      </c>
    </row>
    <row r="5653" spans="22:46" x14ac:dyDescent="0.3">
      <c r="V5653">
        <v>5652</v>
      </c>
      <c r="W5653" t="s">
        <v>9182</v>
      </c>
      <c r="X5653" s="1">
        <v>42933</v>
      </c>
      <c r="Y5653" t="s">
        <v>5588</v>
      </c>
      <c r="Z5653" t="s">
        <v>22</v>
      </c>
      <c r="AA5653" t="s">
        <v>2741</v>
      </c>
      <c r="AB5653" t="s">
        <v>2742</v>
      </c>
      <c r="AC5653" t="s">
        <v>41</v>
      </c>
      <c r="AD5653" t="s">
        <v>26</v>
      </c>
      <c r="AE5653" t="s">
        <v>6805</v>
      </c>
      <c r="AF5653" t="s">
        <v>43</v>
      </c>
      <c r="AG5653">
        <v>92307</v>
      </c>
      <c r="AH5653" t="s">
        <v>44</v>
      </c>
      <c r="AI5653" t="s">
        <v>865</v>
      </c>
      <c r="AJ5653" t="s">
        <v>31</v>
      </c>
      <c r="AK5653" t="s">
        <v>32</v>
      </c>
      <c r="AL5653" t="s">
        <v>866</v>
      </c>
      <c r="AM5653">
        <v>1194.165</v>
      </c>
      <c r="AN5653">
        <v>5</v>
      </c>
      <c r="AO5653">
        <v>0.15</v>
      </c>
      <c r="AP5653">
        <v>210.73500000000001</v>
      </c>
      <c r="AQ5653">
        <f>YEAR(Table1[[#This Row],[Order Date]])</f>
        <v>2017</v>
      </c>
      <c r="AR5653" t="str">
        <f>TEXT(Table1[[#This Row],[Order Date]],"mmmm")</f>
        <v>July</v>
      </c>
      <c r="AS5653" t="str">
        <f>"Q"&amp;ROUNDUP(MONTH(Table1[[#This Row],[Order Date]])/3,0)</f>
        <v>Q3</v>
      </c>
      <c r="AT5653">
        <f>IF(Table1[[#This Row],[Sales]]=0,0,Table1[[#This Row],[Profit]]/Table1[[#This Row],[Sales]])</f>
        <v>0.17647058823529413</v>
      </c>
    </row>
    <row r="5654" spans="22:46" x14ac:dyDescent="0.3">
      <c r="V5654">
        <v>5653</v>
      </c>
      <c r="W5654" t="s">
        <v>9184</v>
      </c>
      <c r="X5654" s="1">
        <v>43014</v>
      </c>
      <c r="Y5654" s="1">
        <v>43049</v>
      </c>
      <c r="Z5654" t="s">
        <v>51</v>
      </c>
      <c r="AA5654" t="s">
        <v>1483</v>
      </c>
      <c r="AB5654" t="s">
        <v>1484</v>
      </c>
      <c r="AC5654" t="s">
        <v>41</v>
      </c>
      <c r="AD5654" t="s">
        <v>26</v>
      </c>
      <c r="AE5654" t="s">
        <v>300</v>
      </c>
      <c r="AF5654" t="s">
        <v>301</v>
      </c>
      <c r="AG5654">
        <v>10009</v>
      </c>
      <c r="AH5654" t="s">
        <v>160</v>
      </c>
      <c r="AI5654" t="s">
        <v>7239</v>
      </c>
      <c r="AJ5654" t="s">
        <v>46</v>
      </c>
      <c r="AK5654" t="s">
        <v>94</v>
      </c>
      <c r="AL5654" t="s">
        <v>7240</v>
      </c>
      <c r="AM5654">
        <v>40.99</v>
      </c>
      <c r="AN5654">
        <v>1</v>
      </c>
      <c r="AO5654">
        <v>0</v>
      </c>
      <c r="AP5654">
        <v>20.085100000000001</v>
      </c>
      <c r="AQ5654">
        <f>YEAR(Table1[[#This Row],[Order Date]])</f>
        <v>2017</v>
      </c>
      <c r="AR5654" t="str">
        <f>TEXT(Table1[[#This Row],[Order Date]],"mmmm")</f>
        <v>October</v>
      </c>
      <c r="AS5654" t="str">
        <f>"Q"&amp;ROUNDUP(MONTH(Table1[[#This Row],[Order Date]])/3,0)</f>
        <v>Q4</v>
      </c>
      <c r="AT5654">
        <f>IF(Table1[[#This Row],[Sales]]=0,0,Table1[[#This Row],[Profit]]/Table1[[#This Row],[Sales]])</f>
        <v>0.49</v>
      </c>
    </row>
    <row r="5655" spans="22:46" x14ac:dyDescent="0.3">
      <c r="V5655">
        <v>5654</v>
      </c>
      <c r="W5655" t="s">
        <v>9185</v>
      </c>
      <c r="X5655" s="1">
        <v>41947</v>
      </c>
      <c r="Y5655" s="1">
        <v>41954</v>
      </c>
      <c r="Z5655" t="s">
        <v>51</v>
      </c>
      <c r="AA5655" t="s">
        <v>2451</v>
      </c>
      <c r="AB5655" t="s">
        <v>2452</v>
      </c>
      <c r="AC5655" t="s">
        <v>41</v>
      </c>
      <c r="AD5655" t="s">
        <v>26</v>
      </c>
      <c r="AE5655" t="s">
        <v>1315</v>
      </c>
      <c r="AF5655" t="s">
        <v>43</v>
      </c>
      <c r="AG5655">
        <v>90805</v>
      </c>
      <c r="AH5655" t="s">
        <v>44</v>
      </c>
      <c r="AI5655" t="s">
        <v>660</v>
      </c>
      <c r="AJ5655" t="s">
        <v>46</v>
      </c>
      <c r="AK5655" t="s">
        <v>70</v>
      </c>
      <c r="AL5655" t="s">
        <v>661</v>
      </c>
      <c r="AM5655">
        <v>2.94</v>
      </c>
      <c r="AN5655">
        <v>1</v>
      </c>
      <c r="AO5655">
        <v>0</v>
      </c>
      <c r="AP5655">
        <v>0.79379999999999995</v>
      </c>
      <c r="AQ5655">
        <f>YEAR(Table1[[#This Row],[Order Date]])</f>
        <v>2014</v>
      </c>
      <c r="AR5655" t="str">
        <f>TEXT(Table1[[#This Row],[Order Date]],"mmmm")</f>
        <v>November</v>
      </c>
      <c r="AS5655" t="str">
        <f>"Q"&amp;ROUNDUP(MONTH(Table1[[#This Row],[Order Date]])/3,0)</f>
        <v>Q4</v>
      </c>
      <c r="AT5655">
        <f>IF(Table1[[#This Row],[Sales]]=0,0,Table1[[#This Row],[Profit]]/Table1[[#This Row],[Sales]])</f>
        <v>0.26999999999999996</v>
      </c>
    </row>
    <row r="5656" spans="22:46" x14ac:dyDescent="0.3">
      <c r="V5656">
        <v>5655</v>
      </c>
      <c r="W5656" t="s">
        <v>9186</v>
      </c>
      <c r="X5656" s="1">
        <v>42722</v>
      </c>
      <c r="Y5656" t="s">
        <v>7629</v>
      </c>
      <c r="Z5656" t="s">
        <v>207</v>
      </c>
      <c r="AA5656" t="s">
        <v>5609</v>
      </c>
      <c r="AB5656" t="s">
        <v>5610</v>
      </c>
      <c r="AC5656" t="s">
        <v>108</v>
      </c>
      <c r="AD5656" t="s">
        <v>26</v>
      </c>
      <c r="AE5656" t="s">
        <v>2224</v>
      </c>
      <c r="AF5656" t="s">
        <v>474</v>
      </c>
      <c r="AG5656">
        <v>97301</v>
      </c>
      <c r="AH5656" t="s">
        <v>44</v>
      </c>
      <c r="AI5656" t="s">
        <v>1942</v>
      </c>
      <c r="AJ5656" t="s">
        <v>46</v>
      </c>
      <c r="AK5656" t="s">
        <v>77</v>
      </c>
      <c r="AL5656" t="s">
        <v>1943</v>
      </c>
      <c r="AM5656">
        <v>45.24</v>
      </c>
      <c r="AN5656">
        <v>4</v>
      </c>
      <c r="AO5656">
        <v>0.7</v>
      </c>
      <c r="AP5656">
        <v>-30.16</v>
      </c>
      <c r="AQ5656">
        <f>YEAR(Table1[[#This Row],[Order Date]])</f>
        <v>2016</v>
      </c>
      <c r="AR5656" t="str">
        <f>TEXT(Table1[[#This Row],[Order Date]],"mmmm")</f>
        <v>December</v>
      </c>
      <c r="AS5656" t="str">
        <f>"Q"&amp;ROUNDUP(MONTH(Table1[[#This Row],[Order Date]])/3,0)</f>
        <v>Q4</v>
      </c>
      <c r="AT5656">
        <f>IF(Table1[[#This Row],[Sales]]=0,0,Table1[[#This Row],[Profit]]/Table1[[#This Row],[Sales]])</f>
        <v>-0.66666666666666663</v>
      </c>
    </row>
    <row r="5657" spans="22:46" x14ac:dyDescent="0.3">
      <c r="V5657">
        <v>5656</v>
      </c>
      <c r="W5657" t="s">
        <v>9186</v>
      </c>
      <c r="X5657" s="1">
        <v>42722</v>
      </c>
      <c r="Y5657" t="s">
        <v>7629</v>
      </c>
      <c r="Z5657" t="s">
        <v>207</v>
      </c>
      <c r="AA5657" t="s">
        <v>5609</v>
      </c>
      <c r="AB5657" t="s">
        <v>5610</v>
      </c>
      <c r="AC5657" t="s">
        <v>108</v>
      </c>
      <c r="AD5657" t="s">
        <v>26</v>
      </c>
      <c r="AE5657" t="s">
        <v>2224</v>
      </c>
      <c r="AF5657" t="s">
        <v>474</v>
      </c>
      <c r="AG5657">
        <v>97301</v>
      </c>
      <c r="AH5657" t="s">
        <v>44</v>
      </c>
      <c r="AI5657" t="s">
        <v>2236</v>
      </c>
      <c r="AJ5657" t="s">
        <v>46</v>
      </c>
      <c r="AK5657" t="s">
        <v>70</v>
      </c>
      <c r="AL5657" t="s">
        <v>2237</v>
      </c>
      <c r="AM5657">
        <v>18.687999999999999</v>
      </c>
      <c r="AN5657">
        <v>4</v>
      </c>
      <c r="AO5657">
        <v>0.2</v>
      </c>
      <c r="AP5657">
        <v>2.3359999999999999</v>
      </c>
      <c r="AQ5657">
        <f>YEAR(Table1[[#This Row],[Order Date]])</f>
        <v>2016</v>
      </c>
      <c r="AR5657" t="str">
        <f>TEXT(Table1[[#This Row],[Order Date]],"mmmm")</f>
        <v>December</v>
      </c>
      <c r="AS5657" t="str">
        <f>"Q"&amp;ROUNDUP(MONTH(Table1[[#This Row],[Order Date]])/3,0)</f>
        <v>Q4</v>
      </c>
      <c r="AT5657">
        <f>IF(Table1[[#This Row],[Sales]]=0,0,Table1[[#This Row],[Profit]]/Table1[[#This Row],[Sales]])</f>
        <v>0.125</v>
      </c>
    </row>
    <row r="5658" spans="22:46" x14ac:dyDescent="0.3">
      <c r="V5658">
        <v>5657</v>
      </c>
      <c r="W5658" t="s">
        <v>9186</v>
      </c>
      <c r="X5658" s="1">
        <v>42722</v>
      </c>
      <c r="Y5658" t="s">
        <v>7629</v>
      </c>
      <c r="Z5658" t="s">
        <v>207</v>
      </c>
      <c r="AA5658" t="s">
        <v>5609</v>
      </c>
      <c r="AB5658" t="s">
        <v>5610</v>
      </c>
      <c r="AC5658" t="s">
        <v>108</v>
      </c>
      <c r="AD5658" t="s">
        <v>26</v>
      </c>
      <c r="AE5658" t="s">
        <v>2224</v>
      </c>
      <c r="AF5658" t="s">
        <v>474</v>
      </c>
      <c r="AG5658">
        <v>97301</v>
      </c>
      <c r="AH5658" t="s">
        <v>44</v>
      </c>
      <c r="AI5658" t="s">
        <v>9109</v>
      </c>
      <c r="AJ5658" t="s">
        <v>46</v>
      </c>
      <c r="AK5658" t="s">
        <v>94</v>
      </c>
      <c r="AL5658" t="s">
        <v>9110</v>
      </c>
      <c r="AM5658">
        <v>11.648</v>
      </c>
      <c r="AN5658">
        <v>2</v>
      </c>
      <c r="AO5658">
        <v>0.2</v>
      </c>
      <c r="AP5658">
        <v>3.7856000000000001</v>
      </c>
      <c r="AQ5658">
        <f>YEAR(Table1[[#This Row],[Order Date]])</f>
        <v>2016</v>
      </c>
      <c r="AR5658" t="str">
        <f>TEXT(Table1[[#This Row],[Order Date]],"mmmm")</f>
        <v>December</v>
      </c>
      <c r="AS5658" t="str">
        <f>"Q"&amp;ROUNDUP(MONTH(Table1[[#This Row],[Order Date]])/3,0)</f>
        <v>Q4</v>
      </c>
      <c r="AT5658">
        <f>IF(Table1[[#This Row],[Sales]]=0,0,Table1[[#This Row],[Profit]]/Table1[[#This Row],[Sales]])</f>
        <v>0.32500000000000001</v>
      </c>
    </row>
    <row r="5659" spans="22:46" x14ac:dyDescent="0.3">
      <c r="V5659">
        <v>5658</v>
      </c>
      <c r="W5659" t="s">
        <v>9186</v>
      </c>
      <c r="X5659" s="1">
        <v>42722</v>
      </c>
      <c r="Y5659" t="s">
        <v>7629</v>
      </c>
      <c r="Z5659" t="s">
        <v>207</v>
      </c>
      <c r="AA5659" t="s">
        <v>5609</v>
      </c>
      <c r="AB5659" t="s">
        <v>5610</v>
      </c>
      <c r="AC5659" t="s">
        <v>108</v>
      </c>
      <c r="AD5659" t="s">
        <v>26</v>
      </c>
      <c r="AE5659" t="s">
        <v>2224</v>
      </c>
      <c r="AF5659" t="s">
        <v>474</v>
      </c>
      <c r="AG5659">
        <v>97301</v>
      </c>
      <c r="AH5659" t="s">
        <v>44</v>
      </c>
      <c r="AI5659" t="s">
        <v>1911</v>
      </c>
      <c r="AJ5659" t="s">
        <v>73</v>
      </c>
      <c r="AK5659" t="s">
        <v>176</v>
      </c>
      <c r="AL5659" t="s">
        <v>1912</v>
      </c>
      <c r="AM5659">
        <v>112.776</v>
      </c>
      <c r="AN5659">
        <v>3</v>
      </c>
      <c r="AO5659">
        <v>0.2</v>
      </c>
      <c r="AP5659">
        <v>-8.4581999999999997</v>
      </c>
      <c r="AQ5659">
        <f>YEAR(Table1[[#This Row],[Order Date]])</f>
        <v>2016</v>
      </c>
      <c r="AR5659" t="str">
        <f>TEXT(Table1[[#This Row],[Order Date]],"mmmm")</f>
        <v>December</v>
      </c>
      <c r="AS5659" t="str">
        <f>"Q"&amp;ROUNDUP(MONTH(Table1[[#This Row],[Order Date]])/3,0)</f>
        <v>Q4</v>
      </c>
      <c r="AT5659">
        <f>IF(Table1[[#This Row],[Sales]]=0,0,Table1[[#This Row],[Profit]]/Table1[[#This Row],[Sales]])</f>
        <v>-7.4999999999999997E-2</v>
      </c>
    </row>
    <row r="5660" spans="22:46" x14ac:dyDescent="0.3">
      <c r="V5660">
        <v>5659</v>
      </c>
      <c r="W5660" t="s">
        <v>9186</v>
      </c>
      <c r="X5660" s="1">
        <v>42722</v>
      </c>
      <c r="Y5660" t="s">
        <v>7629</v>
      </c>
      <c r="Z5660" t="s">
        <v>207</v>
      </c>
      <c r="AA5660" t="s">
        <v>5609</v>
      </c>
      <c r="AB5660" t="s">
        <v>5610</v>
      </c>
      <c r="AC5660" t="s">
        <v>108</v>
      </c>
      <c r="AD5660" t="s">
        <v>26</v>
      </c>
      <c r="AE5660" t="s">
        <v>2224</v>
      </c>
      <c r="AF5660" t="s">
        <v>474</v>
      </c>
      <c r="AG5660">
        <v>97301</v>
      </c>
      <c r="AH5660" t="s">
        <v>44</v>
      </c>
      <c r="AI5660" t="s">
        <v>4413</v>
      </c>
      <c r="AJ5660" t="s">
        <v>31</v>
      </c>
      <c r="AK5660" t="s">
        <v>57</v>
      </c>
      <c r="AL5660" t="s">
        <v>4414</v>
      </c>
      <c r="AM5660">
        <v>377.45</v>
      </c>
      <c r="AN5660">
        <v>5</v>
      </c>
      <c r="AO5660">
        <v>0.5</v>
      </c>
      <c r="AP5660">
        <v>-264.21499999999997</v>
      </c>
      <c r="AQ5660">
        <f>YEAR(Table1[[#This Row],[Order Date]])</f>
        <v>2016</v>
      </c>
      <c r="AR5660" t="str">
        <f>TEXT(Table1[[#This Row],[Order Date]],"mmmm")</f>
        <v>December</v>
      </c>
      <c r="AS5660" t="str">
        <f>"Q"&amp;ROUNDUP(MONTH(Table1[[#This Row],[Order Date]])/3,0)</f>
        <v>Q4</v>
      </c>
      <c r="AT5660">
        <f>IF(Table1[[#This Row],[Sales]]=0,0,Table1[[#This Row],[Profit]]/Table1[[#This Row],[Sales]])</f>
        <v>-0.7</v>
      </c>
    </row>
    <row r="5661" spans="22:46" x14ac:dyDescent="0.3">
      <c r="V5661">
        <v>5660</v>
      </c>
      <c r="W5661" t="s">
        <v>9186</v>
      </c>
      <c r="X5661" s="1">
        <v>42722</v>
      </c>
      <c r="Y5661" t="s">
        <v>7629</v>
      </c>
      <c r="Z5661" t="s">
        <v>207</v>
      </c>
      <c r="AA5661" t="s">
        <v>5609</v>
      </c>
      <c r="AB5661" t="s">
        <v>5610</v>
      </c>
      <c r="AC5661" t="s">
        <v>108</v>
      </c>
      <c r="AD5661" t="s">
        <v>26</v>
      </c>
      <c r="AE5661" t="s">
        <v>2224</v>
      </c>
      <c r="AF5661" t="s">
        <v>474</v>
      </c>
      <c r="AG5661">
        <v>97301</v>
      </c>
      <c r="AH5661" t="s">
        <v>44</v>
      </c>
      <c r="AI5661" t="s">
        <v>7119</v>
      </c>
      <c r="AJ5661" t="s">
        <v>46</v>
      </c>
      <c r="AK5661" t="s">
        <v>47</v>
      </c>
      <c r="AL5661" t="s">
        <v>7120</v>
      </c>
      <c r="AM5661">
        <v>15.936</v>
      </c>
      <c r="AN5661">
        <v>4</v>
      </c>
      <c r="AO5661">
        <v>0.2</v>
      </c>
      <c r="AP5661">
        <v>5.1791999999999998</v>
      </c>
      <c r="AQ5661">
        <f>YEAR(Table1[[#This Row],[Order Date]])</f>
        <v>2016</v>
      </c>
      <c r="AR5661" t="str">
        <f>TEXT(Table1[[#This Row],[Order Date]],"mmmm")</f>
        <v>December</v>
      </c>
      <c r="AS5661" t="str">
        <f>"Q"&amp;ROUNDUP(MONTH(Table1[[#This Row],[Order Date]])/3,0)</f>
        <v>Q4</v>
      </c>
      <c r="AT5661">
        <f>IF(Table1[[#This Row],[Sales]]=0,0,Table1[[#This Row],[Profit]]/Table1[[#This Row],[Sales]])</f>
        <v>0.32500000000000001</v>
      </c>
    </row>
    <row r="5662" spans="22:46" x14ac:dyDescent="0.3">
      <c r="V5662">
        <v>5661</v>
      </c>
      <c r="W5662" t="s">
        <v>9186</v>
      </c>
      <c r="X5662" s="1">
        <v>42722</v>
      </c>
      <c r="Y5662" t="s">
        <v>7629</v>
      </c>
      <c r="Z5662" t="s">
        <v>207</v>
      </c>
      <c r="AA5662" t="s">
        <v>5609</v>
      </c>
      <c r="AB5662" t="s">
        <v>5610</v>
      </c>
      <c r="AC5662" t="s">
        <v>108</v>
      </c>
      <c r="AD5662" t="s">
        <v>26</v>
      </c>
      <c r="AE5662" t="s">
        <v>2224</v>
      </c>
      <c r="AF5662" t="s">
        <v>474</v>
      </c>
      <c r="AG5662">
        <v>97301</v>
      </c>
      <c r="AH5662" t="s">
        <v>44</v>
      </c>
      <c r="AI5662" t="s">
        <v>6338</v>
      </c>
      <c r="AJ5662" t="s">
        <v>73</v>
      </c>
      <c r="AK5662" t="s">
        <v>74</v>
      </c>
      <c r="AL5662" t="s">
        <v>6339</v>
      </c>
      <c r="AM5662">
        <v>28.68</v>
      </c>
      <c r="AN5662">
        <v>3</v>
      </c>
      <c r="AO5662">
        <v>0.2</v>
      </c>
      <c r="AP5662">
        <v>-7.17</v>
      </c>
      <c r="AQ5662">
        <f>YEAR(Table1[[#This Row],[Order Date]])</f>
        <v>2016</v>
      </c>
      <c r="AR5662" t="str">
        <f>TEXT(Table1[[#This Row],[Order Date]],"mmmm")</f>
        <v>December</v>
      </c>
      <c r="AS5662" t="str">
        <f>"Q"&amp;ROUNDUP(MONTH(Table1[[#This Row],[Order Date]])/3,0)</f>
        <v>Q4</v>
      </c>
      <c r="AT5662">
        <f>IF(Table1[[#This Row],[Sales]]=0,0,Table1[[#This Row],[Profit]]/Table1[[#This Row],[Sales]])</f>
        <v>-0.25</v>
      </c>
    </row>
    <row r="5663" spans="22:46" x14ac:dyDescent="0.3">
      <c r="V5663">
        <v>5662</v>
      </c>
      <c r="W5663" t="s">
        <v>9187</v>
      </c>
      <c r="X5663" s="1">
        <v>42637</v>
      </c>
      <c r="Y5663" s="1">
        <v>42379</v>
      </c>
      <c r="Z5663" t="s">
        <v>51</v>
      </c>
      <c r="AA5663" t="s">
        <v>6450</v>
      </c>
      <c r="AB5663" t="s">
        <v>6451</v>
      </c>
      <c r="AC5663" t="s">
        <v>108</v>
      </c>
      <c r="AD5663" t="s">
        <v>26</v>
      </c>
      <c r="AE5663" t="s">
        <v>515</v>
      </c>
      <c r="AF5663" t="s">
        <v>516</v>
      </c>
      <c r="AG5663">
        <v>80013</v>
      </c>
      <c r="AH5663" t="s">
        <v>44</v>
      </c>
      <c r="AI5663" t="s">
        <v>1246</v>
      </c>
      <c r="AJ5663" t="s">
        <v>31</v>
      </c>
      <c r="AK5663" t="s">
        <v>67</v>
      </c>
      <c r="AL5663" t="s">
        <v>1247</v>
      </c>
      <c r="AM5663">
        <v>21.44</v>
      </c>
      <c r="AN5663">
        <v>2</v>
      </c>
      <c r="AO5663">
        <v>0.2</v>
      </c>
      <c r="AP5663">
        <v>7.5039999999999996</v>
      </c>
      <c r="AQ5663">
        <f>YEAR(Table1[[#This Row],[Order Date]])</f>
        <v>2016</v>
      </c>
      <c r="AR5663" t="str">
        <f>TEXT(Table1[[#This Row],[Order Date]],"mmmm")</f>
        <v>September</v>
      </c>
      <c r="AS5663" t="str">
        <f>"Q"&amp;ROUNDUP(MONTH(Table1[[#This Row],[Order Date]])/3,0)</f>
        <v>Q3</v>
      </c>
      <c r="AT5663">
        <f>IF(Table1[[#This Row],[Sales]]=0,0,Table1[[#This Row],[Profit]]/Table1[[#This Row],[Sales]])</f>
        <v>0.35</v>
      </c>
    </row>
    <row r="5664" spans="22:46" x14ac:dyDescent="0.3">
      <c r="V5664">
        <v>5663</v>
      </c>
      <c r="W5664" t="s">
        <v>9187</v>
      </c>
      <c r="X5664" s="1">
        <v>42637</v>
      </c>
      <c r="Y5664" s="1">
        <v>42379</v>
      </c>
      <c r="Z5664" t="s">
        <v>51</v>
      </c>
      <c r="AA5664" t="s">
        <v>6450</v>
      </c>
      <c r="AB5664" t="s">
        <v>6451</v>
      </c>
      <c r="AC5664" t="s">
        <v>108</v>
      </c>
      <c r="AD5664" t="s">
        <v>26</v>
      </c>
      <c r="AE5664" t="s">
        <v>515</v>
      </c>
      <c r="AF5664" t="s">
        <v>516</v>
      </c>
      <c r="AG5664">
        <v>80013</v>
      </c>
      <c r="AH5664" t="s">
        <v>44</v>
      </c>
      <c r="AI5664" t="s">
        <v>4668</v>
      </c>
      <c r="AJ5664" t="s">
        <v>46</v>
      </c>
      <c r="AK5664" t="s">
        <v>60</v>
      </c>
      <c r="AL5664" t="s">
        <v>4669</v>
      </c>
      <c r="AM5664">
        <v>511.05599999999998</v>
      </c>
      <c r="AN5664">
        <v>9</v>
      </c>
      <c r="AO5664">
        <v>0.2</v>
      </c>
      <c r="AP5664">
        <v>-95.822999999999993</v>
      </c>
      <c r="AQ5664">
        <f>YEAR(Table1[[#This Row],[Order Date]])</f>
        <v>2016</v>
      </c>
      <c r="AR5664" t="str">
        <f>TEXT(Table1[[#This Row],[Order Date]],"mmmm")</f>
        <v>September</v>
      </c>
      <c r="AS5664" t="str">
        <f>"Q"&amp;ROUNDUP(MONTH(Table1[[#This Row],[Order Date]])/3,0)</f>
        <v>Q3</v>
      </c>
      <c r="AT5664">
        <f>IF(Table1[[#This Row],[Sales]]=0,0,Table1[[#This Row],[Profit]]/Table1[[#This Row],[Sales]])</f>
        <v>-0.1875</v>
      </c>
    </row>
    <row r="5665" spans="22:46" x14ac:dyDescent="0.3">
      <c r="V5665">
        <v>5664</v>
      </c>
      <c r="W5665" t="s">
        <v>9188</v>
      </c>
      <c r="X5665" s="1">
        <v>42572</v>
      </c>
      <c r="Y5665" t="s">
        <v>2252</v>
      </c>
      <c r="Z5665" t="s">
        <v>1450</v>
      </c>
      <c r="AA5665" t="s">
        <v>7004</v>
      </c>
      <c r="AB5665" t="s">
        <v>7005</v>
      </c>
      <c r="AC5665" t="s">
        <v>41</v>
      </c>
      <c r="AD5665" t="s">
        <v>26</v>
      </c>
      <c r="AE5665" t="s">
        <v>684</v>
      </c>
      <c r="AF5665" t="s">
        <v>564</v>
      </c>
      <c r="AG5665">
        <v>43055</v>
      </c>
      <c r="AH5665" t="s">
        <v>160</v>
      </c>
      <c r="AI5665" t="s">
        <v>9189</v>
      </c>
      <c r="AJ5665" t="s">
        <v>46</v>
      </c>
      <c r="AK5665" t="s">
        <v>70</v>
      </c>
      <c r="AL5665" t="s">
        <v>9190</v>
      </c>
      <c r="AM5665">
        <v>18.655999999999999</v>
      </c>
      <c r="AN5665">
        <v>2</v>
      </c>
      <c r="AO5665">
        <v>0.2</v>
      </c>
      <c r="AP5665">
        <v>1.3992</v>
      </c>
      <c r="AQ5665">
        <f>YEAR(Table1[[#This Row],[Order Date]])</f>
        <v>2016</v>
      </c>
      <c r="AR5665" t="str">
        <f>TEXT(Table1[[#This Row],[Order Date]],"mmmm")</f>
        <v>July</v>
      </c>
      <c r="AS5665" t="str">
        <f>"Q"&amp;ROUNDUP(MONTH(Table1[[#This Row],[Order Date]])/3,0)</f>
        <v>Q3</v>
      </c>
      <c r="AT5665">
        <f>IF(Table1[[#This Row],[Sales]]=0,0,Table1[[#This Row],[Profit]]/Table1[[#This Row],[Sales]])</f>
        <v>7.5000000000000011E-2</v>
      </c>
    </row>
    <row r="5666" spans="22:46" x14ac:dyDescent="0.3">
      <c r="V5666">
        <v>5665</v>
      </c>
      <c r="W5666" t="s">
        <v>9188</v>
      </c>
      <c r="X5666" s="1">
        <v>42572</v>
      </c>
      <c r="Y5666" t="s">
        <v>2252</v>
      </c>
      <c r="Z5666" t="s">
        <v>1450</v>
      </c>
      <c r="AA5666" t="s">
        <v>7004</v>
      </c>
      <c r="AB5666" t="s">
        <v>7005</v>
      </c>
      <c r="AC5666" t="s">
        <v>41</v>
      </c>
      <c r="AD5666" t="s">
        <v>26</v>
      </c>
      <c r="AE5666" t="s">
        <v>684</v>
      </c>
      <c r="AF5666" t="s">
        <v>564</v>
      </c>
      <c r="AG5666">
        <v>43055</v>
      </c>
      <c r="AH5666" t="s">
        <v>160</v>
      </c>
      <c r="AI5666" t="s">
        <v>4851</v>
      </c>
      <c r="AJ5666" t="s">
        <v>46</v>
      </c>
      <c r="AK5666" t="s">
        <v>77</v>
      </c>
      <c r="AL5666" t="s">
        <v>4852</v>
      </c>
      <c r="AM5666">
        <v>11.087999999999999</v>
      </c>
      <c r="AN5666">
        <v>7</v>
      </c>
      <c r="AO5666">
        <v>0.7</v>
      </c>
      <c r="AP5666">
        <v>-8.1311999999999998</v>
      </c>
      <c r="AQ5666">
        <f>YEAR(Table1[[#This Row],[Order Date]])</f>
        <v>2016</v>
      </c>
      <c r="AR5666" t="str">
        <f>TEXT(Table1[[#This Row],[Order Date]],"mmmm")</f>
        <v>July</v>
      </c>
      <c r="AS5666" t="str">
        <f>"Q"&amp;ROUNDUP(MONTH(Table1[[#This Row],[Order Date]])/3,0)</f>
        <v>Q3</v>
      </c>
      <c r="AT5666">
        <f>IF(Table1[[#This Row],[Sales]]=0,0,Table1[[#This Row],[Profit]]/Table1[[#This Row],[Sales]])</f>
        <v>-0.73333333333333339</v>
      </c>
    </row>
    <row r="5667" spans="22:46" x14ac:dyDescent="0.3">
      <c r="V5667">
        <v>5666</v>
      </c>
      <c r="W5667" t="s">
        <v>9188</v>
      </c>
      <c r="X5667" s="1">
        <v>42572</v>
      </c>
      <c r="Y5667" t="s">
        <v>2252</v>
      </c>
      <c r="Z5667" t="s">
        <v>1450</v>
      </c>
      <c r="AA5667" t="s">
        <v>7004</v>
      </c>
      <c r="AB5667" t="s">
        <v>7005</v>
      </c>
      <c r="AC5667" t="s">
        <v>41</v>
      </c>
      <c r="AD5667" t="s">
        <v>26</v>
      </c>
      <c r="AE5667" t="s">
        <v>684</v>
      </c>
      <c r="AF5667" t="s">
        <v>564</v>
      </c>
      <c r="AG5667">
        <v>43055</v>
      </c>
      <c r="AH5667" t="s">
        <v>160</v>
      </c>
      <c r="AI5667" t="s">
        <v>1050</v>
      </c>
      <c r="AJ5667" t="s">
        <v>46</v>
      </c>
      <c r="AK5667" t="s">
        <v>60</v>
      </c>
      <c r="AL5667" t="s">
        <v>1051</v>
      </c>
      <c r="AM5667">
        <v>66.688000000000002</v>
      </c>
      <c r="AN5667">
        <v>1</v>
      </c>
      <c r="AO5667">
        <v>0.2</v>
      </c>
      <c r="AP5667">
        <v>4.1680000000000001</v>
      </c>
      <c r="AQ5667">
        <f>YEAR(Table1[[#This Row],[Order Date]])</f>
        <v>2016</v>
      </c>
      <c r="AR5667" t="str">
        <f>TEXT(Table1[[#This Row],[Order Date]],"mmmm")</f>
        <v>July</v>
      </c>
      <c r="AS5667" t="str">
        <f>"Q"&amp;ROUNDUP(MONTH(Table1[[#This Row],[Order Date]])/3,0)</f>
        <v>Q3</v>
      </c>
      <c r="AT5667">
        <f>IF(Table1[[#This Row],[Sales]]=0,0,Table1[[#This Row],[Profit]]/Table1[[#This Row],[Sales]])</f>
        <v>6.25E-2</v>
      </c>
    </row>
    <row r="5668" spans="22:46" x14ac:dyDescent="0.3">
      <c r="V5668">
        <v>5667</v>
      </c>
      <c r="W5668" t="s">
        <v>9188</v>
      </c>
      <c r="X5668" s="1">
        <v>42572</v>
      </c>
      <c r="Y5668" t="s">
        <v>2252</v>
      </c>
      <c r="Z5668" t="s">
        <v>1450</v>
      </c>
      <c r="AA5668" t="s">
        <v>7004</v>
      </c>
      <c r="AB5668" t="s">
        <v>7005</v>
      </c>
      <c r="AC5668" t="s">
        <v>41</v>
      </c>
      <c r="AD5668" t="s">
        <v>26</v>
      </c>
      <c r="AE5668" t="s">
        <v>684</v>
      </c>
      <c r="AF5668" t="s">
        <v>564</v>
      </c>
      <c r="AG5668">
        <v>43055</v>
      </c>
      <c r="AH5668" t="s">
        <v>160</v>
      </c>
      <c r="AI5668" t="s">
        <v>3641</v>
      </c>
      <c r="AJ5668" t="s">
        <v>46</v>
      </c>
      <c r="AK5668" t="s">
        <v>60</v>
      </c>
      <c r="AL5668" t="s">
        <v>3642</v>
      </c>
      <c r="AM5668">
        <v>99.488</v>
      </c>
      <c r="AN5668">
        <v>2</v>
      </c>
      <c r="AO5668">
        <v>0.2</v>
      </c>
      <c r="AP5668">
        <v>8.7051999999999996</v>
      </c>
      <c r="AQ5668">
        <f>YEAR(Table1[[#This Row],[Order Date]])</f>
        <v>2016</v>
      </c>
      <c r="AR5668" t="str">
        <f>TEXT(Table1[[#This Row],[Order Date]],"mmmm")</f>
        <v>July</v>
      </c>
      <c r="AS5668" t="str">
        <f>"Q"&amp;ROUNDUP(MONTH(Table1[[#This Row],[Order Date]])/3,0)</f>
        <v>Q3</v>
      </c>
      <c r="AT5668">
        <f>IF(Table1[[#This Row],[Sales]]=0,0,Table1[[#This Row],[Profit]]/Table1[[#This Row],[Sales]])</f>
        <v>8.7499999999999994E-2</v>
      </c>
    </row>
    <row r="5669" spans="22:46" x14ac:dyDescent="0.3">
      <c r="V5669">
        <v>5668</v>
      </c>
      <c r="W5669" t="s">
        <v>9191</v>
      </c>
      <c r="X5669" s="1">
        <v>42532</v>
      </c>
      <c r="Y5669" t="s">
        <v>400</v>
      </c>
      <c r="Z5669" t="s">
        <v>51</v>
      </c>
      <c r="AA5669" t="s">
        <v>3183</v>
      </c>
      <c r="AB5669" t="s">
        <v>3184</v>
      </c>
      <c r="AC5669" t="s">
        <v>25</v>
      </c>
      <c r="AD5669" t="s">
        <v>26</v>
      </c>
      <c r="AE5669" t="s">
        <v>99</v>
      </c>
      <c r="AF5669" t="s">
        <v>100</v>
      </c>
      <c r="AG5669">
        <v>98103</v>
      </c>
      <c r="AH5669" t="s">
        <v>44</v>
      </c>
      <c r="AI5669" t="s">
        <v>2962</v>
      </c>
      <c r="AJ5669" t="s">
        <v>46</v>
      </c>
      <c r="AK5669" t="s">
        <v>47</v>
      </c>
      <c r="AL5669" t="s">
        <v>2963</v>
      </c>
      <c r="AM5669">
        <v>14.62</v>
      </c>
      <c r="AN5669">
        <v>2</v>
      </c>
      <c r="AO5669">
        <v>0</v>
      </c>
      <c r="AP5669">
        <v>6.8714000000000004</v>
      </c>
      <c r="AQ5669">
        <f>YEAR(Table1[[#This Row],[Order Date]])</f>
        <v>2016</v>
      </c>
      <c r="AR5669" t="str">
        <f>TEXT(Table1[[#This Row],[Order Date]],"mmmm")</f>
        <v>June</v>
      </c>
      <c r="AS5669" t="str">
        <f>"Q"&amp;ROUNDUP(MONTH(Table1[[#This Row],[Order Date]])/3,0)</f>
        <v>Q2</v>
      </c>
      <c r="AT5669">
        <f>IF(Table1[[#This Row],[Sales]]=0,0,Table1[[#This Row],[Profit]]/Table1[[#This Row],[Sales]])</f>
        <v>0.47000000000000003</v>
      </c>
    </row>
    <row r="5670" spans="22:46" x14ac:dyDescent="0.3">
      <c r="V5670">
        <v>5669</v>
      </c>
      <c r="W5670" t="s">
        <v>9191</v>
      </c>
      <c r="X5670" s="1">
        <v>42532</v>
      </c>
      <c r="Y5670" t="s">
        <v>400</v>
      </c>
      <c r="Z5670" t="s">
        <v>51</v>
      </c>
      <c r="AA5670" t="s">
        <v>3183</v>
      </c>
      <c r="AB5670" t="s">
        <v>3184</v>
      </c>
      <c r="AC5670" t="s">
        <v>25</v>
      </c>
      <c r="AD5670" t="s">
        <v>26</v>
      </c>
      <c r="AE5670" t="s">
        <v>99</v>
      </c>
      <c r="AF5670" t="s">
        <v>100</v>
      </c>
      <c r="AG5670">
        <v>98103</v>
      </c>
      <c r="AH5670" t="s">
        <v>44</v>
      </c>
      <c r="AI5670" t="s">
        <v>2375</v>
      </c>
      <c r="AJ5670" t="s">
        <v>46</v>
      </c>
      <c r="AK5670" t="s">
        <v>77</v>
      </c>
      <c r="AL5670" t="s">
        <v>2376</v>
      </c>
      <c r="AM5670">
        <v>53.984000000000002</v>
      </c>
      <c r="AN5670">
        <v>14</v>
      </c>
      <c r="AO5670">
        <v>0.2</v>
      </c>
      <c r="AP5670">
        <v>17.544799999999999</v>
      </c>
      <c r="AQ5670">
        <f>YEAR(Table1[[#This Row],[Order Date]])</f>
        <v>2016</v>
      </c>
      <c r="AR5670" t="str">
        <f>TEXT(Table1[[#This Row],[Order Date]],"mmmm")</f>
        <v>June</v>
      </c>
      <c r="AS5670" t="str">
        <f>"Q"&amp;ROUNDUP(MONTH(Table1[[#This Row],[Order Date]])/3,0)</f>
        <v>Q2</v>
      </c>
      <c r="AT5670">
        <f>IF(Table1[[#This Row],[Sales]]=0,0,Table1[[#This Row],[Profit]]/Table1[[#This Row],[Sales]])</f>
        <v>0.32499999999999996</v>
      </c>
    </row>
    <row r="5671" spans="22:46" x14ac:dyDescent="0.3">
      <c r="V5671">
        <v>5670</v>
      </c>
      <c r="W5671" t="s">
        <v>9191</v>
      </c>
      <c r="X5671" s="1">
        <v>42532</v>
      </c>
      <c r="Y5671" t="s">
        <v>400</v>
      </c>
      <c r="Z5671" t="s">
        <v>51</v>
      </c>
      <c r="AA5671" t="s">
        <v>3183</v>
      </c>
      <c r="AB5671" t="s">
        <v>3184</v>
      </c>
      <c r="AC5671" t="s">
        <v>25</v>
      </c>
      <c r="AD5671" t="s">
        <v>26</v>
      </c>
      <c r="AE5671" t="s">
        <v>99</v>
      </c>
      <c r="AF5671" t="s">
        <v>100</v>
      </c>
      <c r="AG5671">
        <v>98103</v>
      </c>
      <c r="AH5671" t="s">
        <v>44</v>
      </c>
      <c r="AI5671" t="s">
        <v>5949</v>
      </c>
      <c r="AJ5671" t="s">
        <v>73</v>
      </c>
      <c r="AK5671" t="s">
        <v>176</v>
      </c>
      <c r="AL5671" t="s">
        <v>5950</v>
      </c>
      <c r="AM5671">
        <v>389.97</v>
      </c>
      <c r="AN5671">
        <v>3</v>
      </c>
      <c r="AO5671">
        <v>0</v>
      </c>
      <c r="AP5671">
        <v>132.5898</v>
      </c>
      <c r="AQ5671">
        <f>YEAR(Table1[[#This Row],[Order Date]])</f>
        <v>2016</v>
      </c>
      <c r="AR5671" t="str">
        <f>TEXT(Table1[[#This Row],[Order Date]],"mmmm")</f>
        <v>June</v>
      </c>
      <c r="AS5671" t="str">
        <f>"Q"&amp;ROUNDUP(MONTH(Table1[[#This Row],[Order Date]])/3,0)</f>
        <v>Q2</v>
      </c>
      <c r="AT5671">
        <f>IF(Table1[[#This Row],[Sales]]=0,0,Table1[[#This Row],[Profit]]/Table1[[#This Row],[Sales]])</f>
        <v>0.33999999999999997</v>
      </c>
    </row>
    <row r="5672" spans="22:46" x14ac:dyDescent="0.3">
      <c r="V5672">
        <v>5671</v>
      </c>
      <c r="W5672" t="s">
        <v>9192</v>
      </c>
      <c r="X5672" s="1">
        <v>42164</v>
      </c>
      <c r="Y5672" s="1">
        <v>42314</v>
      </c>
      <c r="Z5672" t="s">
        <v>22</v>
      </c>
      <c r="AA5672" t="s">
        <v>2189</v>
      </c>
      <c r="AB5672" t="s">
        <v>2190</v>
      </c>
      <c r="AC5672" t="s">
        <v>25</v>
      </c>
      <c r="AD5672" t="s">
        <v>26</v>
      </c>
      <c r="AE5672" t="s">
        <v>9193</v>
      </c>
      <c r="AF5672" t="s">
        <v>6949</v>
      </c>
      <c r="AG5672">
        <v>83201</v>
      </c>
      <c r="AH5672" t="s">
        <v>44</v>
      </c>
      <c r="AI5672" t="s">
        <v>9012</v>
      </c>
      <c r="AJ5672" t="s">
        <v>31</v>
      </c>
      <c r="AK5672" t="s">
        <v>67</v>
      </c>
      <c r="AL5672" t="s">
        <v>9013</v>
      </c>
      <c r="AM5672">
        <v>355.36</v>
      </c>
      <c r="AN5672">
        <v>4</v>
      </c>
      <c r="AO5672">
        <v>0</v>
      </c>
      <c r="AP5672">
        <v>92.393600000000006</v>
      </c>
      <c r="AQ5672">
        <f>YEAR(Table1[[#This Row],[Order Date]])</f>
        <v>2015</v>
      </c>
      <c r="AR5672" t="str">
        <f>TEXT(Table1[[#This Row],[Order Date]],"mmmm")</f>
        <v>June</v>
      </c>
      <c r="AS5672" t="str">
        <f>"Q"&amp;ROUNDUP(MONTH(Table1[[#This Row],[Order Date]])/3,0)</f>
        <v>Q2</v>
      </c>
      <c r="AT5672">
        <f>IF(Table1[[#This Row],[Sales]]=0,0,Table1[[#This Row],[Profit]]/Table1[[#This Row],[Sales]])</f>
        <v>0.26</v>
      </c>
    </row>
    <row r="5673" spans="22:46" x14ac:dyDescent="0.3">
      <c r="V5673">
        <v>5672</v>
      </c>
      <c r="W5673" t="s">
        <v>9192</v>
      </c>
      <c r="X5673" s="1">
        <v>42164</v>
      </c>
      <c r="Y5673" s="1">
        <v>42314</v>
      </c>
      <c r="Z5673" t="s">
        <v>22</v>
      </c>
      <c r="AA5673" t="s">
        <v>2189</v>
      </c>
      <c r="AB5673" t="s">
        <v>2190</v>
      </c>
      <c r="AC5673" t="s">
        <v>25</v>
      </c>
      <c r="AD5673" t="s">
        <v>26</v>
      </c>
      <c r="AE5673" t="s">
        <v>9193</v>
      </c>
      <c r="AF5673" t="s">
        <v>6949</v>
      </c>
      <c r="AG5673">
        <v>83201</v>
      </c>
      <c r="AH5673" t="s">
        <v>44</v>
      </c>
      <c r="AI5673" t="s">
        <v>8704</v>
      </c>
      <c r="AJ5673" t="s">
        <v>73</v>
      </c>
      <c r="AK5673" t="s">
        <v>74</v>
      </c>
      <c r="AL5673" t="s">
        <v>8705</v>
      </c>
      <c r="AM5673">
        <v>140.376</v>
      </c>
      <c r="AN5673">
        <v>3</v>
      </c>
      <c r="AO5673">
        <v>0.2</v>
      </c>
      <c r="AP5673">
        <v>8.7735000000000003</v>
      </c>
      <c r="AQ5673">
        <f>YEAR(Table1[[#This Row],[Order Date]])</f>
        <v>2015</v>
      </c>
      <c r="AR5673" t="str">
        <f>TEXT(Table1[[#This Row],[Order Date]],"mmmm")</f>
        <v>June</v>
      </c>
      <c r="AS5673" t="str">
        <f>"Q"&amp;ROUNDUP(MONTH(Table1[[#This Row],[Order Date]])/3,0)</f>
        <v>Q2</v>
      </c>
      <c r="AT5673">
        <f>IF(Table1[[#This Row],[Sales]]=0,0,Table1[[#This Row],[Profit]]/Table1[[#This Row],[Sales]])</f>
        <v>6.25E-2</v>
      </c>
    </row>
    <row r="5674" spans="22:46" x14ac:dyDescent="0.3">
      <c r="V5674">
        <v>5673</v>
      </c>
      <c r="W5674" t="s">
        <v>9194</v>
      </c>
      <c r="X5674" s="1">
        <v>43035</v>
      </c>
      <c r="Y5674" s="1">
        <v>42805</v>
      </c>
      <c r="Z5674" t="s">
        <v>51</v>
      </c>
      <c r="AA5674" t="s">
        <v>658</v>
      </c>
      <c r="AB5674" t="s">
        <v>659</v>
      </c>
      <c r="AC5674" t="s">
        <v>41</v>
      </c>
      <c r="AD5674" t="s">
        <v>26</v>
      </c>
      <c r="AE5674" t="s">
        <v>923</v>
      </c>
      <c r="AF5674" t="s">
        <v>110</v>
      </c>
      <c r="AG5674">
        <v>75081</v>
      </c>
      <c r="AH5674" t="s">
        <v>111</v>
      </c>
      <c r="AI5674" t="s">
        <v>8169</v>
      </c>
      <c r="AJ5674" t="s">
        <v>46</v>
      </c>
      <c r="AK5674" t="s">
        <v>190</v>
      </c>
      <c r="AL5674" t="s">
        <v>8170</v>
      </c>
      <c r="AM5674">
        <v>15.84</v>
      </c>
      <c r="AN5674">
        <v>2</v>
      </c>
      <c r="AO5674">
        <v>0.2</v>
      </c>
      <c r="AP5674">
        <v>5.5439999999999996</v>
      </c>
      <c r="AQ5674">
        <f>YEAR(Table1[[#This Row],[Order Date]])</f>
        <v>2017</v>
      </c>
      <c r="AR5674" t="str">
        <f>TEXT(Table1[[#This Row],[Order Date]],"mmmm")</f>
        <v>October</v>
      </c>
      <c r="AS5674" t="str">
        <f>"Q"&amp;ROUNDUP(MONTH(Table1[[#This Row],[Order Date]])/3,0)</f>
        <v>Q4</v>
      </c>
      <c r="AT5674">
        <f>IF(Table1[[#This Row],[Sales]]=0,0,Table1[[#This Row],[Profit]]/Table1[[#This Row],[Sales]])</f>
        <v>0.35</v>
      </c>
    </row>
    <row r="5675" spans="22:46" x14ac:dyDescent="0.3">
      <c r="V5675">
        <v>5674</v>
      </c>
      <c r="W5675" t="s">
        <v>9194</v>
      </c>
      <c r="X5675" s="1">
        <v>43035</v>
      </c>
      <c r="Y5675" s="1">
        <v>42805</v>
      </c>
      <c r="Z5675" t="s">
        <v>51</v>
      </c>
      <c r="AA5675" t="s">
        <v>658</v>
      </c>
      <c r="AB5675" t="s">
        <v>659</v>
      </c>
      <c r="AC5675" t="s">
        <v>41</v>
      </c>
      <c r="AD5675" t="s">
        <v>26</v>
      </c>
      <c r="AE5675" t="s">
        <v>923</v>
      </c>
      <c r="AF5675" t="s">
        <v>110</v>
      </c>
      <c r="AG5675">
        <v>75081</v>
      </c>
      <c r="AH5675" t="s">
        <v>111</v>
      </c>
      <c r="AI5675" t="s">
        <v>2286</v>
      </c>
      <c r="AJ5675" t="s">
        <v>46</v>
      </c>
      <c r="AK5675" t="s">
        <v>94</v>
      </c>
      <c r="AL5675" t="s">
        <v>2287</v>
      </c>
      <c r="AM5675">
        <v>8.4480000000000004</v>
      </c>
      <c r="AN5675">
        <v>2</v>
      </c>
      <c r="AO5675">
        <v>0.2</v>
      </c>
      <c r="AP5675">
        <v>2.64</v>
      </c>
      <c r="AQ5675">
        <f>YEAR(Table1[[#This Row],[Order Date]])</f>
        <v>2017</v>
      </c>
      <c r="AR5675" t="str">
        <f>TEXT(Table1[[#This Row],[Order Date]],"mmmm")</f>
        <v>October</v>
      </c>
      <c r="AS5675" t="str">
        <f>"Q"&amp;ROUNDUP(MONTH(Table1[[#This Row],[Order Date]])/3,0)</f>
        <v>Q4</v>
      </c>
      <c r="AT5675">
        <f>IF(Table1[[#This Row],[Sales]]=0,0,Table1[[#This Row],[Profit]]/Table1[[#This Row],[Sales]])</f>
        <v>0.3125</v>
      </c>
    </row>
    <row r="5676" spans="22:46" x14ac:dyDescent="0.3">
      <c r="V5676">
        <v>5675</v>
      </c>
      <c r="W5676" t="s">
        <v>9195</v>
      </c>
      <c r="X5676" s="1">
        <v>42391</v>
      </c>
      <c r="Y5676" t="s">
        <v>8155</v>
      </c>
      <c r="Z5676" t="s">
        <v>51</v>
      </c>
      <c r="AA5676" t="s">
        <v>4799</v>
      </c>
      <c r="AB5676" t="s">
        <v>4800</v>
      </c>
      <c r="AC5676" t="s">
        <v>25</v>
      </c>
      <c r="AD5676" t="s">
        <v>26</v>
      </c>
      <c r="AE5676" t="s">
        <v>99</v>
      </c>
      <c r="AF5676" t="s">
        <v>100</v>
      </c>
      <c r="AG5676">
        <v>98105</v>
      </c>
      <c r="AH5676" t="s">
        <v>44</v>
      </c>
      <c r="AI5676" t="s">
        <v>2844</v>
      </c>
      <c r="AJ5676" t="s">
        <v>46</v>
      </c>
      <c r="AK5676" t="s">
        <v>94</v>
      </c>
      <c r="AL5676" t="s">
        <v>2845</v>
      </c>
      <c r="AM5676">
        <v>12.96</v>
      </c>
      <c r="AN5676">
        <v>2</v>
      </c>
      <c r="AO5676">
        <v>0</v>
      </c>
      <c r="AP5676">
        <v>6.2207999999999997</v>
      </c>
      <c r="AQ5676">
        <f>YEAR(Table1[[#This Row],[Order Date]])</f>
        <v>2016</v>
      </c>
      <c r="AR5676" t="str">
        <f>TEXT(Table1[[#This Row],[Order Date]],"mmmm")</f>
        <v>January</v>
      </c>
      <c r="AS5676" t="str">
        <f>"Q"&amp;ROUNDUP(MONTH(Table1[[#This Row],[Order Date]])/3,0)</f>
        <v>Q1</v>
      </c>
      <c r="AT5676">
        <f>IF(Table1[[#This Row],[Sales]]=0,0,Table1[[#This Row],[Profit]]/Table1[[#This Row],[Sales]])</f>
        <v>0.47999999999999993</v>
      </c>
    </row>
    <row r="5677" spans="22:46" x14ac:dyDescent="0.3">
      <c r="V5677">
        <v>5676</v>
      </c>
      <c r="W5677" t="s">
        <v>9196</v>
      </c>
      <c r="X5677" s="1">
        <v>41787</v>
      </c>
      <c r="Y5677" s="1">
        <v>41676</v>
      </c>
      <c r="Z5677" t="s">
        <v>51</v>
      </c>
      <c r="AA5677" t="s">
        <v>5909</v>
      </c>
      <c r="AB5677" t="s">
        <v>5910</v>
      </c>
      <c r="AC5677" t="s">
        <v>41</v>
      </c>
      <c r="AD5677" t="s">
        <v>26</v>
      </c>
      <c r="AE5677" t="s">
        <v>99</v>
      </c>
      <c r="AF5677" t="s">
        <v>100</v>
      </c>
      <c r="AG5677">
        <v>98115</v>
      </c>
      <c r="AH5677" t="s">
        <v>44</v>
      </c>
      <c r="AI5677" t="s">
        <v>867</v>
      </c>
      <c r="AJ5677" t="s">
        <v>73</v>
      </c>
      <c r="AK5677" t="s">
        <v>74</v>
      </c>
      <c r="AL5677" t="s">
        <v>868</v>
      </c>
      <c r="AM5677">
        <v>57.408000000000001</v>
      </c>
      <c r="AN5677">
        <v>6</v>
      </c>
      <c r="AO5677">
        <v>0.2</v>
      </c>
      <c r="AP5677">
        <v>5.7408000000000001</v>
      </c>
      <c r="AQ5677">
        <f>YEAR(Table1[[#This Row],[Order Date]])</f>
        <v>2014</v>
      </c>
      <c r="AR5677" t="str">
        <f>TEXT(Table1[[#This Row],[Order Date]],"mmmm")</f>
        <v>May</v>
      </c>
      <c r="AS5677" t="str">
        <f>"Q"&amp;ROUNDUP(MONTH(Table1[[#This Row],[Order Date]])/3,0)</f>
        <v>Q2</v>
      </c>
      <c r="AT5677">
        <f>IF(Table1[[#This Row],[Sales]]=0,0,Table1[[#This Row],[Profit]]/Table1[[#This Row],[Sales]])</f>
        <v>0.1</v>
      </c>
    </row>
    <row r="5678" spans="22:46" x14ac:dyDescent="0.3">
      <c r="V5678">
        <v>5677</v>
      </c>
      <c r="W5678" t="s">
        <v>9196</v>
      </c>
      <c r="X5678" s="1">
        <v>41787</v>
      </c>
      <c r="Y5678" s="1">
        <v>41676</v>
      </c>
      <c r="Z5678" t="s">
        <v>51</v>
      </c>
      <c r="AA5678" t="s">
        <v>5909</v>
      </c>
      <c r="AB5678" t="s">
        <v>5910</v>
      </c>
      <c r="AC5678" t="s">
        <v>41</v>
      </c>
      <c r="AD5678" t="s">
        <v>26</v>
      </c>
      <c r="AE5678" t="s">
        <v>99</v>
      </c>
      <c r="AF5678" t="s">
        <v>100</v>
      </c>
      <c r="AG5678">
        <v>98115</v>
      </c>
      <c r="AH5678" t="s">
        <v>44</v>
      </c>
      <c r="AI5678" t="s">
        <v>8446</v>
      </c>
      <c r="AJ5678" t="s">
        <v>73</v>
      </c>
      <c r="AK5678" t="s">
        <v>176</v>
      </c>
      <c r="AL5678" t="s">
        <v>8447</v>
      </c>
      <c r="AM5678">
        <v>27.6</v>
      </c>
      <c r="AN5678">
        <v>4</v>
      </c>
      <c r="AO5678">
        <v>0</v>
      </c>
      <c r="AP5678">
        <v>2.2080000000000002</v>
      </c>
      <c r="AQ5678">
        <f>YEAR(Table1[[#This Row],[Order Date]])</f>
        <v>2014</v>
      </c>
      <c r="AR5678" t="str">
        <f>TEXT(Table1[[#This Row],[Order Date]],"mmmm")</f>
        <v>May</v>
      </c>
      <c r="AS5678" t="str">
        <f>"Q"&amp;ROUNDUP(MONTH(Table1[[#This Row],[Order Date]])/3,0)</f>
        <v>Q2</v>
      </c>
      <c r="AT5678">
        <f>IF(Table1[[#This Row],[Sales]]=0,0,Table1[[#This Row],[Profit]]/Table1[[#This Row],[Sales]])</f>
        <v>0.08</v>
      </c>
    </row>
    <row r="5679" spans="22:46" x14ac:dyDescent="0.3">
      <c r="V5679">
        <v>5678</v>
      </c>
      <c r="W5679" t="s">
        <v>9197</v>
      </c>
      <c r="X5679" s="1">
        <v>42002</v>
      </c>
      <c r="Y5679" s="1">
        <v>42125</v>
      </c>
      <c r="Z5679" t="s">
        <v>51</v>
      </c>
      <c r="AA5679" t="s">
        <v>2222</v>
      </c>
      <c r="AB5679" t="s">
        <v>2223</v>
      </c>
      <c r="AC5679" t="s">
        <v>25</v>
      </c>
      <c r="AD5679" t="s">
        <v>26</v>
      </c>
      <c r="AE5679" t="s">
        <v>342</v>
      </c>
      <c r="AF5679" t="s">
        <v>233</v>
      </c>
      <c r="AG5679">
        <v>60610</v>
      </c>
      <c r="AH5679" t="s">
        <v>111</v>
      </c>
      <c r="AI5679" t="s">
        <v>7249</v>
      </c>
      <c r="AJ5679" t="s">
        <v>31</v>
      </c>
      <c r="AK5679" t="s">
        <v>67</v>
      </c>
      <c r="AL5679" t="s">
        <v>7250</v>
      </c>
      <c r="AM5679">
        <v>38.975999999999999</v>
      </c>
      <c r="AN5679">
        <v>3</v>
      </c>
      <c r="AO5679">
        <v>0.6</v>
      </c>
      <c r="AP5679">
        <v>-50.668799999999997</v>
      </c>
      <c r="AQ5679">
        <f>YEAR(Table1[[#This Row],[Order Date]])</f>
        <v>2014</v>
      </c>
      <c r="AR5679" t="str">
        <f>TEXT(Table1[[#This Row],[Order Date]],"mmmm")</f>
        <v>December</v>
      </c>
      <c r="AS5679" t="str">
        <f>"Q"&amp;ROUNDUP(MONTH(Table1[[#This Row],[Order Date]])/3,0)</f>
        <v>Q4</v>
      </c>
      <c r="AT5679">
        <f>IF(Table1[[#This Row],[Sales]]=0,0,Table1[[#This Row],[Profit]]/Table1[[#This Row],[Sales]])</f>
        <v>-1.3</v>
      </c>
    </row>
    <row r="5680" spans="22:46" x14ac:dyDescent="0.3">
      <c r="V5680">
        <v>5679</v>
      </c>
      <c r="W5680" t="s">
        <v>9198</v>
      </c>
      <c r="X5680" s="1">
        <v>42579</v>
      </c>
      <c r="Y5680" s="1">
        <v>42437</v>
      </c>
      <c r="Z5680" t="s">
        <v>51</v>
      </c>
      <c r="AA5680" t="s">
        <v>6533</v>
      </c>
      <c r="AB5680" t="s">
        <v>6534</v>
      </c>
      <c r="AC5680" t="s">
        <v>108</v>
      </c>
      <c r="AD5680" t="s">
        <v>26</v>
      </c>
      <c r="AE5680" t="s">
        <v>9200</v>
      </c>
      <c r="AF5680" t="s">
        <v>267</v>
      </c>
      <c r="AG5680">
        <v>49423</v>
      </c>
      <c r="AH5680" t="s">
        <v>111</v>
      </c>
      <c r="AI5680" t="s">
        <v>3736</v>
      </c>
      <c r="AJ5680" t="s">
        <v>46</v>
      </c>
      <c r="AK5680" t="s">
        <v>303</v>
      </c>
      <c r="AL5680" t="s">
        <v>633</v>
      </c>
      <c r="AM5680">
        <v>20.440000000000001</v>
      </c>
      <c r="AN5680">
        <v>7</v>
      </c>
      <c r="AO5680">
        <v>0</v>
      </c>
      <c r="AP5680">
        <v>9.1980000000000004</v>
      </c>
      <c r="AQ5680">
        <f>YEAR(Table1[[#This Row],[Order Date]])</f>
        <v>2016</v>
      </c>
      <c r="AR5680" t="str">
        <f>TEXT(Table1[[#This Row],[Order Date]],"mmmm")</f>
        <v>July</v>
      </c>
      <c r="AS5680" t="str">
        <f>"Q"&amp;ROUNDUP(MONTH(Table1[[#This Row],[Order Date]])/3,0)</f>
        <v>Q3</v>
      </c>
      <c r="AT5680">
        <f>IF(Table1[[#This Row],[Sales]]=0,0,Table1[[#This Row],[Profit]]/Table1[[#This Row],[Sales]])</f>
        <v>0.45</v>
      </c>
    </row>
    <row r="5681" spans="22:46" x14ac:dyDescent="0.3">
      <c r="V5681">
        <v>5680</v>
      </c>
      <c r="W5681" t="s">
        <v>9198</v>
      </c>
      <c r="X5681" s="1">
        <v>42579</v>
      </c>
      <c r="Y5681" s="1">
        <v>42437</v>
      </c>
      <c r="Z5681" t="s">
        <v>51</v>
      </c>
      <c r="AA5681" t="s">
        <v>6533</v>
      </c>
      <c r="AB5681" t="s">
        <v>6534</v>
      </c>
      <c r="AC5681" t="s">
        <v>108</v>
      </c>
      <c r="AD5681" t="s">
        <v>26</v>
      </c>
      <c r="AE5681" t="s">
        <v>9200</v>
      </c>
      <c r="AF5681" t="s">
        <v>267</v>
      </c>
      <c r="AG5681">
        <v>49423</v>
      </c>
      <c r="AH5681" t="s">
        <v>111</v>
      </c>
      <c r="AI5681" t="s">
        <v>2266</v>
      </c>
      <c r="AJ5681" t="s">
        <v>46</v>
      </c>
      <c r="AK5681" t="s">
        <v>94</v>
      </c>
      <c r="AL5681" t="s">
        <v>2267</v>
      </c>
      <c r="AM5681">
        <v>109.92</v>
      </c>
      <c r="AN5681">
        <v>2</v>
      </c>
      <c r="AO5681">
        <v>0</v>
      </c>
      <c r="AP5681">
        <v>53.860799999999998</v>
      </c>
      <c r="AQ5681">
        <f>YEAR(Table1[[#This Row],[Order Date]])</f>
        <v>2016</v>
      </c>
      <c r="AR5681" t="str">
        <f>TEXT(Table1[[#This Row],[Order Date]],"mmmm")</f>
        <v>July</v>
      </c>
      <c r="AS5681" t="str">
        <f>"Q"&amp;ROUNDUP(MONTH(Table1[[#This Row],[Order Date]])/3,0)</f>
        <v>Q3</v>
      </c>
      <c r="AT5681">
        <f>IF(Table1[[#This Row],[Sales]]=0,0,Table1[[#This Row],[Profit]]/Table1[[#This Row],[Sales]])</f>
        <v>0.49</v>
      </c>
    </row>
    <row r="5682" spans="22:46" x14ac:dyDescent="0.3">
      <c r="V5682">
        <v>5681</v>
      </c>
      <c r="W5682" t="s">
        <v>9201</v>
      </c>
      <c r="X5682" s="1">
        <v>42637</v>
      </c>
      <c r="Y5682" t="s">
        <v>3592</v>
      </c>
      <c r="Z5682" t="s">
        <v>51</v>
      </c>
      <c r="AA5682" t="s">
        <v>5247</v>
      </c>
      <c r="AB5682" t="s">
        <v>5248</v>
      </c>
      <c r="AC5682" t="s">
        <v>25</v>
      </c>
      <c r="AD5682" t="s">
        <v>26</v>
      </c>
      <c r="AE5682" t="s">
        <v>7925</v>
      </c>
      <c r="AF5682" t="s">
        <v>732</v>
      </c>
      <c r="AG5682">
        <v>74012</v>
      </c>
      <c r="AH5682" t="s">
        <v>111</v>
      </c>
      <c r="AI5682" t="s">
        <v>5419</v>
      </c>
      <c r="AJ5682" t="s">
        <v>46</v>
      </c>
      <c r="AK5682" t="s">
        <v>77</v>
      </c>
      <c r="AL5682" t="s">
        <v>5420</v>
      </c>
      <c r="AM5682">
        <v>6.38</v>
      </c>
      <c r="AN5682">
        <v>1</v>
      </c>
      <c r="AO5682">
        <v>0</v>
      </c>
      <c r="AP5682">
        <v>2.9348000000000001</v>
      </c>
      <c r="AQ5682">
        <f>YEAR(Table1[[#This Row],[Order Date]])</f>
        <v>2016</v>
      </c>
      <c r="AR5682" t="str">
        <f>TEXT(Table1[[#This Row],[Order Date]],"mmmm")</f>
        <v>September</v>
      </c>
      <c r="AS5682" t="str">
        <f>"Q"&amp;ROUNDUP(MONTH(Table1[[#This Row],[Order Date]])/3,0)</f>
        <v>Q3</v>
      </c>
      <c r="AT5682">
        <f>IF(Table1[[#This Row],[Sales]]=0,0,Table1[[#This Row],[Profit]]/Table1[[#This Row],[Sales]])</f>
        <v>0.46</v>
      </c>
    </row>
    <row r="5683" spans="22:46" x14ac:dyDescent="0.3">
      <c r="V5683">
        <v>5682</v>
      </c>
      <c r="W5683" t="s">
        <v>9201</v>
      </c>
      <c r="X5683" s="1">
        <v>42637</v>
      </c>
      <c r="Y5683" t="s">
        <v>3592</v>
      </c>
      <c r="Z5683" t="s">
        <v>51</v>
      </c>
      <c r="AA5683" t="s">
        <v>5247</v>
      </c>
      <c r="AB5683" t="s">
        <v>5248</v>
      </c>
      <c r="AC5683" t="s">
        <v>25</v>
      </c>
      <c r="AD5683" t="s">
        <v>26</v>
      </c>
      <c r="AE5683" t="s">
        <v>7925</v>
      </c>
      <c r="AF5683" t="s">
        <v>732</v>
      </c>
      <c r="AG5683">
        <v>74012</v>
      </c>
      <c r="AH5683" t="s">
        <v>111</v>
      </c>
      <c r="AI5683" t="s">
        <v>315</v>
      </c>
      <c r="AJ5683" t="s">
        <v>46</v>
      </c>
      <c r="AK5683" t="s">
        <v>94</v>
      </c>
      <c r="AL5683" t="s">
        <v>316</v>
      </c>
      <c r="AM5683">
        <v>6.48</v>
      </c>
      <c r="AN5683">
        <v>1</v>
      </c>
      <c r="AO5683">
        <v>0</v>
      </c>
      <c r="AP5683">
        <v>3.1103999999999998</v>
      </c>
      <c r="AQ5683">
        <f>YEAR(Table1[[#This Row],[Order Date]])</f>
        <v>2016</v>
      </c>
      <c r="AR5683" t="str">
        <f>TEXT(Table1[[#This Row],[Order Date]],"mmmm")</f>
        <v>September</v>
      </c>
      <c r="AS5683" t="str">
        <f>"Q"&amp;ROUNDUP(MONTH(Table1[[#This Row],[Order Date]])/3,0)</f>
        <v>Q3</v>
      </c>
      <c r="AT5683">
        <f>IF(Table1[[#This Row],[Sales]]=0,0,Table1[[#This Row],[Profit]]/Table1[[#This Row],[Sales]])</f>
        <v>0.47999999999999993</v>
      </c>
    </row>
    <row r="5684" spans="22:46" x14ac:dyDescent="0.3">
      <c r="V5684">
        <v>5683</v>
      </c>
      <c r="W5684" t="s">
        <v>9202</v>
      </c>
      <c r="X5684" s="1">
        <v>41731</v>
      </c>
      <c r="Y5684" s="1">
        <v>41855</v>
      </c>
      <c r="Z5684" t="s">
        <v>51</v>
      </c>
      <c r="AA5684" t="s">
        <v>3379</v>
      </c>
      <c r="AB5684" t="s">
        <v>3380</v>
      </c>
      <c r="AC5684" t="s">
        <v>25</v>
      </c>
      <c r="AD5684" t="s">
        <v>26</v>
      </c>
      <c r="AE5684" t="s">
        <v>8478</v>
      </c>
      <c r="AF5684" t="s">
        <v>1429</v>
      </c>
      <c r="AG5684">
        <v>30605</v>
      </c>
      <c r="AH5684" t="s">
        <v>29</v>
      </c>
      <c r="AI5684" t="s">
        <v>8033</v>
      </c>
      <c r="AJ5684" t="s">
        <v>46</v>
      </c>
      <c r="AK5684" t="s">
        <v>94</v>
      </c>
      <c r="AL5684" t="s">
        <v>8034</v>
      </c>
      <c r="AM5684">
        <v>15.84</v>
      </c>
      <c r="AN5684">
        <v>3</v>
      </c>
      <c r="AO5684">
        <v>0</v>
      </c>
      <c r="AP5684">
        <v>7.1280000000000001</v>
      </c>
      <c r="AQ5684">
        <f>YEAR(Table1[[#This Row],[Order Date]])</f>
        <v>2014</v>
      </c>
      <c r="AR5684" t="str">
        <f>TEXT(Table1[[#This Row],[Order Date]],"mmmm")</f>
        <v>April</v>
      </c>
      <c r="AS5684" t="str">
        <f>"Q"&amp;ROUNDUP(MONTH(Table1[[#This Row],[Order Date]])/3,0)</f>
        <v>Q2</v>
      </c>
      <c r="AT5684">
        <f>IF(Table1[[#This Row],[Sales]]=0,0,Table1[[#This Row],[Profit]]/Table1[[#This Row],[Sales]])</f>
        <v>0.45</v>
      </c>
    </row>
    <row r="5685" spans="22:46" x14ac:dyDescent="0.3">
      <c r="V5685">
        <v>5684</v>
      </c>
      <c r="W5685" t="s">
        <v>9202</v>
      </c>
      <c r="X5685" s="1">
        <v>41731</v>
      </c>
      <c r="Y5685" s="1">
        <v>41855</v>
      </c>
      <c r="Z5685" t="s">
        <v>51</v>
      </c>
      <c r="AA5685" t="s">
        <v>3379</v>
      </c>
      <c r="AB5685" t="s">
        <v>3380</v>
      </c>
      <c r="AC5685" t="s">
        <v>25</v>
      </c>
      <c r="AD5685" t="s">
        <v>26</v>
      </c>
      <c r="AE5685" t="s">
        <v>8478</v>
      </c>
      <c r="AF5685" t="s">
        <v>1429</v>
      </c>
      <c r="AG5685">
        <v>30605</v>
      </c>
      <c r="AH5685" t="s">
        <v>29</v>
      </c>
      <c r="AI5685" t="s">
        <v>7224</v>
      </c>
      <c r="AJ5685" t="s">
        <v>73</v>
      </c>
      <c r="AK5685" t="s">
        <v>74</v>
      </c>
      <c r="AL5685" t="s">
        <v>7225</v>
      </c>
      <c r="AM5685">
        <v>1049.93</v>
      </c>
      <c r="AN5685">
        <v>7</v>
      </c>
      <c r="AO5685">
        <v>0</v>
      </c>
      <c r="AP5685">
        <v>293.98039999999997</v>
      </c>
      <c r="AQ5685">
        <f>YEAR(Table1[[#This Row],[Order Date]])</f>
        <v>2014</v>
      </c>
      <c r="AR5685" t="str">
        <f>TEXT(Table1[[#This Row],[Order Date]],"mmmm")</f>
        <v>April</v>
      </c>
      <c r="AS5685" t="str">
        <f>"Q"&amp;ROUNDUP(MONTH(Table1[[#This Row],[Order Date]])/3,0)</f>
        <v>Q2</v>
      </c>
      <c r="AT5685">
        <f>IF(Table1[[#This Row],[Sales]]=0,0,Table1[[#This Row],[Profit]]/Table1[[#This Row],[Sales]])</f>
        <v>0.27999999999999997</v>
      </c>
    </row>
    <row r="5686" spans="22:46" x14ac:dyDescent="0.3">
      <c r="V5686">
        <v>5685</v>
      </c>
      <c r="W5686" t="s">
        <v>9202</v>
      </c>
      <c r="X5686" s="1">
        <v>41731</v>
      </c>
      <c r="Y5686" s="1">
        <v>41855</v>
      </c>
      <c r="Z5686" t="s">
        <v>51</v>
      </c>
      <c r="AA5686" t="s">
        <v>3379</v>
      </c>
      <c r="AB5686" t="s">
        <v>3380</v>
      </c>
      <c r="AC5686" t="s">
        <v>25</v>
      </c>
      <c r="AD5686" t="s">
        <v>26</v>
      </c>
      <c r="AE5686" t="s">
        <v>8478</v>
      </c>
      <c r="AF5686" t="s">
        <v>1429</v>
      </c>
      <c r="AG5686">
        <v>30605</v>
      </c>
      <c r="AH5686" t="s">
        <v>29</v>
      </c>
      <c r="AI5686" t="s">
        <v>5777</v>
      </c>
      <c r="AJ5686" t="s">
        <v>46</v>
      </c>
      <c r="AK5686" t="s">
        <v>80</v>
      </c>
      <c r="AL5686" t="s">
        <v>5778</v>
      </c>
      <c r="AM5686">
        <v>154.9</v>
      </c>
      <c r="AN5686">
        <v>5</v>
      </c>
      <c r="AO5686">
        <v>0</v>
      </c>
      <c r="AP5686">
        <v>40.274000000000001</v>
      </c>
      <c r="AQ5686">
        <f>YEAR(Table1[[#This Row],[Order Date]])</f>
        <v>2014</v>
      </c>
      <c r="AR5686" t="str">
        <f>TEXT(Table1[[#This Row],[Order Date]],"mmmm")</f>
        <v>April</v>
      </c>
      <c r="AS5686" t="str">
        <f>"Q"&amp;ROUNDUP(MONTH(Table1[[#This Row],[Order Date]])/3,0)</f>
        <v>Q2</v>
      </c>
      <c r="AT5686">
        <f>IF(Table1[[#This Row],[Sales]]=0,0,Table1[[#This Row],[Profit]]/Table1[[#This Row],[Sales]])</f>
        <v>0.26</v>
      </c>
    </row>
    <row r="5687" spans="22:46" x14ac:dyDescent="0.3">
      <c r="V5687">
        <v>5686</v>
      </c>
      <c r="W5687" t="s">
        <v>9203</v>
      </c>
      <c r="X5687" s="1">
        <v>42313</v>
      </c>
      <c r="Y5687" s="1">
        <v>42135</v>
      </c>
      <c r="Z5687" t="s">
        <v>1450</v>
      </c>
      <c r="AA5687" t="s">
        <v>1032</v>
      </c>
      <c r="AB5687" t="s">
        <v>1033</v>
      </c>
      <c r="AC5687" t="s">
        <v>25</v>
      </c>
      <c r="AD5687" t="s">
        <v>26</v>
      </c>
      <c r="AE5687" t="s">
        <v>99</v>
      </c>
      <c r="AF5687" t="s">
        <v>100</v>
      </c>
      <c r="AG5687">
        <v>98105</v>
      </c>
      <c r="AH5687" t="s">
        <v>44</v>
      </c>
      <c r="AI5687" t="s">
        <v>521</v>
      </c>
      <c r="AJ5687" t="s">
        <v>46</v>
      </c>
      <c r="AK5687" t="s">
        <v>77</v>
      </c>
      <c r="AL5687" t="s">
        <v>522</v>
      </c>
      <c r="AM5687">
        <v>98.352000000000004</v>
      </c>
      <c r="AN5687">
        <v>3</v>
      </c>
      <c r="AO5687">
        <v>0.2</v>
      </c>
      <c r="AP5687">
        <v>35.6526</v>
      </c>
      <c r="AQ5687">
        <f>YEAR(Table1[[#This Row],[Order Date]])</f>
        <v>2015</v>
      </c>
      <c r="AR5687" t="str">
        <f>TEXT(Table1[[#This Row],[Order Date]],"mmmm")</f>
        <v>November</v>
      </c>
      <c r="AS5687" t="str">
        <f>"Q"&amp;ROUNDUP(MONTH(Table1[[#This Row],[Order Date]])/3,0)</f>
        <v>Q4</v>
      </c>
      <c r="AT5687">
        <f>IF(Table1[[#This Row],[Sales]]=0,0,Table1[[#This Row],[Profit]]/Table1[[#This Row],[Sales]])</f>
        <v>0.36249999999999999</v>
      </c>
    </row>
    <row r="5688" spans="22:46" x14ac:dyDescent="0.3">
      <c r="V5688">
        <v>5687</v>
      </c>
      <c r="W5688" t="s">
        <v>9204</v>
      </c>
      <c r="X5688" s="1">
        <v>41848</v>
      </c>
      <c r="Y5688" t="s">
        <v>9205</v>
      </c>
      <c r="Z5688" t="s">
        <v>1450</v>
      </c>
      <c r="AA5688" t="s">
        <v>2253</v>
      </c>
      <c r="AB5688" t="s">
        <v>2254</v>
      </c>
      <c r="AC5688" t="s">
        <v>25</v>
      </c>
      <c r="AD5688" t="s">
        <v>26</v>
      </c>
      <c r="AE5688" t="s">
        <v>5315</v>
      </c>
      <c r="AF5688" t="s">
        <v>55</v>
      </c>
      <c r="AG5688">
        <v>32712</v>
      </c>
      <c r="AH5688" t="s">
        <v>29</v>
      </c>
      <c r="AI5688" t="s">
        <v>565</v>
      </c>
      <c r="AJ5688" t="s">
        <v>46</v>
      </c>
      <c r="AK5688" t="s">
        <v>303</v>
      </c>
      <c r="AL5688" t="s">
        <v>566</v>
      </c>
      <c r="AM5688">
        <v>14.32</v>
      </c>
      <c r="AN5688">
        <v>5</v>
      </c>
      <c r="AO5688">
        <v>0.2</v>
      </c>
      <c r="AP5688">
        <v>5.1909999999999998</v>
      </c>
      <c r="AQ5688">
        <f>YEAR(Table1[[#This Row],[Order Date]])</f>
        <v>2014</v>
      </c>
      <c r="AR5688" t="str">
        <f>TEXT(Table1[[#This Row],[Order Date]],"mmmm")</f>
        <v>July</v>
      </c>
      <c r="AS5688" t="str">
        <f>"Q"&amp;ROUNDUP(MONTH(Table1[[#This Row],[Order Date]])/3,0)</f>
        <v>Q3</v>
      </c>
      <c r="AT5688">
        <f>IF(Table1[[#This Row],[Sales]]=0,0,Table1[[#This Row],[Profit]]/Table1[[#This Row],[Sales]])</f>
        <v>0.36249999999999999</v>
      </c>
    </row>
    <row r="5689" spans="22:46" x14ac:dyDescent="0.3">
      <c r="V5689">
        <v>5688</v>
      </c>
      <c r="W5689" t="s">
        <v>9204</v>
      </c>
      <c r="X5689" s="1">
        <v>41848</v>
      </c>
      <c r="Y5689" t="s">
        <v>9205</v>
      </c>
      <c r="Z5689" t="s">
        <v>1450</v>
      </c>
      <c r="AA5689" t="s">
        <v>2253</v>
      </c>
      <c r="AB5689" t="s">
        <v>2254</v>
      </c>
      <c r="AC5689" t="s">
        <v>25</v>
      </c>
      <c r="AD5689" t="s">
        <v>26</v>
      </c>
      <c r="AE5689" t="s">
        <v>5315</v>
      </c>
      <c r="AF5689" t="s">
        <v>55</v>
      </c>
      <c r="AG5689">
        <v>32712</v>
      </c>
      <c r="AH5689" t="s">
        <v>29</v>
      </c>
      <c r="AI5689" t="s">
        <v>5648</v>
      </c>
      <c r="AJ5689" t="s">
        <v>31</v>
      </c>
      <c r="AK5689" t="s">
        <v>67</v>
      </c>
      <c r="AL5689" t="s">
        <v>5649</v>
      </c>
      <c r="AM5689">
        <v>129.88800000000001</v>
      </c>
      <c r="AN5689">
        <v>6</v>
      </c>
      <c r="AO5689">
        <v>0.2</v>
      </c>
      <c r="AP5689">
        <v>12.988799999999999</v>
      </c>
      <c r="AQ5689">
        <f>YEAR(Table1[[#This Row],[Order Date]])</f>
        <v>2014</v>
      </c>
      <c r="AR5689" t="str">
        <f>TEXT(Table1[[#This Row],[Order Date]],"mmmm")</f>
        <v>July</v>
      </c>
      <c r="AS5689" t="str">
        <f>"Q"&amp;ROUNDUP(MONTH(Table1[[#This Row],[Order Date]])/3,0)</f>
        <v>Q3</v>
      </c>
      <c r="AT5689">
        <f>IF(Table1[[#This Row],[Sales]]=0,0,Table1[[#This Row],[Profit]]/Table1[[#This Row],[Sales]])</f>
        <v>9.9999999999999992E-2</v>
      </c>
    </row>
    <row r="5690" spans="22:46" x14ac:dyDescent="0.3">
      <c r="V5690">
        <v>5689</v>
      </c>
      <c r="W5690" t="s">
        <v>9204</v>
      </c>
      <c r="X5690" s="1">
        <v>41848</v>
      </c>
      <c r="Y5690" t="s">
        <v>9205</v>
      </c>
      <c r="Z5690" t="s">
        <v>1450</v>
      </c>
      <c r="AA5690" t="s">
        <v>2253</v>
      </c>
      <c r="AB5690" t="s">
        <v>2254</v>
      </c>
      <c r="AC5690" t="s">
        <v>25</v>
      </c>
      <c r="AD5690" t="s">
        <v>26</v>
      </c>
      <c r="AE5690" t="s">
        <v>5315</v>
      </c>
      <c r="AF5690" t="s">
        <v>55</v>
      </c>
      <c r="AG5690">
        <v>32712</v>
      </c>
      <c r="AH5690" t="s">
        <v>29</v>
      </c>
      <c r="AI5690" t="s">
        <v>5448</v>
      </c>
      <c r="AJ5690" t="s">
        <v>46</v>
      </c>
      <c r="AK5690" t="s">
        <v>190</v>
      </c>
      <c r="AL5690" t="s">
        <v>3345</v>
      </c>
      <c r="AM5690">
        <v>48.944000000000003</v>
      </c>
      <c r="AN5690">
        <v>7</v>
      </c>
      <c r="AO5690">
        <v>0.2</v>
      </c>
      <c r="AP5690">
        <v>16.518599999999999</v>
      </c>
      <c r="AQ5690">
        <f>YEAR(Table1[[#This Row],[Order Date]])</f>
        <v>2014</v>
      </c>
      <c r="AR5690" t="str">
        <f>TEXT(Table1[[#This Row],[Order Date]],"mmmm")</f>
        <v>July</v>
      </c>
      <c r="AS5690" t="str">
        <f>"Q"&amp;ROUNDUP(MONTH(Table1[[#This Row],[Order Date]])/3,0)</f>
        <v>Q3</v>
      </c>
      <c r="AT5690">
        <f>IF(Table1[[#This Row],[Sales]]=0,0,Table1[[#This Row],[Profit]]/Table1[[#This Row],[Sales]])</f>
        <v>0.33749999999999997</v>
      </c>
    </row>
    <row r="5691" spans="22:46" x14ac:dyDescent="0.3">
      <c r="V5691">
        <v>5690</v>
      </c>
      <c r="W5691" t="s">
        <v>9206</v>
      </c>
      <c r="X5691" s="1">
        <v>42364</v>
      </c>
      <c r="Y5691" t="s">
        <v>217</v>
      </c>
      <c r="Z5691" t="s">
        <v>51</v>
      </c>
      <c r="AA5691" t="s">
        <v>471</v>
      </c>
      <c r="AB5691" t="s">
        <v>472</v>
      </c>
      <c r="AC5691" t="s">
        <v>108</v>
      </c>
      <c r="AD5691" t="s">
        <v>26</v>
      </c>
      <c r="AE5691" t="s">
        <v>203</v>
      </c>
      <c r="AF5691" t="s">
        <v>110</v>
      </c>
      <c r="AG5691">
        <v>77070</v>
      </c>
      <c r="AH5691" t="s">
        <v>111</v>
      </c>
      <c r="AI5691" t="s">
        <v>9051</v>
      </c>
      <c r="AJ5691" t="s">
        <v>31</v>
      </c>
      <c r="AK5691" t="s">
        <v>35</v>
      </c>
      <c r="AL5691" t="s">
        <v>9052</v>
      </c>
      <c r="AM5691">
        <v>275.05799999999999</v>
      </c>
      <c r="AN5691">
        <v>3</v>
      </c>
      <c r="AO5691">
        <v>0.3</v>
      </c>
      <c r="AP5691">
        <v>-90.376199999999997</v>
      </c>
      <c r="AQ5691">
        <f>YEAR(Table1[[#This Row],[Order Date]])</f>
        <v>2015</v>
      </c>
      <c r="AR5691" t="str">
        <f>TEXT(Table1[[#This Row],[Order Date]],"mmmm")</f>
        <v>December</v>
      </c>
      <c r="AS5691" t="str">
        <f>"Q"&amp;ROUNDUP(MONTH(Table1[[#This Row],[Order Date]])/3,0)</f>
        <v>Q4</v>
      </c>
      <c r="AT5691">
        <f>IF(Table1[[#This Row],[Sales]]=0,0,Table1[[#This Row],[Profit]]/Table1[[#This Row],[Sales]])</f>
        <v>-0.32857142857142857</v>
      </c>
    </row>
    <row r="5692" spans="22:46" x14ac:dyDescent="0.3">
      <c r="V5692">
        <v>5691</v>
      </c>
      <c r="W5692" t="s">
        <v>9207</v>
      </c>
      <c r="X5692" s="1">
        <v>42348</v>
      </c>
      <c r="Y5692" t="s">
        <v>2792</v>
      </c>
      <c r="Z5692" t="s">
        <v>51</v>
      </c>
      <c r="AA5692" t="s">
        <v>3426</v>
      </c>
      <c r="AB5692" t="s">
        <v>3427</v>
      </c>
      <c r="AC5692" t="s">
        <v>41</v>
      </c>
      <c r="AD5692" t="s">
        <v>26</v>
      </c>
      <c r="AE5692" t="s">
        <v>5046</v>
      </c>
      <c r="AF5692" t="s">
        <v>3098</v>
      </c>
      <c r="AG5692">
        <v>21215</v>
      </c>
      <c r="AH5692" t="s">
        <v>160</v>
      </c>
      <c r="AI5692" t="s">
        <v>5824</v>
      </c>
      <c r="AJ5692" t="s">
        <v>46</v>
      </c>
      <c r="AK5692" t="s">
        <v>70</v>
      </c>
      <c r="AL5692" t="s">
        <v>5825</v>
      </c>
      <c r="AM5692">
        <v>27.36</v>
      </c>
      <c r="AN5692">
        <v>9</v>
      </c>
      <c r="AO5692">
        <v>0</v>
      </c>
      <c r="AP5692">
        <v>9.3024000000000004</v>
      </c>
      <c r="AQ5692">
        <f>YEAR(Table1[[#This Row],[Order Date]])</f>
        <v>2015</v>
      </c>
      <c r="AR5692" t="str">
        <f>TEXT(Table1[[#This Row],[Order Date]],"mmmm")</f>
        <v>December</v>
      </c>
      <c r="AS5692" t="str">
        <f>"Q"&amp;ROUNDUP(MONTH(Table1[[#This Row],[Order Date]])/3,0)</f>
        <v>Q4</v>
      </c>
      <c r="AT5692">
        <f>IF(Table1[[#This Row],[Sales]]=0,0,Table1[[#This Row],[Profit]]/Table1[[#This Row],[Sales]])</f>
        <v>0.34</v>
      </c>
    </row>
    <row r="5693" spans="22:46" x14ac:dyDescent="0.3">
      <c r="V5693">
        <v>5692</v>
      </c>
      <c r="W5693" t="s">
        <v>9207</v>
      </c>
      <c r="X5693" s="1">
        <v>42348</v>
      </c>
      <c r="Y5693" t="s">
        <v>2792</v>
      </c>
      <c r="Z5693" t="s">
        <v>51</v>
      </c>
      <c r="AA5693" t="s">
        <v>3426</v>
      </c>
      <c r="AB5693" t="s">
        <v>3427</v>
      </c>
      <c r="AC5693" t="s">
        <v>41</v>
      </c>
      <c r="AD5693" t="s">
        <v>26</v>
      </c>
      <c r="AE5693" t="s">
        <v>5046</v>
      </c>
      <c r="AF5693" t="s">
        <v>3098</v>
      </c>
      <c r="AG5693">
        <v>21215</v>
      </c>
      <c r="AH5693" t="s">
        <v>160</v>
      </c>
      <c r="AI5693" t="s">
        <v>1843</v>
      </c>
      <c r="AJ5693" t="s">
        <v>46</v>
      </c>
      <c r="AK5693" t="s">
        <v>94</v>
      </c>
      <c r="AL5693" t="s">
        <v>1844</v>
      </c>
      <c r="AM5693">
        <v>44.75</v>
      </c>
      <c r="AN5693">
        <v>5</v>
      </c>
      <c r="AO5693">
        <v>0</v>
      </c>
      <c r="AP5693">
        <v>20.585000000000001</v>
      </c>
      <c r="AQ5693">
        <f>YEAR(Table1[[#This Row],[Order Date]])</f>
        <v>2015</v>
      </c>
      <c r="AR5693" t="str">
        <f>TEXT(Table1[[#This Row],[Order Date]],"mmmm")</f>
        <v>December</v>
      </c>
      <c r="AS5693" t="str">
        <f>"Q"&amp;ROUNDUP(MONTH(Table1[[#This Row],[Order Date]])/3,0)</f>
        <v>Q4</v>
      </c>
      <c r="AT5693">
        <f>IF(Table1[[#This Row],[Sales]]=0,0,Table1[[#This Row],[Profit]]/Table1[[#This Row],[Sales]])</f>
        <v>0.46</v>
      </c>
    </row>
    <row r="5694" spans="22:46" x14ac:dyDescent="0.3">
      <c r="V5694">
        <v>5693</v>
      </c>
      <c r="W5694" t="s">
        <v>9207</v>
      </c>
      <c r="X5694" s="1">
        <v>42348</v>
      </c>
      <c r="Y5694" t="s">
        <v>2792</v>
      </c>
      <c r="Z5694" t="s">
        <v>51</v>
      </c>
      <c r="AA5694" t="s">
        <v>3426</v>
      </c>
      <c r="AB5694" t="s">
        <v>3427</v>
      </c>
      <c r="AC5694" t="s">
        <v>41</v>
      </c>
      <c r="AD5694" t="s">
        <v>26</v>
      </c>
      <c r="AE5694" t="s">
        <v>5046</v>
      </c>
      <c r="AF5694" t="s">
        <v>3098</v>
      </c>
      <c r="AG5694">
        <v>21215</v>
      </c>
      <c r="AH5694" t="s">
        <v>160</v>
      </c>
      <c r="AI5694" t="s">
        <v>2288</v>
      </c>
      <c r="AJ5694" t="s">
        <v>73</v>
      </c>
      <c r="AK5694" t="s">
        <v>74</v>
      </c>
      <c r="AL5694" t="s">
        <v>2289</v>
      </c>
      <c r="AM5694">
        <v>134.99</v>
      </c>
      <c r="AN5694">
        <v>1</v>
      </c>
      <c r="AO5694">
        <v>0</v>
      </c>
      <c r="AP5694">
        <v>36.447299999999998</v>
      </c>
      <c r="AQ5694">
        <f>YEAR(Table1[[#This Row],[Order Date]])</f>
        <v>2015</v>
      </c>
      <c r="AR5694" t="str">
        <f>TEXT(Table1[[#This Row],[Order Date]],"mmmm")</f>
        <v>December</v>
      </c>
      <c r="AS5694" t="str">
        <f>"Q"&amp;ROUNDUP(MONTH(Table1[[#This Row],[Order Date]])/3,0)</f>
        <v>Q4</v>
      </c>
      <c r="AT5694">
        <f>IF(Table1[[#This Row],[Sales]]=0,0,Table1[[#This Row],[Profit]]/Table1[[#This Row],[Sales]])</f>
        <v>0.26999999999999996</v>
      </c>
    </row>
    <row r="5695" spans="22:46" x14ac:dyDescent="0.3">
      <c r="V5695">
        <v>5694</v>
      </c>
      <c r="W5695" t="s">
        <v>9207</v>
      </c>
      <c r="X5695" s="1">
        <v>42348</v>
      </c>
      <c r="Y5695" t="s">
        <v>2792</v>
      </c>
      <c r="Z5695" t="s">
        <v>51</v>
      </c>
      <c r="AA5695" t="s">
        <v>3426</v>
      </c>
      <c r="AB5695" t="s">
        <v>3427</v>
      </c>
      <c r="AC5695" t="s">
        <v>41</v>
      </c>
      <c r="AD5695" t="s">
        <v>26</v>
      </c>
      <c r="AE5695" t="s">
        <v>5046</v>
      </c>
      <c r="AF5695" t="s">
        <v>3098</v>
      </c>
      <c r="AG5695">
        <v>21215</v>
      </c>
      <c r="AH5695" t="s">
        <v>160</v>
      </c>
      <c r="AI5695" t="s">
        <v>8690</v>
      </c>
      <c r="AJ5695" t="s">
        <v>46</v>
      </c>
      <c r="AK5695" t="s">
        <v>94</v>
      </c>
      <c r="AL5695" t="s">
        <v>8691</v>
      </c>
      <c r="AM5695">
        <v>26.4</v>
      </c>
      <c r="AN5695">
        <v>5</v>
      </c>
      <c r="AO5695">
        <v>0</v>
      </c>
      <c r="AP5695">
        <v>12.672000000000001</v>
      </c>
      <c r="AQ5695">
        <f>YEAR(Table1[[#This Row],[Order Date]])</f>
        <v>2015</v>
      </c>
      <c r="AR5695" t="str">
        <f>TEXT(Table1[[#This Row],[Order Date]],"mmmm")</f>
        <v>December</v>
      </c>
      <c r="AS5695" t="str">
        <f>"Q"&amp;ROUNDUP(MONTH(Table1[[#This Row],[Order Date]])/3,0)</f>
        <v>Q4</v>
      </c>
      <c r="AT5695">
        <f>IF(Table1[[#This Row],[Sales]]=0,0,Table1[[#This Row],[Profit]]/Table1[[#This Row],[Sales]])</f>
        <v>0.48000000000000004</v>
      </c>
    </row>
    <row r="5696" spans="22:46" x14ac:dyDescent="0.3">
      <c r="V5696">
        <v>5695</v>
      </c>
      <c r="W5696" t="s">
        <v>9207</v>
      </c>
      <c r="X5696" s="1">
        <v>42348</v>
      </c>
      <c r="Y5696" t="s">
        <v>2792</v>
      </c>
      <c r="Z5696" t="s">
        <v>51</v>
      </c>
      <c r="AA5696" t="s">
        <v>3426</v>
      </c>
      <c r="AB5696" t="s">
        <v>3427</v>
      </c>
      <c r="AC5696" t="s">
        <v>41</v>
      </c>
      <c r="AD5696" t="s">
        <v>26</v>
      </c>
      <c r="AE5696" t="s">
        <v>5046</v>
      </c>
      <c r="AF5696" t="s">
        <v>3098</v>
      </c>
      <c r="AG5696">
        <v>21215</v>
      </c>
      <c r="AH5696" t="s">
        <v>160</v>
      </c>
      <c r="AI5696" t="s">
        <v>1438</v>
      </c>
      <c r="AJ5696" t="s">
        <v>31</v>
      </c>
      <c r="AK5696" t="s">
        <v>35</v>
      </c>
      <c r="AL5696" t="s">
        <v>1439</v>
      </c>
      <c r="AM5696">
        <v>542.94000000000005</v>
      </c>
      <c r="AN5696">
        <v>3</v>
      </c>
      <c r="AO5696">
        <v>0</v>
      </c>
      <c r="AP5696">
        <v>141.1644</v>
      </c>
      <c r="AQ5696">
        <f>YEAR(Table1[[#This Row],[Order Date]])</f>
        <v>2015</v>
      </c>
      <c r="AR5696" t="str">
        <f>TEXT(Table1[[#This Row],[Order Date]],"mmmm")</f>
        <v>December</v>
      </c>
      <c r="AS5696" t="str">
        <f>"Q"&amp;ROUNDUP(MONTH(Table1[[#This Row],[Order Date]])/3,0)</f>
        <v>Q4</v>
      </c>
      <c r="AT5696">
        <f>IF(Table1[[#This Row],[Sales]]=0,0,Table1[[#This Row],[Profit]]/Table1[[#This Row],[Sales]])</f>
        <v>0.25999999999999995</v>
      </c>
    </row>
    <row r="5697" spans="22:46" x14ac:dyDescent="0.3">
      <c r="V5697">
        <v>5696</v>
      </c>
      <c r="W5697" t="s">
        <v>9208</v>
      </c>
      <c r="X5697" s="1">
        <v>42495</v>
      </c>
      <c r="Y5697" s="1">
        <v>42556</v>
      </c>
      <c r="Z5697" t="s">
        <v>22</v>
      </c>
      <c r="AA5697" t="s">
        <v>7995</v>
      </c>
      <c r="AB5697" t="s">
        <v>7996</v>
      </c>
      <c r="AC5697" t="s">
        <v>25</v>
      </c>
      <c r="AD5697" t="s">
        <v>26</v>
      </c>
      <c r="AE5697" t="s">
        <v>136</v>
      </c>
      <c r="AF5697" t="s">
        <v>43</v>
      </c>
      <c r="AG5697">
        <v>94109</v>
      </c>
      <c r="AH5697" t="s">
        <v>44</v>
      </c>
      <c r="AI5697" t="s">
        <v>4286</v>
      </c>
      <c r="AJ5697" t="s">
        <v>31</v>
      </c>
      <c r="AK5697" t="s">
        <v>57</v>
      </c>
      <c r="AL5697" t="s">
        <v>4287</v>
      </c>
      <c r="AM5697">
        <v>71.087999999999994</v>
      </c>
      <c r="AN5697">
        <v>2</v>
      </c>
      <c r="AO5697">
        <v>0.2</v>
      </c>
      <c r="AP5697">
        <v>-1.7771999999999999</v>
      </c>
      <c r="AQ5697">
        <f>YEAR(Table1[[#This Row],[Order Date]])</f>
        <v>2016</v>
      </c>
      <c r="AR5697" t="str">
        <f>TEXT(Table1[[#This Row],[Order Date]],"mmmm")</f>
        <v>May</v>
      </c>
      <c r="AS5697" t="str">
        <f>"Q"&amp;ROUNDUP(MONTH(Table1[[#This Row],[Order Date]])/3,0)</f>
        <v>Q2</v>
      </c>
      <c r="AT5697">
        <f>IF(Table1[[#This Row],[Sales]]=0,0,Table1[[#This Row],[Profit]]/Table1[[#This Row],[Sales]])</f>
        <v>-2.5000000000000001E-2</v>
      </c>
    </row>
    <row r="5698" spans="22:46" x14ac:dyDescent="0.3">
      <c r="V5698">
        <v>5697</v>
      </c>
      <c r="W5698" t="s">
        <v>9209</v>
      </c>
      <c r="X5698" s="1">
        <v>43022</v>
      </c>
      <c r="Y5698" t="s">
        <v>4138</v>
      </c>
      <c r="Z5698" t="s">
        <v>51</v>
      </c>
      <c r="AA5698" t="s">
        <v>3062</v>
      </c>
      <c r="AB5698" t="s">
        <v>3063</v>
      </c>
      <c r="AC5698" t="s">
        <v>108</v>
      </c>
      <c r="AD5698" t="s">
        <v>26</v>
      </c>
      <c r="AE5698" t="s">
        <v>342</v>
      </c>
      <c r="AF5698" t="s">
        <v>233</v>
      </c>
      <c r="AG5698">
        <v>60623</v>
      </c>
      <c r="AH5698" t="s">
        <v>111</v>
      </c>
      <c r="AI5698" t="s">
        <v>1502</v>
      </c>
      <c r="AJ5698" t="s">
        <v>46</v>
      </c>
      <c r="AK5698" t="s">
        <v>77</v>
      </c>
      <c r="AL5698" t="s">
        <v>1503</v>
      </c>
      <c r="AM5698">
        <v>27.396000000000001</v>
      </c>
      <c r="AN5698">
        <v>9</v>
      </c>
      <c r="AO5698">
        <v>0.8</v>
      </c>
      <c r="AP5698">
        <v>-42.463799999999999</v>
      </c>
      <c r="AQ5698">
        <f>YEAR(Table1[[#This Row],[Order Date]])</f>
        <v>2017</v>
      </c>
      <c r="AR5698" t="str">
        <f>TEXT(Table1[[#This Row],[Order Date]],"mmmm")</f>
        <v>October</v>
      </c>
      <c r="AS5698" t="str">
        <f>"Q"&amp;ROUNDUP(MONTH(Table1[[#This Row],[Order Date]])/3,0)</f>
        <v>Q4</v>
      </c>
      <c r="AT5698">
        <f>IF(Table1[[#This Row],[Sales]]=0,0,Table1[[#This Row],[Profit]]/Table1[[#This Row],[Sales]])</f>
        <v>-1.5499999999999998</v>
      </c>
    </row>
    <row r="5699" spans="22:46" x14ac:dyDescent="0.3">
      <c r="V5699">
        <v>5698</v>
      </c>
      <c r="W5699" t="s">
        <v>9209</v>
      </c>
      <c r="X5699" s="1">
        <v>43022</v>
      </c>
      <c r="Y5699" t="s">
        <v>4138</v>
      </c>
      <c r="Z5699" t="s">
        <v>51</v>
      </c>
      <c r="AA5699" t="s">
        <v>3062</v>
      </c>
      <c r="AB5699" t="s">
        <v>3063</v>
      </c>
      <c r="AC5699" t="s">
        <v>108</v>
      </c>
      <c r="AD5699" t="s">
        <v>26</v>
      </c>
      <c r="AE5699" t="s">
        <v>342</v>
      </c>
      <c r="AF5699" t="s">
        <v>233</v>
      </c>
      <c r="AG5699">
        <v>60623</v>
      </c>
      <c r="AH5699" t="s">
        <v>111</v>
      </c>
      <c r="AI5699" t="s">
        <v>4834</v>
      </c>
      <c r="AJ5699" t="s">
        <v>46</v>
      </c>
      <c r="AK5699" t="s">
        <v>77</v>
      </c>
      <c r="AL5699" t="s">
        <v>4835</v>
      </c>
      <c r="AM5699">
        <v>13.456</v>
      </c>
      <c r="AN5699">
        <v>1</v>
      </c>
      <c r="AO5699">
        <v>0.8</v>
      </c>
      <c r="AP5699">
        <v>-23.547999999999998</v>
      </c>
      <c r="AQ5699">
        <f>YEAR(Table1[[#This Row],[Order Date]])</f>
        <v>2017</v>
      </c>
      <c r="AR5699" t="str">
        <f>TEXT(Table1[[#This Row],[Order Date]],"mmmm")</f>
        <v>October</v>
      </c>
      <c r="AS5699" t="str">
        <f>"Q"&amp;ROUNDUP(MONTH(Table1[[#This Row],[Order Date]])/3,0)</f>
        <v>Q4</v>
      </c>
      <c r="AT5699">
        <f>IF(Table1[[#This Row],[Sales]]=0,0,Table1[[#This Row],[Profit]]/Table1[[#This Row],[Sales]])</f>
        <v>-1.75</v>
      </c>
    </row>
    <row r="5700" spans="22:46" x14ac:dyDescent="0.3">
      <c r="V5700">
        <v>5699</v>
      </c>
      <c r="W5700" t="s">
        <v>9210</v>
      </c>
      <c r="X5700" s="1">
        <v>42679</v>
      </c>
      <c r="Y5700" s="1">
        <v>42501</v>
      </c>
      <c r="Z5700" t="s">
        <v>1450</v>
      </c>
      <c r="AA5700" t="s">
        <v>4119</v>
      </c>
      <c r="AB5700" t="s">
        <v>4120</v>
      </c>
      <c r="AC5700" t="s">
        <v>25</v>
      </c>
      <c r="AD5700" t="s">
        <v>26</v>
      </c>
      <c r="AE5700" t="s">
        <v>2235</v>
      </c>
      <c r="AF5700" t="s">
        <v>110</v>
      </c>
      <c r="AG5700">
        <v>78041</v>
      </c>
      <c r="AH5700" t="s">
        <v>111</v>
      </c>
      <c r="AI5700" t="s">
        <v>2542</v>
      </c>
      <c r="AJ5700" t="s">
        <v>46</v>
      </c>
      <c r="AK5700" t="s">
        <v>47</v>
      </c>
      <c r="AL5700" t="s">
        <v>2543</v>
      </c>
      <c r="AM5700">
        <v>11.84</v>
      </c>
      <c r="AN5700">
        <v>1</v>
      </c>
      <c r="AO5700">
        <v>0.2</v>
      </c>
      <c r="AP5700">
        <v>4.4400000000000004</v>
      </c>
      <c r="AQ5700">
        <f>YEAR(Table1[[#This Row],[Order Date]])</f>
        <v>2016</v>
      </c>
      <c r="AR5700" t="str">
        <f>TEXT(Table1[[#This Row],[Order Date]],"mmmm")</f>
        <v>November</v>
      </c>
      <c r="AS5700" t="str">
        <f>"Q"&amp;ROUNDUP(MONTH(Table1[[#This Row],[Order Date]])/3,0)</f>
        <v>Q4</v>
      </c>
      <c r="AT5700">
        <f>IF(Table1[[#This Row],[Sales]]=0,0,Table1[[#This Row],[Profit]]/Table1[[#This Row],[Sales]])</f>
        <v>0.37500000000000006</v>
      </c>
    </row>
    <row r="5701" spans="22:46" x14ac:dyDescent="0.3">
      <c r="V5701">
        <v>5700</v>
      </c>
      <c r="W5701" t="s">
        <v>9211</v>
      </c>
      <c r="X5701" s="1">
        <v>43042</v>
      </c>
      <c r="Y5701" s="1">
        <v>42958</v>
      </c>
      <c r="Z5701" t="s">
        <v>51</v>
      </c>
      <c r="AA5701" t="s">
        <v>438</v>
      </c>
      <c r="AB5701" t="s">
        <v>439</v>
      </c>
      <c r="AC5701" t="s">
        <v>25</v>
      </c>
      <c r="AD5701" t="s">
        <v>26</v>
      </c>
      <c r="AE5701" t="s">
        <v>136</v>
      </c>
      <c r="AF5701" t="s">
        <v>43</v>
      </c>
      <c r="AG5701">
        <v>94109</v>
      </c>
      <c r="AH5701" t="s">
        <v>44</v>
      </c>
      <c r="AI5701" t="s">
        <v>8264</v>
      </c>
      <c r="AJ5701" t="s">
        <v>46</v>
      </c>
      <c r="AK5701" t="s">
        <v>94</v>
      </c>
      <c r="AL5701" t="s">
        <v>8265</v>
      </c>
      <c r="AM5701">
        <v>35.880000000000003</v>
      </c>
      <c r="AN5701">
        <v>6</v>
      </c>
      <c r="AO5701">
        <v>0</v>
      </c>
      <c r="AP5701">
        <v>17.581199999999999</v>
      </c>
      <c r="AQ5701">
        <f>YEAR(Table1[[#This Row],[Order Date]])</f>
        <v>2017</v>
      </c>
      <c r="AR5701" t="str">
        <f>TEXT(Table1[[#This Row],[Order Date]],"mmmm")</f>
        <v>November</v>
      </c>
      <c r="AS5701" t="str">
        <f>"Q"&amp;ROUNDUP(MONTH(Table1[[#This Row],[Order Date]])/3,0)</f>
        <v>Q4</v>
      </c>
      <c r="AT5701">
        <f>IF(Table1[[#This Row],[Sales]]=0,0,Table1[[#This Row],[Profit]]/Table1[[#This Row],[Sales]])</f>
        <v>0.48999999999999994</v>
      </c>
    </row>
    <row r="5702" spans="22:46" x14ac:dyDescent="0.3">
      <c r="V5702">
        <v>5701</v>
      </c>
      <c r="W5702" t="s">
        <v>9212</v>
      </c>
      <c r="X5702" s="1">
        <v>42698</v>
      </c>
      <c r="Y5702" t="s">
        <v>4041</v>
      </c>
      <c r="Z5702" t="s">
        <v>207</v>
      </c>
      <c r="AA5702" t="s">
        <v>3820</v>
      </c>
      <c r="AB5702" t="s">
        <v>3821</v>
      </c>
      <c r="AC5702" t="s">
        <v>108</v>
      </c>
      <c r="AD5702" t="s">
        <v>26</v>
      </c>
      <c r="AE5702" t="s">
        <v>2460</v>
      </c>
      <c r="AF5702" t="s">
        <v>564</v>
      </c>
      <c r="AG5702">
        <v>44105</v>
      </c>
      <c r="AH5702" t="s">
        <v>160</v>
      </c>
      <c r="AI5702" t="s">
        <v>2730</v>
      </c>
      <c r="AJ5702" t="s">
        <v>46</v>
      </c>
      <c r="AK5702" t="s">
        <v>190</v>
      </c>
      <c r="AL5702" t="s">
        <v>2731</v>
      </c>
      <c r="AM5702">
        <v>40.752000000000002</v>
      </c>
      <c r="AN5702">
        <v>3</v>
      </c>
      <c r="AO5702">
        <v>0.2</v>
      </c>
      <c r="AP5702">
        <v>15.282</v>
      </c>
      <c r="AQ5702">
        <f>YEAR(Table1[[#This Row],[Order Date]])</f>
        <v>2016</v>
      </c>
      <c r="AR5702" t="str">
        <f>TEXT(Table1[[#This Row],[Order Date]],"mmmm")</f>
        <v>November</v>
      </c>
      <c r="AS5702" t="str">
        <f>"Q"&amp;ROUNDUP(MONTH(Table1[[#This Row],[Order Date]])/3,0)</f>
        <v>Q4</v>
      </c>
      <c r="AT5702">
        <f>IF(Table1[[#This Row],[Sales]]=0,0,Table1[[#This Row],[Profit]]/Table1[[#This Row],[Sales]])</f>
        <v>0.375</v>
      </c>
    </row>
    <row r="5703" spans="22:46" x14ac:dyDescent="0.3">
      <c r="V5703">
        <v>5702</v>
      </c>
      <c r="W5703" t="s">
        <v>9212</v>
      </c>
      <c r="X5703" s="1">
        <v>42698</v>
      </c>
      <c r="Y5703" t="s">
        <v>4041</v>
      </c>
      <c r="Z5703" t="s">
        <v>207</v>
      </c>
      <c r="AA5703" t="s">
        <v>3820</v>
      </c>
      <c r="AB5703" t="s">
        <v>3821</v>
      </c>
      <c r="AC5703" t="s">
        <v>108</v>
      </c>
      <c r="AD5703" t="s">
        <v>26</v>
      </c>
      <c r="AE5703" t="s">
        <v>2460</v>
      </c>
      <c r="AF5703" t="s">
        <v>564</v>
      </c>
      <c r="AG5703">
        <v>44105</v>
      </c>
      <c r="AH5703" t="s">
        <v>160</v>
      </c>
      <c r="AI5703" t="s">
        <v>4775</v>
      </c>
      <c r="AJ5703" t="s">
        <v>73</v>
      </c>
      <c r="AK5703" t="s">
        <v>176</v>
      </c>
      <c r="AL5703" t="s">
        <v>4776</v>
      </c>
      <c r="AM5703">
        <v>139.96</v>
      </c>
      <c r="AN5703">
        <v>5</v>
      </c>
      <c r="AO5703">
        <v>0.2</v>
      </c>
      <c r="AP5703">
        <v>-22.743500000000001</v>
      </c>
      <c r="AQ5703">
        <f>YEAR(Table1[[#This Row],[Order Date]])</f>
        <v>2016</v>
      </c>
      <c r="AR5703" t="str">
        <f>TEXT(Table1[[#This Row],[Order Date]],"mmmm")</f>
        <v>November</v>
      </c>
      <c r="AS5703" t="str">
        <f>"Q"&amp;ROUNDUP(MONTH(Table1[[#This Row],[Order Date]])/3,0)</f>
        <v>Q4</v>
      </c>
      <c r="AT5703">
        <f>IF(Table1[[#This Row],[Sales]]=0,0,Table1[[#This Row],[Profit]]/Table1[[#This Row],[Sales]])</f>
        <v>-0.16250000000000001</v>
      </c>
    </row>
    <row r="5704" spans="22:46" x14ac:dyDescent="0.3">
      <c r="V5704">
        <v>5703</v>
      </c>
      <c r="W5704" t="s">
        <v>9213</v>
      </c>
      <c r="X5704" s="1">
        <v>41987</v>
      </c>
      <c r="Y5704" t="s">
        <v>3754</v>
      </c>
      <c r="Z5704" t="s">
        <v>51</v>
      </c>
      <c r="AA5704" t="s">
        <v>2670</v>
      </c>
      <c r="AB5704" t="s">
        <v>2671</v>
      </c>
      <c r="AC5704" t="s">
        <v>25</v>
      </c>
      <c r="AD5704" t="s">
        <v>26</v>
      </c>
      <c r="AE5704" t="s">
        <v>5794</v>
      </c>
      <c r="AF5704" t="s">
        <v>564</v>
      </c>
      <c r="AG5704">
        <v>43302</v>
      </c>
      <c r="AH5704" t="s">
        <v>160</v>
      </c>
      <c r="AI5704" t="s">
        <v>4192</v>
      </c>
      <c r="AJ5704" t="s">
        <v>46</v>
      </c>
      <c r="AK5704" t="s">
        <v>70</v>
      </c>
      <c r="AL5704" t="s">
        <v>4193</v>
      </c>
      <c r="AM5704">
        <v>2.6240000000000001</v>
      </c>
      <c r="AN5704">
        <v>1</v>
      </c>
      <c r="AO5704">
        <v>0.2</v>
      </c>
      <c r="AP5704">
        <v>0.29520000000000002</v>
      </c>
      <c r="AQ5704">
        <f>YEAR(Table1[[#This Row],[Order Date]])</f>
        <v>2014</v>
      </c>
      <c r="AR5704" t="str">
        <f>TEXT(Table1[[#This Row],[Order Date]],"mmmm")</f>
        <v>December</v>
      </c>
      <c r="AS5704" t="str">
        <f>"Q"&amp;ROUNDUP(MONTH(Table1[[#This Row],[Order Date]])/3,0)</f>
        <v>Q4</v>
      </c>
      <c r="AT5704">
        <f>IF(Table1[[#This Row],[Sales]]=0,0,Table1[[#This Row],[Profit]]/Table1[[#This Row],[Sales]])</f>
        <v>0.1125</v>
      </c>
    </row>
    <row r="5705" spans="22:46" x14ac:dyDescent="0.3">
      <c r="V5705">
        <v>5704</v>
      </c>
      <c r="W5705" t="s">
        <v>9213</v>
      </c>
      <c r="X5705" s="1">
        <v>41987</v>
      </c>
      <c r="Y5705" t="s">
        <v>3754</v>
      </c>
      <c r="Z5705" t="s">
        <v>51</v>
      </c>
      <c r="AA5705" t="s">
        <v>2670</v>
      </c>
      <c r="AB5705" t="s">
        <v>2671</v>
      </c>
      <c r="AC5705" t="s">
        <v>25</v>
      </c>
      <c r="AD5705" t="s">
        <v>26</v>
      </c>
      <c r="AE5705" t="s">
        <v>5794</v>
      </c>
      <c r="AF5705" t="s">
        <v>564</v>
      </c>
      <c r="AG5705">
        <v>43302</v>
      </c>
      <c r="AH5705" t="s">
        <v>160</v>
      </c>
      <c r="AI5705" t="s">
        <v>6116</v>
      </c>
      <c r="AJ5705" t="s">
        <v>31</v>
      </c>
      <c r="AK5705" t="s">
        <v>57</v>
      </c>
      <c r="AL5705" t="s">
        <v>6117</v>
      </c>
      <c r="AM5705">
        <v>136.53</v>
      </c>
      <c r="AN5705">
        <v>1</v>
      </c>
      <c r="AO5705">
        <v>0.4</v>
      </c>
      <c r="AP5705">
        <v>-52.336500000000001</v>
      </c>
      <c r="AQ5705">
        <f>YEAR(Table1[[#This Row],[Order Date]])</f>
        <v>2014</v>
      </c>
      <c r="AR5705" t="str">
        <f>TEXT(Table1[[#This Row],[Order Date]],"mmmm")</f>
        <v>December</v>
      </c>
      <c r="AS5705" t="str">
        <f>"Q"&amp;ROUNDUP(MONTH(Table1[[#This Row],[Order Date]])/3,0)</f>
        <v>Q4</v>
      </c>
      <c r="AT5705">
        <f>IF(Table1[[#This Row],[Sales]]=0,0,Table1[[#This Row],[Profit]]/Table1[[#This Row],[Sales]])</f>
        <v>-0.38333333333333336</v>
      </c>
    </row>
    <row r="5706" spans="22:46" x14ac:dyDescent="0.3">
      <c r="V5706">
        <v>5705</v>
      </c>
      <c r="W5706" t="s">
        <v>9213</v>
      </c>
      <c r="X5706" s="1">
        <v>41987</v>
      </c>
      <c r="Y5706" t="s">
        <v>3754</v>
      </c>
      <c r="Z5706" t="s">
        <v>51</v>
      </c>
      <c r="AA5706" t="s">
        <v>2670</v>
      </c>
      <c r="AB5706" t="s">
        <v>2671</v>
      </c>
      <c r="AC5706" t="s">
        <v>25</v>
      </c>
      <c r="AD5706" t="s">
        <v>26</v>
      </c>
      <c r="AE5706" t="s">
        <v>5794</v>
      </c>
      <c r="AF5706" t="s">
        <v>564</v>
      </c>
      <c r="AG5706">
        <v>43302</v>
      </c>
      <c r="AH5706" t="s">
        <v>160</v>
      </c>
      <c r="AI5706" t="s">
        <v>3391</v>
      </c>
      <c r="AJ5706" t="s">
        <v>73</v>
      </c>
      <c r="AK5706" t="s">
        <v>176</v>
      </c>
      <c r="AL5706" t="s">
        <v>3392</v>
      </c>
      <c r="AM5706">
        <v>263.95999999999998</v>
      </c>
      <c r="AN5706">
        <v>1</v>
      </c>
      <c r="AO5706">
        <v>0.2</v>
      </c>
      <c r="AP5706">
        <v>42.893500000000003</v>
      </c>
      <c r="AQ5706">
        <f>YEAR(Table1[[#This Row],[Order Date]])</f>
        <v>2014</v>
      </c>
      <c r="AR5706" t="str">
        <f>TEXT(Table1[[#This Row],[Order Date]],"mmmm")</f>
        <v>December</v>
      </c>
      <c r="AS5706" t="str">
        <f>"Q"&amp;ROUNDUP(MONTH(Table1[[#This Row],[Order Date]])/3,0)</f>
        <v>Q4</v>
      </c>
      <c r="AT5706">
        <f>IF(Table1[[#This Row],[Sales]]=0,0,Table1[[#This Row],[Profit]]/Table1[[#This Row],[Sales]])</f>
        <v>0.16250000000000003</v>
      </c>
    </row>
    <row r="5707" spans="22:46" x14ac:dyDescent="0.3">
      <c r="V5707">
        <v>5706</v>
      </c>
      <c r="W5707" t="s">
        <v>9214</v>
      </c>
      <c r="X5707" s="1">
        <v>41946</v>
      </c>
      <c r="Y5707" s="1">
        <v>41862</v>
      </c>
      <c r="Z5707" t="s">
        <v>51</v>
      </c>
      <c r="AA5707" t="s">
        <v>2458</v>
      </c>
      <c r="AB5707" t="s">
        <v>2459</v>
      </c>
      <c r="AC5707" t="s">
        <v>25</v>
      </c>
      <c r="AD5707" t="s">
        <v>26</v>
      </c>
      <c r="AE5707" t="s">
        <v>843</v>
      </c>
      <c r="AF5707" t="s">
        <v>844</v>
      </c>
      <c r="AG5707">
        <v>6824</v>
      </c>
      <c r="AH5707" t="s">
        <v>160</v>
      </c>
      <c r="AI5707" t="s">
        <v>7526</v>
      </c>
      <c r="AJ5707" t="s">
        <v>46</v>
      </c>
      <c r="AK5707" t="s">
        <v>651</v>
      </c>
      <c r="AL5707" t="s">
        <v>7527</v>
      </c>
      <c r="AM5707">
        <v>11.64</v>
      </c>
      <c r="AN5707">
        <v>3</v>
      </c>
      <c r="AO5707">
        <v>0</v>
      </c>
      <c r="AP5707">
        <v>3.3755999999999999</v>
      </c>
      <c r="AQ5707">
        <f>YEAR(Table1[[#This Row],[Order Date]])</f>
        <v>2014</v>
      </c>
      <c r="AR5707" t="str">
        <f>TEXT(Table1[[#This Row],[Order Date]],"mmmm")</f>
        <v>November</v>
      </c>
      <c r="AS5707" t="str">
        <f>"Q"&amp;ROUNDUP(MONTH(Table1[[#This Row],[Order Date]])/3,0)</f>
        <v>Q4</v>
      </c>
      <c r="AT5707">
        <f>IF(Table1[[#This Row],[Sales]]=0,0,Table1[[#This Row],[Profit]]/Table1[[#This Row],[Sales]])</f>
        <v>0.28999999999999998</v>
      </c>
    </row>
    <row r="5708" spans="22:46" x14ac:dyDescent="0.3">
      <c r="V5708">
        <v>5707</v>
      </c>
      <c r="W5708" t="s">
        <v>9215</v>
      </c>
      <c r="X5708" s="1">
        <v>43000</v>
      </c>
      <c r="Y5708" t="s">
        <v>1435</v>
      </c>
      <c r="Z5708" t="s">
        <v>22</v>
      </c>
      <c r="AA5708" t="s">
        <v>4376</v>
      </c>
      <c r="AB5708" t="s">
        <v>4377</v>
      </c>
      <c r="AC5708" t="s">
        <v>41</v>
      </c>
      <c r="AD5708" t="s">
        <v>26</v>
      </c>
      <c r="AE5708" t="s">
        <v>300</v>
      </c>
      <c r="AF5708" t="s">
        <v>301</v>
      </c>
      <c r="AG5708">
        <v>10009</v>
      </c>
      <c r="AH5708" t="s">
        <v>160</v>
      </c>
      <c r="AI5708" t="s">
        <v>7729</v>
      </c>
      <c r="AJ5708" t="s">
        <v>46</v>
      </c>
      <c r="AK5708" t="s">
        <v>77</v>
      </c>
      <c r="AL5708" t="s">
        <v>7730</v>
      </c>
      <c r="AM5708">
        <v>40.176000000000002</v>
      </c>
      <c r="AN5708">
        <v>3</v>
      </c>
      <c r="AO5708">
        <v>0.2</v>
      </c>
      <c r="AP5708">
        <v>14.563800000000001</v>
      </c>
      <c r="AQ5708">
        <f>YEAR(Table1[[#This Row],[Order Date]])</f>
        <v>2017</v>
      </c>
      <c r="AR5708" t="str">
        <f>TEXT(Table1[[#This Row],[Order Date]],"mmmm")</f>
        <v>September</v>
      </c>
      <c r="AS5708" t="str">
        <f>"Q"&amp;ROUNDUP(MONTH(Table1[[#This Row],[Order Date]])/3,0)</f>
        <v>Q3</v>
      </c>
      <c r="AT5708">
        <f>IF(Table1[[#This Row],[Sales]]=0,0,Table1[[#This Row],[Profit]]/Table1[[#This Row],[Sales]])</f>
        <v>0.36249999999999999</v>
      </c>
    </row>
    <row r="5709" spans="22:46" x14ac:dyDescent="0.3">
      <c r="V5709">
        <v>5708</v>
      </c>
      <c r="W5709" t="s">
        <v>9216</v>
      </c>
      <c r="X5709" s="1">
        <v>42132</v>
      </c>
      <c r="Y5709" t="s">
        <v>9176</v>
      </c>
      <c r="Z5709" t="s">
        <v>51</v>
      </c>
      <c r="AA5709" t="s">
        <v>4810</v>
      </c>
      <c r="AB5709" t="s">
        <v>4811</v>
      </c>
      <c r="AC5709" t="s">
        <v>25</v>
      </c>
      <c r="AD5709" t="s">
        <v>26</v>
      </c>
      <c r="AE5709" t="s">
        <v>300</v>
      </c>
      <c r="AF5709" t="s">
        <v>301</v>
      </c>
      <c r="AG5709">
        <v>10024</v>
      </c>
      <c r="AH5709" t="s">
        <v>160</v>
      </c>
      <c r="AI5709" t="s">
        <v>3317</v>
      </c>
      <c r="AJ5709" t="s">
        <v>31</v>
      </c>
      <c r="AK5709" t="s">
        <v>67</v>
      </c>
      <c r="AL5709" t="s">
        <v>3318</v>
      </c>
      <c r="AM5709">
        <v>79.44</v>
      </c>
      <c r="AN5709">
        <v>3</v>
      </c>
      <c r="AO5709">
        <v>0</v>
      </c>
      <c r="AP5709">
        <v>30.187200000000001</v>
      </c>
      <c r="AQ5709">
        <f>YEAR(Table1[[#This Row],[Order Date]])</f>
        <v>2015</v>
      </c>
      <c r="AR5709" t="str">
        <f>TEXT(Table1[[#This Row],[Order Date]],"mmmm")</f>
        <v>May</v>
      </c>
      <c r="AS5709" t="str">
        <f>"Q"&amp;ROUNDUP(MONTH(Table1[[#This Row],[Order Date]])/3,0)</f>
        <v>Q2</v>
      </c>
      <c r="AT5709">
        <f>IF(Table1[[#This Row],[Sales]]=0,0,Table1[[#This Row],[Profit]]/Table1[[#This Row],[Sales]])</f>
        <v>0.38</v>
      </c>
    </row>
    <row r="5710" spans="22:46" x14ac:dyDescent="0.3">
      <c r="V5710">
        <v>5709</v>
      </c>
      <c r="W5710" t="s">
        <v>9216</v>
      </c>
      <c r="X5710" s="1">
        <v>42132</v>
      </c>
      <c r="Y5710" t="s">
        <v>9176</v>
      </c>
      <c r="Z5710" t="s">
        <v>51</v>
      </c>
      <c r="AA5710" t="s">
        <v>4810</v>
      </c>
      <c r="AB5710" t="s">
        <v>4811</v>
      </c>
      <c r="AC5710" t="s">
        <v>25</v>
      </c>
      <c r="AD5710" t="s">
        <v>26</v>
      </c>
      <c r="AE5710" t="s">
        <v>300</v>
      </c>
      <c r="AF5710" t="s">
        <v>301</v>
      </c>
      <c r="AG5710">
        <v>10024</v>
      </c>
      <c r="AH5710" t="s">
        <v>160</v>
      </c>
      <c r="AI5710" t="s">
        <v>6560</v>
      </c>
      <c r="AJ5710" t="s">
        <v>46</v>
      </c>
      <c r="AK5710" t="s">
        <v>651</v>
      </c>
      <c r="AL5710" t="s">
        <v>6561</v>
      </c>
      <c r="AM5710">
        <v>357.93</v>
      </c>
      <c r="AN5710">
        <v>3</v>
      </c>
      <c r="AO5710">
        <v>0</v>
      </c>
      <c r="AP5710">
        <v>7.1585999999999999</v>
      </c>
      <c r="AQ5710">
        <f>YEAR(Table1[[#This Row],[Order Date]])</f>
        <v>2015</v>
      </c>
      <c r="AR5710" t="str">
        <f>TEXT(Table1[[#This Row],[Order Date]],"mmmm")</f>
        <v>May</v>
      </c>
      <c r="AS5710" t="str">
        <f>"Q"&amp;ROUNDUP(MONTH(Table1[[#This Row],[Order Date]])/3,0)</f>
        <v>Q2</v>
      </c>
      <c r="AT5710">
        <f>IF(Table1[[#This Row],[Sales]]=0,0,Table1[[#This Row],[Profit]]/Table1[[#This Row],[Sales]])</f>
        <v>0.02</v>
      </c>
    </row>
    <row r="5711" spans="22:46" x14ac:dyDescent="0.3">
      <c r="V5711">
        <v>5710</v>
      </c>
      <c r="W5711" t="s">
        <v>9216</v>
      </c>
      <c r="X5711" s="1">
        <v>42132</v>
      </c>
      <c r="Y5711" t="s">
        <v>9176</v>
      </c>
      <c r="Z5711" t="s">
        <v>51</v>
      </c>
      <c r="AA5711" t="s">
        <v>4810</v>
      </c>
      <c r="AB5711" t="s">
        <v>4811</v>
      </c>
      <c r="AC5711" t="s">
        <v>25</v>
      </c>
      <c r="AD5711" t="s">
        <v>26</v>
      </c>
      <c r="AE5711" t="s">
        <v>300</v>
      </c>
      <c r="AF5711" t="s">
        <v>301</v>
      </c>
      <c r="AG5711">
        <v>10024</v>
      </c>
      <c r="AH5711" t="s">
        <v>160</v>
      </c>
      <c r="AI5711" t="s">
        <v>2072</v>
      </c>
      <c r="AJ5711" t="s">
        <v>31</v>
      </c>
      <c r="AK5711" t="s">
        <v>35</v>
      </c>
      <c r="AL5711" t="s">
        <v>2073</v>
      </c>
      <c r="AM5711">
        <v>127.764</v>
      </c>
      <c r="AN5711">
        <v>2</v>
      </c>
      <c r="AO5711">
        <v>0.1</v>
      </c>
      <c r="AP5711">
        <v>21.294</v>
      </c>
      <c r="AQ5711">
        <f>YEAR(Table1[[#This Row],[Order Date]])</f>
        <v>2015</v>
      </c>
      <c r="AR5711" t="str">
        <f>TEXT(Table1[[#This Row],[Order Date]],"mmmm")</f>
        <v>May</v>
      </c>
      <c r="AS5711" t="str">
        <f>"Q"&amp;ROUNDUP(MONTH(Table1[[#This Row],[Order Date]])/3,0)</f>
        <v>Q2</v>
      </c>
      <c r="AT5711">
        <f>IF(Table1[[#This Row],[Sales]]=0,0,Table1[[#This Row],[Profit]]/Table1[[#This Row],[Sales]])</f>
        <v>0.16666666666666669</v>
      </c>
    </row>
    <row r="5712" spans="22:46" x14ac:dyDescent="0.3">
      <c r="V5712">
        <v>5711</v>
      </c>
      <c r="W5712" t="s">
        <v>9216</v>
      </c>
      <c r="X5712" s="1">
        <v>42132</v>
      </c>
      <c r="Y5712" t="s">
        <v>9176</v>
      </c>
      <c r="Z5712" t="s">
        <v>51</v>
      </c>
      <c r="AA5712" t="s">
        <v>4810</v>
      </c>
      <c r="AB5712" t="s">
        <v>4811</v>
      </c>
      <c r="AC5712" t="s">
        <v>25</v>
      </c>
      <c r="AD5712" t="s">
        <v>26</v>
      </c>
      <c r="AE5712" t="s">
        <v>300</v>
      </c>
      <c r="AF5712" t="s">
        <v>301</v>
      </c>
      <c r="AG5712">
        <v>10024</v>
      </c>
      <c r="AH5712" t="s">
        <v>160</v>
      </c>
      <c r="AI5712" t="s">
        <v>1611</v>
      </c>
      <c r="AJ5712" t="s">
        <v>73</v>
      </c>
      <c r="AK5712" t="s">
        <v>1363</v>
      </c>
      <c r="AL5712" t="s">
        <v>1612</v>
      </c>
      <c r="AM5712">
        <v>2799.944</v>
      </c>
      <c r="AN5712">
        <v>7</v>
      </c>
      <c r="AO5712">
        <v>0.2</v>
      </c>
      <c r="AP5712">
        <v>1014.9797</v>
      </c>
      <c r="AQ5712">
        <f>YEAR(Table1[[#This Row],[Order Date]])</f>
        <v>2015</v>
      </c>
      <c r="AR5712" t="str">
        <f>TEXT(Table1[[#This Row],[Order Date]],"mmmm")</f>
        <v>May</v>
      </c>
      <c r="AS5712" t="str">
        <f>"Q"&amp;ROUNDUP(MONTH(Table1[[#This Row],[Order Date]])/3,0)</f>
        <v>Q2</v>
      </c>
      <c r="AT5712">
        <f>IF(Table1[[#This Row],[Sales]]=0,0,Table1[[#This Row],[Profit]]/Table1[[#This Row],[Sales]])</f>
        <v>0.36249999999999999</v>
      </c>
    </row>
    <row r="5713" spans="22:46" x14ac:dyDescent="0.3">
      <c r="V5713">
        <v>5712</v>
      </c>
      <c r="W5713" t="s">
        <v>9216</v>
      </c>
      <c r="X5713" s="1">
        <v>42132</v>
      </c>
      <c r="Y5713" t="s">
        <v>9176</v>
      </c>
      <c r="Z5713" t="s">
        <v>51</v>
      </c>
      <c r="AA5713" t="s">
        <v>4810</v>
      </c>
      <c r="AB5713" t="s">
        <v>4811</v>
      </c>
      <c r="AC5713" t="s">
        <v>25</v>
      </c>
      <c r="AD5713" t="s">
        <v>26</v>
      </c>
      <c r="AE5713" t="s">
        <v>300</v>
      </c>
      <c r="AF5713" t="s">
        <v>301</v>
      </c>
      <c r="AG5713">
        <v>10024</v>
      </c>
      <c r="AH5713" t="s">
        <v>160</v>
      </c>
      <c r="AI5713" t="s">
        <v>7383</v>
      </c>
      <c r="AJ5713" t="s">
        <v>46</v>
      </c>
      <c r="AK5713" t="s">
        <v>94</v>
      </c>
      <c r="AL5713" t="s">
        <v>7384</v>
      </c>
      <c r="AM5713">
        <v>19.440000000000001</v>
      </c>
      <c r="AN5713">
        <v>3</v>
      </c>
      <c r="AO5713">
        <v>0</v>
      </c>
      <c r="AP5713">
        <v>9.3312000000000008</v>
      </c>
      <c r="AQ5713">
        <f>YEAR(Table1[[#This Row],[Order Date]])</f>
        <v>2015</v>
      </c>
      <c r="AR5713" t="str">
        <f>TEXT(Table1[[#This Row],[Order Date]],"mmmm")</f>
        <v>May</v>
      </c>
      <c r="AS5713" t="str">
        <f>"Q"&amp;ROUNDUP(MONTH(Table1[[#This Row],[Order Date]])/3,0)</f>
        <v>Q2</v>
      </c>
      <c r="AT5713">
        <f>IF(Table1[[#This Row],[Sales]]=0,0,Table1[[#This Row],[Profit]]/Table1[[#This Row],[Sales]])</f>
        <v>0.48000000000000004</v>
      </c>
    </row>
    <row r="5714" spans="22:46" x14ac:dyDescent="0.3">
      <c r="V5714">
        <v>5713</v>
      </c>
      <c r="W5714" t="s">
        <v>9217</v>
      </c>
      <c r="X5714" s="1">
        <v>42947</v>
      </c>
      <c r="Y5714" t="s">
        <v>5796</v>
      </c>
      <c r="Z5714" t="s">
        <v>1450</v>
      </c>
      <c r="AA5714" t="s">
        <v>1436</v>
      </c>
      <c r="AB5714" t="s">
        <v>1437</v>
      </c>
      <c r="AC5714" t="s">
        <v>25</v>
      </c>
      <c r="AD5714" t="s">
        <v>26</v>
      </c>
      <c r="AE5714" t="s">
        <v>342</v>
      </c>
      <c r="AF5714" t="s">
        <v>233</v>
      </c>
      <c r="AG5714">
        <v>60653</v>
      </c>
      <c r="AH5714" t="s">
        <v>111</v>
      </c>
      <c r="AI5714" t="s">
        <v>2275</v>
      </c>
      <c r="AJ5714" t="s">
        <v>73</v>
      </c>
      <c r="AK5714" t="s">
        <v>74</v>
      </c>
      <c r="AL5714" t="s">
        <v>2276</v>
      </c>
      <c r="AM5714">
        <v>36.792000000000002</v>
      </c>
      <c r="AN5714">
        <v>1</v>
      </c>
      <c r="AO5714">
        <v>0.2</v>
      </c>
      <c r="AP5714">
        <v>4.1391</v>
      </c>
      <c r="AQ5714">
        <f>YEAR(Table1[[#This Row],[Order Date]])</f>
        <v>2017</v>
      </c>
      <c r="AR5714" t="str">
        <f>TEXT(Table1[[#This Row],[Order Date]],"mmmm")</f>
        <v>July</v>
      </c>
      <c r="AS5714" t="str">
        <f>"Q"&amp;ROUNDUP(MONTH(Table1[[#This Row],[Order Date]])/3,0)</f>
        <v>Q3</v>
      </c>
      <c r="AT5714">
        <f>IF(Table1[[#This Row],[Sales]]=0,0,Table1[[#This Row],[Profit]]/Table1[[#This Row],[Sales]])</f>
        <v>0.11249999999999999</v>
      </c>
    </row>
    <row r="5715" spans="22:46" x14ac:dyDescent="0.3">
      <c r="V5715">
        <v>5714</v>
      </c>
      <c r="W5715" t="s">
        <v>9218</v>
      </c>
      <c r="X5715" s="1">
        <v>41699</v>
      </c>
      <c r="Y5715" s="1">
        <v>41762</v>
      </c>
      <c r="Z5715" t="s">
        <v>51</v>
      </c>
      <c r="AA5715" t="s">
        <v>3449</v>
      </c>
      <c r="AB5715" t="s">
        <v>3450</v>
      </c>
      <c r="AC5715" t="s">
        <v>108</v>
      </c>
      <c r="AD5715" t="s">
        <v>26</v>
      </c>
      <c r="AE5715" t="s">
        <v>300</v>
      </c>
      <c r="AF5715" t="s">
        <v>301</v>
      </c>
      <c r="AG5715">
        <v>10035</v>
      </c>
      <c r="AH5715" t="s">
        <v>160</v>
      </c>
      <c r="AI5715" t="s">
        <v>3829</v>
      </c>
      <c r="AJ5715" t="s">
        <v>73</v>
      </c>
      <c r="AK5715" t="s">
        <v>74</v>
      </c>
      <c r="AL5715" t="s">
        <v>3830</v>
      </c>
      <c r="AM5715">
        <v>5.94</v>
      </c>
      <c r="AN5715">
        <v>3</v>
      </c>
      <c r="AO5715">
        <v>0</v>
      </c>
      <c r="AP5715">
        <v>1.6037999999999999</v>
      </c>
      <c r="AQ5715">
        <f>YEAR(Table1[[#This Row],[Order Date]])</f>
        <v>2014</v>
      </c>
      <c r="AR5715" t="str">
        <f>TEXT(Table1[[#This Row],[Order Date]],"mmmm")</f>
        <v>March</v>
      </c>
      <c r="AS5715" t="str">
        <f>"Q"&amp;ROUNDUP(MONTH(Table1[[#This Row],[Order Date]])/3,0)</f>
        <v>Q1</v>
      </c>
      <c r="AT5715">
        <f>IF(Table1[[#This Row],[Sales]]=0,0,Table1[[#This Row],[Profit]]/Table1[[#This Row],[Sales]])</f>
        <v>0.26999999999999996</v>
      </c>
    </row>
    <row r="5716" spans="22:46" x14ac:dyDescent="0.3">
      <c r="V5716">
        <v>5715</v>
      </c>
      <c r="W5716" t="s">
        <v>9219</v>
      </c>
      <c r="X5716" s="1">
        <v>43003</v>
      </c>
      <c r="Y5716" t="s">
        <v>2599</v>
      </c>
      <c r="Z5716" t="s">
        <v>51</v>
      </c>
      <c r="AA5716" t="s">
        <v>1472</v>
      </c>
      <c r="AB5716" t="s">
        <v>1473</v>
      </c>
      <c r="AC5716" t="s">
        <v>25</v>
      </c>
      <c r="AD5716" t="s">
        <v>26</v>
      </c>
      <c r="AE5716" t="s">
        <v>1646</v>
      </c>
      <c r="AF5716" t="s">
        <v>358</v>
      </c>
      <c r="AG5716">
        <v>23223</v>
      </c>
      <c r="AH5716" t="s">
        <v>29</v>
      </c>
      <c r="AI5716" t="s">
        <v>3712</v>
      </c>
      <c r="AJ5716" t="s">
        <v>46</v>
      </c>
      <c r="AK5716" t="s">
        <v>60</v>
      </c>
      <c r="AL5716" t="s">
        <v>3713</v>
      </c>
      <c r="AM5716">
        <v>177.55</v>
      </c>
      <c r="AN5716">
        <v>5</v>
      </c>
      <c r="AO5716">
        <v>0</v>
      </c>
      <c r="AP5716">
        <v>47.938499999999998</v>
      </c>
      <c r="AQ5716">
        <f>YEAR(Table1[[#This Row],[Order Date]])</f>
        <v>2017</v>
      </c>
      <c r="AR5716" t="str">
        <f>TEXT(Table1[[#This Row],[Order Date]],"mmmm")</f>
        <v>September</v>
      </c>
      <c r="AS5716" t="str">
        <f>"Q"&amp;ROUNDUP(MONTH(Table1[[#This Row],[Order Date]])/3,0)</f>
        <v>Q3</v>
      </c>
      <c r="AT5716">
        <f>IF(Table1[[#This Row],[Sales]]=0,0,Table1[[#This Row],[Profit]]/Table1[[#This Row],[Sales]])</f>
        <v>0.26999999999999996</v>
      </c>
    </row>
    <row r="5717" spans="22:46" x14ac:dyDescent="0.3">
      <c r="V5717">
        <v>5716</v>
      </c>
      <c r="W5717" t="s">
        <v>9220</v>
      </c>
      <c r="X5717" s="1">
        <v>42286</v>
      </c>
      <c r="Y5717" s="1">
        <v>42348</v>
      </c>
      <c r="Z5717" t="s">
        <v>22</v>
      </c>
      <c r="AA5717" t="s">
        <v>2947</v>
      </c>
      <c r="AB5717" t="s">
        <v>2948</v>
      </c>
      <c r="AC5717" t="s">
        <v>41</v>
      </c>
      <c r="AD5717" t="s">
        <v>26</v>
      </c>
      <c r="AE5717" t="s">
        <v>9165</v>
      </c>
      <c r="AF5717" t="s">
        <v>267</v>
      </c>
      <c r="AG5717">
        <v>48104</v>
      </c>
      <c r="AH5717" t="s">
        <v>111</v>
      </c>
      <c r="AI5717" t="s">
        <v>3059</v>
      </c>
      <c r="AJ5717" t="s">
        <v>73</v>
      </c>
      <c r="AK5717" t="s">
        <v>176</v>
      </c>
      <c r="AL5717" t="s">
        <v>3060</v>
      </c>
      <c r="AM5717">
        <v>619.95000000000005</v>
      </c>
      <c r="AN5717">
        <v>5</v>
      </c>
      <c r="AO5717">
        <v>0</v>
      </c>
      <c r="AP5717">
        <v>111.59099999999999</v>
      </c>
      <c r="AQ5717">
        <f>YEAR(Table1[[#This Row],[Order Date]])</f>
        <v>2015</v>
      </c>
      <c r="AR5717" t="str">
        <f>TEXT(Table1[[#This Row],[Order Date]],"mmmm")</f>
        <v>October</v>
      </c>
      <c r="AS5717" t="str">
        <f>"Q"&amp;ROUNDUP(MONTH(Table1[[#This Row],[Order Date]])/3,0)</f>
        <v>Q4</v>
      </c>
      <c r="AT5717">
        <f>IF(Table1[[#This Row],[Sales]]=0,0,Table1[[#This Row],[Profit]]/Table1[[#This Row],[Sales]])</f>
        <v>0.17999999999999997</v>
      </c>
    </row>
    <row r="5718" spans="22:46" x14ac:dyDescent="0.3">
      <c r="V5718">
        <v>5717</v>
      </c>
      <c r="W5718" t="s">
        <v>9220</v>
      </c>
      <c r="X5718" s="1">
        <v>42286</v>
      </c>
      <c r="Y5718" s="1">
        <v>42348</v>
      </c>
      <c r="Z5718" t="s">
        <v>22</v>
      </c>
      <c r="AA5718" t="s">
        <v>2947</v>
      </c>
      <c r="AB5718" t="s">
        <v>2948</v>
      </c>
      <c r="AC5718" t="s">
        <v>41</v>
      </c>
      <c r="AD5718" t="s">
        <v>26</v>
      </c>
      <c r="AE5718" t="s">
        <v>9165</v>
      </c>
      <c r="AF5718" t="s">
        <v>267</v>
      </c>
      <c r="AG5718">
        <v>48104</v>
      </c>
      <c r="AH5718" t="s">
        <v>111</v>
      </c>
      <c r="AI5718" t="s">
        <v>594</v>
      </c>
      <c r="AJ5718" t="s">
        <v>73</v>
      </c>
      <c r="AK5718" t="s">
        <v>74</v>
      </c>
      <c r="AL5718" t="s">
        <v>595</v>
      </c>
      <c r="AM5718">
        <v>29.16</v>
      </c>
      <c r="AN5718">
        <v>3</v>
      </c>
      <c r="AO5718">
        <v>0</v>
      </c>
      <c r="AP5718">
        <v>8.4564000000000004</v>
      </c>
      <c r="AQ5718">
        <f>YEAR(Table1[[#This Row],[Order Date]])</f>
        <v>2015</v>
      </c>
      <c r="AR5718" t="str">
        <f>TEXT(Table1[[#This Row],[Order Date]],"mmmm")</f>
        <v>October</v>
      </c>
      <c r="AS5718" t="str">
        <f>"Q"&amp;ROUNDUP(MONTH(Table1[[#This Row],[Order Date]])/3,0)</f>
        <v>Q4</v>
      </c>
      <c r="AT5718">
        <f>IF(Table1[[#This Row],[Sales]]=0,0,Table1[[#This Row],[Profit]]/Table1[[#This Row],[Sales]])</f>
        <v>0.29000000000000004</v>
      </c>
    </row>
    <row r="5719" spans="22:46" x14ac:dyDescent="0.3">
      <c r="V5719">
        <v>5718</v>
      </c>
      <c r="W5719" t="s">
        <v>9220</v>
      </c>
      <c r="X5719" s="1">
        <v>42286</v>
      </c>
      <c r="Y5719" s="1">
        <v>42348</v>
      </c>
      <c r="Z5719" t="s">
        <v>22</v>
      </c>
      <c r="AA5719" t="s">
        <v>2947</v>
      </c>
      <c r="AB5719" t="s">
        <v>2948</v>
      </c>
      <c r="AC5719" t="s">
        <v>41</v>
      </c>
      <c r="AD5719" t="s">
        <v>26</v>
      </c>
      <c r="AE5719" t="s">
        <v>9165</v>
      </c>
      <c r="AF5719" t="s">
        <v>267</v>
      </c>
      <c r="AG5719">
        <v>48104</v>
      </c>
      <c r="AH5719" t="s">
        <v>111</v>
      </c>
      <c r="AI5719" t="s">
        <v>6786</v>
      </c>
      <c r="AJ5719" t="s">
        <v>46</v>
      </c>
      <c r="AK5719" t="s">
        <v>190</v>
      </c>
      <c r="AL5719" t="s">
        <v>755</v>
      </c>
      <c r="AM5719">
        <v>57.96</v>
      </c>
      <c r="AN5719">
        <v>7</v>
      </c>
      <c r="AO5719">
        <v>0</v>
      </c>
      <c r="AP5719">
        <v>27.241199999999999</v>
      </c>
      <c r="AQ5719">
        <f>YEAR(Table1[[#This Row],[Order Date]])</f>
        <v>2015</v>
      </c>
      <c r="AR5719" t="str">
        <f>TEXT(Table1[[#This Row],[Order Date]],"mmmm")</f>
        <v>October</v>
      </c>
      <c r="AS5719" t="str">
        <f>"Q"&amp;ROUNDUP(MONTH(Table1[[#This Row],[Order Date]])/3,0)</f>
        <v>Q4</v>
      </c>
      <c r="AT5719">
        <f>IF(Table1[[#This Row],[Sales]]=0,0,Table1[[#This Row],[Profit]]/Table1[[#This Row],[Sales]])</f>
        <v>0.47</v>
      </c>
    </row>
    <row r="5720" spans="22:46" x14ac:dyDescent="0.3">
      <c r="V5720">
        <v>5719</v>
      </c>
      <c r="W5720" t="s">
        <v>9220</v>
      </c>
      <c r="X5720" s="1">
        <v>42286</v>
      </c>
      <c r="Y5720" s="1">
        <v>42348</v>
      </c>
      <c r="Z5720" t="s">
        <v>22</v>
      </c>
      <c r="AA5720" t="s">
        <v>2947</v>
      </c>
      <c r="AB5720" t="s">
        <v>2948</v>
      </c>
      <c r="AC5720" t="s">
        <v>41</v>
      </c>
      <c r="AD5720" t="s">
        <v>26</v>
      </c>
      <c r="AE5720" t="s">
        <v>9165</v>
      </c>
      <c r="AF5720" t="s">
        <v>267</v>
      </c>
      <c r="AG5720">
        <v>48104</v>
      </c>
      <c r="AH5720" t="s">
        <v>111</v>
      </c>
      <c r="AI5720" t="s">
        <v>4084</v>
      </c>
      <c r="AJ5720" t="s">
        <v>46</v>
      </c>
      <c r="AK5720" t="s">
        <v>80</v>
      </c>
      <c r="AL5720" t="s">
        <v>4085</v>
      </c>
      <c r="AM5720">
        <v>29.402999999999999</v>
      </c>
      <c r="AN5720">
        <v>3</v>
      </c>
      <c r="AO5720">
        <v>0.1</v>
      </c>
      <c r="AP5720">
        <v>5.2271999999999998</v>
      </c>
      <c r="AQ5720">
        <f>YEAR(Table1[[#This Row],[Order Date]])</f>
        <v>2015</v>
      </c>
      <c r="AR5720" t="str">
        <f>TEXT(Table1[[#This Row],[Order Date]],"mmmm")</f>
        <v>October</v>
      </c>
      <c r="AS5720" t="str">
        <f>"Q"&amp;ROUNDUP(MONTH(Table1[[#This Row],[Order Date]])/3,0)</f>
        <v>Q4</v>
      </c>
      <c r="AT5720">
        <f>IF(Table1[[#This Row],[Sales]]=0,0,Table1[[#This Row],[Profit]]/Table1[[#This Row],[Sales]])</f>
        <v>0.17777777777777778</v>
      </c>
    </row>
    <row r="5721" spans="22:46" x14ac:dyDescent="0.3">
      <c r="V5721">
        <v>5720</v>
      </c>
      <c r="W5721" t="s">
        <v>9221</v>
      </c>
      <c r="X5721" s="1">
        <v>42823</v>
      </c>
      <c r="Y5721" s="1">
        <v>42770</v>
      </c>
      <c r="Z5721" t="s">
        <v>22</v>
      </c>
      <c r="AA5721" t="s">
        <v>8162</v>
      </c>
      <c r="AB5721" t="s">
        <v>8163</v>
      </c>
      <c r="AC5721" t="s">
        <v>25</v>
      </c>
      <c r="AD5721" t="s">
        <v>26</v>
      </c>
      <c r="AE5721" t="s">
        <v>4801</v>
      </c>
      <c r="AF5721" t="s">
        <v>287</v>
      </c>
      <c r="AG5721">
        <v>47905</v>
      </c>
      <c r="AH5721" t="s">
        <v>111</v>
      </c>
      <c r="AI5721" t="s">
        <v>7551</v>
      </c>
      <c r="AJ5721" t="s">
        <v>46</v>
      </c>
      <c r="AK5721" t="s">
        <v>60</v>
      </c>
      <c r="AL5721" t="s">
        <v>7552</v>
      </c>
      <c r="AM5721">
        <v>81.400000000000006</v>
      </c>
      <c r="AN5721">
        <v>5</v>
      </c>
      <c r="AO5721">
        <v>0</v>
      </c>
      <c r="AP5721">
        <v>21.164000000000001</v>
      </c>
      <c r="AQ5721">
        <f>YEAR(Table1[[#This Row],[Order Date]])</f>
        <v>2017</v>
      </c>
      <c r="AR5721" t="str">
        <f>TEXT(Table1[[#This Row],[Order Date]],"mmmm")</f>
        <v>March</v>
      </c>
      <c r="AS5721" t="str">
        <f>"Q"&amp;ROUNDUP(MONTH(Table1[[#This Row],[Order Date]])/3,0)</f>
        <v>Q1</v>
      </c>
      <c r="AT5721">
        <f>IF(Table1[[#This Row],[Sales]]=0,0,Table1[[#This Row],[Profit]]/Table1[[#This Row],[Sales]])</f>
        <v>0.26</v>
      </c>
    </row>
    <row r="5722" spans="22:46" x14ac:dyDescent="0.3">
      <c r="V5722">
        <v>5721</v>
      </c>
      <c r="W5722" t="s">
        <v>9222</v>
      </c>
      <c r="X5722" s="1">
        <v>42322</v>
      </c>
      <c r="Y5722" t="s">
        <v>512</v>
      </c>
      <c r="Z5722" t="s">
        <v>207</v>
      </c>
      <c r="AA5722" t="s">
        <v>145</v>
      </c>
      <c r="AB5722" t="s">
        <v>146</v>
      </c>
      <c r="AC5722" t="s">
        <v>41</v>
      </c>
      <c r="AD5722" t="s">
        <v>26</v>
      </c>
      <c r="AE5722" t="s">
        <v>357</v>
      </c>
      <c r="AF5722" t="s">
        <v>474</v>
      </c>
      <c r="AG5722">
        <v>97477</v>
      </c>
      <c r="AH5722" t="s">
        <v>44</v>
      </c>
      <c r="AI5722" t="s">
        <v>302</v>
      </c>
      <c r="AJ5722" t="s">
        <v>46</v>
      </c>
      <c r="AK5722" t="s">
        <v>303</v>
      </c>
      <c r="AL5722" t="s">
        <v>304</v>
      </c>
      <c r="AM5722">
        <v>8.7200000000000006</v>
      </c>
      <c r="AN5722">
        <v>5</v>
      </c>
      <c r="AO5722">
        <v>0.2</v>
      </c>
      <c r="AP5722">
        <v>2.2890000000000001</v>
      </c>
      <c r="AQ5722">
        <f>YEAR(Table1[[#This Row],[Order Date]])</f>
        <v>2015</v>
      </c>
      <c r="AR5722" t="str">
        <f>TEXT(Table1[[#This Row],[Order Date]],"mmmm")</f>
        <v>November</v>
      </c>
      <c r="AS5722" t="str">
        <f>"Q"&amp;ROUNDUP(MONTH(Table1[[#This Row],[Order Date]])/3,0)</f>
        <v>Q4</v>
      </c>
      <c r="AT5722">
        <f>IF(Table1[[#This Row],[Sales]]=0,0,Table1[[#This Row],[Profit]]/Table1[[#This Row],[Sales]])</f>
        <v>0.26250000000000001</v>
      </c>
    </row>
    <row r="5723" spans="22:46" x14ac:dyDescent="0.3">
      <c r="V5723">
        <v>5722</v>
      </c>
      <c r="W5723" t="s">
        <v>9222</v>
      </c>
      <c r="X5723" s="1">
        <v>42322</v>
      </c>
      <c r="Y5723" t="s">
        <v>512</v>
      </c>
      <c r="Z5723" t="s">
        <v>207</v>
      </c>
      <c r="AA5723" t="s">
        <v>145</v>
      </c>
      <c r="AB5723" t="s">
        <v>146</v>
      </c>
      <c r="AC5723" t="s">
        <v>41</v>
      </c>
      <c r="AD5723" t="s">
        <v>26</v>
      </c>
      <c r="AE5723" t="s">
        <v>357</v>
      </c>
      <c r="AF5723" t="s">
        <v>474</v>
      </c>
      <c r="AG5723">
        <v>97477</v>
      </c>
      <c r="AH5723" t="s">
        <v>44</v>
      </c>
      <c r="AI5723" t="s">
        <v>5953</v>
      </c>
      <c r="AJ5723" t="s">
        <v>73</v>
      </c>
      <c r="AK5723" t="s">
        <v>176</v>
      </c>
      <c r="AL5723" t="s">
        <v>5954</v>
      </c>
      <c r="AM5723">
        <v>91.176000000000002</v>
      </c>
      <c r="AN5723">
        <v>3</v>
      </c>
      <c r="AO5723">
        <v>0.2</v>
      </c>
      <c r="AP5723">
        <v>4.5587999999999997</v>
      </c>
      <c r="AQ5723">
        <f>YEAR(Table1[[#This Row],[Order Date]])</f>
        <v>2015</v>
      </c>
      <c r="AR5723" t="str">
        <f>TEXT(Table1[[#This Row],[Order Date]],"mmmm")</f>
        <v>November</v>
      </c>
      <c r="AS5723" t="str">
        <f>"Q"&amp;ROUNDUP(MONTH(Table1[[#This Row],[Order Date]])/3,0)</f>
        <v>Q4</v>
      </c>
      <c r="AT5723">
        <f>IF(Table1[[#This Row],[Sales]]=0,0,Table1[[#This Row],[Profit]]/Table1[[#This Row],[Sales]])</f>
        <v>4.9999999999999996E-2</v>
      </c>
    </row>
    <row r="5724" spans="22:46" x14ac:dyDescent="0.3">
      <c r="V5724">
        <v>5723</v>
      </c>
      <c r="W5724" t="s">
        <v>9222</v>
      </c>
      <c r="X5724" s="1">
        <v>42322</v>
      </c>
      <c r="Y5724" t="s">
        <v>512</v>
      </c>
      <c r="Z5724" t="s">
        <v>207</v>
      </c>
      <c r="AA5724" t="s">
        <v>145</v>
      </c>
      <c r="AB5724" t="s">
        <v>146</v>
      </c>
      <c r="AC5724" t="s">
        <v>41</v>
      </c>
      <c r="AD5724" t="s">
        <v>26</v>
      </c>
      <c r="AE5724" t="s">
        <v>357</v>
      </c>
      <c r="AF5724" t="s">
        <v>474</v>
      </c>
      <c r="AG5724">
        <v>97477</v>
      </c>
      <c r="AH5724" t="s">
        <v>44</v>
      </c>
      <c r="AI5724" t="s">
        <v>5547</v>
      </c>
      <c r="AJ5724" t="s">
        <v>73</v>
      </c>
      <c r="AK5724" t="s">
        <v>176</v>
      </c>
      <c r="AL5724" t="s">
        <v>5548</v>
      </c>
      <c r="AM5724">
        <v>159.96799999999999</v>
      </c>
      <c r="AN5724">
        <v>4</v>
      </c>
      <c r="AO5724">
        <v>0.2</v>
      </c>
      <c r="AP5724">
        <v>29.994</v>
      </c>
      <c r="AQ5724">
        <f>YEAR(Table1[[#This Row],[Order Date]])</f>
        <v>2015</v>
      </c>
      <c r="AR5724" t="str">
        <f>TEXT(Table1[[#This Row],[Order Date]],"mmmm")</f>
        <v>November</v>
      </c>
      <c r="AS5724" t="str">
        <f>"Q"&amp;ROUNDUP(MONTH(Table1[[#This Row],[Order Date]])/3,0)</f>
        <v>Q4</v>
      </c>
      <c r="AT5724">
        <f>IF(Table1[[#This Row],[Sales]]=0,0,Table1[[#This Row],[Profit]]/Table1[[#This Row],[Sales]])</f>
        <v>0.1875</v>
      </c>
    </row>
    <row r="5725" spans="22:46" x14ac:dyDescent="0.3">
      <c r="V5725">
        <v>5724</v>
      </c>
      <c r="W5725" t="s">
        <v>9223</v>
      </c>
      <c r="X5725" s="1">
        <v>42639</v>
      </c>
      <c r="Y5725" t="s">
        <v>3592</v>
      </c>
      <c r="Z5725" t="s">
        <v>51</v>
      </c>
      <c r="AA5725" t="s">
        <v>626</v>
      </c>
      <c r="AB5725" t="s">
        <v>627</v>
      </c>
      <c r="AC5725" t="s">
        <v>41</v>
      </c>
      <c r="AD5725" t="s">
        <v>26</v>
      </c>
      <c r="AE5725" t="s">
        <v>136</v>
      </c>
      <c r="AF5725" t="s">
        <v>43</v>
      </c>
      <c r="AG5725">
        <v>94109</v>
      </c>
      <c r="AH5725" t="s">
        <v>44</v>
      </c>
      <c r="AI5725" t="s">
        <v>3672</v>
      </c>
      <c r="AJ5725" t="s">
        <v>46</v>
      </c>
      <c r="AK5725" t="s">
        <v>94</v>
      </c>
      <c r="AL5725" t="s">
        <v>3673</v>
      </c>
      <c r="AM5725">
        <v>12.96</v>
      </c>
      <c r="AN5725">
        <v>2</v>
      </c>
      <c r="AO5725">
        <v>0</v>
      </c>
      <c r="AP5725">
        <v>6.2207999999999997</v>
      </c>
      <c r="AQ5725">
        <f>YEAR(Table1[[#This Row],[Order Date]])</f>
        <v>2016</v>
      </c>
      <c r="AR5725" t="str">
        <f>TEXT(Table1[[#This Row],[Order Date]],"mmmm")</f>
        <v>September</v>
      </c>
      <c r="AS5725" t="str">
        <f>"Q"&amp;ROUNDUP(MONTH(Table1[[#This Row],[Order Date]])/3,0)</f>
        <v>Q3</v>
      </c>
      <c r="AT5725">
        <f>IF(Table1[[#This Row],[Sales]]=0,0,Table1[[#This Row],[Profit]]/Table1[[#This Row],[Sales]])</f>
        <v>0.47999999999999993</v>
      </c>
    </row>
    <row r="5726" spans="22:46" x14ac:dyDescent="0.3">
      <c r="V5726">
        <v>5725</v>
      </c>
      <c r="W5726" t="s">
        <v>9224</v>
      </c>
      <c r="X5726" s="1">
        <v>41904</v>
      </c>
      <c r="Y5726" t="s">
        <v>1282</v>
      </c>
      <c r="Z5726" t="s">
        <v>51</v>
      </c>
      <c r="AA5726" t="s">
        <v>4715</v>
      </c>
      <c r="AB5726" t="s">
        <v>4716</v>
      </c>
      <c r="AC5726" t="s">
        <v>41</v>
      </c>
      <c r="AD5726" t="s">
        <v>26</v>
      </c>
      <c r="AE5726" t="s">
        <v>342</v>
      </c>
      <c r="AF5726" t="s">
        <v>233</v>
      </c>
      <c r="AG5726">
        <v>60653</v>
      </c>
      <c r="AH5726" t="s">
        <v>111</v>
      </c>
      <c r="AI5726" t="s">
        <v>4162</v>
      </c>
      <c r="AJ5726" t="s">
        <v>46</v>
      </c>
      <c r="AK5726" t="s">
        <v>60</v>
      </c>
      <c r="AL5726" t="s">
        <v>4163</v>
      </c>
      <c r="AM5726">
        <v>331.536</v>
      </c>
      <c r="AN5726">
        <v>3</v>
      </c>
      <c r="AO5726">
        <v>0.2</v>
      </c>
      <c r="AP5726">
        <v>-82.884</v>
      </c>
      <c r="AQ5726">
        <f>YEAR(Table1[[#This Row],[Order Date]])</f>
        <v>2014</v>
      </c>
      <c r="AR5726" t="str">
        <f>TEXT(Table1[[#This Row],[Order Date]],"mmmm")</f>
        <v>September</v>
      </c>
      <c r="AS5726" t="str">
        <f>"Q"&amp;ROUNDUP(MONTH(Table1[[#This Row],[Order Date]])/3,0)</f>
        <v>Q3</v>
      </c>
      <c r="AT5726">
        <f>IF(Table1[[#This Row],[Sales]]=0,0,Table1[[#This Row],[Profit]]/Table1[[#This Row],[Sales]])</f>
        <v>-0.25</v>
      </c>
    </row>
    <row r="5727" spans="22:46" x14ac:dyDescent="0.3">
      <c r="V5727">
        <v>5726</v>
      </c>
      <c r="W5727" t="s">
        <v>9225</v>
      </c>
      <c r="X5727" s="1">
        <v>42272</v>
      </c>
      <c r="Y5727" t="s">
        <v>4448</v>
      </c>
      <c r="Z5727" t="s">
        <v>207</v>
      </c>
      <c r="AA5727" t="s">
        <v>1077</v>
      </c>
      <c r="AB5727" t="s">
        <v>1078</v>
      </c>
      <c r="AC5727" t="s">
        <v>41</v>
      </c>
      <c r="AD5727" t="s">
        <v>26</v>
      </c>
      <c r="AE5727" t="s">
        <v>300</v>
      </c>
      <c r="AF5727" t="s">
        <v>301</v>
      </c>
      <c r="AG5727">
        <v>10011</v>
      </c>
      <c r="AH5727" t="s">
        <v>160</v>
      </c>
      <c r="AI5727" t="s">
        <v>6109</v>
      </c>
      <c r="AJ5727" t="s">
        <v>73</v>
      </c>
      <c r="AK5727" t="s">
        <v>176</v>
      </c>
      <c r="AL5727" t="s">
        <v>6110</v>
      </c>
      <c r="AM5727">
        <v>899.91</v>
      </c>
      <c r="AN5727">
        <v>9</v>
      </c>
      <c r="AO5727">
        <v>0</v>
      </c>
      <c r="AP5727">
        <v>395.96039999999999</v>
      </c>
      <c r="AQ5727">
        <f>YEAR(Table1[[#This Row],[Order Date]])</f>
        <v>2015</v>
      </c>
      <c r="AR5727" t="str">
        <f>TEXT(Table1[[#This Row],[Order Date]],"mmmm")</f>
        <v>September</v>
      </c>
      <c r="AS5727" t="str">
        <f>"Q"&amp;ROUNDUP(MONTH(Table1[[#This Row],[Order Date]])/3,0)</f>
        <v>Q3</v>
      </c>
      <c r="AT5727">
        <f>IF(Table1[[#This Row],[Sales]]=0,0,Table1[[#This Row],[Profit]]/Table1[[#This Row],[Sales]])</f>
        <v>0.44</v>
      </c>
    </row>
    <row r="5728" spans="22:46" x14ac:dyDescent="0.3">
      <c r="V5728">
        <v>5727</v>
      </c>
      <c r="W5728" t="s">
        <v>9226</v>
      </c>
      <c r="X5728" s="1">
        <v>42128</v>
      </c>
      <c r="Y5728" s="1">
        <v>42221</v>
      </c>
      <c r="Z5728" t="s">
        <v>51</v>
      </c>
      <c r="AA5728" t="s">
        <v>7347</v>
      </c>
      <c r="AB5728" t="s">
        <v>7348</v>
      </c>
      <c r="AC5728" t="s">
        <v>41</v>
      </c>
      <c r="AD5728" t="s">
        <v>26</v>
      </c>
      <c r="AE5728" t="s">
        <v>203</v>
      </c>
      <c r="AF5728" t="s">
        <v>110</v>
      </c>
      <c r="AG5728">
        <v>77095</v>
      </c>
      <c r="AH5728" t="s">
        <v>111</v>
      </c>
      <c r="AI5728" t="s">
        <v>4330</v>
      </c>
      <c r="AJ5728" t="s">
        <v>73</v>
      </c>
      <c r="AK5728" t="s">
        <v>74</v>
      </c>
      <c r="AL5728" t="s">
        <v>4331</v>
      </c>
      <c r="AM5728">
        <v>946.34400000000005</v>
      </c>
      <c r="AN5728">
        <v>7</v>
      </c>
      <c r="AO5728">
        <v>0.2</v>
      </c>
      <c r="AP5728">
        <v>118.29300000000001</v>
      </c>
      <c r="AQ5728">
        <f>YEAR(Table1[[#This Row],[Order Date]])</f>
        <v>2015</v>
      </c>
      <c r="AR5728" t="str">
        <f>TEXT(Table1[[#This Row],[Order Date]],"mmmm")</f>
        <v>May</v>
      </c>
      <c r="AS5728" t="str">
        <f>"Q"&amp;ROUNDUP(MONTH(Table1[[#This Row],[Order Date]])/3,0)</f>
        <v>Q2</v>
      </c>
      <c r="AT5728">
        <f>IF(Table1[[#This Row],[Sales]]=0,0,Table1[[#This Row],[Profit]]/Table1[[#This Row],[Sales]])</f>
        <v>0.125</v>
      </c>
    </row>
    <row r="5729" spans="22:46" x14ac:dyDescent="0.3">
      <c r="V5729">
        <v>5728</v>
      </c>
      <c r="W5729" t="s">
        <v>9227</v>
      </c>
      <c r="X5729" s="1">
        <v>43077</v>
      </c>
      <c r="Y5729" t="s">
        <v>1129</v>
      </c>
      <c r="Z5729" t="s">
        <v>51</v>
      </c>
      <c r="AA5729" t="s">
        <v>1833</v>
      </c>
      <c r="AB5729" t="s">
        <v>1834</v>
      </c>
      <c r="AC5729" t="s">
        <v>25</v>
      </c>
      <c r="AD5729" t="s">
        <v>26</v>
      </c>
      <c r="AE5729" t="s">
        <v>120</v>
      </c>
      <c r="AF5729" t="s">
        <v>121</v>
      </c>
      <c r="AG5729">
        <v>53711</v>
      </c>
      <c r="AH5729" t="s">
        <v>111</v>
      </c>
      <c r="AI5729" t="s">
        <v>4870</v>
      </c>
      <c r="AJ5729" t="s">
        <v>73</v>
      </c>
      <c r="AK5729" t="s">
        <v>176</v>
      </c>
      <c r="AL5729" t="s">
        <v>4871</v>
      </c>
      <c r="AM5729">
        <v>178.11</v>
      </c>
      <c r="AN5729">
        <v>3</v>
      </c>
      <c r="AO5729">
        <v>0</v>
      </c>
      <c r="AP5729">
        <v>32.059800000000003</v>
      </c>
      <c r="AQ5729">
        <f>YEAR(Table1[[#This Row],[Order Date]])</f>
        <v>2017</v>
      </c>
      <c r="AR5729" t="str">
        <f>TEXT(Table1[[#This Row],[Order Date]],"mmmm")</f>
        <v>December</v>
      </c>
      <c r="AS5729" t="str">
        <f>"Q"&amp;ROUNDUP(MONTH(Table1[[#This Row],[Order Date]])/3,0)</f>
        <v>Q4</v>
      </c>
      <c r="AT5729">
        <f>IF(Table1[[#This Row],[Sales]]=0,0,Table1[[#This Row],[Profit]]/Table1[[#This Row],[Sales]])</f>
        <v>0.18</v>
      </c>
    </row>
    <row r="5730" spans="22:46" x14ac:dyDescent="0.3">
      <c r="V5730">
        <v>5729</v>
      </c>
      <c r="W5730" t="s">
        <v>9227</v>
      </c>
      <c r="X5730" s="1">
        <v>43077</v>
      </c>
      <c r="Y5730" t="s">
        <v>1129</v>
      </c>
      <c r="Z5730" t="s">
        <v>51</v>
      </c>
      <c r="AA5730" t="s">
        <v>1833</v>
      </c>
      <c r="AB5730" t="s">
        <v>1834</v>
      </c>
      <c r="AC5730" t="s">
        <v>25</v>
      </c>
      <c r="AD5730" t="s">
        <v>26</v>
      </c>
      <c r="AE5730" t="s">
        <v>120</v>
      </c>
      <c r="AF5730" t="s">
        <v>121</v>
      </c>
      <c r="AG5730">
        <v>53711</v>
      </c>
      <c r="AH5730" t="s">
        <v>111</v>
      </c>
      <c r="AI5730" t="s">
        <v>4256</v>
      </c>
      <c r="AJ5730" t="s">
        <v>46</v>
      </c>
      <c r="AK5730" t="s">
        <v>80</v>
      </c>
      <c r="AL5730" t="s">
        <v>4257</v>
      </c>
      <c r="AM5730">
        <v>1089.75</v>
      </c>
      <c r="AN5730">
        <v>3</v>
      </c>
      <c r="AO5730">
        <v>0</v>
      </c>
      <c r="AP5730">
        <v>305.13</v>
      </c>
      <c r="AQ5730">
        <f>YEAR(Table1[[#This Row],[Order Date]])</f>
        <v>2017</v>
      </c>
      <c r="AR5730" t="str">
        <f>TEXT(Table1[[#This Row],[Order Date]],"mmmm")</f>
        <v>December</v>
      </c>
      <c r="AS5730" t="str">
        <f>"Q"&amp;ROUNDUP(MONTH(Table1[[#This Row],[Order Date]])/3,0)</f>
        <v>Q4</v>
      </c>
      <c r="AT5730">
        <f>IF(Table1[[#This Row],[Sales]]=0,0,Table1[[#This Row],[Profit]]/Table1[[#This Row],[Sales]])</f>
        <v>0.27999999999999997</v>
      </c>
    </row>
    <row r="5731" spans="22:46" x14ac:dyDescent="0.3">
      <c r="V5731">
        <v>5730</v>
      </c>
      <c r="W5731" t="s">
        <v>9227</v>
      </c>
      <c r="X5731" s="1">
        <v>43077</v>
      </c>
      <c r="Y5731" t="s">
        <v>1129</v>
      </c>
      <c r="Z5731" t="s">
        <v>51</v>
      </c>
      <c r="AA5731" t="s">
        <v>1833</v>
      </c>
      <c r="AB5731" t="s">
        <v>1834</v>
      </c>
      <c r="AC5731" t="s">
        <v>25</v>
      </c>
      <c r="AD5731" t="s">
        <v>26</v>
      </c>
      <c r="AE5731" t="s">
        <v>120</v>
      </c>
      <c r="AF5731" t="s">
        <v>121</v>
      </c>
      <c r="AG5731">
        <v>53711</v>
      </c>
      <c r="AH5731" t="s">
        <v>111</v>
      </c>
      <c r="AI5731" t="s">
        <v>2544</v>
      </c>
      <c r="AJ5731" t="s">
        <v>46</v>
      </c>
      <c r="AK5731" t="s">
        <v>47</v>
      </c>
      <c r="AL5731" t="s">
        <v>2545</v>
      </c>
      <c r="AM5731">
        <v>61.06</v>
      </c>
      <c r="AN5731">
        <v>2</v>
      </c>
      <c r="AO5731">
        <v>0</v>
      </c>
      <c r="AP5731">
        <v>28.087599999999998</v>
      </c>
      <c r="AQ5731">
        <f>YEAR(Table1[[#This Row],[Order Date]])</f>
        <v>2017</v>
      </c>
      <c r="AR5731" t="str">
        <f>TEXT(Table1[[#This Row],[Order Date]],"mmmm")</f>
        <v>December</v>
      </c>
      <c r="AS5731" t="str">
        <f>"Q"&amp;ROUNDUP(MONTH(Table1[[#This Row],[Order Date]])/3,0)</f>
        <v>Q4</v>
      </c>
      <c r="AT5731">
        <f>IF(Table1[[#This Row],[Sales]]=0,0,Table1[[#This Row],[Profit]]/Table1[[#This Row],[Sales]])</f>
        <v>0.45999999999999996</v>
      </c>
    </row>
    <row r="5732" spans="22:46" x14ac:dyDescent="0.3">
      <c r="V5732">
        <v>5731</v>
      </c>
      <c r="W5732" t="s">
        <v>9227</v>
      </c>
      <c r="X5732" s="1">
        <v>43077</v>
      </c>
      <c r="Y5732" t="s">
        <v>1129</v>
      </c>
      <c r="Z5732" t="s">
        <v>51</v>
      </c>
      <c r="AA5732" t="s">
        <v>1833</v>
      </c>
      <c r="AB5732" t="s">
        <v>1834</v>
      </c>
      <c r="AC5732" t="s">
        <v>25</v>
      </c>
      <c r="AD5732" t="s">
        <v>26</v>
      </c>
      <c r="AE5732" t="s">
        <v>120</v>
      </c>
      <c r="AF5732" t="s">
        <v>121</v>
      </c>
      <c r="AG5732">
        <v>53711</v>
      </c>
      <c r="AH5732" t="s">
        <v>111</v>
      </c>
      <c r="AI5732" t="s">
        <v>5027</v>
      </c>
      <c r="AJ5732" t="s">
        <v>31</v>
      </c>
      <c r="AK5732" t="s">
        <v>32</v>
      </c>
      <c r="AL5732" t="s">
        <v>5028</v>
      </c>
      <c r="AM5732">
        <v>459.92</v>
      </c>
      <c r="AN5732">
        <v>4</v>
      </c>
      <c r="AO5732">
        <v>0</v>
      </c>
      <c r="AP5732">
        <v>41.392800000000001</v>
      </c>
      <c r="AQ5732">
        <f>YEAR(Table1[[#This Row],[Order Date]])</f>
        <v>2017</v>
      </c>
      <c r="AR5732" t="str">
        <f>TEXT(Table1[[#This Row],[Order Date]],"mmmm")</f>
        <v>December</v>
      </c>
      <c r="AS5732" t="str">
        <f>"Q"&amp;ROUNDUP(MONTH(Table1[[#This Row],[Order Date]])/3,0)</f>
        <v>Q4</v>
      </c>
      <c r="AT5732">
        <f>IF(Table1[[#This Row],[Sales]]=0,0,Table1[[#This Row],[Profit]]/Table1[[#This Row],[Sales]])</f>
        <v>0.09</v>
      </c>
    </row>
    <row r="5733" spans="22:46" x14ac:dyDescent="0.3">
      <c r="V5733">
        <v>5732</v>
      </c>
      <c r="W5733" t="s">
        <v>9227</v>
      </c>
      <c r="X5733" s="1">
        <v>43077</v>
      </c>
      <c r="Y5733" t="s">
        <v>1129</v>
      </c>
      <c r="Z5733" t="s">
        <v>51</v>
      </c>
      <c r="AA5733" t="s">
        <v>1833</v>
      </c>
      <c r="AB5733" t="s">
        <v>1834</v>
      </c>
      <c r="AC5733" t="s">
        <v>25</v>
      </c>
      <c r="AD5733" t="s">
        <v>26</v>
      </c>
      <c r="AE5733" t="s">
        <v>120</v>
      </c>
      <c r="AF5733" t="s">
        <v>121</v>
      </c>
      <c r="AG5733">
        <v>53711</v>
      </c>
      <c r="AH5733" t="s">
        <v>111</v>
      </c>
      <c r="AI5733" t="s">
        <v>1422</v>
      </c>
      <c r="AJ5733" t="s">
        <v>46</v>
      </c>
      <c r="AK5733" t="s">
        <v>94</v>
      </c>
      <c r="AL5733" t="s">
        <v>1423</v>
      </c>
      <c r="AM5733">
        <v>27.52</v>
      </c>
      <c r="AN5733">
        <v>4</v>
      </c>
      <c r="AO5733">
        <v>0</v>
      </c>
      <c r="AP5733">
        <v>12.6592</v>
      </c>
      <c r="AQ5733">
        <f>YEAR(Table1[[#This Row],[Order Date]])</f>
        <v>2017</v>
      </c>
      <c r="AR5733" t="str">
        <f>TEXT(Table1[[#This Row],[Order Date]],"mmmm")</f>
        <v>December</v>
      </c>
      <c r="AS5733" t="str">
        <f>"Q"&amp;ROUNDUP(MONTH(Table1[[#This Row],[Order Date]])/3,0)</f>
        <v>Q4</v>
      </c>
      <c r="AT5733">
        <f>IF(Table1[[#This Row],[Sales]]=0,0,Table1[[#This Row],[Profit]]/Table1[[#This Row],[Sales]])</f>
        <v>0.46</v>
      </c>
    </row>
    <row r="5734" spans="22:46" x14ac:dyDescent="0.3">
      <c r="V5734">
        <v>5733</v>
      </c>
      <c r="W5734" t="s">
        <v>9228</v>
      </c>
      <c r="X5734" s="1">
        <v>42915</v>
      </c>
      <c r="Y5734" s="1">
        <v>42773</v>
      </c>
      <c r="Z5734" t="s">
        <v>207</v>
      </c>
      <c r="AA5734" t="s">
        <v>1077</v>
      </c>
      <c r="AB5734" t="s">
        <v>1078</v>
      </c>
      <c r="AC5734" t="s">
        <v>41</v>
      </c>
      <c r="AD5734" t="s">
        <v>26</v>
      </c>
      <c r="AE5734" t="s">
        <v>9229</v>
      </c>
      <c r="AF5734" t="s">
        <v>844</v>
      </c>
      <c r="AG5734">
        <v>6460</v>
      </c>
      <c r="AH5734" t="s">
        <v>160</v>
      </c>
      <c r="AI5734" t="s">
        <v>7282</v>
      </c>
      <c r="AJ5734" t="s">
        <v>31</v>
      </c>
      <c r="AK5734" t="s">
        <v>32</v>
      </c>
      <c r="AL5734" t="s">
        <v>7283</v>
      </c>
      <c r="AM5734">
        <v>638.82000000000005</v>
      </c>
      <c r="AN5734">
        <v>9</v>
      </c>
      <c r="AO5734">
        <v>0</v>
      </c>
      <c r="AP5734">
        <v>185.2578</v>
      </c>
      <c r="AQ5734">
        <f>YEAR(Table1[[#This Row],[Order Date]])</f>
        <v>2017</v>
      </c>
      <c r="AR5734" t="str">
        <f>TEXT(Table1[[#This Row],[Order Date]],"mmmm")</f>
        <v>June</v>
      </c>
      <c r="AS5734" t="str">
        <f>"Q"&amp;ROUNDUP(MONTH(Table1[[#This Row],[Order Date]])/3,0)</f>
        <v>Q2</v>
      </c>
      <c r="AT5734">
        <f>IF(Table1[[#This Row],[Sales]]=0,0,Table1[[#This Row],[Profit]]/Table1[[#This Row],[Sales]])</f>
        <v>0.28999999999999998</v>
      </c>
    </row>
    <row r="5735" spans="22:46" x14ac:dyDescent="0.3">
      <c r="V5735">
        <v>5734</v>
      </c>
      <c r="W5735" t="s">
        <v>9228</v>
      </c>
      <c r="X5735" s="1">
        <v>42915</v>
      </c>
      <c r="Y5735" s="1">
        <v>42773</v>
      </c>
      <c r="Z5735" t="s">
        <v>207</v>
      </c>
      <c r="AA5735" t="s">
        <v>1077</v>
      </c>
      <c r="AB5735" t="s">
        <v>1078</v>
      </c>
      <c r="AC5735" t="s">
        <v>41</v>
      </c>
      <c r="AD5735" t="s">
        <v>26</v>
      </c>
      <c r="AE5735" t="s">
        <v>9229</v>
      </c>
      <c r="AF5735" t="s">
        <v>844</v>
      </c>
      <c r="AG5735">
        <v>6460</v>
      </c>
      <c r="AH5735" t="s">
        <v>160</v>
      </c>
      <c r="AI5735" t="s">
        <v>2999</v>
      </c>
      <c r="AJ5735" t="s">
        <v>46</v>
      </c>
      <c r="AK5735" t="s">
        <v>651</v>
      </c>
      <c r="AL5735" t="s">
        <v>3000</v>
      </c>
      <c r="AM5735">
        <v>30.69</v>
      </c>
      <c r="AN5735">
        <v>3</v>
      </c>
      <c r="AO5735">
        <v>0</v>
      </c>
      <c r="AP5735">
        <v>7.9794</v>
      </c>
      <c r="AQ5735">
        <f>YEAR(Table1[[#This Row],[Order Date]])</f>
        <v>2017</v>
      </c>
      <c r="AR5735" t="str">
        <f>TEXT(Table1[[#This Row],[Order Date]],"mmmm")</f>
        <v>June</v>
      </c>
      <c r="AS5735" t="str">
        <f>"Q"&amp;ROUNDUP(MONTH(Table1[[#This Row],[Order Date]])/3,0)</f>
        <v>Q2</v>
      </c>
      <c r="AT5735">
        <f>IF(Table1[[#This Row],[Sales]]=0,0,Table1[[#This Row],[Profit]]/Table1[[#This Row],[Sales]])</f>
        <v>0.26</v>
      </c>
    </row>
    <row r="5736" spans="22:46" x14ac:dyDescent="0.3">
      <c r="V5736">
        <v>5735</v>
      </c>
      <c r="W5736" t="s">
        <v>9228</v>
      </c>
      <c r="X5736" s="1">
        <v>42915</v>
      </c>
      <c r="Y5736" s="1">
        <v>42773</v>
      </c>
      <c r="Z5736" t="s">
        <v>207</v>
      </c>
      <c r="AA5736" t="s">
        <v>1077</v>
      </c>
      <c r="AB5736" t="s">
        <v>1078</v>
      </c>
      <c r="AC5736" t="s">
        <v>41</v>
      </c>
      <c r="AD5736" t="s">
        <v>26</v>
      </c>
      <c r="AE5736" t="s">
        <v>9229</v>
      </c>
      <c r="AF5736" t="s">
        <v>844</v>
      </c>
      <c r="AG5736">
        <v>6460</v>
      </c>
      <c r="AH5736" t="s">
        <v>160</v>
      </c>
      <c r="AI5736" t="s">
        <v>4325</v>
      </c>
      <c r="AJ5736" t="s">
        <v>31</v>
      </c>
      <c r="AK5736" t="s">
        <v>67</v>
      </c>
      <c r="AL5736" t="s">
        <v>4326</v>
      </c>
      <c r="AM5736">
        <v>25.16</v>
      </c>
      <c r="AN5736">
        <v>2</v>
      </c>
      <c r="AO5736">
        <v>0</v>
      </c>
      <c r="AP5736">
        <v>8.5543999999999993</v>
      </c>
      <c r="AQ5736">
        <f>YEAR(Table1[[#This Row],[Order Date]])</f>
        <v>2017</v>
      </c>
      <c r="AR5736" t="str">
        <f>TEXT(Table1[[#This Row],[Order Date]],"mmmm")</f>
        <v>June</v>
      </c>
      <c r="AS5736" t="str">
        <f>"Q"&amp;ROUNDUP(MONTH(Table1[[#This Row],[Order Date]])/3,0)</f>
        <v>Q2</v>
      </c>
      <c r="AT5736">
        <f>IF(Table1[[#This Row],[Sales]]=0,0,Table1[[#This Row],[Profit]]/Table1[[#This Row],[Sales]])</f>
        <v>0.33999999999999997</v>
      </c>
    </row>
    <row r="5737" spans="22:46" x14ac:dyDescent="0.3">
      <c r="V5737">
        <v>5736</v>
      </c>
      <c r="W5737" t="s">
        <v>9230</v>
      </c>
      <c r="X5737" s="1">
        <v>41819</v>
      </c>
      <c r="Y5737" s="1">
        <v>41705</v>
      </c>
      <c r="Z5737" t="s">
        <v>51</v>
      </c>
      <c r="AA5737" t="s">
        <v>5902</v>
      </c>
      <c r="AB5737" t="s">
        <v>5903</v>
      </c>
      <c r="AC5737" t="s">
        <v>25</v>
      </c>
      <c r="AD5737" t="s">
        <v>26</v>
      </c>
      <c r="AE5737" t="s">
        <v>300</v>
      </c>
      <c r="AF5737" t="s">
        <v>301</v>
      </c>
      <c r="AG5737">
        <v>10024</v>
      </c>
      <c r="AH5737" t="s">
        <v>160</v>
      </c>
      <c r="AI5737" t="s">
        <v>6820</v>
      </c>
      <c r="AJ5737" t="s">
        <v>46</v>
      </c>
      <c r="AK5737" t="s">
        <v>77</v>
      </c>
      <c r="AL5737" t="s">
        <v>6821</v>
      </c>
      <c r="AM5737">
        <v>13.92</v>
      </c>
      <c r="AN5737">
        <v>3</v>
      </c>
      <c r="AO5737">
        <v>0.2</v>
      </c>
      <c r="AP5737">
        <v>4.8719999999999999</v>
      </c>
      <c r="AQ5737">
        <f>YEAR(Table1[[#This Row],[Order Date]])</f>
        <v>2014</v>
      </c>
      <c r="AR5737" t="str">
        <f>TEXT(Table1[[#This Row],[Order Date]],"mmmm")</f>
        <v>June</v>
      </c>
      <c r="AS5737" t="str">
        <f>"Q"&amp;ROUNDUP(MONTH(Table1[[#This Row],[Order Date]])/3,0)</f>
        <v>Q2</v>
      </c>
      <c r="AT5737">
        <f>IF(Table1[[#This Row],[Sales]]=0,0,Table1[[#This Row],[Profit]]/Table1[[#This Row],[Sales]])</f>
        <v>0.35</v>
      </c>
    </row>
    <row r="5738" spans="22:46" x14ac:dyDescent="0.3">
      <c r="V5738">
        <v>5737</v>
      </c>
      <c r="W5738" t="s">
        <v>9231</v>
      </c>
      <c r="X5738" s="1">
        <v>41659</v>
      </c>
      <c r="Y5738" t="s">
        <v>9232</v>
      </c>
      <c r="Z5738" t="s">
        <v>51</v>
      </c>
      <c r="AA5738" t="s">
        <v>5867</v>
      </c>
      <c r="AB5738" t="s">
        <v>5868</v>
      </c>
      <c r="AC5738" t="s">
        <v>25</v>
      </c>
      <c r="AD5738" t="s">
        <v>26</v>
      </c>
      <c r="AE5738" t="s">
        <v>42</v>
      </c>
      <c r="AF5738" t="s">
        <v>43</v>
      </c>
      <c r="AG5738">
        <v>90049</v>
      </c>
      <c r="AH5738" t="s">
        <v>44</v>
      </c>
      <c r="AI5738" t="s">
        <v>1617</v>
      </c>
      <c r="AJ5738" t="s">
        <v>46</v>
      </c>
      <c r="AK5738" t="s">
        <v>94</v>
      </c>
      <c r="AL5738" t="s">
        <v>1618</v>
      </c>
      <c r="AM5738">
        <v>19.36</v>
      </c>
      <c r="AN5738">
        <v>2</v>
      </c>
      <c r="AO5738">
        <v>0</v>
      </c>
      <c r="AP5738">
        <v>9.2927999999999997</v>
      </c>
      <c r="AQ5738">
        <f>YEAR(Table1[[#This Row],[Order Date]])</f>
        <v>2014</v>
      </c>
      <c r="AR5738" t="str">
        <f>TEXT(Table1[[#This Row],[Order Date]],"mmmm")</f>
        <v>January</v>
      </c>
      <c r="AS5738" t="str">
        <f>"Q"&amp;ROUNDUP(MONTH(Table1[[#This Row],[Order Date]])/3,0)</f>
        <v>Q1</v>
      </c>
      <c r="AT5738">
        <f>IF(Table1[[#This Row],[Sales]]=0,0,Table1[[#This Row],[Profit]]/Table1[[#This Row],[Sales]])</f>
        <v>0.48</v>
      </c>
    </row>
    <row r="5739" spans="22:46" x14ac:dyDescent="0.3">
      <c r="V5739">
        <v>5738</v>
      </c>
      <c r="W5739" t="s">
        <v>9231</v>
      </c>
      <c r="X5739" s="1">
        <v>41659</v>
      </c>
      <c r="Y5739" t="s">
        <v>9232</v>
      </c>
      <c r="Z5739" t="s">
        <v>51</v>
      </c>
      <c r="AA5739" t="s">
        <v>5867</v>
      </c>
      <c r="AB5739" t="s">
        <v>5868</v>
      </c>
      <c r="AC5739" t="s">
        <v>25</v>
      </c>
      <c r="AD5739" t="s">
        <v>26</v>
      </c>
      <c r="AE5739" t="s">
        <v>42</v>
      </c>
      <c r="AF5739" t="s">
        <v>43</v>
      </c>
      <c r="AG5739">
        <v>90049</v>
      </c>
      <c r="AH5739" t="s">
        <v>44</v>
      </c>
      <c r="AI5739" t="s">
        <v>397</v>
      </c>
      <c r="AJ5739" t="s">
        <v>31</v>
      </c>
      <c r="AK5739" t="s">
        <v>67</v>
      </c>
      <c r="AL5739" t="s">
        <v>398</v>
      </c>
      <c r="AM5739">
        <v>19.3</v>
      </c>
      <c r="AN5739">
        <v>2</v>
      </c>
      <c r="AO5739">
        <v>0</v>
      </c>
      <c r="AP5739">
        <v>5.79</v>
      </c>
      <c r="AQ5739">
        <f>YEAR(Table1[[#This Row],[Order Date]])</f>
        <v>2014</v>
      </c>
      <c r="AR5739" t="str">
        <f>TEXT(Table1[[#This Row],[Order Date]],"mmmm")</f>
        <v>January</v>
      </c>
      <c r="AS5739" t="str">
        <f>"Q"&amp;ROUNDUP(MONTH(Table1[[#This Row],[Order Date]])/3,0)</f>
        <v>Q1</v>
      </c>
      <c r="AT5739">
        <f>IF(Table1[[#This Row],[Sales]]=0,0,Table1[[#This Row],[Profit]]/Table1[[#This Row],[Sales]])</f>
        <v>0.3</v>
      </c>
    </row>
    <row r="5740" spans="22:46" x14ac:dyDescent="0.3">
      <c r="V5740">
        <v>5739</v>
      </c>
      <c r="W5740" t="s">
        <v>9233</v>
      </c>
      <c r="X5740" s="1">
        <v>42735</v>
      </c>
      <c r="Y5740" s="1">
        <v>42887</v>
      </c>
      <c r="Z5740" t="s">
        <v>51</v>
      </c>
      <c r="AA5740" t="s">
        <v>6802</v>
      </c>
      <c r="AB5740" t="s">
        <v>6803</v>
      </c>
      <c r="AC5740" t="s">
        <v>25</v>
      </c>
      <c r="AD5740" t="s">
        <v>26</v>
      </c>
      <c r="AE5740" t="s">
        <v>136</v>
      </c>
      <c r="AF5740" t="s">
        <v>43</v>
      </c>
      <c r="AG5740">
        <v>94109</v>
      </c>
      <c r="AH5740" t="s">
        <v>44</v>
      </c>
      <c r="AI5740" t="s">
        <v>6441</v>
      </c>
      <c r="AJ5740" t="s">
        <v>46</v>
      </c>
      <c r="AK5740" t="s">
        <v>77</v>
      </c>
      <c r="AL5740" t="s">
        <v>6442</v>
      </c>
      <c r="AM5740">
        <v>38.375999999999998</v>
      </c>
      <c r="AN5740">
        <v>3</v>
      </c>
      <c r="AO5740">
        <v>0.2</v>
      </c>
      <c r="AP5740">
        <v>13.4316</v>
      </c>
      <c r="AQ5740">
        <f>YEAR(Table1[[#This Row],[Order Date]])</f>
        <v>2016</v>
      </c>
      <c r="AR5740" t="str">
        <f>TEXT(Table1[[#This Row],[Order Date]],"mmmm")</f>
        <v>December</v>
      </c>
      <c r="AS5740" t="str">
        <f>"Q"&amp;ROUNDUP(MONTH(Table1[[#This Row],[Order Date]])/3,0)</f>
        <v>Q4</v>
      </c>
      <c r="AT5740">
        <f>IF(Table1[[#This Row],[Sales]]=0,0,Table1[[#This Row],[Profit]]/Table1[[#This Row],[Sales]])</f>
        <v>0.35000000000000003</v>
      </c>
    </row>
    <row r="5741" spans="22:46" x14ac:dyDescent="0.3">
      <c r="V5741">
        <v>5740</v>
      </c>
      <c r="W5741" t="s">
        <v>9234</v>
      </c>
      <c r="X5741" s="1">
        <v>42822</v>
      </c>
      <c r="Y5741" t="s">
        <v>1818</v>
      </c>
      <c r="Z5741" t="s">
        <v>207</v>
      </c>
      <c r="AA5741" t="s">
        <v>7311</v>
      </c>
      <c r="AB5741" t="s">
        <v>7312</v>
      </c>
      <c r="AC5741" t="s">
        <v>41</v>
      </c>
      <c r="AD5741" t="s">
        <v>26</v>
      </c>
      <c r="AE5741" t="s">
        <v>843</v>
      </c>
      <c r="AF5741" t="s">
        <v>43</v>
      </c>
      <c r="AG5741">
        <v>94533</v>
      </c>
      <c r="AH5741" t="s">
        <v>44</v>
      </c>
      <c r="AI5741" t="s">
        <v>8072</v>
      </c>
      <c r="AJ5741" t="s">
        <v>46</v>
      </c>
      <c r="AK5741" t="s">
        <v>94</v>
      </c>
      <c r="AL5741" t="s">
        <v>8073</v>
      </c>
      <c r="AM5741">
        <v>12.96</v>
      </c>
      <c r="AN5741">
        <v>2</v>
      </c>
      <c r="AO5741">
        <v>0</v>
      </c>
      <c r="AP5741">
        <v>6.3503999999999996</v>
      </c>
      <c r="AQ5741">
        <f>YEAR(Table1[[#This Row],[Order Date]])</f>
        <v>2017</v>
      </c>
      <c r="AR5741" t="str">
        <f>TEXT(Table1[[#This Row],[Order Date]],"mmmm")</f>
        <v>March</v>
      </c>
      <c r="AS5741" t="str">
        <f>"Q"&amp;ROUNDUP(MONTH(Table1[[#This Row],[Order Date]])/3,0)</f>
        <v>Q1</v>
      </c>
      <c r="AT5741">
        <f>IF(Table1[[#This Row],[Sales]]=0,0,Table1[[#This Row],[Profit]]/Table1[[#This Row],[Sales]])</f>
        <v>0.48999999999999994</v>
      </c>
    </row>
    <row r="5742" spans="22:46" x14ac:dyDescent="0.3">
      <c r="V5742">
        <v>5741</v>
      </c>
      <c r="W5742" t="s">
        <v>9234</v>
      </c>
      <c r="X5742" s="1">
        <v>42822</v>
      </c>
      <c r="Y5742" t="s">
        <v>1818</v>
      </c>
      <c r="Z5742" t="s">
        <v>207</v>
      </c>
      <c r="AA5742" t="s">
        <v>7311</v>
      </c>
      <c r="AB5742" t="s">
        <v>7312</v>
      </c>
      <c r="AC5742" t="s">
        <v>41</v>
      </c>
      <c r="AD5742" t="s">
        <v>26</v>
      </c>
      <c r="AE5742" t="s">
        <v>843</v>
      </c>
      <c r="AF5742" t="s">
        <v>43</v>
      </c>
      <c r="AG5742">
        <v>94533</v>
      </c>
      <c r="AH5742" t="s">
        <v>44</v>
      </c>
      <c r="AI5742" t="s">
        <v>3317</v>
      </c>
      <c r="AJ5742" t="s">
        <v>31</v>
      </c>
      <c r="AK5742" t="s">
        <v>67</v>
      </c>
      <c r="AL5742" t="s">
        <v>3318</v>
      </c>
      <c r="AM5742">
        <v>26.48</v>
      </c>
      <c r="AN5742">
        <v>1</v>
      </c>
      <c r="AO5742">
        <v>0</v>
      </c>
      <c r="AP5742">
        <v>10.0624</v>
      </c>
      <c r="AQ5742">
        <f>YEAR(Table1[[#This Row],[Order Date]])</f>
        <v>2017</v>
      </c>
      <c r="AR5742" t="str">
        <f>TEXT(Table1[[#This Row],[Order Date]],"mmmm")</f>
        <v>March</v>
      </c>
      <c r="AS5742" t="str">
        <f>"Q"&amp;ROUNDUP(MONTH(Table1[[#This Row],[Order Date]])/3,0)</f>
        <v>Q1</v>
      </c>
      <c r="AT5742">
        <f>IF(Table1[[#This Row],[Sales]]=0,0,Table1[[#This Row],[Profit]]/Table1[[#This Row],[Sales]])</f>
        <v>0.38</v>
      </c>
    </row>
    <row r="5743" spans="22:46" x14ac:dyDescent="0.3">
      <c r="V5743">
        <v>5742</v>
      </c>
      <c r="W5743" t="s">
        <v>9234</v>
      </c>
      <c r="X5743" s="1">
        <v>42822</v>
      </c>
      <c r="Y5743" t="s">
        <v>1818</v>
      </c>
      <c r="Z5743" t="s">
        <v>207</v>
      </c>
      <c r="AA5743" t="s">
        <v>7311</v>
      </c>
      <c r="AB5743" t="s">
        <v>7312</v>
      </c>
      <c r="AC5743" t="s">
        <v>41</v>
      </c>
      <c r="AD5743" t="s">
        <v>26</v>
      </c>
      <c r="AE5743" t="s">
        <v>843</v>
      </c>
      <c r="AF5743" t="s">
        <v>43</v>
      </c>
      <c r="AG5743">
        <v>94533</v>
      </c>
      <c r="AH5743" t="s">
        <v>44</v>
      </c>
      <c r="AI5743" t="s">
        <v>4897</v>
      </c>
      <c r="AJ5743" t="s">
        <v>73</v>
      </c>
      <c r="AK5743" t="s">
        <v>768</v>
      </c>
      <c r="AL5743" t="s">
        <v>4898</v>
      </c>
      <c r="AM5743">
        <v>532.72</v>
      </c>
      <c r="AN5743">
        <v>2</v>
      </c>
      <c r="AO5743">
        <v>0.2</v>
      </c>
      <c r="AP5743">
        <v>53.271999999999998</v>
      </c>
      <c r="AQ5743">
        <f>YEAR(Table1[[#This Row],[Order Date]])</f>
        <v>2017</v>
      </c>
      <c r="AR5743" t="str">
        <f>TEXT(Table1[[#This Row],[Order Date]],"mmmm")</f>
        <v>March</v>
      </c>
      <c r="AS5743" t="str">
        <f>"Q"&amp;ROUNDUP(MONTH(Table1[[#This Row],[Order Date]])/3,0)</f>
        <v>Q1</v>
      </c>
      <c r="AT5743">
        <f>IF(Table1[[#This Row],[Sales]]=0,0,Table1[[#This Row],[Profit]]/Table1[[#This Row],[Sales]])</f>
        <v>9.9999999999999992E-2</v>
      </c>
    </row>
    <row r="5744" spans="22:46" x14ac:dyDescent="0.3">
      <c r="V5744">
        <v>5743</v>
      </c>
      <c r="W5744" t="s">
        <v>9234</v>
      </c>
      <c r="X5744" s="1">
        <v>42822</v>
      </c>
      <c r="Y5744" t="s">
        <v>1818</v>
      </c>
      <c r="Z5744" t="s">
        <v>207</v>
      </c>
      <c r="AA5744" t="s">
        <v>7311</v>
      </c>
      <c r="AB5744" t="s">
        <v>7312</v>
      </c>
      <c r="AC5744" t="s">
        <v>41</v>
      </c>
      <c r="AD5744" t="s">
        <v>26</v>
      </c>
      <c r="AE5744" t="s">
        <v>843</v>
      </c>
      <c r="AF5744" t="s">
        <v>43</v>
      </c>
      <c r="AG5744">
        <v>94533</v>
      </c>
      <c r="AH5744" t="s">
        <v>44</v>
      </c>
      <c r="AI5744" t="s">
        <v>2884</v>
      </c>
      <c r="AJ5744" t="s">
        <v>46</v>
      </c>
      <c r="AK5744" t="s">
        <v>94</v>
      </c>
      <c r="AL5744" t="s">
        <v>2885</v>
      </c>
      <c r="AM5744">
        <v>26.72</v>
      </c>
      <c r="AN5744">
        <v>4</v>
      </c>
      <c r="AO5744">
        <v>0</v>
      </c>
      <c r="AP5744">
        <v>12.8256</v>
      </c>
      <c r="AQ5744">
        <f>YEAR(Table1[[#This Row],[Order Date]])</f>
        <v>2017</v>
      </c>
      <c r="AR5744" t="str">
        <f>TEXT(Table1[[#This Row],[Order Date]],"mmmm")</f>
        <v>March</v>
      </c>
      <c r="AS5744" t="str">
        <f>"Q"&amp;ROUNDUP(MONTH(Table1[[#This Row],[Order Date]])/3,0)</f>
        <v>Q1</v>
      </c>
      <c r="AT5744">
        <f>IF(Table1[[#This Row],[Sales]]=0,0,Table1[[#This Row],[Profit]]/Table1[[#This Row],[Sales]])</f>
        <v>0.48</v>
      </c>
    </row>
    <row r="5745" spans="22:46" x14ac:dyDescent="0.3">
      <c r="V5745">
        <v>5744</v>
      </c>
      <c r="W5745" t="s">
        <v>9234</v>
      </c>
      <c r="X5745" s="1">
        <v>42822</v>
      </c>
      <c r="Y5745" t="s">
        <v>1818</v>
      </c>
      <c r="Z5745" t="s">
        <v>207</v>
      </c>
      <c r="AA5745" t="s">
        <v>7311</v>
      </c>
      <c r="AB5745" t="s">
        <v>7312</v>
      </c>
      <c r="AC5745" t="s">
        <v>41</v>
      </c>
      <c r="AD5745" t="s">
        <v>26</v>
      </c>
      <c r="AE5745" t="s">
        <v>843</v>
      </c>
      <c r="AF5745" t="s">
        <v>43</v>
      </c>
      <c r="AG5745">
        <v>94533</v>
      </c>
      <c r="AH5745" t="s">
        <v>44</v>
      </c>
      <c r="AI5745" t="s">
        <v>2534</v>
      </c>
      <c r="AJ5745" t="s">
        <v>46</v>
      </c>
      <c r="AK5745" t="s">
        <v>94</v>
      </c>
      <c r="AL5745" t="s">
        <v>2535</v>
      </c>
      <c r="AM5745">
        <v>20.04</v>
      </c>
      <c r="AN5745">
        <v>3</v>
      </c>
      <c r="AO5745">
        <v>0</v>
      </c>
      <c r="AP5745">
        <v>9.6191999999999993</v>
      </c>
      <c r="AQ5745">
        <f>YEAR(Table1[[#This Row],[Order Date]])</f>
        <v>2017</v>
      </c>
      <c r="AR5745" t="str">
        <f>TEXT(Table1[[#This Row],[Order Date]],"mmmm")</f>
        <v>March</v>
      </c>
      <c r="AS5745" t="str">
        <f>"Q"&amp;ROUNDUP(MONTH(Table1[[#This Row],[Order Date]])/3,0)</f>
        <v>Q1</v>
      </c>
      <c r="AT5745">
        <f>IF(Table1[[#This Row],[Sales]]=0,0,Table1[[#This Row],[Profit]]/Table1[[#This Row],[Sales]])</f>
        <v>0.48</v>
      </c>
    </row>
    <row r="5746" spans="22:46" x14ac:dyDescent="0.3">
      <c r="V5746">
        <v>5745</v>
      </c>
      <c r="W5746" t="s">
        <v>9234</v>
      </c>
      <c r="X5746" s="1">
        <v>42822</v>
      </c>
      <c r="Y5746" t="s">
        <v>1818</v>
      </c>
      <c r="Z5746" t="s">
        <v>207</v>
      </c>
      <c r="AA5746" t="s">
        <v>7311</v>
      </c>
      <c r="AB5746" t="s">
        <v>7312</v>
      </c>
      <c r="AC5746" t="s">
        <v>41</v>
      </c>
      <c r="AD5746" t="s">
        <v>26</v>
      </c>
      <c r="AE5746" t="s">
        <v>843</v>
      </c>
      <c r="AF5746" t="s">
        <v>43</v>
      </c>
      <c r="AG5746">
        <v>94533</v>
      </c>
      <c r="AH5746" t="s">
        <v>44</v>
      </c>
      <c r="AI5746" t="s">
        <v>1835</v>
      </c>
      <c r="AJ5746" t="s">
        <v>46</v>
      </c>
      <c r="AK5746" t="s">
        <v>60</v>
      </c>
      <c r="AL5746" t="s">
        <v>1836</v>
      </c>
      <c r="AM5746">
        <v>795.48</v>
      </c>
      <c r="AN5746">
        <v>7</v>
      </c>
      <c r="AO5746">
        <v>0</v>
      </c>
      <c r="AP5746">
        <v>7.9547999999999996</v>
      </c>
      <c r="AQ5746">
        <f>YEAR(Table1[[#This Row],[Order Date]])</f>
        <v>2017</v>
      </c>
      <c r="AR5746" t="str">
        <f>TEXT(Table1[[#This Row],[Order Date]],"mmmm")</f>
        <v>March</v>
      </c>
      <c r="AS5746" t="str">
        <f>"Q"&amp;ROUNDUP(MONTH(Table1[[#This Row],[Order Date]])/3,0)</f>
        <v>Q1</v>
      </c>
      <c r="AT5746">
        <f>IF(Table1[[#This Row],[Sales]]=0,0,Table1[[#This Row],[Profit]]/Table1[[#This Row],[Sales]])</f>
        <v>9.9999999999999985E-3</v>
      </c>
    </row>
    <row r="5747" spans="22:46" x14ac:dyDescent="0.3">
      <c r="V5747">
        <v>5746</v>
      </c>
      <c r="W5747" t="s">
        <v>9234</v>
      </c>
      <c r="X5747" s="1">
        <v>42822</v>
      </c>
      <c r="Y5747" t="s">
        <v>1818</v>
      </c>
      <c r="Z5747" t="s">
        <v>207</v>
      </c>
      <c r="AA5747" t="s">
        <v>7311</v>
      </c>
      <c r="AB5747" t="s">
        <v>7312</v>
      </c>
      <c r="AC5747" t="s">
        <v>41</v>
      </c>
      <c r="AD5747" t="s">
        <v>26</v>
      </c>
      <c r="AE5747" t="s">
        <v>843</v>
      </c>
      <c r="AF5747" t="s">
        <v>43</v>
      </c>
      <c r="AG5747">
        <v>94533</v>
      </c>
      <c r="AH5747" t="s">
        <v>44</v>
      </c>
      <c r="AI5747" t="s">
        <v>6408</v>
      </c>
      <c r="AJ5747" t="s">
        <v>31</v>
      </c>
      <c r="AK5747" t="s">
        <v>67</v>
      </c>
      <c r="AL5747" t="s">
        <v>6409</v>
      </c>
      <c r="AM5747">
        <v>21.56</v>
      </c>
      <c r="AN5747">
        <v>7</v>
      </c>
      <c r="AO5747">
        <v>0</v>
      </c>
      <c r="AP5747">
        <v>6.8992000000000004</v>
      </c>
      <c r="AQ5747">
        <f>YEAR(Table1[[#This Row],[Order Date]])</f>
        <v>2017</v>
      </c>
      <c r="AR5747" t="str">
        <f>TEXT(Table1[[#This Row],[Order Date]],"mmmm")</f>
        <v>March</v>
      </c>
      <c r="AS5747" t="str">
        <f>"Q"&amp;ROUNDUP(MONTH(Table1[[#This Row],[Order Date]])/3,0)</f>
        <v>Q1</v>
      </c>
      <c r="AT5747">
        <f>IF(Table1[[#This Row],[Sales]]=0,0,Table1[[#This Row],[Profit]]/Table1[[#This Row],[Sales]])</f>
        <v>0.32000000000000006</v>
      </c>
    </row>
    <row r="5748" spans="22:46" x14ac:dyDescent="0.3">
      <c r="V5748">
        <v>5747</v>
      </c>
      <c r="W5748" t="s">
        <v>9235</v>
      </c>
      <c r="X5748" s="1">
        <v>42712</v>
      </c>
      <c r="Y5748" s="1">
        <v>42716</v>
      </c>
      <c r="Z5748" t="s">
        <v>51</v>
      </c>
      <c r="AA5748" t="s">
        <v>273</v>
      </c>
      <c r="AB5748" t="s">
        <v>274</v>
      </c>
      <c r="AC5748" t="s">
        <v>25</v>
      </c>
      <c r="AD5748" t="s">
        <v>26</v>
      </c>
      <c r="AE5748" t="s">
        <v>3977</v>
      </c>
      <c r="AF5748" t="s">
        <v>92</v>
      </c>
      <c r="AG5748">
        <v>27834</v>
      </c>
      <c r="AH5748" t="s">
        <v>29</v>
      </c>
      <c r="AI5748" t="s">
        <v>2162</v>
      </c>
      <c r="AJ5748" t="s">
        <v>73</v>
      </c>
      <c r="AK5748" t="s">
        <v>74</v>
      </c>
      <c r="AL5748" t="s">
        <v>2163</v>
      </c>
      <c r="AM5748">
        <v>249.584</v>
      </c>
      <c r="AN5748">
        <v>2</v>
      </c>
      <c r="AO5748">
        <v>0.2</v>
      </c>
      <c r="AP5748">
        <v>31.198</v>
      </c>
      <c r="AQ5748">
        <f>YEAR(Table1[[#This Row],[Order Date]])</f>
        <v>2016</v>
      </c>
      <c r="AR5748" t="str">
        <f>TEXT(Table1[[#This Row],[Order Date]],"mmmm")</f>
        <v>December</v>
      </c>
      <c r="AS5748" t="str">
        <f>"Q"&amp;ROUNDUP(MONTH(Table1[[#This Row],[Order Date]])/3,0)</f>
        <v>Q4</v>
      </c>
      <c r="AT5748">
        <f>IF(Table1[[#This Row],[Sales]]=0,0,Table1[[#This Row],[Profit]]/Table1[[#This Row],[Sales]])</f>
        <v>0.125</v>
      </c>
    </row>
    <row r="5749" spans="22:46" x14ac:dyDescent="0.3">
      <c r="V5749">
        <v>5748</v>
      </c>
      <c r="W5749" t="s">
        <v>9235</v>
      </c>
      <c r="X5749" s="1">
        <v>42712</v>
      </c>
      <c r="Y5749" s="1">
        <v>42716</v>
      </c>
      <c r="Z5749" t="s">
        <v>51</v>
      </c>
      <c r="AA5749" t="s">
        <v>273</v>
      </c>
      <c r="AB5749" t="s">
        <v>274</v>
      </c>
      <c r="AC5749" t="s">
        <v>25</v>
      </c>
      <c r="AD5749" t="s">
        <v>26</v>
      </c>
      <c r="AE5749" t="s">
        <v>3977</v>
      </c>
      <c r="AF5749" t="s">
        <v>92</v>
      </c>
      <c r="AG5749">
        <v>27834</v>
      </c>
      <c r="AH5749" t="s">
        <v>29</v>
      </c>
      <c r="AI5749" t="s">
        <v>3185</v>
      </c>
      <c r="AJ5749" t="s">
        <v>73</v>
      </c>
      <c r="AK5749" t="s">
        <v>176</v>
      </c>
      <c r="AL5749" t="s">
        <v>3186</v>
      </c>
      <c r="AM5749">
        <v>68.111999999999995</v>
      </c>
      <c r="AN5749">
        <v>3</v>
      </c>
      <c r="AO5749">
        <v>0.2</v>
      </c>
      <c r="AP5749">
        <v>17.8794</v>
      </c>
      <c r="AQ5749">
        <f>YEAR(Table1[[#This Row],[Order Date]])</f>
        <v>2016</v>
      </c>
      <c r="AR5749" t="str">
        <f>TEXT(Table1[[#This Row],[Order Date]],"mmmm")</f>
        <v>December</v>
      </c>
      <c r="AS5749" t="str">
        <f>"Q"&amp;ROUNDUP(MONTH(Table1[[#This Row],[Order Date]])/3,0)</f>
        <v>Q4</v>
      </c>
      <c r="AT5749">
        <f>IF(Table1[[#This Row],[Sales]]=0,0,Table1[[#This Row],[Profit]]/Table1[[#This Row],[Sales]])</f>
        <v>0.26250000000000001</v>
      </c>
    </row>
    <row r="5750" spans="22:46" x14ac:dyDescent="0.3">
      <c r="V5750">
        <v>5749</v>
      </c>
      <c r="W5750" t="s">
        <v>9235</v>
      </c>
      <c r="X5750" s="1">
        <v>42712</v>
      </c>
      <c r="Y5750" s="1">
        <v>42716</v>
      </c>
      <c r="Z5750" t="s">
        <v>51</v>
      </c>
      <c r="AA5750" t="s">
        <v>273</v>
      </c>
      <c r="AB5750" t="s">
        <v>274</v>
      </c>
      <c r="AC5750" t="s">
        <v>25</v>
      </c>
      <c r="AD5750" t="s">
        <v>26</v>
      </c>
      <c r="AE5750" t="s">
        <v>3977</v>
      </c>
      <c r="AF5750" t="s">
        <v>92</v>
      </c>
      <c r="AG5750">
        <v>27834</v>
      </c>
      <c r="AH5750" t="s">
        <v>29</v>
      </c>
      <c r="AI5750" t="s">
        <v>8446</v>
      </c>
      <c r="AJ5750" t="s">
        <v>73</v>
      </c>
      <c r="AK5750" t="s">
        <v>176</v>
      </c>
      <c r="AL5750" t="s">
        <v>8447</v>
      </c>
      <c r="AM5750">
        <v>16.559999999999999</v>
      </c>
      <c r="AN5750">
        <v>3</v>
      </c>
      <c r="AO5750">
        <v>0.2</v>
      </c>
      <c r="AP5750">
        <v>-2.484</v>
      </c>
      <c r="AQ5750">
        <f>YEAR(Table1[[#This Row],[Order Date]])</f>
        <v>2016</v>
      </c>
      <c r="AR5750" t="str">
        <f>TEXT(Table1[[#This Row],[Order Date]],"mmmm")</f>
        <v>December</v>
      </c>
      <c r="AS5750" t="str">
        <f>"Q"&amp;ROUNDUP(MONTH(Table1[[#This Row],[Order Date]])/3,0)</f>
        <v>Q4</v>
      </c>
      <c r="AT5750">
        <f>IF(Table1[[#This Row],[Sales]]=0,0,Table1[[#This Row],[Profit]]/Table1[[#This Row],[Sales]])</f>
        <v>-0.15000000000000002</v>
      </c>
    </row>
    <row r="5751" spans="22:46" x14ac:dyDescent="0.3">
      <c r="V5751">
        <v>5750</v>
      </c>
      <c r="W5751" t="s">
        <v>9236</v>
      </c>
      <c r="X5751" s="1">
        <v>43057</v>
      </c>
      <c r="Y5751" t="s">
        <v>2098</v>
      </c>
      <c r="Z5751" t="s">
        <v>51</v>
      </c>
      <c r="AA5751" t="s">
        <v>574</v>
      </c>
      <c r="AB5751" t="s">
        <v>575</v>
      </c>
      <c r="AC5751" t="s">
        <v>25</v>
      </c>
      <c r="AD5751" t="s">
        <v>26</v>
      </c>
      <c r="AE5751" t="s">
        <v>1315</v>
      </c>
      <c r="AF5751" t="s">
        <v>301</v>
      </c>
      <c r="AG5751">
        <v>11561</v>
      </c>
      <c r="AH5751" t="s">
        <v>160</v>
      </c>
      <c r="AI5751" t="s">
        <v>5642</v>
      </c>
      <c r="AJ5751" t="s">
        <v>73</v>
      </c>
      <c r="AK5751" t="s">
        <v>74</v>
      </c>
      <c r="AL5751" t="s">
        <v>5643</v>
      </c>
      <c r="AM5751">
        <v>74.95</v>
      </c>
      <c r="AN5751">
        <v>5</v>
      </c>
      <c r="AO5751">
        <v>0</v>
      </c>
      <c r="AP5751">
        <v>36.725499999999997</v>
      </c>
      <c r="AQ5751">
        <f>YEAR(Table1[[#This Row],[Order Date]])</f>
        <v>2017</v>
      </c>
      <c r="AR5751" t="str">
        <f>TEXT(Table1[[#This Row],[Order Date]],"mmmm")</f>
        <v>November</v>
      </c>
      <c r="AS5751" t="str">
        <f>"Q"&amp;ROUNDUP(MONTH(Table1[[#This Row],[Order Date]])/3,0)</f>
        <v>Q4</v>
      </c>
      <c r="AT5751">
        <f>IF(Table1[[#This Row],[Sales]]=0,0,Table1[[#This Row],[Profit]]/Table1[[#This Row],[Sales]])</f>
        <v>0.48999999999999994</v>
      </c>
    </row>
    <row r="5752" spans="22:46" x14ac:dyDescent="0.3">
      <c r="V5752">
        <v>5751</v>
      </c>
      <c r="W5752" t="s">
        <v>9237</v>
      </c>
      <c r="X5752" s="1">
        <v>41789</v>
      </c>
      <c r="Y5752" s="1">
        <v>41765</v>
      </c>
      <c r="Z5752" t="s">
        <v>51</v>
      </c>
      <c r="AA5752" t="s">
        <v>8710</v>
      </c>
      <c r="AB5752" t="s">
        <v>8711</v>
      </c>
      <c r="AC5752" t="s">
        <v>25</v>
      </c>
      <c r="AD5752" t="s">
        <v>26</v>
      </c>
      <c r="AE5752" t="s">
        <v>9238</v>
      </c>
      <c r="AF5752" t="s">
        <v>233</v>
      </c>
      <c r="AG5752">
        <v>60089</v>
      </c>
      <c r="AH5752" t="s">
        <v>111</v>
      </c>
      <c r="AI5752" t="s">
        <v>82</v>
      </c>
      <c r="AJ5752" t="s">
        <v>31</v>
      </c>
      <c r="AK5752" t="s">
        <v>57</v>
      </c>
      <c r="AL5752" t="s">
        <v>83</v>
      </c>
      <c r="AM5752">
        <v>355.45499999999998</v>
      </c>
      <c r="AN5752">
        <v>3</v>
      </c>
      <c r="AO5752">
        <v>0.5</v>
      </c>
      <c r="AP5752">
        <v>-184.8366</v>
      </c>
      <c r="AQ5752">
        <f>YEAR(Table1[[#This Row],[Order Date]])</f>
        <v>2014</v>
      </c>
      <c r="AR5752" t="str">
        <f>TEXT(Table1[[#This Row],[Order Date]],"mmmm")</f>
        <v>May</v>
      </c>
      <c r="AS5752" t="str">
        <f>"Q"&amp;ROUNDUP(MONTH(Table1[[#This Row],[Order Date]])/3,0)</f>
        <v>Q2</v>
      </c>
      <c r="AT5752">
        <f>IF(Table1[[#This Row],[Sales]]=0,0,Table1[[#This Row],[Profit]]/Table1[[#This Row],[Sales]])</f>
        <v>-0.52</v>
      </c>
    </row>
    <row r="5753" spans="22:46" x14ac:dyDescent="0.3">
      <c r="V5753">
        <v>5752</v>
      </c>
      <c r="W5753" t="s">
        <v>9239</v>
      </c>
      <c r="X5753" s="1">
        <v>42391</v>
      </c>
      <c r="Y5753" t="s">
        <v>1124</v>
      </c>
      <c r="Z5753" t="s">
        <v>51</v>
      </c>
      <c r="AA5753" t="s">
        <v>2160</v>
      </c>
      <c r="AB5753" t="s">
        <v>2161</v>
      </c>
      <c r="AC5753" t="s">
        <v>25</v>
      </c>
      <c r="AD5753" t="s">
        <v>26</v>
      </c>
      <c r="AE5753" t="s">
        <v>1065</v>
      </c>
      <c r="AF5753" t="s">
        <v>43</v>
      </c>
      <c r="AG5753">
        <v>92037</v>
      </c>
      <c r="AH5753" t="s">
        <v>44</v>
      </c>
      <c r="AI5753" t="s">
        <v>9240</v>
      </c>
      <c r="AJ5753" t="s">
        <v>46</v>
      </c>
      <c r="AK5753" t="s">
        <v>47</v>
      </c>
      <c r="AL5753" t="s">
        <v>9241</v>
      </c>
      <c r="AM5753">
        <v>44.4</v>
      </c>
      <c r="AN5753">
        <v>3</v>
      </c>
      <c r="AO5753">
        <v>0</v>
      </c>
      <c r="AP5753">
        <v>22.2</v>
      </c>
      <c r="AQ5753">
        <f>YEAR(Table1[[#This Row],[Order Date]])</f>
        <v>2016</v>
      </c>
      <c r="AR5753" t="str">
        <f>TEXT(Table1[[#This Row],[Order Date]],"mmmm")</f>
        <v>January</v>
      </c>
      <c r="AS5753" t="str">
        <f>"Q"&amp;ROUNDUP(MONTH(Table1[[#This Row],[Order Date]])/3,0)</f>
        <v>Q1</v>
      </c>
      <c r="AT5753">
        <f>IF(Table1[[#This Row],[Sales]]=0,0,Table1[[#This Row],[Profit]]/Table1[[#This Row],[Sales]])</f>
        <v>0.5</v>
      </c>
    </row>
    <row r="5754" spans="22:46" x14ac:dyDescent="0.3">
      <c r="V5754">
        <v>5753</v>
      </c>
      <c r="W5754" t="s">
        <v>9239</v>
      </c>
      <c r="X5754" s="1">
        <v>42391</v>
      </c>
      <c r="Y5754" t="s">
        <v>1124</v>
      </c>
      <c r="Z5754" t="s">
        <v>51</v>
      </c>
      <c r="AA5754" t="s">
        <v>2160</v>
      </c>
      <c r="AB5754" t="s">
        <v>2161</v>
      </c>
      <c r="AC5754" t="s">
        <v>25</v>
      </c>
      <c r="AD5754" t="s">
        <v>26</v>
      </c>
      <c r="AE5754" t="s">
        <v>1065</v>
      </c>
      <c r="AF5754" t="s">
        <v>43</v>
      </c>
      <c r="AG5754">
        <v>92037</v>
      </c>
      <c r="AH5754" t="s">
        <v>44</v>
      </c>
      <c r="AI5754" t="s">
        <v>2720</v>
      </c>
      <c r="AJ5754" t="s">
        <v>46</v>
      </c>
      <c r="AK5754" t="s">
        <v>47</v>
      </c>
      <c r="AL5754" t="s">
        <v>2721</v>
      </c>
      <c r="AM5754">
        <v>20.65</v>
      </c>
      <c r="AN5754">
        <v>5</v>
      </c>
      <c r="AO5754">
        <v>0</v>
      </c>
      <c r="AP5754">
        <v>9.4990000000000006</v>
      </c>
      <c r="AQ5754">
        <f>YEAR(Table1[[#This Row],[Order Date]])</f>
        <v>2016</v>
      </c>
      <c r="AR5754" t="str">
        <f>TEXT(Table1[[#This Row],[Order Date]],"mmmm")</f>
        <v>January</v>
      </c>
      <c r="AS5754" t="str">
        <f>"Q"&amp;ROUNDUP(MONTH(Table1[[#This Row],[Order Date]])/3,0)</f>
        <v>Q1</v>
      </c>
      <c r="AT5754">
        <f>IF(Table1[[#This Row],[Sales]]=0,0,Table1[[#This Row],[Profit]]/Table1[[#This Row],[Sales]])</f>
        <v>0.46000000000000008</v>
      </c>
    </row>
    <row r="5755" spans="22:46" x14ac:dyDescent="0.3">
      <c r="V5755">
        <v>5754</v>
      </c>
      <c r="W5755" t="s">
        <v>9242</v>
      </c>
      <c r="X5755" s="1">
        <v>42403</v>
      </c>
      <c r="Y5755" s="1">
        <v>42645</v>
      </c>
      <c r="Z5755" t="s">
        <v>51</v>
      </c>
      <c r="AA5755" t="s">
        <v>7278</v>
      </c>
      <c r="AB5755" t="s">
        <v>7279</v>
      </c>
      <c r="AC5755" t="s">
        <v>25</v>
      </c>
      <c r="AD5755" t="s">
        <v>26</v>
      </c>
      <c r="AE5755" t="s">
        <v>1646</v>
      </c>
      <c r="AF5755" t="s">
        <v>28</v>
      </c>
      <c r="AG5755">
        <v>40475</v>
      </c>
      <c r="AH5755" t="s">
        <v>29</v>
      </c>
      <c r="AI5755" t="s">
        <v>1674</v>
      </c>
      <c r="AJ5755" t="s">
        <v>31</v>
      </c>
      <c r="AK5755" t="s">
        <v>35</v>
      </c>
      <c r="AL5755" t="s">
        <v>1675</v>
      </c>
      <c r="AM5755">
        <v>866.4</v>
      </c>
      <c r="AN5755">
        <v>4</v>
      </c>
      <c r="AO5755">
        <v>0</v>
      </c>
      <c r="AP5755">
        <v>225.26400000000001</v>
      </c>
      <c r="AQ5755">
        <f>YEAR(Table1[[#This Row],[Order Date]])</f>
        <v>2016</v>
      </c>
      <c r="AR5755" t="str">
        <f>TEXT(Table1[[#This Row],[Order Date]],"mmmm")</f>
        <v>February</v>
      </c>
      <c r="AS5755" t="str">
        <f>"Q"&amp;ROUNDUP(MONTH(Table1[[#This Row],[Order Date]])/3,0)</f>
        <v>Q1</v>
      </c>
      <c r="AT5755">
        <f>IF(Table1[[#This Row],[Sales]]=0,0,Table1[[#This Row],[Profit]]/Table1[[#This Row],[Sales]])</f>
        <v>0.26</v>
      </c>
    </row>
    <row r="5756" spans="22:46" x14ac:dyDescent="0.3">
      <c r="V5756">
        <v>5755</v>
      </c>
      <c r="W5756" t="s">
        <v>9243</v>
      </c>
      <c r="X5756" s="1">
        <v>42092</v>
      </c>
      <c r="Y5756" s="1">
        <v>42067</v>
      </c>
      <c r="Z5756" t="s">
        <v>22</v>
      </c>
      <c r="AA5756" t="s">
        <v>2262</v>
      </c>
      <c r="AB5756" t="s">
        <v>2263</v>
      </c>
      <c r="AC5756" t="s">
        <v>25</v>
      </c>
      <c r="AD5756" t="s">
        <v>26</v>
      </c>
      <c r="AE5756" t="s">
        <v>357</v>
      </c>
      <c r="AF5756" t="s">
        <v>358</v>
      </c>
      <c r="AG5756">
        <v>22153</v>
      </c>
      <c r="AH5756" t="s">
        <v>29</v>
      </c>
      <c r="AI5756" t="s">
        <v>1440</v>
      </c>
      <c r="AJ5756" t="s">
        <v>46</v>
      </c>
      <c r="AK5756" t="s">
        <v>70</v>
      </c>
      <c r="AL5756" t="s">
        <v>1441</v>
      </c>
      <c r="AM5756">
        <v>5.56</v>
      </c>
      <c r="AN5756">
        <v>2</v>
      </c>
      <c r="AO5756">
        <v>0</v>
      </c>
      <c r="AP5756">
        <v>1.4456</v>
      </c>
      <c r="AQ5756">
        <f>YEAR(Table1[[#This Row],[Order Date]])</f>
        <v>2015</v>
      </c>
      <c r="AR5756" t="str">
        <f>TEXT(Table1[[#This Row],[Order Date]],"mmmm")</f>
        <v>March</v>
      </c>
      <c r="AS5756" t="str">
        <f>"Q"&amp;ROUNDUP(MONTH(Table1[[#This Row],[Order Date]])/3,0)</f>
        <v>Q1</v>
      </c>
      <c r="AT5756">
        <f>IF(Table1[[#This Row],[Sales]]=0,0,Table1[[#This Row],[Profit]]/Table1[[#This Row],[Sales]])</f>
        <v>0.26</v>
      </c>
    </row>
    <row r="5757" spans="22:46" x14ac:dyDescent="0.3">
      <c r="V5757">
        <v>5756</v>
      </c>
      <c r="W5757" t="s">
        <v>9244</v>
      </c>
      <c r="X5757" s="1">
        <v>41926</v>
      </c>
      <c r="Y5757" t="s">
        <v>5424</v>
      </c>
      <c r="Z5757" t="s">
        <v>51</v>
      </c>
      <c r="AA5757" t="s">
        <v>6454</v>
      </c>
      <c r="AB5757" t="s">
        <v>6455</v>
      </c>
      <c r="AC5757" t="s">
        <v>25</v>
      </c>
      <c r="AD5757" t="s">
        <v>26</v>
      </c>
      <c r="AE5757" t="s">
        <v>109</v>
      </c>
      <c r="AF5757" t="s">
        <v>110</v>
      </c>
      <c r="AG5757">
        <v>76106</v>
      </c>
      <c r="AH5757" t="s">
        <v>111</v>
      </c>
      <c r="AI5757" t="s">
        <v>8385</v>
      </c>
      <c r="AJ5757" t="s">
        <v>46</v>
      </c>
      <c r="AK5757" t="s">
        <v>80</v>
      </c>
      <c r="AL5757" t="s">
        <v>8386</v>
      </c>
      <c r="AM5757">
        <v>3.16</v>
      </c>
      <c r="AN5757">
        <v>4</v>
      </c>
      <c r="AO5757">
        <v>0.8</v>
      </c>
      <c r="AP5757">
        <v>-8.532</v>
      </c>
      <c r="AQ5757">
        <f>YEAR(Table1[[#This Row],[Order Date]])</f>
        <v>2014</v>
      </c>
      <c r="AR5757" t="str">
        <f>TEXT(Table1[[#This Row],[Order Date]],"mmmm")</f>
        <v>October</v>
      </c>
      <c r="AS5757" t="str">
        <f>"Q"&amp;ROUNDUP(MONTH(Table1[[#This Row],[Order Date]])/3,0)</f>
        <v>Q4</v>
      </c>
      <c r="AT5757">
        <f>IF(Table1[[#This Row],[Sales]]=0,0,Table1[[#This Row],[Profit]]/Table1[[#This Row],[Sales]])</f>
        <v>-2.6999999999999997</v>
      </c>
    </row>
    <row r="5758" spans="22:46" x14ac:dyDescent="0.3">
      <c r="V5758">
        <v>5757</v>
      </c>
      <c r="W5758" t="s">
        <v>9244</v>
      </c>
      <c r="X5758" s="1">
        <v>41926</v>
      </c>
      <c r="Y5758" t="s">
        <v>5424</v>
      </c>
      <c r="Z5758" t="s">
        <v>51</v>
      </c>
      <c r="AA5758" t="s">
        <v>6454</v>
      </c>
      <c r="AB5758" t="s">
        <v>6455</v>
      </c>
      <c r="AC5758" t="s">
        <v>25</v>
      </c>
      <c r="AD5758" t="s">
        <v>26</v>
      </c>
      <c r="AE5758" t="s">
        <v>109</v>
      </c>
      <c r="AF5758" t="s">
        <v>110</v>
      </c>
      <c r="AG5758">
        <v>76106</v>
      </c>
      <c r="AH5758" t="s">
        <v>111</v>
      </c>
      <c r="AI5758" t="s">
        <v>2697</v>
      </c>
      <c r="AJ5758" t="s">
        <v>73</v>
      </c>
      <c r="AK5758" t="s">
        <v>1363</v>
      </c>
      <c r="AL5758" t="s">
        <v>2698</v>
      </c>
      <c r="AM5758">
        <v>1999.96</v>
      </c>
      <c r="AN5758">
        <v>5</v>
      </c>
      <c r="AO5758">
        <v>0.2</v>
      </c>
      <c r="AP5758">
        <v>624.98749999999995</v>
      </c>
      <c r="AQ5758">
        <f>YEAR(Table1[[#This Row],[Order Date]])</f>
        <v>2014</v>
      </c>
      <c r="AR5758" t="str">
        <f>TEXT(Table1[[#This Row],[Order Date]],"mmmm")</f>
        <v>October</v>
      </c>
      <c r="AS5758" t="str">
        <f>"Q"&amp;ROUNDUP(MONTH(Table1[[#This Row],[Order Date]])/3,0)</f>
        <v>Q4</v>
      </c>
      <c r="AT5758">
        <f>IF(Table1[[#This Row],[Sales]]=0,0,Table1[[#This Row],[Profit]]/Table1[[#This Row],[Sales]])</f>
        <v>0.31249999999999994</v>
      </c>
    </row>
    <row r="5759" spans="22:46" x14ac:dyDescent="0.3">
      <c r="V5759">
        <v>5758</v>
      </c>
      <c r="W5759" t="s">
        <v>9245</v>
      </c>
      <c r="X5759" s="1">
        <v>42227</v>
      </c>
      <c r="Y5759" t="s">
        <v>990</v>
      </c>
      <c r="Z5759" t="s">
        <v>51</v>
      </c>
      <c r="AA5759" t="s">
        <v>9246</v>
      </c>
      <c r="AB5759" t="s">
        <v>9247</v>
      </c>
      <c r="AC5759" t="s">
        <v>25</v>
      </c>
      <c r="AD5759" t="s">
        <v>26</v>
      </c>
      <c r="AE5759" t="s">
        <v>5148</v>
      </c>
      <c r="AF5759" t="s">
        <v>92</v>
      </c>
      <c r="AG5759">
        <v>27604</v>
      </c>
      <c r="AH5759" t="s">
        <v>29</v>
      </c>
      <c r="AI5759" t="s">
        <v>4455</v>
      </c>
      <c r="AJ5759" t="s">
        <v>31</v>
      </c>
      <c r="AK5759" t="s">
        <v>67</v>
      </c>
      <c r="AL5759" t="s">
        <v>6430</v>
      </c>
      <c r="AM5759">
        <v>46.152000000000001</v>
      </c>
      <c r="AN5759">
        <v>3</v>
      </c>
      <c r="AO5759">
        <v>0.2</v>
      </c>
      <c r="AP5759">
        <v>12.1149</v>
      </c>
      <c r="AQ5759">
        <f>YEAR(Table1[[#This Row],[Order Date]])</f>
        <v>2015</v>
      </c>
      <c r="AR5759" t="str">
        <f>TEXT(Table1[[#This Row],[Order Date]],"mmmm")</f>
        <v>August</v>
      </c>
      <c r="AS5759" t="str">
        <f>"Q"&amp;ROUNDUP(MONTH(Table1[[#This Row],[Order Date]])/3,0)</f>
        <v>Q3</v>
      </c>
      <c r="AT5759">
        <f>IF(Table1[[#This Row],[Sales]]=0,0,Table1[[#This Row],[Profit]]/Table1[[#This Row],[Sales]])</f>
        <v>0.26250000000000001</v>
      </c>
    </row>
    <row r="5760" spans="22:46" x14ac:dyDescent="0.3">
      <c r="V5760">
        <v>5759</v>
      </c>
      <c r="W5760" t="s">
        <v>9248</v>
      </c>
      <c r="X5760" s="1">
        <v>42330</v>
      </c>
      <c r="Y5760" t="s">
        <v>807</v>
      </c>
      <c r="Z5760" t="s">
        <v>207</v>
      </c>
      <c r="AA5760" t="s">
        <v>64</v>
      </c>
      <c r="AB5760" t="s">
        <v>65</v>
      </c>
      <c r="AC5760" t="s">
        <v>25</v>
      </c>
      <c r="AD5760" t="s">
        <v>26</v>
      </c>
      <c r="AE5760" t="s">
        <v>2627</v>
      </c>
      <c r="AF5760" t="s">
        <v>55</v>
      </c>
      <c r="AG5760">
        <v>33012</v>
      </c>
      <c r="AH5760" t="s">
        <v>29</v>
      </c>
      <c r="AI5760" t="s">
        <v>8956</v>
      </c>
      <c r="AJ5760" t="s">
        <v>73</v>
      </c>
      <c r="AK5760" t="s">
        <v>768</v>
      </c>
      <c r="AL5760" t="s">
        <v>8957</v>
      </c>
      <c r="AM5760">
        <v>32.984999999999999</v>
      </c>
      <c r="AN5760">
        <v>3</v>
      </c>
      <c r="AO5760">
        <v>0.5</v>
      </c>
      <c r="AP5760">
        <v>-1.9791000000000001</v>
      </c>
      <c r="AQ5760">
        <f>YEAR(Table1[[#This Row],[Order Date]])</f>
        <v>2015</v>
      </c>
      <c r="AR5760" t="str">
        <f>TEXT(Table1[[#This Row],[Order Date]],"mmmm")</f>
        <v>November</v>
      </c>
      <c r="AS5760" t="str">
        <f>"Q"&amp;ROUNDUP(MONTH(Table1[[#This Row],[Order Date]])/3,0)</f>
        <v>Q4</v>
      </c>
      <c r="AT5760">
        <f>IF(Table1[[#This Row],[Sales]]=0,0,Table1[[#This Row],[Profit]]/Table1[[#This Row],[Sales]])</f>
        <v>-6.0000000000000005E-2</v>
      </c>
    </row>
    <row r="5761" spans="22:46" x14ac:dyDescent="0.3">
      <c r="V5761">
        <v>5760</v>
      </c>
      <c r="W5761" t="s">
        <v>9249</v>
      </c>
      <c r="X5761" s="1">
        <v>42734</v>
      </c>
      <c r="Y5761" t="s">
        <v>4352</v>
      </c>
      <c r="Z5761" t="s">
        <v>1450</v>
      </c>
      <c r="AA5761" t="s">
        <v>6593</v>
      </c>
      <c r="AB5761" t="s">
        <v>6594</v>
      </c>
      <c r="AC5761" t="s">
        <v>108</v>
      </c>
      <c r="AD5761" t="s">
        <v>26</v>
      </c>
      <c r="AE5761" t="s">
        <v>42</v>
      </c>
      <c r="AF5761" t="s">
        <v>43</v>
      </c>
      <c r="AG5761">
        <v>90032</v>
      </c>
      <c r="AH5761" t="s">
        <v>44</v>
      </c>
      <c r="AI5761" t="s">
        <v>3432</v>
      </c>
      <c r="AJ5761" t="s">
        <v>46</v>
      </c>
      <c r="AK5761" t="s">
        <v>60</v>
      </c>
      <c r="AL5761" t="s">
        <v>3433</v>
      </c>
      <c r="AM5761">
        <v>481.32</v>
      </c>
      <c r="AN5761">
        <v>4</v>
      </c>
      <c r="AO5761">
        <v>0</v>
      </c>
      <c r="AP5761">
        <v>125.14319999999999</v>
      </c>
      <c r="AQ5761">
        <f>YEAR(Table1[[#This Row],[Order Date]])</f>
        <v>2016</v>
      </c>
      <c r="AR5761" t="str">
        <f>TEXT(Table1[[#This Row],[Order Date]],"mmmm")</f>
        <v>December</v>
      </c>
      <c r="AS5761" t="str">
        <f>"Q"&amp;ROUNDUP(MONTH(Table1[[#This Row],[Order Date]])/3,0)</f>
        <v>Q4</v>
      </c>
      <c r="AT5761">
        <f>IF(Table1[[#This Row],[Sales]]=0,0,Table1[[#This Row],[Profit]]/Table1[[#This Row],[Sales]])</f>
        <v>0.26</v>
      </c>
    </row>
    <row r="5762" spans="22:46" x14ac:dyDescent="0.3">
      <c r="V5762">
        <v>5761</v>
      </c>
      <c r="W5762" t="s">
        <v>9249</v>
      </c>
      <c r="X5762" s="1">
        <v>42734</v>
      </c>
      <c r="Y5762" t="s">
        <v>4352</v>
      </c>
      <c r="Z5762" t="s">
        <v>1450</v>
      </c>
      <c r="AA5762" t="s">
        <v>6593</v>
      </c>
      <c r="AB5762" t="s">
        <v>6594</v>
      </c>
      <c r="AC5762" t="s">
        <v>108</v>
      </c>
      <c r="AD5762" t="s">
        <v>26</v>
      </c>
      <c r="AE5762" t="s">
        <v>42</v>
      </c>
      <c r="AF5762" t="s">
        <v>43</v>
      </c>
      <c r="AG5762">
        <v>90032</v>
      </c>
      <c r="AH5762" t="s">
        <v>44</v>
      </c>
      <c r="AI5762" t="s">
        <v>1824</v>
      </c>
      <c r="AJ5762" t="s">
        <v>46</v>
      </c>
      <c r="AK5762" t="s">
        <v>77</v>
      </c>
      <c r="AL5762" t="s">
        <v>1825</v>
      </c>
      <c r="AM5762">
        <v>6.3840000000000003</v>
      </c>
      <c r="AN5762">
        <v>1</v>
      </c>
      <c r="AO5762">
        <v>0.2</v>
      </c>
      <c r="AP5762">
        <v>2.1545999999999998</v>
      </c>
      <c r="AQ5762">
        <f>YEAR(Table1[[#This Row],[Order Date]])</f>
        <v>2016</v>
      </c>
      <c r="AR5762" t="str">
        <f>TEXT(Table1[[#This Row],[Order Date]],"mmmm")</f>
        <v>December</v>
      </c>
      <c r="AS5762" t="str">
        <f>"Q"&amp;ROUNDUP(MONTH(Table1[[#This Row],[Order Date]])/3,0)</f>
        <v>Q4</v>
      </c>
      <c r="AT5762">
        <f>IF(Table1[[#This Row],[Sales]]=0,0,Table1[[#This Row],[Profit]]/Table1[[#This Row],[Sales]])</f>
        <v>0.33749999999999997</v>
      </c>
    </row>
    <row r="5763" spans="22:46" x14ac:dyDescent="0.3">
      <c r="V5763">
        <v>5762</v>
      </c>
      <c r="W5763" t="s">
        <v>9250</v>
      </c>
      <c r="X5763" s="1">
        <v>42959</v>
      </c>
      <c r="Y5763" t="s">
        <v>5739</v>
      </c>
      <c r="Z5763" t="s">
        <v>207</v>
      </c>
      <c r="AA5763" t="s">
        <v>5843</v>
      </c>
      <c r="AB5763" t="s">
        <v>5844</v>
      </c>
      <c r="AC5763" t="s">
        <v>25</v>
      </c>
      <c r="AD5763" t="s">
        <v>26</v>
      </c>
      <c r="AE5763" t="s">
        <v>9251</v>
      </c>
      <c r="AF5763" t="s">
        <v>43</v>
      </c>
      <c r="AG5763">
        <v>92630</v>
      </c>
      <c r="AH5763" t="s">
        <v>44</v>
      </c>
      <c r="AI5763" t="s">
        <v>4966</v>
      </c>
      <c r="AJ5763" t="s">
        <v>46</v>
      </c>
      <c r="AK5763" t="s">
        <v>80</v>
      </c>
      <c r="AL5763" t="s">
        <v>4967</v>
      </c>
      <c r="AM5763">
        <v>542.94000000000005</v>
      </c>
      <c r="AN5763">
        <v>3</v>
      </c>
      <c r="AO5763">
        <v>0</v>
      </c>
      <c r="AP5763">
        <v>152.0232</v>
      </c>
      <c r="AQ5763">
        <f>YEAR(Table1[[#This Row],[Order Date]])</f>
        <v>2017</v>
      </c>
      <c r="AR5763" t="str">
        <f>TEXT(Table1[[#This Row],[Order Date]],"mmmm")</f>
        <v>August</v>
      </c>
      <c r="AS5763" t="str">
        <f>"Q"&amp;ROUNDUP(MONTH(Table1[[#This Row],[Order Date]])/3,0)</f>
        <v>Q3</v>
      </c>
      <c r="AT5763">
        <f>IF(Table1[[#This Row],[Sales]]=0,0,Table1[[#This Row],[Profit]]/Table1[[#This Row],[Sales]])</f>
        <v>0.27999999999999997</v>
      </c>
    </row>
    <row r="5764" spans="22:46" x14ac:dyDescent="0.3">
      <c r="V5764">
        <v>5763</v>
      </c>
      <c r="W5764" t="s">
        <v>9250</v>
      </c>
      <c r="X5764" s="1">
        <v>42959</v>
      </c>
      <c r="Y5764" t="s">
        <v>5739</v>
      </c>
      <c r="Z5764" t="s">
        <v>207</v>
      </c>
      <c r="AA5764" t="s">
        <v>5843</v>
      </c>
      <c r="AB5764" t="s">
        <v>5844</v>
      </c>
      <c r="AC5764" t="s">
        <v>25</v>
      </c>
      <c r="AD5764" t="s">
        <v>26</v>
      </c>
      <c r="AE5764" t="s">
        <v>9251</v>
      </c>
      <c r="AF5764" t="s">
        <v>43</v>
      </c>
      <c r="AG5764">
        <v>92630</v>
      </c>
      <c r="AH5764" t="s">
        <v>44</v>
      </c>
      <c r="AI5764" t="s">
        <v>4423</v>
      </c>
      <c r="AJ5764" t="s">
        <v>31</v>
      </c>
      <c r="AK5764" t="s">
        <v>67</v>
      </c>
      <c r="AL5764" t="s">
        <v>4424</v>
      </c>
      <c r="AM5764">
        <v>54.92</v>
      </c>
      <c r="AN5764">
        <v>4</v>
      </c>
      <c r="AO5764">
        <v>0</v>
      </c>
      <c r="AP5764">
        <v>19.7712</v>
      </c>
      <c r="AQ5764">
        <f>YEAR(Table1[[#This Row],[Order Date]])</f>
        <v>2017</v>
      </c>
      <c r="AR5764" t="str">
        <f>TEXT(Table1[[#This Row],[Order Date]],"mmmm")</f>
        <v>August</v>
      </c>
      <c r="AS5764" t="str">
        <f>"Q"&amp;ROUNDUP(MONTH(Table1[[#This Row],[Order Date]])/3,0)</f>
        <v>Q3</v>
      </c>
      <c r="AT5764">
        <f>IF(Table1[[#This Row],[Sales]]=0,0,Table1[[#This Row],[Profit]]/Table1[[#This Row],[Sales]])</f>
        <v>0.36</v>
      </c>
    </row>
    <row r="5765" spans="22:46" x14ac:dyDescent="0.3">
      <c r="V5765">
        <v>5764</v>
      </c>
      <c r="W5765" t="s">
        <v>9252</v>
      </c>
      <c r="X5765" s="1">
        <v>42311</v>
      </c>
      <c r="Y5765" s="1">
        <v>42135</v>
      </c>
      <c r="Z5765" t="s">
        <v>207</v>
      </c>
      <c r="AA5765" t="s">
        <v>897</v>
      </c>
      <c r="AB5765" t="s">
        <v>898</v>
      </c>
      <c r="AC5765" t="s">
        <v>41</v>
      </c>
      <c r="AD5765" t="s">
        <v>26</v>
      </c>
      <c r="AE5765" t="s">
        <v>1315</v>
      </c>
      <c r="AF5765" t="s">
        <v>301</v>
      </c>
      <c r="AG5765">
        <v>11561</v>
      </c>
      <c r="AH5765" t="s">
        <v>160</v>
      </c>
      <c r="AI5765" t="s">
        <v>7617</v>
      </c>
      <c r="AJ5765" t="s">
        <v>31</v>
      </c>
      <c r="AK5765" t="s">
        <v>35</v>
      </c>
      <c r="AL5765" t="s">
        <v>7618</v>
      </c>
      <c r="AM5765">
        <v>1448.82</v>
      </c>
      <c r="AN5765">
        <v>10</v>
      </c>
      <c r="AO5765">
        <v>0.1</v>
      </c>
      <c r="AP5765">
        <v>209.274</v>
      </c>
      <c r="AQ5765">
        <f>YEAR(Table1[[#This Row],[Order Date]])</f>
        <v>2015</v>
      </c>
      <c r="AR5765" t="str">
        <f>TEXT(Table1[[#This Row],[Order Date]],"mmmm")</f>
        <v>November</v>
      </c>
      <c r="AS5765" t="str">
        <f>"Q"&amp;ROUNDUP(MONTH(Table1[[#This Row],[Order Date]])/3,0)</f>
        <v>Q4</v>
      </c>
      <c r="AT5765">
        <f>IF(Table1[[#This Row],[Sales]]=0,0,Table1[[#This Row],[Profit]]/Table1[[#This Row],[Sales]])</f>
        <v>0.14444444444444446</v>
      </c>
    </row>
    <row r="5766" spans="22:46" x14ac:dyDescent="0.3">
      <c r="V5766">
        <v>5765</v>
      </c>
      <c r="W5766" t="s">
        <v>9253</v>
      </c>
      <c r="X5766" s="1">
        <v>42257</v>
      </c>
      <c r="Y5766" s="1">
        <v>42347</v>
      </c>
      <c r="Z5766" t="s">
        <v>22</v>
      </c>
      <c r="AA5766" t="s">
        <v>4110</v>
      </c>
      <c r="AB5766" t="s">
        <v>4111</v>
      </c>
      <c r="AC5766" t="s">
        <v>25</v>
      </c>
      <c r="AD5766" t="s">
        <v>26</v>
      </c>
      <c r="AE5766" t="s">
        <v>99</v>
      </c>
      <c r="AF5766" t="s">
        <v>100</v>
      </c>
      <c r="AG5766">
        <v>98103</v>
      </c>
      <c r="AH5766" t="s">
        <v>44</v>
      </c>
      <c r="AI5766" t="s">
        <v>9149</v>
      </c>
      <c r="AJ5766" t="s">
        <v>46</v>
      </c>
      <c r="AK5766" t="s">
        <v>60</v>
      </c>
      <c r="AL5766" t="s">
        <v>9150</v>
      </c>
      <c r="AM5766">
        <v>353.88</v>
      </c>
      <c r="AN5766">
        <v>6</v>
      </c>
      <c r="AO5766">
        <v>0</v>
      </c>
      <c r="AP5766">
        <v>17.693999999999999</v>
      </c>
      <c r="AQ5766">
        <f>YEAR(Table1[[#This Row],[Order Date]])</f>
        <v>2015</v>
      </c>
      <c r="AR5766" t="str">
        <f>TEXT(Table1[[#This Row],[Order Date]],"mmmm")</f>
        <v>September</v>
      </c>
      <c r="AS5766" t="str">
        <f>"Q"&amp;ROUNDUP(MONTH(Table1[[#This Row],[Order Date]])/3,0)</f>
        <v>Q3</v>
      </c>
      <c r="AT5766">
        <f>IF(Table1[[#This Row],[Sales]]=0,0,Table1[[#This Row],[Profit]]/Table1[[#This Row],[Sales]])</f>
        <v>4.9999999999999996E-2</v>
      </c>
    </row>
    <row r="5767" spans="22:46" x14ac:dyDescent="0.3">
      <c r="V5767">
        <v>5766</v>
      </c>
      <c r="W5767" t="s">
        <v>9254</v>
      </c>
      <c r="X5767" s="1">
        <v>41951</v>
      </c>
      <c r="Y5767" t="s">
        <v>3334</v>
      </c>
      <c r="Z5767" t="s">
        <v>51</v>
      </c>
      <c r="AA5767" t="s">
        <v>166</v>
      </c>
      <c r="AB5767" t="s">
        <v>167</v>
      </c>
      <c r="AC5767" t="s">
        <v>25</v>
      </c>
      <c r="AD5767" t="s">
        <v>26</v>
      </c>
      <c r="AE5767" t="s">
        <v>9255</v>
      </c>
      <c r="AF5767" t="s">
        <v>43</v>
      </c>
      <c r="AG5767">
        <v>96003</v>
      </c>
      <c r="AH5767" t="s">
        <v>44</v>
      </c>
      <c r="AI5767" t="s">
        <v>3844</v>
      </c>
      <c r="AJ5767" t="s">
        <v>73</v>
      </c>
      <c r="AK5767" t="s">
        <v>74</v>
      </c>
      <c r="AL5767" t="s">
        <v>3845</v>
      </c>
      <c r="AM5767">
        <v>333.57600000000002</v>
      </c>
      <c r="AN5767">
        <v>3</v>
      </c>
      <c r="AO5767">
        <v>0.2</v>
      </c>
      <c r="AP5767">
        <v>25.0182</v>
      </c>
      <c r="AQ5767">
        <f>YEAR(Table1[[#This Row],[Order Date]])</f>
        <v>2014</v>
      </c>
      <c r="AR5767" t="str">
        <f>TEXT(Table1[[#This Row],[Order Date]],"mmmm")</f>
        <v>November</v>
      </c>
      <c r="AS5767" t="str">
        <f>"Q"&amp;ROUNDUP(MONTH(Table1[[#This Row],[Order Date]])/3,0)</f>
        <v>Q4</v>
      </c>
      <c r="AT5767">
        <f>IF(Table1[[#This Row],[Sales]]=0,0,Table1[[#This Row],[Profit]]/Table1[[#This Row],[Sales]])</f>
        <v>7.4999999999999997E-2</v>
      </c>
    </row>
    <row r="5768" spans="22:46" x14ac:dyDescent="0.3">
      <c r="V5768">
        <v>5767</v>
      </c>
      <c r="W5768" t="s">
        <v>9256</v>
      </c>
      <c r="X5768" s="1">
        <v>42651</v>
      </c>
      <c r="Y5768" t="s">
        <v>5725</v>
      </c>
      <c r="Z5768" t="s">
        <v>51</v>
      </c>
      <c r="AA5768" t="s">
        <v>3076</v>
      </c>
      <c r="AB5768" t="s">
        <v>3077</v>
      </c>
      <c r="AC5768" t="s">
        <v>108</v>
      </c>
      <c r="AD5768" t="s">
        <v>26</v>
      </c>
      <c r="AE5768" t="s">
        <v>764</v>
      </c>
      <c r="AF5768" t="s">
        <v>110</v>
      </c>
      <c r="AG5768">
        <v>78207</v>
      </c>
      <c r="AH5768" t="s">
        <v>111</v>
      </c>
      <c r="AI5768" t="s">
        <v>6185</v>
      </c>
      <c r="AJ5768" t="s">
        <v>46</v>
      </c>
      <c r="AK5768" t="s">
        <v>47</v>
      </c>
      <c r="AL5768" t="s">
        <v>6186</v>
      </c>
      <c r="AM5768">
        <v>60.143999999999998</v>
      </c>
      <c r="AN5768">
        <v>6</v>
      </c>
      <c r="AO5768">
        <v>0.2</v>
      </c>
      <c r="AP5768">
        <v>20.2986</v>
      </c>
      <c r="AQ5768">
        <f>YEAR(Table1[[#This Row],[Order Date]])</f>
        <v>2016</v>
      </c>
      <c r="AR5768" t="str">
        <f>TEXT(Table1[[#This Row],[Order Date]],"mmmm")</f>
        <v>October</v>
      </c>
      <c r="AS5768" t="str">
        <f>"Q"&amp;ROUNDUP(MONTH(Table1[[#This Row],[Order Date]])/3,0)</f>
        <v>Q4</v>
      </c>
      <c r="AT5768">
        <f>IF(Table1[[#This Row],[Sales]]=0,0,Table1[[#This Row],[Profit]]/Table1[[#This Row],[Sales]])</f>
        <v>0.33750000000000002</v>
      </c>
    </row>
    <row r="5769" spans="22:46" x14ac:dyDescent="0.3">
      <c r="V5769">
        <v>5768</v>
      </c>
      <c r="W5769" t="s">
        <v>9257</v>
      </c>
      <c r="X5769" s="1">
        <v>42986</v>
      </c>
      <c r="Y5769" s="1">
        <v>43078</v>
      </c>
      <c r="Z5769" t="s">
        <v>22</v>
      </c>
      <c r="AA5769" t="s">
        <v>8629</v>
      </c>
      <c r="AB5769" t="s">
        <v>8630</v>
      </c>
      <c r="AC5769" t="s">
        <v>41</v>
      </c>
      <c r="AD5769" t="s">
        <v>26</v>
      </c>
      <c r="AE5769" t="s">
        <v>203</v>
      </c>
      <c r="AF5769" t="s">
        <v>110</v>
      </c>
      <c r="AG5769">
        <v>77070</v>
      </c>
      <c r="AH5769" t="s">
        <v>111</v>
      </c>
      <c r="AI5769" t="s">
        <v>4103</v>
      </c>
      <c r="AJ5769" t="s">
        <v>73</v>
      </c>
      <c r="AK5769" t="s">
        <v>176</v>
      </c>
      <c r="AL5769" t="s">
        <v>4104</v>
      </c>
      <c r="AM5769">
        <v>85.2</v>
      </c>
      <c r="AN5769">
        <v>6</v>
      </c>
      <c r="AO5769">
        <v>0.2</v>
      </c>
      <c r="AP5769">
        <v>20.234999999999999</v>
      </c>
      <c r="AQ5769">
        <f>YEAR(Table1[[#This Row],[Order Date]])</f>
        <v>2017</v>
      </c>
      <c r="AR5769" t="str">
        <f>TEXT(Table1[[#This Row],[Order Date]],"mmmm")</f>
        <v>September</v>
      </c>
      <c r="AS5769" t="str">
        <f>"Q"&amp;ROUNDUP(MONTH(Table1[[#This Row],[Order Date]])/3,0)</f>
        <v>Q3</v>
      </c>
      <c r="AT5769">
        <f>IF(Table1[[#This Row],[Sales]]=0,0,Table1[[#This Row],[Profit]]/Table1[[#This Row],[Sales]])</f>
        <v>0.23749999999999999</v>
      </c>
    </row>
    <row r="5770" spans="22:46" x14ac:dyDescent="0.3">
      <c r="V5770">
        <v>5769</v>
      </c>
      <c r="W5770" t="s">
        <v>9258</v>
      </c>
      <c r="X5770" s="1">
        <v>42060</v>
      </c>
      <c r="Y5770" s="1">
        <v>42007</v>
      </c>
      <c r="Z5770" t="s">
        <v>51</v>
      </c>
      <c r="AA5770" t="s">
        <v>2670</v>
      </c>
      <c r="AB5770" t="s">
        <v>2671</v>
      </c>
      <c r="AC5770" t="s">
        <v>25</v>
      </c>
      <c r="AD5770" t="s">
        <v>26</v>
      </c>
      <c r="AE5770" t="s">
        <v>5501</v>
      </c>
      <c r="AF5770" t="s">
        <v>1400</v>
      </c>
      <c r="AG5770">
        <v>1453</v>
      </c>
      <c r="AH5770" t="s">
        <v>160</v>
      </c>
      <c r="AI5770" t="s">
        <v>4658</v>
      </c>
      <c r="AJ5770" t="s">
        <v>46</v>
      </c>
      <c r="AK5770" t="s">
        <v>47</v>
      </c>
      <c r="AL5770" t="s">
        <v>4659</v>
      </c>
      <c r="AM5770">
        <v>3.15</v>
      </c>
      <c r="AN5770">
        <v>1</v>
      </c>
      <c r="AO5770">
        <v>0</v>
      </c>
      <c r="AP5770">
        <v>1.512</v>
      </c>
      <c r="AQ5770">
        <f>YEAR(Table1[[#This Row],[Order Date]])</f>
        <v>2015</v>
      </c>
      <c r="AR5770" t="str">
        <f>TEXT(Table1[[#This Row],[Order Date]],"mmmm")</f>
        <v>February</v>
      </c>
      <c r="AS5770" t="str">
        <f>"Q"&amp;ROUNDUP(MONTH(Table1[[#This Row],[Order Date]])/3,0)</f>
        <v>Q1</v>
      </c>
      <c r="AT5770">
        <f>IF(Table1[[#This Row],[Sales]]=0,0,Table1[[#This Row],[Profit]]/Table1[[#This Row],[Sales]])</f>
        <v>0.48000000000000004</v>
      </c>
    </row>
    <row r="5771" spans="22:46" x14ac:dyDescent="0.3">
      <c r="V5771">
        <v>5770</v>
      </c>
      <c r="W5771" t="s">
        <v>9258</v>
      </c>
      <c r="X5771" s="1">
        <v>42060</v>
      </c>
      <c r="Y5771" s="1">
        <v>42007</v>
      </c>
      <c r="Z5771" t="s">
        <v>51</v>
      </c>
      <c r="AA5771" t="s">
        <v>2670</v>
      </c>
      <c r="AB5771" t="s">
        <v>2671</v>
      </c>
      <c r="AC5771" t="s">
        <v>25</v>
      </c>
      <c r="AD5771" t="s">
        <v>26</v>
      </c>
      <c r="AE5771" t="s">
        <v>5501</v>
      </c>
      <c r="AF5771" t="s">
        <v>1400</v>
      </c>
      <c r="AG5771">
        <v>1453</v>
      </c>
      <c r="AH5771" t="s">
        <v>160</v>
      </c>
      <c r="AI5771" t="s">
        <v>630</v>
      </c>
      <c r="AJ5771" t="s">
        <v>46</v>
      </c>
      <c r="AK5771" t="s">
        <v>94</v>
      </c>
      <c r="AL5771" t="s">
        <v>2468</v>
      </c>
      <c r="AM5771">
        <v>22.72</v>
      </c>
      <c r="AN5771">
        <v>4</v>
      </c>
      <c r="AO5771">
        <v>0</v>
      </c>
      <c r="AP5771">
        <v>10.224</v>
      </c>
      <c r="AQ5771">
        <f>YEAR(Table1[[#This Row],[Order Date]])</f>
        <v>2015</v>
      </c>
      <c r="AR5771" t="str">
        <f>TEXT(Table1[[#This Row],[Order Date]],"mmmm")</f>
        <v>February</v>
      </c>
      <c r="AS5771" t="str">
        <f>"Q"&amp;ROUNDUP(MONTH(Table1[[#This Row],[Order Date]])/3,0)</f>
        <v>Q1</v>
      </c>
      <c r="AT5771">
        <f>IF(Table1[[#This Row],[Sales]]=0,0,Table1[[#This Row],[Profit]]/Table1[[#This Row],[Sales]])</f>
        <v>0.45</v>
      </c>
    </row>
    <row r="5772" spans="22:46" x14ac:dyDescent="0.3">
      <c r="V5772">
        <v>5771</v>
      </c>
      <c r="W5772" t="s">
        <v>9259</v>
      </c>
      <c r="X5772" s="1">
        <v>42271</v>
      </c>
      <c r="Y5772" t="s">
        <v>1176</v>
      </c>
      <c r="Z5772" t="s">
        <v>51</v>
      </c>
      <c r="AA5772" t="s">
        <v>4376</v>
      </c>
      <c r="AB5772" t="s">
        <v>4377</v>
      </c>
      <c r="AC5772" t="s">
        <v>41</v>
      </c>
      <c r="AD5772" t="s">
        <v>26</v>
      </c>
      <c r="AE5772" t="s">
        <v>42</v>
      </c>
      <c r="AF5772" t="s">
        <v>43</v>
      </c>
      <c r="AG5772">
        <v>90032</v>
      </c>
      <c r="AH5772" t="s">
        <v>44</v>
      </c>
      <c r="AI5772" t="s">
        <v>2304</v>
      </c>
      <c r="AJ5772" t="s">
        <v>31</v>
      </c>
      <c r="AK5772" t="s">
        <v>67</v>
      </c>
      <c r="AL5772" t="s">
        <v>2305</v>
      </c>
      <c r="AM5772">
        <v>14.91</v>
      </c>
      <c r="AN5772">
        <v>3</v>
      </c>
      <c r="AO5772">
        <v>0</v>
      </c>
      <c r="AP5772">
        <v>4.6220999999999997</v>
      </c>
      <c r="AQ5772">
        <f>YEAR(Table1[[#This Row],[Order Date]])</f>
        <v>2015</v>
      </c>
      <c r="AR5772" t="str">
        <f>TEXT(Table1[[#This Row],[Order Date]],"mmmm")</f>
        <v>September</v>
      </c>
      <c r="AS5772" t="str">
        <f>"Q"&amp;ROUNDUP(MONTH(Table1[[#This Row],[Order Date]])/3,0)</f>
        <v>Q3</v>
      </c>
      <c r="AT5772">
        <f>IF(Table1[[#This Row],[Sales]]=0,0,Table1[[#This Row],[Profit]]/Table1[[#This Row],[Sales]])</f>
        <v>0.31</v>
      </c>
    </row>
    <row r="5773" spans="22:46" x14ac:dyDescent="0.3">
      <c r="V5773">
        <v>5772</v>
      </c>
      <c r="W5773" t="s">
        <v>9259</v>
      </c>
      <c r="X5773" s="1">
        <v>42271</v>
      </c>
      <c r="Y5773" t="s">
        <v>1176</v>
      </c>
      <c r="Z5773" t="s">
        <v>51</v>
      </c>
      <c r="AA5773" t="s">
        <v>4376</v>
      </c>
      <c r="AB5773" t="s">
        <v>4377</v>
      </c>
      <c r="AC5773" t="s">
        <v>41</v>
      </c>
      <c r="AD5773" t="s">
        <v>26</v>
      </c>
      <c r="AE5773" t="s">
        <v>42</v>
      </c>
      <c r="AF5773" t="s">
        <v>43</v>
      </c>
      <c r="AG5773">
        <v>90032</v>
      </c>
      <c r="AH5773" t="s">
        <v>44</v>
      </c>
      <c r="AI5773" t="s">
        <v>6258</v>
      </c>
      <c r="AJ5773" t="s">
        <v>46</v>
      </c>
      <c r="AK5773" t="s">
        <v>80</v>
      </c>
      <c r="AL5773" t="s">
        <v>6259</v>
      </c>
      <c r="AM5773">
        <v>1158.1199999999999</v>
      </c>
      <c r="AN5773">
        <v>4</v>
      </c>
      <c r="AO5773">
        <v>0</v>
      </c>
      <c r="AP5773">
        <v>335.85480000000001</v>
      </c>
      <c r="AQ5773">
        <f>YEAR(Table1[[#This Row],[Order Date]])</f>
        <v>2015</v>
      </c>
      <c r="AR5773" t="str">
        <f>TEXT(Table1[[#This Row],[Order Date]],"mmmm")</f>
        <v>September</v>
      </c>
      <c r="AS5773" t="str">
        <f>"Q"&amp;ROUNDUP(MONTH(Table1[[#This Row],[Order Date]])/3,0)</f>
        <v>Q3</v>
      </c>
      <c r="AT5773">
        <f>IF(Table1[[#This Row],[Sales]]=0,0,Table1[[#This Row],[Profit]]/Table1[[#This Row],[Sales]])</f>
        <v>0.29000000000000004</v>
      </c>
    </row>
    <row r="5774" spans="22:46" x14ac:dyDescent="0.3">
      <c r="V5774">
        <v>5773</v>
      </c>
      <c r="W5774" t="s">
        <v>9260</v>
      </c>
      <c r="X5774" s="1">
        <v>42334</v>
      </c>
      <c r="Y5774" s="1">
        <v>42016</v>
      </c>
      <c r="Z5774" t="s">
        <v>51</v>
      </c>
      <c r="AA5774" t="s">
        <v>1011</v>
      </c>
      <c r="AB5774" t="s">
        <v>1012</v>
      </c>
      <c r="AC5774" t="s">
        <v>41</v>
      </c>
      <c r="AD5774" t="s">
        <v>26</v>
      </c>
      <c r="AE5774" t="s">
        <v>357</v>
      </c>
      <c r="AF5774" t="s">
        <v>672</v>
      </c>
      <c r="AG5774">
        <v>65807</v>
      </c>
      <c r="AH5774" t="s">
        <v>111</v>
      </c>
      <c r="AI5774" t="s">
        <v>1552</v>
      </c>
      <c r="AJ5774" t="s">
        <v>73</v>
      </c>
      <c r="AK5774" t="s">
        <v>1363</v>
      </c>
      <c r="AL5774" t="s">
        <v>1553</v>
      </c>
      <c r="AM5774">
        <v>599.99</v>
      </c>
      <c r="AN5774">
        <v>1</v>
      </c>
      <c r="AO5774">
        <v>0</v>
      </c>
      <c r="AP5774">
        <v>233.99610000000001</v>
      </c>
      <c r="AQ5774">
        <f>YEAR(Table1[[#This Row],[Order Date]])</f>
        <v>2015</v>
      </c>
      <c r="AR5774" t="str">
        <f>TEXT(Table1[[#This Row],[Order Date]],"mmmm")</f>
        <v>November</v>
      </c>
      <c r="AS5774" t="str">
        <f>"Q"&amp;ROUNDUP(MONTH(Table1[[#This Row],[Order Date]])/3,0)</f>
        <v>Q4</v>
      </c>
      <c r="AT5774">
        <f>IF(Table1[[#This Row],[Sales]]=0,0,Table1[[#This Row],[Profit]]/Table1[[#This Row],[Sales]])</f>
        <v>0.39</v>
      </c>
    </row>
    <row r="5775" spans="22:46" x14ac:dyDescent="0.3">
      <c r="V5775">
        <v>5774</v>
      </c>
      <c r="W5775" t="s">
        <v>9261</v>
      </c>
      <c r="X5775" s="1">
        <v>42613</v>
      </c>
      <c r="Y5775" s="1">
        <v>42530</v>
      </c>
      <c r="Z5775" t="s">
        <v>51</v>
      </c>
      <c r="AA5775" t="s">
        <v>2247</v>
      </c>
      <c r="AB5775" t="s">
        <v>2248</v>
      </c>
      <c r="AC5775" t="s">
        <v>25</v>
      </c>
      <c r="AD5775" t="s">
        <v>26</v>
      </c>
      <c r="AE5775" t="s">
        <v>8810</v>
      </c>
      <c r="AF5775" t="s">
        <v>110</v>
      </c>
      <c r="AG5775">
        <v>76706</v>
      </c>
      <c r="AH5775" t="s">
        <v>111</v>
      </c>
      <c r="AI5775" t="s">
        <v>1583</v>
      </c>
      <c r="AJ5775" t="s">
        <v>46</v>
      </c>
      <c r="AK5775" t="s">
        <v>60</v>
      </c>
      <c r="AL5775" t="s">
        <v>1584</v>
      </c>
      <c r="AM5775">
        <v>23.968</v>
      </c>
      <c r="AN5775">
        <v>2</v>
      </c>
      <c r="AO5775">
        <v>0.2</v>
      </c>
      <c r="AP5775">
        <v>2.3967999999999998</v>
      </c>
      <c r="AQ5775">
        <f>YEAR(Table1[[#This Row],[Order Date]])</f>
        <v>2016</v>
      </c>
      <c r="AR5775" t="str">
        <f>TEXT(Table1[[#This Row],[Order Date]],"mmmm")</f>
        <v>August</v>
      </c>
      <c r="AS5775" t="str">
        <f>"Q"&amp;ROUNDUP(MONTH(Table1[[#This Row],[Order Date]])/3,0)</f>
        <v>Q3</v>
      </c>
      <c r="AT5775">
        <f>IF(Table1[[#This Row],[Sales]]=0,0,Table1[[#This Row],[Profit]]/Table1[[#This Row],[Sales]])</f>
        <v>9.9999999999999992E-2</v>
      </c>
    </row>
    <row r="5776" spans="22:46" x14ac:dyDescent="0.3">
      <c r="V5776">
        <v>5775</v>
      </c>
      <c r="W5776" t="s">
        <v>9262</v>
      </c>
      <c r="X5776" s="1">
        <v>42472</v>
      </c>
      <c r="Y5776" t="s">
        <v>3700</v>
      </c>
      <c r="Z5776" t="s">
        <v>51</v>
      </c>
      <c r="AA5776" t="s">
        <v>4199</v>
      </c>
      <c r="AB5776" t="s">
        <v>4200</v>
      </c>
      <c r="AC5776" t="s">
        <v>25</v>
      </c>
      <c r="AD5776" t="s">
        <v>26</v>
      </c>
      <c r="AE5776" t="s">
        <v>42</v>
      </c>
      <c r="AF5776" t="s">
        <v>43</v>
      </c>
      <c r="AG5776">
        <v>90036</v>
      </c>
      <c r="AH5776" t="s">
        <v>44</v>
      </c>
      <c r="AI5776" t="s">
        <v>9158</v>
      </c>
      <c r="AJ5776" t="s">
        <v>31</v>
      </c>
      <c r="AK5776" t="s">
        <v>35</v>
      </c>
      <c r="AL5776" t="s">
        <v>9159</v>
      </c>
      <c r="AM5776">
        <v>638.28800000000001</v>
      </c>
      <c r="AN5776">
        <v>7</v>
      </c>
      <c r="AO5776">
        <v>0.2</v>
      </c>
      <c r="AP5776">
        <v>-31.914400000000001</v>
      </c>
      <c r="AQ5776">
        <f>YEAR(Table1[[#This Row],[Order Date]])</f>
        <v>2016</v>
      </c>
      <c r="AR5776" t="str">
        <f>TEXT(Table1[[#This Row],[Order Date]],"mmmm")</f>
        <v>April</v>
      </c>
      <c r="AS5776" t="str">
        <f>"Q"&amp;ROUNDUP(MONTH(Table1[[#This Row],[Order Date]])/3,0)</f>
        <v>Q2</v>
      </c>
      <c r="AT5776">
        <f>IF(Table1[[#This Row],[Sales]]=0,0,Table1[[#This Row],[Profit]]/Table1[[#This Row],[Sales]])</f>
        <v>-0.05</v>
      </c>
    </row>
    <row r="5777" spans="22:46" x14ac:dyDescent="0.3">
      <c r="V5777">
        <v>5776</v>
      </c>
      <c r="W5777" t="s">
        <v>9262</v>
      </c>
      <c r="X5777" s="1">
        <v>42472</v>
      </c>
      <c r="Y5777" t="s">
        <v>3700</v>
      </c>
      <c r="Z5777" t="s">
        <v>51</v>
      </c>
      <c r="AA5777" t="s">
        <v>4199</v>
      </c>
      <c r="AB5777" t="s">
        <v>4200</v>
      </c>
      <c r="AC5777" t="s">
        <v>25</v>
      </c>
      <c r="AD5777" t="s">
        <v>26</v>
      </c>
      <c r="AE5777" t="s">
        <v>42</v>
      </c>
      <c r="AF5777" t="s">
        <v>43</v>
      </c>
      <c r="AG5777">
        <v>90036</v>
      </c>
      <c r="AH5777" t="s">
        <v>44</v>
      </c>
      <c r="AI5777" t="s">
        <v>3222</v>
      </c>
      <c r="AJ5777" t="s">
        <v>46</v>
      </c>
      <c r="AK5777" t="s">
        <v>77</v>
      </c>
      <c r="AL5777" t="s">
        <v>3223</v>
      </c>
      <c r="AM5777">
        <v>13.208</v>
      </c>
      <c r="AN5777">
        <v>1</v>
      </c>
      <c r="AO5777">
        <v>0.2</v>
      </c>
      <c r="AP5777">
        <v>4.6227999999999998</v>
      </c>
      <c r="AQ5777">
        <f>YEAR(Table1[[#This Row],[Order Date]])</f>
        <v>2016</v>
      </c>
      <c r="AR5777" t="str">
        <f>TEXT(Table1[[#This Row],[Order Date]],"mmmm")</f>
        <v>April</v>
      </c>
      <c r="AS5777" t="str">
        <f>"Q"&amp;ROUNDUP(MONTH(Table1[[#This Row],[Order Date]])/3,0)</f>
        <v>Q2</v>
      </c>
      <c r="AT5777">
        <f>IF(Table1[[#This Row],[Sales]]=0,0,Table1[[#This Row],[Profit]]/Table1[[#This Row],[Sales]])</f>
        <v>0.35</v>
      </c>
    </row>
    <row r="5778" spans="22:46" x14ac:dyDescent="0.3">
      <c r="V5778">
        <v>5777</v>
      </c>
      <c r="W5778" t="s">
        <v>9263</v>
      </c>
      <c r="X5778" s="1">
        <v>42708</v>
      </c>
      <c r="Y5778" s="1">
        <v>42594</v>
      </c>
      <c r="Z5778" t="s">
        <v>51</v>
      </c>
      <c r="AA5778" t="s">
        <v>2087</v>
      </c>
      <c r="AB5778" t="s">
        <v>2088</v>
      </c>
      <c r="AC5778" t="s">
        <v>25</v>
      </c>
      <c r="AD5778" t="s">
        <v>26</v>
      </c>
      <c r="AE5778" t="s">
        <v>1756</v>
      </c>
      <c r="AF5778" t="s">
        <v>301</v>
      </c>
      <c r="AG5778">
        <v>13021</v>
      </c>
      <c r="AH5778" t="s">
        <v>160</v>
      </c>
      <c r="AI5778" t="s">
        <v>2756</v>
      </c>
      <c r="AJ5778" t="s">
        <v>46</v>
      </c>
      <c r="AK5778" t="s">
        <v>77</v>
      </c>
      <c r="AL5778" t="s">
        <v>2757</v>
      </c>
      <c r="AM5778">
        <v>15.528</v>
      </c>
      <c r="AN5778">
        <v>3</v>
      </c>
      <c r="AO5778">
        <v>0.2</v>
      </c>
      <c r="AP5778">
        <v>5.8230000000000004</v>
      </c>
      <c r="AQ5778">
        <f>YEAR(Table1[[#This Row],[Order Date]])</f>
        <v>2016</v>
      </c>
      <c r="AR5778" t="str">
        <f>TEXT(Table1[[#This Row],[Order Date]],"mmmm")</f>
        <v>December</v>
      </c>
      <c r="AS5778" t="str">
        <f>"Q"&amp;ROUNDUP(MONTH(Table1[[#This Row],[Order Date]])/3,0)</f>
        <v>Q4</v>
      </c>
      <c r="AT5778">
        <f>IF(Table1[[#This Row],[Sales]]=0,0,Table1[[#This Row],[Profit]]/Table1[[#This Row],[Sales]])</f>
        <v>0.375</v>
      </c>
    </row>
    <row r="5779" spans="22:46" x14ac:dyDescent="0.3">
      <c r="V5779">
        <v>5778</v>
      </c>
      <c r="W5779" t="s">
        <v>9264</v>
      </c>
      <c r="X5779" s="1">
        <v>42708</v>
      </c>
      <c r="Y5779" s="1">
        <v>42625</v>
      </c>
      <c r="Z5779" t="s">
        <v>51</v>
      </c>
      <c r="AA5779" t="s">
        <v>4218</v>
      </c>
      <c r="AB5779" t="s">
        <v>4219</v>
      </c>
      <c r="AC5779" t="s">
        <v>25</v>
      </c>
      <c r="AD5779" t="s">
        <v>26</v>
      </c>
      <c r="AE5779" t="s">
        <v>136</v>
      </c>
      <c r="AF5779" t="s">
        <v>43</v>
      </c>
      <c r="AG5779">
        <v>94109</v>
      </c>
      <c r="AH5779" t="s">
        <v>44</v>
      </c>
      <c r="AI5779" t="s">
        <v>4028</v>
      </c>
      <c r="AJ5779" t="s">
        <v>46</v>
      </c>
      <c r="AK5779" t="s">
        <v>94</v>
      </c>
      <c r="AL5779" t="s">
        <v>4029</v>
      </c>
      <c r="AM5779">
        <v>104.85</v>
      </c>
      <c r="AN5779">
        <v>1</v>
      </c>
      <c r="AO5779">
        <v>0</v>
      </c>
      <c r="AP5779">
        <v>50.328000000000003</v>
      </c>
      <c r="AQ5779">
        <f>YEAR(Table1[[#This Row],[Order Date]])</f>
        <v>2016</v>
      </c>
      <c r="AR5779" t="str">
        <f>TEXT(Table1[[#This Row],[Order Date]],"mmmm")</f>
        <v>December</v>
      </c>
      <c r="AS5779" t="str">
        <f>"Q"&amp;ROUNDUP(MONTH(Table1[[#This Row],[Order Date]])/3,0)</f>
        <v>Q4</v>
      </c>
      <c r="AT5779">
        <f>IF(Table1[[#This Row],[Sales]]=0,0,Table1[[#This Row],[Profit]]/Table1[[#This Row],[Sales]])</f>
        <v>0.48000000000000004</v>
      </c>
    </row>
    <row r="5780" spans="22:46" x14ac:dyDescent="0.3">
      <c r="V5780">
        <v>5779</v>
      </c>
      <c r="W5780" t="s">
        <v>9265</v>
      </c>
      <c r="X5780" s="1">
        <v>41954</v>
      </c>
      <c r="Y5780" t="s">
        <v>117</v>
      </c>
      <c r="Z5780" t="s">
        <v>51</v>
      </c>
      <c r="AA5780" t="s">
        <v>2577</v>
      </c>
      <c r="AB5780" t="s">
        <v>2578</v>
      </c>
      <c r="AC5780" t="s">
        <v>25</v>
      </c>
      <c r="AD5780" t="s">
        <v>26</v>
      </c>
      <c r="AE5780" t="s">
        <v>42</v>
      </c>
      <c r="AF5780" t="s">
        <v>43</v>
      </c>
      <c r="AG5780">
        <v>90008</v>
      </c>
      <c r="AH5780" t="s">
        <v>44</v>
      </c>
      <c r="AI5780" t="s">
        <v>1763</v>
      </c>
      <c r="AJ5780" t="s">
        <v>46</v>
      </c>
      <c r="AK5780" t="s">
        <v>70</v>
      </c>
      <c r="AL5780" t="s">
        <v>1764</v>
      </c>
      <c r="AM5780">
        <v>30.48</v>
      </c>
      <c r="AN5780">
        <v>3</v>
      </c>
      <c r="AO5780">
        <v>0</v>
      </c>
      <c r="AP5780">
        <v>7.9248000000000003</v>
      </c>
      <c r="AQ5780">
        <f>YEAR(Table1[[#This Row],[Order Date]])</f>
        <v>2014</v>
      </c>
      <c r="AR5780" t="str">
        <f>TEXT(Table1[[#This Row],[Order Date]],"mmmm")</f>
        <v>November</v>
      </c>
      <c r="AS5780" t="str">
        <f>"Q"&amp;ROUNDUP(MONTH(Table1[[#This Row],[Order Date]])/3,0)</f>
        <v>Q4</v>
      </c>
      <c r="AT5780">
        <f>IF(Table1[[#This Row],[Sales]]=0,0,Table1[[#This Row],[Profit]]/Table1[[#This Row],[Sales]])</f>
        <v>0.26</v>
      </c>
    </row>
    <row r="5781" spans="22:46" x14ac:dyDescent="0.3">
      <c r="V5781">
        <v>5780</v>
      </c>
      <c r="W5781" t="s">
        <v>9265</v>
      </c>
      <c r="X5781" s="1">
        <v>41954</v>
      </c>
      <c r="Y5781" t="s">
        <v>117</v>
      </c>
      <c r="Z5781" t="s">
        <v>51</v>
      </c>
      <c r="AA5781" t="s">
        <v>2577</v>
      </c>
      <c r="AB5781" t="s">
        <v>2578</v>
      </c>
      <c r="AC5781" t="s">
        <v>25</v>
      </c>
      <c r="AD5781" t="s">
        <v>26</v>
      </c>
      <c r="AE5781" t="s">
        <v>42</v>
      </c>
      <c r="AF5781" t="s">
        <v>43</v>
      </c>
      <c r="AG5781">
        <v>90008</v>
      </c>
      <c r="AH5781" t="s">
        <v>44</v>
      </c>
      <c r="AI5781" t="s">
        <v>5184</v>
      </c>
      <c r="AJ5781" t="s">
        <v>31</v>
      </c>
      <c r="AK5781" t="s">
        <v>35</v>
      </c>
      <c r="AL5781" t="s">
        <v>5185</v>
      </c>
      <c r="AM5781">
        <v>112.648</v>
      </c>
      <c r="AN5781">
        <v>1</v>
      </c>
      <c r="AO5781">
        <v>0.2</v>
      </c>
      <c r="AP5781">
        <v>11.264799999999999</v>
      </c>
      <c r="AQ5781">
        <f>YEAR(Table1[[#This Row],[Order Date]])</f>
        <v>2014</v>
      </c>
      <c r="AR5781" t="str">
        <f>TEXT(Table1[[#This Row],[Order Date]],"mmmm")</f>
        <v>November</v>
      </c>
      <c r="AS5781" t="str">
        <f>"Q"&amp;ROUNDUP(MONTH(Table1[[#This Row],[Order Date]])/3,0)</f>
        <v>Q4</v>
      </c>
      <c r="AT5781">
        <f>IF(Table1[[#This Row],[Sales]]=0,0,Table1[[#This Row],[Profit]]/Table1[[#This Row],[Sales]])</f>
        <v>9.9999999999999992E-2</v>
      </c>
    </row>
    <row r="5782" spans="22:46" x14ac:dyDescent="0.3">
      <c r="V5782">
        <v>5781</v>
      </c>
      <c r="W5782" t="s">
        <v>9266</v>
      </c>
      <c r="X5782" s="1">
        <v>42096</v>
      </c>
      <c r="Y5782" s="1">
        <v>42251</v>
      </c>
      <c r="Z5782" t="s">
        <v>51</v>
      </c>
      <c r="AA5782" t="s">
        <v>4520</v>
      </c>
      <c r="AB5782" t="s">
        <v>4521</v>
      </c>
      <c r="AC5782" t="s">
        <v>25</v>
      </c>
      <c r="AD5782" t="s">
        <v>26</v>
      </c>
      <c r="AE5782" t="s">
        <v>42</v>
      </c>
      <c r="AF5782" t="s">
        <v>43</v>
      </c>
      <c r="AG5782">
        <v>90049</v>
      </c>
      <c r="AH5782" t="s">
        <v>44</v>
      </c>
      <c r="AI5782" t="s">
        <v>9267</v>
      </c>
      <c r="AJ5782" t="s">
        <v>73</v>
      </c>
      <c r="AK5782" t="s">
        <v>768</v>
      </c>
      <c r="AL5782" t="s">
        <v>9268</v>
      </c>
      <c r="AM5782">
        <v>71.975999999999999</v>
      </c>
      <c r="AN5782">
        <v>3</v>
      </c>
      <c r="AO5782">
        <v>0.2</v>
      </c>
      <c r="AP5782">
        <v>24.291899999999998</v>
      </c>
      <c r="AQ5782">
        <f>YEAR(Table1[[#This Row],[Order Date]])</f>
        <v>2015</v>
      </c>
      <c r="AR5782" t="str">
        <f>TEXT(Table1[[#This Row],[Order Date]],"mmmm")</f>
        <v>April</v>
      </c>
      <c r="AS5782" t="str">
        <f>"Q"&amp;ROUNDUP(MONTH(Table1[[#This Row],[Order Date]])/3,0)</f>
        <v>Q2</v>
      </c>
      <c r="AT5782">
        <f>IF(Table1[[#This Row],[Sales]]=0,0,Table1[[#This Row],[Profit]]/Table1[[#This Row],[Sales]])</f>
        <v>0.33749999999999997</v>
      </c>
    </row>
    <row r="5783" spans="22:46" x14ac:dyDescent="0.3">
      <c r="V5783">
        <v>5782</v>
      </c>
      <c r="W5783" t="s">
        <v>9269</v>
      </c>
      <c r="X5783" s="1">
        <v>42350</v>
      </c>
      <c r="Y5783" t="s">
        <v>2792</v>
      </c>
      <c r="Z5783" t="s">
        <v>22</v>
      </c>
      <c r="AA5783" t="s">
        <v>1864</v>
      </c>
      <c r="AB5783" t="s">
        <v>1865</v>
      </c>
      <c r="AC5783" t="s">
        <v>25</v>
      </c>
      <c r="AD5783" t="s">
        <v>26</v>
      </c>
      <c r="AE5783" t="s">
        <v>9270</v>
      </c>
      <c r="AF5783" t="s">
        <v>43</v>
      </c>
      <c r="AG5783">
        <v>95928</v>
      </c>
      <c r="AH5783" t="s">
        <v>44</v>
      </c>
      <c r="AI5783" t="s">
        <v>721</v>
      </c>
      <c r="AJ5783" t="s">
        <v>46</v>
      </c>
      <c r="AK5783" t="s">
        <v>70</v>
      </c>
      <c r="AL5783" t="s">
        <v>722</v>
      </c>
      <c r="AM5783">
        <v>2.21</v>
      </c>
      <c r="AN5783">
        <v>1</v>
      </c>
      <c r="AO5783">
        <v>0</v>
      </c>
      <c r="AP5783">
        <v>0.59670000000000001</v>
      </c>
      <c r="AQ5783">
        <f>YEAR(Table1[[#This Row],[Order Date]])</f>
        <v>2015</v>
      </c>
      <c r="AR5783" t="str">
        <f>TEXT(Table1[[#This Row],[Order Date]],"mmmm")</f>
        <v>December</v>
      </c>
      <c r="AS5783" t="str">
        <f>"Q"&amp;ROUNDUP(MONTH(Table1[[#This Row],[Order Date]])/3,0)</f>
        <v>Q4</v>
      </c>
      <c r="AT5783">
        <f>IF(Table1[[#This Row],[Sales]]=0,0,Table1[[#This Row],[Profit]]/Table1[[#This Row],[Sales]])</f>
        <v>0.27</v>
      </c>
    </row>
    <row r="5784" spans="22:46" x14ac:dyDescent="0.3">
      <c r="V5784">
        <v>5783</v>
      </c>
      <c r="W5784" t="s">
        <v>9269</v>
      </c>
      <c r="X5784" s="1">
        <v>42350</v>
      </c>
      <c r="Y5784" t="s">
        <v>2792</v>
      </c>
      <c r="Z5784" t="s">
        <v>22</v>
      </c>
      <c r="AA5784" t="s">
        <v>1864</v>
      </c>
      <c r="AB5784" t="s">
        <v>1865</v>
      </c>
      <c r="AC5784" t="s">
        <v>25</v>
      </c>
      <c r="AD5784" t="s">
        <v>26</v>
      </c>
      <c r="AE5784" t="s">
        <v>9270</v>
      </c>
      <c r="AF5784" t="s">
        <v>43</v>
      </c>
      <c r="AG5784">
        <v>95928</v>
      </c>
      <c r="AH5784" t="s">
        <v>44</v>
      </c>
      <c r="AI5784" t="s">
        <v>3445</v>
      </c>
      <c r="AJ5784" t="s">
        <v>46</v>
      </c>
      <c r="AK5784" t="s">
        <v>190</v>
      </c>
      <c r="AL5784" t="s">
        <v>3446</v>
      </c>
      <c r="AM5784">
        <v>15.52</v>
      </c>
      <c r="AN5784">
        <v>4</v>
      </c>
      <c r="AO5784">
        <v>0</v>
      </c>
      <c r="AP5784">
        <v>7.4496000000000002</v>
      </c>
      <c r="AQ5784">
        <f>YEAR(Table1[[#This Row],[Order Date]])</f>
        <v>2015</v>
      </c>
      <c r="AR5784" t="str">
        <f>TEXT(Table1[[#This Row],[Order Date]],"mmmm")</f>
        <v>December</v>
      </c>
      <c r="AS5784" t="str">
        <f>"Q"&amp;ROUNDUP(MONTH(Table1[[#This Row],[Order Date]])/3,0)</f>
        <v>Q4</v>
      </c>
      <c r="AT5784">
        <f>IF(Table1[[#This Row],[Sales]]=0,0,Table1[[#This Row],[Profit]]/Table1[[#This Row],[Sales]])</f>
        <v>0.48000000000000004</v>
      </c>
    </row>
    <row r="5785" spans="22:46" x14ac:dyDescent="0.3">
      <c r="V5785">
        <v>5784</v>
      </c>
      <c r="W5785" t="s">
        <v>9269</v>
      </c>
      <c r="X5785" s="1">
        <v>42350</v>
      </c>
      <c r="Y5785" t="s">
        <v>2792</v>
      </c>
      <c r="Z5785" t="s">
        <v>22</v>
      </c>
      <c r="AA5785" t="s">
        <v>1864</v>
      </c>
      <c r="AB5785" t="s">
        <v>1865</v>
      </c>
      <c r="AC5785" t="s">
        <v>25</v>
      </c>
      <c r="AD5785" t="s">
        <v>26</v>
      </c>
      <c r="AE5785" t="s">
        <v>9270</v>
      </c>
      <c r="AF5785" t="s">
        <v>43</v>
      </c>
      <c r="AG5785">
        <v>95928</v>
      </c>
      <c r="AH5785" t="s">
        <v>44</v>
      </c>
      <c r="AI5785" t="s">
        <v>6170</v>
      </c>
      <c r="AJ5785" t="s">
        <v>46</v>
      </c>
      <c r="AK5785" t="s">
        <v>94</v>
      </c>
      <c r="AL5785" t="s">
        <v>6171</v>
      </c>
      <c r="AM5785">
        <v>36.44</v>
      </c>
      <c r="AN5785">
        <v>4</v>
      </c>
      <c r="AO5785">
        <v>0</v>
      </c>
      <c r="AP5785">
        <v>16.398</v>
      </c>
      <c r="AQ5785">
        <f>YEAR(Table1[[#This Row],[Order Date]])</f>
        <v>2015</v>
      </c>
      <c r="AR5785" t="str">
        <f>TEXT(Table1[[#This Row],[Order Date]],"mmmm")</f>
        <v>December</v>
      </c>
      <c r="AS5785" t="str">
        <f>"Q"&amp;ROUNDUP(MONTH(Table1[[#This Row],[Order Date]])/3,0)</f>
        <v>Q4</v>
      </c>
      <c r="AT5785">
        <f>IF(Table1[[#This Row],[Sales]]=0,0,Table1[[#This Row],[Profit]]/Table1[[#This Row],[Sales]])</f>
        <v>0.45</v>
      </c>
    </row>
    <row r="5786" spans="22:46" x14ac:dyDescent="0.3">
      <c r="V5786">
        <v>5785</v>
      </c>
      <c r="W5786" t="s">
        <v>9271</v>
      </c>
      <c r="X5786" s="1">
        <v>43010</v>
      </c>
      <c r="Y5786" s="1">
        <v>42957</v>
      </c>
      <c r="Z5786" t="s">
        <v>51</v>
      </c>
      <c r="AA5786" t="s">
        <v>9085</v>
      </c>
      <c r="AB5786" t="s">
        <v>9086</v>
      </c>
      <c r="AC5786" t="s">
        <v>25</v>
      </c>
      <c r="AD5786" t="s">
        <v>26</v>
      </c>
      <c r="AE5786" t="s">
        <v>357</v>
      </c>
      <c r="AF5786" t="s">
        <v>474</v>
      </c>
      <c r="AG5786">
        <v>97477</v>
      </c>
      <c r="AH5786" t="s">
        <v>44</v>
      </c>
      <c r="AI5786" t="s">
        <v>1622</v>
      </c>
      <c r="AJ5786" t="s">
        <v>31</v>
      </c>
      <c r="AK5786" t="s">
        <v>32</v>
      </c>
      <c r="AL5786" t="s">
        <v>1623</v>
      </c>
      <c r="AM5786">
        <v>217.76400000000001</v>
      </c>
      <c r="AN5786">
        <v>6</v>
      </c>
      <c r="AO5786">
        <v>0.7</v>
      </c>
      <c r="AP5786">
        <v>-384.71640000000002</v>
      </c>
      <c r="AQ5786">
        <f>YEAR(Table1[[#This Row],[Order Date]])</f>
        <v>2017</v>
      </c>
      <c r="AR5786" t="str">
        <f>TEXT(Table1[[#This Row],[Order Date]],"mmmm")</f>
        <v>October</v>
      </c>
      <c r="AS5786" t="str">
        <f>"Q"&amp;ROUNDUP(MONTH(Table1[[#This Row],[Order Date]])/3,0)</f>
        <v>Q4</v>
      </c>
      <c r="AT5786">
        <f>IF(Table1[[#This Row],[Sales]]=0,0,Table1[[#This Row],[Profit]]/Table1[[#This Row],[Sales]])</f>
        <v>-1.7666666666666666</v>
      </c>
    </row>
    <row r="5787" spans="22:46" x14ac:dyDescent="0.3">
      <c r="V5787">
        <v>5786</v>
      </c>
      <c r="W5787" t="s">
        <v>9271</v>
      </c>
      <c r="X5787" s="1">
        <v>43010</v>
      </c>
      <c r="Y5787" s="1">
        <v>42957</v>
      </c>
      <c r="Z5787" t="s">
        <v>51</v>
      </c>
      <c r="AA5787" t="s">
        <v>9085</v>
      </c>
      <c r="AB5787" t="s">
        <v>9086</v>
      </c>
      <c r="AC5787" t="s">
        <v>25</v>
      </c>
      <c r="AD5787" t="s">
        <v>26</v>
      </c>
      <c r="AE5787" t="s">
        <v>357</v>
      </c>
      <c r="AF5787" t="s">
        <v>474</v>
      </c>
      <c r="AG5787">
        <v>97477</v>
      </c>
      <c r="AH5787" t="s">
        <v>44</v>
      </c>
      <c r="AI5787" t="s">
        <v>2628</v>
      </c>
      <c r="AJ5787" t="s">
        <v>46</v>
      </c>
      <c r="AK5787" t="s">
        <v>651</v>
      </c>
      <c r="AL5787" t="s">
        <v>2629</v>
      </c>
      <c r="AM5787">
        <v>39.072000000000003</v>
      </c>
      <c r="AN5787">
        <v>6</v>
      </c>
      <c r="AO5787">
        <v>0.2</v>
      </c>
      <c r="AP5787">
        <v>4.3956</v>
      </c>
      <c r="AQ5787">
        <f>YEAR(Table1[[#This Row],[Order Date]])</f>
        <v>2017</v>
      </c>
      <c r="AR5787" t="str">
        <f>TEXT(Table1[[#This Row],[Order Date]],"mmmm")</f>
        <v>October</v>
      </c>
      <c r="AS5787" t="str">
        <f>"Q"&amp;ROUNDUP(MONTH(Table1[[#This Row],[Order Date]])/3,0)</f>
        <v>Q4</v>
      </c>
      <c r="AT5787">
        <f>IF(Table1[[#This Row],[Sales]]=0,0,Table1[[#This Row],[Profit]]/Table1[[#This Row],[Sales]])</f>
        <v>0.11249999999999999</v>
      </c>
    </row>
    <row r="5788" spans="22:46" x14ac:dyDescent="0.3">
      <c r="V5788">
        <v>5787</v>
      </c>
      <c r="W5788" t="s">
        <v>9271</v>
      </c>
      <c r="X5788" s="1">
        <v>43010</v>
      </c>
      <c r="Y5788" s="1">
        <v>42957</v>
      </c>
      <c r="Z5788" t="s">
        <v>51</v>
      </c>
      <c r="AA5788" t="s">
        <v>9085</v>
      </c>
      <c r="AB5788" t="s">
        <v>9086</v>
      </c>
      <c r="AC5788" t="s">
        <v>25</v>
      </c>
      <c r="AD5788" t="s">
        <v>26</v>
      </c>
      <c r="AE5788" t="s">
        <v>357</v>
      </c>
      <c r="AF5788" t="s">
        <v>474</v>
      </c>
      <c r="AG5788">
        <v>97477</v>
      </c>
      <c r="AH5788" t="s">
        <v>44</v>
      </c>
      <c r="AI5788" t="s">
        <v>3665</v>
      </c>
      <c r="AJ5788" t="s">
        <v>46</v>
      </c>
      <c r="AK5788" t="s">
        <v>77</v>
      </c>
      <c r="AL5788" t="s">
        <v>3666</v>
      </c>
      <c r="AM5788">
        <v>22.638000000000002</v>
      </c>
      <c r="AN5788">
        <v>7</v>
      </c>
      <c r="AO5788">
        <v>0.7</v>
      </c>
      <c r="AP5788">
        <v>-16.601199999999999</v>
      </c>
      <c r="AQ5788">
        <f>YEAR(Table1[[#This Row],[Order Date]])</f>
        <v>2017</v>
      </c>
      <c r="AR5788" t="str">
        <f>TEXT(Table1[[#This Row],[Order Date]],"mmmm")</f>
        <v>October</v>
      </c>
      <c r="AS5788" t="str">
        <f>"Q"&amp;ROUNDUP(MONTH(Table1[[#This Row],[Order Date]])/3,0)</f>
        <v>Q4</v>
      </c>
      <c r="AT5788">
        <f>IF(Table1[[#This Row],[Sales]]=0,0,Table1[[#This Row],[Profit]]/Table1[[#This Row],[Sales]])</f>
        <v>-0.73333333333333317</v>
      </c>
    </row>
    <row r="5789" spans="22:46" x14ac:dyDescent="0.3">
      <c r="V5789">
        <v>5788</v>
      </c>
      <c r="W5789" t="s">
        <v>9271</v>
      </c>
      <c r="X5789" s="1">
        <v>43010</v>
      </c>
      <c r="Y5789" s="1">
        <v>42957</v>
      </c>
      <c r="Z5789" t="s">
        <v>51</v>
      </c>
      <c r="AA5789" t="s">
        <v>9085</v>
      </c>
      <c r="AB5789" t="s">
        <v>9086</v>
      </c>
      <c r="AC5789" t="s">
        <v>25</v>
      </c>
      <c r="AD5789" t="s">
        <v>26</v>
      </c>
      <c r="AE5789" t="s">
        <v>357</v>
      </c>
      <c r="AF5789" t="s">
        <v>474</v>
      </c>
      <c r="AG5789">
        <v>97477</v>
      </c>
      <c r="AH5789" t="s">
        <v>44</v>
      </c>
      <c r="AI5789" t="s">
        <v>6372</v>
      </c>
      <c r="AJ5789" t="s">
        <v>46</v>
      </c>
      <c r="AK5789" t="s">
        <v>70</v>
      </c>
      <c r="AL5789" t="s">
        <v>6373</v>
      </c>
      <c r="AM5789">
        <v>95.144000000000005</v>
      </c>
      <c r="AN5789">
        <v>7</v>
      </c>
      <c r="AO5789">
        <v>0.2</v>
      </c>
      <c r="AP5789">
        <v>10.7037</v>
      </c>
      <c r="AQ5789">
        <f>YEAR(Table1[[#This Row],[Order Date]])</f>
        <v>2017</v>
      </c>
      <c r="AR5789" t="str">
        <f>TEXT(Table1[[#This Row],[Order Date]],"mmmm")</f>
        <v>October</v>
      </c>
      <c r="AS5789" t="str">
        <f>"Q"&amp;ROUNDUP(MONTH(Table1[[#This Row],[Order Date]])/3,0)</f>
        <v>Q4</v>
      </c>
      <c r="AT5789">
        <f>IF(Table1[[#This Row],[Sales]]=0,0,Table1[[#This Row],[Profit]]/Table1[[#This Row],[Sales]])</f>
        <v>0.11249999999999999</v>
      </c>
    </row>
    <row r="5790" spans="22:46" x14ac:dyDescent="0.3">
      <c r="V5790">
        <v>5789</v>
      </c>
      <c r="W5790" t="s">
        <v>9272</v>
      </c>
      <c r="X5790" s="1">
        <v>42835</v>
      </c>
      <c r="Y5790" t="s">
        <v>3207</v>
      </c>
      <c r="Z5790" t="s">
        <v>22</v>
      </c>
      <c r="AA5790" t="s">
        <v>9273</v>
      </c>
      <c r="AB5790" t="s">
        <v>9274</v>
      </c>
      <c r="AC5790" t="s">
        <v>41</v>
      </c>
      <c r="AD5790" t="s">
        <v>26</v>
      </c>
      <c r="AE5790" t="s">
        <v>1712</v>
      </c>
      <c r="AF5790" t="s">
        <v>55</v>
      </c>
      <c r="AG5790">
        <v>32216</v>
      </c>
      <c r="AH5790" t="s">
        <v>29</v>
      </c>
      <c r="AI5790" t="s">
        <v>6408</v>
      </c>
      <c r="AJ5790" t="s">
        <v>31</v>
      </c>
      <c r="AK5790" t="s">
        <v>67</v>
      </c>
      <c r="AL5790" t="s">
        <v>6409</v>
      </c>
      <c r="AM5790">
        <v>12.32</v>
      </c>
      <c r="AN5790">
        <v>5</v>
      </c>
      <c r="AO5790">
        <v>0.2</v>
      </c>
      <c r="AP5790">
        <v>1.8480000000000001</v>
      </c>
      <c r="AQ5790">
        <f>YEAR(Table1[[#This Row],[Order Date]])</f>
        <v>2017</v>
      </c>
      <c r="AR5790" t="str">
        <f>TEXT(Table1[[#This Row],[Order Date]],"mmmm")</f>
        <v>April</v>
      </c>
      <c r="AS5790" t="str">
        <f>"Q"&amp;ROUNDUP(MONTH(Table1[[#This Row],[Order Date]])/3,0)</f>
        <v>Q2</v>
      </c>
      <c r="AT5790">
        <f>IF(Table1[[#This Row],[Sales]]=0,0,Table1[[#This Row],[Profit]]/Table1[[#This Row],[Sales]])</f>
        <v>0.15</v>
      </c>
    </row>
    <row r="5791" spans="22:46" x14ac:dyDescent="0.3">
      <c r="V5791">
        <v>5790</v>
      </c>
      <c r="W5791" t="s">
        <v>9272</v>
      </c>
      <c r="X5791" s="1">
        <v>42835</v>
      </c>
      <c r="Y5791" t="s">
        <v>3207</v>
      </c>
      <c r="Z5791" t="s">
        <v>22</v>
      </c>
      <c r="AA5791" t="s">
        <v>9273</v>
      </c>
      <c r="AB5791" t="s">
        <v>9274</v>
      </c>
      <c r="AC5791" t="s">
        <v>41</v>
      </c>
      <c r="AD5791" t="s">
        <v>26</v>
      </c>
      <c r="AE5791" t="s">
        <v>1712</v>
      </c>
      <c r="AF5791" t="s">
        <v>55</v>
      </c>
      <c r="AG5791">
        <v>32216</v>
      </c>
      <c r="AH5791" t="s">
        <v>29</v>
      </c>
      <c r="AI5791" t="s">
        <v>3064</v>
      </c>
      <c r="AJ5791" t="s">
        <v>46</v>
      </c>
      <c r="AK5791" t="s">
        <v>77</v>
      </c>
      <c r="AL5791" t="s">
        <v>3065</v>
      </c>
      <c r="AM5791">
        <v>4.4189999999999996</v>
      </c>
      <c r="AN5791">
        <v>3</v>
      </c>
      <c r="AO5791">
        <v>0.7</v>
      </c>
      <c r="AP5791">
        <v>-3.0933000000000002</v>
      </c>
      <c r="AQ5791">
        <f>YEAR(Table1[[#This Row],[Order Date]])</f>
        <v>2017</v>
      </c>
      <c r="AR5791" t="str">
        <f>TEXT(Table1[[#This Row],[Order Date]],"mmmm")</f>
        <v>April</v>
      </c>
      <c r="AS5791" t="str">
        <f>"Q"&amp;ROUNDUP(MONTH(Table1[[#This Row],[Order Date]])/3,0)</f>
        <v>Q2</v>
      </c>
      <c r="AT5791">
        <f>IF(Table1[[#This Row],[Sales]]=0,0,Table1[[#This Row],[Profit]]/Table1[[#This Row],[Sales]])</f>
        <v>-0.70000000000000007</v>
      </c>
    </row>
    <row r="5792" spans="22:46" x14ac:dyDescent="0.3">
      <c r="V5792">
        <v>5791</v>
      </c>
      <c r="W5792" t="s">
        <v>9275</v>
      </c>
      <c r="X5792" s="1">
        <v>43007</v>
      </c>
      <c r="Y5792" s="1">
        <v>42776</v>
      </c>
      <c r="Z5792" t="s">
        <v>207</v>
      </c>
      <c r="AA5792" t="s">
        <v>2903</v>
      </c>
      <c r="AB5792" t="s">
        <v>2904</v>
      </c>
      <c r="AC5792" t="s">
        <v>25</v>
      </c>
      <c r="AD5792" t="s">
        <v>26</v>
      </c>
      <c r="AE5792" t="s">
        <v>6625</v>
      </c>
      <c r="AF5792" t="s">
        <v>43</v>
      </c>
      <c r="AG5792">
        <v>93309</v>
      </c>
      <c r="AH5792" t="s">
        <v>44</v>
      </c>
      <c r="AI5792" t="s">
        <v>2909</v>
      </c>
      <c r="AJ5792" t="s">
        <v>46</v>
      </c>
      <c r="AK5792" t="s">
        <v>303</v>
      </c>
      <c r="AL5792" t="s">
        <v>2910</v>
      </c>
      <c r="AM5792">
        <v>35</v>
      </c>
      <c r="AN5792">
        <v>7</v>
      </c>
      <c r="AO5792">
        <v>0</v>
      </c>
      <c r="AP5792">
        <v>16.8</v>
      </c>
      <c r="AQ5792">
        <f>YEAR(Table1[[#This Row],[Order Date]])</f>
        <v>2017</v>
      </c>
      <c r="AR5792" t="str">
        <f>TEXT(Table1[[#This Row],[Order Date]],"mmmm")</f>
        <v>September</v>
      </c>
      <c r="AS5792" t="str">
        <f>"Q"&amp;ROUNDUP(MONTH(Table1[[#This Row],[Order Date]])/3,0)</f>
        <v>Q3</v>
      </c>
      <c r="AT5792">
        <f>IF(Table1[[#This Row],[Sales]]=0,0,Table1[[#This Row],[Profit]]/Table1[[#This Row],[Sales]])</f>
        <v>0.48000000000000004</v>
      </c>
    </row>
    <row r="5793" spans="22:46" x14ac:dyDescent="0.3">
      <c r="V5793">
        <v>5792</v>
      </c>
      <c r="W5793" t="s">
        <v>9275</v>
      </c>
      <c r="X5793" s="1">
        <v>43007</v>
      </c>
      <c r="Y5793" s="1">
        <v>42776</v>
      </c>
      <c r="Z5793" t="s">
        <v>207</v>
      </c>
      <c r="AA5793" t="s">
        <v>2903</v>
      </c>
      <c r="AB5793" t="s">
        <v>2904</v>
      </c>
      <c r="AC5793" t="s">
        <v>25</v>
      </c>
      <c r="AD5793" t="s">
        <v>26</v>
      </c>
      <c r="AE5793" t="s">
        <v>6625</v>
      </c>
      <c r="AF5793" t="s">
        <v>43</v>
      </c>
      <c r="AG5793">
        <v>93309</v>
      </c>
      <c r="AH5793" t="s">
        <v>44</v>
      </c>
      <c r="AI5793" t="s">
        <v>4220</v>
      </c>
      <c r="AJ5793" t="s">
        <v>31</v>
      </c>
      <c r="AK5793" t="s">
        <v>35</v>
      </c>
      <c r="AL5793" t="s">
        <v>4221</v>
      </c>
      <c r="AM5793">
        <v>72.784000000000006</v>
      </c>
      <c r="AN5793">
        <v>1</v>
      </c>
      <c r="AO5793">
        <v>0.2</v>
      </c>
      <c r="AP5793">
        <v>0</v>
      </c>
      <c r="AQ5793">
        <f>YEAR(Table1[[#This Row],[Order Date]])</f>
        <v>2017</v>
      </c>
      <c r="AR5793" t="str">
        <f>TEXT(Table1[[#This Row],[Order Date]],"mmmm")</f>
        <v>September</v>
      </c>
      <c r="AS5793" t="str">
        <f>"Q"&amp;ROUNDUP(MONTH(Table1[[#This Row],[Order Date]])/3,0)</f>
        <v>Q3</v>
      </c>
      <c r="AT5793">
        <f>IF(Table1[[#This Row],[Sales]]=0,0,Table1[[#This Row],[Profit]]/Table1[[#This Row],[Sales]])</f>
        <v>0</v>
      </c>
    </row>
    <row r="5794" spans="22:46" x14ac:dyDescent="0.3">
      <c r="V5794">
        <v>5793</v>
      </c>
      <c r="W5794" t="s">
        <v>9275</v>
      </c>
      <c r="X5794" s="1">
        <v>43007</v>
      </c>
      <c r="Y5794" s="1">
        <v>42776</v>
      </c>
      <c r="Z5794" t="s">
        <v>207</v>
      </c>
      <c r="AA5794" t="s">
        <v>2903</v>
      </c>
      <c r="AB5794" t="s">
        <v>2904</v>
      </c>
      <c r="AC5794" t="s">
        <v>25</v>
      </c>
      <c r="AD5794" t="s">
        <v>26</v>
      </c>
      <c r="AE5794" t="s">
        <v>6625</v>
      </c>
      <c r="AF5794" t="s">
        <v>43</v>
      </c>
      <c r="AG5794">
        <v>93309</v>
      </c>
      <c r="AH5794" t="s">
        <v>44</v>
      </c>
      <c r="AI5794" t="s">
        <v>1809</v>
      </c>
      <c r="AJ5794" t="s">
        <v>46</v>
      </c>
      <c r="AK5794" t="s">
        <v>80</v>
      </c>
      <c r="AL5794" t="s">
        <v>1810</v>
      </c>
      <c r="AM5794">
        <v>97.84</v>
      </c>
      <c r="AN5794">
        <v>2</v>
      </c>
      <c r="AO5794">
        <v>0</v>
      </c>
      <c r="AP5794">
        <v>25.438400000000001</v>
      </c>
      <c r="AQ5794">
        <f>YEAR(Table1[[#This Row],[Order Date]])</f>
        <v>2017</v>
      </c>
      <c r="AR5794" t="str">
        <f>TEXT(Table1[[#This Row],[Order Date]],"mmmm")</f>
        <v>September</v>
      </c>
      <c r="AS5794" t="str">
        <f>"Q"&amp;ROUNDUP(MONTH(Table1[[#This Row],[Order Date]])/3,0)</f>
        <v>Q3</v>
      </c>
      <c r="AT5794">
        <f>IF(Table1[[#This Row],[Sales]]=0,0,Table1[[#This Row],[Profit]]/Table1[[#This Row],[Sales]])</f>
        <v>0.26</v>
      </c>
    </row>
    <row r="5795" spans="22:46" x14ac:dyDescent="0.3">
      <c r="V5795">
        <v>5794</v>
      </c>
      <c r="W5795" t="s">
        <v>9275</v>
      </c>
      <c r="X5795" s="1">
        <v>43007</v>
      </c>
      <c r="Y5795" s="1">
        <v>42776</v>
      </c>
      <c r="Z5795" t="s">
        <v>207</v>
      </c>
      <c r="AA5795" t="s">
        <v>2903</v>
      </c>
      <c r="AB5795" t="s">
        <v>2904</v>
      </c>
      <c r="AC5795" t="s">
        <v>25</v>
      </c>
      <c r="AD5795" t="s">
        <v>26</v>
      </c>
      <c r="AE5795" t="s">
        <v>6625</v>
      </c>
      <c r="AF5795" t="s">
        <v>43</v>
      </c>
      <c r="AG5795">
        <v>93309</v>
      </c>
      <c r="AH5795" t="s">
        <v>44</v>
      </c>
      <c r="AI5795" t="s">
        <v>187</v>
      </c>
      <c r="AJ5795" t="s">
        <v>31</v>
      </c>
      <c r="AK5795" t="s">
        <v>67</v>
      </c>
      <c r="AL5795" t="s">
        <v>188</v>
      </c>
      <c r="AM5795">
        <v>51.75</v>
      </c>
      <c r="AN5795">
        <v>1</v>
      </c>
      <c r="AO5795">
        <v>0</v>
      </c>
      <c r="AP5795">
        <v>15.525</v>
      </c>
      <c r="AQ5795">
        <f>YEAR(Table1[[#This Row],[Order Date]])</f>
        <v>2017</v>
      </c>
      <c r="AR5795" t="str">
        <f>TEXT(Table1[[#This Row],[Order Date]],"mmmm")</f>
        <v>September</v>
      </c>
      <c r="AS5795" t="str">
        <f>"Q"&amp;ROUNDUP(MONTH(Table1[[#This Row],[Order Date]])/3,0)</f>
        <v>Q3</v>
      </c>
      <c r="AT5795">
        <f>IF(Table1[[#This Row],[Sales]]=0,0,Table1[[#This Row],[Profit]]/Table1[[#This Row],[Sales]])</f>
        <v>0.3</v>
      </c>
    </row>
    <row r="5796" spans="22:46" x14ac:dyDescent="0.3">
      <c r="V5796">
        <v>5795</v>
      </c>
      <c r="W5796" t="s">
        <v>9275</v>
      </c>
      <c r="X5796" s="1">
        <v>43007</v>
      </c>
      <c r="Y5796" s="1">
        <v>42776</v>
      </c>
      <c r="Z5796" t="s">
        <v>207</v>
      </c>
      <c r="AA5796" t="s">
        <v>2903</v>
      </c>
      <c r="AB5796" t="s">
        <v>2904</v>
      </c>
      <c r="AC5796" t="s">
        <v>25</v>
      </c>
      <c r="AD5796" t="s">
        <v>26</v>
      </c>
      <c r="AE5796" t="s">
        <v>6625</v>
      </c>
      <c r="AF5796" t="s">
        <v>43</v>
      </c>
      <c r="AG5796">
        <v>93309</v>
      </c>
      <c r="AH5796" t="s">
        <v>44</v>
      </c>
      <c r="AI5796" t="s">
        <v>3114</v>
      </c>
      <c r="AJ5796" t="s">
        <v>46</v>
      </c>
      <c r="AK5796" t="s">
        <v>77</v>
      </c>
      <c r="AL5796" t="s">
        <v>3115</v>
      </c>
      <c r="AM5796">
        <v>46.671999999999997</v>
      </c>
      <c r="AN5796">
        <v>2</v>
      </c>
      <c r="AO5796">
        <v>0.2</v>
      </c>
      <c r="AP5796">
        <v>16.3352</v>
      </c>
      <c r="AQ5796">
        <f>YEAR(Table1[[#This Row],[Order Date]])</f>
        <v>2017</v>
      </c>
      <c r="AR5796" t="str">
        <f>TEXT(Table1[[#This Row],[Order Date]],"mmmm")</f>
        <v>September</v>
      </c>
      <c r="AS5796" t="str">
        <f>"Q"&amp;ROUNDUP(MONTH(Table1[[#This Row],[Order Date]])/3,0)</f>
        <v>Q3</v>
      </c>
      <c r="AT5796">
        <f>IF(Table1[[#This Row],[Sales]]=0,0,Table1[[#This Row],[Profit]]/Table1[[#This Row],[Sales]])</f>
        <v>0.35000000000000003</v>
      </c>
    </row>
    <row r="5797" spans="22:46" x14ac:dyDescent="0.3">
      <c r="V5797">
        <v>5796</v>
      </c>
      <c r="W5797" t="s">
        <v>9276</v>
      </c>
      <c r="X5797" s="1">
        <v>41911</v>
      </c>
      <c r="Y5797" s="1">
        <v>41708</v>
      </c>
      <c r="Z5797" t="s">
        <v>22</v>
      </c>
      <c r="AA5797" t="s">
        <v>4145</v>
      </c>
      <c r="AB5797" t="s">
        <v>4146</v>
      </c>
      <c r="AC5797" t="s">
        <v>25</v>
      </c>
      <c r="AD5797" t="s">
        <v>26</v>
      </c>
      <c r="AE5797" t="s">
        <v>300</v>
      </c>
      <c r="AF5797" t="s">
        <v>301</v>
      </c>
      <c r="AG5797">
        <v>10011</v>
      </c>
      <c r="AH5797" t="s">
        <v>160</v>
      </c>
      <c r="AI5797" t="s">
        <v>6777</v>
      </c>
      <c r="AJ5797" t="s">
        <v>46</v>
      </c>
      <c r="AK5797" t="s">
        <v>60</v>
      </c>
      <c r="AL5797" t="s">
        <v>6778</v>
      </c>
      <c r="AM5797">
        <v>1395.54</v>
      </c>
      <c r="AN5797">
        <v>9</v>
      </c>
      <c r="AO5797">
        <v>0</v>
      </c>
      <c r="AP5797">
        <v>362.84039999999999</v>
      </c>
      <c r="AQ5797">
        <f>YEAR(Table1[[#This Row],[Order Date]])</f>
        <v>2014</v>
      </c>
      <c r="AR5797" t="str">
        <f>TEXT(Table1[[#This Row],[Order Date]],"mmmm")</f>
        <v>September</v>
      </c>
      <c r="AS5797" t="str">
        <f>"Q"&amp;ROUNDUP(MONTH(Table1[[#This Row],[Order Date]])/3,0)</f>
        <v>Q3</v>
      </c>
      <c r="AT5797">
        <f>IF(Table1[[#This Row],[Sales]]=0,0,Table1[[#This Row],[Profit]]/Table1[[#This Row],[Sales]])</f>
        <v>0.26</v>
      </c>
    </row>
    <row r="5798" spans="22:46" x14ac:dyDescent="0.3">
      <c r="V5798">
        <v>5797</v>
      </c>
      <c r="W5798" t="s">
        <v>9276</v>
      </c>
      <c r="X5798" s="1">
        <v>41911</v>
      </c>
      <c r="Y5798" s="1">
        <v>41708</v>
      </c>
      <c r="Z5798" t="s">
        <v>22</v>
      </c>
      <c r="AA5798" t="s">
        <v>4145</v>
      </c>
      <c r="AB5798" t="s">
        <v>4146</v>
      </c>
      <c r="AC5798" t="s">
        <v>25</v>
      </c>
      <c r="AD5798" t="s">
        <v>26</v>
      </c>
      <c r="AE5798" t="s">
        <v>300</v>
      </c>
      <c r="AF5798" t="s">
        <v>301</v>
      </c>
      <c r="AG5798">
        <v>10011</v>
      </c>
      <c r="AH5798" t="s">
        <v>160</v>
      </c>
      <c r="AI5798" t="s">
        <v>685</v>
      </c>
      <c r="AJ5798" t="s">
        <v>31</v>
      </c>
      <c r="AK5798" t="s">
        <v>67</v>
      </c>
      <c r="AL5798" t="s">
        <v>686</v>
      </c>
      <c r="AM5798">
        <v>117.36</v>
      </c>
      <c r="AN5798">
        <v>4</v>
      </c>
      <c r="AO5798">
        <v>0</v>
      </c>
      <c r="AP5798">
        <v>36.381599999999999</v>
      </c>
      <c r="AQ5798">
        <f>YEAR(Table1[[#This Row],[Order Date]])</f>
        <v>2014</v>
      </c>
      <c r="AR5798" t="str">
        <f>TEXT(Table1[[#This Row],[Order Date]],"mmmm")</f>
        <v>September</v>
      </c>
      <c r="AS5798" t="str">
        <f>"Q"&amp;ROUNDUP(MONTH(Table1[[#This Row],[Order Date]])/3,0)</f>
        <v>Q3</v>
      </c>
      <c r="AT5798">
        <f>IF(Table1[[#This Row],[Sales]]=0,0,Table1[[#This Row],[Profit]]/Table1[[#This Row],[Sales]])</f>
        <v>0.31</v>
      </c>
    </row>
    <row r="5799" spans="22:46" x14ac:dyDescent="0.3">
      <c r="V5799">
        <v>5798</v>
      </c>
      <c r="W5799" t="s">
        <v>9276</v>
      </c>
      <c r="X5799" s="1">
        <v>41911</v>
      </c>
      <c r="Y5799" s="1">
        <v>41708</v>
      </c>
      <c r="Z5799" t="s">
        <v>22</v>
      </c>
      <c r="AA5799" t="s">
        <v>4145</v>
      </c>
      <c r="AB5799" t="s">
        <v>4146</v>
      </c>
      <c r="AC5799" t="s">
        <v>25</v>
      </c>
      <c r="AD5799" t="s">
        <v>26</v>
      </c>
      <c r="AE5799" t="s">
        <v>300</v>
      </c>
      <c r="AF5799" t="s">
        <v>301</v>
      </c>
      <c r="AG5799">
        <v>10011</v>
      </c>
      <c r="AH5799" t="s">
        <v>160</v>
      </c>
      <c r="AI5799" t="s">
        <v>4024</v>
      </c>
      <c r="AJ5799" t="s">
        <v>46</v>
      </c>
      <c r="AK5799" t="s">
        <v>47</v>
      </c>
      <c r="AL5799" t="s">
        <v>4025</v>
      </c>
      <c r="AM5799">
        <v>18.899999999999999</v>
      </c>
      <c r="AN5799">
        <v>3</v>
      </c>
      <c r="AO5799">
        <v>0</v>
      </c>
      <c r="AP5799">
        <v>8.6940000000000008</v>
      </c>
      <c r="AQ5799">
        <f>YEAR(Table1[[#This Row],[Order Date]])</f>
        <v>2014</v>
      </c>
      <c r="AR5799" t="str">
        <f>TEXT(Table1[[#This Row],[Order Date]],"mmmm")</f>
        <v>September</v>
      </c>
      <c r="AS5799" t="str">
        <f>"Q"&amp;ROUNDUP(MONTH(Table1[[#This Row],[Order Date]])/3,0)</f>
        <v>Q3</v>
      </c>
      <c r="AT5799">
        <f>IF(Table1[[#This Row],[Sales]]=0,0,Table1[[#This Row],[Profit]]/Table1[[#This Row],[Sales]])</f>
        <v>0.46000000000000008</v>
      </c>
    </row>
    <row r="5800" spans="22:46" x14ac:dyDescent="0.3">
      <c r="V5800">
        <v>5799</v>
      </c>
      <c r="W5800" t="s">
        <v>9276</v>
      </c>
      <c r="X5800" s="1">
        <v>41911</v>
      </c>
      <c r="Y5800" s="1">
        <v>41708</v>
      </c>
      <c r="Z5800" t="s">
        <v>22</v>
      </c>
      <c r="AA5800" t="s">
        <v>4145</v>
      </c>
      <c r="AB5800" t="s">
        <v>4146</v>
      </c>
      <c r="AC5800" t="s">
        <v>25</v>
      </c>
      <c r="AD5800" t="s">
        <v>26</v>
      </c>
      <c r="AE5800" t="s">
        <v>300</v>
      </c>
      <c r="AF5800" t="s">
        <v>301</v>
      </c>
      <c r="AG5800">
        <v>10011</v>
      </c>
      <c r="AH5800" t="s">
        <v>160</v>
      </c>
      <c r="AI5800" t="s">
        <v>4273</v>
      </c>
      <c r="AJ5800" t="s">
        <v>46</v>
      </c>
      <c r="AK5800" t="s">
        <v>94</v>
      </c>
      <c r="AL5800" t="s">
        <v>4274</v>
      </c>
      <c r="AM5800">
        <v>77.52</v>
      </c>
      <c r="AN5800">
        <v>2</v>
      </c>
      <c r="AO5800">
        <v>0</v>
      </c>
      <c r="AP5800">
        <v>37.9848</v>
      </c>
      <c r="AQ5800">
        <f>YEAR(Table1[[#This Row],[Order Date]])</f>
        <v>2014</v>
      </c>
      <c r="AR5800" t="str">
        <f>TEXT(Table1[[#This Row],[Order Date]],"mmmm")</f>
        <v>September</v>
      </c>
      <c r="AS5800" t="str">
        <f>"Q"&amp;ROUNDUP(MONTH(Table1[[#This Row],[Order Date]])/3,0)</f>
        <v>Q3</v>
      </c>
      <c r="AT5800">
        <f>IF(Table1[[#This Row],[Sales]]=0,0,Table1[[#This Row],[Profit]]/Table1[[#This Row],[Sales]])</f>
        <v>0.49000000000000005</v>
      </c>
    </row>
    <row r="5801" spans="22:46" x14ac:dyDescent="0.3">
      <c r="V5801">
        <v>5800</v>
      </c>
      <c r="W5801" t="s">
        <v>9277</v>
      </c>
      <c r="X5801" s="1">
        <v>41871</v>
      </c>
      <c r="Y5801" t="s">
        <v>560</v>
      </c>
      <c r="Z5801" t="s">
        <v>22</v>
      </c>
      <c r="AA5801" t="s">
        <v>2428</v>
      </c>
      <c r="AB5801" t="s">
        <v>2429</v>
      </c>
      <c r="AC5801" t="s">
        <v>25</v>
      </c>
      <c r="AD5801" t="s">
        <v>26</v>
      </c>
      <c r="AE5801" t="s">
        <v>342</v>
      </c>
      <c r="AF5801" t="s">
        <v>233</v>
      </c>
      <c r="AG5801">
        <v>60610</v>
      </c>
      <c r="AH5801" t="s">
        <v>111</v>
      </c>
      <c r="AI5801" t="s">
        <v>7050</v>
      </c>
      <c r="AJ5801" t="s">
        <v>31</v>
      </c>
      <c r="AK5801" t="s">
        <v>35</v>
      </c>
      <c r="AL5801" t="s">
        <v>7051</v>
      </c>
      <c r="AM5801">
        <v>421.37200000000001</v>
      </c>
      <c r="AN5801">
        <v>2</v>
      </c>
      <c r="AO5801">
        <v>0.3</v>
      </c>
      <c r="AP5801">
        <v>-6.0195999999999996</v>
      </c>
      <c r="AQ5801">
        <f>YEAR(Table1[[#This Row],[Order Date]])</f>
        <v>2014</v>
      </c>
      <c r="AR5801" t="str">
        <f>TEXT(Table1[[#This Row],[Order Date]],"mmmm")</f>
        <v>August</v>
      </c>
      <c r="AS5801" t="str">
        <f>"Q"&amp;ROUNDUP(MONTH(Table1[[#This Row],[Order Date]])/3,0)</f>
        <v>Q3</v>
      </c>
      <c r="AT5801">
        <f>IF(Table1[[#This Row],[Sales]]=0,0,Table1[[#This Row],[Profit]]/Table1[[#This Row],[Sales]])</f>
        <v>-1.4285714285714284E-2</v>
      </c>
    </row>
    <row r="5802" spans="22:46" x14ac:dyDescent="0.3">
      <c r="V5802">
        <v>5801</v>
      </c>
      <c r="W5802" t="s">
        <v>9278</v>
      </c>
      <c r="X5802" s="1">
        <v>41831</v>
      </c>
      <c r="Y5802" t="s">
        <v>5762</v>
      </c>
      <c r="Z5802" t="s">
        <v>207</v>
      </c>
      <c r="AA5802" t="s">
        <v>4152</v>
      </c>
      <c r="AB5802" t="s">
        <v>4153</v>
      </c>
      <c r="AC5802" t="s">
        <v>25</v>
      </c>
      <c r="AD5802" t="s">
        <v>26</v>
      </c>
      <c r="AE5802" t="s">
        <v>4696</v>
      </c>
      <c r="AF5802" t="s">
        <v>110</v>
      </c>
      <c r="AG5802">
        <v>79907</v>
      </c>
      <c r="AH5802" t="s">
        <v>111</v>
      </c>
      <c r="AI5802" t="s">
        <v>5161</v>
      </c>
      <c r="AJ5802" t="s">
        <v>73</v>
      </c>
      <c r="AK5802" t="s">
        <v>74</v>
      </c>
      <c r="AL5802" t="s">
        <v>5162</v>
      </c>
      <c r="AM5802">
        <v>575.96799999999996</v>
      </c>
      <c r="AN5802">
        <v>4</v>
      </c>
      <c r="AO5802">
        <v>0.2</v>
      </c>
      <c r="AP5802">
        <v>43.197600000000001</v>
      </c>
      <c r="AQ5802">
        <f>YEAR(Table1[[#This Row],[Order Date]])</f>
        <v>2014</v>
      </c>
      <c r="AR5802" t="str">
        <f>TEXT(Table1[[#This Row],[Order Date]],"mmmm")</f>
        <v>July</v>
      </c>
      <c r="AS5802" t="str">
        <f>"Q"&amp;ROUNDUP(MONTH(Table1[[#This Row],[Order Date]])/3,0)</f>
        <v>Q3</v>
      </c>
      <c r="AT5802">
        <f>IF(Table1[[#This Row],[Sales]]=0,0,Table1[[#This Row],[Profit]]/Table1[[#This Row],[Sales]])</f>
        <v>7.5000000000000011E-2</v>
      </c>
    </row>
    <row r="5803" spans="22:46" x14ac:dyDescent="0.3">
      <c r="V5803">
        <v>5802</v>
      </c>
      <c r="W5803" t="s">
        <v>9278</v>
      </c>
      <c r="X5803" s="1">
        <v>41831</v>
      </c>
      <c r="Y5803" t="s">
        <v>5762</v>
      </c>
      <c r="Z5803" t="s">
        <v>207</v>
      </c>
      <c r="AA5803" t="s">
        <v>4152</v>
      </c>
      <c r="AB5803" t="s">
        <v>4153</v>
      </c>
      <c r="AC5803" t="s">
        <v>25</v>
      </c>
      <c r="AD5803" t="s">
        <v>26</v>
      </c>
      <c r="AE5803" t="s">
        <v>4696</v>
      </c>
      <c r="AF5803" t="s">
        <v>110</v>
      </c>
      <c r="AG5803">
        <v>79907</v>
      </c>
      <c r="AH5803" t="s">
        <v>111</v>
      </c>
      <c r="AI5803" t="s">
        <v>7457</v>
      </c>
      <c r="AJ5803" t="s">
        <v>46</v>
      </c>
      <c r="AK5803" t="s">
        <v>94</v>
      </c>
      <c r="AL5803" t="s">
        <v>7458</v>
      </c>
      <c r="AM5803">
        <v>10.368</v>
      </c>
      <c r="AN5803">
        <v>2</v>
      </c>
      <c r="AO5803">
        <v>0.2</v>
      </c>
      <c r="AP5803">
        <v>3.6288</v>
      </c>
      <c r="AQ5803">
        <f>YEAR(Table1[[#This Row],[Order Date]])</f>
        <v>2014</v>
      </c>
      <c r="AR5803" t="str">
        <f>TEXT(Table1[[#This Row],[Order Date]],"mmmm")</f>
        <v>July</v>
      </c>
      <c r="AS5803" t="str">
        <f>"Q"&amp;ROUNDUP(MONTH(Table1[[#This Row],[Order Date]])/3,0)</f>
        <v>Q3</v>
      </c>
      <c r="AT5803">
        <f>IF(Table1[[#This Row],[Sales]]=0,0,Table1[[#This Row],[Profit]]/Table1[[#This Row],[Sales]])</f>
        <v>0.35</v>
      </c>
    </row>
    <row r="5804" spans="22:46" x14ac:dyDescent="0.3">
      <c r="V5804">
        <v>5803</v>
      </c>
      <c r="W5804" t="s">
        <v>9279</v>
      </c>
      <c r="X5804" s="1">
        <v>42085</v>
      </c>
      <c r="Y5804" t="s">
        <v>4735</v>
      </c>
      <c r="Z5804" t="s">
        <v>207</v>
      </c>
      <c r="AA5804" t="s">
        <v>750</v>
      </c>
      <c r="AB5804" t="s">
        <v>751</v>
      </c>
      <c r="AC5804" t="s">
        <v>25</v>
      </c>
      <c r="AD5804" t="s">
        <v>26</v>
      </c>
      <c r="AE5804" t="s">
        <v>6043</v>
      </c>
      <c r="AF5804" t="s">
        <v>43</v>
      </c>
      <c r="AG5804">
        <v>91360</v>
      </c>
      <c r="AH5804" t="s">
        <v>44</v>
      </c>
      <c r="AI5804" t="s">
        <v>1896</v>
      </c>
      <c r="AJ5804" t="s">
        <v>73</v>
      </c>
      <c r="AK5804" t="s">
        <v>74</v>
      </c>
      <c r="AL5804" t="s">
        <v>1897</v>
      </c>
      <c r="AM5804">
        <v>15.984</v>
      </c>
      <c r="AN5804">
        <v>2</v>
      </c>
      <c r="AO5804">
        <v>0.2</v>
      </c>
      <c r="AP5804">
        <v>1.1988000000000001</v>
      </c>
      <c r="AQ5804">
        <f>YEAR(Table1[[#This Row],[Order Date]])</f>
        <v>2015</v>
      </c>
      <c r="AR5804" t="str">
        <f>TEXT(Table1[[#This Row],[Order Date]],"mmmm")</f>
        <v>March</v>
      </c>
      <c r="AS5804" t="str">
        <f>"Q"&amp;ROUNDUP(MONTH(Table1[[#This Row],[Order Date]])/3,0)</f>
        <v>Q1</v>
      </c>
      <c r="AT5804">
        <f>IF(Table1[[#This Row],[Sales]]=0,0,Table1[[#This Row],[Profit]]/Table1[[#This Row],[Sales]])</f>
        <v>7.5000000000000011E-2</v>
      </c>
    </row>
    <row r="5805" spans="22:46" x14ac:dyDescent="0.3">
      <c r="V5805">
        <v>5804</v>
      </c>
      <c r="W5805" t="s">
        <v>9280</v>
      </c>
      <c r="X5805" s="1">
        <v>42867</v>
      </c>
      <c r="Y5805" t="s">
        <v>2333</v>
      </c>
      <c r="Z5805" t="s">
        <v>51</v>
      </c>
      <c r="AA5805" t="s">
        <v>6593</v>
      </c>
      <c r="AB5805" t="s">
        <v>6594</v>
      </c>
      <c r="AC5805" t="s">
        <v>108</v>
      </c>
      <c r="AD5805" t="s">
        <v>26</v>
      </c>
      <c r="AE5805" t="s">
        <v>357</v>
      </c>
      <c r="AF5805" t="s">
        <v>564</v>
      </c>
      <c r="AG5805">
        <v>45503</v>
      </c>
      <c r="AH5805" t="s">
        <v>160</v>
      </c>
      <c r="AI5805" t="s">
        <v>4683</v>
      </c>
      <c r="AJ5805" t="s">
        <v>46</v>
      </c>
      <c r="AK5805" t="s">
        <v>70</v>
      </c>
      <c r="AL5805" t="s">
        <v>4684</v>
      </c>
      <c r="AM5805">
        <v>10.272</v>
      </c>
      <c r="AN5805">
        <v>3</v>
      </c>
      <c r="AO5805">
        <v>0.2</v>
      </c>
      <c r="AP5805">
        <v>1.1556</v>
      </c>
      <c r="AQ5805">
        <f>YEAR(Table1[[#This Row],[Order Date]])</f>
        <v>2017</v>
      </c>
      <c r="AR5805" t="str">
        <f>TEXT(Table1[[#This Row],[Order Date]],"mmmm")</f>
        <v>May</v>
      </c>
      <c r="AS5805" t="str">
        <f>"Q"&amp;ROUNDUP(MONTH(Table1[[#This Row],[Order Date]])/3,0)</f>
        <v>Q2</v>
      </c>
      <c r="AT5805">
        <f>IF(Table1[[#This Row],[Sales]]=0,0,Table1[[#This Row],[Profit]]/Table1[[#This Row],[Sales]])</f>
        <v>0.11249999999999999</v>
      </c>
    </row>
    <row r="5806" spans="22:46" x14ac:dyDescent="0.3">
      <c r="V5806">
        <v>5805</v>
      </c>
      <c r="W5806" t="s">
        <v>9281</v>
      </c>
      <c r="X5806" s="1">
        <v>43052</v>
      </c>
      <c r="Y5806" t="s">
        <v>1240</v>
      </c>
      <c r="Z5806" t="s">
        <v>51</v>
      </c>
      <c r="AA5806" t="s">
        <v>7700</v>
      </c>
      <c r="AB5806" t="s">
        <v>7701</v>
      </c>
      <c r="AC5806" t="s">
        <v>41</v>
      </c>
      <c r="AD5806" t="s">
        <v>26</v>
      </c>
      <c r="AE5806" t="s">
        <v>923</v>
      </c>
      <c r="AF5806" t="s">
        <v>110</v>
      </c>
      <c r="AG5806">
        <v>75220</v>
      </c>
      <c r="AH5806" t="s">
        <v>111</v>
      </c>
      <c r="AI5806" t="s">
        <v>5481</v>
      </c>
      <c r="AJ5806" t="s">
        <v>46</v>
      </c>
      <c r="AK5806" t="s">
        <v>60</v>
      </c>
      <c r="AL5806" t="s">
        <v>5482</v>
      </c>
      <c r="AM5806">
        <v>61.792000000000002</v>
      </c>
      <c r="AN5806">
        <v>4</v>
      </c>
      <c r="AO5806">
        <v>0.2</v>
      </c>
      <c r="AP5806">
        <v>6.1791999999999998</v>
      </c>
      <c r="AQ5806">
        <f>YEAR(Table1[[#This Row],[Order Date]])</f>
        <v>2017</v>
      </c>
      <c r="AR5806" t="str">
        <f>TEXT(Table1[[#This Row],[Order Date]],"mmmm")</f>
        <v>November</v>
      </c>
      <c r="AS5806" t="str">
        <f>"Q"&amp;ROUNDUP(MONTH(Table1[[#This Row],[Order Date]])/3,0)</f>
        <v>Q4</v>
      </c>
      <c r="AT5806">
        <f>IF(Table1[[#This Row],[Sales]]=0,0,Table1[[#This Row],[Profit]]/Table1[[#This Row],[Sales]])</f>
        <v>9.9999999999999992E-2</v>
      </c>
    </row>
    <row r="5807" spans="22:46" x14ac:dyDescent="0.3">
      <c r="V5807">
        <v>5806</v>
      </c>
      <c r="W5807" t="s">
        <v>9281</v>
      </c>
      <c r="X5807" s="1">
        <v>43052</v>
      </c>
      <c r="Y5807" t="s">
        <v>1240</v>
      </c>
      <c r="Z5807" t="s">
        <v>51</v>
      </c>
      <c r="AA5807" t="s">
        <v>7700</v>
      </c>
      <c r="AB5807" t="s">
        <v>7701</v>
      </c>
      <c r="AC5807" t="s">
        <v>41</v>
      </c>
      <c r="AD5807" t="s">
        <v>26</v>
      </c>
      <c r="AE5807" t="s">
        <v>923</v>
      </c>
      <c r="AF5807" t="s">
        <v>110</v>
      </c>
      <c r="AG5807">
        <v>75220</v>
      </c>
      <c r="AH5807" t="s">
        <v>111</v>
      </c>
      <c r="AI5807" t="s">
        <v>3149</v>
      </c>
      <c r="AJ5807" t="s">
        <v>31</v>
      </c>
      <c r="AK5807" t="s">
        <v>32</v>
      </c>
      <c r="AL5807" t="s">
        <v>3150</v>
      </c>
      <c r="AM5807">
        <v>205.9992</v>
      </c>
      <c r="AN5807">
        <v>3</v>
      </c>
      <c r="AO5807">
        <v>0.32</v>
      </c>
      <c r="AP5807">
        <v>-27.264600000000002</v>
      </c>
      <c r="AQ5807">
        <f>YEAR(Table1[[#This Row],[Order Date]])</f>
        <v>2017</v>
      </c>
      <c r="AR5807" t="str">
        <f>TEXT(Table1[[#This Row],[Order Date]],"mmmm")</f>
        <v>November</v>
      </c>
      <c r="AS5807" t="str">
        <f>"Q"&amp;ROUNDUP(MONTH(Table1[[#This Row],[Order Date]])/3,0)</f>
        <v>Q4</v>
      </c>
      <c r="AT5807">
        <f>IF(Table1[[#This Row],[Sales]]=0,0,Table1[[#This Row],[Profit]]/Table1[[#This Row],[Sales]])</f>
        <v>-0.13235294117647059</v>
      </c>
    </row>
    <row r="5808" spans="22:46" x14ac:dyDescent="0.3">
      <c r="V5808">
        <v>5807</v>
      </c>
      <c r="W5808" t="s">
        <v>9282</v>
      </c>
      <c r="X5808" s="1">
        <v>42617</v>
      </c>
      <c r="Y5808" s="1">
        <v>42560</v>
      </c>
      <c r="Z5808" t="s">
        <v>22</v>
      </c>
      <c r="AA5808" t="s">
        <v>1069</v>
      </c>
      <c r="AB5808" t="s">
        <v>1070</v>
      </c>
      <c r="AC5808" t="s">
        <v>25</v>
      </c>
      <c r="AD5808" t="s">
        <v>26</v>
      </c>
      <c r="AE5808" t="s">
        <v>5747</v>
      </c>
      <c r="AF5808" t="s">
        <v>379</v>
      </c>
      <c r="AG5808">
        <v>37918</v>
      </c>
      <c r="AH5808" t="s">
        <v>29</v>
      </c>
      <c r="AI5808" t="s">
        <v>3214</v>
      </c>
      <c r="AJ5808" t="s">
        <v>46</v>
      </c>
      <c r="AK5808" t="s">
        <v>94</v>
      </c>
      <c r="AL5808" t="s">
        <v>3215</v>
      </c>
      <c r="AM5808">
        <v>12.192</v>
      </c>
      <c r="AN5808">
        <v>3</v>
      </c>
      <c r="AO5808">
        <v>0.2</v>
      </c>
      <c r="AP5808">
        <v>4.1147999999999998</v>
      </c>
      <c r="AQ5808">
        <f>YEAR(Table1[[#This Row],[Order Date]])</f>
        <v>2016</v>
      </c>
      <c r="AR5808" t="str">
        <f>TEXT(Table1[[#This Row],[Order Date]],"mmmm")</f>
        <v>September</v>
      </c>
      <c r="AS5808" t="str">
        <f>"Q"&amp;ROUNDUP(MONTH(Table1[[#This Row],[Order Date]])/3,0)</f>
        <v>Q3</v>
      </c>
      <c r="AT5808">
        <f>IF(Table1[[#This Row],[Sales]]=0,0,Table1[[#This Row],[Profit]]/Table1[[#This Row],[Sales]])</f>
        <v>0.33749999999999997</v>
      </c>
    </row>
    <row r="5809" spans="22:46" x14ac:dyDescent="0.3">
      <c r="V5809">
        <v>5808</v>
      </c>
      <c r="W5809" t="s">
        <v>9282</v>
      </c>
      <c r="X5809" s="1">
        <v>42617</v>
      </c>
      <c r="Y5809" s="1">
        <v>42560</v>
      </c>
      <c r="Z5809" t="s">
        <v>22</v>
      </c>
      <c r="AA5809" t="s">
        <v>1069</v>
      </c>
      <c r="AB5809" t="s">
        <v>1070</v>
      </c>
      <c r="AC5809" t="s">
        <v>25</v>
      </c>
      <c r="AD5809" t="s">
        <v>26</v>
      </c>
      <c r="AE5809" t="s">
        <v>5747</v>
      </c>
      <c r="AF5809" t="s">
        <v>379</v>
      </c>
      <c r="AG5809">
        <v>37918</v>
      </c>
      <c r="AH5809" t="s">
        <v>29</v>
      </c>
      <c r="AI5809" t="s">
        <v>5993</v>
      </c>
      <c r="AJ5809" t="s">
        <v>46</v>
      </c>
      <c r="AK5809" t="s">
        <v>80</v>
      </c>
      <c r="AL5809" t="s">
        <v>5994</v>
      </c>
      <c r="AM5809">
        <v>87.168000000000006</v>
      </c>
      <c r="AN5809">
        <v>2</v>
      </c>
      <c r="AO5809">
        <v>0.2</v>
      </c>
      <c r="AP5809">
        <v>8.7167999999999992</v>
      </c>
      <c r="AQ5809">
        <f>YEAR(Table1[[#This Row],[Order Date]])</f>
        <v>2016</v>
      </c>
      <c r="AR5809" t="str">
        <f>TEXT(Table1[[#This Row],[Order Date]],"mmmm")</f>
        <v>September</v>
      </c>
      <c r="AS5809" t="str">
        <f>"Q"&amp;ROUNDUP(MONTH(Table1[[#This Row],[Order Date]])/3,0)</f>
        <v>Q3</v>
      </c>
      <c r="AT5809">
        <f>IF(Table1[[#This Row],[Sales]]=0,0,Table1[[#This Row],[Profit]]/Table1[[#This Row],[Sales]])</f>
        <v>9.9999999999999978E-2</v>
      </c>
    </row>
    <row r="5810" spans="22:46" x14ac:dyDescent="0.3">
      <c r="V5810">
        <v>5809</v>
      </c>
      <c r="W5810" t="s">
        <v>9282</v>
      </c>
      <c r="X5810" s="1">
        <v>42617</v>
      </c>
      <c r="Y5810" s="1">
        <v>42560</v>
      </c>
      <c r="Z5810" t="s">
        <v>22</v>
      </c>
      <c r="AA5810" t="s">
        <v>1069</v>
      </c>
      <c r="AB5810" t="s">
        <v>1070</v>
      </c>
      <c r="AC5810" t="s">
        <v>25</v>
      </c>
      <c r="AD5810" t="s">
        <v>26</v>
      </c>
      <c r="AE5810" t="s">
        <v>5747</v>
      </c>
      <c r="AF5810" t="s">
        <v>379</v>
      </c>
      <c r="AG5810">
        <v>37918</v>
      </c>
      <c r="AH5810" t="s">
        <v>29</v>
      </c>
      <c r="AI5810" t="s">
        <v>7559</v>
      </c>
      <c r="AJ5810" t="s">
        <v>46</v>
      </c>
      <c r="AK5810" t="s">
        <v>70</v>
      </c>
      <c r="AL5810" t="s">
        <v>7560</v>
      </c>
      <c r="AM5810">
        <v>31.744</v>
      </c>
      <c r="AN5810">
        <v>2</v>
      </c>
      <c r="AO5810">
        <v>0.2</v>
      </c>
      <c r="AP5810">
        <v>8.3328000000000007</v>
      </c>
      <c r="AQ5810">
        <f>YEAR(Table1[[#This Row],[Order Date]])</f>
        <v>2016</v>
      </c>
      <c r="AR5810" t="str">
        <f>TEXT(Table1[[#This Row],[Order Date]],"mmmm")</f>
        <v>September</v>
      </c>
      <c r="AS5810" t="str">
        <f>"Q"&amp;ROUNDUP(MONTH(Table1[[#This Row],[Order Date]])/3,0)</f>
        <v>Q3</v>
      </c>
      <c r="AT5810">
        <f>IF(Table1[[#This Row],[Sales]]=0,0,Table1[[#This Row],[Profit]]/Table1[[#This Row],[Sales]])</f>
        <v>0.26250000000000001</v>
      </c>
    </row>
    <row r="5811" spans="22:46" x14ac:dyDescent="0.3">
      <c r="V5811">
        <v>5810</v>
      </c>
      <c r="W5811" t="s">
        <v>9283</v>
      </c>
      <c r="X5811" s="1">
        <v>42406</v>
      </c>
      <c r="Y5811" s="1">
        <v>42676</v>
      </c>
      <c r="Z5811" t="s">
        <v>51</v>
      </c>
      <c r="AA5811" t="s">
        <v>2037</v>
      </c>
      <c r="AB5811" t="s">
        <v>2038</v>
      </c>
      <c r="AC5811" t="s">
        <v>41</v>
      </c>
      <c r="AD5811" t="s">
        <v>26</v>
      </c>
      <c r="AE5811" t="s">
        <v>6933</v>
      </c>
      <c r="AF5811" t="s">
        <v>379</v>
      </c>
      <c r="AG5811">
        <v>37421</v>
      </c>
      <c r="AH5811" t="s">
        <v>29</v>
      </c>
      <c r="AI5811" t="s">
        <v>2095</v>
      </c>
      <c r="AJ5811" t="s">
        <v>31</v>
      </c>
      <c r="AK5811" t="s">
        <v>67</v>
      </c>
      <c r="AL5811" t="s">
        <v>2096</v>
      </c>
      <c r="AM5811">
        <v>132.22399999999999</v>
      </c>
      <c r="AN5811">
        <v>4</v>
      </c>
      <c r="AO5811">
        <v>0.2</v>
      </c>
      <c r="AP5811">
        <v>-18.180800000000001</v>
      </c>
      <c r="AQ5811">
        <f>YEAR(Table1[[#This Row],[Order Date]])</f>
        <v>2016</v>
      </c>
      <c r="AR5811" t="str">
        <f>TEXT(Table1[[#This Row],[Order Date]],"mmmm")</f>
        <v>February</v>
      </c>
      <c r="AS5811" t="str">
        <f>"Q"&amp;ROUNDUP(MONTH(Table1[[#This Row],[Order Date]])/3,0)</f>
        <v>Q1</v>
      </c>
      <c r="AT5811">
        <f>IF(Table1[[#This Row],[Sales]]=0,0,Table1[[#This Row],[Profit]]/Table1[[#This Row],[Sales]])</f>
        <v>-0.13750000000000001</v>
      </c>
    </row>
    <row r="5812" spans="22:46" x14ac:dyDescent="0.3">
      <c r="V5812">
        <v>5811</v>
      </c>
      <c r="W5812" t="s">
        <v>9284</v>
      </c>
      <c r="X5812" s="1">
        <v>42085</v>
      </c>
      <c r="Y5812" t="s">
        <v>1998</v>
      </c>
      <c r="Z5812" t="s">
        <v>51</v>
      </c>
      <c r="AA5812" t="s">
        <v>2379</v>
      </c>
      <c r="AB5812" t="s">
        <v>2380</v>
      </c>
      <c r="AC5812" t="s">
        <v>41</v>
      </c>
      <c r="AD5812" t="s">
        <v>26</v>
      </c>
      <c r="AE5812" t="s">
        <v>1065</v>
      </c>
      <c r="AF5812" t="s">
        <v>43</v>
      </c>
      <c r="AG5812">
        <v>92037</v>
      </c>
      <c r="AH5812" t="s">
        <v>44</v>
      </c>
      <c r="AI5812" t="s">
        <v>3610</v>
      </c>
      <c r="AJ5812" t="s">
        <v>46</v>
      </c>
      <c r="AK5812" t="s">
        <v>94</v>
      </c>
      <c r="AL5812" t="s">
        <v>205</v>
      </c>
      <c r="AM5812">
        <v>105.52</v>
      </c>
      <c r="AN5812">
        <v>4</v>
      </c>
      <c r="AO5812">
        <v>0</v>
      </c>
      <c r="AP5812">
        <v>48.539200000000001</v>
      </c>
      <c r="AQ5812">
        <f>YEAR(Table1[[#This Row],[Order Date]])</f>
        <v>2015</v>
      </c>
      <c r="AR5812" t="str">
        <f>TEXT(Table1[[#This Row],[Order Date]],"mmmm")</f>
        <v>March</v>
      </c>
      <c r="AS5812" t="str">
        <f>"Q"&amp;ROUNDUP(MONTH(Table1[[#This Row],[Order Date]])/3,0)</f>
        <v>Q1</v>
      </c>
      <c r="AT5812">
        <f>IF(Table1[[#This Row],[Sales]]=0,0,Table1[[#This Row],[Profit]]/Table1[[#This Row],[Sales]])</f>
        <v>0.46</v>
      </c>
    </row>
    <row r="5813" spans="22:46" x14ac:dyDescent="0.3">
      <c r="V5813">
        <v>5812</v>
      </c>
      <c r="W5813" t="s">
        <v>9284</v>
      </c>
      <c r="X5813" s="1">
        <v>42085</v>
      </c>
      <c r="Y5813" t="s">
        <v>1998</v>
      </c>
      <c r="Z5813" t="s">
        <v>51</v>
      </c>
      <c r="AA5813" t="s">
        <v>2379</v>
      </c>
      <c r="AB5813" t="s">
        <v>2380</v>
      </c>
      <c r="AC5813" t="s">
        <v>41</v>
      </c>
      <c r="AD5813" t="s">
        <v>26</v>
      </c>
      <c r="AE5813" t="s">
        <v>1065</v>
      </c>
      <c r="AF5813" t="s">
        <v>43</v>
      </c>
      <c r="AG5813">
        <v>92037</v>
      </c>
      <c r="AH5813" t="s">
        <v>44</v>
      </c>
      <c r="AI5813" t="s">
        <v>9285</v>
      </c>
      <c r="AJ5813" t="s">
        <v>31</v>
      </c>
      <c r="AK5813" t="s">
        <v>67</v>
      </c>
      <c r="AL5813" t="s">
        <v>9286</v>
      </c>
      <c r="AM5813">
        <v>91.96</v>
      </c>
      <c r="AN5813">
        <v>2</v>
      </c>
      <c r="AO5813">
        <v>0</v>
      </c>
      <c r="AP5813">
        <v>15.6332</v>
      </c>
      <c r="AQ5813">
        <f>YEAR(Table1[[#This Row],[Order Date]])</f>
        <v>2015</v>
      </c>
      <c r="AR5813" t="str">
        <f>TEXT(Table1[[#This Row],[Order Date]],"mmmm")</f>
        <v>March</v>
      </c>
      <c r="AS5813" t="str">
        <f>"Q"&amp;ROUNDUP(MONTH(Table1[[#This Row],[Order Date]])/3,0)</f>
        <v>Q1</v>
      </c>
      <c r="AT5813">
        <f>IF(Table1[[#This Row],[Sales]]=0,0,Table1[[#This Row],[Profit]]/Table1[[#This Row],[Sales]])</f>
        <v>0.17</v>
      </c>
    </row>
    <row r="5814" spans="22:46" x14ac:dyDescent="0.3">
      <c r="V5814">
        <v>5813</v>
      </c>
      <c r="W5814" t="s">
        <v>9284</v>
      </c>
      <c r="X5814" s="1">
        <v>42085</v>
      </c>
      <c r="Y5814" t="s">
        <v>1998</v>
      </c>
      <c r="Z5814" t="s">
        <v>51</v>
      </c>
      <c r="AA5814" t="s">
        <v>2379</v>
      </c>
      <c r="AB5814" t="s">
        <v>2380</v>
      </c>
      <c r="AC5814" t="s">
        <v>41</v>
      </c>
      <c r="AD5814" t="s">
        <v>26</v>
      </c>
      <c r="AE5814" t="s">
        <v>1065</v>
      </c>
      <c r="AF5814" t="s">
        <v>43</v>
      </c>
      <c r="AG5814">
        <v>92037</v>
      </c>
      <c r="AH5814" t="s">
        <v>44</v>
      </c>
      <c r="AI5814" t="s">
        <v>2856</v>
      </c>
      <c r="AJ5814" t="s">
        <v>73</v>
      </c>
      <c r="AK5814" t="s">
        <v>74</v>
      </c>
      <c r="AL5814" t="s">
        <v>2857</v>
      </c>
      <c r="AM5814">
        <v>1487.9760000000001</v>
      </c>
      <c r="AN5814">
        <v>3</v>
      </c>
      <c r="AO5814">
        <v>0.2</v>
      </c>
      <c r="AP5814">
        <v>185.99700000000001</v>
      </c>
      <c r="AQ5814">
        <f>YEAR(Table1[[#This Row],[Order Date]])</f>
        <v>2015</v>
      </c>
      <c r="AR5814" t="str">
        <f>TEXT(Table1[[#This Row],[Order Date]],"mmmm")</f>
        <v>March</v>
      </c>
      <c r="AS5814" t="str">
        <f>"Q"&amp;ROUNDUP(MONTH(Table1[[#This Row],[Order Date]])/3,0)</f>
        <v>Q1</v>
      </c>
      <c r="AT5814">
        <f>IF(Table1[[#This Row],[Sales]]=0,0,Table1[[#This Row],[Profit]]/Table1[[#This Row],[Sales]])</f>
        <v>0.125</v>
      </c>
    </row>
    <row r="5815" spans="22:46" x14ac:dyDescent="0.3">
      <c r="V5815">
        <v>5814</v>
      </c>
      <c r="W5815" t="s">
        <v>9287</v>
      </c>
      <c r="X5815" s="1">
        <v>42187</v>
      </c>
      <c r="Y5815" s="1">
        <v>42070</v>
      </c>
      <c r="Z5815" t="s">
        <v>207</v>
      </c>
      <c r="AA5815" t="s">
        <v>2419</v>
      </c>
      <c r="AB5815" t="s">
        <v>2420</v>
      </c>
      <c r="AC5815" t="s">
        <v>108</v>
      </c>
      <c r="AD5815" t="s">
        <v>26</v>
      </c>
      <c r="AE5815" t="s">
        <v>300</v>
      </c>
      <c r="AF5815" t="s">
        <v>301</v>
      </c>
      <c r="AG5815">
        <v>10024</v>
      </c>
      <c r="AH5815" t="s">
        <v>160</v>
      </c>
      <c r="AI5815" t="s">
        <v>8778</v>
      </c>
      <c r="AJ5815" t="s">
        <v>46</v>
      </c>
      <c r="AK5815" t="s">
        <v>94</v>
      </c>
      <c r="AL5815" t="s">
        <v>8779</v>
      </c>
      <c r="AM5815">
        <v>19.440000000000001</v>
      </c>
      <c r="AN5815">
        <v>3</v>
      </c>
      <c r="AO5815">
        <v>0</v>
      </c>
      <c r="AP5815">
        <v>9.3312000000000008</v>
      </c>
      <c r="AQ5815">
        <f>YEAR(Table1[[#This Row],[Order Date]])</f>
        <v>2015</v>
      </c>
      <c r="AR5815" t="str">
        <f>TEXT(Table1[[#This Row],[Order Date]],"mmmm")</f>
        <v>July</v>
      </c>
      <c r="AS5815" t="str">
        <f>"Q"&amp;ROUNDUP(MONTH(Table1[[#This Row],[Order Date]])/3,0)</f>
        <v>Q3</v>
      </c>
      <c r="AT5815">
        <f>IF(Table1[[#This Row],[Sales]]=0,0,Table1[[#This Row],[Profit]]/Table1[[#This Row],[Sales]])</f>
        <v>0.48000000000000004</v>
      </c>
    </row>
    <row r="5816" spans="22:46" x14ac:dyDescent="0.3">
      <c r="V5816">
        <v>5815</v>
      </c>
      <c r="W5816" t="s">
        <v>9288</v>
      </c>
      <c r="X5816" s="1">
        <v>42170</v>
      </c>
      <c r="Y5816" t="s">
        <v>6858</v>
      </c>
      <c r="Z5816" t="s">
        <v>207</v>
      </c>
      <c r="AA5816" t="s">
        <v>5293</v>
      </c>
      <c r="AB5816" t="s">
        <v>5294</v>
      </c>
      <c r="AC5816" t="s">
        <v>25</v>
      </c>
      <c r="AD5816" t="s">
        <v>26</v>
      </c>
      <c r="AE5816" t="s">
        <v>1016</v>
      </c>
      <c r="AF5816" t="s">
        <v>55</v>
      </c>
      <c r="AG5816">
        <v>33614</v>
      </c>
      <c r="AH5816" t="s">
        <v>29</v>
      </c>
      <c r="AI5816" t="s">
        <v>5421</v>
      </c>
      <c r="AJ5816" t="s">
        <v>73</v>
      </c>
      <c r="AK5816" t="s">
        <v>176</v>
      </c>
      <c r="AL5816" t="s">
        <v>5422</v>
      </c>
      <c r="AM5816">
        <v>11.672000000000001</v>
      </c>
      <c r="AN5816">
        <v>1</v>
      </c>
      <c r="AO5816">
        <v>0.2</v>
      </c>
      <c r="AP5816">
        <v>-0.72950000000000004</v>
      </c>
      <c r="AQ5816">
        <f>YEAR(Table1[[#This Row],[Order Date]])</f>
        <v>2015</v>
      </c>
      <c r="AR5816" t="str">
        <f>TEXT(Table1[[#This Row],[Order Date]],"mmmm")</f>
        <v>June</v>
      </c>
      <c r="AS5816" t="str">
        <f>"Q"&amp;ROUNDUP(MONTH(Table1[[#This Row],[Order Date]])/3,0)</f>
        <v>Q2</v>
      </c>
      <c r="AT5816">
        <f>IF(Table1[[#This Row],[Sales]]=0,0,Table1[[#This Row],[Profit]]/Table1[[#This Row],[Sales]])</f>
        <v>-6.25E-2</v>
      </c>
    </row>
    <row r="5817" spans="22:46" x14ac:dyDescent="0.3">
      <c r="V5817">
        <v>5816</v>
      </c>
      <c r="W5817" t="s">
        <v>9289</v>
      </c>
      <c r="X5817" s="1">
        <v>41969</v>
      </c>
      <c r="Y5817" t="s">
        <v>396</v>
      </c>
      <c r="Z5817" t="s">
        <v>1450</v>
      </c>
      <c r="AA5817" t="s">
        <v>1968</v>
      </c>
      <c r="AB5817" t="s">
        <v>1969</v>
      </c>
      <c r="AC5817" t="s">
        <v>25</v>
      </c>
      <c r="AD5817" t="s">
        <v>26</v>
      </c>
      <c r="AE5817" t="s">
        <v>9290</v>
      </c>
      <c r="AF5817" t="s">
        <v>301</v>
      </c>
      <c r="AG5817">
        <v>13501</v>
      </c>
      <c r="AH5817" t="s">
        <v>160</v>
      </c>
      <c r="AI5817" t="s">
        <v>2636</v>
      </c>
      <c r="AJ5817" t="s">
        <v>73</v>
      </c>
      <c r="AK5817" t="s">
        <v>74</v>
      </c>
      <c r="AL5817" t="s">
        <v>2637</v>
      </c>
      <c r="AM5817">
        <v>279.95999999999998</v>
      </c>
      <c r="AN5817">
        <v>4</v>
      </c>
      <c r="AO5817">
        <v>0</v>
      </c>
      <c r="AP5817">
        <v>78.388800000000003</v>
      </c>
      <c r="AQ5817">
        <f>YEAR(Table1[[#This Row],[Order Date]])</f>
        <v>2014</v>
      </c>
      <c r="AR5817" t="str">
        <f>TEXT(Table1[[#This Row],[Order Date]],"mmmm")</f>
        <v>November</v>
      </c>
      <c r="AS5817" t="str">
        <f>"Q"&amp;ROUNDUP(MONTH(Table1[[#This Row],[Order Date]])/3,0)</f>
        <v>Q4</v>
      </c>
      <c r="AT5817">
        <f>IF(Table1[[#This Row],[Sales]]=0,0,Table1[[#This Row],[Profit]]/Table1[[#This Row],[Sales]])</f>
        <v>0.28000000000000003</v>
      </c>
    </row>
    <row r="5818" spans="22:46" x14ac:dyDescent="0.3">
      <c r="V5818">
        <v>5817</v>
      </c>
      <c r="W5818" t="s">
        <v>9289</v>
      </c>
      <c r="X5818" s="1">
        <v>41969</v>
      </c>
      <c r="Y5818" t="s">
        <v>396</v>
      </c>
      <c r="Z5818" t="s">
        <v>1450</v>
      </c>
      <c r="AA5818" t="s">
        <v>1968</v>
      </c>
      <c r="AB5818" t="s">
        <v>1969</v>
      </c>
      <c r="AC5818" t="s">
        <v>25</v>
      </c>
      <c r="AD5818" t="s">
        <v>26</v>
      </c>
      <c r="AE5818" t="s">
        <v>9290</v>
      </c>
      <c r="AF5818" t="s">
        <v>301</v>
      </c>
      <c r="AG5818">
        <v>13501</v>
      </c>
      <c r="AH5818" t="s">
        <v>160</v>
      </c>
      <c r="AI5818" t="s">
        <v>332</v>
      </c>
      <c r="AJ5818" t="s">
        <v>46</v>
      </c>
      <c r="AK5818" t="s">
        <v>77</v>
      </c>
      <c r="AL5818" t="s">
        <v>333</v>
      </c>
      <c r="AM5818">
        <v>12.912000000000001</v>
      </c>
      <c r="AN5818">
        <v>3</v>
      </c>
      <c r="AO5818">
        <v>0.2</v>
      </c>
      <c r="AP5818">
        <v>4.6806000000000001</v>
      </c>
      <c r="AQ5818">
        <f>YEAR(Table1[[#This Row],[Order Date]])</f>
        <v>2014</v>
      </c>
      <c r="AR5818" t="str">
        <f>TEXT(Table1[[#This Row],[Order Date]],"mmmm")</f>
        <v>November</v>
      </c>
      <c r="AS5818" t="str">
        <f>"Q"&amp;ROUNDUP(MONTH(Table1[[#This Row],[Order Date]])/3,0)</f>
        <v>Q4</v>
      </c>
      <c r="AT5818">
        <f>IF(Table1[[#This Row],[Sales]]=0,0,Table1[[#This Row],[Profit]]/Table1[[#This Row],[Sales]])</f>
        <v>0.36249999999999999</v>
      </c>
    </row>
    <row r="5819" spans="22:46" x14ac:dyDescent="0.3">
      <c r="V5819">
        <v>5818</v>
      </c>
      <c r="W5819" t="s">
        <v>9289</v>
      </c>
      <c r="X5819" s="1">
        <v>41969</v>
      </c>
      <c r="Y5819" t="s">
        <v>396</v>
      </c>
      <c r="Z5819" t="s">
        <v>1450</v>
      </c>
      <c r="AA5819" t="s">
        <v>1968</v>
      </c>
      <c r="AB5819" t="s">
        <v>1969</v>
      </c>
      <c r="AC5819" t="s">
        <v>25</v>
      </c>
      <c r="AD5819" t="s">
        <v>26</v>
      </c>
      <c r="AE5819" t="s">
        <v>9290</v>
      </c>
      <c r="AF5819" t="s">
        <v>301</v>
      </c>
      <c r="AG5819">
        <v>13501</v>
      </c>
      <c r="AH5819" t="s">
        <v>160</v>
      </c>
      <c r="AI5819" t="s">
        <v>3872</v>
      </c>
      <c r="AJ5819" t="s">
        <v>46</v>
      </c>
      <c r="AK5819" t="s">
        <v>77</v>
      </c>
      <c r="AL5819" t="s">
        <v>3873</v>
      </c>
      <c r="AM5819">
        <v>17.088000000000001</v>
      </c>
      <c r="AN5819">
        <v>4</v>
      </c>
      <c r="AO5819">
        <v>0.2</v>
      </c>
      <c r="AP5819">
        <v>5.7671999999999999</v>
      </c>
      <c r="AQ5819">
        <f>YEAR(Table1[[#This Row],[Order Date]])</f>
        <v>2014</v>
      </c>
      <c r="AR5819" t="str">
        <f>TEXT(Table1[[#This Row],[Order Date]],"mmmm")</f>
        <v>November</v>
      </c>
      <c r="AS5819" t="str">
        <f>"Q"&amp;ROUNDUP(MONTH(Table1[[#This Row],[Order Date]])/3,0)</f>
        <v>Q4</v>
      </c>
      <c r="AT5819">
        <f>IF(Table1[[#This Row],[Sales]]=0,0,Table1[[#This Row],[Profit]]/Table1[[#This Row],[Sales]])</f>
        <v>0.33749999999999997</v>
      </c>
    </row>
    <row r="5820" spans="22:46" x14ac:dyDescent="0.3">
      <c r="V5820">
        <v>5819</v>
      </c>
      <c r="W5820" t="s">
        <v>9289</v>
      </c>
      <c r="X5820" s="1">
        <v>41969</v>
      </c>
      <c r="Y5820" t="s">
        <v>396</v>
      </c>
      <c r="Z5820" t="s">
        <v>1450</v>
      </c>
      <c r="AA5820" t="s">
        <v>1968</v>
      </c>
      <c r="AB5820" t="s">
        <v>1969</v>
      </c>
      <c r="AC5820" t="s">
        <v>25</v>
      </c>
      <c r="AD5820" t="s">
        <v>26</v>
      </c>
      <c r="AE5820" t="s">
        <v>9290</v>
      </c>
      <c r="AF5820" t="s">
        <v>301</v>
      </c>
      <c r="AG5820">
        <v>13501</v>
      </c>
      <c r="AH5820" t="s">
        <v>160</v>
      </c>
      <c r="AI5820" t="s">
        <v>1432</v>
      </c>
      <c r="AJ5820" t="s">
        <v>46</v>
      </c>
      <c r="AK5820" t="s">
        <v>47</v>
      </c>
      <c r="AL5820" t="s">
        <v>1433</v>
      </c>
      <c r="AM5820">
        <v>93.15</v>
      </c>
      <c r="AN5820">
        <v>9</v>
      </c>
      <c r="AO5820">
        <v>0</v>
      </c>
      <c r="AP5820">
        <v>44.712000000000003</v>
      </c>
      <c r="AQ5820">
        <f>YEAR(Table1[[#This Row],[Order Date]])</f>
        <v>2014</v>
      </c>
      <c r="AR5820" t="str">
        <f>TEXT(Table1[[#This Row],[Order Date]],"mmmm")</f>
        <v>November</v>
      </c>
      <c r="AS5820" t="str">
        <f>"Q"&amp;ROUNDUP(MONTH(Table1[[#This Row],[Order Date]])/3,0)</f>
        <v>Q4</v>
      </c>
      <c r="AT5820">
        <f>IF(Table1[[#This Row],[Sales]]=0,0,Table1[[#This Row],[Profit]]/Table1[[#This Row],[Sales]])</f>
        <v>0.48</v>
      </c>
    </row>
    <row r="5821" spans="22:46" x14ac:dyDescent="0.3">
      <c r="V5821">
        <v>5820</v>
      </c>
      <c r="W5821" t="s">
        <v>9289</v>
      </c>
      <c r="X5821" s="1">
        <v>41969</v>
      </c>
      <c r="Y5821" t="s">
        <v>396</v>
      </c>
      <c r="Z5821" t="s">
        <v>1450</v>
      </c>
      <c r="AA5821" t="s">
        <v>1968</v>
      </c>
      <c r="AB5821" t="s">
        <v>1969</v>
      </c>
      <c r="AC5821" t="s">
        <v>25</v>
      </c>
      <c r="AD5821" t="s">
        <v>26</v>
      </c>
      <c r="AE5821" t="s">
        <v>9290</v>
      </c>
      <c r="AF5821" t="s">
        <v>301</v>
      </c>
      <c r="AG5821">
        <v>13501</v>
      </c>
      <c r="AH5821" t="s">
        <v>160</v>
      </c>
      <c r="AI5821" t="s">
        <v>3301</v>
      </c>
      <c r="AJ5821" t="s">
        <v>46</v>
      </c>
      <c r="AK5821" t="s">
        <v>47</v>
      </c>
      <c r="AL5821" t="s">
        <v>3302</v>
      </c>
      <c r="AM5821">
        <v>11.52</v>
      </c>
      <c r="AN5821">
        <v>4</v>
      </c>
      <c r="AO5821">
        <v>0</v>
      </c>
      <c r="AP5821">
        <v>5.6448</v>
      </c>
      <c r="AQ5821">
        <f>YEAR(Table1[[#This Row],[Order Date]])</f>
        <v>2014</v>
      </c>
      <c r="AR5821" t="str">
        <f>TEXT(Table1[[#This Row],[Order Date]],"mmmm")</f>
        <v>November</v>
      </c>
      <c r="AS5821" t="str">
        <f>"Q"&amp;ROUNDUP(MONTH(Table1[[#This Row],[Order Date]])/3,0)</f>
        <v>Q4</v>
      </c>
      <c r="AT5821">
        <f>IF(Table1[[#This Row],[Sales]]=0,0,Table1[[#This Row],[Profit]]/Table1[[#This Row],[Sales]])</f>
        <v>0.49000000000000005</v>
      </c>
    </row>
    <row r="5822" spans="22:46" x14ac:dyDescent="0.3">
      <c r="V5822">
        <v>5821</v>
      </c>
      <c r="W5822" t="s">
        <v>9291</v>
      </c>
      <c r="X5822" s="1">
        <v>42867</v>
      </c>
      <c r="Y5822" t="s">
        <v>3277</v>
      </c>
      <c r="Z5822" t="s">
        <v>51</v>
      </c>
      <c r="AA5822" t="s">
        <v>7852</v>
      </c>
      <c r="AB5822" t="s">
        <v>7853</v>
      </c>
      <c r="AC5822" t="s">
        <v>41</v>
      </c>
      <c r="AD5822" t="s">
        <v>26</v>
      </c>
      <c r="AE5822" t="s">
        <v>136</v>
      </c>
      <c r="AF5822" t="s">
        <v>43</v>
      </c>
      <c r="AG5822">
        <v>94122</v>
      </c>
      <c r="AH5822" t="s">
        <v>44</v>
      </c>
      <c r="AI5822" t="s">
        <v>6560</v>
      </c>
      <c r="AJ5822" t="s">
        <v>46</v>
      </c>
      <c r="AK5822" t="s">
        <v>651</v>
      </c>
      <c r="AL5822" t="s">
        <v>6561</v>
      </c>
      <c r="AM5822">
        <v>238.62</v>
      </c>
      <c r="AN5822">
        <v>2</v>
      </c>
      <c r="AO5822">
        <v>0</v>
      </c>
      <c r="AP5822">
        <v>4.7724000000000002</v>
      </c>
      <c r="AQ5822">
        <f>YEAR(Table1[[#This Row],[Order Date]])</f>
        <v>2017</v>
      </c>
      <c r="AR5822" t="str">
        <f>TEXT(Table1[[#This Row],[Order Date]],"mmmm")</f>
        <v>May</v>
      </c>
      <c r="AS5822" t="str">
        <f>"Q"&amp;ROUNDUP(MONTH(Table1[[#This Row],[Order Date]])/3,0)</f>
        <v>Q2</v>
      </c>
      <c r="AT5822">
        <f>IF(Table1[[#This Row],[Sales]]=0,0,Table1[[#This Row],[Profit]]/Table1[[#This Row],[Sales]])</f>
        <v>0.02</v>
      </c>
    </row>
    <row r="5823" spans="22:46" x14ac:dyDescent="0.3">
      <c r="V5823">
        <v>5822</v>
      </c>
      <c r="W5823" t="s">
        <v>9291</v>
      </c>
      <c r="X5823" s="1">
        <v>42867</v>
      </c>
      <c r="Y5823" t="s">
        <v>3277</v>
      </c>
      <c r="Z5823" t="s">
        <v>51</v>
      </c>
      <c r="AA5823" t="s">
        <v>7852</v>
      </c>
      <c r="AB5823" t="s">
        <v>7853</v>
      </c>
      <c r="AC5823" t="s">
        <v>41</v>
      </c>
      <c r="AD5823" t="s">
        <v>26</v>
      </c>
      <c r="AE5823" t="s">
        <v>136</v>
      </c>
      <c r="AF5823" t="s">
        <v>43</v>
      </c>
      <c r="AG5823">
        <v>94122</v>
      </c>
      <c r="AH5823" t="s">
        <v>44</v>
      </c>
      <c r="AI5823" t="s">
        <v>4625</v>
      </c>
      <c r="AJ5823" t="s">
        <v>46</v>
      </c>
      <c r="AK5823" t="s">
        <v>80</v>
      </c>
      <c r="AL5823" t="s">
        <v>4626</v>
      </c>
      <c r="AM5823">
        <v>7.77</v>
      </c>
      <c r="AN5823">
        <v>1</v>
      </c>
      <c r="AO5823">
        <v>0</v>
      </c>
      <c r="AP5823">
        <v>2.0979000000000001</v>
      </c>
      <c r="AQ5823">
        <f>YEAR(Table1[[#This Row],[Order Date]])</f>
        <v>2017</v>
      </c>
      <c r="AR5823" t="str">
        <f>TEXT(Table1[[#This Row],[Order Date]],"mmmm")</f>
        <v>May</v>
      </c>
      <c r="AS5823" t="str">
        <f>"Q"&amp;ROUNDUP(MONTH(Table1[[#This Row],[Order Date]])/3,0)</f>
        <v>Q2</v>
      </c>
      <c r="AT5823">
        <f>IF(Table1[[#This Row],[Sales]]=0,0,Table1[[#This Row],[Profit]]/Table1[[#This Row],[Sales]])</f>
        <v>0.27</v>
      </c>
    </row>
    <row r="5824" spans="22:46" x14ac:dyDescent="0.3">
      <c r="V5824">
        <v>5823</v>
      </c>
      <c r="W5824" t="s">
        <v>9291</v>
      </c>
      <c r="X5824" s="1">
        <v>42867</v>
      </c>
      <c r="Y5824" t="s">
        <v>3277</v>
      </c>
      <c r="Z5824" t="s">
        <v>51</v>
      </c>
      <c r="AA5824" t="s">
        <v>7852</v>
      </c>
      <c r="AB5824" t="s">
        <v>7853</v>
      </c>
      <c r="AC5824" t="s">
        <v>41</v>
      </c>
      <c r="AD5824" t="s">
        <v>26</v>
      </c>
      <c r="AE5824" t="s">
        <v>136</v>
      </c>
      <c r="AF5824" t="s">
        <v>43</v>
      </c>
      <c r="AG5824">
        <v>94122</v>
      </c>
      <c r="AH5824" t="s">
        <v>44</v>
      </c>
      <c r="AI5824" t="s">
        <v>3172</v>
      </c>
      <c r="AJ5824" t="s">
        <v>31</v>
      </c>
      <c r="AK5824" t="s">
        <v>57</v>
      </c>
      <c r="AL5824" t="s">
        <v>3173</v>
      </c>
      <c r="AM5824">
        <v>285.48</v>
      </c>
      <c r="AN5824">
        <v>5</v>
      </c>
      <c r="AO5824">
        <v>0.2</v>
      </c>
      <c r="AP5824">
        <v>-10.705500000000001</v>
      </c>
      <c r="AQ5824">
        <f>YEAR(Table1[[#This Row],[Order Date]])</f>
        <v>2017</v>
      </c>
      <c r="AR5824" t="str">
        <f>TEXT(Table1[[#This Row],[Order Date]],"mmmm")</f>
        <v>May</v>
      </c>
      <c r="AS5824" t="str">
        <f>"Q"&amp;ROUNDUP(MONTH(Table1[[#This Row],[Order Date]])/3,0)</f>
        <v>Q2</v>
      </c>
      <c r="AT5824">
        <f>IF(Table1[[#This Row],[Sales]]=0,0,Table1[[#This Row],[Profit]]/Table1[[#This Row],[Sales]])</f>
        <v>-3.7499999999999999E-2</v>
      </c>
    </row>
    <row r="5825" spans="22:46" x14ac:dyDescent="0.3">
      <c r="V5825">
        <v>5824</v>
      </c>
      <c r="W5825" t="s">
        <v>9291</v>
      </c>
      <c r="X5825" s="1">
        <v>42867</v>
      </c>
      <c r="Y5825" t="s">
        <v>3277</v>
      </c>
      <c r="Z5825" t="s">
        <v>51</v>
      </c>
      <c r="AA5825" t="s">
        <v>7852</v>
      </c>
      <c r="AB5825" t="s">
        <v>7853</v>
      </c>
      <c r="AC5825" t="s">
        <v>41</v>
      </c>
      <c r="AD5825" t="s">
        <v>26</v>
      </c>
      <c r="AE5825" t="s">
        <v>136</v>
      </c>
      <c r="AF5825" t="s">
        <v>43</v>
      </c>
      <c r="AG5825">
        <v>94122</v>
      </c>
      <c r="AH5825" t="s">
        <v>44</v>
      </c>
      <c r="AI5825" t="s">
        <v>5025</v>
      </c>
      <c r="AJ5825" t="s">
        <v>46</v>
      </c>
      <c r="AK5825" t="s">
        <v>77</v>
      </c>
      <c r="AL5825" t="s">
        <v>5026</v>
      </c>
      <c r="AM5825">
        <v>19.167999999999999</v>
      </c>
      <c r="AN5825">
        <v>4</v>
      </c>
      <c r="AO5825">
        <v>0.2</v>
      </c>
      <c r="AP5825">
        <v>6.4691999999999998</v>
      </c>
      <c r="AQ5825">
        <f>YEAR(Table1[[#This Row],[Order Date]])</f>
        <v>2017</v>
      </c>
      <c r="AR5825" t="str">
        <f>TEXT(Table1[[#This Row],[Order Date]],"mmmm")</f>
        <v>May</v>
      </c>
      <c r="AS5825" t="str">
        <f>"Q"&amp;ROUNDUP(MONTH(Table1[[#This Row],[Order Date]])/3,0)</f>
        <v>Q2</v>
      </c>
      <c r="AT5825">
        <f>IF(Table1[[#This Row],[Sales]]=0,0,Table1[[#This Row],[Profit]]/Table1[[#This Row],[Sales]])</f>
        <v>0.33750000000000002</v>
      </c>
    </row>
    <row r="5826" spans="22:46" x14ac:dyDescent="0.3">
      <c r="V5826">
        <v>5825</v>
      </c>
      <c r="W5826" t="s">
        <v>9292</v>
      </c>
      <c r="X5826" s="1">
        <v>41761</v>
      </c>
      <c r="Y5826" s="1">
        <v>41675</v>
      </c>
      <c r="Z5826" t="s">
        <v>1450</v>
      </c>
      <c r="AA5826" t="s">
        <v>2271</v>
      </c>
      <c r="AB5826" t="s">
        <v>2272</v>
      </c>
      <c r="AC5826" t="s">
        <v>25</v>
      </c>
      <c r="AD5826" t="s">
        <v>26</v>
      </c>
      <c r="AE5826" t="s">
        <v>563</v>
      </c>
      <c r="AF5826" t="s">
        <v>564</v>
      </c>
      <c r="AG5826">
        <v>43229</v>
      </c>
      <c r="AH5826" t="s">
        <v>160</v>
      </c>
      <c r="AI5826" t="s">
        <v>4084</v>
      </c>
      <c r="AJ5826" t="s">
        <v>46</v>
      </c>
      <c r="AK5826" t="s">
        <v>80</v>
      </c>
      <c r="AL5826" t="s">
        <v>4085</v>
      </c>
      <c r="AM5826">
        <v>26.135999999999999</v>
      </c>
      <c r="AN5826">
        <v>3</v>
      </c>
      <c r="AO5826">
        <v>0.2</v>
      </c>
      <c r="AP5826">
        <v>1.9601999999999999</v>
      </c>
      <c r="AQ5826">
        <f>YEAR(Table1[[#This Row],[Order Date]])</f>
        <v>2014</v>
      </c>
      <c r="AR5826" t="str">
        <f>TEXT(Table1[[#This Row],[Order Date]],"mmmm")</f>
        <v>May</v>
      </c>
      <c r="AS5826" t="str">
        <f>"Q"&amp;ROUNDUP(MONTH(Table1[[#This Row],[Order Date]])/3,0)</f>
        <v>Q2</v>
      </c>
      <c r="AT5826">
        <f>IF(Table1[[#This Row],[Sales]]=0,0,Table1[[#This Row],[Profit]]/Table1[[#This Row],[Sales]])</f>
        <v>7.4999999999999997E-2</v>
      </c>
    </row>
    <row r="5827" spans="22:46" x14ac:dyDescent="0.3">
      <c r="V5827">
        <v>5826</v>
      </c>
      <c r="W5827" t="s">
        <v>9293</v>
      </c>
      <c r="X5827" s="1">
        <v>42981</v>
      </c>
      <c r="Y5827" s="1">
        <v>42895</v>
      </c>
      <c r="Z5827" t="s">
        <v>22</v>
      </c>
      <c r="AA5827" t="s">
        <v>6985</v>
      </c>
      <c r="AB5827" t="s">
        <v>6986</v>
      </c>
      <c r="AC5827" t="s">
        <v>108</v>
      </c>
      <c r="AD5827" t="s">
        <v>26</v>
      </c>
      <c r="AE5827" t="s">
        <v>300</v>
      </c>
      <c r="AF5827" t="s">
        <v>301</v>
      </c>
      <c r="AG5827">
        <v>10035</v>
      </c>
      <c r="AH5827" t="s">
        <v>160</v>
      </c>
      <c r="AI5827" t="s">
        <v>4300</v>
      </c>
      <c r="AJ5827" t="s">
        <v>46</v>
      </c>
      <c r="AK5827" t="s">
        <v>94</v>
      </c>
      <c r="AL5827" t="s">
        <v>4301</v>
      </c>
      <c r="AM5827">
        <v>419.4</v>
      </c>
      <c r="AN5827">
        <v>4</v>
      </c>
      <c r="AO5827">
        <v>0</v>
      </c>
      <c r="AP5827">
        <v>201.31200000000001</v>
      </c>
      <c r="AQ5827">
        <f>YEAR(Table1[[#This Row],[Order Date]])</f>
        <v>2017</v>
      </c>
      <c r="AR5827" t="str">
        <f>TEXT(Table1[[#This Row],[Order Date]],"mmmm")</f>
        <v>September</v>
      </c>
      <c r="AS5827" t="str">
        <f>"Q"&amp;ROUNDUP(MONTH(Table1[[#This Row],[Order Date]])/3,0)</f>
        <v>Q3</v>
      </c>
      <c r="AT5827">
        <f>IF(Table1[[#This Row],[Sales]]=0,0,Table1[[#This Row],[Profit]]/Table1[[#This Row],[Sales]])</f>
        <v>0.48000000000000004</v>
      </c>
    </row>
    <row r="5828" spans="22:46" x14ac:dyDescent="0.3">
      <c r="V5828">
        <v>5827</v>
      </c>
      <c r="W5828" t="s">
        <v>9293</v>
      </c>
      <c r="X5828" s="1">
        <v>42981</v>
      </c>
      <c r="Y5828" s="1">
        <v>42895</v>
      </c>
      <c r="Z5828" t="s">
        <v>22</v>
      </c>
      <c r="AA5828" t="s">
        <v>6985</v>
      </c>
      <c r="AB5828" t="s">
        <v>6986</v>
      </c>
      <c r="AC5828" t="s">
        <v>108</v>
      </c>
      <c r="AD5828" t="s">
        <v>26</v>
      </c>
      <c r="AE5828" t="s">
        <v>300</v>
      </c>
      <c r="AF5828" t="s">
        <v>301</v>
      </c>
      <c r="AG5828">
        <v>10035</v>
      </c>
      <c r="AH5828" t="s">
        <v>160</v>
      </c>
      <c r="AI5828" t="s">
        <v>8715</v>
      </c>
      <c r="AJ5828" t="s">
        <v>31</v>
      </c>
      <c r="AK5828" t="s">
        <v>35</v>
      </c>
      <c r="AL5828" t="s">
        <v>8716</v>
      </c>
      <c r="AM5828">
        <v>90.801000000000002</v>
      </c>
      <c r="AN5828">
        <v>1</v>
      </c>
      <c r="AO5828">
        <v>0.1</v>
      </c>
      <c r="AP5828">
        <v>14.124599999999999</v>
      </c>
      <c r="AQ5828">
        <f>YEAR(Table1[[#This Row],[Order Date]])</f>
        <v>2017</v>
      </c>
      <c r="AR5828" t="str">
        <f>TEXT(Table1[[#This Row],[Order Date]],"mmmm")</f>
        <v>September</v>
      </c>
      <c r="AS5828" t="str">
        <f>"Q"&amp;ROUNDUP(MONTH(Table1[[#This Row],[Order Date]])/3,0)</f>
        <v>Q3</v>
      </c>
      <c r="AT5828">
        <f>IF(Table1[[#This Row],[Sales]]=0,0,Table1[[#This Row],[Profit]]/Table1[[#This Row],[Sales]])</f>
        <v>0.15555555555555553</v>
      </c>
    </row>
    <row r="5829" spans="22:46" x14ac:dyDescent="0.3">
      <c r="V5829">
        <v>5828</v>
      </c>
      <c r="W5829" t="s">
        <v>9293</v>
      </c>
      <c r="X5829" s="1">
        <v>42981</v>
      </c>
      <c r="Y5829" s="1">
        <v>42895</v>
      </c>
      <c r="Z5829" t="s">
        <v>22</v>
      </c>
      <c r="AA5829" t="s">
        <v>6985</v>
      </c>
      <c r="AB5829" t="s">
        <v>6986</v>
      </c>
      <c r="AC5829" t="s">
        <v>108</v>
      </c>
      <c r="AD5829" t="s">
        <v>26</v>
      </c>
      <c r="AE5829" t="s">
        <v>300</v>
      </c>
      <c r="AF5829" t="s">
        <v>301</v>
      </c>
      <c r="AG5829">
        <v>10035</v>
      </c>
      <c r="AH5829" t="s">
        <v>160</v>
      </c>
      <c r="AI5829" t="s">
        <v>1004</v>
      </c>
      <c r="AJ5829" t="s">
        <v>31</v>
      </c>
      <c r="AK5829" t="s">
        <v>35</v>
      </c>
      <c r="AL5829" t="s">
        <v>1005</v>
      </c>
      <c r="AM5829">
        <v>181.76400000000001</v>
      </c>
      <c r="AN5829">
        <v>2</v>
      </c>
      <c r="AO5829">
        <v>0.1</v>
      </c>
      <c r="AP5829">
        <v>-8.0784000000000002</v>
      </c>
      <c r="AQ5829">
        <f>YEAR(Table1[[#This Row],[Order Date]])</f>
        <v>2017</v>
      </c>
      <c r="AR5829" t="str">
        <f>TEXT(Table1[[#This Row],[Order Date]],"mmmm")</f>
        <v>September</v>
      </c>
      <c r="AS5829" t="str">
        <f>"Q"&amp;ROUNDUP(MONTH(Table1[[#This Row],[Order Date]])/3,0)</f>
        <v>Q3</v>
      </c>
      <c r="AT5829">
        <f>IF(Table1[[#This Row],[Sales]]=0,0,Table1[[#This Row],[Profit]]/Table1[[#This Row],[Sales]])</f>
        <v>-4.4444444444444446E-2</v>
      </c>
    </row>
    <row r="5830" spans="22:46" x14ac:dyDescent="0.3">
      <c r="V5830">
        <v>5829</v>
      </c>
      <c r="W5830" t="s">
        <v>9293</v>
      </c>
      <c r="X5830" s="1">
        <v>42981</v>
      </c>
      <c r="Y5830" s="1">
        <v>42895</v>
      </c>
      <c r="Z5830" t="s">
        <v>22</v>
      </c>
      <c r="AA5830" t="s">
        <v>6985</v>
      </c>
      <c r="AB5830" t="s">
        <v>6986</v>
      </c>
      <c r="AC5830" t="s">
        <v>108</v>
      </c>
      <c r="AD5830" t="s">
        <v>26</v>
      </c>
      <c r="AE5830" t="s">
        <v>300</v>
      </c>
      <c r="AF5830" t="s">
        <v>301</v>
      </c>
      <c r="AG5830">
        <v>10035</v>
      </c>
      <c r="AH5830" t="s">
        <v>160</v>
      </c>
      <c r="AI5830" t="s">
        <v>4754</v>
      </c>
      <c r="AJ5830" t="s">
        <v>46</v>
      </c>
      <c r="AK5830" t="s">
        <v>70</v>
      </c>
      <c r="AL5830" t="s">
        <v>4755</v>
      </c>
      <c r="AM5830">
        <v>5.56</v>
      </c>
      <c r="AN5830">
        <v>2</v>
      </c>
      <c r="AO5830">
        <v>0</v>
      </c>
      <c r="AP5830">
        <v>2.2240000000000002</v>
      </c>
      <c r="AQ5830">
        <f>YEAR(Table1[[#This Row],[Order Date]])</f>
        <v>2017</v>
      </c>
      <c r="AR5830" t="str">
        <f>TEXT(Table1[[#This Row],[Order Date]],"mmmm")</f>
        <v>September</v>
      </c>
      <c r="AS5830" t="str">
        <f>"Q"&amp;ROUNDUP(MONTH(Table1[[#This Row],[Order Date]])/3,0)</f>
        <v>Q3</v>
      </c>
      <c r="AT5830">
        <f>IF(Table1[[#This Row],[Sales]]=0,0,Table1[[#This Row],[Profit]]/Table1[[#This Row],[Sales]])</f>
        <v>0.40000000000000008</v>
      </c>
    </row>
    <row r="5831" spans="22:46" x14ac:dyDescent="0.3">
      <c r="V5831">
        <v>5830</v>
      </c>
      <c r="W5831" t="s">
        <v>9294</v>
      </c>
      <c r="X5831" s="1">
        <v>42707</v>
      </c>
      <c r="Y5831" s="1">
        <v>42563</v>
      </c>
      <c r="Z5831" t="s">
        <v>51</v>
      </c>
      <c r="AA5831" t="s">
        <v>4370</v>
      </c>
      <c r="AB5831" t="s">
        <v>4371</v>
      </c>
      <c r="AC5831" t="s">
        <v>25</v>
      </c>
      <c r="AD5831" t="s">
        <v>26</v>
      </c>
      <c r="AE5831" t="s">
        <v>1646</v>
      </c>
      <c r="AF5831" t="s">
        <v>287</v>
      </c>
      <c r="AG5831">
        <v>47374</v>
      </c>
      <c r="AH5831" t="s">
        <v>111</v>
      </c>
      <c r="AI5831" t="s">
        <v>1373</v>
      </c>
      <c r="AJ5831" t="s">
        <v>31</v>
      </c>
      <c r="AK5831" t="s">
        <v>57</v>
      </c>
      <c r="AL5831" t="s">
        <v>1374</v>
      </c>
      <c r="AM5831">
        <v>581.96</v>
      </c>
      <c r="AN5831">
        <v>2</v>
      </c>
      <c r="AO5831">
        <v>0</v>
      </c>
      <c r="AP5831">
        <v>104.75279999999999</v>
      </c>
      <c r="AQ5831">
        <f>YEAR(Table1[[#This Row],[Order Date]])</f>
        <v>2016</v>
      </c>
      <c r="AR5831" t="str">
        <f>TEXT(Table1[[#This Row],[Order Date]],"mmmm")</f>
        <v>December</v>
      </c>
      <c r="AS5831" t="str">
        <f>"Q"&amp;ROUNDUP(MONTH(Table1[[#This Row],[Order Date]])/3,0)</f>
        <v>Q4</v>
      </c>
      <c r="AT5831">
        <f>IF(Table1[[#This Row],[Sales]]=0,0,Table1[[#This Row],[Profit]]/Table1[[#This Row],[Sales]])</f>
        <v>0.17999999999999997</v>
      </c>
    </row>
    <row r="5832" spans="22:46" x14ac:dyDescent="0.3">
      <c r="V5832">
        <v>5831</v>
      </c>
      <c r="W5832" t="s">
        <v>9294</v>
      </c>
      <c r="X5832" s="1">
        <v>42707</v>
      </c>
      <c r="Y5832" s="1">
        <v>42563</v>
      </c>
      <c r="Z5832" t="s">
        <v>51</v>
      </c>
      <c r="AA5832" t="s">
        <v>4370</v>
      </c>
      <c r="AB5832" t="s">
        <v>4371</v>
      </c>
      <c r="AC5832" t="s">
        <v>25</v>
      </c>
      <c r="AD5832" t="s">
        <v>26</v>
      </c>
      <c r="AE5832" t="s">
        <v>1646</v>
      </c>
      <c r="AF5832" t="s">
        <v>287</v>
      </c>
      <c r="AG5832">
        <v>47374</v>
      </c>
      <c r="AH5832" t="s">
        <v>111</v>
      </c>
      <c r="AI5832" t="s">
        <v>5137</v>
      </c>
      <c r="AJ5832" t="s">
        <v>31</v>
      </c>
      <c r="AK5832" t="s">
        <v>35</v>
      </c>
      <c r="AL5832" t="s">
        <v>5138</v>
      </c>
      <c r="AM5832">
        <v>29.98</v>
      </c>
      <c r="AN5832">
        <v>1</v>
      </c>
      <c r="AO5832">
        <v>0</v>
      </c>
      <c r="AP5832">
        <v>8.0945999999999998</v>
      </c>
      <c r="AQ5832">
        <f>YEAR(Table1[[#This Row],[Order Date]])</f>
        <v>2016</v>
      </c>
      <c r="AR5832" t="str">
        <f>TEXT(Table1[[#This Row],[Order Date]],"mmmm")</f>
        <v>December</v>
      </c>
      <c r="AS5832" t="str">
        <f>"Q"&amp;ROUNDUP(MONTH(Table1[[#This Row],[Order Date]])/3,0)</f>
        <v>Q4</v>
      </c>
      <c r="AT5832">
        <f>IF(Table1[[#This Row],[Sales]]=0,0,Table1[[#This Row],[Profit]]/Table1[[#This Row],[Sales]])</f>
        <v>0.26999999999999996</v>
      </c>
    </row>
    <row r="5833" spans="22:46" x14ac:dyDescent="0.3">
      <c r="V5833">
        <v>5832</v>
      </c>
      <c r="W5833" t="s">
        <v>9295</v>
      </c>
      <c r="X5833" s="1">
        <v>42203</v>
      </c>
      <c r="Y5833" t="s">
        <v>9297</v>
      </c>
      <c r="Z5833" t="s">
        <v>51</v>
      </c>
      <c r="AA5833" t="s">
        <v>2685</v>
      </c>
      <c r="AB5833" t="s">
        <v>2686</v>
      </c>
      <c r="AC5833" t="s">
        <v>25</v>
      </c>
      <c r="AD5833" t="s">
        <v>26</v>
      </c>
      <c r="AE5833" t="s">
        <v>1065</v>
      </c>
      <c r="AF5833" t="s">
        <v>43</v>
      </c>
      <c r="AG5833">
        <v>92105</v>
      </c>
      <c r="AH5833" t="s">
        <v>44</v>
      </c>
      <c r="AI5833" t="s">
        <v>5949</v>
      </c>
      <c r="AJ5833" t="s">
        <v>73</v>
      </c>
      <c r="AK5833" t="s">
        <v>176</v>
      </c>
      <c r="AL5833" t="s">
        <v>5950</v>
      </c>
      <c r="AM5833">
        <v>519.96</v>
      </c>
      <c r="AN5833">
        <v>4</v>
      </c>
      <c r="AO5833">
        <v>0</v>
      </c>
      <c r="AP5833">
        <v>176.78639999999999</v>
      </c>
      <c r="AQ5833">
        <f>YEAR(Table1[[#This Row],[Order Date]])</f>
        <v>2015</v>
      </c>
      <c r="AR5833" t="str">
        <f>TEXT(Table1[[#This Row],[Order Date]],"mmmm")</f>
        <v>July</v>
      </c>
      <c r="AS5833" t="str">
        <f>"Q"&amp;ROUNDUP(MONTH(Table1[[#This Row],[Order Date]])/3,0)</f>
        <v>Q3</v>
      </c>
      <c r="AT5833">
        <f>IF(Table1[[#This Row],[Sales]]=0,0,Table1[[#This Row],[Profit]]/Table1[[#This Row],[Sales]])</f>
        <v>0.33999999999999997</v>
      </c>
    </row>
    <row r="5834" spans="22:46" x14ac:dyDescent="0.3">
      <c r="V5834">
        <v>5833</v>
      </c>
      <c r="W5834" t="s">
        <v>9298</v>
      </c>
      <c r="X5834" s="1">
        <v>42572</v>
      </c>
      <c r="Y5834" t="s">
        <v>8250</v>
      </c>
      <c r="Z5834" t="s">
        <v>51</v>
      </c>
      <c r="AA5834" t="s">
        <v>4199</v>
      </c>
      <c r="AB5834" t="s">
        <v>4200</v>
      </c>
      <c r="AC5834" t="s">
        <v>25</v>
      </c>
      <c r="AD5834" t="s">
        <v>26</v>
      </c>
      <c r="AE5834" t="s">
        <v>91</v>
      </c>
      <c r="AF5834" t="s">
        <v>92</v>
      </c>
      <c r="AG5834">
        <v>28027</v>
      </c>
      <c r="AH5834" t="s">
        <v>29</v>
      </c>
      <c r="AI5834" t="s">
        <v>4185</v>
      </c>
      <c r="AJ5834" t="s">
        <v>46</v>
      </c>
      <c r="AK5834" t="s">
        <v>47</v>
      </c>
      <c r="AL5834" t="s">
        <v>4186</v>
      </c>
      <c r="AM5834">
        <v>6.2640000000000002</v>
      </c>
      <c r="AN5834">
        <v>3</v>
      </c>
      <c r="AO5834">
        <v>0.2</v>
      </c>
      <c r="AP5834">
        <v>2.0358000000000001</v>
      </c>
      <c r="AQ5834">
        <f>YEAR(Table1[[#This Row],[Order Date]])</f>
        <v>2016</v>
      </c>
      <c r="AR5834" t="str">
        <f>TEXT(Table1[[#This Row],[Order Date]],"mmmm")</f>
        <v>July</v>
      </c>
      <c r="AS5834" t="str">
        <f>"Q"&amp;ROUNDUP(MONTH(Table1[[#This Row],[Order Date]])/3,0)</f>
        <v>Q3</v>
      </c>
      <c r="AT5834">
        <f>IF(Table1[[#This Row],[Sales]]=0,0,Table1[[#This Row],[Profit]]/Table1[[#This Row],[Sales]])</f>
        <v>0.32500000000000001</v>
      </c>
    </row>
    <row r="5835" spans="22:46" x14ac:dyDescent="0.3">
      <c r="V5835">
        <v>5834</v>
      </c>
      <c r="W5835" t="s">
        <v>9298</v>
      </c>
      <c r="X5835" s="1">
        <v>42572</v>
      </c>
      <c r="Y5835" t="s">
        <v>8250</v>
      </c>
      <c r="Z5835" t="s">
        <v>51</v>
      </c>
      <c r="AA5835" t="s">
        <v>4199</v>
      </c>
      <c r="AB5835" t="s">
        <v>4200</v>
      </c>
      <c r="AC5835" t="s">
        <v>25</v>
      </c>
      <c r="AD5835" t="s">
        <v>26</v>
      </c>
      <c r="AE5835" t="s">
        <v>91</v>
      </c>
      <c r="AF5835" t="s">
        <v>92</v>
      </c>
      <c r="AG5835">
        <v>28027</v>
      </c>
      <c r="AH5835" t="s">
        <v>29</v>
      </c>
      <c r="AI5835" t="s">
        <v>4220</v>
      </c>
      <c r="AJ5835" t="s">
        <v>31</v>
      </c>
      <c r="AK5835" t="s">
        <v>35</v>
      </c>
      <c r="AL5835" t="s">
        <v>4221</v>
      </c>
      <c r="AM5835">
        <v>363.92</v>
      </c>
      <c r="AN5835">
        <v>5</v>
      </c>
      <c r="AO5835">
        <v>0.2</v>
      </c>
      <c r="AP5835">
        <v>0</v>
      </c>
      <c r="AQ5835">
        <f>YEAR(Table1[[#This Row],[Order Date]])</f>
        <v>2016</v>
      </c>
      <c r="AR5835" t="str">
        <f>TEXT(Table1[[#This Row],[Order Date]],"mmmm")</f>
        <v>July</v>
      </c>
      <c r="AS5835" t="str">
        <f>"Q"&amp;ROUNDUP(MONTH(Table1[[#This Row],[Order Date]])/3,0)</f>
        <v>Q3</v>
      </c>
      <c r="AT5835">
        <f>IF(Table1[[#This Row],[Sales]]=0,0,Table1[[#This Row],[Profit]]/Table1[[#This Row],[Sales]])</f>
        <v>0</v>
      </c>
    </row>
    <row r="5836" spans="22:46" x14ac:dyDescent="0.3">
      <c r="V5836">
        <v>5835</v>
      </c>
      <c r="W5836" t="s">
        <v>9299</v>
      </c>
      <c r="X5836" s="1">
        <v>42164</v>
      </c>
      <c r="Y5836" t="s">
        <v>3443</v>
      </c>
      <c r="Z5836" t="s">
        <v>51</v>
      </c>
      <c r="AA5836" t="s">
        <v>757</v>
      </c>
      <c r="AB5836" t="s">
        <v>758</v>
      </c>
      <c r="AC5836" t="s">
        <v>25</v>
      </c>
      <c r="AD5836" t="s">
        <v>26</v>
      </c>
      <c r="AE5836" t="s">
        <v>1593</v>
      </c>
      <c r="AF5836" t="s">
        <v>55</v>
      </c>
      <c r="AG5836">
        <v>33178</v>
      </c>
      <c r="AH5836" t="s">
        <v>29</v>
      </c>
      <c r="AI5836" t="s">
        <v>8052</v>
      </c>
      <c r="AJ5836" t="s">
        <v>46</v>
      </c>
      <c r="AK5836" t="s">
        <v>77</v>
      </c>
      <c r="AL5836" t="s">
        <v>8053</v>
      </c>
      <c r="AM5836">
        <v>64.2</v>
      </c>
      <c r="AN5836">
        <v>5</v>
      </c>
      <c r="AO5836">
        <v>0.7</v>
      </c>
      <c r="AP5836">
        <v>-42.8</v>
      </c>
      <c r="AQ5836">
        <f>YEAR(Table1[[#This Row],[Order Date]])</f>
        <v>2015</v>
      </c>
      <c r="AR5836" t="str">
        <f>TEXT(Table1[[#This Row],[Order Date]],"mmmm")</f>
        <v>June</v>
      </c>
      <c r="AS5836" t="str">
        <f>"Q"&amp;ROUNDUP(MONTH(Table1[[#This Row],[Order Date]])/3,0)</f>
        <v>Q2</v>
      </c>
      <c r="AT5836">
        <f>IF(Table1[[#This Row],[Sales]]=0,0,Table1[[#This Row],[Profit]]/Table1[[#This Row],[Sales]])</f>
        <v>-0.66666666666666663</v>
      </c>
    </row>
    <row r="5837" spans="22:46" x14ac:dyDescent="0.3">
      <c r="V5837">
        <v>5836</v>
      </c>
      <c r="W5837" t="s">
        <v>9299</v>
      </c>
      <c r="X5837" s="1">
        <v>42164</v>
      </c>
      <c r="Y5837" t="s">
        <v>3443</v>
      </c>
      <c r="Z5837" t="s">
        <v>51</v>
      </c>
      <c r="AA5837" t="s">
        <v>757</v>
      </c>
      <c r="AB5837" t="s">
        <v>758</v>
      </c>
      <c r="AC5837" t="s">
        <v>25</v>
      </c>
      <c r="AD5837" t="s">
        <v>26</v>
      </c>
      <c r="AE5837" t="s">
        <v>1593</v>
      </c>
      <c r="AF5837" t="s">
        <v>55</v>
      </c>
      <c r="AG5837">
        <v>33178</v>
      </c>
      <c r="AH5837" t="s">
        <v>29</v>
      </c>
      <c r="AI5837" t="s">
        <v>5209</v>
      </c>
      <c r="AJ5837" t="s">
        <v>46</v>
      </c>
      <c r="AK5837" t="s">
        <v>77</v>
      </c>
      <c r="AL5837" t="s">
        <v>5210</v>
      </c>
      <c r="AM5837">
        <v>38.520000000000003</v>
      </c>
      <c r="AN5837">
        <v>3</v>
      </c>
      <c r="AO5837">
        <v>0.7</v>
      </c>
      <c r="AP5837">
        <v>-26.963999999999999</v>
      </c>
      <c r="AQ5837">
        <f>YEAR(Table1[[#This Row],[Order Date]])</f>
        <v>2015</v>
      </c>
      <c r="AR5837" t="str">
        <f>TEXT(Table1[[#This Row],[Order Date]],"mmmm")</f>
        <v>June</v>
      </c>
      <c r="AS5837" t="str">
        <f>"Q"&amp;ROUNDUP(MONTH(Table1[[#This Row],[Order Date]])/3,0)</f>
        <v>Q2</v>
      </c>
      <c r="AT5837">
        <f>IF(Table1[[#This Row],[Sales]]=0,0,Table1[[#This Row],[Profit]]/Table1[[#This Row],[Sales]])</f>
        <v>-0.7</v>
      </c>
    </row>
    <row r="5838" spans="22:46" x14ac:dyDescent="0.3">
      <c r="V5838">
        <v>5837</v>
      </c>
      <c r="W5838" t="s">
        <v>9299</v>
      </c>
      <c r="X5838" s="1">
        <v>42164</v>
      </c>
      <c r="Y5838" t="s">
        <v>3443</v>
      </c>
      <c r="Z5838" t="s">
        <v>51</v>
      </c>
      <c r="AA5838" t="s">
        <v>757</v>
      </c>
      <c r="AB5838" t="s">
        <v>758</v>
      </c>
      <c r="AC5838" t="s">
        <v>25</v>
      </c>
      <c r="AD5838" t="s">
        <v>26</v>
      </c>
      <c r="AE5838" t="s">
        <v>1593</v>
      </c>
      <c r="AF5838" t="s">
        <v>55</v>
      </c>
      <c r="AG5838">
        <v>33178</v>
      </c>
      <c r="AH5838" t="s">
        <v>29</v>
      </c>
      <c r="AI5838" t="s">
        <v>8532</v>
      </c>
      <c r="AJ5838" t="s">
        <v>73</v>
      </c>
      <c r="AK5838" t="s">
        <v>176</v>
      </c>
      <c r="AL5838" t="s">
        <v>8533</v>
      </c>
      <c r="AM5838">
        <v>72.599999999999994</v>
      </c>
      <c r="AN5838">
        <v>5</v>
      </c>
      <c r="AO5838">
        <v>0.2</v>
      </c>
      <c r="AP5838">
        <v>-8.1675000000000004</v>
      </c>
      <c r="AQ5838">
        <f>YEAR(Table1[[#This Row],[Order Date]])</f>
        <v>2015</v>
      </c>
      <c r="AR5838" t="str">
        <f>TEXT(Table1[[#This Row],[Order Date]],"mmmm")</f>
        <v>June</v>
      </c>
      <c r="AS5838" t="str">
        <f>"Q"&amp;ROUNDUP(MONTH(Table1[[#This Row],[Order Date]])/3,0)</f>
        <v>Q2</v>
      </c>
      <c r="AT5838">
        <f>IF(Table1[[#This Row],[Sales]]=0,0,Table1[[#This Row],[Profit]]/Table1[[#This Row],[Sales]])</f>
        <v>-0.11250000000000002</v>
      </c>
    </row>
    <row r="5839" spans="22:46" x14ac:dyDescent="0.3">
      <c r="V5839">
        <v>5838</v>
      </c>
      <c r="W5839" t="s">
        <v>9300</v>
      </c>
      <c r="X5839" s="1">
        <v>43066</v>
      </c>
      <c r="Y5839" s="1">
        <v>42806</v>
      </c>
      <c r="Z5839" t="s">
        <v>51</v>
      </c>
      <c r="AA5839" t="s">
        <v>9301</v>
      </c>
      <c r="AB5839" t="s">
        <v>9302</v>
      </c>
      <c r="AC5839" t="s">
        <v>25</v>
      </c>
      <c r="AD5839" t="s">
        <v>26</v>
      </c>
      <c r="AE5839" t="s">
        <v>42</v>
      </c>
      <c r="AF5839" t="s">
        <v>43</v>
      </c>
      <c r="AG5839">
        <v>90036</v>
      </c>
      <c r="AH5839" t="s">
        <v>44</v>
      </c>
      <c r="AI5839" t="s">
        <v>9303</v>
      </c>
      <c r="AJ5839" t="s">
        <v>73</v>
      </c>
      <c r="AK5839" t="s">
        <v>74</v>
      </c>
      <c r="AL5839" t="s">
        <v>9304</v>
      </c>
      <c r="AM5839">
        <v>57.567999999999998</v>
      </c>
      <c r="AN5839">
        <v>4</v>
      </c>
      <c r="AO5839">
        <v>0.2</v>
      </c>
      <c r="AP5839">
        <v>5.7568000000000001</v>
      </c>
      <c r="AQ5839">
        <f>YEAR(Table1[[#This Row],[Order Date]])</f>
        <v>2017</v>
      </c>
      <c r="AR5839" t="str">
        <f>TEXT(Table1[[#This Row],[Order Date]],"mmmm")</f>
        <v>November</v>
      </c>
      <c r="AS5839" t="str">
        <f>"Q"&amp;ROUNDUP(MONTH(Table1[[#This Row],[Order Date]])/3,0)</f>
        <v>Q4</v>
      </c>
      <c r="AT5839">
        <f>IF(Table1[[#This Row],[Sales]]=0,0,Table1[[#This Row],[Profit]]/Table1[[#This Row],[Sales]])</f>
        <v>0.1</v>
      </c>
    </row>
    <row r="5840" spans="22:46" x14ac:dyDescent="0.3">
      <c r="V5840">
        <v>5839</v>
      </c>
      <c r="W5840" t="s">
        <v>9305</v>
      </c>
      <c r="X5840" s="1">
        <v>42090</v>
      </c>
      <c r="Y5840" s="1">
        <v>42067</v>
      </c>
      <c r="Z5840" t="s">
        <v>51</v>
      </c>
      <c r="AA5840" t="s">
        <v>5867</v>
      </c>
      <c r="AB5840" t="s">
        <v>5868</v>
      </c>
      <c r="AC5840" t="s">
        <v>25</v>
      </c>
      <c r="AD5840" t="s">
        <v>26</v>
      </c>
      <c r="AE5840" t="s">
        <v>99</v>
      </c>
      <c r="AF5840" t="s">
        <v>100</v>
      </c>
      <c r="AG5840">
        <v>98115</v>
      </c>
      <c r="AH5840" t="s">
        <v>44</v>
      </c>
      <c r="AI5840" t="s">
        <v>9306</v>
      </c>
      <c r="AJ5840" t="s">
        <v>46</v>
      </c>
      <c r="AK5840" t="s">
        <v>60</v>
      </c>
      <c r="AL5840" t="s">
        <v>9307</v>
      </c>
      <c r="AM5840">
        <v>83.7</v>
      </c>
      <c r="AN5840">
        <v>5</v>
      </c>
      <c r="AO5840">
        <v>0</v>
      </c>
      <c r="AP5840">
        <v>3.3479999999999999</v>
      </c>
      <c r="AQ5840">
        <f>YEAR(Table1[[#This Row],[Order Date]])</f>
        <v>2015</v>
      </c>
      <c r="AR5840" t="str">
        <f>TEXT(Table1[[#This Row],[Order Date]],"mmmm")</f>
        <v>March</v>
      </c>
      <c r="AS5840" t="str">
        <f>"Q"&amp;ROUNDUP(MONTH(Table1[[#This Row],[Order Date]])/3,0)</f>
        <v>Q1</v>
      </c>
      <c r="AT5840">
        <f>IF(Table1[[#This Row],[Sales]]=0,0,Table1[[#This Row],[Profit]]/Table1[[#This Row],[Sales]])</f>
        <v>3.9999999999999994E-2</v>
      </c>
    </row>
    <row r="5841" spans="22:46" x14ac:dyDescent="0.3">
      <c r="V5841">
        <v>5840</v>
      </c>
      <c r="W5841" t="s">
        <v>9308</v>
      </c>
      <c r="X5841" s="1">
        <v>42269</v>
      </c>
      <c r="Y5841" t="s">
        <v>1175</v>
      </c>
      <c r="Z5841" t="s">
        <v>22</v>
      </c>
      <c r="AA5841" t="s">
        <v>6888</v>
      </c>
      <c r="AB5841" t="s">
        <v>6889</v>
      </c>
      <c r="AC5841" t="s">
        <v>108</v>
      </c>
      <c r="AD5841" t="s">
        <v>26</v>
      </c>
      <c r="AE5841" t="s">
        <v>1265</v>
      </c>
      <c r="AF5841" t="s">
        <v>358</v>
      </c>
      <c r="AG5841">
        <v>22204</v>
      </c>
      <c r="AH5841" t="s">
        <v>29</v>
      </c>
      <c r="AI5841" t="s">
        <v>5371</v>
      </c>
      <c r="AJ5841" t="s">
        <v>46</v>
      </c>
      <c r="AK5841" t="s">
        <v>94</v>
      </c>
      <c r="AL5841" t="s">
        <v>5372</v>
      </c>
      <c r="AM5841">
        <v>32.4</v>
      </c>
      <c r="AN5841">
        <v>5</v>
      </c>
      <c r="AO5841">
        <v>0</v>
      </c>
      <c r="AP5841">
        <v>15.552</v>
      </c>
      <c r="AQ5841">
        <f>YEAR(Table1[[#This Row],[Order Date]])</f>
        <v>2015</v>
      </c>
      <c r="AR5841" t="str">
        <f>TEXT(Table1[[#This Row],[Order Date]],"mmmm")</f>
        <v>September</v>
      </c>
      <c r="AS5841" t="str">
        <f>"Q"&amp;ROUNDUP(MONTH(Table1[[#This Row],[Order Date]])/3,0)</f>
        <v>Q3</v>
      </c>
      <c r="AT5841">
        <f>IF(Table1[[#This Row],[Sales]]=0,0,Table1[[#This Row],[Profit]]/Table1[[#This Row],[Sales]])</f>
        <v>0.48</v>
      </c>
    </row>
    <row r="5842" spans="22:46" x14ac:dyDescent="0.3">
      <c r="V5842">
        <v>5841</v>
      </c>
      <c r="W5842" t="s">
        <v>9308</v>
      </c>
      <c r="X5842" s="1">
        <v>42269</v>
      </c>
      <c r="Y5842" t="s">
        <v>1175</v>
      </c>
      <c r="Z5842" t="s">
        <v>22</v>
      </c>
      <c r="AA5842" t="s">
        <v>6888</v>
      </c>
      <c r="AB5842" t="s">
        <v>6889</v>
      </c>
      <c r="AC5842" t="s">
        <v>108</v>
      </c>
      <c r="AD5842" t="s">
        <v>26</v>
      </c>
      <c r="AE5842" t="s">
        <v>1265</v>
      </c>
      <c r="AF5842" t="s">
        <v>358</v>
      </c>
      <c r="AG5842">
        <v>22204</v>
      </c>
      <c r="AH5842" t="s">
        <v>29</v>
      </c>
      <c r="AI5842" t="s">
        <v>4077</v>
      </c>
      <c r="AJ5842" t="s">
        <v>31</v>
      </c>
      <c r="AK5842" t="s">
        <v>67</v>
      </c>
      <c r="AL5842" t="s">
        <v>4078</v>
      </c>
      <c r="AM5842">
        <v>47.98</v>
      </c>
      <c r="AN5842">
        <v>2</v>
      </c>
      <c r="AO5842">
        <v>0</v>
      </c>
      <c r="AP5842">
        <v>11.035399999999999</v>
      </c>
      <c r="AQ5842">
        <f>YEAR(Table1[[#This Row],[Order Date]])</f>
        <v>2015</v>
      </c>
      <c r="AR5842" t="str">
        <f>TEXT(Table1[[#This Row],[Order Date]],"mmmm")</f>
        <v>September</v>
      </c>
      <c r="AS5842" t="str">
        <f>"Q"&amp;ROUNDUP(MONTH(Table1[[#This Row],[Order Date]])/3,0)</f>
        <v>Q3</v>
      </c>
      <c r="AT5842">
        <f>IF(Table1[[#This Row],[Sales]]=0,0,Table1[[#This Row],[Profit]]/Table1[[#This Row],[Sales]])</f>
        <v>0.23</v>
      </c>
    </row>
    <row r="5843" spans="22:46" x14ac:dyDescent="0.3">
      <c r="V5843">
        <v>5842</v>
      </c>
      <c r="W5843" t="s">
        <v>9309</v>
      </c>
      <c r="X5843" s="1">
        <v>42325</v>
      </c>
      <c r="Y5843" t="s">
        <v>806</v>
      </c>
      <c r="Z5843" t="s">
        <v>51</v>
      </c>
      <c r="AA5843" t="s">
        <v>5645</v>
      </c>
      <c r="AB5843" t="s">
        <v>5646</v>
      </c>
      <c r="AC5843" t="s">
        <v>25</v>
      </c>
      <c r="AD5843" t="s">
        <v>26</v>
      </c>
      <c r="AE5843" t="s">
        <v>1065</v>
      </c>
      <c r="AF5843" t="s">
        <v>43</v>
      </c>
      <c r="AG5843">
        <v>92105</v>
      </c>
      <c r="AH5843" t="s">
        <v>44</v>
      </c>
      <c r="AI5843" t="s">
        <v>9310</v>
      </c>
      <c r="AJ5843" t="s">
        <v>73</v>
      </c>
      <c r="AK5843" t="s">
        <v>74</v>
      </c>
      <c r="AL5843" t="s">
        <v>9311</v>
      </c>
      <c r="AM5843">
        <v>415.96800000000002</v>
      </c>
      <c r="AN5843">
        <v>4</v>
      </c>
      <c r="AO5843">
        <v>0.2</v>
      </c>
      <c r="AP5843">
        <v>51.996000000000002</v>
      </c>
      <c r="AQ5843">
        <f>YEAR(Table1[[#This Row],[Order Date]])</f>
        <v>2015</v>
      </c>
      <c r="AR5843" t="str">
        <f>TEXT(Table1[[#This Row],[Order Date]],"mmmm")</f>
        <v>November</v>
      </c>
      <c r="AS5843" t="str">
        <f>"Q"&amp;ROUNDUP(MONTH(Table1[[#This Row],[Order Date]])/3,0)</f>
        <v>Q4</v>
      </c>
      <c r="AT5843">
        <f>IF(Table1[[#This Row],[Sales]]=0,0,Table1[[#This Row],[Profit]]/Table1[[#This Row],[Sales]])</f>
        <v>0.125</v>
      </c>
    </row>
    <row r="5844" spans="22:46" x14ac:dyDescent="0.3">
      <c r="V5844">
        <v>5843</v>
      </c>
      <c r="W5844" t="s">
        <v>9309</v>
      </c>
      <c r="X5844" s="1">
        <v>42325</v>
      </c>
      <c r="Y5844" t="s">
        <v>806</v>
      </c>
      <c r="Z5844" t="s">
        <v>51</v>
      </c>
      <c r="AA5844" t="s">
        <v>5645</v>
      </c>
      <c r="AB5844" t="s">
        <v>5646</v>
      </c>
      <c r="AC5844" t="s">
        <v>25</v>
      </c>
      <c r="AD5844" t="s">
        <v>26</v>
      </c>
      <c r="AE5844" t="s">
        <v>1065</v>
      </c>
      <c r="AF5844" t="s">
        <v>43</v>
      </c>
      <c r="AG5844">
        <v>92105</v>
      </c>
      <c r="AH5844" t="s">
        <v>44</v>
      </c>
      <c r="AI5844" t="s">
        <v>3892</v>
      </c>
      <c r="AJ5844" t="s">
        <v>46</v>
      </c>
      <c r="AK5844" t="s">
        <v>60</v>
      </c>
      <c r="AL5844" t="s">
        <v>3893</v>
      </c>
      <c r="AM5844">
        <v>304.89999999999998</v>
      </c>
      <c r="AN5844">
        <v>5</v>
      </c>
      <c r="AO5844">
        <v>0</v>
      </c>
      <c r="AP5844">
        <v>6.0979999999999999</v>
      </c>
      <c r="AQ5844">
        <f>YEAR(Table1[[#This Row],[Order Date]])</f>
        <v>2015</v>
      </c>
      <c r="AR5844" t="str">
        <f>TEXT(Table1[[#This Row],[Order Date]],"mmmm")</f>
        <v>November</v>
      </c>
      <c r="AS5844" t="str">
        <f>"Q"&amp;ROUNDUP(MONTH(Table1[[#This Row],[Order Date]])/3,0)</f>
        <v>Q4</v>
      </c>
      <c r="AT5844">
        <f>IF(Table1[[#This Row],[Sales]]=0,0,Table1[[#This Row],[Profit]]/Table1[[#This Row],[Sales]])</f>
        <v>0.02</v>
      </c>
    </row>
    <row r="5845" spans="22:46" x14ac:dyDescent="0.3">
      <c r="V5845">
        <v>5844</v>
      </c>
      <c r="W5845" t="s">
        <v>9309</v>
      </c>
      <c r="X5845" s="1">
        <v>42325</v>
      </c>
      <c r="Y5845" t="s">
        <v>806</v>
      </c>
      <c r="Z5845" t="s">
        <v>51</v>
      </c>
      <c r="AA5845" t="s">
        <v>5645</v>
      </c>
      <c r="AB5845" t="s">
        <v>5646</v>
      </c>
      <c r="AC5845" t="s">
        <v>25</v>
      </c>
      <c r="AD5845" t="s">
        <v>26</v>
      </c>
      <c r="AE5845" t="s">
        <v>1065</v>
      </c>
      <c r="AF5845" t="s">
        <v>43</v>
      </c>
      <c r="AG5845">
        <v>92105</v>
      </c>
      <c r="AH5845" t="s">
        <v>44</v>
      </c>
      <c r="AI5845" t="s">
        <v>8550</v>
      </c>
      <c r="AJ5845" t="s">
        <v>31</v>
      </c>
      <c r="AK5845" t="s">
        <v>67</v>
      </c>
      <c r="AL5845" t="s">
        <v>8551</v>
      </c>
      <c r="AM5845">
        <v>80.959999999999994</v>
      </c>
      <c r="AN5845">
        <v>4</v>
      </c>
      <c r="AO5845">
        <v>0</v>
      </c>
      <c r="AP5845">
        <v>29.145600000000002</v>
      </c>
      <c r="AQ5845">
        <f>YEAR(Table1[[#This Row],[Order Date]])</f>
        <v>2015</v>
      </c>
      <c r="AR5845" t="str">
        <f>TEXT(Table1[[#This Row],[Order Date]],"mmmm")</f>
        <v>November</v>
      </c>
      <c r="AS5845" t="str">
        <f>"Q"&amp;ROUNDUP(MONTH(Table1[[#This Row],[Order Date]])/3,0)</f>
        <v>Q4</v>
      </c>
      <c r="AT5845">
        <f>IF(Table1[[#This Row],[Sales]]=0,0,Table1[[#This Row],[Profit]]/Table1[[#This Row],[Sales]])</f>
        <v>0.36000000000000004</v>
      </c>
    </row>
    <row r="5846" spans="22:46" x14ac:dyDescent="0.3">
      <c r="V5846">
        <v>5845</v>
      </c>
      <c r="W5846" t="s">
        <v>9309</v>
      </c>
      <c r="X5846" s="1">
        <v>42325</v>
      </c>
      <c r="Y5846" t="s">
        <v>806</v>
      </c>
      <c r="Z5846" t="s">
        <v>51</v>
      </c>
      <c r="AA5846" t="s">
        <v>5645</v>
      </c>
      <c r="AB5846" t="s">
        <v>5646</v>
      </c>
      <c r="AC5846" t="s">
        <v>25</v>
      </c>
      <c r="AD5846" t="s">
        <v>26</v>
      </c>
      <c r="AE5846" t="s">
        <v>1065</v>
      </c>
      <c r="AF5846" t="s">
        <v>43</v>
      </c>
      <c r="AG5846">
        <v>92105</v>
      </c>
      <c r="AH5846" t="s">
        <v>44</v>
      </c>
      <c r="AI5846" t="s">
        <v>8275</v>
      </c>
      <c r="AJ5846" t="s">
        <v>46</v>
      </c>
      <c r="AK5846" t="s">
        <v>60</v>
      </c>
      <c r="AL5846" t="s">
        <v>8276</v>
      </c>
      <c r="AM5846">
        <v>777.21</v>
      </c>
      <c r="AN5846">
        <v>7</v>
      </c>
      <c r="AO5846">
        <v>0</v>
      </c>
      <c r="AP5846">
        <v>54.404699999999998</v>
      </c>
      <c r="AQ5846">
        <f>YEAR(Table1[[#This Row],[Order Date]])</f>
        <v>2015</v>
      </c>
      <c r="AR5846" t="str">
        <f>TEXT(Table1[[#This Row],[Order Date]],"mmmm")</f>
        <v>November</v>
      </c>
      <c r="AS5846" t="str">
        <f>"Q"&amp;ROUNDUP(MONTH(Table1[[#This Row],[Order Date]])/3,0)</f>
        <v>Q4</v>
      </c>
      <c r="AT5846">
        <f>IF(Table1[[#This Row],[Sales]]=0,0,Table1[[#This Row],[Profit]]/Table1[[#This Row],[Sales]])</f>
        <v>6.9999999999999993E-2</v>
      </c>
    </row>
    <row r="5847" spans="22:46" x14ac:dyDescent="0.3">
      <c r="V5847">
        <v>5846</v>
      </c>
      <c r="W5847" t="s">
        <v>9309</v>
      </c>
      <c r="X5847" s="1">
        <v>42325</v>
      </c>
      <c r="Y5847" t="s">
        <v>806</v>
      </c>
      <c r="Z5847" t="s">
        <v>51</v>
      </c>
      <c r="AA5847" t="s">
        <v>5645</v>
      </c>
      <c r="AB5847" t="s">
        <v>5646</v>
      </c>
      <c r="AC5847" t="s">
        <v>25</v>
      </c>
      <c r="AD5847" t="s">
        <v>26</v>
      </c>
      <c r="AE5847" t="s">
        <v>1065</v>
      </c>
      <c r="AF5847" t="s">
        <v>43</v>
      </c>
      <c r="AG5847">
        <v>92105</v>
      </c>
      <c r="AH5847" t="s">
        <v>44</v>
      </c>
      <c r="AI5847" t="s">
        <v>4359</v>
      </c>
      <c r="AJ5847" t="s">
        <v>46</v>
      </c>
      <c r="AK5847" t="s">
        <v>94</v>
      </c>
      <c r="AL5847" t="s">
        <v>4360</v>
      </c>
      <c r="AM5847">
        <v>32.4</v>
      </c>
      <c r="AN5847">
        <v>5</v>
      </c>
      <c r="AO5847">
        <v>0</v>
      </c>
      <c r="AP5847">
        <v>15.552</v>
      </c>
      <c r="AQ5847">
        <f>YEAR(Table1[[#This Row],[Order Date]])</f>
        <v>2015</v>
      </c>
      <c r="AR5847" t="str">
        <f>TEXT(Table1[[#This Row],[Order Date]],"mmmm")</f>
        <v>November</v>
      </c>
      <c r="AS5847" t="str">
        <f>"Q"&amp;ROUNDUP(MONTH(Table1[[#This Row],[Order Date]])/3,0)</f>
        <v>Q4</v>
      </c>
      <c r="AT5847">
        <f>IF(Table1[[#This Row],[Sales]]=0,0,Table1[[#This Row],[Profit]]/Table1[[#This Row],[Sales]])</f>
        <v>0.48</v>
      </c>
    </row>
    <row r="5848" spans="22:46" x14ac:dyDescent="0.3">
      <c r="V5848">
        <v>5847</v>
      </c>
      <c r="W5848" t="s">
        <v>9309</v>
      </c>
      <c r="X5848" s="1">
        <v>42325</v>
      </c>
      <c r="Y5848" t="s">
        <v>806</v>
      </c>
      <c r="Z5848" t="s">
        <v>51</v>
      </c>
      <c r="AA5848" t="s">
        <v>5645</v>
      </c>
      <c r="AB5848" t="s">
        <v>5646</v>
      </c>
      <c r="AC5848" t="s">
        <v>25</v>
      </c>
      <c r="AD5848" t="s">
        <v>26</v>
      </c>
      <c r="AE5848" t="s">
        <v>1065</v>
      </c>
      <c r="AF5848" t="s">
        <v>43</v>
      </c>
      <c r="AG5848">
        <v>92105</v>
      </c>
      <c r="AH5848" t="s">
        <v>44</v>
      </c>
      <c r="AI5848" t="s">
        <v>3948</v>
      </c>
      <c r="AJ5848" t="s">
        <v>31</v>
      </c>
      <c r="AK5848" t="s">
        <v>35</v>
      </c>
      <c r="AL5848" t="s">
        <v>3949</v>
      </c>
      <c r="AM5848">
        <v>225.56800000000001</v>
      </c>
      <c r="AN5848">
        <v>2</v>
      </c>
      <c r="AO5848">
        <v>0.2</v>
      </c>
      <c r="AP5848">
        <v>2.8195999999999999</v>
      </c>
      <c r="AQ5848">
        <f>YEAR(Table1[[#This Row],[Order Date]])</f>
        <v>2015</v>
      </c>
      <c r="AR5848" t="str">
        <f>TEXT(Table1[[#This Row],[Order Date]],"mmmm")</f>
        <v>November</v>
      </c>
      <c r="AS5848" t="str">
        <f>"Q"&amp;ROUNDUP(MONTH(Table1[[#This Row],[Order Date]])/3,0)</f>
        <v>Q4</v>
      </c>
      <c r="AT5848">
        <f>IF(Table1[[#This Row],[Sales]]=0,0,Table1[[#This Row],[Profit]]/Table1[[#This Row],[Sales]])</f>
        <v>1.2499999999999999E-2</v>
      </c>
    </row>
    <row r="5849" spans="22:46" x14ac:dyDescent="0.3">
      <c r="V5849">
        <v>5848</v>
      </c>
      <c r="W5849" t="s">
        <v>9309</v>
      </c>
      <c r="X5849" s="1">
        <v>42325</v>
      </c>
      <c r="Y5849" t="s">
        <v>806</v>
      </c>
      <c r="Z5849" t="s">
        <v>51</v>
      </c>
      <c r="AA5849" t="s">
        <v>5645</v>
      </c>
      <c r="AB5849" t="s">
        <v>5646</v>
      </c>
      <c r="AC5849" t="s">
        <v>25</v>
      </c>
      <c r="AD5849" t="s">
        <v>26</v>
      </c>
      <c r="AE5849" t="s">
        <v>1065</v>
      </c>
      <c r="AF5849" t="s">
        <v>43</v>
      </c>
      <c r="AG5849">
        <v>92105</v>
      </c>
      <c r="AH5849" t="s">
        <v>44</v>
      </c>
      <c r="AI5849" t="s">
        <v>5032</v>
      </c>
      <c r="AJ5849" t="s">
        <v>31</v>
      </c>
      <c r="AK5849" t="s">
        <v>67</v>
      </c>
      <c r="AL5849" t="s">
        <v>5033</v>
      </c>
      <c r="AM5849">
        <v>36.6</v>
      </c>
      <c r="AN5849">
        <v>3</v>
      </c>
      <c r="AO5849">
        <v>0</v>
      </c>
      <c r="AP5849">
        <v>15.372</v>
      </c>
      <c r="AQ5849">
        <f>YEAR(Table1[[#This Row],[Order Date]])</f>
        <v>2015</v>
      </c>
      <c r="AR5849" t="str">
        <f>TEXT(Table1[[#This Row],[Order Date]],"mmmm")</f>
        <v>November</v>
      </c>
      <c r="AS5849" t="str">
        <f>"Q"&amp;ROUNDUP(MONTH(Table1[[#This Row],[Order Date]])/3,0)</f>
        <v>Q4</v>
      </c>
      <c r="AT5849">
        <f>IF(Table1[[#This Row],[Sales]]=0,0,Table1[[#This Row],[Profit]]/Table1[[#This Row],[Sales]])</f>
        <v>0.42</v>
      </c>
    </row>
    <row r="5850" spans="22:46" x14ac:dyDescent="0.3">
      <c r="V5850">
        <v>5849</v>
      </c>
      <c r="W5850" t="s">
        <v>9312</v>
      </c>
      <c r="X5850" s="1">
        <v>42318</v>
      </c>
      <c r="Y5850" t="s">
        <v>5340</v>
      </c>
      <c r="Z5850" t="s">
        <v>51</v>
      </c>
      <c r="AA5850" t="s">
        <v>1719</v>
      </c>
      <c r="AB5850" t="s">
        <v>1720</v>
      </c>
      <c r="AC5850" t="s">
        <v>108</v>
      </c>
      <c r="AD5850" t="s">
        <v>26</v>
      </c>
      <c r="AE5850" t="s">
        <v>639</v>
      </c>
      <c r="AF5850" t="s">
        <v>256</v>
      </c>
      <c r="AG5850">
        <v>55113</v>
      </c>
      <c r="AH5850" t="s">
        <v>111</v>
      </c>
      <c r="AI5850" t="s">
        <v>3734</v>
      </c>
      <c r="AJ5850" t="s">
        <v>46</v>
      </c>
      <c r="AK5850" t="s">
        <v>80</v>
      </c>
      <c r="AL5850" t="s">
        <v>3735</v>
      </c>
      <c r="AM5850">
        <v>715.64</v>
      </c>
      <c r="AN5850">
        <v>2</v>
      </c>
      <c r="AO5850">
        <v>0</v>
      </c>
      <c r="AP5850">
        <v>178.91</v>
      </c>
      <c r="AQ5850">
        <f>YEAR(Table1[[#This Row],[Order Date]])</f>
        <v>2015</v>
      </c>
      <c r="AR5850" t="str">
        <f>TEXT(Table1[[#This Row],[Order Date]],"mmmm")</f>
        <v>November</v>
      </c>
      <c r="AS5850" t="str">
        <f>"Q"&amp;ROUNDUP(MONTH(Table1[[#This Row],[Order Date]])/3,0)</f>
        <v>Q4</v>
      </c>
      <c r="AT5850">
        <f>IF(Table1[[#This Row],[Sales]]=0,0,Table1[[#This Row],[Profit]]/Table1[[#This Row],[Sales]])</f>
        <v>0.25</v>
      </c>
    </row>
    <row r="5851" spans="22:46" x14ac:dyDescent="0.3">
      <c r="V5851">
        <v>5850</v>
      </c>
      <c r="W5851" t="s">
        <v>9312</v>
      </c>
      <c r="X5851" s="1">
        <v>42318</v>
      </c>
      <c r="Y5851" t="s">
        <v>5340</v>
      </c>
      <c r="Z5851" t="s">
        <v>51</v>
      </c>
      <c r="AA5851" t="s">
        <v>1719</v>
      </c>
      <c r="AB5851" t="s">
        <v>1720</v>
      </c>
      <c r="AC5851" t="s">
        <v>108</v>
      </c>
      <c r="AD5851" t="s">
        <v>26</v>
      </c>
      <c r="AE5851" t="s">
        <v>639</v>
      </c>
      <c r="AF5851" t="s">
        <v>256</v>
      </c>
      <c r="AG5851">
        <v>55113</v>
      </c>
      <c r="AH5851" t="s">
        <v>111</v>
      </c>
      <c r="AI5851" t="s">
        <v>5605</v>
      </c>
      <c r="AJ5851" t="s">
        <v>46</v>
      </c>
      <c r="AK5851" t="s">
        <v>60</v>
      </c>
      <c r="AL5851" t="s">
        <v>5606</v>
      </c>
      <c r="AM5851">
        <v>795.51</v>
      </c>
      <c r="AN5851">
        <v>3</v>
      </c>
      <c r="AO5851">
        <v>0</v>
      </c>
      <c r="AP5851">
        <v>143.1918</v>
      </c>
      <c r="AQ5851">
        <f>YEAR(Table1[[#This Row],[Order Date]])</f>
        <v>2015</v>
      </c>
      <c r="AR5851" t="str">
        <f>TEXT(Table1[[#This Row],[Order Date]],"mmmm")</f>
        <v>November</v>
      </c>
      <c r="AS5851" t="str">
        <f>"Q"&amp;ROUNDUP(MONTH(Table1[[#This Row],[Order Date]])/3,0)</f>
        <v>Q4</v>
      </c>
      <c r="AT5851">
        <f>IF(Table1[[#This Row],[Sales]]=0,0,Table1[[#This Row],[Profit]]/Table1[[#This Row],[Sales]])</f>
        <v>0.18</v>
      </c>
    </row>
    <row r="5852" spans="22:46" x14ac:dyDescent="0.3">
      <c r="V5852">
        <v>5851</v>
      </c>
      <c r="W5852" t="s">
        <v>9312</v>
      </c>
      <c r="X5852" s="1">
        <v>42318</v>
      </c>
      <c r="Y5852" t="s">
        <v>5340</v>
      </c>
      <c r="Z5852" t="s">
        <v>51</v>
      </c>
      <c r="AA5852" t="s">
        <v>1719</v>
      </c>
      <c r="AB5852" t="s">
        <v>1720</v>
      </c>
      <c r="AC5852" t="s">
        <v>108</v>
      </c>
      <c r="AD5852" t="s">
        <v>26</v>
      </c>
      <c r="AE5852" t="s">
        <v>639</v>
      </c>
      <c r="AF5852" t="s">
        <v>256</v>
      </c>
      <c r="AG5852">
        <v>55113</v>
      </c>
      <c r="AH5852" t="s">
        <v>111</v>
      </c>
      <c r="AI5852" t="s">
        <v>7566</v>
      </c>
      <c r="AJ5852" t="s">
        <v>73</v>
      </c>
      <c r="AK5852" t="s">
        <v>1363</v>
      </c>
      <c r="AL5852" t="s">
        <v>7567</v>
      </c>
      <c r="AM5852">
        <v>549.99</v>
      </c>
      <c r="AN5852">
        <v>1</v>
      </c>
      <c r="AO5852">
        <v>0</v>
      </c>
      <c r="AP5852">
        <v>274.995</v>
      </c>
      <c r="AQ5852">
        <f>YEAR(Table1[[#This Row],[Order Date]])</f>
        <v>2015</v>
      </c>
      <c r="AR5852" t="str">
        <f>TEXT(Table1[[#This Row],[Order Date]],"mmmm")</f>
        <v>November</v>
      </c>
      <c r="AS5852" t="str">
        <f>"Q"&amp;ROUNDUP(MONTH(Table1[[#This Row],[Order Date]])/3,0)</f>
        <v>Q4</v>
      </c>
      <c r="AT5852">
        <f>IF(Table1[[#This Row],[Sales]]=0,0,Table1[[#This Row],[Profit]]/Table1[[#This Row],[Sales]])</f>
        <v>0.5</v>
      </c>
    </row>
    <row r="5853" spans="22:46" x14ac:dyDescent="0.3">
      <c r="V5853">
        <v>5852</v>
      </c>
      <c r="W5853" t="s">
        <v>9312</v>
      </c>
      <c r="X5853" s="1">
        <v>42318</v>
      </c>
      <c r="Y5853" t="s">
        <v>5340</v>
      </c>
      <c r="Z5853" t="s">
        <v>51</v>
      </c>
      <c r="AA5853" t="s">
        <v>1719</v>
      </c>
      <c r="AB5853" t="s">
        <v>1720</v>
      </c>
      <c r="AC5853" t="s">
        <v>108</v>
      </c>
      <c r="AD5853" t="s">
        <v>26</v>
      </c>
      <c r="AE5853" t="s">
        <v>639</v>
      </c>
      <c r="AF5853" t="s">
        <v>256</v>
      </c>
      <c r="AG5853">
        <v>55113</v>
      </c>
      <c r="AH5853" t="s">
        <v>111</v>
      </c>
      <c r="AI5853" t="s">
        <v>1944</v>
      </c>
      <c r="AJ5853" t="s">
        <v>46</v>
      </c>
      <c r="AK5853" t="s">
        <v>77</v>
      </c>
      <c r="AL5853" t="s">
        <v>1945</v>
      </c>
      <c r="AM5853">
        <v>74.760000000000005</v>
      </c>
      <c r="AN5853">
        <v>3</v>
      </c>
      <c r="AO5853">
        <v>0</v>
      </c>
      <c r="AP5853">
        <v>34.389600000000002</v>
      </c>
      <c r="AQ5853">
        <f>YEAR(Table1[[#This Row],[Order Date]])</f>
        <v>2015</v>
      </c>
      <c r="AR5853" t="str">
        <f>TEXT(Table1[[#This Row],[Order Date]],"mmmm")</f>
        <v>November</v>
      </c>
      <c r="AS5853" t="str">
        <f>"Q"&amp;ROUNDUP(MONTH(Table1[[#This Row],[Order Date]])/3,0)</f>
        <v>Q4</v>
      </c>
      <c r="AT5853">
        <f>IF(Table1[[#This Row],[Sales]]=0,0,Table1[[#This Row],[Profit]]/Table1[[#This Row],[Sales]])</f>
        <v>0.45999999999999996</v>
      </c>
    </row>
    <row r="5854" spans="22:46" x14ac:dyDescent="0.3">
      <c r="V5854">
        <v>5853</v>
      </c>
      <c r="W5854" t="s">
        <v>9312</v>
      </c>
      <c r="X5854" s="1">
        <v>42318</v>
      </c>
      <c r="Y5854" t="s">
        <v>5340</v>
      </c>
      <c r="Z5854" t="s">
        <v>51</v>
      </c>
      <c r="AA5854" t="s">
        <v>1719</v>
      </c>
      <c r="AB5854" t="s">
        <v>1720</v>
      </c>
      <c r="AC5854" t="s">
        <v>108</v>
      </c>
      <c r="AD5854" t="s">
        <v>26</v>
      </c>
      <c r="AE5854" t="s">
        <v>639</v>
      </c>
      <c r="AF5854" t="s">
        <v>256</v>
      </c>
      <c r="AG5854">
        <v>55113</v>
      </c>
      <c r="AH5854" t="s">
        <v>111</v>
      </c>
      <c r="AI5854" t="s">
        <v>1038</v>
      </c>
      <c r="AJ5854" t="s">
        <v>31</v>
      </c>
      <c r="AK5854" t="s">
        <v>67</v>
      </c>
      <c r="AL5854" t="s">
        <v>1039</v>
      </c>
      <c r="AM5854">
        <v>29.22</v>
      </c>
      <c r="AN5854">
        <v>3</v>
      </c>
      <c r="AO5854">
        <v>0</v>
      </c>
      <c r="AP5854">
        <v>12.8568</v>
      </c>
      <c r="AQ5854">
        <f>YEAR(Table1[[#This Row],[Order Date]])</f>
        <v>2015</v>
      </c>
      <c r="AR5854" t="str">
        <f>TEXT(Table1[[#This Row],[Order Date]],"mmmm")</f>
        <v>November</v>
      </c>
      <c r="AS5854" t="str">
        <f>"Q"&amp;ROUNDUP(MONTH(Table1[[#This Row],[Order Date]])/3,0)</f>
        <v>Q4</v>
      </c>
      <c r="AT5854">
        <f>IF(Table1[[#This Row],[Sales]]=0,0,Table1[[#This Row],[Profit]]/Table1[[#This Row],[Sales]])</f>
        <v>0.44</v>
      </c>
    </row>
    <row r="5855" spans="22:46" x14ac:dyDescent="0.3">
      <c r="V5855">
        <v>5854</v>
      </c>
      <c r="W5855" t="s">
        <v>9313</v>
      </c>
      <c r="X5855" s="1">
        <v>41892</v>
      </c>
      <c r="Y5855" t="s">
        <v>790</v>
      </c>
      <c r="Z5855" t="s">
        <v>51</v>
      </c>
      <c r="AA5855" t="s">
        <v>5002</v>
      </c>
      <c r="AB5855" t="s">
        <v>5003</v>
      </c>
      <c r="AC5855" t="s">
        <v>108</v>
      </c>
      <c r="AD5855" t="s">
        <v>26</v>
      </c>
      <c r="AE5855" t="s">
        <v>3373</v>
      </c>
      <c r="AF5855" t="s">
        <v>358</v>
      </c>
      <c r="AG5855">
        <v>23464</v>
      </c>
      <c r="AH5855" t="s">
        <v>29</v>
      </c>
      <c r="AI5855" t="s">
        <v>1371</v>
      </c>
      <c r="AJ5855" t="s">
        <v>46</v>
      </c>
      <c r="AK5855" t="s">
        <v>77</v>
      </c>
      <c r="AL5855" t="s">
        <v>1372</v>
      </c>
      <c r="AM5855">
        <v>9.64</v>
      </c>
      <c r="AN5855">
        <v>2</v>
      </c>
      <c r="AO5855">
        <v>0</v>
      </c>
      <c r="AP5855">
        <v>4.7236000000000002</v>
      </c>
      <c r="AQ5855">
        <f>YEAR(Table1[[#This Row],[Order Date]])</f>
        <v>2014</v>
      </c>
      <c r="AR5855" t="str">
        <f>TEXT(Table1[[#This Row],[Order Date]],"mmmm")</f>
        <v>September</v>
      </c>
      <c r="AS5855" t="str">
        <f>"Q"&amp;ROUNDUP(MONTH(Table1[[#This Row],[Order Date]])/3,0)</f>
        <v>Q3</v>
      </c>
      <c r="AT5855">
        <f>IF(Table1[[#This Row],[Sales]]=0,0,Table1[[#This Row],[Profit]]/Table1[[#This Row],[Sales]])</f>
        <v>0.49</v>
      </c>
    </row>
    <row r="5856" spans="22:46" x14ac:dyDescent="0.3">
      <c r="V5856">
        <v>5855</v>
      </c>
      <c r="W5856" t="s">
        <v>9314</v>
      </c>
      <c r="X5856" s="1">
        <v>42221</v>
      </c>
      <c r="Y5856" s="1">
        <v>42316</v>
      </c>
      <c r="Z5856" t="s">
        <v>51</v>
      </c>
      <c r="AA5856" t="s">
        <v>7347</v>
      </c>
      <c r="AB5856" t="s">
        <v>7348</v>
      </c>
      <c r="AC5856" t="s">
        <v>41</v>
      </c>
      <c r="AD5856" t="s">
        <v>26</v>
      </c>
      <c r="AE5856" t="s">
        <v>923</v>
      </c>
      <c r="AF5856" t="s">
        <v>110</v>
      </c>
      <c r="AG5856">
        <v>75220</v>
      </c>
      <c r="AH5856" t="s">
        <v>111</v>
      </c>
      <c r="AI5856" t="s">
        <v>5390</v>
      </c>
      <c r="AJ5856" t="s">
        <v>46</v>
      </c>
      <c r="AK5856" t="s">
        <v>60</v>
      </c>
      <c r="AL5856" t="s">
        <v>5391</v>
      </c>
      <c r="AM5856">
        <v>33.488</v>
      </c>
      <c r="AN5856">
        <v>7</v>
      </c>
      <c r="AO5856">
        <v>0.2</v>
      </c>
      <c r="AP5856">
        <v>-1.2558</v>
      </c>
      <c r="AQ5856">
        <f>YEAR(Table1[[#This Row],[Order Date]])</f>
        <v>2015</v>
      </c>
      <c r="AR5856" t="str">
        <f>TEXT(Table1[[#This Row],[Order Date]],"mmmm")</f>
        <v>August</v>
      </c>
      <c r="AS5856" t="str">
        <f>"Q"&amp;ROUNDUP(MONTH(Table1[[#This Row],[Order Date]])/3,0)</f>
        <v>Q3</v>
      </c>
      <c r="AT5856">
        <f>IF(Table1[[#This Row],[Sales]]=0,0,Table1[[#This Row],[Profit]]/Table1[[#This Row],[Sales]])</f>
        <v>-3.7499999999999999E-2</v>
      </c>
    </row>
    <row r="5857" spans="22:46" x14ac:dyDescent="0.3">
      <c r="V5857">
        <v>5856</v>
      </c>
      <c r="W5857" t="s">
        <v>9314</v>
      </c>
      <c r="X5857" s="1">
        <v>42221</v>
      </c>
      <c r="Y5857" s="1">
        <v>42316</v>
      </c>
      <c r="Z5857" t="s">
        <v>51</v>
      </c>
      <c r="AA5857" t="s">
        <v>7347</v>
      </c>
      <c r="AB5857" t="s">
        <v>7348</v>
      </c>
      <c r="AC5857" t="s">
        <v>41</v>
      </c>
      <c r="AD5857" t="s">
        <v>26</v>
      </c>
      <c r="AE5857" t="s">
        <v>923</v>
      </c>
      <c r="AF5857" t="s">
        <v>110</v>
      </c>
      <c r="AG5857">
        <v>75220</v>
      </c>
      <c r="AH5857" t="s">
        <v>111</v>
      </c>
      <c r="AI5857" t="s">
        <v>7137</v>
      </c>
      <c r="AJ5857" t="s">
        <v>46</v>
      </c>
      <c r="AK5857" t="s">
        <v>651</v>
      </c>
      <c r="AL5857" t="s">
        <v>7138</v>
      </c>
      <c r="AM5857">
        <v>23.04</v>
      </c>
      <c r="AN5857">
        <v>3</v>
      </c>
      <c r="AO5857">
        <v>0.2</v>
      </c>
      <c r="AP5857">
        <v>-4.8959999999999999</v>
      </c>
      <c r="AQ5857">
        <f>YEAR(Table1[[#This Row],[Order Date]])</f>
        <v>2015</v>
      </c>
      <c r="AR5857" t="str">
        <f>TEXT(Table1[[#This Row],[Order Date]],"mmmm")</f>
        <v>August</v>
      </c>
      <c r="AS5857" t="str">
        <f>"Q"&amp;ROUNDUP(MONTH(Table1[[#This Row],[Order Date]])/3,0)</f>
        <v>Q3</v>
      </c>
      <c r="AT5857">
        <f>IF(Table1[[#This Row],[Sales]]=0,0,Table1[[#This Row],[Profit]]/Table1[[#This Row],[Sales]])</f>
        <v>-0.21249999999999999</v>
      </c>
    </row>
    <row r="5858" spans="22:46" x14ac:dyDescent="0.3">
      <c r="V5858">
        <v>5857</v>
      </c>
      <c r="W5858" t="s">
        <v>9314</v>
      </c>
      <c r="X5858" s="1">
        <v>42221</v>
      </c>
      <c r="Y5858" s="1">
        <v>42316</v>
      </c>
      <c r="Z5858" t="s">
        <v>51</v>
      </c>
      <c r="AA5858" t="s">
        <v>7347</v>
      </c>
      <c r="AB5858" t="s">
        <v>7348</v>
      </c>
      <c r="AC5858" t="s">
        <v>41</v>
      </c>
      <c r="AD5858" t="s">
        <v>26</v>
      </c>
      <c r="AE5858" t="s">
        <v>923</v>
      </c>
      <c r="AF5858" t="s">
        <v>110</v>
      </c>
      <c r="AG5858">
        <v>75220</v>
      </c>
      <c r="AH5858" t="s">
        <v>111</v>
      </c>
      <c r="AI5858" t="s">
        <v>5835</v>
      </c>
      <c r="AJ5858" t="s">
        <v>46</v>
      </c>
      <c r="AK5858" t="s">
        <v>77</v>
      </c>
      <c r="AL5858" t="s">
        <v>5836</v>
      </c>
      <c r="AM5858">
        <v>1.3620000000000001</v>
      </c>
      <c r="AN5858">
        <v>1</v>
      </c>
      <c r="AO5858">
        <v>0.8</v>
      </c>
      <c r="AP5858">
        <v>-2.1791999999999998</v>
      </c>
      <c r="AQ5858">
        <f>YEAR(Table1[[#This Row],[Order Date]])</f>
        <v>2015</v>
      </c>
      <c r="AR5858" t="str">
        <f>TEXT(Table1[[#This Row],[Order Date]],"mmmm")</f>
        <v>August</v>
      </c>
      <c r="AS5858" t="str">
        <f>"Q"&amp;ROUNDUP(MONTH(Table1[[#This Row],[Order Date]])/3,0)</f>
        <v>Q3</v>
      </c>
      <c r="AT5858">
        <f>IF(Table1[[#This Row],[Sales]]=0,0,Table1[[#This Row],[Profit]]/Table1[[#This Row],[Sales]])</f>
        <v>-1.5999999999999996</v>
      </c>
    </row>
    <row r="5859" spans="22:46" x14ac:dyDescent="0.3">
      <c r="V5859">
        <v>5858</v>
      </c>
      <c r="W5859" t="s">
        <v>9314</v>
      </c>
      <c r="X5859" s="1">
        <v>42221</v>
      </c>
      <c r="Y5859" s="1">
        <v>42316</v>
      </c>
      <c r="Z5859" t="s">
        <v>51</v>
      </c>
      <c r="AA5859" t="s">
        <v>7347</v>
      </c>
      <c r="AB5859" t="s">
        <v>7348</v>
      </c>
      <c r="AC5859" t="s">
        <v>41</v>
      </c>
      <c r="AD5859" t="s">
        <v>26</v>
      </c>
      <c r="AE5859" t="s">
        <v>923</v>
      </c>
      <c r="AF5859" t="s">
        <v>110</v>
      </c>
      <c r="AG5859">
        <v>75220</v>
      </c>
      <c r="AH5859" t="s">
        <v>111</v>
      </c>
      <c r="AI5859" t="s">
        <v>5669</v>
      </c>
      <c r="AJ5859" t="s">
        <v>31</v>
      </c>
      <c r="AK5859" t="s">
        <v>67</v>
      </c>
      <c r="AL5859" t="s">
        <v>5670</v>
      </c>
      <c r="AM5859">
        <v>14.76</v>
      </c>
      <c r="AN5859">
        <v>5</v>
      </c>
      <c r="AO5859">
        <v>0.6</v>
      </c>
      <c r="AP5859">
        <v>-11.439</v>
      </c>
      <c r="AQ5859">
        <f>YEAR(Table1[[#This Row],[Order Date]])</f>
        <v>2015</v>
      </c>
      <c r="AR5859" t="str">
        <f>TEXT(Table1[[#This Row],[Order Date]],"mmmm")</f>
        <v>August</v>
      </c>
      <c r="AS5859" t="str">
        <f>"Q"&amp;ROUNDUP(MONTH(Table1[[#This Row],[Order Date]])/3,0)</f>
        <v>Q3</v>
      </c>
      <c r="AT5859">
        <f>IF(Table1[[#This Row],[Sales]]=0,0,Table1[[#This Row],[Profit]]/Table1[[#This Row],[Sales]])</f>
        <v>-0.77500000000000002</v>
      </c>
    </row>
    <row r="5860" spans="22:46" x14ac:dyDescent="0.3">
      <c r="V5860">
        <v>5859</v>
      </c>
      <c r="W5860" t="s">
        <v>9315</v>
      </c>
      <c r="X5860" s="1">
        <v>42981</v>
      </c>
      <c r="Y5860" s="1">
        <v>42925</v>
      </c>
      <c r="Z5860" t="s">
        <v>22</v>
      </c>
      <c r="AA5860" t="s">
        <v>2804</v>
      </c>
      <c r="AB5860" t="s">
        <v>2805</v>
      </c>
      <c r="AC5860" t="s">
        <v>25</v>
      </c>
      <c r="AD5860" t="s">
        <v>26</v>
      </c>
      <c r="AE5860" t="s">
        <v>91</v>
      </c>
      <c r="AF5860" t="s">
        <v>43</v>
      </c>
      <c r="AG5860">
        <v>94521</v>
      </c>
      <c r="AH5860" t="s">
        <v>44</v>
      </c>
      <c r="AI5860" t="s">
        <v>7778</v>
      </c>
      <c r="AJ5860" t="s">
        <v>31</v>
      </c>
      <c r="AK5860" t="s">
        <v>32</v>
      </c>
      <c r="AL5860" t="s">
        <v>7779</v>
      </c>
      <c r="AM5860">
        <v>239.666</v>
      </c>
      <c r="AN5860">
        <v>2</v>
      </c>
      <c r="AO5860">
        <v>0.15</v>
      </c>
      <c r="AP5860">
        <v>14.098000000000001</v>
      </c>
      <c r="AQ5860">
        <f>YEAR(Table1[[#This Row],[Order Date]])</f>
        <v>2017</v>
      </c>
      <c r="AR5860" t="str">
        <f>TEXT(Table1[[#This Row],[Order Date]],"mmmm")</f>
        <v>September</v>
      </c>
      <c r="AS5860" t="str">
        <f>"Q"&amp;ROUNDUP(MONTH(Table1[[#This Row],[Order Date]])/3,0)</f>
        <v>Q3</v>
      </c>
      <c r="AT5860">
        <f>IF(Table1[[#This Row],[Sales]]=0,0,Table1[[#This Row],[Profit]]/Table1[[#This Row],[Sales]])</f>
        <v>5.8823529411764712E-2</v>
      </c>
    </row>
    <row r="5861" spans="22:46" x14ac:dyDescent="0.3">
      <c r="V5861">
        <v>5860</v>
      </c>
      <c r="W5861" t="s">
        <v>9316</v>
      </c>
      <c r="X5861" s="1">
        <v>42309</v>
      </c>
      <c r="Y5861" s="1">
        <v>42227</v>
      </c>
      <c r="Z5861" t="s">
        <v>51</v>
      </c>
      <c r="AA5861" t="s">
        <v>6567</v>
      </c>
      <c r="AB5861" t="s">
        <v>6568</v>
      </c>
      <c r="AC5861" t="s">
        <v>25</v>
      </c>
      <c r="AD5861" t="s">
        <v>26</v>
      </c>
      <c r="AE5861" t="s">
        <v>9317</v>
      </c>
      <c r="AF5861" t="s">
        <v>1924</v>
      </c>
      <c r="AG5861">
        <v>72032</v>
      </c>
      <c r="AH5861" t="s">
        <v>29</v>
      </c>
      <c r="AI5861" t="s">
        <v>4413</v>
      </c>
      <c r="AJ5861" t="s">
        <v>31</v>
      </c>
      <c r="AK5861" t="s">
        <v>57</v>
      </c>
      <c r="AL5861" t="s">
        <v>4414</v>
      </c>
      <c r="AM5861">
        <v>301.95999999999998</v>
      </c>
      <c r="AN5861">
        <v>2</v>
      </c>
      <c r="AO5861">
        <v>0</v>
      </c>
      <c r="AP5861">
        <v>45.293999999999997</v>
      </c>
      <c r="AQ5861">
        <f>YEAR(Table1[[#This Row],[Order Date]])</f>
        <v>2015</v>
      </c>
      <c r="AR5861" t="str">
        <f>TEXT(Table1[[#This Row],[Order Date]],"mmmm")</f>
        <v>November</v>
      </c>
      <c r="AS5861" t="str">
        <f>"Q"&amp;ROUNDUP(MONTH(Table1[[#This Row],[Order Date]])/3,0)</f>
        <v>Q4</v>
      </c>
      <c r="AT5861">
        <f>IF(Table1[[#This Row],[Sales]]=0,0,Table1[[#This Row],[Profit]]/Table1[[#This Row],[Sales]])</f>
        <v>0.15</v>
      </c>
    </row>
    <row r="5862" spans="22:46" x14ac:dyDescent="0.3">
      <c r="V5862">
        <v>5861</v>
      </c>
      <c r="W5862" t="s">
        <v>9318</v>
      </c>
      <c r="X5862" s="1">
        <v>42123</v>
      </c>
      <c r="Y5862" s="1">
        <v>42099</v>
      </c>
      <c r="Z5862" t="s">
        <v>22</v>
      </c>
      <c r="AA5862" t="s">
        <v>815</v>
      </c>
      <c r="AB5862" t="s">
        <v>816</v>
      </c>
      <c r="AC5862" t="s">
        <v>108</v>
      </c>
      <c r="AD5862" t="s">
        <v>26</v>
      </c>
      <c r="AE5862" t="s">
        <v>158</v>
      </c>
      <c r="AF5862" t="s">
        <v>159</v>
      </c>
      <c r="AG5862">
        <v>19120</v>
      </c>
      <c r="AH5862" t="s">
        <v>160</v>
      </c>
      <c r="AI5862" t="s">
        <v>4703</v>
      </c>
      <c r="AJ5862" t="s">
        <v>46</v>
      </c>
      <c r="AK5862" t="s">
        <v>94</v>
      </c>
      <c r="AL5862" t="s">
        <v>4704</v>
      </c>
      <c r="AM5862">
        <v>7.968</v>
      </c>
      <c r="AN5862">
        <v>2</v>
      </c>
      <c r="AO5862">
        <v>0.2</v>
      </c>
      <c r="AP5862">
        <v>2.8883999999999999</v>
      </c>
      <c r="AQ5862">
        <f>YEAR(Table1[[#This Row],[Order Date]])</f>
        <v>2015</v>
      </c>
      <c r="AR5862" t="str">
        <f>TEXT(Table1[[#This Row],[Order Date]],"mmmm")</f>
        <v>April</v>
      </c>
      <c r="AS5862" t="str">
        <f>"Q"&amp;ROUNDUP(MONTH(Table1[[#This Row],[Order Date]])/3,0)</f>
        <v>Q2</v>
      </c>
      <c r="AT5862">
        <f>IF(Table1[[#This Row],[Sales]]=0,0,Table1[[#This Row],[Profit]]/Table1[[#This Row],[Sales]])</f>
        <v>0.36249999999999999</v>
      </c>
    </row>
    <row r="5863" spans="22:46" x14ac:dyDescent="0.3">
      <c r="V5863">
        <v>5862</v>
      </c>
      <c r="W5863" t="s">
        <v>9320</v>
      </c>
      <c r="X5863" s="1">
        <v>42491</v>
      </c>
      <c r="Y5863" s="1">
        <v>42465</v>
      </c>
      <c r="Z5863" t="s">
        <v>22</v>
      </c>
      <c r="AA5863" t="s">
        <v>6328</v>
      </c>
      <c r="AB5863" t="s">
        <v>6329</v>
      </c>
      <c r="AC5863" t="s">
        <v>25</v>
      </c>
      <c r="AD5863" t="s">
        <v>26</v>
      </c>
      <c r="AE5863" t="s">
        <v>5752</v>
      </c>
      <c r="AF5863" t="s">
        <v>1924</v>
      </c>
      <c r="AG5863">
        <v>72209</v>
      </c>
      <c r="AH5863" t="s">
        <v>29</v>
      </c>
      <c r="AI5863" t="s">
        <v>9321</v>
      </c>
      <c r="AJ5863" t="s">
        <v>46</v>
      </c>
      <c r="AK5863" t="s">
        <v>94</v>
      </c>
      <c r="AL5863" t="s">
        <v>9322</v>
      </c>
      <c r="AM5863">
        <v>109.92</v>
      </c>
      <c r="AN5863">
        <v>2</v>
      </c>
      <c r="AO5863">
        <v>0</v>
      </c>
      <c r="AP5863">
        <v>53.860799999999998</v>
      </c>
      <c r="AQ5863">
        <f>YEAR(Table1[[#This Row],[Order Date]])</f>
        <v>2016</v>
      </c>
      <c r="AR5863" t="str">
        <f>TEXT(Table1[[#This Row],[Order Date]],"mmmm")</f>
        <v>May</v>
      </c>
      <c r="AS5863" t="str">
        <f>"Q"&amp;ROUNDUP(MONTH(Table1[[#This Row],[Order Date]])/3,0)</f>
        <v>Q2</v>
      </c>
      <c r="AT5863">
        <f>IF(Table1[[#This Row],[Sales]]=0,0,Table1[[#This Row],[Profit]]/Table1[[#This Row],[Sales]])</f>
        <v>0.49</v>
      </c>
    </row>
    <row r="5864" spans="22:46" x14ac:dyDescent="0.3">
      <c r="V5864">
        <v>5863</v>
      </c>
      <c r="W5864" t="s">
        <v>9320</v>
      </c>
      <c r="X5864" s="1">
        <v>42491</v>
      </c>
      <c r="Y5864" s="1">
        <v>42465</v>
      </c>
      <c r="Z5864" t="s">
        <v>22</v>
      </c>
      <c r="AA5864" t="s">
        <v>6328</v>
      </c>
      <c r="AB5864" t="s">
        <v>6329</v>
      </c>
      <c r="AC5864" t="s">
        <v>25</v>
      </c>
      <c r="AD5864" t="s">
        <v>26</v>
      </c>
      <c r="AE5864" t="s">
        <v>5752</v>
      </c>
      <c r="AF5864" t="s">
        <v>1924</v>
      </c>
      <c r="AG5864">
        <v>72209</v>
      </c>
      <c r="AH5864" t="s">
        <v>29</v>
      </c>
      <c r="AI5864" t="s">
        <v>5980</v>
      </c>
      <c r="AJ5864" t="s">
        <v>46</v>
      </c>
      <c r="AK5864" t="s">
        <v>94</v>
      </c>
      <c r="AL5864" t="s">
        <v>5981</v>
      </c>
      <c r="AM5864">
        <v>19.440000000000001</v>
      </c>
      <c r="AN5864">
        <v>3</v>
      </c>
      <c r="AO5864">
        <v>0</v>
      </c>
      <c r="AP5864">
        <v>9.3312000000000008</v>
      </c>
      <c r="AQ5864">
        <f>YEAR(Table1[[#This Row],[Order Date]])</f>
        <v>2016</v>
      </c>
      <c r="AR5864" t="str">
        <f>TEXT(Table1[[#This Row],[Order Date]],"mmmm")</f>
        <v>May</v>
      </c>
      <c r="AS5864" t="str">
        <f>"Q"&amp;ROUNDUP(MONTH(Table1[[#This Row],[Order Date]])/3,0)</f>
        <v>Q2</v>
      </c>
      <c r="AT5864">
        <f>IF(Table1[[#This Row],[Sales]]=0,0,Table1[[#This Row],[Profit]]/Table1[[#This Row],[Sales]])</f>
        <v>0.48000000000000004</v>
      </c>
    </row>
    <row r="5865" spans="22:46" x14ac:dyDescent="0.3">
      <c r="V5865">
        <v>5864</v>
      </c>
      <c r="W5865" t="s">
        <v>9320</v>
      </c>
      <c r="X5865" s="1">
        <v>42491</v>
      </c>
      <c r="Y5865" s="1">
        <v>42465</v>
      </c>
      <c r="Z5865" t="s">
        <v>22</v>
      </c>
      <c r="AA5865" t="s">
        <v>6328</v>
      </c>
      <c r="AB5865" t="s">
        <v>6329</v>
      </c>
      <c r="AC5865" t="s">
        <v>25</v>
      </c>
      <c r="AD5865" t="s">
        <v>26</v>
      </c>
      <c r="AE5865" t="s">
        <v>5752</v>
      </c>
      <c r="AF5865" t="s">
        <v>1924</v>
      </c>
      <c r="AG5865">
        <v>72209</v>
      </c>
      <c r="AH5865" t="s">
        <v>29</v>
      </c>
      <c r="AI5865" t="s">
        <v>3531</v>
      </c>
      <c r="AJ5865" t="s">
        <v>46</v>
      </c>
      <c r="AK5865" t="s">
        <v>70</v>
      </c>
      <c r="AL5865" t="s">
        <v>3532</v>
      </c>
      <c r="AM5865">
        <v>11.16</v>
      </c>
      <c r="AN5865">
        <v>2</v>
      </c>
      <c r="AO5865">
        <v>0</v>
      </c>
      <c r="AP5865">
        <v>4.3524000000000003</v>
      </c>
      <c r="AQ5865">
        <f>YEAR(Table1[[#This Row],[Order Date]])</f>
        <v>2016</v>
      </c>
      <c r="AR5865" t="str">
        <f>TEXT(Table1[[#This Row],[Order Date]],"mmmm")</f>
        <v>May</v>
      </c>
      <c r="AS5865" t="str">
        <f>"Q"&amp;ROUNDUP(MONTH(Table1[[#This Row],[Order Date]])/3,0)</f>
        <v>Q2</v>
      </c>
      <c r="AT5865">
        <f>IF(Table1[[#This Row],[Sales]]=0,0,Table1[[#This Row],[Profit]]/Table1[[#This Row],[Sales]])</f>
        <v>0.39</v>
      </c>
    </row>
    <row r="5866" spans="22:46" x14ac:dyDescent="0.3">
      <c r="V5866">
        <v>5865</v>
      </c>
      <c r="W5866" t="s">
        <v>9323</v>
      </c>
      <c r="X5866" s="1">
        <v>41856</v>
      </c>
      <c r="Y5866" s="1">
        <v>41828</v>
      </c>
      <c r="Z5866" t="s">
        <v>22</v>
      </c>
      <c r="AA5866" t="s">
        <v>5921</v>
      </c>
      <c r="AB5866" t="s">
        <v>5922</v>
      </c>
      <c r="AC5866" t="s">
        <v>41</v>
      </c>
      <c r="AD5866" t="s">
        <v>26</v>
      </c>
      <c r="AE5866" t="s">
        <v>5171</v>
      </c>
      <c r="AF5866" t="s">
        <v>844</v>
      </c>
      <c r="AG5866">
        <v>6450</v>
      </c>
      <c r="AH5866" t="s">
        <v>160</v>
      </c>
      <c r="AI5866" t="s">
        <v>5809</v>
      </c>
      <c r="AJ5866" t="s">
        <v>46</v>
      </c>
      <c r="AK5866" t="s">
        <v>80</v>
      </c>
      <c r="AL5866" t="s">
        <v>5810</v>
      </c>
      <c r="AM5866">
        <v>79.47</v>
      </c>
      <c r="AN5866">
        <v>3</v>
      </c>
      <c r="AO5866">
        <v>0</v>
      </c>
      <c r="AP5866">
        <v>22.2516</v>
      </c>
      <c r="AQ5866">
        <f>YEAR(Table1[[#This Row],[Order Date]])</f>
        <v>2014</v>
      </c>
      <c r="AR5866" t="str">
        <f>TEXT(Table1[[#This Row],[Order Date]],"mmmm")</f>
        <v>August</v>
      </c>
      <c r="AS5866" t="str">
        <f>"Q"&amp;ROUNDUP(MONTH(Table1[[#This Row],[Order Date]])/3,0)</f>
        <v>Q3</v>
      </c>
      <c r="AT5866">
        <f>IF(Table1[[#This Row],[Sales]]=0,0,Table1[[#This Row],[Profit]]/Table1[[#This Row],[Sales]])</f>
        <v>0.28000000000000003</v>
      </c>
    </row>
    <row r="5867" spans="22:46" x14ac:dyDescent="0.3">
      <c r="V5867">
        <v>5866</v>
      </c>
      <c r="W5867" t="s">
        <v>9323</v>
      </c>
      <c r="X5867" s="1">
        <v>41856</v>
      </c>
      <c r="Y5867" s="1">
        <v>41828</v>
      </c>
      <c r="Z5867" t="s">
        <v>22</v>
      </c>
      <c r="AA5867" t="s">
        <v>5921</v>
      </c>
      <c r="AB5867" t="s">
        <v>5922</v>
      </c>
      <c r="AC5867" t="s">
        <v>41</v>
      </c>
      <c r="AD5867" t="s">
        <v>26</v>
      </c>
      <c r="AE5867" t="s">
        <v>5171</v>
      </c>
      <c r="AF5867" t="s">
        <v>844</v>
      </c>
      <c r="AG5867">
        <v>6450</v>
      </c>
      <c r="AH5867" t="s">
        <v>160</v>
      </c>
      <c r="AI5867" t="s">
        <v>7795</v>
      </c>
      <c r="AJ5867" t="s">
        <v>46</v>
      </c>
      <c r="AK5867" t="s">
        <v>70</v>
      </c>
      <c r="AL5867" t="s">
        <v>7796</v>
      </c>
      <c r="AM5867">
        <v>4.5599999999999996</v>
      </c>
      <c r="AN5867">
        <v>2</v>
      </c>
      <c r="AO5867">
        <v>0</v>
      </c>
      <c r="AP5867">
        <v>2.0064000000000002</v>
      </c>
      <c r="AQ5867">
        <f>YEAR(Table1[[#This Row],[Order Date]])</f>
        <v>2014</v>
      </c>
      <c r="AR5867" t="str">
        <f>TEXT(Table1[[#This Row],[Order Date]],"mmmm")</f>
        <v>August</v>
      </c>
      <c r="AS5867" t="str">
        <f>"Q"&amp;ROUNDUP(MONTH(Table1[[#This Row],[Order Date]])/3,0)</f>
        <v>Q3</v>
      </c>
      <c r="AT5867">
        <f>IF(Table1[[#This Row],[Sales]]=0,0,Table1[[#This Row],[Profit]]/Table1[[#This Row],[Sales]])</f>
        <v>0.44000000000000006</v>
      </c>
    </row>
    <row r="5868" spans="22:46" x14ac:dyDescent="0.3">
      <c r="V5868">
        <v>5867</v>
      </c>
      <c r="W5868" t="s">
        <v>9323</v>
      </c>
      <c r="X5868" s="1">
        <v>41856</v>
      </c>
      <c r="Y5868" s="1">
        <v>41828</v>
      </c>
      <c r="Z5868" t="s">
        <v>22</v>
      </c>
      <c r="AA5868" t="s">
        <v>5921</v>
      </c>
      <c r="AB5868" t="s">
        <v>5922</v>
      </c>
      <c r="AC5868" t="s">
        <v>41</v>
      </c>
      <c r="AD5868" t="s">
        <v>26</v>
      </c>
      <c r="AE5868" t="s">
        <v>5171</v>
      </c>
      <c r="AF5868" t="s">
        <v>844</v>
      </c>
      <c r="AG5868">
        <v>6450</v>
      </c>
      <c r="AH5868" t="s">
        <v>160</v>
      </c>
      <c r="AI5868" t="s">
        <v>2770</v>
      </c>
      <c r="AJ5868" t="s">
        <v>31</v>
      </c>
      <c r="AK5868" t="s">
        <v>35</v>
      </c>
      <c r="AL5868" t="s">
        <v>2771</v>
      </c>
      <c r="AM5868">
        <v>1133.3499999999999</v>
      </c>
      <c r="AN5868">
        <v>5</v>
      </c>
      <c r="AO5868">
        <v>0</v>
      </c>
      <c r="AP5868">
        <v>294.67099999999999</v>
      </c>
      <c r="AQ5868">
        <f>YEAR(Table1[[#This Row],[Order Date]])</f>
        <v>2014</v>
      </c>
      <c r="AR5868" t="str">
        <f>TEXT(Table1[[#This Row],[Order Date]],"mmmm")</f>
        <v>August</v>
      </c>
      <c r="AS5868" t="str">
        <f>"Q"&amp;ROUNDUP(MONTH(Table1[[#This Row],[Order Date]])/3,0)</f>
        <v>Q3</v>
      </c>
      <c r="AT5868">
        <f>IF(Table1[[#This Row],[Sales]]=0,0,Table1[[#This Row],[Profit]]/Table1[[#This Row],[Sales]])</f>
        <v>0.26</v>
      </c>
    </row>
    <row r="5869" spans="22:46" x14ac:dyDescent="0.3">
      <c r="V5869">
        <v>5868</v>
      </c>
      <c r="W5869" t="s">
        <v>9324</v>
      </c>
      <c r="X5869" s="1">
        <v>42373</v>
      </c>
      <c r="Y5869" s="1">
        <v>42583</v>
      </c>
      <c r="Z5869" t="s">
        <v>51</v>
      </c>
      <c r="AA5869" t="s">
        <v>1270</v>
      </c>
      <c r="AB5869" t="s">
        <v>1271</v>
      </c>
      <c r="AC5869" t="s">
        <v>41</v>
      </c>
      <c r="AD5869" t="s">
        <v>26</v>
      </c>
      <c r="AE5869" t="s">
        <v>158</v>
      </c>
      <c r="AF5869" t="s">
        <v>159</v>
      </c>
      <c r="AG5869">
        <v>19143</v>
      </c>
      <c r="AH5869" t="s">
        <v>160</v>
      </c>
      <c r="AI5869" t="s">
        <v>2236</v>
      </c>
      <c r="AJ5869" t="s">
        <v>46</v>
      </c>
      <c r="AK5869" t="s">
        <v>70</v>
      </c>
      <c r="AL5869" t="s">
        <v>2237</v>
      </c>
      <c r="AM5869">
        <v>4.6719999999999997</v>
      </c>
      <c r="AN5869">
        <v>1</v>
      </c>
      <c r="AO5869">
        <v>0.2</v>
      </c>
      <c r="AP5869">
        <v>0.58399999999999996</v>
      </c>
      <c r="AQ5869">
        <f>YEAR(Table1[[#This Row],[Order Date]])</f>
        <v>2016</v>
      </c>
      <c r="AR5869" t="str">
        <f>TEXT(Table1[[#This Row],[Order Date]],"mmmm")</f>
        <v>January</v>
      </c>
      <c r="AS5869" t="str">
        <f>"Q"&amp;ROUNDUP(MONTH(Table1[[#This Row],[Order Date]])/3,0)</f>
        <v>Q1</v>
      </c>
      <c r="AT5869">
        <f>IF(Table1[[#This Row],[Sales]]=0,0,Table1[[#This Row],[Profit]]/Table1[[#This Row],[Sales]])</f>
        <v>0.125</v>
      </c>
    </row>
    <row r="5870" spans="22:46" x14ac:dyDescent="0.3">
      <c r="V5870">
        <v>5869</v>
      </c>
      <c r="W5870" t="s">
        <v>9324</v>
      </c>
      <c r="X5870" s="1">
        <v>42373</v>
      </c>
      <c r="Y5870" s="1">
        <v>42583</v>
      </c>
      <c r="Z5870" t="s">
        <v>51</v>
      </c>
      <c r="AA5870" t="s">
        <v>1270</v>
      </c>
      <c r="AB5870" t="s">
        <v>1271</v>
      </c>
      <c r="AC5870" t="s">
        <v>41</v>
      </c>
      <c r="AD5870" t="s">
        <v>26</v>
      </c>
      <c r="AE5870" t="s">
        <v>158</v>
      </c>
      <c r="AF5870" t="s">
        <v>159</v>
      </c>
      <c r="AG5870">
        <v>19143</v>
      </c>
      <c r="AH5870" t="s">
        <v>160</v>
      </c>
      <c r="AI5870" t="s">
        <v>4026</v>
      </c>
      <c r="AJ5870" t="s">
        <v>46</v>
      </c>
      <c r="AK5870" t="s">
        <v>77</v>
      </c>
      <c r="AL5870" t="s">
        <v>4027</v>
      </c>
      <c r="AM5870">
        <v>104.58</v>
      </c>
      <c r="AN5870">
        <v>6</v>
      </c>
      <c r="AO5870">
        <v>0.7</v>
      </c>
      <c r="AP5870">
        <v>-80.177999999999997</v>
      </c>
      <c r="AQ5870">
        <f>YEAR(Table1[[#This Row],[Order Date]])</f>
        <v>2016</v>
      </c>
      <c r="AR5870" t="str">
        <f>TEXT(Table1[[#This Row],[Order Date]],"mmmm")</f>
        <v>January</v>
      </c>
      <c r="AS5870" t="str">
        <f>"Q"&amp;ROUNDUP(MONTH(Table1[[#This Row],[Order Date]])/3,0)</f>
        <v>Q1</v>
      </c>
      <c r="AT5870">
        <f>IF(Table1[[#This Row],[Sales]]=0,0,Table1[[#This Row],[Profit]]/Table1[[#This Row],[Sales]])</f>
        <v>-0.76666666666666661</v>
      </c>
    </row>
    <row r="5871" spans="22:46" x14ac:dyDescent="0.3">
      <c r="V5871">
        <v>5870</v>
      </c>
      <c r="W5871" t="s">
        <v>9325</v>
      </c>
      <c r="X5871" s="1">
        <v>42681</v>
      </c>
      <c r="Y5871" s="1">
        <v>42715</v>
      </c>
      <c r="Z5871" t="s">
        <v>51</v>
      </c>
      <c r="AA5871" t="s">
        <v>6834</v>
      </c>
      <c r="AB5871" t="s">
        <v>6835</v>
      </c>
      <c r="AC5871" t="s">
        <v>108</v>
      </c>
      <c r="AD5871" t="s">
        <v>26</v>
      </c>
      <c r="AE5871" t="s">
        <v>9326</v>
      </c>
      <c r="AF5871" t="s">
        <v>9327</v>
      </c>
      <c r="AG5871">
        <v>82001</v>
      </c>
      <c r="AH5871" t="s">
        <v>44</v>
      </c>
      <c r="AI5871" t="s">
        <v>1946</v>
      </c>
      <c r="AJ5871" t="s">
        <v>31</v>
      </c>
      <c r="AK5871" t="s">
        <v>35</v>
      </c>
      <c r="AL5871" t="s">
        <v>1947</v>
      </c>
      <c r="AM5871">
        <v>1603.136</v>
      </c>
      <c r="AN5871">
        <v>4</v>
      </c>
      <c r="AO5871">
        <v>0.2</v>
      </c>
      <c r="AP5871">
        <v>100.196</v>
      </c>
      <c r="AQ5871">
        <f>YEAR(Table1[[#This Row],[Order Date]])</f>
        <v>2016</v>
      </c>
      <c r="AR5871" t="str">
        <f>TEXT(Table1[[#This Row],[Order Date]],"mmmm")</f>
        <v>November</v>
      </c>
      <c r="AS5871" t="str">
        <f>"Q"&amp;ROUNDUP(MONTH(Table1[[#This Row],[Order Date]])/3,0)</f>
        <v>Q4</v>
      </c>
      <c r="AT5871">
        <f>IF(Table1[[#This Row],[Sales]]=0,0,Table1[[#This Row],[Profit]]/Table1[[#This Row],[Sales]])</f>
        <v>6.25E-2</v>
      </c>
    </row>
    <row r="5872" spans="22:46" x14ac:dyDescent="0.3">
      <c r="V5872">
        <v>5871</v>
      </c>
      <c r="W5872" t="s">
        <v>9328</v>
      </c>
      <c r="X5872" s="1">
        <v>42535</v>
      </c>
      <c r="Y5872" t="s">
        <v>1718</v>
      </c>
      <c r="Z5872" t="s">
        <v>1450</v>
      </c>
      <c r="AA5872" t="s">
        <v>1772</v>
      </c>
      <c r="AB5872" t="s">
        <v>1773</v>
      </c>
      <c r="AC5872" t="s">
        <v>41</v>
      </c>
      <c r="AD5872" t="s">
        <v>26</v>
      </c>
      <c r="AE5872" t="s">
        <v>2123</v>
      </c>
      <c r="AF5872" t="s">
        <v>43</v>
      </c>
      <c r="AG5872">
        <v>92804</v>
      </c>
      <c r="AH5872" t="s">
        <v>44</v>
      </c>
      <c r="AI5872" t="s">
        <v>9034</v>
      </c>
      <c r="AJ5872" t="s">
        <v>31</v>
      </c>
      <c r="AK5872" t="s">
        <v>57</v>
      </c>
      <c r="AL5872" t="s">
        <v>9035</v>
      </c>
      <c r="AM5872">
        <v>1293.4880000000001</v>
      </c>
      <c r="AN5872">
        <v>7</v>
      </c>
      <c r="AO5872">
        <v>0.2</v>
      </c>
      <c r="AP5872">
        <v>80.843000000000004</v>
      </c>
      <c r="AQ5872">
        <f>YEAR(Table1[[#This Row],[Order Date]])</f>
        <v>2016</v>
      </c>
      <c r="AR5872" t="str">
        <f>TEXT(Table1[[#This Row],[Order Date]],"mmmm")</f>
        <v>June</v>
      </c>
      <c r="AS5872" t="str">
        <f>"Q"&amp;ROUNDUP(MONTH(Table1[[#This Row],[Order Date]])/3,0)</f>
        <v>Q2</v>
      </c>
      <c r="AT5872">
        <f>IF(Table1[[#This Row],[Sales]]=0,0,Table1[[#This Row],[Profit]]/Table1[[#This Row],[Sales]])</f>
        <v>6.25E-2</v>
      </c>
    </row>
    <row r="5873" spans="22:46" x14ac:dyDescent="0.3">
      <c r="V5873">
        <v>5872</v>
      </c>
      <c r="W5873" t="s">
        <v>9329</v>
      </c>
      <c r="X5873" s="1">
        <v>42637</v>
      </c>
      <c r="Y5873" t="s">
        <v>1482</v>
      </c>
      <c r="Z5873" t="s">
        <v>51</v>
      </c>
      <c r="AA5873" t="s">
        <v>750</v>
      </c>
      <c r="AB5873" t="s">
        <v>751</v>
      </c>
      <c r="AC5873" t="s">
        <v>25</v>
      </c>
      <c r="AD5873" t="s">
        <v>26</v>
      </c>
      <c r="AE5873" t="s">
        <v>608</v>
      </c>
      <c r="AF5873" t="s">
        <v>287</v>
      </c>
      <c r="AG5873">
        <v>47401</v>
      </c>
      <c r="AH5873" t="s">
        <v>111</v>
      </c>
      <c r="AI5873" t="s">
        <v>519</v>
      </c>
      <c r="AJ5873" t="s">
        <v>31</v>
      </c>
      <c r="AK5873" t="s">
        <v>67</v>
      </c>
      <c r="AL5873" t="s">
        <v>520</v>
      </c>
      <c r="AM5873">
        <v>127.95</v>
      </c>
      <c r="AN5873">
        <v>3</v>
      </c>
      <c r="AO5873">
        <v>0</v>
      </c>
      <c r="AP5873">
        <v>21.7515</v>
      </c>
      <c r="AQ5873">
        <f>YEAR(Table1[[#This Row],[Order Date]])</f>
        <v>2016</v>
      </c>
      <c r="AR5873" t="str">
        <f>TEXT(Table1[[#This Row],[Order Date]],"mmmm")</f>
        <v>September</v>
      </c>
      <c r="AS5873" t="str">
        <f>"Q"&amp;ROUNDUP(MONTH(Table1[[#This Row],[Order Date]])/3,0)</f>
        <v>Q3</v>
      </c>
      <c r="AT5873">
        <f>IF(Table1[[#This Row],[Sales]]=0,0,Table1[[#This Row],[Profit]]/Table1[[#This Row],[Sales]])</f>
        <v>0.16999999999999998</v>
      </c>
    </row>
    <row r="5874" spans="22:46" x14ac:dyDescent="0.3">
      <c r="V5874">
        <v>5873</v>
      </c>
      <c r="W5874" t="s">
        <v>9330</v>
      </c>
      <c r="X5874" s="1">
        <v>42824</v>
      </c>
      <c r="Y5874" s="1">
        <v>42798</v>
      </c>
      <c r="Z5874" t="s">
        <v>51</v>
      </c>
      <c r="AA5874" t="s">
        <v>4409</v>
      </c>
      <c r="AB5874" t="s">
        <v>4410</v>
      </c>
      <c r="AC5874" t="s">
        <v>108</v>
      </c>
      <c r="AD5874" t="s">
        <v>26</v>
      </c>
      <c r="AE5874" t="s">
        <v>563</v>
      </c>
      <c r="AF5874" t="s">
        <v>1429</v>
      </c>
      <c r="AG5874">
        <v>31907</v>
      </c>
      <c r="AH5874" t="s">
        <v>29</v>
      </c>
      <c r="AI5874" t="s">
        <v>249</v>
      </c>
      <c r="AJ5874" t="s">
        <v>46</v>
      </c>
      <c r="AK5874" t="s">
        <v>60</v>
      </c>
      <c r="AL5874" t="s">
        <v>250</v>
      </c>
      <c r="AM5874">
        <v>59.76</v>
      </c>
      <c r="AN5874">
        <v>1</v>
      </c>
      <c r="AO5874">
        <v>0</v>
      </c>
      <c r="AP5874">
        <v>16.732800000000001</v>
      </c>
      <c r="AQ5874">
        <f>YEAR(Table1[[#This Row],[Order Date]])</f>
        <v>2017</v>
      </c>
      <c r="AR5874" t="str">
        <f>TEXT(Table1[[#This Row],[Order Date]],"mmmm")</f>
        <v>March</v>
      </c>
      <c r="AS5874" t="str">
        <f>"Q"&amp;ROUNDUP(MONTH(Table1[[#This Row],[Order Date]])/3,0)</f>
        <v>Q1</v>
      </c>
      <c r="AT5874">
        <f>IF(Table1[[#This Row],[Sales]]=0,0,Table1[[#This Row],[Profit]]/Table1[[#This Row],[Sales]])</f>
        <v>0.28000000000000003</v>
      </c>
    </row>
    <row r="5875" spans="22:46" x14ac:dyDescent="0.3">
      <c r="V5875">
        <v>5874</v>
      </c>
      <c r="W5875" t="s">
        <v>9331</v>
      </c>
      <c r="X5875" s="1">
        <v>42890</v>
      </c>
      <c r="Y5875" s="1">
        <v>42831</v>
      </c>
      <c r="Z5875" t="s">
        <v>1450</v>
      </c>
      <c r="AA5875" t="s">
        <v>3577</v>
      </c>
      <c r="AB5875" t="s">
        <v>3578</v>
      </c>
      <c r="AC5875" t="s">
        <v>108</v>
      </c>
      <c r="AD5875" t="s">
        <v>26</v>
      </c>
      <c r="AE5875" t="s">
        <v>3692</v>
      </c>
      <c r="AF5875" t="s">
        <v>1924</v>
      </c>
      <c r="AG5875">
        <v>72401</v>
      </c>
      <c r="AH5875" t="s">
        <v>29</v>
      </c>
      <c r="AI5875" t="s">
        <v>4863</v>
      </c>
      <c r="AJ5875" t="s">
        <v>46</v>
      </c>
      <c r="AK5875" t="s">
        <v>77</v>
      </c>
      <c r="AL5875" t="s">
        <v>4864</v>
      </c>
      <c r="AM5875">
        <v>108.08</v>
      </c>
      <c r="AN5875">
        <v>7</v>
      </c>
      <c r="AO5875">
        <v>0</v>
      </c>
      <c r="AP5875">
        <v>54.04</v>
      </c>
      <c r="AQ5875">
        <f>YEAR(Table1[[#This Row],[Order Date]])</f>
        <v>2017</v>
      </c>
      <c r="AR5875" t="str">
        <f>TEXT(Table1[[#This Row],[Order Date]],"mmmm")</f>
        <v>June</v>
      </c>
      <c r="AS5875" t="str">
        <f>"Q"&amp;ROUNDUP(MONTH(Table1[[#This Row],[Order Date]])/3,0)</f>
        <v>Q2</v>
      </c>
      <c r="AT5875">
        <f>IF(Table1[[#This Row],[Sales]]=0,0,Table1[[#This Row],[Profit]]/Table1[[#This Row],[Sales]])</f>
        <v>0.5</v>
      </c>
    </row>
    <row r="5876" spans="22:46" x14ac:dyDescent="0.3">
      <c r="V5876">
        <v>5875</v>
      </c>
      <c r="W5876" t="s">
        <v>9331</v>
      </c>
      <c r="X5876" s="1">
        <v>42890</v>
      </c>
      <c r="Y5876" s="1">
        <v>42831</v>
      </c>
      <c r="Z5876" t="s">
        <v>1450</v>
      </c>
      <c r="AA5876" t="s">
        <v>3577</v>
      </c>
      <c r="AB5876" t="s">
        <v>3578</v>
      </c>
      <c r="AC5876" t="s">
        <v>108</v>
      </c>
      <c r="AD5876" t="s">
        <v>26</v>
      </c>
      <c r="AE5876" t="s">
        <v>3692</v>
      </c>
      <c r="AF5876" t="s">
        <v>1924</v>
      </c>
      <c r="AG5876">
        <v>72401</v>
      </c>
      <c r="AH5876" t="s">
        <v>29</v>
      </c>
      <c r="AI5876" t="s">
        <v>5997</v>
      </c>
      <c r="AJ5876" t="s">
        <v>46</v>
      </c>
      <c r="AK5876" t="s">
        <v>77</v>
      </c>
      <c r="AL5876" t="s">
        <v>5998</v>
      </c>
      <c r="AM5876">
        <v>9.5399999999999991</v>
      </c>
      <c r="AN5876">
        <v>3</v>
      </c>
      <c r="AO5876">
        <v>0</v>
      </c>
      <c r="AP5876">
        <v>4.3883999999999999</v>
      </c>
      <c r="AQ5876">
        <f>YEAR(Table1[[#This Row],[Order Date]])</f>
        <v>2017</v>
      </c>
      <c r="AR5876" t="str">
        <f>TEXT(Table1[[#This Row],[Order Date]],"mmmm")</f>
        <v>June</v>
      </c>
      <c r="AS5876" t="str">
        <f>"Q"&amp;ROUNDUP(MONTH(Table1[[#This Row],[Order Date]])/3,0)</f>
        <v>Q2</v>
      </c>
      <c r="AT5876">
        <f>IF(Table1[[#This Row],[Sales]]=0,0,Table1[[#This Row],[Profit]]/Table1[[#This Row],[Sales]])</f>
        <v>0.46</v>
      </c>
    </row>
    <row r="5877" spans="22:46" x14ac:dyDescent="0.3">
      <c r="V5877">
        <v>5876</v>
      </c>
      <c r="W5877" t="s">
        <v>9332</v>
      </c>
      <c r="X5877" s="1">
        <v>42101</v>
      </c>
      <c r="Y5877" s="1">
        <v>42251</v>
      </c>
      <c r="Z5877" t="s">
        <v>207</v>
      </c>
      <c r="AA5877" t="s">
        <v>850</v>
      </c>
      <c r="AB5877" t="s">
        <v>851</v>
      </c>
      <c r="AC5877" t="s">
        <v>108</v>
      </c>
      <c r="AD5877" t="s">
        <v>26</v>
      </c>
      <c r="AE5877" t="s">
        <v>158</v>
      </c>
      <c r="AF5877" t="s">
        <v>159</v>
      </c>
      <c r="AG5877">
        <v>19140</v>
      </c>
      <c r="AH5877" t="s">
        <v>160</v>
      </c>
      <c r="AI5877" t="s">
        <v>2471</v>
      </c>
      <c r="AJ5877" t="s">
        <v>46</v>
      </c>
      <c r="AK5877" t="s">
        <v>70</v>
      </c>
      <c r="AL5877" t="s">
        <v>2472</v>
      </c>
      <c r="AM5877">
        <v>11.736000000000001</v>
      </c>
      <c r="AN5877">
        <v>3</v>
      </c>
      <c r="AO5877">
        <v>0.2</v>
      </c>
      <c r="AP5877">
        <v>1.0268999999999999</v>
      </c>
      <c r="AQ5877">
        <f>YEAR(Table1[[#This Row],[Order Date]])</f>
        <v>2015</v>
      </c>
      <c r="AR5877" t="str">
        <f>TEXT(Table1[[#This Row],[Order Date]],"mmmm")</f>
        <v>April</v>
      </c>
      <c r="AS5877" t="str">
        <f>"Q"&amp;ROUNDUP(MONTH(Table1[[#This Row],[Order Date]])/3,0)</f>
        <v>Q2</v>
      </c>
      <c r="AT5877">
        <f>IF(Table1[[#This Row],[Sales]]=0,0,Table1[[#This Row],[Profit]]/Table1[[#This Row],[Sales]])</f>
        <v>8.7499999999999994E-2</v>
      </c>
    </row>
    <row r="5878" spans="22:46" x14ac:dyDescent="0.3">
      <c r="V5878">
        <v>5877</v>
      </c>
      <c r="W5878" t="s">
        <v>9333</v>
      </c>
      <c r="X5878" s="1">
        <v>41780</v>
      </c>
      <c r="Y5878" t="s">
        <v>4767</v>
      </c>
      <c r="Z5878" t="s">
        <v>51</v>
      </c>
      <c r="AA5878" t="s">
        <v>4139</v>
      </c>
      <c r="AB5878" t="s">
        <v>4140</v>
      </c>
      <c r="AC5878" t="s">
        <v>108</v>
      </c>
      <c r="AD5878" t="s">
        <v>26</v>
      </c>
      <c r="AE5878" t="s">
        <v>1663</v>
      </c>
      <c r="AF5878" t="s">
        <v>1400</v>
      </c>
      <c r="AG5878">
        <v>1841</v>
      </c>
      <c r="AH5878" t="s">
        <v>160</v>
      </c>
      <c r="AI5878" t="s">
        <v>2936</v>
      </c>
      <c r="AJ5878" t="s">
        <v>46</v>
      </c>
      <c r="AK5878" t="s">
        <v>77</v>
      </c>
      <c r="AL5878" t="s">
        <v>2937</v>
      </c>
      <c r="AM5878">
        <v>447.86</v>
      </c>
      <c r="AN5878">
        <v>7</v>
      </c>
      <c r="AO5878">
        <v>0</v>
      </c>
      <c r="AP5878">
        <v>219.45140000000001</v>
      </c>
      <c r="AQ5878">
        <f>YEAR(Table1[[#This Row],[Order Date]])</f>
        <v>2014</v>
      </c>
      <c r="AR5878" t="str">
        <f>TEXT(Table1[[#This Row],[Order Date]],"mmmm")</f>
        <v>May</v>
      </c>
      <c r="AS5878" t="str">
        <f>"Q"&amp;ROUNDUP(MONTH(Table1[[#This Row],[Order Date]])/3,0)</f>
        <v>Q2</v>
      </c>
      <c r="AT5878">
        <f>IF(Table1[[#This Row],[Sales]]=0,0,Table1[[#This Row],[Profit]]/Table1[[#This Row],[Sales]])</f>
        <v>0.49</v>
      </c>
    </row>
    <row r="5879" spans="22:46" x14ac:dyDescent="0.3">
      <c r="V5879">
        <v>5878</v>
      </c>
      <c r="W5879" t="s">
        <v>9333</v>
      </c>
      <c r="X5879" s="1">
        <v>41780</v>
      </c>
      <c r="Y5879" t="s">
        <v>4767</v>
      </c>
      <c r="Z5879" t="s">
        <v>51</v>
      </c>
      <c r="AA5879" t="s">
        <v>4139</v>
      </c>
      <c r="AB5879" t="s">
        <v>4140</v>
      </c>
      <c r="AC5879" t="s">
        <v>108</v>
      </c>
      <c r="AD5879" t="s">
        <v>26</v>
      </c>
      <c r="AE5879" t="s">
        <v>1663</v>
      </c>
      <c r="AF5879" t="s">
        <v>1400</v>
      </c>
      <c r="AG5879">
        <v>1841</v>
      </c>
      <c r="AH5879" t="s">
        <v>160</v>
      </c>
      <c r="AI5879" t="s">
        <v>8264</v>
      </c>
      <c r="AJ5879" t="s">
        <v>46</v>
      </c>
      <c r="AK5879" t="s">
        <v>94</v>
      </c>
      <c r="AL5879" t="s">
        <v>8265</v>
      </c>
      <c r="AM5879">
        <v>17.940000000000001</v>
      </c>
      <c r="AN5879">
        <v>3</v>
      </c>
      <c r="AO5879">
        <v>0</v>
      </c>
      <c r="AP5879">
        <v>8.7905999999999995</v>
      </c>
      <c r="AQ5879">
        <f>YEAR(Table1[[#This Row],[Order Date]])</f>
        <v>2014</v>
      </c>
      <c r="AR5879" t="str">
        <f>TEXT(Table1[[#This Row],[Order Date]],"mmmm")</f>
        <v>May</v>
      </c>
      <c r="AS5879" t="str">
        <f>"Q"&amp;ROUNDUP(MONTH(Table1[[#This Row],[Order Date]])/3,0)</f>
        <v>Q2</v>
      </c>
      <c r="AT5879">
        <f>IF(Table1[[#This Row],[Sales]]=0,0,Table1[[#This Row],[Profit]]/Table1[[#This Row],[Sales]])</f>
        <v>0.48999999999999994</v>
      </c>
    </row>
    <row r="5880" spans="22:46" x14ac:dyDescent="0.3">
      <c r="V5880">
        <v>5879</v>
      </c>
      <c r="W5880" t="s">
        <v>9333</v>
      </c>
      <c r="X5880" s="1">
        <v>41780</v>
      </c>
      <c r="Y5880" t="s">
        <v>4767</v>
      </c>
      <c r="Z5880" t="s">
        <v>51</v>
      </c>
      <c r="AA5880" t="s">
        <v>4139</v>
      </c>
      <c r="AB5880" t="s">
        <v>4140</v>
      </c>
      <c r="AC5880" t="s">
        <v>108</v>
      </c>
      <c r="AD5880" t="s">
        <v>26</v>
      </c>
      <c r="AE5880" t="s">
        <v>1663</v>
      </c>
      <c r="AF5880" t="s">
        <v>1400</v>
      </c>
      <c r="AG5880">
        <v>1841</v>
      </c>
      <c r="AH5880" t="s">
        <v>160</v>
      </c>
      <c r="AI5880" t="s">
        <v>6236</v>
      </c>
      <c r="AJ5880" t="s">
        <v>46</v>
      </c>
      <c r="AK5880" t="s">
        <v>80</v>
      </c>
      <c r="AL5880" t="s">
        <v>6237</v>
      </c>
      <c r="AM5880">
        <v>245.88</v>
      </c>
      <c r="AN5880">
        <v>6</v>
      </c>
      <c r="AO5880">
        <v>0</v>
      </c>
      <c r="AP5880">
        <v>68.846400000000003</v>
      </c>
      <c r="AQ5880">
        <f>YEAR(Table1[[#This Row],[Order Date]])</f>
        <v>2014</v>
      </c>
      <c r="AR5880" t="str">
        <f>TEXT(Table1[[#This Row],[Order Date]],"mmmm")</f>
        <v>May</v>
      </c>
      <c r="AS5880" t="str">
        <f>"Q"&amp;ROUNDUP(MONTH(Table1[[#This Row],[Order Date]])/3,0)</f>
        <v>Q2</v>
      </c>
      <c r="AT5880">
        <f>IF(Table1[[#This Row],[Sales]]=0,0,Table1[[#This Row],[Profit]]/Table1[[#This Row],[Sales]])</f>
        <v>0.28000000000000003</v>
      </c>
    </row>
    <row r="5881" spans="22:46" x14ac:dyDescent="0.3">
      <c r="V5881">
        <v>5880</v>
      </c>
      <c r="W5881" t="s">
        <v>9334</v>
      </c>
      <c r="X5881" s="1">
        <v>42618</v>
      </c>
      <c r="Y5881" s="1">
        <v>42683</v>
      </c>
      <c r="Z5881" t="s">
        <v>51</v>
      </c>
      <c r="AA5881" t="s">
        <v>5867</v>
      </c>
      <c r="AB5881" t="s">
        <v>5868</v>
      </c>
      <c r="AC5881" t="s">
        <v>25</v>
      </c>
      <c r="AD5881" t="s">
        <v>26</v>
      </c>
      <c r="AE5881" t="s">
        <v>300</v>
      </c>
      <c r="AF5881" t="s">
        <v>301</v>
      </c>
      <c r="AG5881">
        <v>10011</v>
      </c>
      <c r="AH5881" t="s">
        <v>160</v>
      </c>
      <c r="AI5881" t="s">
        <v>6517</v>
      </c>
      <c r="AJ5881" t="s">
        <v>46</v>
      </c>
      <c r="AK5881" t="s">
        <v>94</v>
      </c>
      <c r="AL5881" t="s">
        <v>6518</v>
      </c>
      <c r="AM5881">
        <v>192.16</v>
      </c>
      <c r="AN5881">
        <v>4</v>
      </c>
      <c r="AO5881">
        <v>0</v>
      </c>
      <c r="AP5881">
        <v>92.236800000000002</v>
      </c>
      <c r="AQ5881">
        <f>YEAR(Table1[[#This Row],[Order Date]])</f>
        <v>2016</v>
      </c>
      <c r="AR5881" t="str">
        <f>TEXT(Table1[[#This Row],[Order Date]],"mmmm")</f>
        <v>September</v>
      </c>
      <c r="AS5881" t="str">
        <f>"Q"&amp;ROUNDUP(MONTH(Table1[[#This Row],[Order Date]])/3,0)</f>
        <v>Q3</v>
      </c>
      <c r="AT5881">
        <f>IF(Table1[[#This Row],[Sales]]=0,0,Table1[[#This Row],[Profit]]/Table1[[#This Row],[Sales]])</f>
        <v>0.48000000000000004</v>
      </c>
    </row>
    <row r="5882" spans="22:46" x14ac:dyDescent="0.3">
      <c r="V5882">
        <v>5881</v>
      </c>
      <c r="W5882" t="s">
        <v>9335</v>
      </c>
      <c r="X5882" s="1">
        <v>42631</v>
      </c>
      <c r="Y5882" t="s">
        <v>452</v>
      </c>
      <c r="Z5882" t="s">
        <v>51</v>
      </c>
      <c r="AA5882" t="s">
        <v>4515</v>
      </c>
      <c r="AB5882" t="s">
        <v>4516</v>
      </c>
      <c r="AC5882" t="s">
        <v>41</v>
      </c>
      <c r="AD5882" t="s">
        <v>26</v>
      </c>
      <c r="AE5882" t="s">
        <v>1065</v>
      </c>
      <c r="AF5882" t="s">
        <v>43</v>
      </c>
      <c r="AG5882">
        <v>92105</v>
      </c>
      <c r="AH5882" t="s">
        <v>44</v>
      </c>
      <c r="AI5882" t="s">
        <v>1946</v>
      </c>
      <c r="AJ5882" t="s">
        <v>31</v>
      </c>
      <c r="AK5882" t="s">
        <v>35</v>
      </c>
      <c r="AL5882" t="s">
        <v>1947</v>
      </c>
      <c r="AM5882">
        <v>801.56799999999998</v>
      </c>
      <c r="AN5882">
        <v>2</v>
      </c>
      <c r="AO5882">
        <v>0.2</v>
      </c>
      <c r="AP5882">
        <v>50.097999999999999</v>
      </c>
      <c r="AQ5882">
        <f>YEAR(Table1[[#This Row],[Order Date]])</f>
        <v>2016</v>
      </c>
      <c r="AR5882" t="str">
        <f>TEXT(Table1[[#This Row],[Order Date]],"mmmm")</f>
        <v>September</v>
      </c>
      <c r="AS5882" t="str">
        <f>"Q"&amp;ROUNDUP(MONTH(Table1[[#This Row],[Order Date]])/3,0)</f>
        <v>Q3</v>
      </c>
      <c r="AT5882">
        <f>IF(Table1[[#This Row],[Sales]]=0,0,Table1[[#This Row],[Profit]]/Table1[[#This Row],[Sales]])</f>
        <v>6.25E-2</v>
      </c>
    </row>
    <row r="5883" spans="22:46" x14ac:dyDescent="0.3">
      <c r="V5883">
        <v>5882</v>
      </c>
      <c r="W5883" t="s">
        <v>9335</v>
      </c>
      <c r="X5883" s="1">
        <v>42631</v>
      </c>
      <c r="Y5883" t="s">
        <v>452</v>
      </c>
      <c r="Z5883" t="s">
        <v>51</v>
      </c>
      <c r="AA5883" t="s">
        <v>4515</v>
      </c>
      <c r="AB5883" t="s">
        <v>4516</v>
      </c>
      <c r="AC5883" t="s">
        <v>41</v>
      </c>
      <c r="AD5883" t="s">
        <v>26</v>
      </c>
      <c r="AE5883" t="s">
        <v>1065</v>
      </c>
      <c r="AF5883" t="s">
        <v>43</v>
      </c>
      <c r="AG5883">
        <v>92105</v>
      </c>
      <c r="AH5883" t="s">
        <v>44</v>
      </c>
      <c r="AI5883" t="s">
        <v>3703</v>
      </c>
      <c r="AJ5883" t="s">
        <v>46</v>
      </c>
      <c r="AK5883" t="s">
        <v>94</v>
      </c>
      <c r="AL5883" t="s">
        <v>3704</v>
      </c>
      <c r="AM5883">
        <v>368.91</v>
      </c>
      <c r="AN5883">
        <v>9</v>
      </c>
      <c r="AO5883">
        <v>0</v>
      </c>
      <c r="AP5883">
        <v>180.76589999999999</v>
      </c>
      <c r="AQ5883">
        <f>YEAR(Table1[[#This Row],[Order Date]])</f>
        <v>2016</v>
      </c>
      <c r="AR5883" t="str">
        <f>TEXT(Table1[[#This Row],[Order Date]],"mmmm")</f>
        <v>September</v>
      </c>
      <c r="AS5883" t="str">
        <f>"Q"&amp;ROUNDUP(MONTH(Table1[[#This Row],[Order Date]])/3,0)</f>
        <v>Q3</v>
      </c>
      <c r="AT5883">
        <f>IF(Table1[[#This Row],[Sales]]=0,0,Table1[[#This Row],[Profit]]/Table1[[#This Row],[Sales]])</f>
        <v>0.48999999999999994</v>
      </c>
    </row>
    <row r="5884" spans="22:46" x14ac:dyDescent="0.3">
      <c r="V5884">
        <v>5883</v>
      </c>
      <c r="W5884" t="s">
        <v>9335</v>
      </c>
      <c r="X5884" s="1">
        <v>42631</v>
      </c>
      <c r="Y5884" t="s">
        <v>452</v>
      </c>
      <c r="Z5884" t="s">
        <v>51</v>
      </c>
      <c r="AA5884" t="s">
        <v>4515</v>
      </c>
      <c r="AB5884" t="s">
        <v>4516</v>
      </c>
      <c r="AC5884" t="s">
        <v>41</v>
      </c>
      <c r="AD5884" t="s">
        <v>26</v>
      </c>
      <c r="AE5884" t="s">
        <v>1065</v>
      </c>
      <c r="AF5884" t="s">
        <v>43</v>
      </c>
      <c r="AG5884">
        <v>92105</v>
      </c>
      <c r="AH5884" t="s">
        <v>44</v>
      </c>
      <c r="AI5884" t="s">
        <v>3606</v>
      </c>
      <c r="AJ5884" t="s">
        <v>31</v>
      </c>
      <c r="AK5884" t="s">
        <v>35</v>
      </c>
      <c r="AL5884" t="s">
        <v>3607</v>
      </c>
      <c r="AM5884">
        <v>885.52800000000002</v>
      </c>
      <c r="AN5884">
        <v>9</v>
      </c>
      <c r="AO5884">
        <v>0.2</v>
      </c>
      <c r="AP5884">
        <v>-99.621899999999997</v>
      </c>
      <c r="AQ5884">
        <f>YEAR(Table1[[#This Row],[Order Date]])</f>
        <v>2016</v>
      </c>
      <c r="AR5884" t="str">
        <f>TEXT(Table1[[#This Row],[Order Date]],"mmmm")</f>
        <v>September</v>
      </c>
      <c r="AS5884" t="str">
        <f>"Q"&amp;ROUNDUP(MONTH(Table1[[#This Row],[Order Date]])/3,0)</f>
        <v>Q3</v>
      </c>
      <c r="AT5884">
        <f>IF(Table1[[#This Row],[Sales]]=0,0,Table1[[#This Row],[Profit]]/Table1[[#This Row],[Sales]])</f>
        <v>-0.11249999999999999</v>
      </c>
    </row>
    <row r="5885" spans="22:46" x14ac:dyDescent="0.3">
      <c r="V5885">
        <v>5884</v>
      </c>
      <c r="W5885" t="s">
        <v>9336</v>
      </c>
      <c r="X5885" s="1">
        <v>42442</v>
      </c>
      <c r="Y5885" t="s">
        <v>4429</v>
      </c>
      <c r="Z5885" t="s">
        <v>22</v>
      </c>
      <c r="AA5885" t="s">
        <v>5348</v>
      </c>
      <c r="AB5885" t="s">
        <v>5349</v>
      </c>
      <c r="AC5885" t="s">
        <v>41</v>
      </c>
      <c r="AD5885" t="s">
        <v>26</v>
      </c>
      <c r="AE5885" t="s">
        <v>136</v>
      </c>
      <c r="AF5885" t="s">
        <v>43</v>
      </c>
      <c r="AG5885">
        <v>94109</v>
      </c>
      <c r="AH5885" t="s">
        <v>44</v>
      </c>
      <c r="AI5885" t="s">
        <v>1664</v>
      </c>
      <c r="AJ5885" t="s">
        <v>31</v>
      </c>
      <c r="AK5885" t="s">
        <v>67</v>
      </c>
      <c r="AL5885" t="s">
        <v>1665</v>
      </c>
      <c r="AM5885">
        <v>28.28</v>
      </c>
      <c r="AN5885">
        <v>2</v>
      </c>
      <c r="AO5885">
        <v>0</v>
      </c>
      <c r="AP5885">
        <v>7.3528000000000002</v>
      </c>
      <c r="AQ5885">
        <f>YEAR(Table1[[#This Row],[Order Date]])</f>
        <v>2016</v>
      </c>
      <c r="AR5885" t="str">
        <f>TEXT(Table1[[#This Row],[Order Date]],"mmmm")</f>
        <v>March</v>
      </c>
      <c r="AS5885" t="str">
        <f>"Q"&amp;ROUNDUP(MONTH(Table1[[#This Row],[Order Date]])/3,0)</f>
        <v>Q1</v>
      </c>
      <c r="AT5885">
        <f>IF(Table1[[#This Row],[Sales]]=0,0,Table1[[#This Row],[Profit]]/Table1[[#This Row],[Sales]])</f>
        <v>0.26</v>
      </c>
    </row>
    <row r="5886" spans="22:46" x14ac:dyDescent="0.3">
      <c r="V5886">
        <v>5885</v>
      </c>
      <c r="W5886" t="s">
        <v>9336</v>
      </c>
      <c r="X5886" s="1">
        <v>42442</v>
      </c>
      <c r="Y5886" t="s">
        <v>4429</v>
      </c>
      <c r="Z5886" t="s">
        <v>22</v>
      </c>
      <c r="AA5886" t="s">
        <v>5348</v>
      </c>
      <c r="AB5886" t="s">
        <v>5349</v>
      </c>
      <c r="AC5886" t="s">
        <v>41</v>
      </c>
      <c r="AD5886" t="s">
        <v>26</v>
      </c>
      <c r="AE5886" t="s">
        <v>136</v>
      </c>
      <c r="AF5886" t="s">
        <v>43</v>
      </c>
      <c r="AG5886">
        <v>94109</v>
      </c>
      <c r="AH5886" t="s">
        <v>44</v>
      </c>
      <c r="AI5886" t="s">
        <v>6233</v>
      </c>
      <c r="AJ5886" t="s">
        <v>46</v>
      </c>
      <c r="AK5886" t="s">
        <v>651</v>
      </c>
      <c r="AL5886" t="s">
        <v>6234</v>
      </c>
      <c r="AM5886">
        <v>4912.59</v>
      </c>
      <c r="AN5886">
        <v>3</v>
      </c>
      <c r="AO5886">
        <v>0</v>
      </c>
      <c r="AP5886">
        <v>196.50360000000001</v>
      </c>
      <c r="AQ5886">
        <f>YEAR(Table1[[#This Row],[Order Date]])</f>
        <v>2016</v>
      </c>
      <c r="AR5886" t="str">
        <f>TEXT(Table1[[#This Row],[Order Date]],"mmmm")</f>
        <v>March</v>
      </c>
      <c r="AS5886" t="str">
        <f>"Q"&amp;ROUNDUP(MONTH(Table1[[#This Row],[Order Date]])/3,0)</f>
        <v>Q1</v>
      </c>
      <c r="AT5886">
        <f>IF(Table1[[#This Row],[Sales]]=0,0,Table1[[#This Row],[Profit]]/Table1[[#This Row],[Sales]])</f>
        <v>0.04</v>
      </c>
    </row>
    <row r="5887" spans="22:46" x14ac:dyDescent="0.3">
      <c r="V5887">
        <v>5886</v>
      </c>
      <c r="W5887" t="s">
        <v>9337</v>
      </c>
      <c r="X5887" s="1">
        <v>41928</v>
      </c>
      <c r="Y5887" t="s">
        <v>8608</v>
      </c>
      <c r="Z5887" t="s">
        <v>1450</v>
      </c>
      <c r="AA5887" t="s">
        <v>1968</v>
      </c>
      <c r="AB5887" t="s">
        <v>1969</v>
      </c>
      <c r="AC5887" t="s">
        <v>25</v>
      </c>
      <c r="AD5887" t="s">
        <v>26</v>
      </c>
      <c r="AE5887" t="s">
        <v>136</v>
      </c>
      <c r="AF5887" t="s">
        <v>43</v>
      </c>
      <c r="AG5887">
        <v>94110</v>
      </c>
      <c r="AH5887" t="s">
        <v>44</v>
      </c>
      <c r="AI5887" t="s">
        <v>4196</v>
      </c>
      <c r="AJ5887" t="s">
        <v>46</v>
      </c>
      <c r="AK5887" t="s">
        <v>77</v>
      </c>
      <c r="AL5887" t="s">
        <v>4197</v>
      </c>
      <c r="AM5887">
        <v>14.352</v>
      </c>
      <c r="AN5887">
        <v>3</v>
      </c>
      <c r="AO5887">
        <v>0.2</v>
      </c>
      <c r="AP5887">
        <v>5.0232000000000001</v>
      </c>
      <c r="AQ5887">
        <f>YEAR(Table1[[#This Row],[Order Date]])</f>
        <v>2014</v>
      </c>
      <c r="AR5887" t="str">
        <f>TEXT(Table1[[#This Row],[Order Date]],"mmmm")</f>
        <v>October</v>
      </c>
      <c r="AS5887" t="str">
        <f>"Q"&amp;ROUNDUP(MONTH(Table1[[#This Row],[Order Date]])/3,0)</f>
        <v>Q4</v>
      </c>
      <c r="AT5887">
        <f>IF(Table1[[#This Row],[Sales]]=0,0,Table1[[#This Row],[Profit]]/Table1[[#This Row],[Sales]])</f>
        <v>0.35</v>
      </c>
    </row>
    <row r="5888" spans="22:46" x14ac:dyDescent="0.3">
      <c r="V5888">
        <v>5887</v>
      </c>
      <c r="W5888" t="s">
        <v>9337</v>
      </c>
      <c r="X5888" s="1">
        <v>41928</v>
      </c>
      <c r="Y5888" t="s">
        <v>8608</v>
      </c>
      <c r="Z5888" t="s">
        <v>1450</v>
      </c>
      <c r="AA5888" t="s">
        <v>1968</v>
      </c>
      <c r="AB5888" t="s">
        <v>1969</v>
      </c>
      <c r="AC5888" t="s">
        <v>25</v>
      </c>
      <c r="AD5888" t="s">
        <v>26</v>
      </c>
      <c r="AE5888" t="s">
        <v>136</v>
      </c>
      <c r="AF5888" t="s">
        <v>43</v>
      </c>
      <c r="AG5888">
        <v>94110</v>
      </c>
      <c r="AH5888" t="s">
        <v>44</v>
      </c>
      <c r="AI5888" t="s">
        <v>2652</v>
      </c>
      <c r="AJ5888" t="s">
        <v>73</v>
      </c>
      <c r="AK5888" t="s">
        <v>176</v>
      </c>
      <c r="AL5888" t="s">
        <v>2653</v>
      </c>
      <c r="AM5888">
        <v>179.97</v>
      </c>
      <c r="AN5888">
        <v>3</v>
      </c>
      <c r="AO5888">
        <v>0</v>
      </c>
      <c r="AP5888">
        <v>86.385599999999997</v>
      </c>
      <c r="AQ5888">
        <f>YEAR(Table1[[#This Row],[Order Date]])</f>
        <v>2014</v>
      </c>
      <c r="AR5888" t="str">
        <f>TEXT(Table1[[#This Row],[Order Date]],"mmmm")</f>
        <v>October</v>
      </c>
      <c r="AS5888" t="str">
        <f>"Q"&amp;ROUNDUP(MONTH(Table1[[#This Row],[Order Date]])/3,0)</f>
        <v>Q4</v>
      </c>
      <c r="AT5888">
        <f>IF(Table1[[#This Row],[Sales]]=0,0,Table1[[#This Row],[Profit]]/Table1[[#This Row],[Sales]])</f>
        <v>0.48</v>
      </c>
    </row>
    <row r="5889" spans="22:46" x14ac:dyDescent="0.3">
      <c r="V5889">
        <v>5888</v>
      </c>
      <c r="W5889" t="s">
        <v>9338</v>
      </c>
      <c r="X5889" s="1">
        <v>43016</v>
      </c>
      <c r="Y5889" s="1">
        <v>43049</v>
      </c>
      <c r="Z5889" t="s">
        <v>207</v>
      </c>
      <c r="AA5889" t="s">
        <v>9339</v>
      </c>
      <c r="AB5889" t="s">
        <v>9340</v>
      </c>
      <c r="AC5889" t="s">
        <v>41</v>
      </c>
      <c r="AD5889" t="s">
        <v>26</v>
      </c>
      <c r="AE5889" t="s">
        <v>8044</v>
      </c>
      <c r="AF5889" t="s">
        <v>1572</v>
      </c>
      <c r="AG5889">
        <v>2920</v>
      </c>
      <c r="AH5889" t="s">
        <v>160</v>
      </c>
      <c r="AI5889" t="s">
        <v>6200</v>
      </c>
      <c r="AJ5889" t="s">
        <v>46</v>
      </c>
      <c r="AK5889" t="s">
        <v>60</v>
      </c>
      <c r="AL5889" t="s">
        <v>6201</v>
      </c>
      <c r="AM5889">
        <v>42.76</v>
      </c>
      <c r="AN5889">
        <v>1</v>
      </c>
      <c r="AO5889">
        <v>0</v>
      </c>
      <c r="AP5889">
        <v>11.117599999999999</v>
      </c>
      <c r="AQ5889">
        <f>YEAR(Table1[[#This Row],[Order Date]])</f>
        <v>2017</v>
      </c>
      <c r="AR5889" t="str">
        <f>TEXT(Table1[[#This Row],[Order Date]],"mmmm")</f>
        <v>October</v>
      </c>
      <c r="AS5889" t="str">
        <f>"Q"&amp;ROUNDUP(MONTH(Table1[[#This Row],[Order Date]])/3,0)</f>
        <v>Q4</v>
      </c>
      <c r="AT5889">
        <f>IF(Table1[[#This Row],[Sales]]=0,0,Table1[[#This Row],[Profit]]/Table1[[#This Row],[Sales]])</f>
        <v>0.26</v>
      </c>
    </row>
    <row r="5890" spans="22:46" x14ac:dyDescent="0.3">
      <c r="V5890">
        <v>5889</v>
      </c>
      <c r="W5890" t="s">
        <v>9341</v>
      </c>
      <c r="X5890" s="1">
        <v>42131</v>
      </c>
      <c r="Y5890" s="1">
        <v>42343</v>
      </c>
      <c r="Z5890" t="s">
        <v>51</v>
      </c>
      <c r="AA5890" t="s">
        <v>3982</v>
      </c>
      <c r="AB5890" t="s">
        <v>3983</v>
      </c>
      <c r="AC5890" t="s">
        <v>25</v>
      </c>
      <c r="AD5890" t="s">
        <v>26</v>
      </c>
      <c r="AE5890" t="s">
        <v>9342</v>
      </c>
      <c r="AF5890" t="s">
        <v>28</v>
      </c>
      <c r="AG5890">
        <v>42301</v>
      </c>
      <c r="AH5890" t="s">
        <v>29</v>
      </c>
      <c r="AI5890" t="s">
        <v>9343</v>
      </c>
      <c r="AJ5890" t="s">
        <v>46</v>
      </c>
      <c r="AK5890" t="s">
        <v>94</v>
      </c>
      <c r="AL5890" t="s">
        <v>9344</v>
      </c>
      <c r="AM5890">
        <v>45.68</v>
      </c>
      <c r="AN5890">
        <v>2</v>
      </c>
      <c r="AO5890">
        <v>0</v>
      </c>
      <c r="AP5890">
        <v>21.012799999999999</v>
      </c>
      <c r="AQ5890">
        <f>YEAR(Table1[[#This Row],[Order Date]])</f>
        <v>2015</v>
      </c>
      <c r="AR5890" t="str">
        <f>TEXT(Table1[[#This Row],[Order Date]],"mmmm")</f>
        <v>May</v>
      </c>
      <c r="AS5890" t="str">
        <f>"Q"&amp;ROUNDUP(MONTH(Table1[[#This Row],[Order Date]])/3,0)</f>
        <v>Q2</v>
      </c>
      <c r="AT5890">
        <f>IF(Table1[[#This Row],[Sales]]=0,0,Table1[[#This Row],[Profit]]/Table1[[#This Row],[Sales]])</f>
        <v>0.45999999999999996</v>
      </c>
    </row>
    <row r="5891" spans="22:46" x14ac:dyDescent="0.3">
      <c r="V5891">
        <v>5890</v>
      </c>
      <c r="W5891" t="s">
        <v>9345</v>
      </c>
      <c r="X5891" s="1">
        <v>42474</v>
      </c>
      <c r="Y5891" t="s">
        <v>2108</v>
      </c>
      <c r="Z5891" t="s">
        <v>207</v>
      </c>
      <c r="AA5891" t="s">
        <v>8748</v>
      </c>
      <c r="AB5891" t="s">
        <v>8749</v>
      </c>
      <c r="AC5891" t="s">
        <v>25</v>
      </c>
      <c r="AD5891" t="s">
        <v>26</v>
      </c>
      <c r="AE5891" t="s">
        <v>5046</v>
      </c>
      <c r="AF5891" t="s">
        <v>3098</v>
      </c>
      <c r="AG5891">
        <v>21215</v>
      </c>
      <c r="AH5891" t="s">
        <v>160</v>
      </c>
      <c r="AI5891" t="s">
        <v>4906</v>
      </c>
      <c r="AJ5891" t="s">
        <v>46</v>
      </c>
      <c r="AK5891" t="s">
        <v>77</v>
      </c>
      <c r="AL5891" t="s">
        <v>4907</v>
      </c>
      <c r="AM5891">
        <v>25.06</v>
      </c>
      <c r="AN5891">
        <v>2</v>
      </c>
      <c r="AO5891">
        <v>0</v>
      </c>
      <c r="AP5891">
        <v>11.7782</v>
      </c>
      <c r="AQ5891">
        <f>YEAR(Table1[[#This Row],[Order Date]])</f>
        <v>2016</v>
      </c>
      <c r="AR5891" t="str">
        <f>TEXT(Table1[[#This Row],[Order Date]],"mmmm")</f>
        <v>April</v>
      </c>
      <c r="AS5891" t="str">
        <f>"Q"&amp;ROUNDUP(MONTH(Table1[[#This Row],[Order Date]])/3,0)</f>
        <v>Q2</v>
      </c>
      <c r="AT5891">
        <f>IF(Table1[[#This Row],[Sales]]=0,0,Table1[[#This Row],[Profit]]/Table1[[#This Row],[Sales]])</f>
        <v>0.47000000000000003</v>
      </c>
    </row>
    <row r="5892" spans="22:46" x14ac:dyDescent="0.3">
      <c r="V5892">
        <v>5891</v>
      </c>
      <c r="W5892" t="s">
        <v>9346</v>
      </c>
      <c r="X5892" s="1">
        <v>42695</v>
      </c>
      <c r="Y5892" t="s">
        <v>4041</v>
      </c>
      <c r="Z5892" t="s">
        <v>51</v>
      </c>
      <c r="AA5892" t="s">
        <v>8162</v>
      </c>
      <c r="AB5892" t="s">
        <v>8163</v>
      </c>
      <c r="AC5892" t="s">
        <v>25</v>
      </c>
      <c r="AD5892" t="s">
        <v>26</v>
      </c>
      <c r="AE5892" t="s">
        <v>342</v>
      </c>
      <c r="AF5892" t="s">
        <v>233</v>
      </c>
      <c r="AG5892">
        <v>60610</v>
      </c>
      <c r="AH5892" t="s">
        <v>111</v>
      </c>
      <c r="AI5892" t="s">
        <v>3054</v>
      </c>
      <c r="AJ5892" t="s">
        <v>46</v>
      </c>
      <c r="AK5892" t="s">
        <v>94</v>
      </c>
      <c r="AL5892" t="s">
        <v>3055</v>
      </c>
      <c r="AM5892">
        <v>38.432000000000002</v>
      </c>
      <c r="AN5892">
        <v>1</v>
      </c>
      <c r="AO5892">
        <v>0.2</v>
      </c>
      <c r="AP5892">
        <v>13.4512</v>
      </c>
      <c r="AQ5892">
        <f>YEAR(Table1[[#This Row],[Order Date]])</f>
        <v>2016</v>
      </c>
      <c r="AR5892" t="str">
        <f>TEXT(Table1[[#This Row],[Order Date]],"mmmm")</f>
        <v>November</v>
      </c>
      <c r="AS5892" t="str">
        <f>"Q"&amp;ROUNDUP(MONTH(Table1[[#This Row],[Order Date]])/3,0)</f>
        <v>Q4</v>
      </c>
      <c r="AT5892">
        <f>IF(Table1[[#This Row],[Sales]]=0,0,Table1[[#This Row],[Profit]]/Table1[[#This Row],[Sales]])</f>
        <v>0.35</v>
      </c>
    </row>
    <row r="5893" spans="22:46" x14ac:dyDescent="0.3">
      <c r="V5893">
        <v>5892</v>
      </c>
      <c r="W5893" t="s">
        <v>9346</v>
      </c>
      <c r="X5893" s="1">
        <v>42695</v>
      </c>
      <c r="Y5893" t="s">
        <v>4041</v>
      </c>
      <c r="Z5893" t="s">
        <v>51</v>
      </c>
      <c r="AA5893" t="s">
        <v>8162</v>
      </c>
      <c r="AB5893" t="s">
        <v>8163</v>
      </c>
      <c r="AC5893" t="s">
        <v>25</v>
      </c>
      <c r="AD5893" t="s">
        <v>26</v>
      </c>
      <c r="AE5893" t="s">
        <v>342</v>
      </c>
      <c r="AF5893" t="s">
        <v>233</v>
      </c>
      <c r="AG5893">
        <v>60610</v>
      </c>
      <c r="AH5893" t="s">
        <v>111</v>
      </c>
      <c r="AI5893" t="s">
        <v>715</v>
      </c>
      <c r="AJ5893" t="s">
        <v>46</v>
      </c>
      <c r="AK5893" t="s">
        <v>60</v>
      </c>
      <c r="AL5893" t="s">
        <v>716</v>
      </c>
      <c r="AM5893">
        <v>21.568000000000001</v>
      </c>
      <c r="AN5893">
        <v>2</v>
      </c>
      <c r="AO5893">
        <v>0.2</v>
      </c>
      <c r="AP5893">
        <v>1.6175999999999999</v>
      </c>
      <c r="AQ5893">
        <f>YEAR(Table1[[#This Row],[Order Date]])</f>
        <v>2016</v>
      </c>
      <c r="AR5893" t="str">
        <f>TEXT(Table1[[#This Row],[Order Date]],"mmmm")</f>
        <v>November</v>
      </c>
      <c r="AS5893" t="str">
        <f>"Q"&amp;ROUNDUP(MONTH(Table1[[#This Row],[Order Date]])/3,0)</f>
        <v>Q4</v>
      </c>
      <c r="AT5893">
        <f>IF(Table1[[#This Row],[Sales]]=0,0,Table1[[#This Row],[Profit]]/Table1[[#This Row],[Sales]])</f>
        <v>7.4999999999999997E-2</v>
      </c>
    </row>
    <row r="5894" spans="22:46" x14ac:dyDescent="0.3">
      <c r="V5894">
        <v>5893</v>
      </c>
      <c r="W5894" t="s">
        <v>9346</v>
      </c>
      <c r="X5894" s="1">
        <v>42695</v>
      </c>
      <c r="Y5894" t="s">
        <v>4041</v>
      </c>
      <c r="Z5894" t="s">
        <v>51</v>
      </c>
      <c r="AA5894" t="s">
        <v>8162</v>
      </c>
      <c r="AB5894" t="s">
        <v>8163</v>
      </c>
      <c r="AC5894" t="s">
        <v>25</v>
      </c>
      <c r="AD5894" t="s">
        <v>26</v>
      </c>
      <c r="AE5894" t="s">
        <v>342</v>
      </c>
      <c r="AF5894" t="s">
        <v>233</v>
      </c>
      <c r="AG5894">
        <v>60610</v>
      </c>
      <c r="AH5894" t="s">
        <v>111</v>
      </c>
      <c r="AI5894" t="s">
        <v>746</v>
      </c>
      <c r="AJ5894" t="s">
        <v>73</v>
      </c>
      <c r="AK5894" t="s">
        <v>176</v>
      </c>
      <c r="AL5894" t="s">
        <v>747</v>
      </c>
      <c r="AM5894">
        <v>81.575999999999993</v>
      </c>
      <c r="AN5894">
        <v>3</v>
      </c>
      <c r="AO5894">
        <v>0.2</v>
      </c>
      <c r="AP5894">
        <v>2.0394000000000001</v>
      </c>
      <c r="AQ5894">
        <f>YEAR(Table1[[#This Row],[Order Date]])</f>
        <v>2016</v>
      </c>
      <c r="AR5894" t="str">
        <f>TEXT(Table1[[#This Row],[Order Date]],"mmmm")</f>
        <v>November</v>
      </c>
      <c r="AS5894" t="str">
        <f>"Q"&amp;ROUNDUP(MONTH(Table1[[#This Row],[Order Date]])/3,0)</f>
        <v>Q4</v>
      </c>
      <c r="AT5894">
        <f>IF(Table1[[#This Row],[Sales]]=0,0,Table1[[#This Row],[Profit]]/Table1[[#This Row],[Sales]])</f>
        <v>2.5000000000000005E-2</v>
      </c>
    </row>
    <row r="5895" spans="22:46" x14ac:dyDescent="0.3">
      <c r="V5895">
        <v>5894</v>
      </c>
      <c r="W5895" t="s">
        <v>9347</v>
      </c>
      <c r="X5895" s="1">
        <v>42988</v>
      </c>
      <c r="Y5895" t="s">
        <v>369</v>
      </c>
      <c r="Z5895" t="s">
        <v>51</v>
      </c>
      <c r="AA5895" t="s">
        <v>8710</v>
      </c>
      <c r="AB5895" t="s">
        <v>8711</v>
      </c>
      <c r="AC5895" t="s">
        <v>25</v>
      </c>
      <c r="AD5895" t="s">
        <v>26</v>
      </c>
      <c r="AE5895" t="s">
        <v>1958</v>
      </c>
      <c r="AF5895" t="s">
        <v>1429</v>
      </c>
      <c r="AG5895">
        <v>30318</v>
      </c>
      <c r="AH5895" t="s">
        <v>29</v>
      </c>
      <c r="AI5895" t="s">
        <v>4387</v>
      </c>
      <c r="AJ5895" t="s">
        <v>46</v>
      </c>
      <c r="AK5895" t="s">
        <v>77</v>
      </c>
      <c r="AL5895" t="s">
        <v>4388</v>
      </c>
      <c r="AM5895">
        <v>2.78</v>
      </c>
      <c r="AN5895">
        <v>1</v>
      </c>
      <c r="AO5895">
        <v>0</v>
      </c>
      <c r="AP5895">
        <v>1.3622000000000001</v>
      </c>
      <c r="AQ5895">
        <f>YEAR(Table1[[#This Row],[Order Date]])</f>
        <v>2017</v>
      </c>
      <c r="AR5895" t="str">
        <f>TEXT(Table1[[#This Row],[Order Date]],"mmmm")</f>
        <v>September</v>
      </c>
      <c r="AS5895" t="str">
        <f>"Q"&amp;ROUNDUP(MONTH(Table1[[#This Row],[Order Date]])/3,0)</f>
        <v>Q3</v>
      </c>
      <c r="AT5895">
        <f>IF(Table1[[#This Row],[Sales]]=0,0,Table1[[#This Row],[Profit]]/Table1[[#This Row],[Sales]])</f>
        <v>0.49000000000000005</v>
      </c>
    </row>
    <row r="5896" spans="22:46" x14ac:dyDescent="0.3">
      <c r="V5896">
        <v>5895</v>
      </c>
      <c r="W5896" t="s">
        <v>9348</v>
      </c>
      <c r="X5896" s="1">
        <v>42987</v>
      </c>
      <c r="Y5896" t="s">
        <v>369</v>
      </c>
      <c r="Z5896" t="s">
        <v>51</v>
      </c>
      <c r="AA5896" t="s">
        <v>4435</v>
      </c>
      <c r="AB5896" t="s">
        <v>4436</v>
      </c>
      <c r="AC5896" t="s">
        <v>41</v>
      </c>
      <c r="AD5896" t="s">
        <v>26</v>
      </c>
      <c r="AE5896" t="s">
        <v>42</v>
      </c>
      <c r="AF5896" t="s">
        <v>43</v>
      </c>
      <c r="AG5896">
        <v>90036</v>
      </c>
      <c r="AH5896" t="s">
        <v>44</v>
      </c>
      <c r="AI5896" t="s">
        <v>5888</v>
      </c>
      <c r="AJ5896" t="s">
        <v>46</v>
      </c>
      <c r="AK5896" t="s">
        <v>60</v>
      </c>
      <c r="AL5896" t="s">
        <v>5889</v>
      </c>
      <c r="AM5896">
        <v>99.87</v>
      </c>
      <c r="AN5896">
        <v>3</v>
      </c>
      <c r="AO5896">
        <v>0</v>
      </c>
      <c r="AP5896">
        <v>23.968800000000002</v>
      </c>
      <c r="AQ5896">
        <f>YEAR(Table1[[#This Row],[Order Date]])</f>
        <v>2017</v>
      </c>
      <c r="AR5896" t="str">
        <f>TEXT(Table1[[#This Row],[Order Date]],"mmmm")</f>
        <v>September</v>
      </c>
      <c r="AS5896" t="str">
        <f>"Q"&amp;ROUNDUP(MONTH(Table1[[#This Row],[Order Date]])/3,0)</f>
        <v>Q3</v>
      </c>
      <c r="AT5896">
        <f>IF(Table1[[#This Row],[Sales]]=0,0,Table1[[#This Row],[Profit]]/Table1[[#This Row],[Sales]])</f>
        <v>0.24000000000000002</v>
      </c>
    </row>
    <row r="5897" spans="22:46" x14ac:dyDescent="0.3">
      <c r="V5897">
        <v>5896</v>
      </c>
      <c r="W5897" t="s">
        <v>9349</v>
      </c>
      <c r="X5897" s="1">
        <v>41944</v>
      </c>
      <c r="Y5897" s="1">
        <v>41862</v>
      </c>
      <c r="Z5897" t="s">
        <v>51</v>
      </c>
      <c r="AA5897" t="s">
        <v>4565</v>
      </c>
      <c r="AB5897" t="s">
        <v>4566</v>
      </c>
      <c r="AC5897" t="s">
        <v>108</v>
      </c>
      <c r="AD5897" t="s">
        <v>26</v>
      </c>
      <c r="AE5897" t="s">
        <v>42</v>
      </c>
      <c r="AF5897" t="s">
        <v>43</v>
      </c>
      <c r="AG5897">
        <v>90049</v>
      </c>
      <c r="AH5897" t="s">
        <v>44</v>
      </c>
      <c r="AI5897" t="s">
        <v>9240</v>
      </c>
      <c r="AJ5897" t="s">
        <v>46</v>
      </c>
      <c r="AK5897" t="s">
        <v>47</v>
      </c>
      <c r="AL5897" t="s">
        <v>9241</v>
      </c>
      <c r="AM5897">
        <v>44.4</v>
      </c>
      <c r="AN5897">
        <v>3</v>
      </c>
      <c r="AO5897">
        <v>0</v>
      </c>
      <c r="AP5897">
        <v>22.2</v>
      </c>
      <c r="AQ5897">
        <f>YEAR(Table1[[#This Row],[Order Date]])</f>
        <v>2014</v>
      </c>
      <c r="AR5897" t="str">
        <f>TEXT(Table1[[#This Row],[Order Date]],"mmmm")</f>
        <v>November</v>
      </c>
      <c r="AS5897" t="str">
        <f>"Q"&amp;ROUNDUP(MONTH(Table1[[#This Row],[Order Date]])/3,0)</f>
        <v>Q4</v>
      </c>
      <c r="AT5897">
        <f>IF(Table1[[#This Row],[Sales]]=0,0,Table1[[#This Row],[Profit]]/Table1[[#This Row],[Sales]])</f>
        <v>0.5</v>
      </c>
    </row>
    <row r="5898" spans="22:46" x14ac:dyDescent="0.3">
      <c r="V5898">
        <v>5897</v>
      </c>
      <c r="W5898" t="s">
        <v>9349</v>
      </c>
      <c r="X5898" s="1">
        <v>41944</v>
      </c>
      <c r="Y5898" s="1">
        <v>41862</v>
      </c>
      <c r="Z5898" t="s">
        <v>51</v>
      </c>
      <c r="AA5898" t="s">
        <v>4565</v>
      </c>
      <c r="AB5898" t="s">
        <v>4566</v>
      </c>
      <c r="AC5898" t="s">
        <v>108</v>
      </c>
      <c r="AD5898" t="s">
        <v>26</v>
      </c>
      <c r="AE5898" t="s">
        <v>42</v>
      </c>
      <c r="AF5898" t="s">
        <v>43</v>
      </c>
      <c r="AG5898">
        <v>90049</v>
      </c>
      <c r="AH5898" t="s">
        <v>44</v>
      </c>
      <c r="AI5898" t="s">
        <v>5000</v>
      </c>
      <c r="AJ5898" t="s">
        <v>46</v>
      </c>
      <c r="AK5898" t="s">
        <v>94</v>
      </c>
      <c r="AL5898" t="s">
        <v>205</v>
      </c>
      <c r="AM5898">
        <v>21.4</v>
      </c>
      <c r="AN5898">
        <v>5</v>
      </c>
      <c r="AO5898">
        <v>0</v>
      </c>
      <c r="AP5898">
        <v>9.6300000000000008</v>
      </c>
      <c r="AQ5898">
        <f>YEAR(Table1[[#This Row],[Order Date]])</f>
        <v>2014</v>
      </c>
      <c r="AR5898" t="str">
        <f>TEXT(Table1[[#This Row],[Order Date]],"mmmm")</f>
        <v>November</v>
      </c>
      <c r="AS5898" t="str">
        <f>"Q"&amp;ROUNDUP(MONTH(Table1[[#This Row],[Order Date]])/3,0)</f>
        <v>Q4</v>
      </c>
      <c r="AT5898">
        <f>IF(Table1[[#This Row],[Sales]]=0,0,Table1[[#This Row],[Profit]]/Table1[[#This Row],[Sales]])</f>
        <v>0.45000000000000007</v>
      </c>
    </row>
    <row r="5899" spans="22:46" x14ac:dyDescent="0.3">
      <c r="V5899">
        <v>5898</v>
      </c>
      <c r="W5899" t="s">
        <v>9350</v>
      </c>
      <c r="X5899" s="1">
        <v>42463</v>
      </c>
      <c r="Y5899" s="1">
        <v>42617</v>
      </c>
      <c r="Z5899" t="s">
        <v>51</v>
      </c>
      <c r="AA5899" t="s">
        <v>134</v>
      </c>
      <c r="AB5899" t="s">
        <v>135</v>
      </c>
      <c r="AC5899" t="s">
        <v>25</v>
      </c>
      <c r="AD5899" t="s">
        <v>26</v>
      </c>
      <c r="AE5899" t="s">
        <v>1646</v>
      </c>
      <c r="AF5899" t="s">
        <v>287</v>
      </c>
      <c r="AG5899">
        <v>47374</v>
      </c>
      <c r="AH5899" t="s">
        <v>111</v>
      </c>
      <c r="AI5899" t="s">
        <v>466</v>
      </c>
      <c r="AJ5899" t="s">
        <v>31</v>
      </c>
      <c r="AK5899" t="s">
        <v>67</v>
      </c>
      <c r="AL5899" t="s">
        <v>467</v>
      </c>
      <c r="AM5899">
        <v>71.12</v>
      </c>
      <c r="AN5899">
        <v>4</v>
      </c>
      <c r="AO5899">
        <v>0</v>
      </c>
      <c r="AP5899">
        <v>22.0472</v>
      </c>
      <c r="AQ5899">
        <f>YEAR(Table1[[#This Row],[Order Date]])</f>
        <v>2016</v>
      </c>
      <c r="AR5899" t="str">
        <f>TEXT(Table1[[#This Row],[Order Date]],"mmmm")</f>
        <v>April</v>
      </c>
      <c r="AS5899" t="str">
        <f>"Q"&amp;ROUNDUP(MONTH(Table1[[#This Row],[Order Date]])/3,0)</f>
        <v>Q2</v>
      </c>
      <c r="AT5899">
        <f>IF(Table1[[#This Row],[Sales]]=0,0,Table1[[#This Row],[Profit]]/Table1[[#This Row],[Sales]])</f>
        <v>0.31</v>
      </c>
    </row>
    <row r="5900" spans="22:46" x14ac:dyDescent="0.3">
      <c r="V5900">
        <v>5899</v>
      </c>
      <c r="W5900" t="s">
        <v>9350</v>
      </c>
      <c r="X5900" s="1">
        <v>42463</v>
      </c>
      <c r="Y5900" s="1">
        <v>42617</v>
      </c>
      <c r="Z5900" t="s">
        <v>51</v>
      </c>
      <c r="AA5900" t="s">
        <v>134</v>
      </c>
      <c r="AB5900" t="s">
        <v>135</v>
      </c>
      <c r="AC5900" t="s">
        <v>25</v>
      </c>
      <c r="AD5900" t="s">
        <v>26</v>
      </c>
      <c r="AE5900" t="s">
        <v>1646</v>
      </c>
      <c r="AF5900" t="s">
        <v>287</v>
      </c>
      <c r="AG5900">
        <v>47374</v>
      </c>
      <c r="AH5900" t="s">
        <v>111</v>
      </c>
      <c r="AI5900" t="s">
        <v>6529</v>
      </c>
      <c r="AJ5900" t="s">
        <v>73</v>
      </c>
      <c r="AK5900" t="s">
        <v>74</v>
      </c>
      <c r="AL5900" t="s">
        <v>6530</v>
      </c>
      <c r="AM5900">
        <v>259.95999999999998</v>
      </c>
      <c r="AN5900">
        <v>4</v>
      </c>
      <c r="AO5900">
        <v>0</v>
      </c>
      <c r="AP5900">
        <v>124.7808</v>
      </c>
      <c r="AQ5900">
        <f>YEAR(Table1[[#This Row],[Order Date]])</f>
        <v>2016</v>
      </c>
      <c r="AR5900" t="str">
        <f>TEXT(Table1[[#This Row],[Order Date]],"mmmm")</f>
        <v>April</v>
      </c>
      <c r="AS5900" t="str">
        <f>"Q"&amp;ROUNDUP(MONTH(Table1[[#This Row],[Order Date]])/3,0)</f>
        <v>Q2</v>
      </c>
      <c r="AT5900">
        <f>IF(Table1[[#This Row],[Sales]]=0,0,Table1[[#This Row],[Profit]]/Table1[[#This Row],[Sales]])</f>
        <v>0.48000000000000004</v>
      </c>
    </row>
    <row r="5901" spans="22:46" x14ac:dyDescent="0.3">
      <c r="V5901">
        <v>5900</v>
      </c>
      <c r="W5901" t="s">
        <v>9351</v>
      </c>
      <c r="X5901" s="1">
        <v>42747</v>
      </c>
      <c r="Y5901" t="s">
        <v>7999</v>
      </c>
      <c r="Z5901" t="s">
        <v>51</v>
      </c>
      <c r="AA5901" t="s">
        <v>3029</v>
      </c>
      <c r="AB5901" t="s">
        <v>3030</v>
      </c>
      <c r="AC5901" t="s">
        <v>41</v>
      </c>
      <c r="AD5901" t="s">
        <v>26</v>
      </c>
      <c r="AE5901" t="s">
        <v>136</v>
      </c>
      <c r="AF5901" t="s">
        <v>43</v>
      </c>
      <c r="AG5901">
        <v>94110</v>
      </c>
      <c r="AH5901" t="s">
        <v>44</v>
      </c>
      <c r="AI5901" t="s">
        <v>5262</v>
      </c>
      <c r="AJ5901" t="s">
        <v>46</v>
      </c>
      <c r="AK5901" t="s">
        <v>190</v>
      </c>
      <c r="AL5901" t="s">
        <v>755</v>
      </c>
      <c r="AM5901">
        <v>9.7799999999999994</v>
      </c>
      <c r="AN5901">
        <v>1</v>
      </c>
      <c r="AO5901">
        <v>0</v>
      </c>
      <c r="AP5901">
        <v>4.8899999999999997</v>
      </c>
      <c r="AQ5901">
        <f>YEAR(Table1[[#This Row],[Order Date]])</f>
        <v>2017</v>
      </c>
      <c r="AR5901" t="str">
        <f>TEXT(Table1[[#This Row],[Order Date]],"mmmm")</f>
        <v>January</v>
      </c>
      <c r="AS5901" t="str">
        <f>"Q"&amp;ROUNDUP(MONTH(Table1[[#This Row],[Order Date]])/3,0)</f>
        <v>Q1</v>
      </c>
      <c r="AT5901">
        <f>IF(Table1[[#This Row],[Sales]]=0,0,Table1[[#This Row],[Profit]]/Table1[[#This Row],[Sales]])</f>
        <v>0.5</v>
      </c>
    </row>
    <row r="5902" spans="22:46" x14ac:dyDescent="0.3">
      <c r="V5902">
        <v>5901</v>
      </c>
      <c r="W5902" t="s">
        <v>9352</v>
      </c>
      <c r="X5902" s="1">
        <v>42328</v>
      </c>
      <c r="Y5902" t="s">
        <v>326</v>
      </c>
      <c r="Z5902" t="s">
        <v>51</v>
      </c>
      <c r="AA5902" t="s">
        <v>5726</v>
      </c>
      <c r="AB5902" t="s">
        <v>5727</v>
      </c>
      <c r="AC5902" t="s">
        <v>108</v>
      </c>
      <c r="AD5902" t="s">
        <v>26</v>
      </c>
      <c r="AE5902" t="s">
        <v>136</v>
      </c>
      <c r="AF5902" t="s">
        <v>43</v>
      </c>
      <c r="AG5902">
        <v>94122</v>
      </c>
      <c r="AH5902" t="s">
        <v>44</v>
      </c>
      <c r="AI5902" t="s">
        <v>2065</v>
      </c>
      <c r="AJ5902" t="s">
        <v>46</v>
      </c>
      <c r="AK5902" t="s">
        <v>77</v>
      </c>
      <c r="AL5902" t="s">
        <v>2066</v>
      </c>
      <c r="AM5902">
        <v>24.192</v>
      </c>
      <c r="AN5902">
        <v>9</v>
      </c>
      <c r="AO5902">
        <v>0.2</v>
      </c>
      <c r="AP5902">
        <v>7.56</v>
      </c>
      <c r="AQ5902">
        <f>YEAR(Table1[[#This Row],[Order Date]])</f>
        <v>2015</v>
      </c>
      <c r="AR5902" t="str">
        <f>TEXT(Table1[[#This Row],[Order Date]],"mmmm")</f>
        <v>November</v>
      </c>
      <c r="AS5902" t="str">
        <f>"Q"&amp;ROUNDUP(MONTH(Table1[[#This Row],[Order Date]])/3,0)</f>
        <v>Q4</v>
      </c>
      <c r="AT5902">
        <f>IF(Table1[[#This Row],[Sales]]=0,0,Table1[[#This Row],[Profit]]/Table1[[#This Row],[Sales]])</f>
        <v>0.3125</v>
      </c>
    </row>
    <row r="5903" spans="22:46" x14ac:dyDescent="0.3">
      <c r="V5903">
        <v>5902</v>
      </c>
      <c r="W5903" t="s">
        <v>9353</v>
      </c>
      <c r="X5903" s="1">
        <v>42701</v>
      </c>
      <c r="Y5903" s="1">
        <v>42412</v>
      </c>
      <c r="Z5903" t="s">
        <v>51</v>
      </c>
      <c r="AA5903" t="s">
        <v>3112</v>
      </c>
      <c r="AB5903" t="s">
        <v>3113</v>
      </c>
      <c r="AC5903" t="s">
        <v>41</v>
      </c>
      <c r="AD5903" t="s">
        <v>26</v>
      </c>
      <c r="AE5903" t="s">
        <v>891</v>
      </c>
      <c r="AF5903" t="s">
        <v>892</v>
      </c>
      <c r="AG5903">
        <v>7090</v>
      </c>
      <c r="AH5903" t="s">
        <v>160</v>
      </c>
      <c r="AI5903" t="s">
        <v>5270</v>
      </c>
      <c r="AJ5903" t="s">
        <v>31</v>
      </c>
      <c r="AK5903" t="s">
        <v>67</v>
      </c>
      <c r="AL5903" t="s">
        <v>5271</v>
      </c>
      <c r="AM5903">
        <v>31.56</v>
      </c>
      <c r="AN5903">
        <v>3</v>
      </c>
      <c r="AO5903">
        <v>0</v>
      </c>
      <c r="AP5903">
        <v>10.4148</v>
      </c>
      <c r="AQ5903">
        <f>YEAR(Table1[[#This Row],[Order Date]])</f>
        <v>2016</v>
      </c>
      <c r="AR5903" t="str">
        <f>TEXT(Table1[[#This Row],[Order Date]],"mmmm")</f>
        <v>November</v>
      </c>
      <c r="AS5903" t="str">
        <f>"Q"&amp;ROUNDUP(MONTH(Table1[[#This Row],[Order Date]])/3,0)</f>
        <v>Q4</v>
      </c>
      <c r="AT5903">
        <f>IF(Table1[[#This Row],[Sales]]=0,0,Table1[[#This Row],[Profit]]/Table1[[#This Row],[Sales]])</f>
        <v>0.33</v>
      </c>
    </row>
    <row r="5904" spans="22:46" x14ac:dyDescent="0.3">
      <c r="V5904">
        <v>5903</v>
      </c>
      <c r="W5904" t="s">
        <v>9354</v>
      </c>
      <c r="X5904" s="1">
        <v>43045</v>
      </c>
      <c r="Y5904" s="1">
        <v>42897</v>
      </c>
      <c r="Z5904" t="s">
        <v>1450</v>
      </c>
      <c r="AA5904" t="s">
        <v>850</v>
      </c>
      <c r="AB5904" t="s">
        <v>851</v>
      </c>
      <c r="AC5904" t="s">
        <v>108</v>
      </c>
      <c r="AD5904" t="s">
        <v>26</v>
      </c>
      <c r="AE5904" t="s">
        <v>136</v>
      </c>
      <c r="AF5904" t="s">
        <v>43</v>
      </c>
      <c r="AG5904">
        <v>94122</v>
      </c>
      <c r="AH5904" t="s">
        <v>44</v>
      </c>
      <c r="AI5904" t="s">
        <v>1629</v>
      </c>
      <c r="AJ5904" t="s">
        <v>46</v>
      </c>
      <c r="AK5904" t="s">
        <v>94</v>
      </c>
      <c r="AL5904" t="s">
        <v>1630</v>
      </c>
      <c r="AM5904">
        <v>59.94</v>
      </c>
      <c r="AN5904">
        <v>3</v>
      </c>
      <c r="AO5904">
        <v>0</v>
      </c>
      <c r="AP5904">
        <v>28.171800000000001</v>
      </c>
      <c r="AQ5904">
        <f>YEAR(Table1[[#This Row],[Order Date]])</f>
        <v>2017</v>
      </c>
      <c r="AR5904" t="str">
        <f>TEXT(Table1[[#This Row],[Order Date]],"mmmm")</f>
        <v>November</v>
      </c>
      <c r="AS5904" t="str">
        <f>"Q"&amp;ROUNDUP(MONTH(Table1[[#This Row],[Order Date]])/3,0)</f>
        <v>Q4</v>
      </c>
      <c r="AT5904">
        <f>IF(Table1[[#This Row],[Sales]]=0,0,Table1[[#This Row],[Profit]]/Table1[[#This Row],[Sales]])</f>
        <v>0.47000000000000003</v>
      </c>
    </row>
    <row r="5905" spans="22:46" x14ac:dyDescent="0.3">
      <c r="V5905">
        <v>5904</v>
      </c>
      <c r="W5905" t="s">
        <v>9354</v>
      </c>
      <c r="X5905" s="1">
        <v>43045</v>
      </c>
      <c r="Y5905" s="1">
        <v>42897</v>
      </c>
      <c r="Z5905" t="s">
        <v>1450</v>
      </c>
      <c r="AA5905" t="s">
        <v>850</v>
      </c>
      <c r="AB5905" t="s">
        <v>851</v>
      </c>
      <c r="AC5905" t="s">
        <v>108</v>
      </c>
      <c r="AD5905" t="s">
        <v>26</v>
      </c>
      <c r="AE5905" t="s">
        <v>136</v>
      </c>
      <c r="AF5905" t="s">
        <v>43</v>
      </c>
      <c r="AG5905">
        <v>94122</v>
      </c>
      <c r="AH5905" t="s">
        <v>44</v>
      </c>
      <c r="AI5905" t="s">
        <v>8686</v>
      </c>
      <c r="AJ5905" t="s">
        <v>46</v>
      </c>
      <c r="AK5905" t="s">
        <v>94</v>
      </c>
      <c r="AL5905" t="s">
        <v>205</v>
      </c>
      <c r="AM5905">
        <v>45.36</v>
      </c>
      <c r="AN5905">
        <v>4</v>
      </c>
      <c r="AO5905">
        <v>0</v>
      </c>
      <c r="AP5905">
        <v>22.226400000000002</v>
      </c>
      <c r="AQ5905">
        <f>YEAR(Table1[[#This Row],[Order Date]])</f>
        <v>2017</v>
      </c>
      <c r="AR5905" t="str">
        <f>TEXT(Table1[[#This Row],[Order Date]],"mmmm")</f>
        <v>November</v>
      </c>
      <c r="AS5905" t="str">
        <f>"Q"&amp;ROUNDUP(MONTH(Table1[[#This Row],[Order Date]])/3,0)</f>
        <v>Q4</v>
      </c>
      <c r="AT5905">
        <f>IF(Table1[[#This Row],[Sales]]=0,0,Table1[[#This Row],[Profit]]/Table1[[#This Row],[Sales]])</f>
        <v>0.49000000000000005</v>
      </c>
    </row>
    <row r="5906" spans="22:46" x14ac:dyDescent="0.3">
      <c r="V5906">
        <v>5905</v>
      </c>
      <c r="W5906" t="s">
        <v>9354</v>
      </c>
      <c r="X5906" s="1">
        <v>43045</v>
      </c>
      <c r="Y5906" s="1">
        <v>42897</v>
      </c>
      <c r="Z5906" t="s">
        <v>1450</v>
      </c>
      <c r="AA5906" t="s">
        <v>850</v>
      </c>
      <c r="AB5906" t="s">
        <v>851</v>
      </c>
      <c r="AC5906" t="s">
        <v>108</v>
      </c>
      <c r="AD5906" t="s">
        <v>26</v>
      </c>
      <c r="AE5906" t="s">
        <v>136</v>
      </c>
      <c r="AF5906" t="s">
        <v>43</v>
      </c>
      <c r="AG5906">
        <v>94122</v>
      </c>
      <c r="AH5906" t="s">
        <v>44</v>
      </c>
      <c r="AI5906" t="s">
        <v>8690</v>
      </c>
      <c r="AJ5906" t="s">
        <v>46</v>
      </c>
      <c r="AK5906" t="s">
        <v>94</v>
      </c>
      <c r="AL5906" t="s">
        <v>8691</v>
      </c>
      <c r="AM5906">
        <v>26.4</v>
      </c>
      <c r="AN5906">
        <v>5</v>
      </c>
      <c r="AO5906">
        <v>0</v>
      </c>
      <c r="AP5906">
        <v>12.672000000000001</v>
      </c>
      <c r="AQ5906">
        <f>YEAR(Table1[[#This Row],[Order Date]])</f>
        <v>2017</v>
      </c>
      <c r="AR5906" t="str">
        <f>TEXT(Table1[[#This Row],[Order Date]],"mmmm")</f>
        <v>November</v>
      </c>
      <c r="AS5906" t="str">
        <f>"Q"&amp;ROUNDUP(MONTH(Table1[[#This Row],[Order Date]])/3,0)</f>
        <v>Q4</v>
      </c>
      <c r="AT5906">
        <f>IF(Table1[[#This Row],[Sales]]=0,0,Table1[[#This Row],[Profit]]/Table1[[#This Row],[Sales]])</f>
        <v>0.48000000000000004</v>
      </c>
    </row>
    <row r="5907" spans="22:46" x14ac:dyDescent="0.3">
      <c r="V5907">
        <v>5906</v>
      </c>
      <c r="W5907" t="s">
        <v>9354</v>
      </c>
      <c r="X5907" s="1">
        <v>43045</v>
      </c>
      <c r="Y5907" s="1">
        <v>42897</v>
      </c>
      <c r="Z5907" t="s">
        <v>1450</v>
      </c>
      <c r="AA5907" t="s">
        <v>850</v>
      </c>
      <c r="AB5907" t="s">
        <v>851</v>
      </c>
      <c r="AC5907" t="s">
        <v>108</v>
      </c>
      <c r="AD5907" t="s">
        <v>26</v>
      </c>
      <c r="AE5907" t="s">
        <v>136</v>
      </c>
      <c r="AF5907" t="s">
        <v>43</v>
      </c>
      <c r="AG5907">
        <v>94122</v>
      </c>
      <c r="AH5907" t="s">
        <v>44</v>
      </c>
      <c r="AI5907" t="s">
        <v>8196</v>
      </c>
      <c r="AJ5907" t="s">
        <v>46</v>
      </c>
      <c r="AK5907" t="s">
        <v>47</v>
      </c>
      <c r="AL5907" t="s">
        <v>8197</v>
      </c>
      <c r="AM5907">
        <v>41.4</v>
      </c>
      <c r="AN5907">
        <v>4</v>
      </c>
      <c r="AO5907">
        <v>0</v>
      </c>
      <c r="AP5907">
        <v>19.872</v>
      </c>
      <c r="AQ5907">
        <f>YEAR(Table1[[#This Row],[Order Date]])</f>
        <v>2017</v>
      </c>
      <c r="AR5907" t="str">
        <f>TEXT(Table1[[#This Row],[Order Date]],"mmmm")</f>
        <v>November</v>
      </c>
      <c r="AS5907" t="str">
        <f>"Q"&amp;ROUNDUP(MONTH(Table1[[#This Row],[Order Date]])/3,0)</f>
        <v>Q4</v>
      </c>
      <c r="AT5907">
        <f>IF(Table1[[#This Row],[Sales]]=0,0,Table1[[#This Row],[Profit]]/Table1[[#This Row],[Sales]])</f>
        <v>0.48000000000000004</v>
      </c>
    </row>
    <row r="5908" spans="22:46" x14ac:dyDescent="0.3">
      <c r="V5908">
        <v>5907</v>
      </c>
      <c r="W5908" t="s">
        <v>9354</v>
      </c>
      <c r="X5908" s="1">
        <v>43045</v>
      </c>
      <c r="Y5908" s="1">
        <v>42897</v>
      </c>
      <c r="Z5908" t="s">
        <v>1450</v>
      </c>
      <c r="AA5908" t="s">
        <v>850</v>
      </c>
      <c r="AB5908" t="s">
        <v>851</v>
      </c>
      <c r="AC5908" t="s">
        <v>108</v>
      </c>
      <c r="AD5908" t="s">
        <v>26</v>
      </c>
      <c r="AE5908" t="s">
        <v>136</v>
      </c>
      <c r="AF5908" t="s">
        <v>43</v>
      </c>
      <c r="AG5908">
        <v>94122</v>
      </c>
      <c r="AH5908" t="s">
        <v>44</v>
      </c>
      <c r="AI5908" t="s">
        <v>2905</v>
      </c>
      <c r="AJ5908" t="s">
        <v>73</v>
      </c>
      <c r="AK5908" t="s">
        <v>176</v>
      </c>
      <c r="AL5908" t="s">
        <v>2906</v>
      </c>
      <c r="AM5908">
        <v>16.95</v>
      </c>
      <c r="AN5908">
        <v>1</v>
      </c>
      <c r="AO5908">
        <v>0</v>
      </c>
      <c r="AP5908">
        <v>1.0169999999999999</v>
      </c>
      <c r="AQ5908">
        <f>YEAR(Table1[[#This Row],[Order Date]])</f>
        <v>2017</v>
      </c>
      <c r="AR5908" t="str">
        <f>TEXT(Table1[[#This Row],[Order Date]],"mmmm")</f>
        <v>November</v>
      </c>
      <c r="AS5908" t="str">
        <f>"Q"&amp;ROUNDUP(MONTH(Table1[[#This Row],[Order Date]])/3,0)</f>
        <v>Q4</v>
      </c>
      <c r="AT5908">
        <f>IF(Table1[[#This Row],[Sales]]=0,0,Table1[[#This Row],[Profit]]/Table1[[#This Row],[Sales]])</f>
        <v>0.06</v>
      </c>
    </row>
    <row r="5909" spans="22:46" x14ac:dyDescent="0.3">
      <c r="V5909">
        <v>5908</v>
      </c>
      <c r="W5909" t="s">
        <v>9355</v>
      </c>
      <c r="X5909" s="1">
        <v>42706</v>
      </c>
      <c r="Y5909" s="1">
        <v>42563</v>
      </c>
      <c r="Z5909" t="s">
        <v>51</v>
      </c>
      <c r="AA5909" t="s">
        <v>4435</v>
      </c>
      <c r="AB5909" t="s">
        <v>4436</v>
      </c>
      <c r="AC5909" t="s">
        <v>41</v>
      </c>
      <c r="AD5909" t="s">
        <v>26</v>
      </c>
      <c r="AE5909" t="s">
        <v>710</v>
      </c>
      <c r="AF5909" t="s">
        <v>43</v>
      </c>
      <c r="AG5909">
        <v>95123</v>
      </c>
      <c r="AH5909" t="s">
        <v>44</v>
      </c>
      <c r="AI5909" t="s">
        <v>4863</v>
      </c>
      <c r="AJ5909" t="s">
        <v>46</v>
      </c>
      <c r="AK5909" t="s">
        <v>77</v>
      </c>
      <c r="AL5909" t="s">
        <v>4864</v>
      </c>
      <c r="AM5909">
        <v>24.704000000000001</v>
      </c>
      <c r="AN5909">
        <v>2</v>
      </c>
      <c r="AO5909">
        <v>0.2</v>
      </c>
      <c r="AP5909">
        <v>9.2639999999999993</v>
      </c>
      <c r="AQ5909">
        <f>YEAR(Table1[[#This Row],[Order Date]])</f>
        <v>2016</v>
      </c>
      <c r="AR5909" t="str">
        <f>TEXT(Table1[[#This Row],[Order Date]],"mmmm")</f>
        <v>December</v>
      </c>
      <c r="AS5909" t="str">
        <f>"Q"&amp;ROUNDUP(MONTH(Table1[[#This Row],[Order Date]])/3,0)</f>
        <v>Q4</v>
      </c>
      <c r="AT5909">
        <f>IF(Table1[[#This Row],[Sales]]=0,0,Table1[[#This Row],[Profit]]/Table1[[#This Row],[Sales]])</f>
        <v>0.37499999999999994</v>
      </c>
    </row>
    <row r="5910" spans="22:46" x14ac:dyDescent="0.3">
      <c r="V5910">
        <v>5909</v>
      </c>
      <c r="W5910" t="s">
        <v>9355</v>
      </c>
      <c r="X5910" s="1">
        <v>42706</v>
      </c>
      <c r="Y5910" s="1">
        <v>42563</v>
      </c>
      <c r="Z5910" t="s">
        <v>51</v>
      </c>
      <c r="AA5910" t="s">
        <v>4435</v>
      </c>
      <c r="AB5910" t="s">
        <v>4436</v>
      </c>
      <c r="AC5910" t="s">
        <v>41</v>
      </c>
      <c r="AD5910" t="s">
        <v>26</v>
      </c>
      <c r="AE5910" t="s">
        <v>710</v>
      </c>
      <c r="AF5910" t="s">
        <v>43</v>
      </c>
      <c r="AG5910">
        <v>95123</v>
      </c>
      <c r="AH5910" t="s">
        <v>44</v>
      </c>
      <c r="AI5910" t="s">
        <v>4154</v>
      </c>
      <c r="AJ5910" t="s">
        <v>46</v>
      </c>
      <c r="AK5910" t="s">
        <v>80</v>
      </c>
      <c r="AL5910" t="s">
        <v>4155</v>
      </c>
      <c r="AM5910">
        <v>59.7</v>
      </c>
      <c r="AN5910">
        <v>3</v>
      </c>
      <c r="AO5910">
        <v>0</v>
      </c>
      <c r="AP5910">
        <v>26.864999999999998</v>
      </c>
      <c r="AQ5910">
        <f>YEAR(Table1[[#This Row],[Order Date]])</f>
        <v>2016</v>
      </c>
      <c r="AR5910" t="str">
        <f>TEXT(Table1[[#This Row],[Order Date]],"mmmm")</f>
        <v>December</v>
      </c>
      <c r="AS5910" t="str">
        <f>"Q"&amp;ROUNDUP(MONTH(Table1[[#This Row],[Order Date]])/3,0)</f>
        <v>Q4</v>
      </c>
      <c r="AT5910">
        <f>IF(Table1[[#This Row],[Sales]]=0,0,Table1[[#This Row],[Profit]]/Table1[[#This Row],[Sales]])</f>
        <v>0.44999999999999996</v>
      </c>
    </row>
    <row r="5911" spans="22:46" x14ac:dyDescent="0.3">
      <c r="V5911">
        <v>5910</v>
      </c>
      <c r="W5911" t="s">
        <v>9355</v>
      </c>
      <c r="X5911" s="1">
        <v>42706</v>
      </c>
      <c r="Y5911" s="1">
        <v>42563</v>
      </c>
      <c r="Z5911" t="s">
        <v>51</v>
      </c>
      <c r="AA5911" t="s">
        <v>4435</v>
      </c>
      <c r="AB5911" t="s">
        <v>4436</v>
      </c>
      <c r="AC5911" t="s">
        <v>41</v>
      </c>
      <c r="AD5911" t="s">
        <v>26</v>
      </c>
      <c r="AE5911" t="s">
        <v>710</v>
      </c>
      <c r="AF5911" t="s">
        <v>43</v>
      </c>
      <c r="AG5911">
        <v>95123</v>
      </c>
      <c r="AH5911" t="s">
        <v>44</v>
      </c>
      <c r="AI5911" t="s">
        <v>7568</v>
      </c>
      <c r="AJ5911" t="s">
        <v>31</v>
      </c>
      <c r="AK5911" t="s">
        <v>67</v>
      </c>
      <c r="AL5911" t="s">
        <v>7569</v>
      </c>
      <c r="AM5911">
        <v>14.52</v>
      </c>
      <c r="AN5911">
        <v>3</v>
      </c>
      <c r="AO5911">
        <v>0</v>
      </c>
      <c r="AP5911">
        <v>5.6627999999999998</v>
      </c>
      <c r="AQ5911">
        <f>YEAR(Table1[[#This Row],[Order Date]])</f>
        <v>2016</v>
      </c>
      <c r="AR5911" t="str">
        <f>TEXT(Table1[[#This Row],[Order Date]],"mmmm")</f>
        <v>December</v>
      </c>
      <c r="AS5911" t="str">
        <f>"Q"&amp;ROUNDUP(MONTH(Table1[[#This Row],[Order Date]])/3,0)</f>
        <v>Q4</v>
      </c>
      <c r="AT5911">
        <f>IF(Table1[[#This Row],[Sales]]=0,0,Table1[[#This Row],[Profit]]/Table1[[#This Row],[Sales]])</f>
        <v>0.39</v>
      </c>
    </row>
    <row r="5912" spans="22:46" x14ac:dyDescent="0.3">
      <c r="V5912">
        <v>5911</v>
      </c>
      <c r="W5912" t="s">
        <v>9355</v>
      </c>
      <c r="X5912" s="1">
        <v>42706</v>
      </c>
      <c r="Y5912" s="1">
        <v>42563</v>
      </c>
      <c r="Z5912" t="s">
        <v>51</v>
      </c>
      <c r="AA5912" t="s">
        <v>4435</v>
      </c>
      <c r="AB5912" t="s">
        <v>4436</v>
      </c>
      <c r="AC5912" t="s">
        <v>41</v>
      </c>
      <c r="AD5912" t="s">
        <v>26</v>
      </c>
      <c r="AE5912" t="s">
        <v>710</v>
      </c>
      <c r="AF5912" t="s">
        <v>43</v>
      </c>
      <c r="AG5912">
        <v>95123</v>
      </c>
      <c r="AH5912" t="s">
        <v>44</v>
      </c>
      <c r="AI5912" t="s">
        <v>6000</v>
      </c>
      <c r="AJ5912" t="s">
        <v>46</v>
      </c>
      <c r="AK5912" t="s">
        <v>77</v>
      </c>
      <c r="AL5912" t="s">
        <v>6001</v>
      </c>
      <c r="AM5912">
        <v>104.184</v>
      </c>
      <c r="AN5912">
        <v>3</v>
      </c>
      <c r="AO5912">
        <v>0.2</v>
      </c>
      <c r="AP5912">
        <v>33.8598</v>
      </c>
      <c r="AQ5912">
        <f>YEAR(Table1[[#This Row],[Order Date]])</f>
        <v>2016</v>
      </c>
      <c r="AR5912" t="str">
        <f>TEXT(Table1[[#This Row],[Order Date]],"mmmm")</f>
        <v>December</v>
      </c>
      <c r="AS5912" t="str">
        <f>"Q"&amp;ROUNDUP(MONTH(Table1[[#This Row],[Order Date]])/3,0)</f>
        <v>Q4</v>
      </c>
      <c r="AT5912">
        <f>IF(Table1[[#This Row],[Sales]]=0,0,Table1[[#This Row],[Profit]]/Table1[[#This Row],[Sales]])</f>
        <v>0.32500000000000001</v>
      </c>
    </row>
    <row r="5913" spans="22:46" x14ac:dyDescent="0.3">
      <c r="V5913">
        <v>5912</v>
      </c>
      <c r="W5913" t="s">
        <v>9356</v>
      </c>
      <c r="X5913" s="1">
        <v>42721</v>
      </c>
      <c r="Y5913" t="s">
        <v>2378</v>
      </c>
      <c r="Z5913" t="s">
        <v>51</v>
      </c>
      <c r="AA5913" t="s">
        <v>6533</v>
      </c>
      <c r="AB5913" t="s">
        <v>6534</v>
      </c>
      <c r="AC5913" t="s">
        <v>108</v>
      </c>
      <c r="AD5913" t="s">
        <v>26</v>
      </c>
      <c r="AE5913" t="s">
        <v>99</v>
      </c>
      <c r="AF5913" t="s">
        <v>100</v>
      </c>
      <c r="AG5913">
        <v>98115</v>
      </c>
      <c r="AH5913" t="s">
        <v>44</v>
      </c>
      <c r="AI5913" t="s">
        <v>859</v>
      </c>
      <c r="AJ5913" t="s">
        <v>46</v>
      </c>
      <c r="AK5913" t="s">
        <v>60</v>
      </c>
      <c r="AL5913" t="s">
        <v>860</v>
      </c>
      <c r="AM5913">
        <v>46.53</v>
      </c>
      <c r="AN5913">
        <v>3</v>
      </c>
      <c r="AO5913">
        <v>0</v>
      </c>
      <c r="AP5913">
        <v>13.0284</v>
      </c>
      <c r="AQ5913">
        <f>YEAR(Table1[[#This Row],[Order Date]])</f>
        <v>2016</v>
      </c>
      <c r="AR5913" t="str">
        <f>TEXT(Table1[[#This Row],[Order Date]],"mmmm")</f>
        <v>December</v>
      </c>
      <c r="AS5913" t="str">
        <f>"Q"&amp;ROUNDUP(MONTH(Table1[[#This Row],[Order Date]])/3,0)</f>
        <v>Q4</v>
      </c>
      <c r="AT5913">
        <f>IF(Table1[[#This Row],[Sales]]=0,0,Table1[[#This Row],[Profit]]/Table1[[#This Row],[Sales]])</f>
        <v>0.27999999999999997</v>
      </c>
    </row>
    <row r="5914" spans="22:46" x14ac:dyDescent="0.3">
      <c r="V5914">
        <v>5913</v>
      </c>
      <c r="W5914" t="s">
        <v>9357</v>
      </c>
      <c r="X5914" s="1">
        <v>41875</v>
      </c>
      <c r="Y5914" t="s">
        <v>848</v>
      </c>
      <c r="Z5914" t="s">
        <v>22</v>
      </c>
      <c r="AA5914" t="s">
        <v>626</v>
      </c>
      <c r="AB5914" t="s">
        <v>627</v>
      </c>
      <c r="AC5914" t="s">
        <v>41</v>
      </c>
      <c r="AD5914" t="s">
        <v>26</v>
      </c>
      <c r="AE5914" t="s">
        <v>9342</v>
      </c>
      <c r="AF5914" t="s">
        <v>28</v>
      </c>
      <c r="AG5914">
        <v>42301</v>
      </c>
      <c r="AH5914" t="s">
        <v>29</v>
      </c>
      <c r="AI5914" t="s">
        <v>9358</v>
      </c>
      <c r="AJ5914" t="s">
        <v>46</v>
      </c>
      <c r="AK5914" t="s">
        <v>651</v>
      </c>
      <c r="AL5914" t="s">
        <v>9359</v>
      </c>
      <c r="AM5914">
        <v>25.5</v>
      </c>
      <c r="AN5914">
        <v>3</v>
      </c>
      <c r="AO5914">
        <v>0</v>
      </c>
      <c r="AP5914">
        <v>6.63</v>
      </c>
      <c r="AQ5914">
        <f>YEAR(Table1[[#This Row],[Order Date]])</f>
        <v>2014</v>
      </c>
      <c r="AR5914" t="str">
        <f>TEXT(Table1[[#This Row],[Order Date]],"mmmm")</f>
        <v>August</v>
      </c>
      <c r="AS5914" t="str">
        <f>"Q"&amp;ROUNDUP(MONTH(Table1[[#This Row],[Order Date]])/3,0)</f>
        <v>Q3</v>
      </c>
      <c r="AT5914">
        <f>IF(Table1[[#This Row],[Sales]]=0,0,Table1[[#This Row],[Profit]]/Table1[[#This Row],[Sales]])</f>
        <v>0.26</v>
      </c>
    </row>
    <row r="5915" spans="22:46" x14ac:dyDescent="0.3">
      <c r="V5915">
        <v>5914</v>
      </c>
      <c r="W5915" t="s">
        <v>9360</v>
      </c>
      <c r="X5915" s="1">
        <v>42264</v>
      </c>
      <c r="Y5915" t="s">
        <v>6638</v>
      </c>
      <c r="Z5915" t="s">
        <v>51</v>
      </c>
      <c r="AA5915" t="s">
        <v>7749</v>
      </c>
      <c r="AB5915" t="s">
        <v>7750</v>
      </c>
      <c r="AC5915" t="s">
        <v>25</v>
      </c>
      <c r="AD5915" t="s">
        <v>26</v>
      </c>
      <c r="AE5915" t="s">
        <v>300</v>
      </c>
      <c r="AF5915" t="s">
        <v>301</v>
      </c>
      <c r="AG5915">
        <v>10035</v>
      </c>
      <c r="AH5915" t="s">
        <v>160</v>
      </c>
      <c r="AI5915" t="s">
        <v>1702</v>
      </c>
      <c r="AJ5915" t="s">
        <v>46</v>
      </c>
      <c r="AK5915" t="s">
        <v>60</v>
      </c>
      <c r="AL5915" t="s">
        <v>1703</v>
      </c>
      <c r="AM5915">
        <v>14.9</v>
      </c>
      <c r="AN5915">
        <v>5</v>
      </c>
      <c r="AO5915">
        <v>0</v>
      </c>
      <c r="AP5915">
        <v>1.0429999999999999</v>
      </c>
      <c r="AQ5915">
        <f>YEAR(Table1[[#This Row],[Order Date]])</f>
        <v>2015</v>
      </c>
      <c r="AR5915" t="str">
        <f>TEXT(Table1[[#This Row],[Order Date]],"mmmm")</f>
        <v>September</v>
      </c>
      <c r="AS5915" t="str">
        <f>"Q"&amp;ROUNDUP(MONTH(Table1[[#This Row],[Order Date]])/3,0)</f>
        <v>Q3</v>
      </c>
      <c r="AT5915">
        <f>IF(Table1[[#This Row],[Sales]]=0,0,Table1[[#This Row],[Profit]]/Table1[[#This Row],[Sales]])</f>
        <v>6.9999999999999993E-2</v>
      </c>
    </row>
    <row r="5916" spans="22:46" x14ac:dyDescent="0.3">
      <c r="V5916">
        <v>5915</v>
      </c>
      <c r="W5916" t="s">
        <v>9360</v>
      </c>
      <c r="X5916" s="1">
        <v>42264</v>
      </c>
      <c r="Y5916" t="s">
        <v>6638</v>
      </c>
      <c r="Z5916" t="s">
        <v>51</v>
      </c>
      <c r="AA5916" t="s">
        <v>7749</v>
      </c>
      <c r="AB5916" t="s">
        <v>7750</v>
      </c>
      <c r="AC5916" t="s">
        <v>25</v>
      </c>
      <c r="AD5916" t="s">
        <v>26</v>
      </c>
      <c r="AE5916" t="s">
        <v>300</v>
      </c>
      <c r="AF5916" t="s">
        <v>301</v>
      </c>
      <c r="AG5916">
        <v>10035</v>
      </c>
      <c r="AH5916" t="s">
        <v>160</v>
      </c>
      <c r="AI5916" t="s">
        <v>290</v>
      </c>
      <c r="AJ5916" t="s">
        <v>46</v>
      </c>
      <c r="AK5916" t="s">
        <v>47</v>
      </c>
      <c r="AL5916" t="s">
        <v>291</v>
      </c>
      <c r="AM5916">
        <v>87.71</v>
      </c>
      <c r="AN5916">
        <v>7</v>
      </c>
      <c r="AO5916">
        <v>0</v>
      </c>
      <c r="AP5916">
        <v>41.223700000000001</v>
      </c>
      <c r="AQ5916">
        <f>YEAR(Table1[[#This Row],[Order Date]])</f>
        <v>2015</v>
      </c>
      <c r="AR5916" t="str">
        <f>TEXT(Table1[[#This Row],[Order Date]],"mmmm")</f>
        <v>September</v>
      </c>
      <c r="AS5916" t="str">
        <f>"Q"&amp;ROUNDUP(MONTH(Table1[[#This Row],[Order Date]])/3,0)</f>
        <v>Q3</v>
      </c>
      <c r="AT5916">
        <f>IF(Table1[[#This Row],[Sales]]=0,0,Table1[[#This Row],[Profit]]/Table1[[#This Row],[Sales]])</f>
        <v>0.47000000000000003</v>
      </c>
    </row>
    <row r="5917" spans="22:46" x14ac:dyDescent="0.3">
      <c r="V5917">
        <v>5916</v>
      </c>
      <c r="W5917" t="s">
        <v>9360</v>
      </c>
      <c r="X5917" s="1">
        <v>42264</v>
      </c>
      <c r="Y5917" t="s">
        <v>6638</v>
      </c>
      <c r="Z5917" t="s">
        <v>51</v>
      </c>
      <c r="AA5917" t="s">
        <v>7749</v>
      </c>
      <c r="AB5917" t="s">
        <v>7750</v>
      </c>
      <c r="AC5917" t="s">
        <v>25</v>
      </c>
      <c r="AD5917" t="s">
        <v>26</v>
      </c>
      <c r="AE5917" t="s">
        <v>300</v>
      </c>
      <c r="AF5917" t="s">
        <v>301</v>
      </c>
      <c r="AG5917">
        <v>10035</v>
      </c>
      <c r="AH5917" t="s">
        <v>160</v>
      </c>
      <c r="AI5917" t="s">
        <v>4004</v>
      </c>
      <c r="AJ5917" t="s">
        <v>31</v>
      </c>
      <c r="AK5917" t="s">
        <v>35</v>
      </c>
      <c r="AL5917" t="s">
        <v>4005</v>
      </c>
      <c r="AM5917">
        <v>199.76400000000001</v>
      </c>
      <c r="AN5917">
        <v>2</v>
      </c>
      <c r="AO5917">
        <v>0.1</v>
      </c>
      <c r="AP5917">
        <v>8.8783999999999992</v>
      </c>
      <c r="AQ5917">
        <f>YEAR(Table1[[#This Row],[Order Date]])</f>
        <v>2015</v>
      </c>
      <c r="AR5917" t="str">
        <f>TEXT(Table1[[#This Row],[Order Date]],"mmmm")</f>
        <v>September</v>
      </c>
      <c r="AS5917" t="str">
        <f>"Q"&amp;ROUNDUP(MONTH(Table1[[#This Row],[Order Date]])/3,0)</f>
        <v>Q3</v>
      </c>
      <c r="AT5917">
        <f>IF(Table1[[#This Row],[Sales]]=0,0,Table1[[#This Row],[Profit]]/Table1[[#This Row],[Sales]])</f>
        <v>4.4444444444444439E-2</v>
      </c>
    </row>
    <row r="5918" spans="22:46" x14ac:dyDescent="0.3">
      <c r="V5918">
        <v>5917</v>
      </c>
      <c r="W5918" t="s">
        <v>9360</v>
      </c>
      <c r="X5918" s="1">
        <v>42264</v>
      </c>
      <c r="Y5918" t="s">
        <v>6638</v>
      </c>
      <c r="Z5918" t="s">
        <v>51</v>
      </c>
      <c r="AA5918" t="s">
        <v>7749</v>
      </c>
      <c r="AB5918" t="s">
        <v>7750</v>
      </c>
      <c r="AC5918" t="s">
        <v>25</v>
      </c>
      <c r="AD5918" t="s">
        <v>26</v>
      </c>
      <c r="AE5918" t="s">
        <v>300</v>
      </c>
      <c r="AF5918" t="s">
        <v>301</v>
      </c>
      <c r="AG5918">
        <v>10035</v>
      </c>
      <c r="AH5918" t="s">
        <v>160</v>
      </c>
      <c r="AI5918" t="s">
        <v>1738</v>
      </c>
      <c r="AJ5918" t="s">
        <v>46</v>
      </c>
      <c r="AK5918" t="s">
        <v>60</v>
      </c>
      <c r="AL5918" t="s">
        <v>1739</v>
      </c>
      <c r="AM5918">
        <v>94.6</v>
      </c>
      <c r="AN5918">
        <v>4</v>
      </c>
      <c r="AO5918">
        <v>0</v>
      </c>
      <c r="AP5918">
        <v>27.434000000000001</v>
      </c>
      <c r="AQ5918">
        <f>YEAR(Table1[[#This Row],[Order Date]])</f>
        <v>2015</v>
      </c>
      <c r="AR5918" t="str">
        <f>TEXT(Table1[[#This Row],[Order Date]],"mmmm")</f>
        <v>September</v>
      </c>
      <c r="AS5918" t="str">
        <f>"Q"&amp;ROUNDUP(MONTH(Table1[[#This Row],[Order Date]])/3,0)</f>
        <v>Q3</v>
      </c>
      <c r="AT5918">
        <f>IF(Table1[[#This Row],[Sales]]=0,0,Table1[[#This Row],[Profit]]/Table1[[#This Row],[Sales]])</f>
        <v>0.29000000000000004</v>
      </c>
    </row>
    <row r="5919" spans="22:46" x14ac:dyDescent="0.3">
      <c r="V5919">
        <v>5918</v>
      </c>
      <c r="W5919" t="s">
        <v>9360</v>
      </c>
      <c r="X5919" s="1">
        <v>42264</v>
      </c>
      <c r="Y5919" t="s">
        <v>6638</v>
      </c>
      <c r="Z5919" t="s">
        <v>51</v>
      </c>
      <c r="AA5919" t="s">
        <v>7749</v>
      </c>
      <c r="AB5919" t="s">
        <v>7750</v>
      </c>
      <c r="AC5919" t="s">
        <v>25</v>
      </c>
      <c r="AD5919" t="s">
        <v>26</v>
      </c>
      <c r="AE5919" t="s">
        <v>300</v>
      </c>
      <c r="AF5919" t="s">
        <v>301</v>
      </c>
      <c r="AG5919">
        <v>10035</v>
      </c>
      <c r="AH5919" t="s">
        <v>160</v>
      </c>
      <c r="AI5919" t="s">
        <v>183</v>
      </c>
      <c r="AJ5919" t="s">
        <v>31</v>
      </c>
      <c r="AK5919" t="s">
        <v>32</v>
      </c>
      <c r="AL5919" t="s">
        <v>184</v>
      </c>
      <c r="AM5919">
        <v>4228.7039999999997</v>
      </c>
      <c r="AN5919">
        <v>6</v>
      </c>
      <c r="AO5919">
        <v>0.2</v>
      </c>
      <c r="AP5919">
        <v>158.57640000000001</v>
      </c>
      <c r="AQ5919">
        <f>YEAR(Table1[[#This Row],[Order Date]])</f>
        <v>2015</v>
      </c>
      <c r="AR5919" t="str">
        <f>TEXT(Table1[[#This Row],[Order Date]],"mmmm")</f>
        <v>September</v>
      </c>
      <c r="AS5919" t="str">
        <f>"Q"&amp;ROUNDUP(MONTH(Table1[[#This Row],[Order Date]])/3,0)</f>
        <v>Q3</v>
      </c>
      <c r="AT5919">
        <f>IF(Table1[[#This Row],[Sales]]=0,0,Table1[[#This Row],[Profit]]/Table1[[#This Row],[Sales]])</f>
        <v>3.7500000000000006E-2</v>
      </c>
    </row>
    <row r="5920" spans="22:46" x14ac:dyDescent="0.3">
      <c r="V5920">
        <v>5919</v>
      </c>
      <c r="W5920" t="s">
        <v>9360</v>
      </c>
      <c r="X5920" s="1">
        <v>42264</v>
      </c>
      <c r="Y5920" t="s">
        <v>6638</v>
      </c>
      <c r="Z5920" t="s">
        <v>51</v>
      </c>
      <c r="AA5920" t="s">
        <v>7749</v>
      </c>
      <c r="AB5920" t="s">
        <v>7750</v>
      </c>
      <c r="AC5920" t="s">
        <v>25</v>
      </c>
      <c r="AD5920" t="s">
        <v>26</v>
      </c>
      <c r="AE5920" t="s">
        <v>300</v>
      </c>
      <c r="AF5920" t="s">
        <v>301</v>
      </c>
      <c r="AG5920">
        <v>10035</v>
      </c>
      <c r="AH5920" t="s">
        <v>160</v>
      </c>
      <c r="AI5920" t="s">
        <v>5625</v>
      </c>
      <c r="AJ5920" t="s">
        <v>31</v>
      </c>
      <c r="AK5920" t="s">
        <v>32</v>
      </c>
      <c r="AL5920" t="s">
        <v>5626</v>
      </c>
      <c r="AM5920">
        <v>2003.92</v>
      </c>
      <c r="AN5920">
        <v>5</v>
      </c>
      <c r="AO5920">
        <v>0.2</v>
      </c>
      <c r="AP5920">
        <v>-25.048999999999999</v>
      </c>
      <c r="AQ5920">
        <f>YEAR(Table1[[#This Row],[Order Date]])</f>
        <v>2015</v>
      </c>
      <c r="AR5920" t="str">
        <f>TEXT(Table1[[#This Row],[Order Date]],"mmmm")</f>
        <v>September</v>
      </c>
      <c r="AS5920" t="str">
        <f>"Q"&amp;ROUNDUP(MONTH(Table1[[#This Row],[Order Date]])/3,0)</f>
        <v>Q3</v>
      </c>
      <c r="AT5920">
        <f>IF(Table1[[#This Row],[Sales]]=0,0,Table1[[#This Row],[Profit]]/Table1[[#This Row],[Sales]])</f>
        <v>-1.2499999999999999E-2</v>
      </c>
    </row>
    <row r="5921" spans="22:46" x14ac:dyDescent="0.3">
      <c r="V5921">
        <v>5920</v>
      </c>
      <c r="W5921" t="s">
        <v>9360</v>
      </c>
      <c r="X5921" s="1">
        <v>42264</v>
      </c>
      <c r="Y5921" t="s">
        <v>6638</v>
      </c>
      <c r="Z5921" t="s">
        <v>51</v>
      </c>
      <c r="AA5921" t="s">
        <v>7749</v>
      </c>
      <c r="AB5921" t="s">
        <v>7750</v>
      </c>
      <c r="AC5921" t="s">
        <v>25</v>
      </c>
      <c r="AD5921" t="s">
        <v>26</v>
      </c>
      <c r="AE5921" t="s">
        <v>300</v>
      </c>
      <c r="AF5921" t="s">
        <v>301</v>
      </c>
      <c r="AG5921">
        <v>10035</v>
      </c>
      <c r="AH5921" t="s">
        <v>160</v>
      </c>
      <c r="AI5921" t="s">
        <v>2636</v>
      </c>
      <c r="AJ5921" t="s">
        <v>73</v>
      </c>
      <c r="AK5921" t="s">
        <v>74</v>
      </c>
      <c r="AL5921" t="s">
        <v>2637</v>
      </c>
      <c r="AM5921">
        <v>209.97</v>
      </c>
      <c r="AN5921">
        <v>3</v>
      </c>
      <c r="AO5921">
        <v>0</v>
      </c>
      <c r="AP5921">
        <v>58.791600000000003</v>
      </c>
      <c r="AQ5921">
        <f>YEAR(Table1[[#This Row],[Order Date]])</f>
        <v>2015</v>
      </c>
      <c r="AR5921" t="str">
        <f>TEXT(Table1[[#This Row],[Order Date]],"mmmm")</f>
        <v>September</v>
      </c>
      <c r="AS5921" t="str">
        <f>"Q"&amp;ROUNDUP(MONTH(Table1[[#This Row],[Order Date]])/3,0)</f>
        <v>Q3</v>
      </c>
      <c r="AT5921">
        <f>IF(Table1[[#This Row],[Sales]]=0,0,Table1[[#This Row],[Profit]]/Table1[[#This Row],[Sales]])</f>
        <v>0.28000000000000003</v>
      </c>
    </row>
    <row r="5922" spans="22:46" x14ac:dyDescent="0.3">
      <c r="V5922">
        <v>5921</v>
      </c>
      <c r="W5922" t="s">
        <v>9360</v>
      </c>
      <c r="X5922" s="1">
        <v>42264</v>
      </c>
      <c r="Y5922" t="s">
        <v>6638</v>
      </c>
      <c r="Z5922" t="s">
        <v>51</v>
      </c>
      <c r="AA5922" t="s">
        <v>7749</v>
      </c>
      <c r="AB5922" t="s">
        <v>7750</v>
      </c>
      <c r="AC5922" t="s">
        <v>25</v>
      </c>
      <c r="AD5922" t="s">
        <v>26</v>
      </c>
      <c r="AE5922" t="s">
        <v>300</v>
      </c>
      <c r="AF5922" t="s">
        <v>301</v>
      </c>
      <c r="AG5922">
        <v>10035</v>
      </c>
      <c r="AH5922" t="s">
        <v>160</v>
      </c>
      <c r="AI5922" t="s">
        <v>3391</v>
      </c>
      <c r="AJ5922" t="s">
        <v>73</v>
      </c>
      <c r="AK5922" t="s">
        <v>176</v>
      </c>
      <c r="AL5922" t="s">
        <v>3392</v>
      </c>
      <c r="AM5922">
        <v>659.9</v>
      </c>
      <c r="AN5922">
        <v>2</v>
      </c>
      <c r="AO5922">
        <v>0</v>
      </c>
      <c r="AP5922">
        <v>217.767</v>
      </c>
      <c r="AQ5922">
        <f>YEAR(Table1[[#This Row],[Order Date]])</f>
        <v>2015</v>
      </c>
      <c r="AR5922" t="str">
        <f>TEXT(Table1[[#This Row],[Order Date]],"mmmm")</f>
        <v>September</v>
      </c>
      <c r="AS5922" t="str">
        <f>"Q"&amp;ROUNDUP(MONTH(Table1[[#This Row],[Order Date]])/3,0)</f>
        <v>Q3</v>
      </c>
      <c r="AT5922">
        <f>IF(Table1[[#This Row],[Sales]]=0,0,Table1[[#This Row],[Profit]]/Table1[[#This Row],[Sales]])</f>
        <v>0.33</v>
      </c>
    </row>
    <row r="5923" spans="22:46" x14ac:dyDescent="0.3">
      <c r="V5923">
        <v>5922</v>
      </c>
      <c r="W5923" t="s">
        <v>9360</v>
      </c>
      <c r="X5923" s="1">
        <v>42264</v>
      </c>
      <c r="Y5923" t="s">
        <v>6638</v>
      </c>
      <c r="Z5923" t="s">
        <v>51</v>
      </c>
      <c r="AA5923" t="s">
        <v>7749</v>
      </c>
      <c r="AB5923" t="s">
        <v>7750</v>
      </c>
      <c r="AC5923" t="s">
        <v>25</v>
      </c>
      <c r="AD5923" t="s">
        <v>26</v>
      </c>
      <c r="AE5923" t="s">
        <v>300</v>
      </c>
      <c r="AF5923" t="s">
        <v>301</v>
      </c>
      <c r="AG5923">
        <v>10035</v>
      </c>
      <c r="AH5923" t="s">
        <v>160</v>
      </c>
      <c r="AI5923" t="s">
        <v>1830</v>
      </c>
      <c r="AJ5923" t="s">
        <v>46</v>
      </c>
      <c r="AK5923" t="s">
        <v>94</v>
      </c>
      <c r="AL5923" t="s">
        <v>1831</v>
      </c>
      <c r="AM5923">
        <v>110.96</v>
      </c>
      <c r="AN5923">
        <v>2</v>
      </c>
      <c r="AO5923">
        <v>0</v>
      </c>
      <c r="AP5923">
        <v>53.260800000000003</v>
      </c>
      <c r="AQ5923">
        <f>YEAR(Table1[[#This Row],[Order Date]])</f>
        <v>2015</v>
      </c>
      <c r="AR5923" t="str">
        <f>TEXT(Table1[[#This Row],[Order Date]],"mmmm")</f>
        <v>September</v>
      </c>
      <c r="AS5923" t="str">
        <f>"Q"&amp;ROUNDUP(MONTH(Table1[[#This Row],[Order Date]])/3,0)</f>
        <v>Q3</v>
      </c>
      <c r="AT5923">
        <f>IF(Table1[[#This Row],[Sales]]=0,0,Table1[[#This Row],[Profit]]/Table1[[#This Row],[Sales]])</f>
        <v>0.48000000000000004</v>
      </c>
    </row>
    <row r="5924" spans="22:46" x14ac:dyDescent="0.3">
      <c r="V5924">
        <v>5923</v>
      </c>
      <c r="W5924" t="s">
        <v>9360</v>
      </c>
      <c r="X5924" s="1">
        <v>42264</v>
      </c>
      <c r="Y5924" t="s">
        <v>6638</v>
      </c>
      <c r="Z5924" t="s">
        <v>51</v>
      </c>
      <c r="AA5924" t="s">
        <v>7749</v>
      </c>
      <c r="AB5924" t="s">
        <v>7750</v>
      </c>
      <c r="AC5924" t="s">
        <v>25</v>
      </c>
      <c r="AD5924" t="s">
        <v>26</v>
      </c>
      <c r="AE5924" t="s">
        <v>300</v>
      </c>
      <c r="AF5924" t="s">
        <v>301</v>
      </c>
      <c r="AG5924">
        <v>10035</v>
      </c>
      <c r="AH5924" t="s">
        <v>160</v>
      </c>
      <c r="AI5924" t="s">
        <v>4697</v>
      </c>
      <c r="AJ5924" t="s">
        <v>73</v>
      </c>
      <c r="AK5924" t="s">
        <v>74</v>
      </c>
      <c r="AL5924" t="s">
        <v>4698</v>
      </c>
      <c r="AM5924">
        <v>67.8</v>
      </c>
      <c r="AN5924">
        <v>4</v>
      </c>
      <c r="AO5924">
        <v>0</v>
      </c>
      <c r="AP5924">
        <v>1.3560000000000001</v>
      </c>
      <c r="AQ5924">
        <f>YEAR(Table1[[#This Row],[Order Date]])</f>
        <v>2015</v>
      </c>
      <c r="AR5924" t="str">
        <f>TEXT(Table1[[#This Row],[Order Date]],"mmmm")</f>
        <v>September</v>
      </c>
      <c r="AS5924" t="str">
        <f>"Q"&amp;ROUNDUP(MONTH(Table1[[#This Row],[Order Date]])/3,0)</f>
        <v>Q3</v>
      </c>
      <c r="AT5924">
        <f>IF(Table1[[#This Row],[Sales]]=0,0,Table1[[#This Row],[Profit]]/Table1[[#This Row],[Sales]])</f>
        <v>2.0000000000000004E-2</v>
      </c>
    </row>
    <row r="5925" spans="22:46" x14ac:dyDescent="0.3">
      <c r="V5925">
        <v>5924</v>
      </c>
      <c r="W5925" t="s">
        <v>9361</v>
      </c>
      <c r="X5925" s="1">
        <v>42700</v>
      </c>
      <c r="Y5925" t="s">
        <v>5775</v>
      </c>
      <c r="Z5925" t="s">
        <v>22</v>
      </c>
      <c r="AA5925" t="s">
        <v>1528</v>
      </c>
      <c r="AB5925" t="s">
        <v>1529</v>
      </c>
      <c r="AC5925" t="s">
        <v>41</v>
      </c>
      <c r="AD5925" t="s">
        <v>26</v>
      </c>
      <c r="AE5925" t="s">
        <v>300</v>
      </c>
      <c r="AF5925" t="s">
        <v>301</v>
      </c>
      <c r="AG5925">
        <v>10011</v>
      </c>
      <c r="AH5925" t="s">
        <v>160</v>
      </c>
      <c r="AI5925" t="s">
        <v>4284</v>
      </c>
      <c r="AJ5925" t="s">
        <v>31</v>
      </c>
      <c r="AK5925" t="s">
        <v>57</v>
      </c>
      <c r="AL5925" t="s">
        <v>4285</v>
      </c>
      <c r="AM5925">
        <v>313.17599999999999</v>
      </c>
      <c r="AN5925">
        <v>2</v>
      </c>
      <c r="AO5925">
        <v>0.4</v>
      </c>
      <c r="AP5925">
        <v>-120.0508</v>
      </c>
      <c r="AQ5925">
        <f>YEAR(Table1[[#This Row],[Order Date]])</f>
        <v>2016</v>
      </c>
      <c r="AR5925" t="str">
        <f>TEXT(Table1[[#This Row],[Order Date]],"mmmm")</f>
        <v>November</v>
      </c>
      <c r="AS5925" t="str">
        <f>"Q"&amp;ROUNDUP(MONTH(Table1[[#This Row],[Order Date]])/3,0)</f>
        <v>Q4</v>
      </c>
      <c r="AT5925">
        <f>IF(Table1[[#This Row],[Sales]]=0,0,Table1[[#This Row],[Profit]]/Table1[[#This Row],[Sales]])</f>
        <v>-0.38333333333333336</v>
      </c>
    </row>
    <row r="5926" spans="22:46" x14ac:dyDescent="0.3">
      <c r="V5926">
        <v>5925</v>
      </c>
      <c r="W5926" t="s">
        <v>9362</v>
      </c>
      <c r="X5926" s="1">
        <v>43058</v>
      </c>
      <c r="Y5926" t="s">
        <v>2098</v>
      </c>
      <c r="Z5926" t="s">
        <v>22</v>
      </c>
      <c r="AA5926" t="s">
        <v>5689</v>
      </c>
      <c r="AB5926" t="s">
        <v>5690</v>
      </c>
      <c r="AC5926" t="s">
        <v>25</v>
      </c>
      <c r="AD5926" t="s">
        <v>26</v>
      </c>
      <c r="AE5926" t="s">
        <v>357</v>
      </c>
      <c r="AF5926" t="s">
        <v>358</v>
      </c>
      <c r="AG5926">
        <v>22153</v>
      </c>
      <c r="AH5926" t="s">
        <v>29</v>
      </c>
      <c r="AI5926" t="s">
        <v>5596</v>
      </c>
      <c r="AJ5926" t="s">
        <v>46</v>
      </c>
      <c r="AK5926" t="s">
        <v>70</v>
      </c>
      <c r="AL5926" t="s">
        <v>5597</v>
      </c>
      <c r="AM5926">
        <v>22.96</v>
      </c>
      <c r="AN5926">
        <v>7</v>
      </c>
      <c r="AO5926">
        <v>0</v>
      </c>
      <c r="AP5926">
        <v>6.6584000000000003</v>
      </c>
      <c r="AQ5926">
        <f>YEAR(Table1[[#This Row],[Order Date]])</f>
        <v>2017</v>
      </c>
      <c r="AR5926" t="str">
        <f>TEXT(Table1[[#This Row],[Order Date]],"mmmm")</f>
        <v>November</v>
      </c>
      <c r="AS5926" t="str">
        <f>"Q"&amp;ROUNDUP(MONTH(Table1[[#This Row],[Order Date]])/3,0)</f>
        <v>Q4</v>
      </c>
      <c r="AT5926">
        <f>IF(Table1[[#This Row],[Sales]]=0,0,Table1[[#This Row],[Profit]]/Table1[[#This Row],[Sales]])</f>
        <v>0.28999999999999998</v>
      </c>
    </row>
    <row r="5927" spans="22:46" x14ac:dyDescent="0.3">
      <c r="V5927">
        <v>5926</v>
      </c>
      <c r="W5927" t="s">
        <v>9363</v>
      </c>
      <c r="X5927" s="1">
        <v>42889</v>
      </c>
      <c r="Y5927" s="1">
        <v>42953</v>
      </c>
      <c r="Z5927" t="s">
        <v>51</v>
      </c>
      <c r="AA5927" t="s">
        <v>2284</v>
      </c>
      <c r="AB5927" t="s">
        <v>2285</v>
      </c>
      <c r="AC5927" t="s">
        <v>41</v>
      </c>
      <c r="AD5927" t="s">
        <v>26</v>
      </c>
      <c r="AE5927" t="s">
        <v>6320</v>
      </c>
      <c r="AF5927" t="s">
        <v>100</v>
      </c>
      <c r="AG5927">
        <v>98226</v>
      </c>
      <c r="AH5927" t="s">
        <v>44</v>
      </c>
      <c r="AI5927" t="s">
        <v>4362</v>
      </c>
      <c r="AJ5927" t="s">
        <v>73</v>
      </c>
      <c r="AK5927" t="s">
        <v>176</v>
      </c>
      <c r="AL5927" t="s">
        <v>4363</v>
      </c>
      <c r="AM5927">
        <v>1099.5</v>
      </c>
      <c r="AN5927">
        <v>10</v>
      </c>
      <c r="AO5927">
        <v>0</v>
      </c>
      <c r="AP5927">
        <v>362.83499999999998</v>
      </c>
      <c r="AQ5927">
        <f>YEAR(Table1[[#This Row],[Order Date]])</f>
        <v>2017</v>
      </c>
      <c r="AR5927" t="str">
        <f>TEXT(Table1[[#This Row],[Order Date]],"mmmm")</f>
        <v>June</v>
      </c>
      <c r="AS5927" t="str">
        <f>"Q"&amp;ROUNDUP(MONTH(Table1[[#This Row],[Order Date]])/3,0)</f>
        <v>Q2</v>
      </c>
      <c r="AT5927">
        <f>IF(Table1[[#This Row],[Sales]]=0,0,Table1[[#This Row],[Profit]]/Table1[[#This Row],[Sales]])</f>
        <v>0.32999999999999996</v>
      </c>
    </row>
    <row r="5928" spans="22:46" x14ac:dyDescent="0.3">
      <c r="V5928">
        <v>5927</v>
      </c>
      <c r="W5928" t="s">
        <v>9364</v>
      </c>
      <c r="X5928" s="1">
        <v>41737</v>
      </c>
      <c r="Y5928" s="1">
        <v>41977</v>
      </c>
      <c r="Z5928" t="s">
        <v>51</v>
      </c>
      <c r="AA5928" t="s">
        <v>239</v>
      </c>
      <c r="AB5928" t="s">
        <v>240</v>
      </c>
      <c r="AC5928" t="s">
        <v>41</v>
      </c>
      <c r="AD5928" t="s">
        <v>26</v>
      </c>
      <c r="AE5928" t="s">
        <v>403</v>
      </c>
      <c r="AF5928" t="s">
        <v>404</v>
      </c>
      <c r="AG5928">
        <v>35601</v>
      </c>
      <c r="AH5928" t="s">
        <v>29</v>
      </c>
      <c r="AI5928" t="s">
        <v>9092</v>
      </c>
      <c r="AJ5928" t="s">
        <v>31</v>
      </c>
      <c r="AK5928" t="s">
        <v>57</v>
      </c>
      <c r="AL5928" t="s">
        <v>9093</v>
      </c>
      <c r="AM5928">
        <v>1215.92</v>
      </c>
      <c r="AN5928">
        <v>8</v>
      </c>
      <c r="AO5928">
        <v>0</v>
      </c>
      <c r="AP5928">
        <v>316.13920000000002</v>
      </c>
      <c r="AQ5928">
        <f>YEAR(Table1[[#This Row],[Order Date]])</f>
        <v>2014</v>
      </c>
      <c r="AR5928" t="str">
        <f>TEXT(Table1[[#This Row],[Order Date]],"mmmm")</f>
        <v>April</v>
      </c>
      <c r="AS5928" t="str">
        <f>"Q"&amp;ROUNDUP(MONTH(Table1[[#This Row],[Order Date]])/3,0)</f>
        <v>Q2</v>
      </c>
      <c r="AT5928">
        <f>IF(Table1[[#This Row],[Sales]]=0,0,Table1[[#This Row],[Profit]]/Table1[[#This Row],[Sales]])</f>
        <v>0.26</v>
      </c>
    </row>
    <row r="5929" spans="22:46" x14ac:dyDescent="0.3">
      <c r="V5929">
        <v>5928</v>
      </c>
      <c r="W5929" t="s">
        <v>9365</v>
      </c>
      <c r="X5929" s="1">
        <v>41923</v>
      </c>
      <c r="Y5929" t="s">
        <v>2863</v>
      </c>
      <c r="Z5929" t="s">
        <v>51</v>
      </c>
      <c r="AA5929" t="s">
        <v>5784</v>
      </c>
      <c r="AB5929" t="s">
        <v>5785</v>
      </c>
      <c r="AC5929" t="s">
        <v>41</v>
      </c>
      <c r="AD5929" t="s">
        <v>26</v>
      </c>
      <c r="AE5929" t="s">
        <v>1923</v>
      </c>
      <c r="AF5929" t="s">
        <v>1924</v>
      </c>
      <c r="AG5929">
        <v>72701</v>
      </c>
      <c r="AH5929" t="s">
        <v>29</v>
      </c>
      <c r="AI5929" t="s">
        <v>45</v>
      </c>
      <c r="AJ5929" t="s">
        <v>46</v>
      </c>
      <c r="AK5929" t="s">
        <v>47</v>
      </c>
      <c r="AL5929" t="s">
        <v>48</v>
      </c>
      <c r="AM5929">
        <v>7.31</v>
      </c>
      <c r="AN5929">
        <v>1</v>
      </c>
      <c r="AO5929">
        <v>0</v>
      </c>
      <c r="AP5929">
        <v>3.4357000000000002</v>
      </c>
      <c r="AQ5929">
        <f>YEAR(Table1[[#This Row],[Order Date]])</f>
        <v>2014</v>
      </c>
      <c r="AR5929" t="str">
        <f>TEXT(Table1[[#This Row],[Order Date]],"mmmm")</f>
        <v>October</v>
      </c>
      <c r="AS5929" t="str">
        <f>"Q"&amp;ROUNDUP(MONTH(Table1[[#This Row],[Order Date]])/3,0)</f>
        <v>Q4</v>
      </c>
      <c r="AT5929">
        <f>IF(Table1[[#This Row],[Sales]]=0,0,Table1[[#This Row],[Profit]]/Table1[[#This Row],[Sales]])</f>
        <v>0.47000000000000003</v>
      </c>
    </row>
    <row r="5930" spans="22:46" x14ac:dyDescent="0.3">
      <c r="V5930">
        <v>5929</v>
      </c>
      <c r="W5930" t="s">
        <v>9365</v>
      </c>
      <c r="X5930" s="1">
        <v>41923</v>
      </c>
      <c r="Y5930" t="s">
        <v>2863</v>
      </c>
      <c r="Z5930" t="s">
        <v>51</v>
      </c>
      <c r="AA5930" t="s">
        <v>5784</v>
      </c>
      <c r="AB5930" t="s">
        <v>5785</v>
      </c>
      <c r="AC5930" t="s">
        <v>41</v>
      </c>
      <c r="AD5930" t="s">
        <v>26</v>
      </c>
      <c r="AE5930" t="s">
        <v>1923</v>
      </c>
      <c r="AF5930" t="s">
        <v>1924</v>
      </c>
      <c r="AG5930">
        <v>72701</v>
      </c>
      <c r="AH5930" t="s">
        <v>29</v>
      </c>
      <c r="AI5930" t="s">
        <v>6177</v>
      </c>
      <c r="AJ5930" t="s">
        <v>31</v>
      </c>
      <c r="AK5930" t="s">
        <v>67</v>
      </c>
      <c r="AL5930" t="s">
        <v>6178</v>
      </c>
      <c r="AM5930">
        <v>8.92</v>
      </c>
      <c r="AN5930">
        <v>4</v>
      </c>
      <c r="AO5930">
        <v>0</v>
      </c>
      <c r="AP5930">
        <v>3.9247999999999998</v>
      </c>
      <c r="AQ5930">
        <f>YEAR(Table1[[#This Row],[Order Date]])</f>
        <v>2014</v>
      </c>
      <c r="AR5930" t="str">
        <f>TEXT(Table1[[#This Row],[Order Date]],"mmmm")</f>
        <v>October</v>
      </c>
      <c r="AS5930" t="str">
        <f>"Q"&amp;ROUNDUP(MONTH(Table1[[#This Row],[Order Date]])/3,0)</f>
        <v>Q4</v>
      </c>
      <c r="AT5930">
        <f>IF(Table1[[#This Row],[Sales]]=0,0,Table1[[#This Row],[Profit]]/Table1[[#This Row],[Sales]])</f>
        <v>0.44</v>
      </c>
    </row>
    <row r="5931" spans="22:46" x14ac:dyDescent="0.3">
      <c r="V5931">
        <v>5930</v>
      </c>
      <c r="W5931" t="s">
        <v>9366</v>
      </c>
      <c r="X5931" s="1">
        <v>42923</v>
      </c>
      <c r="Y5931" s="1">
        <v>42985</v>
      </c>
      <c r="Z5931" t="s">
        <v>207</v>
      </c>
      <c r="AA5931" t="s">
        <v>2048</v>
      </c>
      <c r="AB5931" t="s">
        <v>2049</v>
      </c>
      <c r="AC5931" t="s">
        <v>25</v>
      </c>
      <c r="AD5931" t="s">
        <v>26</v>
      </c>
      <c r="AE5931" t="s">
        <v>158</v>
      </c>
      <c r="AF5931" t="s">
        <v>159</v>
      </c>
      <c r="AG5931">
        <v>19120</v>
      </c>
      <c r="AH5931" t="s">
        <v>160</v>
      </c>
      <c r="AI5931" t="s">
        <v>2951</v>
      </c>
      <c r="AJ5931" t="s">
        <v>31</v>
      </c>
      <c r="AK5931" t="s">
        <v>32</v>
      </c>
      <c r="AL5931" t="s">
        <v>2952</v>
      </c>
      <c r="AM5931">
        <v>87.21</v>
      </c>
      <c r="AN5931">
        <v>3</v>
      </c>
      <c r="AO5931">
        <v>0.5</v>
      </c>
      <c r="AP5931">
        <v>-45.349200000000003</v>
      </c>
      <c r="AQ5931">
        <f>YEAR(Table1[[#This Row],[Order Date]])</f>
        <v>2017</v>
      </c>
      <c r="AR5931" t="str">
        <f>TEXT(Table1[[#This Row],[Order Date]],"mmmm")</f>
        <v>July</v>
      </c>
      <c r="AS5931" t="str">
        <f>"Q"&amp;ROUNDUP(MONTH(Table1[[#This Row],[Order Date]])/3,0)</f>
        <v>Q3</v>
      </c>
      <c r="AT5931">
        <f>IF(Table1[[#This Row],[Sales]]=0,0,Table1[[#This Row],[Profit]]/Table1[[#This Row],[Sales]])</f>
        <v>-0.52000000000000013</v>
      </c>
    </row>
    <row r="5932" spans="22:46" x14ac:dyDescent="0.3">
      <c r="V5932">
        <v>5931</v>
      </c>
      <c r="W5932" t="s">
        <v>9366</v>
      </c>
      <c r="X5932" s="1">
        <v>42923</v>
      </c>
      <c r="Y5932" s="1">
        <v>42985</v>
      </c>
      <c r="Z5932" t="s">
        <v>207</v>
      </c>
      <c r="AA5932" t="s">
        <v>2048</v>
      </c>
      <c r="AB5932" t="s">
        <v>2049</v>
      </c>
      <c r="AC5932" t="s">
        <v>25</v>
      </c>
      <c r="AD5932" t="s">
        <v>26</v>
      </c>
      <c r="AE5932" t="s">
        <v>158</v>
      </c>
      <c r="AF5932" t="s">
        <v>159</v>
      </c>
      <c r="AG5932">
        <v>19120</v>
      </c>
      <c r="AH5932" t="s">
        <v>160</v>
      </c>
      <c r="AI5932" t="s">
        <v>1190</v>
      </c>
      <c r="AJ5932" t="s">
        <v>46</v>
      </c>
      <c r="AK5932" t="s">
        <v>94</v>
      </c>
      <c r="AL5932" t="s">
        <v>1191</v>
      </c>
      <c r="AM5932">
        <v>15.552</v>
      </c>
      <c r="AN5932">
        <v>3</v>
      </c>
      <c r="AO5932">
        <v>0.2</v>
      </c>
      <c r="AP5932">
        <v>5.4432</v>
      </c>
      <c r="AQ5932">
        <f>YEAR(Table1[[#This Row],[Order Date]])</f>
        <v>2017</v>
      </c>
      <c r="AR5932" t="str">
        <f>TEXT(Table1[[#This Row],[Order Date]],"mmmm")</f>
        <v>July</v>
      </c>
      <c r="AS5932" t="str">
        <f>"Q"&amp;ROUNDUP(MONTH(Table1[[#This Row],[Order Date]])/3,0)</f>
        <v>Q3</v>
      </c>
      <c r="AT5932">
        <f>IF(Table1[[#This Row],[Sales]]=0,0,Table1[[#This Row],[Profit]]/Table1[[#This Row],[Sales]])</f>
        <v>0.35000000000000003</v>
      </c>
    </row>
    <row r="5933" spans="22:46" x14ac:dyDescent="0.3">
      <c r="V5933">
        <v>5932</v>
      </c>
      <c r="W5933" t="s">
        <v>9366</v>
      </c>
      <c r="X5933" s="1">
        <v>42923</v>
      </c>
      <c r="Y5933" s="1">
        <v>42985</v>
      </c>
      <c r="Z5933" t="s">
        <v>207</v>
      </c>
      <c r="AA5933" t="s">
        <v>2048</v>
      </c>
      <c r="AB5933" t="s">
        <v>2049</v>
      </c>
      <c r="AC5933" t="s">
        <v>25</v>
      </c>
      <c r="AD5933" t="s">
        <v>26</v>
      </c>
      <c r="AE5933" t="s">
        <v>158</v>
      </c>
      <c r="AF5933" t="s">
        <v>159</v>
      </c>
      <c r="AG5933">
        <v>19120</v>
      </c>
      <c r="AH5933" t="s">
        <v>160</v>
      </c>
      <c r="AI5933" t="s">
        <v>1889</v>
      </c>
      <c r="AJ5933" t="s">
        <v>73</v>
      </c>
      <c r="AK5933" t="s">
        <v>74</v>
      </c>
      <c r="AL5933" t="s">
        <v>1890</v>
      </c>
      <c r="AM5933">
        <v>683.98800000000006</v>
      </c>
      <c r="AN5933">
        <v>2</v>
      </c>
      <c r="AO5933">
        <v>0.4</v>
      </c>
      <c r="AP5933">
        <v>-113.998</v>
      </c>
      <c r="AQ5933">
        <f>YEAR(Table1[[#This Row],[Order Date]])</f>
        <v>2017</v>
      </c>
      <c r="AR5933" t="str">
        <f>TEXT(Table1[[#This Row],[Order Date]],"mmmm")</f>
        <v>July</v>
      </c>
      <c r="AS5933" t="str">
        <f>"Q"&amp;ROUNDUP(MONTH(Table1[[#This Row],[Order Date]])/3,0)</f>
        <v>Q3</v>
      </c>
      <c r="AT5933">
        <f>IF(Table1[[#This Row],[Sales]]=0,0,Table1[[#This Row],[Profit]]/Table1[[#This Row],[Sales]])</f>
        <v>-0.16666666666666666</v>
      </c>
    </row>
    <row r="5934" spans="22:46" x14ac:dyDescent="0.3">
      <c r="V5934">
        <v>5933</v>
      </c>
      <c r="W5934" t="s">
        <v>9366</v>
      </c>
      <c r="X5934" s="1">
        <v>42923</v>
      </c>
      <c r="Y5934" s="1">
        <v>42985</v>
      </c>
      <c r="Z5934" t="s">
        <v>207</v>
      </c>
      <c r="AA5934" t="s">
        <v>2048</v>
      </c>
      <c r="AB5934" t="s">
        <v>2049</v>
      </c>
      <c r="AC5934" t="s">
        <v>25</v>
      </c>
      <c r="AD5934" t="s">
        <v>26</v>
      </c>
      <c r="AE5934" t="s">
        <v>158</v>
      </c>
      <c r="AF5934" t="s">
        <v>159</v>
      </c>
      <c r="AG5934">
        <v>19120</v>
      </c>
      <c r="AH5934" t="s">
        <v>160</v>
      </c>
      <c r="AI5934" t="s">
        <v>6604</v>
      </c>
      <c r="AJ5934" t="s">
        <v>46</v>
      </c>
      <c r="AK5934" t="s">
        <v>60</v>
      </c>
      <c r="AL5934" t="s">
        <v>6605</v>
      </c>
      <c r="AM5934">
        <v>13.391999999999999</v>
      </c>
      <c r="AN5934">
        <v>3</v>
      </c>
      <c r="AO5934">
        <v>0.2</v>
      </c>
      <c r="AP5934">
        <v>1.0044</v>
      </c>
      <c r="AQ5934">
        <f>YEAR(Table1[[#This Row],[Order Date]])</f>
        <v>2017</v>
      </c>
      <c r="AR5934" t="str">
        <f>TEXT(Table1[[#This Row],[Order Date]],"mmmm")</f>
        <v>July</v>
      </c>
      <c r="AS5934" t="str">
        <f>"Q"&amp;ROUNDUP(MONTH(Table1[[#This Row],[Order Date]])/3,0)</f>
        <v>Q3</v>
      </c>
      <c r="AT5934">
        <f>IF(Table1[[#This Row],[Sales]]=0,0,Table1[[#This Row],[Profit]]/Table1[[#This Row],[Sales]])</f>
        <v>7.4999999999999997E-2</v>
      </c>
    </row>
    <row r="5935" spans="22:46" x14ac:dyDescent="0.3">
      <c r="V5935">
        <v>5934</v>
      </c>
      <c r="W5935" t="s">
        <v>9366</v>
      </c>
      <c r="X5935" s="1">
        <v>42923</v>
      </c>
      <c r="Y5935" s="1">
        <v>42985</v>
      </c>
      <c r="Z5935" t="s">
        <v>207</v>
      </c>
      <c r="AA5935" t="s">
        <v>2048</v>
      </c>
      <c r="AB5935" t="s">
        <v>2049</v>
      </c>
      <c r="AC5935" t="s">
        <v>25</v>
      </c>
      <c r="AD5935" t="s">
        <v>26</v>
      </c>
      <c r="AE5935" t="s">
        <v>158</v>
      </c>
      <c r="AF5935" t="s">
        <v>159</v>
      </c>
      <c r="AG5935">
        <v>19120</v>
      </c>
      <c r="AH5935" t="s">
        <v>160</v>
      </c>
      <c r="AI5935" t="s">
        <v>8497</v>
      </c>
      <c r="AJ5935" t="s">
        <v>73</v>
      </c>
      <c r="AK5935" t="s">
        <v>176</v>
      </c>
      <c r="AL5935" t="s">
        <v>8498</v>
      </c>
      <c r="AM5935">
        <v>16.776</v>
      </c>
      <c r="AN5935">
        <v>3</v>
      </c>
      <c r="AO5935">
        <v>0.2</v>
      </c>
      <c r="AP5935">
        <v>4.8231000000000002</v>
      </c>
      <c r="AQ5935">
        <f>YEAR(Table1[[#This Row],[Order Date]])</f>
        <v>2017</v>
      </c>
      <c r="AR5935" t="str">
        <f>TEXT(Table1[[#This Row],[Order Date]],"mmmm")</f>
        <v>July</v>
      </c>
      <c r="AS5935" t="str">
        <f>"Q"&amp;ROUNDUP(MONTH(Table1[[#This Row],[Order Date]])/3,0)</f>
        <v>Q3</v>
      </c>
      <c r="AT5935">
        <f>IF(Table1[[#This Row],[Sales]]=0,0,Table1[[#This Row],[Profit]]/Table1[[#This Row],[Sales]])</f>
        <v>0.28750000000000003</v>
      </c>
    </row>
    <row r="5936" spans="22:46" x14ac:dyDescent="0.3">
      <c r="V5936">
        <v>5935</v>
      </c>
      <c r="W5936" t="s">
        <v>9366</v>
      </c>
      <c r="X5936" s="1">
        <v>42923</v>
      </c>
      <c r="Y5936" s="1">
        <v>42985</v>
      </c>
      <c r="Z5936" t="s">
        <v>207</v>
      </c>
      <c r="AA5936" t="s">
        <v>2048</v>
      </c>
      <c r="AB5936" t="s">
        <v>2049</v>
      </c>
      <c r="AC5936" t="s">
        <v>25</v>
      </c>
      <c r="AD5936" t="s">
        <v>26</v>
      </c>
      <c r="AE5936" t="s">
        <v>158</v>
      </c>
      <c r="AF5936" t="s">
        <v>159</v>
      </c>
      <c r="AG5936">
        <v>19120</v>
      </c>
      <c r="AH5936" t="s">
        <v>160</v>
      </c>
      <c r="AI5936" t="s">
        <v>3391</v>
      </c>
      <c r="AJ5936" t="s">
        <v>73</v>
      </c>
      <c r="AK5936" t="s">
        <v>176</v>
      </c>
      <c r="AL5936" t="s">
        <v>3392</v>
      </c>
      <c r="AM5936">
        <v>527.91999999999996</v>
      </c>
      <c r="AN5936">
        <v>2</v>
      </c>
      <c r="AO5936">
        <v>0.2</v>
      </c>
      <c r="AP5936">
        <v>85.787000000000006</v>
      </c>
      <c r="AQ5936">
        <f>YEAR(Table1[[#This Row],[Order Date]])</f>
        <v>2017</v>
      </c>
      <c r="AR5936" t="str">
        <f>TEXT(Table1[[#This Row],[Order Date]],"mmmm")</f>
        <v>July</v>
      </c>
      <c r="AS5936" t="str">
        <f>"Q"&amp;ROUNDUP(MONTH(Table1[[#This Row],[Order Date]])/3,0)</f>
        <v>Q3</v>
      </c>
      <c r="AT5936">
        <f>IF(Table1[[#This Row],[Sales]]=0,0,Table1[[#This Row],[Profit]]/Table1[[#This Row],[Sales]])</f>
        <v>0.16250000000000003</v>
      </c>
    </row>
    <row r="5937" spans="22:46" x14ac:dyDescent="0.3">
      <c r="V5937">
        <v>5936</v>
      </c>
      <c r="W5937" t="s">
        <v>9367</v>
      </c>
      <c r="X5937" s="1">
        <v>42555</v>
      </c>
      <c r="Y5937" s="1">
        <v>42467</v>
      </c>
      <c r="Z5937" t="s">
        <v>1450</v>
      </c>
      <c r="AA5937" t="s">
        <v>497</v>
      </c>
      <c r="AB5937" t="s">
        <v>498</v>
      </c>
      <c r="AC5937" t="s">
        <v>108</v>
      </c>
      <c r="AD5937" t="s">
        <v>26</v>
      </c>
      <c r="AE5937" t="s">
        <v>99</v>
      </c>
      <c r="AF5937" t="s">
        <v>100</v>
      </c>
      <c r="AG5937">
        <v>98103</v>
      </c>
      <c r="AH5937" t="s">
        <v>44</v>
      </c>
      <c r="AI5937" t="s">
        <v>2330</v>
      </c>
      <c r="AJ5937" t="s">
        <v>31</v>
      </c>
      <c r="AK5937" t="s">
        <v>67</v>
      </c>
      <c r="AL5937" t="s">
        <v>2331</v>
      </c>
      <c r="AM5937">
        <v>25.4</v>
      </c>
      <c r="AN5937">
        <v>5</v>
      </c>
      <c r="AO5937">
        <v>0</v>
      </c>
      <c r="AP5937">
        <v>8.6359999999999992</v>
      </c>
      <c r="AQ5937">
        <f>YEAR(Table1[[#This Row],[Order Date]])</f>
        <v>2016</v>
      </c>
      <c r="AR5937" t="str">
        <f>TEXT(Table1[[#This Row],[Order Date]],"mmmm")</f>
        <v>July</v>
      </c>
      <c r="AS5937" t="str">
        <f>"Q"&amp;ROUNDUP(MONTH(Table1[[#This Row],[Order Date]])/3,0)</f>
        <v>Q3</v>
      </c>
      <c r="AT5937">
        <f>IF(Table1[[#This Row],[Sales]]=0,0,Table1[[#This Row],[Profit]]/Table1[[#This Row],[Sales]])</f>
        <v>0.33999999999999997</v>
      </c>
    </row>
    <row r="5938" spans="22:46" x14ac:dyDescent="0.3">
      <c r="V5938">
        <v>5937</v>
      </c>
      <c r="W5938" t="s">
        <v>9367</v>
      </c>
      <c r="X5938" s="1">
        <v>42555</v>
      </c>
      <c r="Y5938" s="1">
        <v>42467</v>
      </c>
      <c r="Z5938" t="s">
        <v>1450</v>
      </c>
      <c r="AA5938" t="s">
        <v>497</v>
      </c>
      <c r="AB5938" t="s">
        <v>498</v>
      </c>
      <c r="AC5938" t="s">
        <v>108</v>
      </c>
      <c r="AD5938" t="s">
        <v>26</v>
      </c>
      <c r="AE5938" t="s">
        <v>99</v>
      </c>
      <c r="AF5938" t="s">
        <v>100</v>
      </c>
      <c r="AG5938">
        <v>98103</v>
      </c>
      <c r="AH5938" t="s">
        <v>44</v>
      </c>
      <c r="AI5938" t="s">
        <v>5366</v>
      </c>
      <c r="AJ5938" t="s">
        <v>73</v>
      </c>
      <c r="AK5938" t="s">
        <v>74</v>
      </c>
      <c r="AL5938" t="s">
        <v>5367</v>
      </c>
      <c r="AM5938">
        <v>177.48</v>
      </c>
      <c r="AN5938">
        <v>3</v>
      </c>
      <c r="AO5938">
        <v>0.2</v>
      </c>
      <c r="AP5938">
        <v>19.9665</v>
      </c>
      <c r="AQ5938">
        <f>YEAR(Table1[[#This Row],[Order Date]])</f>
        <v>2016</v>
      </c>
      <c r="AR5938" t="str">
        <f>TEXT(Table1[[#This Row],[Order Date]],"mmmm")</f>
        <v>July</v>
      </c>
      <c r="AS5938" t="str">
        <f>"Q"&amp;ROUNDUP(MONTH(Table1[[#This Row],[Order Date]])/3,0)</f>
        <v>Q3</v>
      </c>
      <c r="AT5938">
        <f>IF(Table1[[#This Row],[Sales]]=0,0,Table1[[#This Row],[Profit]]/Table1[[#This Row],[Sales]])</f>
        <v>0.1125</v>
      </c>
    </row>
    <row r="5939" spans="22:46" x14ac:dyDescent="0.3">
      <c r="V5939">
        <v>5938</v>
      </c>
      <c r="W5939" t="s">
        <v>9367</v>
      </c>
      <c r="X5939" s="1">
        <v>42555</v>
      </c>
      <c r="Y5939" s="1">
        <v>42467</v>
      </c>
      <c r="Z5939" t="s">
        <v>1450</v>
      </c>
      <c r="AA5939" t="s">
        <v>497</v>
      </c>
      <c r="AB5939" t="s">
        <v>498</v>
      </c>
      <c r="AC5939" t="s">
        <v>108</v>
      </c>
      <c r="AD5939" t="s">
        <v>26</v>
      </c>
      <c r="AE5939" t="s">
        <v>99</v>
      </c>
      <c r="AF5939" t="s">
        <v>100</v>
      </c>
      <c r="AG5939">
        <v>98103</v>
      </c>
      <c r="AH5939" t="s">
        <v>44</v>
      </c>
      <c r="AI5939" t="s">
        <v>4382</v>
      </c>
      <c r="AJ5939" t="s">
        <v>73</v>
      </c>
      <c r="AK5939" t="s">
        <v>74</v>
      </c>
      <c r="AL5939" t="s">
        <v>4383</v>
      </c>
      <c r="AM5939">
        <v>71.975999999999999</v>
      </c>
      <c r="AN5939">
        <v>3</v>
      </c>
      <c r="AO5939">
        <v>0.2</v>
      </c>
      <c r="AP5939">
        <v>8.9969999999999999</v>
      </c>
      <c r="AQ5939">
        <f>YEAR(Table1[[#This Row],[Order Date]])</f>
        <v>2016</v>
      </c>
      <c r="AR5939" t="str">
        <f>TEXT(Table1[[#This Row],[Order Date]],"mmmm")</f>
        <v>July</v>
      </c>
      <c r="AS5939" t="str">
        <f>"Q"&amp;ROUNDUP(MONTH(Table1[[#This Row],[Order Date]])/3,0)</f>
        <v>Q3</v>
      </c>
      <c r="AT5939">
        <f>IF(Table1[[#This Row],[Sales]]=0,0,Table1[[#This Row],[Profit]]/Table1[[#This Row],[Sales]])</f>
        <v>0.125</v>
      </c>
    </row>
    <row r="5940" spans="22:46" x14ac:dyDescent="0.3">
      <c r="V5940">
        <v>5939</v>
      </c>
      <c r="W5940" t="s">
        <v>9368</v>
      </c>
      <c r="X5940" s="1">
        <v>42874</v>
      </c>
      <c r="Y5940" t="s">
        <v>9369</v>
      </c>
      <c r="Z5940" t="s">
        <v>51</v>
      </c>
      <c r="AA5940" t="s">
        <v>6403</v>
      </c>
      <c r="AB5940" t="s">
        <v>6404</v>
      </c>
      <c r="AC5940" t="s">
        <v>25</v>
      </c>
      <c r="AD5940" t="s">
        <v>26</v>
      </c>
      <c r="AE5940" t="s">
        <v>4884</v>
      </c>
      <c r="AF5940" t="s">
        <v>110</v>
      </c>
      <c r="AG5940">
        <v>75023</v>
      </c>
      <c r="AH5940" t="s">
        <v>111</v>
      </c>
      <c r="AI5940" t="s">
        <v>5437</v>
      </c>
      <c r="AJ5940" t="s">
        <v>73</v>
      </c>
      <c r="AK5940" t="s">
        <v>74</v>
      </c>
      <c r="AL5940" t="s">
        <v>5438</v>
      </c>
      <c r="AM5940">
        <v>95.992000000000004</v>
      </c>
      <c r="AN5940">
        <v>1</v>
      </c>
      <c r="AO5940">
        <v>0.2</v>
      </c>
      <c r="AP5940">
        <v>9.5991999999999997</v>
      </c>
      <c r="AQ5940">
        <f>YEAR(Table1[[#This Row],[Order Date]])</f>
        <v>2017</v>
      </c>
      <c r="AR5940" t="str">
        <f>TEXT(Table1[[#This Row],[Order Date]],"mmmm")</f>
        <v>May</v>
      </c>
      <c r="AS5940" t="str">
        <f>"Q"&amp;ROUNDUP(MONTH(Table1[[#This Row],[Order Date]])/3,0)</f>
        <v>Q2</v>
      </c>
      <c r="AT5940">
        <f>IF(Table1[[#This Row],[Sales]]=0,0,Table1[[#This Row],[Profit]]/Table1[[#This Row],[Sales]])</f>
        <v>9.9999999999999992E-2</v>
      </c>
    </row>
    <row r="5941" spans="22:46" x14ac:dyDescent="0.3">
      <c r="V5941">
        <v>5940</v>
      </c>
      <c r="W5941" t="s">
        <v>9368</v>
      </c>
      <c r="X5941" s="1">
        <v>42874</v>
      </c>
      <c r="Y5941" t="s">
        <v>9369</v>
      </c>
      <c r="Z5941" t="s">
        <v>51</v>
      </c>
      <c r="AA5941" t="s">
        <v>6403</v>
      </c>
      <c r="AB5941" t="s">
        <v>6404</v>
      </c>
      <c r="AC5941" t="s">
        <v>25</v>
      </c>
      <c r="AD5941" t="s">
        <v>26</v>
      </c>
      <c r="AE5941" t="s">
        <v>4884</v>
      </c>
      <c r="AF5941" t="s">
        <v>110</v>
      </c>
      <c r="AG5941">
        <v>75023</v>
      </c>
      <c r="AH5941" t="s">
        <v>111</v>
      </c>
      <c r="AI5941" t="s">
        <v>8773</v>
      </c>
      <c r="AJ5941" t="s">
        <v>46</v>
      </c>
      <c r="AK5941" t="s">
        <v>47</v>
      </c>
      <c r="AL5941" t="s">
        <v>8774</v>
      </c>
      <c r="AM5941">
        <v>13.215999999999999</v>
      </c>
      <c r="AN5941">
        <v>4</v>
      </c>
      <c r="AO5941">
        <v>0.2</v>
      </c>
      <c r="AP5941">
        <v>4.2952000000000004</v>
      </c>
      <c r="AQ5941">
        <f>YEAR(Table1[[#This Row],[Order Date]])</f>
        <v>2017</v>
      </c>
      <c r="AR5941" t="str">
        <f>TEXT(Table1[[#This Row],[Order Date]],"mmmm")</f>
        <v>May</v>
      </c>
      <c r="AS5941" t="str">
        <f>"Q"&amp;ROUNDUP(MONTH(Table1[[#This Row],[Order Date]])/3,0)</f>
        <v>Q2</v>
      </c>
      <c r="AT5941">
        <f>IF(Table1[[#This Row],[Sales]]=0,0,Table1[[#This Row],[Profit]]/Table1[[#This Row],[Sales]])</f>
        <v>0.32500000000000007</v>
      </c>
    </row>
    <row r="5942" spans="22:46" x14ac:dyDescent="0.3">
      <c r="V5942">
        <v>5941</v>
      </c>
      <c r="W5942" t="s">
        <v>9370</v>
      </c>
      <c r="X5942" s="1">
        <v>43020</v>
      </c>
      <c r="Y5942" t="s">
        <v>3095</v>
      </c>
      <c r="Z5942" t="s">
        <v>22</v>
      </c>
      <c r="AA5942" t="s">
        <v>3327</v>
      </c>
      <c r="AB5942" t="s">
        <v>3328</v>
      </c>
      <c r="AC5942" t="s">
        <v>25</v>
      </c>
      <c r="AD5942" t="s">
        <v>26</v>
      </c>
      <c r="AE5942" t="s">
        <v>42</v>
      </c>
      <c r="AF5942" t="s">
        <v>43</v>
      </c>
      <c r="AG5942">
        <v>90049</v>
      </c>
      <c r="AH5942" t="s">
        <v>44</v>
      </c>
      <c r="AI5942" t="s">
        <v>2091</v>
      </c>
      <c r="AJ5942" t="s">
        <v>73</v>
      </c>
      <c r="AK5942" t="s">
        <v>176</v>
      </c>
      <c r="AL5942" t="s">
        <v>2092</v>
      </c>
      <c r="AM5942">
        <v>435.84</v>
      </c>
      <c r="AN5942">
        <v>12</v>
      </c>
      <c r="AO5942">
        <v>0</v>
      </c>
      <c r="AP5942">
        <v>130.75200000000001</v>
      </c>
      <c r="AQ5942">
        <f>YEAR(Table1[[#This Row],[Order Date]])</f>
        <v>2017</v>
      </c>
      <c r="AR5942" t="str">
        <f>TEXT(Table1[[#This Row],[Order Date]],"mmmm")</f>
        <v>October</v>
      </c>
      <c r="AS5942" t="str">
        <f>"Q"&amp;ROUNDUP(MONTH(Table1[[#This Row],[Order Date]])/3,0)</f>
        <v>Q4</v>
      </c>
      <c r="AT5942">
        <f>IF(Table1[[#This Row],[Sales]]=0,0,Table1[[#This Row],[Profit]]/Table1[[#This Row],[Sales]])</f>
        <v>0.30000000000000004</v>
      </c>
    </row>
    <row r="5943" spans="22:46" x14ac:dyDescent="0.3">
      <c r="V5943">
        <v>5942</v>
      </c>
      <c r="W5943" t="s">
        <v>9370</v>
      </c>
      <c r="X5943" s="1">
        <v>43020</v>
      </c>
      <c r="Y5943" t="s">
        <v>3095</v>
      </c>
      <c r="Z5943" t="s">
        <v>22</v>
      </c>
      <c r="AA5943" t="s">
        <v>3327</v>
      </c>
      <c r="AB5943" t="s">
        <v>3328</v>
      </c>
      <c r="AC5943" t="s">
        <v>25</v>
      </c>
      <c r="AD5943" t="s">
        <v>26</v>
      </c>
      <c r="AE5943" t="s">
        <v>42</v>
      </c>
      <c r="AF5943" t="s">
        <v>43</v>
      </c>
      <c r="AG5943">
        <v>90049</v>
      </c>
      <c r="AH5943" t="s">
        <v>44</v>
      </c>
      <c r="AI5943" t="s">
        <v>660</v>
      </c>
      <c r="AJ5943" t="s">
        <v>46</v>
      </c>
      <c r="AK5943" t="s">
        <v>70</v>
      </c>
      <c r="AL5943" t="s">
        <v>661</v>
      </c>
      <c r="AM5943">
        <v>5.88</v>
      </c>
      <c r="AN5943">
        <v>2</v>
      </c>
      <c r="AO5943">
        <v>0</v>
      </c>
      <c r="AP5943">
        <v>1.5875999999999999</v>
      </c>
      <c r="AQ5943">
        <f>YEAR(Table1[[#This Row],[Order Date]])</f>
        <v>2017</v>
      </c>
      <c r="AR5943" t="str">
        <f>TEXT(Table1[[#This Row],[Order Date]],"mmmm")</f>
        <v>October</v>
      </c>
      <c r="AS5943" t="str">
        <f>"Q"&amp;ROUNDUP(MONTH(Table1[[#This Row],[Order Date]])/3,0)</f>
        <v>Q4</v>
      </c>
      <c r="AT5943">
        <f>IF(Table1[[#This Row],[Sales]]=0,0,Table1[[#This Row],[Profit]]/Table1[[#This Row],[Sales]])</f>
        <v>0.26999999999999996</v>
      </c>
    </row>
    <row r="5944" spans="22:46" x14ac:dyDescent="0.3">
      <c r="V5944">
        <v>5943</v>
      </c>
      <c r="W5944" t="s">
        <v>9371</v>
      </c>
      <c r="X5944" s="1">
        <v>42588</v>
      </c>
      <c r="Y5944" t="s">
        <v>4998</v>
      </c>
      <c r="Z5944" t="s">
        <v>51</v>
      </c>
      <c r="AA5944" t="s">
        <v>3409</v>
      </c>
      <c r="AB5944" t="s">
        <v>3410</v>
      </c>
      <c r="AC5944" t="s">
        <v>25</v>
      </c>
      <c r="AD5944" t="s">
        <v>26</v>
      </c>
      <c r="AE5944" t="s">
        <v>42</v>
      </c>
      <c r="AF5944" t="s">
        <v>43</v>
      </c>
      <c r="AG5944">
        <v>90032</v>
      </c>
      <c r="AH5944" t="s">
        <v>44</v>
      </c>
      <c r="AI5944" t="s">
        <v>944</v>
      </c>
      <c r="AJ5944" t="s">
        <v>73</v>
      </c>
      <c r="AK5944" t="s">
        <v>74</v>
      </c>
      <c r="AL5944" t="s">
        <v>945</v>
      </c>
      <c r="AM5944">
        <v>211.16800000000001</v>
      </c>
      <c r="AN5944">
        <v>4</v>
      </c>
      <c r="AO5944">
        <v>0.2</v>
      </c>
      <c r="AP5944">
        <v>18.4772</v>
      </c>
      <c r="AQ5944">
        <f>YEAR(Table1[[#This Row],[Order Date]])</f>
        <v>2016</v>
      </c>
      <c r="AR5944" t="str">
        <f>TEXT(Table1[[#This Row],[Order Date]],"mmmm")</f>
        <v>August</v>
      </c>
      <c r="AS5944" t="str">
        <f>"Q"&amp;ROUNDUP(MONTH(Table1[[#This Row],[Order Date]])/3,0)</f>
        <v>Q3</v>
      </c>
      <c r="AT5944">
        <f>IF(Table1[[#This Row],[Sales]]=0,0,Table1[[#This Row],[Profit]]/Table1[[#This Row],[Sales]])</f>
        <v>8.7499999999999994E-2</v>
      </c>
    </row>
    <row r="5945" spans="22:46" x14ac:dyDescent="0.3">
      <c r="V5945">
        <v>5944</v>
      </c>
      <c r="W5945" t="s">
        <v>9372</v>
      </c>
      <c r="X5945" s="1">
        <v>41876</v>
      </c>
      <c r="Y5945" t="s">
        <v>4839</v>
      </c>
      <c r="Z5945" t="s">
        <v>51</v>
      </c>
      <c r="AA5945" t="s">
        <v>298</v>
      </c>
      <c r="AB5945" t="s">
        <v>299</v>
      </c>
      <c r="AC5945" t="s">
        <v>41</v>
      </c>
      <c r="AD5945" t="s">
        <v>26</v>
      </c>
      <c r="AE5945" t="s">
        <v>42</v>
      </c>
      <c r="AF5945" t="s">
        <v>43</v>
      </c>
      <c r="AG5945">
        <v>90036</v>
      </c>
      <c r="AH5945" t="s">
        <v>44</v>
      </c>
      <c r="AI5945" t="s">
        <v>6764</v>
      </c>
      <c r="AJ5945" t="s">
        <v>31</v>
      </c>
      <c r="AK5945" t="s">
        <v>67</v>
      </c>
      <c r="AL5945" t="s">
        <v>6765</v>
      </c>
      <c r="AM5945">
        <v>6.28</v>
      </c>
      <c r="AN5945">
        <v>1</v>
      </c>
      <c r="AO5945">
        <v>0</v>
      </c>
      <c r="AP5945">
        <v>2.6375999999999999</v>
      </c>
      <c r="AQ5945">
        <f>YEAR(Table1[[#This Row],[Order Date]])</f>
        <v>2014</v>
      </c>
      <c r="AR5945" t="str">
        <f>TEXT(Table1[[#This Row],[Order Date]],"mmmm")</f>
        <v>August</v>
      </c>
      <c r="AS5945" t="str">
        <f>"Q"&amp;ROUNDUP(MONTH(Table1[[#This Row],[Order Date]])/3,0)</f>
        <v>Q3</v>
      </c>
      <c r="AT5945">
        <f>IF(Table1[[#This Row],[Sales]]=0,0,Table1[[#This Row],[Profit]]/Table1[[#This Row],[Sales]])</f>
        <v>0.42</v>
      </c>
    </row>
    <row r="5946" spans="22:46" x14ac:dyDescent="0.3">
      <c r="V5946">
        <v>5945</v>
      </c>
      <c r="W5946" t="s">
        <v>9372</v>
      </c>
      <c r="X5946" s="1">
        <v>41876</v>
      </c>
      <c r="Y5946" t="s">
        <v>4839</v>
      </c>
      <c r="Z5946" t="s">
        <v>51</v>
      </c>
      <c r="AA5946" t="s">
        <v>298</v>
      </c>
      <c r="AB5946" t="s">
        <v>299</v>
      </c>
      <c r="AC5946" t="s">
        <v>41</v>
      </c>
      <c r="AD5946" t="s">
        <v>26</v>
      </c>
      <c r="AE5946" t="s">
        <v>42</v>
      </c>
      <c r="AF5946" t="s">
        <v>43</v>
      </c>
      <c r="AG5946">
        <v>90036</v>
      </c>
      <c r="AH5946" t="s">
        <v>44</v>
      </c>
      <c r="AI5946" t="s">
        <v>1973</v>
      </c>
      <c r="AJ5946" t="s">
        <v>73</v>
      </c>
      <c r="AK5946" t="s">
        <v>176</v>
      </c>
      <c r="AL5946" t="s">
        <v>1974</v>
      </c>
      <c r="AM5946">
        <v>95.1</v>
      </c>
      <c r="AN5946">
        <v>5</v>
      </c>
      <c r="AO5946">
        <v>0</v>
      </c>
      <c r="AP5946">
        <v>30.431999999999999</v>
      </c>
      <c r="AQ5946">
        <f>YEAR(Table1[[#This Row],[Order Date]])</f>
        <v>2014</v>
      </c>
      <c r="AR5946" t="str">
        <f>TEXT(Table1[[#This Row],[Order Date]],"mmmm")</f>
        <v>August</v>
      </c>
      <c r="AS5946" t="str">
        <f>"Q"&amp;ROUNDUP(MONTH(Table1[[#This Row],[Order Date]])/3,0)</f>
        <v>Q3</v>
      </c>
      <c r="AT5946">
        <f>IF(Table1[[#This Row],[Sales]]=0,0,Table1[[#This Row],[Profit]]/Table1[[#This Row],[Sales]])</f>
        <v>0.32</v>
      </c>
    </row>
    <row r="5947" spans="22:46" x14ac:dyDescent="0.3">
      <c r="V5947">
        <v>5946</v>
      </c>
      <c r="W5947" t="s">
        <v>9372</v>
      </c>
      <c r="X5947" s="1">
        <v>41876</v>
      </c>
      <c r="Y5947" t="s">
        <v>4839</v>
      </c>
      <c r="Z5947" t="s">
        <v>51</v>
      </c>
      <c r="AA5947" t="s">
        <v>298</v>
      </c>
      <c r="AB5947" t="s">
        <v>299</v>
      </c>
      <c r="AC5947" t="s">
        <v>41</v>
      </c>
      <c r="AD5947" t="s">
        <v>26</v>
      </c>
      <c r="AE5947" t="s">
        <v>42</v>
      </c>
      <c r="AF5947" t="s">
        <v>43</v>
      </c>
      <c r="AG5947">
        <v>90036</v>
      </c>
      <c r="AH5947" t="s">
        <v>44</v>
      </c>
      <c r="AI5947" t="s">
        <v>6172</v>
      </c>
      <c r="AJ5947" t="s">
        <v>46</v>
      </c>
      <c r="AK5947" t="s">
        <v>94</v>
      </c>
      <c r="AL5947" t="s">
        <v>6173</v>
      </c>
      <c r="AM5947">
        <v>25.92</v>
      </c>
      <c r="AN5947">
        <v>4</v>
      </c>
      <c r="AO5947">
        <v>0</v>
      </c>
      <c r="AP5947">
        <v>12.441599999999999</v>
      </c>
      <c r="AQ5947">
        <f>YEAR(Table1[[#This Row],[Order Date]])</f>
        <v>2014</v>
      </c>
      <c r="AR5947" t="str">
        <f>TEXT(Table1[[#This Row],[Order Date]],"mmmm")</f>
        <v>August</v>
      </c>
      <c r="AS5947" t="str">
        <f>"Q"&amp;ROUNDUP(MONTH(Table1[[#This Row],[Order Date]])/3,0)</f>
        <v>Q3</v>
      </c>
      <c r="AT5947">
        <f>IF(Table1[[#This Row],[Sales]]=0,0,Table1[[#This Row],[Profit]]/Table1[[#This Row],[Sales]])</f>
        <v>0.47999999999999993</v>
      </c>
    </row>
    <row r="5948" spans="22:46" x14ac:dyDescent="0.3">
      <c r="V5948">
        <v>5947</v>
      </c>
      <c r="W5948" t="s">
        <v>9372</v>
      </c>
      <c r="X5948" s="1">
        <v>41876</v>
      </c>
      <c r="Y5948" t="s">
        <v>4839</v>
      </c>
      <c r="Z5948" t="s">
        <v>51</v>
      </c>
      <c r="AA5948" t="s">
        <v>298</v>
      </c>
      <c r="AB5948" t="s">
        <v>299</v>
      </c>
      <c r="AC5948" t="s">
        <v>41</v>
      </c>
      <c r="AD5948" t="s">
        <v>26</v>
      </c>
      <c r="AE5948" t="s">
        <v>42</v>
      </c>
      <c r="AF5948" t="s">
        <v>43</v>
      </c>
      <c r="AG5948">
        <v>90036</v>
      </c>
      <c r="AH5948" t="s">
        <v>44</v>
      </c>
      <c r="AI5948" t="s">
        <v>3383</v>
      </c>
      <c r="AJ5948" t="s">
        <v>46</v>
      </c>
      <c r="AK5948" t="s">
        <v>60</v>
      </c>
      <c r="AL5948" t="s">
        <v>3384</v>
      </c>
      <c r="AM5948">
        <v>48.84</v>
      </c>
      <c r="AN5948">
        <v>4</v>
      </c>
      <c r="AO5948">
        <v>0</v>
      </c>
      <c r="AP5948">
        <v>13.1868</v>
      </c>
      <c r="AQ5948">
        <f>YEAR(Table1[[#This Row],[Order Date]])</f>
        <v>2014</v>
      </c>
      <c r="AR5948" t="str">
        <f>TEXT(Table1[[#This Row],[Order Date]],"mmmm")</f>
        <v>August</v>
      </c>
      <c r="AS5948" t="str">
        <f>"Q"&amp;ROUNDUP(MONTH(Table1[[#This Row],[Order Date]])/3,0)</f>
        <v>Q3</v>
      </c>
      <c r="AT5948">
        <f>IF(Table1[[#This Row],[Sales]]=0,0,Table1[[#This Row],[Profit]]/Table1[[#This Row],[Sales]])</f>
        <v>0.26999999999999996</v>
      </c>
    </row>
    <row r="5949" spans="22:46" x14ac:dyDescent="0.3">
      <c r="V5949">
        <v>5948</v>
      </c>
      <c r="W5949" t="s">
        <v>9373</v>
      </c>
      <c r="X5949" s="1">
        <v>42261</v>
      </c>
      <c r="Y5949" t="s">
        <v>2187</v>
      </c>
      <c r="Z5949" t="s">
        <v>22</v>
      </c>
      <c r="AA5949" t="s">
        <v>5084</v>
      </c>
      <c r="AB5949" t="s">
        <v>5085</v>
      </c>
      <c r="AC5949" t="s">
        <v>108</v>
      </c>
      <c r="AD5949" t="s">
        <v>26</v>
      </c>
      <c r="AE5949" t="s">
        <v>1549</v>
      </c>
      <c r="AF5949" t="s">
        <v>554</v>
      </c>
      <c r="AG5949">
        <v>50315</v>
      </c>
      <c r="AH5949" t="s">
        <v>111</v>
      </c>
      <c r="AI5949" t="s">
        <v>7072</v>
      </c>
      <c r="AJ5949" t="s">
        <v>46</v>
      </c>
      <c r="AK5949" t="s">
        <v>77</v>
      </c>
      <c r="AL5949" t="s">
        <v>7073</v>
      </c>
      <c r="AM5949">
        <v>25.9</v>
      </c>
      <c r="AN5949">
        <v>5</v>
      </c>
      <c r="AO5949">
        <v>0</v>
      </c>
      <c r="AP5949">
        <v>12.691000000000001</v>
      </c>
      <c r="AQ5949">
        <f>YEAR(Table1[[#This Row],[Order Date]])</f>
        <v>2015</v>
      </c>
      <c r="AR5949" t="str">
        <f>TEXT(Table1[[#This Row],[Order Date]],"mmmm")</f>
        <v>September</v>
      </c>
      <c r="AS5949" t="str">
        <f>"Q"&amp;ROUNDUP(MONTH(Table1[[#This Row],[Order Date]])/3,0)</f>
        <v>Q3</v>
      </c>
      <c r="AT5949">
        <f>IF(Table1[[#This Row],[Sales]]=0,0,Table1[[#This Row],[Profit]]/Table1[[#This Row],[Sales]])</f>
        <v>0.49000000000000005</v>
      </c>
    </row>
    <row r="5950" spans="22:46" x14ac:dyDescent="0.3">
      <c r="V5950">
        <v>5949</v>
      </c>
      <c r="W5950" t="s">
        <v>9374</v>
      </c>
      <c r="X5950" s="1">
        <v>42799</v>
      </c>
      <c r="Y5950" s="1">
        <v>42858</v>
      </c>
      <c r="Z5950" t="s">
        <v>1450</v>
      </c>
      <c r="AA5950" t="s">
        <v>1118</v>
      </c>
      <c r="AB5950" t="s">
        <v>1119</v>
      </c>
      <c r="AC5950" t="s">
        <v>41</v>
      </c>
      <c r="AD5950" t="s">
        <v>26</v>
      </c>
      <c r="AE5950" t="s">
        <v>5900</v>
      </c>
      <c r="AF5950" t="s">
        <v>1673</v>
      </c>
      <c r="AG5950">
        <v>38671</v>
      </c>
      <c r="AH5950" t="s">
        <v>29</v>
      </c>
      <c r="AI5950" t="s">
        <v>3381</v>
      </c>
      <c r="AJ5950" t="s">
        <v>46</v>
      </c>
      <c r="AK5950" t="s">
        <v>190</v>
      </c>
      <c r="AL5950" t="s">
        <v>3382</v>
      </c>
      <c r="AM5950">
        <v>42.68</v>
      </c>
      <c r="AN5950">
        <v>4</v>
      </c>
      <c r="AO5950">
        <v>0</v>
      </c>
      <c r="AP5950">
        <v>19.6328</v>
      </c>
      <c r="AQ5950">
        <f>YEAR(Table1[[#This Row],[Order Date]])</f>
        <v>2017</v>
      </c>
      <c r="AR5950" t="str">
        <f>TEXT(Table1[[#This Row],[Order Date]],"mmmm")</f>
        <v>March</v>
      </c>
      <c r="AS5950" t="str">
        <f>"Q"&amp;ROUNDUP(MONTH(Table1[[#This Row],[Order Date]])/3,0)</f>
        <v>Q1</v>
      </c>
      <c r="AT5950">
        <f>IF(Table1[[#This Row],[Sales]]=0,0,Table1[[#This Row],[Profit]]/Table1[[#This Row],[Sales]])</f>
        <v>0.46</v>
      </c>
    </row>
    <row r="5951" spans="22:46" x14ac:dyDescent="0.3">
      <c r="V5951">
        <v>5950</v>
      </c>
      <c r="W5951" t="s">
        <v>9374</v>
      </c>
      <c r="X5951" s="1">
        <v>42799</v>
      </c>
      <c r="Y5951" s="1">
        <v>42858</v>
      </c>
      <c r="Z5951" t="s">
        <v>1450</v>
      </c>
      <c r="AA5951" t="s">
        <v>1118</v>
      </c>
      <c r="AB5951" t="s">
        <v>1119</v>
      </c>
      <c r="AC5951" t="s">
        <v>41</v>
      </c>
      <c r="AD5951" t="s">
        <v>26</v>
      </c>
      <c r="AE5951" t="s">
        <v>5900</v>
      </c>
      <c r="AF5951" t="s">
        <v>1673</v>
      </c>
      <c r="AG5951">
        <v>38671</v>
      </c>
      <c r="AH5951" t="s">
        <v>29</v>
      </c>
      <c r="AI5951" t="s">
        <v>1795</v>
      </c>
      <c r="AJ5951" t="s">
        <v>73</v>
      </c>
      <c r="AK5951" t="s">
        <v>176</v>
      </c>
      <c r="AL5951" t="s">
        <v>1796</v>
      </c>
      <c r="AM5951">
        <v>299.97000000000003</v>
      </c>
      <c r="AN5951">
        <v>3</v>
      </c>
      <c r="AO5951">
        <v>0</v>
      </c>
      <c r="AP5951">
        <v>125.98739999999999</v>
      </c>
      <c r="AQ5951">
        <f>YEAR(Table1[[#This Row],[Order Date]])</f>
        <v>2017</v>
      </c>
      <c r="AR5951" t="str">
        <f>TEXT(Table1[[#This Row],[Order Date]],"mmmm")</f>
        <v>March</v>
      </c>
      <c r="AS5951" t="str">
        <f>"Q"&amp;ROUNDUP(MONTH(Table1[[#This Row],[Order Date]])/3,0)</f>
        <v>Q1</v>
      </c>
      <c r="AT5951">
        <f>IF(Table1[[#This Row],[Sales]]=0,0,Table1[[#This Row],[Profit]]/Table1[[#This Row],[Sales]])</f>
        <v>0.41999999999999993</v>
      </c>
    </row>
    <row r="5952" spans="22:46" x14ac:dyDescent="0.3">
      <c r="V5952">
        <v>5951</v>
      </c>
      <c r="W5952" t="s">
        <v>9374</v>
      </c>
      <c r="X5952" s="1">
        <v>42799</v>
      </c>
      <c r="Y5952" s="1">
        <v>42858</v>
      </c>
      <c r="Z5952" t="s">
        <v>1450</v>
      </c>
      <c r="AA5952" t="s">
        <v>1118</v>
      </c>
      <c r="AB5952" t="s">
        <v>1119</v>
      </c>
      <c r="AC5952" t="s">
        <v>41</v>
      </c>
      <c r="AD5952" t="s">
        <v>26</v>
      </c>
      <c r="AE5952" t="s">
        <v>5900</v>
      </c>
      <c r="AF5952" t="s">
        <v>1673</v>
      </c>
      <c r="AG5952">
        <v>38671</v>
      </c>
      <c r="AH5952" t="s">
        <v>29</v>
      </c>
      <c r="AI5952" t="s">
        <v>794</v>
      </c>
      <c r="AJ5952" t="s">
        <v>46</v>
      </c>
      <c r="AK5952" t="s">
        <v>80</v>
      </c>
      <c r="AL5952" t="s">
        <v>795</v>
      </c>
      <c r="AM5952">
        <v>262.24</v>
      </c>
      <c r="AN5952">
        <v>2</v>
      </c>
      <c r="AO5952">
        <v>0</v>
      </c>
      <c r="AP5952">
        <v>78.671999999999997</v>
      </c>
      <c r="AQ5952">
        <f>YEAR(Table1[[#This Row],[Order Date]])</f>
        <v>2017</v>
      </c>
      <c r="AR5952" t="str">
        <f>TEXT(Table1[[#This Row],[Order Date]],"mmmm")</f>
        <v>March</v>
      </c>
      <c r="AS5952" t="str">
        <f>"Q"&amp;ROUNDUP(MONTH(Table1[[#This Row],[Order Date]])/3,0)</f>
        <v>Q1</v>
      </c>
      <c r="AT5952">
        <f>IF(Table1[[#This Row],[Sales]]=0,0,Table1[[#This Row],[Profit]]/Table1[[#This Row],[Sales]])</f>
        <v>0.3</v>
      </c>
    </row>
    <row r="5953" spans="22:46" x14ac:dyDescent="0.3">
      <c r="V5953">
        <v>5952</v>
      </c>
      <c r="W5953" t="s">
        <v>9374</v>
      </c>
      <c r="X5953" s="1">
        <v>42799</v>
      </c>
      <c r="Y5953" s="1">
        <v>42858</v>
      </c>
      <c r="Z5953" t="s">
        <v>1450</v>
      </c>
      <c r="AA5953" t="s">
        <v>1118</v>
      </c>
      <c r="AB5953" t="s">
        <v>1119</v>
      </c>
      <c r="AC5953" t="s">
        <v>41</v>
      </c>
      <c r="AD5953" t="s">
        <v>26</v>
      </c>
      <c r="AE5953" t="s">
        <v>5900</v>
      </c>
      <c r="AF5953" t="s">
        <v>1673</v>
      </c>
      <c r="AG5953">
        <v>38671</v>
      </c>
      <c r="AH5953" t="s">
        <v>29</v>
      </c>
      <c r="AI5953" t="s">
        <v>4026</v>
      </c>
      <c r="AJ5953" t="s">
        <v>46</v>
      </c>
      <c r="AK5953" t="s">
        <v>77</v>
      </c>
      <c r="AL5953" t="s">
        <v>9375</v>
      </c>
      <c r="AM5953">
        <v>234.36</v>
      </c>
      <c r="AN5953">
        <v>6</v>
      </c>
      <c r="AO5953">
        <v>0</v>
      </c>
      <c r="AP5953">
        <v>112.4928</v>
      </c>
      <c r="AQ5953">
        <f>YEAR(Table1[[#This Row],[Order Date]])</f>
        <v>2017</v>
      </c>
      <c r="AR5953" t="str">
        <f>TEXT(Table1[[#This Row],[Order Date]],"mmmm")</f>
        <v>March</v>
      </c>
      <c r="AS5953" t="str">
        <f>"Q"&amp;ROUNDUP(MONTH(Table1[[#This Row],[Order Date]])/3,0)</f>
        <v>Q1</v>
      </c>
      <c r="AT5953">
        <f>IF(Table1[[#This Row],[Sales]]=0,0,Table1[[#This Row],[Profit]]/Table1[[#This Row],[Sales]])</f>
        <v>0.48</v>
      </c>
    </row>
    <row r="5954" spans="22:46" x14ac:dyDescent="0.3">
      <c r="V5954">
        <v>5953</v>
      </c>
      <c r="W5954" t="s">
        <v>9376</v>
      </c>
      <c r="X5954" s="1">
        <v>42840</v>
      </c>
      <c r="Y5954" t="s">
        <v>799</v>
      </c>
      <c r="Z5954" t="s">
        <v>51</v>
      </c>
      <c r="AA5954" t="s">
        <v>1684</v>
      </c>
      <c r="AB5954" t="s">
        <v>1685</v>
      </c>
      <c r="AC5954" t="s">
        <v>108</v>
      </c>
      <c r="AD5954" t="s">
        <v>26</v>
      </c>
      <c r="AE5954" t="s">
        <v>203</v>
      </c>
      <c r="AF5954" t="s">
        <v>110</v>
      </c>
      <c r="AG5954">
        <v>77041</v>
      </c>
      <c r="AH5954" t="s">
        <v>111</v>
      </c>
      <c r="AI5954" t="s">
        <v>9377</v>
      </c>
      <c r="AJ5954" t="s">
        <v>46</v>
      </c>
      <c r="AK5954" t="s">
        <v>94</v>
      </c>
      <c r="AL5954" t="s">
        <v>9378</v>
      </c>
      <c r="AM5954">
        <v>20.736000000000001</v>
      </c>
      <c r="AN5954">
        <v>4</v>
      </c>
      <c r="AO5954">
        <v>0.2</v>
      </c>
      <c r="AP5954">
        <v>7.2576000000000001</v>
      </c>
      <c r="AQ5954">
        <f>YEAR(Table1[[#This Row],[Order Date]])</f>
        <v>2017</v>
      </c>
      <c r="AR5954" t="str">
        <f>TEXT(Table1[[#This Row],[Order Date]],"mmmm")</f>
        <v>April</v>
      </c>
      <c r="AS5954" t="str">
        <f>"Q"&amp;ROUNDUP(MONTH(Table1[[#This Row],[Order Date]])/3,0)</f>
        <v>Q2</v>
      </c>
      <c r="AT5954">
        <f>IF(Table1[[#This Row],[Sales]]=0,0,Table1[[#This Row],[Profit]]/Table1[[#This Row],[Sales]])</f>
        <v>0.35</v>
      </c>
    </row>
    <row r="5955" spans="22:46" x14ac:dyDescent="0.3">
      <c r="V5955">
        <v>5954</v>
      </c>
      <c r="W5955" t="s">
        <v>9379</v>
      </c>
      <c r="X5955" s="1">
        <v>41728</v>
      </c>
      <c r="Y5955" t="s">
        <v>5808</v>
      </c>
      <c r="Z5955" t="s">
        <v>207</v>
      </c>
      <c r="AA5955" t="s">
        <v>8024</v>
      </c>
      <c r="AB5955" t="s">
        <v>8025</v>
      </c>
      <c r="AC5955" t="s">
        <v>41</v>
      </c>
      <c r="AD5955" t="s">
        <v>26</v>
      </c>
      <c r="AE5955" t="s">
        <v>300</v>
      </c>
      <c r="AF5955" t="s">
        <v>301</v>
      </c>
      <c r="AG5955">
        <v>10009</v>
      </c>
      <c r="AH5955" t="s">
        <v>160</v>
      </c>
      <c r="AI5955" t="s">
        <v>8605</v>
      </c>
      <c r="AJ5955" t="s">
        <v>46</v>
      </c>
      <c r="AK5955" t="s">
        <v>70</v>
      </c>
      <c r="AL5955" t="s">
        <v>8606</v>
      </c>
      <c r="AM5955">
        <v>10.5</v>
      </c>
      <c r="AN5955">
        <v>5</v>
      </c>
      <c r="AO5955">
        <v>0</v>
      </c>
      <c r="AP5955">
        <v>2.94</v>
      </c>
      <c r="AQ5955">
        <f>YEAR(Table1[[#This Row],[Order Date]])</f>
        <v>2014</v>
      </c>
      <c r="AR5955" t="str">
        <f>TEXT(Table1[[#This Row],[Order Date]],"mmmm")</f>
        <v>March</v>
      </c>
      <c r="AS5955" t="str">
        <f>"Q"&amp;ROUNDUP(MONTH(Table1[[#This Row],[Order Date]])/3,0)</f>
        <v>Q1</v>
      </c>
      <c r="AT5955">
        <f>IF(Table1[[#This Row],[Sales]]=0,0,Table1[[#This Row],[Profit]]/Table1[[#This Row],[Sales]])</f>
        <v>0.27999999999999997</v>
      </c>
    </row>
    <row r="5956" spans="22:46" x14ac:dyDescent="0.3">
      <c r="V5956">
        <v>5955</v>
      </c>
      <c r="W5956" t="s">
        <v>9380</v>
      </c>
      <c r="X5956" s="1">
        <v>41954</v>
      </c>
      <c r="Y5956" t="s">
        <v>5475</v>
      </c>
      <c r="Z5956" t="s">
        <v>22</v>
      </c>
      <c r="AA5956" t="s">
        <v>8376</v>
      </c>
      <c r="AB5956" t="s">
        <v>8377</v>
      </c>
      <c r="AC5956" t="s">
        <v>41</v>
      </c>
      <c r="AD5956" t="s">
        <v>26</v>
      </c>
      <c r="AE5956" t="s">
        <v>5355</v>
      </c>
      <c r="AF5956" t="s">
        <v>159</v>
      </c>
      <c r="AG5956">
        <v>19601</v>
      </c>
      <c r="AH5956" t="s">
        <v>160</v>
      </c>
      <c r="AI5956" t="s">
        <v>6715</v>
      </c>
      <c r="AJ5956" t="s">
        <v>31</v>
      </c>
      <c r="AK5956" t="s">
        <v>67</v>
      </c>
      <c r="AL5956" t="s">
        <v>6716</v>
      </c>
      <c r="AM5956">
        <v>23.968</v>
      </c>
      <c r="AN5956">
        <v>2</v>
      </c>
      <c r="AO5956">
        <v>0.2</v>
      </c>
      <c r="AP5956">
        <v>7.7896000000000001</v>
      </c>
      <c r="AQ5956">
        <f>YEAR(Table1[[#This Row],[Order Date]])</f>
        <v>2014</v>
      </c>
      <c r="AR5956" t="str">
        <f>TEXT(Table1[[#This Row],[Order Date]],"mmmm")</f>
        <v>November</v>
      </c>
      <c r="AS5956" t="str">
        <f>"Q"&amp;ROUNDUP(MONTH(Table1[[#This Row],[Order Date]])/3,0)</f>
        <v>Q4</v>
      </c>
      <c r="AT5956">
        <f>IF(Table1[[#This Row],[Sales]]=0,0,Table1[[#This Row],[Profit]]/Table1[[#This Row],[Sales]])</f>
        <v>0.32500000000000001</v>
      </c>
    </row>
    <row r="5957" spans="22:46" x14ac:dyDescent="0.3">
      <c r="V5957">
        <v>5956</v>
      </c>
      <c r="W5957" t="s">
        <v>9380</v>
      </c>
      <c r="X5957" s="1">
        <v>41954</v>
      </c>
      <c r="Y5957" t="s">
        <v>5475</v>
      </c>
      <c r="Z5957" t="s">
        <v>22</v>
      </c>
      <c r="AA5957" t="s">
        <v>8376</v>
      </c>
      <c r="AB5957" t="s">
        <v>8377</v>
      </c>
      <c r="AC5957" t="s">
        <v>41</v>
      </c>
      <c r="AD5957" t="s">
        <v>26</v>
      </c>
      <c r="AE5957" t="s">
        <v>5355</v>
      </c>
      <c r="AF5957" t="s">
        <v>159</v>
      </c>
      <c r="AG5957">
        <v>19601</v>
      </c>
      <c r="AH5957" t="s">
        <v>160</v>
      </c>
      <c r="AI5957" t="s">
        <v>222</v>
      </c>
      <c r="AJ5957" t="s">
        <v>31</v>
      </c>
      <c r="AK5957" t="s">
        <v>32</v>
      </c>
      <c r="AL5957" t="s">
        <v>223</v>
      </c>
      <c r="AM5957">
        <v>521.96</v>
      </c>
      <c r="AN5957">
        <v>4</v>
      </c>
      <c r="AO5957">
        <v>0.5</v>
      </c>
      <c r="AP5957">
        <v>-250.54079999999999</v>
      </c>
      <c r="AQ5957">
        <f>YEAR(Table1[[#This Row],[Order Date]])</f>
        <v>2014</v>
      </c>
      <c r="AR5957" t="str">
        <f>TEXT(Table1[[#This Row],[Order Date]],"mmmm")</f>
        <v>November</v>
      </c>
      <c r="AS5957" t="str">
        <f>"Q"&amp;ROUNDUP(MONTH(Table1[[#This Row],[Order Date]])/3,0)</f>
        <v>Q4</v>
      </c>
      <c r="AT5957">
        <f>IF(Table1[[#This Row],[Sales]]=0,0,Table1[[#This Row],[Profit]]/Table1[[#This Row],[Sales]])</f>
        <v>-0.47999999999999993</v>
      </c>
    </row>
    <row r="5958" spans="22:46" x14ac:dyDescent="0.3">
      <c r="V5958">
        <v>5957</v>
      </c>
      <c r="W5958" t="s">
        <v>9381</v>
      </c>
      <c r="X5958" s="1">
        <v>42441</v>
      </c>
      <c r="Y5958" t="s">
        <v>4429</v>
      </c>
      <c r="Z5958" t="s">
        <v>22</v>
      </c>
      <c r="AA5958" t="s">
        <v>1528</v>
      </c>
      <c r="AB5958" t="s">
        <v>1529</v>
      </c>
      <c r="AC5958" t="s">
        <v>41</v>
      </c>
      <c r="AD5958" t="s">
        <v>26</v>
      </c>
      <c r="AE5958" t="s">
        <v>136</v>
      </c>
      <c r="AF5958" t="s">
        <v>43</v>
      </c>
      <c r="AG5958">
        <v>94109</v>
      </c>
      <c r="AH5958" t="s">
        <v>44</v>
      </c>
      <c r="AI5958" t="s">
        <v>1231</v>
      </c>
      <c r="AJ5958" t="s">
        <v>46</v>
      </c>
      <c r="AK5958" t="s">
        <v>60</v>
      </c>
      <c r="AL5958" t="s">
        <v>1232</v>
      </c>
      <c r="AM5958">
        <v>676.55</v>
      </c>
      <c r="AN5958">
        <v>5</v>
      </c>
      <c r="AO5958">
        <v>0</v>
      </c>
      <c r="AP5958">
        <v>6.7655000000000003</v>
      </c>
      <c r="AQ5958">
        <f>YEAR(Table1[[#This Row],[Order Date]])</f>
        <v>2016</v>
      </c>
      <c r="AR5958" t="str">
        <f>TEXT(Table1[[#This Row],[Order Date]],"mmmm")</f>
        <v>March</v>
      </c>
      <c r="AS5958" t="str">
        <f>"Q"&amp;ROUNDUP(MONTH(Table1[[#This Row],[Order Date]])/3,0)</f>
        <v>Q1</v>
      </c>
      <c r="AT5958">
        <f>IF(Table1[[#This Row],[Sales]]=0,0,Table1[[#This Row],[Profit]]/Table1[[#This Row],[Sales]])</f>
        <v>1.0000000000000002E-2</v>
      </c>
    </row>
    <row r="5959" spans="22:46" x14ac:dyDescent="0.3">
      <c r="V5959">
        <v>5958</v>
      </c>
      <c r="W5959" t="s">
        <v>9381</v>
      </c>
      <c r="X5959" s="1">
        <v>42441</v>
      </c>
      <c r="Y5959" t="s">
        <v>4429</v>
      </c>
      <c r="Z5959" t="s">
        <v>22</v>
      </c>
      <c r="AA5959" t="s">
        <v>1528</v>
      </c>
      <c r="AB5959" t="s">
        <v>1529</v>
      </c>
      <c r="AC5959" t="s">
        <v>41</v>
      </c>
      <c r="AD5959" t="s">
        <v>26</v>
      </c>
      <c r="AE5959" t="s">
        <v>136</v>
      </c>
      <c r="AF5959" t="s">
        <v>43</v>
      </c>
      <c r="AG5959">
        <v>94109</v>
      </c>
      <c r="AH5959" t="s">
        <v>44</v>
      </c>
      <c r="AI5959" t="s">
        <v>5777</v>
      </c>
      <c r="AJ5959" t="s">
        <v>46</v>
      </c>
      <c r="AK5959" t="s">
        <v>80</v>
      </c>
      <c r="AL5959" t="s">
        <v>5778</v>
      </c>
      <c r="AM5959">
        <v>154.9</v>
      </c>
      <c r="AN5959">
        <v>5</v>
      </c>
      <c r="AO5959">
        <v>0</v>
      </c>
      <c r="AP5959">
        <v>40.274000000000001</v>
      </c>
      <c r="AQ5959">
        <f>YEAR(Table1[[#This Row],[Order Date]])</f>
        <v>2016</v>
      </c>
      <c r="AR5959" t="str">
        <f>TEXT(Table1[[#This Row],[Order Date]],"mmmm")</f>
        <v>March</v>
      </c>
      <c r="AS5959" t="str">
        <f>"Q"&amp;ROUNDUP(MONTH(Table1[[#This Row],[Order Date]])/3,0)</f>
        <v>Q1</v>
      </c>
      <c r="AT5959">
        <f>IF(Table1[[#This Row],[Sales]]=0,0,Table1[[#This Row],[Profit]]/Table1[[#This Row],[Sales]])</f>
        <v>0.26</v>
      </c>
    </row>
    <row r="5960" spans="22:46" x14ac:dyDescent="0.3">
      <c r="V5960">
        <v>5959</v>
      </c>
      <c r="W5960" t="s">
        <v>9381</v>
      </c>
      <c r="X5960" s="1">
        <v>42441</v>
      </c>
      <c r="Y5960" t="s">
        <v>4429</v>
      </c>
      <c r="Z5960" t="s">
        <v>22</v>
      </c>
      <c r="AA5960" t="s">
        <v>1528</v>
      </c>
      <c r="AB5960" t="s">
        <v>1529</v>
      </c>
      <c r="AC5960" t="s">
        <v>41</v>
      </c>
      <c r="AD5960" t="s">
        <v>26</v>
      </c>
      <c r="AE5960" t="s">
        <v>136</v>
      </c>
      <c r="AF5960" t="s">
        <v>43</v>
      </c>
      <c r="AG5960">
        <v>94109</v>
      </c>
      <c r="AH5960" t="s">
        <v>44</v>
      </c>
      <c r="AI5960" t="s">
        <v>2913</v>
      </c>
      <c r="AJ5960" t="s">
        <v>46</v>
      </c>
      <c r="AK5960" t="s">
        <v>190</v>
      </c>
      <c r="AL5960" t="s">
        <v>2914</v>
      </c>
      <c r="AM5960">
        <v>30.56</v>
      </c>
      <c r="AN5960">
        <v>4</v>
      </c>
      <c r="AO5960">
        <v>0</v>
      </c>
      <c r="AP5960">
        <v>14.974399999999999</v>
      </c>
      <c r="AQ5960">
        <f>YEAR(Table1[[#This Row],[Order Date]])</f>
        <v>2016</v>
      </c>
      <c r="AR5960" t="str">
        <f>TEXT(Table1[[#This Row],[Order Date]],"mmmm")</f>
        <v>March</v>
      </c>
      <c r="AS5960" t="str">
        <f>"Q"&amp;ROUNDUP(MONTH(Table1[[#This Row],[Order Date]])/3,0)</f>
        <v>Q1</v>
      </c>
      <c r="AT5960">
        <f>IF(Table1[[#This Row],[Sales]]=0,0,Table1[[#This Row],[Profit]]/Table1[[#This Row],[Sales]])</f>
        <v>0.49</v>
      </c>
    </row>
    <row r="5961" spans="22:46" x14ac:dyDescent="0.3">
      <c r="V5961">
        <v>5960</v>
      </c>
      <c r="W5961" t="s">
        <v>9381</v>
      </c>
      <c r="X5961" s="1">
        <v>42441</v>
      </c>
      <c r="Y5961" t="s">
        <v>4429</v>
      </c>
      <c r="Z5961" t="s">
        <v>22</v>
      </c>
      <c r="AA5961" t="s">
        <v>1528</v>
      </c>
      <c r="AB5961" t="s">
        <v>1529</v>
      </c>
      <c r="AC5961" t="s">
        <v>41</v>
      </c>
      <c r="AD5961" t="s">
        <v>26</v>
      </c>
      <c r="AE5961" t="s">
        <v>136</v>
      </c>
      <c r="AF5961" t="s">
        <v>43</v>
      </c>
      <c r="AG5961">
        <v>94109</v>
      </c>
      <c r="AH5961" t="s">
        <v>44</v>
      </c>
      <c r="AI5961" t="s">
        <v>2748</v>
      </c>
      <c r="AJ5961" t="s">
        <v>31</v>
      </c>
      <c r="AK5961" t="s">
        <v>35</v>
      </c>
      <c r="AL5961" t="s">
        <v>2749</v>
      </c>
      <c r="AM5961">
        <v>770.35199999999998</v>
      </c>
      <c r="AN5961">
        <v>3</v>
      </c>
      <c r="AO5961">
        <v>0.2</v>
      </c>
      <c r="AP5961">
        <v>77.035200000000003</v>
      </c>
      <c r="AQ5961">
        <f>YEAR(Table1[[#This Row],[Order Date]])</f>
        <v>2016</v>
      </c>
      <c r="AR5961" t="str">
        <f>TEXT(Table1[[#This Row],[Order Date]],"mmmm")</f>
        <v>March</v>
      </c>
      <c r="AS5961" t="str">
        <f>"Q"&amp;ROUNDUP(MONTH(Table1[[#This Row],[Order Date]])/3,0)</f>
        <v>Q1</v>
      </c>
      <c r="AT5961">
        <f>IF(Table1[[#This Row],[Sales]]=0,0,Table1[[#This Row],[Profit]]/Table1[[#This Row],[Sales]])</f>
        <v>0.1</v>
      </c>
    </row>
    <row r="5962" spans="22:46" x14ac:dyDescent="0.3">
      <c r="V5962">
        <v>5961</v>
      </c>
      <c r="W5962" t="s">
        <v>9382</v>
      </c>
      <c r="X5962" s="1">
        <v>42775</v>
      </c>
      <c r="Y5962" t="s">
        <v>4562</v>
      </c>
      <c r="Z5962" t="s">
        <v>22</v>
      </c>
      <c r="AA5962" t="s">
        <v>4768</v>
      </c>
      <c r="AB5962" t="s">
        <v>4769</v>
      </c>
      <c r="AC5962" t="s">
        <v>41</v>
      </c>
      <c r="AD5962" t="s">
        <v>26</v>
      </c>
      <c r="AE5962" t="s">
        <v>42</v>
      </c>
      <c r="AF5962" t="s">
        <v>43</v>
      </c>
      <c r="AG5962">
        <v>90045</v>
      </c>
      <c r="AH5962" t="s">
        <v>44</v>
      </c>
      <c r="AI5962" t="s">
        <v>5529</v>
      </c>
      <c r="AJ5962" t="s">
        <v>31</v>
      </c>
      <c r="AK5962" t="s">
        <v>67</v>
      </c>
      <c r="AL5962" t="s">
        <v>5530</v>
      </c>
      <c r="AM5962">
        <v>21.12</v>
      </c>
      <c r="AN5962">
        <v>4</v>
      </c>
      <c r="AO5962">
        <v>0</v>
      </c>
      <c r="AP5962">
        <v>6.5472000000000001</v>
      </c>
      <c r="AQ5962">
        <f>YEAR(Table1[[#This Row],[Order Date]])</f>
        <v>2017</v>
      </c>
      <c r="AR5962" t="str">
        <f>TEXT(Table1[[#This Row],[Order Date]],"mmmm")</f>
        <v>February</v>
      </c>
      <c r="AS5962" t="str">
        <f>"Q"&amp;ROUNDUP(MONTH(Table1[[#This Row],[Order Date]])/3,0)</f>
        <v>Q1</v>
      </c>
      <c r="AT5962">
        <f>IF(Table1[[#This Row],[Sales]]=0,0,Table1[[#This Row],[Profit]]/Table1[[#This Row],[Sales]])</f>
        <v>0.31</v>
      </c>
    </row>
    <row r="5963" spans="22:46" x14ac:dyDescent="0.3">
      <c r="V5963">
        <v>5962</v>
      </c>
      <c r="W5963" t="s">
        <v>9383</v>
      </c>
      <c r="X5963" s="1">
        <v>41954</v>
      </c>
      <c r="Y5963" t="s">
        <v>9384</v>
      </c>
      <c r="Z5963" t="s">
        <v>22</v>
      </c>
      <c r="AA5963" t="s">
        <v>201</v>
      </c>
      <c r="AB5963" t="s">
        <v>202</v>
      </c>
      <c r="AC5963" t="s">
        <v>108</v>
      </c>
      <c r="AD5963" t="s">
        <v>26</v>
      </c>
      <c r="AE5963" t="s">
        <v>42</v>
      </c>
      <c r="AF5963" t="s">
        <v>43</v>
      </c>
      <c r="AG5963">
        <v>90004</v>
      </c>
      <c r="AH5963" t="s">
        <v>44</v>
      </c>
      <c r="AI5963" t="s">
        <v>2255</v>
      </c>
      <c r="AJ5963" t="s">
        <v>73</v>
      </c>
      <c r="AK5963" t="s">
        <v>74</v>
      </c>
      <c r="AL5963" t="s">
        <v>2256</v>
      </c>
      <c r="AM5963">
        <v>575.928</v>
      </c>
      <c r="AN5963">
        <v>9</v>
      </c>
      <c r="AO5963">
        <v>0.2</v>
      </c>
      <c r="AP5963">
        <v>57.592799999999997</v>
      </c>
      <c r="AQ5963">
        <f>YEAR(Table1[[#This Row],[Order Date]])</f>
        <v>2014</v>
      </c>
      <c r="AR5963" t="str">
        <f>TEXT(Table1[[#This Row],[Order Date]],"mmmm")</f>
        <v>November</v>
      </c>
      <c r="AS5963" t="str">
        <f>"Q"&amp;ROUNDUP(MONTH(Table1[[#This Row],[Order Date]])/3,0)</f>
        <v>Q4</v>
      </c>
      <c r="AT5963">
        <f>IF(Table1[[#This Row],[Sales]]=0,0,Table1[[#This Row],[Profit]]/Table1[[#This Row],[Sales]])</f>
        <v>9.9999999999999992E-2</v>
      </c>
    </row>
    <row r="5964" spans="22:46" x14ac:dyDescent="0.3">
      <c r="V5964">
        <v>5963</v>
      </c>
      <c r="W5964" t="s">
        <v>9383</v>
      </c>
      <c r="X5964" s="1">
        <v>41954</v>
      </c>
      <c r="Y5964" t="s">
        <v>9384</v>
      </c>
      <c r="Z5964" t="s">
        <v>22</v>
      </c>
      <c r="AA5964" t="s">
        <v>201</v>
      </c>
      <c r="AB5964" t="s">
        <v>202</v>
      </c>
      <c r="AC5964" t="s">
        <v>108</v>
      </c>
      <c r="AD5964" t="s">
        <v>26</v>
      </c>
      <c r="AE5964" t="s">
        <v>42</v>
      </c>
      <c r="AF5964" t="s">
        <v>43</v>
      </c>
      <c r="AG5964">
        <v>90004</v>
      </c>
      <c r="AH5964" t="s">
        <v>44</v>
      </c>
      <c r="AI5964" t="s">
        <v>4606</v>
      </c>
      <c r="AJ5964" t="s">
        <v>46</v>
      </c>
      <c r="AK5964" t="s">
        <v>80</v>
      </c>
      <c r="AL5964" t="s">
        <v>4607</v>
      </c>
      <c r="AM5964">
        <v>7.78</v>
      </c>
      <c r="AN5964">
        <v>2</v>
      </c>
      <c r="AO5964">
        <v>0</v>
      </c>
      <c r="AP5964">
        <v>2.0228000000000002</v>
      </c>
      <c r="AQ5964">
        <f>YEAR(Table1[[#This Row],[Order Date]])</f>
        <v>2014</v>
      </c>
      <c r="AR5964" t="str">
        <f>TEXT(Table1[[#This Row],[Order Date]],"mmmm")</f>
        <v>November</v>
      </c>
      <c r="AS5964" t="str">
        <f>"Q"&amp;ROUNDUP(MONTH(Table1[[#This Row],[Order Date]])/3,0)</f>
        <v>Q4</v>
      </c>
      <c r="AT5964">
        <f>IF(Table1[[#This Row],[Sales]]=0,0,Table1[[#This Row],[Profit]]/Table1[[#This Row],[Sales]])</f>
        <v>0.26</v>
      </c>
    </row>
    <row r="5965" spans="22:46" x14ac:dyDescent="0.3">
      <c r="V5965">
        <v>5964</v>
      </c>
      <c r="W5965" t="s">
        <v>9383</v>
      </c>
      <c r="X5965" s="1">
        <v>41954</v>
      </c>
      <c r="Y5965" t="s">
        <v>9384</v>
      </c>
      <c r="Z5965" t="s">
        <v>22</v>
      </c>
      <c r="AA5965" t="s">
        <v>201</v>
      </c>
      <c r="AB5965" t="s">
        <v>202</v>
      </c>
      <c r="AC5965" t="s">
        <v>108</v>
      </c>
      <c r="AD5965" t="s">
        <v>26</v>
      </c>
      <c r="AE5965" t="s">
        <v>42</v>
      </c>
      <c r="AF5965" t="s">
        <v>43</v>
      </c>
      <c r="AG5965">
        <v>90004</v>
      </c>
      <c r="AH5965" t="s">
        <v>44</v>
      </c>
      <c r="AI5965" t="s">
        <v>3366</v>
      </c>
      <c r="AJ5965" t="s">
        <v>46</v>
      </c>
      <c r="AK5965" t="s">
        <v>94</v>
      </c>
      <c r="AL5965" t="s">
        <v>3367</v>
      </c>
      <c r="AM5965">
        <v>123.92</v>
      </c>
      <c r="AN5965">
        <v>4</v>
      </c>
      <c r="AO5965">
        <v>0</v>
      </c>
      <c r="AP5965">
        <v>55.764000000000003</v>
      </c>
      <c r="AQ5965">
        <f>YEAR(Table1[[#This Row],[Order Date]])</f>
        <v>2014</v>
      </c>
      <c r="AR5965" t="str">
        <f>TEXT(Table1[[#This Row],[Order Date]],"mmmm")</f>
        <v>November</v>
      </c>
      <c r="AS5965" t="str">
        <f>"Q"&amp;ROUNDUP(MONTH(Table1[[#This Row],[Order Date]])/3,0)</f>
        <v>Q4</v>
      </c>
      <c r="AT5965">
        <f>IF(Table1[[#This Row],[Sales]]=0,0,Table1[[#This Row],[Profit]]/Table1[[#This Row],[Sales]])</f>
        <v>0.45</v>
      </c>
    </row>
    <row r="5966" spans="22:46" x14ac:dyDescent="0.3">
      <c r="V5966">
        <v>5965</v>
      </c>
      <c r="W5966" t="s">
        <v>9385</v>
      </c>
      <c r="X5966" s="1">
        <v>42967</v>
      </c>
      <c r="Y5966" t="s">
        <v>3052</v>
      </c>
      <c r="Z5966" t="s">
        <v>51</v>
      </c>
      <c r="AA5966" t="s">
        <v>8698</v>
      </c>
      <c r="AB5966" t="s">
        <v>8699</v>
      </c>
      <c r="AC5966" t="s">
        <v>41</v>
      </c>
      <c r="AD5966" t="s">
        <v>26</v>
      </c>
      <c r="AE5966" t="s">
        <v>136</v>
      </c>
      <c r="AF5966" t="s">
        <v>43</v>
      </c>
      <c r="AG5966">
        <v>94109</v>
      </c>
      <c r="AH5966" t="s">
        <v>44</v>
      </c>
      <c r="AI5966" t="s">
        <v>6040</v>
      </c>
      <c r="AJ5966" t="s">
        <v>46</v>
      </c>
      <c r="AK5966" t="s">
        <v>651</v>
      </c>
      <c r="AL5966" t="s">
        <v>6041</v>
      </c>
      <c r="AM5966">
        <v>17.22</v>
      </c>
      <c r="AN5966">
        <v>3</v>
      </c>
      <c r="AO5966">
        <v>0</v>
      </c>
      <c r="AP5966">
        <v>5.1660000000000004</v>
      </c>
      <c r="AQ5966">
        <f>YEAR(Table1[[#This Row],[Order Date]])</f>
        <v>2017</v>
      </c>
      <c r="AR5966" t="str">
        <f>TEXT(Table1[[#This Row],[Order Date]],"mmmm")</f>
        <v>August</v>
      </c>
      <c r="AS5966" t="str">
        <f>"Q"&amp;ROUNDUP(MONTH(Table1[[#This Row],[Order Date]])/3,0)</f>
        <v>Q3</v>
      </c>
      <c r="AT5966">
        <f>IF(Table1[[#This Row],[Sales]]=0,0,Table1[[#This Row],[Profit]]/Table1[[#This Row],[Sales]])</f>
        <v>0.30000000000000004</v>
      </c>
    </row>
    <row r="5967" spans="22:46" x14ac:dyDescent="0.3">
      <c r="V5967">
        <v>5966</v>
      </c>
      <c r="W5967" t="s">
        <v>9385</v>
      </c>
      <c r="X5967" s="1">
        <v>42967</v>
      </c>
      <c r="Y5967" t="s">
        <v>3052</v>
      </c>
      <c r="Z5967" t="s">
        <v>51</v>
      </c>
      <c r="AA5967" t="s">
        <v>8698</v>
      </c>
      <c r="AB5967" t="s">
        <v>8699</v>
      </c>
      <c r="AC5967" t="s">
        <v>41</v>
      </c>
      <c r="AD5967" t="s">
        <v>26</v>
      </c>
      <c r="AE5967" t="s">
        <v>136</v>
      </c>
      <c r="AF5967" t="s">
        <v>43</v>
      </c>
      <c r="AG5967">
        <v>94109</v>
      </c>
      <c r="AH5967" t="s">
        <v>44</v>
      </c>
      <c r="AI5967" t="s">
        <v>590</v>
      </c>
      <c r="AJ5967" t="s">
        <v>46</v>
      </c>
      <c r="AK5967" t="s">
        <v>60</v>
      </c>
      <c r="AL5967" t="s">
        <v>591</v>
      </c>
      <c r="AM5967">
        <v>226.56</v>
      </c>
      <c r="AN5967">
        <v>6</v>
      </c>
      <c r="AO5967">
        <v>0</v>
      </c>
      <c r="AP5967">
        <v>63.436799999999998</v>
      </c>
      <c r="AQ5967">
        <f>YEAR(Table1[[#This Row],[Order Date]])</f>
        <v>2017</v>
      </c>
      <c r="AR5967" t="str">
        <f>TEXT(Table1[[#This Row],[Order Date]],"mmmm")</f>
        <v>August</v>
      </c>
      <c r="AS5967" t="str">
        <f>"Q"&amp;ROUNDUP(MONTH(Table1[[#This Row],[Order Date]])/3,0)</f>
        <v>Q3</v>
      </c>
      <c r="AT5967">
        <f>IF(Table1[[#This Row],[Sales]]=0,0,Table1[[#This Row],[Profit]]/Table1[[#This Row],[Sales]])</f>
        <v>0.27999999999999997</v>
      </c>
    </row>
    <row r="5968" spans="22:46" x14ac:dyDescent="0.3">
      <c r="V5968">
        <v>5967</v>
      </c>
      <c r="W5968" t="s">
        <v>9385</v>
      </c>
      <c r="X5968" s="1">
        <v>42967</v>
      </c>
      <c r="Y5968" t="s">
        <v>3052</v>
      </c>
      <c r="Z5968" t="s">
        <v>51</v>
      </c>
      <c r="AA5968" t="s">
        <v>8698</v>
      </c>
      <c r="AB5968" t="s">
        <v>8699</v>
      </c>
      <c r="AC5968" t="s">
        <v>41</v>
      </c>
      <c r="AD5968" t="s">
        <v>26</v>
      </c>
      <c r="AE5968" t="s">
        <v>136</v>
      </c>
      <c r="AF5968" t="s">
        <v>43</v>
      </c>
      <c r="AG5968">
        <v>94109</v>
      </c>
      <c r="AH5968" t="s">
        <v>44</v>
      </c>
      <c r="AI5968" t="s">
        <v>7190</v>
      </c>
      <c r="AJ5968" t="s">
        <v>73</v>
      </c>
      <c r="AK5968" t="s">
        <v>74</v>
      </c>
      <c r="AL5968" t="s">
        <v>7191</v>
      </c>
      <c r="AM5968">
        <v>107.88</v>
      </c>
      <c r="AN5968">
        <v>3</v>
      </c>
      <c r="AO5968">
        <v>0.2</v>
      </c>
      <c r="AP5968">
        <v>10.788</v>
      </c>
      <c r="AQ5968">
        <f>YEAR(Table1[[#This Row],[Order Date]])</f>
        <v>2017</v>
      </c>
      <c r="AR5968" t="str">
        <f>TEXT(Table1[[#This Row],[Order Date]],"mmmm")</f>
        <v>August</v>
      </c>
      <c r="AS5968" t="str">
        <f>"Q"&amp;ROUNDUP(MONTH(Table1[[#This Row],[Order Date]])/3,0)</f>
        <v>Q3</v>
      </c>
      <c r="AT5968">
        <f>IF(Table1[[#This Row],[Sales]]=0,0,Table1[[#This Row],[Profit]]/Table1[[#This Row],[Sales]])</f>
        <v>0.1</v>
      </c>
    </row>
    <row r="5969" spans="22:46" x14ac:dyDescent="0.3">
      <c r="V5969">
        <v>5968</v>
      </c>
      <c r="W5969" t="s">
        <v>9386</v>
      </c>
      <c r="X5969" s="1">
        <v>42384</v>
      </c>
      <c r="Y5969" t="s">
        <v>3057</v>
      </c>
      <c r="Z5969" t="s">
        <v>207</v>
      </c>
      <c r="AA5969" t="s">
        <v>3156</v>
      </c>
      <c r="AB5969" t="s">
        <v>3157</v>
      </c>
      <c r="AC5969" t="s">
        <v>108</v>
      </c>
      <c r="AD5969" t="s">
        <v>26</v>
      </c>
      <c r="AE5969" t="s">
        <v>300</v>
      </c>
      <c r="AF5969" t="s">
        <v>301</v>
      </c>
      <c r="AG5969">
        <v>10009</v>
      </c>
      <c r="AH5969" t="s">
        <v>160</v>
      </c>
      <c r="AI5969" t="s">
        <v>7239</v>
      </c>
      <c r="AJ5969" t="s">
        <v>46</v>
      </c>
      <c r="AK5969" t="s">
        <v>94</v>
      </c>
      <c r="AL5969" t="s">
        <v>7240</v>
      </c>
      <c r="AM5969">
        <v>81.98</v>
      </c>
      <c r="AN5969">
        <v>2</v>
      </c>
      <c r="AO5969">
        <v>0</v>
      </c>
      <c r="AP5969">
        <v>40.170200000000001</v>
      </c>
      <c r="AQ5969">
        <f>YEAR(Table1[[#This Row],[Order Date]])</f>
        <v>2016</v>
      </c>
      <c r="AR5969" t="str">
        <f>TEXT(Table1[[#This Row],[Order Date]],"mmmm")</f>
        <v>January</v>
      </c>
      <c r="AS5969" t="str">
        <f>"Q"&amp;ROUNDUP(MONTH(Table1[[#This Row],[Order Date]])/3,0)</f>
        <v>Q1</v>
      </c>
      <c r="AT5969">
        <f>IF(Table1[[#This Row],[Sales]]=0,0,Table1[[#This Row],[Profit]]/Table1[[#This Row],[Sales]])</f>
        <v>0.49</v>
      </c>
    </row>
    <row r="5970" spans="22:46" x14ac:dyDescent="0.3">
      <c r="V5970">
        <v>5969</v>
      </c>
      <c r="W5970" t="s">
        <v>9387</v>
      </c>
      <c r="X5970" s="1">
        <v>41840</v>
      </c>
      <c r="Y5970" t="s">
        <v>1869</v>
      </c>
      <c r="Z5970" t="s">
        <v>207</v>
      </c>
      <c r="AA5970" t="s">
        <v>2203</v>
      </c>
      <c r="AB5970" t="s">
        <v>2204</v>
      </c>
      <c r="AC5970" t="s">
        <v>25</v>
      </c>
      <c r="AD5970" t="s">
        <v>26</v>
      </c>
      <c r="AE5970" t="s">
        <v>1065</v>
      </c>
      <c r="AF5970" t="s">
        <v>43</v>
      </c>
      <c r="AG5970">
        <v>92105</v>
      </c>
      <c r="AH5970" t="s">
        <v>44</v>
      </c>
      <c r="AI5970" t="s">
        <v>4300</v>
      </c>
      <c r="AJ5970" t="s">
        <v>46</v>
      </c>
      <c r="AK5970" t="s">
        <v>94</v>
      </c>
      <c r="AL5970" t="s">
        <v>4301</v>
      </c>
      <c r="AM5970">
        <v>104.85</v>
      </c>
      <c r="AN5970">
        <v>1</v>
      </c>
      <c r="AO5970">
        <v>0</v>
      </c>
      <c r="AP5970">
        <v>50.328000000000003</v>
      </c>
      <c r="AQ5970">
        <f>YEAR(Table1[[#This Row],[Order Date]])</f>
        <v>2014</v>
      </c>
      <c r="AR5970" t="str">
        <f>TEXT(Table1[[#This Row],[Order Date]],"mmmm")</f>
        <v>July</v>
      </c>
      <c r="AS5970" t="str">
        <f>"Q"&amp;ROUNDUP(MONTH(Table1[[#This Row],[Order Date]])/3,0)</f>
        <v>Q3</v>
      </c>
      <c r="AT5970">
        <f>IF(Table1[[#This Row],[Sales]]=0,0,Table1[[#This Row],[Profit]]/Table1[[#This Row],[Sales]])</f>
        <v>0.48000000000000004</v>
      </c>
    </row>
    <row r="5971" spans="22:46" x14ac:dyDescent="0.3">
      <c r="V5971">
        <v>5970</v>
      </c>
      <c r="W5971" t="s">
        <v>9387</v>
      </c>
      <c r="X5971" s="1">
        <v>41840</v>
      </c>
      <c r="Y5971" t="s">
        <v>1869</v>
      </c>
      <c r="Z5971" t="s">
        <v>207</v>
      </c>
      <c r="AA5971" t="s">
        <v>2203</v>
      </c>
      <c r="AB5971" t="s">
        <v>2204</v>
      </c>
      <c r="AC5971" t="s">
        <v>25</v>
      </c>
      <c r="AD5971" t="s">
        <v>26</v>
      </c>
      <c r="AE5971" t="s">
        <v>1065</v>
      </c>
      <c r="AF5971" t="s">
        <v>43</v>
      </c>
      <c r="AG5971">
        <v>92105</v>
      </c>
      <c r="AH5971" t="s">
        <v>44</v>
      </c>
      <c r="AI5971" t="s">
        <v>1355</v>
      </c>
      <c r="AJ5971" t="s">
        <v>46</v>
      </c>
      <c r="AK5971" t="s">
        <v>77</v>
      </c>
      <c r="AL5971" t="s">
        <v>1356</v>
      </c>
      <c r="AM5971">
        <v>8.7040000000000006</v>
      </c>
      <c r="AN5971">
        <v>2</v>
      </c>
      <c r="AO5971">
        <v>0.2</v>
      </c>
      <c r="AP5971">
        <v>3.1551999999999998</v>
      </c>
      <c r="AQ5971">
        <f>YEAR(Table1[[#This Row],[Order Date]])</f>
        <v>2014</v>
      </c>
      <c r="AR5971" t="str">
        <f>TEXT(Table1[[#This Row],[Order Date]],"mmmm")</f>
        <v>July</v>
      </c>
      <c r="AS5971" t="str">
        <f>"Q"&amp;ROUNDUP(MONTH(Table1[[#This Row],[Order Date]])/3,0)</f>
        <v>Q3</v>
      </c>
      <c r="AT5971">
        <f>IF(Table1[[#This Row],[Sales]]=0,0,Table1[[#This Row],[Profit]]/Table1[[#This Row],[Sales]])</f>
        <v>0.36249999999999993</v>
      </c>
    </row>
    <row r="5972" spans="22:46" x14ac:dyDescent="0.3">
      <c r="V5972">
        <v>5971</v>
      </c>
      <c r="W5972" t="s">
        <v>9387</v>
      </c>
      <c r="X5972" s="1">
        <v>41840</v>
      </c>
      <c r="Y5972" t="s">
        <v>1869</v>
      </c>
      <c r="Z5972" t="s">
        <v>207</v>
      </c>
      <c r="AA5972" t="s">
        <v>2203</v>
      </c>
      <c r="AB5972" t="s">
        <v>2204</v>
      </c>
      <c r="AC5972" t="s">
        <v>25</v>
      </c>
      <c r="AD5972" t="s">
        <v>26</v>
      </c>
      <c r="AE5972" t="s">
        <v>1065</v>
      </c>
      <c r="AF5972" t="s">
        <v>43</v>
      </c>
      <c r="AG5972">
        <v>92105</v>
      </c>
      <c r="AH5972" t="s">
        <v>44</v>
      </c>
      <c r="AI5972" t="s">
        <v>1726</v>
      </c>
      <c r="AJ5972" t="s">
        <v>46</v>
      </c>
      <c r="AK5972" t="s">
        <v>94</v>
      </c>
      <c r="AL5972" t="s">
        <v>1727</v>
      </c>
      <c r="AM5972">
        <v>19.920000000000002</v>
      </c>
      <c r="AN5972">
        <v>4</v>
      </c>
      <c r="AO5972">
        <v>0</v>
      </c>
      <c r="AP5972">
        <v>9.7607999999999997</v>
      </c>
      <c r="AQ5972">
        <f>YEAR(Table1[[#This Row],[Order Date]])</f>
        <v>2014</v>
      </c>
      <c r="AR5972" t="str">
        <f>TEXT(Table1[[#This Row],[Order Date]],"mmmm")</f>
        <v>July</v>
      </c>
      <c r="AS5972" t="str">
        <f>"Q"&amp;ROUNDUP(MONTH(Table1[[#This Row],[Order Date]])/3,0)</f>
        <v>Q3</v>
      </c>
      <c r="AT5972">
        <f>IF(Table1[[#This Row],[Sales]]=0,0,Table1[[#This Row],[Profit]]/Table1[[#This Row],[Sales]])</f>
        <v>0.48999999999999994</v>
      </c>
    </row>
    <row r="5973" spans="22:46" x14ac:dyDescent="0.3">
      <c r="V5973">
        <v>5972</v>
      </c>
      <c r="W5973" t="s">
        <v>9387</v>
      </c>
      <c r="X5973" s="1">
        <v>41840</v>
      </c>
      <c r="Y5973" t="s">
        <v>1869</v>
      </c>
      <c r="Z5973" t="s">
        <v>207</v>
      </c>
      <c r="AA5973" t="s">
        <v>2203</v>
      </c>
      <c r="AB5973" t="s">
        <v>2204</v>
      </c>
      <c r="AC5973" t="s">
        <v>25</v>
      </c>
      <c r="AD5973" t="s">
        <v>26</v>
      </c>
      <c r="AE5973" t="s">
        <v>1065</v>
      </c>
      <c r="AF5973" t="s">
        <v>43</v>
      </c>
      <c r="AG5973">
        <v>92105</v>
      </c>
      <c r="AH5973" t="s">
        <v>44</v>
      </c>
      <c r="AI5973" t="s">
        <v>2690</v>
      </c>
      <c r="AJ5973" t="s">
        <v>31</v>
      </c>
      <c r="AK5973" t="s">
        <v>67</v>
      </c>
      <c r="AL5973" t="s">
        <v>2691</v>
      </c>
      <c r="AM5973">
        <v>43.02</v>
      </c>
      <c r="AN5973">
        <v>3</v>
      </c>
      <c r="AO5973">
        <v>0</v>
      </c>
      <c r="AP5973">
        <v>15.4872</v>
      </c>
      <c r="AQ5973">
        <f>YEAR(Table1[[#This Row],[Order Date]])</f>
        <v>2014</v>
      </c>
      <c r="AR5973" t="str">
        <f>TEXT(Table1[[#This Row],[Order Date]],"mmmm")</f>
        <v>July</v>
      </c>
      <c r="AS5973" t="str">
        <f>"Q"&amp;ROUNDUP(MONTH(Table1[[#This Row],[Order Date]])/3,0)</f>
        <v>Q3</v>
      </c>
      <c r="AT5973">
        <f>IF(Table1[[#This Row],[Sales]]=0,0,Table1[[#This Row],[Profit]]/Table1[[#This Row],[Sales]])</f>
        <v>0.36</v>
      </c>
    </row>
    <row r="5974" spans="22:46" x14ac:dyDescent="0.3">
      <c r="V5974">
        <v>5973</v>
      </c>
      <c r="W5974" t="s">
        <v>9388</v>
      </c>
      <c r="X5974" s="1">
        <v>42772</v>
      </c>
      <c r="Y5974" s="1">
        <v>43041</v>
      </c>
      <c r="Z5974" t="s">
        <v>51</v>
      </c>
      <c r="AA5974" t="s">
        <v>4009</v>
      </c>
      <c r="AB5974" t="s">
        <v>4010</v>
      </c>
      <c r="AC5974" t="s">
        <v>25</v>
      </c>
      <c r="AD5974" t="s">
        <v>26</v>
      </c>
      <c r="AE5974" t="s">
        <v>300</v>
      </c>
      <c r="AF5974" t="s">
        <v>301</v>
      </c>
      <c r="AG5974">
        <v>10024</v>
      </c>
      <c r="AH5974" t="s">
        <v>160</v>
      </c>
      <c r="AI5974" t="s">
        <v>3503</v>
      </c>
      <c r="AJ5974" t="s">
        <v>31</v>
      </c>
      <c r="AK5974" t="s">
        <v>32</v>
      </c>
      <c r="AL5974" t="s">
        <v>3504</v>
      </c>
      <c r="AM5974">
        <v>240.78399999999999</v>
      </c>
      <c r="AN5974">
        <v>1</v>
      </c>
      <c r="AO5974">
        <v>0.2</v>
      </c>
      <c r="AP5974">
        <v>30.097999999999999</v>
      </c>
      <c r="AQ5974">
        <f>YEAR(Table1[[#This Row],[Order Date]])</f>
        <v>2017</v>
      </c>
      <c r="AR5974" t="str">
        <f>TEXT(Table1[[#This Row],[Order Date]],"mmmm")</f>
        <v>February</v>
      </c>
      <c r="AS5974" t="str">
        <f>"Q"&amp;ROUNDUP(MONTH(Table1[[#This Row],[Order Date]])/3,0)</f>
        <v>Q1</v>
      </c>
      <c r="AT5974">
        <f>IF(Table1[[#This Row],[Sales]]=0,0,Table1[[#This Row],[Profit]]/Table1[[#This Row],[Sales]])</f>
        <v>0.125</v>
      </c>
    </row>
    <row r="5975" spans="22:46" x14ac:dyDescent="0.3">
      <c r="V5975">
        <v>5974</v>
      </c>
      <c r="W5975" t="s">
        <v>9389</v>
      </c>
      <c r="X5975" s="1">
        <v>42363</v>
      </c>
      <c r="Y5975" t="s">
        <v>5571</v>
      </c>
      <c r="Z5975" t="s">
        <v>51</v>
      </c>
      <c r="AA5975" t="s">
        <v>815</v>
      </c>
      <c r="AB5975" t="s">
        <v>816</v>
      </c>
      <c r="AC5975" t="s">
        <v>108</v>
      </c>
      <c r="AD5975" t="s">
        <v>26</v>
      </c>
      <c r="AE5975" t="s">
        <v>300</v>
      </c>
      <c r="AF5975" t="s">
        <v>301</v>
      </c>
      <c r="AG5975">
        <v>10011</v>
      </c>
      <c r="AH5975" t="s">
        <v>160</v>
      </c>
      <c r="AI5975" t="s">
        <v>6890</v>
      </c>
      <c r="AJ5975" t="s">
        <v>46</v>
      </c>
      <c r="AK5975" t="s">
        <v>80</v>
      </c>
      <c r="AL5975" t="s">
        <v>6891</v>
      </c>
      <c r="AM5975">
        <v>414.96</v>
      </c>
      <c r="AN5975">
        <v>2</v>
      </c>
      <c r="AO5975">
        <v>0</v>
      </c>
      <c r="AP5975">
        <v>124.488</v>
      </c>
      <c r="AQ5975">
        <f>YEAR(Table1[[#This Row],[Order Date]])</f>
        <v>2015</v>
      </c>
      <c r="AR5975" t="str">
        <f>TEXT(Table1[[#This Row],[Order Date]],"mmmm")</f>
        <v>December</v>
      </c>
      <c r="AS5975" t="str">
        <f>"Q"&amp;ROUNDUP(MONTH(Table1[[#This Row],[Order Date]])/3,0)</f>
        <v>Q4</v>
      </c>
      <c r="AT5975">
        <f>IF(Table1[[#This Row],[Sales]]=0,0,Table1[[#This Row],[Profit]]/Table1[[#This Row],[Sales]])</f>
        <v>0.3</v>
      </c>
    </row>
    <row r="5976" spans="22:46" x14ac:dyDescent="0.3">
      <c r="V5976">
        <v>5975</v>
      </c>
      <c r="W5976" t="s">
        <v>9390</v>
      </c>
      <c r="X5976" s="1">
        <v>42651</v>
      </c>
      <c r="Y5976" t="s">
        <v>635</v>
      </c>
      <c r="Z5976" t="s">
        <v>51</v>
      </c>
      <c r="AA5976" t="s">
        <v>1358</v>
      </c>
      <c r="AB5976" t="s">
        <v>1359</v>
      </c>
      <c r="AC5976" t="s">
        <v>25</v>
      </c>
      <c r="AD5976" t="s">
        <v>26</v>
      </c>
      <c r="AE5976" t="s">
        <v>528</v>
      </c>
      <c r="AF5976" t="s">
        <v>92</v>
      </c>
      <c r="AG5976">
        <v>28205</v>
      </c>
      <c r="AH5976" t="s">
        <v>29</v>
      </c>
      <c r="AI5976" t="s">
        <v>3894</v>
      </c>
      <c r="AJ5976" t="s">
        <v>46</v>
      </c>
      <c r="AK5976" t="s">
        <v>60</v>
      </c>
      <c r="AL5976" t="s">
        <v>3895</v>
      </c>
      <c r="AM5976">
        <v>387.72</v>
      </c>
      <c r="AN5976">
        <v>5</v>
      </c>
      <c r="AO5976">
        <v>0.2</v>
      </c>
      <c r="AP5976">
        <v>-67.850999999999999</v>
      </c>
      <c r="AQ5976">
        <f>YEAR(Table1[[#This Row],[Order Date]])</f>
        <v>2016</v>
      </c>
      <c r="AR5976" t="str">
        <f>TEXT(Table1[[#This Row],[Order Date]],"mmmm")</f>
        <v>October</v>
      </c>
      <c r="AS5976" t="str">
        <f>"Q"&amp;ROUNDUP(MONTH(Table1[[#This Row],[Order Date]])/3,0)</f>
        <v>Q4</v>
      </c>
      <c r="AT5976">
        <f>IF(Table1[[#This Row],[Sales]]=0,0,Table1[[#This Row],[Profit]]/Table1[[#This Row],[Sales]])</f>
        <v>-0.17499999999999999</v>
      </c>
    </row>
    <row r="5977" spans="22:46" x14ac:dyDescent="0.3">
      <c r="V5977">
        <v>5976</v>
      </c>
      <c r="W5977" t="s">
        <v>9391</v>
      </c>
      <c r="X5977" s="1">
        <v>42929</v>
      </c>
      <c r="Y5977" t="s">
        <v>6144</v>
      </c>
      <c r="Z5977" t="s">
        <v>51</v>
      </c>
      <c r="AA5977" t="s">
        <v>6461</v>
      </c>
      <c r="AB5977" t="s">
        <v>6462</v>
      </c>
      <c r="AC5977" t="s">
        <v>41</v>
      </c>
      <c r="AD5977" t="s">
        <v>26</v>
      </c>
      <c r="AE5977" t="s">
        <v>7200</v>
      </c>
      <c r="AF5977" t="s">
        <v>5087</v>
      </c>
      <c r="AG5977">
        <v>66212</v>
      </c>
      <c r="AH5977" t="s">
        <v>111</v>
      </c>
      <c r="AI5977" t="s">
        <v>3248</v>
      </c>
      <c r="AJ5977" t="s">
        <v>46</v>
      </c>
      <c r="AK5977" t="s">
        <v>60</v>
      </c>
      <c r="AL5977" t="s">
        <v>3249</v>
      </c>
      <c r="AM5977">
        <v>360.38</v>
      </c>
      <c r="AN5977">
        <v>2</v>
      </c>
      <c r="AO5977">
        <v>0</v>
      </c>
      <c r="AP5977">
        <v>93.698800000000006</v>
      </c>
      <c r="AQ5977">
        <f>YEAR(Table1[[#This Row],[Order Date]])</f>
        <v>2017</v>
      </c>
      <c r="AR5977" t="str">
        <f>TEXT(Table1[[#This Row],[Order Date]],"mmmm")</f>
        <v>July</v>
      </c>
      <c r="AS5977" t="str">
        <f>"Q"&amp;ROUNDUP(MONTH(Table1[[#This Row],[Order Date]])/3,0)</f>
        <v>Q3</v>
      </c>
      <c r="AT5977">
        <f>IF(Table1[[#This Row],[Sales]]=0,0,Table1[[#This Row],[Profit]]/Table1[[#This Row],[Sales]])</f>
        <v>0.26</v>
      </c>
    </row>
    <row r="5978" spans="22:46" x14ac:dyDescent="0.3">
      <c r="V5978">
        <v>5977</v>
      </c>
      <c r="W5978" t="s">
        <v>9391</v>
      </c>
      <c r="X5978" s="1">
        <v>42929</v>
      </c>
      <c r="Y5978" t="s">
        <v>6144</v>
      </c>
      <c r="Z5978" t="s">
        <v>51</v>
      </c>
      <c r="AA5978" t="s">
        <v>6461</v>
      </c>
      <c r="AB5978" t="s">
        <v>6462</v>
      </c>
      <c r="AC5978" t="s">
        <v>41</v>
      </c>
      <c r="AD5978" t="s">
        <v>26</v>
      </c>
      <c r="AE5978" t="s">
        <v>7200</v>
      </c>
      <c r="AF5978" t="s">
        <v>5087</v>
      </c>
      <c r="AG5978">
        <v>66212</v>
      </c>
      <c r="AH5978" t="s">
        <v>111</v>
      </c>
      <c r="AI5978" t="s">
        <v>4353</v>
      </c>
      <c r="AJ5978" t="s">
        <v>46</v>
      </c>
      <c r="AK5978" t="s">
        <v>94</v>
      </c>
      <c r="AL5978" t="s">
        <v>4354</v>
      </c>
      <c r="AM5978">
        <v>13.56</v>
      </c>
      <c r="AN5978">
        <v>2</v>
      </c>
      <c r="AO5978">
        <v>0</v>
      </c>
      <c r="AP5978">
        <v>6.2375999999999996</v>
      </c>
      <c r="AQ5978">
        <f>YEAR(Table1[[#This Row],[Order Date]])</f>
        <v>2017</v>
      </c>
      <c r="AR5978" t="str">
        <f>TEXT(Table1[[#This Row],[Order Date]],"mmmm")</f>
        <v>July</v>
      </c>
      <c r="AS5978" t="str">
        <f>"Q"&amp;ROUNDUP(MONTH(Table1[[#This Row],[Order Date]])/3,0)</f>
        <v>Q3</v>
      </c>
      <c r="AT5978">
        <f>IF(Table1[[#This Row],[Sales]]=0,0,Table1[[#This Row],[Profit]]/Table1[[#This Row],[Sales]])</f>
        <v>0.45999999999999996</v>
      </c>
    </row>
    <row r="5979" spans="22:46" x14ac:dyDescent="0.3">
      <c r="V5979">
        <v>5978</v>
      </c>
      <c r="W5979" t="s">
        <v>9392</v>
      </c>
      <c r="X5979" s="1">
        <v>42849</v>
      </c>
      <c r="Y5979" t="s">
        <v>800</v>
      </c>
      <c r="Z5979" t="s">
        <v>207</v>
      </c>
      <c r="AA5979" t="s">
        <v>5939</v>
      </c>
      <c r="AB5979" t="s">
        <v>5940</v>
      </c>
      <c r="AC5979" t="s">
        <v>25</v>
      </c>
      <c r="AD5979" t="s">
        <v>26</v>
      </c>
      <c r="AE5979" t="s">
        <v>2056</v>
      </c>
      <c r="AF5979" t="s">
        <v>349</v>
      </c>
      <c r="AG5979">
        <v>85204</v>
      </c>
      <c r="AH5979" t="s">
        <v>44</v>
      </c>
      <c r="AI5979" t="s">
        <v>1351</v>
      </c>
      <c r="AJ5979" t="s">
        <v>73</v>
      </c>
      <c r="AK5979" t="s">
        <v>74</v>
      </c>
      <c r="AL5979" t="s">
        <v>1352</v>
      </c>
      <c r="AM5979">
        <v>552</v>
      </c>
      <c r="AN5979">
        <v>10</v>
      </c>
      <c r="AO5979">
        <v>0.2</v>
      </c>
      <c r="AP5979">
        <v>34.5</v>
      </c>
      <c r="AQ5979">
        <f>YEAR(Table1[[#This Row],[Order Date]])</f>
        <v>2017</v>
      </c>
      <c r="AR5979" t="str">
        <f>TEXT(Table1[[#This Row],[Order Date]],"mmmm")</f>
        <v>April</v>
      </c>
      <c r="AS5979" t="str">
        <f>"Q"&amp;ROUNDUP(MONTH(Table1[[#This Row],[Order Date]])/3,0)</f>
        <v>Q2</v>
      </c>
      <c r="AT5979">
        <f>IF(Table1[[#This Row],[Sales]]=0,0,Table1[[#This Row],[Profit]]/Table1[[#This Row],[Sales]])</f>
        <v>6.25E-2</v>
      </c>
    </row>
    <row r="5980" spans="22:46" x14ac:dyDescent="0.3">
      <c r="V5980">
        <v>5979</v>
      </c>
      <c r="W5980" t="s">
        <v>9393</v>
      </c>
      <c r="X5980" s="1">
        <v>41889</v>
      </c>
      <c r="Y5980" t="s">
        <v>1009</v>
      </c>
      <c r="Z5980" t="s">
        <v>51</v>
      </c>
      <c r="AA5980" t="s">
        <v>497</v>
      </c>
      <c r="AB5980" t="s">
        <v>498</v>
      </c>
      <c r="AC5980" t="s">
        <v>108</v>
      </c>
      <c r="AD5980" t="s">
        <v>26</v>
      </c>
      <c r="AE5980" t="s">
        <v>5106</v>
      </c>
      <c r="AF5980" t="s">
        <v>732</v>
      </c>
      <c r="AG5980">
        <v>74133</v>
      </c>
      <c r="AH5980" t="s">
        <v>111</v>
      </c>
      <c r="AI5980" t="s">
        <v>4303</v>
      </c>
      <c r="AJ5980" t="s">
        <v>31</v>
      </c>
      <c r="AK5980" t="s">
        <v>57</v>
      </c>
      <c r="AL5980" t="s">
        <v>3702</v>
      </c>
      <c r="AM5980">
        <v>429.9</v>
      </c>
      <c r="AN5980">
        <v>5</v>
      </c>
      <c r="AO5980">
        <v>0</v>
      </c>
      <c r="AP5980">
        <v>111.774</v>
      </c>
      <c r="AQ5980">
        <f>YEAR(Table1[[#This Row],[Order Date]])</f>
        <v>2014</v>
      </c>
      <c r="AR5980" t="str">
        <f>TEXT(Table1[[#This Row],[Order Date]],"mmmm")</f>
        <v>September</v>
      </c>
      <c r="AS5980" t="str">
        <f>"Q"&amp;ROUNDUP(MONTH(Table1[[#This Row],[Order Date]])/3,0)</f>
        <v>Q3</v>
      </c>
      <c r="AT5980">
        <f>IF(Table1[[#This Row],[Sales]]=0,0,Table1[[#This Row],[Profit]]/Table1[[#This Row],[Sales]])</f>
        <v>0.26</v>
      </c>
    </row>
    <row r="5981" spans="22:46" x14ac:dyDescent="0.3">
      <c r="V5981">
        <v>5980</v>
      </c>
      <c r="W5981" t="s">
        <v>9393</v>
      </c>
      <c r="X5981" s="1">
        <v>41889</v>
      </c>
      <c r="Y5981" t="s">
        <v>1009</v>
      </c>
      <c r="Z5981" t="s">
        <v>51</v>
      </c>
      <c r="AA5981" t="s">
        <v>497</v>
      </c>
      <c r="AB5981" t="s">
        <v>498</v>
      </c>
      <c r="AC5981" t="s">
        <v>108</v>
      </c>
      <c r="AD5981" t="s">
        <v>26</v>
      </c>
      <c r="AE5981" t="s">
        <v>5106</v>
      </c>
      <c r="AF5981" t="s">
        <v>732</v>
      </c>
      <c r="AG5981">
        <v>74133</v>
      </c>
      <c r="AH5981" t="s">
        <v>111</v>
      </c>
      <c r="AI5981" t="s">
        <v>185</v>
      </c>
      <c r="AJ5981" t="s">
        <v>46</v>
      </c>
      <c r="AK5981" t="s">
        <v>77</v>
      </c>
      <c r="AL5981" t="s">
        <v>186</v>
      </c>
      <c r="AM5981">
        <v>32.06</v>
      </c>
      <c r="AN5981">
        <v>2</v>
      </c>
      <c r="AO5981">
        <v>0</v>
      </c>
      <c r="AP5981">
        <v>15.3888</v>
      </c>
      <c r="AQ5981">
        <f>YEAR(Table1[[#This Row],[Order Date]])</f>
        <v>2014</v>
      </c>
      <c r="AR5981" t="str">
        <f>TEXT(Table1[[#This Row],[Order Date]],"mmmm")</f>
        <v>September</v>
      </c>
      <c r="AS5981" t="str">
        <f>"Q"&amp;ROUNDUP(MONTH(Table1[[#This Row],[Order Date]])/3,0)</f>
        <v>Q3</v>
      </c>
      <c r="AT5981">
        <f>IF(Table1[[#This Row],[Sales]]=0,0,Table1[[#This Row],[Profit]]/Table1[[#This Row],[Sales]])</f>
        <v>0.48</v>
      </c>
    </row>
    <row r="5982" spans="22:46" x14ac:dyDescent="0.3">
      <c r="V5982">
        <v>5981</v>
      </c>
      <c r="W5982" t="s">
        <v>9393</v>
      </c>
      <c r="X5982" s="1">
        <v>41889</v>
      </c>
      <c r="Y5982" t="s">
        <v>1009</v>
      </c>
      <c r="Z5982" t="s">
        <v>51</v>
      </c>
      <c r="AA5982" t="s">
        <v>497</v>
      </c>
      <c r="AB5982" t="s">
        <v>498</v>
      </c>
      <c r="AC5982" t="s">
        <v>108</v>
      </c>
      <c r="AD5982" t="s">
        <v>26</v>
      </c>
      <c r="AE5982" t="s">
        <v>5106</v>
      </c>
      <c r="AF5982" t="s">
        <v>732</v>
      </c>
      <c r="AG5982">
        <v>74133</v>
      </c>
      <c r="AH5982" t="s">
        <v>111</v>
      </c>
      <c r="AI5982" t="s">
        <v>808</v>
      </c>
      <c r="AJ5982" t="s">
        <v>31</v>
      </c>
      <c r="AK5982" t="s">
        <v>35</v>
      </c>
      <c r="AL5982" t="s">
        <v>809</v>
      </c>
      <c r="AM5982">
        <v>161.96</v>
      </c>
      <c r="AN5982">
        <v>2</v>
      </c>
      <c r="AO5982">
        <v>0</v>
      </c>
      <c r="AP5982">
        <v>45.348799999999997</v>
      </c>
      <c r="AQ5982">
        <f>YEAR(Table1[[#This Row],[Order Date]])</f>
        <v>2014</v>
      </c>
      <c r="AR5982" t="str">
        <f>TEXT(Table1[[#This Row],[Order Date]],"mmmm")</f>
        <v>September</v>
      </c>
      <c r="AS5982" t="str">
        <f>"Q"&amp;ROUNDUP(MONTH(Table1[[#This Row],[Order Date]])/3,0)</f>
        <v>Q3</v>
      </c>
      <c r="AT5982">
        <f>IF(Table1[[#This Row],[Sales]]=0,0,Table1[[#This Row],[Profit]]/Table1[[#This Row],[Sales]])</f>
        <v>0.27999999999999997</v>
      </c>
    </row>
    <row r="5983" spans="22:46" x14ac:dyDescent="0.3">
      <c r="V5983">
        <v>5982</v>
      </c>
      <c r="W5983" t="s">
        <v>9393</v>
      </c>
      <c r="X5983" s="1">
        <v>41889</v>
      </c>
      <c r="Y5983" t="s">
        <v>1009</v>
      </c>
      <c r="Z5983" t="s">
        <v>51</v>
      </c>
      <c r="AA5983" t="s">
        <v>497</v>
      </c>
      <c r="AB5983" t="s">
        <v>498</v>
      </c>
      <c r="AC5983" t="s">
        <v>108</v>
      </c>
      <c r="AD5983" t="s">
        <v>26</v>
      </c>
      <c r="AE5983" t="s">
        <v>5106</v>
      </c>
      <c r="AF5983" t="s">
        <v>732</v>
      </c>
      <c r="AG5983">
        <v>74133</v>
      </c>
      <c r="AH5983" t="s">
        <v>111</v>
      </c>
      <c r="AI5983" t="s">
        <v>1500</v>
      </c>
      <c r="AJ5983" t="s">
        <v>46</v>
      </c>
      <c r="AK5983" t="s">
        <v>60</v>
      </c>
      <c r="AL5983" t="s">
        <v>1501</v>
      </c>
      <c r="AM5983">
        <v>19.86</v>
      </c>
      <c r="AN5983">
        <v>2</v>
      </c>
      <c r="AO5983">
        <v>0</v>
      </c>
      <c r="AP5983">
        <v>5.7594000000000003</v>
      </c>
      <c r="AQ5983">
        <f>YEAR(Table1[[#This Row],[Order Date]])</f>
        <v>2014</v>
      </c>
      <c r="AR5983" t="str">
        <f>TEXT(Table1[[#This Row],[Order Date]],"mmmm")</f>
        <v>September</v>
      </c>
      <c r="AS5983" t="str">
        <f>"Q"&amp;ROUNDUP(MONTH(Table1[[#This Row],[Order Date]])/3,0)</f>
        <v>Q3</v>
      </c>
      <c r="AT5983">
        <f>IF(Table1[[#This Row],[Sales]]=0,0,Table1[[#This Row],[Profit]]/Table1[[#This Row],[Sales]])</f>
        <v>0.29000000000000004</v>
      </c>
    </row>
    <row r="5984" spans="22:46" x14ac:dyDescent="0.3">
      <c r="V5984">
        <v>5983</v>
      </c>
      <c r="W5984" t="s">
        <v>9394</v>
      </c>
      <c r="X5984" s="1">
        <v>42695</v>
      </c>
      <c r="Y5984" t="s">
        <v>840</v>
      </c>
      <c r="Z5984" t="s">
        <v>51</v>
      </c>
      <c r="AA5984" t="s">
        <v>1541</v>
      </c>
      <c r="AB5984" t="s">
        <v>1542</v>
      </c>
      <c r="AC5984" t="s">
        <v>25</v>
      </c>
      <c r="AD5984" t="s">
        <v>26</v>
      </c>
      <c r="AE5984" t="s">
        <v>300</v>
      </c>
      <c r="AF5984" t="s">
        <v>301</v>
      </c>
      <c r="AG5984">
        <v>10035</v>
      </c>
      <c r="AH5984" t="s">
        <v>160</v>
      </c>
      <c r="AI5984" t="s">
        <v>8072</v>
      </c>
      <c r="AJ5984" t="s">
        <v>46</v>
      </c>
      <c r="AK5984" t="s">
        <v>94</v>
      </c>
      <c r="AL5984" t="s">
        <v>8073</v>
      </c>
      <c r="AM5984">
        <v>12.96</v>
      </c>
      <c r="AN5984">
        <v>2</v>
      </c>
      <c r="AO5984">
        <v>0</v>
      </c>
      <c r="AP5984">
        <v>6.3503999999999996</v>
      </c>
      <c r="AQ5984">
        <f>YEAR(Table1[[#This Row],[Order Date]])</f>
        <v>2016</v>
      </c>
      <c r="AR5984" t="str">
        <f>TEXT(Table1[[#This Row],[Order Date]],"mmmm")</f>
        <v>November</v>
      </c>
      <c r="AS5984" t="str">
        <f>"Q"&amp;ROUNDUP(MONTH(Table1[[#This Row],[Order Date]])/3,0)</f>
        <v>Q4</v>
      </c>
      <c r="AT5984">
        <f>IF(Table1[[#This Row],[Sales]]=0,0,Table1[[#This Row],[Profit]]/Table1[[#This Row],[Sales]])</f>
        <v>0.48999999999999994</v>
      </c>
    </row>
    <row r="5985" spans="22:46" x14ac:dyDescent="0.3">
      <c r="V5985">
        <v>5984</v>
      </c>
      <c r="W5985" t="s">
        <v>9395</v>
      </c>
      <c r="X5985" s="1">
        <v>42994</v>
      </c>
      <c r="Y5985" t="s">
        <v>657</v>
      </c>
      <c r="Z5985" t="s">
        <v>22</v>
      </c>
      <c r="AA5985" t="s">
        <v>7188</v>
      </c>
      <c r="AB5985" t="s">
        <v>7189</v>
      </c>
      <c r="AC5985" t="s">
        <v>25</v>
      </c>
      <c r="AD5985" t="s">
        <v>26</v>
      </c>
      <c r="AE5985" t="s">
        <v>158</v>
      </c>
      <c r="AF5985" t="s">
        <v>159</v>
      </c>
      <c r="AG5985">
        <v>19143</v>
      </c>
      <c r="AH5985" t="s">
        <v>160</v>
      </c>
      <c r="AI5985" t="s">
        <v>2772</v>
      </c>
      <c r="AJ5985" t="s">
        <v>46</v>
      </c>
      <c r="AK5985" t="s">
        <v>94</v>
      </c>
      <c r="AL5985" t="s">
        <v>2773</v>
      </c>
      <c r="AM5985">
        <v>20.544</v>
      </c>
      <c r="AN5985">
        <v>6</v>
      </c>
      <c r="AO5985">
        <v>0.2</v>
      </c>
      <c r="AP5985">
        <v>6.42</v>
      </c>
      <c r="AQ5985">
        <f>YEAR(Table1[[#This Row],[Order Date]])</f>
        <v>2017</v>
      </c>
      <c r="AR5985" t="str">
        <f>TEXT(Table1[[#This Row],[Order Date]],"mmmm")</f>
        <v>September</v>
      </c>
      <c r="AS5985" t="str">
        <f>"Q"&amp;ROUNDUP(MONTH(Table1[[#This Row],[Order Date]])/3,0)</f>
        <v>Q3</v>
      </c>
      <c r="AT5985">
        <f>IF(Table1[[#This Row],[Sales]]=0,0,Table1[[#This Row],[Profit]]/Table1[[#This Row],[Sales]])</f>
        <v>0.3125</v>
      </c>
    </row>
    <row r="5986" spans="22:46" x14ac:dyDescent="0.3">
      <c r="V5986">
        <v>5985</v>
      </c>
      <c r="W5986" t="s">
        <v>9396</v>
      </c>
      <c r="X5986" s="1">
        <v>42570</v>
      </c>
      <c r="Y5986" t="s">
        <v>1928</v>
      </c>
      <c r="Z5986" t="s">
        <v>51</v>
      </c>
      <c r="AA5986" t="s">
        <v>5458</v>
      </c>
      <c r="AB5986" t="s">
        <v>5459</v>
      </c>
      <c r="AC5986" t="s">
        <v>25</v>
      </c>
      <c r="AD5986" t="s">
        <v>26</v>
      </c>
      <c r="AE5986" t="s">
        <v>8370</v>
      </c>
      <c r="AF5986" t="s">
        <v>1673</v>
      </c>
      <c r="AG5986">
        <v>39401</v>
      </c>
      <c r="AH5986" t="s">
        <v>29</v>
      </c>
      <c r="AI5986" t="s">
        <v>6664</v>
      </c>
      <c r="AJ5986" t="s">
        <v>31</v>
      </c>
      <c r="AK5986" t="s">
        <v>67</v>
      </c>
      <c r="AL5986" t="s">
        <v>6665</v>
      </c>
      <c r="AM5986">
        <v>185.58</v>
      </c>
      <c r="AN5986">
        <v>6</v>
      </c>
      <c r="AO5986">
        <v>0</v>
      </c>
      <c r="AP5986">
        <v>76.087800000000001</v>
      </c>
      <c r="AQ5986">
        <f>YEAR(Table1[[#This Row],[Order Date]])</f>
        <v>2016</v>
      </c>
      <c r="AR5986" t="str">
        <f>TEXT(Table1[[#This Row],[Order Date]],"mmmm")</f>
        <v>July</v>
      </c>
      <c r="AS5986" t="str">
        <f>"Q"&amp;ROUNDUP(MONTH(Table1[[#This Row],[Order Date]])/3,0)</f>
        <v>Q3</v>
      </c>
      <c r="AT5986">
        <f>IF(Table1[[#This Row],[Sales]]=0,0,Table1[[#This Row],[Profit]]/Table1[[#This Row],[Sales]])</f>
        <v>0.41</v>
      </c>
    </row>
    <row r="5987" spans="22:46" x14ac:dyDescent="0.3">
      <c r="V5987">
        <v>5986</v>
      </c>
      <c r="W5987" t="s">
        <v>9396</v>
      </c>
      <c r="X5987" s="1">
        <v>42570</v>
      </c>
      <c r="Y5987" t="s">
        <v>1928</v>
      </c>
      <c r="Z5987" t="s">
        <v>51</v>
      </c>
      <c r="AA5987" t="s">
        <v>5458</v>
      </c>
      <c r="AB5987" t="s">
        <v>5459</v>
      </c>
      <c r="AC5987" t="s">
        <v>25</v>
      </c>
      <c r="AD5987" t="s">
        <v>26</v>
      </c>
      <c r="AE5987" t="s">
        <v>8370</v>
      </c>
      <c r="AF5987" t="s">
        <v>1673</v>
      </c>
      <c r="AG5987">
        <v>39401</v>
      </c>
      <c r="AH5987" t="s">
        <v>29</v>
      </c>
      <c r="AI5987" t="s">
        <v>7522</v>
      </c>
      <c r="AJ5987" t="s">
        <v>46</v>
      </c>
      <c r="AK5987" t="s">
        <v>77</v>
      </c>
      <c r="AL5987" t="s">
        <v>7523</v>
      </c>
      <c r="AM5987">
        <v>77.56</v>
      </c>
      <c r="AN5987">
        <v>2</v>
      </c>
      <c r="AO5987">
        <v>0</v>
      </c>
      <c r="AP5987">
        <v>35.677599999999998</v>
      </c>
      <c r="AQ5987">
        <f>YEAR(Table1[[#This Row],[Order Date]])</f>
        <v>2016</v>
      </c>
      <c r="AR5987" t="str">
        <f>TEXT(Table1[[#This Row],[Order Date]],"mmmm")</f>
        <v>July</v>
      </c>
      <c r="AS5987" t="str">
        <f>"Q"&amp;ROUNDUP(MONTH(Table1[[#This Row],[Order Date]])/3,0)</f>
        <v>Q3</v>
      </c>
      <c r="AT5987">
        <f>IF(Table1[[#This Row],[Sales]]=0,0,Table1[[#This Row],[Profit]]/Table1[[#This Row],[Sales]])</f>
        <v>0.45999999999999996</v>
      </c>
    </row>
    <row r="5988" spans="22:46" x14ac:dyDescent="0.3">
      <c r="V5988">
        <v>5987</v>
      </c>
      <c r="W5988" t="s">
        <v>9396</v>
      </c>
      <c r="X5988" s="1">
        <v>42570</v>
      </c>
      <c r="Y5988" t="s">
        <v>1928</v>
      </c>
      <c r="Z5988" t="s">
        <v>51</v>
      </c>
      <c r="AA5988" t="s">
        <v>5458</v>
      </c>
      <c r="AB5988" t="s">
        <v>5459</v>
      </c>
      <c r="AC5988" t="s">
        <v>25</v>
      </c>
      <c r="AD5988" t="s">
        <v>26</v>
      </c>
      <c r="AE5988" t="s">
        <v>8370</v>
      </c>
      <c r="AF5988" t="s">
        <v>1673</v>
      </c>
      <c r="AG5988">
        <v>39401</v>
      </c>
      <c r="AH5988" t="s">
        <v>29</v>
      </c>
      <c r="AI5988" t="s">
        <v>998</v>
      </c>
      <c r="AJ5988" t="s">
        <v>46</v>
      </c>
      <c r="AK5988" t="s">
        <v>60</v>
      </c>
      <c r="AL5988" t="s">
        <v>999</v>
      </c>
      <c r="AM5988">
        <v>87.92</v>
      </c>
      <c r="AN5988">
        <v>4</v>
      </c>
      <c r="AO5988">
        <v>0</v>
      </c>
      <c r="AP5988">
        <v>0.87919999999999998</v>
      </c>
      <c r="AQ5988">
        <f>YEAR(Table1[[#This Row],[Order Date]])</f>
        <v>2016</v>
      </c>
      <c r="AR5988" t="str">
        <f>TEXT(Table1[[#This Row],[Order Date]],"mmmm")</f>
        <v>July</v>
      </c>
      <c r="AS5988" t="str">
        <f>"Q"&amp;ROUNDUP(MONTH(Table1[[#This Row],[Order Date]])/3,0)</f>
        <v>Q3</v>
      </c>
      <c r="AT5988">
        <f>IF(Table1[[#This Row],[Sales]]=0,0,Table1[[#This Row],[Profit]]/Table1[[#This Row],[Sales]])</f>
        <v>0.01</v>
      </c>
    </row>
    <row r="5989" spans="22:46" x14ac:dyDescent="0.3">
      <c r="V5989">
        <v>5988</v>
      </c>
      <c r="W5989" t="s">
        <v>9396</v>
      </c>
      <c r="X5989" s="1">
        <v>42570</v>
      </c>
      <c r="Y5989" t="s">
        <v>1928</v>
      </c>
      <c r="Z5989" t="s">
        <v>51</v>
      </c>
      <c r="AA5989" t="s">
        <v>5458</v>
      </c>
      <c r="AB5989" t="s">
        <v>5459</v>
      </c>
      <c r="AC5989" t="s">
        <v>25</v>
      </c>
      <c r="AD5989" t="s">
        <v>26</v>
      </c>
      <c r="AE5989" t="s">
        <v>8370</v>
      </c>
      <c r="AF5989" t="s">
        <v>1673</v>
      </c>
      <c r="AG5989">
        <v>39401</v>
      </c>
      <c r="AH5989" t="s">
        <v>29</v>
      </c>
      <c r="AI5989" t="s">
        <v>7239</v>
      </c>
      <c r="AJ5989" t="s">
        <v>46</v>
      </c>
      <c r="AK5989" t="s">
        <v>94</v>
      </c>
      <c r="AL5989" t="s">
        <v>7240</v>
      </c>
      <c r="AM5989">
        <v>245.94</v>
      </c>
      <c r="AN5989">
        <v>6</v>
      </c>
      <c r="AO5989">
        <v>0</v>
      </c>
      <c r="AP5989">
        <v>120.5106</v>
      </c>
      <c r="AQ5989">
        <f>YEAR(Table1[[#This Row],[Order Date]])</f>
        <v>2016</v>
      </c>
      <c r="AR5989" t="str">
        <f>TEXT(Table1[[#This Row],[Order Date]],"mmmm")</f>
        <v>July</v>
      </c>
      <c r="AS5989" t="str">
        <f>"Q"&amp;ROUNDUP(MONTH(Table1[[#This Row],[Order Date]])/3,0)</f>
        <v>Q3</v>
      </c>
      <c r="AT5989">
        <f>IF(Table1[[#This Row],[Sales]]=0,0,Table1[[#This Row],[Profit]]/Table1[[#This Row],[Sales]])</f>
        <v>0.49</v>
      </c>
    </row>
    <row r="5990" spans="22:46" x14ac:dyDescent="0.3">
      <c r="V5990">
        <v>5989</v>
      </c>
      <c r="W5990" t="s">
        <v>9396</v>
      </c>
      <c r="X5990" s="1">
        <v>42570</v>
      </c>
      <c r="Y5990" t="s">
        <v>1928</v>
      </c>
      <c r="Z5990" t="s">
        <v>51</v>
      </c>
      <c r="AA5990" t="s">
        <v>5458</v>
      </c>
      <c r="AB5990" t="s">
        <v>5459</v>
      </c>
      <c r="AC5990" t="s">
        <v>25</v>
      </c>
      <c r="AD5990" t="s">
        <v>26</v>
      </c>
      <c r="AE5990" t="s">
        <v>8370</v>
      </c>
      <c r="AF5990" t="s">
        <v>1673</v>
      </c>
      <c r="AG5990">
        <v>39401</v>
      </c>
      <c r="AH5990" t="s">
        <v>29</v>
      </c>
      <c r="AI5990" t="s">
        <v>2101</v>
      </c>
      <c r="AJ5990" t="s">
        <v>46</v>
      </c>
      <c r="AK5990" t="s">
        <v>77</v>
      </c>
      <c r="AL5990" t="s">
        <v>2102</v>
      </c>
      <c r="AM5990">
        <v>8.6</v>
      </c>
      <c r="AN5990">
        <v>1</v>
      </c>
      <c r="AO5990">
        <v>0</v>
      </c>
      <c r="AP5990">
        <v>4.0419999999999998</v>
      </c>
      <c r="AQ5990">
        <f>YEAR(Table1[[#This Row],[Order Date]])</f>
        <v>2016</v>
      </c>
      <c r="AR5990" t="str">
        <f>TEXT(Table1[[#This Row],[Order Date]],"mmmm")</f>
        <v>July</v>
      </c>
      <c r="AS5990" t="str">
        <f>"Q"&amp;ROUNDUP(MONTH(Table1[[#This Row],[Order Date]])/3,0)</f>
        <v>Q3</v>
      </c>
      <c r="AT5990">
        <f>IF(Table1[[#This Row],[Sales]]=0,0,Table1[[#This Row],[Profit]]/Table1[[#This Row],[Sales]])</f>
        <v>0.47</v>
      </c>
    </row>
    <row r="5991" spans="22:46" x14ac:dyDescent="0.3">
      <c r="V5991">
        <v>5990</v>
      </c>
      <c r="W5991" t="s">
        <v>9396</v>
      </c>
      <c r="X5991" s="1">
        <v>42570</v>
      </c>
      <c r="Y5991" t="s">
        <v>1928</v>
      </c>
      <c r="Z5991" t="s">
        <v>51</v>
      </c>
      <c r="AA5991" t="s">
        <v>5458</v>
      </c>
      <c r="AB5991" t="s">
        <v>5459</v>
      </c>
      <c r="AC5991" t="s">
        <v>25</v>
      </c>
      <c r="AD5991" t="s">
        <v>26</v>
      </c>
      <c r="AE5991" t="s">
        <v>8370</v>
      </c>
      <c r="AF5991" t="s">
        <v>1673</v>
      </c>
      <c r="AG5991">
        <v>39401</v>
      </c>
      <c r="AH5991" t="s">
        <v>29</v>
      </c>
      <c r="AI5991" t="s">
        <v>8237</v>
      </c>
      <c r="AJ5991" t="s">
        <v>31</v>
      </c>
      <c r="AK5991" t="s">
        <v>32</v>
      </c>
      <c r="AL5991" t="s">
        <v>8238</v>
      </c>
      <c r="AM5991">
        <v>504.9</v>
      </c>
      <c r="AN5991">
        <v>5</v>
      </c>
      <c r="AO5991">
        <v>0</v>
      </c>
      <c r="AP5991">
        <v>126.22499999999999</v>
      </c>
      <c r="AQ5991">
        <f>YEAR(Table1[[#This Row],[Order Date]])</f>
        <v>2016</v>
      </c>
      <c r="AR5991" t="str">
        <f>TEXT(Table1[[#This Row],[Order Date]],"mmmm")</f>
        <v>July</v>
      </c>
      <c r="AS5991" t="str">
        <f>"Q"&amp;ROUNDUP(MONTH(Table1[[#This Row],[Order Date]])/3,0)</f>
        <v>Q3</v>
      </c>
      <c r="AT5991">
        <f>IF(Table1[[#This Row],[Sales]]=0,0,Table1[[#This Row],[Profit]]/Table1[[#This Row],[Sales]])</f>
        <v>0.25</v>
      </c>
    </row>
    <row r="5992" spans="22:46" x14ac:dyDescent="0.3">
      <c r="V5992">
        <v>5991</v>
      </c>
      <c r="W5992" t="s">
        <v>9397</v>
      </c>
      <c r="X5992" s="1">
        <v>42993</v>
      </c>
      <c r="Y5992" t="s">
        <v>2816</v>
      </c>
      <c r="Z5992" t="s">
        <v>51</v>
      </c>
      <c r="AA5992" t="s">
        <v>2811</v>
      </c>
      <c r="AB5992" t="s">
        <v>2812</v>
      </c>
      <c r="AC5992" t="s">
        <v>25</v>
      </c>
      <c r="AD5992" t="s">
        <v>26</v>
      </c>
      <c r="AE5992" t="s">
        <v>42</v>
      </c>
      <c r="AF5992" t="s">
        <v>43</v>
      </c>
      <c r="AG5992">
        <v>90049</v>
      </c>
      <c r="AH5992" t="s">
        <v>44</v>
      </c>
      <c r="AI5992" t="s">
        <v>5300</v>
      </c>
      <c r="AJ5992" t="s">
        <v>46</v>
      </c>
      <c r="AK5992" t="s">
        <v>77</v>
      </c>
      <c r="AL5992" t="s">
        <v>5301</v>
      </c>
      <c r="AM5992">
        <v>2357.4879999999998</v>
      </c>
      <c r="AN5992">
        <v>7</v>
      </c>
      <c r="AO5992">
        <v>0.2</v>
      </c>
      <c r="AP5992">
        <v>884.05799999999999</v>
      </c>
      <c r="AQ5992">
        <f>YEAR(Table1[[#This Row],[Order Date]])</f>
        <v>2017</v>
      </c>
      <c r="AR5992" t="str">
        <f>TEXT(Table1[[#This Row],[Order Date]],"mmmm")</f>
        <v>September</v>
      </c>
      <c r="AS5992" t="str">
        <f>"Q"&amp;ROUNDUP(MONTH(Table1[[#This Row],[Order Date]])/3,0)</f>
        <v>Q3</v>
      </c>
      <c r="AT5992">
        <f>IF(Table1[[#This Row],[Sales]]=0,0,Table1[[#This Row],[Profit]]/Table1[[#This Row],[Sales]])</f>
        <v>0.375</v>
      </c>
    </row>
    <row r="5993" spans="22:46" x14ac:dyDescent="0.3">
      <c r="V5993">
        <v>5992</v>
      </c>
      <c r="W5993" t="s">
        <v>9397</v>
      </c>
      <c r="X5993" s="1">
        <v>42993</v>
      </c>
      <c r="Y5993" t="s">
        <v>2816</v>
      </c>
      <c r="Z5993" t="s">
        <v>51</v>
      </c>
      <c r="AA5993" t="s">
        <v>2811</v>
      </c>
      <c r="AB5993" t="s">
        <v>2812</v>
      </c>
      <c r="AC5993" t="s">
        <v>25</v>
      </c>
      <c r="AD5993" t="s">
        <v>26</v>
      </c>
      <c r="AE5993" t="s">
        <v>42</v>
      </c>
      <c r="AF5993" t="s">
        <v>43</v>
      </c>
      <c r="AG5993">
        <v>90049</v>
      </c>
      <c r="AH5993" t="s">
        <v>44</v>
      </c>
      <c r="AI5993" t="s">
        <v>944</v>
      </c>
      <c r="AJ5993" t="s">
        <v>73</v>
      </c>
      <c r="AK5993" t="s">
        <v>74</v>
      </c>
      <c r="AL5993" t="s">
        <v>945</v>
      </c>
      <c r="AM5993">
        <v>369.54399999999998</v>
      </c>
      <c r="AN5993">
        <v>7</v>
      </c>
      <c r="AO5993">
        <v>0.2</v>
      </c>
      <c r="AP5993">
        <v>32.335099999999997</v>
      </c>
      <c r="AQ5993">
        <f>YEAR(Table1[[#This Row],[Order Date]])</f>
        <v>2017</v>
      </c>
      <c r="AR5993" t="str">
        <f>TEXT(Table1[[#This Row],[Order Date]],"mmmm")</f>
        <v>September</v>
      </c>
      <c r="AS5993" t="str">
        <f>"Q"&amp;ROUNDUP(MONTH(Table1[[#This Row],[Order Date]])/3,0)</f>
        <v>Q3</v>
      </c>
      <c r="AT5993">
        <f>IF(Table1[[#This Row],[Sales]]=0,0,Table1[[#This Row],[Profit]]/Table1[[#This Row],[Sales]])</f>
        <v>8.7499999999999994E-2</v>
      </c>
    </row>
    <row r="5994" spans="22:46" x14ac:dyDescent="0.3">
      <c r="V5994">
        <v>5993</v>
      </c>
      <c r="W5994" t="s">
        <v>9397</v>
      </c>
      <c r="X5994" s="1">
        <v>42993</v>
      </c>
      <c r="Y5994" t="s">
        <v>2816</v>
      </c>
      <c r="Z5994" t="s">
        <v>51</v>
      </c>
      <c r="AA5994" t="s">
        <v>2811</v>
      </c>
      <c r="AB5994" t="s">
        <v>2812</v>
      </c>
      <c r="AC5994" t="s">
        <v>25</v>
      </c>
      <c r="AD5994" t="s">
        <v>26</v>
      </c>
      <c r="AE5994" t="s">
        <v>42</v>
      </c>
      <c r="AF5994" t="s">
        <v>43</v>
      </c>
      <c r="AG5994">
        <v>90049</v>
      </c>
      <c r="AH5994" t="s">
        <v>44</v>
      </c>
      <c r="AI5994" t="s">
        <v>1731</v>
      </c>
      <c r="AJ5994" t="s">
        <v>31</v>
      </c>
      <c r="AK5994" t="s">
        <v>35</v>
      </c>
      <c r="AL5994" t="s">
        <v>1732</v>
      </c>
      <c r="AM5994">
        <v>184.75200000000001</v>
      </c>
      <c r="AN5994">
        <v>3</v>
      </c>
      <c r="AO5994">
        <v>0.2</v>
      </c>
      <c r="AP5994">
        <v>-20.784600000000001</v>
      </c>
      <c r="AQ5994">
        <f>YEAR(Table1[[#This Row],[Order Date]])</f>
        <v>2017</v>
      </c>
      <c r="AR5994" t="str">
        <f>TEXT(Table1[[#This Row],[Order Date]],"mmmm")</f>
        <v>September</v>
      </c>
      <c r="AS5994" t="str">
        <f>"Q"&amp;ROUNDUP(MONTH(Table1[[#This Row],[Order Date]])/3,0)</f>
        <v>Q3</v>
      </c>
      <c r="AT5994">
        <f>IF(Table1[[#This Row],[Sales]]=0,0,Table1[[#This Row],[Profit]]/Table1[[#This Row],[Sales]])</f>
        <v>-0.1125</v>
      </c>
    </row>
    <row r="5995" spans="22:46" x14ac:dyDescent="0.3">
      <c r="V5995">
        <v>5994</v>
      </c>
      <c r="W5995" t="s">
        <v>9398</v>
      </c>
      <c r="X5995" s="1">
        <v>42715</v>
      </c>
      <c r="Y5995" s="1">
        <v>42686</v>
      </c>
      <c r="Z5995" t="s">
        <v>1450</v>
      </c>
      <c r="AA5995" t="s">
        <v>3506</v>
      </c>
      <c r="AB5995" t="s">
        <v>3507</v>
      </c>
      <c r="AC5995" t="s">
        <v>41</v>
      </c>
      <c r="AD5995" t="s">
        <v>26</v>
      </c>
      <c r="AE5995" t="s">
        <v>563</v>
      </c>
      <c r="AF5995" t="s">
        <v>564</v>
      </c>
      <c r="AG5995">
        <v>43229</v>
      </c>
      <c r="AH5995" t="s">
        <v>160</v>
      </c>
      <c r="AI5995" t="s">
        <v>3177</v>
      </c>
      <c r="AJ5995" t="s">
        <v>46</v>
      </c>
      <c r="AK5995" t="s">
        <v>60</v>
      </c>
      <c r="AL5995" t="s">
        <v>3178</v>
      </c>
      <c r="AM5995">
        <v>64.959999999999994</v>
      </c>
      <c r="AN5995">
        <v>5</v>
      </c>
      <c r="AO5995">
        <v>0.2</v>
      </c>
      <c r="AP5995">
        <v>-4.0599999999999996</v>
      </c>
      <c r="AQ5995">
        <f>YEAR(Table1[[#This Row],[Order Date]])</f>
        <v>2016</v>
      </c>
      <c r="AR5995" t="str">
        <f>TEXT(Table1[[#This Row],[Order Date]],"mmmm")</f>
        <v>December</v>
      </c>
      <c r="AS5995" t="str">
        <f>"Q"&amp;ROUNDUP(MONTH(Table1[[#This Row],[Order Date]])/3,0)</f>
        <v>Q4</v>
      </c>
      <c r="AT5995">
        <f>IF(Table1[[#This Row],[Sales]]=0,0,Table1[[#This Row],[Profit]]/Table1[[#This Row],[Sales]])</f>
        <v>-6.25E-2</v>
      </c>
    </row>
    <row r="5996" spans="22:46" x14ac:dyDescent="0.3">
      <c r="V5996">
        <v>5995</v>
      </c>
      <c r="W5996" t="s">
        <v>9398</v>
      </c>
      <c r="X5996" s="1">
        <v>42715</v>
      </c>
      <c r="Y5996" s="1">
        <v>42686</v>
      </c>
      <c r="Z5996" t="s">
        <v>1450</v>
      </c>
      <c r="AA5996" t="s">
        <v>3506</v>
      </c>
      <c r="AB5996" t="s">
        <v>3507</v>
      </c>
      <c r="AC5996" t="s">
        <v>41</v>
      </c>
      <c r="AD5996" t="s">
        <v>26</v>
      </c>
      <c r="AE5996" t="s">
        <v>563</v>
      </c>
      <c r="AF5996" t="s">
        <v>564</v>
      </c>
      <c r="AG5996">
        <v>43229</v>
      </c>
      <c r="AH5996" t="s">
        <v>160</v>
      </c>
      <c r="AI5996" t="s">
        <v>7542</v>
      </c>
      <c r="AJ5996" t="s">
        <v>46</v>
      </c>
      <c r="AK5996" t="s">
        <v>651</v>
      </c>
      <c r="AL5996" t="s">
        <v>7543</v>
      </c>
      <c r="AM5996">
        <v>13.52</v>
      </c>
      <c r="AN5996">
        <v>2</v>
      </c>
      <c r="AO5996">
        <v>0.2</v>
      </c>
      <c r="AP5996">
        <v>1.69</v>
      </c>
      <c r="AQ5996">
        <f>YEAR(Table1[[#This Row],[Order Date]])</f>
        <v>2016</v>
      </c>
      <c r="AR5996" t="str">
        <f>TEXT(Table1[[#This Row],[Order Date]],"mmmm")</f>
        <v>December</v>
      </c>
      <c r="AS5996" t="str">
        <f>"Q"&amp;ROUNDUP(MONTH(Table1[[#This Row],[Order Date]])/3,0)</f>
        <v>Q4</v>
      </c>
      <c r="AT5996">
        <f>IF(Table1[[#This Row],[Sales]]=0,0,Table1[[#This Row],[Profit]]/Table1[[#This Row],[Sales]])</f>
        <v>0.125</v>
      </c>
    </row>
    <row r="5997" spans="22:46" x14ac:dyDescent="0.3">
      <c r="V5997">
        <v>5996</v>
      </c>
      <c r="W5997" t="s">
        <v>9398</v>
      </c>
      <c r="X5997" s="1">
        <v>42715</v>
      </c>
      <c r="Y5997" s="1">
        <v>42686</v>
      </c>
      <c r="Z5997" t="s">
        <v>1450</v>
      </c>
      <c r="AA5997" t="s">
        <v>3506</v>
      </c>
      <c r="AB5997" t="s">
        <v>3507</v>
      </c>
      <c r="AC5997" t="s">
        <v>41</v>
      </c>
      <c r="AD5997" t="s">
        <v>26</v>
      </c>
      <c r="AE5997" t="s">
        <v>563</v>
      </c>
      <c r="AF5997" t="s">
        <v>564</v>
      </c>
      <c r="AG5997">
        <v>43229</v>
      </c>
      <c r="AH5997" t="s">
        <v>160</v>
      </c>
      <c r="AI5997" t="s">
        <v>7673</v>
      </c>
      <c r="AJ5997" t="s">
        <v>31</v>
      </c>
      <c r="AK5997" t="s">
        <v>35</v>
      </c>
      <c r="AL5997" t="s">
        <v>7674</v>
      </c>
      <c r="AM5997">
        <v>458.43</v>
      </c>
      <c r="AN5997">
        <v>5</v>
      </c>
      <c r="AO5997">
        <v>0.3</v>
      </c>
      <c r="AP5997">
        <v>-137.529</v>
      </c>
      <c r="AQ5997">
        <f>YEAR(Table1[[#This Row],[Order Date]])</f>
        <v>2016</v>
      </c>
      <c r="AR5997" t="str">
        <f>TEXT(Table1[[#This Row],[Order Date]],"mmmm")</f>
        <v>December</v>
      </c>
      <c r="AS5997" t="str">
        <f>"Q"&amp;ROUNDUP(MONTH(Table1[[#This Row],[Order Date]])/3,0)</f>
        <v>Q4</v>
      </c>
      <c r="AT5997">
        <f>IF(Table1[[#This Row],[Sales]]=0,0,Table1[[#This Row],[Profit]]/Table1[[#This Row],[Sales]])</f>
        <v>-0.3</v>
      </c>
    </row>
    <row r="5998" spans="22:46" x14ac:dyDescent="0.3">
      <c r="V5998">
        <v>5997</v>
      </c>
      <c r="W5998" t="s">
        <v>9398</v>
      </c>
      <c r="X5998" s="1">
        <v>42715</v>
      </c>
      <c r="Y5998" s="1">
        <v>42686</v>
      </c>
      <c r="Z5998" t="s">
        <v>1450</v>
      </c>
      <c r="AA5998" t="s">
        <v>3506</v>
      </c>
      <c r="AB5998" t="s">
        <v>3507</v>
      </c>
      <c r="AC5998" t="s">
        <v>41</v>
      </c>
      <c r="AD5998" t="s">
        <v>26</v>
      </c>
      <c r="AE5998" t="s">
        <v>563</v>
      </c>
      <c r="AF5998" t="s">
        <v>564</v>
      </c>
      <c r="AG5998">
        <v>43229</v>
      </c>
      <c r="AH5998" t="s">
        <v>160</v>
      </c>
      <c r="AI5998" t="s">
        <v>2838</v>
      </c>
      <c r="AJ5998" t="s">
        <v>46</v>
      </c>
      <c r="AK5998" t="s">
        <v>80</v>
      </c>
      <c r="AL5998" t="s">
        <v>3766</v>
      </c>
      <c r="AM5998">
        <v>387.13600000000002</v>
      </c>
      <c r="AN5998">
        <v>4</v>
      </c>
      <c r="AO5998">
        <v>0.2</v>
      </c>
      <c r="AP5998">
        <v>24.196000000000002</v>
      </c>
      <c r="AQ5998">
        <f>YEAR(Table1[[#This Row],[Order Date]])</f>
        <v>2016</v>
      </c>
      <c r="AR5998" t="str">
        <f>TEXT(Table1[[#This Row],[Order Date]],"mmmm")</f>
        <v>December</v>
      </c>
      <c r="AS5998" t="str">
        <f>"Q"&amp;ROUNDUP(MONTH(Table1[[#This Row],[Order Date]])/3,0)</f>
        <v>Q4</v>
      </c>
      <c r="AT5998">
        <f>IF(Table1[[#This Row],[Sales]]=0,0,Table1[[#This Row],[Profit]]/Table1[[#This Row],[Sales]])</f>
        <v>6.25E-2</v>
      </c>
    </row>
    <row r="5999" spans="22:46" x14ac:dyDescent="0.3">
      <c r="V5999">
        <v>5998</v>
      </c>
      <c r="W5999" t="s">
        <v>9398</v>
      </c>
      <c r="X5999" s="1">
        <v>42715</v>
      </c>
      <c r="Y5999" s="1">
        <v>42686</v>
      </c>
      <c r="Z5999" t="s">
        <v>1450</v>
      </c>
      <c r="AA5999" t="s">
        <v>3506</v>
      </c>
      <c r="AB5999" t="s">
        <v>3507</v>
      </c>
      <c r="AC5999" t="s">
        <v>41</v>
      </c>
      <c r="AD5999" t="s">
        <v>26</v>
      </c>
      <c r="AE5999" t="s">
        <v>563</v>
      </c>
      <c r="AF5999" t="s">
        <v>564</v>
      </c>
      <c r="AG5999">
        <v>43229</v>
      </c>
      <c r="AH5999" t="s">
        <v>160</v>
      </c>
      <c r="AI5999" t="s">
        <v>4252</v>
      </c>
      <c r="AJ5999" t="s">
        <v>31</v>
      </c>
      <c r="AK5999" t="s">
        <v>57</v>
      </c>
      <c r="AL5999" t="s">
        <v>4253</v>
      </c>
      <c r="AM5999">
        <v>328.59</v>
      </c>
      <c r="AN5999">
        <v>3</v>
      </c>
      <c r="AO5999">
        <v>0.4</v>
      </c>
      <c r="AP5999">
        <v>-147.8655</v>
      </c>
      <c r="AQ5999">
        <f>YEAR(Table1[[#This Row],[Order Date]])</f>
        <v>2016</v>
      </c>
      <c r="AR5999" t="str">
        <f>TEXT(Table1[[#This Row],[Order Date]],"mmmm")</f>
        <v>December</v>
      </c>
      <c r="AS5999" t="str">
        <f>"Q"&amp;ROUNDUP(MONTH(Table1[[#This Row],[Order Date]])/3,0)</f>
        <v>Q4</v>
      </c>
      <c r="AT5999">
        <f>IF(Table1[[#This Row],[Sales]]=0,0,Table1[[#This Row],[Profit]]/Table1[[#This Row],[Sales]])</f>
        <v>-0.45</v>
      </c>
    </row>
    <row r="6000" spans="22:46" x14ac:dyDescent="0.3">
      <c r="V6000">
        <v>5999</v>
      </c>
      <c r="W6000" t="s">
        <v>9399</v>
      </c>
      <c r="X6000" s="1">
        <v>41983</v>
      </c>
      <c r="Y6000" t="s">
        <v>3938</v>
      </c>
      <c r="Z6000" t="s">
        <v>51</v>
      </c>
      <c r="AA6000" t="s">
        <v>658</v>
      </c>
      <c r="AB6000" t="s">
        <v>659</v>
      </c>
      <c r="AC6000" t="s">
        <v>41</v>
      </c>
      <c r="AD6000" t="s">
        <v>26</v>
      </c>
      <c r="AE6000" t="s">
        <v>9400</v>
      </c>
      <c r="AF6000" t="s">
        <v>6949</v>
      </c>
      <c r="AG6000">
        <v>83605</v>
      </c>
      <c r="AH6000" t="s">
        <v>44</v>
      </c>
      <c r="AI6000" t="s">
        <v>3948</v>
      </c>
      <c r="AJ6000" t="s">
        <v>31</v>
      </c>
      <c r="AK6000" t="s">
        <v>35</v>
      </c>
      <c r="AL6000" t="s">
        <v>3949</v>
      </c>
      <c r="AM6000">
        <v>338.35199999999998</v>
      </c>
      <c r="AN6000">
        <v>3</v>
      </c>
      <c r="AO6000">
        <v>0.2</v>
      </c>
      <c r="AP6000">
        <v>4.2294</v>
      </c>
      <c r="AQ6000">
        <f>YEAR(Table1[[#This Row],[Order Date]])</f>
        <v>2014</v>
      </c>
      <c r="AR6000" t="str">
        <f>TEXT(Table1[[#This Row],[Order Date]],"mmmm")</f>
        <v>December</v>
      </c>
      <c r="AS6000" t="str">
        <f>"Q"&amp;ROUNDUP(MONTH(Table1[[#This Row],[Order Date]])/3,0)</f>
        <v>Q4</v>
      </c>
      <c r="AT6000">
        <f>IF(Table1[[#This Row],[Sales]]=0,0,Table1[[#This Row],[Profit]]/Table1[[#This Row],[Sales]])</f>
        <v>1.2500000000000001E-2</v>
      </c>
    </row>
    <row r="6001" spans="22:46" x14ac:dyDescent="0.3">
      <c r="V6001">
        <v>6000</v>
      </c>
      <c r="W6001" t="s">
        <v>9399</v>
      </c>
      <c r="X6001" s="1">
        <v>41983</v>
      </c>
      <c r="Y6001" t="s">
        <v>3938</v>
      </c>
      <c r="Z6001" t="s">
        <v>51</v>
      </c>
      <c r="AA6001" t="s">
        <v>658</v>
      </c>
      <c r="AB6001" t="s">
        <v>659</v>
      </c>
      <c r="AC6001" t="s">
        <v>41</v>
      </c>
      <c r="AD6001" t="s">
        <v>26</v>
      </c>
      <c r="AE6001" t="s">
        <v>9400</v>
      </c>
      <c r="AF6001" t="s">
        <v>6949</v>
      </c>
      <c r="AG6001">
        <v>83605</v>
      </c>
      <c r="AH6001" t="s">
        <v>44</v>
      </c>
      <c r="AI6001" t="s">
        <v>3146</v>
      </c>
      <c r="AJ6001" t="s">
        <v>46</v>
      </c>
      <c r="AK6001" t="s">
        <v>94</v>
      </c>
      <c r="AL6001" t="s">
        <v>3147</v>
      </c>
      <c r="AM6001">
        <v>25.92</v>
      </c>
      <c r="AN6001">
        <v>4</v>
      </c>
      <c r="AO6001">
        <v>0</v>
      </c>
      <c r="AP6001">
        <v>12.441599999999999</v>
      </c>
      <c r="AQ6001">
        <f>YEAR(Table1[[#This Row],[Order Date]])</f>
        <v>2014</v>
      </c>
      <c r="AR6001" t="str">
        <f>TEXT(Table1[[#This Row],[Order Date]],"mmmm")</f>
        <v>December</v>
      </c>
      <c r="AS6001" t="str">
        <f>"Q"&amp;ROUNDUP(MONTH(Table1[[#This Row],[Order Date]])/3,0)</f>
        <v>Q4</v>
      </c>
      <c r="AT6001">
        <f>IF(Table1[[#This Row],[Sales]]=0,0,Table1[[#This Row],[Profit]]/Table1[[#This Row],[Sales]])</f>
        <v>0.47999999999999993</v>
      </c>
    </row>
    <row r="6002" spans="22:46" x14ac:dyDescent="0.3">
      <c r="V6002">
        <v>6001</v>
      </c>
      <c r="W6002" t="s">
        <v>9399</v>
      </c>
      <c r="X6002" s="1">
        <v>41983</v>
      </c>
      <c r="Y6002" t="s">
        <v>3938</v>
      </c>
      <c r="Z6002" t="s">
        <v>51</v>
      </c>
      <c r="AA6002" t="s">
        <v>658</v>
      </c>
      <c r="AB6002" t="s">
        <v>659</v>
      </c>
      <c r="AC6002" t="s">
        <v>41</v>
      </c>
      <c r="AD6002" t="s">
        <v>26</v>
      </c>
      <c r="AE6002" t="s">
        <v>9400</v>
      </c>
      <c r="AF6002" t="s">
        <v>6949</v>
      </c>
      <c r="AG6002">
        <v>83605</v>
      </c>
      <c r="AH6002" t="s">
        <v>44</v>
      </c>
      <c r="AI6002" t="s">
        <v>1740</v>
      </c>
      <c r="AJ6002" t="s">
        <v>46</v>
      </c>
      <c r="AK6002" t="s">
        <v>94</v>
      </c>
      <c r="AL6002" t="s">
        <v>1741</v>
      </c>
      <c r="AM6002">
        <v>91.36</v>
      </c>
      <c r="AN6002">
        <v>4</v>
      </c>
      <c r="AO6002">
        <v>0</v>
      </c>
      <c r="AP6002">
        <v>42.025599999999997</v>
      </c>
      <c r="AQ6002">
        <f>YEAR(Table1[[#This Row],[Order Date]])</f>
        <v>2014</v>
      </c>
      <c r="AR6002" t="str">
        <f>TEXT(Table1[[#This Row],[Order Date]],"mmmm")</f>
        <v>December</v>
      </c>
      <c r="AS6002" t="str">
        <f>"Q"&amp;ROUNDUP(MONTH(Table1[[#This Row],[Order Date]])/3,0)</f>
        <v>Q4</v>
      </c>
      <c r="AT6002">
        <f>IF(Table1[[#This Row],[Sales]]=0,0,Table1[[#This Row],[Profit]]/Table1[[#This Row],[Sales]])</f>
        <v>0.45999999999999996</v>
      </c>
    </row>
    <row r="6003" spans="22:46" x14ac:dyDescent="0.3">
      <c r="V6003">
        <v>6002</v>
      </c>
      <c r="W6003" t="s">
        <v>9401</v>
      </c>
      <c r="X6003" s="1">
        <v>41986</v>
      </c>
      <c r="Y6003" t="s">
        <v>4518</v>
      </c>
      <c r="Z6003" t="s">
        <v>51</v>
      </c>
      <c r="AA6003" t="s">
        <v>5652</v>
      </c>
      <c r="AB6003" t="s">
        <v>5653</v>
      </c>
      <c r="AC6003" t="s">
        <v>41</v>
      </c>
      <c r="AD6003" t="s">
        <v>26</v>
      </c>
      <c r="AE6003" t="s">
        <v>614</v>
      </c>
      <c r="AF6003" t="s">
        <v>349</v>
      </c>
      <c r="AG6003">
        <v>85023</v>
      </c>
      <c r="AH6003" t="s">
        <v>44</v>
      </c>
      <c r="AI6003" t="s">
        <v>5131</v>
      </c>
      <c r="AJ6003" t="s">
        <v>31</v>
      </c>
      <c r="AK6003" t="s">
        <v>67</v>
      </c>
      <c r="AL6003" t="s">
        <v>5132</v>
      </c>
      <c r="AM6003">
        <v>87.96</v>
      </c>
      <c r="AN6003">
        <v>3</v>
      </c>
      <c r="AO6003">
        <v>0.2</v>
      </c>
      <c r="AP6003">
        <v>7.6965000000000003</v>
      </c>
      <c r="AQ6003">
        <f>YEAR(Table1[[#This Row],[Order Date]])</f>
        <v>2014</v>
      </c>
      <c r="AR6003" t="str">
        <f>TEXT(Table1[[#This Row],[Order Date]],"mmmm")</f>
        <v>December</v>
      </c>
      <c r="AS6003" t="str">
        <f>"Q"&amp;ROUNDUP(MONTH(Table1[[#This Row],[Order Date]])/3,0)</f>
        <v>Q4</v>
      </c>
      <c r="AT6003">
        <f>IF(Table1[[#This Row],[Sales]]=0,0,Table1[[#This Row],[Profit]]/Table1[[#This Row],[Sales]])</f>
        <v>8.7500000000000008E-2</v>
      </c>
    </row>
    <row r="6004" spans="22:46" x14ac:dyDescent="0.3">
      <c r="V6004">
        <v>6003</v>
      </c>
      <c r="W6004" t="s">
        <v>9401</v>
      </c>
      <c r="X6004" s="1">
        <v>41986</v>
      </c>
      <c r="Y6004" t="s">
        <v>4518</v>
      </c>
      <c r="Z6004" t="s">
        <v>51</v>
      </c>
      <c r="AA6004" t="s">
        <v>5652</v>
      </c>
      <c r="AB6004" t="s">
        <v>5653</v>
      </c>
      <c r="AC6004" t="s">
        <v>41</v>
      </c>
      <c r="AD6004" t="s">
        <v>26</v>
      </c>
      <c r="AE6004" t="s">
        <v>614</v>
      </c>
      <c r="AF6004" t="s">
        <v>349</v>
      </c>
      <c r="AG6004">
        <v>85023</v>
      </c>
      <c r="AH6004" t="s">
        <v>44</v>
      </c>
      <c r="AI6004" t="s">
        <v>2314</v>
      </c>
      <c r="AJ6004" t="s">
        <v>46</v>
      </c>
      <c r="AK6004" t="s">
        <v>77</v>
      </c>
      <c r="AL6004" t="s">
        <v>2315</v>
      </c>
      <c r="AM6004">
        <v>5.2140000000000004</v>
      </c>
      <c r="AN6004">
        <v>2</v>
      </c>
      <c r="AO6004">
        <v>0.7</v>
      </c>
      <c r="AP6004">
        <v>-4.1711999999999998</v>
      </c>
      <c r="AQ6004">
        <f>YEAR(Table1[[#This Row],[Order Date]])</f>
        <v>2014</v>
      </c>
      <c r="AR6004" t="str">
        <f>TEXT(Table1[[#This Row],[Order Date]],"mmmm")</f>
        <v>December</v>
      </c>
      <c r="AS6004" t="str">
        <f>"Q"&amp;ROUNDUP(MONTH(Table1[[#This Row],[Order Date]])/3,0)</f>
        <v>Q4</v>
      </c>
      <c r="AT6004">
        <f>IF(Table1[[#This Row],[Sales]]=0,0,Table1[[#This Row],[Profit]]/Table1[[#This Row],[Sales]])</f>
        <v>-0.79999999999999993</v>
      </c>
    </row>
    <row r="6005" spans="22:46" x14ac:dyDescent="0.3">
      <c r="V6005">
        <v>6004</v>
      </c>
      <c r="W6005" t="s">
        <v>9402</v>
      </c>
      <c r="X6005" s="1">
        <v>42999</v>
      </c>
      <c r="Y6005" t="s">
        <v>3991</v>
      </c>
      <c r="Z6005" t="s">
        <v>51</v>
      </c>
      <c r="AA6005" t="s">
        <v>2763</v>
      </c>
      <c r="AB6005" t="s">
        <v>2764</v>
      </c>
      <c r="AC6005" t="s">
        <v>25</v>
      </c>
      <c r="AD6005" t="s">
        <v>26</v>
      </c>
      <c r="AE6005" t="s">
        <v>1593</v>
      </c>
      <c r="AF6005" t="s">
        <v>55</v>
      </c>
      <c r="AG6005">
        <v>33142</v>
      </c>
      <c r="AH6005" t="s">
        <v>29</v>
      </c>
      <c r="AI6005" t="s">
        <v>521</v>
      </c>
      <c r="AJ6005" t="s">
        <v>46</v>
      </c>
      <c r="AK6005" t="s">
        <v>77</v>
      </c>
      <c r="AL6005" t="s">
        <v>522</v>
      </c>
      <c r="AM6005">
        <v>12.294</v>
      </c>
      <c r="AN6005">
        <v>1</v>
      </c>
      <c r="AO6005">
        <v>0.7</v>
      </c>
      <c r="AP6005">
        <v>-8.6058000000000003</v>
      </c>
      <c r="AQ6005">
        <f>YEAR(Table1[[#This Row],[Order Date]])</f>
        <v>2017</v>
      </c>
      <c r="AR6005" t="str">
        <f>TEXT(Table1[[#This Row],[Order Date]],"mmmm")</f>
        <v>September</v>
      </c>
      <c r="AS6005" t="str">
        <f>"Q"&amp;ROUNDUP(MONTH(Table1[[#This Row],[Order Date]])/3,0)</f>
        <v>Q3</v>
      </c>
      <c r="AT6005">
        <f>IF(Table1[[#This Row],[Sales]]=0,0,Table1[[#This Row],[Profit]]/Table1[[#This Row],[Sales]])</f>
        <v>-0.7</v>
      </c>
    </row>
    <row r="6006" spans="22:46" x14ac:dyDescent="0.3">
      <c r="V6006">
        <v>6005</v>
      </c>
      <c r="W6006" t="s">
        <v>9403</v>
      </c>
      <c r="X6006" s="1">
        <v>42985</v>
      </c>
      <c r="Y6006" s="1">
        <v>43048</v>
      </c>
      <c r="Z6006" t="s">
        <v>51</v>
      </c>
      <c r="AA6006" t="s">
        <v>3471</v>
      </c>
      <c r="AB6006" t="s">
        <v>3472</v>
      </c>
      <c r="AC6006" t="s">
        <v>25</v>
      </c>
      <c r="AD6006" t="s">
        <v>26</v>
      </c>
      <c r="AE6006" t="s">
        <v>42</v>
      </c>
      <c r="AF6006" t="s">
        <v>43</v>
      </c>
      <c r="AG6006">
        <v>90004</v>
      </c>
      <c r="AH6006" t="s">
        <v>44</v>
      </c>
      <c r="AI6006" t="s">
        <v>2760</v>
      </c>
      <c r="AJ6006" t="s">
        <v>31</v>
      </c>
      <c r="AK6006" t="s">
        <v>67</v>
      </c>
      <c r="AL6006" t="s">
        <v>2761</v>
      </c>
      <c r="AM6006">
        <v>19.760000000000002</v>
      </c>
      <c r="AN6006">
        <v>4</v>
      </c>
      <c r="AO6006">
        <v>0</v>
      </c>
      <c r="AP6006">
        <v>8.2992000000000008</v>
      </c>
      <c r="AQ6006">
        <f>YEAR(Table1[[#This Row],[Order Date]])</f>
        <v>2017</v>
      </c>
      <c r="AR6006" t="str">
        <f>TEXT(Table1[[#This Row],[Order Date]],"mmmm")</f>
        <v>September</v>
      </c>
      <c r="AS6006" t="str">
        <f>"Q"&amp;ROUNDUP(MONTH(Table1[[#This Row],[Order Date]])/3,0)</f>
        <v>Q3</v>
      </c>
      <c r="AT6006">
        <f>IF(Table1[[#This Row],[Sales]]=0,0,Table1[[#This Row],[Profit]]/Table1[[#This Row],[Sales]])</f>
        <v>0.42</v>
      </c>
    </row>
    <row r="6007" spans="22:46" x14ac:dyDescent="0.3">
      <c r="V6007">
        <v>6006</v>
      </c>
      <c r="W6007" t="s">
        <v>9404</v>
      </c>
      <c r="X6007" s="1">
        <v>42310</v>
      </c>
      <c r="Y6007" s="1">
        <v>42196</v>
      </c>
      <c r="Z6007" t="s">
        <v>51</v>
      </c>
      <c r="AA6007" t="s">
        <v>5629</v>
      </c>
      <c r="AB6007" t="s">
        <v>5630</v>
      </c>
      <c r="AC6007" t="s">
        <v>25</v>
      </c>
      <c r="AD6007" t="s">
        <v>26</v>
      </c>
      <c r="AE6007" t="s">
        <v>312</v>
      </c>
      <c r="AF6007" t="s">
        <v>301</v>
      </c>
      <c r="AG6007">
        <v>12180</v>
      </c>
      <c r="AH6007" t="s">
        <v>160</v>
      </c>
      <c r="AI6007" t="s">
        <v>7300</v>
      </c>
      <c r="AJ6007" t="s">
        <v>31</v>
      </c>
      <c r="AK6007" t="s">
        <v>35</v>
      </c>
      <c r="AL6007" t="s">
        <v>7301</v>
      </c>
      <c r="AM6007">
        <v>109.764</v>
      </c>
      <c r="AN6007">
        <v>2</v>
      </c>
      <c r="AO6007">
        <v>0.1</v>
      </c>
      <c r="AP6007">
        <v>8.5372000000000003</v>
      </c>
      <c r="AQ6007">
        <f>YEAR(Table1[[#This Row],[Order Date]])</f>
        <v>2015</v>
      </c>
      <c r="AR6007" t="str">
        <f>TEXT(Table1[[#This Row],[Order Date]],"mmmm")</f>
        <v>November</v>
      </c>
      <c r="AS6007" t="str">
        <f>"Q"&amp;ROUNDUP(MONTH(Table1[[#This Row],[Order Date]])/3,0)</f>
        <v>Q4</v>
      </c>
      <c r="AT6007">
        <f>IF(Table1[[#This Row],[Sales]]=0,0,Table1[[#This Row],[Profit]]/Table1[[#This Row],[Sales]])</f>
        <v>7.7777777777777779E-2</v>
      </c>
    </row>
    <row r="6008" spans="22:46" x14ac:dyDescent="0.3">
      <c r="V6008">
        <v>6007</v>
      </c>
      <c r="W6008" t="s">
        <v>9405</v>
      </c>
      <c r="X6008" s="1">
        <v>43080</v>
      </c>
      <c r="Y6008" t="s">
        <v>3675</v>
      </c>
      <c r="Z6008" t="s">
        <v>51</v>
      </c>
      <c r="AA6008" t="s">
        <v>4452</v>
      </c>
      <c r="AB6008" t="s">
        <v>4453</v>
      </c>
      <c r="AC6008" t="s">
        <v>41</v>
      </c>
      <c r="AD6008" t="s">
        <v>26</v>
      </c>
      <c r="AE6008" t="s">
        <v>4417</v>
      </c>
      <c r="AF6008" t="s">
        <v>1400</v>
      </c>
      <c r="AG6008">
        <v>2740</v>
      </c>
      <c r="AH6008" t="s">
        <v>160</v>
      </c>
      <c r="AI6008" t="s">
        <v>5930</v>
      </c>
      <c r="AJ6008" t="s">
        <v>73</v>
      </c>
      <c r="AK6008" t="s">
        <v>74</v>
      </c>
      <c r="AL6008" t="s">
        <v>5931</v>
      </c>
      <c r="AM6008">
        <v>128.85</v>
      </c>
      <c r="AN6008">
        <v>3</v>
      </c>
      <c r="AO6008">
        <v>0</v>
      </c>
      <c r="AP6008">
        <v>3.8654999999999999</v>
      </c>
      <c r="AQ6008">
        <f>YEAR(Table1[[#This Row],[Order Date]])</f>
        <v>2017</v>
      </c>
      <c r="AR6008" t="str">
        <f>TEXT(Table1[[#This Row],[Order Date]],"mmmm")</f>
        <v>December</v>
      </c>
      <c r="AS6008" t="str">
        <f>"Q"&amp;ROUNDUP(MONTH(Table1[[#This Row],[Order Date]])/3,0)</f>
        <v>Q4</v>
      </c>
      <c r="AT6008">
        <f>IF(Table1[[#This Row],[Sales]]=0,0,Table1[[#This Row],[Profit]]/Table1[[#This Row],[Sales]])</f>
        <v>3.0000000000000002E-2</v>
      </c>
    </row>
    <row r="6009" spans="22:46" x14ac:dyDescent="0.3">
      <c r="V6009">
        <v>6008</v>
      </c>
      <c r="W6009" t="s">
        <v>9406</v>
      </c>
      <c r="X6009" s="1">
        <v>42826</v>
      </c>
      <c r="Y6009" s="1">
        <v>42798</v>
      </c>
      <c r="Z6009" t="s">
        <v>207</v>
      </c>
      <c r="AA6009" t="s">
        <v>3127</v>
      </c>
      <c r="AB6009" t="s">
        <v>3128</v>
      </c>
      <c r="AC6009" t="s">
        <v>41</v>
      </c>
      <c r="AD6009" t="s">
        <v>26</v>
      </c>
      <c r="AE6009" t="s">
        <v>2917</v>
      </c>
      <c r="AF6009" t="s">
        <v>433</v>
      </c>
      <c r="AG6009">
        <v>29501</v>
      </c>
      <c r="AH6009" t="s">
        <v>29</v>
      </c>
      <c r="AI6009" t="s">
        <v>519</v>
      </c>
      <c r="AJ6009" t="s">
        <v>31</v>
      </c>
      <c r="AK6009" t="s">
        <v>67</v>
      </c>
      <c r="AL6009" t="s">
        <v>520</v>
      </c>
      <c r="AM6009">
        <v>127.95</v>
      </c>
      <c r="AN6009">
        <v>3</v>
      </c>
      <c r="AO6009">
        <v>0</v>
      </c>
      <c r="AP6009">
        <v>21.7515</v>
      </c>
      <c r="AQ6009">
        <f>YEAR(Table1[[#This Row],[Order Date]])</f>
        <v>2017</v>
      </c>
      <c r="AR6009" t="str">
        <f>TEXT(Table1[[#This Row],[Order Date]],"mmmm")</f>
        <v>April</v>
      </c>
      <c r="AS6009" t="str">
        <f>"Q"&amp;ROUNDUP(MONTH(Table1[[#This Row],[Order Date]])/3,0)</f>
        <v>Q2</v>
      </c>
      <c r="AT6009">
        <f>IF(Table1[[#This Row],[Sales]]=0,0,Table1[[#This Row],[Profit]]/Table1[[#This Row],[Sales]])</f>
        <v>0.16999999999999998</v>
      </c>
    </row>
    <row r="6010" spans="22:46" x14ac:dyDescent="0.3">
      <c r="V6010">
        <v>6009</v>
      </c>
      <c r="W6010" t="s">
        <v>9407</v>
      </c>
      <c r="X6010" s="1">
        <v>42368</v>
      </c>
      <c r="Y6010" s="1">
        <v>42430</v>
      </c>
      <c r="Z6010" t="s">
        <v>51</v>
      </c>
      <c r="AA6010" t="s">
        <v>551</v>
      </c>
      <c r="AB6010" t="s">
        <v>552</v>
      </c>
      <c r="AC6010" t="s">
        <v>25</v>
      </c>
      <c r="AD6010" t="s">
        <v>26</v>
      </c>
      <c r="AE6010" t="s">
        <v>42</v>
      </c>
      <c r="AF6010" t="s">
        <v>43</v>
      </c>
      <c r="AG6010">
        <v>90049</v>
      </c>
      <c r="AH6010" t="s">
        <v>44</v>
      </c>
      <c r="AI6010" t="s">
        <v>5112</v>
      </c>
      <c r="AJ6010" t="s">
        <v>46</v>
      </c>
      <c r="AK6010" t="s">
        <v>94</v>
      </c>
      <c r="AL6010" t="s">
        <v>5113</v>
      </c>
      <c r="AM6010">
        <v>68.52</v>
      </c>
      <c r="AN6010">
        <v>3</v>
      </c>
      <c r="AO6010">
        <v>0</v>
      </c>
      <c r="AP6010">
        <v>31.519200000000001</v>
      </c>
      <c r="AQ6010">
        <f>YEAR(Table1[[#This Row],[Order Date]])</f>
        <v>2015</v>
      </c>
      <c r="AR6010" t="str">
        <f>TEXT(Table1[[#This Row],[Order Date]],"mmmm")</f>
        <v>December</v>
      </c>
      <c r="AS6010" t="str">
        <f>"Q"&amp;ROUNDUP(MONTH(Table1[[#This Row],[Order Date]])/3,0)</f>
        <v>Q4</v>
      </c>
      <c r="AT6010">
        <f>IF(Table1[[#This Row],[Sales]]=0,0,Table1[[#This Row],[Profit]]/Table1[[#This Row],[Sales]])</f>
        <v>0.46</v>
      </c>
    </row>
    <row r="6011" spans="22:46" x14ac:dyDescent="0.3">
      <c r="V6011">
        <v>6010</v>
      </c>
      <c r="W6011" t="s">
        <v>9407</v>
      </c>
      <c r="X6011" s="1">
        <v>42368</v>
      </c>
      <c r="Y6011" s="1">
        <v>42430</v>
      </c>
      <c r="Z6011" t="s">
        <v>51</v>
      </c>
      <c r="AA6011" t="s">
        <v>551</v>
      </c>
      <c r="AB6011" t="s">
        <v>552</v>
      </c>
      <c r="AC6011" t="s">
        <v>25</v>
      </c>
      <c r="AD6011" t="s">
        <v>26</v>
      </c>
      <c r="AE6011" t="s">
        <v>42</v>
      </c>
      <c r="AF6011" t="s">
        <v>43</v>
      </c>
      <c r="AG6011">
        <v>90049</v>
      </c>
      <c r="AH6011" t="s">
        <v>44</v>
      </c>
      <c r="AI6011" t="s">
        <v>1573</v>
      </c>
      <c r="AJ6011" t="s">
        <v>46</v>
      </c>
      <c r="AK6011" t="s">
        <v>60</v>
      </c>
      <c r="AL6011" t="s">
        <v>1574</v>
      </c>
      <c r="AM6011">
        <v>74.94</v>
      </c>
      <c r="AN6011">
        <v>3</v>
      </c>
      <c r="AO6011">
        <v>0</v>
      </c>
      <c r="AP6011">
        <v>14.2386</v>
      </c>
      <c r="AQ6011">
        <f>YEAR(Table1[[#This Row],[Order Date]])</f>
        <v>2015</v>
      </c>
      <c r="AR6011" t="str">
        <f>TEXT(Table1[[#This Row],[Order Date]],"mmmm")</f>
        <v>December</v>
      </c>
      <c r="AS6011" t="str">
        <f>"Q"&amp;ROUNDUP(MONTH(Table1[[#This Row],[Order Date]])/3,0)</f>
        <v>Q4</v>
      </c>
      <c r="AT6011">
        <f>IF(Table1[[#This Row],[Sales]]=0,0,Table1[[#This Row],[Profit]]/Table1[[#This Row],[Sales]])</f>
        <v>0.19</v>
      </c>
    </row>
    <row r="6012" spans="22:46" x14ac:dyDescent="0.3">
      <c r="V6012">
        <v>6011</v>
      </c>
      <c r="W6012" t="s">
        <v>9407</v>
      </c>
      <c r="X6012" s="1">
        <v>42368</v>
      </c>
      <c r="Y6012" s="1">
        <v>42430</v>
      </c>
      <c r="Z6012" t="s">
        <v>51</v>
      </c>
      <c r="AA6012" t="s">
        <v>551</v>
      </c>
      <c r="AB6012" t="s">
        <v>552</v>
      </c>
      <c r="AC6012" t="s">
        <v>25</v>
      </c>
      <c r="AD6012" t="s">
        <v>26</v>
      </c>
      <c r="AE6012" t="s">
        <v>42</v>
      </c>
      <c r="AF6012" t="s">
        <v>43</v>
      </c>
      <c r="AG6012">
        <v>90049</v>
      </c>
      <c r="AH6012" t="s">
        <v>44</v>
      </c>
      <c r="AI6012" t="s">
        <v>2933</v>
      </c>
      <c r="AJ6012" t="s">
        <v>73</v>
      </c>
      <c r="AK6012" t="s">
        <v>768</v>
      </c>
      <c r="AL6012" t="s">
        <v>2934</v>
      </c>
      <c r="AM6012">
        <v>2548.56</v>
      </c>
      <c r="AN6012">
        <v>6</v>
      </c>
      <c r="AO6012">
        <v>0.2</v>
      </c>
      <c r="AP6012">
        <v>286.71300000000002</v>
      </c>
      <c r="AQ6012">
        <f>YEAR(Table1[[#This Row],[Order Date]])</f>
        <v>2015</v>
      </c>
      <c r="AR6012" t="str">
        <f>TEXT(Table1[[#This Row],[Order Date]],"mmmm")</f>
        <v>December</v>
      </c>
      <c r="AS6012" t="str">
        <f>"Q"&amp;ROUNDUP(MONTH(Table1[[#This Row],[Order Date]])/3,0)</f>
        <v>Q4</v>
      </c>
      <c r="AT6012">
        <f>IF(Table1[[#This Row],[Sales]]=0,0,Table1[[#This Row],[Profit]]/Table1[[#This Row],[Sales]])</f>
        <v>0.11250000000000002</v>
      </c>
    </row>
    <row r="6013" spans="22:46" x14ac:dyDescent="0.3">
      <c r="V6013">
        <v>6012</v>
      </c>
      <c r="W6013" t="s">
        <v>9407</v>
      </c>
      <c r="X6013" s="1">
        <v>42368</v>
      </c>
      <c r="Y6013" s="1">
        <v>42430</v>
      </c>
      <c r="Z6013" t="s">
        <v>51</v>
      </c>
      <c r="AA6013" t="s">
        <v>551</v>
      </c>
      <c r="AB6013" t="s">
        <v>552</v>
      </c>
      <c r="AC6013" t="s">
        <v>25</v>
      </c>
      <c r="AD6013" t="s">
        <v>26</v>
      </c>
      <c r="AE6013" t="s">
        <v>42</v>
      </c>
      <c r="AF6013" t="s">
        <v>43</v>
      </c>
      <c r="AG6013">
        <v>90049</v>
      </c>
      <c r="AH6013" t="s">
        <v>44</v>
      </c>
      <c r="AI6013" t="s">
        <v>1073</v>
      </c>
      <c r="AJ6013" t="s">
        <v>46</v>
      </c>
      <c r="AK6013" t="s">
        <v>190</v>
      </c>
      <c r="AL6013" t="s">
        <v>1074</v>
      </c>
      <c r="AM6013">
        <v>271.44</v>
      </c>
      <c r="AN6013">
        <v>3</v>
      </c>
      <c r="AO6013">
        <v>0</v>
      </c>
      <c r="AP6013">
        <v>122.148</v>
      </c>
      <c r="AQ6013">
        <f>YEAR(Table1[[#This Row],[Order Date]])</f>
        <v>2015</v>
      </c>
      <c r="AR6013" t="str">
        <f>TEXT(Table1[[#This Row],[Order Date]],"mmmm")</f>
        <v>December</v>
      </c>
      <c r="AS6013" t="str">
        <f>"Q"&amp;ROUNDUP(MONTH(Table1[[#This Row],[Order Date]])/3,0)</f>
        <v>Q4</v>
      </c>
      <c r="AT6013">
        <f>IF(Table1[[#This Row],[Sales]]=0,0,Table1[[#This Row],[Profit]]/Table1[[#This Row],[Sales]])</f>
        <v>0.45</v>
      </c>
    </row>
    <row r="6014" spans="22:46" x14ac:dyDescent="0.3">
      <c r="V6014">
        <v>6013</v>
      </c>
      <c r="W6014" t="s">
        <v>9407</v>
      </c>
      <c r="X6014" s="1">
        <v>42368</v>
      </c>
      <c r="Y6014" s="1">
        <v>42430</v>
      </c>
      <c r="Z6014" t="s">
        <v>51</v>
      </c>
      <c r="AA6014" t="s">
        <v>551</v>
      </c>
      <c r="AB6014" t="s">
        <v>552</v>
      </c>
      <c r="AC6014" t="s">
        <v>25</v>
      </c>
      <c r="AD6014" t="s">
        <v>26</v>
      </c>
      <c r="AE6014" t="s">
        <v>42</v>
      </c>
      <c r="AF6014" t="s">
        <v>43</v>
      </c>
      <c r="AG6014">
        <v>90049</v>
      </c>
      <c r="AH6014" t="s">
        <v>44</v>
      </c>
      <c r="AI6014" t="s">
        <v>5360</v>
      </c>
      <c r="AJ6014" t="s">
        <v>73</v>
      </c>
      <c r="AK6014" t="s">
        <v>74</v>
      </c>
      <c r="AL6014" t="s">
        <v>5361</v>
      </c>
      <c r="AM6014">
        <v>287.88</v>
      </c>
      <c r="AN6014">
        <v>3</v>
      </c>
      <c r="AO6014">
        <v>0.2</v>
      </c>
      <c r="AP6014">
        <v>35.984999999999999</v>
      </c>
      <c r="AQ6014">
        <f>YEAR(Table1[[#This Row],[Order Date]])</f>
        <v>2015</v>
      </c>
      <c r="AR6014" t="str">
        <f>TEXT(Table1[[#This Row],[Order Date]],"mmmm")</f>
        <v>December</v>
      </c>
      <c r="AS6014" t="str">
        <f>"Q"&amp;ROUNDUP(MONTH(Table1[[#This Row],[Order Date]])/3,0)</f>
        <v>Q4</v>
      </c>
      <c r="AT6014">
        <f>IF(Table1[[#This Row],[Sales]]=0,0,Table1[[#This Row],[Profit]]/Table1[[#This Row],[Sales]])</f>
        <v>0.125</v>
      </c>
    </row>
    <row r="6015" spans="22:46" x14ac:dyDescent="0.3">
      <c r="V6015">
        <v>6014</v>
      </c>
      <c r="W6015" t="s">
        <v>9408</v>
      </c>
      <c r="X6015" s="1">
        <v>42439</v>
      </c>
      <c r="Y6015" s="1">
        <v>42677</v>
      </c>
      <c r="Z6015" t="s">
        <v>207</v>
      </c>
      <c r="AA6015" t="s">
        <v>5706</v>
      </c>
      <c r="AB6015" t="s">
        <v>5707</v>
      </c>
      <c r="AC6015" t="s">
        <v>108</v>
      </c>
      <c r="AD6015" t="s">
        <v>26</v>
      </c>
      <c r="AE6015" t="s">
        <v>42</v>
      </c>
      <c r="AF6015" t="s">
        <v>43</v>
      </c>
      <c r="AG6015">
        <v>90008</v>
      </c>
      <c r="AH6015" t="s">
        <v>44</v>
      </c>
      <c r="AI6015" t="s">
        <v>4948</v>
      </c>
      <c r="AJ6015" t="s">
        <v>46</v>
      </c>
      <c r="AK6015" t="s">
        <v>94</v>
      </c>
      <c r="AL6015" t="s">
        <v>4949</v>
      </c>
      <c r="AM6015">
        <v>14.9</v>
      </c>
      <c r="AN6015">
        <v>5</v>
      </c>
      <c r="AO6015">
        <v>0</v>
      </c>
      <c r="AP6015">
        <v>7.1520000000000001</v>
      </c>
      <c r="AQ6015">
        <f>YEAR(Table1[[#This Row],[Order Date]])</f>
        <v>2016</v>
      </c>
      <c r="AR6015" t="str">
        <f>TEXT(Table1[[#This Row],[Order Date]],"mmmm")</f>
        <v>March</v>
      </c>
      <c r="AS6015" t="str">
        <f>"Q"&amp;ROUNDUP(MONTH(Table1[[#This Row],[Order Date]])/3,0)</f>
        <v>Q1</v>
      </c>
      <c r="AT6015">
        <f>IF(Table1[[#This Row],[Sales]]=0,0,Table1[[#This Row],[Profit]]/Table1[[#This Row],[Sales]])</f>
        <v>0.48</v>
      </c>
    </row>
    <row r="6016" spans="22:46" x14ac:dyDescent="0.3">
      <c r="V6016">
        <v>6015</v>
      </c>
      <c r="W6016" t="s">
        <v>9408</v>
      </c>
      <c r="X6016" s="1">
        <v>42439</v>
      </c>
      <c r="Y6016" s="1">
        <v>42677</v>
      </c>
      <c r="Z6016" t="s">
        <v>207</v>
      </c>
      <c r="AA6016" t="s">
        <v>5706</v>
      </c>
      <c r="AB6016" t="s">
        <v>5707</v>
      </c>
      <c r="AC6016" t="s">
        <v>108</v>
      </c>
      <c r="AD6016" t="s">
        <v>26</v>
      </c>
      <c r="AE6016" t="s">
        <v>42</v>
      </c>
      <c r="AF6016" t="s">
        <v>43</v>
      </c>
      <c r="AG6016">
        <v>90008</v>
      </c>
      <c r="AH6016" t="s">
        <v>44</v>
      </c>
      <c r="AI6016" t="s">
        <v>5157</v>
      </c>
      <c r="AJ6016" t="s">
        <v>73</v>
      </c>
      <c r="AK6016" t="s">
        <v>74</v>
      </c>
      <c r="AL6016" t="s">
        <v>5158</v>
      </c>
      <c r="AM6016">
        <v>4158.9120000000003</v>
      </c>
      <c r="AN6016">
        <v>8</v>
      </c>
      <c r="AO6016">
        <v>0.2</v>
      </c>
      <c r="AP6016">
        <v>363.90480000000002</v>
      </c>
      <c r="AQ6016">
        <f>YEAR(Table1[[#This Row],[Order Date]])</f>
        <v>2016</v>
      </c>
      <c r="AR6016" t="str">
        <f>TEXT(Table1[[#This Row],[Order Date]],"mmmm")</f>
        <v>March</v>
      </c>
      <c r="AS6016" t="str">
        <f>"Q"&amp;ROUNDUP(MONTH(Table1[[#This Row],[Order Date]])/3,0)</f>
        <v>Q1</v>
      </c>
      <c r="AT6016">
        <f>IF(Table1[[#This Row],[Sales]]=0,0,Table1[[#This Row],[Profit]]/Table1[[#This Row],[Sales]])</f>
        <v>8.7499999999999994E-2</v>
      </c>
    </row>
    <row r="6017" spans="22:46" x14ac:dyDescent="0.3">
      <c r="V6017">
        <v>6016</v>
      </c>
      <c r="W6017" t="s">
        <v>9409</v>
      </c>
      <c r="X6017" s="1">
        <v>41735</v>
      </c>
      <c r="Y6017" s="1">
        <v>41977</v>
      </c>
      <c r="Z6017" t="s">
        <v>51</v>
      </c>
      <c r="AA6017" t="s">
        <v>6841</v>
      </c>
      <c r="AB6017" t="s">
        <v>6842</v>
      </c>
      <c r="AC6017" t="s">
        <v>41</v>
      </c>
      <c r="AD6017" t="s">
        <v>26</v>
      </c>
      <c r="AE6017" t="s">
        <v>42</v>
      </c>
      <c r="AF6017" t="s">
        <v>43</v>
      </c>
      <c r="AG6017">
        <v>90049</v>
      </c>
      <c r="AH6017" t="s">
        <v>44</v>
      </c>
      <c r="AI6017" t="s">
        <v>9285</v>
      </c>
      <c r="AJ6017" t="s">
        <v>31</v>
      </c>
      <c r="AK6017" t="s">
        <v>67</v>
      </c>
      <c r="AL6017" t="s">
        <v>9286</v>
      </c>
      <c r="AM6017">
        <v>91.96</v>
      </c>
      <c r="AN6017">
        <v>2</v>
      </c>
      <c r="AO6017">
        <v>0</v>
      </c>
      <c r="AP6017">
        <v>15.6332</v>
      </c>
      <c r="AQ6017">
        <f>YEAR(Table1[[#This Row],[Order Date]])</f>
        <v>2014</v>
      </c>
      <c r="AR6017" t="str">
        <f>TEXT(Table1[[#This Row],[Order Date]],"mmmm")</f>
        <v>April</v>
      </c>
      <c r="AS6017" t="str">
        <f>"Q"&amp;ROUNDUP(MONTH(Table1[[#This Row],[Order Date]])/3,0)</f>
        <v>Q2</v>
      </c>
      <c r="AT6017">
        <f>IF(Table1[[#This Row],[Sales]]=0,0,Table1[[#This Row],[Profit]]/Table1[[#This Row],[Sales]])</f>
        <v>0.17</v>
      </c>
    </row>
    <row r="6018" spans="22:46" x14ac:dyDescent="0.3">
      <c r="V6018">
        <v>6017</v>
      </c>
      <c r="W6018" t="s">
        <v>9409</v>
      </c>
      <c r="X6018" s="1">
        <v>41735</v>
      </c>
      <c r="Y6018" s="1">
        <v>41977</v>
      </c>
      <c r="Z6018" t="s">
        <v>51</v>
      </c>
      <c r="AA6018" t="s">
        <v>6841</v>
      </c>
      <c r="AB6018" t="s">
        <v>6842</v>
      </c>
      <c r="AC6018" t="s">
        <v>41</v>
      </c>
      <c r="AD6018" t="s">
        <v>26</v>
      </c>
      <c r="AE6018" t="s">
        <v>42</v>
      </c>
      <c r="AF6018" t="s">
        <v>43</v>
      </c>
      <c r="AG6018">
        <v>90049</v>
      </c>
      <c r="AH6018" t="s">
        <v>44</v>
      </c>
      <c r="AI6018" t="s">
        <v>1273</v>
      </c>
      <c r="AJ6018" t="s">
        <v>31</v>
      </c>
      <c r="AK6018" t="s">
        <v>67</v>
      </c>
      <c r="AL6018" t="s">
        <v>1274</v>
      </c>
      <c r="AM6018">
        <v>33.11</v>
      </c>
      <c r="AN6018">
        <v>7</v>
      </c>
      <c r="AO6018">
        <v>0</v>
      </c>
      <c r="AP6018">
        <v>12.9129</v>
      </c>
      <c r="AQ6018">
        <f>YEAR(Table1[[#This Row],[Order Date]])</f>
        <v>2014</v>
      </c>
      <c r="AR6018" t="str">
        <f>TEXT(Table1[[#This Row],[Order Date]],"mmmm")</f>
        <v>April</v>
      </c>
      <c r="AS6018" t="str">
        <f>"Q"&amp;ROUNDUP(MONTH(Table1[[#This Row],[Order Date]])/3,0)</f>
        <v>Q2</v>
      </c>
      <c r="AT6018">
        <f>IF(Table1[[#This Row],[Sales]]=0,0,Table1[[#This Row],[Profit]]/Table1[[#This Row],[Sales]])</f>
        <v>0.39</v>
      </c>
    </row>
    <row r="6019" spans="22:46" x14ac:dyDescent="0.3">
      <c r="V6019">
        <v>6018</v>
      </c>
      <c r="W6019" t="s">
        <v>9409</v>
      </c>
      <c r="X6019" s="1">
        <v>41735</v>
      </c>
      <c r="Y6019" s="1">
        <v>41977</v>
      </c>
      <c r="Z6019" t="s">
        <v>51</v>
      </c>
      <c r="AA6019" t="s">
        <v>6841</v>
      </c>
      <c r="AB6019" t="s">
        <v>6842</v>
      </c>
      <c r="AC6019" t="s">
        <v>41</v>
      </c>
      <c r="AD6019" t="s">
        <v>26</v>
      </c>
      <c r="AE6019" t="s">
        <v>42</v>
      </c>
      <c r="AF6019" t="s">
        <v>43</v>
      </c>
      <c r="AG6019">
        <v>90049</v>
      </c>
      <c r="AH6019" t="s">
        <v>44</v>
      </c>
      <c r="AI6019" t="s">
        <v>5231</v>
      </c>
      <c r="AJ6019" t="s">
        <v>46</v>
      </c>
      <c r="AK6019" t="s">
        <v>94</v>
      </c>
      <c r="AL6019" t="s">
        <v>5232</v>
      </c>
      <c r="AM6019">
        <v>19.440000000000001</v>
      </c>
      <c r="AN6019">
        <v>3</v>
      </c>
      <c r="AO6019">
        <v>0</v>
      </c>
      <c r="AP6019">
        <v>9.3312000000000008</v>
      </c>
      <c r="AQ6019">
        <f>YEAR(Table1[[#This Row],[Order Date]])</f>
        <v>2014</v>
      </c>
      <c r="AR6019" t="str">
        <f>TEXT(Table1[[#This Row],[Order Date]],"mmmm")</f>
        <v>April</v>
      </c>
      <c r="AS6019" t="str">
        <f>"Q"&amp;ROUNDUP(MONTH(Table1[[#This Row],[Order Date]])/3,0)</f>
        <v>Q2</v>
      </c>
      <c r="AT6019">
        <f>IF(Table1[[#This Row],[Sales]]=0,0,Table1[[#This Row],[Profit]]/Table1[[#This Row],[Sales]])</f>
        <v>0.48000000000000004</v>
      </c>
    </row>
    <row r="6020" spans="22:46" x14ac:dyDescent="0.3">
      <c r="V6020">
        <v>6019</v>
      </c>
      <c r="W6020" t="s">
        <v>9409</v>
      </c>
      <c r="X6020" s="1">
        <v>41735</v>
      </c>
      <c r="Y6020" s="1">
        <v>41977</v>
      </c>
      <c r="Z6020" t="s">
        <v>51</v>
      </c>
      <c r="AA6020" t="s">
        <v>6841</v>
      </c>
      <c r="AB6020" t="s">
        <v>6842</v>
      </c>
      <c r="AC6020" t="s">
        <v>41</v>
      </c>
      <c r="AD6020" t="s">
        <v>26</v>
      </c>
      <c r="AE6020" t="s">
        <v>42</v>
      </c>
      <c r="AF6020" t="s">
        <v>43</v>
      </c>
      <c r="AG6020">
        <v>90049</v>
      </c>
      <c r="AH6020" t="s">
        <v>44</v>
      </c>
      <c r="AI6020" t="s">
        <v>6996</v>
      </c>
      <c r="AJ6020" t="s">
        <v>46</v>
      </c>
      <c r="AK6020" t="s">
        <v>94</v>
      </c>
      <c r="AL6020" t="s">
        <v>6997</v>
      </c>
      <c r="AM6020">
        <v>55.48</v>
      </c>
      <c r="AN6020">
        <v>1</v>
      </c>
      <c r="AO6020">
        <v>0</v>
      </c>
      <c r="AP6020">
        <v>26.630400000000002</v>
      </c>
      <c r="AQ6020">
        <f>YEAR(Table1[[#This Row],[Order Date]])</f>
        <v>2014</v>
      </c>
      <c r="AR6020" t="str">
        <f>TEXT(Table1[[#This Row],[Order Date]],"mmmm")</f>
        <v>April</v>
      </c>
      <c r="AS6020" t="str">
        <f>"Q"&amp;ROUNDUP(MONTH(Table1[[#This Row],[Order Date]])/3,0)</f>
        <v>Q2</v>
      </c>
      <c r="AT6020">
        <f>IF(Table1[[#This Row],[Sales]]=0,0,Table1[[#This Row],[Profit]]/Table1[[#This Row],[Sales]])</f>
        <v>0.48000000000000004</v>
      </c>
    </row>
    <row r="6021" spans="22:46" x14ac:dyDescent="0.3">
      <c r="V6021">
        <v>6020</v>
      </c>
      <c r="W6021" t="s">
        <v>9410</v>
      </c>
      <c r="X6021" s="1">
        <v>41917</v>
      </c>
      <c r="Y6021" s="1">
        <v>41922</v>
      </c>
      <c r="Z6021" t="s">
        <v>22</v>
      </c>
      <c r="AA6021" t="s">
        <v>6317</v>
      </c>
      <c r="AB6021" t="s">
        <v>6318</v>
      </c>
      <c r="AC6021" t="s">
        <v>25</v>
      </c>
      <c r="AD6021" t="s">
        <v>26</v>
      </c>
      <c r="AE6021" t="s">
        <v>563</v>
      </c>
      <c r="AF6021" t="s">
        <v>564</v>
      </c>
      <c r="AG6021">
        <v>43229</v>
      </c>
      <c r="AH6021" t="s">
        <v>160</v>
      </c>
      <c r="AI6021" t="s">
        <v>79</v>
      </c>
      <c r="AJ6021" t="s">
        <v>46</v>
      </c>
      <c r="AK6021" t="s">
        <v>80</v>
      </c>
      <c r="AL6021" t="s">
        <v>81</v>
      </c>
      <c r="AM6021">
        <v>91.92</v>
      </c>
      <c r="AN6021">
        <v>5</v>
      </c>
      <c r="AO6021">
        <v>0.2</v>
      </c>
      <c r="AP6021">
        <v>11.49</v>
      </c>
      <c r="AQ6021">
        <f>YEAR(Table1[[#This Row],[Order Date]])</f>
        <v>2014</v>
      </c>
      <c r="AR6021" t="str">
        <f>TEXT(Table1[[#This Row],[Order Date]],"mmmm")</f>
        <v>October</v>
      </c>
      <c r="AS6021" t="str">
        <f>"Q"&amp;ROUNDUP(MONTH(Table1[[#This Row],[Order Date]])/3,0)</f>
        <v>Q4</v>
      </c>
      <c r="AT6021">
        <f>IF(Table1[[#This Row],[Sales]]=0,0,Table1[[#This Row],[Profit]]/Table1[[#This Row],[Sales]])</f>
        <v>0.125</v>
      </c>
    </row>
    <row r="6022" spans="22:46" x14ac:dyDescent="0.3">
      <c r="V6022">
        <v>6021</v>
      </c>
      <c r="W6022" t="s">
        <v>9411</v>
      </c>
      <c r="X6022" s="1">
        <v>42595</v>
      </c>
      <c r="Y6022" t="s">
        <v>4998</v>
      </c>
      <c r="Z6022" t="s">
        <v>1450</v>
      </c>
      <c r="AA6022" t="s">
        <v>6454</v>
      </c>
      <c r="AB6022" t="s">
        <v>6455</v>
      </c>
      <c r="AC6022" t="s">
        <v>25</v>
      </c>
      <c r="AD6022" t="s">
        <v>26</v>
      </c>
      <c r="AE6022" t="s">
        <v>9412</v>
      </c>
      <c r="AF6022" t="s">
        <v>832</v>
      </c>
      <c r="AG6022">
        <v>70065</v>
      </c>
      <c r="AH6022" t="s">
        <v>29</v>
      </c>
      <c r="AI6022" t="s">
        <v>5907</v>
      </c>
      <c r="AJ6022" t="s">
        <v>46</v>
      </c>
      <c r="AK6022" t="s">
        <v>80</v>
      </c>
      <c r="AL6022" t="s">
        <v>1607</v>
      </c>
      <c r="AM6022">
        <v>17.34</v>
      </c>
      <c r="AN6022">
        <v>2</v>
      </c>
      <c r="AO6022">
        <v>0</v>
      </c>
      <c r="AP6022">
        <v>4.6818</v>
      </c>
      <c r="AQ6022">
        <f>YEAR(Table1[[#This Row],[Order Date]])</f>
        <v>2016</v>
      </c>
      <c r="AR6022" t="str">
        <f>TEXT(Table1[[#This Row],[Order Date]],"mmmm")</f>
        <v>August</v>
      </c>
      <c r="AS6022" t="str">
        <f>"Q"&amp;ROUNDUP(MONTH(Table1[[#This Row],[Order Date]])/3,0)</f>
        <v>Q3</v>
      </c>
      <c r="AT6022">
        <f>IF(Table1[[#This Row],[Sales]]=0,0,Table1[[#This Row],[Profit]]/Table1[[#This Row],[Sales]])</f>
        <v>0.27</v>
      </c>
    </row>
    <row r="6023" spans="22:46" x14ac:dyDescent="0.3">
      <c r="V6023">
        <v>6022</v>
      </c>
      <c r="W6023" t="s">
        <v>9411</v>
      </c>
      <c r="X6023" s="1">
        <v>42595</v>
      </c>
      <c r="Y6023" t="s">
        <v>4998</v>
      </c>
      <c r="Z6023" t="s">
        <v>1450</v>
      </c>
      <c r="AA6023" t="s">
        <v>6454</v>
      </c>
      <c r="AB6023" t="s">
        <v>6455</v>
      </c>
      <c r="AC6023" t="s">
        <v>25</v>
      </c>
      <c r="AD6023" t="s">
        <v>26</v>
      </c>
      <c r="AE6023" t="s">
        <v>9412</v>
      </c>
      <c r="AF6023" t="s">
        <v>832</v>
      </c>
      <c r="AG6023">
        <v>70065</v>
      </c>
      <c r="AH6023" t="s">
        <v>29</v>
      </c>
      <c r="AI6023" t="s">
        <v>1587</v>
      </c>
      <c r="AJ6023" t="s">
        <v>73</v>
      </c>
      <c r="AK6023" t="s">
        <v>176</v>
      </c>
      <c r="AL6023" t="s">
        <v>1588</v>
      </c>
      <c r="AM6023">
        <v>71.98</v>
      </c>
      <c r="AN6023">
        <v>2</v>
      </c>
      <c r="AO6023">
        <v>0</v>
      </c>
      <c r="AP6023">
        <v>15.1158</v>
      </c>
      <c r="AQ6023">
        <f>YEAR(Table1[[#This Row],[Order Date]])</f>
        <v>2016</v>
      </c>
      <c r="AR6023" t="str">
        <f>TEXT(Table1[[#This Row],[Order Date]],"mmmm")</f>
        <v>August</v>
      </c>
      <c r="AS6023" t="str">
        <f>"Q"&amp;ROUNDUP(MONTH(Table1[[#This Row],[Order Date]])/3,0)</f>
        <v>Q3</v>
      </c>
      <c r="AT6023">
        <f>IF(Table1[[#This Row],[Sales]]=0,0,Table1[[#This Row],[Profit]]/Table1[[#This Row],[Sales]])</f>
        <v>0.21</v>
      </c>
    </row>
    <row r="6024" spans="22:46" x14ac:dyDescent="0.3">
      <c r="V6024">
        <v>6023</v>
      </c>
      <c r="W6024" t="s">
        <v>9413</v>
      </c>
      <c r="X6024" s="1">
        <v>41960</v>
      </c>
      <c r="Y6024" t="s">
        <v>5476</v>
      </c>
      <c r="Z6024" t="s">
        <v>51</v>
      </c>
      <c r="AA6024" t="s">
        <v>881</v>
      </c>
      <c r="AB6024" t="s">
        <v>882</v>
      </c>
      <c r="AC6024" t="s">
        <v>25</v>
      </c>
      <c r="AD6024" t="s">
        <v>26</v>
      </c>
      <c r="AE6024" t="s">
        <v>9083</v>
      </c>
      <c r="AF6024" t="s">
        <v>110</v>
      </c>
      <c r="AG6024">
        <v>75104</v>
      </c>
      <c r="AH6024" t="s">
        <v>111</v>
      </c>
      <c r="AI6024" t="s">
        <v>567</v>
      </c>
      <c r="AJ6024" t="s">
        <v>46</v>
      </c>
      <c r="AK6024" t="s">
        <v>190</v>
      </c>
      <c r="AL6024" t="s">
        <v>568</v>
      </c>
      <c r="AM6024">
        <v>7.08</v>
      </c>
      <c r="AN6024">
        <v>3</v>
      </c>
      <c r="AO6024">
        <v>0.2</v>
      </c>
      <c r="AP6024">
        <v>2.4780000000000002</v>
      </c>
      <c r="AQ6024">
        <f>YEAR(Table1[[#This Row],[Order Date]])</f>
        <v>2014</v>
      </c>
      <c r="AR6024" t="str">
        <f>TEXT(Table1[[#This Row],[Order Date]],"mmmm")</f>
        <v>November</v>
      </c>
      <c r="AS6024" t="str">
        <f>"Q"&amp;ROUNDUP(MONTH(Table1[[#This Row],[Order Date]])/3,0)</f>
        <v>Q4</v>
      </c>
      <c r="AT6024">
        <f>IF(Table1[[#This Row],[Sales]]=0,0,Table1[[#This Row],[Profit]]/Table1[[#This Row],[Sales]])</f>
        <v>0.35000000000000003</v>
      </c>
    </row>
    <row r="6025" spans="22:46" x14ac:dyDescent="0.3">
      <c r="V6025">
        <v>6024</v>
      </c>
      <c r="W6025" t="s">
        <v>9414</v>
      </c>
      <c r="X6025" s="1">
        <v>42849</v>
      </c>
      <c r="Y6025" t="s">
        <v>3658</v>
      </c>
      <c r="Z6025" t="s">
        <v>207</v>
      </c>
      <c r="AA6025" t="s">
        <v>3029</v>
      </c>
      <c r="AB6025" t="s">
        <v>3030</v>
      </c>
      <c r="AC6025" t="s">
        <v>41</v>
      </c>
      <c r="AD6025" t="s">
        <v>26</v>
      </c>
      <c r="AE6025" t="s">
        <v>4036</v>
      </c>
      <c r="AF6025" t="s">
        <v>1572</v>
      </c>
      <c r="AG6025">
        <v>2908</v>
      </c>
      <c r="AH6025" t="s">
        <v>160</v>
      </c>
      <c r="AI6025" t="s">
        <v>4775</v>
      </c>
      <c r="AJ6025" t="s">
        <v>73</v>
      </c>
      <c r="AK6025" t="s">
        <v>176</v>
      </c>
      <c r="AL6025" t="s">
        <v>4776</v>
      </c>
      <c r="AM6025">
        <v>69.98</v>
      </c>
      <c r="AN6025">
        <v>2</v>
      </c>
      <c r="AO6025">
        <v>0</v>
      </c>
      <c r="AP6025">
        <v>4.8986000000000001</v>
      </c>
      <c r="AQ6025">
        <f>YEAR(Table1[[#This Row],[Order Date]])</f>
        <v>2017</v>
      </c>
      <c r="AR6025" t="str">
        <f>TEXT(Table1[[#This Row],[Order Date]],"mmmm")</f>
        <v>April</v>
      </c>
      <c r="AS6025" t="str">
        <f>"Q"&amp;ROUNDUP(MONTH(Table1[[#This Row],[Order Date]])/3,0)</f>
        <v>Q2</v>
      </c>
      <c r="AT6025">
        <f>IF(Table1[[#This Row],[Sales]]=0,0,Table1[[#This Row],[Profit]]/Table1[[#This Row],[Sales]])</f>
        <v>6.9999999999999993E-2</v>
      </c>
    </row>
    <row r="6026" spans="22:46" x14ac:dyDescent="0.3">
      <c r="V6026">
        <v>6025</v>
      </c>
      <c r="W6026" t="s">
        <v>9415</v>
      </c>
      <c r="X6026" s="1">
        <v>42971</v>
      </c>
      <c r="Y6026" t="s">
        <v>6532</v>
      </c>
      <c r="Z6026" t="s">
        <v>22</v>
      </c>
      <c r="AA6026" t="s">
        <v>6670</v>
      </c>
      <c r="AB6026" t="s">
        <v>6671</v>
      </c>
      <c r="AC6026" t="s">
        <v>25</v>
      </c>
      <c r="AD6026" t="s">
        <v>26</v>
      </c>
      <c r="AE6026" t="s">
        <v>2788</v>
      </c>
      <c r="AF6026" t="s">
        <v>564</v>
      </c>
      <c r="AG6026">
        <v>43130</v>
      </c>
      <c r="AH6026" t="s">
        <v>160</v>
      </c>
      <c r="AI6026" t="s">
        <v>8838</v>
      </c>
      <c r="AJ6026" t="s">
        <v>46</v>
      </c>
      <c r="AK6026" t="s">
        <v>80</v>
      </c>
      <c r="AL6026" t="s">
        <v>8839</v>
      </c>
      <c r="AM6026">
        <v>646.27200000000005</v>
      </c>
      <c r="AN6026">
        <v>8</v>
      </c>
      <c r="AO6026">
        <v>0.2</v>
      </c>
      <c r="AP6026">
        <v>64.627200000000002</v>
      </c>
      <c r="AQ6026">
        <f>YEAR(Table1[[#This Row],[Order Date]])</f>
        <v>2017</v>
      </c>
      <c r="AR6026" t="str">
        <f>TEXT(Table1[[#This Row],[Order Date]],"mmmm")</f>
        <v>August</v>
      </c>
      <c r="AS6026" t="str">
        <f>"Q"&amp;ROUNDUP(MONTH(Table1[[#This Row],[Order Date]])/3,0)</f>
        <v>Q3</v>
      </c>
      <c r="AT6026">
        <f>IF(Table1[[#This Row],[Sales]]=0,0,Table1[[#This Row],[Profit]]/Table1[[#This Row],[Sales]])</f>
        <v>9.9999999999999992E-2</v>
      </c>
    </row>
    <row r="6027" spans="22:46" x14ac:dyDescent="0.3">
      <c r="V6027">
        <v>6026</v>
      </c>
      <c r="W6027" t="s">
        <v>9415</v>
      </c>
      <c r="X6027" s="1">
        <v>42971</v>
      </c>
      <c r="Y6027" t="s">
        <v>6532</v>
      </c>
      <c r="Z6027" t="s">
        <v>22</v>
      </c>
      <c r="AA6027" t="s">
        <v>6670</v>
      </c>
      <c r="AB6027" t="s">
        <v>6671</v>
      </c>
      <c r="AC6027" t="s">
        <v>25</v>
      </c>
      <c r="AD6027" t="s">
        <v>26</v>
      </c>
      <c r="AE6027" t="s">
        <v>2788</v>
      </c>
      <c r="AF6027" t="s">
        <v>564</v>
      </c>
      <c r="AG6027">
        <v>43130</v>
      </c>
      <c r="AH6027" t="s">
        <v>160</v>
      </c>
      <c r="AI6027" t="s">
        <v>3214</v>
      </c>
      <c r="AJ6027" t="s">
        <v>46</v>
      </c>
      <c r="AK6027" t="s">
        <v>94</v>
      </c>
      <c r="AL6027" t="s">
        <v>7525</v>
      </c>
      <c r="AM6027">
        <v>10.368</v>
      </c>
      <c r="AN6027">
        <v>2</v>
      </c>
      <c r="AO6027">
        <v>0.2</v>
      </c>
      <c r="AP6027">
        <v>3.7584</v>
      </c>
      <c r="AQ6027">
        <f>YEAR(Table1[[#This Row],[Order Date]])</f>
        <v>2017</v>
      </c>
      <c r="AR6027" t="str">
        <f>TEXT(Table1[[#This Row],[Order Date]],"mmmm")</f>
        <v>August</v>
      </c>
      <c r="AS6027" t="str">
        <f>"Q"&amp;ROUNDUP(MONTH(Table1[[#This Row],[Order Date]])/3,0)</f>
        <v>Q3</v>
      </c>
      <c r="AT6027">
        <f>IF(Table1[[#This Row],[Sales]]=0,0,Table1[[#This Row],[Profit]]/Table1[[#This Row],[Sales]])</f>
        <v>0.36249999999999999</v>
      </c>
    </row>
    <row r="6028" spans="22:46" x14ac:dyDescent="0.3">
      <c r="V6028">
        <v>6027</v>
      </c>
      <c r="W6028" t="s">
        <v>9416</v>
      </c>
      <c r="X6028" s="1">
        <v>42789</v>
      </c>
      <c r="Y6028" s="1">
        <v>42769</v>
      </c>
      <c r="Z6028" t="s">
        <v>51</v>
      </c>
      <c r="AA6028" t="s">
        <v>5395</v>
      </c>
      <c r="AB6028" t="s">
        <v>5396</v>
      </c>
      <c r="AC6028" t="s">
        <v>41</v>
      </c>
      <c r="AD6028" t="s">
        <v>26</v>
      </c>
      <c r="AE6028" t="s">
        <v>99</v>
      </c>
      <c r="AF6028" t="s">
        <v>100</v>
      </c>
      <c r="AG6028">
        <v>98115</v>
      </c>
      <c r="AH6028" t="s">
        <v>44</v>
      </c>
      <c r="AI6028" t="s">
        <v>6906</v>
      </c>
      <c r="AJ6028" t="s">
        <v>46</v>
      </c>
      <c r="AK6028" t="s">
        <v>303</v>
      </c>
      <c r="AL6028" t="s">
        <v>6907</v>
      </c>
      <c r="AM6028">
        <v>8.4</v>
      </c>
      <c r="AN6028">
        <v>5</v>
      </c>
      <c r="AO6028">
        <v>0</v>
      </c>
      <c r="AP6028">
        <v>0.33600000000000002</v>
      </c>
      <c r="AQ6028">
        <f>YEAR(Table1[[#This Row],[Order Date]])</f>
        <v>2017</v>
      </c>
      <c r="AR6028" t="str">
        <f>TEXT(Table1[[#This Row],[Order Date]],"mmmm")</f>
        <v>February</v>
      </c>
      <c r="AS6028" t="str">
        <f>"Q"&amp;ROUNDUP(MONTH(Table1[[#This Row],[Order Date]])/3,0)</f>
        <v>Q1</v>
      </c>
      <c r="AT6028">
        <f>IF(Table1[[#This Row],[Sales]]=0,0,Table1[[#This Row],[Profit]]/Table1[[#This Row],[Sales]])</f>
        <v>0.04</v>
      </c>
    </row>
    <row r="6029" spans="22:46" x14ac:dyDescent="0.3">
      <c r="V6029">
        <v>6028</v>
      </c>
      <c r="W6029" t="s">
        <v>9416</v>
      </c>
      <c r="X6029" s="1">
        <v>42789</v>
      </c>
      <c r="Y6029" s="1">
        <v>42769</v>
      </c>
      <c r="Z6029" t="s">
        <v>51</v>
      </c>
      <c r="AA6029" t="s">
        <v>5395</v>
      </c>
      <c r="AB6029" t="s">
        <v>5396</v>
      </c>
      <c r="AC6029" t="s">
        <v>41</v>
      </c>
      <c r="AD6029" t="s">
        <v>26</v>
      </c>
      <c r="AE6029" t="s">
        <v>99</v>
      </c>
      <c r="AF6029" t="s">
        <v>100</v>
      </c>
      <c r="AG6029">
        <v>98115</v>
      </c>
      <c r="AH6029" t="s">
        <v>44</v>
      </c>
      <c r="AI6029" t="s">
        <v>3670</v>
      </c>
      <c r="AJ6029" t="s">
        <v>73</v>
      </c>
      <c r="AK6029" t="s">
        <v>74</v>
      </c>
      <c r="AL6029" t="s">
        <v>3671</v>
      </c>
      <c r="AM6029">
        <v>71.959999999999994</v>
      </c>
      <c r="AN6029">
        <v>5</v>
      </c>
      <c r="AO6029">
        <v>0.2</v>
      </c>
      <c r="AP6029">
        <v>25.186</v>
      </c>
      <c r="AQ6029">
        <f>YEAR(Table1[[#This Row],[Order Date]])</f>
        <v>2017</v>
      </c>
      <c r="AR6029" t="str">
        <f>TEXT(Table1[[#This Row],[Order Date]],"mmmm")</f>
        <v>February</v>
      </c>
      <c r="AS6029" t="str">
        <f>"Q"&amp;ROUNDUP(MONTH(Table1[[#This Row],[Order Date]])/3,0)</f>
        <v>Q1</v>
      </c>
      <c r="AT6029">
        <f>IF(Table1[[#This Row],[Sales]]=0,0,Table1[[#This Row],[Profit]]/Table1[[#This Row],[Sales]])</f>
        <v>0.35000000000000003</v>
      </c>
    </row>
    <row r="6030" spans="22:46" x14ac:dyDescent="0.3">
      <c r="V6030">
        <v>6029</v>
      </c>
      <c r="W6030" t="s">
        <v>9417</v>
      </c>
      <c r="X6030" s="1">
        <v>42693</v>
      </c>
      <c r="Y6030" t="s">
        <v>6924</v>
      </c>
      <c r="Z6030" t="s">
        <v>207</v>
      </c>
      <c r="AA6030" t="s">
        <v>2793</v>
      </c>
      <c r="AB6030" t="s">
        <v>2794</v>
      </c>
      <c r="AC6030" t="s">
        <v>25</v>
      </c>
      <c r="AD6030" t="s">
        <v>26</v>
      </c>
      <c r="AE6030" t="s">
        <v>1712</v>
      </c>
      <c r="AF6030" t="s">
        <v>92</v>
      </c>
      <c r="AG6030">
        <v>28540</v>
      </c>
      <c r="AH6030" t="s">
        <v>29</v>
      </c>
      <c r="AI6030" t="s">
        <v>3011</v>
      </c>
      <c r="AJ6030" t="s">
        <v>46</v>
      </c>
      <c r="AK6030" t="s">
        <v>70</v>
      </c>
      <c r="AL6030" t="s">
        <v>3012</v>
      </c>
      <c r="AM6030">
        <v>18.48</v>
      </c>
      <c r="AN6030">
        <v>2</v>
      </c>
      <c r="AO6030">
        <v>0.2</v>
      </c>
      <c r="AP6030">
        <v>6.0060000000000002</v>
      </c>
      <c r="AQ6030">
        <f>YEAR(Table1[[#This Row],[Order Date]])</f>
        <v>2016</v>
      </c>
      <c r="AR6030" t="str">
        <f>TEXT(Table1[[#This Row],[Order Date]],"mmmm")</f>
        <v>November</v>
      </c>
      <c r="AS6030" t="str">
        <f>"Q"&amp;ROUNDUP(MONTH(Table1[[#This Row],[Order Date]])/3,0)</f>
        <v>Q4</v>
      </c>
      <c r="AT6030">
        <f>IF(Table1[[#This Row],[Sales]]=0,0,Table1[[#This Row],[Profit]]/Table1[[#This Row],[Sales]])</f>
        <v>0.32500000000000001</v>
      </c>
    </row>
    <row r="6031" spans="22:46" x14ac:dyDescent="0.3">
      <c r="V6031">
        <v>6030</v>
      </c>
      <c r="W6031" t="s">
        <v>9418</v>
      </c>
      <c r="X6031" s="1">
        <v>42688</v>
      </c>
      <c r="Y6031" t="s">
        <v>3715</v>
      </c>
      <c r="Z6031" t="s">
        <v>207</v>
      </c>
      <c r="AA6031" t="s">
        <v>6205</v>
      </c>
      <c r="AB6031" t="s">
        <v>6206</v>
      </c>
      <c r="AC6031" t="s">
        <v>25</v>
      </c>
      <c r="AD6031" t="s">
        <v>26</v>
      </c>
      <c r="AE6031" t="s">
        <v>42</v>
      </c>
      <c r="AF6031" t="s">
        <v>43</v>
      </c>
      <c r="AG6031">
        <v>90049</v>
      </c>
      <c r="AH6031" t="s">
        <v>44</v>
      </c>
      <c r="AI6031" t="s">
        <v>4192</v>
      </c>
      <c r="AJ6031" t="s">
        <v>46</v>
      </c>
      <c r="AK6031" t="s">
        <v>70</v>
      </c>
      <c r="AL6031" t="s">
        <v>4193</v>
      </c>
      <c r="AM6031">
        <v>9.84</v>
      </c>
      <c r="AN6031">
        <v>3</v>
      </c>
      <c r="AO6031">
        <v>0</v>
      </c>
      <c r="AP6031">
        <v>2.8536000000000001</v>
      </c>
      <c r="AQ6031">
        <f>YEAR(Table1[[#This Row],[Order Date]])</f>
        <v>2016</v>
      </c>
      <c r="AR6031" t="str">
        <f>TEXT(Table1[[#This Row],[Order Date]],"mmmm")</f>
        <v>November</v>
      </c>
      <c r="AS6031" t="str">
        <f>"Q"&amp;ROUNDUP(MONTH(Table1[[#This Row],[Order Date]])/3,0)</f>
        <v>Q4</v>
      </c>
      <c r="AT6031">
        <f>IF(Table1[[#This Row],[Sales]]=0,0,Table1[[#This Row],[Profit]]/Table1[[#This Row],[Sales]])</f>
        <v>0.29000000000000004</v>
      </c>
    </row>
    <row r="6032" spans="22:46" x14ac:dyDescent="0.3">
      <c r="V6032">
        <v>6031</v>
      </c>
      <c r="W6032" t="s">
        <v>9419</v>
      </c>
      <c r="X6032" s="1">
        <v>42922</v>
      </c>
      <c r="Y6032" s="1">
        <v>42893</v>
      </c>
      <c r="Z6032" t="s">
        <v>1450</v>
      </c>
      <c r="AA6032" t="s">
        <v>8046</v>
      </c>
      <c r="AB6032" t="s">
        <v>8047</v>
      </c>
      <c r="AC6032" t="s">
        <v>25</v>
      </c>
      <c r="AD6032" t="s">
        <v>26</v>
      </c>
      <c r="AE6032" t="s">
        <v>1593</v>
      </c>
      <c r="AF6032" t="s">
        <v>55</v>
      </c>
      <c r="AG6032">
        <v>33142</v>
      </c>
      <c r="AH6032" t="s">
        <v>29</v>
      </c>
      <c r="AI6032" t="s">
        <v>5308</v>
      </c>
      <c r="AJ6032" t="s">
        <v>31</v>
      </c>
      <c r="AK6032" t="s">
        <v>35</v>
      </c>
      <c r="AL6032" t="s">
        <v>5309</v>
      </c>
      <c r="AM6032">
        <v>239.24</v>
      </c>
      <c r="AN6032">
        <v>1</v>
      </c>
      <c r="AO6032">
        <v>0.2</v>
      </c>
      <c r="AP6032">
        <v>23.923999999999999</v>
      </c>
      <c r="AQ6032">
        <f>YEAR(Table1[[#This Row],[Order Date]])</f>
        <v>2017</v>
      </c>
      <c r="AR6032" t="str">
        <f>TEXT(Table1[[#This Row],[Order Date]],"mmmm")</f>
        <v>July</v>
      </c>
      <c r="AS6032" t="str">
        <f>"Q"&amp;ROUNDUP(MONTH(Table1[[#This Row],[Order Date]])/3,0)</f>
        <v>Q3</v>
      </c>
      <c r="AT6032">
        <f>IF(Table1[[#This Row],[Sales]]=0,0,Table1[[#This Row],[Profit]]/Table1[[#This Row],[Sales]])</f>
        <v>9.9999999999999992E-2</v>
      </c>
    </row>
    <row r="6033" spans="22:46" x14ac:dyDescent="0.3">
      <c r="V6033">
        <v>6032</v>
      </c>
      <c r="W6033" t="s">
        <v>9420</v>
      </c>
      <c r="X6033" s="1">
        <v>42729</v>
      </c>
      <c r="Y6033" s="1">
        <v>42736</v>
      </c>
      <c r="Z6033" t="s">
        <v>51</v>
      </c>
      <c r="AA6033" t="s">
        <v>1569</v>
      </c>
      <c r="AB6033" t="s">
        <v>1570</v>
      </c>
      <c r="AC6033" t="s">
        <v>41</v>
      </c>
      <c r="AD6033" t="s">
        <v>26</v>
      </c>
      <c r="AE6033" t="s">
        <v>9421</v>
      </c>
      <c r="AF6033" t="s">
        <v>3044</v>
      </c>
      <c r="AG6033">
        <v>3060</v>
      </c>
      <c r="AH6033" t="s">
        <v>160</v>
      </c>
      <c r="AI6033" t="s">
        <v>5529</v>
      </c>
      <c r="AJ6033" t="s">
        <v>31</v>
      </c>
      <c r="AK6033" t="s">
        <v>67</v>
      </c>
      <c r="AL6033" t="s">
        <v>5530</v>
      </c>
      <c r="AM6033">
        <v>21.12</v>
      </c>
      <c r="AN6033">
        <v>4</v>
      </c>
      <c r="AO6033">
        <v>0</v>
      </c>
      <c r="AP6033">
        <v>6.5472000000000001</v>
      </c>
      <c r="AQ6033">
        <f>YEAR(Table1[[#This Row],[Order Date]])</f>
        <v>2016</v>
      </c>
      <c r="AR6033" t="str">
        <f>TEXT(Table1[[#This Row],[Order Date]],"mmmm")</f>
        <v>December</v>
      </c>
      <c r="AS6033" t="str">
        <f>"Q"&amp;ROUNDUP(MONTH(Table1[[#This Row],[Order Date]])/3,0)</f>
        <v>Q4</v>
      </c>
      <c r="AT6033">
        <f>IF(Table1[[#This Row],[Sales]]=0,0,Table1[[#This Row],[Profit]]/Table1[[#This Row],[Sales]])</f>
        <v>0.31</v>
      </c>
    </row>
    <row r="6034" spans="22:46" x14ac:dyDescent="0.3">
      <c r="V6034">
        <v>6033</v>
      </c>
      <c r="W6034" t="s">
        <v>9422</v>
      </c>
      <c r="X6034" s="1">
        <v>42848</v>
      </c>
      <c r="Y6034" t="s">
        <v>800</v>
      </c>
      <c r="Z6034" t="s">
        <v>207</v>
      </c>
      <c r="AA6034" t="s">
        <v>1397</v>
      </c>
      <c r="AB6034" t="s">
        <v>1398</v>
      </c>
      <c r="AC6034" t="s">
        <v>25</v>
      </c>
      <c r="AD6034" t="s">
        <v>26</v>
      </c>
      <c r="AE6034" t="s">
        <v>300</v>
      </c>
      <c r="AF6034" t="s">
        <v>301</v>
      </c>
      <c r="AG6034">
        <v>10011</v>
      </c>
      <c r="AH6034" t="s">
        <v>160</v>
      </c>
      <c r="AI6034" t="s">
        <v>650</v>
      </c>
      <c r="AJ6034" t="s">
        <v>46</v>
      </c>
      <c r="AK6034" t="s">
        <v>651</v>
      </c>
      <c r="AL6034" t="s">
        <v>652</v>
      </c>
      <c r="AM6034">
        <v>54.9</v>
      </c>
      <c r="AN6034">
        <v>5</v>
      </c>
      <c r="AO6034">
        <v>0</v>
      </c>
      <c r="AP6034">
        <v>15.372</v>
      </c>
      <c r="AQ6034">
        <f>YEAR(Table1[[#This Row],[Order Date]])</f>
        <v>2017</v>
      </c>
      <c r="AR6034" t="str">
        <f>TEXT(Table1[[#This Row],[Order Date]],"mmmm")</f>
        <v>April</v>
      </c>
      <c r="AS6034" t="str">
        <f>"Q"&amp;ROUNDUP(MONTH(Table1[[#This Row],[Order Date]])/3,0)</f>
        <v>Q2</v>
      </c>
      <c r="AT6034">
        <f>IF(Table1[[#This Row],[Sales]]=0,0,Table1[[#This Row],[Profit]]/Table1[[#This Row],[Sales]])</f>
        <v>0.28000000000000003</v>
      </c>
    </row>
    <row r="6035" spans="22:46" x14ac:dyDescent="0.3">
      <c r="V6035">
        <v>6034</v>
      </c>
      <c r="W6035" t="s">
        <v>9423</v>
      </c>
      <c r="X6035" s="1">
        <v>42352</v>
      </c>
      <c r="Y6035" t="s">
        <v>2085</v>
      </c>
      <c r="Z6035" t="s">
        <v>51</v>
      </c>
      <c r="AA6035" t="s">
        <v>4270</v>
      </c>
      <c r="AB6035" t="s">
        <v>4271</v>
      </c>
      <c r="AC6035" t="s">
        <v>108</v>
      </c>
      <c r="AD6035" t="s">
        <v>26</v>
      </c>
      <c r="AE6035" t="s">
        <v>42</v>
      </c>
      <c r="AF6035" t="s">
        <v>43</v>
      </c>
      <c r="AG6035">
        <v>90036</v>
      </c>
      <c r="AH6035" t="s">
        <v>44</v>
      </c>
      <c r="AI6035" t="s">
        <v>7244</v>
      </c>
      <c r="AJ6035" t="s">
        <v>31</v>
      </c>
      <c r="AK6035" t="s">
        <v>67</v>
      </c>
      <c r="AL6035" t="s">
        <v>7245</v>
      </c>
      <c r="AM6035">
        <v>15.24</v>
      </c>
      <c r="AN6035">
        <v>3</v>
      </c>
      <c r="AO6035">
        <v>0</v>
      </c>
      <c r="AP6035">
        <v>5.1816000000000004</v>
      </c>
      <c r="AQ6035">
        <f>YEAR(Table1[[#This Row],[Order Date]])</f>
        <v>2015</v>
      </c>
      <c r="AR6035" t="str">
        <f>TEXT(Table1[[#This Row],[Order Date]],"mmmm")</f>
        <v>December</v>
      </c>
      <c r="AS6035" t="str">
        <f>"Q"&amp;ROUNDUP(MONTH(Table1[[#This Row],[Order Date]])/3,0)</f>
        <v>Q4</v>
      </c>
      <c r="AT6035">
        <f>IF(Table1[[#This Row],[Sales]]=0,0,Table1[[#This Row],[Profit]]/Table1[[#This Row],[Sales]])</f>
        <v>0.34</v>
      </c>
    </row>
    <row r="6036" spans="22:46" x14ac:dyDescent="0.3">
      <c r="V6036">
        <v>6035</v>
      </c>
      <c r="W6036" t="s">
        <v>9424</v>
      </c>
      <c r="X6036" s="1">
        <v>42113</v>
      </c>
      <c r="Y6036" t="s">
        <v>3085</v>
      </c>
      <c r="Z6036" t="s">
        <v>51</v>
      </c>
      <c r="AA6036" t="s">
        <v>2903</v>
      </c>
      <c r="AB6036" t="s">
        <v>2904</v>
      </c>
      <c r="AC6036" t="s">
        <v>25</v>
      </c>
      <c r="AD6036" t="s">
        <v>26</v>
      </c>
      <c r="AE6036" t="s">
        <v>4744</v>
      </c>
      <c r="AF6036" t="s">
        <v>110</v>
      </c>
      <c r="AG6036">
        <v>75007</v>
      </c>
      <c r="AH6036" t="s">
        <v>111</v>
      </c>
      <c r="AI6036" t="s">
        <v>1809</v>
      </c>
      <c r="AJ6036" t="s">
        <v>46</v>
      </c>
      <c r="AK6036" t="s">
        <v>80</v>
      </c>
      <c r="AL6036" t="s">
        <v>1810</v>
      </c>
      <c r="AM6036">
        <v>19.568000000000001</v>
      </c>
      <c r="AN6036">
        <v>2</v>
      </c>
      <c r="AO6036">
        <v>0.8</v>
      </c>
      <c r="AP6036">
        <v>-52.833599999999997</v>
      </c>
      <c r="AQ6036">
        <f>YEAR(Table1[[#This Row],[Order Date]])</f>
        <v>2015</v>
      </c>
      <c r="AR6036" t="str">
        <f>TEXT(Table1[[#This Row],[Order Date]],"mmmm")</f>
        <v>April</v>
      </c>
      <c r="AS6036" t="str">
        <f>"Q"&amp;ROUNDUP(MONTH(Table1[[#This Row],[Order Date]])/3,0)</f>
        <v>Q2</v>
      </c>
      <c r="AT6036">
        <f>IF(Table1[[#This Row],[Sales]]=0,0,Table1[[#This Row],[Profit]]/Table1[[#This Row],[Sales]])</f>
        <v>-2.6999999999999997</v>
      </c>
    </row>
    <row r="6037" spans="22:46" x14ac:dyDescent="0.3">
      <c r="V6037">
        <v>6036</v>
      </c>
      <c r="W6037" t="s">
        <v>9424</v>
      </c>
      <c r="X6037" s="1">
        <v>42113</v>
      </c>
      <c r="Y6037" t="s">
        <v>3085</v>
      </c>
      <c r="Z6037" t="s">
        <v>51</v>
      </c>
      <c r="AA6037" t="s">
        <v>2903</v>
      </c>
      <c r="AB6037" t="s">
        <v>2904</v>
      </c>
      <c r="AC6037" t="s">
        <v>25</v>
      </c>
      <c r="AD6037" t="s">
        <v>26</v>
      </c>
      <c r="AE6037" t="s">
        <v>4744</v>
      </c>
      <c r="AF6037" t="s">
        <v>110</v>
      </c>
      <c r="AG6037">
        <v>75007</v>
      </c>
      <c r="AH6037" t="s">
        <v>111</v>
      </c>
      <c r="AI6037" t="s">
        <v>3374</v>
      </c>
      <c r="AJ6037" t="s">
        <v>46</v>
      </c>
      <c r="AK6037" t="s">
        <v>77</v>
      </c>
      <c r="AL6037" t="s">
        <v>3375</v>
      </c>
      <c r="AM6037">
        <v>310.392</v>
      </c>
      <c r="AN6037">
        <v>4</v>
      </c>
      <c r="AO6037">
        <v>0.8</v>
      </c>
      <c r="AP6037">
        <v>-512.14679999999998</v>
      </c>
      <c r="AQ6037">
        <f>YEAR(Table1[[#This Row],[Order Date]])</f>
        <v>2015</v>
      </c>
      <c r="AR6037" t="str">
        <f>TEXT(Table1[[#This Row],[Order Date]],"mmmm")</f>
        <v>April</v>
      </c>
      <c r="AS6037" t="str">
        <f>"Q"&amp;ROUNDUP(MONTH(Table1[[#This Row],[Order Date]])/3,0)</f>
        <v>Q2</v>
      </c>
      <c r="AT6037">
        <f>IF(Table1[[#This Row],[Sales]]=0,0,Table1[[#This Row],[Profit]]/Table1[[#This Row],[Sales]])</f>
        <v>-1.65</v>
      </c>
    </row>
    <row r="6038" spans="22:46" x14ac:dyDescent="0.3">
      <c r="V6038">
        <v>6037</v>
      </c>
      <c r="W6038" t="s">
        <v>9425</v>
      </c>
      <c r="X6038" s="1">
        <v>42617</v>
      </c>
      <c r="Y6038" s="1">
        <v>42591</v>
      </c>
      <c r="Z6038" t="s">
        <v>51</v>
      </c>
      <c r="AA6038" t="s">
        <v>7888</v>
      </c>
      <c r="AB6038" t="s">
        <v>7889</v>
      </c>
      <c r="AC6038" t="s">
        <v>25</v>
      </c>
      <c r="AD6038" t="s">
        <v>26</v>
      </c>
      <c r="AE6038" t="s">
        <v>8734</v>
      </c>
      <c r="AF6038" t="s">
        <v>28</v>
      </c>
      <c r="AG6038">
        <v>40324</v>
      </c>
      <c r="AH6038" t="s">
        <v>29</v>
      </c>
      <c r="AI6038" t="s">
        <v>1679</v>
      </c>
      <c r="AJ6038" t="s">
        <v>31</v>
      </c>
      <c r="AK6038" t="s">
        <v>67</v>
      </c>
      <c r="AL6038" t="s">
        <v>1680</v>
      </c>
      <c r="AM6038">
        <v>42.6</v>
      </c>
      <c r="AN6038">
        <v>3</v>
      </c>
      <c r="AO6038">
        <v>0</v>
      </c>
      <c r="AP6038">
        <v>16.614000000000001</v>
      </c>
      <c r="AQ6038">
        <f>YEAR(Table1[[#This Row],[Order Date]])</f>
        <v>2016</v>
      </c>
      <c r="AR6038" t="str">
        <f>TEXT(Table1[[#This Row],[Order Date]],"mmmm")</f>
        <v>September</v>
      </c>
      <c r="AS6038" t="str">
        <f>"Q"&amp;ROUNDUP(MONTH(Table1[[#This Row],[Order Date]])/3,0)</f>
        <v>Q3</v>
      </c>
      <c r="AT6038">
        <f>IF(Table1[[#This Row],[Sales]]=0,0,Table1[[#This Row],[Profit]]/Table1[[#This Row],[Sales]])</f>
        <v>0.39</v>
      </c>
    </row>
    <row r="6039" spans="22:46" x14ac:dyDescent="0.3">
      <c r="V6039">
        <v>6038</v>
      </c>
      <c r="W6039" t="s">
        <v>9425</v>
      </c>
      <c r="X6039" s="1">
        <v>42617</v>
      </c>
      <c r="Y6039" s="1">
        <v>42591</v>
      </c>
      <c r="Z6039" t="s">
        <v>51</v>
      </c>
      <c r="AA6039" t="s">
        <v>7888</v>
      </c>
      <c r="AB6039" t="s">
        <v>7889</v>
      </c>
      <c r="AC6039" t="s">
        <v>25</v>
      </c>
      <c r="AD6039" t="s">
        <v>26</v>
      </c>
      <c r="AE6039" t="s">
        <v>8734</v>
      </c>
      <c r="AF6039" t="s">
        <v>28</v>
      </c>
      <c r="AG6039">
        <v>40324</v>
      </c>
      <c r="AH6039" t="s">
        <v>29</v>
      </c>
      <c r="AI6039" t="s">
        <v>1805</v>
      </c>
      <c r="AJ6039" t="s">
        <v>46</v>
      </c>
      <c r="AK6039" t="s">
        <v>77</v>
      </c>
      <c r="AL6039" t="s">
        <v>1806</v>
      </c>
      <c r="AM6039">
        <v>113.94</v>
      </c>
      <c r="AN6039">
        <v>6</v>
      </c>
      <c r="AO6039">
        <v>0</v>
      </c>
      <c r="AP6039">
        <v>54.691200000000002</v>
      </c>
      <c r="AQ6039">
        <f>YEAR(Table1[[#This Row],[Order Date]])</f>
        <v>2016</v>
      </c>
      <c r="AR6039" t="str">
        <f>TEXT(Table1[[#This Row],[Order Date]],"mmmm")</f>
        <v>September</v>
      </c>
      <c r="AS6039" t="str">
        <f>"Q"&amp;ROUNDUP(MONTH(Table1[[#This Row],[Order Date]])/3,0)</f>
        <v>Q3</v>
      </c>
      <c r="AT6039">
        <f>IF(Table1[[#This Row],[Sales]]=0,0,Table1[[#This Row],[Profit]]/Table1[[#This Row],[Sales]])</f>
        <v>0.48000000000000004</v>
      </c>
    </row>
    <row r="6040" spans="22:46" x14ac:dyDescent="0.3">
      <c r="V6040">
        <v>6039</v>
      </c>
      <c r="W6040" t="s">
        <v>9425</v>
      </c>
      <c r="X6040" s="1">
        <v>42617</v>
      </c>
      <c r="Y6040" s="1">
        <v>42591</v>
      </c>
      <c r="Z6040" t="s">
        <v>51</v>
      </c>
      <c r="AA6040" t="s">
        <v>7888</v>
      </c>
      <c r="AB6040" t="s">
        <v>7889</v>
      </c>
      <c r="AC6040" t="s">
        <v>25</v>
      </c>
      <c r="AD6040" t="s">
        <v>26</v>
      </c>
      <c r="AE6040" t="s">
        <v>8734</v>
      </c>
      <c r="AF6040" t="s">
        <v>28</v>
      </c>
      <c r="AG6040">
        <v>40324</v>
      </c>
      <c r="AH6040" t="s">
        <v>29</v>
      </c>
      <c r="AI6040" t="s">
        <v>2500</v>
      </c>
      <c r="AJ6040" t="s">
        <v>46</v>
      </c>
      <c r="AK6040" t="s">
        <v>60</v>
      </c>
      <c r="AL6040" t="s">
        <v>2501</v>
      </c>
      <c r="AM6040">
        <v>129.91999999999999</v>
      </c>
      <c r="AN6040">
        <v>4</v>
      </c>
      <c r="AO6040">
        <v>0</v>
      </c>
      <c r="AP6040">
        <v>5.1967999999999996</v>
      </c>
      <c r="AQ6040">
        <f>YEAR(Table1[[#This Row],[Order Date]])</f>
        <v>2016</v>
      </c>
      <c r="AR6040" t="str">
        <f>TEXT(Table1[[#This Row],[Order Date]],"mmmm")</f>
        <v>September</v>
      </c>
      <c r="AS6040" t="str">
        <f>"Q"&amp;ROUNDUP(MONTH(Table1[[#This Row],[Order Date]])/3,0)</f>
        <v>Q3</v>
      </c>
      <c r="AT6040">
        <f>IF(Table1[[#This Row],[Sales]]=0,0,Table1[[#This Row],[Profit]]/Table1[[#This Row],[Sales]])</f>
        <v>0.04</v>
      </c>
    </row>
    <row r="6041" spans="22:46" x14ac:dyDescent="0.3">
      <c r="V6041">
        <v>6040</v>
      </c>
      <c r="W6041" t="s">
        <v>9425</v>
      </c>
      <c r="X6041" s="1">
        <v>42617</v>
      </c>
      <c r="Y6041" s="1">
        <v>42591</v>
      </c>
      <c r="Z6041" t="s">
        <v>51</v>
      </c>
      <c r="AA6041" t="s">
        <v>7888</v>
      </c>
      <c r="AB6041" t="s">
        <v>7889</v>
      </c>
      <c r="AC6041" t="s">
        <v>25</v>
      </c>
      <c r="AD6041" t="s">
        <v>26</v>
      </c>
      <c r="AE6041" t="s">
        <v>8734</v>
      </c>
      <c r="AF6041" t="s">
        <v>28</v>
      </c>
      <c r="AG6041">
        <v>40324</v>
      </c>
      <c r="AH6041" t="s">
        <v>29</v>
      </c>
      <c r="AI6041" t="s">
        <v>5786</v>
      </c>
      <c r="AJ6041" t="s">
        <v>46</v>
      </c>
      <c r="AK6041" t="s">
        <v>70</v>
      </c>
      <c r="AL6041" t="s">
        <v>5787</v>
      </c>
      <c r="AM6041">
        <v>5.28</v>
      </c>
      <c r="AN6041">
        <v>3</v>
      </c>
      <c r="AO6041">
        <v>0</v>
      </c>
      <c r="AP6041">
        <v>2.5344000000000002</v>
      </c>
      <c r="AQ6041">
        <f>YEAR(Table1[[#This Row],[Order Date]])</f>
        <v>2016</v>
      </c>
      <c r="AR6041" t="str">
        <f>TEXT(Table1[[#This Row],[Order Date]],"mmmm")</f>
        <v>September</v>
      </c>
      <c r="AS6041" t="str">
        <f>"Q"&amp;ROUNDUP(MONTH(Table1[[#This Row],[Order Date]])/3,0)</f>
        <v>Q3</v>
      </c>
      <c r="AT6041">
        <f>IF(Table1[[#This Row],[Sales]]=0,0,Table1[[#This Row],[Profit]]/Table1[[#This Row],[Sales]])</f>
        <v>0.48000000000000004</v>
      </c>
    </row>
    <row r="6042" spans="22:46" x14ac:dyDescent="0.3">
      <c r="V6042">
        <v>6041</v>
      </c>
      <c r="W6042" t="s">
        <v>9426</v>
      </c>
      <c r="X6042" s="1">
        <v>43002</v>
      </c>
      <c r="Y6042" t="s">
        <v>2599</v>
      </c>
      <c r="Z6042" t="s">
        <v>51</v>
      </c>
      <c r="AA6042" t="s">
        <v>1313</v>
      </c>
      <c r="AB6042" t="s">
        <v>1314</v>
      </c>
      <c r="AC6042" t="s">
        <v>41</v>
      </c>
      <c r="AD6042" t="s">
        <v>26</v>
      </c>
      <c r="AE6042" t="s">
        <v>42</v>
      </c>
      <c r="AF6042" t="s">
        <v>43</v>
      </c>
      <c r="AG6042">
        <v>90008</v>
      </c>
      <c r="AH6042" t="s">
        <v>44</v>
      </c>
      <c r="AI6042" t="s">
        <v>5014</v>
      </c>
      <c r="AJ6042" t="s">
        <v>73</v>
      </c>
      <c r="AK6042" t="s">
        <v>74</v>
      </c>
      <c r="AL6042" t="s">
        <v>5015</v>
      </c>
      <c r="AM6042">
        <v>859.2</v>
      </c>
      <c r="AN6042">
        <v>3</v>
      </c>
      <c r="AO6042">
        <v>0.2</v>
      </c>
      <c r="AP6042">
        <v>75.180000000000007</v>
      </c>
      <c r="AQ6042">
        <f>YEAR(Table1[[#This Row],[Order Date]])</f>
        <v>2017</v>
      </c>
      <c r="AR6042" t="str">
        <f>TEXT(Table1[[#This Row],[Order Date]],"mmmm")</f>
        <v>September</v>
      </c>
      <c r="AS6042" t="str">
        <f>"Q"&amp;ROUNDUP(MONTH(Table1[[#This Row],[Order Date]])/3,0)</f>
        <v>Q3</v>
      </c>
      <c r="AT6042">
        <f>IF(Table1[[#This Row],[Sales]]=0,0,Table1[[#This Row],[Profit]]/Table1[[#This Row],[Sales]])</f>
        <v>8.7500000000000008E-2</v>
      </c>
    </row>
    <row r="6043" spans="22:46" x14ac:dyDescent="0.3">
      <c r="V6043">
        <v>6042</v>
      </c>
      <c r="W6043" t="s">
        <v>9426</v>
      </c>
      <c r="X6043" s="1">
        <v>43002</v>
      </c>
      <c r="Y6043" t="s">
        <v>2599</v>
      </c>
      <c r="Z6043" t="s">
        <v>51</v>
      </c>
      <c r="AA6043" t="s">
        <v>1313</v>
      </c>
      <c r="AB6043" t="s">
        <v>1314</v>
      </c>
      <c r="AC6043" t="s">
        <v>41</v>
      </c>
      <c r="AD6043" t="s">
        <v>26</v>
      </c>
      <c r="AE6043" t="s">
        <v>42</v>
      </c>
      <c r="AF6043" t="s">
        <v>43</v>
      </c>
      <c r="AG6043">
        <v>90008</v>
      </c>
      <c r="AH6043" t="s">
        <v>44</v>
      </c>
      <c r="AI6043" t="s">
        <v>9427</v>
      </c>
      <c r="AJ6043" t="s">
        <v>73</v>
      </c>
      <c r="AK6043" t="s">
        <v>768</v>
      </c>
      <c r="AL6043" t="s">
        <v>9428</v>
      </c>
      <c r="AM6043">
        <v>506.28</v>
      </c>
      <c r="AN6043">
        <v>3</v>
      </c>
      <c r="AO6043">
        <v>0.2</v>
      </c>
      <c r="AP6043">
        <v>177.19800000000001</v>
      </c>
      <c r="AQ6043">
        <f>YEAR(Table1[[#This Row],[Order Date]])</f>
        <v>2017</v>
      </c>
      <c r="AR6043" t="str">
        <f>TEXT(Table1[[#This Row],[Order Date]],"mmmm")</f>
        <v>September</v>
      </c>
      <c r="AS6043" t="str">
        <f>"Q"&amp;ROUNDUP(MONTH(Table1[[#This Row],[Order Date]])/3,0)</f>
        <v>Q3</v>
      </c>
      <c r="AT6043">
        <f>IF(Table1[[#This Row],[Sales]]=0,0,Table1[[#This Row],[Profit]]/Table1[[#This Row],[Sales]])</f>
        <v>0.35000000000000003</v>
      </c>
    </row>
    <row r="6044" spans="22:46" x14ac:dyDescent="0.3">
      <c r="V6044">
        <v>6043</v>
      </c>
      <c r="W6044" t="s">
        <v>9429</v>
      </c>
      <c r="X6044" s="1">
        <v>42404</v>
      </c>
      <c r="Y6044" s="1">
        <v>42584</v>
      </c>
      <c r="Z6044" t="s">
        <v>51</v>
      </c>
      <c r="AA6044" t="s">
        <v>181</v>
      </c>
      <c r="AB6044" t="s">
        <v>182</v>
      </c>
      <c r="AC6044" t="s">
        <v>25</v>
      </c>
      <c r="AD6044" t="s">
        <v>26</v>
      </c>
      <c r="AE6044" t="s">
        <v>2408</v>
      </c>
      <c r="AF6044" t="s">
        <v>349</v>
      </c>
      <c r="AG6044">
        <v>85635</v>
      </c>
      <c r="AH6044" t="s">
        <v>44</v>
      </c>
      <c r="AI6044" t="s">
        <v>4957</v>
      </c>
      <c r="AJ6044" t="s">
        <v>31</v>
      </c>
      <c r="AK6044" t="s">
        <v>67</v>
      </c>
      <c r="AL6044" t="s">
        <v>4958</v>
      </c>
      <c r="AM6044">
        <v>14.368</v>
      </c>
      <c r="AN6044">
        <v>2</v>
      </c>
      <c r="AO6044">
        <v>0.2</v>
      </c>
      <c r="AP6044">
        <v>3.9512</v>
      </c>
      <c r="AQ6044">
        <f>YEAR(Table1[[#This Row],[Order Date]])</f>
        <v>2016</v>
      </c>
      <c r="AR6044" t="str">
        <f>TEXT(Table1[[#This Row],[Order Date]],"mmmm")</f>
        <v>February</v>
      </c>
      <c r="AS6044" t="str">
        <f>"Q"&amp;ROUNDUP(MONTH(Table1[[#This Row],[Order Date]])/3,0)</f>
        <v>Q1</v>
      </c>
      <c r="AT6044">
        <f>IF(Table1[[#This Row],[Sales]]=0,0,Table1[[#This Row],[Profit]]/Table1[[#This Row],[Sales]])</f>
        <v>0.27500000000000002</v>
      </c>
    </row>
    <row r="6045" spans="22:46" x14ac:dyDescent="0.3">
      <c r="V6045">
        <v>6044</v>
      </c>
      <c r="W6045" t="s">
        <v>9430</v>
      </c>
      <c r="X6045" s="1">
        <v>42874</v>
      </c>
      <c r="Y6045" t="s">
        <v>2583</v>
      </c>
      <c r="Z6045" t="s">
        <v>22</v>
      </c>
      <c r="AA6045" t="s">
        <v>3193</v>
      </c>
      <c r="AB6045" t="s">
        <v>3194</v>
      </c>
      <c r="AC6045" t="s">
        <v>41</v>
      </c>
      <c r="AD6045" t="s">
        <v>26</v>
      </c>
      <c r="AE6045" t="s">
        <v>5747</v>
      </c>
      <c r="AF6045" t="s">
        <v>379</v>
      </c>
      <c r="AG6045">
        <v>37918</v>
      </c>
      <c r="AH6045" t="s">
        <v>29</v>
      </c>
      <c r="AI6045" t="s">
        <v>2360</v>
      </c>
      <c r="AJ6045" t="s">
        <v>31</v>
      </c>
      <c r="AK6045" t="s">
        <v>35</v>
      </c>
      <c r="AL6045" t="s">
        <v>2361</v>
      </c>
      <c r="AM6045">
        <v>314.35199999999998</v>
      </c>
      <c r="AN6045">
        <v>3</v>
      </c>
      <c r="AO6045">
        <v>0.2</v>
      </c>
      <c r="AP6045">
        <v>-35.364600000000003</v>
      </c>
      <c r="AQ6045">
        <f>YEAR(Table1[[#This Row],[Order Date]])</f>
        <v>2017</v>
      </c>
      <c r="AR6045" t="str">
        <f>TEXT(Table1[[#This Row],[Order Date]],"mmmm")</f>
        <v>May</v>
      </c>
      <c r="AS6045" t="str">
        <f>"Q"&amp;ROUNDUP(MONTH(Table1[[#This Row],[Order Date]])/3,0)</f>
        <v>Q2</v>
      </c>
      <c r="AT6045">
        <f>IF(Table1[[#This Row],[Sales]]=0,0,Table1[[#This Row],[Profit]]/Table1[[#This Row],[Sales]])</f>
        <v>-0.11250000000000002</v>
      </c>
    </row>
    <row r="6046" spans="22:46" x14ac:dyDescent="0.3">
      <c r="V6046">
        <v>6045</v>
      </c>
      <c r="W6046" t="s">
        <v>9430</v>
      </c>
      <c r="X6046" s="1">
        <v>42874</v>
      </c>
      <c r="Y6046" t="s">
        <v>2583</v>
      </c>
      <c r="Z6046" t="s">
        <v>22</v>
      </c>
      <c r="AA6046" t="s">
        <v>3193</v>
      </c>
      <c r="AB6046" t="s">
        <v>3194</v>
      </c>
      <c r="AC6046" t="s">
        <v>41</v>
      </c>
      <c r="AD6046" t="s">
        <v>26</v>
      </c>
      <c r="AE6046" t="s">
        <v>5747</v>
      </c>
      <c r="AF6046" t="s">
        <v>379</v>
      </c>
      <c r="AG6046">
        <v>37918</v>
      </c>
      <c r="AH6046" t="s">
        <v>29</v>
      </c>
      <c r="AI6046" t="s">
        <v>4703</v>
      </c>
      <c r="AJ6046" t="s">
        <v>46</v>
      </c>
      <c r="AK6046" t="s">
        <v>94</v>
      </c>
      <c r="AL6046" t="s">
        <v>4704</v>
      </c>
      <c r="AM6046">
        <v>27.888000000000002</v>
      </c>
      <c r="AN6046">
        <v>7</v>
      </c>
      <c r="AO6046">
        <v>0.2</v>
      </c>
      <c r="AP6046">
        <v>10.109400000000001</v>
      </c>
      <c r="AQ6046">
        <f>YEAR(Table1[[#This Row],[Order Date]])</f>
        <v>2017</v>
      </c>
      <c r="AR6046" t="str">
        <f>TEXT(Table1[[#This Row],[Order Date]],"mmmm")</f>
        <v>May</v>
      </c>
      <c r="AS6046" t="str">
        <f>"Q"&amp;ROUNDUP(MONTH(Table1[[#This Row],[Order Date]])/3,0)</f>
        <v>Q2</v>
      </c>
      <c r="AT6046">
        <f>IF(Table1[[#This Row],[Sales]]=0,0,Table1[[#This Row],[Profit]]/Table1[[#This Row],[Sales]])</f>
        <v>0.36249999999999999</v>
      </c>
    </row>
    <row r="6047" spans="22:46" x14ac:dyDescent="0.3">
      <c r="V6047">
        <v>6046</v>
      </c>
      <c r="W6047" t="s">
        <v>9431</v>
      </c>
      <c r="X6047" s="1">
        <v>42250</v>
      </c>
      <c r="Y6047" s="1">
        <v>42225</v>
      </c>
      <c r="Z6047" t="s">
        <v>51</v>
      </c>
      <c r="AA6047" t="s">
        <v>4134</v>
      </c>
      <c r="AB6047" t="s">
        <v>4135</v>
      </c>
      <c r="AC6047" t="s">
        <v>41</v>
      </c>
      <c r="AD6047" t="s">
        <v>26</v>
      </c>
      <c r="AE6047" t="s">
        <v>1474</v>
      </c>
      <c r="AF6047" t="s">
        <v>349</v>
      </c>
      <c r="AG6047">
        <v>85705</v>
      </c>
      <c r="AH6047" t="s">
        <v>44</v>
      </c>
      <c r="AI6047" t="s">
        <v>4789</v>
      </c>
      <c r="AJ6047" t="s">
        <v>31</v>
      </c>
      <c r="AK6047" t="s">
        <v>67</v>
      </c>
      <c r="AL6047" t="s">
        <v>4790</v>
      </c>
      <c r="AM6047">
        <v>238.15199999999999</v>
      </c>
      <c r="AN6047">
        <v>3</v>
      </c>
      <c r="AO6047">
        <v>0.2</v>
      </c>
      <c r="AP6047">
        <v>89.307000000000002</v>
      </c>
      <c r="AQ6047">
        <f>YEAR(Table1[[#This Row],[Order Date]])</f>
        <v>2015</v>
      </c>
      <c r="AR6047" t="str">
        <f>TEXT(Table1[[#This Row],[Order Date]],"mmmm")</f>
        <v>September</v>
      </c>
      <c r="AS6047" t="str">
        <f>"Q"&amp;ROUNDUP(MONTH(Table1[[#This Row],[Order Date]])/3,0)</f>
        <v>Q3</v>
      </c>
      <c r="AT6047">
        <f>IF(Table1[[#This Row],[Sales]]=0,0,Table1[[#This Row],[Profit]]/Table1[[#This Row],[Sales]])</f>
        <v>0.37500000000000006</v>
      </c>
    </row>
    <row r="6048" spans="22:46" x14ac:dyDescent="0.3">
      <c r="V6048">
        <v>6047</v>
      </c>
      <c r="W6048" t="s">
        <v>9432</v>
      </c>
      <c r="X6048" s="1">
        <v>42530</v>
      </c>
      <c r="Y6048" t="s">
        <v>38</v>
      </c>
      <c r="Z6048" t="s">
        <v>51</v>
      </c>
      <c r="AA6048" t="s">
        <v>6969</v>
      </c>
      <c r="AB6048" t="s">
        <v>6970</v>
      </c>
      <c r="AC6048" t="s">
        <v>108</v>
      </c>
      <c r="AD6048" t="s">
        <v>26</v>
      </c>
      <c r="AE6048" t="s">
        <v>463</v>
      </c>
      <c r="AF6048" t="s">
        <v>256</v>
      </c>
      <c r="AG6048">
        <v>55407</v>
      </c>
      <c r="AH6048" t="s">
        <v>111</v>
      </c>
      <c r="AI6048" t="s">
        <v>9034</v>
      </c>
      <c r="AJ6048" t="s">
        <v>31</v>
      </c>
      <c r="AK6048" t="s">
        <v>57</v>
      </c>
      <c r="AL6048" t="s">
        <v>9035</v>
      </c>
      <c r="AM6048">
        <v>692.94</v>
      </c>
      <c r="AN6048">
        <v>3</v>
      </c>
      <c r="AO6048">
        <v>0</v>
      </c>
      <c r="AP6048">
        <v>173.23500000000001</v>
      </c>
      <c r="AQ6048">
        <f>YEAR(Table1[[#This Row],[Order Date]])</f>
        <v>2016</v>
      </c>
      <c r="AR6048" t="str">
        <f>TEXT(Table1[[#This Row],[Order Date]],"mmmm")</f>
        <v>June</v>
      </c>
      <c r="AS6048" t="str">
        <f>"Q"&amp;ROUNDUP(MONTH(Table1[[#This Row],[Order Date]])/3,0)</f>
        <v>Q2</v>
      </c>
      <c r="AT6048">
        <f>IF(Table1[[#This Row],[Sales]]=0,0,Table1[[#This Row],[Profit]]/Table1[[#This Row],[Sales]])</f>
        <v>0.25</v>
      </c>
    </row>
    <row r="6049" spans="22:46" x14ac:dyDescent="0.3">
      <c r="V6049">
        <v>6048</v>
      </c>
      <c r="W6049" t="s">
        <v>9433</v>
      </c>
      <c r="X6049" s="1">
        <v>42315</v>
      </c>
      <c r="Y6049" s="1">
        <v>42319</v>
      </c>
      <c r="Z6049" t="s">
        <v>51</v>
      </c>
      <c r="AA6049" t="s">
        <v>2711</v>
      </c>
      <c r="AB6049" t="s">
        <v>2712</v>
      </c>
      <c r="AC6049" t="s">
        <v>41</v>
      </c>
      <c r="AD6049" t="s">
        <v>26</v>
      </c>
      <c r="AE6049" t="s">
        <v>1593</v>
      </c>
      <c r="AF6049" t="s">
        <v>55</v>
      </c>
      <c r="AG6049">
        <v>33142</v>
      </c>
      <c r="AH6049" t="s">
        <v>29</v>
      </c>
      <c r="AI6049" t="s">
        <v>2498</v>
      </c>
      <c r="AJ6049" t="s">
        <v>46</v>
      </c>
      <c r="AK6049" t="s">
        <v>77</v>
      </c>
      <c r="AL6049" t="s">
        <v>2499</v>
      </c>
      <c r="AM6049">
        <v>16.146000000000001</v>
      </c>
      <c r="AN6049">
        <v>9</v>
      </c>
      <c r="AO6049">
        <v>0.7</v>
      </c>
      <c r="AP6049">
        <v>-12.9168</v>
      </c>
      <c r="AQ6049">
        <f>YEAR(Table1[[#This Row],[Order Date]])</f>
        <v>2015</v>
      </c>
      <c r="AR6049" t="str">
        <f>TEXT(Table1[[#This Row],[Order Date]],"mmmm")</f>
        <v>November</v>
      </c>
      <c r="AS6049" t="str">
        <f>"Q"&amp;ROUNDUP(MONTH(Table1[[#This Row],[Order Date]])/3,0)</f>
        <v>Q4</v>
      </c>
      <c r="AT6049">
        <f>IF(Table1[[#This Row],[Sales]]=0,0,Table1[[#This Row],[Profit]]/Table1[[#This Row],[Sales]])</f>
        <v>-0.79999999999999993</v>
      </c>
    </row>
    <row r="6050" spans="22:46" x14ac:dyDescent="0.3">
      <c r="V6050">
        <v>6049</v>
      </c>
      <c r="W6050" t="s">
        <v>9433</v>
      </c>
      <c r="X6050" s="1">
        <v>42315</v>
      </c>
      <c r="Y6050" s="1">
        <v>42319</v>
      </c>
      <c r="Z6050" t="s">
        <v>51</v>
      </c>
      <c r="AA6050" t="s">
        <v>2711</v>
      </c>
      <c r="AB6050" t="s">
        <v>2712</v>
      </c>
      <c r="AC6050" t="s">
        <v>41</v>
      </c>
      <c r="AD6050" t="s">
        <v>26</v>
      </c>
      <c r="AE6050" t="s">
        <v>1593</v>
      </c>
      <c r="AF6050" t="s">
        <v>55</v>
      </c>
      <c r="AG6050">
        <v>33142</v>
      </c>
      <c r="AH6050" t="s">
        <v>29</v>
      </c>
      <c r="AI6050" t="s">
        <v>5295</v>
      </c>
      <c r="AJ6050" t="s">
        <v>46</v>
      </c>
      <c r="AK6050" t="s">
        <v>77</v>
      </c>
      <c r="AL6050" t="s">
        <v>5296</v>
      </c>
      <c r="AM6050">
        <v>1345.4849999999999</v>
      </c>
      <c r="AN6050">
        <v>5</v>
      </c>
      <c r="AO6050">
        <v>0.7</v>
      </c>
      <c r="AP6050">
        <v>-1031.5385000000001</v>
      </c>
      <c r="AQ6050">
        <f>YEAR(Table1[[#This Row],[Order Date]])</f>
        <v>2015</v>
      </c>
      <c r="AR6050" t="str">
        <f>TEXT(Table1[[#This Row],[Order Date]],"mmmm")</f>
        <v>November</v>
      </c>
      <c r="AS6050" t="str">
        <f>"Q"&amp;ROUNDUP(MONTH(Table1[[#This Row],[Order Date]])/3,0)</f>
        <v>Q4</v>
      </c>
      <c r="AT6050">
        <f>IF(Table1[[#This Row],[Sales]]=0,0,Table1[[#This Row],[Profit]]/Table1[[#This Row],[Sales]])</f>
        <v>-0.76666666666666683</v>
      </c>
    </row>
    <row r="6051" spans="22:46" x14ac:dyDescent="0.3">
      <c r="V6051">
        <v>6050</v>
      </c>
      <c r="W6051" t="s">
        <v>9434</v>
      </c>
      <c r="X6051" s="1">
        <v>42536</v>
      </c>
      <c r="Y6051" t="s">
        <v>309</v>
      </c>
      <c r="Z6051" t="s">
        <v>207</v>
      </c>
      <c r="AA6051" t="s">
        <v>1968</v>
      </c>
      <c r="AB6051" t="s">
        <v>1969</v>
      </c>
      <c r="AC6051" t="s">
        <v>25</v>
      </c>
      <c r="AD6051" t="s">
        <v>26</v>
      </c>
      <c r="AE6051" t="s">
        <v>203</v>
      </c>
      <c r="AF6051" t="s">
        <v>110</v>
      </c>
      <c r="AG6051">
        <v>77036</v>
      </c>
      <c r="AH6051" t="s">
        <v>111</v>
      </c>
      <c r="AI6051" t="s">
        <v>8471</v>
      </c>
      <c r="AJ6051" t="s">
        <v>46</v>
      </c>
      <c r="AK6051" t="s">
        <v>94</v>
      </c>
      <c r="AL6051" t="s">
        <v>8472</v>
      </c>
      <c r="AM6051">
        <v>173.488</v>
      </c>
      <c r="AN6051">
        <v>7</v>
      </c>
      <c r="AO6051">
        <v>0.2</v>
      </c>
      <c r="AP6051">
        <v>54.215000000000003</v>
      </c>
      <c r="AQ6051">
        <f>YEAR(Table1[[#This Row],[Order Date]])</f>
        <v>2016</v>
      </c>
      <c r="AR6051" t="str">
        <f>TEXT(Table1[[#This Row],[Order Date]],"mmmm")</f>
        <v>June</v>
      </c>
      <c r="AS6051" t="str">
        <f>"Q"&amp;ROUNDUP(MONTH(Table1[[#This Row],[Order Date]])/3,0)</f>
        <v>Q2</v>
      </c>
      <c r="AT6051">
        <f>IF(Table1[[#This Row],[Sales]]=0,0,Table1[[#This Row],[Profit]]/Table1[[#This Row],[Sales]])</f>
        <v>0.3125</v>
      </c>
    </row>
    <row r="6052" spans="22:46" x14ac:dyDescent="0.3">
      <c r="V6052">
        <v>6051</v>
      </c>
      <c r="W6052" t="s">
        <v>9435</v>
      </c>
      <c r="X6052" s="1">
        <v>42119</v>
      </c>
      <c r="Y6052" t="s">
        <v>339</v>
      </c>
      <c r="Z6052" t="s">
        <v>51</v>
      </c>
      <c r="AA6052" t="s">
        <v>9436</v>
      </c>
      <c r="AB6052" t="s">
        <v>9437</v>
      </c>
      <c r="AC6052" t="s">
        <v>25</v>
      </c>
      <c r="AD6052" t="s">
        <v>26</v>
      </c>
      <c r="AE6052" t="s">
        <v>2881</v>
      </c>
      <c r="AF6052" t="s">
        <v>121</v>
      </c>
      <c r="AG6052">
        <v>53209</v>
      </c>
      <c r="AH6052" t="s">
        <v>111</v>
      </c>
      <c r="AI6052" t="s">
        <v>1477</v>
      </c>
      <c r="AJ6052" t="s">
        <v>46</v>
      </c>
      <c r="AK6052" t="s">
        <v>70</v>
      </c>
      <c r="AL6052" t="s">
        <v>1478</v>
      </c>
      <c r="AM6052">
        <v>57.75</v>
      </c>
      <c r="AN6052">
        <v>5</v>
      </c>
      <c r="AO6052">
        <v>0</v>
      </c>
      <c r="AP6052">
        <v>16.170000000000002</v>
      </c>
      <c r="AQ6052">
        <f>YEAR(Table1[[#This Row],[Order Date]])</f>
        <v>2015</v>
      </c>
      <c r="AR6052" t="str">
        <f>TEXT(Table1[[#This Row],[Order Date]],"mmmm")</f>
        <v>April</v>
      </c>
      <c r="AS6052" t="str">
        <f>"Q"&amp;ROUNDUP(MONTH(Table1[[#This Row],[Order Date]])/3,0)</f>
        <v>Q2</v>
      </c>
      <c r="AT6052">
        <f>IF(Table1[[#This Row],[Sales]]=0,0,Table1[[#This Row],[Profit]]/Table1[[#This Row],[Sales]])</f>
        <v>0.28000000000000003</v>
      </c>
    </row>
    <row r="6053" spans="22:46" x14ac:dyDescent="0.3">
      <c r="V6053">
        <v>6052</v>
      </c>
      <c r="W6053" t="s">
        <v>9435</v>
      </c>
      <c r="X6053" s="1">
        <v>42119</v>
      </c>
      <c r="Y6053" t="s">
        <v>339</v>
      </c>
      <c r="Z6053" t="s">
        <v>51</v>
      </c>
      <c r="AA6053" t="s">
        <v>9436</v>
      </c>
      <c r="AB6053" t="s">
        <v>9437</v>
      </c>
      <c r="AC6053" t="s">
        <v>25</v>
      </c>
      <c r="AD6053" t="s">
        <v>26</v>
      </c>
      <c r="AE6053" t="s">
        <v>2881</v>
      </c>
      <c r="AF6053" t="s">
        <v>121</v>
      </c>
      <c r="AG6053">
        <v>53209</v>
      </c>
      <c r="AH6053" t="s">
        <v>111</v>
      </c>
      <c r="AI6053" t="s">
        <v>5993</v>
      </c>
      <c r="AJ6053" t="s">
        <v>46</v>
      </c>
      <c r="AK6053" t="s">
        <v>80</v>
      </c>
      <c r="AL6053" t="s">
        <v>5994</v>
      </c>
      <c r="AM6053">
        <v>272.39999999999998</v>
      </c>
      <c r="AN6053">
        <v>5</v>
      </c>
      <c r="AO6053">
        <v>0</v>
      </c>
      <c r="AP6053">
        <v>76.272000000000006</v>
      </c>
      <c r="AQ6053">
        <f>YEAR(Table1[[#This Row],[Order Date]])</f>
        <v>2015</v>
      </c>
      <c r="AR6053" t="str">
        <f>TEXT(Table1[[#This Row],[Order Date]],"mmmm")</f>
        <v>April</v>
      </c>
      <c r="AS6053" t="str">
        <f>"Q"&amp;ROUNDUP(MONTH(Table1[[#This Row],[Order Date]])/3,0)</f>
        <v>Q2</v>
      </c>
      <c r="AT6053">
        <f>IF(Table1[[#This Row],[Sales]]=0,0,Table1[[#This Row],[Profit]]/Table1[[#This Row],[Sales]])</f>
        <v>0.28000000000000003</v>
      </c>
    </row>
    <row r="6054" spans="22:46" x14ac:dyDescent="0.3">
      <c r="V6054">
        <v>6053</v>
      </c>
      <c r="W6054" t="s">
        <v>9438</v>
      </c>
      <c r="X6054" s="1">
        <v>42636</v>
      </c>
      <c r="Y6054" t="s">
        <v>1787</v>
      </c>
      <c r="Z6054" t="s">
        <v>22</v>
      </c>
      <c r="AA6054" t="s">
        <v>1814</v>
      </c>
      <c r="AB6054" t="s">
        <v>1815</v>
      </c>
      <c r="AC6054" t="s">
        <v>108</v>
      </c>
      <c r="AD6054" t="s">
        <v>26</v>
      </c>
      <c r="AE6054" t="s">
        <v>2788</v>
      </c>
      <c r="AF6054" t="s">
        <v>564</v>
      </c>
      <c r="AG6054">
        <v>43130</v>
      </c>
      <c r="AH6054" t="s">
        <v>160</v>
      </c>
      <c r="AI6054" t="s">
        <v>4572</v>
      </c>
      <c r="AJ6054" t="s">
        <v>46</v>
      </c>
      <c r="AK6054" t="s">
        <v>94</v>
      </c>
      <c r="AL6054" t="s">
        <v>4573</v>
      </c>
      <c r="AM6054">
        <v>11.952</v>
      </c>
      <c r="AN6054">
        <v>3</v>
      </c>
      <c r="AO6054">
        <v>0.2</v>
      </c>
      <c r="AP6054">
        <v>4.0338000000000003</v>
      </c>
      <c r="AQ6054">
        <f>YEAR(Table1[[#This Row],[Order Date]])</f>
        <v>2016</v>
      </c>
      <c r="AR6054" t="str">
        <f>TEXT(Table1[[#This Row],[Order Date]],"mmmm")</f>
        <v>September</v>
      </c>
      <c r="AS6054" t="str">
        <f>"Q"&amp;ROUNDUP(MONTH(Table1[[#This Row],[Order Date]])/3,0)</f>
        <v>Q3</v>
      </c>
      <c r="AT6054">
        <f>IF(Table1[[#This Row],[Sales]]=0,0,Table1[[#This Row],[Profit]]/Table1[[#This Row],[Sales]])</f>
        <v>0.33750000000000002</v>
      </c>
    </row>
    <row r="6055" spans="22:46" x14ac:dyDescent="0.3">
      <c r="V6055">
        <v>6054</v>
      </c>
      <c r="W6055" t="s">
        <v>9438</v>
      </c>
      <c r="X6055" s="1">
        <v>42636</v>
      </c>
      <c r="Y6055" t="s">
        <v>1787</v>
      </c>
      <c r="Z6055" t="s">
        <v>22</v>
      </c>
      <c r="AA6055" t="s">
        <v>1814</v>
      </c>
      <c r="AB6055" t="s">
        <v>1815</v>
      </c>
      <c r="AC6055" t="s">
        <v>108</v>
      </c>
      <c r="AD6055" t="s">
        <v>26</v>
      </c>
      <c r="AE6055" t="s">
        <v>2788</v>
      </c>
      <c r="AF6055" t="s">
        <v>564</v>
      </c>
      <c r="AG6055">
        <v>43130</v>
      </c>
      <c r="AH6055" t="s">
        <v>160</v>
      </c>
      <c r="AI6055" t="s">
        <v>6818</v>
      </c>
      <c r="AJ6055" t="s">
        <v>31</v>
      </c>
      <c r="AK6055" t="s">
        <v>67</v>
      </c>
      <c r="AL6055" t="s">
        <v>6819</v>
      </c>
      <c r="AM6055">
        <v>28</v>
      </c>
      <c r="AN6055">
        <v>4</v>
      </c>
      <c r="AO6055">
        <v>0.2</v>
      </c>
      <c r="AP6055">
        <v>7.7</v>
      </c>
      <c r="AQ6055">
        <f>YEAR(Table1[[#This Row],[Order Date]])</f>
        <v>2016</v>
      </c>
      <c r="AR6055" t="str">
        <f>TEXT(Table1[[#This Row],[Order Date]],"mmmm")</f>
        <v>September</v>
      </c>
      <c r="AS6055" t="str">
        <f>"Q"&amp;ROUNDUP(MONTH(Table1[[#This Row],[Order Date]])/3,0)</f>
        <v>Q3</v>
      </c>
      <c r="AT6055">
        <f>IF(Table1[[#This Row],[Sales]]=0,0,Table1[[#This Row],[Profit]]/Table1[[#This Row],[Sales]])</f>
        <v>0.27500000000000002</v>
      </c>
    </row>
    <row r="6056" spans="22:46" x14ac:dyDescent="0.3">
      <c r="V6056">
        <v>6055</v>
      </c>
      <c r="W6056" t="s">
        <v>9438</v>
      </c>
      <c r="X6056" s="1">
        <v>42636</v>
      </c>
      <c r="Y6056" t="s">
        <v>1787</v>
      </c>
      <c r="Z6056" t="s">
        <v>22</v>
      </c>
      <c r="AA6056" t="s">
        <v>1814</v>
      </c>
      <c r="AB6056" t="s">
        <v>1815</v>
      </c>
      <c r="AC6056" t="s">
        <v>108</v>
      </c>
      <c r="AD6056" t="s">
        <v>26</v>
      </c>
      <c r="AE6056" t="s">
        <v>2788</v>
      </c>
      <c r="AF6056" t="s">
        <v>564</v>
      </c>
      <c r="AG6056">
        <v>43130</v>
      </c>
      <c r="AH6056" t="s">
        <v>160</v>
      </c>
      <c r="AI6056" t="s">
        <v>3088</v>
      </c>
      <c r="AJ6056" t="s">
        <v>46</v>
      </c>
      <c r="AK6056" t="s">
        <v>77</v>
      </c>
      <c r="AL6056" t="s">
        <v>3089</v>
      </c>
      <c r="AM6056">
        <v>12.201000000000001</v>
      </c>
      <c r="AN6056">
        <v>7</v>
      </c>
      <c r="AO6056">
        <v>0.7</v>
      </c>
      <c r="AP6056">
        <v>-9.7607999999999997</v>
      </c>
      <c r="AQ6056">
        <f>YEAR(Table1[[#This Row],[Order Date]])</f>
        <v>2016</v>
      </c>
      <c r="AR6056" t="str">
        <f>TEXT(Table1[[#This Row],[Order Date]],"mmmm")</f>
        <v>September</v>
      </c>
      <c r="AS6056" t="str">
        <f>"Q"&amp;ROUNDUP(MONTH(Table1[[#This Row],[Order Date]])/3,0)</f>
        <v>Q3</v>
      </c>
      <c r="AT6056">
        <f>IF(Table1[[#This Row],[Sales]]=0,0,Table1[[#This Row],[Profit]]/Table1[[#This Row],[Sales]])</f>
        <v>-0.79999999999999993</v>
      </c>
    </row>
    <row r="6057" spans="22:46" x14ac:dyDescent="0.3">
      <c r="V6057">
        <v>6056</v>
      </c>
      <c r="W6057" t="s">
        <v>9439</v>
      </c>
      <c r="X6057" s="1">
        <v>42600</v>
      </c>
      <c r="Y6057" t="s">
        <v>3617</v>
      </c>
      <c r="Z6057" t="s">
        <v>207</v>
      </c>
      <c r="AA6057" t="s">
        <v>1671</v>
      </c>
      <c r="AB6057" t="s">
        <v>1672</v>
      </c>
      <c r="AC6057" t="s">
        <v>25</v>
      </c>
      <c r="AD6057" t="s">
        <v>26</v>
      </c>
      <c r="AE6057" t="s">
        <v>7767</v>
      </c>
      <c r="AF6057" t="s">
        <v>110</v>
      </c>
      <c r="AG6057">
        <v>78539</v>
      </c>
      <c r="AH6057" t="s">
        <v>111</v>
      </c>
      <c r="AI6057" t="s">
        <v>6121</v>
      </c>
      <c r="AJ6057" t="s">
        <v>46</v>
      </c>
      <c r="AK6057" t="s">
        <v>77</v>
      </c>
      <c r="AL6057" t="s">
        <v>6122</v>
      </c>
      <c r="AM6057">
        <v>2.0680000000000001</v>
      </c>
      <c r="AN6057">
        <v>1</v>
      </c>
      <c r="AO6057">
        <v>0.8</v>
      </c>
      <c r="AP6057">
        <v>-3.4121999999999999</v>
      </c>
      <c r="AQ6057">
        <f>YEAR(Table1[[#This Row],[Order Date]])</f>
        <v>2016</v>
      </c>
      <c r="AR6057" t="str">
        <f>TEXT(Table1[[#This Row],[Order Date]],"mmmm")</f>
        <v>August</v>
      </c>
      <c r="AS6057" t="str">
        <f>"Q"&amp;ROUNDUP(MONTH(Table1[[#This Row],[Order Date]])/3,0)</f>
        <v>Q3</v>
      </c>
      <c r="AT6057">
        <f>IF(Table1[[#This Row],[Sales]]=0,0,Table1[[#This Row],[Profit]]/Table1[[#This Row],[Sales]])</f>
        <v>-1.65</v>
      </c>
    </row>
    <row r="6058" spans="22:46" x14ac:dyDescent="0.3">
      <c r="V6058">
        <v>6057</v>
      </c>
      <c r="W6058" t="s">
        <v>9439</v>
      </c>
      <c r="X6058" s="1">
        <v>42600</v>
      </c>
      <c r="Y6058" t="s">
        <v>3617</v>
      </c>
      <c r="Z6058" t="s">
        <v>207</v>
      </c>
      <c r="AA6058" t="s">
        <v>1671</v>
      </c>
      <c r="AB6058" t="s">
        <v>1672</v>
      </c>
      <c r="AC6058" t="s">
        <v>25</v>
      </c>
      <c r="AD6058" t="s">
        <v>26</v>
      </c>
      <c r="AE6058" t="s">
        <v>7767</v>
      </c>
      <c r="AF6058" t="s">
        <v>110</v>
      </c>
      <c r="AG6058">
        <v>78539</v>
      </c>
      <c r="AH6058" t="s">
        <v>111</v>
      </c>
      <c r="AI6058" t="s">
        <v>6465</v>
      </c>
      <c r="AJ6058" t="s">
        <v>46</v>
      </c>
      <c r="AK6058" t="s">
        <v>94</v>
      </c>
      <c r="AL6058" t="s">
        <v>6466</v>
      </c>
      <c r="AM6058">
        <v>83.84</v>
      </c>
      <c r="AN6058">
        <v>8</v>
      </c>
      <c r="AO6058">
        <v>0.2</v>
      </c>
      <c r="AP6058">
        <v>30.391999999999999</v>
      </c>
      <c r="AQ6058">
        <f>YEAR(Table1[[#This Row],[Order Date]])</f>
        <v>2016</v>
      </c>
      <c r="AR6058" t="str">
        <f>TEXT(Table1[[#This Row],[Order Date]],"mmmm")</f>
        <v>August</v>
      </c>
      <c r="AS6058" t="str">
        <f>"Q"&amp;ROUNDUP(MONTH(Table1[[#This Row],[Order Date]])/3,0)</f>
        <v>Q3</v>
      </c>
      <c r="AT6058">
        <f>IF(Table1[[#This Row],[Sales]]=0,0,Table1[[#This Row],[Profit]]/Table1[[#This Row],[Sales]])</f>
        <v>0.36249999999999999</v>
      </c>
    </row>
    <row r="6059" spans="22:46" x14ac:dyDescent="0.3">
      <c r="V6059">
        <v>6058</v>
      </c>
      <c r="W6059" t="s">
        <v>9440</v>
      </c>
      <c r="X6059" s="1">
        <v>41700</v>
      </c>
      <c r="Y6059" s="1">
        <v>41854</v>
      </c>
      <c r="Z6059" t="s">
        <v>51</v>
      </c>
      <c r="AA6059" t="s">
        <v>5960</v>
      </c>
      <c r="AB6059" t="s">
        <v>5961</v>
      </c>
      <c r="AC6059" t="s">
        <v>108</v>
      </c>
      <c r="AD6059" t="s">
        <v>26</v>
      </c>
      <c r="AE6059" t="s">
        <v>300</v>
      </c>
      <c r="AF6059" t="s">
        <v>301</v>
      </c>
      <c r="AG6059">
        <v>10009</v>
      </c>
      <c r="AH6059" t="s">
        <v>160</v>
      </c>
      <c r="AI6059" t="s">
        <v>754</v>
      </c>
      <c r="AJ6059" t="s">
        <v>46</v>
      </c>
      <c r="AK6059" t="s">
        <v>190</v>
      </c>
      <c r="AL6059" t="s">
        <v>755</v>
      </c>
      <c r="AM6059">
        <v>11.36</v>
      </c>
      <c r="AN6059">
        <v>2</v>
      </c>
      <c r="AO6059">
        <v>0</v>
      </c>
      <c r="AP6059">
        <v>5.3391999999999999</v>
      </c>
      <c r="AQ6059">
        <f>YEAR(Table1[[#This Row],[Order Date]])</f>
        <v>2014</v>
      </c>
      <c r="AR6059" t="str">
        <f>TEXT(Table1[[#This Row],[Order Date]],"mmmm")</f>
        <v>March</v>
      </c>
      <c r="AS6059" t="str">
        <f>"Q"&amp;ROUNDUP(MONTH(Table1[[#This Row],[Order Date]])/3,0)</f>
        <v>Q1</v>
      </c>
      <c r="AT6059">
        <f>IF(Table1[[#This Row],[Sales]]=0,0,Table1[[#This Row],[Profit]]/Table1[[#This Row],[Sales]])</f>
        <v>0.47000000000000003</v>
      </c>
    </row>
    <row r="6060" spans="22:46" x14ac:dyDescent="0.3">
      <c r="V6060">
        <v>6059</v>
      </c>
      <c r="W6060" t="s">
        <v>9440</v>
      </c>
      <c r="X6060" s="1">
        <v>41700</v>
      </c>
      <c r="Y6060" s="1">
        <v>41854</v>
      </c>
      <c r="Z6060" t="s">
        <v>51</v>
      </c>
      <c r="AA6060" t="s">
        <v>5960</v>
      </c>
      <c r="AB6060" t="s">
        <v>5961</v>
      </c>
      <c r="AC6060" t="s">
        <v>108</v>
      </c>
      <c r="AD6060" t="s">
        <v>26</v>
      </c>
      <c r="AE6060" t="s">
        <v>300</v>
      </c>
      <c r="AF6060" t="s">
        <v>301</v>
      </c>
      <c r="AG6060">
        <v>10009</v>
      </c>
      <c r="AH6060" t="s">
        <v>160</v>
      </c>
      <c r="AI6060" t="s">
        <v>319</v>
      </c>
      <c r="AJ6060" t="s">
        <v>46</v>
      </c>
      <c r="AK6060" t="s">
        <v>94</v>
      </c>
      <c r="AL6060" t="s">
        <v>320</v>
      </c>
      <c r="AM6060">
        <v>36.4</v>
      </c>
      <c r="AN6060">
        <v>5</v>
      </c>
      <c r="AO6060">
        <v>0</v>
      </c>
      <c r="AP6060">
        <v>17.472000000000001</v>
      </c>
      <c r="AQ6060">
        <f>YEAR(Table1[[#This Row],[Order Date]])</f>
        <v>2014</v>
      </c>
      <c r="AR6060" t="str">
        <f>TEXT(Table1[[#This Row],[Order Date]],"mmmm")</f>
        <v>March</v>
      </c>
      <c r="AS6060" t="str">
        <f>"Q"&amp;ROUNDUP(MONTH(Table1[[#This Row],[Order Date]])/3,0)</f>
        <v>Q1</v>
      </c>
      <c r="AT6060">
        <f>IF(Table1[[#This Row],[Sales]]=0,0,Table1[[#This Row],[Profit]]/Table1[[#This Row],[Sales]])</f>
        <v>0.48000000000000004</v>
      </c>
    </row>
    <row r="6061" spans="22:46" x14ac:dyDescent="0.3">
      <c r="V6061">
        <v>6060</v>
      </c>
      <c r="W6061" t="s">
        <v>9441</v>
      </c>
      <c r="X6061" s="1">
        <v>42003</v>
      </c>
      <c r="Y6061" s="1">
        <v>42064</v>
      </c>
      <c r="Z6061" t="s">
        <v>51</v>
      </c>
      <c r="AA6061" t="s">
        <v>2970</v>
      </c>
      <c r="AB6061" t="s">
        <v>2971</v>
      </c>
      <c r="AC6061" t="s">
        <v>25</v>
      </c>
      <c r="AD6061" t="s">
        <v>26</v>
      </c>
      <c r="AE6061" t="s">
        <v>158</v>
      </c>
      <c r="AF6061" t="s">
        <v>159</v>
      </c>
      <c r="AG6061">
        <v>19120</v>
      </c>
      <c r="AH6061" t="s">
        <v>160</v>
      </c>
      <c r="AI6061" t="s">
        <v>7530</v>
      </c>
      <c r="AJ6061" t="s">
        <v>73</v>
      </c>
      <c r="AK6061" t="s">
        <v>176</v>
      </c>
      <c r="AL6061" t="s">
        <v>7531</v>
      </c>
      <c r="AM6061">
        <v>27.968</v>
      </c>
      <c r="AN6061">
        <v>2</v>
      </c>
      <c r="AO6061">
        <v>0.2</v>
      </c>
      <c r="AP6061">
        <v>6.992</v>
      </c>
      <c r="AQ6061">
        <f>YEAR(Table1[[#This Row],[Order Date]])</f>
        <v>2014</v>
      </c>
      <c r="AR6061" t="str">
        <f>TEXT(Table1[[#This Row],[Order Date]],"mmmm")</f>
        <v>December</v>
      </c>
      <c r="AS6061" t="str">
        <f>"Q"&amp;ROUNDUP(MONTH(Table1[[#This Row],[Order Date]])/3,0)</f>
        <v>Q4</v>
      </c>
      <c r="AT6061">
        <f>IF(Table1[[#This Row],[Sales]]=0,0,Table1[[#This Row],[Profit]]/Table1[[#This Row],[Sales]])</f>
        <v>0.25</v>
      </c>
    </row>
    <row r="6062" spans="22:46" x14ac:dyDescent="0.3">
      <c r="V6062">
        <v>6061</v>
      </c>
      <c r="W6062" t="s">
        <v>9442</v>
      </c>
      <c r="X6062" s="1">
        <v>42104</v>
      </c>
      <c r="Y6062" t="s">
        <v>3549</v>
      </c>
      <c r="Z6062" t="s">
        <v>51</v>
      </c>
      <c r="AA6062" t="s">
        <v>2438</v>
      </c>
      <c r="AB6062" t="s">
        <v>2439</v>
      </c>
      <c r="AC6062" t="s">
        <v>108</v>
      </c>
      <c r="AD6062" t="s">
        <v>26</v>
      </c>
      <c r="AE6062" t="s">
        <v>440</v>
      </c>
      <c r="AF6062" t="s">
        <v>301</v>
      </c>
      <c r="AG6062">
        <v>14609</v>
      </c>
      <c r="AH6062" t="s">
        <v>160</v>
      </c>
      <c r="AI6062" t="s">
        <v>3712</v>
      </c>
      <c r="AJ6062" t="s">
        <v>46</v>
      </c>
      <c r="AK6062" t="s">
        <v>60</v>
      </c>
      <c r="AL6062" t="s">
        <v>3713</v>
      </c>
      <c r="AM6062">
        <v>142.04</v>
      </c>
      <c r="AN6062">
        <v>4</v>
      </c>
      <c r="AO6062">
        <v>0</v>
      </c>
      <c r="AP6062">
        <v>38.3508</v>
      </c>
      <c r="AQ6062">
        <f>YEAR(Table1[[#This Row],[Order Date]])</f>
        <v>2015</v>
      </c>
      <c r="AR6062" t="str">
        <f>TEXT(Table1[[#This Row],[Order Date]],"mmmm")</f>
        <v>April</v>
      </c>
      <c r="AS6062" t="str">
        <f>"Q"&amp;ROUNDUP(MONTH(Table1[[#This Row],[Order Date]])/3,0)</f>
        <v>Q2</v>
      </c>
      <c r="AT6062">
        <f>IF(Table1[[#This Row],[Sales]]=0,0,Table1[[#This Row],[Profit]]/Table1[[#This Row],[Sales]])</f>
        <v>0.27</v>
      </c>
    </row>
    <row r="6063" spans="22:46" x14ac:dyDescent="0.3">
      <c r="V6063">
        <v>6062</v>
      </c>
      <c r="W6063" t="s">
        <v>9442</v>
      </c>
      <c r="X6063" s="1">
        <v>42104</v>
      </c>
      <c r="Y6063" t="s">
        <v>3549</v>
      </c>
      <c r="Z6063" t="s">
        <v>51</v>
      </c>
      <c r="AA6063" t="s">
        <v>2438</v>
      </c>
      <c r="AB6063" t="s">
        <v>2439</v>
      </c>
      <c r="AC6063" t="s">
        <v>108</v>
      </c>
      <c r="AD6063" t="s">
        <v>26</v>
      </c>
      <c r="AE6063" t="s">
        <v>440</v>
      </c>
      <c r="AF6063" t="s">
        <v>301</v>
      </c>
      <c r="AG6063">
        <v>14609</v>
      </c>
      <c r="AH6063" t="s">
        <v>160</v>
      </c>
      <c r="AI6063" t="s">
        <v>1266</v>
      </c>
      <c r="AJ6063" t="s">
        <v>46</v>
      </c>
      <c r="AK6063" t="s">
        <v>70</v>
      </c>
      <c r="AL6063" t="s">
        <v>1267</v>
      </c>
      <c r="AM6063">
        <v>14.67</v>
      </c>
      <c r="AN6063">
        <v>3</v>
      </c>
      <c r="AO6063">
        <v>0</v>
      </c>
      <c r="AP6063">
        <v>6.0147000000000004</v>
      </c>
      <c r="AQ6063">
        <f>YEAR(Table1[[#This Row],[Order Date]])</f>
        <v>2015</v>
      </c>
      <c r="AR6063" t="str">
        <f>TEXT(Table1[[#This Row],[Order Date]],"mmmm")</f>
        <v>April</v>
      </c>
      <c r="AS6063" t="str">
        <f>"Q"&amp;ROUNDUP(MONTH(Table1[[#This Row],[Order Date]])/3,0)</f>
        <v>Q2</v>
      </c>
      <c r="AT6063">
        <f>IF(Table1[[#This Row],[Sales]]=0,0,Table1[[#This Row],[Profit]]/Table1[[#This Row],[Sales]])</f>
        <v>0.41000000000000003</v>
      </c>
    </row>
    <row r="6064" spans="22:46" x14ac:dyDescent="0.3">
      <c r="V6064">
        <v>6063</v>
      </c>
      <c r="W6064" t="s">
        <v>9443</v>
      </c>
      <c r="X6064" s="1">
        <v>42363</v>
      </c>
      <c r="Y6064" t="s">
        <v>8548</v>
      </c>
      <c r="Z6064" t="s">
        <v>22</v>
      </c>
      <c r="AA6064" t="s">
        <v>2514</v>
      </c>
      <c r="AB6064" t="s">
        <v>2515</v>
      </c>
      <c r="AC6064" t="s">
        <v>25</v>
      </c>
      <c r="AD6064" t="s">
        <v>26</v>
      </c>
      <c r="AE6064" t="s">
        <v>1065</v>
      </c>
      <c r="AF6064" t="s">
        <v>43</v>
      </c>
      <c r="AG6064">
        <v>92037</v>
      </c>
      <c r="AH6064" t="s">
        <v>44</v>
      </c>
      <c r="AI6064" t="s">
        <v>3741</v>
      </c>
      <c r="AJ6064" t="s">
        <v>73</v>
      </c>
      <c r="AK6064" t="s">
        <v>1363</v>
      </c>
      <c r="AL6064" t="s">
        <v>3742</v>
      </c>
      <c r="AM6064">
        <v>1199.96</v>
      </c>
      <c r="AN6064">
        <v>5</v>
      </c>
      <c r="AO6064">
        <v>0.2</v>
      </c>
      <c r="AP6064">
        <v>224.99250000000001</v>
      </c>
      <c r="AQ6064">
        <f>YEAR(Table1[[#This Row],[Order Date]])</f>
        <v>2015</v>
      </c>
      <c r="AR6064" t="str">
        <f>TEXT(Table1[[#This Row],[Order Date]],"mmmm")</f>
        <v>December</v>
      </c>
      <c r="AS6064" t="str">
        <f>"Q"&amp;ROUNDUP(MONTH(Table1[[#This Row],[Order Date]])/3,0)</f>
        <v>Q4</v>
      </c>
      <c r="AT6064">
        <f>IF(Table1[[#This Row],[Sales]]=0,0,Table1[[#This Row],[Profit]]/Table1[[#This Row],[Sales]])</f>
        <v>0.1875</v>
      </c>
    </row>
    <row r="6065" spans="22:46" x14ac:dyDescent="0.3">
      <c r="V6065">
        <v>6064</v>
      </c>
      <c r="W6065" t="s">
        <v>9443</v>
      </c>
      <c r="X6065" s="1">
        <v>42363</v>
      </c>
      <c r="Y6065" t="s">
        <v>8548</v>
      </c>
      <c r="Z6065" t="s">
        <v>22</v>
      </c>
      <c r="AA6065" t="s">
        <v>2514</v>
      </c>
      <c r="AB6065" t="s">
        <v>2515</v>
      </c>
      <c r="AC6065" t="s">
        <v>25</v>
      </c>
      <c r="AD6065" t="s">
        <v>26</v>
      </c>
      <c r="AE6065" t="s">
        <v>1065</v>
      </c>
      <c r="AF6065" t="s">
        <v>43</v>
      </c>
      <c r="AG6065">
        <v>92037</v>
      </c>
      <c r="AH6065" t="s">
        <v>44</v>
      </c>
      <c r="AI6065" t="s">
        <v>3524</v>
      </c>
      <c r="AJ6065" t="s">
        <v>46</v>
      </c>
      <c r="AK6065" t="s">
        <v>94</v>
      </c>
      <c r="AL6065" t="s">
        <v>3525</v>
      </c>
      <c r="AM6065">
        <v>12.6</v>
      </c>
      <c r="AN6065">
        <v>3</v>
      </c>
      <c r="AO6065">
        <v>0</v>
      </c>
      <c r="AP6065">
        <v>6.1740000000000004</v>
      </c>
      <c r="AQ6065">
        <f>YEAR(Table1[[#This Row],[Order Date]])</f>
        <v>2015</v>
      </c>
      <c r="AR6065" t="str">
        <f>TEXT(Table1[[#This Row],[Order Date]],"mmmm")</f>
        <v>December</v>
      </c>
      <c r="AS6065" t="str">
        <f>"Q"&amp;ROUNDUP(MONTH(Table1[[#This Row],[Order Date]])/3,0)</f>
        <v>Q4</v>
      </c>
      <c r="AT6065">
        <f>IF(Table1[[#This Row],[Sales]]=0,0,Table1[[#This Row],[Profit]]/Table1[[#This Row],[Sales]])</f>
        <v>0.49000000000000005</v>
      </c>
    </row>
    <row r="6066" spans="22:46" x14ac:dyDescent="0.3">
      <c r="V6066">
        <v>6065</v>
      </c>
      <c r="W6066" t="s">
        <v>9443</v>
      </c>
      <c r="X6066" s="1">
        <v>42363</v>
      </c>
      <c r="Y6066" t="s">
        <v>8548</v>
      </c>
      <c r="Z6066" t="s">
        <v>22</v>
      </c>
      <c r="AA6066" t="s">
        <v>2514</v>
      </c>
      <c r="AB6066" t="s">
        <v>2515</v>
      </c>
      <c r="AC6066" t="s">
        <v>25</v>
      </c>
      <c r="AD6066" t="s">
        <v>26</v>
      </c>
      <c r="AE6066" t="s">
        <v>1065</v>
      </c>
      <c r="AF6066" t="s">
        <v>43</v>
      </c>
      <c r="AG6066">
        <v>92037</v>
      </c>
      <c r="AH6066" t="s">
        <v>44</v>
      </c>
      <c r="AI6066" t="s">
        <v>1993</v>
      </c>
      <c r="AJ6066" t="s">
        <v>46</v>
      </c>
      <c r="AK6066" t="s">
        <v>94</v>
      </c>
      <c r="AL6066" t="s">
        <v>1994</v>
      </c>
      <c r="AM6066">
        <v>17.940000000000001</v>
      </c>
      <c r="AN6066">
        <v>3</v>
      </c>
      <c r="AO6066">
        <v>0</v>
      </c>
      <c r="AP6066">
        <v>8.0730000000000004</v>
      </c>
      <c r="AQ6066">
        <f>YEAR(Table1[[#This Row],[Order Date]])</f>
        <v>2015</v>
      </c>
      <c r="AR6066" t="str">
        <f>TEXT(Table1[[#This Row],[Order Date]],"mmmm")</f>
        <v>December</v>
      </c>
      <c r="AS6066" t="str">
        <f>"Q"&amp;ROUNDUP(MONTH(Table1[[#This Row],[Order Date]])/3,0)</f>
        <v>Q4</v>
      </c>
      <c r="AT6066">
        <f>IF(Table1[[#This Row],[Sales]]=0,0,Table1[[#This Row],[Profit]]/Table1[[#This Row],[Sales]])</f>
        <v>0.45</v>
      </c>
    </row>
    <row r="6067" spans="22:46" x14ac:dyDescent="0.3">
      <c r="V6067">
        <v>6066</v>
      </c>
      <c r="W6067" t="s">
        <v>9444</v>
      </c>
      <c r="X6067" s="1">
        <v>42099</v>
      </c>
      <c r="Y6067" s="1">
        <v>42189</v>
      </c>
      <c r="Z6067" t="s">
        <v>207</v>
      </c>
      <c r="AA6067" t="s">
        <v>738</v>
      </c>
      <c r="AB6067" t="s">
        <v>739</v>
      </c>
      <c r="AC6067" t="s">
        <v>25</v>
      </c>
      <c r="AD6067" t="s">
        <v>26</v>
      </c>
      <c r="AE6067" t="s">
        <v>158</v>
      </c>
      <c r="AF6067" t="s">
        <v>159</v>
      </c>
      <c r="AG6067">
        <v>19120</v>
      </c>
      <c r="AH6067" t="s">
        <v>160</v>
      </c>
      <c r="AI6067" t="s">
        <v>2813</v>
      </c>
      <c r="AJ6067" t="s">
        <v>46</v>
      </c>
      <c r="AK6067" t="s">
        <v>47</v>
      </c>
      <c r="AL6067" t="s">
        <v>2814</v>
      </c>
      <c r="AM6067">
        <v>23.904</v>
      </c>
      <c r="AN6067">
        <v>6</v>
      </c>
      <c r="AO6067">
        <v>0.2</v>
      </c>
      <c r="AP6067">
        <v>7.7687999999999997</v>
      </c>
      <c r="AQ6067">
        <f>YEAR(Table1[[#This Row],[Order Date]])</f>
        <v>2015</v>
      </c>
      <c r="AR6067" t="str">
        <f>TEXT(Table1[[#This Row],[Order Date]],"mmmm")</f>
        <v>April</v>
      </c>
      <c r="AS6067" t="str">
        <f>"Q"&amp;ROUNDUP(MONTH(Table1[[#This Row],[Order Date]])/3,0)</f>
        <v>Q2</v>
      </c>
      <c r="AT6067">
        <f>IF(Table1[[#This Row],[Sales]]=0,0,Table1[[#This Row],[Profit]]/Table1[[#This Row],[Sales]])</f>
        <v>0.32500000000000001</v>
      </c>
    </row>
    <row r="6068" spans="22:46" x14ac:dyDescent="0.3">
      <c r="V6068">
        <v>6067</v>
      </c>
      <c r="W6068" t="s">
        <v>9445</v>
      </c>
      <c r="X6068" s="1">
        <v>42021</v>
      </c>
      <c r="Y6068" t="s">
        <v>5509</v>
      </c>
      <c r="Z6068" t="s">
        <v>51</v>
      </c>
      <c r="AA6068" t="s">
        <v>7995</v>
      </c>
      <c r="AB6068" t="s">
        <v>7996</v>
      </c>
      <c r="AC6068" t="s">
        <v>25</v>
      </c>
      <c r="AD6068" t="s">
        <v>26</v>
      </c>
      <c r="AE6068" t="s">
        <v>9446</v>
      </c>
      <c r="AF6068" t="s">
        <v>379</v>
      </c>
      <c r="AG6068">
        <v>38134</v>
      </c>
      <c r="AH6068" t="s">
        <v>29</v>
      </c>
      <c r="AI6068" t="s">
        <v>5412</v>
      </c>
      <c r="AJ6068" t="s">
        <v>46</v>
      </c>
      <c r="AK6068" t="s">
        <v>651</v>
      </c>
      <c r="AL6068" t="s">
        <v>5413</v>
      </c>
      <c r="AM6068">
        <v>88.96</v>
      </c>
      <c r="AN6068">
        <v>8</v>
      </c>
      <c r="AO6068">
        <v>0.2</v>
      </c>
      <c r="AP6068">
        <v>10.007999999999999</v>
      </c>
      <c r="AQ6068">
        <f>YEAR(Table1[[#This Row],[Order Date]])</f>
        <v>2015</v>
      </c>
      <c r="AR6068" t="str">
        <f>TEXT(Table1[[#This Row],[Order Date]],"mmmm")</f>
        <v>January</v>
      </c>
      <c r="AS6068" t="str">
        <f>"Q"&amp;ROUNDUP(MONTH(Table1[[#This Row],[Order Date]])/3,0)</f>
        <v>Q1</v>
      </c>
      <c r="AT6068">
        <f>IF(Table1[[#This Row],[Sales]]=0,0,Table1[[#This Row],[Profit]]/Table1[[#This Row],[Sales]])</f>
        <v>0.1125</v>
      </c>
    </row>
    <row r="6069" spans="22:46" x14ac:dyDescent="0.3">
      <c r="V6069">
        <v>6068</v>
      </c>
      <c r="W6069" t="s">
        <v>9447</v>
      </c>
      <c r="X6069" s="1">
        <v>42875</v>
      </c>
      <c r="Y6069" t="s">
        <v>2583</v>
      </c>
      <c r="Z6069" t="s">
        <v>51</v>
      </c>
      <c r="AA6069" t="s">
        <v>2403</v>
      </c>
      <c r="AB6069" t="s">
        <v>2404</v>
      </c>
      <c r="AC6069" t="s">
        <v>108</v>
      </c>
      <c r="AD6069" t="s">
        <v>26</v>
      </c>
      <c r="AE6069" t="s">
        <v>1256</v>
      </c>
      <c r="AF6069" t="s">
        <v>43</v>
      </c>
      <c r="AG6069">
        <v>90712</v>
      </c>
      <c r="AH6069" t="s">
        <v>44</v>
      </c>
      <c r="AI6069" t="s">
        <v>1784</v>
      </c>
      <c r="AJ6069" t="s">
        <v>31</v>
      </c>
      <c r="AK6069" t="s">
        <v>35</v>
      </c>
      <c r="AL6069" t="s">
        <v>1785</v>
      </c>
      <c r="AM6069">
        <v>518.27200000000005</v>
      </c>
      <c r="AN6069">
        <v>8</v>
      </c>
      <c r="AO6069">
        <v>0.2</v>
      </c>
      <c r="AP6069">
        <v>-97.176000000000002</v>
      </c>
      <c r="AQ6069">
        <f>YEAR(Table1[[#This Row],[Order Date]])</f>
        <v>2017</v>
      </c>
      <c r="AR6069" t="str">
        <f>TEXT(Table1[[#This Row],[Order Date]],"mmmm")</f>
        <v>May</v>
      </c>
      <c r="AS6069" t="str">
        <f>"Q"&amp;ROUNDUP(MONTH(Table1[[#This Row],[Order Date]])/3,0)</f>
        <v>Q2</v>
      </c>
      <c r="AT6069">
        <f>IF(Table1[[#This Row],[Sales]]=0,0,Table1[[#This Row],[Profit]]/Table1[[#This Row],[Sales]])</f>
        <v>-0.1875</v>
      </c>
    </row>
    <row r="6070" spans="22:46" x14ac:dyDescent="0.3">
      <c r="V6070">
        <v>6069</v>
      </c>
      <c r="W6070" t="s">
        <v>9447</v>
      </c>
      <c r="X6070" s="1">
        <v>42875</v>
      </c>
      <c r="Y6070" t="s">
        <v>2583</v>
      </c>
      <c r="Z6070" t="s">
        <v>51</v>
      </c>
      <c r="AA6070" t="s">
        <v>2403</v>
      </c>
      <c r="AB6070" t="s">
        <v>2404</v>
      </c>
      <c r="AC6070" t="s">
        <v>108</v>
      </c>
      <c r="AD6070" t="s">
        <v>26</v>
      </c>
      <c r="AE6070" t="s">
        <v>1256</v>
      </c>
      <c r="AF6070" t="s">
        <v>43</v>
      </c>
      <c r="AG6070">
        <v>90712</v>
      </c>
      <c r="AH6070" t="s">
        <v>44</v>
      </c>
      <c r="AI6070" t="s">
        <v>3428</v>
      </c>
      <c r="AJ6070" t="s">
        <v>31</v>
      </c>
      <c r="AK6070" t="s">
        <v>67</v>
      </c>
      <c r="AL6070" t="s">
        <v>3429</v>
      </c>
      <c r="AM6070">
        <v>6.98</v>
      </c>
      <c r="AN6070">
        <v>1</v>
      </c>
      <c r="AO6070">
        <v>0</v>
      </c>
      <c r="AP6070">
        <v>3.3504</v>
      </c>
      <c r="AQ6070">
        <f>YEAR(Table1[[#This Row],[Order Date]])</f>
        <v>2017</v>
      </c>
      <c r="AR6070" t="str">
        <f>TEXT(Table1[[#This Row],[Order Date]],"mmmm")</f>
        <v>May</v>
      </c>
      <c r="AS6070" t="str">
        <f>"Q"&amp;ROUNDUP(MONTH(Table1[[#This Row],[Order Date]])/3,0)</f>
        <v>Q2</v>
      </c>
      <c r="AT6070">
        <f>IF(Table1[[#This Row],[Sales]]=0,0,Table1[[#This Row],[Profit]]/Table1[[#This Row],[Sales]])</f>
        <v>0.48</v>
      </c>
    </row>
    <row r="6071" spans="22:46" x14ac:dyDescent="0.3">
      <c r="V6071">
        <v>6070</v>
      </c>
      <c r="W6071" t="s">
        <v>9447</v>
      </c>
      <c r="X6071" s="1">
        <v>42875</v>
      </c>
      <c r="Y6071" t="s">
        <v>2583</v>
      </c>
      <c r="Z6071" t="s">
        <v>51</v>
      </c>
      <c r="AA6071" t="s">
        <v>2403</v>
      </c>
      <c r="AB6071" t="s">
        <v>2404</v>
      </c>
      <c r="AC6071" t="s">
        <v>108</v>
      </c>
      <c r="AD6071" t="s">
        <v>26</v>
      </c>
      <c r="AE6071" t="s">
        <v>1256</v>
      </c>
      <c r="AF6071" t="s">
        <v>43</v>
      </c>
      <c r="AG6071">
        <v>90712</v>
      </c>
      <c r="AH6071" t="s">
        <v>44</v>
      </c>
      <c r="AI6071" t="s">
        <v>9448</v>
      </c>
      <c r="AJ6071" t="s">
        <v>73</v>
      </c>
      <c r="AK6071" t="s">
        <v>768</v>
      </c>
      <c r="AL6071" t="s">
        <v>9449</v>
      </c>
      <c r="AM6071">
        <v>343.2</v>
      </c>
      <c r="AN6071">
        <v>1</v>
      </c>
      <c r="AO6071">
        <v>0.2</v>
      </c>
      <c r="AP6071">
        <v>38.61</v>
      </c>
      <c r="AQ6071">
        <f>YEAR(Table1[[#This Row],[Order Date]])</f>
        <v>2017</v>
      </c>
      <c r="AR6071" t="str">
        <f>TEXT(Table1[[#This Row],[Order Date]],"mmmm")</f>
        <v>May</v>
      </c>
      <c r="AS6071" t="str">
        <f>"Q"&amp;ROUNDUP(MONTH(Table1[[#This Row],[Order Date]])/3,0)</f>
        <v>Q2</v>
      </c>
      <c r="AT6071">
        <f>IF(Table1[[#This Row],[Sales]]=0,0,Table1[[#This Row],[Profit]]/Table1[[#This Row],[Sales]])</f>
        <v>0.1125</v>
      </c>
    </row>
    <row r="6072" spans="22:46" x14ac:dyDescent="0.3">
      <c r="V6072">
        <v>6071</v>
      </c>
      <c r="W6072" t="s">
        <v>9450</v>
      </c>
      <c r="X6072" s="1">
        <v>42960</v>
      </c>
      <c r="Y6072" t="s">
        <v>5495</v>
      </c>
      <c r="Z6072" t="s">
        <v>51</v>
      </c>
      <c r="AA6072" t="s">
        <v>4435</v>
      </c>
      <c r="AB6072" t="s">
        <v>4436</v>
      </c>
      <c r="AC6072" t="s">
        <v>41</v>
      </c>
      <c r="AD6072" t="s">
        <v>26</v>
      </c>
      <c r="AE6072" t="s">
        <v>158</v>
      </c>
      <c r="AF6072" t="s">
        <v>159</v>
      </c>
      <c r="AG6072">
        <v>19120</v>
      </c>
      <c r="AH6072" t="s">
        <v>160</v>
      </c>
      <c r="AI6072" t="s">
        <v>2962</v>
      </c>
      <c r="AJ6072" t="s">
        <v>46</v>
      </c>
      <c r="AK6072" t="s">
        <v>47</v>
      </c>
      <c r="AL6072" t="s">
        <v>2963</v>
      </c>
      <c r="AM6072">
        <v>17.544</v>
      </c>
      <c r="AN6072">
        <v>3</v>
      </c>
      <c r="AO6072">
        <v>0.2</v>
      </c>
      <c r="AP6072">
        <v>5.9211</v>
      </c>
      <c r="AQ6072">
        <f>YEAR(Table1[[#This Row],[Order Date]])</f>
        <v>2017</v>
      </c>
      <c r="AR6072" t="str">
        <f>TEXT(Table1[[#This Row],[Order Date]],"mmmm")</f>
        <v>August</v>
      </c>
      <c r="AS6072" t="str">
        <f>"Q"&amp;ROUNDUP(MONTH(Table1[[#This Row],[Order Date]])/3,0)</f>
        <v>Q3</v>
      </c>
      <c r="AT6072">
        <f>IF(Table1[[#This Row],[Sales]]=0,0,Table1[[#This Row],[Profit]]/Table1[[#This Row],[Sales]])</f>
        <v>0.33749999999999997</v>
      </c>
    </row>
    <row r="6073" spans="22:46" x14ac:dyDescent="0.3">
      <c r="V6073">
        <v>6072</v>
      </c>
      <c r="W6073" t="s">
        <v>9451</v>
      </c>
      <c r="X6073" s="1">
        <v>42369</v>
      </c>
      <c r="Y6073" s="1">
        <v>42461</v>
      </c>
      <c r="Z6073" t="s">
        <v>51</v>
      </c>
      <c r="AA6073" t="s">
        <v>9144</v>
      </c>
      <c r="AB6073" t="s">
        <v>9145</v>
      </c>
      <c r="AC6073" t="s">
        <v>25</v>
      </c>
      <c r="AD6073" t="s">
        <v>26</v>
      </c>
      <c r="AE6073" t="s">
        <v>1390</v>
      </c>
      <c r="AF6073" t="s">
        <v>110</v>
      </c>
      <c r="AG6073">
        <v>78745</v>
      </c>
      <c r="AH6073" t="s">
        <v>111</v>
      </c>
      <c r="AI6073" t="s">
        <v>2736</v>
      </c>
      <c r="AJ6073" t="s">
        <v>46</v>
      </c>
      <c r="AK6073" t="s">
        <v>60</v>
      </c>
      <c r="AL6073" t="s">
        <v>2737</v>
      </c>
      <c r="AM6073">
        <v>152.68799999999999</v>
      </c>
      <c r="AN6073">
        <v>2</v>
      </c>
      <c r="AO6073">
        <v>0.2</v>
      </c>
      <c r="AP6073">
        <v>-26.720400000000001</v>
      </c>
      <c r="AQ6073">
        <f>YEAR(Table1[[#This Row],[Order Date]])</f>
        <v>2015</v>
      </c>
      <c r="AR6073" t="str">
        <f>TEXT(Table1[[#This Row],[Order Date]],"mmmm")</f>
        <v>December</v>
      </c>
      <c r="AS6073" t="str">
        <f>"Q"&amp;ROUNDUP(MONTH(Table1[[#This Row],[Order Date]])/3,0)</f>
        <v>Q4</v>
      </c>
      <c r="AT6073">
        <f>IF(Table1[[#This Row],[Sales]]=0,0,Table1[[#This Row],[Profit]]/Table1[[#This Row],[Sales]])</f>
        <v>-0.17500000000000002</v>
      </c>
    </row>
    <row r="6074" spans="22:46" x14ac:dyDescent="0.3">
      <c r="V6074">
        <v>6073</v>
      </c>
      <c r="W6074" t="s">
        <v>9451</v>
      </c>
      <c r="X6074" s="1">
        <v>42369</v>
      </c>
      <c r="Y6074" s="1">
        <v>42461</v>
      </c>
      <c r="Z6074" t="s">
        <v>51</v>
      </c>
      <c r="AA6074" t="s">
        <v>9144</v>
      </c>
      <c r="AB6074" t="s">
        <v>9145</v>
      </c>
      <c r="AC6074" t="s">
        <v>25</v>
      </c>
      <c r="AD6074" t="s">
        <v>26</v>
      </c>
      <c r="AE6074" t="s">
        <v>1390</v>
      </c>
      <c r="AF6074" t="s">
        <v>110</v>
      </c>
      <c r="AG6074">
        <v>78745</v>
      </c>
      <c r="AH6074" t="s">
        <v>111</v>
      </c>
      <c r="AI6074" t="s">
        <v>3726</v>
      </c>
      <c r="AJ6074" t="s">
        <v>46</v>
      </c>
      <c r="AK6074" t="s">
        <v>303</v>
      </c>
      <c r="AL6074" t="s">
        <v>3727</v>
      </c>
      <c r="AM6074">
        <v>3.488</v>
      </c>
      <c r="AN6074">
        <v>2</v>
      </c>
      <c r="AO6074">
        <v>0.2</v>
      </c>
      <c r="AP6074">
        <v>0.56679999999999997</v>
      </c>
      <c r="AQ6074">
        <f>YEAR(Table1[[#This Row],[Order Date]])</f>
        <v>2015</v>
      </c>
      <c r="AR6074" t="str">
        <f>TEXT(Table1[[#This Row],[Order Date]],"mmmm")</f>
        <v>December</v>
      </c>
      <c r="AS6074" t="str">
        <f>"Q"&amp;ROUNDUP(MONTH(Table1[[#This Row],[Order Date]])/3,0)</f>
        <v>Q4</v>
      </c>
      <c r="AT6074">
        <f>IF(Table1[[#This Row],[Sales]]=0,0,Table1[[#This Row],[Profit]]/Table1[[#This Row],[Sales]])</f>
        <v>0.16250000000000001</v>
      </c>
    </row>
    <row r="6075" spans="22:46" x14ac:dyDescent="0.3">
      <c r="V6075">
        <v>6074</v>
      </c>
      <c r="W6075" t="s">
        <v>9451</v>
      </c>
      <c r="X6075" s="1">
        <v>42369</v>
      </c>
      <c r="Y6075" s="1">
        <v>42461</v>
      </c>
      <c r="Z6075" t="s">
        <v>51</v>
      </c>
      <c r="AA6075" t="s">
        <v>9144</v>
      </c>
      <c r="AB6075" t="s">
        <v>9145</v>
      </c>
      <c r="AC6075" t="s">
        <v>25</v>
      </c>
      <c r="AD6075" t="s">
        <v>26</v>
      </c>
      <c r="AE6075" t="s">
        <v>1390</v>
      </c>
      <c r="AF6075" t="s">
        <v>110</v>
      </c>
      <c r="AG6075">
        <v>78745</v>
      </c>
      <c r="AH6075" t="s">
        <v>111</v>
      </c>
      <c r="AI6075" t="s">
        <v>1456</v>
      </c>
      <c r="AJ6075" t="s">
        <v>46</v>
      </c>
      <c r="AK6075" t="s">
        <v>651</v>
      </c>
      <c r="AL6075" t="s">
        <v>1457</v>
      </c>
      <c r="AM6075">
        <v>5.8879999999999999</v>
      </c>
      <c r="AN6075">
        <v>2</v>
      </c>
      <c r="AO6075">
        <v>0.2</v>
      </c>
      <c r="AP6075">
        <v>-1.3248</v>
      </c>
      <c r="AQ6075">
        <f>YEAR(Table1[[#This Row],[Order Date]])</f>
        <v>2015</v>
      </c>
      <c r="AR6075" t="str">
        <f>TEXT(Table1[[#This Row],[Order Date]],"mmmm")</f>
        <v>December</v>
      </c>
      <c r="AS6075" t="str">
        <f>"Q"&amp;ROUNDUP(MONTH(Table1[[#This Row],[Order Date]])/3,0)</f>
        <v>Q4</v>
      </c>
      <c r="AT6075">
        <f>IF(Table1[[#This Row],[Sales]]=0,0,Table1[[#This Row],[Profit]]/Table1[[#This Row],[Sales]])</f>
        <v>-0.22500000000000001</v>
      </c>
    </row>
    <row r="6076" spans="22:46" x14ac:dyDescent="0.3">
      <c r="V6076">
        <v>6075</v>
      </c>
      <c r="W6076" t="s">
        <v>9452</v>
      </c>
      <c r="X6076" s="1">
        <v>43094</v>
      </c>
      <c r="Y6076" t="s">
        <v>1603</v>
      </c>
      <c r="Z6076" t="s">
        <v>51</v>
      </c>
      <c r="AA6076" t="s">
        <v>897</v>
      </c>
      <c r="AB6076" t="s">
        <v>898</v>
      </c>
      <c r="AC6076" t="s">
        <v>41</v>
      </c>
      <c r="AD6076" t="s">
        <v>26</v>
      </c>
      <c r="AE6076" t="s">
        <v>42</v>
      </c>
      <c r="AF6076" t="s">
        <v>43</v>
      </c>
      <c r="AG6076">
        <v>90008</v>
      </c>
      <c r="AH6076" t="s">
        <v>44</v>
      </c>
      <c r="AI6076" t="s">
        <v>5599</v>
      </c>
      <c r="AJ6076" t="s">
        <v>46</v>
      </c>
      <c r="AK6076" t="s">
        <v>77</v>
      </c>
      <c r="AL6076" t="s">
        <v>5600</v>
      </c>
      <c r="AM6076">
        <v>153.55199999999999</v>
      </c>
      <c r="AN6076">
        <v>3</v>
      </c>
      <c r="AO6076">
        <v>0.2</v>
      </c>
      <c r="AP6076">
        <v>51.823799999999999</v>
      </c>
      <c r="AQ6076">
        <f>YEAR(Table1[[#This Row],[Order Date]])</f>
        <v>2017</v>
      </c>
      <c r="AR6076" t="str">
        <f>TEXT(Table1[[#This Row],[Order Date]],"mmmm")</f>
        <v>December</v>
      </c>
      <c r="AS6076" t="str">
        <f>"Q"&amp;ROUNDUP(MONTH(Table1[[#This Row],[Order Date]])/3,0)</f>
        <v>Q4</v>
      </c>
      <c r="AT6076">
        <f>IF(Table1[[#This Row],[Sales]]=0,0,Table1[[#This Row],[Profit]]/Table1[[#This Row],[Sales]])</f>
        <v>0.33750000000000002</v>
      </c>
    </row>
    <row r="6077" spans="22:46" x14ac:dyDescent="0.3">
      <c r="V6077">
        <v>6076</v>
      </c>
      <c r="W6077" t="s">
        <v>9452</v>
      </c>
      <c r="X6077" s="1">
        <v>43094</v>
      </c>
      <c r="Y6077" t="s">
        <v>1603</v>
      </c>
      <c r="Z6077" t="s">
        <v>51</v>
      </c>
      <c r="AA6077" t="s">
        <v>897</v>
      </c>
      <c r="AB6077" t="s">
        <v>898</v>
      </c>
      <c r="AC6077" t="s">
        <v>41</v>
      </c>
      <c r="AD6077" t="s">
        <v>26</v>
      </c>
      <c r="AE6077" t="s">
        <v>42</v>
      </c>
      <c r="AF6077" t="s">
        <v>43</v>
      </c>
      <c r="AG6077">
        <v>90008</v>
      </c>
      <c r="AH6077" t="s">
        <v>44</v>
      </c>
      <c r="AI6077" t="s">
        <v>1231</v>
      </c>
      <c r="AJ6077" t="s">
        <v>46</v>
      </c>
      <c r="AK6077" t="s">
        <v>60</v>
      </c>
      <c r="AL6077" t="s">
        <v>1232</v>
      </c>
      <c r="AM6077">
        <v>270.62</v>
      </c>
      <c r="AN6077">
        <v>2</v>
      </c>
      <c r="AO6077">
        <v>0</v>
      </c>
      <c r="AP6077">
        <v>2.7061999999999999</v>
      </c>
      <c r="AQ6077">
        <f>YEAR(Table1[[#This Row],[Order Date]])</f>
        <v>2017</v>
      </c>
      <c r="AR6077" t="str">
        <f>TEXT(Table1[[#This Row],[Order Date]],"mmmm")</f>
        <v>December</v>
      </c>
      <c r="AS6077" t="str">
        <f>"Q"&amp;ROUNDUP(MONTH(Table1[[#This Row],[Order Date]])/3,0)</f>
        <v>Q4</v>
      </c>
      <c r="AT6077">
        <f>IF(Table1[[#This Row],[Sales]]=0,0,Table1[[#This Row],[Profit]]/Table1[[#This Row],[Sales]])</f>
        <v>0.01</v>
      </c>
    </row>
    <row r="6078" spans="22:46" x14ac:dyDescent="0.3">
      <c r="V6078">
        <v>6077</v>
      </c>
      <c r="W6078" t="s">
        <v>9453</v>
      </c>
      <c r="X6078" s="1">
        <v>42614</v>
      </c>
      <c r="Y6078" s="1">
        <v>42560</v>
      </c>
      <c r="Z6078" t="s">
        <v>51</v>
      </c>
      <c r="AA6078" t="s">
        <v>2903</v>
      </c>
      <c r="AB6078" t="s">
        <v>2904</v>
      </c>
      <c r="AC6078" t="s">
        <v>25</v>
      </c>
      <c r="AD6078" t="s">
        <v>26</v>
      </c>
      <c r="AE6078" t="s">
        <v>300</v>
      </c>
      <c r="AF6078" t="s">
        <v>301</v>
      </c>
      <c r="AG6078">
        <v>10011</v>
      </c>
      <c r="AH6078" t="s">
        <v>160</v>
      </c>
      <c r="AI6078" t="s">
        <v>2078</v>
      </c>
      <c r="AJ6078" t="s">
        <v>73</v>
      </c>
      <c r="AK6078" t="s">
        <v>176</v>
      </c>
      <c r="AL6078" t="s">
        <v>2079</v>
      </c>
      <c r="AM6078">
        <v>468.9</v>
      </c>
      <c r="AN6078">
        <v>6</v>
      </c>
      <c r="AO6078">
        <v>0</v>
      </c>
      <c r="AP6078">
        <v>206.316</v>
      </c>
      <c r="AQ6078">
        <f>YEAR(Table1[[#This Row],[Order Date]])</f>
        <v>2016</v>
      </c>
      <c r="AR6078" t="str">
        <f>TEXT(Table1[[#This Row],[Order Date]],"mmmm")</f>
        <v>September</v>
      </c>
      <c r="AS6078" t="str">
        <f>"Q"&amp;ROUNDUP(MONTH(Table1[[#This Row],[Order Date]])/3,0)</f>
        <v>Q3</v>
      </c>
      <c r="AT6078">
        <f>IF(Table1[[#This Row],[Sales]]=0,0,Table1[[#This Row],[Profit]]/Table1[[#This Row],[Sales]])</f>
        <v>0.44</v>
      </c>
    </row>
    <row r="6079" spans="22:46" x14ac:dyDescent="0.3">
      <c r="V6079">
        <v>6078</v>
      </c>
      <c r="W6079" t="s">
        <v>9453</v>
      </c>
      <c r="X6079" s="1">
        <v>42614</v>
      </c>
      <c r="Y6079" s="1">
        <v>42560</v>
      </c>
      <c r="Z6079" t="s">
        <v>51</v>
      </c>
      <c r="AA6079" t="s">
        <v>2903</v>
      </c>
      <c r="AB6079" t="s">
        <v>2904</v>
      </c>
      <c r="AC6079" t="s">
        <v>25</v>
      </c>
      <c r="AD6079" t="s">
        <v>26</v>
      </c>
      <c r="AE6079" t="s">
        <v>300</v>
      </c>
      <c r="AF6079" t="s">
        <v>301</v>
      </c>
      <c r="AG6079">
        <v>10011</v>
      </c>
      <c r="AH6079" t="s">
        <v>160</v>
      </c>
      <c r="AI6079" t="s">
        <v>7211</v>
      </c>
      <c r="AJ6079" t="s">
        <v>73</v>
      </c>
      <c r="AK6079" t="s">
        <v>176</v>
      </c>
      <c r="AL6079" t="s">
        <v>7212</v>
      </c>
      <c r="AM6079">
        <v>72.48</v>
      </c>
      <c r="AN6079">
        <v>2</v>
      </c>
      <c r="AO6079">
        <v>0</v>
      </c>
      <c r="AP6079">
        <v>30.441600000000001</v>
      </c>
      <c r="AQ6079">
        <f>YEAR(Table1[[#This Row],[Order Date]])</f>
        <v>2016</v>
      </c>
      <c r="AR6079" t="str">
        <f>TEXT(Table1[[#This Row],[Order Date]],"mmmm")</f>
        <v>September</v>
      </c>
      <c r="AS6079" t="str">
        <f>"Q"&amp;ROUNDUP(MONTH(Table1[[#This Row],[Order Date]])/3,0)</f>
        <v>Q3</v>
      </c>
      <c r="AT6079">
        <f>IF(Table1[[#This Row],[Sales]]=0,0,Table1[[#This Row],[Profit]]/Table1[[#This Row],[Sales]])</f>
        <v>0.42</v>
      </c>
    </row>
    <row r="6080" spans="22:46" x14ac:dyDescent="0.3">
      <c r="V6080">
        <v>6079</v>
      </c>
      <c r="W6080" t="s">
        <v>9453</v>
      </c>
      <c r="X6080" s="1">
        <v>42614</v>
      </c>
      <c r="Y6080" s="1">
        <v>42560</v>
      </c>
      <c r="Z6080" t="s">
        <v>51</v>
      </c>
      <c r="AA6080" t="s">
        <v>2903</v>
      </c>
      <c r="AB6080" t="s">
        <v>2904</v>
      </c>
      <c r="AC6080" t="s">
        <v>25</v>
      </c>
      <c r="AD6080" t="s">
        <v>26</v>
      </c>
      <c r="AE6080" t="s">
        <v>300</v>
      </c>
      <c r="AF6080" t="s">
        <v>301</v>
      </c>
      <c r="AG6080">
        <v>10011</v>
      </c>
      <c r="AH6080" t="s">
        <v>160</v>
      </c>
      <c r="AI6080" t="s">
        <v>2193</v>
      </c>
      <c r="AJ6080" t="s">
        <v>46</v>
      </c>
      <c r="AK6080" t="s">
        <v>651</v>
      </c>
      <c r="AL6080" t="s">
        <v>2194</v>
      </c>
      <c r="AM6080">
        <v>10.95</v>
      </c>
      <c r="AN6080">
        <v>3</v>
      </c>
      <c r="AO6080">
        <v>0</v>
      </c>
      <c r="AP6080">
        <v>3.2850000000000001</v>
      </c>
      <c r="AQ6080">
        <f>YEAR(Table1[[#This Row],[Order Date]])</f>
        <v>2016</v>
      </c>
      <c r="AR6080" t="str">
        <f>TEXT(Table1[[#This Row],[Order Date]],"mmmm")</f>
        <v>September</v>
      </c>
      <c r="AS6080" t="str">
        <f>"Q"&amp;ROUNDUP(MONTH(Table1[[#This Row],[Order Date]])/3,0)</f>
        <v>Q3</v>
      </c>
      <c r="AT6080">
        <f>IF(Table1[[#This Row],[Sales]]=0,0,Table1[[#This Row],[Profit]]/Table1[[#This Row],[Sales]])</f>
        <v>0.30000000000000004</v>
      </c>
    </row>
    <row r="6081" spans="22:46" x14ac:dyDescent="0.3">
      <c r="V6081">
        <v>6080</v>
      </c>
      <c r="W6081" t="s">
        <v>9453</v>
      </c>
      <c r="X6081" s="1">
        <v>42614</v>
      </c>
      <c r="Y6081" s="1">
        <v>42560</v>
      </c>
      <c r="Z6081" t="s">
        <v>51</v>
      </c>
      <c r="AA6081" t="s">
        <v>2903</v>
      </c>
      <c r="AB6081" t="s">
        <v>2904</v>
      </c>
      <c r="AC6081" t="s">
        <v>25</v>
      </c>
      <c r="AD6081" t="s">
        <v>26</v>
      </c>
      <c r="AE6081" t="s">
        <v>300</v>
      </c>
      <c r="AF6081" t="s">
        <v>301</v>
      </c>
      <c r="AG6081">
        <v>10011</v>
      </c>
      <c r="AH6081" t="s">
        <v>160</v>
      </c>
      <c r="AI6081" t="s">
        <v>1933</v>
      </c>
      <c r="AJ6081" t="s">
        <v>31</v>
      </c>
      <c r="AK6081" t="s">
        <v>67</v>
      </c>
      <c r="AL6081" t="s">
        <v>1934</v>
      </c>
      <c r="AM6081">
        <v>191.82</v>
      </c>
      <c r="AN6081">
        <v>3</v>
      </c>
      <c r="AO6081">
        <v>0</v>
      </c>
      <c r="AP6081">
        <v>61.382399999999997</v>
      </c>
      <c r="AQ6081">
        <f>YEAR(Table1[[#This Row],[Order Date]])</f>
        <v>2016</v>
      </c>
      <c r="AR6081" t="str">
        <f>TEXT(Table1[[#This Row],[Order Date]],"mmmm")</f>
        <v>September</v>
      </c>
      <c r="AS6081" t="str">
        <f>"Q"&amp;ROUNDUP(MONTH(Table1[[#This Row],[Order Date]])/3,0)</f>
        <v>Q3</v>
      </c>
      <c r="AT6081">
        <f>IF(Table1[[#This Row],[Sales]]=0,0,Table1[[#This Row],[Profit]]/Table1[[#This Row],[Sales]])</f>
        <v>0.32</v>
      </c>
    </row>
    <row r="6082" spans="22:46" x14ac:dyDescent="0.3">
      <c r="V6082">
        <v>6081</v>
      </c>
      <c r="W6082" t="s">
        <v>9454</v>
      </c>
      <c r="X6082" s="1">
        <v>42952</v>
      </c>
      <c r="Y6082" s="1">
        <v>42955</v>
      </c>
      <c r="Z6082" t="s">
        <v>207</v>
      </c>
      <c r="AA6082" t="s">
        <v>1203</v>
      </c>
      <c r="AB6082" t="s">
        <v>1204</v>
      </c>
      <c r="AC6082" t="s">
        <v>108</v>
      </c>
      <c r="AD6082" t="s">
        <v>26</v>
      </c>
      <c r="AE6082" t="s">
        <v>203</v>
      </c>
      <c r="AF6082" t="s">
        <v>110</v>
      </c>
      <c r="AG6082">
        <v>77070</v>
      </c>
      <c r="AH6082" t="s">
        <v>111</v>
      </c>
      <c r="AI6082" t="s">
        <v>5502</v>
      </c>
      <c r="AJ6082" t="s">
        <v>46</v>
      </c>
      <c r="AK6082" t="s">
        <v>60</v>
      </c>
      <c r="AL6082" t="s">
        <v>5503</v>
      </c>
      <c r="AM6082">
        <v>151.05600000000001</v>
      </c>
      <c r="AN6082">
        <v>9</v>
      </c>
      <c r="AO6082">
        <v>0.2</v>
      </c>
      <c r="AP6082">
        <v>7.5528000000000004</v>
      </c>
      <c r="AQ6082">
        <f>YEAR(Table1[[#This Row],[Order Date]])</f>
        <v>2017</v>
      </c>
      <c r="AR6082" t="str">
        <f>TEXT(Table1[[#This Row],[Order Date]],"mmmm")</f>
        <v>August</v>
      </c>
      <c r="AS6082" t="str">
        <f>"Q"&amp;ROUNDUP(MONTH(Table1[[#This Row],[Order Date]])/3,0)</f>
        <v>Q3</v>
      </c>
      <c r="AT6082">
        <f>IF(Table1[[#This Row],[Sales]]=0,0,Table1[[#This Row],[Profit]]/Table1[[#This Row],[Sales]])</f>
        <v>4.9999999999999996E-2</v>
      </c>
    </row>
    <row r="6083" spans="22:46" x14ac:dyDescent="0.3">
      <c r="V6083">
        <v>6082</v>
      </c>
      <c r="W6083" t="s">
        <v>9455</v>
      </c>
      <c r="X6083" s="1">
        <v>41688</v>
      </c>
      <c r="Y6083" t="s">
        <v>1781</v>
      </c>
      <c r="Z6083" t="s">
        <v>1450</v>
      </c>
      <c r="AA6083" t="s">
        <v>1749</v>
      </c>
      <c r="AB6083" t="s">
        <v>1750</v>
      </c>
      <c r="AC6083" t="s">
        <v>25</v>
      </c>
      <c r="AD6083" t="s">
        <v>26</v>
      </c>
      <c r="AE6083" t="s">
        <v>5469</v>
      </c>
      <c r="AF6083" t="s">
        <v>110</v>
      </c>
      <c r="AG6083">
        <v>79424</v>
      </c>
      <c r="AH6083" t="s">
        <v>111</v>
      </c>
      <c r="AI6083" t="s">
        <v>7751</v>
      </c>
      <c r="AJ6083" t="s">
        <v>31</v>
      </c>
      <c r="AK6083" t="s">
        <v>67</v>
      </c>
      <c r="AL6083" t="s">
        <v>7752</v>
      </c>
      <c r="AM6083">
        <v>25.16</v>
      </c>
      <c r="AN6083">
        <v>5</v>
      </c>
      <c r="AO6083">
        <v>0.6</v>
      </c>
      <c r="AP6083">
        <v>-11.321999999999999</v>
      </c>
      <c r="AQ6083">
        <f>YEAR(Table1[[#This Row],[Order Date]])</f>
        <v>2014</v>
      </c>
      <c r="AR6083" t="str">
        <f>TEXT(Table1[[#This Row],[Order Date]],"mmmm")</f>
        <v>February</v>
      </c>
      <c r="AS6083" t="str">
        <f>"Q"&amp;ROUNDUP(MONTH(Table1[[#This Row],[Order Date]])/3,0)</f>
        <v>Q1</v>
      </c>
      <c r="AT6083">
        <f>IF(Table1[[#This Row],[Sales]]=0,0,Table1[[#This Row],[Profit]]/Table1[[#This Row],[Sales]])</f>
        <v>-0.44999999999999996</v>
      </c>
    </row>
    <row r="6084" spans="22:46" x14ac:dyDescent="0.3">
      <c r="V6084">
        <v>6083</v>
      </c>
      <c r="W6084" t="s">
        <v>9456</v>
      </c>
      <c r="X6084" s="1">
        <v>42696</v>
      </c>
      <c r="Y6084" t="s">
        <v>5044</v>
      </c>
      <c r="Z6084" t="s">
        <v>51</v>
      </c>
      <c r="AA6084" t="s">
        <v>1853</v>
      </c>
      <c r="AB6084" t="s">
        <v>1854</v>
      </c>
      <c r="AC6084" t="s">
        <v>25</v>
      </c>
      <c r="AD6084" t="s">
        <v>26</v>
      </c>
      <c r="AE6084" t="s">
        <v>203</v>
      </c>
      <c r="AF6084" t="s">
        <v>110</v>
      </c>
      <c r="AG6084">
        <v>77095</v>
      </c>
      <c r="AH6084" t="s">
        <v>111</v>
      </c>
      <c r="AI6084" t="s">
        <v>7072</v>
      </c>
      <c r="AJ6084" t="s">
        <v>46</v>
      </c>
      <c r="AK6084" t="s">
        <v>77</v>
      </c>
      <c r="AL6084" t="s">
        <v>7073</v>
      </c>
      <c r="AM6084">
        <v>6.2160000000000002</v>
      </c>
      <c r="AN6084">
        <v>6</v>
      </c>
      <c r="AO6084">
        <v>0.8</v>
      </c>
      <c r="AP6084">
        <v>-9.6348000000000003</v>
      </c>
      <c r="AQ6084">
        <f>YEAR(Table1[[#This Row],[Order Date]])</f>
        <v>2016</v>
      </c>
      <c r="AR6084" t="str">
        <f>TEXT(Table1[[#This Row],[Order Date]],"mmmm")</f>
        <v>November</v>
      </c>
      <c r="AS6084" t="str">
        <f>"Q"&amp;ROUNDUP(MONTH(Table1[[#This Row],[Order Date]])/3,0)</f>
        <v>Q4</v>
      </c>
      <c r="AT6084">
        <f>IF(Table1[[#This Row],[Sales]]=0,0,Table1[[#This Row],[Profit]]/Table1[[#This Row],[Sales]])</f>
        <v>-1.55</v>
      </c>
    </row>
    <row r="6085" spans="22:46" x14ac:dyDescent="0.3">
      <c r="V6085">
        <v>6084</v>
      </c>
      <c r="W6085" t="s">
        <v>9456</v>
      </c>
      <c r="X6085" s="1">
        <v>42696</v>
      </c>
      <c r="Y6085" t="s">
        <v>5044</v>
      </c>
      <c r="Z6085" t="s">
        <v>51</v>
      </c>
      <c r="AA6085" t="s">
        <v>1853</v>
      </c>
      <c r="AB6085" t="s">
        <v>1854</v>
      </c>
      <c r="AC6085" t="s">
        <v>25</v>
      </c>
      <c r="AD6085" t="s">
        <v>26</v>
      </c>
      <c r="AE6085" t="s">
        <v>203</v>
      </c>
      <c r="AF6085" t="s">
        <v>110</v>
      </c>
      <c r="AG6085">
        <v>77095</v>
      </c>
      <c r="AH6085" t="s">
        <v>111</v>
      </c>
      <c r="AI6085" t="s">
        <v>7825</v>
      </c>
      <c r="AJ6085" t="s">
        <v>46</v>
      </c>
      <c r="AK6085" t="s">
        <v>70</v>
      </c>
      <c r="AL6085" t="s">
        <v>7826</v>
      </c>
      <c r="AM6085">
        <v>23.616</v>
      </c>
      <c r="AN6085">
        <v>9</v>
      </c>
      <c r="AO6085">
        <v>0.2</v>
      </c>
      <c r="AP6085">
        <v>2.6568000000000001</v>
      </c>
      <c r="AQ6085">
        <f>YEAR(Table1[[#This Row],[Order Date]])</f>
        <v>2016</v>
      </c>
      <c r="AR6085" t="str">
        <f>TEXT(Table1[[#This Row],[Order Date]],"mmmm")</f>
        <v>November</v>
      </c>
      <c r="AS6085" t="str">
        <f>"Q"&amp;ROUNDUP(MONTH(Table1[[#This Row],[Order Date]])/3,0)</f>
        <v>Q4</v>
      </c>
      <c r="AT6085">
        <f>IF(Table1[[#This Row],[Sales]]=0,0,Table1[[#This Row],[Profit]]/Table1[[#This Row],[Sales]])</f>
        <v>0.1125</v>
      </c>
    </row>
    <row r="6086" spans="22:46" x14ac:dyDescent="0.3">
      <c r="V6086">
        <v>6085</v>
      </c>
      <c r="W6086" t="s">
        <v>9456</v>
      </c>
      <c r="X6086" s="1">
        <v>42696</v>
      </c>
      <c r="Y6086" t="s">
        <v>5044</v>
      </c>
      <c r="Z6086" t="s">
        <v>51</v>
      </c>
      <c r="AA6086" t="s">
        <v>1853</v>
      </c>
      <c r="AB6086" t="s">
        <v>1854</v>
      </c>
      <c r="AC6086" t="s">
        <v>25</v>
      </c>
      <c r="AD6086" t="s">
        <v>26</v>
      </c>
      <c r="AE6086" t="s">
        <v>203</v>
      </c>
      <c r="AF6086" t="s">
        <v>110</v>
      </c>
      <c r="AG6086">
        <v>77095</v>
      </c>
      <c r="AH6086" t="s">
        <v>111</v>
      </c>
      <c r="AI6086" t="s">
        <v>6314</v>
      </c>
      <c r="AJ6086" t="s">
        <v>73</v>
      </c>
      <c r="AK6086" t="s">
        <v>176</v>
      </c>
      <c r="AL6086" t="s">
        <v>6315</v>
      </c>
      <c r="AM6086">
        <v>24.032</v>
      </c>
      <c r="AN6086">
        <v>2</v>
      </c>
      <c r="AO6086">
        <v>0.2</v>
      </c>
      <c r="AP6086">
        <v>-0.6008</v>
      </c>
      <c r="AQ6086">
        <f>YEAR(Table1[[#This Row],[Order Date]])</f>
        <v>2016</v>
      </c>
      <c r="AR6086" t="str">
        <f>TEXT(Table1[[#This Row],[Order Date]],"mmmm")</f>
        <v>November</v>
      </c>
      <c r="AS6086" t="str">
        <f>"Q"&amp;ROUNDUP(MONTH(Table1[[#This Row],[Order Date]])/3,0)</f>
        <v>Q4</v>
      </c>
      <c r="AT6086">
        <f>IF(Table1[[#This Row],[Sales]]=0,0,Table1[[#This Row],[Profit]]/Table1[[#This Row],[Sales]])</f>
        <v>-2.5000000000000001E-2</v>
      </c>
    </row>
    <row r="6087" spans="22:46" x14ac:dyDescent="0.3">
      <c r="V6087">
        <v>6086</v>
      </c>
      <c r="W6087" t="s">
        <v>9456</v>
      </c>
      <c r="X6087" s="1">
        <v>42696</v>
      </c>
      <c r="Y6087" t="s">
        <v>5044</v>
      </c>
      <c r="Z6087" t="s">
        <v>51</v>
      </c>
      <c r="AA6087" t="s">
        <v>1853</v>
      </c>
      <c r="AB6087" t="s">
        <v>1854</v>
      </c>
      <c r="AC6087" t="s">
        <v>25</v>
      </c>
      <c r="AD6087" t="s">
        <v>26</v>
      </c>
      <c r="AE6087" t="s">
        <v>203</v>
      </c>
      <c r="AF6087" t="s">
        <v>110</v>
      </c>
      <c r="AG6087">
        <v>77095</v>
      </c>
      <c r="AH6087" t="s">
        <v>111</v>
      </c>
      <c r="AI6087" t="s">
        <v>4185</v>
      </c>
      <c r="AJ6087" t="s">
        <v>46</v>
      </c>
      <c r="AK6087" t="s">
        <v>47</v>
      </c>
      <c r="AL6087" t="s">
        <v>4186</v>
      </c>
      <c r="AM6087">
        <v>2.0880000000000001</v>
      </c>
      <c r="AN6087">
        <v>1</v>
      </c>
      <c r="AO6087">
        <v>0.2</v>
      </c>
      <c r="AP6087">
        <v>0.67859999999999998</v>
      </c>
      <c r="AQ6087">
        <f>YEAR(Table1[[#This Row],[Order Date]])</f>
        <v>2016</v>
      </c>
      <c r="AR6087" t="str">
        <f>TEXT(Table1[[#This Row],[Order Date]],"mmmm")</f>
        <v>November</v>
      </c>
      <c r="AS6087" t="str">
        <f>"Q"&amp;ROUNDUP(MONTH(Table1[[#This Row],[Order Date]])/3,0)</f>
        <v>Q4</v>
      </c>
      <c r="AT6087">
        <f>IF(Table1[[#This Row],[Sales]]=0,0,Table1[[#This Row],[Profit]]/Table1[[#This Row],[Sales]])</f>
        <v>0.32499999999999996</v>
      </c>
    </row>
    <row r="6088" spans="22:46" x14ac:dyDescent="0.3">
      <c r="V6088">
        <v>6087</v>
      </c>
      <c r="W6088" t="s">
        <v>9456</v>
      </c>
      <c r="X6088" s="1">
        <v>42696</v>
      </c>
      <c r="Y6088" t="s">
        <v>5044</v>
      </c>
      <c r="Z6088" t="s">
        <v>51</v>
      </c>
      <c r="AA6088" t="s">
        <v>1853</v>
      </c>
      <c r="AB6088" t="s">
        <v>1854</v>
      </c>
      <c r="AC6088" t="s">
        <v>25</v>
      </c>
      <c r="AD6088" t="s">
        <v>26</v>
      </c>
      <c r="AE6088" t="s">
        <v>203</v>
      </c>
      <c r="AF6088" t="s">
        <v>110</v>
      </c>
      <c r="AG6088">
        <v>77095</v>
      </c>
      <c r="AH6088" t="s">
        <v>111</v>
      </c>
      <c r="AI6088" t="s">
        <v>6399</v>
      </c>
      <c r="AJ6088" t="s">
        <v>46</v>
      </c>
      <c r="AK6088" t="s">
        <v>77</v>
      </c>
      <c r="AL6088" t="s">
        <v>6400</v>
      </c>
      <c r="AM6088">
        <v>4.4880000000000004</v>
      </c>
      <c r="AN6088">
        <v>6</v>
      </c>
      <c r="AO6088">
        <v>0.8</v>
      </c>
      <c r="AP6088">
        <v>-6.7320000000000002</v>
      </c>
      <c r="AQ6088">
        <f>YEAR(Table1[[#This Row],[Order Date]])</f>
        <v>2016</v>
      </c>
      <c r="AR6088" t="str">
        <f>TEXT(Table1[[#This Row],[Order Date]],"mmmm")</f>
        <v>November</v>
      </c>
      <c r="AS6088" t="str">
        <f>"Q"&amp;ROUNDUP(MONTH(Table1[[#This Row],[Order Date]])/3,0)</f>
        <v>Q4</v>
      </c>
      <c r="AT6088">
        <f>IF(Table1[[#This Row],[Sales]]=0,0,Table1[[#This Row],[Profit]]/Table1[[#This Row],[Sales]])</f>
        <v>-1.5</v>
      </c>
    </row>
    <row r="6089" spans="22:46" x14ac:dyDescent="0.3">
      <c r="V6089">
        <v>6088</v>
      </c>
      <c r="W6089" t="s">
        <v>9457</v>
      </c>
      <c r="X6089" s="1">
        <v>42352</v>
      </c>
      <c r="Y6089" t="s">
        <v>2085</v>
      </c>
      <c r="Z6089" t="s">
        <v>51</v>
      </c>
      <c r="AA6089" t="s">
        <v>171</v>
      </c>
      <c r="AB6089" t="s">
        <v>172</v>
      </c>
      <c r="AC6089" t="s">
        <v>25</v>
      </c>
      <c r="AD6089" t="s">
        <v>26</v>
      </c>
      <c r="AE6089" t="s">
        <v>1930</v>
      </c>
      <c r="AF6089" t="s">
        <v>43</v>
      </c>
      <c r="AG6089">
        <v>92627</v>
      </c>
      <c r="AH6089" t="s">
        <v>44</v>
      </c>
      <c r="AI6089" t="s">
        <v>1038</v>
      </c>
      <c r="AJ6089" t="s">
        <v>31</v>
      </c>
      <c r="AK6089" t="s">
        <v>67</v>
      </c>
      <c r="AL6089" t="s">
        <v>1039</v>
      </c>
      <c r="AM6089">
        <v>29.22</v>
      </c>
      <c r="AN6089">
        <v>3</v>
      </c>
      <c r="AO6089">
        <v>0</v>
      </c>
      <c r="AP6089">
        <v>12.8568</v>
      </c>
      <c r="AQ6089">
        <f>YEAR(Table1[[#This Row],[Order Date]])</f>
        <v>2015</v>
      </c>
      <c r="AR6089" t="str">
        <f>TEXT(Table1[[#This Row],[Order Date]],"mmmm")</f>
        <v>December</v>
      </c>
      <c r="AS6089" t="str">
        <f>"Q"&amp;ROUNDUP(MONTH(Table1[[#This Row],[Order Date]])/3,0)</f>
        <v>Q4</v>
      </c>
      <c r="AT6089">
        <f>IF(Table1[[#This Row],[Sales]]=0,0,Table1[[#This Row],[Profit]]/Table1[[#This Row],[Sales]])</f>
        <v>0.44</v>
      </c>
    </row>
    <row r="6090" spans="22:46" x14ac:dyDescent="0.3">
      <c r="V6090">
        <v>6089</v>
      </c>
      <c r="W6090" t="s">
        <v>9458</v>
      </c>
      <c r="X6090" s="1">
        <v>42168</v>
      </c>
      <c r="Y6090" t="s">
        <v>6858</v>
      </c>
      <c r="Z6090" t="s">
        <v>51</v>
      </c>
      <c r="AA6090" t="s">
        <v>5176</v>
      </c>
      <c r="AB6090" t="s">
        <v>5177</v>
      </c>
      <c r="AC6090" t="s">
        <v>41</v>
      </c>
      <c r="AD6090" t="s">
        <v>26</v>
      </c>
      <c r="AE6090" t="s">
        <v>3686</v>
      </c>
      <c r="AF6090" t="s">
        <v>1429</v>
      </c>
      <c r="AG6090">
        <v>30076</v>
      </c>
      <c r="AH6090" t="s">
        <v>29</v>
      </c>
      <c r="AI6090" t="s">
        <v>2987</v>
      </c>
      <c r="AJ6090" t="s">
        <v>46</v>
      </c>
      <c r="AK6090" t="s">
        <v>94</v>
      </c>
      <c r="AL6090" t="s">
        <v>2988</v>
      </c>
      <c r="AM6090">
        <v>6.48</v>
      </c>
      <c r="AN6090">
        <v>1</v>
      </c>
      <c r="AO6090">
        <v>0</v>
      </c>
      <c r="AP6090">
        <v>3.1103999999999998</v>
      </c>
      <c r="AQ6090">
        <f>YEAR(Table1[[#This Row],[Order Date]])</f>
        <v>2015</v>
      </c>
      <c r="AR6090" t="str">
        <f>TEXT(Table1[[#This Row],[Order Date]],"mmmm")</f>
        <v>June</v>
      </c>
      <c r="AS6090" t="str">
        <f>"Q"&amp;ROUNDUP(MONTH(Table1[[#This Row],[Order Date]])/3,0)</f>
        <v>Q2</v>
      </c>
      <c r="AT6090">
        <f>IF(Table1[[#This Row],[Sales]]=0,0,Table1[[#This Row],[Profit]]/Table1[[#This Row],[Sales]])</f>
        <v>0.47999999999999993</v>
      </c>
    </row>
    <row r="6091" spans="22:46" x14ac:dyDescent="0.3">
      <c r="V6091">
        <v>6090</v>
      </c>
      <c r="W6091" t="s">
        <v>9459</v>
      </c>
      <c r="X6091" s="1">
        <v>43097</v>
      </c>
      <c r="Y6091" t="s">
        <v>6195</v>
      </c>
      <c r="Z6091" t="s">
        <v>22</v>
      </c>
      <c r="AA6091" t="s">
        <v>3112</v>
      </c>
      <c r="AB6091" t="s">
        <v>3113</v>
      </c>
      <c r="AC6091" t="s">
        <v>41</v>
      </c>
      <c r="AD6091" t="s">
        <v>26</v>
      </c>
      <c r="AE6091" t="s">
        <v>8756</v>
      </c>
      <c r="AF6091" t="s">
        <v>516</v>
      </c>
      <c r="AG6091">
        <v>80538</v>
      </c>
      <c r="AH6091" t="s">
        <v>44</v>
      </c>
      <c r="AI6091" t="s">
        <v>4031</v>
      </c>
      <c r="AJ6091" t="s">
        <v>46</v>
      </c>
      <c r="AK6091" t="s">
        <v>77</v>
      </c>
      <c r="AL6091" t="s">
        <v>4032</v>
      </c>
      <c r="AM6091">
        <v>1.1879999999999999</v>
      </c>
      <c r="AN6091">
        <v>2</v>
      </c>
      <c r="AO6091">
        <v>0.7</v>
      </c>
      <c r="AP6091">
        <v>-0.99</v>
      </c>
      <c r="AQ6091">
        <f>YEAR(Table1[[#This Row],[Order Date]])</f>
        <v>2017</v>
      </c>
      <c r="AR6091" t="str">
        <f>TEXT(Table1[[#This Row],[Order Date]],"mmmm")</f>
        <v>December</v>
      </c>
      <c r="AS6091" t="str">
        <f>"Q"&amp;ROUNDUP(MONTH(Table1[[#This Row],[Order Date]])/3,0)</f>
        <v>Q4</v>
      </c>
      <c r="AT6091">
        <f>IF(Table1[[#This Row],[Sales]]=0,0,Table1[[#This Row],[Profit]]/Table1[[#This Row],[Sales]])</f>
        <v>-0.83333333333333337</v>
      </c>
    </row>
    <row r="6092" spans="22:46" x14ac:dyDescent="0.3">
      <c r="V6092">
        <v>6091</v>
      </c>
      <c r="W6092" t="s">
        <v>9460</v>
      </c>
      <c r="X6092" s="1">
        <v>42998</v>
      </c>
      <c r="Y6092" t="s">
        <v>2353</v>
      </c>
      <c r="Z6092" t="s">
        <v>51</v>
      </c>
      <c r="AA6092" t="s">
        <v>2596</v>
      </c>
      <c r="AB6092" t="s">
        <v>2597</v>
      </c>
      <c r="AC6092" t="s">
        <v>25</v>
      </c>
      <c r="AD6092" t="s">
        <v>26</v>
      </c>
      <c r="AE6092" t="s">
        <v>300</v>
      </c>
      <c r="AF6092" t="s">
        <v>301</v>
      </c>
      <c r="AG6092">
        <v>10035</v>
      </c>
      <c r="AH6092" t="s">
        <v>160</v>
      </c>
      <c r="AI6092" t="s">
        <v>4086</v>
      </c>
      <c r="AJ6092" t="s">
        <v>31</v>
      </c>
      <c r="AK6092" t="s">
        <v>35</v>
      </c>
      <c r="AL6092" t="s">
        <v>4087</v>
      </c>
      <c r="AM6092">
        <v>272.64600000000002</v>
      </c>
      <c r="AN6092">
        <v>3</v>
      </c>
      <c r="AO6092">
        <v>0.1</v>
      </c>
      <c r="AP6092">
        <v>18.176400000000001</v>
      </c>
      <c r="AQ6092">
        <f>YEAR(Table1[[#This Row],[Order Date]])</f>
        <v>2017</v>
      </c>
      <c r="AR6092" t="str">
        <f>TEXT(Table1[[#This Row],[Order Date]],"mmmm")</f>
        <v>September</v>
      </c>
      <c r="AS6092" t="str">
        <f>"Q"&amp;ROUNDUP(MONTH(Table1[[#This Row],[Order Date]])/3,0)</f>
        <v>Q3</v>
      </c>
      <c r="AT6092">
        <f>IF(Table1[[#This Row],[Sales]]=0,0,Table1[[#This Row],[Profit]]/Table1[[#This Row],[Sales]])</f>
        <v>6.6666666666666666E-2</v>
      </c>
    </row>
    <row r="6093" spans="22:46" x14ac:dyDescent="0.3">
      <c r="V6093">
        <v>6092</v>
      </c>
      <c r="W6093" t="s">
        <v>9460</v>
      </c>
      <c r="X6093" s="1">
        <v>42998</v>
      </c>
      <c r="Y6093" t="s">
        <v>2353</v>
      </c>
      <c r="Z6093" t="s">
        <v>51</v>
      </c>
      <c r="AA6093" t="s">
        <v>2596</v>
      </c>
      <c r="AB6093" t="s">
        <v>2597</v>
      </c>
      <c r="AC6093" t="s">
        <v>25</v>
      </c>
      <c r="AD6093" t="s">
        <v>26</v>
      </c>
      <c r="AE6093" t="s">
        <v>300</v>
      </c>
      <c r="AF6093" t="s">
        <v>301</v>
      </c>
      <c r="AG6093">
        <v>10035</v>
      </c>
      <c r="AH6093" t="s">
        <v>160</v>
      </c>
      <c r="AI6093" t="s">
        <v>9461</v>
      </c>
      <c r="AJ6093" t="s">
        <v>73</v>
      </c>
      <c r="AK6093" t="s">
        <v>176</v>
      </c>
      <c r="AL6093" t="s">
        <v>9462</v>
      </c>
      <c r="AM6093">
        <v>212.8</v>
      </c>
      <c r="AN6093">
        <v>2</v>
      </c>
      <c r="AO6093">
        <v>0</v>
      </c>
      <c r="AP6093">
        <v>95.76</v>
      </c>
      <c r="AQ6093">
        <f>YEAR(Table1[[#This Row],[Order Date]])</f>
        <v>2017</v>
      </c>
      <c r="AR6093" t="str">
        <f>TEXT(Table1[[#This Row],[Order Date]],"mmmm")</f>
        <v>September</v>
      </c>
      <c r="AS6093" t="str">
        <f>"Q"&amp;ROUNDUP(MONTH(Table1[[#This Row],[Order Date]])/3,0)</f>
        <v>Q3</v>
      </c>
      <c r="AT6093">
        <f>IF(Table1[[#This Row],[Sales]]=0,0,Table1[[#This Row],[Profit]]/Table1[[#This Row],[Sales]])</f>
        <v>0.45</v>
      </c>
    </row>
    <row r="6094" spans="22:46" x14ac:dyDescent="0.3">
      <c r="V6094">
        <v>6093</v>
      </c>
      <c r="W6094" t="s">
        <v>9460</v>
      </c>
      <c r="X6094" s="1">
        <v>42998</v>
      </c>
      <c r="Y6094" t="s">
        <v>2353</v>
      </c>
      <c r="Z6094" t="s">
        <v>51</v>
      </c>
      <c r="AA6094" t="s">
        <v>2596</v>
      </c>
      <c r="AB6094" t="s">
        <v>2597</v>
      </c>
      <c r="AC6094" t="s">
        <v>25</v>
      </c>
      <c r="AD6094" t="s">
        <v>26</v>
      </c>
      <c r="AE6094" t="s">
        <v>300</v>
      </c>
      <c r="AF6094" t="s">
        <v>301</v>
      </c>
      <c r="AG6094">
        <v>10035</v>
      </c>
      <c r="AH6094" t="s">
        <v>160</v>
      </c>
      <c r="AI6094" t="s">
        <v>8307</v>
      </c>
      <c r="AJ6094" t="s">
        <v>46</v>
      </c>
      <c r="AK6094" t="s">
        <v>94</v>
      </c>
      <c r="AL6094" t="s">
        <v>8308</v>
      </c>
      <c r="AM6094">
        <v>38.520000000000003</v>
      </c>
      <c r="AN6094">
        <v>9</v>
      </c>
      <c r="AO6094">
        <v>0</v>
      </c>
      <c r="AP6094">
        <v>18.104399999999998</v>
      </c>
      <c r="AQ6094">
        <f>YEAR(Table1[[#This Row],[Order Date]])</f>
        <v>2017</v>
      </c>
      <c r="AR6094" t="str">
        <f>TEXT(Table1[[#This Row],[Order Date]],"mmmm")</f>
        <v>September</v>
      </c>
      <c r="AS6094" t="str">
        <f>"Q"&amp;ROUNDUP(MONTH(Table1[[#This Row],[Order Date]])/3,0)</f>
        <v>Q3</v>
      </c>
      <c r="AT6094">
        <f>IF(Table1[[#This Row],[Sales]]=0,0,Table1[[#This Row],[Profit]]/Table1[[#This Row],[Sales]])</f>
        <v>0.46999999999999992</v>
      </c>
    </row>
    <row r="6095" spans="22:46" x14ac:dyDescent="0.3">
      <c r="V6095">
        <v>6094</v>
      </c>
      <c r="W6095" t="s">
        <v>9460</v>
      </c>
      <c r="X6095" s="1">
        <v>42998</v>
      </c>
      <c r="Y6095" t="s">
        <v>2353</v>
      </c>
      <c r="Z6095" t="s">
        <v>51</v>
      </c>
      <c r="AA6095" t="s">
        <v>2596</v>
      </c>
      <c r="AB6095" t="s">
        <v>2597</v>
      </c>
      <c r="AC6095" t="s">
        <v>25</v>
      </c>
      <c r="AD6095" t="s">
        <v>26</v>
      </c>
      <c r="AE6095" t="s">
        <v>300</v>
      </c>
      <c r="AF6095" t="s">
        <v>301</v>
      </c>
      <c r="AG6095">
        <v>10035</v>
      </c>
      <c r="AH6095" t="s">
        <v>160</v>
      </c>
      <c r="AI6095" t="s">
        <v>2091</v>
      </c>
      <c r="AJ6095" t="s">
        <v>73</v>
      </c>
      <c r="AK6095" t="s">
        <v>176</v>
      </c>
      <c r="AL6095" t="s">
        <v>2092</v>
      </c>
      <c r="AM6095">
        <v>72.64</v>
      </c>
      <c r="AN6095">
        <v>2</v>
      </c>
      <c r="AO6095">
        <v>0</v>
      </c>
      <c r="AP6095">
        <v>21.792000000000002</v>
      </c>
      <c r="AQ6095">
        <f>YEAR(Table1[[#This Row],[Order Date]])</f>
        <v>2017</v>
      </c>
      <c r="AR6095" t="str">
        <f>TEXT(Table1[[#This Row],[Order Date]],"mmmm")</f>
        <v>September</v>
      </c>
      <c r="AS6095" t="str">
        <f>"Q"&amp;ROUNDUP(MONTH(Table1[[#This Row],[Order Date]])/3,0)</f>
        <v>Q3</v>
      </c>
      <c r="AT6095">
        <f>IF(Table1[[#This Row],[Sales]]=0,0,Table1[[#This Row],[Profit]]/Table1[[#This Row],[Sales]])</f>
        <v>0.30000000000000004</v>
      </c>
    </row>
    <row r="6096" spans="22:46" x14ac:dyDescent="0.3">
      <c r="V6096">
        <v>6095</v>
      </c>
      <c r="W6096" t="s">
        <v>9460</v>
      </c>
      <c r="X6096" s="1">
        <v>42998</v>
      </c>
      <c r="Y6096" t="s">
        <v>2353</v>
      </c>
      <c r="Z6096" t="s">
        <v>51</v>
      </c>
      <c r="AA6096" t="s">
        <v>2596</v>
      </c>
      <c r="AB6096" t="s">
        <v>2597</v>
      </c>
      <c r="AC6096" t="s">
        <v>25</v>
      </c>
      <c r="AD6096" t="s">
        <v>26</v>
      </c>
      <c r="AE6096" t="s">
        <v>300</v>
      </c>
      <c r="AF6096" t="s">
        <v>301</v>
      </c>
      <c r="AG6096">
        <v>10035</v>
      </c>
      <c r="AH6096" t="s">
        <v>160</v>
      </c>
      <c r="AI6096" t="s">
        <v>393</v>
      </c>
      <c r="AJ6096" t="s">
        <v>46</v>
      </c>
      <c r="AK6096" t="s">
        <v>60</v>
      </c>
      <c r="AL6096" t="s">
        <v>394</v>
      </c>
      <c r="AM6096">
        <v>45.4</v>
      </c>
      <c r="AN6096">
        <v>4</v>
      </c>
      <c r="AO6096">
        <v>0</v>
      </c>
      <c r="AP6096">
        <v>12.712</v>
      </c>
      <c r="AQ6096">
        <f>YEAR(Table1[[#This Row],[Order Date]])</f>
        <v>2017</v>
      </c>
      <c r="AR6096" t="str">
        <f>TEXT(Table1[[#This Row],[Order Date]],"mmmm")</f>
        <v>September</v>
      </c>
      <c r="AS6096" t="str">
        <f>"Q"&amp;ROUNDUP(MONTH(Table1[[#This Row],[Order Date]])/3,0)</f>
        <v>Q3</v>
      </c>
      <c r="AT6096">
        <f>IF(Table1[[#This Row],[Sales]]=0,0,Table1[[#This Row],[Profit]]/Table1[[#This Row],[Sales]])</f>
        <v>0.28000000000000003</v>
      </c>
    </row>
    <row r="6097" spans="22:46" x14ac:dyDescent="0.3">
      <c r="V6097">
        <v>6096</v>
      </c>
      <c r="W6097" t="s">
        <v>9460</v>
      </c>
      <c r="X6097" s="1">
        <v>42998</v>
      </c>
      <c r="Y6097" t="s">
        <v>2353</v>
      </c>
      <c r="Z6097" t="s">
        <v>51</v>
      </c>
      <c r="AA6097" t="s">
        <v>2596</v>
      </c>
      <c r="AB6097" t="s">
        <v>2597</v>
      </c>
      <c r="AC6097" t="s">
        <v>25</v>
      </c>
      <c r="AD6097" t="s">
        <v>26</v>
      </c>
      <c r="AE6097" t="s">
        <v>300</v>
      </c>
      <c r="AF6097" t="s">
        <v>301</v>
      </c>
      <c r="AG6097">
        <v>10035</v>
      </c>
      <c r="AH6097" t="s">
        <v>160</v>
      </c>
      <c r="AI6097" t="s">
        <v>1422</v>
      </c>
      <c r="AJ6097" t="s">
        <v>46</v>
      </c>
      <c r="AK6097" t="s">
        <v>94</v>
      </c>
      <c r="AL6097" t="s">
        <v>1423</v>
      </c>
      <c r="AM6097">
        <v>13.76</v>
      </c>
      <c r="AN6097">
        <v>2</v>
      </c>
      <c r="AO6097">
        <v>0</v>
      </c>
      <c r="AP6097">
        <v>6.3296000000000001</v>
      </c>
      <c r="AQ6097">
        <f>YEAR(Table1[[#This Row],[Order Date]])</f>
        <v>2017</v>
      </c>
      <c r="AR6097" t="str">
        <f>TEXT(Table1[[#This Row],[Order Date]],"mmmm")</f>
        <v>September</v>
      </c>
      <c r="AS6097" t="str">
        <f>"Q"&amp;ROUNDUP(MONTH(Table1[[#This Row],[Order Date]])/3,0)</f>
        <v>Q3</v>
      </c>
      <c r="AT6097">
        <f>IF(Table1[[#This Row],[Sales]]=0,0,Table1[[#This Row],[Profit]]/Table1[[#This Row],[Sales]])</f>
        <v>0.46</v>
      </c>
    </row>
    <row r="6098" spans="22:46" x14ac:dyDescent="0.3">
      <c r="V6098">
        <v>6097</v>
      </c>
      <c r="W6098" t="s">
        <v>9460</v>
      </c>
      <c r="X6098" s="1">
        <v>42998</v>
      </c>
      <c r="Y6098" t="s">
        <v>2353</v>
      </c>
      <c r="Z6098" t="s">
        <v>51</v>
      </c>
      <c r="AA6098" t="s">
        <v>2596</v>
      </c>
      <c r="AB6098" t="s">
        <v>2597</v>
      </c>
      <c r="AC6098" t="s">
        <v>25</v>
      </c>
      <c r="AD6098" t="s">
        <v>26</v>
      </c>
      <c r="AE6098" t="s">
        <v>300</v>
      </c>
      <c r="AF6098" t="s">
        <v>301</v>
      </c>
      <c r="AG6098">
        <v>10035</v>
      </c>
      <c r="AH6098" t="s">
        <v>160</v>
      </c>
      <c r="AI6098" t="s">
        <v>294</v>
      </c>
      <c r="AJ6098" t="s">
        <v>31</v>
      </c>
      <c r="AK6098" t="s">
        <v>35</v>
      </c>
      <c r="AL6098" t="s">
        <v>295</v>
      </c>
      <c r="AM6098">
        <v>80.991</v>
      </c>
      <c r="AN6098">
        <v>1</v>
      </c>
      <c r="AO6098">
        <v>0.1</v>
      </c>
      <c r="AP6098">
        <v>8.0991</v>
      </c>
      <c r="AQ6098">
        <f>YEAR(Table1[[#This Row],[Order Date]])</f>
        <v>2017</v>
      </c>
      <c r="AR6098" t="str">
        <f>TEXT(Table1[[#This Row],[Order Date]],"mmmm")</f>
        <v>September</v>
      </c>
      <c r="AS6098" t="str">
        <f>"Q"&amp;ROUNDUP(MONTH(Table1[[#This Row],[Order Date]])/3,0)</f>
        <v>Q3</v>
      </c>
      <c r="AT6098">
        <f>IF(Table1[[#This Row],[Sales]]=0,0,Table1[[#This Row],[Profit]]/Table1[[#This Row],[Sales]])</f>
        <v>0.1</v>
      </c>
    </row>
    <row r="6099" spans="22:46" x14ac:dyDescent="0.3">
      <c r="V6099">
        <v>6098</v>
      </c>
      <c r="W6099" t="s">
        <v>9460</v>
      </c>
      <c r="X6099" s="1">
        <v>42998</v>
      </c>
      <c r="Y6099" t="s">
        <v>2353</v>
      </c>
      <c r="Z6099" t="s">
        <v>51</v>
      </c>
      <c r="AA6099" t="s">
        <v>2596</v>
      </c>
      <c r="AB6099" t="s">
        <v>2597</v>
      </c>
      <c r="AC6099" t="s">
        <v>25</v>
      </c>
      <c r="AD6099" t="s">
        <v>26</v>
      </c>
      <c r="AE6099" t="s">
        <v>300</v>
      </c>
      <c r="AF6099" t="s">
        <v>301</v>
      </c>
      <c r="AG6099">
        <v>10035</v>
      </c>
      <c r="AH6099" t="s">
        <v>160</v>
      </c>
      <c r="AI6099" t="s">
        <v>899</v>
      </c>
      <c r="AJ6099" t="s">
        <v>46</v>
      </c>
      <c r="AK6099" t="s">
        <v>77</v>
      </c>
      <c r="AL6099" t="s">
        <v>900</v>
      </c>
      <c r="AM6099">
        <v>11.784000000000001</v>
      </c>
      <c r="AN6099">
        <v>3</v>
      </c>
      <c r="AO6099">
        <v>0.2</v>
      </c>
      <c r="AP6099">
        <v>3.9771000000000001</v>
      </c>
      <c r="AQ6099">
        <f>YEAR(Table1[[#This Row],[Order Date]])</f>
        <v>2017</v>
      </c>
      <c r="AR6099" t="str">
        <f>TEXT(Table1[[#This Row],[Order Date]],"mmmm")</f>
        <v>September</v>
      </c>
      <c r="AS6099" t="str">
        <f>"Q"&amp;ROUNDUP(MONTH(Table1[[#This Row],[Order Date]])/3,0)</f>
        <v>Q3</v>
      </c>
      <c r="AT6099">
        <f>IF(Table1[[#This Row],[Sales]]=0,0,Table1[[#This Row],[Profit]]/Table1[[#This Row],[Sales]])</f>
        <v>0.33749999999999997</v>
      </c>
    </row>
    <row r="6100" spans="22:46" x14ac:dyDescent="0.3">
      <c r="V6100">
        <v>6099</v>
      </c>
      <c r="W6100" t="s">
        <v>9460</v>
      </c>
      <c r="X6100" s="1">
        <v>42998</v>
      </c>
      <c r="Y6100" t="s">
        <v>2353</v>
      </c>
      <c r="Z6100" t="s">
        <v>51</v>
      </c>
      <c r="AA6100" t="s">
        <v>2596</v>
      </c>
      <c r="AB6100" t="s">
        <v>2597</v>
      </c>
      <c r="AC6100" t="s">
        <v>25</v>
      </c>
      <c r="AD6100" t="s">
        <v>26</v>
      </c>
      <c r="AE6100" t="s">
        <v>300</v>
      </c>
      <c r="AF6100" t="s">
        <v>301</v>
      </c>
      <c r="AG6100">
        <v>10035</v>
      </c>
      <c r="AH6100" t="s">
        <v>160</v>
      </c>
      <c r="AI6100" t="s">
        <v>302</v>
      </c>
      <c r="AJ6100" t="s">
        <v>46</v>
      </c>
      <c r="AK6100" t="s">
        <v>303</v>
      </c>
      <c r="AL6100" t="s">
        <v>304</v>
      </c>
      <c r="AM6100">
        <v>4.3600000000000003</v>
      </c>
      <c r="AN6100">
        <v>2</v>
      </c>
      <c r="AO6100">
        <v>0</v>
      </c>
      <c r="AP6100">
        <v>1.7876000000000001</v>
      </c>
      <c r="AQ6100">
        <f>YEAR(Table1[[#This Row],[Order Date]])</f>
        <v>2017</v>
      </c>
      <c r="AR6100" t="str">
        <f>TEXT(Table1[[#This Row],[Order Date]],"mmmm")</f>
        <v>September</v>
      </c>
      <c r="AS6100" t="str">
        <f>"Q"&amp;ROUNDUP(MONTH(Table1[[#This Row],[Order Date]])/3,0)</f>
        <v>Q3</v>
      </c>
      <c r="AT6100">
        <f>IF(Table1[[#This Row],[Sales]]=0,0,Table1[[#This Row],[Profit]]/Table1[[#This Row],[Sales]])</f>
        <v>0.41</v>
      </c>
    </row>
    <row r="6101" spans="22:46" x14ac:dyDescent="0.3">
      <c r="V6101">
        <v>6100</v>
      </c>
      <c r="W6101" t="s">
        <v>9460</v>
      </c>
      <c r="X6101" s="1">
        <v>42998</v>
      </c>
      <c r="Y6101" t="s">
        <v>2353</v>
      </c>
      <c r="Z6101" t="s">
        <v>51</v>
      </c>
      <c r="AA6101" t="s">
        <v>2596</v>
      </c>
      <c r="AB6101" t="s">
        <v>2597</v>
      </c>
      <c r="AC6101" t="s">
        <v>25</v>
      </c>
      <c r="AD6101" t="s">
        <v>26</v>
      </c>
      <c r="AE6101" t="s">
        <v>300</v>
      </c>
      <c r="AF6101" t="s">
        <v>301</v>
      </c>
      <c r="AG6101">
        <v>10035</v>
      </c>
      <c r="AH6101" t="s">
        <v>160</v>
      </c>
      <c r="AI6101" t="s">
        <v>1275</v>
      </c>
      <c r="AJ6101" t="s">
        <v>31</v>
      </c>
      <c r="AK6101" t="s">
        <v>35</v>
      </c>
      <c r="AL6101" t="s">
        <v>1276</v>
      </c>
      <c r="AM6101">
        <v>2888.127</v>
      </c>
      <c r="AN6101">
        <v>11</v>
      </c>
      <c r="AO6101">
        <v>0.1</v>
      </c>
      <c r="AP6101">
        <v>609.71569999999997</v>
      </c>
      <c r="AQ6101">
        <f>YEAR(Table1[[#This Row],[Order Date]])</f>
        <v>2017</v>
      </c>
      <c r="AR6101" t="str">
        <f>TEXT(Table1[[#This Row],[Order Date]],"mmmm")</f>
        <v>September</v>
      </c>
      <c r="AS6101" t="str">
        <f>"Q"&amp;ROUNDUP(MONTH(Table1[[#This Row],[Order Date]])/3,0)</f>
        <v>Q3</v>
      </c>
      <c r="AT6101">
        <f>IF(Table1[[#This Row],[Sales]]=0,0,Table1[[#This Row],[Profit]]/Table1[[#This Row],[Sales]])</f>
        <v>0.21111111111111111</v>
      </c>
    </row>
    <row r="6102" spans="22:46" x14ac:dyDescent="0.3">
      <c r="V6102">
        <v>6101</v>
      </c>
      <c r="W6102" t="s">
        <v>9460</v>
      </c>
      <c r="X6102" s="1">
        <v>42998</v>
      </c>
      <c r="Y6102" t="s">
        <v>2353</v>
      </c>
      <c r="Z6102" t="s">
        <v>51</v>
      </c>
      <c r="AA6102" t="s">
        <v>2596</v>
      </c>
      <c r="AB6102" t="s">
        <v>2597</v>
      </c>
      <c r="AC6102" t="s">
        <v>25</v>
      </c>
      <c r="AD6102" t="s">
        <v>26</v>
      </c>
      <c r="AE6102" t="s">
        <v>300</v>
      </c>
      <c r="AF6102" t="s">
        <v>301</v>
      </c>
      <c r="AG6102">
        <v>10035</v>
      </c>
      <c r="AH6102" t="s">
        <v>160</v>
      </c>
      <c r="AI6102" t="s">
        <v>5157</v>
      </c>
      <c r="AJ6102" t="s">
        <v>73</v>
      </c>
      <c r="AK6102" t="s">
        <v>74</v>
      </c>
      <c r="AL6102" t="s">
        <v>5158</v>
      </c>
      <c r="AM6102">
        <v>1299.6600000000001</v>
      </c>
      <c r="AN6102">
        <v>2</v>
      </c>
      <c r="AO6102">
        <v>0</v>
      </c>
      <c r="AP6102">
        <v>350.90820000000002</v>
      </c>
      <c r="AQ6102">
        <f>YEAR(Table1[[#This Row],[Order Date]])</f>
        <v>2017</v>
      </c>
      <c r="AR6102" t="str">
        <f>TEXT(Table1[[#This Row],[Order Date]],"mmmm")</f>
        <v>September</v>
      </c>
      <c r="AS6102" t="str">
        <f>"Q"&amp;ROUNDUP(MONTH(Table1[[#This Row],[Order Date]])/3,0)</f>
        <v>Q3</v>
      </c>
      <c r="AT6102">
        <f>IF(Table1[[#This Row],[Sales]]=0,0,Table1[[#This Row],[Profit]]/Table1[[#This Row],[Sales]])</f>
        <v>0.27</v>
      </c>
    </row>
    <row r="6103" spans="22:46" x14ac:dyDescent="0.3">
      <c r="V6103">
        <v>6102</v>
      </c>
      <c r="W6103" t="s">
        <v>9460</v>
      </c>
      <c r="X6103" s="1">
        <v>42998</v>
      </c>
      <c r="Y6103" t="s">
        <v>2353</v>
      </c>
      <c r="Z6103" t="s">
        <v>51</v>
      </c>
      <c r="AA6103" t="s">
        <v>2596</v>
      </c>
      <c r="AB6103" t="s">
        <v>2597</v>
      </c>
      <c r="AC6103" t="s">
        <v>25</v>
      </c>
      <c r="AD6103" t="s">
        <v>26</v>
      </c>
      <c r="AE6103" t="s">
        <v>300</v>
      </c>
      <c r="AF6103" t="s">
        <v>301</v>
      </c>
      <c r="AG6103">
        <v>10035</v>
      </c>
      <c r="AH6103" t="s">
        <v>160</v>
      </c>
      <c r="AI6103" t="s">
        <v>1946</v>
      </c>
      <c r="AJ6103" t="s">
        <v>31</v>
      </c>
      <c r="AK6103" t="s">
        <v>35</v>
      </c>
      <c r="AL6103" t="s">
        <v>1947</v>
      </c>
      <c r="AM6103">
        <v>2254.41</v>
      </c>
      <c r="AN6103">
        <v>5</v>
      </c>
      <c r="AO6103">
        <v>0.1</v>
      </c>
      <c r="AP6103">
        <v>375.73500000000001</v>
      </c>
      <c r="AQ6103">
        <f>YEAR(Table1[[#This Row],[Order Date]])</f>
        <v>2017</v>
      </c>
      <c r="AR6103" t="str">
        <f>TEXT(Table1[[#This Row],[Order Date]],"mmmm")</f>
        <v>September</v>
      </c>
      <c r="AS6103" t="str">
        <f>"Q"&amp;ROUNDUP(MONTH(Table1[[#This Row],[Order Date]])/3,0)</f>
        <v>Q3</v>
      </c>
      <c r="AT6103">
        <f>IF(Table1[[#This Row],[Sales]]=0,0,Table1[[#This Row],[Profit]]/Table1[[#This Row],[Sales]])</f>
        <v>0.16666666666666669</v>
      </c>
    </row>
    <row r="6104" spans="22:46" x14ac:dyDescent="0.3">
      <c r="V6104">
        <v>6103</v>
      </c>
      <c r="W6104" t="s">
        <v>9460</v>
      </c>
      <c r="X6104" s="1">
        <v>42998</v>
      </c>
      <c r="Y6104" t="s">
        <v>2353</v>
      </c>
      <c r="Z6104" t="s">
        <v>51</v>
      </c>
      <c r="AA6104" t="s">
        <v>2596</v>
      </c>
      <c r="AB6104" t="s">
        <v>2597</v>
      </c>
      <c r="AC6104" t="s">
        <v>25</v>
      </c>
      <c r="AD6104" t="s">
        <v>26</v>
      </c>
      <c r="AE6104" t="s">
        <v>300</v>
      </c>
      <c r="AF6104" t="s">
        <v>301</v>
      </c>
      <c r="AG6104">
        <v>10035</v>
      </c>
      <c r="AH6104" t="s">
        <v>160</v>
      </c>
      <c r="AI6104" t="s">
        <v>691</v>
      </c>
      <c r="AJ6104" t="s">
        <v>73</v>
      </c>
      <c r="AK6104" t="s">
        <v>74</v>
      </c>
      <c r="AL6104" t="s">
        <v>692</v>
      </c>
      <c r="AM6104">
        <v>104.85</v>
      </c>
      <c r="AN6104">
        <v>3</v>
      </c>
      <c r="AO6104">
        <v>0</v>
      </c>
      <c r="AP6104">
        <v>28.3095</v>
      </c>
      <c r="AQ6104">
        <f>YEAR(Table1[[#This Row],[Order Date]])</f>
        <v>2017</v>
      </c>
      <c r="AR6104" t="str">
        <f>TEXT(Table1[[#This Row],[Order Date]],"mmmm")</f>
        <v>September</v>
      </c>
      <c r="AS6104" t="str">
        <f>"Q"&amp;ROUNDUP(MONTH(Table1[[#This Row],[Order Date]])/3,0)</f>
        <v>Q3</v>
      </c>
      <c r="AT6104">
        <f>IF(Table1[[#This Row],[Sales]]=0,0,Table1[[#This Row],[Profit]]/Table1[[#This Row],[Sales]])</f>
        <v>0.27</v>
      </c>
    </row>
    <row r="6105" spans="22:46" x14ac:dyDescent="0.3">
      <c r="V6105">
        <v>6104</v>
      </c>
      <c r="W6105" t="s">
        <v>9460</v>
      </c>
      <c r="X6105" s="1">
        <v>42998</v>
      </c>
      <c r="Y6105" t="s">
        <v>2353</v>
      </c>
      <c r="Z6105" t="s">
        <v>51</v>
      </c>
      <c r="AA6105" t="s">
        <v>2596</v>
      </c>
      <c r="AB6105" t="s">
        <v>2597</v>
      </c>
      <c r="AC6105" t="s">
        <v>25</v>
      </c>
      <c r="AD6105" t="s">
        <v>26</v>
      </c>
      <c r="AE6105" t="s">
        <v>300</v>
      </c>
      <c r="AF6105" t="s">
        <v>301</v>
      </c>
      <c r="AG6105">
        <v>10035</v>
      </c>
      <c r="AH6105" t="s">
        <v>160</v>
      </c>
      <c r="AI6105" t="s">
        <v>441</v>
      </c>
      <c r="AJ6105" t="s">
        <v>73</v>
      </c>
      <c r="AK6105" t="s">
        <v>176</v>
      </c>
      <c r="AL6105" t="s">
        <v>442</v>
      </c>
      <c r="AM6105">
        <v>59.97</v>
      </c>
      <c r="AN6105">
        <v>3</v>
      </c>
      <c r="AO6105">
        <v>0</v>
      </c>
      <c r="AP6105">
        <v>20.389800000000001</v>
      </c>
      <c r="AQ6105">
        <f>YEAR(Table1[[#This Row],[Order Date]])</f>
        <v>2017</v>
      </c>
      <c r="AR6105" t="str">
        <f>TEXT(Table1[[#This Row],[Order Date]],"mmmm")</f>
        <v>September</v>
      </c>
      <c r="AS6105" t="str">
        <f>"Q"&amp;ROUNDUP(MONTH(Table1[[#This Row],[Order Date]])/3,0)</f>
        <v>Q3</v>
      </c>
      <c r="AT6105">
        <f>IF(Table1[[#This Row],[Sales]]=0,0,Table1[[#This Row],[Profit]]/Table1[[#This Row],[Sales]])</f>
        <v>0.34</v>
      </c>
    </row>
    <row r="6106" spans="22:46" x14ac:dyDescent="0.3">
      <c r="V6106">
        <v>6105</v>
      </c>
      <c r="W6106" t="s">
        <v>9463</v>
      </c>
      <c r="X6106" s="1">
        <v>42969</v>
      </c>
      <c r="Y6106" t="s">
        <v>8976</v>
      </c>
      <c r="Z6106" t="s">
        <v>207</v>
      </c>
      <c r="AA6106" t="s">
        <v>6596</v>
      </c>
      <c r="AB6106" t="s">
        <v>6597</v>
      </c>
      <c r="AC6106" t="s">
        <v>108</v>
      </c>
      <c r="AD6106" t="s">
        <v>26</v>
      </c>
      <c r="AE6106" t="s">
        <v>158</v>
      </c>
      <c r="AF6106" t="s">
        <v>159</v>
      </c>
      <c r="AG6106">
        <v>19143</v>
      </c>
      <c r="AH6106" t="s">
        <v>160</v>
      </c>
      <c r="AI6106" t="s">
        <v>3255</v>
      </c>
      <c r="AJ6106" t="s">
        <v>31</v>
      </c>
      <c r="AK6106" t="s">
        <v>57</v>
      </c>
      <c r="AL6106" t="s">
        <v>3256</v>
      </c>
      <c r="AM6106">
        <v>314.53199999999998</v>
      </c>
      <c r="AN6106">
        <v>2</v>
      </c>
      <c r="AO6106">
        <v>0.4</v>
      </c>
      <c r="AP6106">
        <v>-83.875200000000007</v>
      </c>
      <c r="AQ6106">
        <f>YEAR(Table1[[#This Row],[Order Date]])</f>
        <v>2017</v>
      </c>
      <c r="AR6106" t="str">
        <f>TEXT(Table1[[#This Row],[Order Date]],"mmmm")</f>
        <v>August</v>
      </c>
      <c r="AS6106" t="str">
        <f>"Q"&amp;ROUNDUP(MONTH(Table1[[#This Row],[Order Date]])/3,0)</f>
        <v>Q3</v>
      </c>
      <c r="AT6106">
        <f>IF(Table1[[#This Row],[Sales]]=0,0,Table1[[#This Row],[Profit]]/Table1[[#This Row],[Sales]])</f>
        <v>-0.26666666666666672</v>
      </c>
    </row>
    <row r="6107" spans="22:46" x14ac:dyDescent="0.3">
      <c r="V6107">
        <v>6106</v>
      </c>
      <c r="W6107" t="s">
        <v>9464</v>
      </c>
      <c r="X6107" s="1">
        <v>42173</v>
      </c>
      <c r="Y6107" t="s">
        <v>1376</v>
      </c>
      <c r="Z6107" t="s">
        <v>51</v>
      </c>
      <c r="AA6107" t="s">
        <v>3833</v>
      </c>
      <c r="AB6107" t="s">
        <v>3834</v>
      </c>
      <c r="AC6107" t="s">
        <v>41</v>
      </c>
      <c r="AD6107" t="s">
        <v>26</v>
      </c>
      <c r="AE6107" t="s">
        <v>1593</v>
      </c>
      <c r="AF6107" t="s">
        <v>55</v>
      </c>
      <c r="AG6107">
        <v>33178</v>
      </c>
      <c r="AH6107" t="s">
        <v>29</v>
      </c>
      <c r="AI6107" t="s">
        <v>1420</v>
      </c>
      <c r="AJ6107" t="s">
        <v>46</v>
      </c>
      <c r="AK6107" t="s">
        <v>70</v>
      </c>
      <c r="AL6107" t="s">
        <v>1421</v>
      </c>
      <c r="AM6107">
        <v>13.632</v>
      </c>
      <c r="AN6107">
        <v>4</v>
      </c>
      <c r="AO6107">
        <v>0.2</v>
      </c>
      <c r="AP6107">
        <v>3.5783999999999998</v>
      </c>
      <c r="AQ6107">
        <f>YEAR(Table1[[#This Row],[Order Date]])</f>
        <v>2015</v>
      </c>
      <c r="AR6107" t="str">
        <f>TEXT(Table1[[#This Row],[Order Date]],"mmmm")</f>
        <v>June</v>
      </c>
      <c r="AS6107" t="str">
        <f>"Q"&amp;ROUNDUP(MONTH(Table1[[#This Row],[Order Date]])/3,0)</f>
        <v>Q2</v>
      </c>
      <c r="AT6107">
        <f>IF(Table1[[#This Row],[Sales]]=0,0,Table1[[#This Row],[Profit]]/Table1[[#This Row],[Sales]])</f>
        <v>0.26250000000000001</v>
      </c>
    </row>
    <row r="6108" spans="22:46" x14ac:dyDescent="0.3">
      <c r="V6108">
        <v>6107</v>
      </c>
      <c r="W6108" t="s">
        <v>9465</v>
      </c>
      <c r="X6108" s="1">
        <v>41993</v>
      </c>
      <c r="Y6108" t="s">
        <v>1709</v>
      </c>
      <c r="Z6108" t="s">
        <v>51</v>
      </c>
      <c r="AA6108" t="s">
        <v>5662</v>
      </c>
      <c r="AB6108" t="s">
        <v>5663</v>
      </c>
      <c r="AC6108" t="s">
        <v>25</v>
      </c>
      <c r="AD6108" t="s">
        <v>26</v>
      </c>
      <c r="AE6108" t="s">
        <v>858</v>
      </c>
      <c r="AF6108" t="s">
        <v>110</v>
      </c>
      <c r="AG6108">
        <v>75051</v>
      </c>
      <c r="AH6108" t="s">
        <v>111</v>
      </c>
      <c r="AI6108" t="s">
        <v>2337</v>
      </c>
      <c r="AJ6108" t="s">
        <v>46</v>
      </c>
      <c r="AK6108" t="s">
        <v>80</v>
      </c>
      <c r="AL6108" t="s">
        <v>2338</v>
      </c>
      <c r="AM6108">
        <v>19.431999999999999</v>
      </c>
      <c r="AN6108">
        <v>2</v>
      </c>
      <c r="AO6108">
        <v>0.8</v>
      </c>
      <c r="AP6108">
        <v>-49.551600000000001</v>
      </c>
      <c r="AQ6108">
        <f>YEAR(Table1[[#This Row],[Order Date]])</f>
        <v>2014</v>
      </c>
      <c r="AR6108" t="str">
        <f>TEXT(Table1[[#This Row],[Order Date]],"mmmm")</f>
        <v>December</v>
      </c>
      <c r="AS6108" t="str">
        <f>"Q"&amp;ROUNDUP(MONTH(Table1[[#This Row],[Order Date]])/3,0)</f>
        <v>Q4</v>
      </c>
      <c r="AT6108">
        <f>IF(Table1[[#This Row],[Sales]]=0,0,Table1[[#This Row],[Profit]]/Table1[[#This Row],[Sales]])</f>
        <v>-2.5500000000000003</v>
      </c>
    </row>
    <row r="6109" spans="22:46" x14ac:dyDescent="0.3">
      <c r="V6109">
        <v>6108</v>
      </c>
      <c r="W6109" t="s">
        <v>9465</v>
      </c>
      <c r="X6109" s="1">
        <v>41993</v>
      </c>
      <c r="Y6109" t="s">
        <v>1709</v>
      </c>
      <c r="Z6109" t="s">
        <v>51</v>
      </c>
      <c r="AA6109" t="s">
        <v>5662</v>
      </c>
      <c r="AB6109" t="s">
        <v>5663</v>
      </c>
      <c r="AC6109" t="s">
        <v>25</v>
      </c>
      <c r="AD6109" t="s">
        <v>26</v>
      </c>
      <c r="AE6109" t="s">
        <v>858</v>
      </c>
      <c r="AF6109" t="s">
        <v>110</v>
      </c>
      <c r="AG6109">
        <v>75051</v>
      </c>
      <c r="AH6109" t="s">
        <v>111</v>
      </c>
      <c r="AI6109" t="s">
        <v>4245</v>
      </c>
      <c r="AJ6109" t="s">
        <v>73</v>
      </c>
      <c r="AK6109" t="s">
        <v>176</v>
      </c>
      <c r="AL6109" t="s">
        <v>4246</v>
      </c>
      <c r="AM6109">
        <v>65.44</v>
      </c>
      <c r="AN6109">
        <v>5</v>
      </c>
      <c r="AO6109">
        <v>0.2</v>
      </c>
      <c r="AP6109">
        <v>-8.18</v>
      </c>
      <c r="AQ6109">
        <f>YEAR(Table1[[#This Row],[Order Date]])</f>
        <v>2014</v>
      </c>
      <c r="AR6109" t="str">
        <f>TEXT(Table1[[#This Row],[Order Date]],"mmmm")</f>
        <v>December</v>
      </c>
      <c r="AS6109" t="str">
        <f>"Q"&amp;ROUNDUP(MONTH(Table1[[#This Row],[Order Date]])/3,0)</f>
        <v>Q4</v>
      </c>
      <c r="AT6109">
        <f>IF(Table1[[#This Row],[Sales]]=0,0,Table1[[#This Row],[Profit]]/Table1[[#This Row],[Sales]])</f>
        <v>-0.125</v>
      </c>
    </row>
    <row r="6110" spans="22:46" x14ac:dyDescent="0.3">
      <c r="V6110">
        <v>6109</v>
      </c>
      <c r="W6110" t="s">
        <v>9466</v>
      </c>
      <c r="X6110" s="1">
        <v>42624</v>
      </c>
      <c r="Y6110" t="s">
        <v>8416</v>
      </c>
      <c r="Z6110" t="s">
        <v>51</v>
      </c>
      <c r="AA6110" t="s">
        <v>5285</v>
      </c>
      <c r="AB6110" t="s">
        <v>5286</v>
      </c>
      <c r="AC6110" t="s">
        <v>25</v>
      </c>
      <c r="AD6110" t="s">
        <v>26</v>
      </c>
      <c r="AE6110" t="s">
        <v>342</v>
      </c>
      <c r="AF6110" t="s">
        <v>233</v>
      </c>
      <c r="AG6110">
        <v>60653</v>
      </c>
      <c r="AH6110" t="s">
        <v>111</v>
      </c>
      <c r="AI6110" t="s">
        <v>7444</v>
      </c>
      <c r="AJ6110" t="s">
        <v>46</v>
      </c>
      <c r="AK6110" t="s">
        <v>47</v>
      </c>
      <c r="AL6110" t="s">
        <v>7445</v>
      </c>
      <c r="AM6110">
        <v>6</v>
      </c>
      <c r="AN6110">
        <v>2</v>
      </c>
      <c r="AO6110">
        <v>0.2</v>
      </c>
      <c r="AP6110">
        <v>2.1</v>
      </c>
      <c r="AQ6110">
        <f>YEAR(Table1[[#This Row],[Order Date]])</f>
        <v>2016</v>
      </c>
      <c r="AR6110" t="str">
        <f>TEXT(Table1[[#This Row],[Order Date]],"mmmm")</f>
        <v>September</v>
      </c>
      <c r="AS6110" t="str">
        <f>"Q"&amp;ROUNDUP(MONTH(Table1[[#This Row],[Order Date]])/3,0)</f>
        <v>Q3</v>
      </c>
      <c r="AT6110">
        <f>IF(Table1[[#This Row],[Sales]]=0,0,Table1[[#This Row],[Profit]]/Table1[[#This Row],[Sales]])</f>
        <v>0.35000000000000003</v>
      </c>
    </row>
    <row r="6111" spans="22:46" x14ac:dyDescent="0.3">
      <c r="V6111">
        <v>6110</v>
      </c>
      <c r="W6111" t="s">
        <v>9466</v>
      </c>
      <c r="X6111" s="1">
        <v>42624</v>
      </c>
      <c r="Y6111" t="s">
        <v>8416</v>
      </c>
      <c r="Z6111" t="s">
        <v>51</v>
      </c>
      <c r="AA6111" t="s">
        <v>5285</v>
      </c>
      <c r="AB6111" t="s">
        <v>5286</v>
      </c>
      <c r="AC6111" t="s">
        <v>25</v>
      </c>
      <c r="AD6111" t="s">
        <v>26</v>
      </c>
      <c r="AE6111" t="s">
        <v>342</v>
      </c>
      <c r="AF6111" t="s">
        <v>233</v>
      </c>
      <c r="AG6111">
        <v>60653</v>
      </c>
      <c r="AH6111" t="s">
        <v>111</v>
      </c>
      <c r="AI6111" t="s">
        <v>5997</v>
      </c>
      <c r="AJ6111" t="s">
        <v>46</v>
      </c>
      <c r="AK6111" t="s">
        <v>77</v>
      </c>
      <c r="AL6111" t="s">
        <v>5998</v>
      </c>
      <c r="AM6111">
        <v>1.9079999999999999</v>
      </c>
      <c r="AN6111">
        <v>3</v>
      </c>
      <c r="AO6111">
        <v>0.8</v>
      </c>
      <c r="AP6111">
        <v>-3.2435999999999998</v>
      </c>
      <c r="AQ6111">
        <f>YEAR(Table1[[#This Row],[Order Date]])</f>
        <v>2016</v>
      </c>
      <c r="AR6111" t="str">
        <f>TEXT(Table1[[#This Row],[Order Date]],"mmmm")</f>
        <v>September</v>
      </c>
      <c r="AS6111" t="str">
        <f>"Q"&amp;ROUNDUP(MONTH(Table1[[#This Row],[Order Date]])/3,0)</f>
        <v>Q3</v>
      </c>
      <c r="AT6111">
        <f>IF(Table1[[#This Row],[Sales]]=0,0,Table1[[#This Row],[Profit]]/Table1[[#This Row],[Sales]])</f>
        <v>-1.7</v>
      </c>
    </row>
    <row r="6112" spans="22:46" x14ac:dyDescent="0.3">
      <c r="V6112">
        <v>6111</v>
      </c>
      <c r="W6112" t="s">
        <v>9467</v>
      </c>
      <c r="X6112" s="1">
        <v>42686</v>
      </c>
      <c r="Y6112" t="s">
        <v>749</v>
      </c>
      <c r="Z6112" t="s">
        <v>51</v>
      </c>
      <c r="AA6112" t="s">
        <v>7834</v>
      </c>
      <c r="AB6112" t="s">
        <v>7835</v>
      </c>
      <c r="AC6112" t="s">
        <v>25</v>
      </c>
      <c r="AD6112" t="s">
        <v>26</v>
      </c>
      <c r="AE6112" t="s">
        <v>4358</v>
      </c>
      <c r="AF6112" t="s">
        <v>564</v>
      </c>
      <c r="AG6112">
        <v>44134</v>
      </c>
      <c r="AH6112" t="s">
        <v>160</v>
      </c>
      <c r="AI6112" t="s">
        <v>7050</v>
      </c>
      <c r="AJ6112" t="s">
        <v>31</v>
      </c>
      <c r="AK6112" t="s">
        <v>35</v>
      </c>
      <c r="AL6112" t="s">
        <v>7051</v>
      </c>
      <c r="AM6112">
        <v>1474.8019999999999</v>
      </c>
      <c r="AN6112">
        <v>7</v>
      </c>
      <c r="AO6112">
        <v>0.3</v>
      </c>
      <c r="AP6112">
        <v>-21.0686</v>
      </c>
      <c r="AQ6112">
        <f>YEAR(Table1[[#This Row],[Order Date]])</f>
        <v>2016</v>
      </c>
      <c r="AR6112" t="str">
        <f>TEXT(Table1[[#This Row],[Order Date]],"mmmm")</f>
        <v>November</v>
      </c>
      <c r="AS6112" t="str">
        <f>"Q"&amp;ROUNDUP(MONTH(Table1[[#This Row],[Order Date]])/3,0)</f>
        <v>Q4</v>
      </c>
      <c r="AT6112">
        <f>IF(Table1[[#This Row],[Sales]]=0,0,Table1[[#This Row],[Profit]]/Table1[[#This Row],[Sales]])</f>
        <v>-1.4285714285714287E-2</v>
      </c>
    </row>
    <row r="6113" spans="22:46" x14ac:dyDescent="0.3">
      <c r="V6113">
        <v>6112</v>
      </c>
      <c r="W6113" t="s">
        <v>9467</v>
      </c>
      <c r="X6113" s="1">
        <v>42686</v>
      </c>
      <c r="Y6113" t="s">
        <v>749</v>
      </c>
      <c r="Z6113" t="s">
        <v>51</v>
      </c>
      <c r="AA6113" t="s">
        <v>7834</v>
      </c>
      <c r="AB6113" t="s">
        <v>7835</v>
      </c>
      <c r="AC6113" t="s">
        <v>25</v>
      </c>
      <c r="AD6113" t="s">
        <v>26</v>
      </c>
      <c r="AE6113" t="s">
        <v>4358</v>
      </c>
      <c r="AF6113" t="s">
        <v>564</v>
      </c>
      <c r="AG6113">
        <v>44134</v>
      </c>
      <c r="AH6113" t="s">
        <v>160</v>
      </c>
      <c r="AI6113" t="s">
        <v>112</v>
      </c>
      <c r="AJ6113" t="s">
        <v>46</v>
      </c>
      <c r="AK6113" t="s">
        <v>80</v>
      </c>
      <c r="AL6113" t="s">
        <v>113</v>
      </c>
      <c r="AM6113">
        <v>110.096</v>
      </c>
      <c r="AN6113">
        <v>2</v>
      </c>
      <c r="AO6113">
        <v>0.2</v>
      </c>
      <c r="AP6113">
        <v>33.028799999999997</v>
      </c>
      <c r="AQ6113">
        <f>YEAR(Table1[[#This Row],[Order Date]])</f>
        <v>2016</v>
      </c>
      <c r="AR6113" t="str">
        <f>TEXT(Table1[[#This Row],[Order Date]],"mmmm")</f>
        <v>November</v>
      </c>
      <c r="AS6113" t="str">
        <f>"Q"&amp;ROUNDUP(MONTH(Table1[[#This Row],[Order Date]])/3,0)</f>
        <v>Q4</v>
      </c>
      <c r="AT6113">
        <f>IF(Table1[[#This Row],[Sales]]=0,0,Table1[[#This Row],[Profit]]/Table1[[#This Row],[Sales]])</f>
        <v>0.3</v>
      </c>
    </row>
    <row r="6114" spans="22:46" x14ac:dyDescent="0.3">
      <c r="V6114">
        <v>6113</v>
      </c>
      <c r="W6114" t="s">
        <v>9467</v>
      </c>
      <c r="X6114" s="1">
        <v>42686</v>
      </c>
      <c r="Y6114" t="s">
        <v>749</v>
      </c>
      <c r="Z6114" t="s">
        <v>51</v>
      </c>
      <c r="AA6114" t="s">
        <v>7834</v>
      </c>
      <c r="AB6114" t="s">
        <v>7835</v>
      </c>
      <c r="AC6114" t="s">
        <v>25</v>
      </c>
      <c r="AD6114" t="s">
        <v>26</v>
      </c>
      <c r="AE6114" t="s">
        <v>4358</v>
      </c>
      <c r="AF6114" t="s">
        <v>564</v>
      </c>
      <c r="AG6114">
        <v>44134</v>
      </c>
      <c r="AH6114" t="s">
        <v>160</v>
      </c>
      <c r="AI6114" t="s">
        <v>979</v>
      </c>
      <c r="AJ6114" t="s">
        <v>46</v>
      </c>
      <c r="AK6114" t="s">
        <v>303</v>
      </c>
      <c r="AL6114" t="s">
        <v>980</v>
      </c>
      <c r="AM6114">
        <v>16.751999999999999</v>
      </c>
      <c r="AN6114">
        <v>6</v>
      </c>
      <c r="AO6114">
        <v>0.2</v>
      </c>
      <c r="AP6114">
        <v>5.4443999999999999</v>
      </c>
      <c r="AQ6114">
        <f>YEAR(Table1[[#This Row],[Order Date]])</f>
        <v>2016</v>
      </c>
      <c r="AR6114" t="str">
        <f>TEXT(Table1[[#This Row],[Order Date]],"mmmm")</f>
        <v>November</v>
      </c>
      <c r="AS6114" t="str">
        <f>"Q"&amp;ROUNDUP(MONTH(Table1[[#This Row],[Order Date]])/3,0)</f>
        <v>Q4</v>
      </c>
      <c r="AT6114">
        <f>IF(Table1[[#This Row],[Sales]]=0,0,Table1[[#This Row],[Profit]]/Table1[[#This Row],[Sales]])</f>
        <v>0.32500000000000001</v>
      </c>
    </row>
    <row r="6115" spans="22:46" x14ac:dyDescent="0.3">
      <c r="V6115">
        <v>6114</v>
      </c>
      <c r="W6115" t="s">
        <v>9467</v>
      </c>
      <c r="X6115" s="1">
        <v>42686</v>
      </c>
      <c r="Y6115" t="s">
        <v>749</v>
      </c>
      <c r="Z6115" t="s">
        <v>51</v>
      </c>
      <c r="AA6115" t="s">
        <v>7834</v>
      </c>
      <c r="AB6115" t="s">
        <v>7835</v>
      </c>
      <c r="AC6115" t="s">
        <v>25</v>
      </c>
      <c r="AD6115" t="s">
        <v>26</v>
      </c>
      <c r="AE6115" t="s">
        <v>4358</v>
      </c>
      <c r="AF6115" t="s">
        <v>564</v>
      </c>
      <c r="AG6115">
        <v>44134</v>
      </c>
      <c r="AH6115" t="s">
        <v>160</v>
      </c>
      <c r="AI6115" t="s">
        <v>34</v>
      </c>
      <c r="AJ6115" t="s">
        <v>31</v>
      </c>
      <c r="AK6115" t="s">
        <v>35</v>
      </c>
      <c r="AL6115" t="s">
        <v>36</v>
      </c>
      <c r="AM6115">
        <v>1537.0740000000001</v>
      </c>
      <c r="AN6115">
        <v>9</v>
      </c>
      <c r="AO6115">
        <v>0.3</v>
      </c>
      <c r="AP6115">
        <v>0</v>
      </c>
      <c r="AQ6115">
        <f>YEAR(Table1[[#This Row],[Order Date]])</f>
        <v>2016</v>
      </c>
      <c r="AR6115" t="str">
        <f>TEXT(Table1[[#This Row],[Order Date]],"mmmm")</f>
        <v>November</v>
      </c>
      <c r="AS6115" t="str">
        <f>"Q"&amp;ROUNDUP(MONTH(Table1[[#This Row],[Order Date]])/3,0)</f>
        <v>Q4</v>
      </c>
      <c r="AT6115">
        <f>IF(Table1[[#This Row],[Sales]]=0,0,Table1[[#This Row],[Profit]]/Table1[[#This Row],[Sales]])</f>
        <v>0</v>
      </c>
    </row>
    <row r="6116" spans="22:46" x14ac:dyDescent="0.3">
      <c r="V6116">
        <v>6115</v>
      </c>
      <c r="W6116" t="s">
        <v>9467</v>
      </c>
      <c r="X6116" s="1">
        <v>42686</v>
      </c>
      <c r="Y6116" t="s">
        <v>749</v>
      </c>
      <c r="Z6116" t="s">
        <v>51</v>
      </c>
      <c r="AA6116" t="s">
        <v>7834</v>
      </c>
      <c r="AB6116" t="s">
        <v>7835</v>
      </c>
      <c r="AC6116" t="s">
        <v>25</v>
      </c>
      <c r="AD6116" t="s">
        <v>26</v>
      </c>
      <c r="AE6116" t="s">
        <v>4358</v>
      </c>
      <c r="AF6116" t="s">
        <v>564</v>
      </c>
      <c r="AG6116">
        <v>44134</v>
      </c>
      <c r="AH6116" t="s">
        <v>160</v>
      </c>
      <c r="AI6116" t="s">
        <v>2748</v>
      </c>
      <c r="AJ6116" t="s">
        <v>31</v>
      </c>
      <c r="AK6116" t="s">
        <v>35</v>
      </c>
      <c r="AL6116" t="s">
        <v>2749</v>
      </c>
      <c r="AM6116">
        <v>449.37200000000001</v>
      </c>
      <c r="AN6116">
        <v>2</v>
      </c>
      <c r="AO6116">
        <v>0.3</v>
      </c>
      <c r="AP6116">
        <v>-12.8392</v>
      </c>
      <c r="AQ6116">
        <f>YEAR(Table1[[#This Row],[Order Date]])</f>
        <v>2016</v>
      </c>
      <c r="AR6116" t="str">
        <f>TEXT(Table1[[#This Row],[Order Date]],"mmmm")</f>
        <v>November</v>
      </c>
      <c r="AS6116" t="str">
        <f>"Q"&amp;ROUNDUP(MONTH(Table1[[#This Row],[Order Date]])/3,0)</f>
        <v>Q4</v>
      </c>
      <c r="AT6116">
        <f>IF(Table1[[#This Row],[Sales]]=0,0,Table1[[#This Row],[Profit]]/Table1[[#This Row],[Sales]])</f>
        <v>-2.8571428571428571E-2</v>
      </c>
    </row>
    <row r="6117" spans="22:46" x14ac:dyDescent="0.3">
      <c r="V6117">
        <v>6116</v>
      </c>
      <c r="W6117" t="s">
        <v>9468</v>
      </c>
      <c r="X6117" s="1">
        <v>42443</v>
      </c>
      <c r="Y6117" t="s">
        <v>2220</v>
      </c>
      <c r="Z6117" t="s">
        <v>51</v>
      </c>
      <c r="AA6117" t="s">
        <v>708</v>
      </c>
      <c r="AB6117" t="s">
        <v>709</v>
      </c>
      <c r="AC6117" t="s">
        <v>41</v>
      </c>
      <c r="AD6117" t="s">
        <v>26</v>
      </c>
      <c r="AE6117" t="s">
        <v>9469</v>
      </c>
      <c r="AF6117" t="s">
        <v>43</v>
      </c>
      <c r="AG6117">
        <v>94061</v>
      </c>
      <c r="AH6117" t="s">
        <v>44</v>
      </c>
      <c r="AI6117" t="s">
        <v>259</v>
      </c>
      <c r="AJ6117" t="s">
        <v>46</v>
      </c>
      <c r="AK6117" t="s">
        <v>77</v>
      </c>
      <c r="AL6117" t="s">
        <v>260</v>
      </c>
      <c r="AM6117">
        <v>41.904000000000003</v>
      </c>
      <c r="AN6117">
        <v>6</v>
      </c>
      <c r="AO6117">
        <v>0.2</v>
      </c>
      <c r="AP6117">
        <v>14.1426</v>
      </c>
      <c r="AQ6117">
        <f>YEAR(Table1[[#This Row],[Order Date]])</f>
        <v>2016</v>
      </c>
      <c r="AR6117" t="str">
        <f>TEXT(Table1[[#This Row],[Order Date]],"mmmm")</f>
        <v>March</v>
      </c>
      <c r="AS6117" t="str">
        <f>"Q"&amp;ROUNDUP(MONTH(Table1[[#This Row],[Order Date]])/3,0)</f>
        <v>Q1</v>
      </c>
      <c r="AT6117">
        <f>IF(Table1[[#This Row],[Sales]]=0,0,Table1[[#This Row],[Profit]]/Table1[[#This Row],[Sales]])</f>
        <v>0.33749999999999997</v>
      </c>
    </row>
    <row r="6118" spans="22:46" x14ac:dyDescent="0.3">
      <c r="V6118">
        <v>6117</v>
      </c>
      <c r="W6118" t="s">
        <v>9470</v>
      </c>
      <c r="X6118" s="1">
        <v>42687</v>
      </c>
      <c r="Y6118" t="s">
        <v>2495</v>
      </c>
      <c r="Z6118" t="s">
        <v>51</v>
      </c>
      <c r="AA6118" t="s">
        <v>4496</v>
      </c>
      <c r="AB6118" t="s">
        <v>4497</v>
      </c>
      <c r="AC6118" t="s">
        <v>108</v>
      </c>
      <c r="AD6118" t="s">
        <v>26</v>
      </c>
      <c r="AE6118" t="s">
        <v>300</v>
      </c>
      <c r="AF6118" t="s">
        <v>301</v>
      </c>
      <c r="AG6118">
        <v>10011</v>
      </c>
      <c r="AH6118" t="s">
        <v>160</v>
      </c>
      <c r="AI6118" t="s">
        <v>9471</v>
      </c>
      <c r="AJ6118" t="s">
        <v>73</v>
      </c>
      <c r="AK6118" t="s">
        <v>74</v>
      </c>
      <c r="AL6118" t="s">
        <v>9472</v>
      </c>
      <c r="AM6118">
        <v>2279.96</v>
      </c>
      <c r="AN6118">
        <v>4</v>
      </c>
      <c r="AO6118">
        <v>0</v>
      </c>
      <c r="AP6118">
        <v>592.78959999999995</v>
      </c>
      <c r="AQ6118">
        <f>YEAR(Table1[[#This Row],[Order Date]])</f>
        <v>2016</v>
      </c>
      <c r="AR6118" t="str">
        <f>TEXT(Table1[[#This Row],[Order Date]],"mmmm")</f>
        <v>November</v>
      </c>
      <c r="AS6118" t="str">
        <f>"Q"&amp;ROUNDUP(MONTH(Table1[[#This Row],[Order Date]])/3,0)</f>
        <v>Q4</v>
      </c>
      <c r="AT6118">
        <f>IF(Table1[[#This Row],[Sales]]=0,0,Table1[[#This Row],[Profit]]/Table1[[#This Row],[Sales]])</f>
        <v>0.25999999999999995</v>
      </c>
    </row>
    <row r="6119" spans="22:46" x14ac:dyDescent="0.3">
      <c r="V6119">
        <v>6118</v>
      </c>
      <c r="W6119" t="s">
        <v>9470</v>
      </c>
      <c r="X6119" s="1">
        <v>42687</v>
      </c>
      <c r="Y6119" t="s">
        <v>2495</v>
      </c>
      <c r="Z6119" t="s">
        <v>51</v>
      </c>
      <c r="AA6119" t="s">
        <v>4496</v>
      </c>
      <c r="AB6119" t="s">
        <v>4497</v>
      </c>
      <c r="AC6119" t="s">
        <v>108</v>
      </c>
      <c r="AD6119" t="s">
        <v>26</v>
      </c>
      <c r="AE6119" t="s">
        <v>300</v>
      </c>
      <c r="AF6119" t="s">
        <v>301</v>
      </c>
      <c r="AG6119">
        <v>10011</v>
      </c>
      <c r="AH6119" t="s">
        <v>160</v>
      </c>
      <c r="AI6119" t="s">
        <v>2813</v>
      </c>
      <c r="AJ6119" t="s">
        <v>46</v>
      </c>
      <c r="AK6119" t="s">
        <v>47</v>
      </c>
      <c r="AL6119" t="s">
        <v>2814</v>
      </c>
      <c r="AM6119">
        <v>14.94</v>
      </c>
      <c r="AN6119">
        <v>3</v>
      </c>
      <c r="AO6119">
        <v>0</v>
      </c>
      <c r="AP6119">
        <v>6.8723999999999998</v>
      </c>
      <c r="AQ6119">
        <f>YEAR(Table1[[#This Row],[Order Date]])</f>
        <v>2016</v>
      </c>
      <c r="AR6119" t="str">
        <f>TEXT(Table1[[#This Row],[Order Date]],"mmmm")</f>
        <v>November</v>
      </c>
      <c r="AS6119" t="str">
        <f>"Q"&amp;ROUNDUP(MONTH(Table1[[#This Row],[Order Date]])/3,0)</f>
        <v>Q4</v>
      </c>
      <c r="AT6119">
        <f>IF(Table1[[#This Row],[Sales]]=0,0,Table1[[#This Row],[Profit]]/Table1[[#This Row],[Sales]])</f>
        <v>0.46</v>
      </c>
    </row>
    <row r="6120" spans="22:46" x14ac:dyDescent="0.3">
      <c r="V6120">
        <v>6119</v>
      </c>
      <c r="W6120" t="s">
        <v>9473</v>
      </c>
      <c r="X6120" s="1">
        <v>42997</v>
      </c>
      <c r="Y6120" t="s">
        <v>1435</v>
      </c>
      <c r="Z6120" t="s">
        <v>51</v>
      </c>
      <c r="AA6120" t="s">
        <v>3132</v>
      </c>
      <c r="AB6120" t="s">
        <v>3133</v>
      </c>
      <c r="AC6120" t="s">
        <v>41</v>
      </c>
      <c r="AD6120" t="s">
        <v>26</v>
      </c>
      <c r="AE6120" t="s">
        <v>357</v>
      </c>
      <c r="AF6120" t="s">
        <v>474</v>
      </c>
      <c r="AG6120">
        <v>97477</v>
      </c>
      <c r="AH6120" t="s">
        <v>44</v>
      </c>
      <c r="AI6120" t="s">
        <v>2255</v>
      </c>
      <c r="AJ6120" t="s">
        <v>73</v>
      </c>
      <c r="AK6120" t="s">
        <v>74</v>
      </c>
      <c r="AL6120" t="s">
        <v>2256</v>
      </c>
      <c r="AM6120">
        <v>191.976</v>
      </c>
      <c r="AN6120">
        <v>3</v>
      </c>
      <c r="AO6120">
        <v>0.2</v>
      </c>
      <c r="AP6120">
        <v>19.197600000000001</v>
      </c>
      <c r="AQ6120">
        <f>YEAR(Table1[[#This Row],[Order Date]])</f>
        <v>2017</v>
      </c>
      <c r="AR6120" t="str">
        <f>TEXT(Table1[[#This Row],[Order Date]],"mmmm")</f>
        <v>September</v>
      </c>
      <c r="AS6120" t="str">
        <f>"Q"&amp;ROUNDUP(MONTH(Table1[[#This Row],[Order Date]])/3,0)</f>
        <v>Q3</v>
      </c>
      <c r="AT6120">
        <f>IF(Table1[[#This Row],[Sales]]=0,0,Table1[[#This Row],[Profit]]/Table1[[#This Row],[Sales]])</f>
        <v>0.1</v>
      </c>
    </row>
    <row r="6121" spans="22:46" x14ac:dyDescent="0.3">
      <c r="V6121">
        <v>6120</v>
      </c>
      <c r="W6121" t="s">
        <v>9473</v>
      </c>
      <c r="X6121" s="1">
        <v>42997</v>
      </c>
      <c r="Y6121" t="s">
        <v>1435</v>
      </c>
      <c r="Z6121" t="s">
        <v>51</v>
      </c>
      <c r="AA6121" t="s">
        <v>3132</v>
      </c>
      <c r="AB6121" t="s">
        <v>3133</v>
      </c>
      <c r="AC6121" t="s">
        <v>41</v>
      </c>
      <c r="AD6121" t="s">
        <v>26</v>
      </c>
      <c r="AE6121" t="s">
        <v>357</v>
      </c>
      <c r="AF6121" t="s">
        <v>474</v>
      </c>
      <c r="AG6121">
        <v>97477</v>
      </c>
      <c r="AH6121" t="s">
        <v>44</v>
      </c>
      <c r="AI6121" t="s">
        <v>4778</v>
      </c>
      <c r="AJ6121" t="s">
        <v>46</v>
      </c>
      <c r="AK6121" t="s">
        <v>70</v>
      </c>
      <c r="AL6121" t="s">
        <v>4779</v>
      </c>
      <c r="AM6121">
        <v>23.832000000000001</v>
      </c>
      <c r="AN6121">
        <v>3</v>
      </c>
      <c r="AO6121">
        <v>0.2</v>
      </c>
      <c r="AP6121">
        <v>6.5537999999999998</v>
      </c>
      <c r="AQ6121">
        <f>YEAR(Table1[[#This Row],[Order Date]])</f>
        <v>2017</v>
      </c>
      <c r="AR6121" t="str">
        <f>TEXT(Table1[[#This Row],[Order Date]],"mmmm")</f>
        <v>September</v>
      </c>
      <c r="AS6121" t="str">
        <f>"Q"&amp;ROUNDUP(MONTH(Table1[[#This Row],[Order Date]])/3,0)</f>
        <v>Q3</v>
      </c>
      <c r="AT6121">
        <f>IF(Table1[[#This Row],[Sales]]=0,0,Table1[[#This Row],[Profit]]/Table1[[#This Row],[Sales]])</f>
        <v>0.27499999999999997</v>
      </c>
    </row>
    <row r="6122" spans="22:46" x14ac:dyDescent="0.3">
      <c r="V6122">
        <v>6121</v>
      </c>
      <c r="W6122" t="s">
        <v>9473</v>
      </c>
      <c r="X6122" s="1">
        <v>42997</v>
      </c>
      <c r="Y6122" t="s">
        <v>1435</v>
      </c>
      <c r="Z6122" t="s">
        <v>51</v>
      </c>
      <c r="AA6122" t="s">
        <v>3132</v>
      </c>
      <c r="AB6122" t="s">
        <v>3133</v>
      </c>
      <c r="AC6122" t="s">
        <v>41</v>
      </c>
      <c r="AD6122" t="s">
        <v>26</v>
      </c>
      <c r="AE6122" t="s">
        <v>357</v>
      </c>
      <c r="AF6122" t="s">
        <v>474</v>
      </c>
      <c r="AG6122">
        <v>97477</v>
      </c>
      <c r="AH6122" t="s">
        <v>44</v>
      </c>
      <c r="AI6122" t="s">
        <v>1933</v>
      </c>
      <c r="AJ6122" t="s">
        <v>31</v>
      </c>
      <c r="AK6122" t="s">
        <v>67</v>
      </c>
      <c r="AL6122" t="s">
        <v>1934</v>
      </c>
      <c r="AM6122">
        <v>409.21600000000001</v>
      </c>
      <c r="AN6122">
        <v>8</v>
      </c>
      <c r="AO6122">
        <v>0.2</v>
      </c>
      <c r="AP6122">
        <v>61.382399999999997</v>
      </c>
      <c r="AQ6122">
        <f>YEAR(Table1[[#This Row],[Order Date]])</f>
        <v>2017</v>
      </c>
      <c r="AR6122" t="str">
        <f>TEXT(Table1[[#This Row],[Order Date]],"mmmm")</f>
        <v>September</v>
      </c>
      <c r="AS6122" t="str">
        <f>"Q"&amp;ROUNDUP(MONTH(Table1[[#This Row],[Order Date]])/3,0)</f>
        <v>Q3</v>
      </c>
      <c r="AT6122">
        <f>IF(Table1[[#This Row],[Sales]]=0,0,Table1[[#This Row],[Profit]]/Table1[[#This Row],[Sales]])</f>
        <v>0.15</v>
      </c>
    </row>
    <row r="6123" spans="22:46" x14ac:dyDescent="0.3">
      <c r="V6123">
        <v>6122</v>
      </c>
      <c r="W6123" t="s">
        <v>9473</v>
      </c>
      <c r="X6123" s="1">
        <v>42997</v>
      </c>
      <c r="Y6123" t="s">
        <v>1435</v>
      </c>
      <c r="Z6123" t="s">
        <v>51</v>
      </c>
      <c r="AA6123" t="s">
        <v>3132</v>
      </c>
      <c r="AB6123" t="s">
        <v>3133</v>
      </c>
      <c r="AC6123" t="s">
        <v>41</v>
      </c>
      <c r="AD6123" t="s">
        <v>26</v>
      </c>
      <c r="AE6123" t="s">
        <v>357</v>
      </c>
      <c r="AF6123" t="s">
        <v>474</v>
      </c>
      <c r="AG6123">
        <v>97477</v>
      </c>
      <c r="AH6123" t="s">
        <v>44</v>
      </c>
      <c r="AI6123" t="s">
        <v>1622</v>
      </c>
      <c r="AJ6123" t="s">
        <v>31</v>
      </c>
      <c r="AK6123" t="s">
        <v>32</v>
      </c>
      <c r="AL6123" t="s">
        <v>1623</v>
      </c>
      <c r="AM6123">
        <v>72.587999999999994</v>
      </c>
      <c r="AN6123">
        <v>2</v>
      </c>
      <c r="AO6123">
        <v>0.7</v>
      </c>
      <c r="AP6123">
        <v>-128.2388</v>
      </c>
      <c r="AQ6123">
        <f>YEAR(Table1[[#This Row],[Order Date]])</f>
        <v>2017</v>
      </c>
      <c r="AR6123" t="str">
        <f>TEXT(Table1[[#This Row],[Order Date]],"mmmm")</f>
        <v>September</v>
      </c>
      <c r="AS6123" t="str">
        <f>"Q"&amp;ROUNDUP(MONTH(Table1[[#This Row],[Order Date]])/3,0)</f>
        <v>Q3</v>
      </c>
      <c r="AT6123">
        <f>IF(Table1[[#This Row],[Sales]]=0,0,Table1[[#This Row],[Profit]]/Table1[[#This Row],[Sales]])</f>
        <v>-1.7666666666666668</v>
      </c>
    </row>
    <row r="6124" spans="22:46" x14ac:dyDescent="0.3">
      <c r="V6124">
        <v>6123</v>
      </c>
      <c r="W6124" t="s">
        <v>9474</v>
      </c>
      <c r="X6124" s="1">
        <v>43073</v>
      </c>
      <c r="Y6124" s="1">
        <v>42990</v>
      </c>
      <c r="Z6124" t="s">
        <v>51</v>
      </c>
      <c r="AA6124" t="s">
        <v>5441</v>
      </c>
      <c r="AB6124" t="s">
        <v>5442</v>
      </c>
      <c r="AC6124" t="s">
        <v>25</v>
      </c>
      <c r="AD6124" t="s">
        <v>26</v>
      </c>
      <c r="AE6124" t="s">
        <v>342</v>
      </c>
      <c r="AF6124" t="s">
        <v>233</v>
      </c>
      <c r="AG6124">
        <v>60610</v>
      </c>
      <c r="AH6124" t="s">
        <v>111</v>
      </c>
      <c r="AI6124" t="s">
        <v>6584</v>
      </c>
      <c r="AJ6124" t="s">
        <v>46</v>
      </c>
      <c r="AK6124" t="s">
        <v>60</v>
      </c>
      <c r="AL6124" t="s">
        <v>6585</v>
      </c>
      <c r="AM6124">
        <v>61.567999999999998</v>
      </c>
      <c r="AN6124">
        <v>2</v>
      </c>
      <c r="AO6124">
        <v>0.2</v>
      </c>
      <c r="AP6124">
        <v>4.6176000000000004</v>
      </c>
      <c r="AQ6124">
        <f>YEAR(Table1[[#This Row],[Order Date]])</f>
        <v>2017</v>
      </c>
      <c r="AR6124" t="str">
        <f>TEXT(Table1[[#This Row],[Order Date]],"mmmm")</f>
        <v>December</v>
      </c>
      <c r="AS6124" t="str">
        <f>"Q"&amp;ROUNDUP(MONTH(Table1[[#This Row],[Order Date]])/3,0)</f>
        <v>Q4</v>
      </c>
      <c r="AT6124">
        <f>IF(Table1[[#This Row],[Sales]]=0,0,Table1[[#This Row],[Profit]]/Table1[[#This Row],[Sales]])</f>
        <v>7.5000000000000011E-2</v>
      </c>
    </row>
    <row r="6125" spans="22:46" x14ac:dyDescent="0.3">
      <c r="V6125">
        <v>6124</v>
      </c>
      <c r="W6125" t="s">
        <v>9475</v>
      </c>
      <c r="X6125" s="1">
        <v>42247</v>
      </c>
      <c r="Y6125" s="1">
        <v>42133</v>
      </c>
      <c r="Z6125" t="s">
        <v>51</v>
      </c>
      <c r="AA6125" t="s">
        <v>1684</v>
      </c>
      <c r="AB6125" t="s">
        <v>1685</v>
      </c>
      <c r="AC6125" t="s">
        <v>108</v>
      </c>
      <c r="AD6125" t="s">
        <v>26</v>
      </c>
      <c r="AE6125" t="s">
        <v>7894</v>
      </c>
      <c r="AF6125" t="s">
        <v>110</v>
      </c>
      <c r="AG6125">
        <v>76021</v>
      </c>
      <c r="AH6125" t="s">
        <v>111</v>
      </c>
      <c r="AI6125" t="s">
        <v>5659</v>
      </c>
      <c r="AJ6125" t="s">
        <v>46</v>
      </c>
      <c r="AK6125" t="s">
        <v>94</v>
      </c>
      <c r="AL6125" t="s">
        <v>5660</v>
      </c>
      <c r="AM6125">
        <v>20.96</v>
      </c>
      <c r="AN6125">
        <v>4</v>
      </c>
      <c r="AO6125">
        <v>0.2</v>
      </c>
      <c r="AP6125">
        <v>6.8120000000000003</v>
      </c>
      <c r="AQ6125">
        <f>YEAR(Table1[[#This Row],[Order Date]])</f>
        <v>2015</v>
      </c>
      <c r="AR6125" t="str">
        <f>TEXT(Table1[[#This Row],[Order Date]],"mmmm")</f>
        <v>August</v>
      </c>
      <c r="AS6125" t="str">
        <f>"Q"&amp;ROUNDUP(MONTH(Table1[[#This Row],[Order Date]])/3,0)</f>
        <v>Q3</v>
      </c>
      <c r="AT6125">
        <f>IF(Table1[[#This Row],[Sales]]=0,0,Table1[[#This Row],[Profit]]/Table1[[#This Row],[Sales]])</f>
        <v>0.32500000000000001</v>
      </c>
    </row>
    <row r="6126" spans="22:46" x14ac:dyDescent="0.3">
      <c r="V6126">
        <v>6125</v>
      </c>
      <c r="W6126" t="s">
        <v>9476</v>
      </c>
      <c r="X6126" s="1">
        <v>42889</v>
      </c>
      <c r="Y6126" s="1">
        <v>42922</v>
      </c>
      <c r="Z6126" t="s">
        <v>51</v>
      </c>
      <c r="AA6126" t="s">
        <v>1569</v>
      </c>
      <c r="AB6126" t="s">
        <v>1570</v>
      </c>
      <c r="AC6126" t="s">
        <v>41</v>
      </c>
      <c r="AD6126" t="s">
        <v>26</v>
      </c>
      <c r="AE6126" t="s">
        <v>42</v>
      </c>
      <c r="AF6126" t="s">
        <v>43</v>
      </c>
      <c r="AG6126">
        <v>90036</v>
      </c>
      <c r="AH6126" t="s">
        <v>44</v>
      </c>
      <c r="AI6126" t="s">
        <v>4677</v>
      </c>
      <c r="AJ6126" t="s">
        <v>73</v>
      </c>
      <c r="AK6126" t="s">
        <v>176</v>
      </c>
      <c r="AL6126" t="s">
        <v>4678</v>
      </c>
      <c r="AM6126">
        <v>44.75</v>
      </c>
      <c r="AN6126">
        <v>5</v>
      </c>
      <c r="AO6126">
        <v>0</v>
      </c>
      <c r="AP6126">
        <v>8.5024999999999995</v>
      </c>
      <c r="AQ6126">
        <f>YEAR(Table1[[#This Row],[Order Date]])</f>
        <v>2017</v>
      </c>
      <c r="AR6126" t="str">
        <f>TEXT(Table1[[#This Row],[Order Date]],"mmmm")</f>
        <v>June</v>
      </c>
      <c r="AS6126" t="str">
        <f>"Q"&amp;ROUNDUP(MONTH(Table1[[#This Row],[Order Date]])/3,0)</f>
        <v>Q2</v>
      </c>
      <c r="AT6126">
        <f>IF(Table1[[#This Row],[Sales]]=0,0,Table1[[#This Row],[Profit]]/Table1[[#This Row],[Sales]])</f>
        <v>0.19</v>
      </c>
    </row>
    <row r="6127" spans="22:46" x14ac:dyDescent="0.3">
      <c r="V6127">
        <v>6126</v>
      </c>
      <c r="W6127" t="s">
        <v>9476</v>
      </c>
      <c r="X6127" s="1">
        <v>42889</v>
      </c>
      <c r="Y6127" s="1">
        <v>42922</v>
      </c>
      <c r="Z6127" t="s">
        <v>51</v>
      </c>
      <c r="AA6127" t="s">
        <v>1569</v>
      </c>
      <c r="AB6127" t="s">
        <v>1570</v>
      </c>
      <c r="AC6127" t="s">
        <v>41</v>
      </c>
      <c r="AD6127" t="s">
        <v>26</v>
      </c>
      <c r="AE6127" t="s">
        <v>42</v>
      </c>
      <c r="AF6127" t="s">
        <v>43</v>
      </c>
      <c r="AG6127">
        <v>90036</v>
      </c>
      <c r="AH6127" t="s">
        <v>44</v>
      </c>
      <c r="AI6127" t="s">
        <v>9477</v>
      </c>
      <c r="AJ6127" t="s">
        <v>46</v>
      </c>
      <c r="AK6127" t="s">
        <v>94</v>
      </c>
      <c r="AL6127" t="s">
        <v>9478</v>
      </c>
      <c r="AM6127">
        <v>11.96</v>
      </c>
      <c r="AN6127">
        <v>2</v>
      </c>
      <c r="AO6127">
        <v>0</v>
      </c>
      <c r="AP6127">
        <v>5.3819999999999997</v>
      </c>
      <c r="AQ6127">
        <f>YEAR(Table1[[#This Row],[Order Date]])</f>
        <v>2017</v>
      </c>
      <c r="AR6127" t="str">
        <f>TEXT(Table1[[#This Row],[Order Date]],"mmmm")</f>
        <v>June</v>
      </c>
      <c r="AS6127" t="str">
        <f>"Q"&amp;ROUNDUP(MONTH(Table1[[#This Row],[Order Date]])/3,0)</f>
        <v>Q2</v>
      </c>
      <c r="AT6127">
        <f>IF(Table1[[#This Row],[Sales]]=0,0,Table1[[#This Row],[Profit]]/Table1[[#This Row],[Sales]])</f>
        <v>0.44999999999999996</v>
      </c>
    </row>
    <row r="6128" spans="22:46" x14ac:dyDescent="0.3">
      <c r="V6128">
        <v>6127</v>
      </c>
      <c r="W6128" t="s">
        <v>9476</v>
      </c>
      <c r="X6128" s="1">
        <v>42889</v>
      </c>
      <c r="Y6128" s="1">
        <v>42922</v>
      </c>
      <c r="Z6128" t="s">
        <v>51</v>
      </c>
      <c r="AA6128" t="s">
        <v>1569</v>
      </c>
      <c r="AB6128" t="s">
        <v>1570</v>
      </c>
      <c r="AC6128" t="s">
        <v>41</v>
      </c>
      <c r="AD6128" t="s">
        <v>26</v>
      </c>
      <c r="AE6128" t="s">
        <v>42</v>
      </c>
      <c r="AF6128" t="s">
        <v>43</v>
      </c>
      <c r="AG6128">
        <v>90036</v>
      </c>
      <c r="AH6128" t="s">
        <v>44</v>
      </c>
      <c r="AI6128" t="s">
        <v>3403</v>
      </c>
      <c r="AJ6128" t="s">
        <v>46</v>
      </c>
      <c r="AK6128" t="s">
        <v>77</v>
      </c>
      <c r="AL6128" t="s">
        <v>3404</v>
      </c>
      <c r="AM6128">
        <v>3.9119999999999999</v>
      </c>
      <c r="AN6128">
        <v>1</v>
      </c>
      <c r="AO6128">
        <v>0.2</v>
      </c>
      <c r="AP6128">
        <v>1.2714000000000001</v>
      </c>
      <c r="AQ6128">
        <f>YEAR(Table1[[#This Row],[Order Date]])</f>
        <v>2017</v>
      </c>
      <c r="AR6128" t="str">
        <f>TEXT(Table1[[#This Row],[Order Date]],"mmmm")</f>
        <v>June</v>
      </c>
      <c r="AS6128" t="str">
        <f>"Q"&amp;ROUNDUP(MONTH(Table1[[#This Row],[Order Date]])/3,0)</f>
        <v>Q2</v>
      </c>
      <c r="AT6128">
        <f>IF(Table1[[#This Row],[Sales]]=0,0,Table1[[#This Row],[Profit]]/Table1[[#This Row],[Sales]])</f>
        <v>0.32500000000000001</v>
      </c>
    </row>
    <row r="6129" spans="22:46" x14ac:dyDescent="0.3">
      <c r="V6129">
        <v>6128</v>
      </c>
      <c r="W6129" t="s">
        <v>9479</v>
      </c>
      <c r="X6129" s="1">
        <v>42460</v>
      </c>
      <c r="Y6129" s="1">
        <v>42525</v>
      </c>
      <c r="Z6129" t="s">
        <v>51</v>
      </c>
      <c r="AA6129" t="s">
        <v>5334</v>
      </c>
      <c r="AB6129" t="s">
        <v>5335</v>
      </c>
      <c r="AC6129" t="s">
        <v>25</v>
      </c>
      <c r="AD6129" t="s">
        <v>26</v>
      </c>
      <c r="AE6129" t="s">
        <v>300</v>
      </c>
      <c r="AF6129" t="s">
        <v>301</v>
      </c>
      <c r="AG6129">
        <v>10009</v>
      </c>
      <c r="AH6129" t="s">
        <v>160</v>
      </c>
      <c r="AI6129" t="s">
        <v>787</v>
      </c>
      <c r="AJ6129" t="s">
        <v>31</v>
      </c>
      <c r="AK6129" t="s">
        <v>35</v>
      </c>
      <c r="AL6129" t="s">
        <v>788</v>
      </c>
      <c r="AM6129">
        <v>327.99599999999998</v>
      </c>
      <c r="AN6129">
        <v>6</v>
      </c>
      <c r="AO6129">
        <v>0.1</v>
      </c>
      <c r="AP6129">
        <v>54.665999999999997</v>
      </c>
      <c r="AQ6129">
        <f>YEAR(Table1[[#This Row],[Order Date]])</f>
        <v>2016</v>
      </c>
      <c r="AR6129" t="str">
        <f>TEXT(Table1[[#This Row],[Order Date]],"mmmm")</f>
        <v>March</v>
      </c>
      <c r="AS6129" t="str">
        <f>"Q"&amp;ROUNDUP(MONTH(Table1[[#This Row],[Order Date]])/3,0)</f>
        <v>Q1</v>
      </c>
      <c r="AT6129">
        <f>IF(Table1[[#This Row],[Sales]]=0,0,Table1[[#This Row],[Profit]]/Table1[[#This Row],[Sales]])</f>
        <v>0.16666666666666666</v>
      </c>
    </row>
    <row r="6130" spans="22:46" x14ac:dyDescent="0.3">
      <c r="V6130">
        <v>6129</v>
      </c>
      <c r="W6130" t="s">
        <v>9480</v>
      </c>
      <c r="X6130" s="1">
        <v>41937</v>
      </c>
      <c r="Y6130" t="s">
        <v>681</v>
      </c>
      <c r="Z6130" t="s">
        <v>207</v>
      </c>
      <c r="AA6130" t="s">
        <v>7115</v>
      </c>
      <c r="AB6130" t="s">
        <v>7116</v>
      </c>
      <c r="AC6130" t="s">
        <v>41</v>
      </c>
      <c r="AD6130" t="s">
        <v>26</v>
      </c>
      <c r="AE6130" t="s">
        <v>136</v>
      </c>
      <c r="AF6130" t="s">
        <v>43</v>
      </c>
      <c r="AG6130">
        <v>94109</v>
      </c>
      <c r="AH6130" t="s">
        <v>44</v>
      </c>
      <c r="AI6130" t="s">
        <v>4863</v>
      </c>
      <c r="AJ6130" t="s">
        <v>46</v>
      </c>
      <c r="AK6130" t="s">
        <v>77</v>
      </c>
      <c r="AL6130" t="s">
        <v>4864</v>
      </c>
      <c r="AM6130">
        <v>49.408000000000001</v>
      </c>
      <c r="AN6130">
        <v>4</v>
      </c>
      <c r="AO6130">
        <v>0.2</v>
      </c>
      <c r="AP6130">
        <v>18.527999999999999</v>
      </c>
      <c r="AQ6130">
        <f>YEAR(Table1[[#This Row],[Order Date]])</f>
        <v>2014</v>
      </c>
      <c r="AR6130" t="str">
        <f>TEXT(Table1[[#This Row],[Order Date]],"mmmm")</f>
        <v>October</v>
      </c>
      <c r="AS6130" t="str">
        <f>"Q"&amp;ROUNDUP(MONTH(Table1[[#This Row],[Order Date]])/3,0)</f>
        <v>Q4</v>
      </c>
      <c r="AT6130">
        <f>IF(Table1[[#This Row],[Sales]]=0,0,Table1[[#This Row],[Profit]]/Table1[[#This Row],[Sales]])</f>
        <v>0.37499999999999994</v>
      </c>
    </row>
    <row r="6131" spans="22:46" x14ac:dyDescent="0.3">
      <c r="V6131">
        <v>6130</v>
      </c>
      <c r="W6131" t="s">
        <v>9481</v>
      </c>
      <c r="X6131" s="1">
        <v>42820</v>
      </c>
      <c r="Y6131" s="1">
        <v>42770</v>
      </c>
      <c r="Z6131" t="s">
        <v>51</v>
      </c>
      <c r="AA6131" t="s">
        <v>9482</v>
      </c>
      <c r="AB6131" t="s">
        <v>9483</v>
      </c>
      <c r="AC6131" t="s">
        <v>108</v>
      </c>
      <c r="AD6131" t="s">
        <v>26</v>
      </c>
      <c r="AE6131" t="s">
        <v>3373</v>
      </c>
      <c r="AF6131" t="s">
        <v>358</v>
      </c>
      <c r="AG6131">
        <v>23464</v>
      </c>
      <c r="AH6131" t="s">
        <v>29</v>
      </c>
      <c r="AI6131" t="s">
        <v>4103</v>
      </c>
      <c r="AJ6131" t="s">
        <v>73</v>
      </c>
      <c r="AK6131" t="s">
        <v>176</v>
      </c>
      <c r="AL6131" t="s">
        <v>4104</v>
      </c>
      <c r="AM6131">
        <v>53.25</v>
      </c>
      <c r="AN6131">
        <v>3</v>
      </c>
      <c r="AO6131">
        <v>0</v>
      </c>
      <c r="AP6131">
        <v>20.767499999999998</v>
      </c>
      <c r="AQ6131">
        <f>YEAR(Table1[[#This Row],[Order Date]])</f>
        <v>2017</v>
      </c>
      <c r="AR6131" t="str">
        <f>TEXT(Table1[[#This Row],[Order Date]],"mmmm")</f>
        <v>March</v>
      </c>
      <c r="AS6131" t="str">
        <f>"Q"&amp;ROUNDUP(MONTH(Table1[[#This Row],[Order Date]])/3,0)</f>
        <v>Q1</v>
      </c>
      <c r="AT6131">
        <f>IF(Table1[[#This Row],[Sales]]=0,0,Table1[[#This Row],[Profit]]/Table1[[#This Row],[Sales]])</f>
        <v>0.38999999999999996</v>
      </c>
    </row>
    <row r="6132" spans="22:46" x14ac:dyDescent="0.3">
      <c r="V6132">
        <v>6131</v>
      </c>
      <c r="W6132" t="s">
        <v>9481</v>
      </c>
      <c r="X6132" s="1">
        <v>42820</v>
      </c>
      <c r="Y6132" s="1">
        <v>42770</v>
      </c>
      <c r="Z6132" t="s">
        <v>51</v>
      </c>
      <c r="AA6132" t="s">
        <v>9482</v>
      </c>
      <c r="AB6132" t="s">
        <v>9483</v>
      </c>
      <c r="AC6132" t="s">
        <v>108</v>
      </c>
      <c r="AD6132" t="s">
        <v>26</v>
      </c>
      <c r="AE6132" t="s">
        <v>3373</v>
      </c>
      <c r="AF6132" t="s">
        <v>358</v>
      </c>
      <c r="AG6132">
        <v>23464</v>
      </c>
      <c r="AH6132" t="s">
        <v>29</v>
      </c>
      <c r="AI6132" t="s">
        <v>4494</v>
      </c>
      <c r="AJ6132" t="s">
        <v>46</v>
      </c>
      <c r="AK6132" t="s">
        <v>303</v>
      </c>
      <c r="AL6132" t="s">
        <v>633</v>
      </c>
      <c r="AM6132">
        <v>3.76</v>
      </c>
      <c r="AN6132">
        <v>2</v>
      </c>
      <c r="AO6132">
        <v>0</v>
      </c>
      <c r="AP6132">
        <v>1.3160000000000001</v>
      </c>
      <c r="AQ6132">
        <f>YEAR(Table1[[#This Row],[Order Date]])</f>
        <v>2017</v>
      </c>
      <c r="AR6132" t="str">
        <f>TEXT(Table1[[#This Row],[Order Date]],"mmmm")</f>
        <v>March</v>
      </c>
      <c r="AS6132" t="str">
        <f>"Q"&amp;ROUNDUP(MONTH(Table1[[#This Row],[Order Date]])/3,0)</f>
        <v>Q1</v>
      </c>
      <c r="AT6132">
        <f>IF(Table1[[#This Row],[Sales]]=0,0,Table1[[#This Row],[Profit]]/Table1[[#This Row],[Sales]])</f>
        <v>0.35000000000000003</v>
      </c>
    </row>
    <row r="6133" spans="22:46" x14ac:dyDescent="0.3">
      <c r="V6133">
        <v>6132</v>
      </c>
      <c r="W6133" t="s">
        <v>9484</v>
      </c>
      <c r="X6133" s="1">
        <v>42000</v>
      </c>
      <c r="Y6133" t="s">
        <v>2311</v>
      </c>
      <c r="Z6133" t="s">
        <v>51</v>
      </c>
      <c r="AA6133" t="s">
        <v>3293</v>
      </c>
      <c r="AB6133" t="s">
        <v>3294</v>
      </c>
      <c r="AC6133" t="s">
        <v>108</v>
      </c>
      <c r="AD6133" t="s">
        <v>26</v>
      </c>
      <c r="AE6133" t="s">
        <v>300</v>
      </c>
      <c r="AF6133" t="s">
        <v>301</v>
      </c>
      <c r="AG6133">
        <v>10011</v>
      </c>
      <c r="AH6133" t="s">
        <v>160</v>
      </c>
      <c r="AI6133" t="s">
        <v>1006</v>
      </c>
      <c r="AJ6133" t="s">
        <v>31</v>
      </c>
      <c r="AK6133" t="s">
        <v>35</v>
      </c>
      <c r="AL6133" t="s">
        <v>1007</v>
      </c>
      <c r="AM6133">
        <v>767.21400000000006</v>
      </c>
      <c r="AN6133">
        <v>14</v>
      </c>
      <c r="AO6133">
        <v>0.1</v>
      </c>
      <c r="AP6133">
        <v>161.9674</v>
      </c>
      <c r="AQ6133">
        <f>YEAR(Table1[[#This Row],[Order Date]])</f>
        <v>2014</v>
      </c>
      <c r="AR6133" t="str">
        <f>TEXT(Table1[[#This Row],[Order Date]],"mmmm")</f>
        <v>December</v>
      </c>
      <c r="AS6133" t="str">
        <f>"Q"&amp;ROUNDUP(MONTH(Table1[[#This Row],[Order Date]])/3,0)</f>
        <v>Q4</v>
      </c>
      <c r="AT6133">
        <f>IF(Table1[[#This Row],[Sales]]=0,0,Table1[[#This Row],[Profit]]/Table1[[#This Row],[Sales]])</f>
        <v>0.21111111111111108</v>
      </c>
    </row>
    <row r="6134" spans="22:46" x14ac:dyDescent="0.3">
      <c r="V6134">
        <v>6133</v>
      </c>
      <c r="W6134" t="s">
        <v>9485</v>
      </c>
      <c r="X6134" s="1">
        <v>42993</v>
      </c>
      <c r="Y6134" t="s">
        <v>2631</v>
      </c>
      <c r="Z6134" t="s">
        <v>51</v>
      </c>
      <c r="AA6134" t="s">
        <v>2530</v>
      </c>
      <c r="AB6134" t="s">
        <v>2531</v>
      </c>
      <c r="AC6134" t="s">
        <v>25</v>
      </c>
      <c r="AD6134" t="s">
        <v>26</v>
      </c>
      <c r="AE6134" t="s">
        <v>9486</v>
      </c>
      <c r="AF6134" t="s">
        <v>379</v>
      </c>
      <c r="AG6134">
        <v>37087</v>
      </c>
      <c r="AH6134" t="s">
        <v>29</v>
      </c>
      <c r="AI6134" t="s">
        <v>7239</v>
      </c>
      <c r="AJ6134" t="s">
        <v>46</v>
      </c>
      <c r="AK6134" t="s">
        <v>94</v>
      </c>
      <c r="AL6134" t="s">
        <v>7240</v>
      </c>
      <c r="AM6134">
        <v>163.96</v>
      </c>
      <c r="AN6134">
        <v>5</v>
      </c>
      <c r="AO6134">
        <v>0.2</v>
      </c>
      <c r="AP6134">
        <v>59.435499999999998</v>
      </c>
      <c r="AQ6134">
        <f>YEAR(Table1[[#This Row],[Order Date]])</f>
        <v>2017</v>
      </c>
      <c r="AR6134" t="str">
        <f>TEXT(Table1[[#This Row],[Order Date]],"mmmm")</f>
        <v>September</v>
      </c>
      <c r="AS6134" t="str">
        <f>"Q"&amp;ROUNDUP(MONTH(Table1[[#This Row],[Order Date]])/3,0)</f>
        <v>Q3</v>
      </c>
      <c r="AT6134">
        <f>IF(Table1[[#This Row],[Sales]]=0,0,Table1[[#This Row],[Profit]]/Table1[[#This Row],[Sales]])</f>
        <v>0.36249999999999999</v>
      </c>
    </row>
    <row r="6135" spans="22:46" x14ac:dyDescent="0.3">
      <c r="V6135">
        <v>6134</v>
      </c>
      <c r="W6135" t="s">
        <v>9487</v>
      </c>
      <c r="X6135" s="1">
        <v>42598</v>
      </c>
      <c r="Y6135" t="s">
        <v>9488</v>
      </c>
      <c r="Z6135" t="s">
        <v>207</v>
      </c>
      <c r="AA6135" t="s">
        <v>9489</v>
      </c>
      <c r="AB6135" t="s">
        <v>9490</v>
      </c>
      <c r="AC6135" t="s">
        <v>41</v>
      </c>
      <c r="AD6135" t="s">
        <v>26</v>
      </c>
      <c r="AE6135" t="s">
        <v>42</v>
      </c>
      <c r="AF6135" t="s">
        <v>43</v>
      </c>
      <c r="AG6135">
        <v>90045</v>
      </c>
      <c r="AH6135" t="s">
        <v>44</v>
      </c>
      <c r="AI6135" t="s">
        <v>7267</v>
      </c>
      <c r="AJ6135" t="s">
        <v>31</v>
      </c>
      <c r="AK6135" t="s">
        <v>57</v>
      </c>
      <c r="AL6135" t="s">
        <v>7268</v>
      </c>
      <c r="AM6135">
        <v>161.28</v>
      </c>
      <c r="AN6135">
        <v>2</v>
      </c>
      <c r="AO6135">
        <v>0.2</v>
      </c>
      <c r="AP6135">
        <v>12.096</v>
      </c>
      <c r="AQ6135">
        <f>YEAR(Table1[[#This Row],[Order Date]])</f>
        <v>2016</v>
      </c>
      <c r="AR6135" t="str">
        <f>TEXT(Table1[[#This Row],[Order Date]],"mmmm")</f>
        <v>August</v>
      </c>
      <c r="AS6135" t="str">
        <f>"Q"&amp;ROUNDUP(MONTH(Table1[[#This Row],[Order Date]])/3,0)</f>
        <v>Q3</v>
      </c>
      <c r="AT6135">
        <f>IF(Table1[[#This Row],[Sales]]=0,0,Table1[[#This Row],[Profit]]/Table1[[#This Row],[Sales]])</f>
        <v>7.4999999999999997E-2</v>
      </c>
    </row>
    <row r="6136" spans="22:46" x14ac:dyDescent="0.3">
      <c r="V6136">
        <v>6135</v>
      </c>
      <c r="W6136" t="s">
        <v>9491</v>
      </c>
      <c r="X6136" s="1">
        <v>42678</v>
      </c>
      <c r="Y6136" s="1">
        <v>42471</v>
      </c>
      <c r="Z6136" t="s">
        <v>1450</v>
      </c>
      <c r="AA6136" t="s">
        <v>6261</v>
      </c>
      <c r="AB6136" t="s">
        <v>6262</v>
      </c>
      <c r="AC6136" t="s">
        <v>25</v>
      </c>
      <c r="AD6136" t="s">
        <v>26</v>
      </c>
      <c r="AE6136" t="s">
        <v>7638</v>
      </c>
      <c r="AF6136" t="s">
        <v>43</v>
      </c>
      <c r="AG6136">
        <v>91911</v>
      </c>
      <c r="AH6136" t="s">
        <v>44</v>
      </c>
      <c r="AI6136" t="s">
        <v>1259</v>
      </c>
      <c r="AJ6136" t="s">
        <v>46</v>
      </c>
      <c r="AK6136" t="s">
        <v>70</v>
      </c>
      <c r="AL6136" t="s">
        <v>1260</v>
      </c>
      <c r="AM6136">
        <v>192.8</v>
      </c>
      <c r="AN6136">
        <v>4</v>
      </c>
      <c r="AO6136">
        <v>0</v>
      </c>
      <c r="AP6136">
        <v>55.911999999999999</v>
      </c>
      <c r="AQ6136">
        <f>YEAR(Table1[[#This Row],[Order Date]])</f>
        <v>2016</v>
      </c>
      <c r="AR6136" t="str">
        <f>TEXT(Table1[[#This Row],[Order Date]],"mmmm")</f>
        <v>November</v>
      </c>
      <c r="AS6136" t="str">
        <f>"Q"&amp;ROUNDUP(MONTH(Table1[[#This Row],[Order Date]])/3,0)</f>
        <v>Q4</v>
      </c>
      <c r="AT6136">
        <f>IF(Table1[[#This Row],[Sales]]=0,0,Table1[[#This Row],[Profit]]/Table1[[#This Row],[Sales]])</f>
        <v>0.28999999999999998</v>
      </c>
    </row>
    <row r="6137" spans="22:46" x14ac:dyDescent="0.3">
      <c r="V6137">
        <v>6136</v>
      </c>
      <c r="W6137" t="s">
        <v>9492</v>
      </c>
      <c r="X6137" s="1">
        <v>42295</v>
      </c>
      <c r="Y6137" t="s">
        <v>3800</v>
      </c>
      <c r="Z6137" t="s">
        <v>51</v>
      </c>
      <c r="AA6137" t="s">
        <v>5960</v>
      </c>
      <c r="AB6137" t="s">
        <v>5961</v>
      </c>
      <c r="AC6137" t="s">
        <v>108</v>
      </c>
      <c r="AD6137" t="s">
        <v>26</v>
      </c>
      <c r="AE6137" t="s">
        <v>8026</v>
      </c>
      <c r="AF6137" t="s">
        <v>110</v>
      </c>
      <c r="AG6137">
        <v>78501</v>
      </c>
      <c r="AH6137" t="s">
        <v>111</v>
      </c>
      <c r="AI6137" t="s">
        <v>7586</v>
      </c>
      <c r="AJ6137" t="s">
        <v>73</v>
      </c>
      <c r="AK6137" t="s">
        <v>176</v>
      </c>
      <c r="AL6137" t="s">
        <v>7587</v>
      </c>
      <c r="AM6137">
        <v>27.696000000000002</v>
      </c>
      <c r="AN6137">
        <v>3</v>
      </c>
      <c r="AO6137">
        <v>0.2</v>
      </c>
      <c r="AP6137">
        <v>3.4620000000000002</v>
      </c>
      <c r="AQ6137">
        <f>YEAR(Table1[[#This Row],[Order Date]])</f>
        <v>2015</v>
      </c>
      <c r="AR6137" t="str">
        <f>TEXT(Table1[[#This Row],[Order Date]],"mmmm")</f>
        <v>October</v>
      </c>
      <c r="AS6137" t="str">
        <f>"Q"&amp;ROUNDUP(MONTH(Table1[[#This Row],[Order Date]])/3,0)</f>
        <v>Q4</v>
      </c>
      <c r="AT6137">
        <f>IF(Table1[[#This Row],[Sales]]=0,0,Table1[[#This Row],[Profit]]/Table1[[#This Row],[Sales]])</f>
        <v>0.125</v>
      </c>
    </row>
    <row r="6138" spans="22:46" x14ac:dyDescent="0.3">
      <c r="V6138">
        <v>6137</v>
      </c>
      <c r="W6138" t="s">
        <v>9492</v>
      </c>
      <c r="X6138" s="1">
        <v>42295</v>
      </c>
      <c r="Y6138" t="s">
        <v>3800</v>
      </c>
      <c r="Z6138" t="s">
        <v>51</v>
      </c>
      <c r="AA6138" t="s">
        <v>5960</v>
      </c>
      <c r="AB6138" t="s">
        <v>5961</v>
      </c>
      <c r="AC6138" t="s">
        <v>108</v>
      </c>
      <c r="AD6138" t="s">
        <v>26</v>
      </c>
      <c r="AE6138" t="s">
        <v>8026</v>
      </c>
      <c r="AF6138" t="s">
        <v>110</v>
      </c>
      <c r="AG6138">
        <v>78501</v>
      </c>
      <c r="AH6138" t="s">
        <v>111</v>
      </c>
      <c r="AI6138" t="s">
        <v>5977</v>
      </c>
      <c r="AJ6138" t="s">
        <v>46</v>
      </c>
      <c r="AK6138" t="s">
        <v>80</v>
      </c>
      <c r="AL6138" t="s">
        <v>5978</v>
      </c>
      <c r="AM6138">
        <v>73.164000000000001</v>
      </c>
      <c r="AN6138">
        <v>6</v>
      </c>
      <c r="AO6138">
        <v>0.8</v>
      </c>
      <c r="AP6138">
        <v>-186.56819999999999</v>
      </c>
      <c r="AQ6138">
        <f>YEAR(Table1[[#This Row],[Order Date]])</f>
        <v>2015</v>
      </c>
      <c r="AR6138" t="str">
        <f>TEXT(Table1[[#This Row],[Order Date]],"mmmm")</f>
        <v>October</v>
      </c>
      <c r="AS6138" t="str">
        <f>"Q"&amp;ROUNDUP(MONTH(Table1[[#This Row],[Order Date]])/3,0)</f>
        <v>Q4</v>
      </c>
      <c r="AT6138">
        <f>IF(Table1[[#This Row],[Sales]]=0,0,Table1[[#This Row],[Profit]]/Table1[[#This Row],[Sales]])</f>
        <v>-2.5499999999999998</v>
      </c>
    </row>
    <row r="6139" spans="22:46" x14ac:dyDescent="0.3">
      <c r="V6139">
        <v>6138</v>
      </c>
      <c r="W6139" t="s">
        <v>9493</v>
      </c>
      <c r="X6139" s="1">
        <v>42674</v>
      </c>
      <c r="Y6139" s="1">
        <v>42471</v>
      </c>
      <c r="Z6139" t="s">
        <v>22</v>
      </c>
      <c r="AA6139" t="s">
        <v>3580</v>
      </c>
      <c r="AB6139" t="s">
        <v>3581</v>
      </c>
      <c r="AC6139" t="s">
        <v>25</v>
      </c>
      <c r="AD6139" t="s">
        <v>26</v>
      </c>
      <c r="AE6139" t="s">
        <v>7973</v>
      </c>
      <c r="AF6139" t="s">
        <v>55</v>
      </c>
      <c r="AG6139">
        <v>33021</v>
      </c>
      <c r="AH6139" t="s">
        <v>29</v>
      </c>
      <c r="AI6139" t="s">
        <v>2103</v>
      </c>
      <c r="AJ6139" t="s">
        <v>46</v>
      </c>
      <c r="AK6139" t="s">
        <v>94</v>
      </c>
      <c r="AL6139" t="s">
        <v>2104</v>
      </c>
      <c r="AM6139">
        <v>32.064</v>
      </c>
      <c r="AN6139">
        <v>6</v>
      </c>
      <c r="AO6139">
        <v>0.2</v>
      </c>
      <c r="AP6139">
        <v>11.2224</v>
      </c>
      <c r="AQ6139">
        <f>YEAR(Table1[[#This Row],[Order Date]])</f>
        <v>2016</v>
      </c>
      <c r="AR6139" t="str">
        <f>TEXT(Table1[[#This Row],[Order Date]],"mmmm")</f>
        <v>October</v>
      </c>
      <c r="AS6139" t="str">
        <f>"Q"&amp;ROUNDUP(MONTH(Table1[[#This Row],[Order Date]])/3,0)</f>
        <v>Q4</v>
      </c>
      <c r="AT6139">
        <f>IF(Table1[[#This Row],[Sales]]=0,0,Table1[[#This Row],[Profit]]/Table1[[#This Row],[Sales]])</f>
        <v>0.35000000000000003</v>
      </c>
    </row>
    <row r="6140" spans="22:46" x14ac:dyDescent="0.3">
      <c r="V6140">
        <v>6139</v>
      </c>
      <c r="W6140" t="s">
        <v>9494</v>
      </c>
      <c r="X6140" s="1">
        <v>41728</v>
      </c>
      <c r="Y6140" s="1">
        <v>41733</v>
      </c>
      <c r="Z6140" t="s">
        <v>51</v>
      </c>
      <c r="AA6140" t="s">
        <v>2970</v>
      </c>
      <c r="AB6140" t="s">
        <v>2971</v>
      </c>
      <c r="AC6140" t="s">
        <v>25</v>
      </c>
      <c r="AD6140" t="s">
        <v>26</v>
      </c>
      <c r="AE6140" t="s">
        <v>136</v>
      </c>
      <c r="AF6140" t="s">
        <v>43</v>
      </c>
      <c r="AG6140">
        <v>94110</v>
      </c>
      <c r="AH6140" t="s">
        <v>44</v>
      </c>
      <c r="AI6140" t="s">
        <v>1880</v>
      </c>
      <c r="AJ6140" t="s">
        <v>31</v>
      </c>
      <c r="AK6140" t="s">
        <v>32</v>
      </c>
      <c r="AL6140" t="s">
        <v>1881</v>
      </c>
      <c r="AM6140">
        <v>205.666</v>
      </c>
      <c r="AN6140">
        <v>2</v>
      </c>
      <c r="AO6140">
        <v>0.15</v>
      </c>
      <c r="AP6140">
        <v>-12.098000000000001</v>
      </c>
      <c r="AQ6140">
        <f>YEAR(Table1[[#This Row],[Order Date]])</f>
        <v>2014</v>
      </c>
      <c r="AR6140" t="str">
        <f>TEXT(Table1[[#This Row],[Order Date]],"mmmm")</f>
        <v>March</v>
      </c>
      <c r="AS6140" t="str">
        <f>"Q"&amp;ROUNDUP(MONTH(Table1[[#This Row],[Order Date]])/3,0)</f>
        <v>Q1</v>
      </c>
      <c r="AT6140">
        <f>IF(Table1[[#This Row],[Sales]]=0,0,Table1[[#This Row],[Profit]]/Table1[[#This Row],[Sales]])</f>
        <v>-5.8823529411764712E-2</v>
      </c>
    </row>
    <row r="6141" spans="22:46" x14ac:dyDescent="0.3">
      <c r="V6141">
        <v>6140</v>
      </c>
      <c r="W6141" t="s">
        <v>9495</v>
      </c>
      <c r="X6141" s="1">
        <v>42112</v>
      </c>
      <c r="Y6141" t="s">
        <v>5926</v>
      </c>
      <c r="Z6141" t="s">
        <v>207</v>
      </c>
      <c r="AA6141" t="s">
        <v>7668</v>
      </c>
      <c r="AB6141" t="s">
        <v>7669</v>
      </c>
      <c r="AC6141" t="s">
        <v>25</v>
      </c>
      <c r="AD6141" t="s">
        <v>26</v>
      </c>
      <c r="AE6141" t="s">
        <v>9496</v>
      </c>
      <c r="AF6141" t="s">
        <v>43</v>
      </c>
      <c r="AG6141">
        <v>93454</v>
      </c>
      <c r="AH6141" t="s">
        <v>44</v>
      </c>
      <c r="AI6141" t="s">
        <v>6584</v>
      </c>
      <c r="AJ6141" t="s">
        <v>46</v>
      </c>
      <c r="AK6141" t="s">
        <v>60</v>
      </c>
      <c r="AL6141" t="s">
        <v>6585</v>
      </c>
      <c r="AM6141">
        <v>115.44</v>
      </c>
      <c r="AN6141">
        <v>3</v>
      </c>
      <c r="AO6141">
        <v>0</v>
      </c>
      <c r="AP6141">
        <v>30.014399999999998</v>
      </c>
      <c r="AQ6141">
        <f>YEAR(Table1[[#This Row],[Order Date]])</f>
        <v>2015</v>
      </c>
      <c r="AR6141" t="str">
        <f>TEXT(Table1[[#This Row],[Order Date]],"mmmm")</f>
        <v>April</v>
      </c>
      <c r="AS6141" t="str">
        <f>"Q"&amp;ROUNDUP(MONTH(Table1[[#This Row],[Order Date]])/3,0)</f>
        <v>Q2</v>
      </c>
      <c r="AT6141">
        <f>IF(Table1[[#This Row],[Sales]]=0,0,Table1[[#This Row],[Profit]]/Table1[[#This Row],[Sales]])</f>
        <v>0.26</v>
      </c>
    </row>
    <row r="6142" spans="22:46" x14ac:dyDescent="0.3">
      <c r="V6142">
        <v>6141</v>
      </c>
      <c r="W6142" t="s">
        <v>9497</v>
      </c>
      <c r="X6142" s="1">
        <v>42925</v>
      </c>
      <c r="Y6142" t="s">
        <v>3321</v>
      </c>
      <c r="Z6142" t="s">
        <v>51</v>
      </c>
      <c r="AA6142" t="s">
        <v>4165</v>
      </c>
      <c r="AB6142" t="s">
        <v>4166</v>
      </c>
      <c r="AC6142" t="s">
        <v>25</v>
      </c>
      <c r="AD6142" t="s">
        <v>26</v>
      </c>
      <c r="AE6142" t="s">
        <v>1453</v>
      </c>
      <c r="AF6142" t="s">
        <v>844</v>
      </c>
      <c r="AG6142">
        <v>6040</v>
      </c>
      <c r="AH6142" t="s">
        <v>160</v>
      </c>
      <c r="AI6142" t="s">
        <v>9321</v>
      </c>
      <c r="AJ6142" t="s">
        <v>46</v>
      </c>
      <c r="AK6142" t="s">
        <v>94</v>
      </c>
      <c r="AL6142" t="s">
        <v>9322</v>
      </c>
      <c r="AM6142">
        <v>274.8</v>
      </c>
      <c r="AN6142">
        <v>5</v>
      </c>
      <c r="AO6142">
        <v>0</v>
      </c>
      <c r="AP6142">
        <v>134.65199999999999</v>
      </c>
      <c r="AQ6142">
        <f>YEAR(Table1[[#This Row],[Order Date]])</f>
        <v>2017</v>
      </c>
      <c r="AR6142" t="str">
        <f>TEXT(Table1[[#This Row],[Order Date]],"mmmm")</f>
        <v>July</v>
      </c>
      <c r="AS6142" t="str">
        <f>"Q"&amp;ROUNDUP(MONTH(Table1[[#This Row],[Order Date]])/3,0)</f>
        <v>Q3</v>
      </c>
      <c r="AT6142">
        <f>IF(Table1[[#This Row],[Sales]]=0,0,Table1[[#This Row],[Profit]]/Table1[[#This Row],[Sales]])</f>
        <v>0.48999999999999994</v>
      </c>
    </row>
    <row r="6143" spans="22:46" x14ac:dyDescent="0.3">
      <c r="V6143">
        <v>6142</v>
      </c>
      <c r="W6143" t="s">
        <v>9497</v>
      </c>
      <c r="X6143" s="1">
        <v>42925</v>
      </c>
      <c r="Y6143" t="s">
        <v>3321</v>
      </c>
      <c r="Z6143" t="s">
        <v>51</v>
      </c>
      <c r="AA6143" t="s">
        <v>4165</v>
      </c>
      <c r="AB6143" t="s">
        <v>4166</v>
      </c>
      <c r="AC6143" t="s">
        <v>25</v>
      </c>
      <c r="AD6143" t="s">
        <v>26</v>
      </c>
      <c r="AE6143" t="s">
        <v>1453</v>
      </c>
      <c r="AF6143" t="s">
        <v>844</v>
      </c>
      <c r="AG6143">
        <v>6040</v>
      </c>
      <c r="AH6143" t="s">
        <v>160</v>
      </c>
      <c r="AI6143" t="s">
        <v>5233</v>
      </c>
      <c r="AJ6143" t="s">
        <v>46</v>
      </c>
      <c r="AK6143" t="s">
        <v>60</v>
      </c>
      <c r="AL6143" t="s">
        <v>5234</v>
      </c>
      <c r="AM6143">
        <v>195.64</v>
      </c>
      <c r="AN6143">
        <v>4</v>
      </c>
      <c r="AO6143">
        <v>0</v>
      </c>
      <c r="AP6143">
        <v>3.9127999999999998</v>
      </c>
      <c r="AQ6143">
        <f>YEAR(Table1[[#This Row],[Order Date]])</f>
        <v>2017</v>
      </c>
      <c r="AR6143" t="str">
        <f>TEXT(Table1[[#This Row],[Order Date]],"mmmm")</f>
        <v>July</v>
      </c>
      <c r="AS6143" t="str">
        <f>"Q"&amp;ROUNDUP(MONTH(Table1[[#This Row],[Order Date]])/3,0)</f>
        <v>Q3</v>
      </c>
      <c r="AT6143">
        <f>IF(Table1[[#This Row],[Sales]]=0,0,Table1[[#This Row],[Profit]]/Table1[[#This Row],[Sales]])</f>
        <v>0.02</v>
      </c>
    </row>
    <row r="6144" spans="22:46" x14ac:dyDescent="0.3">
      <c r="V6144">
        <v>6143</v>
      </c>
      <c r="W6144" t="s">
        <v>9497</v>
      </c>
      <c r="X6144" s="1">
        <v>42925</v>
      </c>
      <c r="Y6144" t="s">
        <v>3321</v>
      </c>
      <c r="Z6144" t="s">
        <v>51</v>
      </c>
      <c r="AA6144" t="s">
        <v>4165</v>
      </c>
      <c r="AB6144" t="s">
        <v>4166</v>
      </c>
      <c r="AC6144" t="s">
        <v>25</v>
      </c>
      <c r="AD6144" t="s">
        <v>26</v>
      </c>
      <c r="AE6144" t="s">
        <v>1453</v>
      </c>
      <c r="AF6144" t="s">
        <v>844</v>
      </c>
      <c r="AG6144">
        <v>6040</v>
      </c>
      <c r="AH6144" t="s">
        <v>160</v>
      </c>
      <c r="AI6144" t="s">
        <v>4228</v>
      </c>
      <c r="AJ6144" t="s">
        <v>73</v>
      </c>
      <c r="AK6144" t="s">
        <v>74</v>
      </c>
      <c r="AL6144" t="s">
        <v>4229</v>
      </c>
      <c r="AM6144">
        <v>257.98</v>
      </c>
      <c r="AN6144">
        <v>2</v>
      </c>
      <c r="AO6144">
        <v>0</v>
      </c>
      <c r="AP6144">
        <v>74.8142</v>
      </c>
      <c r="AQ6144">
        <f>YEAR(Table1[[#This Row],[Order Date]])</f>
        <v>2017</v>
      </c>
      <c r="AR6144" t="str">
        <f>TEXT(Table1[[#This Row],[Order Date]],"mmmm")</f>
        <v>July</v>
      </c>
      <c r="AS6144" t="str">
        <f>"Q"&amp;ROUNDUP(MONTH(Table1[[#This Row],[Order Date]])/3,0)</f>
        <v>Q3</v>
      </c>
      <c r="AT6144">
        <f>IF(Table1[[#This Row],[Sales]]=0,0,Table1[[#This Row],[Profit]]/Table1[[#This Row],[Sales]])</f>
        <v>0.28999999999999998</v>
      </c>
    </row>
    <row r="6145" spans="22:46" x14ac:dyDescent="0.3">
      <c r="V6145">
        <v>6144</v>
      </c>
      <c r="W6145" t="s">
        <v>9497</v>
      </c>
      <c r="X6145" s="1">
        <v>42925</v>
      </c>
      <c r="Y6145" t="s">
        <v>3321</v>
      </c>
      <c r="Z6145" t="s">
        <v>51</v>
      </c>
      <c r="AA6145" t="s">
        <v>4165</v>
      </c>
      <c r="AB6145" t="s">
        <v>4166</v>
      </c>
      <c r="AC6145" t="s">
        <v>25</v>
      </c>
      <c r="AD6145" t="s">
        <v>26</v>
      </c>
      <c r="AE6145" t="s">
        <v>1453</v>
      </c>
      <c r="AF6145" t="s">
        <v>844</v>
      </c>
      <c r="AG6145">
        <v>6040</v>
      </c>
      <c r="AH6145" t="s">
        <v>160</v>
      </c>
      <c r="AI6145" t="s">
        <v>7559</v>
      </c>
      <c r="AJ6145" t="s">
        <v>46</v>
      </c>
      <c r="AK6145" t="s">
        <v>70</v>
      </c>
      <c r="AL6145" t="s">
        <v>7560</v>
      </c>
      <c r="AM6145">
        <v>119.04</v>
      </c>
      <c r="AN6145">
        <v>6</v>
      </c>
      <c r="AO6145">
        <v>0</v>
      </c>
      <c r="AP6145">
        <v>48.806399999999996</v>
      </c>
      <c r="AQ6145">
        <f>YEAR(Table1[[#This Row],[Order Date]])</f>
        <v>2017</v>
      </c>
      <c r="AR6145" t="str">
        <f>TEXT(Table1[[#This Row],[Order Date]],"mmmm")</f>
        <v>July</v>
      </c>
      <c r="AS6145" t="str">
        <f>"Q"&amp;ROUNDUP(MONTH(Table1[[#This Row],[Order Date]])/3,0)</f>
        <v>Q3</v>
      </c>
      <c r="AT6145">
        <f>IF(Table1[[#This Row],[Sales]]=0,0,Table1[[#This Row],[Profit]]/Table1[[#This Row],[Sales]])</f>
        <v>0.41</v>
      </c>
    </row>
    <row r="6146" spans="22:46" x14ac:dyDescent="0.3">
      <c r="V6146">
        <v>6145</v>
      </c>
      <c r="W6146" t="s">
        <v>9498</v>
      </c>
      <c r="X6146" s="1">
        <v>42913</v>
      </c>
      <c r="Y6146" s="1">
        <v>42742</v>
      </c>
      <c r="Z6146" t="s">
        <v>51</v>
      </c>
      <c r="AA6146" t="s">
        <v>2118</v>
      </c>
      <c r="AB6146" t="s">
        <v>2119</v>
      </c>
      <c r="AC6146" t="s">
        <v>25</v>
      </c>
      <c r="AD6146" t="s">
        <v>26</v>
      </c>
      <c r="AE6146" t="s">
        <v>2859</v>
      </c>
      <c r="AF6146" t="s">
        <v>148</v>
      </c>
      <c r="AG6146">
        <v>68104</v>
      </c>
      <c r="AH6146" t="s">
        <v>111</v>
      </c>
      <c r="AI6146" t="s">
        <v>4783</v>
      </c>
      <c r="AJ6146" t="s">
        <v>46</v>
      </c>
      <c r="AK6146" t="s">
        <v>94</v>
      </c>
      <c r="AL6146" t="s">
        <v>4784</v>
      </c>
      <c r="AM6146">
        <v>20.07</v>
      </c>
      <c r="AN6146">
        <v>3</v>
      </c>
      <c r="AO6146">
        <v>0</v>
      </c>
      <c r="AP6146">
        <v>9.2322000000000006</v>
      </c>
      <c r="AQ6146">
        <f>YEAR(Table1[[#This Row],[Order Date]])</f>
        <v>2017</v>
      </c>
      <c r="AR6146" t="str">
        <f>TEXT(Table1[[#This Row],[Order Date]],"mmmm")</f>
        <v>June</v>
      </c>
      <c r="AS6146" t="str">
        <f>"Q"&amp;ROUNDUP(MONTH(Table1[[#This Row],[Order Date]])/3,0)</f>
        <v>Q2</v>
      </c>
      <c r="AT6146">
        <f>IF(Table1[[#This Row],[Sales]]=0,0,Table1[[#This Row],[Profit]]/Table1[[#This Row],[Sales]])</f>
        <v>0.46</v>
      </c>
    </row>
    <row r="6147" spans="22:46" x14ac:dyDescent="0.3">
      <c r="V6147">
        <v>6146</v>
      </c>
      <c r="W6147" t="s">
        <v>9499</v>
      </c>
      <c r="X6147" s="1">
        <v>41995</v>
      </c>
      <c r="Y6147" t="s">
        <v>597</v>
      </c>
      <c r="Z6147" t="s">
        <v>51</v>
      </c>
      <c r="AA6147" t="s">
        <v>7873</v>
      </c>
      <c r="AB6147" t="s">
        <v>7874</v>
      </c>
      <c r="AC6147" t="s">
        <v>25</v>
      </c>
      <c r="AD6147" t="s">
        <v>26</v>
      </c>
      <c r="AE6147" t="s">
        <v>710</v>
      </c>
      <c r="AF6147" t="s">
        <v>43</v>
      </c>
      <c r="AG6147">
        <v>95123</v>
      </c>
      <c r="AH6147" t="s">
        <v>44</v>
      </c>
      <c r="AI6147" t="s">
        <v>2184</v>
      </c>
      <c r="AJ6147" t="s">
        <v>46</v>
      </c>
      <c r="AK6147" t="s">
        <v>70</v>
      </c>
      <c r="AL6147" t="s">
        <v>2185</v>
      </c>
      <c r="AM6147">
        <v>11.76</v>
      </c>
      <c r="AN6147">
        <v>4</v>
      </c>
      <c r="AO6147">
        <v>0</v>
      </c>
      <c r="AP6147">
        <v>3.1751999999999998</v>
      </c>
      <c r="AQ6147">
        <f>YEAR(Table1[[#This Row],[Order Date]])</f>
        <v>2014</v>
      </c>
      <c r="AR6147" t="str">
        <f>TEXT(Table1[[#This Row],[Order Date]],"mmmm")</f>
        <v>December</v>
      </c>
      <c r="AS6147" t="str">
        <f>"Q"&amp;ROUNDUP(MONTH(Table1[[#This Row],[Order Date]])/3,0)</f>
        <v>Q4</v>
      </c>
      <c r="AT6147">
        <f>IF(Table1[[#This Row],[Sales]]=0,0,Table1[[#This Row],[Profit]]/Table1[[#This Row],[Sales]])</f>
        <v>0.26999999999999996</v>
      </c>
    </row>
    <row r="6148" spans="22:46" x14ac:dyDescent="0.3">
      <c r="V6148">
        <v>6147</v>
      </c>
      <c r="W6148" t="s">
        <v>9500</v>
      </c>
      <c r="X6148" s="1">
        <v>43060</v>
      </c>
      <c r="Y6148" t="s">
        <v>5246</v>
      </c>
      <c r="Z6148" t="s">
        <v>51</v>
      </c>
      <c r="AA6148" t="s">
        <v>5909</v>
      </c>
      <c r="AB6148" t="s">
        <v>5910</v>
      </c>
      <c r="AC6148" t="s">
        <v>41</v>
      </c>
      <c r="AD6148" t="s">
        <v>26</v>
      </c>
      <c r="AE6148" t="s">
        <v>136</v>
      </c>
      <c r="AF6148" t="s">
        <v>43</v>
      </c>
      <c r="AG6148">
        <v>94122</v>
      </c>
      <c r="AH6148" t="s">
        <v>44</v>
      </c>
      <c r="AI6148" t="s">
        <v>2184</v>
      </c>
      <c r="AJ6148" t="s">
        <v>46</v>
      </c>
      <c r="AK6148" t="s">
        <v>70</v>
      </c>
      <c r="AL6148" t="s">
        <v>2185</v>
      </c>
      <c r="AM6148">
        <v>11.76</v>
      </c>
      <c r="AN6148">
        <v>4</v>
      </c>
      <c r="AO6148">
        <v>0</v>
      </c>
      <c r="AP6148">
        <v>3.1751999999999998</v>
      </c>
      <c r="AQ6148">
        <f>YEAR(Table1[[#This Row],[Order Date]])</f>
        <v>2017</v>
      </c>
      <c r="AR6148" t="str">
        <f>TEXT(Table1[[#This Row],[Order Date]],"mmmm")</f>
        <v>November</v>
      </c>
      <c r="AS6148" t="str">
        <f>"Q"&amp;ROUNDUP(MONTH(Table1[[#This Row],[Order Date]])/3,0)</f>
        <v>Q4</v>
      </c>
      <c r="AT6148">
        <f>IF(Table1[[#This Row],[Sales]]=0,0,Table1[[#This Row],[Profit]]/Table1[[#This Row],[Sales]])</f>
        <v>0.26999999999999996</v>
      </c>
    </row>
    <row r="6149" spans="22:46" x14ac:dyDescent="0.3">
      <c r="V6149">
        <v>6148</v>
      </c>
      <c r="W6149" t="s">
        <v>9500</v>
      </c>
      <c r="X6149" s="1">
        <v>43060</v>
      </c>
      <c r="Y6149" t="s">
        <v>5246</v>
      </c>
      <c r="Z6149" t="s">
        <v>51</v>
      </c>
      <c r="AA6149" t="s">
        <v>5909</v>
      </c>
      <c r="AB6149" t="s">
        <v>5910</v>
      </c>
      <c r="AC6149" t="s">
        <v>41</v>
      </c>
      <c r="AD6149" t="s">
        <v>26</v>
      </c>
      <c r="AE6149" t="s">
        <v>136</v>
      </c>
      <c r="AF6149" t="s">
        <v>43</v>
      </c>
      <c r="AG6149">
        <v>94122</v>
      </c>
      <c r="AH6149" t="s">
        <v>44</v>
      </c>
      <c r="AI6149" t="s">
        <v>4348</v>
      </c>
      <c r="AJ6149" t="s">
        <v>46</v>
      </c>
      <c r="AK6149" t="s">
        <v>77</v>
      </c>
      <c r="AL6149" t="s">
        <v>4349</v>
      </c>
      <c r="AM6149">
        <v>40.735999999999997</v>
      </c>
      <c r="AN6149">
        <v>2</v>
      </c>
      <c r="AO6149">
        <v>0.2</v>
      </c>
      <c r="AP6149">
        <v>14.7668</v>
      </c>
      <c r="AQ6149">
        <f>YEAR(Table1[[#This Row],[Order Date]])</f>
        <v>2017</v>
      </c>
      <c r="AR6149" t="str">
        <f>TEXT(Table1[[#This Row],[Order Date]],"mmmm")</f>
        <v>November</v>
      </c>
      <c r="AS6149" t="str">
        <f>"Q"&amp;ROUNDUP(MONTH(Table1[[#This Row],[Order Date]])/3,0)</f>
        <v>Q4</v>
      </c>
      <c r="AT6149">
        <f>IF(Table1[[#This Row],[Sales]]=0,0,Table1[[#This Row],[Profit]]/Table1[[#This Row],[Sales]])</f>
        <v>0.36250000000000004</v>
      </c>
    </row>
    <row r="6150" spans="22:46" x14ac:dyDescent="0.3">
      <c r="V6150">
        <v>6149</v>
      </c>
      <c r="W6150" t="s">
        <v>9501</v>
      </c>
      <c r="X6150" s="1">
        <v>42548</v>
      </c>
      <c r="Y6150" t="s">
        <v>4920</v>
      </c>
      <c r="Z6150" t="s">
        <v>22</v>
      </c>
      <c r="AA6150" t="s">
        <v>6696</v>
      </c>
      <c r="AB6150" t="s">
        <v>6697</v>
      </c>
      <c r="AC6150" t="s">
        <v>25</v>
      </c>
      <c r="AD6150" t="s">
        <v>26</v>
      </c>
      <c r="AE6150" t="s">
        <v>136</v>
      </c>
      <c r="AF6150" t="s">
        <v>43</v>
      </c>
      <c r="AG6150">
        <v>94109</v>
      </c>
      <c r="AH6150" t="s">
        <v>44</v>
      </c>
      <c r="AI6150" t="s">
        <v>7449</v>
      </c>
      <c r="AJ6150" t="s">
        <v>73</v>
      </c>
      <c r="AK6150" t="s">
        <v>74</v>
      </c>
      <c r="AL6150" t="s">
        <v>7450</v>
      </c>
      <c r="AM6150">
        <v>201.584</v>
      </c>
      <c r="AN6150">
        <v>2</v>
      </c>
      <c r="AO6150">
        <v>0.2</v>
      </c>
      <c r="AP6150">
        <v>12.599</v>
      </c>
      <c r="AQ6150">
        <f>YEAR(Table1[[#This Row],[Order Date]])</f>
        <v>2016</v>
      </c>
      <c r="AR6150" t="str">
        <f>TEXT(Table1[[#This Row],[Order Date]],"mmmm")</f>
        <v>June</v>
      </c>
      <c r="AS6150" t="str">
        <f>"Q"&amp;ROUNDUP(MONTH(Table1[[#This Row],[Order Date]])/3,0)</f>
        <v>Q2</v>
      </c>
      <c r="AT6150">
        <f>IF(Table1[[#This Row],[Sales]]=0,0,Table1[[#This Row],[Profit]]/Table1[[#This Row],[Sales]])</f>
        <v>6.25E-2</v>
      </c>
    </row>
    <row r="6151" spans="22:46" x14ac:dyDescent="0.3">
      <c r="V6151">
        <v>6150</v>
      </c>
      <c r="W6151" t="s">
        <v>9502</v>
      </c>
      <c r="X6151" s="1">
        <v>43097</v>
      </c>
      <c r="Y6151" t="s">
        <v>6195</v>
      </c>
      <c r="Z6151" t="s">
        <v>207</v>
      </c>
      <c r="AA6151" t="s">
        <v>7004</v>
      </c>
      <c r="AB6151" t="s">
        <v>7005</v>
      </c>
      <c r="AC6151" t="s">
        <v>41</v>
      </c>
      <c r="AD6151" t="s">
        <v>26</v>
      </c>
      <c r="AE6151" t="s">
        <v>1315</v>
      </c>
      <c r="AF6151" t="s">
        <v>43</v>
      </c>
      <c r="AG6151">
        <v>90805</v>
      </c>
      <c r="AH6151" t="s">
        <v>44</v>
      </c>
      <c r="AI6151" t="s">
        <v>317</v>
      </c>
      <c r="AJ6151" t="s">
        <v>31</v>
      </c>
      <c r="AK6151" t="s">
        <v>35</v>
      </c>
      <c r="AL6151" t="s">
        <v>318</v>
      </c>
      <c r="AM6151">
        <v>340.70400000000001</v>
      </c>
      <c r="AN6151">
        <v>6</v>
      </c>
      <c r="AO6151">
        <v>0.2</v>
      </c>
      <c r="AP6151">
        <v>-34.070399999999999</v>
      </c>
      <c r="AQ6151">
        <f>YEAR(Table1[[#This Row],[Order Date]])</f>
        <v>2017</v>
      </c>
      <c r="AR6151" t="str">
        <f>TEXT(Table1[[#This Row],[Order Date]],"mmmm")</f>
        <v>December</v>
      </c>
      <c r="AS6151" t="str">
        <f>"Q"&amp;ROUNDUP(MONTH(Table1[[#This Row],[Order Date]])/3,0)</f>
        <v>Q4</v>
      </c>
      <c r="AT6151">
        <f>IF(Table1[[#This Row],[Sales]]=0,0,Table1[[#This Row],[Profit]]/Table1[[#This Row],[Sales]])</f>
        <v>-9.9999999999999992E-2</v>
      </c>
    </row>
    <row r="6152" spans="22:46" x14ac:dyDescent="0.3">
      <c r="V6152">
        <v>6151</v>
      </c>
      <c r="W6152" t="s">
        <v>9503</v>
      </c>
      <c r="X6152" s="1">
        <v>42468</v>
      </c>
      <c r="Y6152" s="1">
        <v>42678</v>
      </c>
      <c r="Z6152" t="s">
        <v>207</v>
      </c>
      <c r="AA6152" t="s">
        <v>5019</v>
      </c>
      <c r="AB6152" t="s">
        <v>5020</v>
      </c>
      <c r="AC6152" t="s">
        <v>25</v>
      </c>
      <c r="AD6152" t="s">
        <v>26</v>
      </c>
      <c r="AE6152" t="s">
        <v>563</v>
      </c>
      <c r="AF6152" t="s">
        <v>1429</v>
      </c>
      <c r="AG6152">
        <v>31907</v>
      </c>
      <c r="AH6152" t="s">
        <v>29</v>
      </c>
      <c r="AI6152" t="s">
        <v>7410</v>
      </c>
      <c r="AJ6152" t="s">
        <v>31</v>
      </c>
      <c r="AK6152" t="s">
        <v>32</v>
      </c>
      <c r="AL6152" t="s">
        <v>7411</v>
      </c>
      <c r="AM6152">
        <v>354.9</v>
      </c>
      <c r="AN6152">
        <v>5</v>
      </c>
      <c r="AO6152">
        <v>0</v>
      </c>
      <c r="AP6152">
        <v>88.724999999999994</v>
      </c>
      <c r="AQ6152">
        <f>YEAR(Table1[[#This Row],[Order Date]])</f>
        <v>2016</v>
      </c>
      <c r="AR6152" t="str">
        <f>TEXT(Table1[[#This Row],[Order Date]],"mmmm")</f>
        <v>April</v>
      </c>
      <c r="AS6152" t="str">
        <f>"Q"&amp;ROUNDUP(MONTH(Table1[[#This Row],[Order Date]])/3,0)</f>
        <v>Q2</v>
      </c>
      <c r="AT6152">
        <f>IF(Table1[[#This Row],[Sales]]=0,0,Table1[[#This Row],[Profit]]/Table1[[#This Row],[Sales]])</f>
        <v>0.25</v>
      </c>
    </row>
    <row r="6153" spans="22:46" x14ac:dyDescent="0.3">
      <c r="V6153">
        <v>6152</v>
      </c>
      <c r="W6153" t="s">
        <v>9504</v>
      </c>
      <c r="X6153" s="1">
        <v>41716</v>
      </c>
      <c r="Y6153" t="s">
        <v>879</v>
      </c>
      <c r="Z6153" t="s">
        <v>22</v>
      </c>
      <c r="AA6153" t="s">
        <v>8010</v>
      </c>
      <c r="AB6153" t="s">
        <v>8011</v>
      </c>
      <c r="AC6153" t="s">
        <v>108</v>
      </c>
      <c r="AD6153" t="s">
        <v>26</v>
      </c>
      <c r="AE6153" t="s">
        <v>136</v>
      </c>
      <c r="AF6153" t="s">
        <v>43</v>
      </c>
      <c r="AG6153">
        <v>94110</v>
      </c>
      <c r="AH6153" t="s">
        <v>44</v>
      </c>
      <c r="AI6153" t="s">
        <v>7778</v>
      </c>
      <c r="AJ6153" t="s">
        <v>31</v>
      </c>
      <c r="AK6153" t="s">
        <v>32</v>
      </c>
      <c r="AL6153" t="s">
        <v>7779</v>
      </c>
      <c r="AM6153">
        <v>1198.33</v>
      </c>
      <c r="AN6153">
        <v>10</v>
      </c>
      <c r="AO6153">
        <v>0.15</v>
      </c>
      <c r="AP6153">
        <v>70.489999999999995</v>
      </c>
      <c r="AQ6153">
        <f>YEAR(Table1[[#This Row],[Order Date]])</f>
        <v>2014</v>
      </c>
      <c r="AR6153" t="str">
        <f>TEXT(Table1[[#This Row],[Order Date]],"mmmm")</f>
        <v>March</v>
      </c>
      <c r="AS6153" t="str">
        <f>"Q"&amp;ROUNDUP(MONTH(Table1[[#This Row],[Order Date]])/3,0)</f>
        <v>Q1</v>
      </c>
      <c r="AT6153">
        <f>IF(Table1[[#This Row],[Sales]]=0,0,Table1[[#This Row],[Profit]]/Table1[[#This Row],[Sales]])</f>
        <v>5.8823529411764705E-2</v>
      </c>
    </row>
    <row r="6154" spans="22:46" x14ac:dyDescent="0.3">
      <c r="V6154">
        <v>6153</v>
      </c>
      <c r="W6154" t="s">
        <v>9505</v>
      </c>
      <c r="X6154" s="1">
        <v>42919</v>
      </c>
      <c r="Y6154" s="1">
        <v>42954</v>
      </c>
      <c r="Z6154" t="s">
        <v>51</v>
      </c>
      <c r="AA6154" t="s">
        <v>3379</v>
      </c>
      <c r="AB6154" t="s">
        <v>3380</v>
      </c>
      <c r="AC6154" t="s">
        <v>25</v>
      </c>
      <c r="AD6154" t="s">
        <v>26</v>
      </c>
      <c r="AE6154" t="s">
        <v>42</v>
      </c>
      <c r="AF6154" t="s">
        <v>43</v>
      </c>
      <c r="AG6154">
        <v>90004</v>
      </c>
      <c r="AH6154" t="s">
        <v>44</v>
      </c>
      <c r="AI6154" t="s">
        <v>998</v>
      </c>
      <c r="AJ6154" t="s">
        <v>46</v>
      </c>
      <c r="AK6154" t="s">
        <v>60</v>
      </c>
      <c r="AL6154" t="s">
        <v>999</v>
      </c>
      <c r="AM6154">
        <v>87.92</v>
      </c>
      <c r="AN6154">
        <v>4</v>
      </c>
      <c r="AO6154">
        <v>0</v>
      </c>
      <c r="AP6154">
        <v>0.87919999999999998</v>
      </c>
      <c r="AQ6154">
        <f>YEAR(Table1[[#This Row],[Order Date]])</f>
        <v>2017</v>
      </c>
      <c r="AR6154" t="str">
        <f>TEXT(Table1[[#This Row],[Order Date]],"mmmm")</f>
        <v>July</v>
      </c>
      <c r="AS6154" t="str">
        <f>"Q"&amp;ROUNDUP(MONTH(Table1[[#This Row],[Order Date]])/3,0)</f>
        <v>Q3</v>
      </c>
      <c r="AT6154">
        <f>IF(Table1[[#This Row],[Sales]]=0,0,Table1[[#This Row],[Profit]]/Table1[[#This Row],[Sales]])</f>
        <v>0.01</v>
      </c>
    </row>
    <row r="6155" spans="22:46" x14ac:dyDescent="0.3">
      <c r="V6155">
        <v>6154</v>
      </c>
      <c r="W6155" t="s">
        <v>9506</v>
      </c>
      <c r="X6155" s="1">
        <v>42845</v>
      </c>
      <c r="Y6155" t="s">
        <v>6362</v>
      </c>
      <c r="Z6155" t="s">
        <v>207</v>
      </c>
      <c r="AA6155" t="s">
        <v>546</v>
      </c>
      <c r="AB6155" t="s">
        <v>547</v>
      </c>
      <c r="AC6155" t="s">
        <v>41</v>
      </c>
      <c r="AD6155" t="s">
        <v>26</v>
      </c>
      <c r="AE6155" t="s">
        <v>158</v>
      </c>
      <c r="AF6155" t="s">
        <v>159</v>
      </c>
      <c r="AG6155">
        <v>19120</v>
      </c>
      <c r="AH6155" t="s">
        <v>160</v>
      </c>
      <c r="AI6155" t="s">
        <v>6520</v>
      </c>
      <c r="AJ6155" t="s">
        <v>31</v>
      </c>
      <c r="AK6155" t="s">
        <v>67</v>
      </c>
      <c r="AL6155" t="s">
        <v>6521</v>
      </c>
      <c r="AM6155">
        <v>51.968000000000004</v>
      </c>
      <c r="AN6155">
        <v>2</v>
      </c>
      <c r="AO6155">
        <v>0.2</v>
      </c>
      <c r="AP6155">
        <v>10.393599999999999</v>
      </c>
      <c r="AQ6155">
        <f>YEAR(Table1[[#This Row],[Order Date]])</f>
        <v>2017</v>
      </c>
      <c r="AR6155" t="str">
        <f>TEXT(Table1[[#This Row],[Order Date]],"mmmm")</f>
        <v>April</v>
      </c>
      <c r="AS6155" t="str">
        <f>"Q"&amp;ROUNDUP(MONTH(Table1[[#This Row],[Order Date]])/3,0)</f>
        <v>Q2</v>
      </c>
      <c r="AT6155">
        <f>IF(Table1[[#This Row],[Sales]]=0,0,Table1[[#This Row],[Profit]]/Table1[[#This Row],[Sales]])</f>
        <v>0.19999999999999998</v>
      </c>
    </row>
    <row r="6156" spans="22:46" x14ac:dyDescent="0.3">
      <c r="V6156">
        <v>6155</v>
      </c>
      <c r="W6156" t="s">
        <v>9506</v>
      </c>
      <c r="X6156" s="1">
        <v>42845</v>
      </c>
      <c r="Y6156" t="s">
        <v>6362</v>
      </c>
      <c r="Z6156" t="s">
        <v>207</v>
      </c>
      <c r="AA6156" t="s">
        <v>546</v>
      </c>
      <c r="AB6156" t="s">
        <v>547</v>
      </c>
      <c r="AC6156" t="s">
        <v>41</v>
      </c>
      <c r="AD6156" t="s">
        <v>26</v>
      </c>
      <c r="AE6156" t="s">
        <v>158</v>
      </c>
      <c r="AF6156" t="s">
        <v>159</v>
      </c>
      <c r="AG6156">
        <v>19120</v>
      </c>
      <c r="AH6156" t="s">
        <v>160</v>
      </c>
      <c r="AI6156" t="s">
        <v>415</v>
      </c>
      <c r="AJ6156" t="s">
        <v>46</v>
      </c>
      <c r="AK6156" t="s">
        <v>60</v>
      </c>
      <c r="AL6156" t="s">
        <v>416</v>
      </c>
      <c r="AM6156">
        <v>51.335999999999999</v>
      </c>
      <c r="AN6156">
        <v>3</v>
      </c>
      <c r="AO6156">
        <v>0.2</v>
      </c>
      <c r="AP6156">
        <v>5.7752999999999997</v>
      </c>
      <c r="AQ6156">
        <f>YEAR(Table1[[#This Row],[Order Date]])</f>
        <v>2017</v>
      </c>
      <c r="AR6156" t="str">
        <f>TEXT(Table1[[#This Row],[Order Date]],"mmmm")</f>
        <v>April</v>
      </c>
      <c r="AS6156" t="str">
        <f>"Q"&amp;ROUNDUP(MONTH(Table1[[#This Row],[Order Date]])/3,0)</f>
        <v>Q2</v>
      </c>
      <c r="AT6156">
        <f>IF(Table1[[#This Row],[Sales]]=0,0,Table1[[#This Row],[Profit]]/Table1[[#This Row],[Sales]])</f>
        <v>0.1125</v>
      </c>
    </row>
    <row r="6157" spans="22:46" x14ac:dyDescent="0.3">
      <c r="V6157">
        <v>6156</v>
      </c>
      <c r="W6157" t="s">
        <v>9506</v>
      </c>
      <c r="X6157" s="1">
        <v>42845</v>
      </c>
      <c r="Y6157" t="s">
        <v>6362</v>
      </c>
      <c r="Z6157" t="s">
        <v>207</v>
      </c>
      <c r="AA6157" t="s">
        <v>546</v>
      </c>
      <c r="AB6157" t="s">
        <v>547</v>
      </c>
      <c r="AC6157" t="s">
        <v>41</v>
      </c>
      <c r="AD6157" t="s">
        <v>26</v>
      </c>
      <c r="AE6157" t="s">
        <v>158</v>
      </c>
      <c r="AF6157" t="s">
        <v>159</v>
      </c>
      <c r="AG6157">
        <v>19120</v>
      </c>
      <c r="AH6157" t="s">
        <v>160</v>
      </c>
      <c r="AI6157" t="s">
        <v>1774</v>
      </c>
      <c r="AJ6157" t="s">
        <v>46</v>
      </c>
      <c r="AK6157" t="s">
        <v>60</v>
      </c>
      <c r="AL6157" t="s">
        <v>1775</v>
      </c>
      <c r="AM6157">
        <v>332.70400000000001</v>
      </c>
      <c r="AN6157">
        <v>1</v>
      </c>
      <c r="AO6157">
        <v>0.2</v>
      </c>
      <c r="AP6157">
        <v>33.270400000000002</v>
      </c>
      <c r="AQ6157">
        <f>YEAR(Table1[[#This Row],[Order Date]])</f>
        <v>2017</v>
      </c>
      <c r="AR6157" t="str">
        <f>TEXT(Table1[[#This Row],[Order Date]],"mmmm")</f>
        <v>April</v>
      </c>
      <c r="AS6157" t="str">
        <f>"Q"&amp;ROUNDUP(MONTH(Table1[[#This Row],[Order Date]])/3,0)</f>
        <v>Q2</v>
      </c>
      <c r="AT6157">
        <f>IF(Table1[[#This Row],[Sales]]=0,0,Table1[[#This Row],[Profit]]/Table1[[#This Row],[Sales]])</f>
        <v>0.1</v>
      </c>
    </row>
    <row r="6158" spans="22:46" x14ac:dyDescent="0.3">
      <c r="V6158">
        <v>6157</v>
      </c>
      <c r="W6158" t="s">
        <v>9506</v>
      </c>
      <c r="X6158" s="1">
        <v>42845</v>
      </c>
      <c r="Y6158" t="s">
        <v>6362</v>
      </c>
      <c r="Z6158" t="s">
        <v>207</v>
      </c>
      <c r="AA6158" t="s">
        <v>546</v>
      </c>
      <c r="AB6158" t="s">
        <v>547</v>
      </c>
      <c r="AC6158" t="s">
        <v>41</v>
      </c>
      <c r="AD6158" t="s">
        <v>26</v>
      </c>
      <c r="AE6158" t="s">
        <v>158</v>
      </c>
      <c r="AF6158" t="s">
        <v>159</v>
      </c>
      <c r="AG6158">
        <v>19120</v>
      </c>
      <c r="AH6158" t="s">
        <v>160</v>
      </c>
      <c r="AI6158" t="s">
        <v>6350</v>
      </c>
      <c r="AJ6158" t="s">
        <v>31</v>
      </c>
      <c r="AK6158" t="s">
        <v>67</v>
      </c>
      <c r="AL6158" t="s">
        <v>6351</v>
      </c>
      <c r="AM6158">
        <v>42.408000000000001</v>
      </c>
      <c r="AN6158">
        <v>3</v>
      </c>
      <c r="AO6158">
        <v>0.2</v>
      </c>
      <c r="AP6158">
        <v>9.5418000000000003</v>
      </c>
      <c r="AQ6158">
        <f>YEAR(Table1[[#This Row],[Order Date]])</f>
        <v>2017</v>
      </c>
      <c r="AR6158" t="str">
        <f>TEXT(Table1[[#This Row],[Order Date]],"mmmm")</f>
        <v>April</v>
      </c>
      <c r="AS6158" t="str">
        <f>"Q"&amp;ROUNDUP(MONTH(Table1[[#This Row],[Order Date]])/3,0)</f>
        <v>Q2</v>
      </c>
      <c r="AT6158">
        <f>IF(Table1[[#This Row],[Sales]]=0,0,Table1[[#This Row],[Profit]]/Table1[[#This Row],[Sales]])</f>
        <v>0.22500000000000001</v>
      </c>
    </row>
    <row r="6159" spans="22:46" x14ac:dyDescent="0.3">
      <c r="V6159">
        <v>6158</v>
      </c>
      <c r="W6159" t="s">
        <v>9507</v>
      </c>
      <c r="X6159" s="1">
        <v>42585</v>
      </c>
      <c r="Y6159" s="1">
        <v>42498</v>
      </c>
      <c r="Z6159" t="s">
        <v>22</v>
      </c>
      <c r="AA6159" t="s">
        <v>8183</v>
      </c>
      <c r="AB6159" t="s">
        <v>8184</v>
      </c>
      <c r="AC6159" t="s">
        <v>25</v>
      </c>
      <c r="AD6159" t="s">
        <v>26</v>
      </c>
      <c r="AE6159" t="s">
        <v>5106</v>
      </c>
      <c r="AF6159" t="s">
        <v>732</v>
      </c>
      <c r="AG6159">
        <v>74133</v>
      </c>
      <c r="AH6159" t="s">
        <v>111</v>
      </c>
      <c r="AI6159" t="s">
        <v>571</v>
      </c>
      <c r="AJ6159" t="s">
        <v>46</v>
      </c>
      <c r="AK6159" t="s">
        <v>190</v>
      </c>
      <c r="AL6159" t="s">
        <v>572</v>
      </c>
      <c r="AM6159">
        <v>81.540000000000006</v>
      </c>
      <c r="AN6159">
        <v>3</v>
      </c>
      <c r="AO6159">
        <v>0</v>
      </c>
      <c r="AP6159">
        <v>38.323799999999999</v>
      </c>
      <c r="AQ6159">
        <f>YEAR(Table1[[#This Row],[Order Date]])</f>
        <v>2016</v>
      </c>
      <c r="AR6159" t="str">
        <f>TEXT(Table1[[#This Row],[Order Date]],"mmmm")</f>
        <v>August</v>
      </c>
      <c r="AS6159" t="str">
        <f>"Q"&amp;ROUNDUP(MONTH(Table1[[#This Row],[Order Date]])/3,0)</f>
        <v>Q3</v>
      </c>
      <c r="AT6159">
        <f>IF(Table1[[#This Row],[Sales]]=0,0,Table1[[#This Row],[Profit]]/Table1[[#This Row],[Sales]])</f>
        <v>0.47</v>
      </c>
    </row>
    <row r="6160" spans="22:46" x14ac:dyDescent="0.3">
      <c r="V6160">
        <v>6159</v>
      </c>
      <c r="W6160" t="s">
        <v>9507</v>
      </c>
      <c r="X6160" s="1">
        <v>42585</v>
      </c>
      <c r="Y6160" s="1">
        <v>42498</v>
      </c>
      <c r="Z6160" t="s">
        <v>22</v>
      </c>
      <c r="AA6160" t="s">
        <v>8183</v>
      </c>
      <c r="AB6160" t="s">
        <v>8184</v>
      </c>
      <c r="AC6160" t="s">
        <v>25</v>
      </c>
      <c r="AD6160" t="s">
        <v>26</v>
      </c>
      <c r="AE6160" t="s">
        <v>5106</v>
      </c>
      <c r="AF6160" t="s">
        <v>732</v>
      </c>
      <c r="AG6160">
        <v>74133</v>
      </c>
      <c r="AH6160" t="s">
        <v>111</v>
      </c>
      <c r="AI6160" t="s">
        <v>9508</v>
      </c>
      <c r="AJ6160" t="s">
        <v>73</v>
      </c>
      <c r="AK6160" t="s">
        <v>176</v>
      </c>
      <c r="AL6160" t="s">
        <v>9509</v>
      </c>
      <c r="AM6160">
        <v>167.28</v>
      </c>
      <c r="AN6160">
        <v>12</v>
      </c>
      <c r="AO6160">
        <v>0</v>
      </c>
      <c r="AP6160">
        <v>23.4192</v>
      </c>
      <c r="AQ6160">
        <f>YEAR(Table1[[#This Row],[Order Date]])</f>
        <v>2016</v>
      </c>
      <c r="AR6160" t="str">
        <f>TEXT(Table1[[#This Row],[Order Date]],"mmmm")</f>
        <v>August</v>
      </c>
      <c r="AS6160" t="str">
        <f>"Q"&amp;ROUNDUP(MONTH(Table1[[#This Row],[Order Date]])/3,0)</f>
        <v>Q3</v>
      </c>
      <c r="AT6160">
        <f>IF(Table1[[#This Row],[Sales]]=0,0,Table1[[#This Row],[Profit]]/Table1[[#This Row],[Sales]])</f>
        <v>0.13999999999999999</v>
      </c>
    </row>
    <row r="6161" spans="22:46" x14ac:dyDescent="0.3">
      <c r="V6161">
        <v>6160</v>
      </c>
      <c r="W6161" t="s">
        <v>9510</v>
      </c>
      <c r="X6161" s="1">
        <v>42707</v>
      </c>
      <c r="Y6161" s="1">
        <v>42625</v>
      </c>
      <c r="Z6161" t="s">
        <v>51</v>
      </c>
      <c r="AA6161" t="s">
        <v>2849</v>
      </c>
      <c r="AB6161" t="s">
        <v>2850</v>
      </c>
      <c r="AC6161" t="s">
        <v>25</v>
      </c>
      <c r="AD6161" t="s">
        <v>26</v>
      </c>
      <c r="AE6161" t="s">
        <v>42</v>
      </c>
      <c r="AF6161" t="s">
        <v>43</v>
      </c>
      <c r="AG6161">
        <v>90049</v>
      </c>
      <c r="AH6161" t="s">
        <v>44</v>
      </c>
      <c r="AI6161" t="s">
        <v>8251</v>
      </c>
      <c r="AJ6161" t="s">
        <v>46</v>
      </c>
      <c r="AK6161" t="s">
        <v>60</v>
      </c>
      <c r="AL6161" t="s">
        <v>8252</v>
      </c>
      <c r="AM6161">
        <v>772.68</v>
      </c>
      <c r="AN6161">
        <v>4</v>
      </c>
      <c r="AO6161">
        <v>0</v>
      </c>
      <c r="AP6161">
        <v>108.1752</v>
      </c>
      <c r="AQ6161">
        <f>YEAR(Table1[[#This Row],[Order Date]])</f>
        <v>2016</v>
      </c>
      <c r="AR6161" t="str">
        <f>TEXT(Table1[[#This Row],[Order Date]],"mmmm")</f>
        <v>December</v>
      </c>
      <c r="AS6161" t="str">
        <f>"Q"&amp;ROUNDUP(MONTH(Table1[[#This Row],[Order Date]])/3,0)</f>
        <v>Q4</v>
      </c>
      <c r="AT6161">
        <f>IF(Table1[[#This Row],[Sales]]=0,0,Table1[[#This Row],[Profit]]/Table1[[#This Row],[Sales]])</f>
        <v>0.14000000000000001</v>
      </c>
    </row>
    <row r="6162" spans="22:46" x14ac:dyDescent="0.3">
      <c r="V6162">
        <v>6161</v>
      </c>
      <c r="W6162" t="s">
        <v>9511</v>
      </c>
      <c r="X6162" s="1">
        <v>41717</v>
      </c>
      <c r="Y6162" t="s">
        <v>879</v>
      </c>
      <c r="Z6162" t="s">
        <v>207</v>
      </c>
      <c r="AA6162" t="s">
        <v>2007</v>
      </c>
      <c r="AB6162" t="s">
        <v>2008</v>
      </c>
      <c r="AC6162" t="s">
        <v>41</v>
      </c>
      <c r="AD6162" t="s">
        <v>26</v>
      </c>
      <c r="AE6162" t="s">
        <v>2024</v>
      </c>
      <c r="AF6162" t="s">
        <v>55</v>
      </c>
      <c r="AG6162">
        <v>33801</v>
      </c>
      <c r="AH6162" t="s">
        <v>29</v>
      </c>
      <c r="AI6162" t="s">
        <v>2288</v>
      </c>
      <c r="AJ6162" t="s">
        <v>73</v>
      </c>
      <c r="AK6162" t="s">
        <v>74</v>
      </c>
      <c r="AL6162" t="s">
        <v>2289</v>
      </c>
      <c r="AM6162">
        <v>323.976</v>
      </c>
      <c r="AN6162">
        <v>3</v>
      </c>
      <c r="AO6162">
        <v>0.2</v>
      </c>
      <c r="AP6162">
        <v>28.347899999999999</v>
      </c>
      <c r="AQ6162">
        <f>YEAR(Table1[[#This Row],[Order Date]])</f>
        <v>2014</v>
      </c>
      <c r="AR6162" t="str">
        <f>TEXT(Table1[[#This Row],[Order Date]],"mmmm")</f>
        <v>March</v>
      </c>
      <c r="AS6162" t="str">
        <f>"Q"&amp;ROUNDUP(MONTH(Table1[[#This Row],[Order Date]])/3,0)</f>
        <v>Q1</v>
      </c>
      <c r="AT6162">
        <f>IF(Table1[[#This Row],[Sales]]=0,0,Table1[[#This Row],[Profit]]/Table1[[#This Row],[Sales]])</f>
        <v>8.7499999999999994E-2</v>
      </c>
    </row>
    <row r="6163" spans="22:46" x14ac:dyDescent="0.3">
      <c r="V6163">
        <v>6162</v>
      </c>
      <c r="W6163" t="s">
        <v>9511</v>
      </c>
      <c r="X6163" s="1">
        <v>41717</v>
      </c>
      <c r="Y6163" t="s">
        <v>879</v>
      </c>
      <c r="Z6163" t="s">
        <v>207</v>
      </c>
      <c r="AA6163" t="s">
        <v>2007</v>
      </c>
      <c r="AB6163" t="s">
        <v>2008</v>
      </c>
      <c r="AC6163" t="s">
        <v>41</v>
      </c>
      <c r="AD6163" t="s">
        <v>26</v>
      </c>
      <c r="AE6163" t="s">
        <v>2024</v>
      </c>
      <c r="AF6163" t="s">
        <v>55</v>
      </c>
      <c r="AG6163">
        <v>33801</v>
      </c>
      <c r="AH6163" t="s">
        <v>29</v>
      </c>
      <c r="AI6163" t="s">
        <v>5120</v>
      </c>
      <c r="AJ6163" t="s">
        <v>46</v>
      </c>
      <c r="AK6163" t="s">
        <v>47</v>
      </c>
      <c r="AL6163" t="s">
        <v>5121</v>
      </c>
      <c r="AM6163">
        <v>11.808</v>
      </c>
      <c r="AN6163">
        <v>4</v>
      </c>
      <c r="AO6163">
        <v>0.2</v>
      </c>
      <c r="AP6163">
        <v>3.9851999999999999</v>
      </c>
      <c r="AQ6163">
        <f>YEAR(Table1[[#This Row],[Order Date]])</f>
        <v>2014</v>
      </c>
      <c r="AR6163" t="str">
        <f>TEXT(Table1[[#This Row],[Order Date]],"mmmm")</f>
        <v>March</v>
      </c>
      <c r="AS6163" t="str">
        <f>"Q"&amp;ROUNDUP(MONTH(Table1[[#This Row],[Order Date]])/3,0)</f>
        <v>Q1</v>
      </c>
      <c r="AT6163">
        <f>IF(Table1[[#This Row],[Sales]]=0,0,Table1[[#This Row],[Profit]]/Table1[[#This Row],[Sales]])</f>
        <v>0.33749999999999997</v>
      </c>
    </row>
    <row r="6164" spans="22:46" x14ac:dyDescent="0.3">
      <c r="V6164">
        <v>6163</v>
      </c>
      <c r="W6164" t="s">
        <v>9511</v>
      </c>
      <c r="X6164" s="1">
        <v>41717</v>
      </c>
      <c r="Y6164" t="s">
        <v>879</v>
      </c>
      <c r="Z6164" t="s">
        <v>207</v>
      </c>
      <c r="AA6164" t="s">
        <v>2007</v>
      </c>
      <c r="AB6164" t="s">
        <v>2008</v>
      </c>
      <c r="AC6164" t="s">
        <v>41</v>
      </c>
      <c r="AD6164" t="s">
        <v>26</v>
      </c>
      <c r="AE6164" t="s">
        <v>2024</v>
      </c>
      <c r="AF6164" t="s">
        <v>55</v>
      </c>
      <c r="AG6164">
        <v>33801</v>
      </c>
      <c r="AH6164" t="s">
        <v>29</v>
      </c>
      <c r="AI6164" t="s">
        <v>1666</v>
      </c>
      <c r="AJ6164" t="s">
        <v>46</v>
      </c>
      <c r="AK6164" t="s">
        <v>60</v>
      </c>
      <c r="AL6164" t="s">
        <v>1667</v>
      </c>
      <c r="AM6164">
        <v>26.16</v>
      </c>
      <c r="AN6164">
        <v>3</v>
      </c>
      <c r="AO6164">
        <v>0.2</v>
      </c>
      <c r="AP6164">
        <v>1.962</v>
      </c>
      <c r="AQ6164">
        <f>YEAR(Table1[[#This Row],[Order Date]])</f>
        <v>2014</v>
      </c>
      <c r="AR6164" t="str">
        <f>TEXT(Table1[[#This Row],[Order Date]],"mmmm")</f>
        <v>March</v>
      </c>
      <c r="AS6164" t="str">
        <f>"Q"&amp;ROUNDUP(MONTH(Table1[[#This Row],[Order Date]])/3,0)</f>
        <v>Q1</v>
      </c>
      <c r="AT6164">
        <f>IF(Table1[[#This Row],[Sales]]=0,0,Table1[[#This Row],[Profit]]/Table1[[#This Row],[Sales]])</f>
        <v>7.4999999999999997E-2</v>
      </c>
    </row>
    <row r="6165" spans="22:46" x14ac:dyDescent="0.3">
      <c r="V6165">
        <v>6164</v>
      </c>
      <c r="W6165" t="s">
        <v>9511</v>
      </c>
      <c r="X6165" s="1">
        <v>41717</v>
      </c>
      <c r="Y6165" t="s">
        <v>879</v>
      </c>
      <c r="Z6165" t="s">
        <v>207</v>
      </c>
      <c r="AA6165" t="s">
        <v>2007</v>
      </c>
      <c r="AB6165" t="s">
        <v>2008</v>
      </c>
      <c r="AC6165" t="s">
        <v>41</v>
      </c>
      <c r="AD6165" t="s">
        <v>26</v>
      </c>
      <c r="AE6165" t="s">
        <v>2024</v>
      </c>
      <c r="AF6165" t="s">
        <v>55</v>
      </c>
      <c r="AG6165">
        <v>33801</v>
      </c>
      <c r="AH6165" t="s">
        <v>29</v>
      </c>
      <c r="AI6165" t="s">
        <v>6475</v>
      </c>
      <c r="AJ6165" t="s">
        <v>46</v>
      </c>
      <c r="AK6165" t="s">
        <v>77</v>
      </c>
      <c r="AL6165" t="s">
        <v>6476</v>
      </c>
      <c r="AM6165">
        <v>33.57</v>
      </c>
      <c r="AN6165">
        <v>5</v>
      </c>
      <c r="AO6165">
        <v>0.7</v>
      </c>
      <c r="AP6165">
        <v>-25.736999999999998</v>
      </c>
      <c r="AQ6165">
        <f>YEAR(Table1[[#This Row],[Order Date]])</f>
        <v>2014</v>
      </c>
      <c r="AR6165" t="str">
        <f>TEXT(Table1[[#This Row],[Order Date]],"mmmm")</f>
        <v>March</v>
      </c>
      <c r="AS6165" t="str">
        <f>"Q"&amp;ROUNDUP(MONTH(Table1[[#This Row],[Order Date]])/3,0)</f>
        <v>Q1</v>
      </c>
      <c r="AT6165">
        <f>IF(Table1[[#This Row],[Sales]]=0,0,Table1[[#This Row],[Profit]]/Table1[[#This Row],[Sales]])</f>
        <v>-0.76666666666666661</v>
      </c>
    </row>
    <row r="6166" spans="22:46" x14ac:dyDescent="0.3">
      <c r="V6166">
        <v>6165</v>
      </c>
      <c r="W6166" t="s">
        <v>9511</v>
      </c>
      <c r="X6166" s="1">
        <v>41717</v>
      </c>
      <c r="Y6166" t="s">
        <v>879</v>
      </c>
      <c r="Z6166" t="s">
        <v>207</v>
      </c>
      <c r="AA6166" t="s">
        <v>2007</v>
      </c>
      <c r="AB6166" t="s">
        <v>2008</v>
      </c>
      <c r="AC6166" t="s">
        <v>41</v>
      </c>
      <c r="AD6166" t="s">
        <v>26</v>
      </c>
      <c r="AE6166" t="s">
        <v>2024</v>
      </c>
      <c r="AF6166" t="s">
        <v>55</v>
      </c>
      <c r="AG6166">
        <v>33801</v>
      </c>
      <c r="AH6166" t="s">
        <v>29</v>
      </c>
      <c r="AI6166" t="s">
        <v>4614</v>
      </c>
      <c r="AJ6166" t="s">
        <v>31</v>
      </c>
      <c r="AK6166" t="s">
        <v>67</v>
      </c>
      <c r="AL6166" t="s">
        <v>1443</v>
      </c>
      <c r="AM6166">
        <v>4.992</v>
      </c>
      <c r="AN6166">
        <v>3</v>
      </c>
      <c r="AO6166">
        <v>0.2</v>
      </c>
      <c r="AP6166">
        <v>1.3728</v>
      </c>
      <c r="AQ6166">
        <f>YEAR(Table1[[#This Row],[Order Date]])</f>
        <v>2014</v>
      </c>
      <c r="AR6166" t="str">
        <f>TEXT(Table1[[#This Row],[Order Date]],"mmmm")</f>
        <v>March</v>
      </c>
      <c r="AS6166" t="str">
        <f>"Q"&amp;ROUNDUP(MONTH(Table1[[#This Row],[Order Date]])/3,0)</f>
        <v>Q1</v>
      </c>
      <c r="AT6166">
        <f>IF(Table1[[#This Row],[Sales]]=0,0,Table1[[#This Row],[Profit]]/Table1[[#This Row],[Sales]])</f>
        <v>0.27500000000000002</v>
      </c>
    </row>
    <row r="6167" spans="22:46" x14ac:dyDescent="0.3">
      <c r="V6167">
        <v>6166</v>
      </c>
      <c r="W6167" t="s">
        <v>9511</v>
      </c>
      <c r="X6167" s="1">
        <v>41717</v>
      </c>
      <c r="Y6167" t="s">
        <v>879</v>
      </c>
      <c r="Z6167" t="s">
        <v>207</v>
      </c>
      <c r="AA6167" t="s">
        <v>2007</v>
      </c>
      <c r="AB6167" t="s">
        <v>2008</v>
      </c>
      <c r="AC6167" t="s">
        <v>41</v>
      </c>
      <c r="AD6167" t="s">
        <v>26</v>
      </c>
      <c r="AE6167" t="s">
        <v>2024</v>
      </c>
      <c r="AF6167" t="s">
        <v>55</v>
      </c>
      <c r="AG6167">
        <v>33801</v>
      </c>
      <c r="AH6167" t="s">
        <v>29</v>
      </c>
      <c r="AI6167" t="s">
        <v>8382</v>
      </c>
      <c r="AJ6167" t="s">
        <v>31</v>
      </c>
      <c r="AK6167" t="s">
        <v>67</v>
      </c>
      <c r="AL6167" t="s">
        <v>8383</v>
      </c>
      <c r="AM6167">
        <v>20.015999999999998</v>
      </c>
      <c r="AN6167">
        <v>3</v>
      </c>
      <c r="AO6167">
        <v>0.2</v>
      </c>
      <c r="AP6167">
        <v>5.5044000000000004</v>
      </c>
      <c r="AQ6167">
        <f>YEAR(Table1[[#This Row],[Order Date]])</f>
        <v>2014</v>
      </c>
      <c r="AR6167" t="str">
        <f>TEXT(Table1[[#This Row],[Order Date]],"mmmm")</f>
        <v>March</v>
      </c>
      <c r="AS6167" t="str">
        <f>"Q"&amp;ROUNDUP(MONTH(Table1[[#This Row],[Order Date]])/3,0)</f>
        <v>Q1</v>
      </c>
      <c r="AT6167">
        <f>IF(Table1[[#This Row],[Sales]]=0,0,Table1[[#This Row],[Profit]]/Table1[[#This Row],[Sales]])</f>
        <v>0.27500000000000002</v>
      </c>
    </row>
    <row r="6168" spans="22:46" x14ac:dyDescent="0.3">
      <c r="V6168">
        <v>6167</v>
      </c>
      <c r="W6168" t="s">
        <v>9511</v>
      </c>
      <c r="X6168" s="1">
        <v>41717</v>
      </c>
      <c r="Y6168" t="s">
        <v>879</v>
      </c>
      <c r="Z6168" t="s">
        <v>207</v>
      </c>
      <c r="AA6168" t="s">
        <v>2007</v>
      </c>
      <c r="AB6168" t="s">
        <v>2008</v>
      </c>
      <c r="AC6168" t="s">
        <v>41</v>
      </c>
      <c r="AD6168" t="s">
        <v>26</v>
      </c>
      <c r="AE6168" t="s">
        <v>2024</v>
      </c>
      <c r="AF6168" t="s">
        <v>55</v>
      </c>
      <c r="AG6168">
        <v>33801</v>
      </c>
      <c r="AH6168" t="s">
        <v>29</v>
      </c>
      <c r="AI6168" t="s">
        <v>9461</v>
      </c>
      <c r="AJ6168" t="s">
        <v>73</v>
      </c>
      <c r="AK6168" t="s">
        <v>176</v>
      </c>
      <c r="AL6168" t="s">
        <v>9462</v>
      </c>
      <c r="AM6168">
        <v>170.24</v>
      </c>
      <c r="AN6168">
        <v>2</v>
      </c>
      <c r="AO6168">
        <v>0.2</v>
      </c>
      <c r="AP6168">
        <v>53.2</v>
      </c>
      <c r="AQ6168">
        <f>YEAR(Table1[[#This Row],[Order Date]])</f>
        <v>2014</v>
      </c>
      <c r="AR6168" t="str">
        <f>TEXT(Table1[[#This Row],[Order Date]],"mmmm")</f>
        <v>March</v>
      </c>
      <c r="AS6168" t="str">
        <f>"Q"&amp;ROUNDUP(MONTH(Table1[[#This Row],[Order Date]])/3,0)</f>
        <v>Q1</v>
      </c>
      <c r="AT6168">
        <f>IF(Table1[[#This Row],[Sales]]=0,0,Table1[[#This Row],[Profit]]/Table1[[#This Row],[Sales]])</f>
        <v>0.3125</v>
      </c>
    </row>
    <row r="6169" spans="22:46" x14ac:dyDescent="0.3">
      <c r="V6169">
        <v>6168</v>
      </c>
      <c r="W6169" t="s">
        <v>9512</v>
      </c>
      <c r="X6169" s="1">
        <v>42114</v>
      </c>
      <c r="Y6169" t="s">
        <v>3085</v>
      </c>
      <c r="Z6169" t="s">
        <v>51</v>
      </c>
      <c r="AA6169" t="s">
        <v>2811</v>
      </c>
      <c r="AB6169" t="s">
        <v>2812</v>
      </c>
      <c r="AC6169" t="s">
        <v>25</v>
      </c>
      <c r="AD6169" t="s">
        <v>26</v>
      </c>
      <c r="AE6169" t="s">
        <v>203</v>
      </c>
      <c r="AF6169" t="s">
        <v>110</v>
      </c>
      <c r="AG6169">
        <v>77036</v>
      </c>
      <c r="AH6169" t="s">
        <v>111</v>
      </c>
      <c r="AI6169" t="s">
        <v>630</v>
      </c>
      <c r="AJ6169" t="s">
        <v>46</v>
      </c>
      <c r="AK6169" t="s">
        <v>94</v>
      </c>
      <c r="AL6169" t="s">
        <v>631</v>
      </c>
      <c r="AM6169">
        <v>117.456</v>
      </c>
      <c r="AN6169">
        <v>3</v>
      </c>
      <c r="AO6169">
        <v>0.2</v>
      </c>
      <c r="AP6169">
        <v>44.045999999999999</v>
      </c>
      <c r="AQ6169">
        <f>YEAR(Table1[[#This Row],[Order Date]])</f>
        <v>2015</v>
      </c>
      <c r="AR6169" t="str">
        <f>TEXT(Table1[[#This Row],[Order Date]],"mmmm")</f>
        <v>April</v>
      </c>
      <c r="AS6169" t="str">
        <f>"Q"&amp;ROUNDUP(MONTH(Table1[[#This Row],[Order Date]])/3,0)</f>
        <v>Q2</v>
      </c>
      <c r="AT6169">
        <f>IF(Table1[[#This Row],[Sales]]=0,0,Table1[[#This Row],[Profit]]/Table1[[#This Row],[Sales]])</f>
        <v>0.375</v>
      </c>
    </row>
    <row r="6170" spans="22:46" x14ac:dyDescent="0.3">
      <c r="V6170">
        <v>6169</v>
      </c>
      <c r="W6170" t="s">
        <v>9513</v>
      </c>
      <c r="X6170" s="1">
        <v>42266</v>
      </c>
      <c r="Y6170" t="s">
        <v>2188</v>
      </c>
      <c r="Z6170" t="s">
        <v>22</v>
      </c>
      <c r="AA6170" t="s">
        <v>4333</v>
      </c>
      <c r="AB6170" t="s">
        <v>4334</v>
      </c>
      <c r="AC6170" t="s">
        <v>41</v>
      </c>
      <c r="AD6170" t="s">
        <v>26</v>
      </c>
      <c r="AE6170" t="s">
        <v>42</v>
      </c>
      <c r="AF6170" t="s">
        <v>43</v>
      </c>
      <c r="AG6170">
        <v>90008</v>
      </c>
      <c r="AH6170" t="s">
        <v>44</v>
      </c>
      <c r="AI6170" t="s">
        <v>2167</v>
      </c>
      <c r="AJ6170" t="s">
        <v>46</v>
      </c>
      <c r="AK6170" t="s">
        <v>94</v>
      </c>
      <c r="AL6170" t="s">
        <v>2168</v>
      </c>
      <c r="AM6170">
        <v>22.96</v>
      </c>
      <c r="AN6170">
        <v>2</v>
      </c>
      <c r="AO6170">
        <v>0</v>
      </c>
      <c r="AP6170">
        <v>11.250400000000001</v>
      </c>
      <c r="AQ6170">
        <f>YEAR(Table1[[#This Row],[Order Date]])</f>
        <v>2015</v>
      </c>
      <c r="AR6170" t="str">
        <f>TEXT(Table1[[#This Row],[Order Date]],"mmmm")</f>
        <v>September</v>
      </c>
      <c r="AS6170" t="str">
        <f>"Q"&amp;ROUNDUP(MONTH(Table1[[#This Row],[Order Date]])/3,0)</f>
        <v>Q3</v>
      </c>
      <c r="AT6170">
        <f>IF(Table1[[#This Row],[Sales]]=0,0,Table1[[#This Row],[Profit]]/Table1[[#This Row],[Sales]])</f>
        <v>0.49</v>
      </c>
    </row>
    <row r="6171" spans="22:46" x14ac:dyDescent="0.3">
      <c r="V6171">
        <v>6170</v>
      </c>
      <c r="W6171" t="s">
        <v>9514</v>
      </c>
      <c r="X6171" s="1">
        <v>41878</v>
      </c>
      <c r="Y6171" t="s">
        <v>849</v>
      </c>
      <c r="Z6171" t="s">
        <v>22</v>
      </c>
      <c r="AA6171" t="s">
        <v>4370</v>
      </c>
      <c r="AB6171" t="s">
        <v>4371</v>
      </c>
      <c r="AC6171" t="s">
        <v>25</v>
      </c>
      <c r="AD6171" t="s">
        <v>26</v>
      </c>
      <c r="AE6171" t="s">
        <v>357</v>
      </c>
      <c r="AF6171" t="s">
        <v>358</v>
      </c>
      <c r="AG6171">
        <v>22153</v>
      </c>
      <c r="AH6171" t="s">
        <v>29</v>
      </c>
      <c r="AI6171" t="s">
        <v>2103</v>
      </c>
      <c r="AJ6171" t="s">
        <v>46</v>
      </c>
      <c r="AK6171" t="s">
        <v>94</v>
      </c>
      <c r="AL6171" t="s">
        <v>2104</v>
      </c>
      <c r="AM6171">
        <v>13.36</v>
      </c>
      <c r="AN6171">
        <v>2</v>
      </c>
      <c r="AO6171">
        <v>0</v>
      </c>
      <c r="AP6171">
        <v>6.4127999999999998</v>
      </c>
      <c r="AQ6171">
        <f>YEAR(Table1[[#This Row],[Order Date]])</f>
        <v>2014</v>
      </c>
      <c r="AR6171" t="str">
        <f>TEXT(Table1[[#This Row],[Order Date]],"mmmm")</f>
        <v>August</v>
      </c>
      <c r="AS6171" t="str">
        <f>"Q"&amp;ROUNDUP(MONTH(Table1[[#This Row],[Order Date]])/3,0)</f>
        <v>Q3</v>
      </c>
      <c r="AT6171">
        <f>IF(Table1[[#This Row],[Sales]]=0,0,Table1[[#This Row],[Profit]]/Table1[[#This Row],[Sales]])</f>
        <v>0.48</v>
      </c>
    </row>
    <row r="6172" spans="22:46" x14ac:dyDescent="0.3">
      <c r="V6172">
        <v>6171</v>
      </c>
      <c r="W6172" t="s">
        <v>9515</v>
      </c>
      <c r="X6172" s="1">
        <v>42723</v>
      </c>
      <c r="Y6172" t="s">
        <v>3964</v>
      </c>
      <c r="Z6172" t="s">
        <v>22</v>
      </c>
      <c r="AA6172" t="s">
        <v>9516</v>
      </c>
      <c r="AB6172" t="s">
        <v>9517</v>
      </c>
      <c r="AC6172" t="s">
        <v>41</v>
      </c>
      <c r="AD6172" t="s">
        <v>26</v>
      </c>
      <c r="AE6172" t="s">
        <v>300</v>
      </c>
      <c r="AF6172" t="s">
        <v>301</v>
      </c>
      <c r="AG6172">
        <v>10035</v>
      </c>
      <c r="AH6172" t="s">
        <v>160</v>
      </c>
      <c r="AI6172" t="s">
        <v>6431</v>
      </c>
      <c r="AJ6172" t="s">
        <v>46</v>
      </c>
      <c r="AK6172" t="s">
        <v>77</v>
      </c>
      <c r="AL6172" t="s">
        <v>6432</v>
      </c>
      <c r="AM6172">
        <v>34.247999999999998</v>
      </c>
      <c r="AN6172">
        <v>3</v>
      </c>
      <c r="AO6172">
        <v>0.2</v>
      </c>
      <c r="AP6172">
        <v>11.5587</v>
      </c>
      <c r="AQ6172">
        <f>YEAR(Table1[[#This Row],[Order Date]])</f>
        <v>2016</v>
      </c>
      <c r="AR6172" t="str">
        <f>TEXT(Table1[[#This Row],[Order Date]],"mmmm")</f>
        <v>December</v>
      </c>
      <c r="AS6172" t="str">
        <f>"Q"&amp;ROUNDUP(MONTH(Table1[[#This Row],[Order Date]])/3,0)</f>
        <v>Q4</v>
      </c>
      <c r="AT6172">
        <f>IF(Table1[[#This Row],[Sales]]=0,0,Table1[[#This Row],[Profit]]/Table1[[#This Row],[Sales]])</f>
        <v>0.33750000000000002</v>
      </c>
    </row>
    <row r="6173" spans="22:46" x14ac:dyDescent="0.3">
      <c r="V6173">
        <v>6172</v>
      </c>
      <c r="W6173" t="s">
        <v>9515</v>
      </c>
      <c r="X6173" s="1">
        <v>42723</v>
      </c>
      <c r="Y6173" t="s">
        <v>3964</v>
      </c>
      <c r="Z6173" t="s">
        <v>22</v>
      </c>
      <c r="AA6173" t="s">
        <v>9516</v>
      </c>
      <c r="AB6173" t="s">
        <v>9517</v>
      </c>
      <c r="AC6173" t="s">
        <v>41</v>
      </c>
      <c r="AD6173" t="s">
        <v>26</v>
      </c>
      <c r="AE6173" t="s">
        <v>300</v>
      </c>
      <c r="AF6173" t="s">
        <v>301</v>
      </c>
      <c r="AG6173">
        <v>10035</v>
      </c>
      <c r="AH6173" t="s">
        <v>160</v>
      </c>
      <c r="AI6173" t="s">
        <v>3651</v>
      </c>
      <c r="AJ6173" t="s">
        <v>46</v>
      </c>
      <c r="AK6173" t="s">
        <v>70</v>
      </c>
      <c r="AL6173" t="s">
        <v>3652</v>
      </c>
      <c r="AM6173">
        <v>3.52</v>
      </c>
      <c r="AN6173">
        <v>2</v>
      </c>
      <c r="AO6173">
        <v>0</v>
      </c>
      <c r="AP6173">
        <v>1.0207999999999999</v>
      </c>
      <c r="AQ6173">
        <f>YEAR(Table1[[#This Row],[Order Date]])</f>
        <v>2016</v>
      </c>
      <c r="AR6173" t="str">
        <f>TEXT(Table1[[#This Row],[Order Date]],"mmmm")</f>
        <v>December</v>
      </c>
      <c r="AS6173" t="str">
        <f>"Q"&amp;ROUNDUP(MONTH(Table1[[#This Row],[Order Date]])/3,0)</f>
        <v>Q4</v>
      </c>
      <c r="AT6173">
        <f>IF(Table1[[#This Row],[Sales]]=0,0,Table1[[#This Row],[Profit]]/Table1[[#This Row],[Sales]])</f>
        <v>0.28999999999999998</v>
      </c>
    </row>
    <row r="6174" spans="22:46" x14ac:dyDescent="0.3">
      <c r="V6174">
        <v>6173</v>
      </c>
      <c r="W6174" t="s">
        <v>9518</v>
      </c>
      <c r="X6174" s="1">
        <v>41853</v>
      </c>
      <c r="Y6174" s="1">
        <v>41859</v>
      </c>
      <c r="Z6174" t="s">
        <v>51</v>
      </c>
      <c r="AA6174" t="s">
        <v>1203</v>
      </c>
      <c r="AB6174" t="s">
        <v>1204</v>
      </c>
      <c r="AC6174" t="s">
        <v>108</v>
      </c>
      <c r="AD6174" t="s">
        <v>26</v>
      </c>
      <c r="AE6174" t="s">
        <v>357</v>
      </c>
      <c r="AF6174" t="s">
        <v>672</v>
      </c>
      <c r="AG6174">
        <v>65807</v>
      </c>
      <c r="AH6174" t="s">
        <v>111</v>
      </c>
      <c r="AI6174" t="s">
        <v>4194</v>
      </c>
      <c r="AJ6174" t="s">
        <v>46</v>
      </c>
      <c r="AK6174" t="s">
        <v>77</v>
      </c>
      <c r="AL6174" t="s">
        <v>4195</v>
      </c>
      <c r="AM6174">
        <v>26.7</v>
      </c>
      <c r="AN6174">
        <v>5</v>
      </c>
      <c r="AO6174">
        <v>0</v>
      </c>
      <c r="AP6174">
        <v>12.548999999999999</v>
      </c>
      <c r="AQ6174">
        <f>YEAR(Table1[[#This Row],[Order Date]])</f>
        <v>2014</v>
      </c>
      <c r="AR6174" t="str">
        <f>TEXT(Table1[[#This Row],[Order Date]],"mmmm")</f>
        <v>August</v>
      </c>
      <c r="AS6174" t="str">
        <f>"Q"&amp;ROUNDUP(MONTH(Table1[[#This Row],[Order Date]])/3,0)</f>
        <v>Q3</v>
      </c>
      <c r="AT6174">
        <f>IF(Table1[[#This Row],[Sales]]=0,0,Table1[[#This Row],[Profit]]/Table1[[#This Row],[Sales]])</f>
        <v>0.47</v>
      </c>
    </row>
    <row r="6175" spans="22:46" x14ac:dyDescent="0.3">
      <c r="V6175">
        <v>6174</v>
      </c>
      <c r="W6175" t="s">
        <v>9518</v>
      </c>
      <c r="X6175" s="1">
        <v>41853</v>
      </c>
      <c r="Y6175" s="1">
        <v>41859</v>
      </c>
      <c r="Z6175" t="s">
        <v>51</v>
      </c>
      <c r="AA6175" t="s">
        <v>1203</v>
      </c>
      <c r="AB6175" t="s">
        <v>1204</v>
      </c>
      <c r="AC6175" t="s">
        <v>108</v>
      </c>
      <c r="AD6175" t="s">
        <v>26</v>
      </c>
      <c r="AE6175" t="s">
        <v>357</v>
      </c>
      <c r="AF6175" t="s">
        <v>672</v>
      </c>
      <c r="AG6175">
        <v>65807</v>
      </c>
      <c r="AH6175" t="s">
        <v>111</v>
      </c>
      <c r="AI6175" t="s">
        <v>8165</v>
      </c>
      <c r="AJ6175" t="s">
        <v>73</v>
      </c>
      <c r="AK6175" t="s">
        <v>176</v>
      </c>
      <c r="AL6175" t="s">
        <v>8166</v>
      </c>
      <c r="AM6175">
        <v>21.2</v>
      </c>
      <c r="AN6175">
        <v>2</v>
      </c>
      <c r="AO6175">
        <v>0</v>
      </c>
      <c r="AP6175">
        <v>9.1159999999999997</v>
      </c>
      <c r="AQ6175">
        <f>YEAR(Table1[[#This Row],[Order Date]])</f>
        <v>2014</v>
      </c>
      <c r="AR6175" t="str">
        <f>TEXT(Table1[[#This Row],[Order Date]],"mmmm")</f>
        <v>August</v>
      </c>
      <c r="AS6175" t="str">
        <f>"Q"&amp;ROUNDUP(MONTH(Table1[[#This Row],[Order Date]])/3,0)</f>
        <v>Q3</v>
      </c>
      <c r="AT6175">
        <f>IF(Table1[[#This Row],[Sales]]=0,0,Table1[[#This Row],[Profit]]/Table1[[#This Row],[Sales]])</f>
        <v>0.43</v>
      </c>
    </row>
    <row r="6176" spans="22:46" x14ac:dyDescent="0.3">
      <c r="V6176">
        <v>6175</v>
      </c>
      <c r="W6176" t="s">
        <v>9518</v>
      </c>
      <c r="X6176" s="1">
        <v>41853</v>
      </c>
      <c r="Y6176" s="1">
        <v>41859</v>
      </c>
      <c r="Z6176" t="s">
        <v>51</v>
      </c>
      <c r="AA6176" t="s">
        <v>1203</v>
      </c>
      <c r="AB6176" t="s">
        <v>1204</v>
      </c>
      <c r="AC6176" t="s">
        <v>108</v>
      </c>
      <c r="AD6176" t="s">
        <v>26</v>
      </c>
      <c r="AE6176" t="s">
        <v>357</v>
      </c>
      <c r="AF6176" t="s">
        <v>672</v>
      </c>
      <c r="AG6176">
        <v>65807</v>
      </c>
      <c r="AH6176" t="s">
        <v>111</v>
      </c>
      <c r="AI6176" t="s">
        <v>4807</v>
      </c>
      <c r="AJ6176" t="s">
        <v>46</v>
      </c>
      <c r="AK6176" t="s">
        <v>60</v>
      </c>
      <c r="AL6176" t="s">
        <v>4808</v>
      </c>
      <c r="AM6176">
        <v>838.38</v>
      </c>
      <c r="AN6176">
        <v>2</v>
      </c>
      <c r="AO6176">
        <v>0</v>
      </c>
      <c r="AP6176">
        <v>226.36259999999999</v>
      </c>
      <c r="AQ6176">
        <f>YEAR(Table1[[#This Row],[Order Date]])</f>
        <v>2014</v>
      </c>
      <c r="AR6176" t="str">
        <f>TEXT(Table1[[#This Row],[Order Date]],"mmmm")</f>
        <v>August</v>
      </c>
      <c r="AS6176" t="str">
        <f>"Q"&amp;ROUNDUP(MONTH(Table1[[#This Row],[Order Date]])/3,0)</f>
        <v>Q3</v>
      </c>
      <c r="AT6176">
        <f>IF(Table1[[#This Row],[Sales]]=0,0,Table1[[#This Row],[Profit]]/Table1[[#This Row],[Sales]])</f>
        <v>0.26999999999999996</v>
      </c>
    </row>
    <row r="6177" spans="22:46" x14ac:dyDescent="0.3">
      <c r="V6177">
        <v>6176</v>
      </c>
      <c r="W6177" t="s">
        <v>9519</v>
      </c>
      <c r="X6177" s="1">
        <v>42268</v>
      </c>
      <c r="Y6177" t="s">
        <v>1175</v>
      </c>
      <c r="Z6177" t="s">
        <v>51</v>
      </c>
      <c r="AA6177" t="s">
        <v>6859</v>
      </c>
      <c r="AB6177" t="s">
        <v>6860</v>
      </c>
      <c r="AC6177" t="s">
        <v>25</v>
      </c>
      <c r="AD6177" t="s">
        <v>26</v>
      </c>
      <c r="AE6177" t="s">
        <v>432</v>
      </c>
      <c r="AF6177" t="s">
        <v>433</v>
      </c>
      <c r="AG6177">
        <v>29203</v>
      </c>
      <c r="AH6177" t="s">
        <v>29</v>
      </c>
      <c r="AI6177" t="s">
        <v>3438</v>
      </c>
      <c r="AJ6177" t="s">
        <v>31</v>
      </c>
      <c r="AK6177" t="s">
        <v>35</v>
      </c>
      <c r="AL6177" t="s">
        <v>3439</v>
      </c>
      <c r="AM6177">
        <v>1690.04</v>
      </c>
      <c r="AN6177">
        <v>4</v>
      </c>
      <c r="AO6177">
        <v>0</v>
      </c>
      <c r="AP6177">
        <v>422.51</v>
      </c>
      <c r="AQ6177">
        <f>YEAR(Table1[[#This Row],[Order Date]])</f>
        <v>2015</v>
      </c>
      <c r="AR6177" t="str">
        <f>TEXT(Table1[[#This Row],[Order Date]],"mmmm")</f>
        <v>September</v>
      </c>
      <c r="AS6177" t="str">
        <f>"Q"&amp;ROUNDUP(MONTH(Table1[[#This Row],[Order Date]])/3,0)</f>
        <v>Q3</v>
      </c>
      <c r="AT6177">
        <f>IF(Table1[[#This Row],[Sales]]=0,0,Table1[[#This Row],[Profit]]/Table1[[#This Row],[Sales]])</f>
        <v>0.25</v>
      </c>
    </row>
    <row r="6178" spans="22:46" x14ac:dyDescent="0.3">
      <c r="V6178">
        <v>6177</v>
      </c>
      <c r="W6178" t="s">
        <v>9519</v>
      </c>
      <c r="X6178" s="1">
        <v>42268</v>
      </c>
      <c r="Y6178" t="s">
        <v>1175</v>
      </c>
      <c r="Z6178" t="s">
        <v>51</v>
      </c>
      <c r="AA6178" t="s">
        <v>6859</v>
      </c>
      <c r="AB6178" t="s">
        <v>6860</v>
      </c>
      <c r="AC6178" t="s">
        <v>25</v>
      </c>
      <c r="AD6178" t="s">
        <v>26</v>
      </c>
      <c r="AE6178" t="s">
        <v>432</v>
      </c>
      <c r="AF6178" t="s">
        <v>433</v>
      </c>
      <c r="AG6178">
        <v>29203</v>
      </c>
      <c r="AH6178" t="s">
        <v>29</v>
      </c>
      <c r="AI6178" t="s">
        <v>2526</v>
      </c>
      <c r="AJ6178" t="s">
        <v>46</v>
      </c>
      <c r="AK6178" t="s">
        <v>60</v>
      </c>
      <c r="AL6178" t="s">
        <v>2527</v>
      </c>
      <c r="AM6178">
        <v>85.96</v>
      </c>
      <c r="AN6178">
        <v>7</v>
      </c>
      <c r="AO6178">
        <v>0</v>
      </c>
      <c r="AP6178">
        <v>24.0688</v>
      </c>
      <c r="AQ6178">
        <f>YEAR(Table1[[#This Row],[Order Date]])</f>
        <v>2015</v>
      </c>
      <c r="AR6178" t="str">
        <f>TEXT(Table1[[#This Row],[Order Date]],"mmmm")</f>
        <v>September</v>
      </c>
      <c r="AS6178" t="str">
        <f>"Q"&amp;ROUNDUP(MONTH(Table1[[#This Row],[Order Date]])/3,0)</f>
        <v>Q3</v>
      </c>
      <c r="AT6178">
        <f>IF(Table1[[#This Row],[Sales]]=0,0,Table1[[#This Row],[Profit]]/Table1[[#This Row],[Sales]])</f>
        <v>0.28000000000000003</v>
      </c>
    </row>
    <row r="6179" spans="22:46" x14ac:dyDescent="0.3">
      <c r="V6179">
        <v>6178</v>
      </c>
      <c r="W6179" t="s">
        <v>9519</v>
      </c>
      <c r="X6179" s="1">
        <v>42268</v>
      </c>
      <c r="Y6179" t="s">
        <v>1175</v>
      </c>
      <c r="Z6179" t="s">
        <v>51</v>
      </c>
      <c r="AA6179" t="s">
        <v>6859</v>
      </c>
      <c r="AB6179" t="s">
        <v>6860</v>
      </c>
      <c r="AC6179" t="s">
        <v>25</v>
      </c>
      <c r="AD6179" t="s">
        <v>26</v>
      </c>
      <c r="AE6179" t="s">
        <v>432</v>
      </c>
      <c r="AF6179" t="s">
        <v>433</v>
      </c>
      <c r="AG6179">
        <v>29203</v>
      </c>
      <c r="AH6179" t="s">
        <v>29</v>
      </c>
      <c r="AI6179" t="s">
        <v>8507</v>
      </c>
      <c r="AJ6179" t="s">
        <v>46</v>
      </c>
      <c r="AK6179" t="s">
        <v>190</v>
      </c>
      <c r="AL6179" t="s">
        <v>8508</v>
      </c>
      <c r="AM6179">
        <v>121.96</v>
      </c>
      <c r="AN6179">
        <v>2</v>
      </c>
      <c r="AO6179">
        <v>0</v>
      </c>
      <c r="AP6179">
        <v>57.321199999999997</v>
      </c>
      <c r="AQ6179">
        <f>YEAR(Table1[[#This Row],[Order Date]])</f>
        <v>2015</v>
      </c>
      <c r="AR6179" t="str">
        <f>TEXT(Table1[[#This Row],[Order Date]],"mmmm")</f>
        <v>September</v>
      </c>
      <c r="AS6179" t="str">
        <f>"Q"&amp;ROUNDUP(MONTH(Table1[[#This Row],[Order Date]])/3,0)</f>
        <v>Q3</v>
      </c>
      <c r="AT6179">
        <f>IF(Table1[[#This Row],[Sales]]=0,0,Table1[[#This Row],[Profit]]/Table1[[#This Row],[Sales]])</f>
        <v>0.47000000000000003</v>
      </c>
    </row>
    <row r="6180" spans="22:46" x14ac:dyDescent="0.3">
      <c r="V6180">
        <v>6179</v>
      </c>
      <c r="W6180" t="s">
        <v>9519</v>
      </c>
      <c r="X6180" s="1">
        <v>42268</v>
      </c>
      <c r="Y6180" t="s">
        <v>1175</v>
      </c>
      <c r="Z6180" t="s">
        <v>51</v>
      </c>
      <c r="AA6180" t="s">
        <v>6859</v>
      </c>
      <c r="AB6180" t="s">
        <v>6860</v>
      </c>
      <c r="AC6180" t="s">
        <v>25</v>
      </c>
      <c r="AD6180" t="s">
        <v>26</v>
      </c>
      <c r="AE6180" t="s">
        <v>432</v>
      </c>
      <c r="AF6180" t="s">
        <v>433</v>
      </c>
      <c r="AG6180">
        <v>29203</v>
      </c>
      <c r="AH6180" t="s">
        <v>29</v>
      </c>
      <c r="AI6180" t="s">
        <v>9520</v>
      </c>
      <c r="AJ6180" t="s">
        <v>46</v>
      </c>
      <c r="AK6180" t="s">
        <v>94</v>
      </c>
      <c r="AL6180" t="s">
        <v>9521</v>
      </c>
      <c r="AM6180">
        <v>23.92</v>
      </c>
      <c r="AN6180">
        <v>4</v>
      </c>
      <c r="AO6180">
        <v>0</v>
      </c>
      <c r="AP6180">
        <v>11.720800000000001</v>
      </c>
      <c r="AQ6180">
        <f>YEAR(Table1[[#This Row],[Order Date]])</f>
        <v>2015</v>
      </c>
      <c r="AR6180" t="str">
        <f>TEXT(Table1[[#This Row],[Order Date]],"mmmm")</f>
        <v>September</v>
      </c>
      <c r="AS6180" t="str">
        <f>"Q"&amp;ROUNDUP(MONTH(Table1[[#This Row],[Order Date]])/3,0)</f>
        <v>Q3</v>
      </c>
      <c r="AT6180">
        <f>IF(Table1[[#This Row],[Sales]]=0,0,Table1[[#This Row],[Profit]]/Table1[[#This Row],[Sales]])</f>
        <v>0.49</v>
      </c>
    </row>
    <row r="6181" spans="22:46" x14ac:dyDescent="0.3">
      <c r="V6181">
        <v>6180</v>
      </c>
      <c r="W6181" t="s">
        <v>9519</v>
      </c>
      <c r="X6181" s="1">
        <v>42268</v>
      </c>
      <c r="Y6181" t="s">
        <v>1175</v>
      </c>
      <c r="Z6181" t="s">
        <v>51</v>
      </c>
      <c r="AA6181" t="s">
        <v>6859</v>
      </c>
      <c r="AB6181" t="s">
        <v>6860</v>
      </c>
      <c r="AC6181" t="s">
        <v>25</v>
      </c>
      <c r="AD6181" t="s">
        <v>26</v>
      </c>
      <c r="AE6181" t="s">
        <v>432</v>
      </c>
      <c r="AF6181" t="s">
        <v>433</v>
      </c>
      <c r="AG6181">
        <v>29203</v>
      </c>
      <c r="AH6181" t="s">
        <v>29</v>
      </c>
      <c r="AI6181" t="s">
        <v>3998</v>
      </c>
      <c r="AJ6181" t="s">
        <v>46</v>
      </c>
      <c r="AK6181" t="s">
        <v>60</v>
      </c>
      <c r="AL6181" t="s">
        <v>3999</v>
      </c>
      <c r="AM6181">
        <v>63.96</v>
      </c>
      <c r="AN6181">
        <v>2</v>
      </c>
      <c r="AO6181">
        <v>0</v>
      </c>
      <c r="AP6181">
        <v>6.3959999999999999</v>
      </c>
      <c r="AQ6181">
        <f>YEAR(Table1[[#This Row],[Order Date]])</f>
        <v>2015</v>
      </c>
      <c r="AR6181" t="str">
        <f>TEXT(Table1[[#This Row],[Order Date]],"mmmm")</f>
        <v>September</v>
      </c>
      <c r="AS6181" t="str">
        <f>"Q"&amp;ROUNDUP(MONTH(Table1[[#This Row],[Order Date]])/3,0)</f>
        <v>Q3</v>
      </c>
      <c r="AT6181">
        <f>IF(Table1[[#This Row],[Sales]]=0,0,Table1[[#This Row],[Profit]]/Table1[[#This Row],[Sales]])</f>
        <v>9.9999999999999992E-2</v>
      </c>
    </row>
    <row r="6182" spans="22:46" x14ac:dyDescent="0.3">
      <c r="V6182">
        <v>6181</v>
      </c>
      <c r="W6182" t="s">
        <v>9519</v>
      </c>
      <c r="X6182" s="1">
        <v>42268</v>
      </c>
      <c r="Y6182" t="s">
        <v>1175</v>
      </c>
      <c r="Z6182" t="s">
        <v>51</v>
      </c>
      <c r="AA6182" t="s">
        <v>6859</v>
      </c>
      <c r="AB6182" t="s">
        <v>6860</v>
      </c>
      <c r="AC6182" t="s">
        <v>25</v>
      </c>
      <c r="AD6182" t="s">
        <v>26</v>
      </c>
      <c r="AE6182" t="s">
        <v>432</v>
      </c>
      <c r="AF6182" t="s">
        <v>433</v>
      </c>
      <c r="AG6182">
        <v>29203</v>
      </c>
      <c r="AH6182" t="s">
        <v>29</v>
      </c>
      <c r="AI6182" t="s">
        <v>6297</v>
      </c>
      <c r="AJ6182" t="s">
        <v>73</v>
      </c>
      <c r="AK6182" t="s">
        <v>74</v>
      </c>
      <c r="AL6182" t="s">
        <v>6298</v>
      </c>
      <c r="AM6182">
        <v>629.95000000000005</v>
      </c>
      <c r="AN6182">
        <v>5</v>
      </c>
      <c r="AO6182">
        <v>0</v>
      </c>
      <c r="AP6182">
        <v>176.386</v>
      </c>
      <c r="AQ6182">
        <f>YEAR(Table1[[#This Row],[Order Date]])</f>
        <v>2015</v>
      </c>
      <c r="AR6182" t="str">
        <f>TEXT(Table1[[#This Row],[Order Date]],"mmmm")</f>
        <v>September</v>
      </c>
      <c r="AS6182" t="str">
        <f>"Q"&amp;ROUNDUP(MONTH(Table1[[#This Row],[Order Date]])/3,0)</f>
        <v>Q3</v>
      </c>
      <c r="AT6182">
        <f>IF(Table1[[#This Row],[Sales]]=0,0,Table1[[#This Row],[Profit]]/Table1[[#This Row],[Sales]])</f>
        <v>0.27999999999999997</v>
      </c>
    </row>
    <row r="6183" spans="22:46" x14ac:dyDescent="0.3">
      <c r="V6183">
        <v>6182</v>
      </c>
      <c r="W6183" t="s">
        <v>9519</v>
      </c>
      <c r="X6183" s="1">
        <v>42268</v>
      </c>
      <c r="Y6183" t="s">
        <v>1175</v>
      </c>
      <c r="Z6183" t="s">
        <v>51</v>
      </c>
      <c r="AA6183" t="s">
        <v>6859</v>
      </c>
      <c r="AB6183" t="s">
        <v>6860</v>
      </c>
      <c r="AC6183" t="s">
        <v>25</v>
      </c>
      <c r="AD6183" t="s">
        <v>26</v>
      </c>
      <c r="AE6183" t="s">
        <v>432</v>
      </c>
      <c r="AF6183" t="s">
        <v>433</v>
      </c>
      <c r="AG6183">
        <v>29203</v>
      </c>
      <c r="AH6183" t="s">
        <v>29</v>
      </c>
      <c r="AI6183" t="s">
        <v>2308</v>
      </c>
      <c r="AJ6183" t="s">
        <v>73</v>
      </c>
      <c r="AK6183" t="s">
        <v>74</v>
      </c>
      <c r="AL6183" t="s">
        <v>2309</v>
      </c>
      <c r="AM6183">
        <v>113.73</v>
      </c>
      <c r="AN6183">
        <v>3</v>
      </c>
      <c r="AO6183">
        <v>0</v>
      </c>
      <c r="AP6183">
        <v>32.981699999999996</v>
      </c>
      <c r="AQ6183">
        <f>YEAR(Table1[[#This Row],[Order Date]])</f>
        <v>2015</v>
      </c>
      <c r="AR6183" t="str">
        <f>TEXT(Table1[[#This Row],[Order Date]],"mmmm")</f>
        <v>September</v>
      </c>
      <c r="AS6183" t="str">
        <f>"Q"&amp;ROUNDUP(MONTH(Table1[[#This Row],[Order Date]])/3,0)</f>
        <v>Q3</v>
      </c>
      <c r="AT6183">
        <f>IF(Table1[[#This Row],[Sales]]=0,0,Table1[[#This Row],[Profit]]/Table1[[#This Row],[Sales]])</f>
        <v>0.28999999999999998</v>
      </c>
    </row>
    <row r="6184" spans="22:46" x14ac:dyDescent="0.3">
      <c r="V6184">
        <v>6183</v>
      </c>
      <c r="W6184" t="s">
        <v>9519</v>
      </c>
      <c r="X6184" s="1">
        <v>42268</v>
      </c>
      <c r="Y6184" t="s">
        <v>1175</v>
      </c>
      <c r="Z6184" t="s">
        <v>51</v>
      </c>
      <c r="AA6184" t="s">
        <v>6859</v>
      </c>
      <c r="AB6184" t="s">
        <v>6860</v>
      </c>
      <c r="AC6184" t="s">
        <v>25</v>
      </c>
      <c r="AD6184" t="s">
        <v>26</v>
      </c>
      <c r="AE6184" t="s">
        <v>432</v>
      </c>
      <c r="AF6184" t="s">
        <v>433</v>
      </c>
      <c r="AG6184">
        <v>29203</v>
      </c>
      <c r="AH6184" t="s">
        <v>29</v>
      </c>
      <c r="AI6184" t="s">
        <v>1543</v>
      </c>
      <c r="AJ6184" t="s">
        <v>46</v>
      </c>
      <c r="AK6184" t="s">
        <v>77</v>
      </c>
      <c r="AL6184" t="s">
        <v>1544</v>
      </c>
      <c r="AM6184">
        <v>14.6</v>
      </c>
      <c r="AN6184">
        <v>2</v>
      </c>
      <c r="AO6184">
        <v>0</v>
      </c>
      <c r="AP6184">
        <v>6.8620000000000001</v>
      </c>
      <c r="AQ6184">
        <f>YEAR(Table1[[#This Row],[Order Date]])</f>
        <v>2015</v>
      </c>
      <c r="AR6184" t="str">
        <f>TEXT(Table1[[#This Row],[Order Date]],"mmmm")</f>
        <v>September</v>
      </c>
      <c r="AS6184" t="str">
        <f>"Q"&amp;ROUNDUP(MONTH(Table1[[#This Row],[Order Date]])/3,0)</f>
        <v>Q3</v>
      </c>
      <c r="AT6184">
        <f>IF(Table1[[#This Row],[Sales]]=0,0,Table1[[#This Row],[Profit]]/Table1[[#This Row],[Sales]])</f>
        <v>0.47000000000000003</v>
      </c>
    </row>
    <row r="6185" spans="22:46" x14ac:dyDescent="0.3">
      <c r="V6185">
        <v>6184</v>
      </c>
      <c r="W6185" t="s">
        <v>9519</v>
      </c>
      <c r="X6185" s="1">
        <v>42268</v>
      </c>
      <c r="Y6185" t="s">
        <v>1175</v>
      </c>
      <c r="Z6185" t="s">
        <v>51</v>
      </c>
      <c r="AA6185" t="s">
        <v>6859</v>
      </c>
      <c r="AB6185" t="s">
        <v>6860</v>
      </c>
      <c r="AC6185" t="s">
        <v>25</v>
      </c>
      <c r="AD6185" t="s">
        <v>26</v>
      </c>
      <c r="AE6185" t="s">
        <v>432</v>
      </c>
      <c r="AF6185" t="s">
        <v>433</v>
      </c>
      <c r="AG6185">
        <v>29203</v>
      </c>
      <c r="AH6185" t="s">
        <v>29</v>
      </c>
      <c r="AI6185" t="s">
        <v>122</v>
      </c>
      <c r="AJ6185" t="s">
        <v>46</v>
      </c>
      <c r="AK6185" t="s">
        <v>60</v>
      </c>
      <c r="AL6185" t="s">
        <v>123</v>
      </c>
      <c r="AM6185">
        <v>887.84</v>
      </c>
      <c r="AN6185">
        <v>8</v>
      </c>
      <c r="AO6185">
        <v>0</v>
      </c>
      <c r="AP6185">
        <v>17.756799999999998</v>
      </c>
      <c r="AQ6185">
        <f>YEAR(Table1[[#This Row],[Order Date]])</f>
        <v>2015</v>
      </c>
      <c r="AR6185" t="str">
        <f>TEXT(Table1[[#This Row],[Order Date]],"mmmm")</f>
        <v>September</v>
      </c>
      <c r="AS6185" t="str">
        <f>"Q"&amp;ROUNDUP(MONTH(Table1[[#This Row],[Order Date]])/3,0)</f>
        <v>Q3</v>
      </c>
      <c r="AT6185">
        <f>IF(Table1[[#This Row],[Sales]]=0,0,Table1[[#This Row],[Profit]]/Table1[[#This Row],[Sales]])</f>
        <v>1.9999999999999997E-2</v>
      </c>
    </row>
    <row r="6186" spans="22:46" x14ac:dyDescent="0.3">
      <c r="V6186">
        <v>6185</v>
      </c>
      <c r="W6186" t="s">
        <v>9522</v>
      </c>
      <c r="X6186" s="1">
        <v>42715</v>
      </c>
      <c r="Y6186" t="s">
        <v>144</v>
      </c>
      <c r="Z6186" t="s">
        <v>207</v>
      </c>
      <c r="AA6186" t="s">
        <v>4616</v>
      </c>
      <c r="AB6186" t="s">
        <v>4617</v>
      </c>
      <c r="AC6186" t="s">
        <v>108</v>
      </c>
      <c r="AD6186" t="s">
        <v>26</v>
      </c>
      <c r="AE6186" t="s">
        <v>473</v>
      </c>
      <c r="AF6186" t="s">
        <v>474</v>
      </c>
      <c r="AG6186">
        <v>97206</v>
      </c>
      <c r="AH6186" t="s">
        <v>44</v>
      </c>
      <c r="AI6186" t="s">
        <v>224</v>
      </c>
      <c r="AJ6186" t="s">
        <v>31</v>
      </c>
      <c r="AK6186" t="s">
        <v>35</v>
      </c>
      <c r="AL6186" t="s">
        <v>225</v>
      </c>
      <c r="AM6186">
        <v>403.92</v>
      </c>
      <c r="AN6186">
        <v>5</v>
      </c>
      <c r="AO6186">
        <v>0.2</v>
      </c>
      <c r="AP6186">
        <v>25.245000000000001</v>
      </c>
      <c r="AQ6186">
        <f>YEAR(Table1[[#This Row],[Order Date]])</f>
        <v>2016</v>
      </c>
      <c r="AR6186" t="str">
        <f>TEXT(Table1[[#This Row],[Order Date]],"mmmm")</f>
        <v>December</v>
      </c>
      <c r="AS6186" t="str">
        <f>"Q"&amp;ROUNDUP(MONTH(Table1[[#This Row],[Order Date]])/3,0)</f>
        <v>Q4</v>
      </c>
      <c r="AT6186">
        <f>IF(Table1[[#This Row],[Sales]]=0,0,Table1[[#This Row],[Profit]]/Table1[[#This Row],[Sales]])</f>
        <v>6.25E-2</v>
      </c>
    </row>
    <row r="6187" spans="22:46" x14ac:dyDescent="0.3">
      <c r="V6187">
        <v>6186</v>
      </c>
      <c r="W6187" t="s">
        <v>9523</v>
      </c>
      <c r="X6187" s="1">
        <v>42223</v>
      </c>
      <c r="Y6187" s="1">
        <v>42346</v>
      </c>
      <c r="Z6187" t="s">
        <v>51</v>
      </c>
      <c r="AA6187" t="s">
        <v>5902</v>
      </c>
      <c r="AB6187" t="s">
        <v>5903</v>
      </c>
      <c r="AC6187" t="s">
        <v>25</v>
      </c>
      <c r="AD6187" t="s">
        <v>26</v>
      </c>
      <c r="AE6187" t="s">
        <v>158</v>
      </c>
      <c r="AF6187" t="s">
        <v>159</v>
      </c>
      <c r="AG6187">
        <v>19120</v>
      </c>
      <c r="AH6187" t="s">
        <v>160</v>
      </c>
      <c r="AI6187" t="s">
        <v>3627</v>
      </c>
      <c r="AJ6187" t="s">
        <v>46</v>
      </c>
      <c r="AK6187" t="s">
        <v>70</v>
      </c>
      <c r="AL6187" t="s">
        <v>3628</v>
      </c>
      <c r="AM6187">
        <v>106.8</v>
      </c>
      <c r="AN6187">
        <v>10</v>
      </c>
      <c r="AO6187">
        <v>0.2</v>
      </c>
      <c r="AP6187">
        <v>10.68</v>
      </c>
      <c r="AQ6187">
        <f>YEAR(Table1[[#This Row],[Order Date]])</f>
        <v>2015</v>
      </c>
      <c r="AR6187" t="str">
        <f>TEXT(Table1[[#This Row],[Order Date]],"mmmm")</f>
        <v>August</v>
      </c>
      <c r="AS6187" t="str">
        <f>"Q"&amp;ROUNDUP(MONTH(Table1[[#This Row],[Order Date]])/3,0)</f>
        <v>Q3</v>
      </c>
      <c r="AT6187">
        <f>IF(Table1[[#This Row],[Sales]]=0,0,Table1[[#This Row],[Profit]]/Table1[[#This Row],[Sales]])</f>
        <v>0.1</v>
      </c>
    </row>
    <row r="6188" spans="22:46" x14ac:dyDescent="0.3">
      <c r="V6188">
        <v>6187</v>
      </c>
      <c r="W6188" t="s">
        <v>9524</v>
      </c>
      <c r="X6188" s="1">
        <v>42323</v>
      </c>
      <c r="Y6188" t="s">
        <v>512</v>
      </c>
      <c r="Z6188" t="s">
        <v>207</v>
      </c>
      <c r="AA6188" t="s">
        <v>1827</v>
      </c>
      <c r="AB6188" t="s">
        <v>1828</v>
      </c>
      <c r="AC6188" t="s">
        <v>41</v>
      </c>
      <c r="AD6188" t="s">
        <v>26</v>
      </c>
      <c r="AE6188" t="s">
        <v>300</v>
      </c>
      <c r="AF6188" t="s">
        <v>301</v>
      </c>
      <c r="AG6188">
        <v>10035</v>
      </c>
      <c r="AH6188" t="s">
        <v>160</v>
      </c>
      <c r="AI6188" t="s">
        <v>1738</v>
      </c>
      <c r="AJ6188" t="s">
        <v>46</v>
      </c>
      <c r="AK6188" t="s">
        <v>60</v>
      </c>
      <c r="AL6188" t="s">
        <v>1739</v>
      </c>
      <c r="AM6188">
        <v>70.95</v>
      </c>
      <c r="AN6188">
        <v>3</v>
      </c>
      <c r="AO6188">
        <v>0</v>
      </c>
      <c r="AP6188">
        <v>20.575500000000002</v>
      </c>
      <c r="AQ6188">
        <f>YEAR(Table1[[#This Row],[Order Date]])</f>
        <v>2015</v>
      </c>
      <c r="AR6188" t="str">
        <f>TEXT(Table1[[#This Row],[Order Date]],"mmmm")</f>
        <v>November</v>
      </c>
      <c r="AS6188" t="str">
        <f>"Q"&amp;ROUNDUP(MONTH(Table1[[#This Row],[Order Date]])/3,0)</f>
        <v>Q4</v>
      </c>
      <c r="AT6188">
        <f>IF(Table1[[#This Row],[Sales]]=0,0,Table1[[#This Row],[Profit]]/Table1[[#This Row],[Sales]])</f>
        <v>0.29000000000000004</v>
      </c>
    </row>
    <row r="6189" spans="22:46" x14ac:dyDescent="0.3">
      <c r="V6189">
        <v>6188</v>
      </c>
      <c r="W6189" t="s">
        <v>9524</v>
      </c>
      <c r="X6189" s="1">
        <v>42323</v>
      </c>
      <c r="Y6189" t="s">
        <v>512</v>
      </c>
      <c r="Z6189" t="s">
        <v>207</v>
      </c>
      <c r="AA6189" t="s">
        <v>1827</v>
      </c>
      <c r="AB6189" t="s">
        <v>1828</v>
      </c>
      <c r="AC6189" t="s">
        <v>41</v>
      </c>
      <c r="AD6189" t="s">
        <v>26</v>
      </c>
      <c r="AE6189" t="s">
        <v>300</v>
      </c>
      <c r="AF6189" t="s">
        <v>301</v>
      </c>
      <c r="AG6189">
        <v>10035</v>
      </c>
      <c r="AH6189" t="s">
        <v>160</v>
      </c>
      <c r="AI6189" t="s">
        <v>6157</v>
      </c>
      <c r="AJ6189" t="s">
        <v>46</v>
      </c>
      <c r="AK6189" t="s">
        <v>77</v>
      </c>
      <c r="AL6189" t="s">
        <v>6158</v>
      </c>
      <c r="AM6189">
        <v>34.944000000000003</v>
      </c>
      <c r="AN6189">
        <v>6</v>
      </c>
      <c r="AO6189">
        <v>0.2</v>
      </c>
      <c r="AP6189">
        <v>11.7936</v>
      </c>
      <c r="AQ6189">
        <f>YEAR(Table1[[#This Row],[Order Date]])</f>
        <v>2015</v>
      </c>
      <c r="AR6189" t="str">
        <f>TEXT(Table1[[#This Row],[Order Date]],"mmmm")</f>
        <v>November</v>
      </c>
      <c r="AS6189" t="str">
        <f>"Q"&amp;ROUNDUP(MONTH(Table1[[#This Row],[Order Date]])/3,0)</f>
        <v>Q4</v>
      </c>
      <c r="AT6189">
        <f>IF(Table1[[#This Row],[Sales]]=0,0,Table1[[#This Row],[Profit]]/Table1[[#This Row],[Sales]])</f>
        <v>0.33749999999999997</v>
      </c>
    </row>
    <row r="6190" spans="22:46" x14ac:dyDescent="0.3">
      <c r="V6190">
        <v>6189</v>
      </c>
      <c r="W6190" t="s">
        <v>9524</v>
      </c>
      <c r="X6190" s="1">
        <v>42323</v>
      </c>
      <c r="Y6190" t="s">
        <v>512</v>
      </c>
      <c r="Z6190" t="s">
        <v>207</v>
      </c>
      <c r="AA6190" t="s">
        <v>1827</v>
      </c>
      <c r="AB6190" t="s">
        <v>1828</v>
      </c>
      <c r="AC6190" t="s">
        <v>41</v>
      </c>
      <c r="AD6190" t="s">
        <v>26</v>
      </c>
      <c r="AE6190" t="s">
        <v>300</v>
      </c>
      <c r="AF6190" t="s">
        <v>301</v>
      </c>
      <c r="AG6190">
        <v>10035</v>
      </c>
      <c r="AH6190" t="s">
        <v>160</v>
      </c>
      <c r="AI6190" t="s">
        <v>4650</v>
      </c>
      <c r="AJ6190" t="s">
        <v>46</v>
      </c>
      <c r="AK6190" t="s">
        <v>70</v>
      </c>
      <c r="AL6190" t="s">
        <v>4651</v>
      </c>
      <c r="AM6190">
        <v>119.04</v>
      </c>
      <c r="AN6190">
        <v>6</v>
      </c>
      <c r="AO6190">
        <v>0</v>
      </c>
      <c r="AP6190">
        <v>35.712000000000003</v>
      </c>
      <c r="AQ6190">
        <f>YEAR(Table1[[#This Row],[Order Date]])</f>
        <v>2015</v>
      </c>
      <c r="AR6190" t="str">
        <f>TEXT(Table1[[#This Row],[Order Date]],"mmmm")</f>
        <v>November</v>
      </c>
      <c r="AS6190" t="str">
        <f>"Q"&amp;ROUNDUP(MONTH(Table1[[#This Row],[Order Date]])/3,0)</f>
        <v>Q4</v>
      </c>
      <c r="AT6190">
        <f>IF(Table1[[#This Row],[Sales]]=0,0,Table1[[#This Row],[Profit]]/Table1[[#This Row],[Sales]])</f>
        <v>0.3</v>
      </c>
    </row>
    <row r="6191" spans="22:46" x14ac:dyDescent="0.3">
      <c r="V6191">
        <v>6190</v>
      </c>
      <c r="W6191" t="s">
        <v>9525</v>
      </c>
      <c r="X6191" s="1">
        <v>42829</v>
      </c>
      <c r="Y6191" s="1">
        <v>42951</v>
      </c>
      <c r="Z6191" t="s">
        <v>51</v>
      </c>
      <c r="AA6191" t="s">
        <v>5484</v>
      </c>
      <c r="AB6191" t="s">
        <v>5485</v>
      </c>
      <c r="AC6191" t="s">
        <v>25</v>
      </c>
      <c r="AD6191" t="s">
        <v>26</v>
      </c>
      <c r="AE6191" t="s">
        <v>9526</v>
      </c>
      <c r="AF6191" t="s">
        <v>233</v>
      </c>
      <c r="AG6191">
        <v>60016</v>
      </c>
      <c r="AH6191" t="s">
        <v>111</v>
      </c>
      <c r="AI6191" t="s">
        <v>5360</v>
      </c>
      <c r="AJ6191" t="s">
        <v>73</v>
      </c>
      <c r="AK6191" t="s">
        <v>74</v>
      </c>
      <c r="AL6191" t="s">
        <v>5361</v>
      </c>
      <c r="AM6191">
        <v>383.84</v>
      </c>
      <c r="AN6191">
        <v>4</v>
      </c>
      <c r="AO6191">
        <v>0.2</v>
      </c>
      <c r="AP6191">
        <v>47.98</v>
      </c>
      <c r="AQ6191">
        <f>YEAR(Table1[[#This Row],[Order Date]])</f>
        <v>2017</v>
      </c>
      <c r="AR6191" t="str">
        <f>TEXT(Table1[[#This Row],[Order Date]],"mmmm")</f>
        <v>April</v>
      </c>
      <c r="AS6191" t="str">
        <f>"Q"&amp;ROUNDUP(MONTH(Table1[[#This Row],[Order Date]])/3,0)</f>
        <v>Q2</v>
      </c>
      <c r="AT6191">
        <f>IF(Table1[[#This Row],[Sales]]=0,0,Table1[[#This Row],[Profit]]/Table1[[#This Row],[Sales]])</f>
        <v>0.125</v>
      </c>
    </row>
    <row r="6192" spans="22:46" x14ac:dyDescent="0.3">
      <c r="V6192">
        <v>6191</v>
      </c>
      <c r="W6192" t="s">
        <v>9527</v>
      </c>
      <c r="X6192" s="1">
        <v>42728</v>
      </c>
      <c r="Y6192" t="s">
        <v>3965</v>
      </c>
      <c r="Z6192" t="s">
        <v>51</v>
      </c>
      <c r="AA6192" t="s">
        <v>3197</v>
      </c>
      <c r="AB6192" t="s">
        <v>3198</v>
      </c>
      <c r="AC6192" t="s">
        <v>25</v>
      </c>
      <c r="AD6192" t="s">
        <v>26</v>
      </c>
      <c r="AE6192" t="s">
        <v>300</v>
      </c>
      <c r="AF6192" t="s">
        <v>301</v>
      </c>
      <c r="AG6192">
        <v>10035</v>
      </c>
      <c r="AH6192" t="s">
        <v>160</v>
      </c>
      <c r="AI6192" t="s">
        <v>9012</v>
      </c>
      <c r="AJ6192" t="s">
        <v>31</v>
      </c>
      <c r="AK6192" t="s">
        <v>67</v>
      </c>
      <c r="AL6192" t="s">
        <v>9013</v>
      </c>
      <c r="AM6192">
        <v>799.56</v>
      </c>
      <c r="AN6192">
        <v>9</v>
      </c>
      <c r="AO6192">
        <v>0</v>
      </c>
      <c r="AP6192">
        <v>207.88560000000001</v>
      </c>
      <c r="AQ6192">
        <f>YEAR(Table1[[#This Row],[Order Date]])</f>
        <v>2016</v>
      </c>
      <c r="AR6192" t="str">
        <f>TEXT(Table1[[#This Row],[Order Date]],"mmmm")</f>
        <v>December</v>
      </c>
      <c r="AS6192" t="str">
        <f>"Q"&amp;ROUNDUP(MONTH(Table1[[#This Row],[Order Date]])/3,0)</f>
        <v>Q4</v>
      </c>
      <c r="AT6192">
        <f>IF(Table1[[#This Row],[Sales]]=0,0,Table1[[#This Row],[Profit]]/Table1[[#This Row],[Sales]])</f>
        <v>0.26</v>
      </c>
    </row>
    <row r="6193" spans="22:46" x14ac:dyDescent="0.3">
      <c r="V6193">
        <v>6192</v>
      </c>
      <c r="W6193" t="s">
        <v>9528</v>
      </c>
      <c r="X6193" s="1">
        <v>43082</v>
      </c>
      <c r="Y6193" t="s">
        <v>1129</v>
      </c>
      <c r="Z6193" t="s">
        <v>1450</v>
      </c>
      <c r="AA6193" t="s">
        <v>5864</v>
      </c>
      <c r="AB6193" t="s">
        <v>5865</v>
      </c>
      <c r="AC6193" t="s">
        <v>25</v>
      </c>
      <c r="AD6193" t="s">
        <v>26</v>
      </c>
      <c r="AE6193" t="s">
        <v>99</v>
      </c>
      <c r="AF6193" t="s">
        <v>100</v>
      </c>
      <c r="AG6193">
        <v>98103</v>
      </c>
      <c r="AH6193" t="s">
        <v>44</v>
      </c>
      <c r="AI6193" t="s">
        <v>2057</v>
      </c>
      <c r="AJ6193" t="s">
        <v>46</v>
      </c>
      <c r="AK6193" t="s">
        <v>60</v>
      </c>
      <c r="AL6193" t="s">
        <v>2058</v>
      </c>
      <c r="AM6193">
        <v>31.44</v>
      </c>
      <c r="AN6193">
        <v>3</v>
      </c>
      <c r="AO6193">
        <v>0</v>
      </c>
      <c r="AP6193">
        <v>8.4887999999999995</v>
      </c>
      <c r="AQ6193">
        <f>YEAR(Table1[[#This Row],[Order Date]])</f>
        <v>2017</v>
      </c>
      <c r="AR6193" t="str">
        <f>TEXT(Table1[[#This Row],[Order Date]],"mmmm")</f>
        <v>December</v>
      </c>
      <c r="AS6193" t="str">
        <f>"Q"&amp;ROUNDUP(MONTH(Table1[[#This Row],[Order Date]])/3,0)</f>
        <v>Q4</v>
      </c>
      <c r="AT6193">
        <f>IF(Table1[[#This Row],[Sales]]=0,0,Table1[[#This Row],[Profit]]/Table1[[#This Row],[Sales]])</f>
        <v>0.26999999999999996</v>
      </c>
    </row>
    <row r="6194" spans="22:46" x14ac:dyDescent="0.3">
      <c r="V6194">
        <v>6193</v>
      </c>
      <c r="W6194" t="s">
        <v>9529</v>
      </c>
      <c r="X6194" s="1">
        <v>43091</v>
      </c>
      <c r="Y6194" t="s">
        <v>3406</v>
      </c>
      <c r="Z6194" t="s">
        <v>51</v>
      </c>
      <c r="AA6194" t="s">
        <v>8183</v>
      </c>
      <c r="AB6194" t="s">
        <v>8184</v>
      </c>
      <c r="AC6194" t="s">
        <v>25</v>
      </c>
      <c r="AD6194" t="s">
        <v>26</v>
      </c>
      <c r="AE6194" t="s">
        <v>203</v>
      </c>
      <c r="AF6194" t="s">
        <v>110</v>
      </c>
      <c r="AG6194">
        <v>77095</v>
      </c>
      <c r="AH6194" t="s">
        <v>111</v>
      </c>
      <c r="AI6194" t="s">
        <v>3146</v>
      </c>
      <c r="AJ6194" t="s">
        <v>46</v>
      </c>
      <c r="AK6194" t="s">
        <v>94</v>
      </c>
      <c r="AL6194" t="s">
        <v>3147</v>
      </c>
      <c r="AM6194">
        <v>25.92</v>
      </c>
      <c r="AN6194">
        <v>5</v>
      </c>
      <c r="AO6194">
        <v>0.2</v>
      </c>
      <c r="AP6194">
        <v>9.0719999999999992</v>
      </c>
      <c r="AQ6194">
        <f>YEAR(Table1[[#This Row],[Order Date]])</f>
        <v>2017</v>
      </c>
      <c r="AR6194" t="str">
        <f>TEXT(Table1[[#This Row],[Order Date]],"mmmm")</f>
        <v>December</v>
      </c>
      <c r="AS6194" t="str">
        <f>"Q"&amp;ROUNDUP(MONTH(Table1[[#This Row],[Order Date]])/3,0)</f>
        <v>Q4</v>
      </c>
      <c r="AT6194">
        <f>IF(Table1[[#This Row],[Sales]]=0,0,Table1[[#This Row],[Profit]]/Table1[[#This Row],[Sales]])</f>
        <v>0.34999999999999992</v>
      </c>
    </row>
    <row r="6195" spans="22:46" x14ac:dyDescent="0.3">
      <c r="V6195">
        <v>6194</v>
      </c>
      <c r="W6195" t="s">
        <v>9529</v>
      </c>
      <c r="X6195" s="1">
        <v>43091</v>
      </c>
      <c r="Y6195" t="s">
        <v>3406</v>
      </c>
      <c r="Z6195" t="s">
        <v>51</v>
      </c>
      <c r="AA6195" t="s">
        <v>8183</v>
      </c>
      <c r="AB6195" t="s">
        <v>8184</v>
      </c>
      <c r="AC6195" t="s">
        <v>25</v>
      </c>
      <c r="AD6195" t="s">
        <v>26</v>
      </c>
      <c r="AE6195" t="s">
        <v>203</v>
      </c>
      <c r="AF6195" t="s">
        <v>110</v>
      </c>
      <c r="AG6195">
        <v>77095</v>
      </c>
      <c r="AH6195" t="s">
        <v>111</v>
      </c>
      <c r="AI6195" t="s">
        <v>3776</v>
      </c>
      <c r="AJ6195" t="s">
        <v>46</v>
      </c>
      <c r="AK6195" t="s">
        <v>77</v>
      </c>
      <c r="AL6195" t="s">
        <v>3777</v>
      </c>
      <c r="AM6195">
        <v>6.33</v>
      </c>
      <c r="AN6195">
        <v>5</v>
      </c>
      <c r="AO6195">
        <v>0.8</v>
      </c>
      <c r="AP6195">
        <v>-9.8115000000000006</v>
      </c>
      <c r="AQ6195">
        <f>YEAR(Table1[[#This Row],[Order Date]])</f>
        <v>2017</v>
      </c>
      <c r="AR6195" t="str">
        <f>TEXT(Table1[[#This Row],[Order Date]],"mmmm")</f>
        <v>December</v>
      </c>
      <c r="AS6195" t="str">
        <f>"Q"&amp;ROUNDUP(MONTH(Table1[[#This Row],[Order Date]])/3,0)</f>
        <v>Q4</v>
      </c>
      <c r="AT6195">
        <f>IF(Table1[[#This Row],[Sales]]=0,0,Table1[[#This Row],[Profit]]/Table1[[#This Row],[Sales]])</f>
        <v>-1.55</v>
      </c>
    </row>
    <row r="6196" spans="22:46" x14ac:dyDescent="0.3">
      <c r="V6196">
        <v>6195</v>
      </c>
      <c r="W6196" t="s">
        <v>9529</v>
      </c>
      <c r="X6196" s="1">
        <v>43091</v>
      </c>
      <c r="Y6196" t="s">
        <v>3406</v>
      </c>
      <c r="Z6196" t="s">
        <v>51</v>
      </c>
      <c r="AA6196" t="s">
        <v>8183</v>
      </c>
      <c r="AB6196" t="s">
        <v>8184</v>
      </c>
      <c r="AC6196" t="s">
        <v>25</v>
      </c>
      <c r="AD6196" t="s">
        <v>26</v>
      </c>
      <c r="AE6196" t="s">
        <v>203</v>
      </c>
      <c r="AF6196" t="s">
        <v>110</v>
      </c>
      <c r="AG6196">
        <v>77095</v>
      </c>
      <c r="AH6196" t="s">
        <v>111</v>
      </c>
      <c r="AI6196" t="s">
        <v>2820</v>
      </c>
      <c r="AJ6196" t="s">
        <v>46</v>
      </c>
      <c r="AK6196" t="s">
        <v>94</v>
      </c>
      <c r="AL6196" t="s">
        <v>2821</v>
      </c>
      <c r="AM6196">
        <v>75.88</v>
      </c>
      <c r="AN6196">
        <v>5</v>
      </c>
      <c r="AO6196">
        <v>0.2</v>
      </c>
      <c r="AP6196">
        <v>26.558</v>
      </c>
      <c r="AQ6196">
        <f>YEAR(Table1[[#This Row],[Order Date]])</f>
        <v>2017</v>
      </c>
      <c r="AR6196" t="str">
        <f>TEXT(Table1[[#This Row],[Order Date]],"mmmm")</f>
        <v>December</v>
      </c>
      <c r="AS6196" t="str">
        <f>"Q"&amp;ROUNDUP(MONTH(Table1[[#This Row],[Order Date]])/3,0)</f>
        <v>Q4</v>
      </c>
      <c r="AT6196">
        <f>IF(Table1[[#This Row],[Sales]]=0,0,Table1[[#This Row],[Profit]]/Table1[[#This Row],[Sales]])</f>
        <v>0.35000000000000003</v>
      </c>
    </row>
    <row r="6197" spans="22:46" x14ac:dyDescent="0.3">
      <c r="V6197">
        <v>6196</v>
      </c>
      <c r="W6197" t="s">
        <v>9530</v>
      </c>
      <c r="X6197" s="1">
        <v>43029</v>
      </c>
      <c r="Y6197" t="s">
        <v>7718</v>
      </c>
      <c r="Z6197" t="s">
        <v>51</v>
      </c>
      <c r="AA6197" t="s">
        <v>3567</v>
      </c>
      <c r="AB6197" t="s">
        <v>3568</v>
      </c>
      <c r="AC6197" t="s">
        <v>25</v>
      </c>
      <c r="AD6197" t="s">
        <v>26</v>
      </c>
      <c r="AE6197" t="s">
        <v>158</v>
      </c>
      <c r="AF6197" t="s">
        <v>159</v>
      </c>
      <c r="AG6197">
        <v>19143</v>
      </c>
      <c r="AH6197" t="s">
        <v>160</v>
      </c>
      <c r="AI6197" t="s">
        <v>3953</v>
      </c>
      <c r="AJ6197" t="s">
        <v>73</v>
      </c>
      <c r="AK6197" t="s">
        <v>74</v>
      </c>
      <c r="AL6197" t="s">
        <v>3954</v>
      </c>
      <c r="AM6197">
        <v>329.988</v>
      </c>
      <c r="AN6197">
        <v>2</v>
      </c>
      <c r="AO6197">
        <v>0.4</v>
      </c>
      <c r="AP6197">
        <v>-76.997200000000007</v>
      </c>
      <c r="AQ6197">
        <f>YEAR(Table1[[#This Row],[Order Date]])</f>
        <v>2017</v>
      </c>
      <c r="AR6197" t="str">
        <f>TEXT(Table1[[#This Row],[Order Date]],"mmmm")</f>
        <v>October</v>
      </c>
      <c r="AS6197" t="str">
        <f>"Q"&amp;ROUNDUP(MONTH(Table1[[#This Row],[Order Date]])/3,0)</f>
        <v>Q4</v>
      </c>
      <c r="AT6197">
        <f>IF(Table1[[#This Row],[Sales]]=0,0,Table1[[#This Row],[Profit]]/Table1[[#This Row],[Sales]])</f>
        <v>-0.23333333333333336</v>
      </c>
    </row>
    <row r="6198" spans="22:46" x14ac:dyDescent="0.3">
      <c r="V6198">
        <v>6197</v>
      </c>
      <c r="W6198" t="s">
        <v>9530</v>
      </c>
      <c r="X6198" s="1">
        <v>43029</v>
      </c>
      <c r="Y6198" t="s">
        <v>7718</v>
      </c>
      <c r="Z6198" t="s">
        <v>51</v>
      </c>
      <c r="AA6198" t="s">
        <v>3567</v>
      </c>
      <c r="AB6198" t="s">
        <v>3568</v>
      </c>
      <c r="AC6198" t="s">
        <v>25</v>
      </c>
      <c r="AD6198" t="s">
        <v>26</v>
      </c>
      <c r="AE6198" t="s">
        <v>158</v>
      </c>
      <c r="AF6198" t="s">
        <v>159</v>
      </c>
      <c r="AG6198">
        <v>19143</v>
      </c>
      <c r="AH6198" t="s">
        <v>160</v>
      </c>
      <c r="AI6198" t="s">
        <v>4781</v>
      </c>
      <c r="AJ6198" t="s">
        <v>46</v>
      </c>
      <c r="AK6198" t="s">
        <v>60</v>
      </c>
      <c r="AL6198" t="s">
        <v>4782</v>
      </c>
      <c r="AM6198">
        <v>71.376000000000005</v>
      </c>
      <c r="AN6198">
        <v>3</v>
      </c>
      <c r="AO6198">
        <v>0.2</v>
      </c>
      <c r="AP6198">
        <v>-4.4610000000000003</v>
      </c>
      <c r="AQ6198">
        <f>YEAR(Table1[[#This Row],[Order Date]])</f>
        <v>2017</v>
      </c>
      <c r="AR6198" t="str">
        <f>TEXT(Table1[[#This Row],[Order Date]],"mmmm")</f>
        <v>October</v>
      </c>
      <c r="AS6198" t="str">
        <f>"Q"&amp;ROUNDUP(MONTH(Table1[[#This Row],[Order Date]])/3,0)</f>
        <v>Q4</v>
      </c>
      <c r="AT6198">
        <f>IF(Table1[[#This Row],[Sales]]=0,0,Table1[[#This Row],[Profit]]/Table1[[#This Row],[Sales]])</f>
        <v>-6.25E-2</v>
      </c>
    </row>
    <row r="6199" spans="22:46" x14ac:dyDescent="0.3">
      <c r="V6199">
        <v>6198</v>
      </c>
      <c r="W6199" t="s">
        <v>9531</v>
      </c>
      <c r="X6199" s="1">
        <v>42321</v>
      </c>
      <c r="Y6199" t="s">
        <v>512</v>
      </c>
      <c r="Z6199" t="s">
        <v>51</v>
      </c>
      <c r="AA6199" t="s">
        <v>1496</v>
      </c>
      <c r="AB6199" t="s">
        <v>1497</v>
      </c>
      <c r="AC6199" t="s">
        <v>25</v>
      </c>
      <c r="AD6199" t="s">
        <v>26</v>
      </c>
      <c r="AE6199" t="s">
        <v>563</v>
      </c>
      <c r="AF6199" t="s">
        <v>287</v>
      </c>
      <c r="AG6199">
        <v>47201</v>
      </c>
      <c r="AH6199" t="s">
        <v>111</v>
      </c>
      <c r="AI6199" t="s">
        <v>6170</v>
      </c>
      <c r="AJ6199" t="s">
        <v>46</v>
      </c>
      <c r="AK6199" t="s">
        <v>94</v>
      </c>
      <c r="AL6199" t="s">
        <v>6171</v>
      </c>
      <c r="AM6199">
        <v>63.77</v>
      </c>
      <c r="AN6199">
        <v>7</v>
      </c>
      <c r="AO6199">
        <v>0</v>
      </c>
      <c r="AP6199">
        <v>28.6965</v>
      </c>
      <c r="AQ6199">
        <f>YEAR(Table1[[#This Row],[Order Date]])</f>
        <v>2015</v>
      </c>
      <c r="AR6199" t="str">
        <f>TEXT(Table1[[#This Row],[Order Date]],"mmmm")</f>
        <v>November</v>
      </c>
      <c r="AS6199" t="str">
        <f>"Q"&amp;ROUNDUP(MONTH(Table1[[#This Row],[Order Date]])/3,0)</f>
        <v>Q4</v>
      </c>
      <c r="AT6199">
        <f>IF(Table1[[#This Row],[Sales]]=0,0,Table1[[#This Row],[Profit]]/Table1[[#This Row],[Sales]])</f>
        <v>0.44999999999999996</v>
      </c>
    </row>
    <row r="6200" spans="22:46" x14ac:dyDescent="0.3">
      <c r="V6200">
        <v>6199</v>
      </c>
      <c r="W6200" t="s">
        <v>9531</v>
      </c>
      <c r="X6200" s="1">
        <v>42321</v>
      </c>
      <c r="Y6200" t="s">
        <v>512</v>
      </c>
      <c r="Z6200" t="s">
        <v>51</v>
      </c>
      <c r="AA6200" t="s">
        <v>1496</v>
      </c>
      <c r="AB6200" t="s">
        <v>1497</v>
      </c>
      <c r="AC6200" t="s">
        <v>25</v>
      </c>
      <c r="AD6200" t="s">
        <v>26</v>
      </c>
      <c r="AE6200" t="s">
        <v>563</v>
      </c>
      <c r="AF6200" t="s">
        <v>287</v>
      </c>
      <c r="AG6200">
        <v>47201</v>
      </c>
      <c r="AH6200" t="s">
        <v>111</v>
      </c>
      <c r="AI6200" t="s">
        <v>5682</v>
      </c>
      <c r="AJ6200" t="s">
        <v>73</v>
      </c>
      <c r="AK6200" t="s">
        <v>74</v>
      </c>
      <c r="AL6200" t="s">
        <v>5683</v>
      </c>
      <c r="AM6200">
        <v>50.97</v>
      </c>
      <c r="AN6200">
        <v>3</v>
      </c>
      <c r="AO6200">
        <v>0</v>
      </c>
      <c r="AP6200">
        <v>13.2522</v>
      </c>
      <c r="AQ6200">
        <f>YEAR(Table1[[#This Row],[Order Date]])</f>
        <v>2015</v>
      </c>
      <c r="AR6200" t="str">
        <f>TEXT(Table1[[#This Row],[Order Date]],"mmmm")</f>
        <v>November</v>
      </c>
      <c r="AS6200" t="str">
        <f>"Q"&amp;ROUNDUP(MONTH(Table1[[#This Row],[Order Date]])/3,0)</f>
        <v>Q4</v>
      </c>
      <c r="AT6200">
        <f>IF(Table1[[#This Row],[Sales]]=0,0,Table1[[#This Row],[Profit]]/Table1[[#This Row],[Sales]])</f>
        <v>0.26</v>
      </c>
    </row>
    <row r="6201" spans="22:46" x14ac:dyDescent="0.3">
      <c r="V6201">
        <v>6200</v>
      </c>
      <c r="W6201" t="s">
        <v>9531</v>
      </c>
      <c r="X6201" s="1">
        <v>42321</v>
      </c>
      <c r="Y6201" t="s">
        <v>512</v>
      </c>
      <c r="Z6201" t="s">
        <v>51</v>
      </c>
      <c r="AA6201" t="s">
        <v>1496</v>
      </c>
      <c r="AB6201" t="s">
        <v>1497</v>
      </c>
      <c r="AC6201" t="s">
        <v>25</v>
      </c>
      <c r="AD6201" t="s">
        <v>26</v>
      </c>
      <c r="AE6201" t="s">
        <v>563</v>
      </c>
      <c r="AF6201" t="s">
        <v>287</v>
      </c>
      <c r="AG6201">
        <v>47201</v>
      </c>
      <c r="AH6201" t="s">
        <v>111</v>
      </c>
      <c r="AI6201" t="s">
        <v>3054</v>
      </c>
      <c r="AJ6201" t="s">
        <v>46</v>
      </c>
      <c r="AK6201" t="s">
        <v>94</v>
      </c>
      <c r="AL6201" t="s">
        <v>3055</v>
      </c>
      <c r="AM6201">
        <v>96.08</v>
      </c>
      <c r="AN6201">
        <v>2</v>
      </c>
      <c r="AO6201">
        <v>0</v>
      </c>
      <c r="AP6201">
        <v>46.118400000000001</v>
      </c>
      <c r="AQ6201">
        <f>YEAR(Table1[[#This Row],[Order Date]])</f>
        <v>2015</v>
      </c>
      <c r="AR6201" t="str">
        <f>TEXT(Table1[[#This Row],[Order Date]],"mmmm")</f>
        <v>November</v>
      </c>
      <c r="AS6201" t="str">
        <f>"Q"&amp;ROUNDUP(MONTH(Table1[[#This Row],[Order Date]])/3,0)</f>
        <v>Q4</v>
      </c>
      <c r="AT6201">
        <f>IF(Table1[[#This Row],[Sales]]=0,0,Table1[[#This Row],[Profit]]/Table1[[#This Row],[Sales]])</f>
        <v>0.48000000000000004</v>
      </c>
    </row>
    <row r="6202" spans="22:46" x14ac:dyDescent="0.3">
      <c r="V6202">
        <v>6201</v>
      </c>
      <c r="W6202" t="s">
        <v>9532</v>
      </c>
      <c r="X6202" s="1">
        <v>42110</v>
      </c>
      <c r="Y6202" t="s">
        <v>5926</v>
      </c>
      <c r="Z6202" t="s">
        <v>51</v>
      </c>
      <c r="AA6202" t="s">
        <v>9130</v>
      </c>
      <c r="AB6202" t="s">
        <v>9131</v>
      </c>
      <c r="AC6202" t="s">
        <v>25</v>
      </c>
      <c r="AD6202" t="s">
        <v>26</v>
      </c>
      <c r="AE6202" t="s">
        <v>2681</v>
      </c>
      <c r="AF6202" t="s">
        <v>233</v>
      </c>
      <c r="AG6202">
        <v>60201</v>
      </c>
      <c r="AH6202" t="s">
        <v>111</v>
      </c>
      <c r="AI6202" t="s">
        <v>4825</v>
      </c>
      <c r="AJ6202" t="s">
        <v>73</v>
      </c>
      <c r="AK6202" t="s">
        <v>1363</v>
      </c>
      <c r="AL6202" t="s">
        <v>4826</v>
      </c>
      <c r="AM6202">
        <v>1439.9680000000001</v>
      </c>
      <c r="AN6202">
        <v>4</v>
      </c>
      <c r="AO6202">
        <v>0.2</v>
      </c>
      <c r="AP6202">
        <v>485.98919999999998</v>
      </c>
      <c r="AQ6202">
        <f>YEAR(Table1[[#This Row],[Order Date]])</f>
        <v>2015</v>
      </c>
      <c r="AR6202" t="str">
        <f>TEXT(Table1[[#This Row],[Order Date]],"mmmm")</f>
        <v>April</v>
      </c>
      <c r="AS6202" t="str">
        <f>"Q"&amp;ROUNDUP(MONTH(Table1[[#This Row],[Order Date]])/3,0)</f>
        <v>Q2</v>
      </c>
      <c r="AT6202">
        <f>IF(Table1[[#This Row],[Sales]]=0,0,Table1[[#This Row],[Profit]]/Table1[[#This Row],[Sales]])</f>
        <v>0.33749999999999997</v>
      </c>
    </row>
    <row r="6203" spans="22:46" x14ac:dyDescent="0.3">
      <c r="V6203">
        <v>6202</v>
      </c>
      <c r="W6203" t="s">
        <v>9532</v>
      </c>
      <c r="X6203" s="1">
        <v>42110</v>
      </c>
      <c r="Y6203" t="s">
        <v>5926</v>
      </c>
      <c r="Z6203" t="s">
        <v>51</v>
      </c>
      <c r="AA6203" t="s">
        <v>9130</v>
      </c>
      <c r="AB6203" t="s">
        <v>9131</v>
      </c>
      <c r="AC6203" t="s">
        <v>25</v>
      </c>
      <c r="AD6203" t="s">
        <v>26</v>
      </c>
      <c r="AE6203" t="s">
        <v>2681</v>
      </c>
      <c r="AF6203" t="s">
        <v>233</v>
      </c>
      <c r="AG6203">
        <v>60201</v>
      </c>
      <c r="AH6203" t="s">
        <v>111</v>
      </c>
      <c r="AI6203" t="s">
        <v>8532</v>
      </c>
      <c r="AJ6203" t="s">
        <v>73</v>
      </c>
      <c r="AK6203" t="s">
        <v>176</v>
      </c>
      <c r="AL6203" t="s">
        <v>8533</v>
      </c>
      <c r="AM6203">
        <v>43.56</v>
      </c>
      <c r="AN6203">
        <v>3</v>
      </c>
      <c r="AO6203">
        <v>0.2</v>
      </c>
      <c r="AP6203">
        <v>-4.9005000000000001</v>
      </c>
      <c r="AQ6203">
        <f>YEAR(Table1[[#This Row],[Order Date]])</f>
        <v>2015</v>
      </c>
      <c r="AR6203" t="str">
        <f>TEXT(Table1[[#This Row],[Order Date]],"mmmm")</f>
        <v>April</v>
      </c>
      <c r="AS6203" t="str">
        <f>"Q"&amp;ROUNDUP(MONTH(Table1[[#This Row],[Order Date]])/3,0)</f>
        <v>Q2</v>
      </c>
      <c r="AT6203">
        <f>IF(Table1[[#This Row],[Sales]]=0,0,Table1[[#This Row],[Profit]]/Table1[[#This Row],[Sales]])</f>
        <v>-0.1125</v>
      </c>
    </row>
    <row r="6204" spans="22:46" x14ac:dyDescent="0.3">
      <c r="V6204">
        <v>6203</v>
      </c>
      <c r="W6204" t="s">
        <v>9533</v>
      </c>
      <c r="X6204" s="1">
        <v>42720</v>
      </c>
      <c r="Y6204" t="s">
        <v>4066</v>
      </c>
      <c r="Z6204" t="s">
        <v>51</v>
      </c>
      <c r="AA6204" t="s">
        <v>118</v>
      </c>
      <c r="AB6204" t="s">
        <v>119</v>
      </c>
      <c r="AC6204" t="s">
        <v>25</v>
      </c>
      <c r="AD6204" t="s">
        <v>26</v>
      </c>
      <c r="AE6204" t="s">
        <v>6805</v>
      </c>
      <c r="AF6204" t="s">
        <v>43</v>
      </c>
      <c r="AG6204">
        <v>92307</v>
      </c>
      <c r="AH6204" t="s">
        <v>44</v>
      </c>
      <c r="AI6204" t="s">
        <v>3948</v>
      </c>
      <c r="AJ6204" t="s">
        <v>31</v>
      </c>
      <c r="AK6204" t="s">
        <v>35</v>
      </c>
      <c r="AL6204" t="s">
        <v>3949</v>
      </c>
      <c r="AM6204">
        <v>563.91999999999996</v>
      </c>
      <c r="AN6204">
        <v>5</v>
      </c>
      <c r="AO6204">
        <v>0.2</v>
      </c>
      <c r="AP6204">
        <v>7.0490000000000004</v>
      </c>
      <c r="AQ6204">
        <f>YEAR(Table1[[#This Row],[Order Date]])</f>
        <v>2016</v>
      </c>
      <c r="AR6204" t="str">
        <f>TEXT(Table1[[#This Row],[Order Date]],"mmmm")</f>
        <v>December</v>
      </c>
      <c r="AS6204" t="str">
        <f>"Q"&amp;ROUNDUP(MONTH(Table1[[#This Row],[Order Date]])/3,0)</f>
        <v>Q4</v>
      </c>
      <c r="AT6204">
        <f>IF(Table1[[#This Row],[Sales]]=0,0,Table1[[#This Row],[Profit]]/Table1[[#This Row],[Sales]])</f>
        <v>1.2500000000000002E-2</v>
      </c>
    </row>
    <row r="6205" spans="22:46" x14ac:dyDescent="0.3">
      <c r="V6205">
        <v>6204</v>
      </c>
      <c r="W6205" t="s">
        <v>9534</v>
      </c>
      <c r="X6205" s="1">
        <v>42664</v>
      </c>
      <c r="Y6205" t="s">
        <v>1852</v>
      </c>
      <c r="Z6205" t="s">
        <v>51</v>
      </c>
      <c r="AA6205" t="s">
        <v>5939</v>
      </c>
      <c r="AB6205" t="s">
        <v>5940</v>
      </c>
      <c r="AC6205" t="s">
        <v>25</v>
      </c>
      <c r="AD6205" t="s">
        <v>26</v>
      </c>
      <c r="AE6205" t="s">
        <v>563</v>
      </c>
      <c r="AF6205" t="s">
        <v>564</v>
      </c>
      <c r="AG6205">
        <v>43229</v>
      </c>
      <c r="AH6205" t="s">
        <v>160</v>
      </c>
      <c r="AI6205" t="s">
        <v>8452</v>
      </c>
      <c r="AJ6205" t="s">
        <v>73</v>
      </c>
      <c r="AK6205" t="s">
        <v>74</v>
      </c>
      <c r="AL6205" t="s">
        <v>8453</v>
      </c>
      <c r="AM6205">
        <v>235.15199999999999</v>
      </c>
      <c r="AN6205">
        <v>8</v>
      </c>
      <c r="AO6205">
        <v>0.4</v>
      </c>
      <c r="AP6205">
        <v>-47.0304</v>
      </c>
      <c r="AQ6205">
        <f>YEAR(Table1[[#This Row],[Order Date]])</f>
        <v>2016</v>
      </c>
      <c r="AR6205" t="str">
        <f>TEXT(Table1[[#This Row],[Order Date]],"mmmm")</f>
        <v>October</v>
      </c>
      <c r="AS6205" t="str">
        <f>"Q"&amp;ROUNDUP(MONTH(Table1[[#This Row],[Order Date]])/3,0)</f>
        <v>Q4</v>
      </c>
      <c r="AT6205">
        <f>IF(Table1[[#This Row],[Sales]]=0,0,Table1[[#This Row],[Profit]]/Table1[[#This Row],[Sales]])</f>
        <v>-0.2</v>
      </c>
    </row>
    <row r="6206" spans="22:46" x14ac:dyDescent="0.3">
      <c r="V6206">
        <v>6205</v>
      </c>
      <c r="W6206" t="s">
        <v>9535</v>
      </c>
      <c r="X6206" s="1">
        <v>43070</v>
      </c>
      <c r="Y6206" s="1">
        <v>42806</v>
      </c>
      <c r="Z6206" t="s">
        <v>207</v>
      </c>
      <c r="AA6206" t="s">
        <v>3543</v>
      </c>
      <c r="AB6206" t="s">
        <v>3544</v>
      </c>
      <c r="AC6206" t="s">
        <v>108</v>
      </c>
      <c r="AD6206" t="s">
        <v>26</v>
      </c>
      <c r="AE6206" t="s">
        <v>5794</v>
      </c>
      <c r="AF6206" t="s">
        <v>564</v>
      </c>
      <c r="AG6206">
        <v>43302</v>
      </c>
      <c r="AH6206" t="s">
        <v>160</v>
      </c>
      <c r="AI6206" t="s">
        <v>3385</v>
      </c>
      <c r="AJ6206" t="s">
        <v>31</v>
      </c>
      <c r="AK6206" t="s">
        <v>67</v>
      </c>
      <c r="AL6206" t="s">
        <v>3386</v>
      </c>
      <c r="AM6206">
        <v>7.7119999999999997</v>
      </c>
      <c r="AN6206">
        <v>2</v>
      </c>
      <c r="AO6206">
        <v>0.2</v>
      </c>
      <c r="AP6206">
        <v>1.7352000000000001</v>
      </c>
      <c r="AQ6206">
        <f>YEAR(Table1[[#This Row],[Order Date]])</f>
        <v>2017</v>
      </c>
      <c r="AR6206" t="str">
        <f>TEXT(Table1[[#This Row],[Order Date]],"mmmm")</f>
        <v>December</v>
      </c>
      <c r="AS6206" t="str">
        <f>"Q"&amp;ROUNDUP(MONTH(Table1[[#This Row],[Order Date]])/3,0)</f>
        <v>Q4</v>
      </c>
      <c r="AT6206">
        <f>IF(Table1[[#This Row],[Sales]]=0,0,Table1[[#This Row],[Profit]]/Table1[[#This Row],[Sales]])</f>
        <v>0.22500000000000001</v>
      </c>
    </row>
    <row r="6207" spans="22:46" x14ac:dyDescent="0.3">
      <c r="V6207">
        <v>6206</v>
      </c>
      <c r="W6207" t="s">
        <v>9536</v>
      </c>
      <c r="X6207" s="1">
        <v>42663</v>
      </c>
      <c r="Y6207" t="s">
        <v>3075</v>
      </c>
      <c r="Z6207" t="s">
        <v>22</v>
      </c>
      <c r="AA6207" t="s">
        <v>3009</v>
      </c>
      <c r="AB6207" t="s">
        <v>3010</v>
      </c>
      <c r="AC6207" t="s">
        <v>25</v>
      </c>
      <c r="AD6207" t="s">
        <v>26</v>
      </c>
      <c r="AE6207" t="s">
        <v>203</v>
      </c>
      <c r="AF6207" t="s">
        <v>110</v>
      </c>
      <c r="AG6207">
        <v>77095</v>
      </c>
      <c r="AH6207" t="s">
        <v>111</v>
      </c>
      <c r="AI6207" t="s">
        <v>6170</v>
      </c>
      <c r="AJ6207" t="s">
        <v>46</v>
      </c>
      <c r="AK6207" t="s">
        <v>94</v>
      </c>
      <c r="AL6207" t="s">
        <v>6171</v>
      </c>
      <c r="AM6207">
        <v>51.015999999999998</v>
      </c>
      <c r="AN6207">
        <v>7</v>
      </c>
      <c r="AO6207">
        <v>0.2</v>
      </c>
      <c r="AP6207">
        <v>15.942500000000001</v>
      </c>
      <c r="AQ6207">
        <f>YEAR(Table1[[#This Row],[Order Date]])</f>
        <v>2016</v>
      </c>
      <c r="AR6207" t="str">
        <f>TEXT(Table1[[#This Row],[Order Date]],"mmmm")</f>
        <v>October</v>
      </c>
      <c r="AS6207" t="str">
        <f>"Q"&amp;ROUNDUP(MONTH(Table1[[#This Row],[Order Date]])/3,0)</f>
        <v>Q4</v>
      </c>
      <c r="AT6207">
        <f>IF(Table1[[#This Row],[Sales]]=0,0,Table1[[#This Row],[Profit]]/Table1[[#This Row],[Sales]])</f>
        <v>0.3125</v>
      </c>
    </row>
    <row r="6208" spans="22:46" x14ac:dyDescent="0.3">
      <c r="V6208">
        <v>6207</v>
      </c>
      <c r="W6208" t="s">
        <v>9536</v>
      </c>
      <c r="X6208" s="1">
        <v>42663</v>
      </c>
      <c r="Y6208" t="s">
        <v>3075</v>
      </c>
      <c r="Z6208" t="s">
        <v>22</v>
      </c>
      <c r="AA6208" t="s">
        <v>3009</v>
      </c>
      <c r="AB6208" t="s">
        <v>3010</v>
      </c>
      <c r="AC6208" t="s">
        <v>25</v>
      </c>
      <c r="AD6208" t="s">
        <v>26</v>
      </c>
      <c r="AE6208" t="s">
        <v>203</v>
      </c>
      <c r="AF6208" t="s">
        <v>110</v>
      </c>
      <c r="AG6208">
        <v>77095</v>
      </c>
      <c r="AH6208" t="s">
        <v>111</v>
      </c>
      <c r="AI6208" t="s">
        <v>2409</v>
      </c>
      <c r="AJ6208" t="s">
        <v>46</v>
      </c>
      <c r="AK6208" t="s">
        <v>303</v>
      </c>
      <c r="AL6208" t="s">
        <v>633</v>
      </c>
      <c r="AM6208">
        <v>25.248000000000001</v>
      </c>
      <c r="AN6208">
        <v>4</v>
      </c>
      <c r="AO6208">
        <v>0.2</v>
      </c>
      <c r="AP6208">
        <v>7.89</v>
      </c>
      <c r="AQ6208">
        <f>YEAR(Table1[[#This Row],[Order Date]])</f>
        <v>2016</v>
      </c>
      <c r="AR6208" t="str">
        <f>TEXT(Table1[[#This Row],[Order Date]],"mmmm")</f>
        <v>October</v>
      </c>
      <c r="AS6208" t="str">
        <f>"Q"&amp;ROUNDUP(MONTH(Table1[[#This Row],[Order Date]])/3,0)</f>
        <v>Q4</v>
      </c>
      <c r="AT6208">
        <f>IF(Table1[[#This Row],[Sales]]=0,0,Table1[[#This Row],[Profit]]/Table1[[#This Row],[Sales]])</f>
        <v>0.3125</v>
      </c>
    </row>
    <row r="6209" spans="22:46" x14ac:dyDescent="0.3">
      <c r="V6209">
        <v>6208</v>
      </c>
      <c r="W6209" t="s">
        <v>9536</v>
      </c>
      <c r="X6209" s="1">
        <v>42663</v>
      </c>
      <c r="Y6209" t="s">
        <v>3075</v>
      </c>
      <c r="Z6209" t="s">
        <v>22</v>
      </c>
      <c r="AA6209" t="s">
        <v>3009</v>
      </c>
      <c r="AB6209" t="s">
        <v>3010</v>
      </c>
      <c r="AC6209" t="s">
        <v>25</v>
      </c>
      <c r="AD6209" t="s">
        <v>26</v>
      </c>
      <c r="AE6209" t="s">
        <v>203</v>
      </c>
      <c r="AF6209" t="s">
        <v>110</v>
      </c>
      <c r="AG6209">
        <v>77095</v>
      </c>
      <c r="AH6209" t="s">
        <v>111</v>
      </c>
      <c r="AI6209" t="s">
        <v>1742</v>
      </c>
      <c r="AJ6209" t="s">
        <v>31</v>
      </c>
      <c r="AK6209" t="s">
        <v>35</v>
      </c>
      <c r="AL6209" t="s">
        <v>1743</v>
      </c>
      <c r="AM6209">
        <v>56.686</v>
      </c>
      <c r="AN6209">
        <v>1</v>
      </c>
      <c r="AO6209">
        <v>0.3</v>
      </c>
      <c r="AP6209">
        <v>-14.5764</v>
      </c>
      <c r="AQ6209">
        <f>YEAR(Table1[[#This Row],[Order Date]])</f>
        <v>2016</v>
      </c>
      <c r="AR6209" t="str">
        <f>TEXT(Table1[[#This Row],[Order Date]],"mmmm")</f>
        <v>October</v>
      </c>
      <c r="AS6209" t="str">
        <f>"Q"&amp;ROUNDUP(MONTH(Table1[[#This Row],[Order Date]])/3,0)</f>
        <v>Q4</v>
      </c>
      <c r="AT6209">
        <f>IF(Table1[[#This Row],[Sales]]=0,0,Table1[[#This Row],[Profit]]/Table1[[#This Row],[Sales]])</f>
        <v>-0.25714285714285712</v>
      </c>
    </row>
    <row r="6210" spans="22:46" x14ac:dyDescent="0.3">
      <c r="V6210">
        <v>6209</v>
      </c>
      <c r="W6210" t="s">
        <v>9537</v>
      </c>
      <c r="X6210" s="1">
        <v>43007</v>
      </c>
      <c r="Y6210" s="1">
        <v>42804</v>
      </c>
      <c r="Z6210" t="s">
        <v>51</v>
      </c>
      <c r="AA6210" t="s">
        <v>5239</v>
      </c>
      <c r="AB6210" t="s">
        <v>5240</v>
      </c>
      <c r="AC6210" t="s">
        <v>41</v>
      </c>
      <c r="AD6210" t="s">
        <v>26</v>
      </c>
      <c r="AE6210" t="s">
        <v>5794</v>
      </c>
      <c r="AF6210" t="s">
        <v>564</v>
      </c>
      <c r="AG6210">
        <v>43302</v>
      </c>
      <c r="AH6210" t="s">
        <v>160</v>
      </c>
      <c r="AI6210" t="s">
        <v>3998</v>
      </c>
      <c r="AJ6210" t="s">
        <v>46</v>
      </c>
      <c r="AK6210" t="s">
        <v>60</v>
      </c>
      <c r="AL6210" t="s">
        <v>3999</v>
      </c>
      <c r="AM6210">
        <v>51.167999999999999</v>
      </c>
      <c r="AN6210">
        <v>2</v>
      </c>
      <c r="AO6210">
        <v>0.2</v>
      </c>
      <c r="AP6210">
        <v>-6.3959999999999999</v>
      </c>
      <c r="AQ6210">
        <f>YEAR(Table1[[#This Row],[Order Date]])</f>
        <v>2017</v>
      </c>
      <c r="AR6210" t="str">
        <f>TEXT(Table1[[#This Row],[Order Date]],"mmmm")</f>
        <v>September</v>
      </c>
      <c r="AS6210" t="str">
        <f>"Q"&amp;ROUNDUP(MONTH(Table1[[#This Row],[Order Date]])/3,0)</f>
        <v>Q3</v>
      </c>
      <c r="AT6210">
        <f>IF(Table1[[#This Row],[Sales]]=0,0,Table1[[#This Row],[Profit]]/Table1[[#This Row],[Sales]])</f>
        <v>-0.125</v>
      </c>
    </row>
    <row r="6211" spans="22:46" x14ac:dyDescent="0.3">
      <c r="V6211">
        <v>6210</v>
      </c>
      <c r="W6211" t="s">
        <v>9538</v>
      </c>
      <c r="X6211" s="1">
        <v>42965</v>
      </c>
      <c r="Y6211" t="s">
        <v>3052</v>
      </c>
      <c r="Z6211" t="s">
        <v>51</v>
      </c>
      <c r="AA6211" t="s">
        <v>4281</v>
      </c>
      <c r="AB6211" t="s">
        <v>4282</v>
      </c>
      <c r="AC6211" t="s">
        <v>41</v>
      </c>
      <c r="AD6211" t="s">
        <v>26</v>
      </c>
      <c r="AE6211" t="s">
        <v>99</v>
      </c>
      <c r="AF6211" t="s">
        <v>100</v>
      </c>
      <c r="AG6211">
        <v>98103</v>
      </c>
      <c r="AH6211" t="s">
        <v>44</v>
      </c>
      <c r="AI6211" t="s">
        <v>3374</v>
      </c>
      <c r="AJ6211" t="s">
        <v>46</v>
      </c>
      <c r="AK6211" t="s">
        <v>77</v>
      </c>
      <c r="AL6211" t="s">
        <v>3375</v>
      </c>
      <c r="AM6211">
        <v>2793.5279999999998</v>
      </c>
      <c r="AN6211">
        <v>9</v>
      </c>
      <c r="AO6211">
        <v>0.2</v>
      </c>
      <c r="AP6211">
        <v>942.81569999999999</v>
      </c>
      <c r="AQ6211">
        <f>YEAR(Table1[[#This Row],[Order Date]])</f>
        <v>2017</v>
      </c>
      <c r="AR6211" t="str">
        <f>TEXT(Table1[[#This Row],[Order Date]],"mmmm")</f>
        <v>August</v>
      </c>
      <c r="AS6211" t="str">
        <f>"Q"&amp;ROUNDUP(MONTH(Table1[[#This Row],[Order Date]])/3,0)</f>
        <v>Q3</v>
      </c>
      <c r="AT6211">
        <f>IF(Table1[[#This Row],[Sales]]=0,0,Table1[[#This Row],[Profit]]/Table1[[#This Row],[Sales]])</f>
        <v>0.33750000000000002</v>
      </c>
    </row>
    <row r="6212" spans="22:46" x14ac:dyDescent="0.3">
      <c r="V6212">
        <v>6211</v>
      </c>
      <c r="W6212" t="s">
        <v>9538</v>
      </c>
      <c r="X6212" s="1">
        <v>42965</v>
      </c>
      <c r="Y6212" t="s">
        <v>3052</v>
      </c>
      <c r="Z6212" t="s">
        <v>51</v>
      </c>
      <c r="AA6212" t="s">
        <v>4281</v>
      </c>
      <c r="AB6212" t="s">
        <v>4282</v>
      </c>
      <c r="AC6212" t="s">
        <v>41</v>
      </c>
      <c r="AD6212" t="s">
        <v>26</v>
      </c>
      <c r="AE6212" t="s">
        <v>99</v>
      </c>
      <c r="AF6212" t="s">
        <v>100</v>
      </c>
      <c r="AG6212">
        <v>98103</v>
      </c>
      <c r="AH6212" t="s">
        <v>44</v>
      </c>
      <c r="AI6212" t="s">
        <v>1705</v>
      </c>
      <c r="AJ6212" t="s">
        <v>46</v>
      </c>
      <c r="AK6212" t="s">
        <v>60</v>
      </c>
      <c r="AL6212" t="s">
        <v>1706</v>
      </c>
      <c r="AM6212">
        <v>1000.02</v>
      </c>
      <c r="AN6212">
        <v>7</v>
      </c>
      <c r="AO6212">
        <v>0</v>
      </c>
      <c r="AP6212">
        <v>290.00580000000002</v>
      </c>
      <c r="AQ6212">
        <f>YEAR(Table1[[#This Row],[Order Date]])</f>
        <v>2017</v>
      </c>
      <c r="AR6212" t="str">
        <f>TEXT(Table1[[#This Row],[Order Date]],"mmmm")</f>
        <v>August</v>
      </c>
      <c r="AS6212" t="str">
        <f>"Q"&amp;ROUNDUP(MONTH(Table1[[#This Row],[Order Date]])/3,0)</f>
        <v>Q3</v>
      </c>
      <c r="AT6212">
        <f>IF(Table1[[#This Row],[Sales]]=0,0,Table1[[#This Row],[Profit]]/Table1[[#This Row],[Sales]])</f>
        <v>0.29000000000000004</v>
      </c>
    </row>
    <row r="6213" spans="22:46" x14ac:dyDescent="0.3">
      <c r="V6213">
        <v>6212</v>
      </c>
      <c r="W6213" t="s">
        <v>9538</v>
      </c>
      <c r="X6213" s="1">
        <v>42965</v>
      </c>
      <c r="Y6213" t="s">
        <v>3052</v>
      </c>
      <c r="Z6213" t="s">
        <v>51</v>
      </c>
      <c r="AA6213" t="s">
        <v>4281</v>
      </c>
      <c r="AB6213" t="s">
        <v>4282</v>
      </c>
      <c r="AC6213" t="s">
        <v>41</v>
      </c>
      <c r="AD6213" t="s">
        <v>26</v>
      </c>
      <c r="AE6213" t="s">
        <v>99</v>
      </c>
      <c r="AF6213" t="s">
        <v>100</v>
      </c>
      <c r="AG6213">
        <v>98103</v>
      </c>
      <c r="AH6213" t="s">
        <v>44</v>
      </c>
      <c r="AI6213" t="s">
        <v>2199</v>
      </c>
      <c r="AJ6213" t="s">
        <v>31</v>
      </c>
      <c r="AK6213" t="s">
        <v>67</v>
      </c>
      <c r="AL6213" t="s">
        <v>2200</v>
      </c>
      <c r="AM6213">
        <v>65.94</v>
      </c>
      <c r="AN6213">
        <v>3</v>
      </c>
      <c r="AO6213">
        <v>0</v>
      </c>
      <c r="AP6213">
        <v>22.419599999999999</v>
      </c>
      <c r="AQ6213">
        <f>YEAR(Table1[[#This Row],[Order Date]])</f>
        <v>2017</v>
      </c>
      <c r="AR6213" t="str">
        <f>TEXT(Table1[[#This Row],[Order Date]],"mmmm")</f>
        <v>August</v>
      </c>
      <c r="AS6213" t="str">
        <f>"Q"&amp;ROUNDUP(MONTH(Table1[[#This Row],[Order Date]])/3,0)</f>
        <v>Q3</v>
      </c>
      <c r="AT6213">
        <f>IF(Table1[[#This Row],[Sales]]=0,0,Table1[[#This Row],[Profit]]/Table1[[#This Row],[Sales]])</f>
        <v>0.34</v>
      </c>
    </row>
    <row r="6214" spans="22:46" x14ac:dyDescent="0.3">
      <c r="V6214">
        <v>6213</v>
      </c>
      <c r="W6214" t="s">
        <v>9539</v>
      </c>
      <c r="X6214" s="1">
        <v>43051</v>
      </c>
      <c r="Y6214" t="s">
        <v>425</v>
      </c>
      <c r="Z6214" t="s">
        <v>22</v>
      </c>
      <c r="AA6214" t="s">
        <v>905</v>
      </c>
      <c r="AB6214" t="s">
        <v>906</v>
      </c>
      <c r="AC6214" t="s">
        <v>25</v>
      </c>
      <c r="AD6214" t="s">
        <v>26</v>
      </c>
      <c r="AE6214" t="s">
        <v>9540</v>
      </c>
      <c r="AF6214" t="s">
        <v>100</v>
      </c>
      <c r="AG6214">
        <v>98632</v>
      </c>
      <c r="AH6214" t="s">
        <v>44</v>
      </c>
      <c r="AI6214" t="s">
        <v>3667</v>
      </c>
      <c r="AJ6214" t="s">
        <v>46</v>
      </c>
      <c r="AK6214" t="s">
        <v>303</v>
      </c>
      <c r="AL6214" t="s">
        <v>633</v>
      </c>
      <c r="AM6214">
        <v>18.239999999999998</v>
      </c>
      <c r="AN6214">
        <v>3</v>
      </c>
      <c r="AO6214">
        <v>0</v>
      </c>
      <c r="AP6214">
        <v>9.1199999999999992</v>
      </c>
      <c r="AQ6214">
        <f>YEAR(Table1[[#This Row],[Order Date]])</f>
        <v>2017</v>
      </c>
      <c r="AR6214" t="str">
        <f>TEXT(Table1[[#This Row],[Order Date]],"mmmm")</f>
        <v>November</v>
      </c>
      <c r="AS6214" t="str">
        <f>"Q"&amp;ROUNDUP(MONTH(Table1[[#This Row],[Order Date]])/3,0)</f>
        <v>Q4</v>
      </c>
      <c r="AT6214">
        <f>IF(Table1[[#This Row],[Sales]]=0,0,Table1[[#This Row],[Profit]]/Table1[[#This Row],[Sales]])</f>
        <v>0.5</v>
      </c>
    </row>
    <row r="6215" spans="22:46" x14ac:dyDescent="0.3">
      <c r="V6215">
        <v>6214</v>
      </c>
      <c r="W6215" t="s">
        <v>9539</v>
      </c>
      <c r="X6215" s="1">
        <v>43051</v>
      </c>
      <c r="Y6215" t="s">
        <v>425</v>
      </c>
      <c r="Z6215" t="s">
        <v>22</v>
      </c>
      <c r="AA6215" t="s">
        <v>905</v>
      </c>
      <c r="AB6215" t="s">
        <v>906</v>
      </c>
      <c r="AC6215" t="s">
        <v>25</v>
      </c>
      <c r="AD6215" t="s">
        <v>26</v>
      </c>
      <c r="AE6215" t="s">
        <v>9540</v>
      </c>
      <c r="AF6215" t="s">
        <v>100</v>
      </c>
      <c r="AG6215">
        <v>98632</v>
      </c>
      <c r="AH6215" t="s">
        <v>44</v>
      </c>
      <c r="AI6215" t="s">
        <v>2242</v>
      </c>
      <c r="AJ6215" t="s">
        <v>46</v>
      </c>
      <c r="AK6215" t="s">
        <v>80</v>
      </c>
      <c r="AL6215" t="s">
        <v>2243</v>
      </c>
      <c r="AM6215">
        <v>76.12</v>
      </c>
      <c r="AN6215">
        <v>2</v>
      </c>
      <c r="AO6215">
        <v>0</v>
      </c>
      <c r="AP6215">
        <v>22.0748</v>
      </c>
      <c r="AQ6215">
        <f>YEAR(Table1[[#This Row],[Order Date]])</f>
        <v>2017</v>
      </c>
      <c r="AR6215" t="str">
        <f>TEXT(Table1[[#This Row],[Order Date]],"mmmm")</f>
        <v>November</v>
      </c>
      <c r="AS6215" t="str">
        <f>"Q"&amp;ROUNDUP(MONTH(Table1[[#This Row],[Order Date]])/3,0)</f>
        <v>Q4</v>
      </c>
      <c r="AT6215">
        <f>IF(Table1[[#This Row],[Sales]]=0,0,Table1[[#This Row],[Profit]]/Table1[[#This Row],[Sales]])</f>
        <v>0.28999999999999998</v>
      </c>
    </row>
    <row r="6216" spans="22:46" x14ac:dyDescent="0.3">
      <c r="V6216">
        <v>6215</v>
      </c>
      <c r="W6216" t="s">
        <v>9541</v>
      </c>
      <c r="X6216" s="1">
        <v>41923</v>
      </c>
      <c r="Y6216" t="s">
        <v>2863</v>
      </c>
      <c r="Z6216" t="s">
        <v>51</v>
      </c>
      <c r="AA6216" t="s">
        <v>2262</v>
      </c>
      <c r="AB6216" t="s">
        <v>2263</v>
      </c>
      <c r="AC6216" t="s">
        <v>25</v>
      </c>
      <c r="AD6216" t="s">
        <v>26</v>
      </c>
      <c r="AE6216" t="s">
        <v>6645</v>
      </c>
      <c r="AF6216" t="s">
        <v>43</v>
      </c>
      <c r="AG6216">
        <v>90278</v>
      </c>
      <c r="AH6216" t="s">
        <v>44</v>
      </c>
      <c r="AI6216" t="s">
        <v>2580</v>
      </c>
      <c r="AJ6216" t="s">
        <v>46</v>
      </c>
      <c r="AK6216" t="s">
        <v>190</v>
      </c>
      <c r="AL6216" t="s">
        <v>2581</v>
      </c>
      <c r="AM6216">
        <v>7.64</v>
      </c>
      <c r="AN6216">
        <v>1</v>
      </c>
      <c r="AO6216">
        <v>0</v>
      </c>
      <c r="AP6216">
        <v>3.7435999999999998</v>
      </c>
      <c r="AQ6216">
        <f>YEAR(Table1[[#This Row],[Order Date]])</f>
        <v>2014</v>
      </c>
      <c r="AR6216" t="str">
        <f>TEXT(Table1[[#This Row],[Order Date]],"mmmm")</f>
        <v>October</v>
      </c>
      <c r="AS6216" t="str">
        <f>"Q"&amp;ROUNDUP(MONTH(Table1[[#This Row],[Order Date]])/3,0)</f>
        <v>Q4</v>
      </c>
      <c r="AT6216">
        <f>IF(Table1[[#This Row],[Sales]]=0,0,Table1[[#This Row],[Profit]]/Table1[[#This Row],[Sales]])</f>
        <v>0.49</v>
      </c>
    </row>
    <row r="6217" spans="22:46" x14ac:dyDescent="0.3">
      <c r="V6217">
        <v>6216</v>
      </c>
      <c r="W6217" t="s">
        <v>9542</v>
      </c>
      <c r="X6217" s="1">
        <v>42336</v>
      </c>
      <c r="Y6217" s="1">
        <v>42075</v>
      </c>
      <c r="Z6217" t="s">
        <v>51</v>
      </c>
      <c r="AA6217" t="s">
        <v>4401</v>
      </c>
      <c r="AB6217" t="s">
        <v>4402</v>
      </c>
      <c r="AC6217" t="s">
        <v>41</v>
      </c>
      <c r="AD6217" t="s">
        <v>26</v>
      </c>
      <c r="AE6217" t="s">
        <v>300</v>
      </c>
      <c r="AF6217" t="s">
        <v>301</v>
      </c>
      <c r="AG6217">
        <v>10035</v>
      </c>
      <c r="AH6217" t="s">
        <v>160</v>
      </c>
      <c r="AI6217" t="s">
        <v>983</v>
      </c>
      <c r="AJ6217" t="s">
        <v>31</v>
      </c>
      <c r="AK6217" t="s">
        <v>67</v>
      </c>
      <c r="AL6217" t="s">
        <v>984</v>
      </c>
      <c r="AM6217">
        <v>68.16</v>
      </c>
      <c r="AN6217">
        <v>3</v>
      </c>
      <c r="AO6217">
        <v>0</v>
      </c>
      <c r="AP6217">
        <v>27.945599999999999</v>
      </c>
      <c r="AQ6217">
        <f>YEAR(Table1[[#This Row],[Order Date]])</f>
        <v>2015</v>
      </c>
      <c r="AR6217" t="str">
        <f>TEXT(Table1[[#This Row],[Order Date]],"mmmm")</f>
        <v>November</v>
      </c>
      <c r="AS6217" t="str">
        <f>"Q"&amp;ROUNDUP(MONTH(Table1[[#This Row],[Order Date]])/3,0)</f>
        <v>Q4</v>
      </c>
      <c r="AT6217">
        <f>IF(Table1[[#This Row],[Sales]]=0,0,Table1[[#This Row],[Profit]]/Table1[[#This Row],[Sales]])</f>
        <v>0.41000000000000003</v>
      </c>
    </row>
    <row r="6218" spans="22:46" x14ac:dyDescent="0.3">
      <c r="V6218">
        <v>6217</v>
      </c>
      <c r="W6218" t="s">
        <v>9542</v>
      </c>
      <c r="X6218" s="1">
        <v>42336</v>
      </c>
      <c r="Y6218" s="1">
        <v>42075</v>
      </c>
      <c r="Z6218" t="s">
        <v>51</v>
      </c>
      <c r="AA6218" t="s">
        <v>4401</v>
      </c>
      <c r="AB6218" t="s">
        <v>4402</v>
      </c>
      <c r="AC6218" t="s">
        <v>41</v>
      </c>
      <c r="AD6218" t="s">
        <v>26</v>
      </c>
      <c r="AE6218" t="s">
        <v>300</v>
      </c>
      <c r="AF6218" t="s">
        <v>301</v>
      </c>
      <c r="AG6218">
        <v>10035</v>
      </c>
      <c r="AH6218" t="s">
        <v>160</v>
      </c>
      <c r="AI6218" t="s">
        <v>3697</v>
      </c>
      <c r="AJ6218" t="s">
        <v>46</v>
      </c>
      <c r="AK6218" t="s">
        <v>190</v>
      </c>
      <c r="AL6218" t="s">
        <v>755</v>
      </c>
      <c r="AM6218">
        <v>62.24</v>
      </c>
      <c r="AN6218">
        <v>8</v>
      </c>
      <c r="AO6218">
        <v>0</v>
      </c>
      <c r="AP6218">
        <v>29.252800000000001</v>
      </c>
      <c r="AQ6218">
        <f>YEAR(Table1[[#This Row],[Order Date]])</f>
        <v>2015</v>
      </c>
      <c r="AR6218" t="str">
        <f>TEXT(Table1[[#This Row],[Order Date]],"mmmm")</f>
        <v>November</v>
      </c>
      <c r="AS6218" t="str">
        <f>"Q"&amp;ROUNDUP(MONTH(Table1[[#This Row],[Order Date]])/3,0)</f>
        <v>Q4</v>
      </c>
      <c r="AT6218">
        <f>IF(Table1[[#This Row],[Sales]]=0,0,Table1[[#This Row],[Profit]]/Table1[[#This Row],[Sales]])</f>
        <v>0.47</v>
      </c>
    </row>
    <row r="6219" spans="22:46" x14ac:dyDescent="0.3">
      <c r="V6219">
        <v>6218</v>
      </c>
      <c r="W6219" t="s">
        <v>9543</v>
      </c>
      <c r="X6219" s="1">
        <v>42212</v>
      </c>
      <c r="Y6219" s="1">
        <v>42043</v>
      </c>
      <c r="Z6219" t="s">
        <v>51</v>
      </c>
      <c r="AA6219" t="s">
        <v>2903</v>
      </c>
      <c r="AB6219" t="s">
        <v>2904</v>
      </c>
      <c r="AC6219" t="s">
        <v>25</v>
      </c>
      <c r="AD6219" t="s">
        <v>26</v>
      </c>
      <c r="AE6219" t="s">
        <v>1657</v>
      </c>
      <c r="AF6219" t="s">
        <v>28</v>
      </c>
      <c r="AG6219">
        <v>40214</v>
      </c>
      <c r="AH6219" t="s">
        <v>29</v>
      </c>
      <c r="AI6219" t="s">
        <v>5107</v>
      </c>
      <c r="AJ6219" t="s">
        <v>73</v>
      </c>
      <c r="AK6219" t="s">
        <v>74</v>
      </c>
      <c r="AL6219" t="s">
        <v>5108</v>
      </c>
      <c r="AM6219">
        <v>29.97</v>
      </c>
      <c r="AN6219">
        <v>3</v>
      </c>
      <c r="AO6219">
        <v>0</v>
      </c>
      <c r="AP6219">
        <v>0.29970000000000002</v>
      </c>
      <c r="AQ6219">
        <f>YEAR(Table1[[#This Row],[Order Date]])</f>
        <v>2015</v>
      </c>
      <c r="AR6219" t="str">
        <f>TEXT(Table1[[#This Row],[Order Date]],"mmmm")</f>
        <v>July</v>
      </c>
      <c r="AS6219" t="str">
        <f>"Q"&amp;ROUNDUP(MONTH(Table1[[#This Row],[Order Date]])/3,0)</f>
        <v>Q3</v>
      </c>
      <c r="AT6219">
        <f>IF(Table1[[#This Row],[Sales]]=0,0,Table1[[#This Row],[Profit]]/Table1[[#This Row],[Sales]])</f>
        <v>1.0000000000000002E-2</v>
      </c>
    </row>
    <row r="6220" spans="22:46" x14ac:dyDescent="0.3">
      <c r="V6220">
        <v>6219</v>
      </c>
      <c r="W6220" t="s">
        <v>9544</v>
      </c>
      <c r="X6220" s="1">
        <v>42663</v>
      </c>
      <c r="Y6220" t="s">
        <v>7388</v>
      </c>
      <c r="Z6220" t="s">
        <v>51</v>
      </c>
      <c r="AA6220" t="s">
        <v>5458</v>
      </c>
      <c r="AB6220" t="s">
        <v>5459</v>
      </c>
      <c r="AC6220" t="s">
        <v>25</v>
      </c>
      <c r="AD6220" t="s">
        <v>26</v>
      </c>
      <c r="AE6220" t="s">
        <v>2687</v>
      </c>
      <c r="AF6220" t="s">
        <v>267</v>
      </c>
      <c r="AG6220">
        <v>48183</v>
      </c>
      <c r="AH6220" t="s">
        <v>111</v>
      </c>
      <c r="AI6220" t="s">
        <v>4532</v>
      </c>
      <c r="AJ6220" t="s">
        <v>73</v>
      </c>
      <c r="AK6220" t="s">
        <v>74</v>
      </c>
      <c r="AL6220" t="s">
        <v>4533</v>
      </c>
      <c r="AM6220">
        <v>125.7</v>
      </c>
      <c r="AN6220">
        <v>6</v>
      </c>
      <c r="AO6220">
        <v>0</v>
      </c>
      <c r="AP6220">
        <v>35.195999999999998</v>
      </c>
      <c r="AQ6220">
        <f>YEAR(Table1[[#This Row],[Order Date]])</f>
        <v>2016</v>
      </c>
      <c r="AR6220" t="str">
        <f>TEXT(Table1[[#This Row],[Order Date]],"mmmm")</f>
        <v>October</v>
      </c>
      <c r="AS6220" t="str">
        <f>"Q"&amp;ROUNDUP(MONTH(Table1[[#This Row],[Order Date]])/3,0)</f>
        <v>Q4</v>
      </c>
      <c r="AT6220">
        <f>IF(Table1[[#This Row],[Sales]]=0,0,Table1[[#This Row],[Profit]]/Table1[[#This Row],[Sales]])</f>
        <v>0.27999999999999997</v>
      </c>
    </row>
    <row r="6221" spans="22:46" x14ac:dyDescent="0.3">
      <c r="V6221">
        <v>6220</v>
      </c>
      <c r="W6221" t="s">
        <v>9544</v>
      </c>
      <c r="X6221" s="1">
        <v>42663</v>
      </c>
      <c r="Y6221" t="s">
        <v>7388</v>
      </c>
      <c r="Z6221" t="s">
        <v>51</v>
      </c>
      <c r="AA6221" t="s">
        <v>5458</v>
      </c>
      <c r="AB6221" t="s">
        <v>5459</v>
      </c>
      <c r="AC6221" t="s">
        <v>25</v>
      </c>
      <c r="AD6221" t="s">
        <v>26</v>
      </c>
      <c r="AE6221" t="s">
        <v>2687</v>
      </c>
      <c r="AF6221" t="s">
        <v>267</v>
      </c>
      <c r="AG6221">
        <v>48183</v>
      </c>
      <c r="AH6221" t="s">
        <v>111</v>
      </c>
      <c r="AI6221" t="s">
        <v>2922</v>
      </c>
      <c r="AJ6221" t="s">
        <v>73</v>
      </c>
      <c r="AK6221" t="s">
        <v>74</v>
      </c>
      <c r="AL6221" t="s">
        <v>2923</v>
      </c>
      <c r="AM6221">
        <v>191.98</v>
      </c>
      <c r="AN6221">
        <v>2</v>
      </c>
      <c r="AO6221">
        <v>0</v>
      </c>
      <c r="AP6221">
        <v>51.834600000000002</v>
      </c>
      <c r="AQ6221">
        <f>YEAR(Table1[[#This Row],[Order Date]])</f>
        <v>2016</v>
      </c>
      <c r="AR6221" t="str">
        <f>TEXT(Table1[[#This Row],[Order Date]],"mmmm")</f>
        <v>October</v>
      </c>
      <c r="AS6221" t="str">
        <f>"Q"&amp;ROUNDUP(MONTH(Table1[[#This Row],[Order Date]])/3,0)</f>
        <v>Q4</v>
      </c>
      <c r="AT6221">
        <f>IF(Table1[[#This Row],[Sales]]=0,0,Table1[[#This Row],[Profit]]/Table1[[#This Row],[Sales]])</f>
        <v>0.27</v>
      </c>
    </row>
    <row r="6222" spans="22:46" x14ac:dyDescent="0.3">
      <c r="V6222">
        <v>6221</v>
      </c>
      <c r="W6222" t="s">
        <v>9544</v>
      </c>
      <c r="X6222" s="1">
        <v>42663</v>
      </c>
      <c r="Y6222" t="s">
        <v>7388</v>
      </c>
      <c r="Z6222" t="s">
        <v>51</v>
      </c>
      <c r="AA6222" t="s">
        <v>5458</v>
      </c>
      <c r="AB6222" t="s">
        <v>5459</v>
      </c>
      <c r="AC6222" t="s">
        <v>25</v>
      </c>
      <c r="AD6222" t="s">
        <v>26</v>
      </c>
      <c r="AE6222" t="s">
        <v>2687</v>
      </c>
      <c r="AF6222" t="s">
        <v>267</v>
      </c>
      <c r="AG6222">
        <v>48183</v>
      </c>
      <c r="AH6222" t="s">
        <v>111</v>
      </c>
      <c r="AI6222" t="s">
        <v>1702</v>
      </c>
      <c r="AJ6222" t="s">
        <v>46</v>
      </c>
      <c r="AK6222" t="s">
        <v>60</v>
      </c>
      <c r="AL6222" t="s">
        <v>1703</v>
      </c>
      <c r="AM6222">
        <v>20.86</v>
      </c>
      <c r="AN6222">
        <v>7</v>
      </c>
      <c r="AO6222">
        <v>0</v>
      </c>
      <c r="AP6222">
        <v>1.4601999999999999</v>
      </c>
      <c r="AQ6222">
        <f>YEAR(Table1[[#This Row],[Order Date]])</f>
        <v>2016</v>
      </c>
      <c r="AR6222" t="str">
        <f>TEXT(Table1[[#This Row],[Order Date]],"mmmm")</f>
        <v>October</v>
      </c>
      <c r="AS6222" t="str">
        <f>"Q"&amp;ROUNDUP(MONTH(Table1[[#This Row],[Order Date]])/3,0)</f>
        <v>Q4</v>
      </c>
      <c r="AT6222">
        <f>IF(Table1[[#This Row],[Sales]]=0,0,Table1[[#This Row],[Profit]]/Table1[[#This Row],[Sales]])</f>
        <v>6.9999999999999993E-2</v>
      </c>
    </row>
    <row r="6223" spans="22:46" x14ac:dyDescent="0.3">
      <c r="V6223">
        <v>6222</v>
      </c>
      <c r="W6223" t="s">
        <v>9545</v>
      </c>
      <c r="X6223" s="1">
        <v>42992</v>
      </c>
      <c r="Y6223" t="s">
        <v>657</v>
      </c>
      <c r="Z6223" t="s">
        <v>22</v>
      </c>
      <c r="AA6223" t="s">
        <v>6909</v>
      </c>
      <c r="AB6223" t="s">
        <v>6910</v>
      </c>
      <c r="AC6223" t="s">
        <v>25</v>
      </c>
      <c r="AD6223" t="s">
        <v>26</v>
      </c>
      <c r="AE6223" t="s">
        <v>42</v>
      </c>
      <c r="AF6223" t="s">
        <v>43</v>
      </c>
      <c r="AG6223">
        <v>90045</v>
      </c>
      <c r="AH6223" t="s">
        <v>44</v>
      </c>
      <c r="AI6223" t="s">
        <v>4024</v>
      </c>
      <c r="AJ6223" t="s">
        <v>46</v>
      </c>
      <c r="AK6223" t="s">
        <v>47</v>
      </c>
      <c r="AL6223" t="s">
        <v>4025</v>
      </c>
      <c r="AM6223">
        <v>56.7</v>
      </c>
      <c r="AN6223">
        <v>9</v>
      </c>
      <c r="AO6223">
        <v>0</v>
      </c>
      <c r="AP6223">
        <v>26.082000000000001</v>
      </c>
      <c r="AQ6223">
        <f>YEAR(Table1[[#This Row],[Order Date]])</f>
        <v>2017</v>
      </c>
      <c r="AR6223" t="str">
        <f>TEXT(Table1[[#This Row],[Order Date]],"mmmm")</f>
        <v>September</v>
      </c>
      <c r="AS6223" t="str">
        <f>"Q"&amp;ROUNDUP(MONTH(Table1[[#This Row],[Order Date]])/3,0)</f>
        <v>Q3</v>
      </c>
      <c r="AT6223">
        <f>IF(Table1[[#This Row],[Sales]]=0,0,Table1[[#This Row],[Profit]]/Table1[[#This Row],[Sales]])</f>
        <v>0.45999999999999996</v>
      </c>
    </row>
    <row r="6224" spans="22:46" x14ac:dyDescent="0.3">
      <c r="V6224">
        <v>6223</v>
      </c>
      <c r="W6224" t="s">
        <v>9546</v>
      </c>
      <c r="X6224" s="1">
        <v>43092</v>
      </c>
      <c r="Y6224" t="s">
        <v>668</v>
      </c>
      <c r="Z6224" t="s">
        <v>51</v>
      </c>
      <c r="AA6224" t="s">
        <v>2068</v>
      </c>
      <c r="AB6224" t="s">
        <v>2069</v>
      </c>
      <c r="AC6224" t="s">
        <v>25</v>
      </c>
      <c r="AD6224" t="s">
        <v>26</v>
      </c>
      <c r="AE6224" t="s">
        <v>9547</v>
      </c>
      <c r="AF6224" t="s">
        <v>379</v>
      </c>
      <c r="AG6224">
        <v>37075</v>
      </c>
      <c r="AH6224" t="s">
        <v>29</v>
      </c>
      <c r="AI6224" t="s">
        <v>983</v>
      </c>
      <c r="AJ6224" t="s">
        <v>31</v>
      </c>
      <c r="AK6224" t="s">
        <v>67</v>
      </c>
      <c r="AL6224" t="s">
        <v>984</v>
      </c>
      <c r="AM6224">
        <v>72.703999999999994</v>
      </c>
      <c r="AN6224">
        <v>4</v>
      </c>
      <c r="AO6224">
        <v>0.2</v>
      </c>
      <c r="AP6224">
        <v>19.084800000000001</v>
      </c>
      <c r="AQ6224">
        <f>YEAR(Table1[[#This Row],[Order Date]])</f>
        <v>2017</v>
      </c>
      <c r="AR6224" t="str">
        <f>TEXT(Table1[[#This Row],[Order Date]],"mmmm")</f>
        <v>December</v>
      </c>
      <c r="AS6224" t="str">
        <f>"Q"&amp;ROUNDUP(MONTH(Table1[[#This Row],[Order Date]])/3,0)</f>
        <v>Q4</v>
      </c>
      <c r="AT6224">
        <f>IF(Table1[[#This Row],[Sales]]=0,0,Table1[[#This Row],[Profit]]/Table1[[#This Row],[Sales]])</f>
        <v>0.26250000000000007</v>
      </c>
    </row>
    <row r="6225" spans="22:46" x14ac:dyDescent="0.3">
      <c r="V6225">
        <v>6224</v>
      </c>
      <c r="W6225" t="s">
        <v>9546</v>
      </c>
      <c r="X6225" s="1">
        <v>43092</v>
      </c>
      <c r="Y6225" t="s">
        <v>668</v>
      </c>
      <c r="Z6225" t="s">
        <v>51</v>
      </c>
      <c r="AA6225" t="s">
        <v>2068</v>
      </c>
      <c r="AB6225" t="s">
        <v>2069</v>
      </c>
      <c r="AC6225" t="s">
        <v>25</v>
      </c>
      <c r="AD6225" t="s">
        <v>26</v>
      </c>
      <c r="AE6225" t="s">
        <v>9547</v>
      </c>
      <c r="AF6225" t="s">
        <v>379</v>
      </c>
      <c r="AG6225">
        <v>37075</v>
      </c>
      <c r="AH6225" t="s">
        <v>29</v>
      </c>
      <c r="AI6225" t="s">
        <v>3987</v>
      </c>
      <c r="AJ6225" t="s">
        <v>46</v>
      </c>
      <c r="AK6225" t="s">
        <v>70</v>
      </c>
      <c r="AL6225" t="s">
        <v>3988</v>
      </c>
      <c r="AM6225">
        <v>12.263999999999999</v>
      </c>
      <c r="AN6225">
        <v>7</v>
      </c>
      <c r="AO6225">
        <v>0.2</v>
      </c>
      <c r="AP6225">
        <v>1.0730999999999999</v>
      </c>
      <c r="AQ6225">
        <f>YEAR(Table1[[#This Row],[Order Date]])</f>
        <v>2017</v>
      </c>
      <c r="AR6225" t="str">
        <f>TEXT(Table1[[#This Row],[Order Date]],"mmmm")</f>
        <v>December</v>
      </c>
      <c r="AS6225" t="str">
        <f>"Q"&amp;ROUNDUP(MONTH(Table1[[#This Row],[Order Date]])/3,0)</f>
        <v>Q4</v>
      </c>
      <c r="AT6225">
        <f>IF(Table1[[#This Row],[Sales]]=0,0,Table1[[#This Row],[Profit]]/Table1[[#This Row],[Sales]])</f>
        <v>8.7499999999999994E-2</v>
      </c>
    </row>
    <row r="6226" spans="22:46" x14ac:dyDescent="0.3">
      <c r="V6226">
        <v>6225</v>
      </c>
      <c r="W6226" t="s">
        <v>9546</v>
      </c>
      <c r="X6226" s="1">
        <v>43092</v>
      </c>
      <c r="Y6226" t="s">
        <v>668</v>
      </c>
      <c r="Z6226" t="s">
        <v>51</v>
      </c>
      <c r="AA6226" t="s">
        <v>2068</v>
      </c>
      <c r="AB6226" t="s">
        <v>2069</v>
      </c>
      <c r="AC6226" t="s">
        <v>25</v>
      </c>
      <c r="AD6226" t="s">
        <v>26</v>
      </c>
      <c r="AE6226" t="s">
        <v>9547</v>
      </c>
      <c r="AF6226" t="s">
        <v>379</v>
      </c>
      <c r="AG6226">
        <v>37075</v>
      </c>
      <c r="AH6226" t="s">
        <v>29</v>
      </c>
      <c r="AI6226" t="s">
        <v>384</v>
      </c>
      <c r="AJ6226" t="s">
        <v>46</v>
      </c>
      <c r="AK6226" t="s">
        <v>60</v>
      </c>
      <c r="AL6226" t="s">
        <v>385</v>
      </c>
      <c r="AM6226">
        <v>218.352</v>
      </c>
      <c r="AN6226">
        <v>3</v>
      </c>
      <c r="AO6226">
        <v>0.2</v>
      </c>
      <c r="AP6226">
        <v>-54.588000000000001</v>
      </c>
      <c r="AQ6226">
        <f>YEAR(Table1[[#This Row],[Order Date]])</f>
        <v>2017</v>
      </c>
      <c r="AR6226" t="str">
        <f>TEXT(Table1[[#This Row],[Order Date]],"mmmm")</f>
        <v>December</v>
      </c>
      <c r="AS6226" t="str">
        <f>"Q"&amp;ROUNDUP(MONTH(Table1[[#This Row],[Order Date]])/3,0)</f>
        <v>Q4</v>
      </c>
      <c r="AT6226">
        <f>IF(Table1[[#This Row],[Sales]]=0,0,Table1[[#This Row],[Profit]]/Table1[[#This Row],[Sales]])</f>
        <v>-0.25</v>
      </c>
    </row>
    <row r="6227" spans="22:46" x14ac:dyDescent="0.3">
      <c r="V6227">
        <v>6226</v>
      </c>
      <c r="W6227" t="s">
        <v>9548</v>
      </c>
      <c r="X6227" s="1">
        <v>42282</v>
      </c>
      <c r="Y6227" s="1">
        <v>42257</v>
      </c>
      <c r="Z6227" t="s">
        <v>51</v>
      </c>
      <c r="AA6227" t="s">
        <v>2155</v>
      </c>
      <c r="AB6227" t="s">
        <v>2156</v>
      </c>
      <c r="AC6227" t="s">
        <v>25</v>
      </c>
      <c r="AD6227" t="s">
        <v>26</v>
      </c>
      <c r="AE6227" t="s">
        <v>473</v>
      </c>
      <c r="AF6227" t="s">
        <v>474</v>
      </c>
      <c r="AG6227">
        <v>97206</v>
      </c>
      <c r="AH6227" t="s">
        <v>44</v>
      </c>
      <c r="AI6227" t="s">
        <v>7006</v>
      </c>
      <c r="AJ6227" t="s">
        <v>31</v>
      </c>
      <c r="AK6227" t="s">
        <v>32</v>
      </c>
      <c r="AL6227" t="s">
        <v>7007</v>
      </c>
      <c r="AM6227">
        <v>66.293999999999997</v>
      </c>
      <c r="AN6227">
        <v>1</v>
      </c>
      <c r="AO6227">
        <v>0.7</v>
      </c>
      <c r="AP6227">
        <v>-103.86060000000001</v>
      </c>
      <c r="AQ6227">
        <f>YEAR(Table1[[#This Row],[Order Date]])</f>
        <v>2015</v>
      </c>
      <c r="AR6227" t="str">
        <f>TEXT(Table1[[#This Row],[Order Date]],"mmmm")</f>
        <v>October</v>
      </c>
      <c r="AS6227" t="str">
        <f>"Q"&amp;ROUNDUP(MONTH(Table1[[#This Row],[Order Date]])/3,0)</f>
        <v>Q4</v>
      </c>
      <c r="AT6227">
        <f>IF(Table1[[#This Row],[Sales]]=0,0,Table1[[#This Row],[Profit]]/Table1[[#This Row],[Sales]])</f>
        <v>-1.5666666666666669</v>
      </c>
    </row>
    <row r="6228" spans="22:46" x14ac:dyDescent="0.3">
      <c r="V6228">
        <v>6227</v>
      </c>
      <c r="W6228" t="s">
        <v>9548</v>
      </c>
      <c r="X6228" s="1">
        <v>42282</v>
      </c>
      <c r="Y6228" s="1">
        <v>42257</v>
      </c>
      <c r="Z6228" t="s">
        <v>51</v>
      </c>
      <c r="AA6228" t="s">
        <v>2155</v>
      </c>
      <c r="AB6228" t="s">
        <v>2156</v>
      </c>
      <c r="AC6228" t="s">
        <v>25</v>
      </c>
      <c r="AD6228" t="s">
        <v>26</v>
      </c>
      <c r="AE6228" t="s">
        <v>473</v>
      </c>
      <c r="AF6228" t="s">
        <v>474</v>
      </c>
      <c r="AG6228">
        <v>97206</v>
      </c>
      <c r="AH6228" t="s">
        <v>44</v>
      </c>
      <c r="AI6228" t="s">
        <v>6811</v>
      </c>
      <c r="AJ6228" t="s">
        <v>31</v>
      </c>
      <c r="AK6228" t="s">
        <v>35</v>
      </c>
      <c r="AL6228" t="s">
        <v>6812</v>
      </c>
      <c r="AM6228">
        <v>291.16800000000001</v>
      </c>
      <c r="AN6228">
        <v>4</v>
      </c>
      <c r="AO6228">
        <v>0.2</v>
      </c>
      <c r="AP6228">
        <v>-14.558400000000001</v>
      </c>
      <c r="AQ6228">
        <f>YEAR(Table1[[#This Row],[Order Date]])</f>
        <v>2015</v>
      </c>
      <c r="AR6228" t="str">
        <f>TEXT(Table1[[#This Row],[Order Date]],"mmmm")</f>
        <v>October</v>
      </c>
      <c r="AS6228" t="str">
        <f>"Q"&amp;ROUNDUP(MONTH(Table1[[#This Row],[Order Date]])/3,0)</f>
        <v>Q4</v>
      </c>
      <c r="AT6228">
        <f>IF(Table1[[#This Row],[Sales]]=0,0,Table1[[#This Row],[Profit]]/Table1[[#This Row],[Sales]])</f>
        <v>-0.05</v>
      </c>
    </row>
    <row r="6229" spans="22:46" x14ac:dyDescent="0.3">
      <c r="V6229">
        <v>6228</v>
      </c>
      <c r="W6229" t="s">
        <v>9549</v>
      </c>
      <c r="X6229" s="1">
        <v>41945</v>
      </c>
      <c r="Y6229" s="1">
        <v>41831</v>
      </c>
      <c r="Z6229" t="s">
        <v>51</v>
      </c>
      <c r="AA6229" t="s">
        <v>1334</v>
      </c>
      <c r="AB6229" t="s">
        <v>1335</v>
      </c>
      <c r="AC6229" t="s">
        <v>25</v>
      </c>
      <c r="AD6229" t="s">
        <v>26</v>
      </c>
      <c r="AE6229" t="s">
        <v>4421</v>
      </c>
      <c r="AF6229" t="s">
        <v>110</v>
      </c>
      <c r="AG6229">
        <v>75061</v>
      </c>
      <c r="AH6229" t="s">
        <v>111</v>
      </c>
      <c r="AI6229" t="s">
        <v>3018</v>
      </c>
      <c r="AJ6229" t="s">
        <v>73</v>
      </c>
      <c r="AK6229" t="s">
        <v>74</v>
      </c>
      <c r="AL6229" t="s">
        <v>3019</v>
      </c>
      <c r="AM6229">
        <v>88.775999999999996</v>
      </c>
      <c r="AN6229">
        <v>3</v>
      </c>
      <c r="AO6229">
        <v>0.2</v>
      </c>
      <c r="AP6229">
        <v>7.7679</v>
      </c>
      <c r="AQ6229">
        <f>YEAR(Table1[[#This Row],[Order Date]])</f>
        <v>2014</v>
      </c>
      <c r="AR6229" t="str">
        <f>TEXT(Table1[[#This Row],[Order Date]],"mmmm")</f>
        <v>November</v>
      </c>
      <c r="AS6229" t="str">
        <f>"Q"&amp;ROUNDUP(MONTH(Table1[[#This Row],[Order Date]])/3,0)</f>
        <v>Q4</v>
      </c>
      <c r="AT6229">
        <f>IF(Table1[[#This Row],[Sales]]=0,0,Table1[[#This Row],[Profit]]/Table1[[#This Row],[Sales]])</f>
        <v>8.7500000000000008E-2</v>
      </c>
    </row>
    <row r="6230" spans="22:46" x14ac:dyDescent="0.3">
      <c r="V6230">
        <v>6229</v>
      </c>
      <c r="W6230" t="s">
        <v>9550</v>
      </c>
      <c r="X6230" s="1">
        <v>42391</v>
      </c>
      <c r="Y6230" t="s">
        <v>8155</v>
      </c>
      <c r="Z6230" t="s">
        <v>51</v>
      </c>
      <c r="AA6230" t="s">
        <v>3842</v>
      </c>
      <c r="AB6230" t="s">
        <v>3843</v>
      </c>
      <c r="AC6230" t="s">
        <v>108</v>
      </c>
      <c r="AD6230" t="s">
        <v>26</v>
      </c>
      <c r="AE6230" t="s">
        <v>2460</v>
      </c>
      <c r="AF6230" t="s">
        <v>564</v>
      </c>
      <c r="AG6230">
        <v>44105</v>
      </c>
      <c r="AH6230" t="s">
        <v>160</v>
      </c>
      <c r="AI6230" t="s">
        <v>234</v>
      </c>
      <c r="AJ6230" t="s">
        <v>73</v>
      </c>
      <c r="AK6230" t="s">
        <v>74</v>
      </c>
      <c r="AL6230" t="s">
        <v>235</v>
      </c>
      <c r="AM6230">
        <v>110.376</v>
      </c>
      <c r="AN6230">
        <v>4</v>
      </c>
      <c r="AO6230">
        <v>0.4</v>
      </c>
      <c r="AP6230">
        <v>-20.235600000000002</v>
      </c>
      <c r="AQ6230">
        <f>YEAR(Table1[[#This Row],[Order Date]])</f>
        <v>2016</v>
      </c>
      <c r="AR6230" t="str">
        <f>TEXT(Table1[[#This Row],[Order Date]],"mmmm")</f>
        <v>January</v>
      </c>
      <c r="AS6230" t="str">
        <f>"Q"&amp;ROUNDUP(MONTH(Table1[[#This Row],[Order Date]])/3,0)</f>
        <v>Q1</v>
      </c>
      <c r="AT6230">
        <f>IF(Table1[[#This Row],[Sales]]=0,0,Table1[[#This Row],[Profit]]/Table1[[#This Row],[Sales]])</f>
        <v>-0.18333333333333335</v>
      </c>
    </row>
    <row r="6231" spans="22:46" x14ac:dyDescent="0.3">
      <c r="V6231">
        <v>6230</v>
      </c>
      <c r="W6231" t="s">
        <v>9550</v>
      </c>
      <c r="X6231" s="1">
        <v>42391</v>
      </c>
      <c r="Y6231" t="s">
        <v>8155</v>
      </c>
      <c r="Z6231" t="s">
        <v>51</v>
      </c>
      <c r="AA6231" t="s">
        <v>3842</v>
      </c>
      <c r="AB6231" t="s">
        <v>3843</v>
      </c>
      <c r="AC6231" t="s">
        <v>108</v>
      </c>
      <c r="AD6231" t="s">
        <v>26</v>
      </c>
      <c r="AE6231" t="s">
        <v>2460</v>
      </c>
      <c r="AF6231" t="s">
        <v>564</v>
      </c>
      <c r="AG6231">
        <v>44105</v>
      </c>
      <c r="AH6231" t="s">
        <v>160</v>
      </c>
      <c r="AI6231" t="s">
        <v>257</v>
      </c>
      <c r="AJ6231" t="s">
        <v>73</v>
      </c>
      <c r="AK6231" t="s">
        <v>176</v>
      </c>
      <c r="AL6231" t="s">
        <v>258</v>
      </c>
      <c r="AM6231">
        <v>55.176000000000002</v>
      </c>
      <c r="AN6231">
        <v>3</v>
      </c>
      <c r="AO6231">
        <v>0.2</v>
      </c>
      <c r="AP6231">
        <v>15.863099999999999</v>
      </c>
      <c r="AQ6231">
        <f>YEAR(Table1[[#This Row],[Order Date]])</f>
        <v>2016</v>
      </c>
      <c r="AR6231" t="str">
        <f>TEXT(Table1[[#This Row],[Order Date]],"mmmm")</f>
        <v>January</v>
      </c>
      <c r="AS6231" t="str">
        <f>"Q"&amp;ROUNDUP(MONTH(Table1[[#This Row],[Order Date]])/3,0)</f>
        <v>Q1</v>
      </c>
      <c r="AT6231">
        <f>IF(Table1[[#This Row],[Sales]]=0,0,Table1[[#This Row],[Profit]]/Table1[[#This Row],[Sales]])</f>
        <v>0.28749999999999998</v>
      </c>
    </row>
    <row r="6232" spans="22:46" x14ac:dyDescent="0.3">
      <c r="V6232">
        <v>6231</v>
      </c>
      <c r="W6232" t="s">
        <v>9551</v>
      </c>
      <c r="X6232" s="1">
        <v>42927</v>
      </c>
      <c r="Y6232" t="s">
        <v>6144</v>
      </c>
      <c r="Z6232" t="s">
        <v>51</v>
      </c>
      <c r="AA6232" t="s">
        <v>4810</v>
      </c>
      <c r="AB6232" t="s">
        <v>4811</v>
      </c>
      <c r="AC6232" t="s">
        <v>25</v>
      </c>
      <c r="AD6232" t="s">
        <v>26</v>
      </c>
      <c r="AE6232" t="s">
        <v>9552</v>
      </c>
      <c r="AF6232" t="s">
        <v>554</v>
      </c>
      <c r="AG6232">
        <v>50701</v>
      </c>
      <c r="AH6232" t="s">
        <v>111</v>
      </c>
      <c r="AI6232" t="s">
        <v>3436</v>
      </c>
      <c r="AJ6232" t="s">
        <v>46</v>
      </c>
      <c r="AK6232" t="s">
        <v>70</v>
      </c>
      <c r="AL6232" t="s">
        <v>3437</v>
      </c>
      <c r="AM6232">
        <v>30.32</v>
      </c>
      <c r="AN6232">
        <v>4</v>
      </c>
      <c r="AO6232">
        <v>0</v>
      </c>
      <c r="AP6232">
        <v>11.8248</v>
      </c>
      <c r="AQ6232">
        <f>YEAR(Table1[[#This Row],[Order Date]])</f>
        <v>2017</v>
      </c>
      <c r="AR6232" t="str">
        <f>TEXT(Table1[[#This Row],[Order Date]],"mmmm")</f>
        <v>July</v>
      </c>
      <c r="AS6232" t="str">
        <f>"Q"&amp;ROUNDUP(MONTH(Table1[[#This Row],[Order Date]])/3,0)</f>
        <v>Q3</v>
      </c>
      <c r="AT6232">
        <f>IF(Table1[[#This Row],[Sales]]=0,0,Table1[[#This Row],[Profit]]/Table1[[#This Row],[Sales]])</f>
        <v>0.39</v>
      </c>
    </row>
    <row r="6233" spans="22:46" x14ac:dyDescent="0.3">
      <c r="V6233">
        <v>6232</v>
      </c>
      <c r="W6233" t="s">
        <v>9553</v>
      </c>
      <c r="X6233" s="1">
        <v>42989</v>
      </c>
      <c r="Y6233" s="1">
        <v>43048</v>
      </c>
      <c r="Z6233" t="s">
        <v>1450</v>
      </c>
      <c r="AA6233" t="s">
        <v>2176</v>
      </c>
      <c r="AB6233" t="s">
        <v>2177</v>
      </c>
      <c r="AC6233" t="s">
        <v>25</v>
      </c>
      <c r="AD6233" t="s">
        <v>26</v>
      </c>
      <c r="AE6233" t="s">
        <v>99</v>
      </c>
      <c r="AF6233" t="s">
        <v>100</v>
      </c>
      <c r="AG6233">
        <v>98105</v>
      </c>
      <c r="AH6233" t="s">
        <v>44</v>
      </c>
      <c r="AI6233" t="s">
        <v>2801</v>
      </c>
      <c r="AJ6233" t="s">
        <v>31</v>
      </c>
      <c r="AK6233" t="s">
        <v>35</v>
      </c>
      <c r="AL6233" t="s">
        <v>2802</v>
      </c>
      <c r="AM6233">
        <v>177.56800000000001</v>
      </c>
      <c r="AN6233">
        <v>2</v>
      </c>
      <c r="AO6233">
        <v>0.2</v>
      </c>
      <c r="AP6233">
        <v>8.8783999999999992</v>
      </c>
      <c r="AQ6233">
        <f>YEAR(Table1[[#This Row],[Order Date]])</f>
        <v>2017</v>
      </c>
      <c r="AR6233" t="str">
        <f>TEXT(Table1[[#This Row],[Order Date]],"mmmm")</f>
        <v>September</v>
      </c>
      <c r="AS6233" t="str">
        <f>"Q"&amp;ROUNDUP(MONTH(Table1[[#This Row],[Order Date]])/3,0)</f>
        <v>Q3</v>
      </c>
      <c r="AT6233">
        <f>IF(Table1[[#This Row],[Sales]]=0,0,Table1[[#This Row],[Profit]]/Table1[[#This Row],[Sales]])</f>
        <v>4.9999999999999989E-2</v>
      </c>
    </row>
    <row r="6234" spans="22:46" x14ac:dyDescent="0.3">
      <c r="V6234">
        <v>6233</v>
      </c>
      <c r="W6234" t="s">
        <v>9553</v>
      </c>
      <c r="X6234" s="1">
        <v>42989</v>
      </c>
      <c r="Y6234" s="1">
        <v>43048</v>
      </c>
      <c r="Z6234" t="s">
        <v>1450</v>
      </c>
      <c r="AA6234" t="s">
        <v>2176</v>
      </c>
      <c r="AB6234" t="s">
        <v>2177</v>
      </c>
      <c r="AC6234" t="s">
        <v>25</v>
      </c>
      <c r="AD6234" t="s">
        <v>26</v>
      </c>
      <c r="AE6234" t="s">
        <v>99</v>
      </c>
      <c r="AF6234" t="s">
        <v>100</v>
      </c>
      <c r="AG6234">
        <v>98105</v>
      </c>
      <c r="AH6234" t="s">
        <v>44</v>
      </c>
      <c r="AI6234" t="s">
        <v>2227</v>
      </c>
      <c r="AJ6234" t="s">
        <v>46</v>
      </c>
      <c r="AK6234" t="s">
        <v>94</v>
      </c>
      <c r="AL6234" t="s">
        <v>2228</v>
      </c>
      <c r="AM6234">
        <v>19.440000000000001</v>
      </c>
      <c r="AN6234">
        <v>3</v>
      </c>
      <c r="AO6234">
        <v>0</v>
      </c>
      <c r="AP6234">
        <v>9.3312000000000008</v>
      </c>
      <c r="AQ6234">
        <f>YEAR(Table1[[#This Row],[Order Date]])</f>
        <v>2017</v>
      </c>
      <c r="AR6234" t="str">
        <f>TEXT(Table1[[#This Row],[Order Date]],"mmmm")</f>
        <v>September</v>
      </c>
      <c r="AS6234" t="str">
        <f>"Q"&amp;ROUNDUP(MONTH(Table1[[#This Row],[Order Date]])/3,0)</f>
        <v>Q3</v>
      </c>
      <c r="AT6234">
        <f>IF(Table1[[#This Row],[Sales]]=0,0,Table1[[#This Row],[Profit]]/Table1[[#This Row],[Sales]])</f>
        <v>0.48000000000000004</v>
      </c>
    </row>
    <row r="6235" spans="22:46" x14ac:dyDescent="0.3">
      <c r="V6235">
        <v>6234</v>
      </c>
      <c r="W6235" t="s">
        <v>9553</v>
      </c>
      <c r="X6235" s="1">
        <v>42989</v>
      </c>
      <c r="Y6235" s="1">
        <v>43048</v>
      </c>
      <c r="Z6235" t="s">
        <v>1450</v>
      </c>
      <c r="AA6235" t="s">
        <v>2176</v>
      </c>
      <c r="AB6235" t="s">
        <v>2177</v>
      </c>
      <c r="AC6235" t="s">
        <v>25</v>
      </c>
      <c r="AD6235" t="s">
        <v>26</v>
      </c>
      <c r="AE6235" t="s">
        <v>99</v>
      </c>
      <c r="AF6235" t="s">
        <v>100</v>
      </c>
      <c r="AG6235">
        <v>98105</v>
      </c>
      <c r="AH6235" t="s">
        <v>44</v>
      </c>
      <c r="AI6235" t="s">
        <v>2229</v>
      </c>
      <c r="AJ6235" t="s">
        <v>46</v>
      </c>
      <c r="AK6235" t="s">
        <v>94</v>
      </c>
      <c r="AL6235" t="s">
        <v>2230</v>
      </c>
      <c r="AM6235">
        <v>71.28</v>
      </c>
      <c r="AN6235">
        <v>11</v>
      </c>
      <c r="AO6235">
        <v>0</v>
      </c>
      <c r="AP6235">
        <v>34.214399999999998</v>
      </c>
      <c r="AQ6235">
        <f>YEAR(Table1[[#This Row],[Order Date]])</f>
        <v>2017</v>
      </c>
      <c r="AR6235" t="str">
        <f>TEXT(Table1[[#This Row],[Order Date]],"mmmm")</f>
        <v>September</v>
      </c>
      <c r="AS6235" t="str">
        <f>"Q"&amp;ROUNDUP(MONTH(Table1[[#This Row],[Order Date]])/3,0)</f>
        <v>Q3</v>
      </c>
      <c r="AT6235">
        <f>IF(Table1[[#This Row],[Sales]]=0,0,Table1[[#This Row],[Profit]]/Table1[[#This Row],[Sales]])</f>
        <v>0.48</v>
      </c>
    </row>
    <row r="6236" spans="22:46" x14ac:dyDescent="0.3">
      <c r="V6236">
        <v>6235</v>
      </c>
      <c r="W6236" t="s">
        <v>9553</v>
      </c>
      <c r="X6236" s="1">
        <v>42989</v>
      </c>
      <c r="Y6236" s="1">
        <v>43048</v>
      </c>
      <c r="Z6236" t="s">
        <v>1450</v>
      </c>
      <c r="AA6236" t="s">
        <v>2176</v>
      </c>
      <c r="AB6236" t="s">
        <v>2177</v>
      </c>
      <c r="AC6236" t="s">
        <v>25</v>
      </c>
      <c r="AD6236" t="s">
        <v>26</v>
      </c>
      <c r="AE6236" t="s">
        <v>99</v>
      </c>
      <c r="AF6236" t="s">
        <v>100</v>
      </c>
      <c r="AG6236">
        <v>98105</v>
      </c>
      <c r="AH6236" t="s">
        <v>44</v>
      </c>
      <c r="AI6236" t="s">
        <v>7061</v>
      </c>
      <c r="AJ6236" t="s">
        <v>46</v>
      </c>
      <c r="AK6236" t="s">
        <v>77</v>
      </c>
      <c r="AL6236" t="s">
        <v>7062</v>
      </c>
      <c r="AM6236">
        <v>1471.96</v>
      </c>
      <c r="AN6236">
        <v>5</v>
      </c>
      <c r="AO6236">
        <v>0.2</v>
      </c>
      <c r="AP6236">
        <v>459.98750000000001</v>
      </c>
      <c r="AQ6236">
        <f>YEAR(Table1[[#This Row],[Order Date]])</f>
        <v>2017</v>
      </c>
      <c r="AR6236" t="str">
        <f>TEXT(Table1[[#This Row],[Order Date]],"mmmm")</f>
        <v>September</v>
      </c>
      <c r="AS6236" t="str">
        <f>"Q"&amp;ROUNDUP(MONTH(Table1[[#This Row],[Order Date]])/3,0)</f>
        <v>Q3</v>
      </c>
      <c r="AT6236">
        <f>IF(Table1[[#This Row],[Sales]]=0,0,Table1[[#This Row],[Profit]]/Table1[[#This Row],[Sales]])</f>
        <v>0.3125</v>
      </c>
    </row>
    <row r="6237" spans="22:46" x14ac:dyDescent="0.3">
      <c r="V6237">
        <v>6236</v>
      </c>
      <c r="W6237" t="s">
        <v>9553</v>
      </c>
      <c r="X6237" s="1">
        <v>42989</v>
      </c>
      <c r="Y6237" s="1">
        <v>43048</v>
      </c>
      <c r="Z6237" t="s">
        <v>1450</v>
      </c>
      <c r="AA6237" t="s">
        <v>2176</v>
      </c>
      <c r="AB6237" t="s">
        <v>2177</v>
      </c>
      <c r="AC6237" t="s">
        <v>25</v>
      </c>
      <c r="AD6237" t="s">
        <v>26</v>
      </c>
      <c r="AE6237" t="s">
        <v>99</v>
      </c>
      <c r="AF6237" t="s">
        <v>100</v>
      </c>
      <c r="AG6237">
        <v>98105</v>
      </c>
      <c r="AH6237" t="s">
        <v>44</v>
      </c>
      <c r="AI6237" t="s">
        <v>9554</v>
      </c>
      <c r="AJ6237" t="s">
        <v>73</v>
      </c>
      <c r="AK6237" t="s">
        <v>74</v>
      </c>
      <c r="AL6237" t="s">
        <v>9555</v>
      </c>
      <c r="AM6237">
        <v>79.959999999999994</v>
      </c>
      <c r="AN6237">
        <v>5</v>
      </c>
      <c r="AO6237">
        <v>0.2</v>
      </c>
      <c r="AP6237">
        <v>-17.991</v>
      </c>
      <c r="AQ6237">
        <f>YEAR(Table1[[#This Row],[Order Date]])</f>
        <v>2017</v>
      </c>
      <c r="AR6237" t="str">
        <f>TEXT(Table1[[#This Row],[Order Date]],"mmmm")</f>
        <v>September</v>
      </c>
      <c r="AS6237" t="str">
        <f>"Q"&amp;ROUNDUP(MONTH(Table1[[#This Row],[Order Date]])/3,0)</f>
        <v>Q3</v>
      </c>
      <c r="AT6237">
        <f>IF(Table1[[#This Row],[Sales]]=0,0,Table1[[#This Row],[Profit]]/Table1[[#This Row],[Sales]])</f>
        <v>-0.22500000000000001</v>
      </c>
    </row>
    <row r="6238" spans="22:46" x14ac:dyDescent="0.3">
      <c r="V6238">
        <v>6237</v>
      </c>
      <c r="W6238" t="s">
        <v>9556</v>
      </c>
      <c r="X6238" s="1">
        <v>42423</v>
      </c>
      <c r="Y6238" t="s">
        <v>4706</v>
      </c>
      <c r="Z6238" t="s">
        <v>51</v>
      </c>
      <c r="AA6238" t="s">
        <v>1369</v>
      </c>
      <c r="AB6238" t="s">
        <v>1370</v>
      </c>
      <c r="AC6238" t="s">
        <v>41</v>
      </c>
      <c r="AD6238" t="s">
        <v>26</v>
      </c>
      <c r="AE6238" t="s">
        <v>158</v>
      </c>
      <c r="AF6238" t="s">
        <v>159</v>
      </c>
      <c r="AG6238">
        <v>19120</v>
      </c>
      <c r="AH6238" t="s">
        <v>160</v>
      </c>
      <c r="AI6238" t="s">
        <v>1135</v>
      </c>
      <c r="AJ6238" t="s">
        <v>46</v>
      </c>
      <c r="AK6238" t="s">
        <v>190</v>
      </c>
      <c r="AL6238" t="s">
        <v>1136</v>
      </c>
      <c r="AM6238">
        <v>57.576000000000001</v>
      </c>
      <c r="AN6238">
        <v>3</v>
      </c>
      <c r="AO6238">
        <v>0.2</v>
      </c>
      <c r="AP6238">
        <v>21.591000000000001</v>
      </c>
      <c r="AQ6238">
        <f>YEAR(Table1[[#This Row],[Order Date]])</f>
        <v>2016</v>
      </c>
      <c r="AR6238" t="str">
        <f>TEXT(Table1[[#This Row],[Order Date]],"mmmm")</f>
        <v>February</v>
      </c>
      <c r="AS6238" t="str">
        <f>"Q"&amp;ROUNDUP(MONTH(Table1[[#This Row],[Order Date]])/3,0)</f>
        <v>Q1</v>
      </c>
      <c r="AT6238">
        <f>IF(Table1[[#This Row],[Sales]]=0,0,Table1[[#This Row],[Profit]]/Table1[[#This Row],[Sales]])</f>
        <v>0.375</v>
      </c>
    </row>
    <row r="6239" spans="22:46" x14ac:dyDescent="0.3">
      <c r="V6239">
        <v>6238</v>
      </c>
      <c r="W6239" t="s">
        <v>9557</v>
      </c>
      <c r="X6239" s="1">
        <v>42391</v>
      </c>
      <c r="Y6239" t="s">
        <v>9558</v>
      </c>
      <c r="Z6239" t="s">
        <v>51</v>
      </c>
      <c r="AA6239" t="s">
        <v>4816</v>
      </c>
      <c r="AB6239" t="s">
        <v>4817</v>
      </c>
      <c r="AC6239" t="s">
        <v>25</v>
      </c>
      <c r="AD6239" t="s">
        <v>26</v>
      </c>
      <c r="AE6239" t="s">
        <v>300</v>
      </c>
      <c r="AF6239" t="s">
        <v>301</v>
      </c>
      <c r="AG6239">
        <v>10009</v>
      </c>
      <c r="AH6239" t="s">
        <v>160</v>
      </c>
      <c r="AI6239" t="s">
        <v>5720</v>
      </c>
      <c r="AJ6239" t="s">
        <v>46</v>
      </c>
      <c r="AK6239" t="s">
        <v>77</v>
      </c>
      <c r="AL6239" t="s">
        <v>5721</v>
      </c>
      <c r="AM6239">
        <v>26.335999999999999</v>
      </c>
      <c r="AN6239">
        <v>4</v>
      </c>
      <c r="AO6239">
        <v>0.2</v>
      </c>
      <c r="AP6239">
        <v>9.2175999999999991</v>
      </c>
      <c r="AQ6239">
        <f>YEAR(Table1[[#This Row],[Order Date]])</f>
        <v>2016</v>
      </c>
      <c r="AR6239" t="str">
        <f>TEXT(Table1[[#This Row],[Order Date]],"mmmm")</f>
        <v>January</v>
      </c>
      <c r="AS6239" t="str">
        <f>"Q"&amp;ROUNDUP(MONTH(Table1[[#This Row],[Order Date]])/3,0)</f>
        <v>Q1</v>
      </c>
      <c r="AT6239">
        <f>IF(Table1[[#This Row],[Sales]]=0,0,Table1[[#This Row],[Profit]]/Table1[[#This Row],[Sales]])</f>
        <v>0.35</v>
      </c>
    </row>
    <row r="6240" spans="22:46" x14ac:dyDescent="0.3">
      <c r="V6240">
        <v>6239</v>
      </c>
      <c r="W6240" t="s">
        <v>9559</v>
      </c>
      <c r="X6240" s="1">
        <v>42350</v>
      </c>
      <c r="Y6240" t="s">
        <v>2792</v>
      </c>
      <c r="Z6240" t="s">
        <v>51</v>
      </c>
      <c r="AA6240" t="s">
        <v>4316</v>
      </c>
      <c r="AB6240" t="s">
        <v>4317</v>
      </c>
      <c r="AC6240" t="s">
        <v>25</v>
      </c>
      <c r="AD6240" t="s">
        <v>26</v>
      </c>
      <c r="AE6240" t="s">
        <v>710</v>
      </c>
      <c r="AF6240" t="s">
        <v>43</v>
      </c>
      <c r="AG6240">
        <v>95123</v>
      </c>
      <c r="AH6240" t="s">
        <v>44</v>
      </c>
      <c r="AI6240" t="s">
        <v>5830</v>
      </c>
      <c r="AJ6240" t="s">
        <v>31</v>
      </c>
      <c r="AK6240" t="s">
        <v>67</v>
      </c>
      <c r="AL6240" t="s">
        <v>5831</v>
      </c>
      <c r="AM6240">
        <v>166.5</v>
      </c>
      <c r="AN6240">
        <v>3</v>
      </c>
      <c r="AO6240">
        <v>0</v>
      </c>
      <c r="AP6240">
        <v>21.645</v>
      </c>
      <c r="AQ6240">
        <f>YEAR(Table1[[#This Row],[Order Date]])</f>
        <v>2015</v>
      </c>
      <c r="AR6240" t="str">
        <f>TEXT(Table1[[#This Row],[Order Date]],"mmmm")</f>
        <v>December</v>
      </c>
      <c r="AS6240" t="str">
        <f>"Q"&amp;ROUNDUP(MONTH(Table1[[#This Row],[Order Date]])/3,0)</f>
        <v>Q4</v>
      </c>
      <c r="AT6240">
        <f>IF(Table1[[#This Row],[Sales]]=0,0,Table1[[#This Row],[Profit]]/Table1[[#This Row],[Sales]])</f>
        <v>0.13</v>
      </c>
    </row>
    <row r="6241" spans="22:46" x14ac:dyDescent="0.3">
      <c r="V6241">
        <v>6240</v>
      </c>
      <c r="W6241" t="s">
        <v>9559</v>
      </c>
      <c r="X6241" s="1">
        <v>42350</v>
      </c>
      <c r="Y6241" t="s">
        <v>2792</v>
      </c>
      <c r="Z6241" t="s">
        <v>51</v>
      </c>
      <c r="AA6241" t="s">
        <v>4316</v>
      </c>
      <c r="AB6241" t="s">
        <v>4317</v>
      </c>
      <c r="AC6241" t="s">
        <v>25</v>
      </c>
      <c r="AD6241" t="s">
        <v>26</v>
      </c>
      <c r="AE6241" t="s">
        <v>710</v>
      </c>
      <c r="AF6241" t="s">
        <v>43</v>
      </c>
      <c r="AG6241">
        <v>95123</v>
      </c>
      <c r="AH6241" t="s">
        <v>44</v>
      </c>
      <c r="AI6241" t="s">
        <v>3248</v>
      </c>
      <c r="AJ6241" t="s">
        <v>46</v>
      </c>
      <c r="AK6241" t="s">
        <v>60</v>
      </c>
      <c r="AL6241" t="s">
        <v>3249</v>
      </c>
      <c r="AM6241">
        <v>360.38</v>
      </c>
      <c r="AN6241">
        <v>2</v>
      </c>
      <c r="AO6241">
        <v>0</v>
      </c>
      <c r="AP6241">
        <v>93.698800000000006</v>
      </c>
      <c r="AQ6241">
        <f>YEAR(Table1[[#This Row],[Order Date]])</f>
        <v>2015</v>
      </c>
      <c r="AR6241" t="str">
        <f>TEXT(Table1[[#This Row],[Order Date]],"mmmm")</f>
        <v>December</v>
      </c>
      <c r="AS6241" t="str">
        <f>"Q"&amp;ROUNDUP(MONTH(Table1[[#This Row],[Order Date]])/3,0)</f>
        <v>Q4</v>
      </c>
      <c r="AT6241">
        <f>IF(Table1[[#This Row],[Sales]]=0,0,Table1[[#This Row],[Profit]]/Table1[[#This Row],[Sales]])</f>
        <v>0.26</v>
      </c>
    </row>
    <row r="6242" spans="22:46" x14ac:dyDescent="0.3">
      <c r="V6242">
        <v>6241</v>
      </c>
      <c r="W6242" t="s">
        <v>9560</v>
      </c>
      <c r="X6242" s="1">
        <v>42672</v>
      </c>
      <c r="Y6242" s="1">
        <v>42380</v>
      </c>
      <c r="Z6242" t="s">
        <v>22</v>
      </c>
      <c r="AA6242" t="s">
        <v>1058</v>
      </c>
      <c r="AB6242" t="s">
        <v>1059</v>
      </c>
      <c r="AC6242" t="s">
        <v>25</v>
      </c>
      <c r="AD6242" t="s">
        <v>26</v>
      </c>
      <c r="AE6242" t="s">
        <v>42</v>
      </c>
      <c r="AF6242" t="s">
        <v>43</v>
      </c>
      <c r="AG6242">
        <v>90008</v>
      </c>
      <c r="AH6242" t="s">
        <v>44</v>
      </c>
      <c r="AI6242" t="s">
        <v>3978</v>
      </c>
      <c r="AJ6242" t="s">
        <v>46</v>
      </c>
      <c r="AK6242" t="s">
        <v>77</v>
      </c>
      <c r="AL6242" t="s">
        <v>3979</v>
      </c>
      <c r="AM6242">
        <v>11.744</v>
      </c>
      <c r="AN6242">
        <v>1</v>
      </c>
      <c r="AO6242">
        <v>0.2</v>
      </c>
      <c r="AP6242">
        <v>3.8168000000000002</v>
      </c>
      <c r="AQ6242">
        <f>YEAR(Table1[[#This Row],[Order Date]])</f>
        <v>2016</v>
      </c>
      <c r="AR6242" t="str">
        <f>TEXT(Table1[[#This Row],[Order Date]],"mmmm")</f>
        <v>October</v>
      </c>
      <c r="AS6242" t="str">
        <f>"Q"&amp;ROUNDUP(MONTH(Table1[[#This Row],[Order Date]])/3,0)</f>
        <v>Q4</v>
      </c>
      <c r="AT6242">
        <f>IF(Table1[[#This Row],[Sales]]=0,0,Table1[[#This Row],[Profit]]/Table1[[#This Row],[Sales]])</f>
        <v>0.32500000000000001</v>
      </c>
    </row>
    <row r="6243" spans="22:46" x14ac:dyDescent="0.3">
      <c r="V6243">
        <v>6242</v>
      </c>
      <c r="W6243" t="s">
        <v>9561</v>
      </c>
      <c r="X6243" s="1">
        <v>42883</v>
      </c>
      <c r="Y6243" t="s">
        <v>8953</v>
      </c>
      <c r="Z6243" t="s">
        <v>22</v>
      </c>
      <c r="AA6243" t="s">
        <v>6271</v>
      </c>
      <c r="AB6243" t="s">
        <v>6272</v>
      </c>
      <c r="AC6243" t="s">
        <v>41</v>
      </c>
      <c r="AD6243" t="s">
        <v>26</v>
      </c>
      <c r="AE6243" t="s">
        <v>91</v>
      </c>
      <c r="AF6243" t="s">
        <v>3044</v>
      </c>
      <c r="AG6243">
        <v>3301</v>
      </c>
      <c r="AH6243" t="s">
        <v>160</v>
      </c>
      <c r="AI6243" t="s">
        <v>6664</v>
      </c>
      <c r="AJ6243" t="s">
        <v>31</v>
      </c>
      <c r="AK6243" t="s">
        <v>67</v>
      </c>
      <c r="AL6243" t="s">
        <v>6665</v>
      </c>
      <c r="AM6243">
        <v>247.44</v>
      </c>
      <c r="AN6243">
        <v>8</v>
      </c>
      <c r="AO6243">
        <v>0</v>
      </c>
      <c r="AP6243">
        <v>101.4504</v>
      </c>
      <c r="AQ6243">
        <f>YEAR(Table1[[#This Row],[Order Date]])</f>
        <v>2017</v>
      </c>
      <c r="AR6243" t="str">
        <f>TEXT(Table1[[#This Row],[Order Date]],"mmmm")</f>
        <v>May</v>
      </c>
      <c r="AS6243" t="str">
        <f>"Q"&amp;ROUNDUP(MONTH(Table1[[#This Row],[Order Date]])/3,0)</f>
        <v>Q2</v>
      </c>
      <c r="AT6243">
        <f>IF(Table1[[#This Row],[Sales]]=0,0,Table1[[#This Row],[Profit]]/Table1[[#This Row],[Sales]])</f>
        <v>0.41000000000000003</v>
      </c>
    </row>
    <row r="6244" spans="22:46" x14ac:dyDescent="0.3">
      <c r="V6244">
        <v>6243</v>
      </c>
      <c r="W6244" t="s">
        <v>9562</v>
      </c>
      <c r="X6244" s="1">
        <v>41994</v>
      </c>
      <c r="Y6244" t="s">
        <v>598</v>
      </c>
      <c r="Z6244" t="s">
        <v>51</v>
      </c>
      <c r="AA6244" t="s">
        <v>4737</v>
      </c>
      <c r="AB6244" t="s">
        <v>4738</v>
      </c>
      <c r="AC6244" t="s">
        <v>108</v>
      </c>
      <c r="AD6244" t="s">
        <v>26</v>
      </c>
      <c r="AE6244" t="s">
        <v>432</v>
      </c>
      <c r="AF6244" t="s">
        <v>379</v>
      </c>
      <c r="AG6244">
        <v>38401</v>
      </c>
      <c r="AH6244" t="s">
        <v>29</v>
      </c>
      <c r="AI6244" t="s">
        <v>4411</v>
      </c>
      <c r="AJ6244" t="s">
        <v>46</v>
      </c>
      <c r="AK6244" t="s">
        <v>77</v>
      </c>
      <c r="AL6244" t="s">
        <v>4412</v>
      </c>
      <c r="AM6244">
        <v>18.239999999999998</v>
      </c>
      <c r="AN6244">
        <v>2</v>
      </c>
      <c r="AO6244">
        <v>0.7</v>
      </c>
      <c r="AP6244">
        <v>-14.592000000000001</v>
      </c>
      <c r="AQ6244">
        <f>YEAR(Table1[[#This Row],[Order Date]])</f>
        <v>2014</v>
      </c>
      <c r="AR6244" t="str">
        <f>TEXT(Table1[[#This Row],[Order Date]],"mmmm")</f>
        <v>December</v>
      </c>
      <c r="AS6244" t="str">
        <f>"Q"&amp;ROUNDUP(MONTH(Table1[[#This Row],[Order Date]])/3,0)</f>
        <v>Q4</v>
      </c>
      <c r="AT6244">
        <f>IF(Table1[[#This Row],[Sales]]=0,0,Table1[[#This Row],[Profit]]/Table1[[#This Row],[Sales]])</f>
        <v>-0.8</v>
      </c>
    </row>
    <row r="6245" spans="22:46" x14ac:dyDescent="0.3">
      <c r="V6245">
        <v>6244</v>
      </c>
      <c r="W6245" t="s">
        <v>9563</v>
      </c>
      <c r="X6245" s="1">
        <v>42698</v>
      </c>
      <c r="Y6245" t="s">
        <v>840</v>
      </c>
      <c r="Z6245" t="s">
        <v>51</v>
      </c>
      <c r="AA6245" t="s">
        <v>6112</v>
      </c>
      <c r="AB6245" t="s">
        <v>6113</v>
      </c>
      <c r="AC6245" t="s">
        <v>108</v>
      </c>
      <c r="AD6245" t="s">
        <v>26</v>
      </c>
      <c r="AE6245" t="s">
        <v>4639</v>
      </c>
      <c r="AF6245" t="s">
        <v>100</v>
      </c>
      <c r="AG6245">
        <v>98006</v>
      </c>
      <c r="AH6245" t="s">
        <v>44</v>
      </c>
      <c r="AI6245" t="s">
        <v>7542</v>
      </c>
      <c r="AJ6245" t="s">
        <v>46</v>
      </c>
      <c r="AK6245" t="s">
        <v>651</v>
      </c>
      <c r="AL6245" t="s">
        <v>7543</v>
      </c>
      <c r="AM6245">
        <v>25.35</v>
      </c>
      <c r="AN6245">
        <v>3</v>
      </c>
      <c r="AO6245">
        <v>0</v>
      </c>
      <c r="AP6245">
        <v>7.6050000000000004</v>
      </c>
      <c r="AQ6245">
        <f>YEAR(Table1[[#This Row],[Order Date]])</f>
        <v>2016</v>
      </c>
      <c r="AR6245" t="str">
        <f>TEXT(Table1[[#This Row],[Order Date]],"mmmm")</f>
        <v>November</v>
      </c>
      <c r="AS6245" t="str">
        <f>"Q"&amp;ROUNDUP(MONTH(Table1[[#This Row],[Order Date]])/3,0)</f>
        <v>Q4</v>
      </c>
      <c r="AT6245">
        <f>IF(Table1[[#This Row],[Sales]]=0,0,Table1[[#This Row],[Profit]]/Table1[[#This Row],[Sales]])</f>
        <v>0.3</v>
      </c>
    </row>
    <row r="6246" spans="22:46" x14ac:dyDescent="0.3">
      <c r="V6246">
        <v>6245</v>
      </c>
      <c r="W6246" t="s">
        <v>9564</v>
      </c>
      <c r="X6246" s="1">
        <v>42328</v>
      </c>
      <c r="Y6246" t="s">
        <v>2946</v>
      </c>
      <c r="Z6246" t="s">
        <v>51</v>
      </c>
      <c r="AA6246" t="s">
        <v>6985</v>
      </c>
      <c r="AB6246" t="s">
        <v>6986</v>
      </c>
      <c r="AC6246" t="s">
        <v>108</v>
      </c>
      <c r="AD6246" t="s">
        <v>26</v>
      </c>
      <c r="AE6246" t="s">
        <v>99</v>
      </c>
      <c r="AF6246" t="s">
        <v>100</v>
      </c>
      <c r="AG6246">
        <v>98105</v>
      </c>
      <c r="AH6246" t="s">
        <v>44</v>
      </c>
      <c r="AI6246" t="s">
        <v>5241</v>
      </c>
      <c r="AJ6246" t="s">
        <v>46</v>
      </c>
      <c r="AK6246" t="s">
        <v>70</v>
      </c>
      <c r="AL6246" t="s">
        <v>5242</v>
      </c>
      <c r="AM6246">
        <v>119.04</v>
      </c>
      <c r="AN6246">
        <v>6</v>
      </c>
      <c r="AO6246">
        <v>0</v>
      </c>
      <c r="AP6246">
        <v>30.950399999999998</v>
      </c>
      <c r="AQ6246">
        <f>YEAR(Table1[[#This Row],[Order Date]])</f>
        <v>2015</v>
      </c>
      <c r="AR6246" t="str">
        <f>TEXT(Table1[[#This Row],[Order Date]],"mmmm")</f>
        <v>November</v>
      </c>
      <c r="AS6246" t="str">
        <f>"Q"&amp;ROUNDUP(MONTH(Table1[[#This Row],[Order Date]])/3,0)</f>
        <v>Q4</v>
      </c>
      <c r="AT6246">
        <f>IF(Table1[[#This Row],[Sales]]=0,0,Table1[[#This Row],[Profit]]/Table1[[#This Row],[Sales]])</f>
        <v>0.25999999999999995</v>
      </c>
    </row>
    <row r="6247" spans="22:46" x14ac:dyDescent="0.3">
      <c r="V6247">
        <v>6246</v>
      </c>
      <c r="W6247" t="s">
        <v>9564</v>
      </c>
      <c r="X6247" s="1">
        <v>42328</v>
      </c>
      <c r="Y6247" t="s">
        <v>2946</v>
      </c>
      <c r="Z6247" t="s">
        <v>51</v>
      </c>
      <c r="AA6247" t="s">
        <v>6985</v>
      </c>
      <c r="AB6247" t="s">
        <v>6986</v>
      </c>
      <c r="AC6247" t="s">
        <v>108</v>
      </c>
      <c r="AD6247" t="s">
        <v>26</v>
      </c>
      <c r="AE6247" t="s">
        <v>99</v>
      </c>
      <c r="AF6247" t="s">
        <v>100</v>
      </c>
      <c r="AG6247">
        <v>98105</v>
      </c>
      <c r="AH6247" t="s">
        <v>44</v>
      </c>
      <c r="AI6247" t="s">
        <v>5669</v>
      </c>
      <c r="AJ6247" t="s">
        <v>31</v>
      </c>
      <c r="AK6247" t="s">
        <v>67</v>
      </c>
      <c r="AL6247" t="s">
        <v>5670</v>
      </c>
      <c r="AM6247">
        <v>22.14</v>
      </c>
      <c r="AN6247">
        <v>3</v>
      </c>
      <c r="AO6247">
        <v>0</v>
      </c>
      <c r="AP6247">
        <v>6.4206000000000003</v>
      </c>
      <c r="AQ6247">
        <f>YEAR(Table1[[#This Row],[Order Date]])</f>
        <v>2015</v>
      </c>
      <c r="AR6247" t="str">
        <f>TEXT(Table1[[#This Row],[Order Date]],"mmmm")</f>
        <v>November</v>
      </c>
      <c r="AS6247" t="str">
        <f>"Q"&amp;ROUNDUP(MONTH(Table1[[#This Row],[Order Date]])/3,0)</f>
        <v>Q4</v>
      </c>
      <c r="AT6247">
        <f>IF(Table1[[#This Row],[Sales]]=0,0,Table1[[#This Row],[Profit]]/Table1[[#This Row],[Sales]])</f>
        <v>0.28999999999999998</v>
      </c>
    </row>
    <row r="6248" spans="22:46" x14ac:dyDescent="0.3">
      <c r="V6248">
        <v>6247</v>
      </c>
      <c r="W6248" t="s">
        <v>9564</v>
      </c>
      <c r="X6248" s="1">
        <v>42328</v>
      </c>
      <c r="Y6248" t="s">
        <v>2946</v>
      </c>
      <c r="Z6248" t="s">
        <v>51</v>
      </c>
      <c r="AA6248" t="s">
        <v>6985</v>
      </c>
      <c r="AB6248" t="s">
        <v>6986</v>
      </c>
      <c r="AC6248" t="s">
        <v>108</v>
      </c>
      <c r="AD6248" t="s">
        <v>26</v>
      </c>
      <c r="AE6248" t="s">
        <v>99</v>
      </c>
      <c r="AF6248" t="s">
        <v>100</v>
      </c>
      <c r="AG6248">
        <v>98105</v>
      </c>
      <c r="AH6248" t="s">
        <v>44</v>
      </c>
      <c r="AI6248" t="s">
        <v>8497</v>
      </c>
      <c r="AJ6248" t="s">
        <v>73</v>
      </c>
      <c r="AK6248" t="s">
        <v>176</v>
      </c>
      <c r="AL6248" t="s">
        <v>8498</v>
      </c>
      <c r="AM6248">
        <v>13.98</v>
      </c>
      <c r="AN6248">
        <v>2</v>
      </c>
      <c r="AO6248">
        <v>0</v>
      </c>
      <c r="AP6248">
        <v>6.0114000000000001</v>
      </c>
      <c r="AQ6248">
        <f>YEAR(Table1[[#This Row],[Order Date]])</f>
        <v>2015</v>
      </c>
      <c r="AR6248" t="str">
        <f>TEXT(Table1[[#This Row],[Order Date]],"mmmm")</f>
        <v>November</v>
      </c>
      <c r="AS6248" t="str">
        <f>"Q"&amp;ROUNDUP(MONTH(Table1[[#This Row],[Order Date]])/3,0)</f>
        <v>Q4</v>
      </c>
      <c r="AT6248">
        <f>IF(Table1[[#This Row],[Sales]]=0,0,Table1[[#This Row],[Profit]]/Table1[[#This Row],[Sales]])</f>
        <v>0.43</v>
      </c>
    </row>
    <row r="6249" spans="22:46" x14ac:dyDescent="0.3">
      <c r="V6249">
        <v>6248</v>
      </c>
      <c r="W6249" t="s">
        <v>9565</v>
      </c>
      <c r="X6249" s="1">
        <v>42884</v>
      </c>
      <c r="Y6249" s="1">
        <v>42831</v>
      </c>
      <c r="Z6249" t="s">
        <v>51</v>
      </c>
      <c r="AA6249" t="s">
        <v>5770</v>
      </c>
      <c r="AB6249" t="s">
        <v>5771</v>
      </c>
      <c r="AC6249" t="s">
        <v>25</v>
      </c>
      <c r="AD6249" t="s">
        <v>26</v>
      </c>
      <c r="AE6249" t="s">
        <v>563</v>
      </c>
      <c r="AF6249" t="s">
        <v>287</v>
      </c>
      <c r="AG6249">
        <v>47201</v>
      </c>
      <c r="AH6249" t="s">
        <v>111</v>
      </c>
      <c r="AI6249" t="s">
        <v>6000</v>
      </c>
      <c r="AJ6249" t="s">
        <v>46</v>
      </c>
      <c r="AK6249" t="s">
        <v>77</v>
      </c>
      <c r="AL6249" t="s">
        <v>6001</v>
      </c>
      <c r="AM6249">
        <v>43.41</v>
      </c>
      <c r="AN6249">
        <v>1</v>
      </c>
      <c r="AO6249">
        <v>0</v>
      </c>
      <c r="AP6249">
        <v>19.968599999999999</v>
      </c>
      <c r="AQ6249">
        <f>YEAR(Table1[[#This Row],[Order Date]])</f>
        <v>2017</v>
      </c>
      <c r="AR6249" t="str">
        <f>TEXT(Table1[[#This Row],[Order Date]],"mmmm")</f>
        <v>May</v>
      </c>
      <c r="AS6249" t="str">
        <f>"Q"&amp;ROUNDUP(MONTH(Table1[[#This Row],[Order Date]])/3,0)</f>
        <v>Q2</v>
      </c>
      <c r="AT6249">
        <f>IF(Table1[[#This Row],[Sales]]=0,0,Table1[[#This Row],[Profit]]/Table1[[#This Row],[Sales]])</f>
        <v>0.46</v>
      </c>
    </row>
    <row r="6250" spans="22:46" x14ac:dyDescent="0.3">
      <c r="V6250">
        <v>6249</v>
      </c>
      <c r="W6250" t="s">
        <v>9565</v>
      </c>
      <c r="X6250" s="1">
        <v>42884</v>
      </c>
      <c r="Y6250" s="1">
        <v>42831</v>
      </c>
      <c r="Z6250" t="s">
        <v>51</v>
      </c>
      <c r="AA6250" t="s">
        <v>5770</v>
      </c>
      <c r="AB6250" t="s">
        <v>5771</v>
      </c>
      <c r="AC6250" t="s">
        <v>25</v>
      </c>
      <c r="AD6250" t="s">
        <v>26</v>
      </c>
      <c r="AE6250" t="s">
        <v>563</v>
      </c>
      <c r="AF6250" t="s">
        <v>287</v>
      </c>
      <c r="AG6250">
        <v>47201</v>
      </c>
      <c r="AH6250" t="s">
        <v>111</v>
      </c>
      <c r="AI6250" t="s">
        <v>4614</v>
      </c>
      <c r="AJ6250" t="s">
        <v>31</v>
      </c>
      <c r="AK6250" t="s">
        <v>67</v>
      </c>
      <c r="AL6250" t="s">
        <v>1443</v>
      </c>
      <c r="AM6250">
        <v>6.24</v>
      </c>
      <c r="AN6250">
        <v>3</v>
      </c>
      <c r="AO6250">
        <v>0</v>
      </c>
      <c r="AP6250">
        <v>2.6208</v>
      </c>
      <c r="AQ6250">
        <f>YEAR(Table1[[#This Row],[Order Date]])</f>
        <v>2017</v>
      </c>
      <c r="AR6250" t="str">
        <f>TEXT(Table1[[#This Row],[Order Date]],"mmmm")</f>
        <v>May</v>
      </c>
      <c r="AS6250" t="str">
        <f>"Q"&amp;ROUNDUP(MONTH(Table1[[#This Row],[Order Date]])/3,0)</f>
        <v>Q2</v>
      </c>
      <c r="AT6250">
        <f>IF(Table1[[#This Row],[Sales]]=0,0,Table1[[#This Row],[Profit]]/Table1[[#This Row],[Sales]])</f>
        <v>0.42</v>
      </c>
    </row>
    <row r="6251" spans="22:46" x14ac:dyDescent="0.3">
      <c r="V6251">
        <v>6250</v>
      </c>
      <c r="W6251" t="s">
        <v>9565</v>
      </c>
      <c r="X6251" s="1">
        <v>42884</v>
      </c>
      <c r="Y6251" s="1">
        <v>42831</v>
      </c>
      <c r="Z6251" t="s">
        <v>51</v>
      </c>
      <c r="AA6251" t="s">
        <v>5770</v>
      </c>
      <c r="AB6251" t="s">
        <v>5771</v>
      </c>
      <c r="AC6251" t="s">
        <v>25</v>
      </c>
      <c r="AD6251" t="s">
        <v>26</v>
      </c>
      <c r="AE6251" t="s">
        <v>563</v>
      </c>
      <c r="AF6251" t="s">
        <v>287</v>
      </c>
      <c r="AG6251">
        <v>47201</v>
      </c>
      <c r="AH6251" t="s">
        <v>111</v>
      </c>
      <c r="AI6251" t="s">
        <v>9566</v>
      </c>
      <c r="AJ6251" t="s">
        <v>46</v>
      </c>
      <c r="AK6251" t="s">
        <v>80</v>
      </c>
      <c r="AL6251" t="s">
        <v>9567</v>
      </c>
      <c r="AM6251">
        <v>465.16</v>
      </c>
      <c r="AN6251">
        <v>2</v>
      </c>
      <c r="AO6251">
        <v>0</v>
      </c>
      <c r="AP6251">
        <v>120.94159999999999</v>
      </c>
      <c r="AQ6251">
        <f>YEAR(Table1[[#This Row],[Order Date]])</f>
        <v>2017</v>
      </c>
      <c r="AR6251" t="str">
        <f>TEXT(Table1[[#This Row],[Order Date]],"mmmm")</f>
        <v>May</v>
      </c>
      <c r="AS6251" t="str">
        <f>"Q"&amp;ROUNDUP(MONTH(Table1[[#This Row],[Order Date]])/3,0)</f>
        <v>Q2</v>
      </c>
      <c r="AT6251">
        <f>IF(Table1[[#This Row],[Sales]]=0,0,Table1[[#This Row],[Profit]]/Table1[[#This Row],[Sales]])</f>
        <v>0.25999999999999995</v>
      </c>
    </row>
    <row r="6252" spans="22:46" x14ac:dyDescent="0.3">
      <c r="V6252">
        <v>6251</v>
      </c>
      <c r="W6252" t="s">
        <v>9565</v>
      </c>
      <c r="X6252" s="1">
        <v>42884</v>
      </c>
      <c r="Y6252" s="1">
        <v>42831</v>
      </c>
      <c r="Z6252" t="s">
        <v>51</v>
      </c>
      <c r="AA6252" t="s">
        <v>5770</v>
      </c>
      <c r="AB6252" t="s">
        <v>5771</v>
      </c>
      <c r="AC6252" t="s">
        <v>25</v>
      </c>
      <c r="AD6252" t="s">
        <v>26</v>
      </c>
      <c r="AE6252" t="s">
        <v>563</v>
      </c>
      <c r="AF6252" t="s">
        <v>287</v>
      </c>
      <c r="AG6252">
        <v>47201</v>
      </c>
      <c r="AH6252" t="s">
        <v>111</v>
      </c>
      <c r="AI6252" t="s">
        <v>1052</v>
      </c>
      <c r="AJ6252" t="s">
        <v>46</v>
      </c>
      <c r="AK6252" t="s">
        <v>94</v>
      </c>
      <c r="AL6252" t="s">
        <v>1053</v>
      </c>
      <c r="AM6252">
        <v>7.98</v>
      </c>
      <c r="AN6252">
        <v>1</v>
      </c>
      <c r="AO6252">
        <v>0</v>
      </c>
      <c r="AP6252">
        <v>3.99</v>
      </c>
      <c r="AQ6252">
        <f>YEAR(Table1[[#This Row],[Order Date]])</f>
        <v>2017</v>
      </c>
      <c r="AR6252" t="str">
        <f>TEXT(Table1[[#This Row],[Order Date]],"mmmm")</f>
        <v>May</v>
      </c>
      <c r="AS6252" t="str">
        <f>"Q"&amp;ROUNDUP(MONTH(Table1[[#This Row],[Order Date]])/3,0)</f>
        <v>Q2</v>
      </c>
      <c r="AT6252">
        <f>IF(Table1[[#This Row],[Sales]]=0,0,Table1[[#This Row],[Profit]]/Table1[[#This Row],[Sales]])</f>
        <v>0.5</v>
      </c>
    </row>
    <row r="6253" spans="22:46" x14ac:dyDescent="0.3">
      <c r="V6253">
        <v>6252</v>
      </c>
      <c r="W6253" t="s">
        <v>9568</v>
      </c>
      <c r="X6253" s="1">
        <v>41975</v>
      </c>
      <c r="Y6253" s="1">
        <v>41741</v>
      </c>
      <c r="Z6253" t="s">
        <v>207</v>
      </c>
      <c r="AA6253" t="s">
        <v>4110</v>
      </c>
      <c r="AB6253" t="s">
        <v>4111</v>
      </c>
      <c r="AC6253" t="s">
        <v>25</v>
      </c>
      <c r="AD6253" t="s">
        <v>26</v>
      </c>
      <c r="AE6253" t="s">
        <v>342</v>
      </c>
      <c r="AF6253" t="s">
        <v>233</v>
      </c>
      <c r="AG6253">
        <v>60623</v>
      </c>
      <c r="AH6253" t="s">
        <v>111</v>
      </c>
      <c r="AI6253" t="s">
        <v>1606</v>
      </c>
      <c r="AJ6253" t="s">
        <v>46</v>
      </c>
      <c r="AK6253" t="s">
        <v>80</v>
      </c>
      <c r="AL6253" t="s">
        <v>1607</v>
      </c>
      <c r="AM6253">
        <v>2.3940000000000001</v>
      </c>
      <c r="AN6253">
        <v>1</v>
      </c>
      <c r="AO6253">
        <v>0.8</v>
      </c>
      <c r="AP6253">
        <v>-6.3441000000000001</v>
      </c>
      <c r="AQ6253">
        <f>YEAR(Table1[[#This Row],[Order Date]])</f>
        <v>2014</v>
      </c>
      <c r="AR6253" t="str">
        <f>TEXT(Table1[[#This Row],[Order Date]],"mmmm")</f>
        <v>December</v>
      </c>
      <c r="AS6253" t="str">
        <f>"Q"&amp;ROUNDUP(MONTH(Table1[[#This Row],[Order Date]])/3,0)</f>
        <v>Q4</v>
      </c>
      <c r="AT6253">
        <f>IF(Table1[[#This Row],[Sales]]=0,0,Table1[[#This Row],[Profit]]/Table1[[#This Row],[Sales]])</f>
        <v>-2.65</v>
      </c>
    </row>
    <row r="6254" spans="22:46" x14ac:dyDescent="0.3">
      <c r="V6254">
        <v>6253</v>
      </c>
      <c r="W6254" t="s">
        <v>9569</v>
      </c>
      <c r="X6254" s="1">
        <v>41736</v>
      </c>
      <c r="Y6254" s="1">
        <v>41824</v>
      </c>
      <c r="Z6254" t="s">
        <v>1450</v>
      </c>
      <c r="AA6254" t="s">
        <v>889</v>
      </c>
      <c r="AB6254" t="s">
        <v>890</v>
      </c>
      <c r="AC6254" t="s">
        <v>108</v>
      </c>
      <c r="AD6254" t="s">
        <v>26</v>
      </c>
      <c r="AE6254" t="s">
        <v>8540</v>
      </c>
      <c r="AF6254" t="s">
        <v>1429</v>
      </c>
      <c r="AG6254">
        <v>30062</v>
      </c>
      <c r="AH6254" t="s">
        <v>29</v>
      </c>
      <c r="AI6254" t="s">
        <v>2138</v>
      </c>
      <c r="AJ6254" t="s">
        <v>46</v>
      </c>
      <c r="AK6254" t="s">
        <v>94</v>
      </c>
      <c r="AL6254" t="s">
        <v>2139</v>
      </c>
      <c r="AM6254">
        <v>58.32</v>
      </c>
      <c r="AN6254">
        <v>9</v>
      </c>
      <c r="AO6254">
        <v>0</v>
      </c>
      <c r="AP6254">
        <v>27.993600000000001</v>
      </c>
      <c r="AQ6254">
        <f>YEAR(Table1[[#This Row],[Order Date]])</f>
        <v>2014</v>
      </c>
      <c r="AR6254" t="str">
        <f>TEXT(Table1[[#This Row],[Order Date]],"mmmm")</f>
        <v>April</v>
      </c>
      <c r="AS6254" t="str">
        <f>"Q"&amp;ROUNDUP(MONTH(Table1[[#This Row],[Order Date]])/3,0)</f>
        <v>Q2</v>
      </c>
      <c r="AT6254">
        <f>IF(Table1[[#This Row],[Sales]]=0,0,Table1[[#This Row],[Profit]]/Table1[[#This Row],[Sales]])</f>
        <v>0.48</v>
      </c>
    </row>
    <row r="6255" spans="22:46" x14ac:dyDescent="0.3">
      <c r="V6255">
        <v>6254</v>
      </c>
      <c r="W6255" t="s">
        <v>9569</v>
      </c>
      <c r="X6255" s="1">
        <v>41736</v>
      </c>
      <c r="Y6255" s="1">
        <v>41824</v>
      </c>
      <c r="Z6255" t="s">
        <v>1450</v>
      </c>
      <c r="AA6255" t="s">
        <v>889</v>
      </c>
      <c r="AB6255" t="s">
        <v>890</v>
      </c>
      <c r="AC6255" t="s">
        <v>108</v>
      </c>
      <c r="AD6255" t="s">
        <v>26</v>
      </c>
      <c r="AE6255" t="s">
        <v>8540</v>
      </c>
      <c r="AF6255" t="s">
        <v>1429</v>
      </c>
      <c r="AG6255">
        <v>30062</v>
      </c>
      <c r="AH6255" t="s">
        <v>29</v>
      </c>
      <c r="AI6255" t="s">
        <v>4857</v>
      </c>
      <c r="AJ6255" t="s">
        <v>73</v>
      </c>
      <c r="AK6255" t="s">
        <v>74</v>
      </c>
      <c r="AL6255" t="s">
        <v>4858</v>
      </c>
      <c r="AM6255">
        <v>200.97</v>
      </c>
      <c r="AN6255">
        <v>3</v>
      </c>
      <c r="AO6255">
        <v>0</v>
      </c>
      <c r="AP6255">
        <v>50.2425</v>
      </c>
      <c r="AQ6255">
        <f>YEAR(Table1[[#This Row],[Order Date]])</f>
        <v>2014</v>
      </c>
      <c r="AR6255" t="str">
        <f>TEXT(Table1[[#This Row],[Order Date]],"mmmm")</f>
        <v>April</v>
      </c>
      <c r="AS6255" t="str">
        <f>"Q"&amp;ROUNDUP(MONTH(Table1[[#This Row],[Order Date]])/3,0)</f>
        <v>Q2</v>
      </c>
      <c r="AT6255">
        <f>IF(Table1[[#This Row],[Sales]]=0,0,Table1[[#This Row],[Profit]]/Table1[[#This Row],[Sales]])</f>
        <v>0.25</v>
      </c>
    </row>
    <row r="6256" spans="22:46" x14ac:dyDescent="0.3">
      <c r="V6256">
        <v>6255</v>
      </c>
      <c r="W6256" t="s">
        <v>9570</v>
      </c>
      <c r="X6256" s="1">
        <v>42255</v>
      </c>
      <c r="Y6256" t="s">
        <v>2202</v>
      </c>
      <c r="Z6256" t="s">
        <v>51</v>
      </c>
      <c r="AA6256" t="s">
        <v>957</v>
      </c>
      <c r="AB6256" t="s">
        <v>958</v>
      </c>
      <c r="AC6256" t="s">
        <v>41</v>
      </c>
      <c r="AD6256" t="s">
        <v>26</v>
      </c>
      <c r="AE6256" t="s">
        <v>2050</v>
      </c>
      <c r="AF6256" t="s">
        <v>404</v>
      </c>
      <c r="AG6256">
        <v>36116</v>
      </c>
      <c r="AH6256" t="s">
        <v>29</v>
      </c>
      <c r="AI6256" t="s">
        <v>7539</v>
      </c>
      <c r="AJ6256" t="s">
        <v>31</v>
      </c>
      <c r="AK6256" t="s">
        <v>67</v>
      </c>
      <c r="AL6256" t="s">
        <v>7540</v>
      </c>
      <c r="AM6256">
        <v>21.36</v>
      </c>
      <c r="AN6256">
        <v>8</v>
      </c>
      <c r="AO6256">
        <v>0</v>
      </c>
      <c r="AP6256">
        <v>8.1167999999999996</v>
      </c>
      <c r="AQ6256">
        <f>YEAR(Table1[[#This Row],[Order Date]])</f>
        <v>2015</v>
      </c>
      <c r="AR6256" t="str">
        <f>TEXT(Table1[[#This Row],[Order Date]],"mmmm")</f>
        <v>September</v>
      </c>
      <c r="AS6256" t="str">
        <f>"Q"&amp;ROUNDUP(MONTH(Table1[[#This Row],[Order Date]])/3,0)</f>
        <v>Q3</v>
      </c>
      <c r="AT6256">
        <f>IF(Table1[[#This Row],[Sales]]=0,0,Table1[[#This Row],[Profit]]/Table1[[#This Row],[Sales]])</f>
        <v>0.38</v>
      </c>
    </row>
    <row r="6257" spans="22:46" x14ac:dyDescent="0.3">
      <c r="V6257">
        <v>6256</v>
      </c>
      <c r="W6257" t="s">
        <v>9571</v>
      </c>
      <c r="X6257" s="1">
        <v>42987</v>
      </c>
      <c r="Y6257" t="s">
        <v>229</v>
      </c>
      <c r="Z6257" t="s">
        <v>51</v>
      </c>
      <c r="AA6257" t="s">
        <v>1321</v>
      </c>
      <c r="AB6257" t="s">
        <v>1322</v>
      </c>
      <c r="AC6257" t="s">
        <v>41</v>
      </c>
      <c r="AD6257" t="s">
        <v>26</v>
      </c>
      <c r="AE6257" t="s">
        <v>4884</v>
      </c>
      <c r="AF6257" t="s">
        <v>110</v>
      </c>
      <c r="AG6257">
        <v>75023</v>
      </c>
      <c r="AH6257" t="s">
        <v>111</v>
      </c>
      <c r="AI6257" t="s">
        <v>443</v>
      </c>
      <c r="AJ6257" t="s">
        <v>46</v>
      </c>
      <c r="AK6257" t="s">
        <v>47</v>
      </c>
      <c r="AL6257" t="s">
        <v>444</v>
      </c>
      <c r="AM6257">
        <v>9.8559999999999999</v>
      </c>
      <c r="AN6257">
        <v>4</v>
      </c>
      <c r="AO6257">
        <v>0.2</v>
      </c>
      <c r="AP6257">
        <v>3.4496000000000002</v>
      </c>
      <c r="AQ6257">
        <f>YEAR(Table1[[#This Row],[Order Date]])</f>
        <v>2017</v>
      </c>
      <c r="AR6257" t="str">
        <f>TEXT(Table1[[#This Row],[Order Date]],"mmmm")</f>
        <v>September</v>
      </c>
      <c r="AS6257" t="str">
        <f>"Q"&amp;ROUNDUP(MONTH(Table1[[#This Row],[Order Date]])/3,0)</f>
        <v>Q3</v>
      </c>
      <c r="AT6257">
        <f>IF(Table1[[#This Row],[Sales]]=0,0,Table1[[#This Row],[Profit]]/Table1[[#This Row],[Sales]])</f>
        <v>0.35000000000000003</v>
      </c>
    </row>
    <row r="6258" spans="22:46" x14ac:dyDescent="0.3">
      <c r="V6258">
        <v>6257</v>
      </c>
      <c r="W6258" t="s">
        <v>9572</v>
      </c>
      <c r="X6258" s="1">
        <v>42253</v>
      </c>
      <c r="Y6258" s="1">
        <v>42225</v>
      </c>
      <c r="Z6258" t="s">
        <v>22</v>
      </c>
      <c r="AA6258" t="s">
        <v>3810</v>
      </c>
      <c r="AB6258" t="s">
        <v>3811</v>
      </c>
      <c r="AC6258" t="s">
        <v>108</v>
      </c>
      <c r="AD6258" t="s">
        <v>26</v>
      </c>
      <c r="AE6258" t="s">
        <v>1197</v>
      </c>
      <c r="AF6258" t="s">
        <v>55</v>
      </c>
      <c r="AG6258">
        <v>33319</v>
      </c>
      <c r="AH6258" t="s">
        <v>29</v>
      </c>
      <c r="AI6258" t="s">
        <v>6602</v>
      </c>
      <c r="AJ6258" t="s">
        <v>46</v>
      </c>
      <c r="AK6258" t="s">
        <v>77</v>
      </c>
      <c r="AL6258" t="s">
        <v>6603</v>
      </c>
      <c r="AM6258">
        <v>3.444</v>
      </c>
      <c r="AN6258">
        <v>1</v>
      </c>
      <c r="AO6258">
        <v>0.7</v>
      </c>
      <c r="AP6258">
        <v>-2.5255999999999998</v>
      </c>
      <c r="AQ6258">
        <f>YEAR(Table1[[#This Row],[Order Date]])</f>
        <v>2015</v>
      </c>
      <c r="AR6258" t="str">
        <f>TEXT(Table1[[#This Row],[Order Date]],"mmmm")</f>
        <v>September</v>
      </c>
      <c r="AS6258" t="str">
        <f>"Q"&amp;ROUNDUP(MONTH(Table1[[#This Row],[Order Date]])/3,0)</f>
        <v>Q3</v>
      </c>
      <c r="AT6258">
        <f>IF(Table1[[#This Row],[Sales]]=0,0,Table1[[#This Row],[Profit]]/Table1[[#This Row],[Sales]])</f>
        <v>-0.73333333333333328</v>
      </c>
    </row>
    <row r="6259" spans="22:46" x14ac:dyDescent="0.3">
      <c r="V6259">
        <v>6258</v>
      </c>
      <c r="W6259" t="s">
        <v>9573</v>
      </c>
      <c r="X6259" s="1">
        <v>43041</v>
      </c>
      <c r="Y6259" s="1">
        <v>42897</v>
      </c>
      <c r="Z6259" t="s">
        <v>22</v>
      </c>
      <c r="AA6259" t="s">
        <v>2413</v>
      </c>
      <c r="AB6259" t="s">
        <v>2414</v>
      </c>
      <c r="AC6259" t="s">
        <v>41</v>
      </c>
      <c r="AD6259" t="s">
        <v>26</v>
      </c>
      <c r="AE6259" t="s">
        <v>563</v>
      </c>
      <c r="AF6259" t="s">
        <v>564</v>
      </c>
      <c r="AG6259">
        <v>43229</v>
      </c>
      <c r="AH6259" t="s">
        <v>160</v>
      </c>
      <c r="AI6259" t="s">
        <v>1200</v>
      </c>
      <c r="AJ6259" t="s">
        <v>46</v>
      </c>
      <c r="AK6259" t="s">
        <v>651</v>
      </c>
      <c r="AL6259" t="s">
        <v>1201</v>
      </c>
      <c r="AM6259">
        <v>384.59199999999998</v>
      </c>
      <c r="AN6259">
        <v>2</v>
      </c>
      <c r="AO6259">
        <v>0.2</v>
      </c>
      <c r="AP6259">
        <v>-81.725800000000007</v>
      </c>
      <c r="AQ6259">
        <f>YEAR(Table1[[#This Row],[Order Date]])</f>
        <v>2017</v>
      </c>
      <c r="AR6259" t="str">
        <f>TEXT(Table1[[#This Row],[Order Date]],"mmmm")</f>
        <v>November</v>
      </c>
      <c r="AS6259" t="str">
        <f>"Q"&amp;ROUNDUP(MONTH(Table1[[#This Row],[Order Date]])/3,0)</f>
        <v>Q4</v>
      </c>
      <c r="AT6259">
        <f>IF(Table1[[#This Row],[Sales]]=0,0,Table1[[#This Row],[Profit]]/Table1[[#This Row],[Sales]])</f>
        <v>-0.21250000000000002</v>
      </c>
    </row>
    <row r="6260" spans="22:46" x14ac:dyDescent="0.3">
      <c r="V6260">
        <v>6259</v>
      </c>
      <c r="W6260" t="s">
        <v>9574</v>
      </c>
      <c r="X6260" s="1">
        <v>42091</v>
      </c>
      <c r="Y6260" t="s">
        <v>6306</v>
      </c>
      <c r="Z6260" t="s">
        <v>22</v>
      </c>
      <c r="AA6260" t="s">
        <v>5713</v>
      </c>
      <c r="AB6260" t="s">
        <v>5714</v>
      </c>
      <c r="AC6260" t="s">
        <v>25</v>
      </c>
      <c r="AD6260" t="s">
        <v>26</v>
      </c>
      <c r="AE6260" t="s">
        <v>300</v>
      </c>
      <c r="AF6260" t="s">
        <v>301</v>
      </c>
      <c r="AG6260">
        <v>10009</v>
      </c>
      <c r="AH6260" t="s">
        <v>160</v>
      </c>
      <c r="AI6260" t="s">
        <v>2913</v>
      </c>
      <c r="AJ6260" t="s">
        <v>46</v>
      </c>
      <c r="AK6260" t="s">
        <v>190</v>
      </c>
      <c r="AL6260" t="s">
        <v>2914</v>
      </c>
      <c r="AM6260">
        <v>22.92</v>
      </c>
      <c r="AN6260">
        <v>3</v>
      </c>
      <c r="AO6260">
        <v>0</v>
      </c>
      <c r="AP6260">
        <v>11.2308</v>
      </c>
      <c r="AQ6260">
        <f>YEAR(Table1[[#This Row],[Order Date]])</f>
        <v>2015</v>
      </c>
      <c r="AR6260" t="str">
        <f>TEXT(Table1[[#This Row],[Order Date]],"mmmm")</f>
        <v>March</v>
      </c>
      <c r="AS6260" t="str">
        <f>"Q"&amp;ROUNDUP(MONTH(Table1[[#This Row],[Order Date]])/3,0)</f>
        <v>Q1</v>
      </c>
      <c r="AT6260">
        <f>IF(Table1[[#This Row],[Sales]]=0,0,Table1[[#This Row],[Profit]]/Table1[[#This Row],[Sales]])</f>
        <v>0.49</v>
      </c>
    </row>
    <row r="6261" spans="22:46" x14ac:dyDescent="0.3">
      <c r="V6261">
        <v>6260</v>
      </c>
      <c r="W6261" t="s">
        <v>9575</v>
      </c>
      <c r="X6261" s="1">
        <v>42229</v>
      </c>
      <c r="Y6261" t="s">
        <v>4416</v>
      </c>
      <c r="Z6261" t="s">
        <v>22</v>
      </c>
      <c r="AA6261" t="s">
        <v>2514</v>
      </c>
      <c r="AB6261" t="s">
        <v>2515</v>
      </c>
      <c r="AC6261" t="s">
        <v>25</v>
      </c>
      <c r="AD6261" t="s">
        <v>26</v>
      </c>
      <c r="AE6261" t="s">
        <v>1646</v>
      </c>
      <c r="AF6261" t="s">
        <v>287</v>
      </c>
      <c r="AG6261">
        <v>47374</v>
      </c>
      <c r="AH6261" t="s">
        <v>111</v>
      </c>
      <c r="AI6261" t="s">
        <v>3535</v>
      </c>
      <c r="AJ6261" t="s">
        <v>46</v>
      </c>
      <c r="AK6261" t="s">
        <v>77</v>
      </c>
      <c r="AL6261" t="s">
        <v>3536</v>
      </c>
      <c r="AM6261">
        <v>11.36</v>
      </c>
      <c r="AN6261">
        <v>4</v>
      </c>
      <c r="AO6261">
        <v>0</v>
      </c>
      <c r="AP6261">
        <v>5.5663999999999998</v>
      </c>
      <c r="AQ6261">
        <f>YEAR(Table1[[#This Row],[Order Date]])</f>
        <v>2015</v>
      </c>
      <c r="AR6261" t="str">
        <f>TEXT(Table1[[#This Row],[Order Date]],"mmmm")</f>
        <v>August</v>
      </c>
      <c r="AS6261" t="str">
        <f>"Q"&amp;ROUNDUP(MONTH(Table1[[#This Row],[Order Date]])/3,0)</f>
        <v>Q3</v>
      </c>
      <c r="AT6261">
        <f>IF(Table1[[#This Row],[Sales]]=0,0,Table1[[#This Row],[Profit]]/Table1[[#This Row],[Sales]])</f>
        <v>0.49</v>
      </c>
    </row>
    <row r="6262" spans="22:46" x14ac:dyDescent="0.3">
      <c r="V6262">
        <v>6261</v>
      </c>
      <c r="W6262" t="s">
        <v>9576</v>
      </c>
      <c r="X6262" s="1">
        <v>42136</v>
      </c>
      <c r="Y6262" t="s">
        <v>9577</v>
      </c>
      <c r="Z6262" t="s">
        <v>51</v>
      </c>
      <c r="AA6262" t="s">
        <v>1916</v>
      </c>
      <c r="AB6262" t="s">
        <v>1917</v>
      </c>
      <c r="AC6262" t="s">
        <v>25</v>
      </c>
      <c r="AD6262" t="s">
        <v>26</v>
      </c>
      <c r="AE6262" t="s">
        <v>99</v>
      </c>
      <c r="AF6262" t="s">
        <v>100</v>
      </c>
      <c r="AG6262">
        <v>98115</v>
      </c>
      <c r="AH6262" t="s">
        <v>44</v>
      </c>
      <c r="AI6262" t="s">
        <v>2296</v>
      </c>
      <c r="AJ6262" t="s">
        <v>46</v>
      </c>
      <c r="AK6262" t="s">
        <v>77</v>
      </c>
      <c r="AL6262" t="s">
        <v>2297</v>
      </c>
      <c r="AM6262">
        <v>14.592000000000001</v>
      </c>
      <c r="AN6262">
        <v>3</v>
      </c>
      <c r="AO6262">
        <v>0.2</v>
      </c>
      <c r="AP6262">
        <v>4.9248000000000003</v>
      </c>
      <c r="AQ6262">
        <f>YEAR(Table1[[#This Row],[Order Date]])</f>
        <v>2015</v>
      </c>
      <c r="AR6262" t="str">
        <f>TEXT(Table1[[#This Row],[Order Date]],"mmmm")</f>
        <v>May</v>
      </c>
      <c r="AS6262" t="str">
        <f>"Q"&amp;ROUNDUP(MONTH(Table1[[#This Row],[Order Date]])/3,0)</f>
        <v>Q2</v>
      </c>
      <c r="AT6262">
        <f>IF(Table1[[#This Row],[Sales]]=0,0,Table1[[#This Row],[Profit]]/Table1[[#This Row],[Sales]])</f>
        <v>0.33750000000000002</v>
      </c>
    </row>
    <row r="6263" spans="22:46" x14ac:dyDescent="0.3">
      <c r="V6263">
        <v>6262</v>
      </c>
      <c r="W6263" t="s">
        <v>9578</v>
      </c>
      <c r="X6263" s="1">
        <v>42939</v>
      </c>
      <c r="Y6263" t="s">
        <v>7965</v>
      </c>
      <c r="Z6263" t="s">
        <v>51</v>
      </c>
      <c r="AA6263" t="s">
        <v>8698</v>
      </c>
      <c r="AB6263" t="s">
        <v>8699</v>
      </c>
      <c r="AC6263" t="s">
        <v>41</v>
      </c>
      <c r="AD6263" t="s">
        <v>26</v>
      </c>
      <c r="AE6263" t="s">
        <v>1315</v>
      </c>
      <c r="AF6263" t="s">
        <v>301</v>
      </c>
      <c r="AG6263">
        <v>11561</v>
      </c>
      <c r="AH6263" t="s">
        <v>160</v>
      </c>
      <c r="AI6263" t="s">
        <v>1432</v>
      </c>
      <c r="AJ6263" t="s">
        <v>46</v>
      </c>
      <c r="AK6263" t="s">
        <v>47</v>
      </c>
      <c r="AL6263" t="s">
        <v>1433</v>
      </c>
      <c r="AM6263">
        <v>41.4</v>
      </c>
      <c r="AN6263">
        <v>4</v>
      </c>
      <c r="AO6263">
        <v>0</v>
      </c>
      <c r="AP6263">
        <v>19.872</v>
      </c>
      <c r="AQ6263">
        <f>YEAR(Table1[[#This Row],[Order Date]])</f>
        <v>2017</v>
      </c>
      <c r="AR6263" t="str">
        <f>TEXT(Table1[[#This Row],[Order Date]],"mmmm")</f>
        <v>July</v>
      </c>
      <c r="AS6263" t="str">
        <f>"Q"&amp;ROUNDUP(MONTH(Table1[[#This Row],[Order Date]])/3,0)</f>
        <v>Q3</v>
      </c>
      <c r="AT6263">
        <f>IF(Table1[[#This Row],[Sales]]=0,0,Table1[[#This Row],[Profit]]/Table1[[#This Row],[Sales]])</f>
        <v>0.48000000000000004</v>
      </c>
    </row>
    <row r="6264" spans="22:46" x14ac:dyDescent="0.3">
      <c r="V6264">
        <v>6263</v>
      </c>
      <c r="W6264" t="s">
        <v>9579</v>
      </c>
      <c r="X6264" s="1">
        <v>42637</v>
      </c>
      <c r="Y6264" t="s">
        <v>1787</v>
      </c>
      <c r="Z6264" t="s">
        <v>207</v>
      </c>
      <c r="AA6264" t="s">
        <v>1451</v>
      </c>
      <c r="AB6264" t="s">
        <v>1452</v>
      </c>
      <c r="AC6264" t="s">
        <v>41</v>
      </c>
      <c r="AD6264" t="s">
        <v>26</v>
      </c>
      <c r="AE6264" t="s">
        <v>3514</v>
      </c>
      <c r="AF6264" t="s">
        <v>233</v>
      </c>
      <c r="AG6264">
        <v>61107</v>
      </c>
      <c r="AH6264" t="s">
        <v>111</v>
      </c>
      <c r="AI6264" t="s">
        <v>1700</v>
      </c>
      <c r="AJ6264" t="s">
        <v>46</v>
      </c>
      <c r="AK6264" t="s">
        <v>77</v>
      </c>
      <c r="AL6264" t="s">
        <v>1701</v>
      </c>
      <c r="AM6264">
        <v>442.37200000000001</v>
      </c>
      <c r="AN6264">
        <v>7</v>
      </c>
      <c r="AO6264">
        <v>0.8</v>
      </c>
      <c r="AP6264">
        <v>-729.91380000000004</v>
      </c>
      <c r="AQ6264">
        <f>YEAR(Table1[[#This Row],[Order Date]])</f>
        <v>2016</v>
      </c>
      <c r="AR6264" t="str">
        <f>TEXT(Table1[[#This Row],[Order Date]],"mmmm")</f>
        <v>September</v>
      </c>
      <c r="AS6264" t="str">
        <f>"Q"&amp;ROUNDUP(MONTH(Table1[[#This Row],[Order Date]])/3,0)</f>
        <v>Q3</v>
      </c>
      <c r="AT6264">
        <f>IF(Table1[[#This Row],[Sales]]=0,0,Table1[[#This Row],[Profit]]/Table1[[#This Row],[Sales]])</f>
        <v>-1.6500000000000001</v>
      </c>
    </row>
    <row r="6265" spans="22:46" x14ac:dyDescent="0.3">
      <c r="V6265">
        <v>6264</v>
      </c>
      <c r="W6265" t="s">
        <v>9580</v>
      </c>
      <c r="X6265" s="1">
        <v>42860</v>
      </c>
      <c r="Y6265" s="1">
        <v>43013</v>
      </c>
      <c r="Z6265" t="s">
        <v>51</v>
      </c>
      <c r="AA6265" t="s">
        <v>4281</v>
      </c>
      <c r="AB6265" t="s">
        <v>4282</v>
      </c>
      <c r="AC6265" t="s">
        <v>41</v>
      </c>
      <c r="AD6265" t="s">
        <v>26</v>
      </c>
      <c r="AE6265" t="s">
        <v>563</v>
      </c>
      <c r="AF6265" t="s">
        <v>1429</v>
      </c>
      <c r="AG6265">
        <v>31907</v>
      </c>
      <c r="AH6265" t="s">
        <v>29</v>
      </c>
      <c r="AI6265" t="s">
        <v>4546</v>
      </c>
      <c r="AJ6265" t="s">
        <v>46</v>
      </c>
      <c r="AK6265" t="s">
        <v>77</v>
      </c>
      <c r="AL6265" t="s">
        <v>4547</v>
      </c>
      <c r="AM6265">
        <v>34.5</v>
      </c>
      <c r="AN6265">
        <v>3</v>
      </c>
      <c r="AO6265">
        <v>0</v>
      </c>
      <c r="AP6265">
        <v>15.525</v>
      </c>
      <c r="AQ6265">
        <f>YEAR(Table1[[#This Row],[Order Date]])</f>
        <v>2017</v>
      </c>
      <c r="AR6265" t="str">
        <f>TEXT(Table1[[#This Row],[Order Date]],"mmmm")</f>
        <v>May</v>
      </c>
      <c r="AS6265" t="str">
        <f>"Q"&amp;ROUNDUP(MONTH(Table1[[#This Row],[Order Date]])/3,0)</f>
        <v>Q2</v>
      </c>
      <c r="AT6265">
        <f>IF(Table1[[#This Row],[Sales]]=0,0,Table1[[#This Row],[Profit]]/Table1[[#This Row],[Sales]])</f>
        <v>0.45</v>
      </c>
    </row>
    <row r="6266" spans="22:46" x14ac:dyDescent="0.3">
      <c r="V6266">
        <v>6265</v>
      </c>
      <c r="W6266" t="s">
        <v>9581</v>
      </c>
      <c r="X6266" s="1">
        <v>42649</v>
      </c>
      <c r="Y6266" s="1">
        <v>42531</v>
      </c>
      <c r="Z6266" t="s">
        <v>1450</v>
      </c>
      <c r="AA6266" t="s">
        <v>970</v>
      </c>
      <c r="AB6266" t="s">
        <v>971</v>
      </c>
      <c r="AC6266" t="s">
        <v>25</v>
      </c>
      <c r="AD6266" t="s">
        <v>26</v>
      </c>
      <c r="AE6266" t="s">
        <v>5106</v>
      </c>
      <c r="AF6266" t="s">
        <v>732</v>
      </c>
      <c r="AG6266">
        <v>74133</v>
      </c>
      <c r="AH6266" t="s">
        <v>111</v>
      </c>
      <c r="AI6266" t="s">
        <v>366</v>
      </c>
      <c r="AJ6266" t="s">
        <v>46</v>
      </c>
      <c r="AK6266" t="s">
        <v>77</v>
      </c>
      <c r="AL6266" t="s">
        <v>367</v>
      </c>
      <c r="AM6266">
        <v>28.85</v>
      </c>
      <c r="AN6266">
        <v>5</v>
      </c>
      <c r="AO6266">
        <v>0</v>
      </c>
      <c r="AP6266">
        <v>14.425000000000001</v>
      </c>
      <c r="AQ6266">
        <f>YEAR(Table1[[#This Row],[Order Date]])</f>
        <v>2016</v>
      </c>
      <c r="AR6266" t="str">
        <f>TEXT(Table1[[#This Row],[Order Date]],"mmmm")</f>
        <v>October</v>
      </c>
      <c r="AS6266" t="str">
        <f>"Q"&amp;ROUNDUP(MONTH(Table1[[#This Row],[Order Date]])/3,0)</f>
        <v>Q4</v>
      </c>
      <c r="AT6266">
        <f>IF(Table1[[#This Row],[Sales]]=0,0,Table1[[#This Row],[Profit]]/Table1[[#This Row],[Sales]])</f>
        <v>0.5</v>
      </c>
    </row>
    <row r="6267" spans="22:46" x14ac:dyDescent="0.3">
      <c r="V6267">
        <v>6266</v>
      </c>
      <c r="W6267" t="s">
        <v>9582</v>
      </c>
      <c r="X6267" s="1">
        <v>41946</v>
      </c>
      <c r="Y6267" s="1">
        <v>41862</v>
      </c>
      <c r="Z6267" t="s">
        <v>51</v>
      </c>
      <c r="AA6267" t="s">
        <v>2335</v>
      </c>
      <c r="AB6267" t="s">
        <v>2336</v>
      </c>
      <c r="AC6267" t="s">
        <v>25</v>
      </c>
      <c r="AD6267" t="s">
        <v>26</v>
      </c>
      <c r="AE6267" t="s">
        <v>6311</v>
      </c>
      <c r="AF6267" t="s">
        <v>379</v>
      </c>
      <c r="AG6267">
        <v>37211</v>
      </c>
      <c r="AH6267" t="s">
        <v>29</v>
      </c>
      <c r="AI6267" t="s">
        <v>3687</v>
      </c>
      <c r="AJ6267" t="s">
        <v>46</v>
      </c>
      <c r="AK6267" t="s">
        <v>94</v>
      </c>
      <c r="AL6267" t="s">
        <v>3688</v>
      </c>
      <c r="AM6267">
        <v>3.488</v>
      </c>
      <c r="AN6267">
        <v>2</v>
      </c>
      <c r="AO6267">
        <v>0.2</v>
      </c>
      <c r="AP6267">
        <v>1.1772</v>
      </c>
      <c r="AQ6267">
        <f>YEAR(Table1[[#This Row],[Order Date]])</f>
        <v>2014</v>
      </c>
      <c r="AR6267" t="str">
        <f>TEXT(Table1[[#This Row],[Order Date]],"mmmm")</f>
        <v>November</v>
      </c>
      <c r="AS6267" t="str">
        <f>"Q"&amp;ROUNDUP(MONTH(Table1[[#This Row],[Order Date]])/3,0)</f>
        <v>Q4</v>
      </c>
      <c r="AT6267">
        <f>IF(Table1[[#This Row],[Sales]]=0,0,Table1[[#This Row],[Profit]]/Table1[[#This Row],[Sales]])</f>
        <v>0.33750000000000002</v>
      </c>
    </row>
    <row r="6268" spans="22:46" x14ac:dyDescent="0.3">
      <c r="V6268">
        <v>6267</v>
      </c>
      <c r="W6268" t="s">
        <v>9582</v>
      </c>
      <c r="X6268" s="1">
        <v>41946</v>
      </c>
      <c r="Y6268" s="1">
        <v>41862</v>
      </c>
      <c r="Z6268" t="s">
        <v>51</v>
      </c>
      <c r="AA6268" t="s">
        <v>2335</v>
      </c>
      <c r="AB6268" t="s">
        <v>2336</v>
      </c>
      <c r="AC6268" t="s">
        <v>25</v>
      </c>
      <c r="AD6268" t="s">
        <v>26</v>
      </c>
      <c r="AE6268" t="s">
        <v>6311</v>
      </c>
      <c r="AF6268" t="s">
        <v>379</v>
      </c>
      <c r="AG6268">
        <v>37211</v>
      </c>
      <c r="AH6268" t="s">
        <v>29</v>
      </c>
      <c r="AI6268" t="s">
        <v>2997</v>
      </c>
      <c r="AJ6268" t="s">
        <v>46</v>
      </c>
      <c r="AK6268" t="s">
        <v>94</v>
      </c>
      <c r="AL6268" t="s">
        <v>2998</v>
      </c>
      <c r="AM6268">
        <v>143.85599999999999</v>
      </c>
      <c r="AN6268">
        <v>9</v>
      </c>
      <c r="AO6268">
        <v>0.2</v>
      </c>
      <c r="AP6268">
        <v>48.551400000000001</v>
      </c>
      <c r="AQ6268">
        <f>YEAR(Table1[[#This Row],[Order Date]])</f>
        <v>2014</v>
      </c>
      <c r="AR6268" t="str">
        <f>TEXT(Table1[[#This Row],[Order Date]],"mmmm")</f>
        <v>November</v>
      </c>
      <c r="AS6268" t="str">
        <f>"Q"&amp;ROUNDUP(MONTH(Table1[[#This Row],[Order Date]])/3,0)</f>
        <v>Q4</v>
      </c>
      <c r="AT6268">
        <f>IF(Table1[[#This Row],[Sales]]=0,0,Table1[[#This Row],[Profit]]/Table1[[#This Row],[Sales]])</f>
        <v>0.33750000000000002</v>
      </c>
    </row>
    <row r="6269" spans="22:46" x14ac:dyDescent="0.3">
      <c r="V6269">
        <v>6268</v>
      </c>
      <c r="W6269" t="s">
        <v>9583</v>
      </c>
      <c r="X6269" s="1">
        <v>42278</v>
      </c>
      <c r="Y6269" s="1">
        <v>42104</v>
      </c>
      <c r="Z6269" t="s">
        <v>22</v>
      </c>
      <c r="AA6269" t="s">
        <v>829</v>
      </c>
      <c r="AB6269" t="s">
        <v>830</v>
      </c>
      <c r="AC6269" t="s">
        <v>108</v>
      </c>
      <c r="AD6269" t="s">
        <v>26</v>
      </c>
      <c r="AE6269" t="s">
        <v>9584</v>
      </c>
      <c r="AF6269" t="s">
        <v>1400</v>
      </c>
      <c r="AG6269">
        <v>2138</v>
      </c>
      <c r="AH6269" t="s">
        <v>160</v>
      </c>
      <c r="AI6269" t="s">
        <v>2162</v>
      </c>
      <c r="AJ6269" t="s">
        <v>73</v>
      </c>
      <c r="AK6269" t="s">
        <v>74</v>
      </c>
      <c r="AL6269" t="s">
        <v>2163</v>
      </c>
      <c r="AM6269">
        <v>311.98</v>
      </c>
      <c r="AN6269">
        <v>2</v>
      </c>
      <c r="AO6269">
        <v>0</v>
      </c>
      <c r="AP6269">
        <v>93.593999999999994</v>
      </c>
      <c r="AQ6269">
        <f>YEAR(Table1[[#This Row],[Order Date]])</f>
        <v>2015</v>
      </c>
      <c r="AR6269" t="str">
        <f>TEXT(Table1[[#This Row],[Order Date]],"mmmm")</f>
        <v>October</v>
      </c>
      <c r="AS6269" t="str">
        <f>"Q"&amp;ROUNDUP(MONTH(Table1[[#This Row],[Order Date]])/3,0)</f>
        <v>Q4</v>
      </c>
      <c r="AT6269">
        <f>IF(Table1[[#This Row],[Sales]]=0,0,Table1[[#This Row],[Profit]]/Table1[[#This Row],[Sales]])</f>
        <v>0.3</v>
      </c>
    </row>
    <row r="6270" spans="22:46" x14ac:dyDescent="0.3">
      <c r="V6270">
        <v>6269</v>
      </c>
      <c r="W6270" t="s">
        <v>9583</v>
      </c>
      <c r="X6270" s="1">
        <v>42278</v>
      </c>
      <c r="Y6270" s="1">
        <v>42104</v>
      </c>
      <c r="Z6270" t="s">
        <v>22</v>
      </c>
      <c r="AA6270" t="s">
        <v>829</v>
      </c>
      <c r="AB6270" t="s">
        <v>830</v>
      </c>
      <c r="AC6270" t="s">
        <v>108</v>
      </c>
      <c r="AD6270" t="s">
        <v>26</v>
      </c>
      <c r="AE6270" t="s">
        <v>9584</v>
      </c>
      <c r="AF6270" t="s">
        <v>1400</v>
      </c>
      <c r="AG6270">
        <v>2138</v>
      </c>
      <c r="AH6270" t="s">
        <v>160</v>
      </c>
      <c r="AI6270" t="s">
        <v>6268</v>
      </c>
      <c r="AJ6270" t="s">
        <v>46</v>
      </c>
      <c r="AK6270" t="s">
        <v>77</v>
      </c>
      <c r="AL6270" t="s">
        <v>1366</v>
      </c>
      <c r="AM6270">
        <v>22.45</v>
      </c>
      <c r="AN6270">
        <v>5</v>
      </c>
      <c r="AO6270">
        <v>0</v>
      </c>
      <c r="AP6270">
        <v>10.327</v>
      </c>
      <c r="AQ6270">
        <f>YEAR(Table1[[#This Row],[Order Date]])</f>
        <v>2015</v>
      </c>
      <c r="AR6270" t="str">
        <f>TEXT(Table1[[#This Row],[Order Date]],"mmmm")</f>
        <v>October</v>
      </c>
      <c r="AS6270" t="str">
        <f>"Q"&amp;ROUNDUP(MONTH(Table1[[#This Row],[Order Date]])/3,0)</f>
        <v>Q4</v>
      </c>
      <c r="AT6270">
        <f>IF(Table1[[#This Row],[Sales]]=0,0,Table1[[#This Row],[Profit]]/Table1[[#This Row],[Sales]])</f>
        <v>0.46</v>
      </c>
    </row>
    <row r="6271" spans="22:46" x14ac:dyDescent="0.3">
      <c r="V6271">
        <v>6270</v>
      </c>
      <c r="W6271" t="s">
        <v>9585</v>
      </c>
      <c r="X6271" s="1">
        <v>43071</v>
      </c>
      <c r="Y6271" s="1">
        <v>42898</v>
      </c>
      <c r="Z6271" t="s">
        <v>51</v>
      </c>
      <c r="AA6271" t="s">
        <v>1724</v>
      </c>
      <c r="AB6271" t="s">
        <v>1725</v>
      </c>
      <c r="AC6271" t="s">
        <v>41</v>
      </c>
      <c r="AD6271" t="s">
        <v>26</v>
      </c>
      <c r="AE6271" t="s">
        <v>3620</v>
      </c>
      <c r="AF6271" t="s">
        <v>43</v>
      </c>
      <c r="AG6271">
        <v>94601</v>
      </c>
      <c r="AH6271" t="s">
        <v>44</v>
      </c>
      <c r="AI6271" t="s">
        <v>693</v>
      </c>
      <c r="AJ6271" t="s">
        <v>73</v>
      </c>
      <c r="AK6271" t="s">
        <v>74</v>
      </c>
      <c r="AL6271" t="s">
        <v>694</v>
      </c>
      <c r="AM6271">
        <v>39.991999999999997</v>
      </c>
      <c r="AN6271">
        <v>1</v>
      </c>
      <c r="AO6271">
        <v>0.2</v>
      </c>
      <c r="AP6271">
        <v>-7.9984000000000002</v>
      </c>
      <c r="AQ6271">
        <f>YEAR(Table1[[#This Row],[Order Date]])</f>
        <v>2017</v>
      </c>
      <c r="AR6271" t="str">
        <f>TEXT(Table1[[#This Row],[Order Date]],"mmmm")</f>
        <v>December</v>
      </c>
      <c r="AS6271" t="str">
        <f>"Q"&amp;ROUNDUP(MONTH(Table1[[#This Row],[Order Date]])/3,0)</f>
        <v>Q4</v>
      </c>
      <c r="AT6271">
        <f>IF(Table1[[#This Row],[Sales]]=0,0,Table1[[#This Row],[Profit]]/Table1[[#This Row],[Sales]])</f>
        <v>-0.2</v>
      </c>
    </row>
    <row r="6272" spans="22:46" x14ac:dyDescent="0.3">
      <c r="V6272">
        <v>6271</v>
      </c>
      <c r="W6272" t="s">
        <v>9585</v>
      </c>
      <c r="X6272" s="1">
        <v>43071</v>
      </c>
      <c r="Y6272" s="1">
        <v>42898</v>
      </c>
      <c r="Z6272" t="s">
        <v>51</v>
      </c>
      <c r="AA6272" t="s">
        <v>1724</v>
      </c>
      <c r="AB6272" t="s">
        <v>1725</v>
      </c>
      <c r="AC6272" t="s">
        <v>41</v>
      </c>
      <c r="AD6272" t="s">
        <v>26</v>
      </c>
      <c r="AE6272" t="s">
        <v>3620</v>
      </c>
      <c r="AF6272" t="s">
        <v>43</v>
      </c>
      <c r="AG6272">
        <v>94601</v>
      </c>
      <c r="AH6272" t="s">
        <v>44</v>
      </c>
      <c r="AI6272" t="s">
        <v>7617</v>
      </c>
      <c r="AJ6272" t="s">
        <v>31</v>
      </c>
      <c r="AK6272" t="s">
        <v>35</v>
      </c>
      <c r="AL6272" t="s">
        <v>7618</v>
      </c>
      <c r="AM6272">
        <v>1159.056</v>
      </c>
      <c r="AN6272">
        <v>9</v>
      </c>
      <c r="AO6272">
        <v>0.2</v>
      </c>
      <c r="AP6272">
        <v>43.464599999999997</v>
      </c>
      <c r="AQ6272">
        <f>YEAR(Table1[[#This Row],[Order Date]])</f>
        <v>2017</v>
      </c>
      <c r="AR6272" t="str">
        <f>TEXT(Table1[[#This Row],[Order Date]],"mmmm")</f>
        <v>December</v>
      </c>
      <c r="AS6272" t="str">
        <f>"Q"&amp;ROUNDUP(MONTH(Table1[[#This Row],[Order Date]])/3,0)</f>
        <v>Q4</v>
      </c>
      <c r="AT6272">
        <f>IF(Table1[[#This Row],[Sales]]=0,0,Table1[[#This Row],[Profit]]/Table1[[#This Row],[Sales]])</f>
        <v>3.7499999999999999E-2</v>
      </c>
    </row>
    <row r="6273" spans="22:46" x14ac:dyDescent="0.3">
      <c r="V6273">
        <v>6272</v>
      </c>
      <c r="W6273" t="s">
        <v>9585</v>
      </c>
      <c r="X6273" s="1">
        <v>43071</v>
      </c>
      <c r="Y6273" s="1">
        <v>42898</v>
      </c>
      <c r="Z6273" t="s">
        <v>51</v>
      </c>
      <c r="AA6273" t="s">
        <v>1724</v>
      </c>
      <c r="AB6273" t="s">
        <v>1725</v>
      </c>
      <c r="AC6273" t="s">
        <v>41</v>
      </c>
      <c r="AD6273" t="s">
        <v>26</v>
      </c>
      <c r="AE6273" t="s">
        <v>3620</v>
      </c>
      <c r="AF6273" t="s">
        <v>43</v>
      </c>
      <c r="AG6273">
        <v>94601</v>
      </c>
      <c r="AH6273" t="s">
        <v>44</v>
      </c>
      <c r="AI6273" t="s">
        <v>4011</v>
      </c>
      <c r="AJ6273" t="s">
        <v>46</v>
      </c>
      <c r="AK6273" t="s">
        <v>70</v>
      </c>
      <c r="AL6273" t="s">
        <v>4012</v>
      </c>
      <c r="AM6273">
        <v>179.9</v>
      </c>
      <c r="AN6273">
        <v>5</v>
      </c>
      <c r="AO6273">
        <v>0</v>
      </c>
      <c r="AP6273">
        <v>44.975000000000001</v>
      </c>
      <c r="AQ6273">
        <f>YEAR(Table1[[#This Row],[Order Date]])</f>
        <v>2017</v>
      </c>
      <c r="AR6273" t="str">
        <f>TEXT(Table1[[#This Row],[Order Date]],"mmmm")</f>
        <v>December</v>
      </c>
      <c r="AS6273" t="str">
        <f>"Q"&amp;ROUNDUP(MONTH(Table1[[#This Row],[Order Date]])/3,0)</f>
        <v>Q4</v>
      </c>
      <c r="AT6273">
        <f>IF(Table1[[#This Row],[Sales]]=0,0,Table1[[#This Row],[Profit]]/Table1[[#This Row],[Sales]])</f>
        <v>0.25</v>
      </c>
    </row>
    <row r="6274" spans="22:46" x14ac:dyDescent="0.3">
      <c r="V6274">
        <v>6273</v>
      </c>
      <c r="W6274" t="s">
        <v>9586</v>
      </c>
      <c r="X6274" s="1">
        <v>43080</v>
      </c>
      <c r="Y6274" s="1">
        <v>43081</v>
      </c>
      <c r="Z6274" t="s">
        <v>207</v>
      </c>
      <c r="AA6274" t="s">
        <v>1506</v>
      </c>
      <c r="AB6274" t="s">
        <v>1507</v>
      </c>
      <c r="AC6274" t="s">
        <v>41</v>
      </c>
      <c r="AD6274" t="s">
        <v>26</v>
      </c>
      <c r="AE6274" t="s">
        <v>9587</v>
      </c>
      <c r="AF6274" t="s">
        <v>233</v>
      </c>
      <c r="AG6274">
        <v>60067</v>
      </c>
      <c r="AH6274" t="s">
        <v>111</v>
      </c>
      <c r="AI6274" t="s">
        <v>5380</v>
      </c>
      <c r="AJ6274" t="s">
        <v>73</v>
      </c>
      <c r="AK6274" t="s">
        <v>176</v>
      </c>
      <c r="AL6274" t="s">
        <v>5381</v>
      </c>
      <c r="AM6274">
        <v>116.312</v>
      </c>
      <c r="AN6274">
        <v>7</v>
      </c>
      <c r="AO6274">
        <v>0.2</v>
      </c>
      <c r="AP6274">
        <v>23.2624</v>
      </c>
      <c r="AQ6274">
        <f>YEAR(Table1[[#This Row],[Order Date]])</f>
        <v>2017</v>
      </c>
      <c r="AR6274" t="str">
        <f>TEXT(Table1[[#This Row],[Order Date]],"mmmm")</f>
        <v>December</v>
      </c>
      <c r="AS6274" t="str">
        <f>"Q"&amp;ROUNDUP(MONTH(Table1[[#This Row],[Order Date]])/3,0)</f>
        <v>Q4</v>
      </c>
      <c r="AT6274">
        <f>IF(Table1[[#This Row],[Sales]]=0,0,Table1[[#This Row],[Profit]]/Table1[[#This Row],[Sales]])</f>
        <v>0.2</v>
      </c>
    </row>
    <row r="6275" spans="22:46" x14ac:dyDescent="0.3">
      <c r="V6275">
        <v>6274</v>
      </c>
      <c r="W6275" t="s">
        <v>9588</v>
      </c>
      <c r="X6275" s="1">
        <v>42568</v>
      </c>
      <c r="Y6275" t="s">
        <v>238</v>
      </c>
      <c r="Z6275" t="s">
        <v>22</v>
      </c>
      <c r="AA6275" t="s">
        <v>5792</v>
      </c>
      <c r="AB6275" t="s">
        <v>5793</v>
      </c>
      <c r="AC6275" t="s">
        <v>25</v>
      </c>
      <c r="AD6275" t="s">
        <v>26</v>
      </c>
      <c r="AE6275" t="s">
        <v>99</v>
      </c>
      <c r="AF6275" t="s">
        <v>100</v>
      </c>
      <c r="AG6275">
        <v>98105</v>
      </c>
      <c r="AH6275" t="s">
        <v>44</v>
      </c>
      <c r="AI6275" t="s">
        <v>6340</v>
      </c>
      <c r="AJ6275" t="s">
        <v>31</v>
      </c>
      <c r="AK6275" t="s">
        <v>67</v>
      </c>
      <c r="AL6275" t="s">
        <v>6341</v>
      </c>
      <c r="AM6275">
        <v>12.42</v>
      </c>
      <c r="AN6275">
        <v>3</v>
      </c>
      <c r="AO6275">
        <v>0</v>
      </c>
      <c r="AP6275">
        <v>4.4711999999999996</v>
      </c>
      <c r="AQ6275">
        <f>YEAR(Table1[[#This Row],[Order Date]])</f>
        <v>2016</v>
      </c>
      <c r="AR6275" t="str">
        <f>TEXT(Table1[[#This Row],[Order Date]],"mmmm")</f>
        <v>July</v>
      </c>
      <c r="AS6275" t="str">
        <f>"Q"&amp;ROUNDUP(MONTH(Table1[[#This Row],[Order Date]])/3,0)</f>
        <v>Q3</v>
      </c>
      <c r="AT6275">
        <f>IF(Table1[[#This Row],[Sales]]=0,0,Table1[[#This Row],[Profit]]/Table1[[#This Row],[Sales]])</f>
        <v>0.36</v>
      </c>
    </row>
    <row r="6276" spans="22:46" x14ac:dyDescent="0.3">
      <c r="V6276">
        <v>6275</v>
      </c>
      <c r="W6276" t="s">
        <v>9588</v>
      </c>
      <c r="X6276" s="1">
        <v>42568</v>
      </c>
      <c r="Y6276" t="s">
        <v>238</v>
      </c>
      <c r="Z6276" t="s">
        <v>22</v>
      </c>
      <c r="AA6276" t="s">
        <v>5792</v>
      </c>
      <c r="AB6276" t="s">
        <v>5793</v>
      </c>
      <c r="AC6276" t="s">
        <v>25</v>
      </c>
      <c r="AD6276" t="s">
        <v>26</v>
      </c>
      <c r="AE6276" t="s">
        <v>99</v>
      </c>
      <c r="AF6276" t="s">
        <v>100</v>
      </c>
      <c r="AG6276">
        <v>98105</v>
      </c>
      <c r="AH6276" t="s">
        <v>44</v>
      </c>
      <c r="AI6276" t="s">
        <v>9589</v>
      </c>
      <c r="AJ6276" t="s">
        <v>73</v>
      </c>
      <c r="AK6276" t="s">
        <v>176</v>
      </c>
      <c r="AL6276" t="s">
        <v>9590</v>
      </c>
      <c r="AM6276">
        <v>428.4</v>
      </c>
      <c r="AN6276">
        <v>3</v>
      </c>
      <c r="AO6276">
        <v>0</v>
      </c>
      <c r="AP6276">
        <v>89.963999999999999</v>
      </c>
      <c r="AQ6276">
        <f>YEAR(Table1[[#This Row],[Order Date]])</f>
        <v>2016</v>
      </c>
      <c r="AR6276" t="str">
        <f>TEXT(Table1[[#This Row],[Order Date]],"mmmm")</f>
        <v>July</v>
      </c>
      <c r="AS6276" t="str">
        <f>"Q"&amp;ROUNDUP(MONTH(Table1[[#This Row],[Order Date]])/3,0)</f>
        <v>Q3</v>
      </c>
      <c r="AT6276">
        <f>IF(Table1[[#This Row],[Sales]]=0,0,Table1[[#This Row],[Profit]]/Table1[[#This Row],[Sales]])</f>
        <v>0.21000000000000002</v>
      </c>
    </row>
    <row r="6277" spans="22:46" x14ac:dyDescent="0.3">
      <c r="V6277">
        <v>6276</v>
      </c>
      <c r="W6277" t="s">
        <v>9588</v>
      </c>
      <c r="X6277" s="1">
        <v>42568</v>
      </c>
      <c r="Y6277" t="s">
        <v>238</v>
      </c>
      <c r="Z6277" t="s">
        <v>22</v>
      </c>
      <c r="AA6277" t="s">
        <v>5792</v>
      </c>
      <c r="AB6277" t="s">
        <v>5793</v>
      </c>
      <c r="AC6277" t="s">
        <v>25</v>
      </c>
      <c r="AD6277" t="s">
        <v>26</v>
      </c>
      <c r="AE6277" t="s">
        <v>99</v>
      </c>
      <c r="AF6277" t="s">
        <v>100</v>
      </c>
      <c r="AG6277">
        <v>98105</v>
      </c>
      <c r="AH6277" t="s">
        <v>44</v>
      </c>
      <c r="AI6277" t="s">
        <v>7715</v>
      </c>
      <c r="AJ6277" t="s">
        <v>31</v>
      </c>
      <c r="AK6277" t="s">
        <v>67</v>
      </c>
      <c r="AL6277" t="s">
        <v>7716</v>
      </c>
      <c r="AM6277">
        <v>24.75</v>
      </c>
      <c r="AN6277">
        <v>5</v>
      </c>
      <c r="AO6277">
        <v>0</v>
      </c>
      <c r="AP6277">
        <v>10.89</v>
      </c>
      <c r="AQ6277">
        <f>YEAR(Table1[[#This Row],[Order Date]])</f>
        <v>2016</v>
      </c>
      <c r="AR6277" t="str">
        <f>TEXT(Table1[[#This Row],[Order Date]],"mmmm")</f>
        <v>July</v>
      </c>
      <c r="AS6277" t="str">
        <f>"Q"&amp;ROUNDUP(MONTH(Table1[[#This Row],[Order Date]])/3,0)</f>
        <v>Q3</v>
      </c>
      <c r="AT6277">
        <f>IF(Table1[[#This Row],[Sales]]=0,0,Table1[[#This Row],[Profit]]/Table1[[#This Row],[Sales]])</f>
        <v>0.44</v>
      </c>
    </row>
    <row r="6278" spans="22:46" x14ac:dyDescent="0.3">
      <c r="V6278">
        <v>6277</v>
      </c>
      <c r="W6278" t="s">
        <v>9588</v>
      </c>
      <c r="X6278" s="1">
        <v>42568</v>
      </c>
      <c r="Y6278" t="s">
        <v>238</v>
      </c>
      <c r="Z6278" t="s">
        <v>22</v>
      </c>
      <c r="AA6278" t="s">
        <v>5792</v>
      </c>
      <c r="AB6278" t="s">
        <v>5793</v>
      </c>
      <c r="AC6278" t="s">
        <v>25</v>
      </c>
      <c r="AD6278" t="s">
        <v>26</v>
      </c>
      <c r="AE6278" t="s">
        <v>99</v>
      </c>
      <c r="AF6278" t="s">
        <v>100</v>
      </c>
      <c r="AG6278">
        <v>98105</v>
      </c>
      <c r="AH6278" t="s">
        <v>44</v>
      </c>
      <c r="AI6278" t="s">
        <v>1342</v>
      </c>
      <c r="AJ6278" t="s">
        <v>46</v>
      </c>
      <c r="AK6278" t="s">
        <v>47</v>
      </c>
      <c r="AL6278" t="s">
        <v>1343</v>
      </c>
      <c r="AM6278">
        <v>87.71</v>
      </c>
      <c r="AN6278">
        <v>7</v>
      </c>
      <c r="AO6278">
        <v>0</v>
      </c>
      <c r="AP6278">
        <v>41.223700000000001</v>
      </c>
      <c r="AQ6278">
        <f>YEAR(Table1[[#This Row],[Order Date]])</f>
        <v>2016</v>
      </c>
      <c r="AR6278" t="str">
        <f>TEXT(Table1[[#This Row],[Order Date]],"mmmm")</f>
        <v>July</v>
      </c>
      <c r="AS6278" t="str">
        <f>"Q"&amp;ROUNDUP(MONTH(Table1[[#This Row],[Order Date]])/3,0)</f>
        <v>Q3</v>
      </c>
      <c r="AT6278">
        <f>IF(Table1[[#This Row],[Sales]]=0,0,Table1[[#This Row],[Profit]]/Table1[[#This Row],[Sales]])</f>
        <v>0.47000000000000003</v>
      </c>
    </row>
    <row r="6279" spans="22:46" x14ac:dyDescent="0.3">
      <c r="V6279">
        <v>6278</v>
      </c>
      <c r="W6279" t="s">
        <v>9588</v>
      </c>
      <c r="X6279" s="1">
        <v>42568</v>
      </c>
      <c r="Y6279" t="s">
        <v>238</v>
      </c>
      <c r="Z6279" t="s">
        <v>22</v>
      </c>
      <c r="AA6279" t="s">
        <v>5792</v>
      </c>
      <c r="AB6279" t="s">
        <v>5793</v>
      </c>
      <c r="AC6279" t="s">
        <v>25</v>
      </c>
      <c r="AD6279" t="s">
        <v>26</v>
      </c>
      <c r="AE6279" t="s">
        <v>99</v>
      </c>
      <c r="AF6279" t="s">
        <v>100</v>
      </c>
      <c r="AG6279">
        <v>98105</v>
      </c>
      <c r="AH6279" t="s">
        <v>44</v>
      </c>
      <c r="AI6279" t="s">
        <v>313</v>
      </c>
      <c r="AJ6279" t="s">
        <v>46</v>
      </c>
      <c r="AK6279" t="s">
        <v>60</v>
      </c>
      <c r="AL6279" t="s">
        <v>314</v>
      </c>
      <c r="AM6279">
        <v>69.52</v>
      </c>
      <c r="AN6279">
        <v>2</v>
      </c>
      <c r="AO6279">
        <v>0</v>
      </c>
      <c r="AP6279">
        <v>17.38</v>
      </c>
      <c r="AQ6279">
        <f>YEAR(Table1[[#This Row],[Order Date]])</f>
        <v>2016</v>
      </c>
      <c r="AR6279" t="str">
        <f>TEXT(Table1[[#This Row],[Order Date]],"mmmm")</f>
        <v>July</v>
      </c>
      <c r="AS6279" t="str">
        <f>"Q"&amp;ROUNDUP(MONTH(Table1[[#This Row],[Order Date]])/3,0)</f>
        <v>Q3</v>
      </c>
      <c r="AT6279">
        <f>IF(Table1[[#This Row],[Sales]]=0,0,Table1[[#This Row],[Profit]]/Table1[[#This Row],[Sales]])</f>
        <v>0.25</v>
      </c>
    </row>
    <row r="6280" spans="22:46" x14ac:dyDescent="0.3">
      <c r="V6280">
        <v>6279</v>
      </c>
      <c r="W6280" t="s">
        <v>9588</v>
      </c>
      <c r="X6280" s="1">
        <v>42568</v>
      </c>
      <c r="Y6280" t="s">
        <v>238</v>
      </c>
      <c r="Z6280" t="s">
        <v>22</v>
      </c>
      <c r="AA6280" t="s">
        <v>5792</v>
      </c>
      <c r="AB6280" t="s">
        <v>5793</v>
      </c>
      <c r="AC6280" t="s">
        <v>25</v>
      </c>
      <c r="AD6280" t="s">
        <v>26</v>
      </c>
      <c r="AE6280" t="s">
        <v>99</v>
      </c>
      <c r="AF6280" t="s">
        <v>100</v>
      </c>
      <c r="AG6280">
        <v>98105</v>
      </c>
      <c r="AH6280" t="s">
        <v>44</v>
      </c>
      <c r="AI6280" t="s">
        <v>3461</v>
      </c>
      <c r="AJ6280" t="s">
        <v>73</v>
      </c>
      <c r="AK6280" t="s">
        <v>74</v>
      </c>
      <c r="AL6280" t="s">
        <v>3462</v>
      </c>
      <c r="AM6280">
        <v>20.783999999999999</v>
      </c>
      <c r="AN6280">
        <v>2</v>
      </c>
      <c r="AO6280">
        <v>0.2</v>
      </c>
      <c r="AP6280">
        <v>-4.6764000000000001</v>
      </c>
      <c r="AQ6280">
        <f>YEAR(Table1[[#This Row],[Order Date]])</f>
        <v>2016</v>
      </c>
      <c r="AR6280" t="str">
        <f>TEXT(Table1[[#This Row],[Order Date]],"mmmm")</f>
        <v>July</v>
      </c>
      <c r="AS6280" t="str">
        <f>"Q"&amp;ROUNDUP(MONTH(Table1[[#This Row],[Order Date]])/3,0)</f>
        <v>Q3</v>
      </c>
      <c r="AT6280">
        <f>IF(Table1[[#This Row],[Sales]]=0,0,Table1[[#This Row],[Profit]]/Table1[[#This Row],[Sales]])</f>
        <v>-0.22500000000000001</v>
      </c>
    </row>
    <row r="6281" spans="22:46" x14ac:dyDescent="0.3">
      <c r="V6281">
        <v>6280</v>
      </c>
      <c r="W6281" t="s">
        <v>9588</v>
      </c>
      <c r="X6281" s="1">
        <v>42568</v>
      </c>
      <c r="Y6281" t="s">
        <v>238</v>
      </c>
      <c r="Z6281" t="s">
        <v>22</v>
      </c>
      <c r="AA6281" t="s">
        <v>5792</v>
      </c>
      <c r="AB6281" t="s">
        <v>5793</v>
      </c>
      <c r="AC6281" t="s">
        <v>25</v>
      </c>
      <c r="AD6281" t="s">
        <v>26</v>
      </c>
      <c r="AE6281" t="s">
        <v>99</v>
      </c>
      <c r="AF6281" t="s">
        <v>100</v>
      </c>
      <c r="AG6281">
        <v>98105</v>
      </c>
      <c r="AH6281" t="s">
        <v>44</v>
      </c>
      <c r="AI6281" t="s">
        <v>4248</v>
      </c>
      <c r="AJ6281" t="s">
        <v>46</v>
      </c>
      <c r="AK6281" t="s">
        <v>77</v>
      </c>
      <c r="AL6281" t="s">
        <v>4249</v>
      </c>
      <c r="AM6281">
        <v>12.816000000000001</v>
      </c>
      <c r="AN6281">
        <v>3</v>
      </c>
      <c r="AO6281">
        <v>0.2</v>
      </c>
      <c r="AP6281">
        <v>4.1651999999999996</v>
      </c>
      <c r="AQ6281">
        <f>YEAR(Table1[[#This Row],[Order Date]])</f>
        <v>2016</v>
      </c>
      <c r="AR6281" t="str">
        <f>TEXT(Table1[[#This Row],[Order Date]],"mmmm")</f>
        <v>July</v>
      </c>
      <c r="AS6281" t="str">
        <f>"Q"&amp;ROUNDUP(MONTH(Table1[[#This Row],[Order Date]])/3,0)</f>
        <v>Q3</v>
      </c>
      <c r="AT6281">
        <f>IF(Table1[[#This Row],[Sales]]=0,0,Table1[[#This Row],[Profit]]/Table1[[#This Row],[Sales]])</f>
        <v>0.32499999999999996</v>
      </c>
    </row>
    <row r="6282" spans="22:46" x14ac:dyDescent="0.3">
      <c r="V6282">
        <v>6281</v>
      </c>
      <c r="W6282" t="s">
        <v>9591</v>
      </c>
      <c r="X6282" s="1">
        <v>42867</v>
      </c>
      <c r="Y6282" t="s">
        <v>7939</v>
      </c>
      <c r="Z6282" t="s">
        <v>51</v>
      </c>
      <c r="AA6282" t="s">
        <v>970</v>
      </c>
      <c r="AB6282" t="s">
        <v>971</v>
      </c>
      <c r="AC6282" t="s">
        <v>25</v>
      </c>
      <c r="AD6282" t="s">
        <v>26</v>
      </c>
      <c r="AE6282" t="s">
        <v>1132</v>
      </c>
      <c r="AF6282" t="s">
        <v>564</v>
      </c>
      <c r="AG6282">
        <v>45231</v>
      </c>
      <c r="AH6282" t="s">
        <v>160</v>
      </c>
      <c r="AI6282" t="s">
        <v>5120</v>
      </c>
      <c r="AJ6282" t="s">
        <v>46</v>
      </c>
      <c r="AK6282" t="s">
        <v>47</v>
      </c>
      <c r="AL6282" t="s">
        <v>5121</v>
      </c>
      <c r="AM6282">
        <v>5.9039999999999999</v>
      </c>
      <c r="AN6282">
        <v>2</v>
      </c>
      <c r="AO6282">
        <v>0.2</v>
      </c>
      <c r="AP6282">
        <v>1.9925999999999999</v>
      </c>
      <c r="AQ6282">
        <f>YEAR(Table1[[#This Row],[Order Date]])</f>
        <v>2017</v>
      </c>
      <c r="AR6282" t="str">
        <f>TEXT(Table1[[#This Row],[Order Date]],"mmmm")</f>
        <v>May</v>
      </c>
      <c r="AS6282" t="str">
        <f>"Q"&amp;ROUNDUP(MONTH(Table1[[#This Row],[Order Date]])/3,0)</f>
        <v>Q2</v>
      </c>
      <c r="AT6282">
        <f>IF(Table1[[#This Row],[Sales]]=0,0,Table1[[#This Row],[Profit]]/Table1[[#This Row],[Sales]])</f>
        <v>0.33749999999999997</v>
      </c>
    </row>
    <row r="6283" spans="22:46" x14ac:dyDescent="0.3">
      <c r="V6283">
        <v>6282</v>
      </c>
      <c r="W6283" t="s">
        <v>9592</v>
      </c>
      <c r="X6283" s="1">
        <v>42328</v>
      </c>
      <c r="Y6283" t="s">
        <v>105</v>
      </c>
      <c r="Z6283" t="s">
        <v>51</v>
      </c>
      <c r="AA6283" t="s">
        <v>4941</v>
      </c>
      <c r="AB6283" t="s">
        <v>4942</v>
      </c>
      <c r="AC6283" t="s">
        <v>25</v>
      </c>
      <c r="AD6283" t="s">
        <v>26</v>
      </c>
      <c r="AE6283" t="s">
        <v>5794</v>
      </c>
      <c r="AF6283" t="s">
        <v>564</v>
      </c>
      <c r="AG6283">
        <v>43302</v>
      </c>
      <c r="AH6283" t="s">
        <v>160</v>
      </c>
      <c r="AI6283" t="s">
        <v>9593</v>
      </c>
      <c r="AJ6283" t="s">
        <v>31</v>
      </c>
      <c r="AK6283" t="s">
        <v>67</v>
      </c>
      <c r="AL6283" t="s">
        <v>9594</v>
      </c>
      <c r="AM6283">
        <v>63.823999999999998</v>
      </c>
      <c r="AN6283">
        <v>2</v>
      </c>
      <c r="AO6283">
        <v>0.2</v>
      </c>
      <c r="AP6283">
        <v>9.5736000000000008</v>
      </c>
      <c r="AQ6283">
        <f>YEAR(Table1[[#This Row],[Order Date]])</f>
        <v>2015</v>
      </c>
      <c r="AR6283" t="str">
        <f>TEXT(Table1[[#This Row],[Order Date]],"mmmm")</f>
        <v>November</v>
      </c>
      <c r="AS6283" t="str">
        <f>"Q"&amp;ROUNDUP(MONTH(Table1[[#This Row],[Order Date]])/3,0)</f>
        <v>Q4</v>
      </c>
      <c r="AT6283">
        <f>IF(Table1[[#This Row],[Sales]]=0,0,Table1[[#This Row],[Profit]]/Table1[[#This Row],[Sales]])</f>
        <v>0.15000000000000002</v>
      </c>
    </row>
    <row r="6284" spans="22:46" x14ac:dyDescent="0.3">
      <c r="V6284">
        <v>6283</v>
      </c>
      <c r="W6284" t="s">
        <v>9592</v>
      </c>
      <c r="X6284" s="1">
        <v>42328</v>
      </c>
      <c r="Y6284" t="s">
        <v>105</v>
      </c>
      <c r="Z6284" t="s">
        <v>51</v>
      </c>
      <c r="AA6284" t="s">
        <v>4941</v>
      </c>
      <c r="AB6284" t="s">
        <v>4942</v>
      </c>
      <c r="AC6284" t="s">
        <v>25</v>
      </c>
      <c r="AD6284" t="s">
        <v>26</v>
      </c>
      <c r="AE6284" t="s">
        <v>5794</v>
      </c>
      <c r="AF6284" t="s">
        <v>564</v>
      </c>
      <c r="AG6284">
        <v>43302</v>
      </c>
      <c r="AH6284" t="s">
        <v>160</v>
      </c>
      <c r="AI6284" t="s">
        <v>9149</v>
      </c>
      <c r="AJ6284" t="s">
        <v>46</v>
      </c>
      <c r="AK6284" t="s">
        <v>60</v>
      </c>
      <c r="AL6284" t="s">
        <v>9150</v>
      </c>
      <c r="AM6284">
        <v>141.55199999999999</v>
      </c>
      <c r="AN6284">
        <v>3</v>
      </c>
      <c r="AO6284">
        <v>0.2</v>
      </c>
      <c r="AP6284">
        <v>-26.541</v>
      </c>
      <c r="AQ6284">
        <f>YEAR(Table1[[#This Row],[Order Date]])</f>
        <v>2015</v>
      </c>
      <c r="AR6284" t="str">
        <f>TEXT(Table1[[#This Row],[Order Date]],"mmmm")</f>
        <v>November</v>
      </c>
      <c r="AS6284" t="str">
        <f>"Q"&amp;ROUNDUP(MONTH(Table1[[#This Row],[Order Date]])/3,0)</f>
        <v>Q4</v>
      </c>
      <c r="AT6284">
        <f>IF(Table1[[#This Row],[Sales]]=0,0,Table1[[#This Row],[Profit]]/Table1[[#This Row],[Sales]])</f>
        <v>-0.1875</v>
      </c>
    </row>
    <row r="6285" spans="22:46" x14ac:dyDescent="0.3">
      <c r="V6285">
        <v>6284</v>
      </c>
      <c r="W6285" t="s">
        <v>9595</v>
      </c>
      <c r="X6285" s="1">
        <v>42637</v>
      </c>
      <c r="Y6285" t="s">
        <v>1482</v>
      </c>
      <c r="Z6285" t="s">
        <v>51</v>
      </c>
      <c r="AA6285" t="s">
        <v>5348</v>
      </c>
      <c r="AB6285" t="s">
        <v>5349</v>
      </c>
      <c r="AC6285" t="s">
        <v>41</v>
      </c>
      <c r="AD6285" t="s">
        <v>26</v>
      </c>
      <c r="AE6285" t="s">
        <v>42</v>
      </c>
      <c r="AF6285" t="s">
        <v>43</v>
      </c>
      <c r="AG6285">
        <v>90049</v>
      </c>
      <c r="AH6285" t="s">
        <v>44</v>
      </c>
      <c r="AI6285" t="s">
        <v>8507</v>
      </c>
      <c r="AJ6285" t="s">
        <v>46</v>
      </c>
      <c r="AK6285" t="s">
        <v>190</v>
      </c>
      <c r="AL6285" t="s">
        <v>8508</v>
      </c>
      <c r="AM6285">
        <v>304.89999999999998</v>
      </c>
      <c r="AN6285">
        <v>5</v>
      </c>
      <c r="AO6285">
        <v>0</v>
      </c>
      <c r="AP6285">
        <v>143.303</v>
      </c>
      <c r="AQ6285">
        <f>YEAR(Table1[[#This Row],[Order Date]])</f>
        <v>2016</v>
      </c>
      <c r="AR6285" t="str">
        <f>TEXT(Table1[[#This Row],[Order Date]],"mmmm")</f>
        <v>September</v>
      </c>
      <c r="AS6285" t="str">
        <f>"Q"&amp;ROUNDUP(MONTH(Table1[[#This Row],[Order Date]])/3,0)</f>
        <v>Q3</v>
      </c>
      <c r="AT6285">
        <f>IF(Table1[[#This Row],[Sales]]=0,0,Table1[[#This Row],[Profit]]/Table1[[#This Row],[Sales]])</f>
        <v>0.47000000000000003</v>
      </c>
    </row>
    <row r="6286" spans="22:46" x14ac:dyDescent="0.3">
      <c r="V6286">
        <v>6285</v>
      </c>
      <c r="W6286" t="s">
        <v>9595</v>
      </c>
      <c r="X6286" s="1">
        <v>42637</v>
      </c>
      <c r="Y6286" t="s">
        <v>1482</v>
      </c>
      <c r="Z6286" t="s">
        <v>51</v>
      </c>
      <c r="AA6286" t="s">
        <v>5348</v>
      </c>
      <c r="AB6286" t="s">
        <v>5349</v>
      </c>
      <c r="AC6286" t="s">
        <v>41</v>
      </c>
      <c r="AD6286" t="s">
        <v>26</v>
      </c>
      <c r="AE6286" t="s">
        <v>42</v>
      </c>
      <c r="AF6286" t="s">
        <v>43</v>
      </c>
      <c r="AG6286">
        <v>90049</v>
      </c>
      <c r="AH6286" t="s">
        <v>44</v>
      </c>
      <c r="AI6286" t="s">
        <v>5184</v>
      </c>
      <c r="AJ6286" t="s">
        <v>31</v>
      </c>
      <c r="AK6286" t="s">
        <v>35</v>
      </c>
      <c r="AL6286" t="s">
        <v>5185</v>
      </c>
      <c r="AM6286">
        <v>563.24</v>
      </c>
      <c r="AN6286">
        <v>5</v>
      </c>
      <c r="AO6286">
        <v>0.2</v>
      </c>
      <c r="AP6286">
        <v>56.323999999999998</v>
      </c>
      <c r="AQ6286">
        <f>YEAR(Table1[[#This Row],[Order Date]])</f>
        <v>2016</v>
      </c>
      <c r="AR6286" t="str">
        <f>TEXT(Table1[[#This Row],[Order Date]],"mmmm")</f>
        <v>September</v>
      </c>
      <c r="AS6286" t="str">
        <f>"Q"&amp;ROUNDUP(MONTH(Table1[[#This Row],[Order Date]])/3,0)</f>
        <v>Q3</v>
      </c>
      <c r="AT6286">
        <f>IF(Table1[[#This Row],[Sales]]=0,0,Table1[[#This Row],[Profit]]/Table1[[#This Row],[Sales]])</f>
        <v>9.9999999999999992E-2</v>
      </c>
    </row>
    <row r="6287" spans="22:46" x14ac:dyDescent="0.3">
      <c r="V6287">
        <v>6286</v>
      </c>
      <c r="W6287" t="s">
        <v>9596</v>
      </c>
      <c r="X6287" s="1">
        <v>42664</v>
      </c>
      <c r="Y6287" t="s">
        <v>7388</v>
      </c>
      <c r="Z6287" t="s">
        <v>51</v>
      </c>
      <c r="AA6287" t="s">
        <v>957</v>
      </c>
      <c r="AB6287" t="s">
        <v>958</v>
      </c>
      <c r="AC6287" t="s">
        <v>41</v>
      </c>
      <c r="AD6287" t="s">
        <v>26</v>
      </c>
      <c r="AE6287" t="s">
        <v>1256</v>
      </c>
      <c r="AF6287" t="s">
        <v>564</v>
      </c>
      <c r="AG6287">
        <v>44107</v>
      </c>
      <c r="AH6287" t="s">
        <v>160</v>
      </c>
      <c r="AI6287" t="s">
        <v>5675</v>
      </c>
      <c r="AJ6287" t="s">
        <v>31</v>
      </c>
      <c r="AK6287" t="s">
        <v>57</v>
      </c>
      <c r="AL6287" t="s">
        <v>5676</v>
      </c>
      <c r="AM6287">
        <v>661.17600000000004</v>
      </c>
      <c r="AN6287">
        <v>2</v>
      </c>
      <c r="AO6287">
        <v>0.4</v>
      </c>
      <c r="AP6287">
        <v>-231.41159999999999</v>
      </c>
      <c r="AQ6287">
        <f>YEAR(Table1[[#This Row],[Order Date]])</f>
        <v>2016</v>
      </c>
      <c r="AR6287" t="str">
        <f>TEXT(Table1[[#This Row],[Order Date]],"mmmm")</f>
        <v>October</v>
      </c>
      <c r="AS6287" t="str">
        <f>"Q"&amp;ROUNDUP(MONTH(Table1[[#This Row],[Order Date]])/3,0)</f>
        <v>Q4</v>
      </c>
      <c r="AT6287">
        <f>IF(Table1[[#This Row],[Sales]]=0,0,Table1[[#This Row],[Profit]]/Table1[[#This Row],[Sales]])</f>
        <v>-0.35</v>
      </c>
    </row>
    <row r="6288" spans="22:46" x14ac:dyDescent="0.3">
      <c r="V6288">
        <v>6287</v>
      </c>
      <c r="W6288" t="s">
        <v>9597</v>
      </c>
      <c r="X6288" s="1">
        <v>42667</v>
      </c>
      <c r="Y6288" t="s">
        <v>6153</v>
      </c>
      <c r="Z6288" t="s">
        <v>51</v>
      </c>
      <c r="AA6288" t="s">
        <v>3218</v>
      </c>
      <c r="AB6288" t="s">
        <v>3219</v>
      </c>
      <c r="AC6288" t="s">
        <v>108</v>
      </c>
      <c r="AD6288" t="s">
        <v>26</v>
      </c>
      <c r="AE6288" t="s">
        <v>9486</v>
      </c>
      <c r="AF6288" t="s">
        <v>379</v>
      </c>
      <c r="AG6288">
        <v>37087</v>
      </c>
      <c r="AH6288" t="s">
        <v>29</v>
      </c>
      <c r="AI6288" t="s">
        <v>3693</v>
      </c>
      <c r="AJ6288" t="s">
        <v>73</v>
      </c>
      <c r="AK6288" t="s">
        <v>74</v>
      </c>
      <c r="AL6288" t="s">
        <v>3694</v>
      </c>
      <c r="AM6288">
        <v>239.976</v>
      </c>
      <c r="AN6288">
        <v>3</v>
      </c>
      <c r="AO6288">
        <v>0.2</v>
      </c>
      <c r="AP6288">
        <v>17.998200000000001</v>
      </c>
      <c r="AQ6288">
        <f>YEAR(Table1[[#This Row],[Order Date]])</f>
        <v>2016</v>
      </c>
      <c r="AR6288" t="str">
        <f>TEXT(Table1[[#This Row],[Order Date]],"mmmm")</f>
        <v>October</v>
      </c>
      <c r="AS6288" t="str">
        <f>"Q"&amp;ROUNDUP(MONTH(Table1[[#This Row],[Order Date]])/3,0)</f>
        <v>Q4</v>
      </c>
      <c r="AT6288">
        <f>IF(Table1[[#This Row],[Sales]]=0,0,Table1[[#This Row],[Profit]]/Table1[[#This Row],[Sales]])</f>
        <v>7.4999999999999997E-2</v>
      </c>
    </row>
    <row r="6289" spans="22:46" x14ac:dyDescent="0.3">
      <c r="V6289">
        <v>6288</v>
      </c>
      <c r="W6289" t="s">
        <v>9598</v>
      </c>
      <c r="X6289" s="1">
        <v>41828</v>
      </c>
      <c r="Y6289" s="1">
        <v>41980</v>
      </c>
      <c r="Z6289" t="s">
        <v>51</v>
      </c>
      <c r="AA6289" t="s">
        <v>1772</v>
      </c>
      <c r="AB6289" t="s">
        <v>1773</v>
      </c>
      <c r="AC6289" t="s">
        <v>41</v>
      </c>
      <c r="AD6289" t="s">
        <v>26</v>
      </c>
      <c r="AE6289" t="s">
        <v>136</v>
      </c>
      <c r="AF6289" t="s">
        <v>43</v>
      </c>
      <c r="AG6289">
        <v>94122</v>
      </c>
      <c r="AH6289" t="s">
        <v>44</v>
      </c>
      <c r="AI6289" t="s">
        <v>4537</v>
      </c>
      <c r="AJ6289" t="s">
        <v>31</v>
      </c>
      <c r="AK6289" t="s">
        <v>57</v>
      </c>
      <c r="AL6289" t="s">
        <v>4538</v>
      </c>
      <c r="AM6289">
        <v>502.488</v>
      </c>
      <c r="AN6289">
        <v>3</v>
      </c>
      <c r="AO6289">
        <v>0.2</v>
      </c>
      <c r="AP6289">
        <v>-87.935400000000001</v>
      </c>
      <c r="AQ6289">
        <f>YEAR(Table1[[#This Row],[Order Date]])</f>
        <v>2014</v>
      </c>
      <c r="AR6289" t="str">
        <f>TEXT(Table1[[#This Row],[Order Date]],"mmmm")</f>
        <v>July</v>
      </c>
      <c r="AS6289" t="str">
        <f>"Q"&amp;ROUNDUP(MONTH(Table1[[#This Row],[Order Date]])/3,0)</f>
        <v>Q3</v>
      </c>
      <c r="AT6289">
        <f>IF(Table1[[#This Row],[Sales]]=0,0,Table1[[#This Row],[Profit]]/Table1[[#This Row],[Sales]])</f>
        <v>-0.17500000000000002</v>
      </c>
    </row>
    <row r="6290" spans="22:46" x14ac:dyDescent="0.3">
      <c r="V6290">
        <v>6289</v>
      </c>
      <c r="W6290" t="s">
        <v>9598</v>
      </c>
      <c r="X6290" s="1">
        <v>41828</v>
      </c>
      <c r="Y6290" s="1">
        <v>41980</v>
      </c>
      <c r="Z6290" t="s">
        <v>51</v>
      </c>
      <c r="AA6290" t="s">
        <v>1772</v>
      </c>
      <c r="AB6290" t="s">
        <v>1773</v>
      </c>
      <c r="AC6290" t="s">
        <v>41</v>
      </c>
      <c r="AD6290" t="s">
        <v>26</v>
      </c>
      <c r="AE6290" t="s">
        <v>136</v>
      </c>
      <c r="AF6290" t="s">
        <v>43</v>
      </c>
      <c r="AG6290">
        <v>94122</v>
      </c>
      <c r="AH6290" t="s">
        <v>44</v>
      </c>
      <c r="AI6290" t="s">
        <v>3540</v>
      </c>
      <c r="AJ6290" t="s">
        <v>46</v>
      </c>
      <c r="AK6290" t="s">
        <v>77</v>
      </c>
      <c r="AL6290" t="s">
        <v>3541</v>
      </c>
      <c r="AM6290">
        <v>196.70400000000001</v>
      </c>
      <c r="AN6290">
        <v>6</v>
      </c>
      <c r="AO6290">
        <v>0.2</v>
      </c>
      <c r="AP6290">
        <v>68.846400000000003</v>
      </c>
      <c r="AQ6290">
        <f>YEAR(Table1[[#This Row],[Order Date]])</f>
        <v>2014</v>
      </c>
      <c r="AR6290" t="str">
        <f>TEXT(Table1[[#This Row],[Order Date]],"mmmm")</f>
        <v>July</v>
      </c>
      <c r="AS6290" t="str">
        <f>"Q"&amp;ROUNDUP(MONTH(Table1[[#This Row],[Order Date]])/3,0)</f>
        <v>Q3</v>
      </c>
      <c r="AT6290">
        <f>IF(Table1[[#This Row],[Sales]]=0,0,Table1[[#This Row],[Profit]]/Table1[[#This Row],[Sales]])</f>
        <v>0.35</v>
      </c>
    </row>
    <row r="6291" spans="22:46" x14ac:dyDescent="0.3">
      <c r="V6291">
        <v>6290</v>
      </c>
      <c r="W6291" t="s">
        <v>9599</v>
      </c>
      <c r="X6291" s="1">
        <v>42076</v>
      </c>
      <c r="Y6291" t="s">
        <v>4653</v>
      </c>
      <c r="Z6291" t="s">
        <v>22</v>
      </c>
      <c r="AA6291" t="s">
        <v>3529</v>
      </c>
      <c r="AB6291" t="s">
        <v>3530</v>
      </c>
      <c r="AC6291" t="s">
        <v>108</v>
      </c>
      <c r="AD6291" t="s">
        <v>26</v>
      </c>
      <c r="AE6291" t="s">
        <v>9270</v>
      </c>
      <c r="AF6291" t="s">
        <v>43</v>
      </c>
      <c r="AG6291">
        <v>95928</v>
      </c>
      <c r="AH6291" t="s">
        <v>44</v>
      </c>
      <c r="AI6291" t="s">
        <v>601</v>
      </c>
      <c r="AJ6291" t="s">
        <v>31</v>
      </c>
      <c r="AK6291" t="s">
        <v>35</v>
      </c>
      <c r="AL6291" t="s">
        <v>602</v>
      </c>
      <c r="AM6291">
        <v>915.13599999999997</v>
      </c>
      <c r="AN6291">
        <v>4</v>
      </c>
      <c r="AO6291">
        <v>0.2</v>
      </c>
      <c r="AP6291">
        <v>102.9528</v>
      </c>
      <c r="AQ6291">
        <f>YEAR(Table1[[#This Row],[Order Date]])</f>
        <v>2015</v>
      </c>
      <c r="AR6291" t="str">
        <f>TEXT(Table1[[#This Row],[Order Date]],"mmmm")</f>
        <v>March</v>
      </c>
      <c r="AS6291" t="str">
        <f>"Q"&amp;ROUNDUP(MONTH(Table1[[#This Row],[Order Date]])/3,0)</f>
        <v>Q1</v>
      </c>
      <c r="AT6291">
        <f>IF(Table1[[#This Row],[Sales]]=0,0,Table1[[#This Row],[Profit]]/Table1[[#This Row],[Sales]])</f>
        <v>0.1125</v>
      </c>
    </row>
    <row r="6292" spans="22:46" x14ac:dyDescent="0.3">
      <c r="V6292">
        <v>6291</v>
      </c>
      <c r="W6292" t="s">
        <v>9599</v>
      </c>
      <c r="X6292" s="1">
        <v>42076</v>
      </c>
      <c r="Y6292" t="s">
        <v>4653</v>
      </c>
      <c r="Z6292" t="s">
        <v>22</v>
      </c>
      <c r="AA6292" t="s">
        <v>3529</v>
      </c>
      <c r="AB6292" t="s">
        <v>3530</v>
      </c>
      <c r="AC6292" t="s">
        <v>108</v>
      </c>
      <c r="AD6292" t="s">
        <v>26</v>
      </c>
      <c r="AE6292" t="s">
        <v>9270</v>
      </c>
      <c r="AF6292" t="s">
        <v>43</v>
      </c>
      <c r="AG6292">
        <v>95928</v>
      </c>
      <c r="AH6292" t="s">
        <v>44</v>
      </c>
      <c r="AI6292" t="s">
        <v>2244</v>
      </c>
      <c r="AJ6292" t="s">
        <v>31</v>
      </c>
      <c r="AK6292" t="s">
        <v>67</v>
      </c>
      <c r="AL6292" t="s">
        <v>2245</v>
      </c>
      <c r="AM6292">
        <v>327.76</v>
      </c>
      <c r="AN6292">
        <v>8</v>
      </c>
      <c r="AO6292">
        <v>0</v>
      </c>
      <c r="AP6292">
        <v>91.772800000000004</v>
      </c>
      <c r="AQ6292">
        <f>YEAR(Table1[[#This Row],[Order Date]])</f>
        <v>2015</v>
      </c>
      <c r="AR6292" t="str">
        <f>TEXT(Table1[[#This Row],[Order Date]],"mmmm")</f>
        <v>March</v>
      </c>
      <c r="AS6292" t="str">
        <f>"Q"&amp;ROUNDUP(MONTH(Table1[[#This Row],[Order Date]])/3,0)</f>
        <v>Q1</v>
      </c>
      <c r="AT6292">
        <f>IF(Table1[[#This Row],[Sales]]=0,0,Table1[[#This Row],[Profit]]/Table1[[#This Row],[Sales]])</f>
        <v>0.28000000000000003</v>
      </c>
    </row>
    <row r="6293" spans="22:46" x14ac:dyDescent="0.3">
      <c r="V6293">
        <v>6292</v>
      </c>
      <c r="W6293" t="s">
        <v>9600</v>
      </c>
      <c r="X6293" s="1">
        <v>43071</v>
      </c>
      <c r="Y6293" s="1">
        <v>42867</v>
      </c>
      <c r="Z6293" t="s">
        <v>207</v>
      </c>
      <c r="AA6293" t="s">
        <v>2365</v>
      </c>
      <c r="AB6293" t="s">
        <v>2366</v>
      </c>
      <c r="AC6293" t="s">
        <v>25</v>
      </c>
      <c r="AD6293" t="s">
        <v>26</v>
      </c>
      <c r="AE6293" t="s">
        <v>2224</v>
      </c>
      <c r="AF6293" t="s">
        <v>358</v>
      </c>
      <c r="AG6293">
        <v>24153</v>
      </c>
      <c r="AH6293" t="s">
        <v>29</v>
      </c>
      <c r="AI6293" t="s">
        <v>5075</v>
      </c>
      <c r="AJ6293" t="s">
        <v>31</v>
      </c>
      <c r="AK6293" t="s">
        <v>35</v>
      </c>
      <c r="AL6293" t="s">
        <v>5076</v>
      </c>
      <c r="AM6293">
        <v>701.96</v>
      </c>
      <c r="AN6293">
        <v>2</v>
      </c>
      <c r="AO6293">
        <v>0</v>
      </c>
      <c r="AP6293">
        <v>168.47040000000001</v>
      </c>
      <c r="AQ6293">
        <f>YEAR(Table1[[#This Row],[Order Date]])</f>
        <v>2017</v>
      </c>
      <c r="AR6293" t="str">
        <f>TEXT(Table1[[#This Row],[Order Date]],"mmmm")</f>
        <v>December</v>
      </c>
      <c r="AS6293" t="str">
        <f>"Q"&amp;ROUNDUP(MONTH(Table1[[#This Row],[Order Date]])/3,0)</f>
        <v>Q4</v>
      </c>
      <c r="AT6293">
        <f>IF(Table1[[#This Row],[Sales]]=0,0,Table1[[#This Row],[Profit]]/Table1[[#This Row],[Sales]])</f>
        <v>0.24</v>
      </c>
    </row>
    <row r="6294" spans="22:46" x14ac:dyDescent="0.3">
      <c r="V6294">
        <v>6293</v>
      </c>
      <c r="W6294" t="s">
        <v>9601</v>
      </c>
      <c r="X6294" s="1">
        <v>42116</v>
      </c>
      <c r="Y6294" t="s">
        <v>375</v>
      </c>
      <c r="Z6294" t="s">
        <v>51</v>
      </c>
      <c r="AA6294" t="s">
        <v>6128</v>
      </c>
      <c r="AB6294" t="s">
        <v>6129</v>
      </c>
      <c r="AC6294" t="s">
        <v>25</v>
      </c>
      <c r="AD6294" t="s">
        <v>26</v>
      </c>
      <c r="AE6294" t="s">
        <v>42</v>
      </c>
      <c r="AF6294" t="s">
        <v>43</v>
      </c>
      <c r="AG6294">
        <v>90008</v>
      </c>
      <c r="AH6294" t="s">
        <v>44</v>
      </c>
      <c r="AI6294" t="s">
        <v>3018</v>
      </c>
      <c r="AJ6294" t="s">
        <v>73</v>
      </c>
      <c r="AK6294" t="s">
        <v>74</v>
      </c>
      <c r="AL6294" t="s">
        <v>3019</v>
      </c>
      <c r="AM6294">
        <v>88.775999999999996</v>
      </c>
      <c r="AN6294">
        <v>3</v>
      </c>
      <c r="AO6294">
        <v>0.2</v>
      </c>
      <c r="AP6294">
        <v>7.7679</v>
      </c>
      <c r="AQ6294">
        <f>YEAR(Table1[[#This Row],[Order Date]])</f>
        <v>2015</v>
      </c>
      <c r="AR6294" t="str">
        <f>TEXT(Table1[[#This Row],[Order Date]],"mmmm")</f>
        <v>April</v>
      </c>
      <c r="AS6294" t="str">
        <f>"Q"&amp;ROUNDUP(MONTH(Table1[[#This Row],[Order Date]])/3,0)</f>
        <v>Q2</v>
      </c>
      <c r="AT6294">
        <f>IF(Table1[[#This Row],[Sales]]=0,0,Table1[[#This Row],[Profit]]/Table1[[#This Row],[Sales]])</f>
        <v>8.7500000000000008E-2</v>
      </c>
    </row>
    <row r="6295" spans="22:46" x14ac:dyDescent="0.3">
      <c r="V6295">
        <v>6294</v>
      </c>
      <c r="W6295" t="s">
        <v>9601</v>
      </c>
      <c r="X6295" s="1">
        <v>42116</v>
      </c>
      <c r="Y6295" t="s">
        <v>375</v>
      </c>
      <c r="Z6295" t="s">
        <v>51</v>
      </c>
      <c r="AA6295" t="s">
        <v>6128</v>
      </c>
      <c r="AB6295" t="s">
        <v>6129</v>
      </c>
      <c r="AC6295" t="s">
        <v>25</v>
      </c>
      <c r="AD6295" t="s">
        <v>26</v>
      </c>
      <c r="AE6295" t="s">
        <v>42</v>
      </c>
      <c r="AF6295" t="s">
        <v>43</v>
      </c>
      <c r="AG6295">
        <v>90008</v>
      </c>
      <c r="AH6295" t="s">
        <v>44</v>
      </c>
      <c r="AI6295" t="s">
        <v>6421</v>
      </c>
      <c r="AJ6295" t="s">
        <v>46</v>
      </c>
      <c r="AK6295" t="s">
        <v>70</v>
      </c>
      <c r="AL6295" t="s">
        <v>6422</v>
      </c>
      <c r="AM6295">
        <v>64.14</v>
      </c>
      <c r="AN6295">
        <v>3</v>
      </c>
      <c r="AO6295">
        <v>0</v>
      </c>
      <c r="AP6295">
        <v>16.676400000000001</v>
      </c>
      <c r="AQ6295">
        <f>YEAR(Table1[[#This Row],[Order Date]])</f>
        <v>2015</v>
      </c>
      <c r="AR6295" t="str">
        <f>TEXT(Table1[[#This Row],[Order Date]],"mmmm")</f>
        <v>April</v>
      </c>
      <c r="AS6295" t="str">
        <f>"Q"&amp;ROUNDUP(MONTH(Table1[[#This Row],[Order Date]])/3,0)</f>
        <v>Q2</v>
      </c>
      <c r="AT6295">
        <f>IF(Table1[[#This Row],[Sales]]=0,0,Table1[[#This Row],[Profit]]/Table1[[#This Row],[Sales]])</f>
        <v>0.26</v>
      </c>
    </row>
    <row r="6296" spans="22:46" x14ac:dyDescent="0.3">
      <c r="V6296">
        <v>6295</v>
      </c>
      <c r="W6296" t="s">
        <v>9602</v>
      </c>
      <c r="X6296" s="1">
        <v>41898</v>
      </c>
      <c r="Y6296" t="s">
        <v>791</v>
      </c>
      <c r="Z6296" t="s">
        <v>207</v>
      </c>
      <c r="AA6296" t="s">
        <v>5652</v>
      </c>
      <c r="AB6296" t="s">
        <v>5653</v>
      </c>
      <c r="AC6296" t="s">
        <v>41</v>
      </c>
      <c r="AD6296" t="s">
        <v>26</v>
      </c>
      <c r="AE6296" t="s">
        <v>300</v>
      </c>
      <c r="AF6296" t="s">
        <v>301</v>
      </c>
      <c r="AG6296">
        <v>10024</v>
      </c>
      <c r="AH6296" t="s">
        <v>160</v>
      </c>
      <c r="AI6296" t="s">
        <v>3250</v>
      </c>
      <c r="AJ6296" t="s">
        <v>46</v>
      </c>
      <c r="AK6296" t="s">
        <v>77</v>
      </c>
      <c r="AL6296" t="s">
        <v>3251</v>
      </c>
      <c r="AM6296">
        <v>33.552</v>
      </c>
      <c r="AN6296">
        <v>1</v>
      </c>
      <c r="AO6296">
        <v>0.2</v>
      </c>
      <c r="AP6296">
        <v>12.582000000000001</v>
      </c>
      <c r="AQ6296">
        <f>YEAR(Table1[[#This Row],[Order Date]])</f>
        <v>2014</v>
      </c>
      <c r="AR6296" t="str">
        <f>TEXT(Table1[[#This Row],[Order Date]],"mmmm")</f>
        <v>September</v>
      </c>
      <c r="AS6296" t="str">
        <f>"Q"&amp;ROUNDUP(MONTH(Table1[[#This Row],[Order Date]])/3,0)</f>
        <v>Q3</v>
      </c>
      <c r="AT6296">
        <f>IF(Table1[[#This Row],[Sales]]=0,0,Table1[[#This Row],[Profit]]/Table1[[#This Row],[Sales]])</f>
        <v>0.375</v>
      </c>
    </row>
    <row r="6297" spans="22:46" x14ac:dyDescent="0.3">
      <c r="V6297">
        <v>6296</v>
      </c>
      <c r="W6297" t="s">
        <v>9603</v>
      </c>
      <c r="X6297" s="1">
        <v>42001</v>
      </c>
      <c r="Y6297" s="1">
        <v>42005</v>
      </c>
      <c r="Z6297" t="s">
        <v>51</v>
      </c>
      <c r="AA6297" t="s">
        <v>3021</v>
      </c>
      <c r="AB6297" t="s">
        <v>3022</v>
      </c>
      <c r="AC6297" t="s">
        <v>41</v>
      </c>
      <c r="AD6297" t="s">
        <v>26</v>
      </c>
      <c r="AE6297" t="s">
        <v>9604</v>
      </c>
      <c r="AF6297" t="s">
        <v>1400</v>
      </c>
      <c r="AG6297">
        <v>1915</v>
      </c>
      <c r="AH6297" t="s">
        <v>160</v>
      </c>
      <c r="AI6297" t="s">
        <v>6258</v>
      </c>
      <c r="AJ6297" t="s">
        <v>46</v>
      </c>
      <c r="AK6297" t="s">
        <v>80</v>
      </c>
      <c r="AL6297" t="s">
        <v>6259</v>
      </c>
      <c r="AM6297">
        <v>1737.18</v>
      </c>
      <c r="AN6297">
        <v>6</v>
      </c>
      <c r="AO6297">
        <v>0</v>
      </c>
      <c r="AP6297">
        <v>503.78219999999999</v>
      </c>
      <c r="AQ6297">
        <f>YEAR(Table1[[#This Row],[Order Date]])</f>
        <v>2014</v>
      </c>
      <c r="AR6297" t="str">
        <f>TEXT(Table1[[#This Row],[Order Date]],"mmmm")</f>
        <v>December</v>
      </c>
      <c r="AS6297" t="str">
        <f>"Q"&amp;ROUNDUP(MONTH(Table1[[#This Row],[Order Date]])/3,0)</f>
        <v>Q4</v>
      </c>
      <c r="AT6297">
        <f>IF(Table1[[#This Row],[Sales]]=0,0,Table1[[#This Row],[Profit]]/Table1[[#This Row],[Sales]])</f>
        <v>0.28999999999999998</v>
      </c>
    </row>
    <row r="6298" spans="22:46" x14ac:dyDescent="0.3">
      <c r="V6298">
        <v>6297</v>
      </c>
      <c r="W6298" t="s">
        <v>9603</v>
      </c>
      <c r="X6298" s="1">
        <v>42001</v>
      </c>
      <c r="Y6298" s="1">
        <v>42005</v>
      </c>
      <c r="Z6298" t="s">
        <v>51</v>
      </c>
      <c r="AA6298" t="s">
        <v>3021</v>
      </c>
      <c r="AB6298" t="s">
        <v>3022</v>
      </c>
      <c r="AC6298" t="s">
        <v>41</v>
      </c>
      <c r="AD6298" t="s">
        <v>26</v>
      </c>
      <c r="AE6298" t="s">
        <v>9604</v>
      </c>
      <c r="AF6298" t="s">
        <v>1400</v>
      </c>
      <c r="AG6298">
        <v>1915</v>
      </c>
      <c r="AH6298" t="s">
        <v>160</v>
      </c>
      <c r="AI6298" t="s">
        <v>1861</v>
      </c>
      <c r="AJ6298" t="s">
        <v>46</v>
      </c>
      <c r="AK6298" t="s">
        <v>60</v>
      </c>
      <c r="AL6298" t="s">
        <v>1862</v>
      </c>
      <c r="AM6298">
        <v>704.25</v>
      </c>
      <c r="AN6298">
        <v>5</v>
      </c>
      <c r="AO6298">
        <v>0</v>
      </c>
      <c r="AP6298">
        <v>84.51</v>
      </c>
      <c r="AQ6298">
        <f>YEAR(Table1[[#This Row],[Order Date]])</f>
        <v>2014</v>
      </c>
      <c r="AR6298" t="str">
        <f>TEXT(Table1[[#This Row],[Order Date]],"mmmm")</f>
        <v>December</v>
      </c>
      <c r="AS6298" t="str">
        <f>"Q"&amp;ROUNDUP(MONTH(Table1[[#This Row],[Order Date]])/3,0)</f>
        <v>Q4</v>
      </c>
      <c r="AT6298">
        <f>IF(Table1[[#This Row],[Sales]]=0,0,Table1[[#This Row],[Profit]]/Table1[[#This Row],[Sales]])</f>
        <v>0.12000000000000001</v>
      </c>
    </row>
    <row r="6299" spans="22:46" x14ac:dyDescent="0.3">
      <c r="V6299">
        <v>6298</v>
      </c>
      <c r="W6299" t="s">
        <v>9603</v>
      </c>
      <c r="X6299" s="1">
        <v>42001</v>
      </c>
      <c r="Y6299" s="1">
        <v>42005</v>
      </c>
      <c r="Z6299" t="s">
        <v>51</v>
      </c>
      <c r="AA6299" t="s">
        <v>3021</v>
      </c>
      <c r="AB6299" t="s">
        <v>3022</v>
      </c>
      <c r="AC6299" t="s">
        <v>41</v>
      </c>
      <c r="AD6299" t="s">
        <v>26</v>
      </c>
      <c r="AE6299" t="s">
        <v>9604</v>
      </c>
      <c r="AF6299" t="s">
        <v>1400</v>
      </c>
      <c r="AG6299">
        <v>1915</v>
      </c>
      <c r="AH6299" t="s">
        <v>160</v>
      </c>
      <c r="AI6299" t="s">
        <v>8948</v>
      </c>
      <c r="AJ6299" t="s">
        <v>46</v>
      </c>
      <c r="AK6299" t="s">
        <v>94</v>
      </c>
      <c r="AL6299" t="s">
        <v>8949</v>
      </c>
      <c r="AM6299">
        <v>141.76</v>
      </c>
      <c r="AN6299">
        <v>4</v>
      </c>
      <c r="AO6299">
        <v>0</v>
      </c>
      <c r="AP6299">
        <v>66.627200000000002</v>
      </c>
      <c r="AQ6299">
        <f>YEAR(Table1[[#This Row],[Order Date]])</f>
        <v>2014</v>
      </c>
      <c r="AR6299" t="str">
        <f>TEXT(Table1[[#This Row],[Order Date]],"mmmm")</f>
        <v>December</v>
      </c>
      <c r="AS6299" t="str">
        <f>"Q"&amp;ROUNDUP(MONTH(Table1[[#This Row],[Order Date]])/3,0)</f>
        <v>Q4</v>
      </c>
      <c r="AT6299">
        <f>IF(Table1[[#This Row],[Sales]]=0,0,Table1[[#This Row],[Profit]]/Table1[[#This Row],[Sales]])</f>
        <v>0.47000000000000003</v>
      </c>
    </row>
    <row r="6300" spans="22:46" x14ac:dyDescent="0.3">
      <c r="V6300">
        <v>6299</v>
      </c>
      <c r="W6300" t="s">
        <v>9605</v>
      </c>
      <c r="X6300" s="1">
        <v>41933</v>
      </c>
      <c r="Y6300" t="s">
        <v>8139</v>
      </c>
      <c r="Z6300" t="s">
        <v>51</v>
      </c>
      <c r="AA6300" t="s">
        <v>2318</v>
      </c>
      <c r="AB6300" t="s">
        <v>2319</v>
      </c>
      <c r="AC6300" t="s">
        <v>41</v>
      </c>
      <c r="AD6300" t="s">
        <v>26</v>
      </c>
      <c r="AE6300" t="s">
        <v>1065</v>
      </c>
      <c r="AF6300" t="s">
        <v>43</v>
      </c>
      <c r="AG6300">
        <v>92024</v>
      </c>
      <c r="AH6300" t="s">
        <v>44</v>
      </c>
      <c r="AI6300" t="s">
        <v>321</v>
      </c>
      <c r="AJ6300" t="s">
        <v>46</v>
      </c>
      <c r="AK6300" t="s">
        <v>77</v>
      </c>
      <c r="AL6300" t="s">
        <v>322</v>
      </c>
      <c r="AM6300">
        <v>36.36</v>
      </c>
      <c r="AN6300">
        <v>3</v>
      </c>
      <c r="AO6300">
        <v>0.2</v>
      </c>
      <c r="AP6300">
        <v>12.2715</v>
      </c>
      <c r="AQ6300">
        <f>YEAR(Table1[[#This Row],[Order Date]])</f>
        <v>2014</v>
      </c>
      <c r="AR6300" t="str">
        <f>TEXT(Table1[[#This Row],[Order Date]],"mmmm")</f>
        <v>October</v>
      </c>
      <c r="AS6300" t="str">
        <f>"Q"&amp;ROUNDUP(MONTH(Table1[[#This Row],[Order Date]])/3,0)</f>
        <v>Q4</v>
      </c>
      <c r="AT6300">
        <f>IF(Table1[[#This Row],[Sales]]=0,0,Table1[[#This Row],[Profit]]/Table1[[#This Row],[Sales]])</f>
        <v>0.33750000000000002</v>
      </c>
    </row>
    <row r="6301" spans="22:46" x14ac:dyDescent="0.3">
      <c r="V6301">
        <v>6300</v>
      </c>
      <c r="W6301" t="s">
        <v>9606</v>
      </c>
      <c r="X6301" s="1">
        <v>43069</v>
      </c>
      <c r="Y6301" s="1">
        <v>42806</v>
      </c>
      <c r="Z6301" t="s">
        <v>207</v>
      </c>
      <c r="AA6301" t="s">
        <v>5861</v>
      </c>
      <c r="AB6301" t="s">
        <v>5862</v>
      </c>
      <c r="AC6301" t="s">
        <v>108</v>
      </c>
      <c r="AD6301" t="s">
        <v>26</v>
      </c>
      <c r="AE6301" t="s">
        <v>136</v>
      </c>
      <c r="AF6301" t="s">
        <v>43</v>
      </c>
      <c r="AG6301">
        <v>94109</v>
      </c>
      <c r="AH6301" t="s">
        <v>44</v>
      </c>
      <c r="AI6301" t="s">
        <v>9607</v>
      </c>
      <c r="AJ6301" t="s">
        <v>31</v>
      </c>
      <c r="AK6301" t="s">
        <v>67</v>
      </c>
      <c r="AL6301" t="s">
        <v>9608</v>
      </c>
      <c r="AM6301">
        <v>25.83</v>
      </c>
      <c r="AN6301">
        <v>3</v>
      </c>
      <c r="AO6301">
        <v>0</v>
      </c>
      <c r="AP6301">
        <v>9.5571000000000002</v>
      </c>
      <c r="AQ6301">
        <f>YEAR(Table1[[#This Row],[Order Date]])</f>
        <v>2017</v>
      </c>
      <c r="AR6301" t="str">
        <f>TEXT(Table1[[#This Row],[Order Date]],"mmmm")</f>
        <v>November</v>
      </c>
      <c r="AS6301" t="str">
        <f>"Q"&amp;ROUNDUP(MONTH(Table1[[#This Row],[Order Date]])/3,0)</f>
        <v>Q4</v>
      </c>
      <c r="AT6301">
        <f>IF(Table1[[#This Row],[Sales]]=0,0,Table1[[#This Row],[Profit]]/Table1[[#This Row],[Sales]])</f>
        <v>0.37000000000000005</v>
      </c>
    </row>
    <row r="6302" spans="22:46" x14ac:dyDescent="0.3">
      <c r="V6302">
        <v>6301</v>
      </c>
      <c r="W6302" t="s">
        <v>9609</v>
      </c>
      <c r="X6302" s="1">
        <v>41796</v>
      </c>
      <c r="Y6302" s="1">
        <v>41979</v>
      </c>
      <c r="Z6302" t="s">
        <v>51</v>
      </c>
      <c r="AA6302" t="s">
        <v>6417</v>
      </c>
      <c r="AB6302" t="s">
        <v>6418</v>
      </c>
      <c r="AC6302" t="s">
        <v>25</v>
      </c>
      <c r="AD6302" t="s">
        <v>26</v>
      </c>
      <c r="AE6302" t="s">
        <v>342</v>
      </c>
      <c r="AF6302" t="s">
        <v>233</v>
      </c>
      <c r="AG6302">
        <v>60623</v>
      </c>
      <c r="AH6302" t="s">
        <v>111</v>
      </c>
      <c r="AI6302" t="s">
        <v>521</v>
      </c>
      <c r="AJ6302" t="s">
        <v>46</v>
      </c>
      <c r="AK6302" t="s">
        <v>77</v>
      </c>
      <c r="AL6302" t="s">
        <v>522</v>
      </c>
      <c r="AM6302">
        <v>24.588000000000001</v>
      </c>
      <c r="AN6302">
        <v>3</v>
      </c>
      <c r="AO6302">
        <v>0.8</v>
      </c>
      <c r="AP6302">
        <v>-38.111400000000003</v>
      </c>
      <c r="AQ6302">
        <f>YEAR(Table1[[#This Row],[Order Date]])</f>
        <v>2014</v>
      </c>
      <c r="AR6302" t="str">
        <f>TEXT(Table1[[#This Row],[Order Date]],"mmmm")</f>
        <v>June</v>
      </c>
      <c r="AS6302" t="str">
        <f>"Q"&amp;ROUNDUP(MONTH(Table1[[#This Row],[Order Date]])/3,0)</f>
        <v>Q2</v>
      </c>
      <c r="AT6302">
        <f>IF(Table1[[#This Row],[Sales]]=0,0,Table1[[#This Row],[Profit]]/Table1[[#This Row],[Sales]])</f>
        <v>-1.55</v>
      </c>
    </row>
    <row r="6303" spans="22:46" x14ac:dyDescent="0.3">
      <c r="V6303">
        <v>6302</v>
      </c>
      <c r="W6303" t="s">
        <v>9609</v>
      </c>
      <c r="X6303" s="1">
        <v>41796</v>
      </c>
      <c r="Y6303" s="1">
        <v>41979</v>
      </c>
      <c r="Z6303" t="s">
        <v>51</v>
      </c>
      <c r="AA6303" t="s">
        <v>6417</v>
      </c>
      <c r="AB6303" t="s">
        <v>6418</v>
      </c>
      <c r="AC6303" t="s">
        <v>25</v>
      </c>
      <c r="AD6303" t="s">
        <v>26</v>
      </c>
      <c r="AE6303" t="s">
        <v>342</v>
      </c>
      <c r="AF6303" t="s">
        <v>233</v>
      </c>
      <c r="AG6303">
        <v>60623</v>
      </c>
      <c r="AH6303" t="s">
        <v>111</v>
      </c>
      <c r="AI6303" t="s">
        <v>3344</v>
      </c>
      <c r="AJ6303" t="s">
        <v>46</v>
      </c>
      <c r="AK6303" t="s">
        <v>190</v>
      </c>
      <c r="AL6303" t="s">
        <v>3345</v>
      </c>
      <c r="AM6303">
        <v>13.984</v>
      </c>
      <c r="AN6303">
        <v>2</v>
      </c>
      <c r="AO6303">
        <v>0.2</v>
      </c>
      <c r="AP6303">
        <v>4.7195999999999998</v>
      </c>
      <c r="AQ6303">
        <f>YEAR(Table1[[#This Row],[Order Date]])</f>
        <v>2014</v>
      </c>
      <c r="AR6303" t="str">
        <f>TEXT(Table1[[#This Row],[Order Date]],"mmmm")</f>
        <v>June</v>
      </c>
      <c r="AS6303" t="str">
        <f>"Q"&amp;ROUNDUP(MONTH(Table1[[#This Row],[Order Date]])/3,0)</f>
        <v>Q2</v>
      </c>
      <c r="AT6303">
        <f>IF(Table1[[#This Row],[Sales]]=0,0,Table1[[#This Row],[Profit]]/Table1[[#This Row],[Sales]])</f>
        <v>0.33749999999999997</v>
      </c>
    </row>
    <row r="6304" spans="22:46" x14ac:dyDescent="0.3">
      <c r="V6304">
        <v>6303</v>
      </c>
      <c r="W6304" t="s">
        <v>9610</v>
      </c>
      <c r="X6304" s="1">
        <v>43062</v>
      </c>
      <c r="Y6304" t="s">
        <v>1967</v>
      </c>
      <c r="Z6304" t="s">
        <v>51</v>
      </c>
      <c r="AA6304" t="s">
        <v>1111</v>
      </c>
      <c r="AB6304" t="s">
        <v>1112</v>
      </c>
      <c r="AC6304" t="s">
        <v>25</v>
      </c>
      <c r="AD6304" t="s">
        <v>26</v>
      </c>
      <c r="AE6304" t="s">
        <v>923</v>
      </c>
      <c r="AF6304" t="s">
        <v>110</v>
      </c>
      <c r="AG6304">
        <v>75220</v>
      </c>
      <c r="AH6304" t="s">
        <v>111</v>
      </c>
      <c r="AI6304" t="s">
        <v>8452</v>
      </c>
      <c r="AJ6304" t="s">
        <v>73</v>
      </c>
      <c r="AK6304" t="s">
        <v>74</v>
      </c>
      <c r="AL6304" t="s">
        <v>8453</v>
      </c>
      <c r="AM6304">
        <v>195.96</v>
      </c>
      <c r="AN6304">
        <v>5</v>
      </c>
      <c r="AO6304">
        <v>0.2</v>
      </c>
      <c r="AP6304">
        <v>19.596</v>
      </c>
      <c r="AQ6304">
        <f>YEAR(Table1[[#This Row],[Order Date]])</f>
        <v>2017</v>
      </c>
      <c r="AR6304" t="str">
        <f>TEXT(Table1[[#This Row],[Order Date]],"mmmm")</f>
        <v>November</v>
      </c>
      <c r="AS6304" t="str">
        <f>"Q"&amp;ROUNDUP(MONTH(Table1[[#This Row],[Order Date]])/3,0)</f>
        <v>Q4</v>
      </c>
      <c r="AT6304">
        <f>IF(Table1[[#This Row],[Sales]]=0,0,Table1[[#This Row],[Profit]]/Table1[[#This Row],[Sales]])</f>
        <v>9.9999999999999992E-2</v>
      </c>
    </row>
    <row r="6305" spans="22:46" x14ac:dyDescent="0.3">
      <c r="V6305">
        <v>6304</v>
      </c>
      <c r="W6305" t="s">
        <v>9611</v>
      </c>
      <c r="X6305" s="1">
        <v>42904</v>
      </c>
      <c r="Y6305" t="s">
        <v>484</v>
      </c>
      <c r="Z6305" t="s">
        <v>22</v>
      </c>
      <c r="AA6305" t="s">
        <v>719</v>
      </c>
      <c r="AB6305" t="s">
        <v>720</v>
      </c>
      <c r="AC6305" t="s">
        <v>108</v>
      </c>
      <c r="AD6305" t="s">
        <v>26</v>
      </c>
      <c r="AE6305" t="s">
        <v>6642</v>
      </c>
      <c r="AF6305" t="s">
        <v>110</v>
      </c>
      <c r="AG6305">
        <v>78415</v>
      </c>
      <c r="AH6305" t="s">
        <v>111</v>
      </c>
      <c r="AI6305" t="s">
        <v>4872</v>
      </c>
      <c r="AJ6305" t="s">
        <v>46</v>
      </c>
      <c r="AK6305" t="s">
        <v>94</v>
      </c>
      <c r="AL6305" t="s">
        <v>4873</v>
      </c>
      <c r="AM6305">
        <v>74.352000000000004</v>
      </c>
      <c r="AN6305">
        <v>3</v>
      </c>
      <c r="AO6305">
        <v>0.2</v>
      </c>
      <c r="AP6305">
        <v>23.234999999999999</v>
      </c>
      <c r="AQ6305">
        <f>YEAR(Table1[[#This Row],[Order Date]])</f>
        <v>2017</v>
      </c>
      <c r="AR6305" t="str">
        <f>TEXT(Table1[[#This Row],[Order Date]],"mmmm")</f>
        <v>June</v>
      </c>
      <c r="AS6305" t="str">
        <f>"Q"&amp;ROUNDUP(MONTH(Table1[[#This Row],[Order Date]])/3,0)</f>
        <v>Q2</v>
      </c>
      <c r="AT6305">
        <f>IF(Table1[[#This Row],[Sales]]=0,0,Table1[[#This Row],[Profit]]/Table1[[#This Row],[Sales]])</f>
        <v>0.3125</v>
      </c>
    </row>
    <row r="6306" spans="22:46" x14ac:dyDescent="0.3">
      <c r="V6306">
        <v>6305</v>
      </c>
      <c r="W6306" t="s">
        <v>9612</v>
      </c>
      <c r="X6306" s="1">
        <v>42860</v>
      </c>
      <c r="Y6306" s="1">
        <v>42860</v>
      </c>
      <c r="Z6306" t="s">
        <v>1450</v>
      </c>
      <c r="AA6306" t="s">
        <v>4554</v>
      </c>
      <c r="AB6306" t="s">
        <v>4555</v>
      </c>
      <c r="AC6306" t="s">
        <v>25</v>
      </c>
      <c r="AD6306" t="s">
        <v>26</v>
      </c>
      <c r="AE6306" t="s">
        <v>300</v>
      </c>
      <c r="AF6306" t="s">
        <v>301</v>
      </c>
      <c r="AG6306">
        <v>10035</v>
      </c>
      <c r="AH6306" t="s">
        <v>160</v>
      </c>
      <c r="AI6306" t="s">
        <v>3144</v>
      </c>
      <c r="AJ6306" t="s">
        <v>46</v>
      </c>
      <c r="AK6306" t="s">
        <v>94</v>
      </c>
      <c r="AL6306" t="s">
        <v>3145</v>
      </c>
      <c r="AM6306">
        <v>6.68</v>
      </c>
      <c r="AN6306">
        <v>1</v>
      </c>
      <c r="AO6306">
        <v>0</v>
      </c>
      <c r="AP6306">
        <v>3.2063999999999999</v>
      </c>
      <c r="AQ6306">
        <f>YEAR(Table1[[#This Row],[Order Date]])</f>
        <v>2017</v>
      </c>
      <c r="AR6306" t="str">
        <f>TEXT(Table1[[#This Row],[Order Date]],"mmmm")</f>
        <v>May</v>
      </c>
      <c r="AS6306" t="str">
        <f>"Q"&amp;ROUNDUP(MONTH(Table1[[#This Row],[Order Date]])/3,0)</f>
        <v>Q2</v>
      </c>
      <c r="AT6306">
        <f>IF(Table1[[#This Row],[Sales]]=0,0,Table1[[#This Row],[Profit]]/Table1[[#This Row],[Sales]])</f>
        <v>0.48</v>
      </c>
    </row>
    <row r="6307" spans="22:46" x14ac:dyDescent="0.3">
      <c r="V6307">
        <v>6306</v>
      </c>
      <c r="W6307" t="s">
        <v>9613</v>
      </c>
      <c r="X6307" s="1">
        <v>42678</v>
      </c>
      <c r="Y6307" s="1">
        <v>42532</v>
      </c>
      <c r="Z6307" t="s">
        <v>22</v>
      </c>
      <c r="AA6307" t="s">
        <v>8000</v>
      </c>
      <c r="AB6307" t="s">
        <v>8001</v>
      </c>
      <c r="AC6307" t="s">
        <v>41</v>
      </c>
      <c r="AD6307" t="s">
        <v>26</v>
      </c>
      <c r="AE6307" t="s">
        <v>9614</v>
      </c>
      <c r="AF6307" t="s">
        <v>474</v>
      </c>
      <c r="AG6307">
        <v>97405</v>
      </c>
      <c r="AH6307" t="s">
        <v>44</v>
      </c>
      <c r="AI6307" t="s">
        <v>7703</v>
      </c>
      <c r="AJ6307" t="s">
        <v>46</v>
      </c>
      <c r="AK6307" t="s">
        <v>651</v>
      </c>
      <c r="AL6307" t="s">
        <v>7704</v>
      </c>
      <c r="AM6307">
        <v>17.584</v>
      </c>
      <c r="AN6307">
        <v>7</v>
      </c>
      <c r="AO6307">
        <v>0.2</v>
      </c>
      <c r="AP6307">
        <v>-4.1761999999999997</v>
      </c>
      <c r="AQ6307">
        <f>YEAR(Table1[[#This Row],[Order Date]])</f>
        <v>2016</v>
      </c>
      <c r="AR6307" t="str">
        <f>TEXT(Table1[[#This Row],[Order Date]],"mmmm")</f>
        <v>November</v>
      </c>
      <c r="AS6307" t="str">
        <f>"Q"&amp;ROUNDUP(MONTH(Table1[[#This Row],[Order Date]])/3,0)</f>
        <v>Q4</v>
      </c>
      <c r="AT6307">
        <f>IF(Table1[[#This Row],[Sales]]=0,0,Table1[[#This Row],[Profit]]/Table1[[#This Row],[Sales]])</f>
        <v>-0.23749999999999999</v>
      </c>
    </row>
    <row r="6308" spans="22:46" x14ac:dyDescent="0.3">
      <c r="V6308">
        <v>6307</v>
      </c>
      <c r="W6308" t="s">
        <v>9613</v>
      </c>
      <c r="X6308" s="1">
        <v>42678</v>
      </c>
      <c r="Y6308" s="1">
        <v>42532</v>
      </c>
      <c r="Z6308" t="s">
        <v>22</v>
      </c>
      <c r="AA6308" t="s">
        <v>8000</v>
      </c>
      <c r="AB6308" t="s">
        <v>8001</v>
      </c>
      <c r="AC6308" t="s">
        <v>41</v>
      </c>
      <c r="AD6308" t="s">
        <v>26</v>
      </c>
      <c r="AE6308" t="s">
        <v>9614</v>
      </c>
      <c r="AF6308" t="s">
        <v>474</v>
      </c>
      <c r="AG6308">
        <v>97405</v>
      </c>
      <c r="AH6308" t="s">
        <v>44</v>
      </c>
      <c r="AI6308" t="s">
        <v>7673</v>
      </c>
      <c r="AJ6308" t="s">
        <v>31</v>
      </c>
      <c r="AK6308" t="s">
        <v>35</v>
      </c>
      <c r="AL6308" t="s">
        <v>7674</v>
      </c>
      <c r="AM6308">
        <v>104.78400000000001</v>
      </c>
      <c r="AN6308">
        <v>1</v>
      </c>
      <c r="AO6308">
        <v>0.2</v>
      </c>
      <c r="AP6308">
        <v>-14.4078</v>
      </c>
      <c r="AQ6308">
        <f>YEAR(Table1[[#This Row],[Order Date]])</f>
        <v>2016</v>
      </c>
      <c r="AR6308" t="str">
        <f>TEXT(Table1[[#This Row],[Order Date]],"mmmm")</f>
        <v>November</v>
      </c>
      <c r="AS6308" t="str">
        <f>"Q"&amp;ROUNDUP(MONTH(Table1[[#This Row],[Order Date]])/3,0)</f>
        <v>Q4</v>
      </c>
      <c r="AT6308">
        <f>IF(Table1[[#This Row],[Sales]]=0,0,Table1[[#This Row],[Profit]]/Table1[[#This Row],[Sales]])</f>
        <v>-0.13749999999999998</v>
      </c>
    </row>
    <row r="6309" spans="22:46" x14ac:dyDescent="0.3">
      <c r="V6309">
        <v>6308</v>
      </c>
      <c r="W6309" t="s">
        <v>9613</v>
      </c>
      <c r="X6309" s="1">
        <v>42678</v>
      </c>
      <c r="Y6309" s="1">
        <v>42532</v>
      </c>
      <c r="Z6309" t="s">
        <v>22</v>
      </c>
      <c r="AA6309" t="s">
        <v>8000</v>
      </c>
      <c r="AB6309" t="s">
        <v>8001</v>
      </c>
      <c r="AC6309" t="s">
        <v>41</v>
      </c>
      <c r="AD6309" t="s">
        <v>26</v>
      </c>
      <c r="AE6309" t="s">
        <v>9614</v>
      </c>
      <c r="AF6309" t="s">
        <v>474</v>
      </c>
      <c r="AG6309">
        <v>97405</v>
      </c>
      <c r="AH6309" t="s">
        <v>44</v>
      </c>
      <c r="AI6309" t="s">
        <v>8320</v>
      </c>
      <c r="AJ6309" t="s">
        <v>46</v>
      </c>
      <c r="AK6309" t="s">
        <v>94</v>
      </c>
      <c r="AL6309" t="s">
        <v>8321</v>
      </c>
      <c r="AM6309">
        <v>47.951999999999998</v>
      </c>
      <c r="AN6309">
        <v>3</v>
      </c>
      <c r="AO6309">
        <v>0.2</v>
      </c>
      <c r="AP6309">
        <v>16.783200000000001</v>
      </c>
      <c r="AQ6309">
        <f>YEAR(Table1[[#This Row],[Order Date]])</f>
        <v>2016</v>
      </c>
      <c r="AR6309" t="str">
        <f>TEXT(Table1[[#This Row],[Order Date]],"mmmm")</f>
        <v>November</v>
      </c>
      <c r="AS6309" t="str">
        <f>"Q"&amp;ROUNDUP(MONTH(Table1[[#This Row],[Order Date]])/3,0)</f>
        <v>Q4</v>
      </c>
      <c r="AT6309">
        <f>IF(Table1[[#This Row],[Sales]]=0,0,Table1[[#This Row],[Profit]]/Table1[[#This Row],[Sales]])</f>
        <v>0.35000000000000003</v>
      </c>
    </row>
    <row r="6310" spans="22:46" x14ac:dyDescent="0.3">
      <c r="V6310">
        <v>6309</v>
      </c>
      <c r="W6310" t="s">
        <v>9613</v>
      </c>
      <c r="X6310" s="1">
        <v>42678</v>
      </c>
      <c r="Y6310" s="1">
        <v>42532</v>
      </c>
      <c r="Z6310" t="s">
        <v>22</v>
      </c>
      <c r="AA6310" t="s">
        <v>8000</v>
      </c>
      <c r="AB6310" t="s">
        <v>8001</v>
      </c>
      <c r="AC6310" t="s">
        <v>41</v>
      </c>
      <c r="AD6310" t="s">
        <v>26</v>
      </c>
      <c r="AE6310" t="s">
        <v>9614</v>
      </c>
      <c r="AF6310" t="s">
        <v>474</v>
      </c>
      <c r="AG6310">
        <v>97405</v>
      </c>
      <c r="AH6310" t="s">
        <v>44</v>
      </c>
      <c r="AI6310" t="s">
        <v>8004</v>
      </c>
      <c r="AJ6310" t="s">
        <v>31</v>
      </c>
      <c r="AK6310" t="s">
        <v>35</v>
      </c>
      <c r="AL6310" t="s">
        <v>8005</v>
      </c>
      <c r="AM6310">
        <v>650.35199999999998</v>
      </c>
      <c r="AN6310">
        <v>3</v>
      </c>
      <c r="AO6310">
        <v>0.2</v>
      </c>
      <c r="AP6310">
        <v>-97.552800000000005</v>
      </c>
      <c r="AQ6310">
        <f>YEAR(Table1[[#This Row],[Order Date]])</f>
        <v>2016</v>
      </c>
      <c r="AR6310" t="str">
        <f>TEXT(Table1[[#This Row],[Order Date]],"mmmm")</f>
        <v>November</v>
      </c>
      <c r="AS6310" t="str">
        <f>"Q"&amp;ROUNDUP(MONTH(Table1[[#This Row],[Order Date]])/3,0)</f>
        <v>Q4</v>
      </c>
      <c r="AT6310">
        <f>IF(Table1[[#This Row],[Sales]]=0,0,Table1[[#This Row],[Profit]]/Table1[[#This Row],[Sales]])</f>
        <v>-0.15000000000000002</v>
      </c>
    </row>
    <row r="6311" spans="22:46" x14ac:dyDescent="0.3">
      <c r="V6311">
        <v>6310</v>
      </c>
      <c r="W6311" t="s">
        <v>9613</v>
      </c>
      <c r="X6311" s="1">
        <v>42678</v>
      </c>
      <c r="Y6311" s="1">
        <v>42532</v>
      </c>
      <c r="Z6311" t="s">
        <v>22</v>
      </c>
      <c r="AA6311" t="s">
        <v>8000</v>
      </c>
      <c r="AB6311" t="s">
        <v>8001</v>
      </c>
      <c r="AC6311" t="s">
        <v>41</v>
      </c>
      <c r="AD6311" t="s">
        <v>26</v>
      </c>
      <c r="AE6311" t="s">
        <v>9614</v>
      </c>
      <c r="AF6311" t="s">
        <v>474</v>
      </c>
      <c r="AG6311">
        <v>97405</v>
      </c>
      <c r="AH6311" t="s">
        <v>44</v>
      </c>
      <c r="AI6311" t="s">
        <v>2217</v>
      </c>
      <c r="AJ6311" t="s">
        <v>46</v>
      </c>
      <c r="AK6311" t="s">
        <v>47</v>
      </c>
      <c r="AL6311" t="s">
        <v>2218</v>
      </c>
      <c r="AM6311">
        <v>629.18399999999997</v>
      </c>
      <c r="AN6311">
        <v>8</v>
      </c>
      <c r="AO6311">
        <v>0.2</v>
      </c>
      <c r="AP6311">
        <v>228.07919999999999</v>
      </c>
      <c r="AQ6311">
        <f>YEAR(Table1[[#This Row],[Order Date]])</f>
        <v>2016</v>
      </c>
      <c r="AR6311" t="str">
        <f>TEXT(Table1[[#This Row],[Order Date]],"mmmm")</f>
        <v>November</v>
      </c>
      <c r="AS6311" t="str">
        <f>"Q"&amp;ROUNDUP(MONTH(Table1[[#This Row],[Order Date]])/3,0)</f>
        <v>Q4</v>
      </c>
      <c r="AT6311">
        <f>IF(Table1[[#This Row],[Sales]]=0,0,Table1[[#This Row],[Profit]]/Table1[[#This Row],[Sales]])</f>
        <v>0.36249999999999999</v>
      </c>
    </row>
    <row r="6312" spans="22:46" x14ac:dyDescent="0.3">
      <c r="V6312">
        <v>6311</v>
      </c>
      <c r="W6312" t="s">
        <v>9613</v>
      </c>
      <c r="X6312" s="1">
        <v>42678</v>
      </c>
      <c r="Y6312" s="1">
        <v>42532</v>
      </c>
      <c r="Z6312" t="s">
        <v>22</v>
      </c>
      <c r="AA6312" t="s">
        <v>8000</v>
      </c>
      <c r="AB6312" t="s">
        <v>8001</v>
      </c>
      <c r="AC6312" t="s">
        <v>41</v>
      </c>
      <c r="AD6312" t="s">
        <v>26</v>
      </c>
      <c r="AE6312" t="s">
        <v>9614</v>
      </c>
      <c r="AF6312" t="s">
        <v>474</v>
      </c>
      <c r="AG6312">
        <v>97405</v>
      </c>
      <c r="AH6312" t="s">
        <v>44</v>
      </c>
      <c r="AI6312" t="s">
        <v>2820</v>
      </c>
      <c r="AJ6312" t="s">
        <v>46</v>
      </c>
      <c r="AK6312" t="s">
        <v>94</v>
      </c>
      <c r="AL6312" t="s">
        <v>2821</v>
      </c>
      <c r="AM6312">
        <v>15.176</v>
      </c>
      <c r="AN6312">
        <v>1</v>
      </c>
      <c r="AO6312">
        <v>0.2</v>
      </c>
      <c r="AP6312">
        <v>5.3116000000000003</v>
      </c>
      <c r="AQ6312">
        <f>YEAR(Table1[[#This Row],[Order Date]])</f>
        <v>2016</v>
      </c>
      <c r="AR6312" t="str">
        <f>TEXT(Table1[[#This Row],[Order Date]],"mmmm")</f>
        <v>November</v>
      </c>
      <c r="AS6312" t="str">
        <f>"Q"&amp;ROUNDUP(MONTH(Table1[[#This Row],[Order Date]])/3,0)</f>
        <v>Q4</v>
      </c>
      <c r="AT6312">
        <f>IF(Table1[[#This Row],[Sales]]=0,0,Table1[[#This Row],[Profit]]/Table1[[#This Row],[Sales]])</f>
        <v>0.35000000000000003</v>
      </c>
    </row>
    <row r="6313" spans="22:46" x14ac:dyDescent="0.3">
      <c r="V6313">
        <v>6312</v>
      </c>
      <c r="W6313" t="s">
        <v>9615</v>
      </c>
      <c r="X6313" s="1">
        <v>41893</v>
      </c>
      <c r="Y6313" t="s">
        <v>3196</v>
      </c>
      <c r="Z6313" t="s">
        <v>51</v>
      </c>
      <c r="AA6313" t="s">
        <v>8555</v>
      </c>
      <c r="AB6313" t="s">
        <v>8556</v>
      </c>
      <c r="AC6313" t="s">
        <v>25</v>
      </c>
      <c r="AD6313" t="s">
        <v>26</v>
      </c>
      <c r="AE6313" t="s">
        <v>9616</v>
      </c>
      <c r="AF6313" t="s">
        <v>43</v>
      </c>
      <c r="AG6313">
        <v>93030</v>
      </c>
      <c r="AH6313" t="s">
        <v>44</v>
      </c>
      <c r="AI6313" t="s">
        <v>519</v>
      </c>
      <c r="AJ6313" t="s">
        <v>31</v>
      </c>
      <c r="AK6313" t="s">
        <v>67</v>
      </c>
      <c r="AL6313" t="s">
        <v>520</v>
      </c>
      <c r="AM6313">
        <v>127.95</v>
      </c>
      <c r="AN6313">
        <v>3</v>
      </c>
      <c r="AO6313">
        <v>0</v>
      </c>
      <c r="AP6313">
        <v>21.7515</v>
      </c>
      <c r="AQ6313">
        <f>YEAR(Table1[[#This Row],[Order Date]])</f>
        <v>2014</v>
      </c>
      <c r="AR6313" t="str">
        <f>TEXT(Table1[[#This Row],[Order Date]],"mmmm")</f>
        <v>September</v>
      </c>
      <c r="AS6313" t="str">
        <f>"Q"&amp;ROUNDUP(MONTH(Table1[[#This Row],[Order Date]])/3,0)</f>
        <v>Q3</v>
      </c>
      <c r="AT6313">
        <f>IF(Table1[[#This Row],[Sales]]=0,0,Table1[[#This Row],[Profit]]/Table1[[#This Row],[Sales]])</f>
        <v>0.16999999999999998</v>
      </c>
    </row>
    <row r="6314" spans="22:46" x14ac:dyDescent="0.3">
      <c r="V6314">
        <v>6313</v>
      </c>
      <c r="W6314" t="s">
        <v>9617</v>
      </c>
      <c r="X6314" s="1">
        <v>42782</v>
      </c>
      <c r="Y6314" t="s">
        <v>5174</v>
      </c>
      <c r="Z6314" t="s">
        <v>51</v>
      </c>
      <c r="AA6314" t="s">
        <v>2300</v>
      </c>
      <c r="AB6314" t="s">
        <v>2301</v>
      </c>
      <c r="AC6314" t="s">
        <v>41</v>
      </c>
      <c r="AD6314" t="s">
        <v>26</v>
      </c>
      <c r="AE6314" t="s">
        <v>843</v>
      </c>
      <c r="AF6314" t="s">
        <v>844</v>
      </c>
      <c r="AG6314">
        <v>6824</v>
      </c>
      <c r="AH6314" t="s">
        <v>160</v>
      </c>
      <c r="AI6314" t="s">
        <v>8251</v>
      </c>
      <c r="AJ6314" t="s">
        <v>46</v>
      </c>
      <c r="AK6314" t="s">
        <v>60</v>
      </c>
      <c r="AL6314" t="s">
        <v>8252</v>
      </c>
      <c r="AM6314">
        <v>579.51</v>
      </c>
      <c r="AN6314">
        <v>3</v>
      </c>
      <c r="AO6314">
        <v>0</v>
      </c>
      <c r="AP6314">
        <v>81.131399999999999</v>
      </c>
      <c r="AQ6314">
        <f>YEAR(Table1[[#This Row],[Order Date]])</f>
        <v>2017</v>
      </c>
      <c r="AR6314" t="str">
        <f>TEXT(Table1[[#This Row],[Order Date]],"mmmm")</f>
        <v>February</v>
      </c>
      <c r="AS6314" t="str">
        <f>"Q"&amp;ROUNDUP(MONTH(Table1[[#This Row],[Order Date]])/3,0)</f>
        <v>Q1</v>
      </c>
      <c r="AT6314">
        <f>IF(Table1[[#This Row],[Sales]]=0,0,Table1[[#This Row],[Profit]]/Table1[[#This Row],[Sales]])</f>
        <v>0.14000000000000001</v>
      </c>
    </row>
    <row r="6315" spans="22:46" x14ac:dyDescent="0.3">
      <c r="V6315">
        <v>6314</v>
      </c>
      <c r="W6315" t="s">
        <v>9617</v>
      </c>
      <c r="X6315" s="1">
        <v>42782</v>
      </c>
      <c r="Y6315" t="s">
        <v>5174</v>
      </c>
      <c r="Z6315" t="s">
        <v>51</v>
      </c>
      <c r="AA6315" t="s">
        <v>2300</v>
      </c>
      <c r="AB6315" t="s">
        <v>2301</v>
      </c>
      <c r="AC6315" t="s">
        <v>41</v>
      </c>
      <c r="AD6315" t="s">
        <v>26</v>
      </c>
      <c r="AE6315" t="s">
        <v>843</v>
      </c>
      <c r="AF6315" t="s">
        <v>844</v>
      </c>
      <c r="AG6315">
        <v>6824</v>
      </c>
      <c r="AH6315" t="s">
        <v>160</v>
      </c>
      <c r="AI6315" t="s">
        <v>5642</v>
      </c>
      <c r="AJ6315" t="s">
        <v>73</v>
      </c>
      <c r="AK6315" t="s">
        <v>74</v>
      </c>
      <c r="AL6315" t="s">
        <v>5643</v>
      </c>
      <c r="AM6315">
        <v>14.99</v>
      </c>
      <c r="AN6315">
        <v>1</v>
      </c>
      <c r="AO6315">
        <v>0</v>
      </c>
      <c r="AP6315">
        <v>7.3451000000000004</v>
      </c>
      <c r="AQ6315">
        <f>YEAR(Table1[[#This Row],[Order Date]])</f>
        <v>2017</v>
      </c>
      <c r="AR6315" t="str">
        <f>TEXT(Table1[[#This Row],[Order Date]],"mmmm")</f>
        <v>February</v>
      </c>
      <c r="AS6315" t="str">
        <f>"Q"&amp;ROUNDUP(MONTH(Table1[[#This Row],[Order Date]])/3,0)</f>
        <v>Q1</v>
      </c>
      <c r="AT6315">
        <f>IF(Table1[[#This Row],[Sales]]=0,0,Table1[[#This Row],[Profit]]/Table1[[#This Row],[Sales]])</f>
        <v>0.49000000000000005</v>
      </c>
    </row>
    <row r="6316" spans="22:46" x14ac:dyDescent="0.3">
      <c r="V6316">
        <v>6315</v>
      </c>
      <c r="W6316" t="s">
        <v>9618</v>
      </c>
      <c r="X6316" s="1">
        <v>41967</v>
      </c>
      <c r="Y6316" t="s">
        <v>4503</v>
      </c>
      <c r="Z6316" t="s">
        <v>51</v>
      </c>
      <c r="AA6316" t="s">
        <v>2300</v>
      </c>
      <c r="AB6316" t="s">
        <v>2301</v>
      </c>
      <c r="AC6316" t="s">
        <v>41</v>
      </c>
      <c r="AD6316" t="s">
        <v>26</v>
      </c>
      <c r="AE6316" t="s">
        <v>371</v>
      </c>
      <c r="AF6316" t="s">
        <v>267</v>
      </c>
      <c r="AG6316">
        <v>49201</v>
      </c>
      <c r="AH6316" t="s">
        <v>111</v>
      </c>
      <c r="AI6316" t="s">
        <v>555</v>
      </c>
      <c r="AJ6316" t="s">
        <v>46</v>
      </c>
      <c r="AK6316" t="s">
        <v>70</v>
      </c>
      <c r="AL6316" t="s">
        <v>556</v>
      </c>
      <c r="AM6316">
        <v>151.91999999999999</v>
      </c>
      <c r="AN6316">
        <v>4</v>
      </c>
      <c r="AO6316">
        <v>0</v>
      </c>
      <c r="AP6316">
        <v>45.576000000000001</v>
      </c>
      <c r="AQ6316">
        <f>YEAR(Table1[[#This Row],[Order Date]])</f>
        <v>2014</v>
      </c>
      <c r="AR6316" t="str">
        <f>TEXT(Table1[[#This Row],[Order Date]],"mmmm")</f>
        <v>November</v>
      </c>
      <c r="AS6316" t="str">
        <f>"Q"&amp;ROUNDUP(MONTH(Table1[[#This Row],[Order Date]])/3,0)</f>
        <v>Q4</v>
      </c>
      <c r="AT6316">
        <f>IF(Table1[[#This Row],[Sales]]=0,0,Table1[[#This Row],[Profit]]/Table1[[#This Row],[Sales]])</f>
        <v>0.30000000000000004</v>
      </c>
    </row>
    <row r="6317" spans="22:46" x14ac:dyDescent="0.3">
      <c r="V6317">
        <v>6316</v>
      </c>
      <c r="W6317" t="s">
        <v>9618</v>
      </c>
      <c r="X6317" s="1">
        <v>41967</v>
      </c>
      <c r="Y6317" t="s">
        <v>4503</v>
      </c>
      <c r="Z6317" t="s">
        <v>51</v>
      </c>
      <c r="AA6317" t="s">
        <v>2300</v>
      </c>
      <c r="AB6317" t="s">
        <v>2301</v>
      </c>
      <c r="AC6317" t="s">
        <v>41</v>
      </c>
      <c r="AD6317" t="s">
        <v>26</v>
      </c>
      <c r="AE6317" t="s">
        <v>371</v>
      </c>
      <c r="AF6317" t="s">
        <v>267</v>
      </c>
      <c r="AG6317">
        <v>49201</v>
      </c>
      <c r="AH6317" t="s">
        <v>111</v>
      </c>
      <c r="AI6317" t="s">
        <v>2217</v>
      </c>
      <c r="AJ6317" t="s">
        <v>46</v>
      </c>
      <c r="AK6317" t="s">
        <v>47</v>
      </c>
      <c r="AL6317" t="s">
        <v>2218</v>
      </c>
      <c r="AM6317">
        <v>196.62</v>
      </c>
      <c r="AN6317">
        <v>2</v>
      </c>
      <c r="AO6317">
        <v>0</v>
      </c>
      <c r="AP6317">
        <v>96.343800000000002</v>
      </c>
      <c r="AQ6317">
        <f>YEAR(Table1[[#This Row],[Order Date]])</f>
        <v>2014</v>
      </c>
      <c r="AR6317" t="str">
        <f>TEXT(Table1[[#This Row],[Order Date]],"mmmm")</f>
        <v>November</v>
      </c>
      <c r="AS6317" t="str">
        <f>"Q"&amp;ROUNDUP(MONTH(Table1[[#This Row],[Order Date]])/3,0)</f>
        <v>Q4</v>
      </c>
      <c r="AT6317">
        <f>IF(Table1[[#This Row],[Sales]]=0,0,Table1[[#This Row],[Profit]]/Table1[[#This Row],[Sales]])</f>
        <v>0.49</v>
      </c>
    </row>
    <row r="6318" spans="22:46" x14ac:dyDescent="0.3">
      <c r="V6318">
        <v>6317</v>
      </c>
      <c r="W6318" t="s">
        <v>9618</v>
      </c>
      <c r="X6318" s="1">
        <v>41967</v>
      </c>
      <c r="Y6318" t="s">
        <v>4503</v>
      </c>
      <c r="Z6318" t="s">
        <v>51</v>
      </c>
      <c r="AA6318" t="s">
        <v>2300</v>
      </c>
      <c r="AB6318" t="s">
        <v>2301</v>
      </c>
      <c r="AC6318" t="s">
        <v>41</v>
      </c>
      <c r="AD6318" t="s">
        <v>26</v>
      </c>
      <c r="AE6318" t="s">
        <v>371</v>
      </c>
      <c r="AF6318" t="s">
        <v>267</v>
      </c>
      <c r="AG6318">
        <v>49201</v>
      </c>
      <c r="AH6318" t="s">
        <v>111</v>
      </c>
      <c r="AI6318" t="s">
        <v>6517</v>
      </c>
      <c r="AJ6318" t="s">
        <v>46</v>
      </c>
      <c r="AK6318" t="s">
        <v>94</v>
      </c>
      <c r="AL6318" t="s">
        <v>6518</v>
      </c>
      <c r="AM6318">
        <v>144.12</v>
      </c>
      <c r="AN6318">
        <v>3</v>
      </c>
      <c r="AO6318">
        <v>0</v>
      </c>
      <c r="AP6318">
        <v>69.177599999999998</v>
      </c>
      <c r="AQ6318">
        <f>YEAR(Table1[[#This Row],[Order Date]])</f>
        <v>2014</v>
      </c>
      <c r="AR6318" t="str">
        <f>TEXT(Table1[[#This Row],[Order Date]],"mmmm")</f>
        <v>November</v>
      </c>
      <c r="AS6318" t="str">
        <f>"Q"&amp;ROUNDUP(MONTH(Table1[[#This Row],[Order Date]])/3,0)</f>
        <v>Q4</v>
      </c>
      <c r="AT6318">
        <f>IF(Table1[[#This Row],[Sales]]=0,0,Table1[[#This Row],[Profit]]/Table1[[#This Row],[Sales]])</f>
        <v>0.48</v>
      </c>
    </row>
    <row r="6319" spans="22:46" x14ac:dyDescent="0.3">
      <c r="V6319">
        <v>6318</v>
      </c>
      <c r="W6319" t="s">
        <v>9618</v>
      </c>
      <c r="X6319" s="1">
        <v>41967</v>
      </c>
      <c r="Y6319" t="s">
        <v>4503</v>
      </c>
      <c r="Z6319" t="s">
        <v>51</v>
      </c>
      <c r="AA6319" t="s">
        <v>2300</v>
      </c>
      <c r="AB6319" t="s">
        <v>2301</v>
      </c>
      <c r="AC6319" t="s">
        <v>41</v>
      </c>
      <c r="AD6319" t="s">
        <v>26</v>
      </c>
      <c r="AE6319" t="s">
        <v>371</v>
      </c>
      <c r="AF6319" t="s">
        <v>267</v>
      </c>
      <c r="AG6319">
        <v>49201</v>
      </c>
      <c r="AH6319" t="s">
        <v>111</v>
      </c>
      <c r="AI6319" t="s">
        <v>1052</v>
      </c>
      <c r="AJ6319" t="s">
        <v>46</v>
      </c>
      <c r="AK6319" t="s">
        <v>94</v>
      </c>
      <c r="AL6319" t="s">
        <v>1053</v>
      </c>
      <c r="AM6319">
        <v>15.96</v>
      </c>
      <c r="AN6319">
        <v>2</v>
      </c>
      <c r="AO6319">
        <v>0</v>
      </c>
      <c r="AP6319">
        <v>7.98</v>
      </c>
      <c r="AQ6319">
        <f>YEAR(Table1[[#This Row],[Order Date]])</f>
        <v>2014</v>
      </c>
      <c r="AR6319" t="str">
        <f>TEXT(Table1[[#This Row],[Order Date]],"mmmm")</f>
        <v>November</v>
      </c>
      <c r="AS6319" t="str">
        <f>"Q"&amp;ROUNDUP(MONTH(Table1[[#This Row],[Order Date]])/3,0)</f>
        <v>Q4</v>
      </c>
      <c r="AT6319">
        <f>IF(Table1[[#This Row],[Sales]]=0,0,Table1[[#This Row],[Profit]]/Table1[[#This Row],[Sales]])</f>
        <v>0.5</v>
      </c>
    </row>
    <row r="6320" spans="22:46" x14ac:dyDescent="0.3">
      <c r="V6320">
        <v>6319</v>
      </c>
      <c r="W6320" t="s">
        <v>9619</v>
      </c>
      <c r="X6320" s="1">
        <v>43064</v>
      </c>
      <c r="Y6320" t="s">
        <v>3169</v>
      </c>
      <c r="Z6320" t="s">
        <v>22</v>
      </c>
      <c r="AA6320" t="s">
        <v>4655</v>
      </c>
      <c r="AB6320" t="s">
        <v>4656</v>
      </c>
      <c r="AC6320" t="s">
        <v>41</v>
      </c>
      <c r="AD6320" t="s">
        <v>26</v>
      </c>
      <c r="AE6320" t="s">
        <v>4599</v>
      </c>
      <c r="AF6320" t="s">
        <v>43</v>
      </c>
      <c r="AG6320">
        <v>92677</v>
      </c>
      <c r="AH6320" t="s">
        <v>44</v>
      </c>
      <c r="AI6320" t="s">
        <v>7504</v>
      </c>
      <c r="AJ6320" t="s">
        <v>73</v>
      </c>
      <c r="AK6320" t="s">
        <v>74</v>
      </c>
      <c r="AL6320" t="s">
        <v>7505</v>
      </c>
      <c r="AM6320">
        <v>39.96</v>
      </c>
      <c r="AN6320">
        <v>5</v>
      </c>
      <c r="AO6320">
        <v>0.2</v>
      </c>
      <c r="AP6320">
        <v>3.4965000000000002</v>
      </c>
      <c r="AQ6320">
        <f>YEAR(Table1[[#This Row],[Order Date]])</f>
        <v>2017</v>
      </c>
      <c r="AR6320" t="str">
        <f>TEXT(Table1[[#This Row],[Order Date]],"mmmm")</f>
        <v>November</v>
      </c>
      <c r="AS6320" t="str">
        <f>"Q"&amp;ROUNDUP(MONTH(Table1[[#This Row],[Order Date]])/3,0)</f>
        <v>Q4</v>
      </c>
      <c r="AT6320">
        <f>IF(Table1[[#This Row],[Sales]]=0,0,Table1[[#This Row],[Profit]]/Table1[[#This Row],[Sales]])</f>
        <v>8.7500000000000008E-2</v>
      </c>
    </row>
    <row r="6321" spans="22:46" x14ac:dyDescent="0.3">
      <c r="V6321">
        <v>6320</v>
      </c>
      <c r="W6321" t="s">
        <v>9619</v>
      </c>
      <c r="X6321" s="1">
        <v>43064</v>
      </c>
      <c r="Y6321" t="s">
        <v>3169</v>
      </c>
      <c r="Z6321" t="s">
        <v>22</v>
      </c>
      <c r="AA6321" t="s">
        <v>4655</v>
      </c>
      <c r="AB6321" t="s">
        <v>4656</v>
      </c>
      <c r="AC6321" t="s">
        <v>41</v>
      </c>
      <c r="AD6321" t="s">
        <v>26</v>
      </c>
      <c r="AE6321" t="s">
        <v>4599</v>
      </c>
      <c r="AF6321" t="s">
        <v>43</v>
      </c>
      <c r="AG6321">
        <v>92677</v>
      </c>
      <c r="AH6321" t="s">
        <v>44</v>
      </c>
      <c r="AI6321" t="s">
        <v>630</v>
      </c>
      <c r="AJ6321" t="s">
        <v>46</v>
      </c>
      <c r="AK6321" t="s">
        <v>94</v>
      </c>
      <c r="AL6321" t="s">
        <v>2468</v>
      </c>
      <c r="AM6321">
        <v>34.08</v>
      </c>
      <c r="AN6321">
        <v>6</v>
      </c>
      <c r="AO6321">
        <v>0</v>
      </c>
      <c r="AP6321">
        <v>15.336</v>
      </c>
      <c r="AQ6321">
        <f>YEAR(Table1[[#This Row],[Order Date]])</f>
        <v>2017</v>
      </c>
      <c r="AR6321" t="str">
        <f>TEXT(Table1[[#This Row],[Order Date]],"mmmm")</f>
        <v>November</v>
      </c>
      <c r="AS6321" t="str">
        <f>"Q"&amp;ROUNDUP(MONTH(Table1[[#This Row],[Order Date]])/3,0)</f>
        <v>Q4</v>
      </c>
      <c r="AT6321">
        <f>IF(Table1[[#This Row],[Sales]]=0,0,Table1[[#This Row],[Profit]]/Table1[[#This Row],[Sales]])</f>
        <v>0.45</v>
      </c>
    </row>
    <row r="6322" spans="22:46" x14ac:dyDescent="0.3">
      <c r="V6322">
        <v>6321</v>
      </c>
      <c r="W6322" t="s">
        <v>9620</v>
      </c>
      <c r="X6322" s="1">
        <v>43006</v>
      </c>
      <c r="Y6322" s="1">
        <v>42776</v>
      </c>
      <c r="Z6322" t="s">
        <v>51</v>
      </c>
      <c r="AA6322" t="s">
        <v>1298</v>
      </c>
      <c r="AB6322" t="s">
        <v>1299</v>
      </c>
      <c r="AC6322" t="s">
        <v>41</v>
      </c>
      <c r="AD6322" t="s">
        <v>26</v>
      </c>
      <c r="AE6322" t="s">
        <v>1712</v>
      </c>
      <c r="AF6322" t="s">
        <v>55</v>
      </c>
      <c r="AG6322">
        <v>32216</v>
      </c>
      <c r="AH6322" t="s">
        <v>29</v>
      </c>
      <c r="AI6322" t="s">
        <v>2564</v>
      </c>
      <c r="AJ6322" t="s">
        <v>46</v>
      </c>
      <c r="AK6322" t="s">
        <v>94</v>
      </c>
      <c r="AL6322" t="s">
        <v>2565</v>
      </c>
      <c r="AM6322">
        <v>10.368</v>
      </c>
      <c r="AN6322">
        <v>2</v>
      </c>
      <c r="AO6322">
        <v>0.2</v>
      </c>
      <c r="AP6322">
        <v>3.6288</v>
      </c>
      <c r="AQ6322">
        <f>YEAR(Table1[[#This Row],[Order Date]])</f>
        <v>2017</v>
      </c>
      <c r="AR6322" t="str">
        <f>TEXT(Table1[[#This Row],[Order Date]],"mmmm")</f>
        <v>September</v>
      </c>
      <c r="AS6322" t="str">
        <f>"Q"&amp;ROUNDUP(MONTH(Table1[[#This Row],[Order Date]])/3,0)</f>
        <v>Q3</v>
      </c>
      <c r="AT6322">
        <f>IF(Table1[[#This Row],[Sales]]=0,0,Table1[[#This Row],[Profit]]/Table1[[#This Row],[Sales]])</f>
        <v>0.35</v>
      </c>
    </row>
    <row r="6323" spans="22:46" x14ac:dyDescent="0.3">
      <c r="V6323">
        <v>6322</v>
      </c>
      <c r="W6323" t="s">
        <v>9621</v>
      </c>
      <c r="X6323" s="1">
        <v>41925</v>
      </c>
      <c r="Y6323" t="s">
        <v>8608</v>
      </c>
      <c r="Z6323" t="s">
        <v>51</v>
      </c>
      <c r="AA6323" t="s">
        <v>2447</v>
      </c>
      <c r="AB6323" t="s">
        <v>2448</v>
      </c>
      <c r="AC6323" t="s">
        <v>41</v>
      </c>
      <c r="AD6323" t="s">
        <v>26</v>
      </c>
      <c r="AE6323" t="s">
        <v>2586</v>
      </c>
      <c r="AF6323" t="s">
        <v>301</v>
      </c>
      <c r="AG6323">
        <v>10550</v>
      </c>
      <c r="AH6323" t="s">
        <v>160</v>
      </c>
      <c r="AI6323" t="s">
        <v>2212</v>
      </c>
      <c r="AJ6323" t="s">
        <v>46</v>
      </c>
      <c r="AK6323" t="s">
        <v>77</v>
      </c>
      <c r="AL6323" t="s">
        <v>2213</v>
      </c>
      <c r="AM6323">
        <v>7.7519999999999998</v>
      </c>
      <c r="AN6323">
        <v>3</v>
      </c>
      <c r="AO6323">
        <v>0.2</v>
      </c>
      <c r="AP6323">
        <v>2.8100999999999998</v>
      </c>
      <c r="AQ6323">
        <f>YEAR(Table1[[#This Row],[Order Date]])</f>
        <v>2014</v>
      </c>
      <c r="AR6323" t="str">
        <f>TEXT(Table1[[#This Row],[Order Date]],"mmmm")</f>
        <v>October</v>
      </c>
      <c r="AS6323" t="str">
        <f>"Q"&amp;ROUNDUP(MONTH(Table1[[#This Row],[Order Date]])/3,0)</f>
        <v>Q4</v>
      </c>
      <c r="AT6323">
        <f>IF(Table1[[#This Row],[Sales]]=0,0,Table1[[#This Row],[Profit]]/Table1[[#This Row],[Sales]])</f>
        <v>0.36249999999999999</v>
      </c>
    </row>
    <row r="6324" spans="22:46" x14ac:dyDescent="0.3">
      <c r="V6324">
        <v>6323</v>
      </c>
      <c r="W6324" t="s">
        <v>9622</v>
      </c>
      <c r="X6324" s="1">
        <v>41793</v>
      </c>
      <c r="Y6324" s="1">
        <v>41826</v>
      </c>
      <c r="Z6324" t="s">
        <v>22</v>
      </c>
      <c r="AA6324" t="s">
        <v>1697</v>
      </c>
      <c r="AB6324" t="s">
        <v>1698</v>
      </c>
      <c r="AC6324" t="s">
        <v>108</v>
      </c>
      <c r="AD6324" t="s">
        <v>26</v>
      </c>
      <c r="AE6324" t="s">
        <v>5933</v>
      </c>
      <c r="AF6324" t="s">
        <v>267</v>
      </c>
      <c r="AG6324">
        <v>48640</v>
      </c>
      <c r="AH6324" t="s">
        <v>111</v>
      </c>
      <c r="AI6324" t="s">
        <v>2913</v>
      </c>
      <c r="AJ6324" t="s">
        <v>46</v>
      </c>
      <c r="AK6324" t="s">
        <v>190</v>
      </c>
      <c r="AL6324" t="s">
        <v>2914</v>
      </c>
      <c r="AM6324">
        <v>15.28</v>
      </c>
      <c r="AN6324">
        <v>2</v>
      </c>
      <c r="AO6324">
        <v>0</v>
      </c>
      <c r="AP6324">
        <v>7.4871999999999996</v>
      </c>
      <c r="AQ6324">
        <f>YEAR(Table1[[#This Row],[Order Date]])</f>
        <v>2014</v>
      </c>
      <c r="AR6324" t="str">
        <f>TEXT(Table1[[#This Row],[Order Date]],"mmmm")</f>
        <v>June</v>
      </c>
      <c r="AS6324" t="str">
        <f>"Q"&amp;ROUNDUP(MONTH(Table1[[#This Row],[Order Date]])/3,0)</f>
        <v>Q2</v>
      </c>
      <c r="AT6324">
        <f>IF(Table1[[#This Row],[Sales]]=0,0,Table1[[#This Row],[Profit]]/Table1[[#This Row],[Sales]])</f>
        <v>0.49</v>
      </c>
    </row>
    <row r="6325" spans="22:46" x14ac:dyDescent="0.3">
      <c r="V6325">
        <v>6324</v>
      </c>
      <c r="W6325" t="s">
        <v>9623</v>
      </c>
      <c r="X6325" s="1">
        <v>41807</v>
      </c>
      <c r="Y6325" t="s">
        <v>2520</v>
      </c>
      <c r="Z6325" t="s">
        <v>51</v>
      </c>
      <c r="AA6325" t="s">
        <v>5322</v>
      </c>
      <c r="AB6325" t="s">
        <v>5323</v>
      </c>
      <c r="AC6325" t="s">
        <v>25</v>
      </c>
      <c r="AD6325" t="s">
        <v>26</v>
      </c>
      <c r="AE6325" t="s">
        <v>684</v>
      </c>
      <c r="AF6325" t="s">
        <v>276</v>
      </c>
      <c r="AG6325">
        <v>19711</v>
      </c>
      <c r="AH6325" t="s">
        <v>160</v>
      </c>
      <c r="AI6325" t="s">
        <v>8956</v>
      </c>
      <c r="AJ6325" t="s">
        <v>73</v>
      </c>
      <c r="AK6325" t="s">
        <v>768</v>
      </c>
      <c r="AL6325" t="s">
        <v>8957</v>
      </c>
      <c r="AM6325">
        <v>65.97</v>
      </c>
      <c r="AN6325">
        <v>3</v>
      </c>
      <c r="AO6325">
        <v>0</v>
      </c>
      <c r="AP6325">
        <v>31.0059</v>
      </c>
      <c r="AQ6325">
        <f>YEAR(Table1[[#This Row],[Order Date]])</f>
        <v>2014</v>
      </c>
      <c r="AR6325" t="str">
        <f>TEXT(Table1[[#This Row],[Order Date]],"mmmm")</f>
        <v>June</v>
      </c>
      <c r="AS6325" t="str">
        <f>"Q"&amp;ROUNDUP(MONTH(Table1[[#This Row],[Order Date]])/3,0)</f>
        <v>Q2</v>
      </c>
      <c r="AT6325">
        <f>IF(Table1[[#This Row],[Sales]]=0,0,Table1[[#This Row],[Profit]]/Table1[[#This Row],[Sales]])</f>
        <v>0.47000000000000003</v>
      </c>
    </row>
    <row r="6326" spans="22:46" x14ac:dyDescent="0.3">
      <c r="V6326">
        <v>6325</v>
      </c>
      <c r="W6326" t="s">
        <v>9624</v>
      </c>
      <c r="X6326" s="1">
        <v>42306</v>
      </c>
      <c r="Y6326" s="1">
        <v>42046</v>
      </c>
      <c r="Z6326" t="s">
        <v>51</v>
      </c>
      <c r="AA6326" t="s">
        <v>2278</v>
      </c>
      <c r="AB6326" t="s">
        <v>2279</v>
      </c>
      <c r="AC6326" t="s">
        <v>41</v>
      </c>
      <c r="AD6326" t="s">
        <v>26</v>
      </c>
      <c r="AE6326" t="s">
        <v>136</v>
      </c>
      <c r="AF6326" t="s">
        <v>43</v>
      </c>
      <c r="AG6326">
        <v>94109</v>
      </c>
      <c r="AH6326" t="s">
        <v>44</v>
      </c>
      <c r="AI6326" t="s">
        <v>2103</v>
      </c>
      <c r="AJ6326" t="s">
        <v>46</v>
      </c>
      <c r="AK6326" t="s">
        <v>94</v>
      </c>
      <c r="AL6326" t="s">
        <v>2104</v>
      </c>
      <c r="AM6326">
        <v>33.4</v>
      </c>
      <c r="AN6326">
        <v>5</v>
      </c>
      <c r="AO6326">
        <v>0</v>
      </c>
      <c r="AP6326">
        <v>16.032</v>
      </c>
      <c r="AQ6326">
        <f>YEAR(Table1[[#This Row],[Order Date]])</f>
        <v>2015</v>
      </c>
      <c r="AR6326" t="str">
        <f>TEXT(Table1[[#This Row],[Order Date]],"mmmm")</f>
        <v>October</v>
      </c>
      <c r="AS6326" t="str">
        <f>"Q"&amp;ROUNDUP(MONTH(Table1[[#This Row],[Order Date]])/3,0)</f>
        <v>Q4</v>
      </c>
      <c r="AT6326">
        <f>IF(Table1[[#This Row],[Sales]]=0,0,Table1[[#This Row],[Profit]]/Table1[[#This Row],[Sales]])</f>
        <v>0.48000000000000004</v>
      </c>
    </row>
    <row r="6327" spans="22:46" x14ac:dyDescent="0.3">
      <c r="V6327">
        <v>6326</v>
      </c>
      <c r="W6327" t="s">
        <v>9624</v>
      </c>
      <c r="X6327" s="1">
        <v>42306</v>
      </c>
      <c r="Y6327" s="1">
        <v>42046</v>
      </c>
      <c r="Z6327" t="s">
        <v>51</v>
      </c>
      <c r="AA6327" t="s">
        <v>2278</v>
      </c>
      <c r="AB6327" t="s">
        <v>2279</v>
      </c>
      <c r="AC6327" t="s">
        <v>41</v>
      </c>
      <c r="AD6327" t="s">
        <v>26</v>
      </c>
      <c r="AE6327" t="s">
        <v>136</v>
      </c>
      <c r="AF6327" t="s">
        <v>43</v>
      </c>
      <c r="AG6327">
        <v>94109</v>
      </c>
      <c r="AH6327" t="s">
        <v>44</v>
      </c>
      <c r="AI6327" t="s">
        <v>1925</v>
      </c>
      <c r="AJ6327" t="s">
        <v>46</v>
      </c>
      <c r="AK6327" t="s">
        <v>190</v>
      </c>
      <c r="AL6327" t="s">
        <v>1926</v>
      </c>
      <c r="AM6327">
        <v>210.84</v>
      </c>
      <c r="AN6327">
        <v>4</v>
      </c>
      <c r="AO6327">
        <v>0</v>
      </c>
      <c r="AP6327">
        <v>103.3116</v>
      </c>
      <c r="AQ6327">
        <f>YEAR(Table1[[#This Row],[Order Date]])</f>
        <v>2015</v>
      </c>
      <c r="AR6327" t="str">
        <f>TEXT(Table1[[#This Row],[Order Date]],"mmmm")</f>
        <v>October</v>
      </c>
      <c r="AS6327" t="str">
        <f>"Q"&amp;ROUNDUP(MONTH(Table1[[#This Row],[Order Date]])/3,0)</f>
        <v>Q4</v>
      </c>
      <c r="AT6327">
        <f>IF(Table1[[#This Row],[Sales]]=0,0,Table1[[#This Row],[Profit]]/Table1[[#This Row],[Sales]])</f>
        <v>0.49</v>
      </c>
    </row>
    <row r="6328" spans="22:46" x14ac:dyDescent="0.3">
      <c r="V6328">
        <v>6327</v>
      </c>
      <c r="W6328" t="s">
        <v>9625</v>
      </c>
      <c r="X6328" s="1">
        <v>41659</v>
      </c>
      <c r="Y6328" t="s">
        <v>3691</v>
      </c>
      <c r="Z6328" t="s">
        <v>51</v>
      </c>
      <c r="AA6328" t="s">
        <v>1864</v>
      </c>
      <c r="AB6328" t="s">
        <v>1865</v>
      </c>
      <c r="AC6328" t="s">
        <v>25</v>
      </c>
      <c r="AD6328" t="s">
        <v>26</v>
      </c>
      <c r="AE6328" t="s">
        <v>266</v>
      </c>
      <c r="AF6328" t="s">
        <v>267</v>
      </c>
      <c r="AG6328">
        <v>48185</v>
      </c>
      <c r="AH6328" t="s">
        <v>111</v>
      </c>
      <c r="AI6328" t="s">
        <v>59</v>
      </c>
      <c r="AJ6328" t="s">
        <v>46</v>
      </c>
      <c r="AK6328" t="s">
        <v>60</v>
      </c>
      <c r="AL6328" t="s">
        <v>61</v>
      </c>
      <c r="AM6328">
        <v>13.98</v>
      </c>
      <c r="AN6328">
        <v>1</v>
      </c>
      <c r="AO6328">
        <v>0</v>
      </c>
      <c r="AP6328">
        <v>4.0541999999999998</v>
      </c>
      <c r="AQ6328">
        <f>YEAR(Table1[[#This Row],[Order Date]])</f>
        <v>2014</v>
      </c>
      <c r="AR6328" t="str">
        <f>TEXT(Table1[[#This Row],[Order Date]],"mmmm")</f>
        <v>January</v>
      </c>
      <c r="AS6328" t="str">
        <f>"Q"&amp;ROUNDUP(MONTH(Table1[[#This Row],[Order Date]])/3,0)</f>
        <v>Q1</v>
      </c>
      <c r="AT6328">
        <f>IF(Table1[[#This Row],[Sales]]=0,0,Table1[[#This Row],[Profit]]/Table1[[#This Row],[Sales]])</f>
        <v>0.28999999999999998</v>
      </c>
    </row>
    <row r="6329" spans="22:46" x14ac:dyDescent="0.3">
      <c r="V6329">
        <v>6328</v>
      </c>
      <c r="W6329" t="s">
        <v>9625</v>
      </c>
      <c r="X6329" s="1">
        <v>41659</v>
      </c>
      <c r="Y6329" t="s">
        <v>3691</v>
      </c>
      <c r="Z6329" t="s">
        <v>51</v>
      </c>
      <c r="AA6329" t="s">
        <v>1864</v>
      </c>
      <c r="AB6329" t="s">
        <v>1865</v>
      </c>
      <c r="AC6329" t="s">
        <v>25</v>
      </c>
      <c r="AD6329" t="s">
        <v>26</v>
      </c>
      <c r="AE6329" t="s">
        <v>266</v>
      </c>
      <c r="AF6329" t="s">
        <v>267</v>
      </c>
      <c r="AG6329">
        <v>48185</v>
      </c>
      <c r="AH6329" t="s">
        <v>111</v>
      </c>
      <c r="AI6329" t="s">
        <v>1221</v>
      </c>
      <c r="AJ6329" t="s">
        <v>31</v>
      </c>
      <c r="AK6329" t="s">
        <v>67</v>
      </c>
      <c r="AL6329" t="s">
        <v>1222</v>
      </c>
      <c r="AM6329">
        <v>272.94</v>
      </c>
      <c r="AN6329">
        <v>3</v>
      </c>
      <c r="AO6329">
        <v>0</v>
      </c>
      <c r="AP6329">
        <v>30.023399999999999</v>
      </c>
      <c r="AQ6329">
        <f>YEAR(Table1[[#This Row],[Order Date]])</f>
        <v>2014</v>
      </c>
      <c r="AR6329" t="str">
        <f>TEXT(Table1[[#This Row],[Order Date]],"mmmm")</f>
        <v>January</v>
      </c>
      <c r="AS6329" t="str">
        <f>"Q"&amp;ROUNDUP(MONTH(Table1[[#This Row],[Order Date]])/3,0)</f>
        <v>Q1</v>
      </c>
      <c r="AT6329">
        <f>IF(Table1[[#This Row],[Sales]]=0,0,Table1[[#This Row],[Profit]]/Table1[[#This Row],[Sales]])</f>
        <v>0.11</v>
      </c>
    </row>
    <row r="6330" spans="22:46" x14ac:dyDescent="0.3">
      <c r="V6330">
        <v>6329</v>
      </c>
      <c r="W6330" t="s">
        <v>9625</v>
      </c>
      <c r="X6330" s="1">
        <v>41659</v>
      </c>
      <c r="Y6330" t="s">
        <v>3691</v>
      </c>
      <c r="Z6330" t="s">
        <v>51</v>
      </c>
      <c r="AA6330" t="s">
        <v>1864</v>
      </c>
      <c r="AB6330" t="s">
        <v>1865</v>
      </c>
      <c r="AC6330" t="s">
        <v>25</v>
      </c>
      <c r="AD6330" t="s">
        <v>26</v>
      </c>
      <c r="AE6330" t="s">
        <v>266</v>
      </c>
      <c r="AF6330" t="s">
        <v>267</v>
      </c>
      <c r="AG6330">
        <v>48185</v>
      </c>
      <c r="AH6330" t="s">
        <v>111</v>
      </c>
      <c r="AI6330" t="s">
        <v>2340</v>
      </c>
      <c r="AJ6330" t="s">
        <v>46</v>
      </c>
      <c r="AK6330" t="s">
        <v>77</v>
      </c>
      <c r="AL6330" t="s">
        <v>2341</v>
      </c>
      <c r="AM6330">
        <v>19.05</v>
      </c>
      <c r="AN6330">
        <v>5</v>
      </c>
      <c r="AO6330">
        <v>0</v>
      </c>
      <c r="AP6330">
        <v>8.9535</v>
      </c>
      <c r="AQ6330">
        <f>YEAR(Table1[[#This Row],[Order Date]])</f>
        <v>2014</v>
      </c>
      <c r="AR6330" t="str">
        <f>TEXT(Table1[[#This Row],[Order Date]],"mmmm")</f>
        <v>January</v>
      </c>
      <c r="AS6330" t="str">
        <f>"Q"&amp;ROUNDUP(MONTH(Table1[[#This Row],[Order Date]])/3,0)</f>
        <v>Q1</v>
      </c>
      <c r="AT6330">
        <f>IF(Table1[[#This Row],[Sales]]=0,0,Table1[[#This Row],[Profit]]/Table1[[#This Row],[Sales]])</f>
        <v>0.47</v>
      </c>
    </row>
    <row r="6331" spans="22:46" x14ac:dyDescent="0.3">
      <c r="V6331">
        <v>6330</v>
      </c>
      <c r="W6331" t="s">
        <v>9625</v>
      </c>
      <c r="X6331" s="1">
        <v>41659</v>
      </c>
      <c r="Y6331" t="s">
        <v>3691</v>
      </c>
      <c r="Z6331" t="s">
        <v>51</v>
      </c>
      <c r="AA6331" t="s">
        <v>1864</v>
      </c>
      <c r="AB6331" t="s">
        <v>1865</v>
      </c>
      <c r="AC6331" t="s">
        <v>25</v>
      </c>
      <c r="AD6331" t="s">
        <v>26</v>
      </c>
      <c r="AE6331" t="s">
        <v>266</v>
      </c>
      <c r="AF6331" t="s">
        <v>267</v>
      </c>
      <c r="AG6331">
        <v>48185</v>
      </c>
      <c r="AH6331" t="s">
        <v>111</v>
      </c>
      <c r="AI6331" t="s">
        <v>112</v>
      </c>
      <c r="AJ6331" t="s">
        <v>46</v>
      </c>
      <c r="AK6331" t="s">
        <v>80</v>
      </c>
      <c r="AL6331" t="s">
        <v>113</v>
      </c>
      <c r="AM6331">
        <v>247.71600000000001</v>
      </c>
      <c r="AN6331">
        <v>4</v>
      </c>
      <c r="AO6331">
        <v>0.1</v>
      </c>
      <c r="AP6331">
        <v>93.581599999999995</v>
      </c>
      <c r="AQ6331">
        <f>YEAR(Table1[[#This Row],[Order Date]])</f>
        <v>2014</v>
      </c>
      <c r="AR6331" t="str">
        <f>TEXT(Table1[[#This Row],[Order Date]],"mmmm")</f>
        <v>January</v>
      </c>
      <c r="AS6331" t="str">
        <f>"Q"&amp;ROUNDUP(MONTH(Table1[[#This Row],[Order Date]])/3,0)</f>
        <v>Q1</v>
      </c>
      <c r="AT6331">
        <f>IF(Table1[[#This Row],[Sales]]=0,0,Table1[[#This Row],[Profit]]/Table1[[#This Row],[Sales]])</f>
        <v>0.37777777777777777</v>
      </c>
    </row>
    <row r="6332" spans="22:46" x14ac:dyDescent="0.3">
      <c r="V6332">
        <v>6331</v>
      </c>
      <c r="W6332" t="s">
        <v>9625</v>
      </c>
      <c r="X6332" s="1">
        <v>41659</v>
      </c>
      <c r="Y6332" t="s">
        <v>3691</v>
      </c>
      <c r="Z6332" t="s">
        <v>51</v>
      </c>
      <c r="AA6332" t="s">
        <v>1864</v>
      </c>
      <c r="AB6332" t="s">
        <v>1865</v>
      </c>
      <c r="AC6332" t="s">
        <v>25</v>
      </c>
      <c r="AD6332" t="s">
        <v>26</v>
      </c>
      <c r="AE6332" t="s">
        <v>266</v>
      </c>
      <c r="AF6332" t="s">
        <v>267</v>
      </c>
      <c r="AG6332">
        <v>48185</v>
      </c>
      <c r="AH6332" t="s">
        <v>111</v>
      </c>
      <c r="AI6332" t="s">
        <v>5888</v>
      </c>
      <c r="AJ6332" t="s">
        <v>46</v>
      </c>
      <c r="AK6332" t="s">
        <v>60</v>
      </c>
      <c r="AL6332" t="s">
        <v>5889</v>
      </c>
      <c r="AM6332">
        <v>66.58</v>
      </c>
      <c r="AN6332">
        <v>2</v>
      </c>
      <c r="AO6332">
        <v>0</v>
      </c>
      <c r="AP6332">
        <v>15.979200000000001</v>
      </c>
      <c r="AQ6332">
        <f>YEAR(Table1[[#This Row],[Order Date]])</f>
        <v>2014</v>
      </c>
      <c r="AR6332" t="str">
        <f>TEXT(Table1[[#This Row],[Order Date]],"mmmm")</f>
        <v>January</v>
      </c>
      <c r="AS6332" t="str">
        <f>"Q"&amp;ROUNDUP(MONTH(Table1[[#This Row],[Order Date]])/3,0)</f>
        <v>Q1</v>
      </c>
      <c r="AT6332">
        <f>IF(Table1[[#This Row],[Sales]]=0,0,Table1[[#This Row],[Profit]]/Table1[[#This Row],[Sales]])</f>
        <v>0.24000000000000002</v>
      </c>
    </row>
    <row r="6333" spans="22:46" x14ac:dyDescent="0.3">
      <c r="V6333">
        <v>6332</v>
      </c>
      <c r="W6333" t="s">
        <v>9625</v>
      </c>
      <c r="X6333" s="1">
        <v>41659</v>
      </c>
      <c r="Y6333" t="s">
        <v>3691</v>
      </c>
      <c r="Z6333" t="s">
        <v>51</v>
      </c>
      <c r="AA6333" t="s">
        <v>1864</v>
      </c>
      <c r="AB6333" t="s">
        <v>1865</v>
      </c>
      <c r="AC6333" t="s">
        <v>25</v>
      </c>
      <c r="AD6333" t="s">
        <v>26</v>
      </c>
      <c r="AE6333" t="s">
        <v>266</v>
      </c>
      <c r="AF6333" t="s">
        <v>267</v>
      </c>
      <c r="AG6333">
        <v>48185</v>
      </c>
      <c r="AH6333" t="s">
        <v>111</v>
      </c>
      <c r="AI6333" t="s">
        <v>4762</v>
      </c>
      <c r="AJ6333" t="s">
        <v>46</v>
      </c>
      <c r="AK6333" t="s">
        <v>70</v>
      </c>
      <c r="AL6333" t="s">
        <v>4763</v>
      </c>
      <c r="AM6333">
        <v>43.92</v>
      </c>
      <c r="AN6333">
        <v>3</v>
      </c>
      <c r="AO6333">
        <v>0</v>
      </c>
      <c r="AP6333">
        <v>12.736800000000001</v>
      </c>
      <c r="AQ6333">
        <f>YEAR(Table1[[#This Row],[Order Date]])</f>
        <v>2014</v>
      </c>
      <c r="AR6333" t="str">
        <f>TEXT(Table1[[#This Row],[Order Date]],"mmmm")</f>
        <v>January</v>
      </c>
      <c r="AS6333" t="str">
        <f>"Q"&amp;ROUNDUP(MONTH(Table1[[#This Row],[Order Date]])/3,0)</f>
        <v>Q1</v>
      </c>
      <c r="AT6333">
        <f>IF(Table1[[#This Row],[Sales]]=0,0,Table1[[#This Row],[Profit]]/Table1[[#This Row],[Sales]])</f>
        <v>0.28999999999999998</v>
      </c>
    </row>
    <row r="6334" spans="22:46" x14ac:dyDescent="0.3">
      <c r="V6334">
        <v>6333</v>
      </c>
      <c r="W6334" t="s">
        <v>9625</v>
      </c>
      <c r="X6334" s="1">
        <v>41659</v>
      </c>
      <c r="Y6334" t="s">
        <v>3691</v>
      </c>
      <c r="Z6334" t="s">
        <v>51</v>
      </c>
      <c r="AA6334" t="s">
        <v>1864</v>
      </c>
      <c r="AB6334" t="s">
        <v>1865</v>
      </c>
      <c r="AC6334" t="s">
        <v>25</v>
      </c>
      <c r="AD6334" t="s">
        <v>26</v>
      </c>
      <c r="AE6334" t="s">
        <v>266</v>
      </c>
      <c r="AF6334" t="s">
        <v>267</v>
      </c>
      <c r="AG6334">
        <v>48185</v>
      </c>
      <c r="AH6334" t="s">
        <v>111</v>
      </c>
      <c r="AI6334" t="s">
        <v>3853</v>
      </c>
      <c r="AJ6334" t="s">
        <v>31</v>
      </c>
      <c r="AK6334" t="s">
        <v>67</v>
      </c>
      <c r="AL6334" t="s">
        <v>3854</v>
      </c>
      <c r="AM6334">
        <v>14.73</v>
      </c>
      <c r="AN6334">
        <v>3</v>
      </c>
      <c r="AO6334">
        <v>0</v>
      </c>
      <c r="AP6334">
        <v>4.8609</v>
      </c>
      <c r="AQ6334">
        <f>YEAR(Table1[[#This Row],[Order Date]])</f>
        <v>2014</v>
      </c>
      <c r="AR6334" t="str">
        <f>TEXT(Table1[[#This Row],[Order Date]],"mmmm")</f>
        <v>January</v>
      </c>
      <c r="AS6334" t="str">
        <f>"Q"&amp;ROUNDUP(MONTH(Table1[[#This Row],[Order Date]])/3,0)</f>
        <v>Q1</v>
      </c>
      <c r="AT6334">
        <f>IF(Table1[[#This Row],[Sales]]=0,0,Table1[[#This Row],[Profit]]/Table1[[#This Row],[Sales]])</f>
        <v>0.33</v>
      </c>
    </row>
    <row r="6335" spans="22:46" x14ac:dyDescent="0.3">
      <c r="V6335">
        <v>6334</v>
      </c>
      <c r="W6335" t="s">
        <v>9625</v>
      </c>
      <c r="X6335" s="1">
        <v>41659</v>
      </c>
      <c r="Y6335" t="s">
        <v>3691</v>
      </c>
      <c r="Z6335" t="s">
        <v>51</v>
      </c>
      <c r="AA6335" t="s">
        <v>1864</v>
      </c>
      <c r="AB6335" t="s">
        <v>1865</v>
      </c>
      <c r="AC6335" t="s">
        <v>25</v>
      </c>
      <c r="AD6335" t="s">
        <v>26</v>
      </c>
      <c r="AE6335" t="s">
        <v>266</v>
      </c>
      <c r="AF6335" t="s">
        <v>267</v>
      </c>
      <c r="AG6335">
        <v>48185</v>
      </c>
      <c r="AH6335" t="s">
        <v>111</v>
      </c>
      <c r="AI6335" t="s">
        <v>4365</v>
      </c>
      <c r="AJ6335" t="s">
        <v>46</v>
      </c>
      <c r="AK6335" t="s">
        <v>77</v>
      </c>
      <c r="AL6335" t="s">
        <v>1361</v>
      </c>
      <c r="AM6335">
        <v>29.7</v>
      </c>
      <c r="AN6335">
        <v>5</v>
      </c>
      <c r="AO6335">
        <v>0</v>
      </c>
      <c r="AP6335">
        <v>13.365</v>
      </c>
      <c r="AQ6335">
        <f>YEAR(Table1[[#This Row],[Order Date]])</f>
        <v>2014</v>
      </c>
      <c r="AR6335" t="str">
        <f>TEXT(Table1[[#This Row],[Order Date]],"mmmm")</f>
        <v>January</v>
      </c>
      <c r="AS6335" t="str">
        <f>"Q"&amp;ROUNDUP(MONTH(Table1[[#This Row],[Order Date]])/3,0)</f>
        <v>Q1</v>
      </c>
      <c r="AT6335">
        <f>IF(Table1[[#This Row],[Sales]]=0,0,Table1[[#This Row],[Profit]]/Table1[[#This Row],[Sales]])</f>
        <v>0.45</v>
      </c>
    </row>
    <row r="6336" spans="22:46" x14ac:dyDescent="0.3">
      <c r="V6336">
        <v>6335</v>
      </c>
      <c r="W6336" t="s">
        <v>9626</v>
      </c>
      <c r="X6336" s="1">
        <v>41831</v>
      </c>
      <c r="Y6336" t="s">
        <v>3464</v>
      </c>
      <c r="Z6336" t="s">
        <v>51</v>
      </c>
      <c r="AA6336" t="s">
        <v>7373</v>
      </c>
      <c r="AB6336" t="s">
        <v>7374</v>
      </c>
      <c r="AC6336" t="s">
        <v>25</v>
      </c>
      <c r="AD6336" t="s">
        <v>26</v>
      </c>
      <c r="AE6336" t="s">
        <v>300</v>
      </c>
      <c r="AF6336" t="s">
        <v>301</v>
      </c>
      <c r="AG6336">
        <v>10011</v>
      </c>
      <c r="AH6336" t="s">
        <v>160</v>
      </c>
      <c r="AI6336" t="s">
        <v>1406</v>
      </c>
      <c r="AJ6336" t="s">
        <v>46</v>
      </c>
      <c r="AK6336" t="s">
        <v>94</v>
      </c>
      <c r="AL6336" t="s">
        <v>1407</v>
      </c>
      <c r="AM6336">
        <v>49.12</v>
      </c>
      <c r="AN6336">
        <v>4</v>
      </c>
      <c r="AO6336">
        <v>0</v>
      </c>
      <c r="AP6336">
        <v>23.086400000000001</v>
      </c>
      <c r="AQ6336">
        <f>YEAR(Table1[[#This Row],[Order Date]])</f>
        <v>2014</v>
      </c>
      <c r="AR6336" t="str">
        <f>TEXT(Table1[[#This Row],[Order Date]],"mmmm")</f>
        <v>July</v>
      </c>
      <c r="AS6336" t="str">
        <f>"Q"&amp;ROUNDUP(MONTH(Table1[[#This Row],[Order Date]])/3,0)</f>
        <v>Q3</v>
      </c>
      <c r="AT6336">
        <f>IF(Table1[[#This Row],[Sales]]=0,0,Table1[[#This Row],[Profit]]/Table1[[#This Row],[Sales]])</f>
        <v>0.47000000000000003</v>
      </c>
    </row>
    <row r="6337" spans="22:46" x14ac:dyDescent="0.3">
      <c r="V6337">
        <v>6336</v>
      </c>
      <c r="W6337" t="s">
        <v>9626</v>
      </c>
      <c r="X6337" s="1">
        <v>41831</v>
      </c>
      <c r="Y6337" t="s">
        <v>3464</v>
      </c>
      <c r="Z6337" t="s">
        <v>51</v>
      </c>
      <c r="AA6337" t="s">
        <v>7373</v>
      </c>
      <c r="AB6337" t="s">
        <v>7374</v>
      </c>
      <c r="AC6337" t="s">
        <v>25</v>
      </c>
      <c r="AD6337" t="s">
        <v>26</v>
      </c>
      <c r="AE6337" t="s">
        <v>300</v>
      </c>
      <c r="AF6337" t="s">
        <v>301</v>
      </c>
      <c r="AG6337">
        <v>10011</v>
      </c>
      <c r="AH6337" t="s">
        <v>160</v>
      </c>
      <c r="AI6337" t="s">
        <v>5406</v>
      </c>
      <c r="AJ6337" t="s">
        <v>46</v>
      </c>
      <c r="AK6337" t="s">
        <v>77</v>
      </c>
      <c r="AL6337" t="s">
        <v>5407</v>
      </c>
      <c r="AM6337">
        <v>18.28</v>
      </c>
      <c r="AN6337">
        <v>5</v>
      </c>
      <c r="AO6337">
        <v>0.2</v>
      </c>
      <c r="AP6337">
        <v>6.3979999999999997</v>
      </c>
      <c r="AQ6337">
        <f>YEAR(Table1[[#This Row],[Order Date]])</f>
        <v>2014</v>
      </c>
      <c r="AR6337" t="str">
        <f>TEXT(Table1[[#This Row],[Order Date]],"mmmm")</f>
        <v>July</v>
      </c>
      <c r="AS6337" t="str">
        <f>"Q"&amp;ROUNDUP(MONTH(Table1[[#This Row],[Order Date]])/3,0)</f>
        <v>Q3</v>
      </c>
      <c r="AT6337">
        <f>IF(Table1[[#This Row],[Sales]]=0,0,Table1[[#This Row],[Profit]]/Table1[[#This Row],[Sales]])</f>
        <v>0.35</v>
      </c>
    </row>
    <row r="6338" spans="22:46" x14ac:dyDescent="0.3">
      <c r="V6338">
        <v>6337</v>
      </c>
      <c r="W6338" t="s">
        <v>9627</v>
      </c>
      <c r="X6338" s="1">
        <v>42612</v>
      </c>
      <c r="Y6338" s="1">
        <v>42530</v>
      </c>
      <c r="Z6338" t="s">
        <v>51</v>
      </c>
      <c r="AA6338" t="s">
        <v>7168</v>
      </c>
      <c r="AB6338" t="s">
        <v>7169</v>
      </c>
      <c r="AC6338" t="s">
        <v>25</v>
      </c>
      <c r="AD6338" t="s">
        <v>26</v>
      </c>
      <c r="AE6338" t="s">
        <v>42</v>
      </c>
      <c r="AF6338" t="s">
        <v>43</v>
      </c>
      <c r="AG6338">
        <v>90008</v>
      </c>
      <c r="AH6338" t="s">
        <v>44</v>
      </c>
      <c r="AI6338" t="s">
        <v>7272</v>
      </c>
      <c r="AJ6338" t="s">
        <v>31</v>
      </c>
      <c r="AK6338" t="s">
        <v>67</v>
      </c>
      <c r="AL6338" t="s">
        <v>7273</v>
      </c>
      <c r="AM6338">
        <v>47.04</v>
      </c>
      <c r="AN6338">
        <v>4</v>
      </c>
      <c r="AO6338">
        <v>0</v>
      </c>
      <c r="AP6338">
        <v>15.993600000000001</v>
      </c>
      <c r="AQ6338">
        <f>YEAR(Table1[[#This Row],[Order Date]])</f>
        <v>2016</v>
      </c>
      <c r="AR6338" t="str">
        <f>TEXT(Table1[[#This Row],[Order Date]],"mmmm")</f>
        <v>August</v>
      </c>
      <c r="AS6338" t="str">
        <f>"Q"&amp;ROUNDUP(MONTH(Table1[[#This Row],[Order Date]])/3,0)</f>
        <v>Q3</v>
      </c>
      <c r="AT6338">
        <f>IF(Table1[[#This Row],[Sales]]=0,0,Table1[[#This Row],[Profit]]/Table1[[#This Row],[Sales]])</f>
        <v>0.34</v>
      </c>
    </row>
    <row r="6339" spans="22:46" x14ac:dyDescent="0.3">
      <c r="V6339">
        <v>6338</v>
      </c>
      <c r="W6339" t="s">
        <v>9627</v>
      </c>
      <c r="X6339" s="1">
        <v>42612</v>
      </c>
      <c r="Y6339" s="1">
        <v>42530</v>
      </c>
      <c r="Z6339" t="s">
        <v>51</v>
      </c>
      <c r="AA6339" t="s">
        <v>7168</v>
      </c>
      <c r="AB6339" t="s">
        <v>7169</v>
      </c>
      <c r="AC6339" t="s">
        <v>25</v>
      </c>
      <c r="AD6339" t="s">
        <v>26</v>
      </c>
      <c r="AE6339" t="s">
        <v>42</v>
      </c>
      <c r="AF6339" t="s">
        <v>43</v>
      </c>
      <c r="AG6339">
        <v>90008</v>
      </c>
      <c r="AH6339" t="s">
        <v>44</v>
      </c>
      <c r="AI6339" t="s">
        <v>7041</v>
      </c>
      <c r="AJ6339" t="s">
        <v>73</v>
      </c>
      <c r="AK6339" t="s">
        <v>74</v>
      </c>
      <c r="AL6339" t="s">
        <v>7042</v>
      </c>
      <c r="AM6339">
        <v>339.96</v>
      </c>
      <c r="AN6339">
        <v>5</v>
      </c>
      <c r="AO6339">
        <v>0.2</v>
      </c>
      <c r="AP6339">
        <v>42.494999999999997</v>
      </c>
      <c r="AQ6339">
        <f>YEAR(Table1[[#This Row],[Order Date]])</f>
        <v>2016</v>
      </c>
      <c r="AR6339" t="str">
        <f>TEXT(Table1[[#This Row],[Order Date]],"mmmm")</f>
        <v>August</v>
      </c>
      <c r="AS6339" t="str">
        <f>"Q"&amp;ROUNDUP(MONTH(Table1[[#This Row],[Order Date]])/3,0)</f>
        <v>Q3</v>
      </c>
      <c r="AT6339">
        <f>IF(Table1[[#This Row],[Sales]]=0,0,Table1[[#This Row],[Profit]]/Table1[[#This Row],[Sales]])</f>
        <v>0.125</v>
      </c>
    </row>
    <row r="6340" spans="22:46" x14ac:dyDescent="0.3">
      <c r="V6340">
        <v>6339</v>
      </c>
      <c r="W6340" t="s">
        <v>9628</v>
      </c>
      <c r="X6340" s="1">
        <v>43013</v>
      </c>
      <c r="Y6340" s="1">
        <v>42988</v>
      </c>
      <c r="Z6340" t="s">
        <v>51</v>
      </c>
      <c r="AA6340" t="s">
        <v>4509</v>
      </c>
      <c r="AB6340" t="s">
        <v>4510</v>
      </c>
      <c r="AC6340" t="s">
        <v>41</v>
      </c>
      <c r="AD6340" t="s">
        <v>26</v>
      </c>
      <c r="AE6340" t="s">
        <v>300</v>
      </c>
      <c r="AF6340" t="s">
        <v>301</v>
      </c>
      <c r="AG6340">
        <v>10035</v>
      </c>
      <c r="AH6340" t="s">
        <v>160</v>
      </c>
      <c r="AI6340" t="s">
        <v>7152</v>
      </c>
      <c r="AJ6340" t="s">
        <v>73</v>
      </c>
      <c r="AK6340" t="s">
        <v>74</v>
      </c>
      <c r="AL6340" t="s">
        <v>7153</v>
      </c>
      <c r="AM6340">
        <v>87.8</v>
      </c>
      <c r="AN6340">
        <v>4</v>
      </c>
      <c r="AO6340">
        <v>0</v>
      </c>
      <c r="AP6340">
        <v>43.9</v>
      </c>
      <c r="AQ6340">
        <f>YEAR(Table1[[#This Row],[Order Date]])</f>
        <v>2017</v>
      </c>
      <c r="AR6340" t="str">
        <f>TEXT(Table1[[#This Row],[Order Date]],"mmmm")</f>
        <v>October</v>
      </c>
      <c r="AS6340" t="str">
        <f>"Q"&amp;ROUNDUP(MONTH(Table1[[#This Row],[Order Date]])/3,0)</f>
        <v>Q4</v>
      </c>
      <c r="AT6340">
        <f>IF(Table1[[#This Row],[Sales]]=0,0,Table1[[#This Row],[Profit]]/Table1[[#This Row],[Sales]])</f>
        <v>0.5</v>
      </c>
    </row>
    <row r="6341" spans="22:46" x14ac:dyDescent="0.3">
      <c r="V6341">
        <v>6340</v>
      </c>
      <c r="W6341" t="s">
        <v>9628</v>
      </c>
      <c r="X6341" s="1">
        <v>43013</v>
      </c>
      <c r="Y6341" s="1">
        <v>42988</v>
      </c>
      <c r="Z6341" t="s">
        <v>51</v>
      </c>
      <c r="AA6341" t="s">
        <v>4509</v>
      </c>
      <c r="AB6341" t="s">
        <v>4510</v>
      </c>
      <c r="AC6341" t="s">
        <v>41</v>
      </c>
      <c r="AD6341" t="s">
        <v>26</v>
      </c>
      <c r="AE6341" t="s">
        <v>300</v>
      </c>
      <c r="AF6341" t="s">
        <v>301</v>
      </c>
      <c r="AG6341">
        <v>10035</v>
      </c>
      <c r="AH6341" t="s">
        <v>160</v>
      </c>
      <c r="AI6341" t="s">
        <v>3606</v>
      </c>
      <c r="AJ6341" t="s">
        <v>31</v>
      </c>
      <c r="AK6341" t="s">
        <v>35</v>
      </c>
      <c r="AL6341" t="s">
        <v>3607</v>
      </c>
      <c r="AM6341">
        <v>221.38200000000001</v>
      </c>
      <c r="AN6341">
        <v>2</v>
      </c>
      <c r="AO6341">
        <v>0.1</v>
      </c>
      <c r="AP6341">
        <v>2.4598</v>
      </c>
      <c r="AQ6341">
        <f>YEAR(Table1[[#This Row],[Order Date]])</f>
        <v>2017</v>
      </c>
      <c r="AR6341" t="str">
        <f>TEXT(Table1[[#This Row],[Order Date]],"mmmm")</f>
        <v>October</v>
      </c>
      <c r="AS6341" t="str">
        <f>"Q"&amp;ROUNDUP(MONTH(Table1[[#This Row],[Order Date]])/3,0)</f>
        <v>Q4</v>
      </c>
      <c r="AT6341">
        <f>IF(Table1[[#This Row],[Sales]]=0,0,Table1[[#This Row],[Profit]]/Table1[[#This Row],[Sales]])</f>
        <v>1.1111111111111112E-2</v>
      </c>
    </row>
    <row r="6342" spans="22:46" x14ac:dyDescent="0.3">
      <c r="V6342">
        <v>6341</v>
      </c>
      <c r="W6342" t="s">
        <v>9628</v>
      </c>
      <c r="X6342" s="1">
        <v>43013</v>
      </c>
      <c r="Y6342" s="1">
        <v>42988</v>
      </c>
      <c r="Z6342" t="s">
        <v>51</v>
      </c>
      <c r="AA6342" t="s">
        <v>4509</v>
      </c>
      <c r="AB6342" t="s">
        <v>4510</v>
      </c>
      <c r="AC6342" t="s">
        <v>41</v>
      </c>
      <c r="AD6342" t="s">
        <v>26</v>
      </c>
      <c r="AE6342" t="s">
        <v>300</v>
      </c>
      <c r="AF6342" t="s">
        <v>301</v>
      </c>
      <c r="AG6342">
        <v>10035</v>
      </c>
      <c r="AH6342" t="s">
        <v>160</v>
      </c>
      <c r="AI6342" t="s">
        <v>8117</v>
      </c>
      <c r="AJ6342" t="s">
        <v>73</v>
      </c>
      <c r="AK6342" t="s">
        <v>768</v>
      </c>
      <c r="AL6342" t="s">
        <v>8118</v>
      </c>
      <c r="AM6342">
        <v>5199.96</v>
      </c>
      <c r="AN6342">
        <v>4</v>
      </c>
      <c r="AO6342">
        <v>0</v>
      </c>
      <c r="AP6342">
        <v>1351.9896000000001</v>
      </c>
      <c r="AQ6342">
        <f>YEAR(Table1[[#This Row],[Order Date]])</f>
        <v>2017</v>
      </c>
      <c r="AR6342" t="str">
        <f>TEXT(Table1[[#This Row],[Order Date]],"mmmm")</f>
        <v>October</v>
      </c>
      <c r="AS6342" t="str">
        <f>"Q"&amp;ROUNDUP(MONTH(Table1[[#This Row],[Order Date]])/3,0)</f>
        <v>Q4</v>
      </c>
      <c r="AT6342">
        <f>IF(Table1[[#This Row],[Sales]]=0,0,Table1[[#This Row],[Profit]]/Table1[[#This Row],[Sales]])</f>
        <v>0.26</v>
      </c>
    </row>
    <row r="6343" spans="22:46" x14ac:dyDescent="0.3">
      <c r="V6343">
        <v>6342</v>
      </c>
      <c r="W6343" t="s">
        <v>9629</v>
      </c>
      <c r="X6343" s="1">
        <v>42735</v>
      </c>
      <c r="Y6343" s="1">
        <v>42767</v>
      </c>
      <c r="Z6343" t="s">
        <v>207</v>
      </c>
      <c r="AA6343" t="s">
        <v>5322</v>
      </c>
      <c r="AB6343" t="s">
        <v>5323</v>
      </c>
      <c r="AC6343" t="s">
        <v>25</v>
      </c>
      <c r="AD6343" t="s">
        <v>26</v>
      </c>
      <c r="AE6343" t="s">
        <v>2788</v>
      </c>
      <c r="AF6343" t="s">
        <v>564</v>
      </c>
      <c r="AG6343">
        <v>43130</v>
      </c>
      <c r="AH6343" t="s">
        <v>160</v>
      </c>
      <c r="AI6343" t="s">
        <v>5233</v>
      </c>
      <c r="AJ6343" t="s">
        <v>46</v>
      </c>
      <c r="AK6343" t="s">
        <v>60</v>
      </c>
      <c r="AL6343" t="s">
        <v>5234</v>
      </c>
      <c r="AM6343">
        <v>156.512</v>
      </c>
      <c r="AN6343">
        <v>4</v>
      </c>
      <c r="AO6343">
        <v>0.2</v>
      </c>
      <c r="AP6343">
        <v>-35.215200000000003</v>
      </c>
      <c r="AQ6343">
        <f>YEAR(Table1[[#This Row],[Order Date]])</f>
        <v>2016</v>
      </c>
      <c r="AR6343" t="str">
        <f>TEXT(Table1[[#This Row],[Order Date]],"mmmm")</f>
        <v>December</v>
      </c>
      <c r="AS6343" t="str">
        <f>"Q"&amp;ROUNDUP(MONTH(Table1[[#This Row],[Order Date]])/3,0)</f>
        <v>Q4</v>
      </c>
      <c r="AT6343">
        <f>IF(Table1[[#This Row],[Sales]]=0,0,Table1[[#This Row],[Profit]]/Table1[[#This Row],[Sales]])</f>
        <v>-0.22500000000000001</v>
      </c>
    </row>
    <row r="6344" spans="22:46" x14ac:dyDescent="0.3">
      <c r="V6344">
        <v>6343</v>
      </c>
      <c r="W6344" t="s">
        <v>9630</v>
      </c>
      <c r="X6344" s="1">
        <v>42070</v>
      </c>
      <c r="Y6344" s="1">
        <v>42280</v>
      </c>
      <c r="Z6344" t="s">
        <v>207</v>
      </c>
      <c r="AA6344" t="s">
        <v>6823</v>
      </c>
      <c r="AB6344" t="s">
        <v>6824</v>
      </c>
      <c r="AC6344" t="s">
        <v>108</v>
      </c>
      <c r="AD6344" t="s">
        <v>26</v>
      </c>
      <c r="AE6344" t="s">
        <v>684</v>
      </c>
      <c r="AF6344" t="s">
        <v>276</v>
      </c>
      <c r="AG6344">
        <v>19711</v>
      </c>
      <c r="AH6344" t="s">
        <v>160</v>
      </c>
      <c r="AI6344" t="s">
        <v>1114</v>
      </c>
      <c r="AJ6344" t="s">
        <v>73</v>
      </c>
      <c r="AK6344" t="s">
        <v>176</v>
      </c>
      <c r="AL6344" t="s">
        <v>1115</v>
      </c>
      <c r="AM6344">
        <v>119.85</v>
      </c>
      <c r="AN6344">
        <v>3</v>
      </c>
      <c r="AO6344">
        <v>0</v>
      </c>
      <c r="AP6344">
        <v>52.734000000000002</v>
      </c>
      <c r="AQ6344">
        <f>YEAR(Table1[[#This Row],[Order Date]])</f>
        <v>2015</v>
      </c>
      <c r="AR6344" t="str">
        <f>TEXT(Table1[[#This Row],[Order Date]],"mmmm")</f>
        <v>March</v>
      </c>
      <c r="AS6344" t="str">
        <f>"Q"&amp;ROUNDUP(MONTH(Table1[[#This Row],[Order Date]])/3,0)</f>
        <v>Q1</v>
      </c>
      <c r="AT6344">
        <f>IF(Table1[[#This Row],[Sales]]=0,0,Table1[[#This Row],[Profit]]/Table1[[#This Row],[Sales]])</f>
        <v>0.44000000000000006</v>
      </c>
    </row>
    <row r="6345" spans="22:46" x14ac:dyDescent="0.3">
      <c r="V6345">
        <v>6344</v>
      </c>
      <c r="W6345" t="s">
        <v>9630</v>
      </c>
      <c r="X6345" s="1">
        <v>42070</v>
      </c>
      <c r="Y6345" s="1">
        <v>42280</v>
      </c>
      <c r="Z6345" t="s">
        <v>207</v>
      </c>
      <c r="AA6345" t="s">
        <v>6823</v>
      </c>
      <c r="AB6345" t="s">
        <v>6824</v>
      </c>
      <c r="AC6345" t="s">
        <v>108</v>
      </c>
      <c r="AD6345" t="s">
        <v>26</v>
      </c>
      <c r="AE6345" t="s">
        <v>684</v>
      </c>
      <c r="AF6345" t="s">
        <v>276</v>
      </c>
      <c r="AG6345">
        <v>19711</v>
      </c>
      <c r="AH6345" t="s">
        <v>160</v>
      </c>
      <c r="AI6345" t="s">
        <v>1502</v>
      </c>
      <c r="AJ6345" t="s">
        <v>46</v>
      </c>
      <c r="AK6345" t="s">
        <v>77</v>
      </c>
      <c r="AL6345" t="s">
        <v>1503</v>
      </c>
      <c r="AM6345">
        <v>30.44</v>
      </c>
      <c r="AN6345">
        <v>2</v>
      </c>
      <c r="AO6345">
        <v>0</v>
      </c>
      <c r="AP6345">
        <v>14.9156</v>
      </c>
      <c r="AQ6345">
        <f>YEAR(Table1[[#This Row],[Order Date]])</f>
        <v>2015</v>
      </c>
      <c r="AR6345" t="str">
        <f>TEXT(Table1[[#This Row],[Order Date]],"mmmm")</f>
        <v>March</v>
      </c>
      <c r="AS6345" t="str">
        <f>"Q"&amp;ROUNDUP(MONTH(Table1[[#This Row],[Order Date]])/3,0)</f>
        <v>Q1</v>
      </c>
      <c r="AT6345">
        <f>IF(Table1[[#This Row],[Sales]]=0,0,Table1[[#This Row],[Profit]]/Table1[[#This Row],[Sales]])</f>
        <v>0.49</v>
      </c>
    </row>
    <row r="6346" spans="22:46" x14ac:dyDescent="0.3">
      <c r="V6346">
        <v>6345</v>
      </c>
      <c r="W6346" t="s">
        <v>9630</v>
      </c>
      <c r="X6346" s="1">
        <v>42070</v>
      </c>
      <c r="Y6346" s="1">
        <v>42280</v>
      </c>
      <c r="Z6346" t="s">
        <v>207</v>
      </c>
      <c r="AA6346" t="s">
        <v>6823</v>
      </c>
      <c r="AB6346" t="s">
        <v>6824</v>
      </c>
      <c r="AC6346" t="s">
        <v>108</v>
      </c>
      <c r="AD6346" t="s">
        <v>26</v>
      </c>
      <c r="AE6346" t="s">
        <v>684</v>
      </c>
      <c r="AF6346" t="s">
        <v>276</v>
      </c>
      <c r="AG6346">
        <v>19711</v>
      </c>
      <c r="AH6346" t="s">
        <v>160</v>
      </c>
      <c r="AI6346" t="s">
        <v>4426</v>
      </c>
      <c r="AJ6346" t="s">
        <v>46</v>
      </c>
      <c r="AK6346" t="s">
        <v>77</v>
      </c>
      <c r="AL6346" t="s">
        <v>4427</v>
      </c>
      <c r="AM6346">
        <v>69.28</v>
      </c>
      <c r="AN6346">
        <v>2</v>
      </c>
      <c r="AO6346">
        <v>0</v>
      </c>
      <c r="AP6346">
        <v>33.254399999999997</v>
      </c>
      <c r="AQ6346">
        <f>YEAR(Table1[[#This Row],[Order Date]])</f>
        <v>2015</v>
      </c>
      <c r="AR6346" t="str">
        <f>TEXT(Table1[[#This Row],[Order Date]],"mmmm")</f>
        <v>March</v>
      </c>
      <c r="AS6346" t="str">
        <f>"Q"&amp;ROUNDUP(MONTH(Table1[[#This Row],[Order Date]])/3,0)</f>
        <v>Q1</v>
      </c>
      <c r="AT6346">
        <f>IF(Table1[[#This Row],[Sales]]=0,0,Table1[[#This Row],[Profit]]/Table1[[#This Row],[Sales]])</f>
        <v>0.47999999999999993</v>
      </c>
    </row>
    <row r="6347" spans="22:46" x14ac:dyDescent="0.3">
      <c r="V6347">
        <v>6346</v>
      </c>
      <c r="W6347" t="s">
        <v>9630</v>
      </c>
      <c r="X6347" s="1">
        <v>42070</v>
      </c>
      <c r="Y6347" s="1">
        <v>42280</v>
      </c>
      <c r="Z6347" t="s">
        <v>207</v>
      </c>
      <c r="AA6347" t="s">
        <v>6823</v>
      </c>
      <c r="AB6347" t="s">
        <v>6824</v>
      </c>
      <c r="AC6347" t="s">
        <v>108</v>
      </c>
      <c r="AD6347" t="s">
        <v>26</v>
      </c>
      <c r="AE6347" t="s">
        <v>684</v>
      </c>
      <c r="AF6347" t="s">
        <v>276</v>
      </c>
      <c r="AG6347">
        <v>19711</v>
      </c>
      <c r="AH6347" t="s">
        <v>160</v>
      </c>
      <c r="AI6347" t="s">
        <v>7781</v>
      </c>
      <c r="AJ6347" t="s">
        <v>73</v>
      </c>
      <c r="AK6347" t="s">
        <v>74</v>
      </c>
      <c r="AL6347" t="s">
        <v>7782</v>
      </c>
      <c r="AM6347">
        <v>587.97</v>
      </c>
      <c r="AN6347">
        <v>3</v>
      </c>
      <c r="AO6347">
        <v>0</v>
      </c>
      <c r="AP6347">
        <v>170.51130000000001</v>
      </c>
      <c r="AQ6347">
        <f>YEAR(Table1[[#This Row],[Order Date]])</f>
        <v>2015</v>
      </c>
      <c r="AR6347" t="str">
        <f>TEXT(Table1[[#This Row],[Order Date]],"mmmm")</f>
        <v>March</v>
      </c>
      <c r="AS6347" t="str">
        <f>"Q"&amp;ROUNDUP(MONTH(Table1[[#This Row],[Order Date]])/3,0)</f>
        <v>Q1</v>
      </c>
      <c r="AT6347">
        <f>IF(Table1[[#This Row],[Sales]]=0,0,Table1[[#This Row],[Profit]]/Table1[[#This Row],[Sales]])</f>
        <v>0.28999999999999998</v>
      </c>
    </row>
    <row r="6348" spans="22:46" x14ac:dyDescent="0.3">
      <c r="V6348">
        <v>6347</v>
      </c>
      <c r="W6348" t="s">
        <v>9631</v>
      </c>
      <c r="X6348" s="1">
        <v>43028</v>
      </c>
      <c r="Y6348" t="s">
        <v>1770</v>
      </c>
      <c r="Z6348" t="s">
        <v>1450</v>
      </c>
      <c r="AA6348" t="s">
        <v>497</v>
      </c>
      <c r="AB6348" t="s">
        <v>498</v>
      </c>
      <c r="AC6348" t="s">
        <v>108</v>
      </c>
      <c r="AD6348" t="s">
        <v>26</v>
      </c>
      <c r="AE6348" t="s">
        <v>300</v>
      </c>
      <c r="AF6348" t="s">
        <v>301</v>
      </c>
      <c r="AG6348">
        <v>10024</v>
      </c>
      <c r="AH6348" t="s">
        <v>160</v>
      </c>
      <c r="AI6348" t="s">
        <v>5034</v>
      </c>
      <c r="AJ6348" t="s">
        <v>46</v>
      </c>
      <c r="AK6348" t="s">
        <v>47</v>
      </c>
      <c r="AL6348" t="s">
        <v>5035</v>
      </c>
      <c r="AM6348">
        <v>24.55</v>
      </c>
      <c r="AN6348">
        <v>5</v>
      </c>
      <c r="AO6348">
        <v>0</v>
      </c>
      <c r="AP6348">
        <v>12.029500000000001</v>
      </c>
      <c r="AQ6348">
        <f>YEAR(Table1[[#This Row],[Order Date]])</f>
        <v>2017</v>
      </c>
      <c r="AR6348" t="str">
        <f>TEXT(Table1[[#This Row],[Order Date]],"mmmm")</f>
        <v>October</v>
      </c>
      <c r="AS6348" t="str">
        <f>"Q"&amp;ROUNDUP(MONTH(Table1[[#This Row],[Order Date]])/3,0)</f>
        <v>Q4</v>
      </c>
      <c r="AT6348">
        <f>IF(Table1[[#This Row],[Sales]]=0,0,Table1[[#This Row],[Profit]]/Table1[[#This Row],[Sales]])</f>
        <v>0.49</v>
      </c>
    </row>
    <row r="6349" spans="22:46" x14ac:dyDescent="0.3">
      <c r="V6349">
        <v>6348</v>
      </c>
      <c r="W6349" t="s">
        <v>9632</v>
      </c>
      <c r="X6349" s="1">
        <v>42125</v>
      </c>
      <c r="Y6349" s="1">
        <v>42160</v>
      </c>
      <c r="Z6349" t="s">
        <v>51</v>
      </c>
      <c r="AA6349" t="s">
        <v>1334</v>
      </c>
      <c r="AB6349" t="s">
        <v>1335</v>
      </c>
      <c r="AC6349" t="s">
        <v>25</v>
      </c>
      <c r="AD6349" t="s">
        <v>26</v>
      </c>
      <c r="AE6349" t="s">
        <v>136</v>
      </c>
      <c r="AF6349" t="s">
        <v>43</v>
      </c>
      <c r="AG6349">
        <v>94109</v>
      </c>
      <c r="AH6349" t="s">
        <v>44</v>
      </c>
      <c r="AI6349" t="s">
        <v>1502</v>
      </c>
      <c r="AJ6349" t="s">
        <v>46</v>
      </c>
      <c r="AK6349" t="s">
        <v>77</v>
      </c>
      <c r="AL6349" t="s">
        <v>1503</v>
      </c>
      <c r="AM6349">
        <v>12.176</v>
      </c>
      <c r="AN6349">
        <v>1</v>
      </c>
      <c r="AO6349">
        <v>0.2</v>
      </c>
      <c r="AP6349">
        <v>4.4138000000000002</v>
      </c>
      <c r="AQ6349">
        <f>YEAR(Table1[[#This Row],[Order Date]])</f>
        <v>2015</v>
      </c>
      <c r="AR6349" t="str">
        <f>TEXT(Table1[[#This Row],[Order Date]],"mmmm")</f>
        <v>May</v>
      </c>
      <c r="AS6349" t="str">
        <f>"Q"&amp;ROUNDUP(MONTH(Table1[[#This Row],[Order Date]])/3,0)</f>
        <v>Q2</v>
      </c>
      <c r="AT6349">
        <f>IF(Table1[[#This Row],[Sales]]=0,0,Table1[[#This Row],[Profit]]/Table1[[#This Row],[Sales]])</f>
        <v>0.36249999999999999</v>
      </c>
    </row>
    <row r="6350" spans="22:46" x14ac:dyDescent="0.3">
      <c r="V6350">
        <v>6349</v>
      </c>
      <c r="W6350" t="s">
        <v>9632</v>
      </c>
      <c r="X6350" s="1">
        <v>42125</v>
      </c>
      <c r="Y6350" s="1">
        <v>42160</v>
      </c>
      <c r="Z6350" t="s">
        <v>51</v>
      </c>
      <c r="AA6350" t="s">
        <v>1334</v>
      </c>
      <c r="AB6350" t="s">
        <v>1335</v>
      </c>
      <c r="AC6350" t="s">
        <v>25</v>
      </c>
      <c r="AD6350" t="s">
        <v>26</v>
      </c>
      <c r="AE6350" t="s">
        <v>136</v>
      </c>
      <c r="AF6350" t="s">
        <v>43</v>
      </c>
      <c r="AG6350">
        <v>94109</v>
      </c>
      <c r="AH6350" t="s">
        <v>44</v>
      </c>
      <c r="AI6350" t="s">
        <v>1170</v>
      </c>
      <c r="AJ6350" t="s">
        <v>46</v>
      </c>
      <c r="AK6350" t="s">
        <v>60</v>
      </c>
      <c r="AL6350" t="s">
        <v>1171</v>
      </c>
      <c r="AM6350">
        <v>37.32</v>
      </c>
      <c r="AN6350">
        <v>3</v>
      </c>
      <c r="AO6350">
        <v>0</v>
      </c>
      <c r="AP6350">
        <v>10.4496</v>
      </c>
      <c r="AQ6350">
        <f>YEAR(Table1[[#This Row],[Order Date]])</f>
        <v>2015</v>
      </c>
      <c r="AR6350" t="str">
        <f>TEXT(Table1[[#This Row],[Order Date]],"mmmm")</f>
        <v>May</v>
      </c>
      <c r="AS6350" t="str">
        <f>"Q"&amp;ROUNDUP(MONTH(Table1[[#This Row],[Order Date]])/3,0)</f>
        <v>Q2</v>
      </c>
      <c r="AT6350">
        <f>IF(Table1[[#This Row],[Sales]]=0,0,Table1[[#This Row],[Profit]]/Table1[[#This Row],[Sales]])</f>
        <v>0.28000000000000003</v>
      </c>
    </row>
    <row r="6351" spans="22:46" x14ac:dyDescent="0.3">
      <c r="V6351">
        <v>6350</v>
      </c>
      <c r="W6351" t="s">
        <v>9632</v>
      </c>
      <c r="X6351" s="1">
        <v>42125</v>
      </c>
      <c r="Y6351" s="1">
        <v>42160</v>
      </c>
      <c r="Z6351" t="s">
        <v>51</v>
      </c>
      <c r="AA6351" t="s">
        <v>1334</v>
      </c>
      <c r="AB6351" t="s">
        <v>1335</v>
      </c>
      <c r="AC6351" t="s">
        <v>25</v>
      </c>
      <c r="AD6351" t="s">
        <v>26</v>
      </c>
      <c r="AE6351" t="s">
        <v>136</v>
      </c>
      <c r="AF6351" t="s">
        <v>43</v>
      </c>
      <c r="AG6351">
        <v>94109</v>
      </c>
      <c r="AH6351" t="s">
        <v>44</v>
      </c>
      <c r="AI6351" t="s">
        <v>1578</v>
      </c>
      <c r="AJ6351" t="s">
        <v>46</v>
      </c>
      <c r="AK6351" t="s">
        <v>651</v>
      </c>
      <c r="AL6351" t="s">
        <v>1579</v>
      </c>
      <c r="AM6351">
        <v>35.06</v>
      </c>
      <c r="AN6351">
        <v>2</v>
      </c>
      <c r="AO6351">
        <v>0</v>
      </c>
      <c r="AP6351">
        <v>10.518000000000001</v>
      </c>
      <c r="AQ6351">
        <f>YEAR(Table1[[#This Row],[Order Date]])</f>
        <v>2015</v>
      </c>
      <c r="AR6351" t="str">
        <f>TEXT(Table1[[#This Row],[Order Date]],"mmmm")</f>
        <v>May</v>
      </c>
      <c r="AS6351" t="str">
        <f>"Q"&amp;ROUNDUP(MONTH(Table1[[#This Row],[Order Date]])/3,0)</f>
        <v>Q2</v>
      </c>
      <c r="AT6351">
        <f>IF(Table1[[#This Row],[Sales]]=0,0,Table1[[#This Row],[Profit]]/Table1[[#This Row],[Sales]])</f>
        <v>0.3</v>
      </c>
    </row>
    <row r="6352" spans="22:46" x14ac:dyDescent="0.3">
      <c r="V6352">
        <v>6351</v>
      </c>
      <c r="W6352" t="s">
        <v>9633</v>
      </c>
      <c r="X6352" s="1">
        <v>42981</v>
      </c>
      <c r="Y6352" s="1">
        <v>42956</v>
      </c>
      <c r="Z6352" t="s">
        <v>51</v>
      </c>
      <c r="AA6352" t="s">
        <v>1472</v>
      </c>
      <c r="AB6352" t="s">
        <v>1473</v>
      </c>
      <c r="AC6352" t="s">
        <v>25</v>
      </c>
      <c r="AD6352" t="s">
        <v>26</v>
      </c>
      <c r="AE6352" t="s">
        <v>923</v>
      </c>
      <c r="AF6352" t="s">
        <v>110</v>
      </c>
      <c r="AG6352">
        <v>75217</v>
      </c>
      <c r="AH6352" t="s">
        <v>111</v>
      </c>
      <c r="AI6352" t="s">
        <v>3533</v>
      </c>
      <c r="AJ6352" t="s">
        <v>31</v>
      </c>
      <c r="AK6352" t="s">
        <v>67</v>
      </c>
      <c r="AL6352" t="s">
        <v>3534</v>
      </c>
      <c r="AM6352">
        <v>108.4</v>
      </c>
      <c r="AN6352">
        <v>5</v>
      </c>
      <c r="AO6352">
        <v>0.6</v>
      </c>
      <c r="AP6352">
        <v>-105.69</v>
      </c>
      <c r="AQ6352">
        <f>YEAR(Table1[[#This Row],[Order Date]])</f>
        <v>2017</v>
      </c>
      <c r="AR6352" t="str">
        <f>TEXT(Table1[[#This Row],[Order Date]],"mmmm")</f>
        <v>September</v>
      </c>
      <c r="AS6352" t="str">
        <f>"Q"&amp;ROUNDUP(MONTH(Table1[[#This Row],[Order Date]])/3,0)</f>
        <v>Q3</v>
      </c>
      <c r="AT6352">
        <f>IF(Table1[[#This Row],[Sales]]=0,0,Table1[[#This Row],[Profit]]/Table1[[#This Row],[Sales]])</f>
        <v>-0.97499999999999998</v>
      </c>
    </row>
    <row r="6353" spans="22:46" x14ac:dyDescent="0.3">
      <c r="V6353">
        <v>6352</v>
      </c>
      <c r="W6353" t="s">
        <v>9634</v>
      </c>
      <c r="X6353" s="1">
        <v>43042</v>
      </c>
      <c r="Y6353" s="1">
        <v>42958</v>
      </c>
      <c r="Z6353" t="s">
        <v>51</v>
      </c>
      <c r="AA6353" t="s">
        <v>6736</v>
      </c>
      <c r="AB6353" t="s">
        <v>6737</v>
      </c>
      <c r="AC6353" t="s">
        <v>41</v>
      </c>
      <c r="AD6353" t="s">
        <v>26</v>
      </c>
      <c r="AE6353" t="s">
        <v>1593</v>
      </c>
      <c r="AF6353" t="s">
        <v>55</v>
      </c>
      <c r="AG6353">
        <v>33178</v>
      </c>
      <c r="AH6353" t="s">
        <v>29</v>
      </c>
      <c r="AI6353" t="s">
        <v>4172</v>
      </c>
      <c r="AJ6353" t="s">
        <v>73</v>
      </c>
      <c r="AK6353" t="s">
        <v>74</v>
      </c>
      <c r="AL6353" t="s">
        <v>4173</v>
      </c>
      <c r="AM6353">
        <v>361.37599999999998</v>
      </c>
      <c r="AN6353">
        <v>2</v>
      </c>
      <c r="AO6353">
        <v>0.2</v>
      </c>
      <c r="AP6353">
        <v>27.103200000000001</v>
      </c>
      <c r="AQ6353">
        <f>YEAR(Table1[[#This Row],[Order Date]])</f>
        <v>2017</v>
      </c>
      <c r="AR6353" t="str">
        <f>TEXT(Table1[[#This Row],[Order Date]],"mmmm")</f>
        <v>November</v>
      </c>
      <c r="AS6353" t="str">
        <f>"Q"&amp;ROUNDUP(MONTH(Table1[[#This Row],[Order Date]])/3,0)</f>
        <v>Q4</v>
      </c>
      <c r="AT6353">
        <f>IF(Table1[[#This Row],[Sales]]=0,0,Table1[[#This Row],[Profit]]/Table1[[#This Row],[Sales]])</f>
        <v>7.5000000000000011E-2</v>
      </c>
    </row>
    <row r="6354" spans="22:46" x14ac:dyDescent="0.3">
      <c r="V6354">
        <v>6353</v>
      </c>
      <c r="W6354" t="s">
        <v>9635</v>
      </c>
      <c r="X6354" s="1">
        <v>42260</v>
      </c>
      <c r="Y6354" t="s">
        <v>3424</v>
      </c>
      <c r="Z6354" t="s">
        <v>51</v>
      </c>
      <c r="AA6354" t="s">
        <v>6758</v>
      </c>
      <c r="AB6354" t="s">
        <v>6759</v>
      </c>
      <c r="AC6354" t="s">
        <v>25</v>
      </c>
      <c r="AD6354" t="s">
        <v>26</v>
      </c>
      <c r="AE6354" t="s">
        <v>158</v>
      </c>
      <c r="AF6354" t="s">
        <v>159</v>
      </c>
      <c r="AG6354">
        <v>19120</v>
      </c>
      <c r="AH6354" t="s">
        <v>160</v>
      </c>
      <c r="AI6354" t="s">
        <v>5543</v>
      </c>
      <c r="AJ6354" t="s">
        <v>46</v>
      </c>
      <c r="AK6354" t="s">
        <v>77</v>
      </c>
      <c r="AL6354" t="s">
        <v>5544</v>
      </c>
      <c r="AM6354">
        <v>2.4119999999999999</v>
      </c>
      <c r="AN6354">
        <v>1</v>
      </c>
      <c r="AO6354">
        <v>0.7</v>
      </c>
      <c r="AP6354">
        <v>-2.0099999999999998</v>
      </c>
      <c r="AQ6354">
        <f>YEAR(Table1[[#This Row],[Order Date]])</f>
        <v>2015</v>
      </c>
      <c r="AR6354" t="str">
        <f>TEXT(Table1[[#This Row],[Order Date]],"mmmm")</f>
        <v>September</v>
      </c>
      <c r="AS6354" t="str">
        <f>"Q"&amp;ROUNDUP(MONTH(Table1[[#This Row],[Order Date]])/3,0)</f>
        <v>Q3</v>
      </c>
      <c r="AT6354">
        <f>IF(Table1[[#This Row],[Sales]]=0,0,Table1[[#This Row],[Profit]]/Table1[[#This Row],[Sales]])</f>
        <v>-0.83333333333333326</v>
      </c>
    </row>
    <row r="6355" spans="22:46" x14ac:dyDescent="0.3">
      <c r="V6355">
        <v>6354</v>
      </c>
      <c r="W6355" t="s">
        <v>9636</v>
      </c>
      <c r="X6355" s="1">
        <v>42253</v>
      </c>
      <c r="Y6355" s="1">
        <v>42347</v>
      </c>
      <c r="Z6355" t="s">
        <v>51</v>
      </c>
      <c r="AA6355" t="s">
        <v>346</v>
      </c>
      <c r="AB6355" t="s">
        <v>347</v>
      </c>
      <c r="AC6355" t="s">
        <v>41</v>
      </c>
      <c r="AD6355" t="s">
        <v>26</v>
      </c>
      <c r="AE6355" t="s">
        <v>300</v>
      </c>
      <c r="AF6355" t="s">
        <v>301</v>
      </c>
      <c r="AG6355">
        <v>10011</v>
      </c>
      <c r="AH6355" t="s">
        <v>160</v>
      </c>
      <c r="AI6355" t="s">
        <v>7849</v>
      </c>
      <c r="AJ6355" t="s">
        <v>46</v>
      </c>
      <c r="AK6355" t="s">
        <v>80</v>
      </c>
      <c r="AL6355" t="s">
        <v>7850</v>
      </c>
      <c r="AM6355">
        <v>8.39</v>
      </c>
      <c r="AN6355">
        <v>1</v>
      </c>
      <c r="AO6355">
        <v>0</v>
      </c>
      <c r="AP6355">
        <v>2.0975000000000001</v>
      </c>
      <c r="AQ6355">
        <f>YEAR(Table1[[#This Row],[Order Date]])</f>
        <v>2015</v>
      </c>
      <c r="AR6355" t="str">
        <f>TEXT(Table1[[#This Row],[Order Date]],"mmmm")</f>
        <v>September</v>
      </c>
      <c r="AS6355" t="str">
        <f>"Q"&amp;ROUNDUP(MONTH(Table1[[#This Row],[Order Date]])/3,0)</f>
        <v>Q3</v>
      </c>
      <c r="AT6355">
        <f>IF(Table1[[#This Row],[Sales]]=0,0,Table1[[#This Row],[Profit]]/Table1[[#This Row],[Sales]])</f>
        <v>0.25</v>
      </c>
    </row>
    <row r="6356" spans="22:46" x14ac:dyDescent="0.3">
      <c r="V6356">
        <v>6355</v>
      </c>
      <c r="W6356" t="s">
        <v>9636</v>
      </c>
      <c r="X6356" s="1">
        <v>42253</v>
      </c>
      <c r="Y6356" s="1">
        <v>42347</v>
      </c>
      <c r="Z6356" t="s">
        <v>51</v>
      </c>
      <c r="AA6356" t="s">
        <v>346</v>
      </c>
      <c r="AB6356" t="s">
        <v>347</v>
      </c>
      <c r="AC6356" t="s">
        <v>41</v>
      </c>
      <c r="AD6356" t="s">
        <v>26</v>
      </c>
      <c r="AE6356" t="s">
        <v>300</v>
      </c>
      <c r="AF6356" t="s">
        <v>301</v>
      </c>
      <c r="AG6356">
        <v>10011</v>
      </c>
      <c r="AH6356" t="s">
        <v>160</v>
      </c>
      <c r="AI6356" t="s">
        <v>4330</v>
      </c>
      <c r="AJ6356" t="s">
        <v>73</v>
      </c>
      <c r="AK6356" t="s">
        <v>74</v>
      </c>
      <c r="AL6356" t="s">
        <v>4331</v>
      </c>
      <c r="AM6356">
        <v>337.98</v>
      </c>
      <c r="AN6356">
        <v>2</v>
      </c>
      <c r="AO6356">
        <v>0</v>
      </c>
      <c r="AP6356">
        <v>101.39400000000001</v>
      </c>
      <c r="AQ6356">
        <f>YEAR(Table1[[#This Row],[Order Date]])</f>
        <v>2015</v>
      </c>
      <c r="AR6356" t="str">
        <f>TEXT(Table1[[#This Row],[Order Date]],"mmmm")</f>
        <v>September</v>
      </c>
      <c r="AS6356" t="str">
        <f>"Q"&amp;ROUNDUP(MONTH(Table1[[#This Row],[Order Date]])/3,0)</f>
        <v>Q3</v>
      </c>
      <c r="AT6356">
        <f>IF(Table1[[#This Row],[Sales]]=0,0,Table1[[#This Row],[Profit]]/Table1[[#This Row],[Sales]])</f>
        <v>0.3</v>
      </c>
    </row>
    <row r="6357" spans="22:46" x14ac:dyDescent="0.3">
      <c r="V6357">
        <v>6356</v>
      </c>
      <c r="W6357" t="s">
        <v>9637</v>
      </c>
      <c r="X6357" s="1">
        <v>41918</v>
      </c>
      <c r="Y6357" t="s">
        <v>2619</v>
      </c>
      <c r="Z6357" t="s">
        <v>51</v>
      </c>
      <c r="AA6357" t="s">
        <v>5417</v>
      </c>
      <c r="AB6357" t="s">
        <v>5418</v>
      </c>
      <c r="AC6357" t="s">
        <v>25</v>
      </c>
      <c r="AD6357" t="s">
        <v>26</v>
      </c>
      <c r="AE6357" t="s">
        <v>158</v>
      </c>
      <c r="AF6357" t="s">
        <v>159</v>
      </c>
      <c r="AG6357">
        <v>19120</v>
      </c>
      <c r="AH6357" t="s">
        <v>160</v>
      </c>
      <c r="AI6357" t="s">
        <v>942</v>
      </c>
      <c r="AJ6357" t="s">
        <v>46</v>
      </c>
      <c r="AK6357" t="s">
        <v>60</v>
      </c>
      <c r="AL6357" t="s">
        <v>943</v>
      </c>
      <c r="AM6357">
        <v>83.92</v>
      </c>
      <c r="AN6357">
        <v>5</v>
      </c>
      <c r="AO6357">
        <v>0.2</v>
      </c>
      <c r="AP6357">
        <v>-13.637</v>
      </c>
      <c r="AQ6357">
        <f>YEAR(Table1[[#This Row],[Order Date]])</f>
        <v>2014</v>
      </c>
      <c r="AR6357" t="str">
        <f>TEXT(Table1[[#This Row],[Order Date]],"mmmm")</f>
        <v>October</v>
      </c>
      <c r="AS6357" t="str">
        <f>"Q"&amp;ROUNDUP(MONTH(Table1[[#This Row],[Order Date]])/3,0)</f>
        <v>Q4</v>
      </c>
      <c r="AT6357">
        <f>IF(Table1[[#This Row],[Sales]]=0,0,Table1[[#This Row],[Profit]]/Table1[[#This Row],[Sales]])</f>
        <v>-0.16250000000000001</v>
      </c>
    </row>
    <row r="6358" spans="22:46" x14ac:dyDescent="0.3">
      <c r="V6358">
        <v>6357</v>
      </c>
      <c r="W6358" t="s">
        <v>9638</v>
      </c>
      <c r="X6358" s="1">
        <v>42758</v>
      </c>
      <c r="Y6358" t="s">
        <v>4321</v>
      </c>
      <c r="Z6358" t="s">
        <v>51</v>
      </c>
      <c r="AA6358" t="s">
        <v>2727</v>
      </c>
      <c r="AB6358" t="s">
        <v>2728</v>
      </c>
      <c r="AC6358" t="s">
        <v>41</v>
      </c>
      <c r="AD6358" t="s">
        <v>26</v>
      </c>
      <c r="AE6358" t="s">
        <v>99</v>
      </c>
      <c r="AF6358" t="s">
        <v>100</v>
      </c>
      <c r="AG6358">
        <v>98103</v>
      </c>
      <c r="AH6358" t="s">
        <v>44</v>
      </c>
      <c r="AI6358" t="s">
        <v>5316</v>
      </c>
      <c r="AJ6358" t="s">
        <v>46</v>
      </c>
      <c r="AK6358" t="s">
        <v>77</v>
      </c>
      <c r="AL6358" t="s">
        <v>5317</v>
      </c>
      <c r="AM6358">
        <v>19.68</v>
      </c>
      <c r="AN6358">
        <v>5</v>
      </c>
      <c r="AO6358">
        <v>0.2</v>
      </c>
      <c r="AP6358">
        <v>6.8879999999999999</v>
      </c>
      <c r="AQ6358">
        <f>YEAR(Table1[[#This Row],[Order Date]])</f>
        <v>2017</v>
      </c>
      <c r="AR6358" t="str">
        <f>TEXT(Table1[[#This Row],[Order Date]],"mmmm")</f>
        <v>January</v>
      </c>
      <c r="AS6358" t="str">
        <f>"Q"&amp;ROUNDUP(MONTH(Table1[[#This Row],[Order Date]])/3,0)</f>
        <v>Q1</v>
      </c>
      <c r="AT6358">
        <f>IF(Table1[[#This Row],[Sales]]=0,0,Table1[[#This Row],[Profit]]/Table1[[#This Row],[Sales]])</f>
        <v>0.35</v>
      </c>
    </row>
    <row r="6359" spans="22:46" x14ac:dyDescent="0.3">
      <c r="V6359">
        <v>6358</v>
      </c>
      <c r="W6359" t="s">
        <v>9638</v>
      </c>
      <c r="X6359" s="1">
        <v>42758</v>
      </c>
      <c r="Y6359" t="s">
        <v>4321</v>
      </c>
      <c r="Z6359" t="s">
        <v>51</v>
      </c>
      <c r="AA6359" t="s">
        <v>2727</v>
      </c>
      <c r="AB6359" t="s">
        <v>2728</v>
      </c>
      <c r="AC6359" t="s">
        <v>41</v>
      </c>
      <c r="AD6359" t="s">
        <v>26</v>
      </c>
      <c r="AE6359" t="s">
        <v>99</v>
      </c>
      <c r="AF6359" t="s">
        <v>100</v>
      </c>
      <c r="AG6359">
        <v>98103</v>
      </c>
      <c r="AH6359" t="s">
        <v>44</v>
      </c>
      <c r="AI6359" t="s">
        <v>3308</v>
      </c>
      <c r="AJ6359" t="s">
        <v>46</v>
      </c>
      <c r="AK6359" t="s">
        <v>94</v>
      </c>
      <c r="AL6359" t="s">
        <v>3309</v>
      </c>
      <c r="AM6359">
        <v>25.92</v>
      </c>
      <c r="AN6359">
        <v>4</v>
      </c>
      <c r="AO6359">
        <v>0</v>
      </c>
      <c r="AP6359">
        <v>12.441599999999999</v>
      </c>
      <c r="AQ6359">
        <f>YEAR(Table1[[#This Row],[Order Date]])</f>
        <v>2017</v>
      </c>
      <c r="AR6359" t="str">
        <f>TEXT(Table1[[#This Row],[Order Date]],"mmmm")</f>
        <v>January</v>
      </c>
      <c r="AS6359" t="str">
        <f>"Q"&amp;ROUNDUP(MONTH(Table1[[#This Row],[Order Date]])/3,0)</f>
        <v>Q1</v>
      </c>
      <c r="AT6359">
        <f>IF(Table1[[#This Row],[Sales]]=0,0,Table1[[#This Row],[Profit]]/Table1[[#This Row],[Sales]])</f>
        <v>0.47999999999999993</v>
      </c>
    </row>
    <row r="6360" spans="22:46" x14ac:dyDescent="0.3">
      <c r="V6360">
        <v>6359</v>
      </c>
      <c r="W6360" t="s">
        <v>9638</v>
      </c>
      <c r="X6360" s="1">
        <v>42758</v>
      </c>
      <c r="Y6360" t="s">
        <v>4321</v>
      </c>
      <c r="Z6360" t="s">
        <v>51</v>
      </c>
      <c r="AA6360" t="s">
        <v>2727</v>
      </c>
      <c r="AB6360" t="s">
        <v>2728</v>
      </c>
      <c r="AC6360" t="s">
        <v>41</v>
      </c>
      <c r="AD6360" t="s">
        <v>26</v>
      </c>
      <c r="AE6360" t="s">
        <v>99</v>
      </c>
      <c r="AF6360" t="s">
        <v>100</v>
      </c>
      <c r="AG6360">
        <v>98103</v>
      </c>
      <c r="AH6360" t="s">
        <v>44</v>
      </c>
      <c r="AI6360" t="s">
        <v>4476</v>
      </c>
      <c r="AJ6360" t="s">
        <v>46</v>
      </c>
      <c r="AK6360" t="s">
        <v>94</v>
      </c>
      <c r="AL6360" t="s">
        <v>4477</v>
      </c>
      <c r="AM6360">
        <v>6.48</v>
      </c>
      <c r="AN6360">
        <v>1</v>
      </c>
      <c r="AO6360">
        <v>0</v>
      </c>
      <c r="AP6360">
        <v>3.1103999999999998</v>
      </c>
      <c r="AQ6360">
        <f>YEAR(Table1[[#This Row],[Order Date]])</f>
        <v>2017</v>
      </c>
      <c r="AR6360" t="str">
        <f>TEXT(Table1[[#This Row],[Order Date]],"mmmm")</f>
        <v>January</v>
      </c>
      <c r="AS6360" t="str">
        <f>"Q"&amp;ROUNDUP(MONTH(Table1[[#This Row],[Order Date]])/3,0)</f>
        <v>Q1</v>
      </c>
      <c r="AT6360">
        <f>IF(Table1[[#This Row],[Sales]]=0,0,Table1[[#This Row],[Profit]]/Table1[[#This Row],[Sales]])</f>
        <v>0.47999999999999993</v>
      </c>
    </row>
    <row r="6361" spans="22:46" x14ac:dyDescent="0.3">
      <c r="V6361">
        <v>6360</v>
      </c>
      <c r="W6361" t="s">
        <v>9638</v>
      </c>
      <c r="X6361" s="1">
        <v>42758</v>
      </c>
      <c r="Y6361" t="s">
        <v>4321</v>
      </c>
      <c r="Z6361" t="s">
        <v>51</v>
      </c>
      <c r="AA6361" t="s">
        <v>2727</v>
      </c>
      <c r="AB6361" t="s">
        <v>2728</v>
      </c>
      <c r="AC6361" t="s">
        <v>41</v>
      </c>
      <c r="AD6361" t="s">
        <v>26</v>
      </c>
      <c r="AE6361" t="s">
        <v>99</v>
      </c>
      <c r="AF6361" t="s">
        <v>100</v>
      </c>
      <c r="AG6361">
        <v>98103</v>
      </c>
      <c r="AH6361" t="s">
        <v>44</v>
      </c>
      <c r="AI6361" t="s">
        <v>9303</v>
      </c>
      <c r="AJ6361" t="s">
        <v>73</v>
      </c>
      <c r="AK6361" t="s">
        <v>74</v>
      </c>
      <c r="AL6361" t="s">
        <v>9304</v>
      </c>
      <c r="AM6361">
        <v>86.352000000000004</v>
      </c>
      <c r="AN6361">
        <v>6</v>
      </c>
      <c r="AO6361">
        <v>0.2</v>
      </c>
      <c r="AP6361">
        <v>8.6351999999999993</v>
      </c>
      <c r="AQ6361">
        <f>YEAR(Table1[[#This Row],[Order Date]])</f>
        <v>2017</v>
      </c>
      <c r="AR6361" t="str">
        <f>TEXT(Table1[[#This Row],[Order Date]],"mmmm")</f>
        <v>January</v>
      </c>
      <c r="AS6361" t="str">
        <f>"Q"&amp;ROUNDUP(MONTH(Table1[[#This Row],[Order Date]])/3,0)</f>
        <v>Q1</v>
      </c>
      <c r="AT6361">
        <f>IF(Table1[[#This Row],[Sales]]=0,0,Table1[[#This Row],[Profit]]/Table1[[#This Row],[Sales]])</f>
        <v>9.9999999999999992E-2</v>
      </c>
    </row>
    <row r="6362" spans="22:46" x14ac:dyDescent="0.3">
      <c r="V6362">
        <v>6361</v>
      </c>
      <c r="W6362" t="s">
        <v>9639</v>
      </c>
      <c r="X6362" s="1">
        <v>42348</v>
      </c>
      <c r="Y6362" t="s">
        <v>813</v>
      </c>
      <c r="Z6362" t="s">
        <v>51</v>
      </c>
      <c r="AA6362" t="s">
        <v>9005</v>
      </c>
      <c r="AB6362" t="s">
        <v>9006</v>
      </c>
      <c r="AC6362" t="s">
        <v>108</v>
      </c>
      <c r="AD6362" t="s">
        <v>26</v>
      </c>
      <c r="AE6362" t="s">
        <v>42</v>
      </c>
      <c r="AF6362" t="s">
        <v>43</v>
      </c>
      <c r="AG6362">
        <v>90032</v>
      </c>
      <c r="AH6362" t="s">
        <v>44</v>
      </c>
      <c r="AI6362" t="s">
        <v>6927</v>
      </c>
      <c r="AJ6362" t="s">
        <v>46</v>
      </c>
      <c r="AK6362" t="s">
        <v>70</v>
      </c>
      <c r="AL6362" t="s">
        <v>6928</v>
      </c>
      <c r="AM6362">
        <v>56.3</v>
      </c>
      <c r="AN6362">
        <v>2</v>
      </c>
      <c r="AO6362">
        <v>0</v>
      </c>
      <c r="AP6362">
        <v>15.763999999999999</v>
      </c>
      <c r="AQ6362">
        <f>YEAR(Table1[[#This Row],[Order Date]])</f>
        <v>2015</v>
      </c>
      <c r="AR6362" t="str">
        <f>TEXT(Table1[[#This Row],[Order Date]],"mmmm")</f>
        <v>December</v>
      </c>
      <c r="AS6362" t="str">
        <f>"Q"&amp;ROUNDUP(MONTH(Table1[[#This Row],[Order Date]])/3,0)</f>
        <v>Q4</v>
      </c>
      <c r="AT6362">
        <f>IF(Table1[[#This Row],[Sales]]=0,0,Table1[[#This Row],[Profit]]/Table1[[#This Row],[Sales]])</f>
        <v>0.28000000000000003</v>
      </c>
    </row>
    <row r="6363" spans="22:46" x14ac:dyDescent="0.3">
      <c r="V6363">
        <v>6362</v>
      </c>
      <c r="W6363" t="s">
        <v>9640</v>
      </c>
      <c r="X6363" s="1">
        <v>41968</v>
      </c>
      <c r="Y6363" t="s">
        <v>3832</v>
      </c>
      <c r="Z6363" t="s">
        <v>51</v>
      </c>
      <c r="AA6363" t="s">
        <v>3183</v>
      </c>
      <c r="AB6363" t="s">
        <v>3184</v>
      </c>
      <c r="AC6363" t="s">
        <v>25</v>
      </c>
      <c r="AD6363" t="s">
        <v>26</v>
      </c>
      <c r="AE6363" t="s">
        <v>357</v>
      </c>
      <c r="AF6363" t="s">
        <v>474</v>
      </c>
      <c r="AG6363">
        <v>97477</v>
      </c>
      <c r="AH6363" t="s">
        <v>44</v>
      </c>
      <c r="AI6363" t="s">
        <v>7663</v>
      </c>
      <c r="AJ6363" t="s">
        <v>46</v>
      </c>
      <c r="AK6363" t="s">
        <v>70</v>
      </c>
      <c r="AL6363" t="s">
        <v>7664</v>
      </c>
      <c r="AM6363">
        <v>51.015999999999998</v>
      </c>
      <c r="AN6363">
        <v>7</v>
      </c>
      <c r="AO6363">
        <v>0.2</v>
      </c>
      <c r="AP6363">
        <v>8.2901000000000007</v>
      </c>
      <c r="AQ6363">
        <f>YEAR(Table1[[#This Row],[Order Date]])</f>
        <v>2014</v>
      </c>
      <c r="AR6363" t="str">
        <f>TEXT(Table1[[#This Row],[Order Date]],"mmmm")</f>
        <v>November</v>
      </c>
      <c r="AS6363" t="str">
        <f>"Q"&amp;ROUNDUP(MONTH(Table1[[#This Row],[Order Date]])/3,0)</f>
        <v>Q4</v>
      </c>
      <c r="AT6363">
        <f>IF(Table1[[#This Row],[Sales]]=0,0,Table1[[#This Row],[Profit]]/Table1[[#This Row],[Sales]])</f>
        <v>0.16250000000000001</v>
      </c>
    </row>
    <row r="6364" spans="22:46" x14ac:dyDescent="0.3">
      <c r="V6364">
        <v>6363</v>
      </c>
      <c r="W6364" t="s">
        <v>9641</v>
      </c>
      <c r="X6364" s="1">
        <v>43060</v>
      </c>
      <c r="Y6364" t="s">
        <v>5246</v>
      </c>
      <c r="Z6364" t="s">
        <v>51</v>
      </c>
      <c r="AA6364" t="s">
        <v>2253</v>
      </c>
      <c r="AB6364" t="s">
        <v>2254</v>
      </c>
      <c r="AC6364" t="s">
        <v>25</v>
      </c>
      <c r="AD6364" t="s">
        <v>26</v>
      </c>
      <c r="AE6364" t="s">
        <v>9642</v>
      </c>
      <c r="AF6364" t="s">
        <v>100</v>
      </c>
      <c r="AG6364">
        <v>98059</v>
      </c>
      <c r="AH6364" t="s">
        <v>44</v>
      </c>
      <c r="AI6364" t="s">
        <v>1942</v>
      </c>
      <c r="AJ6364" t="s">
        <v>46</v>
      </c>
      <c r="AK6364" t="s">
        <v>77</v>
      </c>
      <c r="AL6364" t="s">
        <v>1943</v>
      </c>
      <c r="AM6364">
        <v>150.80000000000001</v>
      </c>
      <c r="AN6364">
        <v>5</v>
      </c>
      <c r="AO6364">
        <v>0.2</v>
      </c>
      <c r="AP6364">
        <v>56.55</v>
      </c>
      <c r="AQ6364">
        <f>YEAR(Table1[[#This Row],[Order Date]])</f>
        <v>2017</v>
      </c>
      <c r="AR6364" t="str">
        <f>TEXT(Table1[[#This Row],[Order Date]],"mmmm")</f>
        <v>November</v>
      </c>
      <c r="AS6364" t="str">
        <f>"Q"&amp;ROUNDUP(MONTH(Table1[[#This Row],[Order Date]])/3,0)</f>
        <v>Q4</v>
      </c>
      <c r="AT6364">
        <f>IF(Table1[[#This Row],[Sales]]=0,0,Table1[[#This Row],[Profit]]/Table1[[#This Row],[Sales]])</f>
        <v>0.37499999999999994</v>
      </c>
    </row>
    <row r="6365" spans="22:46" x14ac:dyDescent="0.3">
      <c r="V6365">
        <v>6364</v>
      </c>
      <c r="W6365" t="s">
        <v>9641</v>
      </c>
      <c r="X6365" s="1">
        <v>43060</v>
      </c>
      <c r="Y6365" t="s">
        <v>5246</v>
      </c>
      <c r="Z6365" t="s">
        <v>51</v>
      </c>
      <c r="AA6365" t="s">
        <v>2253</v>
      </c>
      <c r="AB6365" t="s">
        <v>2254</v>
      </c>
      <c r="AC6365" t="s">
        <v>25</v>
      </c>
      <c r="AD6365" t="s">
        <v>26</v>
      </c>
      <c r="AE6365" t="s">
        <v>9642</v>
      </c>
      <c r="AF6365" t="s">
        <v>100</v>
      </c>
      <c r="AG6365">
        <v>98059</v>
      </c>
      <c r="AH6365" t="s">
        <v>44</v>
      </c>
      <c r="AI6365" t="s">
        <v>9643</v>
      </c>
      <c r="AJ6365" t="s">
        <v>73</v>
      </c>
      <c r="AK6365" t="s">
        <v>768</v>
      </c>
      <c r="AL6365" t="s">
        <v>9644</v>
      </c>
      <c r="AM6365">
        <v>1039.992</v>
      </c>
      <c r="AN6365">
        <v>1</v>
      </c>
      <c r="AO6365">
        <v>0.2</v>
      </c>
      <c r="AP6365">
        <v>103.9992</v>
      </c>
      <c r="AQ6365">
        <f>YEAR(Table1[[#This Row],[Order Date]])</f>
        <v>2017</v>
      </c>
      <c r="AR6365" t="str">
        <f>TEXT(Table1[[#This Row],[Order Date]],"mmmm")</f>
        <v>November</v>
      </c>
      <c r="AS6365" t="str">
        <f>"Q"&amp;ROUNDUP(MONTH(Table1[[#This Row],[Order Date]])/3,0)</f>
        <v>Q4</v>
      </c>
      <c r="AT6365">
        <f>IF(Table1[[#This Row],[Sales]]=0,0,Table1[[#This Row],[Profit]]/Table1[[#This Row],[Sales]])</f>
        <v>0.1</v>
      </c>
    </row>
    <row r="6366" spans="22:46" x14ac:dyDescent="0.3">
      <c r="V6366">
        <v>6365</v>
      </c>
      <c r="W6366" t="s">
        <v>9641</v>
      </c>
      <c r="X6366" s="1">
        <v>43060</v>
      </c>
      <c r="Y6366" t="s">
        <v>5246</v>
      </c>
      <c r="Z6366" t="s">
        <v>51</v>
      </c>
      <c r="AA6366" t="s">
        <v>2253</v>
      </c>
      <c r="AB6366" t="s">
        <v>2254</v>
      </c>
      <c r="AC6366" t="s">
        <v>25</v>
      </c>
      <c r="AD6366" t="s">
        <v>26</v>
      </c>
      <c r="AE6366" t="s">
        <v>9642</v>
      </c>
      <c r="AF6366" t="s">
        <v>100</v>
      </c>
      <c r="AG6366">
        <v>98059</v>
      </c>
      <c r="AH6366" t="s">
        <v>44</v>
      </c>
      <c r="AI6366" t="s">
        <v>8778</v>
      </c>
      <c r="AJ6366" t="s">
        <v>46</v>
      </c>
      <c r="AK6366" t="s">
        <v>94</v>
      </c>
      <c r="AL6366" t="s">
        <v>8779</v>
      </c>
      <c r="AM6366">
        <v>51.84</v>
      </c>
      <c r="AN6366">
        <v>8</v>
      </c>
      <c r="AO6366">
        <v>0</v>
      </c>
      <c r="AP6366">
        <v>24.883199999999999</v>
      </c>
      <c r="AQ6366">
        <f>YEAR(Table1[[#This Row],[Order Date]])</f>
        <v>2017</v>
      </c>
      <c r="AR6366" t="str">
        <f>TEXT(Table1[[#This Row],[Order Date]],"mmmm")</f>
        <v>November</v>
      </c>
      <c r="AS6366" t="str">
        <f>"Q"&amp;ROUNDUP(MONTH(Table1[[#This Row],[Order Date]])/3,0)</f>
        <v>Q4</v>
      </c>
      <c r="AT6366">
        <f>IF(Table1[[#This Row],[Sales]]=0,0,Table1[[#This Row],[Profit]]/Table1[[#This Row],[Sales]])</f>
        <v>0.47999999999999993</v>
      </c>
    </row>
    <row r="6367" spans="22:46" x14ac:dyDescent="0.3">
      <c r="V6367">
        <v>6366</v>
      </c>
      <c r="W6367" t="s">
        <v>9645</v>
      </c>
      <c r="X6367" s="1">
        <v>42829</v>
      </c>
      <c r="Y6367" s="1">
        <v>42859</v>
      </c>
      <c r="Z6367" t="s">
        <v>207</v>
      </c>
      <c r="AA6367" t="s">
        <v>2650</v>
      </c>
      <c r="AB6367" t="s">
        <v>2651</v>
      </c>
      <c r="AC6367" t="s">
        <v>108</v>
      </c>
      <c r="AD6367" t="s">
        <v>26</v>
      </c>
      <c r="AE6367" t="s">
        <v>300</v>
      </c>
      <c r="AF6367" t="s">
        <v>301</v>
      </c>
      <c r="AG6367">
        <v>10009</v>
      </c>
      <c r="AH6367" t="s">
        <v>160</v>
      </c>
      <c r="AI6367" t="s">
        <v>9646</v>
      </c>
      <c r="AJ6367" t="s">
        <v>73</v>
      </c>
      <c r="AK6367" t="s">
        <v>74</v>
      </c>
      <c r="AL6367" t="s">
        <v>9647</v>
      </c>
      <c r="AM6367">
        <v>41.22</v>
      </c>
      <c r="AN6367">
        <v>1</v>
      </c>
      <c r="AO6367">
        <v>0</v>
      </c>
      <c r="AP6367">
        <v>11.1294</v>
      </c>
      <c r="AQ6367">
        <f>YEAR(Table1[[#This Row],[Order Date]])</f>
        <v>2017</v>
      </c>
      <c r="AR6367" t="str">
        <f>TEXT(Table1[[#This Row],[Order Date]],"mmmm")</f>
        <v>April</v>
      </c>
      <c r="AS6367" t="str">
        <f>"Q"&amp;ROUNDUP(MONTH(Table1[[#This Row],[Order Date]])/3,0)</f>
        <v>Q2</v>
      </c>
      <c r="AT6367">
        <f>IF(Table1[[#This Row],[Sales]]=0,0,Table1[[#This Row],[Profit]]/Table1[[#This Row],[Sales]])</f>
        <v>0.27</v>
      </c>
    </row>
    <row r="6368" spans="22:46" x14ac:dyDescent="0.3">
      <c r="V6368">
        <v>6367</v>
      </c>
      <c r="W6368" t="s">
        <v>9645</v>
      </c>
      <c r="X6368" s="1">
        <v>42829</v>
      </c>
      <c r="Y6368" s="1">
        <v>42859</v>
      </c>
      <c r="Z6368" t="s">
        <v>207</v>
      </c>
      <c r="AA6368" t="s">
        <v>2650</v>
      </c>
      <c r="AB6368" t="s">
        <v>2651</v>
      </c>
      <c r="AC6368" t="s">
        <v>108</v>
      </c>
      <c r="AD6368" t="s">
        <v>26</v>
      </c>
      <c r="AE6368" t="s">
        <v>300</v>
      </c>
      <c r="AF6368" t="s">
        <v>301</v>
      </c>
      <c r="AG6368">
        <v>10009</v>
      </c>
      <c r="AH6368" t="s">
        <v>160</v>
      </c>
      <c r="AI6368" t="s">
        <v>1200</v>
      </c>
      <c r="AJ6368" t="s">
        <v>46</v>
      </c>
      <c r="AK6368" t="s">
        <v>651</v>
      </c>
      <c r="AL6368" t="s">
        <v>1201</v>
      </c>
      <c r="AM6368">
        <v>240.37</v>
      </c>
      <c r="AN6368">
        <v>1</v>
      </c>
      <c r="AO6368">
        <v>0</v>
      </c>
      <c r="AP6368">
        <v>7.2111000000000001</v>
      </c>
      <c r="AQ6368">
        <f>YEAR(Table1[[#This Row],[Order Date]])</f>
        <v>2017</v>
      </c>
      <c r="AR6368" t="str">
        <f>TEXT(Table1[[#This Row],[Order Date]],"mmmm")</f>
        <v>April</v>
      </c>
      <c r="AS6368" t="str">
        <f>"Q"&amp;ROUNDUP(MONTH(Table1[[#This Row],[Order Date]])/3,0)</f>
        <v>Q2</v>
      </c>
      <c r="AT6368">
        <f>IF(Table1[[#This Row],[Sales]]=0,0,Table1[[#This Row],[Profit]]/Table1[[#This Row],[Sales]])</f>
        <v>0.03</v>
      </c>
    </row>
    <row r="6369" spans="22:46" x14ac:dyDescent="0.3">
      <c r="V6369">
        <v>6368</v>
      </c>
      <c r="W6369" t="s">
        <v>9645</v>
      </c>
      <c r="X6369" s="1">
        <v>42829</v>
      </c>
      <c r="Y6369" s="1">
        <v>42859</v>
      </c>
      <c r="Z6369" t="s">
        <v>207</v>
      </c>
      <c r="AA6369" t="s">
        <v>2650</v>
      </c>
      <c r="AB6369" t="s">
        <v>2651</v>
      </c>
      <c r="AC6369" t="s">
        <v>108</v>
      </c>
      <c r="AD6369" t="s">
        <v>26</v>
      </c>
      <c r="AE6369" t="s">
        <v>300</v>
      </c>
      <c r="AF6369" t="s">
        <v>301</v>
      </c>
      <c r="AG6369">
        <v>10009</v>
      </c>
      <c r="AH6369" t="s">
        <v>160</v>
      </c>
      <c r="AI6369" t="s">
        <v>2082</v>
      </c>
      <c r="AJ6369" t="s">
        <v>73</v>
      </c>
      <c r="AK6369" t="s">
        <v>74</v>
      </c>
      <c r="AL6369" t="s">
        <v>2083</v>
      </c>
      <c r="AM6369">
        <v>119.02</v>
      </c>
      <c r="AN6369">
        <v>2</v>
      </c>
      <c r="AO6369">
        <v>0</v>
      </c>
      <c r="AP6369">
        <v>33.325600000000001</v>
      </c>
      <c r="AQ6369">
        <f>YEAR(Table1[[#This Row],[Order Date]])</f>
        <v>2017</v>
      </c>
      <c r="AR6369" t="str">
        <f>TEXT(Table1[[#This Row],[Order Date]],"mmmm")</f>
        <v>April</v>
      </c>
      <c r="AS6369" t="str">
        <f>"Q"&amp;ROUNDUP(MONTH(Table1[[#This Row],[Order Date]])/3,0)</f>
        <v>Q2</v>
      </c>
      <c r="AT6369">
        <f>IF(Table1[[#This Row],[Sales]]=0,0,Table1[[#This Row],[Profit]]/Table1[[#This Row],[Sales]])</f>
        <v>0.28000000000000003</v>
      </c>
    </row>
    <row r="6370" spans="22:46" x14ac:dyDescent="0.3">
      <c r="V6370">
        <v>6369</v>
      </c>
      <c r="W6370" t="s">
        <v>9648</v>
      </c>
      <c r="X6370" s="1">
        <v>42874</v>
      </c>
      <c r="Y6370" t="s">
        <v>2583</v>
      </c>
      <c r="Z6370" t="s">
        <v>51</v>
      </c>
      <c r="AA6370" t="s">
        <v>1887</v>
      </c>
      <c r="AB6370" t="s">
        <v>1888</v>
      </c>
      <c r="AC6370" t="s">
        <v>25</v>
      </c>
      <c r="AD6370" t="s">
        <v>26</v>
      </c>
      <c r="AE6370" t="s">
        <v>710</v>
      </c>
      <c r="AF6370" t="s">
        <v>43</v>
      </c>
      <c r="AG6370">
        <v>95123</v>
      </c>
      <c r="AH6370" t="s">
        <v>44</v>
      </c>
      <c r="AI6370" t="s">
        <v>5388</v>
      </c>
      <c r="AJ6370" t="s">
        <v>46</v>
      </c>
      <c r="AK6370" t="s">
        <v>77</v>
      </c>
      <c r="AL6370" t="s">
        <v>5389</v>
      </c>
      <c r="AM6370">
        <v>133.12</v>
      </c>
      <c r="AN6370">
        <v>5</v>
      </c>
      <c r="AO6370">
        <v>0.2</v>
      </c>
      <c r="AP6370">
        <v>49.92</v>
      </c>
      <c r="AQ6370">
        <f>YEAR(Table1[[#This Row],[Order Date]])</f>
        <v>2017</v>
      </c>
      <c r="AR6370" t="str">
        <f>TEXT(Table1[[#This Row],[Order Date]],"mmmm")</f>
        <v>May</v>
      </c>
      <c r="AS6370" t="str">
        <f>"Q"&amp;ROUNDUP(MONTH(Table1[[#This Row],[Order Date]])/3,0)</f>
        <v>Q2</v>
      </c>
      <c r="AT6370">
        <f>IF(Table1[[#This Row],[Sales]]=0,0,Table1[[#This Row],[Profit]]/Table1[[#This Row],[Sales]])</f>
        <v>0.375</v>
      </c>
    </row>
    <row r="6371" spans="22:46" x14ac:dyDescent="0.3">
      <c r="V6371">
        <v>6370</v>
      </c>
      <c r="W6371" t="s">
        <v>9649</v>
      </c>
      <c r="X6371" s="1">
        <v>42646</v>
      </c>
      <c r="Y6371" s="1">
        <v>42561</v>
      </c>
      <c r="Z6371" t="s">
        <v>51</v>
      </c>
      <c r="AA6371" t="s">
        <v>8000</v>
      </c>
      <c r="AB6371" t="s">
        <v>8001</v>
      </c>
      <c r="AC6371" t="s">
        <v>41</v>
      </c>
      <c r="AD6371" t="s">
        <v>26</v>
      </c>
      <c r="AE6371" t="s">
        <v>858</v>
      </c>
      <c r="AF6371" t="s">
        <v>110</v>
      </c>
      <c r="AG6371">
        <v>75051</v>
      </c>
      <c r="AH6371" t="s">
        <v>111</v>
      </c>
      <c r="AI6371" t="s">
        <v>1277</v>
      </c>
      <c r="AJ6371" t="s">
        <v>31</v>
      </c>
      <c r="AK6371" t="s">
        <v>67</v>
      </c>
      <c r="AL6371" t="s">
        <v>1278</v>
      </c>
      <c r="AM6371">
        <v>38.08</v>
      </c>
      <c r="AN6371">
        <v>5</v>
      </c>
      <c r="AO6371">
        <v>0.6</v>
      </c>
      <c r="AP6371">
        <v>-29.512</v>
      </c>
      <c r="AQ6371">
        <f>YEAR(Table1[[#This Row],[Order Date]])</f>
        <v>2016</v>
      </c>
      <c r="AR6371" t="str">
        <f>TEXT(Table1[[#This Row],[Order Date]],"mmmm")</f>
        <v>October</v>
      </c>
      <c r="AS6371" t="str">
        <f>"Q"&amp;ROUNDUP(MONTH(Table1[[#This Row],[Order Date]])/3,0)</f>
        <v>Q4</v>
      </c>
      <c r="AT6371">
        <f>IF(Table1[[#This Row],[Sales]]=0,0,Table1[[#This Row],[Profit]]/Table1[[#This Row],[Sales]])</f>
        <v>-0.77500000000000002</v>
      </c>
    </row>
    <row r="6372" spans="22:46" x14ac:dyDescent="0.3">
      <c r="V6372">
        <v>6371</v>
      </c>
      <c r="W6372" t="s">
        <v>9650</v>
      </c>
      <c r="X6372" s="1">
        <v>42695</v>
      </c>
      <c r="Y6372" t="s">
        <v>6924</v>
      </c>
      <c r="Z6372" t="s">
        <v>1450</v>
      </c>
      <c r="AA6372" t="s">
        <v>4267</v>
      </c>
      <c r="AB6372" t="s">
        <v>4268</v>
      </c>
      <c r="AC6372" t="s">
        <v>108</v>
      </c>
      <c r="AD6372" t="s">
        <v>26</v>
      </c>
      <c r="AE6372" t="s">
        <v>300</v>
      </c>
      <c r="AF6372" t="s">
        <v>301</v>
      </c>
      <c r="AG6372">
        <v>10009</v>
      </c>
      <c r="AH6372" t="s">
        <v>160</v>
      </c>
      <c r="AI6372" t="s">
        <v>7282</v>
      </c>
      <c r="AJ6372" t="s">
        <v>31</v>
      </c>
      <c r="AK6372" t="s">
        <v>32</v>
      </c>
      <c r="AL6372" t="s">
        <v>7283</v>
      </c>
      <c r="AM6372">
        <v>113.568</v>
      </c>
      <c r="AN6372">
        <v>2</v>
      </c>
      <c r="AO6372">
        <v>0.2</v>
      </c>
      <c r="AP6372">
        <v>12.776400000000001</v>
      </c>
      <c r="AQ6372">
        <f>YEAR(Table1[[#This Row],[Order Date]])</f>
        <v>2016</v>
      </c>
      <c r="AR6372" t="str">
        <f>TEXT(Table1[[#This Row],[Order Date]],"mmmm")</f>
        <v>November</v>
      </c>
      <c r="AS6372" t="str">
        <f>"Q"&amp;ROUNDUP(MONTH(Table1[[#This Row],[Order Date]])/3,0)</f>
        <v>Q4</v>
      </c>
      <c r="AT6372">
        <f>IF(Table1[[#This Row],[Sales]]=0,0,Table1[[#This Row],[Profit]]/Table1[[#This Row],[Sales]])</f>
        <v>0.1125</v>
      </c>
    </row>
    <row r="6373" spans="22:46" x14ac:dyDescent="0.3">
      <c r="V6373">
        <v>6372</v>
      </c>
      <c r="W6373" t="s">
        <v>9651</v>
      </c>
      <c r="X6373" s="1">
        <v>43011</v>
      </c>
      <c r="Y6373" s="1">
        <v>42865</v>
      </c>
      <c r="Z6373" t="s">
        <v>22</v>
      </c>
      <c r="AA6373" t="s">
        <v>2403</v>
      </c>
      <c r="AB6373" t="s">
        <v>2404</v>
      </c>
      <c r="AC6373" t="s">
        <v>108</v>
      </c>
      <c r="AD6373" t="s">
        <v>26</v>
      </c>
      <c r="AE6373" t="s">
        <v>300</v>
      </c>
      <c r="AF6373" t="s">
        <v>301</v>
      </c>
      <c r="AG6373">
        <v>10009</v>
      </c>
      <c r="AH6373" t="s">
        <v>160</v>
      </c>
      <c r="AI6373" t="s">
        <v>548</v>
      </c>
      <c r="AJ6373" t="s">
        <v>31</v>
      </c>
      <c r="AK6373" t="s">
        <v>67</v>
      </c>
      <c r="AL6373" t="s">
        <v>549</v>
      </c>
      <c r="AM6373">
        <v>83.92</v>
      </c>
      <c r="AN6373">
        <v>4</v>
      </c>
      <c r="AO6373">
        <v>0</v>
      </c>
      <c r="AP6373">
        <v>21.819199999999999</v>
      </c>
      <c r="AQ6373">
        <f>YEAR(Table1[[#This Row],[Order Date]])</f>
        <v>2017</v>
      </c>
      <c r="AR6373" t="str">
        <f>TEXT(Table1[[#This Row],[Order Date]],"mmmm")</f>
        <v>October</v>
      </c>
      <c r="AS6373" t="str">
        <f>"Q"&amp;ROUNDUP(MONTH(Table1[[#This Row],[Order Date]])/3,0)</f>
        <v>Q4</v>
      </c>
      <c r="AT6373">
        <f>IF(Table1[[#This Row],[Sales]]=0,0,Table1[[#This Row],[Profit]]/Table1[[#This Row],[Sales]])</f>
        <v>0.25999999999999995</v>
      </c>
    </row>
    <row r="6374" spans="22:46" x14ac:dyDescent="0.3">
      <c r="V6374">
        <v>6373</v>
      </c>
      <c r="W6374" t="s">
        <v>9651</v>
      </c>
      <c r="X6374" s="1">
        <v>43011</v>
      </c>
      <c r="Y6374" s="1">
        <v>42865</v>
      </c>
      <c r="Z6374" t="s">
        <v>22</v>
      </c>
      <c r="AA6374" t="s">
        <v>2403</v>
      </c>
      <c r="AB6374" t="s">
        <v>2404</v>
      </c>
      <c r="AC6374" t="s">
        <v>108</v>
      </c>
      <c r="AD6374" t="s">
        <v>26</v>
      </c>
      <c r="AE6374" t="s">
        <v>300</v>
      </c>
      <c r="AF6374" t="s">
        <v>301</v>
      </c>
      <c r="AG6374">
        <v>10009</v>
      </c>
      <c r="AH6374" t="s">
        <v>160</v>
      </c>
      <c r="AI6374" t="s">
        <v>3508</v>
      </c>
      <c r="AJ6374" t="s">
        <v>46</v>
      </c>
      <c r="AK6374" t="s">
        <v>70</v>
      </c>
      <c r="AL6374" t="s">
        <v>3509</v>
      </c>
      <c r="AM6374">
        <v>6.63</v>
      </c>
      <c r="AN6374">
        <v>3</v>
      </c>
      <c r="AO6374">
        <v>0</v>
      </c>
      <c r="AP6374">
        <v>3.1160999999999999</v>
      </c>
      <c r="AQ6374">
        <f>YEAR(Table1[[#This Row],[Order Date]])</f>
        <v>2017</v>
      </c>
      <c r="AR6374" t="str">
        <f>TEXT(Table1[[#This Row],[Order Date]],"mmmm")</f>
        <v>October</v>
      </c>
      <c r="AS6374" t="str">
        <f>"Q"&amp;ROUNDUP(MONTH(Table1[[#This Row],[Order Date]])/3,0)</f>
        <v>Q4</v>
      </c>
      <c r="AT6374">
        <f>IF(Table1[[#This Row],[Sales]]=0,0,Table1[[#This Row],[Profit]]/Table1[[#This Row],[Sales]])</f>
        <v>0.47</v>
      </c>
    </row>
    <row r="6375" spans="22:46" x14ac:dyDescent="0.3">
      <c r="V6375">
        <v>6374</v>
      </c>
      <c r="W6375" t="s">
        <v>9651</v>
      </c>
      <c r="X6375" s="1">
        <v>43011</v>
      </c>
      <c r="Y6375" s="1">
        <v>42865</v>
      </c>
      <c r="Z6375" t="s">
        <v>22</v>
      </c>
      <c r="AA6375" t="s">
        <v>2403</v>
      </c>
      <c r="AB6375" t="s">
        <v>2404</v>
      </c>
      <c r="AC6375" t="s">
        <v>108</v>
      </c>
      <c r="AD6375" t="s">
        <v>26</v>
      </c>
      <c r="AE6375" t="s">
        <v>300</v>
      </c>
      <c r="AF6375" t="s">
        <v>301</v>
      </c>
      <c r="AG6375">
        <v>10009</v>
      </c>
      <c r="AH6375" t="s">
        <v>160</v>
      </c>
      <c r="AI6375" t="s">
        <v>3059</v>
      </c>
      <c r="AJ6375" t="s">
        <v>73</v>
      </c>
      <c r="AK6375" t="s">
        <v>176</v>
      </c>
      <c r="AL6375" t="s">
        <v>3060</v>
      </c>
      <c r="AM6375">
        <v>371.97</v>
      </c>
      <c r="AN6375">
        <v>3</v>
      </c>
      <c r="AO6375">
        <v>0</v>
      </c>
      <c r="AP6375">
        <v>66.954599999999999</v>
      </c>
      <c r="AQ6375">
        <f>YEAR(Table1[[#This Row],[Order Date]])</f>
        <v>2017</v>
      </c>
      <c r="AR6375" t="str">
        <f>TEXT(Table1[[#This Row],[Order Date]],"mmmm")</f>
        <v>October</v>
      </c>
      <c r="AS6375" t="str">
        <f>"Q"&amp;ROUNDUP(MONTH(Table1[[#This Row],[Order Date]])/3,0)</f>
        <v>Q4</v>
      </c>
      <c r="AT6375">
        <f>IF(Table1[[#This Row],[Sales]]=0,0,Table1[[#This Row],[Profit]]/Table1[[#This Row],[Sales]])</f>
        <v>0.18</v>
      </c>
    </row>
    <row r="6376" spans="22:46" x14ac:dyDescent="0.3">
      <c r="V6376">
        <v>6375</v>
      </c>
      <c r="W6376" t="s">
        <v>9652</v>
      </c>
      <c r="X6376" s="1">
        <v>41758</v>
      </c>
      <c r="Y6376" s="1">
        <v>41703</v>
      </c>
      <c r="Z6376" t="s">
        <v>51</v>
      </c>
      <c r="AA6376" t="s">
        <v>1514</v>
      </c>
      <c r="AB6376" t="s">
        <v>1515</v>
      </c>
      <c r="AC6376" t="s">
        <v>41</v>
      </c>
      <c r="AD6376" t="s">
        <v>26</v>
      </c>
      <c r="AE6376" t="s">
        <v>378</v>
      </c>
      <c r="AF6376" t="s">
        <v>379</v>
      </c>
      <c r="AG6376">
        <v>38109</v>
      </c>
      <c r="AH6376" t="s">
        <v>29</v>
      </c>
      <c r="AI6376" t="s">
        <v>2890</v>
      </c>
      <c r="AJ6376" t="s">
        <v>31</v>
      </c>
      <c r="AK6376" t="s">
        <v>35</v>
      </c>
      <c r="AL6376" t="s">
        <v>2891</v>
      </c>
      <c r="AM6376">
        <v>561.58399999999995</v>
      </c>
      <c r="AN6376">
        <v>2</v>
      </c>
      <c r="AO6376">
        <v>0.2</v>
      </c>
      <c r="AP6376">
        <v>70.197999999999993</v>
      </c>
      <c r="AQ6376">
        <f>YEAR(Table1[[#This Row],[Order Date]])</f>
        <v>2014</v>
      </c>
      <c r="AR6376" t="str">
        <f>TEXT(Table1[[#This Row],[Order Date]],"mmmm")</f>
        <v>April</v>
      </c>
      <c r="AS6376" t="str">
        <f>"Q"&amp;ROUNDUP(MONTH(Table1[[#This Row],[Order Date]])/3,0)</f>
        <v>Q2</v>
      </c>
      <c r="AT6376">
        <f>IF(Table1[[#This Row],[Sales]]=0,0,Table1[[#This Row],[Profit]]/Table1[[#This Row],[Sales]])</f>
        <v>0.125</v>
      </c>
    </row>
    <row r="6377" spans="22:46" x14ac:dyDescent="0.3">
      <c r="V6377">
        <v>6376</v>
      </c>
      <c r="W6377" t="s">
        <v>9652</v>
      </c>
      <c r="X6377" s="1">
        <v>41758</v>
      </c>
      <c r="Y6377" s="1">
        <v>41703</v>
      </c>
      <c r="Z6377" t="s">
        <v>51</v>
      </c>
      <c r="AA6377" t="s">
        <v>1514</v>
      </c>
      <c r="AB6377" t="s">
        <v>1515</v>
      </c>
      <c r="AC6377" t="s">
        <v>41</v>
      </c>
      <c r="AD6377" t="s">
        <v>26</v>
      </c>
      <c r="AE6377" t="s">
        <v>378</v>
      </c>
      <c r="AF6377" t="s">
        <v>379</v>
      </c>
      <c r="AG6377">
        <v>38109</v>
      </c>
      <c r="AH6377" t="s">
        <v>29</v>
      </c>
      <c r="AI6377" t="s">
        <v>1573</v>
      </c>
      <c r="AJ6377" t="s">
        <v>46</v>
      </c>
      <c r="AK6377" t="s">
        <v>60</v>
      </c>
      <c r="AL6377" t="s">
        <v>1574</v>
      </c>
      <c r="AM6377">
        <v>99.92</v>
      </c>
      <c r="AN6377">
        <v>5</v>
      </c>
      <c r="AO6377">
        <v>0.2</v>
      </c>
      <c r="AP6377">
        <v>-1.2490000000000001</v>
      </c>
      <c r="AQ6377">
        <f>YEAR(Table1[[#This Row],[Order Date]])</f>
        <v>2014</v>
      </c>
      <c r="AR6377" t="str">
        <f>TEXT(Table1[[#This Row],[Order Date]],"mmmm")</f>
        <v>April</v>
      </c>
      <c r="AS6377" t="str">
        <f>"Q"&amp;ROUNDUP(MONTH(Table1[[#This Row],[Order Date]])/3,0)</f>
        <v>Q2</v>
      </c>
      <c r="AT6377">
        <f>IF(Table1[[#This Row],[Sales]]=0,0,Table1[[#This Row],[Profit]]/Table1[[#This Row],[Sales]])</f>
        <v>-1.2500000000000001E-2</v>
      </c>
    </row>
    <row r="6378" spans="22:46" x14ac:dyDescent="0.3">
      <c r="V6378">
        <v>6377</v>
      </c>
      <c r="W6378" t="s">
        <v>9653</v>
      </c>
      <c r="X6378" s="1">
        <v>42650</v>
      </c>
      <c r="Y6378" s="1">
        <v>42653</v>
      </c>
      <c r="Z6378" t="s">
        <v>207</v>
      </c>
      <c r="AA6378" t="s">
        <v>5764</v>
      </c>
      <c r="AB6378" t="s">
        <v>5765</v>
      </c>
      <c r="AC6378" t="s">
        <v>108</v>
      </c>
      <c r="AD6378" t="s">
        <v>26</v>
      </c>
      <c r="AE6378" t="s">
        <v>158</v>
      </c>
      <c r="AF6378" t="s">
        <v>159</v>
      </c>
      <c r="AG6378">
        <v>19143</v>
      </c>
      <c r="AH6378" t="s">
        <v>160</v>
      </c>
      <c r="AI6378" t="s">
        <v>443</v>
      </c>
      <c r="AJ6378" t="s">
        <v>46</v>
      </c>
      <c r="AK6378" t="s">
        <v>47</v>
      </c>
      <c r="AL6378" t="s">
        <v>444</v>
      </c>
      <c r="AM6378">
        <v>4.9279999999999999</v>
      </c>
      <c r="AN6378">
        <v>2</v>
      </c>
      <c r="AO6378">
        <v>0.2</v>
      </c>
      <c r="AP6378">
        <v>1.7248000000000001</v>
      </c>
      <c r="AQ6378">
        <f>YEAR(Table1[[#This Row],[Order Date]])</f>
        <v>2016</v>
      </c>
      <c r="AR6378" t="str">
        <f>TEXT(Table1[[#This Row],[Order Date]],"mmmm")</f>
        <v>October</v>
      </c>
      <c r="AS6378" t="str">
        <f>"Q"&amp;ROUNDUP(MONTH(Table1[[#This Row],[Order Date]])/3,0)</f>
        <v>Q4</v>
      </c>
      <c r="AT6378">
        <f>IF(Table1[[#This Row],[Sales]]=0,0,Table1[[#This Row],[Profit]]/Table1[[#This Row],[Sales]])</f>
        <v>0.35000000000000003</v>
      </c>
    </row>
    <row r="6379" spans="22:46" x14ac:dyDescent="0.3">
      <c r="V6379">
        <v>6378</v>
      </c>
      <c r="W6379" t="s">
        <v>9654</v>
      </c>
      <c r="X6379" s="1">
        <v>42719</v>
      </c>
      <c r="Y6379" t="s">
        <v>2378</v>
      </c>
      <c r="Z6379" t="s">
        <v>51</v>
      </c>
      <c r="AA6379" t="s">
        <v>5247</v>
      </c>
      <c r="AB6379" t="s">
        <v>5248</v>
      </c>
      <c r="AC6379" t="s">
        <v>25</v>
      </c>
      <c r="AD6379" t="s">
        <v>26</v>
      </c>
      <c r="AE6379" t="s">
        <v>42</v>
      </c>
      <c r="AF6379" t="s">
        <v>43</v>
      </c>
      <c r="AG6379">
        <v>90004</v>
      </c>
      <c r="AH6379" t="s">
        <v>44</v>
      </c>
      <c r="AI6379" t="s">
        <v>5669</v>
      </c>
      <c r="AJ6379" t="s">
        <v>31</v>
      </c>
      <c r="AK6379" t="s">
        <v>67</v>
      </c>
      <c r="AL6379" t="s">
        <v>5670</v>
      </c>
      <c r="AM6379">
        <v>14.76</v>
      </c>
      <c r="AN6379">
        <v>2</v>
      </c>
      <c r="AO6379">
        <v>0</v>
      </c>
      <c r="AP6379">
        <v>4.2804000000000002</v>
      </c>
      <c r="AQ6379">
        <f>YEAR(Table1[[#This Row],[Order Date]])</f>
        <v>2016</v>
      </c>
      <c r="AR6379" t="str">
        <f>TEXT(Table1[[#This Row],[Order Date]],"mmmm")</f>
        <v>December</v>
      </c>
      <c r="AS6379" t="str">
        <f>"Q"&amp;ROUNDUP(MONTH(Table1[[#This Row],[Order Date]])/3,0)</f>
        <v>Q4</v>
      </c>
      <c r="AT6379">
        <f>IF(Table1[[#This Row],[Sales]]=0,0,Table1[[#This Row],[Profit]]/Table1[[#This Row],[Sales]])</f>
        <v>0.29000000000000004</v>
      </c>
    </row>
    <row r="6380" spans="22:46" x14ac:dyDescent="0.3">
      <c r="V6380">
        <v>6379</v>
      </c>
      <c r="W6380" t="s">
        <v>9655</v>
      </c>
      <c r="X6380" s="1">
        <v>42835</v>
      </c>
      <c r="Y6380" t="s">
        <v>3207</v>
      </c>
      <c r="Z6380" t="s">
        <v>51</v>
      </c>
      <c r="AA6380" t="s">
        <v>8426</v>
      </c>
      <c r="AB6380" t="s">
        <v>8427</v>
      </c>
      <c r="AC6380" t="s">
        <v>108</v>
      </c>
      <c r="AD6380" t="s">
        <v>26</v>
      </c>
      <c r="AE6380" t="s">
        <v>8461</v>
      </c>
      <c r="AF6380" t="s">
        <v>844</v>
      </c>
      <c r="AG6380">
        <v>6708</v>
      </c>
      <c r="AH6380" t="s">
        <v>160</v>
      </c>
      <c r="AI6380" t="s">
        <v>1795</v>
      </c>
      <c r="AJ6380" t="s">
        <v>73</v>
      </c>
      <c r="AK6380" t="s">
        <v>176</v>
      </c>
      <c r="AL6380" t="s">
        <v>1796</v>
      </c>
      <c r="AM6380">
        <v>99.99</v>
      </c>
      <c r="AN6380">
        <v>1</v>
      </c>
      <c r="AO6380">
        <v>0</v>
      </c>
      <c r="AP6380">
        <v>41.995800000000003</v>
      </c>
      <c r="AQ6380">
        <f>YEAR(Table1[[#This Row],[Order Date]])</f>
        <v>2017</v>
      </c>
      <c r="AR6380" t="str">
        <f>TEXT(Table1[[#This Row],[Order Date]],"mmmm")</f>
        <v>April</v>
      </c>
      <c r="AS6380" t="str">
        <f>"Q"&amp;ROUNDUP(MONTH(Table1[[#This Row],[Order Date]])/3,0)</f>
        <v>Q2</v>
      </c>
      <c r="AT6380">
        <f>IF(Table1[[#This Row],[Sales]]=0,0,Table1[[#This Row],[Profit]]/Table1[[#This Row],[Sales]])</f>
        <v>0.42000000000000004</v>
      </c>
    </row>
    <row r="6381" spans="22:46" x14ac:dyDescent="0.3">
      <c r="V6381">
        <v>6380</v>
      </c>
      <c r="W6381" t="s">
        <v>9655</v>
      </c>
      <c r="X6381" s="1">
        <v>42835</v>
      </c>
      <c r="Y6381" t="s">
        <v>3207</v>
      </c>
      <c r="Z6381" t="s">
        <v>51</v>
      </c>
      <c r="AA6381" t="s">
        <v>8426</v>
      </c>
      <c r="AB6381" t="s">
        <v>8427</v>
      </c>
      <c r="AC6381" t="s">
        <v>108</v>
      </c>
      <c r="AD6381" t="s">
        <v>26</v>
      </c>
      <c r="AE6381" t="s">
        <v>8461</v>
      </c>
      <c r="AF6381" t="s">
        <v>844</v>
      </c>
      <c r="AG6381">
        <v>6708</v>
      </c>
      <c r="AH6381" t="s">
        <v>160</v>
      </c>
      <c r="AI6381" t="s">
        <v>5816</v>
      </c>
      <c r="AJ6381" t="s">
        <v>46</v>
      </c>
      <c r="AK6381" t="s">
        <v>60</v>
      </c>
      <c r="AL6381" t="s">
        <v>5817</v>
      </c>
      <c r="AM6381">
        <v>286.14999999999998</v>
      </c>
      <c r="AN6381">
        <v>5</v>
      </c>
      <c r="AO6381">
        <v>0</v>
      </c>
      <c r="AP6381">
        <v>71.537499999999994</v>
      </c>
      <c r="AQ6381">
        <f>YEAR(Table1[[#This Row],[Order Date]])</f>
        <v>2017</v>
      </c>
      <c r="AR6381" t="str">
        <f>TEXT(Table1[[#This Row],[Order Date]],"mmmm")</f>
        <v>April</v>
      </c>
      <c r="AS6381" t="str">
        <f>"Q"&amp;ROUNDUP(MONTH(Table1[[#This Row],[Order Date]])/3,0)</f>
        <v>Q2</v>
      </c>
      <c r="AT6381">
        <f>IF(Table1[[#This Row],[Sales]]=0,0,Table1[[#This Row],[Profit]]/Table1[[#This Row],[Sales]])</f>
        <v>0.25</v>
      </c>
    </row>
    <row r="6382" spans="22:46" x14ac:dyDescent="0.3">
      <c r="V6382">
        <v>6381</v>
      </c>
      <c r="W6382" t="s">
        <v>9656</v>
      </c>
      <c r="X6382" s="1">
        <v>41737</v>
      </c>
      <c r="Y6382" t="s">
        <v>1382</v>
      </c>
      <c r="Z6382" t="s">
        <v>51</v>
      </c>
      <c r="AA6382" t="s">
        <v>4535</v>
      </c>
      <c r="AB6382" t="s">
        <v>4536</v>
      </c>
      <c r="AC6382" t="s">
        <v>108</v>
      </c>
      <c r="AD6382" t="s">
        <v>26</v>
      </c>
      <c r="AE6382" t="s">
        <v>8793</v>
      </c>
      <c r="AF6382" t="s">
        <v>349</v>
      </c>
      <c r="AG6382">
        <v>85224</v>
      </c>
      <c r="AH6382" t="s">
        <v>44</v>
      </c>
      <c r="AI6382" t="s">
        <v>7107</v>
      </c>
      <c r="AJ6382" t="s">
        <v>46</v>
      </c>
      <c r="AK6382" t="s">
        <v>303</v>
      </c>
      <c r="AL6382" t="s">
        <v>7108</v>
      </c>
      <c r="AM6382">
        <v>49.792000000000002</v>
      </c>
      <c r="AN6382">
        <v>8</v>
      </c>
      <c r="AO6382">
        <v>0.2</v>
      </c>
      <c r="AP6382">
        <v>-11.8256</v>
      </c>
      <c r="AQ6382">
        <f>YEAR(Table1[[#This Row],[Order Date]])</f>
        <v>2014</v>
      </c>
      <c r="AR6382" t="str">
        <f>TEXT(Table1[[#This Row],[Order Date]],"mmmm")</f>
        <v>April</v>
      </c>
      <c r="AS6382" t="str">
        <f>"Q"&amp;ROUNDUP(MONTH(Table1[[#This Row],[Order Date]])/3,0)</f>
        <v>Q2</v>
      </c>
      <c r="AT6382">
        <f>IF(Table1[[#This Row],[Sales]]=0,0,Table1[[#This Row],[Profit]]/Table1[[#This Row],[Sales]])</f>
        <v>-0.23749999999999999</v>
      </c>
    </row>
    <row r="6383" spans="22:46" x14ac:dyDescent="0.3">
      <c r="V6383">
        <v>6382</v>
      </c>
      <c r="W6383" t="s">
        <v>9657</v>
      </c>
      <c r="X6383" s="1">
        <v>42458</v>
      </c>
      <c r="Y6383" s="1">
        <v>42404</v>
      </c>
      <c r="Z6383" t="s">
        <v>51</v>
      </c>
      <c r="AA6383" t="s">
        <v>1749</v>
      </c>
      <c r="AB6383" t="s">
        <v>1750</v>
      </c>
      <c r="AC6383" t="s">
        <v>25</v>
      </c>
      <c r="AD6383" t="s">
        <v>26</v>
      </c>
      <c r="AE6383" t="s">
        <v>357</v>
      </c>
      <c r="AF6383" t="s">
        <v>564</v>
      </c>
      <c r="AG6383">
        <v>45503</v>
      </c>
      <c r="AH6383" t="s">
        <v>160</v>
      </c>
      <c r="AI6383" t="s">
        <v>2516</v>
      </c>
      <c r="AJ6383" t="s">
        <v>31</v>
      </c>
      <c r="AK6383" t="s">
        <v>32</v>
      </c>
      <c r="AL6383" t="s">
        <v>2517</v>
      </c>
      <c r="AM6383">
        <v>299.97500000000002</v>
      </c>
      <c r="AN6383">
        <v>5</v>
      </c>
      <c r="AO6383">
        <v>0.5</v>
      </c>
      <c r="AP6383">
        <v>-167.98599999999999</v>
      </c>
      <c r="AQ6383">
        <f>YEAR(Table1[[#This Row],[Order Date]])</f>
        <v>2016</v>
      </c>
      <c r="AR6383" t="str">
        <f>TEXT(Table1[[#This Row],[Order Date]],"mmmm")</f>
        <v>March</v>
      </c>
      <c r="AS6383" t="str">
        <f>"Q"&amp;ROUNDUP(MONTH(Table1[[#This Row],[Order Date]])/3,0)</f>
        <v>Q1</v>
      </c>
      <c r="AT6383">
        <f>IF(Table1[[#This Row],[Sales]]=0,0,Table1[[#This Row],[Profit]]/Table1[[#This Row],[Sales]])</f>
        <v>-0.55999999999999994</v>
      </c>
    </row>
    <row r="6384" spans="22:46" x14ac:dyDescent="0.3">
      <c r="V6384">
        <v>6383</v>
      </c>
      <c r="W6384" t="s">
        <v>9657</v>
      </c>
      <c r="X6384" s="1">
        <v>42458</v>
      </c>
      <c r="Y6384" s="1">
        <v>42404</v>
      </c>
      <c r="Z6384" t="s">
        <v>51</v>
      </c>
      <c r="AA6384" t="s">
        <v>1749</v>
      </c>
      <c r="AB6384" t="s">
        <v>1750</v>
      </c>
      <c r="AC6384" t="s">
        <v>25</v>
      </c>
      <c r="AD6384" t="s">
        <v>26</v>
      </c>
      <c r="AE6384" t="s">
        <v>357</v>
      </c>
      <c r="AF6384" t="s">
        <v>564</v>
      </c>
      <c r="AG6384">
        <v>45503</v>
      </c>
      <c r="AH6384" t="s">
        <v>160</v>
      </c>
      <c r="AI6384" t="s">
        <v>6054</v>
      </c>
      <c r="AJ6384" t="s">
        <v>73</v>
      </c>
      <c r="AK6384" t="s">
        <v>74</v>
      </c>
      <c r="AL6384" t="s">
        <v>6055</v>
      </c>
      <c r="AM6384">
        <v>158.376</v>
      </c>
      <c r="AN6384">
        <v>4</v>
      </c>
      <c r="AO6384">
        <v>0.4</v>
      </c>
      <c r="AP6384">
        <v>-36.9544</v>
      </c>
      <c r="AQ6384">
        <f>YEAR(Table1[[#This Row],[Order Date]])</f>
        <v>2016</v>
      </c>
      <c r="AR6384" t="str">
        <f>TEXT(Table1[[#This Row],[Order Date]],"mmmm")</f>
        <v>March</v>
      </c>
      <c r="AS6384" t="str">
        <f>"Q"&amp;ROUNDUP(MONTH(Table1[[#This Row],[Order Date]])/3,0)</f>
        <v>Q1</v>
      </c>
      <c r="AT6384">
        <f>IF(Table1[[#This Row],[Sales]]=0,0,Table1[[#This Row],[Profit]]/Table1[[#This Row],[Sales]])</f>
        <v>-0.23333333333333334</v>
      </c>
    </row>
    <row r="6385" spans="22:46" x14ac:dyDescent="0.3">
      <c r="V6385">
        <v>6384</v>
      </c>
      <c r="W6385" t="s">
        <v>9658</v>
      </c>
      <c r="X6385" s="1">
        <v>42750</v>
      </c>
      <c r="Y6385" t="s">
        <v>6607</v>
      </c>
      <c r="Z6385" t="s">
        <v>207</v>
      </c>
      <c r="AA6385" t="s">
        <v>6205</v>
      </c>
      <c r="AB6385" t="s">
        <v>6206</v>
      </c>
      <c r="AC6385" t="s">
        <v>25</v>
      </c>
      <c r="AD6385" t="s">
        <v>26</v>
      </c>
      <c r="AE6385" t="s">
        <v>1390</v>
      </c>
      <c r="AF6385" t="s">
        <v>110</v>
      </c>
      <c r="AG6385">
        <v>78745</v>
      </c>
      <c r="AH6385" t="s">
        <v>111</v>
      </c>
      <c r="AI6385" t="s">
        <v>3540</v>
      </c>
      <c r="AJ6385" t="s">
        <v>46</v>
      </c>
      <c r="AK6385" t="s">
        <v>77</v>
      </c>
      <c r="AL6385" t="s">
        <v>3541</v>
      </c>
      <c r="AM6385">
        <v>32.783999999999999</v>
      </c>
      <c r="AN6385">
        <v>4</v>
      </c>
      <c r="AO6385">
        <v>0.8</v>
      </c>
      <c r="AP6385">
        <v>-52.4544</v>
      </c>
      <c r="AQ6385">
        <f>YEAR(Table1[[#This Row],[Order Date]])</f>
        <v>2017</v>
      </c>
      <c r="AR6385" t="str">
        <f>TEXT(Table1[[#This Row],[Order Date]],"mmmm")</f>
        <v>January</v>
      </c>
      <c r="AS6385" t="str">
        <f>"Q"&amp;ROUNDUP(MONTH(Table1[[#This Row],[Order Date]])/3,0)</f>
        <v>Q1</v>
      </c>
      <c r="AT6385">
        <f>IF(Table1[[#This Row],[Sales]]=0,0,Table1[[#This Row],[Profit]]/Table1[[#This Row],[Sales]])</f>
        <v>-1.6</v>
      </c>
    </row>
    <row r="6386" spans="22:46" x14ac:dyDescent="0.3">
      <c r="V6386">
        <v>6385</v>
      </c>
      <c r="W6386" t="s">
        <v>9658</v>
      </c>
      <c r="X6386" s="1">
        <v>42750</v>
      </c>
      <c r="Y6386" t="s">
        <v>6607</v>
      </c>
      <c r="Z6386" t="s">
        <v>207</v>
      </c>
      <c r="AA6386" t="s">
        <v>6205</v>
      </c>
      <c r="AB6386" t="s">
        <v>6206</v>
      </c>
      <c r="AC6386" t="s">
        <v>25</v>
      </c>
      <c r="AD6386" t="s">
        <v>26</v>
      </c>
      <c r="AE6386" t="s">
        <v>1390</v>
      </c>
      <c r="AF6386" t="s">
        <v>110</v>
      </c>
      <c r="AG6386">
        <v>78745</v>
      </c>
      <c r="AH6386" t="s">
        <v>111</v>
      </c>
      <c r="AI6386" t="s">
        <v>1146</v>
      </c>
      <c r="AJ6386" t="s">
        <v>73</v>
      </c>
      <c r="AK6386" t="s">
        <v>176</v>
      </c>
      <c r="AL6386" t="s">
        <v>1147</v>
      </c>
      <c r="AM6386">
        <v>47.984000000000002</v>
      </c>
      <c r="AN6386">
        <v>2</v>
      </c>
      <c r="AO6386">
        <v>0.2</v>
      </c>
      <c r="AP6386">
        <v>14.395200000000001</v>
      </c>
      <c r="AQ6386">
        <f>YEAR(Table1[[#This Row],[Order Date]])</f>
        <v>2017</v>
      </c>
      <c r="AR6386" t="str">
        <f>TEXT(Table1[[#This Row],[Order Date]],"mmmm")</f>
        <v>January</v>
      </c>
      <c r="AS6386" t="str">
        <f>"Q"&amp;ROUNDUP(MONTH(Table1[[#This Row],[Order Date]])/3,0)</f>
        <v>Q1</v>
      </c>
      <c r="AT6386">
        <f>IF(Table1[[#This Row],[Sales]]=0,0,Table1[[#This Row],[Profit]]/Table1[[#This Row],[Sales]])</f>
        <v>0.3</v>
      </c>
    </row>
    <row r="6387" spans="22:46" x14ac:dyDescent="0.3">
      <c r="V6387">
        <v>6386</v>
      </c>
      <c r="W6387" t="s">
        <v>9658</v>
      </c>
      <c r="X6387" s="1">
        <v>42750</v>
      </c>
      <c r="Y6387" t="s">
        <v>6607</v>
      </c>
      <c r="Z6387" t="s">
        <v>207</v>
      </c>
      <c r="AA6387" t="s">
        <v>6205</v>
      </c>
      <c r="AB6387" t="s">
        <v>6206</v>
      </c>
      <c r="AC6387" t="s">
        <v>25</v>
      </c>
      <c r="AD6387" t="s">
        <v>26</v>
      </c>
      <c r="AE6387" t="s">
        <v>1390</v>
      </c>
      <c r="AF6387" t="s">
        <v>110</v>
      </c>
      <c r="AG6387">
        <v>78745</v>
      </c>
      <c r="AH6387" t="s">
        <v>111</v>
      </c>
      <c r="AI6387" t="s">
        <v>7763</v>
      </c>
      <c r="AJ6387" t="s">
        <v>73</v>
      </c>
      <c r="AK6387" t="s">
        <v>176</v>
      </c>
      <c r="AL6387" t="s">
        <v>7764</v>
      </c>
      <c r="AM6387">
        <v>62.591999999999999</v>
      </c>
      <c r="AN6387">
        <v>8</v>
      </c>
      <c r="AO6387">
        <v>0.2</v>
      </c>
      <c r="AP6387">
        <v>13.300800000000001</v>
      </c>
      <c r="AQ6387">
        <f>YEAR(Table1[[#This Row],[Order Date]])</f>
        <v>2017</v>
      </c>
      <c r="AR6387" t="str">
        <f>TEXT(Table1[[#This Row],[Order Date]],"mmmm")</f>
        <v>January</v>
      </c>
      <c r="AS6387" t="str">
        <f>"Q"&amp;ROUNDUP(MONTH(Table1[[#This Row],[Order Date]])/3,0)</f>
        <v>Q1</v>
      </c>
      <c r="AT6387">
        <f>IF(Table1[[#This Row],[Sales]]=0,0,Table1[[#This Row],[Profit]]/Table1[[#This Row],[Sales]])</f>
        <v>0.21250000000000002</v>
      </c>
    </row>
    <row r="6388" spans="22:46" x14ac:dyDescent="0.3">
      <c r="V6388">
        <v>6387</v>
      </c>
      <c r="W6388" t="s">
        <v>9658</v>
      </c>
      <c r="X6388" s="1">
        <v>42750</v>
      </c>
      <c r="Y6388" t="s">
        <v>6607</v>
      </c>
      <c r="Z6388" t="s">
        <v>207</v>
      </c>
      <c r="AA6388" t="s">
        <v>6205</v>
      </c>
      <c r="AB6388" t="s">
        <v>6206</v>
      </c>
      <c r="AC6388" t="s">
        <v>25</v>
      </c>
      <c r="AD6388" t="s">
        <v>26</v>
      </c>
      <c r="AE6388" t="s">
        <v>1390</v>
      </c>
      <c r="AF6388" t="s">
        <v>110</v>
      </c>
      <c r="AG6388">
        <v>78745</v>
      </c>
      <c r="AH6388" t="s">
        <v>111</v>
      </c>
      <c r="AI6388" t="s">
        <v>1797</v>
      </c>
      <c r="AJ6388" t="s">
        <v>46</v>
      </c>
      <c r="AK6388" t="s">
        <v>77</v>
      </c>
      <c r="AL6388" t="s">
        <v>1798</v>
      </c>
      <c r="AM6388">
        <v>4.2759999999999998</v>
      </c>
      <c r="AN6388">
        <v>1</v>
      </c>
      <c r="AO6388">
        <v>0.8</v>
      </c>
      <c r="AP6388">
        <v>-6.6277999999999997</v>
      </c>
      <c r="AQ6388">
        <f>YEAR(Table1[[#This Row],[Order Date]])</f>
        <v>2017</v>
      </c>
      <c r="AR6388" t="str">
        <f>TEXT(Table1[[#This Row],[Order Date]],"mmmm")</f>
        <v>January</v>
      </c>
      <c r="AS6388" t="str">
        <f>"Q"&amp;ROUNDUP(MONTH(Table1[[#This Row],[Order Date]])/3,0)</f>
        <v>Q1</v>
      </c>
      <c r="AT6388">
        <f>IF(Table1[[#This Row],[Sales]]=0,0,Table1[[#This Row],[Profit]]/Table1[[#This Row],[Sales]])</f>
        <v>-1.55</v>
      </c>
    </row>
    <row r="6389" spans="22:46" x14ac:dyDescent="0.3">
      <c r="V6389">
        <v>6388</v>
      </c>
      <c r="W6389" t="s">
        <v>9659</v>
      </c>
      <c r="X6389" s="1">
        <v>41669</v>
      </c>
      <c r="Y6389" s="1">
        <v>41731</v>
      </c>
      <c r="Z6389" t="s">
        <v>51</v>
      </c>
      <c r="AA6389" t="s">
        <v>1541</v>
      </c>
      <c r="AB6389" t="s">
        <v>1542</v>
      </c>
      <c r="AC6389" t="s">
        <v>25</v>
      </c>
      <c r="AD6389" t="s">
        <v>26</v>
      </c>
      <c r="AE6389" t="s">
        <v>993</v>
      </c>
      <c r="AF6389" t="s">
        <v>267</v>
      </c>
      <c r="AG6389">
        <v>48234</v>
      </c>
      <c r="AH6389" t="s">
        <v>111</v>
      </c>
      <c r="AI6389" t="s">
        <v>2286</v>
      </c>
      <c r="AJ6389" t="s">
        <v>46</v>
      </c>
      <c r="AK6389" t="s">
        <v>94</v>
      </c>
      <c r="AL6389" t="s">
        <v>2287</v>
      </c>
      <c r="AM6389">
        <v>10.56</v>
      </c>
      <c r="AN6389">
        <v>2</v>
      </c>
      <c r="AO6389">
        <v>0</v>
      </c>
      <c r="AP6389">
        <v>4.7519999999999998</v>
      </c>
      <c r="AQ6389">
        <f>YEAR(Table1[[#This Row],[Order Date]])</f>
        <v>2014</v>
      </c>
      <c r="AR6389" t="str">
        <f>TEXT(Table1[[#This Row],[Order Date]],"mmmm")</f>
        <v>January</v>
      </c>
      <c r="AS6389" t="str">
        <f>"Q"&amp;ROUNDUP(MONTH(Table1[[#This Row],[Order Date]])/3,0)</f>
        <v>Q1</v>
      </c>
      <c r="AT6389">
        <f>IF(Table1[[#This Row],[Sales]]=0,0,Table1[[#This Row],[Profit]]/Table1[[#This Row],[Sales]])</f>
        <v>0.44999999999999996</v>
      </c>
    </row>
    <row r="6390" spans="22:46" x14ac:dyDescent="0.3">
      <c r="V6390">
        <v>6389</v>
      </c>
      <c r="W6390" t="s">
        <v>9659</v>
      </c>
      <c r="X6390" s="1">
        <v>41669</v>
      </c>
      <c r="Y6390" s="1">
        <v>41731</v>
      </c>
      <c r="Z6390" t="s">
        <v>51</v>
      </c>
      <c r="AA6390" t="s">
        <v>1541</v>
      </c>
      <c r="AB6390" t="s">
        <v>1542</v>
      </c>
      <c r="AC6390" t="s">
        <v>25</v>
      </c>
      <c r="AD6390" t="s">
        <v>26</v>
      </c>
      <c r="AE6390" t="s">
        <v>993</v>
      </c>
      <c r="AF6390" t="s">
        <v>267</v>
      </c>
      <c r="AG6390">
        <v>48234</v>
      </c>
      <c r="AH6390" t="s">
        <v>111</v>
      </c>
      <c r="AI6390" t="s">
        <v>770</v>
      </c>
      <c r="AJ6390" t="s">
        <v>46</v>
      </c>
      <c r="AK6390" t="s">
        <v>60</v>
      </c>
      <c r="AL6390" t="s">
        <v>771</v>
      </c>
      <c r="AM6390">
        <v>229.94</v>
      </c>
      <c r="AN6390">
        <v>2</v>
      </c>
      <c r="AO6390">
        <v>0</v>
      </c>
      <c r="AP6390">
        <v>6.8982000000000001</v>
      </c>
      <c r="AQ6390">
        <f>YEAR(Table1[[#This Row],[Order Date]])</f>
        <v>2014</v>
      </c>
      <c r="AR6390" t="str">
        <f>TEXT(Table1[[#This Row],[Order Date]],"mmmm")</f>
        <v>January</v>
      </c>
      <c r="AS6390" t="str">
        <f>"Q"&amp;ROUNDUP(MONTH(Table1[[#This Row],[Order Date]])/3,0)</f>
        <v>Q1</v>
      </c>
      <c r="AT6390">
        <f>IF(Table1[[#This Row],[Sales]]=0,0,Table1[[#This Row],[Profit]]/Table1[[#This Row],[Sales]])</f>
        <v>3.0000000000000002E-2</v>
      </c>
    </row>
    <row r="6391" spans="22:46" x14ac:dyDescent="0.3">
      <c r="V6391">
        <v>6390</v>
      </c>
      <c r="W6391" t="s">
        <v>9660</v>
      </c>
      <c r="X6391" s="1">
        <v>42042</v>
      </c>
      <c r="Y6391" s="1">
        <v>42310</v>
      </c>
      <c r="Z6391" t="s">
        <v>51</v>
      </c>
      <c r="AA6391" t="s">
        <v>4342</v>
      </c>
      <c r="AB6391" t="s">
        <v>4343</v>
      </c>
      <c r="AC6391" t="s">
        <v>41</v>
      </c>
      <c r="AD6391" t="s">
        <v>26</v>
      </c>
      <c r="AE6391" t="s">
        <v>357</v>
      </c>
      <c r="AF6391" t="s">
        <v>358</v>
      </c>
      <c r="AG6391">
        <v>22153</v>
      </c>
      <c r="AH6391" t="s">
        <v>29</v>
      </c>
      <c r="AI6391" t="s">
        <v>2783</v>
      </c>
      <c r="AJ6391" t="s">
        <v>46</v>
      </c>
      <c r="AK6391" t="s">
        <v>190</v>
      </c>
      <c r="AL6391" t="s">
        <v>2784</v>
      </c>
      <c r="AM6391">
        <v>311.14999999999998</v>
      </c>
      <c r="AN6391">
        <v>5</v>
      </c>
      <c r="AO6391">
        <v>0</v>
      </c>
      <c r="AP6391">
        <v>146.2405</v>
      </c>
      <c r="AQ6391">
        <f>YEAR(Table1[[#This Row],[Order Date]])</f>
        <v>2015</v>
      </c>
      <c r="AR6391" t="str">
        <f>TEXT(Table1[[#This Row],[Order Date]],"mmmm")</f>
        <v>February</v>
      </c>
      <c r="AS6391" t="str">
        <f>"Q"&amp;ROUNDUP(MONTH(Table1[[#This Row],[Order Date]])/3,0)</f>
        <v>Q1</v>
      </c>
      <c r="AT6391">
        <f>IF(Table1[[#This Row],[Sales]]=0,0,Table1[[#This Row],[Profit]]/Table1[[#This Row],[Sales]])</f>
        <v>0.47000000000000003</v>
      </c>
    </row>
    <row r="6392" spans="22:46" x14ac:dyDescent="0.3">
      <c r="V6392">
        <v>6391</v>
      </c>
      <c r="W6392" t="s">
        <v>9660</v>
      </c>
      <c r="X6392" s="1">
        <v>42042</v>
      </c>
      <c r="Y6392" s="1">
        <v>42310</v>
      </c>
      <c r="Z6392" t="s">
        <v>51</v>
      </c>
      <c r="AA6392" t="s">
        <v>4342</v>
      </c>
      <c r="AB6392" t="s">
        <v>4343</v>
      </c>
      <c r="AC6392" t="s">
        <v>41</v>
      </c>
      <c r="AD6392" t="s">
        <v>26</v>
      </c>
      <c r="AE6392" t="s">
        <v>357</v>
      </c>
      <c r="AF6392" t="s">
        <v>358</v>
      </c>
      <c r="AG6392">
        <v>22153</v>
      </c>
      <c r="AH6392" t="s">
        <v>29</v>
      </c>
      <c r="AI6392" t="s">
        <v>1034</v>
      </c>
      <c r="AJ6392" t="s">
        <v>46</v>
      </c>
      <c r="AK6392" t="s">
        <v>94</v>
      </c>
      <c r="AL6392" t="s">
        <v>1035</v>
      </c>
      <c r="AM6392">
        <v>12.96</v>
      </c>
      <c r="AN6392">
        <v>2</v>
      </c>
      <c r="AO6392">
        <v>0</v>
      </c>
      <c r="AP6392">
        <v>6.3503999999999996</v>
      </c>
      <c r="AQ6392">
        <f>YEAR(Table1[[#This Row],[Order Date]])</f>
        <v>2015</v>
      </c>
      <c r="AR6392" t="str">
        <f>TEXT(Table1[[#This Row],[Order Date]],"mmmm")</f>
        <v>February</v>
      </c>
      <c r="AS6392" t="str">
        <f>"Q"&amp;ROUNDUP(MONTH(Table1[[#This Row],[Order Date]])/3,0)</f>
        <v>Q1</v>
      </c>
      <c r="AT6392">
        <f>IF(Table1[[#This Row],[Sales]]=0,0,Table1[[#This Row],[Profit]]/Table1[[#This Row],[Sales]])</f>
        <v>0.48999999999999994</v>
      </c>
    </row>
    <row r="6393" spans="22:46" x14ac:dyDescent="0.3">
      <c r="V6393">
        <v>6392</v>
      </c>
      <c r="W6393" t="s">
        <v>9661</v>
      </c>
      <c r="X6393" s="1">
        <v>42718</v>
      </c>
      <c r="Y6393" t="s">
        <v>2613</v>
      </c>
      <c r="Z6393" t="s">
        <v>51</v>
      </c>
      <c r="AA6393" t="s">
        <v>118</v>
      </c>
      <c r="AB6393" t="s">
        <v>119</v>
      </c>
      <c r="AC6393" t="s">
        <v>25</v>
      </c>
      <c r="AD6393" t="s">
        <v>26</v>
      </c>
      <c r="AE6393" t="s">
        <v>300</v>
      </c>
      <c r="AF6393" t="s">
        <v>301</v>
      </c>
      <c r="AG6393">
        <v>10011</v>
      </c>
      <c r="AH6393" t="s">
        <v>160</v>
      </c>
      <c r="AI6393" t="s">
        <v>7019</v>
      </c>
      <c r="AJ6393" t="s">
        <v>46</v>
      </c>
      <c r="AK6393" t="s">
        <v>94</v>
      </c>
      <c r="AL6393" t="s">
        <v>7020</v>
      </c>
      <c r="AM6393">
        <v>14.62</v>
      </c>
      <c r="AN6393">
        <v>2</v>
      </c>
      <c r="AO6393">
        <v>0</v>
      </c>
      <c r="AP6393">
        <v>6.7252000000000001</v>
      </c>
      <c r="AQ6393">
        <f>YEAR(Table1[[#This Row],[Order Date]])</f>
        <v>2016</v>
      </c>
      <c r="AR6393" t="str">
        <f>TEXT(Table1[[#This Row],[Order Date]],"mmmm")</f>
        <v>December</v>
      </c>
      <c r="AS6393" t="str">
        <f>"Q"&amp;ROUNDUP(MONTH(Table1[[#This Row],[Order Date]])/3,0)</f>
        <v>Q4</v>
      </c>
      <c r="AT6393">
        <f>IF(Table1[[#This Row],[Sales]]=0,0,Table1[[#This Row],[Profit]]/Table1[[#This Row],[Sales]])</f>
        <v>0.46</v>
      </c>
    </row>
    <row r="6394" spans="22:46" x14ac:dyDescent="0.3">
      <c r="V6394">
        <v>6393</v>
      </c>
      <c r="W6394" t="s">
        <v>9661</v>
      </c>
      <c r="X6394" s="1">
        <v>42718</v>
      </c>
      <c r="Y6394" t="s">
        <v>2613</v>
      </c>
      <c r="Z6394" t="s">
        <v>51</v>
      </c>
      <c r="AA6394" t="s">
        <v>118</v>
      </c>
      <c r="AB6394" t="s">
        <v>119</v>
      </c>
      <c r="AC6394" t="s">
        <v>25</v>
      </c>
      <c r="AD6394" t="s">
        <v>26</v>
      </c>
      <c r="AE6394" t="s">
        <v>300</v>
      </c>
      <c r="AF6394" t="s">
        <v>301</v>
      </c>
      <c r="AG6394">
        <v>10011</v>
      </c>
      <c r="AH6394" t="s">
        <v>160</v>
      </c>
      <c r="AI6394" t="s">
        <v>5337</v>
      </c>
      <c r="AJ6394" t="s">
        <v>46</v>
      </c>
      <c r="AK6394" t="s">
        <v>47</v>
      </c>
      <c r="AL6394" t="s">
        <v>5338</v>
      </c>
      <c r="AM6394">
        <v>5.76</v>
      </c>
      <c r="AN6394">
        <v>2</v>
      </c>
      <c r="AO6394">
        <v>0</v>
      </c>
      <c r="AP6394">
        <v>2.8224</v>
      </c>
      <c r="AQ6394">
        <f>YEAR(Table1[[#This Row],[Order Date]])</f>
        <v>2016</v>
      </c>
      <c r="AR6394" t="str">
        <f>TEXT(Table1[[#This Row],[Order Date]],"mmmm")</f>
        <v>December</v>
      </c>
      <c r="AS6394" t="str">
        <f>"Q"&amp;ROUNDUP(MONTH(Table1[[#This Row],[Order Date]])/3,0)</f>
        <v>Q4</v>
      </c>
      <c r="AT6394">
        <f>IF(Table1[[#This Row],[Sales]]=0,0,Table1[[#This Row],[Profit]]/Table1[[#This Row],[Sales]])</f>
        <v>0.49000000000000005</v>
      </c>
    </row>
    <row r="6395" spans="22:46" x14ac:dyDescent="0.3">
      <c r="V6395">
        <v>6394</v>
      </c>
      <c r="W6395" t="s">
        <v>9661</v>
      </c>
      <c r="X6395" s="1">
        <v>42718</v>
      </c>
      <c r="Y6395" t="s">
        <v>2613</v>
      </c>
      <c r="Z6395" t="s">
        <v>51</v>
      </c>
      <c r="AA6395" t="s">
        <v>118</v>
      </c>
      <c r="AB6395" t="s">
        <v>119</v>
      </c>
      <c r="AC6395" t="s">
        <v>25</v>
      </c>
      <c r="AD6395" t="s">
        <v>26</v>
      </c>
      <c r="AE6395" t="s">
        <v>300</v>
      </c>
      <c r="AF6395" t="s">
        <v>301</v>
      </c>
      <c r="AG6395">
        <v>10011</v>
      </c>
      <c r="AH6395" t="s">
        <v>160</v>
      </c>
      <c r="AI6395" t="s">
        <v>565</v>
      </c>
      <c r="AJ6395" t="s">
        <v>46</v>
      </c>
      <c r="AK6395" t="s">
        <v>303</v>
      </c>
      <c r="AL6395" t="s">
        <v>566</v>
      </c>
      <c r="AM6395">
        <v>21.48</v>
      </c>
      <c r="AN6395">
        <v>6</v>
      </c>
      <c r="AO6395">
        <v>0</v>
      </c>
      <c r="AP6395">
        <v>10.5252</v>
      </c>
      <c r="AQ6395">
        <f>YEAR(Table1[[#This Row],[Order Date]])</f>
        <v>2016</v>
      </c>
      <c r="AR6395" t="str">
        <f>TEXT(Table1[[#This Row],[Order Date]],"mmmm")</f>
        <v>December</v>
      </c>
      <c r="AS6395" t="str">
        <f>"Q"&amp;ROUNDUP(MONTH(Table1[[#This Row],[Order Date]])/3,0)</f>
        <v>Q4</v>
      </c>
      <c r="AT6395">
        <f>IF(Table1[[#This Row],[Sales]]=0,0,Table1[[#This Row],[Profit]]/Table1[[#This Row],[Sales]])</f>
        <v>0.49</v>
      </c>
    </row>
    <row r="6396" spans="22:46" x14ac:dyDescent="0.3">
      <c r="V6396">
        <v>6395</v>
      </c>
      <c r="W6396" t="s">
        <v>9661</v>
      </c>
      <c r="X6396" s="1">
        <v>42718</v>
      </c>
      <c r="Y6396" t="s">
        <v>2613</v>
      </c>
      <c r="Z6396" t="s">
        <v>51</v>
      </c>
      <c r="AA6396" t="s">
        <v>118</v>
      </c>
      <c r="AB6396" t="s">
        <v>119</v>
      </c>
      <c r="AC6396" t="s">
        <v>25</v>
      </c>
      <c r="AD6396" t="s">
        <v>26</v>
      </c>
      <c r="AE6396" t="s">
        <v>300</v>
      </c>
      <c r="AF6396" t="s">
        <v>301</v>
      </c>
      <c r="AG6396">
        <v>10011</v>
      </c>
      <c r="AH6396" t="s">
        <v>160</v>
      </c>
      <c r="AI6396" t="s">
        <v>4789</v>
      </c>
      <c r="AJ6396" t="s">
        <v>31</v>
      </c>
      <c r="AK6396" t="s">
        <v>67</v>
      </c>
      <c r="AL6396" t="s">
        <v>4790</v>
      </c>
      <c r="AM6396">
        <v>396.92</v>
      </c>
      <c r="AN6396">
        <v>4</v>
      </c>
      <c r="AO6396">
        <v>0</v>
      </c>
      <c r="AP6396">
        <v>198.46</v>
      </c>
      <c r="AQ6396">
        <f>YEAR(Table1[[#This Row],[Order Date]])</f>
        <v>2016</v>
      </c>
      <c r="AR6396" t="str">
        <f>TEXT(Table1[[#This Row],[Order Date]],"mmmm")</f>
        <v>December</v>
      </c>
      <c r="AS6396" t="str">
        <f>"Q"&amp;ROUNDUP(MONTH(Table1[[#This Row],[Order Date]])/3,0)</f>
        <v>Q4</v>
      </c>
      <c r="AT6396">
        <f>IF(Table1[[#This Row],[Sales]]=0,0,Table1[[#This Row],[Profit]]/Table1[[#This Row],[Sales]])</f>
        <v>0.5</v>
      </c>
    </row>
    <row r="6397" spans="22:46" x14ac:dyDescent="0.3">
      <c r="V6397">
        <v>6396</v>
      </c>
      <c r="W6397" t="s">
        <v>9661</v>
      </c>
      <c r="X6397" s="1">
        <v>42718</v>
      </c>
      <c r="Y6397" t="s">
        <v>2613</v>
      </c>
      <c r="Z6397" t="s">
        <v>51</v>
      </c>
      <c r="AA6397" t="s">
        <v>118</v>
      </c>
      <c r="AB6397" t="s">
        <v>119</v>
      </c>
      <c r="AC6397" t="s">
        <v>25</v>
      </c>
      <c r="AD6397" t="s">
        <v>26</v>
      </c>
      <c r="AE6397" t="s">
        <v>300</v>
      </c>
      <c r="AF6397" t="s">
        <v>301</v>
      </c>
      <c r="AG6397">
        <v>10011</v>
      </c>
      <c r="AH6397" t="s">
        <v>160</v>
      </c>
      <c r="AI6397" t="s">
        <v>1991</v>
      </c>
      <c r="AJ6397" t="s">
        <v>46</v>
      </c>
      <c r="AK6397" t="s">
        <v>60</v>
      </c>
      <c r="AL6397" t="s">
        <v>1992</v>
      </c>
      <c r="AM6397">
        <v>17.149999999999999</v>
      </c>
      <c r="AN6397">
        <v>1</v>
      </c>
      <c r="AO6397">
        <v>0</v>
      </c>
      <c r="AP6397">
        <v>4.6304999999999996</v>
      </c>
      <c r="AQ6397">
        <f>YEAR(Table1[[#This Row],[Order Date]])</f>
        <v>2016</v>
      </c>
      <c r="AR6397" t="str">
        <f>TEXT(Table1[[#This Row],[Order Date]],"mmmm")</f>
        <v>December</v>
      </c>
      <c r="AS6397" t="str">
        <f>"Q"&amp;ROUNDUP(MONTH(Table1[[#This Row],[Order Date]])/3,0)</f>
        <v>Q4</v>
      </c>
      <c r="AT6397">
        <f>IF(Table1[[#This Row],[Sales]]=0,0,Table1[[#This Row],[Profit]]/Table1[[#This Row],[Sales]])</f>
        <v>0.27</v>
      </c>
    </row>
    <row r="6398" spans="22:46" x14ac:dyDescent="0.3">
      <c r="V6398">
        <v>6397</v>
      </c>
      <c r="W6398" t="s">
        <v>9661</v>
      </c>
      <c r="X6398" s="1">
        <v>42718</v>
      </c>
      <c r="Y6398" t="s">
        <v>2613</v>
      </c>
      <c r="Z6398" t="s">
        <v>51</v>
      </c>
      <c r="AA6398" t="s">
        <v>118</v>
      </c>
      <c r="AB6398" t="s">
        <v>119</v>
      </c>
      <c r="AC6398" t="s">
        <v>25</v>
      </c>
      <c r="AD6398" t="s">
        <v>26</v>
      </c>
      <c r="AE6398" t="s">
        <v>300</v>
      </c>
      <c r="AF6398" t="s">
        <v>301</v>
      </c>
      <c r="AG6398">
        <v>10011</v>
      </c>
      <c r="AH6398" t="s">
        <v>160</v>
      </c>
      <c r="AI6398" t="s">
        <v>9662</v>
      </c>
      <c r="AJ6398" t="s">
        <v>46</v>
      </c>
      <c r="AK6398" t="s">
        <v>77</v>
      </c>
      <c r="AL6398" t="s">
        <v>9663</v>
      </c>
      <c r="AM6398">
        <v>23.12</v>
      </c>
      <c r="AN6398">
        <v>2</v>
      </c>
      <c r="AO6398">
        <v>0.2</v>
      </c>
      <c r="AP6398">
        <v>7.8029999999999999</v>
      </c>
      <c r="AQ6398">
        <f>YEAR(Table1[[#This Row],[Order Date]])</f>
        <v>2016</v>
      </c>
      <c r="AR6398" t="str">
        <f>TEXT(Table1[[#This Row],[Order Date]],"mmmm")</f>
        <v>December</v>
      </c>
      <c r="AS6398" t="str">
        <f>"Q"&amp;ROUNDUP(MONTH(Table1[[#This Row],[Order Date]])/3,0)</f>
        <v>Q4</v>
      </c>
      <c r="AT6398">
        <f>IF(Table1[[#This Row],[Sales]]=0,0,Table1[[#This Row],[Profit]]/Table1[[#This Row],[Sales]])</f>
        <v>0.33749999999999997</v>
      </c>
    </row>
    <row r="6399" spans="22:46" x14ac:dyDescent="0.3">
      <c r="V6399">
        <v>6398</v>
      </c>
      <c r="W6399" t="s">
        <v>9664</v>
      </c>
      <c r="X6399" s="1">
        <v>43039</v>
      </c>
      <c r="Y6399" s="1">
        <v>42836</v>
      </c>
      <c r="Z6399" t="s">
        <v>51</v>
      </c>
      <c r="AA6399" t="s">
        <v>5609</v>
      </c>
      <c r="AB6399" t="s">
        <v>5610</v>
      </c>
      <c r="AC6399" t="s">
        <v>108</v>
      </c>
      <c r="AD6399" t="s">
        <v>26</v>
      </c>
      <c r="AE6399" t="s">
        <v>923</v>
      </c>
      <c r="AF6399" t="s">
        <v>110</v>
      </c>
      <c r="AG6399">
        <v>75217</v>
      </c>
      <c r="AH6399" t="s">
        <v>111</v>
      </c>
      <c r="AI6399" t="s">
        <v>1251</v>
      </c>
      <c r="AJ6399" t="s">
        <v>46</v>
      </c>
      <c r="AK6399" t="s">
        <v>70</v>
      </c>
      <c r="AL6399" t="s">
        <v>1252</v>
      </c>
      <c r="AM6399">
        <v>5.2480000000000002</v>
      </c>
      <c r="AN6399">
        <v>2</v>
      </c>
      <c r="AO6399">
        <v>0.2</v>
      </c>
      <c r="AP6399">
        <v>0.59040000000000004</v>
      </c>
      <c r="AQ6399">
        <f>YEAR(Table1[[#This Row],[Order Date]])</f>
        <v>2017</v>
      </c>
      <c r="AR6399" t="str">
        <f>TEXT(Table1[[#This Row],[Order Date]],"mmmm")</f>
        <v>October</v>
      </c>
      <c r="AS6399" t="str">
        <f>"Q"&amp;ROUNDUP(MONTH(Table1[[#This Row],[Order Date]])/3,0)</f>
        <v>Q4</v>
      </c>
      <c r="AT6399">
        <f>IF(Table1[[#This Row],[Sales]]=0,0,Table1[[#This Row],[Profit]]/Table1[[#This Row],[Sales]])</f>
        <v>0.1125</v>
      </c>
    </row>
    <row r="6400" spans="22:46" x14ac:dyDescent="0.3">
      <c r="V6400">
        <v>6399</v>
      </c>
      <c r="W6400" t="s">
        <v>9665</v>
      </c>
      <c r="X6400" s="1">
        <v>42953</v>
      </c>
      <c r="Y6400" s="1">
        <v>43077</v>
      </c>
      <c r="Z6400" t="s">
        <v>51</v>
      </c>
      <c r="AA6400" t="s">
        <v>446</v>
      </c>
      <c r="AB6400" t="s">
        <v>447</v>
      </c>
      <c r="AC6400" t="s">
        <v>108</v>
      </c>
      <c r="AD6400" t="s">
        <v>26</v>
      </c>
      <c r="AE6400" t="s">
        <v>91</v>
      </c>
      <c r="AF6400" t="s">
        <v>3044</v>
      </c>
      <c r="AG6400">
        <v>3301</v>
      </c>
      <c r="AH6400" t="s">
        <v>160</v>
      </c>
      <c r="AI6400" t="s">
        <v>6479</v>
      </c>
      <c r="AJ6400" t="s">
        <v>73</v>
      </c>
      <c r="AK6400" t="s">
        <v>74</v>
      </c>
      <c r="AL6400" t="s">
        <v>6480</v>
      </c>
      <c r="AM6400">
        <v>824.95</v>
      </c>
      <c r="AN6400">
        <v>5</v>
      </c>
      <c r="AO6400">
        <v>0</v>
      </c>
      <c r="AP6400">
        <v>247.48500000000001</v>
      </c>
      <c r="AQ6400">
        <f>YEAR(Table1[[#This Row],[Order Date]])</f>
        <v>2017</v>
      </c>
      <c r="AR6400" t="str">
        <f>TEXT(Table1[[#This Row],[Order Date]],"mmmm")</f>
        <v>August</v>
      </c>
      <c r="AS6400" t="str">
        <f>"Q"&amp;ROUNDUP(MONTH(Table1[[#This Row],[Order Date]])/3,0)</f>
        <v>Q3</v>
      </c>
      <c r="AT6400">
        <f>IF(Table1[[#This Row],[Sales]]=0,0,Table1[[#This Row],[Profit]]/Table1[[#This Row],[Sales]])</f>
        <v>0.3</v>
      </c>
    </row>
    <row r="6401" spans="22:46" x14ac:dyDescent="0.3">
      <c r="V6401">
        <v>6400</v>
      </c>
      <c r="W6401" t="s">
        <v>9665</v>
      </c>
      <c r="X6401" s="1">
        <v>42953</v>
      </c>
      <c r="Y6401" s="1">
        <v>43077</v>
      </c>
      <c r="Z6401" t="s">
        <v>51</v>
      </c>
      <c r="AA6401" t="s">
        <v>446</v>
      </c>
      <c r="AB6401" t="s">
        <v>447</v>
      </c>
      <c r="AC6401" t="s">
        <v>108</v>
      </c>
      <c r="AD6401" t="s">
        <v>26</v>
      </c>
      <c r="AE6401" t="s">
        <v>91</v>
      </c>
      <c r="AF6401" t="s">
        <v>3044</v>
      </c>
      <c r="AG6401">
        <v>3301</v>
      </c>
      <c r="AH6401" t="s">
        <v>160</v>
      </c>
      <c r="AI6401" t="s">
        <v>4633</v>
      </c>
      <c r="AJ6401" t="s">
        <v>46</v>
      </c>
      <c r="AK6401" t="s">
        <v>47</v>
      </c>
      <c r="AL6401" t="s">
        <v>4634</v>
      </c>
      <c r="AM6401">
        <v>24.64</v>
      </c>
      <c r="AN6401">
        <v>8</v>
      </c>
      <c r="AO6401">
        <v>0</v>
      </c>
      <c r="AP6401">
        <v>11.827199999999999</v>
      </c>
      <c r="AQ6401">
        <f>YEAR(Table1[[#This Row],[Order Date]])</f>
        <v>2017</v>
      </c>
      <c r="AR6401" t="str">
        <f>TEXT(Table1[[#This Row],[Order Date]],"mmmm")</f>
        <v>August</v>
      </c>
      <c r="AS6401" t="str">
        <f>"Q"&amp;ROUNDUP(MONTH(Table1[[#This Row],[Order Date]])/3,0)</f>
        <v>Q3</v>
      </c>
      <c r="AT6401">
        <f>IF(Table1[[#This Row],[Sales]]=0,0,Table1[[#This Row],[Profit]]/Table1[[#This Row],[Sales]])</f>
        <v>0.48</v>
      </c>
    </row>
    <row r="6402" spans="22:46" x14ac:dyDescent="0.3">
      <c r="V6402">
        <v>6401</v>
      </c>
      <c r="W6402" t="s">
        <v>9665</v>
      </c>
      <c r="X6402" s="1">
        <v>42953</v>
      </c>
      <c r="Y6402" s="1">
        <v>43077</v>
      </c>
      <c r="Z6402" t="s">
        <v>51</v>
      </c>
      <c r="AA6402" t="s">
        <v>446</v>
      </c>
      <c r="AB6402" t="s">
        <v>447</v>
      </c>
      <c r="AC6402" t="s">
        <v>108</v>
      </c>
      <c r="AD6402" t="s">
        <v>26</v>
      </c>
      <c r="AE6402" t="s">
        <v>91</v>
      </c>
      <c r="AF6402" t="s">
        <v>3044</v>
      </c>
      <c r="AG6402">
        <v>3301</v>
      </c>
      <c r="AH6402" t="s">
        <v>160</v>
      </c>
      <c r="AI6402" t="s">
        <v>555</v>
      </c>
      <c r="AJ6402" t="s">
        <v>46</v>
      </c>
      <c r="AK6402" t="s">
        <v>70</v>
      </c>
      <c r="AL6402" t="s">
        <v>556</v>
      </c>
      <c r="AM6402">
        <v>227.88</v>
      </c>
      <c r="AN6402">
        <v>6</v>
      </c>
      <c r="AO6402">
        <v>0</v>
      </c>
      <c r="AP6402">
        <v>68.364000000000004</v>
      </c>
      <c r="AQ6402">
        <f>YEAR(Table1[[#This Row],[Order Date]])</f>
        <v>2017</v>
      </c>
      <c r="AR6402" t="str">
        <f>TEXT(Table1[[#This Row],[Order Date]],"mmmm")</f>
        <v>August</v>
      </c>
      <c r="AS6402" t="str">
        <f>"Q"&amp;ROUNDUP(MONTH(Table1[[#This Row],[Order Date]])/3,0)</f>
        <v>Q3</v>
      </c>
      <c r="AT6402">
        <f>IF(Table1[[#This Row],[Sales]]=0,0,Table1[[#This Row],[Profit]]/Table1[[#This Row],[Sales]])</f>
        <v>0.30000000000000004</v>
      </c>
    </row>
    <row r="6403" spans="22:46" x14ac:dyDescent="0.3">
      <c r="V6403">
        <v>6402</v>
      </c>
      <c r="W6403" t="s">
        <v>9666</v>
      </c>
      <c r="X6403" s="1">
        <v>42885</v>
      </c>
      <c r="Y6403" t="s">
        <v>8953</v>
      </c>
      <c r="Z6403" t="s">
        <v>207</v>
      </c>
      <c r="AA6403" t="s">
        <v>2215</v>
      </c>
      <c r="AB6403" t="s">
        <v>2216</v>
      </c>
      <c r="AC6403" t="s">
        <v>25</v>
      </c>
      <c r="AD6403" t="s">
        <v>26</v>
      </c>
      <c r="AE6403" t="s">
        <v>4801</v>
      </c>
      <c r="AF6403" t="s">
        <v>832</v>
      </c>
      <c r="AG6403">
        <v>70506</v>
      </c>
      <c r="AH6403" t="s">
        <v>29</v>
      </c>
      <c r="AI6403" t="s">
        <v>5023</v>
      </c>
      <c r="AJ6403" t="s">
        <v>31</v>
      </c>
      <c r="AK6403" t="s">
        <v>32</v>
      </c>
      <c r="AL6403" t="s">
        <v>5024</v>
      </c>
      <c r="AM6403">
        <v>241.96</v>
      </c>
      <c r="AN6403">
        <v>2</v>
      </c>
      <c r="AO6403">
        <v>0</v>
      </c>
      <c r="AP6403">
        <v>33.874400000000001</v>
      </c>
      <c r="AQ6403">
        <f>YEAR(Table1[[#This Row],[Order Date]])</f>
        <v>2017</v>
      </c>
      <c r="AR6403" t="str">
        <f>TEXT(Table1[[#This Row],[Order Date]],"mmmm")</f>
        <v>May</v>
      </c>
      <c r="AS6403" t="str">
        <f>"Q"&amp;ROUNDUP(MONTH(Table1[[#This Row],[Order Date]])/3,0)</f>
        <v>Q2</v>
      </c>
      <c r="AT6403">
        <f>IF(Table1[[#This Row],[Sales]]=0,0,Table1[[#This Row],[Profit]]/Table1[[#This Row],[Sales]])</f>
        <v>0.14000000000000001</v>
      </c>
    </row>
    <row r="6404" spans="22:46" x14ac:dyDescent="0.3">
      <c r="V6404">
        <v>6403</v>
      </c>
      <c r="W6404" t="s">
        <v>9666</v>
      </c>
      <c r="X6404" s="1">
        <v>42885</v>
      </c>
      <c r="Y6404" t="s">
        <v>8953</v>
      </c>
      <c r="Z6404" t="s">
        <v>207</v>
      </c>
      <c r="AA6404" t="s">
        <v>2215</v>
      </c>
      <c r="AB6404" t="s">
        <v>2216</v>
      </c>
      <c r="AC6404" t="s">
        <v>25</v>
      </c>
      <c r="AD6404" t="s">
        <v>26</v>
      </c>
      <c r="AE6404" t="s">
        <v>4801</v>
      </c>
      <c r="AF6404" t="s">
        <v>832</v>
      </c>
      <c r="AG6404">
        <v>70506</v>
      </c>
      <c r="AH6404" t="s">
        <v>29</v>
      </c>
      <c r="AI6404" t="s">
        <v>4764</v>
      </c>
      <c r="AJ6404" t="s">
        <v>46</v>
      </c>
      <c r="AK6404" t="s">
        <v>77</v>
      </c>
      <c r="AL6404" t="s">
        <v>4765</v>
      </c>
      <c r="AM6404">
        <v>3.89</v>
      </c>
      <c r="AN6404">
        <v>1</v>
      </c>
      <c r="AO6404">
        <v>0</v>
      </c>
      <c r="AP6404">
        <v>1.8672</v>
      </c>
      <c r="AQ6404">
        <f>YEAR(Table1[[#This Row],[Order Date]])</f>
        <v>2017</v>
      </c>
      <c r="AR6404" t="str">
        <f>TEXT(Table1[[#This Row],[Order Date]],"mmmm")</f>
        <v>May</v>
      </c>
      <c r="AS6404" t="str">
        <f>"Q"&amp;ROUNDUP(MONTH(Table1[[#This Row],[Order Date]])/3,0)</f>
        <v>Q2</v>
      </c>
      <c r="AT6404">
        <f>IF(Table1[[#This Row],[Sales]]=0,0,Table1[[#This Row],[Profit]]/Table1[[#This Row],[Sales]])</f>
        <v>0.48</v>
      </c>
    </row>
    <row r="6405" spans="22:46" x14ac:dyDescent="0.3">
      <c r="V6405">
        <v>6404</v>
      </c>
      <c r="W6405" t="s">
        <v>9666</v>
      </c>
      <c r="X6405" s="1">
        <v>42885</v>
      </c>
      <c r="Y6405" t="s">
        <v>8953</v>
      </c>
      <c r="Z6405" t="s">
        <v>207</v>
      </c>
      <c r="AA6405" t="s">
        <v>2215</v>
      </c>
      <c r="AB6405" t="s">
        <v>2216</v>
      </c>
      <c r="AC6405" t="s">
        <v>25</v>
      </c>
      <c r="AD6405" t="s">
        <v>26</v>
      </c>
      <c r="AE6405" t="s">
        <v>4801</v>
      </c>
      <c r="AF6405" t="s">
        <v>832</v>
      </c>
      <c r="AG6405">
        <v>70506</v>
      </c>
      <c r="AH6405" t="s">
        <v>29</v>
      </c>
      <c r="AI6405" t="s">
        <v>7539</v>
      </c>
      <c r="AJ6405" t="s">
        <v>31</v>
      </c>
      <c r="AK6405" t="s">
        <v>67</v>
      </c>
      <c r="AL6405" t="s">
        <v>7540</v>
      </c>
      <c r="AM6405">
        <v>8.01</v>
      </c>
      <c r="AN6405">
        <v>3</v>
      </c>
      <c r="AO6405">
        <v>0</v>
      </c>
      <c r="AP6405">
        <v>3.0438000000000001</v>
      </c>
      <c r="AQ6405">
        <f>YEAR(Table1[[#This Row],[Order Date]])</f>
        <v>2017</v>
      </c>
      <c r="AR6405" t="str">
        <f>TEXT(Table1[[#This Row],[Order Date]],"mmmm")</f>
        <v>May</v>
      </c>
      <c r="AS6405" t="str">
        <f>"Q"&amp;ROUNDUP(MONTH(Table1[[#This Row],[Order Date]])/3,0)</f>
        <v>Q2</v>
      </c>
      <c r="AT6405">
        <f>IF(Table1[[#This Row],[Sales]]=0,0,Table1[[#This Row],[Profit]]/Table1[[#This Row],[Sales]])</f>
        <v>0.38</v>
      </c>
    </row>
    <row r="6406" spans="22:46" x14ac:dyDescent="0.3">
      <c r="V6406">
        <v>6405</v>
      </c>
      <c r="W6406" t="s">
        <v>9667</v>
      </c>
      <c r="X6406" s="1">
        <v>42338</v>
      </c>
      <c r="Y6406" s="1">
        <v>42136</v>
      </c>
      <c r="Z6406" t="s">
        <v>51</v>
      </c>
      <c r="AA6406" t="s">
        <v>5019</v>
      </c>
      <c r="AB6406" t="s">
        <v>5020</v>
      </c>
      <c r="AC6406" t="s">
        <v>25</v>
      </c>
      <c r="AD6406" t="s">
        <v>26</v>
      </c>
      <c r="AE6406" t="s">
        <v>5148</v>
      </c>
      <c r="AF6406" t="s">
        <v>92</v>
      </c>
      <c r="AG6406">
        <v>27604</v>
      </c>
      <c r="AH6406" t="s">
        <v>29</v>
      </c>
      <c r="AI6406" t="s">
        <v>5366</v>
      </c>
      <c r="AJ6406" t="s">
        <v>73</v>
      </c>
      <c r="AK6406" t="s">
        <v>74</v>
      </c>
      <c r="AL6406" t="s">
        <v>5367</v>
      </c>
      <c r="AM6406">
        <v>177.48</v>
      </c>
      <c r="AN6406">
        <v>3</v>
      </c>
      <c r="AO6406">
        <v>0.2</v>
      </c>
      <c r="AP6406">
        <v>19.9665</v>
      </c>
      <c r="AQ6406">
        <f>YEAR(Table1[[#This Row],[Order Date]])</f>
        <v>2015</v>
      </c>
      <c r="AR6406" t="str">
        <f>TEXT(Table1[[#This Row],[Order Date]],"mmmm")</f>
        <v>November</v>
      </c>
      <c r="AS6406" t="str">
        <f>"Q"&amp;ROUNDUP(MONTH(Table1[[#This Row],[Order Date]])/3,0)</f>
        <v>Q4</v>
      </c>
      <c r="AT6406">
        <f>IF(Table1[[#This Row],[Sales]]=0,0,Table1[[#This Row],[Profit]]/Table1[[#This Row],[Sales]])</f>
        <v>0.1125</v>
      </c>
    </row>
    <row r="6407" spans="22:46" x14ac:dyDescent="0.3">
      <c r="V6407">
        <v>6406</v>
      </c>
      <c r="W6407" t="s">
        <v>9668</v>
      </c>
      <c r="X6407" s="1">
        <v>42978</v>
      </c>
      <c r="Y6407" s="1">
        <v>42775</v>
      </c>
      <c r="Z6407" t="s">
        <v>22</v>
      </c>
      <c r="AA6407" t="s">
        <v>2879</v>
      </c>
      <c r="AB6407" t="s">
        <v>2880</v>
      </c>
      <c r="AC6407" t="s">
        <v>41</v>
      </c>
      <c r="AD6407" t="s">
        <v>26</v>
      </c>
      <c r="AE6407" t="s">
        <v>5249</v>
      </c>
      <c r="AF6407" t="s">
        <v>100</v>
      </c>
      <c r="AG6407">
        <v>99207</v>
      </c>
      <c r="AH6407" t="s">
        <v>44</v>
      </c>
      <c r="AI6407" t="s">
        <v>1788</v>
      </c>
      <c r="AJ6407" t="s">
        <v>31</v>
      </c>
      <c r="AK6407" t="s">
        <v>35</v>
      </c>
      <c r="AL6407" t="s">
        <v>1789</v>
      </c>
      <c r="AM6407">
        <v>569.56799999999998</v>
      </c>
      <c r="AN6407">
        <v>2</v>
      </c>
      <c r="AO6407">
        <v>0.2</v>
      </c>
      <c r="AP6407">
        <v>7.1196000000000002</v>
      </c>
      <c r="AQ6407">
        <f>YEAR(Table1[[#This Row],[Order Date]])</f>
        <v>2017</v>
      </c>
      <c r="AR6407" t="str">
        <f>TEXT(Table1[[#This Row],[Order Date]],"mmmm")</f>
        <v>August</v>
      </c>
      <c r="AS6407" t="str">
        <f>"Q"&amp;ROUNDUP(MONTH(Table1[[#This Row],[Order Date]])/3,0)</f>
        <v>Q3</v>
      </c>
      <c r="AT6407">
        <f>IF(Table1[[#This Row],[Sales]]=0,0,Table1[[#This Row],[Profit]]/Table1[[#This Row],[Sales]])</f>
        <v>1.2500000000000001E-2</v>
      </c>
    </row>
    <row r="6408" spans="22:46" x14ac:dyDescent="0.3">
      <c r="V6408">
        <v>6407</v>
      </c>
      <c r="W6408" t="s">
        <v>9668</v>
      </c>
      <c r="X6408" s="1">
        <v>42978</v>
      </c>
      <c r="Y6408" s="1">
        <v>42775</v>
      </c>
      <c r="Z6408" t="s">
        <v>22</v>
      </c>
      <c r="AA6408" t="s">
        <v>2879</v>
      </c>
      <c r="AB6408" t="s">
        <v>2880</v>
      </c>
      <c r="AC6408" t="s">
        <v>41</v>
      </c>
      <c r="AD6408" t="s">
        <v>26</v>
      </c>
      <c r="AE6408" t="s">
        <v>5249</v>
      </c>
      <c r="AF6408" t="s">
        <v>100</v>
      </c>
      <c r="AG6408">
        <v>99207</v>
      </c>
      <c r="AH6408" t="s">
        <v>44</v>
      </c>
      <c r="AI6408" t="s">
        <v>415</v>
      </c>
      <c r="AJ6408" t="s">
        <v>46</v>
      </c>
      <c r="AK6408" t="s">
        <v>60</v>
      </c>
      <c r="AL6408" t="s">
        <v>416</v>
      </c>
      <c r="AM6408">
        <v>149.72999999999999</v>
      </c>
      <c r="AN6408">
        <v>7</v>
      </c>
      <c r="AO6408">
        <v>0</v>
      </c>
      <c r="AP6408">
        <v>43.421700000000001</v>
      </c>
      <c r="AQ6408">
        <f>YEAR(Table1[[#This Row],[Order Date]])</f>
        <v>2017</v>
      </c>
      <c r="AR6408" t="str">
        <f>TEXT(Table1[[#This Row],[Order Date]],"mmmm")</f>
        <v>August</v>
      </c>
      <c r="AS6408" t="str">
        <f>"Q"&amp;ROUNDUP(MONTH(Table1[[#This Row],[Order Date]])/3,0)</f>
        <v>Q3</v>
      </c>
      <c r="AT6408">
        <f>IF(Table1[[#This Row],[Sales]]=0,0,Table1[[#This Row],[Profit]]/Table1[[#This Row],[Sales]])</f>
        <v>0.29000000000000004</v>
      </c>
    </row>
    <row r="6409" spans="22:46" x14ac:dyDescent="0.3">
      <c r="V6409">
        <v>6408</v>
      </c>
      <c r="W6409" t="s">
        <v>9669</v>
      </c>
      <c r="X6409" s="1">
        <v>42869</v>
      </c>
      <c r="Y6409" t="s">
        <v>3276</v>
      </c>
      <c r="Z6409" t="s">
        <v>207</v>
      </c>
      <c r="AA6409" t="s">
        <v>2118</v>
      </c>
      <c r="AB6409" t="s">
        <v>2119</v>
      </c>
      <c r="AC6409" t="s">
        <v>25</v>
      </c>
      <c r="AD6409" t="s">
        <v>26</v>
      </c>
      <c r="AE6409" t="s">
        <v>203</v>
      </c>
      <c r="AF6409" t="s">
        <v>110</v>
      </c>
      <c r="AG6409">
        <v>77041</v>
      </c>
      <c r="AH6409" t="s">
        <v>111</v>
      </c>
      <c r="AI6409" t="s">
        <v>5352</v>
      </c>
      <c r="AJ6409" t="s">
        <v>31</v>
      </c>
      <c r="AK6409" t="s">
        <v>35</v>
      </c>
      <c r="AL6409" t="s">
        <v>5353</v>
      </c>
      <c r="AM6409">
        <v>899.43</v>
      </c>
      <c r="AN6409">
        <v>5</v>
      </c>
      <c r="AO6409">
        <v>0.3</v>
      </c>
      <c r="AP6409">
        <v>-12.849</v>
      </c>
      <c r="AQ6409">
        <f>YEAR(Table1[[#This Row],[Order Date]])</f>
        <v>2017</v>
      </c>
      <c r="AR6409" t="str">
        <f>TEXT(Table1[[#This Row],[Order Date]],"mmmm")</f>
        <v>May</v>
      </c>
      <c r="AS6409" t="str">
        <f>"Q"&amp;ROUNDUP(MONTH(Table1[[#This Row],[Order Date]])/3,0)</f>
        <v>Q2</v>
      </c>
      <c r="AT6409">
        <f>IF(Table1[[#This Row],[Sales]]=0,0,Table1[[#This Row],[Profit]]/Table1[[#This Row],[Sales]])</f>
        <v>-1.4285714285714287E-2</v>
      </c>
    </row>
    <row r="6410" spans="22:46" x14ac:dyDescent="0.3">
      <c r="V6410">
        <v>6409</v>
      </c>
      <c r="W6410" t="s">
        <v>9669</v>
      </c>
      <c r="X6410" s="1">
        <v>42869</v>
      </c>
      <c r="Y6410" t="s">
        <v>3276</v>
      </c>
      <c r="Z6410" t="s">
        <v>207</v>
      </c>
      <c r="AA6410" t="s">
        <v>2118</v>
      </c>
      <c r="AB6410" t="s">
        <v>2119</v>
      </c>
      <c r="AC6410" t="s">
        <v>25</v>
      </c>
      <c r="AD6410" t="s">
        <v>26</v>
      </c>
      <c r="AE6410" t="s">
        <v>203</v>
      </c>
      <c r="AF6410" t="s">
        <v>110</v>
      </c>
      <c r="AG6410">
        <v>77041</v>
      </c>
      <c r="AH6410" t="s">
        <v>111</v>
      </c>
      <c r="AI6410" t="s">
        <v>5288</v>
      </c>
      <c r="AJ6410" t="s">
        <v>46</v>
      </c>
      <c r="AK6410" t="s">
        <v>70</v>
      </c>
      <c r="AL6410" t="s">
        <v>5289</v>
      </c>
      <c r="AM6410">
        <v>46.2</v>
      </c>
      <c r="AN6410">
        <v>5</v>
      </c>
      <c r="AO6410">
        <v>0.2</v>
      </c>
      <c r="AP6410">
        <v>5.7750000000000004</v>
      </c>
      <c r="AQ6410">
        <f>YEAR(Table1[[#This Row],[Order Date]])</f>
        <v>2017</v>
      </c>
      <c r="AR6410" t="str">
        <f>TEXT(Table1[[#This Row],[Order Date]],"mmmm")</f>
        <v>May</v>
      </c>
      <c r="AS6410" t="str">
        <f>"Q"&amp;ROUNDUP(MONTH(Table1[[#This Row],[Order Date]])/3,0)</f>
        <v>Q2</v>
      </c>
      <c r="AT6410">
        <f>IF(Table1[[#This Row],[Sales]]=0,0,Table1[[#This Row],[Profit]]/Table1[[#This Row],[Sales]])</f>
        <v>0.125</v>
      </c>
    </row>
    <row r="6411" spans="22:46" x14ac:dyDescent="0.3">
      <c r="V6411">
        <v>6410</v>
      </c>
      <c r="W6411" t="s">
        <v>9669</v>
      </c>
      <c r="X6411" s="1">
        <v>42869</v>
      </c>
      <c r="Y6411" t="s">
        <v>3276</v>
      </c>
      <c r="Z6411" t="s">
        <v>207</v>
      </c>
      <c r="AA6411" t="s">
        <v>2118</v>
      </c>
      <c r="AB6411" t="s">
        <v>2119</v>
      </c>
      <c r="AC6411" t="s">
        <v>25</v>
      </c>
      <c r="AD6411" t="s">
        <v>26</v>
      </c>
      <c r="AE6411" t="s">
        <v>203</v>
      </c>
      <c r="AF6411" t="s">
        <v>110</v>
      </c>
      <c r="AG6411">
        <v>77041</v>
      </c>
      <c r="AH6411" t="s">
        <v>111</v>
      </c>
      <c r="AI6411" t="s">
        <v>9670</v>
      </c>
      <c r="AJ6411" t="s">
        <v>46</v>
      </c>
      <c r="AK6411" t="s">
        <v>94</v>
      </c>
      <c r="AL6411" t="s">
        <v>9671</v>
      </c>
      <c r="AM6411">
        <v>47.951999999999998</v>
      </c>
      <c r="AN6411">
        <v>3</v>
      </c>
      <c r="AO6411">
        <v>0.2</v>
      </c>
      <c r="AP6411">
        <v>16.183800000000002</v>
      </c>
      <c r="AQ6411">
        <f>YEAR(Table1[[#This Row],[Order Date]])</f>
        <v>2017</v>
      </c>
      <c r="AR6411" t="str">
        <f>TEXT(Table1[[#This Row],[Order Date]],"mmmm")</f>
        <v>May</v>
      </c>
      <c r="AS6411" t="str">
        <f>"Q"&amp;ROUNDUP(MONTH(Table1[[#This Row],[Order Date]])/3,0)</f>
        <v>Q2</v>
      </c>
      <c r="AT6411">
        <f>IF(Table1[[#This Row],[Sales]]=0,0,Table1[[#This Row],[Profit]]/Table1[[#This Row],[Sales]])</f>
        <v>0.33750000000000002</v>
      </c>
    </row>
    <row r="6412" spans="22:46" x14ac:dyDescent="0.3">
      <c r="V6412">
        <v>6411</v>
      </c>
      <c r="W6412" t="s">
        <v>9669</v>
      </c>
      <c r="X6412" s="1">
        <v>42869</v>
      </c>
      <c r="Y6412" t="s">
        <v>3276</v>
      </c>
      <c r="Z6412" t="s">
        <v>207</v>
      </c>
      <c r="AA6412" t="s">
        <v>2118</v>
      </c>
      <c r="AB6412" t="s">
        <v>2119</v>
      </c>
      <c r="AC6412" t="s">
        <v>25</v>
      </c>
      <c r="AD6412" t="s">
        <v>26</v>
      </c>
      <c r="AE6412" t="s">
        <v>203</v>
      </c>
      <c r="AF6412" t="s">
        <v>110</v>
      </c>
      <c r="AG6412">
        <v>77041</v>
      </c>
      <c r="AH6412" t="s">
        <v>111</v>
      </c>
      <c r="AI6412" t="s">
        <v>7504</v>
      </c>
      <c r="AJ6412" t="s">
        <v>73</v>
      </c>
      <c r="AK6412" t="s">
        <v>74</v>
      </c>
      <c r="AL6412" t="s">
        <v>7505</v>
      </c>
      <c r="AM6412">
        <v>7.992</v>
      </c>
      <c r="AN6412">
        <v>1</v>
      </c>
      <c r="AO6412">
        <v>0.2</v>
      </c>
      <c r="AP6412">
        <v>0.69930000000000003</v>
      </c>
      <c r="AQ6412">
        <f>YEAR(Table1[[#This Row],[Order Date]])</f>
        <v>2017</v>
      </c>
      <c r="AR6412" t="str">
        <f>TEXT(Table1[[#This Row],[Order Date]],"mmmm")</f>
        <v>May</v>
      </c>
      <c r="AS6412" t="str">
        <f>"Q"&amp;ROUNDUP(MONTH(Table1[[#This Row],[Order Date]])/3,0)</f>
        <v>Q2</v>
      </c>
      <c r="AT6412">
        <f>IF(Table1[[#This Row],[Sales]]=0,0,Table1[[#This Row],[Profit]]/Table1[[#This Row],[Sales]])</f>
        <v>8.7500000000000008E-2</v>
      </c>
    </row>
    <row r="6413" spans="22:46" x14ac:dyDescent="0.3">
      <c r="V6413">
        <v>6412</v>
      </c>
      <c r="W6413" t="s">
        <v>9669</v>
      </c>
      <c r="X6413" s="1">
        <v>42869</v>
      </c>
      <c r="Y6413" t="s">
        <v>3276</v>
      </c>
      <c r="Z6413" t="s">
        <v>207</v>
      </c>
      <c r="AA6413" t="s">
        <v>2118</v>
      </c>
      <c r="AB6413" t="s">
        <v>2119</v>
      </c>
      <c r="AC6413" t="s">
        <v>25</v>
      </c>
      <c r="AD6413" t="s">
        <v>26</v>
      </c>
      <c r="AE6413" t="s">
        <v>203</v>
      </c>
      <c r="AF6413" t="s">
        <v>110</v>
      </c>
      <c r="AG6413">
        <v>77041</v>
      </c>
      <c r="AH6413" t="s">
        <v>111</v>
      </c>
      <c r="AI6413" t="s">
        <v>8392</v>
      </c>
      <c r="AJ6413" t="s">
        <v>46</v>
      </c>
      <c r="AK6413" t="s">
        <v>94</v>
      </c>
      <c r="AL6413" t="s">
        <v>8393</v>
      </c>
      <c r="AM6413">
        <v>76.864000000000004</v>
      </c>
      <c r="AN6413">
        <v>2</v>
      </c>
      <c r="AO6413">
        <v>0.2</v>
      </c>
      <c r="AP6413">
        <v>26.9024</v>
      </c>
      <c r="AQ6413">
        <f>YEAR(Table1[[#This Row],[Order Date]])</f>
        <v>2017</v>
      </c>
      <c r="AR6413" t="str">
        <f>TEXT(Table1[[#This Row],[Order Date]],"mmmm")</f>
        <v>May</v>
      </c>
      <c r="AS6413" t="str">
        <f>"Q"&amp;ROUNDUP(MONTH(Table1[[#This Row],[Order Date]])/3,0)</f>
        <v>Q2</v>
      </c>
      <c r="AT6413">
        <f>IF(Table1[[#This Row],[Sales]]=0,0,Table1[[#This Row],[Profit]]/Table1[[#This Row],[Sales]])</f>
        <v>0.35</v>
      </c>
    </row>
    <row r="6414" spans="22:46" x14ac:dyDescent="0.3">
      <c r="V6414">
        <v>6413</v>
      </c>
      <c r="W6414" t="s">
        <v>9672</v>
      </c>
      <c r="X6414" s="1">
        <v>42964</v>
      </c>
      <c r="Y6414" t="s">
        <v>1670</v>
      </c>
      <c r="Z6414" t="s">
        <v>51</v>
      </c>
      <c r="AA6414" t="s">
        <v>5609</v>
      </c>
      <c r="AB6414" t="s">
        <v>5610</v>
      </c>
      <c r="AC6414" t="s">
        <v>108</v>
      </c>
      <c r="AD6414" t="s">
        <v>26</v>
      </c>
      <c r="AE6414" t="s">
        <v>1657</v>
      </c>
      <c r="AF6414" t="s">
        <v>28</v>
      </c>
      <c r="AG6414">
        <v>40214</v>
      </c>
      <c r="AH6414" t="s">
        <v>29</v>
      </c>
      <c r="AI6414" t="s">
        <v>695</v>
      </c>
      <c r="AJ6414" t="s">
        <v>46</v>
      </c>
      <c r="AK6414" t="s">
        <v>77</v>
      </c>
      <c r="AL6414" t="s">
        <v>696</v>
      </c>
      <c r="AM6414">
        <v>102.93</v>
      </c>
      <c r="AN6414">
        <v>3</v>
      </c>
      <c r="AO6414">
        <v>0</v>
      </c>
      <c r="AP6414">
        <v>48.377099999999999</v>
      </c>
      <c r="AQ6414">
        <f>YEAR(Table1[[#This Row],[Order Date]])</f>
        <v>2017</v>
      </c>
      <c r="AR6414" t="str">
        <f>TEXT(Table1[[#This Row],[Order Date]],"mmmm")</f>
        <v>August</v>
      </c>
      <c r="AS6414" t="str">
        <f>"Q"&amp;ROUNDUP(MONTH(Table1[[#This Row],[Order Date]])/3,0)</f>
        <v>Q3</v>
      </c>
      <c r="AT6414">
        <f>IF(Table1[[#This Row],[Sales]]=0,0,Table1[[#This Row],[Profit]]/Table1[[#This Row],[Sales]])</f>
        <v>0.47</v>
      </c>
    </row>
    <row r="6415" spans="22:46" x14ac:dyDescent="0.3">
      <c r="V6415">
        <v>6414</v>
      </c>
      <c r="W6415" t="s">
        <v>9672</v>
      </c>
      <c r="X6415" s="1">
        <v>42964</v>
      </c>
      <c r="Y6415" t="s">
        <v>1670</v>
      </c>
      <c r="Z6415" t="s">
        <v>51</v>
      </c>
      <c r="AA6415" t="s">
        <v>5609</v>
      </c>
      <c r="AB6415" t="s">
        <v>5610</v>
      </c>
      <c r="AC6415" t="s">
        <v>108</v>
      </c>
      <c r="AD6415" t="s">
        <v>26</v>
      </c>
      <c r="AE6415" t="s">
        <v>1657</v>
      </c>
      <c r="AF6415" t="s">
        <v>28</v>
      </c>
      <c r="AG6415">
        <v>40214</v>
      </c>
      <c r="AH6415" t="s">
        <v>29</v>
      </c>
      <c r="AI6415" t="s">
        <v>4245</v>
      </c>
      <c r="AJ6415" t="s">
        <v>73</v>
      </c>
      <c r="AK6415" t="s">
        <v>176</v>
      </c>
      <c r="AL6415" t="s">
        <v>4246</v>
      </c>
      <c r="AM6415">
        <v>98.16</v>
      </c>
      <c r="AN6415">
        <v>6</v>
      </c>
      <c r="AO6415">
        <v>0</v>
      </c>
      <c r="AP6415">
        <v>9.8160000000000007</v>
      </c>
      <c r="AQ6415">
        <f>YEAR(Table1[[#This Row],[Order Date]])</f>
        <v>2017</v>
      </c>
      <c r="AR6415" t="str">
        <f>TEXT(Table1[[#This Row],[Order Date]],"mmmm")</f>
        <v>August</v>
      </c>
      <c r="AS6415" t="str">
        <f>"Q"&amp;ROUNDUP(MONTH(Table1[[#This Row],[Order Date]])/3,0)</f>
        <v>Q3</v>
      </c>
      <c r="AT6415">
        <f>IF(Table1[[#This Row],[Sales]]=0,0,Table1[[#This Row],[Profit]]/Table1[[#This Row],[Sales]])</f>
        <v>0.1</v>
      </c>
    </row>
    <row r="6416" spans="22:46" x14ac:dyDescent="0.3">
      <c r="V6416">
        <v>6415</v>
      </c>
      <c r="W6416" t="s">
        <v>9673</v>
      </c>
      <c r="X6416" s="1">
        <v>43049</v>
      </c>
      <c r="Y6416" t="s">
        <v>2291</v>
      </c>
      <c r="Z6416" t="s">
        <v>22</v>
      </c>
      <c r="AA6416" t="s">
        <v>6667</v>
      </c>
      <c r="AB6416" t="s">
        <v>6668</v>
      </c>
      <c r="AC6416" t="s">
        <v>108</v>
      </c>
      <c r="AD6416" t="s">
        <v>26</v>
      </c>
      <c r="AE6416" t="s">
        <v>7973</v>
      </c>
      <c r="AF6416" t="s">
        <v>55</v>
      </c>
      <c r="AG6416">
        <v>33021</v>
      </c>
      <c r="AH6416" t="s">
        <v>29</v>
      </c>
      <c r="AI6416" t="s">
        <v>8987</v>
      </c>
      <c r="AJ6416" t="s">
        <v>46</v>
      </c>
      <c r="AK6416" t="s">
        <v>77</v>
      </c>
      <c r="AL6416" t="s">
        <v>8988</v>
      </c>
      <c r="AM6416">
        <v>11.52</v>
      </c>
      <c r="AN6416">
        <v>5</v>
      </c>
      <c r="AO6416">
        <v>0.7</v>
      </c>
      <c r="AP6416">
        <v>-7.68</v>
      </c>
      <c r="AQ6416">
        <f>YEAR(Table1[[#This Row],[Order Date]])</f>
        <v>2017</v>
      </c>
      <c r="AR6416" t="str">
        <f>TEXT(Table1[[#This Row],[Order Date]],"mmmm")</f>
        <v>November</v>
      </c>
      <c r="AS6416" t="str">
        <f>"Q"&amp;ROUNDUP(MONTH(Table1[[#This Row],[Order Date]])/3,0)</f>
        <v>Q4</v>
      </c>
      <c r="AT6416">
        <f>IF(Table1[[#This Row],[Sales]]=0,0,Table1[[#This Row],[Profit]]/Table1[[#This Row],[Sales]])</f>
        <v>-0.66666666666666663</v>
      </c>
    </row>
    <row r="6417" spans="22:46" x14ac:dyDescent="0.3">
      <c r="V6417">
        <v>6416</v>
      </c>
      <c r="W6417" t="s">
        <v>9674</v>
      </c>
      <c r="X6417" s="1">
        <v>42968</v>
      </c>
      <c r="Y6417" t="s">
        <v>1669</v>
      </c>
      <c r="Z6417" t="s">
        <v>1450</v>
      </c>
      <c r="AA6417" t="s">
        <v>3681</v>
      </c>
      <c r="AB6417" t="s">
        <v>3682</v>
      </c>
      <c r="AC6417" t="s">
        <v>41</v>
      </c>
      <c r="AD6417" t="s">
        <v>26</v>
      </c>
      <c r="AE6417" t="s">
        <v>8793</v>
      </c>
      <c r="AF6417" t="s">
        <v>349</v>
      </c>
      <c r="AG6417">
        <v>85224</v>
      </c>
      <c r="AH6417" t="s">
        <v>44</v>
      </c>
      <c r="AI6417" t="s">
        <v>2894</v>
      </c>
      <c r="AJ6417" t="s">
        <v>46</v>
      </c>
      <c r="AK6417" t="s">
        <v>94</v>
      </c>
      <c r="AL6417" t="s">
        <v>2895</v>
      </c>
      <c r="AM6417">
        <v>83.88</v>
      </c>
      <c r="AN6417">
        <v>1</v>
      </c>
      <c r="AO6417">
        <v>0.2</v>
      </c>
      <c r="AP6417">
        <v>29.358000000000001</v>
      </c>
      <c r="AQ6417">
        <f>YEAR(Table1[[#This Row],[Order Date]])</f>
        <v>2017</v>
      </c>
      <c r="AR6417" t="str">
        <f>TEXT(Table1[[#This Row],[Order Date]],"mmmm")</f>
        <v>August</v>
      </c>
      <c r="AS6417" t="str">
        <f>"Q"&amp;ROUNDUP(MONTH(Table1[[#This Row],[Order Date]])/3,0)</f>
        <v>Q3</v>
      </c>
      <c r="AT6417">
        <f>IF(Table1[[#This Row],[Sales]]=0,0,Table1[[#This Row],[Profit]]/Table1[[#This Row],[Sales]])</f>
        <v>0.35000000000000003</v>
      </c>
    </row>
    <row r="6418" spans="22:46" x14ac:dyDescent="0.3">
      <c r="V6418">
        <v>6417</v>
      </c>
      <c r="W6418" t="s">
        <v>9675</v>
      </c>
      <c r="X6418" s="1">
        <v>42437</v>
      </c>
      <c r="Y6418" s="1">
        <v>42707</v>
      </c>
      <c r="Z6418" t="s">
        <v>51</v>
      </c>
      <c r="AA6418" t="s">
        <v>3562</v>
      </c>
      <c r="AB6418" t="s">
        <v>3563</v>
      </c>
      <c r="AC6418" t="s">
        <v>25</v>
      </c>
      <c r="AD6418" t="s">
        <v>26</v>
      </c>
      <c r="AE6418" t="s">
        <v>158</v>
      </c>
      <c r="AF6418" t="s">
        <v>159</v>
      </c>
      <c r="AG6418">
        <v>19120</v>
      </c>
      <c r="AH6418" t="s">
        <v>160</v>
      </c>
      <c r="AI6418" t="s">
        <v>6495</v>
      </c>
      <c r="AJ6418" t="s">
        <v>73</v>
      </c>
      <c r="AK6418" t="s">
        <v>74</v>
      </c>
      <c r="AL6418" t="s">
        <v>6496</v>
      </c>
      <c r="AM6418">
        <v>108.57599999999999</v>
      </c>
      <c r="AN6418">
        <v>4</v>
      </c>
      <c r="AO6418">
        <v>0.4</v>
      </c>
      <c r="AP6418">
        <v>-25.334399999999999</v>
      </c>
      <c r="AQ6418">
        <f>YEAR(Table1[[#This Row],[Order Date]])</f>
        <v>2016</v>
      </c>
      <c r="AR6418" t="str">
        <f>TEXT(Table1[[#This Row],[Order Date]],"mmmm")</f>
        <v>March</v>
      </c>
      <c r="AS6418" t="str">
        <f>"Q"&amp;ROUNDUP(MONTH(Table1[[#This Row],[Order Date]])/3,0)</f>
        <v>Q1</v>
      </c>
      <c r="AT6418">
        <f>IF(Table1[[#This Row],[Sales]]=0,0,Table1[[#This Row],[Profit]]/Table1[[#This Row],[Sales]])</f>
        <v>-0.23333333333333334</v>
      </c>
    </row>
    <row r="6419" spans="22:46" x14ac:dyDescent="0.3">
      <c r="V6419">
        <v>6418</v>
      </c>
      <c r="W6419" t="s">
        <v>9675</v>
      </c>
      <c r="X6419" s="1">
        <v>42437</v>
      </c>
      <c r="Y6419" s="1">
        <v>42707</v>
      </c>
      <c r="Z6419" t="s">
        <v>51</v>
      </c>
      <c r="AA6419" t="s">
        <v>3562</v>
      </c>
      <c r="AB6419" t="s">
        <v>3563</v>
      </c>
      <c r="AC6419" t="s">
        <v>25</v>
      </c>
      <c r="AD6419" t="s">
        <v>26</v>
      </c>
      <c r="AE6419" t="s">
        <v>158</v>
      </c>
      <c r="AF6419" t="s">
        <v>159</v>
      </c>
      <c r="AG6419">
        <v>19120</v>
      </c>
      <c r="AH6419" t="s">
        <v>160</v>
      </c>
      <c r="AI6419" t="s">
        <v>4581</v>
      </c>
      <c r="AJ6419" t="s">
        <v>46</v>
      </c>
      <c r="AK6419" t="s">
        <v>303</v>
      </c>
      <c r="AL6419" t="s">
        <v>4582</v>
      </c>
      <c r="AM6419">
        <v>5.984</v>
      </c>
      <c r="AN6419">
        <v>2</v>
      </c>
      <c r="AO6419">
        <v>0.2</v>
      </c>
      <c r="AP6419">
        <v>-1.3464</v>
      </c>
      <c r="AQ6419">
        <f>YEAR(Table1[[#This Row],[Order Date]])</f>
        <v>2016</v>
      </c>
      <c r="AR6419" t="str">
        <f>TEXT(Table1[[#This Row],[Order Date]],"mmmm")</f>
        <v>March</v>
      </c>
      <c r="AS6419" t="str">
        <f>"Q"&amp;ROUNDUP(MONTH(Table1[[#This Row],[Order Date]])/3,0)</f>
        <v>Q1</v>
      </c>
      <c r="AT6419">
        <f>IF(Table1[[#This Row],[Sales]]=0,0,Table1[[#This Row],[Profit]]/Table1[[#This Row],[Sales]])</f>
        <v>-0.22500000000000001</v>
      </c>
    </row>
    <row r="6420" spans="22:46" x14ac:dyDescent="0.3">
      <c r="V6420">
        <v>6419</v>
      </c>
      <c r="W6420" t="s">
        <v>9676</v>
      </c>
      <c r="X6420" s="1">
        <v>42674</v>
      </c>
      <c r="Y6420" s="1">
        <v>42501</v>
      </c>
      <c r="Z6420" t="s">
        <v>51</v>
      </c>
      <c r="AA6420" t="s">
        <v>2831</v>
      </c>
      <c r="AB6420" t="s">
        <v>2832</v>
      </c>
      <c r="AC6420" t="s">
        <v>41</v>
      </c>
      <c r="AD6420" t="s">
        <v>26</v>
      </c>
      <c r="AE6420" t="s">
        <v>5106</v>
      </c>
      <c r="AF6420" t="s">
        <v>732</v>
      </c>
      <c r="AG6420">
        <v>74133</v>
      </c>
      <c r="AH6420" t="s">
        <v>111</v>
      </c>
      <c r="AI6420" t="s">
        <v>650</v>
      </c>
      <c r="AJ6420" t="s">
        <v>46</v>
      </c>
      <c r="AK6420" t="s">
        <v>651</v>
      </c>
      <c r="AL6420" t="s">
        <v>652</v>
      </c>
      <c r="AM6420">
        <v>21.96</v>
      </c>
      <c r="AN6420">
        <v>2</v>
      </c>
      <c r="AO6420">
        <v>0</v>
      </c>
      <c r="AP6420">
        <v>6.1487999999999996</v>
      </c>
      <c r="AQ6420">
        <f>YEAR(Table1[[#This Row],[Order Date]])</f>
        <v>2016</v>
      </c>
      <c r="AR6420" t="str">
        <f>TEXT(Table1[[#This Row],[Order Date]],"mmmm")</f>
        <v>October</v>
      </c>
      <c r="AS6420" t="str">
        <f>"Q"&amp;ROUNDUP(MONTH(Table1[[#This Row],[Order Date]])/3,0)</f>
        <v>Q4</v>
      </c>
      <c r="AT6420">
        <f>IF(Table1[[#This Row],[Sales]]=0,0,Table1[[#This Row],[Profit]]/Table1[[#This Row],[Sales]])</f>
        <v>0.27999999999999997</v>
      </c>
    </row>
    <row r="6421" spans="22:46" x14ac:dyDescent="0.3">
      <c r="V6421">
        <v>6420</v>
      </c>
      <c r="W6421" t="s">
        <v>9676</v>
      </c>
      <c r="X6421" s="1">
        <v>42674</v>
      </c>
      <c r="Y6421" s="1">
        <v>42501</v>
      </c>
      <c r="Z6421" t="s">
        <v>51</v>
      </c>
      <c r="AA6421" t="s">
        <v>2831</v>
      </c>
      <c r="AB6421" t="s">
        <v>2832</v>
      </c>
      <c r="AC6421" t="s">
        <v>41</v>
      </c>
      <c r="AD6421" t="s">
        <v>26</v>
      </c>
      <c r="AE6421" t="s">
        <v>5106</v>
      </c>
      <c r="AF6421" t="s">
        <v>732</v>
      </c>
      <c r="AG6421">
        <v>74133</v>
      </c>
      <c r="AH6421" t="s">
        <v>111</v>
      </c>
      <c r="AI6421" t="s">
        <v>5732</v>
      </c>
      <c r="AJ6421" t="s">
        <v>31</v>
      </c>
      <c r="AK6421" t="s">
        <v>35</v>
      </c>
      <c r="AL6421" t="s">
        <v>5733</v>
      </c>
      <c r="AM6421">
        <v>368.97</v>
      </c>
      <c r="AN6421">
        <v>3</v>
      </c>
      <c r="AO6421">
        <v>0</v>
      </c>
      <c r="AP6421">
        <v>81.173400000000001</v>
      </c>
      <c r="AQ6421">
        <f>YEAR(Table1[[#This Row],[Order Date]])</f>
        <v>2016</v>
      </c>
      <c r="AR6421" t="str">
        <f>TEXT(Table1[[#This Row],[Order Date]],"mmmm")</f>
        <v>October</v>
      </c>
      <c r="AS6421" t="str">
        <f>"Q"&amp;ROUNDUP(MONTH(Table1[[#This Row],[Order Date]])/3,0)</f>
        <v>Q4</v>
      </c>
      <c r="AT6421">
        <f>IF(Table1[[#This Row],[Sales]]=0,0,Table1[[#This Row],[Profit]]/Table1[[#This Row],[Sales]])</f>
        <v>0.21999999999999997</v>
      </c>
    </row>
    <row r="6422" spans="22:46" x14ac:dyDescent="0.3">
      <c r="V6422">
        <v>6421</v>
      </c>
      <c r="W6422" t="s">
        <v>9676</v>
      </c>
      <c r="X6422" s="1">
        <v>42674</v>
      </c>
      <c r="Y6422" s="1">
        <v>42501</v>
      </c>
      <c r="Z6422" t="s">
        <v>51</v>
      </c>
      <c r="AA6422" t="s">
        <v>2831</v>
      </c>
      <c r="AB6422" t="s">
        <v>2832</v>
      </c>
      <c r="AC6422" t="s">
        <v>41</v>
      </c>
      <c r="AD6422" t="s">
        <v>26</v>
      </c>
      <c r="AE6422" t="s">
        <v>5106</v>
      </c>
      <c r="AF6422" t="s">
        <v>732</v>
      </c>
      <c r="AG6422">
        <v>74133</v>
      </c>
      <c r="AH6422" t="s">
        <v>111</v>
      </c>
      <c r="AI6422" t="s">
        <v>7520</v>
      </c>
      <c r="AJ6422" t="s">
        <v>46</v>
      </c>
      <c r="AK6422" t="s">
        <v>70</v>
      </c>
      <c r="AL6422" t="s">
        <v>7521</v>
      </c>
      <c r="AM6422">
        <v>12.39</v>
      </c>
      <c r="AN6422">
        <v>3</v>
      </c>
      <c r="AO6422">
        <v>0</v>
      </c>
      <c r="AP6422">
        <v>3.4691999999999998</v>
      </c>
      <c r="AQ6422">
        <f>YEAR(Table1[[#This Row],[Order Date]])</f>
        <v>2016</v>
      </c>
      <c r="AR6422" t="str">
        <f>TEXT(Table1[[#This Row],[Order Date]],"mmmm")</f>
        <v>October</v>
      </c>
      <c r="AS6422" t="str">
        <f>"Q"&amp;ROUNDUP(MONTH(Table1[[#This Row],[Order Date]])/3,0)</f>
        <v>Q4</v>
      </c>
      <c r="AT6422">
        <f>IF(Table1[[#This Row],[Sales]]=0,0,Table1[[#This Row],[Profit]]/Table1[[#This Row],[Sales]])</f>
        <v>0.27999999999999997</v>
      </c>
    </row>
    <row r="6423" spans="22:46" x14ac:dyDescent="0.3">
      <c r="V6423">
        <v>6422</v>
      </c>
      <c r="W6423" t="s">
        <v>9676</v>
      </c>
      <c r="X6423" s="1">
        <v>42674</v>
      </c>
      <c r="Y6423" s="1">
        <v>42501</v>
      </c>
      <c r="Z6423" t="s">
        <v>51</v>
      </c>
      <c r="AA6423" t="s">
        <v>2831</v>
      </c>
      <c r="AB6423" t="s">
        <v>2832</v>
      </c>
      <c r="AC6423" t="s">
        <v>41</v>
      </c>
      <c r="AD6423" t="s">
        <v>26</v>
      </c>
      <c r="AE6423" t="s">
        <v>5106</v>
      </c>
      <c r="AF6423" t="s">
        <v>732</v>
      </c>
      <c r="AG6423">
        <v>74133</v>
      </c>
      <c r="AH6423" t="s">
        <v>111</v>
      </c>
      <c r="AI6423" t="s">
        <v>6683</v>
      </c>
      <c r="AJ6423" t="s">
        <v>46</v>
      </c>
      <c r="AK6423" t="s">
        <v>60</v>
      </c>
      <c r="AL6423" t="s">
        <v>6684</v>
      </c>
      <c r="AM6423">
        <v>332.94</v>
      </c>
      <c r="AN6423">
        <v>3</v>
      </c>
      <c r="AO6423">
        <v>0</v>
      </c>
      <c r="AP6423">
        <v>9.9882000000000009</v>
      </c>
      <c r="AQ6423">
        <f>YEAR(Table1[[#This Row],[Order Date]])</f>
        <v>2016</v>
      </c>
      <c r="AR6423" t="str">
        <f>TEXT(Table1[[#This Row],[Order Date]],"mmmm")</f>
        <v>October</v>
      </c>
      <c r="AS6423" t="str">
        <f>"Q"&amp;ROUNDUP(MONTH(Table1[[#This Row],[Order Date]])/3,0)</f>
        <v>Q4</v>
      </c>
      <c r="AT6423">
        <f>IF(Table1[[#This Row],[Sales]]=0,0,Table1[[#This Row],[Profit]]/Table1[[#This Row],[Sales]])</f>
        <v>3.0000000000000002E-2</v>
      </c>
    </row>
    <row r="6424" spans="22:46" x14ac:dyDescent="0.3">
      <c r="V6424">
        <v>6423</v>
      </c>
      <c r="W6424" t="s">
        <v>9677</v>
      </c>
      <c r="X6424" s="1">
        <v>41846</v>
      </c>
      <c r="Y6424" s="1">
        <v>41647</v>
      </c>
      <c r="Z6424" t="s">
        <v>51</v>
      </c>
      <c r="AA6424" t="s">
        <v>7343</v>
      </c>
      <c r="AB6424" t="s">
        <v>7344</v>
      </c>
      <c r="AC6424" t="s">
        <v>41</v>
      </c>
      <c r="AD6424" t="s">
        <v>26</v>
      </c>
      <c r="AE6424" t="s">
        <v>9096</v>
      </c>
      <c r="AF6424" t="s">
        <v>129</v>
      </c>
      <c r="AG6424">
        <v>84020</v>
      </c>
      <c r="AH6424" t="s">
        <v>44</v>
      </c>
      <c r="AI6424" t="s">
        <v>4925</v>
      </c>
      <c r="AJ6424" t="s">
        <v>73</v>
      </c>
      <c r="AK6424" t="s">
        <v>176</v>
      </c>
      <c r="AL6424" t="s">
        <v>4926</v>
      </c>
      <c r="AM6424">
        <v>111.93</v>
      </c>
      <c r="AN6424">
        <v>7</v>
      </c>
      <c r="AO6424">
        <v>0</v>
      </c>
      <c r="AP6424">
        <v>34.698300000000003</v>
      </c>
      <c r="AQ6424">
        <f>YEAR(Table1[[#This Row],[Order Date]])</f>
        <v>2014</v>
      </c>
      <c r="AR6424" t="str">
        <f>TEXT(Table1[[#This Row],[Order Date]],"mmmm")</f>
        <v>July</v>
      </c>
      <c r="AS6424" t="str">
        <f>"Q"&amp;ROUNDUP(MONTH(Table1[[#This Row],[Order Date]])/3,0)</f>
        <v>Q3</v>
      </c>
      <c r="AT6424">
        <f>IF(Table1[[#This Row],[Sales]]=0,0,Table1[[#This Row],[Profit]]/Table1[[#This Row],[Sales]])</f>
        <v>0.31</v>
      </c>
    </row>
    <row r="6425" spans="22:46" x14ac:dyDescent="0.3">
      <c r="V6425">
        <v>6424</v>
      </c>
      <c r="W6425" t="s">
        <v>9678</v>
      </c>
      <c r="X6425" s="1">
        <v>42301</v>
      </c>
      <c r="Y6425" t="s">
        <v>7743</v>
      </c>
      <c r="Z6425" t="s">
        <v>207</v>
      </c>
      <c r="AA6425" t="s">
        <v>3495</v>
      </c>
      <c r="AB6425" t="s">
        <v>3496</v>
      </c>
      <c r="AC6425" t="s">
        <v>108</v>
      </c>
      <c r="AD6425" t="s">
        <v>26</v>
      </c>
      <c r="AE6425" t="s">
        <v>3620</v>
      </c>
      <c r="AF6425" t="s">
        <v>43</v>
      </c>
      <c r="AG6425">
        <v>94601</v>
      </c>
      <c r="AH6425" t="s">
        <v>44</v>
      </c>
      <c r="AI6425" t="s">
        <v>1624</v>
      </c>
      <c r="AJ6425" t="s">
        <v>31</v>
      </c>
      <c r="AK6425" t="s">
        <v>35</v>
      </c>
      <c r="AL6425" t="s">
        <v>1625</v>
      </c>
      <c r="AM6425">
        <v>454.27199999999999</v>
      </c>
      <c r="AN6425">
        <v>8</v>
      </c>
      <c r="AO6425">
        <v>0.2</v>
      </c>
      <c r="AP6425">
        <v>-73.819199999999995</v>
      </c>
      <c r="AQ6425">
        <f>YEAR(Table1[[#This Row],[Order Date]])</f>
        <v>2015</v>
      </c>
      <c r="AR6425" t="str">
        <f>TEXT(Table1[[#This Row],[Order Date]],"mmmm")</f>
        <v>October</v>
      </c>
      <c r="AS6425" t="str">
        <f>"Q"&amp;ROUNDUP(MONTH(Table1[[#This Row],[Order Date]])/3,0)</f>
        <v>Q4</v>
      </c>
      <c r="AT6425">
        <f>IF(Table1[[#This Row],[Sales]]=0,0,Table1[[#This Row],[Profit]]/Table1[[#This Row],[Sales]])</f>
        <v>-0.16250000000000001</v>
      </c>
    </row>
    <row r="6426" spans="22:46" x14ac:dyDescent="0.3">
      <c r="V6426">
        <v>6425</v>
      </c>
      <c r="W6426" t="s">
        <v>9679</v>
      </c>
      <c r="X6426" s="1">
        <v>42966</v>
      </c>
      <c r="Y6426" t="s">
        <v>8976</v>
      </c>
      <c r="Z6426" t="s">
        <v>51</v>
      </c>
      <c r="AA6426" t="s">
        <v>9301</v>
      </c>
      <c r="AB6426" t="s">
        <v>9302</v>
      </c>
      <c r="AC6426" t="s">
        <v>25</v>
      </c>
      <c r="AD6426" t="s">
        <v>26</v>
      </c>
      <c r="AE6426" t="s">
        <v>1663</v>
      </c>
      <c r="AF6426" t="s">
        <v>1400</v>
      </c>
      <c r="AG6426">
        <v>1841</v>
      </c>
      <c r="AH6426" t="s">
        <v>160</v>
      </c>
      <c r="AI6426" t="s">
        <v>7457</v>
      </c>
      <c r="AJ6426" t="s">
        <v>46</v>
      </c>
      <c r="AK6426" t="s">
        <v>94</v>
      </c>
      <c r="AL6426" t="s">
        <v>7458</v>
      </c>
      <c r="AM6426">
        <v>19.440000000000001</v>
      </c>
      <c r="AN6426">
        <v>3</v>
      </c>
      <c r="AO6426">
        <v>0</v>
      </c>
      <c r="AP6426">
        <v>9.3312000000000008</v>
      </c>
      <c r="AQ6426">
        <f>YEAR(Table1[[#This Row],[Order Date]])</f>
        <v>2017</v>
      </c>
      <c r="AR6426" t="str">
        <f>TEXT(Table1[[#This Row],[Order Date]],"mmmm")</f>
        <v>August</v>
      </c>
      <c r="AS6426" t="str">
        <f>"Q"&amp;ROUNDUP(MONTH(Table1[[#This Row],[Order Date]])/3,0)</f>
        <v>Q3</v>
      </c>
      <c r="AT6426">
        <f>IF(Table1[[#This Row],[Sales]]=0,0,Table1[[#This Row],[Profit]]/Table1[[#This Row],[Sales]])</f>
        <v>0.48000000000000004</v>
      </c>
    </row>
    <row r="6427" spans="22:46" x14ac:dyDescent="0.3">
      <c r="V6427">
        <v>6426</v>
      </c>
      <c r="W6427" t="s">
        <v>9680</v>
      </c>
      <c r="X6427" s="1">
        <v>42513</v>
      </c>
      <c r="Y6427" t="s">
        <v>4144</v>
      </c>
      <c r="Z6427" t="s">
        <v>51</v>
      </c>
      <c r="AA6427" t="s">
        <v>6721</v>
      </c>
      <c r="AB6427" t="s">
        <v>6722</v>
      </c>
      <c r="AC6427" t="s">
        <v>25</v>
      </c>
      <c r="AD6427" t="s">
        <v>26</v>
      </c>
      <c r="AE6427" t="s">
        <v>158</v>
      </c>
      <c r="AF6427" t="s">
        <v>159</v>
      </c>
      <c r="AG6427">
        <v>19120</v>
      </c>
      <c r="AH6427" t="s">
        <v>160</v>
      </c>
      <c r="AI6427" t="s">
        <v>6394</v>
      </c>
      <c r="AJ6427" t="s">
        <v>73</v>
      </c>
      <c r="AK6427" t="s">
        <v>1363</v>
      </c>
      <c r="AL6427" t="s">
        <v>6395</v>
      </c>
      <c r="AM6427">
        <v>8399.9760000000006</v>
      </c>
      <c r="AN6427">
        <v>4</v>
      </c>
      <c r="AO6427">
        <v>0.4</v>
      </c>
      <c r="AP6427">
        <v>1119.9967999999999</v>
      </c>
      <c r="AQ6427">
        <f>YEAR(Table1[[#This Row],[Order Date]])</f>
        <v>2016</v>
      </c>
      <c r="AR6427" t="str">
        <f>TEXT(Table1[[#This Row],[Order Date]],"mmmm")</f>
        <v>May</v>
      </c>
      <c r="AS6427" t="str">
        <f>"Q"&amp;ROUNDUP(MONTH(Table1[[#This Row],[Order Date]])/3,0)</f>
        <v>Q2</v>
      </c>
      <c r="AT6427">
        <f>IF(Table1[[#This Row],[Sales]]=0,0,Table1[[#This Row],[Profit]]/Table1[[#This Row],[Sales]])</f>
        <v>0.1333333333333333</v>
      </c>
    </row>
    <row r="6428" spans="22:46" x14ac:dyDescent="0.3">
      <c r="V6428">
        <v>6427</v>
      </c>
      <c r="W6428" t="s">
        <v>9680</v>
      </c>
      <c r="X6428" s="1">
        <v>42513</v>
      </c>
      <c r="Y6428" t="s">
        <v>4144</v>
      </c>
      <c r="Z6428" t="s">
        <v>51</v>
      </c>
      <c r="AA6428" t="s">
        <v>6721</v>
      </c>
      <c r="AB6428" t="s">
        <v>6722</v>
      </c>
      <c r="AC6428" t="s">
        <v>25</v>
      </c>
      <c r="AD6428" t="s">
        <v>26</v>
      </c>
      <c r="AE6428" t="s">
        <v>158</v>
      </c>
      <c r="AF6428" t="s">
        <v>159</v>
      </c>
      <c r="AG6428">
        <v>19120</v>
      </c>
      <c r="AH6428" t="s">
        <v>160</v>
      </c>
      <c r="AI6428" t="s">
        <v>9681</v>
      </c>
      <c r="AJ6428" t="s">
        <v>46</v>
      </c>
      <c r="AK6428" t="s">
        <v>77</v>
      </c>
      <c r="AL6428" t="s">
        <v>9682</v>
      </c>
      <c r="AM6428">
        <v>6.2939999999999996</v>
      </c>
      <c r="AN6428">
        <v>1</v>
      </c>
      <c r="AO6428">
        <v>0.7</v>
      </c>
      <c r="AP6428">
        <v>-4.1959999999999997</v>
      </c>
      <c r="AQ6428">
        <f>YEAR(Table1[[#This Row],[Order Date]])</f>
        <v>2016</v>
      </c>
      <c r="AR6428" t="str">
        <f>TEXT(Table1[[#This Row],[Order Date]],"mmmm")</f>
        <v>May</v>
      </c>
      <c r="AS6428" t="str">
        <f>"Q"&amp;ROUNDUP(MONTH(Table1[[#This Row],[Order Date]])/3,0)</f>
        <v>Q2</v>
      </c>
      <c r="AT6428">
        <f>IF(Table1[[#This Row],[Sales]]=0,0,Table1[[#This Row],[Profit]]/Table1[[#This Row],[Sales]])</f>
        <v>-0.66666666666666663</v>
      </c>
    </row>
    <row r="6429" spans="22:46" x14ac:dyDescent="0.3">
      <c r="V6429">
        <v>6428</v>
      </c>
      <c r="W6429" t="s">
        <v>9680</v>
      </c>
      <c r="X6429" s="1">
        <v>42513</v>
      </c>
      <c r="Y6429" t="s">
        <v>4144</v>
      </c>
      <c r="Z6429" t="s">
        <v>51</v>
      </c>
      <c r="AA6429" t="s">
        <v>6721</v>
      </c>
      <c r="AB6429" t="s">
        <v>6722</v>
      </c>
      <c r="AC6429" t="s">
        <v>25</v>
      </c>
      <c r="AD6429" t="s">
        <v>26</v>
      </c>
      <c r="AE6429" t="s">
        <v>158</v>
      </c>
      <c r="AF6429" t="s">
        <v>159</v>
      </c>
      <c r="AG6429">
        <v>19120</v>
      </c>
      <c r="AH6429" t="s">
        <v>160</v>
      </c>
      <c r="AI6429" t="s">
        <v>3614</v>
      </c>
      <c r="AJ6429" t="s">
        <v>46</v>
      </c>
      <c r="AK6429" t="s">
        <v>94</v>
      </c>
      <c r="AL6429" t="s">
        <v>3615</v>
      </c>
      <c r="AM6429">
        <v>10.368</v>
      </c>
      <c r="AN6429">
        <v>2</v>
      </c>
      <c r="AO6429">
        <v>0.2</v>
      </c>
      <c r="AP6429">
        <v>3.6288</v>
      </c>
      <c r="AQ6429">
        <f>YEAR(Table1[[#This Row],[Order Date]])</f>
        <v>2016</v>
      </c>
      <c r="AR6429" t="str">
        <f>TEXT(Table1[[#This Row],[Order Date]],"mmmm")</f>
        <v>May</v>
      </c>
      <c r="AS6429" t="str">
        <f>"Q"&amp;ROUNDUP(MONTH(Table1[[#This Row],[Order Date]])/3,0)</f>
        <v>Q2</v>
      </c>
      <c r="AT6429">
        <f>IF(Table1[[#This Row],[Sales]]=0,0,Table1[[#This Row],[Profit]]/Table1[[#This Row],[Sales]])</f>
        <v>0.35</v>
      </c>
    </row>
    <row r="6430" spans="22:46" x14ac:dyDescent="0.3">
      <c r="V6430">
        <v>6429</v>
      </c>
      <c r="W6430" t="s">
        <v>9680</v>
      </c>
      <c r="X6430" s="1">
        <v>42513</v>
      </c>
      <c r="Y6430" t="s">
        <v>4144</v>
      </c>
      <c r="Z6430" t="s">
        <v>51</v>
      </c>
      <c r="AA6430" t="s">
        <v>6721</v>
      </c>
      <c r="AB6430" t="s">
        <v>6722</v>
      </c>
      <c r="AC6430" t="s">
        <v>25</v>
      </c>
      <c r="AD6430" t="s">
        <v>26</v>
      </c>
      <c r="AE6430" t="s">
        <v>158</v>
      </c>
      <c r="AF6430" t="s">
        <v>159</v>
      </c>
      <c r="AG6430">
        <v>19120</v>
      </c>
      <c r="AH6430" t="s">
        <v>160</v>
      </c>
      <c r="AI6430" t="s">
        <v>9683</v>
      </c>
      <c r="AJ6430" t="s">
        <v>73</v>
      </c>
      <c r="AK6430" t="s">
        <v>74</v>
      </c>
      <c r="AL6430" t="s">
        <v>9684</v>
      </c>
      <c r="AM6430">
        <v>122.38200000000001</v>
      </c>
      <c r="AN6430">
        <v>3</v>
      </c>
      <c r="AO6430">
        <v>0.4</v>
      </c>
      <c r="AP6430">
        <v>-24.476400000000002</v>
      </c>
      <c r="AQ6430">
        <f>YEAR(Table1[[#This Row],[Order Date]])</f>
        <v>2016</v>
      </c>
      <c r="AR6430" t="str">
        <f>TEXT(Table1[[#This Row],[Order Date]],"mmmm")</f>
        <v>May</v>
      </c>
      <c r="AS6430" t="str">
        <f>"Q"&amp;ROUNDUP(MONTH(Table1[[#This Row],[Order Date]])/3,0)</f>
        <v>Q2</v>
      </c>
      <c r="AT6430">
        <f>IF(Table1[[#This Row],[Sales]]=0,0,Table1[[#This Row],[Profit]]/Table1[[#This Row],[Sales]])</f>
        <v>-0.2</v>
      </c>
    </row>
    <row r="6431" spans="22:46" x14ac:dyDescent="0.3">
      <c r="V6431">
        <v>6430</v>
      </c>
      <c r="W6431" t="s">
        <v>9685</v>
      </c>
      <c r="X6431" s="1">
        <v>41946</v>
      </c>
      <c r="Y6431" s="1">
        <v>41831</v>
      </c>
      <c r="Z6431" t="s">
        <v>51</v>
      </c>
      <c r="AA6431" t="s">
        <v>1263</v>
      </c>
      <c r="AB6431" t="s">
        <v>1264</v>
      </c>
      <c r="AC6431" t="s">
        <v>25</v>
      </c>
      <c r="AD6431" t="s">
        <v>26</v>
      </c>
      <c r="AE6431" t="s">
        <v>1712</v>
      </c>
      <c r="AF6431" t="s">
        <v>92</v>
      </c>
      <c r="AG6431">
        <v>28540</v>
      </c>
      <c r="AH6431" t="s">
        <v>29</v>
      </c>
      <c r="AI6431" t="s">
        <v>3177</v>
      </c>
      <c r="AJ6431" t="s">
        <v>46</v>
      </c>
      <c r="AK6431" t="s">
        <v>60</v>
      </c>
      <c r="AL6431" t="s">
        <v>3178</v>
      </c>
      <c r="AM6431">
        <v>25.984000000000002</v>
      </c>
      <c r="AN6431">
        <v>2</v>
      </c>
      <c r="AO6431">
        <v>0.2</v>
      </c>
      <c r="AP6431">
        <v>-1.6240000000000001</v>
      </c>
      <c r="AQ6431">
        <f>YEAR(Table1[[#This Row],[Order Date]])</f>
        <v>2014</v>
      </c>
      <c r="AR6431" t="str">
        <f>TEXT(Table1[[#This Row],[Order Date]],"mmmm")</f>
        <v>November</v>
      </c>
      <c r="AS6431" t="str">
        <f>"Q"&amp;ROUNDUP(MONTH(Table1[[#This Row],[Order Date]])/3,0)</f>
        <v>Q4</v>
      </c>
      <c r="AT6431">
        <f>IF(Table1[[#This Row],[Sales]]=0,0,Table1[[#This Row],[Profit]]/Table1[[#This Row],[Sales]])</f>
        <v>-6.25E-2</v>
      </c>
    </row>
    <row r="6432" spans="22:46" x14ac:dyDescent="0.3">
      <c r="V6432">
        <v>6431</v>
      </c>
      <c r="W6432" t="s">
        <v>9685</v>
      </c>
      <c r="X6432" s="1">
        <v>41946</v>
      </c>
      <c r="Y6432" s="1">
        <v>41831</v>
      </c>
      <c r="Z6432" t="s">
        <v>51</v>
      </c>
      <c r="AA6432" t="s">
        <v>1263</v>
      </c>
      <c r="AB6432" t="s">
        <v>1264</v>
      </c>
      <c r="AC6432" t="s">
        <v>25</v>
      </c>
      <c r="AD6432" t="s">
        <v>26</v>
      </c>
      <c r="AE6432" t="s">
        <v>1712</v>
      </c>
      <c r="AF6432" t="s">
        <v>92</v>
      </c>
      <c r="AG6432">
        <v>28540</v>
      </c>
      <c r="AH6432" t="s">
        <v>29</v>
      </c>
      <c r="AI6432" t="s">
        <v>576</v>
      </c>
      <c r="AJ6432" t="s">
        <v>31</v>
      </c>
      <c r="AK6432" t="s">
        <v>57</v>
      </c>
      <c r="AL6432" t="s">
        <v>577</v>
      </c>
      <c r="AM6432">
        <v>945.03599999999994</v>
      </c>
      <c r="AN6432">
        <v>6</v>
      </c>
      <c r="AO6432">
        <v>0.4</v>
      </c>
      <c r="AP6432">
        <v>-299.26139999999998</v>
      </c>
      <c r="AQ6432">
        <f>YEAR(Table1[[#This Row],[Order Date]])</f>
        <v>2014</v>
      </c>
      <c r="AR6432" t="str">
        <f>TEXT(Table1[[#This Row],[Order Date]],"mmmm")</f>
        <v>November</v>
      </c>
      <c r="AS6432" t="str">
        <f>"Q"&amp;ROUNDUP(MONTH(Table1[[#This Row],[Order Date]])/3,0)</f>
        <v>Q4</v>
      </c>
      <c r="AT6432">
        <f>IF(Table1[[#This Row],[Sales]]=0,0,Table1[[#This Row],[Profit]]/Table1[[#This Row],[Sales]])</f>
        <v>-0.31666666666666665</v>
      </c>
    </row>
    <row r="6433" spans="22:46" x14ac:dyDescent="0.3">
      <c r="V6433">
        <v>6432</v>
      </c>
      <c r="W6433" t="s">
        <v>9685</v>
      </c>
      <c r="X6433" s="1">
        <v>41946</v>
      </c>
      <c r="Y6433" s="1">
        <v>41831</v>
      </c>
      <c r="Z6433" t="s">
        <v>51</v>
      </c>
      <c r="AA6433" t="s">
        <v>1263</v>
      </c>
      <c r="AB6433" t="s">
        <v>1264</v>
      </c>
      <c r="AC6433" t="s">
        <v>25</v>
      </c>
      <c r="AD6433" t="s">
        <v>26</v>
      </c>
      <c r="AE6433" t="s">
        <v>1712</v>
      </c>
      <c r="AF6433" t="s">
        <v>92</v>
      </c>
      <c r="AG6433">
        <v>28540</v>
      </c>
      <c r="AH6433" t="s">
        <v>29</v>
      </c>
      <c r="AI6433" t="s">
        <v>5835</v>
      </c>
      <c r="AJ6433" t="s">
        <v>46</v>
      </c>
      <c r="AK6433" t="s">
        <v>77</v>
      </c>
      <c r="AL6433" t="s">
        <v>5836</v>
      </c>
      <c r="AM6433">
        <v>14.301</v>
      </c>
      <c r="AN6433">
        <v>7</v>
      </c>
      <c r="AO6433">
        <v>0.7</v>
      </c>
      <c r="AP6433">
        <v>-10.487399999999999</v>
      </c>
      <c r="AQ6433">
        <f>YEAR(Table1[[#This Row],[Order Date]])</f>
        <v>2014</v>
      </c>
      <c r="AR6433" t="str">
        <f>TEXT(Table1[[#This Row],[Order Date]],"mmmm")</f>
        <v>November</v>
      </c>
      <c r="AS6433" t="str">
        <f>"Q"&amp;ROUNDUP(MONTH(Table1[[#This Row],[Order Date]])/3,0)</f>
        <v>Q4</v>
      </c>
      <c r="AT6433">
        <f>IF(Table1[[#This Row],[Sales]]=0,0,Table1[[#This Row],[Profit]]/Table1[[#This Row],[Sales]])</f>
        <v>-0.73333333333333328</v>
      </c>
    </row>
    <row r="6434" spans="22:46" x14ac:dyDescent="0.3">
      <c r="V6434">
        <v>6433</v>
      </c>
      <c r="W6434" t="s">
        <v>9685</v>
      </c>
      <c r="X6434" s="1">
        <v>41946</v>
      </c>
      <c r="Y6434" s="1">
        <v>41831</v>
      </c>
      <c r="Z6434" t="s">
        <v>51</v>
      </c>
      <c r="AA6434" t="s">
        <v>1263</v>
      </c>
      <c r="AB6434" t="s">
        <v>1264</v>
      </c>
      <c r="AC6434" t="s">
        <v>25</v>
      </c>
      <c r="AD6434" t="s">
        <v>26</v>
      </c>
      <c r="AE6434" t="s">
        <v>1712</v>
      </c>
      <c r="AF6434" t="s">
        <v>92</v>
      </c>
      <c r="AG6434">
        <v>28540</v>
      </c>
      <c r="AH6434" t="s">
        <v>29</v>
      </c>
      <c r="AI6434" t="s">
        <v>5966</v>
      </c>
      <c r="AJ6434" t="s">
        <v>31</v>
      </c>
      <c r="AK6434" t="s">
        <v>67</v>
      </c>
      <c r="AL6434" t="s">
        <v>5967</v>
      </c>
      <c r="AM6434">
        <v>410.35199999999998</v>
      </c>
      <c r="AN6434">
        <v>3</v>
      </c>
      <c r="AO6434">
        <v>0.2</v>
      </c>
      <c r="AP6434">
        <v>-51.293999999999997</v>
      </c>
      <c r="AQ6434">
        <f>YEAR(Table1[[#This Row],[Order Date]])</f>
        <v>2014</v>
      </c>
      <c r="AR6434" t="str">
        <f>TEXT(Table1[[#This Row],[Order Date]],"mmmm")</f>
        <v>November</v>
      </c>
      <c r="AS6434" t="str">
        <f>"Q"&amp;ROUNDUP(MONTH(Table1[[#This Row],[Order Date]])/3,0)</f>
        <v>Q4</v>
      </c>
      <c r="AT6434">
        <f>IF(Table1[[#This Row],[Sales]]=0,0,Table1[[#This Row],[Profit]]/Table1[[#This Row],[Sales]])</f>
        <v>-0.125</v>
      </c>
    </row>
    <row r="6435" spans="22:46" x14ac:dyDescent="0.3">
      <c r="V6435">
        <v>6434</v>
      </c>
      <c r="W6435" t="s">
        <v>9686</v>
      </c>
      <c r="X6435" s="1">
        <v>42093</v>
      </c>
      <c r="Y6435" s="1">
        <v>42098</v>
      </c>
      <c r="Z6435" t="s">
        <v>51</v>
      </c>
      <c r="AA6435" t="s">
        <v>7464</v>
      </c>
      <c r="AB6435" t="s">
        <v>7465</v>
      </c>
      <c r="AC6435" t="s">
        <v>41</v>
      </c>
      <c r="AD6435" t="s">
        <v>26</v>
      </c>
      <c r="AE6435" t="s">
        <v>342</v>
      </c>
      <c r="AF6435" t="s">
        <v>233</v>
      </c>
      <c r="AG6435">
        <v>60610</v>
      </c>
      <c r="AH6435" t="s">
        <v>111</v>
      </c>
      <c r="AI6435" t="s">
        <v>4511</v>
      </c>
      <c r="AJ6435" t="s">
        <v>46</v>
      </c>
      <c r="AK6435" t="s">
        <v>94</v>
      </c>
      <c r="AL6435" t="s">
        <v>4512</v>
      </c>
      <c r="AM6435">
        <v>23.52</v>
      </c>
      <c r="AN6435">
        <v>5</v>
      </c>
      <c r="AO6435">
        <v>0.2</v>
      </c>
      <c r="AP6435">
        <v>8.5259999999999998</v>
      </c>
      <c r="AQ6435">
        <f>YEAR(Table1[[#This Row],[Order Date]])</f>
        <v>2015</v>
      </c>
      <c r="AR6435" t="str">
        <f>TEXT(Table1[[#This Row],[Order Date]],"mmmm")</f>
        <v>March</v>
      </c>
      <c r="AS6435" t="str">
        <f>"Q"&amp;ROUNDUP(MONTH(Table1[[#This Row],[Order Date]])/3,0)</f>
        <v>Q1</v>
      </c>
      <c r="AT6435">
        <f>IF(Table1[[#This Row],[Sales]]=0,0,Table1[[#This Row],[Profit]]/Table1[[#This Row],[Sales]])</f>
        <v>0.36249999999999999</v>
      </c>
    </row>
    <row r="6436" spans="22:46" x14ac:dyDescent="0.3">
      <c r="V6436">
        <v>6435</v>
      </c>
      <c r="W6436" t="s">
        <v>9686</v>
      </c>
      <c r="X6436" s="1">
        <v>42093</v>
      </c>
      <c r="Y6436" s="1">
        <v>42098</v>
      </c>
      <c r="Z6436" t="s">
        <v>51</v>
      </c>
      <c r="AA6436" t="s">
        <v>7464</v>
      </c>
      <c r="AB6436" t="s">
        <v>7465</v>
      </c>
      <c r="AC6436" t="s">
        <v>41</v>
      </c>
      <c r="AD6436" t="s">
        <v>26</v>
      </c>
      <c r="AE6436" t="s">
        <v>342</v>
      </c>
      <c r="AF6436" t="s">
        <v>233</v>
      </c>
      <c r="AG6436">
        <v>60610</v>
      </c>
      <c r="AH6436" t="s">
        <v>111</v>
      </c>
      <c r="AI6436" t="s">
        <v>6495</v>
      </c>
      <c r="AJ6436" t="s">
        <v>73</v>
      </c>
      <c r="AK6436" t="s">
        <v>74</v>
      </c>
      <c r="AL6436" t="s">
        <v>6496</v>
      </c>
      <c r="AM6436">
        <v>180.96</v>
      </c>
      <c r="AN6436">
        <v>5</v>
      </c>
      <c r="AO6436">
        <v>0.2</v>
      </c>
      <c r="AP6436">
        <v>13.571999999999999</v>
      </c>
      <c r="AQ6436">
        <f>YEAR(Table1[[#This Row],[Order Date]])</f>
        <v>2015</v>
      </c>
      <c r="AR6436" t="str">
        <f>TEXT(Table1[[#This Row],[Order Date]],"mmmm")</f>
        <v>March</v>
      </c>
      <c r="AS6436" t="str">
        <f>"Q"&amp;ROUNDUP(MONTH(Table1[[#This Row],[Order Date]])/3,0)</f>
        <v>Q1</v>
      </c>
      <c r="AT6436">
        <f>IF(Table1[[#This Row],[Sales]]=0,0,Table1[[#This Row],[Profit]]/Table1[[#This Row],[Sales]])</f>
        <v>7.4999999999999997E-2</v>
      </c>
    </row>
    <row r="6437" spans="22:46" x14ac:dyDescent="0.3">
      <c r="V6437">
        <v>6436</v>
      </c>
      <c r="W6437" t="s">
        <v>9687</v>
      </c>
      <c r="X6437" s="1">
        <v>42882</v>
      </c>
      <c r="Y6437" t="s">
        <v>1461</v>
      </c>
      <c r="Z6437" t="s">
        <v>207</v>
      </c>
      <c r="AA6437" t="s">
        <v>4794</v>
      </c>
      <c r="AB6437" t="s">
        <v>4795</v>
      </c>
      <c r="AC6437" t="s">
        <v>25</v>
      </c>
      <c r="AD6437" t="s">
        <v>26</v>
      </c>
      <c r="AE6437" t="s">
        <v>9193</v>
      </c>
      <c r="AF6437" t="s">
        <v>6949</v>
      </c>
      <c r="AG6437">
        <v>83201</v>
      </c>
      <c r="AH6437" t="s">
        <v>44</v>
      </c>
      <c r="AI6437" t="s">
        <v>6818</v>
      </c>
      <c r="AJ6437" t="s">
        <v>31</v>
      </c>
      <c r="AK6437" t="s">
        <v>67</v>
      </c>
      <c r="AL6437" t="s">
        <v>6819</v>
      </c>
      <c r="AM6437">
        <v>35</v>
      </c>
      <c r="AN6437">
        <v>4</v>
      </c>
      <c r="AO6437">
        <v>0</v>
      </c>
      <c r="AP6437">
        <v>14.7</v>
      </c>
      <c r="AQ6437">
        <f>YEAR(Table1[[#This Row],[Order Date]])</f>
        <v>2017</v>
      </c>
      <c r="AR6437" t="str">
        <f>TEXT(Table1[[#This Row],[Order Date]],"mmmm")</f>
        <v>May</v>
      </c>
      <c r="AS6437" t="str">
        <f>"Q"&amp;ROUNDUP(MONTH(Table1[[#This Row],[Order Date]])/3,0)</f>
        <v>Q2</v>
      </c>
      <c r="AT6437">
        <f>IF(Table1[[#This Row],[Sales]]=0,0,Table1[[#This Row],[Profit]]/Table1[[#This Row],[Sales]])</f>
        <v>0.42</v>
      </c>
    </row>
    <row r="6438" spans="22:46" x14ac:dyDescent="0.3">
      <c r="V6438">
        <v>6437</v>
      </c>
      <c r="W6438" t="s">
        <v>9687</v>
      </c>
      <c r="X6438" s="1">
        <v>42882</v>
      </c>
      <c r="Y6438" t="s">
        <v>1461</v>
      </c>
      <c r="Z6438" t="s">
        <v>207</v>
      </c>
      <c r="AA6438" t="s">
        <v>4794</v>
      </c>
      <c r="AB6438" t="s">
        <v>4795</v>
      </c>
      <c r="AC6438" t="s">
        <v>25</v>
      </c>
      <c r="AD6438" t="s">
        <v>26</v>
      </c>
      <c r="AE6438" t="s">
        <v>9193</v>
      </c>
      <c r="AF6438" t="s">
        <v>6949</v>
      </c>
      <c r="AG6438">
        <v>83201</v>
      </c>
      <c r="AH6438" t="s">
        <v>44</v>
      </c>
      <c r="AI6438" t="s">
        <v>2736</v>
      </c>
      <c r="AJ6438" t="s">
        <v>46</v>
      </c>
      <c r="AK6438" t="s">
        <v>60</v>
      </c>
      <c r="AL6438" t="s">
        <v>2737</v>
      </c>
      <c r="AM6438">
        <v>477.15</v>
      </c>
      <c r="AN6438">
        <v>5</v>
      </c>
      <c r="AO6438">
        <v>0</v>
      </c>
      <c r="AP6438">
        <v>28.629000000000001</v>
      </c>
      <c r="AQ6438">
        <f>YEAR(Table1[[#This Row],[Order Date]])</f>
        <v>2017</v>
      </c>
      <c r="AR6438" t="str">
        <f>TEXT(Table1[[#This Row],[Order Date]],"mmmm")</f>
        <v>May</v>
      </c>
      <c r="AS6438" t="str">
        <f>"Q"&amp;ROUNDUP(MONTH(Table1[[#This Row],[Order Date]])/3,0)</f>
        <v>Q2</v>
      </c>
      <c r="AT6438">
        <f>IF(Table1[[#This Row],[Sales]]=0,0,Table1[[#This Row],[Profit]]/Table1[[#This Row],[Sales]])</f>
        <v>6.0000000000000005E-2</v>
      </c>
    </row>
    <row r="6439" spans="22:46" x14ac:dyDescent="0.3">
      <c r="V6439">
        <v>6438</v>
      </c>
      <c r="W6439" t="s">
        <v>9687</v>
      </c>
      <c r="X6439" s="1">
        <v>42882</v>
      </c>
      <c r="Y6439" t="s">
        <v>1461</v>
      </c>
      <c r="Z6439" t="s">
        <v>207</v>
      </c>
      <c r="AA6439" t="s">
        <v>4794</v>
      </c>
      <c r="AB6439" t="s">
        <v>4795</v>
      </c>
      <c r="AC6439" t="s">
        <v>25</v>
      </c>
      <c r="AD6439" t="s">
        <v>26</v>
      </c>
      <c r="AE6439" t="s">
        <v>9193</v>
      </c>
      <c r="AF6439" t="s">
        <v>6949</v>
      </c>
      <c r="AG6439">
        <v>83201</v>
      </c>
      <c r="AH6439" t="s">
        <v>44</v>
      </c>
      <c r="AI6439" t="s">
        <v>6724</v>
      </c>
      <c r="AJ6439" t="s">
        <v>73</v>
      </c>
      <c r="AK6439" t="s">
        <v>74</v>
      </c>
      <c r="AL6439" t="s">
        <v>6725</v>
      </c>
      <c r="AM6439">
        <v>302.37599999999998</v>
      </c>
      <c r="AN6439">
        <v>3</v>
      </c>
      <c r="AO6439">
        <v>0.2</v>
      </c>
      <c r="AP6439">
        <v>22.6782</v>
      </c>
      <c r="AQ6439">
        <f>YEAR(Table1[[#This Row],[Order Date]])</f>
        <v>2017</v>
      </c>
      <c r="AR6439" t="str">
        <f>TEXT(Table1[[#This Row],[Order Date]],"mmmm")</f>
        <v>May</v>
      </c>
      <c r="AS6439" t="str">
        <f>"Q"&amp;ROUNDUP(MONTH(Table1[[#This Row],[Order Date]])/3,0)</f>
        <v>Q2</v>
      </c>
      <c r="AT6439">
        <f>IF(Table1[[#This Row],[Sales]]=0,0,Table1[[#This Row],[Profit]]/Table1[[#This Row],[Sales]])</f>
        <v>7.5000000000000011E-2</v>
      </c>
    </row>
    <row r="6440" spans="22:46" x14ac:dyDescent="0.3">
      <c r="V6440">
        <v>6439</v>
      </c>
      <c r="W6440" t="s">
        <v>9688</v>
      </c>
      <c r="X6440" s="1">
        <v>43083</v>
      </c>
      <c r="Y6440" t="s">
        <v>4369</v>
      </c>
      <c r="Z6440" t="s">
        <v>51</v>
      </c>
      <c r="AA6440" t="s">
        <v>637</v>
      </c>
      <c r="AB6440" t="s">
        <v>638</v>
      </c>
      <c r="AC6440" t="s">
        <v>25</v>
      </c>
      <c r="AD6440" t="s">
        <v>26</v>
      </c>
      <c r="AE6440" t="s">
        <v>4884</v>
      </c>
      <c r="AF6440" t="s">
        <v>110</v>
      </c>
      <c r="AG6440">
        <v>75023</v>
      </c>
      <c r="AH6440" t="s">
        <v>111</v>
      </c>
      <c r="AI6440" t="s">
        <v>56</v>
      </c>
      <c r="AJ6440" t="s">
        <v>31</v>
      </c>
      <c r="AK6440" t="s">
        <v>57</v>
      </c>
      <c r="AL6440" t="s">
        <v>58</v>
      </c>
      <c r="AM6440">
        <v>974.98800000000006</v>
      </c>
      <c r="AN6440">
        <v>4</v>
      </c>
      <c r="AO6440">
        <v>0.3</v>
      </c>
      <c r="AP6440">
        <v>-97.498800000000003</v>
      </c>
      <c r="AQ6440">
        <f>YEAR(Table1[[#This Row],[Order Date]])</f>
        <v>2017</v>
      </c>
      <c r="AR6440" t="str">
        <f>TEXT(Table1[[#This Row],[Order Date]],"mmmm")</f>
        <v>December</v>
      </c>
      <c r="AS6440" t="str">
        <f>"Q"&amp;ROUNDUP(MONTH(Table1[[#This Row],[Order Date]])/3,0)</f>
        <v>Q4</v>
      </c>
      <c r="AT6440">
        <f>IF(Table1[[#This Row],[Sales]]=0,0,Table1[[#This Row],[Profit]]/Table1[[#This Row],[Sales]])</f>
        <v>-9.9999999999999992E-2</v>
      </c>
    </row>
    <row r="6441" spans="22:46" x14ac:dyDescent="0.3">
      <c r="V6441">
        <v>6440</v>
      </c>
      <c r="W6441" t="s">
        <v>9689</v>
      </c>
      <c r="X6441" s="1">
        <v>41916</v>
      </c>
      <c r="Y6441" s="1">
        <v>41800</v>
      </c>
      <c r="Z6441" t="s">
        <v>207</v>
      </c>
      <c r="AA6441" t="s">
        <v>3982</v>
      </c>
      <c r="AB6441" t="s">
        <v>3983</v>
      </c>
      <c r="AC6441" t="s">
        <v>25</v>
      </c>
      <c r="AD6441" t="s">
        <v>26</v>
      </c>
      <c r="AE6441" t="s">
        <v>300</v>
      </c>
      <c r="AF6441" t="s">
        <v>301</v>
      </c>
      <c r="AG6441">
        <v>10024</v>
      </c>
      <c r="AH6441" t="s">
        <v>160</v>
      </c>
      <c r="AI6441" t="s">
        <v>7673</v>
      </c>
      <c r="AJ6441" t="s">
        <v>31</v>
      </c>
      <c r="AK6441" t="s">
        <v>35</v>
      </c>
      <c r="AL6441" t="s">
        <v>7674</v>
      </c>
      <c r="AM6441">
        <v>589.41</v>
      </c>
      <c r="AN6441">
        <v>5</v>
      </c>
      <c r="AO6441">
        <v>0.1</v>
      </c>
      <c r="AP6441">
        <v>-6.5490000000000004</v>
      </c>
      <c r="AQ6441">
        <f>YEAR(Table1[[#This Row],[Order Date]])</f>
        <v>2014</v>
      </c>
      <c r="AR6441" t="str">
        <f>TEXT(Table1[[#This Row],[Order Date]],"mmmm")</f>
        <v>October</v>
      </c>
      <c r="AS6441" t="str">
        <f>"Q"&amp;ROUNDUP(MONTH(Table1[[#This Row],[Order Date]])/3,0)</f>
        <v>Q4</v>
      </c>
      <c r="AT6441">
        <f>IF(Table1[[#This Row],[Sales]]=0,0,Table1[[#This Row],[Profit]]/Table1[[#This Row],[Sales]])</f>
        <v>-1.1111111111111112E-2</v>
      </c>
    </row>
    <row r="6442" spans="22:46" x14ac:dyDescent="0.3">
      <c r="V6442">
        <v>6441</v>
      </c>
      <c r="W6442" t="s">
        <v>9690</v>
      </c>
      <c r="X6442" s="1">
        <v>42656</v>
      </c>
      <c r="Y6442" t="s">
        <v>1976</v>
      </c>
      <c r="Z6442" t="s">
        <v>51</v>
      </c>
      <c r="AA6442" t="s">
        <v>2879</v>
      </c>
      <c r="AB6442" t="s">
        <v>2880</v>
      </c>
      <c r="AC6442" t="s">
        <v>41</v>
      </c>
      <c r="AD6442" t="s">
        <v>26</v>
      </c>
      <c r="AE6442" t="s">
        <v>300</v>
      </c>
      <c r="AF6442" t="s">
        <v>301</v>
      </c>
      <c r="AG6442">
        <v>10024</v>
      </c>
      <c r="AH6442" t="s">
        <v>160</v>
      </c>
      <c r="AI6442" t="s">
        <v>4044</v>
      </c>
      <c r="AJ6442" t="s">
        <v>46</v>
      </c>
      <c r="AK6442" t="s">
        <v>70</v>
      </c>
      <c r="AL6442" t="s">
        <v>4045</v>
      </c>
      <c r="AM6442">
        <v>34.700000000000003</v>
      </c>
      <c r="AN6442">
        <v>5</v>
      </c>
      <c r="AO6442">
        <v>0</v>
      </c>
      <c r="AP6442">
        <v>12.492000000000001</v>
      </c>
      <c r="AQ6442">
        <f>YEAR(Table1[[#This Row],[Order Date]])</f>
        <v>2016</v>
      </c>
      <c r="AR6442" t="str">
        <f>TEXT(Table1[[#This Row],[Order Date]],"mmmm")</f>
        <v>October</v>
      </c>
      <c r="AS6442" t="str">
        <f>"Q"&amp;ROUNDUP(MONTH(Table1[[#This Row],[Order Date]])/3,0)</f>
        <v>Q4</v>
      </c>
      <c r="AT6442">
        <f>IF(Table1[[#This Row],[Sales]]=0,0,Table1[[#This Row],[Profit]]/Table1[[#This Row],[Sales]])</f>
        <v>0.36</v>
      </c>
    </row>
    <row r="6443" spans="22:46" x14ac:dyDescent="0.3">
      <c r="V6443">
        <v>6442</v>
      </c>
      <c r="W6443" t="s">
        <v>9690</v>
      </c>
      <c r="X6443" s="1">
        <v>42656</v>
      </c>
      <c r="Y6443" t="s">
        <v>1976</v>
      </c>
      <c r="Z6443" t="s">
        <v>51</v>
      </c>
      <c r="AA6443" t="s">
        <v>2879</v>
      </c>
      <c r="AB6443" t="s">
        <v>2880</v>
      </c>
      <c r="AC6443" t="s">
        <v>41</v>
      </c>
      <c r="AD6443" t="s">
        <v>26</v>
      </c>
      <c r="AE6443" t="s">
        <v>300</v>
      </c>
      <c r="AF6443" t="s">
        <v>301</v>
      </c>
      <c r="AG6443">
        <v>10024</v>
      </c>
      <c r="AH6443" t="s">
        <v>160</v>
      </c>
      <c r="AI6443" t="s">
        <v>5888</v>
      </c>
      <c r="AJ6443" t="s">
        <v>46</v>
      </c>
      <c r="AK6443" t="s">
        <v>60</v>
      </c>
      <c r="AL6443" t="s">
        <v>5889</v>
      </c>
      <c r="AM6443">
        <v>99.87</v>
      </c>
      <c r="AN6443">
        <v>3</v>
      </c>
      <c r="AO6443">
        <v>0</v>
      </c>
      <c r="AP6443">
        <v>23.968800000000002</v>
      </c>
      <c r="AQ6443">
        <f>YEAR(Table1[[#This Row],[Order Date]])</f>
        <v>2016</v>
      </c>
      <c r="AR6443" t="str">
        <f>TEXT(Table1[[#This Row],[Order Date]],"mmmm")</f>
        <v>October</v>
      </c>
      <c r="AS6443" t="str">
        <f>"Q"&amp;ROUNDUP(MONTH(Table1[[#This Row],[Order Date]])/3,0)</f>
        <v>Q4</v>
      </c>
      <c r="AT6443">
        <f>IF(Table1[[#This Row],[Sales]]=0,0,Table1[[#This Row],[Profit]]/Table1[[#This Row],[Sales]])</f>
        <v>0.24000000000000002</v>
      </c>
    </row>
    <row r="6444" spans="22:46" x14ac:dyDescent="0.3">
      <c r="V6444">
        <v>6443</v>
      </c>
      <c r="W6444" t="s">
        <v>9690</v>
      </c>
      <c r="X6444" s="1">
        <v>42656</v>
      </c>
      <c r="Y6444" t="s">
        <v>1976</v>
      </c>
      <c r="Z6444" t="s">
        <v>51</v>
      </c>
      <c r="AA6444" t="s">
        <v>2879</v>
      </c>
      <c r="AB6444" t="s">
        <v>2880</v>
      </c>
      <c r="AC6444" t="s">
        <v>41</v>
      </c>
      <c r="AD6444" t="s">
        <v>26</v>
      </c>
      <c r="AE6444" t="s">
        <v>300</v>
      </c>
      <c r="AF6444" t="s">
        <v>301</v>
      </c>
      <c r="AG6444">
        <v>10024</v>
      </c>
      <c r="AH6444" t="s">
        <v>160</v>
      </c>
      <c r="AI6444" t="s">
        <v>5572</v>
      </c>
      <c r="AJ6444" t="s">
        <v>46</v>
      </c>
      <c r="AK6444" t="s">
        <v>94</v>
      </c>
      <c r="AL6444" t="s">
        <v>5573</v>
      </c>
      <c r="AM6444">
        <v>37.94</v>
      </c>
      <c r="AN6444">
        <v>2</v>
      </c>
      <c r="AO6444">
        <v>0</v>
      </c>
      <c r="AP6444">
        <v>18.211200000000002</v>
      </c>
      <c r="AQ6444">
        <f>YEAR(Table1[[#This Row],[Order Date]])</f>
        <v>2016</v>
      </c>
      <c r="AR6444" t="str">
        <f>TEXT(Table1[[#This Row],[Order Date]],"mmmm")</f>
        <v>October</v>
      </c>
      <c r="AS6444" t="str">
        <f>"Q"&amp;ROUNDUP(MONTH(Table1[[#This Row],[Order Date]])/3,0)</f>
        <v>Q4</v>
      </c>
      <c r="AT6444">
        <f>IF(Table1[[#This Row],[Sales]]=0,0,Table1[[#This Row],[Profit]]/Table1[[#This Row],[Sales]])</f>
        <v>0.48000000000000009</v>
      </c>
    </row>
    <row r="6445" spans="22:46" x14ac:dyDescent="0.3">
      <c r="V6445">
        <v>6444</v>
      </c>
      <c r="W6445" t="s">
        <v>9690</v>
      </c>
      <c r="X6445" s="1">
        <v>42656</v>
      </c>
      <c r="Y6445" t="s">
        <v>1976</v>
      </c>
      <c r="Z6445" t="s">
        <v>51</v>
      </c>
      <c r="AA6445" t="s">
        <v>2879</v>
      </c>
      <c r="AB6445" t="s">
        <v>2880</v>
      </c>
      <c r="AC6445" t="s">
        <v>41</v>
      </c>
      <c r="AD6445" t="s">
        <v>26</v>
      </c>
      <c r="AE6445" t="s">
        <v>300</v>
      </c>
      <c r="AF6445" t="s">
        <v>301</v>
      </c>
      <c r="AG6445">
        <v>10024</v>
      </c>
      <c r="AH6445" t="s">
        <v>160</v>
      </c>
      <c r="AI6445" t="s">
        <v>7119</v>
      </c>
      <c r="AJ6445" t="s">
        <v>46</v>
      </c>
      <c r="AK6445" t="s">
        <v>47</v>
      </c>
      <c r="AL6445" t="s">
        <v>7120</v>
      </c>
      <c r="AM6445">
        <v>24.9</v>
      </c>
      <c r="AN6445">
        <v>5</v>
      </c>
      <c r="AO6445">
        <v>0</v>
      </c>
      <c r="AP6445">
        <v>11.454000000000001</v>
      </c>
      <c r="AQ6445">
        <f>YEAR(Table1[[#This Row],[Order Date]])</f>
        <v>2016</v>
      </c>
      <c r="AR6445" t="str">
        <f>TEXT(Table1[[#This Row],[Order Date]],"mmmm")</f>
        <v>October</v>
      </c>
      <c r="AS6445" t="str">
        <f>"Q"&amp;ROUNDUP(MONTH(Table1[[#This Row],[Order Date]])/3,0)</f>
        <v>Q4</v>
      </c>
      <c r="AT6445">
        <f>IF(Table1[[#This Row],[Sales]]=0,0,Table1[[#This Row],[Profit]]/Table1[[#This Row],[Sales]])</f>
        <v>0.46000000000000008</v>
      </c>
    </row>
    <row r="6446" spans="22:46" x14ac:dyDescent="0.3">
      <c r="V6446">
        <v>6445</v>
      </c>
      <c r="W6446" t="s">
        <v>9690</v>
      </c>
      <c r="X6446" s="1">
        <v>42656</v>
      </c>
      <c r="Y6446" t="s">
        <v>1976</v>
      </c>
      <c r="Z6446" t="s">
        <v>51</v>
      </c>
      <c r="AA6446" t="s">
        <v>2879</v>
      </c>
      <c r="AB6446" t="s">
        <v>2880</v>
      </c>
      <c r="AC6446" t="s">
        <v>41</v>
      </c>
      <c r="AD6446" t="s">
        <v>26</v>
      </c>
      <c r="AE6446" t="s">
        <v>300</v>
      </c>
      <c r="AF6446" t="s">
        <v>301</v>
      </c>
      <c r="AG6446">
        <v>10024</v>
      </c>
      <c r="AH6446" t="s">
        <v>160</v>
      </c>
      <c r="AI6446" t="s">
        <v>3961</v>
      </c>
      <c r="AJ6446" t="s">
        <v>31</v>
      </c>
      <c r="AK6446" t="s">
        <v>67</v>
      </c>
      <c r="AL6446" t="s">
        <v>3962</v>
      </c>
      <c r="AM6446">
        <v>82.26</v>
      </c>
      <c r="AN6446">
        <v>3</v>
      </c>
      <c r="AO6446">
        <v>0</v>
      </c>
      <c r="AP6446">
        <v>33.726599999999998</v>
      </c>
      <c r="AQ6446">
        <f>YEAR(Table1[[#This Row],[Order Date]])</f>
        <v>2016</v>
      </c>
      <c r="AR6446" t="str">
        <f>TEXT(Table1[[#This Row],[Order Date]],"mmmm")</f>
        <v>October</v>
      </c>
      <c r="AS6446" t="str">
        <f>"Q"&amp;ROUNDUP(MONTH(Table1[[#This Row],[Order Date]])/3,0)</f>
        <v>Q4</v>
      </c>
      <c r="AT6446">
        <f>IF(Table1[[#This Row],[Sales]]=0,0,Table1[[#This Row],[Profit]]/Table1[[#This Row],[Sales]])</f>
        <v>0.40999999999999992</v>
      </c>
    </row>
    <row r="6447" spans="22:46" x14ac:dyDescent="0.3">
      <c r="V6447">
        <v>6446</v>
      </c>
      <c r="W6447" t="s">
        <v>9691</v>
      </c>
      <c r="X6447" s="1">
        <v>42068</v>
      </c>
      <c r="Y6447" s="1">
        <v>42280</v>
      </c>
      <c r="Z6447" t="s">
        <v>51</v>
      </c>
      <c r="AA6447" t="s">
        <v>3483</v>
      </c>
      <c r="AB6447" t="s">
        <v>3484</v>
      </c>
      <c r="AC6447" t="s">
        <v>25</v>
      </c>
      <c r="AD6447" t="s">
        <v>26</v>
      </c>
      <c r="AE6447" t="s">
        <v>342</v>
      </c>
      <c r="AF6447" t="s">
        <v>233</v>
      </c>
      <c r="AG6447">
        <v>60623</v>
      </c>
      <c r="AH6447" t="s">
        <v>111</v>
      </c>
      <c r="AI6447" t="s">
        <v>4849</v>
      </c>
      <c r="AJ6447" t="s">
        <v>46</v>
      </c>
      <c r="AK6447" t="s">
        <v>303</v>
      </c>
      <c r="AL6447" t="s">
        <v>4850</v>
      </c>
      <c r="AM6447">
        <v>7.1040000000000001</v>
      </c>
      <c r="AN6447">
        <v>6</v>
      </c>
      <c r="AO6447">
        <v>0.2</v>
      </c>
      <c r="AP6447">
        <v>2.4864000000000002</v>
      </c>
      <c r="AQ6447">
        <f>YEAR(Table1[[#This Row],[Order Date]])</f>
        <v>2015</v>
      </c>
      <c r="AR6447" t="str">
        <f>TEXT(Table1[[#This Row],[Order Date]],"mmmm")</f>
        <v>March</v>
      </c>
      <c r="AS6447" t="str">
        <f>"Q"&amp;ROUNDUP(MONTH(Table1[[#This Row],[Order Date]])/3,0)</f>
        <v>Q1</v>
      </c>
      <c r="AT6447">
        <f>IF(Table1[[#This Row],[Sales]]=0,0,Table1[[#This Row],[Profit]]/Table1[[#This Row],[Sales]])</f>
        <v>0.35000000000000003</v>
      </c>
    </row>
    <row r="6448" spans="22:46" x14ac:dyDescent="0.3">
      <c r="V6448">
        <v>6447</v>
      </c>
      <c r="W6448" t="s">
        <v>9692</v>
      </c>
      <c r="X6448" s="1">
        <v>42798</v>
      </c>
      <c r="Y6448" s="1">
        <v>42889</v>
      </c>
      <c r="Z6448" t="s">
        <v>22</v>
      </c>
      <c r="AA6448" t="s">
        <v>4700</v>
      </c>
      <c r="AB6448" t="s">
        <v>4701</v>
      </c>
      <c r="AC6448" t="s">
        <v>108</v>
      </c>
      <c r="AD6448" t="s">
        <v>26</v>
      </c>
      <c r="AE6448" t="s">
        <v>203</v>
      </c>
      <c r="AF6448" t="s">
        <v>110</v>
      </c>
      <c r="AG6448">
        <v>77095</v>
      </c>
      <c r="AH6448" t="s">
        <v>111</v>
      </c>
      <c r="AI6448" t="s">
        <v>187</v>
      </c>
      <c r="AJ6448" t="s">
        <v>31</v>
      </c>
      <c r="AK6448" t="s">
        <v>67</v>
      </c>
      <c r="AL6448" t="s">
        <v>188</v>
      </c>
      <c r="AM6448">
        <v>103.5</v>
      </c>
      <c r="AN6448">
        <v>5</v>
      </c>
      <c r="AO6448">
        <v>0.6</v>
      </c>
      <c r="AP6448">
        <v>-77.625</v>
      </c>
      <c r="AQ6448">
        <f>YEAR(Table1[[#This Row],[Order Date]])</f>
        <v>2017</v>
      </c>
      <c r="AR6448" t="str">
        <f>TEXT(Table1[[#This Row],[Order Date]],"mmmm")</f>
        <v>March</v>
      </c>
      <c r="AS6448" t="str">
        <f>"Q"&amp;ROUNDUP(MONTH(Table1[[#This Row],[Order Date]])/3,0)</f>
        <v>Q1</v>
      </c>
      <c r="AT6448">
        <f>IF(Table1[[#This Row],[Sales]]=0,0,Table1[[#This Row],[Profit]]/Table1[[#This Row],[Sales]])</f>
        <v>-0.75</v>
      </c>
    </row>
    <row r="6449" spans="22:46" x14ac:dyDescent="0.3">
      <c r="V6449">
        <v>6448</v>
      </c>
      <c r="W6449" t="s">
        <v>9692</v>
      </c>
      <c r="X6449" s="1">
        <v>42798</v>
      </c>
      <c r="Y6449" s="1">
        <v>42889</v>
      </c>
      <c r="Z6449" t="s">
        <v>22</v>
      </c>
      <c r="AA6449" t="s">
        <v>4700</v>
      </c>
      <c r="AB6449" t="s">
        <v>4701</v>
      </c>
      <c r="AC6449" t="s">
        <v>108</v>
      </c>
      <c r="AD6449" t="s">
        <v>26</v>
      </c>
      <c r="AE6449" t="s">
        <v>203</v>
      </c>
      <c r="AF6449" t="s">
        <v>110</v>
      </c>
      <c r="AG6449">
        <v>77095</v>
      </c>
      <c r="AH6449" t="s">
        <v>111</v>
      </c>
      <c r="AI6449" t="s">
        <v>4928</v>
      </c>
      <c r="AJ6449" t="s">
        <v>46</v>
      </c>
      <c r="AK6449" t="s">
        <v>47</v>
      </c>
      <c r="AL6449" t="s">
        <v>4929</v>
      </c>
      <c r="AM6449">
        <v>2.464</v>
      </c>
      <c r="AN6449">
        <v>1</v>
      </c>
      <c r="AO6449">
        <v>0.2</v>
      </c>
      <c r="AP6449">
        <v>0.86240000000000006</v>
      </c>
      <c r="AQ6449">
        <f>YEAR(Table1[[#This Row],[Order Date]])</f>
        <v>2017</v>
      </c>
      <c r="AR6449" t="str">
        <f>TEXT(Table1[[#This Row],[Order Date]],"mmmm")</f>
        <v>March</v>
      </c>
      <c r="AS6449" t="str">
        <f>"Q"&amp;ROUNDUP(MONTH(Table1[[#This Row],[Order Date]])/3,0)</f>
        <v>Q1</v>
      </c>
      <c r="AT6449">
        <f>IF(Table1[[#This Row],[Sales]]=0,0,Table1[[#This Row],[Profit]]/Table1[[#This Row],[Sales]])</f>
        <v>0.35000000000000003</v>
      </c>
    </row>
    <row r="6450" spans="22:46" x14ac:dyDescent="0.3">
      <c r="V6450">
        <v>6449</v>
      </c>
      <c r="W6450" t="s">
        <v>9692</v>
      </c>
      <c r="X6450" s="1">
        <v>42798</v>
      </c>
      <c r="Y6450" s="1">
        <v>42889</v>
      </c>
      <c r="Z6450" t="s">
        <v>22</v>
      </c>
      <c r="AA6450" t="s">
        <v>4700</v>
      </c>
      <c r="AB6450" t="s">
        <v>4701</v>
      </c>
      <c r="AC6450" t="s">
        <v>108</v>
      </c>
      <c r="AD6450" t="s">
        <v>26</v>
      </c>
      <c r="AE6450" t="s">
        <v>203</v>
      </c>
      <c r="AF6450" t="s">
        <v>110</v>
      </c>
      <c r="AG6450">
        <v>77095</v>
      </c>
      <c r="AH6450" t="s">
        <v>111</v>
      </c>
      <c r="AI6450" t="s">
        <v>1666</v>
      </c>
      <c r="AJ6450" t="s">
        <v>46</v>
      </c>
      <c r="AK6450" t="s">
        <v>60</v>
      </c>
      <c r="AL6450" t="s">
        <v>1667</v>
      </c>
      <c r="AM6450">
        <v>8.7200000000000006</v>
      </c>
      <c r="AN6450">
        <v>1</v>
      </c>
      <c r="AO6450">
        <v>0.2</v>
      </c>
      <c r="AP6450">
        <v>0.65400000000000003</v>
      </c>
      <c r="AQ6450">
        <f>YEAR(Table1[[#This Row],[Order Date]])</f>
        <v>2017</v>
      </c>
      <c r="AR6450" t="str">
        <f>TEXT(Table1[[#This Row],[Order Date]],"mmmm")</f>
        <v>March</v>
      </c>
      <c r="AS6450" t="str">
        <f>"Q"&amp;ROUNDUP(MONTH(Table1[[#This Row],[Order Date]])/3,0)</f>
        <v>Q1</v>
      </c>
      <c r="AT6450">
        <f>IF(Table1[[#This Row],[Sales]]=0,0,Table1[[#This Row],[Profit]]/Table1[[#This Row],[Sales]])</f>
        <v>7.4999999999999997E-2</v>
      </c>
    </row>
    <row r="6451" spans="22:46" x14ac:dyDescent="0.3">
      <c r="V6451">
        <v>6450</v>
      </c>
      <c r="W6451" t="s">
        <v>9693</v>
      </c>
      <c r="X6451" s="1">
        <v>42272</v>
      </c>
      <c r="Y6451" t="s">
        <v>4833</v>
      </c>
      <c r="Z6451" t="s">
        <v>51</v>
      </c>
      <c r="AA6451" t="s">
        <v>5334</v>
      </c>
      <c r="AB6451" t="s">
        <v>5335</v>
      </c>
      <c r="AC6451" t="s">
        <v>25</v>
      </c>
      <c r="AD6451" t="s">
        <v>26</v>
      </c>
      <c r="AE6451" t="s">
        <v>5171</v>
      </c>
      <c r="AF6451" t="s">
        <v>844</v>
      </c>
      <c r="AG6451">
        <v>6450</v>
      </c>
      <c r="AH6451" t="s">
        <v>160</v>
      </c>
      <c r="AI6451" t="s">
        <v>4289</v>
      </c>
      <c r="AJ6451" t="s">
        <v>46</v>
      </c>
      <c r="AK6451" t="s">
        <v>77</v>
      </c>
      <c r="AL6451" t="s">
        <v>4290</v>
      </c>
      <c r="AM6451">
        <v>10.76</v>
      </c>
      <c r="AN6451">
        <v>2</v>
      </c>
      <c r="AO6451">
        <v>0</v>
      </c>
      <c r="AP6451">
        <v>5.1647999999999996</v>
      </c>
      <c r="AQ6451">
        <f>YEAR(Table1[[#This Row],[Order Date]])</f>
        <v>2015</v>
      </c>
      <c r="AR6451" t="str">
        <f>TEXT(Table1[[#This Row],[Order Date]],"mmmm")</f>
        <v>September</v>
      </c>
      <c r="AS6451" t="str">
        <f>"Q"&amp;ROUNDUP(MONTH(Table1[[#This Row],[Order Date]])/3,0)</f>
        <v>Q3</v>
      </c>
      <c r="AT6451">
        <f>IF(Table1[[#This Row],[Sales]]=0,0,Table1[[#This Row],[Profit]]/Table1[[#This Row],[Sales]])</f>
        <v>0.48</v>
      </c>
    </row>
    <row r="6452" spans="22:46" x14ac:dyDescent="0.3">
      <c r="V6452">
        <v>6451</v>
      </c>
      <c r="W6452" t="s">
        <v>9693</v>
      </c>
      <c r="X6452" s="1">
        <v>42272</v>
      </c>
      <c r="Y6452" t="s">
        <v>4833</v>
      </c>
      <c r="Z6452" t="s">
        <v>51</v>
      </c>
      <c r="AA6452" t="s">
        <v>5334</v>
      </c>
      <c r="AB6452" t="s">
        <v>5335</v>
      </c>
      <c r="AC6452" t="s">
        <v>25</v>
      </c>
      <c r="AD6452" t="s">
        <v>26</v>
      </c>
      <c r="AE6452" t="s">
        <v>5171</v>
      </c>
      <c r="AF6452" t="s">
        <v>844</v>
      </c>
      <c r="AG6452">
        <v>6450</v>
      </c>
      <c r="AH6452" t="s">
        <v>160</v>
      </c>
      <c r="AI6452" t="s">
        <v>1740</v>
      </c>
      <c r="AJ6452" t="s">
        <v>46</v>
      </c>
      <c r="AK6452" t="s">
        <v>94</v>
      </c>
      <c r="AL6452" t="s">
        <v>1741</v>
      </c>
      <c r="AM6452">
        <v>45.68</v>
      </c>
      <c r="AN6452">
        <v>2</v>
      </c>
      <c r="AO6452">
        <v>0</v>
      </c>
      <c r="AP6452">
        <v>21.012799999999999</v>
      </c>
      <c r="AQ6452">
        <f>YEAR(Table1[[#This Row],[Order Date]])</f>
        <v>2015</v>
      </c>
      <c r="AR6452" t="str">
        <f>TEXT(Table1[[#This Row],[Order Date]],"mmmm")</f>
        <v>September</v>
      </c>
      <c r="AS6452" t="str">
        <f>"Q"&amp;ROUNDUP(MONTH(Table1[[#This Row],[Order Date]])/3,0)</f>
        <v>Q3</v>
      </c>
      <c r="AT6452">
        <f>IF(Table1[[#This Row],[Sales]]=0,0,Table1[[#This Row],[Profit]]/Table1[[#This Row],[Sales]])</f>
        <v>0.45999999999999996</v>
      </c>
    </row>
    <row r="6453" spans="22:46" x14ac:dyDescent="0.3">
      <c r="V6453">
        <v>6452</v>
      </c>
      <c r="W6453" t="s">
        <v>9693</v>
      </c>
      <c r="X6453" s="1">
        <v>42272</v>
      </c>
      <c r="Y6453" t="s">
        <v>4833</v>
      </c>
      <c r="Z6453" t="s">
        <v>51</v>
      </c>
      <c r="AA6453" t="s">
        <v>5334</v>
      </c>
      <c r="AB6453" t="s">
        <v>5335</v>
      </c>
      <c r="AC6453" t="s">
        <v>25</v>
      </c>
      <c r="AD6453" t="s">
        <v>26</v>
      </c>
      <c r="AE6453" t="s">
        <v>5171</v>
      </c>
      <c r="AF6453" t="s">
        <v>844</v>
      </c>
      <c r="AG6453">
        <v>6450</v>
      </c>
      <c r="AH6453" t="s">
        <v>160</v>
      </c>
      <c r="AI6453" t="s">
        <v>455</v>
      </c>
      <c r="AJ6453" t="s">
        <v>46</v>
      </c>
      <c r="AK6453" t="s">
        <v>70</v>
      </c>
      <c r="AL6453" t="s">
        <v>456</v>
      </c>
      <c r="AM6453">
        <v>6.7</v>
      </c>
      <c r="AN6453">
        <v>1</v>
      </c>
      <c r="AO6453">
        <v>0</v>
      </c>
      <c r="AP6453">
        <v>2.2109999999999999</v>
      </c>
      <c r="AQ6453">
        <f>YEAR(Table1[[#This Row],[Order Date]])</f>
        <v>2015</v>
      </c>
      <c r="AR6453" t="str">
        <f>TEXT(Table1[[#This Row],[Order Date]],"mmmm")</f>
        <v>September</v>
      </c>
      <c r="AS6453" t="str">
        <f>"Q"&amp;ROUNDUP(MONTH(Table1[[#This Row],[Order Date]])/3,0)</f>
        <v>Q3</v>
      </c>
      <c r="AT6453">
        <f>IF(Table1[[#This Row],[Sales]]=0,0,Table1[[#This Row],[Profit]]/Table1[[#This Row],[Sales]])</f>
        <v>0.32999999999999996</v>
      </c>
    </row>
    <row r="6454" spans="22:46" x14ac:dyDescent="0.3">
      <c r="V6454">
        <v>6453</v>
      </c>
      <c r="W6454" t="s">
        <v>9694</v>
      </c>
      <c r="X6454" s="1">
        <v>42357</v>
      </c>
      <c r="Y6454" t="s">
        <v>2086</v>
      </c>
      <c r="Z6454" t="s">
        <v>22</v>
      </c>
      <c r="AA6454" t="s">
        <v>7247</v>
      </c>
      <c r="AB6454" t="s">
        <v>7248</v>
      </c>
      <c r="AC6454" t="s">
        <v>25</v>
      </c>
      <c r="AD6454" t="s">
        <v>26</v>
      </c>
      <c r="AE6454" t="s">
        <v>9695</v>
      </c>
      <c r="AF6454" t="s">
        <v>233</v>
      </c>
      <c r="AG6454">
        <v>60025</v>
      </c>
      <c r="AH6454" t="s">
        <v>111</v>
      </c>
      <c r="AI6454" t="s">
        <v>4339</v>
      </c>
      <c r="AJ6454" t="s">
        <v>73</v>
      </c>
      <c r="AK6454" t="s">
        <v>74</v>
      </c>
      <c r="AL6454" t="s">
        <v>4340</v>
      </c>
      <c r="AM6454">
        <v>158.376</v>
      </c>
      <c r="AN6454">
        <v>3</v>
      </c>
      <c r="AO6454">
        <v>0.2</v>
      </c>
      <c r="AP6454">
        <v>13.857900000000001</v>
      </c>
      <c r="AQ6454">
        <f>YEAR(Table1[[#This Row],[Order Date]])</f>
        <v>2015</v>
      </c>
      <c r="AR6454" t="str">
        <f>TEXT(Table1[[#This Row],[Order Date]],"mmmm")</f>
        <v>December</v>
      </c>
      <c r="AS6454" t="str">
        <f>"Q"&amp;ROUNDUP(MONTH(Table1[[#This Row],[Order Date]])/3,0)</f>
        <v>Q4</v>
      </c>
      <c r="AT6454">
        <f>IF(Table1[[#This Row],[Sales]]=0,0,Table1[[#This Row],[Profit]]/Table1[[#This Row],[Sales]])</f>
        <v>8.7500000000000008E-2</v>
      </c>
    </row>
    <row r="6455" spans="22:46" x14ac:dyDescent="0.3">
      <c r="V6455">
        <v>6454</v>
      </c>
      <c r="W6455" t="s">
        <v>9696</v>
      </c>
      <c r="X6455" s="1">
        <v>42285</v>
      </c>
      <c r="Y6455" t="s">
        <v>2965</v>
      </c>
      <c r="Z6455" t="s">
        <v>51</v>
      </c>
      <c r="AA6455" t="s">
        <v>5116</v>
      </c>
      <c r="AB6455" t="s">
        <v>5117</v>
      </c>
      <c r="AC6455" t="s">
        <v>25</v>
      </c>
      <c r="AD6455" t="s">
        <v>26</v>
      </c>
      <c r="AE6455" t="s">
        <v>203</v>
      </c>
      <c r="AF6455" t="s">
        <v>110</v>
      </c>
      <c r="AG6455">
        <v>77036</v>
      </c>
      <c r="AH6455" t="s">
        <v>111</v>
      </c>
      <c r="AI6455" t="s">
        <v>7358</v>
      </c>
      <c r="AJ6455" t="s">
        <v>46</v>
      </c>
      <c r="AK6455" t="s">
        <v>70</v>
      </c>
      <c r="AL6455" t="s">
        <v>7359</v>
      </c>
      <c r="AM6455">
        <v>3.44</v>
      </c>
      <c r="AN6455">
        <v>2</v>
      </c>
      <c r="AO6455">
        <v>0.2</v>
      </c>
      <c r="AP6455">
        <v>0.55900000000000005</v>
      </c>
      <c r="AQ6455">
        <f>YEAR(Table1[[#This Row],[Order Date]])</f>
        <v>2015</v>
      </c>
      <c r="AR6455" t="str">
        <f>TEXT(Table1[[#This Row],[Order Date]],"mmmm")</f>
        <v>October</v>
      </c>
      <c r="AS6455" t="str">
        <f>"Q"&amp;ROUNDUP(MONTH(Table1[[#This Row],[Order Date]])/3,0)</f>
        <v>Q4</v>
      </c>
      <c r="AT6455">
        <f>IF(Table1[[#This Row],[Sales]]=0,0,Table1[[#This Row],[Profit]]/Table1[[#This Row],[Sales]])</f>
        <v>0.16250000000000001</v>
      </c>
    </row>
    <row r="6456" spans="22:46" x14ac:dyDescent="0.3">
      <c r="V6456">
        <v>6455</v>
      </c>
      <c r="W6456" t="s">
        <v>9697</v>
      </c>
      <c r="X6456" s="1">
        <v>42947</v>
      </c>
      <c r="Y6456" s="1">
        <v>42802</v>
      </c>
      <c r="Z6456" t="s">
        <v>207</v>
      </c>
      <c r="AA6456" t="s">
        <v>7012</v>
      </c>
      <c r="AB6456" t="s">
        <v>7013</v>
      </c>
      <c r="AC6456" t="s">
        <v>25</v>
      </c>
      <c r="AD6456" t="s">
        <v>26</v>
      </c>
      <c r="AE6456" t="s">
        <v>136</v>
      </c>
      <c r="AF6456" t="s">
        <v>43</v>
      </c>
      <c r="AG6456">
        <v>94110</v>
      </c>
      <c r="AH6456" t="s">
        <v>44</v>
      </c>
      <c r="AI6456" t="s">
        <v>448</v>
      </c>
      <c r="AJ6456" t="s">
        <v>46</v>
      </c>
      <c r="AK6456" t="s">
        <v>60</v>
      </c>
      <c r="AL6456" t="s">
        <v>449</v>
      </c>
      <c r="AM6456">
        <v>56.56</v>
      </c>
      <c r="AN6456">
        <v>2</v>
      </c>
      <c r="AO6456">
        <v>0</v>
      </c>
      <c r="AP6456">
        <v>15.2712</v>
      </c>
      <c r="AQ6456">
        <f>YEAR(Table1[[#This Row],[Order Date]])</f>
        <v>2017</v>
      </c>
      <c r="AR6456" t="str">
        <f>TEXT(Table1[[#This Row],[Order Date]],"mmmm")</f>
        <v>July</v>
      </c>
      <c r="AS6456" t="str">
        <f>"Q"&amp;ROUNDUP(MONTH(Table1[[#This Row],[Order Date]])/3,0)</f>
        <v>Q3</v>
      </c>
      <c r="AT6456">
        <f>IF(Table1[[#This Row],[Sales]]=0,0,Table1[[#This Row],[Profit]]/Table1[[#This Row],[Sales]])</f>
        <v>0.27</v>
      </c>
    </row>
    <row r="6457" spans="22:46" x14ac:dyDescent="0.3">
      <c r="V6457">
        <v>6456</v>
      </c>
      <c r="W6457" t="s">
        <v>9697</v>
      </c>
      <c r="X6457" s="1">
        <v>42947</v>
      </c>
      <c r="Y6457" s="1">
        <v>42802</v>
      </c>
      <c r="Z6457" t="s">
        <v>207</v>
      </c>
      <c r="AA6457" t="s">
        <v>7012</v>
      </c>
      <c r="AB6457" t="s">
        <v>7013</v>
      </c>
      <c r="AC6457" t="s">
        <v>25</v>
      </c>
      <c r="AD6457" t="s">
        <v>26</v>
      </c>
      <c r="AE6457" t="s">
        <v>136</v>
      </c>
      <c r="AF6457" t="s">
        <v>43</v>
      </c>
      <c r="AG6457">
        <v>94110</v>
      </c>
      <c r="AH6457" t="s">
        <v>44</v>
      </c>
      <c r="AI6457" t="s">
        <v>5529</v>
      </c>
      <c r="AJ6457" t="s">
        <v>31</v>
      </c>
      <c r="AK6457" t="s">
        <v>67</v>
      </c>
      <c r="AL6457" t="s">
        <v>5530</v>
      </c>
      <c r="AM6457">
        <v>36.96</v>
      </c>
      <c r="AN6457">
        <v>7</v>
      </c>
      <c r="AO6457">
        <v>0</v>
      </c>
      <c r="AP6457">
        <v>11.457599999999999</v>
      </c>
      <c r="AQ6457">
        <f>YEAR(Table1[[#This Row],[Order Date]])</f>
        <v>2017</v>
      </c>
      <c r="AR6457" t="str">
        <f>TEXT(Table1[[#This Row],[Order Date]],"mmmm")</f>
        <v>July</v>
      </c>
      <c r="AS6457" t="str">
        <f>"Q"&amp;ROUNDUP(MONTH(Table1[[#This Row],[Order Date]])/3,0)</f>
        <v>Q3</v>
      </c>
      <c r="AT6457">
        <f>IF(Table1[[#This Row],[Sales]]=0,0,Table1[[#This Row],[Profit]]/Table1[[#This Row],[Sales]])</f>
        <v>0.31</v>
      </c>
    </row>
    <row r="6458" spans="22:46" x14ac:dyDescent="0.3">
      <c r="V6458">
        <v>6457</v>
      </c>
      <c r="W6458" t="s">
        <v>9698</v>
      </c>
      <c r="X6458" s="1">
        <v>41856</v>
      </c>
      <c r="Y6458" s="1">
        <v>41951</v>
      </c>
      <c r="Z6458" t="s">
        <v>51</v>
      </c>
      <c r="AA6458" t="s">
        <v>708</v>
      </c>
      <c r="AB6458" t="s">
        <v>709</v>
      </c>
      <c r="AC6458" t="s">
        <v>41</v>
      </c>
      <c r="AD6458" t="s">
        <v>26</v>
      </c>
      <c r="AE6458" t="s">
        <v>300</v>
      </c>
      <c r="AF6458" t="s">
        <v>301</v>
      </c>
      <c r="AG6458">
        <v>10009</v>
      </c>
      <c r="AH6458" t="s">
        <v>160</v>
      </c>
      <c r="AI6458" t="s">
        <v>5564</v>
      </c>
      <c r="AJ6458" t="s">
        <v>73</v>
      </c>
      <c r="AK6458" t="s">
        <v>74</v>
      </c>
      <c r="AL6458" t="s">
        <v>5565</v>
      </c>
      <c r="AM6458">
        <v>135.99</v>
      </c>
      <c r="AN6458">
        <v>1</v>
      </c>
      <c r="AO6458">
        <v>0</v>
      </c>
      <c r="AP6458">
        <v>36.717300000000002</v>
      </c>
      <c r="AQ6458">
        <f>YEAR(Table1[[#This Row],[Order Date]])</f>
        <v>2014</v>
      </c>
      <c r="AR6458" t="str">
        <f>TEXT(Table1[[#This Row],[Order Date]],"mmmm")</f>
        <v>August</v>
      </c>
      <c r="AS6458" t="str">
        <f>"Q"&amp;ROUNDUP(MONTH(Table1[[#This Row],[Order Date]])/3,0)</f>
        <v>Q3</v>
      </c>
      <c r="AT6458">
        <f>IF(Table1[[#This Row],[Sales]]=0,0,Table1[[#This Row],[Profit]]/Table1[[#This Row],[Sales]])</f>
        <v>0.27</v>
      </c>
    </row>
    <row r="6459" spans="22:46" x14ac:dyDescent="0.3">
      <c r="V6459">
        <v>6458</v>
      </c>
      <c r="W6459" t="s">
        <v>9698</v>
      </c>
      <c r="X6459" s="1">
        <v>41856</v>
      </c>
      <c r="Y6459" s="1">
        <v>41951</v>
      </c>
      <c r="Z6459" t="s">
        <v>51</v>
      </c>
      <c r="AA6459" t="s">
        <v>708</v>
      </c>
      <c r="AB6459" t="s">
        <v>709</v>
      </c>
      <c r="AC6459" t="s">
        <v>41</v>
      </c>
      <c r="AD6459" t="s">
        <v>26</v>
      </c>
      <c r="AE6459" t="s">
        <v>300</v>
      </c>
      <c r="AF6459" t="s">
        <v>301</v>
      </c>
      <c r="AG6459">
        <v>10009</v>
      </c>
      <c r="AH6459" t="s">
        <v>160</v>
      </c>
      <c r="AI6459" t="s">
        <v>7795</v>
      </c>
      <c r="AJ6459" t="s">
        <v>46</v>
      </c>
      <c r="AK6459" t="s">
        <v>70</v>
      </c>
      <c r="AL6459" t="s">
        <v>7796</v>
      </c>
      <c r="AM6459">
        <v>15.96</v>
      </c>
      <c r="AN6459">
        <v>7</v>
      </c>
      <c r="AO6459">
        <v>0</v>
      </c>
      <c r="AP6459">
        <v>7.0224000000000002</v>
      </c>
      <c r="AQ6459">
        <f>YEAR(Table1[[#This Row],[Order Date]])</f>
        <v>2014</v>
      </c>
      <c r="AR6459" t="str">
        <f>TEXT(Table1[[#This Row],[Order Date]],"mmmm")</f>
        <v>August</v>
      </c>
      <c r="AS6459" t="str">
        <f>"Q"&amp;ROUNDUP(MONTH(Table1[[#This Row],[Order Date]])/3,0)</f>
        <v>Q3</v>
      </c>
      <c r="AT6459">
        <f>IF(Table1[[#This Row],[Sales]]=0,0,Table1[[#This Row],[Profit]]/Table1[[#This Row],[Sales]])</f>
        <v>0.44</v>
      </c>
    </row>
    <row r="6460" spans="22:46" x14ac:dyDescent="0.3">
      <c r="V6460">
        <v>6459</v>
      </c>
      <c r="W6460" t="s">
        <v>9699</v>
      </c>
      <c r="X6460" s="1">
        <v>42869</v>
      </c>
      <c r="Y6460" t="s">
        <v>6357</v>
      </c>
      <c r="Z6460" t="s">
        <v>207</v>
      </c>
      <c r="AA6460" t="s">
        <v>3021</v>
      </c>
      <c r="AB6460" t="s">
        <v>3022</v>
      </c>
      <c r="AC6460" t="s">
        <v>41</v>
      </c>
      <c r="AD6460" t="s">
        <v>26</v>
      </c>
      <c r="AE6460" t="s">
        <v>5046</v>
      </c>
      <c r="AF6460" t="s">
        <v>3098</v>
      </c>
      <c r="AG6460">
        <v>21215</v>
      </c>
      <c r="AH6460" t="s">
        <v>160</v>
      </c>
      <c r="AI6460" t="s">
        <v>3825</v>
      </c>
      <c r="AJ6460" t="s">
        <v>46</v>
      </c>
      <c r="AK6460" t="s">
        <v>70</v>
      </c>
      <c r="AL6460" t="s">
        <v>3826</v>
      </c>
      <c r="AM6460">
        <v>3.76</v>
      </c>
      <c r="AN6460">
        <v>2</v>
      </c>
      <c r="AO6460">
        <v>0</v>
      </c>
      <c r="AP6460">
        <v>1.0904</v>
      </c>
      <c r="AQ6460">
        <f>YEAR(Table1[[#This Row],[Order Date]])</f>
        <v>2017</v>
      </c>
      <c r="AR6460" t="str">
        <f>TEXT(Table1[[#This Row],[Order Date]],"mmmm")</f>
        <v>May</v>
      </c>
      <c r="AS6460" t="str">
        <f>"Q"&amp;ROUNDUP(MONTH(Table1[[#This Row],[Order Date]])/3,0)</f>
        <v>Q2</v>
      </c>
      <c r="AT6460">
        <f>IF(Table1[[#This Row],[Sales]]=0,0,Table1[[#This Row],[Profit]]/Table1[[#This Row],[Sales]])</f>
        <v>0.29000000000000004</v>
      </c>
    </row>
    <row r="6461" spans="22:46" x14ac:dyDescent="0.3">
      <c r="V6461">
        <v>6460</v>
      </c>
      <c r="W6461" t="s">
        <v>9699</v>
      </c>
      <c r="X6461" s="1">
        <v>42869</v>
      </c>
      <c r="Y6461" t="s">
        <v>6357</v>
      </c>
      <c r="Z6461" t="s">
        <v>207</v>
      </c>
      <c r="AA6461" t="s">
        <v>3021</v>
      </c>
      <c r="AB6461" t="s">
        <v>3022</v>
      </c>
      <c r="AC6461" t="s">
        <v>41</v>
      </c>
      <c r="AD6461" t="s">
        <v>26</v>
      </c>
      <c r="AE6461" t="s">
        <v>5046</v>
      </c>
      <c r="AF6461" t="s">
        <v>3098</v>
      </c>
      <c r="AG6461">
        <v>21215</v>
      </c>
      <c r="AH6461" t="s">
        <v>160</v>
      </c>
      <c r="AI6461" t="s">
        <v>1859</v>
      </c>
      <c r="AJ6461" t="s">
        <v>46</v>
      </c>
      <c r="AK6461" t="s">
        <v>70</v>
      </c>
      <c r="AL6461" t="s">
        <v>1860</v>
      </c>
      <c r="AM6461">
        <v>14.7</v>
      </c>
      <c r="AN6461">
        <v>5</v>
      </c>
      <c r="AO6461">
        <v>0</v>
      </c>
      <c r="AP6461">
        <v>6.6150000000000002</v>
      </c>
      <c r="AQ6461">
        <f>YEAR(Table1[[#This Row],[Order Date]])</f>
        <v>2017</v>
      </c>
      <c r="AR6461" t="str">
        <f>TEXT(Table1[[#This Row],[Order Date]],"mmmm")</f>
        <v>May</v>
      </c>
      <c r="AS6461" t="str">
        <f>"Q"&amp;ROUNDUP(MONTH(Table1[[#This Row],[Order Date]])/3,0)</f>
        <v>Q2</v>
      </c>
      <c r="AT6461">
        <f>IF(Table1[[#This Row],[Sales]]=0,0,Table1[[#This Row],[Profit]]/Table1[[#This Row],[Sales]])</f>
        <v>0.45</v>
      </c>
    </row>
    <row r="6462" spans="22:46" x14ac:dyDescent="0.3">
      <c r="V6462">
        <v>6461</v>
      </c>
      <c r="W6462" t="s">
        <v>9699</v>
      </c>
      <c r="X6462" s="1">
        <v>42869</v>
      </c>
      <c r="Y6462" t="s">
        <v>6357</v>
      </c>
      <c r="Z6462" t="s">
        <v>207</v>
      </c>
      <c r="AA6462" t="s">
        <v>3021</v>
      </c>
      <c r="AB6462" t="s">
        <v>3022</v>
      </c>
      <c r="AC6462" t="s">
        <v>41</v>
      </c>
      <c r="AD6462" t="s">
        <v>26</v>
      </c>
      <c r="AE6462" t="s">
        <v>5046</v>
      </c>
      <c r="AF6462" t="s">
        <v>3098</v>
      </c>
      <c r="AG6462">
        <v>21215</v>
      </c>
      <c r="AH6462" t="s">
        <v>160</v>
      </c>
      <c r="AI6462" t="s">
        <v>6792</v>
      </c>
      <c r="AJ6462" t="s">
        <v>46</v>
      </c>
      <c r="AK6462" t="s">
        <v>70</v>
      </c>
      <c r="AL6462" t="s">
        <v>6793</v>
      </c>
      <c r="AM6462">
        <v>37.200000000000003</v>
      </c>
      <c r="AN6462">
        <v>5</v>
      </c>
      <c r="AO6462">
        <v>0</v>
      </c>
      <c r="AP6462">
        <v>9.3000000000000007</v>
      </c>
      <c r="AQ6462">
        <f>YEAR(Table1[[#This Row],[Order Date]])</f>
        <v>2017</v>
      </c>
      <c r="AR6462" t="str">
        <f>TEXT(Table1[[#This Row],[Order Date]],"mmmm")</f>
        <v>May</v>
      </c>
      <c r="AS6462" t="str">
        <f>"Q"&amp;ROUNDUP(MONTH(Table1[[#This Row],[Order Date]])/3,0)</f>
        <v>Q2</v>
      </c>
      <c r="AT6462">
        <f>IF(Table1[[#This Row],[Sales]]=0,0,Table1[[#This Row],[Profit]]/Table1[[#This Row],[Sales]])</f>
        <v>0.25</v>
      </c>
    </row>
    <row r="6463" spans="22:46" x14ac:dyDescent="0.3">
      <c r="V6463">
        <v>6462</v>
      </c>
      <c r="W6463" t="s">
        <v>9699</v>
      </c>
      <c r="X6463" s="1">
        <v>42869</v>
      </c>
      <c r="Y6463" t="s">
        <v>6357</v>
      </c>
      <c r="Z6463" t="s">
        <v>207</v>
      </c>
      <c r="AA6463" t="s">
        <v>3021</v>
      </c>
      <c r="AB6463" t="s">
        <v>3022</v>
      </c>
      <c r="AC6463" t="s">
        <v>41</v>
      </c>
      <c r="AD6463" t="s">
        <v>26</v>
      </c>
      <c r="AE6463" t="s">
        <v>5046</v>
      </c>
      <c r="AF6463" t="s">
        <v>3098</v>
      </c>
      <c r="AG6463">
        <v>21215</v>
      </c>
      <c r="AH6463" t="s">
        <v>160</v>
      </c>
      <c r="AI6463" t="s">
        <v>4690</v>
      </c>
      <c r="AJ6463" t="s">
        <v>73</v>
      </c>
      <c r="AK6463" t="s">
        <v>176</v>
      </c>
      <c r="AL6463" t="s">
        <v>4691</v>
      </c>
      <c r="AM6463">
        <v>89.97</v>
      </c>
      <c r="AN6463">
        <v>3</v>
      </c>
      <c r="AO6463">
        <v>0</v>
      </c>
      <c r="AP6463">
        <v>18.893699999999999</v>
      </c>
      <c r="AQ6463">
        <f>YEAR(Table1[[#This Row],[Order Date]])</f>
        <v>2017</v>
      </c>
      <c r="AR6463" t="str">
        <f>TEXT(Table1[[#This Row],[Order Date]],"mmmm")</f>
        <v>May</v>
      </c>
      <c r="AS6463" t="str">
        <f>"Q"&amp;ROUNDUP(MONTH(Table1[[#This Row],[Order Date]])/3,0)</f>
        <v>Q2</v>
      </c>
      <c r="AT6463">
        <f>IF(Table1[[#This Row],[Sales]]=0,0,Table1[[#This Row],[Profit]]/Table1[[#This Row],[Sales]])</f>
        <v>0.21</v>
      </c>
    </row>
    <row r="6464" spans="22:46" x14ac:dyDescent="0.3">
      <c r="V6464">
        <v>6463</v>
      </c>
      <c r="W6464" t="s">
        <v>9699</v>
      </c>
      <c r="X6464" s="1">
        <v>42869</v>
      </c>
      <c r="Y6464" t="s">
        <v>6357</v>
      </c>
      <c r="Z6464" t="s">
        <v>207</v>
      </c>
      <c r="AA6464" t="s">
        <v>3021</v>
      </c>
      <c r="AB6464" t="s">
        <v>3022</v>
      </c>
      <c r="AC6464" t="s">
        <v>41</v>
      </c>
      <c r="AD6464" t="s">
        <v>26</v>
      </c>
      <c r="AE6464" t="s">
        <v>5046</v>
      </c>
      <c r="AF6464" t="s">
        <v>3098</v>
      </c>
      <c r="AG6464">
        <v>21215</v>
      </c>
      <c r="AH6464" t="s">
        <v>160</v>
      </c>
      <c r="AI6464" t="s">
        <v>7673</v>
      </c>
      <c r="AJ6464" t="s">
        <v>31</v>
      </c>
      <c r="AK6464" t="s">
        <v>35</v>
      </c>
      <c r="AL6464" t="s">
        <v>7674</v>
      </c>
      <c r="AM6464">
        <v>261.95999999999998</v>
      </c>
      <c r="AN6464">
        <v>2</v>
      </c>
      <c r="AO6464">
        <v>0</v>
      </c>
      <c r="AP6464">
        <v>23.5764</v>
      </c>
      <c r="AQ6464">
        <f>YEAR(Table1[[#This Row],[Order Date]])</f>
        <v>2017</v>
      </c>
      <c r="AR6464" t="str">
        <f>TEXT(Table1[[#This Row],[Order Date]],"mmmm")</f>
        <v>May</v>
      </c>
      <c r="AS6464" t="str">
        <f>"Q"&amp;ROUNDUP(MONTH(Table1[[#This Row],[Order Date]])/3,0)</f>
        <v>Q2</v>
      </c>
      <c r="AT6464">
        <f>IF(Table1[[#This Row],[Sales]]=0,0,Table1[[#This Row],[Profit]]/Table1[[#This Row],[Sales]])</f>
        <v>9.0000000000000011E-2</v>
      </c>
    </row>
    <row r="6465" spans="22:46" x14ac:dyDescent="0.3">
      <c r="V6465">
        <v>6464</v>
      </c>
      <c r="W6465" t="s">
        <v>9699</v>
      </c>
      <c r="X6465" s="1">
        <v>42869</v>
      </c>
      <c r="Y6465" t="s">
        <v>6357</v>
      </c>
      <c r="Z6465" t="s">
        <v>207</v>
      </c>
      <c r="AA6465" t="s">
        <v>3021</v>
      </c>
      <c r="AB6465" t="s">
        <v>3022</v>
      </c>
      <c r="AC6465" t="s">
        <v>41</v>
      </c>
      <c r="AD6465" t="s">
        <v>26</v>
      </c>
      <c r="AE6465" t="s">
        <v>5046</v>
      </c>
      <c r="AF6465" t="s">
        <v>3098</v>
      </c>
      <c r="AG6465">
        <v>21215</v>
      </c>
      <c r="AH6465" t="s">
        <v>160</v>
      </c>
      <c r="AI6465" t="s">
        <v>960</v>
      </c>
      <c r="AJ6465" t="s">
        <v>46</v>
      </c>
      <c r="AK6465" t="s">
        <v>47</v>
      </c>
      <c r="AL6465" t="s">
        <v>961</v>
      </c>
      <c r="AM6465">
        <v>74</v>
      </c>
      <c r="AN6465">
        <v>5</v>
      </c>
      <c r="AO6465">
        <v>0</v>
      </c>
      <c r="AP6465">
        <v>37</v>
      </c>
      <c r="AQ6465">
        <f>YEAR(Table1[[#This Row],[Order Date]])</f>
        <v>2017</v>
      </c>
      <c r="AR6465" t="str">
        <f>TEXT(Table1[[#This Row],[Order Date]],"mmmm")</f>
        <v>May</v>
      </c>
      <c r="AS6465" t="str">
        <f>"Q"&amp;ROUNDUP(MONTH(Table1[[#This Row],[Order Date]])/3,0)</f>
        <v>Q2</v>
      </c>
      <c r="AT6465">
        <f>IF(Table1[[#This Row],[Sales]]=0,0,Table1[[#This Row],[Profit]]/Table1[[#This Row],[Sales]])</f>
        <v>0.5</v>
      </c>
    </row>
    <row r="6466" spans="22:46" x14ac:dyDescent="0.3">
      <c r="V6466">
        <v>6465</v>
      </c>
      <c r="W6466" t="s">
        <v>9700</v>
      </c>
      <c r="X6466" s="1">
        <v>42635</v>
      </c>
      <c r="Y6466" t="s">
        <v>1482</v>
      </c>
      <c r="Z6466" t="s">
        <v>51</v>
      </c>
      <c r="AA6466" t="s">
        <v>3342</v>
      </c>
      <c r="AB6466" t="s">
        <v>3343</v>
      </c>
      <c r="AC6466" t="s">
        <v>108</v>
      </c>
      <c r="AD6466" t="s">
        <v>26</v>
      </c>
      <c r="AE6466" t="s">
        <v>1657</v>
      </c>
      <c r="AF6466" t="s">
        <v>28</v>
      </c>
      <c r="AG6466">
        <v>40214</v>
      </c>
      <c r="AH6466" t="s">
        <v>29</v>
      </c>
      <c r="AI6466" t="s">
        <v>7038</v>
      </c>
      <c r="AJ6466" t="s">
        <v>31</v>
      </c>
      <c r="AK6466" t="s">
        <v>67</v>
      </c>
      <c r="AL6466" t="s">
        <v>7039</v>
      </c>
      <c r="AM6466">
        <v>13.28</v>
      </c>
      <c r="AN6466">
        <v>2</v>
      </c>
      <c r="AO6466">
        <v>0</v>
      </c>
      <c r="AP6466">
        <v>6.3743999999999996</v>
      </c>
      <c r="AQ6466">
        <f>YEAR(Table1[[#This Row],[Order Date]])</f>
        <v>2016</v>
      </c>
      <c r="AR6466" t="str">
        <f>TEXT(Table1[[#This Row],[Order Date]],"mmmm")</f>
        <v>September</v>
      </c>
      <c r="AS6466" t="str">
        <f>"Q"&amp;ROUNDUP(MONTH(Table1[[#This Row],[Order Date]])/3,0)</f>
        <v>Q3</v>
      </c>
      <c r="AT6466">
        <f>IF(Table1[[#This Row],[Sales]]=0,0,Table1[[#This Row],[Profit]]/Table1[[#This Row],[Sales]])</f>
        <v>0.48</v>
      </c>
    </row>
    <row r="6467" spans="22:46" x14ac:dyDescent="0.3">
      <c r="V6467">
        <v>6466</v>
      </c>
      <c r="W6467" t="s">
        <v>9701</v>
      </c>
      <c r="X6467" s="1">
        <v>42321</v>
      </c>
      <c r="Y6467" t="s">
        <v>512</v>
      </c>
      <c r="Z6467" t="s">
        <v>51</v>
      </c>
      <c r="AA6467" t="s">
        <v>2054</v>
      </c>
      <c r="AB6467" t="s">
        <v>2055</v>
      </c>
      <c r="AC6467" t="s">
        <v>25</v>
      </c>
      <c r="AD6467" t="s">
        <v>26</v>
      </c>
      <c r="AE6467" t="s">
        <v>9486</v>
      </c>
      <c r="AF6467" t="s">
        <v>379</v>
      </c>
      <c r="AG6467">
        <v>37087</v>
      </c>
      <c r="AH6467" t="s">
        <v>29</v>
      </c>
      <c r="AI6467" t="s">
        <v>9137</v>
      </c>
      <c r="AJ6467" t="s">
        <v>46</v>
      </c>
      <c r="AK6467" t="s">
        <v>60</v>
      </c>
      <c r="AL6467" t="s">
        <v>9138</v>
      </c>
      <c r="AM6467">
        <v>84.96</v>
      </c>
      <c r="AN6467">
        <v>6</v>
      </c>
      <c r="AO6467">
        <v>0.2</v>
      </c>
      <c r="AP6467">
        <v>6.3719999999999999</v>
      </c>
      <c r="AQ6467">
        <f>YEAR(Table1[[#This Row],[Order Date]])</f>
        <v>2015</v>
      </c>
      <c r="AR6467" t="str">
        <f>TEXT(Table1[[#This Row],[Order Date]],"mmmm")</f>
        <v>November</v>
      </c>
      <c r="AS6467" t="str">
        <f>"Q"&amp;ROUNDUP(MONTH(Table1[[#This Row],[Order Date]])/3,0)</f>
        <v>Q4</v>
      </c>
      <c r="AT6467">
        <f>IF(Table1[[#This Row],[Sales]]=0,0,Table1[[#This Row],[Profit]]/Table1[[#This Row],[Sales]])</f>
        <v>7.5000000000000011E-2</v>
      </c>
    </row>
    <row r="6468" spans="22:46" x14ac:dyDescent="0.3">
      <c r="V6468">
        <v>6467</v>
      </c>
      <c r="W6468" t="s">
        <v>9702</v>
      </c>
      <c r="X6468" s="1">
        <v>42877</v>
      </c>
      <c r="Y6468" t="s">
        <v>9369</v>
      </c>
      <c r="Z6468" t="s">
        <v>22</v>
      </c>
      <c r="AA6468" t="s">
        <v>171</v>
      </c>
      <c r="AB6468" t="s">
        <v>172</v>
      </c>
      <c r="AC6468" t="s">
        <v>25</v>
      </c>
      <c r="AD6468" t="s">
        <v>26</v>
      </c>
      <c r="AE6468" t="s">
        <v>42</v>
      </c>
      <c r="AF6468" t="s">
        <v>43</v>
      </c>
      <c r="AG6468">
        <v>90008</v>
      </c>
      <c r="AH6468" t="s">
        <v>44</v>
      </c>
      <c r="AI6468" t="s">
        <v>7763</v>
      </c>
      <c r="AJ6468" t="s">
        <v>73</v>
      </c>
      <c r="AK6468" t="s">
        <v>176</v>
      </c>
      <c r="AL6468" t="s">
        <v>7764</v>
      </c>
      <c r="AM6468">
        <v>68.459999999999994</v>
      </c>
      <c r="AN6468">
        <v>7</v>
      </c>
      <c r="AO6468">
        <v>0</v>
      </c>
      <c r="AP6468">
        <v>25.330200000000001</v>
      </c>
      <c r="AQ6468">
        <f>YEAR(Table1[[#This Row],[Order Date]])</f>
        <v>2017</v>
      </c>
      <c r="AR6468" t="str">
        <f>TEXT(Table1[[#This Row],[Order Date]],"mmmm")</f>
        <v>May</v>
      </c>
      <c r="AS6468" t="str">
        <f>"Q"&amp;ROUNDUP(MONTH(Table1[[#This Row],[Order Date]])/3,0)</f>
        <v>Q2</v>
      </c>
      <c r="AT6468">
        <f>IF(Table1[[#This Row],[Sales]]=0,0,Table1[[#This Row],[Profit]]/Table1[[#This Row],[Sales]])</f>
        <v>0.37000000000000005</v>
      </c>
    </row>
    <row r="6469" spans="22:46" x14ac:dyDescent="0.3">
      <c r="V6469">
        <v>6468</v>
      </c>
      <c r="W6469" t="s">
        <v>9703</v>
      </c>
      <c r="X6469" s="1">
        <v>42706</v>
      </c>
      <c r="Y6469" s="1">
        <v>42594</v>
      </c>
      <c r="Z6469" t="s">
        <v>51</v>
      </c>
      <c r="AA6469" t="s">
        <v>4616</v>
      </c>
      <c r="AB6469" t="s">
        <v>4617</v>
      </c>
      <c r="AC6469" t="s">
        <v>108</v>
      </c>
      <c r="AD6469" t="s">
        <v>26</v>
      </c>
      <c r="AE6469" t="s">
        <v>4036</v>
      </c>
      <c r="AF6469" t="s">
        <v>1572</v>
      </c>
      <c r="AG6469">
        <v>2908</v>
      </c>
      <c r="AH6469" t="s">
        <v>160</v>
      </c>
      <c r="AI6469" t="s">
        <v>1774</v>
      </c>
      <c r="AJ6469" t="s">
        <v>46</v>
      </c>
      <c r="AK6469" t="s">
        <v>60</v>
      </c>
      <c r="AL6469" t="s">
        <v>1775</v>
      </c>
      <c r="AM6469">
        <v>2079.4</v>
      </c>
      <c r="AN6469">
        <v>5</v>
      </c>
      <c r="AO6469">
        <v>0</v>
      </c>
      <c r="AP6469">
        <v>582.23199999999997</v>
      </c>
      <c r="AQ6469">
        <f>YEAR(Table1[[#This Row],[Order Date]])</f>
        <v>2016</v>
      </c>
      <c r="AR6469" t="str">
        <f>TEXT(Table1[[#This Row],[Order Date]],"mmmm")</f>
        <v>December</v>
      </c>
      <c r="AS6469" t="str">
        <f>"Q"&amp;ROUNDUP(MONTH(Table1[[#This Row],[Order Date]])/3,0)</f>
        <v>Q4</v>
      </c>
      <c r="AT6469">
        <f>IF(Table1[[#This Row],[Sales]]=0,0,Table1[[#This Row],[Profit]]/Table1[[#This Row],[Sales]])</f>
        <v>0.27999999999999997</v>
      </c>
    </row>
    <row r="6470" spans="22:46" x14ac:dyDescent="0.3">
      <c r="V6470">
        <v>6469</v>
      </c>
      <c r="W6470" t="s">
        <v>9703</v>
      </c>
      <c r="X6470" s="1">
        <v>42706</v>
      </c>
      <c r="Y6470" s="1">
        <v>42594</v>
      </c>
      <c r="Z6470" t="s">
        <v>51</v>
      </c>
      <c r="AA6470" t="s">
        <v>4616</v>
      </c>
      <c r="AB6470" t="s">
        <v>4617</v>
      </c>
      <c r="AC6470" t="s">
        <v>108</v>
      </c>
      <c r="AD6470" t="s">
        <v>26</v>
      </c>
      <c r="AE6470" t="s">
        <v>4036</v>
      </c>
      <c r="AF6470" t="s">
        <v>1572</v>
      </c>
      <c r="AG6470">
        <v>2908</v>
      </c>
      <c r="AH6470" t="s">
        <v>160</v>
      </c>
      <c r="AI6470" t="s">
        <v>4770</v>
      </c>
      <c r="AJ6470" t="s">
        <v>73</v>
      </c>
      <c r="AK6470" t="s">
        <v>74</v>
      </c>
      <c r="AL6470" t="s">
        <v>4771</v>
      </c>
      <c r="AM6470">
        <v>629.95000000000005</v>
      </c>
      <c r="AN6470">
        <v>5</v>
      </c>
      <c r="AO6470">
        <v>0</v>
      </c>
      <c r="AP6470">
        <v>176.386</v>
      </c>
      <c r="AQ6470">
        <f>YEAR(Table1[[#This Row],[Order Date]])</f>
        <v>2016</v>
      </c>
      <c r="AR6470" t="str">
        <f>TEXT(Table1[[#This Row],[Order Date]],"mmmm")</f>
        <v>December</v>
      </c>
      <c r="AS6470" t="str">
        <f>"Q"&amp;ROUNDUP(MONTH(Table1[[#This Row],[Order Date]])/3,0)</f>
        <v>Q4</v>
      </c>
      <c r="AT6470">
        <f>IF(Table1[[#This Row],[Sales]]=0,0,Table1[[#This Row],[Profit]]/Table1[[#This Row],[Sales]])</f>
        <v>0.27999999999999997</v>
      </c>
    </row>
    <row r="6471" spans="22:46" x14ac:dyDescent="0.3">
      <c r="V6471">
        <v>6470</v>
      </c>
      <c r="W6471" t="s">
        <v>9703</v>
      </c>
      <c r="X6471" s="1">
        <v>42706</v>
      </c>
      <c r="Y6471" s="1">
        <v>42594</v>
      </c>
      <c r="Z6471" t="s">
        <v>51</v>
      </c>
      <c r="AA6471" t="s">
        <v>4616</v>
      </c>
      <c r="AB6471" t="s">
        <v>4617</v>
      </c>
      <c r="AC6471" t="s">
        <v>108</v>
      </c>
      <c r="AD6471" t="s">
        <v>26</v>
      </c>
      <c r="AE6471" t="s">
        <v>4036</v>
      </c>
      <c r="AF6471" t="s">
        <v>1572</v>
      </c>
      <c r="AG6471">
        <v>2908</v>
      </c>
      <c r="AH6471" t="s">
        <v>160</v>
      </c>
      <c r="AI6471" t="s">
        <v>1933</v>
      </c>
      <c r="AJ6471" t="s">
        <v>31</v>
      </c>
      <c r="AK6471" t="s">
        <v>67</v>
      </c>
      <c r="AL6471" t="s">
        <v>8911</v>
      </c>
      <c r="AM6471">
        <v>72.42</v>
      </c>
      <c r="AN6471">
        <v>6</v>
      </c>
      <c r="AO6471">
        <v>0</v>
      </c>
      <c r="AP6471">
        <v>23.898599999999998</v>
      </c>
      <c r="AQ6471">
        <f>YEAR(Table1[[#This Row],[Order Date]])</f>
        <v>2016</v>
      </c>
      <c r="AR6471" t="str">
        <f>TEXT(Table1[[#This Row],[Order Date]],"mmmm")</f>
        <v>December</v>
      </c>
      <c r="AS6471" t="str">
        <f>"Q"&amp;ROUNDUP(MONTH(Table1[[#This Row],[Order Date]])/3,0)</f>
        <v>Q4</v>
      </c>
      <c r="AT6471">
        <f>IF(Table1[[#This Row],[Sales]]=0,0,Table1[[#This Row],[Profit]]/Table1[[#This Row],[Sales]])</f>
        <v>0.32999999999999996</v>
      </c>
    </row>
    <row r="6472" spans="22:46" x14ac:dyDescent="0.3">
      <c r="V6472">
        <v>6471</v>
      </c>
      <c r="W6472" t="s">
        <v>9704</v>
      </c>
      <c r="X6472" s="1">
        <v>42245</v>
      </c>
      <c r="Y6472" s="1">
        <v>42044</v>
      </c>
      <c r="Z6472" t="s">
        <v>51</v>
      </c>
      <c r="AA6472" t="s">
        <v>3593</v>
      </c>
      <c r="AB6472" t="s">
        <v>3594</v>
      </c>
      <c r="AC6472" t="s">
        <v>108</v>
      </c>
      <c r="AD6472" t="s">
        <v>26</v>
      </c>
      <c r="AE6472" t="s">
        <v>993</v>
      </c>
      <c r="AF6472" t="s">
        <v>267</v>
      </c>
      <c r="AG6472">
        <v>48234</v>
      </c>
      <c r="AH6472" t="s">
        <v>111</v>
      </c>
      <c r="AI6472" t="s">
        <v>4339</v>
      </c>
      <c r="AJ6472" t="s">
        <v>73</v>
      </c>
      <c r="AK6472" t="s">
        <v>74</v>
      </c>
      <c r="AL6472" t="s">
        <v>4340</v>
      </c>
      <c r="AM6472">
        <v>131.97999999999999</v>
      </c>
      <c r="AN6472">
        <v>2</v>
      </c>
      <c r="AO6472">
        <v>0</v>
      </c>
      <c r="AP6472">
        <v>35.634599999999999</v>
      </c>
      <c r="AQ6472">
        <f>YEAR(Table1[[#This Row],[Order Date]])</f>
        <v>2015</v>
      </c>
      <c r="AR6472" t="str">
        <f>TEXT(Table1[[#This Row],[Order Date]],"mmmm")</f>
        <v>August</v>
      </c>
      <c r="AS6472" t="str">
        <f>"Q"&amp;ROUNDUP(MONTH(Table1[[#This Row],[Order Date]])/3,0)</f>
        <v>Q3</v>
      </c>
      <c r="AT6472">
        <f>IF(Table1[[#This Row],[Sales]]=0,0,Table1[[#This Row],[Profit]]/Table1[[#This Row],[Sales]])</f>
        <v>0.27</v>
      </c>
    </row>
    <row r="6473" spans="22:46" x14ac:dyDescent="0.3">
      <c r="V6473">
        <v>6472</v>
      </c>
      <c r="W6473" t="s">
        <v>9704</v>
      </c>
      <c r="X6473" s="1">
        <v>42245</v>
      </c>
      <c r="Y6473" s="1">
        <v>42044</v>
      </c>
      <c r="Z6473" t="s">
        <v>51</v>
      </c>
      <c r="AA6473" t="s">
        <v>3593</v>
      </c>
      <c r="AB6473" t="s">
        <v>3594</v>
      </c>
      <c r="AC6473" t="s">
        <v>108</v>
      </c>
      <c r="AD6473" t="s">
        <v>26</v>
      </c>
      <c r="AE6473" t="s">
        <v>993</v>
      </c>
      <c r="AF6473" t="s">
        <v>267</v>
      </c>
      <c r="AG6473">
        <v>48234</v>
      </c>
      <c r="AH6473" t="s">
        <v>111</v>
      </c>
      <c r="AI6473" t="s">
        <v>4245</v>
      </c>
      <c r="AJ6473" t="s">
        <v>73</v>
      </c>
      <c r="AK6473" t="s">
        <v>176</v>
      </c>
      <c r="AL6473" t="s">
        <v>4246</v>
      </c>
      <c r="AM6473">
        <v>114.52</v>
      </c>
      <c r="AN6473">
        <v>7</v>
      </c>
      <c r="AO6473">
        <v>0</v>
      </c>
      <c r="AP6473">
        <v>11.452</v>
      </c>
      <c r="AQ6473">
        <f>YEAR(Table1[[#This Row],[Order Date]])</f>
        <v>2015</v>
      </c>
      <c r="AR6473" t="str">
        <f>TEXT(Table1[[#This Row],[Order Date]],"mmmm")</f>
        <v>August</v>
      </c>
      <c r="AS6473" t="str">
        <f>"Q"&amp;ROUNDUP(MONTH(Table1[[#This Row],[Order Date]])/3,0)</f>
        <v>Q3</v>
      </c>
      <c r="AT6473">
        <f>IF(Table1[[#This Row],[Sales]]=0,0,Table1[[#This Row],[Profit]]/Table1[[#This Row],[Sales]])</f>
        <v>0.1</v>
      </c>
    </row>
    <row r="6474" spans="22:46" x14ac:dyDescent="0.3">
      <c r="V6474">
        <v>6473</v>
      </c>
      <c r="W6474" t="s">
        <v>9705</v>
      </c>
      <c r="X6474" s="1">
        <v>41796</v>
      </c>
      <c r="Y6474" s="1">
        <v>41918</v>
      </c>
      <c r="Z6474" t="s">
        <v>51</v>
      </c>
      <c r="AA6474" t="s">
        <v>7776</v>
      </c>
      <c r="AB6474" t="s">
        <v>7777</v>
      </c>
      <c r="AC6474" t="s">
        <v>108</v>
      </c>
      <c r="AD6474" t="s">
        <v>26</v>
      </c>
      <c r="AE6474" t="s">
        <v>203</v>
      </c>
      <c r="AF6474" t="s">
        <v>110</v>
      </c>
      <c r="AG6474">
        <v>77070</v>
      </c>
      <c r="AH6474" t="s">
        <v>111</v>
      </c>
      <c r="AI6474" t="s">
        <v>1342</v>
      </c>
      <c r="AJ6474" t="s">
        <v>46</v>
      </c>
      <c r="AK6474" t="s">
        <v>47</v>
      </c>
      <c r="AL6474" t="s">
        <v>1343</v>
      </c>
      <c r="AM6474">
        <v>100.24</v>
      </c>
      <c r="AN6474">
        <v>10</v>
      </c>
      <c r="AO6474">
        <v>0.2</v>
      </c>
      <c r="AP6474">
        <v>33.831000000000003</v>
      </c>
      <c r="AQ6474">
        <f>YEAR(Table1[[#This Row],[Order Date]])</f>
        <v>2014</v>
      </c>
      <c r="AR6474" t="str">
        <f>TEXT(Table1[[#This Row],[Order Date]],"mmmm")</f>
        <v>June</v>
      </c>
      <c r="AS6474" t="str">
        <f>"Q"&amp;ROUNDUP(MONTH(Table1[[#This Row],[Order Date]])/3,0)</f>
        <v>Q2</v>
      </c>
      <c r="AT6474">
        <f>IF(Table1[[#This Row],[Sales]]=0,0,Table1[[#This Row],[Profit]]/Table1[[#This Row],[Sales]])</f>
        <v>0.33750000000000002</v>
      </c>
    </row>
    <row r="6475" spans="22:46" x14ac:dyDescent="0.3">
      <c r="V6475">
        <v>6474</v>
      </c>
      <c r="W6475" t="s">
        <v>9706</v>
      </c>
      <c r="X6475" s="1">
        <v>42447</v>
      </c>
      <c r="Y6475" t="s">
        <v>2220</v>
      </c>
      <c r="Z6475" t="s">
        <v>22</v>
      </c>
      <c r="AA6475" t="s">
        <v>724</v>
      </c>
      <c r="AB6475" t="s">
        <v>725</v>
      </c>
      <c r="AC6475" t="s">
        <v>25</v>
      </c>
      <c r="AD6475" t="s">
        <v>26</v>
      </c>
      <c r="AE6475" t="s">
        <v>432</v>
      </c>
      <c r="AF6475" t="s">
        <v>379</v>
      </c>
      <c r="AG6475">
        <v>38401</v>
      </c>
      <c r="AH6475" t="s">
        <v>29</v>
      </c>
      <c r="AI6475" t="s">
        <v>4256</v>
      </c>
      <c r="AJ6475" t="s">
        <v>46</v>
      </c>
      <c r="AK6475" t="s">
        <v>80</v>
      </c>
      <c r="AL6475" t="s">
        <v>4257</v>
      </c>
      <c r="AM6475">
        <v>871.8</v>
      </c>
      <c r="AN6475">
        <v>3</v>
      </c>
      <c r="AO6475">
        <v>0.2</v>
      </c>
      <c r="AP6475">
        <v>87.18</v>
      </c>
      <c r="AQ6475">
        <f>YEAR(Table1[[#This Row],[Order Date]])</f>
        <v>2016</v>
      </c>
      <c r="AR6475" t="str">
        <f>TEXT(Table1[[#This Row],[Order Date]],"mmmm")</f>
        <v>March</v>
      </c>
      <c r="AS6475" t="str">
        <f>"Q"&amp;ROUNDUP(MONTH(Table1[[#This Row],[Order Date]])/3,0)</f>
        <v>Q1</v>
      </c>
      <c r="AT6475">
        <f>IF(Table1[[#This Row],[Sales]]=0,0,Table1[[#This Row],[Profit]]/Table1[[#This Row],[Sales]])</f>
        <v>0.10000000000000002</v>
      </c>
    </row>
    <row r="6476" spans="22:46" x14ac:dyDescent="0.3">
      <c r="V6476">
        <v>6475</v>
      </c>
      <c r="W6476" t="s">
        <v>9707</v>
      </c>
      <c r="X6476" s="1">
        <v>41653</v>
      </c>
      <c r="Y6476" t="s">
        <v>2726</v>
      </c>
      <c r="Z6476" t="s">
        <v>207</v>
      </c>
      <c r="AA6476" t="s">
        <v>346</v>
      </c>
      <c r="AB6476" t="s">
        <v>347</v>
      </c>
      <c r="AC6476" t="s">
        <v>41</v>
      </c>
      <c r="AD6476" t="s">
        <v>26</v>
      </c>
      <c r="AE6476" t="s">
        <v>158</v>
      </c>
      <c r="AF6476" t="s">
        <v>159</v>
      </c>
      <c r="AG6476">
        <v>19140</v>
      </c>
      <c r="AH6476" t="s">
        <v>160</v>
      </c>
      <c r="AI6476" t="s">
        <v>4072</v>
      </c>
      <c r="AJ6476" t="s">
        <v>31</v>
      </c>
      <c r="AK6476" t="s">
        <v>32</v>
      </c>
      <c r="AL6476" t="s">
        <v>4073</v>
      </c>
      <c r="AM6476">
        <v>61.96</v>
      </c>
      <c r="AN6476">
        <v>4</v>
      </c>
      <c r="AO6476">
        <v>0.5</v>
      </c>
      <c r="AP6476">
        <v>-53.285600000000002</v>
      </c>
      <c r="AQ6476">
        <f>YEAR(Table1[[#This Row],[Order Date]])</f>
        <v>2014</v>
      </c>
      <c r="AR6476" t="str">
        <f>TEXT(Table1[[#This Row],[Order Date]],"mmmm")</f>
        <v>January</v>
      </c>
      <c r="AS6476" t="str">
        <f>"Q"&amp;ROUNDUP(MONTH(Table1[[#This Row],[Order Date]])/3,0)</f>
        <v>Q1</v>
      </c>
      <c r="AT6476">
        <f>IF(Table1[[#This Row],[Sales]]=0,0,Table1[[#This Row],[Profit]]/Table1[[#This Row],[Sales]])</f>
        <v>-0.86</v>
      </c>
    </row>
    <row r="6477" spans="22:46" x14ac:dyDescent="0.3">
      <c r="V6477">
        <v>6476</v>
      </c>
      <c r="W6477" t="s">
        <v>9708</v>
      </c>
      <c r="X6477" s="1">
        <v>42889</v>
      </c>
      <c r="Y6477" s="1">
        <v>43014</v>
      </c>
      <c r="Z6477" t="s">
        <v>51</v>
      </c>
      <c r="AA6477" t="s">
        <v>8474</v>
      </c>
      <c r="AB6477" t="s">
        <v>8475</v>
      </c>
      <c r="AC6477" t="s">
        <v>25</v>
      </c>
      <c r="AD6477" t="s">
        <v>26</v>
      </c>
      <c r="AE6477" t="s">
        <v>1522</v>
      </c>
      <c r="AF6477" t="s">
        <v>55</v>
      </c>
      <c r="AG6477">
        <v>33024</v>
      </c>
      <c r="AH6477" t="s">
        <v>29</v>
      </c>
      <c r="AI6477" t="s">
        <v>3878</v>
      </c>
      <c r="AJ6477" t="s">
        <v>46</v>
      </c>
      <c r="AK6477" t="s">
        <v>77</v>
      </c>
      <c r="AL6477" t="s">
        <v>3879</v>
      </c>
      <c r="AM6477">
        <v>4.5540000000000003</v>
      </c>
      <c r="AN6477">
        <v>3</v>
      </c>
      <c r="AO6477">
        <v>0.7</v>
      </c>
      <c r="AP6477">
        <v>-3.4914000000000001</v>
      </c>
      <c r="AQ6477">
        <f>YEAR(Table1[[#This Row],[Order Date]])</f>
        <v>2017</v>
      </c>
      <c r="AR6477" t="str">
        <f>TEXT(Table1[[#This Row],[Order Date]],"mmmm")</f>
        <v>June</v>
      </c>
      <c r="AS6477" t="str">
        <f>"Q"&amp;ROUNDUP(MONTH(Table1[[#This Row],[Order Date]])/3,0)</f>
        <v>Q2</v>
      </c>
      <c r="AT6477">
        <f>IF(Table1[[#This Row],[Sales]]=0,0,Table1[[#This Row],[Profit]]/Table1[[#This Row],[Sales]])</f>
        <v>-0.76666666666666661</v>
      </c>
    </row>
    <row r="6478" spans="22:46" x14ac:dyDescent="0.3">
      <c r="V6478">
        <v>6477</v>
      </c>
      <c r="W6478" t="s">
        <v>9708</v>
      </c>
      <c r="X6478" s="1">
        <v>42889</v>
      </c>
      <c r="Y6478" s="1">
        <v>43014</v>
      </c>
      <c r="Z6478" t="s">
        <v>51</v>
      </c>
      <c r="AA6478" t="s">
        <v>8474</v>
      </c>
      <c r="AB6478" t="s">
        <v>8475</v>
      </c>
      <c r="AC6478" t="s">
        <v>25</v>
      </c>
      <c r="AD6478" t="s">
        <v>26</v>
      </c>
      <c r="AE6478" t="s">
        <v>1522</v>
      </c>
      <c r="AF6478" t="s">
        <v>55</v>
      </c>
      <c r="AG6478">
        <v>33024</v>
      </c>
      <c r="AH6478" t="s">
        <v>29</v>
      </c>
      <c r="AI6478" t="s">
        <v>916</v>
      </c>
      <c r="AJ6478" t="s">
        <v>46</v>
      </c>
      <c r="AK6478" t="s">
        <v>80</v>
      </c>
      <c r="AL6478" t="s">
        <v>917</v>
      </c>
      <c r="AM6478">
        <v>5.2</v>
      </c>
      <c r="AN6478">
        <v>2</v>
      </c>
      <c r="AO6478">
        <v>0.2</v>
      </c>
      <c r="AP6478">
        <v>0.58499999999999996</v>
      </c>
      <c r="AQ6478">
        <f>YEAR(Table1[[#This Row],[Order Date]])</f>
        <v>2017</v>
      </c>
      <c r="AR6478" t="str">
        <f>TEXT(Table1[[#This Row],[Order Date]],"mmmm")</f>
        <v>June</v>
      </c>
      <c r="AS6478" t="str">
        <f>"Q"&amp;ROUNDUP(MONTH(Table1[[#This Row],[Order Date]])/3,0)</f>
        <v>Q2</v>
      </c>
      <c r="AT6478">
        <f>IF(Table1[[#This Row],[Sales]]=0,0,Table1[[#This Row],[Profit]]/Table1[[#This Row],[Sales]])</f>
        <v>0.11249999999999999</v>
      </c>
    </row>
    <row r="6479" spans="22:46" x14ac:dyDescent="0.3">
      <c r="V6479">
        <v>6478</v>
      </c>
      <c r="W6479" t="s">
        <v>9708</v>
      </c>
      <c r="X6479" s="1">
        <v>42889</v>
      </c>
      <c r="Y6479" s="1">
        <v>43014</v>
      </c>
      <c r="Z6479" t="s">
        <v>51</v>
      </c>
      <c r="AA6479" t="s">
        <v>8474</v>
      </c>
      <c r="AB6479" t="s">
        <v>8475</v>
      </c>
      <c r="AC6479" t="s">
        <v>25</v>
      </c>
      <c r="AD6479" t="s">
        <v>26</v>
      </c>
      <c r="AE6479" t="s">
        <v>1522</v>
      </c>
      <c r="AF6479" t="s">
        <v>55</v>
      </c>
      <c r="AG6479">
        <v>33024</v>
      </c>
      <c r="AH6479" t="s">
        <v>29</v>
      </c>
      <c r="AI6479" t="s">
        <v>1023</v>
      </c>
      <c r="AJ6479" t="s">
        <v>73</v>
      </c>
      <c r="AK6479" t="s">
        <v>176</v>
      </c>
      <c r="AL6479" t="s">
        <v>1024</v>
      </c>
      <c r="AM6479">
        <v>205.99199999999999</v>
      </c>
      <c r="AN6479">
        <v>1</v>
      </c>
      <c r="AO6479">
        <v>0.2</v>
      </c>
      <c r="AP6479">
        <v>-2.5749</v>
      </c>
      <c r="AQ6479">
        <f>YEAR(Table1[[#This Row],[Order Date]])</f>
        <v>2017</v>
      </c>
      <c r="AR6479" t="str">
        <f>TEXT(Table1[[#This Row],[Order Date]],"mmmm")</f>
        <v>June</v>
      </c>
      <c r="AS6479" t="str">
        <f>"Q"&amp;ROUNDUP(MONTH(Table1[[#This Row],[Order Date]])/3,0)</f>
        <v>Q2</v>
      </c>
      <c r="AT6479">
        <f>IF(Table1[[#This Row],[Sales]]=0,0,Table1[[#This Row],[Profit]]/Table1[[#This Row],[Sales]])</f>
        <v>-1.2500000000000001E-2</v>
      </c>
    </row>
    <row r="6480" spans="22:46" x14ac:dyDescent="0.3">
      <c r="V6480">
        <v>6479</v>
      </c>
      <c r="W6480" t="s">
        <v>9708</v>
      </c>
      <c r="X6480" s="1">
        <v>42889</v>
      </c>
      <c r="Y6480" s="1">
        <v>43014</v>
      </c>
      <c r="Z6480" t="s">
        <v>51</v>
      </c>
      <c r="AA6480" t="s">
        <v>8474</v>
      </c>
      <c r="AB6480" t="s">
        <v>8475</v>
      </c>
      <c r="AC6480" t="s">
        <v>25</v>
      </c>
      <c r="AD6480" t="s">
        <v>26</v>
      </c>
      <c r="AE6480" t="s">
        <v>1522</v>
      </c>
      <c r="AF6480" t="s">
        <v>55</v>
      </c>
      <c r="AG6480">
        <v>33024</v>
      </c>
      <c r="AH6480" t="s">
        <v>29</v>
      </c>
      <c r="AI6480" t="s">
        <v>5139</v>
      </c>
      <c r="AJ6480" t="s">
        <v>46</v>
      </c>
      <c r="AK6480" t="s">
        <v>94</v>
      </c>
      <c r="AL6480" t="s">
        <v>5140</v>
      </c>
      <c r="AM6480">
        <v>15.552</v>
      </c>
      <c r="AN6480">
        <v>3</v>
      </c>
      <c r="AO6480">
        <v>0.2</v>
      </c>
      <c r="AP6480">
        <v>5.4432</v>
      </c>
      <c r="AQ6480">
        <f>YEAR(Table1[[#This Row],[Order Date]])</f>
        <v>2017</v>
      </c>
      <c r="AR6480" t="str">
        <f>TEXT(Table1[[#This Row],[Order Date]],"mmmm")</f>
        <v>June</v>
      </c>
      <c r="AS6480" t="str">
        <f>"Q"&amp;ROUNDUP(MONTH(Table1[[#This Row],[Order Date]])/3,0)</f>
        <v>Q2</v>
      </c>
      <c r="AT6480">
        <f>IF(Table1[[#This Row],[Sales]]=0,0,Table1[[#This Row],[Profit]]/Table1[[#This Row],[Sales]])</f>
        <v>0.35000000000000003</v>
      </c>
    </row>
    <row r="6481" spans="22:46" x14ac:dyDescent="0.3">
      <c r="V6481">
        <v>6480</v>
      </c>
      <c r="W6481" t="s">
        <v>9708</v>
      </c>
      <c r="X6481" s="1">
        <v>42889</v>
      </c>
      <c r="Y6481" s="1">
        <v>43014</v>
      </c>
      <c r="Z6481" t="s">
        <v>51</v>
      </c>
      <c r="AA6481" t="s">
        <v>8474</v>
      </c>
      <c r="AB6481" t="s">
        <v>8475</v>
      </c>
      <c r="AC6481" t="s">
        <v>25</v>
      </c>
      <c r="AD6481" t="s">
        <v>26</v>
      </c>
      <c r="AE6481" t="s">
        <v>1522</v>
      </c>
      <c r="AF6481" t="s">
        <v>55</v>
      </c>
      <c r="AG6481">
        <v>33024</v>
      </c>
      <c r="AH6481" t="s">
        <v>29</v>
      </c>
      <c r="AI6481" t="s">
        <v>4770</v>
      </c>
      <c r="AJ6481" t="s">
        <v>73</v>
      </c>
      <c r="AK6481" t="s">
        <v>74</v>
      </c>
      <c r="AL6481" t="s">
        <v>4771</v>
      </c>
      <c r="AM6481">
        <v>503.96</v>
      </c>
      <c r="AN6481">
        <v>5</v>
      </c>
      <c r="AO6481">
        <v>0.2</v>
      </c>
      <c r="AP6481">
        <v>50.396000000000001</v>
      </c>
      <c r="AQ6481">
        <f>YEAR(Table1[[#This Row],[Order Date]])</f>
        <v>2017</v>
      </c>
      <c r="AR6481" t="str">
        <f>TEXT(Table1[[#This Row],[Order Date]],"mmmm")</f>
        <v>June</v>
      </c>
      <c r="AS6481" t="str">
        <f>"Q"&amp;ROUNDUP(MONTH(Table1[[#This Row],[Order Date]])/3,0)</f>
        <v>Q2</v>
      </c>
      <c r="AT6481">
        <f>IF(Table1[[#This Row],[Sales]]=0,0,Table1[[#This Row],[Profit]]/Table1[[#This Row],[Sales]])</f>
        <v>0.1</v>
      </c>
    </row>
    <row r="6482" spans="22:46" x14ac:dyDescent="0.3">
      <c r="V6482">
        <v>6481</v>
      </c>
      <c r="W6482" t="s">
        <v>9708</v>
      </c>
      <c r="X6482" s="1">
        <v>42889</v>
      </c>
      <c r="Y6482" s="1">
        <v>43014</v>
      </c>
      <c r="Z6482" t="s">
        <v>51</v>
      </c>
      <c r="AA6482" t="s">
        <v>8474</v>
      </c>
      <c r="AB6482" t="s">
        <v>8475</v>
      </c>
      <c r="AC6482" t="s">
        <v>25</v>
      </c>
      <c r="AD6482" t="s">
        <v>26</v>
      </c>
      <c r="AE6482" t="s">
        <v>1522</v>
      </c>
      <c r="AF6482" t="s">
        <v>55</v>
      </c>
      <c r="AG6482">
        <v>33024</v>
      </c>
      <c r="AH6482" t="s">
        <v>29</v>
      </c>
      <c r="AI6482" t="s">
        <v>5917</v>
      </c>
      <c r="AJ6482" t="s">
        <v>46</v>
      </c>
      <c r="AK6482" t="s">
        <v>80</v>
      </c>
      <c r="AL6482" t="s">
        <v>5918</v>
      </c>
      <c r="AM6482">
        <v>24.472000000000001</v>
      </c>
      <c r="AN6482">
        <v>7</v>
      </c>
      <c r="AO6482">
        <v>0.2</v>
      </c>
      <c r="AP6482">
        <v>1.8353999999999999</v>
      </c>
      <c r="AQ6482">
        <f>YEAR(Table1[[#This Row],[Order Date]])</f>
        <v>2017</v>
      </c>
      <c r="AR6482" t="str">
        <f>TEXT(Table1[[#This Row],[Order Date]],"mmmm")</f>
        <v>June</v>
      </c>
      <c r="AS6482" t="str">
        <f>"Q"&amp;ROUNDUP(MONTH(Table1[[#This Row],[Order Date]])/3,0)</f>
        <v>Q2</v>
      </c>
      <c r="AT6482">
        <f>IF(Table1[[#This Row],[Sales]]=0,0,Table1[[#This Row],[Profit]]/Table1[[#This Row],[Sales]])</f>
        <v>7.4999999999999997E-2</v>
      </c>
    </row>
    <row r="6483" spans="22:46" x14ac:dyDescent="0.3">
      <c r="V6483">
        <v>6482</v>
      </c>
      <c r="W6483" t="s">
        <v>9708</v>
      </c>
      <c r="X6483" s="1">
        <v>42889</v>
      </c>
      <c r="Y6483" s="1">
        <v>43014</v>
      </c>
      <c r="Z6483" t="s">
        <v>51</v>
      </c>
      <c r="AA6483" t="s">
        <v>8474</v>
      </c>
      <c r="AB6483" t="s">
        <v>8475</v>
      </c>
      <c r="AC6483" t="s">
        <v>25</v>
      </c>
      <c r="AD6483" t="s">
        <v>26</v>
      </c>
      <c r="AE6483" t="s">
        <v>1522</v>
      </c>
      <c r="AF6483" t="s">
        <v>55</v>
      </c>
      <c r="AG6483">
        <v>33024</v>
      </c>
      <c r="AH6483" t="s">
        <v>29</v>
      </c>
      <c r="AI6483" t="s">
        <v>1820</v>
      </c>
      <c r="AJ6483" t="s">
        <v>31</v>
      </c>
      <c r="AK6483" t="s">
        <v>32</v>
      </c>
      <c r="AL6483" t="s">
        <v>1821</v>
      </c>
      <c r="AM6483">
        <v>241.56800000000001</v>
      </c>
      <c r="AN6483">
        <v>2</v>
      </c>
      <c r="AO6483">
        <v>0.2</v>
      </c>
      <c r="AP6483">
        <v>0</v>
      </c>
      <c r="AQ6483">
        <f>YEAR(Table1[[#This Row],[Order Date]])</f>
        <v>2017</v>
      </c>
      <c r="AR6483" t="str">
        <f>TEXT(Table1[[#This Row],[Order Date]],"mmmm")</f>
        <v>June</v>
      </c>
      <c r="AS6483" t="str">
        <f>"Q"&amp;ROUNDUP(MONTH(Table1[[#This Row],[Order Date]])/3,0)</f>
        <v>Q2</v>
      </c>
      <c r="AT6483">
        <f>IF(Table1[[#This Row],[Sales]]=0,0,Table1[[#This Row],[Profit]]/Table1[[#This Row],[Sales]])</f>
        <v>0</v>
      </c>
    </row>
    <row r="6484" spans="22:46" x14ac:dyDescent="0.3">
      <c r="V6484">
        <v>6483</v>
      </c>
      <c r="W6484" t="s">
        <v>9708</v>
      </c>
      <c r="X6484" s="1">
        <v>42889</v>
      </c>
      <c r="Y6484" s="1">
        <v>43014</v>
      </c>
      <c r="Z6484" t="s">
        <v>51</v>
      </c>
      <c r="AA6484" t="s">
        <v>8474</v>
      </c>
      <c r="AB6484" t="s">
        <v>8475</v>
      </c>
      <c r="AC6484" t="s">
        <v>25</v>
      </c>
      <c r="AD6484" t="s">
        <v>26</v>
      </c>
      <c r="AE6484" t="s">
        <v>1522</v>
      </c>
      <c r="AF6484" t="s">
        <v>55</v>
      </c>
      <c r="AG6484">
        <v>33024</v>
      </c>
      <c r="AH6484" t="s">
        <v>29</v>
      </c>
      <c r="AI6484" t="s">
        <v>7867</v>
      </c>
      <c r="AJ6484" t="s">
        <v>73</v>
      </c>
      <c r="AK6484" t="s">
        <v>176</v>
      </c>
      <c r="AL6484" t="s">
        <v>7868</v>
      </c>
      <c r="AM6484">
        <v>110.4</v>
      </c>
      <c r="AN6484">
        <v>2</v>
      </c>
      <c r="AO6484">
        <v>0.2</v>
      </c>
      <c r="AP6484">
        <v>-4.1399999999999997</v>
      </c>
      <c r="AQ6484">
        <f>YEAR(Table1[[#This Row],[Order Date]])</f>
        <v>2017</v>
      </c>
      <c r="AR6484" t="str">
        <f>TEXT(Table1[[#This Row],[Order Date]],"mmmm")</f>
        <v>June</v>
      </c>
      <c r="AS6484" t="str">
        <f>"Q"&amp;ROUNDUP(MONTH(Table1[[#This Row],[Order Date]])/3,0)</f>
        <v>Q2</v>
      </c>
      <c r="AT6484">
        <f>IF(Table1[[#This Row],[Sales]]=0,0,Table1[[#This Row],[Profit]]/Table1[[#This Row],[Sales]])</f>
        <v>-3.7499999999999999E-2</v>
      </c>
    </row>
    <row r="6485" spans="22:46" x14ac:dyDescent="0.3">
      <c r="V6485">
        <v>6484</v>
      </c>
      <c r="W6485" t="s">
        <v>9709</v>
      </c>
      <c r="X6485" s="1">
        <v>42889</v>
      </c>
      <c r="Y6485" s="1">
        <v>42984</v>
      </c>
      <c r="Z6485" t="s">
        <v>51</v>
      </c>
      <c r="AA6485" t="s">
        <v>4452</v>
      </c>
      <c r="AB6485" t="s">
        <v>4453</v>
      </c>
      <c r="AC6485" t="s">
        <v>41</v>
      </c>
      <c r="AD6485" t="s">
        <v>26</v>
      </c>
      <c r="AE6485" t="s">
        <v>300</v>
      </c>
      <c r="AF6485" t="s">
        <v>301</v>
      </c>
      <c r="AG6485">
        <v>10011</v>
      </c>
      <c r="AH6485" t="s">
        <v>160</v>
      </c>
      <c r="AI6485" t="s">
        <v>3758</v>
      </c>
      <c r="AJ6485" t="s">
        <v>31</v>
      </c>
      <c r="AK6485" t="s">
        <v>57</v>
      </c>
      <c r="AL6485" t="s">
        <v>3759</v>
      </c>
      <c r="AM6485">
        <v>384.76799999999997</v>
      </c>
      <c r="AN6485">
        <v>2</v>
      </c>
      <c r="AO6485">
        <v>0.4</v>
      </c>
      <c r="AP6485">
        <v>-115.43040000000001</v>
      </c>
      <c r="AQ6485">
        <f>YEAR(Table1[[#This Row],[Order Date]])</f>
        <v>2017</v>
      </c>
      <c r="AR6485" t="str">
        <f>TEXT(Table1[[#This Row],[Order Date]],"mmmm")</f>
        <v>June</v>
      </c>
      <c r="AS6485" t="str">
        <f>"Q"&amp;ROUNDUP(MONTH(Table1[[#This Row],[Order Date]])/3,0)</f>
        <v>Q2</v>
      </c>
      <c r="AT6485">
        <f>IF(Table1[[#This Row],[Sales]]=0,0,Table1[[#This Row],[Profit]]/Table1[[#This Row],[Sales]])</f>
        <v>-0.30000000000000004</v>
      </c>
    </row>
    <row r="6486" spans="22:46" x14ac:dyDescent="0.3">
      <c r="V6486">
        <v>6485</v>
      </c>
      <c r="W6486" t="s">
        <v>9709</v>
      </c>
      <c r="X6486" s="1">
        <v>42889</v>
      </c>
      <c r="Y6486" s="1">
        <v>42984</v>
      </c>
      <c r="Z6486" t="s">
        <v>51</v>
      </c>
      <c r="AA6486" t="s">
        <v>4452</v>
      </c>
      <c r="AB6486" t="s">
        <v>4453</v>
      </c>
      <c r="AC6486" t="s">
        <v>41</v>
      </c>
      <c r="AD6486" t="s">
        <v>26</v>
      </c>
      <c r="AE6486" t="s">
        <v>300</v>
      </c>
      <c r="AF6486" t="s">
        <v>301</v>
      </c>
      <c r="AG6486">
        <v>10011</v>
      </c>
      <c r="AH6486" t="s">
        <v>160</v>
      </c>
      <c r="AI6486" t="s">
        <v>8874</v>
      </c>
      <c r="AJ6486" t="s">
        <v>73</v>
      </c>
      <c r="AK6486" t="s">
        <v>768</v>
      </c>
      <c r="AL6486" t="s">
        <v>8875</v>
      </c>
      <c r="AM6486">
        <v>78.66</v>
      </c>
      <c r="AN6486">
        <v>6</v>
      </c>
      <c r="AO6486">
        <v>0</v>
      </c>
      <c r="AP6486">
        <v>36.183599999999998</v>
      </c>
      <c r="AQ6486">
        <f>YEAR(Table1[[#This Row],[Order Date]])</f>
        <v>2017</v>
      </c>
      <c r="AR6486" t="str">
        <f>TEXT(Table1[[#This Row],[Order Date]],"mmmm")</f>
        <v>June</v>
      </c>
      <c r="AS6486" t="str">
        <f>"Q"&amp;ROUNDUP(MONTH(Table1[[#This Row],[Order Date]])/3,0)</f>
        <v>Q2</v>
      </c>
      <c r="AT6486">
        <f>IF(Table1[[#This Row],[Sales]]=0,0,Table1[[#This Row],[Profit]]/Table1[[#This Row],[Sales]])</f>
        <v>0.46</v>
      </c>
    </row>
    <row r="6487" spans="22:46" x14ac:dyDescent="0.3">
      <c r="V6487">
        <v>6486</v>
      </c>
      <c r="W6487" t="s">
        <v>9709</v>
      </c>
      <c r="X6487" s="1">
        <v>42889</v>
      </c>
      <c r="Y6487" s="1">
        <v>42984</v>
      </c>
      <c r="Z6487" t="s">
        <v>51</v>
      </c>
      <c r="AA6487" t="s">
        <v>4452</v>
      </c>
      <c r="AB6487" t="s">
        <v>4453</v>
      </c>
      <c r="AC6487" t="s">
        <v>41</v>
      </c>
      <c r="AD6487" t="s">
        <v>26</v>
      </c>
      <c r="AE6487" t="s">
        <v>300</v>
      </c>
      <c r="AF6487" t="s">
        <v>301</v>
      </c>
      <c r="AG6487">
        <v>10011</v>
      </c>
      <c r="AH6487" t="s">
        <v>160</v>
      </c>
      <c r="AI6487" t="s">
        <v>3330</v>
      </c>
      <c r="AJ6487" t="s">
        <v>46</v>
      </c>
      <c r="AK6487" t="s">
        <v>94</v>
      </c>
      <c r="AL6487" t="s">
        <v>3331</v>
      </c>
      <c r="AM6487">
        <v>45.36</v>
      </c>
      <c r="AN6487">
        <v>4</v>
      </c>
      <c r="AO6487">
        <v>0</v>
      </c>
      <c r="AP6487">
        <v>22.226400000000002</v>
      </c>
      <c r="AQ6487">
        <f>YEAR(Table1[[#This Row],[Order Date]])</f>
        <v>2017</v>
      </c>
      <c r="AR6487" t="str">
        <f>TEXT(Table1[[#This Row],[Order Date]],"mmmm")</f>
        <v>June</v>
      </c>
      <c r="AS6487" t="str">
        <f>"Q"&amp;ROUNDUP(MONTH(Table1[[#This Row],[Order Date]])/3,0)</f>
        <v>Q2</v>
      </c>
      <c r="AT6487">
        <f>IF(Table1[[#This Row],[Sales]]=0,0,Table1[[#This Row],[Profit]]/Table1[[#This Row],[Sales]])</f>
        <v>0.49000000000000005</v>
      </c>
    </row>
    <row r="6488" spans="22:46" x14ac:dyDescent="0.3">
      <c r="V6488">
        <v>6487</v>
      </c>
      <c r="W6488" t="s">
        <v>9710</v>
      </c>
      <c r="X6488" s="1">
        <v>42084</v>
      </c>
      <c r="Y6488" t="s">
        <v>1998</v>
      </c>
      <c r="Z6488" t="s">
        <v>51</v>
      </c>
      <c r="AA6488" t="s">
        <v>4647</v>
      </c>
      <c r="AB6488" t="s">
        <v>4648</v>
      </c>
      <c r="AC6488" t="s">
        <v>25</v>
      </c>
      <c r="AD6488" t="s">
        <v>26</v>
      </c>
      <c r="AE6488" t="s">
        <v>1712</v>
      </c>
      <c r="AF6488" t="s">
        <v>92</v>
      </c>
      <c r="AG6488">
        <v>28540</v>
      </c>
      <c r="AH6488" t="s">
        <v>29</v>
      </c>
      <c r="AI6488" t="s">
        <v>1054</v>
      </c>
      <c r="AJ6488" t="s">
        <v>46</v>
      </c>
      <c r="AK6488" t="s">
        <v>80</v>
      </c>
      <c r="AL6488" t="s">
        <v>1055</v>
      </c>
      <c r="AM6488">
        <v>962.08</v>
      </c>
      <c r="AN6488">
        <v>4</v>
      </c>
      <c r="AO6488">
        <v>0.2</v>
      </c>
      <c r="AP6488">
        <v>156.33799999999999</v>
      </c>
      <c r="AQ6488">
        <f>YEAR(Table1[[#This Row],[Order Date]])</f>
        <v>2015</v>
      </c>
      <c r="AR6488" t="str">
        <f>TEXT(Table1[[#This Row],[Order Date]],"mmmm")</f>
        <v>March</v>
      </c>
      <c r="AS6488" t="str">
        <f>"Q"&amp;ROUNDUP(MONTH(Table1[[#This Row],[Order Date]])/3,0)</f>
        <v>Q1</v>
      </c>
      <c r="AT6488">
        <f>IF(Table1[[#This Row],[Sales]]=0,0,Table1[[#This Row],[Profit]]/Table1[[#This Row],[Sales]])</f>
        <v>0.16249999999999998</v>
      </c>
    </row>
    <row r="6489" spans="22:46" x14ac:dyDescent="0.3">
      <c r="V6489">
        <v>6488</v>
      </c>
      <c r="W6489" t="s">
        <v>9710</v>
      </c>
      <c r="X6489" s="1">
        <v>42084</v>
      </c>
      <c r="Y6489" t="s">
        <v>1998</v>
      </c>
      <c r="Z6489" t="s">
        <v>51</v>
      </c>
      <c r="AA6489" t="s">
        <v>4647</v>
      </c>
      <c r="AB6489" t="s">
        <v>4648</v>
      </c>
      <c r="AC6489" t="s">
        <v>25</v>
      </c>
      <c r="AD6489" t="s">
        <v>26</v>
      </c>
      <c r="AE6489" t="s">
        <v>1712</v>
      </c>
      <c r="AF6489" t="s">
        <v>92</v>
      </c>
      <c r="AG6489">
        <v>28540</v>
      </c>
      <c r="AH6489" t="s">
        <v>29</v>
      </c>
      <c r="AI6489" t="s">
        <v>6431</v>
      </c>
      <c r="AJ6489" t="s">
        <v>46</v>
      </c>
      <c r="AK6489" t="s">
        <v>77</v>
      </c>
      <c r="AL6489" t="s">
        <v>6432</v>
      </c>
      <c r="AM6489">
        <v>12.843</v>
      </c>
      <c r="AN6489">
        <v>3</v>
      </c>
      <c r="AO6489">
        <v>0.7</v>
      </c>
      <c r="AP6489">
        <v>-9.8462999999999994</v>
      </c>
      <c r="AQ6489">
        <f>YEAR(Table1[[#This Row],[Order Date]])</f>
        <v>2015</v>
      </c>
      <c r="AR6489" t="str">
        <f>TEXT(Table1[[#This Row],[Order Date]],"mmmm")</f>
        <v>March</v>
      </c>
      <c r="AS6489" t="str">
        <f>"Q"&amp;ROUNDUP(MONTH(Table1[[#This Row],[Order Date]])/3,0)</f>
        <v>Q1</v>
      </c>
      <c r="AT6489">
        <f>IF(Table1[[#This Row],[Sales]]=0,0,Table1[[#This Row],[Profit]]/Table1[[#This Row],[Sales]])</f>
        <v>-0.76666666666666661</v>
      </c>
    </row>
    <row r="6490" spans="22:46" x14ac:dyDescent="0.3">
      <c r="V6490">
        <v>6489</v>
      </c>
      <c r="W6490" t="s">
        <v>9710</v>
      </c>
      <c r="X6490" s="1">
        <v>42084</v>
      </c>
      <c r="Y6490" t="s">
        <v>1998</v>
      </c>
      <c r="Z6490" t="s">
        <v>51</v>
      </c>
      <c r="AA6490" t="s">
        <v>4647</v>
      </c>
      <c r="AB6490" t="s">
        <v>4648</v>
      </c>
      <c r="AC6490" t="s">
        <v>25</v>
      </c>
      <c r="AD6490" t="s">
        <v>26</v>
      </c>
      <c r="AE6490" t="s">
        <v>1712</v>
      </c>
      <c r="AF6490" t="s">
        <v>92</v>
      </c>
      <c r="AG6490">
        <v>28540</v>
      </c>
      <c r="AH6490" t="s">
        <v>29</v>
      </c>
      <c r="AI6490" t="s">
        <v>713</v>
      </c>
      <c r="AJ6490" t="s">
        <v>46</v>
      </c>
      <c r="AK6490" t="s">
        <v>94</v>
      </c>
      <c r="AL6490" t="s">
        <v>714</v>
      </c>
      <c r="AM6490">
        <v>295.45600000000002</v>
      </c>
      <c r="AN6490">
        <v>14</v>
      </c>
      <c r="AO6490">
        <v>0.2</v>
      </c>
      <c r="AP6490">
        <v>96.023200000000003</v>
      </c>
      <c r="AQ6490">
        <f>YEAR(Table1[[#This Row],[Order Date]])</f>
        <v>2015</v>
      </c>
      <c r="AR6490" t="str">
        <f>TEXT(Table1[[#This Row],[Order Date]],"mmmm")</f>
        <v>March</v>
      </c>
      <c r="AS6490" t="str">
        <f>"Q"&amp;ROUNDUP(MONTH(Table1[[#This Row],[Order Date]])/3,0)</f>
        <v>Q1</v>
      </c>
      <c r="AT6490">
        <f>IF(Table1[[#This Row],[Sales]]=0,0,Table1[[#This Row],[Profit]]/Table1[[#This Row],[Sales]])</f>
        <v>0.32500000000000001</v>
      </c>
    </row>
    <row r="6491" spans="22:46" x14ac:dyDescent="0.3">
      <c r="V6491">
        <v>6490</v>
      </c>
      <c r="W6491" t="s">
        <v>9711</v>
      </c>
      <c r="X6491" s="1">
        <v>42997</v>
      </c>
      <c r="Y6491" t="s">
        <v>2352</v>
      </c>
      <c r="Z6491" t="s">
        <v>51</v>
      </c>
      <c r="AA6491" t="s">
        <v>3197</v>
      </c>
      <c r="AB6491" t="s">
        <v>3198</v>
      </c>
      <c r="AC6491" t="s">
        <v>25</v>
      </c>
      <c r="AD6491" t="s">
        <v>26</v>
      </c>
      <c r="AE6491" t="s">
        <v>300</v>
      </c>
      <c r="AF6491" t="s">
        <v>301</v>
      </c>
      <c r="AG6491">
        <v>10011</v>
      </c>
      <c r="AH6491" t="s">
        <v>160</v>
      </c>
      <c r="AI6491" t="s">
        <v>6660</v>
      </c>
      <c r="AJ6491" t="s">
        <v>46</v>
      </c>
      <c r="AK6491" t="s">
        <v>94</v>
      </c>
      <c r="AL6491" t="s">
        <v>6661</v>
      </c>
      <c r="AM6491">
        <v>32.4</v>
      </c>
      <c r="AN6491">
        <v>5</v>
      </c>
      <c r="AO6491">
        <v>0</v>
      </c>
      <c r="AP6491">
        <v>15.552</v>
      </c>
      <c r="AQ6491">
        <f>YEAR(Table1[[#This Row],[Order Date]])</f>
        <v>2017</v>
      </c>
      <c r="AR6491" t="str">
        <f>TEXT(Table1[[#This Row],[Order Date]],"mmmm")</f>
        <v>September</v>
      </c>
      <c r="AS6491" t="str">
        <f>"Q"&amp;ROUNDUP(MONTH(Table1[[#This Row],[Order Date]])/3,0)</f>
        <v>Q3</v>
      </c>
      <c r="AT6491">
        <f>IF(Table1[[#This Row],[Sales]]=0,0,Table1[[#This Row],[Profit]]/Table1[[#This Row],[Sales]])</f>
        <v>0.48</v>
      </c>
    </row>
    <row r="6492" spans="22:46" x14ac:dyDescent="0.3">
      <c r="V6492">
        <v>6491</v>
      </c>
      <c r="W6492" t="s">
        <v>9712</v>
      </c>
      <c r="X6492" s="1">
        <v>41897</v>
      </c>
      <c r="Y6492" t="s">
        <v>791</v>
      </c>
      <c r="Z6492" t="s">
        <v>51</v>
      </c>
      <c r="AA6492" t="s">
        <v>8537</v>
      </c>
      <c r="AB6492" t="s">
        <v>8538</v>
      </c>
      <c r="AC6492" t="s">
        <v>41</v>
      </c>
      <c r="AD6492" t="s">
        <v>26</v>
      </c>
      <c r="AE6492" t="s">
        <v>158</v>
      </c>
      <c r="AF6492" t="s">
        <v>159</v>
      </c>
      <c r="AG6492">
        <v>19120</v>
      </c>
      <c r="AH6492" t="s">
        <v>160</v>
      </c>
      <c r="AI6492" t="s">
        <v>2622</v>
      </c>
      <c r="AJ6492" t="s">
        <v>31</v>
      </c>
      <c r="AK6492" t="s">
        <v>67</v>
      </c>
      <c r="AL6492" t="s">
        <v>2623</v>
      </c>
      <c r="AM6492">
        <v>103.93600000000001</v>
      </c>
      <c r="AN6492">
        <v>4</v>
      </c>
      <c r="AO6492">
        <v>0.2</v>
      </c>
      <c r="AP6492">
        <v>16.889600000000002</v>
      </c>
      <c r="AQ6492">
        <f>YEAR(Table1[[#This Row],[Order Date]])</f>
        <v>2014</v>
      </c>
      <c r="AR6492" t="str">
        <f>TEXT(Table1[[#This Row],[Order Date]],"mmmm")</f>
        <v>September</v>
      </c>
      <c r="AS6492" t="str">
        <f>"Q"&amp;ROUNDUP(MONTH(Table1[[#This Row],[Order Date]])/3,0)</f>
        <v>Q3</v>
      </c>
      <c r="AT6492">
        <f>IF(Table1[[#This Row],[Sales]]=0,0,Table1[[#This Row],[Profit]]/Table1[[#This Row],[Sales]])</f>
        <v>0.16250000000000001</v>
      </c>
    </row>
    <row r="6493" spans="22:46" x14ac:dyDescent="0.3">
      <c r="V6493">
        <v>6492</v>
      </c>
      <c r="W6493" t="s">
        <v>9713</v>
      </c>
      <c r="X6493" s="1">
        <v>42694</v>
      </c>
      <c r="Y6493" t="s">
        <v>4458</v>
      </c>
      <c r="Z6493" t="s">
        <v>51</v>
      </c>
      <c r="AA6493" t="s">
        <v>1313</v>
      </c>
      <c r="AB6493" t="s">
        <v>1314</v>
      </c>
      <c r="AC6493" t="s">
        <v>41</v>
      </c>
      <c r="AD6493" t="s">
        <v>26</v>
      </c>
      <c r="AE6493" t="s">
        <v>6727</v>
      </c>
      <c r="AF6493" t="s">
        <v>55</v>
      </c>
      <c r="AG6493">
        <v>32839</v>
      </c>
      <c r="AH6493" t="s">
        <v>29</v>
      </c>
      <c r="AI6493" t="s">
        <v>962</v>
      </c>
      <c r="AJ6493" t="s">
        <v>31</v>
      </c>
      <c r="AK6493" t="s">
        <v>32</v>
      </c>
      <c r="AL6493" t="s">
        <v>963</v>
      </c>
      <c r="AM6493">
        <v>289.56799999999998</v>
      </c>
      <c r="AN6493">
        <v>2</v>
      </c>
      <c r="AO6493">
        <v>0.2</v>
      </c>
      <c r="AP6493">
        <v>10.8588</v>
      </c>
      <c r="AQ6493">
        <f>YEAR(Table1[[#This Row],[Order Date]])</f>
        <v>2016</v>
      </c>
      <c r="AR6493" t="str">
        <f>TEXT(Table1[[#This Row],[Order Date]],"mmmm")</f>
        <v>November</v>
      </c>
      <c r="AS6493" t="str">
        <f>"Q"&amp;ROUNDUP(MONTH(Table1[[#This Row],[Order Date]])/3,0)</f>
        <v>Q4</v>
      </c>
      <c r="AT6493">
        <f>IF(Table1[[#This Row],[Sales]]=0,0,Table1[[#This Row],[Profit]]/Table1[[#This Row],[Sales]])</f>
        <v>3.7500000000000006E-2</v>
      </c>
    </row>
    <row r="6494" spans="22:46" x14ac:dyDescent="0.3">
      <c r="V6494">
        <v>6493</v>
      </c>
      <c r="W6494" t="s">
        <v>9713</v>
      </c>
      <c r="X6494" s="1">
        <v>42694</v>
      </c>
      <c r="Y6494" t="s">
        <v>4458</v>
      </c>
      <c r="Z6494" t="s">
        <v>51</v>
      </c>
      <c r="AA6494" t="s">
        <v>1313</v>
      </c>
      <c r="AB6494" t="s">
        <v>1314</v>
      </c>
      <c r="AC6494" t="s">
        <v>41</v>
      </c>
      <c r="AD6494" t="s">
        <v>26</v>
      </c>
      <c r="AE6494" t="s">
        <v>6727</v>
      </c>
      <c r="AF6494" t="s">
        <v>55</v>
      </c>
      <c r="AG6494">
        <v>32839</v>
      </c>
      <c r="AH6494" t="s">
        <v>29</v>
      </c>
      <c r="AI6494" t="s">
        <v>1500</v>
      </c>
      <c r="AJ6494" t="s">
        <v>46</v>
      </c>
      <c r="AK6494" t="s">
        <v>60</v>
      </c>
      <c r="AL6494" t="s">
        <v>1501</v>
      </c>
      <c r="AM6494">
        <v>39.72</v>
      </c>
      <c r="AN6494">
        <v>5</v>
      </c>
      <c r="AO6494">
        <v>0.2</v>
      </c>
      <c r="AP6494">
        <v>4.4684999999999997</v>
      </c>
      <c r="AQ6494">
        <f>YEAR(Table1[[#This Row],[Order Date]])</f>
        <v>2016</v>
      </c>
      <c r="AR6494" t="str">
        <f>TEXT(Table1[[#This Row],[Order Date]],"mmmm")</f>
        <v>November</v>
      </c>
      <c r="AS6494" t="str">
        <f>"Q"&amp;ROUNDUP(MONTH(Table1[[#This Row],[Order Date]])/3,0)</f>
        <v>Q4</v>
      </c>
      <c r="AT6494">
        <f>IF(Table1[[#This Row],[Sales]]=0,0,Table1[[#This Row],[Profit]]/Table1[[#This Row],[Sales]])</f>
        <v>0.11249999999999999</v>
      </c>
    </row>
    <row r="6495" spans="22:46" x14ac:dyDescent="0.3">
      <c r="V6495">
        <v>6494</v>
      </c>
      <c r="W6495" t="s">
        <v>9713</v>
      </c>
      <c r="X6495" s="1">
        <v>42694</v>
      </c>
      <c r="Y6495" t="s">
        <v>4458</v>
      </c>
      <c r="Z6495" t="s">
        <v>51</v>
      </c>
      <c r="AA6495" t="s">
        <v>1313</v>
      </c>
      <c r="AB6495" t="s">
        <v>1314</v>
      </c>
      <c r="AC6495" t="s">
        <v>41</v>
      </c>
      <c r="AD6495" t="s">
        <v>26</v>
      </c>
      <c r="AE6495" t="s">
        <v>6727</v>
      </c>
      <c r="AF6495" t="s">
        <v>55</v>
      </c>
      <c r="AG6495">
        <v>32839</v>
      </c>
      <c r="AH6495" t="s">
        <v>29</v>
      </c>
      <c r="AI6495" t="s">
        <v>4836</v>
      </c>
      <c r="AJ6495" t="s">
        <v>73</v>
      </c>
      <c r="AK6495" t="s">
        <v>74</v>
      </c>
      <c r="AL6495" t="s">
        <v>4837</v>
      </c>
      <c r="AM6495">
        <v>244.768</v>
      </c>
      <c r="AN6495">
        <v>4</v>
      </c>
      <c r="AO6495">
        <v>0.2</v>
      </c>
      <c r="AP6495">
        <v>24.476800000000001</v>
      </c>
      <c r="AQ6495">
        <f>YEAR(Table1[[#This Row],[Order Date]])</f>
        <v>2016</v>
      </c>
      <c r="AR6495" t="str">
        <f>TEXT(Table1[[#This Row],[Order Date]],"mmmm")</f>
        <v>November</v>
      </c>
      <c r="AS6495" t="str">
        <f>"Q"&amp;ROUNDUP(MONTH(Table1[[#This Row],[Order Date]])/3,0)</f>
        <v>Q4</v>
      </c>
      <c r="AT6495">
        <f>IF(Table1[[#This Row],[Sales]]=0,0,Table1[[#This Row],[Profit]]/Table1[[#This Row],[Sales]])</f>
        <v>0.1</v>
      </c>
    </row>
    <row r="6496" spans="22:46" x14ac:dyDescent="0.3">
      <c r="V6496">
        <v>6495</v>
      </c>
      <c r="W6496" t="s">
        <v>9714</v>
      </c>
      <c r="X6496" s="1">
        <v>43036</v>
      </c>
      <c r="Y6496" s="1">
        <v>42746</v>
      </c>
      <c r="Z6496" t="s">
        <v>22</v>
      </c>
      <c r="AA6496" t="s">
        <v>1609</v>
      </c>
      <c r="AB6496" t="s">
        <v>1610</v>
      </c>
      <c r="AC6496" t="s">
        <v>25</v>
      </c>
      <c r="AD6496" t="s">
        <v>26</v>
      </c>
      <c r="AE6496" t="s">
        <v>203</v>
      </c>
      <c r="AF6496" t="s">
        <v>110</v>
      </c>
      <c r="AG6496">
        <v>77095</v>
      </c>
      <c r="AH6496" t="s">
        <v>111</v>
      </c>
      <c r="AI6496" t="s">
        <v>277</v>
      </c>
      <c r="AJ6496" t="s">
        <v>73</v>
      </c>
      <c r="AK6496" t="s">
        <v>176</v>
      </c>
      <c r="AL6496" t="s">
        <v>278</v>
      </c>
      <c r="AM6496">
        <v>24</v>
      </c>
      <c r="AN6496">
        <v>2</v>
      </c>
      <c r="AO6496">
        <v>0.2</v>
      </c>
      <c r="AP6496">
        <v>-2.7</v>
      </c>
      <c r="AQ6496">
        <f>YEAR(Table1[[#This Row],[Order Date]])</f>
        <v>2017</v>
      </c>
      <c r="AR6496" t="str">
        <f>TEXT(Table1[[#This Row],[Order Date]],"mmmm")</f>
        <v>October</v>
      </c>
      <c r="AS6496" t="str">
        <f>"Q"&amp;ROUNDUP(MONTH(Table1[[#This Row],[Order Date]])/3,0)</f>
        <v>Q4</v>
      </c>
      <c r="AT6496">
        <f>IF(Table1[[#This Row],[Sales]]=0,0,Table1[[#This Row],[Profit]]/Table1[[#This Row],[Sales]])</f>
        <v>-0.1125</v>
      </c>
    </row>
    <row r="6497" spans="22:46" x14ac:dyDescent="0.3">
      <c r="V6497">
        <v>6496</v>
      </c>
      <c r="W6497" t="s">
        <v>9714</v>
      </c>
      <c r="X6497" s="1">
        <v>43036</v>
      </c>
      <c r="Y6497" s="1">
        <v>42746</v>
      </c>
      <c r="Z6497" t="s">
        <v>22</v>
      </c>
      <c r="AA6497" t="s">
        <v>1609</v>
      </c>
      <c r="AB6497" t="s">
        <v>1610</v>
      </c>
      <c r="AC6497" t="s">
        <v>25</v>
      </c>
      <c r="AD6497" t="s">
        <v>26</v>
      </c>
      <c r="AE6497" t="s">
        <v>203</v>
      </c>
      <c r="AF6497" t="s">
        <v>110</v>
      </c>
      <c r="AG6497">
        <v>77095</v>
      </c>
      <c r="AH6497" t="s">
        <v>111</v>
      </c>
      <c r="AI6497" t="s">
        <v>1295</v>
      </c>
      <c r="AJ6497" t="s">
        <v>46</v>
      </c>
      <c r="AK6497" t="s">
        <v>94</v>
      </c>
      <c r="AL6497" t="s">
        <v>1296</v>
      </c>
      <c r="AM6497">
        <v>15.552</v>
      </c>
      <c r="AN6497">
        <v>3</v>
      </c>
      <c r="AO6497">
        <v>0.2</v>
      </c>
      <c r="AP6497">
        <v>5.4432</v>
      </c>
      <c r="AQ6497">
        <f>YEAR(Table1[[#This Row],[Order Date]])</f>
        <v>2017</v>
      </c>
      <c r="AR6497" t="str">
        <f>TEXT(Table1[[#This Row],[Order Date]],"mmmm")</f>
        <v>October</v>
      </c>
      <c r="AS6497" t="str">
        <f>"Q"&amp;ROUNDUP(MONTH(Table1[[#This Row],[Order Date]])/3,0)</f>
        <v>Q4</v>
      </c>
      <c r="AT6497">
        <f>IF(Table1[[#This Row],[Sales]]=0,0,Table1[[#This Row],[Profit]]/Table1[[#This Row],[Sales]])</f>
        <v>0.35000000000000003</v>
      </c>
    </row>
    <row r="6498" spans="22:46" x14ac:dyDescent="0.3">
      <c r="V6498">
        <v>6497</v>
      </c>
      <c r="W6498" t="s">
        <v>9714</v>
      </c>
      <c r="X6498" s="1">
        <v>43036</v>
      </c>
      <c r="Y6498" s="1">
        <v>42746</v>
      </c>
      <c r="Z6498" t="s">
        <v>22</v>
      </c>
      <c r="AA6498" t="s">
        <v>1609</v>
      </c>
      <c r="AB6498" t="s">
        <v>1610</v>
      </c>
      <c r="AC6498" t="s">
        <v>25</v>
      </c>
      <c r="AD6498" t="s">
        <v>26</v>
      </c>
      <c r="AE6498" t="s">
        <v>203</v>
      </c>
      <c r="AF6498" t="s">
        <v>110</v>
      </c>
      <c r="AG6498">
        <v>77095</v>
      </c>
      <c r="AH6498" t="s">
        <v>111</v>
      </c>
      <c r="AI6498" t="s">
        <v>4245</v>
      </c>
      <c r="AJ6498" t="s">
        <v>73</v>
      </c>
      <c r="AK6498" t="s">
        <v>176</v>
      </c>
      <c r="AL6498" t="s">
        <v>4246</v>
      </c>
      <c r="AM6498">
        <v>26.175999999999998</v>
      </c>
      <c r="AN6498">
        <v>2</v>
      </c>
      <c r="AO6498">
        <v>0.2</v>
      </c>
      <c r="AP6498">
        <v>-3.2719999999999998</v>
      </c>
      <c r="AQ6498">
        <f>YEAR(Table1[[#This Row],[Order Date]])</f>
        <v>2017</v>
      </c>
      <c r="AR6498" t="str">
        <f>TEXT(Table1[[#This Row],[Order Date]],"mmmm")</f>
        <v>October</v>
      </c>
      <c r="AS6498" t="str">
        <f>"Q"&amp;ROUNDUP(MONTH(Table1[[#This Row],[Order Date]])/3,0)</f>
        <v>Q4</v>
      </c>
      <c r="AT6498">
        <f>IF(Table1[[#This Row],[Sales]]=0,0,Table1[[#This Row],[Profit]]/Table1[[#This Row],[Sales]])</f>
        <v>-0.125</v>
      </c>
    </row>
    <row r="6499" spans="22:46" x14ac:dyDescent="0.3">
      <c r="V6499">
        <v>6498</v>
      </c>
      <c r="W6499" t="s">
        <v>9715</v>
      </c>
      <c r="X6499" s="1">
        <v>42209</v>
      </c>
      <c r="Y6499" t="s">
        <v>3254</v>
      </c>
      <c r="Z6499" t="s">
        <v>51</v>
      </c>
      <c r="AA6499" t="s">
        <v>9717</v>
      </c>
      <c r="AB6499" t="s">
        <v>9718</v>
      </c>
      <c r="AC6499" t="s">
        <v>108</v>
      </c>
      <c r="AD6499" t="s">
        <v>26</v>
      </c>
      <c r="AE6499" t="s">
        <v>1657</v>
      </c>
      <c r="AF6499" t="s">
        <v>28</v>
      </c>
      <c r="AG6499">
        <v>40214</v>
      </c>
      <c r="AH6499" t="s">
        <v>29</v>
      </c>
      <c r="AI6499" t="s">
        <v>66</v>
      </c>
      <c r="AJ6499" t="s">
        <v>31</v>
      </c>
      <c r="AK6499" t="s">
        <v>67</v>
      </c>
      <c r="AL6499" t="s">
        <v>68</v>
      </c>
      <c r="AM6499">
        <v>20.94</v>
      </c>
      <c r="AN6499">
        <v>3</v>
      </c>
      <c r="AO6499">
        <v>0</v>
      </c>
      <c r="AP6499">
        <v>6.0726000000000004</v>
      </c>
      <c r="AQ6499">
        <f>YEAR(Table1[[#This Row],[Order Date]])</f>
        <v>2015</v>
      </c>
      <c r="AR6499" t="str">
        <f>TEXT(Table1[[#This Row],[Order Date]],"mmmm")</f>
        <v>July</v>
      </c>
      <c r="AS6499" t="str">
        <f>"Q"&amp;ROUNDUP(MONTH(Table1[[#This Row],[Order Date]])/3,0)</f>
        <v>Q3</v>
      </c>
      <c r="AT6499">
        <f>IF(Table1[[#This Row],[Sales]]=0,0,Table1[[#This Row],[Profit]]/Table1[[#This Row],[Sales]])</f>
        <v>0.28999999999999998</v>
      </c>
    </row>
    <row r="6500" spans="22:46" x14ac:dyDescent="0.3">
      <c r="V6500">
        <v>6499</v>
      </c>
      <c r="W6500" t="s">
        <v>9715</v>
      </c>
      <c r="X6500" s="1">
        <v>42209</v>
      </c>
      <c r="Y6500" t="s">
        <v>3254</v>
      </c>
      <c r="Z6500" t="s">
        <v>51</v>
      </c>
      <c r="AA6500" t="s">
        <v>9717</v>
      </c>
      <c r="AB6500" t="s">
        <v>9718</v>
      </c>
      <c r="AC6500" t="s">
        <v>108</v>
      </c>
      <c r="AD6500" t="s">
        <v>26</v>
      </c>
      <c r="AE6500" t="s">
        <v>1657</v>
      </c>
      <c r="AF6500" t="s">
        <v>28</v>
      </c>
      <c r="AG6500">
        <v>40214</v>
      </c>
      <c r="AH6500" t="s">
        <v>29</v>
      </c>
      <c r="AI6500" t="s">
        <v>2144</v>
      </c>
      <c r="AJ6500" t="s">
        <v>46</v>
      </c>
      <c r="AK6500" t="s">
        <v>77</v>
      </c>
      <c r="AL6500" t="s">
        <v>2145</v>
      </c>
      <c r="AM6500">
        <v>135.09</v>
      </c>
      <c r="AN6500">
        <v>9</v>
      </c>
      <c r="AO6500">
        <v>0</v>
      </c>
      <c r="AP6500">
        <v>62.141399999999997</v>
      </c>
      <c r="AQ6500">
        <f>YEAR(Table1[[#This Row],[Order Date]])</f>
        <v>2015</v>
      </c>
      <c r="AR6500" t="str">
        <f>TEXT(Table1[[#This Row],[Order Date]],"mmmm")</f>
        <v>July</v>
      </c>
      <c r="AS6500" t="str">
        <f>"Q"&amp;ROUNDUP(MONTH(Table1[[#This Row],[Order Date]])/3,0)</f>
        <v>Q3</v>
      </c>
      <c r="AT6500">
        <f>IF(Table1[[#This Row],[Sales]]=0,0,Table1[[#This Row],[Profit]]/Table1[[#This Row],[Sales]])</f>
        <v>0.45999999999999996</v>
      </c>
    </row>
    <row r="6501" spans="22:46" x14ac:dyDescent="0.3">
      <c r="V6501">
        <v>6500</v>
      </c>
      <c r="W6501" t="s">
        <v>9715</v>
      </c>
      <c r="X6501" s="1">
        <v>42209</v>
      </c>
      <c r="Y6501" t="s">
        <v>3254</v>
      </c>
      <c r="Z6501" t="s">
        <v>51</v>
      </c>
      <c r="AA6501" t="s">
        <v>9717</v>
      </c>
      <c r="AB6501" t="s">
        <v>9718</v>
      </c>
      <c r="AC6501" t="s">
        <v>108</v>
      </c>
      <c r="AD6501" t="s">
        <v>26</v>
      </c>
      <c r="AE6501" t="s">
        <v>1657</v>
      </c>
      <c r="AF6501" t="s">
        <v>28</v>
      </c>
      <c r="AG6501">
        <v>40214</v>
      </c>
      <c r="AH6501" t="s">
        <v>29</v>
      </c>
      <c r="AI6501" t="s">
        <v>5562</v>
      </c>
      <c r="AJ6501" t="s">
        <v>73</v>
      </c>
      <c r="AK6501" t="s">
        <v>176</v>
      </c>
      <c r="AL6501" t="s">
        <v>5563</v>
      </c>
      <c r="AM6501">
        <v>279.86</v>
      </c>
      <c r="AN6501">
        <v>14</v>
      </c>
      <c r="AO6501">
        <v>0</v>
      </c>
      <c r="AP6501">
        <v>64.367800000000003</v>
      </c>
      <c r="AQ6501">
        <f>YEAR(Table1[[#This Row],[Order Date]])</f>
        <v>2015</v>
      </c>
      <c r="AR6501" t="str">
        <f>TEXT(Table1[[#This Row],[Order Date]],"mmmm")</f>
        <v>July</v>
      </c>
      <c r="AS6501" t="str">
        <f>"Q"&amp;ROUNDUP(MONTH(Table1[[#This Row],[Order Date]])/3,0)</f>
        <v>Q3</v>
      </c>
      <c r="AT6501">
        <f>IF(Table1[[#This Row],[Sales]]=0,0,Table1[[#This Row],[Profit]]/Table1[[#This Row],[Sales]])</f>
        <v>0.23</v>
      </c>
    </row>
    <row r="6502" spans="22:46" x14ac:dyDescent="0.3">
      <c r="V6502">
        <v>6501</v>
      </c>
      <c r="W6502" t="s">
        <v>9715</v>
      </c>
      <c r="X6502" s="1">
        <v>42209</v>
      </c>
      <c r="Y6502" t="s">
        <v>3254</v>
      </c>
      <c r="Z6502" t="s">
        <v>51</v>
      </c>
      <c r="AA6502" t="s">
        <v>9717</v>
      </c>
      <c r="AB6502" t="s">
        <v>9718</v>
      </c>
      <c r="AC6502" t="s">
        <v>108</v>
      </c>
      <c r="AD6502" t="s">
        <v>26</v>
      </c>
      <c r="AE6502" t="s">
        <v>1657</v>
      </c>
      <c r="AF6502" t="s">
        <v>28</v>
      </c>
      <c r="AG6502">
        <v>40214</v>
      </c>
      <c r="AH6502" t="s">
        <v>29</v>
      </c>
      <c r="AI6502" t="s">
        <v>2144</v>
      </c>
      <c r="AJ6502" t="s">
        <v>46</v>
      </c>
      <c r="AK6502" t="s">
        <v>77</v>
      </c>
      <c r="AL6502" t="s">
        <v>2145</v>
      </c>
      <c r="AM6502">
        <v>90.06</v>
      </c>
      <c r="AN6502">
        <v>6</v>
      </c>
      <c r="AO6502">
        <v>0</v>
      </c>
      <c r="AP6502">
        <v>41.427599999999998</v>
      </c>
      <c r="AQ6502">
        <f>YEAR(Table1[[#This Row],[Order Date]])</f>
        <v>2015</v>
      </c>
      <c r="AR6502" t="str">
        <f>TEXT(Table1[[#This Row],[Order Date]],"mmmm")</f>
        <v>July</v>
      </c>
      <c r="AS6502" t="str">
        <f>"Q"&amp;ROUNDUP(MONTH(Table1[[#This Row],[Order Date]])/3,0)</f>
        <v>Q3</v>
      </c>
      <c r="AT6502">
        <f>IF(Table1[[#This Row],[Sales]]=0,0,Table1[[#This Row],[Profit]]/Table1[[#This Row],[Sales]])</f>
        <v>0.45999999999999996</v>
      </c>
    </row>
    <row r="6503" spans="22:46" x14ac:dyDescent="0.3">
      <c r="V6503">
        <v>6502</v>
      </c>
      <c r="W6503" t="s">
        <v>9719</v>
      </c>
      <c r="X6503" s="1">
        <v>41945</v>
      </c>
      <c r="Y6503" s="1">
        <v>41801</v>
      </c>
      <c r="Z6503" t="s">
        <v>51</v>
      </c>
      <c r="AA6503" t="s">
        <v>7278</v>
      </c>
      <c r="AB6503" t="s">
        <v>7279</v>
      </c>
      <c r="AC6503" t="s">
        <v>25</v>
      </c>
      <c r="AD6503" t="s">
        <v>26</v>
      </c>
      <c r="AE6503" t="s">
        <v>959</v>
      </c>
      <c r="AF6503" t="s">
        <v>564</v>
      </c>
      <c r="AG6503">
        <v>44256</v>
      </c>
      <c r="AH6503" t="s">
        <v>160</v>
      </c>
      <c r="AI6503" t="s">
        <v>7077</v>
      </c>
      <c r="AJ6503" t="s">
        <v>73</v>
      </c>
      <c r="AK6503" t="s">
        <v>74</v>
      </c>
      <c r="AL6503" t="s">
        <v>7078</v>
      </c>
      <c r="AM6503">
        <v>539.96400000000006</v>
      </c>
      <c r="AN6503">
        <v>6</v>
      </c>
      <c r="AO6503">
        <v>0.4</v>
      </c>
      <c r="AP6503">
        <v>-107.9928</v>
      </c>
      <c r="AQ6503">
        <f>YEAR(Table1[[#This Row],[Order Date]])</f>
        <v>2014</v>
      </c>
      <c r="AR6503" t="str">
        <f>TEXT(Table1[[#This Row],[Order Date]],"mmmm")</f>
        <v>November</v>
      </c>
      <c r="AS6503" t="str">
        <f>"Q"&amp;ROUNDUP(MONTH(Table1[[#This Row],[Order Date]])/3,0)</f>
        <v>Q4</v>
      </c>
      <c r="AT6503">
        <f>IF(Table1[[#This Row],[Sales]]=0,0,Table1[[#This Row],[Profit]]/Table1[[#This Row],[Sales]])</f>
        <v>-0.19999999999999998</v>
      </c>
    </row>
    <row r="6504" spans="22:46" x14ac:dyDescent="0.3">
      <c r="V6504">
        <v>6503</v>
      </c>
      <c r="W6504" t="s">
        <v>9719</v>
      </c>
      <c r="X6504" s="1">
        <v>41945</v>
      </c>
      <c r="Y6504" s="1">
        <v>41801</v>
      </c>
      <c r="Z6504" t="s">
        <v>51</v>
      </c>
      <c r="AA6504" t="s">
        <v>7278</v>
      </c>
      <c r="AB6504" t="s">
        <v>7279</v>
      </c>
      <c r="AC6504" t="s">
        <v>25</v>
      </c>
      <c r="AD6504" t="s">
        <v>26</v>
      </c>
      <c r="AE6504" t="s">
        <v>959</v>
      </c>
      <c r="AF6504" t="s">
        <v>564</v>
      </c>
      <c r="AG6504">
        <v>44256</v>
      </c>
      <c r="AH6504" t="s">
        <v>160</v>
      </c>
      <c r="AI6504" t="s">
        <v>867</v>
      </c>
      <c r="AJ6504" t="s">
        <v>73</v>
      </c>
      <c r="AK6504" t="s">
        <v>74</v>
      </c>
      <c r="AL6504" t="s">
        <v>868</v>
      </c>
      <c r="AM6504">
        <v>50.231999999999999</v>
      </c>
      <c r="AN6504">
        <v>7</v>
      </c>
      <c r="AO6504">
        <v>0.4</v>
      </c>
      <c r="AP6504">
        <v>-10.0464</v>
      </c>
      <c r="AQ6504">
        <f>YEAR(Table1[[#This Row],[Order Date]])</f>
        <v>2014</v>
      </c>
      <c r="AR6504" t="str">
        <f>TEXT(Table1[[#This Row],[Order Date]],"mmmm")</f>
        <v>November</v>
      </c>
      <c r="AS6504" t="str">
        <f>"Q"&amp;ROUNDUP(MONTH(Table1[[#This Row],[Order Date]])/3,0)</f>
        <v>Q4</v>
      </c>
      <c r="AT6504">
        <f>IF(Table1[[#This Row],[Sales]]=0,0,Table1[[#This Row],[Profit]]/Table1[[#This Row],[Sales]])</f>
        <v>-0.2</v>
      </c>
    </row>
    <row r="6505" spans="22:46" x14ac:dyDescent="0.3">
      <c r="V6505">
        <v>6504</v>
      </c>
      <c r="W6505" t="s">
        <v>9719</v>
      </c>
      <c r="X6505" s="1">
        <v>41945</v>
      </c>
      <c r="Y6505" s="1">
        <v>41801</v>
      </c>
      <c r="Z6505" t="s">
        <v>51</v>
      </c>
      <c r="AA6505" t="s">
        <v>7278</v>
      </c>
      <c r="AB6505" t="s">
        <v>7279</v>
      </c>
      <c r="AC6505" t="s">
        <v>25</v>
      </c>
      <c r="AD6505" t="s">
        <v>26</v>
      </c>
      <c r="AE6505" t="s">
        <v>959</v>
      </c>
      <c r="AF6505" t="s">
        <v>564</v>
      </c>
      <c r="AG6505">
        <v>44256</v>
      </c>
      <c r="AH6505" t="s">
        <v>160</v>
      </c>
      <c r="AI6505" t="s">
        <v>1797</v>
      </c>
      <c r="AJ6505" t="s">
        <v>46</v>
      </c>
      <c r="AK6505" t="s">
        <v>77</v>
      </c>
      <c r="AL6505" t="s">
        <v>1798</v>
      </c>
      <c r="AM6505">
        <v>19.242000000000001</v>
      </c>
      <c r="AN6505">
        <v>3</v>
      </c>
      <c r="AO6505">
        <v>0.7</v>
      </c>
      <c r="AP6505">
        <v>-13.4694</v>
      </c>
      <c r="AQ6505">
        <f>YEAR(Table1[[#This Row],[Order Date]])</f>
        <v>2014</v>
      </c>
      <c r="AR6505" t="str">
        <f>TEXT(Table1[[#This Row],[Order Date]],"mmmm")</f>
        <v>November</v>
      </c>
      <c r="AS6505" t="str">
        <f>"Q"&amp;ROUNDUP(MONTH(Table1[[#This Row],[Order Date]])/3,0)</f>
        <v>Q4</v>
      </c>
      <c r="AT6505">
        <f>IF(Table1[[#This Row],[Sales]]=0,0,Table1[[#This Row],[Profit]]/Table1[[#This Row],[Sales]])</f>
        <v>-0.7</v>
      </c>
    </row>
    <row r="6506" spans="22:46" x14ac:dyDescent="0.3">
      <c r="V6506">
        <v>6505</v>
      </c>
      <c r="W6506" t="s">
        <v>9720</v>
      </c>
      <c r="X6506" s="1">
        <v>43056</v>
      </c>
      <c r="Y6506" t="s">
        <v>2098</v>
      </c>
      <c r="Z6506" t="s">
        <v>22</v>
      </c>
      <c r="AA6506" t="s">
        <v>957</v>
      </c>
      <c r="AB6506" t="s">
        <v>958</v>
      </c>
      <c r="AC6506" t="s">
        <v>41</v>
      </c>
      <c r="AD6506" t="s">
        <v>26</v>
      </c>
      <c r="AE6506" t="s">
        <v>300</v>
      </c>
      <c r="AF6506" t="s">
        <v>301</v>
      </c>
      <c r="AG6506">
        <v>10011</v>
      </c>
      <c r="AH6506" t="s">
        <v>160</v>
      </c>
      <c r="AI6506" t="s">
        <v>1774</v>
      </c>
      <c r="AJ6506" t="s">
        <v>46</v>
      </c>
      <c r="AK6506" t="s">
        <v>60</v>
      </c>
      <c r="AL6506" t="s">
        <v>1775</v>
      </c>
      <c r="AM6506">
        <v>1247.6400000000001</v>
      </c>
      <c r="AN6506">
        <v>3</v>
      </c>
      <c r="AO6506">
        <v>0</v>
      </c>
      <c r="AP6506">
        <v>349.33920000000001</v>
      </c>
      <c r="AQ6506">
        <f>YEAR(Table1[[#This Row],[Order Date]])</f>
        <v>2017</v>
      </c>
      <c r="AR6506" t="str">
        <f>TEXT(Table1[[#This Row],[Order Date]],"mmmm")</f>
        <v>November</v>
      </c>
      <c r="AS6506" t="str">
        <f>"Q"&amp;ROUNDUP(MONTH(Table1[[#This Row],[Order Date]])/3,0)</f>
        <v>Q4</v>
      </c>
      <c r="AT6506">
        <f>IF(Table1[[#This Row],[Sales]]=0,0,Table1[[#This Row],[Profit]]/Table1[[#This Row],[Sales]])</f>
        <v>0.27999999999999997</v>
      </c>
    </row>
    <row r="6507" spans="22:46" x14ac:dyDescent="0.3">
      <c r="V6507">
        <v>6506</v>
      </c>
      <c r="W6507" t="s">
        <v>9721</v>
      </c>
      <c r="X6507" s="1">
        <v>42547</v>
      </c>
      <c r="Y6507" t="s">
        <v>7805</v>
      </c>
      <c r="Z6507" t="s">
        <v>51</v>
      </c>
      <c r="AA6507" t="s">
        <v>9722</v>
      </c>
      <c r="AB6507" t="s">
        <v>9723</v>
      </c>
      <c r="AC6507" t="s">
        <v>41</v>
      </c>
      <c r="AD6507" t="s">
        <v>26</v>
      </c>
      <c r="AE6507" t="s">
        <v>342</v>
      </c>
      <c r="AF6507" t="s">
        <v>233</v>
      </c>
      <c r="AG6507">
        <v>60653</v>
      </c>
      <c r="AH6507" t="s">
        <v>111</v>
      </c>
      <c r="AI6507" t="s">
        <v>721</v>
      </c>
      <c r="AJ6507" t="s">
        <v>46</v>
      </c>
      <c r="AK6507" t="s">
        <v>70</v>
      </c>
      <c r="AL6507" t="s">
        <v>722</v>
      </c>
      <c r="AM6507">
        <v>5.3040000000000003</v>
      </c>
      <c r="AN6507">
        <v>3</v>
      </c>
      <c r="AO6507">
        <v>0.2</v>
      </c>
      <c r="AP6507">
        <v>0.46410000000000001</v>
      </c>
      <c r="AQ6507">
        <f>YEAR(Table1[[#This Row],[Order Date]])</f>
        <v>2016</v>
      </c>
      <c r="AR6507" t="str">
        <f>TEXT(Table1[[#This Row],[Order Date]],"mmmm")</f>
        <v>June</v>
      </c>
      <c r="AS6507" t="str">
        <f>"Q"&amp;ROUNDUP(MONTH(Table1[[#This Row],[Order Date]])/3,0)</f>
        <v>Q2</v>
      </c>
      <c r="AT6507">
        <f>IF(Table1[[#This Row],[Sales]]=0,0,Table1[[#This Row],[Profit]]/Table1[[#This Row],[Sales]])</f>
        <v>8.7499999999999994E-2</v>
      </c>
    </row>
    <row r="6508" spans="22:46" x14ac:dyDescent="0.3">
      <c r="V6508">
        <v>6507</v>
      </c>
      <c r="W6508" t="s">
        <v>9724</v>
      </c>
      <c r="X6508" s="1">
        <v>42652</v>
      </c>
      <c r="Y6508" s="1">
        <v>42684</v>
      </c>
      <c r="Z6508" t="s">
        <v>22</v>
      </c>
      <c r="AA6508" t="s">
        <v>2447</v>
      </c>
      <c r="AB6508" t="s">
        <v>2448</v>
      </c>
      <c r="AC6508" t="s">
        <v>41</v>
      </c>
      <c r="AD6508" t="s">
        <v>26</v>
      </c>
      <c r="AE6508" t="s">
        <v>158</v>
      </c>
      <c r="AF6508" t="s">
        <v>159</v>
      </c>
      <c r="AG6508">
        <v>19143</v>
      </c>
      <c r="AH6508" t="s">
        <v>160</v>
      </c>
      <c r="AI6508" t="s">
        <v>9477</v>
      </c>
      <c r="AJ6508" t="s">
        <v>46</v>
      </c>
      <c r="AK6508" t="s">
        <v>94</v>
      </c>
      <c r="AL6508" t="s">
        <v>9478</v>
      </c>
      <c r="AM6508">
        <v>19.135999999999999</v>
      </c>
      <c r="AN6508">
        <v>4</v>
      </c>
      <c r="AO6508">
        <v>0.2</v>
      </c>
      <c r="AP6508">
        <v>5.98</v>
      </c>
      <c r="AQ6508">
        <f>YEAR(Table1[[#This Row],[Order Date]])</f>
        <v>2016</v>
      </c>
      <c r="AR6508" t="str">
        <f>TEXT(Table1[[#This Row],[Order Date]],"mmmm")</f>
        <v>October</v>
      </c>
      <c r="AS6508" t="str">
        <f>"Q"&amp;ROUNDUP(MONTH(Table1[[#This Row],[Order Date]])/3,0)</f>
        <v>Q4</v>
      </c>
      <c r="AT6508">
        <f>IF(Table1[[#This Row],[Sales]]=0,0,Table1[[#This Row],[Profit]]/Table1[[#This Row],[Sales]])</f>
        <v>0.31250000000000006</v>
      </c>
    </row>
    <row r="6509" spans="22:46" x14ac:dyDescent="0.3">
      <c r="V6509">
        <v>6508</v>
      </c>
      <c r="W6509" t="s">
        <v>9724</v>
      </c>
      <c r="X6509" s="1">
        <v>42652</v>
      </c>
      <c r="Y6509" s="1">
        <v>42684</v>
      </c>
      <c r="Z6509" t="s">
        <v>22</v>
      </c>
      <c r="AA6509" t="s">
        <v>2447</v>
      </c>
      <c r="AB6509" t="s">
        <v>2448</v>
      </c>
      <c r="AC6509" t="s">
        <v>41</v>
      </c>
      <c r="AD6509" t="s">
        <v>26</v>
      </c>
      <c r="AE6509" t="s">
        <v>158</v>
      </c>
      <c r="AF6509" t="s">
        <v>159</v>
      </c>
      <c r="AG6509">
        <v>19143</v>
      </c>
      <c r="AH6509" t="s">
        <v>160</v>
      </c>
      <c r="AI6509" t="s">
        <v>2524</v>
      </c>
      <c r="AJ6509" t="s">
        <v>31</v>
      </c>
      <c r="AK6509" t="s">
        <v>67</v>
      </c>
      <c r="AL6509" t="s">
        <v>2525</v>
      </c>
      <c r="AM6509">
        <v>332.83199999999999</v>
      </c>
      <c r="AN6509">
        <v>4</v>
      </c>
      <c r="AO6509">
        <v>0.2</v>
      </c>
      <c r="AP6509">
        <v>-24.962399999999999</v>
      </c>
      <c r="AQ6509">
        <f>YEAR(Table1[[#This Row],[Order Date]])</f>
        <v>2016</v>
      </c>
      <c r="AR6509" t="str">
        <f>TEXT(Table1[[#This Row],[Order Date]],"mmmm")</f>
        <v>October</v>
      </c>
      <c r="AS6509" t="str">
        <f>"Q"&amp;ROUNDUP(MONTH(Table1[[#This Row],[Order Date]])/3,0)</f>
        <v>Q4</v>
      </c>
      <c r="AT6509">
        <f>IF(Table1[[#This Row],[Sales]]=0,0,Table1[[#This Row],[Profit]]/Table1[[#This Row],[Sales]])</f>
        <v>-7.4999999999999997E-2</v>
      </c>
    </row>
    <row r="6510" spans="22:46" x14ac:dyDescent="0.3">
      <c r="V6510">
        <v>6509</v>
      </c>
      <c r="W6510" t="s">
        <v>9725</v>
      </c>
      <c r="X6510" s="1">
        <v>43089</v>
      </c>
      <c r="Y6510" t="s">
        <v>3406</v>
      </c>
      <c r="Z6510" t="s">
        <v>51</v>
      </c>
      <c r="AA6510" t="s">
        <v>820</v>
      </c>
      <c r="AB6510" t="s">
        <v>821</v>
      </c>
      <c r="AC6510" t="s">
        <v>41</v>
      </c>
      <c r="AD6510" t="s">
        <v>26</v>
      </c>
      <c r="AE6510" t="s">
        <v>300</v>
      </c>
      <c r="AF6510" t="s">
        <v>301</v>
      </c>
      <c r="AG6510">
        <v>10009</v>
      </c>
      <c r="AH6510" t="s">
        <v>160</v>
      </c>
      <c r="AI6510" t="s">
        <v>1406</v>
      </c>
      <c r="AJ6510" t="s">
        <v>46</v>
      </c>
      <c r="AK6510" t="s">
        <v>94</v>
      </c>
      <c r="AL6510" t="s">
        <v>1621</v>
      </c>
      <c r="AM6510">
        <v>279.89999999999998</v>
      </c>
      <c r="AN6510">
        <v>5</v>
      </c>
      <c r="AO6510">
        <v>0</v>
      </c>
      <c r="AP6510">
        <v>137.15100000000001</v>
      </c>
      <c r="AQ6510">
        <f>YEAR(Table1[[#This Row],[Order Date]])</f>
        <v>2017</v>
      </c>
      <c r="AR6510" t="str">
        <f>TEXT(Table1[[#This Row],[Order Date]],"mmmm")</f>
        <v>December</v>
      </c>
      <c r="AS6510" t="str">
        <f>"Q"&amp;ROUNDUP(MONTH(Table1[[#This Row],[Order Date]])/3,0)</f>
        <v>Q4</v>
      </c>
      <c r="AT6510">
        <f>IF(Table1[[#This Row],[Sales]]=0,0,Table1[[#This Row],[Profit]]/Table1[[#This Row],[Sales]])</f>
        <v>0.4900000000000001</v>
      </c>
    </row>
    <row r="6511" spans="22:46" x14ac:dyDescent="0.3">
      <c r="V6511">
        <v>6510</v>
      </c>
      <c r="W6511" t="s">
        <v>9725</v>
      </c>
      <c r="X6511" s="1">
        <v>43089</v>
      </c>
      <c r="Y6511" t="s">
        <v>3406</v>
      </c>
      <c r="Z6511" t="s">
        <v>51</v>
      </c>
      <c r="AA6511" t="s">
        <v>820</v>
      </c>
      <c r="AB6511" t="s">
        <v>821</v>
      </c>
      <c r="AC6511" t="s">
        <v>41</v>
      </c>
      <c r="AD6511" t="s">
        <v>26</v>
      </c>
      <c r="AE6511" t="s">
        <v>300</v>
      </c>
      <c r="AF6511" t="s">
        <v>301</v>
      </c>
      <c r="AG6511">
        <v>10009</v>
      </c>
      <c r="AH6511" t="s">
        <v>160</v>
      </c>
      <c r="AI6511" t="s">
        <v>1344</v>
      </c>
      <c r="AJ6511" t="s">
        <v>46</v>
      </c>
      <c r="AK6511" t="s">
        <v>77</v>
      </c>
      <c r="AL6511" t="s">
        <v>1345</v>
      </c>
      <c r="AM6511">
        <v>50.351999999999997</v>
      </c>
      <c r="AN6511">
        <v>3</v>
      </c>
      <c r="AO6511">
        <v>0.2</v>
      </c>
      <c r="AP6511">
        <v>17.623200000000001</v>
      </c>
      <c r="AQ6511">
        <f>YEAR(Table1[[#This Row],[Order Date]])</f>
        <v>2017</v>
      </c>
      <c r="AR6511" t="str">
        <f>TEXT(Table1[[#This Row],[Order Date]],"mmmm")</f>
        <v>December</v>
      </c>
      <c r="AS6511" t="str">
        <f>"Q"&amp;ROUNDUP(MONTH(Table1[[#This Row],[Order Date]])/3,0)</f>
        <v>Q4</v>
      </c>
      <c r="AT6511">
        <f>IF(Table1[[#This Row],[Sales]]=0,0,Table1[[#This Row],[Profit]]/Table1[[#This Row],[Sales]])</f>
        <v>0.35000000000000003</v>
      </c>
    </row>
    <row r="6512" spans="22:46" x14ac:dyDescent="0.3">
      <c r="V6512">
        <v>6511</v>
      </c>
      <c r="W6512" t="s">
        <v>9725</v>
      </c>
      <c r="X6512" s="1">
        <v>43089</v>
      </c>
      <c r="Y6512" t="s">
        <v>3406</v>
      </c>
      <c r="Z6512" t="s">
        <v>51</v>
      </c>
      <c r="AA6512" t="s">
        <v>820</v>
      </c>
      <c r="AB6512" t="s">
        <v>821</v>
      </c>
      <c r="AC6512" t="s">
        <v>41</v>
      </c>
      <c r="AD6512" t="s">
        <v>26</v>
      </c>
      <c r="AE6512" t="s">
        <v>300</v>
      </c>
      <c r="AF6512" t="s">
        <v>301</v>
      </c>
      <c r="AG6512">
        <v>10009</v>
      </c>
      <c r="AH6512" t="s">
        <v>160</v>
      </c>
      <c r="AI6512" t="s">
        <v>3330</v>
      </c>
      <c r="AJ6512" t="s">
        <v>46</v>
      </c>
      <c r="AK6512" t="s">
        <v>94</v>
      </c>
      <c r="AL6512" t="s">
        <v>3331</v>
      </c>
      <c r="AM6512">
        <v>34.020000000000003</v>
      </c>
      <c r="AN6512">
        <v>3</v>
      </c>
      <c r="AO6512">
        <v>0</v>
      </c>
      <c r="AP6512">
        <v>16.669799999999999</v>
      </c>
      <c r="AQ6512">
        <f>YEAR(Table1[[#This Row],[Order Date]])</f>
        <v>2017</v>
      </c>
      <c r="AR6512" t="str">
        <f>TEXT(Table1[[#This Row],[Order Date]],"mmmm")</f>
        <v>December</v>
      </c>
      <c r="AS6512" t="str">
        <f>"Q"&amp;ROUNDUP(MONTH(Table1[[#This Row],[Order Date]])/3,0)</f>
        <v>Q4</v>
      </c>
      <c r="AT6512">
        <f>IF(Table1[[#This Row],[Sales]]=0,0,Table1[[#This Row],[Profit]]/Table1[[#This Row],[Sales]])</f>
        <v>0.48999999999999994</v>
      </c>
    </row>
    <row r="6513" spans="22:46" x14ac:dyDescent="0.3">
      <c r="V6513">
        <v>6512</v>
      </c>
      <c r="W6513" t="s">
        <v>9726</v>
      </c>
      <c r="X6513" s="1">
        <v>42800</v>
      </c>
      <c r="Y6513" s="1">
        <v>43011</v>
      </c>
      <c r="Z6513" t="s">
        <v>51</v>
      </c>
      <c r="AA6513" t="s">
        <v>9005</v>
      </c>
      <c r="AB6513" t="s">
        <v>9006</v>
      </c>
      <c r="AC6513" t="s">
        <v>108</v>
      </c>
      <c r="AD6513" t="s">
        <v>26</v>
      </c>
      <c r="AE6513" t="s">
        <v>136</v>
      </c>
      <c r="AF6513" t="s">
        <v>43</v>
      </c>
      <c r="AG6513">
        <v>94109</v>
      </c>
      <c r="AH6513" t="s">
        <v>44</v>
      </c>
      <c r="AI6513" t="s">
        <v>3107</v>
      </c>
      <c r="AJ6513" t="s">
        <v>46</v>
      </c>
      <c r="AK6513" t="s">
        <v>70</v>
      </c>
      <c r="AL6513" t="s">
        <v>3108</v>
      </c>
      <c r="AM6513">
        <v>23.88</v>
      </c>
      <c r="AN6513">
        <v>6</v>
      </c>
      <c r="AO6513">
        <v>0</v>
      </c>
      <c r="AP6513">
        <v>8.1191999999999993</v>
      </c>
      <c r="AQ6513">
        <f>YEAR(Table1[[#This Row],[Order Date]])</f>
        <v>2017</v>
      </c>
      <c r="AR6513" t="str">
        <f>TEXT(Table1[[#This Row],[Order Date]],"mmmm")</f>
        <v>March</v>
      </c>
      <c r="AS6513" t="str">
        <f>"Q"&amp;ROUNDUP(MONTH(Table1[[#This Row],[Order Date]])/3,0)</f>
        <v>Q1</v>
      </c>
      <c r="AT6513">
        <f>IF(Table1[[#This Row],[Sales]]=0,0,Table1[[#This Row],[Profit]]/Table1[[#This Row],[Sales]])</f>
        <v>0.33999999999999997</v>
      </c>
    </row>
    <row r="6514" spans="22:46" x14ac:dyDescent="0.3">
      <c r="V6514">
        <v>6513</v>
      </c>
      <c r="W6514" t="s">
        <v>9726</v>
      </c>
      <c r="X6514" s="1">
        <v>42800</v>
      </c>
      <c r="Y6514" s="1">
        <v>43011</v>
      </c>
      <c r="Z6514" t="s">
        <v>51</v>
      </c>
      <c r="AA6514" t="s">
        <v>9005</v>
      </c>
      <c r="AB6514" t="s">
        <v>9006</v>
      </c>
      <c r="AC6514" t="s">
        <v>108</v>
      </c>
      <c r="AD6514" t="s">
        <v>26</v>
      </c>
      <c r="AE6514" t="s">
        <v>136</v>
      </c>
      <c r="AF6514" t="s">
        <v>43</v>
      </c>
      <c r="AG6514">
        <v>94109</v>
      </c>
      <c r="AH6514" t="s">
        <v>44</v>
      </c>
      <c r="AI6514" t="s">
        <v>6256</v>
      </c>
      <c r="AJ6514" t="s">
        <v>46</v>
      </c>
      <c r="AK6514" t="s">
        <v>47</v>
      </c>
      <c r="AL6514" t="s">
        <v>6257</v>
      </c>
      <c r="AM6514">
        <v>11.52</v>
      </c>
      <c r="AN6514">
        <v>4</v>
      </c>
      <c r="AO6514">
        <v>0</v>
      </c>
      <c r="AP6514">
        <v>5.6448</v>
      </c>
      <c r="AQ6514">
        <f>YEAR(Table1[[#This Row],[Order Date]])</f>
        <v>2017</v>
      </c>
      <c r="AR6514" t="str">
        <f>TEXT(Table1[[#This Row],[Order Date]],"mmmm")</f>
        <v>March</v>
      </c>
      <c r="AS6514" t="str">
        <f>"Q"&amp;ROUNDUP(MONTH(Table1[[#This Row],[Order Date]])/3,0)</f>
        <v>Q1</v>
      </c>
      <c r="AT6514">
        <f>IF(Table1[[#This Row],[Sales]]=0,0,Table1[[#This Row],[Profit]]/Table1[[#This Row],[Sales]])</f>
        <v>0.49000000000000005</v>
      </c>
    </row>
    <row r="6515" spans="22:46" x14ac:dyDescent="0.3">
      <c r="V6515">
        <v>6514</v>
      </c>
      <c r="W6515" t="s">
        <v>9726</v>
      </c>
      <c r="X6515" s="1">
        <v>42800</v>
      </c>
      <c r="Y6515" s="1">
        <v>43011</v>
      </c>
      <c r="Z6515" t="s">
        <v>51</v>
      </c>
      <c r="AA6515" t="s">
        <v>9005</v>
      </c>
      <c r="AB6515" t="s">
        <v>9006</v>
      </c>
      <c r="AC6515" t="s">
        <v>108</v>
      </c>
      <c r="AD6515" t="s">
        <v>26</v>
      </c>
      <c r="AE6515" t="s">
        <v>136</v>
      </c>
      <c r="AF6515" t="s">
        <v>43</v>
      </c>
      <c r="AG6515">
        <v>94109</v>
      </c>
      <c r="AH6515" t="s">
        <v>44</v>
      </c>
      <c r="AI6515" t="s">
        <v>7239</v>
      </c>
      <c r="AJ6515" t="s">
        <v>46</v>
      </c>
      <c r="AK6515" t="s">
        <v>94</v>
      </c>
      <c r="AL6515" t="s">
        <v>7240</v>
      </c>
      <c r="AM6515">
        <v>286.93</v>
      </c>
      <c r="AN6515">
        <v>7</v>
      </c>
      <c r="AO6515">
        <v>0</v>
      </c>
      <c r="AP6515">
        <v>140.59569999999999</v>
      </c>
      <c r="AQ6515">
        <f>YEAR(Table1[[#This Row],[Order Date]])</f>
        <v>2017</v>
      </c>
      <c r="AR6515" t="str">
        <f>TEXT(Table1[[#This Row],[Order Date]],"mmmm")</f>
        <v>March</v>
      </c>
      <c r="AS6515" t="str">
        <f>"Q"&amp;ROUNDUP(MONTH(Table1[[#This Row],[Order Date]])/3,0)</f>
        <v>Q1</v>
      </c>
      <c r="AT6515">
        <f>IF(Table1[[#This Row],[Sales]]=0,0,Table1[[#This Row],[Profit]]/Table1[[#This Row],[Sales]])</f>
        <v>0.49</v>
      </c>
    </row>
    <row r="6516" spans="22:46" x14ac:dyDescent="0.3">
      <c r="V6516">
        <v>6515</v>
      </c>
      <c r="W6516" t="s">
        <v>9726</v>
      </c>
      <c r="X6516" s="1">
        <v>42800</v>
      </c>
      <c r="Y6516" s="1">
        <v>43011</v>
      </c>
      <c r="Z6516" t="s">
        <v>51</v>
      </c>
      <c r="AA6516" t="s">
        <v>9005</v>
      </c>
      <c r="AB6516" t="s">
        <v>9006</v>
      </c>
      <c r="AC6516" t="s">
        <v>108</v>
      </c>
      <c r="AD6516" t="s">
        <v>26</v>
      </c>
      <c r="AE6516" t="s">
        <v>136</v>
      </c>
      <c r="AF6516" t="s">
        <v>43</v>
      </c>
      <c r="AG6516">
        <v>94109</v>
      </c>
      <c r="AH6516" t="s">
        <v>44</v>
      </c>
      <c r="AI6516" t="s">
        <v>4228</v>
      </c>
      <c r="AJ6516" t="s">
        <v>73</v>
      </c>
      <c r="AK6516" t="s">
        <v>74</v>
      </c>
      <c r="AL6516" t="s">
        <v>4229</v>
      </c>
      <c r="AM6516">
        <v>206.38399999999999</v>
      </c>
      <c r="AN6516">
        <v>2</v>
      </c>
      <c r="AO6516">
        <v>0.2</v>
      </c>
      <c r="AP6516">
        <v>23.2182</v>
      </c>
      <c r="AQ6516">
        <f>YEAR(Table1[[#This Row],[Order Date]])</f>
        <v>2017</v>
      </c>
      <c r="AR6516" t="str">
        <f>TEXT(Table1[[#This Row],[Order Date]],"mmmm")</f>
        <v>March</v>
      </c>
      <c r="AS6516" t="str">
        <f>"Q"&amp;ROUNDUP(MONTH(Table1[[#This Row],[Order Date]])/3,0)</f>
        <v>Q1</v>
      </c>
      <c r="AT6516">
        <f>IF(Table1[[#This Row],[Sales]]=0,0,Table1[[#This Row],[Profit]]/Table1[[#This Row],[Sales]])</f>
        <v>0.1125</v>
      </c>
    </row>
    <row r="6517" spans="22:46" x14ac:dyDescent="0.3">
      <c r="V6517">
        <v>6516</v>
      </c>
      <c r="W6517" t="s">
        <v>9727</v>
      </c>
      <c r="X6517" s="1">
        <v>42993</v>
      </c>
      <c r="Y6517" t="s">
        <v>244</v>
      </c>
      <c r="Z6517" t="s">
        <v>51</v>
      </c>
      <c r="AA6517" t="s">
        <v>4726</v>
      </c>
      <c r="AB6517" t="s">
        <v>4727</v>
      </c>
      <c r="AC6517" t="s">
        <v>25</v>
      </c>
      <c r="AD6517" t="s">
        <v>26</v>
      </c>
      <c r="AE6517" t="s">
        <v>136</v>
      </c>
      <c r="AF6517" t="s">
        <v>43</v>
      </c>
      <c r="AG6517">
        <v>94122</v>
      </c>
      <c r="AH6517" t="s">
        <v>44</v>
      </c>
      <c r="AI6517" t="s">
        <v>4220</v>
      </c>
      <c r="AJ6517" t="s">
        <v>31</v>
      </c>
      <c r="AK6517" t="s">
        <v>35</v>
      </c>
      <c r="AL6517" t="s">
        <v>4221</v>
      </c>
      <c r="AM6517">
        <v>218.352</v>
      </c>
      <c r="AN6517">
        <v>3</v>
      </c>
      <c r="AO6517">
        <v>0.2</v>
      </c>
      <c r="AP6517">
        <v>0</v>
      </c>
      <c r="AQ6517">
        <f>YEAR(Table1[[#This Row],[Order Date]])</f>
        <v>2017</v>
      </c>
      <c r="AR6517" t="str">
        <f>TEXT(Table1[[#This Row],[Order Date]],"mmmm")</f>
        <v>September</v>
      </c>
      <c r="AS6517" t="str">
        <f>"Q"&amp;ROUNDUP(MONTH(Table1[[#This Row],[Order Date]])/3,0)</f>
        <v>Q3</v>
      </c>
      <c r="AT6517">
        <f>IF(Table1[[#This Row],[Sales]]=0,0,Table1[[#This Row],[Profit]]/Table1[[#This Row],[Sales]])</f>
        <v>0</v>
      </c>
    </row>
    <row r="6518" spans="22:46" x14ac:dyDescent="0.3">
      <c r="V6518">
        <v>6517</v>
      </c>
      <c r="W6518" t="s">
        <v>9727</v>
      </c>
      <c r="X6518" s="1">
        <v>42993</v>
      </c>
      <c r="Y6518" t="s">
        <v>244</v>
      </c>
      <c r="Z6518" t="s">
        <v>51</v>
      </c>
      <c r="AA6518" t="s">
        <v>4726</v>
      </c>
      <c r="AB6518" t="s">
        <v>4727</v>
      </c>
      <c r="AC6518" t="s">
        <v>25</v>
      </c>
      <c r="AD6518" t="s">
        <v>26</v>
      </c>
      <c r="AE6518" t="s">
        <v>136</v>
      </c>
      <c r="AF6518" t="s">
        <v>43</v>
      </c>
      <c r="AG6518">
        <v>94122</v>
      </c>
      <c r="AH6518" t="s">
        <v>44</v>
      </c>
      <c r="AI6518" t="s">
        <v>4751</v>
      </c>
      <c r="AJ6518" t="s">
        <v>31</v>
      </c>
      <c r="AK6518" t="s">
        <v>67</v>
      </c>
      <c r="AL6518" t="s">
        <v>4752</v>
      </c>
      <c r="AM6518">
        <v>529.9</v>
      </c>
      <c r="AN6518">
        <v>5</v>
      </c>
      <c r="AO6518">
        <v>0</v>
      </c>
      <c r="AP6518">
        <v>105.98</v>
      </c>
      <c r="AQ6518">
        <f>YEAR(Table1[[#This Row],[Order Date]])</f>
        <v>2017</v>
      </c>
      <c r="AR6518" t="str">
        <f>TEXT(Table1[[#This Row],[Order Date]],"mmmm")</f>
        <v>September</v>
      </c>
      <c r="AS6518" t="str">
        <f>"Q"&amp;ROUNDUP(MONTH(Table1[[#This Row],[Order Date]])/3,0)</f>
        <v>Q3</v>
      </c>
      <c r="AT6518">
        <f>IF(Table1[[#This Row],[Sales]]=0,0,Table1[[#This Row],[Profit]]/Table1[[#This Row],[Sales]])</f>
        <v>0.2</v>
      </c>
    </row>
    <row r="6519" spans="22:46" x14ac:dyDescent="0.3">
      <c r="V6519">
        <v>6518</v>
      </c>
      <c r="W6519" t="s">
        <v>9727</v>
      </c>
      <c r="X6519" s="1">
        <v>42993</v>
      </c>
      <c r="Y6519" t="s">
        <v>244</v>
      </c>
      <c r="Z6519" t="s">
        <v>51</v>
      </c>
      <c r="AA6519" t="s">
        <v>4726</v>
      </c>
      <c r="AB6519" t="s">
        <v>4727</v>
      </c>
      <c r="AC6519" t="s">
        <v>25</v>
      </c>
      <c r="AD6519" t="s">
        <v>26</v>
      </c>
      <c r="AE6519" t="s">
        <v>136</v>
      </c>
      <c r="AF6519" t="s">
        <v>43</v>
      </c>
      <c r="AG6519">
        <v>94122</v>
      </c>
      <c r="AH6519" t="s">
        <v>44</v>
      </c>
      <c r="AI6519" t="s">
        <v>4778</v>
      </c>
      <c r="AJ6519" t="s">
        <v>46</v>
      </c>
      <c r="AK6519" t="s">
        <v>70</v>
      </c>
      <c r="AL6519" t="s">
        <v>4779</v>
      </c>
      <c r="AM6519">
        <v>99.3</v>
      </c>
      <c r="AN6519">
        <v>10</v>
      </c>
      <c r="AO6519">
        <v>0</v>
      </c>
      <c r="AP6519">
        <v>41.706000000000003</v>
      </c>
      <c r="AQ6519">
        <f>YEAR(Table1[[#This Row],[Order Date]])</f>
        <v>2017</v>
      </c>
      <c r="AR6519" t="str">
        <f>TEXT(Table1[[#This Row],[Order Date]],"mmmm")</f>
        <v>September</v>
      </c>
      <c r="AS6519" t="str">
        <f>"Q"&amp;ROUNDUP(MONTH(Table1[[#This Row],[Order Date]])/3,0)</f>
        <v>Q3</v>
      </c>
      <c r="AT6519">
        <f>IF(Table1[[#This Row],[Sales]]=0,0,Table1[[#This Row],[Profit]]/Table1[[#This Row],[Sales]])</f>
        <v>0.42000000000000004</v>
      </c>
    </row>
    <row r="6520" spans="22:46" x14ac:dyDescent="0.3">
      <c r="V6520">
        <v>6519</v>
      </c>
      <c r="W6520" t="s">
        <v>9727</v>
      </c>
      <c r="X6520" s="1">
        <v>42993</v>
      </c>
      <c r="Y6520" t="s">
        <v>244</v>
      </c>
      <c r="Z6520" t="s">
        <v>51</v>
      </c>
      <c r="AA6520" t="s">
        <v>4726</v>
      </c>
      <c r="AB6520" t="s">
        <v>4727</v>
      </c>
      <c r="AC6520" t="s">
        <v>25</v>
      </c>
      <c r="AD6520" t="s">
        <v>26</v>
      </c>
      <c r="AE6520" t="s">
        <v>136</v>
      </c>
      <c r="AF6520" t="s">
        <v>43</v>
      </c>
      <c r="AG6520">
        <v>94122</v>
      </c>
      <c r="AH6520" t="s">
        <v>44</v>
      </c>
      <c r="AI6520" t="s">
        <v>5993</v>
      </c>
      <c r="AJ6520" t="s">
        <v>46</v>
      </c>
      <c r="AK6520" t="s">
        <v>80</v>
      </c>
      <c r="AL6520" t="s">
        <v>5994</v>
      </c>
      <c r="AM6520">
        <v>108.96</v>
      </c>
      <c r="AN6520">
        <v>2</v>
      </c>
      <c r="AO6520">
        <v>0</v>
      </c>
      <c r="AP6520">
        <v>30.508800000000001</v>
      </c>
      <c r="AQ6520">
        <f>YEAR(Table1[[#This Row],[Order Date]])</f>
        <v>2017</v>
      </c>
      <c r="AR6520" t="str">
        <f>TEXT(Table1[[#This Row],[Order Date]],"mmmm")</f>
        <v>September</v>
      </c>
      <c r="AS6520" t="str">
        <f>"Q"&amp;ROUNDUP(MONTH(Table1[[#This Row],[Order Date]])/3,0)</f>
        <v>Q3</v>
      </c>
      <c r="AT6520">
        <f>IF(Table1[[#This Row],[Sales]]=0,0,Table1[[#This Row],[Profit]]/Table1[[#This Row],[Sales]])</f>
        <v>0.28000000000000003</v>
      </c>
    </row>
    <row r="6521" spans="22:46" x14ac:dyDescent="0.3">
      <c r="V6521">
        <v>6520</v>
      </c>
      <c r="W6521" t="s">
        <v>9727</v>
      </c>
      <c r="X6521" s="1">
        <v>42993</v>
      </c>
      <c r="Y6521" t="s">
        <v>244</v>
      </c>
      <c r="Z6521" t="s">
        <v>51</v>
      </c>
      <c r="AA6521" t="s">
        <v>4726</v>
      </c>
      <c r="AB6521" t="s">
        <v>4727</v>
      </c>
      <c r="AC6521" t="s">
        <v>25</v>
      </c>
      <c r="AD6521" t="s">
        <v>26</v>
      </c>
      <c r="AE6521" t="s">
        <v>136</v>
      </c>
      <c r="AF6521" t="s">
        <v>43</v>
      </c>
      <c r="AG6521">
        <v>94122</v>
      </c>
      <c r="AH6521" t="s">
        <v>44</v>
      </c>
      <c r="AI6521" t="s">
        <v>2065</v>
      </c>
      <c r="AJ6521" t="s">
        <v>46</v>
      </c>
      <c r="AK6521" t="s">
        <v>77</v>
      </c>
      <c r="AL6521" t="s">
        <v>2066</v>
      </c>
      <c r="AM6521">
        <v>2.6880000000000002</v>
      </c>
      <c r="AN6521">
        <v>1</v>
      </c>
      <c r="AO6521">
        <v>0.2</v>
      </c>
      <c r="AP6521">
        <v>0.84</v>
      </c>
      <c r="AQ6521">
        <f>YEAR(Table1[[#This Row],[Order Date]])</f>
        <v>2017</v>
      </c>
      <c r="AR6521" t="str">
        <f>TEXT(Table1[[#This Row],[Order Date]],"mmmm")</f>
        <v>September</v>
      </c>
      <c r="AS6521" t="str">
        <f>"Q"&amp;ROUNDUP(MONTH(Table1[[#This Row],[Order Date]])/3,0)</f>
        <v>Q3</v>
      </c>
      <c r="AT6521">
        <f>IF(Table1[[#This Row],[Sales]]=0,0,Table1[[#This Row],[Profit]]/Table1[[#This Row],[Sales]])</f>
        <v>0.31249999999999994</v>
      </c>
    </row>
    <row r="6522" spans="22:46" x14ac:dyDescent="0.3">
      <c r="V6522">
        <v>6521</v>
      </c>
      <c r="W6522" t="s">
        <v>9728</v>
      </c>
      <c r="X6522" s="1">
        <v>42751</v>
      </c>
      <c r="Y6522" t="s">
        <v>6607</v>
      </c>
      <c r="Z6522" t="s">
        <v>22</v>
      </c>
      <c r="AA6522" t="s">
        <v>4540</v>
      </c>
      <c r="AB6522" t="s">
        <v>4541</v>
      </c>
      <c r="AC6522" t="s">
        <v>25</v>
      </c>
      <c r="AD6522" t="s">
        <v>26</v>
      </c>
      <c r="AE6522" t="s">
        <v>371</v>
      </c>
      <c r="AF6522" t="s">
        <v>267</v>
      </c>
      <c r="AG6522">
        <v>49201</v>
      </c>
      <c r="AH6522" t="s">
        <v>111</v>
      </c>
      <c r="AI6522" t="s">
        <v>1410</v>
      </c>
      <c r="AJ6522" t="s">
        <v>46</v>
      </c>
      <c r="AK6522" t="s">
        <v>77</v>
      </c>
      <c r="AL6522" t="s">
        <v>1411</v>
      </c>
      <c r="AM6522">
        <v>5443.96</v>
      </c>
      <c r="AN6522">
        <v>4</v>
      </c>
      <c r="AO6522">
        <v>0</v>
      </c>
      <c r="AP6522">
        <v>2504.2215999999999</v>
      </c>
      <c r="AQ6522">
        <f>YEAR(Table1[[#This Row],[Order Date]])</f>
        <v>2017</v>
      </c>
      <c r="AR6522" t="str">
        <f>TEXT(Table1[[#This Row],[Order Date]],"mmmm")</f>
        <v>January</v>
      </c>
      <c r="AS6522" t="str">
        <f>"Q"&amp;ROUNDUP(MONTH(Table1[[#This Row],[Order Date]])/3,0)</f>
        <v>Q1</v>
      </c>
      <c r="AT6522">
        <f>IF(Table1[[#This Row],[Sales]]=0,0,Table1[[#This Row],[Profit]]/Table1[[#This Row],[Sales]])</f>
        <v>0.45999999999999996</v>
      </c>
    </row>
    <row r="6523" spans="22:46" x14ac:dyDescent="0.3">
      <c r="V6523">
        <v>6522</v>
      </c>
      <c r="W6523" t="s">
        <v>9728</v>
      </c>
      <c r="X6523" s="1">
        <v>42751</v>
      </c>
      <c r="Y6523" t="s">
        <v>6607</v>
      </c>
      <c r="Z6523" t="s">
        <v>22</v>
      </c>
      <c r="AA6523" t="s">
        <v>4540</v>
      </c>
      <c r="AB6523" t="s">
        <v>4541</v>
      </c>
      <c r="AC6523" t="s">
        <v>25</v>
      </c>
      <c r="AD6523" t="s">
        <v>26</v>
      </c>
      <c r="AE6523" t="s">
        <v>371</v>
      </c>
      <c r="AF6523" t="s">
        <v>267</v>
      </c>
      <c r="AG6523">
        <v>49201</v>
      </c>
      <c r="AH6523" t="s">
        <v>111</v>
      </c>
      <c r="AI6523" t="s">
        <v>8715</v>
      </c>
      <c r="AJ6523" t="s">
        <v>31</v>
      </c>
      <c r="AK6523" t="s">
        <v>35</v>
      </c>
      <c r="AL6523" t="s">
        <v>8716</v>
      </c>
      <c r="AM6523">
        <v>302.67</v>
      </c>
      <c r="AN6523">
        <v>3</v>
      </c>
      <c r="AO6523">
        <v>0</v>
      </c>
      <c r="AP6523">
        <v>72.640799999999999</v>
      </c>
      <c r="AQ6523">
        <f>YEAR(Table1[[#This Row],[Order Date]])</f>
        <v>2017</v>
      </c>
      <c r="AR6523" t="str">
        <f>TEXT(Table1[[#This Row],[Order Date]],"mmmm")</f>
        <v>January</v>
      </c>
      <c r="AS6523" t="str">
        <f>"Q"&amp;ROUNDUP(MONTH(Table1[[#This Row],[Order Date]])/3,0)</f>
        <v>Q1</v>
      </c>
      <c r="AT6523">
        <f>IF(Table1[[#This Row],[Sales]]=0,0,Table1[[#This Row],[Profit]]/Table1[[#This Row],[Sales]])</f>
        <v>0.24</v>
      </c>
    </row>
    <row r="6524" spans="22:46" x14ac:dyDescent="0.3">
      <c r="V6524">
        <v>6523</v>
      </c>
      <c r="W6524" t="s">
        <v>9728</v>
      </c>
      <c r="X6524" s="1">
        <v>42751</v>
      </c>
      <c r="Y6524" t="s">
        <v>6607</v>
      </c>
      <c r="Z6524" t="s">
        <v>22</v>
      </c>
      <c r="AA6524" t="s">
        <v>4540</v>
      </c>
      <c r="AB6524" t="s">
        <v>4541</v>
      </c>
      <c r="AC6524" t="s">
        <v>25</v>
      </c>
      <c r="AD6524" t="s">
        <v>26</v>
      </c>
      <c r="AE6524" t="s">
        <v>371</v>
      </c>
      <c r="AF6524" t="s">
        <v>267</v>
      </c>
      <c r="AG6524">
        <v>49201</v>
      </c>
      <c r="AH6524" t="s">
        <v>111</v>
      </c>
      <c r="AI6524" t="s">
        <v>9729</v>
      </c>
      <c r="AJ6524" t="s">
        <v>46</v>
      </c>
      <c r="AK6524" t="s">
        <v>94</v>
      </c>
      <c r="AL6524" t="s">
        <v>9730</v>
      </c>
      <c r="AM6524">
        <v>56.07</v>
      </c>
      <c r="AN6524">
        <v>7</v>
      </c>
      <c r="AO6524">
        <v>0</v>
      </c>
      <c r="AP6524">
        <v>25.2315</v>
      </c>
      <c r="AQ6524">
        <f>YEAR(Table1[[#This Row],[Order Date]])</f>
        <v>2017</v>
      </c>
      <c r="AR6524" t="str">
        <f>TEXT(Table1[[#This Row],[Order Date]],"mmmm")</f>
        <v>January</v>
      </c>
      <c r="AS6524" t="str">
        <f>"Q"&amp;ROUNDUP(MONTH(Table1[[#This Row],[Order Date]])/3,0)</f>
        <v>Q1</v>
      </c>
      <c r="AT6524">
        <f>IF(Table1[[#This Row],[Sales]]=0,0,Table1[[#This Row],[Profit]]/Table1[[#This Row],[Sales]])</f>
        <v>0.45</v>
      </c>
    </row>
    <row r="6525" spans="22:46" x14ac:dyDescent="0.3">
      <c r="V6525">
        <v>6524</v>
      </c>
      <c r="W6525" t="s">
        <v>9731</v>
      </c>
      <c r="X6525" s="1">
        <v>42558</v>
      </c>
      <c r="Y6525" t="s">
        <v>4313</v>
      </c>
      <c r="Z6525" t="s">
        <v>51</v>
      </c>
      <c r="AA6525" t="s">
        <v>3593</v>
      </c>
      <c r="AB6525" t="s">
        <v>3594</v>
      </c>
      <c r="AC6525" t="s">
        <v>108</v>
      </c>
      <c r="AD6525" t="s">
        <v>26</v>
      </c>
      <c r="AE6525" t="s">
        <v>158</v>
      </c>
      <c r="AF6525" t="s">
        <v>159</v>
      </c>
      <c r="AG6525">
        <v>19120</v>
      </c>
      <c r="AH6525" t="s">
        <v>160</v>
      </c>
      <c r="AI6525" t="s">
        <v>7907</v>
      </c>
      <c r="AJ6525" t="s">
        <v>46</v>
      </c>
      <c r="AK6525" t="s">
        <v>47</v>
      </c>
      <c r="AL6525" t="s">
        <v>7908</v>
      </c>
      <c r="AM6525">
        <v>10.08</v>
      </c>
      <c r="AN6525">
        <v>2</v>
      </c>
      <c r="AO6525">
        <v>0.2</v>
      </c>
      <c r="AP6525">
        <v>3.2759999999999998</v>
      </c>
      <c r="AQ6525">
        <f>YEAR(Table1[[#This Row],[Order Date]])</f>
        <v>2016</v>
      </c>
      <c r="AR6525" t="str">
        <f>TEXT(Table1[[#This Row],[Order Date]],"mmmm")</f>
        <v>July</v>
      </c>
      <c r="AS6525" t="str">
        <f>"Q"&amp;ROUNDUP(MONTH(Table1[[#This Row],[Order Date]])/3,0)</f>
        <v>Q3</v>
      </c>
      <c r="AT6525">
        <f>IF(Table1[[#This Row],[Sales]]=0,0,Table1[[#This Row],[Profit]]/Table1[[#This Row],[Sales]])</f>
        <v>0.32499999999999996</v>
      </c>
    </row>
    <row r="6526" spans="22:46" x14ac:dyDescent="0.3">
      <c r="V6526">
        <v>6525</v>
      </c>
      <c r="W6526" t="s">
        <v>9731</v>
      </c>
      <c r="X6526" s="1">
        <v>42558</v>
      </c>
      <c r="Y6526" t="s">
        <v>4313</v>
      </c>
      <c r="Z6526" t="s">
        <v>51</v>
      </c>
      <c r="AA6526" t="s">
        <v>3593</v>
      </c>
      <c r="AB6526" t="s">
        <v>3594</v>
      </c>
      <c r="AC6526" t="s">
        <v>108</v>
      </c>
      <c r="AD6526" t="s">
        <v>26</v>
      </c>
      <c r="AE6526" t="s">
        <v>158</v>
      </c>
      <c r="AF6526" t="s">
        <v>159</v>
      </c>
      <c r="AG6526">
        <v>19120</v>
      </c>
      <c r="AH6526" t="s">
        <v>160</v>
      </c>
      <c r="AI6526" t="s">
        <v>4262</v>
      </c>
      <c r="AJ6526" t="s">
        <v>73</v>
      </c>
      <c r="AK6526" t="s">
        <v>74</v>
      </c>
      <c r="AL6526" t="s">
        <v>4263</v>
      </c>
      <c r="AM6526">
        <v>59.994</v>
      </c>
      <c r="AN6526">
        <v>1</v>
      </c>
      <c r="AO6526">
        <v>0.4</v>
      </c>
      <c r="AP6526">
        <v>-12.998699999999999</v>
      </c>
      <c r="AQ6526">
        <f>YEAR(Table1[[#This Row],[Order Date]])</f>
        <v>2016</v>
      </c>
      <c r="AR6526" t="str">
        <f>TEXT(Table1[[#This Row],[Order Date]],"mmmm")</f>
        <v>July</v>
      </c>
      <c r="AS6526" t="str">
        <f>"Q"&amp;ROUNDUP(MONTH(Table1[[#This Row],[Order Date]])/3,0)</f>
        <v>Q3</v>
      </c>
      <c r="AT6526">
        <f>IF(Table1[[#This Row],[Sales]]=0,0,Table1[[#This Row],[Profit]]/Table1[[#This Row],[Sales]])</f>
        <v>-0.21666666666666665</v>
      </c>
    </row>
    <row r="6527" spans="22:46" x14ac:dyDescent="0.3">
      <c r="V6527">
        <v>6526</v>
      </c>
      <c r="W6527" t="s">
        <v>9731</v>
      </c>
      <c r="X6527" s="1">
        <v>42558</v>
      </c>
      <c r="Y6527" t="s">
        <v>4313</v>
      </c>
      <c r="Z6527" t="s">
        <v>51</v>
      </c>
      <c r="AA6527" t="s">
        <v>3593</v>
      </c>
      <c r="AB6527" t="s">
        <v>3594</v>
      </c>
      <c r="AC6527" t="s">
        <v>108</v>
      </c>
      <c r="AD6527" t="s">
        <v>26</v>
      </c>
      <c r="AE6527" t="s">
        <v>158</v>
      </c>
      <c r="AF6527" t="s">
        <v>159</v>
      </c>
      <c r="AG6527">
        <v>19120</v>
      </c>
      <c r="AH6527" t="s">
        <v>160</v>
      </c>
      <c r="AI6527" t="s">
        <v>194</v>
      </c>
      <c r="AJ6527" t="s">
        <v>46</v>
      </c>
      <c r="AK6527" t="s">
        <v>77</v>
      </c>
      <c r="AL6527" t="s">
        <v>195</v>
      </c>
      <c r="AM6527">
        <v>5.7149999999999999</v>
      </c>
      <c r="AN6527">
        <v>5</v>
      </c>
      <c r="AO6527">
        <v>0.7</v>
      </c>
      <c r="AP6527">
        <v>-4.7625000000000002</v>
      </c>
      <c r="AQ6527">
        <f>YEAR(Table1[[#This Row],[Order Date]])</f>
        <v>2016</v>
      </c>
      <c r="AR6527" t="str">
        <f>TEXT(Table1[[#This Row],[Order Date]],"mmmm")</f>
        <v>July</v>
      </c>
      <c r="AS6527" t="str">
        <f>"Q"&amp;ROUNDUP(MONTH(Table1[[#This Row],[Order Date]])/3,0)</f>
        <v>Q3</v>
      </c>
      <c r="AT6527">
        <f>IF(Table1[[#This Row],[Sales]]=0,0,Table1[[#This Row],[Profit]]/Table1[[#This Row],[Sales]])</f>
        <v>-0.83333333333333337</v>
      </c>
    </row>
    <row r="6528" spans="22:46" x14ac:dyDescent="0.3">
      <c r="V6528">
        <v>6527</v>
      </c>
      <c r="W6528" t="s">
        <v>9731</v>
      </c>
      <c r="X6528" s="1">
        <v>42558</v>
      </c>
      <c r="Y6528" t="s">
        <v>4313</v>
      </c>
      <c r="Z6528" t="s">
        <v>51</v>
      </c>
      <c r="AA6528" t="s">
        <v>3593</v>
      </c>
      <c r="AB6528" t="s">
        <v>3594</v>
      </c>
      <c r="AC6528" t="s">
        <v>108</v>
      </c>
      <c r="AD6528" t="s">
        <v>26</v>
      </c>
      <c r="AE6528" t="s">
        <v>158</v>
      </c>
      <c r="AF6528" t="s">
        <v>159</v>
      </c>
      <c r="AG6528">
        <v>19120</v>
      </c>
      <c r="AH6528" t="s">
        <v>160</v>
      </c>
      <c r="AI6528" t="s">
        <v>6321</v>
      </c>
      <c r="AJ6528" t="s">
        <v>46</v>
      </c>
      <c r="AK6528" t="s">
        <v>77</v>
      </c>
      <c r="AL6528" t="s">
        <v>6322</v>
      </c>
      <c r="AM6528">
        <v>9.42</v>
      </c>
      <c r="AN6528">
        <v>5</v>
      </c>
      <c r="AO6528">
        <v>0.7</v>
      </c>
      <c r="AP6528">
        <v>-7.85</v>
      </c>
      <c r="AQ6528">
        <f>YEAR(Table1[[#This Row],[Order Date]])</f>
        <v>2016</v>
      </c>
      <c r="AR6528" t="str">
        <f>TEXT(Table1[[#This Row],[Order Date]],"mmmm")</f>
        <v>July</v>
      </c>
      <c r="AS6528" t="str">
        <f>"Q"&amp;ROUNDUP(MONTH(Table1[[#This Row],[Order Date]])/3,0)</f>
        <v>Q3</v>
      </c>
      <c r="AT6528">
        <f>IF(Table1[[#This Row],[Sales]]=0,0,Table1[[#This Row],[Profit]]/Table1[[#This Row],[Sales]])</f>
        <v>-0.83333333333333326</v>
      </c>
    </row>
    <row r="6529" spans="22:46" x14ac:dyDescent="0.3">
      <c r="V6529">
        <v>6528</v>
      </c>
      <c r="W6529" t="s">
        <v>9732</v>
      </c>
      <c r="X6529" s="1">
        <v>42727</v>
      </c>
      <c r="Y6529" t="s">
        <v>3965</v>
      </c>
      <c r="Z6529" t="s">
        <v>22</v>
      </c>
      <c r="AA6529" t="s">
        <v>6686</v>
      </c>
      <c r="AB6529" t="s">
        <v>6687</v>
      </c>
      <c r="AC6529" t="s">
        <v>41</v>
      </c>
      <c r="AD6529" t="s">
        <v>26</v>
      </c>
      <c r="AE6529" t="s">
        <v>1571</v>
      </c>
      <c r="AF6529" t="s">
        <v>1572</v>
      </c>
      <c r="AG6529">
        <v>2886</v>
      </c>
      <c r="AH6529" t="s">
        <v>160</v>
      </c>
      <c r="AI6529" t="s">
        <v>2697</v>
      </c>
      <c r="AJ6529" t="s">
        <v>73</v>
      </c>
      <c r="AK6529" t="s">
        <v>1363</v>
      </c>
      <c r="AL6529" t="s">
        <v>2698</v>
      </c>
      <c r="AM6529">
        <v>1999.96</v>
      </c>
      <c r="AN6529">
        <v>4</v>
      </c>
      <c r="AO6529">
        <v>0</v>
      </c>
      <c r="AP6529">
        <v>899.98199999999997</v>
      </c>
      <c r="AQ6529">
        <f>YEAR(Table1[[#This Row],[Order Date]])</f>
        <v>2016</v>
      </c>
      <c r="AR6529" t="str">
        <f>TEXT(Table1[[#This Row],[Order Date]],"mmmm")</f>
        <v>December</v>
      </c>
      <c r="AS6529" t="str">
        <f>"Q"&amp;ROUNDUP(MONTH(Table1[[#This Row],[Order Date]])/3,0)</f>
        <v>Q4</v>
      </c>
      <c r="AT6529">
        <f>IF(Table1[[#This Row],[Sales]]=0,0,Table1[[#This Row],[Profit]]/Table1[[#This Row],[Sales]])</f>
        <v>0.44999999999999996</v>
      </c>
    </row>
    <row r="6530" spans="22:46" x14ac:dyDescent="0.3">
      <c r="V6530">
        <v>6529</v>
      </c>
      <c r="W6530" t="s">
        <v>9733</v>
      </c>
      <c r="X6530" s="1">
        <v>41995</v>
      </c>
      <c r="Y6530" t="s">
        <v>597</v>
      </c>
      <c r="Z6530" t="s">
        <v>51</v>
      </c>
      <c r="AA6530" t="s">
        <v>3842</v>
      </c>
      <c r="AB6530" t="s">
        <v>3843</v>
      </c>
      <c r="AC6530" t="s">
        <v>108</v>
      </c>
      <c r="AD6530" t="s">
        <v>26</v>
      </c>
      <c r="AE6530" t="s">
        <v>300</v>
      </c>
      <c r="AF6530" t="s">
        <v>301</v>
      </c>
      <c r="AG6530">
        <v>10024</v>
      </c>
      <c r="AH6530" t="s">
        <v>160</v>
      </c>
      <c r="AI6530" t="s">
        <v>9734</v>
      </c>
      <c r="AJ6530" t="s">
        <v>46</v>
      </c>
      <c r="AK6530" t="s">
        <v>60</v>
      </c>
      <c r="AL6530" t="s">
        <v>9735</v>
      </c>
      <c r="AM6530">
        <v>216.4</v>
      </c>
      <c r="AN6530">
        <v>4</v>
      </c>
      <c r="AO6530">
        <v>0</v>
      </c>
      <c r="AP6530">
        <v>56.264000000000003</v>
      </c>
      <c r="AQ6530">
        <f>YEAR(Table1[[#This Row],[Order Date]])</f>
        <v>2014</v>
      </c>
      <c r="AR6530" t="str">
        <f>TEXT(Table1[[#This Row],[Order Date]],"mmmm")</f>
        <v>December</v>
      </c>
      <c r="AS6530" t="str">
        <f>"Q"&amp;ROUNDUP(MONTH(Table1[[#This Row],[Order Date]])/3,0)</f>
        <v>Q4</v>
      </c>
      <c r="AT6530">
        <f>IF(Table1[[#This Row],[Sales]]=0,0,Table1[[#This Row],[Profit]]/Table1[[#This Row],[Sales]])</f>
        <v>0.26</v>
      </c>
    </row>
    <row r="6531" spans="22:46" x14ac:dyDescent="0.3">
      <c r="V6531">
        <v>6530</v>
      </c>
      <c r="W6531" t="s">
        <v>9736</v>
      </c>
      <c r="X6531" s="1">
        <v>41693</v>
      </c>
      <c r="Y6531" t="s">
        <v>9737</v>
      </c>
      <c r="Z6531" t="s">
        <v>51</v>
      </c>
      <c r="AA6531" t="s">
        <v>6888</v>
      </c>
      <c r="AB6531" t="s">
        <v>6889</v>
      </c>
      <c r="AC6531" t="s">
        <v>108</v>
      </c>
      <c r="AD6531" t="s">
        <v>26</v>
      </c>
      <c r="AE6531" t="s">
        <v>4696</v>
      </c>
      <c r="AF6531" t="s">
        <v>110</v>
      </c>
      <c r="AG6531">
        <v>79907</v>
      </c>
      <c r="AH6531" t="s">
        <v>111</v>
      </c>
      <c r="AI6531" t="s">
        <v>3812</v>
      </c>
      <c r="AJ6531" t="s">
        <v>46</v>
      </c>
      <c r="AK6531" t="s">
        <v>47</v>
      </c>
      <c r="AL6531" t="s">
        <v>3813</v>
      </c>
      <c r="AM6531">
        <v>6.9359999999999999</v>
      </c>
      <c r="AN6531">
        <v>3</v>
      </c>
      <c r="AO6531">
        <v>0.2</v>
      </c>
      <c r="AP6531">
        <v>2.3409</v>
      </c>
      <c r="AQ6531">
        <f>YEAR(Table1[[#This Row],[Order Date]])</f>
        <v>2014</v>
      </c>
      <c r="AR6531" t="str">
        <f>TEXT(Table1[[#This Row],[Order Date]],"mmmm")</f>
        <v>February</v>
      </c>
      <c r="AS6531" t="str">
        <f>"Q"&amp;ROUNDUP(MONTH(Table1[[#This Row],[Order Date]])/3,0)</f>
        <v>Q1</v>
      </c>
      <c r="AT6531">
        <f>IF(Table1[[#This Row],[Sales]]=0,0,Table1[[#This Row],[Profit]]/Table1[[#This Row],[Sales]])</f>
        <v>0.33750000000000002</v>
      </c>
    </row>
    <row r="6532" spans="22:46" x14ac:dyDescent="0.3">
      <c r="V6532">
        <v>6531</v>
      </c>
      <c r="W6532" t="s">
        <v>9736</v>
      </c>
      <c r="X6532" s="1">
        <v>41693</v>
      </c>
      <c r="Y6532" t="s">
        <v>9737</v>
      </c>
      <c r="Z6532" t="s">
        <v>51</v>
      </c>
      <c r="AA6532" t="s">
        <v>6888</v>
      </c>
      <c r="AB6532" t="s">
        <v>6889</v>
      </c>
      <c r="AC6532" t="s">
        <v>108</v>
      </c>
      <c r="AD6532" t="s">
        <v>26</v>
      </c>
      <c r="AE6532" t="s">
        <v>4696</v>
      </c>
      <c r="AF6532" t="s">
        <v>110</v>
      </c>
      <c r="AG6532">
        <v>79907</v>
      </c>
      <c r="AH6532" t="s">
        <v>111</v>
      </c>
      <c r="AI6532" t="s">
        <v>3451</v>
      </c>
      <c r="AJ6532" t="s">
        <v>46</v>
      </c>
      <c r="AK6532" t="s">
        <v>77</v>
      </c>
      <c r="AL6532" t="s">
        <v>3452</v>
      </c>
      <c r="AM6532">
        <v>4.4279999999999999</v>
      </c>
      <c r="AN6532">
        <v>3</v>
      </c>
      <c r="AO6532">
        <v>0.8</v>
      </c>
      <c r="AP6532">
        <v>-6.8634000000000004</v>
      </c>
      <c r="AQ6532">
        <f>YEAR(Table1[[#This Row],[Order Date]])</f>
        <v>2014</v>
      </c>
      <c r="AR6532" t="str">
        <f>TEXT(Table1[[#This Row],[Order Date]],"mmmm")</f>
        <v>February</v>
      </c>
      <c r="AS6532" t="str">
        <f>"Q"&amp;ROUNDUP(MONTH(Table1[[#This Row],[Order Date]])/3,0)</f>
        <v>Q1</v>
      </c>
      <c r="AT6532">
        <f>IF(Table1[[#This Row],[Sales]]=0,0,Table1[[#This Row],[Profit]]/Table1[[#This Row],[Sales]])</f>
        <v>-1.55</v>
      </c>
    </row>
    <row r="6533" spans="22:46" x14ac:dyDescent="0.3">
      <c r="V6533">
        <v>6532</v>
      </c>
      <c r="W6533" t="s">
        <v>9738</v>
      </c>
      <c r="X6533" s="1">
        <v>43073</v>
      </c>
      <c r="Y6533" s="1">
        <v>42959</v>
      </c>
      <c r="Z6533" t="s">
        <v>51</v>
      </c>
      <c r="AA6533" t="s">
        <v>2247</v>
      </c>
      <c r="AB6533" t="s">
        <v>2248</v>
      </c>
      <c r="AC6533" t="s">
        <v>25</v>
      </c>
      <c r="AD6533" t="s">
        <v>26</v>
      </c>
      <c r="AE6533" t="s">
        <v>440</v>
      </c>
      <c r="AF6533" t="s">
        <v>256</v>
      </c>
      <c r="AG6533">
        <v>55901</v>
      </c>
      <c r="AH6533" t="s">
        <v>111</v>
      </c>
      <c r="AI6533" t="s">
        <v>4640</v>
      </c>
      <c r="AJ6533" t="s">
        <v>46</v>
      </c>
      <c r="AK6533" t="s">
        <v>70</v>
      </c>
      <c r="AL6533" t="s">
        <v>4641</v>
      </c>
      <c r="AM6533">
        <v>8.8000000000000007</v>
      </c>
      <c r="AN6533">
        <v>5</v>
      </c>
      <c r="AO6533">
        <v>0</v>
      </c>
      <c r="AP6533">
        <v>2.552</v>
      </c>
      <c r="AQ6533">
        <f>YEAR(Table1[[#This Row],[Order Date]])</f>
        <v>2017</v>
      </c>
      <c r="AR6533" t="str">
        <f>TEXT(Table1[[#This Row],[Order Date]],"mmmm")</f>
        <v>December</v>
      </c>
      <c r="AS6533" t="str">
        <f>"Q"&amp;ROUNDUP(MONTH(Table1[[#This Row],[Order Date]])/3,0)</f>
        <v>Q4</v>
      </c>
      <c r="AT6533">
        <f>IF(Table1[[#This Row],[Sales]]=0,0,Table1[[#This Row],[Profit]]/Table1[[#This Row],[Sales]])</f>
        <v>0.28999999999999998</v>
      </c>
    </row>
    <row r="6534" spans="22:46" x14ac:dyDescent="0.3">
      <c r="V6534">
        <v>6533</v>
      </c>
      <c r="W6534" t="s">
        <v>9738</v>
      </c>
      <c r="X6534" s="1">
        <v>43073</v>
      </c>
      <c r="Y6534" s="1">
        <v>42959</v>
      </c>
      <c r="Z6534" t="s">
        <v>51</v>
      </c>
      <c r="AA6534" t="s">
        <v>2247</v>
      </c>
      <c r="AB6534" t="s">
        <v>2248</v>
      </c>
      <c r="AC6534" t="s">
        <v>25</v>
      </c>
      <c r="AD6534" t="s">
        <v>26</v>
      </c>
      <c r="AE6534" t="s">
        <v>440</v>
      </c>
      <c r="AF6534" t="s">
        <v>256</v>
      </c>
      <c r="AG6534">
        <v>55901</v>
      </c>
      <c r="AH6534" t="s">
        <v>111</v>
      </c>
      <c r="AI6534" t="s">
        <v>9589</v>
      </c>
      <c r="AJ6534" t="s">
        <v>73</v>
      </c>
      <c r="AK6534" t="s">
        <v>176</v>
      </c>
      <c r="AL6534" t="s">
        <v>9590</v>
      </c>
      <c r="AM6534">
        <v>142.80000000000001</v>
      </c>
      <c r="AN6534">
        <v>1</v>
      </c>
      <c r="AO6534">
        <v>0</v>
      </c>
      <c r="AP6534">
        <v>29.988</v>
      </c>
      <c r="AQ6534">
        <f>YEAR(Table1[[#This Row],[Order Date]])</f>
        <v>2017</v>
      </c>
      <c r="AR6534" t="str">
        <f>TEXT(Table1[[#This Row],[Order Date]],"mmmm")</f>
        <v>December</v>
      </c>
      <c r="AS6534" t="str">
        <f>"Q"&amp;ROUNDUP(MONTH(Table1[[#This Row],[Order Date]])/3,0)</f>
        <v>Q4</v>
      </c>
      <c r="AT6534">
        <f>IF(Table1[[#This Row],[Sales]]=0,0,Table1[[#This Row],[Profit]]/Table1[[#This Row],[Sales]])</f>
        <v>0.21</v>
      </c>
    </row>
    <row r="6535" spans="22:46" x14ac:dyDescent="0.3">
      <c r="V6535">
        <v>6534</v>
      </c>
      <c r="W6535" t="s">
        <v>9738</v>
      </c>
      <c r="X6535" s="1">
        <v>43073</v>
      </c>
      <c r="Y6535" s="1">
        <v>42959</v>
      </c>
      <c r="Z6535" t="s">
        <v>51</v>
      </c>
      <c r="AA6535" t="s">
        <v>2247</v>
      </c>
      <c r="AB6535" t="s">
        <v>2248</v>
      </c>
      <c r="AC6535" t="s">
        <v>25</v>
      </c>
      <c r="AD6535" t="s">
        <v>26</v>
      </c>
      <c r="AE6535" t="s">
        <v>440</v>
      </c>
      <c r="AF6535" t="s">
        <v>256</v>
      </c>
      <c r="AG6535">
        <v>55901</v>
      </c>
      <c r="AH6535" t="s">
        <v>111</v>
      </c>
      <c r="AI6535" t="s">
        <v>7721</v>
      </c>
      <c r="AJ6535" t="s">
        <v>73</v>
      </c>
      <c r="AK6535" t="s">
        <v>176</v>
      </c>
      <c r="AL6535" t="s">
        <v>7722</v>
      </c>
      <c r="AM6535">
        <v>399.95</v>
      </c>
      <c r="AN6535">
        <v>5</v>
      </c>
      <c r="AO6535">
        <v>0</v>
      </c>
      <c r="AP6535">
        <v>143.982</v>
      </c>
      <c r="AQ6535">
        <f>YEAR(Table1[[#This Row],[Order Date]])</f>
        <v>2017</v>
      </c>
      <c r="AR6535" t="str">
        <f>TEXT(Table1[[#This Row],[Order Date]],"mmmm")</f>
        <v>December</v>
      </c>
      <c r="AS6535" t="str">
        <f>"Q"&amp;ROUNDUP(MONTH(Table1[[#This Row],[Order Date]])/3,0)</f>
        <v>Q4</v>
      </c>
      <c r="AT6535">
        <f>IF(Table1[[#This Row],[Sales]]=0,0,Table1[[#This Row],[Profit]]/Table1[[#This Row],[Sales]])</f>
        <v>0.36</v>
      </c>
    </row>
    <row r="6536" spans="22:46" x14ac:dyDescent="0.3">
      <c r="V6536">
        <v>6535</v>
      </c>
      <c r="W6536" t="s">
        <v>9739</v>
      </c>
      <c r="X6536" s="1">
        <v>41960</v>
      </c>
      <c r="Y6536" t="s">
        <v>6253</v>
      </c>
      <c r="Z6536" t="s">
        <v>51</v>
      </c>
      <c r="AA6536" t="s">
        <v>2118</v>
      </c>
      <c r="AB6536" t="s">
        <v>2119</v>
      </c>
      <c r="AC6536" t="s">
        <v>25</v>
      </c>
      <c r="AD6536" t="s">
        <v>26</v>
      </c>
      <c r="AE6536" t="s">
        <v>3902</v>
      </c>
      <c r="AF6536" t="s">
        <v>301</v>
      </c>
      <c r="AG6536">
        <v>14215</v>
      </c>
      <c r="AH6536" t="s">
        <v>160</v>
      </c>
      <c r="AI6536" t="s">
        <v>5295</v>
      </c>
      <c r="AJ6536" t="s">
        <v>46</v>
      </c>
      <c r="AK6536" t="s">
        <v>77</v>
      </c>
      <c r="AL6536" t="s">
        <v>5296</v>
      </c>
      <c r="AM6536">
        <v>2152.7759999999998</v>
      </c>
      <c r="AN6536">
        <v>3</v>
      </c>
      <c r="AO6536">
        <v>0.2</v>
      </c>
      <c r="AP6536">
        <v>726.56190000000004</v>
      </c>
      <c r="AQ6536">
        <f>YEAR(Table1[[#This Row],[Order Date]])</f>
        <v>2014</v>
      </c>
      <c r="AR6536" t="str">
        <f>TEXT(Table1[[#This Row],[Order Date]],"mmmm")</f>
        <v>November</v>
      </c>
      <c r="AS6536" t="str">
        <f>"Q"&amp;ROUNDUP(MONTH(Table1[[#This Row],[Order Date]])/3,0)</f>
        <v>Q4</v>
      </c>
      <c r="AT6536">
        <f>IF(Table1[[#This Row],[Sales]]=0,0,Table1[[#This Row],[Profit]]/Table1[[#This Row],[Sales]])</f>
        <v>0.33750000000000002</v>
      </c>
    </row>
    <row r="6537" spans="22:46" x14ac:dyDescent="0.3">
      <c r="V6537">
        <v>6536</v>
      </c>
      <c r="W6537" t="s">
        <v>9739</v>
      </c>
      <c r="X6537" s="1">
        <v>41960</v>
      </c>
      <c r="Y6537" t="s">
        <v>6253</v>
      </c>
      <c r="Z6537" t="s">
        <v>51</v>
      </c>
      <c r="AA6537" t="s">
        <v>2118</v>
      </c>
      <c r="AB6537" t="s">
        <v>2119</v>
      </c>
      <c r="AC6537" t="s">
        <v>25</v>
      </c>
      <c r="AD6537" t="s">
        <v>26</v>
      </c>
      <c r="AE6537" t="s">
        <v>3902</v>
      </c>
      <c r="AF6537" t="s">
        <v>301</v>
      </c>
      <c r="AG6537">
        <v>14215</v>
      </c>
      <c r="AH6537" t="s">
        <v>160</v>
      </c>
      <c r="AI6537" t="s">
        <v>5625</v>
      </c>
      <c r="AJ6537" t="s">
        <v>31</v>
      </c>
      <c r="AK6537" t="s">
        <v>32</v>
      </c>
      <c r="AL6537" t="s">
        <v>5626</v>
      </c>
      <c r="AM6537">
        <v>4007.84</v>
      </c>
      <c r="AN6537">
        <v>10</v>
      </c>
      <c r="AO6537">
        <v>0.2</v>
      </c>
      <c r="AP6537">
        <v>-50.097999999999999</v>
      </c>
      <c r="AQ6537">
        <f>YEAR(Table1[[#This Row],[Order Date]])</f>
        <v>2014</v>
      </c>
      <c r="AR6537" t="str">
        <f>TEXT(Table1[[#This Row],[Order Date]],"mmmm")</f>
        <v>November</v>
      </c>
      <c r="AS6537" t="str">
        <f>"Q"&amp;ROUNDUP(MONTH(Table1[[#This Row],[Order Date]])/3,0)</f>
        <v>Q4</v>
      </c>
      <c r="AT6537">
        <f>IF(Table1[[#This Row],[Sales]]=0,0,Table1[[#This Row],[Profit]]/Table1[[#This Row],[Sales]])</f>
        <v>-1.2499999999999999E-2</v>
      </c>
    </row>
    <row r="6538" spans="22:46" x14ac:dyDescent="0.3">
      <c r="V6538">
        <v>6537</v>
      </c>
      <c r="W6538" t="s">
        <v>9740</v>
      </c>
      <c r="X6538" s="1">
        <v>41932</v>
      </c>
      <c r="Y6538" t="s">
        <v>9741</v>
      </c>
      <c r="Z6538" t="s">
        <v>207</v>
      </c>
      <c r="AA6538" t="s">
        <v>897</v>
      </c>
      <c r="AB6538" t="s">
        <v>898</v>
      </c>
      <c r="AC6538" t="s">
        <v>41</v>
      </c>
      <c r="AD6538" t="s">
        <v>26</v>
      </c>
      <c r="AE6538" t="s">
        <v>5747</v>
      </c>
      <c r="AF6538" t="s">
        <v>379</v>
      </c>
      <c r="AG6538">
        <v>37918</v>
      </c>
      <c r="AH6538" t="s">
        <v>29</v>
      </c>
      <c r="AI6538" t="s">
        <v>4252</v>
      </c>
      <c r="AJ6538" t="s">
        <v>31</v>
      </c>
      <c r="AK6538" t="s">
        <v>57</v>
      </c>
      <c r="AL6538" t="s">
        <v>4253</v>
      </c>
      <c r="AM6538">
        <v>328.59</v>
      </c>
      <c r="AN6538">
        <v>3</v>
      </c>
      <c r="AO6538">
        <v>0.4</v>
      </c>
      <c r="AP6538">
        <v>-147.8655</v>
      </c>
      <c r="AQ6538">
        <f>YEAR(Table1[[#This Row],[Order Date]])</f>
        <v>2014</v>
      </c>
      <c r="AR6538" t="str">
        <f>TEXT(Table1[[#This Row],[Order Date]],"mmmm")</f>
        <v>October</v>
      </c>
      <c r="AS6538" t="str">
        <f>"Q"&amp;ROUNDUP(MONTH(Table1[[#This Row],[Order Date]])/3,0)</f>
        <v>Q4</v>
      </c>
      <c r="AT6538">
        <f>IF(Table1[[#This Row],[Sales]]=0,0,Table1[[#This Row],[Profit]]/Table1[[#This Row],[Sales]])</f>
        <v>-0.45</v>
      </c>
    </row>
    <row r="6539" spans="22:46" x14ac:dyDescent="0.3">
      <c r="V6539">
        <v>6538</v>
      </c>
      <c r="W6539" t="s">
        <v>9740</v>
      </c>
      <c r="X6539" s="1">
        <v>41932</v>
      </c>
      <c r="Y6539" t="s">
        <v>9741</v>
      </c>
      <c r="Z6539" t="s">
        <v>207</v>
      </c>
      <c r="AA6539" t="s">
        <v>897</v>
      </c>
      <c r="AB6539" t="s">
        <v>898</v>
      </c>
      <c r="AC6539" t="s">
        <v>41</v>
      </c>
      <c r="AD6539" t="s">
        <v>26</v>
      </c>
      <c r="AE6539" t="s">
        <v>5747</v>
      </c>
      <c r="AF6539" t="s">
        <v>379</v>
      </c>
      <c r="AG6539">
        <v>37918</v>
      </c>
      <c r="AH6539" t="s">
        <v>29</v>
      </c>
      <c r="AI6539" t="s">
        <v>1585</v>
      </c>
      <c r="AJ6539" t="s">
        <v>46</v>
      </c>
      <c r="AK6539" t="s">
        <v>60</v>
      </c>
      <c r="AL6539" t="s">
        <v>1586</v>
      </c>
      <c r="AM6539">
        <v>98.352000000000004</v>
      </c>
      <c r="AN6539">
        <v>3</v>
      </c>
      <c r="AO6539">
        <v>0.2</v>
      </c>
      <c r="AP6539">
        <v>-24.588000000000001</v>
      </c>
      <c r="AQ6539">
        <f>YEAR(Table1[[#This Row],[Order Date]])</f>
        <v>2014</v>
      </c>
      <c r="AR6539" t="str">
        <f>TEXT(Table1[[#This Row],[Order Date]],"mmmm")</f>
        <v>October</v>
      </c>
      <c r="AS6539" t="str">
        <f>"Q"&amp;ROUNDUP(MONTH(Table1[[#This Row],[Order Date]])/3,0)</f>
        <v>Q4</v>
      </c>
      <c r="AT6539">
        <f>IF(Table1[[#This Row],[Sales]]=0,0,Table1[[#This Row],[Profit]]/Table1[[#This Row],[Sales]])</f>
        <v>-0.25</v>
      </c>
    </row>
    <row r="6540" spans="22:46" x14ac:dyDescent="0.3">
      <c r="V6540">
        <v>6539</v>
      </c>
      <c r="W6540" t="s">
        <v>9742</v>
      </c>
      <c r="X6540" s="1">
        <v>42302</v>
      </c>
      <c r="Y6540" t="s">
        <v>5342</v>
      </c>
      <c r="Z6540" t="s">
        <v>51</v>
      </c>
      <c r="AA6540" t="s">
        <v>927</v>
      </c>
      <c r="AB6540" t="s">
        <v>928</v>
      </c>
      <c r="AC6540" t="s">
        <v>41</v>
      </c>
      <c r="AD6540" t="s">
        <v>26</v>
      </c>
      <c r="AE6540" t="s">
        <v>684</v>
      </c>
      <c r="AF6540" t="s">
        <v>276</v>
      </c>
      <c r="AG6540">
        <v>19711</v>
      </c>
      <c r="AH6540" t="s">
        <v>160</v>
      </c>
      <c r="AI6540" t="s">
        <v>2455</v>
      </c>
      <c r="AJ6540" t="s">
        <v>73</v>
      </c>
      <c r="AK6540" t="s">
        <v>74</v>
      </c>
      <c r="AL6540" t="s">
        <v>2456</v>
      </c>
      <c r="AM6540">
        <v>158.99</v>
      </c>
      <c r="AN6540">
        <v>1</v>
      </c>
      <c r="AO6540">
        <v>0</v>
      </c>
      <c r="AP6540">
        <v>41.337400000000002</v>
      </c>
      <c r="AQ6540">
        <f>YEAR(Table1[[#This Row],[Order Date]])</f>
        <v>2015</v>
      </c>
      <c r="AR6540" t="str">
        <f>TEXT(Table1[[#This Row],[Order Date]],"mmmm")</f>
        <v>October</v>
      </c>
      <c r="AS6540" t="str">
        <f>"Q"&amp;ROUNDUP(MONTH(Table1[[#This Row],[Order Date]])/3,0)</f>
        <v>Q4</v>
      </c>
      <c r="AT6540">
        <f>IF(Table1[[#This Row],[Sales]]=0,0,Table1[[#This Row],[Profit]]/Table1[[#This Row],[Sales]])</f>
        <v>0.26</v>
      </c>
    </row>
    <row r="6541" spans="22:46" x14ac:dyDescent="0.3">
      <c r="V6541">
        <v>6540</v>
      </c>
      <c r="W6541" t="s">
        <v>9742</v>
      </c>
      <c r="X6541" s="1">
        <v>42302</v>
      </c>
      <c r="Y6541" t="s">
        <v>5342</v>
      </c>
      <c r="Z6541" t="s">
        <v>51</v>
      </c>
      <c r="AA6541" t="s">
        <v>927</v>
      </c>
      <c r="AB6541" t="s">
        <v>928</v>
      </c>
      <c r="AC6541" t="s">
        <v>41</v>
      </c>
      <c r="AD6541" t="s">
        <v>26</v>
      </c>
      <c r="AE6541" t="s">
        <v>684</v>
      </c>
      <c r="AF6541" t="s">
        <v>276</v>
      </c>
      <c r="AG6541">
        <v>19711</v>
      </c>
      <c r="AH6541" t="s">
        <v>160</v>
      </c>
      <c r="AI6541" t="s">
        <v>6130</v>
      </c>
      <c r="AJ6541" t="s">
        <v>31</v>
      </c>
      <c r="AK6541" t="s">
        <v>35</v>
      </c>
      <c r="AL6541" t="s">
        <v>6131</v>
      </c>
      <c r="AM6541">
        <v>291.10000000000002</v>
      </c>
      <c r="AN6541">
        <v>5</v>
      </c>
      <c r="AO6541">
        <v>0</v>
      </c>
      <c r="AP6541">
        <v>75.686000000000007</v>
      </c>
      <c r="AQ6541">
        <f>YEAR(Table1[[#This Row],[Order Date]])</f>
        <v>2015</v>
      </c>
      <c r="AR6541" t="str">
        <f>TEXT(Table1[[#This Row],[Order Date]],"mmmm")</f>
        <v>October</v>
      </c>
      <c r="AS6541" t="str">
        <f>"Q"&amp;ROUNDUP(MONTH(Table1[[#This Row],[Order Date]])/3,0)</f>
        <v>Q4</v>
      </c>
      <c r="AT6541">
        <f>IF(Table1[[#This Row],[Sales]]=0,0,Table1[[#This Row],[Profit]]/Table1[[#This Row],[Sales]])</f>
        <v>0.26</v>
      </c>
    </row>
    <row r="6542" spans="22:46" x14ac:dyDescent="0.3">
      <c r="V6542">
        <v>6541</v>
      </c>
      <c r="W6542" t="s">
        <v>9743</v>
      </c>
      <c r="X6542" s="1">
        <v>43055</v>
      </c>
      <c r="Y6542" t="s">
        <v>1240</v>
      </c>
      <c r="Z6542" t="s">
        <v>207</v>
      </c>
      <c r="AA6542" t="s">
        <v>3982</v>
      </c>
      <c r="AB6542" t="s">
        <v>3983</v>
      </c>
      <c r="AC6542" t="s">
        <v>25</v>
      </c>
      <c r="AD6542" t="s">
        <v>26</v>
      </c>
      <c r="AE6542" t="s">
        <v>99</v>
      </c>
      <c r="AF6542" t="s">
        <v>100</v>
      </c>
      <c r="AG6542">
        <v>98103</v>
      </c>
      <c r="AH6542" t="s">
        <v>44</v>
      </c>
      <c r="AI6542" t="s">
        <v>8049</v>
      </c>
      <c r="AJ6542" t="s">
        <v>46</v>
      </c>
      <c r="AK6542" t="s">
        <v>94</v>
      </c>
      <c r="AL6542" t="s">
        <v>8050</v>
      </c>
      <c r="AM6542">
        <v>73.680000000000007</v>
      </c>
      <c r="AN6542">
        <v>6</v>
      </c>
      <c r="AO6542">
        <v>0</v>
      </c>
      <c r="AP6542">
        <v>34.629600000000003</v>
      </c>
      <c r="AQ6542">
        <f>YEAR(Table1[[#This Row],[Order Date]])</f>
        <v>2017</v>
      </c>
      <c r="AR6542" t="str">
        <f>TEXT(Table1[[#This Row],[Order Date]],"mmmm")</f>
        <v>November</v>
      </c>
      <c r="AS6542" t="str">
        <f>"Q"&amp;ROUNDUP(MONTH(Table1[[#This Row],[Order Date]])/3,0)</f>
        <v>Q4</v>
      </c>
      <c r="AT6542">
        <f>IF(Table1[[#This Row],[Sales]]=0,0,Table1[[#This Row],[Profit]]/Table1[[#This Row],[Sales]])</f>
        <v>0.47000000000000003</v>
      </c>
    </row>
    <row r="6543" spans="22:46" x14ac:dyDescent="0.3">
      <c r="V6543">
        <v>6542</v>
      </c>
      <c r="W6543" t="s">
        <v>9743</v>
      </c>
      <c r="X6543" s="1">
        <v>43055</v>
      </c>
      <c r="Y6543" t="s">
        <v>1240</v>
      </c>
      <c r="Z6543" t="s">
        <v>207</v>
      </c>
      <c r="AA6543" t="s">
        <v>3982</v>
      </c>
      <c r="AB6543" t="s">
        <v>3983</v>
      </c>
      <c r="AC6543" t="s">
        <v>25</v>
      </c>
      <c r="AD6543" t="s">
        <v>26</v>
      </c>
      <c r="AE6543" t="s">
        <v>99</v>
      </c>
      <c r="AF6543" t="s">
        <v>100</v>
      </c>
      <c r="AG6543">
        <v>98103</v>
      </c>
      <c r="AH6543" t="s">
        <v>44</v>
      </c>
      <c r="AI6543" t="s">
        <v>2552</v>
      </c>
      <c r="AJ6543" t="s">
        <v>31</v>
      </c>
      <c r="AK6543" t="s">
        <v>67</v>
      </c>
      <c r="AL6543" t="s">
        <v>2553</v>
      </c>
      <c r="AM6543">
        <v>139.91999999999999</v>
      </c>
      <c r="AN6543">
        <v>2</v>
      </c>
      <c r="AO6543">
        <v>0</v>
      </c>
      <c r="AP6543">
        <v>23.7864</v>
      </c>
      <c r="AQ6543">
        <f>YEAR(Table1[[#This Row],[Order Date]])</f>
        <v>2017</v>
      </c>
      <c r="AR6543" t="str">
        <f>TEXT(Table1[[#This Row],[Order Date]],"mmmm")</f>
        <v>November</v>
      </c>
      <c r="AS6543" t="str">
        <f>"Q"&amp;ROUNDUP(MONTH(Table1[[#This Row],[Order Date]])/3,0)</f>
        <v>Q4</v>
      </c>
      <c r="AT6543">
        <f>IF(Table1[[#This Row],[Sales]]=0,0,Table1[[#This Row],[Profit]]/Table1[[#This Row],[Sales]])</f>
        <v>0.17</v>
      </c>
    </row>
    <row r="6544" spans="22:46" x14ac:dyDescent="0.3">
      <c r="V6544">
        <v>6543</v>
      </c>
      <c r="W6544" t="s">
        <v>9743</v>
      </c>
      <c r="X6544" s="1">
        <v>43055</v>
      </c>
      <c r="Y6544" t="s">
        <v>1240</v>
      </c>
      <c r="Z6544" t="s">
        <v>207</v>
      </c>
      <c r="AA6544" t="s">
        <v>3982</v>
      </c>
      <c r="AB6544" t="s">
        <v>3983</v>
      </c>
      <c r="AC6544" t="s">
        <v>25</v>
      </c>
      <c r="AD6544" t="s">
        <v>26</v>
      </c>
      <c r="AE6544" t="s">
        <v>99</v>
      </c>
      <c r="AF6544" t="s">
        <v>100</v>
      </c>
      <c r="AG6544">
        <v>98103</v>
      </c>
      <c r="AH6544" t="s">
        <v>44</v>
      </c>
      <c r="AI6544" t="s">
        <v>7190</v>
      </c>
      <c r="AJ6544" t="s">
        <v>73</v>
      </c>
      <c r="AK6544" t="s">
        <v>74</v>
      </c>
      <c r="AL6544" t="s">
        <v>7191</v>
      </c>
      <c r="AM6544">
        <v>107.88</v>
      </c>
      <c r="AN6544">
        <v>3</v>
      </c>
      <c r="AO6544">
        <v>0.2</v>
      </c>
      <c r="AP6544">
        <v>10.788</v>
      </c>
      <c r="AQ6544">
        <f>YEAR(Table1[[#This Row],[Order Date]])</f>
        <v>2017</v>
      </c>
      <c r="AR6544" t="str">
        <f>TEXT(Table1[[#This Row],[Order Date]],"mmmm")</f>
        <v>November</v>
      </c>
      <c r="AS6544" t="str">
        <f>"Q"&amp;ROUNDUP(MONTH(Table1[[#This Row],[Order Date]])/3,0)</f>
        <v>Q4</v>
      </c>
      <c r="AT6544">
        <f>IF(Table1[[#This Row],[Sales]]=0,0,Table1[[#This Row],[Profit]]/Table1[[#This Row],[Sales]])</f>
        <v>0.1</v>
      </c>
    </row>
    <row r="6545" spans="22:46" x14ac:dyDescent="0.3">
      <c r="V6545">
        <v>6544</v>
      </c>
      <c r="W6545" t="s">
        <v>9743</v>
      </c>
      <c r="X6545" s="1">
        <v>43055</v>
      </c>
      <c r="Y6545" t="s">
        <v>1240</v>
      </c>
      <c r="Z6545" t="s">
        <v>207</v>
      </c>
      <c r="AA6545" t="s">
        <v>3982</v>
      </c>
      <c r="AB6545" t="s">
        <v>3983</v>
      </c>
      <c r="AC6545" t="s">
        <v>25</v>
      </c>
      <c r="AD6545" t="s">
        <v>26</v>
      </c>
      <c r="AE6545" t="s">
        <v>99</v>
      </c>
      <c r="AF6545" t="s">
        <v>100</v>
      </c>
      <c r="AG6545">
        <v>98103</v>
      </c>
      <c r="AH6545" t="s">
        <v>44</v>
      </c>
      <c r="AI6545" t="s">
        <v>5888</v>
      </c>
      <c r="AJ6545" t="s">
        <v>46</v>
      </c>
      <c r="AK6545" t="s">
        <v>60</v>
      </c>
      <c r="AL6545" t="s">
        <v>5889</v>
      </c>
      <c r="AM6545">
        <v>33.29</v>
      </c>
      <c r="AN6545">
        <v>1</v>
      </c>
      <c r="AO6545">
        <v>0</v>
      </c>
      <c r="AP6545">
        <v>7.9896000000000003</v>
      </c>
      <c r="AQ6545">
        <f>YEAR(Table1[[#This Row],[Order Date]])</f>
        <v>2017</v>
      </c>
      <c r="AR6545" t="str">
        <f>TEXT(Table1[[#This Row],[Order Date]],"mmmm")</f>
        <v>November</v>
      </c>
      <c r="AS6545" t="str">
        <f>"Q"&amp;ROUNDUP(MONTH(Table1[[#This Row],[Order Date]])/3,0)</f>
        <v>Q4</v>
      </c>
      <c r="AT6545">
        <f>IF(Table1[[#This Row],[Sales]]=0,0,Table1[[#This Row],[Profit]]/Table1[[#This Row],[Sales]])</f>
        <v>0.24000000000000002</v>
      </c>
    </row>
    <row r="6546" spans="22:46" x14ac:dyDescent="0.3">
      <c r="V6546">
        <v>6545</v>
      </c>
      <c r="W6546" t="s">
        <v>9744</v>
      </c>
      <c r="X6546" s="1">
        <v>42869</v>
      </c>
      <c r="Y6546" t="s">
        <v>3277</v>
      </c>
      <c r="Z6546" t="s">
        <v>51</v>
      </c>
      <c r="AA6546" t="s">
        <v>284</v>
      </c>
      <c r="AB6546" t="s">
        <v>285</v>
      </c>
      <c r="AC6546" t="s">
        <v>25</v>
      </c>
      <c r="AD6546" t="s">
        <v>26</v>
      </c>
      <c r="AE6546" t="s">
        <v>2460</v>
      </c>
      <c r="AF6546" t="s">
        <v>564</v>
      </c>
      <c r="AG6546">
        <v>44105</v>
      </c>
      <c r="AH6546" t="s">
        <v>160</v>
      </c>
      <c r="AI6546" t="s">
        <v>7522</v>
      </c>
      <c r="AJ6546" t="s">
        <v>46</v>
      </c>
      <c r="AK6546" t="s">
        <v>77</v>
      </c>
      <c r="AL6546" t="s">
        <v>7523</v>
      </c>
      <c r="AM6546">
        <v>58.17</v>
      </c>
      <c r="AN6546">
        <v>5</v>
      </c>
      <c r="AO6546">
        <v>0.7</v>
      </c>
      <c r="AP6546">
        <v>-46.536000000000001</v>
      </c>
      <c r="AQ6546">
        <f>YEAR(Table1[[#This Row],[Order Date]])</f>
        <v>2017</v>
      </c>
      <c r="AR6546" t="str">
        <f>TEXT(Table1[[#This Row],[Order Date]],"mmmm")</f>
        <v>May</v>
      </c>
      <c r="AS6546" t="str">
        <f>"Q"&amp;ROUNDUP(MONTH(Table1[[#This Row],[Order Date]])/3,0)</f>
        <v>Q2</v>
      </c>
      <c r="AT6546">
        <f>IF(Table1[[#This Row],[Sales]]=0,0,Table1[[#This Row],[Profit]]/Table1[[#This Row],[Sales]])</f>
        <v>-0.8</v>
      </c>
    </row>
    <row r="6547" spans="22:46" x14ac:dyDescent="0.3">
      <c r="V6547">
        <v>6546</v>
      </c>
      <c r="W6547" t="s">
        <v>9744</v>
      </c>
      <c r="X6547" s="1">
        <v>42869</v>
      </c>
      <c r="Y6547" t="s">
        <v>3277</v>
      </c>
      <c r="Z6547" t="s">
        <v>51</v>
      </c>
      <c r="AA6547" t="s">
        <v>284</v>
      </c>
      <c r="AB6547" t="s">
        <v>285</v>
      </c>
      <c r="AC6547" t="s">
        <v>25</v>
      </c>
      <c r="AD6547" t="s">
        <v>26</v>
      </c>
      <c r="AE6547" t="s">
        <v>2460</v>
      </c>
      <c r="AF6547" t="s">
        <v>564</v>
      </c>
      <c r="AG6547">
        <v>44105</v>
      </c>
      <c r="AH6547" t="s">
        <v>160</v>
      </c>
      <c r="AI6547" t="s">
        <v>3708</v>
      </c>
      <c r="AJ6547" t="s">
        <v>46</v>
      </c>
      <c r="AK6547" t="s">
        <v>47</v>
      </c>
      <c r="AL6547" t="s">
        <v>3709</v>
      </c>
      <c r="AM6547">
        <v>5.04</v>
      </c>
      <c r="AN6547">
        <v>2</v>
      </c>
      <c r="AO6547">
        <v>0.2</v>
      </c>
      <c r="AP6547">
        <v>1.764</v>
      </c>
      <c r="AQ6547">
        <f>YEAR(Table1[[#This Row],[Order Date]])</f>
        <v>2017</v>
      </c>
      <c r="AR6547" t="str">
        <f>TEXT(Table1[[#This Row],[Order Date]],"mmmm")</f>
        <v>May</v>
      </c>
      <c r="AS6547" t="str">
        <f>"Q"&amp;ROUNDUP(MONTH(Table1[[#This Row],[Order Date]])/3,0)</f>
        <v>Q2</v>
      </c>
      <c r="AT6547">
        <f>IF(Table1[[#This Row],[Sales]]=0,0,Table1[[#This Row],[Profit]]/Table1[[#This Row],[Sales]])</f>
        <v>0.35</v>
      </c>
    </row>
    <row r="6548" spans="22:46" x14ac:dyDescent="0.3">
      <c r="V6548">
        <v>6547</v>
      </c>
      <c r="W6548" t="s">
        <v>9744</v>
      </c>
      <c r="X6548" s="1">
        <v>42869</v>
      </c>
      <c r="Y6548" t="s">
        <v>3277</v>
      </c>
      <c r="Z6548" t="s">
        <v>51</v>
      </c>
      <c r="AA6548" t="s">
        <v>284</v>
      </c>
      <c r="AB6548" t="s">
        <v>285</v>
      </c>
      <c r="AC6548" t="s">
        <v>25</v>
      </c>
      <c r="AD6548" t="s">
        <v>26</v>
      </c>
      <c r="AE6548" t="s">
        <v>2460</v>
      </c>
      <c r="AF6548" t="s">
        <v>564</v>
      </c>
      <c r="AG6548">
        <v>44105</v>
      </c>
      <c r="AH6548" t="s">
        <v>160</v>
      </c>
      <c r="AI6548" t="s">
        <v>8471</v>
      </c>
      <c r="AJ6548" t="s">
        <v>46</v>
      </c>
      <c r="AK6548" t="s">
        <v>94</v>
      </c>
      <c r="AL6548" t="s">
        <v>8472</v>
      </c>
      <c r="AM6548">
        <v>24.783999999999999</v>
      </c>
      <c r="AN6548">
        <v>1</v>
      </c>
      <c r="AO6548">
        <v>0.2</v>
      </c>
      <c r="AP6548">
        <v>7.7450000000000001</v>
      </c>
      <c r="AQ6548">
        <f>YEAR(Table1[[#This Row],[Order Date]])</f>
        <v>2017</v>
      </c>
      <c r="AR6548" t="str">
        <f>TEXT(Table1[[#This Row],[Order Date]],"mmmm")</f>
        <v>May</v>
      </c>
      <c r="AS6548" t="str">
        <f>"Q"&amp;ROUNDUP(MONTH(Table1[[#This Row],[Order Date]])/3,0)</f>
        <v>Q2</v>
      </c>
      <c r="AT6548">
        <f>IF(Table1[[#This Row],[Sales]]=0,0,Table1[[#This Row],[Profit]]/Table1[[#This Row],[Sales]])</f>
        <v>0.3125</v>
      </c>
    </row>
    <row r="6549" spans="22:46" x14ac:dyDescent="0.3">
      <c r="V6549">
        <v>6548</v>
      </c>
      <c r="W6549" t="s">
        <v>9745</v>
      </c>
      <c r="X6549" s="1">
        <v>41699</v>
      </c>
      <c r="Y6549" s="1">
        <v>41762</v>
      </c>
      <c r="Z6549" t="s">
        <v>51</v>
      </c>
      <c r="AA6549" t="s">
        <v>6712</v>
      </c>
      <c r="AB6549" t="s">
        <v>6713</v>
      </c>
      <c r="AC6549" t="s">
        <v>108</v>
      </c>
      <c r="AD6549" t="s">
        <v>26</v>
      </c>
      <c r="AE6549" t="s">
        <v>6114</v>
      </c>
      <c r="AF6549" t="s">
        <v>233</v>
      </c>
      <c r="AG6549">
        <v>60126</v>
      </c>
      <c r="AH6549" t="s">
        <v>111</v>
      </c>
      <c r="AI6549" t="s">
        <v>434</v>
      </c>
      <c r="AJ6549" t="s">
        <v>31</v>
      </c>
      <c r="AK6549" t="s">
        <v>35</v>
      </c>
      <c r="AL6549" t="s">
        <v>435</v>
      </c>
      <c r="AM6549">
        <v>634.11599999999999</v>
      </c>
      <c r="AN6549">
        <v>6</v>
      </c>
      <c r="AO6549">
        <v>0.3</v>
      </c>
      <c r="AP6549">
        <v>-172.1172</v>
      </c>
      <c r="AQ6549">
        <f>YEAR(Table1[[#This Row],[Order Date]])</f>
        <v>2014</v>
      </c>
      <c r="AR6549" t="str">
        <f>TEXT(Table1[[#This Row],[Order Date]],"mmmm")</f>
        <v>March</v>
      </c>
      <c r="AS6549" t="str">
        <f>"Q"&amp;ROUNDUP(MONTH(Table1[[#This Row],[Order Date]])/3,0)</f>
        <v>Q1</v>
      </c>
      <c r="AT6549">
        <f>IF(Table1[[#This Row],[Sales]]=0,0,Table1[[#This Row],[Profit]]/Table1[[#This Row],[Sales]])</f>
        <v>-0.27142857142857141</v>
      </c>
    </row>
    <row r="6550" spans="22:46" x14ac:dyDescent="0.3">
      <c r="V6550">
        <v>6549</v>
      </c>
      <c r="W6550" t="s">
        <v>9745</v>
      </c>
      <c r="X6550" s="1">
        <v>41699</v>
      </c>
      <c r="Y6550" s="1">
        <v>41762</v>
      </c>
      <c r="Z6550" t="s">
        <v>51</v>
      </c>
      <c r="AA6550" t="s">
        <v>6712</v>
      </c>
      <c r="AB6550" t="s">
        <v>6713</v>
      </c>
      <c r="AC6550" t="s">
        <v>108</v>
      </c>
      <c r="AD6550" t="s">
        <v>26</v>
      </c>
      <c r="AE6550" t="s">
        <v>6114</v>
      </c>
      <c r="AF6550" t="s">
        <v>233</v>
      </c>
      <c r="AG6550">
        <v>60126</v>
      </c>
      <c r="AH6550" t="s">
        <v>111</v>
      </c>
      <c r="AI6550" t="s">
        <v>9109</v>
      </c>
      <c r="AJ6550" t="s">
        <v>46</v>
      </c>
      <c r="AK6550" t="s">
        <v>94</v>
      </c>
      <c r="AL6550" t="s">
        <v>9110</v>
      </c>
      <c r="AM6550">
        <v>17.472000000000001</v>
      </c>
      <c r="AN6550">
        <v>3</v>
      </c>
      <c r="AO6550">
        <v>0.2</v>
      </c>
      <c r="AP6550">
        <v>5.6783999999999999</v>
      </c>
      <c r="AQ6550">
        <f>YEAR(Table1[[#This Row],[Order Date]])</f>
        <v>2014</v>
      </c>
      <c r="AR6550" t="str">
        <f>TEXT(Table1[[#This Row],[Order Date]],"mmmm")</f>
        <v>March</v>
      </c>
      <c r="AS6550" t="str">
        <f>"Q"&amp;ROUNDUP(MONTH(Table1[[#This Row],[Order Date]])/3,0)</f>
        <v>Q1</v>
      </c>
      <c r="AT6550">
        <f>IF(Table1[[#This Row],[Sales]]=0,0,Table1[[#This Row],[Profit]]/Table1[[#This Row],[Sales]])</f>
        <v>0.32499999999999996</v>
      </c>
    </row>
    <row r="6551" spans="22:46" x14ac:dyDescent="0.3">
      <c r="V6551">
        <v>6550</v>
      </c>
      <c r="W6551" t="s">
        <v>9746</v>
      </c>
      <c r="X6551" s="1">
        <v>42215</v>
      </c>
      <c r="Y6551" s="1">
        <v>42012</v>
      </c>
      <c r="Z6551" t="s">
        <v>207</v>
      </c>
      <c r="AA6551" t="s">
        <v>7064</v>
      </c>
      <c r="AB6551" t="s">
        <v>7065</v>
      </c>
      <c r="AC6551" t="s">
        <v>108</v>
      </c>
      <c r="AD6551" t="s">
        <v>26</v>
      </c>
      <c r="AE6551" t="s">
        <v>1049</v>
      </c>
      <c r="AF6551" t="s">
        <v>256</v>
      </c>
      <c r="AG6551">
        <v>55044</v>
      </c>
      <c r="AH6551" t="s">
        <v>111</v>
      </c>
      <c r="AI6551" t="s">
        <v>3515</v>
      </c>
      <c r="AJ6551" t="s">
        <v>31</v>
      </c>
      <c r="AK6551" t="s">
        <v>35</v>
      </c>
      <c r="AL6551" t="s">
        <v>3516</v>
      </c>
      <c r="AM6551">
        <v>155.88</v>
      </c>
      <c r="AN6551">
        <v>6</v>
      </c>
      <c r="AO6551">
        <v>0</v>
      </c>
      <c r="AP6551">
        <v>38.97</v>
      </c>
      <c r="AQ6551">
        <f>YEAR(Table1[[#This Row],[Order Date]])</f>
        <v>2015</v>
      </c>
      <c r="AR6551" t="str">
        <f>TEXT(Table1[[#This Row],[Order Date]],"mmmm")</f>
        <v>July</v>
      </c>
      <c r="AS6551" t="str">
        <f>"Q"&amp;ROUNDUP(MONTH(Table1[[#This Row],[Order Date]])/3,0)</f>
        <v>Q3</v>
      </c>
      <c r="AT6551">
        <f>IF(Table1[[#This Row],[Sales]]=0,0,Table1[[#This Row],[Profit]]/Table1[[#This Row],[Sales]])</f>
        <v>0.25</v>
      </c>
    </row>
    <row r="6552" spans="22:46" x14ac:dyDescent="0.3">
      <c r="V6552">
        <v>6551</v>
      </c>
      <c r="W6552" t="s">
        <v>9747</v>
      </c>
      <c r="X6552" s="1">
        <v>42309</v>
      </c>
      <c r="Y6552" s="1">
        <v>42074</v>
      </c>
      <c r="Z6552" t="s">
        <v>22</v>
      </c>
      <c r="AA6552" t="s">
        <v>4054</v>
      </c>
      <c r="AB6552" t="s">
        <v>4055</v>
      </c>
      <c r="AC6552" t="s">
        <v>25</v>
      </c>
      <c r="AD6552" t="s">
        <v>26</v>
      </c>
      <c r="AE6552" t="s">
        <v>300</v>
      </c>
      <c r="AF6552" t="s">
        <v>301</v>
      </c>
      <c r="AG6552">
        <v>10035</v>
      </c>
      <c r="AH6552" t="s">
        <v>160</v>
      </c>
      <c r="AI6552" t="s">
        <v>6811</v>
      </c>
      <c r="AJ6552" t="s">
        <v>31</v>
      </c>
      <c r="AK6552" t="s">
        <v>35</v>
      </c>
      <c r="AL6552" t="s">
        <v>6812</v>
      </c>
      <c r="AM6552">
        <v>327.56400000000002</v>
      </c>
      <c r="AN6552">
        <v>4</v>
      </c>
      <c r="AO6552">
        <v>0.1</v>
      </c>
      <c r="AP6552">
        <v>21.837599999999998</v>
      </c>
      <c r="AQ6552">
        <f>YEAR(Table1[[#This Row],[Order Date]])</f>
        <v>2015</v>
      </c>
      <c r="AR6552" t="str">
        <f>TEXT(Table1[[#This Row],[Order Date]],"mmmm")</f>
        <v>November</v>
      </c>
      <c r="AS6552" t="str">
        <f>"Q"&amp;ROUNDUP(MONTH(Table1[[#This Row],[Order Date]])/3,0)</f>
        <v>Q4</v>
      </c>
      <c r="AT6552">
        <f>IF(Table1[[#This Row],[Sales]]=0,0,Table1[[#This Row],[Profit]]/Table1[[#This Row],[Sales]])</f>
        <v>6.6666666666666652E-2</v>
      </c>
    </row>
    <row r="6553" spans="22:46" x14ac:dyDescent="0.3">
      <c r="V6553">
        <v>6552</v>
      </c>
      <c r="W6553" t="s">
        <v>9748</v>
      </c>
      <c r="X6553" s="1">
        <v>43085</v>
      </c>
      <c r="Y6553" t="s">
        <v>920</v>
      </c>
      <c r="Z6553" t="s">
        <v>22</v>
      </c>
      <c r="AA6553" t="s">
        <v>497</v>
      </c>
      <c r="AB6553" t="s">
        <v>498</v>
      </c>
      <c r="AC6553" t="s">
        <v>108</v>
      </c>
      <c r="AD6553" t="s">
        <v>26</v>
      </c>
      <c r="AE6553" t="s">
        <v>42</v>
      </c>
      <c r="AF6553" t="s">
        <v>43</v>
      </c>
      <c r="AG6553">
        <v>90036</v>
      </c>
      <c r="AH6553" t="s">
        <v>44</v>
      </c>
      <c r="AI6553" t="s">
        <v>2103</v>
      </c>
      <c r="AJ6553" t="s">
        <v>46</v>
      </c>
      <c r="AK6553" t="s">
        <v>94</v>
      </c>
      <c r="AL6553" t="s">
        <v>2104</v>
      </c>
      <c r="AM6553">
        <v>13.36</v>
      </c>
      <c r="AN6553">
        <v>2</v>
      </c>
      <c r="AO6553">
        <v>0</v>
      </c>
      <c r="AP6553">
        <v>6.4127999999999998</v>
      </c>
      <c r="AQ6553">
        <f>YEAR(Table1[[#This Row],[Order Date]])</f>
        <v>2017</v>
      </c>
      <c r="AR6553" t="str">
        <f>TEXT(Table1[[#This Row],[Order Date]],"mmmm")</f>
        <v>December</v>
      </c>
      <c r="AS6553" t="str">
        <f>"Q"&amp;ROUNDUP(MONTH(Table1[[#This Row],[Order Date]])/3,0)</f>
        <v>Q4</v>
      </c>
      <c r="AT6553">
        <f>IF(Table1[[#This Row],[Sales]]=0,0,Table1[[#This Row],[Profit]]/Table1[[#This Row],[Sales]])</f>
        <v>0.48</v>
      </c>
    </row>
    <row r="6554" spans="22:46" x14ac:dyDescent="0.3">
      <c r="V6554">
        <v>6553</v>
      </c>
      <c r="W6554" t="s">
        <v>9748</v>
      </c>
      <c r="X6554" s="1">
        <v>43085</v>
      </c>
      <c r="Y6554" t="s">
        <v>920</v>
      </c>
      <c r="Z6554" t="s">
        <v>22</v>
      </c>
      <c r="AA6554" t="s">
        <v>497</v>
      </c>
      <c r="AB6554" t="s">
        <v>498</v>
      </c>
      <c r="AC6554" t="s">
        <v>108</v>
      </c>
      <c r="AD6554" t="s">
        <v>26</v>
      </c>
      <c r="AE6554" t="s">
        <v>42</v>
      </c>
      <c r="AF6554" t="s">
        <v>43</v>
      </c>
      <c r="AG6554">
        <v>90036</v>
      </c>
      <c r="AH6554" t="s">
        <v>44</v>
      </c>
      <c r="AI6554" t="s">
        <v>4264</v>
      </c>
      <c r="AJ6554" t="s">
        <v>46</v>
      </c>
      <c r="AK6554" t="s">
        <v>60</v>
      </c>
      <c r="AL6554" t="s">
        <v>4265</v>
      </c>
      <c r="AM6554">
        <v>158.9</v>
      </c>
      <c r="AN6554">
        <v>5</v>
      </c>
      <c r="AO6554">
        <v>0</v>
      </c>
      <c r="AP6554">
        <v>7.9450000000000003</v>
      </c>
      <c r="AQ6554">
        <f>YEAR(Table1[[#This Row],[Order Date]])</f>
        <v>2017</v>
      </c>
      <c r="AR6554" t="str">
        <f>TEXT(Table1[[#This Row],[Order Date]],"mmmm")</f>
        <v>December</v>
      </c>
      <c r="AS6554" t="str">
        <f>"Q"&amp;ROUNDUP(MONTH(Table1[[#This Row],[Order Date]])/3,0)</f>
        <v>Q4</v>
      </c>
      <c r="AT6554">
        <f>IF(Table1[[#This Row],[Sales]]=0,0,Table1[[#This Row],[Profit]]/Table1[[#This Row],[Sales]])</f>
        <v>0.05</v>
      </c>
    </row>
    <row r="6555" spans="22:46" x14ac:dyDescent="0.3">
      <c r="V6555">
        <v>6554</v>
      </c>
      <c r="W6555" t="s">
        <v>9749</v>
      </c>
      <c r="X6555" s="1">
        <v>41932</v>
      </c>
      <c r="Y6555" t="s">
        <v>680</v>
      </c>
      <c r="Z6555" t="s">
        <v>22</v>
      </c>
      <c r="AA6555" t="s">
        <v>620</v>
      </c>
      <c r="AB6555" t="s">
        <v>621</v>
      </c>
      <c r="AC6555" t="s">
        <v>108</v>
      </c>
      <c r="AD6555" t="s">
        <v>26</v>
      </c>
      <c r="AE6555" t="s">
        <v>342</v>
      </c>
      <c r="AF6555" t="s">
        <v>233</v>
      </c>
      <c r="AG6555">
        <v>60653</v>
      </c>
      <c r="AH6555" t="s">
        <v>111</v>
      </c>
      <c r="AI6555" t="s">
        <v>2589</v>
      </c>
      <c r="AJ6555" t="s">
        <v>73</v>
      </c>
      <c r="AK6555" t="s">
        <v>176</v>
      </c>
      <c r="AL6555" t="s">
        <v>2590</v>
      </c>
      <c r="AM6555">
        <v>319.96800000000002</v>
      </c>
      <c r="AN6555">
        <v>4</v>
      </c>
      <c r="AO6555">
        <v>0.2</v>
      </c>
      <c r="AP6555">
        <v>71.992800000000003</v>
      </c>
      <c r="AQ6555">
        <f>YEAR(Table1[[#This Row],[Order Date]])</f>
        <v>2014</v>
      </c>
      <c r="AR6555" t="str">
        <f>TEXT(Table1[[#This Row],[Order Date]],"mmmm")</f>
        <v>October</v>
      </c>
      <c r="AS6555" t="str">
        <f>"Q"&amp;ROUNDUP(MONTH(Table1[[#This Row],[Order Date]])/3,0)</f>
        <v>Q4</v>
      </c>
      <c r="AT6555">
        <f>IF(Table1[[#This Row],[Sales]]=0,0,Table1[[#This Row],[Profit]]/Table1[[#This Row],[Sales]])</f>
        <v>0.22500000000000001</v>
      </c>
    </row>
    <row r="6556" spans="22:46" x14ac:dyDescent="0.3">
      <c r="V6556">
        <v>6555</v>
      </c>
      <c r="W6556" t="s">
        <v>9749</v>
      </c>
      <c r="X6556" s="1">
        <v>41932</v>
      </c>
      <c r="Y6556" t="s">
        <v>680</v>
      </c>
      <c r="Z6556" t="s">
        <v>22</v>
      </c>
      <c r="AA6556" t="s">
        <v>620</v>
      </c>
      <c r="AB6556" t="s">
        <v>621</v>
      </c>
      <c r="AC6556" t="s">
        <v>108</v>
      </c>
      <c r="AD6556" t="s">
        <v>26</v>
      </c>
      <c r="AE6556" t="s">
        <v>342</v>
      </c>
      <c r="AF6556" t="s">
        <v>233</v>
      </c>
      <c r="AG6556">
        <v>60653</v>
      </c>
      <c r="AH6556" t="s">
        <v>111</v>
      </c>
      <c r="AI6556" t="s">
        <v>8312</v>
      </c>
      <c r="AJ6556" t="s">
        <v>46</v>
      </c>
      <c r="AK6556" t="s">
        <v>60</v>
      </c>
      <c r="AL6556" t="s">
        <v>8313</v>
      </c>
      <c r="AM6556">
        <v>505.32</v>
      </c>
      <c r="AN6556">
        <v>3</v>
      </c>
      <c r="AO6556">
        <v>0.2</v>
      </c>
      <c r="AP6556">
        <v>31.5825</v>
      </c>
      <c r="AQ6556">
        <f>YEAR(Table1[[#This Row],[Order Date]])</f>
        <v>2014</v>
      </c>
      <c r="AR6556" t="str">
        <f>TEXT(Table1[[#This Row],[Order Date]],"mmmm")</f>
        <v>October</v>
      </c>
      <c r="AS6556" t="str">
        <f>"Q"&amp;ROUNDUP(MONTH(Table1[[#This Row],[Order Date]])/3,0)</f>
        <v>Q4</v>
      </c>
      <c r="AT6556">
        <f>IF(Table1[[#This Row],[Sales]]=0,0,Table1[[#This Row],[Profit]]/Table1[[#This Row],[Sales]])</f>
        <v>6.25E-2</v>
      </c>
    </row>
    <row r="6557" spans="22:46" x14ac:dyDescent="0.3">
      <c r="V6557">
        <v>6556</v>
      </c>
      <c r="W6557" t="s">
        <v>9749</v>
      </c>
      <c r="X6557" s="1">
        <v>41932</v>
      </c>
      <c r="Y6557" t="s">
        <v>680</v>
      </c>
      <c r="Z6557" t="s">
        <v>22</v>
      </c>
      <c r="AA6557" t="s">
        <v>620</v>
      </c>
      <c r="AB6557" t="s">
        <v>621</v>
      </c>
      <c r="AC6557" t="s">
        <v>108</v>
      </c>
      <c r="AD6557" t="s">
        <v>26</v>
      </c>
      <c r="AE6557" t="s">
        <v>342</v>
      </c>
      <c r="AF6557" t="s">
        <v>233</v>
      </c>
      <c r="AG6557">
        <v>60653</v>
      </c>
      <c r="AH6557" t="s">
        <v>111</v>
      </c>
      <c r="AI6557" t="s">
        <v>9750</v>
      </c>
      <c r="AJ6557" t="s">
        <v>46</v>
      </c>
      <c r="AK6557" t="s">
        <v>94</v>
      </c>
      <c r="AL6557" t="s">
        <v>9751</v>
      </c>
      <c r="AM6557">
        <v>3.8079999999999998</v>
      </c>
      <c r="AN6557">
        <v>1</v>
      </c>
      <c r="AO6557">
        <v>0.2</v>
      </c>
      <c r="AP6557">
        <v>1.2376</v>
      </c>
      <c r="AQ6557">
        <f>YEAR(Table1[[#This Row],[Order Date]])</f>
        <v>2014</v>
      </c>
      <c r="AR6557" t="str">
        <f>TEXT(Table1[[#This Row],[Order Date]],"mmmm")</f>
        <v>October</v>
      </c>
      <c r="AS6557" t="str">
        <f>"Q"&amp;ROUNDUP(MONTH(Table1[[#This Row],[Order Date]])/3,0)</f>
        <v>Q4</v>
      </c>
      <c r="AT6557">
        <f>IF(Table1[[#This Row],[Sales]]=0,0,Table1[[#This Row],[Profit]]/Table1[[#This Row],[Sales]])</f>
        <v>0.32500000000000001</v>
      </c>
    </row>
    <row r="6558" spans="22:46" x14ac:dyDescent="0.3">
      <c r="V6558">
        <v>6557</v>
      </c>
      <c r="W6558" t="s">
        <v>9749</v>
      </c>
      <c r="X6558" s="1">
        <v>41932</v>
      </c>
      <c r="Y6558" t="s">
        <v>680</v>
      </c>
      <c r="Z6558" t="s">
        <v>22</v>
      </c>
      <c r="AA6558" t="s">
        <v>620</v>
      </c>
      <c r="AB6558" t="s">
        <v>621</v>
      </c>
      <c r="AC6558" t="s">
        <v>108</v>
      </c>
      <c r="AD6558" t="s">
        <v>26</v>
      </c>
      <c r="AE6558" t="s">
        <v>342</v>
      </c>
      <c r="AF6558" t="s">
        <v>233</v>
      </c>
      <c r="AG6558">
        <v>60653</v>
      </c>
      <c r="AH6558" t="s">
        <v>111</v>
      </c>
      <c r="AI6558" t="s">
        <v>6000</v>
      </c>
      <c r="AJ6558" t="s">
        <v>46</v>
      </c>
      <c r="AK6558" t="s">
        <v>77</v>
      </c>
      <c r="AL6558" t="s">
        <v>6001</v>
      </c>
      <c r="AM6558">
        <v>8.6820000000000004</v>
      </c>
      <c r="AN6558">
        <v>1</v>
      </c>
      <c r="AO6558">
        <v>0.8</v>
      </c>
      <c r="AP6558">
        <v>-14.759399999999999</v>
      </c>
      <c r="AQ6558">
        <f>YEAR(Table1[[#This Row],[Order Date]])</f>
        <v>2014</v>
      </c>
      <c r="AR6558" t="str">
        <f>TEXT(Table1[[#This Row],[Order Date]],"mmmm")</f>
        <v>October</v>
      </c>
      <c r="AS6558" t="str">
        <f>"Q"&amp;ROUNDUP(MONTH(Table1[[#This Row],[Order Date]])/3,0)</f>
        <v>Q4</v>
      </c>
      <c r="AT6558">
        <f>IF(Table1[[#This Row],[Sales]]=0,0,Table1[[#This Row],[Profit]]/Table1[[#This Row],[Sales]])</f>
        <v>-1.7</v>
      </c>
    </row>
    <row r="6559" spans="22:46" x14ac:dyDescent="0.3">
      <c r="V6559">
        <v>6558</v>
      </c>
      <c r="W6559" t="s">
        <v>9749</v>
      </c>
      <c r="X6559" s="1">
        <v>41932</v>
      </c>
      <c r="Y6559" t="s">
        <v>680</v>
      </c>
      <c r="Z6559" t="s">
        <v>22</v>
      </c>
      <c r="AA6559" t="s">
        <v>620</v>
      </c>
      <c r="AB6559" t="s">
        <v>621</v>
      </c>
      <c r="AC6559" t="s">
        <v>108</v>
      </c>
      <c r="AD6559" t="s">
        <v>26</v>
      </c>
      <c r="AE6559" t="s">
        <v>342</v>
      </c>
      <c r="AF6559" t="s">
        <v>233</v>
      </c>
      <c r="AG6559">
        <v>60653</v>
      </c>
      <c r="AH6559" t="s">
        <v>111</v>
      </c>
      <c r="AI6559" t="s">
        <v>2544</v>
      </c>
      <c r="AJ6559" t="s">
        <v>46</v>
      </c>
      <c r="AK6559" t="s">
        <v>47</v>
      </c>
      <c r="AL6559" t="s">
        <v>2545</v>
      </c>
      <c r="AM6559">
        <v>24.423999999999999</v>
      </c>
      <c r="AN6559">
        <v>1</v>
      </c>
      <c r="AO6559">
        <v>0.2</v>
      </c>
      <c r="AP6559">
        <v>7.9378000000000002</v>
      </c>
      <c r="AQ6559">
        <f>YEAR(Table1[[#This Row],[Order Date]])</f>
        <v>2014</v>
      </c>
      <c r="AR6559" t="str">
        <f>TEXT(Table1[[#This Row],[Order Date]],"mmmm")</f>
        <v>October</v>
      </c>
      <c r="AS6559" t="str">
        <f>"Q"&amp;ROUNDUP(MONTH(Table1[[#This Row],[Order Date]])/3,0)</f>
        <v>Q4</v>
      </c>
      <c r="AT6559">
        <f>IF(Table1[[#This Row],[Sales]]=0,0,Table1[[#This Row],[Profit]]/Table1[[#This Row],[Sales]])</f>
        <v>0.32500000000000001</v>
      </c>
    </row>
    <row r="6560" spans="22:46" x14ac:dyDescent="0.3">
      <c r="V6560">
        <v>6559</v>
      </c>
      <c r="W6560" t="s">
        <v>9752</v>
      </c>
      <c r="X6560" s="1">
        <v>42160</v>
      </c>
      <c r="Y6560" s="1">
        <v>42283</v>
      </c>
      <c r="Z6560" t="s">
        <v>51</v>
      </c>
      <c r="AA6560" t="s">
        <v>4655</v>
      </c>
      <c r="AB6560" t="s">
        <v>4656</v>
      </c>
      <c r="AC6560" t="s">
        <v>41</v>
      </c>
      <c r="AD6560" t="s">
        <v>26</v>
      </c>
      <c r="AE6560" t="s">
        <v>3902</v>
      </c>
      <c r="AF6560" t="s">
        <v>301</v>
      </c>
      <c r="AG6560">
        <v>14215</v>
      </c>
      <c r="AH6560" t="s">
        <v>160</v>
      </c>
      <c r="AI6560" t="s">
        <v>2173</v>
      </c>
      <c r="AJ6560" t="s">
        <v>31</v>
      </c>
      <c r="AK6560" t="s">
        <v>35</v>
      </c>
      <c r="AL6560" t="s">
        <v>2174</v>
      </c>
      <c r="AM6560">
        <v>1522.6379999999999</v>
      </c>
      <c r="AN6560">
        <v>9</v>
      </c>
      <c r="AO6560">
        <v>0.1</v>
      </c>
      <c r="AP6560">
        <v>169.18199999999999</v>
      </c>
      <c r="AQ6560">
        <f>YEAR(Table1[[#This Row],[Order Date]])</f>
        <v>2015</v>
      </c>
      <c r="AR6560" t="str">
        <f>TEXT(Table1[[#This Row],[Order Date]],"mmmm")</f>
        <v>June</v>
      </c>
      <c r="AS6560" t="str">
        <f>"Q"&amp;ROUNDUP(MONTH(Table1[[#This Row],[Order Date]])/3,0)</f>
        <v>Q2</v>
      </c>
      <c r="AT6560">
        <f>IF(Table1[[#This Row],[Sales]]=0,0,Table1[[#This Row],[Profit]]/Table1[[#This Row],[Sales]])</f>
        <v>0.1111111111111111</v>
      </c>
    </row>
    <row r="6561" spans="22:46" x14ac:dyDescent="0.3">
      <c r="V6561">
        <v>6560</v>
      </c>
      <c r="W6561" t="s">
        <v>9753</v>
      </c>
      <c r="X6561" s="1">
        <v>42572</v>
      </c>
      <c r="Y6561" t="s">
        <v>8250</v>
      </c>
      <c r="Z6561" t="s">
        <v>51</v>
      </c>
      <c r="AA6561" t="s">
        <v>4342</v>
      </c>
      <c r="AB6561" t="s">
        <v>4343</v>
      </c>
      <c r="AC6561" t="s">
        <v>41</v>
      </c>
      <c r="AD6561" t="s">
        <v>26</v>
      </c>
      <c r="AE6561" t="s">
        <v>639</v>
      </c>
      <c r="AF6561" t="s">
        <v>43</v>
      </c>
      <c r="AG6561">
        <v>95661</v>
      </c>
      <c r="AH6561" t="s">
        <v>44</v>
      </c>
      <c r="AI6561" t="s">
        <v>4278</v>
      </c>
      <c r="AJ6561" t="s">
        <v>46</v>
      </c>
      <c r="AK6561" t="s">
        <v>190</v>
      </c>
      <c r="AL6561" t="s">
        <v>4279</v>
      </c>
      <c r="AM6561">
        <v>419.9</v>
      </c>
      <c r="AN6561">
        <v>5</v>
      </c>
      <c r="AO6561">
        <v>0</v>
      </c>
      <c r="AP6561">
        <v>197.35300000000001</v>
      </c>
      <c r="AQ6561">
        <f>YEAR(Table1[[#This Row],[Order Date]])</f>
        <v>2016</v>
      </c>
      <c r="AR6561" t="str">
        <f>TEXT(Table1[[#This Row],[Order Date]],"mmmm")</f>
        <v>July</v>
      </c>
      <c r="AS6561" t="str">
        <f>"Q"&amp;ROUNDUP(MONTH(Table1[[#This Row],[Order Date]])/3,0)</f>
        <v>Q3</v>
      </c>
      <c r="AT6561">
        <f>IF(Table1[[#This Row],[Sales]]=0,0,Table1[[#This Row],[Profit]]/Table1[[#This Row],[Sales]])</f>
        <v>0.47000000000000003</v>
      </c>
    </row>
    <row r="6562" spans="22:46" x14ac:dyDescent="0.3">
      <c r="V6562">
        <v>6561</v>
      </c>
      <c r="W6562" t="s">
        <v>9753</v>
      </c>
      <c r="X6562" s="1">
        <v>42572</v>
      </c>
      <c r="Y6562" t="s">
        <v>8250</v>
      </c>
      <c r="Z6562" t="s">
        <v>51</v>
      </c>
      <c r="AA6562" t="s">
        <v>4342</v>
      </c>
      <c r="AB6562" t="s">
        <v>4343</v>
      </c>
      <c r="AC6562" t="s">
        <v>41</v>
      </c>
      <c r="AD6562" t="s">
        <v>26</v>
      </c>
      <c r="AE6562" t="s">
        <v>639</v>
      </c>
      <c r="AF6562" t="s">
        <v>43</v>
      </c>
      <c r="AG6562">
        <v>95661</v>
      </c>
      <c r="AH6562" t="s">
        <v>44</v>
      </c>
      <c r="AI6562" t="s">
        <v>1619</v>
      </c>
      <c r="AJ6562" t="s">
        <v>46</v>
      </c>
      <c r="AK6562" t="s">
        <v>47</v>
      </c>
      <c r="AL6562" t="s">
        <v>1620</v>
      </c>
      <c r="AM6562">
        <v>3.15</v>
      </c>
      <c r="AN6562">
        <v>1</v>
      </c>
      <c r="AO6562">
        <v>0</v>
      </c>
      <c r="AP6562">
        <v>1.512</v>
      </c>
      <c r="AQ6562">
        <f>YEAR(Table1[[#This Row],[Order Date]])</f>
        <v>2016</v>
      </c>
      <c r="AR6562" t="str">
        <f>TEXT(Table1[[#This Row],[Order Date]],"mmmm")</f>
        <v>July</v>
      </c>
      <c r="AS6562" t="str">
        <f>"Q"&amp;ROUNDUP(MONTH(Table1[[#This Row],[Order Date]])/3,0)</f>
        <v>Q3</v>
      </c>
      <c r="AT6562">
        <f>IF(Table1[[#This Row],[Sales]]=0,0,Table1[[#This Row],[Profit]]/Table1[[#This Row],[Sales]])</f>
        <v>0.48000000000000004</v>
      </c>
    </row>
    <row r="6563" spans="22:46" x14ac:dyDescent="0.3">
      <c r="V6563">
        <v>6562</v>
      </c>
      <c r="W6563" t="s">
        <v>9754</v>
      </c>
      <c r="X6563" s="1">
        <v>42825</v>
      </c>
      <c r="Y6563" s="1">
        <v>42770</v>
      </c>
      <c r="Z6563" t="s">
        <v>207</v>
      </c>
      <c r="AA6563" t="s">
        <v>6003</v>
      </c>
      <c r="AB6563" t="s">
        <v>6004</v>
      </c>
      <c r="AC6563" t="s">
        <v>41</v>
      </c>
      <c r="AD6563" t="s">
        <v>26</v>
      </c>
      <c r="AE6563" t="s">
        <v>1265</v>
      </c>
      <c r="AF6563" t="s">
        <v>110</v>
      </c>
      <c r="AG6563">
        <v>76017</v>
      </c>
      <c r="AH6563" t="s">
        <v>111</v>
      </c>
      <c r="AI6563" t="s">
        <v>3234</v>
      </c>
      <c r="AJ6563" t="s">
        <v>46</v>
      </c>
      <c r="AK6563" t="s">
        <v>80</v>
      </c>
      <c r="AL6563" t="s">
        <v>3235</v>
      </c>
      <c r="AM6563">
        <v>33.619999999999997</v>
      </c>
      <c r="AN6563">
        <v>5</v>
      </c>
      <c r="AO6563">
        <v>0.8</v>
      </c>
      <c r="AP6563">
        <v>-90.774000000000001</v>
      </c>
      <c r="AQ6563">
        <f>YEAR(Table1[[#This Row],[Order Date]])</f>
        <v>2017</v>
      </c>
      <c r="AR6563" t="str">
        <f>TEXT(Table1[[#This Row],[Order Date]],"mmmm")</f>
        <v>March</v>
      </c>
      <c r="AS6563" t="str">
        <f>"Q"&amp;ROUNDUP(MONTH(Table1[[#This Row],[Order Date]])/3,0)</f>
        <v>Q1</v>
      </c>
      <c r="AT6563">
        <f>IF(Table1[[#This Row],[Sales]]=0,0,Table1[[#This Row],[Profit]]/Table1[[#This Row],[Sales]])</f>
        <v>-2.7</v>
      </c>
    </row>
    <row r="6564" spans="22:46" x14ac:dyDescent="0.3">
      <c r="V6564">
        <v>6563</v>
      </c>
      <c r="W6564" t="s">
        <v>9755</v>
      </c>
      <c r="X6564" s="1">
        <v>41766</v>
      </c>
      <c r="Y6564" s="1">
        <v>41978</v>
      </c>
      <c r="Z6564" t="s">
        <v>51</v>
      </c>
      <c r="AA6564" t="s">
        <v>5506</v>
      </c>
      <c r="AB6564" t="s">
        <v>5507</v>
      </c>
      <c r="AC6564" t="s">
        <v>25</v>
      </c>
      <c r="AD6564" t="s">
        <v>26</v>
      </c>
      <c r="AE6564" t="s">
        <v>1663</v>
      </c>
      <c r="AF6564" t="s">
        <v>1400</v>
      </c>
      <c r="AG6564">
        <v>1841</v>
      </c>
      <c r="AH6564" t="s">
        <v>160</v>
      </c>
      <c r="AI6564" t="s">
        <v>332</v>
      </c>
      <c r="AJ6564" t="s">
        <v>46</v>
      </c>
      <c r="AK6564" t="s">
        <v>77</v>
      </c>
      <c r="AL6564" t="s">
        <v>333</v>
      </c>
      <c r="AM6564">
        <v>16.14</v>
      </c>
      <c r="AN6564">
        <v>3</v>
      </c>
      <c r="AO6564">
        <v>0</v>
      </c>
      <c r="AP6564">
        <v>7.9085999999999999</v>
      </c>
      <c r="AQ6564">
        <f>YEAR(Table1[[#This Row],[Order Date]])</f>
        <v>2014</v>
      </c>
      <c r="AR6564" t="str">
        <f>TEXT(Table1[[#This Row],[Order Date]],"mmmm")</f>
        <v>May</v>
      </c>
      <c r="AS6564" t="str">
        <f>"Q"&amp;ROUNDUP(MONTH(Table1[[#This Row],[Order Date]])/3,0)</f>
        <v>Q2</v>
      </c>
      <c r="AT6564">
        <f>IF(Table1[[#This Row],[Sales]]=0,0,Table1[[#This Row],[Profit]]/Table1[[#This Row],[Sales]])</f>
        <v>0.49</v>
      </c>
    </row>
    <row r="6565" spans="22:46" x14ac:dyDescent="0.3">
      <c r="V6565">
        <v>6564</v>
      </c>
      <c r="W6565" t="s">
        <v>9755</v>
      </c>
      <c r="X6565" s="1">
        <v>41766</v>
      </c>
      <c r="Y6565" s="1">
        <v>41978</v>
      </c>
      <c r="Z6565" t="s">
        <v>51</v>
      </c>
      <c r="AA6565" t="s">
        <v>5506</v>
      </c>
      <c r="AB6565" t="s">
        <v>5507</v>
      </c>
      <c r="AC6565" t="s">
        <v>25</v>
      </c>
      <c r="AD6565" t="s">
        <v>26</v>
      </c>
      <c r="AE6565" t="s">
        <v>1663</v>
      </c>
      <c r="AF6565" t="s">
        <v>1400</v>
      </c>
      <c r="AG6565">
        <v>1841</v>
      </c>
      <c r="AH6565" t="s">
        <v>160</v>
      </c>
      <c r="AI6565" t="s">
        <v>7661</v>
      </c>
      <c r="AJ6565" t="s">
        <v>31</v>
      </c>
      <c r="AK6565" t="s">
        <v>57</v>
      </c>
      <c r="AL6565" t="s">
        <v>7662</v>
      </c>
      <c r="AM6565">
        <v>194.25</v>
      </c>
      <c r="AN6565">
        <v>2</v>
      </c>
      <c r="AO6565">
        <v>0.3</v>
      </c>
      <c r="AP6565">
        <v>-38.85</v>
      </c>
      <c r="AQ6565">
        <f>YEAR(Table1[[#This Row],[Order Date]])</f>
        <v>2014</v>
      </c>
      <c r="AR6565" t="str">
        <f>TEXT(Table1[[#This Row],[Order Date]],"mmmm")</f>
        <v>May</v>
      </c>
      <c r="AS6565" t="str">
        <f>"Q"&amp;ROUNDUP(MONTH(Table1[[#This Row],[Order Date]])/3,0)</f>
        <v>Q2</v>
      </c>
      <c r="AT6565">
        <f>IF(Table1[[#This Row],[Sales]]=0,0,Table1[[#This Row],[Profit]]/Table1[[#This Row],[Sales]])</f>
        <v>-0.2</v>
      </c>
    </row>
    <row r="6566" spans="22:46" x14ac:dyDescent="0.3">
      <c r="V6566">
        <v>6565</v>
      </c>
      <c r="W6566" t="s">
        <v>9755</v>
      </c>
      <c r="X6566" s="1">
        <v>41766</v>
      </c>
      <c r="Y6566" s="1">
        <v>41978</v>
      </c>
      <c r="Z6566" t="s">
        <v>51</v>
      </c>
      <c r="AA6566" t="s">
        <v>5506</v>
      </c>
      <c r="AB6566" t="s">
        <v>5507</v>
      </c>
      <c r="AC6566" t="s">
        <v>25</v>
      </c>
      <c r="AD6566" t="s">
        <v>26</v>
      </c>
      <c r="AE6566" t="s">
        <v>1663</v>
      </c>
      <c r="AF6566" t="s">
        <v>1400</v>
      </c>
      <c r="AG6566">
        <v>1841</v>
      </c>
      <c r="AH6566" t="s">
        <v>160</v>
      </c>
      <c r="AI6566" t="s">
        <v>2949</v>
      </c>
      <c r="AJ6566" t="s">
        <v>46</v>
      </c>
      <c r="AK6566" t="s">
        <v>70</v>
      </c>
      <c r="AL6566" t="s">
        <v>2950</v>
      </c>
      <c r="AM6566">
        <v>8.64</v>
      </c>
      <c r="AN6566">
        <v>3</v>
      </c>
      <c r="AO6566">
        <v>0</v>
      </c>
      <c r="AP6566">
        <v>2.5055999999999998</v>
      </c>
      <c r="AQ6566">
        <f>YEAR(Table1[[#This Row],[Order Date]])</f>
        <v>2014</v>
      </c>
      <c r="AR6566" t="str">
        <f>TEXT(Table1[[#This Row],[Order Date]],"mmmm")</f>
        <v>May</v>
      </c>
      <c r="AS6566" t="str">
        <f>"Q"&amp;ROUNDUP(MONTH(Table1[[#This Row],[Order Date]])/3,0)</f>
        <v>Q2</v>
      </c>
      <c r="AT6566">
        <f>IF(Table1[[#This Row],[Sales]]=0,0,Table1[[#This Row],[Profit]]/Table1[[#This Row],[Sales]])</f>
        <v>0.28999999999999998</v>
      </c>
    </row>
    <row r="6567" spans="22:46" x14ac:dyDescent="0.3">
      <c r="V6567">
        <v>6566</v>
      </c>
      <c r="W6567" t="s">
        <v>9755</v>
      </c>
      <c r="X6567" s="1">
        <v>41766</v>
      </c>
      <c r="Y6567" s="1">
        <v>41978</v>
      </c>
      <c r="Z6567" t="s">
        <v>51</v>
      </c>
      <c r="AA6567" t="s">
        <v>5506</v>
      </c>
      <c r="AB6567" t="s">
        <v>5507</v>
      </c>
      <c r="AC6567" t="s">
        <v>25</v>
      </c>
      <c r="AD6567" t="s">
        <v>26</v>
      </c>
      <c r="AE6567" t="s">
        <v>1663</v>
      </c>
      <c r="AF6567" t="s">
        <v>1400</v>
      </c>
      <c r="AG6567">
        <v>1841</v>
      </c>
      <c r="AH6567" t="s">
        <v>160</v>
      </c>
      <c r="AI6567" t="s">
        <v>2795</v>
      </c>
      <c r="AJ6567" t="s">
        <v>31</v>
      </c>
      <c r="AK6567" t="s">
        <v>35</v>
      </c>
      <c r="AL6567" t="s">
        <v>2796</v>
      </c>
      <c r="AM6567">
        <v>872.32</v>
      </c>
      <c r="AN6567">
        <v>4</v>
      </c>
      <c r="AO6567">
        <v>0</v>
      </c>
      <c r="AP6567">
        <v>244.24959999999999</v>
      </c>
      <c r="AQ6567">
        <f>YEAR(Table1[[#This Row],[Order Date]])</f>
        <v>2014</v>
      </c>
      <c r="AR6567" t="str">
        <f>TEXT(Table1[[#This Row],[Order Date]],"mmmm")</f>
        <v>May</v>
      </c>
      <c r="AS6567" t="str">
        <f>"Q"&amp;ROUNDUP(MONTH(Table1[[#This Row],[Order Date]])/3,0)</f>
        <v>Q2</v>
      </c>
      <c r="AT6567">
        <f>IF(Table1[[#This Row],[Sales]]=0,0,Table1[[#This Row],[Profit]]/Table1[[#This Row],[Sales]])</f>
        <v>0.27999999999999997</v>
      </c>
    </row>
    <row r="6568" spans="22:46" x14ac:dyDescent="0.3">
      <c r="V6568">
        <v>6567</v>
      </c>
      <c r="W6568" t="s">
        <v>9756</v>
      </c>
      <c r="X6568" s="1">
        <v>42771</v>
      </c>
      <c r="Y6568" s="1">
        <v>42949</v>
      </c>
      <c r="Z6568" t="s">
        <v>22</v>
      </c>
      <c r="AA6568" t="s">
        <v>881</v>
      </c>
      <c r="AB6568" t="s">
        <v>882</v>
      </c>
      <c r="AC6568" t="s">
        <v>25</v>
      </c>
      <c r="AD6568" t="s">
        <v>26</v>
      </c>
      <c r="AE6568" t="s">
        <v>8810</v>
      </c>
      <c r="AF6568" t="s">
        <v>110</v>
      </c>
      <c r="AG6568">
        <v>76706</v>
      </c>
      <c r="AH6568" t="s">
        <v>111</v>
      </c>
      <c r="AI6568" t="s">
        <v>2492</v>
      </c>
      <c r="AJ6568" t="s">
        <v>46</v>
      </c>
      <c r="AK6568" t="s">
        <v>77</v>
      </c>
      <c r="AL6568" t="s">
        <v>2493</v>
      </c>
      <c r="AM6568">
        <v>243.99199999999999</v>
      </c>
      <c r="AN6568">
        <v>4</v>
      </c>
      <c r="AO6568">
        <v>0.8</v>
      </c>
      <c r="AP6568">
        <v>-426.98599999999999</v>
      </c>
      <c r="AQ6568">
        <f>YEAR(Table1[[#This Row],[Order Date]])</f>
        <v>2017</v>
      </c>
      <c r="AR6568" t="str">
        <f>TEXT(Table1[[#This Row],[Order Date]],"mmmm")</f>
        <v>February</v>
      </c>
      <c r="AS6568" t="str">
        <f>"Q"&amp;ROUNDUP(MONTH(Table1[[#This Row],[Order Date]])/3,0)</f>
        <v>Q1</v>
      </c>
      <c r="AT6568">
        <f>IF(Table1[[#This Row],[Sales]]=0,0,Table1[[#This Row],[Profit]]/Table1[[#This Row],[Sales]])</f>
        <v>-1.75</v>
      </c>
    </row>
    <row r="6569" spans="22:46" x14ac:dyDescent="0.3">
      <c r="V6569">
        <v>6568</v>
      </c>
      <c r="W6569" t="s">
        <v>9756</v>
      </c>
      <c r="X6569" s="1">
        <v>42771</v>
      </c>
      <c r="Y6569" s="1">
        <v>42949</v>
      </c>
      <c r="Z6569" t="s">
        <v>22</v>
      </c>
      <c r="AA6569" t="s">
        <v>881</v>
      </c>
      <c r="AB6569" t="s">
        <v>882</v>
      </c>
      <c r="AC6569" t="s">
        <v>25</v>
      </c>
      <c r="AD6569" t="s">
        <v>26</v>
      </c>
      <c r="AE6569" t="s">
        <v>8810</v>
      </c>
      <c r="AF6569" t="s">
        <v>110</v>
      </c>
      <c r="AG6569">
        <v>76706</v>
      </c>
      <c r="AH6569" t="s">
        <v>111</v>
      </c>
      <c r="AI6569" t="s">
        <v>6053</v>
      </c>
      <c r="AJ6569" t="s">
        <v>46</v>
      </c>
      <c r="AK6569" t="s">
        <v>70</v>
      </c>
      <c r="AL6569" t="s">
        <v>3437</v>
      </c>
      <c r="AM6569">
        <v>7.12</v>
      </c>
      <c r="AN6569">
        <v>5</v>
      </c>
      <c r="AO6569">
        <v>0.2</v>
      </c>
      <c r="AP6569">
        <v>0.71199999999999997</v>
      </c>
      <c r="AQ6569">
        <f>YEAR(Table1[[#This Row],[Order Date]])</f>
        <v>2017</v>
      </c>
      <c r="AR6569" t="str">
        <f>TEXT(Table1[[#This Row],[Order Date]],"mmmm")</f>
        <v>February</v>
      </c>
      <c r="AS6569" t="str">
        <f>"Q"&amp;ROUNDUP(MONTH(Table1[[#This Row],[Order Date]])/3,0)</f>
        <v>Q1</v>
      </c>
      <c r="AT6569">
        <f>IF(Table1[[#This Row],[Sales]]=0,0,Table1[[#This Row],[Profit]]/Table1[[#This Row],[Sales]])</f>
        <v>9.9999999999999992E-2</v>
      </c>
    </row>
    <row r="6570" spans="22:46" x14ac:dyDescent="0.3">
      <c r="V6570">
        <v>6569</v>
      </c>
      <c r="W6570" t="s">
        <v>9757</v>
      </c>
      <c r="X6570" s="1">
        <v>41747</v>
      </c>
      <c r="Y6570" t="s">
        <v>8743</v>
      </c>
      <c r="Z6570" t="s">
        <v>51</v>
      </c>
      <c r="AA6570" t="s">
        <v>328</v>
      </c>
      <c r="AB6570" t="s">
        <v>329</v>
      </c>
      <c r="AC6570" t="s">
        <v>25</v>
      </c>
      <c r="AD6570" t="s">
        <v>26</v>
      </c>
      <c r="AE6570" t="s">
        <v>203</v>
      </c>
      <c r="AF6570" t="s">
        <v>110</v>
      </c>
      <c r="AG6570">
        <v>77095</v>
      </c>
      <c r="AH6570" t="s">
        <v>111</v>
      </c>
      <c r="AI6570" t="s">
        <v>323</v>
      </c>
      <c r="AJ6570" t="s">
        <v>46</v>
      </c>
      <c r="AK6570" t="s">
        <v>70</v>
      </c>
      <c r="AL6570" t="s">
        <v>324</v>
      </c>
      <c r="AM6570">
        <v>2.6880000000000002</v>
      </c>
      <c r="AN6570">
        <v>2</v>
      </c>
      <c r="AO6570">
        <v>0.2</v>
      </c>
      <c r="AP6570">
        <v>1.008</v>
      </c>
      <c r="AQ6570">
        <f>YEAR(Table1[[#This Row],[Order Date]])</f>
        <v>2014</v>
      </c>
      <c r="AR6570" t="str">
        <f>TEXT(Table1[[#This Row],[Order Date]],"mmmm")</f>
        <v>April</v>
      </c>
      <c r="AS6570" t="str">
        <f>"Q"&amp;ROUNDUP(MONTH(Table1[[#This Row],[Order Date]])/3,0)</f>
        <v>Q2</v>
      </c>
      <c r="AT6570">
        <f>IF(Table1[[#This Row],[Sales]]=0,0,Table1[[#This Row],[Profit]]/Table1[[#This Row],[Sales]])</f>
        <v>0.375</v>
      </c>
    </row>
    <row r="6571" spans="22:46" x14ac:dyDescent="0.3">
      <c r="V6571">
        <v>6570</v>
      </c>
      <c r="W6571" t="s">
        <v>9757</v>
      </c>
      <c r="X6571" s="1">
        <v>41747</v>
      </c>
      <c r="Y6571" t="s">
        <v>8743</v>
      </c>
      <c r="Z6571" t="s">
        <v>51</v>
      </c>
      <c r="AA6571" t="s">
        <v>328</v>
      </c>
      <c r="AB6571" t="s">
        <v>329</v>
      </c>
      <c r="AC6571" t="s">
        <v>25</v>
      </c>
      <c r="AD6571" t="s">
        <v>26</v>
      </c>
      <c r="AE6571" t="s">
        <v>203</v>
      </c>
      <c r="AF6571" t="s">
        <v>110</v>
      </c>
      <c r="AG6571">
        <v>77095</v>
      </c>
      <c r="AH6571" t="s">
        <v>111</v>
      </c>
      <c r="AI6571" t="s">
        <v>1305</v>
      </c>
      <c r="AJ6571" t="s">
        <v>31</v>
      </c>
      <c r="AK6571" t="s">
        <v>35</v>
      </c>
      <c r="AL6571" t="s">
        <v>1306</v>
      </c>
      <c r="AM6571">
        <v>317.05799999999999</v>
      </c>
      <c r="AN6571">
        <v>3</v>
      </c>
      <c r="AO6571">
        <v>0.3</v>
      </c>
      <c r="AP6571">
        <v>-18.117599999999999</v>
      </c>
      <c r="AQ6571">
        <f>YEAR(Table1[[#This Row],[Order Date]])</f>
        <v>2014</v>
      </c>
      <c r="AR6571" t="str">
        <f>TEXT(Table1[[#This Row],[Order Date]],"mmmm")</f>
        <v>April</v>
      </c>
      <c r="AS6571" t="str">
        <f>"Q"&amp;ROUNDUP(MONTH(Table1[[#This Row],[Order Date]])/3,0)</f>
        <v>Q2</v>
      </c>
      <c r="AT6571">
        <f>IF(Table1[[#This Row],[Sales]]=0,0,Table1[[#This Row],[Profit]]/Table1[[#This Row],[Sales]])</f>
        <v>-5.7142857142857141E-2</v>
      </c>
    </row>
    <row r="6572" spans="22:46" x14ac:dyDescent="0.3">
      <c r="V6572">
        <v>6571</v>
      </c>
      <c r="W6572" t="s">
        <v>9757</v>
      </c>
      <c r="X6572" s="1">
        <v>41747</v>
      </c>
      <c r="Y6572" t="s">
        <v>8743</v>
      </c>
      <c r="Z6572" t="s">
        <v>51</v>
      </c>
      <c r="AA6572" t="s">
        <v>328</v>
      </c>
      <c r="AB6572" t="s">
        <v>329</v>
      </c>
      <c r="AC6572" t="s">
        <v>25</v>
      </c>
      <c r="AD6572" t="s">
        <v>26</v>
      </c>
      <c r="AE6572" t="s">
        <v>203</v>
      </c>
      <c r="AF6572" t="s">
        <v>110</v>
      </c>
      <c r="AG6572">
        <v>77095</v>
      </c>
      <c r="AH6572" t="s">
        <v>111</v>
      </c>
      <c r="AI6572" t="s">
        <v>2783</v>
      </c>
      <c r="AJ6572" t="s">
        <v>46</v>
      </c>
      <c r="AK6572" t="s">
        <v>190</v>
      </c>
      <c r="AL6572" t="s">
        <v>2784</v>
      </c>
      <c r="AM6572">
        <v>149.352</v>
      </c>
      <c r="AN6572">
        <v>3</v>
      </c>
      <c r="AO6572">
        <v>0.2</v>
      </c>
      <c r="AP6572">
        <v>50.406300000000002</v>
      </c>
      <c r="AQ6572">
        <f>YEAR(Table1[[#This Row],[Order Date]])</f>
        <v>2014</v>
      </c>
      <c r="AR6572" t="str">
        <f>TEXT(Table1[[#This Row],[Order Date]],"mmmm")</f>
        <v>April</v>
      </c>
      <c r="AS6572" t="str">
        <f>"Q"&amp;ROUNDUP(MONTH(Table1[[#This Row],[Order Date]])/3,0)</f>
        <v>Q2</v>
      </c>
      <c r="AT6572">
        <f>IF(Table1[[#This Row],[Sales]]=0,0,Table1[[#This Row],[Profit]]/Table1[[#This Row],[Sales]])</f>
        <v>0.33750000000000002</v>
      </c>
    </row>
    <row r="6573" spans="22:46" x14ac:dyDescent="0.3">
      <c r="V6573">
        <v>6572</v>
      </c>
      <c r="W6573" t="s">
        <v>9757</v>
      </c>
      <c r="X6573" s="1">
        <v>41747</v>
      </c>
      <c r="Y6573" t="s">
        <v>8743</v>
      </c>
      <c r="Z6573" t="s">
        <v>51</v>
      </c>
      <c r="AA6573" t="s">
        <v>328</v>
      </c>
      <c r="AB6573" t="s">
        <v>329</v>
      </c>
      <c r="AC6573" t="s">
        <v>25</v>
      </c>
      <c r="AD6573" t="s">
        <v>26</v>
      </c>
      <c r="AE6573" t="s">
        <v>203</v>
      </c>
      <c r="AF6573" t="s">
        <v>110</v>
      </c>
      <c r="AG6573">
        <v>77095</v>
      </c>
      <c r="AH6573" t="s">
        <v>111</v>
      </c>
      <c r="AI6573" t="s">
        <v>7242</v>
      </c>
      <c r="AJ6573" t="s">
        <v>73</v>
      </c>
      <c r="AK6573" t="s">
        <v>176</v>
      </c>
      <c r="AL6573" t="s">
        <v>7243</v>
      </c>
      <c r="AM6573">
        <v>227.976</v>
      </c>
      <c r="AN6573">
        <v>3</v>
      </c>
      <c r="AO6573">
        <v>0.2</v>
      </c>
      <c r="AP6573">
        <v>28.497</v>
      </c>
      <c r="AQ6573">
        <f>YEAR(Table1[[#This Row],[Order Date]])</f>
        <v>2014</v>
      </c>
      <c r="AR6573" t="str">
        <f>TEXT(Table1[[#This Row],[Order Date]],"mmmm")</f>
        <v>April</v>
      </c>
      <c r="AS6573" t="str">
        <f>"Q"&amp;ROUNDUP(MONTH(Table1[[#This Row],[Order Date]])/3,0)</f>
        <v>Q2</v>
      </c>
      <c r="AT6573">
        <f>IF(Table1[[#This Row],[Sales]]=0,0,Table1[[#This Row],[Profit]]/Table1[[#This Row],[Sales]])</f>
        <v>0.125</v>
      </c>
    </row>
    <row r="6574" spans="22:46" x14ac:dyDescent="0.3">
      <c r="V6574">
        <v>6573</v>
      </c>
      <c r="W6574" t="s">
        <v>9758</v>
      </c>
      <c r="X6574" s="1">
        <v>42500</v>
      </c>
      <c r="Y6574" t="s">
        <v>4158</v>
      </c>
      <c r="Z6574" t="s">
        <v>51</v>
      </c>
      <c r="AA6574" t="s">
        <v>8162</v>
      </c>
      <c r="AB6574" t="s">
        <v>8163</v>
      </c>
      <c r="AC6574" t="s">
        <v>25</v>
      </c>
      <c r="AD6574" t="s">
        <v>26</v>
      </c>
      <c r="AE6574" t="s">
        <v>99</v>
      </c>
      <c r="AF6574" t="s">
        <v>100</v>
      </c>
      <c r="AG6574">
        <v>98105</v>
      </c>
      <c r="AH6574" t="s">
        <v>44</v>
      </c>
      <c r="AI6574" t="s">
        <v>5911</v>
      </c>
      <c r="AJ6574" t="s">
        <v>46</v>
      </c>
      <c r="AK6574" t="s">
        <v>94</v>
      </c>
      <c r="AL6574" t="s">
        <v>5912</v>
      </c>
      <c r="AM6574">
        <v>11.96</v>
      </c>
      <c r="AN6574">
        <v>2</v>
      </c>
      <c r="AO6574">
        <v>0</v>
      </c>
      <c r="AP6574">
        <v>5.8604000000000003</v>
      </c>
      <c r="AQ6574">
        <f>YEAR(Table1[[#This Row],[Order Date]])</f>
        <v>2016</v>
      </c>
      <c r="AR6574" t="str">
        <f>TEXT(Table1[[#This Row],[Order Date]],"mmmm")</f>
        <v>May</v>
      </c>
      <c r="AS6574" t="str">
        <f>"Q"&amp;ROUNDUP(MONTH(Table1[[#This Row],[Order Date]])/3,0)</f>
        <v>Q2</v>
      </c>
      <c r="AT6574">
        <f>IF(Table1[[#This Row],[Sales]]=0,0,Table1[[#This Row],[Profit]]/Table1[[#This Row],[Sales]])</f>
        <v>0.49</v>
      </c>
    </row>
    <row r="6575" spans="22:46" x14ac:dyDescent="0.3">
      <c r="V6575">
        <v>6574</v>
      </c>
      <c r="W6575" t="s">
        <v>9759</v>
      </c>
      <c r="X6575" s="1">
        <v>42699</v>
      </c>
      <c r="Y6575" t="s">
        <v>5775</v>
      </c>
      <c r="Z6575" t="s">
        <v>51</v>
      </c>
      <c r="AA6575" t="s">
        <v>9339</v>
      </c>
      <c r="AB6575" t="s">
        <v>9340</v>
      </c>
      <c r="AC6575" t="s">
        <v>41</v>
      </c>
      <c r="AD6575" t="s">
        <v>26</v>
      </c>
      <c r="AE6575" t="s">
        <v>2399</v>
      </c>
      <c r="AF6575" t="s">
        <v>892</v>
      </c>
      <c r="AG6575">
        <v>7060</v>
      </c>
      <c r="AH6575" t="s">
        <v>160</v>
      </c>
      <c r="AI6575" t="s">
        <v>1861</v>
      </c>
      <c r="AJ6575" t="s">
        <v>46</v>
      </c>
      <c r="AK6575" t="s">
        <v>60</v>
      </c>
      <c r="AL6575" t="s">
        <v>1862</v>
      </c>
      <c r="AM6575">
        <v>563.4</v>
      </c>
      <c r="AN6575">
        <v>4</v>
      </c>
      <c r="AO6575">
        <v>0</v>
      </c>
      <c r="AP6575">
        <v>67.608000000000004</v>
      </c>
      <c r="AQ6575">
        <f>YEAR(Table1[[#This Row],[Order Date]])</f>
        <v>2016</v>
      </c>
      <c r="AR6575" t="str">
        <f>TEXT(Table1[[#This Row],[Order Date]],"mmmm")</f>
        <v>November</v>
      </c>
      <c r="AS6575" t="str">
        <f>"Q"&amp;ROUNDUP(MONTH(Table1[[#This Row],[Order Date]])/3,0)</f>
        <v>Q4</v>
      </c>
      <c r="AT6575">
        <f>IF(Table1[[#This Row],[Sales]]=0,0,Table1[[#This Row],[Profit]]/Table1[[#This Row],[Sales]])</f>
        <v>0.12000000000000001</v>
      </c>
    </row>
    <row r="6576" spans="22:46" x14ac:dyDescent="0.3">
      <c r="V6576">
        <v>6575</v>
      </c>
      <c r="W6576" t="s">
        <v>9759</v>
      </c>
      <c r="X6576" s="1">
        <v>42699</v>
      </c>
      <c r="Y6576" t="s">
        <v>5775</v>
      </c>
      <c r="Z6576" t="s">
        <v>51</v>
      </c>
      <c r="AA6576" t="s">
        <v>9339</v>
      </c>
      <c r="AB6576" t="s">
        <v>9340</v>
      </c>
      <c r="AC6576" t="s">
        <v>41</v>
      </c>
      <c r="AD6576" t="s">
        <v>26</v>
      </c>
      <c r="AE6576" t="s">
        <v>2399</v>
      </c>
      <c r="AF6576" t="s">
        <v>892</v>
      </c>
      <c r="AG6576">
        <v>7060</v>
      </c>
      <c r="AH6576" t="s">
        <v>160</v>
      </c>
      <c r="AI6576" t="s">
        <v>9760</v>
      </c>
      <c r="AJ6576" t="s">
        <v>73</v>
      </c>
      <c r="AK6576" t="s">
        <v>768</v>
      </c>
      <c r="AL6576" t="s">
        <v>9761</v>
      </c>
      <c r="AM6576">
        <v>319.92</v>
      </c>
      <c r="AN6576">
        <v>8</v>
      </c>
      <c r="AO6576">
        <v>0</v>
      </c>
      <c r="AP6576">
        <v>118.3704</v>
      </c>
      <c r="AQ6576">
        <f>YEAR(Table1[[#This Row],[Order Date]])</f>
        <v>2016</v>
      </c>
      <c r="AR6576" t="str">
        <f>TEXT(Table1[[#This Row],[Order Date]],"mmmm")</f>
        <v>November</v>
      </c>
      <c r="AS6576" t="str">
        <f>"Q"&amp;ROUNDUP(MONTH(Table1[[#This Row],[Order Date]])/3,0)</f>
        <v>Q4</v>
      </c>
      <c r="AT6576">
        <f>IF(Table1[[#This Row],[Sales]]=0,0,Table1[[#This Row],[Profit]]/Table1[[#This Row],[Sales]])</f>
        <v>0.37</v>
      </c>
    </row>
    <row r="6577" spans="22:46" x14ac:dyDescent="0.3">
      <c r="V6577">
        <v>6576</v>
      </c>
      <c r="W6577" t="s">
        <v>9762</v>
      </c>
      <c r="X6577" s="1">
        <v>42797</v>
      </c>
      <c r="Y6577" s="1">
        <v>42950</v>
      </c>
      <c r="Z6577" t="s">
        <v>51</v>
      </c>
      <c r="AA6577" t="s">
        <v>7659</v>
      </c>
      <c r="AB6577" t="s">
        <v>7660</v>
      </c>
      <c r="AC6577" t="s">
        <v>25</v>
      </c>
      <c r="AD6577" t="s">
        <v>26</v>
      </c>
      <c r="AE6577" t="s">
        <v>42</v>
      </c>
      <c r="AF6577" t="s">
        <v>43</v>
      </c>
      <c r="AG6577">
        <v>90008</v>
      </c>
      <c r="AH6577" t="s">
        <v>44</v>
      </c>
      <c r="AI6577" t="s">
        <v>7398</v>
      </c>
      <c r="AJ6577" t="s">
        <v>73</v>
      </c>
      <c r="AK6577" t="s">
        <v>176</v>
      </c>
      <c r="AL6577" t="s">
        <v>7399</v>
      </c>
      <c r="AM6577">
        <v>1049.44</v>
      </c>
      <c r="AN6577">
        <v>8</v>
      </c>
      <c r="AO6577">
        <v>0</v>
      </c>
      <c r="AP6577">
        <v>440.76479999999998</v>
      </c>
      <c r="AQ6577">
        <f>YEAR(Table1[[#This Row],[Order Date]])</f>
        <v>2017</v>
      </c>
      <c r="AR6577" t="str">
        <f>TEXT(Table1[[#This Row],[Order Date]],"mmmm")</f>
        <v>March</v>
      </c>
      <c r="AS6577" t="str">
        <f>"Q"&amp;ROUNDUP(MONTH(Table1[[#This Row],[Order Date]])/3,0)</f>
        <v>Q1</v>
      </c>
      <c r="AT6577">
        <f>IF(Table1[[#This Row],[Sales]]=0,0,Table1[[#This Row],[Profit]]/Table1[[#This Row],[Sales]])</f>
        <v>0.42</v>
      </c>
    </row>
    <row r="6578" spans="22:46" x14ac:dyDescent="0.3">
      <c r="V6578">
        <v>6577</v>
      </c>
      <c r="W6578" t="s">
        <v>9762</v>
      </c>
      <c r="X6578" s="1">
        <v>42797</v>
      </c>
      <c r="Y6578" s="1">
        <v>42950</v>
      </c>
      <c r="Z6578" t="s">
        <v>51</v>
      </c>
      <c r="AA6578" t="s">
        <v>7659</v>
      </c>
      <c r="AB6578" t="s">
        <v>7660</v>
      </c>
      <c r="AC6578" t="s">
        <v>25</v>
      </c>
      <c r="AD6578" t="s">
        <v>26</v>
      </c>
      <c r="AE6578" t="s">
        <v>42</v>
      </c>
      <c r="AF6578" t="s">
        <v>43</v>
      </c>
      <c r="AG6578">
        <v>90008</v>
      </c>
      <c r="AH6578" t="s">
        <v>44</v>
      </c>
      <c r="AI6578" t="s">
        <v>317</v>
      </c>
      <c r="AJ6578" t="s">
        <v>31</v>
      </c>
      <c r="AK6578" t="s">
        <v>35</v>
      </c>
      <c r="AL6578" t="s">
        <v>318</v>
      </c>
      <c r="AM6578">
        <v>170.352</v>
      </c>
      <c r="AN6578">
        <v>3</v>
      </c>
      <c r="AO6578">
        <v>0.2</v>
      </c>
      <c r="AP6578">
        <v>-17.0352</v>
      </c>
      <c r="AQ6578">
        <f>YEAR(Table1[[#This Row],[Order Date]])</f>
        <v>2017</v>
      </c>
      <c r="AR6578" t="str">
        <f>TEXT(Table1[[#This Row],[Order Date]],"mmmm")</f>
        <v>March</v>
      </c>
      <c r="AS6578" t="str">
        <f>"Q"&amp;ROUNDUP(MONTH(Table1[[#This Row],[Order Date]])/3,0)</f>
        <v>Q1</v>
      </c>
      <c r="AT6578">
        <f>IF(Table1[[#This Row],[Sales]]=0,0,Table1[[#This Row],[Profit]]/Table1[[#This Row],[Sales]])</f>
        <v>-9.9999999999999992E-2</v>
      </c>
    </row>
    <row r="6579" spans="22:46" x14ac:dyDescent="0.3">
      <c r="V6579">
        <v>6578</v>
      </c>
      <c r="W6579" t="s">
        <v>9763</v>
      </c>
      <c r="X6579" s="1">
        <v>42344</v>
      </c>
      <c r="Y6579" s="1">
        <v>42320</v>
      </c>
      <c r="Z6579" t="s">
        <v>22</v>
      </c>
      <c r="AA6579" t="s">
        <v>1916</v>
      </c>
      <c r="AB6579" t="s">
        <v>1917</v>
      </c>
      <c r="AC6579" t="s">
        <v>25</v>
      </c>
      <c r="AD6579" t="s">
        <v>26</v>
      </c>
      <c r="AE6579" t="s">
        <v>1265</v>
      </c>
      <c r="AF6579" t="s">
        <v>358</v>
      </c>
      <c r="AG6579">
        <v>22204</v>
      </c>
      <c r="AH6579" t="s">
        <v>29</v>
      </c>
      <c r="AI6579" t="s">
        <v>5063</v>
      </c>
      <c r="AJ6579" t="s">
        <v>73</v>
      </c>
      <c r="AK6579" t="s">
        <v>74</v>
      </c>
      <c r="AL6579" t="s">
        <v>5064</v>
      </c>
      <c r="AM6579">
        <v>173.94</v>
      </c>
      <c r="AN6579">
        <v>6</v>
      </c>
      <c r="AO6579">
        <v>0</v>
      </c>
      <c r="AP6579">
        <v>50.442599999999999</v>
      </c>
      <c r="AQ6579">
        <f>YEAR(Table1[[#This Row],[Order Date]])</f>
        <v>2015</v>
      </c>
      <c r="AR6579" t="str">
        <f>TEXT(Table1[[#This Row],[Order Date]],"mmmm")</f>
        <v>December</v>
      </c>
      <c r="AS6579" t="str">
        <f>"Q"&amp;ROUNDUP(MONTH(Table1[[#This Row],[Order Date]])/3,0)</f>
        <v>Q4</v>
      </c>
      <c r="AT6579">
        <f>IF(Table1[[#This Row],[Sales]]=0,0,Table1[[#This Row],[Profit]]/Table1[[#This Row],[Sales]])</f>
        <v>0.28999999999999998</v>
      </c>
    </row>
    <row r="6580" spans="22:46" x14ac:dyDescent="0.3">
      <c r="V6580">
        <v>6579</v>
      </c>
      <c r="W6580" t="s">
        <v>9764</v>
      </c>
      <c r="X6580" s="1">
        <v>41876</v>
      </c>
      <c r="Y6580" t="s">
        <v>849</v>
      </c>
      <c r="Z6580" t="s">
        <v>51</v>
      </c>
      <c r="AA6580" t="s">
        <v>5864</v>
      </c>
      <c r="AB6580" t="s">
        <v>5865</v>
      </c>
      <c r="AC6580" t="s">
        <v>25</v>
      </c>
      <c r="AD6580" t="s">
        <v>26</v>
      </c>
      <c r="AE6580" t="s">
        <v>99</v>
      </c>
      <c r="AF6580" t="s">
        <v>100</v>
      </c>
      <c r="AG6580">
        <v>98103</v>
      </c>
      <c r="AH6580" t="s">
        <v>44</v>
      </c>
      <c r="AI6580" t="s">
        <v>5161</v>
      </c>
      <c r="AJ6580" t="s">
        <v>73</v>
      </c>
      <c r="AK6580" t="s">
        <v>74</v>
      </c>
      <c r="AL6580" t="s">
        <v>5162</v>
      </c>
      <c r="AM6580">
        <v>1007.944</v>
      </c>
      <c r="AN6580">
        <v>7</v>
      </c>
      <c r="AO6580">
        <v>0.2</v>
      </c>
      <c r="AP6580">
        <v>75.595799999999997</v>
      </c>
      <c r="AQ6580">
        <f>YEAR(Table1[[#This Row],[Order Date]])</f>
        <v>2014</v>
      </c>
      <c r="AR6580" t="str">
        <f>TEXT(Table1[[#This Row],[Order Date]],"mmmm")</f>
        <v>August</v>
      </c>
      <c r="AS6580" t="str">
        <f>"Q"&amp;ROUNDUP(MONTH(Table1[[#This Row],[Order Date]])/3,0)</f>
        <v>Q3</v>
      </c>
      <c r="AT6580">
        <f>IF(Table1[[#This Row],[Sales]]=0,0,Table1[[#This Row],[Profit]]/Table1[[#This Row],[Sales]])</f>
        <v>7.4999999999999997E-2</v>
      </c>
    </row>
    <row r="6581" spans="22:46" x14ac:dyDescent="0.3">
      <c r="V6581">
        <v>6580</v>
      </c>
      <c r="W6581" t="s">
        <v>9765</v>
      </c>
      <c r="X6581" s="1">
        <v>42665</v>
      </c>
      <c r="Y6581" t="s">
        <v>3074</v>
      </c>
      <c r="Z6581" t="s">
        <v>1450</v>
      </c>
      <c r="AA6581" t="s">
        <v>6567</v>
      </c>
      <c r="AB6581" t="s">
        <v>6568</v>
      </c>
      <c r="AC6581" t="s">
        <v>25</v>
      </c>
      <c r="AD6581" t="s">
        <v>26</v>
      </c>
      <c r="AE6581" t="s">
        <v>99</v>
      </c>
      <c r="AF6581" t="s">
        <v>100</v>
      </c>
      <c r="AG6581">
        <v>98105</v>
      </c>
      <c r="AH6581" t="s">
        <v>44</v>
      </c>
      <c r="AI6581" t="s">
        <v>4844</v>
      </c>
      <c r="AJ6581" t="s">
        <v>46</v>
      </c>
      <c r="AK6581" t="s">
        <v>94</v>
      </c>
      <c r="AL6581" t="s">
        <v>4845</v>
      </c>
      <c r="AM6581">
        <v>6.68</v>
      </c>
      <c r="AN6581">
        <v>1</v>
      </c>
      <c r="AO6581">
        <v>0</v>
      </c>
      <c r="AP6581">
        <v>3.2063999999999999</v>
      </c>
      <c r="AQ6581">
        <f>YEAR(Table1[[#This Row],[Order Date]])</f>
        <v>2016</v>
      </c>
      <c r="AR6581" t="str">
        <f>TEXT(Table1[[#This Row],[Order Date]],"mmmm")</f>
        <v>October</v>
      </c>
      <c r="AS6581" t="str">
        <f>"Q"&amp;ROUNDUP(MONTH(Table1[[#This Row],[Order Date]])/3,0)</f>
        <v>Q4</v>
      </c>
      <c r="AT6581">
        <f>IF(Table1[[#This Row],[Sales]]=0,0,Table1[[#This Row],[Profit]]/Table1[[#This Row],[Sales]])</f>
        <v>0.48</v>
      </c>
    </row>
    <row r="6582" spans="22:46" x14ac:dyDescent="0.3">
      <c r="V6582">
        <v>6581</v>
      </c>
      <c r="W6582" t="s">
        <v>9765</v>
      </c>
      <c r="X6582" s="1">
        <v>42665</v>
      </c>
      <c r="Y6582" t="s">
        <v>3074</v>
      </c>
      <c r="Z6582" t="s">
        <v>1450</v>
      </c>
      <c r="AA6582" t="s">
        <v>6567</v>
      </c>
      <c r="AB6582" t="s">
        <v>6568</v>
      </c>
      <c r="AC6582" t="s">
        <v>25</v>
      </c>
      <c r="AD6582" t="s">
        <v>26</v>
      </c>
      <c r="AE6582" t="s">
        <v>99</v>
      </c>
      <c r="AF6582" t="s">
        <v>100</v>
      </c>
      <c r="AG6582">
        <v>98105</v>
      </c>
      <c r="AH6582" t="s">
        <v>44</v>
      </c>
      <c r="AI6582" t="s">
        <v>7917</v>
      </c>
      <c r="AJ6582" t="s">
        <v>46</v>
      </c>
      <c r="AK6582" t="s">
        <v>70</v>
      </c>
      <c r="AL6582" t="s">
        <v>4755</v>
      </c>
      <c r="AM6582">
        <v>8.34</v>
      </c>
      <c r="AN6582">
        <v>3</v>
      </c>
      <c r="AO6582">
        <v>0</v>
      </c>
      <c r="AP6582">
        <v>2.2517999999999998</v>
      </c>
      <c r="AQ6582">
        <f>YEAR(Table1[[#This Row],[Order Date]])</f>
        <v>2016</v>
      </c>
      <c r="AR6582" t="str">
        <f>TEXT(Table1[[#This Row],[Order Date]],"mmmm")</f>
        <v>October</v>
      </c>
      <c r="AS6582" t="str">
        <f>"Q"&amp;ROUNDUP(MONTH(Table1[[#This Row],[Order Date]])/3,0)</f>
        <v>Q4</v>
      </c>
      <c r="AT6582">
        <f>IF(Table1[[#This Row],[Sales]]=0,0,Table1[[#This Row],[Profit]]/Table1[[#This Row],[Sales]])</f>
        <v>0.26999999999999996</v>
      </c>
    </row>
    <row r="6583" spans="22:46" x14ac:dyDescent="0.3">
      <c r="V6583">
        <v>6582</v>
      </c>
      <c r="W6583" t="s">
        <v>9765</v>
      </c>
      <c r="X6583" s="1">
        <v>42665</v>
      </c>
      <c r="Y6583" t="s">
        <v>3074</v>
      </c>
      <c r="Z6583" t="s">
        <v>1450</v>
      </c>
      <c r="AA6583" t="s">
        <v>6567</v>
      </c>
      <c r="AB6583" t="s">
        <v>6568</v>
      </c>
      <c r="AC6583" t="s">
        <v>25</v>
      </c>
      <c r="AD6583" t="s">
        <v>26</v>
      </c>
      <c r="AE6583" t="s">
        <v>99</v>
      </c>
      <c r="AF6583" t="s">
        <v>100</v>
      </c>
      <c r="AG6583">
        <v>98105</v>
      </c>
      <c r="AH6583" t="s">
        <v>44</v>
      </c>
      <c r="AI6583" t="s">
        <v>9766</v>
      </c>
      <c r="AJ6583" t="s">
        <v>31</v>
      </c>
      <c r="AK6583" t="s">
        <v>67</v>
      </c>
      <c r="AL6583" t="s">
        <v>9767</v>
      </c>
      <c r="AM6583">
        <v>101.94</v>
      </c>
      <c r="AN6583">
        <v>3</v>
      </c>
      <c r="AO6583">
        <v>0</v>
      </c>
      <c r="AP6583">
        <v>30.582000000000001</v>
      </c>
      <c r="AQ6583">
        <f>YEAR(Table1[[#This Row],[Order Date]])</f>
        <v>2016</v>
      </c>
      <c r="AR6583" t="str">
        <f>TEXT(Table1[[#This Row],[Order Date]],"mmmm")</f>
        <v>October</v>
      </c>
      <c r="AS6583" t="str">
        <f>"Q"&amp;ROUNDUP(MONTH(Table1[[#This Row],[Order Date]])/3,0)</f>
        <v>Q4</v>
      </c>
      <c r="AT6583">
        <f>IF(Table1[[#This Row],[Sales]]=0,0,Table1[[#This Row],[Profit]]/Table1[[#This Row],[Sales]])</f>
        <v>0.3</v>
      </c>
    </row>
    <row r="6584" spans="22:46" x14ac:dyDescent="0.3">
      <c r="V6584">
        <v>6583</v>
      </c>
      <c r="W6584" t="s">
        <v>9768</v>
      </c>
      <c r="X6584" s="1">
        <v>42589</v>
      </c>
      <c r="Y6584" s="1">
        <v>42682</v>
      </c>
      <c r="Z6584" t="s">
        <v>51</v>
      </c>
      <c r="AA6584" t="s">
        <v>626</v>
      </c>
      <c r="AB6584" t="s">
        <v>627</v>
      </c>
      <c r="AC6584" t="s">
        <v>41</v>
      </c>
      <c r="AD6584" t="s">
        <v>26</v>
      </c>
      <c r="AE6584" t="s">
        <v>2864</v>
      </c>
      <c r="AF6584" t="s">
        <v>100</v>
      </c>
      <c r="AG6584">
        <v>98026</v>
      </c>
      <c r="AH6584" t="s">
        <v>44</v>
      </c>
      <c r="AI6584" t="s">
        <v>2652</v>
      </c>
      <c r="AJ6584" t="s">
        <v>73</v>
      </c>
      <c r="AK6584" t="s">
        <v>176</v>
      </c>
      <c r="AL6584" t="s">
        <v>2653</v>
      </c>
      <c r="AM6584">
        <v>179.97</v>
      </c>
      <c r="AN6584">
        <v>3</v>
      </c>
      <c r="AO6584">
        <v>0</v>
      </c>
      <c r="AP6584">
        <v>86.385599999999997</v>
      </c>
      <c r="AQ6584">
        <f>YEAR(Table1[[#This Row],[Order Date]])</f>
        <v>2016</v>
      </c>
      <c r="AR6584" t="str">
        <f>TEXT(Table1[[#This Row],[Order Date]],"mmmm")</f>
        <v>August</v>
      </c>
      <c r="AS6584" t="str">
        <f>"Q"&amp;ROUNDUP(MONTH(Table1[[#This Row],[Order Date]])/3,0)</f>
        <v>Q3</v>
      </c>
      <c r="AT6584">
        <f>IF(Table1[[#This Row],[Sales]]=0,0,Table1[[#This Row],[Profit]]/Table1[[#This Row],[Sales]])</f>
        <v>0.48</v>
      </c>
    </row>
    <row r="6585" spans="22:46" x14ac:dyDescent="0.3">
      <c r="V6585">
        <v>6584</v>
      </c>
      <c r="W6585" t="s">
        <v>9769</v>
      </c>
      <c r="X6585" s="1">
        <v>42937</v>
      </c>
      <c r="Y6585" t="s">
        <v>7965</v>
      </c>
      <c r="Z6585" t="s">
        <v>51</v>
      </c>
      <c r="AA6585" t="s">
        <v>5484</v>
      </c>
      <c r="AB6585" t="s">
        <v>5485</v>
      </c>
      <c r="AC6585" t="s">
        <v>25</v>
      </c>
      <c r="AD6585" t="s">
        <v>26</v>
      </c>
      <c r="AE6585" t="s">
        <v>2224</v>
      </c>
      <c r="AF6585" t="s">
        <v>358</v>
      </c>
      <c r="AG6585">
        <v>24153</v>
      </c>
      <c r="AH6585" t="s">
        <v>29</v>
      </c>
      <c r="AI6585" t="s">
        <v>6372</v>
      </c>
      <c r="AJ6585" t="s">
        <v>46</v>
      </c>
      <c r="AK6585" t="s">
        <v>70</v>
      </c>
      <c r="AL6585" t="s">
        <v>6373</v>
      </c>
      <c r="AM6585">
        <v>101.94</v>
      </c>
      <c r="AN6585">
        <v>6</v>
      </c>
      <c r="AO6585">
        <v>0</v>
      </c>
      <c r="AP6585">
        <v>29.5626</v>
      </c>
      <c r="AQ6585">
        <f>YEAR(Table1[[#This Row],[Order Date]])</f>
        <v>2017</v>
      </c>
      <c r="AR6585" t="str">
        <f>TEXT(Table1[[#This Row],[Order Date]],"mmmm")</f>
        <v>July</v>
      </c>
      <c r="AS6585" t="str">
        <f>"Q"&amp;ROUNDUP(MONTH(Table1[[#This Row],[Order Date]])/3,0)</f>
        <v>Q3</v>
      </c>
      <c r="AT6585">
        <f>IF(Table1[[#This Row],[Sales]]=0,0,Table1[[#This Row],[Profit]]/Table1[[#This Row],[Sales]])</f>
        <v>0.28999999999999998</v>
      </c>
    </row>
    <row r="6586" spans="22:46" x14ac:dyDescent="0.3">
      <c r="V6586">
        <v>6585</v>
      </c>
      <c r="W6586" t="s">
        <v>9769</v>
      </c>
      <c r="X6586" s="1">
        <v>42937</v>
      </c>
      <c r="Y6586" t="s">
        <v>7965</v>
      </c>
      <c r="Z6586" t="s">
        <v>51</v>
      </c>
      <c r="AA6586" t="s">
        <v>5484</v>
      </c>
      <c r="AB6586" t="s">
        <v>5485</v>
      </c>
      <c r="AC6586" t="s">
        <v>25</v>
      </c>
      <c r="AD6586" t="s">
        <v>26</v>
      </c>
      <c r="AE6586" t="s">
        <v>2224</v>
      </c>
      <c r="AF6586" t="s">
        <v>358</v>
      </c>
      <c r="AG6586">
        <v>24153</v>
      </c>
      <c r="AH6586" t="s">
        <v>29</v>
      </c>
      <c r="AI6586" t="s">
        <v>3109</v>
      </c>
      <c r="AJ6586" t="s">
        <v>73</v>
      </c>
      <c r="AK6586" t="s">
        <v>74</v>
      </c>
      <c r="AL6586" t="s">
        <v>3110</v>
      </c>
      <c r="AM6586">
        <v>271.95999999999998</v>
      </c>
      <c r="AN6586">
        <v>4</v>
      </c>
      <c r="AO6586">
        <v>0</v>
      </c>
      <c r="AP6586">
        <v>67.989999999999995</v>
      </c>
      <c r="AQ6586">
        <f>YEAR(Table1[[#This Row],[Order Date]])</f>
        <v>2017</v>
      </c>
      <c r="AR6586" t="str">
        <f>TEXT(Table1[[#This Row],[Order Date]],"mmmm")</f>
        <v>July</v>
      </c>
      <c r="AS6586" t="str">
        <f>"Q"&amp;ROUNDUP(MONTH(Table1[[#This Row],[Order Date]])/3,0)</f>
        <v>Q3</v>
      </c>
      <c r="AT6586">
        <f>IF(Table1[[#This Row],[Sales]]=0,0,Table1[[#This Row],[Profit]]/Table1[[#This Row],[Sales]])</f>
        <v>0.25</v>
      </c>
    </row>
    <row r="6587" spans="22:46" x14ac:dyDescent="0.3">
      <c r="V6587">
        <v>6586</v>
      </c>
      <c r="W6587" t="s">
        <v>9769</v>
      </c>
      <c r="X6587" s="1">
        <v>42937</v>
      </c>
      <c r="Y6587" t="s">
        <v>7965</v>
      </c>
      <c r="Z6587" t="s">
        <v>51</v>
      </c>
      <c r="AA6587" t="s">
        <v>5484</v>
      </c>
      <c r="AB6587" t="s">
        <v>5485</v>
      </c>
      <c r="AC6587" t="s">
        <v>25</v>
      </c>
      <c r="AD6587" t="s">
        <v>26</v>
      </c>
      <c r="AE6587" t="s">
        <v>2224</v>
      </c>
      <c r="AF6587" t="s">
        <v>358</v>
      </c>
      <c r="AG6587">
        <v>24153</v>
      </c>
      <c r="AH6587" t="s">
        <v>29</v>
      </c>
      <c r="AI6587" t="s">
        <v>1148</v>
      </c>
      <c r="AJ6587" t="s">
        <v>31</v>
      </c>
      <c r="AK6587" t="s">
        <v>67</v>
      </c>
      <c r="AL6587" t="s">
        <v>1149</v>
      </c>
      <c r="AM6587">
        <v>8.8000000000000007</v>
      </c>
      <c r="AN6587">
        <v>5</v>
      </c>
      <c r="AO6587">
        <v>0</v>
      </c>
      <c r="AP6587">
        <v>3.8719999999999999</v>
      </c>
      <c r="AQ6587">
        <f>YEAR(Table1[[#This Row],[Order Date]])</f>
        <v>2017</v>
      </c>
      <c r="AR6587" t="str">
        <f>TEXT(Table1[[#This Row],[Order Date]],"mmmm")</f>
        <v>July</v>
      </c>
      <c r="AS6587" t="str">
        <f>"Q"&amp;ROUNDUP(MONTH(Table1[[#This Row],[Order Date]])/3,0)</f>
        <v>Q3</v>
      </c>
      <c r="AT6587">
        <f>IF(Table1[[#This Row],[Sales]]=0,0,Table1[[#This Row],[Profit]]/Table1[[#This Row],[Sales]])</f>
        <v>0.43999999999999995</v>
      </c>
    </row>
    <row r="6588" spans="22:46" x14ac:dyDescent="0.3">
      <c r="V6588">
        <v>6587</v>
      </c>
      <c r="W6588" t="s">
        <v>9769</v>
      </c>
      <c r="X6588" s="1">
        <v>42937</v>
      </c>
      <c r="Y6588" t="s">
        <v>7965</v>
      </c>
      <c r="Z6588" t="s">
        <v>51</v>
      </c>
      <c r="AA6588" t="s">
        <v>5484</v>
      </c>
      <c r="AB6588" t="s">
        <v>5485</v>
      </c>
      <c r="AC6588" t="s">
        <v>25</v>
      </c>
      <c r="AD6588" t="s">
        <v>26</v>
      </c>
      <c r="AE6588" t="s">
        <v>2224</v>
      </c>
      <c r="AF6588" t="s">
        <v>358</v>
      </c>
      <c r="AG6588">
        <v>24153</v>
      </c>
      <c r="AH6588" t="s">
        <v>29</v>
      </c>
      <c r="AI6588" t="s">
        <v>4192</v>
      </c>
      <c r="AJ6588" t="s">
        <v>46</v>
      </c>
      <c r="AK6588" t="s">
        <v>70</v>
      </c>
      <c r="AL6588" t="s">
        <v>4193</v>
      </c>
      <c r="AM6588">
        <v>19.68</v>
      </c>
      <c r="AN6588">
        <v>6</v>
      </c>
      <c r="AO6588">
        <v>0</v>
      </c>
      <c r="AP6588">
        <v>5.7072000000000003</v>
      </c>
      <c r="AQ6588">
        <f>YEAR(Table1[[#This Row],[Order Date]])</f>
        <v>2017</v>
      </c>
      <c r="AR6588" t="str">
        <f>TEXT(Table1[[#This Row],[Order Date]],"mmmm")</f>
        <v>July</v>
      </c>
      <c r="AS6588" t="str">
        <f>"Q"&amp;ROUNDUP(MONTH(Table1[[#This Row],[Order Date]])/3,0)</f>
        <v>Q3</v>
      </c>
      <c r="AT6588">
        <f>IF(Table1[[#This Row],[Sales]]=0,0,Table1[[#This Row],[Profit]]/Table1[[#This Row],[Sales]])</f>
        <v>0.29000000000000004</v>
      </c>
    </row>
    <row r="6589" spans="22:46" x14ac:dyDescent="0.3">
      <c r="V6589">
        <v>6588</v>
      </c>
      <c r="W6589" t="s">
        <v>9769</v>
      </c>
      <c r="X6589" s="1">
        <v>42937</v>
      </c>
      <c r="Y6589" t="s">
        <v>7965</v>
      </c>
      <c r="Z6589" t="s">
        <v>51</v>
      </c>
      <c r="AA6589" t="s">
        <v>5484</v>
      </c>
      <c r="AB6589" t="s">
        <v>5485</v>
      </c>
      <c r="AC6589" t="s">
        <v>25</v>
      </c>
      <c r="AD6589" t="s">
        <v>26</v>
      </c>
      <c r="AE6589" t="s">
        <v>2224</v>
      </c>
      <c r="AF6589" t="s">
        <v>358</v>
      </c>
      <c r="AG6589">
        <v>24153</v>
      </c>
      <c r="AH6589" t="s">
        <v>29</v>
      </c>
      <c r="AI6589" t="s">
        <v>3149</v>
      </c>
      <c r="AJ6589" t="s">
        <v>31</v>
      </c>
      <c r="AK6589" t="s">
        <v>32</v>
      </c>
      <c r="AL6589" t="s">
        <v>3150</v>
      </c>
      <c r="AM6589">
        <v>302.94</v>
      </c>
      <c r="AN6589">
        <v>3</v>
      </c>
      <c r="AO6589">
        <v>0</v>
      </c>
      <c r="AP6589">
        <v>69.676199999999994</v>
      </c>
      <c r="AQ6589">
        <f>YEAR(Table1[[#This Row],[Order Date]])</f>
        <v>2017</v>
      </c>
      <c r="AR6589" t="str">
        <f>TEXT(Table1[[#This Row],[Order Date]],"mmmm")</f>
        <v>July</v>
      </c>
      <c r="AS6589" t="str">
        <f>"Q"&amp;ROUNDUP(MONTH(Table1[[#This Row],[Order Date]])/3,0)</f>
        <v>Q3</v>
      </c>
      <c r="AT6589">
        <f>IF(Table1[[#This Row],[Sales]]=0,0,Table1[[#This Row],[Profit]]/Table1[[#This Row],[Sales]])</f>
        <v>0.22999999999999998</v>
      </c>
    </row>
    <row r="6590" spans="22:46" x14ac:dyDescent="0.3">
      <c r="V6590">
        <v>6589</v>
      </c>
      <c r="W6590" t="s">
        <v>9769</v>
      </c>
      <c r="X6590" s="1">
        <v>42937</v>
      </c>
      <c r="Y6590" t="s">
        <v>7965</v>
      </c>
      <c r="Z6590" t="s">
        <v>51</v>
      </c>
      <c r="AA6590" t="s">
        <v>5484</v>
      </c>
      <c r="AB6590" t="s">
        <v>5485</v>
      </c>
      <c r="AC6590" t="s">
        <v>25</v>
      </c>
      <c r="AD6590" t="s">
        <v>26</v>
      </c>
      <c r="AE6590" t="s">
        <v>2224</v>
      </c>
      <c r="AF6590" t="s">
        <v>358</v>
      </c>
      <c r="AG6590">
        <v>24153</v>
      </c>
      <c r="AH6590" t="s">
        <v>29</v>
      </c>
      <c r="AI6590" t="s">
        <v>2592</v>
      </c>
      <c r="AJ6590" t="s">
        <v>46</v>
      </c>
      <c r="AK6590" t="s">
        <v>77</v>
      </c>
      <c r="AL6590" t="s">
        <v>2593</v>
      </c>
      <c r="AM6590">
        <v>14.94</v>
      </c>
      <c r="AN6590">
        <v>3</v>
      </c>
      <c r="AO6590">
        <v>0</v>
      </c>
      <c r="AP6590">
        <v>7.1711999999999998</v>
      </c>
      <c r="AQ6590">
        <f>YEAR(Table1[[#This Row],[Order Date]])</f>
        <v>2017</v>
      </c>
      <c r="AR6590" t="str">
        <f>TEXT(Table1[[#This Row],[Order Date]],"mmmm")</f>
        <v>July</v>
      </c>
      <c r="AS6590" t="str">
        <f>"Q"&amp;ROUNDUP(MONTH(Table1[[#This Row],[Order Date]])/3,0)</f>
        <v>Q3</v>
      </c>
      <c r="AT6590">
        <f>IF(Table1[[#This Row],[Sales]]=0,0,Table1[[#This Row],[Profit]]/Table1[[#This Row],[Sales]])</f>
        <v>0.48</v>
      </c>
    </row>
    <row r="6591" spans="22:46" x14ac:dyDescent="0.3">
      <c r="V6591">
        <v>6590</v>
      </c>
      <c r="W6591" t="s">
        <v>9769</v>
      </c>
      <c r="X6591" s="1">
        <v>42937</v>
      </c>
      <c r="Y6591" t="s">
        <v>7965</v>
      </c>
      <c r="Z6591" t="s">
        <v>51</v>
      </c>
      <c r="AA6591" t="s">
        <v>5484</v>
      </c>
      <c r="AB6591" t="s">
        <v>5485</v>
      </c>
      <c r="AC6591" t="s">
        <v>25</v>
      </c>
      <c r="AD6591" t="s">
        <v>26</v>
      </c>
      <c r="AE6591" t="s">
        <v>2224</v>
      </c>
      <c r="AF6591" t="s">
        <v>358</v>
      </c>
      <c r="AG6591">
        <v>24153</v>
      </c>
      <c r="AH6591" t="s">
        <v>29</v>
      </c>
      <c r="AI6591" t="s">
        <v>1807</v>
      </c>
      <c r="AJ6591" t="s">
        <v>46</v>
      </c>
      <c r="AK6591" t="s">
        <v>651</v>
      </c>
      <c r="AL6591" t="s">
        <v>1808</v>
      </c>
      <c r="AM6591">
        <v>231.72</v>
      </c>
      <c r="AN6591">
        <v>2</v>
      </c>
      <c r="AO6591">
        <v>0</v>
      </c>
      <c r="AP6591">
        <v>11.586</v>
      </c>
      <c r="AQ6591">
        <f>YEAR(Table1[[#This Row],[Order Date]])</f>
        <v>2017</v>
      </c>
      <c r="AR6591" t="str">
        <f>TEXT(Table1[[#This Row],[Order Date]],"mmmm")</f>
        <v>July</v>
      </c>
      <c r="AS6591" t="str">
        <f>"Q"&amp;ROUNDUP(MONTH(Table1[[#This Row],[Order Date]])/3,0)</f>
        <v>Q3</v>
      </c>
      <c r="AT6591">
        <f>IF(Table1[[#This Row],[Sales]]=0,0,Table1[[#This Row],[Profit]]/Table1[[#This Row],[Sales]])</f>
        <v>0.05</v>
      </c>
    </row>
    <row r="6592" spans="22:46" x14ac:dyDescent="0.3">
      <c r="V6592">
        <v>6591</v>
      </c>
      <c r="W6592" t="s">
        <v>9770</v>
      </c>
      <c r="X6592" s="1">
        <v>41721</v>
      </c>
      <c r="Y6592" t="s">
        <v>5038</v>
      </c>
      <c r="Z6592" t="s">
        <v>207</v>
      </c>
      <c r="AA6592" t="s">
        <v>7168</v>
      </c>
      <c r="AB6592" t="s">
        <v>7169</v>
      </c>
      <c r="AC6592" t="s">
        <v>25</v>
      </c>
      <c r="AD6592" t="s">
        <v>26</v>
      </c>
      <c r="AE6592" t="s">
        <v>9771</v>
      </c>
      <c r="AF6592" t="s">
        <v>55</v>
      </c>
      <c r="AG6592">
        <v>33445</v>
      </c>
      <c r="AH6592" t="s">
        <v>29</v>
      </c>
      <c r="AI6592" t="s">
        <v>2720</v>
      </c>
      <c r="AJ6592" t="s">
        <v>46</v>
      </c>
      <c r="AK6592" t="s">
        <v>47</v>
      </c>
      <c r="AL6592" t="s">
        <v>2721</v>
      </c>
      <c r="AM6592">
        <v>9.9120000000000008</v>
      </c>
      <c r="AN6592">
        <v>3</v>
      </c>
      <c r="AO6592">
        <v>0.2</v>
      </c>
      <c r="AP6592">
        <v>3.2214</v>
      </c>
      <c r="AQ6592">
        <f>YEAR(Table1[[#This Row],[Order Date]])</f>
        <v>2014</v>
      </c>
      <c r="AR6592" t="str">
        <f>TEXT(Table1[[#This Row],[Order Date]],"mmmm")</f>
        <v>March</v>
      </c>
      <c r="AS6592" t="str">
        <f>"Q"&amp;ROUNDUP(MONTH(Table1[[#This Row],[Order Date]])/3,0)</f>
        <v>Q1</v>
      </c>
      <c r="AT6592">
        <f>IF(Table1[[#This Row],[Sales]]=0,0,Table1[[#This Row],[Profit]]/Table1[[#This Row],[Sales]])</f>
        <v>0.32499999999999996</v>
      </c>
    </row>
    <row r="6593" spans="22:46" x14ac:dyDescent="0.3">
      <c r="V6593">
        <v>6592</v>
      </c>
      <c r="W6593" t="s">
        <v>9772</v>
      </c>
      <c r="X6593" s="1">
        <v>42124</v>
      </c>
      <c r="Y6593" s="1">
        <v>42160</v>
      </c>
      <c r="Z6593" t="s">
        <v>51</v>
      </c>
      <c r="AA6593" t="s">
        <v>145</v>
      </c>
      <c r="AB6593" t="s">
        <v>146</v>
      </c>
      <c r="AC6593" t="s">
        <v>41</v>
      </c>
      <c r="AD6593" t="s">
        <v>26</v>
      </c>
      <c r="AE6593" t="s">
        <v>136</v>
      </c>
      <c r="AF6593" t="s">
        <v>43</v>
      </c>
      <c r="AG6593">
        <v>94110</v>
      </c>
      <c r="AH6593" t="s">
        <v>44</v>
      </c>
      <c r="AI6593" t="s">
        <v>1477</v>
      </c>
      <c r="AJ6593" t="s">
        <v>46</v>
      </c>
      <c r="AK6593" t="s">
        <v>70</v>
      </c>
      <c r="AL6593" t="s">
        <v>1478</v>
      </c>
      <c r="AM6593">
        <v>34.65</v>
      </c>
      <c r="AN6593">
        <v>3</v>
      </c>
      <c r="AO6593">
        <v>0</v>
      </c>
      <c r="AP6593">
        <v>9.702</v>
      </c>
      <c r="AQ6593">
        <f>YEAR(Table1[[#This Row],[Order Date]])</f>
        <v>2015</v>
      </c>
      <c r="AR6593" t="str">
        <f>TEXT(Table1[[#This Row],[Order Date]],"mmmm")</f>
        <v>April</v>
      </c>
      <c r="AS6593" t="str">
        <f>"Q"&amp;ROUNDUP(MONTH(Table1[[#This Row],[Order Date]])/3,0)</f>
        <v>Q2</v>
      </c>
      <c r="AT6593">
        <f>IF(Table1[[#This Row],[Sales]]=0,0,Table1[[#This Row],[Profit]]/Table1[[#This Row],[Sales]])</f>
        <v>0.28000000000000003</v>
      </c>
    </row>
    <row r="6594" spans="22:46" x14ac:dyDescent="0.3">
      <c r="V6594">
        <v>6593</v>
      </c>
      <c r="W6594" t="s">
        <v>9772</v>
      </c>
      <c r="X6594" s="1">
        <v>42124</v>
      </c>
      <c r="Y6594" s="1">
        <v>42160</v>
      </c>
      <c r="Z6594" t="s">
        <v>51</v>
      </c>
      <c r="AA6594" t="s">
        <v>145</v>
      </c>
      <c r="AB6594" t="s">
        <v>146</v>
      </c>
      <c r="AC6594" t="s">
        <v>41</v>
      </c>
      <c r="AD6594" t="s">
        <v>26</v>
      </c>
      <c r="AE6594" t="s">
        <v>136</v>
      </c>
      <c r="AF6594" t="s">
        <v>43</v>
      </c>
      <c r="AG6594">
        <v>94110</v>
      </c>
      <c r="AH6594" t="s">
        <v>44</v>
      </c>
      <c r="AI6594" t="s">
        <v>2178</v>
      </c>
      <c r="AJ6594" t="s">
        <v>73</v>
      </c>
      <c r="AK6594" t="s">
        <v>74</v>
      </c>
      <c r="AL6594" t="s">
        <v>2179</v>
      </c>
      <c r="AM6594">
        <v>19.8</v>
      </c>
      <c r="AN6594">
        <v>5</v>
      </c>
      <c r="AO6594">
        <v>0.2</v>
      </c>
      <c r="AP6594">
        <v>1.7324999999999999</v>
      </c>
      <c r="AQ6594">
        <f>YEAR(Table1[[#This Row],[Order Date]])</f>
        <v>2015</v>
      </c>
      <c r="AR6594" t="str">
        <f>TEXT(Table1[[#This Row],[Order Date]],"mmmm")</f>
        <v>April</v>
      </c>
      <c r="AS6594" t="str">
        <f>"Q"&amp;ROUNDUP(MONTH(Table1[[#This Row],[Order Date]])/3,0)</f>
        <v>Q2</v>
      </c>
      <c r="AT6594">
        <f>IF(Table1[[#This Row],[Sales]]=0,0,Table1[[#This Row],[Profit]]/Table1[[#This Row],[Sales]])</f>
        <v>8.7499999999999994E-2</v>
      </c>
    </row>
    <row r="6595" spans="22:46" x14ac:dyDescent="0.3">
      <c r="V6595">
        <v>6594</v>
      </c>
      <c r="W6595" t="s">
        <v>9773</v>
      </c>
      <c r="X6595" s="1">
        <v>42534</v>
      </c>
      <c r="Y6595" t="s">
        <v>38</v>
      </c>
      <c r="Z6595" t="s">
        <v>22</v>
      </c>
      <c r="AA6595" t="s">
        <v>2118</v>
      </c>
      <c r="AB6595" t="s">
        <v>2119</v>
      </c>
      <c r="AC6595" t="s">
        <v>25</v>
      </c>
      <c r="AD6595" t="s">
        <v>26</v>
      </c>
      <c r="AE6595" t="s">
        <v>300</v>
      </c>
      <c r="AF6595" t="s">
        <v>301</v>
      </c>
      <c r="AG6595">
        <v>10024</v>
      </c>
      <c r="AH6595" t="s">
        <v>160</v>
      </c>
      <c r="AI6595" t="s">
        <v>2367</v>
      </c>
      <c r="AJ6595" t="s">
        <v>46</v>
      </c>
      <c r="AK6595" t="s">
        <v>77</v>
      </c>
      <c r="AL6595" t="s">
        <v>2368</v>
      </c>
      <c r="AM6595">
        <v>33.567999999999998</v>
      </c>
      <c r="AN6595">
        <v>2</v>
      </c>
      <c r="AO6595">
        <v>0.2</v>
      </c>
      <c r="AP6595">
        <v>11.748799999999999</v>
      </c>
      <c r="AQ6595">
        <f>YEAR(Table1[[#This Row],[Order Date]])</f>
        <v>2016</v>
      </c>
      <c r="AR6595" t="str">
        <f>TEXT(Table1[[#This Row],[Order Date]],"mmmm")</f>
        <v>June</v>
      </c>
      <c r="AS6595" t="str">
        <f>"Q"&amp;ROUNDUP(MONTH(Table1[[#This Row],[Order Date]])/3,0)</f>
        <v>Q2</v>
      </c>
      <c r="AT6595">
        <f>IF(Table1[[#This Row],[Sales]]=0,0,Table1[[#This Row],[Profit]]/Table1[[#This Row],[Sales]])</f>
        <v>0.35</v>
      </c>
    </row>
    <row r="6596" spans="22:46" x14ac:dyDescent="0.3">
      <c r="V6596">
        <v>6595</v>
      </c>
      <c r="W6596" t="s">
        <v>9774</v>
      </c>
      <c r="X6596" s="1">
        <v>42128</v>
      </c>
      <c r="Y6596" s="1">
        <v>42313</v>
      </c>
      <c r="Z6596" t="s">
        <v>51</v>
      </c>
      <c r="AA6596" t="s">
        <v>4328</v>
      </c>
      <c r="AB6596" t="s">
        <v>4329</v>
      </c>
      <c r="AC6596" t="s">
        <v>41</v>
      </c>
      <c r="AD6596" t="s">
        <v>26</v>
      </c>
      <c r="AE6596" t="s">
        <v>4914</v>
      </c>
      <c r="AF6596" t="s">
        <v>287</v>
      </c>
      <c r="AG6596">
        <v>46203</v>
      </c>
      <c r="AH6596" t="s">
        <v>111</v>
      </c>
      <c r="AI6596" t="s">
        <v>2854</v>
      </c>
      <c r="AJ6596" t="s">
        <v>46</v>
      </c>
      <c r="AK6596" t="s">
        <v>70</v>
      </c>
      <c r="AL6596" t="s">
        <v>2855</v>
      </c>
      <c r="AM6596">
        <v>125.93</v>
      </c>
      <c r="AN6596">
        <v>7</v>
      </c>
      <c r="AO6596">
        <v>0</v>
      </c>
      <c r="AP6596">
        <v>35.260399999999997</v>
      </c>
      <c r="AQ6596">
        <f>YEAR(Table1[[#This Row],[Order Date]])</f>
        <v>2015</v>
      </c>
      <c r="AR6596" t="str">
        <f>TEXT(Table1[[#This Row],[Order Date]],"mmmm")</f>
        <v>May</v>
      </c>
      <c r="AS6596" t="str">
        <f>"Q"&amp;ROUNDUP(MONTH(Table1[[#This Row],[Order Date]])/3,0)</f>
        <v>Q2</v>
      </c>
      <c r="AT6596">
        <f>IF(Table1[[#This Row],[Sales]]=0,0,Table1[[#This Row],[Profit]]/Table1[[#This Row],[Sales]])</f>
        <v>0.27999999999999997</v>
      </c>
    </row>
    <row r="6597" spans="22:46" x14ac:dyDescent="0.3">
      <c r="V6597">
        <v>6596</v>
      </c>
      <c r="W6597" t="s">
        <v>9775</v>
      </c>
      <c r="X6597" s="1">
        <v>42848</v>
      </c>
      <c r="Y6597" t="s">
        <v>4214</v>
      </c>
      <c r="Z6597" t="s">
        <v>207</v>
      </c>
      <c r="AA6597" t="s">
        <v>579</v>
      </c>
      <c r="AB6597" t="s">
        <v>580</v>
      </c>
      <c r="AC6597" t="s">
        <v>41</v>
      </c>
      <c r="AD6597" t="s">
        <v>26</v>
      </c>
      <c r="AE6597" t="s">
        <v>563</v>
      </c>
      <c r="AF6597" t="s">
        <v>564</v>
      </c>
      <c r="AG6597">
        <v>43229</v>
      </c>
      <c r="AH6597" t="s">
        <v>160</v>
      </c>
      <c r="AI6597" t="s">
        <v>2003</v>
      </c>
      <c r="AJ6597" t="s">
        <v>46</v>
      </c>
      <c r="AK6597" t="s">
        <v>77</v>
      </c>
      <c r="AL6597" t="s">
        <v>2004</v>
      </c>
      <c r="AM6597">
        <v>11.76</v>
      </c>
      <c r="AN6597">
        <v>5</v>
      </c>
      <c r="AO6597">
        <v>0.7</v>
      </c>
      <c r="AP6597">
        <v>-7.84</v>
      </c>
      <c r="AQ6597">
        <f>YEAR(Table1[[#This Row],[Order Date]])</f>
        <v>2017</v>
      </c>
      <c r="AR6597" t="str">
        <f>TEXT(Table1[[#This Row],[Order Date]],"mmmm")</f>
        <v>April</v>
      </c>
      <c r="AS6597" t="str">
        <f>"Q"&amp;ROUNDUP(MONTH(Table1[[#This Row],[Order Date]])/3,0)</f>
        <v>Q2</v>
      </c>
      <c r="AT6597">
        <f>IF(Table1[[#This Row],[Sales]]=0,0,Table1[[#This Row],[Profit]]/Table1[[#This Row],[Sales]])</f>
        <v>-0.66666666666666663</v>
      </c>
    </row>
    <row r="6598" spans="22:46" x14ac:dyDescent="0.3">
      <c r="V6598">
        <v>6597</v>
      </c>
      <c r="W6598" t="s">
        <v>9775</v>
      </c>
      <c r="X6598" s="1">
        <v>42848</v>
      </c>
      <c r="Y6598" t="s">
        <v>4214</v>
      </c>
      <c r="Z6598" t="s">
        <v>207</v>
      </c>
      <c r="AA6598" t="s">
        <v>579</v>
      </c>
      <c r="AB6598" t="s">
        <v>580</v>
      </c>
      <c r="AC6598" t="s">
        <v>41</v>
      </c>
      <c r="AD6598" t="s">
        <v>26</v>
      </c>
      <c r="AE6598" t="s">
        <v>563</v>
      </c>
      <c r="AF6598" t="s">
        <v>564</v>
      </c>
      <c r="AG6598">
        <v>43229</v>
      </c>
      <c r="AH6598" t="s">
        <v>160</v>
      </c>
      <c r="AI6598" t="s">
        <v>640</v>
      </c>
      <c r="AJ6598" t="s">
        <v>46</v>
      </c>
      <c r="AK6598" t="s">
        <v>94</v>
      </c>
      <c r="AL6598" t="s">
        <v>641</v>
      </c>
      <c r="AM6598">
        <v>5.3440000000000003</v>
      </c>
      <c r="AN6598">
        <v>1</v>
      </c>
      <c r="AO6598">
        <v>0.2</v>
      </c>
      <c r="AP6598">
        <v>1.8704000000000001</v>
      </c>
      <c r="AQ6598">
        <f>YEAR(Table1[[#This Row],[Order Date]])</f>
        <v>2017</v>
      </c>
      <c r="AR6598" t="str">
        <f>TEXT(Table1[[#This Row],[Order Date]],"mmmm")</f>
        <v>April</v>
      </c>
      <c r="AS6598" t="str">
        <f>"Q"&amp;ROUNDUP(MONTH(Table1[[#This Row],[Order Date]])/3,0)</f>
        <v>Q2</v>
      </c>
      <c r="AT6598">
        <f>IF(Table1[[#This Row],[Sales]]=0,0,Table1[[#This Row],[Profit]]/Table1[[#This Row],[Sales]])</f>
        <v>0.35</v>
      </c>
    </row>
    <row r="6599" spans="22:46" x14ac:dyDescent="0.3">
      <c r="V6599">
        <v>6598</v>
      </c>
      <c r="W6599" t="s">
        <v>9776</v>
      </c>
      <c r="X6599" s="1">
        <v>41796</v>
      </c>
      <c r="Y6599" s="1">
        <v>41979</v>
      </c>
      <c r="Z6599" t="s">
        <v>51</v>
      </c>
      <c r="AA6599" t="s">
        <v>6472</v>
      </c>
      <c r="AB6599" t="s">
        <v>6473</v>
      </c>
      <c r="AC6599" t="s">
        <v>25</v>
      </c>
      <c r="AD6599" t="s">
        <v>26</v>
      </c>
      <c r="AE6599" t="s">
        <v>1712</v>
      </c>
      <c r="AF6599" t="s">
        <v>55</v>
      </c>
      <c r="AG6599">
        <v>32216</v>
      </c>
      <c r="AH6599" t="s">
        <v>29</v>
      </c>
      <c r="AI6599" t="s">
        <v>1150</v>
      </c>
      <c r="AJ6599" t="s">
        <v>46</v>
      </c>
      <c r="AK6599" t="s">
        <v>77</v>
      </c>
      <c r="AL6599" t="s">
        <v>1151</v>
      </c>
      <c r="AM6599">
        <v>1.365</v>
      </c>
      <c r="AN6599">
        <v>1</v>
      </c>
      <c r="AO6599">
        <v>0.7</v>
      </c>
      <c r="AP6599">
        <v>-0.91</v>
      </c>
      <c r="AQ6599">
        <f>YEAR(Table1[[#This Row],[Order Date]])</f>
        <v>2014</v>
      </c>
      <c r="AR6599" t="str">
        <f>TEXT(Table1[[#This Row],[Order Date]],"mmmm")</f>
        <v>June</v>
      </c>
      <c r="AS6599" t="str">
        <f>"Q"&amp;ROUNDUP(MONTH(Table1[[#This Row],[Order Date]])/3,0)</f>
        <v>Q2</v>
      </c>
      <c r="AT6599">
        <f>IF(Table1[[#This Row],[Sales]]=0,0,Table1[[#This Row],[Profit]]/Table1[[#This Row],[Sales]])</f>
        <v>-0.66666666666666674</v>
      </c>
    </row>
    <row r="6600" spans="22:46" x14ac:dyDescent="0.3">
      <c r="V6600">
        <v>6599</v>
      </c>
      <c r="W6600" t="s">
        <v>9776</v>
      </c>
      <c r="X6600" s="1">
        <v>41796</v>
      </c>
      <c r="Y6600" s="1">
        <v>41979</v>
      </c>
      <c r="Z6600" t="s">
        <v>51</v>
      </c>
      <c r="AA6600" t="s">
        <v>6472</v>
      </c>
      <c r="AB6600" t="s">
        <v>6473</v>
      </c>
      <c r="AC6600" t="s">
        <v>25</v>
      </c>
      <c r="AD6600" t="s">
        <v>26</v>
      </c>
      <c r="AE6600" t="s">
        <v>1712</v>
      </c>
      <c r="AF6600" t="s">
        <v>55</v>
      </c>
      <c r="AG6600">
        <v>32216</v>
      </c>
      <c r="AH6600" t="s">
        <v>29</v>
      </c>
      <c r="AI6600" t="s">
        <v>6511</v>
      </c>
      <c r="AJ6600" t="s">
        <v>46</v>
      </c>
      <c r="AK6600" t="s">
        <v>94</v>
      </c>
      <c r="AL6600" t="s">
        <v>6512</v>
      </c>
      <c r="AM6600">
        <v>62.015999999999998</v>
      </c>
      <c r="AN6600">
        <v>2</v>
      </c>
      <c r="AO6600">
        <v>0.2</v>
      </c>
      <c r="AP6600">
        <v>22.480799999999999</v>
      </c>
      <c r="AQ6600">
        <f>YEAR(Table1[[#This Row],[Order Date]])</f>
        <v>2014</v>
      </c>
      <c r="AR6600" t="str">
        <f>TEXT(Table1[[#This Row],[Order Date]],"mmmm")</f>
        <v>June</v>
      </c>
      <c r="AS6600" t="str">
        <f>"Q"&amp;ROUNDUP(MONTH(Table1[[#This Row],[Order Date]])/3,0)</f>
        <v>Q2</v>
      </c>
      <c r="AT6600">
        <f>IF(Table1[[#This Row],[Sales]]=0,0,Table1[[#This Row],[Profit]]/Table1[[#This Row],[Sales]])</f>
        <v>0.36249999999999999</v>
      </c>
    </row>
    <row r="6601" spans="22:46" x14ac:dyDescent="0.3">
      <c r="V6601">
        <v>6600</v>
      </c>
      <c r="W6601" t="s">
        <v>9777</v>
      </c>
      <c r="X6601" s="1">
        <v>41975</v>
      </c>
      <c r="Y6601" s="1">
        <v>41832</v>
      </c>
      <c r="Z6601" t="s">
        <v>51</v>
      </c>
      <c r="AA6601" t="s">
        <v>253</v>
      </c>
      <c r="AB6601" t="s">
        <v>254</v>
      </c>
      <c r="AC6601" t="s">
        <v>41</v>
      </c>
      <c r="AD6601" t="s">
        <v>26</v>
      </c>
      <c r="AE6601" t="s">
        <v>3634</v>
      </c>
      <c r="AF6601" t="s">
        <v>3098</v>
      </c>
      <c r="AG6601">
        <v>20735</v>
      </c>
      <c r="AH6601" t="s">
        <v>160</v>
      </c>
      <c r="AI6601" t="s">
        <v>2302</v>
      </c>
      <c r="AJ6601" t="s">
        <v>31</v>
      </c>
      <c r="AK6601" t="s">
        <v>67</v>
      </c>
      <c r="AL6601" t="s">
        <v>2303</v>
      </c>
      <c r="AM6601">
        <v>60.72</v>
      </c>
      <c r="AN6601">
        <v>3</v>
      </c>
      <c r="AO6601">
        <v>0</v>
      </c>
      <c r="AP6601">
        <v>23.680800000000001</v>
      </c>
      <c r="AQ6601">
        <f>YEAR(Table1[[#This Row],[Order Date]])</f>
        <v>2014</v>
      </c>
      <c r="AR6601" t="str">
        <f>TEXT(Table1[[#This Row],[Order Date]],"mmmm")</f>
        <v>December</v>
      </c>
      <c r="AS6601" t="str">
        <f>"Q"&amp;ROUNDUP(MONTH(Table1[[#This Row],[Order Date]])/3,0)</f>
        <v>Q4</v>
      </c>
      <c r="AT6601">
        <f>IF(Table1[[#This Row],[Sales]]=0,0,Table1[[#This Row],[Profit]]/Table1[[#This Row],[Sales]])</f>
        <v>0.39</v>
      </c>
    </row>
    <row r="6602" spans="22:46" x14ac:dyDescent="0.3">
      <c r="V6602">
        <v>6601</v>
      </c>
      <c r="W6602" t="s">
        <v>9777</v>
      </c>
      <c r="X6602" s="1">
        <v>41975</v>
      </c>
      <c r="Y6602" s="1">
        <v>41832</v>
      </c>
      <c r="Z6602" t="s">
        <v>51</v>
      </c>
      <c r="AA6602" t="s">
        <v>253</v>
      </c>
      <c r="AB6602" t="s">
        <v>254</v>
      </c>
      <c r="AC6602" t="s">
        <v>41</v>
      </c>
      <c r="AD6602" t="s">
        <v>26</v>
      </c>
      <c r="AE6602" t="s">
        <v>3634</v>
      </c>
      <c r="AF6602" t="s">
        <v>3098</v>
      </c>
      <c r="AG6602">
        <v>20735</v>
      </c>
      <c r="AH6602" t="s">
        <v>160</v>
      </c>
      <c r="AI6602" t="s">
        <v>6680</v>
      </c>
      <c r="AJ6602" t="s">
        <v>46</v>
      </c>
      <c r="AK6602" t="s">
        <v>94</v>
      </c>
      <c r="AL6602" t="s">
        <v>6681</v>
      </c>
      <c r="AM6602">
        <v>146.82</v>
      </c>
      <c r="AN6602">
        <v>3</v>
      </c>
      <c r="AO6602">
        <v>0</v>
      </c>
      <c r="AP6602">
        <v>73.41</v>
      </c>
      <c r="AQ6602">
        <f>YEAR(Table1[[#This Row],[Order Date]])</f>
        <v>2014</v>
      </c>
      <c r="AR6602" t="str">
        <f>TEXT(Table1[[#This Row],[Order Date]],"mmmm")</f>
        <v>December</v>
      </c>
      <c r="AS6602" t="str">
        <f>"Q"&amp;ROUNDUP(MONTH(Table1[[#This Row],[Order Date]])/3,0)</f>
        <v>Q4</v>
      </c>
      <c r="AT6602">
        <f>IF(Table1[[#This Row],[Sales]]=0,0,Table1[[#This Row],[Profit]]/Table1[[#This Row],[Sales]])</f>
        <v>0.5</v>
      </c>
    </row>
    <row r="6603" spans="22:46" x14ac:dyDescent="0.3">
      <c r="V6603">
        <v>6602</v>
      </c>
      <c r="W6603" t="s">
        <v>9777</v>
      </c>
      <c r="X6603" s="1">
        <v>41975</v>
      </c>
      <c r="Y6603" s="1">
        <v>41832</v>
      </c>
      <c r="Z6603" t="s">
        <v>51</v>
      </c>
      <c r="AA6603" t="s">
        <v>253</v>
      </c>
      <c r="AB6603" t="s">
        <v>254</v>
      </c>
      <c r="AC6603" t="s">
        <v>41</v>
      </c>
      <c r="AD6603" t="s">
        <v>26</v>
      </c>
      <c r="AE6603" t="s">
        <v>3634</v>
      </c>
      <c r="AF6603" t="s">
        <v>3098</v>
      </c>
      <c r="AG6603">
        <v>20735</v>
      </c>
      <c r="AH6603" t="s">
        <v>160</v>
      </c>
      <c r="AI6603" t="s">
        <v>5137</v>
      </c>
      <c r="AJ6603" t="s">
        <v>31</v>
      </c>
      <c r="AK6603" t="s">
        <v>35</v>
      </c>
      <c r="AL6603" t="s">
        <v>5138</v>
      </c>
      <c r="AM6603">
        <v>239.84</v>
      </c>
      <c r="AN6603">
        <v>8</v>
      </c>
      <c r="AO6603">
        <v>0</v>
      </c>
      <c r="AP6603">
        <v>64.756799999999998</v>
      </c>
      <c r="AQ6603">
        <f>YEAR(Table1[[#This Row],[Order Date]])</f>
        <v>2014</v>
      </c>
      <c r="AR6603" t="str">
        <f>TEXT(Table1[[#This Row],[Order Date]],"mmmm")</f>
        <v>December</v>
      </c>
      <c r="AS6603" t="str">
        <f>"Q"&amp;ROUNDUP(MONTH(Table1[[#This Row],[Order Date]])/3,0)</f>
        <v>Q4</v>
      </c>
      <c r="AT6603">
        <f>IF(Table1[[#This Row],[Sales]]=0,0,Table1[[#This Row],[Profit]]/Table1[[#This Row],[Sales]])</f>
        <v>0.26999999999999996</v>
      </c>
    </row>
    <row r="6604" spans="22:46" x14ac:dyDescent="0.3">
      <c r="V6604">
        <v>6603</v>
      </c>
      <c r="W6604" t="s">
        <v>9777</v>
      </c>
      <c r="X6604" s="1">
        <v>41975</v>
      </c>
      <c r="Y6604" s="1">
        <v>41832</v>
      </c>
      <c r="Z6604" t="s">
        <v>51</v>
      </c>
      <c r="AA6604" t="s">
        <v>253</v>
      </c>
      <c r="AB6604" t="s">
        <v>254</v>
      </c>
      <c r="AC6604" t="s">
        <v>41</v>
      </c>
      <c r="AD6604" t="s">
        <v>26</v>
      </c>
      <c r="AE6604" t="s">
        <v>3634</v>
      </c>
      <c r="AF6604" t="s">
        <v>3098</v>
      </c>
      <c r="AG6604">
        <v>20735</v>
      </c>
      <c r="AH6604" t="s">
        <v>160</v>
      </c>
      <c r="AI6604" t="s">
        <v>1279</v>
      </c>
      <c r="AJ6604" t="s">
        <v>46</v>
      </c>
      <c r="AK6604" t="s">
        <v>47</v>
      </c>
      <c r="AL6604" t="s">
        <v>1280</v>
      </c>
      <c r="AM6604">
        <v>15.66</v>
      </c>
      <c r="AN6604">
        <v>6</v>
      </c>
      <c r="AO6604">
        <v>0</v>
      </c>
      <c r="AP6604">
        <v>7.2035999999999998</v>
      </c>
      <c r="AQ6604">
        <f>YEAR(Table1[[#This Row],[Order Date]])</f>
        <v>2014</v>
      </c>
      <c r="AR6604" t="str">
        <f>TEXT(Table1[[#This Row],[Order Date]],"mmmm")</f>
        <v>December</v>
      </c>
      <c r="AS6604" t="str">
        <f>"Q"&amp;ROUNDUP(MONTH(Table1[[#This Row],[Order Date]])/3,0)</f>
        <v>Q4</v>
      </c>
      <c r="AT6604">
        <f>IF(Table1[[#This Row],[Sales]]=0,0,Table1[[#This Row],[Profit]]/Table1[[#This Row],[Sales]])</f>
        <v>0.45999999999999996</v>
      </c>
    </row>
    <row r="6605" spans="22:46" x14ac:dyDescent="0.3">
      <c r="V6605">
        <v>6604</v>
      </c>
      <c r="W6605" t="s">
        <v>9778</v>
      </c>
      <c r="X6605" s="1">
        <v>42903</v>
      </c>
      <c r="Y6605" t="s">
        <v>484</v>
      </c>
      <c r="Z6605" t="s">
        <v>207</v>
      </c>
      <c r="AA6605" t="s">
        <v>3394</v>
      </c>
      <c r="AB6605" t="s">
        <v>3395</v>
      </c>
      <c r="AC6605" t="s">
        <v>25</v>
      </c>
      <c r="AD6605" t="s">
        <v>26</v>
      </c>
      <c r="AE6605" t="s">
        <v>9779</v>
      </c>
      <c r="AF6605" t="s">
        <v>516</v>
      </c>
      <c r="AG6605">
        <v>80022</v>
      </c>
      <c r="AH6605" t="s">
        <v>44</v>
      </c>
      <c r="AI6605" t="s">
        <v>3892</v>
      </c>
      <c r="AJ6605" t="s">
        <v>46</v>
      </c>
      <c r="AK6605" t="s">
        <v>60</v>
      </c>
      <c r="AL6605" t="s">
        <v>3893</v>
      </c>
      <c r="AM6605">
        <v>146.352</v>
      </c>
      <c r="AN6605">
        <v>3</v>
      </c>
      <c r="AO6605">
        <v>0.2</v>
      </c>
      <c r="AP6605">
        <v>-32.929200000000002</v>
      </c>
      <c r="AQ6605">
        <f>YEAR(Table1[[#This Row],[Order Date]])</f>
        <v>2017</v>
      </c>
      <c r="AR6605" t="str">
        <f>TEXT(Table1[[#This Row],[Order Date]],"mmmm")</f>
        <v>June</v>
      </c>
      <c r="AS6605" t="str">
        <f>"Q"&amp;ROUNDUP(MONTH(Table1[[#This Row],[Order Date]])/3,0)</f>
        <v>Q2</v>
      </c>
      <c r="AT6605">
        <f>IF(Table1[[#This Row],[Sales]]=0,0,Table1[[#This Row],[Profit]]/Table1[[#This Row],[Sales]])</f>
        <v>-0.22500000000000001</v>
      </c>
    </row>
    <row r="6606" spans="22:46" x14ac:dyDescent="0.3">
      <c r="V6606">
        <v>6605</v>
      </c>
      <c r="W6606" t="s">
        <v>9780</v>
      </c>
      <c r="X6606" s="1">
        <v>42516</v>
      </c>
      <c r="Y6606" t="s">
        <v>3326</v>
      </c>
      <c r="Z6606" t="s">
        <v>51</v>
      </c>
      <c r="AA6606" t="s">
        <v>6472</v>
      </c>
      <c r="AB6606" t="s">
        <v>6473</v>
      </c>
      <c r="AC6606" t="s">
        <v>25</v>
      </c>
      <c r="AD6606" t="s">
        <v>26</v>
      </c>
      <c r="AE6606" t="s">
        <v>2873</v>
      </c>
      <c r="AF6606" t="s">
        <v>43</v>
      </c>
      <c r="AG6606">
        <v>92704</v>
      </c>
      <c r="AH6606" t="s">
        <v>44</v>
      </c>
      <c r="AI6606" t="s">
        <v>2157</v>
      </c>
      <c r="AJ6606" t="s">
        <v>46</v>
      </c>
      <c r="AK6606" t="s">
        <v>303</v>
      </c>
      <c r="AL6606" t="s">
        <v>2158</v>
      </c>
      <c r="AM6606">
        <v>5.94</v>
      </c>
      <c r="AN6606">
        <v>3</v>
      </c>
      <c r="AO6606">
        <v>0</v>
      </c>
      <c r="AP6606">
        <v>0</v>
      </c>
      <c r="AQ6606">
        <f>YEAR(Table1[[#This Row],[Order Date]])</f>
        <v>2016</v>
      </c>
      <c r="AR6606" t="str">
        <f>TEXT(Table1[[#This Row],[Order Date]],"mmmm")</f>
        <v>May</v>
      </c>
      <c r="AS6606" t="str">
        <f>"Q"&amp;ROUNDUP(MONTH(Table1[[#This Row],[Order Date]])/3,0)</f>
        <v>Q2</v>
      </c>
      <c r="AT6606">
        <f>IF(Table1[[#This Row],[Sales]]=0,0,Table1[[#This Row],[Profit]]/Table1[[#This Row],[Sales]])</f>
        <v>0</v>
      </c>
    </row>
    <row r="6607" spans="22:46" x14ac:dyDescent="0.3">
      <c r="V6607">
        <v>6606</v>
      </c>
      <c r="W6607" t="s">
        <v>9780</v>
      </c>
      <c r="X6607" s="1">
        <v>42516</v>
      </c>
      <c r="Y6607" t="s">
        <v>3326</v>
      </c>
      <c r="Z6607" t="s">
        <v>51</v>
      </c>
      <c r="AA6607" t="s">
        <v>6472</v>
      </c>
      <c r="AB6607" t="s">
        <v>6473</v>
      </c>
      <c r="AC6607" t="s">
        <v>25</v>
      </c>
      <c r="AD6607" t="s">
        <v>26</v>
      </c>
      <c r="AE6607" t="s">
        <v>2873</v>
      </c>
      <c r="AF6607" t="s">
        <v>43</v>
      </c>
      <c r="AG6607">
        <v>92704</v>
      </c>
      <c r="AH6607" t="s">
        <v>44</v>
      </c>
      <c r="AI6607" t="s">
        <v>4445</v>
      </c>
      <c r="AJ6607" t="s">
        <v>46</v>
      </c>
      <c r="AK6607" t="s">
        <v>94</v>
      </c>
      <c r="AL6607" t="s">
        <v>4446</v>
      </c>
      <c r="AM6607">
        <v>45.36</v>
      </c>
      <c r="AN6607">
        <v>7</v>
      </c>
      <c r="AO6607">
        <v>0</v>
      </c>
      <c r="AP6607">
        <v>21.7728</v>
      </c>
      <c r="AQ6607">
        <f>YEAR(Table1[[#This Row],[Order Date]])</f>
        <v>2016</v>
      </c>
      <c r="AR6607" t="str">
        <f>TEXT(Table1[[#This Row],[Order Date]],"mmmm")</f>
        <v>May</v>
      </c>
      <c r="AS6607" t="str">
        <f>"Q"&amp;ROUNDUP(MONTH(Table1[[#This Row],[Order Date]])/3,0)</f>
        <v>Q2</v>
      </c>
      <c r="AT6607">
        <f>IF(Table1[[#This Row],[Sales]]=0,0,Table1[[#This Row],[Profit]]/Table1[[#This Row],[Sales]])</f>
        <v>0.48</v>
      </c>
    </row>
    <row r="6608" spans="22:46" x14ac:dyDescent="0.3">
      <c r="V6608">
        <v>6607</v>
      </c>
      <c r="W6608" t="s">
        <v>9780</v>
      </c>
      <c r="X6608" s="1">
        <v>42516</v>
      </c>
      <c r="Y6608" t="s">
        <v>3326</v>
      </c>
      <c r="Z6608" t="s">
        <v>51</v>
      </c>
      <c r="AA6608" t="s">
        <v>6472</v>
      </c>
      <c r="AB6608" t="s">
        <v>6473</v>
      </c>
      <c r="AC6608" t="s">
        <v>25</v>
      </c>
      <c r="AD6608" t="s">
        <v>26</v>
      </c>
      <c r="AE6608" t="s">
        <v>2873</v>
      </c>
      <c r="AF6608" t="s">
        <v>43</v>
      </c>
      <c r="AG6608">
        <v>92704</v>
      </c>
      <c r="AH6608" t="s">
        <v>44</v>
      </c>
      <c r="AI6608" t="s">
        <v>3465</v>
      </c>
      <c r="AJ6608" t="s">
        <v>73</v>
      </c>
      <c r="AK6608" t="s">
        <v>74</v>
      </c>
      <c r="AL6608" t="s">
        <v>3466</v>
      </c>
      <c r="AM6608">
        <v>211.16800000000001</v>
      </c>
      <c r="AN6608">
        <v>4</v>
      </c>
      <c r="AO6608">
        <v>0.2</v>
      </c>
      <c r="AP6608">
        <v>23.756399999999999</v>
      </c>
      <c r="AQ6608">
        <f>YEAR(Table1[[#This Row],[Order Date]])</f>
        <v>2016</v>
      </c>
      <c r="AR6608" t="str">
        <f>TEXT(Table1[[#This Row],[Order Date]],"mmmm")</f>
        <v>May</v>
      </c>
      <c r="AS6608" t="str">
        <f>"Q"&amp;ROUNDUP(MONTH(Table1[[#This Row],[Order Date]])/3,0)</f>
        <v>Q2</v>
      </c>
      <c r="AT6608">
        <f>IF(Table1[[#This Row],[Sales]]=0,0,Table1[[#This Row],[Profit]]/Table1[[#This Row],[Sales]])</f>
        <v>0.11249999999999999</v>
      </c>
    </row>
    <row r="6609" spans="22:46" x14ac:dyDescent="0.3">
      <c r="V6609">
        <v>6608</v>
      </c>
      <c r="W6609" t="s">
        <v>9780</v>
      </c>
      <c r="X6609" s="1">
        <v>42516</v>
      </c>
      <c r="Y6609" t="s">
        <v>3326</v>
      </c>
      <c r="Z6609" t="s">
        <v>51</v>
      </c>
      <c r="AA6609" t="s">
        <v>6472</v>
      </c>
      <c r="AB6609" t="s">
        <v>6473</v>
      </c>
      <c r="AC6609" t="s">
        <v>25</v>
      </c>
      <c r="AD6609" t="s">
        <v>26</v>
      </c>
      <c r="AE6609" t="s">
        <v>2873</v>
      </c>
      <c r="AF6609" t="s">
        <v>43</v>
      </c>
      <c r="AG6609">
        <v>92704</v>
      </c>
      <c r="AH6609" t="s">
        <v>44</v>
      </c>
      <c r="AI6609" t="s">
        <v>1004</v>
      </c>
      <c r="AJ6609" t="s">
        <v>31</v>
      </c>
      <c r="AK6609" t="s">
        <v>35</v>
      </c>
      <c r="AL6609" t="s">
        <v>1005</v>
      </c>
      <c r="AM6609">
        <v>484.70400000000001</v>
      </c>
      <c r="AN6609">
        <v>6</v>
      </c>
      <c r="AO6609">
        <v>0.2</v>
      </c>
      <c r="AP6609">
        <v>-84.8232</v>
      </c>
      <c r="AQ6609">
        <f>YEAR(Table1[[#This Row],[Order Date]])</f>
        <v>2016</v>
      </c>
      <c r="AR6609" t="str">
        <f>TEXT(Table1[[#This Row],[Order Date]],"mmmm")</f>
        <v>May</v>
      </c>
      <c r="AS6609" t="str">
        <f>"Q"&amp;ROUNDUP(MONTH(Table1[[#This Row],[Order Date]])/3,0)</f>
        <v>Q2</v>
      </c>
      <c r="AT6609">
        <f>IF(Table1[[#This Row],[Sales]]=0,0,Table1[[#This Row],[Profit]]/Table1[[#This Row],[Sales]])</f>
        <v>-0.17499999999999999</v>
      </c>
    </row>
    <row r="6610" spans="22:46" x14ac:dyDescent="0.3">
      <c r="V6610">
        <v>6609</v>
      </c>
      <c r="W6610" t="s">
        <v>9780</v>
      </c>
      <c r="X6610" s="1">
        <v>42516</v>
      </c>
      <c r="Y6610" t="s">
        <v>3326</v>
      </c>
      <c r="Z6610" t="s">
        <v>51</v>
      </c>
      <c r="AA6610" t="s">
        <v>6472</v>
      </c>
      <c r="AB6610" t="s">
        <v>6473</v>
      </c>
      <c r="AC6610" t="s">
        <v>25</v>
      </c>
      <c r="AD6610" t="s">
        <v>26</v>
      </c>
      <c r="AE6610" t="s">
        <v>2873</v>
      </c>
      <c r="AF6610" t="s">
        <v>43</v>
      </c>
      <c r="AG6610">
        <v>92704</v>
      </c>
      <c r="AH6610" t="s">
        <v>44</v>
      </c>
      <c r="AI6610" t="s">
        <v>7218</v>
      </c>
      <c r="AJ6610" t="s">
        <v>73</v>
      </c>
      <c r="AK6610" t="s">
        <v>768</v>
      </c>
      <c r="AL6610" t="s">
        <v>7219</v>
      </c>
      <c r="AM6610">
        <v>371.976</v>
      </c>
      <c r="AN6610">
        <v>3</v>
      </c>
      <c r="AO6610">
        <v>0.2</v>
      </c>
      <c r="AP6610">
        <v>116.24250000000001</v>
      </c>
      <c r="AQ6610">
        <f>YEAR(Table1[[#This Row],[Order Date]])</f>
        <v>2016</v>
      </c>
      <c r="AR6610" t="str">
        <f>TEXT(Table1[[#This Row],[Order Date]],"mmmm")</f>
        <v>May</v>
      </c>
      <c r="AS6610" t="str">
        <f>"Q"&amp;ROUNDUP(MONTH(Table1[[#This Row],[Order Date]])/3,0)</f>
        <v>Q2</v>
      </c>
      <c r="AT6610">
        <f>IF(Table1[[#This Row],[Sales]]=0,0,Table1[[#This Row],[Profit]]/Table1[[#This Row],[Sales]])</f>
        <v>0.3125</v>
      </c>
    </row>
    <row r="6611" spans="22:46" x14ac:dyDescent="0.3">
      <c r="V6611">
        <v>6610</v>
      </c>
      <c r="W6611" t="s">
        <v>9781</v>
      </c>
      <c r="X6611" s="1">
        <v>42073</v>
      </c>
      <c r="Y6611" s="1">
        <v>42280</v>
      </c>
      <c r="Z6611" t="s">
        <v>1450</v>
      </c>
      <c r="AA6611" t="s">
        <v>145</v>
      </c>
      <c r="AB6611" t="s">
        <v>146</v>
      </c>
      <c r="AC6611" t="s">
        <v>41</v>
      </c>
      <c r="AD6611" t="s">
        <v>26</v>
      </c>
      <c r="AE6611" t="s">
        <v>3634</v>
      </c>
      <c r="AF6611" t="s">
        <v>3098</v>
      </c>
      <c r="AG6611">
        <v>20735</v>
      </c>
      <c r="AH6611" t="s">
        <v>160</v>
      </c>
      <c r="AI6611" t="s">
        <v>1458</v>
      </c>
      <c r="AJ6611" t="s">
        <v>46</v>
      </c>
      <c r="AK6611" t="s">
        <v>60</v>
      </c>
      <c r="AL6611" t="s">
        <v>1459</v>
      </c>
      <c r="AM6611">
        <v>89.82</v>
      </c>
      <c r="AN6611">
        <v>6</v>
      </c>
      <c r="AO6611">
        <v>0</v>
      </c>
      <c r="AP6611">
        <v>25.1496</v>
      </c>
      <c r="AQ6611">
        <f>YEAR(Table1[[#This Row],[Order Date]])</f>
        <v>2015</v>
      </c>
      <c r="AR6611" t="str">
        <f>TEXT(Table1[[#This Row],[Order Date]],"mmmm")</f>
        <v>March</v>
      </c>
      <c r="AS6611" t="str">
        <f>"Q"&amp;ROUNDUP(MONTH(Table1[[#This Row],[Order Date]])/3,0)</f>
        <v>Q1</v>
      </c>
      <c r="AT6611">
        <f>IF(Table1[[#This Row],[Sales]]=0,0,Table1[[#This Row],[Profit]]/Table1[[#This Row],[Sales]])</f>
        <v>0.28000000000000003</v>
      </c>
    </row>
    <row r="6612" spans="22:46" x14ac:dyDescent="0.3">
      <c r="V6612">
        <v>6611</v>
      </c>
      <c r="W6612" t="s">
        <v>9782</v>
      </c>
      <c r="X6612" s="1">
        <v>42663</v>
      </c>
      <c r="Y6612" t="s">
        <v>3074</v>
      </c>
      <c r="Z6612" t="s">
        <v>207</v>
      </c>
      <c r="AA6612" t="s">
        <v>1164</v>
      </c>
      <c r="AB6612" t="s">
        <v>1165</v>
      </c>
      <c r="AC6612" t="s">
        <v>41</v>
      </c>
      <c r="AD6612" t="s">
        <v>26</v>
      </c>
      <c r="AE6612" t="s">
        <v>42</v>
      </c>
      <c r="AF6612" t="s">
        <v>43</v>
      </c>
      <c r="AG6612">
        <v>90049</v>
      </c>
      <c r="AH6612" t="s">
        <v>44</v>
      </c>
      <c r="AI6612" t="s">
        <v>5543</v>
      </c>
      <c r="AJ6612" t="s">
        <v>46</v>
      </c>
      <c r="AK6612" t="s">
        <v>77</v>
      </c>
      <c r="AL6612" t="s">
        <v>5544</v>
      </c>
      <c r="AM6612">
        <v>19.295999999999999</v>
      </c>
      <c r="AN6612">
        <v>3</v>
      </c>
      <c r="AO6612">
        <v>0.2</v>
      </c>
      <c r="AP6612">
        <v>6.03</v>
      </c>
      <c r="AQ6612">
        <f>YEAR(Table1[[#This Row],[Order Date]])</f>
        <v>2016</v>
      </c>
      <c r="AR6612" t="str">
        <f>TEXT(Table1[[#This Row],[Order Date]],"mmmm")</f>
        <v>October</v>
      </c>
      <c r="AS6612" t="str">
        <f>"Q"&amp;ROUNDUP(MONTH(Table1[[#This Row],[Order Date]])/3,0)</f>
        <v>Q4</v>
      </c>
      <c r="AT6612">
        <f>IF(Table1[[#This Row],[Sales]]=0,0,Table1[[#This Row],[Profit]]/Table1[[#This Row],[Sales]])</f>
        <v>0.3125</v>
      </c>
    </row>
    <row r="6613" spans="22:46" x14ac:dyDescent="0.3">
      <c r="V6613">
        <v>6612</v>
      </c>
      <c r="W6613" t="s">
        <v>9783</v>
      </c>
      <c r="X6613" s="1">
        <v>42115</v>
      </c>
      <c r="Y6613" t="s">
        <v>1495</v>
      </c>
      <c r="Z6613" t="s">
        <v>51</v>
      </c>
      <c r="AA6613" t="s">
        <v>9085</v>
      </c>
      <c r="AB6613" t="s">
        <v>9086</v>
      </c>
      <c r="AC6613" t="s">
        <v>25</v>
      </c>
      <c r="AD6613" t="s">
        <v>26</v>
      </c>
      <c r="AE6613" t="s">
        <v>1657</v>
      </c>
      <c r="AF6613" t="s">
        <v>28</v>
      </c>
      <c r="AG6613">
        <v>40214</v>
      </c>
      <c r="AH6613" t="s">
        <v>29</v>
      </c>
      <c r="AI6613" t="s">
        <v>1219</v>
      </c>
      <c r="AJ6613" t="s">
        <v>31</v>
      </c>
      <c r="AK6613" t="s">
        <v>35</v>
      </c>
      <c r="AL6613" t="s">
        <v>1220</v>
      </c>
      <c r="AM6613">
        <v>191.96</v>
      </c>
      <c r="AN6613">
        <v>2</v>
      </c>
      <c r="AO6613">
        <v>0</v>
      </c>
      <c r="AP6613">
        <v>51.8292</v>
      </c>
      <c r="AQ6613">
        <f>YEAR(Table1[[#This Row],[Order Date]])</f>
        <v>2015</v>
      </c>
      <c r="AR6613" t="str">
        <f>TEXT(Table1[[#This Row],[Order Date]],"mmmm")</f>
        <v>April</v>
      </c>
      <c r="AS6613" t="str">
        <f>"Q"&amp;ROUNDUP(MONTH(Table1[[#This Row],[Order Date]])/3,0)</f>
        <v>Q2</v>
      </c>
      <c r="AT6613">
        <f>IF(Table1[[#This Row],[Sales]]=0,0,Table1[[#This Row],[Profit]]/Table1[[#This Row],[Sales]])</f>
        <v>0.26999999999999996</v>
      </c>
    </row>
    <row r="6614" spans="22:46" x14ac:dyDescent="0.3">
      <c r="V6614">
        <v>6613</v>
      </c>
      <c r="W6614" t="s">
        <v>9783</v>
      </c>
      <c r="X6614" s="1">
        <v>42115</v>
      </c>
      <c r="Y6614" t="s">
        <v>1495</v>
      </c>
      <c r="Z6614" t="s">
        <v>51</v>
      </c>
      <c r="AA6614" t="s">
        <v>9085</v>
      </c>
      <c r="AB6614" t="s">
        <v>9086</v>
      </c>
      <c r="AC6614" t="s">
        <v>25</v>
      </c>
      <c r="AD6614" t="s">
        <v>26</v>
      </c>
      <c r="AE6614" t="s">
        <v>1657</v>
      </c>
      <c r="AF6614" t="s">
        <v>28</v>
      </c>
      <c r="AG6614">
        <v>40214</v>
      </c>
      <c r="AH6614" t="s">
        <v>29</v>
      </c>
      <c r="AI6614" t="s">
        <v>141</v>
      </c>
      <c r="AJ6614" t="s">
        <v>46</v>
      </c>
      <c r="AK6614" t="s">
        <v>77</v>
      </c>
      <c r="AL6614" t="s">
        <v>142</v>
      </c>
      <c r="AM6614">
        <v>21.3</v>
      </c>
      <c r="AN6614">
        <v>3</v>
      </c>
      <c r="AO6614">
        <v>0</v>
      </c>
      <c r="AP6614">
        <v>9.798</v>
      </c>
      <c r="AQ6614">
        <f>YEAR(Table1[[#This Row],[Order Date]])</f>
        <v>2015</v>
      </c>
      <c r="AR6614" t="str">
        <f>TEXT(Table1[[#This Row],[Order Date]],"mmmm")</f>
        <v>April</v>
      </c>
      <c r="AS6614" t="str">
        <f>"Q"&amp;ROUNDUP(MONTH(Table1[[#This Row],[Order Date]])/3,0)</f>
        <v>Q2</v>
      </c>
      <c r="AT6614">
        <f>IF(Table1[[#This Row],[Sales]]=0,0,Table1[[#This Row],[Profit]]/Table1[[#This Row],[Sales]])</f>
        <v>0.45999999999999996</v>
      </c>
    </row>
    <row r="6615" spans="22:46" x14ac:dyDescent="0.3">
      <c r="V6615">
        <v>6614</v>
      </c>
      <c r="W6615" t="s">
        <v>9783</v>
      </c>
      <c r="X6615" s="1">
        <v>42115</v>
      </c>
      <c r="Y6615" t="s">
        <v>1495</v>
      </c>
      <c r="Z6615" t="s">
        <v>51</v>
      </c>
      <c r="AA6615" t="s">
        <v>9085</v>
      </c>
      <c r="AB6615" t="s">
        <v>9086</v>
      </c>
      <c r="AC6615" t="s">
        <v>25</v>
      </c>
      <c r="AD6615" t="s">
        <v>26</v>
      </c>
      <c r="AE6615" t="s">
        <v>1657</v>
      </c>
      <c r="AF6615" t="s">
        <v>28</v>
      </c>
      <c r="AG6615">
        <v>40214</v>
      </c>
      <c r="AH6615" t="s">
        <v>29</v>
      </c>
      <c r="AI6615" t="s">
        <v>2349</v>
      </c>
      <c r="AJ6615" t="s">
        <v>73</v>
      </c>
      <c r="AK6615" t="s">
        <v>74</v>
      </c>
      <c r="AL6615" t="s">
        <v>2350</v>
      </c>
      <c r="AM6615">
        <v>469.95</v>
      </c>
      <c r="AN6615">
        <v>5</v>
      </c>
      <c r="AO6615">
        <v>0</v>
      </c>
      <c r="AP6615">
        <v>131.58600000000001</v>
      </c>
      <c r="AQ6615">
        <f>YEAR(Table1[[#This Row],[Order Date]])</f>
        <v>2015</v>
      </c>
      <c r="AR6615" t="str">
        <f>TEXT(Table1[[#This Row],[Order Date]],"mmmm")</f>
        <v>April</v>
      </c>
      <c r="AS6615" t="str">
        <f>"Q"&amp;ROUNDUP(MONTH(Table1[[#This Row],[Order Date]])/3,0)</f>
        <v>Q2</v>
      </c>
      <c r="AT6615">
        <f>IF(Table1[[#This Row],[Sales]]=0,0,Table1[[#This Row],[Profit]]/Table1[[#This Row],[Sales]])</f>
        <v>0.28000000000000003</v>
      </c>
    </row>
    <row r="6616" spans="22:46" x14ac:dyDescent="0.3">
      <c r="V6616">
        <v>6615</v>
      </c>
      <c r="W6616" t="s">
        <v>9783</v>
      </c>
      <c r="X6616" s="1">
        <v>42115</v>
      </c>
      <c r="Y6616" t="s">
        <v>1495</v>
      </c>
      <c r="Z6616" t="s">
        <v>51</v>
      </c>
      <c r="AA6616" t="s">
        <v>9085</v>
      </c>
      <c r="AB6616" t="s">
        <v>9086</v>
      </c>
      <c r="AC6616" t="s">
        <v>25</v>
      </c>
      <c r="AD6616" t="s">
        <v>26</v>
      </c>
      <c r="AE6616" t="s">
        <v>1657</v>
      </c>
      <c r="AF6616" t="s">
        <v>28</v>
      </c>
      <c r="AG6616">
        <v>40214</v>
      </c>
      <c r="AH6616" t="s">
        <v>29</v>
      </c>
      <c r="AI6616" t="s">
        <v>2552</v>
      </c>
      <c r="AJ6616" t="s">
        <v>31</v>
      </c>
      <c r="AK6616" t="s">
        <v>67</v>
      </c>
      <c r="AL6616" t="s">
        <v>2553</v>
      </c>
      <c r="AM6616">
        <v>209.88</v>
      </c>
      <c r="AN6616">
        <v>3</v>
      </c>
      <c r="AO6616">
        <v>0</v>
      </c>
      <c r="AP6616">
        <v>35.679600000000001</v>
      </c>
      <c r="AQ6616">
        <f>YEAR(Table1[[#This Row],[Order Date]])</f>
        <v>2015</v>
      </c>
      <c r="AR6616" t="str">
        <f>TEXT(Table1[[#This Row],[Order Date]],"mmmm")</f>
        <v>April</v>
      </c>
      <c r="AS6616" t="str">
        <f>"Q"&amp;ROUNDUP(MONTH(Table1[[#This Row],[Order Date]])/3,0)</f>
        <v>Q2</v>
      </c>
      <c r="AT6616">
        <f>IF(Table1[[#This Row],[Sales]]=0,0,Table1[[#This Row],[Profit]]/Table1[[#This Row],[Sales]])</f>
        <v>0.17</v>
      </c>
    </row>
    <row r="6617" spans="22:46" x14ac:dyDescent="0.3">
      <c r="V6617">
        <v>6616</v>
      </c>
      <c r="W6617" t="s">
        <v>9784</v>
      </c>
      <c r="X6617" s="1">
        <v>42538</v>
      </c>
      <c r="Y6617" t="s">
        <v>3237</v>
      </c>
      <c r="Z6617" t="s">
        <v>207</v>
      </c>
      <c r="AA6617" t="s">
        <v>1541</v>
      </c>
      <c r="AB6617" t="s">
        <v>1542</v>
      </c>
      <c r="AC6617" t="s">
        <v>25</v>
      </c>
      <c r="AD6617" t="s">
        <v>26</v>
      </c>
      <c r="AE6617" t="s">
        <v>42</v>
      </c>
      <c r="AF6617" t="s">
        <v>43</v>
      </c>
      <c r="AG6617">
        <v>90045</v>
      </c>
      <c r="AH6617" t="s">
        <v>44</v>
      </c>
      <c r="AI6617" t="s">
        <v>7778</v>
      </c>
      <c r="AJ6617" t="s">
        <v>31</v>
      </c>
      <c r="AK6617" t="s">
        <v>32</v>
      </c>
      <c r="AL6617" t="s">
        <v>7779</v>
      </c>
      <c r="AM6617">
        <v>239.666</v>
      </c>
      <c r="AN6617">
        <v>2</v>
      </c>
      <c r="AO6617">
        <v>0.15</v>
      </c>
      <c r="AP6617">
        <v>14.098000000000001</v>
      </c>
      <c r="AQ6617">
        <f>YEAR(Table1[[#This Row],[Order Date]])</f>
        <v>2016</v>
      </c>
      <c r="AR6617" t="str">
        <f>TEXT(Table1[[#This Row],[Order Date]],"mmmm")</f>
        <v>June</v>
      </c>
      <c r="AS6617" t="str">
        <f>"Q"&amp;ROUNDUP(MONTH(Table1[[#This Row],[Order Date]])/3,0)</f>
        <v>Q2</v>
      </c>
      <c r="AT6617">
        <f>IF(Table1[[#This Row],[Sales]]=0,0,Table1[[#This Row],[Profit]]/Table1[[#This Row],[Sales]])</f>
        <v>5.8823529411764712E-2</v>
      </c>
    </row>
    <row r="6618" spans="22:46" x14ac:dyDescent="0.3">
      <c r="V6618">
        <v>6617</v>
      </c>
      <c r="W6618" t="s">
        <v>9784</v>
      </c>
      <c r="X6618" s="1">
        <v>42538</v>
      </c>
      <c r="Y6618" t="s">
        <v>3237</v>
      </c>
      <c r="Z6618" t="s">
        <v>207</v>
      </c>
      <c r="AA6618" t="s">
        <v>1541</v>
      </c>
      <c r="AB6618" t="s">
        <v>1542</v>
      </c>
      <c r="AC6618" t="s">
        <v>25</v>
      </c>
      <c r="AD6618" t="s">
        <v>26</v>
      </c>
      <c r="AE6618" t="s">
        <v>42</v>
      </c>
      <c r="AF6618" t="s">
        <v>43</v>
      </c>
      <c r="AG6618">
        <v>90045</v>
      </c>
      <c r="AH6618" t="s">
        <v>44</v>
      </c>
      <c r="AI6618" t="s">
        <v>6161</v>
      </c>
      <c r="AJ6618" t="s">
        <v>46</v>
      </c>
      <c r="AK6618" t="s">
        <v>47</v>
      </c>
      <c r="AL6618" t="s">
        <v>6162</v>
      </c>
      <c r="AM6618">
        <v>22.5</v>
      </c>
      <c r="AN6618">
        <v>6</v>
      </c>
      <c r="AO6618">
        <v>0</v>
      </c>
      <c r="AP6618">
        <v>10.8</v>
      </c>
      <c r="AQ6618">
        <f>YEAR(Table1[[#This Row],[Order Date]])</f>
        <v>2016</v>
      </c>
      <c r="AR6618" t="str">
        <f>TEXT(Table1[[#This Row],[Order Date]],"mmmm")</f>
        <v>June</v>
      </c>
      <c r="AS6618" t="str">
        <f>"Q"&amp;ROUNDUP(MONTH(Table1[[#This Row],[Order Date]])/3,0)</f>
        <v>Q2</v>
      </c>
      <c r="AT6618">
        <f>IF(Table1[[#This Row],[Sales]]=0,0,Table1[[#This Row],[Profit]]/Table1[[#This Row],[Sales]])</f>
        <v>0.48000000000000004</v>
      </c>
    </row>
    <row r="6619" spans="22:46" x14ac:dyDescent="0.3">
      <c r="V6619">
        <v>6618</v>
      </c>
      <c r="W6619" t="s">
        <v>9784</v>
      </c>
      <c r="X6619" s="1">
        <v>42538</v>
      </c>
      <c r="Y6619" t="s">
        <v>3237</v>
      </c>
      <c r="Z6619" t="s">
        <v>207</v>
      </c>
      <c r="AA6619" t="s">
        <v>1541</v>
      </c>
      <c r="AB6619" t="s">
        <v>1542</v>
      </c>
      <c r="AC6619" t="s">
        <v>25</v>
      </c>
      <c r="AD6619" t="s">
        <v>26</v>
      </c>
      <c r="AE6619" t="s">
        <v>42</v>
      </c>
      <c r="AF6619" t="s">
        <v>43</v>
      </c>
      <c r="AG6619">
        <v>90045</v>
      </c>
      <c r="AH6619" t="s">
        <v>44</v>
      </c>
      <c r="AI6619" t="s">
        <v>9321</v>
      </c>
      <c r="AJ6619" t="s">
        <v>46</v>
      </c>
      <c r="AK6619" t="s">
        <v>94</v>
      </c>
      <c r="AL6619" t="s">
        <v>9322</v>
      </c>
      <c r="AM6619">
        <v>219.84</v>
      </c>
      <c r="AN6619">
        <v>4</v>
      </c>
      <c r="AO6619">
        <v>0</v>
      </c>
      <c r="AP6619">
        <v>107.7216</v>
      </c>
      <c r="AQ6619">
        <f>YEAR(Table1[[#This Row],[Order Date]])</f>
        <v>2016</v>
      </c>
      <c r="AR6619" t="str">
        <f>TEXT(Table1[[#This Row],[Order Date]],"mmmm")</f>
        <v>June</v>
      </c>
      <c r="AS6619" t="str">
        <f>"Q"&amp;ROUNDUP(MONTH(Table1[[#This Row],[Order Date]])/3,0)</f>
        <v>Q2</v>
      </c>
      <c r="AT6619">
        <f>IF(Table1[[#This Row],[Sales]]=0,0,Table1[[#This Row],[Profit]]/Table1[[#This Row],[Sales]])</f>
        <v>0.49</v>
      </c>
    </row>
    <row r="6620" spans="22:46" x14ac:dyDescent="0.3">
      <c r="V6620">
        <v>6619</v>
      </c>
      <c r="W6620" t="s">
        <v>9785</v>
      </c>
      <c r="X6620" s="1">
        <v>42748</v>
      </c>
      <c r="Y6620" t="s">
        <v>6607</v>
      </c>
      <c r="Z6620" t="s">
        <v>22</v>
      </c>
      <c r="AA6620" t="s">
        <v>4134</v>
      </c>
      <c r="AB6620" t="s">
        <v>4135</v>
      </c>
      <c r="AC6620" t="s">
        <v>41</v>
      </c>
      <c r="AD6620" t="s">
        <v>26</v>
      </c>
      <c r="AE6620" t="s">
        <v>357</v>
      </c>
      <c r="AF6620" t="s">
        <v>672</v>
      </c>
      <c r="AG6620">
        <v>65807</v>
      </c>
      <c r="AH6620" t="s">
        <v>111</v>
      </c>
      <c r="AI6620" t="s">
        <v>6172</v>
      </c>
      <c r="AJ6620" t="s">
        <v>46</v>
      </c>
      <c r="AK6620" t="s">
        <v>94</v>
      </c>
      <c r="AL6620" t="s">
        <v>6173</v>
      </c>
      <c r="AM6620">
        <v>32.4</v>
      </c>
      <c r="AN6620">
        <v>5</v>
      </c>
      <c r="AO6620">
        <v>0</v>
      </c>
      <c r="AP6620">
        <v>15.552</v>
      </c>
      <c r="AQ6620">
        <f>YEAR(Table1[[#This Row],[Order Date]])</f>
        <v>2017</v>
      </c>
      <c r="AR6620" t="str">
        <f>TEXT(Table1[[#This Row],[Order Date]],"mmmm")</f>
        <v>January</v>
      </c>
      <c r="AS6620" t="str">
        <f>"Q"&amp;ROUNDUP(MONTH(Table1[[#This Row],[Order Date]])/3,0)</f>
        <v>Q1</v>
      </c>
      <c r="AT6620">
        <f>IF(Table1[[#This Row],[Sales]]=0,0,Table1[[#This Row],[Profit]]/Table1[[#This Row],[Sales]])</f>
        <v>0.48</v>
      </c>
    </row>
    <row r="6621" spans="22:46" x14ac:dyDescent="0.3">
      <c r="V6621">
        <v>6620</v>
      </c>
      <c r="W6621" t="s">
        <v>9785</v>
      </c>
      <c r="X6621" s="1">
        <v>42748</v>
      </c>
      <c r="Y6621" t="s">
        <v>6607</v>
      </c>
      <c r="Z6621" t="s">
        <v>22</v>
      </c>
      <c r="AA6621" t="s">
        <v>4134</v>
      </c>
      <c r="AB6621" t="s">
        <v>4135</v>
      </c>
      <c r="AC6621" t="s">
        <v>41</v>
      </c>
      <c r="AD6621" t="s">
        <v>26</v>
      </c>
      <c r="AE6621" t="s">
        <v>357</v>
      </c>
      <c r="AF6621" t="s">
        <v>672</v>
      </c>
      <c r="AG6621">
        <v>65807</v>
      </c>
      <c r="AH6621" t="s">
        <v>111</v>
      </c>
      <c r="AI6621" t="s">
        <v>9134</v>
      </c>
      <c r="AJ6621" t="s">
        <v>46</v>
      </c>
      <c r="AK6621" t="s">
        <v>70</v>
      </c>
      <c r="AL6621" t="s">
        <v>9135</v>
      </c>
      <c r="AM6621">
        <v>209.94</v>
      </c>
      <c r="AN6621">
        <v>6</v>
      </c>
      <c r="AO6621">
        <v>0</v>
      </c>
      <c r="AP6621">
        <v>54.584400000000002</v>
      </c>
      <c r="AQ6621">
        <f>YEAR(Table1[[#This Row],[Order Date]])</f>
        <v>2017</v>
      </c>
      <c r="AR6621" t="str">
        <f>TEXT(Table1[[#This Row],[Order Date]],"mmmm")</f>
        <v>January</v>
      </c>
      <c r="AS6621" t="str">
        <f>"Q"&amp;ROUNDUP(MONTH(Table1[[#This Row],[Order Date]])/3,0)</f>
        <v>Q1</v>
      </c>
      <c r="AT6621">
        <f>IF(Table1[[#This Row],[Sales]]=0,0,Table1[[#This Row],[Profit]]/Table1[[#This Row],[Sales]])</f>
        <v>0.26</v>
      </c>
    </row>
    <row r="6622" spans="22:46" x14ac:dyDescent="0.3">
      <c r="V6622">
        <v>6621</v>
      </c>
      <c r="W6622" t="s">
        <v>9785</v>
      </c>
      <c r="X6622" s="1">
        <v>42748</v>
      </c>
      <c r="Y6622" t="s">
        <v>6607</v>
      </c>
      <c r="Z6622" t="s">
        <v>22</v>
      </c>
      <c r="AA6622" t="s">
        <v>4134</v>
      </c>
      <c r="AB6622" t="s">
        <v>4135</v>
      </c>
      <c r="AC6622" t="s">
        <v>41</v>
      </c>
      <c r="AD6622" t="s">
        <v>26</v>
      </c>
      <c r="AE6622" t="s">
        <v>357</v>
      </c>
      <c r="AF6622" t="s">
        <v>672</v>
      </c>
      <c r="AG6622">
        <v>65807</v>
      </c>
      <c r="AH6622" t="s">
        <v>111</v>
      </c>
      <c r="AI6622" t="s">
        <v>2032</v>
      </c>
      <c r="AJ6622" t="s">
        <v>46</v>
      </c>
      <c r="AK6622" t="s">
        <v>651</v>
      </c>
      <c r="AL6622" t="s">
        <v>2033</v>
      </c>
      <c r="AM6622">
        <v>4164.05</v>
      </c>
      <c r="AN6622">
        <v>5</v>
      </c>
      <c r="AO6622">
        <v>0</v>
      </c>
      <c r="AP6622">
        <v>83.281000000000006</v>
      </c>
      <c r="AQ6622">
        <f>YEAR(Table1[[#This Row],[Order Date]])</f>
        <v>2017</v>
      </c>
      <c r="AR6622" t="str">
        <f>TEXT(Table1[[#This Row],[Order Date]],"mmmm")</f>
        <v>January</v>
      </c>
      <c r="AS6622" t="str">
        <f>"Q"&amp;ROUNDUP(MONTH(Table1[[#This Row],[Order Date]])/3,0)</f>
        <v>Q1</v>
      </c>
      <c r="AT6622">
        <f>IF(Table1[[#This Row],[Sales]]=0,0,Table1[[#This Row],[Profit]]/Table1[[#This Row],[Sales]])</f>
        <v>0.02</v>
      </c>
    </row>
    <row r="6623" spans="22:46" x14ac:dyDescent="0.3">
      <c r="V6623">
        <v>6622</v>
      </c>
      <c r="W6623" t="s">
        <v>9785</v>
      </c>
      <c r="X6623" s="1">
        <v>42748</v>
      </c>
      <c r="Y6623" t="s">
        <v>6607</v>
      </c>
      <c r="Z6623" t="s">
        <v>22</v>
      </c>
      <c r="AA6623" t="s">
        <v>4134</v>
      </c>
      <c r="AB6623" t="s">
        <v>4135</v>
      </c>
      <c r="AC6623" t="s">
        <v>41</v>
      </c>
      <c r="AD6623" t="s">
        <v>26</v>
      </c>
      <c r="AE6623" t="s">
        <v>357</v>
      </c>
      <c r="AF6623" t="s">
        <v>672</v>
      </c>
      <c r="AG6623">
        <v>65807</v>
      </c>
      <c r="AH6623" t="s">
        <v>111</v>
      </c>
      <c r="AI6623" t="s">
        <v>7410</v>
      </c>
      <c r="AJ6623" t="s">
        <v>31</v>
      </c>
      <c r="AK6623" t="s">
        <v>32</v>
      </c>
      <c r="AL6623" t="s">
        <v>7411</v>
      </c>
      <c r="AM6623">
        <v>212.94</v>
      </c>
      <c r="AN6623">
        <v>3</v>
      </c>
      <c r="AO6623">
        <v>0</v>
      </c>
      <c r="AP6623">
        <v>53.234999999999999</v>
      </c>
      <c r="AQ6623">
        <f>YEAR(Table1[[#This Row],[Order Date]])</f>
        <v>2017</v>
      </c>
      <c r="AR6623" t="str">
        <f>TEXT(Table1[[#This Row],[Order Date]],"mmmm")</f>
        <v>January</v>
      </c>
      <c r="AS6623" t="str">
        <f>"Q"&amp;ROUNDUP(MONTH(Table1[[#This Row],[Order Date]])/3,0)</f>
        <v>Q1</v>
      </c>
      <c r="AT6623">
        <f>IF(Table1[[#This Row],[Sales]]=0,0,Table1[[#This Row],[Profit]]/Table1[[#This Row],[Sales]])</f>
        <v>0.25</v>
      </c>
    </row>
    <row r="6624" spans="22:46" x14ac:dyDescent="0.3">
      <c r="V6624">
        <v>6623</v>
      </c>
      <c r="W6624" t="s">
        <v>9786</v>
      </c>
      <c r="X6624" s="1">
        <v>41888</v>
      </c>
      <c r="Y6624" s="1">
        <v>41891</v>
      </c>
      <c r="Z6624" t="s">
        <v>207</v>
      </c>
      <c r="AA6624" t="s">
        <v>9787</v>
      </c>
      <c r="AB6624" t="s">
        <v>9788</v>
      </c>
      <c r="AC6624" t="s">
        <v>41</v>
      </c>
      <c r="AD6624" t="s">
        <v>26</v>
      </c>
      <c r="AE6624" t="s">
        <v>136</v>
      </c>
      <c r="AF6624" t="s">
        <v>43</v>
      </c>
      <c r="AG6624">
        <v>94109</v>
      </c>
      <c r="AH6624" t="s">
        <v>44</v>
      </c>
      <c r="AI6624" t="s">
        <v>66</v>
      </c>
      <c r="AJ6624" t="s">
        <v>31</v>
      </c>
      <c r="AK6624" t="s">
        <v>67</v>
      </c>
      <c r="AL6624" t="s">
        <v>68</v>
      </c>
      <c r="AM6624">
        <v>41.88</v>
      </c>
      <c r="AN6624">
        <v>6</v>
      </c>
      <c r="AO6624">
        <v>0</v>
      </c>
      <c r="AP6624">
        <v>12.145200000000001</v>
      </c>
      <c r="AQ6624">
        <f>YEAR(Table1[[#This Row],[Order Date]])</f>
        <v>2014</v>
      </c>
      <c r="AR6624" t="str">
        <f>TEXT(Table1[[#This Row],[Order Date]],"mmmm")</f>
        <v>September</v>
      </c>
      <c r="AS6624" t="str">
        <f>"Q"&amp;ROUNDUP(MONTH(Table1[[#This Row],[Order Date]])/3,0)</f>
        <v>Q3</v>
      </c>
      <c r="AT6624">
        <f>IF(Table1[[#This Row],[Sales]]=0,0,Table1[[#This Row],[Profit]]/Table1[[#This Row],[Sales]])</f>
        <v>0.28999999999999998</v>
      </c>
    </row>
    <row r="6625" spans="22:46" x14ac:dyDescent="0.3">
      <c r="V6625">
        <v>6624</v>
      </c>
      <c r="W6625" t="s">
        <v>9786</v>
      </c>
      <c r="X6625" s="1">
        <v>41888</v>
      </c>
      <c r="Y6625" s="1">
        <v>41891</v>
      </c>
      <c r="Z6625" t="s">
        <v>207</v>
      </c>
      <c r="AA6625" t="s">
        <v>9787</v>
      </c>
      <c r="AB6625" t="s">
        <v>9788</v>
      </c>
      <c r="AC6625" t="s">
        <v>41</v>
      </c>
      <c r="AD6625" t="s">
        <v>26</v>
      </c>
      <c r="AE6625" t="s">
        <v>136</v>
      </c>
      <c r="AF6625" t="s">
        <v>43</v>
      </c>
      <c r="AG6625">
        <v>94109</v>
      </c>
      <c r="AH6625" t="s">
        <v>44</v>
      </c>
      <c r="AI6625" t="s">
        <v>2511</v>
      </c>
      <c r="AJ6625" t="s">
        <v>46</v>
      </c>
      <c r="AK6625" t="s">
        <v>47</v>
      </c>
      <c r="AL6625" t="s">
        <v>2512</v>
      </c>
      <c r="AM6625">
        <v>58.48</v>
      </c>
      <c r="AN6625">
        <v>8</v>
      </c>
      <c r="AO6625">
        <v>0</v>
      </c>
      <c r="AP6625">
        <v>27.485600000000002</v>
      </c>
      <c r="AQ6625">
        <f>YEAR(Table1[[#This Row],[Order Date]])</f>
        <v>2014</v>
      </c>
      <c r="AR6625" t="str">
        <f>TEXT(Table1[[#This Row],[Order Date]],"mmmm")</f>
        <v>September</v>
      </c>
      <c r="AS6625" t="str">
        <f>"Q"&amp;ROUNDUP(MONTH(Table1[[#This Row],[Order Date]])/3,0)</f>
        <v>Q3</v>
      </c>
      <c r="AT6625">
        <f>IF(Table1[[#This Row],[Sales]]=0,0,Table1[[#This Row],[Profit]]/Table1[[#This Row],[Sales]])</f>
        <v>0.47000000000000003</v>
      </c>
    </row>
    <row r="6626" spans="22:46" x14ac:dyDescent="0.3">
      <c r="V6626">
        <v>6625</v>
      </c>
      <c r="W6626" t="s">
        <v>9789</v>
      </c>
      <c r="X6626" s="1">
        <v>42023</v>
      </c>
      <c r="Y6626" t="s">
        <v>5509</v>
      </c>
      <c r="Z6626" t="s">
        <v>51</v>
      </c>
      <c r="AA6626" t="s">
        <v>3779</v>
      </c>
      <c r="AB6626" t="s">
        <v>3780</v>
      </c>
      <c r="AC6626" t="s">
        <v>25</v>
      </c>
      <c r="AD6626" t="s">
        <v>26</v>
      </c>
      <c r="AE6626" t="s">
        <v>9790</v>
      </c>
      <c r="AF6626" t="s">
        <v>110</v>
      </c>
      <c r="AG6626">
        <v>77590</v>
      </c>
      <c r="AH6626" t="s">
        <v>111</v>
      </c>
      <c r="AI6626" t="s">
        <v>5446</v>
      </c>
      <c r="AJ6626" t="s">
        <v>31</v>
      </c>
      <c r="AK6626" t="s">
        <v>57</v>
      </c>
      <c r="AL6626" t="s">
        <v>5447</v>
      </c>
      <c r="AM6626">
        <v>102.438</v>
      </c>
      <c r="AN6626">
        <v>1</v>
      </c>
      <c r="AO6626">
        <v>0.3</v>
      </c>
      <c r="AP6626">
        <v>-13.1706</v>
      </c>
      <c r="AQ6626">
        <f>YEAR(Table1[[#This Row],[Order Date]])</f>
        <v>2015</v>
      </c>
      <c r="AR6626" t="str">
        <f>TEXT(Table1[[#This Row],[Order Date]],"mmmm")</f>
        <v>January</v>
      </c>
      <c r="AS6626" t="str">
        <f>"Q"&amp;ROUNDUP(MONTH(Table1[[#This Row],[Order Date]])/3,0)</f>
        <v>Q1</v>
      </c>
      <c r="AT6626">
        <f>IF(Table1[[#This Row],[Sales]]=0,0,Table1[[#This Row],[Profit]]/Table1[[#This Row],[Sales]])</f>
        <v>-0.12857142857142856</v>
      </c>
    </row>
    <row r="6627" spans="22:46" x14ac:dyDescent="0.3">
      <c r="V6627">
        <v>6626</v>
      </c>
      <c r="W6627" t="s">
        <v>9789</v>
      </c>
      <c r="X6627" s="1">
        <v>42023</v>
      </c>
      <c r="Y6627" t="s">
        <v>5509</v>
      </c>
      <c r="Z6627" t="s">
        <v>51</v>
      </c>
      <c r="AA6627" t="s">
        <v>3779</v>
      </c>
      <c r="AB6627" t="s">
        <v>3780</v>
      </c>
      <c r="AC6627" t="s">
        <v>25</v>
      </c>
      <c r="AD6627" t="s">
        <v>26</v>
      </c>
      <c r="AE6627" t="s">
        <v>9790</v>
      </c>
      <c r="AF6627" t="s">
        <v>110</v>
      </c>
      <c r="AG6627">
        <v>77590</v>
      </c>
      <c r="AH6627" t="s">
        <v>111</v>
      </c>
      <c r="AI6627" t="s">
        <v>6825</v>
      </c>
      <c r="AJ6627" t="s">
        <v>31</v>
      </c>
      <c r="AK6627" t="s">
        <v>35</v>
      </c>
      <c r="AL6627" t="s">
        <v>6826</v>
      </c>
      <c r="AM6627">
        <v>199.304</v>
      </c>
      <c r="AN6627">
        <v>4</v>
      </c>
      <c r="AO6627">
        <v>0.3</v>
      </c>
      <c r="AP6627">
        <v>-8.5416000000000007</v>
      </c>
      <c r="AQ6627">
        <f>YEAR(Table1[[#This Row],[Order Date]])</f>
        <v>2015</v>
      </c>
      <c r="AR6627" t="str">
        <f>TEXT(Table1[[#This Row],[Order Date]],"mmmm")</f>
        <v>January</v>
      </c>
      <c r="AS6627" t="str">
        <f>"Q"&amp;ROUNDUP(MONTH(Table1[[#This Row],[Order Date]])/3,0)</f>
        <v>Q1</v>
      </c>
      <c r="AT6627">
        <f>IF(Table1[[#This Row],[Sales]]=0,0,Table1[[#This Row],[Profit]]/Table1[[#This Row],[Sales]])</f>
        <v>-4.2857142857142858E-2</v>
      </c>
    </row>
    <row r="6628" spans="22:46" x14ac:dyDescent="0.3">
      <c r="V6628">
        <v>6627</v>
      </c>
      <c r="W6628" t="s">
        <v>9791</v>
      </c>
      <c r="X6628" s="1">
        <v>41987</v>
      </c>
      <c r="Y6628" t="s">
        <v>3754</v>
      </c>
      <c r="Z6628" t="s">
        <v>51</v>
      </c>
      <c r="AA6628" t="s">
        <v>4559</v>
      </c>
      <c r="AB6628" t="s">
        <v>4560</v>
      </c>
      <c r="AC6628" t="s">
        <v>25</v>
      </c>
      <c r="AD6628" t="s">
        <v>26</v>
      </c>
      <c r="AE6628" t="s">
        <v>300</v>
      </c>
      <c r="AF6628" t="s">
        <v>301</v>
      </c>
      <c r="AG6628">
        <v>10024</v>
      </c>
      <c r="AH6628" t="s">
        <v>160</v>
      </c>
      <c r="AI6628" t="s">
        <v>7968</v>
      </c>
      <c r="AJ6628" t="s">
        <v>73</v>
      </c>
      <c r="AK6628" t="s">
        <v>768</v>
      </c>
      <c r="AL6628" t="s">
        <v>7969</v>
      </c>
      <c r="AM6628">
        <v>6999.96</v>
      </c>
      <c r="AN6628">
        <v>4</v>
      </c>
      <c r="AO6628">
        <v>0</v>
      </c>
      <c r="AP6628">
        <v>2239.9872</v>
      </c>
      <c r="AQ6628">
        <f>YEAR(Table1[[#This Row],[Order Date]])</f>
        <v>2014</v>
      </c>
      <c r="AR6628" t="str">
        <f>TEXT(Table1[[#This Row],[Order Date]],"mmmm")</f>
        <v>December</v>
      </c>
      <c r="AS6628" t="str">
        <f>"Q"&amp;ROUNDUP(MONTH(Table1[[#This Row],[Order Date]])/3,0)</f>
        <v>Q4</v>
      </c>
      <c r="AT6628">
        <f>IF(Table1[[#This Row],[Sales]]=0,0,Table1[[#This Row],[Profit]]/Table1[[#This Row],[Sales]])</f>
        <v>0.32</v>
      </c>
    </row>
    <row r="6629" spans="22:46" x14ac:dyDescent="0.3">
      <c r="V6629">
        <v>6628</v>
      </c>
      <c r="W6629" t="s">
        <v>9792</v>
      </c>
      <c r="X6629" s="1">
        <v>41782</v>
      </c>
      <c r="Y6629" t="s">
        <v>2270</v>
      </c>
      <c r="Z6629" t="s">
        <v>51</v>
      </c>
      <c r="AA6629" t="s">
        <v>5334</v>
      </c>
      <c r="AB6629" t="s">
        <v>5335</v>
      </c>
      <c r="AC6629" t="s">
        <v>25</v>
      </c>
      <c r="AD6629" t="s">
        <v>26</v>
      </c>
      <c r="AE6629" t="s">
        <v>4639</v>
      </c>
      <c r="AF6629" t="s">
        <v>100</v>
      </c>
      <c r="AG6629">
        <v>98006</v>
      </c>
      <c r="AH6629" t="s">
        <v>44</v>
      </c>
      <c r="AI6629" t="s">
        <v>464</v>
      </c>
      <c r="AJ6629" t="s">
        <v>46</v>
      </c>
      <c r="AK6629" t="s">
        <v>94</v>
      </c>
      <c r="AL6629" t="s">
        <v>465</v>
      </c>
      <c r="AM6629">
        <v>12.96</v>
      </c>
      <c r="AN6629">
        <v>2</v>
      </c>
      <c r="AO6629">
        <v>0</v>
      </c>
      <c r="AP6629">
        <v>6.2207999999999997</v>
      </c>
      <c r="AQ6629">
        <f>YEAR(Table1[[#This Row],[Order Date]])</f>
        <v>2014</v>
      </c>
      <c r="AR6629" t="str">
        <f>TEXT(Table1[[#This Row],[Order Date]],"mmmm")</f>
        <v>May</v>
      </c>
      <c r="AS6629" t="str">
        <f>"Q"&amp;ROUNDUP(MONTH(Table1[[#This Row],[Order Date]])/3,0)</f>
        <v>Q2</v>
      </c>
      <c r="AT6629">
        <f>IF(Table1[[#This Row],[Sales]]=0,0,Table1[[#This Row],[Profit]]/Table1[[#This Row],[Sales]])</f>
        <v>0.47999999999999993</v>
      </c>
    </row>
    <row r="6630" spans="22:46" x14ac:dyDescent="0.3">
      <c r="V6630">
        <v>6629</v>
      </c>
      <c r="W6630" t="s">
        <v>9793</v>
      </c>
      <c r="X6630" s="1">
        <v>42266</v>
      </c>
      <c r="Y6630" t="s">
        <v>2188</v>
      </c>
      <c r="Z6630" t="s">
        <v>22</v>
      </c>
      <c r="AA6630" t="s">
        <v>5190</v>
      </c>
      <c r="AB6630" t="s">
        <v>5191</v>
      </c>
      <c r="AC6630" t="s">
        <v>25</v>
      </c>
      <c r="AD6630" t="s">
        <v>26</v>
      </c>
      <c r="AE6630" t="s">
        <v>300</v>
      </c>
      <c r="AF6630" t="s">
        <v>301</v>
      </c>
      <c r="AG6630">
        <v>10024</v>
      </c>
      <c r="AH6630" t="s">
        <v>160</v>
      </c>
      <c r="AI6630" t="s">
        <v>1040</v>
      </c>
      <c r="AJ6630" t="s">
        <v>73</v>
      </c>
      <c r="AK6630" t="s">
        <v>74</v>
      </c>
      <c r="AL6630" t="s">
        <v>1041</v>
      </c>
      <c r="AM6630">
        <v>279.86</v>
      </c>
      <c r="AN6630">
        <v>14</v>
      </c>
      <c r="AO6630">
        <v>0</v>
      </c>
      <c r="AP6630">
        <v>134.33279999999999</v>
      </c>
      <c r="AQ6630">
        <f>YEAR(Table1[[#This Row],[Order Date]])</f>
        <v>2015</v>
      </c>
      <c r="AR6630" t="str">
        <f>TEXT(Table1[[#This Row],[Order Date]],"mmmm")</f>
        <v>September</v>
      </c>
      <c r="AS6630" t="str">
        <f>"Q"&amp;ROUNDUP(MONTH(Table1[[#This Row],[Order Date]])/3,0)</f>
        <v>Q3</v>
      </c>
      <c r="AT6630">
        <f>IF(Table1[[#This Row],[Sales]]=0,0,Table1[[#This Row],[Profit]]/Table1[[#This Row],[Sales]])</f>
        <v>0.47999999999999993</v>
      </c>
    </row>
    <row r="6631" spans="22:46" x14ac:dyDescent="0.3">
      <c r="V6631">
        <v>6630</v>
      </c>
      <c r="W6631" t="s">
        <v>9794</v>
      </c>
      <c r="X6631" s="1">
        <v>42279</v>
      </c>
      <c r="Y6631" s="1">
        <v>42165</v>
      </c>
      <c r="Z6631" t="s">
        <v>51</v>
      </c>
      <c r="AA6631" t="s">
        <v>4459</v>
      </c>
      <c r="AB6631" t="s">
        <v>4460</v>
      </c>
      <c r="AC6631" t="s">
        <v>108</v>
      </c>
      <c r="AD6631" t="s">
        <v>26</v>
      </c>
      <c r="AE6631" t="s">
        <v>9795</v>
      </c>
      <c r="AF6631" t="s">
        <v>92</v>
      </c>
      <c r="AG6631">
        <v>27893</v>
      </c>
      <c r="AH6631" t="s">
        <v>29</v>
      </c>
      <c r="AI6631" t="s">
        <v>5316</v>
      </c>
      <c r="AJ6631" t="s">
        <v>46</v>
      </c>
      <c r="AK6631" t="s">
        <v>77</v>
      </c>
      <c r="AL6631" t="s">
        <v>5317</v>
      </c>
      <c r="AM6631">
        <v>7.38</v>
      </c>
      <c r="AN6631">
        <v>5</v>
      </c>
      <c r="AO6631">
        <v>0.7</v>
      </c>
      <c r="AP6631">
        <v>-5.4119999999999999</v>
      </c>
      <c r="AQ6631">
        <f>YEAR(Table1[[#This Row],[Order Date]])</f>
        <v>2015</v>
      </c>
      <c r="AR6631" t="str">
        <f>TEXT(Table1[[#This Row],[Order Date]],"mmmm")</f>
        <v>October</v>
      </c>
      <c r="AS6631" t="str">
        <f>"Q"&amp;ROUNDUP(MONTH(Table1[[#This Row],[Order Date]])/3,0)</f>
        <v>Q4</v>
      </c>
      <c r="AT6631">
        <f>IF(Table1[[#This Row],[Sales]]=0,0,Table1[[#This Row],[Profit]]/Table1[[#This Row],[Sales]])</f>
        <v>-0.73333333333333328</v>
      </c>
    </row>
    <row r="6632" spans="22:46" x14ac:dyDescent="0.3">
      <c r="V6632">
        <v>6631</v>
      </c>
      <c r="W6632" t="s">
        <v>9796</v>
      </c>
      <c r="X6632" s="1">
        <v>42729</v>
      </c>
      <c r="Y6632" t="s">
        <v>4352</v>
      </c>
      <c r="Z6632" t="s">
        <v>51</v>
      </c>
      <c r="AA6632" t="s">
        <v>5385</v>
      </c>
      <c r="AB6632" t="s">
        <v>5386</v>
      </c>
      <c r="AC6632" t="s">
        <v>25</v>
      </c>
      <c r="AD6632" t="s">
        <v>26</v>
      </c>
      <c r="AE6632" t="s">
        <v>99</v>
      </c>
      <c r="AF6632" t="s">
        <v>100</v>
      </c>
      <c r="AG6632">
        <v>98115</v>
      </c>
      <c r="AH6632" t="s">
        <v>44</v>
      </c>
      <c r="AI6632" t="s">
        <v>4443</v>
      </c>
      <c r="AJ6632" t="s">
        <v>31</v>
      </c>
      <c r="AK6632" t="s">
        <v>35</v>
      </c>
      <c r="AL6632" t="s">
        <v>4444</v>
      </c>
      <c r="AM6632">
        <v>698.35199999999998</v>
      </c>
      <c r="AN6632">
        <v>3</v>
      </c>
      <c r="AO6632">
        <v>0.2</v>
      </c>
      <c r="AP6632">
        <v>52.376399999999997</v>
      </c>
      <c r="AQ6632">
        <f>YEAR(Table1[[#This Row],[Order Date]])</f>
        <v>2016</v>
      </c>
      <c r="AR6632" t="str">
        <f>TEXT(Table1[[#This Row],[Order Date]],"mmmm")</f>
        <v>December</v>
      </c>
      <c r="AS6632" t="str">
        <f>"Q"&amp;ROUNDUP(MONTH(Table1[[#This Row],[Order Date]])/3,0)</f>
        <v>Q4</v>
      </c>
      <c r="AT6632">
        <f>IF(Table1[[#This Row],[Sales]]=0,0,Table1[[#This Row],[Profit]]/Table1[[#This Row],[Sales]])</f>
        <v>7.4999999999999997E-2</v>
      </c>
    </row>
    <row r="6633" spans="22:46" x14ac:dyDescent="0.3">
      <c r="V6633">
        <v>6632</v>
      </c>
      <c r="W6633" t="s">
        <v>9796</v>
      </c>
      <c r="X6633" s="1">
        <v>42729</v>
      </c>
      <c r="Y6633" t="s">
        <v>4352</v>
      </c>
      <c r="Z6633" t="s">
        <v>51</v>
      </c>
      <c r="AA6633" t="s">
        <v>5385</v>
      </c>
      <c r="AB6633" t="s">
        <v>5386</v>
      </c>
      <c r="AC6633" t="s">
        <v>25</v>
      </c>
      <c r="AD6633" t="s">
        <v>26</v>
      </c>
      <c r="AE6633" t="s">
        <v>99</v>
      </c>
      <c r="AF6633" t="s">
        <v>100</v>
      </c>
      <c r="AG6633">
        <v>98115</v>
      </c>
      <c r="AH6633" t="s">
        <v>44</v>
      </c>
      <c r="AI6633" t="s">
        <v>4976</v>
      </c>
      <c r="AJ6633" t="s">
        <v>31</v>
      </c>
      <c r="AK6633" t="s">
        <v>57</v>
      </c>
      <c r="AL6633" t="s">
        <v>4977</v>
      </c>
      <c r="AM6633">
        <v>1747.25</v>
      </c>
      <c r="AN6633">
        <v>5</v>
      </c>
      <c r="AO6633">
        <v>0</v>
      </c>
      <c r="AP6633">
        <v>629.01</v>
      </c>
      <c r="AQ6633">
        <f>YEAR(Table1[[#This Row],[Order Date]])</f>
        <v>2016</v>
      </c>
      <c r="AR6633" t="str">
        <f>TEXT(Table1[[#This Row],[Order Date]],"mmmm")</f>
        <v>December</v>
      </c>
      <c r="AS6633" t="str">
        <f>"Q"&amp;ROUNDUP(MONTH(Table1[[#This Row],[Order Date]])/3,0)</f>
        <v>Q4</v>
      </c>
      <c r="AT6633">
        <f>IF(Table1[[#This Row],[Sales]]=0,0,Table1[[#This Row],[Profit]]/Table1[[#This Row],[Sales]])</f>
        <v>0.36</v>
      </c>
    </row>
    <row r="6634" spans="22:46" x14ac:dyDescent="0.3">
      <c r="V6634">
        <v>6633</v>
      </c>
      <c r="W6634" t="s">
        <v>9797</v>
      </c>
      <c r="X6634" s="1">
        <v>42496</v>
      </c>
      <c r="Y6634" s="1">
        <v>42587</v>
      </c>
      <c r="Z6634" t="s">
        <v>22</v>
      </c>
      <c r="AA6634" t="s">
        <v>5084</v>
      </c>
      <c r="AB6634" t="s">
        <v>5085</v>
      </c>
      <c r="AC6634" t="s">
        <v>108</v>
      </c>
      <c r="AD6634" t="s">
        <v>26</v>
      </c>
      <c r="AE6634" t="s">
        <v>357</v>
      </c>
      <c r="AF6634" t="s">
        <v>672</v>
      </c>
      <c r="AG6634">
        <v>65807</v>
      </c>
      <c r="AH6634" t="s">
        <v>111</v>
      </c>
      <c r="AI6634" t="s">
        <v>5993</v>
      </c>
      <c r="AJ6634" t="s">
        <v>46</v>
      </c>
      <c r="AK6634" t="s">
        <v>80</v>
      </c>
      <c r="AL6634" t="s">
        <v>5994</v>
      </c>
      <c r="AM6634">
        <v>54.48</v>
      </c>
      <c r="AN6634">
        <v>1</v>
      </c>
      <c r="AO6634">
        <v>0</v>
      </c>
      <c r="AP6634">
        <v>15.2544</v>
      </c>
      <c r="AQ6634">
        <f>YEAR(Table1[[#This Row],[Order Date]])</f>
        <v>2016</v>
      </c>
      <c r="AR6634" t="str">
        <f>TEXT(Table1[[#This Row],[Order Date]],"mmmm")</f>
        <v>May</v>
      </c>
      <c r="AS6634" t="str">
        <f>"Q"&amp;ROUNDUP(MONTH(Table1[[#This Row],[Order Date]])/3,0)</f>
        <v>Q2</v>
      </c>
      <c r="AT6634">
        <f>IF(Table1[[#This Row],[Sales]]=0,0,Table1[[#This Row],[Profit]]/Table1[[#This Row],[Sales]])</f>
        <v>0.28000000000000003</v>
      </c>
    </row>
    <row r="6635" spans="22:46" x14ac:dyDescent="0.3">
      <c r="V6635">
        <v>6634</v>
      </c>
      <c r="W6635" t="s">
        <v>9798</v>
      </c>
      <c r="X6635" s="1">
        <v>42667</v>
      </c>
      <c r="Y6635" t="s">
        <v>3075</v>
      </c>
      <c r="Z6635" t="s">
        <v>1450</v>
      </c>
      <c r="AA6635" t="s">
        <v>1909</v>
      </c>
      <c r="AB6635" t="s">
        <v>1910</v>
      </c>
      <c r="AC6635" t="s">
        <v>25</v>
      </c>
      <c r="AD6635" t="s">
        <v>26</v>
      </c>
      <c r="AE6635" t="s">
        <v>136</v>
      </c>
      <c r="AF6635" t="s">
        <v>43</v>
      </c>
      <c r="AG6635">
        <v>94109</v>
      </c>
      <c r="AH6635" t="s">
        <v>44</v>
      </c>
      <c r="AI6635" t="s">
        <v>2874</v>
      </c>
      <c r="AJ6635" t="s">
        <v>73</v>
      </c>
      <c r="AK6635" t="s">
        <v>176</v>
      </c>
      <c r="AL6635" t="s">
        <v>2875</v>
      </c>
      <c r="AM6635">
        <v>199.99</v>
      </c>
      <c r="AN6635">
        <v>1</v>
      </c>
      <c r="AO6635">
        <v>0</v>
      </c>
      <c r="AP6635">
        <v>85.995699999999999</v>
      </c>
      <c r="AQ6635">
        <f>YEAR(Table1[[#This Row],[Order Date]])</f>
        <v>2016</v>
      </c>
      <c r="AR6635" t="str">
        <f>TEXT(Table1[[#This Row],[Order Date]],"mmmm")</f>
        <v>October</v>
      </c>
      <c r="AS6635" t="str">
        <f>"Q"&amp;ROUNDUP(MONTH(Table1[[#This Row],[Order Date]])/3,0)</f>
        <v>Q4</v>
      </c>
      <c r="AT6635">
        <f>IF(Table1[[#This Row],[Sales]]=0,0,Table1[[#This Row],[Profit]]/Table1[[#This Row],[Sales]])</f>
        <v>0.43</v>
      </c>
    </row>
    <row r="6636" spans="22:46" x14ac:dyDescent="0.3">
      <c r="V6636">
        <v>6635</v>
      </c>
      <c r="W6636" t="s">
        <v>9799</v>
      </c>
      <c r="X6636" s="1">
        <v>42861</v>
      </c>
      <c r="Y6636" s="1">
        <v>42891</v>
      </c>
      <c r="Z6636" t="s">
        <v>1450</v>
      </c>
      <c r="AA6636" t="s">
        <v>4430</v>
      </c>
      <c r="AB6636" t="s">
        <v>4431</v>
      </c>
      <c r="AC6636" t="s">
        <v>25</v>
      </c>
      <c r="AD6636" t="s">
        <v>26</v>
      </c>
      <c r="AE6636" t="s">
        <v>528</v>
      </c>
      <c r="AF6636" t="s">
        <v>92</v>
      </c>
      <c r="AG6636">
        <v>28205</v>
      </c>
      <c r="AH6636" t="s">
        <v>29</v>
      </c>
      <c r="AI6636" t="s">
        <v>1558</v>
      </c>
      <c r="AJ6636" t="s">
        <v>46</v>
      </c>
      <c r="AK6636" t="s">
        <v>77</v>
      </c>
      <c r="AL6636" t="s">
        <v>1559</v>
      </c>
      <c r="AM6636">
        <v>68.540999999999997</v>
      </c>
      <c r="AN6636">
        <v>11</v>
      </c>
      <c r="AO6636">
        <v>0.7</v>
      </c>
      <c r="AP6636">
        <v>-52.548099999999998</v>
      </c>
      <c r="AQ6636">
        <f>YEAR(Table1[[#This Row],[Order Date]])</f>
        <v>2017</v>
      </c>
      <c r="AR6636" t="str">
        <f>TEXT(Table1[[#This Row],[Order Date]],"mmmm")</f>
        <v>May</v>
      </c>
      <c r="AS6636" t="str">
        <f>"Q"&amp;ROUNDUP(MONTH(Table1[[#This Row],[Order Date]])/3,0)</f>
        <v>Q2</v>
      </c>
      <c r="AT6636">
        <f>IF(Table1[[#This Row],[Sales]]=0,0,Table1[[#This Row],[Profit]]/Table1[[#This Row],[Sales]])</f>
        <v>-0.76666666666666672</v>
      </c>
    </row>
    <row r="6637" spans="22:46" x14ac:dyDescent="0.3">
      <c r="V6637">
        <v>6636</v>
      </c>
      <c r="W6637" t="s">
        <v>9799</v>
      </c>
      <c r="X6637" s="1">
        <v>42861</v>
      </c>
      <c r="Y6637" s="1">
        <v>42891</v>
      </c>
      <c r="Z6637" t="s">
        <v>1450</v>
      </c>
      <c r="AA6637" t="s">
        <v>4430</v>
      </c>
      <c r="AB6637" t="s">
        <v>4431</v>
      </c>
      <c r="AC6637" t="s">
        <v>25</v>
      </c>
      <c r="AD6637" t="s">
        <v>26</v>
      </c>
      <c r="AE6637" t="s">
        <v>528</v>
      </c>
      <c r="AF6637" t="s">
        <v>92</v>
      </c>
      <c r="AG6637">
        <v>28205</v>
      </c>
      <c r="AH6637" t="s">
        <v>29</v>
      </c>
      <c r="AI6637" t="s">
        <v>211</v>
      </c>
      <c r="AJ6637" t="s">
        <v>73</v>
      </c>
      <c r="AK6637" t="s">
        <v>74</v>
      </c>
      <c r="AL6637" t="s">
        <v>212</v>
      </c>
      <c r="AM6637">
        <v>627.16800000000001</v>
      </c>
      <c r="AN6637">
        <v>4</v>
      </c>
      <c r="AO6637">
        <v>0.2</v>
      </c>
      <c r="AP6637">
        <v>70.556399999999996</v>
      </c>
      <c r="AQ6637">
        <f>YEAR(Table1[[#This Row],[Order Date]])</f>
        <v>2017</v>
      </c>
      <c r="AR6637" t="str">
        <f>TEXT(Table1[[#This Row],[Order Date]],"mmmm")</f>
        <v>May</v>
      </c>
      <c r="AS6637" t="str">
        <f>"Q"&amp;ROUNDUP(MONTH(Table1[[#This Row],[Order Date]])/3,0)</f>
        <v>Q2</v>
      </c>
      <c r="AT6637">
        <f>IF(Table1[[#This Row],[Sales]]=0,0,Table1[[#This Row],[Profit]]/Table1[[#This Row],[Sales]])</f>
        <v>0.11249999999999999</v>
      </c>
    </row>
    <row r="6638" spans="22:46" x14ac:dyDescent="0.3">
      <c r="V6638">
        <v>6637</v>
      </c>
      <c r="W6638" t="s">
        <v>9799</v>
      </c>
      <c r="X6638" s="1">
        <v>42861</v>
      </c>
      <c r="Y6638" s="1">
        <v>42891</v>
      </c>
      <c r="Z6638" t="s">
        <v>1450</v>
      </c>
      <c r="AA6638" t="s">
        <v>4430</v>
      </c>
      <c r="AB6638" t="s">
        <v>4431</v>
      </c>
      <c r="AC6638" t="s">
        <v>25</v>
      </c>
      <c r="AD6638" t="s">
        <v>26</v>
      </c>
      <c r="AE6638" t="s">
        <v>528</v>
      </c>
      <c r="AF6638" t="s">
        <v>92</v>
      </c>
      <c r="AG6638">
        <v>28205</v>
      </c>
      <c r="AH6638" t="s">
        <v>29</v>
      </c>
      <c r="AI6638" t="s">
        <v>2544</v>
      </c>
      <c r="AJ6638" t="s">
        <v>46</v>
      </c>
      <c r="AK6638" t="s">
        <v>47</v>
      </c>
      <c r="AL6638" t="s">
        <v>2545</v>
      </c>
      <c r="AM6638">
        <v>122.12</v>
      </c>
      <c r="AN6638">
        <v>5</v>
      </c>
      <c r="AO6638">
        <v>0.2</v>
      </c>
      <c r="AP6638">
        <v>39.689</v>
      </c>
      <c r="AQ6638">
        <f>YEAR(Table1[[#This Row],[Order Date]])</f>
        <v>2017</v>
      </c>
      <c r="AR6638" t="str">
        <f>TEXT(Table1[[#This Row],[Order Date]],"mmmm")</f>
        <v>May</v>
      </c>
      <c r="AS6638" t="str">
        <f>"Q"&amp;ROUNDUP(MONTH(Table1[[#This Row],[Order Date]])/3,0)</f>
        <v>Q2</v>
      </c>
      <c r="AT6638">
        <f>IF(Table1[[#This Row],[Sales]]=0,0,Table1[[#This Row],[Profit]]/Table1[[#This Row],[Sales]])</f>
        <v>0.32500000000000001</v>
      </c>
    </row>
    <row r="6639" spans="22:46" x14ac:dyDescent="0.3">
      <c r="V6639">
        <v>6638</v>
      </c>
      <c r="W6639" t="s">
        <v>9800</v>
      </c>
      <c r="X6639" s="1">
        <v>43066</v>
      </c>
      <c r="Y6639" t="s">
        <v>3067</v>
      </c>
      <c r="Z6639" t="s">
        <v>22</v>
      </c>
      <c r="AA6639" t="s">
        <v>2458</v>
      </c>
      <c r="AB6639" t="s">
        <v>2459</v>
      </c>
      <c r="AC6639" t="s">
        <v>25</v>
      </c>
      <c r="AD6639" t="s">
        <v>26</v>
      </c>
      <c r="AE6639" t="s">
        <v>300</v>
      </c>
      <c r="AF6639" t="s">
        <v>301</v>
      </c>
      <c r="AG6639">
        <v>10011</v>
      </c>
      <c r="AH6639" t="s">
        <v>160</v>
      </c>
      <c r="AI6639" t="s">
        <v>1650</v>
      </c>
      <c r="AJ6639" t="s">
        <v>46</v>
      </c>
      <c r="AK6639" t="s">
        <v>70</v>
      </c>
      <c r="AL6639" t="s">
        <v>1651</v>
      </c>
      <c r="AM6639">
        <v>6.99</v>
      </c>
      <c r="AN6639">
        <v>3</v>
      </c>
      <c r="AO6639">
        <v>0</v>
      </c>
      <c r="AP6639">
        <v>2.0270999999999999</v>
      </c>
      <c r="AQ6639">
        <f>YEAR(Table1[[#This Row],[Order Date]])</f>
        <v>2017</v>
      </c>
      <c r="AR6639" t="str">
        <f>TEXT(Table1[[#This Row],[Order Date]],"mmmm")</f>
        <v>November</v>
      </c>
      <c r="AS6639" t="str">
        <f>"Q"&amp;ROUNDUP(MONTH(Table1[[#This Row],[Order Date]])/3,0)</f>
        <v>Q4</v>
      </c>
      <c r="AT6639">
        <f>IF(Table1[[#This Row],[Sales]]=0,0,Table1[[#This Row],[Profit]]/Table1[[#This Row],[Sales]])</f>
        <v>0.28999999999999998</v>
      </c>
    </row>
    <row r="6640" spans="22:46" x14ac:dyDescent="0.3">
      <c r="V6640">
        <v>6639</v>
      </c>
      <c r="W6640" t="s">
        <v>9800</v>
      </c>
      <c r="X6640" s="1">
        <v>43066</v>
      </c>
      <c r="Y6640" t="s">
        <v>3067</v>
      </c>
      <c r="Z6640" t="s">
        <v>22</v>
      </c>
      <c r="AA6640" t="s">
        <v>2458</v>
      </c>
      <c r="AB6640" t="s">
        <v>2459</v>
      </c>
      <c r="AC6640" t="s">
        <v>25</v>
      </c>
      <c r="AD6640" t="s">
        <v>26</v>
      </c>
      <c r="AE6640" t="s">
        <v>300</v>
      </c>
      <c r="AF6640" t="s">
        <v>301</v>
      </c>
      <c r="AG6640">
        <v>10011</v>
      </c>
      <c r="AH6640" t="s">
        <v>160</v>
      </c>
      <c r="AI6640" t="s">
        <v>6475</v>
      </c>
      <c r="AJ6640" t="s">
        <v>46</v>
      </c>
      <c r="AK6640" t="s">
        <v>77</v>
      </c>
      <c r="AL6640" t="s">
        <v>6476</v>
      </c>
      <c r="AM6640">
        <v>107.42400000000001</v>
      </c>
      <c r="AN6640">
        <v>6</v>
      </c>
      <c r="AO6640">
        <v>0.2</v>
      </c>
      <c r="AP6640">
        <v>36.255600000000001</v>
      </c>
      <c r="AQ6640">
        <f>YEAR(Table1[[#This Row],[Order Date]])</f>
        <v>2017</v>
      </c>
      <c r="AR6640" t="str">
        <f>TEXT(Table1[[#This Row],[Order Date]],"mmmm")</f>
        <v>November</v>
      </c>
      <c r="AS6640" t="str">
        <f>"Q"&amp;ROUNDUP(MONTH(Table1[[#This Row],[Order Date]])/3,0)</f>
        <v>Q4</v>
      </c>
      <c r="AT6640">
        <f>IF(Table1[[#This Row],[Sales]]=0,0,Table1[[#This Row],[Profit]]/Table1[[#This Row],[Sales]])</f>
        <v>0.33749999999999997</v>
      </c>
    </row>
    <row r="6641" spans="22:46" x14ac:dyDescent="0.3">
      <c r="V6641">
        <v>6640</v>
      </c>
      <c r="W6641" t="s">
        <v>9801</v>
      </c>
      <c r="X6641" s="1">
        <v>41943</v>
      </c>
      <c r="Y6641" s="1">
        <v>41681</v>
      </c>
      <c r="Z6641" t="s">
        <v>22</v>
      </c>
      <c r="AA6641" t="s">
        <v>3021</v>
      </c>
      <c r="AB6641" t="s">
        <v>3022</v>
      </c>
      <c r="AC6641" t="s">
        <v>41</v>
      </c>
      <c r="AD6641" t="s">
        <v>26</v>
      </c>
      <c r="AE6641" t="s">
        <v>2972</v>
      </c>
      <c r="AF6641" t="s">
        <v>564</v>
      </c>
      <c r="AG6641">
        <v>44052</v>
      </c>
      <c r="AH6641" t="s">
        <v>160</v>
      </c>
      <c r="AI6641" t="s">
        <v>5549</v>
      </c>
      <c r="AJ6641" t="s">
        <v>31</v>
      </c>
      <c r="AK6641" t="s">
        <v>57</v>
      </c>
      <c r="AL6641" t="s">
        <v>5550</v>
      </c>
      <c r="AM6641">
        <v>1421.664</v>
      </c>
      <c r="AN6641">
        <v>8</v>
      </c>
      <c r="AO6641">
        <v>0.4</v>
      </c>
      <c r="AP6641">
        <v>-734.52639999999997</v>
      </c>
      <c r="AQ6641">
        <f>YEAR(Table1[[#This Row],[Order Date]])</f>
        <v>2014</v>
      </c>
      <c r="AR6641" t="str">
        <f>TEXT(Table1[[#This Row],[Order Date]],"mmmm")</f>
        <v>October</v>
      </c>
      <c r="AS6641" t="str">
        <f>"Q"&amp;ROUNDUP(MONTH(Table1[[#This Row],[Order Date]])/3,0)</f>
        <v>Q4</v>
      </c>
      <c r="AT6641">
        <f>IF(Table1[[#This Row],[Sales]]=0,0,Table1[[#This Row],[Profit]]/Table1[[#This Row],[Sales]])</f>
        <v>-0.51666666666666661</v>
      </c>
    </row>
    <row r="6642" spans="22:46" x14ac:dyDescent="0.3">
      <c r="V6642">
        <v>6641</v>
      </c>
      <c r="W6642" t="s">
        <v>9802</v>
      </c>
      <c r="X6642" s="1">
        <v>42952</v>
      </c>
      <c r="Y6642" s="1">
        <v>42986</v>
      </c>
      <c r="Z6642" t="s">
        <v>51</v>
      </c>
      <c r="AA6642" t="s">
        <v>264</v>
      </c>
      <c r="AB6642" t="s">
        <v>265</v>
      </c>
      <c r="AC6642" t="s">
        <v>25</v>
      </c>
      <c r="AD6642" t="s">
        <v>26</v>
      </c>
      <c r="AE6642" t="s">
        <v>4914</v>
      </c>
      <c r="AF6642" t="s">
        <v>287</v>
      </c>
      <c r="AG6642">
        <v>46203</v>
      </c>
      <c r="AH6642" t="s">
        <v>111</v>
      </c>
      <c r="AI6642" t="s">
        <v>2367</v>
      </c>
      <c r="AJ6642" t="s">
        <v>46</v>
      </c>
      <c r="AK6642" t="s">
        <v>77</v>
      </c>
      <c r="AL6642" t="s">
        <v>2368</v>
      </c>
      <c r="AM6642">
        <v>125.88</v>
      </c>
      <c r="AN6642">
        <v>6</v>
      </c>
      <c r="AO6642">
        <v>0</v>
      </c>
      <c r="AP6642">
        <v>60.422400000000003</v>
      </c>
      <c r="AQ6642">
        <f>YEAR(Table1[[#This Row],[Order Date]])</f>
        <v>2017</v>
      </c>
      <c r="AR6642" t="str">
        <f>TEXT(Table1[[#This Row],[Order Date]],"mmmm")</f>
        <v>August</v>
      </c>
      <c r="AS6642" t="str">
        <f>"Q"&amp;ROUNDUP(MONTH(Table1[[#This Row],[Order Date]])/3,0)</f>
        <v>Q3</v>
      </c>
      <c r="AT6642">
        <f>IF(Table1[[#This Row],[Sales]]=0,0,Table1[[#This Row],[Profit]]/Table1[[#This Row],[Sales]])</f>
        <v>0.48000000000000004</v>
      </c>
    </row>
    <row r="6643" spans="22:46" x14ac:dyDescent="0.3">
      <c r="V6643">
        <v>6642</v>
      </c>
      <c r="W6643" t="s">
        <v>9802</v>
      </c>
      <c r="X6643" s="1">
        <v>42952</v>
      </c>
      <c r="Y6643" s="1">
        <v>42986</v>
      </c>
      <c r="Z6643" t="s">
        <v>51</v>
      </c>
      <c r="AA6643" t="s">
        <v>264</v>
      </c>
      <c r="AB6643" t="s">
        <v>265</v>
      </c>
      <c r="AC6643" t="s">
        <v>25</v>
      </c>
      <c r="AD6643" t="s">
        <v>26</v>
      </c>
      <c r="AE6643" t="s">
        <v>4914</v>
      </c>
      <c r="AF6643" t="s">
        <v>287</v>
      </c>
      <c r="AG6643">
        <v>46203</v>
      </c>
      <c r="AH6643" t="s">
        <v>111</v>
      </c>
      <c r="AI6643" t="s">
        <v>3014</v>
      </c>
      <c r="AJ6643" t="s">
        <v>73</v>
      </c>
      <c r="AK6643" t="s">
        <v>176</v>
      </c>
      <c r="AL6643" t="s">
        <v>3015</v>
      </c>
      <c r="AM6643">
        <v>79.78</v>
      </c>
      <c r="AN6643">
        <v>2</v>
      </c>
      <c r="AO6643">
        <v>0</v>
      </c>
      <c r="AP6643">
        <v>29.518599999999999</v>
      </c>
      <c r="AQ6643">
        <f>YEAR(Table1[[#This Row],[Order Date]])</f>
        <v>2017</v>
      </c>
      <c r="AR6643" t="str">
        <f>TEXT(Table1[[#This Row],[Order Date]],"mmmm")</f>
        <v>August</v>
      </c>
      <c r="AS6643" t="str">
        <f>"Q"&amp;ROUNDUP(MONTH(Table1[[#This Row],[Order Date]])/3,0)</f>
        <v>Q3</v>
      </c>
      <c r="AT6643">
        <f>IF(Table1[[#This Row],[Sales]]=0,0,Table1[[#This Row],[Profit]]/Table1[[#This Row],[Sales]])</f>
        <v>0.37</v>
      </c>
    </row>
    <row r="6644" spans="22:46" x14ac:dyDescent="0.3">
      <c r="V6644">
        <v>6643</v>
      </c>
      <c r="W6644" t="s">
        <v>9802</v>
      </c>
      <c r="X6644" s="1">
        <v>42952</v>
      </c>
      <c r="Y6644" s="1">
        <v>42986</v>
      </c>
      <c r="Z6644" t="s">
        <v>51</v>
      </c>
      <c r="AA6644" t="s">
        <v>264</v>
      </c>
      <c r="AB6644" t="s">
        <v>265</v>
      </c>
      <c r="AC6644" t="s">
        <v>25</v>
      </c>
      <c r="AD6644" t="s">
        <v>26</v>
      </c>
      <c r="AE6644" t="s">
        <v>4914</v>
      </c>
      <c r="AF6644" t="s">
        <v>287</v>
      </c>
      <c r="AG6644">
        <v>46203</v>
      </c>
      <c r="AH6644" t="s">
        <v>111</v>
      </c>
      <c r="AI6644" t="s">
        <v>9240</v>
      </c>
      <c r="AJ6644" t="s">
        <v>46</v>
      </c>
      <c r="AK6644" t="s">
        <v>47</v>
      </c>
      <c r="AL6644" t="s">
        <v>9241</v>
      </c>
      <c r="AM6644">
        <v>133.19999999999999</v>
      </c>
      <c r="AN6644">
        <v>9</v>
      </c>
      <c r="AO6644">
        <v>0</v>
      </c>
      <c r="AP6644">
        <v>66.599999999999994</v>
      </c>
      <c r="AQ6644">
        <f>YEAR(Table1[[#This Row],[Order Date]])</f>
        <v>2017</v>
      </c>
      <c r="AR6644" t="str">
        <f>TEXT(Table1[[#This Row],[Order Date]],"mmmm")</f>
        <v>August</v>
      </c>
      <c r="AS6644" t="str">
        <f>"Q"&amp;ROUNDUP(MONTH(Table1[[#This Row],[Order Date]])/3,0)</f>
        <v>Q3</v>
      </c>
      <c r="AT6644">
        <f>IF(Table1[[#This Row],[Sales]]=0,0,Table1[[#This Row],[Profit]]/Table1[[#This Row],[Sales]])</f>
        <v>0.5</v>
      </c>
    </row>
    <row r="6645" spans="22:46" x14ac:dyDescent="0.3">
      <c r="V6645">
        <v>6644</v>
      </c>
      <c r="W6645" t="s">
        <v>9803</v>
      </c>
      <c r="X6645" s="1">
        <v>42226</v>
      </c>
      <c r="Y6645" t="s">
        <v>990</v>
      </c>
      <c r="Z6645" t="s">
        <v>51</v>
      </c>
      <c r="AA6645" t="s">
        <v>5662</v>
      </c>
      <c r="AB6645" t="s">
        <v>5663</v>
      </c>
      <c r="AC6645" t="s">
        <v>25</v>
      </c>
      <c r="AD6645" t="s">
        <v>26</v>
      </c>
      <c r="AE6645" t="s">
        <v>5142</v>
      </c>
      <c r="AF6645" t="s">
        <v>474</v>
      </c>
      <c r="AG6645">
        <v>97756</v>
      </c>
      <c r="AH6645" t="s">
        <v>44</v>
      </c>
      <c r="AI6645" t="s">
        <v>3629</v>
      </c>
      <c r="AJ6645" t="s">
        <v>73</v>
      </c>
      <c r="AK6645" t="s">
        <v>74</v>
      </c>
      <c r="AL6645" t="s">
        <v>3630</v>
      </c>
      <c r="AM6645">
        <v>438.36799999999999</v>
      </c>
      <c r="AN6645">
        <v>4</v>
      </c>
      <c r="AO6645">
        <v>0.2</v>
      </c>
      <c r="AP6645">
        <v>38.357199999999999</v>
      </c>
      <c r="AQ6645">
        <f>YEAR(Table1[[#This Row],[Order Date]])</f>
        <v>2015</v>
      </c>
      <c r="AR6645" t="str">
        <f>TEXT(Table1[[#This Row],[Order Date]],"mmmm")</f>
        <v>August</v>
      </c>
      <c r="AS6645" t="str">
        <f>"Q"&amp;ROUNDUP(MONTH(Table1[[#This Row],[Order Date]])/3,0)</f>
        <v>Q3</v>
      </c>
      <c r="AT6645">
        <f>IF(Table1[[#This Row],[Sales]]=0,0,Table1[[#This Row],[Profit]]/Table1[[#This Row],[Sales]])</f>
        <v>8.7499999999999994E-2</v>
      </c>
    </row>
    <row r="6646" spans="22:46" x14ac:dyDescent="0.3">
      <c r="V6646">
        <v>6645</v>
      </c>
      <c r="W6646" t="s">
        <v>9803</v>
      </c>
      <c r="X6646" s="1">
        <v>42226</v>
      </c>
      <c r="Y6646" t="s">
        <v>990</v>
      </c>
      <c r="Z6646" t="s">
        <v>51</v>
      </c>
      <c r="AA6646" t="s">
        <v>5662</v>
      </c>
      <c r="AB6646" t="s">
        <v>5663</v>
      </c>
      <c r="AC6646" t="s">
        <v>25</v>
      </c>
      <c r="AD6646" t="s">
        <v>26</v>
      </c>
      <c r="AE6646" t="s">
        <v>5142</v>
      </c>
      <c r="AF6646" t="s">
        <v>474</v>
      </c>
      <c r="AG6646">
        <v>97756</v>
      </c>
      <c r="AH6646" t="s">
        <v>44</v>
      </c>
      <c r="AI6646" t="s">
        <v>3430</v>
      </c>
      <c r="AJ6646" t="s">
        <v>73</v>
      </c>
      <c r="AK6646" t="s">
        <v>74</v>
      </c>
      <c r="AL6646" t="s">
        <v>3431</v>
      </c>
      <c r="AM6646">
        <v>139.94399999999999</v>
      </c>
      <c r="AN6646">
        <v>7</v>
      </c>
      <c r="AO6646">
        <v>0.2</v>
      </c>
      <c r="AP6646">
        <v>-31.487400000000001</v>
      </c>
      <c r="AQ6646">
        <f>YEAR(Table1[[#This Row],[Order Date]])</f>
        <v>2015</v>
      </c>
      <c r="AR6646" t="str">
        <f>TEXT(Table1[[#This Row],[Order Date]],"mmmm")</f>
        <v>August</v>
      </c>
      <c r="AS6646" t="str">
        <f>"Q"&amp;ROUNDUP(MONTH(Table1[[#This Row],[Order Date]])/3,0)</f>
        <v>Q3</v>
      </c>
      <c r="AT6646">
        <f>IF(Table1[[#This Row],[Sales]]=0,0,Table1[[#This Row],[Profit]]/Table1[[#This Row],[Sales]])</f>
        <v>-0.22500000000000003</v>
      </c>
    </row>
    <row r="6647" spans="22:46" x14ac:dyDescent="0.3">
      <c r="V6647">
        <v>6646</v>
      </c>
      <c r="W6647" t="s">
        <v>9803</v>
      </c>
      <c r="X6647" s="1">
        <v>42226</v>
      </c>
      <c r="Y6647" t="s">
        <v>990</v>
      </c>
      <c r="Z6647" t="s">
        <v>51</v>
      </c>
      <c r="AA6647" t="s">
        <v>5662</v>
      </c>
      <c r="AB6647" t="s">
        <v>5663</v>
      </c>
      <c r="AC6647" t="s">
        <v>25</v>
      </c>
      <c r="AD6647" t="s">
        <v>26</v>
      </c>
      <c r="AE6647" t="s">
        <v>5142</v>
      </c>
      <c r="AF6647" t="s">
        <v>474</v>
      </c>
      <c r="AG6647">
        <v>97756</v>
      </c>
      <c r="AH6647" t="s">
        <v>44</v>
      </c>
      <c r="AI6647" t="s">
        <v>2566</v>
      </c>
      <c r="AJ6647" t="s">
        <v>46</v>
      </c>
      <c r="AK6647" t="s">
        <v>80</v>
      </c>
      <c r="AL6647" t="s">
        <v>2567</v>
      </c>
      <c r="AM6647">
        <v>133.47200000000001</v>
      </c>
      <c r="AN6647">
        <v>4</v>
      </c>
      <c r="AO6647">
        <v>0.2</v>
      </c>
      <c r="AP6647">
        <v>15.015599999999999</v>
      </c>
      <c r="AQ6647">
        <f>YEAR(Table1[[#This Row],[Order Date]])</f>
        <v>2015</v>
      </c>
      <c r="AR6647" t="str">
        <f>TEXT(Table1[[#This Row],[Order Date]],"mmmm")</f>
        <v>August</v>
      </c>
      <c r="AS6647" t="str">
        <f>"Q"&amp;ROUNDUP(MONTH(Table1[[#This Row],[Order Date]])/3,0)</f>
        <v>Q3</v>
      </c>
      <c r="AT6647">
        <f>IF(Table1[[#This Row],[Sales]]=0,0,Table1[[#This Row],[Profit]]/Table1[[#This Row],[Sales]])</f>
        <v>0.11249999999999999</v>
      </c>
    </row>
    <row r="6648" spans="22:46" x14ac:dyDescent="0.3">
      <c r="V6648">
        <v>6647</v>
      </c>
      <c r="W6648" t="s">
        <v>9804</v>
      </c>
      <c r="X6648" s="1">
        <v>42719</v>
      </c>
      <c r="Y6648" t="s">
        <v>7629</v>
      </c>
      <c r="Z6648" t="s">
        <v>51</v>
      </c>
      <c r="AA6648" t="s">
        <v>4597</v>
      </c>
      <c r="AB6648" t="s">
        <v>4598</v>
      </c>
      <c r="AC6648" t="s">
        <v>108</v>
      </c>
      <c r="AD6648" t="s">
        <v>26</v>
      </c>
      <c r="AE6648" t="s">
        <v>357</v>
      </c>
      <c r="AF6648" t="s">
        <v>474</v>
      </c>
      <c r="AG6648">
        <v>97477</v>
      </c>
      <c r="AH6648" t="s">
        <v>44</v>
      </c>
      <c r="AI6648" t="s">
        <v>1019</v>
      </c>
      <c r="AJ6648" t="s">
        <v>31</v>
      </c>
      <c r="AK6648" t="s">
        <v>57</v>
      </c>
      <c r="AL6648" t="s">
        <v>1020</v>
      </c>
      <c r="AM6648">
        <v>564.19500000000005</v>
      </c>
      <c r="AN6648">
        <v>3</v>
      </c>
      <c r="AO6648">
        <v>0.5</v>
      </c>
      <c r="AP6648">
        <v>-304.6653</v>
      </c>
      <c r="AQ6648">
        <f>YEAR(Table1[[#This Row],[Order Date]])</f>
        <v>2016</v>
      </c>
      <c r="AR6648" t="str">
        <f>TEXT(Table1[[#This Row],[Order Date]],"mmmm")</f>
        <v>December</v>
      </c>
      <c r="AS6648" t="str">
        <f>"Q"&amp;ROUNDUP(MONTH(Table1[[#This Row],[Order Date]])/3,0)</f>
        <v>Q4</v>
      </c>
      <c r="AT6648">
        <f>IF(Table1[[#This Row],[Sales]]=0,0,Table1[[#This Row],[Profit]]/Table1[[#This Row],[Sales]])</f>
        <v>-0.53999999999999992</v>
      </c>
    </row>
    <row r="6649" spans="22:46" x14ac:dyDescent="0.3">
      <c r="V6649">
        <v>6648</v>
      </c>
      <c r="W6649" t="s">
        <v>9804</v>
      </c>
      <c r="X6649" s="1">
        <v>42719</v>
      </c>
      <c r="Y6649" t="s">
        <v>7629</v>
      </c>
      <c r="Z6649" t="s">
        <v>51</v>
      </c>
      <c r="AA6649" t="s">
        <v>4597</v>
      </c>
      <c r="AB6649" t="s">
        <v>4598</v>
      </c>
      <c r="AC6649" t="s">
        <v>108</v>
      </c>
      <c r="AD6649" t="s">
        <v>26</v>
      </c>
      <c r="AE6649" t="s">
        <v>357</v>
      </c>
      <c r="AF6649" t="s">
        <v>474</v>
      </c>
      <c r="AG6649">
        <v>97477</v>
      </c>
      <c r="AH6649" t="s">
        <v>44</v>
      </c>
      <c r="AI6649" t="s">
        <v>5993</v>
      </c>
      <c r="AJ6649" t="s">
        <v>46</v>
      </c>
      <c r="AK6649" t="s">
        <v>80</v>
      </c>
      <c r="AL6649" t="s">
        <v>5994</v>
      </c>
      <c r="AM6649">
        <v>87.168000000000006</v>
      </c>
      <c r="AN6649">
        <v>2</v>
      </c>
      <c r="AO6649">
        <v>0.2</v>
      </c>
      <c r="AP6649">
        <v>8.7167999999999992</v>
      </c>
      <c r="AQ6649">
        <f>YEAR(Table1[[#This Row],[Order Date]])</f>
        <v>2016</v>
      </c>
      <c r="AR6649" t="str">
        <f>TEXT(Table1[[#This Row],[Order Date]],"mmmm")</f>
        <v>December</v>
      </c>
      <c r="AS6649" t="str">
        <f>"Q"&amp;ROUNDUP(MONTH(Table1[[#This Row],[Order Date]])/3,0)</f>
        <v>Q4</v>
      </c>
      <c r="AT6649">
        <f>IF(Table1[[#This Row],[Sales]]=0,0,Table1[[#This Row],[Profit]]/Table1[[#This Row],[Sales]])</f>
        <v>9.9999999999999978E-2</v>
      </c>
    </row>
    <row r="6650" spans="22:46" x14ac:dyDescent="0.3">
      <c r="V6650">
        <v>6649</v>
      </c>
      <c r="W6650" t="s">
        <v>9805</v>
      </c>
      <c r="X6650" s="1">
        <v>42986</v>
      </c>
      <c r="Y6650" s="1">
        <v>43048</v>
      </c>
      <c r="Z6650" t="s">
        <v>207</v>
      </c>
      <c r="AA6650" t="s">
        <v>2715</v>
      </c>
      <c r="AB6650" t="s">
        <v>2716</v>
      </c>
      <c r="AC6650" t="s">
        <v>41</v>
      </c>
      <c r="AD6650" t="s">
        <v>26</v>
      </c>
      <c r="AE6650" t="s">
        <v>1265</v>
      </c>
      <c r="AF6650" t="s">
        <v>110</v>
      </c>
      <c r="AG6650">
        <v>76017</v>
      </c>
      <c r="AH6650" t="s">
        <v>111</v>
      </c>
      <c r="AI6650" t="s">
        <v>2062</v>
      </c>
      <c r="AJ6650" t="s">
        <v>46</v>
      </c>
      <c r="AK6650" t="s">
        <v>77</v>
      </c>
      <c r="AL6650" t="s">
        <v>2063</v>
      </c>
      <c r="AM6650">
        <v>42.616</v>
      </c>
      <c r="AN6650">
        <v>7</v>
      </c>
      <c r="AO6650">
        <v>0.8</v>
      </c>
      <c r="AP6650">
        <v>-68.185599999999994</v>
      </c>
      <c r="AQ6650">
        <f>YEAR(Table1[[#This Row],[Order Date]])</f>
        <v>2017</v>
      </c>
      <c r="AR6650" t="str">
        <f>TEXT(Table1[[#This Row],[Order Date]],"mmmm")</f>
        <v>September</v>
      </c>
      <c r="AS6650" t="str">
        <f>"Q"&amp;ROUNDUP(MONTH(Table1[[#This Row],[Order Date]])/3,0)</f>
        <v>Q3</v>
      </c>
      <c r="AT6650">
        <f>IF(Table1[[#This Row],[Sales]]=0,0,Table1[[#This Row],[Profit]]/Table1[[#This Row],[Sales]])</f>
        <v>-1.5999999999999999</v>
      </c>
    </row>
    <row r="6651" spans="22:46" x14ac:dyDescent="0.3">
      <c r="V6651">
        <v>6650</v>
      </c>
      <c r="W6651" t="s">
        <v>9805</v>
      </c>
      <c r="X6651" s="1">
        <v>42986</v>
      </c>
      <c r="Y6651" s="1">
        <v>43048</v>
      </c>
      <c r="Z6651" t="s">
        <v>207</v>
      </c>
      <c r="AA6651" t="s">
        <v>2715</v>
      </c>
      <c r="AB6651" t="s">
        <v>2716</v>
      </c>
      <c r="AC6651" t="s">
        <v>41</v>
      </c>
      <c r="AD6651" t="s">
        <v>26</v>
      </c>
      <c r="AE6651" t="s">
        <v>1265</v>
      </c>
      <c r="AF6651" t="s">
        <v>110</v>
      </c>
      <c r="AG6651">
        <v>76017</v>
      </c>
      <c r="AH6651" t="s">
        <v>111</v>
      </c>
      <c r="AI6651" t="s">
        <v>8417</v>
      </c>
      <c r="AJ6651" t="s">
        <v>73</v>
      </c>
      <c r="AK6651" t="s">
        <v>1363</v>
      </c>
      <c r="AL6651" t="s">
        <v>8418</v>
      </c>
      <c r="AM6651">
        <v>319.98399999999998</v>
      </c>
      <c r="AN6651">
        <v>2</v>
      </c>
      <c r="AO6651">
        <v>0.2</v>
      </c>
      <c r="AP6651">
        <v>107.99460000000001</v>
      </c>
      <c r="AQ6651">
        <f>YEAR(Table1[[#This Row],[Order Date]])</f>
        <v>2017</v>
      </c>
      <c r="AR6651" t="str">
        <f>TEXT(Table1[[#This Row],[Order Date]],"mmmm")</f>
        <v>September</v>
      </c>
      <c r="AS6651" t="str">
        <f>"Q"&amp;ROUNDUP(MONTH(Table1[[#This Row],[Order Date]])/3,0)</f>
        <v>Q3</v>
      </c>
      <c r="AT6651">
        <f>IF(Table1[[#This Row],[Sales]]=0,0,Table1[[#This Row],[Profit]]/Table1[[#This Row],[Sales]])</f>
        <v>0.33750000000000002</v>
      </c>
    </row>
    <row r="6652" spans="22:46" x14ac:dyDescent="0.3">
      <c r="V6652">
        <v>6651</v>
      </c>
      <c r="W6652" t="s">
        <v>9805</v>
      </c>
      <c r="X6652" s="1">
        <v>42986</v>
      </c>
      <c r="Y6652" s="1">
        <v>43048</v>
      </c>
      <c r="Z6652" t="s">
        <v>207</v>
      </c>
      <c r="AA6652" t="s">
        <v>2715</v>
      </c>
      <c r="AB6652" t="s">
        <v>2716</v>
      </c>
      <c r="AC6652" t="s">
        <v>41</v>
      </c>
      <c r="AD6652" t="s">
        <v>26</v>
      </c>
      <c r="AE6652" t="s">
        <v>1265</v>
      </c>
      <c r="AF6652" t="s">
        <v>110</v>
      </c>
      <c r="AG6652">
        <v>76017</v>
      </c>
      <c r="AH6652" t="s">
        <v>111</v>
      </c>
      <c r="AI6652" t="s">
        <v>1225</v>
      </c>
      <c r="AJ6652" t="s">
        <v>46</v>
      </c>
      <c r="AK6652" t="s">
        <v>303</v>
      </c>
      <c r="AL6652" t="s">
        <v>1226</v>
      </c>
      <c r="AM6652">
        <v>45.92</v>
      </c>
      <c r="AN6652">
        <v>5</v>
      </c>
      <c r="AO6652">
        <v>0.2</v>
      </c>
      <c r="AP6652">
        <v>15.497999999999999</v>
      </c>
      <c r="AQ6652">
        <f>YEAR(Table1[[#This Row],[Order Date]])</f>
        <v>2017</v>
      </c>
      <c r="AR6652" t="str">
        <f>TEXT(Table1[[#This Row],[Order Date]],"mmmm")</f>
        <v>September</v>
      </c>
      <c r="AS6652" t="str">
        <f>"Q"&amp;ROUNDUP(MONTH(Table1[[#This Row],[Order Date]])/3,0)</f>
        <v>Q3</v>
      </c>
      <c r="AT6652">
        <f>IF(Table1[[#This Row],[Sales]]=0,0,Table1[[#This Row],[Profit]]/Table1[[#This Row],[Sales]])</f>
        <v>0.33749999999999997</v>
      </c>
    </row>
    <row r="6653" spans="22:46" x14ac:dyDescent="0.3">
      <c r="V6653">
        <v>6652</v>
      </c>
      <c r="W6653" t="s">
        <v>9805</v>
      </c>
      <c r="X6653" s="1">
        <v>42986</v>
      </c>
      <c r="Y6653" s="1">
        <v>43048</v>
      </c>
      <c r="Z6653" t="s">
        <v>207</v>
      </c>
      <c r="AA6653" t="s">
        <v>2715</v>
      </c>
      <c r="AB6653" t="s">
        <v>2716</v>
      </c>
      <c r="AC6653" t="s">
        <v>41</v>
      </c>
      <c r="AD6653" t="s">
        <v>26</v>
      </c>
      <c r="AE6653" t="s">
        <v>1265</v>
      </c>
      <c r="AF6653" t="s">
        <v>110</v>
      </c>
      <c r="AG6653">
        <v>76017</v>
      </c>
      <c r="AH6653" t="s">
        <v>111</v>
      </c>
      <c r="AI6653" t="s">
        <v>3317</v>
      </c>
      <c r="AJ6653" t="s">
        <v>31</v>
      </c>
      <c r="AK6653" t="s">
        <v>67</v>
      </c>
      <c r="AL6653" t="s">
        <v>3318</v>
      </c>
      <c r="AM6653">
        <v>21.184000000000001</v>
      </c>
      <c r="AN6653">
        <v>2</v>
      </c>
      <c r="AO6653">
        <v>0.6</v>
      </c>
      <c r="AP6653">
        <v>-11.651199999999999</v>
      </c>
      <c r="AQ6653">
        <f>YEAR(Table1[[#This Row],[Order Date]])</f>
        <v>2017</v>
      </c>
      <c r="AR6653" t="str">
        <f>TEXT(Table1[[#This Row],[Order Date]],"mmmm")</f>
        <v>September</v>
      </c>
      <c r="AS6653" t="str">
        <f>"Q"&amp;ROUNDUP(MONTH(Table1[[#This Row],[Order Date]])/3,0)</f>
        <v>Q3</v>
      </c>
      <c r="AT6653">
        <f>IF(Table1[[#This Row],[Sales]]=0,0,Table1[[#This Row],[Profit]]/Table1[[#This Row],[Sales]])</f>
        <v>-0.54999999999999993</v>
      </c>
    </row>
    <row r="6654" spans="22:46" x14ac:dyDescent="0.3">
      <c r="V6654">
        <v>6653</v>
      </c>
      <c r="W6654" t="s">
        <v>9805</v>
      </c>
      <c r="X6654" s="1">
        <v>42986</v>
      </c>
      <c r="Y6654" s="1">
        <v>43048</v>
      </c>
      <c r="Z6654" t="s">
        <v>207</v>
      </c>
      <c r="AA6654" t="s">
        <v>2715</v>
      </c>
      <c r="AB6654" t="s">
        <v>2716</v>
      </c>
      <c r="AC6654" t="s">
        <v>41</v>
      </c>
      <c r="AD6654" t="s">
        <v>26</v>
      </c>
      <c r="AE6654" t="s">
        <v>1265</v>
      </c>
      <c r="AF6654" t="s">
        <v>110</v>
      </c>
      <c r="AG6654">
        <v>76017</v>
      </c>
      <c r="AH6654" t="s">
        <v>111</v>
      </c>
      <c r="AI6654" t="s">
        <v>869</v>
      </c>
      <c r="AJ6654" t="s">
        <v>46</v>
      </c>
      <c r="AK6654" t="s">
        <v>94</v>
      </c>
      <c r="AL6654" t="s">
        <v>870</v>
      </c>
      <c r="AM6654">
        <v>20.736000000000001</v>
      </c>
      <c r="AN6654">
        <v>4</v>
      </c>
      <c r="AO6654">
        <v>0.2</v>
      </c>
      <c r="AP6654">
        <v>7.2576000000000001</v>
      </c>
      <c r="AQ6654">
        <f>YEAR(Table1[[#This Row],[Order Date]])</f>
        <v>2017</v>
      </c>
      <c r="AR6654" t="str">
        <f>TEXT(Table1[[#This Row],[Order Date]],"mmmm")</f>
        <v>September</v>
      </c>
      <c r="AS6654" t="str">
        <f>"Q"&amp;ROUNDUP(MONTH(Table1[[#This Row],[Order Date]])/3,0)</f>
        <v>Q3</v>
      </c>
      <c r="AT6654">
        <f>IF(Table1[[#This Row],[Sales]]=0,0,Table1[[#This Row],[Profit]]/Table1[[#This Row],[Sales]])</f>
        <v>0.35</v>
      </c>
    </row>
    <row r="6655" spans="22:46" x14ac:dyDescent="0.3">
      <c r="V6655">
        <v>6654</v>
      </c>
      <c r="W6655" t="s">
        <v>9805</v>
      </c>
      <c r="X6655" s="1">
        <v>42986</v>
      </c>
      <c r="Y6655" s="1">
        <v>43048</v>
      </c>
      <c r="Z6655" t="s">
        <v>207</v>
      </c>
      <c r="AA6655" t="s">
        <v>2715</v>
      </c>
      <c r="AB6655" t="s">
        <v>2716</v>
      </c>
      <c r="AC6655" t="s">
        <v>41</v>
      </c>
      <c r="AD6655" t="s">
        <v>26</v>
      </c>
      <c r="AE6655" t="s">
        <v>1265</v>
      </c>
      <c r="AF6655" t="s">
        <v>110</v>
      </c>
      <c r="AG6655">
        <v>76017</v>
      </c>
      <c r="AH6655" t="s">
        <v>111</v>
      </c>
      <c r="AI6655" t="s">
        <v>7300</v>
      </c>
      <c r="AJ6655" t="s">
        <v>31</v>
      </c>
      <c r="AK6655" t="s">
        <v>35</v>
      </c>
      <c r="AL6655" t="s">
        <v>7301</v>
      </c>
      <c r="AM6655">
        <v>213.43</v>
      </c>
      <c r="AN6655">
        <v>5</v>
      </c>
      <c r="AO6655">
        <v>0.3</v>
      </c>
      <c r="AP6655">
        <v>-39.637</v>
      </c>
      <c r="AQ6655">
        <f>YEAR(Table1[[#This Row],[Order Date]])</f>
        <v>2017</v>
      </c>
      <c r="AR6655" t="str">
        <f>TEXT(Table1[[#This Row],[Order Date]],"mmmm")</f>
        <v>September</v>
      </c>
      <c r="AS6655" t="str">
        <f>"Q"&amp;ROUNDUP(MONTH(Table1[[#This Row],[Order Date]])/3,0)</f>
        <v>Q3</v>
      </c>
      <c r="AT6655">
        <f>IF(Table1[[#This Row],[Sales]]=0,0,Table1[[#This Row],[Profit]]/Table1[[#This Row],[Sales]])</f>
        <v>-0.18571428571428572</v>
      </c>
    </row>
    <row r="6656" spans="22:46" x14ac:dyDescent="0.3">
      <c r="V6656">
        <v>6655</v>
      </c>
      <c r="W6656" t="s">
        <v>9806</v>
      </c>
      <c r="X6656" s="1">
        <v>42786</v>
      </c>
      <c r="Y6656" t="s">
        <v>9807</v>
      </c>
      <c r="Z6656" t="s">
        <v>51</v>
      </c>
      <c r="AA6656" t="s">
        <v>4294</v>
      </c>
      <c r="AB6656" t="s">
        <v>4295</v>
      </c>
      <c r="AC6656" t="s">
        <v>108</v>
      </c>
      <c r="AD6656" t="s">
        <v>26</v>
      </c>
      <c r="AE6656" t="s">
        <v>348</v>
      </c>
      <c r="AF6656" t="s">
        <v>349</v>
      </c>
      <c r="AG6656">
        <v>85234</v>
      </c>
      <c r="AH6656" t="s">
        <v>44</v>
      </c>
      <c r="AI6656" t="s">
        <v>3844</v>
      </c>
      <c r="AJ6656" t="s">
        <v>73</v>
      </c>
      <c r="AK6656" t="s">
        <v>74</v>
      </c>
      <c r="AL6656" t="s">
        <v>3845</v>
      </c>
      <c r="AM6656">
        <v>333.57600000000002</v>
      </c>
      <c r="AN6656">
        <v>3</v>
      </c>
      <c r="AO6656">
        <v>0.2</v>
      </c>
      <c r="AP6656">
        <v>25.0182</v>
      </c>
      <c r="AQ6656">
        <f>YEAR(Table1[[#This Row],[Order Date]])</f>
        <v>2017</v>
      </c>
      <c r="AR6656" t="str">
        <f>TEXT(Table1[[#This Row],[Order Date]],"mmmm")</f>
        <v>February</v>
      </c>
      <c r="AS6656" t="str">
        <f>"Q"&amp;ROUNDUP(MONTH(Table1[[#This Row],[Order Date]])/3,0)</f>
        <v>Q1</v>
      </c>
      <c r="AT6656">
        <f>IF(Table1[[#This Row],[Sales]]=0,0,Table1[[#This Row],[Profit]]/Table1[[#This Row],[Sales]])</f>
        <v>7.4999999999999997E-2</v>
      </c>
    </row>
    <row r="6657" spans="22:46" x14ac:dyDescent="0.3">
      <c r="V6657">
        <v>6656</v>
      </c>
      <c r="W6657" t="s">
        <v>9806</v>
      </c>
      <c r="X6657" s="1">
        <v>42786</v>
      </c>
      <c r="Y6657" t="s">
        <v>9807</v>
      </c>
      <c r="Z6657" t="s">
        <v>51</v>
      </c>
      <c r="AA6657" t="s">
        <v>4294</v>
      </c>
      <c r="AB6657" t="s">
        <v>4295</v>
      </c>
      <c r="AC6657" t="s">
        <v>108</v>
      </c>
      <c r="AD6657" t="s">
        <v>26</v>
      </c>
      <c r="AE6657" t="s">
        <v>348</v>
      </c>
      <c r="AF6657" t="s">
        <v>349</v>
      </c>
      <c r="AG6657">
        <v>85234</v>
      </c>
      <c r="AH6657" t="s">
        <v>44</v>
      </c>
      <c r="AI6657" t="s">
        <v>5533</v>
      </c>
      <c r="AJ6657" t="s">
        <v>73</v>
      </c>
      <c r="AK6657" t="s">
        <v>176</v>
      </c>
      <c r="AL6657" t="s">
        <v>5534</v>
      </c>
      <c r="AM6657">
        <v>31.992000000000001</v>
      </c>
      <c r="AN6657">
        <v>1</v>
      </c>
      <c r="AO6657">
        <v>0.2</v>
      </c>
      <c r="AP6657">
        <v>4.7988</v>
      </c>
      <c r="AQ6657">
        <f>YEAR(Table1[[#This Row],[Order Date]])</f>
        <v>2017</v>
      </c>
      <c r="AR6657" t="str">
        <f>TEXT(Table1[[#This Row],[Order Date]],"mmmm")</f>
        <v>February</v>
      </c>
      <c r="AS6657" t="str">
        <f>"Q"&amp;ROUNDUP(MONTH(Table1[[#This Row],[Order Date]])/3,0)</f>
        <v>Q1</v>
      </c>
      <c r="AT6657">
        <f>IF(Table1[[#This Row],[Sales]]=0,0,Table1[[#This Row],[Profit]]/Table1[[#This Row],[Sales]])</f>
        <v>0.15</v>
      </c>
    </row>
    <row r="6658" spans="22:46" x14ac:dyDescent="0.3">
      <c r="V6658">
        <v>6657</v>
      </c>
      <c r="W6658" t="s">
        <v>9806</v>
      </c>
      <c r="X6658" s="1">
        <v>42786</v>
      </c>
      <c r="Y6658" t="s">
        <v>9807</v>
      </c>
      <c r="Z6658" t="s">
        <v>51</v>
      </c>
      <c r="AA6658" t="s">
        <v>4294</v>
      </c>
      <c r="AB6658" t="s">
        <v>4295</v>
      </c>
      <c r="AC6658" t="s">
        <v>108</v>
      </c>
      <c r="AD6658" t="s">
        <v>26</v>
      </c>
      <c r="AE6658" t="s">
        <v>348</v>
      </c>
      <c r="AF6658" t="s">
        <v>349</v>
      </c>
      <c r="AG6658">
        <v>85234</v>
      </c>
      <c r="AH6658" t="s">
        <v>44</v>
      </c>
      <c r="AI6658" t="s">
        <v>3998</v>
      </c>
      <c r="AJ6658" t="s">
        <v>46</v>
      </c>
      <c r="AK6658" t="s">
        <v>60</v>
      </c>
      <c r="AL6658" t="s">
        <v>3999</v>
      </c>
      <c r="AM6658">
        <v>51.167999999999999</v>
      </c>
      <c r="AN6658">
        <v>2</v>
      </c>
      <c r="AO6658">
        <v>0.2</v>
      </c>
      <c r="AP6658">
        <v>-6.3959999999999999</v>
      </c>
      <c r="AQ6658">
        <f>YEAR(Table1[[#This Row],[Order Date]])</f>
        <v>2017</v>
      </c>
      <c r="AR6658" t="str">
        <f>TEXT(Table1[[#This Row],[Order Date]],"mmmm")</f>
        <v>February</v>
      </c>
      <c r="AS6658" t="str">
        <f>"Q"&amp;ROUNDUP(MONTH(Table1[[#This Row],[Order Date]])/3,0)</f>
        <v>Q1</v>
      </c>
      <c r="AT6658">
        <f>IF(Table1[[#This Row],[Sales]]=0,0,Table1[[#This Row],[Profit]]/Table1[[#This Row],[Sales]])</f>
        <v>-0.125</v>
      </c>
    </row>
    <row r="6659" spans="22:46" x14ac:dyDescent="0.3">
      <c r="V6659">
        <v>6658</v>
      </c>
      <c r="W6659" t="s">
        <v>9806</v>
      </c>
      <c r="X6659" s="1">
        <v>42786</v>
      </c>
      <c r="Y6659" t="s">
        <v>9807</v>
      </c>
      <c r="Z6659" t="s">
        <v>51</v>
      </c>
      <c r="AA6659" t="s">
        <v>4294</v>
      </c>
      <c r="AB6659" t="s">
        <v>4295</v>
      </c>
      <c r="AC6659" t="s">
        <v>108</v>
      </c>
      <c r="AD6659" t="s">
        <v>26</v>
      </c>
      <c r="AE6659" t="s">
        <v>348</v>
      </c>
      <c r="AF6659" t="s">
        <v>349</v>
      </c>
      <c r="AG6659">
        <v>85234</v>
      </c>
      <c r="AH6659" t="s">
        <v>44</v>
      </c>
      <c r="AI6659" t="s">
        <v>7135</v>
      </c>
      <c r="AJ6659" t="s">
        <v>46</v>
      </c>
      <c r="AK6659" t="s">
        <v>190</v>
      </c>
      <c r="AL6659" t="s">
        <v>7136</v>
      </c>
      <c r="AM6659">
        <v>10.64</v>
      </c>
      <c r="AN6659">
        <v>5</v>
      </c>
      <c r="AO6659">
        <v>0.2</v>
      </c>
      <c r="AP6659">
        <v>3.8570000000000002</v>
      </c>
      <c r="AQ6659">
        <f>YEAR(Table1[[#This Row],[Order Date]])</f>
        <v>2017</v>
      </c>
      <c r="AR6659" t="str">
        <f>TEXT(Table1[[#This Row],[Order Date]],"mmmm")</f>
        <v>February</v>
      </c>
      <c r="AS6659" t="str">
        <f>"Q"&amp;ROUNDUP(MONTH(Table1[[#This Row],[Order Date]])/3,0)</f>
        <v>Q1</v>
      </c>
      <c r="AT6659">
        <f>IF(Table1[[#This Row],[Sales]]=0,0,Table1[[#This Row],[Profit]]/Table1[[#This Row],[Sales]])</f>
        <v>0.36249999999999999</v>
      </c>
    </row>
    <row r="6660" spans="22:46" x14ac:dyDescent="0.3">
      <c r="V6660">
        <v>6659</v>
      </c>
      <c r="W6660" t="s">
        <v>9806</v>
      </c>
      <c r="X6660" s="1">
        <v>42786</v>
      </c>
      <c r="Y6660" t="s">
        <v>9807</v>
      </c>
      <c r="Z6660" t="s">
        <v>51</v>
      </c>
      <c r="AA6660" t="s">
        <v>4294</v>
      </c>
      <c r="AB6660" t="s">
        <v>4295</v>
      </c>
      <c r="AC6660" t="s">
        <v>108</v>
      </c>
      <c r="AD6660" t="s">
        <v>26</v>
      </c>
      <c r="AE6660" t="s">
        <v>348</v>
      </c>
      <c r="AF6660" t="s">
        <v>349</v>
      </c>
      <c r="AG6660">
        <v>85234</v>
      </c>
      <c r="AH6660" t="s">
        <v>44</v>
      </c>
      <c r="AI6660" t="s">
        <v>2600</v>
      </c>
      <c r="AJ6660" t="s">
        <v>31</v>
      </c>
      <c r="AK6660" t="s">
        <v>67</v>
      </c>
      <c r="AL6660" t="s">
        <v>2601</v>
      </c>
      <c r="AM6660">
        <v>68.703999999999994</v>
      </c>
      <c r="AN6660">
        <v>2</v>
      </c>
      <c r="AO6660">
        <v>0.2</v>
      </c>
      <c r="AP6660">
        <v>16.3172</v>
      </c>
      <c r="AQ6660">
        <f>YEAR(Table1[[#This Row],[Order Date]])</f>
        <v>2017</v>
      </c>
      <c r="AR6660" t="str">
        <f>TEXT(Table1[[#This Row],[Order Date]],"mmmm")</f>
        <v>February</v>
      </c>
      <c r="AS6660" t="str">
        <f>"Q"&amp;ROUNDUP(MONTH(Table1[[#This Row],[Order Date]])/3,0)</f>
        <v>Q1</v>
      </c>
      <c r="AT6660">
        <f>IF(Table1[[#This Row],[Sales]]=0,0,Table1[[#This Row],[Profit]]/Table1[[#This Row],[Sales]])</f>
        <v>0.23750000000000002</v>
      </c>
    </row>
    <row r="6661" spans="22:46" x14ac:dyDescent="0.3">
      <c r="V6661">
        <v>6660</v>
      </c>
      <c r="W6661" t="s">
        <v>9806</v>
      </c>
      <c r="X6661" s="1">
        <v>42786</v>
      </c>
      <c r="Y6661" t="s">
        <v>9807</v>
      </c>
      <c r="Z6661" t="s">
        <v>51</v>
      </c>
      <c r="AA6661" t="s">
        <v>4294</v>
      </c>
      <c r="AB6661" t="s">
        <v>4295</v>
      </c>
      <c r="AC6661" t="s">
        <v>108</v>
      </c>
      <c r="AD6661" t="s">
        <v>26</v>
      </c>
      <c r="AE6661" t="s">
        <v>348</v>
      </c>
      <c r="AF6661" t="s">
        <v>349</v>
      </c>
      <c r="AG6661">
        <v>85234</v>
      </c>
      <c r="AH6661" t="s">
        <v>44</v>
      </c>
      <c r="AI6661" t="s">
        <v>4303</v>
      </c>
      <c r="AJ6661" t="s">
        <v>31</v>
      </c>
      <c r="AK6661" t="s">
        <v>57</v>
      </c>
      <c r="AL6661" t="s">
        <v>3702</v>
      </c>
      <c r="AM6661">
        <v>386.91</v>
      </c>
      <c r="AN6661">
        <v>9</v>
      </c>
      <c r="AO6661">
        <v>0.5</v>
      </c>
      <c r="AP6661">
        <v>-185.71680000000001</v>
      </c>
      <c r="AQ6661">
        <f>YEAR(Table1[[#This Row],[Order Date]])</f>
        <v>2017</v>
      </c>
      <c r="AR6661" t="str">
        <f>TEXT(Table1[[#This Row],[Order Date]],"mmmm")</f>
        <v>February</v>
      </c>
      <c r="AS6661" t="str">
        <f>"Q"&amp;ROUNDUP(MONTH(Table1[[#This Row],[Order Date]])/3,0)</f>
        <v>Q1</v>
      </c>
      <c r="AT6661">
        <f>IF(Table1[[#This Row],[Sales]]=0,0,Table1[[#This Row],[Profit]]/Table1[[#This Row],[Sales]])</f>
        <v>-0.48</v>
      </c>
    </row>
    <row r="6662" spans="22:46" x14ac:dyDescent="0.3">
      <c r="V6662">
        <v>6661</v>
      </c>
      <c r="W6662" t="s">
        <v>9808</v>
      </c>
      <c r="X6662" s="1">
        <v>42224</v>
      </c>
      <c r="Y6662" s="1">
        <v>42285</v>
      </c>
      <c r="Z6662" t="s">
        <v>22</v>
      </c>
      <c r="AA6662" t="s">
        <v>5812</v>
      </c>
      <c r="AB6662" t="s">
        <v>5813</v>
      </c>
      <c r="AC6662" t="s">
        <v>25</v>
      </c>
      <c r="AD6662" t="s">
        <v>26</v>
      </c>
      <c r="AE6662" t="s">
        <v>1663</v>
      </c>
      <c r="AF6662" t="s">
        <v>1400</v>
      </c>
      <c r="AG6662">
        <v>1841</v>
      </c>
      <c r="AH6662" t="s">
        <v>160</v>
      </c>
      <c r="AI6662" t="s">
        <v>8082</v>
      </c>
      <c r="AJ6662" t="s">
        <v>46</v>
      </c>
      <c r="AK6662" t="s">
        <v>70</v>
      </c>
      <c r="AL6662" t="s">
        <v>8083</v>
      </c>
      <c r="AM6662">
        <v>39.659999999999997</v>
      </c>
      <c r="AN6662">
        <v>2</v>
      </c>
      <c r="AO6662">
        <v>0</v>
      </c>
      <c r="AP6662">
        <v>11.898</v>
      </c>
      <c r="AQ6662">
        <f>YEAR(Table1[[#This Row],[Order Date]])</f>
        <v>2015</v>
      </c>
      <c r="AR6662" t="str">
        <f>TEXT(Table1[[#This Row],[Order Date]],"mmmm")</f>
        <v>August</v>
      </c>
      <c r="AS6662" t="str">
        <f>"Q"&amp;ROUNDUP(MONTH(Table1[[#This Row],[Order Date]])/3,0)</f>
        <v>Q3</v>
      </c>
      <c r="AT6662">
        <f>IF(Table1[[#This Row],[Sales]]=0,0,Table1[[#This Row],[Profit]]/Table1[[#This Row],[Sales]])</f>
        <v>0.30000000000000004</v>
      </c>
    </row>
    <row r="6663" spans="22:46" x14ac:dyDescent="0.3">
      <c r="V6663">
        <v>6662</v>
      </c>
      <c r="W6663" t="s">
        <v>9808</v>
      </c>
      <c r="X6663" s="1">
        <v>42224</v>
      </c>
      <c r="Y6663" s="1">
        <v>42285</v>
      </c>
      <c r="Z6663" t="s">
        <v>22</v>
      </c>
      <c r="AA6663" t="s">
        <v>5812</v>
      </c>
      <c r="AB6663" t="s">
        <v>5813</v>
      </c>
      <c r="AC6663" t="s">
        <v>25</v>
      </c>
      <c r="AD6663" t="s">
        <v>26</v>
      </c>
      <c r="AE6663" t="s">
        <v>1663</v>
      </c>
      <c r="AF6663" t="s">
        <v>1400</v>
      </c>
      <c r="AG6663">
        <v>1841</v>
      </c>
      <c r="AH6663" t="s">
        <v>160</v>
      </c>
      <c r="AI6663" t="s">
        <v>4707</v>
      </c>
      <c r="AJ6663" t="s">
        <v>46</v>
      </c>
      <c r="AK6663" t="s">
        <v>80</v>
      </c>
      <c r="AL6663" t="s">
        <v>4708</v>
      </c>
      <c r="AM6663">
        <v>113.92</v>
      </c>
      <c r="AN6663">
        <v>2</v>
      </c>
      <c r="AO6663">
        <v>0</v>
      </c>
      <c r="AP6663">
        <v>33.036799999999999</v>
      </c>
      <c r="AQ6663">
        <f>YEAR(Table1[[#This Row],[Order Date]])</f>
        <v>2015</v>
      </c>
      <c r="AR6663" t="str">
        <f>TEXT(Table1[[#This Row],[Order Date]],"mmmm")</f>
        <v>August</v>
      </c>
      <c r="AS6663" t="str">
        <f>"Q"&amp;ROUNDUP(MONTH(Table1[[#This Row],[Order Date]])/3,0)</f>
        <v>Q3</v>
      </c>
      <c r="AT6663">
        <f>IF(Table1[[#This Row],[Sales]]=0,0,Table1[[#This Row],[Profit]]/Table1[[#This Row],[Sales]])</f>
        <v>0.28999999999999998</v>
      </c>
    </row>
    <row r="6664" spans="22:46" x14ac:dyDescent="0.3">
      <c r="V6664">
        <v>6663</v>
      </c>
      <c r="W6664" t="s">
        <v>9808</v>
      </c>
      <c r="X6664" s="1">
        <v>42224</v>
      </c>
      <c r="Y6664" s="1">
        <v>42285</v>
      </c>
      <c r="Z6664" t="s">
        <v>22</v>
      </c>
      <c r="AA6664" t="s">
        <v>5812</v>
      </c>
      <c r="AB6664" t="s">
        <v>5813</v>
      </c>
      <c r="AC6664" t="s">
        <v>25</v>
      </c>
      <c r="AD6664" t="s">
        <v>26</v>
      </c>
      <c r="AE6664" t="s">
        <v>1663</v>
      </c>
      <c r="AF6664" t="s">
        <v>1400</v>
      </c>
      <c r="AG6664">
        <v>1841</v>
      </c>
      <c r="AH6664" t="s">
        <v>160</v>
      </c>
      <c r="AI6664" t="s">
        <v>5599</v>
      </c>
      <c r="AJ6664" t="s">
        <v>46</v>
      </c>
      <c r="AK6664" t="s">
        <v>77</v>
      </c>
      <c r="AL6664" t="s">
        <v>5600</v>
      </c>
      <c r="AM6664">
        <v>447.86</v>
      </c>
      <c r="AN6664">
        <v>7</v>
      </c>
      <c r="AO6664">
        <v>0</v>
      </c>
      <c r="AP6664">
        <v>210.49420000000001</v>
      </c>
      <c r="AQ6664">
        <f>YEAR(Table1[[#This Row],[Order Date]])</f>
        <v>2015</v>
      </c>
      <c r="AR6664" t="str">
        <f>TEXT(Table1[[#This Row],[Order Date]],"mmmm")</f>
        <v>August</v>
      </c>
      <c r="AS6664" t="str">
        <f>"Q"&amp;ROUNDUP(MONTH(Table1[[#This Row],[Order Date]])/3,0)</f>
        <v>Q3</v>
      </c>
      <c r="AT6664">
        <f>IF(Table1[[#This Row],[Sales]]=0,0,Table1[[#This Row],[Profit]]/Table1[[#This Row],[Sales]])</f>
        <v>0.47</v>
      </c>
    </row>
    <row r="6665" spans="22:46" x14ac:dyDescent="0.3">
      <c r="V6665">
        <v>6664</v>
      </c>
      <c r="W6665" t="s">
        <v>9809</v>
      </c>
      <c r="X6665" s="1">
        <v>43034</v>
      </c>
      <c r="Y6665" s="1">
        <v>42746</v>
      </c>
      <c r="Z6665" t="s">
        <v>51</v>
      </c>
      <c r="AA6665" t="s">
        <v>2132</v>
      </c>
      <c r="AB6665" t="s">
        <v>2133</v>
      </c>
      <c r="AC6665" t="s">
        <v>25</v>
      </c>
      <c r="AD6665" t="s">
        <v>26</v>
      </c>
      <c r="AE6665" t="s">
        <v>3373</v>
      </c>
      <c r="AF6665" t="s">
        <v>358</v>
      </c>
      <c r="AG6665">
        <v>23464</v>
      </c>
      <c r="AH6665" t="s">
        <v>29</v>
      </c>
      <c r="AI6665" t="s">
        <v>3172</v>
      </c>
      <c r="AJ6665" t="s">
        <v>31</v>
      </c>
      <c r="AK6665" t="s">
        <v>57</v>
      </c>
      <c r="AL6665" t="s">
        <v>3173</v>
      </c>
      <c r="AM6665">
        <v>356.85</v>
      </c>
      <c r="AN6665">
        <v>5</v>
      </c>
      <c r="AO6665">
        <v>0</v>
      </c>
      <c r="AP6665">
        <v>60.664499999999997</v>
      </c>
      <c r="AQ6665">
        <f>YEAR(Table1[[#This Row],[Order Date]])</f>
        <v>2017</v>
      </c>
      <c r="AR6665" t="str">
        <f>TEXT(Table1[[#This Row],[Order Date]],"mmmm")</f>
        <v>October</v>
      </c>
      <c r="AS6665" t="str">
        <f>"Q"&amp;ROUNDUP(MONTH(Table1[[#This Row],[Order Date]])/3,0)</f>
        <v>Q4</v>
      </c>
      <c r="AT6665">
        <f>IF(Table1[[#This Row],[Sales]]=0,0,Table1[[#This Row],[Profit]]/Table1[[#This Row],[Sales]])</f>
        <v>0.16999999999999998</v>
      </c>
    </row>
    <row r="6666" spans="22:46" x14ac:dyDescent="0.3">
      <c r="V6666">
        <v>6665</v>
      </c>
      <c r="W6666" t="s">
        <v>9809</v>
      </c>
      <c r="X6666" s="1">
        <v>43034</v>
      </c>
      <c r="Y6666" s="1">
        <v>42746</v>
      </c>
      <c r="Z6666" t="s">
        <v>51</v>
      </c>
      <c r="AA6666" t="s">
        <v>2132</v>
      </c>
      <c r="AB6666" t="s">
        <v>2133</v>
      </c>
      <c r="AC6666" t="s">
        <v>25</v>
      </c>
      <c r="AD6666" t="s">
        <v>26</v>
      </c>
      <c r="AE6666" t="s">
        <v>3373</v>
      </c>
      <c r="AF6666" t="s">
        <v>358</v>
      </c>
      <c r="AG6666">
        <v>23464</v>
      </c>
      <c r="AH6666" t="s">
        <v>29</v>
      </c>
      <c r="AI6666" t="s">
        <v>3719</v>
      </c>
      <c r="AJ6666" t="s">
        <v>46</v>
      </c>
      <c r="AK6666" t="s">
        <v>190</v>
      </c>
      <c r="AL6666" t="s">
        <v>3720</v>
      </c>
      <c r="AM6666">
        <v>251.58</v>
      </c>
      <c r="AN6666">
        <v>7</v>
      </c>
      <c r="AO6666">
        <v>0</v>
      </c>
      <c r="AP6666">
        <v>113.211</v>
      </c>
      <c r="AQ6666">
        <f>YEAR(Table1[[#This Row],[Order Date]])</f>
        <v>2017</v>
      </c>
      <c r="AR6666" t="str">
        <f>TEXT(Table1[[#This Row],[Order Date]],"mmmm")</f>
        <v>October</v>
      </c>
      <c r="AS6666" t="str">
        <f>"Q"&amp;ROUNDUP(MONTH(Table1[[#This Row],[Order Date]])/3,0)</f>
        <v>Q4</v>
      </c>
      <c r="AT6666">
        <f>IF(Table1[[#This Row],[Sales]]=0,0,Table1[[#This Row],[Profit]]/Table1[[#This Row],[Sales]])</f>
        <v>0.44999999999999996</v>
      </c>
    </row>
    <row r="6667" spans="22:46" x14ac:dyDescent="0.3">
      <c r="V6667">
        <v>6666</v>
      </c>
      <c r="W6667" t="s">
        <v>9810</v>
      </c>
      <c r="X6667" s="1">
        <v>42565</v>
      </c>
      <c r="Y6667" t="s">
        <v>3861</v>
      </c>
      <c r="Z6667" t="s">
        <v>22</v>
      </c>
      <c r="AA6667" t="s">
        <v>3419</v>
      </c>
      <c r="AB6667" t="s">
        <v>3420</v>
      </c>
      <c r="AC6667" t="s">
        <v>25</v>
      </c>
      <c r="AD6667" t="s">
        <v>26</v>
      </c>
      <c r="AE6667" t="s">
        <v>4421</v>
      </c>
      <c r="AF6667" t="s">
        <v>110</v>
      </c>
      <c r="AG6667">
        <v>75061</v>
      </c>
      <c r="AH6667" t="s">
        <v>111</v>
      </c>
      <c r="AI6667" t="s">
        <v>9321</v>
      </c>
      <c r="AJ6667" t="s">
        <v>46</v>
      </c>
      <c r="AK6667" t="s">
        <v>94</v>
      </c>
      <c r="AL6667" t="s">
        <v>9322</v>
      </c>
      <c r="AM6667">
        <v>219.84</v>
      </c>
      <c r="AN6667">
        <v>5</v>
      </c>
      <c r="AO6667">
        <v>0.2</v>
      </c>
      <c r="AP6667">
        <v>79.691999999999993</v>
      </c>
      <c r="AQ6667">
        <f>YEAR(Table1[[#This Row],[Order Date]])</f>
        <v>2016</v>
      </c>
      <c r="AR6667" t="str">
        <f>TEXT(Table1[[#This Row],[Order Date]],"mmmm")</f>
        <v>July</v>
      </c>
      <c r="AS6667" t="str">
        <f>"Q"&amp;ROUNDUP(MONTH(Table1[[#This Row],[Order Date]])/3,0)</f>
        <v>Q3</v>
      </c>
      <c r="AT6667">
        <f>IF(Table1[[#This Row],[Sales]]=0,0,Table1[[#This Row],[Profit]]/Table1[[#This Row],[Sales]])</f>
        <v>0.36249999999999999</v>
      </c>
    </row>
    <row r="6668" spans="22:46" x14ac:dyDescent="0.3">
      <c r="V6668">
        <v>6667</v>
      </c>
      <c r="W6668" t="s">
        <v>9811</v>
      </c>
      <c r="X6668" s="1">
        <v>42867</v>
      </c>
      <c r="Y6668" t="s">
        <v>2870</v>
      </c>
      <c r="Z6668" t="s">
        <v>22</v>
      </c>
      <c r="AA6668" t="s">
        <v>2148</v>
      </c>
      <c r="AB6668" t="s">
        <v>2149</v>
      </c>
      <c r="AC6668" t="s">
        <v>25</v>
      </c>
      <c r="AD6668" t="s">
        <v>26</v>
      </c>
      <c r="AE6668" t="s">
        <v>4432</v>
      </c>
      <c r="AF6668" t="s">
        <v>892</v>
      </c>
      <c r="AG6668">
        <v>8360</v>
      </c>
      <c r="AH6668" t="s">
        <v>160</v>
      </c>
      <c r="AI6668" t="s">
        <v>8407</v>
      </c>
      <c r="AJ6668" t="s">
        <v>31</v>
      </c>
      <c r="AK6668" t="s">
        <v>67</v>
      </c>
      <c r="AL6668" t="s">
        <v>8408</v>
      </c>
      <c r="AM6668">
        <v>42.85</v>
      </c>
      <c r="AN6668">
        <v>5</v>
      </c>
      <c r="AO6668">
        <v>0</v>
      </c>
      <c r="AP6668">
        <v>15.426</v>
      </c>
      <c r="AQ6668">
        <f>YEAR(Table1[[#This Row],[Order Date]])</f>
        <v>2017</v>
      </c>
      <c r="AR6668" t="str">
        <f>TEXT(Table1[[#This Row],[Order Date]],"mmmm")</f>
        <v>May</v>
      </c>
      <c r="AS6668" t="str">
        <f>"Q"&amp;ROUNDUP(MONTH(Table1[[#This Row],[Order Date]])/3,0)</f>
        <v>Q2</v>
      </c>
      <c r="AT6668">
        <f>IF(Table1[[#This Row],[Sales]]=0,0,Table1[[#This Row],[Profit]]/Table1[[#This Row],[Sales]])</f>
        <v>0.36</v>
      </c>
    </row>
    <row r="6669" spans="22:46" x14ac:dyDescent="0.3">
      <c r="V6669">
        <v>6668</v>
      </c>
      <c r="W6669" t="s">
        <v>9811</v>
      </c>
      <c r="X6669" s="1">
        <v>42867</v>
      </c>
      <c r="Y6669" t="s">
        <v>2870</v>
      </c>
      <c r="Z6669" t="s">
        <v>22</v>
      </c>
      <c r="AA6669" t="s">
        <v>2148</v>
      </c>
      <c r="AB6669" t="s">
        <v>2149</v>
      </c>
      <c r="AC6669" t="s">
        <v>25</v>
      </c>
      <c r="AD6669" t="s">
        <v>26</v>
      </c>
      <c r="AE6669" t="s">
        <v>4432</v>
      </c>
      <c r="AF6669" t="s">
        <v>892</v>
      </c>
      <c r="AG6669">
        <v>8360</v>
      </c>
      <c r="AH6669" t="s">
        <v>160</v>
      </c>
      <c r="AI6669" t="s">
        <v>2822</v>
      </c>
      <c r="AJ6669" t="s">
        <v>46</v>
      </c>
      <c r="AK6669" t="s">
        <v>47</v>
      </c>
      <c r="AL6669" t="s">
        <v>2823</v>
      </c>
      <c r="AM6669">
        <v>6.16</v>
      </c>
      <c r="AN6669">
        <v>2</v>
      </c>
      <c r="AO6669">
        <v>0</v>
      </c>
      <c r="AP6669">
        <v>2.9567999999999999</v>
      </c>
      <c r="AQ6669">
        <f>YEAR(Table1[[#This Row],[Order Date]])</f>
        <v>2017</v>
      </c>
      <c r="AR6669" t="str">
        <f>TEXT(Table1[[#This Row],[Order Date]],"mmmm")</f>
        <v>May</v>
      </c>
      <c r="AS6669" t="str">
        <f>"Q"&amp;ROUNDUP(MONTH(Table1[[#This Row],[Order Date]])/3,0)</f>
        <v>Q2</v>
      </c>
      <c r="AT6669">
        <f>IF(Table1[[#This Row],[Sales]]=0,0,Table1[[#This Row],[Profit]]/Table1[[#This Row],[Sales]])</f>
        <v>0.48</v>
      </c>
    </row>
    <row r="6670" spans="22:46" x14ac:dyDescent="0.3">
      <c r="V6670">
        <v>6669</v>
      </c>
      <c r="W6670" t="s">
        <v>9811</v>
      </c>
      <c r="X6670" s="1">
        <v>42867</v>
      </c>
      <c r="Y6670" t="s">
        <v>2870</v>
      </c>
      <c r="Z6670" t="s">
        <v>22</v>
      </c>
      <c r="AA6670" t="s">
        <v>2148</v>
      </c>
      <c r="AB6670" t="s">
        <v>2149</v>
      </c>
      <c r="AC6670" t="s">
        <v>25</v>
      </c>
      <c r="AD6670" t="s">
        <v>26</v>
      </c>
      <c r="AE6670" t="s">
        <v>4432</v>
      </c>
      <c r="AF6670" t="s">
        <v>892</v>
      </c>
      <c r="AG6670">
        <v>8360</v>
      </c>
      <c r="AH6670" t="s">
        <v>160</v>
      </c>
      <c r="AI6670" t="s">
        <v>9358</v>
      </c>
      <c r="AJ6670" t="s">
        <v>46</v>
      </c>
      <c r="AK6670" t="s">
        <v>651</v>
      </c>
      <c r="AL6670" t="s">
        <v>9359</v>
      </c>
      <c r="AM6670">
        <v>17</v>
      </c>
      <c r="AN6670">
        <v>2</v>
      </c>
      <c r="AO6670">
        <v>0</v>
      </c>
      <c r="AP6670">
        <v>4.42</v>
      </c>
      <c r="AQ6670">
        <f>YEAR(Table1[[#This Row],[Order Date]])</f>
        <v>2017</v>
      </c>
      <c r="AR6670" t="str">
        <f>TEXT(Table1[[#This Row],[Order Date]],"mmmm")</f>
        <v>May</v>
      </c>
      <c r="AS6670" t="str">
        <f>"Q"&amp;ROUNDUP(MONTH(Table1[[#This Row],[Order Date]])/3,0)</f>
        <v>Q2</v>
      </c>
      <c r="AT6670">
        <f>IF(Table1[[#This Row],[Sales]]=0,0,Table1[[#This Row],[Profit]]/Table1[[#This Row],[Sales]])</f>
        <v>0.26</v>
      </c>
    </row>
    <row r="6671" spans="22:46" x14ac:dyDescent="0.3">
      <c r="V6671">
        <v>6670</v>
      </c>
      <c r="W6671" t="s">
        <v>9811</v>
      </c>
      <c r="X6671" s="1">
        <v>42867</v>
      </c>
      <c r="Y6671" t="s">
        <v>2870</v>
      </c>
      <c r="Z6671" t="s">
        <v>22</v>
      </c>
      <c r="AA6671" t="s">
        <v>2148</v>
      </c>
      <c r="AB6671" t="s">
        <v>2149</v>
      </c>
      <c r="AC6671" t="s">
        <v>25</v>
      </c>
      <c r="AD6671" t="s">
        <v>26</v>
      </c>
      <c r="AE6671" t="s">
        <v>4432</v>
      </c>
      <c r="AF6671" t="s">
        <v>892</v>
      </c>
      <c r="AG6671">
        <v>8360</v>
      </c>
      <c r="AH6671" t="s">
        <v>160</v>
      </c>
      <c r="AI6671" t="s">
        <v>7530</v>
      </c>
      <c r="AJ6671" t="s">
        <v>73</v>
      </c>
      <c r="AK6671" t="s">
        <v>176</v>
      </c>
      <c r="AL6671" t="s">
        <v>7531</v>
      </c>
      <c r="AM6671">
        <v>87.4</v>
      </c>
      <c r="AN6671">
        <v>5</v>
      </c>
      <c r="AO6671">
        <v>0</v>
      </c>
      <c r="AP6671">
        <v>34.96</v>
      </c>
      <c r="AQ6671">
        <f>YEAR(Table1[[#This Row],[Order Date]])</f>
        <v>2017</v>
      </c>
      <c r="AR6671" t="str">
        <f>TEXT(Table1[[#This Row],[Order Date]],"mmmm")</f>
        <v>May</v>
      </c>
      <c r="AS6671" t="str">
        <f>"Q"&amp;ROUNDUP(MONTH(Table1[[#This Row],[Order Date]])/3,0)</f>
        <v>Q2</v>
      </c>
      <c r="AT6671">
        <f>IF(Table1[[#This Row],[Sales]]=0,0,Table1[[#This Row],[Profit]]/Table1[[#This Row],[Sales]])</f>
        <v>0.39999999999999997</v>
      </c>
    </row>
    <row r="6672" spans="22:46" x14ac:dyDescent="0.3">
      <c r="V6672">
        <v>6671</v>
      </c>
      <c r="W6672" t="s">
        <v>9812</v>
      </c>
      <c r="X6672" s="1">
        <v>42880</v>
      </c>
      <c r="Y6672" t="s">
        <v>1461</v>
      </c>
      <c r="Z6672" t="s">
        <v>51</v>
      </c>
      <c r="AA6672" t="s">
        <v>3957</v>
      </c>
      <c r="AB6672" t="s">
        <v>3958</v>
      </c>
      <c r="AC6672" t="s">
        <v>108</v>
      </c>
      <c r="AD6672" t="s">
        <v>26</v>
      </c>
      <c r="AE6672" t="s">
        <v>563</v>
      </c>
      <c r="AF6672" t="s">
        <v>1429</v>
      </c>
      <c r="AG6672">
        <v>31907</v>
      </c>
      <c r="AH6672" t="s">
        <v>29</v>
      </c>
      <c r="AI6672" t="s">
        <v>2306</v>
      </c>
      <c r="AJ6672" t="s">
        <v>46</v>
      </c>
      <c r="AK6672" t="s">
        <v>77</v>
      </c>
      <c r="AL6672" t="s">
        <v>2307</v>
      </c>
      <c r="AM6672">
        <v>29.84</v>
      </c>
      <c r="AN6672">
        <v>2</v>
      </c>
      <c r="AO6672">
        <v>0</v>
      </c>
      <c r="AP6672">
        <v>13.428000000000001</v>
      </c>
      <c r="AQ6672">
        <f>YEAR(Table1[[#This Row],[Order Date]])</f>
        <v>2017</v>
      </c>
      <c r="AR6672" t="str">
        <f>TEXT(Table1[[#This Row],[Order Date]],"mmmm")</f>
        <v>May</v>
      </c>
      <c r="AS6672" t="str">
        <f>"Q"&amp;ROUNDUP(MONTH(Table1[[#This Row],[Order Date]])/3,0)</f>
        <v>Q2</v>
      </c>
      <c r="AT6672">
        <f>IF(Table1[[#This Row],[Sales]]=0,0,Table1[[#This Row],[Profit]]/Table1[[#This Row],[Sales]])</f>
        <v>0.45</v>
      </c>
    </row>
    <row r="6673" spans="22:46" x14ac:dyDescent="0.3">
      <c r="V6673">
        <v>6672</v>
      </c>
      <c r="W6673" t="s">
        <v>9813</v>
      </c>
      <c r="X6673" s="1">
        <v>41874</v>
      </c>
      <c r="Y6673" t="s">
        <v>133</v>
      </c>
      <c r="Z6673" t="s">
        <v>22</v>
      </c>
      <c r="AA6673" t="s">
        <v>4881</v>
      </c>
      <c r="AB6673" t="s">
        <v>4882</v>
      </c>
      <c r="AC6673" t="s">
        <v>41</v>
      </c>
      <c r="AD6673" t="s">
        <v>26</v>
      </c>
      <c r="AE6673" t="s">
        <v>42</v>
      </c>
      <c r="AF6673" t="s">
        <v>43</v>
      </c>
      <c r="AG6673">
        <v>90032</v>
      </c>
      <c r="AH6673" t="s">
        <v>44</v>
      </c>
      <c r="AI6673" t="s">
        <v>2548</v>
      </c>
      <c r="AJ6673" t="s">
        <v>46</v>
      </c>
      <c r="AK6673" t="s">
        <v>77</v>
      </c>
      <c r="AL6673" t="s">
        <v>2549</v>
      </c>
      <c r="AM6673">
        <v>49.567999999999998</v>
      </c>
      <c r="AN6673">
        <v>2</v>
      </c>
      <c r="AO6673">
        <v>0.2</v>
      </c>
      <c r="AP6673">
        <v>17.348800000000001</v>
      </c>
      <c r="AQ6673">
        <f>YEAR(Table1[[#This Row],[Order Date]])</f>
        <v>2014</v>
      </c>
      <c r="AR6673" t="str">
        <f>TEXT(Table1[[#This Row],[Order Date]],"mmmm")</f>
        <v>August</v>
      </c>
      <c r="AS6673" t="str">
        <f>"Q"&amp;ROUNDUP(MONTH(Table1[[#This Row],[Order Date]])/3,0)</f>
        <v>Q3</v>
      </c>
      <c r="AT6673">
        <f>IF(Table1[[#This Row],[Sales]]=0,0,Table1[[#This Row],[Profit]]/Table1[[#This Row],[Sales]])</f>
        <v>0.35000000000000003</v>
      </c>
    </row>
    <row r="6674" spans="22:46" x14ac:dyDescent="0.3">
      <c r="V6674">
        <v>6673</v>
      </c>
      <c r="W6674" t="s">
        <v>9814</v>
      </c>
      <c r="X6674" s="1">
        <v>42258</v>
      </c>
      <c r="Y6674" t="s">
        <v>9815</v>
      </c>
      <c r="Z6674" t="s">
        <v>51</v>
      </c>
      <c r="AA6674" t="s">
        <v>1099</v>
      </c>
      <c r="AB6674" t="s">
        <v>1100</v>
      </c>
      <c r="AC6674" t="s">
        <v>41</v>
      </c>
      <c r="AD6674" t="s">
        <v>26</v>
      </c>
      <c r="AE6674" t="s">
        <v>1065</v>
      </c>
      <c r="AF6674" t="s">
        <v>43</v>
      </c>
      <c r="AG6674">
        <v>92024</v>
      </c>
      <c r="AH6674" t="s">
        <v>44</v>
      </c>
      <c r="AI6674" t="s">
        <v>555</v>
      </c>
      <c r="AJ6674" t="s">
        <v>46</v>
      </c>
      <c r="AK6674" t="s">
        <v>70</v>
      </c>
      <c r="AL6674" t="s">
        <v>556</v>
      </c>
      <c r="AM6674">
        <v>265.86</v>
      </c>
      <c r="AN6674">
        <v>7</v>
      </c>
      <c r="AO6674">
        <v>0</v>
      </c>
      <c r="AP6674">
        <v>79.757999999999996</v>
      </c>
      <c r="AQ6674">
        <f>YEAR(Table1[[#This Row],[Order Date]])</f>
        <v>2015</v>
      </c>
      <c r="AR6674" t="str">
        <f>TEXT(Table1[[#This Row],[Order Date]],"mmmm")</f>
        <v>September</v>
      </c>
      <c r="AS6674" t="str">
        <f>"Q"&amp;ROUNDUP(MONTH(Table1[[#This Row],[Order Date]])/3,0)</f>
        <v>Q3</v>
      </c>
      <c r="AT6674">
        <f>IF(Table1[[#This Row],[Sales]]=0,0,Table1[[#This Row],[Profit]]/Table1[[#This Row],[Sales]])</f>
        <v>0.3</v>
      </c>
    </row>
    <row r="6675" spans="22:46" x14ac:dyDescent="0.3">
      <c r="V6675">
        <v>6674</v>
      </c>
      <c r="W6675" t="s">
        <v>9816</v>
      </c>
      <c r="X6675" s="1">
        <v>42252</v>
      </c>
      <c r="Y6675" s="1">
        <v>42347</v>
      </c>
      <c r="Z6675" t="s">
        <v>51</v>
      </c>
      <c r="AA6675" t="s">
        <v>699</v>
      </c>
      <c r="AB6675" t="s">
        <v>700</v>
      </c>
      <c r="AC6675" t="s">
        <v>108</v>
      </c>
      <c r="AD6675" t="s">
        <v>26</v>
      </c>
      <c r="AE6675" t="s">
        <v>5287</v>
      </c>
      <c r="AF6675" t="s">
        <v>358</v>
      </c>
      <c r="AG6675">
        <v>22901</v>
      </c>
      <c r="AH6675" t="s">
        <v>29</v>
      </c>
      <c r="AI6675" t="s">
        <v>9817</v>
      </c>
      <c r="AJ6675" t="s">
        <v>31</v>
      </c>
      <c r="AK6675" t="s">
        <v>67</v>
      </c>
      <c r="AL6675" t="s">
        <v>9818</v>
      </c>
      <c r="AM6675">
        <v>67.959999999999994</v>
      </c>
      <c r="AN6675">
        <v>4</v>
      </c>
      <c r="AO6675">
        <v>0</v>
      </c>
      <c r="AP6675">
        <v>12.232799999999999</v>
      </c>
      <c r="AQ6675">
        <f>YEAR(Table1[[#This Row],[Order Date]])</f>
        <v>2015</v>
      </c>
      <c r="AR6675" t="str">
        <f>TEXT(Table1[[#This Row],[Order Date]],"mmmm")</f>
        <v>September</v>
      </c>
      <c r="AS6675" t="str">
        <f>"Q"&amp;ROUNDUP(MONTH(Table1[[#This Row],[Order Date]])/3,0)</f>
        <v>Q3</v>
      </c>
      <c r="AT6675">
        <f>IF(Table1[[#This Row],[Sales]]=0,0,Table1[[#This Row],[Profit]]/Table1[[#This Row],[Sales]])</f>
        <v>0.18</v>
      </c>
    </row>
    <row r="6676" spans="22:46" x14ac:dyDescent="0.3">
      <c r="V6676">
        <v>6675</v>
      </c>
      <c r="W6676" t="s">
        <v>9819</v>
      </c>
      <c r="X6676" s="1">
        <v>42329</v>
      </c>
      <c r="Y6676" t="s">
        <v>807</v>
      </c>
      <c r="Z6676" t="s">
        <v>22</v>
      </c>
      <c r="AA6676" t="s">
        <v>6650</v>
      </c>
      <c r="AB6676" t="s">
        <v>6651</v>
      </c>
      <c r="AC6676" t="s">
        <v>25</v>
      </c>
      <c r="AD6676" t="s">
        <v>26</v>
      </c>
      <c r="AE6676" t="s">
        <v>1663</v>
      </c>
      <c r="AF6676" t="s">
        <v>287</v>
      </c>
      <c r="AG6676">
        <v>46226</v>
      </c>
      <c r="AH6676" t="s">
        <v>111</v>
      </c>
      <c r="AI6676" t="s">
        <v>3750</v>
      </c>
      <c r="AJ6676" t="s">
        <v>46</v>
      </c>
      <c r="AK6676" t="s">
        <v>70</v>
      </c>
      <c r="AL6676" t="s">
        <v>3751</v>
      </c>
      <c r="AM6676">
        <v>10.92</v>
      </c>
      <c r="AN6676">
        <v>6</v>
      </c>
      <c r="AO6676">
        <v>0</v>
      </c>
      <c r="AP6676">
        <v>4.9139999999999997</v>
      </c>
      <c r="AQ6676">
        <f>YEAR(Table1[[#This Row],[Order Date]])</f>
        <v>2015</v>
      </c>
      <c r="AR6676" t="str">
        <f>TEXT(Table1[[#This Row],[Order Date]],"mmmm")</f>
        <v>November</v>
      </c>
      <c r="AS6676" t="str">
        <f>"Q"&amp;ROUNDUP(MONTH(Table1[[#This Row],[Order Date]])/3,0)</f>
        <v>Q4</v>
      </c>
      <c r="AT6676">
        <f>IF(Table1[[#This Row],[Sales]]=0,0,Table1[[#This Row],[Profit]]/Table1[[#This Row],[Sales]])</f>
        <v>0.44999999999999996</v>
      </c>
    </row>
    <row r="6677" spans="22:46" x14ac:dyDescent="0.3">
      <c r="V6677">
        <v>6676</v>
      </c>
      <c r="W6677" t="s">
        <v>9819</v>
      </c>
      <c r="X6677" s="1">
        <v>42329</v>
      </c>
      <c r="Y6677" t="s">
        <v>807</v>
      </c>
      <c r="Z6677" t="s">
        <v>22</v>
      </c>
      <c r="AA6677" t="s">
        <v>6650</v>
      </c>
      <c r="AB6677" t="s">
        <v>6651</v>
      </c>
      <c r="AC6677" t="s">
        <v>25</v>
      </c>
      <c r="AD6677" t="s">
        <v>26</v>
      </c>
      <c r="AE6677" t="s">
        <v>1663</v>
      </c>
      <c r="AF6677" t="s">
        <v>287</v>
      </c>
      <c r="AG6677">
        <v>46226</v>
      </c>
      <c r="AH6677" t="s">
        <v>111</v>
      </c>
      <c r="AI6677" t="s">
        <v>9820</v>
      </c>
      <c r="AJ6677" t="s">
        <v>73</v>
      </c>
      <c r="AK6677" t="s">
        <v>768</v>
      </c>
      <c r="AL6677" t="s">
        <v>9821</v>
      </c>
      <c r="AM6677">
        <v>83.9</v>
      </c>
      <c r="AN6677">
        <v>2</v>
      </c>
      <c r="AO6677">
        <v>0</v>
      </c>
      <c r="AP6677">
        <v>22.652999999999999</v>
      </c>
      <c r="AQ6677">
        <f>YEAR(Table1[[#This Row],[Order Date]])</f>
        <v>2015</v>
      </c>
      <c r="AR6677" t="str">
        <f>TEXT(Table1[[#This Row],[Order Date]],"mmmm")</f>
        <v>November</v>
      </c>
      <c r="AS6677" t="str">
        <f>"Q"&amp;ROUNDUP(MONTH(Table1[[#This Row],[Order Date]])/3,0)</f>
        <v>Q4</v>
      </c>
      <c r="AT6677">
        <f>IF(Table1[[#This Row],[Sales]]=0,0,Table1[[#This Row],[Profit]]/Table1[[#This Row],[Sales]])</f>
        <v>0.26999999999999996</v>
      </c>
    </row>
    <row r="6678" spans="22:46" x14ac:dyDescent="0.3">
      <c r="V6678">
        <v>6677</v>
      </c>
      <c r="W6678" t="s">
        <v>9819</v>
      </c>
      <c r="X6678" s="1">
        <v>42329</v>
      </c>
      <c r="Y6678" t="s">
        <v>807</v>
      </c>
      <c r="Z6678" t="s">
        <v>22</v>
      </c>
      <c r="AA6678" t="s">
        <v>6650</v>
      </c>
      <c r="AB6678" t="s">
        <v>6651</v>
      </c>
      <c r="AC6678" t="s">
        <v>25</v>
      </c>
      <c r="AD6678" t="s">
        <v>26</v>
      </c>
      <c r="AE6678" t="s">
        <v>1663</v>
      </c>
      <c r="AF6678" t="s">
        <v>287</v>
      </c>
      <c r="AG6678">
        <v>46226</v>
      </c>
      <c r="AH6678" t="s">
        <v>111</v>
      </c>
      <c r="AI6678" t="s">
        <v>8385</v>
      </c>
      <c r="AJ6678" t="s">
        <v>46</v>
      </c>
      <c r="AK6678" t="s">
        <v>80</v>
      </c>
      <c r="AL6678" t="s">
        <v>8386</v>
      </c>
      <c r="AM6678">
        <v>19.75</v>
      </c>
      <c r="AN6678">
        <v>5</v>
      </c>
      <c r="AO6678">
        <v>0</v>
      </c>
      <c r="AP6678">
        <v>5.1349999999999998</v>
      </c>
      <c r="AQ6678">
        <f>YEAR(Table1[[#This Row],[Order Date]])</f>
        <v>2015</v>
      </c>
      <c r="AR6678" t="str">
        <f>TEXT(Table1[[#This Row],[Order Date]],"mmmm")</f>
        <v>November</v>
      </c>
      <c r="AS6678" t="str">
        <f>"Q"&amp;ROUNDUP(MONTH(Table1[[#This Row],[Order Date]])/3,0)</f>
        <v>Q4</v>
      </c>
      <c r="AT6678">
        <f>IF(Table1[[#This Row],[Sales]]=0,0,Table1[[#This Row],[Profit]]/Table1[[#This Row],[Sales]])</f>
        <v>0.26</v>
      </c>
    </row>
    <row r="6679" spans="22:46" x14ac:dyDescent="0.3">
      <c r="V6679">
        <v>6678</v>
      </c>
      <c r="W6679" t="s">
        <v>9819</v>
      </c>
      <c r="X6679" s="1">
        <v>42329</v>
      </c>
      <c r="Y6679" t="s">
        <v>807</v>
      </c>
      <c r="Z6679" t="s">
        <v>22</v>
      </c>
      <c r="AA6679" t="s">
        <v>6650</v>
      </c>
      <c r="AB6679" t="s">
        <v>6651</v>
      </c>
      <c r="AC6679" t="s">
        <v>25</v>
      </c>
      <c r="AD6679" t="s">
        <v>26</v>
      </c>
      <c r="AE6679" t="s">
        <v>1663</v>
      </c>
      <c r="AF6679" t="s">
        <v>287</v>
      </c>
      <c r="AG6679">
        <v>46226</v>
      </c>
      <c r="AH6679" t="s">
        <v>111</v>
      </c>
      <c r="AI6679" t="s">
        <v>7398</v>
      </c>
      <c r="AJ6679" t="s">
        <v>73</v>
      </c>
      <c r="AK6679" t="s">
        <v>176</v>
      </c>
      <c r="AL6679" t="s">
        <v>7399</v>
      </c>
      <c r="AM6679">
        <v>393.54</v>
      </c>
      <c r="AN6679">
        <v>3</v>
      </c>
      <c r="AO6679">
        <v>0</v>
      </c>
      <c r="AP6679">
        <v>165.2868</v>
      </c>
      <c r="AQ6679">
        <f>YEAR(Table1[[#This Row],[Order Date]])</f>
        <v>2015</v>
      </c>
      <c r="AR6679" t="str">
        <f>TEXT(Table1[[#This Row],[Order Date]],"mmmm")</f>
        <v>November</v>
      </c>
      <c r="AS6679" t="str">
        <f>"Q"&amp;ROUNDUP(MONTH(Table1[[#This Row],[Order Date]])/3,0)</f>
        <v>Q4</v>
      </c>
      <c r="AT6679">
        <f>IF(Table1[[#This Row],[Sales]]=0,0,Table1[[#This Row],[Profit]]/Table1[[#This Row],[Sales]])</f>
        <v>0.42</v>
      </c>
    </row>
    <row r="6680" spans="22:46" x14ac:dyDescent="0.3">
      <c r="V6680">
        <v>6679</v>
      </c>
      <c r="W6680" t="s">
        <v>9822</v>
      </c>
      <c r="X6680" s="1">
        <v>41922</v>
      </c>
      <c r="Y6680" t="s">
        <v>8614</v>
      </c>
      <c r="Z6680" t="s">
        <v>51</v>
      </c>
      <c r="AA6680" t="s">
        <v>1684</v>
      </c>
      <c r="AB6680" t="s">
        <v>1685</v>
      </c>
      <c r="AC6680" t="s">
        <v>108</v>
      </c>
      <c r="AD6680" t="s">
        <v>26</v>
      </c>
      <c r="AE6680" t="s">
        <v>614</v>
      </c>
      <c r="AF6680" t="s">
        <v>349</v>
      </c>
      <c r="AG6680">
        <v>85023</v>
      </c>
      <c r="AH6680" t="s">
        <v>44</v>
      </c>
      <c r="AI6680" t="s">
        <v>3959</v>
      </c>
      <c r="AJ6680" t="s">
        <v>31</v>
      </c>
      <c r="AK6680" t="s">
        <v>67</v>
      </c>
      <c r="AL6680" t="s">
        <v>3960</v>
      </c>
      <c r="AM6680">
        <v>46.872</v>
      </c>
      <c r="AN6680">
        <v>7</v>
      </c>
      <c r="AO6680">
        <v>0.2</v>
      </c>
      <c r="AP6680">
        <v>3.5154000000000001</v>
      </c>
      <c r="AQ6680">
        <f>YEAR(Table1[[#This Row],[Order Date]])</f>
        <v>2014</v>
      </c>
      <c r="AR6680" t="str">
        <f>TEXT(Table1[[#This Row],[Order Date]],"mmmm")</f>
        <v>October</v>
      </c>
      <c r="AS6680" t="str">
        <f>"Q"&amp;ROUNDUP(MONTH(Table1[[#This Row],[Order Date]])/3,0)</f>
        <v>Q4</v>
      </c>
      <c r="AT6680">
        <f>IF(Table1[[#This Row],[Sales]]=0,0,Table1[[#This Row],[Profit]]/Table1[[#This Row],[Sales]])</f>
        <v>7.4999999999999997E-2</v>
      </c>
    </row>
    <row r="6681" spans="22:46" x14ac:dyDescent="0.3">
      <c r="V6681">
        <v>6680</v>
      </c>
      <c r="W6681" t="s">
        <v>9823</v>
      </c>
      <c r="X6681" s="1">
        <v>42980</v>
      </c>
      <c r="Y6681" s="1">
        <v>42925</v>
      </c>
      <c r="Z6681" t="s">
        <v>22</v>
      </c>
      <c r="AA6681" t="s">
        <v>310</v>
      </c>
      <c r="AB6681" t="s">
        <v>311</v>
      </c>
      <c r="AC6681" t="s">
        <v>25</v>
      </c>
      <c r="AD6681" t="s">
        <v>26</v>
      </c>
      <c r="AE6681" t="s">
        <v>5171</v>
      </c>
      <c r="AF6681" t="s">
        <v>844</v>
      </c>
      <c r="AG6681">
        <v>6450</v>
      </c>
      <c r="AH6681" t="s">
        <v>160</v>
      </c>
      <c r="AI6681" t="s">
        <v>1666</v>
      </c>
      <c r="AJ6681" t="s">
        <v>46</v>
      </c>
      <c r="AK6681" t="s">
        <v>60</v>
      </c>
      <c r="AL6681" t="s">
        <v>1667</v>
      </c>
      <c r="AM6681">
        <v>10.9</v>
      </c>
      <c r="AN6681">
        <v>1</v>
      </c>
      <c r="AO6681">
        <v>0</v>
      </c>
      <c r="AP6681">
        <v>2.8340000000000001</v>
      </c>
      <c r="AQ6681">
        <f>YEAR(Table1[[#This Row],[Order Date]])</f>
        <v>2017</v>
      </c>
      <c r="AR6681" t="str">
        <f>TEXT(Table1[[#This Row],[Order Date]],"mmmm")</f>
        <v>September</v>
      </c>
      <c r="AS6681" t="str">
        <f>"Q"&amp;ROUNDUP(MONTH(Table1[[#This Row],[Order Date]])/3,0)</f>
        <v>Q3</v>
      </c>
      <c r="AT6681">
        <f>IF(Table1[[#This Row],[Sales]]=0,0,Table1[[#This Row],[Profit]]/Table1[[#This Row],[Sales]])</f>
        <v>0.26</v>
      </c>
    </row>
    <row r="6682" spans="22:46" x14ac:dyDescent="0.3">
      <c r="V6682">
        <v>6681</v>
      </c>
      <c r="W6682" t="s">
        <v>9823</v>
      </c>
      <c r="X6682" s="1">
        <v>42980</v>
      </c>
      <c r="Y6682" s="1">
        <v>42925</v>
      </c>
      <c r="Z6682" t="s">
        <v>22</v>
      </c>
      <c r="AA6682" t="s">
        <v>310</v>
      </c>
      <c r="AB6682" t="s">
        <v>311</v>
      </c>
      <c r="AC6682" t="s">
        <v>25</v>
      </c>
      <c r="AD6682" t="s">
        <v>26</v>
      </c>
      <c r="AE6682" t="s">
        <v>5171</v>
      </c>
      <c r="AF6682" t="s">
        <v>844</v>
      </c>
      <c r="AG6682">
        <v>6450</v>
      </c>
      <c r="AH6682" t="s">
        <v>160</v>
      </c>
      <c r="AI6682" t="s">
        <v>1629</v>
      </c>
      <c r="AJ6682" t="s">
        <v>46</v>
      </c>
      <c r="AK6682" t="s">
        <v>94</v>
      </c>
      <c r="AL6682" t="s">
        <v>1630</v>
      </c>
      <c r="AM6682">
        <v>79.92</v>
      </c>
      <c r="AN6682">
        <v>4</v>
      </c>
      <c r="AO6682">
        <v>0</v>
      </c>
      <c r="AP6682">
        <v>37.562399999999997</v>
      </c>
      <c r="AQ6682">
        <f>YEAR(Table1[[#This Row],[Order Date]])</f>
        <v>2017</v>
      </c>
      <c r="AR6682" t="str">
        <f>TEXT(Table1[[#This Row],[Order Date]],"mmmm")</f>
        <v>September</v>
      </c>
      <c r="AS6682" t="str">
        <f>"Q"&amp;ROUNDUP(MONTH(Table1[[#This Row],[Order Date]])/3,0)</f>
        <v>Q3</v>
      </c>
      <c r="AT6682">
        <f>IF(Table1[[#This Row],[Sales]]=0,0,Table1[[#This Row],[Profit]]/Table1[[#This Row],[Sales]])</f>
        <v>0.47</v>
      </c>
    </row>
    <row r="6683" spans="22:46" x14ac:dyDescent="0.3">
      <c r="V6683">
        <v>6682</v>
      </c>
      <c r="W6683" t="s">
        <v>9823</v>
      </c>
      <c r="X6683" s="1">
        <v>42980</v>
      </c>
      <c r="Y6683" s="1">
        <v>42925</v>
      </c>
      <c r="Z6683" t="s">
        <v>22</v>
      </c>
      <c r="AA6683" t="s">
        <v>310</v>
      </c>
      <c r="AB6683" t="s">
        <v>311</v>
      </c>
      <c r="AC6683" t="s">
        <v>25</v>
      </c>
      <c r="AD6683" t="s">
        <v>26</v>
      </c>
      <c r="AE6683" t="s">
        <v>5171</v>
      </c>
      <c r="AF6683" t="s">
        <v>844</v>
      </c>
      <c r="AG6683">
        <v>6450</v>
      </c>
      <c r="AH6683" t="s">
        <v>160</v>
      </c>
      <c r="AI6683" t="s">
        <v>7885</v>
      </c>
      <c r="AJ6683" t="s">
        <v>46</v>
      </c>
      <c r="AK6683" t="s">
        <v>94</v>
      </c>
      <c r="AL6683" t="s">
        <v>7886</v>
      </c>
      <c r="AM6683">
        <v>146.82</v>
      </c>
      <c r="AN6683">
        <v>3</v>
      </c>
      <c r="AO6683">
        <v>0</v>
      </c>
      <c r="AP6683">
        <v>73.41</v>
      </c>
      <c r="AQ6683">
        <f>YEAR(Table1[[#This Row],[Order Date]])</f>
        <v>2017</v>
      </c>
      <c r="AR6683" t="str">
        <f>TEXT(Table1[[#This Row],[Order Date]],"mmmm")</f>
        <v>September</v>
      </c>
      <c r="AS6683" t="str">
        <f>"Q"&amp;ROUNDUP(MONTH(Table1[[#This Row],[Order Date]])/3,0)</f>
        <v>Q3</v>
      </c>
      <c r="AT6683">
        <f>IF(Table1[[#This Row],[Sales]]=0,0,Table1[[#This Row],[Profit]]/Table1[[#This Row],[Sales]])</f>
        <v>0.5</v>
      </c>
    </row>
    <row r="6684" spans="22:46" x14ac:dyDescent="0.3">
      <c r="V6684">
        <v>6683</v>
      </c>
      <c r="W6684" t="s">
        <v>9824</v>
      </c>
      <c r="X6684" s="1">
        <v>42736</v>
      </c>
      <c r="Y6684" s="1">
        <v>42767</v>
      </c>
      <c r="Z6684" t="s">
        <v>207</v>
      </c>
      <c r="AA6684" t="s">
        <v>4737</v>
      </c>
      <c r="AB6684" t="s">
        <v>4738</v>
      </c>
      <c r="AC6684" t="s">
        <v>108</v>
      </c>
      <c r="AD6684" t="s">
        <v>26</v>
      </c>
      <c r="AE6684" t="s">
        <v>690</v>
      </c>
      <c r="AF6684" t="s">
        <v>121</v>
      </c>
      <c r="AG6684">
        <v>53132</v>
      </c>
      <c r="AH6684" t="s">
        <v>111</v>
      </c>
      <c r="AI6684" t="s">
        <v>3322</v>
      </c>
      <c r="AJ6684" t="s">
        <v>46</v>
      </c>
      <c r="AK6684" t="s">
        <v>77</v>
      </c>
      <c r="AL6684" t="s">
        <v>3323</v>
      </c>
      <c r="AM6684">
        <v>3.6</v>
      </c>
      <c r="AN6684">
        <v>2</v>
      </c>
      <c r="AO6684">
        <v>0</v>
      </c>
      <c r="AP6684">
        <v>1.728</v>
      </c>
      <c r="AQ6684">
        <f>YEAR(Table1[[#This Row],[Order Date]])</f>
        <v>2017</v>
      </c>
      <c r="AR6684" t="str">
        <f>TEXT(Table1[[#This Row],[Order Date]],"mmmm")</f>
        <v>January</v>
      </c>
      <c r="AS6684" t="str">
        <f>"Q"&amp;ROUNDUP(MONTH(Table1[[#This Row],[Order Date]])/3,0)</f>
        <v>Q1</v>
      </c>
      <c r="AT6684">
        <f>IF(Table1[[#This Row],[Sales]]=0,0,Table1[[#This Row],[Profit]]/Table1[[#This Row],[Sales]])</f>
        <v>0.48</v>
      </c>
    </row>
    <row r="6685" spans="22:46" x14ac:dyDescent="0.3">
      <c r="V6685">
        <v>6684</v>
      </c>
      <c r="W6685" t="s">
        <v>9825</v>
      </c>
      <c r="X6685" s="1">
        <v>41948</v>
      </c>
      <c r="Y6685" s="1">
        <v>41923</v>
      </c>
      <c r="Z6685" t="s">
        <v>51</v>
      </c>
      <c r="AA6685" t="s">
        <v>3455</v>
      </c>
      <c r="AB6685" t="s">
        <v>3456</v>
      </c>
      <c r="AC6685" t="s">
        <v>108</v>
      </c>
      <c r="AD6685" t="s">
        <v>26</v>
      </c>
      <c r="AE6685" t="s">
        <v>42</v>
      </c>
      <c r="AF6685" t="s">
        <v>43</v>
      </c>
      <c r="AG6685">
        <v>90008</v>
      </c>
      <c r="AH6685" t="s">
        <v>44</v>
      </c>
      <c r="AI6685" t="s">
        <v>7296</v>
      </c>
      <c r="AJ6685" t="s">
        <v>31</v>
      </c>
      <c r="AK6685" t="s">
        <v>67</v>
      </c>
      <c r="AL6685" t="s">
        <v>7297</v>
      </c>
      <c r="AM6685">
        <v>20.04</v>
      </c>
      <c r="AN6685">
        <v>6</v>
      </c>
      <c r="AO6685">
        <v>0</v>
      </c>
      <c r="AP6685">
        <v>8.8176000000000005</v>
      </c>
      <c r="AQ6685">
        <f>YEAR(Table1[[#This Row],[Order Date]])</f>
        <v>2014</v>
      </c>
      <c r="AR6685" t="str">
        <f>TEXT(Table1[[#This Row],[Order Date]],"mmmm")</f>
        <v>November</v>
      </c>
      <c r="AS6685" t="str">
        <f>"Q"&amp;ROUNDUP(MONTH(Table1[[#This Row],[Order Date]])/3,0)</f>
        <v>Q4</v>
      </c>
      <c r="AT6685">
        <f>IF(Table1[[#This Row],[Sales]]=0,0,Table1[[#This Row],[Profit]]/Table1[[#This Row],[Sales]])</f>
        <v>0.44000000000000006</v>
      </c>
    </row>
    <row r="6686" spans="22:46" x14ac:dyDescent="0.3">
      <c r="V6686">
        <v>6685</v>
      </c>
      <c r="W6686" t="s">
        <v>9826</v>
      </c>
      <c r="X6686" s="1">
        <v>42355</v>
      </c>
      <c r="Y6686" t="s">
        <v>1792</v>
      </c>
      <c r="Z6686" t="s">
        <v>51</v>
      </c>
      <c r="AA6686" t="s">
        <v>4694</v>
      </c>
      <c r="AB6686" t="s">
        <v>4695</v>
      </c>
      <c r="AC6686" t="s">
        <v>25</v>
      </c>
      <c r="AD6686" t="s">
        <v>26</v>
      </c>
      <c r="AE6686" t="s">
        <v>608</v>
      </c>
      <c r="AF6686" t="s">
        <v>233</v>
      </c>
      <c r="AG6686">
        <v>61701</v>
      </c>
      <c r="AH6686" t="s">
        <v>111</v>
      </c>
      <c r="AI6686" t="s">
        <v>3966</v>
      </c>
      <c r="AJ6686" t="s">
        <v>46</v>
      </c>
      <c r="AK6686" t="s">
        <v>60</v>
      </c>
      <c r="AL6686" t="s">
        <v>3967</v>
      </c>
      <c r="AM6686">
        <v>180.01599999999999</v>
      </c>
      <c r="AN6686">
        <v>1</v>
      </c>
      <c r="AO6686">
        <v>0.2</v>
      </c>
      <c r="AP6686">
        <v>-15.7514</v>
      </c>
      <c r="AQ6686">
        <f>YEAR(Table1[[#This Row],[Order Date]])</f>
        <v>2015</v>
      </c>
      <c r="AR6686" t="str">
        <f>TEXT(Table1[[#This Row],[Order Date]],"mmmm")</f>
        <v>December</v>
      </c>
      <c r="AS6686" t="str">
        <f>"Q"&amp;ROUNDUP(MONTH(Table1[[#This Row],[Order Date]])/3,0)</f>
        <v>Q4</v>
      </c>
      <c r="AT6686">
        <f>IF(Table1[[#This Row],[Sales]]=0,0,Table1[[#This Row],[Profit]]/Table1[[#This Row],[Sales]])</f>
        <v>-8.7500000000000008E-2</v>
      </c>
    </row>
    <row r="6687" spans="22:46" x14ac:dyDescent="0.3">
      <c r="V6687">
        <v>6686</v>
      </c>
      <c r="W6687" t="s">
        <v>9826</v>
      </c>
      <c r="X6687" s="1">
        <v>42355</v>
      </c>
      <c r="Y6687" t="s">
        <v>1792</v>
      </c>
      <c r="Z6687" t="s">
        <v>51</v>
      </c>
      <c r="AA6687" t="s">
        <v>4694</v>
      </c>
      <c r="AB6687" t="s">
        <v>4695</v>
      </c>
      <c r="AC6687" t="s">
        <v>25</v>
      </c>
      <c r="AD6687" t="s">
        <v>26</v>
      </c>
      <c r="AE6687" t="s">
        <v>608</v>
      </c>
      <c r="AF6687" t="s">
        <v>233</v>
      </c>
      <c r="AG6687">
        <v>61701</v>
      </c>
      <c r="AH6687" t="s">
        <v>111</v>
      </c>
      <c r="AI6687" t="s">
        <v>3025</v>
      </c>
      <c r="AJ6687" t="s">
        <v>31</v>
      </c>
      <c r="AK6687" t="s">
        <v>67</v>
      </c>
      <c r="AL6687" t="s">
        <v>3026</v>
      </c>
      <c r="AM6687">
        <v>41.552</v>
      </c>
      <c r="AN6687">
        <v>2</v>
      </c>
      <c r="AO6687">
        <v>0.6</v>
      </c>
      <c r="AP6687">
        <v>-19.737200000000001</v>
      </c>
      <c r="AQ6687">
        <f>YEAR(Table1[[#This Row],[Order Date]])</f>
        <v>2015</v>
      </c>
      <c r="AR6687" t="str">
        <f>TEXT(Table1[[#This Row],[Order Date]],"mmmm")</f>
        <v>December</v>
      </c>
      <c r="AS6687" t="str">
        <f>"Q"&amp;ROUNDUP(MONTH(Table1[[#This Row],[Order Date]])/3,0)</f>
        <v>Q4</v>
      </c>
      <c r="AT6687">
        <f>IF(Table1[[#This Row],[Sales]]=0,0,Table1[[#This Row],[Profit]]/Table1[[#This Row],[Sales]])</f>
        <v>-0.47500000000000003</v>
      </c>
    </row>
    <row r="6688" spans="22:46" x14ac:dyDescent="0.3">
      <c r="V6688">
        <v>6687</v>
      </c>
      <c r="W6688" t="s">
        <v>9826</v>
      </c>
      <c r="X6688" s="1">
        <v>42355</v>
      </c>
      <c r="Y6688" t="s">
        <v>1792</v>
      </c>
      <c r="Z6688" t="s">
        <v>51</v>
      </c>
      <c r="AA6688" t="s">
        <v>4694</v>
      </c>
      <c r="AB6688" t="s">
        <v>4695</v>
      </c>
      <c r="AC6688" t="s">
        <v>25</v>
      </c>
      <c r="AD6688" t="s">
        <v>26</v>
      </c>
      <c r="AE6688" t="s">
        <v>608</v>
      </c>
      <c r="AF6688" t="s">
        <v>233</v>
      </c>
      <c r="AG6688">
        <v>61701</v>
      </c>
      <c r="AH6688" t="s">
        <v>111</v>
      </c>
      <c r="AI6688" t="s">
        <v>4192</v>
      </c>
      <c r="AJ6688" t="s">
        <v>46</v>
      </c>
      <c r="AK6688" t="s">
        <v>70</v>
      </c>
      <c r="AL6688" t="s">
        <v>4193</v>
      </c>
      <c r="AM6688">
        <v>13.12</v>
      </c>
      <c r="AN6688">
        <v>5</v>
      </c>
      <c r="AO6688">
        <v>0.2</v>
      </c>
      <c r="AP6688">
        <v>1.476</v>
      </c>
      <c r="AQ6688">
        <f>YEAR(Table1[[#This Row],[Order Date]])</f>
        <v>2015</v>
      </c>
      <c r="AR6688" t="str">
        <f>TEXT(Table1[[#This Row],[Order Date]],"mmmm")</f>
        <v>December</v>
      </c>
      <c r="AS6688" t="str">
        <f>"Q"&amp;ROUNDUP(MONTH(Table1[[#This Row],[Order Date]])/3,0)</f>
        <v>Q4</v>
      </c>
      <c r="AT6688">
        <f>IF(Table1[[#This Row],[Sales]]=0,0,Table1[[#This Row],[Profit]]/Table1[[#This Row],[Sales]])</f>
        <v>0.1125</v>
      </c>
    </row>
    <row r="6689" spans="22:46" x14ac:dyDescent="0.3">
      <c r="V6689">
        <v>6688</v>
      </c>
      <c r="W6689" t="s">
        <v>9827</v>
      </c>
      <c r="X6689" s="1">
        <v>42138</v>
      </c>
      <c r="Y6689" t="s">
        <v>8127</v>
      </c>
      <c r="Z6689" t="s">
        <v>51</v>
      </c>
      <c r="AA6689" t="s">
        <v>6454</v>
      </c>
      <c r="AB6689" t="s">
        <v>6455</v>
      </c>
      <c r="AC6689" t="s">
        <v>25</v>
      </c>
      <c r="AD6689" t="s">
        <v>26</v>
      </c>
      <c r="AE6689" t="s">
        <v>42</v>
      </c>
      <c r="AF6689" t="s">
        <v>43</v>
      </c>
      <c r="AG6689">
        <v>90032</v>
      </c>
      <c r="AH6689" t="s">
        <v>44</v>
      </c>
      <c r="AI6689" t="s">
        <v>6244</v>
      </c>
      <c r="AJ6689" t="s">
        <v>46</v>
      </c>
      <c r="AK6689" t="s">
        <v>60</v>
      </c>
      <c r="AL6689" t="s">
        <v>6245</v>
      </c>
      <c r="AM6689">
        <v>1117.92</v>
      </c>
      <c r="AN6689">
        <v>4</v>
      </c>
      <c r="AO6689">
        <v>0</v>
      </c>
      <c r="AP6689">
        <v>55.896000000000001</v>
      </c>
      <c r="AQ6689">
        <f>YEAR(Table1[[#This Row],[Order Date]])</f>
        <v>2015</v>
      </c>
      <c r="AR6689" t="str">
        <f>TEXT(Table1[[#This Row],[Order Date]],"mmmm")</f>
        <v>May</v>
      </c>
      <c r="AS6689" t="str">
        <f>"Q"&amp;ROUNDUP(MONTH(Table1[[#This Row],[Order Date]])/3,0)</f>
        <v>Q2</v>
      </c>
      <c r="AT6689">
        <f>IF(Table1[[#This Row],[Sales]]=0,0,Table1[[#This Row],[Profit]]/Table1[[#This Row],[Sales]])</f>
        <v>4.9999999999999996E-2</v>
      </c>
    </row>
    <row r="6690" spans="22:46" x14ac:dyDescent="0.3">
      <c r="V6690">
        <v>6689</v>
      </c>
      <c r="W6690" t="s">
        <v>9828</v>
      </c>
      <c r="X6690" s="1">
        <v>42804</v>
      </c>
      <c r="Y6690" t="s">
        <v>8601</v>
      </c>
      <c r="Z6690" t="s">
        <v>22</v>
      </c>
      <c r="AA6690" t="s">
        <v>7180</v>
      </c>
      <c r="AB6690" t="s">
        <v>7181</v>
      </c>
      <c r="AC6690" t="s">
        <v>41</v>
      </c>
      <c r="AD6690" t="s">
        <v>26</v>
      </c>
      <c r="AE6690" t="s">
        <v>136</v>
      </c>
      <c r="AF6690" t="s">
        <v>43</v>
      </c>
      <c r="AG6690">
        <v>94109</v>
      </c>
      <c r="AH6690" t="s">
        <v>44</v>
      </c>
      <c r="AI6690" t="s">
        <v>5070</v>
      </c>
      <c r="AJ6690" t="s">
        <v>73</v>
      </c>
      <c r="AK6690" t="s">
        <v>176</v>
      </c>
      <c r="AL6690" t="s">
        <v>5071</v>
      </c>
      <c r="AM6690">
        <v>111.96</v>
      </c>
      <c r="AN6690">
        <v>4</v>
      </c>
      <c r="AO6690">
        <v>0</v>
      </c>
      <c r="AP6690">
        <v>21.272400000000001</v>
      </c>
      <c r="AQ6690">
        <f>YEAR(Table1[[#This Row],[Order Date]])</f>
        <v>2017</v>
      </c>
      <c r="AR6690" t="str">
        <f>TEXT(Table1[[#This Row],[Order Date]],"mmmm")</f>
        <v>March</v>
      </c>
      <c r="AS6690" t="str">
        <f>"Q"&amp;ROUNDUP(MONTH(Table1[[#This Row],[Order Date]])/3,0)</f>
        <v>Q1</v>
      </c>
      <c r="AT6690">
        <f>IF(Table1[[#This Row],[Sales]]=0,0,Table1[[#This Row],[Profit]]/Table1[[#This Row],[Sales]])</f>
        <v>0.19000000000000003</v>
      </c>
    </row>
    <row r="6691" spans="22:46" x14ac:dyDescent="0.3">
      <c r="V6691">
        <v>6690</v>
      </c>
      <c r="W6691" t="s">
        <v>9829</v>
      </c>
      <c r="X6691" s="1">
        <v>43071</v>
      </c>
      <c r="Y6691" s="1">
        <v>42990</v>
      </c>
      <c r="Z6691" t="s">
        <v>51</v>
      </c>
      <c r="AA6691" t="s">
        <v>5067</v>
      </c>
      <c r="AB6691" t="s">
        <v>5068</v>
      </c>
      <c r="AC6691" t="s">
        <v>41</v>
      </c>
      <c r="AD6691" t="s">
        <v>26</v>
      </c>
      <c r="AE6691" t="s">
        <v>203</v>
      </c>
      <c r="AF6691" t="s">
        <v>110</v>
      </c>
      <c r="AG6691">
        <v>77095</v>
      </c>
      <c r="AH6691" t="s">
        <v>111</v>
      </c>
      <c r="AI6691" t="s">
        <v>5824</v>
      </c>
      <c r="AJ6691" t="s">
        <v>46</v>
      </c>
      <c r="AK6691" t="s">
        <v>70</v>
      </c>
      <c r="AL6691" t="s">
        <v>5825</v>
      </c>
      <c r="AM6691">
        <v>12.16</v>
      </c>
      <c r="AN6691">
        <v>5</v>
      </c>
      <c r="AO6691">
        <v>0.2</v>
      </c>
      <c r="AP6691">
        <v>2.1280000000000001</v>
      </c>
      <c r="AQ6691">
        <f>YEAR(Table1[[#This Row],[Order Date]])</f>
        <v>2017</v>
      </c>
      <c r="AR6691" t="str">
        <f>TEXT(Table1[[#This Row],[Order Date]],"mmmm")</f>
        <v>December</v>
      </c>
      <c r="AS6691" t="str">
        <f>"Q"&amp;ROUNDUP(MONTH(Table1[[#This Row],[Order Date]])/3,0)</f>
        <v>Q4</v>
      </c>
      <c r="AT6691">
        <f>IF(Table1[[#This Row],[Sales]]=0,0,Table1[[#This Row],[Profit]]/Table1[[#This Row],[Sales]])</f>
        <v>0.17500000000000002</v>
      </c>
    </row>
    <row r="6692" spans="22:46" x14ac:dyDescent="0.3">
      <c r="V6692">
        <v>6691</v>
      </c>
      <c r="W6692" t="s">
        <v>9830</v>
      </c>
      <c r="X6692" s="1">
        <v>42947</v>
      </c>
      <c r="Y6692" s="1">
        <v>42863</v>
      </c>
      <c r="Z6692" t="s">
        <v>51</v>
      </c>
      <c r="AA6692" t="s">
        <v>6227</v>
      </c>
      <c r="AB6692" t="s">
        <v>6228</v>
      </c>
      <c r="AC6692" t="s">
        <v>41</v>
      </c>
      <c r="AD6692" t="s">
        <v>26</v>
      </c>
      <c r="AE6692" t="s">
        <v>2881</v>
      </c>
      <c r="AF6692" t="s">
        <v>121</v>
      </c>
      <c r="AG6692">
        <v>53209</v>
      </c>
      <c r="AH6692" t="s">
        <v>111</v>
      </c>
      <c r="AI6692" t="s">
        <v>1090</v>
      </c>
      <c r="AJ6692" t="s">
        <v>46</v>
      </c>
      <c r="AK6692" t="s">
        <v>77</v>
      </c>
      <c r="AL6692" t="s">
        <v>1091</v>
      </c>
      <c r="AM6692">
        <v>17.52</v>
      </c>
      <c r="AN6692">
        <v>4</v>
      </c>
      <c r="AO6692">
        <v>0</v>
      </c>
      <c r="AP6692">
        <v>8.4095999999999993</v>
      </c>
      <c r="AQ6692">
        <f>YEAR(Table1[[#This Row],[Order Date]])</f>
        <v>2017</v>
      </c>
      <c r="AR6692" t="str">
        <f>TEXT(Table1[[#This Row],[Order Date]],"mmmm")</f>
        <v>July</v>
      </c>
      <c r="AS6692" t="str">
        <f>"Q"&amp;ROUNDUP(MONTH(Table1[[#This Row],[Order Date]])/3,0)</f>
        <v>Q3</v>
      </c>
      <c r="AT6692">
        <f>IF(Table1[[#This Row],[Sales]]=0,0,Table1[[#This Row],[Profit]]/Table1[[#This Row],[Sales]])</f>
        <v>0.48</v>
      </c>
    </row>
    <row r="6693" spans="22:46" x14ac:dyDescent="0.3">
      <c r="V6693">
        <v>6692</v>
      </c>
      <c r="W6693" t="s">
        <v>9830</v>
      </c>
      <c r="X6693" s="1">
        <v>42947</v>
      </c>
      <c r="Y6693" s="1">
        <v>42863</v>
      </c>
      <c r="Z6693" t="s">
        <v>51</v>
      </c>
      <c r="AA6693" t="s">
        <v>6227</v>
      </c>
      <c r="AB6693" t="s">
        <v>6228</v>
      </c>
      <c r="AC6693" t="s">
        <v>41</v>
      </c>
      <c r="AD6693" t="s">
        <v>26</v>
      </c>
      <c r="AE6693" t="s">
        <v>2881</v>
      </c>
      <c r="AF6693" t="s">
        <v>121</v>
      </c>
      <c r="AG6693">
        <v>53209</v>
      </c>
      <c r="AH6693" t="s">
        <v>111</v>
      </c>
      <c r="AI6693" t="s">
        <v>1793</v>
      </c>
      <c r="AJ6693" t="s">
        <v>46</v>
      </c>
      <c r="AK6693" t="s">
        <v>80</v>
      </c>
      <c r="AL6693" t="s">
        <v>1794</v>
      </c>
      <c r="AM6693">
        <v>155.88</v>
      </c>
      <c r="AN6693">
        <v>6</v>
      </c>
      <c r="AO6693">
        <v>0</v>
      </c>
      <c r="AP6693">
        <v>54.558</v>
      </c>
      <c r="AQ6693">
        <f>YEAR(Table1[[#This Row],[Order Date]])</f>
        <v>2017</v>
      </c>
      <c r="AR6693" t="str">
        <f>TEXT(Table1[[#This Row],[Order Date]],"mmmm")</f>
        <v>July</v>
      </c>
      <c r="AS6693" t="str">
        <f>"Q"&amp;ROUNDUP(MONTH(Table1[[#This Row],[Order Date]])/3,0)</f>
        <v>Q3</v>
      </c>
      <c r="AT6693">
        <f>IF(Table1[[#This Row],[Sales]]=0,0,Table1[[#This Row],[Profit]]/Table1[[#This Row],[Sales]])</f>
        <v>0.35000000000000003</v>
      </c>
    </row>
    <row r="6694" spans="22:46" x14ac:dyDescent="0.3">
      <c r="V6694">
        <v>6693</v>
      </c>
      <c r="W6694" t="s">
        <v>9831</v>
      </c>
      <c r="X6694" s="1">
        <v>42958</v>
      </c>
      <c r="Y6694" t="s">
        <v>6729</v>
      </c>
      <c r="Z6694" t="s">
        <v>22</v>
      </c>
      <c r="AA6694" t="s">
        <v>6667</v>
      </c>
      <c r="AB6694" t="s">
        <v>6668</v>
      </c>
      <c r="AC6694" t="s">
        <v>108</v>
      </c>
      <c r="AD6694" t="s">
        <v>26</v>
      </c>
      <c r="AE6694" t="s">
        <v>6760</v>
      </c>
      <c r="AF6694" t="s">
        <v>832</v>
      </c>
      <c r="AG6694">
        <v>70601</v>
      </c>
      <c r="AH6694" t="s">
        <v>29</v>
      </c>
      <c r="AI6694" t="s">
        <v>6000</v>
      </c>
      <c r="AJ6694" t="s">
        <v>46</v>
      </c>
      <c r="AK6694" t="s">
        <v>77</v>
      </c>
      <c r="AL6694" t="s">
        <v>6001</v>
      </c>
      <c r="AM6694">
        <v>477.51</v>
      </c>
      <c r="AN6694">
        <v>11</v>
      </c>
      <c r="AO6694">
        <v>0</v>
      </c>
      <c r="AP6694">
        <v>219.65459999999999</v>
      </c>
      <c r="AQ6694">
        <f>YEAR(Table1[[#This Row],[Order Date]])</f>
        <v>2017</v>
      </c>
      <c r="AR6694" t="str">
        <f>TEXT(Table1[[#This Row],[Order Date]],"mmmm")</f>
        <v>August</v>
      </c>
      <c r="AS6694" t="str">
        <f>"Q"&amp;ROUNDUP(MONTH(Table1[[#This Row],[Order Date]])/3,0)</f>
        <v>Q3</v>
      </c>
      <c r="AT6694">
        <f>IF(Table1[[#This Row],[Sales]]=0,0,Table1[[#This Row],[Profit]]/Table1[[#This Row],[Sales]])</f>
        <v>0.45999999999999996</v>
      </c>
    </row>
    <row r="6695" spans="22:46" x14ac:dyDescent="0.3">
      <c r="V6695">
        <v>6694</v>
      </c>
      <c r="W6695" t="s">
        <v>9832</v>
      </c>
      <c r="X6695" s="1">
        <v>43008</v>
      </c>
      <c r="Y6695" s="1">
        <v>42776</v>
      </c>
      <c r="Z6695" t="s">
        <v>22</v>
      </c>
      <c r="AA6695" t="s">
        <v>7147</v>
      </c>
      <c r="AB6695" t="s">
        <v>7148</v>
      </c>
      <c r="AC6695" t="s">
        <v>25</v>
      </c>
      <c r="AD6695" t="s">
        <v>26</v>
      </c>
      <c r="AE6695" t="s">
        <v>5046</v>
      </c>
      <c r="AF6695" t="s">
        <v>3098</v>
      </c>
      <c r="AG6695">
        <v>21215</v>
      </c>
      <c r="AH6695" t="s">
        <v>160</v>
      </c>
      <c r="AI6695" t="s">
        <v>6437</v>
      </c>
      <c r="AJ6695" t="s">
        <v>46</v>
      </c>
      <c r="AK6695" t="s">
        <v>94</v>
      </c>
      <c r="AL6695" t="s">
        <v>6438</v>
      </c>
      <c r="AM6695">
        <v>164.88</v>
      </c>
      <c r="AN6695">
        <v>3</v>
      </c>
      <c r="AO6695">
        <v>0</v>
      </c>
      <c r="AP6695">
        <v>80.791200000000003</v>
      </c>
      <c r="AQ6695">
        <f>YEAR(Table1[[#This Row],[Order Date]])</f>
        <v>2017</v>
      </c>
      <c r="AR6695" t="str">
        <f>TEXT(Table1[[#This Row],[Order Date]],"mmmm")</f>
        <v>September</v>
      </c>
      <c r="AS6695" t="str">
        <f>"Q"&amp;ROUNDUP(MONTH(Table1[[#This Row],[Order Date]])/3,0)</f>
        <v>Q3</v>
      </c>
      <c r="AT6695">
        <f>IF(Table1[[#This Row],[Sales]]=0,0,Table1[[#This Row],[Profit]]/Table1[[#This Row],[Sales]])</f>
        <v>0.49000000000000005</v>
      </c>
    </row>
    <row r="6696" spans="22:46" x14ac:dyDescent="0.3">
      <c r="V6696">
        <v>6695</v>
      </c>
      <c r="W6696" t="s">
        <v>9833</v>
      </c>
      <c r="X6696" s="1">
        <v>42608</v>
      </c>
      <c r="Y6696" t="s">
        <v>1333</v>
      </c>
      <c r="Z6696" t="s">
        <v>51</v>
      </c>
      <c r="AA6696" t="s">
        <v>9717</v>
      </c>
      <c r="AB6696" t="s">
        <v>9718</v>
      </c>
      <c r="AC6696" t="s">
        <v>108</v>
      </c>
      <c r="AD6696" t="s">
        <v>26</v>
      </c>
      <c r="AE6696" t="s">
        <v>690</v>
      </c>
      <c r="AF6696" t="s">
        <v>121</v>
      </c>
      <c r="AG6696">
        <v>53132</v>
      </c>
      <c r="AH6696" t="s">
        <v>111</v>
      </c>
      <c r="AI6696" t="s">
        <v>4925</v>
      </c>
      <c r="AJ6696" t="s">
        <v>73</v>
      </c>
      <c r="AK6696" t="s">
        <v>176</v>
      </c>
      <c r="AL6696" t="s">
        <v>4926</v>
      </c>
      <c r="AM6696">
        <v>47.97</v>
      </c>
      <c r="AN6696">
        <v>3</v>
      </c>
      <c r="AO6696">
        <v>0</v>
      </c>
      <c r="AP6696">
        <v>14.870699999999999</v>
      </c>
      <c r="AQ6696">
        <f>YEAR(Table1[[#This Row],[Order Date]])</f>
        <v>2016</v>
      </c>
      <c r="AR6696" t="str">
        <f>TEXT(Table1[[#This Row],[Order Date]],"mmmm")</f>
        <v>August</v>
      </c>
      <c r="AS6696" t="str">
        <f>"Q"&amp;ROUNDUP(MONTH(Table1[[#This Row],[Order Date]])/3,0)</f>
        <v>Q3</v>
      </c>
      <c r="AT6696">
        <f>IF(Table1[[#This Row],[Sales]]=0,0,Table1[[#This Row],[Profit]]/Table1[[#This Row],[Sales]])</f>
        <v>0.31</v>
      </c>
    </row>
    <row r="6697" spans="22:46" x14ac:dyDescent="0.3">
      <c r="V6697">
        <v>6696</v>
      </c>
      <c r="W6697" t="s">
        <v>9834</v>
      </c>
      <c r="X6697" s="1">
        <v>42706</v>
      </c>
      <c r="Y6697" s="1">
        <v>42563</v>
      </c>
      <c r="Z6697" t="s">
        <v>51</v>
      </c>
      <c r="AA6697" t="s">
        <v>4165</v>
      </c>
      <c r="AB6697" t="s">
        <v>4166</v>
      </c>
      <c r="AC6697" t="s">
        <v>25</v>
      </c>
      <c r="AD6697" t="s">
        <v>26</v>
      </c>
      <c r="AE6697" t="s">
        <v>300</v>
      </c>
      <c r="AF6697" t="s">
        <v>301</v>
      </c>
      <c r="AG6697">
        <v>10024</v>
      </c>
      <c r="AH6697" t="s">
        <v>160</v>
      </c>
      <c r="AI6697" t="s">
        <v>7707</v>
      </c>
      <c r="AJ6697" t="s">
        <v>46</v>
      </c>
      <c r="AK6697" t="s">
        <v>77</v>
      </c>
      <c r="AL6697" t="s">
        <v>7708</v>
      </c>
      <c r="AM6697">
        <v>415.17599999999999</v>
      </c>
      <c r="AN6697">
        <v>3</v>
      </c>
      <c r="AO6697">
        <v>0.2</v>
      </c>
      <c r="AP6697">
        <v>134.93219999999999</v>
      </c>
      <c r="AQ6697">
        <f>YEAR(Table1[[#This Row],[Order Date]])</f>
        <v>2016</v>
      </c>
      <c r="AR6697" t="str">
        <f>TEXT(Table1[[#This Row],[Order Date]],"mmmm")</f>
        <v>December</v>
      </c>
      <c r="AS6697" t="str">
        <f>"Q"&amp;ROUNDUP(MONTH(Table1[[#This Row],[Order Date]])/3,0)</f>
        <v>Q4</v>
      </c>
      <c r="AT6697">
        <f>IF(Table1[[#This Row],[Sales]]=0,0,Table1[[#This Row],[Profit]]/Table1[[#This Row],[Sales]])</f>
        <v>0.32500000000000001</v>
      </c>
    </row>
    <row r="6698" spans="22:46" x14ac:dyDescent="0.3">
      <c r="V6698">
        <v>6697</v>
      </c>
      <c r="W6698" t="s">
        <v>9834</v>
      </c>
      <c r="X6698" s="1">
        <v>42706</v>
      </c>
      <c r="Y6698" s="1">
        <v>42563</v>
      </c>
      <c r="Z6698" t="s">
        <v>51</v>
      </c>
      <c r="AA6698" t="s">
        <v>4165</v>
      </c>
      <c r="AB6698" t="s">
        <v>4166</v>
      </c>
      <c r="AC6698" t="s">
        <v>25</v>
      </c>
      <c r="AD6698" t="s">
        <v>26</v>
      </c>
      <c r="AE6698" t="s">
        <v>300</v>
      </c>
      <c r="AF6698" t="s">
        <v>301</v>
      </c>
      <c r="AG6698">
        <v>10024</v>
      </c>
      <c r="AH6698" t="s">
        <v>160</v>
      </c>
      <c r="AI6698" t="s">
        <v>3978</v>
      </c>
      <c r="AJ6698" t="s">
        <v>46</v>
      </c>
      <c r="AK6698" t="s">
        <v>77</v>
      </c>
      <c r="AL6698" t="s">
        <v>3979</v>
      </c>
      <c r="AM6698">
        <v>35.231999999999999</v>
      </c>
      <c r="AN6698">
        <v>3</v>
      </c>
      <c r="AO6698">
        <v>0.2</v>
      </c>
      <c r="AP6698">
        <v>11.4504</v>
      </c>
      <c r="AQ6698">
        <f>YEAR(Table1[[#This Row],[Order Date]])</f>
        <v>2016</v>
      </c>
      <c r="AR6698" t="str">
        <f>TEXT(Table1[[#This Row],[Order Date]],"mmmm")</f>
        <v>December</v>
      </c>
      <c r="AS6698" t="str">
        <f>"Q"&amp;ROUNDUP(MONTH(Table1[[#This Row],[Order Date]])/3,0)</f>
        <v>Q4</v>
      </c>
      <c r="AT6698">
        <f>IF(Table1[[#This Row],[Sales]]=0,0,Table1[[#This Row],[Profit]]/Table1[[#This Row],[Sales]])</f>
        <v>0.32500000000000001</v>
      </c>
    </row>
    <row r="6699" spans="22:46" x14ac:dyDescent="0.3">
      <c r="V6699">
        <v>6698</v>
      </c>
      <c r="W6699" t="s">
        <v>9834</v>
      </c>
      <c r="X6699" s="1">
        <v>42706</v>
      </c>
      <c r="Y6699" s="1">
        <v>42563</v>
      </c>
      <c r="Z6699" t="s">
        <v>51</v>
      </c>
      <c r="AA6699" t="s">
        <v>4165</v>
      </c>
      <c r="AB6699" t="s">
        <v>4166</v>
      </c>
      <c r="AC6699" t="s">
        <v>25</v>
      </c>
      <c r="AD6699" t="s">
        <v>26</v>
      </c>
      <c r="AE6699" t="s">
        <v>300</v>
      </c>
      <c r="AF6699" t="s">
        <v>301</v>
      </c>
      <c r="AG6699">
        <v>10024</v>
      </c>
      <c r="AH6699" t="s">
        <v>160</v>
      </c>
      <c r="AI6699" t="s">
        <v>6437</v>
      </c>
      <c r="AJ6699" t="s">
        <v>46</v>
      </c>
      <c r="AK6699" t="s">
        <v>94</v>
      </c>
      <c r="AL6699" t="s">
        <v>6438</v>
      </c>
      <c r="AM6699">
        <v>54.96</v>
      </c>
      <c r="AN6699">
        <v>1</v>
      </c>
      <c r="AO6699">
        <v>0</v>
      </c>
      <c r="AP6699">
        <v>26.930399999999999</v>
      </c>
      <c r="AQ6699">
        <f>YEAR(Table1[[#This Row],[Order Date]])</f>
        <v>2016</v>
      </c>
      <c r="AR6699" t="str">
        <f>TEXT(Table1[[#This Row],[Order Date]],"mmmm")</f>
        <v>December</v>
      </c>
      <c r="AS6699" t="str">
        <f>"Q"&amp;ROUNDUP(MONTH(Table1[[#This Row],[Order Date]])/3,0)</f>
        <v>Q4</v>
      </c>
      <c r="AT6699">
        <f>IF(Table1[[#This Row],[Sales]]=0,0,Table1[[#This Row],[Profit]]/Table1[[#This Row],[Sales]])</f>
        <v>0.49</v>
      </c>
    </row>
    <row r="6700" spans="22:46" x14ac:dyDescent="0.3">
      <c r="V6700">
        <v>6699</v>
      </c>
      <c r="W6700" t="s">
        <v>9835</v>
      </c>
      <c r="X6700" s="1">
        <v>42937</v>
      </c>
      <c r="Y6700" t="s">
        <v>2398</v>
      </c>
      <c r="Z6700" t="s">
        <v>51</v>
      </c>
      <c r="AA6700" t="s">
        <v>4886</v>
      </c>
      <c r="AB6700" t="s">
        <v>4887</v>
      </c>
      <c r="AC6700" t="s">
        <v>25</v>
      </c>
      <c r="AD6700" t="s">
        <v>26</v>
      </c>
      <c r="AE6700" t="s">
        <v>1065</v>
      </c>
      <c r="AF6700" t="s">
        <v>43</v>
      </c>
      <c r="AG6700">
        <v>92024</v>
      </c>
      <c r="AH6700" t="s">
        <v>44</v>
      </c>
      <c r="AI6700" t="s">
        <v>9836</v>
      </c>
      <c r="AJ6700" t="s">
        <v>46</v>
      </c>
      <c r="AK6700" t="s">
        <v>94</v>
      </c>
      <c r="AL6700" t="s">
        <v>9837</v>
      </c>
      <c r="AM6700">
        <v>16.34</v>
      </c>
      <c r="AN6700">
        <v>2</v>
      </c>
      <c r="AO6700">
        <v>0</v>
      </c>
      <c r="AP6700">
        <v>7.6798000000000002</v>
      </c>
      <c r="AQ6700">
        <f>YEAR(Table1[[#This Row],[Order Date]])</f>
        <v>2017</v>
      </c>
      <c r="AR6700" t="str">
        <f>TEXT(Table1[[#This Row],[Order Date]],"mmmm")</f>
        <v>July</v>
      </c>
      <c r="AS6700" t="str">
        <f>"Q"&amp;ROUNDUP(MONTH(Table1[[#This Row],[Order Date]])/3,0)</f>
        <v>Q3</v>
      </c>
      <c r="AT6700">
        <f>IF(Table1[[#This Row],[Sales]]=0,0,Table1[[#This Row],[Profit]]/Table1[[#This Row],[Sales]])</f>
        <v>0.47000000000000003</v>
      </c>
    </row>
    <row r="6701" spans="22:46" x14ac:dyDescent="0.3">
      <c r="V6701">
        <v>6700</v>
      </c>
      <c r="W6701" t="s">
        <v>9835</v>
      </c>
      <c r="X6701" s="1">
        <v>42937</v>
      </c>
      <c r="Y6701" t="s">
        <v>2398</v>
      </c>
      <c r="Z6701" t="s">
        <v>51</v>
      </c>
      <c r="AA6701" t="s">
        <v>4886</v>
      </c>
      <c r="AB6701" t="s">
        <v>4887</v>
      </c>
      <c r="AC6701" t="s">
        <v>25</v>
      </c>
      <c r="AD6701" t="s">
        <v>26</v>
      </c>
      <c r="AE6701" t="s">
        <v>1065</v>
      </c>
      <c r="AF6701" t="s">
        <v>43</v>
      </c>
      <c r="AG6701">
        <v>92024</v>
      </c>
      <c r="AH6701" t="s">
        <v>44</v>
      </c>
      <c r="AI6701" t="s">
        <v>5184</v>
      </c>
      <c r="AJ6701" t="s">
        <v>31</v>
      </c>
      <c r="AK6701" t="s">
        <v>35</v>
      </c>
      <c r="AL6701" t="s">
        <v>5185</v>
      </c>
      <c r="AM6701">
        <v>225.29599999999999</v>
      </c>
      <c r="AN6701">
        <v>2</v>
      </c>
      <c r="AO6701">
        <v>0.2</v>
      </c>
      <c r="AP6701">
        <v>22.529599999999999</v>
      </c>
      <c r="AQ6701">
        <f>YEAR(Table1[[#This Row],[Order Date]])</f>
        <v>2017</v>
      </c>
      <c r="AR6701" t="str">
        <f>TEXT(Table1[[#This Row],[Order Date]],"mmmm")</f>
        <v>July</v>
      </c>
      <c r="AS6701" t="str">
        <f>"Q"&amp;ROUNDUP(MONTH(Table1[[#This Row],[Order Date]])/3,0)</f>
        <v>Q3</v>
      </c>
      <c r="AT6701">
        <f>IF(Table1[[#This Row],[Sales]]=0,0,Table1[[#This Row],[Profit]]/Table1[[#This Row],[Sales]])</f>
        <v>9.9999999999999992E-2</v>
      </c>
    </row>
    <row r="6702" spans="22:46" x14ac:dyDescent="0.3">
      <c r="V6702">
        <v>6701</v>
      </c>
      <c r="W6702" t="s">
        <v>9835</v>
      </c>
      <c r="X6702" s="1">
        <v>42937</v>
      </c>
      <c r="Y6702" t="s">
        <v>2398</v>
      </c>
      <c r="Z6702" t="s">
        <v>51</v>
      </c>
      <c r="AA6702" t="s">
        <v>4886</v>
      </c>
      <c r="AB6702" t="s">
        <v>4887</v>
      </c>
      <c r="AC6702" t="s">
        <v>25</v>
      </c>
      <c r="AD6702" t="s">
        <v>26</v>
      </c>
      <c r="AE6702" t="s">
        <v>1065</v>
      </c>
      <c r="AF6702" t="s">
        <v>43</v>
      </c>
      <c r="AG6702">
        <v>92024</v>
      </c>
      <c r="AH6702" t="s">
        <v>44</v>
      </c>
      <c r="AI6702" t="s">
        <v>1344</v>
      </c>
      <c r="AJ6702" t="s">
        <v>46</v>
      </c>
      <c r="AK6702" t="s">
        <v>77</v>
      </c>
      <c r="AL6702" t="s">
        <v>1345</v>
      </c>
      <c r="AM6702">
        <v>50.351999999999997</v>
      </c>
      <c r="AN6702">
        <v>3</v>
      </c>
      <c r="AO6702">
        <v>0.2</v>
      </c>
      <c r="AP6702">
        <v>17.623200000000001</v>
      </c>
      <c r="AQ6702">
        <f>YEAR(Table1[[#This Row],[Order Date]])</f>
        <v>2017</v>
      </c>
      <c r="AR6702" t="str">
        <f>TEXT(Table1[[#This Row],[Order Date]],"mmmm")</f>
        <v>July</v>
      </c>
      <c r="AS6702" t="str">
        <f>"Q"&amp;ROUNDUP(MONTH(Table1[[#This Row],[Order Date]])/3,0)</f>
        <v>Q3</v>
      </c>
      <c r="AT6702">
        <f>IF(Table1[[#This Row],[Sales]]=0,0,Table1[[#This Row],[Profit]]/Table1[[#This Row],[Sales]])</f>
        <v>0.35000000000000003</v>
      </c>
    </row>
    <row r="6703" spans="22:46" x14ac:dyDescent="0.3">
      <c r="V6703">
        <v>6702</v>
      </c>
      <c r="W6703" t="s">
        <v>9838</v>
      </c>
      <c r="X6703" s="1">
        <v>42144</v>
      </c>
      <c r="Y6703" t="s">
        <v>9839</v>
      </c>
      <c r="Z6703" t="s">
        <v>51</v>
      </c>
      <c r="AA6703" t="s">
        <v>4662</v>
      </c>
      <c r="AB6703" t="s">
        <v>4663</v>
      </c>
      <c r="AC6703" t="s">
        <v>25</v>
      </c>
      <c r="AD6703" t="s">
        <v>26</v>
      </c>
      <c r="AE6703" t="s">
        <v>9795</v>
      </c>
      <c r="AF6703" t="s">
        <v>92</v>
      </c>
      <c r="AG6703">
        <v>27893</v>
      </c>
      <c r="AH6703" t="s">
        <v>29</v>
      </c>
      <c r="AI6703" t="s">
        <v>5187</v>
      </c>
      <c r="AJ6703" t="s">
        <v>31</v>
      </c>
      <c r="AK6703" t="s">
        <v>67</v>
      </c>
      <c r="AL6703" t="s">
        <v>5188</v>
      </c>
      <c r="AM6703">
        <v>163.136</v>
      </c>
      <c r="AN6703">
        <v>4</v>
      </c>
      <c r="AO6703">
        <v>0.2</v>
      </c>
      <c r="AP6703">
        <v>20.391999999999999</v>
      </c>
      <c r="AQ6703">
        <f>YEAR(Table1[[#This Row],[Order Date]])</f>
        <v>2015</v>
      </c>
      <c r="AR6703" t="str">
        <f>TEXT(Table1[[#This Row],[Order Date]],"mmmm")</f>
        <v>May</v>
      </c>
      <c r="AS6703" t="str">
        <f>"Q"&amp;ROUNDUP(MONTH(Table1[[#This Row],[Order Date]])/3,0)</f>
        <v>Q2</v>
      </c>
      <c r="AT6703">
        <f>IF(Table1[[#This Row],[Sales]]=0,0,Table1[[#This Row],[Profit]]/Table1[[#This Row],[Sales]])</f>
        <v>0.125</v>
      </c>
    </row>
    <row r="6704" spans="22:46" x14ac:dyDescent="0.3">
      <c r="V6704">
        <v>6703</v>
      </c>
      <c r="W6704" t="s">
        <v>9838</v>
      </c>
      <c r="X6704" s="1">
        <v>42144</v>
      </c>
      <c r="Y6704" t="s">
        <v>9839</v>
      </c>
      <c r="Z6704" t="s">
        <v>51</v>
      </c>
      <c r="AA6704" t="s">
        <v>4662</v>
      </c>
      <c r="AB6704" t="s">
        <v>4663</v>
      </c>
      <c r="AC6704" t="s">
        <v>25</v>
      </c>
      <c r="AD6704" t="s">
        <v>26</v>
      </c>
      <c r="AE6704" t="s">
        <v>9795</v>
      </c>
      <c r="AF6704" t="s">
        <v>92</v>
      </c>
      <c r="AG6704">
        <v>27893</v>
      </c>
      <c r="AH6704" t="s">
        <v>29</v>
      </c>
      <c r="AI6704" t="s">
        <v>3872</v>
      </c>
      <c r="AJ6704" t="s">
        <v>46</v>
      </c>
      <c r="AK6704" t="s">
        <v>77</v>
      </c>
      <c r="AL6704" t="s">
        <v>3873</v>
      </c>
      <c r="AM6704">
        <v>6.4080000000000004</v>
      </c>
      <c r="AN6704">
        <v>4</v>
      </c>
      <c r="AO6704">
        <v>0.7</v>
      </c>
      <c r="AP6704">
        <v>-4.9127999999999998</v>
      </c>
      <c r="AQ6704">
        <f>YEAR(Table1[[#This Row],[Order Date]])</f>
        <v>2015</v>
      </c>
      <c r="AR6704" t="str">
        <f>TEXT(Table1[[#This Row],[Order Date]],"mmmm")</f>
        <v>May</v>
      </c>
      <c r="AS6704" t="str">
        <f>"Q"&amp;ROUNDUP(MONTH(Table1[[#This Row],[Order Date]])/3,0)</f>
        <v>Q2</v>
      </c>
      <c r="AT6704">
        <f>IF(Table1[[#This Row],[Sales]]=0,0,Table1[[#This Row],[Profit]]/Table1[[#This Row],[Sales]])</f>
        <v>-0.76666666666666661</v>
      </c>
    </row>
    <row r="6705" spans="22:46" x14ac:dyDescent="0.3">
      <c r="V6705">
        <v>6704</v>
      </c>
      <c r="W6705" t="s">
        <v>9840</v>
      </c>
      <c r="X6705" s="1">
        <v>42178</v>
      </c>
      <c r="Y6705" t="s">
        <v>9841</v>
      </c>
      <c r="Z6705" t="s">
        <v>51</v>
      </c>
      <c r="AA6705" t="s">
        <v>3684</v>
      </c>
      <c r="AB6705" t="s">
        <v>3685</v>
      </c>
      <c r="AC6705" t="s">
        <v>25</v>
      </c>
      <c r="AD6705" t="s">
        <v>26</v>
      </c>
      <c r="AE6705" t="s">
        <v>1315</v>
      </c>
      <c r="AF6705" t="s">
        <v>43</v>
      </c>
      <c r="AG6705">
        <v>90805</v>
      </c>
      <c r="AH6705" t="s">
        <v>44</v>
      </c>
      <c r="AI6705" t="s">
        <v>5564</v>
      </c>
      <c r="AJ6705" t="s">
        <v>73</v>
      </c>
      <c r="AK6705" t="s">
        <v>74</v>
      </c>
      <c r="AL6705" t="s">
        <v>5565</v>
      </c>
      <c r="AM6705">
        <v>217.584</v>
      </c>
      <c r="AN6705">
        <v>2</v>
      </c>
      <c r="AO6705">
        <v>0.2</v>
      </c>
      <c r="AP6705">
        <v>19.038599999999999</v>
      </c>
      <c r="AQ6705">
        <f>YEAR(Table1[[#This Row],[Order Date]])</f>
        <v>2015</v>
      </c>
      <c r="AR6705" t="str">
        <f>TEXT(Table1[[#This Row],[Order Date]],"mmmm")</f>
        <v>June</v>
      </c>
      <c r="AS6705" t="str">
        <f>"Q"&amp;ROUNDUP(MONTH(Table1[[#This Row],[Order Date]])/3,0)</f>
        <v>Q2</v>
      </c>
      <c r="AT6705">
        <f>IF(Table1[[#This Row],[Sales]]=0,0,Table1[[#This Row],[Profit]]/Table1[[#This Row],[Sales]])</f>
        <v>8.7499999999999994E-2</v>
      </c>
    </row>
    <row r="6706" spans="22:46" x14ac:dyDescent="0.3">
      <c r="V6706">
        <v>6705</v>
      </c>
      <c r="W6706" t="s">
        <v>9840</v>
      </c>
      <c r="X6706" s="1">
        <v>42178</v>
      </c>
      <c r="Y6706" t="s">
        <v>9841</v>
      </c>
      <c r="Z6706" t="s">
        <v>51</v>
      </c>
      <c r="AA6706" t="s">
        <v>3684</v>
      </c>
      <c r="AB6706" t="s">
        <v>3685</v>
      </c>
      <c r="AC6706" t="s">
        <v>25</v>
      </c>
      <c r="AD6706" t="s">
        <v>26</v>
      </c>
      <c r="AE6706" t="s">
        <v>1315</v>
      </c>
      <c r="AF6706" t="s">
        <v>43</v>
      </c>
      <c r="AG6706">
        <v>90805</v>
      </c>
      <c r="AH6706" t="s">
        <v>44</v>
      </c>
      <c r="AI6706" t="s">
        <v>3557</v>
      </c>
      <c r="AJ6706" t="s">
        <v>46</v>
      </c>
      <c r="AK6706" t="s">
        <v>303</v>
      </c>
      <c r="AL6706" t="s">
        <v>3558</v>
      </c>
      <c r="AM6706">
        <v>5.43</v>
      </c>
      <c r="AN6706">
        <v>3</v>
      </c>
      <c r="AO6706">
        <v>0</v>
      </c>
      <c r="AP6706">
        <v>1.7919</v>
      </c>
      <c r="AQ6706">
        <f>YEAR(Table1[[#This Row],[Order Date]])</f>
        <v>2015</v>
      </c>
      <c r="AR6706" t="str">
        <f>TEXT(Table1[[#This Row],[Order Date]],"mmmm")</f>
        <v>June</v>
      </c>
      <c r="AS6706" t="str">
        <f>"Q"&amp;ROUNDUP(MONTH(Table1[[#This Row],[Order Date]])/3,0)</f>
        <v>Q2</v>
      </c>
      <c r="AT6706">
        <f>IF(Table1[[#This Row],[Sales]]=0,0,Table1[[#This Row],[Profit]]/Table1[[#This Row],[Sales]])</f>
        <v>0.33</v>
      </c>
    </row>
    <row r="6707" spans="22:46" x14ac:dyDescent="0.3">
      <c r="V6707">
        <v>6706</v>
      </c>
      <c r="W6707" t="s">
        <v>9840</v>
      </c>
      <c r="X6707" s="1">
        <v>42178</v>
      </c>
      <c r="Y6707" t="s">
        <v>9841</v>
      </c>
      <c r="Z6707" t="s">
        <v>51</v>
      </c>
      <c r="AA6707" t="s">
        <v>3684</v>
      </c>
      <c r="AB6707" t="s">
        <v>3685</v>
      </c>
      <c r="AC6707" t="s">
        <v>25</v>
      </c>
      <c r="AD6707" t="s">
        <v>26</v>
      </c>
      <c r="AE6707" t="s">
        <v>1315</v>
      </c>
      <c r="AF6707" t="s">
        <v>43</v>
      </c>
      <c r="AG6707">
        <v>90805</v>
      </c>
      <c r="AH6707" t="s">
        <v>44</v>
      </c>
      <c r="AI6707" t="s">
        <v>778</v>
      </c>
      <c r="AJ6707" t="s">
        <v>73</v>
      </c>
      <c r="AK6707" t="s">
        <v>74</v>
      </c>
      <c r="AL6707" t="s">
        <v>779</v>
      </c>
      <c r="AM6707">
        <v>143.976</v>
      </c>
      <c r="AN6707">
        <v>3</v>
      </c>
      <c r="AO6707">
        <v>0.2</v>
      </c>
      <c r="AP6707">
        <v>8.9984999999999999</v>
      </c>
      <c r="AQ6707">
        <f>YEAR(Table1[[#This Row],[Order Date]])</f>
        <v>2015</v>
      </c>
      <c r="AR6707" t="str">
        <f>TEXT(Table1[[#This Row],[Order Date]],"mmmm")</f>
        <v>June</v>
      </c>
      <c r="AS6707" t="str">
        <f>"Q"&amp;ROUNDUP(MONTH(Table1[[#This Row],[Order Date]])/3,0)</f>
        <v>Q2</v>
      </c>
      <c r="AT6707">
        <f>IF(Table1[[#This Row],[Sales]]=0,0,Table1[[#This Row],[Profit]]/Table1[[#This Row],[Sales]])</f>
        <v>6.25E-2</v>
      </c>
    </row>
    <row r="6708" spans="22:46" x14ac:dyDescent="0.3">
      <c r="V6708">
        <v>6707</v>
      </c>
      <c r="W6708" t="s">
        <v>9842</v>
      </c>
      <c r="X6708" s="1">
        <v>42623</v>
      </c>
      <c r="Y6708" t="s">
        <v>2883</v>
      </c>
      <c r="Z6708" t="s">
        <v>51</v>
      </c>
      <c r="AA6708" t="s">
        <v>2625</v>
      </c>
      <c r="AB6708" t="s">
        <v>2626</v>
      </c>
      <c r="AC6708" t="s">
        <v>41</v>
      </c>
      <c r="AD6708" t="s">
        <v>26</v>
      </c>
      <c r="AE6708" t="s">
        <v>54</v>
      </c>
      <c r="AF6708" t="s">
        <v>55</v>
      </c>
      <c r="AG6708">
        <v>33311</v>
      </c>
      <c r="AH6708" t="s">
        <v>29</v>
      </c>
      <c r="AI6708" t="s">
        <v>4021</v>
      </c>
      <c r="AJ6708" t="s">
        <v>73</v>
      </c>
      <c r="AK6708" t="s">
        <v>74</v>
      </c>
      <c r="AL6708" t="s">
        <v>4022</v>
      </c>
      <c r="AM6708">
        <v>519.67999999999995</v>
      </c>
      <c r="AN6708">
        <v>7</v>
      </c>
      <c r="AO6708">
        <v>0.2</v>
      </c>
      <c r="AP6708">
        <v>58.463999999999999</v>
      </c>
      <c r="AQ6708">
        <f>YEAR(Table1[[#This Row],[Order Date]])</f>
        <v>2016</v>
      </c>
      <c r="AR6708" t="str">
        <f>TEXT(Table1[[#This Row],[Order Date]],"mmmm")</f>
        <v>September</v>
      </c>
      <c r="AS6708" t="str">
        <f>"Q"&amp;ROUNDUP(MONTH(Table1[[#This Row],[Order Date]])/3,0)</f>
        <v>Q3</v>
      </c>
      <c r="AT6708">
        <f>IF(Table1[[#This Row],[Sales]]=0,0,Table1[[#This Row],[Profit]]/Table1[[#This Row],[Sales]])</f>
        <v>0.1125</v>
      </c>
    </row>
    <row r="6709" spans="22:46" x14ac:dyDescent="0.3">
      <c r="V6709">
        <v>6708</v>
      </c>
      <c r="W6709" t="s">
        <v>9843</v>
      </c>
      <c r="X6709" s="1">
        <v>41742</v>
      </c>
      <c r="Y6709" t="s">
        <v>7434</v>
      </c>
      <c r="Z6709" t="s">
        <v>51</v>
      </c>
      <c r="AA6709" t="s">
        <v>3886</v>
      </c>
      <c r="AB6709" t="s">
        <v>3887</v>
      </c>
      <c r="AC6709" t="s">
        <v>108</v>
      </c>
      <c r="AD6709" t="s">
        <v>26</v>
      </c>
      <c r="AE6709" t="s">
        <v>5046</v>
      </c>
      <c r="AF6709" t="s">
        <v>3098</v>
      </c>
      <c r="AG6709">
        <v>21215</v>
      </c>
      <c r="AH6709" t="s">
        <v>160</v>
      </c>
      <c r="AI6709" t="s">
        <v>9844</v>
      </c>
      <c r="AJ6709" t="s">
        <v>46</v>
      </c>
      <c r="AK6709" t="s">
        <v>47</v>
      </c>
      <c r="AL6709" t="s">
        <v>9845</v>
      </c>
      <c r="AM6709">
        <v>7.83</v>
      </c>
      <c r="AN6709">
        <v>3</v>
      </c>
      <c r="AO6709">
        <v>0</v>
      </c>
      <c r="AP6709">
        <v>3.6017999999999999</v>
      </c>
      <c r="AQ6709">
        <f>YEAR(Table1[[#This Row],[Order Date]])</f>
        <v>2014</v>
      </c>
      <c r="AR6709" t="str">
        <f>TEXT(Table1[[#This Row],[Order Date]],"mmmm")</f>
        <v>April</v>
      </c>
      <c r="AS6709" t="str">
        <f>"Q"&amp;ROUNDUP(MONTH(Table1[[#This Row],[Order Date]])/3,0)</f>
        <v>Q2</v>
      </c>
      <c r="AT6709">
        <f>IF(Table1[[#This Row],[Sales]]=0,0,Table1[[#This Row],[Profit]]/Table1[[#This Row],[Sales]])</f>
        <v>0.45999999999999996</v>
      </c>
    </row>
    <row r="6710" spans="22:46" x14ac:dyDescent="0.3">
      <c r="V6710">
        <v>6709</v>
      </c>
      <c r="W6710" t="s">
        <v>9846</v>
      </c>
      <c r="X6710" s="1">
        <v>42322</v>
      </c>
      <c r="Y6710" t="s">
        <v>6075</v>
      </c>
      <c r="Z6710" t="s">
        <v>51</v>
      </c>
      <c r="AA6710" t="s">
        <v>506</v>
      </c>
      <c r="AB6710" t="s">
        <v>507</v>
      </c>
      <c r="AC6710" t="s">
        <v>25</v>
      </c>
      <c r="AD6710" t="s">
        <v>26</v>
      </c>
      <c r="AE6710" t="s">
        <v>9847</v>
      </c>
      <c r="AF6710" t="s">
        <v>753</v>
      </c>
      <c r="AG6710">
        <v>87124</v>
      </c>
      <c r="AH6710" t="s">
        <v>44</v>
      </c>
      <c r="AI6710" t="s">
        <v>772</v>
      </c>
      <c r="AJ6710" t="s">
        <v>31</v>
      </c>
      <c r="AK6710" t="s">
        <v>35</v>
      </c>
      <c r="AL6710" t="s">
        <v>773</v>
      </c>
      <c r="AM6710">
        <v>883.84</v>
      </c>
      <c r="AN6710">
        <v>4</v>
      </c>
      <c r="AO6710">
        <v>0.2</v>
      </c>
      <c r="AP6710">
        <v>99.432000000000002</v>
      </c>
      <c r="AQ6710">
        <f>YEAR(Table1[[#This Row],[Order Date]])</f>
        <v>2015</v>
      </c>
      <c r="AR6710" t="str">
        <f>TEXT(Table1[[#This Row],[Order Date]],"mmmm")</f>
        <v>November</v>
      </c>
      <c r="AS6710" t="str">
        <f>"Q"&amp;ROUNDUP(MONTH(Table1[[#This Row],[Order Date]])/3,0)</f>
        <v>Q4</v>
      </c>
      <c r="AT6710">
        <f>IF(Table1[[#This Row],[Sales]]=0,0,Table1[[#This Row],[Profit]]/Table1[[#This Row],[Sales]])</f>
        <v>0.1125</v>
      </c>
    </row>
    <row r="6711" spans="22:46" x14ac:dyDescent="0.3">
      <c r="V6711">
        <v>6710</v>
      </c>
      <c r="W6711" t="s">
        <v>9846</v>
      </c>
      <c r="X6711" s="1">
        <v>42322</v>
      </c>
      <c r="Y6711" t="s">
        <v>6075</v>
      </c>
      <c r="Z6711" t="s">
        <v>51</v>
      </c>
      <c r="AA6711" t="s">
        <v>506</v>
      </c>
      <c r="AB6711" t="s">
        <v>507</v>
      </c>
      <c r="AC6711" t="s">
        <v>25</v>
      </c>
      <c r="AD6711" t="s">
        <v>26</v>
      </c>
      <c r="AE6711" t="s">
        <v>9847</v>
      </c>
      <c r="AF6711" t="s">
        <v>753</v>
      </c>
      <c r="AG6711">
        <v>87124</v>
      </c>
      <c r="AH6711" t="s">
        <v>44</v>
      </c>
      <c r="AI6711" t="s">
        <v>1219</v>
      </c>
      <c r="AJ6711" t="s">
        <v>31</v>
      </c>
      <c r="AK6711" t="s">
        <v>35</v>
      </c>
      <c r="AL6711" t="s">
        <v>1220</v>
      </c>
      <c r="AM6711">
        <v>230.352</v>
      </c>
      <c r="AN6711">
        <v>3</v>
      </c>
      <c r="AO6711">
        <v>0.2</v>
      </c>
      <c r="AP6711">
        <v>20.155799999999999</v>
      </c>
      <c r="AQ6711">
        <f>YEAR(Table1[[#This Row],[Order Date]])</f>
        <v>2015</v>
      </c>
      <c r="AR6711" t="str">
        <f>TEXT(Table1[[#This Row],[Order Date]],"mmmm")</f>
        <v>November</v>
      </c>
      <c r="AS6711" t="str">
        <f>"Q"&amp;ROUNDUP(MONTH(Table1[[#This Row],[Order Date]])/3,0)</f>
        <v>Q4</v>
      </c>
      <c r="AT6711">
        <f>IF(Table1[[#This Row],[Sales]]=0,0,Table1[[#This Row],[Profit]]/Table1[[#This Row],[Sales]])</f>
        <v>8.7499999999999994E-2</v>
      </c>
    </row>
    <row r="6712" spans="22:46" x14ac:dyDescent="0.3">
      <c r="V6712">
        <v>6711</v>
      </c>
      <c r="W6712" t="s">
        <v>9848</v>
      </c>
      <c r="X6712" s="1">
        <v>42713</v>
      </c>
      <c r="Y6712" s="1">
        <v>42716</v>
      </c>
      <c r="Z6712" t="s">
        <v>207</v>
      </c>
      <c r="AA6712" t="s">
        <v>708</v>
      </c>
      <c r="AB6712" t="s">
        <v>709</v>
      </c>
      <c r="AC6712" t="s">
        <v>41</v>
      </c>
      <c r="AD6712" t="s">
        <v>26</v>
      </c>
      <c r="AE6712" t="s">
        <v>5631</v>
      </c>
      <c r="AF6712" t="s">
        <v>43</v>
      </c>
      <c r="AG6712">
        <v>95207</v>
      </c>
      <c r="AH6712" t="s">
        <v>44</v>
      </c>
      <c r="AI6712" t="s">
        <v>5209</v>
      </c>
      <c r="AJ6712" t="s">
        <v>46</v>
      </c>
      <c r="AK6712" t="s">
        <v>77</v>
      </c>
      <c r="AL6712" t="s">
        <v>5210</v>
      </c>
      <c r="AM6712">
        <v>273.92</v>
      </c>
      <c r="AN6712">
        <v>8</v>
      </c>
      <c r="AO6712">
        <v>0.2</v>
      </c>
      <c r="AP6712">
        <v>99.296000000000006</v>
      </c>
      <c r="AQ6712">
        <f>YEAR(Table1[[#This Row],[Order Date]])</f>
        <v>2016</v>
      </c>
      <c r="AR6712" t="str">
        <f>TEXT(Table1[[#This Row],[Order Date]],"mmmm")</f>
        <v>December</v>
      </c>
      <c r="AS6712" t="str">
        <f>"Q"&amp;ROUNDUP(MONTH(Table1[[#This Row],[Order Date]])/3,0)</f>
        <v>Q4</v>
      </c>
      <c r="AT6712">
        <f>IF(Table1[[#This Row],[Sales]]=0,0,Table1[[#This Row],[Profit]]/Table1[[#This Row],[Sales]])</f>
        <v>0.36249999999999999</v>
      </c>
    </row>
    <row r="6713" spans="22:46" x14ac:dyDescent="0.3">
      <c r="V6713">
        <v>6712</v>
      </c>
      <c r="W6713" t="s">
        <v>9849</v>
      </c>
      <c r="X6713" s="1">
        <v>42965</v>
      </c>
      <c r="Y6713" t="s">
        <v>1669</v>
      </c>
      <c r="Z6713" t="s">
        <v>22</v>
      </c>
      <c r="AA6713" t="s">
        <v>2871</v>
      </c>
      <c r="AB6713" t="s">
        <v>2872</v>
      </c>
      <c r="AC6713" t="s">
        <v>25</v>
      </c>
      <c r="AD6713" t="s">
        <v>26</v>
      </c>
      <c r="AE6713" t="s">
        <v>563</v>
      </c>
      <c r="AF6713" t="s">
        <v>564</v>
      </c>
      <c r="AG6713">
        <v>43229</v>
      </c>
      <c r="AH6713" t="s">
        <v>160</v>
      </c>
      <c r="AI6713" t="s">
        <v>4567</v>
      </c>
      <c r="AJ6713" t="s">
        <v>46</v>
      </c>
      <c r="AK6713" t="s">
        <v>70</v>
      </c>
      <c r="AL6713" t="s">
        <v>4568</v>
      </c>
      <c r="AM6713">
        <v>9.9120000000000008</v>
      </c>
      <c r="AN6713">
        <v>3</v>
      </c>
      <c r="AO6713">
        <v>0.2</v>
      </c>
      <c r="AP6713">
        <v>1.2390000000000001</v>
      </c>
      <c r="AQ6713">
        <f>YEAR(Table1[[#This Row],[Order Date]])</f>
        <v>2017</v>
      </c>
      <c r="AR6713" t="str">
        <f>TEXT(Table1[[#This Row],[Order Date]],"mmmm")</f>
        <v>August</v>
      </c>
      <c r="AS6713" t="str">
        <f>"Q"&amp;ROUNDUP(MONTH(Table1[[#This Row],[Order Date]])/3,0)</f>
        <v>Q3</v>
      </c>
      <c r="AT6713">
        <f>IF(Table1[[#This Row],[Sales]]=0,0,Table1[[#This Row],[Profit]]/Table1[[#This Row],[Sales]])</f>
        <v>0.125</v>
      </c>
    </row>
    <row r="6714" spans="22:46" x14ac:dyDescent="0.3">
      <c r="V6714">
        <v>6713</v>
      </c>
      <c r="W6714" t="s">
        <v>9850</v>
      </c>
      <c r="X6714" s="1">
        <v>43083</v>
      </c>
      <c r="Y6714" t="s">
        <v>932</v>
      </c>
      <c r="Z6714" t="s">
        <v>1450</v>
      </c>
      <c r="AA6714" t="s">
        <v>724</v>
      </c>
      <c r="AB6714" t="s">
        <v>725</v>
      </c>
      <c r="AC6714" t="s">
        <v>25</v>
      </c>
      <c r="AD6714" t="s">
        <v>26</v>
      </c>
      <c r="AE6714" t="s">
        <v>4823</v>
      </c>
      <c r="AF6714" t="s">
        <v>233</v>
      </c>
      <c r="AG6714">
        <v>60076</v>
      </c>
      <c r="AH6714" t="s">
        <v>111</v>
      </c>
      <c r="AI6714" t="s">
        <v>6028</v>
      </c>
      <c r="AJ6714" t="s">
        <v>31</v>
      </c>
      <c r="AK6714" t="s">
        <v>67</v>
      </c>
      <c r="AL6714" t="s">
        <v>6029</v>
      </c>
      <c r="AM6714">
        <v>266.35199999999998</v>
      </c>
      <c r="AN6714">
        <v>6</v>
      </c>
      <c r="AO6714">
        <v>0.6</v>
      </c>
      <c r="AP6714">
        <v>-292.98719999999997</v>
      </c>
      <c r="AQ6714">
        <f>YEAR(Table1[[#This Row],[Order Date]])</f>
        <v>2017</v>
      </c>
      <c r="AR6714" t="str">
        <f>TEXT(Table1[[#This Row],[Order Date]],"mmmm")</f>
        <v>December</v>
      </c>
      <c r="AS6714" t="str">
        <f>"Q"&amp;ROUNDUP(MONTH(Table1[[#This Row],[Order Date]])/3,0)</f>
        <v>Q4</v>
      </c>
      <c r="AT6714">
        <f>IF(Table1[[#This Row],[Sales]]=0,0,Table1[[#This Row],[Profit]]/Table1[[#This Row],[Sales]])</f>
        <v>-1.1000000000000001</v>
      </c>
    </row>
    <row r="6715" spans="22:46" x14ac:dyDescent="0.3">
      <c r="V6715">
        <v>6714</v>
      </c>
      <c r="W6715" t="s">
        <v>9850</v>
      </c>
      <c r="X6715" s="1">
        <v>43083</v>
      </c>
      <c r="Y6715" t="s">
        <v>932</v>
      </c>
      <c r="Z6715" t="s">
        <v>1450</v>
      </c>
      <c r="AA6715" t="s">
        <v>724</v>
      </c>
      <c r="AB6715" t="s">
        <v>725</v>
      </c>
      <c r="AC6715" t="s">
        <v>25</v>
      </c>
      <c r="AD6715" t="s">
        <v>26</v>
      </c>
      <c r="AE6715" t="s">
        <v>4823</v>
      </c>
      <c r="AF6715" t="s">
        <v>233</v>
      </c>
      <c r="AG6715">
        <v>60076</v>
      </c>
      <c r="AH6715" t="s">
        <v>111</v>
      </c>
      <c r="AI6715" t="s">
        <v>1217</v>
      </c>
      <c r="AJ6715" t="s">
        <v>31</v>
      </c>
      <c r="AK6715" t="s">
        <v>67</v>
      </c>
      <c r="AL6715" t="s">
        <v>1218</v>
      </c>
      <c r="AM6715">
        <v>56.328000000000003</v>
      </c>
      <c r="AN6715">
        <v>3</v>
      </c>
      <c r="AO6715">
        <v>0.6</v>
      </c>
      <c r="AP6715">
        <v>-26.755800000000001</v>
      </c>
      <c r="AQ6715">
        <f>YEAR(Table1[[#This Row],[Order Date]])</f>
        <v>2017</v>
      </c>
      <c r="AR6715" t="str">
        <f>TEXT(Table1[[#This Row],[Order Date]],"mmmm")</f>
        <v>December</v>
      </c>
      <c r="AS6715" t="str">
        <f>"Q"&amp;ROUNDUP(MONTH(Table1[[#This Row],[Order Date]])/3,0)</f>
        <v>Q4</v>
      </c>
      <c r="AT6715">
        <f>IF(Table1[[#This Row],[Sales]]=0,0,Table1[[#This Row],[Profit]]/Table1[[#This Row],[Sales]])</f>
        <v>-0.47499999999999998</v>
      </c>
    </row>
    <row r="6716" spans="22:46" x14ac:dyDescent="0.3">
      <c r="V6716">
        <v>6715</v>
      </c>
      <c r="W6716" t="s">
        <v>9850</v>
      </c>
      <c r="X6716" s="1">
        <v>43083</v>
      </c>
      <c r="Y6716" t="s">
        <v>932</v>
      </c>
      <c r="Z6716" t="s">
        <v>1450</v>
      </c>
      <c r="AA6716" t="s">
        <v>724</v>
      </c>
      <c r="AB6716" t="s">
        <v>725</v>
      </c>
      <c r="AC6716" t="s">
        <v>25</v>
      </c>
      <c r="AD6716" t="s">
        <v>26</v>
      </c>
      <c r="AE6716" t="s">
        <v>4823</v>
      </c>
      <c r="AF6716" t="s">
        <v>233</v>
      </c>
      <c r="AG6716">
        <v>60076</v>
      </c>
      <c r="AH6716" t="s">
        <v>111</v>
      </c>
      <c r="AI6716" t="s">
        <v>4245</v>
      </c>
      <c r="AJ6716" t="s">
        <v>73</v>
      </c>
      <c r="AK6716" t="s">
        <v>176</v>
      </c>
      <c r="AL6716" t="s">
        <v>4246</v>
      </c>
      <c r="AM6716">
        <v>39.264000000000003</v>
      </c>
      <c r="AN6716">
        <v>3</v>
      </c>
      <c r="AO6716">
        <v>0.2</v>
      </c>
      <c r="AP6716">
        <v>-4.9080000000000004</v>
      </c>
      <c r="AQ6716">
        <f>YEAR(Table1[[#This Row],[Order Date]])</f>
        <v>2017</v>
      </c>
      <c r="AR6716" t="str">
        <f>TEXT(Table1[[#This Row],[Order Date]],"mmmm")</f>
        <v>December</v>
      </c>
      <c r="AS6716" t="str">
        <f>"Q"&amp;ROUNDUP(MONTH(Table1[[#This Row],[Order Date]])/3,0)</f>
        <v>Q4</v>
      </c>
      <c r="AT6716">
        <f>IF(Table1[[#This Row],[Sales]]=0,0,Table1[[#This Row],[Profit]]/Table1[[#This Row],[Sales]])</f>
        <v>-0.125</v>
      </c>
    </row>
    <row r="6717" spans="22:46" x14ac:dyDescent="0.3">
      <c r="V6717">
        <v>6716</v>
      </c>
      <c r="W6717" t="s">
        <v>9850</v>
      </c>
      <c r="X6717" s="1">
        <v>43083</v>
      </c>
      <c r="Y6717" t="s">
        <v>932</v>
      </c>
      <c r="Z6717" t="s">
        <v>1450</v>
      </c>
      <c r="AA6717" t="s">
        <v>724</v>
      </c>
      <c r="AB6717" t="s">
        <v>725</v>
      </c>
      <c r="AC6717" t="s">
        <v>25</v>
      </c>
      <c r="AD6717" t="s">
        <v>26</v>
      </c>
      <c r="AE6717" t="s">
        <v>4823</v>
      </c>
      <c r="AF6717" t="s">
        <v>233</v>
      </c>
      <c r="AG6717">
        <v>60076</v>
      </c>
      <c r="AH6717" t="s">
        <v>111</v>
      </c>
      <c r="AI6717" t="s">
        <v>7559</v>
      </c>
      <c r="AJ6717" t="s">
        <v>46</v>
      </c>
      <c r="AK6717" t="s">
        <v>70</v>
      </c>
      <c r="AL6717" t="s">
        <v>7560</v>
      </c>
      <c r="AM6717">
        <v>95.231999999999999</v>
      </c>
      <c r="AN6717">
        <v>6</v>
      </c>
      <c r="AO6717">
        <v>0.2</v>
      </c>
      <c r="AP6717">
        <v>24.9984</v>
      </c>
      <c r="AQ6717">
        <f>YEAR(Table1[[#This Row],[Order Date]])</f>
        <v>2017</v>
      </c>
      <c r="AR6717" t="str">
        <f>TEXT(Table1[[#This Row],[Order Date]],"mmmm")</f>
        <v>December</v>
      </c>
      <c r="AS6717" t="str">
        <f>"Q"&amp;ROUNDUP(MONTH(Table1[[#This Row],[Order Date]])/3,0)</f>
        <v>Q4</v>
      </c>
      <c r="AT6717">
        <f>IF(Table1[[#This Row],[Sales]]=0,0,Table1[[#This Row],[Profit]]/Table1[[#This Row],[Sales]])</f>
        <v>0.26250000000000001</v>
      </c>
    </row>
    <row r="6718" spans="22:46" x14ac:dyDescent="0.3">
      <c r="V6718">
        <v>6717</v>
      </c>
      <c r="W6718" t="s">
        <v>9851</v>
      </c>
      <c r="X6718" s="1">
        <v>42468</v>
      </c>
      <c r="Y6718" t="s">
        <v>1695</v>
      </c>
      <c r="Z6718" t="s">
        <v>51</v>
      </c>
      <c r="AA6718" t="s">
        <v>2603</v>
      </c>
      <c r="AB6718" t="s">
        <v>2604</v>
      </c>
      <c r="AC6718" t="s">
        <v>108</v>
      </c>
      <c r="AD6718" t="s">
        <v>26</v>
      </c>
      <c r="AE6718" t="s">
        <v>6426</v>
      </c>
      <c r="AF6718" t="s">
        <v>1924</v>
      </c>
      <c r="AG6718">
        <v>71901</v>
      </c>
      <c r="AH6718" t="s">
        <v>29</v>
      </c>
      <c r="AI6718" t="s">
        <v>2909</v>
      </c>
      <c r="AJ6718" t="s">
        <v>46</v>
      </c>
      <c r="AK6718" t="s">
        <v>303</v>
      </c>
      <c r="AL6718" t="s">
        <v>2910</v>
      </c>
      <c r="AM6718">
        <v>30</v>
      </c>
      <c r="AN6718">
        <v>6</v>
      </c>
      <c r="AO6718">
        <v>0</v>
      </c>
      <c r="AP6718">
        <v>14.4</v>
      </c>
      <c r="AQ6718">
        <f>YEAR(Table1[[#This Row],[Order Date]])</f>
        <v>2016</v>
      </c>
      <c r="AR6718" t="str">
        <f>TEXT(Table1[[#This Row],[Order Date]],"mmmm")</f>
        <v>April</v>
      </c>
      <c r="AS6718" t="str">
        <f>"Q"&amp;ROUNDUP(MONTH(Table1[[#This Row],[Order Date]])/3,0)</f>
        <v>Q2</v>
      </c>
      <c r="AT6718">
        <f>IF(Table1[[#This Row],[Sales]]=0,0,Table1[[#This Row],[Profit]]/Table1[[#This Row],[Sales]])</f>
        <v>0.48000000000000004</v>
      </c>
    </row>
    <row r="6719" spans="22:46" x14ac:dyDescent="0.3">
      <c r="V6719">
        <v>6718</v>
      </c>
      <c r="W6719" t="s">
        <v>9851</v>
      </c>
      <c r="X6719" s="1">
        <v>42468</v>
      </c>
      <c r="Y6719" t="s">
        <v>1695</v>
      </c>
      <c r="Z6719" t="s">
        <v>51</v>
      </c>
      <c r="AA6719" t="s">
        <v>2603</v>
      </c>
      <c r="AB6719" t="s">
        <v>2604</v>
      </c>
      <c r="AC6719" t="s">
        <v>108</v>
      </c>
      <c r="AD6719" t="s">
        <v>26</v>
      </c>
      <c r="AE6719" t="s">
        <v>6426</v>
      </c>
      <c r="AF6719" t="s">
        <v>1924</v>
      </c>
      <c r="AG6719">
        <v>71901</v>
      </c>
      <c r="AH6719" t="s">
        <v>29</v>
      </c>
      <c r="AI6719" t="s">
        <v>2400</v>
      </c>
      <c r="AJ6719" t="s">
        <v>46</v>
      </c>
      <c r="AK6719" t="s">
        <v>94</v>
      </c>
      <c r="AL6719" t="s">
        <v>2401</v>
      </c>
      <c r="AM6719">
        <v>25.92</v>
      </c>
      <c r="AN6719">
        <v>4</v>
      </c>
      <c r="AO6719">
        <v>0</v>
      </c>
      <c r="AP6719">
        <v>12.700799999999999</v>
      </c>
      <c r="AQ6719">
        <f>YEAR(Table1[[#This Row],[Order Date]])</f>
        <v>2016</v>
      </c>
      <c r="AR6719" t="str">
        <f>TEXT(Table1[[#This Row],[Order Date]],"mmmm")</f>
        <v>April</v>
      </c>
      <c r="AS6719" t="str">
        <f>"Q"&amp;ROUNDUP(MONTH(Table1[[#This Row],[Order Date]])/3,0)</f>
        <v>Q2</v>
      </c>
      <c r="AT6719">
        <f>IF(Table1[[#This Row],[Sales]]=0,0,Table1[[#This Row],[Profit]]/Table1[[#This Row],[Sales]])</f>
        <v>0.48999999999999994</v>
      </c>
    </row>
    <row r="6720" spans="22:46" x14ac:dyDescent="0.3">
      <c r="V6720">
        <v>6719</v>
      </c>
      <c r="W6720" t="s">
        <v>9851</v>
      </c>
      <c r="X6720" s="1">
        <v>42468</v>
      </c>
      <c r="Y6720" t="s">
        <v>1695</v>
      </c>
      <c r="Z6720" t="s">
        <v>51</v>
      </c>
      <c r="AA6720" t="s">
        <v>2603</v>
      </c>
      <c r="AB6720" t="s">
        <v>2604</v>
      </c>
      <c r="AC6720" t="s">
        <v>108</v>
      </c>
      <c r="AD6720" t="s">
        <v>26</v>
      </c>
      <c r="AE6720" t="s">
        <v>6426</v>
      </c>
      <c r="AF6720" t="s">
        <v>1924</v>
      </c>
      <c r="AG6720">
        <v>71901</v>
      </c>
      <c r="AH6720" t="s">
        <v>29</v>
      </c>
      <c r="AI6720" t="s">
        <v>3914</v>
      </c>
      <c r="AJ6720" t="s">
        <v>31</v>
      </c>
      <c r="AK6720" t="s">
        <v>67</v>
      </c>
      <c r="AL6720" t="s">
        <v>3915</v>
      </c>
      <c r="AM6720">
        <v>159.91999999999999</v>
      </c>
      <c r="AN6720">
        <v>4</v>
      </c>
      <c r="AO6720">
        <v>0</v>
      </c>
      <c r="AP6720">
        <v>31.984000000000002</v>
      </c>
      <c r="AQ6720">
        <f>YEAR(Table1[[#This Row],[Order Date]])</f>
        <v>2016</v>
      </c>
      <c r="AR6720" t="str">
        <f>TEXT(Table1[[#This Row],[Order Date]],"mmmm")</f>
        <v>April</v>
      </c>
      <c r="AS6720" t="str">
        <f>"Q"&amp;ROUNDUP(MONTH(Table1[[#This Row],[Order Date]])/3,0)</f>
        <v>Q2</v>
      </c>
      <c r="AT6720">
        <f>IF(Table1[[#This Row],[Sales]]=0,0,Table1[[#This Row],[Profit]]/Table1[[#This Row],[Sales]])</f>
        <v>0.20000000000000004</v>
      </c>
    </row>
    <row r="6721" spans="22:46" x14ac:dyDescent="0.3">
      <c r="V6721">
        <v>6720</v>
      </c>
      <c r="W6721" t="s">
        <v>9852</v>
      </c>
      <c r="X6721" s="1">
        <v>42720</v>
      </c>
      <c r="Y6721" t="s">
        <v>2613</v>
      </c>
      <c r="Z6721" t="s">
        <v>207</v>
      </c>
      <c r="AA6721" t="s">
        <v>156</v>
      </c>
      <c r="AB6721" t="s">
        <v>157</v>
      </c>
      <c r="AC6721" t="s">
        <v>25</v>
      </c>
      <c r="AD6721" t="s">
        <v>26</v>
      </c>
      <c r="AE6721" t="s">
        <v>9853</v>
      </c>
      <c r="AF6721" t="s">
        <v>92</v>
      </c>
      <c r="AG6721">
        <v>27534</v>
      </c>
      <c r="AH6721" t="s">
        <v>29</v>
      </c>
      <c r="AI6721" t="s">
        <v>4116</v>
      </c>
      <c r="AJ6721" t="s">
        <v>46</v>
      </c>
      <c r="AK6721" t="s">
        <v>80</v>
      </c>
      <c r="AL6721" t="s">
        <v>4117</v>
      </c>
      <c r="AM6721">
        <v>34.944000000000003</v>
      </c>
      <c r="AN6721">
        <v>3</v>
      </c>
      <c r="AO6721">
        <v>0.2</v>
      </c>
      <c r="AP6721">
        <v>3.0575999999999999</v>
      </c>
      <c r="AQ6721">
        <f>YEAR(Table1[[#This Row],[Order Date]])</f>
        <v>2016</v>
      </c>
      <c r="AR6721" t="str">
        <f>TEXT(Table1[[#This Row],[Order Date]],"mmmm")</f>
        <v>December</v>
      </c>
      <c r="AS6721" t="str">
        <f>"Q"&amp;ROUNDUP(MONTH(Table1[[#This Row],[Order Date]])/3,0)</f>
        <v>Q4</v>
      </c>
      <c r="AT6721">
        <f>IF(Table1[[#This Row],[Sales]]=0,0,Table1[[#This Row],[Profit]]/Table1[[#This Row],[Sales]])</f>
        <v>8.7499999999999994E-2</v>
      </c>
    </row>
    <row r="6722" spans="22:46" x14ac:dyDescent="0.3">
      <c r="V6722">
        <v>6721</v>
      </c>
      <c r="W6722" t="s">
        <v>9854</v>
      </c>
      <c r="X6722" s="1">
        <v>42997</v>
      </c>
      <c r="Y6722" t="s">
        <v>2352</v>
      </c>
      <c r="Z6722" t="s">
        <v>51</v>
      </c>
      <c r="AA6722" t="s">
        <v>2982</v>
      </c>
      <c r="AB6722" t="s">
        <v>2983</v>
      </c>
      <c r="AC6722" t="s">
        <v>41</v>
      </c>
      <c r="AD6722" t="s">
        <v>26</v>
      </c>
      <c r="AE6722" t="s">
        <v>42</v>
      </c>
      <c r="AF6722" t="s">
        <v>43</v>
      </c>
      <c r="AG6722">
        <v>90032</v>
      </c>
      <c r="AH6722" t="s">
        <v>44</v>
      </c>
      <c r="AI6722" t="s">
        <v>2779</v>
      </c>
      <c r="AJ6722" t="s">
        <v>73</v>
      </c>
      <c r="AK6722" t="s">
        <v>176</v>
      </c>
      <c r="AL6722" t="s">
        <v>2780</v>
      </c>
      <c r="AM6722">
        <v>149.94999999999999</v>
      </c>
      <c r="AN6722">
        <v>5</v>
      </c>
      <c r="AO6722">
        <v>0</v>
      </c>
      <c r="AP6722">
        <v>31.4895</v>
      </c>
      <c r="AQ6722">
        <f>YEAR(Table1[[#This Row],[Order Date]])</f>
        <v>2017</v>
      </c>
      <c r="AR6722" t="str">
        <f>TEXT(Table1[[#This Row],[Order Date]],"mmmm")</f>
        <v>September</v>
      </c>
      <c r="AS6722" t="str">
        <f>"Q"&amp;ROUNDUP(MONTH(Table1[[#This Row],[Order Date]])/3,0)</f>
        <v>Q3</v>
      </c>
      <c r="AT6722">
        <f>IF(Table1[[#This Row],[Sales]]=0,0,Table1[[#This Row],[Profit]]/Table1[[#This Row],[Sales]])</f>
        <v>0.21000000000000002</v>
      </c>
    </row>
    <row r="6723" spans="22:46" x14ac:dyDescent="0.3">
      <c r="V6723">
        <v>6722</v>
      </c>
      <c r="W6723" t="s">
        <v>9854</v>
      </c>
      <c r="X6723" s="1">
        <v>42997</v>
      </c>
      <c r="Y6723" t="s">
        <v>2352</v>
      </c>
      <c r="Z6723" t="s">
        <v>51</v>
      </c>
      <c r="AA6723" t="s">
        <v>2982</v>
      </c>
      <c r="AB6723" t="s">
        <v>2983</v>
      </c>
      <c r="AC6723" t="s">
        <v>41</v>
      </c>
      <c r="AD6723" t="s">
        <v>26</v>
      </c>
      <c r="AE6723" t="s">
        <v>42</v>
      </c>
      <c r="AF6723" t="s">
        <v>43</v>
      </c>
      <c r="AG6723">
        <v>90032</v>
      </c>
      <c r="AH6723" t="s">
        <v>44</v>
      </c>
      <c r="AI6723" t="s">
        <v>9189</v>
      </c>
      <c r="AJ6723" t="s">
        <v>46</v>
      </c>
      <c r="AK6723" t="s">
        <v>70</v>
      </c>
      <c r="AL6723" t="s">
        <v>9190</v>
      </c>
      <c r="AM6723">
        <v>23.32</v>
      </c>
      <c r="AN6723">
        <v>2</v>
      </c>
      <c r="AO6723">
        <v>0</v>
      </c>
      <c r="AP6723">
        <v>6.0632000000000001</v>
      </c>
      <c r="AQ6723">
        <f>YEAR(Table1[[#This Row],[Order Date]])</f>
        <v>2017</v>
      </c>
      <c r="AR6723" t="str">
        <f>TEXT(Table1[[#This Row],[Order Date]],"mmmm")</f>
        <v>September</v>
      </c>
      <c r="AS6723" t="str">
        <f>"Q"&amp;ROUNDUP(MONTH(Table1[[#This Row],[Order Date]])/3,0)</f>
        <v>Q3</v>
      </c>
      <c r="AT6723">
        <f>IF(Table1[[#This Row],[Sales]]=0,0,Table1[[#This Row],[Profit]]/Table1[[#This Row],[Sales]])</f>
        <v>0.26</v>
      </c>
    </row>
    <row r="6724" spans="22:46" x14ac:dyDescent="0.3">
      <c r="V6724">
        <v>6723</v>
      </c>
      <c r="W6724" t="s">
        <v>9854</v>
      </c>
      <c r="X6724" s="1">
        <v>42997</v>
      </c>
      <c r="Y6724" t="s">
        <v>2352</v>
      </c>
      <c r="Z6724" t="s">
        <v>51</v>
      </c>
      <c r="AA6724" t="s">
        <v>2982</v>
      </c>
      <c r="AB6724" t="s">
        <v>2983</v>
      </c>
      <c r="AC6724" t="s">
        <v>41</v>
      </c>
      <c r="AD6724" t="s">
        <v>26</v>
      </c>
      <c r="AE6724" t="s">
        <v>42</v>
      </c>
      <c r="AF6724" t="s">
        <v>43</v>
      </c>
      <c r="AG6724">
        <v>90032</v>
      </c>
      <c r="AH6724" t="s">
        <v>44</v>
      </c>
      <c r="AI6724" t="s">
        <v>5698</v>
      </c>
      <c r="AJ6724" t="s">
        <v>46</v>
      </c>
      <c r="AK6724" t="s">
        <v>70</v>
      </c>
      <c r="AL6724" t="s">
        <v>5699</v>
      </c>
      <c r="AM6724">
        <v>16.739999999999998</v>
      </c>
      <c r="AN6724">
        <v>3</v>
      </c>
      <c r="AO6724">
        <v>0</v>
      </c>
      <c r="AP6724">
        <v>4.8545999999999996</v>
      </c>
      <c r="AQ6724">
        <f>YEAR(Table1[[#This Row],[Order Date]])</f>
        <v>2017</v>
      </c>
      <c r="AR6724" t="str">
        <f>TEXT(Table1[[#This Row],[Order Date]],"mmmm")</f>
        <v>September</v>
      </c>
      <c r="AS6724" t="str">
        <f>"Q"&amp;ROUNDUP(MONTH(Table1[[#This Row],[Order Date]])/3,0)</f>
        <v>Q3</v>
      </c>
      <c r="AT6724">
        <f>IF(Table1[[#This Row],[Sales]]=0,0,Table1[[#This Row],[Profit]]/Table1[[#This Row],[Sales]])</f>
        <v>0.28999999999999998</v>
      </c>
    </row>
    <row r="6725" spans="22:46" x14ac:dyDescent="0.3">
      <c r="V6725">
        <v>6724</v>
      </c>
      <c r="W6725" t="s">
        <v>9855</v>
      </c>
      <c r="X6725" s="1">
        <v>42982</v>
      </c>
      <c r="Y6725" s="1">
        <v>42895</v>
      </c>
      <c r="Z6725" t="s">
        <v>22</v>
      </c>
      <c r="AA6725" t="s">
        <v>7607</v>
      </c>
      <c r="AB6725" t="s">
        <v>7608</v>
      </c>
      <c r="AC6725" t="s">
        <v>25</v>
      </c>
      <c r="AD6725" t="s">
        <v>26</v>
      </c>
      <c r="AE6725" t="s">
        <v>9421</v>
      </c>
      <c r="AF6725" t="s">
        <v>3044</v>
      </c>
      <c r="AG6725">
        <v>3060</v>
      </c>
      <c r="AH6725" t="s">
        <v>160</v>
      </c>
      <c r="AI6725" t="s">
        <v>4937</v>
      </c>
      <c r="AJ6725" t="s">
        <v>46</v>
      </c>
      <c r="AK6725" t="s">
        <v>303</v>
      </c>
      <c r="AL6725" t="s">
        <v>633</v>
      </c>
      <c r="AM6725">
        <v>14.82</v>
      </c>
      <c r="AN6725">
        <v>6</v>
      </c>
      <c r="AO6725">
        <v>0</v>
      </c>
      <c r="AP6725">
        <v>6.9653999999999998</v>
      </c>
      <c r="AQ6725">
        <f>YEAR(Table1[[#This Row],[Order Date]])</f>
        <v>2017</v>
      </c>
      <c r="AR6725" t="str">
        <f>TEXT(Table1[[#This Row],[Order Date]],"mmmm")</f>
        <v>September</v>
      </c>
      <c r="AS6725" t="str">
        <f>"Q"&amp;ROUNDUP(MONTH(Table1[[#This Row],[Order Date]])/3,0)</f>
        <v>Q3</v>
      </c>
      <c r="AT6725">
        <f>IF(Table1[[#This Row],[Sales]]=0,0,Table1[[#This Row],[Profit]]/Table1[[#This Row],[Sales]])</f>
        <v>0.47</v>
      </c>
    </row>
    <row r="6726" spans="22:46" x14ac:dyDescent="0.3">
      <c r="V6726">
        <v>6725</v>
      </c>
      <c r="W6726" t="s">
        <v>9856</v>
      </c>
      <c r="X6726" s="1">
        <v>42625</v>
      </c>
      <c r="Y6726" t="s">
        <v>8416</v>
      </c>
      <c r="Z6726" t="s">
        <v>51</v>
      </c>
      <c r="AA6726" t="s">
        <v>2181</v>
      </c>
      <c r="AB6726" t="s">
        <v>2182</v>
      </c>
      <c r="AC6726" t="s">
        <v>25</v>
      </c>
      <c r="AD6726" t="s">
        <v>26</v>
      </c>
      <c r="AE6726" t="s">
        <v>99</v>
      </c>
      <c r="AF6726" t="s">
        <v>100</v>
      </c>
      <c r="AG6726">
        <v>98103</v>
      </c>
      <c r="AH6726" t="s">
        <v>44</v>
      </c>
      <c r="AI6726" t="s">
        <v>979</v>
      </c>
      <c r="AJ6726" t="s">
        <v>46</v>
      </c>
      <c r="AK6726" t="s">
        <v>303</v>
      </c>
      <c r="AL6726" t="s">
        <v>980</v>
      </c>
      <c r="AM6726">
        <v>10.47</v>
      </c>
      <c r="AN6726">
        <v>3</v>
      </c>
      <c r="AO6726">
        <v>0</v>
      </c>
      <c r="AP6726">
        <v>4.8162000000000003</v>
      </c>
      <c r="AQ6726">
        <f>YEAR(Table1[[#This Row],[Order Date]])</f>
        <v>2016</v>
      </c>
      <c r="AR6726" t="str">
        <f>TEXT(Table1[[#This Row],[Order Date]],"mmmm")</f>
        <v>September</v>
      </c>
      <c r="AS6726" t="str">
        <f>"Q"&amp;ROUNDUP(MONTH(Table1[[#This Row],[Order Date]])/3,0)</f>
        <v>Q3</v>
      </c>
      <c r="AT6726">
        <f>IF(Table1[[#This Row],[Sales]]=0,0,Table1[[#This Row],[Profit]]/Table1[[#This Row],[Sales]])</f>
        <v>0.46</v>
      </c>
    </row>
    <row r="6727" spans="22:46" x14ac:dyDescent="0.3">
      <c r="V6727">
        <v>6726</v>
      </c>
      <c r="W6727" t="s">
        <v>9856</v>
      </c>
      <c r="X6727" s="1">
        <v>42625</v>
      </c>
      <c r="Y6727" t="s">
        <v>8416</v>
      </c>
      <c r="Z6727" t="s">
        <v>51</v>
      </c>
      <c r="AA6727" t="s">
        <v>2181</v>
      </c>
      <c r="AB6727" t="s">
        <v>2182</v>
      </c>
      <c r="AC6727" t="s">
        <v>25</v>
      </c>
      <c r="AD6727" t="s">
        <v>26</v>
      </c>
      <c r="AE6727" t="s">
        <v>99</v>
      </c>
      <c r="AF6727" t="s">
        <v>100</v>
      </c>
      <c r="AG6727">
        <v>98103</v>
      </c>
      <c r="AH6727" t="s">
        <v>44</v>
      </c>
      <c r="AI6727" t="s">
        <v>8121</v>
      </c>
      <c r="AJ6727" t="s">
        <v>46</v>
      </c>
      <c r="AK6727" t="s">
        <v>47</v>
      </c>
      <c r="AL6727" t="s">
        <v>8122</v>
      </c>
      <c r="AM6727">
        <v>11.07</v>
      </c>
      <c r="AN6727">
        <v>3</v>
      </c>
      <c r="AO6727">
        <v>0</v>
      </c>
      <c r="AP6727">
        <v>5.2028999999999996</v>
      </c>
      <c r="AQ6727">
        <f>YEAR(Table1[[#This Row],[Order Date]])</f>
        <v>2016</v>
      </c>
      <c r="AR6727" t="str">
        <f>TEXT(Table1[[#This Row],[Order Date]],"mmmm")</f>
        <v>September</v>
      </c>
      <c r="AS6727" t="str">
        <f>"Q"&amp;ROUNDUP(MONTH(Table1[[#This Row],[Order Date]])/3,0)</f>
        <v>Q3</v>
      </c>
      <c r="AT6727">
        <f>IF(Table1[[#This Row],[Sales]]=0,0,Table1[[#This Row],[Profit]]/Table1[[#This Row],[Sales]])</f>
        <v>0.47</v>
      </c>
    </row>
    <row r="6728" spans="22:46" x14ac:dyDescent="0.3">
      <c r="V6728">
        <v>6727</v>
      </c>
      <c r="W6728" t="s">
        <v>9856</v>
      </c>
      <c r="X6728" s="1">
        <v>42625</v>
      </c>
      <c r="Y6728" t="s">
        <v>8416</v>
      </c>
      <c r="Z6728" t="s">
        <v>51</v>
      </c>
      <c r="AA6728" t="s">
        <v>2181</v>
      </c>
      <c r="AB6728" t="s">
        <v>2182</v>
      </c>
      <c r="AC6728" t="s">
        <v>25</v>
      </c>
      <c r="AD6728" t="s">
        <v>26</v>
      </c>
      <c r="AE6728" t="s">
        <v>99</v>
      </c>
      <c r="AF6728" t="s">
        <v>100</v>
      </c>
      <c r="AG6728">
        <v>98103</v>
      </c>
      <c r="AH6728" t="s">
        <v>44</v>
      </c>
      <c r="AI6728" t="s">
        <v>2756</v>
      </c>
      <c r="AJ6728" t="s">
        <v>46</v>
      </c>
      <c r="AK6728" t="s">
        <v>77</v>
      </c>
      <c r="AL6728" t="s">
        <v>2757</v>
      </c>
      <c r="AM6728">
        <v>20.704000000000001</v>
      </c>
      <c r="AN6728">
        <v>4</v>
      </c>
      <c r="AO6728">
        <v>0.2</v>
      </c>
      <c r="AP6728">
        <v>7.7640000000000002</v>
      </c>
      <c r="AQ6728">
        <f>YEAR(Table1[[#This Row],[Order Date]])</f>
        <v>2016</v>
      </c>
      <c r="AR6728" t="str">
        <f>TEXT(Table1[[#This Row],[Order Date]],"mmmm")</f>
        <v>September</v>
      </c>
      <c r="AS6728" t="str">
        <f>"Q"&amp;ROUNDUP(MONTH(Table1[[#This Row],[Order Date]])/3,0)</f>
        <v>Q3</v>
      </c>
      <c r="AT6728">
        <f>IF(Table1[[#This Row],[Sales]]=0,0,Table1[[#This Row],[Profit]]/Table1[[#This Row],[Sales]])</f>
        <v>0.375</v>
      </c>
    </row>
    <row r="6729" spans="22:46" x14ac:dyDescent="0.3">
      <c r="V6729">
        <v>6728</v>
      </c>
      <c r="W6729" t="s">
        <v>9857</v>
      </c>
      <c r="X6729" s="1">
        <v>42957</v>
      </c>
      <c r="Y6729" t="s">
        <v>5739</v>
      </c>
      <c r="Z6729" t="s">
        <v>22</v>
      </c>
      <c r="AA6729" t="s">
        <v>2625</v>
      </c>
      <c r="AB6729" t="s">
        <v>2626</v>
      </c>
      <c r="AC6729" t="s">
        <v>41</v>
      </c>
      <c r="AD6729" t="s">
        <v>26</v>
      </c>
      <c r="AE6729" t="s">
        <v>1646</v>
      </c>
      <c r="AF6729" t="s">
        <v>287</v>
      </c>
      <c r="AG6729">
        <v>47374</v>
      </c>
      <c r="AH6729" t="s">
        <v>111</v>
      </c>
      <c r="AI6729" t="s">
        <v>8948</v>
      </c>
      <c r="AJ6729" t="s">
        <v>46</v>
      </c>
      <c r="AK6729" t="s">
        <v>94</v>
      </c>
      <c r="AL6729" t="s">
        <v>8949</v>
      </c>
      <c r="AM6729">
        <v>177.2</v>
      </c>
      <c r="AN6729">
        <v>5</v>
      </c>
      <c r="AO6729">
        <v>0</v>
      </c>
      <c r="AP6729">
        <v>83.284000000000006</v>
      </c>
      <c r="AQ6729">
        <f>YEAR(Table1[[#This Row],[Order Date]])</f>
        <v>2017</v>
      </c>
      <c r="AR6729" t="str">
        <f>TEXT(Table1[[#This Row],[Order Date]],"mmmm")</f>
        <v>August</v>
      </c>
      <c r="AS6729" t="str">
        <f>"Q"&amp;ROUNDUP(MONTH(Table1[[#This Row],[Order Date]])/3,0)</f>
        <v>Q3</v>
      </c>
      <c r="AT6729">
        <f>IF(Table1[[#This Row],[Sales]]=0,0,Table1[[#This Row],[Profit]]/Table1[[#This Row],[Sales]])</f>
        <v>0.47000000000000008</v>
      </c>
    </row>
    <row r="6730" spans="22:46" x14ac:dyDescent="0.3">
      <c r="V6730">
        <v>6729</v>
      </c>
      <c r="W6730" t="s">
        <v>9858</v>
      </c>
      <c r="X6730" s="1">
        <v>42678</v>
      </c>
      <c r="Y6730" s="1">
        <v>42624</v>
      </c>
      <c r="Z6730" t="s">
        <v>51</v>
      </c>
      <c r="AA6730" t="s">
        <v>7578</v>
      </c>
      <c r="AB6730" t="s">
        <v>7579</v>
      </c>
      <c r="AC6730" t="s">
        <v>41</v>
      </c>
      <c r="AD6730" t="s">
        <v>26</v>
      </c>
      <c r="AE6730" t="s">
        <v>1593</v>
      </c>
      <c r="AF6730" t="s">
        <v>55</v>
      </c>
      <c r="AG6730">
        <v>33180</v>
      </c>
      <c r="AH6730" t="s">
        <v>29</v>
      </c>
      <c r="AI6730" t="s">
        <v>5270</v>
      </c>
      <c r="AJ6730" t="s">
        <v>31</v>
      </c>
      <c r="AK6730" t="s">
        <v>67</v>
      </c>
      <c r="AL6730" t="s">
        <v>5271</v>
      </c>
      <c r="AM6730">
        <v>50.496000000000002</v>
      </c>
      <c r="AN6730">
        <v>6</v>
      </c>
      <c r="AO6730">
        <v>0.2</v>
      </c>
      <c r="AP6730">
        <v>8.2056000000000004</v>
      </c>
      <c r="AQ6730">
        <f>YEAR(Table1[[#This Row],[Order Date]])</f>
        <v>2016</v>
      </c>
      <c r="AR6730" t="str">
        <f>TEXT(Table1[[#This Row],[Order Date]],"mmmm")</f>
        <v>November</v>
      </c>
      <c r="AS6730" t="str">
        <f>"Q"&amp;ROUNDUP(MONTH(Table1[[#This Row],[Order Date]])/3,0)</f>
        <v>Q4</v>
      </c>
      <c r="AT6730">
        <f>IF(Table1[[#This Row],[Sales]]=0,0,Table1[[#This Row],[Profit]]/Table1[[#This Row],[Sales]])</f>
        <v>0.16250000000000001</v>
      </c>
    </row>
    <row r="6731" spans="22:46" x14ac:dyDescent="0.3">
      <c r="V6731">
        <v>6730</v>
      </c>
      <c r="W6731" t="s">
        <v>9859</v>
      </c>
      <c r="X6731" s="1">
        <v>42173</v>
      </c>
      <c r="Y6731" t="s">
        <v>3444</v>
      </c>
      <c r="Z6731" t="s">
        <v>207</v>
      </c>
      <c r="AA6731" t="s">
        <v>2752</v>
      </c>
      <c r="AB6731" t="s">
        <v>2753</v>
      </c>
      <c r="AC6731" t="s">
        <v>41</v>
      </c>
      <c r="AD6731" t="s">
        <v>26</v>
      </c>
      <c r="AE6731" t="s">
        <v>4272</v>
      </c>
      <c r="AF6731" t="s">
        <v>379</v>
      </c>
      <c r="AG6731">
        <v>37167</v>
      </c>
      <c r="AH6731" t="s">
        <v>29</v>
      </c>
      <c r="AI6731" t="s">
        <v>5835</v>
      </c>
      <c r="AJ6731" t="s">
        <v>46</v>
      </c>
      <c r="AK6731" t="s">
        <v>77</v>
      </c>
      <c r="AL6731" t="s">
        <v>5836</v>
      </c>
      <c r="AM6731">
        <v>6.1289999999999996</v>
      </c>
      <c r="AN6731">
        <v>3</v>
      </c>
      <c r="AO6731">
        <v>0.7</v>
      </c>
      <c r="AP6731">
        <v>-4.4946000000000002</v>
      </c>
      <c r="AQ6731">
        <f>YEAR(Table1[[#This Row],[Order Date]])</f>
        <v>2015</v>
      </c>
      <c r="AR6731" t="str">
        <f>TEXT(Table1[[#This Row],[Order Date]],"mmmm")</f>
        <v>June</v>
      </c>
      <c r="AS6731" t="str">
        <f>"Q"&amp;ROUNDUP(MONTH(Table1[[#This Row],[Order Date]])/3,0)</f>
        <v>Q2</v>
      </c>
      <c r="AT6731">
        <f>IF(Table1[[#This Row],[Sales]]=0,0,Table1[[#This Row],[Profit]]/Table1[[#This Row],[Sales]])</f>
        <v>-0.73333333333333339</v>
      </c>
    </row>
    <row r="6732" spans="22:46" x14ac:dyDescent="0.3">
      <c r="V6732">
        <v>6731</v>
      </c>
      <c r="W6732" t="s">
        <v>9859</v>
      </c>
      <c r="X6732" s="1">
        <v>42173</v>
      </c>
      <c r="Y6732" t="s">
        <v>3444</v>
      </c>
      <c r="Z6732" t="s">
        <v>207</v>
      </c>
      <c r="AA6732" t="s">
        <v>2752</v>
      </c>
      <c r="AB6732" t="s">
        <v>2753</v>
      </c>
      <c r="AC6732" t="s">
        <v>41</v>
      </c>
      <c r="AD6732" t="s">
        <v>26</v>
      </c>
      <c r="AE6732" t="s">
        <v>4272</v>
      </c>
      <c r="AF6732" t="s">
        <v>379</v>
      </c>
      <c r="AG6732">
        <v>37167</v>
      </c>
      <c r="AH6732" t="s">
        <v>29</v>
      </c>
      <c r="AI6732" t="s">
        <v>1060</v>
      </c>
      <c r="AJ6732" t="s">
        <v>31</v>
      </c>
      <c r="AK6732" t="s">
        <v>35</v>
      </c>
      <c r="AL6732" t="s">
        <v>1061</v>
      </c>
      <c r="AM6732">
        <v>643.13599999999997</v>
      </c>
      <c r="AN6732">
        <v>4</v>
      </c>
      <c r="AO6732">
        <v>0.2</v>
      </c>
      <c r="AP6732">
        <v>56.2744</v>
      </c>
      <c r="AQ6732">
        <f>YEAR(Table1[[#This Row],[Order Date]])</f>
        <v>2015</v>
      </c>
      <c r="AR6732" t="str">
        <f>TEXT(Table1[[#This Row],[Order Date]],"mmmm")</f>
        <v>June</v>
      </c>
      <c r="AS6732" t="str">
        <f>"Q"&amp;ROUNDUP(MONTH(Table1[[#This Row],[Order Date]])/3,0)</f>
        <v>Q2</v>
      </c>
      <c r="AT6732">
        <f>IF(Table1[[#This Row],[Sales]]=0,0,Table1[[#This Row],[Profit]]/Table1[[#This Row],[Sales]])</f>
        <v>8.7500000000000008E-2</v>
      </c>
    </row>
    <row r="6733" spans="22:46" x14ac:dyDescent="0.3">
      <c r="V6733">
        <v>6732</v>
      </c>
      <c r="W6733" t="s">
        <v>9859</v>
      </c>
      <c r="X6733" s="1">
        <v>42173</v>
      </c>
      <c r="Y6733" t="s">
        <v>3444</v>
      </c>
      <c r="Z6733" t="s">
        <v>207</v>
      </c>
      <c r="AA6733" t="s">
        <v>2752</v>
      </c>
      <c r="AB6733" t="s">
        <v>2753</v>
      </c>
      <c r="AC6733" t="s">
        <v>41</v>
      </c>
      <c r="AD6733" t="s">
        <v>26</v>
      </c>
      <c r="AE6733" t="s">
        <v>4272</v>
      </c>
      <c r="AF6733" t="s">
        <v>379</v>
      </c>
      <c r="AG6733">
        <v>37167</v>
      </c>
      <c r="AH6733" t="s">
        <v>29</v>
      </c>
      <c r="AI6733" t="s">
        <v>1295</v>
      </c>
      <c r="AJ6733" t="s">
        <v>46</v>
      </c>
      <c r="AK6733" t="s">
        <v>94</v>
      </c>
      <c r="AL6733" t="s">
        <v>1296</v>
      </c>
      <c r="AM6733">
        <v>20.736000000000001</v>
      </c>
      <c r="AN6733">
        <v>4</v>
      </c>
      <c r="AO6733">
        <v>0.2</v>
      </c>
      <c r="AP6733">
        <v>7.2576000000000001</v>
      </c>
      <c r="AQ6733">
        <f>YEAR(Table1[[#This Row],[Order Date]])</f>
        <v>2015</v>
      </c>
      <c r="AR6733" t="str">
        <f>TEXT(Table1[[#This Row],[Order Date]],"mmmm")</f>
        <v>June</v>
      </c>
      <c r="AS6733" t="str">
        <f>"Q"&amp;ROUNDUP(MONTH(Table1[[#This Row],[Order Date]])/3,0)</f>
        <v>Q2</v>
      </c>
      <c r="AT6733">
        <f>IF(Table1[[#This Row],[Sales]]=0,0,Table1[[#This Row],[Profit]]/Table1[[#This Row],[Sales]])</f>
        <v>0.35</v>
      </c>
    </row>
    <row r="6734" spans="22:46" x14ac:dyDescent="0.3">
      <c r="V6734">
        <v>6733</v>
      </c>
      <c r="W6734" t="s">
        <v>9860</v>
      </c>
      <c r="X6734" s="1">
        <v>41824</v>
      </c>
      <c r="Y6734" s="1">
        <v>41827</v>
      </c>
      <c r="Z6734" t="s">
        <v>207</v>
      </c>
      <c r="AA6734" t="s">
        <v>7700</v>
      </c>
      <c r="AB6734" t="s">
        <v>7701</v>
      </c>
      <c r="AC6734" t="s">
        <v>41</v>
      </c>
      <c r="AD6734" t="s">
        <v>26</v>
      </c>
      <c r="AE6734" t="s">
        <v>515</v>
      </c>
      <c r="AF6734" t="s">
        <v>516</v>
      </c>
      <c r="AG6734">
        <v>80013</v>
      </c>
      <c r="AH6734" t="s">
        <v>44</v>
      </c>
      <c r="AI6734" t="s">
        <v>6996</v>
      </c>
      <c r="AJ6734" t="s">
        <v>46</v>
      </c>
      <c r="AK6734" t="s">
        <v>94</v>
      </c>
      <c r="AL6734" t="s">
        <v>6997</v>
      </c>
      <c r="AM6734">
        <v>177.536</v>
      </c>
      <c r="AN6734">
        <v>4</v>
      </c>
      <c r="AO6734">
        <v>0.2</v>
      </c>
      <c r="AP6734">
        <v>62.137599999999999</v>
      </c>
      <c r="AQ6734">
        <f>YEAR(Table1[[#This Row],[Order Date]])</f>
        <v>2014</v>
      </c>
      <c r="AR6734" t="str">
        <f>TEXT(Table1[[#This Row],[Order Date]],"mmmm")</f>
        <v>July</v>
      </c>
      <c r="AS6734" t="str">
        <f>"Q"&amp;ROUNDUP(MONTH(Table1[[#This Row],[Order Date]])/3,0)</f>
        <v>Q3</v>
      </c>
      <c r="AT6734">
        <f>IF(Table1[[#This Row],[Sales]]=0,0,Table1[[#This Row],[Profit]]/Table1[[#This Row],[Sales]])</f>
        <v>0.35</v>
      </c>
    </row>
    <row r="6735" spans="22:46" x14ac:dyDescent="0.3">
      <c r="V6735">
        <v>6734</v>
      </c>
      <c r="W6735" t="s">
        <v>9860</v>
      </c>
      <c r="X6735" s="1">
        <v>41824</v>
      </c>
      <c r="Y6735" s="1">
        <v>41827</v>
      </c>
      <c r="Z6735" t="s">
        <v>207</v>
      </c>
      <c r="AA6735" t="s">
        <v>7700</v>
      </c>
      <c r="AB6735" t="s">
        <v>7701</v>
      </c>
      <c r="AC6735" t="s">
        <v>41</v>
      </c>
      <c r="AD6735" t="s">
        <v>26</v>
      </c>
      <c r="AE6735" t="s">
        <v>515</v>
      </c>
      <c r="AF6735" t="s">
        <v>516</v>
      </c>
      <c r="AG6735">
        <v>80013</v>
      </c>
      <c r="AH6735" t="s">
        <v>44</v>
      </c>
      <c r="AI6735" t="s">
        <v>5741</v>
      </c>
      <c r="AJ6735" t="s">
        <v>46</v>
      </c>
      <c r="AK6735" t="s">
        <v>80</v>
      </c>
      <c r="AL6735" t="s">
        <v>5742</v>
      </c>
      <c r="AM6735">
        <v>32.432000000000002</v>
      </c>
      <c r="AN6735">
        <v>2</v>
      </c>
      <c r="AO6735">
        <v>0.2</v>
      </c>
      <c r="AP6735">
        <v>3.2431999999999999</v>
      </c>
      <c r="AQ6735">
        <f>YEAR(Table1[[#This Row],[Order Date]])</f>
        <v>2014</v>
      </c>
      <c r="AR6735" t="str">
        <f>TEXT(Table1[[#This Row],[Order Date]],"mmmm")</f>
        <v>July</v>
      </c>
      <c r="AS6735" t="str">
        <f>"Q"&amp;ROUNDUP(MONTH(Table1[[#This Row],[Order Date]])/3,0)</f>
        <v>Q3</v>
      </c>
      <c r="AT6735">
        <f>IF(Table1[[#This Row],[Sales]]=0,0,Table1[[#This Row],[Profit]]/Table1[[#This Row],[Sales]])</f>
        <v>9.9999999999999992E-2</v>
      </c>
    </row>
    <row r="6736" spans="22:46" x14ac:dyDescent="0.3">
      <c r="V6736">
        <v>6735</v>
      </c>
      <c r="W6736" t="s">
        <v>9861</v>
      </c>
      <c r="X6736" s="1">
        <v>42358</v>
      </c>
      <c r="Y6736" t="s">
        <v>4960</v>
      </c>
      <c r="Z6736" t="s">
        <v>51</v>
      </c>
      <c r="AA6736" t="s">
        <v>9482</v>
      </c>
      <c r="AB6736" t="s">
        <v>9483</v>
      </c>
      <c r="AC6736" t="s">
        <v>108</v>
      </c>
      <c r="AD6736" t="s">
        <v>26</v>
      </c>
      <c r="AE6736" t="s">
        <v>1593</v>
      </c>
      <c r="AF6736" t="s">
        <v>55</v>
      </c>
      <c r="AG6736">
        <v>33142</v>
      </c>
      <c r="AH6736" t="s">
        <v>29</v>
      </c>
      <c r="AI6736" t="s">
        <v>2962</v>
      </c>
      <c r="AJ6736" t="s">
        <v>46</v>
      </c>
      <c r="AK6736" t="s">
        <v>47</v>
      </c>
      <c r="AL6736" t="s">
        <v>2963</v>
      </c>
      <c r="AM6736">
        <v>11.696</v>
      </c>
      <c r="AN6736">
        <v>2</v>
      </c>
      <c r="AO6736">
        <v>0.2</v>
      </c>
      <c r="AP6736">
        <v>3.9474</v>
      </c>
      <c r="AQ6736">
        <f>YEAR(Table1[[#This Row],[Order Date]])</f>
        <v>2015</v>
      </c>
      <c r="AR6736" t="str">
        <f>TEXT(Table1[[#This Row],[Order Date]],"mmmm")</f>
        <v>December</v>
      </c>
      <c r="AS6736" t="str">
        <f>"Q"&amp;ROUNDUP(MONTH(Table1[[#This Row],[Order Date]])/3,0)</f>
        <v>Q4</v>
      </c>
      <c r="AT6736">
        <f>IF(Table1[[#This Row],[Sales]]=0,0,Table1[[#This Row],[Profit]]/Table1[[#This Row],[Sales]])</f>
        <v>0.33750000000000002</v>
      </c>
    </row>
    <row r="6737" spans="22:46" x14ac:dyDescent="0.3">
      <c r="V6737">
        <v>6736</v>
      </c>
      <c r="W6737" t="s">
        <v>9862</v>
      </c>
      <c r="X6737" s="1">
        <v>42470</v>
      </c>
      <c r="Y6737" t="s">
        <v>2108</v>
      </c>
      <c r="Z6737" t="s">
        <v>51</v>
      </c>
      <c r="AA6737" t="s">
        <v>5116</v>
      </c>
      <c r="AB6737" t="s">
        <v>5117</v>
      </c>
      <c r="AC6737" t="s">
        <v>25</v>
      </c>
      <c r="AD6737" t="s">
        <v>26</v>
      </c>
      <c r="AE6737" t="s">
        <v>136</v>
      </c>
      <c r="AF6737" t="s">
        <v>43</v>
      </c>
      <c r="AG6737">
        <v>94122</v>
      </c>
      <c r="AH6737" t="s">
        <v>44</v>
      </c>
      <c r="AI6737" t="s">
        <v>4337</v>
      </c>
      <c r="AJ6737" t="s">
        <v>46</v>
      </c>
      <c r="AK6737" t="s">
        <v>80</v>
      </c>
      <c r="AL6737" t="s">
        <v>4338</v>
      </c>
      <c r="AM6737">
        <v>113.76</v>
      </c>
      <c r="AN6737">
        <v>3</v>
      </c>
      <c r="AO6737">
        <v>0</v>
      </c>
      <c r="AP6737">
        <v>44.366399999999999</v>
      </c>
      <c r="AQ6737">
        <f>YEAR(Table1[[#This Row],[Order Date]])</f>
        <v>2016</v>
      </c>
      <c r="AR6737" t="str">
        <f>TEXT(Table1[[#This Row],[Order Date]],"mmmm")</f>
        <v>April</v>
      </c>
      <c r="AS6737" t="str">
        <f>"Q"&amp;ROUNDUP(MONTH(Table1[[#This Row],[Order Date]])/3,0)</f>
        <v>Q2</v>
      </c>
      <c r="AT6737">
        <f>IF(Table1[[#This Row],[Sales]]=0,0,Table1[[#This Row],[Profit]]/Table1[[#This Row],[Sales]])</f>
        <v>0.38999999999999996</v>
      </c>
    </row>
    <row r="6738" spans="22:46" x14ac:dyDescent="0.3">
      <c r="V6738">
        <v>6737</v>
      </c>
      <c r="W6738" t="s">
        <v>9862</v>
      </c>
      <c r="X6738" s="1">
        <v>42470</v>
      </c>
      <c r="Y6738" t="s">
        <v>2108</v>
      </c>
      <c r="Z6738" t="s">
        <v>51</v>
      </c>
      <c r="AA6738" t="s">
        <v>5116</v>
      </c>
      <c r="AB6738" t="s">
        <v>5117</v>
      </c>
      <c r="AC6738" t="s">
        <v>25</v>
      </c>
      <c r="AD6738" t="s">
        <v>26</v>
      </c>
      <c r="AE6738" t="s">
        <v>136</v>
      </c>
      <c r="AF6738" t="s">
        <v>43</v>
      </c>
      <c r="AG6738">
        <v>94122</v>
      </c>
      <c r="AH6738" t="s">
        <v>44</v>
      </c>
      <c r="AI6738" t="s">
        <v>8251</v>
      </c>
      <c r="AJ6738" t="s">
        <v>46</v>
      </c>
      <c r="AK6738" t="s">
        <v>60</v>
      </c>
      <c r="AL6738" t="s">
        <v>8252</v>
      </c>
      <c r="AM6738">
        <v>579.51</v>
      </c>
      <c r="AN6738">
        <v>3</v>
      </c>
      <c r="AO6738">
        <v>0</v>
      </c>
      <c r="AP6738">
        <v>81.131399999999999</v>
      </c>
      <c r="AQ6738">
        <f>YEAR(Table1[[#This Row],[Order Date]])</f>
        <v>2016</v>
      </c>
      <c r="AR6738" t="str">
        <f>TEXT(Table1[[#This Row],[Order Date]],"mmmm")</f>
        <v>April</v>
      </c>
      <c r="AS6738" t="str">
        <f>"Q"&amp;ROUNDUP(MONTH(Table1[[#This Row],[Order Date]])/3,0)</f>
        <v>Q2</v>
      </c>
      <c r="AT6738">
        <f>IF(Table1[[#This Row],[Sales]]=0,0,Table1[[#This Row],[Profit]]/Table1[[#This Row],[Sales]])</f>
        <v>0.14000000000000001</v>
      </c>
    </row>
    <row r="6739" spans="22:46" x14ac:dyDescent="0.3">
      <c r="V6739">
        <v>6738</v>
      </c>
      <c r="W6739" t="s">
        <v>9862</v>
      </c>
      <c r="X6739" s="1">
        <v>42470</v>
      </c>
      <c r="Y6739" t="s">
        <v>2108</v>
      </c>
      <c r="Z6739" t="s">
        <v>51</v>
      </c>
      <c r="AA6739" t="s">
        <v>5116</v>
      </c>
      <c r="AB6739" t="s">
        <v>5117</v>
      </c>
      <c r="AC6739" t="s">
        <v>25</v>
      </c>
      <c r="AD6739" t="s">
        <v>26</v>
      </c>
      <c r="AE6739" t="s">
        <v>136</v>
      </c>
      <c r="AF6739" t="s">
        <v>43</v>
      </c>
      <c r="AG6739">
        <v>94122</v>
      </c>
      <c r="AH6739" t="s">
        <v>44</v>
      </c>
      <c r="AI6739" t="s">
        <v>9306</v>
      </c>
      <c r="AJ6739" t="s">
        <v>46</v>
      </c>
      <c r="AK6739" t="s">
        <v>60</v>
      </c>
      <c r="AL6739" t="s">
        <v>9307</v>
      </c>
      <c r="AM6739">
        <v>150.66</v>
      </c>
      <c r="AN6739">
        <v>9</v>
      </c>
      <c r="AO6739">
        <v>0</v>
      </c>
      <c r="AP6739">
        <v>6.0263999999999998</v>
      </c>
      <c r="AQ6739">
        <f>YEAR(Table1[[#This Row],[Order Date]])</f>
        <v>2016</v>
      </c>
      <c r="AR6739" t="str">
        <f>TEXT(Table1[[#This Row],[Order Date]],"mmmm")</f>
        <v>April</v>
      </c>
      <c r="AS6739" t="str">
        <f>"Q"&amp;ROUNDUP(MONTH(Table1[[#This Row],[Order Date]])/3,0)</f>
        <v>Q2</v>
      </c>
      <c r="AT6739">
        <f>IF(Table1[[#This Row],[Sales]]=0,0,Table1[[#This Row],[Profit]]/Table1[[#This Row],[Sales]])</f>
        <v>0.04</v>
      </c>
    </row>
    <row r="6740" spans="22:46" x14ac:dyDescent="0.3">
      <c r="V6740">
        <v>6739</v>
      </c>
      <c r="W6740" t="s">
        <v>9862</v>
      </c>
      <c r="X6740" s="1">
        <v>42470</v>
      </c>
      <c r="Y6740" t="s">
        <v>2108</v>
      </c>
      <c r="Z6740" t="s">
        <v>51</v>
      </c>
      <c r="AA6740" t="s">
        <v>5116</v>
      </c>
      <c r="AB6740" t="s">
        <v>5117</v>
      </c>
      <c r="AC6740" t="s">
        <v>25</v>
      </c>
      <c r="AD6740" t="s">
        <v>26</v>
      </c>
      <c r="AE6740" t="s">
        <v>136</v>
      </c>
      <c r="AF6740" t="s">
        <v>43</v>
      </c>
      <c r="AG6740">
        <v>94122</v>
      </c>
      <c r="AH6740" t="s">
        <v>44</v>
      </c>
      <c r="AI6740" t="s">
        <v>2144</v>
      </c>
      <c r="AJ6740" t="s">
        <v>46</v>
      </c>
      <c r="AK6740" t="s">
        <v>77</v>
      </c>
      <c r="AL6740" t="s">
        <v>2145</v>
      </c>
      <c r="AM6740">
        <v>48.031999999999996</v>
      </c>
      <c r="AN6740">
        <v>4</v>
      </c>
      <c r="AO6740">
        <v>0.2</v>
      </c>
      <c r="AP6740">
        <v>15.6104</v>
      </c>
      <c r="AQ6740">
        <f>YEAR(Table1[[#This Row],[Order Date]])</f>
        <v>2016</v>
      </c>
      <c r="AR6740" t="str">
        <f>TEXT(Table1[[#This Row],[Order Date]],"mmmm")</f>
        <v>April</v>
      </c>
      <c r="AS6740" t="str">
        <f>"Q"&amp;ROUNDUP(MONTH(Table1[[#This Row],[Order Date]])/3,0)</f>
        <v>Q2</v>
      </c>
      <c r="AT6740">
        <f>IF(Table1[[#This Row],[Sales]]=0,0,Table1[[#This Row],[Profit]]/Table1[[#This Row],[Sales]])</f>
        <v>0.32500000000000001</v>
      </c>
    </row>
    <row r="6741" spans="22:46" x14ac:dyDescent="0.3">
      <c r="V6741">
        <v>6740</v>
      </c>
      <c r="W6741" t="s">
        <v>9863</v>
      </c>
      <c r="X6741" s="1">
        <v>41785</v>
      </c>
      <c r="Y6741" t="s">
        <v>9864</v>
      </c>
      <c r="Z6741" t="s">
        <v>51</v>
      </c>
      <c r="AA6741" t="s">
        <v>4860</v>
      </c>
      <c r="AB6741" t="s">
        <v>4861</v>
      </c>
      <c r="AC6741" t="s">
        <v>25</v>
      </c>
      <c r="AD6741" t="s">
        <v>26</v>
      </c>
      <c r="AE6741" t="s">
        <v>342</v>
      </c>
      <c r="AF6741" t="s">
        <v>233</v>
      </c>
      <c r="AG6741">
        <v>60623</v>
      </c>
      <c r="AH6741" t="s">
        <v>111</v>
      </c>
      <c r="AI6741" t="s">
        <v>6200</v>
      </c>
      <c r="AJ6741" t="s">
        <v>46</v>
      </c>
      <c r="AK6741" t="s">
        <v>60</v>
      </c>
      <c r="AL6741" t="s">
        <v>6201</v>
      </c>
      <c r="AM6741">
        <v>102.624</v>
      </c>
      <c r="AN6741">
        <v>3</v>
      </c>
      <c r="AO6741">
        <v>0.2</v>
      </c>
      <c r="AP6741">
        <v>7.6967999999999996</v>
      </c>
      <c r="AQ6741">
        <f>YEAR(Table1[[#This Row],[Order Date]])</f>
        <v>2014</v>
      </c>
      <c r="AR6741" t="str">
        <f>TEXT(Table1[[#This Row],[Order Date]],"mmmm")</f>
        <v>May</v>
      </c>
      <c r="AS6741" t="str">
        <f>"Q"&amp;ROUNDUP(MONTH(Table1[[#This Row],[Order Date]])/3,0)</f>
        <v>Q2</v>
      </c>
      <c r="AT6741">
        <f>IF(Table1[[#This Row],[Sales]]=0,0,Table1[[#This Row],[Profit]]/Table1[[#This Row],[Sales]])</f>
        <v>7.4999999999999997E-2</v>
      </c>
    </row>
    <row r="6742" spans="22:46" x14ac:dyDescent="0.3">
      <c r="V6742">
        <v>6741</v>
      </c>
      <c r="W6742" t="s">
        <v>9863</v>
      </c>
      <c r="X6742" s="1">
        <v>41785</v>
      </c>
      <c r="Y6742" t="s">
        <v>9864</v>
      </c>
      <c r="Z6742" t="s">
        <v>51</v>
      </c>
      <c r="AA6742" t="s">
        <v>4860</v>
      </c>
      <c r="AB6742" t="s">
        <v>4861</v>
      </c>
      <c r="AC6742" t="s">
        <v>25</v>
      </c>
      <c r="AD6742" t="s">
        <v>26</v>
      </c>
      <c r="AE6742" t="s">
        <v>342</v>
      </c>
      <c r="AF6742" t="s">
        <v>233</v>
      </c>
      <c r="AG6742">
        <v>60623</v>
      </c>
      <c r="AH6742" t="s">
        <v>111</v>
      </c>
      <c r="AI6742" t="s">
        <v>5352</v>
      </c>
      <c r="AJ6742" t="s">
        <v>31</v>
      </c>
      <c r="AK6742" t="s">
        <v>35</v>
      </c>
      <c r="AL6742" t="s">
        <v>5353</v>
      </c>
      <c r="AM6742">
        <v>359.77199999999999</v>
      </c>
      <c r="AN6742">
        <v>2</v>
      </c>
      <c r="AO6742">
        <v>0.3</v>
      </c>
      <c r="AP6742">
        <v>-5.1395999999999997</v>
      </c>
      <c r="AQ6742">
        <f>YEAR(Table1[[#This Row],[Order Date]])</f>
        <v>2014</v>
      </c>
      <c r="AR6742" t="str">
        <f>TEXT(Table1[[#This Row],[Order Date]],"mmmm")</f>
        <v>May</v>
      </c>
      <c r="AS6742" t="str">
        <f>"Q"&amp;ROUNDUP(MONTH(Table1[[#This Row],[Order Date]])/3,0)</f>
        <v>Q2</v>
      </c>
      <c r="AT6742">
        <f>IF(Table1[[#This Row],[Sales]]=0,0,Table1[[#This Row],[Profit]]/Table1[[#This Row],[Sales]])</f>
        <v>-1.4285714285714285E-2</v>
      </c>
    </row>
    <row r="6743" spans="22:46" x14ac:dyDescent="0.3">
      <c r="V6743">
        <v>6742</v>
      </c>
      <c r="W6743" t="s">
        <v>9863</v>
      </c>
      <c r="X6743" s="1">
        <v>41785</v>
      </c>
      <c r="Y6743" t="s">
        <v>9864</v>
      </c>
      <c r="Z6743" t="s">
        <v>51</v>
      </c>
      <c r="AA6743" t="s">
        <v>4860</v>
      </c>
      <c r="AB6743" t="s">
        <v>4861</v>
      </c>
      <c r="AC6743" t="s">
        <v>25</v>
      </c>
      <c r="AD6743" t="s">
        <v>26</v>
      </c>
      <c r="AE6743" t="s">
        <v>342</v>
      </c>
      <c r="AF6743" t="s">
        <v>233</v>
      </c>
      <c r="AG6743">
        <v>60623</v>
      </c>
      <c r="AH6743" t="s">
        <v>111</v>
      </c>
      <c r="AI6743" t="s">
        <v>3531</v>
      </c>
      <c r="AJ6743" t="s">
        <v>46</v>
      </c>
      <c r="AK6743" t="s">
        <v>70</v>
      </c>
      <c r="AL6743" t="s">
        <v>3532</v>
      </c>
      <c r="AM6743">
        <v>13.391999999999999</v>
      </c>
      <c r="AN6743">
        <v>3</v>
      </c>
      <c r="AO6743">
        <v>0.2</v>
      </c>
      <c r="AP6743">
        <v>3.1806000000000001</v>
      </c>
      <c r="AQ6743">
        <f>YEAR(Table1[[#This Row],[Order Date]])</f>
        <v>2014</v>
      </c>
      <c r="AR6743" t="str">
        <f>TEXT(Table1[[#This Row],[Order Date]],"mmmm")</f>
        <v>May</v>
      </c>
      <c r="AS6743" t="str">
        <f>"Q"&amp;ROUNDUP(MONTH(Table1[[#This Row],[Order Date]])/3,0)</f>
        <v>Q2</v>
      </c>
      <c r="AT6743">
        <f>IF(Table1[[#This Row],[Sales]]=0,0,Table1[[#This Row],[Profit]]/Table1[[#This Row],[Sales]])</f>
        <v>0.23750000000000002</v>
      </c>
    </row>
    <row r="6744" spans="22:46" x14ac:dyDescent="0.3">
      <c r="V6744">
        <v>6743</v>
      </c>
      <c r="W6744" t="s">
        <v>9865</v>
      </c>
      <c r="X6744" s="1">
        <v>42922</v>
      </c>
      <c r="Y6744" s="1">
        <v>43046</v>
      </c>
      <c r="Z6744" t="s">
        <v>51</v>
      </c>
      <c r="AA6744" t="s">
        <v>1334</v>
      </c>
      <c r="AB6744" t="s">
        <v>1335</v>
      </c>
      <c r="AC6744" t="s">
        <v>25</v>
      </c>
      <c r="AD6744" t="s">
        <v>26</v>
      </c>
      <c r="AE6744" t="s">
        <v>42</v>
      </c>
      <c r="AF6744" t="s">
        <v>43</v>
      </c>
      <c r="AG6744">
        <v>90008</v>
      </c>
      <c r="AH6744" t="s">
        <v>44</v>
      </c>
      <c r="AI6744" t="s">
        <v>343</v>
      </c>
      <c r="AJ6744" t="s">
        <v>31</v>
      </c>
      <c r="AK6744" t="s">
        <v>35</v>
      </c>
      <c r="AL6744" t="s">
        <v>622</v>
      </c>
      <c r="AM6744">
        <v>122.136</v>
      </c>
      <c r="AN6744">
        <v>3</v>
      </c>
      <c r="AO6744">
        <v>0.2</v>
      </c>
      <c r="AP6744">
        <v>-13.7403</v>
      </c>
      <c r="AQ6744">
        <f>YEAR(Table1[[#This Row],[Order Date]])</f>
        <v>2017</v>
      </c>
      <c r="AR6744" t="str">
        <f>TEXT(Table1[[#This Row],[Order Date]],"mmmm")</f>
        <v>July</v>
      </c>
      <c r="AS6744" t="str">
        <f>"Q"&amp;ROUNDUP(MONTH(Table1[[#This Row],[Order Date]])/3,0)</f>
        <v>Q3</v>
      </c>
      <c r="AT6744">
        <f>IF(Table1[[#This Row],[Sales]]=0,0,Table1[[#This Row],[Profit]]/Table1[[#This Row],[Sales]])</f>
        <v>-0.1125</v>
      </c>
    </row>
    <row r="6745" spans="22:46" x14ac:dyDescent="0.3">
      <c r="V6745">
        <v>6744</v>
      </c>
      <c r="W6745" t="s">
        <v>9866</v>
      </c>
      <c r="X6745" s="1">
        <v>42051</v>
      </c>
      <c r="Y6745" t="s">
        <v>6424</v>
      </c>
      <c r="Z6745" t="s">
        <v>51</v>
      </c>
      <c r="AA6745" t="s">
        <v>1298</v>
      </c>
      <c r="AB6745" t="s">
        <v>1299</v>
      </c>
      <c r="AC6745" t="s">
        <v>41</v>
      </c>
      <c r="AD6745" t="s">
        <v>26</v>
      </c>
      <c r="AE6745" t="s">
        <v>275</v>
      </c>
      <c r="AF6745" t="s">
        <v>3044</v>
      </c>
      <c r="AG6745">
        <v>3820</v>
      </c>
      <c r="AH6745" t="s">
        <v>160</v>
      </c>
      <c r="AI6745" t="s">
        <v>740</v>
      </c>
      <c r="AJ6745" t="s">
        <v>46</v>
      </c>
      <c r="AK6745" t="s">
        <v>94</v>
      </c>
      <c r="AL6745" t="s">
        <v>741</v>
      </c>
      <c r="AM6745">
        <v>35.880000000000003</v>
      </c>
      <c r="AN6745">
        <v>6</v>
      </c>
      <c r="AO6745">
        <v>0</v>
      </c>
      <c r="AP6745">
        <v>16.146000000000001</v>
      </c>
      <c r="AQ6745">
        <f>YEAR(Table1[[#This Row],[Order Date]])</f>
        <v>2015</v>
      </c>
      <c r="AR6745" t="str">
        <f>TEXT(Table1[[#This Row],[Order Date]],"mmmm")</f>
        <v>February</v>
      </c>
      <c r="AS6745" t="str">
        <f>"Q"&amp;ROUNDUP(MONTH(Table1[[#This Row],[Order Date]])/3,0)</f>
        <v>Q1</v>
      </c>
      <c r="AT6745">
        <f>IF(Table1[[#This Row],[Sales]]=0,0,Table1[[#This Row],[Profit]]/Table1[[#This Row],[Sales]])</f>
        <v>0.45</v>
      </c>
    </row>
    <row r="6746" spans="22:46" x14ac:dyDescent="0.3">
      <c r="V6746">
        <v>6745</v>
      </c>
      <c r="W6746" t="s">
        <v>9867</v>
      </c>
      <c r="X6746" s="1">
        <v>42902</v>
      </c>
      <c r="Y6746" t="s">
        <v>6416</v>
      </c>
      <c r="Z6746" t="s">
        <v>22</v>
      </c>
      <c r="AA6746" t="s">
        <v>3684</v>
      </c>
      <c r="AB6746" t="s">
        <v>3685</v>
      </c>
      <c r="AC6746" t="s">
        <v>25</v>
      </c>
      <c r="AD6746" t="s">
        <v>26</v>
      </c>
      <c r="AE6746" t="s">
        <v>978</v>
      </c>
      <c r="AF6746" t="s">
        <v>564</v>
      </c>
      <c r="AG6746">
        <v>43017</v>
      </c>
      <c r="AH6746" t="s">
        <v>160</v>
      </c>
      <c r="AI6746" t="s">
        <v>2589</v>
      </c>
      <c r="AJ6746" t="s">
        <v>73</v>
      </c>
      <c r="AK6746" t="s">
        <v>176</v>
      </c>
      <c r="AL6746" t="s">
        <v>2590</v>
      </c>
      <c r="AM6746">
        <v>479.952</v>
      </c>
      <c r="AN6746">
        <v>6</v>
      </c>
      <c r="AO6746">
        <v>0.2</v>
      </c>
      <c r="AP6746">
        <v>107.9892</v>
      </c>
      <c r="AQ6746">
        <f>YEAR(Table1[[#This Row],[Order Date]])</f>
        <v>2017</v>
      </c>
      <c r="AR6746" t="str">
        <f>TEXT(Table1[[#This Row],[Order Date]],"mmmm")</f>
        <v>June</v>
      </c>
      <c r="AS6746" t="str">
        <f>"Q"&amp;ROUNDUP(MONTH(Table1[[#This Row],[Order Date]])/3,0)</f>
        <v>Q2</v>
      </c>
      <c r="AT6746">
        <f>IF(Table1[[#This Row],[Sales]]=0,0,Table1[[#This Row],[Profit]]/Table1[[#This Row],[Sales]])</f>
        <v>0.22500000000000001</v>
      </c>
    </row>
    <row r="6747" spans="22:46" x14ac:dyDescent="0.3">
      <c r="V6747">
        <v>6746</v>
      </c>
      <c r="W6747" t="s">
        <v>9867</v>
      </c>
      <c r="X6747" s="1">
        <v>42902</v>
      </c>
      <c r="Y6747" t="s">
        <v>6416</v>
      </c>
      <c r="Z6747" t="s">
        <v>22</v>
      </c>
      <c r="AA6747" t="s">
        <v>3684</v>
      </c>
      <c r="AB6747" t="s">
        <v>3685</v>
      </c>
      <c r="AC6747" t="s">
        <v>25</v>
      </c>
      <c r="AD6747" t="s">
        <v>26</v>
      </c>
      <c r="AE6747" t="s">
        <v>978</v>
      </c>
      <c r="AF6747" t="s">
        <v>564</v>
      </c>
      <c r="AG6747">
        <v>43017</v>
      </c>
      <c r="AH6747" t="s">
        <v>160</v>
      </c>
      <c r="AI6747" t="s">
        <v>1159</v>
      </c>
      <c r="AJ6747" t="s">
        <v>46</v>
      </c>
      <c r="AK6747" t="s">
        <v>70</v>
      </c>
      <c r="AL6747" t="s">
        <v>1160</v>
      </c>
      <c r="AM6747">
        <v>23.92</v>
      </c>
      <c r="AN6747">
        <v>5</v>
      </c>
      <c r="AO6747">
        <v>0.2</v>
      </c>
      <c r="AP6747">
        <v>1.794</v>
      </c>
      <c r="AQ6747">
        <f>YEAR(Table1[[#This Row],[Order Date]])</f>
        <v>2017</v>
      </c>
      <c r="AR6747" t="str">
        <f>TEXT(Table1[[#This Row],[Order Date]],"mmmm")</f>
        <v>June</v>
      </c>
      <c r="AS6747" t="str">
        <f>"Q"&amp;ROUNDUP(MONTH(Table1[[#This Row],[Order Date]])/3,0)</f>
        <v>Q2</v>
      </c>
      <c r="AT6747">
        <f>IF(Table1[[#This Row],[Sales]]=0,0,Table1[[#This Row],[Profit]]/Table1[[#This Row],[Sales]])</f>
        <v>7.4999999999999997E-2</v>
      </c>
    </row>
    <row r="6748" spans="22:46" x14ac:dyDescent="0.3">
      <c r="V6748">
        <v>6747</v>
      </c>
      <c r="W6748" t="s">
        <v>9868</v>
      </c>
      <c r="X6748" s="1">
        <v>43052</v>
      </c>
      <c r="Y6748" t="s">
        <v>425</v>
      </c>
      <c r="Z6748" t="s">
        <v>207</v>
      </c>
      <c r="AA6748" t="s">
        <v>387</v>
      </c>
      <c r="AB6748" t="s">
        <v>388</v>
      </c>
      <c r="AC6748" t="s">
        <v>41</v>
      </c>
      <c r="AD6748" t="s">
        <v>26</v>
      </c>
      <c r="AE6748" t="s">
        <v>300</v>
      </c>
      <c r="AF6748" t="s">
        <v>301</v>
      </c>
      <c r="AG6748">
        <v>10009</v>
      </c>
      <c r="AH6748" t="s">
        <v>160</v>
      </c>
      <c r="AI6748" t="s">
        <v>6724</v>
      </c>
      <c r="AJ6748" t="s">
        <v>73</v>
      </c>
      <c r="AK6748" t="s">
        <v>74</v>
      </c>
      <c r="AL6748" t="s">
        <v>6725</v>
      </c>
      <c r="AM6748">
        <v>629.95000000000005</v>
      </c>
      <c r="AN6748">
        <v>5</v>
      </c>
      <c r="AO6748">
        <v>0</v>
      </c>
      <c r="AP6748">
        <v>163.78700000000001</v>
      </c>
      <c r="AQ6748">
        <f>YEAR(Table1[[#This Row],[Order Date]])</f>
        <v>2017</v>
      </c>
      <c r="AR6748" t="str">
        <f>TEXT(Table1[[#This Row],[Order Date]],"mmmm")</f>
        <v>November</v>
      </c>
      <c r="AS6748" t="str">
        <f>"Q"&amp;ROUNDUP(MONTH(Table1[[#This Row],[Order Date]])/3,0)</f>
        <v>Q4</v>
      </c>
      <c r="AT6748">
        <f>IF(Table1[[#This Row],[Sales]]=0,0,Table1[[#This Row],[Profit]]/Table1[[#This Row],[Sales]])</f>
        <v>0.26</v>
      </c>
    </row>
    <row r="6749" spans="22:46" x14ac:dyDescent="0.3">
      <c r="V6749">
        <v>6748</v>
      </c>
      <c r="W6749" t="s">
        <v>9869</v>
      </c>
      <c r="X6749" s="1">
        <v>43080</v>
      </c>
      <c r="Y6749" t="s">
        <v>1540</v>
      </c>
      <c r="Z6749" t="s">
        <v>51</v>
      </c>
      <c r="AA6749" t="s">
        <v>2054</v>
      </c>
      <c r="AB6749" t="s">
        <v>2055</v>
      </c>
      <c r="AC6749" t="s">
        <v>25</v>
      </c>
      <c r="AD6749" t="s">
        <v>26</v>
      </c>
      <c r="AE6749" t="s">
        <v>300</v>
      </c>
      <c r="AF6749" t="s">
        <v>301</v>
      </c>
      <c r="AG6749">
        <v>10035</v>
      </c>
      <c r="AH6749" t="s">
        <v>160</v>
      </c>
      <c r="AI6749" t="s">
        <v>1931</v>
      </c>
      <c r="AJ6749" t="s">
        <v>46</v>
      </c>
      <c r="AK6749" t="s">
        <v>77</v>
      </c>
      <c r="AL6749" t="s">
        <v>1932</v>
      </c>
      <c r="AM6749">
        <v>14.952</v>
      </c>
      <c r="AN6749">
        <v>1</v>
      </c>
      <c r="AO6749">
        <v>0.2</v>
      </c>
      <c r="AP6749">
        <v>5.0462999999999996</v>
      </c>
      <c r="AQ6749">
        <f>YEAR(Table1[[#This Row],[Order Date]])</f>
        <v>2017</v>
      </c>
      <c r="AR6749" t="str">
        <f>TEXT(Table1[[#This Row],[Order Date]],"mmmm")</f>
        <v>December</v>
      </c>
      <c r="AS6749" t="str">
        <f>"Q"&amp;ROUNDUP(MONTH(Table1[[#This Row],[Order Date]])/3,0)</f>
        <v>Q4</v>
      </c>
      <c r="AT6749">
        <f>IF(Table1[[#This Row],[Sales]]=0,0,Table1[[#This Row],[Profit]]/Table1[[#This Row],[Sales]])</f>
        <v>0.33749999999999997</v>
      </c>
    </row>
    <row r="6750" spans="22:46" x14ac:dyDescent="0.3">
      <c r="V6750">
        <v>6749</v>
      </c>
      <c r="W6750" t="s">
        <v>9869</v>
      </c>
      <c r="X6750" s="1">
        <v>43080</v>
      </c>
      <c r="Y6750" t="s">
        <v>1540</v>
      </c>
      <c r="Z6750" t="s">
        <v>51</v>
      </c>
      <c r="AA6750" t="s">
        <v>2054</v>
      </c>
      <c r="AB6750" t="s">
        <v>2055</v>
      </c>
      <c r="AC6750" t="s">
        <v>25</v>
      </c>
      <c r="AD6750" t="s">
        <v>26</v>
      </c>
      <c r="AE6750" t="s">
        <v>300</v>
      </c>
      <c r="AF6750" t="s">
        <v>301</v>
      </c>
      <c r="AG6750">
        <v>10035</v>
      </c>
      <c r="AH6750" t="s">
        <v>160</v>
      </c>
      <c r="AI6750" t="s">
        <v>6209</v>
      </c>
      <c r="AJ6750" t="s">
        <v>46</v>
      </c>
      <c r="AK6750" t="s">
        <v>94</v>
      </c>
      <c r="AL6750" t="s">
        <v>6210</v>
      </c>
      <c r="AM6750">
        <v>17.940000000000001</v>
      </c>
      <c r="AN6750">
        <v>3</v>
      </c>
      <c r="AO6750">
        <v>0</v>
      </c>
      <c r="AP6750">
        <v>8.0730000000000004</v>
      </c>
      <c r="AQ6750">
        <f>YEAR(Table1[[#This Row],[Order Date]])</f>
        <v>2017</v>
      </c>
      <c r="AR6750" t="str">
        <f>TEXT(Table1[[#This Row],[Order Date]],"mmmm")</f>
        <v>December</v>
      </c>
      <c r="AS6750" t="str">
        <f>"Q"&amp;ROUNDUP(MONTH(Table1[[#This Row],[Order Date]])/3,0)</f>
        <v>Q4</v>
      </c>
      <c r="AT6750">
        <f>IF(Table1[[#This Row],[Sales]]=0,0,Table1[[#This Row],[Profit]]/Table1[[#This Row],[Sales]])</f>
        <v>0.45</v>
      </c>
    </row>
    <row r="6751" spans="22:46" x14ac:dyDescent="0.3">
      <c r="V6751">
        <v>6750</v>
      </c>
      <c r="W6751" t="s">
        <v>9869</v>
      </c>
      <c r="X6751" s="1">
        <v>43080</v>
      </c>
      <c r="Y6751" t="s">
        <v>1540</v>
      </c>
      <c r="Z6751" t="s">
        <v>51</v>
      </c>
      <c r="AA6751" t="s">
        <v>2054</v>
      </c>
      <c r="AB6751" t="s">
        <v>2055</v>
      </c>
      <c r="AC6751" t="s">
        <v>25</v>
      </c>
      <c r="AD6751" t="s">
        <v>26</v>
      </c>
      <c r="AE6751" t="s">
        <v>300</v>
      </c>
      <c r="AF6751" t="s">
        <v>301</v>
      </c>
      <c r="AG6751">
        <v>10035</v>
      </c>
      <c r="AH6751" t="s">
        <v>160</v>
      </c>
      <c r="AI6751" t="s">
        <v>8704</v>
      </c>
      <c r="AJ6751" t="s">
        <v>73</v>
      </c>
      <c r="AK6751" t="s">
        <v>74</v>
      </c>
      <c r="AL6751" t="s">
        <v>8705</v>
      </c>
      <c r="AM6751">
        <v>116.98</v>
      </c>
      <c r="AN6751">
        <v>2</v>
      </c>
      <c r="AO6751">
        <v>0</v>
      </c>
      <c r="AP6751">
        <v>29.245000000000001</v>
      </c>
      <c r="AQ6751">
        <f>YEAR(Table1[[#This Row],[Order Date]])</f>
        <v>2017</v>
      </c>
      <c r="AR6751" t="str">
        <f>TEXT(Table1[[#This Row],[Order Date]],"mmmm")</f>
        <v>December</v>
      </c>
      <c r="AS6751" t="str">
        <f>"Q"&amp;ROUNDUP(MONTH(Table1[[#This Row],[Order Date]])/3,0)</f>
        <v>Q4</v>
      </c>
      <c r="AT6751">
        <f>IF(Table1[[#This Row],[Sales]]=0,0,Table1[[#This Row],[Profit]]/Table1[[#This Row],[Sales]])</f>
        <v>0.25</v>
      </c>
    </row>
    <row r="6752" spans="22:46" x14ac:dyDescent="0.3">
      <c r="V6752">
        <v>6751</v>
      </c>
      <c r="W6752" t="s">
        <v>9870</v>
      </c>
      <c r="X6752" s="1">
        <v>42549</v>
      </c>
      <c r="Y6752" t="s">
        <v>7805</v>
      </c>
      <c r="Z6752" t="s">
        <v>22</v>
      </c>
      <c r="AA6752" t="s">
        <v>6802</v>
      </c>
      <c r="AB6752" t="s">
        <v>6803</v>
      </c>
      <c r="AC6752" t="s">
        <v>25</v>
      </c>
      <c r="AD6752" t="s">
        <v>26</v>
      </c>
      <c r="AE6752" t="s">
        <v>5411</v>
      </c>
      <c r="AF6752" t="s">
        <v>892</v>
      </c>
      <c r="AG6752">
        <v>7501</v>
      </c>
      <c r="AH6752" t="s">
        <v>160</v>
      </c>
      <c r="AI6752" t="s">
        <v>7300</v>
      </c>
      <c r="AJ6752" t="s">
        <v>31</v>
      </c>
      <c r="AK6752" t="s">
        <v>35</v>
      </c>
      <c r="AL6752" t="s">
        <v>7301</v>
      </c>
      <c r="AM6752">
        <v>121.96</v>
      </c>
      <c r="AN6752">
        <v>2</v>
      </c>
      <c r="AO6752">
        <v>0</v>
      </c>
      <c r="AP6752">
        <v>20.7332</v>
      </c>
      <c r="AQ6752">
        <f>YEAR(Table1[[#This Row],[Order Date]])</f>
        <v>2016</v>
      </c>
      <c r="AR6752" t="str">
        <f>TEXT(Table1[[#This Row],[Order Date]],"mmmm")</f>
        <v>June</v>
      </c>
      <c r="AS6752" t="str">
        <f>"Q"&amp;ROUNDUP(MONTH(Table1[[#This Row],[Order Date]])/3,0)</f>
        <v>Q2</v>
      </c>
      <c r="AT6752">
        <f>IF(Table1[[#This Row],[Sales]]=0,0,Table1[[#This Row],[Profit]]/Table1[[#This Row],[Sales]])</f>
        <v>0.17</v>
      </c>
    </row>
    <row r="6753" spans="22:46" x14ac:dyDescent="0.3">
      <c r="V6753">
        <v>6752</v>
      </c>
      <c r="W6753" t="s">
        <v>9870</v>
      </c>
      <c r="X6753" s="1">
        <v>42549</v>
      </c>
      <c r="Y6753" t="s">
        <v>7805</v>
      </c>
      <c r="Z6753" t="s">
        <v>22</v>
      </c>
      <c r="AA6753" t="s">
        <v>6802</v>
      </c>
      <c r="AB6753" t="s">
        <v>6803</v>
      </c>
      <c r="AC6753" t="s">
        <v>25</v>
      </c>
      <c r="AD6753" t="s">
        <v>26</v>
      </c>
      <c r="AE6753" t="s">
        <v>5411</v>
      </c>
      <c r="AF6753" t="s">
        <v>892</v>
      </c>
      <c r="AG6753">
        <v>7501</v>
      </c>
      <c r="AH6753" t="s">
        <v>160</v>
      </c>
      <c r="AI6753" t="s">
        <v>7207</v>
      </c>
      <c r="AJ6753" t="s">
        <v>46</v>
      </c>
      <c r="AK6753" t="s">
        <v>80</v>
      </c>
      <c r="AL6753" t="s">
        <v>7208</v>
      </c>
      <c r="AM6753">
        <v>8.74</v>
      </c>
      <c r="AN6753">
        <v>2</v>
      </c>
      <c r="AO6753">
        <v>0</v>
      </c>
      <c r="AP6753">
        <v>2.2724000000000002</v>
      </c>
      <c r="AQ6753">
        <f>YEAR(Table1[[#This Row],[Order Date]])</f>
        <v>2016</v>
      </c>
      <c r="AR6753" t="str">
        <f>TEXT(Table1[[#This Row],[Order Date]],"mmmm")</f>
        <v>June</v>
      </c>
      <c r="AS6753" t="str">
        <f>"Q"&amp;ROUNDUP(MONTH(Table1[[#This Row],[Order Date]])/3,0)</f>
        <v>Q2</v>
      </c>
      <c r="AT6753">
        <f>IF(Table1[[#This Row],[Sales]]=0,0,Table1[[#This Row],[Profit]]/Table1[[#This Row],[Sales]])</f>
        <v>0.26</v>
      </c>
    </row>
    <row r="6754" spans="22:46" x14ac:dyDescent="0.3">
      <c r="V6754">
        <v>6753</v>
      </c>
      <c r="W6754" t="s">
        <v>9870</v>
      </c>
      <c r="X6754" s="1">
        <v>42549</v>
      </c>
      <c r="Y6754" t="s">
        <v>7805</v>
      </c>
      <c r="Z6754" t="s">
        <v>22</v>
      </c>
      <c r="AA6754" t="s">
        <v>6802</v>
      </c>
      <c r="AB6754" t="s">
        <v>6803</v>
      </c>
      <c r="AC6754" t="s">
        <v>25</v>
      </c>
      <c r="AD6754" t="s">
        <v>26</v>
      </c>
      <c r="AE6754" t="s">
        <v>5411</v>
      </c>
      <c r="AF6754" t="s">
        <v>892</v>
      </c>
      <c r="AG6754">
        <v>7501</v>
      </c>
      <c r="AH6754" t="s">
        <v>160</v>
      </c>
      <c r="AI6754" t="s">
        <v>1486</v>
      </c>
      <c r="AJ6754" t="s">
        <v>46</v>
      </c>
      <c r="AK6754" t="s">
        <v>94</v>
      </c>
      <c r="AL6754" t="s">
        <v>1487</v>
      </c>
      <c r="AM6754">
        <v>61.96</v>
      </c>
      <c r="AN6754">
        <v>2</v>
      </c>
      <c r="AO6754">
        <v>0</v>
      </c>
      <c r="AP6754">
        <v>27.882000000000001</v>
      </c>
      <c r="AQ6754">
        <f>YEAR(Table1[[#This Row],[Order Date]])</f>
        <v>2016</v>
      </c>
      <c r="AR6754" t="str">
        <f>TEXT(Table1[[#This Row],[Order Date]],"mmmm")</f>
        <v>June</v>
      </c>
      <c r="AS6754" t="str">
        <f>"Q"&amp;ROUNDUP(MONTH(Table1[[#This Row],[Order Date]])/3,0)</f>
        <v>Q2</v>
      </c>
      <c r="AT6754">
        <f>IF(Table1[[#This Row],[Sales]]=0,0,Table1[[#This Row],[Profit]]/Table1[[#This Row],[Sales]])</f>
        <v>0.45</v>
      </c>
    </row>
    <row r="6755" spans="22:46" x14ac:dyDescent="0.3">
      <c r="V6755">
        <v>6754</v>
      </c>
      <c r="W6755" t="s">
        <v>9870</v>
      </c>
      <c r="X6755" s="1">
        <v>42549</v>
      </c>
      <c r="Y6755" t="s">
        <v>7805</v>
      </c>
      <c r="Z6755" t="s">
        <v>22</v>
      </c>
      <c r="AA6755" t="s">
        <v>6802</v>
      </c>
      <c r="AB6755" t="s">
        <v>6803</v>
      </c>
      <c r="AC6755" t="s">
        <v>25</v>
      </c>
      <c r="AD6755" t="s">
        <v>26</v>
      </c>
      <c r="AE6755" t="s">
        <v>5411</v>
      </c>
      <c r="AF6755" t="s">
        <v>892</v>
      </c>
      <c r="AG6755">
        <v>7501</v>
      </c>
      <c r="AH6755" t="s">
        <v>160</v>
      </c>
      <c r="AI6755" t="s">
        <v>6484</v>
      </c>
      <c r="AJ6755" t="s">
        <v>46</v>
      </c>
      <c r="AK6755" t="s">
        <v>77</v>
      </c>
      <c r="AL6755" t="s">
        <v>6485</v>
      </c>
      <c r="AM6755">
        <v>7.96</v>
      </c>
      <c r="AN6755">
        <v>2</v>
      </c>
      <c r="AO6755">
        <v>0</v>
      </c>
      <c r="AP6755">
        <v>3.7412000000000001</v>
      </c>
      <c r="AQ6755">
        <f>YEAR(Table1[[#This Row],[Order Date]])</f>
        <v>2016</v>
      </c>
      <c r="AR6755" t="str">
        <f>TEXT(Table1[[#This Row],[Order Date]],"mmmm")</f>
        <v>June</v>
      </c>
      <c r="AS6755" t="str">
        <f>"Q"&amp;ROUNDUP(MONTH(Table1[[#This Row],[Order Date]])/3,0)</f>
        <v>Q2</v>
      </c>
      <c r="AT6755">
        <f>IF(Table1[[#This Row],[Sales]]=0,0,Table1[[#This Row],[Profit]]/Table1[[#This Row],[Sales]])</f>
        <v>0.47000000000000003</v>
      </c>
    </row>
    <row r="6756" spans="22:46" x14ac:dyDescent="0.3">
      <c r="V6756">
        <v>6755</v>
      </c>
      <c r="W6756" t="s">
        <v>9870</v>
      </c>
      <c r="X6756" s="1">
        <v>42549</v>
      </c>
      <c r="Y6756" t="s">
        <v>7805</v>
      </c>
      <c r="Z6756" t="s">
        <v>22</v>
      </c>
      <c r="AA6756" t="s">
        <v>6802</v>
      </c>
      <c r="AB6756" t="s">
        <v>6803</v>
      </c>
      <c r="AC6756" t="s">
        <v>25</v>
      </c>
      <c r="AD6756" t="s">
        <v>26</v>
      </c>
      <c r="AE6756" t="s">
        <v>5411</v>
      </c>
      <c r="AF6756" t="s">
        <v>892</v>
      </c>
      <c r="AG6756">
        <v>7501</v>
      </c>
      <c r="AH6756" t="s">
        <v>160</v>
      </c>
      <c r="AI6756" t="s">
        <v>112</v>
      </c>
      <c r="AJ6756" t="s">
        <v>46</v>
      </c>
      <c r="AK6756" t="s">
        <v>80</v>
      </c>
      <c r="AL6756" t="s">
        <v>113</v>
      </c>
      <c r="AM6756">
        <v>275.24</v>
      </c>
      <c r="AN6756">
        <v>4</v>
      </c>
      <c r="AO6756">
        <v>0</v>
      </c>
      <c r="AP6756">
        <v>121.1056</v>
      </c>
      <c r="AQ6756">
        <f>YEAR(Table1[[#This Row],[Order Date]])</f>
        <v>2016</v>
      </c>
      <c r="AR6756" t="str">
        <f>TEXT(Table1[[#This Row],[Order Date]],"mmmm")</f>
        <v>June</v>
      </c>
      <c r="AS6756" t="str">
        <f>"Q"&amp;ROUNDUP(MONTH(Table1[[#This Row],[Order Date]])/3,0)</f>
        <v>Q2</v>
      </c>
      <c r="AT6756">
        <f>IF(Table1[[#This Row],[Sales]]=0,0,Table1[[#This Row],[Profit]]/Table1[[#This Row],[Sales]])</f>
        <v>0.43999999999999995</v>
      </c>
    </row>
    <row r="6757" spans="22:46" x14ac:dyDescent="0.3">
      <c r="V6757">
        <v>6756</v>
      </c>
      <c r="W6757" t="s">
        <v>9871</v>
      </c>
      <c r="X6757" s="1">
        <v>42993</v>
      </c>
      <c r="Y6757" t="s">
        <v>244</v>
      </c>
      <c r="Z6757" t="s">
        <v>51</v>
      </c>
      <c r="AA6757" t="s">
        <v>9872</v>
      </c>
      <c r="AB6757" t="s">
        <v>9873</v>
      </c>
      <c r="AC6757" t="s">
        <v>41</v>
      </c>
      <c r="AD6757" t="s">
        <v>26</v>
      </c>
      <c r="AE6757" t="s">
        <v>1256</v>
      </c>
      <c r="AF6757" t="s">
        <v>892</v>
      </c>
      <c r="AG6757">
        <v>8701</v>
      </c>
      <c r="AH6757" t="s">
        <v>160</v>
      </c>
      <c r="AI6757" t="s">
        <v>6843</v>
      </c>
      <c r="AJ6757" t="s">
        <v>31</v>
      </c>
      <c r="AK6757" t="s">
        <v>67</v>
      </c>
      <c r="AL6757" t="s">
        <v>6844</v>
      </c>
      <c r="AM6757">
        <v>47.4</v>
      </c>
      <c r="AN6757">
        <v>5</v>
      </c>
      <c r="AO6757">
        <v>0</v>
      </c>
      <c r="AP6757">
        <v>18.96</v>
      </c>
      <c r="AQ6757">
        <f>YEAR(Table1[[#This Row],[Order Date]])</f>
        <v>2017</v>
      </c>
      <c r="AR6757" t="str">
        <f>TEXT(Table1[[#This Row],[Order Date]],"mmmm")</f>
        <v>September</v>
      </c>
      <c r="AS6757" t="str">
        <f>"Q"&amp;ROUNDUP(MONTH(Table1[[#This Row],[Order Date]])/3,0)</f>
        <v>Q3</v>
      </c>
      <c r="AT6757">
        <f>IF(Table1[[#This Row],[Sales]]=0,0,Table1[[#This Row],[Profit]]/Table1[[#This Row],[Sales]])</f>
        <v>0.4</v>
      </c>
    </row>
    <row r="6758" spans="22:46" x14ac:dyDescent="0.3">
      <c r="V6758">
        <v>6757</v>
      </c>
      <c r="W6758" t="s">
        <v>9871</v>
      </c>
      <c r="X6758" s="1">
        <v>42993</v>
      </c>
      <c r="Y6758" t="s">
        <v>244</v>
      </c>
      <c r="Z6758" t="s">
        <v>51</v>
      </c>
      <c r="AA6758" t="s">
        <v>9872</v>
      </c>
      <c r="AB6758" t="s">
        <v>9873</v>
      </c>
      <c r="AC6758" t="s">
        <v>41</v>
      </c>
      <c r="AD6758" t="s">
        <v>26</v>
      </c>
      <c r="AE6758" t="s">
        <v>1256</v>
      </c>
      <c r="AF6758" t="s">
        <v>892</v>
      </c>
      <c r="AG6758">
        <v>8701</v>
      </c>
      <c r="AH6758" t="s">
        <v>160</v>
      </c>
      <c r="AI6758" t="s">
        <v>7670</v>
      </c>
      <c r="AJ6758" t="s">
        <v>31</v>
      </c>
      <c r="AK6758" t="s">
        <v>35</v>
      </c>
      <c r="AL6758" t="s">
        <v>7671</v>
      </c>
      <c r="AM6758">
        <v>512.96</v>
      </c>
      <c r="AN6758">
        <v>4</v>
      </c>
      <c r="AO6758">
        <v>0</v>
      </c>
      <c r="AP6758">
        <v>143.62880000000001</v>
      </c>
      <c r="AQ6758">
        <f>YEAR(Table1[[#This Row],[Order Date]])</f>
        <v>2017</v>
      </c>
      <c r="AR6758" t="str">
        <f>TEXT(Table1[[#This Row],[Order Date]],"mmmm")</f>
        <v>September</v>
      </c>
      <c r="AS6758" t="str">
        <f>"Q"&amp;ROUNDUP(MONTH(Table1[[#This Row],[Order Date]])/3,0)</f>
        <v>Q3</v>
      </c>
      <c r="AT6758">
        <f>IF(Table1[[#This Row],[Sales]]=0,0,Table1[[#This Row],[Profit]]/Table1[[#This Row],[Sales]])</f>
        <v>0.28000000000000003</v>
      </c>
    </row>
    <row r="6759" spans="22:46" x14ac:dyDescent="0.3">
      <c r="V6759">
        <v>6758</v>
      </c>
      <c r="W6759" t="s">
        <v>9871</v>
      </c>
      <c r="X6759" s="1">
        <v>42993</v>
      </c>
      <c r="Y6759" t="s">
        <v>244</v>
      </c>
      <c r="Z6759" t="s">
        <v>51</v>
      </c>
      <c r="AA6759" t="s">
        <v>9872</v>
      </c>
      <c r="AB6759" t="s">
        <v>9873</v>
      </c>
      <c r="AC6759" t="s">
        <v>41</v>
      </c>
      <c r="AD6759" t="s">
        <v>26</v>
      </c>
      <c r="AE6759" t="s">
        <v>1256</v>
      </c>
      <c r="AF6759" t="s">
        <v>892</v>
      </c>
      <c r="AG6759">
        <v>8701</v>
      </c>
      <c r="AH6759" t="s">
        <v>160</v>
      </c>
      <c r="AI6759" t="s">
        <v>3555</v>
      </c>
      <c r="AJ6759" t="s">
        <v>73</v>
      </c>
      <c r="AK6759" t="s">
        <v>74</v>
      </c>
      <c r="AL6759" t="s">
        <v>3556</v>
      </c>
      <c r="AM6759">
        <v>395.94</v>
      </c>
      <c r="AN6759">
        <v>6</v>
      </c>
      <c r="AO6759">
        <v>0</v>
      </c>
      <c r="AP6759">
        <v>102.9444</v>
      </c>
      <c r="AQ6759">
        <f>YEAR(Table1[[#This Row],[Order Date]])</f>
        <v>2017</v>
      </c>
      <c r="AR6759" t="str">
        <f>TEXT(Table1[[#This Row],[Order Date]],"mmmm")</f>
        <v>September</v>
      </c>
      <c r="AS6759" t="str">
        <f>"Q"&amp;ROUNDUP(MONTH(Table1[[#This Row],[Order Date]])/3,0)</f>
        <v>Q3</v>
      </c>
      <c r="AT6759">
        <f>IF(Table1[[#This Row],[Sales]]=0,0,Table1[[#This Row],[Profit]]/Table1[[#This Row],[Sales]])</f>
        <v>0.26</v>
      </c>
    </row>
    <row r="6760" spans="22:46" x14ac:dyDescent="0.3">
      <c r="V6760">
        <v>6759</v>
      </c>
      <c r="W6760" t="s">
        <v>9871</v>
      </c>
      <c r="X6760" s="1">
        <v>42993</v>
      </c>
      <c r="Y6760" t="s">
        <v>244</v>
      </c>
      <c r="Z6760" t="s">
        <v>51</v>
      </c>
      <c r="AA6760" t="s">
        <v>9872</v>
      </c>
      <c r="AB6760" t="s">
        <v>9873</v>
      </c>
      <c r="AC6760" t="s">
        <v>41</v>
      </c>
      <c r="AD6760" t="s">
        <v>26</v>
      </c>
      <c r="AE6760" t="s">
        <v>1256</v>
      </c>
      <c r="AF6760" t="s">
        <v>892</v>
      </c>
      <c r="AG6760">
        <v>8701</v>
      </c>
      <c r="AH6760" t="s">
        <v>160</v>
      </c>
      <c r="AI6760" t="s">
        <v>1585</v>
      </c>
      <c r="AJ6760" t="s">
        <v>46</v>
      </c>
      <c r="AK6760" t="s">
        <v>60</v>
      </c>
      <c r="AL6760" t="s">
        <v>1586</v>
      </c>
      <c r="AM6760">
        <v>81.96</v>
      </c>
      <c r="AN6760">
        <v>2</v>
      </c>
      <c r="AO6760">
        <v>0</v>
      </c>
      <c r="AP6760">
        <v>0</v>
      </c>
      <c r="AQ6760">
        <f>YEAR(Table1[[#This Row],[Order Date]])</f>
        <v>2017</v>
      </c>
      <c r="AR6760" t="str">
        <f>TEXT(Table1[[#This Row],[Order Date]],"mmmm")</f>
        <v>September</v>
      </c>
      <c r="AS6760" t="str">
        <f>"Q"&amp;ROUNDUP(MONTH(Table1[[#This Row],[Order Date]])/3,0)</f>
        <v>Q3</v>
      </c>
      <c r="AT6760">
        <f>IF(Table1[[#This Row],[Sales]]=0,0,Table1[[#This Row],[Profit]]/Table1[[#This Row],[Sales]])</f>
        <v>0</v>
      </c>
    </row>
    <row r="6761" spans="22:46" x14ac:dyDescent="0.3">
      <c r="V6761">
        <v>6760</v>
      </c>
      <c r="W6761" t="s">
        <v>9874</v>
      </c>
      <c r="X6761" s="1">
        <v>43071</v>
      </c>
      <c r="Y6761" s="1">
        <v>42959</v>
      </c>
      <c r="Z6761" t="s">
        <v>51</v>
      </c>
      <c r="AA6761" t="s">
        <v>9144</v>
      </c>
      <c r="AB6761" t="s">
        <v>9145</v>
      </c>
      <c r="AC6761" t="s">
        <v>25</v>
      </c>
      <c r="AD6761" t="s">
        <v>26</v>
      </c>
      <c r="AE6761" t="s">
        <v>5041</v>
      </c>
      <c r="AF6761" t="s">
        <v>92</v>
      </c>
      <c r="AG6761">
        <v>27405</v>
      </c>
      <c r="AH6761" t="s">
        <v>29</v>
      </c>
      <c r="AI6761" t="s">
        <v>3921</v>
      </c>
      <c r="AJ6761" t="s">
        <v>46</v>
      </c>
      <c r="AK6761" t="s">
        <v>70</v>
      </c>
      <c r="AL6761" t="s">
        <v>3922</v>
      </c>
      <c r="AM6761">
        <v>32.776000000000003</v>
      </c>
      <c r="AN6761">
        <v>1</v>
      </c>
      <c r="AO6761">
        <v>0.2</v>
      </c>
      <c r="AP6761">
        <v>2.4582000000000002</v>
      </c>
      <c r="AQ6761">
        <f>YEAR(Table1[[#This Row],[Order Date]])</f>
        <v>2017</v>
      </c>
      <c r="AR6761" t="str">
        <f>TEXT(Table1[[#This Row],[Order Date]],"mmmm")</f>
        <v>December</v>
      </c>
      <c r="AS6761" t="str">
        <f>"Q"&amp;ROUNDUP(MONTH(Table1[[#This Row],[Order Date]])/3,0)</f>
        <v>Q4</v>
      </c>
      <c r="AT6761">
        <f>IF(Table1[[#This Row],[Sales]]=0,0,Table1[[#This Row],[Profit]]/Table1[[#This Row],[Sales]])</f>
        <v>7.4999999999999997E-2</v>
      </c>
    </row>
    <row r="6762" spans="22:46" x14ac:dyDescent="0.3">
      <c r="V6762">
        <v>6761</v>
      </c>
      <c r="W6762" t="s">
        <v>9875</v>
      </c>
      <c r="X6762" s="1">
        <v>42912</v>
      </c>
      <c r="Y6762" t="s">
        <v>1561</v>
      </c>
      <c r="Z6762" t="s">
        <v>51</v>
      </c>
      <c r="AA6762" t="s">
        <v>1520</v>
      </c>
      <c r="AB6762" t="s">
        <v>1521</v>
      </c>
      <c r="AC6762" t="s">
        <v>25</v>
      </c>
      <c r="AD6762" t="s">
        <v>26</v>
      </c>
      <c r="AE6762" t="s">
        <v>300</v>
      </c>
      <c r="AF6762" t="s">
        <v>301</v>
      </c>
      <c r="AG6762">
        <v>10035</v>
      </c>
      <c r="AH6762" t="s">
        <v>160</v>
      </c>
      <c r="AI6762" t="s">
        <v>384</v>
      </c>
      <c r="AJ6762" t="s">
        <v>46</v>
      </c>
      <c r="AK6762" t="s">
        <v>60</v>
      </c>
      <c r="AL6762" t="s">
        <v>385</v>
      </c>
      <c r="AM6762">
        <v>272.94</v>
      </c>
      <c r="AN6762">
        <v>3</v>
      </c>
      <c r="AO6762">
        <v>0</v>
      </c>
      <c r="AP6762">
        <v>0</v>
      </c>
      <c r="AQ6762">
        <f>YEAR(Table1[[#This Row],[Order Date]])</f>
        <v>2017</v>
      </c>
      <c r="AR6762" t="str">
        <f>TEXT(Table1[[#This Row],[Order Date]],"mmmm")</f>
        <v>June</v>
      </c>
      <c r="AS6762" t="str">
        <f>"Q"&amp;ROUNDUP(MONTH(Table1[[#This Row],[Order Date]])/3,0)</f>
        <v>Q2</v>
      </c>
      <c r="AT6762">
        <f>IF(Table1[[#This Row],[Sales]]=0,0,Table1[[#This Row],[Profit]]/Table1[[#This Row],[Sales]])</f>
        <v>0</v>
      </c>
    </row>
    <row r="6763" spans="22:46" x14ac:dyDescent="0.3">
      <c r="V6763">
        <v>6762</v>
      </c>
      <c r="W6763" t="s">
        <v>9876</v>
      </c>
      <c r="X6763" s="1">
        <v>42575</v>
      </c>
      <c r="Y6763" t="s">
        <v>8250</v>
      </c>
      <c r="Z6763" t="s">
        <v>22</v>
      </c>
      <c r="AA6763" t="s">
        <v>7511</v>
      </c>
      <c r="AB6763" t="s">
        <v>7512</v>
      </c>
      <c r="AC6763" t="s">
        <v>41</v>
      </c>
      <c r="AD6763" t="s">
        <v>26</v>
      </c>
      <c r="AE6763" t="s">
        <v>300</v>
      </c>
      <c r="AF6763" t="s">
        <v>301</v>
      </c>
      <c r="AG6763">
        <v>10035</v>
      </c>
      <c r="AH6763" t="s">
        <v>160</v>
      </c>
      <c r="AI6763" t="s">
        <v>3948</v>
      </c>
      <c r="AJ6763" t="s">
        <v>31</v>
      </c>
      <c r="AK6763" t="s">
        <v>35</v>
      </c>
      <c r="AL6763" t="s">
        <v>3949</v>
      </c>
      <c r="AM6763">
        <v>253.76400000000001</v>
      </c>
      <c r="AN6763">
        <v>2</v>
      </c>
      <c r="AO6763">
        <v>0.1</v>
      </c>
      <c r="AP6763">
        <v>31.015599999999999</v>
      </c>
      <c r="AQ6763">
        <f>YEAR(Table1[[#This Row],[Order Date]])</f>
        <v>2016</v>
      </c>
      <c r="AR6763" t="str">
        <f>TEXT(Table1[[#This Row],[Order Date]],"mmmm")</f>
        <v>July</v>
      </c>
      <c r="AS6763" t="str">
        <f>"Q"&amp;ROUNDUP(MONTH(Table1[[#This Row],[Order Date]])/3,0)</f>
        <v>Q3</v>
      </c>
      <c r="AT6763">
        <f>IF(Table1[[#This Row],[Sales]]=0,0,Table1[[#This Row],[Profit]]/Table1[[#This Row],[Sales]])</f>
        <v>0.12222222222222222</v>
      </c>
    </row>
    <row r="6764" spans="22:46" x14ac:dyDescent="0.3">
      <c r="V6764">
        <v>6763</v>
      </c>
      <c r="W6764" t="s">
        <v>9877</v>
      </c>
      <c r="X6764" s="1">
        <v>42615</v>
      </c>
      <c r="Y6764" s="1">
        <v>42591</v>
      </c>
      <c r="Z6764" t="s">
        <v>51</v>
      </c>
      <c r="AA6764" t="s">
        <v>2048</v>
      </c>
      <c r="AB6764" t="s">
        <v>2049</v>
      </c>
      <c r="AC6764" t="s">
        <v>25</v>
      </c>
      <c r="AD6764" t="s">
        <v>26</v>
      </c>
      <c r="AE6764" t="s">
        <v>342</v>
      </c>
      <c r="AF6764" t="s">
        <v>233</v>
      </c>
      <c r="AG6764">
        <v>60623</v>
      </c>
      <c r="AH6764" t="s">
        <v>111</v>
      </c>
      <c r="AI6764" t="s">
        <v>45</v>
      </c>
      <c r="AJ6764" t="s">
        <v>46</v>
      </c>
      <c r="AK6764" t="s">
        <v>47</v>
      </c>
      <c r="AL6764" t="s">
        <v>48</v>
      </c>
      <c r="AM6764">
        <v>29.24</v>
      </c>
      <c r="AN6764">
        <v>5</v>
      </c>
      <c r="AO6764">
        <v>0.2</v>
      </c>
      <c r="AP6764">
        <v>9.8684999999999992</v>
      </c>
      <c r="AQ6764">
        <f>YEAR(Table1[[#This Row],[Order Date]])</f>
        <v>2016</v>
      </c>
      <c r="AR6764" t="str">
        <f>TEXT(Table1[[#This Row],[Order Date]],"mmmm")</f>
        <v>September</v>
      </c>
      <c r="AS6764" t="str">
        <f>"Q"&amp;ROUNDUP(MONTH(Table1[[#This Row],[Order Date]])/3,0)</f>
        <v>Q3</v>
      </c>
      <c r="AT6764">
        <f>IF(Table1[[#This Row],[Sales]]=0,0,Table1[[#This Row],[Profit]]/Table1[[#This Row],[Sales]])</f>
        <v>0.33749999999999997</v>
      </c>
    </row>
    <row r="6765" spans="22:46" x14ac:dyDescent="0.3">
      <c r="V6765">
        <v>6764</v>
      </c>
      <c r="W6765" t="s">
        <v>9877</v>
      </c>
      <c r="X6765" s="1">
        <v>42615</v>
      </c>
      <c r="Y6765" s="1">
        <v>42591</v>
      </c>
      <c r="Z6765" t="s">
        <v>51</v>
      </c>
      <c r="AA6765" t="s">
        <v>2048</v>
      </c>
      <c r="AB6765" t="s">
        <v>2049</v>
      </c>
      <c r="AC6765" t="s">
        <v>25</v>
      </c>
      <c r="AD6765" t="s">
        <v>26</v>
      </c>
      <c r="AE6765" t="s">
        <v>342</v>
      </c>
      <c r="AF6765" t="s">
        <v>233</v>
      </c>
      <c r="AG6765">
        <v>60623</v>
      </c>
      <c r="AH6765" t="s">
        <v>111</v>
      </c>
      <c r="AI6765" t="s">
        <v>998</v>
      </c>
      <c r="AJ6765" t="s">
        <v>46</v>
      </c>
      <c r="AK6765" t="s">
        <v>60</v>
      </c>
      <c r="AL6765" t="s">
        <v>999</v>
      </c>
      <c r="AM6765">
        <v>35.167999999999999</v>
      </c>
      <c r="AN6765">
        <v>2</v>
      </c>
      <c r="AO6765">
        <v>0.2</v>
      </c>
      <c r="AP6765">
        <v>-8.3523999999999994</v>
      </c>
      <c r="AQ6765">
        <f>YEAR(Table1[[#This Row],[Order Date]])</f>
        <v>2016</v>
      </c>
      <c r="AR6765" t="str">
        <f>TEXT(Table1[[#This Row],[Order Date]],"mmmm")</f>
        <v>September</v>
      </c>
      <c r="AS6765" t="str">
        <f>"Q"&amp;ROUNDUP(MONTH(Table1[[#This Row],[Order Date]])/3,0)</f>
        <v>Q3</v>
      </c>
      <c r="AT6765">
        <f>IF(Table1[[#This Row],[Sales]]=0,0,Table1[[#This Row],[Profit]]/Table1[[#This Row],[Sales]])</f>
        <v>-0.23749999999999999</v>
      </c>
    </row>
    <row r="6766" spans="22:46" x14ac:dyDescent="0.3">
      <c r="V6766">
        <v>6765</v>
      </c>
      <c r="W6766" t="s">
        <v>9877</v>
      </c>
      <c r="X6766" s="1">
        <v>42615</v>
      </c>
      <c r="Y6766" s="1">
        <v>42591</v>
      </c>
      <c r="Z6766" t="s">
        <v>51</v>
      </c>
      <c r="AA6766" t="s">
        <v>2048</v>
      </c>
      <c r="AB6766" t="s">
        <v>2049</v>
      </c>
      <c r="AC6766" t="s">
        <v>25</v>
      </c>
      <c r="AD6766" t="s">
        <v>26</v>
      </c>
      <c r="AE6766" t="s">
        <v>342</v>
      </c>
      <c r="AF6766" t="s">
        <v>233</v>
      </c>
      <c r="AG6766">
        <v>60623</v>
      </c>
      <c r="AH6766" t="s">
        <v>111</v>
      </c>
      <c r="AI6766" t="s">
        <v>9878</v>
      </c>
      <c r="AJ6766" t="s">
        <v>73</v>
      </c>
      <c r="AK6766" t="s">
        <v>768</v>
      </c>
      <c r="AL6766" t="s">
        <v>9879</v>
      </c>
      <c r="AM6766">
        <v>1362.9</v>
      </c>
      <c r="AN6766">
        <v>3</v>
      </c>
      <c r="AO6766">
        <v>0.3</v>
      </c>
      <c r="AP6766">
        <v>-19.47</v>
      </c>
      <c r="AQ6766">
        <f>YEAR(Table1[[#This Row],[Order Date]])</f>
        <v>2016</v>
      </c>
      <c r="AR6766" t="str">
        <f>TEXT(Table1[[#This Row],[Order Date]],"mmmm")</f>
        <v>September</v>
      </c>
      <c r="AS6766" t="str">
        <f>"Q"&amp;ROUNDUP(MONTH(Table1[[#This Row],[Order Date]])/3,0)</f>
        <v>Q3</v>
      </c>
      <c r="AT6766">
        <f>IF(Table1[[#This Row],[Sales]]=0,0,Table1[[#This Row],[Profit]]/Table1[[#This Row],[Sales]])</f>
        <v>-1.4285714285714284E-2</v>
      </c>
    </row>
    <row r="6767" spans="22:46" x14ac:dyDescent="0.3">
      <c r="V6767">
        <v>6766</v>
      </c>
      <c r="W6767" t="s">
        <v>9880</v>
      </c>
      <c r="X6767" s="1">
        <v>42845</v>
      </c>
      <c r="Y6767" t="s">
        <v>2848</v>
      </c>
      <c r="Z6767" t="s">
        <v>51</v>
      </c>
      <c r="AA6767" t="s">
        <v>7157</v>
      </c>
      <c r="AB6767" t="s">
        <v>7158</v>
      </c>
      <c r="AC6767" t="s">
        <v>25</v>
      </c>
      <c r="AD6767" t="s">
        <v>26</v>
      </c>
      <c r="AE6767" t="s">
        <v>342</v>
      </c>
      <c r="AF6767" t="s">
        <v>233</v>
      </c>
      <c r="AG6767">
        <v>60653</v>
      </c>
      <c r="AH6767" t="s">
        <v>111</v>
      </c>
      <c r="AI6767" t="s">
        <v>1305</v>
      </c>
      <c r="AJ6767" t="s">
        <v>31</v>
      </c>
      <c r="AK6767" t="s">
        <v>35</v>
      </c>
      <c r="AL6767" t="s">
        <v>1306</v>
      </c>
      <c r="AM6767">
        <v>317.05799999999999</v>
      </c>
      <c r="AN6767">
        <v>3</v>
      </c>
      <c r="AO6767">
        <v>0.3</v>
      </c>
      <c r="AP6767">
        <v>-18.117599999999999</v>
      </c>
      <c r="AQ6767">
        <f>YEAR(Table1[[#This Row],[Order Date]])</f>
        <v>2017</v>
      </c>
      <c r="AR6767" t="str">
        <f>TEXT(Table1[[#This Row],[Order Date]],"mmmm")</f>
        <v>April</v>
      </c>
      <c r="AS6767" t="str">
        <f>"Q"&amp;ROUNDUP(MONTH(Table1[[#This Row],[Order Date]])/3,0)</f>
        <v>Q2</v>
      </c>
      <c r="AT6767">
        <f>IF(Table1[[#This Row],[Sales]]=0,0,Table1[[#This Row],[Profit]]/Table1[[#This Row],[Sales]])</f>
        <v>-5.7142857142857141E-2</v>
      </c>
    </row>
    <row r="6768" spans="22:46" x14ac:dyDescent="0.3">
      <c r="V6768">
        <v>6767</v>
      </c>
      <c r="W6768" t="s">
        <v>9880</v>
      </c>
      <c r="X6768" s="1">
        <v>42845</v>
      </c>
      <c r="Y6768" t="s">
        <v>2848</v>
      </c>
      <c r="Z6768" t="s">
        <v>51</v>
      </c>
      <c r="AA6768" t="s">
        <v>7157</v>
      </c>
      <c r="AB6768" t="s">
        <v>7158</v>
      </c>
      <c r="AC6768" t="s">
        <v>25</v>
      </c>
      <c r="AD6768" t="s">
        <v>26</v>
      </c>
      <c r="AE6768" t="s">
        <v>342</v>
      </c>
      <c r="AF6768" t="s">
        <v>233</v>
      </c>
      <c r="AG6768">
        <v>60653</v>
      </c>
      <c r="AH6768" t="s">
        <v>111</v>
      </c>
      <c r="AI6768" t="s">
        <v>196</v>
      </c>
      <c r="AJ6768" t="s">
        <v>46</v>
      </c>
      <c r="AK6768" t="s">
        <v>70</v>
      </c>
      <c r="AL6768" t="s">
        <v>197</v>
      </c>
      <c r="AM6768">
        <v>15.76</v>
      </c>
      <c r="AN6768">
        <v>2</v>
      </c>
      <c r="AO6768">
        <v>0.2</v>
      </c>
      <c r="AP6768">
        <v>3.5459999999999998</v>
      </c>
      <c r="AQ6768">
        <f>YEAR(Table1[[#This Row],[Order Date]])</f>
        <v>2017</v>
      </c>
      <c r="AR6768" t="str">
        <f>TEXT(Table1[[#This Row],[Order Date]],"mmmm")</f>
        <v>April</v>
      </c>
      <c r="AS6768" t="str">
        <f>"Q"&amp;ROUNDUP(MONTH(Table1[[#This Row],[Order Date]])/3,0)</f>
        <v>Q2</v>
      </c>
      <c r="AT6768">
        <f>IF(Table1[[#This Row],[Sales]]=0,0,Table1[[#This Row],[Profit]]/Table1[[#This Row],[Sales]])</f>
        <v>0.22499999999999998</v>
      </c>
    </row>
    <row r="6769" spans="22:46" x14ac:dyDescent="0.3">
      <c r="V6769">
        <v>6768</v>
      </c>
      <c r="W6769" t="s">
        <v>9880</v>
      </c>
      <c r="X6769" s="1">
        <v>42845</v>
      </c>
      <c r="Y6769" t="s">
        <v>2848</v>
      </c>
      <c r="Z6769" t="s">
        <v>51</v>
      </c>
      <c r="AA6769" t="s">
        <v>7157</v>
      </c>
      <c r="AB6769" t="s">
        <v>7158</v>
      </c>
      <c r="AC6769" t="s">
        <v>25</v>
      </c>
      <c r="AD6769" t="s">
        <v>26</v>
      </c>
      <c r="AE6769" t="s">
        <v>342</v>
      </c>
      <c r="AF6769" t="s">
        <v>233</v>
      </c>
      <c r="AG6769">
        <v>60653</v>
      </c>
      <c r="AH6769" t="s">
        <v>111</v>
      </c>
      <c r="AI6769" t="s">
        <v>4578</v>
      </c>
      <c r="AJ6769" t="s">
        <v>31</v>
      </c>
      <c r="AK6769" t="s">
        <v>67</v>
      </c>
      <c r="AL6769" t="s">
        <v>4579</v>
      </c>
      <c r="AM6769">
        <v>14.56</v>
      </c>
      <c r="AN6769">
        <v>5</v>
      </c>
      <c r="AO6769">
        <v>0.6</v>
      </c>
      <c r="AP6769">
        <v>-6.1879999999999997</v>
      </c>
      <c r="AQ6769">
        <f>YEAR(Table1[[#This Row],[Order Date]])</f>
        <v>2017</v>
      </c>
      <c r="AR6769" t="str">
        <f>TEXT(Table1[[#This Row],[Order Date]],"mmmm")</f>
        <v>April</v>
      </c>
      <c r="AS6769" t="str">
        <f>"Q"&amp;ROUNDUP(MONTH(Table1[[#This Row],[Order Date]])/3,0)</f>
        <v>Q2</v>
      </c>
      <c r="AT6769">
        <f>IF(Table1[[#This Row],[Sales]]=0,0,Table1[[#This Row],[Profit]]/Table1[[#This Row],[Sales]])</f>
        <v>-0.42499999999999999</v>
      </c>
    </row>
    <row r="6770" spans="22:46" x14ac:dyDescent="0.3">
      <c r="V6770">
        <v>6769</v>
      </c>
      <c r="W6770" t="s">
        <v>9881</v>
      </c>
      <c r="X6770" s="1">
        <v>41863</v>
      </c>
      <c r="Y6770" t="s">
        <v>1289</v>
      </c>
      <c r="Z6770" t="s">
        <v>51</v>
      </c>
      <c r="AA6770" t="s">
        <v>7852</v>
      </c>
      <c r="AB6770" t="s">
        <v>7853</v>
      </c>
      <c r="AC6770" t="s">
        <v>41</v>
      </c>
      <c r="AD6770" t="s">
        <v>26</v>
      </c>
      <c r="AE6770" t="s">
        <v>1256</v>
      </c>
      <c r="AF6770" t="s">
        <v>892</v>
      </c>
      <c r="AG6770">
        <v>8701</v>
      </c>
      <c r="AH6770" t="s">
        <v>160</v>
      </c>
      <c r="AI6770" t="s">
        <v>4000</v>
      </c>
      <c r="AJ6770" t="s">
        <v>46</v>
      </c>
      <c r="AK6770" t="s">
        <v>77</v>
      </c>
      <c r="AL6770" t="s">
        <v>4001</v>
      </c>
      <c r="AM6770">
        <v>196.21</v>
      </c>
      <c r="AN6770">
        <v>7</v>
      </c>
      <c r="AO6770">
        <v>0</v>
      </c>
      <c r="AP6770">
        <v>98.105000000000004</v>
      </c>
      <c r="AQ6770">
        <f>YEAR(Table1[[#This Row],[Order Date]])</f>
        <v>2014</v>
      </c>
      <c r="AR6770" t="str">
        <f>TEXT(Table1[[#This Row],[Order Date]],"mmmm")</f>
        <v>August</v>
      </c>
      <c r="AS6770" t="str">
        <f>"Q"&amp;ROUNDUP(MONTH(Table1[[#This Row],[Order Date]])/3,0)</f>
        <v>Q3</v>
      </c>
      <c r="AT6770">
        <f>IF(Table1[[#This Row],[Sales]]=0,0,Table1[[#This Row],[Profit]]/Table1[[#This Row],[Sales]])</f>
        <v>0.5</v>
      </c>
    </row>
    <row r="6771" spans="22:46" x14ac:dyDescent="0.3">
      <c r="V6771">
        <v>6770</v>
      </c>
      <c r="W6771" t="s">
        <v>9882</v>
      </c>
      <c r="X6771" s="1">
        <v>42997</v>
      </c>
      <c r="Y6771" t="s">
        <v>245</v>
      </c>
      <c r="Z6771" t="s">
        <v>51</v>
      </c>
      <c r="AA6771" t="s">
        <v>6593</v>
      </c>
      <c r="AB6771" t="s">
        <v>6594</v>
      </c>
      <c r="AC6771" t="s">
        <v>108</v>
      </c>
      <c r="AD6771" t="s">
        <v>26</v>
      </c>
      <c r="AE6771" t="s">
        <v>563</v>
      </c>
      <c r="AF6771" t="s">
        <v>1429</v>
      </c>
      <c r="AG6771">
        <v>31907</v>
      </c>
      <c r="AH6771" t="s">
        <v>29</v>
      </c>
      <c r="AI6771" t="s">
        <v>8220</v>
      </c>
      <c r="AJ6771" t="s">
        <v>46</v>
      </c>
      <c r="AK6771" t="s">
        <v>70</v>
      </c>
      <c r="AL6771" t="s">
        <v>8221</v>
      </c>
      <c r="AM6771">
        <v>35.4</v>
      </c>
      <c r="AN6771">
        <v>5</v>
      </c>
      <c r="AO6771">
        <v>0</v>
      </c>
      <c r="AP6771">
        <v>13.452</v>
      </c>
      <c r="AQ6771">
        <f>YEAR(Table1[[#This Row],[Order Date]])</f>
        <v>2017</v>
      </c>
      <c r="AR6771" t="str">
        <f>TEXT(Table1[[#This Row],[Order Date]],"mmmm")</f>
        <v>September</v>
      </c>
      <c r="AS6771" t="str">
        <f>"Q"&amp;ROUNDUP(MONTH(Table1[[#This Row],[Order Date]])/3,0)</f>
        <v>Q3</v>
      </c>
      <c r="AT6771">
        <f>IF(Table1[[#This Row],[Sales]]=0,0,Table1[[#This Row],[Profit]]/Table1[[#This Row],[Sales]])</f>
        <v>0.38</v>
      </c>
    </row>
    <row r="6772" spans="22:46" x14ac:dyDescent="0.3">
      <c r="V6772">
        <v>6771</v>
      </c>
      <c r="W6772" t="s">
        <v>9883</v>
      </c>
      <c r="X6772" s="1">
        <v>43078</v>
      </c>
      <c r="Y6772" t="s">
        <v>1129</v>
      </c>
      <c r="Z6772" t="s">
        <v>51</v>
      </c>
      <c r="AA6772" t="s">
        <v>7497</v>
      </c>
      <c r="AB6772" t="s">
        <v>7498</v>
      </c>
      <c r="AC6772" t="s">
        <v>41</v>
      </c>
      <c r="AD6772" t="s">
        <v>26</v>
      </c>
      <c r="AE6772" t="s">
        <v>614</v>
      </c>
      <c r="AF6772" t="s">
        <v>349</v>
      </c>
      <c r="AG6772">
        <v>85023</v>
      </c>
      <c r="AH6772" t="s">
        <v>44</v>
      </c>
      <c r="AI6772" t="s">
        <v>4827</v>
      </c>
      <c r="AJ6772" t="s">
        <v>46</v>
      </c>
      <c r="AK6772" t="s">
        <v>94</v>
      </c>
      <c r="AL6772" t="s">
        <v>4828</v>
      </c>
      <c r="AM6772">
        <v>419.4</v>
      </c>
      <c r="AN6772">
        <v>5</v>
      </c>
      <c r="AO6772">
        <v>0.2</v>
      </c>
      <c r="AP6772">
        <v>146.79</v>
      </c>
      <c r="AQ6772">
        <f>YEAR(Table1[[#This Row],[Order Date]])</f>
        <v>2017</v>
      </c>
      <c r="AR6772" t="str">
        <f>TEXT(Table1[[#This Row],[Order Date]],"mmmm")</f>
        <v>December</v>
      </c>
      <c r="AS6772" t="str">
        <f>"Q"&amp;ROUNDUP(MONTH(Table1[[#This Row],[Order Date]])/3,0)</f>
        <v>Q4</v>
      </c>
      <c r="AT6772">
        <f>IF(Table1[[#This Row],[Sales]]=0,0,Table1[[#This Row],[Profit]]/Table1[[#This Row],[Sales]])</f>
        <v>0.35</v>
      </c>
    </row>
    <row r="6773" spans="22:46" x14ac:dyDescent="0.3">
      <c r="V6773">
        <v>6772</v>
      </c>
      <c r="W6773" t="s">
        <v>9883</v>
      </c>
      <c r="X6773" s="1">
        <v>43078</v>
      </c>
      <c r="Y6773" t="s">
        <v>1129</v>
      </c>
      <c r="Z6773" t="s">
        <v>51</v>
      </c>
      <c r="AA6773" t="s">
        <v>7497</v>
      </c>
      <c r="AB6773" t="s">
        <v>7498</v>
      </c>
      <c r="AC6773" t="s">
        <v>41</v>
      </c>
      <c r="AD6773" t="s">
        <v>26</v>
      </c>
      <c r="AE6773" t="s">
        <v>614</v>
      </c>
      <c r="AF6773" t="s">
        <v>349</v>
      </c>
      <c r="AG6773">
        <v>85023</v>
      </c>
      <c r="AH6773" t="s">
        <v>44</v>
      </c>
      <c r="AI6773" t="s">
        <v>9662</v>
      </c>
      <c r="AJ6773" t="s">
        <v>46</v>
      </c>
      <c r="AK6773" t="s">
        <v>77</v>
      </c>
      <c r="AL6773" t="s">
        <v>9663</v>
      </c>
      <c r="AM6773">
        <v>13.005000000000001</v>
      </c>
      <c r="AN6773">
        <v>3</v>
      </c>
      <c r="AO6773">
        <v>0.7</v>
      </c>
      <c r="AP6773">
        <v>-9.9704999999999995</v>
      </c>
      <c r="AQ6773">
        <f>YEAR(Table1[[#This Row],[Order Date]])</f>
        <v>2017</v>
      </c>
      <c r="AR6773" t="str">
        <f>TEXT(Table1[[#This Row],[Order Date]],"mmmm")</f>
        <v>December</v>
      </c>
      <c r="AS6773" t="str">
        <f>"Q"&amp;ROUNDUP(MONTH(Table1[[#This Row],[Order Date]])/3,0)</f>
        <v>Q4</v>
      </c>
      <c r="AT6773">
        <f>IF(Table1[[#This Row],[Sales]]=0,0,Table1[[#This Row],[Profit]]/Table1[[#This Row],[Sales]])</f>
        <v>-0.76666666666666661</v>
      </c>
    </row>
    <row r="6774" spans="22:46" x14ac:dyDescent="0.3">
      <c r="V6774">
        <v>6773</v>
      </c>
      <c r="W6774" t="s">
        <v>9884</v>
      </c>
      <c r="X6774" s="1">
        <v>42678</v>
      </c>
      <c r="Y6774" s="1">
        <v>42593</v>
      </c>
      <c r="Z6774" t="s">
        <v>51</v>
      </c>
      <c r="AA6774" t="s">
        <v>1893</v>
      </c>
      <c r="AB6774" t="s">
        <v>1894</v>
      </c>
      <c r="AC6774" t="s">
        <v>108</v>
      </c>
      <c r="AD6774" t="s">
        <v>26</v>
      </c>
      <c r="AE6774" t="s">
        <v>42</v>
      </c>
      <c r="AF6774" t="s">
        <v>43</v>
      </c>
      <c r="AG6774">
        <v>90004</v>
      </c>
      <c r="AH6774" t="s">
        <v>44</v>
      </c>
      <c r="AI6774" t="s">
        <v>1371</v>
      </c>
      <c r="AJ6774" t="s">
        <v>46</v>
      </c>
      <c r="AK6774" t="s">
        <v>77</v>
      </c>
      <c r="AL6774" t="s">
        <v>1372</v>
      </c>
      <c r="AM6774">
        <v>7.7119999999999997</v>
      </c>
      <c r="AN6774">
        <v>2</v>
      </c>
      <c r="AO6774">
        <v>0.2</v>
      </c>
      <c r="AP6774">
        <v>2.7955999999999999</v>
      </c>
      <c r="AQ6774">
        <f>YEAR(Table1[[#This Row],[Order Date]])</f>
        <v>2016</v>
      </c>
      <c r="AR6774" t="str">
        <f>TEXT(Table1[[#This Row],[Order Date]],"mmmm")</f>
        <v>November</v>
      </c>
      <c r="AS6774" t="str">
        <f>"Q"&amp;ROUNDUP(MONTH(Table1[[#This Row],[Order Date]])/3,0)</f>
        <v>Q4</v>
      </c>
      <c r="AT6774">
        <f>IF(Table1[[#This Row],[Sales]]=0,0,Table1[[#This Row],[Profit]]/Table1[[#This Row],[Sales]])</f>
        <v>0.36249999999999999</v>
      </c>
    </row>
    <row r="6775" spans="22:46" x14ac:dyDescent="0.3">
      <c r="V6775">
        <v>6774</v>
      </c>
      <c r="W6775" t="s">
        <v>9884</v>
      </c>
      <c r="X6775" s="1">
        <v>42678</v>
      </c>
      <c r="Y6775" s="1">
        <v>42593</v>
      </c>
      <c r="Z6775" t="s">
        <v>51</v>
      </c>
      <c r="AA6775" t="s">
        <v>1893</v>
      </c>
      <c r="AB6775" t="s">
        <v>1894</v>
      </c>
      <c r="AC6775" t="s">
        <v>108</v>
      </c>
      <c r="AD6775" t="s">
        <v>26</v>
      </c>
      <c r="AE6775" t="s">
        <v>42</v>
      </c>
      <c r="AF6775" t="s">
        <v>43</v>
      </c>
      <c r="AG6775">
        <v>90004</v>
      </c>
      <c r="AH6775" t="s">
        <v>44</v>
      </c>
      <c r="AI6775" t="s">
        <v>7647</v>
      </c>
      <c r="AJ6775" t="s">
        <v>46</v>
      </c>
      <c r="AK6775" t="s">
        <v>77</v>
      </c>
      <c r="AL6775" t="s">
        <v>7648</v>
      </c>
      <c r="AM6775">
        <v>4.1760000000000002</v>
      </c>
      <c r="AN6775">
        <v>1</v>
      </c>
      <c r="AO6775">
        <v>0.2</v>
      </c>
      <c r="AP6775">
        <v>1.3049999999999999</v>
      </c>
      <c r="AQ6775">
        <f>YEAR(Table1[[#This Row],[Order Date]])</f>
        <v>2016</v>
      </c>
      <c r="AR6775" t="str">
        <f>TEXT(Table1[[#This Row],[Order Date]],"mmmm")</f>
        <v>November</v>
      </c>
      <c r="AS6775" t="str">
        <f>"Q"&amp;ROUNDUP(MONTH(Table1[[#This Row],[Order Date]])/3,0)</f>
        <v>Q4</v>
      </c>
      <c r="AT6775">
        <f>IF(Table1[[#This Row],[Sales]]=0,0,Table1[[#This Row],[Profit]]/Table1[[#This Row],[Sales]])</f>
        <v>0.3125</v>
      </c>
    </row>
    <row r="6776" spans="22:46" x14ac:dyDescent="0.3">
      <c r="V6776">
        <v>6775</v>
      </c>
      <c r="W6776" t="s">
        <v>9884</v>
      </c>
      <c r="X6776" s="1">
        <v>42678</v>
      </c>
      <c r="Y6776" s="1">
        <v>42593</v>
      </c>
      <c r="Z6776" t="s">
        <v>51</v>
      </c>
      <c r="AA6776" t="s">
        <v>1893</v>
      </c>
      <c r="AB6776" t="s">
        <v>1894</v>
      </c>
      <c r="AC6776" t="s">
        <v>108</v>
      </c>
      <c r="AD6776" t="s">
        <v>26</v>
      </c>
      <c r="AE6776" t="s">
        <v>42</v>
      </c>
      <c r="AF6776" t="s">
        <v>43</v>
      </c>
      <c r="AG6776">
        <v>90004</v>
      </c>
      <c r="AH6776" t="s">
        <v>44</v>
      </c>
      <c r="AI6776" t="s">
        <v>9885</v>
      </c>
      <c r="AJ6776" t="s">
        <v>46</v>
      </c>
      <c r="AK6776" t="s">
        <v>94</v>
      </c>
      <c r="AL6776" t="s">
        <v>9886</v>
      </c>
      <c r="AM6776">
        <v>38.880000000000003</v>
      </c>
      <c r="AN6776">
        <v>6</v>
      </c>
      <c r="AO6776">
        <v>0</v>
      </c>
      <c r="AP6776">
        <v>18.662400000000002</v>
      </c>
      <c r="AQ6776">
        <f>YEAR(Table1[[#This Row],[Order Date]])</f>
        <v>2016</v>
      </c>
      <c r="AR6776" t="str">
        <f>TEXT(Table1[[#This Row],[Order Date]],"mmmm")</f>
        <v>November</v>
      </c>
      <c r="AS6776" t="str">
        <f>"Q"&amp;ROUNDUP(MONTH(Table1[[#This Row],[Order Date]])/3,0)</f>
        <v>Q4</v>
      </c>
      <c r="AT6776">
        <f>IF(Table1[[#This Row],[Sales]]=0,0,Table1[[#This Row],[Profit]]/Table1[[#This Row],[Sales]])</f>
        <v>0.48000000000000004</v>
      </c>
    </row>
    <row r="6777" spans="22:46" x14ac:dyDescent="0.3">
      <c r="V6777">
        <v>6776</v>
      </c>
      <c r="W6777" t="s">
        <v>9887</v>
      </c>
      <c r="X6777" s="1">
        <v>42092</v>
      </c>
      <c r="Y6777" s="1">
        <v>42098</v>
      </c>
      <c r="Z6777" t="s">
        <v>51</v>
      </c>
      <c r="AA6777" t="s">
        <v>4168</v>
      </c>
      <c r="AB6777" t="s">
        <v>4169</v>
      </c>
      <c r="AC6777" t="s">
        <v>25</v>
      </c>
      <c r="AD6777" t="s">
        <v>26</v>
      </c>
      <c r="AE6777" t="s">
        <v>300</v>
      </c>
      <c r="AF6777" t="s">
        <v>301</v>
      </c>
      <c r="AG6777">
        <v>10024</v>
      </c>
      <c r="AH6777" t="s">
        <v>160</v>
      </c>
      <c r="AI6777" t="s">
        <v>1157</v>
      </c>
      <c r="AJ6777" t="s">
        <v>46</v>
      </c>
      <c r="AK6777" t="s">
        <v>94</v>
      </c>
      <c r="AL6777" t="s">
        <v>1158</v>
      </c>
      <c r="AM6777">
        <v>17.64</v>
      </c>
      <c r="AN6777">
        <v>4</v>
      </c>
      <c r="AO6777">
        <v>0</v>
      </c>
      <c r="AP6777">
        <v>8.1143999999999998</v>
      </c>
      <c r="AQ6777">
        <f>YEAR(Table1[[#This Row],[Order Date]])</f>
        <v>2015</v>
      </c>
      <c r="AR6777" t="str">
        <f>TEXT(Table1[[#This Row],[Order Date]],"mmmm")</f>
        <v>March</v>
      </c>
      <c r="AS6777" t="str">
        <f>"Q"&amp;ROUNDUP(MONTH(Table1[[#This Row],[Order Date]])/3,0)</f>
        <v>Q1</v>
      </c>
      <c r="AT6777">
        <f>IF(Table1[[#This Row],[Sales]]=0,0,Table1[[#This Row],[Profit]]/Table1[[#This Row],[Sales]])</f>
        <v>0.45999999999999996</v>
      </c>
    </row>
    <row r="6778" spans="22:46" x14ac:dyDescent="0.3">
      <c r="V6778">
        <v>6777</v>
      </c>
      <c r="W6778" t="s">
        <v>9888</v>
      </c>
      <c r="X6778" s="1">
        <v>42618</v>
      </c>
      <c r="Y6778" s="1">
        <v>42683</v>
      </c>
      <c r="Z6778" t="s">
        <v>51</v>
      </c>
      <c r="AA6778" t="s">
        <v>7070</v>
      </c>
      <c r="AB6778" t="s">
        <v>7071</v>
      </c>
      <c r="AC6778" t="s">
        <v>25</v>
      </c>
      <c r="AD6778" t="s">
        <v>26</v>
      </c>
      <c r="AE6778" t="s">
        <v>764</v>
      </c>
      <c r="AF6778" t="s">
        <v>110</v>
      </c>
      <c r="AG6778">
        <v>78207</v>
      </c>
      <c r="AH6778" t="s">
        <v>111</v>
      </c>
      <c r="AI6778" t="s">
        <v>241</v>
      </c>
      <c r="AJ6778" t="s">
        <v>46</v>
      </c>
      <c r="AK6778" t="s">
        <v>60</v>
      </c>
      <c r="AL6778" t="s">
        <v>242</v>
      </c>
      <c r="AM6778">
        <v>93.456000000000003</v>
      </c>
      <c r="AN6778">
        <v>3</v>
      </c>
      <c r="AO6778">
        <v>0.2</v>
      </c>
      <c r="AP6778">
        <v>-17.523</v>
      </c>
      <c r="AQ6778">
        <f>YEAR(Table1[[#This Row],[Order Date]])</f>
        <v>2016</v>
      </c>
      <c r="AR6778" t="str">
        <f>TEXT(Table1[[#This Row],[Order Date]],"mmmm")</f>
        <v>September</v>
      </c>
      <c r="AS6778" t="str">
        <f>"Q"&amp;ROUNDUP(MONTH(Table1[[#This Row],[Order Date]])/3,0)</f>
        <v>Q3</v>
      </c>
      <c r="AT6778">
        <f>IF(Table1[[#This Row],[Sales]]=0,0,Table1[[#This Row],[Profit]]/Table1[[#This Row],[Sales]])</f>
        <v>-0.1875</v>
      </c>
    </row>
    <row r="6779" spans="22:46" x14ac:dyDescent="0.3">
      <c r="V6779">
        <v>6778</v>
      </c>
      <c r="W6779" t="s">
        <v>9889</v>
      </c>
      <c r="X6779" s="1">
        <v>42763</v>
      </c>
      <c r="Y6779" s="1">
        <v>42737</v>
      </c>
      <c r="Z6779" t="s">
        <v>51</v>
      </c>
      <c r="AA6779" t="s">
        <v>6450</v>
      </c>
      <c r="AB6779" t="s">
        <v>6451</v>
      </c>
      <c r="AC6779" t="s">
        <v>108</v>
      </c>
      <c r="AD6779" t="s">
        <v>26</v>
      </c>
      <c r="AE6779" t="s">
        <v>300</v>
      </c>
      <c r="AF6779" t="s">
        <v>301</v>
      </c>
      <c r="AG6779">
        <v>10009</v>
      </c>
      <c r="AH6779" t="s">
        <v>160</v>
      </c>
      <c r="AI6779" t="s">
        <v>5547</v>
      </c>
      <c r="AJ6779" t="s">
        <v>73</v>
      </c>
      <c r="AK6779" t="s">
        <v>176</v>
      </c>
      <c r="AL6779" t="s">
        <v>5548</v>
      </c>
      <c r="AM6779">
        <v>449.91</v>
      </c>
      <c r="AN6779">
        <v>9</v>
      </c>
      <c r="AO6779">
        <v>0</v>
      </c>
      <c r="AP6779">
        <v>157.46850000000001</v>
      </c>
      <c r="AQ6779">
        <f>YEAR(Table1[[#This Row],[Order Date]])</f>
        <v>2017</v>
      </c>
      <c r="AR6779" t="str">
        <f>TEXT(Table1[[#This Row],[Order Date]],"mmmm")</f>
        <v>January</v>
      </c>
      <c r="AS6779" t="str">
        <f>"Q"&amp;ROUNDUP(MONTH(Table1[[#This Row],[Order Date]])/3,0)</f>
        <v>Q1</v>
      </c>
      <c r="AT6779">
        <f>IF(Table1[[#This Row],[Sales]]=0,0,Table1[[#This Row],[Profit]]/Table1[[#This Row],[Sales]])</f>
        <v>0.35</v>
      </c>
    </row>
    <row r="6780" spans="22:46" x14ac:dyDescent="0.3">
      <c r="V6780">
        <v>6779</v>
      </c>
      <c r="W6780" t="s">
        <v>9890</v>
      </c>
      <c r="X6780" s="1">
        <v>42616</v>
      </c>
      <c r="Y6780" s="1">
        <v>42591</v>
      </c>
      <c r="Z6780" t="s">
        <v>22</v>
      </c>
      <c r="AA6780" t="s">
        <v>4912</v>
      </c>
      <c r="AB6780" t="s">
        <v>4913</v>
      </c>
      <c r="AC6780" t="s">
        <v>25</v>
      </c>
      <c r="AD6780" t="s">
        <v>26</v>
      </c>
      <c r="AE6780" t="s">
        <v>5046</v>
      </c>
      <c r="AF6780" t="s">
        <v>3098</v>
      </c>
      <c r="AG6780">
        <v>21215</v>
      </c>
      <c r="AH6780" t="s">
        <v>160</v>
      </c>
      <c r="AI6780" t="s">
        <v>5027</v>
      </c>
      <c r="AJ6780" t="s">
        <v>31</v>
      </c>
      <c r="AK6780" t="s">
        <v>32</v>
      </c>
      <c r="AL6780" t="s">
        <v>5028</v>
      </c>
      <c r="AM6780">
        <v>344.94</v>
      </c>
      <c r="AN6780">
        <v>3</v>
      </c>
      <c r="AO6780">
        <v>0</v>
      </c>
      <c r="AP6780">
        <v>31.044599999999999</v>
      </c>
      <c r="AQ6780">
        <f>YEAR(Table1[[#This Row],[Order Date]])</f>
        <v>2016</v>
      </c>
      <c r="AR6780" t="str">
        <f>TEXT(Table1[[#This Row],[Order Date]],"mmmm")</f>
        <v>September</v>
      </c>
      <c r="AS6780" t="str">
        <f>"Q"&amp;ROUNDUP(MONTH(Table1[[#This Row],[Order Date]])/3,0)</f>
        <v>Q3</v>
      </c>
      <c r="AT6780">
        <f>IF(Table1[[#This Row],[Sales]]=0,0,Table1[[#This Row],[Profit]]/Table1[[#This Row],[Sales]])</f>
        <v>0.09</v>
      </c>
    </row>
    <row r="6781" spans="22:46" x14ac:dyDescent="0.3">
      <c r="V6781">
        <v>6780</v>
      </c>
      <c r="W6781" t="s">
        <v>9890</v>
      </c>
      <c r="X6781" s="1">
        <v>42616</v>
      </c>
      <c r="Y6781" s="1">
        <v>42591</v>
      </c>
      <c r="Z6781" t="s">
        <v>22</v>
      </c>
      <c r="AA6781" t="s">
        <v>4912</v>
      </c>
      <c r="AB6781" t="s">
        <v>4913</v>
      </c>
      <c r="AC6781" t="s">
        <v>25</v>
      </c>
      <c r="AD6781" t="s">
        <v>26</v>
      </c>
      <c r="AE6781" t="s">
        <v>5046</v>
      </c>
      <c r="AF6781" t="s">
        <v>3098</v>
      </c>
      <c r="AG6781">
        <v>21215</v>
      </c>
      <c r="AH6781" t="s">
        <v>160</v>
      </c>
      <c r="AI6781" t="s">
        <v>5669</v>
      </c>
      <c r="AJ6781" t="s">
        <v>31</v>
      </c>
      <c r="AK6781" t="s">
        <v>67</v>
      </c>
      <c r="AL6781" t="s">
        <v>5670</v>
      </c>
      <c r="AM6781">
        <v>14.76</v>
      </c>
      <c r="AN6781">
        <v>2</v>
      </c>
      <c r="AO6781">
        <v>0</v>
      </c>
      <c r="AP6781">
        <v>4.2804000000000002</v>
      </c>
      <c r="AQ6781">
        <f>YEAR(Table1[[#This Row],[Order Date]])</f>
        <v>2016</v>
      </c>
      <c r="AR6781" t="str">
        <f>TEXT(Table1[[#This Row],[Order Date]],"mmmm")</f>
        <v>September</v>
      </c>
      <c r="AS6781" t="str">
        <f>"Q"&amp;ROUNDUP(MONTH(Table1[[#This Row],[Order Date]])/3,0)</f>
        <v>Q3</v>
      </c>
      <c r="AT6781">
        <f>IF(Table1[[#This Row],[Sales]]=0,0,Table1[[#This Row],[Profit]]/Table1[[#This Row],[Sales]])</f>
        <v>0.29000000000000004</v>
      </c>
    </row>
    <row r="6782" spans="22:46" x14ac:dyDescent="0.3">
      <c r="V6782">
        <v>6781</v>
      </c>
      <c r="W6782" t="s">
        <v>9890</v>
      </c>
      <c r="X6782" s="1">
        <v>42616</v>
      </c>
      <c r="Y6782" s="1">
        <v>42591</v>
      </c>
      <c r="Z6782" t="s">
        <v>22</v>
      </c>
      <c r="AA6782" t="s">
        <v>4912</v>
      </c>
      <c r="AB6782" t="s">
        <v>4913</v>
      </c>
      <c r="AC6782" t="s">
        <v>25</v>
      </c>
      <c r="AD6782" t="s">
        <v>26</v>
      </c>
      <c r="AE6782" t="s">
        <v>5046</v>
      </c>
      <c r="AF6782" t="s">
        <v>3098</v>
      </c>
      <c r="AG6782">
        <v>21215</v>
      </c>
      <c r="AH6782" t="s">
        <v>160</v>
      </c>
      <c r="AI6782" t="s">
        <v>3737</v>
      </c>
      <c r="AJ6782" t="s">
        <v>46</v>
      </c>
      <c r="AK6782" t="s">
        <v>77</v>
      </c>
      <c r="AL6782" t="s">
        <v>3738</v>
      </c>
      <c r="AM6782">
        <v>12.76</v>
      </c>
      <c r="AN6782">
        <v>2</v>
      </c>
      <c r="AO6782">
        <v>0</v>
      </c>
      <c r="AP6782">
        <v>5.8696000000000002</v>
      </c>
      <c r="AQ6782">
        <f>YEAR(Table1[[#This Row],[Order Date]])</f>
        <v>2016</v>
      </c>
      <c r="AR6782" t="str">
        <f>TEXT(Table1[[#This Row],[Order Date]],"mmmm")</f>
        <v>September</v>
      </c>
      <c r="AS6782" t="str">
        <f>"Q"&amp;ROUNDUP(MONTH(Table1[[#This Row],[Order Date]])/3,0)</f>
        <v>Q3</v>
      </c>
      <c r="AT6782">
        <f>IF(Table1[[#This Row],[Sales]]=0,0,Table1[[#This Row],[Profit]]/Table1[[#This Row],[Sales]])</f>
        <v>0.46</v>
      </c>
    </row>
    <row r="6783" spans="22:46" x14ac:dyDescent="0.3">
      <c r="V6783">
        <v>6782</v>
      </c>
      <c r="W6783" t="s">
        <v>9890</v>
      </c>
      <c r="X6783" s="1">
        <v>42616</v>
      </c>
      <c r="Y6783" s="1">
        <v>42591</v>
      </c>
      <c r="Z6783" t="s">
        <v>22</v>
      </c>
      <c r="AA6783" t="s">
        <v>4912</v>
      </c>
      <c r="AB6783" t="s">
        <v>4913</v>
      </c>
      <c r="AC6783" t="s">
        <v>25</v>
      </c>
      <c r="AD6783" t="s">
        <v>26</v>
      </c>
      <c r="AE6783" t="s">
        <v>5046</v>
      </c>
      <c r="AF6783" t="s">
        <v>3098</v>
      </c>
      <c r="AG6783">
        <v>21215</v>
      </c>
      <c r="AH6783" t="s">
        <v>160</v>
      </c>
      <c r="AI6783" t="s">
        <v>2962</v>
      </c>
      <c r="AJ6783" t="s">
        <v>46</v>
      </c>
      <c r="AK6783" t="s">
        <v>47</v>
      </c>
      <c r="AL6783" t="s">
        <v>2963</v>
      </c>
      <c r="AM6783">
        <v>58.48</v>
      </c>
      <c r="AN6783">
        <v>8</v>
      </c>
      <c r="AO6783">
        <v>0</v>
      </c>
      <c r="AP6783">
        <v>27.485600000000002</v>
      </c>
      <c r="AQ6783">
        <f>YEAR(Table1[[#This Row],[Order Date]])</f>
        <v>2016</v>
      </c>
      <c r="AR6783" t="str">
        <f>TEXT(Table1[[#This Row],[Order Date]],"mmmm")</f>
        <v>September</v>
      </c>
      <c r="AS6783" t="str">
        <f>"Q"&amp;ROUNDUP(MONTH(Table1[[#This Row],[Order Date]])/3,0)</f>
        <v>Q3</v>
      </c>
      <c r="AT6783">
        <f>IF(Table1[[#This Row],[Sales]]=0,0,Table1[[#This Row],[Profit]]/Table1[[#This Row],[Sales]])</f>
        <v>0.47000000000000003</v>
      </c>
    </row>
    <row r="6784" spans="22:46" x14ac:dyDescent="0.3">
      <c r="V6784">
        <v>6783</v>
      </c>
      <c r="W6784" t="s">
        <v>9891</v>
      </c>
      <c r="X6784" s="1">
        <v>42941</v>
      </c>
      <c r="Y6784" t="s">
        <v>2710</v>
      </c>
      <c r="Z6784" t="s">
        <v>22</v>
      </c>
      <c r="AA6784" t="s">
        <v>5256</v>
      </c>
      <c r="AB6784" t="s">
        <v>5257</v>
      </c>
      <c r="AC6784" t="s">
        <v>25</v>
      </c>
      <c r="AD6784" t="s">
        <v>26</v>
      </c>
      <c r="AE6784" t="s">
        <v>158</v>
      </c>
      <c r="AF6784" t="s">
        <v>159</v>
      </c>
      <c r="AG6784">
        <v>19143</v>
      </c>
      <c r="AH6784" t="s">
        <v>160</v>
      </c>
      <c r="AI6784" t="s">
        <v>2381</v>
      </c>
      <c r="AJ6784" t="s">
        <v>31</v>
      </c>
      <c r="AK6784" t="s">
        <v>67</v>
      </c>
      <c r="AL6784" t="s">
        <v>2382</v>
      </c>
      <c r="AM6784">
        <v>20.096</v>
      </c>
      <c r="AN6784">
        <v>4</v>
      </c>
      <c r="AO6784">
        <v>0.2</v>
      </c>
      <c r="AP6784">
        <v>3.0144000000000002</v>
      </c>
      <c r="AQ6784">
        <f>YEAR(Table1[[#This Row],[Order Date]])</f>
        <v>2017</v>
      </c>
      <c r="AR6784" t="str">
        <f>TEXT(Table1[[#This Row],[Order Date]],"mmmm")</f>
        <v>July</v>
      </c>
      <c r="AS6784" t="str">
        <f>"Q"&amp;ROUNDUP(MONTH(Table1[[#This Row],[Order Date]])/3,0)</f>
        <v>Q3</v>
      </c>
      <c r="AT6784">
        <f>IF(Table1[[#This Row],[Sales]]=0,0,Table1[[#This Row],[Profit]]/Table1[[#This Row],[Sales]])</f>
        <v>0.15000000000000002</v>
      </c>
    </row>
    <row r="6785" spans="22:46" x14ac:dyDescent="0.3">
      <c r="V6785">
        <v>6784</v>
      </c>
      <c r="W6785" t="s">
        <v>9891</v>
      </c>
      <c r="X6785" s="1">
        <v>42941</v>
      </c>
      <c r="Y6785" t="s">
        <v>2710</v>
      </c>
      <c r="Z6785" t="s">
        <v>22</v>
      </c>
      <c r="AA6785" t="s">
        <v>5256</v>
      </c>
      <c r="AB6785" t="s">
        <v>5257</v>
      </c>
      <c r="AC6785" t="s">
        <v>25</v>
      </c>
      <c r="AD6785" t="s">
        <v>26</v>
      </c>
      <c r="AE6785" t="s">
        <v>158</v>
      </c>
      <c r="AF6785" t="s">
        <v>159</v>
      </c>
      <c r="AG6785">
        <v>19143</v>
      </c>
      <c r="AH6785" t="s">
        <v>160</v>
      </c>
      <c r="AI6785" t="s">
        <v>9892</v>
      </c>
      <c r="AJ6785" t="s">
        <v>46</v>
      </c>
      <c r="AK6785" t="s">
        <v>651</v>
      </c>
      <c r="AL6785" t="s">
        <v>9893</v>
      </c>
      <c r="AM6785">
        <v>37.752000000000002</v>
      </c>
      <c r="AN6785">
        <v>3</v>
      </c>
      <c r="AO6785">
        <v>0.2</v>
      </c>
      <c r="AP6785">
        <v>4.2470999999999997</v>
      </c>
      <c r="AQ6785">
        <f>YEAR(Table1[[#This Row],[Order Date]])</f>
        <v>2017</v>
      </c>
      <c r="AR6785" t="str">
        <f>TEXT(Table1[[#This Row],[Order Date]],"mmmm")</f>
        <v>July</v>
      </c>
      <c r="AS6785" t="str">
        <f>"Q"&amp;ROUNDUP(MONTH(Table1[[#This Row],[Order Date]])/3,0)</f>
        <v>Q3</v>
      </c>
      <c r="AT6785">
        <f>IF(Table1[[#This Row],[Sales]]=0,0,Table1[[#This Row],[Profit]]/Table1[[#This Row],[Sales]])</f>
        <v>0.11249999999999999</v>
      </c>
    </row>
    <row r="6786" spans="22:46" x14ac:dyDescent="0.3">
      <c r="V6786">
        <v>6785</v>
      </c>
      <c r="W6786" t="s">
        <v>9891</v>
      </c>
      <c r="X6786" s="1">
        <v>42941</v>
      </c>
      <c r="Y6786" t="s">
        <v>2710</v>
      </c>
      <c r="Z6786" t="s">
        <v>22</v>
      </c>
      <c r="AA6786" t="s">
        <v>5256</v>
      </c>
      <c r="AB6786" t="s">
        <v>5257</v>
      </c>
      <c r="AC6786" t="s">
        <v>25</v>
      </c>
      <c r="AD6786" t="s">
        <v>26</v>
      </c>
      <c r="AE6786" t="s">
        <v>158</v>
      </c>
      <c r="AF6786" t="s">
        <v>159</v>
      </c>
      <c r="AG6786">
        <v>19143</v>
      </c>
      <c r="AH6786" t="s">
        <v>160</v>
      </c>
      <c r="AI6786" t="s">
        <v>9034</v>
      </c>
      <c r="AJ6786" t="s">
        <v>31</v>
      </c>
      <c r="AK6786" t="s">
        <v>57</v>
      </c>
      <c r="AL6786" t="s">
        <v>9035</v>
      </c>
      <c r="AM6786">
        <v>138.58799999999999</v>
      </c>
      <c r="AN6786">
        <v>1</v>
      </c>
      <c r="AO6786">
        <v>0.4</v>
      </c>
      <c r="AP6786">
        <v>-34.646999999999998</v>
      </c>
      <c r="AQ6786">
        <f>YEAR(Table1[[#This Row],[Order Date]])</f>
        <v>2017</v>
      </c>
      <c r="AR6786" t="str">
        <f>TEXT(Table1[[#This Row],[Order Date]],"mmmm")</f>
        <v>July</v>
      </c>
      <c r="AS6786" t="str">
        <f>"Q"&amp;ROUNDUP(MONTH(Table1[[#This Row],[Order Date]])/3,0)</f>
        <v>Q3</v>
      </c>
      <c r="AT6786">
        <f>IF(Table1[[#This Row],[Sales]]=0,0,Table1[[#This Row],[Profit]]/Table1[[#This Row],[Sales]])</f>
        <v>-0.25</v>
      </c>
    </row>
    <row r="6787" spans="22:46" x14ac:dyDescent="0.3">
      <c r="V6787">
        <v>6786</v>
      </c>
      <c r="W6787" t="s">
        <v>9891</v>
      </c>
      <c r="X6787" s="1">
        <v>42941</v>
      </c>
      <c r="Y6787" t="s">
        <v>2710</v>
      </c>
      <c r="Z6787" t="s">
        <v>22</v>
      </c>
      <c r="AA6787" t="s">
        <v>5256</v>
      </c>
      <c r="AB6787" t="s">
        <v>5257</v>
      </c>
      <c r="AC6787" t="s">
        <v>25</v>
      </c>
      <c r="AD6787" t="s">
        <v>26</v>
      </c>
      <c r="AE6787" t="s">
        <v>158</v>
      </c>
      <c r="AF6787" t="s">
        <v>159</v>
      </c>
      <c r="AG6787">
        <v>19143</v>
      </c>
      <c r="AH6787" t="s">
        <v>160</v>
      </c>
      <c r="AI6787" t="s">
        <v>1736</v>
      </c>
      <c r="AJ6787" t="s">
        <v>46</v>
      </c>
      <c r="AK6787" t="s">
        <v>60</v>
      </c>
      <c r="AL6787" t="s">
        <v>1737</v>
      </c>
      <c r="AM6787">
        <v>259.92</v>
      </c>
      <c r="AN6787">
        <v>5</v>
      </c>
      <c r="AO6787">
        <v>0.2</v>
      </c>
      <c r="AP6787">
        <v>-25.992000000000001</v>
      </c>
      <c r="AQ6787">
        <f>YEAR(Table1[[#This Row],[Order Date]])</f>
        <v>2017</v>
      </c>
      <c r="AR6787" t="str">
        <f>TEXT(Table1[[#This Row],[Order Date]],"mmmm")</f>
        <v>July</v>
      </c>
      <c r="AS6787" t="str">
        <f>"Q"&amp;ROUNDUP(MONTH(Table1[[#This Row],[Order Date]])/3,0)</f>
        <v>Q3</v>
      </c>
      <c r="AT6787">
        <f>IF(Table1[[#This Row],[Sales]]=0,0,Table1[[#This Row],[Profit]]/Table1[[#This Row],[Sales]])</f>
        <v>-9.9999999999999992E-2</v>
      </c>
    </row>
    <row r="6788" spans="22:46" x14ac:dyDescent="0.3">
      <c r="V6788">
        <v>6787</v>
      </c>
      <c r="W6788" t="s">
        <v>9891</v>
      </c>
      <c r="X6788" s="1">
        <v>42941</v>
      </c>
      <c r="Y6788" t="s">
        <v>2710</v>
      </c>
      <c r="Z6788" t="s">
        <v>22</v>
      </c>
      <c r="AA6788" t="s">
        <v>5256</v>
      </c>
      <c r="AB6788" t="s">
        <v>5257</v>
      </c>
      <c r="AC6788" t="s">
        <v>25</v>
      </c>
      <c r="AD6788" t="s">
        <v>26</v>
      </c>
      <c r="AE6788" t="s">
        <v>158</v>
      </c>
      <c r="AF6788" t="s">
        <v>159</v>
      </c>
      <c r="AG6788">
        <v>19143</v>
      </c>
      <c r="AH6788" t="s">
        <v>160</v>
      </c>
      <c r="AI6788" t="s">
        <v>1190</v>
      </c>
      <c r="AJ6788" t="s">
        <v>46</v>
      </c>
      <c r="AK6788" t="s">
        <v>94</v>
      </c>
      <c r="AL6788" t="s">
        <v>1191</v>
      </c>
      <c r="AM6788">
        <v>20.736000000000001</v>
      </c>
      <c r="AN6788">
        <v>4</v>
      </c>
      <c r="AO6788">
        <v>0.2</v>
      </c>
      <c r="AP6788">
        <v>7.2576000000000001</v>
      </c>
      <c r="AQ6788">
        <f>YEAR(Table1[[#This Row],[Order Date]])</f>
        <v>2017</v>
      </c>
      <c r="AR6788" t="str">
        <f>TEXT(Table1[[#This Row],[Order Date]],"mmmm")</f>
        <v>July</v>
      </c>
      <c r="AS6788" t="str">
        <f>"Q"&amp;ROUNDUP(MONTH(Table1[[#This Row],[Order Date]])/3,0)</f>
        <v>Q3</v>
      </c>
      <c r="AT6788">
        <f>IF(Table1[[#This Row],[Sales]]=0,0,Table1[[#This Row],[Profit]]/Table1[[#This Row],[Sales]])</f>
        <v>0.35</v>
      </c>
    </row>
    <row r="6789" spans="22:46" x14ac:dyDescent="0.3">
      <c r="V6789">
        <v>6788</v>
      </c>
      <c r="W6789" t="s">
        <v>9894</v>
      </c>
      <c r="X6789" s="1">
        <v>42260</v>
      </c>
      <c r="Y6789" t="s">
        <v>7913</v>
      </c>
      <c r="Z6789" t="s">
        <v>51</v>
      </c>
      <c r="AA6789" t="s">
        <v>970</v>
      </c>
      <c r="AB6789" t="s">
        <v>971</v>
      </c>
      <c r="AC6789" t="s">
        <v>25</v>
      </c>
      <c r="AD6789" t="s">
        <v>26</v>
      </c>
      <c r="AE6789" t="s">
        <v>1958</v>
      </c>
      <c r="AF6789" t="s">
        <v>1429</v>
      </c>
      <c r="AG6789">
        <v>30318</v>
      </c>
      <c r="AH6789" t="s">
        <v>29</v>
      </c>
      <c r="AI6789" t="s">
        <v>3478</v>
      </c>
      <c r="AJ6789" t="s">
        <v>31</v>
      </c>
      <c r="AK6789" t="s">
        <v>67</v>
      </c>
      <c r="AL6789" t="s">
        <v>3479</v>
      </c>
      <c r="AM6789">
        <v>129.93</v>
      </c>
      <c r="AN6789">
        <v>3</v>
      </c>
      <c r="AO6789">
        <v>0</v>
      </c>
      <c r="AP6789">
        <v>12.993</v>
      </c>
      <c r="AQ6789">
        <f>YEAR(Table1[[#This Row],[Order Date]])</f>
        <v>2015</v>
      </c>
      <c r="AR6789" t="str">
        <f>TEXT(Table1[[#This Row],[Order Date]],"mmmm")</f>
        <v>September</v>
      </c>
      <c r="AS6789" t="str">
        <f>"Q"&amp;ROUNDUP(MONTH(Table1[[#This Row],[Order Date]])/3,0)</f>
        <v>Q3</v>
      </c>
      <c r="AT6789">
        <f>IF(Table1[[#This Row],[Sales]]=0,0,Table1[[#This Row],[Profit]]/Table1[[#This Row],[Sales]])</f>
        <v>9.9999999999999992E-2</v>
      </c>
    </row>
    <row r="6790" spans="22:46" x14ac:dyDescent="0.3">
      <c r="V6790">
        <v>6789</v>
      </c>
      <c r="W6790" t="s">
        <v>9894</v>
      </c>
      <c r="X6790" s="1">
        <v>42260</v>
      </c>
      <c r="Y6790" t="s">
        <v>7913</v>
      </c>
      <c r="Z6790" t="s">
        <v>51</v>
      </c>
      <c r="AA6790" t="s">
        <v>970</v>
      </c>
      <c r="AB6790" t="s">
        <v>971</v>
      </c>
      <c r="AC6790" t="s">
        <v>25</v>
      </c>
      <c r="AD6790" t="s">
        <v>26</v>
      </c>
      <c r="AE6790" t="s">
        <v>1958</v>
      </c>
      <c r="AF6790" t="s">
        <v>1429</v>
      </c>
      <c r="AG6790">
        <v>30318</v>
      </c>
      <c r="AH6790" t="s">
        <v>29</v>
      </c>
      <c r="AI6790" t="s">
        <v>4366</v>
      </c>
      <c r="AJ6790" t="s">
        <v>46</v>
      </c>
      <c r="AK6790" t="s">
        <v>94</v>
      </c>
      <c r="AL6790" t="s">
        <v>4367</v>
      </c>
      <c r="AM6790">
        <v>69.930000000000007</v>
      </c>
      <c r="AN6790">
        <v>7</v>
      </c>
      <c r="AO6790">
        <v>0</v>
      </c>
      <c r="AP6790">
        <v>31.468499999999999</v>
      </c>
      <c r="AQ6790">
        <f>YEAR(Table1[[#This Row],[Order Date]])</f>
        <v>2015</v>
      </c>
      <c r="AR6790" t="str">
        <f>TEXT(Table1[[#This Row],[Order Date]],"mmmm")</f>
        <v>September</v>
      </c>
      <c r="AS6790" t="str">
        <f>"Q"&amp;ROUNDUP(MONTH(Table1[[#This Row],[Order Date]])/3,0)</f>
        <v>Q3</v>
      </c>
      <c r="AT6790">
        <f>IF(Table1[[#This Row],[Sales]]=0,0,Table1[[#This Row],[Profit]]/Table1[[#This Row],[Sales]])</f>
        <v>0.44999999999999996</v>
      </c>
    </row>
    <row r="6791" spans="22:46" x14ac:dyDescent="0.3">
      <c r="V6791">
        <v>6790</v>
      </c>
      <c r="W6791" t="s">
        <v>9895</v>
      </c>
      <c r="X6791" s="1">
        <v>42254</v>
      </c>
      <c r="Y6791" s="1">
        <v>42256</v>
      </c>
      <c r="Z6791" t="s">
        <v>22</v>
      </c>
      <c r="AA6791" t="s">
        <v>5552</v>
      </c>
      <c r="AB6791" t="s">
        <v>5553</v>
      </c>
      <c r="AC6791" t="s">
        <v>41</v>
      </c>
      <c r="AD6791" t="s">
        <v>26</v>
      </c>
      <c r="AE6791" t="s">
        <v>420</v>
      </c>
      <c r="AF6791" t="s">
        <v>92</v>
      </c>
      <c r="AG6791">
        <v>27707</v>
      </c>
      <c r="AH6791" t="s">
        <v>29</v>
      </c>
      <c r="AI6791" t="s">
        <v>1761</v>
      </c>
      <c r="AJ6791" t="s">
        <v>46</v>
      </c>
      <c r="AK6791" t="s">
        <v>70</v>
      </c>
      <c r="AL6791" t="s">
        <v>1762</v>
      </c>
      <c r="AM6791">
        <v>140.73599999999999</v>
      </c>
      <c r="AN6791">
        <v>4</v>
      </c>
      <c r="AO6791">
        <v>0.2</v>
      </c>
      <c r="AP6791">
        <v>12.314399999999999</v>
      </c>
      <c r="AQ6791">
        <f>YEAR(Table1[[#This Row],[Order Date]])</f>
        <v>2015</v>
      </c>
      <c r="AR6791" t="str">
        <f>TEXT(Table1[[#This Row],[Order Date]],"mmmm")</f>
        <v>September</v>
      </c>
      <c r="AS6791" t="str">
        <f>"Q"&amp;ROUNDUP(MONTH(Table1[[#This Row],[Order Date]])/3,0)</f>
        <v>Q3</v>
      </c>
      <c r="AT6791">
        <f>IF(Table1[[#This Row],[Sales]]=0,0,Table1[[#This Row],[Profit]]/Table1[[#This Row],[Sales]])</f>
        <v>8.7499999999999994E-2</v>
      </c>
    </row>
    <row r="6792" spans="22:46" x14ac:dyDescent="0.3">
      <c r="V6792">
        <v>6791</v>
      </c>
      <c r="W6792" t="s">
        <v>9896</v>
      </c>
      <c r="X6792" s="1">
        <v>42690</v>
      </c>
      <c r="Y6792" t="s">
        <v>3389</v>
      </c>
      <c r="Z6792" t="s">
        <v>207</v>
      </c>
      <c r="AA6792" t="s">
        <v>9897</v>
      </c>
      <c r="AB6792" t="s">
        <v>9898</v>
      </c>
      <c r="AC6792" t="s">
        <v>25</v>
      </c>
      <c r="AD6792" t="s">
        <v>26</v>
      </c>
      <c r="AE6792" t="s">
        <v>639</v>
      </c>
      <c r="AF6792" t="s">
        <v>43</v>
      </c>
      <c r="AG6792">
        <v>95661</v>
      </c>
      <c r="AH6792" t="s">
        <v>44</v>
      </c>
      <c r="AI6792" t="s">
        <v>1177</v>
      </c>
      <c r="AJ6792" t="s">
        <v>46</v>
      </c>
      <c r="AK6792" t="s">
        <v>77</v>
      </c>
      <c r="AL6792" t="s">
        <v>1178</v>
      </c>
      <c r="AM6792">
        <v>8.32</v>
      </c>
      <c r="AN6792">
        <v>5</v>
      </c>
      <c r="AO6792">
        <v>0.2</v>
      </c>
      <c r="AP6792">
        <v>2.8079999999999998</v>
      </c>
      <c r="AQ6792">
        <f>YEAR(Table1[[#This Row],[Order Date]])</f>
        <v>2016</v>
      </c>
      <c r="AR6792" t="str">
        <f>TEXT(Table1[[#This Row],[Order Date]],"mmmm")</f>
        <v>November</v>
      </c>
      <c r="AS6792" t="str">
        <f>"Q"&amp;ROUNDUP(MONTH(Table1[[#This Row],[Order Date]])/3,0)</f>
        <v>Q4</v>
      </c>
      <c r="AT6792">
        <f>IF(Table1[[#This Row],[Sales]]=0,0,Table1[[#This Row],[Profit]]/Table1[[#This Row],[Sales]])</f>
        <v>0.33749999999999997</v>
      </c>
    </row>
    <row r="6793" spans="22:46" x14ac:dyDescent="0.3">
      <c r="V6793">
        <v>6792</v>
      </c>
      <c r="W6793" t="s">
        <v>9899</v>
      </c>
      <c r="X6793" s="1">
        <v>42684</v>
      </c>
      <c r="Y6793" t="s">
        <v>3715</v>
      </c>
      <c r="Z6793" t="s">
        <v>51</v>
      </c>
      <c r="AA6793" t="s">
        <v>3886</v>
      </c>
      <c r="AB6793" t="s">
        <v>3887</v>
      </c>
      <c r="AC6793" t="s">
        <v>108</v>
      </c>
      <c r="AD6793" t="s">
        <v>26</v>
      </c>
      <c r="AE6793" t="s">
        <v>6021</v>
      </c>
      <c r="AF6793" t="s">
        <v>43</v>
      </c>
      <c r="AG6793">
        <v>95823</v>
      </c>
      <c r="AH6793" t="s">
        <v>44</v>
      </c>
      <c r="AI6793" t="s">
        <v>7841</v>
      </c>
      <c r="AJ6793" t="s">
        <v>31</v>
      </c>
      <c r="AK6793" t="s">
        <v>67</v>
      </c>
      <c r="AL6793" t="s">
        <v>7842</v>
      </c>
      <c r="AM6793">
        <v>9.98</v>
      </c>
      <c r="AN6793">
        <v>1</v>
      </c>
      <c r="AO6793">
        <v>0</v>
      </c>
      <c r="AP6793">
        <v>2.7944</v>
      </c>
      <c r="AQ6793">
        <f>YEAR(Table1[[#This Row],[Order Date]])</f>
        <v>2016</v>
      </c>
      <c r="AR6793" t="str">
        <f>TEXT(Table1[[#This Row],[Order Date]],"mmmm")</f>
        <v>November</v>
      </c>
      <c r="AS6793" t="str">
        <f>"Q"&amp;ROUNDUP(MONTH(Table1[[#This Row],[Order Date]])/3,0)</f>
        <v>Q4</v>
      </c>
      <c r="AT6793">
        <f>IF(Table1[[#This Row],[Sales]]=0,0,Table1[[#This Row],[Profit]]/Table1[[#This Row],[Sales]])</f>
        <v>0.27999999999999997</v>
      </c>
    </row>
    <row r="6794" spans="22:46" x14ac:dyDescent="0.3">
      <c r="V6794">
        <v>6793</v>
      </c>
      <c r="W6794" t="s">
        <v>9900</v>
      </c>
      <c r="X6794" s="1">
        <v>41866</v>
      </c>
      <c r="Y6794" t="s">
        <v>7216</v>
      </c>
      <c r="Z6794" t="s">
        <v>207</v>
      </c>
      <c r="AA6794" t="s">
        <v>3684</v>
      </c>
      <c r="AB6794" t="s">
        <v>3685</v>
      </c>
      <c r="AC6794" t="s">
        <v>25</v>
      </c>
      <c r="AD6794" t="s">
        <v>26</v>
      </c>
      <c r="AE6794" t="s">
        <v>843</v>
      </c>
      <c r="AF6794" t="s">
        <v>844</v>
      </c>
      <c r="AG6794">
        <v>6824</v>
      </c>
      <c r="AH6794" t="s">
        <v>160</v>
      </c>
      <c r="AI6794" t="s">
        <v>2367</v>
      </c>
      <c r="AJ6794" t="s">
        <v>46</v>
      </c>
      <c r="AK6794" t="s">
        <v>77</v>
      </c>
      <c r="AL6794" t="s">
        <v>2368</v>
      </c>
      <c r="AM6794">
        <v>62.94</v>
      </c>
      <c r="AN6794">
        <v>3</v>
      </c>
      <c r="AO6794">
        <v>0</v>
      </c>
      <c r="AP6794">
        <v>30.211200000000002</v>
      </c>
      <c r="AQ6794">
        <f>YEAR(Table1[[#This Row],[Order Date]])</f>
        <v>2014</v>
      </c>
      <c r="AR6794" t="str">
        <f>TEXT(Table1[[#This Row],[Order Date]],"mmmm")</f>
        <v>August</v>
      </c>
      <c r="AS6794" t="str">
        <f>"Q"&amp;ROUNDUP(MONTH(Table1[[#This Row],[Order Date]])/3,0)</f>
        <v>Q3</v>
      </c>
      <c r="AT6794">
        <f>IF(Table1[[#This Row],[Sales]]=0,0,Table1[[#This Row],[Profit]]/Table1[[#This Row],[Sales]])</f>
        <v>0.48000000000000004</v>
      </c>
    </row>
    <row r="6795" spans="22:46" x14ac:dyDescent="0.3">
      <c r="V6795">
        <v>6794</v>
      </c>
      <c r="W6795" t="s">
        <v>9901</v>
      </c>
      <c r="X6795" s="1">
        <v>42324</v>
      </c>
      <c r="Y6795" t="s">
        <v>2945</v>
      </c>
      <c r="Z6795" t="s">
        <v>51</v>
      </c>
      <c r="AA6795" t="s">
        <v>2007</v>
      </c>
      <c r="AB6795" t="s">
        <v>2008</v>
      </c>
      <c r="AC6795" t="s">
        <v>41</v>
      </c>
      <c r="AD6795" t="s">
        <v>26</v>
      </c>
      <c r="AE6795" t="s">
        <v>342</v>
      </c>
      <c r="AF6795" t="s">
        <v>233</v>
      </c>
      <c r="AG6795">
        <v>60610</v>
      </c>
      <c r="AH6795" t="s">
        <v>111</v>
      </c>
      <c r="AI6795" t="s">
        <v>4591</v>
      </c>
      <c r="AJ6795" t="s">
        <v>46</v>
      </c>
      <c r="AK6795" t="s">
        <v>60</v>
      </c>
      <c r="AL6795" t="s">
        <v>4592</v>
      </c>
      <c r="AM6795">
        <v>21.488</v>
      </c>
      <c r="AN6795">
        <v>2</v>
      </c>
      <c r="AO6795">
        <v>0.2</v>
      </c>
      <c r="AP6795">
        <v>1.6115999999999999</v>
      </c>
      <c r="AQ6795">
        <f>YEAR(Table1[[#This Row],[Order Date]])</f>
        <v>2015</v>
      </c>
      <c r="AR6795" t="str">
        <f>TEXT(Table1[[#This Row],[Order Date]],"mmmm")</f>
        <v>November</v>
      </c>
      <c r="AS6795" t="str">
        <f>"Q"&amp;ROUNDUP(MONTH(Table1[[#This Row],[Order Date]])/3,0)</f>
        <v>Q4</v>
      </c>
      <c r="AT6795">
        <f>IF(Table1[[#This Row],[Sales]]=0,0,Table1[[#This Row],[Profit]]/Table1[[#This Row],[Sales]])</f>
        <v>7.4999999999999997E-2</v>
      </c>
    </row>
    <row r="6796" spans="22:46" x14ac:dyDescent="0.3">
      <c r="V6796">
        <v>6795</v>
      </c>
      <c r="W6796" t="s">
        <v>9901</v>
      </c>
      <c r="X6796" s="1">
        <v>42324</v>
      </c>
      <c r="Y6796" t="s">
        <v>2945</v>
      </c>
      <c r="Z6796" t="s">
        <v>51</v>
      </c>
      <c r="AA6796" t="s">
        <v>2007</v>
      </c>
      <c r="AB6796" t="s">
        <v>2008</v>
      </c>
      <c r="AC6796" t="s">
        <v>41</v>
      </c>
      <c r="AD6796" t="s">
        <v>26</v>
      </c>
      <c r="AE6796" t="s">
        <v>342</v>
      </c>
      <c r="AF6796" t="s">
        <v>233</v>
      </c>
      <c r="AG6796">
        <v>60610</v>
      </c>
      <c r="AH6796" t="s">
        <v>111</v>
      </c>
      <c r="AI6796" t="s">
        <v>5819</v>
      </c>
      <c r="AJ6796" t="s">
        <v>73</v>
      </c>
      <c r="AK6796" t="s">
        <v>74</v>
      </c>
      <c r="AL6796" t="s">
        <v>5820</v>
      </c>
      <c r="AM6796">
        <v>239.976</v>
      </c>
      <c r="AN6796">
        <v>3</v>
      </c>
      <c r="AO6796">
        <v>0.2</v>
      </c>
      <c r="AP6796">
        <v>26.997299999999999</v>
      </c>
      <c r="AQ6796">
        <f>YEAR(Table1[[#This Row],[Order Date]])</f>
        <v>2015</v>
      </c>
      <c r="AR6796" t="str">
        <f>TEXT(Table1[[#This Row],[Order Date]],"mmmm")</f>
        <v>November</v>
      </c>
      <c r="AS6796" t="str">
        <f>"Q"&amp;ROUNDUP(MONTH(Table1[[#This Row],[Order Date]])/3,0)</f>
        <v>Q4</v>
      </c>
      <c r="AT6796">
        <f>IF(Table1[[#This Row],[Sales]]=0,0,Table1[[#This Row],[Profit]]/Table1[[#This Row],[Sales]])</f>
        <v>0.1125</v>
      </c>
    </row>
    <row r="6797" spans="22:46" x14ac:dyDescent="0.3">
      <c r="V6797">
        <v>6796</v>
      </c>
      <c r="W6797" t="s">
        <v>9901</v>
      </c>
      <c r="X6797" s="1">
        <v>42324</v>
      </c>
      <c r="Y6797" t="s">
        <v>2945</v>
      </c>
      <c r="Z6797" t="s">
        <v>51</v>
      </c>
      <c r="AA6797" t="s">
        <v>2007</v>
      </c>
      <c r="AB6797" t="s">
        <v>2008</v>
      </c>
      <c r="AC6797" t="s">
        <v>41</v>
      </c>
      <c r="AD6797" t="s">
        <v>26</v>
      </c>
      <c r="AE6797" t="s">
        <v>342</v>
      </c>
      <c r="AF6797" t="s">
        <v>233</v>
      </c>
      <c r="AG6797">
        <v>60610</v>
      </c>
      <c r="AH6797" t="s">
        <v>111</v>
      </c>
      <c r="AI6797" t="s">
        <v>7879</v>
      </c>
      <c r="AJ6797" t="s">
        <v>31</v>
      </c>
      <c r="AK6797" t="s">
        <v>67</v>
      </c>
      <c r="AL6797" t="s">
        <v>7880</v>
      </c>
      <c r="AM6797">
        <v>34.503999999999998</v>
      </c>
      <c r="AN6797">
        <v>2</v>
      </c>
      <c r="AO6797">
        <v>0.6</v>
      </c>
      <c r="AP6797">
        <v>-15.5268</v>
      </c>
      <c r="AQ6797">
        <f>YEAR(Table1[[#This Row],[Order Date]])</f>
        <v>2015</v>
      </c>
      <c r="AR6797" t="str">
        <f>TEXT(Table1[[#This Row],[Order Date]],"mmmm")</f>
        <v>November</v>
      </c>
      <c r="AS6797" t="str">
        <f>"Q"&amp;ROUNDUP(MONTH(Table1[[#This Row],[Order Date]])/3,0)</f>
        <v>Q4</v>
      </c>
      <c r="AT6797">
        <f>IF(Table1[[#This Row],[Sales]]=0,0,Table1[[#This Row],[Profit]]/Table1[[#This Row],[Sales]])</f>
        <v>-0.45</v>
      </c>
    </row>
    <row r="6798" spans="22:46" x14ac:dyDescent="0.3">
      <c r="V6798">
        <v>6797</v>
      </c>
      <c r="W6798" t="s">
        <v>9902</v>
      </c>
      <c r="X6798" s="1">
        <v>42241</v>
      </c>
      <c r="Y6798" t="s">
        <v>3804</v>
      </c>
      <c r="Z6798" t="s">
        <v>1450</v>
      </c>
      <c r="AA6798" t="s">
        <v>4694</v>
      </c>
      <c r="AB6798" t="s">
        <v>4695</v>
      </c>
      <c r="AC6798" t="s">
        <v>25</v>
      </c>
      <c r="AD6798" t="s">
        <v>26</v>
      </c>
      <c r="AE6798" t="s">
        <v>203</v>
      </c>
      <c r="AF6798" t="s">
        <v>110</v>
      </c>
      <c r="AG6798">
        <v>77041</v>
      </c>
      <c r="AH6798" t="s">
        <v>111</v>
      </c>
      <c r="AI6798" t="s">
        <v>4423</v>
      </c>
      <c r="AJ6798" t="s">
        <v>31</v>
      </c>
      <c r="AK6798" t="s">
        <v>67</v>
      </c>
      <c r="AL6798" t="s">
        <v>5757</v>
      </c>
      <c r="AM6798">
        <v>20.103999999999999</v>
      </c>
      <c r="AN6798">
        <v>2</v>
      </c>
      <c r="AO6798">
        <v>0.6</v>
      </c>
      <c r="AP6798">
        <v>-16.585799999999999</v>
      </c>
      <c r="AQ6798">
        <f>YEAR(Table1[[#This Row],[Order Date]])</f>
        <v>2015</v>
      </c>
      <c r="AR6798" t="str">
        <f>TEXT(Table1[[#This Row],[Order Date]],"mmmm")</f>
        <v>August</v>
      </c>
      <c r="AS6798" t="str">
        <f>"Q"&amp;ROUNDUP(MONTH(Table1[[#This Row],[Order Date]])/3,0)</f>
        <v>Q3</v>
      </c>
      <c r="AT6798">
        <f>IF(Table1[[#This Row],[Sales]]=0,0,Table1[[#This Row],[Profit]]/Table1[[#This Row],[Sales]])</f>
        <v>-0.82499999999999996</v>
      </c>
    </row>
    <row r="6799" spans="22:46" x14ac:dyDescent="0.3">
      <c r="V6799">
        <v>6798</v>
      </c>
      <c r="W6799" t="s">
        <v>9902</v>
      </c>
      <c r="X6799" s="1">
        <v>42241</v>
      </c>
      <c r="Y6799" t="s">
        <v>3804</v>
      </c>
      <c r="Z6799" t="s">
        <v>1450</v>
      </c>
      <c r="AA6799" t="s">
        <v>4694</v>
      </c>
      <c r="AB6799" t="s">
        <v>4695</v>
      </c>
      <c r="AC6799" t="s">
        <v>25</v>
      </c>
      <c r="AD6799" t="s">
        <v>26</v>
      </c>
      <c r="AE6799" t="s">
        <v>203</v>
      </c>
      <c r="AF6799" t="s">
        <v>110</v>
      </c>
      <c r="AG6799">
        <v>77041</v>
      </c>
      <c r="AH6799" t="s">
        <v>111</v>
      </c>
      <c r="AI6799" t="s">
        <v>1805</v>
      </c>
      <c r="AJ6799" t="s">
        <v>46</v>
      </c>
      <c r="AK6799" t="s">
        <v>77</v>
      </c>
      <c r="AL6799" t="s">
        <v>1806</v>
      </c>
      <c r="AM6799">
        <v>3.798</v>
      </c>
      <c r="AN6799">
        <v>1</v>
      </c>
      <c r="AO6799">
        <v>0.8</v>
      </c>
      <c r="AP6799">
        <v>-6.0768000000000004</v>
      </c>
      <c r="AQ6799">
        <f>YEAR(Table1[[#This Row],[Order Date]])</f>
        <v>2015</v>
      </c>
      <c r="AR6799" t="str">
        <f>TEXT(Table1[[#This Row],[Order Date]],"mmmm")</f>
        <v>August</v>
      </c>
      <c r="AS6799" t="str">
        <f>"Q"&amp;ROUNDUP(MONTH(Table1[[#This Row],[Order Date]])/3,0)</f>
        <v>Q3</v>
      </c>
      <c r="AT6799">
        <f>IF(Table1[[#This Row],[Sales]]=0,0,Table1[[#This Row],[Profit]]/Table1[[#This Row],[Sales]])</f>
        <v>-1.6</v>
      </c>
    </row>
    <row r="6800" spans="22:46" x14ac:dyDescent="0.3">
      <c r="V6800">
        <v>6799</v>
      </c>
      <c r="W6800" t="s">
        <v>9902</v>
      </c>
      <c r="X6800" s="1">
        <v>42241</v>
      </c>
      <c r="Y6800" t="s">
        <v>3804</v>
      </c>
      <c r="Z6800" t="s">
        <v>1450</v>
      </c>
      <c r="AA6800" t="s">
        <v>4694</v>
      </c>
      <c r="AB6800" t="s">
        <v>4695</v>
      </c>
      <c r="AC6800" t="s">
        <v>25</v>
      </c>
      <c r="AD6800" t="s">
        <v>26</v>
      </c>
      <c r="AE6800" t="s">
        <v>203</v>
      </c>
      <c r="AF6800" t="s">
        <v>110</v>
      </c>
      <c r="AG6800">
        <v>77041</v>
      </c>
      <c r="AH6800" t="s">
        <v>111</v>
      </c>
      <c r="AI6800" t="s">
        <v>9903</v>
      </c>
      <c r="AJ6800" t="s">
        <v>31</v>
      </c>
      <c r="AK6800" t="s">
        <v>67</v>
      </c>
      <c r="AL6800" t="s">
        <v>9904</v>
      </c>
      <c r="AM6800">
        <v>7.88</v>
      </c>
      <c r="AN6800">
        <v>5</v>
      </c>
      <c r="AO6800">
        <v>0.6</v>
      </c>
      <c r="AP6800">
        <v>-3.94</v>
      </c>
      <c r="AQ6800">
        <f>YEAR(Table1[[#This Row],[Order Date]])</f>
        <v>2015</v>
      </c>
      <c r="AR6800" t="str">
        <f>TEXT(Table1[[#This Row],[Order Date]],"mmmm")</f>
        <v>August</v>
      </c>
      <c r="AS6800" t="str">
        <f>"Q"&amp;ROUNDUP(MONTH(Table1[[#This Row],[Order Date]])/3,0)</f>
        <v>Q3</v>
      </c>
      <c r="AT6800">
        <f>IF(Table1[[#This Row],[Sales]]=0,0,Table1[[#This Row],[Profit]]/Table1[[#This Row],[Sales]])</f>
        <v>-0.5</v>
      </c>
    </row>
    <row r="6801" spans="22:46" x14ac:dyDescent="0.3">
      <c r="V6801">
        <v>6800</v>
      </c>
      <c r="W6801" t="s">
        <v>9905</v>
      </c>
      <c r="X6801" s="1">
        <v>42729</v>
      </c>
      <c r="Y6801" s="1">
        <v>42736</v>
      </c>
      <c r="Z6801" t="s">
        <v>51</v>
      </c>
      <c r="AA6801" t="s">
        <v>4106</v>
      </c>
      <c r="AB6801" t="s">
        <v>4107</v>
      </c>
      <c r="AC6801" t="s">
        <v>41</v>
      </c>
      <c r="AD6801" t="s">
        <v>26</v>
      </c>
      <c r="AE6801" t="s">
        <v>614</v>
      </c>
      <c r="AF6801" t="s">
        <v>349</v>
      </c>
      <c r="AG6801">
        <v>85023</v>
      </c>
      <c r="AH6801" t="s">
        <v>44</v>
      </c>
      <c r="AI6801" t="s">
        <v>1042</v>
      </c>
      <c r="AJ6801" t="s">
        <v>31</v>
      </c>
      <c r="AK6801" t="s">
        <v>57</v>
      </c>
      <c r="AL6801" t="s">
        <v>1043</v>
      </c>
      <c r="AM6801">
        <v>35.445</v>
      </c>
      <c r="AN6801">
        <v>1</v>
      </c>
      <c r="AO6801">
        <v>0.5</v>
      </c>
      <c r="AP6801">
        <v>-24.102599999999999</v>
      </c>
      <c r="AQ6801">
        <f>YEAR(Table1[[#This Row],[Order Date]])</f>
        <v>2016</v>
      </c>
      <c r="AR6801" t="str">
        <f>TEXT(Table1[[#This Row],[Order Date]],"mmmm")</f>
        <v>December</v>
      </c>
      <c r="AS6801" t="str">
        <f>"Q"&amp;ROUNDUP(MONTH(Table1[[#This Row],[Order Date]])/3,0)</f>
        <v>Q4</v>
      </c>
      <c r="AT6801">
        <f>IF(Table1[[#This Row],[Sales]]=0,0,Table1[[#This Row],[Profit]]/Table1[[#This Row],[Sales]])</f>
        <v>-0.67999999999999994</v>
      </c>
    </row>
    <row r="6802" spans="22:46" x14ac:dyDescent="0.3">
      <c r="V6802">
        <v>6801</v>
      </c>
      <c r="W6802" t="s">
        <v>9905</v>
      </c>
      <c r="X6802" s="1">
        <v>42729</v>
      </c>
      <c r="Y6802" s="1">
        <v>42736</v>
      </c>
      <c r="Z6802" t="s">
        <v>51</v>
      </c>
      <c r="AA6802" t="s">
        <v>4106</v>
      </c>
      <c r="AB6802" t="s">
        <v>4107</v>
      </c>
      <c r="AC6802" t="s">
        <v>41</v>
      </c>
      <c r="AD6802" t="s">
        <v>26</v>
      </c>
      <c r="AE6802" t="s">
        <v>614</v>
      </c>
      <c r="AF6802" t="s">
        <v>349</v>
      </c>
      <c r="AG6802">
        <v>85023</v>
      </c>
      <c r="AH6802" t="s">
        <v>44</v>
      </c>
      <c r="AI6802" t="s">
        <v>6366</v>
      </c>
      <c r="AJ6802" t="s">
        <v>73</v>
      </c>
      <c r="AK6802" t="s">
        <v>768</v>
      </c>
      <c r="AL6802" t="s">
        <v>6367</v>
      </c>
      <c r="AM6802">
        <v>269.97000000000003</v>
      </c>
      <c r="AN6802">
        <v>2</v>
      </c>
      <c r="AO6802">
        <v>0.7</v>
      </c>
      <c r="AP6802">
        <v>-386.95699999999999</v>
      </c>
      <c r="AQ6802">
        <f>YEAR(Table1[[#This Row],[Order Date]])</f>
        <v>2016</v>
      </c>
      <c r="AR6802" t="str">
        <f>TEXT(Table1[[#This Row],[Order Date]],"mmmm")</f>
        <v>December</v>
      </c>
      <c r="AS6802" t="str">
        <f>"Q"&amp;ROUNDUP(MONTH(Table1[[#This Row],[Order Date]])/3,0)</f>
        <v>Q4</v>
      </c>
      <c r="AT6802">
        <f>IF(Table1[[#This Row],[Sales]]=0,0,Table1[[#This Row],[Profit]]/Table1[[#This Row],[Sales]])</f>
        <v>-1.4333333333333331</v>
      </c>
    </row>
    <row r="6803" spans="22:46" x14ac:dyDescent="0.3">
      <c r="V6803">
        <v>6802</v>
      </c>
      <c r="W6803" t="s">
        <v>9905</v>
      </c>
      <c r="X6803" s="1">
        <v>42729</v>
      </c>
      <c r="Y6803" s="1">
        <v>42736</v>
      </c>
      <c r="Z6803" t="s">
        <v>51</v>
      </c>
      <c r="AA6803" t="s">
        <v>4106</v>
      </c>
      <c r="AB6803" t="s">
        <v>4107</v>
      </c>
      <c r="AC6803" t="s">
        <v>41</v>
      </c>
      <c r="AD6803" t="s">
        <v>26</v>
      </c>
      <c r="AE6803" t="s">
        <v>614</v>
      </c>
      <c r="AF6803" t="s">
        <v>349</v>
      </c>
      <c r="AG6803">
        <v>85023</v>
      </c>
      <c r="AH6803" t="s">
        <v>44</v>
      </c>
      <c r="AI6803" t="s">
        <v>5404</v>
      </c>
      <c r="AJ6803" t="s">
        <v>73</v>
      </c>
      <c r="AK6803" t="s">
        <v>176</v>
      </c>
      <c r="AL6803" t="s">
        <v>5405</v>
      </c>
      <c r="AM6803">
        <v>45.12</v>
      </c>
      <c r="AN6803">
        <v>3</v>
      </c>
      <c r="AO6803">
        <v>0.2</v>
      </c>
      <c r="AP6803">
        <v>-7.8959999999999999</v>
      </c>
      <c r="AQ6803">
        <f>YEAR(Table1[[#This Row],[Order Date]])</f>
        <v>2016</v>
      </c>
      <c r="AR6803" t="str">
        <f>TEXT(Table1[[#This Row],[Order Date]],"mmmm")</f>
        <v>December</v>
      </c>
      <c r="AS6803" t="str">
        <f>"Q"&amp;ROUNDUP(MONTH(Table1[[#This Row],[Order Date]])/3,0)</f>
        <v>Q4</v>
      </c>
      <c r="AT6803">
        <f>IF(Table1[[#This Row],[Sales]]=0,0,Table1[[#This Row],[Profit]]/Table1[[#This Row],[Sales]])</f>
        <v>-0.17500000000000002</v>
      </c>
    </row>
    <row r="6804" spans="22:46" x14ac:dyDescent="0.3">
      <c r="V6804">
        <v>6803</v>
      </c>
      <c r="W6804" t="s">
        <v>9905</v>
      </c>
      <c r="X6804" s="1">
        <v>42729</v>
      </c>
      <c r="Y6804" s="1">
        <v>42736</v>
      </c>
      <c r="Z6804" t="s">
        <v>51</v>
      </c>
      <c r="AA6804" t="s">
        <v>4106</v>
      </c>
      <c r="AB6804" t="s">
        <v>4107</v>
      </c>
      <c r="AC6804" t="s">
        <v>41</v>
      </c>
      <c r="AD6804" t="s">
        <v>26</v>
      </c>
      <c r="AE6804" t="s">
        <v>614</v>
      </c>
      <c r="AF6804" t="s">
        <v>349</v>
      </c>
      <c r="AG6804">
        <v>85023</v>
      </c>
      <c r="AH6804" t="s">
        <v>44</v>
      </c>
      <c r="AI6804" t="s">
        <v>3201</v>
      </c>
      <c r="AJ6804" t="s">
        <v>73</v>
      </c>
      <c r="AK6804" t="s">
        <v>176</v>
      </c>
      <c r="AL6804" t="s">
        <v>3202</v>
      </c>
      <c r="AM6804">
        <v>100.8</v>
      </c>
      <c r="AN6804">
        <v>2</v>
      </c>
      <c r="AO6804">
        <v>0.2</v>
      </c>
      <c r="AP6804">
        <v>21.42</v>
      </c>
      <c r="AQ6804">
        <f>YEAR(Table1[[#This Row],[Order Date]])</f>
        <v>2016</v>
      </c>
      <c r="AR6804" t="str">
        <f>TEXT(Table1[[#This Row],[Order Date]],"mmmm")</f>
        <v>December</v>
      </c>
      <c r="AS6804" t="str">
        <f>"Q"&amp;ROUNDUP(MONTH(Table1[[#This Row],[Order Date]])/3,0)</f>
        <v>Q4</v>
      </c>
      <c r="AT6804">
        <f>IF(Table1[[#This Row],[Sales]]=0,0,Table1[[#This Row],[Profit]]/Table1[[#This Row],[Sales]])</f>
        <v>0.21250000000000002</v>
      </c>
    </row>
    <row r="6805" spans="22:46" x14ac:dyDescent="0.3">
      <c r="V6805">
        <v>6804</v>
      </c>
      <c r="W6805" t="s">
        <v>9905</v>
      </c>
      <c r="X6805" s="1">
        <v>42729</v>
      </c>
      <c r="Y6805" s="1">
        <v>42736</v>
      </c>
      <c r="Z6805" t="s">
        <v>51</v>
      </c>
      <c r="AA6805" t="s">
        <v>4106</v>
      </c>
      <c r="AB6805" t="s">
        <v>4107</v>
      </c>
      <c r="AC6805" t="s">
        <v>41</v>
      </c>
      <c r="AD6805" t="s">
        <v>26</v>
      </c>
      <c r="AE6805" t="s">
        <v>614</v>
      </c>
      <c r="AF6805" t="s">
        <v>349</v>
      </c>
      <c r="AG6805">
        <v>85023</v>
      </c>
      <c r="AH6805" t="s">
        <v>44</v>
      </c>
      <c r="AI6805" t="s">
        <v>5137</v>
      </c>
      <c r="AJ6805" t="s">
        <v>31</v>
      </c>
      <c r="AK6805" t="s">
        <v>35</v>
      </c>
      <c r="AL6805" t="s">
        <v>5138</v>
      </c>
      <c r="AM6805">
        <v>47.968000000000004</v>
      </c>
      <c r="AN6805">
        <v>2</v>
      </c>
      <c r="AO6805">
        <v>0.2</v>
      </c>
      <c r="AP6805">
        <v>4.1971999999999996</v>
      </c>
      <c r="AQ6805">
        <f>YEAR(Table1[[#This Row],[Order Date]])</f>
        <v>2016</v>
      </c>
      <c r="AR6805" t="str">
        <f>TEXT(Table1[[#This Row],[Order Date]],"mmmm")</f>
        <v>December</v>
      </c>
      <c r="AS6805" t="str">
        <f>"Q"&amp;ROUNDUP(MONTH(Table1[[#This Row],[Order Date]])/3,0)</f>
        <v>Q4</v>
      </c>
      <c r="AT6805">
        <f>IF(Table1[[#This Row],[Sales]]=0,0,Table1[[#This Row],[Profit]]/Table1[[#This Row],[Sales]])</f>
        <v>8.7499999999999981E-2</v>
      </c>
    </row>
    <row r="6806" spans="22:46" x14ac:dyDescent="0.3">
      <c r="V6806">
        <v>6805</v>
      </c>
      <c r="W6806" t="s">
        <v>9906</v>
      </c>
      <c r="X6806" s="1">
        <v>41917</v>
      </c>
      <c r="Y6806" s="1">
        <v>41800</v>
      </c>
      <c r="Z6806" t="s">
        <v>207</v>
      </c>
      <c r="AA6806" t="s">
        <v>1609</v>
      </c>
      <c r="AB6806" t="s">
        <v>1610</v>
      </c>
      <c r="AC6806" t="s">
        <v>25</v>
      </c>
      <c r="AD6806" t="s">
        <v>26</v>
      </c>
      <c r="AE6806" t="s">
        <v>4550</v>
      </c>
      <c r="AF6806" t="s">
        <v>43</v>
      </c>
      <c r="AG6806">
        <v>91767</v>
      </c>
      <c r="AH6806" t="s">
        <v>44</v>
      </c>
      <c r="AI6806" t="s">
        <v>5547</v>
      </c>
      <c r="AJ6806" t="s">
        <v>73</v>
      </c>
      <c r="AK6806" t="s">
        <v>176</v>
      </c>
      <c r="AL6806" t="s">
        <v>5548</v>
      </c>
      <c r="AM6806">
        <v>99.98</v>
      </c>
      <c r="AN6806">
        <v>2</v>
      </c>
      <c r="AO6806">
        <v>0</v>
      </c>
      <c r="AP6806">
        <v>34.993000000000002</v>
      </c>
      <c r="AQ6806">
        <f>YEAR(Table1[[#This Row],[Order Date]])</f>
        <v>2014</v>
      </c>
      <c r="AR6806" t="str">
        <f>TEXT(Table1[[#This Row],[Order Date]],"mmmm")</f>
        <v>October</v>
      </c>
      <c r="AS6806" t="str">
        <f>"Q"&amp;ROUNDUP(MONTH(Table1[[#This Row],[Order Date]])/3,0)</f>
        <v>Q4</v>
      </c>
      <c r="AT6806">
        <f>IF(Table1[[#This Row],[Sales]]=0,0,Table1[[#This Row],[Profit]]/Table1[[#This Row],[Sales]])</f>
        <v>0.35000000000000003</v>
      </c>
    </row>
    <row r="6807" spans="22:46" x14ac:dyDescent="0.3">
      <c r="V6807">
        <v>6806</v>
      </c>
      <c r="W6807" t="s">
        <v>9907</v>
      </c>
      <c r="X6807" s="1">
        <v>41965</v>
      </c>
      <c r="Y6807" t="s">
        <v>4687</v>
      </c>
      <c r="Z6807" t="s">
        <v>207</v>
      </c>
      <c r="AA6807" t="s">
        <v>4881</v>
      </c>
      <c r="AB6807" t="s">
        <v>4882</v>
      </c>
      <c r="AC6807" t="s">
        <v>41</v>
      </c>
      <c r="AD6807" t="s">
        <v>26</v>
      </c>
      <c r="AE6807" t="s">
        <v>1958</v>
      </c>
      <c r="AF6807" t="s">
        <v>1429</v>
      </c>
      <c r="AG6807">
        <v>30318</v>
      </c>
      <c r="AH6807" t="s">
        <v>29</v>
      </c>
      <c r="AI6807" t="s">
        <v>6359</v>
      </c>
      <c r="AJ6807" t="s">
        <v>46</v>
      </c>
      <c r="AK6807" t="s">
        <v>94</v>
      </c>
      <c r="AL6807" t="s">
        <v>6360</v>
      </c>
      <c r="AM6807">
        <v>9.9600000000000009</v>
      </c>
      <c r="AN6807">
        <v>2</v>
      </c>
      <c r="AO6807">
        <v>0</v>
      </c>
      <c r="AP6807">
        <v>4.8803999999999998</v>
      </c>
      <c r="AQ6807">
        <f>YEAR(Table1[[#This Row],[Order Date]])</f>
        <v>2014</v>
      </c>
      <c r="AR6807" t="str">
        <f>TEXT(Table1[[#This Row],[Order Date]],"mmmm")</f>
        <v>November</v>
      </c>
      <c r="AS6807" t="str">
        <f>"Q"&amp;ROUNDUP(MONTH(Table1[[#This Row],[Order Date]])/3,0)</f>
        <v>Q4</v>
      </c>
      <c r="AT6807">
        <f>IF(Table1[[#This Row],[Sales]]=0,0,Table1[[#This Row],[Profit]]/Table1[[#This Row],[Sales]])</f>
        <v>0.48999999999999994</v>
      </c>
    </row>
    <row r="6808" spans="22:46" x14ac:dyDescent="0.3">
      <c r="V6808">
        <v>6807</v>
      </c>
      <c r="W6808" t="s">
        <v>9908</v>
      </c>
      <c r="X6808" s="1">
        <v>43094</v>
      </c>
      <c r="Y6808" t="s">
        <v>1603</v>
      </c>
      <c r="Z6808" t="s">
        <v>51</v>
      </c>
      <c r="AA6808" t="s">
        <v>2284</v>
      </c>
      <c r="AB6808" t="s">
        <v>2285</v>
      </c>
      <c r="AC6808" t="s">
        <v>41</v>
      </c>
      <c r="AD6808" t="s">
        <v>26</v>
      </c>
      <c r="AE6808" t="s">
        <v>4611</v>
      </c>
      <c r="AF6808" t="s">
        <v>100</v>
      </c>
      <c r="AG6808">
        <v>98208</v>
      </c>
      <c r="AH6808" t="s">
        <v>44</v>
      </c>
      <c r="AI6808" t="s">
        <v>1371</v>
      </c>
      <c r="AJ6808" t="s">
        <v>46</v>
      </c>
      <c r="AK6808" t="s">
        <v>77</v>
      </c>
      <c r="AL6808" t="s">
        <v>1372</v>
      </c>
      <c r="AM6808">
        <v>3.8559999999999999</v>
      </c>
      <c r="AN6808">
        <v>1</v>
      </c>
      <c r="AO6808">
        <v>0.2</v>
      </c>
      <c r="AP6808">
        <v>1.3977999999999999</v>
      </c>
      <c r="AQ6808">
        <f>YEAR(Table1[[#This Row],[Order Date]])</f>
        <v>2017</v>
      </c>
      <c r="AR6808" t="str">
        <f>TEXT(Table1[[#This Row],[Order Date]],"mmmm")</f>
        <v>December</v>
      </c>
      <c r="AS6808" t="str">
        <f>"Q"&amp;ROUNDUP(MONTH(Table1[[#This Row],[Order Date]])/3,0)</f>
        <v>Q4</v>
      </c>
      <c r="AT6808">
        <f>IF(Table1[[#This Row],[Sales]]=0,0,Table1[[#This Row],[Profit]]/Table1[[#This Row],[Sales]])</f>
        <v>0.36249999999999999</v>
      </c>
    </row>
    <row r="6809" spans="22:46" x14ac:dyDescent="0.3">
      <c r="V6809">
        <v>6808</v>
      </c>
      <c r="W6809" t="s">
        <v>9909</v>
      </c>
      <c r="X6809" s="1">
        <v>42094</v>
      </c>
      <c r="Y6809" s="1">
        <v>42128</v>
      </c>
      <c r="Z6809" t="s">
        <v>51</v>
      </c>
      <c r="AA6809" t="s">
        <v>1772</v>
      </c>
      <c r="AB6809" t="s">
        <v>1773</v>
      </c>
      <c r="AC6809" t="s">
        <v>41</v>
      </c>
      <c r="AD6809" t="s">
        <v>26</v>
      </c>
      <c r="AE6809" t="s">
        <v>203</v>
      </c>
      <c r="AF6809" t="s">
        <v>110</v>
      </c>
      <c r="AG6809">
        <v>77095</v>
      </c>
      <c r="AH6809" t="s">
        <v>111</v>
      </c>
      <c r="AI6809" t="s">
        <v>1950</v>
      </c>
      <c r="AJ6809" t="s">
        <v>46</v>
      </c>
      <c r="AK6809" t="s">
        <v>94</v>
      </c>
      <c r="AL6809" t="s">
        <v>1951</v>
      </c>
      <c r="AM6809">
        <v>98.376000000000005</v>
      </c>
      <c r="AN6809">
        <v>3</v>
      </c>
      <c r="AO6809">
        <v>0.2</v>
      </c>
      <c r="AP6809">
        <v>35.661299999999997</v>
      </c>
      <c r="AQ6809">
        <f>YEAR(Table1[[#This Row],[Order Date]])</f>
        <v>2015</v>
      </c>
      <c r="AR6809" t="str">
        <f>TEXT(Table1[[#This Row],[Order Date]],"mmmm")</f>
        <v>March</v>
      </c>
      <c r="AS6809" t="str">
        <f>"Q"&amp;ROUNDUP(MONTH(Table1[[#This Row],[Order Date]])/3,0)</f>
        <v>Q1</v>
      </c>
      <c r="AT6809">
        <f>IF(Table1[[#This Row],[Sales]]=0,0,Table1[[#This Row],[Profit]]/Table1[[#This Row],[Sales]])</f>
        <v>0.36249999999999993</v>
      </c>
    </row>
    <row r="6810" spans="22:46" x14ac:dyDescent="0.3">
      <c r="V6810">
        <v>6809</v>
      </c>
      <c r="W6810" t="s">
        <v>9909</v>
      </c>
      <c r="X6810" s="1">
        <v>42094</v>
      </c>
      <c r="Y6810" s="1">
        <v>42128</v>
      </c>
      <c r="Z6810" t="s">
        <v>51</v>
      </c>
      <c r="AA6810" t="s">
        <v>1772</v>
      </c>
      <c r="AB6810" t="s">
        <v>1773</v>
      </c>
      <c r="AC6810" t="s">
        <v>41</v>
      </c>
      <c r="AD6810" t="s">
        <v>26</v>
      </c>
      <c r="AE6810" t="s">
        <v>203</v>
      </c>
      <c r="AF6810" t="s">
        <v>110</v>
      </c>
      <c r="AG6810">
        <v>77095</v>
      </c>
      <c r="AH6810" t="s">
        <v>111</v>
      </c>
      <c r="AI6810" t="s">
        <v>7819</v>
      </c>
      <c r="AJ6810" t="s">
        <v>31</v>
      </c>
      <c r="AK6810" t="s">
        <v>67</v>
      </c>
      <c r="AL6810" t="s">
        <v>7820</v>
      </c>
      <c r="AM6810">
        <v>22.38</v>
      </c>
      <c r="AN6810">
        <v>3</v>
      </c>
      <c r="AO6810">
        <v>0.6</v>
      </c>
      <c r="AP6810">
        <v>-7.8330000000000002</v>
      </c>
      <c r="AQ6810">
        <f>YEAR(Table1[[#This Row],[Order Date]])</f>
        <v>2015</v>
      </c>
      <c r="AR6810" t="str">
        <f>TEXT(Table1[[#This Row],[Order Date]],"mmmm")</f>
        <v>March</v>
      </c>
      <c r="AS6810" t="str">
        <f>"Q"&amp;ROUNDUP(MONTH(Table1[[#This Row],[Order Date]])/3,0)</f>
        <v>Q1</v>
      </c>
      <c r="AT6810">
        <f>IF(Table1[[#This Row],[Sales]]=0,0,Table1[[#This Row],[Profit]]/Table1[[#This Row],[Sales]])</f>
        <v>-0.35000000000000003</v>
      </c>
    </row>
    <row r="6811" spans="22:46" x14ac:dyDescent="0.3">
      <c r="V6811">
        <v>6810</v>
      </c>
      <c r="W6811" t="s">
        <v>9910</v>
      </c>
      <c r="X6811" s="1">
        <v>42992</v>
      </c>
      <c r="Y6811" t="s">
        <v>229</v>
      </c>
      <c r="Z6811" t="s">
        <v>207</v>
      </c>
      <c r="AA6811" t="s">
        <v>4900</v>
      </c>
      <c r="AB6811" t="s">
        <v>4901</v>
      </c>
      <c r="AC6811" t="s">
        <v>25</v>
      </c>
      <c r="AD6811" t="s">
        <v>26</v>
      </c>
      <c r="AE6811" t="s">
        <v>158</v>
      </c>
      <c r="AF6811" t="s">
        <v>159</v>
      </c>
      <c r="AG6811">
        <v>19140</v>
      </c>
      <c r="AH6811" t="s">
        <v>160</v>
      </c>
      <c r="AI6811" t="s">
        <v>2756</v>
      </c>
      <c r="AJ6811" t="s">
        <v>46</v>
      </c>
      <c r="AK6811" t="s">
        <v>77</v>
      </c>
      <c r="AL6811" t="s">
        <v>2757</v>
      </c>
      <c r="AM6811">
        <v>3.8820000000000001</v>
      </c>
      <c r="AN6811">
        <v>2</v>
      </c>
      <c r="AO6811">
        <v>0.7</v>
      </c>
      <c r="AP6811">
        <v>-2.5880000000000001</v>
      </c>
      <c r="AQ6811">
        <f>YEAR(Table1[[#This Row],[Order Date]])</f>
        <v>2017</v>
      </c>
      <c r="AR6811" t="str">
        <f>TEXT(Table1[[#This Row],[Order Date]],"mmmm")</f>
        <v>September</v>
      </c>
      <c r="AS6811" t="str">
        <f>"Q"&amp;ROUNDUP(MONTH(Table1[[#This Row],[Order Date]])/3,0)</f>
        <v>Q3</v>
      </c>
      <c r="AT6811">
        <f>IF(Table1[[#This Row],[Sales]]=0,0,Table1[[#This Row],[Profit]]/Table1[[#This Row],[Sales]])</f>
        <v>-0.66666666666666663</v>
      </c>
    </row>
    <row r="6812" spans="22:46" x14ac:dyDescent="0.3">
      <c r="V6812">
        <v>6811</v>
      </c>
      <c r="W6812" t="s">
        <v>9910</v>
      </c>
      <c r="X6812" s="1">
        <v>42992</v>
      </c>
      <c r="Y6812" t="s">
        <v>229</v>
      </c>
      <c r="Z6812" t="s">
        <v>207</v>
      </c>
      <c r="AA6812" t="s">
        <v>4900</v>
      </c>
      <c r="AB6812" t="s">
        <v>4901</v>
      </c>
      <c r="AC6812" t="s">
        <v>25</v>
      </c>
      <c r="AD6812" t="s">
        <v>26</v>
      </c>
      <c r="AE6812" t="s">
        <v>158</v>
      </c>
      <c r="AF6812" t="s">
        <v>159</v>
      </c>
      <c r="AG6812">
        <v>19140</v>
      </c>
      <c r="AH6812" t="s">
        <v>160</v>
      </c>
      <c r="AI6812" t="s">
        <v>9820</v>
      </c>
      <c r="AJ6812" t="s">
        <v>73</v>
      </c>
      <c r="AK6812" t="s">
        <v>768</v>
      </c>
      <c r="AL6812" t="s">
        <v>9821</v>
      </c>
      <c r="AM6812">
        <v>12.585000000000001</v>
      </c>
      <c r="AN6812">
        <v>1</v>
      </c>
      <c r="AO6812">
        <v>0.7</v>
      </c>
      <c r="AP6812">
        <v>-18.038499999999999</v>
      </c>
      <c r="AQ6812">
        <f>YEAR(Table1[[#This Row],[Order Date]])</f>
        <v>2017</v>
      </c>
      <c r="AR6812" t="str">
        <f>TEXT(Table1[[#This Row],[Order Date]],"mmmm")</f>
        <v>September</v>
      </c>
      <c r="AS6812" t="str">
        <f>"Q"&amp;ROUNDUP(MONTH(Table1[[#This Row],[Order Date]])/3,0)</f>
        <v>Q3</v>
      </c>
      <c r="AT6812">
        <f>IF(Table1[[#This Row],[Sales]]=0,0,Table1[[#This Row],[Profit]]/Table1[[#This Row],[Sales]])</f>
        <v>-1.4333333333333331</v>
      </c>
    </row>
    <row r="6813" spans="22:46" x14ac:dyDescent="0.3">
      <c r="V6813">
        <v>6812</v>
      </c>
      <c r="W6813" t="s">
        <v>9910</v>
      </c>
      <c r="X6813" s="1">
        <v>42992</v>
      </c>
      <c r="Y6813" t="s">
        <v>229</v>
      </c>
      <c r="Z6813" t="s">
        <v>207</v>
      </c>
      <c r="AA6813" t="s">
        <v>4900</v>
      </c>
      <c r="AB6813" t="s">
        <v>4901</v>
      </c>
      <c r="AC6813" t="s">
        <v>25</v>
      </c>
      <c r="AD6813" t="s">
        <v>26</v>
      </c>
      <c r="AE6813" t="s">
        <v>158</v>
      </c>
      <c r="AF6813" t="s">
        <v>159</v>
      </c>
      <c r="AG6813">
        <v>19140</v>
      </c>
      <c r="AH6813" t="s">
        <v>160</v>
      </c>
      <c r="AI6813" t="s">
        <v>1742</v>
      </c>
      <c r="AJ6813" t="s">
        <v>31</v>
      </c>
      <c r="AK6813" t="s">
        <v>35</v>
      </c>
      <c r="AL6813" t="s">
        <v>1743</v>
      </c>
      <c r="AM6813">
        <v>113.372</v>
      </c>
      <c r="AN6813">
        <v>2</v>
      </c>
      <c r="AO6813">
        <v>0.3</v>
      </c>
      <c r="AP6813">
        <v>-29.152799999999999</v>
      </c>
      <c r="AQ6813">
        <f>YEAR(Table1[[#This Row],[Order Date]])</f>
        <v>2017</v>
      </c>
      <c r="AR6813" t="str">
        <f>TEXT(Table1[[#This Row],[Order Date]],"mmmm")</f>
        <v>September</v>
      </c>
      <c r="AS6813" t="str">
        <f>"Q"&amp;ROUNDUP(MONTH(Table1[[#This Row],[Order Date]])/3,0)</f>
        <v>Q3</v>
      </c>
      <c r="AT6813">
        <f>IF(Table1[[#This Row],[Sales]]=0,0,Table1[[#This Row],[Profit]]/Table1[[#This Row],[Sales]])</f>
        <v>-0.25714285714285712</v>
      </c>
    </row>
    <row r="6814" spans="22:46" x14ac:dyDescent="0.3">
      <c r="V6814">
        <v>6813</v>
      </c>
      <c r="W6814" t="s">
        <v>9910</v>
      </c>
      <c r="X6814" s="1">
        <v>42992</v>
      </c>
      <c r="Y6814" t="s">
        <v>229</v>
      </c>
      <c r="Z6814" t="s">
        <v>207</v>
      </c>
      <c r="AA6814" t="s">
        <v>4900</v>
      </c>
      <c r="AB6814" t="s">
        <v>4901</v>
      </c>
      <c r="AC6814" t="s">
        <v>25</v>
      </c>
      <c r="AD6814" t="s">
        <v>26</v>
      </c>
      <c r="AE6814" t="s">
        <v>158</v>
      </c>
      <c r="AF6814" t="s">
        <v>159</v>
      </c>
      <c r="AG6814">
        <v>19140</v>
      </c>
      <c r="AH6814" t="s">
        <v>160</v>
      </c>
      <c r="AI6814" t="s">
        <v>3485</v>
      </c>
      <c r="AJ6814" t="s">
        <v>46</v>
      </c>
      <c r="AK6814" t="s">
        <v>77</v>
      </c>
      <c r="AL6814" t="s">
        <v>3486</v>
      </c>
      <c r="AM6814">
        <v>18.312000000000001</v>
      </c>
      <c r="AN6814">
        <v>4</v>
      </c>
      <c r="AO6814">
        <v>0.7</v>
      </c>
      <c r="AP6814">
        <v>-12.208</v>
      </c>
      <c r="AQ6814">
        <f>YEAR(Table1[[#This Row],[Order Date]])</f>
        <v>2017</v>
      </c>
      <c r="AR6814" t="str">
        <f>TEXT(Table1[[#This Row],[Order Date]],"mmmm")</f>
        <v>September</v>
      </c>
      <c r="AS6814" t="str">
        <f>"Q"&amp;ROUNDUP(MONTH(Table1[[#This Row],[Order Date]])/3,0)</f>
        <v>Q3</v>
      </c>
      <c r="AT6814">
        <f>IF(Table1[[#This Row],[Sales]]=0,0,Table1[[#This Row],[Profit]]/Table1[[#This Row],[Sales]])</f>
        <v>-0.66666666666666663</v>
      </c>
    </row>
    <row r="6815" spans="22:46" x14ac:dyDescent="0.3">
      <c r="V6815">
        <v>6814</v>
      </c>
      <c r="W6815" t="s">
        <v>9910</v>
      </c>
      <c r="X6815" s="1">
        <v>42992</v>
      </c>
      <c r="Y6815" t="s">
        <v>229</v>
      </c>
      <c r="Z6815" t="s">
        <v>207</v>
      </c>
      <c r="AA6815" t="s">
        <v>4900</v>
      </c>
      <c r="AB6815" t="s">
        <v>4901</v>
      </c>
      <c r="AC6815" t="s">
        <v>25</v>
      </c>
      <c r="AD6815" t="s">
        <v>26</v>
      </c>
      <c r="AE6815" t="s">
        <v>158</v>
      </c>
      <c r="AF6815" t="s">
        <v>159</v>
      </c>
      <c r="AG6815">
        <v>19140</v>
      </c>
      <c r="AH6815" t="s">
        <v>160</v>
      </c>
      <c r="AI6815" t="s">
        <v>9911</v>
      </c>
      <c r="AJ6815" t="s">
        <v>31</v>
      </c>
      <c r="AK6815" t="s">
        <v>67</v>
      </c>
      <c r="AL6815" t="s">
        <v>9912</v>
      </c>
      <c r="AM6815">
        <v>127.93600000000001</v>
      </c>
      <c r="AN6815">
        <v>8</v>
      </c>
      <c r="AO6815">
        <v>0.2</v>
      </c>
      <c r="AP6815">
        <v>4.7976000000000001</v>
      </c>
      <c r="AQ6815">
        <f>YEAR(Table1[[#This Row],[Order Date]])</f>
        <v>2017</v>
      </c>
      <c r="AR6815" t="str">
        <f>TEXT(Table1[[#This Row],[Order Date]],"mmmm")</f>
        <v>September</v>
      </c>
      <c r="AS6815" t="str">
        <f>"Q"&amp;ROUNDUP(MONTH(Table1[[#This Row],[Order Date]])/3,0)</f>
        <v>Q3</v>
      </c>
      <c r="AT6815">
        <f>IF(Table1[[#This Row],[Sales]]=0,0,Table1[[#This Row],[Profit]]/Table1[[#This Row],[Sales]])</f>
        <v>3.7499999999999999E-2</v>
      </c>
    </row>
    <row r="6816" spans="22:46" x14ac:dyDescent="0.3">
      <c r="V6816">
        <v>6815</v>
      </c>
      <c r="W6816" t="s">
        <v>9910</v>
      </c>
      <c r="X6816" s="1">
        <v>42992</v>
      </c>
      <c r="Y6816" t="s">
        <v>229</v>
      </c>
      <c r="Z6816" t="s">
        <v>207</v>
      </c>
      <c r="AA6816" t="s">
        <v>4900</v>
      </c>
      <c r="AB6816" t="s">
        <v>4901</v>
      </c>
      <c r="AC6816" t="s">
        <v>25</v>
      </c>
      <c r="AD6816" t="s">
        <v>26</v>
      </c>
      <c r="AE6816" t="s">
        <v>158</v>
      </c>
      <c r="AF6816" t="s">
        <v>159</v>
      </c>
      <c r="AG6816">
        <v>19140</v>
      </c>
      <c r="AH6816" t="s">
        <v>160</v>
      </c>
      <c r="AI6816" t="s">
        <v>1530</v>
      </c>
      <c r="AJ6816" t="s">
        <v>73</v>
      </c>
      <c r="AK6816" t="s">
        <v>768</v>
      </c>
      <c r="AL6816" t="s">
        <v>1531</v>
      </c>
      <c r="AM6816">
        <v>241.17</v>
      </c>
      <c r="AN6816">
        <v>2</v>
      </c>
      <c r="AO6816">
        <v>0.7</v>
      </c>
      <c r="AP6816">
        <v>-168.81899999999999</v>
      </c>
      <c r="AQ6816">
        <f>YEAR(Table1[[#This Row],[Order Date]])</f>
        <v>2017</v>
      </c>
      <c r="AR6816" t="str">
        <f>TEXT(Table1[[#This Row],[Order Date]],"mmmm")</f>
        <v>September</v>
      </c>
      <c r="AS6816" t="str">
        <f>"Q"&amp;ROUNDUP(MONTH(Table1[[#This Row],[Order Date]])/3,0)</f>
        <v>Q3</v>
      </c>
      <c r="AT6816">
        <f>IF(Table1[[#This Row],[Sales]]=0,0,Table1[[#This Row],[Profit]]/Table1[[#This Row],[Sales]])</f>
        <v>-0.7</v>
      </c>
    </row>
    <row r="6817" spans="22:46" x14ac:dyDescent="0.3">
      <c r="V6817">
        <v>6816</v>
      </c>
      <c r="W6817" t="s">
        <v>9913</v>
      </c>
      <c r="X6817" s="1">
        <v>41807</v>
      </c>
      <c r="Y6817" t="s">
        <v>2519</v>
      </c>
      <c r="Z6817" t="s">
        <v>51</v>
      </c>
      <c r="AA6817" t="s">
        <v>4570</v>
      </c>
      <c r="AB6817" t="s">
        <v>4571</v>
      </c>
      <c r="AC6817" t="s">
        <v>25</v>
      </c>
      <c r="AD6817" t="s">
        <v>26</v>
      </c>
      <c r="AE6817" t="s">
        <v>99</v>
      </c>
      <c r="AF6817" t="s">
        <v>100</v>
      </c>
      <c r="AG6817">
        <v>98105</v>
      </c>
      <c r="AH6817" t="s">
        <v>44</v>
      </c>
      <c r="AI6817" t="s">
        <v>4614</v>
      </c>
      <c r="AJ6817" t="s">
        <v>31</v>
      </c>
      <c r="AK6817" t="s">
        <v>67</v>
      </c>
      <c r="AL6817" t="s">
        <v>1443</v>
      </c>
      <c r="AM6817">
        <v>6.24</v>
      </c>
      <c r="AN6817">
        <v>3</v>
      </c>
      <c r="AO6817">
        <v>0</v>
      </c>
      <c r="AP6817">
        <v>2.6208</v>
      </c>
      <c r="AQ6817">
        <f>YEAR(Table1[[#This Row],[Order Date]])</f>
        <v>2014</v>
      </c>
      <c r="AR6817" t="str">
        <f>TEXT(Table1[[#This Row],[Order Date]],"mmmm")</f>
        <v>June</v>
      </c>
      <c r="AS6817" t="str">
        <f>"Q"&amp;ROUNDUP(MONTH(Table1[[#This Row],[Order Date]])/3,0)</f>
        <v>Q2</v>
      </c>
      <c r="AT6817">
        <f>IF(Table1[[#This Row],[Sales]]=0,0,Table1[[#This Row],[Profit]]/Table1[[#This Row],[Sales]])</f>
        <v>0.42</v>
      </c>
    </row>
    <row r="6818" spans="22:46" x14ac:dyDescent="0.3">
      <c r="V6818">
        <v>6817</v>
      </c>
      <c r="W6818" t="s">
        <v>9913</v>
      </c>
      <c r="X6818" s="1">
        <v>41807</v>
      </c>
      <c r="Y6818" t="s">
        <v>2519</v>
      </c>
      <c r="Z6818" t="s">
        <v>51</v>
      </c>
      <c r="AA6818" t="s">
        <v>4570</v>
      </c>
      <c r="AB6818" t="s">
        <v>4571</v>
      </c>
      <c r="AC6818" t="s">
        <v>25</v>
      </c>
      <c r="AD6818" t="s">
        <v>26</v>
      </c>
      <c r="AE6818" t="s">
        <v>99</v>
      </c>
      <c r="AF6818" t="s">
        <v>100</v>
      </c>
      <c r="AG6818">
        <v>98105</v>
      </c>
      <c r="AH6818" t="s">
        <v>44</v>
      </c>
      <c r="AI6818" t="s">
        <v>1316</v>
      </c>
      <c r="AJ6818" t="s">
        <v>46</v>
      </c>
      <c r="AK6818" t="s">
        <v>303</v>
      </c>
      <c r="AL6818" t="s">
        <v>1317</v>
      </c>
      <c r="AM6818">
        <v>17.899999999999999</v>
      </c>
      <c r="AN6818">
        <v>5</v>
      </c>
      <c r="AO6818">
        <v>0</v>
      </c>
      <c r="AP6818">
        <v>8.9499999999999993</v>
      </c>
      <c r="AQ6818">
        <f>YEAR(Table1[[#This Row],[Order Date]])</f>
        <v>2014</v>
      </c>
      <c r="AR6818" t="str">
        <f>TEXT(Table1[[#This Row],[Order Date]],"mmmm")</f>
        <v>June</v>
      </c>
      <c r="AS6818" t="str">
        <f>"Q"&amp;ROUNDUP(MONTH(Table1[[#This Row],[Order Date]])/3,0)</f>
        <v>Q2</v>
      </c>
      <c r="AT6818">
        <f>IF(Table1[[#This Row],[Sales]]=0,0,Table1[[#This Row],[Profit]]/Table1[[#This Row],[Sales]])</f>
        <v>0.5</v>
      </c>
    </row>
    <row r="6819" spans="22:46" x14ac:dyDescent="0.3">
      <c r="V6819">
        <v>6818</v>
      </c>
      <c r="W6819" t="s">
        <v>9913</v>
      </c>
      <c r="X6819" s="1">
        <v>41807</v>
      </c>
      <c r="Y6819" t="s">
        <v>2519</v>
      </c>
      <c r="Z6819" t="s">
        <v>51</v>
      </c>
      <c r="AA6819" t="s">
        <v>4570</v>
      </c>
      <c r="AB6819" t="s">
        <v>4571</v>
      </c>
      <c r="AC6819" t="s">
        <v>25</v>
      </c>
      <c r="AD6819" t="s">
        <v>26</v>
      </c>
      <c r="AE6819" t="s">
        <v>99</v>
      </c>
      <c r="AF6819" t="s">
        <v>100</v>
      </c>
      <c r="AG6819">
        <v>98105</v>
      </c>
      <c r="AH6819" t="s">
        <v>44</v>
      </c>
      <c r="AI6819" t="s">
        <v>1410</v>
      </c>
      <c r="AJ6819" t="s">
        <v>46</v>
      </c>
      <c r="AK6819" t="s">
        <v>77</v>
      </c>
      <c r="AL6819" t="s">
        <v>1411</v>
      </c>
      <c r="AM6819">
        <v>3266.3760000000002</v>
      </c>
      <c r="AN6819">
        <v>3</v>
      </c>
      <c r="AO6819">
        <v>0.2</v>
      </c>
      <c r="AP6819">
        <v>1061.5722000000001</v>
      </c>
      <c r="AQ6819">
        <f>YEAR(Table1[[#This Row],[Order Date]])</f>
        <v>2014</v>
      </c>
      <c r="AR6819" t="str">
        <f>TEXT(Table1[[#This Row],[Order Date]],"mmmm")</f>
        <v>June</v>
      </c>
      <c r="AS6819" t="str">
        <f>"Q"&amp;ROUNDUP(MONTH(Table1[[#This Row],[Order Date]])/3,0)</f>
        <v>Q2</v>
      </c>
      <c r="AT6819">
        <f>IF(Table1[[#This Row],[Sales]]=0,0,Table1[[#This Row],[Profit]]/Table1[[#This Row],[Sales]])</f>
        <v>0.32500000000000001</v>
      </c>
    </row>
    <row r="6820" spans="22:46" x14ac:dyDescent="0.3">
      <c r="V6820">
        <v>6819</v>
      </c>
      <c r="W6820" t="s">
        <v>9914</v>
      </c>
      <c r="X6820" s="1">
        <v>43097</v>
      </c>
      <c r="Y6820" s="1">
        <v>43101</v>
      </c>
      <c r="Z6820" t="s">
        <v>51</v>
      </c>
      <c r="AA6820" t="s">
        <v>6271</v>
      </c>
      <c r="AB6820" t="s">
        <v>6272</v>
      </c>
      <c r="AC6820" t="s">
        <v>41</v>
      </c>
      <c r="AD6820" t="s">
        <v>26</v>
      </c>
      <c r="AE6820" t="s">
        <v>1557</v>
      </c>
      <c r="AF6820" t="s">
        <v>233</v>
      </c>
      <c r="AG6820">
        <v>61604</v>
      </c>
      <c r="AH6820" t="s">
        <v>111</v>
      </c>
      <c r="AI6820" t="s">
        <v>6119</v>
      </c>
      <c r="AJ6820" t="s">
        <v>46</v>
      </c>
      <c r="AK6820" t="s">
        <v>77</v>
      </c>
      <c r="AL6820" t="s">
        <v>6120</v>
      </c>
      <c r="AM6820">
        <v>1.68</v>
      </c>
      <c r="AN6820">
        <v>5</v>
      </c>
      <c r="AO6820">
        <v>0.8</v>
      </c>
      <c r="AP6820">
        <v>-2.6880000000000002</v>
      </c>
      <c r="AQ6820">
        <f>YEAR(Table1[[#This Row],[Order Date]])</f>
        <v>2017</v>
      </c>
      <c r="AR6820" t="str">
        <f>TEXT(Table1[[#This Row],[Order Date]],"mmmm")</f>
        <v>December</v>
      </c>
      <c r="AS6820" t="str">
        <f>"Q"&amp;ROUNDUP(MONTH(Table1[[#This Row],[Order Date]])/3,0)</f>
        <v>Q4</v>
      </c>
      <c r="AT6820">
        <f>IF(Table1[[#This Row],[Sales]]=0,0,Table1[[#This Row],[Profit]]/Table1[[#This Row],[Sales]])</f>
        <v>-1.6</v>
      </c>
    </row>
    <row r="6821" spans="22:46" x14ac:dyDescent="0.3">
      <c r="V6821">
        <v>6820</v>
      </c>
      <c r="W6821" t="s">
        <v>9914</v>
      </c>
      <c r="X6821" s="1">
        <v>43097</v>
      </c>
      <c r="Y6821" s="1">
        <v>43101</v>
      </c>
      <c r="Z6821" t="s">
        <v>51</v>
      </c>
      <c r="AA6821" t="s">
        <v>6271</v>
      </c>
      <c r="AB6821" t="s">
        <v>6272</v>
      </c>
      <c r="AC6821" t="s">
        <v>41</v>
      </c>
      <c r="AD6821" t="s">
        <v>26</v>
      </c>
      <c r="AE6821" t="s">
        <v>1557</v>
      </c>
      <c r="AF6821" t="s">
        <v>233</v>
      </c>
      <c r="AG6821">
        <v>61604</v>
      </c>
      <c r="AH6821" t="s">
        <v>111</v>
      </c>
      <c r="AI6821" t="s">
        <v>7038</v>
      </c>
      <c r="AJ6821" t="s">
        <v>31</v>
      </c>
      <c r="AK6821" t="s">
        <v>67</v>
      </c>
      <c r="AL6821" t="s">
        <v>7039</v>
      </c>
      <c r="AM6821">
        <v>7.968</v>
      </c>
      <c r="AN6821">
        <v>3</v>
      </c>
      <c r="AO6821">
        <v>0.6</v>
      </c>
      <c r="AP6821">
        <v>-2.3904000000000001</v>
      </c>
      <c r="AQ6821">
        <f>YEAR(Table1[[#This Row],[Order Date]])</f>
        <v>2017</v>
      </c>
      <c r="AR6821" t="str">
        <f>TEXT(Table1[[#This Row],[Order Date]],"mmmm")</f>
        <v>December</v>
      </c>
      <c r="AS6821" t="str">
        <f>"Q"&amp;ROUNDUP(MONTH(Table1[[#This Row],[Order Date]])/3,0)</f>
        <v>Q4</v>
      </c>
      <c r="AT6821">
        <f>IF(Table1[[#This Row],[Sales]]=0,0,Table1[[#This Row],[Profit]]/Table1[[#This Row],[Sales]])</f>
        <v>-0.3</v>
      </c>
    </row>
    <row r="6822" spans="22:46" x14ac:dyDescent="0.3">
      <c r="V6822">
        <v>6821</v>
      </c>
      <c r="W6822" t="s">
        <v>9914</v>
      </c>
      <c r="X6822" s="1">
        <v>43097</v>
      </c>
      <c r="Y6822" s="1">
        <v>43101</v>
      </c>
      <c r="Z6822" t="s">
        <v>51</v>
      </c>
      <c r="AA6822" t="s">
        <v>6271</v>
      </c>
      <c r="AB6822" t="s">
        <v>6272</v>
      </c>
      <c r="AC6822" t="s">
        <v>41</v>
      </c>
      <c r="AD6822" t="s">
        <v>26</v>
      </c>
      <c r="AE6822" t="s">
        <v>1557</v>
      </c>
      <c r="AF6822" t="s">
        <v>233</v>
      </c>
      <c r="AG6822">
        <v>61604</v>
      </c>
      <c r="AH6822" t="s">
        <v>111</v>
      </c>
      <c r="AI6822" t="s">
        <v>808</v>
      </c>
      <c r="AJ6822" t="s">
        <v>31</v>
      </c>
      <c r="AK6822" t="s">
        <v>35</v>
      </c>
      <c r="AL6822" t="s">
        <v>809</v>
      </c>
      <c r="AM6822">
        <v>113.372</v>
      </c>
      <c r="AN6822">
        <v>2</v>
      </c>
      <c r="AO6822">
        <v>0.3</v>
      </c>
      <c r="AP6822">
        <v>-3.2391999999999999</v>
      </c>
      <c r="AQ6822">
        <f>YEAR(Table1[[#This Row],[Order Date]])</f>
        <v>2017</v>
      </c>
      <c r="AR6822" t="str">
        <f>TEXT(Table1[[#This Row],[Order Date]],"mmmm")</f>
        <v>December</v>
      </c>
      <c r="AS6822" t="str">
        <f>"Q"&amp;ROUNDUP(MONTH(Table1[[#This Row],[Order Date]])/3,0)</f>
        <v>Q4</v>
      </c>
      <c r="AT6822">
        <f>IF(Table1[[#This Row],[Sales]]=0,0,Table1[[#This Row],[Profit]]/Table1[[#This Row],[Sales]])</f>
        <v>-2.8571428571428571E-2</v>
      </c>
    </row>
    <row r="6823" spans="22:46" x14ac:dyDescent="0.3">
      <c r="V6823">
        <v>6822</v>
      </c>
      <c r="W6823" t="s">
        <v>9914</v>
      </c>
      <c r="X6823" s="1">
        <v>43097</v>
      </c>
      <c r="Y6823" s="1">
        <v>43101</v>
      </c>
      <c r="Z6823" t="s">
        <v>51</v>
      </c>
      <c r="AA6823" t="s">
        <v>6271</v>
      </c>
      <c r="AB6823" t="s">
        <v>6272</v>
      </c>
      <c r="AC6823" t="s">
        <v>41</v>
      </c>
      <c r="AD6823" t="s">
        <v>26</v>
      </c>
      <c r="AE6823" t="s">
        <v>1557</v>
      </c>
      <c r="AF6823" t="s">
        <v>233</v>
      </c>
      <c r="AG6823">
        <v>61604</v>
      </c>
      <c r="AH6823" t="s">
        <v>111</v>
      </c>
      <c r="AI6823" t="s">
        <v>1532</v>
      </c>
      <c r="AJ6823" t="s">
        <v>31</v>
      </c>
      <c r="AK6823" t="s">
        <v>67</v>
      </c>
      <c r="AL6823" t="s">
        <v>1533</v>
      </c>
      <c r="AM6823">
        <v>2.96</v>
      </c>
      <c r="AN6823">
        <v>2</v>
      </c>
      <c r="AO6823">
        <v>0.6</v>
      </c>
      <c r="AP6823">
        <v>-1.4059999999999999</v>
      </c>
      <c r="AQ6823">
        <f>YEAR(Table1[[#This Row],[Order Date]])</f>
        <v>2017</v>
      </c>
      <c r="AR6823" t="str">
        <f>TEXT(Table1[[#This Row],[Order Date]],"mmmm")</f>
        <v>December</v>
      </c>
      <c r="AS6823" t="str">
        <f>"Q"&amp;ROUNDUP(MONTH(Table1[[#This Row],[Order Date]])/3,0)</f>
        <v>Q4</v>
      </c>
      <c r="AT6823">
        <f>IF(Table1[[#This Row],[Sales]]=0,0,Table1[[#This Row],[Profit]]/Table1[[#This Row],[Sales]])</f>
        <v>-0.47499999999999998</v>
      </c>
    </row>
    <row r="6824" spans="22:46" x14ac:dyDescent="0.3">
      <c r="V6824">
        <v>6823</v>
      </c>
      <c r="W6824" t="s">
        <v>9915</v>
      </c>
      <c r="X6824" s="1">
        <v>43041</v>
      </c>
      <c r="Y6824" s="1">
        <v>42927</v>
      </c>
      <c r="Z6824" t="s">
        <v>51</v>
      </c>
      <c r="AA6824" t="s">
        <v>4470</v>
      </c>
      <c r="AB6824" t="s">
        <v>4471</v>
      </c>
      <c r="AC6824" t="s">
        <v>25</v>
      </c>
      <c r="AD6824" t="s">
        <v>26</v>
      </c>
      <c r="AE6824" t="s">
        <v>42</v>
      </c>
      <c r="AF6824" t="s">
        <v>43</v>
      </c>
      <c r="AG6824">
        <v>90036</v>
      </c>
      <c r="AH6824" t="s">
        <v>44</v>
      </c>
      <c r="AI6824" t="s">
        <v>3234</v>
      </c>
      <c r="AJ6824" t="s">
        <v>46</v>
      </c>
      <c r="AK6824" t="s">
        <v>80</v>
      </c>
      <c r="AL6824" t="s">
        <v>3235</v>
      </c>
      <c r="AM6824">
        <v>168.1</v>
      </c>
      <c r="AN6824">
        <v>5</v>
      </c>
      <c r="AO6824">
        <v>0</v>
      </c>
      <c r="AP6824">
        <v>43.706000000000003</v>
      </c>
      <c r="AQ6824">
        <f>YEAR(Table1[[#This Row],[Order Date]])</f>
        <v>2017</v>
      </c>
      <c r="AR6824" t="str">
        <f>TEXT(Table1[[#This Row],[Order Date]],"mmmm")</f>
        <v>November</v>
      </c>
      <c r="AS6824" t="str">
        <f>"Q"&amp;ROUNDUP(MONTH(Table1[[#This Row],[Order Date]])/3,0)</f>
        <v>Q4</v>
      </c>
      <c r="AT6824">
        <f>IF(Table1[[#This Row],[Sales]]=0,0,Table1[[#This Row],[Profit]]/Table1[[#This Row],[Sales]])</f>
        <v>0.26</v>
      </c>
    </row>
    <row r="6825" spans="22:46" x14ac:dyDescent="0.3">
      <c r="V6825">
        <v>6824</v>
      </c>
      <c r="W6825" t="s">
        <v>9916</v>
      </c>
      <c r="X6825" s="1">
        <v>42210</v>
      </c>
      <c r="Y6825" t="s">
        <v>3572</v>
      </c>
      <c r="Z6825" t="s">
        <v>51</v>
      </c>
      <c r="AA6825" t="s">
        <v>4281</v>
      </c>
      <c r="AB6825" t="s">
        <v>4282</v>
      </c>
      <c r="AC6825" t="s">
        <v>41</v>
      </c>
      <c r="AD6825" t="s">
        <v>26</v>
      </c>
      <c r="AE6825" t="s">
        <v>2050</v>
      </c>
      <c r="AF6825" t="s">
        <v>404</v>
      </c>
      <c r="AG6825">
        <v>36116</v>
      </c>
      <c r="AH6825" t="s">
        <v>29</v>
      </c>
      <c r="AI6825" t="s">
        <v>2034</v>
      </c>
      <c r="AJ6825" t="s">
        <v>46</v>
      </c>
      <c r="AK6825" t="s">
        <v>190</v>
      </c>
      <c r="AL6825" t="s">
        <v>2035</v>
      </c>
      <c r="AM6825">
        <v>98.46</v>
      </c>
      <c r="AN6825">
        <v>9</v>
      </c>
      <c r="AO6825">
        <v>0</v>
      </c>
      <c r="AP6825">
        <v>49.23</v>
      </c>
      <c r="AQ6825">
        <f>YEAR(Table1[[#This Row],[Order Date]])</f>
        <v>2015</v>
      </c>
      <c r="AR6825" t="str">
        <f>TEXT(Table1[[#This Row],[Order Date]],"mmmm")</f>
        <v>July</v>
      </c>
      <c r="AS6825" t="str">
        <f>"Q"&amp;ROUNDUP(MONTH(Table1[[#This Row],[Order Date]])/3,0)</f>
        <v>Q3</v>
      </c>
      <c r="AT6825">
        <f>IF(Table1[[#This Row],[Sales]]=0,0,Table1[[#This Row],[Profit]]/Table1[[#This Row],[Sales]])</f>
        <v>0.5</v>
      </c>
    </row>
    <row r="6826" spans="22:46" x14ac:dyDescent="0.3">
      <c r="V6826">
        <v>6825</v>
      </c>
      <c r="W6826" t="s">
        <v>9916</v>
      </c>
      <c r="X6826" s="1">
        <v>42210</v>
      </c>
      <c r="Y6826" t="s">
        <v>3572</v>
      </c>
      <c r="Z6826" t="s">
        <v>51</v>
      </c>
      <c r="AA6826" t="s">
        <v>4281</v>
      </c>
      <c r="AB6826" t="s">
        <v>4282</v>
      </c>
      <c r="AC6826" t="s">
        <v>41</v>
      </c>
      <c r="AD6826" t="s">
        <v>26</v>
      </c>
      <c r="AE6826" t="s">
        <v>2050</v>
      </c>
      <c r="AF6826" t="s">
        <v>404</v>
      </c>
      <c r="AG6826">
        <v>36116</v>
      </c>
      <c r="AH6826" t="s">
        <v>29</v>
      </c>
      <c r="AI6826" t="s">
        <v>1615</v>
      </c>
      <c r="AJ6826" t="s">
        <v>31</v>
      </c>
      <c r="AK6826" t="s">
        <v>57</v>
      </c>
      <c r="AL6826" t="s">
        <v>1616</v>
      </c>
      <c r="AM6826">
        <v>358.58</v>
      </c>
      <c r="AN6826">
        <v>2</v>
      </c>
      <c r="AO6826">
        <v>0</v>
      </c>
      <c r="AP6826">
        <v>39.443800000000003</v>
      </c>
      <c r="AQ6826">
        <f>YEAR(Table1[[#This Row],[Order Date]])</f>
        <v>2015</v>
      </c>
      <c r="AR6826" t="str">
        <f>TEXT(Table1[[#This Row],[Order Date]],"mmmm")</f>
        <v>July</v>
      </c>
      <c r="AS6826" t="str">
        <f>"Q"&amp;ROUNDUP(MONTH(Table1[[#This Row],[Order Date]])/3,0)</f>
        <v>Q3</v>
      </c>
      <c r="AT6826">
        <f>IF(Table1[[#This Row],[Sales]]=0,0,Table1[[#This Row],[Profit]]/Table1[[#This Row],[Sales]])</f>
        <v>0.11000000000000001</v>
      </c>
    </row>
    <row r="6827" spans="22:46" x14ac:dyDescent="0.3">
      <c r="V6827">
        <v>6826</v>
      </c>
      <c r="W6827" t="s">
        <v>9917</v>
      </c>
      <c r="X6827" s="1">
        <v>42645</v>
      </c>
      <c r="Y6827" s="1">
        <v>42623</v>
      </c>
      <c r="Z6827" t="s">
        <v>51</v>
      </c>
      <c r="AA6827" t="s">
        <v>5559</v>
      </c>
      <c r="AB6827" t="s">
        <v>5560</v>
      </c>
      <c r="AC6827" t="s">
        <v>41</v>
      </c>
      <c r="AD6827" t="s">
        <v>26</v>
      </c>
      <c r="AE6827" t="s">
        <v>4801</v>
      </c>
      <c r="AF6827" t="s">
        <v>287</v>
      </c>
      <c r="AG6827">
        <v>47905</v>
      </c>
      <c r="AH6827" t="s">
        <v>111</v>
      </c>
      <c r="AI6827" t="s">
        <v>3177</v>
      </c>
      <c r="AJ6827" t="s">
        <v>46</v>
      </c>
      <c r="AK6827" t="s">
        <v>60</v>
      </c>
      <c r="AL6827" t="s">
        <v>3178</v>
      </c>
      <c r="AM6827">
        <v>32.479999999999997</v>
      </c>
      <c r="AN6827">
        <v>2</v>
      </c>
      <c r="AO6827">
        <v>0</v>
      </c>
      <c r="AP6827">
        <v>4.8719999999999999</v>
      </c>
      <c r="AQ6827">
        <f>YEAR(Table1[[#This Row],[Order Date]])</f>
        <v>2016</v>
      </c>
      <c r="AR6827" t="str">
        <f>TEXT(Table1[[#This Row],[Order Date]],"mmmm")</f>
        <v>October</v>
      </c>
      <c r="AS6827" t="str">
        <f>"Q"&amp;ROUNDUP(MONTH(Table1[[#This Row],[Order Date]])/3,0)</f>
        <v>Q4</v>
      </c>
      <c r="AT6827">
        <f>IF(Table1[[#This Row],[Sales]]=0,0,Table1[[#This Row],[Profit]]/Table1[[#This Row],[Sales]])</f>
        <v>0.15000000000000002</v>
      </c>
    </row>
    <row r="6828" spans="22:46" x14ac:dyDescent="0.3">
      <c r="V6828">
        <v>6827</v>
      </c>
      <c r="W6828" t="s">
        <v>9917</v>
      </c>
      <c r="X6828" s="1">
        <v>42645</v>
      </c>
      <c r="Y6828" s="1">
        <v>42623</v>
      </c>
      <c r="Z6828" t="s">
        <v>51</v>
      </c>
      <c r="AA6828" t="s">
        <v>5559</v>
      </c>
      <c r="AB6828" t="s">
        <v>5560</v>
      </c>
      <c r="AC6828" t="s">
        <v>41</v>
      </c>
      <c r="AD6828" t="s">
        <v>26</v>
      </c>
      <c r="AE6828" t="s">
        <v>4801</v>
      </c>
      <c r="AF6828" t="s">
        <v>287</v>
      </c>
      <c r="AG6828">
        <v>47905</v>
      </c>
      <c r="AH6828" t="s">
        <v>111</v>
      </c>
      <c r="AI6828" t="s">
        <v>6394</v>
      </c>
      <c r="AJ6828" t="s">
        <v>73</v>
      </c>
      <c r="AK6828" t="s">
        <v>1363</v>
      </c>
      <c r="AL6828" t="s">
        <v>6395</v>
      </c>
      <c r="AM6828">
        <v>17499.95</v>
      </c>
      <c r="AN6828">
        <v>5</v>
      </c>
      <c r="AO6828">
        <v>0</v>
      </c>
      <c r="AP6828">
        <v>8399.9760000000006</v>
      </c>
      <c r="AQ6828">
        <f>YEAR(Table1[[#This Row],[Order Date]])</f>
        <v>2016</v>
      </c>
      <c r="AR6828" t="str">
        <f>TEXT(Table1[[#This Row],[Order Date]],"mmmm")</f>
        <v>October</v>
      </c>
      <c r="AS6828" t="str">
        <f>"Q"&amp;ROUNDUP(MONTH(Table1[[#This Row],[Order Date]])/3,0)</f>
        <v>Q4</v>
      </c>
      <c r="AT6828">
        <f>IF(Table1[[#This Row],[Sales]]=0,0,Table1[[#This Row],[Profit]]/Table1[[#This Row],[Sales]])</f>
        <v>0.48000000000000004</v>
      </c>
    </row>
    <row r="6829" spans="22:46" x14ac:dyDescent="0.3">
      <c r="V6829">
        <v>6828</v>
      </c>
      <c r="W6829" t="s">
        <v>9917</v>
      </c>
      <c r="X6829" s="1">
        <v>42645</v>
      </c>
      <c r="Y6829" s="1">
        <v>42623</v>
      </c>
      <c r="Z6829" t="s">
        <v>51</v>
      </c>
      <c r="AA6829" t="s">
        <v>5559</v>
      </c>
      <c r="AB6829" t="s">
        <v>5560</v>
      </c>
      <c r="AC6829" t="s">
        <v>41</v>
      </c>
      <c r="AD6829" t="s">
        <v>26</v>
      </c>
      <c r="AE6829" t="s">
        <v>4801</v>
      </c>
      <c r="AF6829" t="s">
        <v>287</v>
      </c>
      <c r="AG6829">
        <v>47905</v>
      </c>
      <c r="AH6829" t="s">
        <v>111</v>
      </c>
      <c r="AI6829" t="s">
        <v>7061</v>
      </c>
      <c r="AJ6829" t="s">
        <v>46</v>
      </c>
      <c r="AK6829" t="s">
        <v>77</v>
      </c>
      <c r="AL6829" t="s">
        <v>7062</v>
      </c>
      <c r="AM6829">
        <v>735.98</v>
      </c>
      <c r="AN6829">
        <v>2</v>
      </c>
      <c r="AO6829">
        <v>0</v>
      </c>
      <c r="AP6829">
        <v>331.19099999999997</v>
      </c>
      <c r="AQ6829">
        <f>YEAR(Table1[[#This Row],[Order Date]])</f>
        <v>2016</v>
      </c>
      <c r="AR6829" t="str">
        <f>TEXT(Table1[[#This Row],[Order Date]],"mmmm")</f>
        <v>October</v>
      </c>
      <c r="AS6829" t="str">
        <f>"Q"&amp;ROUNDUP(MONTH(Table1[[#This Row],[Order Date]])/3,0)</f>
        <v>Q4</v>
      </c>
      <c r="AT6829">
        <f>IF(Table1[[#This Row],[Sales]]=0,0,Table1[[#This Row],[Profit]]/Table1[[#This Row],[Sales]])</f>
        <v>0.44999999999999996</v>
      </c>
    </row>
    <row r="6830" spans="22:46" x14ac:dyDescent="0.3">
      <c r="V6830">
        <v>6829</v>
      </c>
      <c r="W6830" t="s">
        <v>9917</v>
      </c>
      <c r="X6830" s="1">
        <v>42645</v>
      </c>
      <c r="Y6830" s="1">
        <v>42623</v>
      </c>
      <c r="Z6830" t="s">
        <v>51</v>
      </c>
      <c r="AA6830" t="s">
        <v>5559</v>
      </c>
      <c r="AB6830" t="s">
        <v>5560</v>
      </c>
      <c r="AC6830" t="s">
        <v>41</v>
      </c>
      <c r="AD6830" t="s">
        <v>26</v>
      </c>
      <c r="AE6830" t="s">
        <v>4801</v>
      </c>
      <c r="AF6830" t="s">
        <v>287</v>
      </c>
      <c r="AG6830">
        <v>47905</v>
      </c>
      <c r="AH6830" t="s">
        <v>111</v>
      </c>
      <c r="AI6830" t="s">
        <v>3064</v>
      </c>
      <c r="AJ6830" t="s">
        <v>46</v>
      </c>
      <c r="AK6830" t="s">
        <v>77</v>
      </c>
      <c r="AL6830" t="s">
        <v>3065</v>
      </c>
      <c r="AM6830">
        <v>34.369999999999997</v>
      </c>
      <c r="AN6830">
        <v>7</v>
      </c>
      <c r="AO6830">
        <v>0</v>
      </c>
      <c r="AP6830">
        <v>16.8413</v>
      </c>
      <c r="AQ6830">
        <f>YEAR(Table1[[#This Row],[Order Date]])</f>
        <v>2016</v>
      </c>
      <c r="AR6830" t="str">
        <f>TEXT(Table1[[#This Row],[Order Date]],"mmmm")</f>
        <v>October</v>
      </c>
      <c r="AS6830" t="str">
        <f>"Q"&amp;ROUNDUP(MONTH(Table1[[#This Row],[Order Date]])/3,0)</f>
        <v>Q4</v>
      </c>
      <c r="AT6830">
        <f>IF(Table1[[#This Row],[Sales]]=0,0,Table1[[#This Row],[Profit]]/Table1[[#This Row],[Sales]])</f>
        <v>0.49000000000000005</v>
      </c>
    </row>
    <row r="6831" spans="22:46" x14ac:dyDescent="0.3">
      <c r="V6831">
        <v>6830</v>
      </c>
      <c r="W6831" t="s">
        <v>9917</v>
      </c>
      <c r="X6831" s="1">
        <v>42645</v>
      </c>
      <c r="Y6831" s="1">
        <v>42623</v>
      </c>
      <c r="Z6831" t="s">
        <v>51</v>
      </c>
      <c r="AA6831" t="s">
        <v>5559</v>
      </c>
      <c r="AB6831" t="s">
        <v>5560</v>
      </c>
      <c r="AC6831" t="s">
        <v>41</v>
      </c>
      <c r="AD6831" t="s">
        <v>26</v>
      </c>
      <c r="AE6831" t="s">
        <v>4801</v>
      </c>
      <c r="AF6831" t="s">
        <v>287</v>
      </c>
      <c r="AG6831">
        <v>47905</v>
      </c>
      <c r="AH6831" t="s">
        <v>111</v>
      </c>
      <c r="AI6831" t="s">
        <v>987</v>
      </c>
      <c r="AJ6831" t="s">
        <v>46</v>
      </c>
      <c r="AK6831" t="s">
        <v>70</v>
      </c>
      <c r="AL6831" t="s">
        <v>988</v>
      </c>
      <c r="AM6831">
        <v>33.96</v>
      </c>
      <c r="AN6831">
        <v>2</v>
      </c>
      <c r="AO6831">
        <v>0</v>
      </c>
      <c r="AP6831">
        <v>9.5088000000000008</v>
      </c>
      <c r="AQ6831">
        <f>YEAR(Table1[[#This Row],[Order Date]])</f>
        <v>2016</v>
      </c>
      <c r="AR6831" t="str">
        <f>TEXT(Table1[[#This Row],[Order Date]],"mmmm")</f>
        <v>October</v>
      </c>
      <c r="AS6831" t="str">
        <f>"Q"&amp;ROUNDUP(MONTH(Table1[[#This Row],[Order Date]])/3,0)</f>
        <v>Q4</v>
      </c>
      <c r="AT6831">
        <f>IF(Table1[[#This Row],[Sales]]=0,0,Table1[[#This Row],[Profit]]/Table1[[#This Row],[Sales]])</f>
        <v>0.28000000000000003</v>
      </c>
    </row>
    <row r="6832" spans="22:46" x14ac:dyDescent="0.3">
      <c r="V6832">
        <v>6831</v>
      </c>
      <c r="W6832" t="s">
        <v>9918</v>
      </c>
      <c r="X6832" s="1">
        <v>42728</v>
      </c>
      <c r="Y6832" t="s">
        <v>6701</v>
      </c>
      <c r="Z6832" t="s">
        <v>22</v>
      </c>
      <c r="AA6832" t="s">
        <v>4373</v>
      </c>
      <c r="AB6832" t="s">
        <v>4374</v>
      </c>
      <c r="AC6832" t="s">
        <v>41</v>
      </c>
      <c r="AD6832" t="s">
        <v>26</v>
      </c>
      <c r="AE6832" t="s">
        <v>300</v>
      </c>
      <c r="AF6832" t="s">
        <v>301</v>
      </c>
      <c r="AG6832">
        <v>10009</v>
      </c>
      <c r="AH6832" t="s">
        <v>160</v>
      </c>
      <c r="AI6832" t="s">
        <v>4339</v>
      </c>
      <c r="AJ6832" t="s">
        <v>73</v>
      </c>
      <c r="AK6832" t="s">
        <v>74</v>
      </c>
      <c r="AL6832" t="s">
        <v>4340</v>
      </c>
      <c r="AM6832">
        <v>197.97</v>
      </c>
      <c r="AN6832">
        <v>3</v>
      </c>
      <c r="AO6832">
        <v>0</v>
      </c>
      <c r="AP6832">
        <v>53.451900000000002</v>
      </c>
      <c r="AQ6832">
        <f>YEAR(Table1[[#This Row],[Order Date]])</f>
        <v>2016</v>
      </c>
      <c r="AR6832" t="str">
        <f>TEXT(Table1[[#This Row],[Order Date]],"mmmm")</f>
        <v>December</v>
      </c>
      <c r="AS6832" t="str">
        <f>"Q"&amp;ROUNDUP(MONTH(Table1[[#This Row],[Order Date]])/3,0)</f>
        <v>Q4</v>
      </c>
      <c r="AT6832">
        <f>IF(Table1[[#This Row],[Sales]]=0,0,Table1[[#This Row],[Profit]]/Table1[[#This Row],[Sales]])</f>
        <v>0.27</v>
      </c>
    </row>
    <row r="6833" spans="22:46" x14ac:dyDescent="0.3">
      <c r="V6833">
        <v>6832</v>
      </c>
      <c r="W6833" t="s">
        <v>9919</v>
      </c>
      <c r="X6833" s="1">
        <v>42937</v>
      </c>
      <c r="Y6833" t="s">
        <v>7965</v>
      </c>
      <c r="Z6833" t="s">
        <v>51</v>
      </c>
      <c r="AA6833" t="s">
        <v>8514</v>
      </c>
      <c r="AB6833" t="s">
        <v>8515</v>
      </c>
      <c r="AC6833" t="s">
        <v>25</v>
      </c>
      <c r="AD6833" t="s">
        <v>26</v>
      </c>
      <c r="AE6833" t="s">
        <v>300</v>
      </c>
      <c r="AF6833" t="s">
        <v>301</v>
      </c>
      <c r="AG6833">
        <v>10024</v>
      </c>
      <c r="AH6833" t="s">
        <v>160</v>
      </c>
      <c r="AI6833" t="s">
        <v>5917</v>
      </c>
      <c r="AJ6833" t="s">
        <v>46</v>
      </c>
      <c r="AK6833" t="s">
        <v>80</v>
      </c>
      <c r="AL6833" t="s">
        <v>5918</v>
      </c>
      <c r="AM6833">
        <v>17.48</v>
      </c>
      <c r="AN6833">
        <v>4</v>
      </c>
      <c r="AO6833">
        <v>0</v>
      </c>
      <c r="AP6833">
        <v>4.5448000000000004</v>
      </c>
      <c r="AQ6833">
        <f>YEAR(Table1[[#This Row],[Order Date]])</f>
        <v>2017</v>
      </c>
      <c r="AR6833" t="str">
        <f>TEXT(Table1[[#This Row],[Order Date]],"mmmm")</f>
        <v>July</v>
      </c>
      <c r="AS6833" t="str">
        <f>"Q"&amp;ROUNDUP(MONTH(Table1[[#This Row],[Order Date]])/3,0)</f>
        <v>Q3</v>
      </c>
      <c r="AT6833">
        <f>IF(Table1[[#This Row],[Sales]]=0,0,Table1[[#This Row],[Profit]]/Table1[[#This Row],[Sales]])</f>
        <v>0.26</v>
      </c>
    </row>
    <row r="6834" spans="22:46" x14ac:dyDescent="0.3">
      <c r="V6834">
        <v>6833</v>
      </c>
      <c r="W6834" t="s">
        <v>9920</v>
      </c>
      <c r="X6834" s="1">
        <v>42287</v>
      </c>
      <c r="Y6834" t="s">
        <v>2966</v>
      </c>
      <c r="Z6834" t="s">
        <v>51</v>
      </c>
      <c r="AA6834" t="s">
        <v>2569</v>
      </c>
      <c r="AB6834" t="s">
        <v>2570</v>
      </c>
      <c r="AC6834" t="s">
        <v>25</v>
      </c>
      <c r="AD6834" t="s">
        <v>26</v>
      </c>
      <c r="AE6834" t="s">
        <v>342</v>
      </c>
      <c r="AF6834" t="s">
        <v>233</v>
      </c>
      <c r="AG6834">
        <v>60610</v>
      </c>
      <c r="AH6834" t="s">
        <v>111</v>
      </c>
      <c r="AI6834" t="s">
        <v>6508</v>
      </c>
      <c r="AJ6834" t="s">
        <v>46</v>
      </c>
      <c r="AK6834" t="s">
        <v>70</v>
      </c>
      <c r="AL6834" t="s">
        <v>6509</v>
      </c>
      <c r="AM6834">
        <v>8.016</v>
      </c>
      <c r="AN6834">
        <v>3</v>
      </c>
      <c r="AO6834">
        <v>0.2</v>
      </c>
      <c r="AP6834">
        <v>1.002</v>
      </c>
      <c r="AQ6834">
        <f>YEAR(Table1[[#This Row],[Order Date]])</f>
        <v>2015</v>
      </c>
      <c r="AR6834" t="str">
        <f>TEXT(Table1[[#This Row],[Order Date]],"mmmm")</f>
        <v>October</v>
      </c>
      <c r="AS6834" t="str">
        <f>"Q"&amp;ROUNDUP(MONTH(Table1[[#This Row],[Order Date]])/3,0)</f>
        <v>Q4</v>
      </c>
      <c r="AT6834">
        <f>IF(Table1[[#This Row],[Sales]]=0,0,Table1[[#This Row],[Profit]]/Table1[[#This Row],[Sales]])</f>
        <v>0.125</v>
      </c>
    </row>
    <row r="6835" spans="22:46" x14ac:dyDescent="0.3">
      <c r="V6835">
        <v>6834</v>
      </c>
      <c r="W6835" t="s">
        <v>9921</v>
      </c>
      <c r="X6835" s="1">
        <v>42621</v>
      </c>
      <c r="Y6835" s="1">
        <v>42591</v>
      </c>
      <c r="Z6835" t="s">
        <v>1450</v>
      </c>
      <c r="AA6835" t="s">
        <v>2871</v>
      </c>
      <c r="AB6835" t="s">
        <v>2872</v>
      </c>
      <c r="AC6835" t="s">
        <v>25</v>
      </c>
      <c r="AD6835" t="s">
        <v>26</v>
      </c>
      <c r="AE6835" t="s">
        <v>2873</v>
      </c>
      <c r="AF6835" t="s">
        <v>43</v>
      </c>
      <c r="AG6835">
        <v>92704</v>
      </c>
      <c r="AH6835" t="s">
        <v>44</v>
      </c>
      <c r="AI6835" t="s">
        <v>4252</v>
      </c>
      <c r="AJ6835" t="s">
        <v>31</v>
      </c>
      <c r="AK6835" t="s">
        <v>57</v>
      </c>
      <c r="AL6835" t="s">
        <v>4253</v>
      </c>
      <c r="AM6835">
        <v>146.04</v>
      </c>
      <c r="AN6835">
        <v>1</v>
      </c>
      <c r="AO6835">
        <v>0.2</v>
      </c>
      <c r="AP6835">
        <v>-12.778499999999999</v>
      </c>
      <c r="AQ6835">
        <f>YEAR(Table1[[#This Row],[Order Date]])</f>
        <v>2016</v>
      </c>
      <c r="AR6835" t="str">
        <f>TEXT(Table1[[#This Row],[Order Date]],"mmmm")</f>
        <v>September</v>
      </c>
      <c r="AS6835" t="str">
        <f>"Q"&amp;ROUNDUP(MONTH(Table1[[#This Row],[Order Date]])/3,0)</f>
        <v>Q3</v>
      </c>
      <c r="AT6835">
        <f>IF(Table1[[#This Row],[Sales]]=0,0,Table1[[#This Row],[Profit]]/Table1[[#This Row],[Sales]])</f>
        <v>-8.7499999999999994E-2</v>
      </c>
    </row>
    <row r="6836" spans="22:46" x14ac:dyDescent="0.3">
      <c r="V6836">
        <v>6835</v>
      </c>
      <c r="W6836" t="s">
        <v>9922</v>
      </c>
      <c r="X6836" s="1">
        <v>42694</v>
      </c>
      <c r="Y6836" t="s">
        <v>728</v>
      </c>
      <c r="Z6836" t="s">
        <v>51</v>
      </c>
      <c r="AA6836" t="s">
        <v>5957</v>
      </c>
      <c r="AB6836" t="s">
        <v>5958</v>
      </c>
      <c r="AC6836" t="s">
        <v>41</v>
      </c>
      <c r="AD6836" t="s">
        <v>26</v>
      </c>
      <c r="AE6836" t="s">
        <v>9923</v>
      </c>
      <c r="AF6836" t="s">
        <v>43</v>
      </c>
      <c r="AG6836">
        <v>90640</v>
      </c>
      <c r="AH6836" t="s">
        <v>44</v>
      </c>
      <c r="AI6836" t="s">
        <v>9508</v>
      </c>
      <c r="AJ6836" t="s">
        <v>73</v>
      </c>
      <c r="AK6836" t="s">
        <v>176</v>
      </c>
      <c r="AL6836" t="s">
        <v>9509</v>
      </c>
      <c r="AM6836">
        <v>27.88</v>
      </c>
      <c r="AN6836">
        <v>2</v>
      </c>
      <c r="AO6836">
        <v>0</v>
      </c>
      <c r="AP6836">
        <v>3.9032</v>
      </c>
      <c r="AQ6836">
        <f>YEAR(Table1[[#This Row],[Order Date]])</f>
        <v>2016</v>
      </c>
      <c r="AR6836" t="str">
        <f>TEXT(Table1[[#This Row],[Order Date]],"mmmm")</f>
        <v>November</v>
      </c>
      <c r="AS6836" t="str">
        <f>"Q"&amp;ROUNDUP(MONTH(Table1[[#This Row],[Order Date]])/3,0)</f>
        <v>Q4</v>
      </c>
      <c r="AT6836">
        <f>IF(Table1[[#This Row],[Sales]]=0,0,Table1[[#This Row],[Profit]]/Table1[[#This Row],[Sales]])</f>
        <v>0.14000000000000001</v>
      </c>
    </row>
    <row r="6837" spans="22:46" x14ac:dyDescent="0.3">
      <c r="V6837">
        <v>6836</v>
      </c>
      <c r="W6837" t="s">
        <v>9924</v>
      </c>
      <c r="X6837" s="1">
        <v>43023</v>
      </c>
      <c r="Y6837" t="s">
        <v>1770</v>
      </c>
      <c r="Z6837" t="s">
        <v>51</v>
      </c>
      <c r="AA6837" t="s">
        <v>3681</v>
      </c>
      <c r="AB6837" t="s">
        <v>3682</v>
      </c>
      <c r="AC6837" t="s">
        <v>41</v>
      </c>
      <c r="AD6837" t="s">
        <v>26</v>
      </c>
      <c r="AE6837" t="s">
        <v>6043</v>
      </c>
      <c r="AF6837" t="s">
        <v>43</v>
      </c>
      <c r="AG6837">
        <v>91360</v>
      </c>
      <c r="AH6837" t="s">
        <v>44</v>
      </c>
      <c r="AI6837" t="s">
        <v>2544</v>
      </c>
      <c r="AJ6837" t="s">
        <v>46</v>
      </c>
      <c r="AK6837" t="s">
        <v>47</v>
      </c>
      <c r="AL6837" t="s">
        <v>2545</v>
      </c>
      <c r="AM6837">
        <v>152.65</v>
      </c>
      <c r="AN6837">
        <v>5</v>
      </c>
      <c r="AO6837">
        <v>0</v>
      </c>
      <c r="AP6837">
        <v>70.218999999999994</v>
      </c>
      <c r="AQ6837">
        <f>YEAR(Table1[[#This Row],[Order Date]])</f>
        <v>2017</v>
      </c>
      <c r="AR6837" t="str">
        <f>TEXT(Table1[[#This Row],[Order Date]],"mmmm")</f>
        <v>October</v>
      </c>
      <c r="AS6837" t="str">
        <f>"Q"&amp;ROUNDUP(MONTH(Table1[[#This Row],[Order Date]])/3,0)</f>
        <v>Q4</v>
      </c>
      <c r="AT6837">
        <f>IF(Table1[[#This Row],[Sales]]=0,0,Table1[[#This Row],[Profit]]/Table1[[#This Row],[Sales]])</f>
        <v>0.45999999999999996</v>
      </c>
    </row>
    <row r="6838" spans="22:46" x14ac:dyDescent="0.3">
      <c r="V6838">
        <v>6837</v>
      </c>
      <c r="W6838" t="s">
        <v>9924</v>
      </c>
      <c r="X6838" s="1">
        <v>43023</v>
      </c>
      <c r="Y6838" t="s">
        <v>1770</v>
      </c>
      <c r="Z6838" t="s">
        <v>51</v>
      </c>
      <c r="AA6838" t="s">
        <v>3681</v>
      </c>
      <c r="AB6838" t="s">
        <v>3682</v>
      </c>
      <c r="AC6838" t="s">
        <v>41</v>
      </c>
      <c r="AD6838" t="s">
        <v>26</v>
      </c>
      <c r="AE6838" t="s">
        <v>6043</v>
      </c>
      <c r="AF6838" t="s">
        <v>43</v>
      </c>
      <c r="AG6838">
        <v>91360</v>
      </c>
      <c r="AH6838" t="s">
        <v>44</v>
      </c>
      <c r="AI6838" t="s">
        <v>983</v>
      </c>
      <c r="AJ6838" t="s">
        <v>31</v>
      </c>
      <c r="AK6838" t="s">
        <v>67</v>
      </c>
      <c r="AL6838" t="s">
        <v>984</v>
      </c>
      <c r="AM6838">
        <v>22.72</v>
      </c>
      <c r="AN6838">
        <v>1</v>
      </c>
      <c r="AO6838">
        <v>0</v>
      </c>
      <c r="AP6838">
        <v>9.3152000000000008</v>
      </c>
      <c r="AQ6838">
        <f>YEAR(Table1[[#This Row],[Order Date]])</f>
        <v>2017</v>
      </c>
      <c r="AR6838" t="str">
        <f>TEXT(Table1[[#This Row],[Order Date]],"mmmm")</f>
        <v>October</v>
      </c>
      <c r="AS6838" t="str">
        <f>"Q"&amp;ROUNDUP(MONTH(Table1[[#This Row],[Order Date]])/3,0)</f>
        <v>Q4</v>
      </c>
      <c r="AT6838">
        <f>IF(Table1[[#This Row],[Sales]]=0,0,Table1[[#This Row],[Profit]]/Table1[[#This Row],[Sales]])</f>
        <v>0.41000000000000003</v>
      </c>
    </row>
    <row r="6839" spans="22:46" x14ac:dyDescent="0.3">
      <c r="V6839">
        <v>6838</v>
      </c>
      <c r="W6839" t="s">
        <v>9925</v>
      </c>
      <c r="X6839" s="1">
        <v>42191</v>
      </c>
      <c r="Y6839" s="1">
        <v>42345</v>
      </c>
      <c r="Z6839" t="s">
        <v>51</v>
      </c>
      <c r="AA6839" t="s">
        <v>5176</v>
      </c>
      <c r="AB6839" t="s">
        <v>5177</v>
      </c>
      <c r="AC6839" t="s">
        <v>41</v>
      </c>
      <c r="AD6839" t="s">
        <v>26</v>
      </c>
      <c r="AE6839" t="s">
        <v>4432</v>
      </c>
      <c r="AF6839" t="s">
        <v>892</v>
      </c>
      <c r="AG6839">
        <v>8360</v>
      </c>
      <c r="AH6839" t="s">
        <v>160</v>
      </c>
      <c r="AI6839" t="s">
        <v>1440</v>
      </c>
      <c r="AJ6839" t="s">
        <v>46</v>
      </c>
      <c r="AK6839" t="s">
        <v>70</v>
      </c>
      <c r="AL6839" t="s">
        <v>1441</v>
      </c>
      <c r="AM6839">
        <v>11.12</v>
      </c>
      <c r="AN6839">
        <v>4</v>
      </c>
      <c r="AO6839">
        <v>0</v>
      </c>
      <c r="AP6839">
        <v>2.8912</v>
      </c>
      <c r="AQ6839">
        <f>YEAR(Table1[[#This Row],[Order Date]])</f>
        <v>2015</v>
      </c>
      <c r="AR6839" t="str">
        <f>TEXT(Table1[[#This Row],[Order Date]],"mmmm")</f>
        <v>July</v>
      </c>
      <c r="AS6839" t="str">
        <f>"Q"&amp;ROUNDUP(MONTH(Table1[[#This Row],[Order Date]])/3,0)</f>
        <v>Q3</v>
      </c>
      <c r="AT6839">
        <f>IF(Table1[[#This Row],[Sales]]=0,0,Table1[[#This Row],[Profit]]/Table1[[#This Row],[Sales]])</f>
        <v>0.26</v>
      </c>
    </row>
    <row r="6840" spans="22:46" x14ac:dyDescent="0.3">
      <c r="V6840">
        <v>6839</v>
      </c>
      <c r="W6840" t="s">
        <v>9926</v>
      </c>
      <c r="X6840" s="1">
        <v>42771</v>
      </c>
      <c r="Y6840" s="1">
        <v>42980</v>
      </c>
      <c r="Z6840" t="s">
        <v>51</v>
      </c>
      <c r="AA6840" t="s">
        <v>7464</v>
      </c>
      <c r="AB6840" t="s">
        <v>7465</v>
      </c>
      <c r="AC6840" t="s">
        <v>41</v>
      </c>
      <c r="AD6840" t="s">
        <v>26</v>
      </c>
      <c r="AE6840" t="s">
        <v>3243</v>
      </c>
      <c r="AF6840" t="s">
        <v>43</v>
      </c>
      <c r="AG6840">
        <v>90503</v>
      </c>
      <c r="AH6840" t="s">
        <v>44</v>
      </c>
      <c r="AI6840" t="s">
        <v>9009</v>
      </c>
      <c r="AJ6840" t="s">
        <v>46</v>
      </c>
      <c r="AK6840" t="s">
        <v>80</v>
      </c>
      <c r="AL6840" t="s">
        <v>9010</v>
      </c>
      <c r="AM6840">
        <v>1640.7</v>
      </c>
      <c r="AN6840">
        <v>5</v>
      </c>
      <c r="AO6840">
        <v>0</v>
      </c>
      <c r="AP6840">
        <v>459.39600000000002</v>
      </c>
      <c r="AQ6840">
        <f>YEAR(Table1[[#This Row],[Order Date]])</f>
        <v>2017</v>
      </c>
      <c r="AR6840" t="str">
        <f>TEXT(Table1[[#This Row],[Order Date]],"mmmm")</f>
        <v>February</v>
      </c>
      <c r="AS6840" t="str">
        <f>"Q"&amp;ROUNDUP(MONTH(Table1[[#This Row],[Order Date]])/3,0)</f>
        <v>Q1</v>
      </c>
      <c r="AT6840">
        <f>IF(Table1[[#This Row],[Sales]]=0,0,Table1[[#This Row],[Profit]]/Table1[[#This Row],[Sales]])</f>
        <v>0.28000000000000003</v>
      </c>
    </row>
    <row r="6841" spans="22:46" x14ac:dyDescent="0.3">
      <c r="V6841">
        <v>6840</v>
      </c>
      <c r="W6841" t="s">
        <v>9926</v>
      </c>
      <c r="X6841" s="1">
        <v>42771</v>
      </c>
      <c r="Y6841" s="1">
        <v>42980</v>
      </c>
      <c r="Z6841" t="s">
        <v>51</v>
      </c>
      <c r="AA6841" t="s">
        <v>7464</v>
      </c>
      <c r="AB6841" t="s">
        <v>7465</v>
      </c>
      <c r="AC6841" t="s">
        <v>41</v>
      </c>
      <c r="AD6841" t="s">
        <v>26</v>
      </c>
      <c r="AE6841" t="s">
        <v>3243</v>
      </c>
      <c r="AF6841" t="s">
        <v>43</v>
      </c>
      <c r="AG6841">
        <v>90503</v>
      </c>
      <c r="AH6841" t="s">
        <v>44</v>
      </c>
      <c r="AI6841" t="s">
        <v>4021</v>
      </c>
      <c r="AJ6841" t="s">
        <v>73</v>
      </c>
      <c r="AK6841" t="s">
        <v>74</v>
      </c>
      <c r="AL6841" t="s">
        <v>4022</v>
      </c>
      <c r="AM6841">
        <v>371.2</v>
      </c>
      <c r="AN6841">
        <v>5</v>
      </c>
      <c r="AO6841">
        <v>0.2</v>
      </c>
      <c r="AP6841">
        <v>41.76</v>
      </c>
      <c r="AQ6841">
        <f>YEAR(Table1[[#This Row],[Order Date]])</f>
        <v>2017</v>
      </c>
      <c r="AR6841" t="str">
        <f>TEXT(Table1[[#This Row],[Order Date]],"mmmm")</f>
        <v>February</v>
      </c>
      <c r="AS6841" t="str">
        <f>"Q"&amp;ROUNDUP(MONTH(Table1[[#This Row],[Order Date]])/3,0)</f>
        <v>Q1</v>
      </c>
      <c r="AT6841">
        <f>IF(Table1[[#This Row],[Sales]]=0,0,Table1[[#This Row],[Profit]]/Table1[[#This Row],[Sales]])</f>
        <v>0.1125</v>
      </c>
    </row>
    <row r="6842" spans="22:46" x14ac:dyDescent="0.3">
      <c r="V6842">
        <v>6841</v>
      </c>
      <c r="W6842" t="s">
        <v>9927</v>
      </c>
      <c r="X6842" s="1">
        <v>42344</v>
      </c>
      <c r="Y6842" s="1">
        <v>42197</v>
      </c>
      <c r="Z6842" t="s">
        <v>207</v>
      </c>
      <c r="AA6842" t="s">
        <v>4597</v>
      </c>
      <c r="AB6842" t="s">
        <v>4598</v>
      </c>
      <c r="AC6842" t="s">
        <v>108</v>
      </c>
      <c r="AD6842" t="s">
        <v>26</v>
      </c>
      <c r="AE6842" t="s">
        <v>312</v>
      </c>
      <c r="AF6842" t="s">
        <v>564</v>
      </c>
      <c r="AG6842">
        <v>45373</v>
      </c>
      <c r="AH6842" t="s">
        <v>160</v>
      </c>
      <c r="AI6842" t="s">
        <v>468</v>
      </c>
      <c r="AJ6842" t="s">
        <v>46</v>
      </c>
      <c r="AK6842" t="s">
        <v>77</v>
      </c>
      <c r="AL6842" t="s">
        <v>469</v>
      </c>
      <c r="AM6842">
        <v>14.832000000000001</v>
      </c>
      <c r="AN6842">
        <v>3</v>
      </c>
      <c r="AO6842">
        <v>0.7</v>
      </c>
      <c r="AP6842">
        <v>-10.382400000000001</v>
      </c>
      <c r="AQ6842">
        <f>YEAR(Table1[[#This Row],[Order Date]])</f>
        <v>2015</v>
      </c>
      <c r="AR6842" t="str">
        <f>TEXT(Table1[[#This Row],[Order Date]],"mmmm")</f>
        <v>December</v>
      </c>
      <c r="AS6842" t="str">
        <f>"Q"&amp;ROUNDUP(MONTH(Table1[[#This Row],[Order Date]])/3,0)</f>
        <v>Q4</v>
      </c>
      <c r="AT6842">
        <f>IF(Table1[[#This Row],[Sales]]=0,0,Table1[[#This Row],[Profit]]/Table1[[#This Row],[Sales]])</f>
        <v>-0.7</v>
      </c>
    </row>
    <row r="6843" spans="22:46" x14ac:dyDescent="0.3">
      <c r="V6843">
        <v>6842</v>
      </c>
      <c r="W6843" t="s">
        <v>9928</v>
      </c>
      <c r="X6843" s="1">
        <v>42625</v>
      </c>
      <c r="Y6843" t="s">
        <v>451</v>
      </c>
      <c r="Z6843" t="s">
        <v>51</v>
      </c>
      <c r="AA6843" t="s">
        <v>2741</v>
      </c>
      <c r="AB6843" t="s">
        <v>2742</v>
      </c>
      <c r="AC6843" t="s">
        <v>41</v>
      </c>
      <c r="AD6843" t="s">
        <v>26</v>
      </c>
      <c r="AE6843" t="s">
        <v>357</v>
      </c>
      <c r="AF6843" t="s">
        <v>358</v>
      </c>
      <c r="AG6843">
        <v>22153</v>
      </c>
      <c r="AH6843" t="s">
        <v>29</v>
      </c>
      <c r="AI6843" t="s">
        <v>8446</v>
      </c>
      <c r="AJ6843" t="s">
        <v>73</v>
      </c>
      <c r="AK6843" t="s">
        <v>176</v>
      </c>
      <c r="AL6843" t="s">
        <v>8447</v>
      </c>
      <c r="AM6843">
        <v>20.7</v>
      </c>
      <c r="AN6843">
        <v>3</v>
      </c>
      <c r="AO6843">
        <v>0</v>
      </c>
      <c r="AP6843">
        <v>1.6559999999999999</v>
      </c>
      <c r="AQ6843">
        <f>YEAR(Table1[[#This Row],[Order Date]])</f>
        <v>2016</v>
      </c>
      <c r="AR6843" t="str">
        <f>TEXT(Table1[[#This Row],[Order Date]],"mmmm")</f>
        <v>September</v>
      </c>
      <c r="AS6843" t="str">
        <f>"Q"&amp;ROUNDUP(MONTH(Table1[[#This Row],[Order Date]])/3,0)</f>
        <v>Q3</v>
      </c>
      <c r="AT6843">
        <f>IF(Table1[[#This Row],[Sales]]=0,0,Table1[[#This Row],[Profit]]/Table1[[#This Row],[Sales]])</f>
        <v>0.08</v>
      </c>
    </row>
    <row r="6844" spans="22:46" x14ac:dyDescent="0.3">
      <c r="V6844">
        <v>6843</v>
      </c>
      <c r="W6844" t="s">
        <v>9928</v>
      </c>
      <c r="X6844" s="1">
        <v>42625</v>
      </c>
      <c r="Y6844" t="s">
        <v>451</v>
      </c>
      <c r="Z6844" t="s">
        <v>51</v>
      </c>
      <c r="AA6844" t="s">
        <v>2741</v>
      </c>
      <c r="AB6844" t="s">
        <v>2742</v>
      </c>
      <c r="AC6844" t="s">
        <v>41</v>
      </c>
      <c r="AD6844" t="s">
        <v>26</v>
      </c>
      <c r="AE6844" t="s">
        <v>357</v>
      </c>
      <c r="AF6844" t="s">
        <v>358</v>
      </c>
      <c r="AG6844">
        <v>22153</v>
      </c>
      <c r="AH6844" t="s">
        <v>29</v>
      </c>
      <c r="AI6844" t="s">
        <v>5536</v>
      </c>
      <c r="AJ6844" t="s">
        <v>46</v>
      </c>
      <c r="AK6844" t="s">
        <v>303</v>
      </c>
      <c r="AL6844" t="s">
        <v>633</v>
      </c>
      <c r="AM6844">
        <v>11.34</v>
      </c>
      <c r="AN6844">
        <v>3</v>
      </c>
      <c r="AO6844">
        <v>0</v>
      </c>
      <c r="AP6844">
        <v>5.2164000000000001</v>
      </c>
      <c r="AQ6844">
        <f>YEAR(Table1[[#This Row],[Order Date]])</f>
        <v>2016</v>
      </c>
      <c r="AR6844" t="str">
        <f>TEXT(Table1[[#This Row],[Order Date]],"mmmm")</f>
        <v>September</v>
      </c>
      <c r="AS6844" t="str">
        <f>"Q"&amp;ROUNDUP(MONTH(Table1[[#This Row],[Order Date]])/3,0)</f>
        <v>Q3</v>
      </c>
      <c r="AT6844">
        <f>IF(Table1[[#This Row],[Sales]]=0,0,Table1[[#This Row],[Profit]]/Table1[[#This Row],[Sales]])</f>
        <v>0.46</v>
      </c>
    </row>
    <row r="6845" spans="22:46" x14ac:dyDescent="0.3">
      <c r="V6845">
        <v>6844</v>
      </c>
      <c r="W6845" t="s">
        <v>9928</v>
      </c>
      <c r="X6845" s="1">
        <v>42625</v>
      </c>
      <c r="Y6845" t="s">
        <v>451</v>
      </c>
      <c r="Z6845" t="s">
        <v>51</v>
      </c>
      <c r="AA6845" t="s">
        <v>2741</v>
      </c>
      <c r="AB6845" t="s">
        <v>2742</v>
      </c>
      <c r="AC6845" t="s">
        <v>41</v>
      </c>
      <c r="AD6845" t="s">
        <v>26</v>
      </c>
      <c r="AE6845" t="s">
        <v>357</v>
      </c>
      <c r="AF6845" t="s">
        <v>358</v>
      </c>
      <c r="AG6845">
        <v>22153</v>
      </c>
      <c r="AH6845" t="s">
        <v>29</v>
      </c>
      <c r="AI6845" t="s">
        <v>4604</v>
      </c>
      <c r="AJ6845" t="s">
        <v>46</v>
      </c>
      <c r="AK6845" t="s">
        <v>60</v>
      </c>
      <c r="AL6845" t="s">
        <v>4605</v>
      </c>
      <c r="AM6845">
        <v>67.900000000000006</v>
      </c>
      <c r="AN6845">
        <v>5</v>
      </c>
      <c r="AO6845">
        <v>0</v>
      </c>
      <c r="AP6845">
        <v>0.67900000000000005</v>
      </c>
      <c r="AQ6845">
        <f>YEAR(Table1[[#This Row],[Order Date]])</f>
        <v>2016</v>
      </c>
      <c r="AR6845" t="str">
        <f>TEXT(Table1[[#This Row],[Order Date]],"mmmm")</f>
        <v>September</v>
      </c>
      <c r="AS6845" t="str">
        <f>"Q"&amp;ROUNDUP(MONTH(Table1[[#This Row],[Order Date]])/3,0)</f>
        <v>Q3</v>
      </c>
      <c r="AT6845">
        <f>IF(Table1[[#This Row],[Sales]]=0,0,Table1[[#This Row],[Profit]]/Table1[[#This Row],[Sales]])</f>
        <v>0.01</v>
      </c>
    </row>
    <row r="6846" spans="22:46" x14ac:dyDescent="0.3">
      <c r="V6846">
        <v>6845</v>
      </c>
      <c r="W6846" t="s">
        <v>9928</v>
      </c>
      <c r="X6846" s="1">
        <v>42625</v>
      </c>
      <c r="Y6846" t="s">
        <v>451</v>
      </c>
      <c r="Z6846" t="s">
        <v>51</v>
      </c>
      <c r="AA6846" t="s">
        <v>2741</v>
      </c>
      <c r="AB6846" t="s">
        <v>2742</v>
      </c>
      <c r="AC6846" t="s">
        <v>41</v>
      </c>
      <c r="AD6846" t="s">
        <v>26</v>
      </c>
      <c r="AE6846" t="s">
        <v>357</v>
      </c>
      <c r="AF6846" t="s">
        <v>358</v>
      </c>
      <c r="AG6846">
        <v>22153</v>
      </c>
      <c r="AH6846" t="s">
        <v>29</v>
      </c>
      <c r="AI6846" t="s">
        <v>9929</v>
      </c>
      <c r="AJ6846" t="s">
        <v>31</v>
      </c>
      <c r="AK6846" t="s">
        <v>35</v>
      </c>
      <c r="AL6846" t="s">
        <v>9930</v>
      </c>
      <c r="AM6846">
        <v>1059.1199999999999</v>
      </c>
      <c r="AN6846">
        <v>4</v>
      </c>
      <c r="AO6846">
        <v>0</v>
      </c>
      <c r="AP6846">
        <v>307.14479999999998</v>
      </c>
      <c r="AQ6846">
        <f>YEAR(Table1[[#This Row],[Order Date]])</f>
        <v>2016</v>
      </c>
      <c r="AR6846" t="str">
        <f>TEXT(Table1[[#This Row],[Order Date]],"mmmm")</f>
        <v>September</v>
      </c>
      <c r="AS6846" t="str">
        <f>"Q"&amp;ROUNDUP(MONTH(Table1[[#This Row],[Order Date]])/3,0)</f>
        <v>Q3</v>
      </c>
      <c r="AT6846">
        <f>IF(Table1[[#This Row],[Sales]]=0,0,Table1[[#This Row],[Profit]]/Table1[[#This Row],[Sales]])</f>
        <v>0.28999999999999998</v>
      </c>
    </row>
    <row r="6847" spans="22:46" x14ac:dyDescent="0.3">
      <c r="V6847">
        <v>6846</v>
      </c>
      <c r="W6847" t="s">
        <v>9931</v>
      </c>
      <c r="X6847" s="1">
        <v>41826</v>
      </c>
      <c r="Y6847" s="1">
        <v>41980</v>
      </c>
      <c r="Z6847" t="s">
        <v>51</v>
      </c>
      <c r="AA6847" t="s">
        <v>5942</v>
      </c>
      <c r="AB6847" t="s">
        <v>5943</v>
      </c>
      <c r="AC6847" t="s">
        <v>108</v>
      </c>
      <c r="AD6847" t="s">
        <v>26</v>
      </c>
      <c r="AE6847" t="s">
        <v>9932</v>
      </c>
      <c r="AF6847" t="s">
        <v>43</v>
      </c>
      <c r="AG6847">
        <v>92020</v>
      </c>
      <c r="AH6847" t="s">
        <v>44</v>
      </c>
      <c r="AI6847" t="s">
        <v>5308</v>
      </c>
      <c r="AJ6847" t="s">
        <v>31</v>
      </c>
      <c r="AK6847" t="s">
        <v>35</v>
      </c>
      <c r="AL6847" t="s">
        <v>5309</v>
      </c>
      <c r="AM6847">
        <v>478.48</v>
      </c>
      <c r="AN6847">
        <v>2</v>
      </c>
      <c r="AO6847">
        <v>0.2</v>
      </c>
      <c r="AP6847">
        <v>47.847999999999999</v>
      </c>
      <c r="AQ6847">
        <f>YEAR(Table1[[#This Row],[Order Date]])</f>
        <v>2014</v>
      </c>
      <c r="AR6847" t="str">
        <f>TEXT(Table1[[#This Row],[Order Date]],"mmmm")</f>
        <v>July</v>
      </c>
      <c r="AS6847" t="str">
        <f>"Q"&amp;ROUNDUP(MONTH(Table1[[#This Row],[Order Date]])/3,0)</f>
        <v>Q3</v>
      </c>
      <c r="AT6847">
        <f>IF(Table1[[#This Row],[Sales]]=0,0,Table1[[#This Row],[Profit]]/Table1[[#This Row],[Sales]])</f>
        <v>9.9999999999999992E-2</v>
      </c>
    </row>
    <row r="6848" spans="22:46" x14ac:dyDescent="0.3">
      <c r="V6848">
        <v>6847</v>
      </c>
      <c r="W6848" t="s">
        <v>9933</v>
      </c>
      <c r="X6848" s="1">
        <v>42499</v>
      </c>
      <c r="Y6848" t="s">
        <v>1908</v>
      </c>
      <c r="Z6848" t="s">
        <v>51</v>
      </c>
      <c r="AA6848" t="s">
        <v>5921</v>
      </c>
      <c r="AB6848" t="s">
        <v>5922</v>
      </c>
      <c r="AC6848" t="s">
        <v>41</v>
      </c>
      <c r="AD6848" t="s">
        <v>26</v>
      </c>
      <c r="AE6848" t="s">
        <v>42</v>
      </c>
      <c r="AF6848" t="s">
        <v>43</v>
      </c>
      <c r="AG6848">
        <v>90036</v>
      </c>
      <c r="AH6848" t="s">
        <v>44</v>
      </c>
      <c r="AI6848" t="s">
        <v>9729</v>
      </c>
      <c r="AJ6848" t="s">
        <v>46</v>
      </c>
      <c r="AK6848" t="s">
        <v>94</v>
      </c>
      <c r="AL6848" t="s">
        <v>9730</v>
      </c>
      <c r="AM6848">
        <v>32.04</v>
      </c>
      <c r="AN6848">
        <v>4</v>
      </c>
      <c r="AO6848">
        <v>0</v>
      </c>
      <c r="AP6848">
        <v>14.417999999999999</v>
      </c>
      <c r="AQ6848">
        <f>YEAR(Table1[[#This Row],[Order Date]])</f>
        <v>2016</v>
      </c>
      <c r="AR6848" t="str">
        <f>TEXT(Table1[[#This Row],[Order Date]],"mmmm")</f>
        <v>May</v>
      </c>
      <c r="AS6848" t="str">
        <f>"Q"&amp;ROUNDUP(MONTH(Table1[[#This Row],[Order Date]])/3,0)</f>
        <v>Q2</v>
      </c>
      <c r="AT6848">
        <f>IF(Table1[[#This Row],[Sales]]=0,0,Table1[[#This Row],[Profit]]/Table1[[#This Row],[Sales]])</f>
        <v>0.45</v>
      </c>
    </row>
    <row r="6849" spans="22:46" x14ac:dyDescent="0.3">
      <c r="V6849">
        <v>6848</v>
      </c>
      <c r="W6849" t="s">
        <v>9934</v>
      </c>
      <c r="X6849" s="1">
        <v>42569</v>
      </c>
      <c r="Y6849" t="s">
        <v>238</v>
      </c>
      <c r="Z6849" t="s">
        <v>51</v>
      </c>
      <c r="AA6849" t="s">
        <v>729</v>
      </c>
      <c r="AB6849" t="s">
        <v>730</v>
      </c>
      <c r="AC6849" t="s">
        <v>25</v>
      </c>
      <c r="AD6849" t="s">
        <v>26</v>
      </c>
      <c r="AE6849" t="s">
        <v>614</v>
      </c>
      <c r="AF6849" t="s">
        <v>349</v>
      </c>
      <c r="AG6849">
        <v>85023</v>
      </c>
      <c r="AH6849" t="s">
        <v>44</v>
      </c>
      <c r="AI6849" t="s">
        <v>1882</v>
      </c>
      <c r="AJ6849" t="s">
        <v>73</v>
      </c>
      <c r="AK6849" t="s">
        <v>74</v>
      </c>
      <c r="AL6849" t="s">
        <v>1883</v>
      </c>
      <c r="AM6849">
        <v>55.991999999999997</v>
      </c>
      <c r="AN6849">
        <v>1</v>
      </c>
      <c r="AO6849">
        <v>0.2</v>
      </c>
      <c r="AP6849">
        <v>3.4994999999999998</v>
      </c>
      <c r="AQ6849">
        <f>YEAR(Table1[[#This Row],[Order Date]])</f>
        <v>2016</v>
      </c>
      <c r="AR6849" t="str">
        <f>TEXT(Table1[[#This Row],[Order Date]],"mmmm")</f>
        <v>July</v>
      </c>
      <c r="AS6849" t="str">
        <f>"Q"&amp;ROUNDUP(MONTH(Table1[[#This Row],[Order Date]])/3,0)</f>
        <v>Q3</v>
      </c>
      <c r="AT6849">
        <f>IF(Table1[[#This Row],[Sales]]=0,0,Table1[[#This Row],[Profit]]/Table1[[#This Row],[Sales]])</f>
        <v>6.25E-2</v>
      </c>
    </row>
    <row r="6850" spans="22:46" x14ac:dyDescent="0.3">
      <c r="V6850">
        <v>6849</v>
      </c>
      <c r="W6850" t="s">
        <v>9935</v>
      </c>
      <c r="X6850" s="1">
        <v>42539</v>
      </c>
      <c r="Y6850" t="s">
        <v>4083</v>
      </c>
      <c r="Z6850" t="s">
        <v>207</v>
      </c>
      <c r="AA6850" t="s">
        <v>5800</v>
      </c>
      <c r="AB6850" t="s">
        <v>5801</v>
      </c>
      <c r="AC6850" t="s">
        <v>25</v>
      </c>
      <c r="AD6850" t="s">
        <v>26</v>
      </c>
      <c r="AE6850" t="s">
        <v>8858</v>
      </c>
      <c r="AF6850" t="s">
        <v>233</v>
      </c>
      <c r="AG6850">
        <v>60423</v>
      </c>
      <c r="AH6850" t="s">
        <v>111</v>
      </c>
      <c r="AI6850" t="s">
        <v>8392</v>
      </c>
      <c r="AJ6850" t="s">
        <v>46</v>
      </c>
      <c r="AK6850" t="s">
        <v>94</v>
      </c>
      <c r="AL6850" t="s">
        <v>8393</v>
      </c>
      <c r="AM6850">
        <v>76.864000000000004</v>
      </c>
      <c r="AN6850">
        <v>2</v>
      </c>
      <c r="AO6850">
        <v>0.2</v>
      </c>
      <c r="AP6850">
        <v>26.9024</v>
      </c>
      <c r="AQ6850">
        <f>YEAR(Table1[[#This Row],[Order Date]])</f>
        <v>2016</v>
      </c>
      <c r="AR6850" t="str">
        <f>TEXT(Table1[[#This Row],[Order Date]],"mmmm")</f>
        <v>June</v>
      </c>
      <c r="AS6850" t="str">
        <f>"Q"&amp;ROUNDUP(MONTH(Table1[[#This Row],[Order Date]])/3,0)</f>
        <v>Q2</v>
      </c>
      <c r="AT6850">
        <f>IF(Table1[[#This Row],[Sales]]=0,0,Table1[[#This Row],[Profit]]/Table1[[#This Row],[Sales]])</f>
        <v>0.35</v>
      </c>
    </row>
    <row r="6851" spans="22:46" x14ac:dyDescent="0.3">
      <c r="V6851">
        <v>6850</v>
      </c>
      <c r="W6851" t="s">
        <v>9936</v>
      </c>
      <c r="X6851" s="1">
        <v>41749</v>
      </c>
      <c r="Y6851" t="s">
        <v>3796</v>
      </c>
      <c r="Z6851" t="s">
        <v>51</v>
      </c>
      <c r="AA6851" t="s">
        <v>5247</v>
      </c>
      <c r="AB6851" t="s">
        <v>5248</v>
      </c>
      <c r="AC6851" t="s">
        <v>25</v>
      </c>
      <c r="AD6851" t="s">
        <v>26</v>
      </c>
      <c r="AE6851" t="s">
        <v>42</v>
      </c>
      <c r="AF6851" t="s">
        <v>43</v>
      </c>
      <c r="AG6851">
        <v>90045</v>
      </c>
      <c r="AH6851" t="s">
        <v>44</v>
      </c>
      <c r="AI6851" t="s">
        <v>6715</v>
      </c>
      <c r="AJ6851" t="s">
        <v>31</v>
      </c>
      <c r="AK6851" t="s">
        <v>67</v>
      </c>
      <c r="AL6851" t="s">
        <v>6716</v>
      </c>
      <c r="AM6851">
        <v>59.92</v>
      </c>
      <c r="AN6851">
        <v>4</v>
      </c>
      <c r="AO6851">
        <v>0</v>
      </c>
      <c r="AP6851">
        <v>27.563199999999998</v>
      </c>
      <c r="AQ6851">
        <f>YEAR(Table1[[#This Row],[Order Date]])</f>
        <v>2014</v>
      </c>
      <c r="AR6851" t="str">
        <f>TEXT(Table1[[#This Row],[Order Date]],"mmmm")</f>
        <v>April</v>
      </c>
      <c r="AS6851" t="str">
        <f>"Q"&amp;ROUNDUP(MONTH(Table1[[#This Row],[Order Date]])/3,0)</f>
        <v>Q2</v>
      </c>
      <c r="AT6851">
        <f>IF(Table1[[#This Row],[Sales]]=0,0,Table1[[#This Row],[Profit]]/Table1[[#This Row],[Sales]])</f>
        <v>0.45999999999999996</v>
      </c>
    </row>
    <row r="6852" spans="22:46" x14ac:dyDescent="0.3">
      <c r="V6852">
        <v>6851</v>
      </c>
      <c r="W6852" t="s">
        <v>9937</v>
      </c>
      <c r="X6852" s="1">
        <v>42377</v>
      </c>
      <c r="Y6852" s="1">
        <v>42705</v>
      </c>
      <c r="Z6852" t="s">
        <v>51</v>
      </c>
      <c r="AA6852" t="s">
        <v>7343</v>
      </c>
      <c r="AB6852" t="s">
        <v>7344</v>
      </c>
      <c r="AC6852" t="s">
        <v>41</v>
      </c>
      <c r="AD6852" t="s">
        <v>26</v>
      </c>
      <c r="AE6852" t="s">
        <v>690</v>
      </c>
      <c r="AF6852" t="s">
        <v>121</v>
      </c>
      <c r="AG6852">
        <v>53132</v>
      </c>
      <c r="AH6852" t="s">
        <v>111</v>
      </c>
      <c r="AI6852" t="s">
        <v>222</v>
      </c>
      <c r="AJ6852" t="s">
        <v>31</v>
      </c>
      <c r="AK6852" t="s">
        <v>32</v>
      </c>
      <c r="AL6852" t="s">
        <v>223</v>
      </c>
      <c r="AM6852">
        <v>1565.88</v>
      </c>
      <c r="AN6852">
        <v>6</v>
      </c>
      <c r="AO6852">
        <v>0</v>
      </c>
      <c r="AP6852">
        <v>407.12880000000001</v>
      </c>
      <c r="AQ6852">
        <f>YEAR(Table1[[#This Row],[Order Date]])</f>
        <v>2016</v>
      </c>
      <c r="AR6852" t="str">
        <f>TEXT(Table1[[#This Row],[Order Date]],"mmmm")</f>
        <v>January</v>
      </c>
      <c r="AS6852" t="str">
        <f>"Q"&amp;ROUNDUP(MONTH(Table1[[#This Row],[Order Date]])/3,0)</f>
        <v>Q1</v>
      </c>
      <c r="AT6852">
        <f>IF(Table1[[#This Row],[Sales]]=0,0,Table1[[#This Row],[Profit]]/Table1[[#This Row],[Sales]])</f>
        <v>0.26</v>
      </c>
    </row>
    <row r="6853" spans="22:46" x14ac:dyDescent="0.3">
      <c r="V6853">
        <v>6852</v>
      </c>
      <c r="W6853" t="s">
        <v>9937</v>
      </c>
      <c r="X6853" s="1">
        <v>42377</v>
      </c>
      <c r="Y6853" s="1">
        <v>42705</v>
      </c>
      <c r="Z6853" t="s">
        <v>51</v>
      </c>
      <c r="AA6853" t="s">
        <v>7343</v>
      </c>
      <c r="AB6853" t="s">
        <v>7344</v>
      </c>
      <c r="AC6853" t="s">
        <v>41</v>
      </c>
      <c r="AD6853" t="s">
        <v>26</v>
      </c>
      <c r="AE6853" t="s">
        <v>690</v>
      </c>
      <c r="AF6853" t="s">
        <v>121</v>
      </c>
      <c r="AG6853">
        <v>53132</v>
      </c>
      <c r="AH6853" t="s">
        <v>111</v>
      </c>
      <c r="AI6853" t="s">
        <v>321</v>
      </c>
      <c r="AJ6853" t="s">
        <v>46</v>
      </c>
      <c r="AK6853" t="s">
        <v>77</v>
      </c>
      <c r="AL6853" t="s">
        <v>322</v>
      </c>
      <c r="AM6853">
        <v>106.05</v>
      </c>
      <c r="AN6853">
        <v>7</v>
      </c>
      <c r="AO6853">
        <v>0</v>
      </c>
      <c r="AP6853">
        <v>49.843499999999999</v>
      </c>
      <c r="AQ6853">
        <f>YEAR(Table1[[#This Row],[Order Date]])</f>
        <v>2016</v>
      </c>
      <c r="AR6853" t="str">
        <f>TEXT(Table1[[#This Row],[Order Date]],"mmmm")</f>
        <v>January</v>
      </c>
      <c r="AS6853" t="str">
        <f>"Q"&amp;ROUNDUP(MONTH(Table1[[#This Row],[Order Date]])/3,0)</f>
        <v>Q1</v>
      </c>
      <c r="AT6853">
        <f>IF(Table1[[#This Row],[Sales]]=0,0,Table1[[#This Row],[Profit]]/Table1[[#This Row],[Sales]])</f>
        <v>0.47000000000000003</v>
      </c>
    </row>
    <row r="6854" spans="22:46" x14ac:dyDescent="0.3">
      <c r="V6854">
        <v>6853</v>
      </c>
      <c r="W6854" t="s">
        <v>9938</v>
      </c>
      <c r="X6854" s="1">
        <v>43092</v>
      </c>
      <c r="Y6854" t="s">
        <v>1138</v>
      </c>
      <c r="Z6854" t="s">
        <v>22</v>
      </c>
      <c r="AA6854" t="s">
        <v>8537</v>
      </c>
      <c r="AB6854" t="s">
        <v>8538</v>
      </c>
      <c r="AC6854" t="s">
        <v>41</v>
      </c>
      <c r="AD6854" t="s">
        <v>26</v>
      </c>
      <c r="AE6854" t="s">
        <v>5752</v>
      </c>
      <c r="AF6854" t="s">
        <v>1924</v>
      </c>
      <c r="AG6854">
        <v>72209</v>
      </c>
      <c r="AH6854" t="s">
        <v>29</v>
      </c>
      <c r="AI6854" t="s">
        <v>859</v>
      </c>
      <c r="AJ6854" t="s">
        <v>46</v>
      </c>
      <c r="AK6854" t="s">
        <v>60</v>
      </c>
      <c r="AL6854" t="s">
        <v>860</v>
      </c>
      <c r="AM6854">
        <v>62.04</v>
      </c>
      <c r="AN6854">
        <v>4</v>
      </c>
      <c r="AO6854">
        <v>0</v>
      </c>
      <c r="AP6854">
        <v>17.371200000000002</v>
      </c>
      <c r="AQ6854">
        <f>YEAR(Table1[[#This Row],[Order Date]])</f>
        <v>2017</v>
      </c>
      <c r="AR6854" t="str">
        <f>TEXT(Table1[[#This Row],[Order Date]],"mmmm")</f>
        <v>December</v>
      </c>
      <c r="AS6854" t="str">
        <f>"Q"&amp;ROUNDUP(MONTH(Table1[[#This Row],[Order Date]])/3,0)</f>
        <v>Q4</v>
      </c>
      <c r="AT6854">
        <f>IF(Table1[[#This Row],[Sales]]=0,0,Table1[[#This Row],[Profit]]/Table1[[#This Row],[Sales]])</f>
        <v>0.28000000000000003</v>
      </c>
    </row>
    <row r="6855" spans="22:46" x14ac:dyDescent="0.3">
      <c r="V6855">
        <v>6854</v>
      </c>
      <c r="W6855" t="s">
        <v>9938</v>
      </c>
      <c r="X6855" s="1">
        <v>43092</v>
      </c>
      <c r="Y6855" t="s">
        <v>1138</v>
      </c>
      <c r="Z6855" t="s">
        <v>22</v>
      </c>
      <c r="AA6855" t="s">
        <v>8537</v>
      </c>
      <c r="AB6855" t="s">
        <v>8538</v>
      </c>
      <c r="AC6855" t="s">
        <v>41</v>
      </c>
      <c r="AD6855" t="s">
        <v>26</v>
      </c>
      <c r="AE6855" t="s">
        <v>5752</v>
      </c>
      <c r="AF6855" t="s">
        <v>1924</v>
      </c>
      <c r="AG6855">
        <v>72209</v>
      </c>
      <c r="AH6855" t="s">
        <v>29</v>
      </c>
      <c r="AI6855" t="s">
        <v>6479</v>
      </c>
      <c r="AJ6855" t="s">
        <v>73</v>
      </c>
      <c r="AK6855" t="s">
        <v>74</v>
      </c>
      <c r="AL6855" t="s">
        <v>6480</v>
      </c>
      <c r="AM6855">
        <v>494.97</v>
      </c>
      <c r="AN6855">
        <v>3</v>
      </c>
      <c r="AO6855">
        <v>0</v>
      </c>
      <c r="AP6855">
        <v>148.49100000000001</v>
      </c>
      <c r="AQ6855">
        <f>YEAR(Table1[[#This Row],[Order Date]])</f>
        <v>2017</v>
      </c>
      <c r="AR6855" t="str">
        <f>TEXT(Table1[[#This Row],[Order Date]],"mmmm")</f>
        <v>December</v>
      </c>
      <c r="AS6855" t="str">
        <f>"Q"&amp;ROUNDUP(MONTH(Table1[[#This Row],[Order Date]])/3,0)</f>
        <v>Q4</v>
      </c>
      <c r="AT6855">
        <f>IF(Table1[[#This Row],[Sales]]=0,0,Table1[[#This Row],[Profit]]/Table1[[#This Row],[Sales]])</f>
        <v>0.3</v>
      </c>
    </row>
    <row r="6856" spans="22:46" x14ac:dyDescent="0.3">
      <c r="V6856">
        <v>6855</v>
      </c>
      <c r="W6856" t="s">
        <v>9938</v>
      </c>
      <c r="X6856" s="1">
        <v>43092</v>
      </c>
      <c r="Y6856" t="s">
        <v>1138</v>
      </c>
      <c r="Z6856" t="s">
        <v>22</v>
      </c>
      <c r="AA6856" t="s">
        <v>8537</v>
      </c>
      <c r="AB6856" t="s">
        <v>8538</v>
      </c>
      <c r="AC6856" t="s">
        <v>41</v>
      </c>
      <c r="AD6856" t="s">
        <v>26</v>
      </c>
      <c r="AE6856" t="s">
        <v>5752</v>
      </c>
      <c r="AF6856" t="s">
        <v>1924</v>
      </c>
      <c r="AG6856">
        <v>72209</v>
      </c>
      <c r="AH6856" t="s">
        <v>29</v>
      </c>
      <c r="AI6856" t="s">
        <v>948</v>
      </c>
      <c r="AJ6856" t="s">
        <v>46</v>
      </c>
      <c r="AK6856" t="s">
        <v>60</v>
      </c>
      <c r="AL6856" t="s">
        <v>949</v>
      </c>
      <c r="AM6856">
        <v>367.96</v>
      </c>
      <c r="AN6856">
        <v>4</v>
      </c>
      <c r="AO6856">
        <v>0</v>
      </c>
      <c r="AP6856">
        <v>14.718400000000001</v>
      </c>
      <c r="AQ6856">
        <f>YEAR(Table1[[#This Row],[Order Date]])</f>
        <v>2017</v>
      </c>
      <c r="AR6856" t="str">
        <f>TEXT(Table1[[#This Row],[Order Date]],"mmmm")</f>
        <v>December</v>
      </c>
      <c r="AS6856" t="str">
        <f>"Q"&amp;ROUNDUP(MONTH(Table1[[#This Row],[Order Date]])/3,0)</f>
        <v>Q4</v>
      </c>
      <c r="AT6856">
        <f>IF(Table1[[#This Row],[Sales]]=0,0,Table1[[#This Row],[Profit]]/Table1[[#This Row],[Sales]])</f>
        <v>4.0000000000000008E-2</v>
      </c>
    </row>
    <row r="6857" spans="22:46" x14ac:dyDescent="0.3">
      <c r="V6857">
        <v>6856</v>
      </c>
      <c r="W6857" t="s">
        <v>9938</v>
      </c>
      <c r="X6857" s="1">
        <v>43092</v>
      </c>
      <c r="Y6857" t="s">
        <v>1138</v>
      </c>
      <c r="Z6857" t="s">
        <v>22</v>
      </c>
      <c r="AA6857" t="s">
        <v>8537</v>
      </c>
      <c r="AB6857" t="s">
        <v>8538</v>
      </c>
      <c r="AC6857" t="s">
        <v>41</v>
      </c>
      <c r="AD6857" t="s">
        <v>26</v>
      </c>
      <c r="AE6857" t="s">
        <v>5752</v>
      </c>
      <c r="AF6857" t="s">
        <v>1924</v>
      </c>
      <c r="AG6857">
        <v>72209</v>
      </c>
      <c r="AH6857" t="s">
        <v>29</v>
      </c>
      <c r="AI6857" t="s">
        <v>5096</v>
      </c>
      <c r="AJ6857" t="s">
        <v>46</v>
      </c>
      <c r="AK6857" t="s">
        <v>94</v>
      </c>
      <c r="AL6857" t="s">
        <v>5097</v>
      </c>
      <c r="AM6857">
        <v>44.96</v>
      </c>
      <c r="AN6857">
        <v>2</v>
      </c>
      <c r="AO6857">
        <v>0</v>
      </c>
      <c r="AP6857">
        <v>20.6816</v>
      </c>
      <c r="AQ6857">
        <f>YEAR(Table1[[#This Row],[Order Date]])</f>
        <v>2017</v>
      </c>
      <c r="AR6857" t="str">
        <f>TEXT(Table1[[#This Row],[Order Date]],"mmmm")</f>
        <v>December</v>
      </c>
      <c r="AS6857" t="str">
        <f>"Q"&amp;ROUNDUP(MONTH(Table1[[#This Row],[Order Date]])/3,0)</f>
        <v>Q4</v>
      </c>
      <c r="AT6857">
        <f>IF(Table1[[#This Row],[Sales]]=0,0,Table1[[#This Row],[Profit]]/Table1[[#This Row],[Sales]])</f>
        <v>0.45999999999999996</v>
      </c>
    </row>
    <row r="6858" spans="22:46" x14ac:dyDescent="0.3">
      <c r="V6858">
        <v>6857</v>
      </c>
      <c r="W6858" t="s">
        <v>9938</v>
      </c>
      <c r="X6858" s="1">
        <v>43092</v>
      </c>
      <c r="Y6858" t="s">
        <v>1138</v>
      </c>
      <c r="Z6858" t="s">
        <v>22</v>
      </c>
      <c r="AA6858" t="s">
        <v>8537</v>
      </c>
      <c r="AB6858" t="s">
        <v>8538</v>
      </c>
      <c r="AC6858" t="s">
        <v>41</v>
      </c>
      <c r="AD6858" t="s">
        <v>26</v>
      </c>
      <c r="AE6858" t="s">
        <v>5752</v>
      </c>
      <c r="AF6858" t="s">
        <v>1924</v>
      </c>
      <c r="AG6858">
        <v>72209</v>
      </c>
      <c r="AH6858" t="s">
        <v>29</v>
      </c>
      <c r="AI6858" t="s">
        <v>8507</v>
      </c>
      <c r="AJ6858" t="s">
        <v>46</v>
      </c>
      <c r="AK6858" t="s">
        <v>190</v>
      </c>
      <c r="AL6858" t="s">
        <v>8508</v>
      </c>
      <c r="AM6858">
        <v>182.94</v>
      </c>
      <c r="AN6858">
        <v>3</v>
      </c>
      <c r="AO6858">
        <v>0</v>
      </c>
      <c r="AP6858">
        <v>85.981800000000007</v>
      </c>
      <c r="AQ6858">
        <f>YEAR(Table1[[#This Row],[Order Date]])</f>
        <v>2017</v>
      </c>
      <c r="AR6858" t="str">
        <f>TEXT(Table1[[#This Row],[Order Date]],"mmmm")</f>
        <v>December</v>
      </c>
      <c r="AS6858" t="str">
        <f>"Q"&amp;ROUNDUP(MONTH(Table1[[#This Row],[Order Date]])/3,0)</f>
        <v>Q4</v>
      </c>
      <c r="AT6858">
        <f>IF(Table1[[#This Row],[Sales]]=0,0,Table1[[#This Row],[Profit]]/Table1[[#This Row],[Sales]])</f>
        <v>0.47000000000000003</v>
      </c>
    </row>
    <row r="6859" spans="22:46" x14ac:dyDescent="0.3">
      <c r="V6859">
        <v>6858</v>
      </c>
      <c r="W6859" t="s">
        <v>9939</v>
      </c>
      <c r="X6859" s="1">
        <v>42842</v>
      </c>
      <c r="Y6859" t="s">
        <v>2847</v>
      </c>
      <c r="Z6859" t="s">
        <v>51</v>
      </c>
      <c r="AA6859" t="s">
        <v>4900</v>
      </c>
      <c r="AB6859" t="s">
        <v>4901</v>
      </c>
      <c r="AC6859" t="s">
        <v>25</v>
      </c>
      <c r="AD6859" t="s">
        <v>26</v>
      </c>
      <c r="AE6859" t="s">
        <v>42</v>
      </c>
      <c r="AF6859" t="s">
        <v>43</v>
      </c>
      <c r="AG6859">
        <v>90008</v>
      </c>
      <c r="AH6859" t="s">
        <v>44</v>
      </c>
      <c r="AI6859" t="s">
        <v>4174</v>
      </c>
      <c r="AJ6859" t="s">
        <v>46</v>
      </c>
      <c r="AK6859" t="s">
        <v>94</v>
      </c>
      <c r="AL6859" t="s">
        <v>4175</v>
      </c>
      <c r="AM6859">
        <v>28.14</v>
      </c>
      <c r="AN6859">
        <v>3</v>
      </c>
      <c r="AO6859">
        <v>0</v>
      </c>
      <c r="AP6859">
        <v>13.507199999999999</v>
      </c>
      <c r="AQ6859">
        <f>YEAR(Table1[[#This Row],[Order Date]])</f>
        <v>2017</v>
      </c>
      <c r="AR6859" t="str">
        <f>TEXT(Table1[[#This Row],[Order Date]],"mmmm")</f>
        <v>April</v>
      </c>
      <c r="AS6859" t="str">
        <f>"Q"&amp;ROUNDUP(MONTH(Table1[[#This Row],[Order Date]])/3,0)</f>
        <v>Q2</v>
      </c>
      <c r="AT6859">
        <f>IF(Table1[[#This Row],[Sales]]=0,0,Table1[[#This Row],[Profit]]/Table1[[#This Row],[Sales]])</f>
        <v>0.48</v>
      </c>
    </row>
    <row r="6860" spans="22:46" x14ac:dyDescent="0.3">
      <c r="V6860">
        <v>6859</v>
      </c>
      <c r="W6860" t="s">
        <v>9939</v>
      </c>
      <c r="X6860" s="1">
        <v>42842</v>
      </c>
      <c r="Y6860" t="s">
        <v>2847</v>
      </c>
      <c r="Z6860" t="s">
        <v>51</v>
      </c>
      <c r="AA6860" t="s">
        <v>4900</v>
      </c>
      <c r="AB6860" t="s">
        <v>4901</v>
      </c>
      <c r="AC6860" t="s">
        <v>25</v>
      </c>
      <c r="AD6860" t="s">
        <v>26</v>
      </c>
      <c r="AE6860" t="s">
        <v>42</v>
      </c>
      <c r="AF6860" t="s">
        <v>43</v>
      </c>
      <c r="AG6860">
        <v>90008</v>
      </c>
      <c r="AH6860" t="s">
        <v>44</v>
      </c>
      <c r="AI6860" t="s">
        <v>4089</v>
      </c>
      <c r="AJ6860" t="s">
        <v>46</v>
      </c>
      <c r="AK6860" t="s">
        <v>47</v>
      </c>
      <c r="AL6860" t="s">
        <v>4090</v>
      </c>
      <c r="AM6860">
        <v>7.38</v>
      </c>
      <c r="AN6860">
        <v>2</v>
      </c>
      <c r="AO6860">
        <v>0</v>
      </c>
      <c r="AP6860">
        <v>3.4685999999999999</v>
      </c>
      <c r="AQ6860">
        <f>YEAR(Table1[[#This Row],[Order Date]])</f>
        <v>2017</v>
      </c>
      <c r="AR6860" t="str">
        <f>TEXT(Table1[[#This Row],[Order Date]],"mmmm")</f>
        <v>April</v>
      </c>
      <c r="AS6860" t="str">
        <f>"Q"&amp;ROUNDUP(MONTH(Table1[[#This Row],[Order Date]])/3,0)</f>
        <v>Q2</v>
      </c>
      <c r="AT6860">
        <f>IF(Table1[[#This Row],[Sales]]=0,0,Table1[[#This Row],[Profit]]/Table1[[#This Row],[Sales]])</f>
        <v>0.47</v>
      </c>
    </row>
    <row r="6861" spans="22:46" x14ac:dyDescent="0.3">
      <c r="V6861">
        <v>6860</v>
      </c>
      <c r="W6861" t="s">
        <v>9939</v>
      </c>
      <c r="X6861" s="1">
        <v>42842</v>
      </c>
      <c r="Y6861" t="s">
        <v>2847</v>
      </c>
      <c r="Z6861" t="s">
        <v>51</v>
      </c>
      <c r="AA6861" t="s">
        <v>4900</v>
      </c>
      <c r="AB6861" t="s">
        <v>4901</v>
      </c>
      <c r="AC6861" t="s">
        <v>25</v>
      </c>
      <c r="AD6861" t="s">
        <v>26</v>
      </c>
      <c r="AE6861" t="s">
        <v>42</v>
      </c>
      <c r="AF6861" t="s">
        <v>43</v>
      </c>
      <c r="AG6861">
        <v>90008</v>
      </c>
      <c r="AH6861" t="s">
        <v>44</v>
      </c>
      <c r="AI6861" t="s">
        <v>3726</v>
      </c>
      <c r="AJ6861" t="s">
        <v>46</v>
      </c>
      <c r="AK6861" t="s">
        <v>303</v>
      </c>
      <c r="AL6861" t="s">
        <v>3727</v>
      </c>
      <c r="AM6861">
        <v>10.9</v>
      </c>
      <c r="AN6861">
        <v>5</v>
      </c>
      <c r="AO6861">
        <v>0</v>
      </c>
      <c r="AP6861">
        <v>3.597</v>
      </c>
      <c r="AQ6861">
        <f>YEAR(Table1[[#This Row],[Order Date]])</f>
        <v>2017</v>
      </c>
      <c r="AR6861" t="str">
        <f>TEXT(Table1[[#This Row],[Order Date]],"mmmm")</f>
        <v>April</v>
      </c>
      <c r="AS6861" t="str">
        <f>"Q"&amp;ROUNDUP(MONTH(Table1[[#This Row],[Order Date]])/3,0)</f>
        <v>Q2</v>
      </c>
      <c r="AT6861">
        <f>IF(Table1[[#This Row],[Sales]]=0,0,Table1[[#This Row],[Profit]]/Table1[[#This Row],[Sales]])</f>
        <v>0.32999999999999996</v>
      </c>
    </row>
    <row r="6862" spans="22:46" x14ac:dyDescent="0.3">
      <c r="V6862">
        <v>6861</v>
      </c>
      <c r="W6862" t="s">
        <v>9939</v>
      </c>
      <c r="X6862" s="1">
        <v>42842</v>
      </c>
      <c r="Y6862" t="s">
        <v>2847</v>
      </c>
      <c r="Z6862" t="s">
        <v>51</v>
      </c>
      <c r="AA6862" t="s">
        <v>4900</v>
      </c>
      <c r="AB6862" t="s">
        <v>4901</v>
      </c>
      <c r="AC6862" t="s">
        <v>25</v>
      </c>
      <c r="AD6862" t="s">
        <v>26</v>
      </c>
      <c r="AE6862" t="s">
        <v>42</v>
      </c>
      <c r="AF6862" t="s">
        <v>43</v>
      </c>
      <c r="AG6862">
        <v>90008</v>
      </c>
      <c r="AH6862" t="s">
        <v>44</v>
      </c>
      <c r="AI6862" t="s">
        <v>2659</v>
      </c>
      <c r="AJ6862" t="s">
        <v>73</v>
      </c>
      <c r="AK6862" t="s">
        <v>176</v>
      </c>
      <c r="AL6862" t="s">
        <v>2660</v>
      </c>
      <c r="AM6862">
        <v>274.89</v>
      </c>
      <c r="AN6862">
        <v>11</v>
      </c>
      <c r="AO6862">
        <v>0</v>
      </c>
      <c r="AP6862">
        <v>46.731299999999997</v>
      </c>
      <c r="AQ6862">
        <f>YEAR(Table1[[#This Row],[Order Date]])</f>
        <v>2017</v>
      </c>
      <c r="AR6862" t="str">
        <f>TEXT(Table1[[#This Row],[Order Date]],"mmmm")</f>
        <v>April</v>
      </c>
      <c r="AS6862" t="str">
        <f>"Q"&amp;ROUNDUP(MONTH(Table1[[#This Row],[Order Date]])/3,0)</f>
        <v>Q2</v>
      </c>
      <c r="AT6862">
        <f>IF(Table1[[#This Row],[Sales]]=0,0,Table1[[#This Row],[Profit]]/Table1[[#This Row],[Sales]])</f>
        <v>0.17</v>
      </c>
    </row>
    <row r="6863" spans="22:46" x14ac:dyDescent="0.3">
      <c r="V6863">
        <v>6862</v>
      </c>
      <c r="W6863" t="s">
        <v>9939</v>
      </c>
      <c r="X6863" s="1">
        <v>42842</v>
      </c>
      <c r="Y6863" t="s">
        <v>2847</v>
      </c>
      <c r="Z6863" t="s">
        <v>51</v>
      </c>
      <c r="AA6863" t="s">
        <v>4900</v>
      </c>
      <c r="AB6863" t="s">
        <v>4901</v>
      </c>
      <c r="AC6863" t="s">
        <v>25</v>
      </c>
      <c r="AD6863" t="s">
        <v>26</v>
      </c>
      <c r="AE6863" t="s">
        <v>42</v>
      </c>
      <c r="AF6863" t="s">
        <v>43</v>
      </c>
      <c r="AG6863">
        <v>90008</v>
      </c>
      <c r="AH6863" t="s">
        <v>44</v>
      </c>
      <c r="AI6863" t="s">
        <v>5337</v>
      </c>
      <c r="AJ6863" t="s">
        <v>46</v>
      </c>
      <c r="AK6863" t="s">
        <v>47</v>
      </c>
      <c r="AL6863" t="s">
        <v>5338</v>
      </c>
      <c r="AM6863">
        <v>23.04</v>
      </c>
      <c r="AN6863">
        <v>8</v>
      </c>
      <c r="AO6863">
        <v>0</v>
      </c>
      <c r="AP6863">
        <v>11.2896</v>
      </c>
      <c r="AQ6863">
        <f>YEAR(Table1[[#This Row],[Order Date]])</f>
        <v>2017</v>
      </c>
      <c r="AR6863" t="str">
        <f>TEXT(Table1[[#This Row],[Order Date]],"mmmm")</f>
        <v>April</v>
      </c>
      <c r="AS6863" t="str">
        <f>"Q"&amp;ROUNDUP(MONTH(Table1[[#This Row],[Order Date]])/3,0)</f>
        <v>Q2</v>
      </c>
      <c r="AT6863">
        <f>IF(Table1[[#This Row],[Sales]]=0,0,Table1[[#This Row],[Profit]]/Table1[[#This Row],[Sales]])</f>
        <v>0.49000000000000005</v>
      </c>
    </row>
    <row r="6864" spans="22:46" x14ac:dyDescent="0.3">
      <c r="V6864">
        <v>6863</v>
      </c>
      <c r="W6864" t="s">
        <v>9939</v>
      </c>
      <c r="X6864" s="1">
        <v>42842</v>
      </c>
      <c r="Y6864" t="s">
        <v>2847</v>
      </c>
      <c r="Z6864" t="s">
        <v>51</v>
      </c>
      <c r="AA6864" t="s">
        <v>4900</v>
      </c>
      <c r="AB6864" t="s">
        <v>4901</v>
      </c>
      <c r="AC6864" t="s">
        <v>25</v>
      </c>
      <c r="AD6864" t="s">
        <v>26</v>
      </c>
      <c r="AE6864" t="s">
        <v>42</v>
      </c>
      <c r="AF6864" t="s">
        <v>43</v>
      </c>
      <c r="AG6864">
        <v>90008</v>
      </c>
      <c r="AH6864" t="s">
        <v>44</v>
      </c>
      <c r="AI6864" t="s">
        <v>5427</v>
      </c>
      <c r="AJ6864" t="s">
        <v>31</v>
      </c>
      <c r="AK6864" t="s">
        <v>35</v>
      </c>
      <c r="AL6864" t="s">
        <v>5428</v>
      </c>
      <c r="AM6864">
        <v>218.352</v>
      </c>
      <c r="AN6864">
        <v>3</v>
      </c>
      <c r="AO6864">
        <v>0.2</v>
      </c>
      <c r="AP6864">
        <v>-19.105799999999999</v>
      </c>
      <c r="AQ6864">
        <f>YEAR(Table1[[#This Row],[Order Date]])</f>
        <v>2017</v>
      </c>
      <c r="AR6864" t="str">
        <f>TEXT(Table1[[#This Row],[Order Date]],"mmmm")</f>
        <v>April</v>
      </c>
      <c r="AS6864" t="str">
        <f>"Q"&amp;ROUNDUP(MONTH(Table1[[#This Row],[Order Date]])/3,0)</f>
        <v>Q2</v>
      </c>
      <c r="AT6864">
        <f>IF(Table1[[#This Row],[Sales]]=0,0,Table1[[#This Row],[Profit]]/Table1[[#This Row],[Sales]])</f>
        <v>-8.7499999999999994E-2</v>
      </c>
    </row>
    <row r="6865" spans="22:46" x14ac:dyDescent="0.3">
      <c r="V6865">
        <v>6864</v>
      </c>
      <c r="W6865" t="s">
        <v>9940</v>
      </c>
      <c r="X6865" s="1">
        <v>43070</v>
      </c>
      <c r="Y6865" s="1">
        <v>42959</v>
      </c>
      <c r="Z6865" t="s">
        <v>51</v>
      </c>
      <c r="AA6865" t="s">
        <v>1939</v>
      </c>
      <c r="AB6865" t="s">
        <v>1940</v>
      </c>
      <c r="AC6865" t="s">
        <v>41</v>
      </c>
      <c r="AD6865" t="s">
        <v>26</v>
      </c>
      <c r="AE6865" t="s">
        <v>764</v>
      </c>
      <c r="AF6865" t="s">
        <v>110</v>
      </c>
      <c r="AG6865">
        <v>78207</v>
      </c>
      <c r="AH6865" t="s">
        <v>111</v>
      </c>
      <c r="AI6865" t="s">
        <v>6689</v>
      </c>
      <c r="AJ6865" t="s">
        <v>46</v>
      </c>
      <c r="AK6865" t="s">
        <v>94</v>
      </c>
      <c r="AL6865" t="s">
        <v>6690</v>
      </c>
      <c r="AM6865">
        <v>10.368</v>
      </c>
      <c r="AN6865">
        <v>2</v>
      </c>
      <c r="AO6865">
        <v>0.2</v>
      </c>
      <c r="AP6865">
        <v>3.6288</v>
      </c>
      <c r="AQ6865">
        <f>YEAR(Table1[[#This Row],[Order Date]])</f>
        <v>2017</v>
      </c>
      <c r="AR6865" t="str">
        <f>TEXT(Table1[[#This Row],[Order Date]],"mmmm")</f>
        <v>December</v>
      </c>
      <c r="AS6865" t="str">
        <f>"Q"&amp;ROUNDUP(MONTH(Table1[[#This Row],[Order Date]])/3,0)</f>
        <v>Q4</v>
      </c>
      <c r="AT6865">
        <f>IF(Table1[[#This Row],[Sales]]=0,0,Table1[[#This Row],[Profit]]/Table1[[#This Row],[Sales]])</f>
        <v>0.35</v>
      </c>
    </row>
    <row r="6866" spans="22:46" x14ac:dyDescent="0.3">
      <c r="V6866">
        <v>6865</v>
      </c>
      <c r="W6866" t="s">
        <v>9941</v>
      </c>
      <c r="X6866" s="1">
        <v>42603</v>
      </c>
      <c r="Y6866" t="s">
        <v>2427</v>
      </c>
      <c r="Z6866" t="s">
        <v>51</v>
      </c>
      <c r="AA6866" t="s">
        <v>5358</v>
      </c>
      <c r="AB6866" t="s">
        <v>5359</v>
      </c>
      <c r="AC6866" t="s">
        <v>41</v>
      </c>
      <c r="AD6866" t="s">
        <v>26</v>
      </c>
      <c r="AE6866" t="s">
        <v>42</v>
      </c>
      <c r="AF6866" t="s">
        <v>43</v>
      </c>
      <c r="AG6866">
        <v>90004</v>
      </c>
      <c r="AH6866" t="s">
        <v>44</v>
      </c>
      <c r="AI6866" t="s">
        <v>3280</v>
      </c>
      <c r="AJ6866" t="s">
        <v>46</v>
      </c>
      <c r="AK6866" t="s">
        <v>77</v>
      </c>
      <c r="AL6866" t="s">
        <v>3281</v>
      </c>
      <c r="AM6866">
        <v>12.672000000000001</v>
      </c>
      <c r="AN6866">
        <v>2</v>
      </c>
      <c r="AO6866">
        <v>0.2</v>
      </c>
      <c r="AP6866">
        <v>4.7519999999999998</v>
      </c>
      <c r="AQ6866">
        <f>YEAR(Table1[[#This Row],[Order Date]])</f>
        <v>2016</v>
      </c>
      <c r="AR6866" t="str">
        <f>TEXT(Table1[[#This Row],[Order Date]],"mmmm")</f>
        <v>August</v>
      </c>
      <c r="AS6866" t="str">
        <f>"Q"&amp;ROUNDUP(MONTH(Table1[[#This Row],[Order Date]])/3,0)</f>
        <v>Q3</v>
      </c>
      <c r="AT6866">
        <f>IF(Table1[[#This Row],[Sales]]=0,0,Table1[[#This Row],[Profit]]/Table1[[#This Row],[Sales]])</f>
        <v>0.37499999999999994</v>
      </c>
    </row>
    <row r="6867" spans="22:46" x14ac:dyDescent="0.3">
      <c r="V6867">
        <v>6866</v>
      </c>
      <c r="W6867" t="s">
        <v>9941</v>
      </c>
      <c r="X6867" s="1">
        <v>42603</v>
      </c>
      <c r="Y6867" t="s">
        <v>2427</v>
      </c>
      <c r="Z6867" t="s">
        <v>51</v>
      </c>
      <c r="AA6867" t="s">
        <v>5358</v>
      </c>
      <c r="AB6867" t="s">
        <v>5359</v>
      </c>
      <c r="AC6867" t="s">
        <v>41</v>
      </c>
      <c r="AD6867" t="s">
        <v>26</v>
      </c>
      <c r="AE6867" t="s">
        <v>42</v>
      </c>
      <c r="AF6867" t="s">
        <v>43</v>
      </c>
      <c r="AG6867">
        <v>90004</v>
      </c>
      <c r="AH6867" t="s">
        <v>44</v>
      </c>
      <c r="AI6867" t="s">
        <v>2012</v>
      </c>
      <c r="AJ6867" t="s">
        <v>73</v>
      </c>
      <c r="AK6867" t="s">
        <v>74</v>
      </c>
      <c r="AL6867" t="s">
        <v>2013</v>
      </c>
      <c r="AM6867">
        <v>91.96</v>
      </c>
      <c r="AN6867">
        <v>5</v>
      </c>
      <c r="AO6867">
        <v>0.2</v>
      </c>
      <c r="AP6867">
        <v>-20.690999999999999</v>
      </c>
      <c r="AQ6867">
        <f>YEAR(Table1[[#This Row],[Order Date]])</f>
        <v>2016</v>
      </c>
      <c r="AR6867" t="str">
        <f>TEXT(Table1[[#This Row],[Order Date]],"mmmm")</f>
        <v>August</v>
      </c>
      <c r="AS6867" t="str">
        <f>"Q"&amp;ROUNDUP(MONTH(Table1[[#This Row],[Order Date]])/3,0)</f>
        <v>Q3</v>
      </c>
      <c r="AT6867">
        <f>IF(Table1[[#This Row],[Sales]]=0,0,Table1[[#This Row],[Profit]]/Table1[[#This Row],[Sales]])</f>
        <v>-0.22500000000000001</v>
      </c>
    </row>
    <row r="6868" spans="22:46" x14ac:dyDescent="0.3">
      <c r="V6868">
        <v>6867</v>
      </c>
      <c r="W6868" t="s">
        <v>9941</v>
      </c>
      <c r="X6868" s="1">
        <v>42603</v>
      </c>
      <c r="Y6868" t="s">
        <v>2427</v>
      </c>
      <c r="Z6868" t="s">
        <v>51</v>
      </c>
      <c r="AA6868" t="s">
        <v>5358</v>
      </c>
      <c r="AB6868" t="s">
        <v>5359</v>
      </c>
      <c r="AC6868" t="s">
        <v>41</v>
      </c>
      <c r="AD6868" t="s">
        <v>26</v>
      </c>
      <c r="AE6868" t="s">
        <v>42</v>
      </c>
      <c r="AF6868" t="s">
        <v>43</v>
      </c>
      <c r="AG6868">
        <v>90004</v>
      </c>
      <c r="AH6868" t="s">
        <v>44</v>
      </c>
      <c r="AI6868" t="s">
        <v>541</v>
      </c>
      <c r="AJ6868" t="s">
        <v>73</v>
      </c>
      <c r="AK6868" t="s">
        <v>176</v>
      </c>
      <c r="AL6868" t="s">
        <v>542</v>
      </c>
      <c r="AM6868">
        <v>254.97</v>
      </c>
      <c r="AN6868">
        <v>3</v>
      </c>
      <c r="AO6868">
        <v>0</v>
      </c>
      <c r="AP6868">
        <v>91.789199999999994</v>
      </c>
      <c r="AQ6868">
        <f>YEAR(Table1[[#This Row],[Order Date]])</f>
        <v>2016</v>
      </c>
      <c r="AR6868" t="str">
        <f>TEXT(Table1[[#This Row],[Order Date]],"mmmm")</f>
        <v>August</v>
      </c>
      <c r="AS6868" t="str">
        <f>"Q"&amp;ROUNDUP(MONTH(Table1[[#This Row],[Order Date]])/3,0)</f>
        <v>Q3</v>
      </c>
      <c r="AT6868">
        <f>IF(Table1[[#This Row],[Sales]]=0,0,Table1[[#This Row],[Profit]]/Table1[[#This Row],[Sales]])</f>
        <v>0.36</v>
      </c>
    </row>
    <row r="6869" spans="22:46" x14ac:dyDescent="0.3">
      <c r="V6869">
        <v>6868</v>
      </c>
      <c r="W6869" t="s">
        <v>9941</v>
      </c>
      <c r="X6869" s="1">
        <v>42603</v>
      </c>
      <c r="Y6869" t="s">
        <v>2427</v>
      </c>
      <c r="Z6869" t="s">
        <v>51</v>
      </c>
      <c r="AA6869" t="s">
        <v>5358</v>
      </c>
      <c r="AB6869" t="s">
        <v>5359</v>
      </c>
      <c r="AC6869" t="s">
        <v>41</v>
      </c>
      <c r="AD6869" t="s">
        <v>26</v>
      </c>
      <c r="AE6869" t="s">
        <v>42</v>
      </c>
      <c r="AF6869" t="s">
        <v>43</v>
      </c>
      <c r="AG6869">
        <v>90004</v>
      </c>
      <c r="AH6869" t="s">
        <v>44</v>
      </c>
      <c r="AI6869" t="s">
        <v>6634</v>
      </c>
      <c r="AJ6869" t="s">
        <v>73</v>
      </c>
      <c r="AK6869" t="s">
        <v>74</v>
      </c>
      <c r="AL6869" t="s">
        <v>6635</v>
      </c>
      <c r="AM6869">
        <v>31.984000000000002</v>
      </c>
      <c r="AN6869">
        <v>2</v>
      </c>
      <c r="AO6869">
        <v>0.2</v>
      </c>
      <c r="AP6869">
        <v>-7.9960000000000004</v>
      </c>
      <c r="AQ6869">
        <f>YEAR(Table1[[#This Row],[Order Date]])</f>
        <v>2016</v>
      </c>
      <c r="AR6869" t="str">
        <f>TEXT(Table1[[#This Row],[Order Date]],"mmmm")</f>
        <v>August</v>
      </c>
      <c r="AS6869" t="str">
        <f>"Q"&amp;ROUNDUP(MONTH(Table1[[#This Row],[Order Date]])/3,0)</f>
        <v>Q3</v>
      </c>
      <c r="AT6869">
        <f>IF(Table1[[#This Row],[Sales]]=0,0,Table1[[#This Row],[Profit]]/Table1[[#This Row],[Sales]])</f>
        <v>-0.25</v>
      </c>
    </row>
    <row r="6870" spans="22:46" x14ac:dyDescent="0.3">
      <c r="V6870">
        <v>6869</v>
      </c>
      <c r="W6870" t="s">
        <v>9941</v>
      </c>
      <c r="X6870" s="1">
        <v>42603</v>
      </c>
      <c r="Y6870" t="s">
        <v>2427</v>
      </c>
      <c r="Z6870" t="s">
        <v>51</v>
      </c>
      <c r="AA6870" t="s">
        <v>5358</v>
      </c>
      <c r="AB6870" t="s">
        <v>5359</v>
      </c>
      <c r="AC6870" t="s">
        <v>41</v>
      </c>
      <c r="AD6870" t="s">
        <v>26</v>
      </c>
      <c r="AE6870" t="s">
        <v>42</v>
      </c>
      <c r="AF6870" t="s">
        <v>43</v>
      </c>
      <c r="AG6870">
        <v>90004</v>
      </c>
      <c r="AH6870" t="s">
        <v>44</v>
      </c>
      <c r="AI6870" t="s">
        <v>6352</v>
      </c>
      <c r="AJ6870" t="s">
        <v>31</v>
      </c>
      <c r="AK6870" t="s">
        <v>57</v>
      </c>
      <c r="AL6870" t="s">
        <v>6353</v>
      </c>
      <c r="AM6870">
        <v>2887.056</v>
      </c>
      <c r="AN6870">
        <v>9</v>
      </c>
      <c r="AO6870">
        <v>0.2</v>
      </c>
      <c r="AP6870">
        <v>180.441</v>
      </c>
      <c r="AQ6870">
        <f>YEAR(Table1[[#This Row],[Order Date]])</f>
        <v>2016</v>
      </c>
      <c r="AR6870" t="str">
        <f>TEXT(Table1[[#This Row],[Order Date]],"mmmm")</f>
        <v>August</v>
      </c>
      <c r="AS6870" t="str">
        <f>"Q"&amp;ROUNDUP(MONTH(Table1[[#This Row],[Order Date]])/3,0)</f>
        <v>Q3</v>
      </c>
      <c r="AT6870">
        <f>IF(Table1[[#This Row],[Sales]]=0,0,Table1[[#This Row],[Profit]]/Table1[[#This Row],[Sales]])</f>
        <v>6.25E-2</v>
      </c>
    </row>
    <row r="6871" spans="22:46" x14ac:dyDescent="0.3">
      <c r="V6871">
        <v>6870</v>
      </c>
      <c r="W6871" t="s">
        <v>9941</v>
      </c>
      <c r="X6871" s="1">
        <v>42603</v>
      </c>
      <c r="Y6871" t="s">
        <v>2427</v>
      </c>
      <c r="Z6871" t="s">
        <v>51</v>
      </c>
      <c r="AA6871" t="s">
        <v>5358</v>
      </c>
      <c r="AB6871" t="s">
        <v>5359</v>
      </c>
      <c r="AC6871" t="s">
        <v>41</v>
      </c>
      <c r="AD6871" t="s">
        <v>26</v>
      </c>
      <c r="AE6871" t="s">
        <v>42</v>
      </c>
      <c r="AF6871" t="s">
        <v>43</v>
      </c>
      <c r="AG6871">
        <v>90004</v>
      </c>
      <c r="AH6871" t="s">
        <v>44</v>
      </c>
      <c r="AI6871" t="s">
        <v>6861</v>
      </c>
      <c r="AJ6871" t="s">
        <v>46</v>
      </c>
      <c r="AK6871" t="s">
        <v>94</v>
      </c>
      <c r="AL6871" t="s">
        <v>6862</v>
      </c>
      <c r="AM6871">
        <v>12.96</v>
      </c>
      <c r="AN6871">
        <v>2</v>
      </c>
      <c r="AO6871">
        <v>0</v>
      </c>
      <c r="AP6871">
        <v>6.2207999999999997</v>
      </c>
      <c r="AQ6871">
        <f>YEAR(Table1[[#This Row],[Order Date]])</f>
        <v>2016</v>
      </c>
      <c r="AR6871" t="str">
        <f>TEXT(Table1[[#This Row],[Order Date]],"mmmm")</f>
        <v>August</v>
      </c>
      <c r="AS6871" t="str">
        <f>"Q"&amp;ROUNDUP(MONTH(Table1[[#This Row],[Order Date]])/3,0)</f>
        <v>Q3</v>
      </c>
      <c r="AT6871">
        <f>IF(Table1[[#This Row],[Sales]]=0,0,Table1[[#This Row],[Profit]]/Table1[[#This Row],[Sales]])</f>
        <v>0.47999999999999993</v>
      </c>
    </row>
    <row r="6872" spans="22:46" x14ac:dyDescent="0.3">
      <c r="V6872">
        <v>6871</v>
      </c>
      <c r="W6872" t="s">
        <v>9941</v>
      </c>
      <c r="X6872" s="1">
        <v>42603</v>
      </c>
      <c r="Y6872" t="s">
        <v>2427</v>
      </c>
      <c r="Z6872" t="s">
        <v>51</v>
      </c>
      <c r="AA6872" t="s">
        <v>5358</v>
      </c>
      <c r="AB6872" t="s">
        <v>5359</v>
      </c>
      <c r="AC6872" t="s">
        <v>41</v>
      </c>
      <c r="AD6872" t="s">
        <v>26</v>
      </c>
      <c r="AE6872" t="s">
        <v>42</v>
      </c>
      <c r="AF6872" t="s">
        <v>43</v>
      </c>
      <c r="AG6872">
        <v>90004</v>
      </c>
      <c r="AH6872" t="s">
        <v>44</v>
      </c>
      <c r="AI6872" t="s">
        <v>7831</v>
      </c>
      <c r="AJ6872" t="s">
        <v>46</v>
      </c>
      <c r="AK6872" t="s">
        <v>94</v>
      </c>
      <c r="AL6872" t="s">
        <v>7832</v>
      </c>
      <c r="AM6872">
        <v>47.52</v>
      </c>
      <c r="AN6872">
        <v>9</v>
      </c>
      <c r="AO6872">
        <v>0</v>
      </c>
      <c r="AP6872">
        <v>21.384</v>
      </c>
      <c r="AQ6872">
        <f>YEAR(Table1[[#This Row],[Order Date]])</f>
        <v>2016</v>
      </c>
      <c r="AR6872" t="str">
        <f>TEXT(Table1[[#This Row],[Order Date]],"mmmm")</f>
        <v>August</v>
      </c>
      <c r="AS6872" t="str">
        <f>"Q"&amp;ROUNDUP(MONTH(Table1[[#This Row],[Order Date]])/3,0)</f>
        <v>Q3</v>
      </c>
      <c r="AT6872">
        <f>IF(Table1[[#This Row],[Sales]]=0,0,Table1[[#This Row],[Profit]]/Table1[[#This Row],[Sales]])</f>
        <v>0.44999999999999996</v>
      </c>
    </row>
    <row r="6873" spans="22:46" x14ac:dyDescent="0.3">
      <c r="V6873">
        <v>6872</v>
      </c>
      <c r="W6873" t="s">
        <v>9942</v>
      </c>
      <c r="X6873" s="1">
        <v>42709</v>
      </c>
      <c r="Y6873" s="1">
        <v>42594</v>
      </c>
      <c r="Z6873" t="s">
        <v>22</v>
      </c>
      <c r="AA6873" t="s">
        <v>5652</v>
      </c>
      <c r="AB6873" t="s">
        <v>5653</v>
      </c>
      <c r="AC6873" t="s">
        <v>41</v>
      </c>
      <c r="AD6873" t="s">
        <v>26</v>
      </c>
      <c r="AE6873" t="s">
        <v>342</v>
      </c>
      <c r="AF6873" t="s">
        <v>233</v>
      </c>
      <c r="AG6873">
        <v>60610</v>
      </c>
      <c r="AH6873" t="s">
        <v>111</v>
      </c>
      <c r="AI6873" t="s">
        <v>3031</v>
      </c>
      <c r="AJ6873" t="s">
        <v>46</v>
      </c>
      <c r="AK6873" t="s">
        <v>47</v>
      </c>
      <c r="AL6873" t="s">
        <v>3032</v>
      </c>
      <c r="AM6873">
        <v>11.952</v>
      </c>
      <c r="AN6873">
        <v>3</v>
      </c>
      <c r="AO6873">
        <v>0.2</v>
      </c>
      <c r="AP6873">
        <v>3.8843999999999999</v>
      </c>
      <c r="AQ6873">
        <f>YEAR(Table1[[#This Row],[Order Date]])</f>
        <v>2016</v>
      </c>
      <c r="AR6873" t="str">
        <f>TEXT(Table1[[#This Row],[Order Date]],"mmmm")</f>
        <v>December</v>
      </c>
      <c r="AS6873" t="str">
        <f>"Q"&amp;ROUNDUP(MONTH(Table1[[#This Row],[Order Date]])/3,0)</f>
        <v>Q4</v>
      </c>
      <c r="AT6873">
        <f>IF(Table1[[#This Row],[Sales]]=0,0,Table1[[#This Row],[Profit]]/Table1[[#This Row],[Sales]])</f>
        <v>0.32500000000000001</v>
      </c>
    </row>
    <row r="6874" spans="22:46" x14ac:dyDescent="0.3">
      <c r="V6874">
        <v>6873</v>
      </c>
      <c r="W6874" t="s">
        <v>9943</v>
      </c>
      <c r="X6874" s="1">
        <v>42354</v>
      </c>
      <c r="Y6874" t="s">
        <v>814</v>
      </c>
      <c r="Z6874" t="s">
        <v>207</v>
      </c>
      <c r="AA6874" t="s">
        <v>669</v>
      </c>
      <c r="AB6874" t="s">
        <v>670</v>
      </c>
      <c r="AC6874" t="s">
        <v>25</v>
      </c>
      <c r="AD6874" t="s">
        <v>26</v>
      </c>
      <c r="AE6874" t="s">
        <v>99</v>
      </c>
      <c r="AF6874" t="s">
        <v>100</v>
      </c>
      <c r="AG6874">
        <v>98105</v>
      </c>
      <c r="AH6874" t="s">
        <v>44</v>
      </c>
      <c r="AI6874" t="s">
        <v>8279</v>
      </c>
      <c r="AJ6874" t="s">
        <v>46</v>
      </c>
      <c r="AK6874" t="s">
        <v>94</v>
      </c>
      <c r="AL6874" t="s">
        <v>8280</v>
      </c>
      <c r="AM6874">
        <v>4.9800000000000004</v>
      </c>
      <c r="AN6874">
        <v>1</v>
      </c>
      <c r="AO6874">
        <v>0</v>
      </c>
      <c r="AP6874">
        <v>2.3405999999999998</v>
      </c>
      <c r="AQ6874">
        <f>YEAR(Table1[[#This Row],[Order Date]])</f>
        <v>2015</v>
      </c>
      <c r="AR6874" t="str">
        <f>TEXT(Table1[[#This Row],[Order Date]],"mmmm")</f>
        <v>December</v>
      </c>
      <c r="AS6874" t="str">
        <f>"Q"&amp;ROUNDUP(MONTH(Table1[[#This Row],[Order Date]])/3,0)</f>
        <v>Q4</v>
      </c>
      <c r="AT6874">
        <f>IF(Table1[[#This Row],[Sales]]=0,0,Table1[[#This Row],[Profit]]/Table1[[#This Row],[Sales]])</f>
        <v>0.46999999999999992</v>
      </c>
    </row>
    <row r="6875" spans="22:46" x14ac:dyDescent="0.3">
      <c r="V6875">
        <v>6874</v>
      </c>
      <c r="W6875" t="s">
        <v>9944</v>
      </c>
      <c r="X6875" s="1">
        <v>41929</v>
      </c>
      <c r="Y6875" t="s">
        <v>680</v>
      </c>
      <c r="Z6875" t="s">
        <v>22</v>
      </c>
      <c r="AA6875" t="s">
        <v>181</v>
      </c>
      <c r="AB6875" t="s">
        <v>182</v>
      </c>
      <c r="AC6875" t="s">
        <v>25</v>
      </c>
      <c r="AD6875" t="s">
        <v>26</v>
      </c>
      <c r="AE6875" t="s">
        <v>9945</v>
      </c>
      <c r="AF6875" t="s">
        <v>110</v>
      </c>
      <c r="AG6875">
        <v>77705</v>
      </c>
      <c r="AH6875" t="s">
        <v>111</v>
      </c>
      <c r="AI6875" t="s">
        <v>3665</v>
      </c>
      <c r="AJ6875" t="s">
        <v>46</v>
      </c>
      <c r="AK6875" t="s">
        <v>77</v>
      </c>
      <c r="AL6875" t="s">
        <v>3666</v>
      </c>
      <c r="AM6875">
        <v>10.78</v>
      </c>
      <c r="AN6875">
        <v>5</v>
      </c>
      <c r="AO6875">
        <v>0.8</v>
      </c>
      <c r="AP6875">
        <v>-17.248000000000001</v>
      </c>
      <c r="AQ6875">
        <f>YEAR(Table1[[#This Row],[Order Date]])</f>
        <v>2014</v>
      </c>
      <c r="AR6875" t="str">
        <f>TEXT(Table1[[#This Row],[Order Date]],"mmmm")</f>
        <v>October</v>
      </c>
      <c r="AS6875" t="str">
        <f>"Q"&amp;ROUNDUP(MONTH(Table1[[#This Row],[Order Date]])/3,0)</f>
        <v>Q4</v>
      </c>
      <c r="AT6875">
        <f>IF(Table1[[#This Row],[Sales]]=0,0,Table1[[#This Row],[Profit]]/Table1[[#This Row],[Sales]])</f>
        <v>-1.6</v>
      </c>
    </row>
    <row r="6876" spans="22:46" x14ac:dyDescent="0.3">
      <c r="V6876">
        <v>6875</v>
      </c>
      <c r="W6876" t="s">
        <v>9944</v>
      </c>
      <c r="X6876" s="1">
        <v>41929</v>
      </c>
      <c r="Y6876" t="s">
        <v>680</v>
      </c>
      <c r="Z6876" t="s">
        <v>22</v>
      </c>
      <c r="AA6876" t="s">
        <v>181</v>
      </c>
      <c r="AB6876" t="s">
        <v>182</v>
      </c>
      <c r="AC6876" t="s">
        <v>25</v>
      </c>
      <c r="AD6876" t="s">
        <v>26</v>
      </c>
      <c r="AE6876" t="s">
        <v>9945</v>
      </c>
      <c r="AF6876" t="s">
        <v>110</v>
      </c>
      <c r="AG6876">
        <v>77705</v>
      </c>
      <c r="AH6876" t="s">
        <v>111</v>
      </c>
      <c r="AI6876" t="s">
        <v>4235</v>
      </c>
      <c r="AJ6876" t="s">
        <v>73</v>
      </c>
      <c r="AK6876" t="s">
        <v>176</v>
      </c>
      <c r="AL6876" t="s">
        <v>4236</v>
      </c>
      <c r="AM6876">
        <v>119.976</v>
      </c>
      <c r="AN6876">
        <v>3</v>
      </c>
      <c r="AO6876">
        <v>0.2</v>
      </c>
      <c r="AP6876">
        <v>-17.996400000000001</v>
      </c>
      <c r="AQ6876">
        <f>YEAR(Table1[[#This Row],[Order Date]])</f>
        <v>2014</v>
      </c>
      <c r="AR6876" t="str">
        <f>TEXT(Table1[[#This Row],[Order Date]],"mmmm")</f>
        <v>October</v>
      </c>
      <c r="AS6876" t="str">
        <f>"Q"&amp;ROUNDUP(MONTH(Table1[[#This Row],[Order Date]])/3,0)</f>
        <v>Q4</v>
      </c>
      <c r="AT6876">
        <f>IF(Table1[[#This Row],[Sales]]=0,0,Table1[[#This Row],[Profit]]/Table1[[#This Row],[Sales]])</f>
        <v>-0.15000000000000002</v>
      </c>
    </row>
    <row r="6877" spans="22:46" x14ac:dyDescent="0.3">
      <c r="V6877">
        <v>6876</v>
      </c>
      <c r="W6877" t="s">
        <v>9946</v>
      </c>
      <c r="X6877" s="1">
        <v>42618</v>
      </c>
      <c r="Y6877" s="1">
        <v>42652</v>
      </c>
      <c r="Z6877" t="s">
        <v>51</v>
      </c>
      <c r="AA6877" t="s">
        <v>4370</v>
      </c>
      <c r="AB6877" t="s">
        <v>4371</v>
      </c>
      <c r="AC6877" t="s">
        <v>25</v>
      </c>
      <c r="AD6877" t="s">
        <v>26</v>
      </c>
      <c r="AE6877" t="s">
        <v>5463</v>
      </c>
      <c r="AF6877" t="s">
        <v>358</v>
      </c>
      <c r="AG6877">
        <v>23320</v>
      </c>
      <c r="AH6877" t="s">
        <v>29</v>
      </c>
      <c r="AI6877" t="s">
        <v>6185</v>
      </c>
      <c r="AJ6877" t="s">
        <v>46</v>
      </c>
      <c r="AK6877" t="s">
        <v>47</v>
      </c>
      <c r="AL6877" t="s">
        <v>6186</v>
      </c>
      <c r="AM6877">
        <v>25.06</v>
      </c>
      <c r="AN6877">
        <v>2</v>
      </c>
      <c r="AO6877">
        <v>0</v>
      </c>
      <c r="AP6877">
        <v>11.7782</v>
      </c>
      <c r="AQ6877">
        <f>YEAR(Table1[[#This Row],[Order Date]])</f>
        <v>2016</v>
      </c>
      <c r="AR6877" t="str">
        <f>TEXT(Table1[[#This Row],[Order Date]],"mmmm")</f>
        <v>September</v>
      </c>
      <c r="AS6877" t="str">
        <f>"Q"&amp;ROUNDUP(MONTH(Table1[[#This Row],[Order Date]])/3,0)</f>
        <v>Q3</v>
      </c>
      <c r="AT6877">
        <f>IF(Table1[[#This Row],[Sales]]=0,0,Table1[[#This Row],[Profit]]/Table1[[#This Row],[Sales]])</f>
        <v>0.47000000000000003</v>
      </c>
    </row>
    <row r="6878" spans="22:46" x14ac:dyDescent="0.3">
      <c r="V6878">
        <v>6877</v>
      </c>
      <c r="W6878" t="s">
        <v>9946</v>
      </c>
      <c r="X6878" s="1">
        <v>42618</v>
      </c>
      <c r="Y6878" s="1">
        <v>42652</v>
      </c>
      <c r="Z6878" t="s">
        <v>51</v>
      </c>
      <c r="AA6878" t="s">
        <v>4370</v>
      </c>
      <c r="AB6878" t="s">
        <v>4371</v>
      </c>
      <c r="AC6878" t="s">
        <v>25</v>
      </c>
      <c r="AD6878" t="s">
        <v>26</v>
      </c>
      <c r="AE6878" t="s">
        <v>5463</v>
      </c>
      <c r="AF6878" t="s">
        <v>358</v>
      </c>
      <c r="AG6878">
        <v>23320</v>
      </c>
      <c r="AH6878" t="s">
        <v>29</v>
      </c>
      <c r="AI6878" t="s">
        <v>5675</v>
      </c>
      <c r="AJ6878" t="s">
        <v>31</v>
      </c>
      <c r="AK6878" t="s">
        <v>57</v>
      </c>
      <c r="AL6878" t="s">
        <v>5676</v>
      </c>
      <c r="AM6878">
        <v>1652.94</v>
      </c>
      <c r="AN6878">
        <v>3</v>
      </c>
      <c r="AO6878">
        <v>0</v>
      </c>
      <c r="AP6878">
        <v>314.05860000000001</v>
      </c>
      <c r="AQ6878">
        <f>YEAR(Table1[[#This Row],[Order Date]])</f>
        <v>2016</v>
      </c>
      <c r="AR6878" t="str">
        <f>TEXT(Table1[[#This Row],[Order Date]],"mmmm")</f>
        <v>September</v>
      </c>
      <c r="AS6878" t="str">
        <f>"Q"&amp;ROUNDUP(MONTH(Table1[[#This Row],[Order Date]])/3,0)</f>
        <v>Q3</v>
      </c>
      <c r="AT6878">
        <f>IF(Table1[[#This Row],[Sales]]=0,0,Table1[[#This Row],[Profit]]/Table1[[#This Row],[Sales]])</f>
        <v>0.19</v>
      </c>
    </row>
    <row r="6879" spans="22:46" x14ac:dyDescent="0.3">
      <c r="V6879">
        <v>6878</v>
      </c>
      <c r="W6879" t="s">
        <v>9947</v>
      </c>
      <c r="X6879" s="1">
        <v>42292</v>
      </c>
      <c r="Y6879" t="s">
        <v>536</v>
      </c>
      <c r="Z6879" t="s">
        <v>1450</v>
      </c>
      <c r="AA6879" t="s">
        <v>23</v>
      </c>
      <c r="AB6879" t="s">
        <v>24</v>
      </c>
      <c r="AC6879" t="s">
        <v>25</v>
      </c>
      <c r="AD6879" t="s">
        <v>26</v>
      </c>
      <c r="AE6879" t="s">
        <v>923</v>
      </c>
      <c r="AF6879" t="s">
        <v>110</v>
      </c>
      <c r="AG6879">
        <v>75217</v>
      </c>
      <c r="AH6879" t="s">
        <v>111</v>
      </c>
      <c r="AI6879" t="s">
        <v>3783</v>
      </c>
      <c r="AJ6879" t="s">
        <v>31</v>
      </c>
      <c r="AK6879" t="s">
        <v>67</v>
      </c>
      <c r="AL6879" t="s">
        <v>3784</v>
      </c>
      <c r="AM6879">
        <v>131.376</v>
      </c>
      <c r="AN6879">
        <v>6</v>
      </c>
      <c r="AO6879">
        <v>0.6</v>
      </c>
      <c r="AP6879">
        <v>-95.247600000000006</v>
      </c>
      <c r="AQ6879">
        <f>YEAR(Table1[[#This Row],[Order Date]])</f>
        <v>2015</v>
      </c>
      <c r="AR6879" t="str">
        <f>TEXT(Table1[[#This Row],[Order Date]],"mmmm")</f>
        <v>October</v>
      </c>
      <c r="AS6879" t="str">
        <f>"Q"&amp;ROUNDUP(MONTH(Table1[[#This Row],[Order Date]])/3,0)</f>
        <v>Q4</v>
      </c>
      <c r="AT6879">
        <f>IF(Table1[[#This Row],[Sales]]=0,0,Table1[[#This Row],[Profit]]/Table1[[#This Row],[Sales]])</f>
        <v>-0.72499999999999998</v>
      </c>
    </row>
    <row r="6880" spans="22:46" x14ac:dyDescent="0.3">
      <c r="V6880">
        <v>6879</v>
      </c>
      <c r="W6880" t="s">
        <v>9947</v>
      </c>
      <c r="X6880" s="1">
        <v>42292</v>
      </c>
      <c r="Y6880" t="s">
        <v>536</v>
      </c>
      <c r="Z6880" t="s">
        <v>1450</v>
      </c>
      <c r="AA6880" t="s">
        <v>23</v>
      </c>
      <c r="AB6880" t="s">
        <v>24</v>
      </c>
      <c r="AC6880" t="s">
        <v>25</v>
      </c>
      <c r="AD6880" t="s">
        <v>26</v>
      </c>
      <c r="AE6880" t="s">
        <v>923</v>
      </c>
      <c r="AF6880" t="s">
        <v>110</v>
      </c>
      <c r="AG6880">
        <v>75217</v>
      </c>
      <c r="AH6880" t="s">
        <v>111</v>
      </c>
      <c r="AI6880" t="s">
        <v>4844</v>
      </c>
      <c r="AJ6880" t="s">
        <v>46</v>
      </c>
      <c r="AK6880" t="s">
        <v>94</v>
      </c>
      <c r="AL6880" t="s">
        <v>4845</v>
      </c>
      <c r="AM6880">
        <v>5.3440000000000003</v>
      </c>
      <c r="AN6880">
        <v>1</v>
      </c>
      <c r="AO6880">
        <v>0.2</v>
      </c>
      <c r="AP6880">
        <v>1.8704000000000001</v>
      </c>
      <c r="AQ6880">
        <f>YEAR(Table1[[#This Row],[Order Date]])</f>
        <v>2015</v>
      </c>
      <c r="AR6880" t="str">
        <f>TEXT(Table1[[#This Row],[Order Date]],"mmmm")</f>
        <v>October</v>
      </c>
      <c r="AS6880" t="str">
        <f>"Q"&amp;ROUNDUP(MONTH(Table1[[#This Row],[Order Date]])/3,0)</f>
        <v>Q4</v>
      </c>
      <c r="AT6880">
        <f>IF(Table1[[#This Row],[Sales]]=0,0,Table1[[#This Row],[Profit]]/Table1[[#This Row],[Sales]])</f>
        <v>0.35</v>
      </c>
    </row>
    <row r="6881" spans="22:46" x14ac:dyDescent="0.3">
      <c r="V6881">
        <v>6880</v>
      </c>
      <c r="W6881" t="s">
        <v>9948</v>
      </c>
      <c r="X6881" s="1">
        <v>42339</v>
      </c>
      <c r="Y6881" s="1">
        <v>42136</v>
      </c>
      <c r="Z6881" t="s">
        <v>22</v>
      </c>
      <c r="AA6881" t="s">
        <v>699</v>
      </c>
      <c r="AB6881" t="s">
        <v>700</v>
      </c>
      <c r="AC6881" t="s">
        <v>108</v>
      </c>
      <c r="AD6881" t="s">
        <v>26</v>
      </c>
      <c r="AE6881" t="s">
        <v>99</v>
      </c>
      <c r="AF6881" t="s">
        <v>100</v>
      </c>
      <c r="AG6881">
        <v>98105</v>
      </c>
      <c r="AH6881" t="s">
        <v>44</v>
      </c>
      <c r="AI6881" t="s">
        <v>1946</v>
      </c>
      <c r="AJ6881" t="s">
        <v>31</v>
      </c>
      <c r="AK6881" t="s">
        <v>35</v>
      </c>
      <c r="AL6881" t="s">
        <v>1947</v>
      </c>
      <c r="AM6881">
        <v>2003.92</v>
      </c>
      <c r="AN6881">
        <v>5</v>
      </c>
      <c r="AO6881">
        <v>0.2</v>
      </c>
      <c r="AP6881">
        <v>125.245</v>
      </c>
      <c r="AQ6881">
        <f>YEAR(Table1[[#This Row],[Order Date]])</f>
        <v>2015</v>
      </c>
      <c r="AR6881" t="str">
        <f>TEXT(Table1[[#This Row],[Order Date]],"mmmm")</f>
        <v>December</v>
      </c>
      <c r="AS6881" t="str">
        <f>"Q"&amp;ROUNDUP(MONTH(Table1[[#This Row],[Order Date]])/3,0)</f>
        <v>Q4</v>
      </c>
      <c r="AT6881">
        <f>IF(Table1[[#This Row],[Sales]]=0,0,Table1[[#This Row],[Profit]]/Table1[[#This Row],[Sales]])</f>
        <v>6.25E-2</v>
      </c>
    </row>
    <row r="6882" spans="22:46" x14ac:dyDescent="0.3">
      <c r="V6882">
        <v>6881</v>
      </c>
      <c r="W6882" t="s">
        <v>9948</v>
      </c>
      <c r="X6882" s="1">
        <v>42339</v>
      </c>
      <c r="Y6882" s="1">
        <v>42136</v>
      </c>
      <c r="Z6882" t="s">
        <v>22</v>
      </c>
      <c r="AA6882" t="s">
        <v>699</v>
      </c>
      <c r="AB6882" t="s">
        <v>700</v>
      </c>
      <c r="AC6882" t="s">
        <v>108</v>
      </c>
      <c r="AD6882" t="s">
        <v>26</v>
      </c>
      <c r="AE6882" t="s">
        <v>99</v>
      </c>
      <c r="AF6882" t="s">
        <v>100</v>
      </c>
      <c r="AG6882">
        <v>98105</v>
      </c>
      <c r="AH6882" t="s">
        <v>44</v>
      </c>
      <c r="AI6882" t="s">
        <v>6065</v>
      </c>
      <c r="AJ6882" t="s">
        <v>46</v>
      </c>
      <c r="AK6882" t="s">
        <v>94</v>
      </c>
      <c r="AL6882" t="s">
        <v>6066</v>
      </c>
      <c r="AM6882">
        <v>32.4</v>
      </c>
      <c r="AN6882">
        <v>5</v>
      </c>
      <c r="AO6882">
        <v>0</v>
      </c>
      <c r="AP6882">
        <v>15.552</v>
      </c>
      <c r="AQ6882">
        <f>YEAR(Table1[[#This Row],[Order Date]])</f>
        <v>2015</v>
      </c>
      <c r="AR6882" t="str">
        <f>TEXT(Table1[[#This Row],[Order Date]],"mmmm")</f>
        <v>December</v>
      </c>
      <c r="AS6882" t="str">
        <f>"Q"&amp;ROUNDUP(MONTH(Table1[[#This Row],[Order Date]])/3,0)</f>
        <v>Q4</v>
      </c>
      <c r="AT6882">
        <f>IF(Table1[[#This Row],[Sales]]=0,0,Table1[[#This Row],[Profit]]/Table1[[#This Row],[Sales]])</f>
        <v>0.48</v>
      </c>
    </row>
    <row r="6883" spans="22:46" x14ac:dyDescent="0.3">
      <c r="V6883">
        <v>6882</v>
      </c>
      <c r="W6883" t="s">
        <v>9948</v>
      </c>
      <c r="X6883" s="1">
        <v>42339</v>
      </c>
      <c r="Y6883" s="1">
        <v>42136</v>
      </c>
      <c r="Z6883" t="s">
        <v>22</v>
      </c>
      <c r="AA6883" t="s">
        <v>699</v>
      </c>
      <c r="AB6883" t="s">
        <v>700</v>
      </c>
      <c r="AC6883" t="s">
        <v>108</v>
      </c>
      <c r="AD6883" t="s">
        <v>26</v>
      </c>
      <c r="AE6883" t="s">
        <v>99</v>
      </c>
      <c r="AF6883" t="s">
        <v>100</v>
      </c>
      <c r="AG6883">
        <v>98105</v>
      </c>
      <c r="AH6883" t="s">
        <v>44</v>
      </c>
      <c r="AI6883" t="s">
        <v>1017</v>
      </c>
      <c r="AJ6883" t="s">
        <v>31</v>
      </c>
      <c r="AK6883" t="s">
        <v>57</v>
      </c>
      <c r="AL6883" t="s">
        <v>1018</v>
      </c>
      <c r="AM6883">
        <v>1913.4</v>
      </c>
      <c r="AN6883">
        <v>9</v>
      </c>
      <c r="AO6883">
        <v>0</v>
      </c>
      <c r="AP6883">
        <v>401.81400000000002</v>
      </c>
      <c r="AQ6883">
        <f>YEAR(Table1[[#This Row],[Order Date]])</f>
        <v>2015</v>
      </c>
      <c r="AR6883" t="str">
        <f>TEXT(Table1[[#This Row],[Order Date]],"mmmm")</f>
        <v>December</v>
      </c>
      <c r="AS6883" t="str">
        <f>"Q"&amp;ROUNDUP(MONTH(Table1[[#This Row],[Order Date]])/3,0)</f>
        <v>Q4</v>
      </c>
      <c r="AT6883">
        <f>IF(Table1[[#This Row],[Sales]]=0,0,Table1[[#This Row],[Profit]]/Table1[[#This Row],[Sales]])</f>
        <v>0.21</v>
      </c>
    </row>
    <row r="6884" spans="22:46" x14ac:dyDescent="0.3">
      <c r="V6884">
        <v>6883</v>
      </c>
      <c r="W6884" t="s">
        <v>9948</v>
      </c>
      <c r="X6884" s="1">
        <v>42339</v>
      </c>
      <c r="Y6884" s="1">
        <v>42136</v>
      </c>
      <c r="Z6884" t="s">
        <v>22</v>
      </c>
      <c r="AA6884" t="s">
        <v>699</v>
      </c>
      <c r="AB6884" t="s">
        <v>700</v>
      </c>
      <c r="AC6884" t="s">
        <v>108</v>
      </c>
      <c r="AD6884" t="s">
        <v>26</v>
      </c>
      <c r="AE6884" t="s">
        <v>99</v>
      </c>
      <c r="AF6884" t="s">
        <v>100</v>
      </c>
      <c r="AG6884">
        <v>98105</v>
      </c>
      <c r="AH6884" t="s">
        <v>44</v>
      </c>
      <c r="AI6884" t="s">
        <v>5233</v>
      </c>
      <c r="AJ6884" t="s">
        <v>46</v>
      </c>
      <c r="AK6884" t="s">
        <v>60</v>
      </c>
      <c r="AL6884" t="s">
        <v>5234</v>
      </c>
      <c r="AM6884">
        <v>146.72999999999999</v>
      </c>
      <c r="AN6884">
        <v>3</v>
      </c>
      <c r="AO6884">
        <v>0</v>
      </c>
      <c r="AP6884">
        <v>2.9346000000000001</v>
      </c>
      <c r="AQ6884">
        <f>YEAR(Table1[[#This Row],[Order Date]])</f>
        <v>2015</v>
      </c>
      <c r="AR6884" t="str">
        <f>TEXT(Table1[[#This Row],[Order Date]],"mmmm")</f>
        <v>December</v>
      </c>
      <c r="AS6884" t="str">
        <f>"Q"&amp;ROUNDUP(MONTH(Table1[[#This Row],[Order Date]])/3,0)</f>
        <v>Q4</v>
      </c>
      <c r="AT6884">
        <f>IF(Table1[[#This Row],[Sales]]=0,0,Table1[[#This Row],[Profit]]/Table1[[#This Row],[Sales]])</f>
        <v>0.02</v>
      </c>
    </row>
    <row r="6885" spans="22:46" x14ac:dyDescent="0.3">
      <c r="V6885">
        <v>6884</v>
      </c>
      <c r="W6885" t="s">
        <v>9948</v>
      </c>
      <c r="X6885" s="1">
        <v>42339</v>
      </c>
      <c r="Y6885" s="1">
        <v>42136</v>
      </c>
      <c r="Z6885" t="s">
        <v>22</v>
      </c>
      <c r="AA6885" t="s">
        <v>699</v>
      </c>
      <c r="AB6885" t="s">
        <v>700</v>
      </c>
      <c r="AC6885" t="s">
        <v>108</v>
      </c>
      <c r="AD6885" t="s">
        <v>26</v>
      </c>
      <c r="AE6885" t="s">
        <v>99</v>
      </c>
      <c r="AF6885" t="s">
        <v>100</v>
      </c>
      <c r="AG6885">
        <v>98105</v>
      </c>
      <c r="AH6885" t="s">
        <v>44</v>
      </c>
      <c r="AI6885" t="s">
        <v>1740</v>
      </c>
      <c r="AJ6885" t="s">
        <v>46</v>
      </c>
      <c r="AK6885" t="s">
        <v>94</v>
      </c>
      <c r="AL6885" t="s">
        <v>1741</v>
      </c>
      <c r="AM6885">
        <v>114.2</v>
      </c>
      <c r="AN6885">
        <v>5</v>
      </c>
      <c r="AO6885">
        <v>0</v>
      </c>
      <c r="AP6885">
        <v>52.531999999999996</v>
      </c>
      <c r="AQ6885">
        <f>YEAR(Table1[[#This Row],[Order Date]])</f>
        <v>2015</v>
      </c>
      <c r="AR6885" t="str">
        <f>TEXT(Table1[[#This Row],[Order Date]],"mmmm")</f>
        <v>December</v>
      </c>
      <c r="AS6885" t="str">
        <f>"Q"&amp;ROUNDUP(MONTH(Table1[[#This Row],[Order Date]])/3,0)</f>
        <v>Q4</v>
      </c>
      <c r="AT6885">
        <f>IF(Table1[[#This Row],[Sales]]=0,0,Table1[[#This Row],[Profit]]/Table1[[#This Row],[Sales]])</f>
        <v>0.45999999999999996</v>
      </c>
    </row>
    <row r="6886" spans="22:46" x14ac:dyDescent="0.3">
      <c r="V6886">
        <v>6885</v>
      </c>
      <c r="W6886" t="s">
        <v>9949</v>
      </c>
      <c r="X6886" s="1">
        <v>42155</v>
      </c>
      <c r="Y6886" s="1">
        <v>42100</v>
      </c>
      <c r="Z6886" t="s">
        <v>51</v>
      </c>
      <c r="AA6886" t="s">
        <v>2109</v>
      </c>
      <c r="AB6886" t="s">
        <v>2110</v>
      </c>
      <c r="AC6886" t="s">
        <v>25</v>
      </c>
      <c r="AD6886" t="s">
        <v>26</v>
      </c>
      <c r="AE6886" t="s">
        <v>463</v>
      </c>
      <c r="AF6886" t="s">
        <v>256</v>
      </c>
      <c r="AG6886">
        <v>55407</v>
      </c>
      <c r="AH6886" t="s">
        <v>111</v>
      </c>
      <c r="AI6886" t="s">
        <v>6937</v>
      </c>
      <c r="AJ6886" t="s">
        <v>31</v>
      </c>
      <c r="AK6886" t="s">
        <v>35</v>
      </c>
      <c r="AL6886" t="s">
        <v>6938</v>
      </c>
      <c r="AM6886">
        <v>2567.84</v>
      </c>
      <c r="AN6886">
        <v>8</v>
      </c>
      <c r="AO6886">
        <v>0</v>
      </c>
      <c r="AP6886">
        <v>770.35199999999998</v>
      </c>
      <c r="AQ6886">
        <f>YEAR(Table1[[#This Row],[Order Date]])</f>
        <v>2015</v>
      </c>
      <c r="AR6886" t="str">
        <f>TEXT(Table1[[#This Row],[Order Date]],"mmmm")</f>
        <v>May</v>
      </c>
      <c r="AS6886" t="str">
        <f>"Q"&amp;ROUNDUP(MONTH(Table1[[#This Row],[Order Date]])/3,0)</f>
        <v>Q2</v>
      </c>
      <c r="AT6886">
        <f>IF(Table1[[#This Row],[Sales]]=0,0,Table1[[#This Row],[Profit]]/Table1[[#This Row],[Sales]])</f>
        <v>0.3</v>
      </c>
    </row>
    <row r="6887" spans="22:46" x14ac:dyDescent="0.3">
      <c r="V6887">
        <v>6886</v>
      </c>
      <c r="W6887" t="s">
        <v>9950</v>
      </c>
      <c r="X6887" s="1">
        <v>42988</v>
      </c>
      <c r="Y6887" t="s">
        <v>370</v>
      </c>
      <c r="Z6887" t="s">
        <v>51</v>
      </c>
      <c r="AA6887" t="s">
        <v>4316</v>
      </c>
      <c r="AB6887" t="s">
        <v>4317</v>
      </c>
      <c r="AC6887" t="s">
        <v>25</v>
      </c>
      <c r="AD6887" t="s">
        <v>26</v>
      </c>
      <c r="AE6887" t="s">
        <v>357</v>
      </c>
      <c r="AF6887" t="s">
        <v>564</v>
      </c>
      <c r="AG6887">
        <v>45503</v>
      </c>
      <c r="AH6887" t="s">
        <v>160</v>
      </c>
      <c r="AI6887" t="s">
        <v>529</v>
      </c>
      <c r="AJ6887" t="s">
        <v>73</v>
      </c>
      <c r="AK6887" t="s">
        <v>176</v>
      </c>
      <c r="AL6887" t="s">
        <v>530</v>
      </c>
      <c r="AM6887">
        <v>37.055999999999997</v>
      </c>
      <c r="AN6887">
        <v>4</v>
      </c>
      <c r="AO6887">
        <v>0.2</v>
      </c>
      <c r="AP6887">
        <v>8.8008000000000006</v>
      </c>
      <c r="AQ6887">
        <f>YEAR(Table1[[#This Row],[Order Date]])</f>
        <v>2017</v>
      </c>
      <c r="AR6887" t="str">
        <f>TEXT(Table1[[#This Row],[Order Date]],"mmmm")</f>
        <v>September</v>
      </c>
      <c r="AS6887" t="str">
        <f>"Q"&amp;ROUNDUP(MONTH(Table1[[#This Row],[Order Date]])/3,0)</f>
        <v>Q3</v>
      </c>
      <c r="AT6887">
        <f>IF(Table1[[#This Row],[Sales]]=0,0,Table1[[#This Row],[Profit]]/Table1[[#This Row],[Sales]])</f>
        <v>0.23750000000000004</v>
      </c>
    </row>
    <row r="6888" spans="22:46" x14ac:dyDescent="0.3">
      <c r="V6888">
        <v>6887</v>
      </c>
      <c r="W6888" t="s">
        <v>9950</v>
      </c>
      <c r="X6888" s="1">
        <v>42988</v>
      </c>
      <c r="Y6888" t="s">
        <v>370</v>
      </c>
      <c r="Z6888" t="s">
        <v>51</v>
      </c>
      <c r="AA6888" t="s">
        <v>4316</v>
      </c>
      <c r="AB6888" t="s">
        <v>4317</v>
      </c>
      <c r="AC6888" t="s">
        <v>25</v>
      </c>
      <c r="AD6888" t="s">
        <v>26</v>
      </c>
      <c r="AE6888" t="s">
        <v>357</v>
      </c>
      <c r="AF6888" t="s">
        <v>564</v>
      </c>
      <c r="AG6888">
        <v>45503</v>
      </c>
      <c r="AH6888" t="s">
        <v>160</v>
      </c>
      <c r="AI6888" t="s">
        <v>4498</v>
      </c>
      <c r="AJ6888" t="s">
        <v>73</v>
      </c>
      <c r="AK6888" t="s">
        <v>74</v>
      </c>
      <c r="AL6888" t="s">
        <v>4499</v>
      </c>
      <c r="AM6888">
        <v>259.89600000000002</v>
      </c>
      <c r="AN6888">
        <v>2</v>
      </c>
      <c r="AO6888">
        <v>0.4</v>
      </c>
      <c r="AP6888">
        <v>-56.3108</v>
      </c>
      <c r="AQ6888">
        <f>YEAR(Table1[[#This Row],[Order Date]])</f>
        <v>2017</v>
      </c>
      <c r="AR6888" t="str">
        <f>TEXT(Table1[[#This Row],[Order Date]],"mmmm")</f>
        <v>September</v>
      </c>
      <c r="AS6888" t="str">
        <f>"Q"&amp;ROUNDUP(MONTH(Table1[[#This Row],[Order Date]])/3,0)</f>
        <v>Q3</v>
      </c>
      <c r="AT6888">
        <f>IF(Table1[[#This Row],[Sales]]=0,0,Table1[[#This Row],[Profit]]/Table1[[#This Row],[Sales]])</f>
        <v>-0.21666666666666665</v>
      </c>
    </row>
    <row r="6889" spans="22:46" x14ac:dyDescent="0.3">
      <c r="V6889">
        <v>6888</v>
      </c>
      <c r="W6889" t="s">
        <v>9951</v>
      </c>
      <c r="X6889" s="1">
        <v>42850</v>
      </c>
      <c r="Y6889" s="1">
        <v>42771</v>
      </c>
      <c r="Z6889" t="s">
        <v>51</v>
      </c>
      <c r="AA6889" t="s">
        <v>3080</v>
      </c>
      <c r="AB6889" t="s">
        <v>3081</v>
      </c>
      <c r="AC6889" t="s">
        <v>25</v>
      </c>
      <c r="AD6889" t="s">
        <v>26</v>
      </c>
      <c r="AE6889" t="s">
        <v>42</v>
      </c>
      <c r="AF6889" t="s">
        <v>43</v>
      </c>
      <c r="AG6889">
        <v>90032</v>
      </c>
      <c r="AH6889" t="s">
        <v>44</v>
      </c>
      <c r="AI6889" t="s">
        <v>372</v>
      </c>
      <c r="AJ6889" t="s">
        <v>46</v>
      </c>
      <c r="AK6889" t="s">
        <v>94</v>
      </c>
      <c r="AL6889" t="s">
        <v>373</v>
      </c>
      <c r="AM6889">
        <v>19.05</v>
      </c>
      <c r="AN6889">
        <v>3</v>
      </c>
      <c r="AO6889">
        <v>0</v>
      </c>
      <c r="AP6889">
        <v>8.7629999999999999</v>
      </c>
      <c r="AQ6889">
        <f>YEAR(Table1[[#This Row],[Order Date]])</f>
        <v>2017</v>
      </c>
      <c r="AR6889" t="str">
        <f>TEXT(Table1[[#This Row],[Order Date]],"mmmm")</f>
        <v>April</v>
      </c>
      <c r="AS6889" t="str">
        <f>"Q"&amp;ROUNDUP(MONTH(Table1[[#This Row],[Order Date]])/3,0)</f>
        <v>Q2</v>
      </c>
      <c r="AT6889">
        <f>IF(Table1[[#This Row],[Sales]]=0,0,Table1[[#This Row],[Profit]]/Table1[[#This Row],[Sales]])</f>
        <v>0.45999999999999996</v>
      </c>
    </row>
    <row r="6890" spans="22:46" x14ac:dyDescent="0.3">
      <c r="V6890">
        <v>6889</v>
      </c>
      <c r="W6890" t="s">
        <v>9951</v>
      </c>
      <c r="X6890" s="1">
        <v>42850</v>
      </c>
      <c r="Y6890" s="1">
        <v>42771</v>
      </c>
      <c r="Z6890" t="s">
        <v>51</v>
      </c>
      <c r="AA6890" t="s">
        <v>3080</v>
      </c>
      <c r="AB6890" t="s">
        <v>3081</v>
      </c>
      <c r="AC6890" t="s">
        <v>25</v>
      </c>
      <c r="AD6890" t="s">
        <v>26</v>
      </c>
      <c r="AE6890" t="s">
        <v>42</v>
      </c>
      <c r="AF6890" t="s">
        <v>43</v>
      </c>
      <c r="AG6890">
        <v>90032</v>
      </c>
      <c r="AH6890" t="s">
        <v>44</v>
      </c>
      <c r="AI6890" t="s">
        <v>4404</v>
      </c>
      <c r="AJ6890" t="s">
        <v>46</v>
      </c>
      <c r="AK6890" t="s">
        <v>77</v>
      </c>
      <c r="AL6890" t="s">
        <v>4405</v>
      </c>
      <c r="AM6890">
        <v>73.343999999999994</v>
      </c>
      <c r="AN6890">
        <v>3</v>
      </c>
      <c r="AO6890">
        <v>0.2</v>
      </c>
      <c r="AP6890">
        <v>27.504000000000001</v>
      </c>
      <c r="AQ6890">
        <f>YEAR(Table1[[#This Row],[Order Date]])</f>
        <v>2017</v>
      </c>
      <c r="AR6890" t="str">
        <f>TEXT(Table1[[#This Row],[Order Date]],"mmmm")</f>
        <v>April</v>
      </c>
      <c r="AS6890" t="str">
        <f>"Q"&amp;ROUNDUP(MONTH(Table1[[#This Row],[Order Date]])/3,0)</f>
        <v>Q2</v>
      </c>
      <c r="AT6890">
        <f>IF(Table1[[#This Row],[Sales]]=0,0,Table1[[#This Row],[Profit]]/Table1[[#This Row],[Sales]])</f>
        <v>0.37500000000000006</v>
      </c>
    </row>
    <row r="6891" spans="22:46" x14ac:dyDescent="0.3">
      <c r="V6891">
        <v>6890</v>
      </c>
      <c r="W6891" t="s">
        <v>9952</v>
      </c>
      <c r="X6891" s="1">
        <v>42996</v>
      </c>
      <c r="Y6891" t="s">
        <v>2714</v>
      </c>
      <c r="Z6891" t="s">
        <v>51</v>
      </c>
      <c r="AA6891" t="s">
        <v>1569</v>
      </c>
      <c r="AB6891" t="s">
        <v>1570</v>
      </c>
      <c r="AC6891" t="s">
        <v>41</v>
      </c>
      <c r="AD6891" t="s">
        <v>26</v>
      </c>
      <c r="AE6891" t="s">
        <v>563</v>
      </c>
      <c r="AF6891" t="s">
        <v>1429</v>
      </c>
      <c r="AG6891">
        <v>31907</v>
      </c>
      <c r="AH6891" t="s">
        <v>29</v>
      </c>
      <c r="AI6891" t="s">
        <v>867</v>
      </c>
      <c r="AJ6891" t="s">
        <v>73</v>
      </c>
      <c r="AK6891" t="s">
        <v>74</v>
      </c>
      <c r="AL6891" t="s">
        <v>868</v>
      </c>
      <c r="AM6891">
        <v>95.68</v>
      </c>
      <c r="AN6891">
        <v>8</v>
      </c>
      <c r="AO6891">
        <v>0</v>
      </c>
      <c r="AP6891">
        <v>26.790400000000002</v>
      </c>
      <c r="AQ6891">
        <f>YEAR(Table1[[#This Row],[Order Date]])</f>
        <v>2017</v>
      </c>
      <c r="AR6891" t="str">
        <f>TEXT(Table1[[#This Row],[Order Date]],"mmmm")</f>
        <v>September</v>
      </c>
      <c r="AS6891" t="str">
        <f>"Q"&amp;ROUNDUP(MONTH(Table1[[#This Row],[Order Date]])/3,0)</f>
        <v>Q3</v>
      </c>
      <c r="AT6891">
        <f>IF(Table1[[#This Row],[Sales]]=0,0,Table1[[#This Row],[Profit]]/Table1[[#This Row],[Sales]])</f>
        <v>0.27999999999999997</v>
      </c>
    </row>
    <row r="6892" spans="22:46" x14ac:dyDescent="0.3">
      <c r="V6892">
        <v>6891</v>
      </c>
      <c r="W6892" t="s">
        <v>9952</v>
      </c>
      <c r="X6892" s="1">
        <v>42996</v>
      </c>
      <c r="Y6892" t="s">
        <v>2714</v>
      </c>
      <c r="Z6892" t="s">
        <v>51</v>
      </c>
      <c r="AA6892" t="s">
        <v>1569</v>
      </c>
      <c r="AB6892" t="s">
        <v>1570</v>
      </c>
      <c r="AC6892" t="s">
        <v>41</v>
      </c>
      <c r="AD6892" t="s">
        <v>26</v>
      </c>
      <c r="AE6892" t="s">
        <v>563</v>
      </c>
      <c r="AF6892" t="s">
        <v>1429</v>
      </c>
      <c r="AG6892">
        <v>31907</v>
      </c>
      <c r="AH6892" t="s">
        <v>29</v>
      </c>
      <c r="AI6892" t="s">
        <v>1166</v>
      </c>
      <c r="AJ6892" t="s">
        <v>46</v>
      </c>
      <c r="AK6892" t="s">
        <v>94</v>
      </c>
      <c r="AL6892" t="s">
        <v>1167</v>
      </c>
      <c r="AM6892">
        <v>50.96</v>
      </c>
      <c r="AN6892">
        <v>7</v>
      </c>
      <c r="AO6892">
        <v>0</v>
      </c>
      <c r="AP6892">
        <v>24.460799999999999</v>
      </c>
      <c r="AQ6892">
        <f>YEAR(Table1[[#This Row],[Order Date]])</f>
        <v>2017</v>
      </c>
      <c r="AR6892" t="str">
        <f>TEXT(Table1[[#This Row],[Order Date]],"mmmm")</f>
        <v>September</v>
      </c>
      <c r="AS6892" t="str">
        <f>"Q"&amp;ROUNDUP(MONTH(Table1[[#This Row],[Order Date]])/3,0)</f>
        <v>Q3</v>
      </c>
      <c r="AT6892">
        <f>IF(Table1[[#This Row],[Sales]]=0,0,Table1[[#This Row],[Profit]]/Table1[[#This Row],[Sales]])</f>
        <v>0.48</v>
      </c>
    </row>
    <row r="6893" spans="22:46" x14ac:dyDescent="0.3">
      <c r="V6893">
        <v>6892</v>
      </c>
      <c r="W6893" t="s">
        <v>9952</v>
      </c>
      <c r="X6893" s="1">
        <v>42996</v>
      </c>
      <c r="Y6893" t="s">
        <v>2714</v>
      </c>
      <c r="Z6893" t="s">
        <v>51</v>
      </c>
      <c r="AA6893" t="s">
        <v>1569</v>
      </c>
      <c r="AB6893" t="s">
        <v>1570</v>
      </c>
      <c r="AC6893" t="s">
        <v>41</v>
      </c>
      <c r="AD6893" t="s">
        <v>26</v>
      </c>
      <c r="AE6893" t="s">
        <v>563</v>
      </c>
      <c r="AF6893" t="s">
        <v>1429</v>
      </c>
      <c r="AG6893">
        <v>31907</v>
      </c>
      <c r="AH6893" t="s">
        <v>29</v>
      </c>
      <c r="AI6893" t="s">
        <v>555</v>
      </c>
      <c r="AJ6893" t="s">
        <v>46</v>
      </c>
      <c r="AK6893" t="s">
        <v>70</v>
      </c>
      <c r="AL6893" t="s">
        <v>556</v>
      </c>
      <c r="AM6893">
        <v>113.94</v>
      </c>
      <c r="AN6893">
        <v>3</v>
      </c>
      <c r="AO6893">
        <v>0</v>
      </c>
      <c r="AP6893">
        <v>34.182000000000002</v>
      </c>
      <c r="AQ6893">
        <f>YEAR(Table1[[#This Row],[Order Date]])</f>
        <v>2017</v>
      </c>
      <c r="AR6893" t="str">
        <f>TEXT(Table1[[#This Row],[Order Date]],"mmmm")</f>
        <v>September</v>
      </c>
      <c r="AS6893" t="str">
        <f>"Q"&amp;ROUNDUP(MONTH(Table1[[#This Row],[Order Date]])/3,0)</f>
        <v>Q3</v>
      </c>
      <c r="AT6893">
        <f>IF(Table1[[#This Row],[Sales]]=0,0,Table1[[#This Row],[Profit]]/Table1[[#This Row],[Sales]])</f>
        <v>0.30000000000000004</v>
      </c>
    </row>
    <row r="6894" spans="22:46" x14ac:dyDescent="0.3">
      <c r="V6894">
        <v>6893</v>
      </c>
      <c r="W6894" t="s">
        <v>9952</v>
      </c>
      <c r="X6894" s="1">
        <v>42996</v>
      </c>
      <c r="Y6894" t="s">
        <v>2714</v>
      </c>
      <c r="Z6894" t="s">
        <v>51</v>
      </c>
      <c r="AA6894" t="s">
        <v>1569</v>
      </c>
      <c r="AB6894" t="s">
        <v>1570</v>
      </c>
      <c r="AC6894" t="s">
        <v>41</v>
      </c>
      <c r="AD6894" t="s">
        <v>26</v>
      </c>
      <c r="AE6894" t="s">
        <v>563</v>
      </c>
      <c r="AF6894" t="s">
        <v>1429</v>
      </c>
      <c r="AG6894">
        <v>31907</v>
      </c>
      <c r="AH6894" t="s">
        <v>29</v>
      </c>
      <c r="AI6894" t="s">
        <v>6861</v>
      </c>
      <c r="AJ6894" t="s">
        <v>46</v>
      </c>
      <c r="AK6894" t="s">
        <v>94</v>
      </c>
      <c r="AL6894" t="s">
        <v>6862</v>
      </c>
      <c r="AM6894">
        <v>25.92</v>
      </c>
      <c r="AN6894">
        <v>4</v>
      </c>
      <c r="AO6894">
        <v>0</v>
      </c>
      <c r="AP6894">
        <v>12.441599999999999</v>
      </c>
      <c r="AQ6894">
        <f>YEAR(Table1[[#This Row],[Order Date]])</f>
        <v>2017</v>
      </c>
      <c r="AR6894" t="str">
        <f>TEXT(Table1[[#This Row],[Order Date]],"mmmm")</f>
        <v>September</v>
      </c>
      <c r="AS6894" t="str">
        <f>"Q"&amp;ROUNDUP(MONTH(Table1[[#This Row],[Order Date]])/3,0)</f>
        <v>Q3</v>
      </c>
      <c r="AT6894">
        <f>IF(Table1[[#This Row],[Sales]]=0,0,Table1[[#This Row],[Profit]]/Table1[[#This Row],[Sales]])</f>
        <v>0.47999999999999993</v>
      </c>
    </row>
    <row r="6895" spans="22:46" x14ac:dyDescent="0.3">
      <c r="V6895">
        <v>6894</v>
      </c>
      <c r="W6895" t="s">
        <v>9952</v>
      </c>
      <c r="X6895" s="1">
        <v>42996</v>
      </c>
      <c r="Y6895" t="s">
        <v>2714</v>
      </c>
      <c r="Z6895" t="s">
        <v>51</v>
      </c>
      <c r="AA6895" t="s">
        <v>1569</v>
      </c>
      <c r="AB6895" t="s">
        <v>1570</v>
      </c>
      <c r="AC6895" t="s">
        <v>41</v>
      </c>
      <c r="AD6895" t="s">
        <v>26</v>
      </c>
      <c r="AE6895" t="s">
        <v>563</v>
      </c>
      <c r="AF6895" t="s">
        <v>1429</v>
      </c>
      <c r="AG6895">
        <v>31907</v>
      </c>
      <c r="AH6895" t="s">
        <v>29</v>
      </c>
      <c r="AI6895" t="s">
        <v>7244</v>
      </c>
      <c r="AJ6895" t="s">
        <v>31</v>
      </c>
      <c r="AK6895" t="s">
        <v>67</v>
      </c>
      <c r="AL6895" t="s">
        <v>7245</v>
      </c>
      <c r="AM6895">
        <v>20.32</v>
      </c>
      <c r="AN6895">
        <v>4</v>
      </c>
      <c r="AO6895">
        <v>0</v>
      </c>
      <c r="AP6895">
        <v>6.9088000000000003</v>
      </c>
      <c r="AQ6895">
        <f>YEAR(Table1[[#This Row],[Order Date]])</f>
        <v>2017</v>
      </c>
      <c r="AR6895" t="str">
        <f>TEXT(Table1[[#This Row],[Order Date]],"mmmm")</f>
        <v>September</v>
      </c>
      <c r="AS6895" t="str">
        <f>"Q"&amp;ROUNDUP(MONTH(Table1[[#This Row],[Order Date]])/3,0)</f>
        <v>Q3</v>
      </c>
      <c r="AT6895">
        <f>IF(Table1[[#This Row],[Sales]]=0,0,Table1[[#This Row],[Profit]]/Table1[[#This Row],[Sales]])</f>
        <v>0.34</v>
      </c>
    </row>
    <row r="6896" spans="22:46" x14ac:dyDescent="0.3">
      <c r="V6896">
        <v>6895</v>
      </c>
      <c r="W6896" t="s">
        <v>9952</v>
      </c>
      <c r="X6896" s="1">
        <v>42996</v>
      </c>
      <c r="Y6896" t="s">
        <v>2714</v>
      </c>
      <c r="Z6896" t="s">
        <v>51</v>
      </c>
      <c r="AA6896" t="s">
        <v>1569</v>
      </c>
      <c r="AB6896" t="s">
        <v>1570</v>
      </c>
      <c r="AC6896" t="s">
        <v>41</v>
      </c>
      <c r="AD6896" t="s">
        <v>26</v>
      </c>
      <c r="AE6896" t="s">
        <v>563</v>
      </c>
      <c r="AF6896" t="s">
        <v>1429</v>
      </c>
      <c r="AG6896">
        <v>31907</v>
      </c>
      <c r="AH6896" t="s">
        <v>29</v>
      </c>
      <c r="AI6896" t="s">
        <v>305</v>
      </c>
      <c r="AJ6896" t="s">
        <v>73</v>
      </c>
      <c r="AK6896" t="s">
        <v>74</v>
      </c>
      <c r="AL6896" t="s">
        <v>306</v>
      </c>
      <c r="AM6896">
        <v>411.98</v>
      </c>
      <c r="AN6896">
        <v>2</v>
      </c>
      <c r="AO6896">
        <v>0</v>
      </c>
      <c r="AP6896">
        <v>119.4742</v>
      </c>
      <c r="AQ6896">
        <f>YEAR(Table1[[#This Row],[Order Date]])</f>
        <v>2017</v>
      </c>
      <c r="AR6896" t="str">
        <f>TEXT(Table1[[#This Row],[Order Date]],"mmmm")</f>
        <v>September</v>
      </c>
      <c r="AS6896" t="str">
        <f>"Q"&amp;ROUNDUP(MONTH(Table1[[#This Row],[Order Date]])/3,0)</f>
        <v>Q3</v>
      </c>
      <c r="AT6896">
        <f>IF(Table1[[#This Row],[Sales]]=0,0,Table1[[#This Row],[Profit]]/Table1[[#This Row],[Sales]])</f>
        <v>0.28999999999999998</v>
      </c>
    </row>
    <row r="6897" spans="22:46" x14ac:dyDescent="0.3">
      <c r="V6897">
        <v>6896</v>
      </c>
      <c r="W6897" t="s">
        <v>9952</v>
      </c>
      <c r="X6897" s="1">
        <v>42996</v>
      </c>
      <c r="Y6897" t="s">
        <v>2714</v>
      </c>
      <c r="Z6897" t="s">
        <v>51</v>
      </c>
      <c r="AA6897" t="s">
        <v>1569</v>
      </c>
      <c r="AB6897" t="s">
        <v>1570</v>
      </c>
      <c r="AC6897" t="s">
        <v>41</v>
      </c>
      <c r="AD6897" t="s">
        <v>26</v>
      </c>
      <c r="AE6897" t="s">
        <v>563</v>
      </c>
      <c r="AF6897" t="s">
        <v>1429</v>
      </c>
      <c r="AG6897">
        <v>31907</v>
      </c>
      <c r="AH6897" t="s">
        <v>29</v>
      </c>
      <c r="AI6897" t="s">
        <v>2674</v>
      </c>
      <c r="AJ6897" t="s">
        <v>46</v>
      </c>
      <c r="AK6897" t="s">
        <v>651</v>
      </c>
      <c r="AL6897" t="s">
        <v>2675</v>
      </c>
      <c r="AM6897">
        <v>34.479999999999997</v>
      </c>
      <c r="AN6897">
        <v>2</v>
      </c>
      <c r="AO6897">
        <v>0</v>
      </c>
      <c r="AP6897">
        <v>9.9992000000000001</v>
      </c>
      <c r="AQ6897">
        <f>YEAR(Table1[[#This Row],[Order Date]])</f>
        <v>2017</v>
      </c>
      <c r="AR6897" t="str">
        <f>TEXT(Table1[[#This Row],[Order Date]],"mmmm")</f>
        <v>September</v>
      </c>
      <c r="AS6897" t="str">
        <f>"Q"&amp;ROUNDUP(MONTH(Table1[[#This Row],[Order Date]])/3,0)</f>
        <v>Q3</v>
      </c>
      <c r="AT6897">
        <f>IF(Table1[[#This Row],[Sales]]=0,0,Table1[[#This Row],[Profit]]/Table1[[#This Row],[Sales]])</f>
        <v>0.29000000000000004</v>
      </c>
    </row>
    <row r="6898" spans="22:46" x14ac:dyDescent="0.3">
      <c r="V6898">
        <v>6897</v>
      </c>
      <c r="W6898" t="s">
        <v>9952</v>
      </c>
      <c r="X6898" s="1">
        <v>42996</v>
      </c>
      <c r="Y6898" t="s">
        <v>2714</v>
      </c>
      <c r="Z6898" t="s">
        <v>51</v>
      </c>
      <c r="AA6898" t="s">
        <v>1569</v>
      </c>
      <c r="AB6898" t="s">
        <v>1570</v>
      </c>
      <c r="AC6898" t="s">
        <v>41</v>
      </c>
      <c r="AD6898" t="s">
        <v>26</v>
      </c>
      <c r="AE6898" t="s">
        <v>563</v>
      </c>
      <c r="AF6898" t="s">
        <v>1429</v>
      </c>
      <c r="AG6898">
        <v>31907</v>
      </c>
      <c r="AH6898" t="s">
        <v>29</v>
      </c>
      <c r="AI6898" t="s">
        <v>8429</v>
      </c>
      <c r="AJ6898" t="s">
        <v>46</v>
      </c>
      <c r="AK6898" t="s">
        <v>94</v>
      </c>
      <c r="AL6898" t="s">
        <v>8430</v>
      </c>
      <c r="AM6898">
        <v>244.55</v>
      </c>
      <c r="AN6898">
        <v>5</v>
      </c>
      <c r="AO6898">
        <v>0</v>
      </c>
      <c r="AP6898">
        <v>114.9385</v>
      </c>
      <c r="AQ6898">
        <f>YEAR(Table1[[#This Row],[Order Date]])</f>
        <v>2017</v>
      </c>
      <c r="AR6898" t="str">
        <f>TEXT(Table1[[#This Row],[Order Date]],"mmmm")</f>
        <v>September</v>
      </c>
      <c r="AS6898" t="str">
        <f>"Q"&amp;ROUNDUP(MONTH(Table1[[#This Row],[Order Date]])/3,0)</f>
        <v>Q3</v>
      </c>
      <c r="AT6898">
        <f>IF(Table1[[#This Row],[Sales]]=0,0,Table1[[#This Row],[Profit]]/Table1[[#This Row],[Sales]])</f>
        <v>0.47</v>
      </c>
    </row>
    <row r="6899" spans="22:46" x14ac:dyDescent="0.3">
      <c r="V6899">
        <v>6898</v>
      </c>
      <c r="W6899" t="s">
        <v>9953</v>
      </c>
      <c r="X6899" s="1">
        <v>42965</v>
      </c>
      <c r="Y6899" t="s">
        <v>3052</v>
      </c>
      <c r="Z6899" t="s">
        <v>51</v>
      </c>
      <c r="AA6899" t="s">
        <v>2253</v>
      </c>
      <c r="AB6899" t="s">
        <v>2254</v>
      </c>
      <c r="AC6899" t="s">
        <v>25</v>
      </c>
      <c r="AD6899" t="s">
        <v>26</v>
      </c>
      <c r="AE6899" t="s">
        <v>1256</v>
      </c>
      <c r="AF6899" t="s">
        <v>564</v>
      </c>
      <c r="AG6899">
        <v>44107</v>
      </c>
      <c r="AH6899" t="s">
        <v>160</v>
      </c>
      <c r="AI6899" t="s">
        <v>5516</v>
      </c>
      <c r="AJ6899" t="s">
        <v>46</v>
      </c>
      <c r="AK6899" t="s">
        <v>77</v>
      </c>
      <c r="AL6899" t="s">
        <v>5517</v>
      </c>
      <c r="AM6899">
        <v>10.782</v>
      </c>
      <c r="AN6899">
        <v>3</v>
      </c>
      <c r="AO6899">
        <v>0.7</v>
      </c>
      <c r="AP6899">
        <v>-7.9067999999999996</v>
      </c>
      <c r="AQ6899">
        <f>YEAR(Table1[[#This Row],[Order Date]])</f>
        <v>2017</v>
      </c>
      <c r="AR6899" t="str">
        <f>TEXT(Table1[[#This Row],[Order Date]],"mmmm")</f>
        <v>August</v>
      </c>
      <c r="AS6899" t="str">
        <f>"Q"&amp;ROUNDUP(MONTH(Table1[[#This Row],[Order Date]])/3,0)</f>
        <v>Q3</v>
      </c>
      <c r="AT6899">
        <f>IF(Table1[[#This Row],[Sales]]=0,0,Table1[[#This Row],[Profit]]/Table1[[#This Row],[Sales]])</f>
        <v>-0.73333333333333328</v>
      </c>
    </row>
    <row r="6900" spans="22:46" x14ac:dyDescent="0.3">
      <c r="V6900">
        <v>6899</v>
      </c>
      <c r="W6900" t="s">
        <v>9954</v>
      </c>
      <c r="X6900" s="1">
        <v>42148</v>
      </c>
      <c r="Y6900" t="s">
        <v>8391</v>
      </c>
      <c r="Z6900" t="s">
        <v>22</v>
      </c>
      <c r="AA6900" t="s">
        <v>8298</v>
      </c>
      <c r="AB6900" t="s">
        <v>8299</v>
      </c>
      <c r="AC6900" t="s">
        <v>25</v>
      </c>
      <c r="AD6900" t="s">
        <v>26</v>
      </c>
      <c r="AE6900" t="s">
        <v>232</v>
      </c>
      <c r="AF6900" t="s">
        <v>233</v>
      </c>
      <c r="AG6900">
        <v>60540</v>
      </c>
      <c r="AH6900" t="s">
        <v>111</v>
      </c>
      <c r="AI6900" t="s">
        <v>3606</v>
      </c>
      <c r="AJ6900" t="s">
        <v>31</v>
      </c>
      <c r="AK6900" t="s">
        <v>35</v>
      </c>
      <c r="AL6900" t="s">
        <v>3607</v>
      </c>
      <c r="AM6900">
        <v>602.65099999999995</v>
      </c>
      <c r="AN6900">
        <v>7</v>
      </c>
      <c r="AO6900">
        <v>0.3</v>
      </c>
      <c r="AP6900">
        <v>-163.57669999999999</v>
      </c>
      <c r="AQ6900">
        <f>YEAR(Table1[[#This Row],[Order Date]])</f>
        <v>2015</v>
      </c>
      <c r="AR6900" t="str">
        <f>TEXT(Table1[[#This Row],[Order Date]],"mmmm")</f>
        <v>May</v>
      </c>
      <c r="AS6900" t="str">
        <f>"Q"&amp;ROUNDUP(MONTH(Table1[[#This Row],[Order Date]])/3,0)</f>
        <v>Q2</v>
      </c>
      <c r="AT6900">
        <f>IF(Table1[[#This Row],[Sales]]=0,0,Table1[[#This Row],[Profit]]/Table1[[#This Row],[Sales]])</f>
        <v>-0.27142857142857141</v>
      </c>
    </row>
    <row r="6901" spans="22:46" x14ac:dyDescent="0.3">
      <c r="V6901">
        <v>6900</v>
      </c>
      <c r="W6901" t="s">
        <v>9954</v>
      </c>
      <c r="X6901" s="1">
        <v>42148</v>
      </c>
      <c r="Y6901" t="s">
        <v>8391</v>
      </c>
      <c r="Z6901" t="s">
        <v>22</v>
      </c>
      <c r="AA6901" t="s">
        <v>8298</v>
      </c>
      <c r="AB6901" t="s">
        <v>8299</v>
      </c>
      <c r="AC6901" t="s">
        <v>25</v>
      </c>
      <c r="AD6901" t="s">
        <v>26</v>
      </c>
      <c r="AE6901" t="s">
        <v>232</v>
      </c>
      <c r="AF6901" t="s">
        <v>233</v>
      </c>
      <c r="AG6901">
        <v>60540</v>
      </c>
      <c r="AH6901" t="s">
        <v>111</v>
      </c>
      <c r="AI6901" t="s">
        <v>5419</v>
      </c>
      <c r="AJ6901" t="s">
        <v>46</v>
      </c>
      <c r="AK6901" t="s">
        <v>77</v>
      </c>
      <c r="AL6901" t="s">
        <v>5420</v>
      </c>
      <c r="AM6901">
        <v>7.6559999999999997</v>
      </c>
      <c r="AN6901">
        <v>6</v>
      </c>
      <c r="AO6901">
        <v>0.8</v>
      </c>
      <c r="AP6901">
        <v>-13.0152</v>
      </c>
      <c r="AQ6901">
        <f>YEAR(Table1[[#This Row],[Order Date]])</f>
        <v>2015</v>
      </c>
      <c r="AR6901" t="str">
        <f>TEXT(Table1[[#This Row],[Order Date]],"mmmm")</f>
        <v>May</v>
      </c>
      <c r="AS6901" t="str">
        <f>"Q"&amp;ROUNDUP(MONTH(Table1[[#This Row],[Order Date]])/3,0)</f>
        <v>Q2</v>
      </c>
      <c r="AT6901">
        <f>IF(Table1[[#This Row],[Sales]]=0,0,Table1[[#This Row],[Profit]]/Table1[[#This Row],[Sales]])</f>
        <v>-1.7000000000000002</v>
      </c>
    </row>
    <row r="6902" spans="22:46" x14ac:dyDescent="0.3">
      <c r="V6902">
        <v>6901</v>
      </c>
      <c r="W6902" t="s">
        <v>9955</v>
      </c>
      <c r="X6902" s="1">
        <v>42254</v>
      </c>
      <c r="Y6902" s="1">
        <v>42317</v>
      </c>
      <c r="Z6902" t="s">
        <v>51</v>
      </c>
      <c r="AA6902" t="s">
        <v>1801</v>
      </c>
      <c r="AB6902" t="s">
        <v>1802</v>
      </c>
      <c r="AC6902" t="s">
        <v>108</v>
      </c>
      <c r="AD6902" t="s">
        <v>26</v>
      </c>
      <c r="AE6902" t="s">
        <v>300</v>
      </c>
      <c r="AF6902" t="s">
        <v>301</v>
      </c>
      <c r="AG6902">
        <v>10009</v>
      </c>
      <c r="AH6902" t="s">
        <v>160</v>
      </c>
      <c r="AI6902" t="s">
        <v>2900</v>
      </c>
      <c r="AJ6902" t="s">
        <v>73</v>
      </c>
      <c r="AK6902" t="s">
        <v>176</v>
      </c>
      <c r="AL6902" t="s">
        <v>2901</v>
      </c>
      <c r="AM6902">
        <v>559.92999999999995</v>
      </c>
      <c r="AN6902">
        <v>7</v>
      </c>
      <c r="AO6902">
        <v>0</v>
      </c>
      <c r="AP6902">
        <v>167.97900000000001</v>
      </c>
      <c r="AQ6902">
        <f>YEAR(Table1[[#This Row],[Order Date]])</f>
        <v>2015</v>
      </c>
      <c r="AR6902" t="str">
        <f>TEXT(Table1[[#This Row],[Order Date]],"mmmm")</f>
        <v>September</v>
      </c>
      <c r="AS6902" t="str">
        <f>"Q"&amp;ROUNDUP(MONTH(Table1[[#This Row],[Order Date]])/3,0)</f>
        <v>Q3</v>
      </c>
      <c r="AT6902">
        <f>IF(Table1[[#This Row],[Sales]]=0,0,Table1[[#This Row],[Profit]]/Table1[[#This Row],[Sales]])</f>
        <v>0.30000000000000004</v>
      </c>
    </row>
    <row r="6903" spans="22:46" x14ac:dyDescent="0.3">
      <c r="V6903">
        <v>6902</v>
      </c>
      <c r="W6903" t="s">
        <v>9956</v>
      </c>
      <c r="X6903" s="1">
        <v>42940</v>
      </c>
      <c r="Y6903" t="s">
        <v>7059</v>
      </c>
      <c r="Z6903" t="s">
        <v>1450</v>
      </c>
      <c r="AA6903" t="s">
        <v>3833</v>
      </c>
      <c r="AB6903" t="s">
        <v>3834</v>
      </c>
      <c r="AC6903" t="s">
        <v>41</v>
      </c>
      <c r="AD6903" t="s">
        <v>26</v>
      </c>
      <c r="AE6903" t="s">
        <v>1635</v>
      </c>
      <c r="AF6903" t="s">
        <v>43</v>
      </c>
      <c r="AG6903">
        <v>92646</v>
      </c>
      <c r="AH6903" t="s">
        <v>44</v>
      </c>
      <c r="AI6903" t="s">
        <v>1362</v>
      </c>
      <c r="AJ6903" t="s">
        <v>73</v>
      </c>
      <c r="AK6903" t="s">
        <v>1363</v>
      </c>
      <c r="AL6903" t="s">
        <v>1364</v>
      </c>
      <c r="AM6903">
        <v>2399.96</v>
      </c>
      <c r="AN6903">
        <v>5</v>
      </c>
      <c r="AO6903">
        <v>0.2</v>
      </c>
      <c r="AP6903">
        <v>839.98599999999999</v>
      </c>
      <c r="AQ6903">
        <f>YEAR(Table1[[#This Row],[Order Date]])</f>
        <v>2017</v>
      </c>
      <c r="AR6903" t="str">
        <f>TEXT(Table1[[#This Row],[Order Date]],"mmmm")</f>
        <v>July</v>
      </c>
      <c r="AS6903" t="str">
        <f>"Q"&amp;ROUNDUP(MONTH(Table1[[#This Row],[Order Date]])/3,0)</f>
        <v>Q3</v>
      </c>
      <c r="AT6903">
        <f>IF(Table1[[#This Row],[Sales]]=0,0,Table1[[#This Row],[Profit]]/Table1[[#This Row],[Sales]])</f>
        <v>0.35</v>
      </c>
    </row>
    <row r="6904" spans="22:46" x14ac:dyDescent="0.3">
      <c r="V6904">
        <v>6903</v>
      </c>
      <c r="W6904" t="s">
        <v>9957</v>
      </c>
      <c r="X6904" s="1">
        <v>42980</v>
      </c>
      <c r="Y6904" s="1">
        <v>42956</v>
      </c>
      <c r="Z6904" t="s">
        <v>51</v>
      </c>
      <c r="AA6904" t="s">
        <v>3086</v>
      </c>
      <c r="AB6904" t="s">
        <v>3087</v>
      </c>
      <c r="AC6904" t="s">
        <v>41</v>
      </c>
      <c r="AD6904" t="s">
        <v>26</v>
      </c>
      <c r="AE6904" t="s">
        <v>342</v>
      </c>
      <c r="AF6904" t="s">
        <v>233</v>
      </c>
      <c r="AG6904">
        <v>60653</v>
      </c>
      <c r="AH6904" t="s">
        <v>111</v>
      </c>
      <c r="AI6904" t="s">
        <v>2909</v>
      </c>
      <c r="AJ6904" t="s">
        <v>46</v>
      </c>
      <c r="AK6904" t="s">
        <v>303</v>
      </c>
      <c r="AL6904" t="s">
        <v>2910</v>
      </c>
      <c r="AM6904">
        <v>16</v>
      </c>
      <c r="AN6904">
        <v>4</v>
      </c>
      <c r="AO6904">
        <v>0.2</v>
      </c>
      <c r="AP6904">
        <v>5.6</v>
      </c>
      <c r="AQ6904">
        <f>YEAR(Table1[[#This Row],[Order Date]])</f>
        <v>2017</v>
      </c>
      <c r="AR6904" t="str">
        <f>TEXT(Table1[[#This Row],[Order Date]],"mmmm")</f>
        <v>September</v>
      </c>
      <c r="AS6904" t="str">
        <f>"Q"&amp;ROUNDUP(MONTH(Table1[[#This Row],[Order Date]])/3,0)</f>
        <v>Q3</v>
      </c>
      <c r="AT6904">
        <f>IF(Table1[[#This Row],[Sales]]=0,0,Table1[[#This Row],[Profit]]/Table1[[#This Row],[Sales]])</f>
        <v>0.35</v>
      </c>
    </row>
    <row r="6905" spans="22:46" x14ac:dyDescent="0.3">
      <c r="V6905">
        <v>6904</v>
      </c>
      <c r="W6905" t="s">
        <v>9957</v>
      </c>
      <c r="X6905" s="1">
        <v>42980</v>
      </c>
      <c r="Y6905" s="1">
        <v>42956</v>
      </c>
      <c r="Z6905" t="s">
        <v>51</v>
      </c>
      <c r="AA6905" t="s">
        <v>3086</v>
      </c>
      <c r="AB6905" t="s">
        <v>3087</v>
      </c>
      <c r="AC6905" t="s">
        <v>41</v>
      </c>
      <c r="AD6905" t="s">
        <v>26</v>
      </c>
      <c r="AE6905" t="s">
        <v>342</v>
      </c>
      <c r="AF6905" t="s">
        <v>233</v>
      </c>
      <c r="AG6905">
        <v>60653</v>
      </c>
      <c r="AH6905" t="s">
        <v>111</v>
      </c>
      <c r="AI6905" t="s">
        <v>9958</v>
      </c>
      <c r="AJ6905" t="s">
        <v>46</v>
      </c>
      <c r="AK6905" t="s">
        <v>80</v>
      </c>
      <c r="AL6905" t="s">
        <v>9959</v>
      </c>
      <c r="AM6905">
        <v>5.5880000000000001</v>
      </c>
      <c r="AN6905">
        <v>2</v>
      </c>
      <c r="AO6905">
        <v>0.8</v>
      </c>
      <c r="AP6905">
        <v>-15.0876</v>
      </c>
      <c r="AQ6905">
        <f>YEAR(Table1[[#This Row],[Order Date]])</f>
        <v>2017</v>
      </c>
      <c r="AR6905" t="str">
        <f>TEXT(Table1[[#This Row],[Order Date]],"mmmm")</f>
        <v>September</v>
      </c>
      <c r="AS6905" t="str">
        <f>"Q"&amp;ROUNDUP(MONTH(Table1[[#This Row],[Order Date]])/3,0)</f>
        <v>Q3</v>
      </c>
      <c r="AT6905">
        <f>IF(Table1[[#This Row],[Sales]]=0,0,Table1[[#This Row],[Profit]]/Table1[[#This Row],[Sales]])</f>
        <v>-2.7</v>
      </c>
    </row>
    <row r="6906" spans="22:46" x14ac:dyDescent="0.3">
      <c r="V6906">
        <v>6905</v>
      </c>
      <c r="W6906" t="s">
        <v>9957</v>
      </c>
      <c r="X6906" s="1">
        <v>42980</v>
      </c>
      <c r="Y6906" s="1">
        <v>42956</v>
      </c>
      <c r="Z6906" t="s">
        <v>51</v>
      </c>
      <c r="AA6906" t="s">
        <v>3086</v>
      </c>
      <c r="AB6906" t="s">
        <v>3087</v>
      </c>
      <c r="AC6906" t="s">
        <v>41</v>
      </c>
      <c r="AD6906" t="s">
        <v>26</v>
      </c>
      <c r="AE6906" t="s">
        <v>342</v>
      </c>
      <c r="AF6906" t="s">
        <v>233</v>
      </c>
      <c r="AG6906">
        <v>60653</v>
      </c>
      <c r="AH6906" t="s">
        <v>111</v>
      </c>
      <c r="AI6906" t="s">
        <v>9149</v>
      </c>
      <c r="AJ6906" t="s">
        <v>46</v>
      </c>
      <c r="AK6906" t="s">
        <v>60</v>
      </c>
      <c r="AL6906" t="s">
        <v>9150</v>
      </c>
      <c r="AM6906">
        <v>235.92</v>
      </c>
      <c r="AN6906">
        <v>5</v>
      </c>
      <c r="AO6906">
        <v>0.2</v>
      </c>
      <c r="AP6906">
        <v>-44.234999999999999</v>
      </c>
      <c r="AQ6906">
        <f>YEAR(Table1[[#This Row],[Order Date]])</f>
        <v>2017</v>
      </c>
      <c r="AR6906" t="str">
        <f>TEXT(Table1[[#This Row],[Order Date]],"mmmm")</f>
        <v>September</v>
      </c>
      <c r="AS6906" t="str">
        <f>"Q"&amp;ROUNDUP(MONTH(Table1[[#This Row],[Order Date]])/3,0)</f>
        <v>Q3</v>
      </c>
      <c r="AT6906">
        <f>IF(Table1[[#This Row],[Sales]]=0,0,Table1[[#This Row],[Profit]]/Table1[[#This Row],[Sales]])</f>
        <v>-0.1875</v>
      </c>
    </row>
    <row r="6907" spans="22:46" x14ac:dyDescent="0.3">
      <c r="V6907">
        <v>6906</v>
      </c>
      <c r="W6907" t="s">
        <v>9960</v>
      </c>
      <c r="X6907" s="1">
        <v>43075</v>
      </c>
      <c r="Y6907" s="1">
        <v>42959</v>
      </c>
      <c r="Z6907" t="s">
        <v>22</v>
      </c>
      <c r="AA6907" t="s">
        <v>2561</v>
      </c>
      <c r="AB6907" t="s">
        <v>2562</v>
      </c>
      <c r="AC6907" t="s">
        <v>41</v>
      </c>
      <c r="AD6907" t="s">
        <v>26</v>
      </c>
      <c r="AE6907" t="s">
        <v>1113</v>
      </c>
      <c r="AF6907" t="s">
        <v>43</v>
      </c>
      <c r="AG6907">
        <v>94513</v>
      </c>
      <c r="AH6907" t="s">
        <v>44</v>
      </c>
      <c r="AI6907" t="s">
        <v>3001</v>
      </c>
      <c r="AJ6907" t="s">
        <v>46</v>
      </c>
      <c r="AK6907" t="s">
        <v>60</v>
      </c>
      <c r="AL6907" t="s">
        <v>3002</v>
      </c>
      <c r="AM6907">
        <v>10.68</v>
      </c>
      <c r="AN6907">
        <v>1</v>
      </c>
      <c r="AO6907">
        <v>0</v>
      </c>
      <c r="AP6907">
        <v>2.8835999999999999</v>
      </c>
      <c r="AQ6907">
        <f>YEAR(Table1[[#This Row],[Order Date]])</f>
        <v>2017</v>
      </c>
      <c r="AR6907" t="str">
        <f>TEXT(Table1[[#This Row],[Order Date]],"mmmm")</f>
        <v>December</v>
      </c>
      <c r="AS6907" t="str">
        <f>"Q"&amp;ROUNDUP(MONTH(Table1[[#This Row],[Order Date]])/3,0)</f>
        <v>Q4</v>
      </c>
      <c r="AT6907">
        <f>IF(Table1[[#This Row],[Sales]]=0,0,Table1[[#This Row],[Profit]]/Table1[[#This Row],[Sales]])</f>
        <v>0.27</v>
      </c>
    </row>
    <row r="6908" spans="22:46" x14ac:dyDescent="0.3">
      <c r="V6908">
        <v>6907</v>
      </c>
      <c r="W6908" t="s">
        <v>9961</v>
      </c>
      <c r="X6908" s="1">
        <v>42875</v>
      </c>
      <c r="Y6908" t="s">
        <v>6125</v>
      </c>
      <c r="Z6908" t="s">
        <v>1450</v>
      </c>
      <c r="AA6908" t="s">
        <v>1490</v>
      </c>
      <c r="AB6908" t="s">
        <v>1491</v>
      </c>
      <c r="AC6908" t="s">
        <v>41</v>
      </c>
      <c r="AD6908" t="s">
        <v>26</v>
      </c>
      <c r="AE6908" t="s">
        <v>2687</v>
      </c>
      <c r="AF6908" t="s">
        <v>267</v>
      </c>
      <c r="AG6908">
        <v>48183</v>
      </c>
      <c r="AH6908" t="s">
        <v>111</v>
      </c>
      <c r="AI6908" t="s">
        <v>1510</v>
      </c>
      <c r="AJ6908" t="s">
        <v>46</v>
      </c>
      <c r="AK6908" t="s">
        <v>77</v>
      </c>
      <c r="AL6908" t="s">
        <v>1511</v>
      </c>
      <c r="AM6908">
        <v>41.28</v>
      </c>
      <c r="AN6908">
        <v>2</v>
      </c>
      <c r="AO6908">
        <v>0</v>
      </c>
      <c r="AP6908">
        <v>19.814399999999999</v>
      </c>
      <c r="AQ6908">
        <f>YEAR(Table1[[#This Row],[Order Date]])</f>
        <v>2017</v>
      </c>
      <c r="AR6908" t="str">
        <f>TEXT(Table1[[#This Row],[Order Date]],"mmmm")</f>
        <v>May</v>
      </c>
      <c r="AS6908" t="str">
        <f>"Q"&amp;ROUNDUP(MONTH(Table1[[#This Row],[Order Date]])/3,0)</f>
        <v>Q2</v>
      </c>
      <c r="AT6908">
        <f>IF(Table1[[#This Row],[Sales]]=0,0,Table1[[#This Row],[Profit]]/Table1[[#This Row],[Sales]])</f>
        <v>0.48</v>
      </c>
    </row>
    <row r="6909" spans="22:46" x14ac:dyDescent="0.3">
      <c r="V6909">
        <v>6908</v>
      </c>
      <c r="W6909" t="s">
        <v>9962</v>
      </c>
      <c r="X6909" s="1">
        <v>42640</v>
      </c>
      <c r="Y6909" s="1">
        <v>42439</v>
      </c>
      <c r="Z6909" t="s">
        <v>51</v>
      </c>
      <c r="AA6909" t="s">
        <v>4886</v>
      </c>
      <c r="AB6909" t="s">
        <v>4887</v>
      </c>
      <c r="AC6909" t="s">
        <v>25</v>
      </c>
      <c r="AD6909" t="s">
        <v>26</v>
      </c>
      <c r="AE6909" t="s">
        <v>99</v>
      </c>
      <c r="AF6909" t="s">
        <v>100</v>
      </c>
      <c r="AG6909">
        <v>98103</v>
      </c>
      <c r="AH6909" t="s">
        <v>44</v>
      </c>
      <c r="AI6909" t="s">
        <v>8707</v>
      </c>
      <c r="AJ6909" t="s">
        <v>73</v>
      </c>
      <c r="AK6909" t="s">
        <v>74</v>
      </c>
      <c r="AL6909" t="s">
        <v>8708</v>
      </c>
      <c r="AM6909">
        <v>1001.5839999999999</v>
      </c>
      <c r="AN6909">
        <v>2</v>
      </c>
      <c r="AO6909">
        <v>0.2</v>
      </c>
      <c r="AP6909">
        <v>125.19799999999999</v>
      </c>
      <c r="AQ6909">
        <f>YEAR(Table1[[#This Row],[Order Date]])</f>
        <v>2016</v>
      </c>
      <c r="AR6909" t="str">
        <f>TEXT(Table1[[#This Row],[Order Date]],"mmmm")</f>
        <v>September</v>
      </c>
      <c r="AS6909" t="str">
        <f>"Q"&amp;ROUNDUP(MONTH(Table1[[#This Row],[Order Date]])/3,0)</f>
        <v>Q3</v>
      </c>
      <c r="AT6909">
        <f>IF(Table1[[#This Row],[Sales]]=0,0,Table1[[#This Row],[Profit]]/Table1[[#This Row],[Sales]])</f>
        <v>0.125</v>
      </c>
    </row>
    <row r="6910" spans="22:46" x14ac:dyDescent="0.3">
      <c r="V6910">
        <v>6909</v>
      </c>
      <c r="W6910" t="s">
        <v>9963</v>
      </c>
      <c r="X6910" s="1">
        <v>43079</v>
      </c>
      <c r="Y6910" t="s">
        <v>1540</v>
      </c>
      <c r="Z6910" t="s">
        <v>51</v>
      </c>
      <c r="AA6910" t="s">
        <v>688</v>
      </c>
      <c r="AB6910" t="s">
        <v>689</v>
      </c>
      <c r="AC6910" t="s">
        <v>41</v>
      </c>
      <c r="AD6910" t="s">
        <v>26</v>
      </c>
      <c r="AE6910" t="s">
        <v>6155</v>
      </c>
      <c r="AF6910" t="s">
        <v>433</v>
      </c>
      <c r="AG6910">
        <v>29406</v>
      </c>
      <c r="AH6910" t="s">
        <v>29</v>
      </c>
      <c r="AI6910" t="s">
        <v>5669</v>
      </c>
      <c r="AJ6910" t="s">
        <v>31</v>
      </c>
      <c r="AK6910" t="s">
        <v>67</v>
      </c>
      <c r="AL6910" t="s">
        <v>5670</v>
      </c>
      <c r="AM6910">
        <v>14.76</v>
      </c>
      <c r="AN6910">
        <v>2</v>
      </c>
      <c r="AO6910">
        <v>0</v>
      </c>
      <c r="AP6910">
        <v>4.2804000000000002</v>
      </c>
      <c r="AQ6910">
        <f>YEAR(Table1[[#This Row],[Order Date]])</f>
        <v>2017</v>
      </c>
      <c r="AR6910" t="str">
        <f>TEXT(Table1[[#This Row],[Order Date]],"mmmm")</f>
        <v>December</v>
      </c>
      <c r="AS6910" t="str">
        <f>"Q"&amp;ROUNDUP(MONTH(Table1[[#This Row],[Order Date]])/3,0)</f>
        <v>Q4</v>
      </c>
      <c r="AT6910">
        <f>IF(Table1[[#This Row],[Sales]]=0,0,Table1[[#This Row],[Profit]]/Table1[[#This Row],[Sales]])</f>
        <v>0.29000000000000004</v>
      </c>
    </row>
    <row r="6911" spans="22:46" x14ac:dyDescent="0.3">
      <c r="V6911">
        <v>6910</v>
      </c>
      <c r="W6911" t="s">
        <v>9964</v>
      </c>
      <c r="X6911" s="1">
        <v>41895</v>
      </c>
      <c r="Y6911" t="s">
        <v>2147</v>
      </c>
      <c r="Z6911" t="s">
        <v>22</v>
      </c>
      <c r="AA6911" t="s">
        <v>273</v>
      </c>
      <c r="AB6911" t="s">
        <v>274</v>
      </c>
      <c r="AC6911" t="s">
        <v>25</v>
      </c>
      <c r="AD6911" t="s">
        <v>26</v>
      </c>
      <c r="AE6911" t="s">
        <v>563</v>
      </c>
      <c r="AF6911" t="s">
        <v>564</v>
      </c>
      <c r="AG6911">
        <v>43229</v>
      </c>
      <c r="AH6911" t="s">
        <v>160</v>
      </c>
      <c r="AI6911" t="s">
        <v>3351</v>
      </c>
      <c r="AJ6911" t="s">
        <v>46</v>
      </c>
      <c r="AK6911" t="s">
        <v>77</v>
      </c>
      <c r="AL6911" t="s">
        <v>3352</v>
      </c>
      <c r="AM6911">
        <v>2.5019999999999998</v>
      </c>
      <c r="AN6911">
        <v>3</v>
      </c>
      <c r="AO6911">
        <v>0.7</v>
      </c>
      <c r="AP6911">
        <v>-2.0015999999999998</v>
      </c>
      <c r="AQ6911">
        <f>YEAR(Table1[[#This Row],[Order Date]])</f>
        <v>2014</v>
      </c>
      <c r="AR6911" t="str">
        <f>TEXT(Table1[[#This Row],[Order Date]],"mmmm")</f>
        <v>September</v>
      </c>
      <c r="AS6911" t="str">
        <f>"Q"&amp;ROUNDUP(MONTH(Table1[[#This Row],[Order Date]])/3,0)</f>
        <v>Q3</v>
      </c>
      <c r="AT6911">
        <f>IF(Table1[[#This Row],[Sales]]=0,0,Table1[[#This Row],[Profit]]/Table1[[#This Row],[Sales]])</f>
        <v>-0.8</v>
      </c>
    </row>
    <row r="6912" spans="22:46" x14ac:dyDescent="0.3">
      <c r="V6912">
        <v>6911</v>
      </c>
      <c r="W6912" t="s">
        <v>9965</v>
      </c>
      <c r="X6912" s="1">
        <v>42945</v>
      </c>
      <c r="Y6912" s="1">
        <v>42774</v>
      </c>
      <c r="Z6912" t="s">
        <v>51</v>
      </c>
      <c r="AA6912" t="s">
        <v>3409</v>
      </c>
      <c r="AB6912" t="s">
        <v>3410</v>
      </c>
      <c r="AC6912" t="s">
        <v>25</v>
      </c>
      <c r="AD6912" t="s">
        <v>26</v>
      </c>
      <c r="AE6912" t="s">
        <v>99</v>
      </c>
      <c r="AF6912" t="s">
        <v>100</v>
      </c>
      <c r="AG6912">
        <v>98103</v>
      </c>
      <c r="AH6912" t="s">
        <v>44</v>
      </c>
      <c r="AI6912" t="s">
        <v>1211</v>
      </c>
      <c r="AJ6912" t="s">
        <v>31</v>
      </c>
      <c r="AK6912" t="s">
        <v>32</v>
      </c>
      <c r="AL6912" t="s">
        <v>1212</v>
      </c>
      <c r="AM6912">
        <v>115.96</v>
      </c>
      <c r="AN6912">
        <v>2</v>
      </c>
      <c r="AO6912">
        <v>0</v>
      </c>
      <c r="AP6912">
        <v>25.511199999999999</v>
      </c>
      <c r="AQ6912">
        <f>YEAR(Table1[[#This Row],[Order Date]])</f>
        <v>2017</v>
      </c>
      <c r="AR6912" t="str">
        <f>TEXT(Table1[[#This Row],[Order Date]],"mmmm")</f>
        <v>July</v>
      </c>
      <c r="AS6912" t="str">
        <f>"Q"&amp;ROUNDUP(MONTH(Table1[[#This Row],[Order Date]])/3,0)</f>
        <v>Q3</v>
      </c>
      <c r="AT6912">
        <f>IF(Table1[[#This Row],[Sales]]=0,0,Table1[[#This Row],[Profit]]/Table1[[#This Row],[Sales]])</f>
        <v>0.22</v>
      </c>
    </row>
    <row r="6913" spans="22:46" x14ac:dyDescent="0.3">
      <c r="V6913">
        <v>6912</v>
      </c>
      <c r="W6913" t="s">
        <v>9966</v>
      </c>
      <c r="X6913" s="1">
        <v>42948</v>
      </c>
      <c r="Y6913" s="1">
        <v>42863</v>
      </c>
      <c r="Z6913" t="s">
        <v>22</v>
      </c>
      <c r="AA6913" t="s">
        <v>744</v>
      </c>
      <c r="AB6913" t="s">
        <v>745</v>
      </c>
      <c r="AC6913" t="s">
        <v>25</v>
      </c>
      <c r="AD6913" t="s">
        <v>26</v>
      </c>
      <c r="AE6913" t="s">
        <v>136</v>
      </c>
      <c r="AF6913" t="s">
        <v>43</v>
      </c>
      <c r="AG6913">
        <v>94109</v>
      </c>
      <c r="AH6913" t="s">
        <v>44</v>
      </c>
      <c r="AI6913" t="s">
        <v>3641</v>
      </c>
      <c r="AJ6913" t="s">
        <v>46</v>
      </c>
      <c r="AK6913" t="s">
        <v>60</v>
      </c>
      <c r="AL6913" t="s">
        <v>3642</v>
      </c>
      <c r="AM6913">
        <v>186.54</v>
      </c>
      <c r="AN6913">
        <v>3</v>
      </c>
      <c r="AO6913">
        <v>0</v>
      </c>
      <c r="AP6913">
        <v>50.3658</v>
      </c>
      <c r="AQ6913">
        <f>YEAR(Table1[[#This Row],[Order Date]])</f>
        <v>2017</v>
      </c>
      <c r="AR6913" t="str">
        <f>TEXT(Table1[[#This Row],[Order Date]],"mmmm")</f>
        <v>August</v>
      </c>
      <c r="AS6913" t="str">
        <f>"Q"&amp;ROUNDUP(MONTH(Table1[[#This Row],[Order Date]])/3,0)</f>
        <v>Q3</v>
      </c>
      <c r="AT6913">
        <f>IF(Table1[[#This Row],[Sales]]=0,0,Table1[[#This Row],[Profit]]/Table1[[#This Row],[Sales]])</f>
        <v>0.27</v>
      </c>
    </row>
    <row r="6914" spans="22:46" x14ac:dyDescent="0.3">
      <c r="V6914">
        <v>6913</v>
      </c>
      <c r="W6914" t="s">
        <v>9967</v>
      </c>
      <c r="X6914" s="1">
        <v>42857</v>
      </c>
      <c r="Y6914" s="1">
        <v>42860</v>
      </c>
      <c r="Z6914" t="s">
        <v>22</v>
      </c>
      <c r="AA6914" t="s">
        <v>5945</v>
      </c>
      <c r="AB6914" t="s">
        <v>5946</v>
      </c>
      <c r="AC6914" t="s">
        <v>41</v>
      </c>
      <c r="AD6914" t="s">
        <v>26</v>
      </c>
      <c r="AE6914" t="s">
        <v>42</v>
      </c>
      <c r="AF6914" t="s">
        <v>43</v>
      </c>
      <c r="AG6914">
        <v>90049</v>
      </c>
      <c r="AH6914" t="s">
        <v>44</v>
      </c>
      <c r="AI6914" t="s">
        <v>3014</v>
      </c>
      <c r="AJ6914" t="s">
        <v>73</v>
      </c>
      <c r="AK6914" t="s">
        <v>176</v>
      </c>
      <c r="AL6914" t="s">
        <v>3015</v>
      </c>
      <c r="AM6914">
        <v>159.56</v>
      </c>
      <c r="AN6914">
        <v>4</v>
      </c>
      <c r="AO6914">
        <v>0</v>
      </c>
      <c r="AP6914">
        <v>59.037199999999999</v>
      </c>
      <c r="AQ6914">
        <f>YEAR(Table1[[#This Row],[Order Date]])</f>
        <v>2017</v>
      </c>
      <c r="AR6914" t="str">
        <f>TEXT(Table1[[#This Row],[Order Date]],"mmmm")</f>
        <v>May</v>
      </c>
      <c r="AS6914" t="str">
        <f>"Q"&amp;ROUNDUP(MONTH(Table1[[#This Row],[Order Date]])/3,0)</f>
        <v>Q2</v>
      </c>
      <c r="AT6914">
        <f>IF(Table1[[#This Row],[Sales]]=0,0,Table1[[#This Row],[Profit]]/Table1[[#This Row],[Sales]])</f>
        <v>0.37</v>
      </c>
    </row>
    <row r="6915" spans="22:46" x14ac:dyDescent="0.3">
      <c r="V6915">
        <v>6914</v>
      </c>
      <c r="W6915" t="s">
        <v>9968</v>
      </c>
      <c r="X6915" s="1">
        <v>42167</v>
      </c>
      <c r="Y6915" t="s">
        <v>3443</v>
      </c>
      <c r="Z6915" t="s">
        <v>51</v>
      </c>
      <c r="AA6915" t="s">
        <v>970</v>
      </c>
      <c r="AB6915" t="s">
        <v>971</v>
      </c>
      <c r="AC6915" t="s">
        <v>25</v>
      </c>
      <c r="AD6915" t="s">
        <v>26</v>
      </c>
      <c r="AE6915" t="s">
        <v>9969</v>
      </c>
      <c r="AF6915" t="s">
        <v>55</v>
      </c>
      <c r="AG6915">
        <v>33407</v>
      </c>
      <c r="AH6915" t="s">
        <v>29</v>
      </c>
      <c r="AI6915" t="s">
        <v>531</v>
      </c>
      <c r="AJ6915" t="s">
        <v>73</v>
      </c>
      <c r="AK6915" t="s">
        <v>74</v>
      </c>
      <c r="AL6915" t="s">
        <v>532</v>
      </c>
      <c r="AM6915">
        <v>55.984000000000002</v>
      </c>
      <c r="AN6915">
        <v>2</v>
      </c>
      <c r="AO6915">
        <v>0.2</v>
      </c>
      <c r="AP6915">
        <v>4.1988000000000003</v>
      </c>
      <c r="AQ6915">
        <f>YEAR(Table1[[#This Row],[Order Date]])</f>
        <v>2015</v>
      </c>
      <c r="AR6915" t="str">
        <f>TEXT(Table1[[#This Row],[Order Date]],"mmmm")</f>
        <v>June</v>
      </c>
      <c r="AS6915" t="str">
        <f>"Q"&amp;ROUNDUP(MONTH(Table1[[#This Row],[Order Date]])/3,0)</f>
        <v>Q2</v>
      </c>
      <c r="AT6915">
        <f>IF(Table1[[#This Row],[Sales]]=0,0,Table1[[#This Row],[Profit]]/Table1[[#This Row],[Sales]])</f>
        <v>7.4999999999999997E-2</v>
      </c>
    </row>
    <row r="6916" spans="22:46" x14ac:dyDescent="0.3">
      <c r="V6916">
        <v>6915</v>
      </c>
      <c r="W6916" t="s">
        <v>9970</v>
      </c>
      <c r="X6916" s="1">
        <v>41995</v>
      </c>
      <c r="Y6916" t="s">
        <v>2704</v>
      </c>
      <c r="Z6916" t="s">
        <v>51</v>
      </c>
      <c r="AA6916" t="s">
        <v>3939</v>
      </c>
      <c r="AB6916" t="s">
        <v>3940</v>
      </c>
      <c r="AC6916" t="s">
        <v>25</v>
      </c>
      <c r="AD6916" t="s">
        <v>26</v>
      </c>
      <c r="AE6916" t="s">
        <v>342</v>
      </c>
      <c r="AF6916" t="s">
        <v>233</v>
      </c>
      <c r="AG6916">
        <v>60623</v>
      </c>
      <c r="AH6916" t="s">
        <v>111</v>
      </c>
      <c r="AI6916" t="s">
        <v>2388</v>
      </c>
      <c r="AJ6916" t="s">
        <v>46</v>
      </c>
      <c r="AK6916" t="s">
        <v>60</v>
      </c>
      <c r="AL6916" t="s">
        <v>2389</v>
      </c>
      <c r="AM6916">
        <v>132.16</v>
      </c>
      <c r="AN6916">
        <v>1</v>
      </c>
      <c r="AO6916">
        <v>0.2</v>
      </c>
      <c r="AP6916">
        <v>9.9120000000000008</v>
      </c>
      <c r="AQ6916">
        <f>YEAR(Table1[[#This Row],[Order Date]])</f>
        <v>2014</v>
      </c>
      <c r="AR6916" t="str">
        <f>TEXT(Table1[[#This Row],[Order Date]],"mmmm")</f>
        <v>December</v>
      </c>
      <c r="AS6916" t="str">
        <f>"Q"&amp;ROUNDUP(MONTH(Table1[[#This Row],[Order Date]])/3,0)</f>
        <v>Q4</v>
      </c>
      <c r="AT6916">
        <f>IF(Table1[[#This Row],[Sales]]=0,0,Table1[[#This Row],[Profit]]/Table1[[#This Row],[Sales]])</f>
        <v>7.5000000000000011E-2</v>
      </c>
    </row>
    <row r="6917" spans="22:46" x14ac:dyDescent="0.3">
      <c r="V6917">
        <v>6916</v>
      </c>
      <c r="W6917" t="s">
        <v>9970</v>
      </c>
      <c r="X6917" s="1">
        <v>41995</v>
      </c>
      <c r="Y6917" t="s">
        <v>2704</v>
      </c>
      <c r="Z6917" t="s">
        <v>51</v>
      </c>
      <c r="AA6917" t="s">
        <v>3939</v>
      </c>
      <c r="AB6917" t="s">
        <v>3940</v>
      </c>
      <c r="AC6917" t="s">
        <v>25</v>
      </c>
      <c r="AD6917" t="s">
        <v>26</v>
      </c>
      <c r="AE6917" t="s">
        <v>342</v>
      </c>
      <c r="AF6917" t="s">
        <v>233</v>
      </c>
      <c r="AG6917">
        <v>60623</v>
      </c>
      <c r="AH6917" t="s">
        <v>111</v>
      </c>
      <c r="AI6917" t="s">
        <v>2306</v>
      </c>
      <c r="AJ6917" t="s">
        <v>46</v>
      </c>
      <c r="AK6917" t="s">
        <v>77</v>
      </c>
      <c r="AL6917" t="s">
        <v>2307</v>
      </c>
      <c r="AM6917">
        <v>17.904</v>
      </c>
      <c r="AN6917">
        <v>6</v>
      </c>
      <c r="AO6917">
        <v>0.8</v>
      </c>
      <c r="AP6917">
        <v>-31.332000000000001</v>
      </c>
      <c r="AQ6917">
        <f>YEAR(Table1[[#This Row],[Order Date]])</f>
        <v>2014</v>
      </c>
      <c r="AR6917" t="str">
        <f>TEXT(Table1[[#This Row],[Order Date]],"mmmm")</f>
        <v>December</v>
      </c>
      <c r="AS6917" t="str">
        <f>"Q"&amp;ROUNDUP(MONTH(Table1[[#This Row],[Order Date]])/3,0)</f>
        <v>Q4</v>
      </c>
      <c r="AT6917">
        <f>IF(Table1[[#This Row],[Sales]]=0,0,Table1[[#This Row],[Profit]]/Table1[[#This Row],[Sales]])</f>
        <v>-1.75</v>
      </c>
    </row>
    <row r="6918" spans="22:46" x14ac:dyDescent="0.3">
      <c r="V6918">
        <v>6917</v>
      </c>
      <c r="W6918" t="s">
        <v>9970</v>
      </c>
      <c r="X6918" s="1">
        <v>41995</v>
      </c>
      <c r="Y6918" t="s">
        <v>2704</v>
      </c>
      <c r="Z6918" t="s">
        <v>51</v>
      </c>
      <c r="AA6918" t="s">
        <v>3939</v>
      </c>
      <c r="AB6918" t="s">
        <v>3940</v>
      </c>
      <c r="AC6918" t="s">
        <v>25</v>
      </c>
      <c r="AD6918" t="s">
        <v>26</v>
      </c>
      <c r="AE6918" t="s">
        <v>342</v>
      </c>
      <c r="AF6918" t="s">
        <v>233</v>
      </c>
      <c r="AG6918">
        <v>60623</v>
      </c>
      <c r="AH6918" t="s">
        <v>111</v>
      </c>
      <c r="AI6918" t="s">
        <v>4273</v>
      </c>
      <c r="AJ6918" t="s">
        <v>46</v>
      </c>
      <c r="AK6918" t="s">
        <v>94</v>
      </c>
      <c r="AL6918" t="s">
        <v>4274</v>
      </c>
      <c r="AM6918">
        <v>124.032</v>
      </c>
      <c r="AN6918">
        <v>4</v>
      </c>
      <c r="AO6918">
        <v>0.2</v>
      </c>
      <c r="AP6918">
        <v>44.961599999999997</v>
      </c>
      <c r="AQ6918">
        <f>YEAR(Table1[[#This Row],[Order Date]])</f>
        <v>2014</v>
      </c>
      <c r="AR6918" t="str">
        <f>TEXT(Table1[[#This Row],[Order Date]],"mmmm")</f>
        <v>December</v>
      </c>
      <c r="AS6918" t="str">
        <f>"Q"&amp;ROUNDUP(MONTH(Table1[[#This Row],[Order Date]])/3,0)</f>
        <v>Q4</v>
      </c>
      <c r="AT6918">
        <f>IF(Table1[[#This Row],[Sales]]=0,0,Table1[[#This Row],[Profit]]/Table1[[#This Row],[Sales]])</f>
        <v>0.36249999999999999</v>
      </c>
    </row>
    <row r="6919" spans="22:46" x14ac:dyDescent="0.3">
      <c r="V6919">
        <v>6918</v>
      </c>
      <c r="W6919" t="s">
        <v>9971</v>
      </c>
      <c r="X6919" s="1">
        <v>41989</v>
      </c>
      <c r="Y6919" t="s">
        <v>3754</v>
      </c>
      <c r="Z6919" t="s">
        <v>51</v>
      </c>
      <c r="AA6919" t="s">
        <v>8108</v>
      </c>
      <c r="AB6919" t="s">
        <v>8109</v>
      </c>
      <c r="AC6919" t="s">
        <v>41</v>
      </c>
      <c r="AD6919" t="s">
        <v>26</v>
      </c>
      <c r="AE6919" t="s">
        <v>6021</v>
      </c>
      <c r="AF6919" t="s">
        <v>43</v>
      </c>
      <c r="AG6919">
        <v>95823</v>
      </c>
      <c r="AH6919" t="s">
        <v>44</v>
      </c>
      <c r="AI6919" t="s">
        <v>5075</v>
      </c>
      <c r="AJ6919" t="s">
        <v>31</v>
      </c>
      <c r="AK6919" t="s">
        <v>35</v>
      </c>
      <c r="AL6919" t="s">
        <v>5076</v>
      </c>
      <c r="AM6919">
        <v>1403.92</v>
      </c>
      <c r="AN6919">
        <v>5</v>
      </c>
      <c r="AO6919">
        <v>0.2</v>
      </c>
      <c r="AP6919">
        <v>70.195999999999998</v>
      </c>
      <c r="AQ6919">
        <f>YEAR(Table1[[#This Row],[Order Date]])</f>
        <v>2014</v>
      </c>
      <c r="AR6919" t="str">
        <f>TEXT(Table1[[#This Row],[Order Date]],"mmmm")</f>
        <v>December</v>
      </c>
      <c r="AS6919" t="str">
        <f>"Q"&amp;ROUNDUP(MONTH(Table1[[#This Row],[Order Date]])/3,0)</f>
        <v>Q4</v>
      </c>
      <c r="AT6919">
        <f>IF(Table1[[#This Row],[Sales]]=0,0,Table1[[#This Row],[Profit]]/Table1[[#This Row],[Sales]])</f>
        <v>4.9999999999999996E-2</v>
      </c>
    </row>
    <row r="6920" spans="22:46" x14ac:dyDescent="0.3">
      <c r="V6920">
        <v>6919</v>
      </c>
      <c r="W6920" t="s">
        <v>9972</v>
      </c>
      <c r="X6920" s="1">
        <v>42476</v>
      </c>
      <c r="Y6920" t="s">
        <v>1640</v>
      </c>
      <c r="Z6920" t="s">
        <v>22</v>
      </c>
      <c r="AA6920" t="s">
        <v>2775</v>
      </c>
      <c r="AB6920" t="s">
        <v>2776</v>
      </c>
      <c r="AC6920" t="s">
        <v>25</v>
      </c>
      <c r="AD6920" t="s">
        <v>26</v>
      </c>
      <c r="AE6920" t="s">
        <v>99</v>
      </c>
      <c r="AF6920" t="s">
        <v>100</v>
      </c>
      <c r="AG6920">
        <v>98115</v>
      </c>
      <c r="AH6920" t="s">
        <v>44</v>
      </c>
      <c r="AI6920" t="s">
        <v>7137</v>
      </c>
      <c r="AJ6920" t="s">
        <v>46</v>
      </c>
      <c r="AK6920" t="s">
        <v>651</v>
      </c>
      <c r="AL6920" t="s">
        <v>7138</v>
      </c>
      <c r="AM6920">
        <v>28.8</v>
      </c>
      <c r="AN6920">
        <v>3</v>
      </c>
      <c r="AO6920">
        <v>0</v>
      </c>
      <c r="AP6920">
        <v>0.86399999999999999</v>
      </c>
      <c r="AQ6920">
        <f>YEAR(Table1[[#This Row],[Order Date]])</f>
        <v>2016</v>
      </c>
      <c r="AR6920" t="str">
        <f>TEXT(Table1[[#This Row],[Order Date]],"mmmm")</f>
        <v>April</v>
      </c>
      <c r="AS6920" t="str">
        <f>"Q"&amp;ROUNDUP(MONTH(Table1[[#This Row],[Order Date]])/3,0)</f>
        <v>Q2</v>
      </c>
      <c r="AT6920">
        <f>IF(Table1[[#This Row],[Sales]]=0,0,Table1[[#This Row],[Profit]]/Table1[[#This Row],[Sales]])</f>
        <v>0.03</v>
      </c>
    </row>
    <row r="6921" spans="22:46" x14ac:dyDescent="0.3">
      <c r="V6921">
        <v>6920</v>
      </c>
      <c r="W6921" t="s">
        <v>9973</v>
      </c>
      <c r="X6921" s="1">
        <v>42145</v>
      </c>
      <c r="Y6921" t="s">
        <v>718</v>
      </c>
      <c r="Z6921" t="s">
        <v>51</v>
      </c>
      <c r="AA6921" t="s">
        <v>4096</v>
      </c>
      <c r="AB6921" t="s">
        <v>4097</v>
      </c>
      <c r="AC6921" t="s">
        <v>41</v>
      </c>
      <c r="AD6921" t="s">
        <v>26</v>
      </c>
      <c r="AE6921" t="s">
        <v>158</v>
      </c>
      <c r="AF6921" t="s">
        <v>159</v>
      </c>
      <c r="AG6921">
        <v>19143</v>
      </c>
      <c r="AH6921" t="s">
        <v>160</v>
      </c>
      <c r="AI6921" t="s">
        <v>3540</v>
      </c>
      <c r="AJ6921" t="s">
        <v>46</v>
      </c>
      <c r="AK6921" t="s">
        <v>77</v>
      </c>
      <c r="AL6921" t="s">
        <v>3541</v>
      </c>
      <c r="AM6921">
        <v>24.588000000000001</v>
      </c>
      <c r="AN6921">
        <v>2</v>
      </c>
      <c r="AO6921">
        <v>0.7</v>
      </c>
      <c r="AP6921">
        <v>-18.031199999999998</v>
      </c>
      <c r="AQ6921">
        <f>YEAR(Table1[[#This Row],[Order Date]])</f>
        <v>2015</v>
      </c>
      <c r="AR6921" t="str">
        <f>TEXT(Table1[[#This Row],[Order Date]],"mmmm")</f>
        <v>May</v>
      </c>
      <c r="AS6921" t="str">
        <f>"Q"&amp;ROUNDUP(MONTH(Table1[[#This Row],[Order Date]])/3,0)</f>
        <v>Q2</v>
      </c>
      <c r="AT6921">
        <f>IF(Table1[[#This Row],[Sales]]=0,0,Table1[[#This Row],[Profit]]/Table1[[#This Row],[Sales]])</f>
        <v>-0.73333333333333328</v>
      </c>
    </row>
    <row r="6922" spans="22:46" x14ac:dyDescent="0.3">
      <c r="V6922">
        <v>6921</v>
      </c>
      <c r="W6922" t="s">
        <v>9974</v>
      </c>
      <c r="X6922" s="1">
        <v>42792</v>
      </c>
      <c r="Y6922" s="1">
        <v>42769</v>
      </c>
      <c r="Z6922" t="s">
        <v>51</v>
      </c>
      <c r="AA6922" t="s">
        <v>762</v>
      </c>
      <c r="AB6922" t="s">
        <v>763</v>
      </c>
      <c r="AC6922" t="s">
        <v>25</v>
      </c>
      <c r="AD6922" t="s">
        <v>26</v>
      </c>
      <c r="AE6922" t="s">
        <v>9079</v>
      </c>
      <c r="AF6922" t="s">
        <v>43</v>
      </c>
      <c r="AG6922">
        <v>93101</v>
      </c>
      <c r="AH6922" t="s">
        <v>44</v>
      </c>
      <c r="AI6922" t="s">
        <v>2369</v>
      </c>
      <c r="AJ6922" t="s">
        <v>46</v>
      </c>
      <c r="AK6922" t="s">
        <v>80</v>
      </c>
      <c r="AL6922" t="s">
        <v>2370</v>
      </c>
      <c r="AM6922">
        <v>356.79</v>
      </c>
      <c r="AN6922">
        <v>7</v>
      </c>
      <c r="AO6922">
        <v>0</v>
      </c>
      <c r="AP6922">
        <v>99.901200000000003</v>
      </c>
      <c r="AQ6922">
        <f>YEAR(Table1[[#This Row],[Order Date]])</f>
        <v>2017</v>
      </c>
      <c r="AR6922" t="str">
        <f>TEXT(Table1[[#This Row],[Order Date]],"mmmm")</f>
        <v>February</v>
      </c>
      <c r="AS6922" t="str">
        <f>"Q"&amp;ROUNDUP(MONTH(Table1[[#This Row],[Order Date]])/3,0)</f>
        <v>Q1</v>
      </c>
      <c r="AT6922">
        <f>IF(Table1[[#This Row],[Sales]]=0,0,Table1[[#This Row],[Profit]]/Table1[[#This Row],[Sales]])</f>
        <v>0.27999999999999997</v>
      </c>
    </row>
    <row r="6923" spans="22:46" x14ac:dyDescent="0.3">
      <c r="V6923">
        <v>6922</v>
      </c>
      <c r="W6923" t="s">
        <v>9975</v>
      </c>
      <c r="X6923" s="1">
        <v>42829</v>
      </c>
      <c r="Y6923" s="1">
        <v>43012</v>
      </c>
      <c r="Z6923" t="s">
        <v>51</v>
      </c>
      <c r="AA6923" t="s">
        <v>3639</v>
      </c>
      <c r="AB6923" t="s">
        <v>3640</v>
      </c>
      <c r="AC6923" t="s">
        <v>108</v>
      </c>
      <c r="AD6923" t="s">
        <v>26</v>
      </c>
      <c r="AE6923" t="s">
        <v>300</v>
      </c>
      <c r="AF6923" t="s">
        <v>301</v>
      </c>
      <c r="AG6923">
        <v>10011</v>
      </c>
      <c r="AH6923" t="s">
        <v>160</v>
      </c>
      <c r="AI6923" t="s">
        <v>2730</v>
      </c>
      <c r="AJ6923" t="s">
        <v>46</v>
      </c>
      <c r="AK6923" t="s">
        <v>190</v>
      </c>
      <c r="AL6923" t="s">
        <v>2731</v>
      </c>
      <c r="AM6923">
        <v>16.98</v>
      </c>
      <c r="AN6923">
        <v>1</v>
      </c>
      <c r="AO6923">
        <v>0</v>
      </c>
      <c r="AP6923">
        <v>8.49</v>
      </c>
      <c r="AQ6923">
        <f>YEAR(Table1[[#This Row],[Order Date]])</f>
        <v>2017</v>
      </c>
      <c r="AR6923" t="str">
        <f>TEXT(Table1[[#This Row],[Order Date]],"mmmm")</f>
        <v>April</v>
      </c>
      <c r="AS6923" t="str">
        <f>"Q"&amp;ROUNDUP(MONTH(Table1[[#This Row],[Order Date]])/3,0)</f>
        <v>Q2</v>
      </c>
      <c r="AT6923">
        <f>IF(Table1[[#This Row],[Sales]]=0,0,Table1[[#This Row],[Profit]]/Table1[[#This Row],[Sales]])</f>
        <v>0.5</v>
      </c>
    </row>
    <row r="6924" spans="22:46" x14ac:dyDescent="0.3">
      <c r="V6924">
        <v>6923</v>
      </c>
      <c r="W6924" t="s">
        <v>9976</v>
      </c>
      <c r="X6924" s="1">
        <v>42079</v>
      </c>
      <c r="Y6924" t="s">
        <v>4671</v>
      </c>
      <c r="Z6924" t="s">
        <v>22</v>
      </c>
      <c r="AA6924" t="s">
        <v>3585</v>
      </c>
      <c r="AB6924" t="s">
        <v>3586</v>
      </c>
      <c r="AC6924" t="s">
        <v>25</v>
      </c>
      <c r="AD6924" t="s">
        <v>26</v>
      </c>
      <c r="AE6924" t="s">
        <v>1756</v>
      </c>
      <c r="AF6924" t="s">
        <v>404</v>
      </c>
      <c r="AG6924">
        <v>36830</v>
      </c>
      <c r="AH6924" t="s">
        <v>29</v>
      </c>
      <c r="AI6924" t="s">
        <v>2217</v>
      </c>
      <c r="AJ6924" t="s">
        <v>46</v>
      </c>
      <c r="AK6924" t="s">
        <v>47</v>
      </c>
      <c r="AL6924" t="s">
        <v>2218</v>
      </c>
      <c r="AM6924">
        <v>491.55</v>
      </c>
      <c r="AN6924">
        <v>5</v>
      </c>
      <c r="AO6924">
        <v>0</v>
      </c>
      <c r="AP6924">
        <v>240.8595</v>
      </c>
      <c r="AQ6924">
        <f>YEAR(Table1[[#This Row],[Order Date]])</f>
        <v>2015</v>
      </c>
      <c r="AR6924" t="str">
        <f>TEXT(Table1[[#This Row],[Order Date]],"mmmm")</f>
        <v>March</v>
      </c>
      <c r="AS6924" t="str">
        <f>"Q"&amp;ROUNDUP(MONTH(Table1[[#This Row],[Order Date]])/3,0)</f>
        <v>Q1</v>
      </c>
      <c r="AT6924">
        <f>IF(Table1[[#This Row],[Sales]]=0,0,Table1[[#This Row],[Profit]]/Table1[[#This Row],[Sales]])</f>
        <v>0.49</v>
      </c>
    </row>
    <row r="6925" spans="22:46" x14ac:dyDescent="0.3">
      <c r="V6925">
        <v>6924</v>
      </c>
      <c r="W6925" t="s">
        <v>9976</v>
      </c>
      <c r="X6925" s="1">
        <v>42079</v>
      </c>
      <c r="Y6925" t="s">
        <v>4671</v>
      </c>
      <c r="Z6925" t="s">
        <v>22</v>
      </c>
      <c r="AA6925" t="s">
        <v>3585</v>
      </c>
      <c r="AB6925" t="s">
        <v>3586</v>
      </c>
      <c r="AC6925" t="s">
        <v>25</v>
      </c>
      <c r="AD6925" t="s">
        <v>26</v>
      </c>
      <c r="AE6925" t="s">
        <v>1756</v>
      </c>
      <c r="AF6925" t="s">
        <v>404</v>
      </c>
      <c r="AG6925">
        <v>36830</v>
      </c>
      <c r="AH6925" t="s">
        <v>29</v>
      </c>
      <c r="AI6925" t="s">
        <v>1905</v>
      </c>
      <c r="AJ6925" t="s">
        <v>46</v>
      </c>
      <c r="AK6925" t="s">
        <v>190</v>
      </c>
      <c r="AL6925" t="s">
        <v>1906</v>
      </c>
      <c r="AM6925">
        <v>7.38</v>
      </c>
      <c r="AN6925">
        <v>2</v>
      </c>
      <c r="AO6925">
        <v>0</v>
      </c>
      <c r="AP6925">
        <v>3.3948</v>
      </c>
      <c r="AQ6925">
        <f>YEAR(Table1[[#This Row],[Order Date]])</f>
        <v>2015</v>
      </c>
      <c r="AR6925" t="str">
        <f>TEXT(Table1[[#This Row],[Order Date]],"mmmm")</f>
        <v>March</v>
      </c>
      <c r="AS6925" t="str">
        <f>"Q"&amp;ROUNDUP(MONTH(Table1[[#This Row],[Order Date]])/3,0)</f>
        <v>Q1</v>
      </c>
      <c r="AT6925">
        <f>IF(Table1[[#This Row],[Sales]]=0,0,Table1[[#This Row],[Profit]]/Table1[[#This Row],[Sales]])</f>
        <v>0.46</v>
      </c>
    </row>
    <row r="6926" spans="22:46" x14ac:dyDescent="0.3">
      <c r="V6926">
        <v>6925</v>
      </c>
      <c r="W6926" t="s">
        <v>9977</v>
      </c>
      <c r="X6926" s="1">
        <v>42338</v>
      </c>
      <c r="Y6926" s="1">
        <v>42106</v>
      </c>
      <c r="Z6926" t="s">
        <v>51</v>
      </c>
      <c r="AA6926" t="s">
        <v>5127</v>
      </c>
      <c r="AB6926" t="s">
        <v>5128</v>
      </c>
      <c r="AC6926" t="s">
        <v>25</v>
      </c>
      <c r="AD6926" t="s">
        <v>26</v>
      </c>
      <c r="AE6926" t="s">
        <v>300</v>
      </c>
      <c r="AF6926" t="s">
        <v>301</v>
      </c>
      <c r="AG6926">
        <v>10035</v>
      </c>
      <c r="AH6926" t="s">
        <v>160</v>
      </c>
      <c r="AI6926" t="s">
        <v>4121</v>
      </c>
      <c r="AJ6926" t="s">
        <v>46</v>
      </c>
      <c r="AK6926" t="s">
        <v>94</v>
      </c>
      <c r="AL6926" t="s">
        <v>4122</v>
      </c>
      <c r="AM6926">
        <v>23.66</v>
      </c>
      <c r="AN6926">
        <v>7</v>
      </c>
      <c r="AO6926">
        <v>0</v>
      </c>
      <c r="AP6926">
        <v>10.883599999999999</v>
      </c>
      <c r="AQ6926">
        <f>YEAR(Table1[[#This Row],[Order Date]])</f>
        <v>2015</v>
      </c>
      <c r="AR6926" t="str">
        <f>TEXT(Table1[[#This Row],[Order Date]],"mmmm")</f>
        <v>November</v>
      </c>
      <c r="AS6926" t="str">
        <f>"Q"&amp;ROUNDUP(MONTH(Table1[[#This Row],[Order Date]])/3,0)</f>
        <v>Q4</v>
      </c>
      <c r="AT6926">
        <f>IF(Table1[[#This Row],[Sales]]=0,0,Table1[[#This Row],[Profit]]/Table1[[#This Row],[Sales]])</f>
        <v>0.45999999999999996</v>
      </c>
    </row>
    <row r="6927" spans="22:46" x14ac:dyDescent="0.3">
      <c r="V6927">
        <v>6926</v>
      </c>
      <c r="W6927" t="s">
        <v>9977</v>
      </c>
      <c r="X6927" s="1">
        <v>42338</v>
      </c>
      <c r="Y6927" s="1">
        <v>42106</v>
      </c>
      <c r="Z6927" t="s">
        <v>51</v>
      </c>
      <c r="AA6927" t="s">
        <v>5127</v>
      </c>
      <c r="AB6927" t="s">
        <v>5128</v>
      </c>
      <c r="AC6927" t="s">
        <v>25</v>
      </c>
      <c r="AD6927" t="s">
        <v>26</v>
      </c>
      <c r="AE6927" t="s">
        <v>300</v>
      </c>
      <c r="AF6927" t="s">
        <v>301</v>
      </c>
      <c r="AG6927">
        <v>10035</v>
      </c>
      <c r="AH6927" t="s">
        <v>160</v>
      </c>
      <c r="AI6927" t="s">
        <v>7410</v>
      </c>
      <c r="AJ6927" t="s">
        <v>31</v>
      </c>
      <c r="AK6927" t="s">
        <v>32</v>
      </c>
      <c r="AL6927" t="s">
        <v>7411</v>
      </c>
      <c r="AM6927">
        <v>681.40800000000002</v>
      </c>
      <c r="AN6927">
        <v>12</v>
      </c>
      <c r="AO6927">
        <v>0.2</v>
      </c>
      <c r="AP6927">
        <v>42.588000000000001</v>
      </c>
      <c r="AQ6927">
        <f>YEAR(Table1[[#This Row],[Order Date]])</f>
        <v>2015</v>
      </c>
      <c r="AR6927" t="str">
        <f>TEXT(Table1[[#This Row],[Order Date]],"mmmm")</f>
        <v>November</v>
      </c>
      <c r="AS6927" t="str">
        <f>"Q"&amp;ROUNDUP(MONTH(Table1[[#This Row],[Order Date]])/3,0)</f>
        <v>Q4</v>
      </c>
      <c r="AT6927">
        <f>IF(Table1[[#This Row],[Sales]]=0,0,Table1[[#This Row],[Profit]]/Table1[[#This Row],[Sales]])</f>
        <v>6.25E-2</v>
      </c>
    </row>
    <row r="6928" spans="22:46" x14ac:dyDescent="0.3">
      <c r="V6928">
        <v>6927</v>
      </c>
      <c r="W6928" t="s">
        <v>9978</v>
      </c>
      <c r="X6928" s="1">
        <v>42579</v>
      </c>
      <c r="Y6928" s="1">
        <v>42437</v>
      </c>
      <c r="Z6928" t="s">
        <v>51</v>
      </c>
      <c r="AA6928" t="s">
        <v>7873</v>
      </c>
      <c r="AB6928" t="s">
        <v>7874</v>
      </c>
      <c r="AC6928" t="s">
        <v>25</v>
      </c>
      <c r="AD6928" t="s">
        <v>26</v>
      </c>
      <c r="AE6928" t="s">
        <v>42</v>
      </c>
      <c r="AF6928" t="s">
        <v>43</v>
      </c>
      <c r="AG6928">
        <v>90032</v>
      </c>
      <c r="AH6928" t="s">
        <v>44</v>
      </c>
      <c r="AI6928" t="s">
        <v>8893</v>
      </c>
      <c r="AJ6928" t="s">
        <v>46</v>
      </c>
      <c r="AK6928" t="s">
        <v>47</v>
      </c>
      <c r="AL6928" t="s">
        <v>8894</v>
      </c>
      <c r="AM6928">
        <v>18.899999999999999</v>
      </c>
      <c r="AN6928">
        <v>3</v>
      </c>
      <c r="AO6928">
        <v>0</v>
      </c>
      <c r="AP6928">
        <v>8.6940000000000008</v>
      </c>
      <c r="AQ6928">
        <f>YEAR(Table1[[#This Row],[Order Date]])</f>
        <v>2016</v>
      </c>
      <c r="AR6928" t="str">
        <f>TEXT(Table1[[#This Row],[Order Date]],"mmmm")</f>
        <v>July</v>
      </c>
      <c r="AS6928" t="str">
        <f>"Q"&amp;ROUNDUP(MONTH(Table1[[#This Row],[Order Date]])/3,0)</f>
        <v>Q3</v>
      </c>
      <c r="AT6928">
        <f>IF(Table1[[#This Row],[Sales]]=0,0,Table1[[#This Row],[Profit]]/Table1[[#This Row],[Sales]])</f>
        <v>0.46000000000000008</v>
      </c>
    </row>
    <row r="6929" spans="22:46" x14ac:dyDescent="0.3">
      <c r="V6929">
        <v>6928</v>
      </c>
      <c r="W6929" t="s">
        <v>9979</v>
      </c>
      <c r="X6929" s="1">
        <v>42544</v>
      </c>
      <c r="Y6929" t="s">
        <v>272</v>
      </c>
      <c r="Z6929" t="s">
        <v>22</v>
      </c>
      <c r="AA6929" t="s">
        <v>750</v>
      </c>
      <c r="AB6929" t="s">
        <v>751</v>
      </c>
      <c r="AC6929" t="s">
        <v>25</v>
      </c>
      <c r="AD6929" t="s">
        <v>26</v>
      </c>
      <c r="AE6929" t="s">
        <v>136</v>
      </c>
      <c r="AF6929" t="s">
        <v>43</v>
      </c>
      <c r="AG6929">
        <v>94109</v>
      </c>
      <c r="AH6929" t="s">
        <v>44</v>
      </c>
      <c r="AI6929" t="s">
        <v>5623</v>
      </c>
      <c r="AJ6929" t="s">
        <v>46</v>
      </c>
      <c r="AK6929" t="s">
        <v>60</v>
      </c>
      <c r="AL6929" t="s">
        <v>5624</v>
      </c>
      <c r="AM6929">
        <v>93.68</v>
      </c>
      <c r="AN6929">
        <v>4</v>
      </c>
      <c r="AO6929">
        <v>0</v>
      </c>
      <c r="AP6929">
        <v>25.293600000000001</v>
      </c>
      <c r="AQ6929">
        <f>YEAR(Table1[[#This Row],[Order Date]])</f>
        <v>2016</v>
      </c>
      <c r="AR6929" t="str">
        <f>TEXT(Table1[[#This Row],[Order Date]],"mmmm")</f>
        <v>June</v>
      </c>
      <c r="AS6929" t="str">
        <f>"Q"&amp;ROUNDUP(MONTH(Table1[[#This Row],[Order Date]])/3,0)</f>
        <v>Q2</v>
      </c>
      <c r="AT6929">
        <f>IF(Table1[[#This Row],[Sales]]=0,0,Table1[[#This Row],[Profit]]/Table1[[#This Row],[Sales]])</f>
        <v>0.27</v>
      </c>
    </row>
    <row r="6930" spans="22:46" x14ac:dyDescent="0.3">
      <c r="V6930">
        <v>6929</v>
      </c>
      <c r="W6930" t="s">
        <v>9979</v>
      </c>
      <c r="X6930" s="1">
        <v>42544</v>
      </c>
      <c r="Y6930" t="s">
        <v>272</v>
      </c>
      <c r="Z6930" t="s">
        <v>22</v>
      </c>
      <c r="AA6930" t="s">
        <v>750</v>
      </c>
      <c r="AB6930" t="s">
        <v>751</v>
      </c>
      <c r="AC6930" t="s">
        <v>25</v>
      </c>
      <c r="AD6930" t="s">
        <v>26</v>
      </c>
      <c r="AE6930" t="s">
        <v>136</v>
      </c>
      <c r="AF6930" t="s">
        <v>43</v>
      </c>
      <c r="AG6930">
        <v>94109</v>
      </c>
      <c r="AH6930" t="s">
        <v>44</v>
      </c>
      <c r="AI6930" t="s">
        <v>2511</v>
      </c>
      <c r="AJ6930" t="s">
        <v>46</v>
      </c>
      <c r="AK6930" t="s">
        <v>47</v>
      </c>
      <c r="AL6930" t="s">
        <v>2512</v>
      </c>
      <c r="AM6930">
        <v>21.93</v>
      </c>
      <c r="AN6930">
        <v>3</v>
      </c>
      <c r="AO6930">
        <v>0</v>
      </c>
      <c r="AP6930">
        <v>10.3071</v>
      </c>
      <c r="AQ6930">
        <f>YEAR(Table1[[#This Row],[Order Date]])</f>
        <v>2016</v>
      </c>
      <c r="AR6930" t="str">
        <f>TEXT(Table1[[#This Row],[Order Date]],"mmmm")</f>
        <v>June</v>
      </c>
      <c r="AS6930" t="str">
        <f>"Q"&amp;ROUNDUP(MONTH(Table1[[#This Row],[Order Date]])/3,0)</f>
        <v>Q2</v>
      </c>
      <c r="AT6930">
        <f>IF(Table1[[#This Row],[Sales]]=0,0,Table1[[#This Row],[Profit]]/Table1[[#This Row],[Sales]])</f>
        <v>0.47000000000000003</v>
      </c>
    </row>
    <row r="6931" spans="22:46" x14ac:dyDescent="0.3">
      <c r="V6931">
        <v>6930</v>
      </c>
      <c r="W6931" t="s">
        <v>9979</v>
      </c>
      <c r="X6931" s="1">
        <v>42544</v>
      </c>
      <c r="Y6931" t="s">
        <v>272</v>
      </c>
      <c r="Z6931" t="s">
        <v>22</v>
      </c>
      <c r="AA6931" t="s">
        <v>750</v>
      </c>
      <c r="AB6931" t="s">
        <v>751</v>
      </c>
      <c r="AC6931" t="s">
        <v>25</v>
      </c>
      <c r="AD6931" t="s">
        <v>26</v>
      </c>
      <c r="AE6931" t="s">
        <v>136</v>
      </c>
      <c r="AF6931" t="s">
        <v>43</v>
      </c>
      <c r="AG6931">
        <v>94109</v>
      </c>
      <c r="AH6931" t="s">
        <v>44</v>
      </c>
      <c r="AI6931" t="s">
        <v>1550</v>
      </c>
      <c r="AJ6931" t="s">
        <v>73</v>
      </c>
      <c r="AK6931" t="s">
        <v>74</v>
      </c>
      <c r="AL6931" t="s">
        <v>1551</v>
      </c>
      <c r="AM6931">
        <v>862.34400000000005</v>
      </c>
      <c r="AN6931">
        <v>7</v>
      </c>
      <c r="AO6931">
        <v>0.2</v>
      </c>
      <c r="AP6931">
        <v>97.0137</v>
      </c>
      <c r="AQ6931">
        <f>YEAR(Table1[[#This Row],[Order Date]])</f>
        <v>2016</v>
      </c>
      <c r="AR6931" t="str">
        <f>TEXT(Table1[[#This Row],[Order Date]],"mmmm")</f>
        <v>June</v>
      </c>
      <c r="AS6931" t="str">
        <f>"Q"&amp;ROUNDUP(MONTH(Table1[[#This Row],[Order Date]])/3,0)</f>
        <v>Q2</v>
      </c>
      <c r="AT6931">
        <f>IF(Table1[[#This Row],[Sales]]=0,0,Table1[[#This Row],[Profit]]/Table1[[#This Row],[Sales]])</f>
        <v>0.11249999999999999</v>
      </c>
    </row>
    <row r="6932" spans="22:46" x14ac:dyDescent="0.3">
      <c r="V6932">
        <v>6931</v>
      </c>
      <c r="W6932" t="s">
        <v>9979</v>
      </c>
      <c r="X6932" s="1">
        <v>42544</v>
      </c>
      <c r="Y6932" t="s">
        <v>272</v>
      </c>
      <c r="Z6932" t="s">
        <v>22</v>
      </c>
      <c r="AA6932" t="s">
        <v>750</v>
      </c>
      <c r="AB6932" t="s">
        <v>751</v>
      </c>
      <c r="AC6932" t="s">
        <v>25</v>
      </c>
      <c r="AD6932" t="s">
        <v>26</v>
      </c>
      <c r="AE6932" t="s">
        <v>136</v>
      </c>
      <c r="AF6932" t="s">
        <v>43</v>
      </c>
      <c r="AG6932">
        <v>94109</v>
      </c>
      <c r="AH6932" t="s">
        <v>44</v>
      </c>
      <c r="AI6932" t="s">
        <v>2997</v>
      </c>
      <c r="AJ6932" t="s">
        <v>46</v>
      </c>
      <c r="AK6932" t="s">
        <v>94</v>
      </c>
      <c r="AL6932" t="s">
        <v>2998</v>
      </c>
      <c r="AM6932">
        <v>19.98</v>
      </c>
      <c r="AN6932">
        <v>1</v>
      </c>
      <c r="AO6932">
        <v>0</v>
      </c>
      <c r="AP6932">
        <v>9.3905999999999992</v>
      </c>
      <c r="AQ6932">
        <f>YEAR(Table1[[#This Row],[Order Date]])</f>
        <v>2016</v>
      </c>
      <c r="AR6932" t="str">
        <f>TEXT(Table1[[#This Row],[Order Date]],"mmmm")</f>
        <v>June</v>
      </c>
      <c r="AS6932" t="str">
        <f>"Q"&amp;ROUNDUP(MONTH(Table1[[#This Row],[Order Date]])/3,0)</f>
        <v>Q2</v>
      </c>
      <c r="AT6932">
        <f>IF(Table1[[#This Row],[Sales]]=0,0,Table1[[#This Row],[Profit]]/Table1[[#This Row],[Sales]])</f>
        <v>0.47</v>
      </c>
    </row>
    <row r="6933" spans="22:46" x14ac:dyDescent="0.3">
      <c r="V6933">
        <v>6932</v>
      </c>
      <c r="W6933" t="s">
        <v>9980</v>
      </c>
      <c r="X6933" s="1">
        <v>41834</v>
      </c>
      <c r="Y6933" t="s">
        <v>5608</v>
      </c>
      <c r="Z6933" t="s">
        <v>51</v>
      </c>
      <c r="AA6933" t="s">
        <v>4356</v>
      </c>
      <c r="AB6933" t="s">
        <v>4357</v>
      </c>
      <c r="AC6933" t="s">
        <v>25</v>
      </c>
      <c r="AD6933" t="s">
        <v>26</v>
      </c>
      <c r="AE6933" t="s">
        <v>158</v>
      </c>
      <c r="AF6933" t="s">
        <v>159</v>
      </c>
      <c r="AG6933">
        <v>19140</v>
      </c>
      <c r="AH6933" t="s">
        <v>160</v>
      </c>
      <c r="AI6933" t="s">
        <v>9981</v>
      </c>
      <c r="AJ6933" t="s">
        <v>73</v>
      </c>
      <c r="AK6933" t="s">
        <v>74</v>
      </c>
      <c r="AL6933" t="s">
        <v>9982</v>
      </c>
      <c r="AM6933">
        <v>13.494</v>
      </c>
      <c r="AN6933">
        <v>1</v>
      </c>
      <c r="AO6933">
        <v>0.4</v>
      </c>
      <c r="AP6933">
        <v>-2.2490000000000001</v>
      </c>
      <c r="AQ6933">
        <f>YEAR(Table1[[#This Row],[Order Date]])</f>
        <v>2014</v>
      </c>
      <c r="AR6933" t="str">
        <f>TEXT(Table1[[#This Row],[Order Date]],"mmmm")</f>
        <v>July</v>
      </c>
      <c r="AS6933" t="str">
        <f>"Q"&amp;ROUNDUP(MONTH(Table1[[#This Row],[Order Date]])/3,0)</f>
        <v>Q3</v>
      </c>
      <c r="AT6933">
        <f>IF(Table1[[#This Row],[Sales]]=0,0,Table1[[#This Row],[Profit]]/Table1[[#This Row],[Sales]])</f>
        <v>-0.16666666666666669</v>
      </c>
    </row>
    <row r="6934" spans="22:46" x14ac:dyDescent="0.3">
      <c r="V6934">
        <v>6933</v>
      </c>
      <c r="W6934" t="s">
        <v>9980</v>
      </c>
      <c r="X6934" s="1">
        <v>41834</v>
      </c>
      <c r="Y6934" t="s">
        <v>5608</v>
      </c>
      <c r="Z6934" t="s">
        <v>51</v>
      </c>
      <c r="AA6934" t="s">
        <v>4356</v>
      </c>
      <c r="AB6934" t="s">
        <v>4357</v>
      </c>
      <c r="AC6934" t="s">
        <v>25</v>
      </c>
      <c r="AD6934" t="s">
        <v>26</v>
      </c>
      <c r="AE6934" t="s">
        <v>158</v>
      </c>
      <c r="AF6934" t="s">
        <v>159</v>
      </c>
      <c r="AG6934">
        <v>19140</v>
      </c>
      <c r="AH6934" t="s">
        <v>160</v>
      </c>
      <c r="AI6934" t="s">
        <v>8902</v>
      </c>
      <c r="AJ6934" t="s">
        <v>73</v>
      </c>
      <c r="AK6934" t="s">
        <v>74</v>
      </c>
      <c r="AL6934" t="s">
        <v>8903</v>
      </c>
      <c r="AM6934">
        <v>23.988</v>
      </c>
      <c r="AN6934">
        <v>2</v>
      </c>
      <c r="AO6934">
        <v>0.4</v>
      </c>
      <c r="AP6934">
        <v>-13.993</v>
      </c>
      <c r="AQ6934">
        <f>YEAR(Table1[[#This Row],[Order Date]])</f>
        <v>2014</v>
      </c>
      <c r="AR6934" t="str">
        <f>TEXT(Table1[[#This Row],[Order Date]],"mmmm")</f>
        <v>July</v>
      </c>
      <c r="AS6934" t="str">
        <f>"Q"&amp;ROUNDUP(MONTH(Table1[[#This Row],[Order Date]])/3,0)</f>
        <v>Q3</v>
      </c>
      <c r="AT6934">
        <f>IF(Table1[[#This Row],[Sales]]=0,0,Table1[[#This Row],[Profit]]/Table1[[#This Row],[Sales]])</f>
        <v>-0.58333333333333337</v>
      </c>
    </row>
    <row r="6935" spans="22:46" x14ac:dyDescent="0.3">
      <c r="V6935">
        <v>6934</v>
      </c>
      <c r="W6935" t="s">
        <v>9980</v>
      </c>
      <c r="X6935" s="1">
        <v>41834</v>
      </c>
      <c r="Y6935" t="s">
        <v>5608</v>
      </c>
      <c r="Z6935" t="s">
        <v>51</v>
      </c>
      <c r="AA6935" t="s">
        <v>4356</v>
      </c>
      <c r="AB6935" t="s">
        <v>4357</v>
      </c>
      <c r="AC6935" t="s">
        <v>25</v>
      </c>
      <c r="AD6935" t="s">
        <v>26</v>
      </c>
      <c r="AE6935" t="s">
        <v>158</v>
      </c>
      <c r="AF6935" t="s">
        <v>159</v>
      </c>
      <c r="AG6935">
        <v>19140</v>
      </c>
      <c r="AH6935" t="s">
        <v>160</v>
      </c>
      <c r="AI6935" t="s">
        <v>9911</v>
      </c>
      <c r="AJ6935" t="s">
        <v>31</v>
      </c>
      <c r="AK6935" t="s">
        <v>67</v>
      </c>
      <c r="AL6935" t="s">
        <v>9912</v>
      </c>
      <c r="AM6935">
        <v>31.984000000000002</v>
      </c>
      <c r="AN6935">
        <v>2</v>
      </c>
      <c r="AO6935">
        <v>0.2</v>
      </c>
      <c r="AP6935">
        <v>1.1994</v>
      </c>
      <c r="AQ6935">
        <f>YEAR(Table1[[#This Row],[Order Date]])</f>
        <v>2014</v>
      </c>
      <c r="AR6935" t="str">
        <f>TEXT(Table1[[#This Row],[Order Date]],"mmmm")</f>
        <v>July</v>
      </c>
      <c r="AS6935" t="str">
        <f>"Q"&amp;ROUNDUP(MONTH(Table1[[#This Row],[Order Date]])/3,0)</f>
        <v>Q3</v>
      </c>
      <c r="AT6935">
        <f>IF(Table1[[#This Row],[Sales]]=0,0,Table1[[#This Row],[Profit]]/Table1[[#This Row],[Sales]])</f>
        <v>3.7499999999999999E-2</v>
      </c>
    </row>
    <row r="6936" spans="22:46" x14ac:dyDescent="0.3">
      <c r="V6936">
        <v>6935</v>
      </c>
      <c r="W6936" t="s">
        <v>9980</v>
      </c>
      <c r="X6936" s="1">
        <v>41834</v>
      </c>
      <c r="Y6936" t="s">
        <v>5608</v>
      </c>
      <c r="Z6936" t="s">
        <v>51</v>
      </c>
      <c r="AA6936" t="s">
        <v>4356</v>
      </c>
      <c r="AB6936" t="s">
        <v>4357</v>
      </c>
      <c r="AC6936" t="s">
        <v>25</v>
      </c>
      <c r="AD6936" t="s">
        <v>26</v>
      </c>
      <c r="AE6936" t="s">
        <v>158</v>
      </c>
      <c r="AF6936" t="s">
        <v>159</v>
      </c>
      <c r="AG6936">
        <v>19140</v>
      </c>
      <c r="AH6936" t="s">
        <v>160</v>
      </c>
      <c r="AI6936" t="s">
        <v>4757</v>
      </c>
      <c r="AJ6936" t="s">
        <v>46</v>
      </c>
      <c r="AK6936" t="s">
        <v>70</v>
      </c>
      <c r="AL6936" t="s">
        <v>4758</v>
      </c>
      <c r="AM6936">
        <v>41.584000000000003</v>
      </c>
      <c r="AN6936">
        <v>2</v>
      </c>
      <c r="AO6936">
        <v>0.2</v>
      </c>
      <c r="AP6936">
        <v>4.6782000000000004</v>
      </c>
      <c r="AQ6936">
        <f>YEAR(Table1[[#This Row],[Order Date]])</f>
        <v>2014</v>
      </c>
      <c r="AR6936" t="str">
        <f>TEXT(Table1[[#This Row],[Order Date]],"mmmm")</f>
        <v>July</v>
      </c>
      <c r="AS6936" t="str">
        <f>"Q"&amp;ROUNDUP(MONTH(Table1[[#This Row],[Order Date]])/3,0)</f>
        <v>Q3</v>
      </c>
      <c r="AT6936">
        <f>IF(Table1[[#This Row],[Sales]]=0,0,Table1[[#This Row],[Profit]]/Table1[[#This Row],[Sales]])</f>
        <v>0.1125</v>
      </c>
    </row>
    <row r="6937" spans="22:46" x14ac:dyDescent="0.3">
      <c r="V6937">
        <v>6936</v>
      </c>
      <c r="W6937" t="s">
        <v>9983</v>
      </c>
      <c r="X6937" s="1">
        <v>43069</v>
      </c>
      <c r="Y6937" s="1">
        <v>42806</v>
      </c>
      <c r="Z6937" t="s">
        <v>22</v>
      </c>
      <c r="AA6937" t="s">
        <v>1555</v>
      </c>
      <c r="AB6937" t="s">
        <v>1556</v>
      </c>
      <c r="AC6937" t="s">
        <v>41</v>
      </c>
      <c r="AD6937" t="s">
        <v>26</v>
      </c>
      <c r="AE6937" t="s">
        <v>4696</v>
      </c>
      <c r="AF6937" t="s">
        <v>110</v>
      </c>
      <c r="AG6937">
        <v>79907</v>
      </c>
      <c r="AH6937" t="s">
        <v>111</v>
      </c>
      <c r="AI6937" t="s">
        <v>501</v>
      </c>
      <c r="AJ6937" t="s">
        <v>73</v>
      </c>
      <c r="AK6937" t="s">
        <v>176</v>
      </c>
      <c r="AL6937" t="s">
        <v>502</v>
      </c>
      <c r="AM6937">
        <v>95.975999999999999</v>
      </c>
      <c r="AN6937">
        <v>3</v>
      </c>
      <c r="AO6937">
        <v>0.2</v>
      </c>
      <c r="AP6937">
        <v>-10.7973</v>
      </c>
      <c r="AQ6937">
        <f>YEAR(Table1[[#This Row],[Order Date]])</f>
        <v>2017</v>
      </c>
      <c r="AR6937" t="str">
        <f>TEXT(Table1[[#This Row],[Order Date]],"mmmm")</f>
        <v>November</v>
      </c>
      <c r="AS6937" t="str">
        <f>"Q"&amp;ROUNDUP(MONTH(Table1[[#This Row],[Order Date]])/3,0)</f>
        <v>Q4</v>
      </c>
      <c r="AT6937">
        <f>IF(Table1[[#This Row],[Sales]]=0,0,Table1[[#This Row],[Profit]]/Table1[[#This Row],[Sales]])</f>
        <v>-0.1125</v>
      </c>
    </row>
    <row r="6938" spans="22:46" x14ac:dyDescent="0.3">
      <c r="V6938">
        <v>6937</v>
      </c>
      <c r="W6938" t="s">
        <v>9984</v>
      </c>
      <c r="X6938" s="1">
        <v>42615</v>
      </c>
      <c r="Y6938" s="1">
        <v>42469</v>
      </c>
      <c r="Z6938" t="s">
        <v>207</v>
      </c>
      <c r="AA6938" t="s">
        <v>6392</v>
      </c>
      <c r="AB6938" t="s">
        <v>6393</v>
      </c>
      <c r="AC6938" t="s">
        <v>108</v>
      </c>
      <c r="AD6938" t="s">
        <v>26</v>
      </c>
      <c r="AE6938" t="s">
        <v>342</v>
      </c>
      <c r="AF6938" t="s">
        <v>233</v>
      </c>
      <c r="AG6938">
        <v>60653</v>
      </c>
      <c r="AH6938" t="s">
        <v>111</v>
      </c>
      <c r="AI6938" t="s">
        <v>9985</v>
      </c>
      <c r="AJ6938" t="s">
        <v>31</v>
      </c>
      <c r="AK6938" t="s">
        <v>67</v>
      </c>
      <c r="AL6938" t="s">
        <v>9986</v>
      </c>
      <c r="AM6938">
        <v>84.272000000000006</v>
      </c>
      <c r="AN6938">
        <v>2</v>
      </c>
      <c r="AO6938">
        <v>0.6</v>
      </c>
      <c r="AP6938">
        <v>-75.844800000000006</v>
      </c>
      <c r="AQ6938">
        <f>YEAR(Table1[[#This Row],[Order Date]])</f>
        <v>2016</v>
      </c>
      <c r="AR6938" t="str">
        <f>TEXT(Table1[[#This Row],[Order Date]],"mmmm")</f>
        <v>September</v>
      </c>
      <c r="AS6938" t="str">
        <f>"Q"&amp;ROUNDUP(MONTH(Table1[[#This Row],[Order Date]])/3,0)</f>
        <v>Q3</v>
      </c>
      <c r="AT6938">
        <f>IF(Table1[[#This Row],[Sales]]=0,0,Table1[[#This Row],[Profit]]/Table1[[#This Row],[Sales]])</f>
        <v>-0.9</v>
      </c>
    </row>
    <row r="6939" spans="22:46" x14ac:dyDescent="0.3">
      <c r="V6939">
        <v>6938</v>
      </c>
      <c r="W6939" t="s">
        <v>9987</v>
      </c>
      <c r="X6939" s="1">
        <v>41805</v>
      </c>
      <c r="Y6939" t="s">
        <v>3171</v>
      </c>
      <c r="Z6939" t="s">
        <v>1450</v>
      </c>
      <c r="AA6939" t="s">
        <v>4900</v>
      </c>
      <c r="AB6939" t="s">
        <v>4901</v>
      </c>
      <c r="AC6939" t="s">
        <v>25</v>
      </c>
      <c r="AD6939" t="s">
        <v>26</v>
      </c>
      <c r="AE6939" t="s">
        <v>4696</v>
      </c>
      <c r="AF6939" t="s">
        <v>110</v>
      </c>
      <c r="AG6939">
        <v>79907</v>
      </c>
      <c r="AH6939" t="s">
        <v>111</v>
      </c>
      <c r="AI6939" t="s">
        <v>9343</v>
      </c>
      <c r="AJ6939" t="s">
        <v>46</v>
      </c>
      <c r="AK6939" t="s">
        <v>94</v>
      </c>
      <c r="AL6939" t="s">
        <v>9344</v>
      </c>
      <c r="AM6939">
        <v>36.543999999999997</v>
      </c>
      <c r="AN6939">
        <v>2</v>
      </c>
      <c r="AO6939">
        <v>0.2</v>
      </c>
      <c r="AP6939">
        <v>11.876799999999999</v>
      </c>
      <c r="AQ6939">
        <f>YEAR(Table1[[#This Row],[Order Date]])</f>
        <v>2014</v>
      </c>
      <c r="AR6939" t="str">
        <f>TEXT(Table1[[#This Row],[Order Date]],"mmmm")</f>
        <v>June</v>
      </c>
      <c r="AS6939" t="str">
        <f>"Q"&amp;ROUNDUP(MONTH(Table1[[#This Row],[Order Date]])/3,0)</f>
        <v>Q2</v>
      </c>
      <c r="AT6939">
        <f>IF(Table1[[#This Row],[Sales]]=0,0,Table1[[#This Row],[Profit]]/Table1[[#This Row],[Sales]])</f>
        <v>0.32500000000000001</v>
      </c>
    </row>
    <row r="6940" spans="22:46" x14ac:dyDescent="0.3">
      <c r="V6940">
        <v>6939</v>
      </c>
      <c r="W6940" t="s">
        <v>9988</v>
      </c>
      <c r="X6940" s="1">
        <v>42679</v>
      </c>
      <c r="Y6940" s="1">
        <v>42624</v>
      </c>
      <c r="Z6940" t="s">
        <v>51</v>
      </c>
      <c r="AA6940" t="s">
        <v>3939</v>
      </c>
      <c r="AB6940" t="s">
        <v>3940</v>
      </c>
      <c r="AC6940" t="s">
        <v>25</v>
      </c>
      <c r="AD6940" t="s">
        <v>26</v>
      </c>
      <c r="AE6940" t="s">
        <v>99</v>
      </c>
      <c r="AF6940" t="s">
        <v>100</v>
      </c>
      <c r="AG6940">
        <v>98105</v>
      </c>
      <c r="AH6940" t="s">
        <v>44</v>
      </c>
      <c r="AI6940" t="s">
        <v>9989</v>
      </c>
      <c r="AJ6940" t="s">
        <v>73</v>
      </c>
      <c r="AK6940" t="s">
        <v>176</v>
      </c>
      <c r="AL6940" t="s">
        <v>9990</v>
      </c>
      <c r="AM6940">
        <v>479.72</v>
      </c>
      <c r="AN6940">
        <v>4</v>
      </c>
      <c r="AO6940">
        <v>0</v>
      </c>
      <c r="AP6940">
        <v>52.769199999999998</v>
      </c>
      <c r="AQ6940">
        <f>YEAR(Table1[[#This Row],[Order Date]])</f>
        <v>2016</v>
      </c>
      <c r="AR6940" t="str">
        <f>TEXT(Table1[[#This Row],[Order Date]],"mmmm")</f>
        <v>November</v>
      </c>
      <c r="AS6940" t="str">
        <f>"Q"&amp;ROUNDUP(MONTH(Table1[[#This Row],[Order Date]])/3,0)</f>
        <v>Q4</v>
      </c>
      <c r="AT6940">
        <f>IF(Table1[[#This Row],[Sales]]=0,0,Table1[[#This Row],[Profit]]/Table1[[#This Row],[Sales]])</f>
        <v>0.10999999999999999</v>
      </c>
    </row>
    <row r="6941" spans="22:46" x14ac:dyDescent="0.3">
      <c r="V6941">
        <v>6940</v>
      </c>
      <c r="W6941" t="s">
        <v>9991</v>
      </c>
      <c r="X6941" s="1">
        <v>42912</v>
      </c>
      <c r="Y6941" t="s">
        <v>1561</v>
      </c>
      <c r="Z6941" t="s">
        <v>51</v>
      </c>
      <c r="AA6941" t="s">
        <v>6003</v>
      </c>
      <c r="AB6941" t="s">
        <v>6004</v>
      </c>
      <c r="AC6941" t="s">
        <v>41</v>
      </c>
      <c r="AD6941" t="s">
        <v>26</v>
      </c>
      <c r="AE6941" t="s">
        <v>300</v>
      </c>
      <c r="AF6941" t="s">
        <v>301</v>
      </c>
      <c r="AG6941">
        <v>10009</v>
      </c>
      <c r="AH6941" t="s">
        <v>160</v>
      </c>
      <c r="AI6941" t="s">
        <v>2936</v>
      </c>
      <c r="AJ6941" t="s">
        <v>46</v>
      </c>
      <c r="AK6941" t="s">
        <v>77</v>
      </c>
      <c r="AL6941" t="s">
        <v>2937</v>
      </c>
      <c r="AM6941">
        <v>102.36799999999999</v>
      </c>
      <c r="AN6941">
        <v>2</v>
      </c>
      <c r="AO6941">
        <v>0.2</v>
      </c>
      <c r="AP6941">
        <v>37.108400000000003</v>
      </c>
      <c r="AQ6941">
        <f>YEAR(Table1[[#This Row],[Order Date]])</f>
        <v>2017</v>
      </c>
      <c r="AR6941" t="str">
        <f>TEXT(Table1[[#This Row],[Order Date]],"mmmm")</f>
        <v>June</v>
      </c>
      <c r="AS6941" t="str">
        <f>"Q"&amp;ROUNDUP(MONTH(Table1[[#This Row],[Order Date]])/3,0)</f>
        <v>Q2</v>
      </c>
      <c r="AT6941">
        <f>IF(Table1[[#This Row],[Sales]]=0,0,Table1[[#This Row],[Profit]]/Table1[[#This Row],[Sales]])</f>
        <v>0.36250000000000004</v>
      </c>
    </row>
    <row r="6942" spans="22:46" x14ac:dyDescent="0.3">
      <c r="V6942">
        <v>6941</v>
      </c>
      <c r="W6942" t="s">
        <v>9991</v>
      </c>
      <c r="X6942" s="1">
        <v>42912</v>
      </c>
      <c r="Y6942" t="s">
        <v>1561</v>
      </c>
      <c r="Z6942" t="s">
        <v>51</v>
      </c>
      <c r="AA6942" t="s">
        <v>6003</v>
      </c>
      <c r="AB6942" t="s">
        <v>6004</v>
      </c>
      <c r="AC6942" t="s">
        <v>41</v>
      </c>
      <c r="AD6942" t="s">
        <v>26</v>
      </c>
      <c r="AE6942" t="s">
        <v>300</v>
      </c>
      <c r="AF6942" t="s">
        <v>301</v>
      </c>
      <c r="AG6942">
        <v>10009</v>
      </c>
      <c r="AH6942" t="s">
        <v>160</v>
      </c>
      <c r="AI6942" t="s">
        <v>2960</v>
      </c>
      <c r="AJ6942" t="s">
        <v>46</v>
      </c>
      <c r="AK6942" t="s">
        <v>651</v>
      </c>
      <c r="AL6942" t="s">
        <v>2961</v>
      </c>
      <c r="AM6942">
        <v>28.4</v>
      </c>
      <c r="AN6942">
        <v>5</v>
      </c>
      <c r="AO6942">
        <v>0</v>
      </c>
      <c r="AP6942">
        <v>8.2360000000000007</v>
      </c>
      <c r="AQ6942">
        <f>YEAR(Table1[[#This Row],[Order Date]])</f>
        <v>2017</v>
      </c>
      <c r="AR6942" t="str">
        <f>TEXT(Table1[[#This Row],[Order Date]],"mmmm")</f>
        <v>June</v>
      </c>
      <c r="AS6942" t="str">
        <f>"Q"&amp;ROUNDUP(MONTH(Table1[[#This Row],[Order Date]])/3,0)</f>
        <v>Q2</v>
      </c>
      <c r="AT6942">
        <f>IF(Table1[[#This Row],[Sales]]=0,0,Table1[[#This Row],[Profit]]/Table1[[#This Row],[Sales]])</f>
        <v>0.29000000000000004</v>
      </c>
    </row>
    <row r="6943" spans="22:46" x14ac:dyDescent="0.3">
      <c r="V6943">
        <v>6942</v>
      </c>
      <c r="W6943" t="s">
        <v>9991</v>
      </c>
      <c r="X6943" s="1">
        <v>42912</v>
      </c>
      <c r="Y6943" t="s">
        <v>1561</v>
      </c>
      <c r="Z6943" t="s">
        <v>51</v>
      </c>
      <c r="AA6943" t="s">
        <v>6003</v>
      </c>
      <c r="AB6943" t="s">
        <v>6004</v>
      </c>
      <c r="AC6943" t="s">
        <v>41</v>
      </c>
      <c r="AD6943" t="s">
        <v>26</v>
      </c>
      <c r="AE6943" t="s">
        <v>300</v>
      </c>
      <c r="AF6943" t="s">
        <v>301</v>
      </c>
      <c r="AG6943">
        <v>10009</v>
      </c>
      <c r="AH6943" t="s">
        <v>160</v>
      </c>
      <c r="AI6943" t="s">
        <v>2264</v>
      </c>
      <c r="AJ6943" t="s">
        <v>46</v>
      </c>
      <c r="AK6943" t="s">
        <v>60</v>
      </c>
      <c r="AL6943" t="s">
        <v>2265</v>
      </c>
      <c r="AM6943">
        <v>713.88</v>
      </c>
      <c r="AN6943">
        <v>4</v>
      </c>
      <c r="AO6943">
        <v>0</v>
      </c>
      <c r="AP6943">
        <v>214.16399999999999</v>
      </c>
      <c r="AQ6943">
        <f>YEAR(Table1[[#This Row],[Order Date]])</f>
        <v>2017</v>
      </c>
      <c r="AR6943" t="str">
        <f>TEXT(Table1[[#This Row],[Order Date]],"mmmm")</f>
        <v>June</v>
      </c>
      <c r="AS6943" t="str">
        <f>"Q"&amp;ROUNDUP(MONTH(Table1[[#This Row],[Order Date]])/3,0)</f>
        <v>Q2</v>
      </c>
      <c r="AT6943">
        <f>IF(Table1[[#This Row],[Sales]]=0,0,Table1[[#This Row],[Profit]]/Table1[[#This Row],[Sales]])</f>
        <v>0.3</v>
      </c>
    </row>
    <row r="6944" spans="22:46" x14ac:dyDescent="0.3">
      <c r="V6944">
        <v>6943</v>
      </c>
      <c r="W6944" t="s">
        <v>9991</v>
      </c>
      <c r="X6944" s="1">
        <v>42912</v>
      </c>
      <c r="Y6944" t="s">
        <v>1561</v>
      </c>
      <c r="Z6944" t="s">
        <v>51</v>
      </c>
      <c r="AA6944" t="s">
        <v>6003</v>
      </c>
      <c r="AB6944" t="s">
        <v>6004</v>
      </c>
      <c r="AC6944" t="s">
        <v>41</v>
      </c>
      <c r="AD6944" t="s">
        <v>26</v>
      </c>
      <c r="AE6944" t="s">
        <v>300</v>
      </c>
      <c r="AF6944" t="s">
        <v>301</v>
      </c>
      <c r="AG6944">
        <v>10009</v>
      </c>
      <c r="AH6944" t="s">
        <v>160</v>
      </c>
      <c r="AI6944" t="s">
        <v>5797</v>
      </c>
      <c r="AJ6944" t="s">
        <v>46</v>
      </c>
      <c r="AK6944" t="s">
        <v>94</v>
      </c>
      <c r="AL6944" t="s">
        <v>5798</v>
      </c>
      <c r="AM6944">
        <v>68.52</v>
      </c>
      <c r="AN6944">
        <v>3</v>
      </c>
      <c r="AO6944">
        <v>0</v>
      </c>
      <c r="AP6944">
        <v>31.519200000000001</v>
      </c>
      <c r="AQ6944">
        <f>YEAR(Table1[[#This Row],[Order Date]])</f>
        <v>2017</v>
      </c>
      <c r="AR6944" t="str">
        <f>TEXT(Table1[[#This Row],[Order Date]],"mmmm")</f>
        <v>June</v>
      </c>
      <c r="AS6944" t="str">
        <f>"Q"&amp;ROUNDUP(MONTH(Table1[[#This Row],[Order Date]])/3,0)</f>
        <v>Q2</v>
      </c>
      <c r="AT6944">
        <f>IF(Table1[[#This Row],[Sales]]=0,0,Table1[[#This Row],[Profit]]/Table1[[#This Row],[Sales]])</f>
        <v>0.46</v>
      </c>
    </row>
    <row r="6945" spans="22:46" x14ac:dyDescent="0.3">
      <c r="V6945">
        <v>6944</v>
      </c>
      <c r="W6945" t="s">
        <v>9992</v>
      </c>
      <c r="X6945" s="1">
        <v>42210</v>
      </c>
      <c r="Y6945" t="s">
        <v>1144</v>
      </c>
      <c r="Z6945" t="s">
        <v>51</v>
      </c>
      <c r="AA6945" t="s">
        <v>7403</v>
      </c>
      <c r="AB6945" t="s">
        <v>7404</v>
      </c>
      <c r="AC6945" t="s">
        <v>25</v>
      </c>
      <c r="AD6945" t="s">
        <v>26</v>
      </c>
      <c r="AE6945" t="s">
        <v>42</v>
      </c>
      <c r="AF6945" t="s">
        <v>43</v>
      </c>
      <c r="AG6945">
        <v>90032</v>
      </c>
      <c r="AH6945" t="s">
        <v>44</v>
      </c>
      <c r="AI6945" t="s">
        <v>9993</v>
      </c>
      <c r="AJ6945" t="s">
        <v>73</v>
      </c>
      <c r="AK6945" t="s">
        <v>74</v>
      </c>
      <c r="AL6945" t="s">
        <v>9994</v>
      </c>
      <c r="AM6945">
        <v>623.96</v>
      </c>
      <c r="AN6945">
        <v>5</v>
      </c>
      <c r="AO6945">
        <v>0.2</v>
      </c>
      <c r="AP6945">
        <v>38.997500000000002</v>
      </c>
      <c r="AQ6945">
        <f>YEAR(Table1[[#This Row],[Order Date]])</f>
        <v>2015</v>
      </c>
      <c r="AR6945" t="str">
        <f>TEXT(Table1[[#This Row],[Order Date]],"mmmm")</f>
        <v>July</v>
      </c>
      <c r="AS6945" t="str">
        <f>"Q"&amp;ROUNDUP(MONTH(Table1[[#This Row],[Order Date]])/3,0)</f>
        <v>Q3</v>
      </c>
      <c r="AT6945">
        <f>IF(Table1[[#This Row],[Sales]]=0,0,Table1[[#This Row],[Profit]]/Table1[[#This Row],[Sales]])</f>
        <v>6.25E-2</v>
      </c>
    </row>
    <row r="6946" spans="22:46" x14ac:dyDescent="0.3">
      <c r="V6946">
        <v>6945</v>
      </c>
      <c r="W6946" t="s">
        <v>9995</v>
      </c>
      <c r="X6946" s="1">
        <v>41905</v>
      </c>
      <c r="Y6946" t="s">
        <v>1282</v>
      </c>
      <c r="Z6946" t="s">
        <v>51</v>
      </c>
      <c r="AA6946" t="s">
        <v>9063</v>
      </c>
      <c r="AB6946" t="s">
        <v>9064</v>
      </c>
      <c r="AC6946" t="s">
        <v>41</v>
      </c>
      <c r="AD6946" t="s">
        <v>26</v>
      </c>
      <c r="AE6946" t="s">
        <v>684</v>
      </c>
      <c r="AF6946" t="s">
        <v>276</v>
      </c>
      <c r="AG6946">
        <v>19711</v>
      </c>
      <c r="AH6946" t="s">
        <v>160</v>
      </c>
      <c r="AI6946" t="s">
        <v>4387</v>
      </c>
      <c r="AJ6946" t="s">
        <v>46</v>
      </c>
      <c r="AK6946" t="s">
        <v>77</v>
      </c>
      <c r="AL6946" t="s">
        <v>4388</v>
      </c>
      <c r="AM6946">
        <v>11.12</v>
      </c>
      <c r="AN6946">
        <v>4</v>
      </c>
      <c r="AO6946">
        <v>0</v>
      </c>
      <c r="AP6946">
        <v>5.4488000000000003</v>
      </c>
      <c r="AQ6946">
        <f>YEAR(Table1[[#This Row],[Order Date]])</f>
        <v>2014</v>
      </c>
      <c r="AR6946" t="str">
        <f>TEXT(Table1[[#This Row],[Order Date]],"mmmm")</f>
        <v>September</v>
      </c>
      <c r="AS6946" t="str">
        <f>"Q"&amp;ROUNDUP(MONTH(Table1[[#This Row],[Order Date]])/3,0)</f>
        <v>Q3</v>
      </c>
      <c r="AT6946">
        <f>IF(Table1[[#This Row],[Sales]]=0,0,Table1[[#This Row],[Profit]]/Table1[[#This Row],[Sales]])</f>
        <v>0.49000000000000005</v>
      </c>
    </row>
    <row r="6947" spans="22:46" x14ac:dyDescent="0.3">
      <c r="V6947">
        <v>6946</v>
      </c>
      <c r="W6947" t="s">
        <v>9996</v>
      </c>
      <c r="X6947" s="1">
        <v>42643</v>
      </c>
      <c r="Y6947" s="1">
        <v>42470</v>
      </c>
      <c r="Z6947" t="s">
        <v>51</v>
      </c>
      <c r="AA6947" t="s">
        <v>3917</v>
      </c>
      <c r="AB6947" t="s">
        <v>3918</v>
      </c>
      <c r="AC6947" t="s">
        <v>25</v>
      </c>
      <c r="AD6947" t="s">
        <v>26</v>
      </c>
      <c r="AE6947" t="s">
        <v>300</v>
      </c>
      <c r="AF6947" t="s">
        <v>301</v>
      </c>
      <c r="AG6947">
        <v>10011</v>
      </c>
      <c r="AH6947" t="s">
        <v>160</v>
      </c>
      <c r="AI6947" t="s">
        <v>5472</v>
      </c>
      <c r="AJ6947" t="s">
        <v>31</v>
      </c>
      <c r="AK6947" t="s">
        <v>32</v>
      </c>
      <c r="AL6947" t="s">
        <v>5473</v>
      </c>
      <c r="AM6947">
        <v>523.91999999999996</v>
      </c>
      <c r="AN6947">
        <v>5</v>
      </c>
      <c r="AO6947">
        <v>0.2</v>
      </c>
      <c r="AP6947">
        <v>-26.196000000000002</v>
      </c>
      <c r="AQ6947">
        <f>YEAR(Table1[[#This Row],[Order Date]])</f>
        <v>2016</v>
      </c>
      <c r="AR6947" t="str">
        <f>TEXT(Table1[[#This Row],[Order Date]],"mmmm")</f>
        <v>September</v>
      </c>
      <c r="AS6947" t="str">
        <f>"Q"&amp;ROUNDUP(MONTH(Table1[[#This Row],[Order Date]])/3,0)</f>
        <v>Q3</v>
      </c>
      <c r="AT6947">
        <f>IF(Table1[[#This Row],[Sales]]=0,0,Table1[[#This Row],[Profit]]/Table1[[#This Row],[Sales]])</f>
        <v>-5.000000000000001E-2</v>
      </c>
    </row>
    <row r="6948" spans="22:46" x14ac:dyDescent="0.3">
      <c r="V6948">
        <v>6947</v>
      </c>
      <c r="W6948" t="s">
        <v>9997</v>
      </c>
      <c r="X6948" s="1">
        <v>42317</v>
      </c>
      <c r="Y6948" t="s">
        <v>511</v>
      </c>
      <c r="Z6948" t="s">
        <v>51</v>
      </c>
      <c r="AA6948" t="s">
        <v>2539</v>
      </c>
      <c r="AB6948" t="s">
        <v>2540</v>
      </c>
      <c r="AC6948" t="s">
        <v>108</v>
      </c>
      <c r="AD6948" t="s">
        <v>26</v>
      </c>
      <c r="AE6948" t="s">
        <v>639</v>
      </c>
      <c r="AF6948" t="s">
        <v>43</v>
      </c>
      <c r="AG6948">
        <v>95661</v>
      </c>
      <c r="AH6948" t="s">
        <v>44</v>
      </c>
      <c r="AI6948" t="s">
        <v>1379</v>
      </c>
      <c r="AJ6948" t="s">
        <v>46</v>
      </c>
      <c r="AK6948" t="s">
        <v>303</v>
      </c>
      <c r="AL6948" t="s">
        <v>1380</v>
      </c>
      <c r="AM6948">
        <v>2.48</v>
      </c>
      <c r="AN6948">
        <v>2</v>
      </c>
      <c r="AO6948">
        <v>0</v>
      </c>
      <c r="AP6948">
        <v>1.1656</v>
      </c>
      <c r="AQ6948">
        <f>YEAR(Table1[[#This Row],[Order Date]])</f>
        <v>2015</v>
      </c>
      <c r="AR6948" t="str">
        <f>TEXT(Table1[[#This Row],[Order Date]],"mmmm")</f>
        <v>November</v>
      </c>
      <c r="AS6948" t="str">
        <f>"Q"&amp;ROUNDUP(MONTH(Table1[[#This Row],[Order Date]])/3,0)</f>
        <v>Q4</v>
      </c>
      <c r="AT6948">
        <f>IF(Table1[[#This Row],[Sales]]=0,0,Table1[[#This Row],[Profit]]/Table1[[#This Row],[Sales]])</f>
        <v>0.47</v>
      </c>
    </row>
    <row r="6949" spans="22:46" x14ac:dyDescent="0.3">
      <c r="V6949">
        <v>6948</v>
      </c>
      <c r="W6949" t="s">
        <v>9998</v>
      </c>
      <c r="X6949" s="1">
        <v>42119</v>
      </c>
      <c r="Y6949" t="s">
        <v>9319</v>
      </c>
      <c r="Z6949" t="s">
        <v>51</v>
      </c>
      <c r="AA6949" t="s">
        <v>2222</v>
      </c>
      <c r="AB6949" t="s">
        <v>2223</v>
      </c>
      <c r="AC6949" t="s">
        <v>25</v>
      </c>
      <c r="AD6949" t="s">
        <v>26</v>
      </c>
      <c r="AE6949" t="s">
        <v>515</v>
      </c>
      <c r="AF6949" t="s">
        <v>233</v>
      </c>
      <c r="AG6949">
        <v>60505</v>
      </c>
      <c r="AH6949" t="s">
        <v>111</v>
      </c>
      <c r="AI6949" t="s">
        <v>4162</v>
      </c>
      <c r="AJ6949" t="s">
        <v>46</v>
      </c>
      <c r="AK6949" t="s">
        <v>60</v>
      </c>
      <c r="AL6949" t="s">
        <v>4163</v>
      </c>
      <c r="AM6949">
        <v>221.024</v>
      </c>
      <c r="AN6949">
        <v>2</v>
      </c>
      <c r="AO6949">
        <v>0.2</v>
      </c>
      <c r="AP6949">
        <v>-55.256</v>
      </c>
      <c r="AQ6949">
        <f>YEAR(Table1[[#This Row],[Order Date]])</f>
        <v>2015</v>
      </c>
      <c r="AR6949" t="str">
        <f>TEXT(Table1[[#This Row],[Order Date]],"mmmm")</f>
        <v>April</v>
      </c>
      <c r="AS6949" t="str">
        <f>"Q"&amp;ROUNDUP(MONTH(Table1[[#This Row],[Order Date]])/3,0)</f>
        <v>Q2</v>
      </c>
      <c r="AT6949">
        <f>IF(Table1[[#This Row],[Sales]]=0,0,Table1[[#This Row],[Profit]]/Table1[[#This Row],[Sales]])</f>
        <v>-0.25</v>
      </c>
    </row>
    <row r="6950" spans="22:46" x14ac:dyDescent="0.3">
      <c r="V6950">
        <v>6949</v>
      </c>
      <c r="W6950" t="s">
        <v>9998</v>
      </c>
      <c r="X6950" s="1">
        <v>42119</v>
      </c>
      <c r="Y6950" t="s">
        <v>9319</v>
      </c>
      <c r="Z6950" t="s">
        <v>51</v>
      </c>
      <c r="AA6950" t="s">
        <v>2222</v>
      </c>
      <c r="AB6950" t="s">
        <v>2223</v>
      </c>
      <c r="AC6950" t="s">
        <v>25</v>
      </c>
      <c r="AD6950" t="s">
        <v>26</v>
      </c>
      <c r="AE6950" t="s">
        <v>515</v>
      </c>
      <c r="AF6950" t="s">
        <v>233</v>
      </c>
      <c r="AG6950">
        <v>60505</v>
      </c>
      <c r="AH6950" t="s">
        <v>111</v>
      </c>
      <c r="AI6950" t="s">
        <v>7300</v>
      </c>
      <c r="AJ6950" t="s">
        <v>31</v>
      </c>
      <c r="AK6950" t="s">
        <v>35</v>
      </c>
      <c r="AL6950" t="s">
        <v>7301</v>
      </c>
      <c r="AM6950">
        <v>128.05799999999999</v>
      </c>
      <c r="AN6950">
        <v>3</v>
      </c>
      <c r="AO6950">
        <v>0.3</v>
      </c>
      <c r="AP6950">
        <v>-23.7822</v>
      </c>
      <c r="AQ6950">
        <f>YEAR(Table1[[#This Row],[Order Date]])</f>
        <v>2015</v>
      </c>
      <c r="AR6950" t="str">
        <f>TEXT(Table1[[#This Row],[Order Date]],"mmmm")</f>
        <v>April</v>
      </c>
      <c r="AS6950" t="str">
        <f>"Q"&amp;ROUNDUP(MONTH(Table1[[#This Row],[Order Date]])/3,0)</f>
        <v>Q2</v>
      </c>
      <c r="AT6950">
        <f>IF(Table1[[#This Row],[Sales]]=0,0,Table1[[#This Row],[Profit]]/Table1[[#This Row],[Sales]])</f>
        <v>-0.18571428571428572</v>
      </c>
    </row>
    <row r="6951" spans="22:46" x14ac:dyDescent="0.3">
      <c r="V6951">
        <v>6950</v>
      </c>
      <c r="W6951" t="s">
        <v>9999</v>
      </c>
      <c r="X6951" s="1">
        <v>43058</v>
      </c>
      <c r="Y6951" t="s">
        <v>1240</v>
      </c>
      <c r="Z6951" t="s">
        <v>1450</v>
      </c>
      <c r="AA6951" t="s">
        <v>3772</v>
      </c>
      <c r="AB6951" t="s">
        <v>3773</v>
      </c>
      <c r="AC6951" t="s">
        <v>108</v>
      </c>
      <c r="AD6951" t="s">
        <v>26</v>
      </c>
      <c r="AE6951" t="s">
        <v>300</v>
      </c>
      <c r="AF6951" t="s">
        <v>301</v>
      </c>
      <c r="AG6951">
        <v>10011</v>
      </c>
      <c r="AH6951" t="s">
        <v>160</v>
      </c>
      <c r="AI6951" t="s">
        <v>5047</v>
      </c>
      <c r="AJ6951" t="s">
        <v>46</v>
      </c>
      <c r="AK6951" t="s">
        <v>77</v>
      </c>
      <c r="AL6951" t="s">
        <v>5048</v>
      </c>
      <c r="AM6951">
        <v>58.408000000000001</v>
      </c>
      <c r="AN6951">
        <v>7</v>
      </c>
      <c r="AO6951">
        <v>0.2</v>
      </c>
      <c r="AP6951">
        <v>18.252500000000001</v>
      </c>
      <c r="AQ6951">
        <f>YEAR(Table1[[#This Row],[Order Date]])</f>
        <v>2017</v>
      </c>
      <c r="AR6951" t="str">
        <f>TEXT(Table1[[#This Row],[Order Date]],"mmmm")</f>
        <v>November</v>
      </c>
      <c r="AS6951" t="str">
        <f>"Q"&amp;ROUNDUP(MONTH(Table1[[#This Row],[Order Date]])/3,0)</f>
        <v>Q4</v>
      </c>
      <c r="AT6951">
        <f>IF(Table1[[#This Row],[Sales]]=0,0,Table1[[#This Row],[Profit]]/Table1[[#This Row],[Sales]])</f>
        <v>0.3125</v>
      </c>
    </row>
    <row r="6952" spans="22:46" x14ac:dyDescent="0.3">
      <c r="V6952">
        <v>6951</v>
      </c>
      <c r="W6952" t="s">
        <v>9999</v>
      </c>
      <c r="X6952" s="1">
        <v>43058</v>
      </c>
      <c r="Y6952" t="s">
        <v>1240</v>
      </c>
      <c r="Z6952" t="s">
        <v>1450</v>
      </c>
      <c r="AA6952" t="s">
        <v>3772</v>
      </c>
      <c r="AB6952" t="s">
        <v>3773</v>
      </c>
      <c r="AC6952" t="s">
        <v>108</v>
      </c>
      <c r="AD6952" t="s">
        <v>26</v>
      </c>
      <c r="AE6952" t="s">
        <v>300</v>
      </c>
      <c r="AF6952" t="s">
        <v>301</v>
      </c>
      <c r="AG6952">
        <v>10011</v>
      </c>
      <c r="AH6952" t="s">
        <v>160</v>
      </c>
      <c r="AI6952" t="s">
        <v>4286</v>
      </c>
      <c r="AJ6952" t="s">
        <v>31</v>
      </c>
      <c r="AK6952" t="s">
        <v>57</v>
      </c>
      <c r="AL6952" t="s">
        <v>4287</v>
      </c>
      <c r="AM6952">
        <v>79.974000000000004</v>
      </c>
      <c r="AN6952">
        <v>3</v>
      </c>
      <c r="AO6952">
        <v>0.4</v>
      </c>
      <c r="AP6952">
        <v>-29.323799999999999</v>
      </c>
      <c r="AQ6952">
        <f>YEAR(Table1[[#This Row],[Order Date]])</f>
        <v>2017</v>
      </c>
      <c r="AR6952" t="str">
        <f>TEXT(Table1[[#This Row],[Order Date]],"mmmm")</f>
        <v>November</v>
      </c>
      <c r="AS6952" t="str">
        <f>"Q"&amp;ROUNDUP(MONTH(Table1[[#This Row],[Order Date]])/3,0)</f>
        <v>Q4</v>
      </c>
      <c r="AT6952">
        <f>IF(Table1[[#This Row],[Sales]]=0,0,Table1[[#This Row],[Profit]]/Table1[[#This Row],[Sales]])</f>
        <v>-0.36666666666666664</v>
      </c>
    </row>
    <row r="6953" spans="22:46" x14ac:dyDescent="0.3">
      <c r="V6953">
        <v>6952</v>
      </c>
      <c r="W6953" t="s">
        <v>10000</v>
      </c>
      <c r="X6953" s="1">
        <v>42328</v>
      </c>
      <c r="Y6953" t="s">
        <v>326</v>
      </c>
      <c r="Z6953" t="s">
        <v>51</v>
      </c>
      <c r="AA6953" t="s">
        <v>1321</v>
      </c>
      <c r="AB6953" t="s">
        <v>1322</v>
      </c>
      <c r="AC6953" t="s">
        <v>41</v>
      </c>
      <c r="AD6953" t="s">
        <v>26</v>
      </c>
      <c r="AE6953" t="s">
        <v>923</v>
      </c>
      <c r="AF6953" t="s">
        <v>110</v>
      </c>
      <c r="AG6953">
        <v>75217</v>
      </c>
      <c r="AH6953" t="s">
        <v>111</v>
      </c>
      <c r="AI6953" t="s">
        <v>10001</v>
      </c>
      <c r="AJ6953" t="s">
        <v>73</v>
      </c>
      <c r="AK6953" t="s">
        <v>768</v>
      </c>
      <c r="AL6953" t="s">
        <v>10002</v>
      </c>
      <c r="AM6953">
        <v>479.988</v>
      </c>
      <c r="AN6953">
        <v>2</v>
      </c>
      <c r="AO6953">
        <v>0.4</v>
      </c>
      <c r="AP6953">
        <v>55.998600000000003</v>
      </c>
      <c r="AQ6953">
        <f>YEAR(Table1[[#This Row],[Order Date]])</f>
        <v>2015</v>
      </c>
      <c r="AR6953" t="str">
        <f>TEXT(Table1[[#This Row],[Order Date]],"mmmm")</f>
        <v>November</v>
      </c>
      <c r="AS6953" t="str">
        <f>"Q"&amp;ROUNDUP(MONTH(Table1[[#This Row],[Order Date]])/3,0)</f>
        <v>Q4</v>
      </c>
      <c r="AT6953">
        <f>IF(Table1[[#This Row],[Sales]]=0,0,Table1[[#This Row],[Profit]]/Table1[[#This Row],[Sales]])</f>
        <v>0.11666666666666667</v>
      </c>
    </row>
    <row r="6954" spans="22:46" x14ac:dyDescent="0.3">
      <c r="V6954">
        <v>6953</v>
      </c>
      <c r="W6954" t="s">
        <v>10003</v>
      </c>
      <c r="X6954" s="1">
        <v>42279</v>
      </c>
      <c r="Y6954" s="1">
        <v>42073</v>
      </c>
      <c r="Z6954" t="s">
        <v>207</v>
      </c>
      <c r="AA6954" t="s">
        <v>364</v>
      </c>
      <c r="AB6954" t="s">
        <v>365</v>
      </c>
      <c r="AC6954" t="s">
        <v>25</v>
      </c>
      <c r="AD6954" t="s">
        <v>26</v>
      </c>
      <c r="AE6954" t="s">
        <v>42</v>
      </c>
      <c r="AF6954" t="s">
        <v>43</v>
      </c>
      <c r="AG6954">
        <v>90008</v>
      </c>
      <c r="AH6954" t="s">
        <v>44</v>
      </c>
      <c r="AI6954" t="s">
        <v>5316</v>
      </c>
      <c r="AJ6954" t="s">
        <v>46</v>
      </c>
      <c r="AK6954" t="s">
        <v>77</v>
      </c>
      <c r="AL6954" t="s">
        <v>5317</v>
      </c>
      <c r="AM6954">
        <v>11.808</v>
      </c>
      <c r="AN6954">
        <v>3</v>
      </c>
      <c r="AO6954">
        <v>0.2</v>
      </c>
      <c r="AP6954">
        <v>4.1327999999999996</v>
      </c>
      <c r="AQ6954">
        <f>YEAR(Table1[[#This Row],[Order Date]])</f>
        <v>2015</v>
      </c>
      <c r="AR6954" t="str">
        <f>TEXT(Table1[[#This Row],[Order Date]],"mmmm")</f>
        <v>October</v>
      </c>
      <c r="AS6954" t="str">
        <f>"Q"&amp;ROUNDUP(MONTH(Table1[[#This Row],[Order Date]])/3,0)</f>
        <v>Q4</v>
      </c>
      <c r="AT6954">
        <f>IF(Table1[[#This Row],[Sales]]=0,0,Table1[[#This Row],[Profit]]/Table1[[#This Row],[Sales]])</f>
        <v>0.35</v>
      </c>
    </row>
    <row r="6955" spans="22:46" x14ac:dyDescent="0.3">
      <c r="V6955">
        <v>6954</v>
      </c>
      <c r="W6955" t="s">
        <v>10003</v>
      </c>
      <c r="X6955" s="1">
        <v>42279</v>
      </c>
      <c r="Y6955" s="1">
        <v>42073</v>
      </c>
      <c r="Z6955" t="s">
        <v>207</v>
      </c>
      <c r="AA6955" t="s">
        <v>364</v>
      </c>
      <c r="AB6955" t="s">
        <v>365</v>
      </c>
      <c r="AC6955" t="s">
        <v>25</v>
      </c>
      <c r="AD6955" t="s">
        <v>26</v>
      </c>
      <c r="AE6955" t="s">
        <v>42</v>
      </c>
      <c r="AF6955" t="s">
        <v>43</v>
      </c>
      <c r="AG6955">
        <v>90008</v>
      </c>
      <c r="AH6955" t="s">
        <v>44</v>
      </c>
      <c r="AI6955" t="s">
        <v>7729</v>
      </c>
      <c r="AJ6955" t="s">
        <v>46</v>
      </c>
      <c r="AK6955" t="s">
        <v>77</v>
      </c>
      <c r="AL6955" t="s">
        <v>7730</v>
      </c>
      <c r="AM6955">
        <v>53.567999999999998</v>
      </c>
      <c r="AN6955">
        <v>4</v>
      </c>
      <c r="AO6955">
        <v>0.2</v>
      </c>
      <c r="AP6955">
        <v>19.418399999999998</v>
      </c>
      <c r="AQ6955">
        <f>YEAR(Table1[[#This Row],[Order Date]])</f>
        <v>2015</v>
      </c>
      <c r="AR6955" t="str">
        <f>TEXT(Table1[[#This Row],[Order Date]],"mmmm")</f>
        <v>October</v>
      </c>
      <c r="AS6955" t="str">
        <f>"Q"&amp;ROUNDUP(MONTH(Table1[[#This Row],[Order Date]])/3,0)</f>
        <v>Q4</v>
      </c>
      <c r="AT6955">
        <f>IF(Table1[[#This Row],[Sales]]=0,0,Table1[[#This Row],[Profit]]/Table1[[#This Row],[Sales]])</f>
        <v>0.36249999999999999</v>
      </c>
    </row>
    <row r="6956" spans="22:46" x14ac:dyDescent="0.3">
      <c r="V6956">
        <v>6955</v>
      </c>
      <c r="W6956" t="s">
        <v>10003</v>
      </c>
      <c r="X6956" s="1">
        <v>42279</v>
      </c>
      <c r="Y6956" s="1">
        <v>42073</v>
      </c>
      <c r="Z6956" t="s">
        <v>207</v>
      </c>
      <c r="AA6956" t="s">
        <v>364</v>
      </c>
      <c r="AB6956" t="s">
        <v>365</v>
      </c>
      <c r="AC6956" t="s">
        <v>25</v>
      </c>
      <c r="AD6956" t="s">
        <v>26</v>
      </c>
      <c r="AE6956" t="s">
        <v>42</v>
      </c>
      <c r="AF6956" t="s">
        <v>43</v>
      </c>
      <c r="AG6956">
        <v>90008</v>
      </c>
      <c r="AH6956" t="s">
        <v>44</v>
      </c>
      <c r="AI6956" t="s">
        <v>6297</v>
      </c>
      <c r="AJ6956" t="s">
        <v>73</v>
      </c>
      <c r="AK6956" t="s">
        <v>74</v>
      </c>
      <c r="AL6956" t="s">
        <v>6298</v>
      </c>
      <c r="AM6956">
        <v>503.96</v>
      </c>
      <c r="AN6956">
        <v>5</v>
      </c>
      <c r="AO6956">
        <v>0.2</v>
      </c>
      <c r="AP6956">
        <v>50.396000000000001</v>
      </c>
      <c r="AQ6956">
        <f>YEAR(Table1[[#This Row],[Order Date]])</f>
        <v>2015</v>
      </c>
      <c r="AR6956" t="str">
        <f>TEXT(Table1[[#This Row],[Order Date]],"mmmm")</f>
        <v>October</v>
      </c>
      <c r="AS6956" t="str">
        <f>"Q"&amp;ROUNDUP(MONTH(Table1[[#This Row],[Order Date]])/3,0)</f>
        <v>Q4</v>
      </c>
      <c r="AT6956">
        <f>IF(Table1[[#This Row],[Sales]]=0,0,Table1[[#This Row],[Profit]]/Table1[[#This Row],[Sales]])</f>
        <v>0.1</v>
      </c>
    </row>
    <row r="6957" spans="22:46" x14ac:dyDescent="0.3">
      <c r="V6957">
        <v>6956</v>
      </c>
      <c r="W6957" t="s">
        <v>10004</v>
      </c>
      <c r="X6957" s="1">
        <v>42119</v>
      </c>
      <c r="Y6957" s="1">
        <v>42040</v>
      </c>
      <c r="Z6957" t="s">
        <v>51</v>
      </c>
      <c r="AA6957" t="s">
        <v>3029</v>
      </c>
      <c r="AB6957" t="s">
        <v>3030</v>
      </c>
      <c r="AC6957" t="s">
        <v>41</v>
      </c>
      <c r="AD6957" t="s">
        <v>26</v>
      </c>
      <c r="AE6957" t="s">
        <v>42</v>
      </c>
      <c r="AF6957" t="s">
        <v>43</v>
      </c>
      <c r="AG6957">
        <v>90004</v>
      </c>
      <c r="AH6957" t="s">
        <v>44</v>
      </c>
      <c r="AI6957" t="s">
        <v>3381</v>
      </c>
      <c r="AJ6957" t="s">
        <v>46</v>
      </c>
      <c r="AK6957" t="s">
        <v>190</v>
      </c>
      <c r="AL6957" t="s">
        <v>3382</v>
      </c>
      <c r="AM6957">
        <v>21.34</v>
      </c>
      <c r="AN6957">
        <v>2</v>
      </c>
      <c r="AO6957">
        <v>0</v>
      </c>
      <c r="AP6957">
        <v>9.8163999999999998</v>
      </c>
      <c r="AQ6957">
        <f>YEAR(Table1[[#This Row],[Order Date]])</f>
        <v>2015</v>
      </c>
      <c r="AR6957" t="str">
        <f>TEXT(Table1[[#This Row],[Order Date]],"mmmm")</f>
        <v>April</v>
      </c>
      <c r="AS6957" t="str">
        <f>"Q"&amp;ROUNDUP(MONTH(Table1[[#This Row],[Order Date]])/3,0)</f>
        <v>Q2</v>
      </c>
      <c r="AT6957">
        <f>IF(Table1[[#This Row],[Sales]]=0,0,Table1[[#This Row],[Profit]]/Table1[[#This Row],[Sales]])</f>
        <v>0.46</v>
      </c>
    </row>
    <row r="6958" spans="22:46" x14ac:dyDescent="0.3">
      <c r="V6958">
        <v>6957</v>
      </c>
      <c r="W6958" t="s">
        <v>10005</v>
      </c>
      <c r="X6958" s="1">
        <v>42565</v>
      </c>
      <c r="Y6958" t="s">
        <v>1848</v>
      </c>
      <c r="Z6958" t="s">
        <v>51</v>
      </c>
      <c r="AA6958" t="s">
        <v>10006</v>
      </c>
      <c r="AB6958" t="s">
        <v>10007</v>
      </c>
      <c r="AC6958" t="s">
        <v>25</v>
      </c>
      <c r="AD6958" t="s">
        <v>26</v>
      </c>
      <c r="AE6958" t="s">
        <v>563</v>
      </c>
      <c r="AF6958" t="s">
        <v>1429</v>
      </c>
      <c r="AG6958">
        <v>31907</v>
      </c>
      <c r="AH6958" t="s">
        <v>29</v>
      </c>
      <c r="AI6958" t="s">
        <v>6157</v>
      </c>
      <c r="AJ6958" t="s">
        <v>46</v>
      </c>
      <c r="AK6958" t="s">
        <v>77</v>
      </c>
      <c r="AL6958" t="s">
        <v>6158</v>
      </c>
      <c r="AM6958">
        <v>36.4</v>
      </c>
      <c r="AN6958">
        <v>5</v>
      </c>
      <c r="AO6958">
        <v>0</v>
      </c>
      <c r="AP6958">
        <v>17.108000000000001</v>
      </c>
      <c r="AQ6958">
        <f>YEAR(Table1[[#This Row],[Order Date]])</f>
        <v>2016</v>
      </c>
      <c r="AR6958" t="str">
        <f>TEXT(Table1[[#This Row],[Order Date]],"mmmm")</f>
        <v>July</v>
      </c>
      <c r="AS6958" t="str">
        <f>"Q"&amp;ROUNDUP(MONTH(Table1[[#This Row],[Order Date]])/3,0)</f>
        <v>Q3</v>
      </c>
      <c r="AT6958">
        <f>IF(Table1[[#This Row],[Sales]]=0,0,Table1[[#This Row],[Profit]]/Table1[[#This Row],[Sales]])</f>
        <v>0.47000000000000003</v>
      </c>
    </row>
    <row r="6959" spans="22:46" x14ac:dyDescent="0.3">
      <c r="V6959">
        <v>6958</v>
      </c>
      <c r="W6959" t="s">
        <v>10005</v>
      </c>
      <c r="X6959" s="1">
        <v>42565</v>
      </c>
      <c r="Y6959" t="s">
        <v>1848</v>
      </c>
      <c r="Z6959" t="s">
        <v>51</v>
      </c>
      <c r="AA6959" t="s">
        <v>10006</v>
      </c>
      <c r="AB6959" t="s">
        <v>10007</v>
      </c>
      <c r="AC6959" t="s">
        <v>25</v>
      </c>
      <c r="AD6959" t="s">
        <v>26</v>
      </c>
      <c r="AE6959" t="s">
        <v>563</v>
      </c>
      <c r="AF6959" t="s">
        <v>1429</v>
      </c>
      <c r="AG6959">
        <v>31907</v>
      </c>
      <c r="AH6959" t="s">
        <v>29</v>
      </c>
      <c r="AI6959" t="s">
        <v>187</v>
      </c>
      <c r="AJ6959" t="s">
        <v>31</v>
      </c>
      <c r="AK6959" t="s">
        <v>67</v>
      </c>
      <c r="AL6959" t="s">
        <v>188</v>
      </c>
      <c r="AM6959">
        <v>51.75</v>
      </c>
      <c r="AN6959">
        <v>1</v>
      </c>
      <c r="AO6959">
        <v>0</v>
      </c>
      <c r="AP6959">
        <v>15.525</v>
      </c>
      <c r="AQ6959">
        <f>YEAR(Table1[[#This Row],[Order Date]])</f>
        <v>2016</v>
      </c>
      <c r="AR6959" t="str">
        <f>TEXT(Table1[[#This Row],[Order Date]],"mmmm")</f>
        <v>July</v>
      </c>
      <c r="AS6959" t="str">
        <f>"Q"&amp;ROUNDUP(MONTH(Table1[[#This Row],[Order Date]])/3,0)</f>
        <v>Q3</v>
      </c>
      <c r="AT6959">
        <f>IF(Table1[[#This Row],[Sales]]=0,0,Table1[[#This Row],[Profit]]/Table1[[#This Row],[Sales]])</f>
        <v>0.3</v>
      </c>
    </row>
    <row r="6960" spans="22:46" x14ac:dyDescent="0.3">
      <c r="V6960">
        <v>6959</v>
      </c>
      <c r="W6960" t="s">
        <v>10008</v>
      </c>
      <c r="X6960" s="1">
        <v>42274</v>
      </c>
      <c r="Y6960" t="s">
        <v>4833</v>
      </c>
      <c r="Z6960" t="s">
        <v>22</v>
      </c>
      <c r="AA6960" t="s">
        <v>5492</v>
      </c>
      <c r="AB6960" t="s">
        <v>5493</v>
      </c>
      <c r="AC6960" t="s">
        <v>108</v>
      </c>
      <c r="AD6960" t="s">
        <v>26</v>
      </c>
      <c r="AE6960" t="s">
        <v>136</v>
      </c>
      <c r="AF6960" t="s">
        <v>43</v>
      </c>
      <c r="AG6960">
        <v>94110</v>
      </c>
      <c r="AH6960" t="s">
        <v>44</v>
      </c>
      <c r="AI6960" t="s">
        <v>859</v>
      </c>
      <c r="AJ6960" t="s">
        <v>46</v>
      </c>
      <c r="AK6960" t="s">
        <v>60</v>
      </c>
      <c r="AL6960" t="s">
        <v>860</v>
      </c>
      <c r="AM6960">
        <v>15.51</v>
      </c>
      <c r="AN6960">
        <v>1</v>
      </c>
      <c r="AO6960">
        <v>0</v>
      </c>
      <c r="AP6960">
        <v>4.3428000000000004</v>
      </c>
      <c r="AQ6960">
        <f>YEAR(Table1[[#This Row],[Order Date]])</f>
        <v>2015</v>
      </c>
      <c r="AR6960" t="str">
        <f>TEXT(Table1[[#This Row],[Order Date]],"mmmm")</f>
        <v>September</v>
      </c>
      <c r="AS6960" t="str">
        <f>"Q"&amp;ROUNDUP(MONTH(Table1[[#This Row],[Order Date]])/3,0)</f>
        <v>Q3</v>
      </c>
      <c r="AT6960">
        <f>IF(Table1[[#This Row],[Sales]]=0,0,Table1[[#This Row],[Profit]]/Table1[[#This Row],[Sales]])</f>
        <v>0.28000000000000003</v>
      </c>
    </row>
    <row r="6961" spans="22:46" x14ac:dyDescent="0.3">
      <c r="V6961">
        <v>6960</v>
      </c>
      <c r="W6961" t="s">
        <v>10008</v>
      </c>
      <c r="X6961" s="1">
        <v>42274</v>
      </c>
      <c r="Y6961" t="s">
        <v>4833</v>
      </c>
      <c r="Z6961" t="s">
        <v>22</v>
      </c>
      <c r="AA6961" t="s">
        <v>5492</v>
      </c>
      <c r="AB6961" t="s">
        <v>5493</v>
      </c>
      <c r="AC6961" t="s">
        <v>108</v>
      </c>
      <c r="AD6961" t="s">
        <v>26</v>
      </c>
      <c r="AE6961" t="s">
        <v>136</v>
      </c>
      <c r="AF6961" t="s">
        <v>43</v>
      </c>
      <c r="AG6961">
        <v>94110</v>
      </c>
      <c r="AH6961" t="s">
        <v>44</v>
      </c>
      <c r="AI6961" t="s">
        <v>630</v>
      </c>
      <c r="AJ6961" t="s">
        <v>46</v>
      </c>
      <c r="AK6961" t="s">
        <v>94</v>
      </c>
      <c r="AL6961" t="s">
        <v>631</v>
      </c>
      <c r="AM6961">
        <v>146.82</v>
      </c>
      <c r="AN6961">
        <v>3</v>
      </c>
      <c r="AO6961">
        <v>0</v>
      </c>
      <c r="AP6961">
        <v>73.41</v>
      </c>
      <c r="AQ6961">
        <f>YEAR(Table1[[#This Row],[Order Date]])</f>
        <v>2015</v>
      </c>
      <c r="AR6961" t="str">
        <f>TEXT(Table1[[#This Row],[Order Date]],"mmmm")</f>
        <v>September</v>
      </c>
      <c r="AS6961" t="str">
        <f>"Q"&amp;ROUNDUP(MONTH(Table1[[#This Row],[Order Date]])/3,0)</f>
        <v>Q3</v>
      </c>
      <c r="AT6961">
        <f>IF(Table1[[#This Row],[Sales]]=0,0,Table1[[#This Row],[Profit]]/Table1[[#This Row],[Sales]])</f>
        <v>0.5</v>
      </c>
    </row>
    <row r="6962" spans="22:46" x14ac:dyDescent="0.3">
      <c r="V6962">
        <v>6961</v>
      </c>
      <c r="W6962" t="s">
        <v>10008</v>
      </c>
      <c r="X6962" s="1">
        <v>42274</v>
      </c>
      <c r="Y6962" t="s">
        <v>4833</v>
      </c>
      <c r="Z6962" t="s">
        <v>22</v>
      </c>
      <c r="AA6962" t="s">
        <v>5492</v>
      </c>
      <c r="AB6962" t="s">
        <v>5493</v>
      </c>
      <c r="AC6962" t="s">
        <v>108</v>
      </c>
      <c r="AD6962" t="s">
        <v>26</v>
      </c>
      <c r="AE6962" t="s">
        <v>136</v>
      </c>
      <c r="AF6962" t="s">
        <v>43</v>
      </c>
      <c r="AG6962">
        <v>94110</v>
      </c>
      <c r="AH6962" t="s">
        <v>44</v>
      </c>
      <c r="AI6962" t="s">
        <v>2138</v>
      </c>
      <c r="AJ6962" t="s">
        <v>46</v>
      </c>
      <c r="AK6962" t="s">
        <v>94</v>
      </c>
      <c r="AL6962" t="s">
        <v>2139</v>
      </c>
      <c r="AM6962">
        <v>12.96</v>
      </c>
      <c r="AN6962">
        <v>2</v>
      </c>
      <c r="AO6962">
        <v>0</v>
      </c>
      <c r="AP6962">
        <v>6.2207999999999997</v>
      </c>
      <c r="AQ6962">
        <f>YEAR(Table1[[#This Row],[Order Date]])</f>
        <v>2015</v>
      </c>
      <c r="AR6962" t="str">
        <f>TEXT(Table1[[#This Row],[Order Date]],"mmmm")</f>
        <v>September</v>
      </c>
      <c r="AS6962" t="str">
        <f>"Q"&amp;ROUNDUP(MONTH(Table1[[#This Row],[Order Date]])/3,0)</f>
        <v>Q3</v>
      </c>
      <c r="AT6962">
        <f>IF(Table1[[#This Row],[Sales]]=0,0,Table1[[#This Row],[Profit]]/Table1[[#This Row],[Sales]])</f>
        <v>0.47999999999999993</v>
      </c>
    </row>
    <row r="6963" spans="22:46" x14ac:dyDescent="0.3">
      <c r="V6963">
        <v>6962</v>
      </c>
      <c r="W6963" t="s">
        <v>10009</v>
      </c>
      <c r="X6963" s="1">
        <v>43049</v>
      </c>
      <c r="Y6963" s="1">
        <v>43019</v>
      </c>
      <c r="Z6963" t="s">
        <v>1450</v>
      </c>
      <c r="AA6963" t="s">
        <v>3293</v>
      </c>
      <c r="AB6963" t="s">
        <v>3294</v>
      </c>
      <c r="AC6963" t="s">
        <v>108</v>
      </c>
      <c r="AD6963" t="s">
        <v>26</v>
      </c>
      <c r="AE6963" t="s">
        <v>3231</v>
      </c>
      <c r="AF6963" t="s">
        <v>43</v>
      </c>
      <c r="AG6963">
        <v>92503</v>
      </c>
      <c r="AH6963" t="s">
        <v>44</v>
      </c>
      <c r="AI6963" t="s">
        <v>4576</v>
      </c>
      <c r="AJ6963" t="s">
        <v>46</v>
      </c>
      <c r="AK6963" t="s">
        <v>70</v>
      </c>
      <c r="AL6963" t="s">
        <v>4577</v>
      </c>
      <c r="AM6963">
        <v>7.8</v>
      </c>
      <c r="AN6963">
        <v>3</v>
      </c>
      <c r="AO6963">
        <v>0</v>
      </c>
      <c r="AP6963">
        <v>2.1059999999999999</v>
      </c>
      <c r="AQ6963">
        <f>YEAR(Table1[[#This Row],[Order Date]])</f>
        <v>2017</v>
      </c>
      <c r="AR6963" t="str">
        <f>TEXT(Table1[[#This Row],[Order Date]],"mmmm")</f>
        <v>November</v>
      </c>
      <c r="AS6963" t="str">
        <f>"Q"&amp;ROUNDUP(MONTH(Table1[[#This Row],[Order Date]])/3,0)</f>
        <v>Q4</v>
      </c>
      <c r="AT6963">
        <f>IF(Table1[[#This Row],[Sales]]=0,0,Table1[[#This Row],[Profit]]/Table1[[#This Row],[Sales]])</f>
        <v>0.26999999999999996</v>
      </c>
    </row>
    <row r="6964" spans="22:46" x14ac:dyDescent="0.3">
      <c r="V6964">
        <v>6963</v>
      </c>
      <c r="W6964" t="s">
        <v>10010</v>
      </c>
      <c r="X6964" s="1">
        <v>42567</v>
      </c>
      <c r="Y6964" t="s">
        <v>10011</v>
      </c>
      <c r="Z6964" t="s">
        <v>22</v>
      </c>
      <c r="AA6964" t="s">
        <v>654</v>
      </c>
      <c r="AB6964" t="s">
        <v>655</v>
      </c>
      <c r="AC6964" t="s">
        <v>41</v>
      </c>
      <c r="AD6964" t="s">
        <v>26</v>
      </c>
      <c r="AE6964" t="s">
        <v>432</v>
      </c>
      <c r="AF6964" t="s">
        <v>433</v>
      </c>
      <c r="AG6964">
        <v>29203</v>
      </c>
      <c r="AH6964" t="s">
        <v>29</v>
      </c>
      <c r="AI6964" t="s">
        <v>189</v>
      </c>
      <c r="AJ6964" t="s">
        <v>46</v>
      </c>
      <c r="AK6964" t="s">
        <v>190</v>
      </c>
      <c r="AL6964" t="s">
        <v>191</v>
      </c>
      <c r="AM6964">
        <v>10.199999999999999</v>
      </c>
      <c r="AN6964">
        <v>5</v>
      </c>
      <c r="AO6964">
        <v>0</v>
      </c>
      <c r="AP6964">
        <v>4.7939999999999996</v>
      </c>
      <c r="AQ6964">
        <f>YEAR(Table1[[#This Row],[Order Date]])</f>
        <v>2016</v>
      </c>
      <c r="AR6964" t="str">
        <f>TEXT(Table1[[#This Row],[Order Date]],"mmmm")</f>
        <v>July</v>
      </c>
      <c r="AS6964" t="str">
        <f>"Q"&amp;ROUNDUP(MONTH(Table1[[#This Row],[Order Date]])/3,0)</f>
        <v>Q3</v>
      </c>
      <c r="AT6964">
        <f>IF(Table1[[#This Row],[Sales]]=0,0,Table1[[#This Row],[Profit]]/Table1[[#This Row],[Sales]])</f>
        <v>0.47</v>
      </c>
    </row>
    <row r="6965" spans="22:46" x14ac:dyDescent="0.3">
      <c r="V6965">
        <v>6964</v>
      </c>
      <c r="W6965" t="s">
        <v>10010</v>
      </c>
      <c r="X6965" s="1">
        <v>42567</v>
      </c>
      <c r="Y6965" t="s">
        <v>10011</v>
      </c>
      <c r="Z6965" t="s">
        <v>22</v>
      </c>
      <c r="AA6965" t="s">
        <v>654</v>
      </c>
      <c r="AB6965" t="s">
        <v>655</v>
      </c>
      <c r="AC6965" t="s">
        <v>41</v>
      </c>
      <c r="AD6965" t="s">
        <v>26</v>
      </c>
      <c r="AE6965" t="s">
        <v>432</v>
      </c>
      <c r="AF6965" t="s">
        <v>433</v>
      </c>
      <c r="AG6965">
        <v>29203</v>
      </c>
      <c r="AH6965" t="s">
        <v>29</v>
      </c>
      <c r="AI6965" t="s">
        <v>6792</v>
      </c>
      <c r="AJ6965" t="s">
        <v>46</v>
      </c>
      <c r="AK6965" t="s">
        <v>70</v>
      </c>
      <c r="AL6965" t="s">
        <v>6793</v>
      </c>
      <c r="AM6965">
        <v>22.32</v>
      </c>
      <c r="AN6965">
        <v>3</v>
      </c>
      <c r="AO6965">
        <v>0</v>
      </c>
      <c r="AP6965">
        <v>5.58</v>
      </c>
      <c r="AQ6965">
        <f>YEAR(Table1[[#This Row],[Order Date]])</f>
        <v>2016</v>
      </c>
      <c r="AR6965" t="str">
        <f>TEXT(Table1[[#This Row],[Order Date]],"mmmm")</f>
        <v>July</v>
      </c>
      <c r="AS6965" t="str">
        <f>"Q"&amp;ROUNDUP(MONTH(Table1[[#This Row],[Order Date]])/3,0)</f>
        <v>Q3</v>
      </c>
      <c r="AT6965">
        <f>IF(Table1[[#This Row],[Sales]]=0,0,Table1[[#This Row],[Profit]]/Table1[[#This Row],[Sales]])</f>
        <v>0.25</v>
      </c>
    </row>
    <row r="6966" spans="22:46" x14ac:dyDescent="0.3">
      <c r="V6966">
        <v>6965</v>
      </c>
      <c r="W6966" t="s">
        <v>10010</v>
      </c>
      <c r="X6966" s="1">
        <v>42567</v>
      </c>
      <c r="Y6966" t="s">
        <v>10011</v>
      </c>
      <c r="Z6966" t="s">
        <v>22</v>
      </c>
      <c r="AA6966" t="s">
        <v>654</v>
      </c>
      <c r="AB6966" t="s">
        <v>655</v>
      </c>
      <c r="AC6966" t="s">
        <v>41</v>
      </c>
      <c r="AD6966" t="s">
        <v>26</v>
      </c>
      <c r="AE6966" t="s">
        <v>432</v>
      </c>
      <c r="AF6966" t="s">
        <v>433</v>
      </c>
      <c r="AG6966">
        <v>29203</v>
      </c>
      <c r="AH6966" t="s">
        <v>29</v>
      </c>
      <c r="AI6966" t="s">
        <v>2375</v>
      </c>
      <c r="AJ6966" t="s">
        <v>46</v>
      </c>
      <c r="AK6966" t="s">
        <v>77</v>
      </c>
      <c r="AL6966" t="s">
        <v>2376</v>
      </c>
      <c r="AM6966">
        <v>24.1</v>
      </c>
      <c r="AN6966">
        <v>5</v>
      </c>
      <c r="AO6966">
        <v>0</v>
      </c>
      <c r="AP6966">
        <v>11.086</v>
      </c>
      <c r="AQ6966">
        <f>YEAR(Table1[[#This Row],[Order Date]])</f>
        <v>2016</v>
      </c>
      <c r="AR6966" t="str">
        <f>TEXT(Table1[[#This Row],[Order Date]],"mmmm")</f>
        <v>July</v>
      </c>
      <c r="AS6966" t="str">
        <f>"Q"&amp;ROUNDUP(MONTH(Table1[[#This Row],[Order Date]])/3,0)</f>
        <v>Q3</v>
      </c>
      <c r="AT6966">
        <f>IF(Table1[[#This Row],[Sales]]=0,0,Table1[[#This Row],[Profit]]/Table1[[#This Row],[Sales]])</f>
        <v>0.45999999999999996</v>
      </c>
    </row>
    <row r="6967" spans="22:46" x14ac:dyDescent="0.3">
      <c r="V6967">
        <v>6966</v>
      </c>
      <c r="W6967" t="s">
        <v>10010</v>
      </c>
      <c r="X6967" s="1">
        <v>42567</v>
      </c>
      <c r="Y6967" t="s">
        <v>10011</v>
      </c>
      <c r="Z6967" t="s">
        <v>22</v>
      </c>
      <c r="AA6967" t="s">
        <v>654</v>
      </c>
      <c r="AB6967" t="s">
        <v>655</v>
      </c>
      <c r="AC6967" t="s">
        <v>41</v>
      </c>
      <c r="AD6967" t="s">
        <v>26</v>
      </c>
      <c r="AE6967" t="s">
        <v>432</v>
      </c>
      <c r="AF6967" t="s">
        <v>433</v>
      </c>
      <c r="AG6967">
        <v>29203</v>
      </c>
      <c r="AH6967" t="s">
        <v>29</v>
      </c>
      <c r="AI6967" t="s">
        <v>5953</v>
      </c>
      <c r="AJ6967" t="s">
        <v>73</v>
      </c>
      <c r="AK6967" t="s">
        <v>176</v>
      </c>
      <c r="AL6967" t="s">
        <v>5954</v>
      </c>
      <c r="AM6967">
        <v>75.98</v>
      </c>
      <c r="AN6967">
        <v>2</v>
      </c>
      <c r="AO6967">
        <v>0</v>
      </c>
      <c r="AP6967">
        <v>18.235199999999999</v>
      </c>
      <c r="AQ6967">
        <f>YEAR(Table1[[#This Row],[Order Date]])</f>
        <v>2016</v>
      </c>
      <c r="AR6967" t="str">
        <f>TEXT(Table1[[#This Row],[Order Date]],"mmmm")</f>
        <v>July</v>
      </c>
      <c r="AS6967" t="str">
        <f>"Q"&amp;ROUNDUP(MONTH(Table1[[#This Row],[Order Date]])/3,0)</f>
        <v>Q3</v>
      </c>
      <c r="AT6967">
        <f>IF(Table1[[#This Row],[Sales]]=0,0,Table1[[#This Row],[Profit]]/Table1[[#This Row],[Sales]])</f>
        <v>0.23999999999999996</v>
      </c>
    </row>
    <row r="6968" spans="22:46" x14ac:dyDescent="0.3">
      <c r="V6968">
        <v>6967</v>
      </c>
      <c r="W6968" t="s">
        <v>10010</v>
      </c>
      <c r="X6968" s="1">
        <v>42567</v>
      </c>
      <c r="Y6968" t="s">
        <v>10011</v>
      </c>
      <c r="Z6968" t="s">
        <v>22</v>
      </c>
      <c r="AA6968" t="s">
        <v>654</v>
      </c>
      <c r="AB6968" t="s">
        <v>655</v>
      </c>
      <c r="AC6968" t="s">
        <v>41</v>
      </c>
      <c r="AD6968" t="s">
        <v>26</v>
      </c>
      <c r="AE6968" t="s">
        <v>432</v>
      </c>
      <c r="AF6968" t="s">
        <v>433</v>
      </c>
      <c r="AG6968">
        <v>29203</v>
      </c>
      <c r="AH6968" t="s">
        <v>29</v>
      </c>
      <c r="AI6968" t="s">
        <v>2212</v>
      </c>
      <c r="AJ6968" t="s">
        <v>46</v>
      </c>
      <c r="AK6968" t="s">
        <v>77</v>
      </c>
      <c r="AL6968" t="s">
        <v>2213</v>
      </c>
      <c r="AM6968">
        <v>6.46</v>
      </c>
      <c r="AN6968">
        <v>2</v>
      </c>
      <c r="AO6968">
        <v>0</v>
      </c>
      <c r="AP6968">
        <v>3.1654</v>
      </c>
      <c r="AQ6968">
        <f>YEAR(Table1[[#This Row],[Order Date]])</f>
        <v>2016</v>
      </c>
      <c r="AR6968" t="str">
        <f>TEXT(Table1[[#This Row],[Order Date]],"mmmm")</f>
        <v>July</v>
      </c>
      <c r="AS6968" t="str">
        <f>"Q"&amp;ROUNDUP(MONTH(Table1[[#This Row],[Order Date]])/3,0)</f>
        <v>Q3</v>
      </c>
      <c r="AT6968">
        <f>IF(Table1[[#This Row],[Sales]]=0,0,Table1[[#This Row],[Profit]]/Table1[[#This Row],[Sales]])</f>
        <v>0.49</v>
      </c>
    </row>
    <row r="6969" spans="22:46" x14ac:dyDescent="0.3">
      <c r="V6969">
        <v>6968</v>
      </c>
      <c r="W6969" t="s">
        <v>10010</v>
      </c>
      <c r="X6969" s="1">
        <v>42567</v>
      </c>
      <c r="Y6969" t="s">
        <v>10011</v>
      </c>
      <c r="Z6969" t="s">
        <v>22</v>
      </c>
      <c r="AA6969" t="s">
        <v>654</v>
      </c>
      <c r="AB6969" t="s">
        <v>655</v>
      </c>
      <c r="AC6969" t="s">
        <v>41</v>
      </c>
      <c r="AD6969" t="s">
        <v>26</v>
      </c>
      <c r="AE6969" t="s">
        <v>432</v>
      </c>
      <c r="AF6969" t="s">
        <v>433</v>
      </c>
      <c r="AG6969">
        <v>29203</v>
      </c>
      <c r="AH6969" t="s">
        <v>29</v>
      </c>
      <c r="AI6969" t="s">
        <v>7790</v>
      </c>
      <c r="AJ6969" t="s">
        <v>46</v>
      </c>
      <c r="AK6969" t="s">
        <v>94</v>
      </c>
      <c r="AL6969" t="s">
        <v>7791</v>
      </c>
      <c r="AM6969">
        <v>60.12</v>
      </c>
      <c r="AN6969">
        <v>9</v>
      </c>
      <c r="AO6969">
        <v>0</v>
      </c>
      <c r="AP6969">
        <v>28.857600000000001</v>
      </c>
      <c r="AQ6969">
        <f>YEAR(Table1[[#This Row],[Order Date]])</f>
        <v>2016</v>
      </c>
      <c r="AR6969" t="str">
        <f>TEXT(Table1[[#This Row],[Order Date]],"mmmm")</f>
        <v>July</v>
      </c>
      <c r="AS6969" t="str">
        <f>"Q"&amp;ROUNDUP(MONTH(Table1[[#This Row],[Order Date]])/3,0)</f>
        <v>Q3</v>
      </c>
      <c r="AT6969">
        <f>IF(Table1[[#This Row],[Sales]]=0,0,Table1[[#This Row],[Profit]]/Table1[[#This Row],[Sales]])</f>
        <v>0.48000000000000004</v>
      </c>
    </row>
    <row r="6970" spans="22:46" x14ac:dyDescent="0.3">
      <c r="V6970">
        <v>6969</v>
      </c>
      <c r="W6970" t="s">
        <v>10012</v>
      </c>
      <c r="X6970" s="1">
        <v>42293</v>
      </c>
      <c r="Y6970" t="s">
        <v>537</v>
      </c>
      <c r="Z6970" t="s">
        <v>22</v>
      </c>
      <c r="AA6970" t="s">
        <v>1661</v>
      </c>
      <c r="AB6970" t="s">
        <v>1662</v>
      </c>
      <c r="AC6970" t="s">
        <v>41</v>
      </c>
      <c r="AD6970" t="s">
        <v>26</v>
      </c>
      <c r="AE6970" t="s">
        <v>300</v>
      </c>
      <c r="AF6970" t="s">
        <v>301</v>
      </c>
      <c r="AG6970">
        <v>10011</v>
      </c>
      <c r="AH6970" t="s">
        <v>160</v>
      </c>
      <c r="AI6970" t="s">
        <v>3953</v>
      </c>
      <c r="AJ6970" t="s">
        <v>73</v>
      </c>
      <c r="AK6970" t="s">
        <v>74</v>
      </c>
      <c r="AL6970" t="s">
        <v>3954</v>
      </c>
      <c r="AM6970">
        <v>824.97</v>
      </c>
      <c r="AN6970">
        <v>3</v>
      </c>
      <c r="AO6970">
        <v>0</v>
      </c>
      <c r="AP6970">
        <v>214.4922</v>
      </c>
      <c r="AQ6970">
        <f>YEAR(Table1[[#This Row],[Order Date]])</f>
        <v>2015</v>
      </c>
      <c r="AR6970" t="str">
        <f>TEXT(Table1[[#This Row],[Order Date]],"mmmm")</f>
        <v>October</v>
      </c>
      <c r="AS6970" t="str">
        <f>"Q"&amp;ROUNDUP(MONTH(Table1[[#This Row],[Order Date]])/3,0)</f>
        <v>Q4</v>
      </c>
      <c r="AT6970">
        <f>IF(Table1[[#This Row],[Sales]]=0,0,Table1[[#This Row],[Profit]]/Table1[[#This Row],[Sales]])</f>
        <v>0.26</v>
      </c>
    </row>
    <row r="6971" spans="22:46" x14ac:dyDescent="0.3">
      <c r="V6971">
        <v>6970</v>
      </c>
      <c r="W6971" t="s">
        <v>10013</v>
      </c>
      <c r="X6971" s="1">
        <v>42379</v>
      </c>
      <c r="Y6971" t="s">
        <v>3454</v>
      </c>
      <c r="Z6971" t="s">
        <v>22</v>
      </c>
      <c r="AA6971" t="s">
        <v>6909</v>
      </c>
      <c r="AB6971" t="s">
        <v>6910</v>
      </c>
      <c r="AC6971" t="s">
        <v>25</v>
      </c>
      <c r="AD6971" t="s">
        <v>26</v>
      </c>
      <c r="AE6971" t="s">
        <v>9540</v>
      </c>
      <c r="AF6971" t="s">
        <v>100</v>
      </c>
      <c r="AG6971">
        <v>98632</v>
      </c>
      <c r="AH6971" t="s">
        <v>44</v>
      </c>
      <c r="AI6971" t="s">
        <v>2304</v>
      </c>
      <c r="AJ6971" t="s">
        <v>31</v>
      </c>
      <c r="AK6971" t="s">
        <v>67</v>
      </c>
      <c r="AL6971" t="s">
        <v>2305</v>
      </c>
      <c r="AM6971">
        <v>24.85</v>
      </c>
      <c r="AN6971">
        <v>5</v>
      </c>
      <c r="AO6971">
        <v>0</v>
      </c>
      <c r="AP6971">
        <v>7.7035</v>
      </c>
      <c r="AQ6971">
        <f>YEAR(Table1[[#This Row],[Order Date]])</f>
        <v>2016</v>
      </c>
      <c r="AR6971" t="str">
        <f>TEXT(Table1[[#This Row],[Order Date]],"mmmm")</f>
        <v>January</v>
      </c>
      <c r="AS6971" t="str">
        <f>"Q"&amp;ROUNDUP(MONTH(Table1[[#This Row],[Order Date]])/3,0)</f>
        <v>Q1</v>
      </c>
      <c r="AT6971">
        <f>IF(Table1[[#This Row],[Sales]]=0,0,Table1[[#This Row],[Profit]]/Table1[[#This Row],[Sales]])</f>
        <v>0.31</v>
      </c>
    </row>
    <row r="6972" spans="22:46" x14ac:dyDescent="0.3">
      <c r="V6972">
        <v>6971</v>
      </c>
      <c r="W6972" t="s">
        <v>10014</v>
      </c>
      <c r="X6972" s="1">
        <v>42997</v>
      </c>
      <c r="Y6972" t="s">
        <v>1435</v>
      </c>
      <c r="Z6972" t="s">
        <v>51</v>
      </c>
      <c r="AA6972" t="s">
        <v>4309</v>
      </c>
      <c r="AB6972" t="s">
        <v>4310</v>
      </c>
      <c r="AC6972" t="s">
        <v>25</v>
      </c>
      <c r="AD6972" t="s">
        <v>26</v>
      </c>
      <c r="AE6972" t="s">
        <v>614</v>
      </c>
      <c r="AF6972" t="s">
        <v>349</v>
      </c>
      <c r="AG6972">
        <v>85023</v>
      </c>
      <c r="AH6972" t="s">
        <v>44</v>
      </c>
      <c r="AI6972" t="s">
        <v>7472</v>
      </c>
      <c r="AJ6972" t="s">
        <v>46</v>
      </c>
      <c r="AK6972" t="s">
        <v>60</v>
      </c>
      <c r="AL6972" t="s">
        <v>7473</v>
      </c>
      <c r="AM6972">
        <v>12.624000000000001</v>
      </c>
      <c r="AN6972">
        <v>2</v>
      </c>
      <c r="AO6972">
        <v>0.2</v>
      </c>
      <c r="AP6972">
        <v>-2.5247999999999999</v>
      </c>
      <c r="AQ6972">
        <f>YEAR(Table1[[#This Row],[Order Date]])</f>
        <v>2017</v>
      </c>
      <c r="AR6972" t="str">
        <f>TEXT(Table1[[#This Row],[Order Date]],"mmmm")</f>
        <v>September</v>
      </c>
      <c r="AS6972" t="str">
        <f>"Q"&amp;ROUNDUP(MONTH(Table1[[#This Row],[Order Date]])/3,0)</f>
        <v>Q3</v>
      </c>
      <c r="AT6972">
        <f>IF(Table1[[#This Row],[Sales]]=0,0,Table1[[#This Row],[Profit]]/Table1[[#This Row],[Sales]])</f>
        <v>-0.19999999999999998</v>
      </c>
    </row>
    <row r="6973" spans="22:46" x14ac:dyDescent="0.3">
      <c r="V6973">
        <v>6972</v>
      </c>
      <c r="W6973" t="s">
        <v>10014</v>
      </c>
      <c r="X6973" s="1">
        <v>42997</v>
      </c>
      <c r="Y6973" t="s">
        <v>1435</v>
      </c>
      <c r="Z6973" t="s">
        <v>51</v>
      </c>
      <c r="AA6973" t="s">
        <v>4309</v>
      </c>
      <c r="AB6973" t="s">
        <v>4310</v>
      </c>
      <c r="AC6973" t="s">
        <v>25</v>
      </c>
      <c r="AD6973" t="s">
        <v>26</v>
      </c>
      <c r="AE6973" t="s">
        <v>614</v>
      </c>
      <c r="AF6973" t="s">
        <v>349</v>
      </c>
      <c r="AG6973">
        <v>85023</v>
      </c>
      <c r="AH6973" t="s">
        <v>44</v>
      </c>
      <c r="AI6973" t="s">
        <v>966</v>
      </c>
      <c r="AJ6973" t="s">
        <v>73</v>
      </c>
      <c r="AK6973" t="s">
        <v>176</v>
      </c>
      <c r="AL6973" t="s">
        <v>967</v>
      </c>
      <c r="AM6973">
        <v>89.584000000000003</v>
      </c>
      <c r="AN6973">
        <v>2</v>
      </c>
      <c r="AO6973">
        <v>0.2</v>
      </c>
      <c r="AP6973">
        <v>4.4791999999999996</v>
      </c>
      <c r="AQ6973">
        <f>YEAR(Table1[[#This Row],[Order Date]])</f>
        <v>2017</v>
      </c>
      <c r="AR6973" t="str">
        <f>TEXT(Table1[[#This Row],[Order Date]],"mmmm")</f>
        <v>September</v>
      </c>
      <c r="AS6973" t="str">
        <f>"Q"&amp;ROUNDUP(MONTH(Table1[[#This Row],[Order Date]])/3,0)</f>
        <v>Q3</v>
      </c>
      <c r="AT6973">
        <f>IF(Table1[[#This Row],[Sales]]=0,0,Table1[[#This Row],[Profit]]/Table1[[#This Row],[Sales]])</f>
        <v>4.9999999999999996E-2</v>
      </c>
    </row>
    <row r="6974" spans="22:46" x14ac:dyDescent="0.3">
      <c r="V6974">
        <v>6973</v>
      </c>
      <c r="W6974" t="s">
        <v>10014</v>
      </c>
      <c r="X6974" s="1">
        <v>42997</v>
      </c>
      <c r="Y6974" t="s">
        <v>1435</v>
      </c>
      <c r="Z6974" t="s">
        <v>51</v>
      </c>
      <c r="AA6974" t="s">
        <v>4309</v>
      </c>
      <c r="AB6974" t="s">
        <v>4310</v>
      </c>
      <c r="AC6974" t="s">
        <v>25</v>
      </c>
      <c r="AD6974" t="s">
        <v>26</v>
      </c>
      <c r="AE6974" t="s">
        <v>614</v>
      </c>
      <c r="AF6974" t="s">
        <v>349</v>
      </c>
      <c r="AG6974">
        <v>85023</v>
      </c>
      <c r="AH6974" t="s">
        <v>44</v>
      </c>
      <c r="AI6974" t="s">
        <v>7353</v>
      </c>
      <c r="AJ6974" t="s">
        <v>73</v>
      </c>
      <c r="AK6974" t="s">
        <v>74</v>
      </c>
      <c r="AL6974" t="s">
        <v>7354</v>
      </c>
      <c r="AM6974">
        <v>471.92</v>
      </c>
      <c r="AN6974">
        <v>2</v>
      </c>
      <c r="AO6974">
        <v>0.2</v>
      </c>
      <c r="AP6974">
        <v>29.495000000000001</v>
      </c>
      <c r="AQ6974">
        <f>YEAR(Table1[[#This Row],[Order Date]])</f>
        <v>2017</v>
      </c>
      <c r="AR6974" t="str">
        <f>TEXT(Table1[[#This Row],[Order Date]],"mmmm")</f>
        <v>September</v>
      </c>
      <c r="AS6974" t="str">
        <f>"Q"&amp;ROUNDUP(MONTH(Table1[[#This Row],[Order Date]])/3,0)</f>
        <v>Q3</v>
      </c>
      <c r="AT6974">
        <f>IF(Table1[[#This Row],[Sales]]=0,0,Table1[[#This Row],[Profit]]/Table1[[#This Row],[Sales]])</f>
        <v>6.25E-2</v>
      </c>
    </row>
    <row r="6975" spans="22:46" x14ac:dyDescent="0.3">
      <c r="V6975">
        <v>6974</v>
      </c>
      <c r="W6975" t="s">
        <v>10014</v>
      </c>
      <c r="X6975" s="1">
        <v>42997</v>
      </c>
      <c r="Y6975" t="s">
        <v>1435</v>
      </c>
      <c r="Z6975" t="s">
        <v>51</v>
      </c>
      <c r="AA6975" t="s">
        <v>4309</v>
      </c>
      <c r="AB6975" t="s">
        <v>4310</v>
      </c>
      <c r="AC6975" t="s">
        <v>25</v>
      </c>
      <c r="AD6975" t="s">
        <v>26</v>
      </c>
      <c r="AE6975" t="s">
        <v>614</v>
      </c>
      <c r="AF6975" t="s">
        <v>349</v>
      </c>
      <c r="AG6975">
        <v>85023</v>
      </c>
      <c r="AH6975" t="s">
        <v>44</v>
      </c>
      <c r="AI6975" t="s">
        <v>321</v>
      </c>
      <c r="AJ6975" t="s">
        <v>46</v>
      </c>
      <c r="AK6975" t="s">
        <v>77</v>
      </c>
      <c r="AL6975" t="s">
        <v>322</v>
      </c>
      <c r="AM6975">
        <v>18.18</v>
      </c>
      <c r="AN6975">
        <v>4</v>
      </c>
      <c r="AO6975">
        <v>0.7</v>
      </c>
      <c r="AP6975">
        <v>-13.938000000000001</v>
      </c>
      <c r="AQ6975">
        <f>YEAR(Table1[[#This Row],[Order Date]])</f>
        <v>2017</v>
      </c>
      <c r="AR6975" t="str">
        <f>TEXT(Table1[[#This Row],[Order Date]],"mmmm")</f>
        <v>September</v>
      </c>
      <c r="AS6975" t="str">
        <f>"Q"&amp;ROUNDUP(MONTH(Table1[[#This Row],[Order Date]])/3,0)</f>
        <v>Q3</v>
      </c>
      <c r="AT6975">
        <f>IF(Table1[[#This Row],[Sales]]=0,0,Table1[[#This Row],[Profit]]/Table1[[#This Row],[Sales]])</f>
        <v>-0.76666666666666672</v>
      </c>
    </row>
    <row r="6976" spans="22:46" x14ac:dyDescent="0.3">
      <c r="V6976">
        <v>6975</v>
      </c>
      <c r="W6976" t="s">
        <v>10015</v>
      </c>
      <c r="X6976" s="1">
        <v>42993</v>
      </c>
      <c r="Y6976" t="s">
        <v>244</v>
      </c>
      <c r="Z6976" t="s">
        <v>51</v>
      </c>
      <c r="AA6976" t="s">
        <v>2203</v>
      </c>
      <c r="AB6976" t="s">
        <v>2204</v>
      </c>
      <c r="AC6976" t="s">
        <v>25</v>
      </c>
      <c r="AD6976" t="s">
        <v>26</v>
      </c>
      <c r="AE6976" t="s">
        <v>203</v>
      </c>
      <c r="AF6976" t="s">
        <v>110</v>
      </c>
      <c r="AG6976">
        <v>77095</v>
      </c>
      <c r="AH6976" t="s">
        <v>111</v>
      </c>
      <c r="AI6976" t="s">
        <v>7559</v>
      </c>
      <c r="AJ6976" t="s">
        <v>46</v>
      </c>
      <c r="AK6976" t="s">
        <v>70</v>
      </c>
      <c r="AL6976" t="s">
        <v>7560</v>
      </c>
      <c r="AM6976">
        <v>31.744</v>
      </c>
      <c r="AN6976">
        <v>2</v>
      </c>
      <c r="AO6976">
        <v>0.2</v>
      </c>
      <c r="AP6976">
        <v>8.3328000000000007</v>
      </c>
      <c r="AQ6976">
        <f>YEAR(Table1[[#This Row],[Order Date]])</f>
        <v>2017</v>
      </c>
      <c r="AR6976" t="str">
        <f>TEXT(Table1[[#This Row],[Order Date]],"mmmm")</f>
        <v>September</v>
      </c>
      <c r="AS6976" t="str">
        <f>"Q"&amp;ROUNDUP(MONTH(Table1[[#This Row],[Order Date]])/3,0)</f>
        <v>Q3</v>
      </c>
      <c r="AT6976">
        <f>IF(Table1[[#This Row],[Sales]]=0,0,Table1[[#This Row],[Profit]]/Table1[[#This Row],[Sales]])</f>
        <v>0.26250000000000001</v>
      </c>
    </row>
    <row r="6977" spans="22:46" x14ac:dyDescent="0.3">
      <c r="V6977">
        <v>6976</v>
      </c>
      <c r="W6977" t="s">
        <v>10016</v>
      </c>
      <c r="X6977" s="1">
        <v>42183</v>
      </c>
      <c r="Y6977" s="1">
        <v>42042</v>
      </c>
      <c r="Z6977" t="s">
        <v>51</v>
      </c>
      <c r="AA6977" t="s">
        <v>3618</v>
      </c>
      <c r="AB6977" t="s">
        <v>3619</v>
      </c>
      <c r="AC6977" t="s">
        <v>41</v>
      </c>
      <c r="AD6977" t="s">
        <v>26</v>
      </c>
      <c r="AE6977" t="s">
        <v>348</v>
      </c>
      <c r="AF6977" t="s">
        <v>349</v>
      </c>
      <c r="AG6977">
        <v>85234</v>
      </c>
      <c r="AH6977" t="s">
        <v>44</v>
      </c>
      <c r="AI6977" t="s">
        <v>5120</v>
      </c>
      <c r="AJ6977" t="s">
        <v>46</v>
      </c>
      <c r="AK6977" t="s">
        <v>47</v>
      </c>
      <c r="AL6977" t="s">
        <v>5121</v>
      </c>
      <c r="AM6977">
        <v>5.9039999999999999</v>
      </c>
      <c r="AN6977">
        <v>2</v>
      </c>
      <c r="AO6977">
        <v>0.2</v>
      </c>
      <c r="AP6977">
        <v>1.9925999999999999</v>
      </c>
      <c r="AQ6977">
        <f>YEAR(Table1[[#This Row],[Order Date]])</f>
        <v>2015</v>
      </c>
      <c r="AR6977" t="str">
        <f>TEXT(Table1[[#This Row],[Order Date]],"mmmm")</f>
        <v>June</v>
      </c>
      <c r="AS6977" t="str">
        <f>"Q"&amp;ROUNDUP(MONTH(Table1[[#This Row],[Order Date]])/3,0)</f>
        <v>Q2</v>
      </c>
      <c r="AT6977">
        <f>IF(Table1[[#This Row],[Sales]]=0,0,Table1[[#This Row],[Profit]]/Table1[[#This Row],[Sales]])</f>
        <v>0.33749999999999997</v>
      </c>
    </row>
    <row r="6978" spans="22:46" x14ac:dyDescent="0.3">
      <c r="V6978">
        <v>6977</v>
      </c>
      <c r="W6978" t="s">
        <v>10016</v>
      </c>
      <c r="X6978" s="1">
        <v>42183</v>
      </c>
      <c r="Y6978" s="1">
        <v>42042</v>
      </c>
      <c r="Z6978" t="s">
        <v>51</v>
      </c>
      <c r="AA6978" t="s">
        <v>3618</v>
      </c>
      <c r="AB6978" t="s">
        <v>3619</v>
      </c>
      <c r="AC6978" t="s">
        <v>41</v>
      </c>
      <c r="AD6978" t="s">
        <v>26</v>
      </c>
      <c r="AE6978" t="s">
        <v>348</v>
      </c>
      <c r="AF6978" t="s">
        <v>349</v>
      </c>
      <c r="AG6978">
        <v>85234</v>
      </c>
      <c r="AH6978" t="s">
        <v>44</v>
      </c>
      <c r="AI6978" t="s">
        <v>2743</v>
      </c>
      <c r="AJ6978" t="s">
        <v>31</v>
      </c>
      <c r="AK6978" t="s">
        <v>67</v>
      </c>
      <c r="AL6978" t="s">
        <v>2744</v>
      </c>
      <c r="AM6978">
        <v>621.76</v>
      </c>
      <c r="AN6978">
        <v>4</v>
      </c>
      <c r="AO6978">
        <v>0.2</v>
      </c>
      <c r="AP6978">
        <v>46.631999999999998</v>
      </c>
      <c r="AQ6978">
        <f>YEAR(Table1[[#This Row],[Order Date]])</f>
        <v>2015</v>
      </c>
      <c r="AR6978" t="str">
        <f>TEXT(Table1[[#This Row],[Order Date]],"mmmm")</f>
        <v>June</v>
      </c>
      <c r="AS6978" t="str">
        <f>"Q"&amp;ROUNDUP(MONTH(Table1[[#This Row],[Order Date]])/3,0)</f>
        <v>Q2</v>
      </c>
      <c r="AT6978">
        <f>IF(Table1[[#This Row],[Sales]]=0,0,Table1[[#This Row],[Profit]]/Table1[[#This Row],[Sales]])</f>
        <v>7.4999999999999997E-2</v>
      </c>
    </row>
    <row r="6979" spans="22:46" x14ac:dyDescent="0.3">
      <c r="V6979">
        <v>6978</v>
      </c>
      <c r="W6979" t="s">
        <v>10017</v>
      </c>
      <c r="X6979" s="1">
        <v>42699</v>
      </c>
      <c r="Y6979" t="s">
        <v>840</v>
      </c>
      <c r="Z6979" t="s">
        <v>207</v>
      </c>
      <c r="AA6979" t="s">
        <v>2060</v>
      </c>
      <c r="AB6979" t="s">
        <v>2061</v>
      </c>
      <c r="AC6979" t="s">
        <v>25</v>
      </c>
      <c r="AD6979" t="s">
        <v>26</v>
      </c>
      <c r="AE6979" t="s">
        <v>3692</v>
      </c>
      <c r="AF6979" t="s">
        <v>1924</v>
      </c>
      <c r="AG6979">
        <v>72401</v>
      </c>
      <c r="AH6979" t="s">
        <v>29</v>
      </c>
      <c r="AI6979" t="s">
        <v>4382</v>
      </c>
      <c r="AJ6979" t="s">
        <v>73</v>
      </c>
      <c r="AK6979" t="s">
        <v>74</v>
      </c>
      <c r="AL6979" t="s">
        <v>4383</v>
      </c>
      <c r="AM6979">
        <v>59.98</v>
      </c>
      <c r="AN6979">
        <v>2</v>
      </c>
      <c r="AO6979">
        <v>0</v>
      </c>
      <c r="AP6979">
        <v>17.994</v>
      </c>
      <c r="AQ6979">
        <f>YEAR(Table1[[#This Row],[Order Date]])</f>
        <v>2016</v>
      </c>
      <c r="AR6979" t="str">
        <f>TEXT(Table1[[#This Row],[Order Date]],"mmmm")</f>
        <v>November</v>
      </c>
      <c r="AS6979" t="str">
        <f>"Q"&amp;ROUNDUP(MONTH(Table1[[#This Row],[Order Date]])/3,0)</f>
        <v>Q4</v>
      </c>
      <c r="AT6979">
        <f>IF(Table1[[#This Row],[Sales]]=0,0,Table1[[#This Row],[Profit]]/Table1[[#This Row],[Sales]])</f>
        <v>0.3</v>
      </c>
    </row>
    <row r="6980" spans="22:46" x14ac:dyDescent="0.3">
      <c r="V6980">
        <v>6979</v>
      </c>
      <c r="W6980" t="s">
        <v>10018</v>
      </c>
      <c r="X6980" s="1">
        <v>43064</v>
      </c>
      <c r="Y6980" t="s">
        <v>3169</v>
      </c>
      <c r="Z6980" t="s">
        <v>22</v>
      </c>
      <c r="AA6980" t="s">
        <v>1069</v>
      </c>
      <c r="AB6980" t="s">
        <v>1070</v>
      </c>
      <c r="AC6980" t="s">
        <v>25</v>
      </c>
      <c r="AD6980" t="s">
        <v>26</v>
      </c>
      <c r="AE6980" t="s">
        <v>1958</v>
      </c>
      <c r="AF6980" t="s">
        <v>1429</v>
      </c>
      <c r="AG6980">
        <v>30318</v>
      </c>
      <c r="AH6980" t="s">
        <v>29</v>
      </c>
      <c r="AI6980" t="s">
        <v>1613</v>
      </c>
      <c r="AJ6980" t="s">
        <v>46</v>
      </c>
      <c r="AK6980" t="s">
        <v>94</v>
      </c>
      <c r="AL6980" t="s">
        <v>1614</v>
      </c>
      <c r="AM6980">
        <v>48.87</v>
      </c>
      <c r="AN6980">
        <v>9</v>
      </c>
      <c r="AO6980">
        <v>0</v>
      </c>
      <c r="AP6980">
        <v>23.946300000000001</v>
      </c>
      <c r="AQ6980">
        <f>YEAR(Table1[[#This Row],[Order Date]])</f>
        <v>2017</v>
      </c>
      <c r="AR6980" t="str">
        <f>TEXT(Table1[[#This Row],[Order Date]],"mmmm")</f>
        <v>November</v>
      </c>
      <c r="AS6980" t="str">
        <f>"Q"&amp;ROUNDUP(MONTH(Table1[[#This Row],[Order Date]])/3,0)</f>
        <v>Q4</v>
      </c>
      <c r="AT6980">
        <f>IF(Table1[[#This Row],[Sales]]=0,0,Table1[[#This Row],[Profit]]/Table1[[#This Row],[Sales]])</f>
        <v>0.49000000000000005</v>
      </c>
    </row>
    <row r="6981" spans="22:46" x14ac:dyDescent="0.3">
      <c r="V6981">
        <v>6980</v>
      </c>
      <c r="W6981" t="s">
        <v>10019</v>
      </c>
      <c r="X6981" s="1">
        <v>42749</v>
      </c>
      <c r="Y6981" t="s">
        <v>5265</v>
      </c>
      <c r="Z6981" t="s">
        <v>51</v>
      </c>
      <c r="AA6981" t="s">
        <v>52</v>
      </c>
      <c r="AB6981" t="s">
        <v>53</v>
      </c>
      <c r="AC6981" t="s">
        <v>25</v>
      </c>
      <c r="AD6981" t="s">
        <v>26</v>
      </c>
      <c r="AE6981" t="s">
        <v>42</v>
      </c>
      <c r="AF6981" t="s">
        <v>43</v>
      </c>
      <c r="AG6981">
        <v>90036</v>
      </c>
      <c r="AH6981" t="s">
        <v>44</v>
      </c>
      <c r="AI6981" t="s">
        <v>8471</v>
      </c>
      <c r="AJ6981" t="s">
        <v>46</v>
      </c>
      <c r="AK6981" t="s">
        <v>94</v>
      </c>
      <c r="AL6981" t="s">
        <v>8472</v>
      </c>
      <c r="AM6981">
        <v>154.9</v>
      </c>
      <c r="AN6981">
        <v>5</v>
      </c>
      <c r="AO6981">
        <v>0</v>
      </c>
      <c r="AP6981">
        <v>69.704999999999998</v>
      </c>
      <c r="AQ6981">
        <f>YEAR(Table1[[#This Row],[Order Date]])</f>
        <v>2017</v>
      </c>
      <c r="AR6981" t="str">
        <f>TEXT(Table1[[#This Row],[Order Date]],"mmmm")</f>
        <v>January</v>
      </c>
      <c r="AS6981" t="str">
        <f>"Q"&amp;ROUNDUP(MONTH(Table1[[#This Row],[Order Date]])/3,0)</f>
        <v>Q1</v>
      </c>
      <c r="AT6981">
        <f>IF(Table1[[#This Row],[Sales]]=0,0,Table1[[#This Row],[Profit]]/Table1[[#This Row],[Sales]])</f>
        <v>0.44999999999999996</v>
      </c>
    </row>
    <row r="6982" spans="22:46" x14ac:dyDescent="0.3">
      <c r="V6982">
        <v>6981</v>
      </c>
      <c r="W6982" t="s">
        <v>10020</v>
      </c>
      <c r="X6982" s="1">
        <v>41950</v>
      </c>
      <c r="Y6982" s="1">
        <v>41862</v>
      </c>
      <c r="Z6982" t="s">
        <v>207</v>
      </c>
      <c r="AA6982" t="s">
        <v>1555</v>
      </c>
      <c r="AB6982" t="s">
        <v>1556</v>
      </c>
      <c r="AC6982" t="s">
        <v>41</v>
      </c>
      <c r="AD6982" t="s">
        <v>26</v>
      </c>
      <c r="AE6982" t="s">
        <v>300</v>
      </c>
      <c r="AF6982" t="s">
        <v>301</v>
      </c>
      <c r="AG6982">
        <v>10024</v>
      </c>
      <c r="AH6982" t="s">
        <v>160</v>
      </c>
      <c r="AI6982" t="s">
        <v>4849</v>
      </c>
      <c r="AJ6982" t="s">
        <v>46</v>
      </c>
      <c r="AK6982" t="s">
        <v>303</v>
      </c>
      <c r="AL6982" t="s">
        <v>4850</v>
      </c>
      <c r="AM6982">
        <v>5.92</v>
      </c>
      <c r="AN6982">
        <v>4</v>
      </c>
      <c r="AO6982">
        <v>0</v>
      </c>
      <c r="AP6982">
        <v>2.8416000000000001</v>
      </c>
      <c r="AQ6982">
        <f>YEAR(Table1[[#This Row],[Order Date]])</f>
        <v>2014</v>
      </c>
      <c r="AR6982" t="str">
        <f>TEXT(Table1[[#This Row],[Order Date]],"mmmm")</f>
        <v>November</v>
      </c>
      <c r="AS6982" t="str">
        <f>"Q"&amp;ROUNDUP(MONTH(Table1[[#This Row],[Order Date]])/3,0)</f>
        <v>Q4</v>
      </c>
      <c r="AT6982">
        <f>IF(Table1[[#This Row],[Sales]]=0,0,Table1[[#This Row],[Profit]]/Table1[[#This Row],[Sales]])</f>
        <v>0.48000000000000004</v>
      </c>
    </row>
    <row r="6983" spans="22:46" x14ac:dyDescent="0.3">
      <c r="V6983">
        <v>6982</v>
      </c>
      <c r="W6983" t="s">
        <v>10020</v>
      </c>
      <c r="X6983" s="1">
        <v>41950</v>
      </c>
      <c r="Y6983" s="1">
        <v>41862</v>
      </c>
      <c r="Z6983" t="s">
        <v>207</v>
      </c>
      <c r="AA6983" t="s">
        <v>1555</v>
      </c>
      <c r="AB6983" t="s">
        <v>1556</v>
      </c>
      <c r="AC6983" t="s">
        <v>41</v>
      </c>
      <c r="AD6983" t="s">
        <v>26</v>
      </c>
      <c r="AE6983" t="s">
        <v>300</v>
      </c>
      <c r="AF6983" t="s">
        <v>301</v>
      </c>
      <c r="AG6983">
        <v>10024</v>
      </c>
      <c r="AH6983" t="s">
        <v>160</v>
      </c>
      <c r="AI6983" t="s">
        <v>7785</v>
      </c>
      <c r="AJ6983" t="s">
        <v>46</v>
      </c>
      <c r="AK6983" t="s">
        <v>94</v>
      </c>
      <c r="AL6983" t="s">
        <v>7786</v>
      </c>
      <c r="AM6983">
        <v>30.18</v>
      </c>
      <c r="AN6983">
        <v>3</v>
      </c>
      <c r="AO6983">
        <v>0</v>
      </c>
      <c r="AP6983">
        <v>13.8828</v>
      </c>
      <c r="AQ6983">
        <f>YEAR(Table1[[#This Row],[Order Date]])</f>
        <v>2014</v>
      </c>
      <c r="AR6983" t="str">
        <f>TEXT(Table1[[#This Row],[Order Date]],"mmmm")</f>
        <v>November</v>
      </c>
      <c r="AS6983" t="str">
        <f>"Q"&amp;ROUNDUP(MONTH(Table1[[#This Row],[Order Date]])/3,0)</f>
        <v>Q4</v>
      </c>
      <c r="AT6983">
        <f>IF(Table1[[#This Row],[Sales]]=0,0,Table1[[#This Row],[Profit]]/Table1[[#This Row],[Sales]])</f>
        <v>0.45999999999999996</v>
      </c>
    </row>
    <row r="6984" spans="22:46" x14ac:dyDescent="0.3">
      <c r="V6984">
        <v>6983</v>
      </c>
      <c r="W6984" t="s">
        <v>10021</v>
      </c>
      <c r="X6984" s="1">
        <v>42614</v>
      </c>
      <c r="Y6984" s="1">
        <v>42499</v>
      </c>
      <c r="Z6984" t="s">
        <v>51</v>
      </c>
      <c r="AA6984" t="s">
        <v>3278</v>
      </c>
      <c r="AB6984" t="s">
        <v>3279</v>
      </c>
      <c r="AC6984" t="s">
        <v>25</v>
      </c>
      <c r="AD6984" t="s">
        <v>26</v>
      </c>
      <c r="AE6984" t="s">
        <v>993</v>
      </c>
      <c r="AF6984" t="s">
        <v>267</v>
      </c>
      <c r="AG6984">
        <v>48227</v>
      </c>
      <c r="AH6984" t="s">
        <v>111</v>
      </c>
      <c r="AI6984" t="s">
        <v>2375</v>
      </c>
      <c r="AJ6984" t="s">
        <v>46</v>
      </c>
      <c r="AK6984" t="s">
        <v>77</v>
      </c>
      <c r="AL6984" t="s">
        <v>2376</v>
      </c>
      <c r="AM6984">
        <v>24.1</v>
      </c>
      <c r="AN6984">
        <v>5</v>
      </c>
      <c r="AO6984">
        <v>0</v>
      </c>
      <c r="AP6984">
        <v>11.086</v>
      </c>
      <c r="AQ6984">
        <f>YEAR(Table1[[#This Row],[Order Date]])</f>
        <v>2016</v>
      </c>
      <c r="AR6984" t="str">
        <f>TEXT(Table1[[#This Row],[Order Date]],"mmmm")</f>
        <v>September</v>
      </c>
      <c r="AS6984" t="str">
        <f>"Q"&amp;ROUNDUP(MONTH(Table1[[#This Row],[Order Date]])/3,0)</f>
        <v>Q3</v>
      </c>
      <c r="AT6984">
        <f>IF(Table1[[#This Row],[Sales]]=0,0,Table1[[#This Row],[Profit]]/Table1[[#This Row],[Sales]])</f>
        <v>0.45999999999999996</v>
      </c>
    </row>
    <row r="6985" spans="22:46" x14ac:dyDescent="0.3">
      <c r="V6985">
        <v>6984</v>
      </c>
      <c r="W6985" t="s">
        <v>10021</v>
      </c>
      <c r="X6985" s="1">
        <v>42614</v>
      </c>
      <c r="Y6985" s="1">
        <v>42499</v>
      </c>
      <c r="Z6985" t="s">
        <v>51</v>
      </c>
      <c r="AA6985" t="s">
        <v>3278</v>
      </c>
      <c r="AB6985" t="s">
        <v>3279</v>
      </c>
      <c r="AC6985" t="s">
        <v>25</v>
      </c>
      <c r="AD6985" t="s">
        <v>26</v>
      </c>
      <c r="AE6985" t="s">
        <v>993</v>
      </c>
      <c r="AF6985" t="s">
        <v>267</v>
      </c>
      <c r="AG6985">
        <v>48227</v>
      </c>
      <c r="AH6985" t="s">
        <v>111</v>
      </c>
      <c r="AI6985" t="s">
        <v>1767</v>
      </c>
      <c r="AJ6985" t="s">
        <v>73</v>
      </c>
      <c r="AK6985" t="s">
        <v>74</v>
      </c>
      <c r="AL6985" t="s">
        <v>1768</v>
      </c>
      <c r="AM6985">
        <v>8.7799999999999994</v>
      </c>
      <c r="AN6985">
        <v>1</v>
      </c>
      <c r="AO6985">
        <v>0</v>
      </c>
      <c r="AP6985">
        <v>2.2827999999999999</v>
      </c>
      <c r="AQ6985">
        <f>YEAR(Table1[[#This Row],[Order Date]])</f>
        <v>2016</v>
      </c>
      <c r="AR6985" t="str">
        <f>TEXT(Table1[[#This Row],[Order Date]],"mmmm")</f>
        <v>September</v>
      </c>
      <c r="AS6985" t="str">
        <f>"Q"&amp;ROUNDUP(MONTH(Table1[[#This Row],[Order Date]])/3,0)</f>
        <v>Q3</v>
      </c>
      <c r="AT6985">
        <f>IF(Table1[[#This Row],[Sales]]=0,0,Table1[[#This Row],[Profit]]/Table1[[#This Row],[Sales]])</f>
        <v>0.26</v>
      </c>
    </row>
    <row r="6986" spans="22:46" x14ac:dyDescent="0.3">
      <c r="V6986">
        <v>6985</v>
      </c>
      <c r="W6986" t="s">
        <v>10021</v>
      </c>
      <c r="X6986" s="1">
        <v>42614</v>
      </c>
      <c r="Y6986" s="1">
        <v>42499</v>
      </c>
      <c r="Z6986" t="s">
        <v>51</v>
      </c>
      <c r="AA6986" t="s">
        <v>3278</v>
      </c>
      <c r="AB6986" t="s">
        <v>3279</v>
      </c>
      <c r="AC6986" t="s">
        <v>25</v>
      </c>
      <c r="AD6986" t="s">
        <v>26</v>
      </c>
      <c r="AE6986" t="s">
        <v>993</v>
      </c>
      <c r="AF6986" t="s">
        <v>267</v>
      </c>
      <c r="AG6986">
        <v>48227</v>
      </c>
      <c r="AH6986" t="s">
        <v>111</v>
      </c>
      <c r="AI6986" t="s">
        <v>2405</v>
      </c>
      <c r="AJ6986" t="s">
        <v>46</v>
      </c>
      <c r="AK6986" t="s">
        <v>80</v>
      </c>
      <c r="AL6986" t="s">
        <v>2406</v>
      </c>
      <c r="AM6986">
        <v>376.74</v>
      </c>
      <c r="AN6986">
        <v>4</v>
      </c>
      <c r="AO6986">
        <v>0.1</v>
      </c>
      <c r="AP6986">
        <v>71.162000000000006</v>
      </c>
      <c r="AQ6986">
        <f>YEAR(Table1[[#This Row],[Order Date]])</f>
        <v>2016</v>
      </c>
      <c r="AR6986" t="str">
        <f>TEXT(Table1[[#This Row],[Order Date]],"mmmm")</f>
        <v>September</v>
      </c>
      <c r="AS6986" t="str">
        <f>"Q"&amp;ROUNDUP(MONTH(Table1[[#This Row],[Order Date]])/3,0)</f>
        <v>Q3</v>
      </c>
      <c r="AT6986">
        <f>IF(Table1[[#This Row],[Sales]]=0,0,Table1[[#This Row],[Profit]]/Table1[[#This Row],[Sales]])</f>
        <v>0.18888888888888891</v>
      </c>
    </row>
    <row r="6987" spans="22:46" x14ac:dyDescent="0.3">
      <c r="V6987">
        <v>6986</v>
      </c>
      <c r="W6987" t="s">
        <v>10021</v>
      </c>
      <c r="X6987" s="1">
        <v>42614</v>
      </c>
      <c r="Y6987" s="1">
        <v>42499</v>
      </c>
      <c r="Z6987" t="s">
        <v>51</v>
      </c>
      <c r="AA6987" t="s">
        <v>3278</v>
      </c>
      <c r="AB6987" t="s">
        <v>3279</v>
      </c>
      <c r="AC6987" t="s">
        <v>25</v>
      </c>
      <c r="AD6987" t="s">
        <v>26</v>
      </c>
      <c r="AE6987" t="s">
        <v>993</v>
      </c>
      <c r="AF6987" t="s">
        <v>267</v>
      </c>
      <c r="AG6987">
        <v>48227</v>
      </c>
      <c r="AH6987" t="s">
        <v>111</v>
      </c>
      <c r="AI6987" t="s">
        <v>3451</v>
      </c>
      <c r="AJ6987" t="s">
        <v>46</v>
      </c>
      <c r="AK6987" t="s">
        <v>77</v>
      </c>
      <c r="AL6987" t="s">
        <v>3452</v>
      </c>
      <c r="AM6987">
        <v>29.52</v>
      </c>
      <c r="AN6987">
        <v>4</v>
      </c>
      <c r="AO6987">
        <v>0</v>
      </c>
      <c r="AP6987">
        <v>14.4648</v>
      </c>
      <c r="AQ6987">
        <f>YEAR(Table1[[#This Row],[Order Date]])</f>
        <v>2016</v>
      </c>
      <c r="AR6987" t="str">
        <f>TEXT(Table1[[#This Row],[Order Date]],"mmmm")</f>
        <v>September</v>
      </c>
      <c r="AS6987" t="str">
        <f>"Q"&amp;ROUNDUP(MONTH(Table1[[#This Row],[Order Date]])/3,0)</f>
        <v>Q3</v>
      </c>
      <c r="AT6987">
        <f>IF(Table1[[#This Row],[Sales]]=0,0,Table1[[#This Row],[Profit]]/Table1[[#This Row],[Sales]])</f>
        <v>0.49</v>
      </c>
    </row>
    <row r="6988" spans="22:46" x14ac:dyDescent="0.3">
      <c r="V6988">
        <v>6987</v>
      </c>
      <c r="W6988" t="s">
        <v>10021</v>
      </c>
      <c r="X6988" s="1">
        <v>42614</v>
      </c>
      <c r="Y6988" s="1">
        <v>42499</v>
      </c>
      <c r="Z6988" t="s">
        <v>51</v>
      </c>
      <c r="AA6988" t="s">
        <v>3278</v>
      </c>
      <c r="AB6988" t="s">
        <v>3279</v>
      </c>
      <c r="AC6988" t="s">
        <v>25</v>
      </c>
      <c r="AD6988" t="s">
        <v>26</v>
      </c>
      <c r="AE6988" t="s">
        <v>993</v>
      </c>
      <c r="AF6988" t="s">
        <v>267</v>
      </c>
      <c r="AG6988">
        <v>48227</v>
      </c>
      <c r="AH6988" t="s">
        <v>111</v>
      </c>
      <c r="AI6988" t="s">
        <v>3870</v>
      </c>
      <c r="AJ6988" t="s">
        <v>46</v>
      </c>
      <c r="AK6988" t="s">
        <v>70</v>
      </c>
      <c r="AL6988" t="s">
        <v>3871</v>
      </c>
      <c r="AM6988">
        <v>11.96</v>
      </c>
      <c r="AN6988">
        <v>2</v>
      </c>
      <c r="AO6988">
        <v>0</v>
      </c>
      <c r="AP6988">
        <v>2.99</v>
      </c>
      <c r="AQ6988">
        <f>YEAR(Table1[[#This Row],[Order Date]])</f>
        <v>2016</v>
      </c>
      <c r="AR6988" t="str">
        <f>TEXT(Table1[[#This Row],[Order Date]],"mmmm")</f>
        <v>September</v>
      </c>
      <c r="AS6988" t="str">
        <f>"Q"&amp;ROUNDUP(MONTH(Table1[[#This Row],[Order Date]])/3,0)</f>
        <v>Q3</v>
      </c>
      <c r="AT6988">
        <f>IF(Table1[[#This Row],[Sales]]=0,0,Table1[[#This Row],[Profit]]/Table1[[#This Row],[Sales]])</f>
        <v>0.25</v>
      </c>
    </row>
    <row r="6989" spans="22:46" x14ac:dyDescent="0.3">
      <c r="V6989">
        <v>6988</v>
      </c>
      <c r="W6989" t="s">
        <v>10021</v>
      </c>
      <c r="X6989" s="1">
        <v>42614</v>
      </c>
      <c r="Y6989" s="1">
        <v>42499</v>
      </c>
      <c r="Z6989" t="s">
        <v>51</v>
      </c>
      <c r="AA6989" t="s">
        <v>3278</v>
      </c>
      <c r="AB6989" t="s">
        <v>3279</v>
      </c>
      <c r="AC6989" t="s">
        <v>25</v>
      </c>
      <c r="AD6989" t="s">
        <v>26</v>
      </c>
      <c r="AE6989" t="s">
        <v>993</v>
      </c>
      <c r="AF6989" t="s">
        <v>267</v>
      </c>
      <c r="AG6989">
        <v>48227</v>
      </c>
      <c r="AH6989" t="s">
        <v>111</v>
      </c>
      <c r="AI6989" t="s">
        <v>4851</v>
      </c>
      <c r="AJ6989" t="s">
        <v>46</v>
      </c>
      <c r="AK6989" t="s">
        <v>77</v>
      </c>
      <c r="AL6989" t="s">
        <v>4852</v>
      </c>
      <c r="AM6989">
        <v>26.4</v>
      </c>
      <c r="AN6989">
        <v>5</v>
      </c>
      <c r="AO6989">
        <v>0</v>
      </c>
      <c r="AP6989">
        <v>12.672000000000001</v>
      </c>
      <c r="AQ6989">
        <f>YEAR(Table1[[#This Row],[Order Date]])</f>
        <v>2016</v>
      </c>
      <c r="AR6989" t="str">
        <f>TEXT(Table1[[#This Row],[Order Date]],"mmmm")</f>
        <v>September</v>
      </c>
      <c r="AS6989" t="str">
        <f>"Q"&amp;ROUNDUP(MONTH(Table1[[#This Row],[Order Date]])/3,0)</f>
        <v>Q3</v>
      </c>
      <c r="AT6989">
        <f>IF(Table1[[#This Row],[Sales]]=0,0,Table1[[#This Row],[Profit]]/Table1[[#This Row],[Sales]])</f>
        <v>0.48000000000000004</v>
      </c>
    </row>
    <row r="6990" spans="22:46" x14ac:dyDescent="0.3">
      <c r="V6990">
        <v>6989</v>
      </c>
      <c r="W6990" t="s">
        <v>10022</v>
      </c>
      <c r="X6990" s="1">
        <v>43050</v>
      </c>
      <c r="Y6990" t="s">
        <v>425</v>
      </c>
      <c r="Z6990" t="s">
        <v>22</v>
      </c>
      <c r="AA6990" t="s">
        <v>1724</v>
      </c>
      <c r="AB6990" t="s">
        <v>1725</v>
      </c>
      <c r="AC6990" t="s">
        <v>41</v>
      </c>
      <c r="AD6990" t="s">
        <v>26</v>
      </c>
      <c r="AE6990" t="s">
        <v>54</v>
      </c>
      <c r="AF6990" t="s">
        <v>55</v>
      </c>
      <c r="AG6990">
        <v>33311</v>
      </c>
      <c r="AH6990" t="s">
        <v>29</v>
      </c>
      <c r="AI6990" t="s">
        <v>6258</v>
      </c>
      <c r="AJ6990" t="s">
        <v>46</v>
      </c>
      <c r="AK6990" t="s">
        <v>80</v>
      </c>
      <c r="AL6990" t="s">
        <v>6259</v>
      </c>
      <c r="AM6990">
        <v>1158.1199999999999</v>
      </c>
      <c r="AN6990">
        <v>5</v>
      </c>
      <c r="AO6990">
        <v>0.2</v>
      </c>
      <c r="AP6990">
        <v>130.2885</v>
      </c>
      <c r="AQ6990">
        <f>YEAR(Table1[[#This Row],[Order Date]])</f>
        <v>2017</v>
      </c>
      <c r="AR6990" t="str">
        <f>TEXT(Table1[[#This Row],[Order Date]],"mmmm")</f>
        <v>November</v>
      </c>
      <c r="AS6990" t="str">
        <f>"Q"&amp;ROUNDUP(MONTH(Table1[[#This Row],[Order Date]])/3,0)</f>
        <v>Q4</v>
      </c>
      <c r="AT6990">
        <f>IF(Table1[[#This Row],[Sales]]=0,0,Table1[[#This Row],[Profit]]/Table1[[#This Row],[Sales]])</f>
        <v>0.11250000000000002</v>
      </c>
    </row>
    <row r="6991" spans="22:46" x14ac:dyDescent="0.3">
      <c r="V6991">
        <v>6990</v>
      </c>
      <c r="W6991" t="s">
        <v>10023</v>
      </c>
      <c r="X6991" s="1">
        <v>43080</v>
      </c>
      <c r="Y6991" t="s">
        <v>1129</v>
      </c>
      <c r="Z6991" t="s">
        <v>207</v>
      </c>
      <c r="AA6991" t="s">
        <v>5792</v>
      </c>
      <c r="AB6991" t="s">
        <v>5793</v>
      </c>
      <c r="AC6991" t="s">
        <v>25</v>
      </c>
      <c r="AD6991" t="s">
        <v>26</v>
      </c>
      <c r="AE6991" t="s">
        <v>10024</v>
      </c>
      <c r="AF6991" t="s">
        <v>110</v>
      </c>
      <c r="AG6991">
        <v>79605</v>
      </c>
      <c r="AH6991" t="s">
        <v>111</v>
      </c>
      <c r="AI6991" t="s">
        <v>10025</v>
      </c>
      <c r="AJ6991" t="s">
        <v>46</v>
      </c>
      <c r="AK6991" t="s">
        <v>80</v>
      </c>
      <c r="AL6991" t="s">
        <v>10026</v>
      </c>
      <c r="AM6991">
        <v>1.3919999999999999</v>
      </c>
      <c r="AN6991">
        <v>2</v>
      </c>
      <c r="AO6991">
        <v>0.8</v>
      </c>
      <c r="AP6991">
        <v>-3.7584</v>
      </c>
      <c r="AQ6991">
        <f>YEAR(Table1[[#This Row],[Order Date]])</f>
        <v>2017</v>
      </c>
      <c r="AR6991" t="str">
        <f>TEXT(Table1[[#This Row],[Order Date]],"mmmm")</f>
        <v>December</v>
      </c>
      <c r="AS6991" t="str">
        <f>"Q"&amp;ROUNDUP(MONTH(Table1[[#This Row],[Order Date]])/3,0)</f>
        <v>Q4</v>
      </c>
      <c r="AT6991">
        <f>IF(Table1[[#This Row],[Sales]]=0,0,Table1[[#This Row],[Profit]]/Table1[[#This Row],[Sales]])</f>
        <v>-2.7</v>
      </c>
    </row>
    <row r="6992" spans="22:46" x14ac:dyDescent="0.3">
      <c r="V6992">
        <v>6991</v>
      </c>
      <c r="W6992" t="s">
        <v>10027</v>
      </c>
      <c r="X6992" s="1">
        <v>42316</v>
      </c>
      <c r="Y6992" t="s">
        <v>511</v>
      </c>
      <c r="Z6992" t="s">
        <v>22</v>
      </c>
      <c r="AA6992" t="s">
        <v>5736</v>
      </c>
      <c r="AB6992" t="s">
        <v>5737</v>
      </c>
      <c r="AC6992" t="s">
        <v>25</v>
      </c>
      <c r="AD6992" t="s">
        <v>26</v>
      </c>
      <c r="AE6992" t="s">
        <v>8304</v>
      </c>
      <c r="AF6992" t="s">
        <v>358</v>
      </c>
      <c r="AG6992">
        <v>23666</v>
      </c>
      <c r="AH6992" t="s">
        <v>29</v>
      </c>
      <c r="AI6992" t="s">
        <v>2931</v>
      </c>
      <c r="AJ6992" t="s">
        <v>46</v>
      </c>
      <c r="AK6992" t="s">
        <v>80</v>
      </c>
      <c r="AL6992" t="s">
        <v>2932</v>
      </c>
      <c r="AM6992">
        <v>44.43</v>
      </c>
      <c r="AN6992">
        <v>3</v>
      </c>
      <c r="AO6992">
        <v>0</v>
      </c>
      <c r="AP6992">
        <v>18.660599999999999</v>
      </c>
      <c r="AQ6992">
        <f>YEAR(Table1[[#This Row],[Order Date]])</f>
        <v>2015</v>
      </c>
      <c r="AR6992" t="str">
        <f>TEXT(Table1[[#This Row],[Order Date]],"mmmm")</f>
        <v>November</v>
      </c>
      <c r="AS6992" t="str">
        <f>"Q"&amp;ROUNDUP(MONTH(Table1[[#This Row],[Order Date]])/3,0)</f>
        <v>Q4</v>
      </c>
      <c r="AT6992">
        <f>IF(Table1[[#This Row],[Sales]]=0,0,Table1[[#This Row],[Profit]]/Table1[[#This Row],[Sales]])</f>
        <v>0.42</v>
      </c>
    </row>
    <row r="6993" spans="22:46" x14ac:dyDescent="0.3">
      <c r="V6993">
        <v>6992</v>
      </c>
      <c r="W6993" t="s">
        <v>10027</v>
      </c>
      <c r="X6993" s="1">
        <v>42316</v>
      </c>
      <c r="Y6993" t="s">
        <v>511</v>
      </c>
      <c r="Z6993" t="s">
        <v>22</v>
      </c>
      <c r="AA6993" t="s">
        <v>5736</v>
      </c>
      <c r="AB6993" t="s">
        <v>5737</v>
      </c>
      <c r="AC6993" t="s">
        <v>25</v>
      </c>
      <c r="AD6993" t="s">
        <v>26</v>
      </c>
      <c r="AE6993" t="s">
        <v>8304</v>
      </c>
      <c r="AF6993" t="s">
        <v>358</v>
      </c>
      <c r="AG6993">
        <v>23666</v>
      </c>
      <c r="AH6993" t="s">
        <v>29</v>
      </c>
      <c r="AI6993" t="s">
        <v>6495</v>
      </c>
      <c r="AJ6993" t="s">
        <v>73</v>
      </c>
      <c r="AK6993" t="s">
        <v>74</v>
      </c>
      <c r="AL6993" t="s">
        <v>6496</v>
      </c>
      <c r="AM6993">
        <v>226.2</v>
      </c>
      <c r="AN6993">
        <v>5</v>
      </c>
      <c r="AO6993">
        <v>0</v>
      </c>
      <c r="AP6993">
        <v>58.811999999999998</v>
      </c>
      <c r="AQ6993">
        <f>YEAR(Table1[[#This Row],[Order Date]])</f>
        <v>2015</v>
      </c>
      <c r="AR6993" t="str">
        <f>TEXT(Table1[[#This Row],[Order Date]],"mmmm")</f>
        <v>November</v>
      </c>
      <c r="AS6993" t="str">
        <f>"Q"&amp;ROUNDUP(MONTH(Table1[[#This Row],[Order Date]])/3,0)</f>
        <v>Q4</v>
      </c>
      <c r="AT6993">
        <f>IF(Table1[[#This Row],[Sales]]=0,0,Table1[[#This Row],[Profit]]/Table1[[#This Row],[Sales]])</f>
        <v>0.26</v>
      </c>
    </row>
    <row r="6994" spans="22:46" x14ac:dyDescent="0.3">
      <c r="V6994">
        <v>6993</v>
      </c>
      <c r="W6994" t="s">
        <v>10027</v>
      </c>
      <c r="X6994" s="1">
        <v>42316</v>
      </c>
      <c r="Y6994" t="s">
        <v>511</v>
      </c>
      <c r="Z6994" t="s">
        <v>22</v>
      </c>
      <c r="AA6994" t="s">
        <v>5736</v>
      </c>
      <c r="AB6994" t="s">
        <v>5737</v>
      </c>
      <c r="AC6994" t="s">
        <v>25</v>
      </c>
      <c r="AD6994" t="s">
        <v>26</v>
      </c>
      <c r="AE6994" t="s">
        <v>8304</v>
      </c>
      <c r="AF6994" t="s">
        <v>358</v>
      </c>
      <c r="AG6994">
        <v>23666</v>
      </c>
      <c r="AH6994" t="s">
        <v>29</v>
      </c>
      <c r="AI6994" t="s">
        <v>5891</v>
      </c>
      <c r="AJ6994" t="s">
        <v>31</v>
      </c>
      <c r="AK6994" t="s">
        <v>67</v>
      </c>
      <c r="AL6994" t="s">
        <v>5892</v>
      </c>
      <c r="AM6994">
        <v>186.54</v>
      </c>
      <c r="AN6994">
        <v>3</v>
      </c>
      <c r="AO6994">
        <v>0</v>
      </c>
      <c r="AP6994">
        <v>41.038800000000002</v>
      </c>
      <c r="AQ6994">
        <f>YEAR(Table1[[#This Row],[Order Date]])</f>
        <v>2015</v>
      </c>
      <c r="AR6994" t="str">
        <f>TEXT(Table1[[#This Row],[Order Date]],"mmmm")</f>
        <v>November</v>
      </c>
      <c r="AS6994" t="str">
        <f>"Q"&amp;ROUNDUP(MONTH(Table1[[#This Row],[Order Date]])/3,0)</f>
        <v>Q4</v>
      </c>
      <c r="AT6994">
        <f>IF(Table1[[#This Row],[Sales]]=0,0,Table1[[#This Row],[Profit]]/Table1[[#This Row],[Sales]])</f>
        <v>0.22000000000000003</v>
      </c>
    </row>
    <row r="6995" spans="22:46" x14ac:dyDescent="0.3">
      <c r="V6995">
        <v>6994</v>
      </c>
      <c r="W6995" t="s">
        <v>10027</v>
      </c>
      <c r="X6995" s="1">
        <v>42316</v>
      </c>
      <c r="Y6995" t="s">
        <v>511</v>
      </c>
      <c r="Z6995" t="s">
        <v>22</v>
      </c>
      <c r="AA6995" t="s">
        <v>5736</v>
      </c>
      <c r="AB6995" t="s">
        <v>5737</v>
      </c>
      <c r="AC6995" t="s">
        <v>25</v>
      </c>
      <c r="AD6995" t="s">
        <v>26</v>
      </c>
      <c r="AE6995" t="s">
        <v>8304</v>
      </c>
      <c r="AF6995" t="s">
        <v>358</v>
      </c>
      <c r="AG6995">
        <v>23666</v>
      </c>
      <c r="AH6995" t="s">
        <v>29</v>
      </c>
      <c r="AI6995" t="s">
        <v>555</v>
      </c>
      <c r="AJ6995" t="s">
        <v>46</v>
      </c>
      <c r="AK6995" t="s">
        <v>70</v>
      </c>
      <c r="AL6995" t="s">
        <v>556</v>
      </c>
      <c r="AM6995">
        <v>265.86</v>
      </c>
      <c r="AN6995">
        <v>7</v>
      </c>
      <c r="AO6995">
        <v>0</v>
      </c>
      <c r="AP6995">
        <v>79.757999999999996</v>
      </c>
      <c r="AQ6995">
        <f>YEAR(Table1[[#This Row],[Order Date]])</f>
        <v>2015</v>
      </c>
      <c r="AR6995" t="str">
        <f>TEXT(Table1[[#This Row],[Order Date]],"mmmm")</f>
        <v>November</v>
      </c>
      <c r="AS6995" t="str">
        <f>"Q"&amp;ROUNDUP(MONTH(Table1[[#This Row],[Order Date]])/3,0)</f>
        <v>Q4</v>
      </c>
      <c r="AT6995">
        <f>IF(Table1[[#This Row],[Sales]]=0,0,Table1[[#This Row],[Profit]]/Table1[[#This Row],[Sales]])</f>
        <v>0.3</v>
      </c>
    </row>
    <row r="6996" spans="22:46" x14ac:dyDescent="0.3">
      <c r="V6996">
        <v>6995</v>
      </c>
      <c r="W6996" t="s">
        <v>10027</v>
      </c>
      <c r="X6996" s="1">
        <v>42316</v>
      </c>
      <c r="Y6996" t="s">
        <v>511</v>
      </c>
      <c r="Z6996" t="s">
        <v>22</v>
      </c>
      <c r="AA6996" t="s">
        <v>5736</v>
      </c>
      <c r="AB6996" t="s">
        <v>5737</v>
      </c>
      <c r="AC6996" t="s">
        <v>25</v>
      </c>
      <c r="AD6996" t="s">
        <v>26</v>
      </c>
      <c r="AE6996" t="s">
        <v>8304</v>
      </c>
      <c r="AF6996" t="s">
        <v>358</v>
      </c>
      <c r="AG6996">
        <v>23666</v>
      </c>
      <c r="AH6996" t="s">
        <v>29</v>
      </c>
      <c r="AI6996" t="s">
        <v>1384</v>
      </c>
      <c r="AJ6996" t="s">
        <v>46</v>
      </c>
      <c r="AK6996" t="s">
        <v>70</v>
      </c>
      <c r="AL6996" t="s">
        <v>1385</v>
      </c>
      <c r="AM6996">
        <v>27.9</v>
      </c>
      <c r="AN6996">
        <v>5</v>
      </c>
      <c r="AO6996">
        <v>0</v>
      </c>
      <c r="AP6996">
        <v>6.9749999999999996</v>
      </c>
      <c r="AQ6996">
        <f>YEAR(Table1[[#This Row],[Order Date]])</f>
        <v>2015</v>
      </c>
      <c r="AR6996" t="str">
        <f>TEXT(Table1[[#This Row],[Order Date]],"mmmm")</f>
        <v>November</v>
      </c>
      <c r="AS6996" t="str">
        <f>"Q"&amp;ROUNDUP(MONTH(Table1[[#This Row],[Order Date]])/3,0)</f>
        <v>Q4</v>
      </c>
      <c r="AT6996">
        <f>IF(Table1[[#This Row],[Sales]]=0,0,Table1[[#This Row],[Profit]]/Table1[[#This Row],[Sales]])</f>
        <v>0.25</v>
      </c>
    </row>
    <row r="6997" spans="22:46" x14ac:dyDescent="0.3">
      <c r="V6997">
        <v>6996</v>
      </c>
      <c r="W6997" t="s">
        <v>10028</v>
      </c>
      <c r="X6997" s="1">
        <v>42327</v>
      </c>
      <c r="Y6997" t="s">
        <v>105</v>
      </c>
      <c r="Z6997" t="s">
        <v>51</v>
      </c>
      <c r="AA6997" t="s">
        <v>6382</v>
      </c>
      <c r="AB6997" t="s">
        <v>6383</v>
      </c>
      <c r="AC6997" t="s">
        <v>41</v>
      </c>
      <c r="AD6997" t="s">
        <v>26</v>
      </c>
      <c r="AE6997" t="s">
        <v>1564</v>
      </c>
      <c r="AF6997" t="s">
        <v>1565</v>
      </c>
      <c r="AG6997">
        <v>89115</v>
      </c>
      <c r="AH6997" t="s">
        <v>44</v>
      </c>
      <c r="AI6997" t="s">
        <v>4625</v>
      </c>
      <c r="AJ6997" t="s">
        <v>46</v>
      </c>
      <c r="AK6997" t="s">
        <v>80</v>
      </c>
      <c r="AL6997" t="s">
        <v>4626</v>
      </c>
      <c r="AM6997">
        <v>31.08</v>
      </c>
      <c r="AN6997">
        <v>4</v>
      </c>
      <c r="AO6997">
        <v>0</v>
      </c>
      <c r="AP6997">
        <v>8.3916000000000004</v>
      </c>
      <c r="AQ6997">
        <f>YEAR(Table1[[#This Row],[Order Date]])</f>
        <v>2015</v>
      </c>
      <c r="AR6997" t="str">
        <f>TEXT(Table1[[#This Row],[Order Date]],"mmmm")</f>
        <v>November</v>
      </c>
      <c r="AS6997" t="str">
        <f>"Q"&amp;ROUNDUP(MONTH(Table1[[#This Row],[Order Date]])/3,0)</f>
        <v>Q4</v>
      </c>
      <c r="AT6997">
        <f>IF(Table1[[#This Row],[Sales]]=0,0,Table1[[#This Row],[Profit]]/Table1[[#This Row],[Sales]])</f>
        <v>0.27</v>
      </c>
    </row>
    <row r="6998" spans="22:46" x14ac:dyDescent="0.3">
      <c r="V6998">
        <v>6997</v>
      </c>
      <c r="W6998" t="s">
        <v>10029</v>
      </c>
      <c r="X6998" s="1">
        <v>43092</v>
      </c>
      <c r="Y6998" t="s">
        <v>544</v>
      </c>
      <c r="Z6998" t="s">
        <v>22</v>
      </c>
      <c r="AA6998" t="s">
        <v>792</v>
      </c>
      <c r="AB6998" t="s">
        <v>793</v>
      </c>
      <c r="AC6998" t="s">
        <v>41</v>
      </c>
      <c r="AD6998" t="s">
        <v>26</v>
      </c>
      <c r="AE6998" t="s">
        <v>3514</v>
      </c>
      <c r="AF6998" t="s">
        <v>233</v>
      </c>
      <c r="AG6998">
        <v>61107</v>
      </c>
      <c r="AH6998" t="s">
        <v>111</v>
      </c>
      <c r="AI6998" t="s">
        <v>759</v>
      </c>
      <c r="AJ6998" t="s">
        <v>46</v>
      </c>
      <c r="AK6998" t="s">
        <v>77</v>
      </c>
      <c r="AL6998" t="s">
        <v>760</v>
      </c>
      <c r="AM6998">
        <v>13.84</v>
      </c>
      <c r="AN6998">
        <v>4</v>
      </c>
      <c r="AO6998">
        <v>0.8</v>
      </c>
      <c r="AP6998">
        <v>-22.143999999999998</v>
      </c>
      <c r="AQ6998">
        <f>YEAR(Table1[[#This Row],[Order Date]])</f>
        <v>2017</v>
      </c>
      <c r="AR6998" t="str">
        <f>TEXT(Table1[[#This Row],[Order Date]],"mmmm")</f>
        <v>December</v>
      </c>
      <c r="AS6998" t="str">
        <f>"Q"&amp;ROUNDUP(MONTH(Table1[[#This Row],[Order Date]])/3,0)</f>
        <v>Q4</v>
      </c>
      <c r="AT6998">
        <f>IF(Table1[[#This Row],[Sales]]=0,0,Table1[[#This Row],[Profit]]/Table1[[#This Row],[Sales]])</f>
        <v>-1.5999999999999999</v>
      </c>
    </row>
    <row r="6999" spans="22:46" x14ac:dyDescent="0.3">
      <c r="V6999">
        <v>6998</v>
      </c>
      <c r="W6999" t="s">
        <v>10029</v>
      </c>
      <c r="X6999" s="1">
        <v>43092</v>
      </c>
      <c r="Y6999" t="s">
        <v>544</v>
      </c>
      <c r="Z6999" t="s">
        <v>22</v>
      </c>
      <c r="AA6999" t="s">
        <v>792</v>
      </c>
      <c r="AB6999" t="s">
        <v>793</v>
      </c>
      <c r="AC6999" t="s">
        <v>41</v>
      </c>
      <c r="AD6999" t="s">
        <v>26</v>
      </c>
      <c r="AE6999" t="s">
        <v>3514</v>
      </c>
      <c r="AF6999" t="s">
        <v>233</v>
      </c>
      <c r="AG6999">
        <v>61107</v>
      </c>
      <c r="AH6999" t="s">
        <v>111</v>
      </c>
      <c r="AI6999" t="s">
        <v>4842</v>
      </c>
      <c r="AJ6999" t="s">
        <v>46</v>
      </c>
      <c r="AK6999" t="s">
        <v>94</v>
      </c>
      <c r="AL6999" t="s">
        <v>4843</v>
      </c>
      <c r="AM6999">
        <v>175.87200000000001</v>
      </c>
      <c r="AN6999">
        <v>4</v>
      </c>
      <c r="AO6999">
        <v>0.2</v>
      </c>
      <c r="AP6999">
        <v>63.753599999999999</v>
      </c>
      <c r="AQ6999">
        <f>YEAR(Table1[[#This Row],[Order Date]])</f>
        <v>2017</v>
      </c>
      <c r="AR6999" t="str">
        <f>TEXT(Table1[[#This Row],[Order Date]],"mmmm")</f>
        <v>December</v>
      </c>
      <c r="AS6999" t="str">
        <f>"Q"&amp;ROUNDUP(MONTH(Table1[[#This Row],[Order Date]])/3,0)</f>
        <v>Q4</v>
      </c>
      <c r="AT6999">
        <f>IF(Table1[[#This Row],[Sales]]=0,0,Table1[[#This Row],[Profit]]/Table1[[#This Row],[Sales]])</f>
        <v>0.36249999999999999</v>
      </c>
    </row>
    <row r="7000" spans="22:46" x14ac:dyDescent="0.3">
      <c r="V7000">
        <v>6999</v>
      </c>
      <c r="W7000" t="s">
        <v>10030</v>
      </c>
      <c r="X7000" s="1">
        <v>42629</v>
      </c>
      <c r="Y7000" t="s">
        <v>452</v>
      </c>
      <c r="Z7000" t="s">
        <v>51</v>
      </c>
      <c r="AA7000" t="s">
        <v>5942</v>
      </c>
      <c r="AB7000" t="s">
        <v>5943</v>
      </c>
      <c r="AC7000" t="s">
        <v>108</v>
      </c>
      <c r="AD7000" t="s">
        <v>26</v>
      </c>
      <c r="AE7000" t="s">
        <v>4599</v>
      </c>
      <c r="AF7000" t="s">
        <v>43</v>
      </c>
      <c r="AG7000">
        <v>92677</v>
      </c>
      <c r="AH7000" t="s">
        <v>44</v>
      </c>
      <c r="AI7000" t="s">
        <v>3214</v>
      </c>
      <c r="AJ7000" t="s">
        <v>46</v>
      </c>
      <c r="AK7000" t="s">
        <v>94</v>
      </c>
      <c r="AL7000" t="s">
        <v>7525</v>
      </c>
      <c r="AM7000">
        <v>12.96</v>
      </c>
      <c r="AN7000">
        <v>2</v>
      </c>
      <c r="AO7000">
        <v>0</v>
      </c>
      <c r="AP7000">
        <v>6.3503999999999996</v>
      </c>
      <c r="AQ7000">
        <f>YEAR(Table1[[#This Row],[Order Date]])</f>
        <v>2016</v>
      </c>
      <c r="AR7000" t="str">
        <f>TEXT(Table1[[#This Row],[Order Date]],"mmmm")</f>
        <v>September</v>
      </c>
      <c r="AS7000" t="str">
        <f>"Q"&amp;ROUNDUP(MONTH(Table1[[#This Row],[Order Date]])/3,0)</f>
        <v>Q3</v>
      </c>
      <c r="AT7000">
        <f>IF(Table1[[#This Row],[Sales]]=0,0,Table1[[#This Row],[Profit]]/Table1[[#This Row],[Sales]])</f>
        <v>0.48999999999999994</v>
      </c>
    </row>
    <row r="7001" spans="22:46" x14ac:dyDescent="0.3">
      <c r="V7001">
        <v>7000</v>
      </c>
      <c r="W7001" t="s">
        <v>10031</v>
      </c>
      <c r="X7001" s="1">
        <v>42881</v>
      </c>
      <c r="Y7001" t="s">
        <v>1461</v>
      </c>
      <c r="Z7001" t="s">
        <v>207</v>
      </c>
      <c r="AA7001" t="s">
        <v>1627</v>
      </c>
      <c r="AB7001" t="s">
        <v>1628</v>
      </c>
      <c r="AC7001" t="s">
        <v>41</v>
      </c>
      <c r="AD7001" t="s">
        <v>26</v>
      </c>
      <c r="AE7001" t="s">
        <v>1657</v>
      </c>
      <c r="AF7001" t="s">
        <v>28</v>
      </c>
      <c r="AG7001">
        <v>40214</v>
      </c>
      <c r="AH7001" t="s">
        <v>29</v>
      </c>
      <c r="AI7001" t="s">
        <v>8654</v>
      </c>
      <c r="AJ7001" t="s">
        <v>46</v>
      </c>
      <c r="AK7001" t="s">
        <v>80</v>
      </c>
      <c r="AL7001" t="s">
        <v>8655</v>
      </c>
      <c r="AM7001">
        <v>208.44</v>
      </c>
      <c r="AN7001">
        <v>3</v>
      </c>
      <c r="AO7001">
        <v>0</v>
      </c>
      <c r="AP7001">
        <v>62.531999999999996</v>
      </c>
      <c r="AQ7001">
        <f>YEAR(Table1[[#This Row],[Order Date]])</f>
        <v>2017</v>
      </c>
      <c r="AR7001" t="str">
        <f>TEXT(Table1[[#This Row],[Order Date]],"mmmm")</f>
        <v>May</v>
      </c>
      <c r="AS7001" t="str">
        <f>"Q"&amp;ROUNDUP(MONTH(Table1[[#This Row],[Order Date]])/3,0)</f>
        <v>Q2</v>
      </c>
      <c r="AT7001">
        <f>IF(Table1[[#This Row],[Sales]]=0,0,Table1[[#This Row],[Profit]]/Table1[[#This Row],[Sales]])</f>
        <v>0.3</v>
      </c>
    </row>
    <row r="7002" spans="22:46" x14ac:dyDescent="0.3">
      <c r="V7002">
        <v>7001</v>
      </c>
      <c r="W7002" t="s">
        <v>10031</v>
      </c>
      <c r="X7002" s="1">
        <v>42881</v>
      </c>
      <c r="Y7002" t="s">
        <v>1461</v>
      </c>
      <c r="Z7002" t="s">
        <v>207</v>
      </c>
      <c r="AA7002" t="s">
        <v>1627</v>
      </c>
      <c r="AB7002" t="s">
        <v>1628</v>
      </c>
      <c r="AC7002" t="s">
        <v>41</v>
      </c>
      <c r="AD7002" t="s">
        <v>26</v>
      </c>
      <c r="AE7002" t="s">
        <v>1657</v>
      </c>
      <c r="AF7002" t="s">
        <v>28</v>
      </c>
      <c r="AG7002">
        <v>40214</v>
      </c>
      <c r="AH7002" t="s">
        <v>29</v>
      </c>
      <c r="AI7002" t="s">
        <v>2205</v>
      </c>
      <c r="AJ7002" t="s">
        <v>46</v>
      </c>
      <c r="AK7002" t="s">
        <v>651</v>
      </c>
      <c r="AL7002" t="s">
        <v>2206</v>
      </c>
      <c r="AM7002">
        <v>25.76</v>
      </c>
      <c r="AN7002">
        <v>2</v>
      </c>
      <c r="AO7002">
        <v>0</v>
      </c>
      <c r="AP7002">
        <v>0.77280000000000004</v>
      </c>
      <c r="AQ7002">
        <f>YEAR(Table1[[#This Row],[Order Date]])</f>
        <v>2017</v>
      </c>
      <c r="AR7002" t="str">
        <f>TEXT(Table1[[#This Row],[Order Date]],"mmmm")</f>
        <v>May</v>
      </c>
      <c r="AS7002" t="str">
        <f>"Q"&amp;ROUNDUP(MONTH(Table1[[#This Row],[Order Date]])/3,0)</f>
        <v>Q2</v>
      </c>
      <c r="AT7002">
        <f>IF(Table1[[#This Row],[Sales]]=0,0,Table1[[#This Row],[Profit]]/Table1[[#This Row],[Sales]])</f>
        <v>0.03</v>
      </c>
    </row>
    <row r="7003" spans="22:46" x14ac:dyDescent="0.3">
      <c r="V7003">
        <v>7002</v>
      </c>
      <c r="W7003" t="s">
        <v>10032</v>
      </c>
      <c r="X7003" s="1">
        <v>42093</v>
      </c>
      <c r="Y7003" s="1">
        <v>42067</v>
      </c>
      <c r="Z7003" t="s">
        <v>51</v>
      </c>
      <c r="AA7003" t="s">
        <v>6667</v>
      </c>
      <c r="AB7003" t="s">
        <v>6668</v>
      </c>
      <c r="AC7003" t="s">
        <v>108</v>
      </c>
      <c r="AD7003" t="s">
        <v>26</v>
      </c>
      <c r="AE7003" t="s">
        <v>10033</v>
      </c>
      <c r="AF7003" t="s">
        <v>233</v>
      </c>
      <c r="AG7003">
        <v>61761</v>
      </c>
      <c r="AH7003" t="s">
        <v>111</v>
      </c>
      <c r="AI7003" t="s">
        <v>7673</v>
      </c>
      <c r="AJ7003" t="s">
        <v>31</v>
      </c>
      <c r="AK7003" t="s">
        <v>35</v>
      </c>
      <c r="AL7003" t="s">
        <v>7674</v>
      </c>
      <c r="AM7003">
        <v>366.74400000000003</v>
      </c>
      <c r="AN7003">
        <v>4</v>
      </c>
      <c r="AO7003">
        <v>0.3</v>
      </c>
      <c r="AP7003">
        <v>-110.0232</v>
      </c>
      <c r="AQ7003">
        <f>YEAR(Table1[[#This Row],[Order Date]])</f>
        <v>2015</v>
      </c>
      <c r="AR7003" t="str">
        <f>TEXT(Table1[[#This Row],[Order Date]],"mmmm")</f>
        <v>March</v>
      </c>
      <c r="AS7003" t="str">
        <f>"Q"&amp;ROUNDUP(MONTH(Table1[[#This Row],[Order Date]])/3,0)</f>
        <v>Q1</v>
      </c>
      <c r="AT7003">
        <f>IF(Table1[[#This Row],[Sales]]=0,0,Table1[[#This Row],[Profit]]/Table1[[#This Row],[Sales]])</f>
        <v>-0.3</v>
      </c>
    </row>
    <row r="7004" spans="22:46" x14ac:dyDescent="0.3">
      <c r="V7004">
        <v>7003</v>
      </c>
      <c r="W7004" t="s">
        <v>10034</v>
      </c>
      <c r="X7004" s="1">
        <v>41870</v>
      </c>
      <c r="Y7004" t="s">
        <v>6039</v>
      </c>
      <c r="Z7004" t="s">
        <v>22</v>
      </c>
      <c r="AA7004" t="s">
        <v>7150</v>
      </c>
      <c r="AB7004" t="s">
        <v>7151</v>
      </c>
      <c r="AC7004" t="s">
        <v>41</v>
      </c>
      <c r="AD7004" t="s">
        <v>26</v>
      </c>
      <c r="AE7004" t="s">
        <v>42</v>
      </c>
      <c r="AF7004" t="s">
        <v>43</v>
      </c>
      <c r="AG7004">
        <v>90045</v>
      </c>
      <c r="AH7004" t="s">
        <v>44</v>
      </c>
      <c r="AI7004" t="s">
        <v>2095</v>
      </c>
      <c r="AJ7004" t="s">
        <v>31</v>
      </c>
      <c r="AK7004" t="s">
        <v>67</v>
      </c>
      <c r="AL7004" t="s">
        <v>2096</v>
      </c>
      <c r="AM7004">
        <v>289.24</v>
      </c>
      <c r="AN7004">
        <v>7</v>
      </c>
      <c r="AO7004">
        <v>0</v>
      </c>
      <c r="AP7004">
        <v>26.031600000000001</v>
      </c>
      <c r="AQ7004">
        <f>YEAR(Table1[[#This Row],[Order Date]])</f>
        <v>2014</v>
      </c>
      <c r="AR7004" t="str">
        <f>TEXT(Table1[[#This Row],[Order Date]],"mmmm")</f>
        <v>August</v>
      </c>
      <c r="AS7004" t="str">
        <f>"Q"&amp;ROUNDUP(MONTH(Table1[[#This Row],[Order Date]])/3,0)</f>
        <v>Q3</v>
      </c>
      <c r="AT7004">
        <f>IF(Table1[[#This Row],[Sales]]=0,0,Table1[[#This Row],[Profit]]/Table1[[#This Row],[Sales]])</f>
        <v>0.09</v>
      </c>
    </row>
    <row r="7005" spans="22:46" x14ac:dyDescent="0.3">
      <c r="V7005">
        <v>7004</v>
      </c>
      <c r="W7005" t="s">
        <v>10034</v>
      </c>
      <c r="X7005" s="1">
        <v>41870</v>
      </c>
      <c r="Y7005" t="s">
        <v>6039</v>
      </c>
      <c r="Z7005" t="s">
        <v>22</v>
      </c>
      <c r="AA7005" t="s">
        <v>7150</v>
      </c>
      <c r="AB7005" t="s">
        <v>7151</v>
      </c>
      <c r="AC7005" t="s">
        <v>41</v>
      </c>
      <c r="AD7005" t="s">
        <v>26</v>
      </c>
      <c r="AE7005" t="s">
        <v>42</v>
      </c>
      <c r="AF7005" t="s">
        <v>43</v>
      </c>
      <c r="AG7005">
        <v>90045</v>
      </c>
      <c r="AH7005" t="s">
        <v>44</v>
      </c>
      <c r="AI7005" t="s">
        <v>6000</v>
      </c>
      <c r="AJ7005" t="s">
        <v>46</v>
      </c>
      <c r="AK7005" t="s">
        <v>77</v>
      </c>
      <c r="AL7005" t="s">
        <v>6001</v>
      </c>
      <c r="AM7005">
        <v>69.456000000000003</v>
      </c>
      <c r="AN7005">
        <v>2</v>
      </c>
      <c r="AO7005">
        <v>0.2</v>
      </c>
      <c r="AP7005">
        <v>22.5732</v>
      </c>
      <c r="AQ7005">
        <f>YEAR(Table1[[#This Row],[Order Date]])</f>
        <v>2014</v>
      </c>
      <c r="AR7005" t="str">
        <f>TEXT(Table1[[#This Row],[Order Date]],"mmmm")</f>
        <v>August</v>
      </c>
      <c r="AS7005" t="str">
        <f>"Q"&amp;ROUNDUP(MONTH(Table1[[#This Row],[Order Date]])/3,0)</f>
        <v>Q3</v>
      </c>
      <c r="AT7005">
        <f>IF(Table1[[#This Row],[Sales]]=0,0,Table1[[#This Row],[Profit]]/Table1[[#This Row],[Sales]])</f>
        <v>0.32500000000000001</v>
      </c>
    </row>
    <row r="7006" spans="22:46" x14ac:dyDescent="0.3">
      <c r="V7006">
        <v>7005</v>
      </c>
      <c r="W7006" t="s">
        <v>10035</v>
      </c>
      <c r="X7006" s="1">
        <v>41996</v>
      </c>
      <c r="Y7006" t="s">
        <v>598</v>
      </c>
      <c r="Z7006" t="s">
        <v>51</v>
      </c>
      <c r="AA7006" t="s">
        <v>5239</v>
      </c>
      <c r="AB7006" t="s">
        <v>5240</v>
      </c>
      <c r="AC7006" t="s">
        <v>41</v>
      </c>
      <c r="AD7006" t="s">
        <v>26</v>
      </c>
      <c r="AE7006" t="s">
        <v>8124</v>
      </c>
      <c r="AF7006" t="s">
        <v>110</v>
      </c>
      <c r="AG7006">
        <v>77642</v>
      </c>
      <c r="AH7006" t="s">
        <v>111</v>
      </c>
      <c r="AI7006" t="s">
        <v>6433</v>
      </c>
      <c r="AJ7006" t="s">
        <v>46</v>
      </c>
      <c r="AK7006" t="s">
        <v>94</v>
      </c>
      <c r="AL7006" t="s">
        <v>6434</v>
      </c>
      <c r="AM7006">
        <v>5.1840000000000002</v>
      </c>
      <c r="AN7006">
        <v>1</v>
      </c>
      <c r="AO7006">
        <v>0.2</v>
      </c>
      <c r="AP7006">
        <v>1.8144</v>
      </c>
      <c r="AQ7006">
        <f>YEAR(Table1[[#This Row],[Order Date]])</f>
        <v>2014</v>
      </c>
      <c r="AR7006" t="str">
        <f>TEXT(Table1[[#This Row],[Order Date]],"mmmm")</f>
        <v>December</v>
      </c>
      <c r="AS7006" t="str">
        <f>"Q"&amp;ROUNDUP(MONTH(Table1[[#This Row],[Order Date]])/3,0)</f>
        <v>Q4</v>
      </c>
      <c r="AT7006">
        <f>IF(Table1[[#This Row],[Sales]]=0,0,Table1[[#This Row],[Profit]]/Table1[[#This Row],[Sales]])</f>
        <v>0.35</v>
      </c>
    </row>
    <row r="7007" spans="22:46" x14ac:dyDescent="0.3">
      <c r="V7007">
        <v>7006</v>
      </c>
      <c r="W7007" t="s">
        <v>10036</v>
      </c>
      <c r="X7007" s="1">
        <v>42309</v>
      </c>
      <c r="Y7007" s="1">
        <v>42135</v>
      </c>
      <c r="Z7007" t="s">
        <v>51</v>
      </c>
      <c r="AA7007" t="s">
        <v>2155</v>
      </c>
      <c r="AB7007" t="s">
        <v>2156</v>
      </c>
      <c r="AC7007" t="s">
        <v>25</v>
      </c>
      <c r="AD7007" t="s">
        <v>26</v>
      </c>
      <c r="AE7007" t="s">
        <v>300</v>
      </c>
      <c r="AF7007" t="s">
        <v>301</v>
      </c>
      <c r="AG7007">
        <v>10009</v>
      </c>
      <c r="AH7007" t="s">
        <v>160</v>
      </c>
      <c r="AI7007" t="s">
        <v>9158</v>
      </c>
      <c r="AJ7007" t="s">
        <v>31</v>
      </c>
      <c r="AK7007" t="s">
        <v>35</v>
      </c>
      <c r="AL7007" t="s">
        <v>9159</v>
      </c>
      <c r="AM7007">
        <v>205.16399999999999</v>
      </c>
      <c r="AN7007">
        <v>2</v>
      </c>
      <c r="AO7007">
        <v>0.1</v>
      </c>
      <c r="AP7007">
        <v>13.6776</v>
      </c>
      <c r="AQ7007">
        <f>YEAR(Table1[[#This Row],[Order Date]])</f>
        <v>2015</v>
      </c>
      <c r="AR7007" t="str">
        <f>TEXT(Table1[[#This Row],[Order Date]],"mmmm")</f>
        <v>November</v>
      </c>
      <c r="AS7007" t="str">
        <f>"Q"&amp;ROUNDUP(MONTH(Table1[[#This Row],[Order Date]])/3,0)</f>
        <v>Q4</v>
      </c>
      <c r="AT7007">
        <f>IF(Table1[[#This Row],[Sales]]=0,0,Table1[[#This Row],[Profit]]/Table1[[#This Row],[Sales]])</f>
        <v>6.6666666666666666E-2</v>
      </c>
    </row>
    <row r="7008" spans="22:46" x14ac:dyDescent="0.3">
      <c r="V7008">
        <v>7007</v>
      </c>
      <c r="W7008" t="s">
        <v>10037</v>
      </c>
      <c r="X7008" s="1">
        <v>41988</v>
      </c>
      <c r="Y7008" t="s">
        <v>3754</v>
      </c>
      <c r="Z7008" t="s">
        <v>51</v>
      </c>
      <c r="AA7008" t="s">
        <v>1298</v>
      </c>
      <c r="AB7008" t="s">
        <v>1299</v>
      </c>
      <c r="AC7008" t="s">
        <v>41</v>
      </c>
      <c r="AD7008" t="s">
        <v>26</v>
      </c>
      <c r="AE7008" t="s">
        <v>342</v>
      </c>
      <c r="AF7008" t="s">
        <v>233</v>
      </c>
      <c r="AG7008">
        <v>60623</v>
      </c>
      <c r="AH7008" t="s">
        <v>111</v>
      </c>
      <c r="AI7008" t="s">
        <v>6733</v>
      </c>
      <c r="AJ7008" t="s">
        <v>31</v>
      </c>
      <c r="AK7008" t="s">
        <v>67</v>
      </c>
      <c r="AL7008" t="s">
        <v>6734</v>
      </c>
      <c r="AM7008">
        <v>8.5440000000000005</v>
      </c>
      <c r="AN7008">
        <v>2</v>
      </c>
      <c r="AO7008">
        <v>0.6</v>
      </c>
      <c r="AP7008">
        <v>-7.476</v>
      </c>
      <c r="AQ7008">
        <f>YEAR(Table1[[#This Row],[Order Date]])</f>
        <v>2014</v>
      </c>
      <c r="AR7008" t="str">
        <f>TEXT(Table1[[#This Row],[Order Date]],"mmmm")</f>
        <v>December</v>
      </c>
      <c r="AS7008" t="str">
        <f>"Q"&amp;ROUNDUP(MONTH(Table1[[#This Row],[Order Date]])/3,0)</f>
        <v>Q4</v>
      </c>
      <c r="AT7008">
        <f>IF(Table1[[#This Row],[Sales]]=0,0,Table1[[#This Row],[Profit]]/Table1[[#This Row],[Sales]])</f>
        <v>-0.875</v>
      </c>
    </row>
    <row r="7009" spans="22:46" x14ac:dyDescent="0.3">
      <c r="V7009">
        <v>7008</v>
      </c>
      <c r="W7009" t="s">
        <v>10038</v>
      </c>
      <c r="X7009" s="1">
        <v>42237</v>
      </c>
      <c r="Y7009" t="s">
        <v>3804</v>
      </c>
      <c r="Z7009" t="s">
        <v>51</v>
      </c>
      <c r="AA7009" t="s">
        <v>4452</v>
      </c>
      <c r="AB7009" t="s">
        <v>4453</v>
      </c>
      <c r="AC7009" t="s">
        <v>41</v>
      </c>
      <c r="AD7009" t="s">
        <v>26</v>
      </c>
      <c r="AE7009" t="s">
        <v>357</v>
      </c>
      <c r="AF7009" t="s">
        <v>564</v>
      </c>
      <c r="AG7009">
        <v>45503</v>
      </c>
      <c r="AH7009" t="s">
        <v>160</v>
      </c>
      <c r="AI7009" t="s">
        <v>1797</v>
      </c>
      <c r="AJ7009" t="s">
        <v>46</v>
      </c>
      <c r="AK7009" t="s">
        <v>77</v>
      </c>
      <c r="AL7009" t="s">
        <v>1798</v>
      </c>
      <c r="AM7009">
        <v>12.827999999999999</v>
      </c>
      <c r="AN7009">
        <v>2</v>
      </c>
      <c r="AO7009">
        <v>0.7</v>
      </c>
      <c r="AP7009">
        <v>-8.9795999999999996</v>
      </c>
      <c r="AQ7009">
        <f>YEAR(Table1[[#This Row],[Order Date]])</f>
        <v>2015</v>
      </c>
      <c r="AR7009" t="str">
        <f>TEXT(Table1[[#This Row],[Order Date]],"mmmm")</f>
        <v>August</v>
      </c>
      <c r="AS7009" t="str">
        <f>"Q"&amp;ROUNDUP(MONTH(Table1[[#This Row],[Order Date]])/3,0)</f>
        <v>Q3</v>
      </c>
      <c r="AT7009">
        <f>IF(Table1[[#This Row],[Sales]]=0,0,Table1[[#This Row],[Profit]]/Table1[[#This Row],[Sales]])</f>
        <v>-0.7</v>
      </c>
    </row>
    <row r="7010" spans="22:46" x14ac:dyDescent="0.3">
      <c r="V7010">
        <v>7009</v>
      </c>
      <c r="W7010" t="s">
        <v>10038</v>
      </c>
      <c r="X7010" s="1">
        <v>42237</v>
      </c>
      <c r="Y7010" t="s">
        <v>3804</v>
      </c>
      <c r="Z7010" t="s">
        <v>51</v>
      </c>
      <c r="AA7010" t="s">
        <v>4452</v>
      </c>
      <c r="AB7010" t="s">
        <v>4453</v>
      </c>
      <c r="AC7010" t="s">
        <v>41</v>
      </c>
      <c r="AD7010" t="s">
        <v>26</v>
      </c>
      <c r="AE7010" t="s">
        <v>357</v>
      </c>
      <c r="AF7010" t="s">
        <v>564</v>
      </c>
      <c r="AG7010">
        <v>45503</v>
      </c>
      <c r="AH7010" t="s">
        <v>160</v>
      </c>
      <c r="AI7010" t="s">
        <v>2025</v>
      </c>
      <c r="AJ7010" t="s">
        <v>31</v>
      </c>
      <c r="AK7010" t="s">
        <v>35</v>
      </c>
      <c r="AL7010" t="s">
        <v>2026</v>
      </c>
      <c r="AM7010">
        <v>598.45799999999997</v>
      </c>
      <c r="AN7010">
        <v>3</v>
      </c>
      <c r="AO7010">
        <v>0.3</v>
      </c>
      <c r="AP7010">
        <v>-42.747</v>
      </c>
      <c r="AQ7010">
        <f>YEAR(Table1[[#This Row],[Order Date]])</f>
        <v>2015</v>
      </c>
      <c r="AR7010" t="str">
        <f>TEXT(Table1[[#This Row],[Order Date]],"mmmm")</f>
        <v>August</v>
      </c>
      <c r="AS7010" t="str">
        <f>"Q"&amp;ROUNDUP(MONTH(Table1[[#This Row],[Order Date]])/3,0)</f>
        <v>Q3</v>
      </c>
      <c r="AT7010">
        <f>IF(Table1[[#This Row],[Sales]]=0,0,Table1[[#This Row],[Profit]]/Table1[[#This Row],[Sales]])</f>
        <v>-7.1428571428571438E-2</v>
      </c>
    </row>
    <row r="7011" spans="22:46" x14ac:dyDescent="0.3">
      <c r="V7011">
        <v>7010</v>
      </c>
      <c r="W7011" t="s">
        <v>10038</v>
      </c>
      <c r="X7011" s="1">
        <v>42237</v>
      </c>
      <c r="Y7011" t="s">
        <v>3804</v>
      </c>
      <c r="Z7011" t="s">
        <v>51</v>
      </c>
      <c r="AA7011" t="s">
        <v>4452</v>
      </c>
      <c r="AB7011" t="s">
        <v>4453</v>
      </c>
      <c r="AC7011" t="s">
        <v>41</v>
      </c>
      <c r="AD7011" t="s">
        <v>26</v>
      </c>
      <c r="AE7011" t="s">
        <v>357</v>
      </c>
      <c r="AF7011" t="s">
        <v>564</v>
      </c>
      <c r="AG7011">
        <v>45503</v>
      </c>
      <c r="AH7011" t="s">
        <v>160</v>
      </c>
      <c r="AI7011" t="s">
        <v>7249</v>
      </c>
      <c r="AJ7011" t="s">
        <v>31</v>
      </c>
      <c r="AK7011" t="s">
        <v>67</v>
      </c>
      <c r="AL7011" t="s">
        <v>7250</v>
      </c>
      <c r="AM7011">
        <v>25.984000000000002</v>
      </c>
      <c r="AN7011">
        <v>1</v>
      </c>
      <c r="AO7011">
        <v>0.2</v>
      </c>
      <c r="AP7011">
        <v>-3.8976000000000002</v>
      </c>
      <c r="AQ7011">
        <f>YEAR(Table1[[#This Row],[Order Date]])</f>
        <v>2015</v>
      </c>
      <c r="AR7011" t="str">
        <f>TEXT(Table1[[#This Row],[Order Date]],"mmmm")</f>
        <v>August</v>
      </c>
      <c r="AS7011" t="str">
        <f>"Q"&amp;ROUNDUP(MONTH(Table1[[#This Row],[Order Date]])/3,0)</f>
        <v>Q3</v>
      </c>
      <c r="AT7011">
        <f>IF(Table1[[#This Row],[Sales]]=0,0,Table1[[#This Row],[Profit]]/Table1[[#This Row],[Sales]])</f>
        <v>-0.15</v>
      </c>
    </row>
    <row r="7012" spans="22:46" x14ac:dyDescent="0.3">
      <c r="V7012">
        <v>7011</v>
      </c>
      <c r="W7012" t="s">
        <v>10039</v>
      </c>
      <c r="X7012" s="1">
        <v>41782</v>
      </c>
      <c r="Y7012" t="s">
        <v>2270</v>
      </c>
      <c r="Z7012" t="s">
        <v>51</v>
      </c>
      <c r="AA7012" t="s">
        <v>2118</v>
      </c>
      <c r="AB7012" t="s">
        <v>2119</v>
      </c>
      <c r="AC7012" t="s">
        <v>25</v>
      </c>
      <c r="AD7012" t="s">
        <v>26</v>
      </c>
      <c r="AE7012" t="s">
        <v>300</v>
      </c>
      <c r="AF7012" t="s">
        <v>301</v>
      </c>
      <c r="AG7012">
        <v>10035</v>
      </c>
      <c r="AH7012" t="s">
        <v>160</v>
      </c>
      <c r="AI7012" t="s">
        <v>6268</v>
      </c>
      <c r="AJ7012" t="s">
        <v>46</v>
      </c>
      <c r="AK7012" t="s">
        <v>77</v>
      </c>
      <c r="AL7012" t="s">
        <v>1366</v>
      </c>
      <c r="AM7012">
        <v>17.96</v>
      </c>
      <c r="AN7012">
        <v>5</v>
      </c>
      <c r="AO7012">
        <v>0.2</v>
      </c>
      <c r="AP7012">
        <v>5.8369999999999997</v>
      </c>
      <c r="AQ7012">
        <f>YEAR(Table1[[#This Row],[Order Date]])</f>
        <v>2014</v>
      </c>
      <c r="AR7012" t="str">
        <f>TEXT(Table1[[#This Row],[Order Date]],"mmmm")</f>
        <v>May</v>
      </c>
      <c r="AS7012" t="str">
        <f>"Q"&amp;ROUNDUP(MONTH(Table1[[#This Row],[Order Date]])/3,0)</f>
        <v>Q2</v>
      </c>
      <c r="AT7012">
        <f>IF(Table1[[#This Row],[Sales]]=0,0,Table1[[#This Row],[Profit]]/Table1[[#This Row],[Sales]])</f>
        <v>0.32499999999999996</v>
      </c>
    </row>
    <row r="7013" spans="22:46" x14ac:dyDescent="0.3">
      <c r="V7013">
        <v>7012</v>
      </c>
      <c r="W7013" t="s">
        <v>10039</v>
      </c>
      <c r="X7013" s="1">
        <v>41782</v>
      </c>
      <c r="Y7013" t="s">
        <v>2270</v>
      </c>
      <c r="Z7013" t="s">
        <v>51</v>
      </c>
      <c r="AA7013" t="s">
        <v>2118</v>
      </c>
      <c r="AB7013" t="s">
        <v>2119</v>
      </c>
      <c r="AC7013" t="s">
        <v>25</v>
      </c>
      <c r="AD7013" t="s">
        <v>26</v>
      </c>
      <c r="AE7013" t="s">
        <v>300</v>
      </c>
      <c r="AF7013" t="s">
        <v>301</v>
      </c>
      <c r="AG7013">
        <v>10035</v>
      </c>
      <c r="AH7013" t="s">
        <v>160</v>
      </c>
      <c r="AI7013" t="s">
        <v>7591</v>
      </c>
      <c r="AJ7013" t="s">
        <v>46</v>
      </c>
      <c r="AK7013" t="s">
        <v>651</v>
      </c>
      <c r="AL7013" t="s">
        <v>7592</v>
      </c>
      <c r="AM7013">
        <v>5.04</v>
      </c>
      <c r="AN7013">
        <v>2</v>
      </c>
      <c r="AO7013">
        <v>0</v>
      </c>
      <c r="AP7013">
        <v>0.1512</v>
      </c>
      <c r="AQ7013">
        <f>YEAR(Table1[[#This Row],[Order Date]])</f>
        <v>2014</v>
      </c>
      <c r="AR7013" t="str">
        <f>TEXT(Table1[[#This Row],[Order Date]],"mmmm")</f>
        <v>May</v>
      </c>
      <c r="AS7013" t="str">
        <f>"Q"&amp;ROUNDUP(MONTH(Table1[[#This Row],[Order Date]])/3,0)</f>
        <v>Q2</v>
      </c>
      <c r="AT7013">
        <f>IF(Table1[[#This Row],[Sales]]=0,0,Table1[[#This Row],[Profit]]/Table1[[#This Row],[Sales]])</f>
        <v>0.03</v>
      </c>
    </row>
    <row r="7014" spans="22:46" x14ac:dyDescent="0.3">
      <c r="V7014">
        <v>7013</v>
      </c>
      <c r="W7014" t="s">
        <v>10039</v>
      </c>
      <c r="X7014" s="1">
        <v>41782</v>
      </c>
      <c r="Y7014" t="s">
        <v>2270</v>
      </c>
      <c r="Z7014" t="s">
        <v>51</v>
      </c>
      <c r="AA7014" t="s">
        <v>2118</v>
      </c>
      <c r="AB7014" t="s">
        <v>2119</v>
      </c>
      <c r="AC7014" t="s">
        <v>25</v>
      </c>
      <c r="AD7014" t="s">
        <v>26</v>
      </c>
      <c r="AE7014" t="s">
        <v>300</v>
      </c>
      <c r="AF7014" t="s">
        <v>301</v>
      </c>
      <c r="AG7014">
        <v>10035</v>
      </c>
      <c r="AH7014" t="s">
        <v>160</v>
      </c>
      <c r="AI7014" t="s">
        <v>405</v>
      </c>
      <c r="AJ7014" t="s">
        <v>46</v>
      </c>
      <c r="AK7014" t="s">
        <v>80</v>
      </c>
      <c r="AL7014" t="s">
        <v>406</v>
      </c>
      <c r="AM7014">
        <v>208.16</v>
      </c>
      <c r="AN7014">
        <v>1</v>
      </c>
      <c r="AO7014">
        <v>0</v>
      </c>
      <c r="AP7014">
        <v>56.203200000000002</v>
      </c>
      <c r="AQ7014">
        <f>YEAR(Table1[[#This Row],[Order Date]])</f>
        <v>2014</v>
      </c>
      <c r="AR7014" t="str">
        <f>TEXT(Table1[[#This Row],[Order Date]],"mmmm")</f>
        <v>May</v>
      </c>
      <c r="AS7014" t="str">
        <f>"Q"&amp;ROUNDUP(MONTH(Table1[[#This Row],[Order Date]])/3,0)</f>
        <v>Q2</v>
      </c>
      <c r="AT7014">
        <f>IF(Table1[[#This Row],[Sales]]=0,0,Table1[[#This Row],[Profit]]/Table1[[#This Row],[Sales]])</f>
        <v>0.27</v>
      </c>
    </row>
    <row r="7015" spans="22:46" x14ac:dyDescent="0.3">
      <c r="V7015">
        <v>7014</v>
      </c>
      <c r="W7015" t="s">
        <v>10040</v>
      </c>
      <c r="X7015" s="1">
        <v>43078</v>
      </c>
      <c r="Y7015" s="1">
        <v>43051</v>
      </c>
      <c r="Z7015" t="s">
        <v>22</v>
      </c>
      <c r="AA7015" t="s">
        <v>6248</v>
      </c>
      <c r="AB7015" t="s">
        <v>6249</v>
      </c>
      <c r="AC7015" t="s">
        <v>108</v>
      </c>
      <c r="AD7015" t="s">
        <v>26</v>
      </c>
      <c r="AE7015" t="s">
        <v>2984</v>
      </c>
      <c r="AF7015" t="s">
        <v>43</v>
      </c>
      <c r="AG7015">
        <v>93905</v>
      </c>
      <c r="AH7015" t="s">
        <v>44</v>
      </c>
      <c r="AI7015" t="s">
        <v>2951</v>
      </c>
      <c r="AJ7015" t="s">
        <v>31</v>
      </c>
      <c r="AK7015" t="s">
        <v>32</v>
      </c>
      <c r="AL7015" t="s">
        <v>2952</v>
      </c>
      <c r="AM7015">
        <v>148.25700000000001</v>
      </c>
      <c r="AN7015">
        <v>3</v>
      </c>
      <c r="AO7015">
        <v>0.15</v>
      </c>
      <c r="AP7015">
        <v>15.697800000000001</v>
      </c>
      <c r="AQ7015">
        <f>YEAR(Table1[[#This Row],[Order Date]])</f>
        <v>2017</v>
      </c>
      <c r="AR7015" t="str">
        <f>TEXT(Table1[[#This Row],[Order Date]],"mmmm")</f>
        <v>December</v>
      </c>
      <c r="AS7015" t="str">
        <f>"Q"&amp;ROUNDUP(MONTH(Table1[[#This Row],[Order Date]])/3,0)</f>
        <v>Q4</v>
      </c>
      <c r="AT7015">
        <f>IF(Table1[[#This Row],[Sales]]=0,0,Table1[[#This Row],[Profit]]/Table1[[#This Row],[Sales]])</f>
        <v>0.10588235294117647</v>
      </c>
    </row>
    <row r="7016" spans="22:46" x14ac:dyDescent="0.3">
      <c r="V7016">
        <v>7015</v>
      </c>
      <c r="W7016" t="s">
        <v>10041</v>
      </c>
      <c r="X7016" s="1">
        <v>41709</v>
      </c>
      <c r="Y7016" t="s">
        <v>10042</v>
      </c>
      <c r="Z7016" t="s">
        <v>22</v>
      </c>
      <c r="AA7016" t="s">
        <v>4974</v>
      </c>
      <c r="AB7016" t="s">
        <v>4975</v>
      </c>
      <c r="AC7016" t="s">
        <v>41</v>
      </c>
      <c r="AD7016" t="s">
        <v>26</v>
      </c>
      <c r="AE7016" t="s">
        <v>1646</v>
      </c>
      <c r="AF7016" t="s">
        <v>28</v>
      </c>
      <c r="AG7016">
        <v>40475</v>
      </c>
      <c r="AH7016" t="s">
        <v>29</v>
      </c>
      <c r="AI7016" t="s">
        <v>1809</v>
      </c>
      <c r="AJ7016" t="s">
        <v>46</v>
      </c>
      <c r="AK7016" t="s">
        <v>80</v>
      </c>
      <c r="AL7016" t="s">
        <v>1810</v>
      </c>
      <c r="AM7016">
        <v>146.76</v>
      </c>
      <c r="AN7016">
        <v>3</v>
      </c>
      <c r="AO7016">
        <v>0</v>
      </c>
      <c r="AP7016">
        <v>38.157600000000002</v>
      </c>
      <c r="AQ7016">
        <f>YEAR(Table1[[#This Row],[Order Date]])</f>
        <v>2014</v>
      </c>
      <c r="AR7016" t="str">
        <f>TEXT(Table1[[#This Row],[Order Date]],"mmmm")</f>
        <v>March</v>
      </c>
      <c r="AS7016" t="str">
        <f>"Q"&amp;ROUNDUP(MONTH(Table1[[#This Row],[Order Date]])/3,0)</f>
        <v>Q1</v>
      </c>
      <c r="AT7016">
        <f>IF(Table1[[#This Row],[Sales]]=0,0,Table1[[#This Row],[Profit]]/Table1[[#This Row],[Sales]])</f>
        <v>0.26</v>
      </c>
    </row>
    <row r="7017" spans="22:46" x14ac:dyDescent="0.3">
      <c r="V7017">
        <v>7016</v>
      </c>
      <c r="W7017" t="s">
        <v>10041</v>
      </c>
      <c r="X7017" s="1">
        <v>41709</v>
      </c>
      <c r="Y7017" t="s">
        <v>10042</v>
      </c>
      <c r="Z7017" t="s">
        <v>22</v>
      </c>
      <c r="AA7017" t="s">
        <v>4974</v>
      </c>
      <c r="AB7017" t="s">
        <v>4975</v>
      </c>
      <c r="AC7017" t="s">
        <v>41</v>
      </c>
      <c r="AD7017" t="s">
        <v>26</v>
      </c>
      <c r="AE7017" t="s">
        <v>1646</v>
      </c>
      <c r="AF7017" t="s">
        <v>28</v>
      </c>
      <c r="AG7017">
        <v>40475</v>
      </c>
      <c r="AH7017" t="s">
        <v>29</v>
      </c>
      <c r="AI7017" t="s">
        <v>2979</v>
      </c>
      <c r="AJ7017" t="s">
        <v>73</v>
      </c>
      <c r="AK7017" t="s">
        <v>176</v>
      </c>
      <c r="AL7017" t="s">
        <v>2980</v>
      </c>
      <c r="AM7017">
        <v>32.96</v>
      </c>
      <c r="AN7017">
        <v>2</v>
      </c>
      <c r="AO7017">
        <v>0</v>
      </c>
      <c r="AP7017">
        <v>14.172800000000001</v>
      </c>
      <c r="AQ7017">
        <f>YEAR(Table1[[#This Row],[Order Date]])</f>
        <v>2014</v>
      </c>
      <c r="AR7017" t="str">
        <f>TEXT(Table1[[#This Row],[Order Date]],"mmmm")</f>
        <v>March</v>
      </c>
      <c r="AS7017" t="str">
        <f>"Q"&amp;ROUNDUP(MONTH(Table1[[#This Row],[Order Date]])/3,0)</f>
        <v>Q1</v>
      </c>
      <c r="AT7017">
        <f>IF(Table1[[#This Row],[Sales]]=0,0,Table1[[#This Row],[Profit]]/Table1[[#This Row],[Sales]])</f>
        <v>0.43</v>
      </c>
    </row>
    <row r="7018" spans="22:46" x14ac:dyDescent="0.3">
      <c r="V7018">
        <v>7017</v>
      </c>
      <c r="W7018" t="s">
        <v>10041</v>
      </c>
      <c r="X7018" s="1">
        <v>41709</v>
      </c>
      <c r="Y7018" t="s">
        <v>10042</v>
      </c>
      <c r="Z7018" t="s">
        <v>22</v>
      </c>
      <c r="AA7018" t="s">
        <v>4974</v>
      </c>
      <c r="AB7018" t="s">
        <v>4975</v>
      </c>
      <c r="AC7018" t="s">
        <v>41</v>
      </c>
      <c r="AD7018" t="s">
        <v>26</v>
      </c>
      <c r="AE7018" t="s">
        <v>1646</v>
      </c>
      <c r="AF7018" t="s">
        <v>28</v>
      </c>
      <c r="AG7018">
        <v>40475</v>
      </c>
      <c r="AH7018" t="s">
        <v>29</v>
      </c>
      <c r="AI7018" t="s">
        <v>2051</v>
      </c>
      <c r="AJ7018" t="s">
        <v>73</v>
      </c>
      <c r="AK7018" t="s">
        <v>74</v>
      </c>
      <c r="AL7018" t="s">
        <v>2052</v>
      </c>
      <c r="AM7018">
        <v>587.97</v>
      </c>
      <c r="AN7018">
        <v>3</v>
      </c>
      <c r="AO7018">
        <v>0</v>
      </c>
      <c r="AP7018">
        <v>164.63159999999999</v>
      </c>
      <c r="AQ7018">
        <f>YEAR(Table1[[#This Row],[Order Date]])</f>
        <v>2014</v>
      </c>
      <c r="AR7018" t="str">
        <f>TEXT(Table1[[#This Row],[Order Date]],"mmmm")</f>
        <v>March</v>
      </c>
      <c r="AS7018" t="str">
        <f>"Q"&amp;ROUNDUP(MONTH(Table1[[#This Row],[Order Date]])/3,0)</f>
        <v>Q1</v>
      </c>
      <c r="AT7018">
        <f>IF(Table1[[#This Row],[Sales]]=0,0,Table1[[#This Row],[Profit]]/Table1[[#This Row],[Sales]])</f>
        <v>0.27999999999999997</v>
      </c>
    </row>
    <row r="7019" spans="22:46" x14ac:dyDescent="0.3">
      <c r="V7019">
        <v>7018</v>
      </c>
      <c r="W7019" t="s">
        <v>10041</v>
      </c>
      <c r="X7019" s="1">
        <v>41709</v>
      </c>
      <c r="Y7019" t="s">
        <v>10042</v>
      </c>
      <c r="Z7019" t="s">
        <v>22</v>
      </c>
      <c r="AA7019" t="s">
        <v>4974</v>
      </c>
      <c r="AB7019" t="s">
        <v>4975</v>
      </c>
      <c r="AC7019" t="s">
        <v>41</v>
      </c>
      <c r="AD7019" t="s">
        <v>26</v>
      </c>
      <c r="AE7019" t="s">
        <v>1646</v>
      </c>
      <c r="AF7019" t="s">
        <v>28</v>
      </c>
      <c r="AG7019">
        <v>40475</v>
      </c>
      <c r="AH7019" t="s">
        <v>29</v>
      </c>
      <c r="AI7019" t="s">
        <v>6849</v>
      </c>
      <c r="AJ7019" t="s">
        <v>46</v>
      </c>
      <c r="AK7019" t="s">
        <v>94</v>
      </c>
      <c r="AL7019" t="s">
        <v>6850</v>
      </c>
      <c r="AM7019">
        <v>14.94</v>
      </c>
      <c r="AN7019">
        <v>3</v>
      </c>
      <c r="AO7019">
        <v>0</v>
      </c>
      <c r="AP7019">
        <v>7.0217999999999998</v>
      </c>
      <c r="AQ7019">
        <f>YEAR(Table1[[#This Row],[Order Date]])</f>
        <v>2014</v>
      </c>
      <c r="AR7019" t="str">
        <f>TEXT(Table1[[#This Row],[Order Date]],"mmmm")</f>
        <v>March</v>
      </c>
      <c r="AS7019" t="str">
        <f>"Q"&amp;ROUNDUP(MONTH(Table1[[#This Row],[Order Date]])/3,0)</f>
        <v>Q1</v>
      </c>
      <c r="AT7019">
        <f>IF(Table1[[#This Row],[Sales]]=0,0,Table1[[#This Row],[Profit]]/Table1[[#This Row],[Sales]])</f>
        <v>0.47000000000000003</v>
      </c>
    </row>
    <row r="7020" spans="22:46" x14ac:dyDescent="0.3">
      <c r="V7020">
        <v>7019</v>
      </c>
      <c r="W7020" t="s">
        <v>10043</v>
      </c>
      <c r="X7020" s="1">
        <v>42544</v>
      </c>
      <c r="Y7020" t="s">
        <v>6774</v>
      </c>
      <c r="Z7020" t="s">
        <v>22</v>
      </c>
      <c r="AA7020" t="s">
        <v>3049</v>
      </c>
      <c r="AB7020" t="s">
        <v>3050</v>
      </c>
      <c r="AC7020" t="s">
        <v>25</v>
      </c>
      <c r="AD7020" t="s">
        <v>26</v>
      </c>
      <c r="AE7020" t="s">
        <v>300</v>
      </c>
      <c r="AF7020" t="s">
        <v>301</v>
      </c>
      <c r="AG7020">
        <v>10035</v>
      </c>
      <c r="AH7020" t="s">
        <v>160</v>
      </c>
      <c r="AI7020" t="s">
        <v>8121</v>
      </c>
      <c r="AJ7020" t="s">
        <v>46</v>
      </c>
      <c r="AK7020" t="s">
        <v>47</v>
      </c>
      <c r="AL7020" t="s">
        <v>8122</v>
      </c>
      <c r="AM7020">
        <v>25.83</v>
      </c>
      <c r="AN7020">
        <v>7</v>
      </c>
      <c r="AO7020">
        <v>0</v>
      </c>
      <c r="AP7020">
        <v>12.1401</v>
      </c>
      <c r="AQ7020">
        <f>YEAR(Table1[[#This Row],[Order Date]])</f>
        <v>2016</v>
      </c>
      <c r="AR7020" t="str">
        <f>TEXT(Table1[[#This Row],[Order Date]],"mmmm")</f>
        <v>June</v>
      </c>
      <c r="AS7020" t="str">
        <f>"Q"&amp;ROUNDUP(MONTH(Table1[[#This Row],[Order Date]])/3,0)</f>
        <v>Q2</v>
      </c>
      <c r="AT7020">
        <f>IF(Table1[[#This Row],[Sales]]=0,0,Table1[[#This Row],[Profit]]/Table1[[#This Row],[Sales]])</f>
        <v>0.47000000000000003</v>
      </c>
    </row>
    <row r="7021" spans="22:46" x14ac:dyDescent="0.3">
      <c r="V7021">
        <v>7020</v>
      </c>
      <c r="W7021" t="s">
        <v>10044</v>
      </c>
      <c r="X7021" s="1">
        <v>41874</v>
      </c>
      <c r="Y7021" t="s">
        <v>133</v>
      </c>
      <c r="Z7021" t="s">
        <v>51</v>
      </c>
      <c r="AA7021" t="s">
        <v>2577</v>
      </c>
      <c r="AB7021" t="s">
        <v>2578</v>
      </c>
      <c r="AC7021" t="s">
        <v>25</v>
      </c>
      <c r="AD7021" t="s">
        <v>26</v>
      </c>
      <c r="AE7021" t="s">
        <v>913</v>
      </c>
      <c r="AF7021" t="s">
        <v>516</v>
      </c>
      <c r="AG7021">
        <v>80219</v>
      </c>
      <c r="AH7021" t="s">
        <v>44</v>
      </c>
      <c r="AI7021" t="s">
        <v>10045</v>
      </c>
      <c r="AJ7021" t="s">
        <v>46</v>
      </c>
      <c r="AK7021" t="s">
        <v>94</v>
      </c>
      <c r="AL7021" t="s">
        <v>10046</v>
      </c>
      <c r="AM7021">
        <v>15.552</v>
      </c>
      <c r="AN7021">
        <v>3</v>
      </c>
      <c r="AO7021">
        <v>0.2</v>
      </c>
      <c r="AP7021">
        <v>5.4432</v>
      </c>
      <c r="AQ7021">
        <f>YEAR(Table1[[#This Row],[Order Date]])</f>
        <v>2014</v>
      </c>
      <c r="AR7021" t="str">
        <f>TEXT(Table1[[#This Row],[Order Date]],"mmmm")</f>
        <v>August</v>
      </c>
      <c r="AS7021" t="str">
        <f>"Q"&amp;ROUNDUP(MONTH(Table1[[#This Row],[Order Date]])/3,0)</f>
        <v>Q3</v>
      </c>
      <c r="AT7021">
        <f>IF(Table1[[#This Row],[Sales]]=0,0,Table1[[#This Row],[Profit]]/Table1[[#This Row],[Sales]])</f>
        <v>0.35000000000000003</v>
      </c>
    </row>
    <row r="7022" spans="22:46" x14ac:dyDescent="0.3">
      <c r="V7022">
        <v>7021</v>
      </c>
      <c r="W7022" t="s">
        <v>10044</v>
      </c>
      <c r="X7022" s="1">
        <v>41874</v>
      </c>
      <c r="Y7022" t="s">
        <v>133</v>
      </c>
      <c r="Z7022" t="s">
        <v>51</v>
      </c>
      <c r="AA7022" t="s">
        <v>2577</v>
      </c>
      <c r="AB7022" t="s">
        <v>2578</v>
      </c>
      <c r="AC7022" t="s">
        <v>25</v>
      </c>
      <c r="AD7022" t="s">
        <v>26</v>
      </c>
      <c r="AE7022" t="s">
        <v>913</v>
      </c>
      <c r="AF7022" t="s">
        <v>516</v>
      </c>
      <c r="AG7022">
        <v>80219</v>
      </c>
      <c r="AH7022" t="s">
        <v>44</v>
      </c>
      <c r="AI7022" t="s">
        <v>9358</v>
      </c>
      <c r="AJ7022" t="s">
        <v>46</v>
      </c>
      <c r="AK7022" t="s">
        <v>651</v>
      </c>
      <c r="AL7022" t="s">
        <v>9359</v>
      </c>
      <c r="AM7022">
        <v>6.8</v>
      </c>
      <c r="AN7022">
        <v>1</v>
      </c>
      <c r="AO7022">
        <v>0.2</v>
      </c>
      <c r="AP7022">
        <v>0.51</v>
      </c>
      <c r="AQ7022">
        <f>YEAR(Table1[[#This Row],[Order Date]])</f>
        <v>2014</v>
      </c>
      <c r="AR7022" t="str">
        <f>TEXT(Table1[[#This Row],[Order Date]],"mmmm")</f>
        <v>August</v>
      </c>
      <c r="AS7022" t="str">
        <f>"Q"&amp;ROUNDUP(MONTH(Table1[[#This Row],[Order Date]])/3,0)</f>
        <v>Q3</v>
      </c>
      <c r="AT7022">
        <f>IF(Table1[[#This Row],[Sales]]=0,0,Table1[[#This Row],[Profit]]/Table1[[#This Row],[Sales]])</f>
        <v>7.4999999999999997E-2</v>
      </c>
    </row>
    <row r="7023" spans="22:46" x14ac:dyDescent="0.3">
      <c r="V7023">
        <v>7022</v>
      </c>
      <c r="W7023" t="s">
        <v>10044</v>
      </c>
      <c r="X7023" s="1">
        <v>41874</v>
      </c>
      <c r="Y7023" t="s">
        <v>133</v>
      </c>
      <c r="Z7023" t="s">
        <v>51</v>
      </c>
      <c r="AA7023" t="s">
        <v>2577</v>
      </c>
      <c r="AB7023" t="s">
        <v>2578</v>
      </c>
      <c r="AC7023" t="s">
        <v>25</v>
      </c>
      <c r="AD7023" t="s">
        <v>26</v>
      </c>
      <c r="AE7023" t="s">
        <v>913</v>
      </c>
      <c r="AF7023" t="s">
        <v>516</v>
      </c>
      <c r="AG7023">
        <v>80219</v>
      </c>
      <c r="AH7023" t="s">
        <v>44</v>
      </c>
      <c r="AI7023" t="s">
        <v>1148</v>
      </c>
      <c r="AJ7023" t="s">
        <v>31</v>
      </c>
      <c r="AK7023" t="s">
        <v>67</v>
      </c>
      <c r="AL7023" t="s">
        <v>1149</v>
      </c>
      <c r="AM7023">
        <v>4.2240000000000002</v>
      </c>
      <c r="AN7023">
        <v>3</v>
      </c>
      <c r="AO7023">
        <v>0.2</v>
      </c>
      <c r="AP7023">
        <v>1.2672000000000001</v>
      </c>
      <c r="AQ7023">
        <f>YEAR(Table1[[#This Row],[Order Date]])</f>
        <v>2014</v>
      </c>
      <c r="AR7023" t="str">
        <f>TEXT(Table1[[#This Row],[Order Date]],"mmmm")</f>
        <v>August</v>
      </c>
      <c r="AS7023" t="str">
        <f>"Q"&amp;ROUNDUP(MONTH(Table1[[#This Row],[Order Date]])/3,0)</f>
        <v>Q3</v>
      </c>
      <c r="AT7023">
        <f>IF(Table1[[#This Row],[Sales]]=0,0,Table1[[#This Row],[Profit]]/Table1[[#This Row],[Sales]])</f>
        <v>0.3</v>
      </c>
    </row>
    <row r="7024" spans="22:46" x14ac:dyDescent="0.3">
      <c r="V7024">
        <v>7023</v>
      </c>
      <c r="W7024" t="s">
        <v>10044</v>
      </c>
      <c r="X7024" s="1">
        <v>41874</v>
      </c>
      <c r="Y7024" t="s">
        <v>133</v>
      </c>
      <c r="Z7024" t="s">
        <v>51</v>
      </c>
      <c r="AA7024" t="s">
        <v>2577</v>
      </c>
      <c r="AB7024" t="s">
        <v>2578</v>
      </c>
      <c r="AC7024" t="s">
        <v>25</v>
      </c>
      <c r="AD7024" t="s">
        <v>26</v>
      </c>
      <c r="AE7024" t="s">
        <v>913</v>
      </c>
      <c r="AF7024" t="s">
        <v>516</v>
      </c>
      <c r="AG7024">
        <v>80219</v>
      </c>
      <c r="AH7024" t="s">
        <v>44</v>
      </c>
      <c r="AI7024" t="s">
        <v>1849</v>
      </c>
      <c r="AJ7024" t="s">
        <v>73</v>
      </c>
      <c r="AK7024" t="s">
        <v>74</v>
      </c>
      <c r="AL7024" t="s">
        <v>1850</v>
      </c>
      <c r="AM7024">
        <v>143.63999999999999</v>
      </c>
      <c r="AN7024">
        <v>9</v>
      </c>
      <c r="AO7024">
        <v>0.2</v>
      </c>
      <c r="AP7024">
        <v>10.773</v>
      </c>
      <c r="AQ7024">
        <f>YEAR(Table1[[#This Row],[Order Date]])</f>
        <v>2014</v>
      </c>
      <c r="AR7024" t="str">
        <f>TEXT(Table1[[#This Row],[Order Date]],"mmmm")</f>
        <v>August</v>
      </c>
      <c r="AS7024" t="str">
        <f>"Q"&amp;ROUNDUP(MONTH(Table1[[#This Row],[Order Date]])/3,0)</f>
        <v>Q3</v>
      </c>
      <c r="AT7024">
        <f>IF(Table1[[#This Row],[Sales]]=0,0,Table1[[#This Row],[Profit]]/Table1[[#This Row],[Sales]])</f>
        <v>7.5000000000000011E-2</v>
      </c>
    </row>
    <row r="7025" spans="22:46" x14ac:dyDescent="0.3">
      <c r="V7025">
        <v>7024</v>
      </c>
      <c r="W7025" t="s">
        <v>10044</v>
      </c>
      <c r="X7025" s="1">
        <v>41874</v>
      </c>
      <c r="Y7025" t="s">
        <v>133</v>
      </c>
      <c r="Z7025" t="s">
        <v>51</v>
      </c>
      <c r="AA7025" t="s">
        <v>2577</v>
      </c>
      <c r="AB7025" t="s">
        <v>2578</v>
      </c>
      <c r="AC7025" t="s">
        <v>25</v>
      </c>
      <c r="AD7025" t="s">
        <v>26</v>
      </c>
      <c r="AE7025" t="s">
        <v>913</v>
      </c>
      <c r="AF7025" t="s">
        <v>516</v>
      </c>
      <c r="AG7025">
        <v>80219</v>
      </c>
      <c r="AH7025" t="s">
        <v>44</v>
      </c>
      <c r="AI7025" t="s">
        <v>3146</v>
      </c>
      <c r="AJ7025" t="s">
        <v>46</v>
      </c>
      <c r="AK7025" t="s">
        <v>94</v>
      </c>
      <c r="AL7025" t="s">
        <v>3147</v>
      </c>
      <c r="AM7025">
        <v>31.103999999999999</v>
      </c>
      <c r="AN7025">
        <v>6</v>
      </c>
      <c r="AO7025">
        <v>0.2</v>
      </c>
      <c r="AP7025">
        <v>10.8864</v>
      </c>
      <c r="AQ7025">
        <f>YEAR(Table1[[#This Row],[Order Date]])</f>
        <v>2014</v>
      </c>
      <c r="AR7025" t="str">
        <f>TEXT(Table1[[#This Row],[Order Date]],"mmmm")</f>
        <v>August</v>
      </c>
      <c r="AS7025" t="str">
        <f>"Q"&amp;ROUNDUP(MONTH(Table1[[#This Row],[Order Date]])/3,0)</f>
        <v>Q3</v>
      </c>
      <c r="AT7025">
        <f>IF(Table1[[#This Row],[Sales]]=0,0,Table1[[#This Row],[Profit]]/Table1[[#This Row],[Sales]])</f>
        <v>0.35000000000000003</v>
      </c>
    </row>
    <row r="7026" spans="22:46" x14ac:dyDescent="0.3">
      <c r="V7026">
        <v>7025</v>
      </c>
      <c r="W7026" t="s">
        <v>10044</v>
      </c>
      <c r="X7026" s="1">
        <v>41874</v>
      </c>
      <c r="Y7026" t="s">
        <v>133</v>
      </c>
      <c r="Z7026" t="s">
        <v>51</v>
      </c>
      <c r="AA7026" t="s">
        <v>2577</v>
      </c>
      <c r="AB7026" t="s">
        <v>2578</v>
      </c>
      <c r="AC7026" t="s">
        <v>25</v>
      </c>
      <c r="AD7026" t="s">
        <v>26</v>
      </c>
      <c r="AE7026" t="s">
        <v>913</v>
      </c>
      <c r="AF7026" t="s">
        <v>516</v>
      </c>
      <c r="AG7026">
        <v>80219</v>
      </c>
      <c r="AH7026" t="s">
        <v>44</v>
      </c>
      <c r="AI7026" t="s">
        <v>4586</v>
      </c>
      <c r="AJ7026" t="s">
        <v>46</v>
      </c>
      <c r="AK7026" t="s">
        <v>94</v>
      </c>
      <c r="AL7026" t="s">
        <v>4587</v>
      </c>
      <c r="AM7026">
        <v>223.05600000000001</v>
      </c>
      <c r="AN7026">
        <v>9</v>
      </c>
      <c r="AO7026">
        <v>0.2</v>
      </c>
      <c r="AP7026">
        <v>69.704999999999998</v>
      </c>
      <c r="AQ7026">
        <f>YEAR(Table1[[#This Row],[Order Date]])</f>
        <v>2014</v>
      </c>
      <c r="AR7026" t="str">
        <f>TEXT(Table1[[#This Row],[Order Date]],"mmmm")</f>
        <v>August</v>
      </c>
      <c r="AS7026" t="str">
        <f>"Q"&amp;ROUNDUP(MONTH(Table1[[#This Row],[Order Date]])/3,0)</f>
        <v>Q3</v>
      </c>
      <c r="AT7026">
        <f>IF(Table1[[#This Row],[Sales]]=0,0,Table1[[#This Row],[Profit]]/Table1[[#This Row],[Sales]])</f>
        <v>0.3125</v>
      </c>
    </row>
    <row r="7027" spans="22:46" x14ac:dyDescent="0.3">
      <c r="V7027">
        <v>7026</v>
      </c>
      <c r="W7027" t="s">
        <v>10047</v>
      </c>
      <c r="X7027" s="1">
        <v>42772</v>
      </c>
      <c r="Y7027" s="1">
        <v>43071</v>
      </c>
      <c r="Z7027" t="s">
        <v>51</v>
      </c>
      <c r="AA7027" t="s">
        <v>2447</v>
      </c>
      <c r="AB7027" t="s">
        <v>2448</v>
      </c>
      <c r="AC7027" t="s">
        <v>41</v>
      </c>
      <c r="AD7027" t="s">
        <v>26</v>
      </c>
      <c r="AE7027" t="s">
        <v>300</v>
      </c>
      <c r="AF7027" t="s">
        <v>301</v>
      </c>
      <c r="AG7027">
        <v>10024</v>
      </c>
      <c r="AH7027" t="s">
        <v>160</v>
      </c>
      <c r="AI7027" t="s">
        <v>2308</v>
      </c>
      <c r="AJ7027" t="s">
        <v>73</v>
      </c>
      <c r="AK7027" t="s">
        <v>74</v>
      </c>
      <c r="AL7027" t="s">
        <v>2309</v>
      </c>
      <c r="AM7027">
        <v>227.46</v>
      </c>
      <c r="AN7027">
        <v>6</v>
      </c>
      <c r="AO7027">
        <v>0</v>
      </c>
      <c r="AP7027">
        <v>65.963399999999993</v>
      </c>
      <c r="AQ7027">
        <f>YEAR(Table1[[#This Row],[Order Date]])</f>
        <v>2017</v>
      </c>
      <c r="AR7027" t="str">
        <f>TEXT(Table1[[#This Row],[Order Date]],"mmmm")</f>
        <v>February</v>
      </c>
      <c r="AS7027" t="str">
        <f>"Q"&amp;ROUNDUP(MONTH(Table1[[#This Row],[Order Date]])/3,0)</f>
        <v>Q1</v>
      </c>
      <c r="AT7027">
        <f>IF(Table1[[#This Row],[Sales]]=0,0,Table1[[#This Row],[Profit]]/Table1[[#This Row],[Sales]])</f>
        <v>0.28999999999999998</v>
      </c>
    </row>
    <row r="7028" spans="22:46" x14ac:dyDescent="0.3">
      <c r="V7028">
        <v>7027</v>
      </c>
      <c r="W7028" t="s">
        <v>10047</v>
      </c>
      <c r="X7028" s="1">
        <v>42772</v>
      </c>
      <c r="Y7028" s="1">
        <v>43071</v>
      </c>
      <c r="Z7028" t="s">
        <v>51</v>
      </c>
      <c r="AA7028" t="s">
        <v>2447</v>
      </c>
      <c r="AB7028" t="s">
        <v>2448</v>
      </c>
      <c r="AC7028" t="s">
        <v>41</v>
      </c>
      <c r="AD7028" t="s">
        <v>26</v>
      </c>
      <c r="AE7028" t="s">
        <v>300</v>
      </c>
      <c r="AF7028" t="s">
        <v>301</v>
      </c>
      <c r="AG7028">
        <v>10024</v>
      </c>
      <c r="AH7028" t="s">
        <v>160</v>
      </c>
      <c r="AI7028" t="s">
        <v>9662</v>
      </c>
      <c r="AJ7028" t="s">
        <v>46</v>
      </c>
      <c r="AK7028" t="s">
        <v>77</v>
      </c>
      <c r="AL7028" t="s">
        <v>9663</v>
      </c>
      <c r="AM7028">
        <v>46.24</v>
      </c>
      <c r="AN7028">
        <v>4</v>
      </c>
      <c r="AO7028">
        <v>0.2</v>
      </c>
      <c r="AP7028">
        <v>15.606</v>
      </c>
      <c r="AQ7028">
        <f>YEAR(Table1[[#This Row],[Order Date]])</f>
        <v>2017</v>
      </c>
      <c r="AR7028" t="str">
        <f>TEXT(Table1[[#This Row],[Order Date]],"mmmm")</f>
        <v>February</v>
      </c>
      <c r="AS7028" t="str">
        <f>"Q"&amp;ROUNDUP(MONTH(Table1[[#This Row],[Order Date]])/3,0)</f>
        <v>Q1</v>
      </c>
      <c r="AT7028">
        <f>IF(Table1[[#This Row],[Sales]]=0,0,Table1[[#This Row],[Profit]]/Table1[[#This Row],[Sales]])</f>
        <v>0.33749999999999997</v>
      </c>
    </row>
    <row r="7029" spans="22:46" x14ac:dyDescent="0.3">
      <c r="V7029">
        <v>7028</v>
      </c>
      <c r="W7029" t="s">
        <v>10048</v>
      </c>
      <c r="X7029" s="1">
        <v>42764</v>
      </c>
      <c r="Y7029" s="1">
        <v>42857</v>
      </c>
      <c r="Z7029" t="s">
        <v>51</v>
      </c>
      <c r="AA7029" t="s">
        <v>3379</v>
      </c>
      <c r="AB7029" t="s">
        <v>3380</v>
      </c>
      <c r="AC7029" t="s">
        <v>25</v>
      </c>
      <c r="AD7029" t="s">
        <v>26</v>
      </c>
      <c r="AE7029" t="s">
        <v>300</v>
      </c>
      <c r="AF7029" t="s">
        <v>301</v>
      </c>
      <c r="AG7029">
        <v>10011</v>
      </c>
      <c r="AH7029" t="s">
        <v>160</v>
      </c>
      <c r="AI7029" t="s">
        <v>3138</v>
      </c>
      <c r="AJ7029" t="s">
        <v>46</v>
      </c>
      <c r="AK7029" t="s">
        <v>47</v>
      </c>
      <c r="AL7029" t="s">
        <v>3139</v>
      </c>
      <c r="AM7029">
        <v>5.22</v>
      </c>
      <c r="AN7029">
        <v>2</v>
      </c>
      <c r="AO7029">
        <v>0</v>
      </c>
      <c r="AP7029">
        <v>2.4011999999999998</v>
      </c>
      <c r="AQ7029">
        <f>YEAR(Table1[[#This Row],[Order Date]])</f>
        <v>2017</v>
      </c>
      <c r="AR7029" t="str">
        <f>TEXT(Table1[[#This Row],[Order Date]],"mmmm")</f>
        <v>January</v>
      </c>
      <c r="AS7029" t="str">
        <f>"Q"&amp;ROUNDUP(MONTH(Table1[[#This Row],[Order Date]])/3,0)</f>
        <v>Q1</v>
      </c>
      <c r="AT7029">
        <f>IF(Table1[[#This Row],[Sales]]=0,0,Table1[[#This Row],[Profit]]/Table1[[#This Row],[Sales]])</f>
        <v>0.45999999999999996</v>
      </c>
    </row>
    <row r="7030" spans="22:46" x14ac:dyDescent="0.3">
      <c r="V7030">
        <v>7029</v>
      </c>
      <c r="W7030" t="s">
        <v>10049</v>
      </c>
      <c r="X7030" s="1">
        <v>42724</v>
      </c>
      <c r="Y7030" t="s">
        <v>4066</v>
      </c>
      <c r="Z7030" t="s">
        <v>22</v>
      </c>
      <c r="AA7030" t="s">
        <v>4110</v>
      </c>
      <c r="AB7030" t="s">
        <v>4111</v>
      </c>
      <c r="AC7030" t="s">
        <v>25</v>
      </c>
      <c r="AD7030" t="s">
        <v>26</v>
      </c>
      <c r="AE7030" t="s">
        <v>147</v>
      </c>
      <c r="AF7030" t="s">
        <v>148</v>
      </c>
      <c r="AG7030">
        <v>68025</v>
      </c>
      <c r="AH7030" t="s">
        <v>111</v>
      </c>
      <c r="AI7030" t="s">
        <v>4353</v>
      </c>
      <c r="AJ7030" t="s">
        <v>46</v>
      </c>
      <c r="AK7030" t="s">
        <v>94</v>
      </c>
      <c r="AL7030" t="s">
        <v>4354</v>
      </c>
      <c r="AM7030">
        <v>33.9</v>
      </c>
      <c r="AN7030">
        <v>5</v>
      </c>
      <c r="AO7030">
        <v>0</v>
      </c>
      <c r="AP7030">
        <v>15.593999999999999</v>
      </c>
      <c r="AQ7030">
        <f>YEAR(Table1[[#This Row],[Order Date]])</f>
        <v>2016</v>
      </c>
      <c r="AR7030" t="str">
        <f>TEXT(Table1[[#This Row],[Order Date]],"mmmm")</f>
        <v>December</v>
      </c>
      <c r="AS7030" t="str">
        <f>"Q"&amp;ROUNDUP(MONTH(Table1[[#This Row],[Order Date]])/3,0)</f>
        <v>Q4</v>
      </c>
      <c r="AT7030">
        <f>IF(Table1[[#This Row],[Sales]]=0,0,Table1[[#This Row],[Profit]]/Table1[[#This Row],[Sales]])</f>
        <v>0.46</v>
      </c>
    </row>
    <row r="7031" spans="22:46" x14ac:dyDescent="0.3">
      <c r="V7031">
        <v>7030</v>
      </c>
      <c r="W7031" t="s">
        <v>10050</v>
      </c>
      <c r="X7031" s="1">
        <v>42685</v>
      </c>
      <c r="Y7031" t="s">
        <v>749</v>
      </c>
      <c r="Z7031" t="s">
        <v>51</v>
      </c>
      <c r="AA7031" t="s">
        <v>4655</v>
      </c>
      <c r="AB7031" t="s">
        <v>4656</v>
      </c>
      <c r="AC7031" t="s">
        <v>41</v>
      </c>
      <c r="AD7031" t="s">
        <v>26</v>
      </c>
      <c r="AE7031" t="s">
        <v>300</v>
      </c>
      <c r="AF7031" t="s">
        <v>301</v>
      </c>
      <c r="AG7031">
        <v>10011</v>
      </c>
      <c r="AH7031" t="s">
        <v>160</v>
      </c>
      <c r="AI7031" t="s">
        <v>5356</v>
      </c>
      <c r="AJ7031" t="s">
        <v>46</v>
      </c>
      <c r="AK7031" t="s">
        <v>60</v>
      </c>
      <c r="AL7031" t="s">
        <v>3002</v>
      </c>
      <c r="AM7031">
        <v>28.14</v>
      </c>
      <c r="AN7031">
        <v>3</v>
      </c>
      <c r="AO7031">
        <v>0</v>
      </c>
      <c r="AP7031">
        <v>7.8792</v>
      </c>
      <c r="AQ7031">
        <f>YEAR(Table1[[#This Row],[Order Date]])</f>
        <v>2016</v>
      </c>
      <c r="AR7031" t="str">
        <f>TEXT(Table1[[#This Row],[Order Date]],"mmmm")</f>
        <v>November</v>
      </c>
      <c r="AS7031" t="str">
        <f>"Q"&amp;ROUNDUP(MONTH(Table1[[#This Row],[Order Date]])/3,0)</f>
        <v>Q4</v>
      </c>
      <c r="AT7031">
        <f>IF(Table1[[#This Row],[Sales]]=0,0,Table1[[#This Row],[Profit]]/Table1[[#This Row],[Sales]])</f>
        <v>0.27999999999999997</v>
      </c>
    </row>
    <row r="7032" spans="22:46" x14ac:dyDescent="0.3">
      <c r="V7032">
        <v>7031</v>
      </c>
      <c r="W7032" t="s">
        <v>10050</v>
      </c>
      <c r="X7032" s="1">
        <v>42685</v>
      </c>
      <c r="Y7032" t="s">
        <v>749</v>
      </c>
      <c r="Z7032" t="s">
        <v>51</v>
      </c>
      <c r="AA7032" t="s">
        <v>4655</v>
      </c>
      <c r="AB7032" t="s">
        <v>4656</v>
      </c>
      <c r="AC7032" t="s">
        <v>41</v>
      </c>
      <c r="AD7032" t="s">
        <v>26</v>
      </c>
      <c r="AE7032" t="s">
        <v>300</v>
      </c>
      <c r="AF7032" t="s">
        <v>301</v>
      </c>
      <c r="AG7032">
        <v>10011</v>
      </c>
      <c r="AH7032" t="s">
        <v>160</v>
      </c>
      <c r="AI7032" t="s">
        <v>7396</v>
      </c>
      <c r="AJ7032" t="s">
        <v>73</v>
      </c>
      <c r="AK7032" t="s">
        <v>176</v>
      </c>
      <c r="AL7032" t="s">
        <v>7397</v>
      </c>
      <c r="AM7032">
        <v>36</v>
      </c>
      <c r="AN7032">
        <v>2</v>
      </c>
      <c r="AO7032">
        <v>0</v>
      </c>
      <c r="AP7032">
        <v>6.48</v>
      </c>
      <c r="AQ7032">
        <f>YEAR(Table1[[#This Row],[Order Date]])</f>
        <v>2016</v>
      </c>
      <c r="AR7032" t="str">
        <f>TEXT(Table1[[#This Row],[Order Date]],"mmmm")</f>
        <v>November</v>
      </c>
      <c r="AS7032" t="str">
        <f>"Q"&amp;ROUNDUP(MONTH(Table1[[#This Row],[Order Date]])/3,0)</f>
        <v>Q4</v>
      </c>
      <c r="AT7032">
        <f>IF(Table1[[#This Row],[Sales]]=0,0,Table1[[#This Row],[Profit]]/Table1[[#This Row],[Sales]])</f>
        <v>0.18000000000000002</v>
      </c>
    </row>
    <row r="7033" spans="22:46" x14ac:dyDescent="0.3">
      <c r="V7033">
        <v>7032</v>
      </c>
      <c r="W7033" t="s">
        <v>10050</v>
      </c>
      <c r="X7033" s="1">
        <v>42685</v>
      </c>
      <c r="Y7033" t="s">
        <v>749</v>
      </c>
      <c r="Z7033" t="s">
        <v>51</v>
      </c>
      <c r="AA7033" t="s">
        <v>4655</v>
      </c>
      <c r="AB7033" t="s">
        <v>4656</v>
      </c>
      <c r="AC7033" t="s">
        <v>41</v>
      </c>
      <c r="AD7033" t="s">
        <v>26</v>
      </c>
      <c r="AE7033" t="s">
        <v>300</v>
      </c>
      <c r="AF7033" t="s">
        <v>301</v>
      </c>
      <c r="AG7033">
        <v>10011</v>
      </c>
      <c r="AH7033" t="s">
        <v>160</v>
      </c>
      <c r="AI7033" t="s">
        <v>1300</v>
      </c>
      <c r="AJ7033" t="s">
        <v>46</v>
      </c>
      <c r="AK7033" t="s">
        <v>70</v>
      </c>
      <c r="AL7033" t="s">
        <v>1301</v>
      </c>
      <c r="AM7033">
        <v>92.94</v>
      </c>
      <c r="AN7033">
        <v>3</v>
      </c>
      <c r="AO7033">
        <v>0</v>
      </c>
      <c r="AP7033">
        <v>25.093800000000002</v>
      </c>
      <c r="AQ7033">
        <f>YEAR(Table1[[#This Row],[Order Date]])</f>
        <v>2016</v>
      </c>
      <c r="AR7033" t="str">
        <f>TEXT(Table1[[#This Row],[Order Date]],"mmmm")</f>
        <v>November</v>
      </c>
      <c r="AS7033" t="str">
        <f>"Q"&amp;ROUNDUP(MONTH(Table1[[#This Row],[Order Date]])/3,0)</f>
        <v>Q4</v>
      </c>
      <c r="AT7033">
        <f>IF(Table1[[#This Row],[Sales]]=0,0,Table1[[#This Row],[Profit]]/Table1[[#This Row],[Sales]])</f>
        <v>0.27</v>
      </c>
    </row>
    <row r="7034" spans="22:46" x14ac:dyDescent="0.3">
      <c r="V7034">
        <v>7033</v>
      </c>
      <c r="W7034" t="s">
        <v>10050</v>
      </c>
      <c r="X7034" s="1">
        <v>42685</v>
      </c>
      <c r="Y7034" t="s">
        <v>749</v>
      </c>
      <c r="Z7034" t="s">
        <v>51</v>
      </c>
      <c r="AA7034" t="s">
        <v>4655</v>
      </c>
      <c r="AB7034" t="s">
        <v>4656</v>
      </c>
      <c r="AC7034" t="s">
        <v>41</v>
      </c>
      <c r="AD7034" t="s">
        <v>26</v>
      </c>
      <c r="AE7034" t="s">
        <v>300</v>
      </c>
      <c r="AF7034" t="s">
        <v>301</v>
      </c>
      <c r="AG7034">
        <v>10011</v>
      </c>
      <c r="AH7034" t="s">
        <v>160</v>
      </c>
      <c r="AI7034" t="s">
        <v>5427</v>
      </c>
      <c r="AJ7034" t="s">
        <v>31</v>
      </c>
      <c r="AK7034" t="s">
        <v>35</v>
      </c>
      <c r="AL7034" t="s">
        <v>5428</v>
      </c>
      <c r="AM7034">
        <v>245.64599999999999</v>
      </c>
      <c r="AN7034">
        <v>3</v>
      </c>
      <c r="AO7034">
        <v>0.1</v>
      </c>
      <c r="AP7034">
        <v>8.1882000000000001</v>
      </c>
      <c r="AQ7034">
        <f>YEAR(Table1[[#This Row],[Order Date]])</f>
        <v>2016</v>
      </c>
      <c r="AR7034" t="str">
        <f>TEXT(Table1[[#This Row],[Order Date]],"mmmm")</f>
        <v>November</v>
      </c>
      <c r="AS7034" t="str">
        <f>"Q"&amp;ROUNDUP(MONTH(Table1[[#This Row],[Order Date]])/3,0)</f>
        <v>Q4</v>
      </c>
      <c r="AT7034">
        <f>IF(Table1[[#This Row],[Sales]]=0,0,Table1[[#This Row],[Profit]]/Table1[[#This Row],[Sales]])</f>
        <v>3.3333333333333333E-2</v>
      </c>
    </row>
    <row r="7035" spans="22:46" x14ac:dyDescent="0.3">
      <c r="V7035">
        <v>7034</v>
      </c>
      <c r="W7035" t="s">
        <v>10050</v>
      </c>
      <c r="X7035" s="1">
        <v>42685</v>
      </c>
      <c r="Y7035" t="s">
        <v>749</v>
      </c>
      <c r="Z7035" t="s">
        <v>51</v>
      </c>
      <c r="AA7035" t="s">
        <v>4655</v>
      </c>
      <c r="AB7035" t="s">
        <v>4656</v>
      </c>
      <c r="AC7035" t="s">
        <v>41</v>
      </c>
      <c r="AD7035" t="s">
        <v>26</v>
      </c>
      <c r="AE7035" t="s">
        <v>300</v>
      </c>
      <c r="AF7035" t="s">
        <v>301</v>
      </c>
      <c r="AG7035">
        <v>10011</v>
      </c>
      <c r="AH7035" t="s">
        <v>160</v>
      </c>
      <c r="AI7035" t="s">
        <v>3140</v>
      </c>
      <c r="AJ7035" t="s">
        <v>46</v>
      </c>
      <c r="AK7035" t="s">
        <v>77</v>
      </c>
      <c r="AL7035" t="s">
        <v>3141</v>
      </c>
      <c r="AM7035">
        <v>55.008000000000003</v>
      </c>
      <c r="AN7035">
        <v>3</v>
      </c>
      <c r="AO7035">
        <v>0.2</v>
      </c>
      <c r="AP7035">
        <v>17.190000000000001</v>
      </c>
      <c r="AQ7035">
        <f>YEAR(Table1[[#This Row],[Order Date]])</f>
        <v>2016</v>
      </c>
      <c r="AR7035" t="str">
        <f>TEXT(Table1[[#This Row],[Order Date]],"mmmm")</f>
        <v>November</v>
      </c>
      <c r="AS7035" t="str">
        <f>"Q"&amp;ROUNDUP(MONTH(Table1[[#This Row],[Order Date]])/3,0)</f>
        <v>Q4</v>
      </c>
      <c r="AT7035">
        <f>IF(Table1[[#This Row],[Sales]]=0,0,Table1[[#This Row],[Profit]]/Table1[[#This Row],[Sales]])</f>
        <v>0.3125</v>
      </c>
    </row>
    <row r="7036" spans="22:46" x14ac:dyDescent="0.3">
      <c r="V7036">
        <v>7035</v>
      </c>
      <c r="W7036" t="s">
        <v>10050</v>
      </c>
      <c r="X7036" s="1">
        <v>42685</v>
      </c>
      <c r="Y7036" t="s">
        <v>749</v>
      </c>
      <c r="Z7036" t="s">
        <v>51</v>
      </c>
      <c r="AA7036" t="s">
        <v>4655</v>
      </c>
      <c r="AB7036" t="s">
        <v>4656</v>
      </c>
      <c r="AC7036" t="s">
        <v>41</v>
      </c>
      <c r="AD7036" t="s">
        <v>26</v>
      </c>
      <c r="AE7036" t="s">
        <v>300</v>
      </c>
      <c r="AF7036" t="s">
        <v>301</v>
      </c>
      <c r="AG7036">
        <v>10011</v>
      </c>
      <c r="AH7036" t="s">
        <v>160</v>
      </c>
      <c r="AI7036" t="s">
        <v>3978</v>
      </c>
      <c r="AJ7036" t="s">
        <v>46</v>
      </c>
      <c r="AK7036" t="s">
        <v>77</v>
      </c>
      <c r="AL7036" t="s">
        <v>3979</v>
      </c>
      <c r="AM7036">
        <v>35.231999999999999</v>
      </c>
      <c r="AN7036">
        <v>3</v>
      </c>
      <c r="AO7036">
        <v>0.2</v>
      </c>
      <c r="AP7036">
        <v>11.4504</v>
      </c>
      <c r="AQ7036">
        <f>YEAR(Table1[[#This Row],[Order Date]])</f>
        <v>2016</v>
      </c>
      <c r="AR7036" t="str">
        <f>TEXT(Table1[[#This Row],[Order Date]],"mmmm")</f>
        <v>November</v>
      </c>
      <c r="AS7036" t="str">
        <f>"Q"&amp;ROUNDUP(MONTH(Table1[[#This Row],[Order Date]])/3,0)</f>
        <v>Q4</v>
      </c>
      <c r="AT7036">
        <f>IF(Table1[[#This Row],[Sales]]=0,0,Table1[[#This Row],[Profit]]/Table1[[#This Row],[Sales]])</f>
        <v>0.32500000000000001</v>
      </c>
    </row>
    <row r="7037" spans="22:46" x14ac:dyDescent="0.3">
      <c r="V7037">
        <v>7036</v>
      </c>
      <c r="W7037" t="s">
        <v>10051</v>
      </c>
      <c r="X7037" s="1">
        <v>43048</v>
      </c>
      <c r="Y7037" t="s">
        <v>424</v>
      </c>
      <c r="Z7037" t="s">
        <v>51</v>
      </c>
      <c r="AA7037" t="s">
        <v>5061</v>
      </c>
      <c r="AB7037" t="s">
        <v>5062</v>
      </c>
      <c r="AC7037" t="s">
        <v>41</v>
      </c>
      <c r="AD7037" t="s">
        <v>26</v>
      </c>
      <c r="AE7037" t="s">
        <v>1065</v>
      </c>
      <c r="AF7037" t="s">
        <v>43</v>
      </c>
      <c r="AG7037">
        <v>92105</v>
      </c>
      <c r="AH7037" t="s">
        <v>44</v>
      </c>
      <c r="AI7037" t="s">
        <v>2795</v>
      </c>
      <c r="AJ7037" t="s">
        <v>31</v>
      </c>
      <c r="AK7037" t="s">
        <v>35</v>
      </c>
      <c r="AL7037" t="s">
        <v>2796</v>
      </c>
      <c r="AM7037">
        <v>523.39200000000005</v>
      </c>
      <c r="AN7037">
        <v>3</v>
      </c>
      <c r="AO7037">
        <v>0.2</v>
      </c>
      <c r="AP7037">
        <v>52.339199999999998</v>
      </c>
      <c r="AQ7037">
        <f>YEAR(Table1[[#This Row],[Order Date]])</f>
        <v>2017</v>
      </c>
      <c r="AR7037" t="str">
        <f>TEXT(Table1[[#This Row],[Order Date]],"mmmm")</f>
        <v>November</v>
      </c>
      <c r="AS7037" t="str">
        <f>"Q"&amp;ROUNDUP(MONTH(Table1[[#This Row],[Order Date]])/3,0)</f>
        <v>Q4</v>
      </c>
      <c r="AT7037">
        <f>IF(Table1[[#This Row],[Sales]]=0,0,Table1[[#This Row],[Profit]]/Table1[[#This Row],[Sales]])</f>
        <v>9.9999999999999992E-2</v>
      </c>
    </row>
    <row r="7038" spans="22:46" x14ac:dyDescent="0.3">
      <c r="V7038">
        <v>7037</v>
      </c>
      <c r="W7038" t="s">
        <v>10052</v>
      </c>
      <c r="X7038" s="1">
        <v>41761</v>
      </c>
      <c r="Y7038" s="1">
        <v>41734</v>
      </c>
      <c r="Z7038" t="s">
        <v>22</v>
      </c>
      <c r="AA7038" t="s">
        <v>8514</v>
      </c>
      <c r="AB7038" t="s">
        <v>8515</v>
      </c>
      <c r="AC7038" t="s">
        <v>25</v>
      </c>
      <c r="AD7038" t="s">
        <v>26</v>
      </c>
      <c r="AE7038" t="s">
        <v>2024</v>
      </c>
      <c r="AF7038" t="s">
        <v>55</v>
      </c>
      <c r="AG7038">
        <v>33801</v>
      </c>
      <c r="AH7038" t="s">
        <v>29</v>
      </c>
      <c r="AI7038" t="s">
        <v>3741</v>
      </c>
      <c r="AJ7038" t="s">
        <v>73</v>
      </c>
      <c r="AK7038" t="s">
        <v>1363</v>
      </c>
      <c r="AL7038" t="s">
        <v>3742</v>
      </c>
      <c r="AM7038">
        <v>479.98399999999998</v>
      </c>
      <c r="AN7038">
        <v>2</v>
      </c>
      <c r="AO7038">
        <v>0.2</v>
      </c>
      <c r="AP7038">
        <v>89.997</v>
      </c>
      <c r="AQ7038">
        <f>YEAR(Table1[[#This Row],[Order Date]])</f>
        <v>2014</v>
      </c>
      <c r="AR7038" t="str">
        <f>TEXT(Table1[[#This Row],[Order Date]],"mmmm")</f>
        <v>May</v>
      </c>
      <c r="AS7038" t="str">
        <f>"Q"&amp;ROUNDUP(MONTH(Table1[[#This Row],[Order Date]])/3,0)</f>
        <v>Q2</v>
      </c>
      <c r="AT7038">
        <f>IF(Table1[[#This Row],[Sales]]=0,0,Table1[[#This Row],[Profit]]/Table1[[#This Row],[Sales]])</f>
        <v>0.1875</v>
      </c>
    </row>
    <row r="7039" spans="22:46" x14ac:dyDescent="0.3">
      <c r="V7039">
        <v>7038</v>
      </c>
      <c r="W7039" t="s">
        <v>10053</v>
      </c>
      <c r="X7039" s="1">
        <v>43000</v>
      </c>
      <c r="Y7039" t="s">
        <v>3991</v>
      </c>
      <c r="Z7039" t="s">
        <v>51</v>
      </c>
      <c r="AA7039" t="s">
        <v>2679</v>
      </c>
      <c r="AB7039" t="s">
        <v>2680</v>
      </c>
      <c r="AC7039" t="s">
        <v>25</v>
      </c>
      <c r="AD7039" t="s">
        <v>26</v>
      </c>
      <c r="AE7039" t="s">
        <v>4272</v>
      </c>
      <c r="AF7039" t="s">
        <v>1429</v>
      </c>
      <c r="AG7039">
        <v>30080</v>
      </c>
      <c r="AH7039" t="s">
        <v>29</v>
      </c>
      <c r="AI7039" t="s">
        <v>6065</v>
      </c>
      <c r="AJ7039" t="s">
        <v>46</v>
      </c>
      <c r="AK7039" t="s">
        <v>94</v>
      </c>
      <c r="AL7039" t="s">
        <v>6066</v>
      </c>
      <c r="AM7039">
        <v>12.96</v>
      </c>
      <c r="AN7039">
        <v>2</v>
      </c>
      <c r="AO7039">
        <v>0</v>
      </c>
      <c r="AP7039">
        <v>6.2207999999999997</v>
      </c>
      <c r="AQ7039">
        <f>YEAR(Table1[[#This Row],[Order Date]])</f>
        <v>2017</v>
      </c>
      <c r="AR7039" t="str">
        <f>TEXT(Table1[[#This Row],[Order Date]],"mmmm")</f>
        <v>September</v>
      </c>
      <c r="AS7039" t="str">
        <f>"Q"&amp;ROUNDUP(MONTH(Table1[[#This Row],[Order Date]])/3,0)</f>
        <v>Q3</v>
      </c>
      <c r="AT7039">
        <f>IF(Table1[[#This Row],[Sales]]=0,0,Table1[[#This Row],[Profit]]/Table1[[#This Row],[Sales]])</f>
        <v>0.47999999999999993</v>
      </c>
    </row>
    <row r="7040" spans="22:46" x14ac:dyDescent="0.3">
      <c r="V7040">
        <v>7039</v>
      </c>
      <c r="W7040" t="s">
        <v>10053</v>
      </c>
      <c r="X7040" s="1">
        <v>43000</v>
      </c>
      <c r="Y7040" t="s">
        <v>3991</v>
      </c>
      <c r="Z7040" t="s">
        <v>51</v>
      </c>
      <c r="AA7040" t="s">
        <v>2679</v>
      </c>
      <c r="AB7040" t="s">
        <v>2680</v>
      </c>
      <c r="AC7040" t="s">
        <v>25</v>
      </c>
      <c r="AD7040" t="s">
        <v>26</v>
      </c>
      <c r="AE7040" t="s">
        <v>4272</v>
      </c>
      <c r="AF7040" t="s">
        <v>1429</v>
      </c>
      <c r="AG7040">
        <v>30080</v>
      </c>
      <c r="AH7040" t="s">
        <v>29</v>
      </c>
      <c r="AI7040" t="s">
        <v>10054</v>
      </c>
      <c r="AJ7040" t="s">
        <v>46</v>
      </c>
      <c r="AK7040" t="s">
        <v>70</v>
      </c>
      <c r="AL7040" t="s">
        <v>10055</v>
      </c>
      <c r="AM7040">
        <v>17.940000000000001</v>
      </c>
      <c r="AN7040">
        <v>3</v>
      </c>
      <c r="AO7040">
        <v>0</v>
      </c>
      <c r="AP7040">
        <v>6.4584000000000001</v>
      </c>
      <c r="AQ7040">
        <f>YEAR(Table1[[#This Row],[Order Date]])</f>
        <v>2017</v>
      </c>
      <c r="AR7040" t="str">
        <f>TEXT(Table1[[#This Row],[Order Date]],"mmmm")</f>
        <v>September</v>
      </c>
      <c r="AS7040" t="str">
        <f>"Q"&amp;ROUNDUP(MONTH(Table1[[#This Row],[Order Date]])/3,0)</f>
        <v>Q3</v>
      </c>
      <c r="AT7040">
        <f>IF(Table1[[#This Row],[Sales]]=0,0,Table1[[#This Row],[Profit]]/Table1[[#This Row],[Sales]])</f>
        <v>0.36</v>
      </c>
    </row>
    <row r="7041" spans="22:46" x14ac:dyDescent="0.3">
      <c r="V7041">
        <v>7040</v>
      </c>
      <c r="W7041" t="s">
        <v>10056</v>
      </c>
      <c r="X7041" s="1">
        <v>43086</v>
      </c>
      <c r="Y7041" t="s">
        <v>3072</v>
      </c>
      <c r="Z7041" t="s">
        <v>51</v>
      </c>
      <c r="AA7041" t="s">
        <v>2335</v>
      </c>
      <c r="AB7041" t="s">
        <v>2336</v>
      </c>
      <c r="AC7041" t="s">
        <v>25</v>
      </c>
      <c r="AD7041" t="s">
        <v>26</v>
      </c>
      <c r="AE7041" t="s">
        <v>300</v>
      </c>
      <c r="AF7041" t="s">
        <v>301</v>
      </c>
      <c r="AG7041">
        <v>10009</v>
      </c>
      <c r="AH7041" t="s">
        <v>160</v>
      </c>
      <c r="AI7041" t="s">
        <v>1050</v>
      </c>
      <c r="AJ7041" t="s">
        <v>46</v>
      </c>
      <c r="AK7041" t="s">
        <v>60</v>
      </c>
      <c r="AL7041" t="s">
        <v>1051</v>
      </c>
      <c r="AM7041">
        <v>166.72</v>
      </c>
      <c r="AN7041">
        <v>2</v>
      </c>
      <c r="AO7041">
        <v>0</v>
      </c>
      <c r="AP7041">
        <v>41.68</v>
      </c>
      <c r="AQ7041">
        <f>YEAR(Table1[[#This Row],[Order Date]])</f>
        <v>2017</v>
      </c>
      <c r="AR7041" t="str">
        <f>TEXT(Table1[[#This Row],[Order Date]],"mmmm")</f>
        <v>December</v>
      </c>
      <c r="AS7041" t="str">
        <f>"Q"&amp;ROUNDUP(MONTH(Table1[[#This Row],[Order Date]])/3,0)</f>
        <v>Q4</v>
      </c>
      <c r="AT7041">
        <f>IF(Table1[[#This Row],[Sales]]=0,0,Table1[[#This Row],[Profit]]/Table1[[#This Row],[Sales]])</f>
        <v>0.25</v>
      </c>
    </row>
    <row r="7042" spans="22:46" x14ac:dyDescent="0.3">
      <c r="V7042">
        <v>7041</v>
      </c>
      <c r="W7042" t="s">
        <v>10056</v>
      </c>
      <c r="X7042" s="1">
        <v>43086</v>
      </c>
      <c r="Y7042" t="s">
        <v>3072</v>
      </c>
      <c r="Z7042" t="s">
        <v>51</v>
      </c>
      <c r="AA7042" t="s">
        <v>2335</v>
      </c>
      <c r="AB7042" t="s">
        <v>2336</v>
      </c>
      <c r="AC7042" t="s">
        <v>25</v>
      </c>
      <c r="AD7042" t="s">
        <v>26</v>
      </c>
      <c r="AE7042" t="s">
        <v>300</v>
      </c>
      <c r="AF7042" t="s">
        <v>301</v>
      </c>
      <c r="AG7042">
        <v>10009</v>
      </c>
      <c r="AH7042" t="s">
        <v>160</v>
      </c>
      <c r="AI7042" t="s">
        <v>6121</v>
      </c>
      <c r="AJ7042" t="s">
        <v>46</v>
      </c>
      <c r="AK7042" t="s">
        <v>77</v>
      </c>
      <c r="AL7042" t="s">
        <v>6122</v>
      </c>
      <c r="AM7042">
        <v>24.815999999999999</v>
      </c>
      <c r="AN7042">
        <v>3</v>
      </c>
      <c r="AO7042">
        <v>0.2</v>
      </c>
      <c r="AP7042">
        <v>8.3754000000000008</v>
      </c>
      <c r="AQ7042">
        <f>YEAR(Table1[[#This Row],[Order Date]])</f>
        <v>2017</v>
      </c>
      <c r="AR7042" t="str">
        <f>TEXT(Table1[[#This Row],[Order Date]],"mmmm")</f>
        <v>December</v>
      </c>
      <c r="AS7042" t="str">
        <f>"Q"&amp;ROUNDUP(MONTH(Table1[[#This Row],[Order Date]])/3,0)</f>
        <v>Q4</v>
      </c>
      <c r="AT7042">
        <f>IF(Table1[[#This Row],[Sales]]=0,0,Table1[[#This Row],[Profit]]/Table1[[#This Row],[Sales]])</f>
        <v>0.33750000000000002</v>
      </c>
    </row>
    <row r="7043" spans="22:46" x14ac:dyDescent="0.3">
      <c r="V7043">
        <v>7042</v>
      </c>
      <c r="W7043" t="s">
        <v>10056</v>
      </c>
      <c r="X7043" s="1">
        <v>43086</v>
      </c>
      <c r="Y7043" t="s">
        <v>3072</v>
      </c>
      <c r="Z7043" t="s">
        <v>51</v>
      </c>
      <c r="AA7043" t="s">
        <v>2335</v>
      </c>
      <c r="AB7043" t="s">
        <v>2336</v>
      </c>
      <c r="AC7043" t="s">
        <v>25</v>
      </c>
      <c r="AD7043" t="s">
        <v>26</v>
      </c>
      <c r="AE7043" t="s">
        <v>300</v>
      </c>
      <c r="AF7043" t="s">
        <v>301</v>
      </c>
      <c r="AG7043">
        <v>10009</v>
      </c>
      <c r="AH7043" t="s">
        <v>160</v>
      </c>
      <c r="AI7043" t="s">
        <v>5891</v>
      </c>
      <c r="AJ7043" t="s">
        <v>31</v>
      </c>
      <c r="AK7043" t="s">
        <v>67</v>
      </c>
      <c r="AL7043" t="s">
        <v>5892</v>
      </c>
      <c r="AM7043">
        <v>124.36</v>
      </c>
      <c r="AN7043">
        <v>2</v>
      </c>
      <c r="AO7043">
        <v>0</v>
      </c>
      <c r="AP7043">
        <v>27.359200000000001</v>
      </c>
      <c r="AQ7043">
        <f>YEAR(Table1[[#This Row],[Order Date]])</f>
        <v>2017</v>
      </c>
      <c r="AR7043" t="str">
        <f>TEXT(Table1[[#This Row],[Order Date]],"mmmm")</f>
        <v>December</v>
      </c>
      <c r="AS7043" t="str">
        <f>"Q"&amp;ROUNDUP(MONTH(Table1[[#This Row],[Order Date]])/3,0)</f>
        <v>Q4</v>
      </c>
      <c r="AT7043">
        <f>IF(Table1[[#This Row],[Sales]]=0,0,Table1[[#This Row],[Profit]]/Table1[[#This Row],[Sales]])</f>
        <v>0.22</v>
      </c>
    </row>
    <row r="7044" spans="22:46" x14ac:dyDescent="0.3">
      <c r="V7044">
        <v>7043</v>
      </c>
      <c r="W7044" t="s">
        <v>10057</v>
      </c>
      <c r="X7044" s="1">
        <v>42934</v>
      </c>
      <c r="Y7044" t="s">
        <v>2709</v>
      </c>
      <c r="Z7044" t="s">
        <v>51</v>
      </c>
      <c r="AA7044" t="s">
        <v>2596</v>
      </c>
      <c r="AB7044" t="s">
        <v>2597</v>
      </c>
      <c r="AC7044" t="s">
        <v>25</v>
      </c>
      <c r="AD7044" t="s">
        <v>26</v>
      </c>
      <c r="AE7044" t="s">
        <v>158</v>
      </c>
      <c r="AF7044" t="s">
        <v>159</v>
      </c>
      <c r="AG7044">
        <v>19134</v>
      </c>
      <c r="AH7044" t="s">
        <v>160</v>
      </c>
      <c r="AI7044" t="s">
        <v>8417</v>
      </c>
      <c r="AJ7044" t="s">
        <v>73</v>
      </c>
      <c r="AK7044" t="s">
        <v>1363</v>
      </c>
      <c r="AL7044" t="s">
        <v>8418</v>
      </c>
      <c r="AM7044">
        <v>599.97</v>
      </c>
      <c r="AN7044">
        <v>5</v>
      </c>
      <c r="AO7044">
        <v>0.4</v>
      </c>
      <c r="AP7044">
        <v>69.996499999999997</v>
      </c>
      <c r="AQ7044">
        <f>YEAR(Table1[[#This Row],[Order Date]])</f>
        <v>2017</v>
      </c>
      <c r="AR7044" t="str">
        <f>TEXT(Table1[[#This Row],[Order Date]],"mmmm")</f>
        <v>July</v>
      </c>
      <c r="AS7044" t="str">
        <f>"Q"&amp;ROUNDUP(MONTH(Table1[[#This Row],[Order Date]])/3,0)</f>
        <v>Q3</v>
      </c>
      <c r="AT7044">
        <f>IF(Table1[[#This Row],[Sales]]=0,0,Table1[[#This Row],[Profit]]/Table1[[#This Row],[Sales]])</f>
        <v>0.11666666666666665</v>
      </c>
    </row>
    <row r="7045" spans="22:46" x14ac:dyDescent="0.3">
      <c r="V7045">
        <v>7044</v>
      </c>
      <c r="W7045" t="s">
        <v>10057</v>
      </c>
      <c r="X7045" s="1">
        <v>42934</v>
      </c>
      <c r="Y7045" t="s">
        <v>2709</v>
      </c>
      <c r="Z7045" t="s">
        <v>51</v>
      </c>
      <c r="AA7045" t="s">
        <v>2596</v>
      </c>
      <c r="AB7045" t="s">
        <v>2597</v>
      </c>
      <c r="AC7045" t="s">
        <v>25</v>
      </c>
      <c r="AD7045" t="s">
        <v>26</v>
      </c>
      <c r="AE7045" t="s">
        <v>158</v>
      </c>
      <c r="AF7045" t="s">
        <v>159</v>
      </c>
      <c r="AG7045">
        <v>19134</v>
      </c>
      <c r="AH7045" t="s">
        <v>160</v>
      </c>
      <c r="AI7045" t="s">
        <v>2072</v>
      </c>
      <c r="AJ7045" t="s">
        <v>31</v>
      </c>
      <c r="AK7045" t="s">
        <v>35</v>
      </c>
      <c r="AL7045" t="s">
        <v>2073</v>
      </c>
      <c r="AM7045">
        <v>198.744</v>
      </c>
      <c r="AN7045">
        <v>4</v>
      </c>
      <c r="AO7045">
        <v>0.3</v>
      </c>
      <c r="AP7045">
        <v>-14.196</v>
      </c>
      <c r="AQ7045">
        <f>YEAR(Table1[[#This Row],[Order Date]])</f>
        <v>2017</v>
      </c>
      <c r="AR7045" t="str">
        <f>TEXT(Table1[[#This Row],[Order Date]],"mmmm")</f>
        <v>July</v>
      </c>
      <c r="AS7045" t="str">
        <f>"Q"&amp;ROUNDUP(MONTH(Table1[[#This Row],[Order Date]])/3,0)</f>
        <v>Q3</v>
      </c>
      <c r="AT7045">
        <f>IF(Table1[[#This Row],[Sales]]=0,0,Table1[[#This Row],[Profit]]/Table1[[#This Row],[Sales]])</f>
        <v>-7.1428571428571425E-2</v>
      </c>
    </row>
    <row r="7046" spans="22:46" x14ac:dyDescent="0.3">
      <c r="V7046">
        <v>7045</v>
      </c>
      <c r="W7046" t="s">
        <v>10057</v>
      </c>
      <c r="X7046" s="1">
        <v>42934</v>
      </c>
      <c r="Y7046" t="s">
        <v>2709</v>
      </c>
      <c r="Z7046" t="s">
        <v>51</v>
      </c>
      <c r="AA7046" t="s">
        <v>2596</v>
      </c>
      <c r="AB7046" t="s">
        <v>2597</v>
      </c>
      <c r="AC7046" t="s">
        <v>25</v>
      </c>
      <c r="AD7046" t="s">
        <v>26</v>
      </c>
      <c r="AE7046" t="s">
        <v>158</v>
      </c>
      <c r="AF7046" t="s">
        <v>159</v>
      </c>
      <c r="AG7046">
        <v>19134</v>
      </c>
      <c r="AH7046" t="s">
        <v>160</v>
      </c>
      <c r="AI7046" t="s">
        <v>6040</v>
      </c>
      <c r="AJ7046" t="s">
        <v>46</v>
      </c>
      <c r="AK7046" t="s">
        <v>651</v>
      </c>
      <c r="AL7046" t="s">
        <v>6041</v>
      </c>
      <c r="AM7046">
        <v>9.1839999999999993</v>
      </c>
      <c r="AN7046">
        <v>2</v>
      </c>
      <c r="AO7046">
        <v>0.2</v>
      </c>
      <c r="AP7046">
        <v>1.1479999999999999</v>
      </c>
      <c r="AQ7046">
        <f>YEAR(Table1[[#This Row],[Order Date]])</f>
        <v>2017</v>
      </c>
      <c r="AR7046" t="str">
        <f>TEXT(Table1[[#This Row],[Order Date]],"mmmm")</f>
        <v>July</v>
      </c>
      <c r="AS7046" t="str">
        <f>"Q"&amp;ROUNDUP(MONTH(Table1[[#This Row],[Order Date]])/3,0)</f>
        <v>Q3</v>
      </c>
      <c r="AT7046">
        <f>IF(Table1[[#This Row],[Sales]]=0,0,Table1[[#This Row],[Profit]]/Table1[[#This Row],[Sales]])</f>
        <v>0.125</v>
      </c>
    </row>
    <row r="7047" spans="22:46" x14ac:dyDescent="0.3">
      <c r="V7047">
        <v>7046</v>
      </c>
      <c r="W7047" t="s">
        <v>10058</v>
      </c>
      <c r="X7047" s="1">
        <v>42677</v>
      </c>
      <c r="Y7047" s="1">
        <v>42624</v>
      </c>
      <c r="Z7047" t="s">
        <v>51</v>
      </c>
      <c r="AA7047" t="s">
        <v>5909</v>
      </c>
      <c r="AB7047" t="s">
        <v>5910</v>
      </c>
      <c r="AC7047" t="s">
        <v>41</v>
      </c>
      <c r="AD7047" t="s">
        <v>26</v>
      </c>
      <c r="AE7047" t="s">
        <v>923</v>
      </c>
      <c r="AF7047" t="s">
        <v>110</v>
      </c>
      <c r="AG7047">
        <v>75217</v>
      </c>
      <c r="AH7047" t="s">
        <v>111</v>
      </c>
      <c r="AI7047" t="s">
        <v>5449</v>
      </c>
      <c r="AJ7047" t="s">
        <v>46</v>
      </c>
      <c r="AK7047" t="s">
        <v>94</v>
      </c>
      <c r="AL7047" t="s">
        <v>5450</v>
      </c>
      <c r="AM7047">
        <v>9.2479999999999993</v>
      </c>
      <c r="AN7047">
        <v>2</v>
      </c>
      <c r="AO7047">
        <v>0.2</v>
      </c>
      <c r="AP7047">
        <v>3.3523999999999998</v>
      </c>
      <c r="AQ7047">
        <f>YEAR(Table1[[#This Row],[Order Date]])</f>
        <v>2016</v>
      </c>
      <c r="AR7047" t="str">
        <f>TEXT(Table1[[#This Row],[Order Date]],"mmmm")</f>
        <v>November</v>
      </c>
      <c r="AS7047" t="str">
        <f>"Q"&amp;ROUNDUP(MONTH(Table1[[#This Row],[Order Date]])/3,0)</f>
        <v>Q4</v>
      </c>
      <c r="AT7047">
        <f>IF(Table1[[#This Row],[Sales]]=0,0,Table1[[#This Row],[Profit]]/Table1[[#This Row],[Sales]])</f>
        <v>0.36249999999999999</v>
      </c>
    </row>
    <row r="7048" spans="22:46" x14ac:dyDescent="0.3">
      <c r="V7048">
        <v>7047</v>
      </c>
      <c r="W7048" t="s">
        <v>10059</v>
      </c>
      <c r="X7048" s="1">
        <v>41737</v>
      </c>
      <c r="Y7048" s="1">
        <v>41977</v>
      </c>
      <c r="Z7048" t="s">
        <v>51</v>
      </c>
      <c r="AA7048" t="s">
        <v>1303</v>
      </c>
      <c r="AB7048" t="s">
        <v>1304</v>
      </c>
      <c r="AC7048" t="s">
        <v>108</v>
      </c>
      <c r="AD7048" t="s">
        <v>26</v>
      </c>
      <c r="AE7048" t="s">
        <v>91</v>
      </c>
      <c r="AF7048" t="s">
        <v>43</v>
      </c>
      <c r="AG7048">
        <v>94521</v>
      </c>
      <c r="AH7048" t="s">
        <v>44</v>
      </c>
      <c r="AI7048" t="s">
        <v>996</v>
      </c>
      <c r="AJ7048" t="s">
        <v>31</v>
      </c>
      <c r="AK7048" t="s">
        <v>57</v>
      </c>
      <c r="AL7048" t="s">
        <v>997</v>
      </c>
      <c r="AM7048">
        <v>99.591999999999999</v>
      </c>
      <c r="AN7048">
        <v>1</v>
      </c>
      <c r="AO7048">
        <v>0.2</v>
      </c>
      <c r="AP7048">
        <v>2.4897999999999998</v>
      </c>
      <c r="AQ7048">
        <f>YEAR(Table1[[#This Row],[Order Date]])</f>
        <v>2014</v>
      </c>
      <c r="AR7048" t="str">
        <f>TEXT(Table1[[#This Row],[Order Date]],"mmmm")</f>
        <v>April</v>
      </c>
      <c r="AS7048" t="str">
        <f>"Q"&amp;ROUNDUP(MONTH(Table1[[#This Row],[Order Date]])/3,0)</f>
        <v>Q2</v>
      </c>
      <c r="AT7048">
        <f>IF(Table1[[#This Row],[Sales]]=0,0,Table1[[#This Row],[Profit]]/Table1[[#This Row],[Sales]])</f>
        <v>2.4999999999999998E-2</v>
      </c>
    </row>
    <row r="7049" spans="22:46" x14ac:dyDescent="0.3">
      <c r="V7049">
        <v>7048</v>
      </c>
      <c r="W7049" t="s">
        <v>10059</v>
      </c>
      <c r="X7049" s="1">
        <v>41737</v>
      </c>
      <c r="Y7049" s="1">
        <v>41977</v>
      </c>
      <c r="Z7049" t="s">
        <v>51</v>
      </c>
      <c r="AA7049" t="s">
        <v>1303</v>
      </c>
      <c r="AB7049" t="s">
        <v>1304</v>
      </c>
      <c r="AC7049" t="s">
        <v>108</v>
      </c>
      <c r="AD7049" t="s">
        <v>26</v>
      </c>
      <c r="AE7049" t="s">
        <v>91</v>
      </c>
      <c r="AF7049" t="s">
        <v>43</v>
      </c>
      <c r="AG7049">
        <v>94521</v>
      </c>
      <c r="AH7049" t="s">
        <v>44</v>
      </c>
      <c r="AI7049" t="s">
        <v>1324</v>
      </c>
      <c r="AJ7049" t="s">
        <v>73</v>
      </c>
      <c r="AK7049" t="s">
        <v>176</v>
      </c>
      <c r="AL7049" t="s">
        <v>1325</v>
      </c>
      <c r="AM7049">
        <v>399.96</v>
      </c>
      <c r="AN7049">
        <v>4</v>
      </c>
      <c r="AO7049">
        <v>0</v>
      </c>
      <c r="AP7049">
        <v>139.98599999999999</v>
      </c>
      <c r="AQ7049">
        <f>YEAR(Table1[[#This Row],[Order Date]])</f>
        <v>2014</v>
      </c>
      <c r="AR7049" t="str">
        <f>TEXT(Table1[[#This Row],[Order Date]],"mmmm")</f>
        <v>April</v>
      </c>
      <c r="AS7049" t="str">
        <f>"Q"&amp;ROUNDUP(MONTH(Table1[[#This Row],[Order Date]])/3,0)</f>
        <v>Q2</v>
      </c>
      <c r="AT7049">
        <f>IF(Table1[[#This Row],[Sales]]=0,0,Table1[[#This Row],[Profit]]/Table1[[#This Row],[Sales]])</f>
        <v>0.35</v>
      </c>
    </row>
    <row r="7050" spans="22:46" x14ac:dyDescent="0.3">
      <c r="V7050">
        <v>7049</v>
      </c>
      <c r="W7050" t="s">
        <v>10060</v>
      </c>
      <c r="X7050" s="1">
        <v>42596</v>
      </c>
      <c r="Y7050" t="s">
        <v>6444</v>
      </c>
      <c r="Z7050" t="s">
        <v>207</v>
      </c>
      <c r="AA7050" t="s">
        <v>2898</v>
      </c>
      <c r="AB7050" t="s">
        <v>2899</v>
      </c>
      <c r="AC7050" t="s">
        <v>25</v>
      </c>
      <c r="AD7050" t="s">
        <v>26</v>
      </c>
      <c r="AE7050" t="s">
        <v>6311</v>
      </c>
      <c r="AF7050" t="s">
        <v>379</v>
      </c>
      <c r="AG7050">
        <v>37211</v>
      </c>
      <c r="AH7050" t="s">
        <v>29</v>
      </c>
      <c r="AI7050" t="s">
        <v>7457</v>
      </c>
      <c r="AJ7050" t="s">
        <v>46</v>
      </c>
      <c r="AK7050" t="s">
        <v>94</v>
      </c>
      <c r="AL7050" t="s">
        <v>7458</v>
      </c>
      <c r="AM7050">
        <v>15.552</v>
      </c>
      <c r="AN7050">
        <v>3</v>
      </c>
      <c r="AO7050">
        <v>0.2</v>
      </c>
      <c r="AP7050">
        <v>5.4432</v>
      </c>
      <c r="AQ7050">
        <f>YEAR(Table1[[#This Row],[Order Date]])</f>
        <v>2016</v>
      </c>
      <c r="AR7050" t="str">
        <f>TEXT(Table1[[#This Row],[Order Date]],"mmmm")</f>
        <v>August</v>
      </c>
      <c r="AS7050" t="str">
        <f>"Q"&amp;ROUNDUP(MONTH(Table1[[#This Row],[Order Date]])/3,0)</f>
        <v>Q3</v>
      </c>
      <c r="AT7050">
        <f>IF(Table1[[#This Row],[Sales]]=0,0,Table1[[#This Row],[Profit]]/Table1[[#This Row],[Sales]])</f>
        <v>0.35000000000000003</v>
      </c>
    </row>
    <row r="7051" spans="22:46" x14ac:dyDescent="0.3">
      <c r="V7051">
        <v>7050</v>
      </c>
      <c r="W7051" t="s">
        <v>10061</v>
      </c>
      <c r="X7051" s="1">
        <v>41907</v>
      </c>
      <c r="Y7051" t="s">
        <v>5073</v>
      </c>
      <c r="Z7051" t="s">
        <v>51</v>
      </c>
      <c r="AA7051" t="s">
        <v>5839</v>
      </c>
      <c r="AB7051" t="s">
        <v>5840</v>
      </c>
      <c r="AC7051" t="s">
        <v>108</v>
      </c>
      <c r="AD7051" t="s">
        <v>26</v>
      </c>
      <c r="AE7051" t="s">
        <v>515</v>
      </c>
      <c r="AF7051" t="s">
        <v>516</v>
      </c>
      <c r="AG7051">
        <v>80013</v>
      </c>
      <c r="AH7051" t="s">
        <v>44</v>
      </c>
      <c r="AI7051" t="s">
        <v>7663</v>
      </c>
      <c r="AJ7051" t="s">
        <v>46</v>
      </c>
      <c r="AK7051" t="s">
        <v>70</v>
      </c>
      <c r="AL7051" t="s">
        <v>7664</v>
      </c>
      <c r="AM7051">
        <v>14.576000000000001</v>
      </c>
      <c r="AN7051">
        <v>2</v>
      </c>
      <c r="AO7051">
        <v>0.2</v>
      </c>
      <c r="AP7051">
        <v>2.3685999999999998</v>
      </c>
      <c r="AQ7051">
        <f>YEAR(Table1[[#This Row],[Order Date]])</f>
        <v>2014</v>
      </c>
      <c r="AR7051" t="str">
        <f>TEXT(Table1[[#This Row],[Order Date]],"mmmm")</f>
        <v>September</v>
      </c>
      <c r="AS7051" t="str">
        <f>"Q"&amp;ROUNDUP(MONTH(Table1[[#This Row],[Order Date]])/3,0)</f>
        <v>Q3</v>
      </c>
      <c r="AT7051">
        <f>IF(Table1[[#This Row],[Sales]]=0,0,Table1[[#This Row],[Profit]]/Table1[[#This Row],[Sales]])</f>
        <v>0.16249999999999998</v>
      </c>
    </row>
    <row r="7052" spans="22:46" x14ac:dyDescent="0.3">
      <c r="V7052">
        <v>7051</v>
      </c>
      <c r="W7052" t="s">
        <v>10062</v>
      </c>
      <c r="X7052" s="1">
        <v>42715</v>
      </c>
      <c r="Y7052" s="1">
        <v>42686</v>
      </c>
      <c r="Z7052" t="s">
        <v>1450</v>
      </c>
      <c r="AA7052" t="s">
        <v>5662</v>
      </c>
      <c r="AB7052" t="s">
        <v>5663</v>
      </c>
      <c r="AC7052" t="s">
        <v>25</v>
      </c>
      <c r="AD7052" t="s">
        <v>26</v>
      </c>
      <c r="AE7052" t="s">
        <v>2123</v>
      </c>
      <c r="AF7052" t="s">
        <v>43</v>
      </c>
      <c r="AG7052">
        <v>92804</v>
      </c>
      <c r="AH7052" t="s">
        <v>44</v>
      </c>
      <c r="AI7052" t="s">
        <v>1223</v>
      </c>
      <c r="AJ7052" t="s">
        <v>46</v>
      </c>
      <c r="AK7052" t="s">
        <v>77</v>
      </c>
      <c r="AL7052" t="s">
        <v>1224</v>
      </c>
      <c r="AM7052">
        <v>209.6</v>
      </c>
      <c r="AN7052">
        <v>5</v>
      </c>
      <c r="AO7052">
        <v>0.2</v>
      </c>
      <c r="AP7052">
        <v>68.12</v>
      </c>
      <c r="AQ7052">
        <f>YEAR(Table1[[#This Row],[Order Date]])</f>
        <v>2016</v>
      </c>
      <c r="AR7052" t="str">
        <f>TEXT(Table1[[#This Row],[Order Date]],"mmmm")</f>
        <v>December</v>
      </c>
      <c r="AS7052" t="str">
        <f>"Q"&amp;ROUNDUP(MONTH(Table1[[#This Row],[Order Date]])/3,0)</f>
        <v>Q4</v>
      </c>
      <c r="AT7052">
        <f>IF(Table1[[#This Row],[Sales]]=0,0,Table1[[#This Row],[Profit]]/Table1[[#This Row],[Sales]])</f>
        <v>0.32500000000000001</v>
      </c>
    </row>
    <row r="7053" spans="22:46" x14ac:dyDescent="0.3">
      <c r="V7053">
        <v>7052</v>
      </c>
      <c r="W7053" t="s">
        <v>10062</v>
      </c>
      <c r="X7053" s="1">
        <v>42715</v>
      </c>
      <c r="Y7053" s="1">
        <v>42686</v>
      </c>
      <c r="Z7053" t="s">
        <v>1450</v>
      </c>
      <c r="AA7053" t="s">
        <v>5662</v>
      </c>
      <c r="AB7053" t="s">
        <v>5663</v>
      </c>
      <c r="AC7053" t="s">
        <v>25</v>
      </c>
      <c r="AD7053" t="s">
        <v>26</v>
      </c>
      <c r="AE7053" t="s">
        <v>2123</v>
      </c>
      <c r="AF7053" t="s">
        <v>43</v>
      </c>
      <c r="AG7053">
        <v>92804</v>
      </c>
      <c r="AH7053" t="s">
        <v>44</v>
      </c>
      <c r="AI7053" t="s">
        <v>9189</v>
      </c>
      <c r="AJ7053" t="s">
        <v>46</v>
      </c>
      <c r="AK7053" t="s">
        <v>70</v>
      </c>
      <c r="AL7053" t="s">
        <v>9190</v>
      </c>
      <c r="AM7053">
        <v>23.32</v>
      </c>
      <c r="AN7053">
        <v>2</v>
      </c>
      <c r="AO7053">
        <v>0</v>
      </c>
      <c r="AP7053">
        <v>6.0632000000000001</v>
      </c>
      <c r="AQ7053">
        <f>YEAR(Table1[[#This Row],[Order Date]])</f>
        <v>2016</v>
      </c>
      <c r="AR7053" t="str">
        <f>TEXT(Table1[[#This Row],[Order Date]],"mmmm")</f>
        <v>December</v>
      </c>
      <c r="AS7053" t="str">
        <f>"Q"&amp;ROUNDUP(MONTH(Table1[[#This Row],[Order Date]])/3,0)</f>
        <v>Q4</v>
      </c>
      <c r="AT7053">
        <f>IF(Table1[[#This Row],[Sales]]=0,0,Table1[[#This Row],[Profit]]/Table1[[#This Row],[Sales]])</f>
        <v>0.26</v>
      </c>
    </row>
    <row r="7054" spans="22:46" x14ac:dyDescent="0.3">
      <c r="V7054">
        <v>7053</v>
      </c>
      <c r="W7054" t="s">
        <v>10062</v>
      </c>
      <c r="X7054" s="1">
        <v>42715</v>
      </c>
      <c r="Y7054" s="1">
        <v>42686</v>
      </c>
      <c r="Z7054" t="s">
        <v>1450</v>
      </c>
      <c r="AA7054" t="s">
        <v>5662</v>
      </c>
      <c r="AB7054" t="s">
        <v>5663</v>
      </c>
      <c r="AC7054" t="s">
        <v>25</v>
      </c>
      <c r="AD7054" t="s">
        <v>26</v>
      </c>
      <c r="AE7054" t="s">
        <v>2123</v>
      </c>
      <c r="AF7054" t="s">
        <v>43</v>
      </c>
      <c r="AG7054">
        <v>92804</v>
      </c>
      <c r="AH7054" t="s">
        <v>44</v>
      </c>
      <c r="AI7054" t="s">
        <v>5282</v>
      </c>
      <c r="AJ7054" t="s">
        <v>46</v>
      </c>
      <c r="AK7054" t="s">
        <v>94</v>
      </c>
      <c r="AL7054" t="s">
        <v>5283</v>
      </c>
      <c r="AM7054">
        <v>30.98</v>
      </c>
      <c r="AN7054">
        <v>1</v>
      </c>
      <c r="AO7054">
        <v>0</v>
      </c>
      <c r="AP7054">
        <v>13.941000000000001</v>
      </c>
      <c r="AQ7054">
        <f>YEAR(Table1[[#This Row],[Order Date]])</f>
        <v>2016</v>
      </c>
      <c r="AR7054" t="str">
        <f>TEXT(Table1[[#This Row],[Order Date]],"mmmm")</f>
        <v>December</v>
      </c>
      <c r="AS7054" t="str">
        <f>"Q"&amp;ROUNDUP(MONTH(Table1[[#This Row],[Order Date]])/3,0)</f>
        <v>Q4</v>
      </c>
      <c r="AT7054">
        <f>IF(Table1[[#This Row],[Sales]]=0,0,Table1[[#This Row],[Profit]]/Table1[[#This Row],[Sales]])</f>
        <v>0.45</v>
      </c>
    </row>
    <row r="7055" spans="22:46" x14ac:dyDescent="0.3">
      <c r="V7055">
        <v>7054</v>
      </c>
      <c r="W7055" t="s">
        <v>10062</v>
      </c>
      <c r="X7055" s="1">
        <v>42715</v>
      </c>
      <c r="Y7055" s="1">
        <v>42686</v>
      </c>
      <c r="Z7055" t="s">
        <v>1450</v>
      </c>
      <c r="AA7055" t="s">
        <v>5662</v>
      </c>
      <c r="AB7055" t="s">
        <v>5663</v>
      </c>
      <c r="AC7055" t="s">
        <v>25</v>
      </c>
      <c r="AD7055" t="s">
        <v>26</v>
      </c>
      <c r="AE7055" t="s">
        <v>2123</v>
      </c>
      <c r="AF7055" t="s">
        <v>43</v>
      </c>
      <c r="AG7055">
        <v>92804</v>
      </c>
      <c r="AH7055" t="s">
        <v>44</v>
      </c>
      <c r="AI7055" t="s">
        <v>2779</v>
      </c>
      <c r="AJ7055" t="s">
        <v>73</v>
      </c>
      <c r="AK7055" t="s">
        <v>176</v>
      </c>
      <c r="AL7055" t="s">
        <v>2780</v>
      </c>
      <c r="AM7055">
        <v>119.96</v>
      </c>
      <c r="AN7055">
        <v>4</v>
      </c>
      <c r="AO7055">
        <v>0</v>
      </c>
      <c r="AP7055">
        <v>25.191600000000001</v>
      </c>
      <c r="AQ7055">
        <f>YEAR(Table1[[#This Row],[Order Date]])</f>
        <v>2016</v>
      </c>
      <c r="AR7055" t="str">
        <f>TEXT(Table1[[#This Row],[Order Date]],"mmmm")</f>
        <v>December</v>
      </c>
      <c r="AS7055" t="str">
        <f>"Q"&amp;ROUNDUP(MONTH(Table1[[#This Row],[Order Date]])/3,0)</f>
        <v>Q4</v>
      </c>
      <c r="AT7055">
        <f>IF(Table1[[#This Row],[Sales]]=0,0,Table1[[#This Row],[Profit]]/Table1[[#This Row],[Sales]])</f>
        <v>0.21000000000000002</v>
      </c>
    </row>
    <row r="7056" spans="22:46" x14ac:dyDescent="0.3">
      <c r="V7056">
        <v>7055</v>
      </c>
      <c r="W7056" t="s">
        <v>10062</v>
      </c>
      <c r="X7056" s="1">
        <v>42715</v>
      </c>
      <c r="Y7056" s="1">
        <v>42686</v>
      </c>
      <c r="Z7056" t="s">
        <v>1450</v>
      </c>
      <c r="AA7056" t="s">
        <v>5662</v>
      </c>
      <c r="AB7056" t="s">
        <v>5663</v>
      </c>
      <c r="AC7056" t="s">
        <v>25</v>
      </c>
      <c r="AD7056" t="s">
        <v>26</v>
      </c>
      <c r="AE7056" t="s">
        <v>2123</v>
      </c>
      <c r="AF7056" t="s">
        <v>43</v>
      </c>
      <c r="AG7056">
        <v>92804</v>
      </c>
      <c r="AH7056" t="s">
        <v>44</v>
      </c>
      <c r="AI7056" t="s">
        <v>5427</v>
      </c>
      <c r="AJ7056" t="s">
        <v>31</v>
      </c>
      <c r="AK7056" t="s">
        <v>35</v>
      </c>
      <c r="AL7056" t="s">
        <v>5428</v>
      </c>
      <c r="AM7056">
        <v>363.92</v>
      </c>
      <c r="AN7056">
        <v>5</v>
      </c>
      <c r="AO7056">
        <v>0.2</v>
      </c>
      <c r="AP7056">
        <v>-31.843</v>
      </c>
      <c r="AQ7056">
        <f>YEAR(Table1[[#This Row],[Order Date]])</f>
        <v>2016</v>
      </c>
      <c r="AR7056" t="str">
        <f>TEXT(Table1[[#This Row],[Order Date]],"mmmm")</f>
        <v>December</v>
      </c>
      <c r="AS7056" t="str">
        <f>"Q"&amp;ROUNDUP(MONTH(Table1[[#This Row],[Order Date]])/3,0)</f>
        <v>Q4</v>
      </c>
      <c r="AT7056">
        <f>IF(Table1[[#This Row],[Sales]]=0,0,Table1[[#This Row],[Profit]]/Table1[[#This Row],[Sales]])</f>
        <v>-8.7499999999999994E-2</v>
      </c>
    </row>
    <row r="7057" spans="22:46" x14ac:dyDescent="0.3">
      <c r="V7057">
        <v>7056</v>
      </c>
      <c r="W7057" t="s">
        <v>10062</v>
      </c>
      <c r="X7057" s="1">
        <v>42715</v>
      </c>
      <c r="Y7057" s="1">
        <v>42686</v>
      </c>
      <c r="Z7057" t="s">
        <v>1450</v>
      </c>
      <c r="AA7057" t="s">
        <v>5662</v>
      </c>
      <c r="AB7057" t="s">
        <v>5663</v>
      </c>
      <c r="AC7057" t="s">
        <v>25</v>
      </c>
      <c r="AD7057" t="s">
        <v>26</v>
      </c>
      <c r="AE7057" t="s">
        <v>2123</v>
      </c>
      <c r="AF7057" t="s">
        <v>43</v>
      </c>
      <c r="AG7057">
        <v>92804</v>
      </c>
      <c r="AH7057" t="s">
        <v>44</v>
      </c>
      <c r="AI7057" t="s">
        <v>2306</v>
      </c>
      <c r="AJ7057" t="s">
        <v>46</v>
      </c>
      <c r="AK7057" t="s">
        <v>77</v>
      </c>
      <c r="AL7057" t="s">
        <v>2307</v>
      </c>
      <c r="AM7057">
        <v>35.808</v>
      </c>
      <c r="AN7057">
        <v>3</v>
      </c>
      <c r="AO7057">
        <v>0.2</v>
      </c>
      <c r="AP7057">
        <v>11.19</v>
      </c>
      <c r="AQ7057">
        <f>YEAR(Table1[[#This Row],[Order Date]])</f>
        <v>2016</v>
      </c>
      <c r="AR7057" t="str">
        <f>TEXT(Table1[[#This Row],[Order Date]],"mmmm")</f>
        <v>December</v>
      </c>
      <c r="AS7057" t="str">
        <f>"Q"&amp;ROUNDUP(MONTH(Table1[[#This Row],[Order Date]])/3,0)</f>
        <v>Q4</v>
      </c>
      <c r="AT7057">
        <f>IF(Table1[[#This Row],[Sales]]=0,0,Table1[[#This Row],[Profit]]/Table1[[#This Row],[Sales]])</f>
        <v>0.3125</v>
      </c>
    </row>
    <row r="7058" spans="22:46" x14ac:dyDescent="0.3">
      <c r="V7058">
        <v>7057</v>
      </c>
      <c r="W7058" t="s">
        <v>10062</v>
      </c>
      <c r="X7058" s="1">
        <v>42715</v>
      </c>
      <c r="Y7058" s="1">
        <v>42686</v>
      </c>
      <c r="Z7058" t="s">
        <v>1450</v>
      </c>
      <c r="AA7058" t="s">
        <v>5662</v>
      </c>
      <c r="AB7058" t="s">
        <v>5663</v>
      </c>
      <c r="AC7058" t="s">
        <v>25</v>
      </c>
      <c r="AD7058" t="s">
        <v>26</v>
      </c>
      <c r="AE7058" t="s">
        <v>2123</v>
      </c>
      <c r="AF7058" t="s">
        <v>43</v>
      </c>
      <c r="AG7058">
        <v>92804</v>
      </c>
      <c r="AH7058" t="s">
        <v>44</v>
      </c>
      <c r="AI7058" t="s">
        <v>3643</v>
      </c>
      <c r="AJ7058" t="s">
        <v>46</v>
      </c>
      <c r="AK7058" t="s">
        <v>77</v>
      </c>
      <c r="AL7058" t="s">
        <v>3644</v>
      </c>
      <c r="AM7058">
        <v>122.688</v>
      </c>
      <c r="AN7058">
        <v>9</v>
      </c>
      <c r="AO7058">
        <v>0.2</v>
      </c>
      <c r="AP7058">
        <v>39.873600000000003</v>
      </c>
      <c r="AQ7058">
        <f>YEAR(Table1[[#This Row],[Order Date]])</f>
        <v>2016</v>
      </c>
      <c r="AR7058" t="str">
        <f>TEXT(Table1[[#This Row],[Order Date]],"mmmm")</f>
        <v>December</v>
      </c>
      <c r="AS7058" t="str">
        <f>"Q"&amp;ROUNDUP(MONTH(Table1[[#This Row],[Order Date]])/3,0)</f>
        <v>Q4</v>
      </c>
      <c r="AT7058">
        <f>IF(Table1[[#This Row],[Sales]]=0,0,Table1[[#This Row],[Profit]]/Table1[[#This Row],[Sales]])</f>
        <v>0.32500000000000001</v>
      </c>
    </row>
    <row r="7059" spans="22:46" x14ac:dyDescent="0.3">
      <c r="V7059">
        <v>7058</v>
      </c>
      <c r="W7059" t="s">
        <v>10062</v>
      </c>
      <c r="X7059" s="1">
        <v>42715</v>
      </c>
      <c r="Y7059" s="1">
        <v>42686</v>
      </c>
      <c r="Z7059" t="s">
        <v>1450</v>
      </c>
      <c r="AA7059" t="s">
        <v>5662</v>
      </c>
      <c r="AB7059" t="s">
        <v>5663</v>
      </c>
      <c r="AC7059" t="s">
        <v>25</v>
      </c>
      <c r="AD7059" t="s">
        <v>26</v>
      </c>
      <c r="AE7059" t="s">
        <v>2123</v>
      </c>
      <c r="AF7059" t="s">
        <v>43</v>
      </c>
      <c r="AG7059">
        <v>92804</v>
      </c>
      <c r="AH7059" t="s">
        <v>44</v>
      </c>
      <c r="AI7059" t="s">
        <v>3942</v>
      </c>
      <c r="AJ7059" t="s">
        <v>31</v>
      </c>
      <c r="AK7059" t="s">
        <v>57</v>
      </c>
      <c r="AL7059" t="s">
        <v>3943</v>
      </c>
      <c r="AM7059">
        <v>892.13599999999997</v>
      </c>
      <c r="AN7059">
        <v>7</v>
      </c>
      <c r="AO7059">
        <v>0.2</v>
      </c>
      <c r="AP7059">
        <v>111.517</v>
      </c>
      <c r="AQ7059">
        <f>YEAR(Table1[[#This Row],[Order Date]])</f>
        <v>2016</v>
      </c>
      <c r="AR7059" t="str">
        <f>TEXT(Table1[[#This Row],[Order Date]],"mmmm")</f>
        <v>December</v>
      </c>
      <c r="AS7059" t="str">
        <f>"Q"&amp;ROUNDUP(MONTH(Table1[[#This Row],[Order Date]])/3,0)</f>
        <v>Q4</v>
      </c>
      <c r="AT7059">
        <f>IF(Table1[[#This Row],[Sales]]=0,0,Table1[[#This Row],[Profit]]/Table1[[#This Row],[Sales]])</f>
        <v>0.125</v>
      </c>
    </row>
    <row r="7060" spans="22:46" x14ac:dyDescent="0.3">
      <c r="V7060">
        <v>7059</v>
      </c>
      <c r="W7060" t="s">
        <v>10062</v>
      </c>
      <c r="X7060" s="1">
        <v>42715</v>
      </c>
      <c r="Y7060" s="1">
        <v>42686</v>
      </c>
      <c r="Z7060" t="s">
        <v>1450</v>
      </c>
      <c r="AA7060" t="s">
        <v>5662</v>
      </c>
      <c r="AB7060" t="s">
        <v>5663</v>
      </c>
      <c r="AC7060" t="s">
        <v>25</v>
      </c>
      <c r="AD7060" t="s">
        <v>26</v>
      </c>
      <c r="AE7060" t="s">
        <v>2123</v>
      </c>
      <c r="AF7060" t="s">
        <v>43</v>
      </c>
      <c r="AG7060">
        <v>92804</v>
      </c>
      <c r="AH7060" t="s">
        <v>44</v>
      </c>
      <c r="AI7060" t="s">
        <v>9306</v>
      </c>
      <c r="AJ7060" t="s">
        <v>46</v>
      </c>
      <c r="AK7060" t="s">
        <v>60</v>
      </c>
      <c r="AL7060" t="s">
        <v>9307</v>
      </c>
      <c r="AM7060">
        <v>50.22</v>
      </c>
      <c r="AN7060">
        <v>3</v>
      </c>
      <c r="AO7060">
        <v>0</v>
      </c>
      <c r="AP7060">
        <v>2.0087999999999999</v>
      </c>
      <c r="AQ7060">
        <f>YEAR(Table1[[#This Row],[Order Date]])</f>
        <v>2016</v>
      </c>
      <c r="AR7060" t="str">
        <f>TEXT(Table1[[#This Row],[Order Date]],"mmmm")</f>
        <v>December</v>
      </c>
      <c r="AS7060" t="str">
        <f>"Q"&amp;ROUNDUP(MONTH(Table1[[#This Row],[Order Date]])/3,0)</f>
        <v>Q4</v>
      </c>
      <c r="AT7060">
        <f>IF(Table1[[#This Row],[Sales]]=0,0,Table1[[#This Row],[Profit]]/Table1[[#This Row],[Sales]])</f>
        <v>0.04</v>
      </c>
    </row>
    <row r="7061" spans="22:46" x14ac:dyDescent="0.3">
      <c r="V7061">
        <v>7060</v>
      </c>
      <c r="W7061" t="s">
        <v>10062</v>
      </c>
      <c r="X7061" s="1">
        <v>42715</v>
      </c>
      <c r="Y7061" s="1">
        <v>42686</v>
      </c>
      <c r="Z7061" t="s">
        <v>1450</v>
      </c>
      <c r="AA7061" t="s">
        <v>5662</v>
      </c>
      <c r="AB7061" t="s">
        <v>5663</v>
      </c>
      <c r="AC7061" t="s">
        <v>25</v>
      </c>
      <c r="AD7061" t="s">
        <v>26</v>
      </c>
      <c r="AE7061" t="s">
        <v>2123</v>
      </c>
      <c r="AF7061" t="s">
        <v>43</v>
      </c>
      <c r="AG7061">
        <v>92804</v>
      </c>
      <c r="AH7061" t="s">
        <v>44</v>
      </c>
      <c r="AI7061" t="s">
        <v>2566</v>
      </c>
      <c r="AJ7061" t="s">
        <v>46</v>
      </c>
      <c r="AK7061" t="s">
        <v>80</v>
      </c>
      <c r="AL7061" t="s">
        <v>2567</v>
      </c>
      <c r="AM7061">
        <v>83.42</v>
      </c>
      <c r="AN7061">
        <v>2</v>
      </c>
      <c r="AO7061">
        <v>0</v>
      </c>
      <c r="AP7061">
        <v>24.191800000000001</v>
      </c>
      <c r="AQ7061">
        <f>YEAR(Table1[[#This Row],[Order Date]])</f>
        <v>2016</v>
      </c>
      <c r="AR7061" t="str">
        <f>TEXT(Table1[[#This Row],[Order Date]],"mmmm")</f>
        <v>December</v>
      </c>
      <c r="AS7061" t="str">
        <f>"Q"&amp;ROUNDUP(MONTH(Table1[[#This Row],[Order Date]])/3,0)</f>
        <v>Q4</v>
      </c>
      <c r="AT7061">
        <f>IF(Table1[[#This Row],[Sales]]=0,0,Table1[[#This Row],[Profit]]/Table1[[#This Row],[Sales]])</f>
        <v>0.28999999999999998</v>
      </c>
    </row>
    <row r="7062" spans="22:46" x14ac:dyDescent="0.3">
      <c r="V7062">
        <v>7061</v>
      </c>
      <c r="W7062" t="s">
        <v>10062</v>
      </c>
      <c r="X7062" s="1">
        <v>42715</v>
      </c>
      <c r="Y7062" s="1">
        <v>42686</v>
      </c>
      <c r="Z7062" t="s">
        <v>1450</v>
      </c>
      <c r="AA7062" t="s">
        <v>5662</v>
      </c>
      <c r="AB7062" t="s">
        <v>5663</v>
      </c>
      <c r="AC7062" t="s">
        <v>25</v>
      </c>
      <c r="AD7062" t="s">
        <v>26</v>
      </c>
      <c r="AE7062" t="s">
        <v>2123</v>
      </c>
      <c r="AF7062" t="s">
        <v>43</v>
      </c>
      <c r="AG7062">
        <v>92804</v>
      </c>
      <c r="AH7062" t="s">
        <v>44</v>
      </c>
      <c r="AI7062" t="s">
        <v>10063</v>
      </c>
      <c r="AJ7062" t="s">
        <v>46</v>
      </c>
      <c r="AK7062" t="s">
        <v>77</v>
      </c>
      <c r="AL7062" t="s">
        <v>10064</v>
      </c>
      <c r="AM7062">
        <v>5.8719999999999999</v>
      </c>
      <c r="AN7062">
        <v>2</v>
      </c>
      <c r="AO7062">
        <v>0.2</v>
      </c>
      <c r="AP7062">
        <v>2.1286</v>
      </c>
      <c r="AQ7062">
        <f>YEAR(Table1[[#This Row],[Order Date]])</f>
        <v>2016</v>
      </c>
      <c r="AR7062" t="str">
        <f>TEXT(Table1[[#This Row],[Order Date]],"mmmm")</f>
        <v>December</v>
      </c>
      <c r="AS7062" t="str">
        <f>"Q"&amp;ROUNDUP(MONTH(Table1[[#This Row],[Order Date]])/3,0)</f>
        <v>Q4</v>
      </c>
      <c r="AT7062">
        <f>IF(Table1[[#This Row],[Sales]]=0,0,Table1[[#This Row],[Profit]]/Table1[[#This Row],[Sales]])</f>
        <v>0.36249999999999999</v>
      </c>
    </row>
    <row r="7063" spans="22:46" x14ac:dyDescent="0.3">
      <c r="V7063">
        <v>7062</v>
      </c>
      <c r="W7063" t="s">
        <v>10065</v>
      </c>
      <c r="X7063" s="1">
        <v>42038</v>
      </c>
      <c r="Y7063" s="1">
        <v>42126</v>
      </c>
      <c r="Z7063" t="s">
        <v>22</v>
      </c>
      <c r="AA7063" t="s">
        <v>1690</v>
      </c>
      <c r="AB7063" t="s">
        <v>1691</v>
      </c>
      <c r="AC7063" t="s">
        <v>41</v>
      </c>
      <c r="AD7063" t="s">
        <v>26</v>
      </c>
      <c r="AE7063" t="s">
        <v>4255</v>
      </c>
      <c r="AF7063" t="s">
        <v>129</v>
      </c>
      <c r="AG7063">
        <v>84062</v>
      </c>
      <c r="AH7063" t="s">
        <v>44</v>
      </c>
      <c r="AI7063" t="s">
        <v>3878</v>
      </c>
      <c r="AJ7063" t="s">
        <v>46</v>
      </c>
      <c r="AK7063" t="s">
        <v>77</v>
      </c>
      <c r="AL7063" t="s">
        <v>3879</v>
      </c>
      <c r="AM7063">
        <v>12.144</v>
      </c>
      <c r="AN7063">
        <v>3</v>
      </c>
      <c r="AO7063">
        <v>0.2</v>
      </c>
      <c r="AP7063">
        <v>4.0986000000000002</v>
      </c>
      <c r="AQ7063">
        <f>YEAR(Table1[[#This Row],[Order Date]])</f>
        <v>2015</v>
      </c>
      <c r="AR7063" t="str">
        <f>TEXT(Table1[[#This Row],[Order Date]],"mmmm")</f>
        <v>February</v>
      </c>
      <c r="AS7063" t="str">
        <f>"Q"&amp;ROUNDUP(MONTH(Table1[[#This Row],[Order Date]])/3,0)</f>
        <v>Q1</v>
      </c>
      <c r="AT7063">
        <f>IF(Table1[[#This Row],[Sales]]=0,0,Table1[[#This Row],[Profit]]/Table1[[#This Row],[Sales]])</f>
        <v>0.33750000000000002</v>
      </c>
    </row>
    <row r="7064" spans="22:46" x14ac:dyDescent="0.3">
      <c r="V7064">
        <v>7063</v>
      </c>
      <c r="W7064" t="s">
        <v>10066</v>
      </c>
      <c r="X7064" s="1">
        <v>42733</v>
      </c>
      <c r="Y7064" t="s">
        <v>3748</v>
      </c>
      <c r="Z7064" t="s">
        <v>22</v>
      </c>
      <c r="AA7064" t="s">
        <v>1032</v>
      </c>
      <c r="AB7064" t="s">
        <v>1033</v>
      </c>
      <c r="AC7064" t="s">
        <v>25</v>
      </c>
      <c r="AD7064" t="s">
        <v>26</v>
      </c>
      <c r="AE7064" t="s">
        <v>357</v>
      </c>
      <c r="AF7064" t="s">
        <v>474</v>
      </c>
      <c r="AG7064">
        <v>97477</v>
      </c>
      <c r="AH7064" t="s">
        <v>44</v>
      </c>
      <c r="AI7064" t="s">
        <v>9183</v>
      </c>
      <c r="AJ7064" t="s">
        <v>46</v>
      </c>
      <c r="AK7064" t="s">
        <v>190</v>
      </c>
      <c r="AL7064" t="s">
        <v>8822</v>
      </c>
      <c r="AM7064">
        <v>27.792000000000002</v>
      </c>
      <c r="AN7064">
        <v>3</v>
      </c>
      <c r="AO7064">
        <v>0.2</v>
      </c>
      <c r="AP7064">
        <v>10.422000000000001</v>
      </c>
      <c r="AQ7064">
        <f>YEAR(Table1[[#This Row],[Order Date]])</f>
        <v>2016</v>
      </c>
      <c r="AR7064" t="str">
        <f>TEXT(Table1[[#This Row],[Order Date]],"mmmm")</f>
        <v>December</v>
      </c>
      <c r="AS7064" t="str">
        <f>"Q"&amp;ROUNDUP(MONTH(Table1[[#This Row],[Order Date]])/3,0)</f>
        <v>Q4</v>
      </c>
      <c r="AT7064">
        <f>IF(Table1[[#This Row],[Sales]]=0,0,Table1[[#This Row],[Profit]]/Table1[[#This Row],[Sales]])</f>
        <v>0.375</v>
      </c>
    </row>
    <row r="7065" spans="22:46" x14ac:dyDescent="0.3">
      <c r="V7065">
        <v>7064</v>
      </c>
      <c r="W7065" t="s">
        <v>10067</v>
      </c>
      <c r="X7065" s="1">
        <v>42978</v>
      </c>
      <c r="Y7065" s="1">
        <v>42864</v>
      </c>
      <c r="Z7065" t="s">
        <v>51</v>
      </c>
      <c r="AA7065" t="s">
        <v>4243</v>
      </c>
      <c r="AB7065" t="s">
        <v>4244</v>
      </c>
      <c r="AC7065" t="s">
        <v>108</v>
      </c>
      <c r="AD7065" t="s">
        <v>26</v>
      </c>
      <c r="AE7065" t="s">
        <v>2224</v>
      </c>
      <c r="AF7065" t="s">
        <v>474</v>
      </c>
      <c r="AG7065">
        <v>97301</v>
      </c>
      <c r="AH7065" t="s">
        <v>44</v>
      </c>
      <c r="AI7065" t="s">
        <v>7526</v>
      </c>
      <c r="AJ7065" t="s">
        <v>46</v>
      </c>
      <c r="AK7065" t="s">
        <v>651</v>
      </c>
      <c r="AL7065" t="s">
        <v>7527</v>
      </c>
      <c r="AM7065">
        <v>6.2080000000000002</v>
      </c>
      <c r="AN7065">
        <v>2</v>
      </c>
      <c r="AO7065">
        <v>0.2</v>
      </c>
      <c r="AP7065">
        <v>0.69840000000000002</v>
      </c>
      <c r="AQ7065">
        <f>YEAR(Table1[[#This Row],[Order Date]])</f>
        <v>2017</v>
      </c>
      <c r="AR7065" t="str">
        <f>TEXT(Table1[[#This Row],[Order Date]],"mmmm")</f>
        <v>August</v>
      </c>
      <c r="AS7065" t="str">
        <f>"Q"&amp;ROUNDUP(MONTH(Table1[[#This Row],[Order Date]])/3,0)</f>
        <v>Q3</v>
      </c>
      <c r="AT7065">
        <f>IF(Table1[[#This Row],[Sales]]=0,0,Table1[[#This Row],[Profit]]/Table1[[#This Row],[Sales]])</f>
        <v>0.1125</v>
      </c>
    </row>
    <row r="7066" spans="22:46" x14ac:dyDescent="0.3">
      <c r="V7066">
        <v>7065</v>
      </c>
      <c r="W7066" t="s">
        <v>10068</v>
      </c>
      <c r="X7066" s="1">
        <v>42770</v>
      </c>
      <c r="Y7066" s="1">
        <v>42980</v>
      </c>
      <c r="Z7066" t="s">
        <v>51</v>
      </c>
      <c r="AA7066" t="s">
        <v>2632</v>
      </c>
      <c r="AB7066" t="s">
        <v>2633</v>
      </c>
      <c r="AC7066" t="s">
        <v>25</v>
      </c>
      <c r="AD7066" t="s">
        <v>26</v>
      </c>
      <c r="AE7066" t="s">
        <v>440</v>
      </c>
      <c r="AF7066" t="s">
        <v>301</v>
      </c>
      <c r="AG7066">
        <v>14609</v>
      </c>
      <c r="AH7066" t="s">
        <v>160</v>
      </c>
      <c r="AI7066" t="s">
        <v>4084</v>
      </c>
      <c r="AJ7066" t="s">
        <v>46</v>
      </c>
      <c r="AK7066" t="s">
        <v>80</v>
      </c>
      <c r="AL7066" t="s">
        <v>4085</v>
      </c>
      <c r="AM7066">
        <v>32.67</v>
      </c>
      <c r="AN7066">
        <v>3</v>
      </c>
      <c r="AO7066">
        <v>0</v>
      </c>
      <c r="AP7066">
        <v>8.4941999999999993</v>
      </c>
      <c r="AQ7066">
        <f>YEAR(Table1[[#This Row],[Order Date]])</f>
        <v>2017</v>
      </c>
      <c r="AR7066" t="str">
        <f>TEXT(Table1[[#This Row],[Order Date]],"mmmm")</f>
        <v>February</v>
      </c>
      <c r="AS7066" t="str">
        <f>"Q"&amp;ROUNDUP(MONTH(Table1[[#This Row],[Order Date]])/3,0)</f>
        <v>Q1</v>
      </c>
      <c r="AT7066">
        <f>IF(Table1[[#This Row],[Sales]]=0,0,Table1[[#This Row],[Profit]]/Table1[[#This Row],[Sales]])</f>
        <v>0.25999999999999995</v>
      </c>
    </row>
    <row r="7067" spans="22:46" x14ac:dyDescent="0.3">
      <c r="V7067">
        <v>7066</v>
      </c>
      <c r="W7067" t="s">
        <v>10069</v>
      </c>
      <c r="X7067" s="1">
        <v>41979</v>
      </c>
      <c r="Y7067" s="1">
        <v>41863</v>
      </c>
      <c r="Z7067" t="s">
        <v>207</v>
      </c>
      <c r="AA7067" t="s">
        <v>2584</v>
      </c>
      <c r="AB7067" t="s">
        <v>2585</v>
      </c>
      <c r="AC7067" t="s">
        <v>41</v>
      </c>
      <c r="AD7067" t="s">
        <v>26</v>
      </c>
      <c r="AE7067" t="s">
        <v>42</v>
      </c>
      <c r="AF7067" t="s">
        <v>43</v>
      </c>
      <c r="AG7067">
        <v>90008</v>
      </c>
      <c r="AH7067" t="s">
        <v>44</v>
      </c>
      <c r="AI7067" t="s">
        <v>3248</v>
      </c>
      <c r="AJ7067" t="s">
        <v>46</v>
      </c>
      <c r="AK7067" t="s">
        <v>60</v>
      </c>
      <c r="AL7067" t="s">
        <v>3249</v>
      </c>
      <c r="AM7067">
        <v>1261.33</v>
      </c>
      <c r="AN7067">
        <v>7</v>
      </c>
      <c r="AO7067">
        <v>0</v>
      </c>
      <c r="AP7067">
        <v>327.94580000000002</v>
      </c>
      <c r="AQ7067">
        <f>YEAR(Table1[[#This Row],[Order Date]])</f>
        <v>2014</v>
      </c>
      <c r="AR7067" t="str">
        <f>TEXT(Table1[[#This Row],[Order Date]],"mmmm")</f>
        <v>December</v>
      </c>
      <c r="AS7067" t="str">
        <f>"Q"&amp;ROUNDUP(MONTH(Table1[[#This Row],[Order Date]])/3,0)</f>
        <v>Q4</v>
      </c>
      <c r="AT7067">
        <f>IF(Table1[[#This Row],[Sales]]=0,0,Table1[[#This Row],[Profit]]/Table1[[#This Row],[Sales]])</f>
        <v>0.26</v>
      </c>
    </row>
    <row r="7068" spans="22:46" x14ac:dyDescent="0.3">
      <c r="V7068">
        <v>7067</v>
      </c>
      <c r="W7068" t="s">
        <v>10070</v>
      </c>
      <c r="X7068" s="1">
        <v>42520</v>
      </c>
      <c r="Y7068" s="1">
        <v>42435</v>
      </c>
      <c r="Z7068" t="s">
        <v>51</v>
      </c>
      <c r="AA7068" t="s">
        <v>6458</v>
      </c>
      <c r="AB7068" t="s">
        <v>6459</v>
      </c>
      <c r="AC7068" t="s">
        <v>108</v>
      </c>
      <c r="AD7068" t="s">
        <v>26</v>
      </c>
      <c r="AE7068" t="s">
        <v>42</v>
      </c>
      <c r="AF7068" t="s">
        <v>43</v>
      </c>
      <c r="AG7068">
        <v>90049</v>
      </c>
      <c r="AH7068" t="s">
        <v>44</v>
      </c>
      <c r="AI7068" t="s">
        <v>6660</v>
      </c>
      <c r="AJ7068" t="s">
        <v>46</v>
      </c>
      <c r="AK7068" t="s">
        <v>94</v>
      </c>
      <c r="AL7068" t="s">
        <v>6661</v>
      </c>
      <c r="AM7068">
        <v>38.880000000000003</v>
      </c>
      <c r="AN7068">
        <v>6</v>
      </c>
      <c r="AO7068">
        <v>0</v>
      </c>
      <c r="AP7068">
        <v>18.662400000000002</v>
      </c>
      <c r="AQ7068">
        <f>YEAR(Table1[[#This Row],[Order Date]])</f>
        <v>2016</v>
      </c>
      <c r="AR7068" t="str">
        <f>TEXT(Table1[[#This Row],[Order Date]],"mmmm")</f>
        <v>May</v>
      </c>
      <c r="AS7068" t="str">
        <f>"Q"&amp;ROUNDUP(MONTH(Table1[[#This Row],[Order Date]])/3,0)</f>
        <v>Q2</v>
      </c>
      <c r="AT7068">
        <f>IF(Table1[[#This Row],[Sales]]=0,0,Table1[[#This Row],[Profit]]/Table1[[#This Row],[Sales]])</f>
        <v>0.48000000000000004</v>
      </c>
    </row>
    <row r="7069" spans="22:46" x14ac:dyDescent="0.3">
      <c r="V7069">
        <v>7068</v>
      </c>
      <c r="W7069" t="s">
        <v>10071</v>
      </c>
      <c r="X7069" s="1">
        <v>42511</v>
      </c>
      <c r="Y7069" t="s">
        <v>4003</v>
      </c>
      <c r="Z7069" t="s">
        <v>51</v>
      </c>
      <c r="AA7069" t="s">
        <v>1506</v>
      </c>
      <c r="AB7069" t="s">
        <v>1507</v>
      </c>
      <c r="AC7069" t="s">
        <v>41</v>
      </c>
      <c r="AD7069" t="s">
        <v>26</v>
      </c>
      <c r="AE7069" t="s">
        <v>923</v>
      </c>
      <c r="AF7069" t="s">
        <v>110</v>
      </c>
      <c r="AG7069">
        <v>75081</v>
      </c>
      <c r="AH7069" t="s">
        <v>111</v>
      </c>
      <c r="AI7069" t="s">
        <v>899</v>
      </c>
      <c r="AJ7069" t="s">
        <v>46</v>
      </c>
      <c r="AK7069" t="s">
        <v>77</v>
      </c>
      <c r="AL7069" t="s">
        <v>900</v>
      </c>
      <c r="AM7069">
        <v>1.964</v>
      </c>
      <c r="AN7069">
        <v>2</v>
      </c>
      <c r="AO7069">
        <v>0.8</v>
      </c>
      <c r="AP7069">
        <v>-3.2406000000000001</v>
      </c>
      <c r="AQ7069">
        <f>YEAR(Table1[[#This Row],[Order Date]])</f>
        <v>2016</v>
      </c>
      <c r="AR7069" t="str">
        <f>TEXT(Table1[[#This Row],[Order Date]],"mmmm")</f>
        <v>May</v>
      </c>
      <c r="AS7069" t="str">
        <f>"Q"&amp;ROUNDUP(MONTH(Table1[[#This Row],[Order Date]])/3,0)</f>
        <v>Q2</v>
      </c>
      <c r="AT7069">
        <f>IF(Table1[[#This Row],[Sales]]=0,0,Table1[[#This Row],[Profit]]/Table1[[#This Row],[Sales]])</f>
        <v>-1.6500000000000001</v>
      </c>
    </row>
    <row r="7070" spans="22:46" x14ac:dyDescent="0.3">
      <c r="V7070">
        <v>7069</v>
      </c>
      <c r="W7070" t="s">
        <v>10071</v>
      </c>
      <c r="X7070" s="1">
        <v>42511</v>
      </c>
      <c r="Y7070" t="s">
        <v>4003</v>
      </c>
      <c r="Z7070" t="s">
        <v>51</v>
      </c>
      <c r="AA7070" t="s">
        <v>1506</v>
      </c>
      <c r="AB7070" t="s">
        <v>1507</v>
      </c>
      <c r="AC7070" t="s">
        <v>41</v>
      </c>
      <c r="AD7070" t="s">
        <v>26</v>
      </c>
      <c r="AE7070" t="s">
        <v>923</v>
      </c>
      <c r="AF7070" t="s">
        <v>110</v>
      </c>
      <c r="AG7070">
        <v>75081</v>
      </c>
      <c r="AH7070" t="s">
        <v>111</v>
      </c>
      <c r="AI7070" t="s">
        <v>3045</v>
      </c>
      <c r="AJ7070" t="s">
        <v>46</v>
      </c>
      <c r="AK7070" t="s">
        <v>94</v>
      </c>
      <c r="AL7070" t="s">
        <v>3046</v>
      </c>
      <c r="AM7070">
        <v>82.656000000000006</v>
      </c>
      <c r="AN7070">
        <v>9</v>
      </c>
      <c r="AO7070">
        <v>0.2</v>
      </c>
      <c r="AP7070">
        <v>30.995999999999999</v>
      </c>
      <c r="AQ7070">
        <f>YEAR(Table1[[#This Row],[Order Date]])</f>
        <v>2016</v>
      </c>
      <c r="AR7070" t="str">
        <f>TEXT(Table1[[#This Row],[Order Date]],"mmmm")</f>
        <v>May</v>
      </c>
      <c r="AS7070" t="str">
        <f>"Q"&amp;ROUNDUP(MONTH(Table1[[#This Row],[Order Date]])/3,0)</f>
        <v>Q2</v>
      </c>
      <c r="AT7070">
        <f>IF(Table1[[#This Row],[Sales]]=0,0,Table1[[#This Row],[Profit]]/Table1[[#This Row],[Sales]])</f>
        <v>0.37499999999999994</v>
      </c>
    </row>
    <row r="7071" spans="22:46" x14ac:dyDescent="0.3">
      <c r="V7071">
        <v>7070</v>
      </c>
      <c r="W7071" t="s">
        <v>10072</v>
      </c>
      <c r="X7071" s="1">
        <v>41860</v>
      </c>
      <c r="Y7071" t="s">
        <v>4438</v>
      </c>
      <c r="Z7071" t="s">
        <v>51</v>
      </c>
      <c r="AA7071" t="s">
        <v>4034</v>
      </c>
      <c r="AB7071" t="s">
        <v>4035</v>
      </c>
      <c r="AC7071" t="s">
        <v>25</v>
      </c>
      <c r="AD7071" t="s">
        <v>26</v>
      </c>
      <c r="AE7071" t="s">
        <v>3941</v>
      </c>
      <c r="AF7071" t="s">
        <v>43</v>
      </c>
      <c r="AG7071">
        <v>93727</v>
      </c>
      <c r="AH7071" t="s">
        <v>44</v>
      </c>
      <c r="AI7071" t="s">
        <v>1993</v>
      </c>
      <c r="AJ7071" t="s">
        <v>46</v>
      </c>
      <c r="AK7071" t="s">
        <v>94</v>
      </c>
      <c r="AL7071" t="s">
        <v>1994</v>
      </c>
      <c r="AM7071">
        <v>5.98</v>
      </c>
      <c r="AN7071">
        <v>1</v>
      </c>
      <c r="AO7071">
        <v>0</v>
      </c>
      <c r="AP7071">
        <v>2.6909999999999998</v>
      </c>
      <c r="AQ7071">
        <f>YEAR(Table1[[#This Row],[Order Date]])</f>
        <v>2014</v>
      </c>
      <c r="AR7071" t="str">
        <f>TEXT(Table1[[#This Row],[Order Date]],"mmmm")</f>
        <v>August</v>
      </c>
      <c r="AS7071" t="str">
        <f>"Q"&amp;ROUNDUP(MONTH(Table1[[#This Row],[Order Date]])/3,0)</f>
        <v>Q3</v>
      </c>
      <c r="AT7071">
        <f>IF(Table1[[#This Row],[Sales]]=0,0,Table1[[#This Row],[Profit]]/Table1[[#This Row],[Sales]])</f>
        <v>0.44999999999999996</v>
      </c>
    </row>
    <row r="7072" spans="22:46" x14ac:dyDescent="0.3">
      <c r="V7072">
        <v>7071</v>
      </c>
      <c r="W7072" t="s">
        <v>10073</v>
      </c>
      <c r="X7072" s="1">
        <v>42618</v>
      </c>
      <c r="Y7072" s="1">
        <v>42652</v>
      </c>
      <c r="Z7072" t="s">
        <v>22</v>
      </c>
      <c r="AA7072" t="s">
        <v>7425</v>
      </c>
      <c r="AB7072" t="s">
        <v>7426</v>
      </c>
      <c r="AC7072" t="s">
        <v>108</v>
      </c>
      <c r="AD7072" t="s">
        <v>26</v>
      </c>
      <c r="AE7072" t="s">
        <v>342</v>
      </c>
      <c r="AF7072" t="s">
        <v>233</v>
      </c>
      <c r="AG7072">
        <v>60653</v>
      </c>
      <c r="AH7072" t="s">
        <v>111</v>
      </c>
      <c r="AI7072" t="s">
        <v>2672</v>
      </c>
      <c r="AJ7072" t="s">
        <v>46</v>
      </c>
      <c r="AK7072" t="s">
        <v>94</v>
      </c>
      <c r="AL7072" t="s">
        <v>2673</v>
      </c>
      <c r="AM7072">
        <v>9.2479999999999993</v>
      </c>
      <c r="AN7072">
        <v>2</v>
      </c>
      <c r="AO7072">
        <v>0.2</v>
      </c>
      <c r="AP7072">
        <v>3.3523999999999998</v>
      </c>
      <c r="AQ7072">
        <f>YEAR(Table1[[#This Row],[Order Date]])</f>
        <v>2016</v>
      </c>
      <c r="AR7072" t="str">
        <f>TEXT(Table1[[#This Row],[Order Date]],"mmmm")</f>
        <v>September</v>
      </c>
      <c r="AS7072" t="str">
        <f>"Q"&amp;ROUNDUP(MONTH(Table1[[#This Row],[Order Date]])/3,0)</f>
        <v>Q3</v>
      </c>
      <c r="AT7072">
        <f>IF(Table1[[#This Row],[Sales]]=0,0,Table1[[#This Row],[Profit]]/Table1[[#This Row],[Sales]])</f>
        <v>0.36249999999999999</v>
      </c>
    </row>
    <row r="7073" spans="22:46" x14ac:dyDescent="0.3">
      <c r="V7073">
        <v>7072</v>
      </c>
      <c r="W7073" t="s">
        <v>10074</v>
      </c>
      <c r="X7073" s="1">
        <v>42574</v>
      </c>
      <c r="Y7073" t="s">
        <v>9199</v>
      </c>
      <c r="Z7073" t="s">
        <v>51</v>
      </c>
      <c r="AA7073" t="s">
        <v>2253</v>
      </c>
      <c r="AB7073" t="s">
        <v>2254</v>
      </c>
      <c r="AC7073" t="s">
        <v>25</v>
      </c>
      <c r="AD7073" t="s">
        <v>26</v>
      </c>
      <c r="AE7073" t="s">
        <v>8026</v>
      </c>
      <c r="AF7073" t="s">
        <v>110</v>
      </c>
      <c r="AG7073">
        <v>78501</v>
      </c>
      <c r="AH7073" t="s">
        <v>111</v>
      </c>
      <c r="AI7073" t="s">
        <v>6941</v>
      </c>
      <c r="AJ7073" t="s">
        <v>46</v>
      </c>
      <c r="AK7073" t="s">
        <v>70</v>
      </c>
      <c r="AL7073" t="s">
        <v>6942</v>
      </c>
      <c r="AM7073">
        <v>4.4480000000000004</v>
      </c>
      <c r="AN7073">
        <v>2</v>
      </c>
      <c r="AO7073">
        <v>0.2</v>
      </c>
      <c r="AP7073">
        <v>0.33360000000000001</v>
      </c>
      <c r="AQ7073">
        <f>YEAR(Table1[[#This Row],[Order Date]])</f>
        <v>2016</v>
      </c>
      <c r="AR7073" t="str">
        <f>TEXT(Table1[[#This Row],[Order Date]],"mmmm")</f>
        <v>July</v>
      </c>
      <c r="AS7073" t="str">
        <f>"Q"&amp;ROUNDUP(MONTH(Table1[[#This Row],[Order Date]])/3,0)</f>
        <v>Q3</v>
      </c>
      <c r="AT7073">
        <f>IF(Table1[[#This Row],[Sales]]=0,0,Table1[[#This Row],[Profit]]/Table1[[#This Row],[Sales]])</f>
        <v>7.4999999999999997E-2</v>
      </c>
    </row>
    <row r="7074" spans="22:46" x14ac:dyDescent="0.3">
      <c r="V7074">
        <v>7073</v>
      </c>
      <c r="W7074" t="s">
        <v>10074</v>
      </c>
      <c r="X7074" s="1">
        <v>42574</v>
      </c>
      <c r="Y7074" t="s">
        <v>9199</v>
      </c>
      <c r="Z7074" t="s">
        <v>51</v>
      </c>
      <c r="AA7074" t="s">
        <v>2253</v>
      </c>
      <c r="AB7074" t="s">
        <v>2254</v>
      </c>
      <c r="AC7074" t="s">
        <v>25</v>
      </c>
      <c r="AD7074" t="s">
        <v>26</v>
      </c>
      <c r="AE7074" t="s">
        <v>8026</v>
      </c>
      <c r="AF7074" t="s">
        <v>110</v>
      </c>
      <c r="AG7074">
        <v>78501</v>
      </c>
      <c r="AH7074" t="s">
        <v>111</v>
      </c>
      <c r="AI7074" t="s">
        <v>4994</v>
      </c>
      <c r="AJ7074" t="s">
        <v>46</v>
      </c>
      <c r="AK7074" t="s">
        <v>94</v>
      </c>
      <c r="AL7074" t="s">
        <v>4995</v>
      </c>
      <c r="AM7074">
        <v>5.1840000000000002</v>
      </c>
      <c r="AN7074">
        <v>1</v>
      </c>
      <c r="AO7074">
        <v>0.2</v>
      </c>
      <c r="AP7074">
        <v>1.8144</v>
      </c>
      <c r="AQ7074">
        <f>YEAR(Table1[[#This Row],[Order Date]])</f>
        <v>2016</v>
      </c>
      <c r="AR7074" t="str">
        <f>TEXT(Table1[[#This Row],[Order Date]],"mmmm")</f>
        <v>July</v>
      </c>
      <c r="AS7074" t="str">
        <f>"Q"&amp;ROUNDUP(MONTH(Table1[[#This Row],[Order Date]])/3,0)</f>
        <v>Q3</v>
      </c>
      <c r="AT7074">
        <f>IF(Table1[[#This Row],[Sales]]=0,0,Table1[[#This Row],[Profit]]/Table1[[#This Row],[Sales]])</f>
        <v>0.35</v>
      </c>
    </row>
    <row r="7075" spans="22:46" x14ac:dyDescent="0.3">
      <c r="V7075">
        <v>7074</v>
      </c>
      <c r="W7075" t="s">
        <v>10074</v>
      </c>
      <c r="X7075" s="1">
        <v>42574</v>
      </c>
      <c r="Y7075" t="s">
        <v>9199</v>
      </c>
      <c r="Z7075" t="s">
        <v>51</v>
      </c>
      <c r="AA7075" t="s">
        <v>2253</v>
      </c>
      <c r="AB7075" t="s">
        <v>2254</v>
      </c>
      <c r="AC7075" t="s">
        <v>25</v>
      </c>
      <c r="AD7075" t="s">
        <v>26</v>
      </c>
      <c r="AE7075" t="s">
        <v>8026</v>
      </c>
      <c r="AF7075" t="s">
        <v>110</v>
      </c>
      <c r="AG7075">
        <v>78501</v>
      </c>
      <c r="AH7075" t="s">
        <v>111</v>
      </c>
      <c r="AI7075" t="s">
        <v>1761</v>
      </c>
      <c r="AJ7075" t="s">
        <v>46</v>
      </c>
      <c r="AK7075" t="s">
        <v>70</v>
      </c>
      <c r="AL7075" t="s">
        <v>1762</v>
      </c>
      <c r="AM7075">
        <v>175.92</v>
      </c>
      <c r="AN7075">
        <v>5</v>
      </c>
      <c r="AO7075">
        <v>0.2</v>
      </c>
      <c r="AP7075">
        <v>15.393000000000001</v>
      </c>
      <c r="AQ7075">
        <f>YEAR(Table1[[#This Row],[Order Date]])</f>
        <v>2016</v>
      </c>
      <c r="AR7075" t="str">
        <f>TEXT(Table1[[#This Row],[Order Date]],"mmmm")</f>
        <v>July</v>
      </c>
      <c r="AS7075" t="str">
        <f>"Q"&amp;ROUNDUP(MONTH(Table1[[#This Row],[Order Date]])/3,0)</f>
        <v>Q3</v>
      </c>
      <c r="AT7075">
        <f>IF(Table1[[#This Row],[Sales]]=0,0,Table1[[#This Row],[Profit]]/Table1[[#This Row],[Sales]])</f>
        <v>8.7500000000000008E-2</v>
      </c>
    </row>
    <row r="7076" spans="22:46" x14ac:dyDescent="0.3">
      <c r="V7076">
        <v>7075</v>
      </c>
      <c r="W7076" t="s">
        <v>10074</v>
      </c>
      <c r="X7076" s="1">
        <v>42574</v>
      </c>
      <c r="Y7076" t="s">
        <v>9199</v>
      </c>
      <c r="Z7076" t="s">
        <v>51</v>
      </c>
      <c r="AA7076" t="s">
        <v>2253</v>
      </c>
      <c r="AB7076" t="s">
        <v>2254</v>
      </c>
      <c r="AC7076" t="s">
        <v>25</v>
      </c>
      <c r="AD7076" t="s">
        <v>26</v>
      </c>
      <c r="AE7076" t="s">
        <v>8026</v>
      </c>
      <c r="AF7076" t="s">
        <v>110</v>
      </c>
      <c r="AG7076">
        <v>78501</v>
      </c>
      <c r="AH7076" t="s">
        <v>111</v>
      </c>
      <c r="AI7076" t="s">
        <v>4365</v>
      </c>
      <c r="AJ7076" t="s">
        <v>46</v>
      </c>
      <c r="AK7076" t="s">
        <v>77</v>
      </c>
      <c r="AL7076" t="s">
        <v>1361</v>
      </c>
      <c r="AM7076">
        <v>4.7519999999999998</v>
      </c>
      <c r="AN7076">
        <v>4</v>
      </c>
      <c r="AO7076">
        <v>0.8</v>
      </c>
      <c r="AP7076">
        <v>-8.3160000000000007</v>
      </c>
      <c r="AQ7076">
        <f>YEAR(Table1[[#This Row],[Order Date]])</f>
        <v>2016</v>
      </c>
      <c r="AR7076" t="str">
        <f>TEXT(Table1[[#This Row],[Order Date]],"mmmm")</f>
        <v>July</v>
      </c>
      <c r="AS7076" t="str">
        <f>"Q"&amp;ROUNDUP(MONTH(Table1[[#This Row],[Order Date]])/3,0)</f>
        <v>Q3</v>
      </c>
      <c r="AT7076">
        <f>IF(Table1[[#This Row],[Sales]]=0,0,Table1[[#This Row],[Profit]]/Table1[[#This Row],[Sales]])</f>
        <v>-1.7500000000000002</v>
      </c>
    </row>
    <row r="7077" spans="22:46" x14ac:dyDescent="0.3">
      <c r="V7077">
        <v>7076</v>
      </c>
      <c r="W7077" t="s">
        <v>10074</v>
      </c>
      <c r="X7077" s="1">
        <v>42574</v>
      </c>
      <c r="Y7077" t="s">
        <v>9199</v>
      </c>
      <c r="Z7077" t="s">
        <v>51</v>
      </c>
      <c r="AA7077" t="s">
        <v>2253</v>
      </c>
      <c r="AB7077" t="s">
        <v>2254</v>
      </c>
      <c r="AC7077" t="s">
        <v>25</v>
      </c>
      <c r="AD7077" t="s">
        <v>26</v>
      </c>
      <c r="AE7077" t="s">
        <v>8026</v>
      </c>
      <c r="AF7077" t="s">
        <v>110</v>
      </c>
      <c r="AG7077">
        <v>78501</v>
      </c>
      <c r="AH7077" t="s">
        <v>111</v>
      </c>
      <c r="AI7077" t="s">
        <v>4747</v>
      </c>
      <c r="AJ7077" t="s">
        <v>46</v>
      </c>
      <c r="AK7077" t="s">
        <v>651</v>
      </c>
      <c r="AL7077" t="s">
        <v>4748</v>
      </c>
      <c r="AM7077">
        <v>13.343999999999999</v>
      </c>
      <c r="AN7077">
        <v>2</v>
      </c>
      <c r="AO7077">
        <v>0.2</v>
      </c>
      <c r="AP7077">
        <v>1.0007999999999999</v>
      </c>
      <c r="AQ7077">
        <f>YEAR(Table1[[#This Row],[Order Date]])</f>
        <v>2016</v>
      </c>
      <c r="AR7077" t="str">
        <f>TEXT(Table1[[#This Row],[Order Date]],"mmmm")</f>
        <v>July</v>
      </c>
      <c r="AS7077" t="str">
        <f>"Q"&amp;ROUNDUP(MONTH(Table1[[#This Row],[Order Date]])/3,0)</f>
        <v>Q3</v>
      </c>
      <c r="AT7077">
        <f>IF(Table1[[#This Row],[Sales]]=0,0,Table1[[#This Row],[Profit]]/Table1[[#This Row],[Sales]])</f>
        <v>7.4999999999999997E-2</v>
      </c>
    </row>
    <row r="7078" spans="22:46" x14ac:dyDescent="0.3">
      <c r="V7078">
        <v>7077</v>
      </c>
      <c r="W7078" t="s">
        <v>10075</v>
      </c>
      <c r="X7078" s="1">
        <v>42502</v>
      </c>
      <c r="Y7078" t="s">
        <v>5314</v>
      </c>
      <c r="Z7078" t="s">
        <v>51</v>
      </c>
      <c r="AA7078" t="s">
        <v>8748</v>
      </c>
      <c r="AB7078" t="s">
        <v>8749</v>
      </c>
      <c r="AC7078" t="s">
        <v>25</v>
      </c>
      <c r="AD7078" t="s">
        <v>26</v>
      </c>
      <c r="AE7078" t="s">
        <v>99</v>
      </c>
      <c r="AF7078" t="s">
        <v>100</v>
      </c>
      <c r="AG7078">
        <v>98105</v>
      </c>
      <c r="AH7078" t="s">
        <v>44</v>
      </c>
      <c r="AI7078" t="s">
        <v>2634</v>
      </c>
      <c r="AJ7078" t="s">
        <v>46</v>
      </c>
      <c r="AK7078" t="s">
        <v>190</v>
      </c>
      <c r="AL7078" t="s">
        <v>2635</v>
      </c>
      <c r="AM7078">
        <v>54.9</v>
      </c>
      <c r="AN7078">
        <v>5</v>
      </c>
      <c r="AO7078">
        <v>0</v>
      </c>
      <c r="AP7078">
        <v>26.901</v>
      </c>
      <c r="AQ7078">
        <f>YEAR(Table1[[#This Row],[Order Date]])</f>
        <v>2016</v>
      </c>
      <c r="AR7078" t="str">
        <f>TEXT(Table1[[#This Row],[Order Date]],"mmmm")</f>
        <v>May</v>
      </c>
      <c r="AS7078" t="str">
        <f>"Q"&amp;ROUNDUP(MONTH(Table1[[#This Row],[Order Date]])/3,0)</f>
        <v>Q2</v>
      </c>
      <c r="AT7078">
        <f>IF(Table1[[#This Row],[Sales]]=0,0,Table1[[#This Row],[Profit]]/Table1[[#This Row],[Sales]])</f>
        <v>0.49</v>
      </c>
    </row>
    <row r="7079" spans="22:46" x14ac:dyDescent="0.3">
      <c r="V7079">
        <v>7078</v>
      </c>
      <c r="W7079" t="s">
        <v>10076</v>
      </c>
      <c r="X7079" s="1">
        <v>42615</v>
      </c>
      <c r="Y7079" s="1">
        <v>42530</v>
      </c>
      <c r="Z7079" t="s">
        <v>51</v>
      </c>
      <c r="AA7079" t="s">
        <v>5385</v>
      </c>
      <c r="AB7079" t="s">
        <v>5386</v>
      </c>
      <c r="AC7079" t="s">
        <v>25</v>
      </c>
      <c r="AD7079" t="s">
        <v>26</v>
      </c>
      <c r="AE7079" t="s">
        <v>528</v>
      </c>
      <c r="AF7079" t="s">
        <v>92</v>
      </c>
      <c r="AG7079">
        <v>28205</v>
      </c>
      <c r="AH7079" t="s">
        <v>29</v>
      </c>
      <c r="AI7079" t="s">
        <v>2789</v>
      </c>
      <c r="AJ7079" t="s">
        <v>46</v>
      </c>
      <c r="AK7079" t="s">
        <v>77</v>
      </c>
      <c r="AL7079" t="s">
        <v>2790</v>
      </c>
      <c r="AM7079">
        <v>22.911000000000001</v>
      </c>
      <c r="AN7079">
        <v>7</v>
      </c>
      <c r="AO7079">
        <v>0.7</v>
      </c>
      <c r="AP7079">
        <v>-17.565100000000001</v>
      </c>
      <c r="AQ7079">
        <f>YEAR(Table1[[#This Row],[Order Date]])</f>
        <v>2016</v>
      </c>
      <c r="AR7079" t="str">
        <f>TEXT(Table1[[#This Row],[Order Date]],"mmmm")</f>
        <v>September</v>
      </c>
      <c r="AS7079" t="str">
        <f>"Q"&amp;ROUNDUP(MONTH(Table1[[#This Row],[Order Date]])/3,0)</f>
        <v>Q3</v>
      </c>
      <c r="AT7079">
        <f>IF(Table1[[#This Row],[Sales]]=0,0,Table1[[#This Row],[Profit]]/Table1[[#This Row],[Sales]])</f>
        <v>-0.76666666666666672</v>
      </c>
    </row>
    <row r="7080" spans="22:46" x14ac:dyDescent="0.3">
      <c r="V7080">
        <v>7079</v>
      </c>
      <c r="W7080" t="s">
        <v>10076</v>
      </c>
      <c r="X7080" s="1">
        <v>42615</v>
      </c>
      <c r="Y7080" s="1">
        <v>42530</v>
      </c>
      <c r="Z7080" t="s">
        <v>51</v>
      </c>
      <c r="AA7080" t="s">
        <v>5385</v>
      </c>
      <c r="AB7080" t="s">
        <v>5386</v>
      </c>
      <c r="AC7080" t="s">
        <v>25</v>
      </c>
      <c r="AD7080" t="s">
        <v>26</v>
      </c>
      <c r="AE7080" t="s">
        <v>528</v>
      </c>
      <c r="AF7080" t="s">
        <v>92</v>
      </c>
      <c r="AG7080">
        <v>28205</v>
      </c>
      <c r="AH7080" t="s">
        <v>29</v>
      </c>
      <c r="AI7080" t="s">
        <v>6608</v>
      </c>
      <c r="AJ7080" t="s">
        <v>46</v>
      </c>
      <c r="AK7080" t="s">
        <v>80</v>
      </c>
      <c r="AL7080" t="s">
        <v>6609</v>
      </c>
      <c r="AM7080">
        <v>309.45600000000002</v>
      </c>
      <c r="AN7080">
        <v>9</v>
      </c>
      <c r="AO7080">
        <v>0.2</v>
      </c>
      <c r="AP7080">
        <v>34.813800000000001</v>
      </c>
      <c r="AQ7080">
        <f>YEAR(Table1[[#This Row],[Order Date]])</f>
        <v>2016</v>
      </c>
      <c r="AR7080" t="str">
        <f>TEXT(Table1[[#This Row],[Order Date]],"mmmm")</f>
        <v>September</v>
      </c>
      <c r="AS7080" t="str">
        <f>"Q"&amp;ROUNDUP(MONTH(Table1[[#This Row],[Order Date]])/3,0)</f>
        <v>Q3</v>
      </c>
      <c r="AT7080">
        <f>IF(Table1[[#This Row],[Sales]]=0,0,Table1[[#This Row],[Profit]]/Table1[[#This Row],[Sales]])</f>
        <v>0.11249999999999999</v>
      </c>
    </row>
    <row r="7081" spans="22:46" x14ac:dyDescent="0.3">
      <c r="V7081">
        <v>7080</v>
      </c>
      <c r="W7081" t="s">
        <v>10076</v>
      </c>
      <c r="X7081" s="1">
        <v>42615</v>
      </c>
      <c r="Y7081" s="1">
        <v>42530</v>
      </c>
      <c r="Z7081" t="s">
        <v>51</v>
      </c>
      <c r="AA7081" t="s">
        <v>5385</v>
      </c>
      <c r="AB7081" t="s">
        <v>5386</v>
      </c>
      <c r="AC7081" t="s">
        <v>25</v>
      </c>
      <c r="AD7081" t="s">
        <v>26</v>
      </c>
      <c r="AE7081" t="s">
        <v>528</v>
      </c>
      <c r="AF7081" t="s">
        <v>92</v>
      </c>
      <c r="AG7081">
        <v>28205</v>
      </c>
      <c r="AH7081" t="s">
        <v>29</v>
      </c>
      <c r="AI7081" t="s">
        <v>2129</v>
      </c>
      <c r="AJ7081" t="s">
        <v>46</v>
      </c>
      <c r="AK7081" t="s">
        <v>70</v>
      </c>
      <c r="AL7081" t="s">
        <v>2130</v>
      </c>
      <c r="AM7081">
        <v>19.456</v>
      </c>
      <c r="AN7081">
        <v>4</v>
      </c>
      <c r="AO7081">
        <v>0.2</v>
      </c>
      <c r="AP7081">
        <v>3.4047999999999998</v>
      </c>
      <c r="AQ7081">
        <f>YEAR(Table1[[#This Row],[Order Date]])</f>
        <v>2016</v>
      </c>
      <c r="AR7081" t="str">
        <f>TEXT(Table1[[#This Row],[Order Date]],"mmmm")</f>
        <v>September</v>
      </c>
      <c r="AS7081" t="str">
        <f>"Q"&amp;ROUNDUP(MONTH(Table1[[#This Row],[Order Date]])/3,0)</f>
        <v>Q3</v>
      </c>
      <c r="AT7081">
        <f>IF(Table1[[#This Row],[Sales]]=0,0,Table1[[#This Row],[Profit]]/Table1[[#This Row],[Sales]])</f>
        <v>0.17499999999999999</v>
      </c>
    </row>
    <row r="7082" spans="22:46" x14ac:dyDescent="0.3">
      <c r="V7082">
        <v>7081</v>
      </c>
      <c r="W7082" t="s">
        <v>10076</v>
      </c>
      <c r="X7082" s="1">
        <v>42615</v>
      </c>
      <c r="Y7082" s="1">
        <v>42530</v>
      </c>
      <c r="Z7082" t="s">
        <v>51</v>
      </c>
      <c r="AA7082" t="s">
        <v>5385</v>
      </c>
      <c r="AB7082" t="s">
        <v>5386</v>
      </c>
      <c r="AC7082" t="s">
        <v>25</v>
      </c>
      <c r="AD7082" t="s">
        <v>26</v>
      </c>
      <c r="AE7082" t="s">
        <v>528</v>
      </c>
      <c r="AF7082" t="s">
        <v>92</v>
      </c>
      <c r="AG7082">
        <v>28205</v>
      </c>
      <c r="AH7082" t="s">
        <v>29</v>
      </c>
      <c r="AI7082" t="s">
        <v>576</v>
      </c>
      <c r="AJ7082" t="s">
        <v>31</v>
      </c>
      <c r="AK7082" t="s">
        <v>57</v>
      </c>
      <c r="AL7082" t="s">
        <v>577</v>
      </c>
      <c r="AM7082">
        <v>472.51799999999997</v>
      </c>
      <c r="AN7082">
        <v>3</v>
      </c>
      <c r="AO7082">
        <v>0.4</v>
      </c>
      <c r="AP7082">
        <v>-149.63069999999999</v>
      </c>
      <c r="AQ7082">
        <f>YEAR(Table1[[#This Row],[Order Date]])</f>
        <v>2016</v>
      </c>
      <c r="AR7082" t="str">
        <f>TEXT(Table1[[#This Row],[Order Date]],"mmmm")</f>
        <v>September</v>
      </c>
      <c r="AS7082" t="str">
        <f>"Q"&amp;ROUNDUP(MONTH(Table1[[#This Row],[Order Date]])/3,0)</f>
        <v>Q3</v>
      </c>
      <c r="AT7082">
        <f>IF(Table1[[#This Row],[Sales]]=0,0,Table1[[#This Row],[Profit]]/Table1[[#This Row],[Sales]])</f>
        <v>-0.31666666666666665</v>
      </c>
    </row>
    <row r="7083" spans="22:46" x14ac:dyDescent="0.3">
      <c r="V7083">
        <v>7082</v>
      </c>
      <c r="W7083" t="s">
        <v>10076</v>
      </c>
      <c r="X7083" s="1">
        <v>42615</v>
      </c>
      <c r="Y7083" s="1">
        <v>42530</v>
      </c>
      <c r="Z7083" t="s">
        <v>51</v>
      </c>
      <c r="AA7083" t="s">
        <v>5385</v>
      </c>
      <c r="AB7083" t="s">
        <v>5386</v>
      </c>
      <c r="AC7083" t="s">
        <v>25</v>
      </c>
      <c r="AD7083" t="s">
        <v>26</v>
      </c>
      <c r="AE7083" t="s">
        <v>528</v>
      </c>
      <c r="AF7083" t="s">
        <v>92</v>
      </c>
      <c r="AG7083">
        <v>28205</v>
      </c>
      <c r="AH7083" t="s">
        <v>29</v>
      </c>
      <c r="AI7083" t="s">
        <v>3059</v>
      </c>
      <c r="AJ7083" t="s">
        <v>73</v>
      </c>
      <c r="AK7083" t="s">
        <v>176</v>
      </c>
      <c r="AL7083" t="s">
        <v>4796</v>
      </c>
      <c r="AM7083">
        <v>1012.68</v>
      </c>
      <c r="AN7083">
        <v>3</v>
      </c>
      <c r="AO7083">
        <v>0.2</v>
      </c>
      <c r="AP7083">
        <v>303.80399999999997</v>
      </c>
      <c r="AQ7083">
        <f>YEAR(Table1[[#This Row],[Order Date]])</f>
        <v>2016</v>
      </c>
      <c r="AR7083" t="str">
        <f>TEXT(Table1[[#This Row],[Order Date]],"mmmm")</f>
        <v>September</v>
      </c>
      <c r="AS7083" t="str">
        <f>"Q"&amp;ROUNDUP(MONTH(Table1[[#This Row],[Order Date]])/3,0)</f>
        <v>Q3</v>
      </c>
      <c r="AT7083">
        <f>IF(Table1[[#This Row],[Sales]]=0,0,Table1[[#This Row],[Profit]]/Table1[[#This Row],[Sales]])</f>
        <v>0.3</v>
      </c>
    </row>
    <row r="7084" spans="22:46" x14ac:dyDescent="0.3">
      <c r="V7084">
        <v>7083</v>
      </c>
      <c r="W7084" t="s">
        <v>10076</v>
      </c>
      <c r="X7084" s="1">
        <v>42615</v>
      </c>
      <c r="Y7084" s="1">
        <v>42530</v>
      </c>
      <c r="Z7084" t="s">
        <v>51</v>
      </c>
      <c r="AA7084" t="s">
        <v>5385</v>
      </c>
      <c r="AB7084" t="s">
        <v>5386</v>
      </c>
      <c r="AC7084" t="s">
        <v>25</v>
      </c>
      <c r="AD7084" t="s">
        <v>26</v>
      </c>
      <c r="AE7084" t="s">
        <v>528</v>
      </c>
      <c r="AF7084" t="s">
        <v>92</v>
      </c>
      <c r="AG7084">
        <v>28205</v>
      </c>
      <c r="AH7084" t="s">
        <v>29</v>
      </c>
      <c r="AI7084" t="s">
        <v>6602</v>
      </c>
      <c r="AJ7084" t="s">
        <v>46</v>
      </c>
      <c r="AK7084" t="s">
        <v>77</v>
      </c>
      <c r="AL7084" t="s">
        <v>6603</v>
      </c>
      <c r="AM7084">
        <v>17.22</v>
      </c>
      <c r="AN7084">
        <v>5</v>
      </c>
      <c r="AO7084">
        <v>0.7</v>
      </c>
      <c r="AP7084">
        <v>-12.628</v>
      </c>
      <c r="AQ7084">
        <f>YEAR(Table1[[#This Row],[Order Date]])</f>
        <v>2016</v>
      </c>
      <c r="AR7084" t="str">
        <f>TEXT(Table1[[#This Row],[Order Date]],"mmmm")</f>
        <v>September</v>
      </c>
      <c r="AS7084" t="str">
        <f>"Q"&amp;ROUNDUP(MONTH(Table1[[#This Row],[Order Date]])/3,0)</f>
        <v>Q3</v>
      </c>
      <c r="AT7084">
        <f>IF(Table1[[#This Row],[Sales]]=0,0,Table1[[#This Row],[Profit]]/Table1[[#This Row],[Sales]])</f>
        <v>-0.73333333333333339</v>
      </c>
    </row>
    <row r="7085" spans="22:46" x14ac:dyDescent="0.3">
      <c r="V7085">
        <v>7084</v>
      </c>
      <c r="W7085" t="s">
        <v>10077</v>
      </c>
      <c r="X7085" s="1">
        <v>42937</v>
      </c>
      <c r="Y7085" t="s">
        <v>2398</v>
      </c>
      <c r="Z7085" t="s">
        <v>22</v>
      </c>
      <c r="AA7085" t="s">
        <v>2413</v>
      </c>
      <c r="AB7085" t="s">
        <v>2414</v>
      </c>
      <c r="AC7085" t="s">
        <v>41</v>
      </c>
      <c r="AD7085" t="s">
        <v>26</v>
      </c>
      <c r="AE7085" t="s">
        <v>91</v>
      </c>
      <c r="AF7085" t="s">
        <v>43</v>
      </c>
      <c r="AG7085">
        <v>94521</v>
      </c>
      <c r="AH7085" t="s">
        <v>44</v>
      </c>
      <c r="AI7085" t="s">
        <v>5786</v>
      </c>
      <c r="AJ7085" t="s">
        <v>46</v>
      </c>
      <c r="AK7085" t="s">
        <v>70</v>
      </c>
      <c r="AL7085" t="s">
        <v>5787</v>
      </c>
      <c r="AM7085">
        <v>3.52</v>
      </c>
      <c r="AN7085">
        <v>2</v>
      </c>
      <c r="AO7085">
        <v>0</v>
      </c>
      <c r="AP7085">
        <v>1.6896</v>
      </c>
      <c r="AQ7085">
        <f>YEAR(Table1[[#This Row],[Order Date]])</f>
        <v>2017</v>
      </c>
      <c r="AR7085" t="str">
        <f>TEXT(Table1[[#This Row],[Order Date]],"mmmm")</f>
        <v>July</v>
      </c>
      <c r="AS7085" t="str">
        <f>"Q"&amp;ROUNDUP(MONTH(Table1[[#This Row],[Order Date]])/3,0)</f>
        <v>Q3</v>
      </c>
      <c r="AT7085">
        <f>IF(Table1[[#This Row],[Sales]]=0,0,Table1[[#This Row],[Profit]]/Table1[[#This Row],[Sales]])</f>
        <v>0.48</v>
      </c>
    </row>
    <row r="7086" spans="22:46" x14ac:dyDescent="0.3">
      <c r="V7086">
        <v>7085</v>
      </c>
      <c r="W7086" t="s">
        <v>10077</v>
      </c>
      <c r="X7086" s="1">
        <v>42937</v>
      </c>
      <c r="Y7086" t="s">
        <v>2398</v>
      </c>
      <c r="Z7086" t="s">
        <v>22</v>
      </c>
      <c r="AA7086" t="s">
        <v>2413</v>
      </c>
      <c r="AB7086" t="s">
        <v>2414</v>
      </c>
      <c r="AC7086" t="s">
        <v>41</v>
      </c>
      <c r="AD7086" t="s">
        <v>26</v>
      </c>
      <c r="AE7086" t="s">
        <v>91</v>
      </c>
      <c r="AF7086" t="s">
        <v>43</v>
      </c>
      <c r="AG7086">
        <v>94521</v>
      </c>
      <c r="AH7086" t="s">
        <v>44</v>
      </c>
      <c r="AI7086" t="s">
        <v>4172</v>
      </c>
      <c r="AJ7086" t="s">
        <v>73</v>
      </c>
      <c r="AK7086" t="s">
        <v>74</v>
      </c>
      <c r="AL7086" t="s">
        <v>4173</v>
      </c>
      <c r="AM7086">
        <v>1626.192</v>
      </c>
      <c r="AN7086">
        <v>9</v>
      </c>
      <c r="AO7086">
        <v>0.2</v>
      </c>
      <c r="AP7086">
        <v>121.9644</v>
      </c>
      <c r="AQ7086">
        <f>YEAR(Table1[[#This Row],[Order Date]])</f>
        <v>2017</v>
      </c>
      <c r="AR7086" t="str">
        <f>TEXT(Table1[[#This Row],[Order Date]],"mmmm")</f>
        <v>July</v>
      </c>
      <c r="AS7086" t="str">
        <f>"Q"&amp;ROUNDUP(MONTH(Table1[[#This Row],[Order Date]])/3,0)</f>
        <v>Q3</v>
      </c>
      <c r="AT7086">
        <f>IF(Table1[[#This Row],[Sales]]=0,0,Table1[[#This Row],[Profit]]/Table1[[#This Row],[Sales]])</f>
        <v>7.4999999999999997E-2</v>
      </c>
    </row>
    <row r="7087" spans="22:46" x14ac:dyDescent="0.3">
      <c r="V7087">
        <v>7086</v>
      </c>
      <c r="W7087" t="s">
        <v>10078</v>
      </c>
      <c r="X7087" s="1">
        <v>43003</v>
      </c>
      <c r="Y7087" t="s">
        <v>3565</v>
      </c>
      <c r="Z7087" t="s">
        <v>207</v>
      </c>
      <c r="AA7087" t="s">
        <v>3193</v>
      </c>
      <c r="AB7087" t="s">
        <v>3194</v>
      </c>
      <c r="AC7087" t="s">
        <v>41</v>
      </c>
      <c r="AD7087" t="s">
        <v>26</v>
      </c>
      <c r="AE7087" t="s">
        <v>2541</v>
      </c>
      <c r="AF7087" t="s">
        <v>159</v>
      </c>
      <c r="AG7087">
        <v>19013</v>
      </c>
      <c r="AH7087" t="s">
        <v>160</v>
      </c>
      <c r="AI7087" t="s">
        <v>7427</v>
      </c>
      <c r="AJ7087" t="s">
        <v>46</v>
      </c>
      <c r="AK7087" t="s">
        <v>77</v>
      </c>
      <c r="AL7087" t="s">
        <v>7428</v>
      </c>
      <c r="AM7087">
        <v>8.5950000000000006</v>
      </c>
      <c r="AN7087">
        <v>5</v>
      </c>
      <c r="AO7087">
        <v>0.7</v>
      </c>
      <c r="AP7087">
        <v>-6.3029999999999999</v>
      </c>
      <c r="AQ7087">
        <f>YEAR(Table1[[#This Row],[Order Date]])</f>
        <v>2017</v>
      </c>
      <c r="AR7087" t="str">
        <f>TEXT(Table1[[#This Row],[Order Date]],"mmmm")</f>
        <v>September</v>
      </c>
      <c r="AS7087" t="str">
        <f>"Q"&amp;ROUNDUP(MONTH(Table1[[#This Row],[Order Date]])/3,0)</f>
        <v>Q3</v>
      </c>
      <c r="AT7087">
        <f>IF(Table1[[#This Row],[Sales]]=0,0,Table1[[#This Row],[Profit]]/Table1[[#This Row],[Sales]])</f>
        <v>-0.73333333333333328</v>
      </c>
    </row>
    <row r="7088" spans="22:46" x14ac:dyDescent="0.3">
      <c r="V7088">
        <v>7087</v>
      </c>
      <c r="W7088" t="s">
        <v>10078</v>
      </c>
      <c r="X7088" s="1">
        <v>43003</v>
      </c>
      <c r="Y7088" t="s">
        <v>3565</v>
      </c>
      <c r="Z7088" t="s">
        <v>207</v>
      </c>
      <c r="AA7088" t="s">
        <v>3193</v>
      </c>
      <c r="AB7088" t="s">
        <v>3194</v>
      </c>
      <c r="AC7088" t="s">
        <v>41</v>
      </c>
      <c r="AD7088" t="s">
        <v>26</v>
      </c>
      <c r="AE7088" t="s">
        <v>2541</v>
      </c>
      <c r="AF7088" t="s">
        <v>159</v>
      </c>
      <c r="AG7088">
        <v>19013</v>
      </c>
      <c r="AH7088" t="s">
        <v>160</v>
      </c>
      <c r="AI7088" t="s">
        <v>6560</v>
      </c>
      <c r="AJ7088" t="s">
        <v>46</v>
      </c>
      <c r="AK7088" t="s">
        <v>651</v>
      </c>
      <c r="AL7088" t="s">
        <v>6561</v>
      </c>
      <c r="AM7088">
        <v>190.89599999999999</v>
      </c>
      <c r="AN7088">
        <v>2</v>
      </c>
      <c r="AO7088">
        <v>0.2</v>
      </c>
      <c r="AP7088">
        <v>-42.951599999999999</v>
      </c>
      <c r="AQ7088">
        <f>YEAR(Table1[[#This Row],[Order Date]])</f>
        <v>2017</v>
      </c>
      <c r="AR7088" t="str">
        <f>TEXT(Table1[[#This Row],[Order Date]],"mmmm")</f>
        <v>September</v>
      </c>
      <c r="AS7088" t="str">
        <f>"Q"&amp;ROUNDUP(MONTH(Table1[[#This Row],[Order Date]])/3,0)</f>
        <v>Q3</v>
      </c>
      <c r="AT7088">
        <f>IF(Table1[[#This Row],[Sales]]=0,0,Table1[[#This Row],[Profit]]/Table1[[#This Row],[Sales]])</f>
        <v>-0.22500000000000001</v>
      </c>
    </row>
    <row r="7089" spans="22:46" x14ac:dyDescent="0.3">
      <c r="V7089">
        <v>7088</v>
      </c>
      <c r="W7089" t="s">
        <v>10079</v>
      </c>
      <c r="X7089" s="1">
        <v>42950</v>
      </c>
      <c r="Y7089" s="1">
        <v>42894</v>
      </c>
      <c r="Z7089" t="s">
        <v>22</v>
      </c>
      <c r="AA7089" t="s">
        <v>6589</v>
      </c>
      <c r="AB7089" t="s">
        <v>6590</v>
      </c>
      <c r="AC7089" t="s">
        <v>25</v>
      </c>
      <c r="AD7089" t="s">
        <v>26</v>
      </c>
      <c r="AE7089" t="s">
        <v>42</v>
      </c>
      <c r="AF7089" t="s">
        <v>43</v>
      </c>
      <c r="AG7089">
        <v>90004</v>
      </c>
      <c r="AH7089" t="s">
        <v>44</v>
      </c>
      <c r="AI7089" t="s">
        <v>5888</v>
      </c>
      <c r="AJ7089" t="s">
        <v>46</v>
      </c>
      <c r="AK7089" t="s">
        <v>60</v>
      </c>
      <c r="AL7089" t="s">
        <v>5889</v>
      </c>
      <c r="AM7089">
        <v>99.87</v>
      </c>
      <c r="AN7089">
        <v>3</v>
      </c>
      <c r="AO7089">
        <v>0</v>
      </c>
      <c r="AP7089">
        <v>23.968800000000002</v>
      </c>
      <c r="AQ7089">
        <f>YEAR(Table1[[#This Row],[Order Date]])</f>
        <v>2017</v>
      </c>
      <c r="AR7089" t="str">
        <f>TEXT(Table1[[#This Row],[Order Date]],"mmmm")</f>
        <v>August</v>
      </c>
      <c r="AS7089" t="str">
        <f>"Q"&amp;ROUNDUP(MONTH(Table1[[#This Row],[Order Date]])/3,0)</f>
        <v>Q3</v>
      </c>
      <c r="AT7089">
        <f>IF(Table1[[#This Row],[Sales]]=0,0,Table1[[#This Row],[Profit]]/Table1[[#This Row],[Sales]])</f>
        <v>0.24000000000000002</v>
      </c>
    </row>
    <row r="7090" spans="22:46" x14ac:dyDescent="0.3">
      <c r="V7090">
        <v>7089</v>
      </c>
      <c r="W7090" t="s">
        <v>10080</v>
      </c>
      <c r="X7090" s="1">
        <v>42302</v>
      </c>
      <c r="Y7090" t="s">
        <v>7743</v>
      </c>
      <c r="Z7090" t="s">
        <v>22</v>
      </c>
      <c r="AA7090" t="s">
        <v>2176</v>
      </c>
      <c r="AB7090" t="s">
        <v>2177</v>
      </c>
      <c r="AC7090" t="s">
        <v>25</v>
      </c>
      <c r="AD7090" t="s">
        <v>26</v>
      </c>
      <c r="AE7090" t="s">
        <v>6104</v>
      </c>
      <c r="AF7090" t="s">
        <v>1565</v>
      </c>
      <c r="AG7090">
        <v>89431</v>
      </c>
      <c r="AH7090" t="s">
        <v>44</v>
      </c>
      <c r="AI7090" t="s">
        <v>4650</v>
      </c>
      <c r="AJ7090" t="s">
        <v>46</v>
      </c>
      <c r="AK7090" t="s">
        <v>70</v>
      </c>
      <c r="AL7090" t="s">
        <v>4651</v>
      </c>
      <c r="AM7090">
        <v>79.36</v>
      </c>
      <c r="AN7090">
        <v>4</v>
      </c>
      <c r="AO7090">
        <v>0</v>
      </c>
      <c r="AP7090">
        <v>23.808</v>
      </c>
      <c r="AQ7090">
        <f>YEAR(Table1[[#This Row],[Order Date]])</f>
        <v>2015</v>
      </c>
      <c r="AR7090" t="str">
        <f>TEXT(Table1[[#This Row],[Order Date]],"mmmm")</f>
        <v>October</v>
      </c>
      <c r="AS7090" t="str">
        <f>"Q"&amp;ROUNDUP(MONTH(Table1[[#This Row],[Order Date]])/3,0)</f>
        <v>Q4</v>
      </c>
      <c r="AT7090">
        <f>IF(Table1[[#This Row],[Sales]]=0,0,Table1[[#This Row],[Profit]]/Table1[[#This Row],[Sales]])</f>
        <v>0.3</v>
      </c>
    </row>
    <row r="7091" spans="22:46" x14ac:dyDescent="0.3">
      <c r="V7091">
        <v>7090</v>
      </c>
      <c r="W7091" t="s">
        <v>10081</v>
      </c>
      <c r="X7091" s="1">
        <v>42901</v>
      </c>
      <c r="Y7091" t="s">
        <v>1393</v>
      </c>
      <c r="Z7091" t="s">
        <v>22</v>
      </c>
      <c r="AA7091" t="s">
        <v>1139</v>
      </c>
      <c r="AB7091" t="s">
        <v>1140</v>
      </c>
      <c r="AC7091" t="s">
        <v>41</v>
      </c>
      <c r="AD7091" t="s">
        <v>26</v>
      </c>
      <c r="AE7091" t="s">
        <v>42</v>
      </c>
      <c r="AF7091" t="s">
        <v>43</v>
      </c>
      <c r="AG7091">
        <v>90032</v>
      </c>
      <c r="AH7091" t="s">
        <v>44</v>
      </c>
      <c r="AI7091" t="s">
        <v>5343</v>
      </c>
      <c r="AJ7091" t="s">
        <v>73</v>
      </c>
      <c r="AK7091" t="s">
        <v>74</v>
      </c>
      <c r="AL7091" t="s">
        <v>5344</v>
      </c>
      <c r="AM7091">
        <v>119.96</v>
      </c>
      <c r="AN7091">
        <v>1</v>
      </c>
      <c r="AO7091">
        <v>0.2</v>
      </c>
      <c r="AP7091">
        <v>7.4974999999999996</v>
      </c>
      <c r="AQ7091">
        <f>YEAR(Table1[[#This Row],[Order Date]])</f>
        <v>2017</v>
      </c>
      <c r="AR7091" t="str">
        <f>TEXT(Table1[[#This Row],[Order Date]],"mmmm")</f>
        <v>June</v>
      </c>
      <c r="AS7091" t="str">
        <f>"Q"&amp;ROUNDUP(MONTH(Table1[[#This Row],[Order Date]])/3,0)</f>
        <v>Q2</v>
      </c>
      <c r="AT7091">
        <f>IF(Table1[[#This Row],[Sales]]=0,0,Table1[[#This Row],[Profit]]/Table1[[#This Row],[Sales]])</f>
        <v>6.25E-2</v>
      </c>
    </row>
    <row r="7092" spans="22:46" x14ac:dyDescent="0.3">
      <c r="V7092">
        <v>7091</v>
      </c>
      <c r="W7092" t="s">
        <v>10082</v>
      </c>
      <c r="X7092" s="1">
        <v>42013</v>
      </c>
      <c r="Y7092" t="s">
        <v>8581</v>
      </c>
      <c r="Z7092" t="s">
        <v>51</v>
      </c>
      <c r="AA7092" t="s">
        <v>5039</v>
      </c>
      <c r="AB7092" t="s">
        <v>5040</v>
      </c>
      <c r="AC7092" t="s">
        <v>25</v>
      </c>
      <c r="AD7092" t="s">
        <v>26</v>
      </c>
      <c r="AE7092" t="s">
        <v>27</v>
      </c>
      <c r="AF7092" t="s">
        <v>28</v>
      </c>
      <c r="AG7092">
        <v>42420</v>
      </c>
      <c r="AH7092" t="s">
        <v>29</v>
      </c>
      <c r="AI7092" t="s">
        <v>1187</v>
      </c>
      <c r="AJ7092" t="s">
        <v>46</v>
      </c>
      <c r="AK7092" t="s">
        <v>94</v>
      </c>
      <c r="AL7092" t="s">
        <v>205</v>
      </c>
      <c r="AM7092">
        <v>106.32</v>
      </c>
      <c r="AN7092">
        <v>3</v>
      </c>
      <c r="AO7092">
        <v>0</v>
      </c>
      <c r="AP7092">
        <v>49.970399999999998</v>
      </c>
      <c r="AQ7092">
        <f>YEAR(Table1[[#This Row],[Order Date]])</f>
        <v>2015</v>
      </c>
      <c r="AR7092" t="str">
        <f>TEXT(Table1[[#This Row],[Order Date]],"mmmm")</f>
        <v>January</v>
      </c>
      <c r="AS7092" t="str">
        <f>"Q"&amp;ROUNDUP(MONTH(Table1[[#This Row],[Order Date]])/3,0)</f>
        <v>Q1</v>
      </c>
      <c r="AT7092">
        <f>IF(Table1[[#This Row],[Sales]]=0,0,Table1[[#This Row],[Profit]]/Table1[[#This Row],[Sales]])</f>
        <v>0.47000000000000003</v>
      </c>
    </row>
    <row r="7093" spans="22:46" x14ac:dyDescent="0.3">
      <c r="V7093">
        <v>7092</v>
      </c>
      <c r="W7093" t="s">
        <v>10082</v>
      </c>
      <c r="X7093" s="1">
        <v>42013</v>
      </c>
      <c r="Y7093" t="s">
        <v>8581</v>
      </c>
      <c r="Z7093" t="s">
        <v>51</v>
      </c>
      <c r="AA7093" t="s">
        <v>5039</v>
      </c>
      <c r="AB7093" t="s">
        <v>5040</v>
      </c>
      <c r="AC7093" t="s">
        <v>25</v>
      </c>
      <c r="AD7093" t="s">
        <v>26</v>
      </c>
      <c r="AE7093" t="s">
        <v>27</v>
      </c>
      <c r="AF7093" t="s">
        <v>28</v>
      </c>
      <c r="AG7093">
        <v>42420</v>
      </c>
      <c r="AH7093" t="s">
        <v>29</v>
      </c>
      <c r="AI7093" t="s">
        <v>5993</v>
      </c>
      <c r="AJ7093" t="s">
        <v>46</v>
      </c>
      <c r="AK7093" t="s">
        <v>80</v>
      </c>
      <c r="AL7093" t="s">
        <v>5994</v>
      </c>
      <c r="AM7093">
        <v>163.44</v>
      </c>
      <c r="AN7093">
        <v>3</v>
      </c>
      <c r="AO7093">
        <v>0</v>
      </c>
      <c r="AP7093">
        <v>45.763199999999998</v>
      </c>
      <c r="AQ7093">
        <f>YEAR(Table1[[#This Row],[Order Date]])</f>
        <v>2015</v>
      </c>
      <c r="AR7093" t="str">
        <f>TEXT(Table1[[#This Row],[Order Date]],"mmmm")</f>
        <v>January</v>
      </c>
      <c r="AS7093" t="str">
        <f>"Q"&amp;ROUNDUP(MONTH(Table1[[#This Row],[Order Date]])/3,0)</f>
        <v>Q1</v>
      </c>
      <c r="AT7093">
        <f>IF(Table1[[#This Row],[Sales]]=0,0,Table1[[#This Row],[Profit]]/Table1[[#This Row],[Sales]])</f>
        <v>0.27999999999999997</v>
      </c>
    </row>
    <row r="7094" spans="22:46" x14ac:dyDescent="0.3">
      <c r="V7094">
        <v>7093</v>
      </c>
      <c r="W7094" t="s">
        <v>10082</v>
      </c>
      <c r="X7094" s="1">
        <v>42013</v>
      </c>
      <c r="Y7094" t="s">
        <v>8581</v>
      </c>
      <c r="Z7094" t="s">
        <v>51</v>
      </c>
      <c r="AA7094" t="s">
        <v>5039</v>
      </c>
      <c r="AB7094" t="s">
        <v>5040</v>
      </c>
      <c r="AC7094" t="s">
        <v>25</v>
      </c>
      <c r="AD7094" t="s">
        <v>26</v>
      </c>
      <c r="AE7094" t="s">
        <v>27</v>
      </c>
      <c r="AF7094" t="s">
        <v>28</v>
      </c>
      <c r="AG7094">
        <v>42420</v>
      </c>
      <c r="AH7094" t="s">
        <v>29</v>
      </c>
      <c r="AI7094" t="s">
        <v>6421</v>
      </c>
      <c r="AJ7094" t="s">
        <v>46</v>
      </c>
      <c r="AK7094" t="s">
        <v>70</v>
      </c>
      <c r="AL7094" t="s">
        <v>6422</v>
      </c>
      <c r="AM7094">
        <v>42.76</v>
      </c>
      <c r="AN7094">
        <v>2</v>
      </c>
      <c r="AO7094">
        <v>0</v>
      </c>
      <c r="AP7094">
        <v>11.117599999999999</v>
      </c>
      <c r="AQ7094">
        <f>YEAR(Table1[[#This Row],[Order Date]])</f>
        <v>2015</v>
      </c>
      <c r="AR7094" t="str">
        <f>TEXT(Table1[[#This Row],[Order Date]],"mmmm")</f>
        <v>January</v>
      </c>
      <c r="AS7094" t="str">
        <f>"Q"&amp;ROUNDUP(MONTH(Table1[[#This Row],[Order Date]])/3,0)</f>
        <v>Q1</v>
      </c>
      <c r="AT7094">
        <f>IF(Table1[[#This Row],[Sales]]=0,0,Table1[[#This Row],[Profit]]/Table1[[#This Row],[Sales]])</f>
        <v>0.26</v>
      </c>
    </row>
    <row r="7095" spans="22:46" x14ac:dyDescent="0.3">
      <c r="V7095">
        <v>7094</v>
      </c>
      <c r="W7095" t="s">
        <v>10082</v>
      </c>
      <c r="X7095" s="1">
        <v>42013</v>
      </c>
      <c r="Y7095" t="s">
        <v>8581</v>
      </c>
      <c r="Z7095" t="s">
        <v>51</v>
      </c>
      <c r="AA7095" t="s">
        <v>5039</v>
      </c>
      <c r="AB7095" t="s">
        <v>5040</v>
      </c>
      <c r="AC7095" t="s">
        <v>25</v>
      </c>
      <c r="AD7095" t="s">
        <v>26</v>
      </c>
      <c r="AE7095" t="s">
        <v>27</v>
      </c>
      <c r="AF7095" t="s">
        <v>28</v>
      </c>
      <c r="AG7095">
        <v>42420</v>
      </c>
      <c r="AH7095" t="s">
        <v>29</v>
      </c>
      <c r="AI7095" t="s">
        <v>7361</v>
      </c>
      <c r="AJ7095" t="s">
        <v>46</v>
      </c>
      <c r="AK7095" t="s">
        <v>94</v>
      </c>
      <c r="AL7095" t="s">
        <v>7362</v>
      </c>
      <c r="AM7095">
        <v>51.55</v>
      </c>
      <c r="AN7095">
        <v>5</v>
      </c>
      <c r="AO7095">
        <v>0</v>
      </c>
      <c r="AP7095">
        <v>24.2285</v>
      </c>
      <c r="AQ7095">
        <f>YEAR(Table1[[#This Row],[Order Date]])</f>
        <v>2015</v>
      </c>
      <c r="AR7095" t="str">
        <f>TEXT(Table1[[#This Row],[Order Date]],"mmmm")</f>
        <v>January</v>
      </c>
      <c r="AS7095" t="str">
        <f>"Q"&amp;ROUNDUP(MONTH(Table1[[#This Row],[Order Date]])/3,0)</f>
        <v>Q1</v>
      </c>
      <c r="AT7095">
        <f>IF(Table1[[#This Row],[Sales]]=0,0,Table1[[#This Row],[Profit]]/Table1[[#This Row],[Sales]])</f>
        <v>0.47000000000000003</v>
      </c>
    </row>
    <row r="7096" spans="22:46" x14ac:dyDescent="0.3">
      <c r="V7096">
        <v>7095</v>
      </c>
      <c r="W7096" t="s">
        <v>10083</v>
      </c>
      <c r="X7096" s="1">
        <v>42044</v>
      </c>
      <c r="Y7096" t="s">
        <v>951</v>
      </c>
      <c r="Z7096" t="s">
        <v>22</v>
      </c>
      <c r="AA7096" t="s">
        <v>5094</v>
      </c>
      <c r="AB7096" t="s">
        <v>5095</v>
      </c>
      <c r="AC7096" t="s">
        <v>25</v>
      </c>
      <c r="AD7096" t="s">
        <v>26</v>
      </c>
      <c r="AE7096" t="s">
        <v>403</v>
      </c>
      <c r="AF7096" t="s">
        <v>233</v>
      </c>
      <c r="AG7096">
        <v>62521</v>
      </c>
      <c r="AH7096" t="s">
        <v>111</v>
      </c>
      <c r="AI7096" t="s">
        <v>1324</v>
      </c>
      <c r="AJ7096" t="s">
        <v>73</v>
      </c>
      <c r="AK7096" t="s">
        <v>176</v>
      </c>
      <c r="AL7096" t="s">
        <v>1325</v>
      </c>
      <c r="AM7096">
        <v>479.952</v>
      </c>
      <c r="AN7096">
        <v>6</v>
      </c>
      <c r="AO7096">
        <v>0.2</v>
      </c>
      <c r="AP7096">
        <v>89.991</v>
      </c>
      <c r="AQ7096">
        <f>YEAR(Table1[[#This Row],[Order Date]])</f>
        <v>2015</v>
      </c>
      <c r="AR7096" t="str">
        <f>TEXT(Table1[[#This Row],[Order Date]],"mmmm")</f>
        <v>February</v>
      </c>
      <c r="AS7096" t="str">
        <f>"Q"&amp;ROUNDUP(MONTH(Table1[[#This Row],[Order Date]])/3,0)</f>
        <v>Q1</v>
      </c>
      <c r="AT7096">
        <f>IF(Table1[[#This Row],[Sales]]=0,0,Table1[[#This Row],[Profit]]/Table1[[#This Row],[Sales]])</f>
        <v>0.1875</v>
      </c>
    </row>
    <row r="7097" spans="22:46" x14ac:dyDescent="0.3">
      <c r="V7097">
        <v>7096</v>
      </c>
      <c r="W7097" t="s">
        <v>10084</v>
      </c>
      <c r="X7097" s="1">
        <v>42601</v>
      </c>
      <c r="Y7097" t="s">
        <v>3617</v>
      </c>
      <c r="Z7097" t="s">
        <v>207</v>
      </c>
      <c r="AA7097" t="s">
        <v>2458</v>
      </c>
      <c r="AB7097" t="s">
        <v>2459</v>
      </c>
      <c r="AC7097" t="s">
        <v>25</v>
      </c>
      <c r="AD7097" t="s">
        <v>26</v>
      </c>
      <c r="AE7097" t="s">
        <v>300</v>
      </c>
      <c r="AF7097" t="s">
        <v>301</v>
      </c>
      <c r="AG7097">
        <v>10009</v>
      </c>
      <c r="AH7097" t="s">
        <v>160</v>
      </c>
      <c r="AI7097" t="s">
        <v>4404</v>
      </c>
      <c r="AJ7097" t="s">
        <v>46</v>
      </c>
      <c r="AK7097" t="s">
        <v>77</v>
      </c>
      <c r="AL7097" t="s">
        <v>4405</v>
      </c>
      <c r="AM7097">
        <v>146.68799999999999</v>
      </c>
      <c r="AN7097">
        <v>6</v>
      </c>
      <c r="AO7097">
        <v>0.2</v>
      </c>
      <c r="AP7097">
        <v>55.008000000000003</v>
      </c>
      <c r="AQ7097">
        <f>YEAR(Table1[[#This Row],[Order Date]])</f>
        <v>2016</v>
      </c>
      <c r="AR7097" t="str">
        <f>TEXT(Table1[[#This Row],[Order Date]],"mmmm")</f>
        <v>August</v>
      </c>
      <c r="AS7097" t="str">
        <f>"Q"&amp;ROUNDUP(MONTH(Table1[[#This Row],[Order Date]])/3,0)</f>
        <v>Q3</v>
      </c>
      <c r="AT7097">
        <f>IF(Table1[[#This Row],[Sales]]=0,0,Table1[[#This Row],[Profit]]/Table1[[#This Row],[Sales]])</f>
        <v>0.37500000000000006</v>
      </c>
    </row>
    <row r="7098" spans="22:46" x14ac:dyDescent="0.3">
      <c r="V7098">
        <v>7097</v>
      </c>
      <c r="W7098" t="s">
        <v>10084</v>
      </c>
      <c r="X7098" s="1">
        <v>42601</v>
      </c>
      <c r="Y7098" t="s">
        <v>3617</v>
      </c>
      <c r="Z7098" t="s">
        <v>207</v>
      </c>
      <c r="AA7098" t="s">
        <v>2458</v>
      </c>
      <c r="AB7098" t="s">
        <v>2459</v>
      </c>
      <c r="AC7098" t="s">
        <v>25</v>
      </c>
      <c r="AD7098" t="s">
        <v>26</v>
      </c>
      <c r="AE7098" t="s">
        <v>300</v>
      </c>
      <c r="AF7098" t="s">
        <v>301</v>
      </c>
      <c r="AG7098">
        <v>10009</v>
      </c>
      <c r="AH7098" t="s">
        <v>160</v>
      </c>
      <c r="AI7098" t="s">
        <v>7707</v>
      </c>
      <c r="AJ7098" t="s">
        <v>46</v>
      </c>
      <c r="AK7098" t="s">
        <v>77</v>
      </c>
      <c r="AL7098" t="s">
        <v>7708</v>
      </c>
      <c r="AM7098">
        <v>276.78399999999999</v>
      </c>
      <c r="AN7098">
        <v>2</v>
      </c>
      <c r="AO7098">
        <v>0.2</v>
      </c>
      <c r="AP7098">
        <v>89.954800000000006</v>
      </c>
      <c r="AQ7098">
        <f>YEAR(Table1[[#This Row],[Order Date]])</f>
        <v>2016</v>
      </c>
      <c r="AR7098" t="str">
        <f>TEXT(Table1[[#This Row],[Order Date]],"mmmm")</f>
        <v>August</v>
      </c>
      <c r="AS7098" t="str">
        <f>"Q"&amp;ROUNDUP(MONTH(Table1[[#This Row],[Order Date]])/3,0)</f>
        <v>Q3</v>
      </c>
      <c r="AT7098">
        <f>IF(Table1[[#This Row],[Sales]]=0,0,Table1[[#This Row],[Profit]]/Table1[[#This Row],[Sales]])</f>
        <v>0.32500000000000001</v>
      </c>
    </row>
    <row r="7099" spans="22:46" x14ac:dyDescent="0.3">
      <c r="V7099">
        <v>7098</v>
      </c>
      <c r="W7099" t="s">
        <v>10084</v>
      </c>
      <c r="X7099" s="1">
        <v>42601</v>
      </c>
      <c r="Y7099" t="s">
        <v>3617</v>
      </c>
      <c r="Z7099" t="s">
        <v>207</v>
      </c>
      <c r="AA7099" t="s">
        <v>2458</v>
      </c>
      <c r="AB7099" t="s">
        <v>2459</v>
      </c>
      <c r="AC7099" t="s">
        <v>25</v>
      </c>
      <c r="AD7099" t="s">
        <v>26</v>
      </c>
      <c r="AE7099" t="s">
        <v>300</v>
      </c>
      <c r="AF7099" t="s">
        <v>301</v>
      </c>
      <c r="AG7099">
        <v>10009</v>
      </c>
      <c r="AH7099" t="s">
        <v>160</v>
      </c>
      <c r="AI7099" t="s">
        <v>3776</v>
      </c>
      <c r="AJ7099" t="s">
        <v>46</v>
      </c>
      <c r="AK7099" t="s">
        <v>77</v>
      </c>
      <c r="AL7099" t="s">
        <v>3777</v>
      </c>
      <c r="AM7099">
        <v>25.32</v>
      </c>
      <c r="AN7099">
        <v>5</v>
      </c>
      <c r="AO7099">
        <v>0.2</v>
      </c>
      <c r="AP7099">
        <v>9.1784999999999997</v>
      </c>
      <c r="AQ7099">
        <f>YEAR(Table1[[#This Row],[Order Date]])</f>
        <v>2016</v>
      </c>
      <c r="AR7099" t="str">
        <f>TEXT(Table1[[#This Row],[Order Date]],"mmmm")</f>
        <v>August</v>
      </c>
      <c r="AS7099" t="str">
        <f>"Q"&amp;ROUNDUP(MONTH(Table1[[#This Row],[Order Date]])/3,0)</f>
        <v>Q3</v>
      </c>
      <c r="AT7099">
        <f>IF(Table1[[#This Row],[Sales]]=0,0,Table1[[#This Row],[Profit]]/Table1[[#This Row],[Sales]])</f>
        <v>0.36249999999999999</v>
      </c>
    </row>
    <row r="7100" spans="22:46" x14ac:dyDescent="0.3">
      <c r="V7100">
        <v>7099</v>
      </c>
      <c r="W7100" t="s">
        <v>10085</v>
      </c>
      <c r="X7100" s="1">
        <v>43045</v>
      </c>
      <c r="Y7100" s="1">
        <v>43019</v>
      </c>
      <c r="Z7100" t="s">
        <v>51</v>
      </c>
      <c r="AA7100" t="s">
        <v>2483</v>
      </c>
      <c r="AB7100" t="s">
        <v>2484</v>
      </c>
      <c r="AC7100" t="s">
        <v>25</v>
      </c>
      <c r="AD7100" t="s">
        <v>26</v>
      </c>
      <c r="AE7100" t="s">
        <v>300</v>
      </c>
      <c r="AF7100" t="s">
        <v>301</v>
      </c>
      <c r="AG7100">
        <v>10011</v>
      </c>
      <c r="AH7100" t="s">
        <v>160</v>
      </c>
      <c r="AI7100" t="s">
        <v>8948</v>
      </c>
      <c r="AJ7100" t="s">
        <v>46</v>
      </c>
      <c r="AK7100" t="s">
        <v>94</v>
      </c>
      <c r="AL7100" t="s">
        <v>8949</v>
      </c>
      <c r="AM7100">
        <v>318.95999999999998</v>
      </c>
      <c r="AN7100">
        <v>9</v>
      </c>
      <c r="AO7100">
        <v>0</v>
      </c>
      <c r="AP7100">
        <v>149.91120000000001</v>
      </c>
      <c r="AQ7100">
        <f>YEAR(Table1[[#This Row],[Order Date]])</f>
        <v>2017</v>
      </c>
      <c r="AR7100" t="str">
        <f>TEXT(Table1[[#This Row],[Order Date]],"mmmm")</f>
        <v>November</v>
      </c>
      <c r="AS7100" t="str">
        <f>"Q"&amp;ROUNDUP(MONTH(Table1[[#This Row],[Order Date]])/3,0)</f>
        <v>Q4</v>
      </c>
      <c r="AT7100">
        <f>IF(Table1[[#This Row],[Sales]]=0,0,Table1[[#This Row],[Profit]]/Table1[[#This Row],[Sales]])</f>
        <v>0.47000000000000003</v>
      </c>
    </row>
    <row r="7101" spans="22:46" x14ac:dyDescent="0.3">
      <c r="V7101">
        <v>7100</v>
      </c>
      <c r="W7101" t="s">
        <v>10086</v>
      </c>
      <c r="X7101" s="1">
        <v>42364</v>
      </c>
      <c r="Y7101" t="s">
        <v>8548</v>
      </c>
      <c r="Z7101" t="s">
        <v>22</v>
      </c>
      <c r="AA7101" t="s">
        <v>6543</v>
      </c>
      <c r="AB7101" t="s">
        <v>6544</v>
      </c>
      <c r="AC7101" t="s">
        <v>25</v>
      </c>
      <c r="AD7101" t="s">
        <v>26</v>
      </c>
      <c r="AE7101" t="s">
        <v>300</v>
      </c>
      <c r="AF7101" t="s">
        <v>301</v>
      </c>
      <c r="AG7101">
        <v>10009</v>
      </c>
      <c r="AH7101" t="s">
        <v>160</v>
      </c>
      <c r="AI7101" t="s">
        <v>8948</v>
      </c>
      <c r="AJ7101" t="s">
        <v>46</v>
      </c>
      <c r="AK7101" t="s">
        <v>94</v>
      </c>
      <c r="AL7101" t="s">
        <v>8949</v>
      </c>
      <c r="AM7101">
        <v>212.64</v>
      </c>
      <c r="AN7101">
        <v>6</v>
      </c>
      <c r="AO7101">
        <v>0</v>
      </c>
      <c r="AP7101">
        <v>99.940799999999996</v>
      </c>
      <c r="AQ7101">
        <f>YEAR(Table1[[#This Row],[Order Date]])</f>
        <v>2015</v>
      </c>
      <c r="AR7101" t="str">
        <f>TEXT(Table1[[#This Row],[Order Date]],"mmmm")</f>
        <v>December</v>
      </c>
      <c r="AS7101" t="str">
        <f>"Q"&amp;ROUNDUP(MONTH(Table1[[#This Row],[Order Date]])/3,0)</f>
        <v>Q4</v>
      </c>
      <c r="AT7101">
        <f>IF(Table1[[#This Row],[Sales]]=0,0,Table1[[#This Row],[Profit]]/Table1[[#This Row],[Sales]])</f>
        <v>0.47000000000000003</v>
      </c>
    </row>
    <row r="7102" spans="22:46" x14ac:dyDescent="0.3">
      <c r="V7102">
        <v>7101</v>
      </c>
      <c r="W7102" t="s">
        <v>10087</v>
      </c>
      <c r="X7102" s="1">
        <v>41966</v>
      </c>
      <c r="Y7102" t="s">
        <v>5749</v>
      </c>
      <c r="Z7102" t="s">
        <v>51</v>
      </c>
      <c r="AA7102" t="s">
        <v>3049</v>
      </c>
      <c r="AB7102" t="s">
        <v>3050</v>
      </c>
      <c r="AC7102" t="s">
        <v>25</v>
      </c>
      <c r="AD7102" t="s">
        <v>26</v>
      </c>
      <c r="AE7102" t="s">
        <v>701</v>
      </c>
      <c r="AF7102" t="s">
        <v>349</v>
      </c>
      <c r="AG7102">
        <v>85254</v>
      </c>
      <c r="AH7102" t="s">
        <v>44</v>
      </c>
      <c r="AI7102" t="s">
        <v>5262</v>
      </c>
      <c r="AJ7102" t="s">
        <v>46</v>
      </c>
      <c r="AK7102" t="s">
        <v>190</v>
      </c>
      <c r="AL7102" t="s">
        <v>755</v>
      </c>
      <c r="AM7102">
        <v>23.472000000000001</v>
      </c>
      <c r="AN7102">
        <v>3</v>
      </c>
      <c r="AO7102">
        <v>0.2</v>
      </c>
      <c r="AP7102">
        <v>8.8019999999999996</v>
      </c>
      <c r="AQ7102">
        <f>YEAR(Table1[[#This Row],[Order Date]])</f>
        <v>2014</v>
      </c>
      <c r="AR7102" t="str">
        <f>TEXT(Table1[[#This Row],[Order Date]],"mmmm")</f>
        <v>November</v>
      </c>
      <c r="AS7102" t="str">
        <f>"Q"&amp;ROUNDUP(MONTH(Table1[[#This Row],[Order Date]])/3,0)</f>
        <v>Q4</v>
      </c>
      <c r="AT7102">
        <f>IF(Table1[[#This Row],[Sales]]=0,0,Table1[[#This Row],[Profit]]/Table1[[#This Row],[Sales]])</f>
        <v>0.37499999999999994</v>
      </c>
    </row>
    <row r="7103" spans="22:46" x14ac:dyDescent="0.3">
      <c r="V7103">
        <v>7102</v>
      </c>
      <c r="W7103" t="s">
        <v>10088</v>
      </c>
      <c r="X7103" s="1">
        <v>42583</v>
      </c>
      <c r="Y7103" s="1">
        <v>42498</v>
      </c>
      <c r="Z7103" t="s">
        <v>22</v>
      </c>
      <c r="AA7103" t="s">
        <v>8024</v>
      </c>
      <c r="AB7103" t="s">
        <v>8025</v>
      </c>
      <c r="AC7103" t="s">
        <v>41</v>
      </c>
      <c r="AD7103" t="s">
        <v>26</v>
      </c>
      <c r="AE7103" t="s">
        <v>1819</v>
      </c>
      <c r="AF7103" t="s">
        <v>110</v>
      </c>
      <c r="AG7103">
        <v>79109</v>
      </c>
      <c r="AH7103" t="s">
        <v>111</v>
      </c>
      <c r="AI7103" t="s">
        <v>204</v>
      </c>
      <c r="AJ7103" t="s">
        <v>46</v>
      </c>
      <c r="AK7103" t="s">
        <v>94</v>
      </c>
      <c r="AL7103" t="s">
        <v>205</v>
      </c>
      <c r="AM7103">
        <v>19.648</v>
      </c>
      <c r="AN7103">
        <v>2</v>
      </c>
      <c r="AO7103">
        <v>0.2</v>
      </c>
      <c r="AP7103">
        <v>6.6311999999999998</v>
      </c>
      <c r="AQ7103">
        <f>YEAR(Table1[[#This Row],[Order Date]])</f>
        <v>2016</v>
      </c>
      <c r="AR7103" t="str">
        <f>TEXT(Table1[[#This Row],[Order Date]],"mmmm")</f>
        <v>August</v>
      </c>
      <c r="AS7103" t="str">
        <f>"Q"&amp;ROUNDUP(MONTH(Table1[[#This Row],[Order Date]])/3,0)</f>
        <v>Q3</v>
      </c>
      <c r="AT7103">
        <f>IF(Table1[[#This Row],[Sales]]=0,0,Table1[[#This Row],[Profit]]/Table1[[#This Row],[Sales]])</f>
        <v>0.33749999999999997</v>
      </c>
    </row>
    <row r="7104" spans="22:46" x14ac:dyDescent="0.3">
      <c r="V7104">
        <v>7103</v>
      </c>
      <c r="W7104" t="s">
        <v>10089</v>
      </c>
      <c r="X7104" s="1">
        <v>41903</v>
      </c>
      <c r="Y7104" t="s">
        <v>1312</v>
      </c>
      <c r="Z7104" t="s">
        <v>207</v>
      </c>
      <c r="AA7104" t="s">
        <v>3865</v>
      </c>
      <c r="AB7104" t="s">
        <v>3866</v>
      </c>
      <c r="AC7104" t="s">
        <v>25</v>
      </c>
      <c r="AD7104" t="s">
        <v>26</v>
      </c>
      <c r="AE7104" t="s">
        <v>158</v>
      </c>
      <c r="AF7104" t="s">
        <v>159</v>
      </c>
      <c r="AG7104">
        <v>19140</v>
      </c>
      <c r="AH7104" t="s">
        <v>160</v>
      </c>
      <c r="AI7104" t="s">
        <v>1543</v>
      </c>
      <c r="AJ7104" t="s">
        <v>46</v>
      </c>
      <c r="AK7104" t="s">
        <v>77</v>
      </c>
      <c r="AL7104" t="s">
        <v>1544</v>
      </c>
      <c r="AM7104">
        <v>6.57</v>
      </c>
      <c r="AN7104">
        <v>3</v>
      </c>
      <c r="AO7104">
        <v>0.7</v>
      </c>
      <c r="AP7104">
        <v>-5.0369999999999999</v>
      </c>
      <c r="AQ7104">
        <f>YEAR(Table1[[#This Row],[Order Date]])</f>
        <v>2014</v>
      </c>
      <c r="AR7104" t="str">
        <f>TEXT(Table1[[#This Row],[Order Date]],"mmmm")</f>
        <v>September</v>
      </c>
      <c r="AS7104" t="str">
        <f>"Q"&amp;ROUNDUP(MONTH(Table1[[#This Row],[Order Date]])/3,0)</f>
        <v>Q3</v>
      </c>
      <c r="AT7104">
        <f>IF(Table1[[#This Row],[Sales]]=0,0,Table1[[#This Row],[Profit]]/Table1[[#This Row],[Sales]])</f>
        <v>-0.76666666666666661</v>
      </c>
    </row>
    <row r="7105" spans="22:46" x14ac:dyDescent="0.3">
      <c r="V7105">
        <v>7104</v>
      </c>
      <c r="W7105" t="s">
        <v>10090</v>
      </c>
      <c r="X7105" s="1">
        <v>42982</v>
      </c>
      <c r="Y7105" s="1">
        <v>42956</v>
      </c>
      <c r="Z7105" t="s">
        <v>51</v>
      </c>
      <c r="AA7105" t="s">
        <v>3932</v>
      </c>
      <c r="AB7105" t="s">
        <v>3933</v>
      </c>
      <c r="AC7105" t="s">
        <v>25</v>
      </c>
      <c r="AD7105" t="s">
        <v>26</v>
      </c>
      <c r="AE7105" t="s">
        <v>2873</v>
      </c>
      <c r="AF7105" t="s">
        <v>43</v>
      </c>
      <c r="AG7105">
        <v>92704</v>
      </c>
      <c r="AH7105" t="s">
        <v>44</v>
      </c>
      <c r="AI7105" t="s">
        <v>8312</v>
      </c>
      <c r="AJ7105" t="s">
        <v>46</v>
      </c>
      <c r="AK7105" t="s">
        <v>60</v>
      </c>
      <c r="AL7105" t="s">
        <v>8313</v>
      </c>
      <c r="AM7105">
        <v>421.1</v>
      </c>
      <c r="AN7105">
        <v>2</v>
      </c>
      <c r="AO7105">
        <v>0</v>
      </c>
      <c r="AP7105">
        <v>105.27500000000001</v>
      </c>
      <c r="AQ7105">
        <f>YEAR(Table1[[#This Row],[Order Date]])</f>
        <v>2017</v>
      </c>
      <c r="AR7105" t="str">
        <f>TEXT(Table1[[#This Row],[Order Date]],"mmmm")</f>
        <v>September</v>
      </c>
      <c r="AS7105" t="str">
        <f>"Q"&amp;ROUNDUP(MONTH(Table1[[#This Row],[Order Date]])/3,0)</f>
        <v>Q3</v>
      </c>
      <c r="AT7105">
        <f>IF(Table1[[#This Row],[Sales]]=0,0,Table1[[#This Row],[Profit]]/Table1[[#This Row],[Sales]])</f>
        <v>0.25</v>
      </c>
    </row>
    <row r="7106" spans="22:46" x14ac:dyDescent="0.3">
      <c r="V7106">
        <v>7105</v>
      </c>
      <c r="W7106" t="s">
        <v>10091</v>
      </c>
      <c r="X7106" s="1">
        <v>42905</v>
      </c>
      <c r="Y7106" t="s">
        <v>2916</v>
      </c>
      <c r="Z7106" t="s">
        <v>22</v>
      </c>
      <c r="AA7106" t="s">
        <v>5181</v>
      </c>
      <c r="AB7106" t="s">
        <v>5182</v>
      </c>
      <c r="AC7106" t="s">
        <v>41</v>
      </c>
      <c r="AD7106" t="s">
        <v>26</v>
      </c>
      <c r="AE7106" t="s">
        <v>684</v>
      </c>
      <c r="AF7106" t="s">
        <v>564</v>
      </c>
      <c r="AG7106">
        <v>43055</v>
      </c>
      <c r="AH7106" t="s">
        <v>160</v>
      </c>
      <c r="AI7106" t="s">
        <v>1438</v>
      </c>
      <c r="AJ7106" t="s">
        <v>31</v>
      </c>
      <c r="AK7106" t="s">
        <v>35</v>
      </c>
      <c r="AL7106" t="s">
        <v>1439</v>
      </c>
      <c r="AM7106">
        <v>760.11599999999999</v>
      </c>
      <c r="AN7106">
        <v>6</v>
      </c>
      <c r="AO7106">
        <v>0.3</v>
      </c>
      <c r="AP7106">
        <v>-43.435200000000002</v>
      </c>
      <c r="AQ7106">
        <f>YEAR(Table1[[#This Row],[Order Date]])</f>
        <v>2017</v>
      </c>
      <c r="AR7106" t="str">
        <f>TEXT(Table1[[#This Row],[Order Date]],"mmmm")</f>
        <v>June</v>
      </c>
      <c r="AS7106" t="str">
        <f>"Q"&amp;ROUNDUP(MONTH(Table1[[#This Row],[Order Date]])/3,0)</f>
        <v>Q2</v>
      </c>
      <c r="AT7106">
        <f>IF(Table1[[#This Row],[Sales]]=0,0,Table1[[#This Row],[Profit]]/Table1[[#This Row],[Sales]])</f>
        <v>-5.7142857142857148E-2</v>
      </c>
    </row>
    <row r="7107" spans="22:46" x14ac:dyDescent="0.3">
      <c r="V7107">
        <v>7106</v>
      </c>
      <c r="W7107" t="s">
        <v>10091</v>
      </c>
      <c r="X7107" s="1">
        <v>42905</v>
      </c>
      <c r="Y7107" t="s">
        <v>2916</v>
      </c>
      <c r="Z7107" t="s">
        <v>22</v>
      </c>
      <c r="AA7107" t="s">
        <v>5181</v>
      </c>
      <c r="AB7107" t="s">
        <v>5182</v>
      </c>
      <c r="AC7107" t="s">
        <v>41</v>
      </c>
      <c r="AD7107" t="s">
        <v>26</v>
      </c>
      <c r="AE7107" t="s">
        <v>684</v>
      </c>
      <c r="AF7107" t="s">
        <v>564</v>
      </c>
      <c r="AG7107">
        <v>43055</v>
      </c>
      <c r="AH7107" t="s">
        <v>160</v>
      </c>
      <c r="AI7107" t="s">
        <v>6303</v>
      </c>
      <c r="AJ7107" t="s">
        <v>31</v>
      </c>
      <c r="AK7107" t="s">
        <v>67</v>
      </c>
      <c r="AL7107" t="s">
        <v>6304</v>
      </c>
      <c r="AM7107">
        <v>38.783999999999999</v>
      </c>
      <c r="AN7107">
        <v>3</v>
      </c>
      <c r="AO7107">
        <v>0.2</v>
      </c>
      <c r="AP7107">
        <v>7.2720000000000002</v>
      </c>
      <c r="AQ7107">
        <f>YEAR(Table1[[#This Row],[Order Date]])</f>
        <v>2017</v>
      </c>
      <c r="AR7107" t="str">
        <f>TEXT(Table1[[#This Row],[Order Date]],"mmmm")</f>
        <v>June</v>
      </c>
      <c r="AS7107" t="str">
        <f>"Q"&amp;ROUNDUP(MONTH(Table1[[#This Row],[Order Date]])/3,0)</f>
        <v>Q2</v>
      </c>
      <c r="AT7107">
        <f>IF(Table1[[#This Row],[Sales]]=0,0,Table1[[#This Row],[Profit]]/Table1[[#This Row],[Sales]])</f>
        <v>0.1875</v>
      </c>
    </row>
    <row r="7108" spans="22:46" x14ac:dyDescent="0.3">
      <c r="V7108">
        <v>7107</v>
      </c>
      <c r="W7108" t="s">
        <v>10091</v>
      </c>
      <c r="X7108" s="1">
        <v>42905</v>
      </c>
      <c r="Y7108" t="s">
        <v>2916</v>
      </c>
      <c r="Z7108" t="s">
        <v>22</v>
      </c>
      <c r="AA7108" t="s">
        <v>5181</v>
      </c>
      <c r="AB7108" t="s">
        <v>5182</v>
      </c>
      <c r="AC7108" t="s">
        <v>41</v>
      </c>
      <c r="AD7108" t="s">
        <v>26</v>
      </c>
      <c r="AE7108" t="s">
        <v>684</v>
      </c>
      <c r="AF7108" t="s">
        <v>564</v>
      </c>
      <c r="AG7108">
        <v>43055</v>
      </c>
      <c r="AH7108" t="s">
        <v>160</v>
      </c>
      <c r="AI7108" t="s">
        <v>7875</v>
      </c>
      <c r="AJ7108" t="s">
        <v>73</v>
      </c>
      <c r="AK7108" t="s">
        <v>176</v>
      </c>
      <c r="AL7108" t="s">
        <v>7876</v>
      </c>
      <c r="AM7108">
        <v>122.328</v>
      </c>
      <c r="AN7108">
        <v>9</v>
      </c>
      <c r="AO7108">
        <v>0.2</v>
      </c>
      <c r="AP7108">
        <v>1.5290999999999999</v>
      </c>
      <c r="AQ7108">
        <f>YEAR(Table1[[#This Row],[Order Date]])</f>
        <v>2017</v>
      </c>
      <c r="AR7108" t="str">
        <f>TEXT(Table1[[#This Row],[Order Date]],"mmmm")</f>
        <v>June</v>
      </c>
      <c r="AS7108" t="str">
        <f>"Q"&amp;ROUNDUP(MONTH(Table1[[#This Row],[Order Date]])/3,0)</f>
        <v>Q2</v>
      </c>
      <c r="AT7108">
        <f>IF(Table1[[#This Row],[Sales]]=0,0,Table1[[#This Row],[Profit]]/Table1[[#This Row],[Sales]])</f>
        <v>1.2499999999999999E-2</v>
      </c>
    </row>
    <row r="7109" spans="22:46" x14ac:dyDescent="0.3">
      <c r="V7109">
        <v>7108</v>
      </c>
      <c r="W7109" t="s">
        <v>10092</v>
      </c>
      <c r="X7109" s="1">
        <v>42479</v>
      </c>
      <c r="Y7109" t="s">
        <v>3476</v>
      </c>
      <c r="Z7109" t="s">
        <v>51</v>
      </c>
      <c r="AA7109" t="s">
        <v>328</v>
      </c>
      <c r="AB7109" t="s">
        <v>329</v>
      </c>
      <c r="AC7109" t="s">
        <v>25</v>
      </c>
      <c r="AD7109" t="s">
        <v>26</v>
      </c>
      <c r="AE7109" t="s">
        <v>300</v>
      </c>
      <c r="AF7109" t="s">
        <v>301</v>
      </c>
      <c r="AG7109">
        <v>10035</v>
      </c>
      <c r="AH7109" t="s">
        <v>160</v>
      </c>
      <c r="AI7109" t="s">
        <v>3151</v>
      </c>
      <c r="AJ7109" t="s">
        <v>73</v>
      </c>
      <c r="AK7109" t="s">
        <v>74</v>
      </c>
      <c r="AL7109" t="s">
        <v>3152</v>
      </c>
      <c r="AM7109">
        <v>25.98</v>
      </c>
      <c r="AN7109">
        <v>2</v>
      </c>
      <c r="AO7109">
        <v>0</v>
      </c>
      <c r="AP7109">
        <v>0.77939999999999998</v>
      </c>
      <c r="AQ7109">
        <f>YEAR(Table1[[#This Row],[Order Date]])</f>
        <v>2016</v>
      </c>
      <c r="AR7109" t="str">
        <f>TEXT(Table1[[#This Row],[Order Date]],"mmmm")</f>
        <v>April</v>
      </c>
      <c r="AS7109" t="str">
        <f>"Q"&amp;ROUNDUP(MONTH(Table1[[#This Row],[Order Date]])/3,0)</f>
        <v>Q2</v>
      </c>
      <c r="AT7109">
        <f>IF(Table1[[#This Row],[Sales]]=0,0,Table1[[#This Row],[Profit]]/Table1[[#This Row],[Sales]])</f>
        <v>0.03</v>
      </c>
    </row>
    <row r="7110" spans="22:46" x14ac:dyDescent="0.3">
      <c r="V7110">
        <v>7109</v>
      </c>
      <c r="W7110" t="s">
        <v>10092</v>
      </c>
      <c r="X7110" s="1">
        <v>42479</v>
      </c>
      <c r="Y7110" t="s">
        <v>3476</v>
      </c>
      <c r="Z7110" t="s">
        <v>51</v>
      </c>
      <c r="AA7110" t="s">
        <v>328</v>
      </c>
      <c r="AB7110" t="s">
        <v>329</v>
      </c>
      <c r="AC7110" t="s">
        <v>25</v>
      </c>
      <c r="AD7110" t="s">
        <v>26</v>
      </c>
      <c r="AE7110" t="s">
        <v>300</v>
      </c>
      <c r="AF7110" t="s">
        <v>301</v>
      </c>
      <c r="AG7110">
        <v>10035</v>
      </c>
      <c r="AH7110" t="s">
        <v>160</v>
      </c>
      <c r="AI7110" t="s">
        <v>5397</v>
      </c>
      <c r="AJ7110" t="s">
        <v>46</v>
      </c>
      <c r="AK7110" t="s">
        <v>70</v>
      </c>
      <c r="AL7110" t="s">
        <v>5398</v>
      </c>
      <c r="AM7110">
        <v>3.28</v>
      </c>
      <c r="AN7110">
        <v>2</v>
      </c>
      <c r="AO7110">
        <v>0</v>
      </c>
      <c r="AP7110">
        <v>1.476</v>
      </c>
      <c r="AQ7110">
        <f>YEAR(Table1[[#This Row],[Order Date]])</f>
        <v>2016</v>
      </c>
      <c r="AR7110" t="str">
        <f>TEXT(Table1[[#This Row],[Order Date]],"mmmm")</f>
        <v>April</v>
      </c>
      <c r="AS7110" t="str">
        <f>"Q"&amp;ROUNDUP(MONTH(Table1[[#This Row],[Order Date]])/3,0)</f>
        <v>Q2</v>
      </c>
      <c r="AT7110">
        <f>IF(Table1[[#This Row],[Sales]]=0,0,Table1[[#This Row],[Profit]]/Table1[[#This Row],[Sales]])</f>
        <v>0.45</v>
      </c>
    </row>
    <row r="7111" spans="22:46" x14ac:dyDescent="0.3">
      <c r="V7111">
        <v>7110</v>
      </c>
      <c r="W7111" t="s">
        <v>10092</v>
      </c>
      <c r="X7111" s="1">
        <v>42479</v>
      </c>
      <c r="Y7111" t="s">
        <v>3476</v>
      </c>
      <c r="Z7111" t="s">
        <v>51</v>
      </c>
      <c r="AA7111" t="s">
        <v>328</v>
      </c>
      <c r="AB7111" t="s">
        <v>329</v>
      </c>
      <c r="AC7111" t="s">
        <v>25</v>
      </c>
      <c r="AD7111" t="s">
        <v>26</v>
      </c>
      <c r="AE7111" t="s">
        <v>300</v>
      </c>
      <c r="AF7111" t="s">
        <v>301</v>
      </c>
      <c r="AG7111">
        <v>10035</v>
      </c>
      <c r="AH7111" t="s">
        <v>160</v>
      </c>
      <c r="AI7111" t="s">
        <v>770</v>
      </c>
      <c r="AJ7111" t="s">
        <v>46</v>
      </c>
      <c r="AK7111" t="s">
        <v>60</v>
      </c>
      <c r="AL7111" t="s">
        <v>771</v>
      </c>
      <c r="AM7111">
        <v>459.88</v>
      </c>
      <c r="AN7111">
        <v>4</v>
      </c>
      <c r="AO7111">
        <v>0</v>
      </c>
      <c r="AP7111">
        <v>13.7964</v>
      </c>
      <c r="AQ7111">
        <f>YEAR(Table1[[#This Row],[Order Date]])</f>
        <v>2016</v>
      </c>
      <c r="AR7111" t="str">
        <f>TEXT(Table1[[#This Row],[Order Date]],"mmmm")</f>
        <v>April</v>
      </c>
      <c r="AS7111" t="str">
        <f>"Q"&amp;ROUNDUP(MONTH(Table1[[#This Row],[Order Date]])/3,0)</f>
        <v>Q2</v>
      </c>
      <c r="AT7111">
        <f>IF(Table1[[#This Row],[Sales]]=0,0,Table1[[#This Row],[Profit]]/Table1[[#This Row],[Sales]])</f>
        <v>3.0000000000000002E-2</v>
      </c>
    </row>
    <row r="7112" spans="22:46" x14ac:dyDescent="0.3">
      <c r="V7112">
        <v>7111</v>
      </c>
      <c r="W7112" t="s">
        <v>10092</v>
      </c>
      <c r="X7112" s="1">
        <v>42479</v>
      </c>
      <c r="Y7112" t="s">
        <v>3476</v>
      </c>
      <c r="Z7112" t="s">
        <v>51</v>
      </c>
      <c r="AA7112" t="s">
        <v>328</v>
      </c>
      <c r="AB7112" t="s">
        <v>329</v>
      </c>
      <c r="AC7112" t="s">
        <v>25</v>
      </c>
      <c r="AD7112" t="s">
        <v>26</v>
      </c>
      <c r="AE7112" t="s">
        <v>300</v>
      </c>
      <c r="AF7112" t="s">
        <v>301</v>
      </c>
      <c r="AG7112">
        <v>10035</v>
      </c>
      <c r="AH7112" t="s">
        <v>160</v>
      </c>
      <c r="AI7112" t="s">
        <v>7526</v>
      </c>
      <c r="AJ7112" t="s">
        <v>46</v>
      </c>
      <c r="AK7112" t="s">
        <v>651</v>
      </c>
      <c r="AL7112" t="s">
        <v>7527</v>
      </c>
      <c r="AM7112">
        <v>7.76</v>
      </c>
      <c r="AN7112">
        <v>2</v>
      </c>
      <c r="AO7112">
        <v>0</v>
      </c>
      <c r="AP7112">
        <v>2.2504</v>
      </c>
      <c r="AQ7112">
        <f>YEAR(Table1[[#This Row],[Order Date]])</f>
        <v>2016</v>
      </c>
      <c r="AR7112" t="str">
        <f>TEXT(Table1[[#This Row],[Order Date]],"mmmm")</f>
        <v>April</v>
      </c>
      <c r="AS7112" t="str">
        <f>"Q"&amp;ROUNDUP(MONTH(Table1[[#This Row],[Order Date]])/3,0)</f>
        <v>Q2</v>
      </c>
      <c r="AT7112">
        <f>IF(Table1[[#This Row],[Sales]]=0,0,Table1[[#This Row],[Profit]]/Table1[[#This Row],[Sales]])</f>
        <v>0.28999999999999998</v>
      </c>
    </row>
    <row r="7113" spans="22:46" x14ac:dyDescent="0.3">
      <c r="V7113">
        <v>7112</v>
      </c>
      <c r="W7113" t="s">
        <v>10092</v>
      </c>
      <c r="X7113" s="1">
        <v>42479</v>
      </c>
      <c r="Y7113" t="s">
        <v>3476</v>
      </c>
      <c r="Z7113" t="s">
        <v>51</v>
      </c>
      <c r="AA7113" t="s">
        <v>328</v>
      </c>
      <c r="AB7113" t="s">
        <v>329</v>
      </c>
      <c r="AC7113" t="s">
        <v>25</v>
      </c>
      <c r="AD7113" t="s">
        <v>26</v>
      </c>
      <c r="AE7113" t="s">
        <v>300</v>
      </c>
      <c r="AF7113" t="s">
        <v>301</v>
      </c>
      <c r="AG7113">
        <v>10035</v>
      </c>
      <c r="AH7113" t="s">
        <v>160</v>
      </c>
      <c r="AI7113" t="s">
        <v>4011</v>
      </c>
      <c r="AJ7113" t="s">
        <v>46</v>
      </c>
      <c r="AK7113" t="s">
        <v>70</v>
      </c>
      <c r="AL7113" t="s">
        <v>4012</v>
      </c>
      <c r="AM7113">
        <v>71.959999999999994</v>
      </c>
      <c r="AN7113">
        <v>2</v>
      </c>
      <c r="AO7113">
        <v>0</v>
      </c>
      <c r="AP7113">
        <v>17.989999999999998</v>
      </c>
      <c r="AQ7113">
        <f>YEAR(Table1[[#This Row],[Order Date]])</f>
        <v>2016</v>
      </c>
      <c r="AR7113" t="str">
        <f>TEXT(Table1[[#This Row],[Order Date]],"mmmm")</f>
        <v>April</v>
      </c>
      <c r="AS7113" t="str">
        <f>"Q"&amp;ROUNDUP(MONTH(Table1[[#This Row],[Order Date]])/3,0)</f>
        <v>Q2</v>
      </c>
      <c r="AT7113">
        <f>IF(Table1[[#This Row],[Sales]]=0,0,Table1[[#This Row],[Profit]]/Table1[[#This Row],[Sales]])</f>
        <v>0.25</v>
      </c>
    </row>
    <row r="7114" spans="22:46" x14ac:dyDescent="0.3">
      <c r="V7114">
        <v>7113</v>
      </c>
      <c r="W7114" t="s">
        <v>10092</v>
      </c>
      <c r="X7114" s="1">
        <v>42479</v>
      </c>
      <c r="Y7114" t="s">
        <v>3476</v>
      </c>
      <c r="Z7114" t="s">
        <v>51</v>
      </c>
      <c r="AA7114" t="s">
        <v>328</v>
      </c>
      <c r="AB7114" t="s">
        <v>329</v>
      </c>
      <c r="AC7114" t="s">
        <v>25</v>
      </c>
      <c r="AD7114" t="s">
        <v>26</v>
      </c>
      <c r="AE7114" t="s">
        <v>300</v>
      </c>
      <c r="AF7114" t="s">
        <v>301</v>
      </c>
      <c r="AG7114">
        <v>10035</v>
      </c>
      <c r="AH7114" t="s">
        <v>160</v>
      </c>
      <c r="AI7114" t="s">
        <v>650</v>
      </c>
      <c r="AJ7114" t="s">
        <v>46</v>
      </c>
      <c r="AK7114" t="s">
        <v>651</v>
      </c>
      <c r="AL7114" t="s">
        <v>652</v>
      </c>
      <c r="AM7114">
        <v>54.9</v>
      </c>
      <c r="AN7114">
        <v>5</v>
      </c>
      <c r="AO7114">
        <v>0</v>
      </c>
      <c r="AP7114">
        <v>15.372</v>
      </c>
      <c r="AQ7114">
        <f>YEAR(Table1[[#This Row],[Order Date]])</f>
        <v>2016</v>
      </c>
      <c r="AR7114" t="str">
        <f>TEXT(Table1[[#This Row],[Order Date]],"mmmm")</f>
        <v>April</v>
      </c>
      <c r="AS7114" t="str">
        <f>"Q"&amp;ROUNDUP(MONTH(Table1[[#This Row],[Order Date]])/3,0)</f>
        <v>Q2</v>
      </c>
      <c r="AT7114">
        <f>IF(Table1[[#This Row],[Sales]]=0,0,Table1[[#This Row],[Profit]]/Table1[[#This Row],[Sales]])</f>
        <v>0.28000000000000003</v>
      </c>
    </row>
    <row r="7115" spans="22:46" x14ac:dyDescent="0.3">
      <c r="V7115">
        <v>7114</v>
      </c>
      <c r="W7115" t="s">
        <v>10092</v>
      </c>
      <c r="X7115" s="1">
        <v>42479</v>
      </c>
      <c r="Y7115" t="s">
        <v>3476</v>
      </c>
      <c r="Z7115" t="s">
        <v>51</v>
      </c>
      <c r="AA7115" t="s">
        <v>328</v>
      </c>
      <c r="AB7115" t="s">
        <v>329</v>
      </c>
      <c r="AC7115" t="s">
        <v>25</v>
      </c>
      <c r="AD7115" t="s">
        <v>26</v>
      </c>
      <c r="AE7115" t="s">
        <v>300</v>
      </c>
      <c r="AF7115" t="s">
        <v>301</v>
      </c>
      <c r="AG7115">
        <v>10035</v>
      </c>
      <c r="AH7115" t="s">
        <v>160</v>
      </c>
      <c r="AI7115" t="s">
        <v>6820</v>
      </c>
      <c r="AJ7115" t="s">
        <v>46</v>
      </c>
      <c r="AK7115" t="s">
        <v>77</v>
      </c>
      <c r="AL7115" t="s">
        <v>6821</v>
      </c>
      <c r="AM7115">
        <v>9.2799999999999994</v>
      </c>
      <c r="AN7115">
        <v>2</v>
      </c>
      <c r="AO7115">
        <v>0.2</v>
      </c>
      <c r="AP7115">
        <v>3.2480000000000002</v>
      </c>
      <c r="AQ7115">
        <f>YEAR(Table1[[#This Row],[Order Date]])</f>
        <v>2016</v>
      </c>
      <c r="AR7115" t="str">
        <f>TEXT(Table1[[#This Row],[Order Date]],"mmmm")</f>
        <v>April</v>
      </c>
      <c r="AS7115" t="str">
        <f>"Q"&amp;ROUNDUP(MONTH(Table1[[#This Row],[Order Date]])/3,0)</f>
        <v>Q2</v>
      </c>
      <c r="AT7115">
        <f>IF(Table1[[#This Row],[Sales]]=0,0,Table1[[#This Row],[Profit]]/Table1[[#This Row],[Sales]])</f>
        <v>0.35000000000000003</v>
      </c>
    </row>
    <row r="7116" spans="22:46" x14ac:dyDescent="0.3">
      <c r="V7116">
        <v>7115</v>
      </c>
      <c r="W7116" t="s">
        <v>10093</v>
      </c>
      <c r="X7116" s="1">
        <v>42495</v>
      </c>
      <c r="Y7116" s="1">
        <v>42526</v>
      </c>
      <c r="Z7116" t="s">
        <v>207</v>
      </c>
      <c r="AA7116" t="s">
        <v>3290</v>
      </c>
      <c r="AB7116" t="s">
        <v>3291</v>
      </c>
      <c r="AC7116" t="s">
        <v>41</v>
      </c>
      <c r="AD7116" t="s">
        <v>26</v>
      </c>
      <c r="AE7116" t="s">
        <v>27</v>
      </c>
      <c r="AF7116" t="s">
        <v>1565</v>
      </c>
      <c r="AG7116">
        <v>89015</v>
      </c>
      <c r="AH7116" t="s">
        <v>44</v>
      </c>
      <c r="AI7116" t="s">
        <v>8243</v>
      </c>
      <c r="AJ7116" t="s">
        <v>31</v>
      </c>
      <c r="AK7116" t="s">
        <v>57</v>
      </c>
      <c r="AL7116" t="s">
        <v>8244</v>
      </c>
      <c r="AM7116">
        <v>1685.88</v>
      </c>
      <c r="AN7116">
        <v>6</v>
      </c>
      <c r="AO7116">
        <v>0</v>
      </c>
      <c r="AP7116">
        <v>320.31720000000001</v>
      </c>
      <c r="AQ7116">
        <f>YEAR(Table1[[#This Row],[Order Date]])</f>
        <v>2016</v>
      </c>
      <c r="AR7116" t="str">
        <f>TEXT(Table1[[#This Row],[Order Date]],"mmmm")</f>
        <v>May</v>
      </c>
      <c r="AS7116" t="str">
        <f>"Q"&amp;ROUNDUP(MONTH(Table1[[#This Row],[Order Date]])/3,0)</f>
        <v>Q2</v>
      </c>
      <c r="AT7116">
        <f>IF(Table1[[#This Row],[Sales]]=0,0,Table1[[#This Row],[Profit]]/Table1[[#This Row],[Sales]])</f>
        <v>0.19</v>
      </c>
    </row>
    <row r="7117" spans="22:46" x14ac:dyDescent="0.3">
      <c r="V7117">
        <v>7116</v>
      </c>
      <c r="W7117" t="s">
        <v>10093</v>
      </c>
      <c r="X7117" s="1">
        <v>42495</v>
      </c>
      <c r="Y7117" s="1">
        <v>42526</v>
      </c>
      <c r="Z7117" t="s">
        <v>207</v>
      </c>
      <c r="AA7117" t="s">
        <v>3290</v>
      </c>
      <c r="AB7117" t="s">
        <v>3291</v>
      </c>
      <c r="AC7117" t="s">
        <v>41</v>
      </c>
      <c r="AD7117" t="s">
        <v>26</v>
      </c>
      <c r="AE7117" t="s">
        <v>27</v>
      </c>
      <c r="AF7117" t="s">
        <v>1565</v>
      </c>
      <c r="AG7117">
        <v>89015</v>
      </c>
      <c r="AH7117" t="s">
        <v>44</v>
      </c>
      <c r="AI7117" t="s">
        <v>845</v>
      </c>
      <c r="AJ7117" t="s">
        <v>46</v>
      </c>
      <c r="AK7117" t="s">
        <v>77</v>
      </c>
      <c r="AL7117" t="s">
        <v>846</v>
      </c>
      <c r="AM7117">
        <v>5.7279999999999998</v>
      </c>
      <c r="AN7117">
        <v>2</v>
      </c>
      <c r="AO7117">
        <v>0.2</v>
      </c>
      <c r="AP7117">
        <v>2.0047999999999999</v>
      </c>
      <c r="AQ7117">
        <f>YEAR(Table1[[#This Row],[Order Date]])</f>
        <v>2016</v>
      </c>
      <c r="AR7117" t="str">
        <f>TEXT(Table1[[#This Row],[Order Date]],"mmmm")</f>
        <v>May</v>
      </c>
      <c r="AS7117" t="str">
        <f>"Q"&amp;ROUNDUP(MONTH(Table1[[#This Row],[Order Date]])/3,0)</f>
        <v>Q2</v>
      </c>
      <c r="AT7117">
        <f>IF(Table1[[#This Row],[Sales]]=0,0,Table1[[#This Row],[Profit]]/Table1[[#This Row],[Sales]])</f>
        <v>0.35</v>
      </c>
    </row>
    <row r="7118" spans="22:46" x14ac:dyDescent="0.3">
      <c r="V7118">
        <v>7117</v>
      </c>
      <c r="W7118" t="s">
        <v>10094</v>
      </c>
      <c r="X7118" s="1">
        <v>41930</v>
      </c>
      <c r="Y7118" t="s">
        <v>9741</v>
      </c>
      <c r="Z7118" t="s">
        <v>22</v>
      </c>
      <c r="AA7118" t="s">
        <v>4629</v>
      </c>
      <c r="AB7118" t="s">
        <v>4630</v>
      </c>
      <c r="AC7118" t="s">
        <v>25</v>
      </c>
      <c r="AD7118" t="s">
        <v>26</v>
      </c>
      <c r="AE7118" t="s">
        <v>99</v>
      </c>
      <c r="AF7118" t="s">
        <v>100</v>
      </c>
      <c r="AG7118">
        <v>98103</v>
      </c>
      <c r="AH7118" t="s">
        <v>44</v>
      </c>
      <c r="AI7118" t="s">
        <v>4872</v>
      </c>
      <c r="AJ7118" t="s">
        <v>46</v>
      </c>
      <c r="AK7118" t="s">
        <v>94</v>
      </c>
      <c r="AL7118" t="s">
        <v>4873</v>
      </c>
      <c r="AM7118">
        <v>61.96</v>
      </c>
      <c r="AN7118">
        <v>2</v>
      </c>
      <c r="AO7118">
        <v>0</v>
      </c>
      <c r="AP7118">
        <v>27.882000000000001</v>
      </c>
      <c r="AQ7118">
        <f>YEAR(Table1[[#This Row],[Order Date]])</f>
        <v>2014</v>
      </c>
      <c r="AR7118" t="str">
        <f>TEXT(Table1[[#This Row],[Order Date]],"mmmm")</f>
        <v>October</v>
      </c>
      <c r="AS7118" t="str">
        <f>"Q"&amp;ROUNDUP(MONTH(Table1[[#This Row],[Order Date]])/3,0)</f>
        <v>Q4</v>
      </c>
      <c r="AT7118">
        <f>IF(Table1[[#This Row],[Sales]]=0,0,Table1[[#This Row],[Profit]]/Table1[[#This Row],[Sales]])</f>
        <v>0.45</v>
      </c>
    </row>
    <row r="7119" spans="22:46" x14ac:dyDescent="0.3">
      <c r="V7119">
        <v>7118</v>
      </c>
      <c r="W7119" t="s">
        <v>10094</v>
      </c>
      <c r="X7119" s="1">
        <v>41930</v>
      </c>
      <c r="Y7119" t="s">
        <v>9741</v>
      </c>
      <c r="Z7119" t="s">
        <v>22</v>
      </c>
      <c r="AA7119" t="s">
        <v>4629</v>
      </c>
      <c r="AB7119" t="s">
        <v>4630</v>
      </c>
      <c r="AC7119" t="s">
        <v>25</v>
      </c>
      <c r="AD7119" t="s">
        <v>26</v>
      </c>
      <c r="AE7119" t="s">
        <v>99</v>
      </c>
      <c r="AF7119" t="s">
        <v>100</v>
      </c>
      <c r="AG7119">
        <v>98103</v>
      </c>
      <c r="AH7119" t="s">
        <v>44</v>
      </c>
      <c r="AI7119" t="s">
        <v>6119</v>
      </c>
      <c r="AJ7119" t="s">
        <v>46</v>
      </c>
      <c r="AK7119" t="s">
        <v>77</v>
      </c>
      <c r="AL7119" t="s">
        <v>6120</v>
      </c>
      <c r="AM7119">
        <v>1.3440000000000001</v>
      </c>
      <c r="AN7119">
        <v>1</v>
      </c>
      <c r="AO7119">
        <v>0.2</v>
      </c>
      <c r="AP7119">
        <v>0.47039999999999998</v>
      </c>
      <c r="AQ7119">
        <f>YEAR(Table1[[#This Row],[Order Date]])</f>
        <v>2014</v>
      </c>
      <c r="AR7119" t="str">
        <f>TEXT(Table1[[#This Row],[Order Date]],"mmmm")</f>
        <v>October</v>
      </c>
      <c r="AS7119" t="str">
        <f>"Q"&amp;ROUNDUP(MONTH(Table1[[#This Row],[Order Date]])/3,0)</f>
        <v>Q4</v>
      </c>
      <c r="AT7119">
        <f>IF(Table1[[#This Row],[Sales]]=0,0,Table1[[#This Row],[Profit]]/Table1[[#This Row],[Sales]])</f>
        <v>0.35</v>
      </c>
    </row>
    <row r="7120" spans="22:46" x14ac:dyDescent="0.3">
      <c r="V7120">
        <v>7119</v>
      </c>
      <c r="W7120" t="s">
        <v>10095</v>
      </c>
      <c r="X7120" s="1">
        <v>42779</v>
      </c>
      <c r="Y7120" t="s">
        <v>7724</v>
      </c>
      <c r="Z7120" t="s">
        <v>51</v>
      </c>
      <c r="AA7120" t="s">
        <v>7036</v>
      </c>
      <c r="AB7120" t="s">
        <v>7037</v>
      </c>
      <c r="AC7120" t="s">
        <v>41</v>
      </c>
      <c r="AD7120" t="s">
        <v>26</v>
      </c>
      <c r="AE7120" t="s">
        <v>300</v>
      </c>
      <c r="AF7120" t="s">
        <v>301</v>
      </c>
      <c r="AG7120">
        <v>10009</v>
      </c>
      <c r="AH7120" t="s">
        <v>160</v>
      </c>
      <c r="AI7120" t="s">
        <v>6067</v>
      </c>
      <c r="AJ7120" t="s">
        <v>46</v>
      </c>
      <c r="AK7120" t="s">
        <v>94</v>
      </c>
      <c r="AL7120" t="s">
        <v>6068</v>
      </c>
      <c r="AM7120">
        <v>17.940000000000001</v>
      </c>
      <c r="AN7120">
        <v>3</v>
      </c>
      <c r="AO7120">
        <v>0</v>
      </c>
      <c r="AP7120">
        <v>8.7905999999999995</v>
      </c>
      <c r="AQ7120">
        <f>YEAR(Table1[[#This Row],[Order Date]])</f>
        <v>2017</v>
      </c>
      <c r="AR7120" t="str">
        <f>TEXT(Table1[[#This Row],[Order Date]],"mmmm")</f>
        <v>February</v>
      </c>
      <c r="AS7120" t="str">
        <f>"Q"&amp;ROUNDUP(MONTH(Table1[[#This Row],[Order Date]])/3,0)</f>
        <v>Q1</v>
      </c>
      <c r="AT7120">
        <f>IF(Table1[[#This Row],[Sales]]=0,0,Table1[[#This Row],[Profit]]/Table1[[#This Row],[Sales]])</f>
        <v>0.48999999999999994</v>
      </c>
    </row>
    <row r="7121" spans="22:46" x14ac:dyDescent="0.3">
      <c r="V7121">
        <v>7120</v>
      </c>
      <c r="W7121" t="s">
        <v>10096</v>
      </c>
      <c r="X7121" s="1">
        <v>43056</v>
      </c>
      <c r="Y7121" t="s">
        <v>2117</v>
      </c>
      <c r="Z7121" t="s">
        <v>51</v>
      </c>
      <c r="AA7121" t="s">
        <v>579</v>
      </c>
      <c r="AB7121" t="s">
        <v>580</v>
      </c>
      <c r="AC7121" t="s">
        <v>41</v>
      </c>
      <c r="AD7121" t="s">
        <v>26</v>
      </c>
      <c r="AE7121" t="s">
        <v>99</v>
      </c>
      <c r="AF7121" t="s">
        <v>100</v>
      </c>
      <c r="AG7121">
        <v>98103</v>
      </c>
      <c r="AH7121" t="s">
        <v>44</v>
      </c>
      <c r="AI7121" t="s">
        <v>2314</v>
      </c>
      <c r="AJ7121" t="s">
        <v>46</v>
      </c>
      <c r="AK7121" t="s">
        <v>77</v>
      </c>
      <c r="AL7121" t="s">
        <v>2315</v>
      </c>
      <c r="AM7121">
        <v>13.904</v>
      </c>
      <c r="AN7121">
        <v>2</v>
      </c>
      <c r="AO7121">
        <v>0.2</v>
      </c>
      <c r="AP7121">
        <v>4.5187999999999997</v>
      </c>
      <c r="AQ7121">
        <f>YEAR(Table1[[#This Row],[Order Date]])</f>
        <v>2017</v>
      </c>
      <c r="AR7121" t="str">
        <f>TEXT(Table1[[#This Row],[Order Date]],"mmmm")</f>
        <v>November</v>
      </c>
      <c r="AS7121" t="str">
        <f>"Q"&amp;ROUNDUP(MONTH(Table1[[#This Row],[Order Date]])/3,0)</f>
        <v>Q4</v>
      </c>
      <c r="AT7121">
        <f>IF(Table1[[#This Row],[Sales]]=0,0,Table1[[#This Row],[Profit]]/Table1[[#This Row],[Sales]])</f>
        <v>0.32499999999999996</v>
      </c>
    </row>
    <row r="7122" spans="22:46" x14ac:dyDescent="0.3">
      <c r="V7122">
        <v>7121</v>
      </c>
      <c r="W7122" t="s">
        <v>10097</v>
      </c>
      <c r="X7122" s="1">
        <v>41659</v>
      </c>
      <c r="Y7122" t="s">
        <v>3691</v>
      </c>
      <c r="Z7122" t="s">
        <v>51</v>
      </c>
      <c r="AA7122" t="s">
        <v>1483</v>
      </c>
      <c r="AB7122" t="s">
        <v>1484</v>
      </c>
      <c r="AC7122" t="s">
        <v>41</v>
      </c>
      <c r="AD7122" t="s">
        <v>26</v>
      </c>
      <c r="AE7122" t="s">
        <v>4272</v>
      </c>
      <c r="AF7122" t="s">
        <v>379</v>
      </c>
      <c r="AG7122">
        <v>37167</v>
      </c>
      <c r="AH7122" t="s">
        <v>29</v>
      </c>
      <c r="AI7122" t="s">
        <v>5350</v>
      </c>
      <c r="AJ7122" t="s">
        <v>46</v>
      </c>
      <c r="AK7122" t="s">
        <v>77</v>
      </c>
      <c r="AL7122" t="s">
        <v>5351</v>
      </c>
      <c r="AM7122">
        <v>67.194000000000003</v>
      </c>
      <c r="AN7122">
        <v>1</v>
      </c>
      <c r="AO7122">
        <v>0.7</v>
      </c>
      <c r="AP7122">
        <v>-51.5154</v>
      </c>
      <c r="AQ7122">
        <f>YEAR(Table1[[#This Row],[Order Date]])</f>
        <v>2014</v>
      </c>
      <c r="AR7122" t="str">
        <f>TEXT(Table1[[#This Row],[Order Date]],"mmmm")</f>
        <v>January</v>
      </c>
      <c r="AS7122" t="str">
        <f>"Q"&amp;ROUNDUP(MONTH(Table1[[#This Row],[Order Date]])/3,0)</f>
        <v>Q1</v>
      </c>
      <c r="AT7122">
        <f>IF(Table1[[#This Row],[Sales]]=0,0,Table1[[#This Row],[Profit]]/Table1[[#This Row],[Sales]])</f>
        <v>-0.76666666666666661</v>
      </c>
    </row>
    <row r="7123" spans="22:46" x14ac:dyDescent="0.3">
      <c r="V7123">
        <v>7122</v>
      </c>
      <c r="W7123" t="s">
        <v>10098</v>
      </c>
      <c r="X7123" s="1">
        <v>43070</v>
      </c>
      <c r="Y7123" s="1">
        <v>42959</v>
      </c>
      <c r="Z7123" t="s">
        <v>51</v>
      </c>
      <c r="AA7123" t="s">
        <v>52</v>
      </c>
      <c r="AB7123" t="s">
        <v>53</v>
      </c>
      <c r="AC7123" t="s">
        <v>25</v>
      </c>
      <c r="AD7123" t="s">
        <v>26</v>
      </c>
      <c r="AE7123" t="s">
        <v>99</v>
      </c>
      <c r="AF7123" t="s">
        <v>100</v>
      </c>
      <c r="AG7123">
        <v>98105</v>
      </c>
      <c r="AH7123" t="s">
        <v>44</v>
      </c>
      <c r="AI7123" t="s">
        <v>9477</v>
      </c>
      <c r="AJ7123" t="s">
        <v>46</v>
      </c>
      <c r="AK7123" t="s">
        <v>94</v>
      </c>
      <c r="AL7123" t="s">
        <v>9478</v>
      </c>
      <c r="AM7123">
        <v>41.86</v>
      </c>
      <c r="AN7123">
        <v>7</v>
      </c>
      <c r="AO7123">
        <v>0</v>
      </c>
      <c r="AP7123">
        <v>18.837</v>
      </c>
      <c r="AQ7123">
        <f>YEAR(Table1[[#This Row],[Order Date]])</f>
        <v>2017</v>
      </c>
      <c r="AR7123" t="str">
        <f>TEXT(Table1[[#This Row],[Order Date]],"mmmm")</f>
        <v>December</v>
      </c>
      <c r="AS7123" t="str">
        <f>"Q"&amp;ROUNDUP(MONTH(Table1[[#This Row],[Order Date]])/3,0)</f>
        <v>Q4</v>
      </c>
      <c r="AT7123">
        <f>IF(Table1[[#This Row],[Sales]]=0,0,Table1[[#This Row],[Profit]]/Table1[[#This Row],[Sales]])</f>
        <v>0.45</v>
      </c>
    </row>
    <row r="7124" spans="22:46" x14ac:dyDescent="0.3">
      <c r="V7124">
        <v>7123</v>
      </c>
      <c r="W7124" t="s">
        <v>10098</v>
      </c>
      <c r="X7124" s="1">
        <v>43070</v>
      </c>
      <c r="Y7124" s="1">
        <v>42959</v>
      </c>
      <c r="Z7124" t="s">
        <v>51</v>
      </c>
      <c r="AA7124" t="s">
        <v>52</v>
      </c>
      <c r="AB7124" t="s">
        <v>53</v>
      </c>
      <c r="AC7124" t="s">
        <v>25</v>
      </c>
      <c r="AD7124" t="s">
        <v>26</v>
      </c>
      <c r="AE7124" t="s">
        <v>99</v>
      </c>
      <c r="AF7124" t="s">
        <v>100</v>
      </c>
      <c r="AG7124">
        <v>98105</v>
      </c>
      <c r="AH7124" t="s">
        <v>44</v>
      </c>
      <c r="AI7124" t="s">
        <v>7282</v>
      </c>
      <c r="AJ7124" t="s">
        <v>31</v>
      </c>
      <c r="AK7124" t="s">
        <v>32</v>
      </c>
      <c r="AL7124" t="s">
        <v>7283</v>
      </c>
      <c r="AM7124">
        <v>141.96</v>
      </c>
      <c r="AN7124">
        <v>2</v>
      </c>
      <c r="AO7124">
        <v>0</v>
      </c>
      <c r="AP7124">
        <v>41.168399999999998</v>
      </c>
      <c r="AQ7124">
        <f>YEAR(Table1[[#This Row],[Order Date]])</f>
        <v>2017</v>
      </c>
      <c r="AR7124" t="str">
        <f>TEXT(Table1[[#This Row],[Order Date]],"mmmm")</f>
        <v>December</v>
      </c>
      <c r="AS7124" t="str">
        <f>"Q"&amp;ROUNDUP(MONTH(Table1[[#This Row],[Order Date]])/3,0)</f>
        <v>Q4</v>
      </c>
      <c r="AT7124">
        <f>IF(Table1[[#This Row],[Sales]]=0,0,Table1[[#This Row],[Profit]]/Table1[[#This Row],[Sales]])</f>
        <v>0.28999999999999998</v>
      </c>
    </row>
    <row r="7125" spans="22:46" x14ac:dyDescent="0.3">
      <c r="V7125">
        <v>7124</v>
      </c>
      <c r="W7125" t="s">
        <v>10099</v>
      </c>
      <c r="X7125" s="1">
        <v>42225</v>
      </c>
      <c r="Y7125" t="s">
        <v>990</v>
      </c>
      <c r="Z7125" t="s">
        <v>51</v>
      </c>
      <c r="AA7125" t="s">
        <v>8537</v>
      </c>
      <c r="AB7125" t="s">
        <v>8538</v>
      </c>
      <c r="AC7125" t="s">
        <v>41</v>
      </c>
      <c r="AD7125" t="s">
        <v>26</v>
      </c>
      <c r="AE7125" t="s">
        <v>300</v>
      </c>
      <c r="AF7125" t="s">
        <v>301</v>
      </c>
      <c r="AG7125">
        <v>10035</v>
      </c>
      <c r="AH7125" t="s">
        <v>160</v>
      </c>
      <c r="AI7125" t="s">
        <v>7296</v>
      </c>
      <c r="AJ7125" t="s">
        <v>31</v>
      </c>
      <c r="AK7125" t="s">
        <v>67</v>
      </c>
      <c r="AL7125" t="s">
        <v>7297</v>
      </c>
      <c r="AM7125">
        <v>10.02</v>
      </c>
      <c r="AN7125">
        <v>3</v>
      </c>
      <c r="AO7125">
        <v>0</v>
      </c>
      <c r="AP7125">
        <v>4.4088000000000003</v>
      </c>
      <c r="AQ7125">
        <f>YEAR(Table1[[#This Row],[Order Date]])</f>
        <v>2015</v>
      </c>
      <c r="AR7125" t="str">
        <f>TEXT(Table1[[#This Row],[Order Date]],"mmmm")</f>
        <v>August</v>
      </c>
      <c r="AS7125" t="str">
        <f>"Q"&amp;ROUNDUP(MONTH(Table1[[#This Row],[Order Date]])/3,0)</f>
        <v>Q3</v>
      </c>
      <c r="AT7125">
        <f>IF(Table1[[#This Row],[Sales]]=0,0,Table1[[#This Row],[Profit]]/Table1[[#This Row],[Sales]])</f>
        <v>0.44000000000000006</v>
      </c>
    </row>
    <row r="7126" spans="22:46" x14ac:dyDescent="0.3">
      <c r="V7126">
        <v>7125</v>
      </c>
      <c r="W7126" t="s">
        <v>10099</v>
      </c>
      <c r="X7126" s="1">
        <v>42225</v>
      </c>
      <c r="Y7126" t="s">
        <v>990</v>
      </c>
      <c r="Z7126" t="s">
        <v>51</v>
      </c>
      <c r="AA7126" t="s">
        <v>8537</v>
      </c>
      <c r="AB7126" t="s">
        <v>8538</v>
      </c>
      <c r="AC7126" t="s">
        <v>41</v>
      </c>
      <c r="AD7126" t="s">
        <v>26</v>
      </c>
      <c r="AE7126" t="s">
        <v>300</v>
      </c>
      <c r="AF7126" t="s">
        <v>301</v>
      </c>
      <c r="AG7126">
        <v>10035</v>
      </c>
      <c r="AH7126" t="s">
        <v>160</v>
      </c>
      <c r="AI7126" t="s">
        <v>6517</v>
      </c>
      <c r="AJ7126" t="s">
        <v>46</v>
      </c>
      <c r="AK7126" t="s">
        <v>94</v>
      </c>
      <c r="AL7126" t="s">
        <v>6518</v>
      </c>
      <c r="AM7126">
        <v>144.12</v>
      </c>
      <c r="AN7126">
        <v>3</v>
      </c>
      <c r="AO7126">
        <v>0</v>
      </c>
      <c r="AP7126">
        <v>69.177599999999998</v>
      </c>
      <c r="AQ7126">
        <f>YEAR(Table1[[#This Row],[Order Date]])</f>
        <v>2015</v>
      </c>
      <c r="AR7126" t="str">
        <f>TEXT(Table1[[#This Row],[Order Date]],"mmmm")</f>
        <v>August</v>
      </c>
      <c r="AS7126" t="str">
        <f>"Q"&amp;ROUNDUP(MONTH(Table1[[#This Row],[Order Date]])/3,0)</f>
        <v>Q3</v>
      </c>
      <c r="AT7126">
        <f>IF(Table1[[#This Row],[Sales]]=0,0,Table1[[#This Row],[Profit]]/Table1[[#This Row],[Sales]])</f>
        <v>0.48</v>
      </c>
    </row>
    <row r="7127" spans="22:46" x14ac:dyDescent="0.3">
      <c r="V7127">
        <v>7126</v>
      </c>
      <c r="W7127" t="s">
        <v>10100</v>
      </c>
      <c r="X7127" s="1">
        <v>42640</v>
      </c>
      <c r="Y7127" t="s">
        <v>3028</v>
      </c>
      <c r="Z7127" t="s">
        <v>22</v>
      </c>
      <c r="AA7127" t="s">
        <v>4794</v>
      </c>
      <c r="AB7127" t="s">
        <v>4795</v>
      </c>
      <c r="AC7127" t="s">
        <v>25</v>
      </c>
      <c r="AD7127" t="s">
        <v>26</v>
      </c>
      <c r="AE7127" t="s">
        <v>1958</v>
      </c>
      <c r="AF7127" t="s">
        <v>1429</v>
      </c>
      <c r="AG7127">
        <v>30318</v>
      </c>
      <c r="AH7127" t="s">
        <v>29</v>
      </c>
      <c r="AI7127" t="s">
        <v>5911</v>
      </c>
      <c r="AJ7127" t="s">
        <v>46</v>
      </c>
      <c r="AK7127" t="s">
        <v>94</v>
      </c>
      <c r="AL7127" t="s">
        <v>5912</v>
      </c>
      <c r="AM7127">
        <v>17.940000000000001</v>
      </c>
      <c r="AN7127">
        <v>3</v>
      </c>
      <c r="AO7127">
        <v>0</v>
      </c>
      <c r="AP7127">
        <v>8.7905999999999995</v>
      </c>
      <c r="AQ7127">
        <f>YEAR(Table1[[#This Row],[Order Date]])</f>
        <v>2016</v>
      </c>
      <c r="AR7127" t="str">
        <f>TEXT(Table1[[#This Row],[Order Date]],"mmmm")</f>
        <v>September</v>
      </c>
      <c r="AS7127" t="str">
        <f>"Q"&amp;ROUNDUP(MONTH(Table1[[#This Row],[Order Date]])/3,0)</f>
        <v>Q3</v>
      </c>
      <c r="AT7127">
        <f>IF(Table1[[#This Row],[Sales]]=0,0,Table1[[#This Row],[Profit]]/Table1[[#This Row],[Sales]])</f>
        <v>0.48999999999999994</v>
      </c>
    </row>
    <row r="7128" spans="22:46" x14ac:dyDescent="0.3">
      <c r="V7128">
        <v>7127</v>
      </c>
      <c r="W7128" t="s">
        <v>10100</v>
      </c>
      <c r="X7128" s="1">
        <v>42640</v>
      </c>
      <c r="Y7128" t="s">
        <v>3028</v>
      </c>
      <c r="Z7128" t="s">
        <v>22</v>
      </c>
      <c r="AA7128" t="s">
        <v>4794</v>
      </c>
      <c r="AB7128" t="s">
        <v>4795</v>
      </c>
      <c r="AC7128" t="s">
        <v>25</v>
      </c>
      <c r="AD7128" t="s">
        <v>26</v>
      </c>
      <c r="AE7128" t="s">
        <v>1958</v>
      </c>
      <c r="AF7128" t="s">
        <v>1429</v>
      </c>
      <c r="AG7128">
        <v>30318</v>
      </c>
      <c r="AH7128" t="s">
        <v>29</v>
      </c>
      <c r="AI7128" t="s">
        <v>884</v>
      </c>
      <c r="AJ7128" t="s">
        <v>46</v>
      </c>
      <c r="AK7128" t="s">
        <v>70</v>
      </c>
      <c r="AL7128" t="s">
        <v>885</v>
      </c>
      <c r="AM7128">
        <v>13.89</v>
      </c>
      <c r="AN7128">
        <v>3</v>
      </c>
      <c r="AO7128">
        <v>0</v>
      </c>
      <c r="AP7128">
        <v>4.5837000000000003</v>
      </c>
      <c r="AQ7128">
        <f>YEAR(Table1[[#This Row],[Order Date]])</f>
        <v>2016</v>
      </c>
      <c r="AR7128" t="str">
        <f>TEXT(Table1[[#This Row],[Order Date]],"mmmm")</f>
        <v>September</v>
      </c>
      <c r="AS7128" t="str">
        <f>"Q"&amp;ROUNDUP(MONTH(Table1[[#This Row],[Order Date]])/3,0)</f>
        <v>Q3</v>
      </c>
      <c r="AT7128">
        <f>IF(Table1[[#This Row],[Sales]]=0,0,Table1[[#This Row],[Profit]]/Table1[[#This Row],[Sales]])</f>
        <v>0.33</v>
      </c>
    </row>
    <row r="7129" spans="22:46" x14ac:dyDescent="0.3">
      <c r="V7129">
        <v>7128</v>
      </c>
      <c r="W7129" t="s">
        <v>10101</v>
      </c>
      <c r="X7129" s="1">
        <v>42688</v>
      </c>
      <c r="Y7129" t="s">
        <v>727</v>
      </c>
      <c r="Z7129" t="s">
        <v>51</v>
      </c>
      <c r="AA7129" t="s">
        <v>5843</v>
      </c>
      <c r="AB7129" t="s">
        <v>5844</v>
      </c>
      <c r="AC7129" t="s">
        <v>25</v>
      </c>
      <c r="AD7129" t="s">
        <v>26</v>
      </c>
      <c r="AE7129" t="s">
        <v>684</v>
      </c>
      <c r="AF7129" t="s">
        <v>276</v>
      </c>
      <c r="AG7129">
        <v>19711</v>
      </c>
      <c r="AH7129" t="s">
        <v>160</v>
      </c>
      <c r="AI7129" t="s">
        <v>5058</v>
      </c>
      <c r="AJ7129" t="s">
        <v>46</v>
      </c>
      <c r="AK7129" t="s">
        <v>94</v>
      </c>
      <c r="AL7129" t="s">
        <v>5059</v>
      </c>
      <c r="AM7129">
        <v>16.45</v>
      </c>
      <c r="AN7129">
        <v>5</v>
      </c>
      <c r="AO7129">
        <v>0</v>
      </c>
      <c r="AP7129">
        <v>7.5670000000000002</v>
      </c>
      <c r="AQ7129">
        <f>YEAR(Table1[[#This Row],[Order Date]])</f>
        <v>2016</v>
      </c>
      <c r="AR7129" t="str">
        <f>TEXT(Table1[[#This Row],[Order Date]],"mmmm")</f>
        <v>November</v>
      </c>
      <c r="AS7129" t="str">
        <f>"Q"&amp;ROUNDUP(MONTH(Table1[[#This Row],[Order Date]])/3,0)</f>
        <v>Q4</v>
      </c>
      <c r="AT7129">
        <f>IF(Table1[[#This Row],[Sales]]=0,0,Table1[[#This Row],[Profit]]/Table1[[#This Row],[Sales]])</f>
        <v>0.46</v>
      </c>
    </row>
    <row r="7130" spans="22:46" x14ac:dyDescent="0.3">
      <c r="V7130">
        <v>7129</v>
      </c>
      <c r="W7130" t="s">
        <v>10101</v>
      </c>
      <c r="X7130" s="1">
        <v>42688</v>
      </c>
      <c r="Y7130" t="s">
        <v>727</v>
      </c>
      <c r="Z7130" t="s">
        <v>51</v>
      </c>
      <c r="AA7130" t="s">
        <v>5843</v>
      </c>
      <c r="AB7130" t="s">
        <v>5844</v>
      </c>
      <c r="AC7130" t="s">
        <v>25</v>
      </c>
      <c r="AD7130" t="s">
        <v>26</v>
      </c>
      <c r="AE7130" t="s">
        <v>684</v>
      </c>
      <c r="AF7130" t="s">
        <v>276</v>
      </c>
      <c r="AG7130">
        <v>19711</v>
      </c>
      <c r="AH7130" t="s">
        <v>160</v>
      </c>
      <c r="AI7130" t="s">
        <v>6878</v>
      </c>
      <c r="AJ7130" t="s">
        <v>31</v>
      </c>
      <c r="AK7130" t="s">
        <v>67</v>
      </c>
      <c r="AL7130" t="s">
        <v>6879</v>
      </c>
      <c r="AM7130">
        <v>19.920000000000002</v>
      </c>
      <c r="AN7130">
        <v>4</v>
      </c>
      <c r="AO7130">
        <v>0</v>
      </c>
      <c r="AP7130">
        <v>6.5735999999999999</v>
      </c>
      <c r="AQ7130">
        <f>YEAR(Table1[[#This Row],[Order Date]])</f>
        <v>2016</v>
      </c>
      <c r="AR7130" t="str">
        <f>TEXT(Table1[[#This Row],[Order Date]],"mmmm")</f>
        <v>November</v>
      </c>
      <c r="AS7130" t="str">
        <f>"Q"&amp;ROUNDUP(MONTH(Table1[[#This Row],[Order Date]])/3,0)</f>
        <v>Q4</v>
      </c>
      <c r="AT7130">
        <f>IF(Table1[[#This Row],[Sales]]=0,0,Table1[[#This Row],[Profit]]/Table1[[#This Row],[Sales]])</f>
        <v>0.32999999999999996</v>
      </c>
    </row>
    <row r="7131" spans="22:46" x14ac:dyDescent="0.3">
      <c r="V7131">
        <v>7130</v>
      </c>
      <c r="W7131" t="s">
        <v>10102</v>
      </c>
      <c r="X7131" s="1">
        <v>42476</v>
      </c>
      <c r="Y7131" t="s">
        <v>1800</v>
      </c>
      <c r="Z7131" t="s">
        <v>51</v>
      </c>
      <c r="AA7131" t="s">
        <v>118</v>
      </c>
      <c r="AB7131" t="s">
        <v>119</v>
      </c>
      <c r="AC7131" t="s">
        <v>25</v>
      </c>
      <c r="AD7131" t="s">
        <v>26</v>
      </c>
      <c r="AE7131" t="s">
        <v>6311</v>
      </c>
      <c r="AF7131" t="s">
        <v>379</v>
      </c>
      <c r="AG7131">
        <v>37211</v>
      </c>
      <c r="AH7131" t="s">
        <v>29</v>
      </c>
      <c r="AI7131" t="s">
        <v>4015</v>
      </c>
      <c r="AJ7131" t="s">
        <v>73</v>
      </c>
      <c r="AK7131" t="s">
        <v>176</v>
      </c>
      <c r="AL7131" t="s">
        <v>4016</v>
      </c>
      <c r="AM7131">
        <v>35.167999999999999</v>
      </c>
      <c r="AN7131">
        <v>4</v>
      </c>
      <c r="AO7131">
        <v>0.2</v>
      </c>
      <c r="AP7131">
        <v>8.3523999999999994</v>
      </c>
      <c r="AQ7131">
        <f>YEAR(Table1[[#This Row],[Order Date]])</f>
        <v>2016</v>
      </c>
      <c r="AR7131" t="str">
        <f>TEXT(Table1[[#This Row],[Order Date]],"mmmm")</f>
        <v>April</v>
      </c>
      <c r="AS7131" t="str">
        <f>"Q"&amp;ROUNDUP(MONTH(Table1[[#This Row],[Order Date]])/3,0)</f>
        <v>Q2</v>
      </c>
      <c r="AT7131">
        <f>IF(Table1[[#This Row],[Sales]]=0,0,Table1[[#This Row],[Profit]]/Table1[[#This Row],[Sales]])</f>
        <v>0.23749999999999999</v>
      </c>
    </row>
    <row r="7132" spans="22:46" x14ac:dyDescent="0.3">
      <c r="V7132">
        <v>7131</v>
      </c>
      <c r="W7132" t="s">
        <v>10102</v>
      </c>
      <c r="X7132" s="1">
        <v>42476</v>
      </c>
      <c r="Y7132" t="s">
        <v>1800</v>
      </c>
      <c r="Z7132" t="s">
        <v>51</v>
      </c>
      <c r="AA7132" t="s">
        <v>118</v>
      </c>
      <c r="AB7132" t="s">
        <v>119</v>
      </c>
      <c r="AC7132" t="s">
        <v>25</v>
      </c>
      <c r="AD7132" t="s">
        <v>26</v>
      </c>
      <c r="AE7132" t="s">
        <v>6311</v>
      </c>
      <c r="AF7132" t="s">
        <v>379</v>
      </c>
      <c r="AG7132">
        <v>37211</v>
      </c>
      <c r="AH7132" t="s">
        <v>29</v>
      </c>
      <c r="AI7132" t="s">
        <v>8264</v>
      </c>
      <c r="AJ7132" t="s">
        <v>46</v>
      </c>
      <c r="AK7132" t="s">
        <v>94</v>
      </c>
      <c r="AL7132" t="s">
        <v>8979</v>
      </c>
      <c r="AM7132">
        <v>123.08799999999999</v>
      </c>
      <c r="AN7132">
        <v>7</v>
      </c>
      <c r="AO7132">
        <v>0.2</v>
      </c>
      <c r="AP7132">
        <v>40.003599999999999</v>
      </c>
      <c r="AQ7132">
        <f>YEAR(Table1[[#This Row],[Order Date]])</f>
        <v>2016</v>
      </c>
      <c r="AR7132" t="str">
        <f>TEXT(Table1[[#This Row],[Order Date]],"mmmm")</f>
        <v>April</v>
      </c>
      <c r="AS7132" t="str">
        <f>"Q"&amp;ROUNDUP(MONTH(Table1[[#This Row],[Order Date]])/3,0)</f>
        <v>Q2</v>
      </c>
      <c r="AT7132">
        <f>IF(Table1[[#This Row],[Sales]]=0,0,Table1[[#This Row],[Profit]]/Table1[[#This Row],[Sales]])</f>
        <v>0.32500000000000001</v>
      </c>
    </row>
    <row r="7133" spans="22:46" x14ac:dyDescent="0.3">
      <c r="V7133">
        <v>7132</v>
      </c>
      <c r="W7133" t="s">
        <v>10103</v>
      </c>
      <c r="X7133" s="1">
        <v>43065</v>
      </c>
      <c r="Y7133" s="1">
        <v>42747</v>
      </c>
      <c r="Z7133" t="s">
        <v>51</v>
      </c>
      <c r="AA7133" t="s">
        <v>4700</v>
      </c>
      <c r="AB7133" t="s">
        <v>4701</v>
      </c>
      <c r="AC7133" t="s">
        <v>108</v>
      </c>
      <c r="AD7133" t="s">
        <v>26</v>
      </c>
      <c r="AE7133" t="s">
        <v>1646</v>
      </c>
      <c r="AF7133" t="s">
        <v>287</v>
      </c>
      <c r="AG7133">
        <v>47374</v>
      </c>
      <c r="AH7133" t="s">
        <v>111</v>
      </c>
      <c r="AI7133" t="s">
        <v>4303</v>
      </c>
      <c r="AJ7133" t="s">
        <v>31</v>
      </c>
      <c r="AK7133" t="s">
        <v>57</v>
      </c>
      <c r="AL7133" t="s">
        <v>3702</v>
      </c>
      <c r="AM7133">
        <v>257.94</v>
      </c>
      <c r="AN7133">
        <v>3</v>
      </c>
      <c r="AO7133">
        <v>0</v>
      </c>
      <c r="AP7133">
        <v>67.064400000000006</v>
      </c>
      <c r="AQ7133">
        <f>YEAR(Table1[[#This Row],[Order Date]])</f>
        <v>2017</v>
      </c>
      <c r="AR7133" t="str">
        <f>TEXT(Table1[[#This Row],[Order Date]],"mmmm")</f>
        <v>November</v>
      </c>
      <c r="AS7133" t="str">
        <f>"Q"&amp;ROUNDUP(MONTH(Table1[[#This Row],[Order Date]])/3,0)</f>
        <v>Q4</v>
      </c>
      <c r="AT7133">
        <f>IF(Table1[[#This Row],[Sales]]=0,0,Table1[[#This Row],[Profit]]/Table1[[#This Row],[Sales]])</f>
        <v>0.26</v>
      </c>
    </row>
    <row r="7134" spans="22:46" x14ac:dyDescent="0.3">
      <c r="V7134">
        <v>7133</v>
      </c>
      <c r="W7134" t="s">
        <v>10103</v>
      </c>
      <c r="X7134" s="1">
        <v>43065</v>
      </c>
      <c r="Y7134" s="1">
        <v>42747</v>
      </c>
      <c r="Z7134" t="s">
        <v>51</v>
      </c>
      <c r="AA7134" t="s">
        <v>4700</v>
      </c>
      <c r="AB7134" t="s">
        <v>4701</v>
      </c>
      <c r="AC7134" t="s">
        <v>108</v>
      </c>
      <c r="AD7134" t="s">
        <v>26</v>
      </c>
      <c r="AE7134" t="s">
        <v>1646</v>
      </c>
      <c r="AF7134" t="s">
        <v>287</v>
      </c>
      <c r="AG7134">
        <v>47374</v>
      </c>
      <c r="AH7134" t="s">
        <v>111</v>
      </c>
      <c r="AI7134" t="s">
        <v>5149</v>
      </c>
      <c r="AJ7134" t="s">
        <v>73</v>
      </c>
      <c r="AK7134" t="s">
        <v>74</v>
      </c>
      <c r="AL7134" t="s">
        <v>5150</v>
      </c>
      <c r="AM7134">
        <v>1879.96</v>
      </c>
      <c r="AN7134">
        <v>4</v>
      </c>
      <c r="AO7134">
        <v>0</v>
      </c>
      <c r="AP7134">
        <v>545.1884</v>
      </c>
      <c r="AQ7134">
        <f>YEAR(Table1[[#This Row],[Order Date]])</f>
        <v>2017</v>
      </c>
      <c r="AR7134" t="str">
        <f>TEXT(Table1[[#This Row],[Order Date]],"mmmm")</f>
        <v>November</v>
      </c>
      <c r="AS7134" t="str">
        <f>"Q"&amp;ROUNDUP(MONTH(Table1[[#This Row],[Order Date]])/3,0)</f>
        <v>Q4</v>
      </c>
      <c r="AT7134">
        <f>IF(Table1[[#This Row],[Sales]]=0,0,Table1[[#This Row],[Profit]]/Table1[[#This Row],[Sales]])</f>
        <v>0.28999999999999998</v>
      </c>
    </row>
    <row r="7135" spans="22:46" x14ac:dyDescent="0.3">
      <c r="V7135">
        <v>7134</v>
      </c>
      <c r="W7135" t="s">
        <v>10103</v>
      </c>
      <c r="X7135" s="1">
        <v>43065</v>
      </c>
      <c r="Y7135" s="1">
        <v>42747</v>
      </c>
      <c r="Z7135" t="s">
        <v>51</v>
      </c>
      <c r="AA7135" t="s">
        <v>4700</v>
      </c>
      <c r="AB7135" t="s">
        <v>4701</v>
      </c>
      <c r="AC7135" t="s">
        <v>108</v>
      </c>
      <c r="AD7135" t="s">
        <v>26</v>
      </c>
      <c r="AE7135" t="s">
        <v>1646</v>
      </c>
      <c r="AF7135" t="s">
        <v>287</v>
      </c>
      <c r="AG7135">
        <v>47374</v>
      </c>
      <c r="AH7135" t="s">
        <v>111</v>
      </c>
      <c r="AI7135" t="s">
        <v>4423</v>
      </c>
      <c r="AJ7135" t="s">
        <v>31</v>
      </c>
      <c r="AK7135" t="s">
        <v>67</v>
      </c>
      <c r="AL7135" t="s">
        <v>4424</v>
      </c>
      <c r="AM7135">
        <v>27.46</v>
      </c>
      <c r="AN7135">
        <v>2</v>
      </c>
      <c r="AO7135">
        <v>0</v>
      </c>
      <c r="AP7135">
        <v>9.8856000000000002</v>
      </c>
      <c r="AQ7135">
        <f>YEAR(Table1[[#This Row],[Order Date]])</f>
        <v>2017</v>
      </c>
      <c r="AR7135" t="str">
        <f>TEXT(Table1[[#This Row],[Order Date]],"mmmm")</f>
        <v>November</v>
      </c>
      <c r="AS7135" t="str">
        <f>"Q"&amp;ROUNDUP(MONTH(Table1[[#This Row],[Order Date]])/3,0)</f>
        <v>Q4</v>
      </c>
      <c r="AT7135">
        <f>IF(Table1[[#This Row],[Sales]]=0,0,Table1[[#This Row],[Profit]]/Table1[[#This Row],[Sales]])</f>
        <v>0.36</v>
      </c>
    </row>
    <row r="7136" spans="22:46" x14ac:dyDescent="0.3">
      <c r="V7136">
        <v>7135</v>
      </c>
      <c r="W7136" t="s">
        <v>10103</v>
      </c>
      <c r="X7136" s="1">
        <v>43065</v>
      </c>
      <c r="Y7136" s="1">
        <v>42747</v>
      </c>
      <c r="Z7136" t="s">
        <v>51</v>
      </c>
      <c r="AA7136" t="s">
        <v>4700</v>
      </c>
      <c r="AB7136" t="s">
        <v>4701</v>
      </c>
      <c r="AC7136" t="s">
        <v>108</v>
      </c>
      <c r="AD7136" t="s">
        <v>26</v>
      </c>
      <c r="AE7136" t="s">
        <v>1646</v>
      </c>
      <c r="AF7136" t="s">
        <v>287</v>
      </c>
      <c r="AG7136">
        <v>47374</v>
      </c>
      <c r="AH7136" t="s">
        <v>111</v>
      </c>
      <c r="AI7136" t="s">
        <v>3624</v>
      </c>
      <c r="AJ7136" t="s">
        <v>73</v>
      </c>
      <c r="AK7136" t="s">
        <v>74</v>
      </c>
      <c r="AL7136" t="s">
        <v>3625</v>
      </c>
      <c r="AM7136">
        <v>89.98</v>
      </c>
      <c r="AN7136">
        <v>2</v>
      </c>
      <c r="AO7136">
        <v>0</v>
      </c>
      <c r="AP7136">
        <v>43.190399999999997</v>
      </c>
      <c r="AQ7136">
        <f>YEAR(Table1[[#This Row],[Order Date]])</f>
        <v>2017</v>
      </c>
      <c r="AR7136" t="str">
        <f>TEXT(Table1[[#This Row],[Order Date]],"mmmm")</f>
        <v>November</v>
      </c>
      <c r="AS7136" t="str">
        <f>"Q"&amp;ROUNDUP(MONTH(Table1[[#This Row],[Order Date]])/3,0)</f>
        <v>Q4</v>
      </c>
      <c r="AT7136">
        <f>IF(Table1[[#This Row],[Sales]]=0,0,Table1[[#This Row],[Profit]]/Table1[[#This Row],[Sales]])</f>
        <v>0.47999999999999993</v>
      </c>
    </row>
    <row r="7137" spans="22:46" x14ac:dyDescent="0.3">
      <c r="V7137">
        <v>7136</v>
      </c>
      <c r="W7137" t="s">
        <v>10103</v>
      </c>
      <c r="X7137" s="1">
        <v>43065</v>
      </c>
      <c r="Y7137" s="1">
        <v>42747</v>
      </c>
      <c r="Z7137" t="s">
        <v>51</v>
      </c>
      <c r="AA7137" t="s">
        <v>4700</v>
      </c>
      <c r="AB7137" t="s">
        <v>4701</v>
      </c>
      <c r="AC7137" t="s">
        <v>108</v>
      </c>
      <c r="AD7137" t="s">
        <v>26</v>
      </c>
      <c r="AE7137" t="s">
        <v>1646</v>
      </c>
      <c r="AF7137" t="s">
        <v>287</v>
      </c>
      <c r="AG7137">
        <v>47374</v>
      </c>
      <c r="AH7137" t="s">
        <v>111</v>
      </c>
      <c r="AI7137" t="s">
        <v>772</v>
      </c>
      <c r="AJ7137" t="s">
        <v>31</v>
      </c>
      <c r="AK7137" t="s">
        <v>35</v>
      </c>
      <c r="AL7137" t="s">
        <v>773</v>
      </c>
      <c r="AM7137">
        <v>828.6</v>
      </c>
      <c r="AN7137">
        <v>3</v>
      </c>
      <c r="AO7137">
        <v>0</v>
      </c>
      <c r="AP7137">
        <v>240.29400000000001</v>
      </c>
      <c r="AQ7137">
        <f>YEAR(Table1[[#This Row],[Order Date]])</f>
        <v>2017</v>
      </c>
      <c r="AR7137" t="str">
        <f>TEXT(Table1[[#This Row],[Order Date]],"mmmm")</f>
        <v>November</v>
      </c>
      <c r="AS7137" t="str">
        <f>"Q"&amp;ROUNDUP(MONTH(Table1[[#This Row],[Order Date]])/3,0)</f>
        <v>Q4</v>
      </c>
      <c r="AT7137">
        <f>IF(Table1[[#This Row],[Sales]]=0,0,Table1[[#This Row],[Profit]]/Table1[[#This Row],[Sales]])</f>
        <v>0.28999999999999998</v>
      </c>
    </row>
    <row r="7138" spans="22:46" x14ac:dyDescent="0.3">
      <c r="V7138">
        <v>7137</v>
      </c>
      <c r="W7138" t="s">
        <v>10104</v>
      </c>
      <c r="X7138" s="1">
        <v>42328</v>
      </c>
      <c r="Y7138" t="s">
        <v>1519</v>
      </c>
      <c r="Z7138" t="s">
        <v>51</v>
      </c>
      <c r="AA7138" t="s">
        <v>2670</v>
      </c>
      <c r="AB7138" t="s">
        <v>2671</v>
      </c>
      <c r="AC7138" t="s">
        <v>25</v>
      </c>
      <c r="AD7138" t="s">
        <v>26</v>
      </c>
      <c r="AE7138" t="s">
        <v>1593</v>
      </c>
      <c r="AF7138" t="s">
        <v>55</v>
      </c>
      <c r="AG7138">
        <v>33180</v>
      </c>
      <c r="AH7138" t="s">
        <v>29</v>
      </c>
      <c r="AI7138" t="s">
        <v>2375</v>
      </c>
      <c r="AJ7138" t="s">
        <v>46</v>
      </c>
      <c r="AK7138" t="s">
        <v>77</v>
      </c>
      <c r="AL7138" t="s">
        <v>2376</v>
      </c>
      <c r="AM7138">
        <v>7.23</v>
      </c>
      <c r="AN7138">
        <v>5</v>
      </c>
      <c r="AO7138">
        <v>0.7</v>
      </c>
      <c r="AP7138">
        <v>-5.7839999999999998</v>
      </c>
      <c r="AQ7138">
        <f>YEAR(Table1[[#This Row],[Order Date]])</f>
        <v>2015</v>
      </c>
      <c r="AR7138" t="str">
        <f>TEXT(Table1[[#This Row],[Order Date]],"mmmm")</f>
        <v>November</v>
      </c>
      <c r="AS7138" t="str">
        <f>"Q"&amp;ROUNDUP(MONTH(Table1[[#This Row],[Order Date]])/3,0)</f>
        <v>Q4</v>
      </c>
      <c r="AT7138">
        <f>IF(Table1[[#This Row],[Sales]]=0,0,Table1[[#This Row],[Profit]]/Table1[[#This Row],[Sales]])</f>
        <v>-0.79999999999999993</v>
      </c>
    </row>
    <row r="7139" spans="22:46" x14ac:dyDescent="0.3">
      <c r="V7139">
        <v>7138</v>
      </c>
      <c r="W7139" t="s">
        <v>10104</v>
      </c>
      <c r="X7139" s="1">
        <v>42328</v>
      </c>
      <c r="Y7139" t="s">
        <v>1519</v>
      </c>
      <c r="Z7139" t="s">
        <v>51</v>
      </c>
      <c r="AA7139" t="s">
        <v>2670</v>
      </c>
      <c r="AB7139" t="s">
        <v>2671</v>
      </c>
      <c r="AC7139" t="s">
        <v>25</v>
      </c>
      <c r="AD7139" t="s">
        <v>26</v>
      </c>
      <c r="AE7139" t="s">
        <v>1593</v>
      </c>
      <c r="AF7139" t="s">
        <v>55</v>
      </c>
      <c r="AG7139">
        <v>33180</v>
      </c>
      <c r="AH7139" t="s">
        <v>29</v>
      </c>
      <c r="AI7139" t="s">
        <v>1666</v>
      </c>
      <c r="AJ7139" t="s">
        <v>46</v>
      </c>
      <c r="AK7139" t="s">
        <v>60</v>
      </c>
      <c r="AL7139" t="s">
        <v>1667</v>
      </c>
      <c r="AM7139">
        <v>17.440000000000001</v>
      </c>
      <c r="AN7139">
        <v>2</v>
      </c>
      <c r="AO7139">
        <v>0.2</v>
      </c>
      <c r="AP7139">
        <v>1.3080000000000001</v>
      </c>
      <c r="AQ7139">
        <f>YEAR(Table1[[#This Row],[Order Date]])</f>
        <v>2015</v>
      </c>
      <c r="AR7139" t="str">
        <f>TEXT(Table1[[#This Row],[Order Date]],"mmmm")</f>
        <v>November</v>
      </c>
      <c r="AS7139" t="str">
        <f>"Q"&amp;ROUNDUP(MONTH(Table1[[#This Row],[Order Date]])/3,0)</f>
        <v>Q4</v>
      </c>
      <c r="AT7139">
        <f>IF(Table1[[#This Row],[Sales]]=0,0,Table1[[#This Row],[Profit]]/Table1[[#This Row],[Sales]])</f>
        <v>7.4999999999999997E-2</v>
      </c>
    </row>
    <row r="7140" spans="22:46" x14ac:dyDescent="0.3">
      <c r="V7140">
        <v>7139</v>
      </c>
      <c r="W7140" t="s">
        <v>10104</v>
      </c>
      <c r="X7140" s="1">
        <v>42328</v>
      </c>
      <c r="Y7140" t="s">
        <v>1519</v>
      </c>
      <c r="Z7140" t="s">
        <v>51</v>
      </c>
      <c r="AA7140" t="s">
        <v>2670</v>
      </c>
      <c r="AB7140" t="s">
        <v>2671</v>
      </c>
      <c r="AC7140" t="s">
        <v>25</v>
      </c>
      <c r="AD7140" t="s">
        <v>26</v>
      </c>
      <c r="AE7140" t="s">
        <v>1593</v>
      </c>
      <c r="AF7140" t="s">
        <v>55</v>
      </c>
      <c r="AG7140">
        <v>33180</v>
      </c>
      <c r="AH7140" t="s">
        <v>29</v>
      </c>
      <c r="AI7140" t="s">
        <v>1223</v>
      </c>
      <c r="AJ7140" t="s">
        <v>46</v>
      </c>
      <c r="AK7140" t="s">
        <v>77</v>
      </c>
      <c r="AL7140" t="s">
        <v>1224</v>
      </c>
      <c r="AM7140">
        <v>62.88</v>
      </c>
      <c r="AN7140">
        <v>4</v>
      </c>
      <c r="AO7140">
        <v>0.7</v>
      </c>
      <c r="AP7140">
        <v>-50.304000000000002</v>
      </c>
      <c r="AQ7140">
        <f>YEAR(Table1[[#This Row],[Order Date]])</f>
        <v>2015</v>
      </c>
      <c r="AR7140" t="str">
        <f>TEXT(Table1[[#This Row],[Order Date]],"mmmm")</f>
        <v>November</v>
      </c>
      <c r="AS7140" t="str">
        <f>"Q"&amp;ROUNDUP(MONTH(Table1[[#This Row],[Order Date]])/3,0)</f>
        <v>Q4</v>
      </c>
      <c r="AT7140">
        <f>IF(Table1[[#This Row],[Sales]]=0,0,Table1[[#This Row],[Profit]]/Table1[[#This Row],[Sales]])</f>
        <v>-0.8</v>
      </c>
    </row>
    <row r="7141" spans="22:46" x14ac:dyDescent="0.3">
      <c r="V7141">
        <v>7140</v>
      </c>
      <c r="W7141" t="s">
        <v>10104</v>
      </c>
      <c r="X7141" s="1">
        <v>42328</v>
      </c>
      <c r="Y7141" t="s">
        <v>1519</v>
      </c>
      <c r="Z7141" t="s">
        <v>51</v>
      </c>
      <c r="AA7141" t="s">
        <v>2670</v>
      </c>
      <c r="AB7141" t="s">
        <v>2671</v>
      </c>
      <c r="AC7141" t="s">
        <v>25</v>
      </c>
      <c r="AD7141" t="s">
        <v>26</v>
      </c>
      <c r="AE7141" t="s">
        <v>1593</v>
      </c>
      <c r="AF7141" t="s">
        <v>55</v>
      </c>
      <c r="AG7141">
        <v>33180</v>
      </c>
      <c r="AH7141" t="s">
        <v>29</v>
      </c>
      <c r="AI7141" t="s">
        <v>1880</v>
      </c>
      <c r="AJ7141" t="s">
        <v>31</v>
      </c>
      <c r="AK7141" t="s">
        <v>32</v>
      </c>
      <c r="AL7141" t="s">
        <v>1881</v>
      </c>
      <c r="AM7141">
        <v>290.35199999999998</v>
      </c>
      <c r="AN7141">
        <v>3</v>
      </c>
      <c r="AO7141">
        <v>0.2</v>
      </c>
      <c r="AP7141">
        <v>-36.293999999999997</v>
      </c>
      <c r="AQ7141">
        <f>YEAR(Table1[[#This Row],[Order Date]])</f>
        <v>2015</v>
      </c>
      <c r="AR7141" t="str">
        <f>TEXT(Table1[[#This Row],[Order Date]],"mmmm")</f>
        <v>November</v>
      </c>
      <c r="AS7141" t="str">
        <f>"Q"&amp;ROUNDUP(MONTH(Table1[[#This Row],[Order Date]])/3,0)</f>
        <v>Q4</v>
      </c>
      <c r="AT7141">
        <f>IF(Table1[[#This Row],[Sales]]=0,0,Table1[[#This Row],[Profit]]/Table1[[#This Row],[Sales]])</f>
        <v>-0.125</v>
      </c>
    </row>
    <row r="7142" spans="22:46" x14ac:dyDescent="0.3">
      <c r="V7142">
        <v>7141</v>
      </c>
      <c r="W7142" t="s">
        <v>10105</v>
      </c>
      <c r="X7142" s="1">
        <v>42985</v>
      </c>
      <c r="Y7142" s="1">
        <v>42925</v>
      </c>
      <c r="Z7142" t="s">
        <v>1450</v>
      </c>
      <c r="AA7142" t="s">
        <v>2189</v>
      </c>
      <c r="AB7142" t="s">
        <v>2190</v>
      </c>
      <c r="AC7142" t="s">
        <v>25</v>
      </c>
      <c r="AD7142" t="s">
        <v>26</v>
      </c>
      <c r="AE7142" t="s">
        <v>10106</v>
      </c>
      <c r="AF7142" t="s">
        <v>672</v>
      </c>
      <c r="AG7142">
        <v>63301</v>
      </c>
      <c r="AH7142" t="s">
        <v>111</v>
      </c>
      <c r="AI7142" t="s">
        <v>3185</v>
      </c>
      <c r="AJ7142" t="s">
        <v>73</v>
      </c>
      <c r="AK7142" t="s">
        <v>176</v>
      </c>
      <c r="AL7142" t="s">
        <v>3186</v>
      </c>
      <c r="AM7142">
        <v>113.52</v>
      </c>
      <c r="AN7142">
        <v>4</v>
      </c>
      <c r="AO7142">
        <v>0</v>
      </c>
      <c r="AP7142">
        <v>46.543199999999999</v>
      </c>
      <c r="AQ7142">
        <f>YEAR(Table1[[#This Row],[Order Date]])</f>
        <v>2017</v>
      </c>
      <c r="AR7142" t="str">
        <f>TEXT(Table1[[#This Row],[Order Date]],"mmmm")</f>
        <v>September</v>
      </c>
      <c r="AS7142" t="str">
        <f>"Q"&amp;ROUNDUP(MONTH(Table1[[#This Row],[Order Date]])/3,0)</f>
        <v>Q3</v>
      </c>
      <c r="AT7142">
        <f>IF(Table1[[#This Row],[Sales]]=0,0,Table1[[#This Row],[Profit]]/Table1[[#This Row],[Sales]])</f>
        <v>0.41000000000000003</v>
      </c>
    </row>
    <row r="7143" spans="22:46" x14ac:dyDescent="0.3">
      <c r="V7143">
        <v>7142</v>
      </c>
      <c r="W7143" t="s">
        <v>10105</v>
      </c>
      <c r="X7143" s="1">
        <v>42985</v>
      </c>
      <c r="Y7143" s="1">
        <v>42925</v>
      </c>
      <c r="Z7143" t="s">
        <v>1450</v>
      </c>
      <c r="AA7143" t="s">
        <v>2189</v>
      </c>
      <c r="AB7143" t="s">
        <v>2190</v>
      </c>
      <c r="AC7143" t="s">
        <v>25</v>
      </c>
      <c r="AD7143" t="s">
        <v>26</v>
      </c>
      <c r="AE7143" t="s">
        <v>10106</v>
      </c>
      <c r="AF7143" t="s">
        <v>672</v>
      </c>
      <c r="AG7143">
        <v>63301</v>
      </c>
      <c r="AH7143" t="s">
        <v>111</v>
      </c>
      <c r="AI7143" t="s">
        <v>5648</v>
      </c>
      <c r="AJ7143" t="s">
        <v>31</v>
      </c>
      <c r="AK7143" t="s">
        <v>67</v>
      </c>
      <c r="AL7143" t="s">
        <v>5649</v>
      </c>
      <c r="AM7143">
        <v>135.30000000000001</v>
      </c>
      <c r="AN7143">
        <v>5</v>
      </c>
      <c r="AO7143">
        <v>0</v>
      </c>
      <c r="AP7143">
        <v>37.884</v>
      </c>
      <c r="AQ7143">
        <f>YEAR(Table1[[#This Row],[Order Date]])</f>
        <v>2017</v>
      </c>
      <c r="AR7143" t="str">
        <f>TEXT(Table1[[#This Row],[Order Date]],"mmmm")</f>
        <v>September</v>
      </c>
      <c r="AS7143" t="str">
        <f>"Q"&amp;ROUNDUP(MONTH(Table1[[#This Row],[Order Date]])/3,0)</f>
        <v>Q3</v>
      </c>
      <c r="AT7143">
        <f>IF(Table1[[#This Row],[Sales]]=0,0,Table1[[#This Row],[Profit]]/Table1[[#This Row],[Sales]])</f>
        <v>0.27999999999999997</v>
      </c>
    </row>
    <row r="7144" spans="22:46" x14ac:dyDescent="0.3">
      <c r="V7144">
        <v>7143</v>
      </c>
      <c r="W7144" t="s">
        <v>10107</v>
      </c>
      <c r="X7144" s="1">
        <v>41967</v>
      </c>
      <c r="Y7144" t="s">
        <v>4503</v>
      </c>
      <c r="Z7144" t="s">
        <v>51</v>
      </c>
      <c r="AA7144" t="s">
        <v>106</v>
      </c>
      <c r="AB7144" t="s">
        <v>107</v>
      </c>
      <c r="AC7144" t="s">
        <v>108</v>
      </c>
      <c r="AD7144" t="s">
        <v>26</v>
      </c>
      <c r="AE7144" t="s">
        <v>3373</v>
      </c>
      <c r="AF7144" t="s">
        <v>358</v>
      </c>
      <c r="AG7144">
        <v>23464</v>
      </c>
      <c r="AH7144" t="s">
        <v>29</v>
      </c>
      <c r="AI7144" t="s">
        <v>6345</v>
      </c>
      <c r="AJ7144" t="s">
        <v>31</v>
      </c>
      <c r="AK7144" t="s">
        <v>67</v>
      </c>
      <c r="AL7144" t="s">
        <v>6346</v>
      </c>
      <c r="AM7144">
        <v>111.15</v>
      </c>
      <c r="AN7144">
        <v>5</v>
      </c>
      <c r="AO7144">
        <v>0</v>
      </c>
      <c r="AP7144">
        <v>48.905999999999999</v>
      </c>
      <c r="AQ7144">
        <f>YEAR(Table1[[#This Row],[Order Date]])</f>
        <v>2014</v>
      </c>
      <c r="AR7144" t="str">
        <f>TEXT(Table1[[#This Row],[Order Date]],"mmmm")</f>
        <v>November</v>
      </c>
      <c r="AS7144" t="str">
        <f>"Q"&amp;ROUNDUP(MONTH(Table1[[#This Row],[Order Date]])/3,0)</f>
        <v>Q4</v>
      </c>
      <c r="AT7144">
        <f>IF(Table1[[#This Row],[Sales]]=0,0,Table1[[#This Row],[Profit]]/Table1[[#This Row],[Sales]])</f>
        <v>0.43999999999999995</v>
      </c>
    </row>
    <row r="7145" spans="22:46" x14ac:dyDescent="0.3">
      <c r="V7145">
        <v>7144</v>
      </c>
      <c r="W7145" t="s">
        <v>10108</v>
      </c>
      <c r="X7145" s="1">
        <v>42805</v>
      </c>
      <c r="Y7145" t="s">
        <v>5370</v>
      </c>
      <c r="Z7145" t="s">
        <v>51</v>
      </c>
      <c r="AA7145" t="s">
        <v>9000</v>
      </c>
      <c r="AB7145" t="s">
        <v>9001</v>
      </c>
      <c r="AC7145" t="s">
        <v>108</v>
      </c>
      <c r="AD7145" t="s">
        <v>26</v>
      </c>
      <c r="AE7145" t="s">
        <v>158</v>
      </c>
      <c r="AF7145" t="s">
        <v>159</v>
      </c>
      <c r="AG7145">
        <v>19140</v>
      </c>
      <c r="AH7145" t="s">
        <v>160</v>
      </c>
      <c r="AI7145" t="s">
        <v>6276</v>
      </c>
      <c r="AJ7145" t="s">
        <v>73</v>
      </c>
      <c r="AK7145" t="s">
        <v>74</v>
      </c>
      <c r="AL7145" t="s">
        <v>6277</v>
      </c>
      <c r="AM7145">
        <v>776.85</v>
      </c>
      <c r="AN7145">
        <v>5</v>
      </c>
      <c r="AO7145">
        <v>0.4</v>
      </c>
      <c r="AP7145">
        <v>-181.26499999999999</v>
      </c>
      <c r="AQ7145">
        <f>YEAR(Table1[[#This Row],[Order Date]])</f>
        <v>2017</v>
      </c>
      <c r="AR7145" t="str">
        <f>TEXT(Table1[[#This Row],[Order Date]],"mmmm")</f>
        <v>March</v>
      </c>
      <c r="AS7145" t="str">
        <f>"Q"&amp;ROUNDUP(MONTH(Table1[[#This Row],[Order Date]])/3,0)</f>
        <v>Q1</v>
      </c>
      <c r="AT7145">
        <f>IF(Table1[[#This Row],[Sales]]=0,0,Table1[[#This Row],[Profit]]/Table1[[#This Row],[Sales]])</f>
        <v>-0.23333333333333331</v>
      </c>
    </row>
    <row r="7146" spans="22:46" x14ac:dyDescent="0.3">
      <c r="V7146">
        <v>7145</v>
      </c>
      <c r="W7146" t="s">
        <v>10108</v>
      </c>
      <c r="X7146" s="1">
        <v>42805</v>
      </c>
      <c r="Y7146" t="s">
        <v>5370</v>
      </c>
      <c r="Z7146" t="s">
        <v>51</v>
      </c>
      <c r="AA7146" t="s">
        <v>9000</v>
      </c>
      <c r="AB7146" t="s">
        <v>9001</v>
      </c>
      <c r="AC7146" t="s">
        <v>108</v>
      </c>
      <c r="AD7146" t="s">
        <v>26</v>
      </c>
      <c r="AE7146" t="s">
        <v>158</v>
      </c>
      <c r="AF7146" t="s">
        <v>159</v>
      </c>
      <c r="AG7146">
        <v>19140</v>
      </c>
      <c r="AH7146" t="s">
        <v>160</v>
      </c>
      <c r="AI7146" t="s">
        <v>521</v>
      </c>
      <c r="AJ7146" t="s">
        <v>46</v>
      </c>
      <c r="AK7146" t="s">
        <v>77</v>
      </c>
      <c r="AL7146" t="s">
        <v>522</v>
      </c>
      <c r="AM7146">
        <v>12.294</v>
      </c>
      <c r="AN7146">
        <v>1</v>
      </c>
      <c r="AO7146">
        <v>0.7</v>
      </c>
      <c r="AP7146">
        <v>-8.6058000000000003</v>
      </c>
      <c r="AQ7146">
        <f>YEAR(Table1[[#This Row],[Order Date]])</f>
        <v>2017</v>
      </c>
      <c r="AR7146" t="str">
        <f>TEXT(Table1[[#This Row],[Order Date]],"mmmm")</f>
        <v>March</v>
      </c>
      <c r="AS7146" t="str">
        <f>"Q"&amp;ROUNDUP(MONTH(Table1[[#This Row],[Order Date]])/3,0)</f>
        <v>Q1</v>
      </c>
      <c r="AT7146">
        <f>IF(Table1[[#This Row],[Sales]]=0,0,Table1[[#This Row],[Profit]]/Table1[[#This Row],[Sales]])</f>
        <v>-0.7</v>
      </c>
    </row>
    <row r="7147" spans="22:46" x14ac:dyDescent="0.3">
      <c r="V7147">
        <v>7146</v>
      </c>
      <c r="W7147" t="s">
        <v>10108</v>
      </c>
      <c r="X7147" s="1">
        <v>42805</v>
      </c>
      <c r="Y7147" t="s">
        <v>5370</v>
      </c>
      <c r="Z7147" t="s">
        <v>51</v>
      </c>
      <c r="AA7147" t="s">
        <v>9000</v>
      </c>
      <c r="AB7147" t="s">
        <v>9001</v>
      </c>
      <c r="AC7147" t="s">
        <v>108</v>
      </c>
      <c r="AD7147" t="s">
        <v>26</v>
      </c>
      <c r="AE7147" t="s">
        <v>158</v>
      </c>
      <c r="AF7147" t="s">
        <v>159</v>
      </c>
      <c r="AG7147">
        <v>19140</v>
      </c>
      <c r="AH7147" t="s">
        <v>160</v>
      </c>
      <c r="AI7147" t="s">
        <v>3701</v>
      </c>
      <c r="AJ7147" t="s">
        <v>31</v>
      </c>
      <c r="AK7147" t="s">
        <v>57</v>
      </c>
      <c r="AL7147" t="s">
        <v>3702</v>
      </c>
      <c r="AM7147">
        <v>154.76400000000001</v>
      </c>
      <c r="AN7147">
        <v>3</v>
      </c>
      <c r="AO7147">
        <v>0.4</v>
      </c>
      <c r="AP7147">
        <v>-46.429200000000002</v>
      </c>
      <c r="AQ7147">
        <f>YEAR(Table1[[#This Row],[Order Date]])</f>
        <v>2017</v>
      </c>
      <c r="AR7147" t="str">
        <f>TEXT(Table1[[#This Row],[Order Date]],"mmmm")</f>
        <v>March</v>
      </c>
      <c r="AS7147" t="str">
        <f>"Q"&amp;ROUNDUP(MONTH(Table1[[#This Row],[Order Date]])/3,0)</f>
        <v>Q1</v>
      </c>
      <c r="AT7147">
        <f>IF(Table1[[#This Row],[Sales]]=0,0,Table1[[#This Row],[Profit]]/Table1[[#This Row],[Sales]])</f>
        <v>-0.3</v>
      </c>
    </row>
    <row r="7148" spans="22:46" x14ac:dyDescent="0.3">
      <c r="V7148">
        <v>7147</v>
      </c>
      <c r="W7148" t="s">
        <v>10108</v>
      </c>
      <c r="X7148" s="1">
        <v>42805</v>
      </c>
      <c r="Y7148" t="s">
        <v>5370</v>
      </c>
      <c r="Z7148" t="s">
        <v>51</v>
      </c>
      <c r="AA7148" t="s">
        <v>9000</v>
      </c>
      <c r="AB7148" t="s">
        <v>9001</v>
      </c>
      <c r="AC7148" t="s">
        <v>108</v>
      </c>
      <c r="AD7148" t="s">
        <v>26</v>
      </c>
      <c r="AE7148" t="s">
        <v>158</v>
      </c>
      <c r="AF7148" t="s">
        <v>159</v>
      </c>
      <c r="AG7148">
        <v>19140</v>
      </c>
      <c r="AH7148" t="s">
        <v>160</v>
      </c>
      <c r="AI7148" t="s">
        <v>9734</v>
      </c>
      <c r="AJ7148" t="s">
        <v>46</v>
      </c>
      <c r="AK7148" t="s">
        <v>60</v>
      </c>
      <c r="AL7148" t="s">
        <v>9735</v>
      </c>
      <c r="AM7148">
        <v>43.28</v>
      </c>
      <c r="AN7148">
        <v>1</v>
      </c>
      <c r="AO7148">
        <v>0.2</v>
      </c>
      <c r="AP7148">
        <v>3.246</v>
      </c>
      <c r="AQ7148">
        <f>YEAR(Table1[[#This Row],[Order Date]])</f>
        <v>2017</v>
      </c>
      <c r="AR7148" t="str">
        <f>TEXT(Table1[[#This Row],[Order Date]],"mmmm")</f>
        <v>March</v>
      </c>
      <c r="AS7148" t="str">
        <f>"Q"&amp;ROUNDUP(MONTH(Table1[[#This Row],[Order Date]])/3,0)</f>
        <v>Q1</v>
      </c>
      <c r="AT7148">
        <f>IF(Table1[[#This Row],[Sales]]=0,0,Table1[[#This Row],[Profit]]/Table1[[#This Row],[Sales]])</f>
        <v>7.4999999999999997E-2</v>
      </c>
    </row>
    <row r="7149" spans="22:46" x14ac:dyDescent="0.3">
      <c r="V7149">
        <v>7148</v>
      </c>
      <c r="W7149" t="s">
        <v>10109</v>
      </c>
      <c r="X7149" s="1">
        <v>42533</v>
      </c>
      <c r="Y7149" t="s">
        <v>308</v>
      </c>
      <c r="Z7149" t="s">
        <v>51</v>
      </c>
      <c r="AA7149" t="s">
        <v>5441</v>
      </c>
      <c r="AB7149" t="s">
        <v>5442</v>
      </c>
      <c r="AC7149" t="s">
        <v>25</v>
      </c>
      <c r="AD7149" t="s">
        <v>26</v>
      </c>
      <c r="AE7149" t="s">
        <v>1315</v>
      </c>
      <c r="AF7149" t="s">
        <v>301</v>
      </c>
      <c r="AG7149">
        <v>11561</v>
      </c>
      <c r="AH7149" t="s">
        <v>160</v>
      </c>
      <c r="AI7149" t="s">
        <v>5282</v>
      </c>
      <c r="AJ7149" t="s">
        <v>46</v>
      </c>
      <c r="AK7149" t="s">
        <v>94</v>
      </c>
      <c r="AL7149" t="s">
        <v>5283</v>
      </c>
      <c r="AM7149">
        <v>92.94</v>
      </c>
      <c r="AN7149">
        <v>3</v>
      </c>
      <c r="AO7149">
        <v>0</v>
      </c>
      <c r="AP7149">
        <v>41.823</v>
      </c>
      <c r="AQ7149">
        <f>YEAR(Table1[[#This Row],[Order Date]])</f>
        <v>2016</v>
      </c>
      <c r="AR7149" t="str">
        <f>TEXT(Table1[[#This Row],[Order Date]],"mmmm")</f>
        <v>June</v>
      </c>
      <c r="AS7149" t="str">
        <f>"Q"&amp;ROUNDUP(MONTH(Table1[[#This Row],[Order Date]])/3,0)</f>
        <v>Q2</v>
      </c>
      <c r="AT7149">
        <f>IF(Table1[[#This Row],[Sales]]=0,0,Table1[[#This Row],[Profit]]/Table1[[#This Row],[Sales]])</f>
        <v>0.45</v>
      </c>
    </row>
    <row r="7150" spans="22:46" x14ac:dyDescent="0.3">
      <c r="V7150">
        <v>7149</v>
      </c>
      <c r="W7150" t="s">
        <v>10109</v>
      </c>
      <c r="X7150" s="1">
        <v>42533</v>
      </c>
      <c r="Y7150" t="s">
        <v>308</v>
      </c>
      <c r="Z7150" t="s">
        <v>51</v>
      </c>
      <c r="AA7150" t="s">
        <v>5441</v>
      </c>
      <c r="AB7150" t="s">
        <v>5442</v>
      </c>
      <c r="AC7150" t="s">
        <v>25</v>
      </c>
      <c r="AD7150" t="s">
        <v>26</v>
      </c>
      <c r="AE7150" t="s">
        <v>1315</v>
      </c>
      <c r="AF7150" t="s">
        <v>301</v>
      </c>
      <c r="AG7150">
        <v>11561</v>
      </c>
      <c r="AH7150" t="s">
        <v>160</v>
      </c>
      <c r="AI7150" t="s">
        <v>5914</v>
      </c>
      <c r="AJ7150" t="s">
        <v>46</v>
      </c>
      <c r="AK7150" t="s">
        <v>80</v>
      </c>
      <c r="AL7150" t="s">
        <v>5915</v>
      </c>
      <c r="AM7150">
        <v>52.56</v>
      </c>
      <c r="AN7150">
        <v>3</v>
      </c>
      <c r="AO7150">
        <v>0</v>
      </c>
      <c r="AP7150">
        <v>18.396000000000001</v>
      </c>
      <c r="AQ7150">
        <f>YEAR(Table1[[#This Row],[Order Date]])</f>
        <v>2016</v>
      </c>
      <c r="AR7150" t="str">
        <f>TEXT(Table1[[#This Row],[Order Date]],"mmmm")</f>
        <v>June</v>
      </c>
      <c r="AS7150" t="str">
        <f>"Q"&amp;ROUNDUP(MONTH(Table1[[#This Row],[Order Date]])/3,0)</f>
        <v>Q2</v>
      </c>
      <c r="AT7150">
        <f>IF(Table1[[#This Row],[Sales]]=0,0,Table1[[#This Row],[Profit]]/Table1[[#This Row],[Sales]])</f>
        <v>0.35</v>
      </c>
    </row>
    <row r="7151" spans="22:46" x14ac:dyDescent="0.3">
      <c r="V7151">
        <v>7150</v>
      </c>
      <c r="W7151" t="s">
        <v>10110</v>
      </c>
      <c r="X7151" s="1">
        <v>42181</v>
      </c>
      <c r="Y7151" t="s">
        <v>2798</v>
      </c>
      <c r="Z7151" t="s">
        <v>51</v>
      </c>
      <c r="AA7151" t="s">
        <v>1002</v>
      </c>
      <c r="AB7151" t="s">
        <v>1003</v>
      </c>
      <c r="AC7151" t="s">
        <v>25</v>
      </c>
      <c r="AD7151" t="s">
        <v>26</v>
      </c>
      <c r="AE7151" t="s">
        <v>203</v>
      </c>
      <c r="AF7151" t="s">
        <v>110</v>
      </c>
      <c r="AG7151">
        <v>77070</v>
      </c>
      <c r="AH7151" t="s">
        <v>111</v>
      </c>
      <c r="AI7151" t="s">
        <v>5621</v>
      </c>
      <c r="AJ7151" t="s">
        <v>73</v>
      </c>
      <c r="AK7151" t="s">
        <v>74</v>
      </c>
      <c r="AL7151" t="s">
        <v>5622</v>
      </c>
      <c r="AM7151">
        <v>971.88</v>
      </c>
      <c r="AN7151">
        <v>3</v>
      </c>
      <c r="AO7151">
        <v>0.2</v>
      </c>
      <c r="AP7151">
        <v>109.3365</v>
      </c>
      <c r="AQ7151">
        <f>YEAR(Table1[[#This Row],[Order Date]])</f>
        <v>2015</v>
      </c>
      <c r="AR7151" t="str">
        <f>TEXT(Table1[[#This Row],[Order Date]],"mmmm")</f>
        <v>June</v>
      </c>
      <c r="AS7151" t="str">
        <f>"Q"&amp;ROUNDUP(MONTH(Table1[[#This Row],[Order Date]])/3,0)</f>
        <v>Q2</v>
      </c>
      <c r="AT7151">
        <f>IF(Table1[[#This Row],[Sales]]=0,0,Table1[[#This Row],[Profit]]/Table1[[#This Row],[Sales]])</f>
        <v>0.1125</v>
      </c>
    </row>
    <row r="7152" spans="22:46" x14ac:dyDescent="0.3">
      <c r="V7152">
        <v>7151</v>
      </c>
      <c r="W7152" t="s">
        <v>10111</v>
      </c>
      <c r="X7152" s="1">
        <v>43091</v>
      </c>
      <c r="Y7152" t="s">
        <v>3406</v>
      </c>
      <c r="Z7152" t="s">
        <v>51</v>
      </c>
      <c r="AA7152" t="s">
        <v>6900</v>
      </c>
      <c r="AB7152" t="s">
        <v>6901</v>
      </c>
      <c r="AC7152" t="s">
        <v>108</v>
      </c>
      <c r="AD7152" t="s">
        <v>26</v>
      </c>
      <c r="AE7152" t="s">
        <v>8644</v>
      </c>
      <c r="AF7152" t="s">
        <v>404</v>
      </c>
      <c r="AG7152">
        <v>35401</v>
      </c>
      <c r="AH7152" t="s">
        <v>29</v>
      </c>
      <c r="AI7152" t="s">
        <v>2072</v>
      </c>
      <c r="AJ7152" t="s">
        <v>31</v>
      </c>
      <c r="AK7152" t="s">
        <v>35</v>
      </c>
      <c r="AL7152" t="s">
        <v>2073</v>
      </c>
      <c r="AM7152">
        <v>141.96</v>
      </c>
      <c r="AN7152">
        <v>2</v>
      </c>
      <c r="AO7152">
        <v>0</v>
      </c>
      <c r="AP7152">
        <v>35.49</v>
      </c>
      <c r="AQ7152">
        <f>YEAR(Table1[[#This Row],[Order Date]])</f>
        <v>2017</v>
      </c>
      <c r="AR7152" t="str">
        <f>TEXT(Table1[[#This Row],[Order Date]],"mmmm")</f>
        <v>December</v>
      </c>
      <c r="AS7152" t="str">
        <f>"Q"&amp;ROUNDUP(MONTH(Table1[[#This Row],[Order Date]])/3,0)</f>
        <v>Q4</v>
      </c>
      <c r="AT7152">
        <f>IF(Table1[[#This Row],[Sales]]=0,0,Table1[[#This Row],[Profit]]/Table1[[#This Row],[Sales]])</f>
        <v>0.25</v>
      </c>
    </row>
    <row r="7153" spans="22:46" x14ac:dyDescent="0.3">
      <c r="V7153">
        <v>7152</v>
      </c>
      <c r="W7153" t="s">
        <v>10112</v>
      </c>
      <c r="X7153" s="1">
        <v>43091</v>
      </c>
      <c r="Y7153" t="s">
        <v>544</v>
      </c>
      <c r="Z7153" t="s">
        <v>22</v>
      </c>
      <c r="AA7153" t="s">
        <v>8183</v>
      </c>
      <c r="AB7153" t="s">
        <v>8184</v>
      </c>
      <c r="AC7153" t="s">
        <v>25</v>
      </c>
      <c r="AD7153" t="s">
        <v>26</v>
      </c>
      <c r="AE7153" t="s">
        <v>2056</v>
      </c>
      <c r="AF7153" t="s">
        <v>349</v>
      </c>
      <c r="AG7153">
        <v>85204</v>
      </c>
      <c r="AH7153" t="s">
        <v>44</v>
      </c>
      <c r="AI7153" t="s">
        <v>4252</v>
      </c>
      <c r="AJ7153" t="s">
        <v>31</v>
      </c>
      <c r="AK7153" t="s">
        <v>57</v>
      </c>
      <c r="AL7153" t="s">
        <v>4253</v>
      </c>
      <c r="AM7153">
        <v>182.55</v>
      </c>
      <c r="AN7153">
        <v>2</v>
      </c>
      <c r="AO7153">
        <v>0.5</v>
      </c>
      <c r="AP7153">
        <v>-135.08699999999999</v>
      </c>
      <c r="AQ7153">
        <f>YEAR(Table1[[#This Row],[Order Date]])</f>
        <v>2017</v>
      </c>
      <c r="AR7153" t="str">
        <f>TEXT(Table1[[#This Row],[Order Date]],"mmmm")</f>
        <v>December</v>
      </c>
      <c r="AS7153" t="str">
        <f>"Q"&amp;ROUNDUP(MONTH(Table1[[#This Row],[Order Date]])/3,0)</f>
        <v>Q4</v>
      </c>
      <c r="AT7153">
        <f>IF(Table1[[#This Row],[Sales]]=0,0,Table1[[#This Row],[Profit]]/Table1[[#This Row],[Sales]])</f>
        <v>-0.73999999999999988</v>
      </c>
    </row>
    <row r="7154" spans="22:46" x14ac:dyDescent="0.3">
      <c r="V7154">
        <v>7153</v>
      </c>
      <c r="W7154" t="s">
        <v>10113</v>
      </c>
      <c r="X7154" s="1">
        <v>41921</v>
      </c>
      <c r="Y7154" t="s">
        <v>2863</v>
      </c>
      <c r="Z7154" t="s">
        <v>51</v>
      </c>
      <c r="AA7154" t="s">
        <v>1555</v>
      </c>
      <c r="AB7154" t="s">
        <v>1556</v>
      </c>
      <c r="AC7154" t="s">
        <v>41</v>
      </c>
      <c r="AD7154" t="s">
        <v>26</v>
      </c>
      <c r="AE7154" t="s">
        <v>1712</v>
      </c>
      <c r="AF7154" t="s">
        <v>92</v>
      </c>
      <c r="AG7154">
        <v>28540</v>
      </c>
      <c r="AH7154" t="s">
        <v>29</v>
      </c>
      <c r="AI7154" t="s">
        <v>1830</v>
      </c>
      <c r="AJ7154" t="s">
        <v>46</v>
      </c>
      <c r="AK7154" t="s">
        <v>94</v>
      </c>
      <c r="AL7154" t="s">
        <v>1831</v>
      </c>
      <c r="AM7154">
        <v>88.768000000000001</v>
      </c>
      <c r="AN7154">
        <v>2</v>
      </c>
      <c r="AO7154">
        <v>0.2</v>
      </c>
      <c r="AP7154">
        <v>31.0688</v>
      </c>
      <c r="AQ7154">
        <f>YEAR(Table1[[#This Row],[Order Date]])</f>
        <v>2014</v>
      </c>
      <c r="AR7154" t="str">
        <f>TEXT(Table1[[#This Row],[Order Date]],"mmmm")</f>
        <v>October</v>
      </c>
      <c r="AS7154" t="str">
        <f>"Q"&amp;ROUNDUP(MONTH(Table1[[#This Row],[Order Date]])/3,0)</f>
        <v>Q4</v>
      </c>
      <c r="AT7154">
        <f>IF(Table1[[#This Row],[Sales]]=0,0,Table1[[#This Row],[Profit]]/Table1[[#This Row],[Sales]])</f>
        <v>0.35</v>
      </c>
    </row>
    <row r="7155" spans="22:46" x14ac:dyDescent="0.3">
      <c r="V7155">
        <v>7154</v>
      </c>
      <c r="W7155" t="s">
        <v>10114</v>
      </c>
      <c r="X7155" s="1">
        <v>42348</v>
      </c>
      <c r="Y7155" t="s">
        <v>813</v>
      </c>
      <c r="Z7155" t="s">
        <v>51</v>
      </c>
      <c r="AA7155" t="s">
        <v>4647</v>
      </c>
      <c r="AB7155" t="s">
        <v>4648</v>
      </c>
      <c r="AC7155" t="s">
        <v>25</v>
      </c>
      <c r="AD7155" t="s">
        <v>26</v>
      </c>
      <c r="AE7155" t="s">
        <v>342</v>
      </c>
      <c r="AF7155" t="s">
        <v>233</v>
      </c>
      <c r="AG7155">
        <v>60610</v>
      </c>
      <c r="AH7155" t="s">
        <v>111</v>
      </c>
      <c r="AI7155" t="s">
        <v>4337</v>
      </c>
      <c r="AJ7155" t="s">
        <v>46</v>
      </c>
      <c r="AK7155" t="s">
        <v>80</v>
      </c>
      <c r="AL7155" t="s">
        <v>4338</v>
      </c>
      <c r="AM7155">
        <v>53.088000000000001</v>
      </c>
      <c r="AN7155">
        <v>7</v>
      </c>
      <c r="AO7155">
        <v>0.8</v>
      </c>
      <c r="AP7155">
        <v>-108.8304</v>
      </c>
      <c r="AQ7155">
        <f>YEAR(Table1[[#This Row],[Order Date]])</f>
        <v>2015</v>
      </c>
      <c r="AR7155" t="str">
        <f>TEXT(Table1[[#This Row],[Order Date]],"mmmm")</f>
        <v>December</v>
      </c>
      <c r="AS7155" t="str">
        <f>"Q"&amp;ROUNDUP(MONTH(Table1[[#This Row],[Order Date]])/3,0)</f>
        <v>Q4</v>
      </c>
      <c r="AT7155">
        <f>IF(Table1[[#This Row],[Sales]]=0,0,Table1[[#This Row],[Profit]]/Table1[[#This Row],[Sales]])</f>
        <v>-2.0499999999999998</v>
      </c>
    </row>
    <row r="7156" spans="22:46" x14ac:dyDescent="0.3">
      <c r="V7156">
        <v>7155</v>
      </c>
      <c r="W7156" t="s">
        <v>10115</v>
      </c>
      <c r="X7156" s="1">
        <v>42363</v>
      </c>
      <c r="Y7156" t="s">
        <v>216</v>
      </c>
      <c r="Z7156" t="s">
        <v>22</v>
      </c>
      <c r="AA7156" t="s">
        <v>273</v>
      </c>
      <c r="AB7156" t="s">
        <v>274</v>
      </c>
      <c r="AC7156" t="s">
        <v>25</v>
      </c>
      <c r="AD7156" t="s">
        <v>26</v>
      </c>
      <c r="AE7156" t="s">
        <v>563</v>
      </c>
      <c r="AF7156" t="s">
        <v>1429</v>
      </c>
      <c r="AG7156">
        <v>31907</v>
      </c>
      <c r="AH7156" t="s">
        <v>29</v>
      </c>
      <c r="AI7156" t="s">
        <v>9285</v>
      </c>
      <c r="AJ7156" t="s">
        <v>31</v>
      </c>
      <c r="AK7156" t="s">
        <v>67</v>
      </c>
      <c r="AL7156" t="s">
        <v>9286</v>
      </c>
      <c r="AM7156">
        <v>275.88</v>
      </c>
      <c r="AN7156">
        <v>6</v>
      </c>
      <c r="AO7156">
        <v>0</v>
      </c>
      <c r="AP7156">
        <v>46.8996</v>
      </c>
      <c r="AQ7156">
        <f>YEAR(Table1[[#This Row],[Order Date]])</f>
        <v>2015</v>
      </c>
      <c r="AR7156" t="str">
        <f>TEXT(Table1[[#This Row],[Order Date]],"mmmm")</f>
        <v>December</v>
      </c>
      <c r="AS7156" t="str">
        <f>"Q"&amp;ROUNDUP(MONTH(Table1[[#This Row],[Order Date]])/3,0)</f>
        <v>Q4</v>
      </c>
      <c r="AT7156">
        <f>IF(Table1[[#This Row],[Sales]]=0,0,Table1[[#This Row],[Profit]]/Table1[[#This Row],[Sales]])</f>
        <v>0.17</v>
      </c>
    </row>
    <row r="7157" spans="22:46" x14ac:dyDescent="0.3">
      <c r="V7157">
        <v>7156</v>
      </c>
      <c r="W7157" t="s">
        <v>10115</v>
      </c>
      <c r="X7157" s="1">
        <v>42363</v>
      </c>
      <c r="Y7157" t="s">
        <v>216</v>
      </c>
      <c r="Z7157" t="s">
        <v>22</v>
      </c>
      <c r="AA7157" t="s">
        <v>273</v>
      </c>
      <c r="AB7157" t="s">
        <v>274</v>
      </c>
      <c r="AC7157" t="s">
        <v>25</v>
      </c>
      <c r="AD7157" t="s">
        <v>26</v>
      </c>
      <c r="AE7157" t="s">
        <v>563</v>
      </c>
      <c r="AF7157" t="s">
        <v>1429</v>
      </c>
      <c r="AG7157">
        <v>31907</v>
      </c>
      <c r="AH7157" t="s">
        <v>29</v>
      </c>
      <c r="AI7157" t="s">
        <v>1566</v>
      </c>
      <c r="AJ7157" t="s">
        <v>46</v>
      </c>
      <c r="AK7157" t="s">
        <v>77</v>
      </c>
      <c r="AL7157" t="s">
        <v>1567</v>
      </c>
      <c r="AM7157">
        <v>157.9</v>
      </c>
      <c r="AN7157">
        <v>5</v>
      </c>
      <c r="AO7157">
        <v>0</v>
      </c>
      <c r="AP7157">
        <v>74.212999999999994</v>
      </c>
      <c r="AQ7157">
        <f>YEAR(Table1[[#This Row],[Order Date]])</f>
        <v>2015</v>
      </c>
      <c r="AR7157" t="str">
        <f>TEXT(Table1[[#This Row],[Order Date]],"mmmm")</f>
        <v>December</v>
      </c>
      <c r="AS7157" t="str">
        <f>"Q"&amp;ROUNDUP(MONTH(Table1[[#This Row],[Order Date]])/3,0)</f>
        <v>Q4</v>
      </c>
      <c r="AT7157">
        <f>IF(Table1[[#This Row],[Sales]]=0,0,Table1[[#This Row],[Profit]]/Table1[[#This Row],[Sales]])</f>
        <v>0.46999999999999992</v>
      </c>
    </row>
    <row r="7158" spans="22:46" x14ac:dyDescent="0.3">
      <c r="V7158">
        <v>7157</v>
      </c>
      <c r="W7158" t="s">
        <v>10116</v>
      </c>
      <c r="X7158" s="1">
        <v>42854</v>
      </c>
      <c r="Y7158" s="1">
        <v>42830</v>
      </c>
      <c r="Z7158" t="s">
        <v>51</v>
      </c>
      <c r="AA7158" t="s">
        <v>3900</v>
      </c>
      <c r="AB7158" t="s">
        <v>3901</v>
      </c>
      <c r="AC7158" t="s">
        <v>25</v>
      </c>
      <c r="AD7158" t="s">
        <v>26</v>
      </c>
      <c r="AE7158" t="s">
        <v>6747</v>
      </c>
      <c r="AF7158" t="s">
        <v>892</v>
      </c>
      <c r="AG7158">
        <v>7050</v>
      </c>
      <c r="AH7158" t="s">
        <v>160</v>
      </c>
      <c r="AI7158" t="s">
        <v>3306</v>
      </c>
      <c r="AJ7158" t="s">
        <v>46</v>
      </c>
      <c r="AK7158" t="s">
        <v>47</v>
      </c>
      <c r="AL7158" t="s">
        <v>3307</v>
      </c>
      <c r="AM7158">
        <v>4.91</v>
      </c>
      <c r="AN7158">
        <v>1</v>
      </c>
      <c r="AO7158">
        <v>0</v>
      </c>
      <c r="AP7158">
        <v>2.4058999999999999</v>
      </c>
      <c r="AQ7158">
        <f>YEAR(Table1[[#This Row],[Order Date]])</f>
        <v>2017</v>
      </c>
      <c r="AR7158" t="str">
        <f>TEXT(Table1[[#This Row],[Order Date]],"mmmm")</f>
        <v>April</v>
      </c>
      <c r="AS7158" t="str">
        <f>"Q"&amp;ROUNDUP(MONTH(Table1[[#This Row],[Order Date]])/3,0)</f>
        <v>Q2</v>
      </c>
      <c r="AT7158">
        <f>IF(Table1[[#This Row],[Sales]]=0,0,Table1[[#This Row],[Profit]]/Table1[[#This Row],[Sales]])</f>
        <v>0.49</v>
      </c>
    </row>
    <row r="7159" spans="22:46" x14ac:dyDescent="0.3">
      <c r="V7159">
        <v>7158</v>
      </c>
      <c r="W7159" t="s">
        <v>10117</v>
      </c>
      <c r="X7159" s="1">
        <v>42457</v>
      </c>
      <c r="Y7159" t="s">
        <v>4203</v>
      </c>
      <c r="Z7159" t="s">
        <v>22</v>
      </c>
      <c r="AA7159" t="s">
        <v>3982</v>
      </c>
      <c r="AB7159" t="s">
        <v>3983</v>
      </c>
      <c r="AC7159" t="s">
        <v>25</v>
      </c>
      <c r="AD7159" t="s">
        <v>26</v>
      </c>
      <c r="AE7159" t="s">
        <v>42</v>
      </c>
      <c r="AF7159" t="s">
        <v>43</v>
      </c>
      <c r="AG7159">
        <v>90032</v>
      </c>
      <c r="AH7159" t="s">
        <v>44</v>
      </c>
      <c r="AI7159" t="s">
        <v>998</v>
      </c>
      <c r="AJ7159" t="s">
        <v>46</v>
      </c>
      <c r="AK7159" t="s">
        <v>60</v>
      </c>
      <c r="AL7159" t="s">
        <v>999</v>
      </c>
      <c r="AM7159">
        <v>87.92</v>
      </c>
      <c r="AN7159">
        <v>4</v>
      </c>
      <c r="AO7159">
        <v>0</v>
      </c>
      <c r="AP7159">
        <v>0.87919999999999998</v>
      </c>
      <c r="AQ7159">
        <f>YEAR(Table1[[#This Row],[Order Date]])</f>
        <v>2016</v>
      </c>
      <c r="AR7159" t="str">
        <f>TEXT(Table1[[#This Row],[Order Date]],"mmmm")</f>
        <v>March</v>
      </c>
      <c r="AS7159" t="str">
        <f>"Q"&amp;ROUNDUP(MONTH(Table1[[#This Row],[Order Date]])/3,0)</f>
        <v>Q1</v>
      </c>
      <c r="AT7159">
        <f>IF(Table1[[#This Row],[Sales]]=0,0,Table1[[#This Row],[Profit]]/Table1[[#This Row],[Sales]])</f>
        <v>0.01</v>
      </c>
    </row>
    <row r="7160" spans="22:46" x14ac:dyDescent="0.3">
      <c r="V7160">
        <v>7159</v>
      </c>
      <c r="W7160" t="s">
        <v>10117</v>
      </c>
      <c r="X7160" s="1">
        <v>42457</v>
      </c>
      <c r="Y7160" t="s">
        <v>4203</v>
      </c>
      <c r="Z7160" t="s">
        <v>22</v>
      </c>
      <c r="AA7160" t="s">
        <v>3982</v>
      </c>
      <c r="AB7160" t="s">
        <v>3983</v>
      </c>
      <c r="AC7160" t="s">
        <v>25</v>
      </c>
      <c r="AD7160" t="s">
        <v>26</v>
      </c>
      <c r="AE7160" t="s">
        <v>42</v>
      </c>
      <c r="AF7160" t="s">
        <v>43</v>
      </c>
      <c r="AG7160">
        <v>90032</v>
      </c>
      <c r="AH7160" t="s">
        <v>44</v>
      </c>
      <c r="AI7160" t="s">
        <v>10118</v>
      </c>
      <c r="AJ7160" t="s">
        <v>46</v>
      </c>
      <c r="AK7160" t="s">
        <v>94</v>
      </c>
      <c r="AL7160" t="s">
        <v>10119</v>
      </c>
      <c r="AM7160">
        <v>5.98</v>
      </c>
      <c r="AN7160">
        <v>1</v>
      </c>
      <c r="AO7160">
        <v>0</v>
      </c>
      <c r="AP7160">
        <v>2.9302000000000001</v>
      </c>
      <c r="AQ7160">
        <f>YEAR(Table1[[#This Row],[Order Date]])</f>
        <v>2016</v>
      </c>
      <c r="AR7160" t="str">
        <f>TEXT(Table1[[#This Row],[Order Date]],"mmmm")</f>
        <v>March</v>
      </c>
      <c r="AS7160" t="str">
        <f>"Q"&amp;ROUNDUP(MONTH(Table1[[#This Row],[Order Date]])/3,0)</f>
        <v>Q1</v>
      </c>
      <c r="AT7160">
        <f>IF(Table1[[#This Row],[Sales]]=0,0,Table1[[#This Row],[Profit]]/Table1[[#This Row],[Sales]])</f>
        <v>0.49</v>
      </c>
    </row>
    <row r="7161" spans="22:46" x14ac:dyDescent="0.3">
      <c r="V7161">
        <v>7160</v>
      </c>
      <c r="W7161" t="s">
        <v>10120</v>
      </c>
      <c r="X7161" s="1">
        <v>42137</v>
      </c>
      <c r="Y7161" t="s">
        <v>9577</v>
      </c>
      <c r="Z7161" t="s">
        <v>22</v>
      </c>
      <c r="AA7161" t="s">
        <v>3886</v>
      </c>
      <c r="AB7161" t="s">
        <v>3887</v>
      </c>
      <c r="AC7161" t="s">
        <v>108</v>
      </c>
      <c r="AD7161" t="s">
        <v>26</v>
      </c>
      <c r="AE7161" t="s">
        <v>342</v>
      </c>
      <c r="AF7161" t="s">
        <v>233</v>
      </c>
      <c r="AG7161">
        <v>60623</v>
      </c>
      <c r="AH7161" t="s">
        <v>111</v>
      </c>
      <c r="AI7161" t="s">
        <v>3844</v>
      </c>
      <c r="AJ7161" t="s">
        <v>73</v>
      </c>
      <c r="AK7161" t="s">
        <v>74</v>
      </c>
      <c r="AL7161" t="s">
        <v>3845</v>
      </c>
      <c r="AM7161">
        <v>222.38399999999999</v>
      </c>
      <c r="AN7161">
        <v>2</v>
      </c>
      <c r="AO7161">
        <v>0.2</v>
      </c>
      <c r="AP7161">
        <v>16.678799999999999</v>
      </c>
      <c r="AQ7161">
        <f>YEAR(Table1[[#This Row],[Order Date]])</f>
        <v>2015</v>
      </c>
      <c r="AR7161" t="str">
        <f>TEXT(Table1[[#This Row],[Order Date]],"mmmm")</f>
        <v>May</v>
      </c>
      <c r="AS7161" t="str">
        <f>"Q"&amp;ROUNDUP(MONTH(Table1[[#This Row],[Order Date]])/3,0)</f>
        <v>Q2</v>
      </c>
      <c r="AT7161">
        <f>IF(Table1[[#This Row],[Sales]]=0,0,Table1[[#This Row],[Profit]]/Table1[[#This Row],[Sales]])</f>
        <v>7.4999999999999997E-2</v>
      </c>
    </row>
    <row r="7162" spans="22:46" x14ac:dyDescent="0.3">
      <c r="V7162">
        <v>7161</v>
      </c>
      <c r="W7162" t="s">
        <v>10120</v>
      </c>
      <c r="X7162" s="1">
        <v>42137</v>
      </c>
      <c r="Y7162" t="s">
        <v>9577</v>
      </c>
      <c r="Z7162" t="s">
        <v>22</v>
      </c>
      <c r="AA7162" t="s">
        <v>3886</v>
      </c>
      <c r="AB7162" t="s">
        <v>3887</v>
      </c>
      <c r="AC7162" t="s">
        <v>108</v>
      </c>
      <c r="AD7162" t="s">
        <v>26</v>
      </c>
      <c r="AE7162" t="s">
        <v>342</v>
      </c>
      <c r="AF7162" t="s">
        <v>233</v>
      </c>
      <c r="AG7162">
        <v>60623</v>
      </c>
      <c r="AH7162" t="s">
        <v>111</v>
      </c>
      <c r="AI7162" t="s">
        <v>2909</v>
      </c>
      <c r="AJ7162" t="s">
        <v>46</v>
      </c>
      <c r="AK7162" t="s">
        <v>303</v>
      </c>
      <c r="AL7162" t="s">
        <v>2910</v>
      </c>
      <c r="AM7162">
        <v>16</v>
      </c>
      <c r="AN7162">
        <v>4</v>
      </c>
      <c r="AO7162">
        <v>0.2</v>
      </c>
      <c r="AP7162">
        <v>5.6</v>
      </c>
      <c r="AQ7162">
        <f>YEAR(Table1[[#This Row],[Order Date]])</f>
        <v>2015</v>
      </c>
      <c r="AR7162" t="str">
        <f>TEXT(Table1[[#This Row],[Order Date]],"mmmm")</f>
        <v>May</v>
      </c>
      <c r="AS7162" t="str">
        <f>"Q"&amp;ROUNDUP(MONTH(Table1[[#This Row],[Order Date]])/3,0)</f>
        <v>Q2</v>
      </c>
      <c r="AT7162">
        <f>IF(Table1[[#This Row],[Sales]]=0,0,Table1[[#This Row],[Profit]]/Table1[[#This Row],[Sales]])</f>
        <v>0.35</v>
      </c>
    </row>
    <row r="7163" spans="22:46" x14ac:dyDescent="0.3">
      <c r="V7163">
        <v>7162</v>
      </c>
      <c r="W7163" t="s">
        <v>10122</v>
      </c>
      <c r="X7163" s="1">
        <v>41824</v>
      </c>
      <c r="Y7163" s="1">
        <v>41889</v>
      </c>
      <c r="Z7163" t="s">
        <v>51</v>
      </c>
      <c r="AA7163" t="s">
        <v>4492</v>
      </c>
      <c r="AB7163" t="s">
        <v>4493</v>
      </c>
      <c r="AC7163" t="s">
        <v>25</v>
      </c>
      <c r="AD7163" t="s">
        <v>26</v>
      </c>
      <c r="AE7163" t="s">
        <v>1646</v>
      </c>
      <c r="AF7163" t="s">
        <v>358</v>
      </c>
      <c r="AG7163">
        <v>23223</v>
      </c>
      <c r="AH7163" t="s">
        <v>29</v>
      </c>
      <c r="AI7163" t="s">
        <v>1508</v>
      </c>
      <c r="AJ7163" t="s">
        <v>46</v>
      </c>
      <c r="AK7163" t="s">
        <v>94</v>
      </c>
      <c r="AL7163" t="s">
        <v>1509</v>
      </c>
      <c r="AM7163">
        <v>21.84</v>
      </c>
      <c r="AN7163">
        <v>3</v>
      </c>
      <c r="AO7163">
        <v>0</v>
      </c>
      <c r="AP7163">
        <v>10.92</v>
      </c>
      <c r="AQ7163">
        <f>YEAR(Table1[[#This Row],[Order Date]])</f>
        <v>2014</v>
      </c>
      <c r="AR7163" t="str">
        <f>TEXT(Table1[[#This Row],[Order Date]],"mmmm")</f>
        <v>July</v>
      </c>
      <c r="AS7163" t="str">
        <f>"Q"&amp;ROUNDUP(MONTH(Table1[[#This Row],[Order Date]])/3,0)</f>
        <v>Q3</v>
      </c>
      <c r="AT7163">
        <f>IF(Table1[[#This Row],[Sales]]=0,0,Table1[[#This Row],[Profit]]/Table1[[#This Row],[Sales]])</f>
        <v>0.5</v>
      </c>
    </row>
    <row r="7164" spans="22:46" x14ac:dyDescent="0.3">
      <c r="V7164">
        <v>7163</v>
      </c>
      <c r="W7164" t="s">
        <v>10122</v>
      </c>
      <c r="X7164" s="1">
        <v>41824</v>
      </c>
      <c r="Y7164" s="1">
        <v>41889</v>
      </c>
      <c r="Z7164" t="s">
        <v>51</v>
      </c>
      <c r="AA7164" t="s">
        <v>4492</v>
      </c>
      <c r="AB7164" t="s">
        <v>4493</v>
      </c>
      <c r="AC7164" t="s">
        <v>25</v>
      </c>
      <c r="AD7164" t="s">
        <v>26</v>
      </c>
      <c r="AE7164" t="s">
        <v>1646</v>
      </c>
      <c r="AF7164" t="s">
        <v>358</v>
      </c>
      <c r="AG7164">
        <v>23223</v>
      </c>
      <c r="AH7164" t="s">
        <v>29</v>
      </c>
      <c r="AI7164" t="s">
        <v>3295</v>
      </c>
      <c r="AJ7164" t="s">
        <v>46</v>
      </c>
      <c r="AK7164" t="s">
        <v>77</v>
      </c>
      <c r="AL7164" t="s">
        <v>3296</v>
      </c>
      <c r="AM7164">
        <v>15.6</v>
      </c>
      <c r="AN7164">
        <v>5</v>
      </c>
      <c r="AO7164">
        <v>0</v>
      </c>
      <c r="AP7164">
        <v>7.6440000000000001</v>
      </c>
      <c r="AQ7164">
        <f>YEAR(Table1[[#This Row],[Order Date]])</f>
        <v>2014</v>
      </c>
      <c r="AR7164" t="str">
        <f>TEXT(Table1[[#This Row],[Order Date]],"mmmm")</f>
        <v>July</v>
      </c>
      <c r="AS7164" t="str">
        <f>"Q"&amp;ROUNDUP(MONTH(Table1[[#This Row],[Order Date]])/3,0)</f>
        <v>Q3</v>
      </c>
      <c r="AT7164">
        <f>IF(Table1[[#This Row],[Sales]]=0,0,Table1[[#This Row],[Profit]]/Table1[[#This Row],[Sales]])</f>
        <v>0.49000000000000005</v>
      </c>
    </row>
    <row r="7165" spans="22:46" x14ac:dyDescent="0.3">
      <c r="V7165">
        <v>7164</v>
      </c>
      <c r="W7165" t="s">
        <v>10123</v>
      </c>
      <c r="X7165" s="1">
        <v>41751</v>
      </c>
      <c r="Y7165" t="s">
        <v>4386</v>
      </c>
      <c r="Z7165" t="s">
        <v>22</v>
      </c>
      <c r="AA7165" t="s">
        <v>7115</v>
      </c>
      <c r="AB7165" t="s">
        <v>7116</v>
      </c>
      <c r="AC7165" t="s">
        <v>41</v>
      </c>
      <c r="AD7165" t="s">
        <v>26</v>
      </c>
      <c r="AE7165" t="s">
        <v>312</v>
      </c>
      <c r="AF7165" t="s">
        <v>301</v>
      </c>
      <c r="AG7165">
        <v>12180</v>
      </c>
      <c r="AH7165" t="s">
        <v>160</v>
      </c>
      <c r="AI7165" t="s">
        <v>7091</v>
      </c>
      <c r="AJ7165" t="s">
        <v>46</v>
      </c>
      <c r="AK7165" t="s">
        <v>190</v>
      </c>
      <c r="AL7165" t="s">
        <v>755</v>
      </c>
      <c r="AM7165">
        <v>247.84</v>
      </c>
      <c r="AN7165">
        <v>8</v>
      </c>
      <c r="AO7165">
        <v>0</v>
      </c>
      <c r="AP7165">
        <v>121.44159999999999</v>
      </c>
      <c r="AQ7165">
        <f>YEAR(Table1[[#This Row],[Order Date]])</f>
        <v>2014</v>
      </c>
      <c r="AR7165" t="str">
        <f>TEXT(Table1[[#This Row],[Order Date]],"mmmm")</f>
        <v>April</v>
      </c>
      <c r="AS7165" t="str">
        <f>"Q"&amp;ROUNDUP(MONTH(Table1[[#This Row],[Order Date]])/3,0)</f>
        <v>Q2</v>
      </c>
      <c r="AT7165">
        <f>IF(Table1[[#This Row],[Sales]]=0,0,Table1[[#This Row],[Profit]]/Table1[[#This Row],[Sales]])</f>
        <v>0.49</v>
      </c>
    </row>
    <row r="7166" spans="22:46" x14ac:dyDescent="0.3">
      <c r="V7166">
        <v>7165</v>
      </c>
      <c r="W7166" t="s">
        <v>10123</v>
      </c>
      <c r="X7166" s="1">
        <v>41751</v>
      </c>
      <c r="Y7166" t="s">
        <v>4386</v>
      </c>
      <c r="Z7166" t="s">
        <v>22</v>
      </c>
      <c r="AA7166" t="s">
        <v>7115</v>
      </c>
      <c r="AB7166" t="s">
        <v>7116</v>
      </c>
      <c r="AC7166" t="s">
        <v>41</v>
      </c>
      <c r="AD7166" t="s">
        <v>26</v>
      </c>
      <c r="AE7166" t="s">
        <v>312</v>
      </c>
      <c r="AF7166" t="s">
        <v>301</v>
      </c>
      <c r="AG7166">
        <v>12180</v>
      </c>
      <c r="AH7166" t="s">
        <v>160</v>
      </c>
      <c r="AI7166" t="s">
        <v>4047</v>
      </c>
      <c r="AJ7166" t="s">
        <v>46</v>
      </c>
      <c r="AK7166" t="s">
        <v>77</v>
      </c>
      <c r="AL7166" t="s">
        <v>4048</v>
      </c>
      <c r="AM7166">
        <v>9.9120000000000008</v>
      </c>
      <c r="AN7166">
        <v>3</v>
      </c>
      <c r="AO7166">
        <v>0.2</v>
      </c>
      <c r="AP7166">
        <v>3.3452999999999999</v>
      </c>
      <c r="AQ7166">
        <f>YEAR(Table1[[#This Row],[Order Date]])</f>
        <v>2014</v>
      </c>
      <c r="AR7166" t="str">
        <f>TEXT(Table1[[#This Row],[Order Date]],"mmmm")</f>
        <v>April</v>
      </c>
      <c r="AS7166" t="str">
        <f>"Q"&amp;ROUNDUP(MONTH(Table1[[#This Row],[Order Date]])/3,0)</f>
        <v>Q2</v>
      </c>
      <c r="AT7166">
        <f>IF(Table1[[#This Row],[Sales]]=0,0,Table1[[#This Row],[Profit]]/Table1[[#This Row],[Sales]])</f>
        <v>0.33749999999999997</v>
      </c>
    </row>
    <row r="7167" spans="22:46" x14ac:dyDescent="0.3">
      <c r="V7167">
        <v>7166</v>
      </c>
      <c r="W7167" t="s">
        <v>10124</v>
      </c>
      <c r="X7167" s="1">
        <v>42632</v>
      </c>
      <c r="Y7167" t="s">
        <v>452</v>
      </c>
      <c r="Z7167" t="s">
        <v>207</v>
      </c>
      <c r="AA7167" t="s">
        <v>2293</v>
      </c>
      <c r="AB7167" t="s">
        <v>2294</v>
      </c>
      <c r="AC7167" t="s">
        <v>25</v>
      </c>
      <c r="AD7167" t="s">
        <v>26</v>
      </c>
      <c r="AE7167" t="s">
        <v>4036</v>
      </c>
      <c r="AF7167" t="s">
        <v>1572</v>
      </c>
      <c r="AG7167">
        <v>2908</v>
      </c>
      <c r="AH7167" t="s">
        <v>160</v>
      </c>
      <c r="AI7167" t="s">
        <v>313</v>
      </c>
      <c r="AJ7167" t="s">
        <v>46</v>
      </c>
      <c r="AK7167" t="s">
        <v>60</v>
      </c>
      <c r="AL7167" t="s">
        <v>314</v>
      </c>
      <c r="AM7167">
        <v>69.52</v>
      </c>
      <c r="AN7167">
        <v>2</v>
      </c>
      <c r="AO7167">
        <v>0</v>
      </c>
      <c r="AP7167">
        <v>17.38</v>
      </c>
      <c r="AQ7167">
        <f>YEAR(Table1[[#This Row],[Order Date]])</f>
        <v>2016</v>
      </c>
      <c r="AR7167" t="str">
        <f>TEXT(Table1[[#This Row],[Order Date]],"mmmm")</f>
        <v>September</v>
      </c>
      <c r="AS7167" t="str">
        <f>"Q"&amp;ROUNDUP(MONTH(Table1[[#This Row],[Order Date]])/3,0)</f>
        <v>Q3</v>
      </c>
      <c r="AT7167">
        <f>IF(Table1[[#This Row],[Sales]]=0,0,Table1[[#This Row],[Profit]]/Table1[[#This Row],[Sales]])</f>
        <v>0.25</v>
      </c>
    </row>
    <row r="7168" spans="22:46" x14ac:dyDescent="0.3">
      <c r="V7168">
        <v>7167</v>
      </c>
      <c r="W7168" t="s">
        <v>10125</v>
      </c>
      <c r="X7168" s="1">
        <v>41842</v>
      </c>
      <c r="Y7168" t="s">
        <v>6982</v>
      </c>
      <c r="Z7168" t="s">
        <v>22</v>
      </c>
      <c r="AA7168" t="s">
        <v>2521</v>
      </c>
      <c r="AB7168" t="s">
        <v>2522</v>
      </c>
      <c r="AC7168" t="s">
        <v>25</v>
      </c>
      <c r="AD7168" t="s">
        <v>26</v>
      </c>
      <c r="AE7168" t="s">
        <v>136</v>
      </c>
      <c r="AF7168" t="s">
        <v>43</v>
      </c>
      <c r="AG7168">
        <v>94122</v>
      </c>
      <c r="AH7168" t="s">
        <v>44</v>
      </c>
      <c r="AI7168" t="s">
        <v>2865</v>
      </c>
      <c r="AJ7168" t="s">
        <v>46</v>
      </c>
      <c r="AK7168" t="s">
        <v>70</v>
      </c>
      <c r="AL7168" t="s">
        <v>2866</v>
      </c>
      <c r="AM7168">
        <v>11.52</v>
      </c>
      <c r="AN7168">
        <v>4</v>
      </c>
      <c r="AO7168">
        <v>0</v>
      </c>
      <c r="AP7168">
        <v>3.2256</v>
      </c>
      <c r="AQ7168">
        <f>YEAR(Table1[[#This Row],[Order Date]])</f>
        <v>2014</v>
      </c>
      <c r="AR7168" t="str">
        <f>TEXT(Table1[[#This Row],[Order Date]],"mmmm")</f>
        <v>July</v>
      </c>
      <c r="AS7168" t="str">
        <f>"Q"&amp;ROUNDUP(MONTH(Table1[[#This Row],[Order Date]])/3,0)</f>
        <v>Q3</v>
      </c>
      <c r="AT7168">
        <f>IF(Table1[[#This Row],[Sales]]=0,0,Table1[[#This Row],[Profit]]/Table1[[#This Row],[Sales]])</f>
        <v>0.28000000000000003</v>
      </c>
    </row>
    <row r="7169" spans="22:46" x14ac:dyDescent="0.3">
      <c r="V7169">
        <v>7168</v>
      </c>
      <c r="W7169" t="s">
        <v>10125</v>
      </c>
      <c r="X7169" s="1">
        <v>41842</v>
      </c>
      <c r="Y7169" t="s">
        <v>6982</v>
      </c>
      <c r="Z7169" t="s">
        <v>22</v>
      </c>
      <c r="AA7169" t="s">
        <v>2521</v>
      </c>
      <c r="AB7169" t="s">
        <v>2522</v>
      </c>
      <c r="AC7169" t="s">
        <v>25</v>
      </c>
      <c r="AD7169" t="s">
        <v>26</v>
      </c>
      <c r="AE7169" t="s">
        <v>136</v>
      </c>
      <c r="AF7169" t="s">
        <v>43</v>
      </c>
      <c r="AG7169">
        <v>94122</v>
      </c>
      <c r="AH7169" t="s">
        <v>44</v>
      </c>
      <c r="AI7169" t="s">
        <v>5308</v>
      </c>
      <c r="AJ7169" t="s">
        <v>31</v>
      </c>
      <c r="AK7169" t="s">
        <v>35</v>
      </c>
      <c r="AL7169" t="s">
        <v>5309</v>
      </c>
      <c r="AM7169">
        <v>717.72</v>
      </c>
      <c r="AN7169">
        <v>3</v>
      </c>
      <c r="AO7169">
        <v>0.2</v>
      </c>
      <c r="AP7169">
        <v>71.772000000000006</v>
      </c>
      <c r="AQ7169">
        <f>YEAR(Table1[[#This Row],[Order Date]])</f>
        <v>2014</v>
      </c>
      <c r="AR7169" t="str">
        <f>TEXT(Table1[[#This Row],[Order Date]],"mmmm")</f>
        <v>July</v>
      </c>
      <c r="AS7169" t="str">
        <f>"Q"&amp;ROUNDUP(MONTH(Table1[[#This Row],[Order Date]])/3,0)</f>
        <v>Q3</v>
      </c>
      <c r="AT7169">
        <f>IF(Table1[[#This Row],[Sales]]=0,0,Table1[[#This Row],[Profit]]/Table1[[#This Row],[Sales]])</f>
        <v>0.1</v>
      </c>
    </row>
    <row r="7170" spans="22:46" x14ac:dyDescent="0.3">
      <c r="V7170">
        <v>7169</v>
      </c>
      <c r="W7170" t="s">
        <v>10125</v>
      </c>
      <c r="X7170" s="1">
        <v>41842</v>
      </c>
      <c r="Y7170" t="s">
        <v>6982</v>
      </c>
      <c r="Z7170" t="s">
        <v>22</v>
      </c>
      <c r="AA7170" t="s">
        <v>2521</v>
      </c>
      <c r="AB7170" t="s">
        <v>2522</v>
      </c>
      <c r="AC7170" t="s">
        <v>25</v>
      </c>
      <c r="AD7170" t="s">
        <v>26</v>
      </c>
      <c r="AE7170" t="s">
        <v>136</v>
      </c>
      <c r="AF7170" t="s">
        <v>43</v>
      </c>
      <c r="AG7170">
        <v>94122</v>
      </c>
      <c r="AH7170" t="s">
        <v>44</v>
      </c>
      <c r="AI7170" t="s">
        <v>1738</v>
      </c>
      <c r="AJ7170" t="s">
        <v>46</v>
      </c>
      <c r="AK7170" t="s">
        <v>60</v>
      </c>
      <c r="AL7170" t="s">
        <v>1739</v>
      </c>
      <c r="AM7170">
        <v>236.5</v>
      </c>
      <c r="AN7170">
        <v>10</v>
      </c>
      <c r="AO7170">
        <v>0</v>
      </c>
      <c r="AP7170">
        <v>68.584999999999994</v>
      </c>
      <c r="AQ7170">
        <f>YEAR(Table1[[#This Row],[Order Date]])</f>
        <v>2014</v>
      </c>
      <c r="AR7170" t="str">
        <f>TEXT(Table1[[#This Row],[Order Date]],"mmmm")</f>
        <v>July</v>
      </c>
      <c r="AS7170" t="str">
        <f>"Q"&amp;ROUNDUP(MONTH(Table1[[#This Row],[Order Date]])/3,0)</f>
        <v>Q3</v>
      </c>
      <c r="AT7170">
        <f>IF(Table1[[#This Row],[Sales]]=0,0,Table1[[#This Row],[Profit]]/Table1[[#This Row],[Sales]])</f>
        <v>0.28999999999999998</v>
      </c>
    </row>
    <row r="7171" spans="22:46" x14ac:dyDescent="0.3">
      <c r="V7171">
        <v>7170</v>
      </c>
      <c r="W7171" t="s">
        <v>10125</v>
      </c>
      <c r="X7171" s="1">
        <v>41842</v>
      </c>
      <c r="Y7171" t="s">
        <v>6982</v>
      </c>
      <c r="Z7171" t="s">
        <v>22</v>
      </c>
      <c r="AA7171" t="s">
        <v>2521</v>
      </c>
      <c r="AB7171" t="s">
        <v>2522</v>
      </c>
      <c r="AC7171" t="s">
        <v>25</v>
      </c>
      <c r="AD7171" t="s">
        <v>26</v>
      </c>
      <c r="AE7171" t="s">
        <v>136</v>
      </c>
      <c r="AF7171" t="s">
        <v>43</v>
      </c>
      <c r="AG7171">
        <v>94122</v>
      </c>
      <c r="AH7171" t="s">
        <v>44</v>
      </c>
      <c r="AI7171" t="s">
        <v>5250</v>
      </c>
      <c r="AJ7171" t="s">
        <v>31</v>
      </c>
      <c r="AK7171" t="s">
        <v>57</v>
      </c>
      <c r="AL7171" t="s">
        <v>5251</v>
      </c>
      <c r="AM7171">
        <v>170.352</v>
      </c>
      <c r="AN7171">
        <v>3</v>
      </c>
      <c r="AO7171">
        <v>0.2</v>
      </c>
      <c r="AP7171">
        <v>19.1646</v>
      </c>
      <c r="AQ7171">
        <f>YEAR(Table1[[#This Row],[Order Date]])</f>
        <v>2014</v>
      </c>
      <c r="AR7171" t="str">
        <f>TEXT(Table1[[#This Row],[Order Date]],"mmmm")</f>
        <v>July</v>
      </c>
      <c r="AS7171" t="str">
        <f>"Q"&amp;ROUNDUP(MONTH(Table1[[#This Row],[Order Date]])/3,0)</f>
        <v>Q3</v>
      </c>
      <c r="AT7171">
        <f>IF(Table1[[#This Row],[Sales]]=0,0,Table1[[#This Row],[Profit]]/Table1[[#This Row],[Sales]])</f>
        <v>0.1125</v>
      </c>
    </row>
    <row r="7172" spans="22:46" x14ac:dyDescent="0.3">
      <c r="V7172">
        <v>7171</v>
      </c>
      <c r="W7172" t="s">
        <v>10126</v>
      </c>
      <c r="X7172" s="1">
        <v>43016</v>
      </c>
      <c r="Y7172" t="s">
        <v>3095</v>
      </c>
      <c r="Z7172" t="s">
        <v>51</v>
      </c>
      <c r="AA7172" t="s">
        <v>2849</v>
      </c>
      <c r="AB7172" t="s">
        <v>2850</v>
      </c>
      <c r="AC7172" t="s">
        <v>25</v>
      </c>
      <c r="AD7172" t="s">
        <v>26</v>
      </c>
      <c r="AE7172" t="s">
        <v>300</v>
      </c>
      <c r="AF7172" t="s">
        <v>301</v>
      </c>
      <c r="AG7172">
        <v>10009</v>
      </c>
      <c r="AH7172" t="s">
        <v>160</v>
      </c>
      <c r="AI7172" t="s">
        <v>1742</v>
      </c>
      <c r="AJ7172" t="s">
        <v>31</v>
      </c>
      <c r="AK7172" t="s">
        <v>35</v>
      </c>
      <c r="AL7172" t="s">
        <v>1743</v>
      </c>
      <c r="AM7172">
        <v>145.76400000000001</v>
      </c>
      <c r="AN7172">
        <v>2</v>
      </c>
      <c r="AO7172">
        <v>0.1</v>
      </c>
      <c r="AP7172">
        <v>3.2391999999999999</v>
      </c>
      <c r="AQ7172">
        <f>YEAR(Table1[[#This Row],[Order Date]])</f>
        <v>2017</v>
      </c>
      <c r="AR7172" t="str">
        <f>TEXT(Table1[[#This Row],[Order Date]],"mmmm")</f>
        <v>October</v>
      </c>
      <c r="AS7172" t="str">
        <f>"Q"&amp;ROUNDUP(MONTH(Table1[[#This Row],[Order Date]])/3,0)</f>
        <v>Q4</v>
      </c>
      <c r="AT7172">
        <f>IF(Table1[[#This Row],[Sales]]=0,0,Table1[[#This Row],[Profit]]/Table1[[#This Row],[Sales]])</f>
        <v>2.222222222222222E-2</v>
      </c>
    </row>
    <row r="7173" spans="22:46" x14ac:dyDescent="0.3">
      <c r="V7173">
        <v>7172</v>
      </c>
      <c r="W7173" t="s">
        <v>10127</v>
      </c>
      <c r="X7173" s="1">
        <v>42850</v>
      </c>
      <c r="Y7173" t="s">
        <v>3658</v>
      </c>
      <c r="Z7173" t="s">
        <v>22</v>
      </c>
      <c r="AA7173" t="s">
        <v>6063</v>
      </c>
      <c r="AB7173" t="s">
        <v>6064</v>
      </c>
      <c r="AC7173" t="s">
        <v>25</v>
      </c>
      <c r="AD7173" t="s">
        <v>26</v>
      </c>
      <c r="AE7173" t="s">
        <v>136</v>
      </c>
      <c r="AF7173" t="s">
        <v>43</v>
      </c>
      <c r="AG7173">
        <v>94109</v>
      </c>
      <c r="AH7173" t="s">
        <v>44</v>
      </c>
      <c r="AI7173" t="s">
        <v>1587</v>
      </c>
      <c r="AJ7173" t="s">
        <v>73</v>
      </c>
      <c r="AK7173" t="s">
        <v>176</v>
      </c>
      <c r="AL7173" t="s">
        <v>1588</v>
      </c>
      <c r="AM7173">
        <v>107.97</v>
      </c>
      <c r="AN7173">
        <v>3</v>
      </c>
      <c r="AO7173">
        <v>0</v>
      </c>
      <c r="AP7173">
        <v>22.6737</v>
      </c>
      <c r="AQ7173">
        <f>YEAR(Table1[[#This Row],[Order Date]])</f>
        <v>2017</v>
      </c>
      <c r="AR7173" t="str">
        <f>TEXT(Table1[[#This Row],[Order Date]],"mmmm")</f>
        <v>April</v>
      </c>
      <c r="AS7173" t="str">
        <f>"Q"&amp;ROUNDUP(MONTH(Table1[[#This Row],[Order Date]])/3,0)</f>
        <v>Q2</v>
      </c>
      <c r="AT7173">
        <f>IF(Table1[[#This Row],[Sales]]=0,0,Table1[[#This Row],[Profit]]/Table1[[#This Row],[Sales]])</f>
        <v>0.21</v>
      </c>
    </row>
    <row r="7174" spans="22:46" x14ac:dyDescent="0.3">
      <c r="V7174">
        <v>7173</v>
      </c>
      <c r="W7174" t="s">
        <v>10128</v>
      </c>
      <c r="X7174" s="1">
        <v>42820</v>
      </c>
      <c r="Y7174" t="s">
        <v>7304</v>
      </c>
      <c r="Z7174" t="s">
        <v>51</v>
      </c>
      <c r="AA7174" t="s">
        <v>927</v>
      </c>
      <c r="AB7174" t="s">
        <v>928</v>
      </c>
      <c r="AC7174" t="s">
        <v>41</v>
      </c>
      <c r="AD7174" t="s">
        <v>26</v>
      </c>
      <c r="AE7174" t="s">
        <v>203</v>
      </c>
      <c r="AF7174" t="s">
        <v>110</v>
      </c>
      <c r="AG7174">
        <v>77070</v>
      </c>
      <c r="AH7174" t="s">
        <v>111</v>
      </c>
      <c r="AI7174" t="s">
        <v>1587</v>
      </c>
      <c r="AJ7174" t="s">
        <v>73</v>
      </c>
      <c r="AK7174" t="s">
        <v>176</v>
      </c>
      <c r="AL7174" t="s">
        <v>1588</v>
      </c>
      <c r="AM7174">
        <v>143.96</v>
      </c>
      <c r="AN7174">
        <v>5</v>
      </c>
      <c r="AO7174">
        <v>0.2</v>
      </c>
      <c r="AP7174">
        <v>1.7995000000000001</v>
      </c>
      <c r="AQ7174">
        <f>YEAR(Table1[[#This Row],[Order Date]])</f>
        <v>2017</v>
      </c>
      <c r="AR7174" t="str">
        <f>TEXT(Table1[[#This Row],[Order Date]],"mmmm")</f>
        <v>March</v>
      </c>
      <c r="AS7174" t="str">
        <f>"Q"&amp;ROUNDUP(MONTH(Table1[[#This Row],[Order Date]])/3,0)</f>
        <v>Q1</v>
      </c>
      <c r="AT7174">
        <f>IF(Table1[[#This Row],[Sales]]=0,0,Table1[[#This Row],[Profit]]/Table1[[#This Row],[Sales]])</f>
        <v>1.2500000000000001E-2</v>
      </c>
    </row>
    <row r="7175" spans="22:46" x14ac:dyDescent="0.3">
      <c r="V7175">
        <v>7174</v>
      </c>
      <c r="W7175" t="s">
        <v>10128</v>
      </c>
      <c r="X7175" s="1">
        <v>42820</v>
      </c>
      <c r="Y7175" t="s">
        <v>7304</v>
      </c>
      <c r="Z7175" t="s">
        <v>51</v>
      </c>
      <c r="AA7175" t="s">
        <v>927</v>
      </c>
      <c r="AB7175" t="s">
        <v>928</v>
      </c>
      <c r="AC7175" t="s">
        <v>41</v>
      </c>
      <c r="AD7175" t="s">
        <v>26</v>
      </c>
      <c r="AE7175" t="s">
        <v>203</v>
      </c>
      <c r="AF7175" t="s">
        <v>110</v>
      </c>
      <c r="AG7175">
        <v>77070</v>
      </c>
      <c r="AH7175" t="s">
        <v>111</v>
      </c>
      <c r="AI7175" t="s">
        <v>1552</v>
      </c>
      <c r="AJ7175" t="s">
        <v>73</v>
      </c>
      <c r="AK7175" t="s">
        <v>1363</v>
      </c>
      <c r="AL7175" t="s">
        <v>1553</v>
      </c>
      <c r="AM7175">
        <v>2399.96</v>
      </c>
      <c r="AN7175">
        <v>5</v>
      </c>
      <c r="AO7175">
        <v>0.2</v>
      </c>
      <c r="AP7175">
        <v>569.9905</v>
      </c>
      <c r="AQ7175">
        <f>YEAR(Table1[[#This Row],[Order Date]])</f>
        <v>2017</v>
      </c>
      <c r="AR7175" t="str">
        <f>TEXT(Table1[[#This Row],[Order Date]],"mmmm")</f>
        <v>March</v>
      </c>
      <c r="AS7175" t="str">
        <f>"Q"&amp;ROUNDUP(MONTH(Table1[[#This Row],[Order Date]])/3,0)</f>
        <v>Q1</v>
      </c>
      <c r="AT7175">
        <f>IF(Table1[[#This Row],[Sales]]=0,0,Table1[[#This Row],[Profit]]/Table1[[#This Row],[Sales]])</f>
        <v>0.23749999999999999</v>
      </c>
    </row>
    <row r="7176" spans="22:46" x14ac:dyDescent="0.3">
      <c r="V7176">
        <v>7175</v>
      </c>
      <c r="W7176" t="s">
        <v>10128</v>
      </c>
      <c r="X7176" s="1">
        <v>42820</v>
      </c>
      <c r="Y7176" t="s">
        <v>7304</v>
      </c>
      <c r="Z7176" t="s">
        <v>51</v>
      </c>
      <c r="AA7176" t="s">
        <v>927</v>
      </c>
      <c r="AB7176" t="s">
        <v>928</v>
      </c>
      <c r="AC7176" t="s">
        <v>41</v>
      </c>
      <c r="AD7176" t="s">
        <v>26</v>
      </c>
      <c r="AE7176" t="s">
        <v>203</v>
      </c>
      <c r="AF7176" t="s">
        <v>110</v>
      </c>
      <c r="AG7176">
        <v>77070</v>
      </c>
      <c r="AH7176" t="s">
        <v>111</v>
      </c>
      <c r="AI7176" t="s">
        <v>6045</v>
      </c>
      <c r="AJ7176" t="s">
        <v>46</v>
      </c>
      <c r="AK7176" t="s">
        <v>94</v>
      </c>
      <c r="AL7176" t="s">
        <v>6046</v>
      </c>
      <c r="AM7176">
        <v>74.352000000000004</v>
      </c>
      <c r="AN7176">
        <v>3</v>
      </c>
      <c r="AO7176">
        <v>0.2</v>
      </c>
      <c r="AP7176">
        <v>23.234999999999999</v>
      </c>
      <c r="AQ7176">
        <f>YEAR(Table1[[#This Row],[Order Date]])</f>
        <v>2017</v>
      </c>
      <c r="AR7176" t="str">
        <f>TEXT(Table1[[#This Row],[Order Date]],"mmmm")</f>
        <v>March</v>
      </c>
      <c r="AS7176" t="str">
        <f>"Q"&amp;ROUNDUP(MONTH(Table1[[#This Row],[Order Date]])/3,0)</f>
        <v>Q1</v>
      </c>
      <c r="AT7176">
        <f>IF(Table1[[#This Row],[Sales]]=0,0,Table1[[#This Row],[Profit]]/Table1[[#This Row],[Sales]])</f>
        <v>0.3125</v>
      </c>
    </row>
    <row r="7177" spans="22:46" x14ac:dyDescent="0.3">
      <c r="V7177">
        <v>7176</v>
      </c>
      <c r="W7177" t="s">
        <v>10128</v>
      </c>
      <c r="X7177" s="1">
        <v>42820</v>
      </c>
      <c r="Y7177" t="s">
        <v>7304</v>
      </c>
      <c r="Z7177" t="s">
        <v>51</v>
      </c>
      <c r="AA7177" t="s">
        <v>927</v>
      </c>
      <c r="AB7177" t="s">
        <v>928</v>
      </c>
      <c r="AC7177" t="s">
        <v>41</v>
      </c>
      <c r="AD7177" t="s">
        <v>26</v>
      </c>
      <c r="AE7177" t="s">
        <v>203</v>
      </c>
      <c r="AF7177" t="s">
        <v>110</v>
      </c>
      <c r="AG7177">
        <v>77070</v>
      </c>
      <c r="AH7177" t="s">
        <v>111</v>
      </c>
      <c r="AI7177" t="s">
        <v>5993</v>
      </c>
      <c r="AJ7177" t="s">
        <v>46</v>
      </c>
      <c r="AK7177" t="s">
        <v>80</v>
      </c>
      <c r="AL7177" t="s">
        <v>5994</v>
      </c>
      <c r="AM7177">
        <v>87.168000000000006</v>
      </c>
      <c r="AN7177">
        <v>8</v>
      </c>
      <c r="AO7177">
        <v>0.8</v>
      </c>
      <c r="AP7177">
        <v>-226.63679999999999</v>
      </c>
      <c r="AQ7177">
        <f>YEAR(Table1[[#This Row],[Order Date]])</f>
        <v>2017</v>
      </c>
      <c r="AR7177" t="str">
        <f>TEXT(Table1[[#This Row],[Order Date]],"mmmm")</f>
        <v>March</v>
      </c>
      <c r="AS7177" t="str">
        <f>"Q"&amp;ROUNDUP(MONTH(Table1[[#This Row],[Order Date]])/3,0)</f>
        <v>Q1</v>
      </c>
      <c r="AT7177">
        <f>IF(Table1[[#This Row],[Sales]]=0,0,Table1[[#This Row],[Profit]]/Table1[[#This Row],[Sales]])</f>
        <v>-2.5999999999999996</v>
      </c>
    </row>
    <row r="7178" spans="22:46" x14ac:dyDescent="0.3">
      <c r="V7178">
        <v>7177</v>
      </c>
      <c r="W7178" t="s">
        <v>10128</v>
      </c>
      <c r="X7178" s="1">
        <v>42820</v>
      </c>
      <c r="Y7178" t="s">
        <v>7304</v>
      </c>
      <c r="Z7178" t="s">
        <v>51</v>
      </c>
      <c r="AA7178" t="s">
        <v>927</v>
      </c>
      <c r="AB7178" t="s">
        <v>928</v>
      </c>
      <c r="AC7178" t="s">
        <v>41</v>
      </c>
      <c r="AD7178" t="s">
        <v>26</v>
      </c>
      <c r="AE7178" t="s">
        <v>203</v>
      </c>
      <c r="AF7178" t="s">
        <v>110</v>
      </c>
      <c r="AG7178">
        <v>77070</v>
      </c>
      <c r="AH7178" t="s">
        <v>111</v>
      </c>
      <c r="AI7178" t="s">
        <v>4591</v>
      </c>
      <c r="AJ7178" t="s">
        <v>46</v>
      </c>
      <c r="AK7178" t="s">
        <v>60</v>
      </c>
      <c r="AL7178" t="s">
        <v>4592</v>
      </c>
      <c r="AM7178">
        <v>32.231999999999999</v>
      </c>
      <c r="AN7178">
        <v>3</v>
      </c>
      <c r="AO7178">
        <v>0.2</v>
      </c>
      <c r="AP7178">
        <v>2.4174000000000002</v>
      </c>
      <c r="AQ7178">
        <f>YEAR(Table1[[#This Row],[Order Date]])</f>
        <v>2017</v>
      </c>
      <c r="AR7178" t="str">
        <f>TEXT(Table1[[#This Row],[Order Date]],"mmmm")</f>
        <v>March</v>
      </c>
      <c r="AS7178" t="str">
        <f>"Q"&amp;ROUNDUP(MONTH(Table1[[#This Row],[Order Date]])/3,0)</f>
        <v>Q1</v>
      </c>
      <c r="AT7178">
        <f>IF(Table1[[#This Row],[Sales]]=0,0,Table1[[#This Row],[Profit]]/Table1[[#This Row],[Sales]])</f>
        <v>7.5000000000000011E-2</v>
      </c>
    </row>
    <row r="7179" spans="22:46" x14ac:dyDescent="0.3">
      <c r="V7179">
        <v>7178</v>
      </c>
      <c r="W7179" t="s">
        <v>10129</v>
      </c>
      <c r="X7179" s="1">
        <v>42859</v>
      </c>
      <c r="Y7179" s="1">
        <v>43013</v>
      </c>
      <c r="Z7179" t="s">
        <v>51</v>
      </c>
      <c r="AA7179" t="s">
        <v>4718</v>
      </c>
      <c r="AB7179" t="s">
        <v>4719</v>
      </c>
      <c r="AC7179" t="s">
        <v>41</v>
      </c>
      <c r="AD7179" t="s">
        <v>26</v>
      </c>
      <c r="AE7179" t="s">
        <v>158</v>
      </c>
      <c r="AF7179" t="s">
        <v>159</v>
      </c>
      <c r="AG7179">
        <v>19140</v>
      </c>
      <c r="AH7179" t="s">
        <v>160</v>
      </c>
      <c r="AI7179" t="s">
        <v>10063</v>
      </c>
      <c r="AJ7179" t="s">
        <v>46</v>
      </c>
      <c r="AK7179" t="s">
        <v>77</v>
      </c>
      <c r="AL7179" t="s">
        <v>10064</v>
      </c>
      <c r="AM7179">
        <v>2.202</v>
      </c>
      <c r="AN7179">
        <v>2</v>
      </c>
      <c r="AO7179">
        <v>0.7</v>
      </c>
      <c r="AP7179">
        <v>-1.5414000000000001</v>
      </c>
      <c r="AQ7179">
        <f>YEAR(Table1[[#This Row],[Order Date]])</f>
        <v>2017</v>
      </c>
      <c r="AR7179" t="str">
        <f>TEXT(Table1[[#This Row],[Order Date]],"mmmm")</f>
        <v>May</v>
      </c>
      <c r="AS7179" t="str">
        <f>"Q"&amp;ROUNDUP(MONTH(Table1[[#This Row],[Order Date]])/3,0)</f>
        <v>Q2</v>
      </c>
      <c r="AT7179">
        <f>IF(Table1[[#This Row],[Sales]]=0,0,Table1[[#This Row],[Profit]]/Table1[[#This Row],[Sales]])</f>
        <v>-0.70000000000000007</v>
      </c>
    </row>
    <row r="7180" spans="22:46" x14ac:dyDescent="0.3">
      <c r="V7180">
        <v>7179</v>
      </c>
      <c r="W7180" t="s">
        <v>10129</v>
      </c>
      <c r="X7180" s="1">
        <v>42859</v>
      </c>
      <c r="Y7180" s="1">
        <v>43013</v>
      </c>
      <c r="Z7180" t="s">
        <v>51</v>
      </c>
      <c r="AA7180" t="s">
        <v>4718</v>
      </c>
      <c r="AB7180" t="s">
        <v>4719</v>
      </c>
      <c r="AC7180" t="s">
        <v>41</v>
      </c>
      <c r="AD7180" t="s">
        <v>26</v>
      </c>
      <c r="AE7180" t="s">
        <v>158</v>
      </c>
      <c r="AF7180" t="s">
        <v>159</v>
      </c>
      <c r="AG7180">
        <v>19140</v>
      </c>
      <c r="AH7180" t="s">
        <v>160</v>
      </c>
      <c r="AI7180" t="s">
        <v>3805</v>
      </c>
      <c r="AJ7180" t="s">
        <v>46</v>
      </c>
      <c r="AK7180" t="s">
        <v>77</v>
      </c>
      <c r="AL7180" t="s">
        <v>3806</v>
      </c>
      <c r="AM7180">
        <v>9.3960000000000008</v>
      </c>
      <c r="AN7180">
        <v>3</v>
      </c>
      <c r="AO7180">
        <v>0.7</v>
      </c>
      <c r="AP7180">
        <v>-7.5167999999999999</v>
      </c>
      <c r="AQ7180">
        <f>YEAR(Table1[[#This Row],[Order Date]])</f>
        <v>2017</v>
      </c>
      <c r="AR7180" t="str">
        <f>TEXT(Table1[[#This Row],[Order Date]],"mmmm")</f>
        <v>May</v>
      </c>
      <c r="AS7180" t="str">
        <f>"Q"&amp;ROUNDUP(MONTH(Table1[[#This Row],[Order Date]])/3,0)</f>
        <v>Q2</v>
      </c>
      <c r="AT7180">
        <f>IF(Table1[[#This Row],[Sales]]=0,0,Table1[[#This Row],[Profit]]/Table1[[#This Row],[Sales]])</f>
        <v>-0.79999999999999993</v>
      </c>
    </row>
    <row r="7181" spans="22:46" x14ac:dyDescent="0.3">
      <c r="V7181">
        <v>7180</v>
      </c>
      <c r="W7181" t="s">
        <v>10130</v>
      </c>
      <c r="X7181" s="1">
        <v>42688</v>
      </c>
      <c r="Y7181" t="s">
        <v>6242</v>
      </c>
      <c r="Z7181" t="s">
        <v>51</v>
      </c>
      <c r="AA7181" t="s">
        <v>561</v>
      </c>
      <c r="AB7181" t="s">
        <v>562</v>
      </c>
      <c r="AC7181" t="s">
        <v>25</v>
      </c>
      <c r="AD7181" t="s">
        <v>26</v>
      </c>
      <c r="AE7181" t="s">
        <v>5046</v>
      </c>
      <c r="AF7181" t="s">
        <v>3098</v>
      </c>
      <c r="AG7181">
        <v>21215</v>
      </c>
      <c r="AH7181" t="s">
        <v>160</v>
      </c>
      <c r="AI7181" t="s">
        <v>7112</v>
      </c>
      <c r="AJ7181" t="s">
        <v>73</v>
      </c>
      <c r="AK7181" t="s">
        <v>74</v>
      </c>
      <c r="AL7181" t="s">
        <v>7113</v>
      </c>
      <c r="AM7181">
        <v>89.97</v>
      </c>
      <c r="AN7181">
        <v>3</v>
      </c>
      <c r="AO7181">
        <v>0</v>
      </c>
      <c r="AP7181">
        <v>25.191600000000001</v>
      </c>
      <c r="AQ7181">
        <f>YEAR(Table1[[#This Row],[Order Date]])</f>
        <v>2016</v>
      </c>
      <c r="AR7181" t="str">
        <f>TEXT(Table1[[#This Row],[Order Date]],"mmmm")</f>
        <v>November</v>
      </c>
      <c r="AS7181" t="str">
        <f>"Q"&amp;ROUNDUP(MONTH(Table1[[#This Row],[Order Date]])/3,0)</f>
        <v>Q4</v>
      </c>
      <c r="AT7181">
        <f>IF(Table1[[#This Row],[Sales]]=0,0,Table1[[#This Row],[Profit]]/Table1[[#This Row],[Sales]])</f>
        <v>0.28000000000000003</v>
      </c>
    </row>
    <row r="7182" spans="22:46" x14ac:dyDescent="0.3">
      <c r="V7182">
        <v>7181</v>
      </c>
      <c r="W7182" t="s">
        <v>10131</v>
      </c>
      <c r="X7182" s="1">
        <v>41645</v>
      </c>
      <c r="Y7182" s="1">
        <v>41821</v>
      </c>
      <c r="Z7182" t="s">
        <v>207</v>
      </c>
      <c r="AA7182" t="s">
        <v>7343</v>
      </c>
      <c r="AB7182" t="s">
        <v>7344</v>
      </c>
      <c r="AC7182" t="s">
        <v>41</v>
      </c>
      <c r="AD7182" t="s">
        <v>26</v>
      </c>
      <c r="AE7182" t="s">
        <v>8478</v>
      </c>
      <c r="AF7182" t="s">
        <v>1429</v>
      </c>
      <c r="AG7182">
        <v>30605</v>
      </c>
      <c r="AH7182" t="s">
        <v>29</v>
      </c>
      <c r="AI7182" t="s">
        <v>1420</v>
      </c>
      <c r="AJ7182" t="s">
        <v>46</v>
      </c>
      <c r="AK7182" t="s">
        <v>70</v>
      </c>
      <c r="AL7182" t="s">
        <v>1421</v>
      </c>
      <c r="AM7182">
        <v>12.78</v>
      </c>
      <c r="AN7182">
        <v>3</v>
      </c>
      <c r="AO7182">
        <v>0</v>
      </c>
      <c r="AP7182">
        <v>5.2397999999999998</v>
      </c>
      <c r="AQ7182">
        <f>YEAR(Table1[[#This Row],[Order Date]])</f>
        <v>2014</v>
      </c>
      <c r="AR7182" t="str">
        <f>TEXT(Table1[[#This Row],[Order Date]],"mmmm")</f>
        <v>January</v>
      </c>
      <c r="AS7182" t="str">
        <f>"Q"&amp;ROUNDUP(MONTH(Table1[[#This Row],[Order Date]])/3,0)</f>
        <v>Q1</v>
      </c>
      <c r="AT7182">
        <f>IF(Table1[[#This Row],[Sales]]=0,0,Table1[[#This Row],[Profit]]/Table1[[#This Row],[Sales]])</f>
        <v>0.41000000000000003</v>
      </c>
    </row>
    <row r="7183" spans="22:46" x14ac:dyDescent="0.3">
      <c r="V7183">
        <v>7182</v>
      </c>
      <c r="W7183" t="s">
        <v>10132</v>
      </c>
      <c r="X7183" s="1">
        <v>42731</v>
      </c>
      <c r="Y7183" t="s">
        <v>4352</v>
      </c>
      <c r="Z7183" t="s">
        <v>22</v>
      </c>
      <c r="AA7183" t="s">
        <v>5864</v>
      </c>
      <c r="AB7183" t="s">
        <v>5865</v>
      </c>
      <c r="AC7183" t="s">
        <v>25</v>
      </c>
      <c r="AD7183" t="s">
        <v>26</v>
      </c>
      <c r="AE7183" t="s">
        <v>2788</v>
      </c>
      <c r="AF7183" t="s">
        <v>564</v>
      </c>
      <c r="AG7183">
        <v>43130</v>
      </c>
      <c r="AH7183" t="s">
        <v>160</v>
      </c>
      <c r="AI7183" t="s">
        <v>4791</v>
      </c>
      <c r="AJ7183" t="s">
        <v>73</v>
      </c>
      <c r="AK7183" t="s">
        <v>176</v>
      </c>
      <c r="AL7183" t="s">
        <v>4792</v>
      </c>
      <c r="AM7183">
        <v>40</v>
      </c>
      <c r="AN7183">
        <v>2</v>
      </c>
      <c r="AO7183">
        <v>0.2</v>
      </c>
      <c r="AP7183">
        <v>0.5</v>
      </c>
      <c r="AQ7183">
        <f>YEAR(Table1[[#This Row],[Order Date]])</f>
        <v>2016</v>
      </c>
      <c r="AR7183" t="str">
        <f>TEXT(Table1[[#This Row],[Order Date]],"mmmm")</f>
        <v>December</v>
      </c>
      <c r="AS7183" t="str">
        <f>"Q"&amp;ROUNDUP(MONTH(Table1[[#This Row],[Order Date]])/3,0)</f>
        <v>Q4</v>
      </c>
      <c r="AT7183">
        <f>IF(Table1[[#This Row],[Sales]]=0,0,Table1[[#This Row],[Profit]]/Table1[[#This Row],[Sales]])</f>
        <v>1.2500000000000001E-2</v>
      </c>
    </row>
    <row r="7184" spans="22:46" x14ac:dyDescent="0.3">
      <c r="V7184">
        <v>7183</v>
      </c>
      <c r="W7184" t="s">
        <v>10133</v>
      </c>
      <c r="X7184" s="1">
        <v>42855</v>
      </c>
      <c r="Y7184" s="1">
        <v>42830</v>
      </c>
      <c r="Z7184" t="s">
        <v>51</v>
      </c>
      <c r="AA7184" t="s">
        <v>1203</v>
      </c>
      <c r="AB7184" t="s">
        <v>1204</v>
      </c>
      <c r="AC7184" t="s">
        <v>108</v>
      </c>
      <c r="AD7184" t="s">
        <v>26</v>
      </c>
      <c r="AE7184" t="s">
        <v>42</v>
      </c>
      <c r="AF7184" t="s">
        <v>43</v>
      </c>
      <c r="AG7184">
        <v>90032</v>
      </c>
      <c r="AH7184" t="s">
        <v>44</v>
      </c>
      <c r="AI7184" t="s">
        <v>3088</v>
      </c>
      <c r="AJ7184" t="s">
        <v>46</v>
      </c>
      <c r="AK7184" t="s">
        <v>77</v>
      </c>
      <c r="AL7184" t="s">
        <v>3089</v>
      </c>
      <c r="AM7184">
        <v>23.24</v>
      </c>
      <c r="AN7184">
        <v>5</v>
      </c>
      <c r="AO7184">
        <v>0.2</v>
      </c>
      <c r="AP7184">
        <v>7.5529999999999999</v>
      </c>
      <c r="AQ7184">
        <f>YEAR(Table1[[#This Row],[Order Date]])</f>
        <v>2017</v>
      </c>
      <c r="AR7184" t="str">
        <f>TEXT(Table1[[#This Row],[Order Date]],"mmmm")</f>
        <v>April</v>
      </c>
      <c r="AS7184" t="str">
        <f>"Q"&amp;ROUNDUP(MONTH(Table1[[#This Row],[Order Date]])/3,0)</f>
        <v>Q2</v>
      </c>
      <c r="AT7184">
        <f>IF(Table1[[#This Row],[Sales]]=0,0,Table1[[#This Row],[Profit]]/Table1[[#This Row],[Sales]])</f>
        <v>0.32500000000000001</v>
      </c>
    </row>
    <row r="7185" spans="22:46" x14ac:dyDescent="0.3">
      <c r="V7185">
        <v>7184</v>
      </c>
      <c r="W7185" t="s">
        <v>10134</v>
      </c>
      <c r="X7185" s="1">
        <v>42846</v>
      </c>
      <c r="Y7185" t="s">
        <v>6362</v>
      </c>
      <c r="Z7185" t="s">
        <v>207</v>
      </c>
      <c r="AA7185" t="s">
        <v>526</v>
      </c>
      <c r="AB7185" t="s">
        <v>527</v>
      </c>
      <c r="AC7185" t="s">
        <v>25</v>
      </c>
      <c r="AD7185" t="s">
        <v>26</v>
      </c>
      <c r="AE7185" t="s">
        <v>5046</v>
      </c>
      <c r="AF7185" t="s">
        <v>3098</v>
      </c>
      <c r="AG7185">
        <v>21215</v>
      </c>
      <c r="AH7185" t="s">
        <v>160</v>
      </c>
      <c r="AI7185" t="s">
        <v>224</v>
      </c>
      <c r="AJ7185" t="s">
        <v>31</v>
      </c>
      <c r="AK7185" t="s">
        <v>35</v>
      </c>
      <c r="AL7185" t="s">
        <v>225</v>
      </c>
      <c r="AM7185">
        <v>908.82</v>
      </c>
      <c r="AN7185">
        <v>9</v>
      </c>
      <c r="AO7185">
        <v>0</v>
      </c>
      <c r="AP7185">
        <v>227.20500000000001</v>
      </c>
      <c r="AQ7185">
        <f>YEAR(Table1[[#This Row],[Order Date]])</f>
        <v>2017</v>
      </c>
      <c r="AR7185" t="str">
        <f>TEXT(Table1[[#This Row],[Order Date]],"mmmm")</f>
        <v>April</v>
      </c>
      <c r="AS7185" t="str">
        <f>"Q"&amp;ROUNDUP(MONTH(Table1[[#This Row],[Order Date]])/3,0)</f>
        <v>Q2</v>
      </c>
      <c r="AT7185">
        <f>IF(Table1[[#This Row],[Sales]]=0,0,Table1[[#This Row],[Profit]]/Table1[[#This Row],[Sales]])</f>
        <v>0.25</v>
      </c>
    </row>
    <row r="7186" spans="22:46" x14ac:dyDescent="0.3">
      <c r="V7186">
        <v>7185</v>
      </c>
      <c r="W7186" t="s">
        <v>10135</v>
      </c>
      <c r="X7186" s="1">
        <v>42964</v>
      </c>
      <c r="Y7186" t="s">
        <v>8976</v>
      </c>
      <c r="Z7186" t="s">
        <v>51</v>
      </c>
      <c r="AA7186" t="s">
        <v>4991</v>
      </c>
      <c r="AB7186" t="s">
        <v>4992</v>
      </c>
      <c r="AC7186" t="s">
        <v>108</v>
      </c>
      <c r="AD7186" t="s">
        <v>26</v>
      </c>
      <c r="AE7186" t="s">
        <v>203</v>
      </c>
      <c r="AF7186" t="s">
        <v>110</v>
      </c>
      <c r="AG7186">
        <v>77095</v>
      </c>
      <c r="AH7186" t="s">
        <v>111</v>
      </c>
      <c r="AI7186" t="s">
        <v>7547</v>
      </c>
      <c r="AJ7186" t="s">
        <v>46</v>
      </c>
      <c r="AK7186" t="s">
        <v>651</v>
      </c>
      <c r="AL7186" t="s">
        <v>7548</v>
      </c>
      <c r="AM7186">
        <v>5.5519999999999996</v>
      </c>
      <c r="AN7186">
        <v>2</v>
      </c>
      <c r="AO7186">
        <v>0.2</v>
      </c>
      <c r="AP7186">
        <v>-1.0409999999999999</v>
      </c>
      <c r="AQ7186">
        <f>YEAR(Table1[[#This Row],[Order Date]])</f>
        <v>2017</v>
      </c>
      <c r="AR7186" t="str">
        <f>TEXT(Table1[[#This Row],[Order Date]],"mmmm")</f>
        <v>August</v>
      </c>
      <c r="AS7186" t="str">
        <f>"Q"&amp;ROUNDUP(MONTH(Table1[[#This Row],[Order Date]])/3,0)</f>
        <v>Q3</v>
      </c>
      <c r="AT7186">
        <f>IF(Table1[[#This Row],[Sales]]=0,0,Table1[[#This Row],[Profit]]/Table1[[#This Row],[Sales]])</f>
        <v>-0.1875</v>
      </c>
    </row>
    <row r="7187" spans="22:46" x14ac:dyDescent="0.3">
      <c r="V7187">
        <v>7186</v>
      </c>
      <c r="W7187" t="s">
        <v>10135</v>
      </c>
      <c r="X7187" s="1">
        <v>42964</v>
      </c>
      <c r="Y7187" t="s">
        <v>8976</v>
      </c>
      <c r="Z7187" t="s">
        <v>51</v>
      </c>
      <c r="AA7187" t="s">
        <v>4991</v>
      </c>
      <c r="AB7187" t="s">
        <v>4992</v>
      </c>
      <c r="AC7187" t="s">
        <v>108</v>
      </c>
      <c r="AD7187" t="s">
        <v>26</v>
      </c>
      <c r="AE7187" t="s">
        <v>203</v>
      </c>
      <c r="AF7187" t="s">
        <v>110</v>
      </c>
      <c r="AG7187">
        <v>77095</v>
      </c>
      <c r="AH7187" t="s">
        <v>111</v>
      </c>
      <c r="AI7187" t="s">
        <v>6508</v>
      </c>
      <c r="AJ7187" t="s">
        <v>46</v>
      </c>
      <c r="AK7187" t="s">
        <v>70</v>
      </c>
      <c r="AL7187" t="s">
        <v>6509</v>
      </c>
      <c r="AM7187">
        <v>8.016</v>
      </c>
      <c r="AN7187">
        <v>3</v>
      </c>
      <c r="AO7187">
        <v>0.2</v>
      </c>
      <c r="AP7187">
        <v>1.002</v>
      </c>
      <c r="AQ7187">
        <f>YEAR(Table1[[#This Row],[Order Date]])</f>
        <v>2017</v>
      </c>
      <c r="AR7187" t="str">
        <f>TEXT(Table1[[#This Row],[Order Date]],"mmmm")</f>
        <v>August</v>
      </c>
      <c r="AS7187" t="str">
        <f>"Q"&amp;ROUNDUP(MONTH(Table1[[#This Row],[Order Date]])/3,0)</f>
        <v>Q3</v>
      </c>
      <c r="AT7187">
        <f>IF(Table1[[#This Row],[Sales]]=0,0,Table1[[#This Row],[Profit]]/Table1[[#This Row],[Sales]])</f>
        <v>0.125</v>
      </c>
    </row>
    <row r="7188" spans="22:46" x14ac:dyDescent="0.3">
      <c r="V7188">
        <v>7187</v>
      </c>
      <c r="W7188" t="s">
        <v>10135</v>
      </c>
      <c r="X7188" s="1">
        <v>42964</v>
      </c>
      <c r="Y7188" t="s">
        <v>8976</v>
      </c>
      <c r="Z7188" t="s">
        <v>51</v>
      </c>
      <c r="AA7188" t="s">
        <v>4991</v>
      </c>
      <c r="AB7188" t="s">
        <v>4992</v>
      </c>
      <c r="AC7188" t="s">
        <v>108</v>
      </c>
      <c r="AD7188" t="s">
        <v>26</v>
      </c>
      <c r="AE7188" t="s">
        <v>203</v>
      </c>
      <c r="AF7188" t="s">
        <v>110</v>
      </c>
      <c r="AG7188">
        <v>77095</v>
      </c>
      <c r="AH7188" t="s">
        <v>111</v>
      </c>
      <c r="AI7188" t="s">
        <v>6405</v>
      </c>
      <c r="AJ7188" t="s">
        <v>31</v>
      </c>
      <c r="AK7188" t="s">
        <v>35</v>
      </c>
      <c r="AL7188" t="s">
        <v>6406</v>
      </c>
      <c r="AM7188">
        <v>74.591999999999999</v>
      </c>
      <c r="AN7188">
        <v>4</v>
      </c>
      <c r="AO7188">
        <v>0.3</v>
      </c>
      <c r="AP7188">
        <v>-2.1312000000000002</v>
      </c>
      <c r="AQ7188">
        <f>YEAR(Table1[[#This Row],[Order Date]])</f>
        <v>2017</v>
      </c>
      <c r="AR7188" t="str">
        <f>TEXT(Table1[[#This Row],[Order Date]],"mmmm")</f>
        <v>August</v>
      </c>
      <c r="AS7188" t="str">
        <f>"Q"&amp;ROUNDUP(MONTH(Table1[[#This Row],[Order Date]])/3,0)</f>
        <v>Q3</v>
      </c>
      <c r="AT7188">
        <f>IF(Table1[[#This Row],[Sales]]=0,0,Table1[[#This Row],[Profit]]/Table1[[#This Row],[Sales]])</f>
        <v>-2.8571428571428574E-2</v>
      </c>
    </row>
    <row r="7189" spans="22:46" x14ac:dyDescent="0.3">
      <c r="V7189">
        <v>7188</v>
      </c>
      <c r="W7189" t="s">
        <v>10135</v>
      </c>
      <c r="X7189" s="1">
        <v>42964</v>
      </c>
      <c r="Y7189" t="s">
        <v>8976</v>
      </c>
      <c r="Z7189" t="s">
        <v>51</v>
      </c>
      <c r="AA7189" t="s">
        <v>4991</v>
      </c>
      <c r="AB7189" t="s">
        <v>4992</v>
      </c>
      <c r="AC7189" t="s">
        <v>108</v>
      </c>
      <c r="AD7189" t="s">
        <v>26</v>
      </c>
      <c r="AE7189" t="s">
        <v>203</v>
      </c>
      <c r="AF7189" t="s">
        <v>110</v>
      </c>
      <c r="AG7189">
        <v>77095</v>
      </c>
      <c r="AH7189" t="s">
        <v>111</v>
      </c>
      <c r="AI7189" t="s">
        <v>6950</v>
      </c>
      <c r="AJ7189" t="s">
        <v>31</v>
      </c>
      <c r="AK7189" t="s">
        <v>67</v>
      </c>
      <c r="AL7189" t="s">
        <v>6951</v>
      </c>
      <c r="AM7189">
        <v>16.783999999999999</v>
      </c>
      <c r="AN7189">
        <v>2</v>
      </c>
      <c r="AO7189">
        <v>0.6</v>
      </c>
      <c r="AP7189">
        <v>-22.238800000000001</v>
      </c>
      <c r="AQ7189">
        <f>YEAR(Table1[[#This Row],[Order Date]])</f>
        <v>2017</v>
      </c>
      <c r="AR7189" t="str">
        <f>TEXT(Table1[[#This Row],[Order Date]],"mmmm")</f>
        <v>August</v>
      </c>
      <c r="AS7189" t="str">
        <f>"Q"&amp;ROUNDUP(MONTH(Table1[[#This Row],[Order Date]])/3,0)</f>
        <v>Q3</v>
      </c>
      <c r="AT7189">
        <f>IF(Table1[[#This Row],[Sales]]=0,0,Table1[[#This Row],[Profit]]/Table1[[#This Row],[Sales]])</f>
        <v>-1.3250000000000002</v>
      </c>
    </row>
    <row r="7190" spans="22:46" x14ac:dyDescent="0.3">
      <c r="V7190">
        <v>7189</v>
      </c>
      <c r="W7190" t="s">
        <v>10135</v>
      </c>
      <c r="X7190" s="1">
        <v>42964</v>
      </c>
      <c r="Y7190" t="s">
        <v>8976</v>
      </c>
      <c r="Z7190" t="s">
        <v>51</v>
      </c>
      <c r="AA7190" t="s">
        <v>4991</v>
      </c>
      <c r="AB7190" t="s">
        <v>4992</v>
      </c>
      <c r="AC7190" t="s">
        <v>108</v>
      </c>
      <c r="AD7190" t="s">
        <v>26</v>
      </c>
      <c r="AE7190" t="s">
        <v>203</v>
      </c>
      <c r="AF7190" t="s">
        <v>110</v>
      </c>
      <c r="AG7190">
        <v>77095</v>
      </c>
      <c r="AH7190" t="s">
        <v>111</v>
      </c>
      <c r="AI7190" t="s">
        <v>2337</v>
      </c>
      <c r="AJ7190" t="s">
        <v>46</v>
      </c>
      <c r="AK7190" t="s">
        <v>80</v>
      </c>
      <c r="AL7190" t="s">
        <v>2338</v>
      </c>
      <c r="AM7190">
        <v>38.863999999999997</v>
      </c>
      <c r="AN7190">
        <v>4</v>
      </c>
      <c r="AO7190">
        <v>0.8</v>
      </c>
      <c r="AP7190">
        <v>-99.103200000000001</v>
      </c>
      <c r="AQ7190">
        <f>YEAR(Table1[[#This Row],[Order Date]])</f>
        <v>2017</v>
      </c>
      <c r="AR7190" t="str">
        <f>TEXT(Table1[[#This Row],[Order Date]],"mmmm")</f>
        <v>August</v>
      </c>
      <c r="AS7190" t="str">
        <f>"Q"&amp;ROUNDUP(MONTH(Table1[[#This Row],[Order Date]])/3,0)</f>
        <v>Q3</v>
      </c>
      <c r="AT7190">
        <f>IF(Table1[[#This Row],[Sales]]=0,0,Table1[[#This Row],[Profit]]/Table1[[#This Row],[Sales]])</f>
        <v>-2.5500000000000003</v>
      </c>
    </row>
    <row r="7191" spans="22:46" x14ac:dyDescent="0.3">
      <c r="V7191">
        <v>7190</v>
      </c>
      <c r="W7191" t="s">
        <v>10136</v>
      </c>
      <c r="X7191" s="1">
        <v>42686</v>
      </c>
      <c r="Y7191" t="s">
        <v>3715</v>
      </c>
      <c r="Z7191" t="s">
        <v>207</v>
      </c>
      <c r="AA7191" t="s">
        <v>1047</v>
      </c>
      <c r="AB7191" t="s">
        <v>1048</v>
      </c>
      <c r="AC7191" t="s">
        <v>108</v>
      </c>
      <c r="AD7191" t="s">
        <v>26</v>
      </c>
      <c r="AE7191" t="s">
        <v>1065</v>
      </c>
      <c r="AF7191" t="s">
        <v>43</v>
      </c>
      <c r="AG7191">
        <v>92024</v>
      </c>
      <c r="AH7191" t="s">
        <v>44</v>
      </c>
      <c r="AI7191" t="s">
        <v>7041</v>
      </c>
      <c r="AJ7191" t="s">
        <v>73</v>
      </c>
      <c r="AK7191" t="s">
        <v>74</v>
      </c>
      <c r="AL7191" t="s">
        <v>7042</v>
      </c>
      <c r="AM7191">
        <v>203.976</v>
      </c>
      <c r="AN7191">
        <v>3</v>
      </c>
      <c r="AO7191">
        <v>0.2</v>
      </c>
      <c r="AP7191">
        <v>25.497</v>
      </c>
      <c r="AQ7191">
        <f>YEAR(Table1[[#This Row],[Order Date]])</f>
        <v>2016</v>
      </c>
      <c r="AR7191" t="str">
        <f>TEXT(Table1[[#This Row],[Order Date]],"mmmm")</f>
        <v>November</v>
      </c>
      <c r="AS7191" t="str">
        <f>"Q"&amp;ROUNDUP(MONTH(Table1[[#This Row],[Order Date]])/3,0)</f>
        <v>Q4</v>
      </c>
      <c r="AT7191">
        <f>IF(Table1[[#This Row],[Sales]]=0,0,Table1[[#This Row],[Profit]]/Table1[[#This Row],[Sales]])</f>
        <v>0.125</v>
      </c>
    </row>
    <row r="7192" spans="22:46" x14ac:dyDescent="0.3">
      <c r="V7192">
        <v>7191</v>
      </c>
      <c r="W7192" t="s">
        <v>10136</v>
      </c>
      <c r="X7192" s="1">
        <v>42686</v>
      </c>
      <c r="Y7192" t="s">
        <v>3715</v>
      </c>
      <c r="Z7192" t="s">
        <v>207</v>
      </c>
      <c r="AA7192" t="s">
        <v>1047</v>
      </c>
      <c r="AB7192" t="s">
        <v>1048</v>
      </c>
      <c r="AC7192" t="s">
        <v>108</v>
      </c>
      <c r="AD7192" t="s">
        <v>26</v>
      </c>
      <c r="AE7192" t="s">
        <v>1065</v>
      </c>
      <c r="AF7192" t="s">
        <v>43</v>
      </c>
      <c r="AG7192">
        <v>92024</v>
      </c>
      <c r="AH7192" t="s">
        <v>44</v>
      </c>
      <c r="AI7192" t="s">
        <v>8243</v>
      </c>
      <c r="AJ7192" t="s">
        <v>31</v>
      </c>
      <c r="AK7192" t="s">
        <v>57</v>
      </c>
      <c r="AL7192" t="s">
        <v>8244</v>
      </c>
      <c r="AM7192">
        <v>674.35199999999998</v>
      </c>
      <c r="AN7192">
        <v>3</v>
      </c>
      <c r="AO7192">
        <v>0.2</v>
      </c>
      <c r="AP7192">
        <v>-8.4293999999999993</v>
      </c>
      <c r="AQ7192">
        <f>YEAR(Table1[[#This Row],[Order Date]])</f>
        <v>2016</v>
      </c>
      <c r="AR7192" t="str">
        <f>TEXT(Table1[[#This Row],[Order Date]],"mmmm")</f>
        <v>November</v>
      </c>
      <c r="AS7192" t="str">
        <f>"Q"&amp;ROUNDUP(MONTH(Table1[[#This Row],[Order Date]])/3,0)</f>
        <v>Q4</v>
      </c>
      <c r="AT7192">
        <f>IF(Table1[[#This Row],[Sales]]=0,0,Table1[[#This Row],[Profit]]/Table1[[#This Row],[Sales]])</f>
        <v>-1.2499999999999999E-2</v>
      </c>
    </row>
    <row r="7193" spans="22:46" x14ac:dyDescent="0.3">
      <c r="V7193">
        <v>7192</v>
      </c>
      <c r="W7193" t="s">
        <v>10137</v>
      </c>
      <c r="X7193" s="1">
        <v>42644</v>
      </c>
      <c r="Y7193" s="1">
        <v>42531</v>
      </c>
      <c r="Z7193" t="s">
        <v>22</v>
      </c>
      <c r="AA7193" t="s">
        <v>4941</v>
      </c>
      <c r="AB7193" t="s">
        <v>4942</v>
      </c>
      <c r="AC7193" t="s">
        <v>25</v>
      </c>
      <c r="AD7193" t="s">
        <v>26</v>
      </c>
      <c r="AE7193" t="s">
        <v>2627</v>
      </c>
      <c r="AF7193" t="s">
        <v>55</v>
      </c>
      <c r="AG7193">
        <v>33012</v>
      </c>
      <c r="AH7193" t="s">
        <v>29</v>
      </c>
      <c r="AI7193" t="s">
        <v>1365</v>
      </c>
      <c r="AJ7193" t="s">
        <v>46</v>
      </c>
      <c r="AK7193" t="s">
        <v>77</v>
      </c>
      <c r="AL7193" t="s">
        <v>1366</v>
      </c>
      <c r="AM7193">
        <v>5.3879999999999999</v>
      </c>
      <c r="AN7193">
        <v>4</v>
      </c>
      <c r="AO7193">
        <v>0.7</v>
      </c>
      <c r="AP7193">
        <v>-4.49</v>
      </c>
      <c r="AQ7193">
        <f>YEAR(Table1[[#This Row],[Order Date]])</f>
        <v>2016</v>
      </c>
      <c r="AR7193" t="str">
        <f>TEXT(Table1[[#This Row],[Order Date]],"mmmm")</f>
        <v>October</v>
      </c>
      <c r="AS7193" t="str">
        <f>"Q"&amp;ROUNDUP(MONTH(Table1[[#This Row],[Order Date]])/3,0)</f>
        <v>Q4</v>
      </c>
      <c r="AT7193">
        <f>IF(Table1[[#This Row],[Sales]]=0,0,Table1[[#This Row],[Profit]]/Table1[[#This Row],[Sales]])</f>
        <v>-0.83333333333333337</v>
      </c>
    </row>
    <row r="7194" spans="22:46" x14ac:dyDescent="0.3">
      <c r="V7194">
        <v>7193</v>
      </c>
      <c r="W7194" t="s">
        <v>10137</v>
      </c>
      <c r="X7194" s="1">
        <v>42644</v>
      </c>
      <c r="Y7194" s="1">
        <v>42531</v>
      </c>
      <c r="Z7194" t="s">
        <v>22</v>
      </c>
      <c r="AA7194" t="s">
        <v>4941</v>
      </c>
      <c r="AB7194" t="s">
        <v>4942</v>
      </c>
      <c r="AC7194" t="s">
        <v>25</v>
      </c>
      <c r="AD7194" t="s">
        <v>26</v>
      </c>
      <c r="AE7194" t="s">
        <v>2627</v>
      </c>
      <c r="AF7194" t="s">
        <v>55</v>
      </c>
      <c r="AG7194">
        <v>33012</v>
      </c>
      <c r="AH7194" t="s">
        <v>29</v>
      </c>
      <c r="AI7194" t="s">
        <v>5207</v>
      </c>
      <c r="AJ7194" t="s">
        <v>46</v>
      </c>
      <c r="AK7194" t="s">
        <v>70</v>
      </c>
      <c r="AL7194" t="s">
        <v>3437</v>
      </c>
      <c r="AM7194">
        <v>30.975999999999999</v>
      </c>
      <c r="AN7194">
        <v>8</v>
      </c>
      <c r="AO7194">
        <v>0.2</v>
      </c>
      <c r="AP7194">
        <v>5.0335999999999999</v>
      </c>
      <c r="AQ7194">
        <f>YEAR(Table1[[#This Row],[Order Date]])</f>
        <v>2016</v>
      </c>
      <c r="AR7194" t="str">
        <f>TEXT(Table1[[#This Row],[Order Date]],"mmmm")</f>
        <v>October</v>
      </c>
      <c r="AS7194" t="str">
        <f>"Q"&amp;ROUNDUP(MONTH(Table1[[#This Row],[Order Date]])/3,0)</f>
        <v>Q4</v>
      </c>
      <c r="AT7194">
        <f>IF(Table1[[#This Row],[Sales]]=0,0,Table1[[#This Row],[Profit]]/Table1[[#This Row],[Sales]])</f>
        <v>0.16250000000000001</v>
      </c>
    </row>
    <row r="7195" spans="22:46" x14ac:dyDescent="0.3">
      <c r="V7195">
        <v>7194</v>
      </c>
      <c r="W7195" t="s">
        <v>10138</v>
      </c>
      <c r="X7195" s="1">
        <v>42412</v>
      </c>
      <c r="Y7195" t="s">
        <v>10139</v>
      </c>
      <c r="Z7195" t="s">
        <v>207</v>
      </c>
      <c r="AA7195" t="s">
        <v>3419</v>
      </c>
      <c r="AB7195" t="s">
        <v>3420</v>
      </c>
      <c r="AC7195" t="s">
        <v>25</v>
      </c>
      <c r="AD7195" t="s">
        <v>26</v>
      </c>
      <c r="AE7195" t="s">
        <v>1958</v>
      </c>
      <c r="AF7195" t="s">
        <v>1429</v>
      </c>
      <c r="AG7195">
        <v>30318</v>
      </c>
      <c r="AH7195" t="s">
        <v>29</v>
      </c>
      <c r="AI7195" t="s">
        <v>3966</v>
      </c>
      <c r="AJ7195" t="s">
        <v>46</v>
      </c>
      <c r="AK7195" t="s">
        <v>60</v>
      </c>
      <c r="AL7195" t="s">
        <v>3967</v>
      </c>
      <c r="AM7195">
        <v>1350.12</v>
      </c>
      <c r="AN7195">
        <v>6</v>
      </c>
      <c r="AO7195">
        <v>0</v>
      </c>
      <c r="AP7195">
        <v>175.51560000000001</v>
      </c>
      <c r="AQ7195">
        <f>YEAR(Table1[[#This Row],[Order Date]])</f>
        <v>2016</v>
      </c>
      <c r="AR7195" t="str">
        <f>TEXT(Table1[[#This Row],[Order Date]],"mmmm")</f>
        <v>February</v>
      </c>
      <c r="AS7195" t="str">
        <f>"Q"&amp;ROUNDUP(MONTH(Table1[[#This Row],[Order Date]])/3,0)</f>
        <v>Q1</v>
      </c>
      <c r="AT7195">
        <f>IF(Table1[[#This Row],[Sales]]=0,0,Table1[[#This Row],[Profit]]/Table1[[#This Row],[Sales]])</f>
        <v>0.13</v>
      </c>
    </row>
    <row r="7196" spans="22:46" x14ac:dyDescent="0.3">
      <c r="V7196">
        <v>7195</v>
      </c>
      <c r="W7196" t="s">
        <v>10138</v>
      </c>
      <c r="X7196" s="1">
        <v>42412</v>
      </c>
      <c r="Y7196" t="s">
        <v>10139</v>
      </c>
      <c r="Z7196" t="s">
        <v>207</v>
      </c>
      <c r="AA7196" t="s">
        <v>3419</v>
      </c>
      <c r="AB7196" t="s">
        <v>3420</v>
      </c>
      <c r="AC7196" t="s">
        <v>25</v>
      </c>
      <c r="AD7196" t="s">
        <v>26</v>
      </c>
      <c r="AE7196" t="s">
        <v>1958</v>
      </c>
      <c r="AF7196" t="s">
        <v>1429</v>
      </c>
      <c r="AG7196">
        <v>30318</v>
      </c>
      <c r="AH7196" t="s">
        <v>29</v>
      </c>
      <c r="AI7196" t="s">
        <v>615</v>
      </c>
      <c r="AJ7196" t="s">
        <v>46</v>
      </c>
      <c r="AK7196" t="s">
        <v>77</v>
      </c>
      <c r="AL7196" t="s">
        <v>616</v>
      </c>
      <c r="AM7196">
        <v>15.92</v>
      </c>
      <c r="AN7196">
        <v>4</v>
      </c>
      <c r="AO7196">
        <v>0</v>
      </c>
      <c r="AP7196">
        <v>7.4824000000000002</v>
      </c>
      <c r="AQ7196">
        <f>YEAR(Table1[[#This Row],[Order Date]])</f>
        <v>2016</v>
      </c>
      <c r="AR7196" t="str">
        <f>TEXT(Table1[[#This Row],[Order Date]],"mmmm")</f>
        <v>February</v>
      </c>
      <c r="AS7196" t="str">
        <f>"Q"&amp;ROUNDUP(MONTH(Table1[[#This Row],[Order Date]])/3,0)</f>
        <v>Q1</v>
      </c>
      <c r="AT7196">
        <f>IF(Table1[[#This Row],[Sales]]=0,0,Table1[[#This Row],[Profit]]/Table1[[#This Row],[Sales]])</f>
        <v>0.47000000000000003</v>
      </c>
    </row>
    <row r="7197" spans="22:46" x14ac:dyDescent="0.3">
      <c r="V7197">
        <v>7196</v>
      </c>
      <c r="W7197" t="s">
        <v>10140</v>
      </c>
      <c r="X7197" s="1">
        <v>42687</v>
      </c>
      <c r="Y7197" t="s">
        <v>3389</v>
      </c>
      <c r="Z7197" t="s">
        <v>51</v>
      </c>
      <c r="AA7197" t="s">
        <v>1719</v>
      </c>
      <c r="AB7197" t="s">
        <v>1720</v>
      </c>
      <c r="AC7197" t="s">
        <v>108</v>
      </c>
      <c r="AD7197" t="s">
        <v>26</v>
      </c>
      <c r="AE7197" t="s">
        <v>99</v>
      </c>
      <c r="AF7197" t="s">
        <v>100</v>
      </c>
      <c r="AG7197">
        <v>98103</v>
      </c>
      <c r="AH7197" t="s">
        <v>44</v>
      </c>
      <c r="AI7197" t="s">
        <v>187</v>
      </c>
      <c r="AJ7197" t="s">
        <v>31</v>
      </c>
      <c r="AK7197" t="s">
        <v>67</v>
      </c>
      <c r="AL7197" t="s">
        <v>6047</v>
      </c>
      <c r="AM7197">
        <v>19.54</v>
      </c>
      <c r="AN7197">
        <v>2</v>
      </c>
      <c r="AO7197">
        <v>0</v>
      </c>
      <c r="AP7197">
        <v>7.2298</v>
      </c>
      <c r="AQ7197">
        <f>YEAR(Table1[[#This Row],[Order Date]])</f>
        <v>2016</v>
      </c>
      <c r="AR7197" t="str">
        <f>TEXT(Table1[[#This Row],[Order Date]],"mmmm")</f>
        <v>November</v>
      </c>
      <c r="AS7197" t="str">
        <f>"Q"&amp;ROUNDUP(MONTH(Table1[[#This Row],[Order Date]])/3,0)</f>
        <v>Q4</v>
      </c>
      <c r="AT7197">
        <f>IF(Table1[[#This Row],[Sales]]=0,0,Table1[[#This Row],[Profit]]/Table1[[#This Row],[Sales]])</f>
        <v>0.37</v>
      </c>
    </row>
    <row r="7198" spans="22:46" x14ac:dyDescent="0.3">
      <c r="V7198">
        <v>7197</v>
      </c>
      <c r="W7198" t="s">
        <v>10141</v>
      </c>
      <c r="X7198" s="1">
        <v>41755</v>
      </c>
      <c r="Y7198" t="s">
        <v>8204</v>
      </c>
      <c r="Z7198" t="s">
        <v>51</v>
      </c>
      <c r="AA7198" t="s">
        <v>9000</v>
      </c>
      <c r="AB7198" t="s">
        <v>9001</v>
      </c>
      <c r="AC7198" t="s">
        <v>108</v>
      </c>
      <c r="AD7198" t="s">
        <v>26</v>
      </c>
      <c r="AE7198" t="s">
        <v>42</v>
      </c>
      <c r="AF7198" t="s">
        <v>43</v>
      </c>
      <c r="AG7198">
        <v>90036</v>
      </c>
      <c r="AH7198" t="s">
        <v>44</v>
      </c>
      <c r="AI7198" t="s">
        <v>4683</v>
      </c>
      <c r="AJ7198" t="s">
        <v>46</v>
      </c>
      <c r="AK7198" t="s">
        <v>70</v>
      </c>
      <c r="AL7198" t="s">
        <v>4684</v>
      </c>
      <c r="AM7198">
        <v>21.4</v>
      </c>
      <c r="AN7198">
        <v>5</v>
      </c>
      <c r="AO7198">
        <v>0</v>
      </c>
      <c r="AP7198">
        <v>6.2060000000000004</v>
      </c>
      <c r="AQ7198">
        <f>YEAR(Table1[[#This Row],[Order Date]])</f>
        <v>2014</v>
      </c>
      <c r="AR7198" t="str">
        <f>TEXT(Table1[[#This Row],[Order Date]],"mmmm")</f>
        <v>April</v>
      </c>
      <c r="AS7198" t="str">
        <f>"Q"&amp;ROUNDUP(MONTH(Table1[[#This Row],[Order Date]])/3,0)</f>
        <v>Q2</v>
      </c>
      <c r="AT7198">
        <f>IF(Table1[[#This Row],[Sales]]=0,0,Table1[[#This Row],[Profit]]/Table1[[#This Row],[Sales]])</f>
        <v>0.29000000000000004</v>
      </c>
    </row>
    <row r="7199" spans="22:46" x14ac:dyDescent="0.3">
      <c r="V7199">
        <v>7198</v>
      </c>
      <c r="W7199" t="s">
        <v>10141</v>
      </c>
      <c r="X7199" s="1">
        <v>41755</v>
      </c>
      <c r="Y7199" t="s">
        <v>8204</v>
      </c>
      <c r="Z7199" t="s">
        <v>51</v>
      </c>
      <c r="AA7199" t="s">
        <v>9000</v>
      </c>
      <c r="AB7199" t="s">
        <v>9001</v>
      </c>
      <c r="AC7199" t="s">
        <v>108</v>
      </c>
      <c r="AD7199" t="s">
        <v>26</v>
      </c>
      <c r="AE7199" t="s">
        <v>42</v>
      </c>
      <c r="AF7199" t="s">
        <v>43</v>
      </c>
      <c r="AG7199">
        <v>90036</v>
      </c>
      <c r="AH7199" t="s">
        <v>44</v>
      </c>
      <c r="AI7199" t="s">
        <v>8893</v>
      </c>
      <c r="AJ7199" t="s">
        <v>46</v>
      </c>
      <c r="AK7199" t="s">
        <v>47</v>
      </c>
      <c r="AL7199" t="s">
        <v>8894</v>
      </c>
      <c r="AM7199">
        <v>12.6</v>
      </c>
      <c r="AN7199">
        <v>2</v>
      </c>
      <c r="AO7199">
        <v>0</v>
      </c>
      <c r="AP7199">
        <v>5.7960000000000003</v>
      </c>
      <c r="AQ7199">
        <f>YEAR(Table1[[#This Row],[Order Date]])</f>
        <v>2014</v>
      </c>
      <c r="AR7199" t="str">
        <f>TEXT(Table1[[#This Row],[Order Date]],"mmmm")</f>
        <v>April</v>
      </c>
      <c r="AS7199" t="str">
        <f>"Q"&amp;ROUNDUP(MONTH(Table1[[#This Row],[Order Date]])/3,0)</f>
        <v>Q2</v>
      </c>
      <c r="AT7199">
        <f>IF(Table1[[#This Row],[Sales]]=0,0,Table1[[#This Row],[Profit]]/Table1[[#This Row],[Sales]])</f>
        <v>0.46</v>
      </c>
    </row>
    <row r="7200" spans="22:46" x14ac:dyDescent="0.3">
      <c r="V7200">
        <v>7199</v>
      </c>
      <c r="W7200" t="s">
        <v>10142</v>
      </c>
      <c r="X7200" s="1">
        <v>42227</v>
      </c>
      <c r="Y7200" t="s">
        <v>6411</v>
      </c>
      <c r="Z7200" t="s">
        <v>51</v>
      </c>
      <c r="AA7200" t="s">
        <v>1719</v>
      </c>
      <c r="AB7200" t="s">
        <v>1720</v>
      </c>
      <c r="AC7200" t="s">
        <v>108</v>
      </c>
      <c r="AD7200" t="s">
        <v>26</v>
      </c>
      <c r="AE7200" t="s">
        <v>300</v>
      </c>
      <c r="AF7200" t="s">
        <v>301</v>
      </c>
      <c r="AG7200">
        <v>10035</v>
      </c>
      <c r="AH7200" t="s">
        <v>160</v>
      </c>
      <c r="AI7200" t="s">
        <v>1159</v>
      </c>
      <c r="AJ7200" t="s">
        <v>46</v>
      </c>
      <c r="AK7200" t="s">
        <v>70</v>
      </c>
      <c r="AL7200" t="s">
        <v>1160</v>
      </c>
      <c r="AM7200">
        <v>11.96</v>
      </c>
      <c r="AN7200">
        <v>2</v>
      </c>
      <c r="AO7200">
        <v>0</v>
      </c>
      <c r="AP7200">
        <v>3.1095999999999999</v>
      </c>
      <c r="AQ7200">
        <f>YEAR(Table1[[#This Row],[Order Date]])</f>
        <v>2015</v>
      </c>
      <c r="AR7200" t="str">
        <f>TEXT(Table1[[#This Row],[Order Date]],"mmmm")</f>
        <v>August</v>
      </c>
      <c r="AS7200" t="str">
        <f>"Q"&amp;ROUNDUP(MONTH(Table1[[#This Row],[Order Date]])/3,0)</f>
        <v>Q3</v>
      </c>
      <c r="AT7200">
        <f>IF(Table1[[#This Row],[Sales]]=0,0,Table1[[#This Row],[Profit]]/Table1[[#This Row],[Sales]])</f>
        <v>0.25999999999999995</v>
      </c>
    </row>
    <row r="7201" spans="22:46" x14ac:dyDescent="0.3">
      <c r="V7201">
        <v>7200</v>
      </c>
      <c r="W7201" t="s">
        <v>10142</v>
      </c>
      <c r="X7201" s="1">
        <v>42227</v>
      </c>
      <c r="Y7201" t="s">
        <v>6411</v>
      </c>
      <c r="Z7201" t="s">
        <v>51</v>
      </c>
      <c r="AA7201" t="s">
        <v>1719</v>
      </c>
      <c r="AB7201" t="s">
        <v>1720</v>
      </c>
      <c r="AC7201" t="s">
        <v>108</v>
      </c>
      <c r="AD7201" t="s">
        <v>26</v>
      </c>
      <c r="AE7201" t="s">
        <v>300</v>
      </c>
      <c r="AF7201" t="s">
        <v>301</v>
      </c>
      <c r="AG7201">
        <v>10035</v>
      </c>
      <c r="AH7201" t="s">
        <v>160</v>
      </c>
      <c r="AI7201" t="s">
        <v>1351</v>
      </c>
      <c r="AJ7201" t="s">
        <v>73</v>
      </c>
      <c r="AK7201" t="s">
        <v>74</v>
      </c>
      <c r="AL7201" t="s">
        <v>1352</v>
      </c>
      <c r="AM7201">
        <v>138</v>
      </c>
      <c r="AN7201">
        <v>2</v>
      </c>
      <c r="AO7201">
        <v>0</v>
      </c>
      <c r="AP7201">
        <v>34.5</v>
      </c>
      <c r="AQ7201">
        <f>YEAR(Table1[[#This Row],[Order Date]])</f>
        <v>2015</v>
      </c>
      <c r="AR7201" t="str">
        <f>TEXT(Table1[[#This Row],[Order Date]],"mmmm")</f>
        <v>August</v>
      </c>
      <c r="AS7201" t="str">
        <f>"Q"&amp;ROUNDUP(MONTH(Table1[[#This Row],[Order Date]])/3,0)</f>
        <v>Q3</v>
      </c>
      <c r="AT7201">
        <f>IF(Table1[[#This Row],[Sales]]=0,0,Table1[[#This Row],[Profit]]/Table1[[#This Row],[Sales]])</f>
        <v>0.25</v>
      </c>
    </row>
    <row r="7202" spans="22:46" x14ac:dyDescent="0.3">
      <c r="V7202">
        <v>7201</v>
      </c>
      <c r="W7202" t="s">
        <v>10143</v>
      </c>
      <c r="X7202" s="1">
        <v>42701</v>
      </c>
      <c r="Y7202" s="1">
        <v>42441</v>
      </c>
      <c r="Z7202" t="s">
        <v>51</v>
      </c>
      <c r="AA7202" t="s">
        <v>4912</v>
      </c>
      <c r="AB7202" t="s">
        <v>4913</v>
      </c>
      <c r="AC7202" t="s">
        <v>25</v>
      </c>
      <c r="AD7202" t="s">
        <v>26</v>
      </c>
      <c r="AE7202" t="s">
        <v>54</v>
      </c>
      <c r="AF7202" t="s">
        <v>55</v>
      </c>
      <c r="AG7202">
        <v>33311</v>
      </c>
      <c r="AH7202" t="s">
        <v>29</v>
      </c>
      <c r="AI7202" t="s">
        <v>5855</v>
      </c>
      <c r="AJ7202" t="s">
        <v>73</v>
      </c>
      <c r="AK7202" t="s">
        <v>74</v>
      </c>
      <c r="AL7202" t="s">
        <v>5856</v>
      </c>
      <c r="AM7202">
        <v>116.76</v>
      </c>
      <c r="AN7202">
        <v>1</v>
      </c>
      <c r="AO7202">
        <v>0.2</v>
      </c>
      <c r="AP7202">
        <v>14.595000000000001</v>
      </c>
      <c r="AQ7202">
        <f>YEAR(Table1[[#This Row],[Order Date]])</f>
        <v>2016</v>
      </c>
      <c r="AR7202" t="str">
        <f>TEXT(Table1[[#This Row],[Order Date]],"mmmm")</f>
        <v>November</v>
      </c>
      <c r="AS7202" t="str">
        <f>"Q"&amp;ROUNDUP(MONTH(Table1[[#This Row],[Order Date]])/3,0)</f>
        <v>Q4</v>
      </c>
      <c r="AT7202">
        <f>IF(Table1[[#This Row],[Sales]]=0,0,Table1[[#This Row],[Profit]]/Table1[[#This Row],[Sales]])</f>
        <v>0.125</v>
      </c>
    </row>
    <row r="7203" spans="22:46" x14ac:dyDescent="0.3">
      <c r="V7203">
        <v>7202</v>
      </c>
      <c r="W7203" t="s">
        <v>10143</v>
      </c>
      <c r="X7203" s="1">
        <v>42701</v>
      </c>
      <c r="Y7203" s="1">
        <v>42441</v>
      </c>
      <c r="Z7203" t="s">
        <v>51</v>
      </c>
      <c r="AA7203" t="s">
        <v>4912</v>
      </c>
      <c r="AB7203" t="s">
        <v>4913</v>
      </c>
      <c r="AC7203" t="s">
        <v>25</v>
      </c>
      <c r="AD7203" t="s">
        <v>26</v>
      </c>
      <c r="AE7203" t="s">
        <v>54</v>
      </c>
      <c r="AF7203" t="s">
        <v>55</v>
      </c>
      <c r="AG7203">
        <v>33311</v>
      </c>
      <c r="AH7203" t="s">
        <v>29</v>
      </c>
      <c r="AI7203" t="s">
        <v>4303</v>
      </c>
      <c r="AJ7203" t="s">
        <v>31</v>
      </c>
      <c r="AK7203" t="s">
        <v>57</v>
      </c>
      <c r="AL7203" t="s">
        <v>3702</v>
      </c>
      <c r="AM7203">
        <v>331.02300000000002</v>
      </c>
      <c r="AN7203">
        <v>7</v>
      </c>
      <c r="AO7203">
        <v>0.45</v>
      </c>
      <c r="AP7203">
        <v>-114.35339999999999</v>
      </c>
      <c r="AQ7203">
        <f>YEAR(Table1[[#This Row],[Order Date]])</f>
        <v>2016</v>
      </c>
      <c r="AR7203" t="str">
        <f>TEXT(Table1[[#This Row],[Order Date]],"mmmm")</f>
        <v>November</v>
      </c>
      <c r="AS7203" t="str">
        <f>"Q"&amp;ROUNDUP(MONTH(Table1[[#This Row],[Order Date]])/3,0)</f>
        <v>Q4</v>
      </c>
      <c r="AT7203">
        <f>IF(Table1[[#This Row],[Sales]]=0,0,Table1[[#This Row],[Profit]]/Table1[[#This Row],[Sales]])</f>
        <v>-0.3454545454545454</v>
      </c>
    </row>
    <row r="7204" spans="22:46" x14ac:dyDescent="0.3">
      <c r="V7204">
        <v>7203</v>
      </c>
      <c r="W7204" t="s">
        <v>10144</v>
      </c>
      <c r="X7204" s="1">
        <v>42671</v>
      </c>
      <c r="Y7204" t="s">
        <v>969</v>
      </c>
      <c r="Z7204" t="s">
        <v>1450</v>
      </c>
      <c r="AA7204" t="s">
        <v>1427</v>
      </c>
      <c r="AB7204" t="s">
        <v>1428</v>
      </c>
      <c r="AC7204" t="s">
        <v>41</v>
      </c>
      <c r="AD7204" t="s">
        <v>26</v>
      </c>
      <c r="AE7204" t="s">
        <v>440</v>
      </c>
      <c r="AF7204" t="s">
        <v>301</v>
      </c>
      <c r="AG7204">
        <v>14609</v>
      </c>
      <c r="AH7204" t="s">
        <v>160</v>
      </c>
      <c r="AI7204" t="s">
        <v>10145</v>
      </c>
      <c r="AJ7204" t="s">
        <v>31</v>
      </c>
      <c r="AK7204" t="s">
        <v>67</v>
      </c>
      <c r="AL7204" t="s">
        <v>10146</v>
      </c>
      <c r="AM7204">
        <v>756.8</v>
      </c>
      <c r="AN7204">
        <v>5</v>
      </c>
      <c r="AO7204">
        <v>0</v>
      </c>
      <c r="AP7204">
        <v>75.680000000000007</v>
      </c>
      <c r="AQ7204">
        <f>YEAR(Table1[[#This Row],[Order Date]])</f>
        <v>2016</v>
      </c>
      <c r="AR7204" t="str">
        <f>TEXT(Table1[[#This Row],[Order Date]],"mmmm")</f>
        <v>October</v>
      </c>
      <c r="AS7204" t="str">
        <f>"Q"&amp;ROUNDUP(MONTH(Table1[[#This Row],[Order Date]])/3,0)</f>
        <v>Q4</v>
      </c>
      <c r="AT7204">
        <f>IF(Table1[[#This Row],[Sales]]=0,0,Table1[[#This Row],[Profit]]/Table1[[#This Row],[Sales]])</f>
        <v>0.10000000000000002</v>
      </c>
    </row>
    <row r="7205" spans="22:46" x14ac:dyDescent="0.3">
      <c r="V7205">
        <v>7204</v>
      </c>
      <c r="W7205" t="s">
        <v>10147</v>
      </c>
      <c r="X7205" s="1">
        <v>42002</v>
      </c>
      <c r="Y7205" s="1">
        <v>42036</v>
      </c>
      <c r="Z7205" t="s">
        <v>51</v>
      </c>
      <c r="AA7205" t="s">
        <v>4243</v>
      </c>
      <c r="AB7205" t="s">
        <v>4244</v>
      </c>
      <c r="AC7205" t="s">
        <v>108</v>
      </c>
      <c r="AD7205" t="s">
        <v>26</v>
      </c>
      <c r="AE7205" t="s">
        <v>10106</v>
      </c>
      <c r="AF7205" t="s">
        <v>233</v>
      </c>
      <c r="AG7205">
        <v>60174</v>
      </c>
      <c r="AH7205" t="s">
        <v>111</v>
      </c>
      <c r="AI7205" t="s">
        <v>8351</v>
      </c>
      <c r="AJ7205" t="s">
        <v>31</v>
      </c>
      <c r="AK7205" t="s">
        <v>67</v>
      </c>
      <c r="AL7205" t="s">
        <v>8352</v>
      </c>
      <c r="AM7205">
        <v>8.7360000000000007</v>
      </c>
      <c r="AN7205">
        <v>3</v>
      </c>
      <c r="AO7205">
        <v>0.6</v>
      </c>
      <c r="AP7205">
        <v>-4.8048000000000002</v>
      </c>
      <c r="AQ7205">
        <f>YEAR(Table1[[#This Row],[Order Date]])</f>
        <v>2014</v>
      </c>
      <c r="AR7205" t="str">
        <f>TEXT(Table1[[#This Row],[Order Date]],"mmmm")</f>
        <v>December</v>
      </c>
      <c r="AS7205" t="str">
        <f>"Q"&amp;ROUNDUP(MONTH(Table1[[#This Row],[Order Date]])/3,0)</f>
        <v>Q4</v>
      </c>
      <c r="AT7205">
        <f>IF(Table1[[#This Row],[Sales]]=0,0,Table1[[#This Row],[Profit]]/Table1[[#This Row],[Sales]])</f>
        <v>-0.54999999999999993</v>
      </c>
    </row>
    <row r="7206" spans="22:46" x14ac:dyDescent="0.3">
      <c r="V7206">
        <v>7205</v>
      </c>
      <c r="W7206" t="s">
        <v>10148</v>
      </c>
      <c r="X7206" s="1">
        <v>42257</v>
      </c>
      <c r="Y7206" t="s">
        <v>179</v>
      </c>
      <c r="Z7206" t="s">
        <v>51</v>
      </c>
      <c r="AA7206" t="s">
        <v>4636</v>
      </c>
      <c r="AB7206" t="s">
        <v>4637</v>
      </c>
      <c r="AC7206" t="s">
        <v>25</v>
      </c>
      <c r="AD7206" t="s">
        <v>26</v>
      </c>
      <c r="AE7206" t="s">
        <v>300</v>
      </c>
      <c r="AF7206" t="s">
        <v>301</v>
      </c>
      <c r="AG7206">
        <v>10024</v>
      </c>
      <c r="AH7206" t="s">
        <v>160</v>
      </c>
      <c r="AI7206" t="s">
        <v>5824</v>
      </c>
      <c r="AJ7206" t="s">
        <v>46</v>
      </c>
      <c r="AK7206" t="s">
        <v>70</v>
      </c>
      <c r="AL7206" t="s">
        <v>5825</v>
      </c>
      <c r="AM7206">
        <v>6.08</v>
      </c>
      <c r="AN7206">
        <v>2</v>
      </c>
      <c r="AO7206">
        <v>0</v>
      </c>
      <c r="AP7206">
        <v>2.0672000000000001</v>
      </c>
      <c r="AQ7206">
        <f>YEAR(Table1[[#This Row],[Order Date]])</f>
        <v>2015</v>
      </c>
      <c r="AR7206" t="str">
        <f>TEXT(Table1[[#This Row],[Order Date]],"mmmm")</f>
        <v>September</v>
      </c>
      <c r="AS7206" t="str">
        <f>"Q"&amp;ROUNDUP(MONTH(Table1[[#This Row],[Order Date]])/3,0)</f>
        <v>Q3</v>
      </c>
      <c r="AT7206">
        <f>IF(Table1[[#This Row],[Sales]]=0,0,Table1[[#This Row],[Profit]]/Table1[[#This Row],[Sales]])</f>
        <v>0.34</v>
      </c>
    </row>
    <row r="7207" spans="22:46" x14ac:dyDescent="0.3">
      <c r="V7207">
        <v>7206</v>
      </c>
      <c r="W7207" t="s">
        <v>10149</v>
      </c>
      <c r="X7207" s="1">
        <v>43010</v>
      </c>
      <c r="Y7207" s="1">
        <v>42896</v>
      </c>
      <c r="Z7207" t="s">
        <v>51</v>
      </c>
      <c r="AA7207" t="s">
        <v>4168</v>
      </c>
      <c r="AB7207" t="s">
        <v>4169</v>
      </c>
      <c r="AC7207" t="s">
        <v>25</v>
      </c>
      <c r="AD7207" t="s">
        <v>26</v>
      </c>
      <c r="AE7207" t="s">
        <v>136</v>
      </c>
      <c r="AF7207" t="s">
        <v>43</v>
      </c>
      <c r="AG7207">
        <v>94109</v>
      </c>
      <c r="AH7207" t="s">
        <v>44</v>
      </c>
      <c r="AI7207" t="s">
        <v>3082</v>
      </c>
      <c r="AJ7207" t="s">
        <v>31</v>
      </c>
      <c r="AK7207" t="s">
        <v>67</v>
      </c>
      <c r="AL7207" t="s">
        <v>3083</v>
      </c>
      <c r="AM7207">
        <v>17.46</v>
      </c>
      <c r="AN7207">
        <v>2</v>
      </c>
      <c r="AO7207">
        <v>0</v>
      </c>
      <c r="AP7207">
        <v>5.9363999999999999</v>
      </c>
      <c r="AQ7207">
        <f>YEAR(Table1[[#This Row],[Order Date]])</f>
        <v>2017</v>
      </c>
      <c r="AR7207" t="str">
        <f>TEXT(Table1[[#This Row],[Order Date]],"mmmm")</f>
        <v>October</v>
      </c>
      <c r="AS7207" t="str">
        <f>"Q"&amp;ROUNDUP(MONTH(Table1[[#This Row],[Order Date]])/3,0)</f>
        <v>Q4</v>
      </c>
      <c r="AT7207">
        <f>IF(Table1[[#This Row],[Sales]]=0,0,Table1[[#This Row],[Profit]]/Table1[[#This Row],[Sales]])</f>
        <v>0.33999999999999997</v>
      </c>
    </row>
    <row r="7208" spans="22:46" x14ac:dyDescent="0.3">
      <c r="V7208">
        <v>7207</v>
      </c>
      <c r="W7208" t="s">
        <v>10149</v>
      </c>
      <c r="X7208" s="1">
        <v>43010</v>
      </c>
      <c r="Y7208" s="1">
        <v>42896</v>
      </c>
      <c r="Z7208" t="s">
        <v>51</v>
      </c>
      <c r="AA7208" t="s">
        <v>4168</v>
      </c>
      <c r="AB7208" t="s">
        <v>4169</v>
      </c>
      <c r="AC7208" t="s">
        <v>25</v>
      </c>
      <c r="AD7208" t="s">
        <v>26</v>
      </c>
      <c r="AE7208" t="s">
        <v>136</v>
      </c>
      <c r="AF7208" t="s">
        <v>43</v>
      </c>
      <c r="AG7208">
        <v>94109</v>
      </c>
      <c r="AH7208" t="s">
        <v>44</v>
      </c>
      <c r="AI7208" t="s">
        <v>9820</v>
      </c>
      <c r="AJ7208" t="s">
        <v>73</v>
      </c>
      <c r="AK7208" t="s">
        <v>768</v>
      </c>
      <c r="AL7208" t="s">
        <v>9821</v>
      </c>
      <c r="AM7208">
        <v>369.16</v>
      </c>
      <c r="AN7208">
        <v>11</v>
      </c>
      <c r="AO7208">
        <v>0.2</v>
      </c>
      <c r="AP7208">
        <v>32.301499999999997</v>
      </c>
      <c r="AQ7208">
        <f>YEAR(Table1[[#This Row],[Order Date]])</f>
        <v>2017</v>
      </c>
      <c r="AR7208" t="str">
        <f>TEXT(Table1[[#This Row],[Order Date]],"mmmm")</f>
        <v>October</v>
      </c>
      <c r="AS7208" t="str">
        <f>"Q"&amp;ROUNDUP(MONTH(Table1[[#This Row],[Order Date]])/3,0)</f>
        <v>Q4</v>
      </c>
      <c r="AT7208">
        <f>IF(Table1[[#This Row],[Sales]]=0,0,Table1[[#This Row],[Profit]]/Table1[[#This Row],[Sales]])</f>
        <v>8.7499999999999981E-2</v>
      </c>
    </row>
    <row r="7209" spans="22:46" x14ac:dyDescent="0.3">
      <c r="V7209">
        <v>7208</v>
      </c>
      <c r="W7209" t="s">
        <v>10150</v>
      </c>
      <c r="X7209" s="1">
        <v>42624</v>
      </c>
      <c r="Y7209" t="s">
        <v>2283</v>
      </c>
      <c r="Z7209" t="s">
        <v>207</v>
      </c>
      <c r="AA7209" t="s">
        <v>230</v>
      </c>
      <c r="AB7209" t="s">
        <v>231</v>
      </c>
      <c r="AC7209" t="s">
        <v>41</v>
      </c>
      <c r="AD7209" t="s">
        <v>26</v>
      </c>
      <c r="AE7209" t="s">
        <v>614</v>
      </c>
      <c r="AF7209" t="s">
        <v>349</v>
      </c>
      <c r="AG7209">
        <v>85023</v>
      </c>
      <c r="AH7209" t="s">
        <v>44</v>
      </c>
      <c r="AI7209" t="s">
        <v>3750</v>
      </c>
      <c r="AJ7209" t="s">
        <v>46</v>
      </c>
      <c r="AK7209" t="s">
        <v>70</v>
      </c>
      <c r="AL7209" t="s">
        <v>3751</v>
      </c>
      <c r="AM7209">
        <v>2.9119999999999999</v>
      </c>
      <c r="AN7209">
        <v>2</v>
      </c>
      <c r="AO7209">
        <v>0.2</v>
      </c>
      <c r="AP7209">
        <v>0.91</v>
      </c>
      <c r="AQ7209">
        <f>YEAR(Table1[[#This Row],[Order Date]])</f>
        <v>2016</v>
      </c>
      <c r="AR7209" t="str">
        <f>TEXT(Table1[[#This Row],[Order Date]],"mmmm")</f>
        <v>September</v>
      </c>
      <c r="AS7209" t="str">
        <f>"Q"&amp;ROUNDUP(MONTH(Table1[[#This Row],[Order Date]])/3,0)</f>
        <v>Q3</v>
      </c>
      <c r="AT7209">
        <f>IF(Table1[[#This Row],[Sales]]=0,0,Table1[[#This Row],[Profit]]/Table1[[#This Row],[Sales]])</f>
        <v>0.3125</v>
      </c>
    </row>
    <row r="7210" spans="22:46" x14ac:dyDescent="0.3">
      <c r="V7210">
        <v>7209</v>
      </c>
      <c r="W7210" t="s">
        <v>10150</v>
      </c>
      <c r="X7210" s="1">
        <v>42624</v>
      </c>
      <c r="Y7210" t="s">
        <v>2283</v>
      </c>
      <c r="Z7210" t="s">
        <v>207</v>
      </c>
      <c r="AA7210" t="s">
        <v>230</v>
      </c>
      <c r="AB7210" t="s">
        <v>231</v>
      </c>
      <c r="AC7210" t="s">
        <v>41</v>
      </c>
      <c r="AD7210" t="s">
        <v>26</v>
      </c>
      <c r="AE7210" t="s">
        <v>614</v>
      </c>
      <c r="AF7210" t="s">
        <v>349</v>
      </c>
      <c r="AG7210">
        <v>85023</v>
      </c>
      <c r="AH7210" t="s">
        <v>44</v>
      </c>
      <c r="AI7210" t="s">
        <v>10045</v>
      </c>
      <c r="AJ7210" t="s">
        <v>46</v>
      </c>
      <c r="AK7210" t="s">
        <v>94</v>
      </c>
      <c r="AL7210" t="s">
        <v>10046</v>
      </c>
      <c r="AM7210">
        <v>20.736000000000001</v>
      </c>
      <c r="AN7210">
        <v>4</v>
      </c>
      <c r="AO7210">
        <v>0.2</v>
      </c>
      <c r="AP7210">
        <v>7.2576000000000001</v>
      </c>
      <c r="AQ7210">
        <f>YEAR(Table1[[#This Row],[Order Date]])</f>
        <v>2016</v>
      </c>
      <c r="AR7210" t="str">
        <f>TEXT(Table1[[#This Row],[Order Date]],"mmmm")</f>
        <v>September</v>
      </c>
      <c r="AS7210" t="str">
        <f>"Q"&amp;ROUNDUP(MONTH(Table1[[#This Row],[Order Date]])/3,0)</f>
        <v>Q3</v>
      </c>
      <c r="AT7210">
        <f>IF(Table1[[#This Row],[Sales]]=0,0,Table1[[#This Row],[Profit]]/Table1[[#This Row],[Sales]])</f>
        <v>0.35</v>
      </c>
    </row>
    <row r="7211" spans="22:46" x14ac:dyDescent="0.3">
      <c r="V7211">
        <v>7210</v>
      </c>
      <c r="W7211" t="s">
        <v>10150</v>
      </c>
      <c r="X7211" s="1">
        <v>42624</v>
      </c>
      <c r="Y7211" t="s">
        <v>2283</v>
      </c>
      <c r="Z7211" t="s">
        <v>207</v>
      </c>
      <c r="AA7211" t="s">
        <v>230</v>
      </c>
      <c r="AB7211" t="s">
        <v>231</v>
      </c>
      <c r="AC7211" t="s">
        <v>41</v>
      </c>
      <c r="AD7211" t="s">
        <v>26</v>
      </c>
      <c r="AE7211" t="s">
        <v>614</v>
      </c>
      <c r="AF7211" t="s">
        <v>349</v>
      </c>
      <c r="AG7211">
        <v>85023</v>
      </c>
      <c r="AH7211" t="s">
        <v>44</v>
      </c>
      <c r="AI7211" t="s">
        <v>1993</v>
      </c>
      <c r="AJ7211" t="s">
        <v>46</v>
      </c>
      <c r="AK7211" t="s">
        <v>94</v>
      </c>
      <c r="AL7211" t="s">
        <v>1994</v>
      </c>
      <c r="AM7211">
        <v>9.5679999999999996</v>
      </c>
      <c r="AN7211">
        <v>2</v>
      </c>
      <c r="AO7211">
        <v>0.2</v>
      </c>
      <c r="AP7211">
        <v>2.99</v>
      </c>
      <c r="AQ7211">
        <f>YEAR(Table1[[#This Row],[Order Date]])</f>
        <v>2016</v>
      </c>
      <c r="AR7211" t="str">
        <f>TEXT(Table1[[#This Row],[Order Date]],"mmmm")</f>
        <v>September</v>
      </c>
      <c r="AS7211" t="str">
        <f>"Q"&amp;ROUNDUP(MONTH(Table1[[#This Row],[Order Date]])/3,0)</f>
        <v>Q3</v>
      </c>
      <c r="AT7211">
        <f>IF(Table1[[#This Row],[Sales]]=0,0,Table1[[#This Row],[Profit]]/Table1[[#This Row],[Sales]])</f>
        <v>0.31250000000000006</v>
      </c>
    </row>
    <row r="7212" spans="22:46" x14ac:dyDescent="0.3">
      <c r="V7212">
        <v>7211</v>
      </c>
      <c r="W7212" t="s">
        <v>10151</v>
      </c>
      <c r="X7212" s="1">
        <v>42523</v>
      </c>
      <c r="Y7212" s="1">
        <v>42527</v>
      </c>
      <c r="Z7212" t="s">
        <v>51</v>
      </c>
      <c r="AA7212" t="s">
        <v>5348</v>
      </c>
      <c r="AB7212" t="s">
        <v>5349</v>
      </c>
      <c r="AC7212" t="s">
        <v>41</v>
      </c>
      <c r="AD7212" t="s">
        <v>26</v>
      </c>
      <c r="AE7212" t="s">
        <v>99</v>
      </c>
      <c r="AF7212" t="s">
        <v>100</v>
      </c>
      <c r="AG7212">
        <v>98115</v>
      </c>
      <c r="AH7212" t="s">
        <v>44</v>
      </c>
      <c r="AI7212" t="s">
        <v>7785</v>
      </c>
      <c r="AJ7212" t="s">
        <v>46</v>
      </c>
      <c r="AK7212" t="s">
        <v>94</v>
      </c>
      <c r="AL7212" t="s">
        <v>7786</v>
      </c>
      <c r="AM7212">
        <v>30.18</v>
      </c>
      <c r="AN7212">
        <v>3</v>
      </c>
      <c r="AO7212">
        <v>0</v>
      </c>
      <c r="AP7212">
        <v>13.8828</v>
      </c>
      <c r="AQ7212">
        <f>YEAR(Table1[[#This Row],[Order Date]])</f>
        <v>2016</v>
      </c>
      <c r="AR7212" t="str">
        <f>TEXT(Table1[[#This Row],[Order Date]],"mmmm")</f>
        <v>June</v>
      </c>
      <c r="AS7212" t="str">
        <f>"Q"&amp;ROUNDUP(MONTH(Table1[[#This Row],[Order Date]])/3,0)</f>
        <v>Q2</v>
      </c>
      <c r="AT7212">
        <f>IF(Table1[[#This Row],[Sales]]=0,0,Table1[[#This Row],[Profit]]/Table1[[#This Row],[Sales]])</f>
        <v>0.45999999999999996</v>
      </c>
    </row>
    <row r="7213" spans="22:46" x14ac:dyDescent="0.3">
      <c r="V7213">
        <v>7212</v>
      </c>
      <c r="W7213" t="s">
        <v>10151</v>
      </c>
      <c r="X7213" s="1">
        <v>42523</v>
      </c>
      <c r="Y7213" s="1">
        <v>42527</v>
      </c>
      <c r="Z7213" t="s">
        <v>51</v>
      </c>
      <c r="AA7213" t="s">
        <v>5348</v>
      </c>
      <c r="AB7213" t="s">
        <v>5349</v>
      </c>
      <c r="AC7213" t="s">
        <v>41</v>
      </c>
      <c r="AD7213" t="s">
        <v>26</v>
      </c>
      <c r="AE7213" t="s">
        <v>99</v>
      </c>
      <c r="AF7213" t="s">
        <v>100</v>
      </c>
      <c r="AG7213">
        <v>98115</v>
      </c>
      <c r="AH7213" t="s">
        <v>44</v>
      </c>
      <c r="AI7213" t="s">
        <v>332</v>
      </c>
      <c r="AJ7213" t="s">
        <v>46</v>
      </c>
      <c r="AK7213" t="s">
        <v>77</v>
      </c>
      <c r="AL7213" t="s">
        <v>333</v>
      </c>
      <c r="AM7213">
        <v>51.648000000000003</v>
      </c>
      <c r="AN7213">
        <v>12</v>
      </c>
      <c r="AO7213">
        <v>0.2</v>
      </c>
      <c r="AP7213">
        <v>18.7224</v>
      </c>
      <c r="AQ7213">
        <f>YEAR(Table1[[#This Row],[Order Date]])</f>
        <v>2016</v>
      </c>
      <c r="AR7213" t="str">
        <f>TEXT(Table1[[#This Row],[Order Date]],"mmmm")</f>
        <v>June</v>
      </c>
      <c r="AS7213" t="str">
        <f>"Q"&amp;ROUNDUP(MONTH(Table1[[#This Row],[Order Date]])/3,0)</f>
        <v>Q2</v>
      </c>
      <c r="AT7213">
        <f>IF(Table1[[#This Row],[Sales]]=0,0,Table1[[#This Row],[Profit]]/Table1[[#This Row],[Sales]])</f>
        <v>0.36249999999999999</v>
      </c>
    </row>
    <row r="7214" spans="22:46" x14ac:dyDescent="0.3">
      <c r="V7214">
        <v>7213</v>
      </c>
      <c r="W7214" t="s">
        <v>10151</v>
      </c>
      <c r="X7214" s="1">
        <v>42523</v>
      </c>
      <c r="Y7214" s="1">
        <v>42527</v>
      </c>
      <c r="Z7214" t="s">
        <v>51</v>
      </c>
      <c r="AA7214" t="s">
        <v>5348</v>
      </c>
      <c r="AB7214" t="s">
        <v>5349</v>
      </c>
      <c r="AC7214" t="s">
        <v>41</v>
      </c>
      <c r="AD7214" t="s">
        <v>26</v>
      </c>
      <c r="AE7214" t="s">
        <v>99</v>
      </c>
      <c r="AF7214" t="s">
        <v>100</v>
      </c>
      <c r="AG7214">
        <v>98115</v>
      </c>
      <c r="AH7214" t="s">
        <v>44</v>
      </c>
      <c r="AI7214" t="s">
        <v>2656</v>
      </c>
      <c r="AJ7214" t="s">
        <v>46</v>
      </c>
      <c r="AK7214" t="s">
        <v>77</v>
      </c>
      <c r="AL7214" t="s">
        <v>2657</v>
      </c>
      <c r="AM7214">
        <v>11.231999999999999</v>
      </c>
      <c r="AN7214">
        <v>3</v>
      </c>
      <c r="AO7214">
        <v>0.2</v>
      </c>
      <c r="AP7214">
        <v>3.9312</v>
      </c>
      <c r="AQ7214">
        <f>YEAR(Table1[[#This Row],[Order Date]])</f>
        <v>2016</v>
      </c>
      <c r="AR7214" t="str">
        <f>TEXT(Table1[[#This Row],[Order Date]],"mmmm")</f>
        <v>June</v>
      </c>
      <c r="AS7214" t="str">
        <f>"Q"&amp;ROUNDUP(MONTH(Table1[[#This Row],[Order Date]])/3,0)</f>
        <v>Q2</v>
      </c>
      <c r="AT7214">
        <f>IF(Table1[[#This Row],[Sales]]=0,0,Table1[[#This Row],[Profit]]/Table1[[#This Row],[Sales]])</f>
        <v>0.35000000000000003</v>
      </c>
    </row>
    <row r="7215" spans="22:46" x14ac:dyDescent="0.3">
      <c r="V7215">
        <v>7214</v>
      </c>
      <c r="W7215" t="s">
        <v>10152</v>
      </c>
      <c r="X7215" s="1">
        <v>43023</v>
      </c>
      <c r="Y7215" t="s">
        <v>199</v>
      </c>
      <c r="Z7215" t="s">
        <v>51</v>
      </c>
      <c r="AA7215" t="s">
        <v>4799</v>
      </c>
      <c r="AB7215" t="s">
        <v>4800</v>
      </c>
      <c r="AC7215" t="s">
        <v>25</v>
      </c>
      <c r="AD7215" t="s">
        <v>26</v>
      </c>
      <c r="AE7215" t="s">
        <v>10153</v>
      </c>
      <c r="AF7215" t="s">
        <v>43</v>
      </c>
      <c r="AG7215">
        <v>93010</v>
      </c>
      <c r="AH7215" t="s">
        <v>44</v>
      </c>
      <c r="AI7215" t="s">
        <v>5034</v>
      </c>
      <c r="AJ7215" t="s">
        <v>46</v>
      </c>
      <c r="AK7215" t="s">
        <v>47</v>
      </c>
      <c r="AL7215" t="s">
        <v>5035</v>
      </c>
      <c r="AM7215">
        <v>14.73</v>
      </c>
      <c r="AN7215">
        <v>3</v>
      </c>
      <c r="AO7215">
        <v>0</v>
      </c>
      <c r="AP7215">
        <v>7.2176999999999998</v>
      </c>
      <c r="AQ7215">
        <f>YEAR(Table1[[#This Row],[Order Date]])</f>
        <v>2017</v>
      </c>
      <c r="AR7215" t="str">
        <f>TEXT(Table1[[#This Row],[Order Date]],"mmmm")</f>
        <v>October</v>
      </c>
      <c r="AS7215" t="str">
        <f>"Q"&amp;ROUNDUP(MONTH(Table1[[#This Row],[Order Date]])/3,0)</f>
        <v>Q4</v>
      </c>
      <c r="AT7215">
        <f>IF(Table1[[#This Row],[Sales]]=0,0,Table1[[#This Row],[Profit]]/Table1[[#This Row],[Sales]])</f>
        <v>0.49</v>
      </c>
    </row>
    <row r="7216" spans="22:46" x14ac:dyDescent="0.3">
      <c r="V7216">
        <v>7215</v>
      </c>
      <c r="W7216" t="s">
        <v>10154</v>
      </c>
      <c r="X7216" s="1">
        <v>42274</v>
      </c>
      <c r="Y7216" t="s">
        <v>165</v>
      </c>
      <c r="Z7216" t="s">
        <v>22</v>
      </c>
      <c r="AA7216" t="s">
        <v>2831</v>
      </c>
      <c r="AB7216" t="s">
        <v>2832</v>
      </c>
      <c r="AC7216" t="s">
        <v>41</v>
      </c>
      <c r="AD7216" t="s">
        <v>26</v>
      </c>
      <c r="AE7216" t="s">
        <v>993</v>
      </c>
      <c r="AF7216" t="s">
        <v>267</v>
      </c>
      <c r="AG7216">
        <v>48205</v>
      </c>
      <c r="AH7216" t="s">
        <v>111</v>
      </c>
      <c r="AI7216" t="s">
        <v>5430</v>
      </c>
      <c r="AJ7216" t="s">
        <v>46</v>
      </c>
      <c r="AK7216" t="s">
        <v>70</v>
      </c>
      <c r="AL7216" t="s">
        <v>5431</v>
      </c>
      <c r="AM7216">
        <v>16.399999999999999</v>
      </c>
      <c r="AN7216">
        <v>5</v>
      </c>
      <c r="AO7216">
        <v>0</v>
      </c>
      <c r="AP7216">
        <v>4.7560000000000002</v>
      </c>
      <c r="AQ7216">
        <f>YEAR(Table1[[#This Row],[Order Date]])</f>
        <v>2015</v>
      </c>
      <c r="AR7216" t="str">
        <f>TEXT(Table1[[#This Row],[Order Date]],"mmmm")</f>
        <v>September</v>
      </c>
      <c r="AS7216" t="str">
        <f>"Q"&amp;ROUNDUP(MONTH(Table1[[#This Row],[Order Date]])/3,0)</f>
        <v>Q3</v>
      </c>
      <c r="AT7216">
        <f>IF(Table1[[#This Row],[Sales]]=0,0,Table1[[#This Row],[Profit]]/Table1[[#This Row],[Sales]])</f>
        <v>0.29000000000000004</v>
      </c>
    </row>
    <row r="7217" spans="22:46" x14ac:dyDescent="0.3">
      <c r="V7217">
        <v>7216</v>
      </c>
      <c r="W7217" t="s">
        <v>10154</v>
      </c>
      <c r="X7217" s="1">
        <v>42274</v>
      </c>
      <c r="Y7217" t="s">
        <v>165</v>
      </c>
      <c r="Z7217" t="s">
        <v>22</v>
      </c>
      <c r="AA7217" t="s">
        <v>2831</v>
      </c>
      <c r="AB7217" t="s">
        <v>2832</v>
      </c>
      <c r="AC7217" t="s">
        <v>41</v>
      </c>
      <c r="AD7217" t="s">
        <v>26</v>
      </c>
      <c r="AE7217" t="s">
        <v>993</v>
      </c>
      <c r="AF7217" t="s">
        <v>267</v>
      </c>
      <c r="AG7217">
        <v>48205</v>
      </c>
      <c r="AH7217" t="s">
        <v>111</v>
      </c>
      <c r="AI7217" t="s">
        <v>3785</v>
      </c>
      <c r="AJ7217" t="s">
        <v>46</v>
      </c>
      <c r="AK7217" t="s">
        <v>94</v>
      </c>
      <c r="AL7217" t="s">
        <v>3786</v>
      </c>
      <c r="AM7217">
        <v>25.92</v>
      </c>
      <c r="AN7217">
        <v>4</v>
      </c>
      <c r="AO7217">
        <v>0</v>
      </c>
      <c r="AP7217">
        <v>12.441599999999999</v>
      </c>
      <c r="AQ7217">
        <f>YEAR(Table1[[#This Row],[Order Date]])</f>
        <v>2015</v>
      </c>
      <c r="AR7217" t="str">
        <f>TEXT(Table1[[#This Row],[Order Date]],"mmmm")</f>
        <v>September</v>
      </c>
      <c r="AS7217" t="str">
        <f>"Q"&amp;ROUNDUP(MONTH(Table1[[#This Row],[Order Date]])/3,0)</f>
        <v>Q3</v>
      </c>
      <c r="AT7217">
        <f>IF(Table1[[#This Row],[Sales]]=0,0,Table1[[#This Row],[Profit]]/Table1[[#This Row],[Sales]])</f>
        <v>0.47999999999999993</v>
      </c>
    </row>
    <row r="7218" spans="22:46" x14ac:dyDescent="0.3">
      <c r="V7218">
        <v>7217</v>
      </c>
      <c r="W7218" t="s">
        <v>10155</v>
      </c>
      <c r="X7218" s="1">
        <v>42127</v>
      </c>
      <c r="Y7218" s="1">
        <v>42160</v>
      </c>
      <c r="Z7218" t="s">
        <v>207</v>
      </c>
      <c r="AA7218" t="s">
        <v>513</v>
      </c>
      <c r="AB7218" t="s">
        <v>514</v>
      </c>
      <c r="AC7218" t="s">
        <v>25</v>
      </c>
      <c r="AD7218" t="s">
        <v>26</v>
      </c>
      <c r="AE7218" t="s">
        <v>136</v>
      </c>
      <c r="AF7218" t="s">
        <v>43</v>
      </c>
      <c r="AG7218">
        <v>94109</v>
      </c>
      <c r="AH7218" t="s">
        <v>44</v>
      </c>
      <c r="AI7218" t="s">
        <v>1983</v>
      </c>
      <c r="AJ7218" t="s">
        <v>46</v>
      </c>
      <c r="AK7218" t="s">
        <v>70</v>
      </c>
      <c r="AL7218" t="s">
        <v>1984</v>
      </c>
      <c r="AM7218">
        <v>8.82</v>
      </c>
      <c r="AN7218">
        <v>3</v>
      </c>
      <c r="AO7218">
        <v>0</v>
      </c>
      <c r="AP7218">
        <v>2.5577999999999999</v>
      </c>
      <c r="AQ7218">
        <f>YEAR(Table1[[#This Row],[Order Date]])</f>
        <v>2015</v>
      </c>
      <c r="AR7218" t="str">
        <f>TEXT(Table1[[#This Row],[Order Date]],"mmmm")</f>
        <v>May</v>
      </c>
      <c r="AS7218" t="str">
        <f>"Q"&amp;ROUNDUP(MONTH(Table1[[#This Row],[Order Date]])/3,0)</f>
        <v>Q2</v>
      </c>
      <c r="AT7218">
        <f>IF(Table1[[#This Row],[Sales]]=0,0,Table1[[#This Row],[Profit]]/Table1[[#This Row],[Sales]])</f>
        <v>0.28999999999999998</v>
      </c>
    </row>
    <row r="7219" spans="22:46" x14ac:dyDescent="0.3">
      <c r="V7219">
        <v>7218</v>
      </c>
      <c r="W7219" t="s">
        <v>10155</v>
      </c>
      <c r="X7219" s="1">
        <v>42127</v>
      </c>
      <c r="Y7219" s="1">
        <v>42160</v>
      </c>
      <c r="Z7219" t="s">
        <v>207</v>
      </c>
      <c r="AA7219" t="s">
        <v>513</v>
      </c>
      <c r="AB7219" t="s">
        <v>514</v>
      </c>
      <c r="AC7219" t="s">
        <v>25</v>
      </c>
      <c r="AD7219" t="s">
        <v>26</v>
      </c>
      <c r="AE7219" t="s">
        <v>136</v>
      </c>
      <c r="AF7219" t="s">
        <v>43</v>
      </c>
      <c r="AG7219">
        <v>94109</v>
      </c>
      <c r="AH7219" t="s">
        <v>44</v>
      </c>
      <c r="AI7219" t="s">
        <v>4026</v>
      </c>
      <c r="AJ7219" t="s">
        <v>46</v>
      </c>
      <c r="AK7219" t="s">
        <v>77</v>
      </c>
      <c r="AL7219" t="s">
        <v>9375</v>
      </c>
      <c r="AM7219">
        <v>62.496000000000002</v>
      </c>
      <c r="AN7219">
        <v>2</v>
      </c>
      <c r="AO7219">
        <v>0.2</v>
      </c>
      <c r="AP7219">
        <v>21.8736</v>
      </c>
      <c r="AQ7219">
        <f>YEAR(Table1[[#This Row],[Order Date]])</f>
        <v>2015</v>
      </c>
      <c r="AR7219" t="str">
        <f>TEXT(Table1[[#This Row],[Order Date]],"mmmm")</f>
        <v>May</v>
      </c>
      <c r="AS7219" t="str">
        <f>"Q"&amp;ROUNDUP(MONTH(Table1[[#This Row],[Order Date]])/3,0)</f>
        <v>Q2</v>
      </c>
      <c r="AT7219">
        <f>IF(Table1[[#This Row],[Sales]]=0,0,Table1[[#This Row],[Profit]]/Table1[[#This Row],[Sales]])</f>
        <v>0.35</v>
      </c>
    </row>
    <row r="7220" spans="22:46" x14ac:dyDescent="0.3">
      <c r="V7220">
        <v>7219</v>
      </c>
      <c r="W7220" t="s">
        <v>10155</v>
      </c>
      <c r="X7220" s="1">
        <v>42127</v>
      </c>
      <c r="Y7220" s="1">
        <v>42160</v>
      </c>
      <c r="Z7220" t="s">
        <v>207</v>
      </c>
      <c r="AA7220" t="s">
        <v>513</v>
      </c>
      <c r="AB7220" t="s">
        <v>514</v>
      </c>
      <c r="AC7220" t="s">
        <v>25</v>
      </c>
      <c r="AD7220" t="s">
        <v>26</v>
      </c>
      <c r="AE7220" t="s">
        <v>136</v>
      </c>
      <c r="AF7220" t="s">
        <v>43</v>
      </c>
      <c r="AG7220">
        <v>94109</v>
      </c>
      <c r="AH7220" t="s">
        <v>44</v>
      </c>
      <c r="AI7220" t="s">
        <v>541</v>
      </c>
      <c r="AJ7220" t="s">
        <v>73</v>
      </c>
      <c r="AK7220" t="s">
        <v>176</v>
      </c>
      <c r="AL7220" t="s">
        <v>542</v>
      </c>
      <c r="AM7220">
        <v>339.96</v>
      </c>
      <c r="AN7220">
        <v>4</v>
      </c>
      <c r="AO7220">
        <v>0</v>
      </c>
      <c r="AP7220">
        <v>122.3856</v>
      </c>
      <c r="AQ7220">
        <f>YEAR(Table1[[#This Row],[Order Date]])</f>
        <v>2015</v>
      </c>
      <c r="AR7220" t="str">
        <f>TEXT(Table1[[#This Row],[Order Date]],"mmmm")</f>
        <v>May</v>
      </c>
      <c r="AS7220" t="str">
        <f>"Q"&amp;ROUNDUP(MONTH(Table1[[#This Row],[Order Date]])/3,0)</f>
        <v>Q2</v>
      </c>
      <c r="AT7220">
        <f>IF(Table1[[#This Row],[Sales]]=0,0,Table1[[#This Row],[Profit]]/Table1[[#This Row],[Sales]])</f>
        <v>0.36</v>
      </c>
    </row>
    <row r="7221" spans="22:46" x14ac:dyDescent="0.3">
      <c r="V7221">
        <v>7220</v>
      </c>
      <c r="W7221" t="s">
        <v>10155</v>
      </c>
      <c r="X7221" s="1">
        <v>42127</v>
      </c>
      <c r="Y7221" s="1">
        <v>42160</v>
      </c>
      <c r="Z7221" t="s">
        <v>207</v>
      </c>
      <c r="AA7221" t="s">
        <v>513</v>
      </c>
      <c r="AB7221" t="s">
        <v>514</v>
      </c>
      <c r="AC7221" t="s">
        <v>25</v>
      </c>
      <c r="AD7221" t="s">
        <v>26</v>
      </c>
      <c r="AE7221" t="s">
        <v>136</v>
      </c>
      <c r="AF7221" t="s">
        <v>43</v>
      </c>
      <c r="AG7221">
        <v>94109</v>
      </c>
      <c r="AH7221" t="s">
        <v>44</v>
      </c>
      <c r="AI7221" t="s">
        <v>2548</v>
      </c>
      <c r="AJ7221" t="s">
        <v>46</v>
      </c>
      <c r="AK7221" t="s">
        <v>77</v>
      </c>
      <c r="AL7221" t="s">
        <v>2549</v>
      </c>
      <c r="AM7221">
        <v>49.567999999999998</v>
      </c>
      <c r="AN7221">
        <v>2</v>
      </c>
      <c r="AO7221">
        <v>0.2</v>
      </c>
      <c r="AP7221">
        <v>17.348800000000001</v>
      </c>
      <c r="AQ7221">
        <f>YEAR(Table1[[#This Row],[Order Date]])</f>
        <v>2015</v>
      </c>
      <c r="AR7221" t="str">
        <f>TEXT(Table1[[#This Row],[Order Date]],"mmmm")</f>
        <v>May</v>
      </c>
      <c r="AS7221" t="str">
        <f>"Q"&amp;ROUNDUP(MONTH(Table1[[#This Row],[Order Date]])/3,0)</f>
        <v>Q2</v>
      </c>
      <c r="AT7221">
        <f>IF(Table1[[#This Row],[Sales]]=0,0,Table1[[#This Row],[Profit]]/Table1[[#This Row],[Sales]])</f>
        <v>0.35000000000000003</v>
      </c>
    </row>
    <row r="7222" spans="22:46" x14ac:dyDescent="0.3">
      <c r="V7222">
        <v>7221</v>
      </c>
      <c r="W7222" t="s">
        <v>10156</v>
      </c>
      <c r="X7222" s="1">
        <v>42744</v>
      </c>
      <c r="Y7222" t="s">
        <v>5634</v>
      </c>
      <c r="Z7222" t="s">
        <v>51</v>
      </c>
      <c r="AA7222" t="s">
        <v>4199</v>
      </c>
      <c r="AB7222" t="s">
        <v>4200</v>
      </c>
      <c r="AC7222" t="s">
        <v>25</v>
      </c>
      <c r="AD7222" t="s">
        <v>26</v>
      </c>
      <c r="AE7222" t="s">
        <v>158</v>
      </c>
      <c r="AF7222" t="s">
        <v>159</v>
      </c>
      <c r="AG7222">
        <v>19140</v>
      </c>
      <c r="AH7222" t="s">
        <v>160</v>
      </c>
      <c r="AI7222" t="s">
        <v>2492</v>
      </c>
      <c r="AJ7222" t="s">
        <v>46</v>
      </c>
      <c r="AK7222" t="s">
        <v>77</v>
      </c>
      <c r="AL7222" t="s">
        <v>2493</v>
      </c>
      <c r="AM7222">
        <v>274.49099999999999</v>
      </c>
      <c r="AN7222">
        <v>3</v>
      </c>
      <c r="AO7222">
        <v>0.7</v>
      </c>
      <c r="AP7222">
        <v>-228.74250000000001</v>
      </c>
      <c r="AQ7222">
        <f>YEAR(Table1[[#This Row],[Order Date]])</f>
        <v>2017</v>
      </c>
      <c r="AR7222" t="str">
        <f>TEXT(Table1[[#This Row],[Order Date]],"mmmm")</f>
        <v>January</v>
      </c>
      <c r="AS7222" t="str">
        <f>"Q"&amp;ROUNDUP(MONTH(Table1[[#This Row],[Order Date]])/3,0)</f>
        <v>Q1</v>
      </c>
      <c r="AT7222">
        <f>IF(Table1[[#This Row],[Sales]]=0,0,Table1[[#This Row],[Profit]]/Table1[[#This Row],[Sales]])</f>
        <v>-0.83333333333333337</v>
      </c>
    </row>
    <row r="7223" spans="22:46" x14ac:dyDescent="0.3">
      <c r="V7223">
        <v>7222</v>
      </c>
      <c r="W7223" t="s">
        <v>10157</v>
      </c>
      <c r="X7223" s="1">
        <v>42762</v>
      </c>
      <c r="Y7223" t="s">
        <v>4322</v>
      </c>
      <c r="Z7223" t="s">
        <v>51</v>
      </c>
      <c r="AA7223" t="s">
        <v>5833</v>
      </c>
      <c r="AB7223" t="s">
        <v>5834</v>
      </c>
      <c r="AC7223" t="s">
        <v>25</v>
      </c>
      <c r="AD7223" t="s">
        <v>26</v>
      </c>
      <c r="AE7223" t="s">
        <v>300</v>
      </c>
      <c r="AF7223" t="s">
        <v>301</v>
      </c>
      <c r="AG7223">
        <v>10035</v>
      </c>
      <c r="AH7223" t="s">
        <v>160</v>
      </c>
      <c r="AI7223" t="s">
        <v>8349</v>
      </c>
      <c r="AJ7223" t="s">
        <v>73</v>
      </c>
      <c r="AK7223" t="s">
        <v>74</v>
      </c>
      <c r="AL7223" t="s">
        <v>8350</v>
      </c>
      <c r="AM7223">
        <v>137.94</v>
      </c>
      <c r="AN7223">
        <v>3</v>
      </c>
      <c r="AO7223">
        <v>0</v>
      </c>
      <c r="AP7223">
        <v>35.864400000000003</v>
      </c>
      <c r="AQ7223">
        <f>YEAR(Table1[[#This Row],[Order Date]])</f>
        <v>2017</v>
      </c>
      <c r="AR7223" t="str">
        <f>TEXT(Table1[[#This Row],[Order Date]],"mmmm")</f>
        <v>January</v>
      </c>
      <c r="AS7223" t="str">
        <f>"Q"&amp;ROUNDUP(MONTH(Table1[[#This Row],[Order Date]])/3,0)</f>
        <v>Q1</v>
      </c>
      <c r="AT7223">
        <f>IF(Table1[[#This Row],[Sales]]=0,0,Table1[[#This Row],[Profit]]/Table1[[#This Row],[Sales]])</f>
        <v>0.26</v>
      </c>
    </row>
    <row r="7224" spans="22:46" x14ac:dyDescent="0.3">
      <c r="V7224">
        <v>7223</v>
      </c>
      <c r="W7224" t="s">
        <v>10158</v>
      </c>
      <c r="X7224" s="1">
        <v>42980</v>
      </c>
      <c r="Y7224" s="1">
        <v>42895</v>
      </c>
      <c r="Z7224" t="s">
        <v>51</v>
      </c>
      <c r="AA7224" t="s">
        <v>4694</v>
      </c>
      <c r="AB7224" t="s">
        <v>4695</v>
      </c>
      <c r="AC7224" t="s">
        <v>25</v>
      </c>
      <c r="AD7224" t="s">
        <v>26</v>
      </c>
      <c r="AE7224" t="s">
        <v>342</v>
      </c>
      <c r="AF7224" t="s">
        <v>233</v>
      </c>
      <c r="AG7224">
        <v>60623</v>
      </c>
      <c r="AH7224" t="s">
        <v>111</v>
      </c>
      <c r="AI7224" t="s">
        <v>2905</v>
      </c>
      <c r="AJ7224" t="s">
        <v>73</v>
      </c>
      <c r="AK7224" t="s">
        <v>176</v>
      </c>
      <c r="AL7224" t="s">
        <v>2906</v>
      </c>
      <c r="AM7224">
        <v>40.68</v>
      </c>
      <c r="AN7224">
        <v>3</v>
      </c>
      <c r="AO7224">
        <v>0.2</v>
      </c>
      <c r="AP7224">
        <v>-7.1189999999999998</v>
      </c>
      <c r="AQ7224">
        <f>YEAR(Table1[[#This Row],[Order Date]])</f>
        <v>2017</v>
      </c>
      <c r="AR7224" t="str">
        <f>TEXT(Table1[[#This Row],[Order Date]],"mmmm")</f>
        <v>September</v>
      </c>
      <c r="AS7224" t="str">
        <f>"Q"&amp;ROUNDUP(MONTH(Table1[[#This Row],[Order Date]])/3,0)</f>
        <v>Q3</v>
      </c>
      <c r="AT7224">
        <f>IF(Table1[[#This Row],[Sales]]=0,0,Table1[[#This Row],[Profit]]/Table1[[#This Row],[Sales]])</f>
        <v>-0.17499999999999999</v>
      </c>
    </row>
    <row r="7225" spans="22:46" x14ac:dyDescent="0.3">
      <c r="V7225">
        <v>7224</v>
      </c>
      <c r="W7225" t="s">
        <v>10159</v>
      </c>
      <c r="X7225" s="1">
        <v>42565</v>
      </c>
      <c r="Y7225" t="s">
        <v>3861</v>
      </c>
      <c r="Z7225" t="s">
        <v>51</v>
      </c>
      <c r="AA7225" t="s">
        <v>1754</v>
      </c>
      <c r="AB7225" t="s">
        <v>1755</v>
      </c>
      <c r="AC7225" t="s">
        <v>25</v>
      </c>
      <c r="AD7225" t="s">
        <v>26</v>
      </c>
      <c r="AE7225" t="s">
        <v>136</v>
      </c>
      <c r="AF7225" t="s">
        <v>43</v>
      </c>
      <c r="AG7225">
        <v>94122</v>
      </c>
      <c r="AH7225" t="s">
        <v>44</v>
      </c>
      <c r="AI7225" t="s">
        <v>234</v>
      </c>
      <c r="AJ7225" t="s">
        <v>73</v>
      </c>
      <c r="AK7225" t="s">
        <v>74</v>
      </c>
      <c r="AL7225" t="s">
        <v>235</v>
      </c>
      <c r="AM7225">
        <v>110.376</v>
      </c>
      <c r="AN7225">
        <v>3</v>
      </c>
      <c r="AO7225">
        <v>0.2</v>
      </c>
      <c r="AP7225">
        <v>12.417299999999999</v>
      </c>
      <c r="AQ7225">
        <f>YEAR(Table1[[#This Row],[Order Date]])</f>
        <v>2016</v>
      </c>
      <c r="AR7225" t="str">
        <f>TEXT(Table1[[#This Row],[Order Date]],"mmmm")</f>
        <v>July</v>
      </c>
      <c r="AS7225" t="str">
        <f>"Q"&amp;ROUNDUP(MONTH(Table1[[#This Row],[Order Date]])/3,0)</f>
        <v>Q3</v>
      </c>
      <c r="AT7225">
        <f>IF(Table1[[#This Row],[Sales]]=0,0,Table1[[#This Row],[Profit]]/Table1[[#This Row],[Sales]])</f>
        <v>0.11249999999999999</v>
      </c>
    </row>
    <row r="7226" spans="22:46" x14ac:dyDescent="0.3">
      <c r="V7226">
        <v>7225</v>
      </c>
      <c r="W7226" t="s">
        <v>10159</v>
      </c>
      <c r="X7226" s="1">
        <v>42565</v>
      </c>
      <c r="Y7226" t="s">
        <v>3861</v>
      </c>
      <c r="Z7226" t="s">
        <v>51</v>
      </c>
      <c r="AA7226" t="s">
        <v>1754</v>
      </c>
      <c r="AB7226" t="s">
        <v>1755</v>
      </c>
      <c r="AC7226" t="s">
        <v>25</v>
      </c>
      <c r="AD7226" t="s">
        <v>26</v>
      </c>
      <c r="AE7226" t="s">
        <v>136</v>
      </c>
      <c r="AF7226" t="s">
        <v>43</v>
      </c>
      <c r="AG7226">
        <v>94122</v>
      </c>
      <c r="AH7226" t="s">
        <v>44</v>
      </c>
      <c r="AI7226" t="s">
        <v>8201</v>
      </c>
      <c r="AJ7226" t="s">
        <v>46</v>
      </c>
      <c r="AK7226" t="s">
        <v>80</v>
      </c>
      <c r="AL7226" t="s">
        <v>8202</v>
      </c>
      <c r="AM7226">
        <v>151.62</v>
      </c>
      <c r="AN7226">
        <v>7</v>
      </c>
      <c r="AO7226">
        <v>0</v>
      </c>
      <c r="AP7226">
        <v>50.034599999999998</v>
      </c>
      <c r="AQ7226">
        <f>YEAR(Table1[[#This Row],[Order Date]])</f>
        <v>2016</v>
      </c>
      <c r="AR7226" t="str">
        <f>TEXT(Table1[[#This Row],[Order Date]],"mmmm")</f>
        <v>July</v>
      </c>
      <c r="AS7226" t="str">
        <f>"Q"&amp;ROUNDUP(MONTH(Table1[[#This Row],[Order Date]])/3,0)</f>
        <v>Q3</v>
      </c>
      <c r="AT7226">
        <f>IF(Table1[[#This Row],[Sales]]=0,0,Table1[[#This Row],[Profit]]/Table1[[#This Row],[Sales]])</f>
        <v>0.32999999999999996</v>
      </c>
    </row>
    <row r="7227" spans="22:46" x14ac:dyDescent="0.3">
      <c r="V7227">
        <v>7226</v>
      </c>
      <c r="W7227" t="s">
        <v>10159</v>
      </c>
      <c r="X7227" s="1">
        <v>42565</v>
      </c>
      <c r="Y7227" t="s">
        <v>3861</v>
      </c>
      <c r="Z7227" t="s">
        <v>51</v>
      </c>
      <c r="AA7227" t="s">
        <v>1754</v>
      </c>
      <c r="AB7227" t="s">
        <v>1755</v>
      </c>
      <c r="AC7227" t="s">
        <v>25</v>
      </c>
      <c r="AD7227" t="s">
        <v>26</v>
      </c>
      <c r="AE7227" t="s">
        <v>136</v>
      </c>
      <c r="AF7227" t="s">
        <v>43</v>
      </c>
      <c r="AG7227">
        <v>94122</v>
      </c>
      <c r="AH7227" t="s">
        <v>44</v>
      </c>
      <c r="AI7227" t="s">
        <v>1935</v>
      </c>
      <c r="AJ7227" t="s">
        <v>31</v>
      </c>
      <c r="AK7227" t="s">
        <v>67</v>
      </c>
      <c r="AL7227" t="s">
        <v>1936</v>
      </c>
      <c r="AM7227">
        <v>30.8</v>
      </c>
      <c r="AN7227">
        <v>4</v>
      </c>
      <c r="AO7227">
        <v>0</v>
      </c>
      <c r="AP7227">
        <v>10.164</v>
      </c>
      <c r="AQ7227">
        <f>YEAR(Table1[[#This Row],[Order Date]])</f>
        <v>2016</v>
      </c>
      <c r="AR7227" t="str">
        <f>TEXT(Table1[[#This Row],[Order Date]],"mmmm")</f>
        <v>July</v>
      </c>
      <c r="AS7227" t="str">
        <f>"Q"&amp;ROUNDUP(MONTH(Table1[[#This Row],[Order Date]])/3,0)</f>
        <v>Q3</v>
      </c>
      <c r="AT7227">
        <f>IF(Table1[[#This Row],[Sales]]=0,0,Table1[[#This Row],[Profit]]/Table1[[#This Row],[Sales]])</f>
        <v>0.32999999999999996</v>
      </c>
    </row>
    <row r="7228" spans="22:46" x14ac:dyDescent="0.3">
      <c r="V7228">
        <v>7227</v>
      </c>
      <c r="W7228" t="s">
        <v>10160</v>
      </c>
      <c r="X7228" s="1">
        <v>42790</v>
      </c>
      <c r="Y7228" t="s">
        <v>3841</v>
      </c>
      <c r="Z7228" t="s">
        <v>51</v>
      </c>
      <c r="AA7228" t="s">
        <v>246</v>
      </c>
      <c r="AB7228" t="s">
        <v>247</v>
      </c>
      <c r="AC7228" t="s">
        <v>41</v>
      </c>
      <c r="AD7228" t="s">
        <v>26</v>
      </c>
      <c r="AE7228" t="s">
        <v>158</v>
      </c>
      <c r="AF7228" t="s">
        <v>159</v>
      </c>
      <c r="AG7228">
        <v>19134</v>
      </c>
      <c r="AH7228" t="s">
        <v>160</v>
      </c>
      <c r="AI7228" t="s">
        <v>4586</v>
      </c>
      <c r="AJ7228" t="s">
        <v>46</v>
      </c>
      <c r="AK7228" t="s">
        <v>94</v>
      </c>
      <c r="AL7228" t="s">
        <v>4587</v>
      </c>
      <c r="AM7228">
        <v>123.92</v>
      </c>
      <c r="AN7228">
        <v>5</v>
      </c>
      <c r="AO7228">
        <v>0.2</v>
      </c>
      <c r="AP7228">
        <v>38.725000000000001</v>
      </c>
      <c r="AQ7228">
        <f>YEAR(Table1[[#This Row],[Order Date]])</f>
        <v>2017</v>
      </c>
      <c r="AR7228" t="str">
        <f>TEXT(Table1[[#This Row],[Order Date]],"mmmm")</f>
        <v>February</v>
      </c>
      <c r="AS7228" t="str">
        <f>"Q"&amp;ROUNDUP(MONTH(Table1[[#This Row],[Order Date]])/3,0)</f>
        <v>Q1</v>
      </c>
      <c r="AT7228">
        <f>IF(Table1[[#This Row],[Sales]]=0,0,Table1[[#This Row],[Profit]]/Table1[[#This Row],[Sales]])</f>
        <v>0.3125</v>
      </c>
    </row>
    <row r="7229" spans="22:46" x14ac:dyDescent="0.3">
      <c r="V7229">
        <v>7228</v>
      </c>
      <c r="W7229" t="s">
        <v>10160</v>
      </c>
      <c r="X7229" s="1">
        <v>42790</v>
      </c>
      <c r="Y7229" t="s">
        <v>3841</v>
      </c>
      <c r="Z7229" t="s">
        <v>51</v>
      </c>
      <c r="AA7229" t="s">
        <v>246</v>
      </c>
      <c r="AB7229" t="s">
        <v>247</v>
      </c>
      <c r="AC7229" t="s">
        <v>41</v>
      </c>
      <c r="AD7229" t="s">
        <v>26</v>
      </c>
      <c r="AE7229" t="s">
        <v>158</v>
      </c>
      <c r="AF7229" t="s">
        <v>159</v>
      </c>
      <c r="AG7229">
        <v>19134</v>
      </c>
      <c r="AH7229" t="s">
        <v>160</v>
      </c>
      <c r="AI7229" t="s">
        <v>3391</v>
      </c>
      <c r="AJ7229" t="s">
        <v>73</v>
      </c>
      <c r="AK7229" t="s">
        <v>176</v>
      </c>
      <c r="AL7229" t="s">
        <v>3392</v>
      </c>
      <c r="AM7229">
        <v>1319.8</v>
      </c>
      <c r="AN7229">
        <v>5</v>
      </c>
      <c r="AO7229">
        <v>0.2</v>
      </c>
      <c r="AP7229">
        <v>214.4675</v>
      </c>
      <c r="AQ7229">
        <f>YEAR(Table1[[#This Row],[Order Date]])</f>
        <v>2017</v>
      </c>
      <c r="AR7229" t="str">
        <f>TEXT(Table1[[#This Row],[Order Date]],"mmmm")</f>
        <v>February</v>
      </c>
      <c r="AS7229" t="str">
        <f>"Q"&amp;ROUNDUP(MONTH(Table1[[#This Row],[Order Date]])/3,0)</f>
        <v>Q1</v>
      </c>
      <c r="AT7229">
        <f>IF(Table1[[#This Row],[Sales]]=0,0,Table1[[#This Row],[Profit]]/Table1[[#This Row],[Sales]])</f>
        <v>0.16250000000000001</v>
      </c>
    </row>
    <row r="7230" spans="22:46" x14ac:dyDescent="0.3">
      <c r="V7230">
        <v>7229</v>
      </c>
      <c r="W7230" t="s">
        <v>10161</v>
      </c>
      <c r="X7230" s="1">
        <v>41840</v>
      </c>
      <c r="Y7230" t="s">
        <v>1869</v>
      </c>
      <c r="Z7230" t="s">
        <v>207</v>
      </c>
      <c r="AA7230" t="s">
        <v>8162</v>
      </c>
      <c r="AB7230" t="s">
        <v>8163</v>
      </c>
      <c r="AC7230" t="s">
        <v>25</v>
      </c>
      <c r="AD7230" t="s">
        <v>26</v>
      </c>
      <c r="AE7230" t="s">
        <v>136</v>
      </c>
      <c r="AF7230" t="s">
        <v>43</v>
      </c>
      <c r="AG7230">
        <v>94122</v>
      </c>
      <c r="AH7230" t="s">
        <v>44</v>
      </c>
      <c r="AI7230" t="s">
        <v>1931</v>
      </c>
      <c r="AJ7230" t="s">
        <v>46</v>
      </c>
      <c r="AK7230" t="s">
        <v>77</v>
      </c>
      <c r="AL7230" t="s">
        <v>1932</v>
      </c>
      <c r="AM7230">
        <v>89.712000000000003</v>
      </c>
      <c r="AN7230">
        <v>6</v>
      </c>
      <c r="AO7230">
        <v>0.2</v>
      </c>
      <c r="AP7230">
        <v>30.277799999999999</v>
      </c>
      <c r="AQ7230">
        <f>YEAR(Table1[[#This Row],[Order Date]])</f>
        <v>2014</v>
      </c>
      <c r="AR7230" t="str">
        <f>TEXT(Table1[[#This Row],[Order Date]],"mmmm")</f>
        <v>July</v>
      </c>
      <c r="AS7230" t="str">
        <f>"Q"&amp;ROUNDUP(MONTH(Table1[[#This Row],[Order Date]])/3,0)</f>
        <v>Q3</v>
      </c>
      <c r="AT7230">
        <f>IF(Table1[[#This Row],[Sales]]=0,0,Table1[[#This Row],[Profit]]/Table1[[#This Row],[Sales]])</f>
        <v>0.33749999999999997</v>
      </c>
    </row>
    <row r="7231" spans="22:46" x14ac:dyDescent="0.3">
      <c r="V7231">
        <v>7230</v>
      </c>
      <c r="W7231" t="s">
        <v>10161</v>
      </c>
      <c r="X7231" s="1">
        <v>41840</v>
      </c>
      <c r="Y7231" t="s">
        <v>1869</v>
      </c>
      <c r="Z7231" t="s">
        <v>207</v>
      </c>
      <c r="AA7231" t="s">
        <v>8162</v>
      </c>
      <c r="AB7231" t="s">
        <v>8163</v>
      </c>
      <c r="AC7231" t="s">
        <v>25</v>
      </c>
      <c r="AD7231" t="s">
        <v>26</v>
      </c>
      <c r="AE7231" t="s">
        <v>136</v>
      </c>
      <c r="AF7231" t="s">
        <v>43</v>
      </c>
      <c r="AG7231">
        <v>94122</v>
      </c>
      <c r="AH7231" t="s">
        <v>44</v>
      </c>
      <c r="AI7231" t="s">
        <v>1066</v>
      </c>
      <c r="AJ7231" t="s">
        <v>46</v>
      </c>
      <c r="AK7231" t="s">
        <v>94</v>
      </c>
      <c r="AL7231" t="s">
        <v>1067</v>
      </c>
      <c r="AM7231">
        <v>22.83</v>
      </c>
      <c r="AN7231">
        <v>3</v>
      </c>
      <c r="AO7231">
        <v>0</v>
      </c>
      <c r="AP7231">
        <v>10.7301</v>
      </c>
      <c r="AQ7231">
        <f>YEAR(Table1[[#This Row],[Order Date]])</f>
        <v>2014</v>
      </c>
      <c r="AR7231" t="str">
        <f>TEXT(Table1[[#This Row],[Order Date]],"mmmm")</f>
        <v>July</v>
      </c>
      <c r="AS7231" t="str">
        <f>"Q"&amp;ROUNDUP(MONTH(Table1[[#This Row],[Order Date]])/3,0)</f>
        <v>Q3</v>
      </c>
      <c r="AT7231">
        <f>IF(Table1[[#This Row],[Sales]]=0,0,Table1[[#This Row],[Profit]]/Table1[[#This Row],[Sales]])</f>
        <v>0.47000000000000003</v>
      </c>
    </row>
    <row r="7232" spans="22:46" x14ac:dyDescent="0.3">
      <c r="V7232">
        <v>7231</v>
      </c>
      <c r="W7232" t="s">
        <v>10162</v>
      </c>
      <c r="X7232" s="1">
        <v>42807</v>
      </c>
      <c r="Y7232" t="s">
        <v>8601</v>
      </c>
      <c r="Z7232" t="s">
        <v>207</v>
      </c>
      <c r="AA7232" t="s">
        <v>6165</v>
      </c>
      <c r="AB7232" t="s">
        <v>6166</v>
      </c>
      <c r="AC7232" t="s">
        <v>25</v>
      </c>
      <c r="AD7232" t="s">
        <v>26</v>
      </c>
      <c r="AE7232" t="s">
        <v>843</v>
      </c>
      <c r="AF7232" t="s">
        <v>844</v>
      </c>
      <c r="AG7232">
        <v>6824</v>
      </c>
      <c r="AH7232" t="s">
        <v>160</v>
      </c>
      <c r="AI7232" t="s">
        <v>4863</v>
      </c>
      <c r="AJ7232" t="s">
        <v>46</v>
      </c>
      <c r="AK7232" t="s">
        <v>77</v>
      </c>
      <c r="AL7232" t="s">
        <v>4864</v>
      </c>
      <c r="AM7232">
        <v>30.88</v>
      </c>
      <c r="AN7232">
        <v>2</v>
      </c>
      <c r="AO7232">
        <v>0</v>
      </c>
      <c r="AP7232">
        <v>15.44</v>
      </c>
      <c r="AQ7232">
        <f>YEAR(Table1[[#This Row],[Order Date]])</f>
        <v>2017</v>
      </c>
      <c r="AR7232" t="str">
        <f>TEXT(Table1[[#This Row],[Order Date]],"mmmm")</f>
        <v>March</v>
      </c>
      <c r="AS7232" t="str">
        <f>"Q"&amp;ROUNDUP(MONTH(Table1[[#This Row],[Order Date]])/3,0)</f>
        <v>Q1</v>
      </c>
      <c r="AT7232">
        <f>IF(Table1[[#This Row],[Sales]]=0,0,Table1[[#This Row],[Profit]]/Table1[[#This Row],[Sales]])</f>
        <v>0.5</v>
      </c>
    </row>
    <row r="7233" spans="22:46" x14ac:dyDescent="0.3">
      <c r="V7233">
        <v>7232</v>
      </c>
      <c r="W7233" t="s">
        <v>10162</v>
      </c>
      <c r="X7233" s="1">
        <v>42807</v>
      </c>
      <c r="Y7233" t="s">
        <v>8601</v>
      </c>
      <c r="Z7233" t="s">
        <v>207</v>
      </c>
      <c r="AA7233" t="s">
        <v>6165</v>
      </c>
      <c r="AB7233" t="s">
        <v>6166</v>
      </c>
      <c r="AC7233" t="s">
        <v>25</v>
      </c>
      <c r="AD7233" t="s">
        <v>26</v>
      </c>
      <c r="AE7233" t="s">
        <v>843</v>
      </c>
      <c r="AF7233" t="s">
        <v>844</v>
      </c>
      <c r="AG7233">
        <v>6824</v>
      </c>
      <c r="AH7233" t="s">
        <v>160</v>
      </c>
      <c r="AI7233" t="s">
        <v>9566</v>
      </c>
      <c r="AJ7233" t="s">
        <v>46</v>
      </c>
      <c r="AK7233" t="s">
        <v>80</v>
      </c>
      <c r="AL7233" t="s">
        <v>9567</v>
      </c>
      <c r="AM7233">
        <v>465.16</v>
      </c>
      <c r="AN7233">
        <v>2</v>
      </c>
      <c r="AO7233">
        <v>0</v>
      </c>
      <c r="AP7233">
        <v>120.94159999999999</v>
      </c>
      <c r="AQ7233">
        <f>YEAR(Table1[[#This Row],[Order Date]])</f>
        <v>2017</v>
      </c>
      <c r="AR7233" t="str">
        <f>TEXT(Table1[[#This Row],[Order Date]],"mmmm")</f>
        <v>March</v>
      </c>
      <c r="AS7233" t="str">
        <f>"Q"&amp;ROUNDUP(MONTH(Table1[[#This Row],[Order Date]])/3,0)</f>
        <v>Q1</v>
      </c>
      <c r="AT7233">
        <f>IF(Table1[[#This Row],[Sales]]=0,0,Table1[[#This Row],[Profit]]/Table1[[#This Row],[Sales]])</f>
        <v>0.25999999999999995</v>
      </c>
    </row>
    <row r="7234" spans="22:46" x14ac:dyDescent="0.3">
      <c r="V7234">
        <v>7233</v>
      </c>
      <c r="W7234" t="s">
        <v>10162</v>
      </c>
      <c r="X7234" s="1">
        <v>42807</v>
      </c>
      <c r="Y7234" t="s">
        <v>8601</v>
      </c>
      <c r="Z7234" t="s">
        <v>207</v>
      </c>
      <c r="AA7234" t="s">
        <v>6165</v>
      </c>
      <c r="AB7234" t="s">
        <v>6166</v>
      </c>
      <c r="AC7234" t="s">
        <v>25</v>
      </c>
      <c r="AD7234" t="s">
        <v>26</v>
      </c>
      <c r="AE7234" t="s">
        <v>843</v>
      </c>
      <c r="AF7234" t="s">
        <v>844</v>
      </c>
      <c r="AG7234">
        <v>6824</v>
      </c>
      <c r="AH7234" t="s">
        <v>160</v>
      </c>
      <c r="AI7234" t="s">
        <v>4353</v>
      </c>
      <c r="AJ7234" t="s">
        <v>46</v>
      </c>
      <c r="AK7234" t="s">
        <v>94</v>
      </c>
      <c r="AL7234" t="s">
        <v>4354</v>
      </c>
      <c r="AM7234">
        <v>27.12</v>
      </c>
      <c r="AN7234">
        <v>4</v>
      </c>
      <c r="AO7234">
        <v>0</v>
      </c>
      <c r="AP7234">
        <v>12.475199999999999</v>
      </c>
      <c r="AQ7234">
        <f>YEAR(Table1[[#This Row],[Order Date]])</f>
        <v>2017</v>
      </c>
      <c r="AR7234" t="str">
        <f>TEXT(Table1[[#This Row],[Order Date]],"mmmm")</f>
        <v>March</v>
      </c>
      <c r="AS7234" t="str">
        <f>"Q"&amp;ROUNDUP(MONTH(Table1[[#This Row],[Order Date]])/3,0)</f>
        <v>Q1</v>
      </c>
      <c r="AT7234">
        <f>IF(Table1[[#This Row],[Sales]]=0,0,Table1[[#This Row],[Profit]]/Table1[[#This Row],[Sales]])</f>
        <v>0.45999999999999996</v>
      </c>
    </row>
    <row r="7235" spans="22:46" x14ac:dyDescent="0.3">
      <c r="V7235">
        <v>7234</v>
      </c>
      <c r="W7235" t="s">
        <v>10163</v>
      </c>
      <c r="X7235" s="1">
        <v>42437</v>
      </c>
      <c r="Y7235" s="1">
        <v>42707</v>
      </c>
      <c r="Z7235" t="s">
        <v>51</v>
      </c>
      <c r="AA7235" t="s">
        <v>6859</v>
      </c>
      <c r="AB7235" t="s">
        <v>6860</v>
      </c>
      <c r="AC7235" t="s">
        <v>25</v>
      </c>
      <c r="AD7235" t="s">
        <v>26</v>
      </c>
      <c r="AE7235" t="s">
        <v>300</v>
      </c>
      <c r="AF7235" t="s">
        <v>301</v>
      </c>
      <c r="AG7235">
        <v>10011</v>
      </c>
      <c r="AH7235" t="s">
        <v>160</v>
      </c>
      <c r="AI7235" t="s">
        <v>1679</v>
      </c>
      <c r="AJ7235" t="s">
        <v>31</v>
      </c>
      <c r="AK7235" t="s">
        <v>67</v>
      </c>
      <c r="AL7235" t="s">
        <v>1680</v>
      </c>
      <c r="AM7235">
        <v>113.6</v>
      </c>
      <c r="AN7235">
        <v>8</v>
      </c>
      <c r="AO7235">
        <v>0</v>
      </c>
      <c r="AP7235">
        <v>44.304000000000002</v>
      </c>
      <c r="AQ7235">
        <f>YEAR(Table1[[#This Row],[Order Date]])</f>
        <v>2016</v>
      </c>
      <c r="AR7235" t="str">
        <f>TEXT(Table1[[#This Row],[Order Date]],"mmmm")</f>
        <v>March</v>
      </c>
      <c r="AS7235" t="str">
        <f>"Q"&amp;ROUNDUP(MONTH(Table1[[#This Row],[Order Date]])/3,0)</f>
        <v>Q1</v>
      </c>
      <c r="AT7235">
        <f>IF(Table1[[#This Row],[Sales]]=0,0,Table1[[#This Row],[Profit]]/Table1[[#This Row],[Sales]])</f>
        <v>0.39</v>
      </c>
    </row>
    <row r="7236" spans="22:46" x14ac:dyDescent="0.3">
      <c r="V7236">
        <v>7235</v>
      </c>
      <c r="W7236" t="s">
        <v>10163</v>
      </c>
      <c r="X7236" s="1">
        <v>42437</v>
      </c>
      <c r="Y7236" s="1">
        <v>42707</v>
      </c>
      <c r="Z7236" t="s">
        <v>51</v>
      </c>
      <c r="AA7236" t="s">
        <v>6859</v>
      </c>
      <c r="AB7236" t="s">
        <v>6860</v>
      </c>
      <c r="AC7236" t="s">
        <v>25</v>
      </c>
      <c r="AD7236" t="s">
        <v>26</v>
      </c>
      <c r="AE7236" t="s">
        <v>300</v>
      </c>
      <c r="AF7236" t="s">
        <v>301</v>
      </c>
      <c r="AG7236">
        <v>10011</v>
      </c>
      <c r="AH7236" t="s">
        <v>160</v>
      </c>
      <c r="AI7236" t="s">
        <v>2400</v>
      </c>
      <c r="AJ7236" t="s">
        <v>46</v>
      </c>
      <c r="AK7236" t="s">
        <v>94</v>
      </c>
      <c r="AL7236" t="s">
        <v>2401</v>
      </c>
      <c r="AM7236">
        <v>12.96</v>
      </c>
      <c r="AN7236">
        <v>2</v>
      </c>
      <c r="AO7236">
        <v>0</v>
      </c>
      <c r="AP7236">
        <v>6.3503999999999996</v>
      </c>
      <c r="AQ7236">
        <f>YEAR(Table1[[#This Row],[Order Date]])</f>
        <v>2016</v>
      </c>
      <c r="AR7236" t="str">
        <f>TEXT(Table1[[#This Row],[Order Date]],"mmmm")</f>
        <v>March</v>
      </c>
      <c r="AS7236" t="str">
        <f>"Q"&amp;ROUNDUP(MONTH(Table1[[#This Row],[Order Date]])/3,0)</f>
        <v>Q1</v>
      </c>
      <c r="AT7236">
        <f>IF(Table1[[#This Row],[Sales]]=0,0,Table1[[#This Row],[Profit]]/Table1[[#This Row],[Sales]])</f>
        <v>0.48999999999999994</v>
      </c>
    </row>
    <row r="7237" spans="22:46" x14ac:dyDescent="0.3">
      <c r="V7237">
        <v>7236</v>
      </c>
      <c r="W7237" t="s">
        <v>10163</v>
      </c>
      <c r="X7237" s="1">
        <v>42437</v>
      </c>
      <c r="Y7237" s="1">
        <v>42707</v>
      </c>
      <c r="Z7237" t="s">
        <v>51</v>
      </c>
      <c r="AA7237" t="s">
        <v>6859</v>
      </c>
      <c r="AB7237" t="s">
        <v>6860</v>
      </c>
      <c r="AC7237" t="s">
        <v>25</v>
      </c>
      <c r="AD7237" t="s">
        <v>26</v>
      </c>
      <c r="AE7237" t="s">
        <v>300</v>
      </c>
      <c r="AF7237" t="s">
        <v>301</v>
      </c>
      <c r="AG7237">
        <v>10011</v>
      </c>
      <c r="AH7237" t="s">
        <v>160</v>
      </c>
      <c r="AI7237" t="s">
        <v>6000</v>
      </c>
      <c r="AJ7237" t="s">
        <v>46</v>
      </c>
      <c r="AK7237" t="s">
        <v>77</v>
      </c>
      <c r="AL7237" t="s">
        <v>6001</v>
      </c>
      <c r="AM7237">
        <v>69.456000000000003</v>
      </c>
      <c r="AN7237">
        <v>2</v>
      </c>
      <c r="AO7237">
        <v>0.2</v>
      </c>
      <c r="AP7237">
        <v>22.5732</v>
      </c>
      <c r="AQ7237">
        <f>YEAR(Table1[[#This Row],[Order Date]])</f>
        <v>2016</v>
      </c>
      <c r="AR7237" t="str">
        <f>TEXT(Table1[[#This Row],[Order Date]],"mmmm")</f>
        <v>March</v>
      </c>
      <c r="AS7237" t="str">
        <f>"Q"&amp;ROUNDUP(MONTH(Table1[[#This Row],[Order Date]])/3,0)</f>
        <v>Q1</v>
      </c>
      <c r="AT7237">
        <f>IF(Table1[[#This Row],[Sales]]=0,0,Table1[[#This Row],[Profit]]/Table1[[#This Row],[Sales]])</f>
        <v>0.32500000000000001</v>
      </c>
    </row>
    <row r="7238" spans="22:46" x14ac:dyDescent="0.3">
      <c r="V7238">
        <v>7237</v>
      </c>
      <c r="W7238" t="s">
        <v>10164</v>
      </c>
      <c r="X7238" s="1">
        <v>41980</v>
      </c>
      <c r="Y7238" s="1">
        <v>41924</v>
      </c>
      <c r="Z7238" t="s">
        <v>207</v>
      </c>
      <c r="AA7238" t="s">
        <v>2160</v>
      </c>
      <c r="AB7238" t="s">
        <v>2161</v>
      </c>
      <c r="AC7238" t="s">
        <v>25</v>
      </c>
      <c r="AD7238" t="s">
        <v>26</v>
      </c>
      <c r="AE7238" t="s">
        <v>42</v>
      </c>
      <c r="AF7238" t="s">
        <v>43</v>
      </c>
      <c r="AG7238">
        <v>90049</v>
      </c>
      <c r="AH7238" t="s">
        <v>44</v>
      </c>
      <c r="AI7238" t="s">
        <v>2865</v>
      </c>
      <c r="AJ7238" t="s">
        <v>46</v>
      </c>
      <c r="AK7238" t="s">
        <v>70</v>
      </c>
      <c r="AL7238" t="s">
        <v>2866</v>
      </c>
      <c r="AM7238">
        <v>8.64</v>
      </c>
      <c r="AN7238">
        <v>3</v>
      </c>
      <c r="AO7238">
        <v>0</v>
      </c>
      <c r="AP7238">
        <v>2.4192</v>
      </c>
      <c r="AQ7238">
        <f>YEAR(Table1[[#This Row],[Order Date]])</f>
        <v>2014</v>
      </c>
      <c r="AR7238" t="str">
        <f>TEXT(Table1[[#This Row],[Order Date]],"mmmm")</f>
        <v>December</v>
      </c>
      <c r="AS7238" t="str">
        <f>"Q"&amp;ROUNDUP(MONTH(Table1[[#This Row],[Order Date]])/3,0)</f>
        <v>Q4</v>
      </c>
      <c r="AT7238">
        <f>IF(Table1[[#This Row],[Sales]]=0,0,Table1[[#This Row],[Profit]]/Table1[[#This Row],[Sales]])</f>
        <v>0.27999999999999997</v>
      </c>
    </row>
    <row r="7239" spans="22:46" x14ac:dyDescent="0.3">
      <c r="V7239">
        <v>7238</v>
      </c>
      <c r="W7239" t="s">
        <v>10165</v>
      </c>
      <c r="X7239" s="1">
        <v>42561</v>
      </c>
      <c r="Y7239" s="1">
        <v>42650</v>
      </c>
      <c r="Z7239" t="s">
        <v>1450</v>
      </c>
      <c r="AA7239" t="s">
        <v>1011</v>
      </c>
      <c r="AB7239" t="s">
        <v>1012</v>
      </c>
      <c r="AC7239" t="s">
        <v>41</v>
      </c>
      <c r="AD7239" t="s">
        <v>26</v>
      </c>
      <c r="AE7239" t="s">
        <v>158</v>
      </c>
      <c r="AF7239" t="s">
        <v>159</v>
      </c>
      <c r="AG7239">
        <v>19143</v>
      </c>
      <c r="AH7239" t="s">
        <v>160</v>
      </c>
      <c r="AI7239" t="s">
        <v>10166</v>
      </c>
      <c r="AJ7239" t="s">
        <v>73</v>
      </c>
      <c r="AK7239" t="s">
        <v>768</v>
      </c>
      <c r="AL7239" t="s">
        <v>10167</v>
      </c>
      <c r="AM7239">
        <v>341.99099999999999</v>
      </c>
      <c r="AN7239">
        <v>3</v>
      </c>
      <c r="AO7239">
        <v>0.7</v>
      </c>
      <c r="AP7239">
        <v>-319.19159999999999</v>
      </c>
      <c r="AQ7239">
        <f>YEAR(Table1[[#This Row],[Order Date]])</f>
        <v>2016</v>
      </c>
      <c r="AR7239" t="str">
        <f>TEXT(Table1[[#This Row],[Order Date]],"mmmm")</f>
        <v>July</v>
      </c>
      <c r="AS7239" t="str">
        <f>"Q"&amp;ROUNDUP(MONTH(Table1[[#This Row],[Order Date]])/3,0)</f>
        <v>Q3</v>
      </c>
      <c r="AT7239">
        <f>IF(Table1[[#This Row],[Sales]]=0,0,Table1[[#This Row],[Profit]]/Table1[[#This Row],[Sales]])</f>
        <v>-0.93333333333333335</v>
      </c>
    </row>
    <row r="7240" spans="22:46" x14ac:dyDescent="0.3">
      <c r="V7240">
        <v>7239</v>
      </c>
      <c r="W7240" t="s">
        <v>10168</v>
      </c>
      <c r="X7240" s="1">
        <v>42728</v>
      </c>
      <c r="Y7240" t="s">
        <v>4352</v>
      </c>
      <c r="Z7240" t="s">
        <v>51</v>
      </c>
      <c r="AA7240" t="s">
        <v>2393</v>
      </c>
      <c r="AB7240" t="s">
        <v>2394</v>
      </c>
      <c r="AC7240" t="s">
        <v>25</v>
      </c>
      <c r="AD7240" t="s">
        <v>26</v>
      </c>
      <c r="AE7240" t="s">
        <v>710</v>
      </c>
      <c r="AF7240" t="s">
        <v>43</v>
      </c>
      <c r="AG7240">
        <v>95123</v>
      </c>
      <c r="AH7240" t="s">
        <v>44</v>
      </c>
      <c r="AI7240" t="s">
        <v>6764</v>
      </c>
      <c r="AJ7240" t="s">
        <v>31</v>
      </c>
      <c r="AK7240" t="s">
        <v>67</v>
      </c>
      <c r="AL7240" t="s">
        <v>6765</v>
      </c>
      <c r="AM7240">
        <v>43.96</v>
      </c>
      <c r="AN7240">
        <v>7</v>
      </c>
      <c r="AO7240">
        <v>0</v>
      </c>
      <c r="AP7240">
        <v>18.463200000000001</v>
      </c>
      <c r="AQ7240">
        <f>YEAR(Table1[[#This Row],[Order Date]])</f>
        <v>2016</v>
      </c>
      <c r="AR7240" t="str">
        <f>TEXT(Table1[[#This Row],[Order Date]],"mmmm")</f>
        <v>December</v>
      </c>
      <c r="AS7240" t="str">
        <f>"Q"&amp;ROUNDUP(MONTH(Table1[[#This Row],[Order Date]])/3,0)</f>
        <v>Q4</v>
      </c>
      <c r="AT7240">
        <f>IF(Table1[[#This Row],[Sales]]=0,0,Table1[[#This Row],[Profit]]/Table1[[#This Row],[Sales]])</f>
        <v>0.42</v>
      </c>
    </row>
    <row r="7241" spans="22:46" x14ac:dyDescent="0.3">
      <c r="V7241">
        <v>7240</v>
      </c>
      <c r="W7241" t="s">
        <v>10168</v>
      </c>
      <c r="X7241" s="1">
        <v>42728</v>
      </c>
      <c r="Y7241" t="s">
        <v>4352</v>
      </c>
      <c r="Z7241" t="s">
        <v>51</v>
      </c>
      <c r="AA7241" t="s">
        <v>2393</v>
      </c>
      <c r="AB7241" t="s">
        <v>2394</v>
      </c>
      <c r="AC7241" t="s">
        <v>25</v>
      </c>
      <c r="AD7241" t="s">
        <v>26</v>
      </c>
      <c r="AE7241" t="s">
        <v>710</v>
      </c>
      <c r="AF7241" t="s">
        <v>43</v>
      </c>
      <c r="AG7241">
        <v>95123</v>
      </c>
      <c r="AH7241" t="s">
        <v>44</v>
      </c>
      <c r="AI7241" t="s">
        <v>754</v>
      </c>
      <c r="AJ7241" t="s">
        <v>46</v>
      </c>
      <c r="AK7241" t="s">
        <v>190</v>
      </c>
      <c r="AL7241" t="s">
        <v>755</v>
      </c>
      <c r="AM7241">
        <v>39.76</v>
      </c>
      <c r="AN7241">
        <v>7</v>
      </c>
      <c r="AO7241">
        <v>0</v>
      </c>
      <c r="AP7241">
        <v>18.687200000000001</v>
      </c>
      <c r="AQ7241">
        <f>YEAR(Table1[[#This Row],[Order Date]])</f>
        <v>2016</v>
      </c>
      <c r="AR7241" t="str">
        <f>TEXT(Table1[[#This Row],[Order Date]],"mmmm")</f>
        <v>December</v>
      </c>
      <c r="AS7241" t="str">
        <f>"Q"&amp;ROUNDUP(MONTH(Table1[[#This Row],[Order Date]])/3,0)</f>
        <v>Q4</v>
      </c>
      <c r="AT7241">
        <f>IF(Table1[[#This Row],[Sales]]=0,0,Table1[[#This Row],[Profit]]/Table1[[#This Row],[Sales]])</f>
        <v>0.47000000000000003</v>
      </c>
    </row>
    <row r="7242" spans="22:46" x14ac:dyDescent="0.3">
      <c r="V7242">
        <v>7241</v>
      </c>
      <c r="W7242" t="s">
        <v>10169</v>
      </c>
      <c r="X7242" s="1">
        <v>42848</v>
      </c>
      <c r="Y7242" t="s">
        <v>800</v>
      </c>
      <c r="Z7242" t="s">
        <v>22</v>
      </c>
      <c r="AA7242" t="s">
        <v>2632</v>
      </c>
      <c r="AB7242" t="s">
        <v>2633</v>
      </c>
      <c r="AC7242" t="s">
        <v>25</v>
      </c>
      <c r="AD7242" t="s">
        <v>26</v>
      </c>
      <c r="AE7242" t="s">
        <v>678</v>
      </c>
      <c r="AF7242" t="s">
        <v>43</v>
      </c>
      <c r="AG7242">
        <v>91104</v>
      </c>
      <c r="AH7242" t="s">
        <v>44</v>
      </c>
      <c r="AI7242" t="s">
        <v>6843</v>
      </c>
      <c r="AJ7242" t="s">
        <v>31</v>
      </c>
      <c r="AK7242" t="s">
        <v>67</v>
      </c>
      <c r="AL7242" t="s">
        <v>6844</v>
      </c>
      <c r="AM7242">
        <v>66.36</v>
      </c>
      <c r="AN7242">
        <v>7</v>
      </c>
      <c r="AO7242">
        <v>0</v>
      </c>
      <c r="AP7242">
        <v>26.544</v>
      </c>
      <c r="AQ7242">
        <f>YEAR(Table1[[#This Row],[Order Date]])</f>
        <v>2017</v>
      </c>
      <c r="AR7242" t="str">
        <f>TEXT(Table1[[#This Row],[Order Date]],"mmmm")</f>
        <v>April</v>
      </c>
      <c r="AS7242" t="str">
        <f>"Q"&amp;ROUNDUP(MONTH(Table1[[#This Row],[Order Date]])/3,0)</f>
        <v>Q2</v>
      </c>
      <c r="AT7242">
        <f>IF(Table1[[#This Row],[Sales]]=0,0,Table1[[#This Row],[Profit]]/Table1[[#This Row],[Sales]])</f>
        <v>0.4</v>
      </c>
    </row>
    <row r="7243" spans="22:46" x14ac:dyDescent="0.3">
      <c r="V7243">
        <v>7242</v>
      </c>
      <c r="W7243" t="s">
        <v>10169</v>
      </c>
      <c r="X7243" s="1">
        <v>42848</v>
      </c>
      <c r="Y7243" t="s">
        <v>800</v>
      </c>
      <c r="Z7243" t="s">
        <v>22</v>
      </c>
      <c r="AA7243" t="s">
        <v>2632</v>
      </c>
      <c r="AB7243" t="s">
        <v>2633</v>
      </c>
      <c r="AC7243" t="s">
        <v>25</v>
      </c>
      <c r="AD7243" t="s">
        <v>26</v>
      </c>
      <c r="AE7243" t="s">
        <v>678</v>
      </c>
      <c r="AF7243" t="s">
        <v>43</v>
      </c>
      <c r="AG7243">
        <v>91104</v>
      </c>
      <c r="AH7243" t="s">
        <v>44</v>
      </c>
      <c r="AI7243" t="s">
        <v>2688</v>
      </c>
      <c r="AJ7243" t="s">
        <v>46</v>
      </c>
      <c r="AK7243" t="s">
        <v>77</v>
      </c>
      <c r="AL7243" t="s">
        <v>2689</v>
      </c>
      <c r="AM7243">
        <v>92.88</v>
      </c>
      <c r="AN7243">
        <v>6</v>
      </c>
      <c r="AO7243">
        <v>0.2</v>
      </c>
      <c r="AP7243">
        <v>30.186</v>
      </c>
      <c r="AQ7243">
        <f>YEAR(Table1[[#This Row],[Order Date]])</f>
        <v>2017</v>
      </c>
      <c r="AR7243" t="str">
        <f>TEXT(Table1[[#This Row],[Order Date]],"mmmm")</f>
        <v>April</v>
      </c>
      <c r="AS7243" t="str">
        <f>"Q"&amp;ROUNDUP(MONTH(Table1[[#This Row],[Order Date]])/3,0)</f>
        <v>Q2</v>
      </c>
      <c r="AT7243">
        <f>IF(Table1[[#This Row],[Sales]]=0,0,Table1[[#This Row],[Profit]]/Table1[[#This Row],[Sales]])</f>
        <v>0.32500000000000001</v>
      </c>
    </row>
    <row r="7244" spans="22:46" x14ac:dyDescent="0.3">
      <c r="V7244">
        <v>7243</v>
      </c>
      <c r="W7244" t="s">
        <v>10169</v>
      </c>
      <c r="X7244" s="1">
        <v>42848</v>
      </c>
      <c r="Y7244" t="s">
        <v>800</v>
      </c>
      <c r="Z7244" t="s">
        <v>22</v>
      </c>
      <c r="AA7244" t="s">
        <v>2632</v>
      </c>
      <c r="AB7244" t="s">
        <v>2633</v>
      </c>
      <c r="AC7244" t="s">
        <v>25</v>
      </c>
      <c r="AD7244" t="s">
        <v>26</v>
      </c>
      <c r="AE7244" t="s">
        <v>678</v>
      </c>
      <c r="AF7244" t="s">
        <v>43</v>
      </c>
      <c r="AG7244">
        <v>91104</v>
      </c>
      <c r="AH7244" t="s">
        <v>44</v>
      </c>
      <c r="AI7244" t="s">
        <v>1933</v>
      </c>
      <c r="AJ7244" t="s">
        <v>31</v>
      </c>
      <c r="AK7244" t="s">
        <v>67</v>
      </c>
      <c r="AL7244" t="s">
        <v>8911</v>
      </c>
      <c r="AM7244">
        <v>24.14</v>
      </c>
      <c r="AN7244">
        <v>2</v>
      </c>
      <c r="AO7244">
        <v>0</v>
      </c>
      <c r="AP7244">
        <v>7.9661999999999997</v>
      </c>
      <c r="AQ7244">
        <f>YEAR(Table1[[#This Row],[Order Date]])</f>
        <v>2017</v>
      </c>
      <c r="AR7244" t="str">
        <f>TEXT(Table1[[#This Row],[Order Date]],"mmmm")</f>
        <v>April</v>
      </c>
      <c r="AS7244" t="str">
        <f>"Q"&amp;ROUNDUP(MONTH(Table1[[#This Row],[Order Date]])/3,0)</f>
        <v>Q2</v>
      </c>
      <c r="AT7244">
        <f>IF(Table1[[#This Row],[Sales]]=0,0,Table1[[#This Row],[Profit]]/Table1[[#This Row],[Sales]])</f>
        <v>0.32999999999999996</v>
      </c>
    </row>
    <row r="7245" spans="22:46" x14ac:dyDescent="0.3">
      <c r="V7245">
        <v>7244</v>
      </c>
      <c r="W7245" t="s">
        <v>10170</v>
      </c>
      <c r="X7245" s="1">
        <v>42964</v>
      </c>
      <c r="Y7245" t="s">
        <v>4552</v>
      </c>
      <c r="Z7245" t="s">
        <v>22</v>
      </c>
      <c r="AA7245" t="s">
        <v>5879</v>
      </c>
      <c r="AB7245" t="s">
        <v>5880</v>
      </c>
      <c r="AC7245" t="s">
        <v>25</v>
      </c>
      <c r="AD7245" t="s">
        <v>26</v>
      </c>
      <c r="AE7245" t="s">
        <v>158</v>
      </c>
      <c r="AF7245" t="s">
        <v>159</v>
      </c>
      <c r="AG7245">
        <v>19134</v>
      </c>
      <c r="AH7245" t="s">
        <v>160</v>
      </c>
      <c r="AI7245" t="s">
        <v>2111</v>
      </c>
      <c r="AJ7245" t="s">
        <v>31</v>
      </c>
      <c r="AK7245" t="s">
        <v>35</v>
      </c>
      <c r="AL7245" t="s">
        <v>2112</v>
      </c>
      <c r="AM7245">
        <v>4416.174</v>
      </c>
      <c r="AN7245">
        <v>9</v>
      </c>
      <c r="AO7245">
        <v>0.3</v>
      </c>
      <c r="AP7245">
        <v>-630.88199999999995</v>
      </c>
      <c r="AQ7245">
        <f>YEAR(Table1[[#This Row],[Order Date]])</f>
        <v>2017</v>
      </c>
      <c r="AR7245" t="str">
        <f>TEXT(Table1[[#This Row],[Order Date]],"mmmm")</f>
        <v>August</v>
      </c>
      <c r="AS7245" t="str">
        <f>"Q"&amp;ROUNDUP(MONTH(Table1[[#This Row],[Order Date]])/3,0)</f>
        <v>Q3</v>
      </c>
      <c r="AT7245">
        <f>IF(Table1[[#This Row],[Sales]]=0,0,Table1[[#This Row],[Profit]]/Table1[[#This Row],[Sales]])</f>
        <v>-0.14285714285714285</v>
      </c>
    </row>
    <row r="7246" spans="22:46" x14ac:dyDescent="0.3">
      <c r="V7246">
        <v>7245</v>
      </c>
      <c r="W7246" t="s">
        <v>10171</v>
      </c>
      <c r="X7246" s="1">
        <v>42877</v>
      </c>
      <c r="Y7246" t="s">
        <v>9369</v>
      </c>
      <c r="Z7246" t="s">
        <v>207</v>
      </c>
      <c r="AA7246" t="s">
        <v>2048</v>
      </c>
      <c r="AB7246" t="s">
        <v>2049</v>
      </c>
      <c r="AC7246" t="s">
        <v>25</v>
      </c>
      <c r="AD7246" t="s">
        <v>26</v>
      </c>
      <c r="AE7246" t="s">
        <v>42</v>
      </c>
      <c r="AF7246" t="s">
        <v>43</v>
      </c>
      <c r="AG7246">
        <v>90049</v>
      </c>
      <c r="AH7246" t="s">
        <v>44</v>
      </c>
      <c r="AI7246" t="s">
        <v>8220</v>
      </c>
      <c r="AJ7246" t="s">
        <v>46</v>
      </c>
      <c r="AK7246" t="s">
        <v>70</v>
      </c>
      <c r="AL7246" t="s">
        <v>8221</v>
      </c>
      <c r="AM7246">
        <v>49.56</v>
      </c>
      <c r="AN7246">
        <v>7</v>
      </c>
      <c r="AO7246">
        <v>0</v>
      </c>
      <c r="AP7246">
        <v>18.832799999999999</v>
      </c>
      <c r="AQ7246">
        <f>YEAR(Table1[[#This Row],[Order Date]])</f>
        <v>2017</v>
      </c>
      <c r="AR7246" t="str">
        <f>TEXT(Table1[[#This Row],[Order Date]],"mmmm")</f>
        <v>May</v>
      </c>
      <c r="AS7246" t="str">
        <f>"Q"&amp;ROUNDUP(MONTH(Table1[[#This Row],[Order Date]])/3,0)</f>
        <v>Q2</v>
      </c>
      <c r="AT7246">
        <f>IF(Table1[[#This Row],[Sales]]=0,0,Table1[[#This Row],[Profit]]/Table1[[#This Row],[Sales]])</f>
        <v>0.37999999999999995</v>
      </c>
    </row>
    <row r="7247" spans="22:46" x14ac:dyDescent="0.3">
      <c r="V7247">
        <v>7246</v>
      </c>
      <c r="W7247" t="s">
        <v>10172</v>
      </c>
      <c r="X7247" s="1">
        <v>42775</v>
      </c>
      <c r="Y7247" t="s">
        <v>6025</v>
      </c>
      <c r="Z7247" t="s">
        <v>51</v>
      </c>
      <c r="AA7247" t="s">
        <v>6417</v>
      </c>
      <c r="AB7247" t="s">
        <v>6418</v>
      </c>
      <c r="AC7247" t="s">
        <v>25</v>
      </c>
      <c r="AD7247" t="s">
        <v>26</v>
      </c>
      <c r="AE7247" t="s">
        <v>42</v>
      </c>
      <c r="AF7247" t="s">
        <v>43</v>
      </c>
      <c r="AG7247">
        <v>90032</v>
      </c>
      <c r="AH7247" t="s">
        <v>44</v>
      </c>
      <c r="AI7247" t="s">
        <v>4668</v>
      </c>
      <c r="AJ7247" t="s">
        <v>46</v>
      </c>
      <c r="AK7247" t="s">
        <v>60</v>
      </c>
      <c r="AL7247" t="s">
        <v>4669</v>
      </c>
      <c r="AM7247">
        <v>354.9</v>
      </c>
      <c r="AN7247">
        <v>5</v>
      </c>
      <c r="AO7247">
        <v>0</v>
      </c>
      <c r="AP7247">
        <v>17.745000000000001</v>
      </c>
      <c r="AQ7247">
        <f>YEAR(Table1[[#This Row],[Order Date]])</f>
        <v>2017</v>
      </c>
      <c r="AR7247" t="str">
        <f>TEXT(Table1[[#This Row],[Order Date]],"mmmm")</f>
        <v>February</v>
      </c>
      <c r="AS7247" t="str">
        <f>"Q"&amp;ROUNDUP(MONTH(Table1[[#This Row],[Order Date]])/3,0)</f>
        <v>Q1</v>
      </c>
      <c r="AT7247">
        <f>IF(Table1[[#This Row],[Sales]]=0,0,Table1[[#This Row],[Profit]]/Table1[[#This Row],[Sales]])</f>
        <v>0.05</v>
      </c>
    </row>
    <row r="7248" spans="22:46" x14ac:dyDescent="0.3">
      <c r="V7248">
        <v>7247</v>
      </c>
      <c r="W7248" t="s">
        <v>10173</v>
      </c>
      <c r="X7248" s="1">
        <v>41701</v>
      </c>
      <c r="Y7248" s="1">
        <v>41854</v>
      </c>
      <c r="Z7248" t="s">
        <v>51</v>
      </c>
      <c r="AA7248" t="s">
        <v>3086</v>
      </c>
      <c r="AB7248" t="s">
        <v>3087</v>
      </c>
      <c r="AC7248" t="s">
        <v>41</v>
      </c>
      <c r="AD7248" t="s">
        <v>26</v>
      </c>
      <c r="AE7248" t="s">
        <v>563</v>
      </c>
      <c r="AF7248" t="s">
        <v>564</v>
      </c>
      <c r="AG7248">
        <v>43229</v>
      </c>
      <c r="AH7248" t="s">
        <v>160</v>
      </c>
      <c r="AI7248" t="s">
        <v>8893</v>
      </c>
      <c r="AJ7248" t="s">
        <v>46</v>
      </c>
      <c r="AK7248" t="s">
        <v>47</v>
      </c>
      <c r="AL7248" t="s">
        <v>8894</v>
      </c>
      <c r="AM7248">
        <v>15.12</v>
      </c>
      <c r="AN7248">
        <v>3</v>
      </c>
      <c r="AO7248">
        <v>0.2</v>
      </c>
      <c r="AP7248">
        <v>4.9139999999999997</v>
      </c>
      <c r="AQ7248">
        <f>YEAR(Table1[[#This Row],[Order Date]])</f>
        <v>2014</v>
      </c>
      <c r="AR7248" t="str">
        <f>TEXT(Table1[[#This Row],[Order Date]],"mmmm")</f>
        <v>March</v>
      </c>
      <c r="AS7248" t="str">
        <f>"Q"&amp;ROUNDUP(MONTH(Table1[[#This Row],[Order Date]])/3,0)</f>
        <v>Q1</v>
      </c>
      <c r="AT7248">
        <f>IF(Table1[[#This Row],[Sales]]=0,0,Table1[[#This Row],[Profit]]/Table1[[#This Row],[Sales]])</f>
        <v>0.32500000000000001</v>
      </c>
    </row>
    <row r="7249" spans="22:46" x14ac:dyDescent="0.3">
      <c r="V7249">
        <v>7248</v>
      </c>
      <c r="W7249" t="s">
        <v>10173</v>
      </c>
      <c r="X7249" s="1">
        <v>41701</v>
      </c>
      <c r="Y7249" s="1">
        <v>41854</v>
      </c>
      <c r="Z7249" t="s">
        <v>51</v>
      </c>
      <c r="AA7249" t="s">
        <v>3086</v>
      </c>
      <c r="AB7249" t="s">
        <v>3087</v>
      </c>
      <c r="AC7249" t="s">
        <v>41</v>
      </c>
      <c r="AD7249" t="s">
        <v>26</v>
      </c>
      <c r="AE7249" t="s">
        <v>563</v>
      </c>
      <c r="AF7249" t="s">
        <v>564</v>
      </c>
      <c r="AG7249">
        <v>43229</v>
      </c>
      <c r="AH7249" t="s">
        <v>160</v>
      </c>
      <c r="AI7249" t="s">
        <v>1622</v>
      </c>
      <c r="AJ7249" t="s">
        <v>31</v>
      </c>
      <c r="AK7249" t="s">
        <v>32</v>
      </c>
      <c r="AL7249" t="s">
        <v>1623</v>
      </c>
      <c r="AM7249">
        <v>302.45</v>
      </c>
      <c r="AN7249">
        <v>5</v>
      </c>
      <c r="AO7249">
        <v>0.5</v>
      </c>
      <c r="AP7249">
        <v>-199.61699999999999</v>
      </c>
      <c r="AQ7249">
        <f>YEAR(Table1[[#This Row],[Order Date]])</f>
        <v>2014</v>
      </c>
      <c r="AR7249" t="str">
        <f>TEXT(Table1[[#This Row],[Order Date]],"mmmm")</f>
        <v>March</v>
      </c>
      <c r="AS7249" t="str">
        <f>"Q"&amp;ROUNDUP(MONTH(Table1[[#This Row],[Order Date]])/3,0)</f>
        <v>Q1</v>
      </c>
      <c r="AT7249">
        <f>IF(Table1[[#This Row],[Sales]]=0,0,Table1[[#This Row],[Profit]]/Table1[[#This Row],[Sales]])</f>
        <v>-0.66</v>
      </c>
    </row>
    <row r="7250" spans="22:46" x14ac:dyDescent="0.3">
      <c r="V7250">
        <v>7249</v>
      </c>
      <c r="W7250" t="s">
        <v>10173</v>
      </c>
      <c r="X7250" s="1">
        <v>41701</v>
      </c>
      <c r="Y7250" s="1">
        <v>41854</v>
      </c>
      <c r="Z7250" t="s">
        <v>51</v>
      </c>
      <c r="AA7250" t="s">
        <v>3086</v>
      </c>
      <c r="AB7250" t="s">
        <v>3087</v>
      </c>
      <c r="AC7250" t="s">
        <v>41</v>
      </c>
      <c r="AD7250" t="s">
        <v>26</v>
      </c>
      <c r="AE7250" t="s">
        <v>563</v>
      </c>
      <c r="AF7250" t="s">
        <v>564</v>
      </c>
      <c r="AG7250">
        <v>43229</v>
      </c>
      <c r="AH7250" t="s">
        <v>160</v>
      </c>
      <c r="AI7250" t="s">
        <v>3092</v>
      </c>
      <c r="AJ7250" t="s">
        <v>46</v>
      </c>
      <c r="AK7250" t="s">
        <v>60</v>
      </c>
      <c r="AL7250" t="s">
        <v>3093</v>
      </c>
      <c r="AM7250">
        <v>44.671999999999997</v>
      </c>
      <c r="AN7250">
        <v>8</v>
      </c>
      <c r="AO7250">
        <v>0.2</v>
      </c>
      <c r="AP7250">
        <v>-10.0512</v>
      </c>
      <c r="AQ7250">
        <f>YEAR(Table1[[#This Row],[Order Date]])</f>
        <v>2014</v>
      </c>
      <c r="AR7250" t="str">
        <f>TEXT(Table1[[#This Row],[Order Date]],"mmmm")</f>
        <v>March</v>
      </c>
      <c r="AS7250" t="str">
        <f>"Q"&amp;ROUNDUP(MONTH(Table1[[#This Row],[Order Date]])/3,0)</f>
        <v>Q1</v>
      </c>
      <c r="AT7250">
        <f>IF(Table1[[#This Row],[Sales]]=0,0,Table1[[#This Row],[Profit]]/Table1[[#This Row],[Sales]])</f>
        <v>-0.22500000000000001</v>
      </c>
    </row>
    <row r="7251" spans="22:46" x14ac:dyDescent="0.3">
      <c r="V7251">
        <v>7250</v>
      </c>
      <c r="W7251" t="s">
        <v>10174</v>
      </c>
      <c r="X7251" s="1">
        <v>42159</v>
      </c>
      <c r="Y7251" s="1">
        <v>42253</v>
      </c>
      <c r="Z7251" t="s">
        <v>22</v>
      </c>
      <c r="AA7251" t="s">
        <v>6802</v>
      </c>
      <c r="AB7251" t="s">
        <v>6803</v>
      </c>
      <c r="AC7251" t="s">
        <v>25</v>
      </c>
      <c r="AD7251" t="s">
        <v>26</v>
      </c>
      <c r="AE7251" t="s">
        <v>42</v>
      </c>
      <c r="AF7251" t="s">
        <v>43</v>
      </c>
      <c r="AG7251">
        <v>90008</v>
      </c>
      <c r="AH7251" t="s">
        <v>44</v>
      </c>
      <c r="AI7251" t="s">
        <v>7635</v>
      </c>
      <c r="AJ7251" t="s">
        <v>73</v>
      </c>
      <c r="AK7251" t="s">
        <v>176</v>
      </c>
      <c r="AL7251" t="s">
        <v>7636</v>
      </c>
      <c r="AM7251">
        <v>119.98</v>
      </c>
      <c r="AN7251">
        <v>2</v>
      </c>
      <c r="AO7251">
        <v>0</v>
      </c>
      <c r="AP7251">
        <v>35.994</v>
      </c>
      <c r="AQ7251">
        <f>YEAR(Table1[[#This Row],[Order Date]])</f>
        <v>2015</v>
      </c>
      <c r="AR7251" t="str">
        <f>TEXT(Table1[[#This Row],[Order Date]],"mmmm")</f>
        <v>June</v>
      </c>
      <c r="AS7251" t="str">
        <f>"Q"&amp;ROUNDUP(MONTH(Table1[[#This Row],[Order Date]])/3,0)</f>
        <v>Q2</v>
      </c>
      <c r="AT7251">
        <f>IF(Table1[[#This Row],[Sales]]=0,0,Table1[[#This Row],[Profit]]/Table1[[#This Row],[Sales]])</f>
        <v>0.3</v>
      </c>
    </row>
    <row r="7252" spans="22:46" x14ac:dyDescent="0.3">
      <c r="V7252">
        <v>7251</v>
      </c>
      <c r="W7252" t="s">
        <v>10174</v>
      </c>
      <c r="X7252" s="1">
        <v>42159</v>
      </c>
      <c r="Y7252" s="1">
        <v>42253</v>
      </c>
      <c r="Z7252" t="s">
        <v>22</v>
      </c>
      <c r="AA7252" t="s">
        <v>6802</v>
      </c>
      <c r="AB7252" t="s">
        <v>6803</v>
      </c>
      <c r="AC7252" t="s">
        <v>25</v>
      </c>
      <c r="AD7252" t="s">
        <v>26</v>
      </c>
      <c r="AE7252" t="s">
        <v>42</v>
      </c>
      <c r="AF7252" t="s">
        <v>43</v>
      </c>
      <c r="AG7252">
        <v>90008</v>
      </c>
      <c r="AH7252" t="s">
        <v>44</v>
      </c>
      <c r="AI7252" t="s">
        <v>8997</v>
      </c>
      <c r="AJ7252" t="s">
        <v>73</v>
      </c>
      <c r="AK7252" t="s">
        <v>176</v>
      </c>
      <c r="AL7252" t="s">
        <v>8998</v>
      </c>
      <c r="AM7252">
        <v>989.97</v>
      </c>
      <c r="AN7252">
        <v>3</v>
      </c>
      <c r="AO7252">
        <v>0</v>
      </c>
      <c r="AP7252">
        <v>395.988</v>
      </c>
      <c r="AQ7252">
        <f>YEAR(Table1[[#This Row],[Order Date]])</f>
        <v>2015</v>
      </c>
      <c r="AR7252" t="str">
        <f>TEXT(Table1[[#This Row],[Order Date]],"mmmm")</f>
        <v>June</v>
      </c>
      <c r="AS7252" t="str">
        <f>"Q"&amp;ROUNDUP(MONTH(Table1[[#This Row],[Order Date]])/3,0)</f>
        <v>Q2</v>
      </c>
      <c r="AT7252">
        <f>IF(Table1[[#This Row],[Sales]]=0,0,Table1[[#This Row],[Profit]]/Table1[[#This Row],[Sales]])</f>
        <v>0.39999999999999997</v>
      </c>
    </row>
    <row r="7253" spans="22:46" x14ac:dyDescent="0.3">
      <c r="V7253">
        <v>7252</v>
      </c>
      <c r="W7253" t="s">
        <v>10175</v>
      </c>
      <c r="X7253" s="1">
        <v>42609</v>
      </c>
      <c r="Y7253" s="1">
        <v>42409</v>
      </c>
      <c r="Z7253" t="s">
        <v>51</v>
      </c>
      <c r="AA7253" t="s">
        <v>5945</v>
      </c>
      <c r="AB7253" t="s">
        <v>5946</v>
      </c>
      <c r="AC7253" t="s">
        <v>41</v>
      </c>
      <c r="AD7253" t="s">
        <v>26</v>
      </c>
      <c r="AE7253" t="s">
        <v>7973</v>
      </c>
      <c r="AF7253" t="s">
        <v>55</v>
      </c>
      <c r="AG7253">
        <v>33021</v>
      </c>
      <c r="AH7253" t="s">
        <v>29</v>
      </c>
      <c r="AI7253" t="s">
        <v>10176</v>
      </c>
      <c r="AJ7253" t="s">
        <v>46</v>
      </c>
      <c r="AK7253" t="s">
        <v>47</v>
      </c>
      <c r="AL7253" t="s">
        <v>10177</v>
      </c>
      <c r="AM7253">
        <v>9.2159999999999993</v>
      </c>
      <c r="AN7253">
        <v>4</v>
      </c>
      <c r="AO7253">
        <v>0.2</v>
      </c>
      <c r="AP7253">
        <v>3.3408000000000002</v>
      </c>
      <c r="AQ7253">
        <f>YEAR(Table1[[#This Row],[Order Date]])</f>
        <v>2016</v>
      </c>
      <c r="AR7253" t="str">
        <f>TEXT(Table1[[#This Row],[Order Date]],"mmmm")</f>
        <v>August</v>
      </c>
      <c r="AS7253" t="str">
        <f>"Q"&amp;ROUNDUP(MONTH(Table1[[#This Row],[Order Date]])/3,0)</f>
        <v>Q3</v>
      </c>
      <c r="AT7253">
        <f>IF(Table1[[#This Row],[Sales]]=0,0,Table1[[#This Row],[Profit]]/Table1[[#This Row],[Sales]])</f>
        <v>0.36250000000000004</v>
      </c>
    </row>
    <row r="7254" spans="22:46" x14ac:dyDescent="0.3">
      <c r="V7254">
        <v>7253</v>
      </c>
      <c r="W7254" t="s">
        <v>10178</v>
      </c>
      <c r="X7254" s="1">
        <v>42625</v>
      </c>
      <c r="Y7254" t="s">
        <v>362</v>
      </c>
      <c r="Z7254" t="s">
        <v>51</v>
      </c>
      <c r="AA7254" t="s">
        <v>2625</v>
      </c>
      <c r="AB7254" t="s">
        <v>2626</v>
      </c>
      <c r="AC7254" t="s">
        <v>41</v>
      </c>
      <c r="AD7254" t="s">
        <v>26</v>
      </c>
      <c r="AE7254" t="s">
        <v>639</v>
      </c>
      <c r="AF7254" t="s">
        <v>267</v>
      </c>
      <c r="AG7254">
        <v>48066</v>
      </c>
      <c r="AH7254" t="s">
        <v>111</v>
      </c>
      <c r="AI7254" t="s">
        <v>5797</v>
      </c>
      <c r="AJ7254" t="s">
        <v>46</v>
      </c>
      <c r="AK7254" t="s">
        <v>94</v>
      </c>
      <c r="AL7254" t="s">
        <v>5798</v>
      </c>
      <c r="AM7254">
        <v>68.52</v>
      </c>
      <c r="AN7254">
        <v>3</v>
      </c>
      <c r="AO7254">
        <v>0</v>
      </c>
      <c r="AP7254">
        <v>31.519200000000001</v>
      </c>
      <c r="AQ7254">
        <f>YEAR(Table1[[#This Row],[Order Date]])</f>
        <v>2016</v>
      </c>
      <c r="AR7254" t="str">
        <f>TEXT(Table1[[#This Row],[Order Date]],"mmmm")</f>
        <v>September</v>
      </c>
      <c r="AS7254" t="str">
        <f>"Q"&amp;ROUNDUP(MONTH(Table1[[#This Row],[Order Date]])/3,0)</f>
        <v>Q3</v>
      </c>
      <c r="AT7254">
        <f>IF(Table1[[#This Row],[Sales]]=0,0,Table1[[#This Row],[Profit]]/Table1[[#This Row],[Sales]])</f>
        <v>0.46</v>
      </c>
    </row>
    <row r="7255" spans="22:46" x14ac:dyDescent="0.3">
      <c r="V7255">
        <v>7254</v>
      </c>
      <c r="W7255" t="s">
        <v>10179</v>
      </c>
      <c r="X7255" s="1">
        <v>42520</v>
      </c>
      <c r="Y7255" s="1">
        <v>42466</v>
      </c>
      <c r="Z7255" t="s">
        <v>51</v>
      </c>
      <c r="AA7255" t="s">
        <v>6823</v>
      </c>
      <c r="AB7255" t="s">
        <v>6824</v>
      </c>
      <c r="AC7255" t="s">
        <v>108</v>
      </c>
      <c r="AD7255" t="s">
        <v>26</v>
      </c>
      <c r="AE7255" t="s">
        <v>7883</v>
      </c>
      <c r="AF7255" t="s">
        <v>121</v>
      </c>
      <c r="AG7255">
        <v>54880</v>
      </c>
      <c r="AH7255" t="s">
        <v>111</v>
      </c>
      <c r="AI7255" t="s">
        <v>803</v>
      </c>
      <c r="AJ7255" t="s">
        <v>46</v>
      </c>
      <c r="AK7255" t="s">
        <v>80</v>
      </c>
      <c r="AL7255" t="s">
        <v>804</v>
      </c>
      <c r="AM7255">
        <v>364.74</v>
      </c>
      <c r="AN7255">
        <v>3</v>
      </c>
      <c r="AO7255">
        <v>0</v>
      </c>
      <c r="AP7255">
        <v>109.422</v>
      </c>
      <c r="AQ7255">
        <f>YEAR(Table1[[#This Row],[Order Date]])</f>
        <v>2016</v>
      </c>
      <c r="AR7255" t="str">
        <f>TEXT(Table1[[#This Row],[Order Date]],"mmmm")</f>
        <v>May</v>
      </c>
      <c r="AS7255" t="str">
        <f>"Q"&amp;ROUNDUP(MONTH(Table1[[#This Row],[Order Date]])/3,0)</f>
        <v>Q2</v>
      </c>
      <c r="AT7255">
        <f>IF(Table1[[#This Row],[Sales]]=0,0,Table1[[#This Row],[Profit]]/Table1[[#This Row],[Sales]])</f>
        <v>0.3</v>
      </c>
    </row>
    <row r="7256" spans="22:46" x14ac:dyDescent="0.3">
      <c r="V7256">
        <v>7255</v>
      </c>
      <c r="W7256" t="s">
        <v>10179</v>
      </c>
      <c r="X7256" s="1">
        <v>42520</v>
      </c>
      <c r="Y7256" s="1">
        <v>42466</v>
      </c>
      <c r="Z7256" t="s">
        <v>51</v>
      </c>
      <c r="AA7256" t="s">
        <v>6823</v>
      </c>
      <c r="AB7256" t="s">
        <v>6824</v>
      </c>
      <c r="AC7256" t="s">
        <v>108</v>
      </c>
      <c r="AD7256" t="s">
        <v>26</v>
      </c>
      <c r="AE7256" t="s">
        <v>7883</v>
      </c>
      <c r="AF7256" t="s">
        <v>121</v>
      </c>
      <c r="AG7256">
        <v>54880</v>
      </c>
      <c r="AH7256" t="s">
        <v>111</v>
      </c>
      <c r="AI7256" t="s">
        <v>5324</v>
      </c>
      <c r="AJ7256" t="s">
        <v>31</v>
      </c>
      <c r="AK7256" t="s">
        <v>67</v>
      </c>
      <c r="AL7256" t="s">
        <v>5325</v>
      </c>
      <c r="AM7256">
        <v>47.4</v>
      </c>
      <c r="AN7256">
        <v>5</v>
      </c>
      <c r="AO7256">
        <v>0</v>
      </c>
      <c r="AP7256">
        <v>21.33</v>
      </c>
      <c r="AQ7256">
        <f>YEAR(Table1[[#This Row],[Order Date]])</f>
        <v>2016</v>
      </c>
      <c r="AR7256" t="str">
        <f>TEXT(Table1[[#This Row],[Order Date]],"mmmm")</f>
        <v>May</v>
      </c>
      <c r="AS7256" t="str">
        <f>"Q"&amp;ROUNDUP(MONTH(Table1[[#This Row],[Order Date]])/3,0)</f>
        <v>Q2</v>
      </c>
      <c r="AT7256">
        <f>IF(Table1[[#This Row],[Sales]]=0,0,Table1[[#This Row],[Profit]]/Table1[[#This Row],[Sales]])</f>
        <v>0.44999999999999996</v>
      </c>
    </row>
    <row r="7257" spans="22:46" x14ac:dyDescent="0.3">
      <c r="V7257">
        <v>7256</v>
      </c>
      <c r="W7257" t="s">
        <v>10179</v>
      </c>
      <c r="X7257" s="1">
        <v>42520</v>
      </c>
      <c r="Y7257" s="1">
        <v>42466</v>
      </c>
      <c r="Z7257" t="s">
        <v>51</v>
      </c>
      <c r="AA7257" t="s">
        <v>6823</v>
      </c>
      <c r="AB7257" t="s">
        <v>6824</v>
      </c>
      <c r="AC7257" t="s">
        <v>108</v>
      </c>
      <c r="AD7257" t="s">
        <v>26</v>
      </c>
      <c r="AE7257" t="s">
        <v>7883</v>
      </c>
      <c r="AF7257" t="s">
        <v>121</v>
      </c>
      <c r="AG7257">
        <v>54880</v>
      </c>
      <c r="AH7257" t="s">
        <v>111</v>
      </c>
      <c r="AI7257" t="s">
        <v>1170</v>
      </c>
      <c r="AJ7257" t="s">
        <v>46</v>
      </c>
      <c r="AK7257" t="s">
        <v>60</v>
      </c>
      <c r="AL7257" t="s">
        <v>1171</v>
      </c>
      <c r="AM7257">
        <v>49.76</v>
      </c>
      <c r="AN7257">
        <v>4</v>
      </c>
      <c r="AO7257">
        <v>0</v>
      </c>
      <c r="AP7257">
        <v>13.9328</v>
      </c>
      <c r="AQ7257">
        <f>YEAR(Table1[[#This Row],[Order Date]])</f>
        <v>2016</v>
      </c>
      <c r="AR7257" t="str">
        <f>TEXT(Table1[[#This Row],[Order Date]],"mmmm")</f>
        <v>May</v>
      </c>
      <c r="AS7257" t="str">
        <f>"Q"&amp;ROUNDUP(MONTH(Table1[[#This Row],[Order Date]])/3,0)</f>
        <v>Q2</v>
      </c>
      <c r="AT7257">
        <f>IF(Table1[[#This Row],[Sales]]=0,0,Table1[[#This Row],[Profit]]/Table1[[#This Row],[Sales]])</f>
        <v>0.28000000000000003</v>
      </c>
    </row>
    <row r="7258" spans="22:46" x14ac:dyDescent="0.3">
      <c r="V7258">
        <v>7257</v>
      </c>
      <c r="W7258" t="s">
        <v>10179</v>
      </c>
      <c r="X7258" s="1">
        <v>42520</v>
      </c>
      <c r="Y7258" s="1">
        <v>42466</v>
      </c>
      <c r="Z7258" t="s">
        <v>51</v>
      </c>
      <c r="AA7258" t="s">
        <v>6823</v>
      </c>
      <c r="AB7258" t="s">
        <v>6824</v>
      </c>
      <c r="AC7258" t="s">
        <v>108</v>
      </c>
      <c r="AD7258" t="s">
        <v>26</v>
      </c>
      <c r="AE7258" t="s">
        <v>7883</v>
      </c>
      <c r="AF7258" t="s">
        <v>121</v>
      </c>
      <c r="AG7258">
        <v>54880</v>
      </c>
      <c r="AH7258" t="s">
        <v>111</v>
      </c>
      <c r="AI7258" t="s">
        <v>1440</v>
      </c>
      <c r="AJ7258" t="s">
        <v>46</v>
      </c>
      <c r="AK7258" t="s">
        <v>70</v>
      </c>
      <c r="AL7258" t="s">
        <v>1441</v>
      </c>
      <c r="AM7258">
        <v>5.56</v>
      </c>
      <c r="AN7258">
        <v>2</v>
      </c>
      <c r="AO7258">
        <v>0</v>
      </c>
      <c r="AP7258">
        <v>1.4456</v>
      </c>
      <c r="AQ7258">
        <f>YEAR(Table1[[#This Row],[Order Date]])</f>
        <v>2016</v>
      </c>
      <c r="AR7258" t="str">
        <f>TEXT(Table1[[#This Row],[Order Date]],"mmmm")</f>
        <v>May</v>
      </c>
      <c r="AS7258" t="str">
        <f>"Q"&amp;ROUNDUP(MONTH(Table1[[#This Row],[Order Date]])/3,0)</f>
        <v>Q2</v>
      </c>
      <c r="AT7258">
        <f>IF(Table1[[#This Row],[Sales]]=0,0,Table1[[#This Row],[Profit]]/Table1[[#This Row],[Sales]])</f>
        <v>0.26</v>
      </c>
    </row>
    <row r="7259" spans="22:46" x14ac:dyDescent="0.3">
      <c r="V7259">
        <v>7258</v>
      </c>
      <c r="W7259" t="s">
        <v>10179</v>
      </c>
      <c r="X7259" s="1">
        <v>42520</v>
      </c>
      <c r="Y7259" s="1">
        <v>42466</v>
      </c>
      <c r="Z7259" t="s">
        <v>51</v>
      </c>
      <c r="AA7259" t="s">
        <v>6823</v>
      </c>
      <c r="AB7259" t="s">
        <v>6824</v>
      </c>
      <c r="AC7259" t="s">
        <v>108</v>
      </c>
      <c r="AD7259" t="s">
        <v>26</v>
      </c>
      <c r="AE7259" t="s">
        <v>7883</v>
      </c>
      <c r="AF7259" t="s">
        <v>121</v>
      </c>
      <c r="AG7259">
        <v>54880</v>
      </c>
      <c r="AH7259" t="s">
        <v>111</v>
      </c>
      <c r="AI7259" t="s">
        <v>4028</v>
      </c>
      <c r="AJ7259" t="s">
        <v>46</v>
      </c>
      <c r="AK7259" t="s">
        <v>94</v>
      </c>
      <c r="AL7259" t="s">
        <v>4029</v>
      </c>
      <c r="AM7259">
        <v>629.1</v>
      </c>
      <c r="AN7259">
        <v>6</v>
      </c>
      <c r="AO7259">
        <v>0</v>
      </c>
      <c r="AP7259">
        <v>301.96800000000002</v>
      </c>
      <c r="AQ7259">
        <f>YEAR(Table1[[#This Row],[Order Date]])</f>
        <v>2016</v>
      </c>
      <c r="AR7259" t="str">
        <f>TEXT(Table1[[#This Row],[Order Date]],"mmmm")</f>
        <v>May</v>
      </c>
      <c r="AS7259" t="str">
        <f>"Q"&amp;ROUNDUP(MONTH(Table1[[#This Row],[Order Date]])/3,0)</f>
        <v>Q2</v>
      </c>
      <c r="AT7259">
        <f>IF(Table1[[#This Row],[Sales]]=0,0,Table1[[#This Row],[Profit]]/Table1[[#This Row],[Sales]])</f>
        <v>0.48000000000000004</v>
      </c>
    </row>
    <row r="7260" spans="22:46" x14ac:dyDescent="0.3">
      <c r="V7260">
        <v>7259</v>
      </c>
      <c r="W7260" t="s">
        <v>10179</v>
      </c>
      <c r="X7260" s="1">
        <v>42520</v>
      </c>
      <c r="Y7260" s="1">
        <v>42466</v>
      </c>
      <c r="Z7260" t="s">
        <v>51</v>
      </c>
      <c r="AA7260" t="s">
        <v>6823</v>
      </c>
      <c r="AB7260" t="s">
        <v>6824</v>
      </c>
      <c r="AC7260" t="s">
        <v>108</v>
      </c>
      <c r="AD7260" t="s">
        <v>26</v>
      </c>
      <c r="AE7260" t="s">
        <v>7883</v>
      </c>
      <c r="AF7260" t="s">
        <v>121</v>
      </c>
      <c r="AG7260">
        <v>54880</v>
      </c>
      <c r="AH7260" t="s">
        <v>111</v>
      </c>
      <c r="AI7260" t="s">
        <v>660</v>
      </c>
      <c r="AJ7260" t="s">
        <v>46</v>
      </c>
      <c r="AK7260" t="s">
        <v>70</v>
      </c>
      <c r="AL7260" t="s">
        <v>661</v>
      </c>
      <c r="AM7260">
        <v>14.7</v>
      </c>
      <c r="AN7260">
        <v>5</v>
      </c>
      <c r="AO7260">
        <v>0</v>
      </c>
      <c r="AP7260">
        <v>3.9689999999999999</v>
      </c>
      <c r="AQ7260">
        <f>YEAR(Table1[[#This Row],[Order Date]])</f>
        <v>2016</v>
      </c>
      <c r="AR7260" t="str">
        <f>TEXT(Table1[[#This Row],[Order Date]],"mmmm")</f>
        <v>May</v>
      </c>
      <c r="AS7260" t="str">
        <f>"Q"&amp;ROUNDUP(MONTH(Table1[[#This Row],[Order Date]])/3,0)</f>
        <v>Q2</v>
      </c>
      <c r="AT7260">
        <f>IF(Table1[[#This Row],[Sales]]=0,0,Table1[[#This Row],[Profit]]/Table1[[#This Row],[Sales]])</f>
        <v>0.27</v>
      </c>
    </row>
    <row r="7261" spans="22:46" x14ac:dyDescent="0.3">
      <c r="V7261">
        <v>7260</v>
      </c>
      <c r="W7261" t="s">
        <v>10179</v>
      </c>
      <c r="X7261" s="1">
        <v>42520</v>
      </c>
      <c r="Y7261" s="1">
        <v>42466</v>
      </c>
      <c r="Z7261" t="s">
        <v>51</v>
      </c>
      <c r="AA7261" t="s">
        <v>6823</v>
      </c>
      <c r="AB7261" t="s">
        <v>6824</v>
      </c>
      <c r="AC7261" t="s">
        <v>108</v>
      </c>
      <c r="AD7261" t="s">
        <v>26</v>
      </c>
      <c r="AE7261" t="s">
        <v>7883</v>
      </c>
      <c r="AF7261" t="s">
        <v>121</v>
      </c>
      <c r="AG7261">
        <v>54880</v>
      </c>
      <c r="AH7261" t="s">
        <v>111</v>
      </c>
      <c r="AI7261" t="s">
        <v>4291</v>
      </c>
      <c r="AJ7261" t="s">
        <v>46</v>
      </c>
      <c r="AK7261" t="s">
        <v>94</v>
      </c>
      <c r="AL7261" t="s">
        <v>4292</v>
      </c>
      <c r="AM7261">
        <v>45.36</v>
      </c>
      <c r="AN7261">
        <v>7</v>
      </c>
      <c r="AO7261">
        <v>0</v>
      </c>
      <c r="AP7261">
        <v>21.7728</v>
      </c>
      <c r="AQ7261">
        <f>YEAR(Table1[[#This Row],[Order Date]])</f>
        <v>2016</v>
      </c>
      <c r="AR7261" t="str">
        <f>TEXT(Table1[[#This Row],[Order Date]],"mmmm")</f>
        <v>May</v>
      </c>
      <c r="AS7261" t="str">
        <f>"Q"&amp;ROUNDUP(MONTH(Table1[[#This Row],[Order Date]])/3,0)</f>
        <v>Q2</v>
      </c>
      <c r="AT7261">
        <f>IF(Table1[[#This Row],[Sales]]=0,0,Table1[[#This Row],[Profit]]/Table1[[#This Row],[Sales]])</f>
        <v>0.48</v>
      </c>
    </row>
    <row r="7262" spans="22:46" x14ac:dyDescent="0.3">
      <c r="V7262">
        <v>7261</v>
      </c>
      <c r="W7262" t="s">
        <v>10179</v>
      </c>
      <c r="X7262" s="1">
        <v>42520</v>
      </c>
      <c r="Y7262" s="1">
        <v>42466</v>
      </c>
      <c r="Z7262" t="s">
        <v>51</v>
      </c>
      <c r="AA7262" t="s">
        <v>6823</v>
      </c>
      <c r="AB7262" t="s">
        <v>6824</v>
      </c>
      <c r="AC7262" t="s">
        <v>108</v>
      </c>
      <c r="AD7262" t="s">
        <v>26</v>
      </c>
      <c r="AE7262" t="s">
        <v>7883</v>
      </c>
      <c r="AF7262" t="s">
        <v>121</v>
      </c>
      <c r="AG7262">
        <v>54880</v>
      </c>
      <c r="AH7262" t="s">
        <v>111</v>
      </c>
      <c r="AI7262" t="s">
        <v>4770</v>
      </c>
      <c r="AJ7262" t="s">
        <v>73</v>
      </c>
      <c r="AK7262" t="s">
        <v>74</v>
      </c>
      <c r="AL7262" t="s">
        <v>4771</v>
      </c>
      <c r="AM7262">
        <v>125.99</v>
      </c>
      <c r="AN7262">
        <v>1</v>
      </c>
      <c r="AO7262">
        <v>0</v>
      </c>
      <c r="AP7262">
        <v>35.277200000000001</v>
      </c>
      <c r="AQ7262">
        <f>YEAR(Table1[[#This Row],[Order Date]])</f>
        <v>2016</v>
      </c>
      <c r="AR7262" t="str">
        <f>TEXT(Table1[[#This Row],[Order Date]],"mmmm")</f>
        <v>May</v>
      </c>
      <c r="AS7262" t="str">
        <f>"Q"&amp;ROUNDUP(MONTH(Table1[[#This Row],[Order Date]])/3,0)</f>
        <v>Q2</v>
      </c>
      <c r="AT7262">
        <f>IF(Table1[[#This Row],[Sales]]=0,0,Table1[[#This Row],[Profit]]/Table1[[#This Row],[Sales]])</f>
        <v>0.28000000000000003</v>
      </c>
    </row>
    <row r="7263" spans="22:46" x14ac:dyDescent="0.3">
      <c r="V7263">
        <v>7262</v>
      </c>
      <c r="W7263" t="s">
        <v>10180</v>
      </c>
      <c r="X7263" s="1">
        <v>42896</v>
      </c>
      <c r="Y7263" t="s">
        <v>1875</v>
      </c>
      <c r="Z7263" t="s">
        <v>22</v>
      </c>
      <c r="AA7263" t="s">
        <v>4125</v>
      </c>
      <c r="AB7263" t="s">
        <v>4126</v>
      </c>
      <c r="AC7263" t="s">
        <v>41</v>
      </c>
      <c r="AD7263" t="s">
        <v>26</v>
      </c>
      <c r="AE7263" t="s">
        <v>6043</v>
      </c>
      <c r="AF7263" t="s">
        <v>43</v>
      </c>
      <c r="AG7263">
        <v>91360</v>
      </c>
      <c r="AH7263" t="s">
        <v>44</v>
      </c>
      <c r="AI7263" t="s">
        <v>8605</v>
      </c>
      <c r="AJ7263" t="s">
        <v>46</v>
      </c>
      <c r="AK7263" t="s">
        <v>70</v>
      </c>
      <c r="AL7263" t="s">
        <v>8606</v>
      </c>
      <c r="AM7263">
        <v>14.7</v>
      </c>
      <c r="AN7263">
        <v>7</v>
      </c>
      <c r="AO7263">
        <v>0</v>
      </c>
      <c r="AP7263">
        <v>4.1159999999999997</v>
      </c>
      <c r="AQ7263">
        <f>YEAR(Table1[[#This Row],[Order Date]])</f>
        <v>2017</v>
      </c>
      <c r="AR7263" t="str">
        <f>TEXT(Table1[[#This Row],[Order Date]],"mmmm")</f>
        <v>June</v>
      </c>
      <c r="AS7263" t="str">
        <f>"Q"&amp;ROUNDUP(MONTH(Table1[[#This Row],[Order Date]])/3,0)</f>
        <v>Q2</v>
      </c>
      <c r="AT7263">
        <f>IF(Table1[[#This Row],[Sales]]=0,0,Table1[[#This Row],[Profit]]/Table1[[#This Row],[Sales]])</f>
        <v>0.27999999999999997</v>
      </c>
    </row>
    <row r="7264" spans="22:46" x14ac:dyDescent="0.3">
      <c r="V7264">
        <v>7263</v>
      </c>
      <c r="W7264" t="s">
        <v>10181</v>
      </c>
      <c r="X7264" s="1">
        <v>43030</v>
      </c>
      <c r="Y7264" t="s">
        <v>7718</v>
      </c>
      <c r="Z7264" t="s">
        <v>51</v>
      </c>
      <c r="AA7264" t="s">
        <v>4768</v>
      </c>
      <c r="AB7264" t="s">
        <v>4769</v>
      </c>
      <c r="AC7264" t="s">
        <v>41</v>
      </c>
      <c r="AD7264" t="s">
        <v>26</v>
      </c>
      <c r="AE7264" t="s">
        <v>158</v>
      </c>
      <c r="AF7264" t="s">
        <v>159</v>
      </c>
      <c r="AG7264">
        <v>19134</v>
      </c>
      <c r="AH7264" t="s">
        <v>160</v>
      </c>
      <c r="AI7264" t="s">
        <v>279</v>
      </c>
      <c r="AJ7264" t="s">
        <v>73</v>
      </c>
      <c r="AK7264" t="s">
        <v>74</v>
      </c>
      <c r="AL7264" t="s">
        <v>280</v>
      </c>
      <c r="AM7264">
        <v>32.700000000000003</v>
      </c>
      <c r="AN7264">
        <v>5</v>
      </c>
      <c r="AO7264">
        <v>0.4</v>
      </c>
      <c r="AP7264">
        <v>-6.54</v>
      </c>
      <c r="AQ7264">
        <f>YEAR(Table1[[#This Row],[Order Date]])</f>
        <v>2017</v>
      </c>
      <c r="AR7264" t="str">
        <f>TEXT(Table1[[#This Row],[Order Date]],"mmmm")</f>
        <v>October</v>
      </c>
      <c r="AS7264" t="str">
        <f>"Q"&amp;ROUNDUP(MONTH(Table1[[#This Row],[Order Date]])/3,0)</f>
        <v>Q4</v>
      </c>
      <c r="AT7264">
        <f>IF(Table1[[#This Row],[Sales]]=0,0,Table1[[#This Row],[Profit]]/Table1[[#This Row],[Sales]])</f>
        <v>-0.19999999999999998</v>
      </c>
    </row>
    <row r="7265" spans="22:46" x14ac:dyDescent="0.3">
      <c r="V7265">
        <v>7264</v>
      </c>
      <c r="W7265" t="s">
        <v>10181</v>
      </c>
      <c r="X7265" s="1">
        <v>43030</v>
      </c>
      <c r="Y7265" t="s">
        <v>7718</v>
      </c>
      <c r="Z7265" t="s">
        <v>51</v>
      </c>
      <c r="AA7265" t="s">
        <v>4768</v>
      </c>
      <c r="AB7265" t="s">
        <v>4769</v>
      </c>
      <c r="AC7265" t="s">
        <v>41</v>
      </c>
      <c r="AD7265" t="s">
        <v>26</v>
      </c>
      <c r="AE7265" t="s">
        <v>158</v>
      </c>
      <c r="AF7265" t="s">
        <v>159</v>
      </c>
      <c r="AG7265">
        <v>19134</v>
      </c>
      <c r="AH7265" t="s">
        <v>160</v>
      </c>
      <c r="AI7265" t="s">
        <v>8169</v>
      </c>
      <c r="AJ7265" t="s">
        <v>46</v>
      </c>
      <c r="AK7265" t="s">
        <v>190</v>
      </c>
      <c r="AL7265" t="s">
        <v>8170</v>
      </c>
      <c r="AM7265">
        <v>31.68</v>
      </c>
      <c r="AN7265">
        <v>4</v>
      </c>
      <c r="AO7265">
        <v>0.2</v>
      </c>
      <c r="AP7265">
        <v>11.087999999999999</v>
      </c>
      <c r="AQ7265">
        <f>YEAR(Table1[[#This Row],[Order Date]])</f>
        <v>2017</v>
      </c>
      <c r="AR7265" t="str">
        <f>TEXT(Table1[[#This Row],[Order Date]],"mmmm")</f>
        <v>October</v>
      </c>
      <c r="AS7265" t="str">
        <f>"Q"&amp;ROUNDUP(MONTH(Table1[[#This Row],[Order Date]])/3,0)</f>
        <v>Q4</v>
      </c>
      <c r="AT7265">
        <f>IF(Table1[[#This Row],[Sales]]=0,0,Table1[[#This Row],[Profit]]/Table1[[#This Row],[Sales]])</f>
        <v>0.35</v>
      </c>
    </row>
    <row r="7266" spans="22:46" x14ac:dyDescent="0.3">
      <c r="V7266">
        <v>7265</v>
      </c>
      <c r="W7266" t="s">
        <v>10182</v>
      </c>
      <c r="X7266" s="1">
        <v>42899</v>
      </c>
      <c r="Y7266" t="s">
        <v>483</v>
      </c>
      <c r="Z7266" t="s">
        <v>51</v>
      </c>
      <c r="AA7266" t="s">
        <v>438</v>
      </c>
      <c r="AB7266" t="s">
        <v>439</v>
      </c>
      <c r="AC7266" t="s">
        <v>25</v>
      </c>
      <c r="AD7266" t="s">
        <v>26</v>
      </c>
      <c r="AE7266" t="s">
        <v>357</v>
      </c>
      <c r="AF7266" t="s">
        <v>358</v>
      </c>
      <c r="AG7266">
        <v>22153</v>
      </c>
      <c r="AH7266" t="s">
        <v>29</v>
      </c>
      <c r="AI7266" t="s">
        <v>7084</v>
      </c>
      <c r="AJ7266" t="s">
        <v>46</v>
      </c>
      <c r="AK7266" t="s">
        <v>70</v>
      </c>
      <c r="AL7266" t="s">
        <v>7085</v>
      </c>
      <c r="AM7266">
        <v>181.86</v>
      </c>
      <c r="AN7266">
        <v>7</v>
      </c>
      <c r="AO7266">
        <v>0</v>
      </c>
      <c r="AP7266">
        <v>50.9208</v>
      </c>
      <c r="AQ7266">
        <f>YEAR(Table1[[#This Row],[Order Date]])</f>
        <v>2017</v>
      </c>
      <c r="AR7266" t="str">
        <f>TEXT(Table1[[#This Row],[Order Date]],"mmmm")</f>
        <v>June</v>
      </c>
      <c r="AS7266" t="str">
        <f>"Q"&amp;ROUNDUP(MONTH(Table1[[#This Row],[Order Date]])/3,0)</f>
        <v>Q2</v>
      </c>
      <c r="AT7266">
        <f>IF(Table1[[#This Row],[Sales]]=0,0,Table1[[#This Row],[Profit]]/Table1[[#This Row],[Sales]])</f>
        <v>0.27999999999999997</v>
      </c>
    </row>
    <row r="7267" spans="22:46" x14ac:dyDescent="0.3">
      <c r="V7267">
        <v>7266</v>
      </c>
      <c r="W7267" t="s">
        <v>10183</v>
      </c>
      <c r="X7267" s="1">
        <v>41966</v>
      </c>
      <c r="Y7267" t="s">
        <v>396</v>
      </c>
      <c r="Z7267" t="s">
        <v>22</v>
      </c>
      <c r="AA7267" t="s">
        <v>4342</v>
      </c>
      <c r="AB7267" t="s">
        <v>4343</v>
      </c>
      <c r="AC7267" t="s">
        <v>41</v>
      </c>
      <c r="AD7267" t="s">
        <v>26</v>
      </c>
      <c r="AE7267" t="s">
        <v>203</v>
      </c>
      <c r="AF7267" t="s">
        <v>110</v>
      </c>
      <c r="AG7267">
        <v>77095</v>
      </c>
      <c r="AH7267" t="s">
        <v>111</v>
      </c>
      <c r="AI7267" t="s">
        <v>4004</v>
      </c>
      <c r="AJ7267" t="s">
        <v>31</v>
      </c>
      <c r="AK7267" t="s">
        <v>35</v>
      </c>
      <c r="AL7267" t="s">
        <v>4005</v>
      </c>
      <c r="AM7267">
        <v>155.37200000000001</v>
      </c>
      <c r="AN7267">
        <v>2</v>
      </c>
      <c r="AO7267">
        <v>0.3</v>
      </c>
      <c r="AP7267">
        <v>-35.513599999999997</v>
      </c>
      <c r="AQ7267">
        <f>YEAR(Table1[[#This Row],[Order Date]])</f>
        <v>2014</v>
      </c>
      <c r="AR7267" t="str">
        <f>TEXT(Table1[[#This Row],[Order Date]],"mmmm")</f>
        <v>November</v>
      </c>
      <c r="AS7267" t="str">
        <f>"Q"&amp;ROUNDUP(MONTH(Table1[[#This Row],[Order Date]])/3,0)</f>
        <v>Q4</v>
      </c>
      <c r="AT7267">
        <f>IF(Table1[[#This Row],[Sales]]=0,0,Table1[[#This Row],[Profit]]/Table1[[#This Row],[Sales]])</f>
        <v>-0.22857142857142854</v>
      </c>
    </row>
    <row r="7268" spans="22:46" x14ac:dyDescent="0.3">
      <c r="V7268">
        <v>7267</v>
      </c>
      <c r="W7268" t="s">
        <v>10184</v>
      </c>
      <c r="X7268" s="1">
        <v>42963</v>
      </c>
      <c r="Y7268" t="s">
        <v>6077</v>
      </c>
      <c r="Z7268" t="s">
        <v>1450</v>
      </c>
      <c r="AA7268" t="s">
        <v>7157</v>
      </c>
      <c r="AB7268" t="s">
        <v>7158</v>
      </c>
      <c r="AC7268" t="s">
        <v>25</v>
      </c>
      <c r="AD7268" t="s">
        <v>26</v>
      </c>
      <c r="AE7268" t="s">
        <v>432</v>
      </c>
      <c r="AF7268" t="s">
        <v>379</v>
      </c>
      <c r="AG7268">
        <v>38401</v>
      </c>
      <c r="AH7268" t="s">
        <v>29</v>
      </c>
      <c r="AI7268" t="s">
        <v>2306</v>
      </c>
      <c r="AJ7268" t="s">
        <v>46</v>
      </c>
      <c r="AK7268" t="s">
        <v>77</v>
      </c>
      <c r="AL7268" t="s">
        <v>2307</v>
      </c>
      <c r="AM7268">
        <v>13.428000000000001</v>
      </c>
      <c r="AN7268">
        <v>3</v>
      </c>
      <c r="AO7268">
        <v>0.7</v>
      </c>
      <c r="AP7268">
        <v>-11.19</v>
      </c>
      <c r="AQ7268">
        <f>YEAR(Table1[[#This Row],[Order Date]])</f>
        <v>2017</v>
      </c>
      <c r="AR7268" t="str">
        <f>TEXT(Table1[[#This Row],[Order Date]],"mmmm")</f>
        <v>August</v>
      </c>
      <c r="AS7268" t="str">
        <f>"Q"&amp;ROUNDUP(MONTH(Table1[[#This Row],[Order Date]])/3,0)</f>
        <v>Q3</v>
      </c>
      <c r="AT7268">
        <f>IF(Table1[[#This Row],[Sales]]=0,0,Table1[[#This Row],[Profit]]/Table1[[#This Row],[Sales]])</f>
        <v>-0.83333333333333326</v>
      </c>
    </row>
    <row r="7269" spans="22:46" x14ac:dyDescent="0.3">
      <c r="V7269">
        <v>7268</v>
      </c>
      <c r="W7269" t="s">
        <v>10184</v>
      </c>
      <c r="X7269" s="1">
        <v>42963</v>
      </c>
      <c r="Y7269" t="s">
        <v>6077</v>
      </c>
      <c r="Z7269" t="s">
        <v>1450</v>
      </c>
      <c r="AA7269" t="s">
        <v>7157</v>
      </c>
      <c r="AB7269" t="s">
        <v>7158</v>
      </c>
      <c r="AC7269" t="s">
        <v>25</v>
      </c>
      <c r="AD7269" t="s">
        <v>26</v>
      </c>
      <c r="AE7269" t="s">
        <v>432</v>
      </c>
      <c r="AF7269" t="s">
        <v>379</v>
      </c>
      <c r="AG7269">
        <v>38401</v>
      </c>
      <c r="AH7269" t="s">
        <v>29</v>
      </c>
      <c r="AI7269" t="s">
        <v>4523</v>
      </c>
      <c r="AJ7269" t="s">
        <v>46</v>
      </c>
      <c r="AK7269" t="s">
        <v>60</v>
      </c>
      <c r="AL7269" t="s">
        <v>4524</v>
      </c>
      <c r="AM7269">
        <v>67.135999999999996</v>
      </c>
      <c r="AN7269">
        <v>4</v>
      </c>
      <c r="AO7269">
        <v>0.2</v>
      </c>
      <c r="AP7269">
        <v>-0.83919999999999995</v>
      </c>
      <c r="AQ7269">
        <f>YEAR(Table1[[#This Row],[Order Date]])</f>
        <v>2017</v>
      </c>
      <c r="AR7269" t="str">
        <f>TEXT(Table1[[#This Row],[Order Date]],"mmmm")</f>
        <v>August</v>
      </c>
      <c r="AS7269" t="str">
        <f>"Q"&amp;ROUNDUP(MONTH(Table1[[#This Row],[Order Date]])/3,0)</f>
        <v>Q3</v>
      </c>
      <c r="AT7269">
        <f>IF(Table1[[#This Row],[Sales]]=0,0,Table1[[#This Row],[Profit]]/Table1[[#This Row],[Sales]])</f>
        <v>-1.2500000000000001E-2</v>
      </c>
    </row>
    <row r="7270" spans="22:46" x14ac:dyDescent="0.3">
      <c r="V7270">
        <v>7269</v>
      </c>
      <c r="W7270" t="s">
        <v>10185</v>
      </c>
      <c r="X7270" s="1">
        <v>42383</v>
      </c>
      <c r="Y7270" t="s">
        <v>170</v>
      </c>
      <c r="Z7270" t="s">
        <v>51</v>
      </c>
      <c r="AA7270" t="s">
        <v>1581</v>
      </c>
      <c r="AB7270" t="s">
        <v>1582</v>
      </c>
      <c r="AC7270" t="s">
        <v>25</v>
      </c>
      <c r="AD7270" t="s">
        <v>26</v>
      </c>
      <c r="AE7270" t="s">
        <v>91</v>
      </c>
      <c r="AF7270" t="s">
        <v>92</v>
      </c>
      <c r="AG7270">
        <v>28027</v>
      </c>
      <c r="AH7270" t="s">
        <v>29</v>
      </c>
      <c r="AI7270" t="s">
        <v>7514</v>
      </c>
      <c r="AJ7270" t="s">
        <v>46</v>
      </c>
      <c r="AK7270" t="s">
        <v>94</v>
      </c>
      <c r="AL7270" t="s">
        <v>7515</v>
      </c>
      <c r="AM7270">
        <v>89.567999999999998</v>
      </c>
      <c r="AN7270">
        <v>2</v>
      </c>
      <c r="AO7270">
        <v>0.2</v>
      </c>
      <c r="AP7270">
        <v>32.468400000000003</v>
      </c>
      <c r="AQ7270">
        <f>YEAR(Table1[[#This Row],[Order Date]])</f>
        <v>2016</v>
      </c>
      <c r="AR7270" t="str">
        <f>TEXT(Table1[[#This Row],[Order Date]],"mmmm")</f>
        <v>January</v>
      </c>
      <c r="AS7270" t="str">
        <f>"Q"&amp;ROUNDUP(MONTH(Table1[[#This Row],[Order Date]])/3,0)</f>
        <v>Q1</v>
      </c>
      <c r="AT7270">
        <f>IF(Table1[[#This Row],[Sales]]=0,0,Table1[[#This Row],[Profit]]/Table1[[#This Row],[Sales]])</f>
        <v>0.36250000000000004</v>
      </c>
    </row>
    <row r="7271" spans="22:46" x14ac:dyDescent="0.3">
      <c r="V7271">
        <v>7270</v>
      </c>
      <c r="W7271" t="s">
        <v>10185</v>
      </c>
      <c r="X7271" s="1">
        <v>42383</v>
      </c>
      <c r="Y7271" t="s">
        <v>170</v>
      </c>
      <c r="Z7271" t="s">
        <v>51</v>
      </c>
      <c r="AA7271" t="s">
        <v>1581</v>
      </c>
      <c r="AB7271" t="s">
        <v>1582</v>
      </c>
      <c r="AC7271" t="s">
        <v>25</v>
      </c>
      <c r="AD7271" t="s">
        <v>26</v>
      </c>
      <c r="AE7271" t="s">
        <v>91</v>
      </c>
      <c r="AF7271" t="s">
        <v>92</v>
      </c>
      <c r="AG7271">
        <v>28027</v>
      </c>
      <c r="AH7271" t="s">
        <v>29</v>
      </c>
      <c r="AI7271" t="s">
        <v>10186</v>
      </c>
      <c r="AJ7271" t="s">
        <v>31</v>
      </c>
      <c r="AK7271" t="s">
        <v>67</v>
      </c>
      <c r="AL7271" t="s">
        <v>10187</v>
      </c>
      <c r="AM7271">
        <v>315.77600000000001</v>
      </c>
      <c r="AN7271">
        <v>8</v>
      </c>
      <c r="AO7271">
        <v>0.2</v>
      </c>
      <c r="AP7271">
        <v>31.5776</v>
      </c>
      <c r="AQ7271">
        <f>YEAR(Table1[[#This Row],[Order Date]])</f>
        <v>2016</v>
      </c>
      <c r="AR7271" t="str">
        <f>TEXT(Table1[[#This Row],[Order Date]],"mmmm")</f>
        <v>January</v>
      </c>
      <c r="AS7271" t="str">
        <f>"Q"&amp;ROUNDUP(MONTH(Table1[[#This Row],[Order Date]])/3,0)</f>
        <v>Q1</v>
      </c>
      <c r="AT7271">
        <f>IF(Table1[[#This Row],[Sales]]=0,0,Table1[[#This Row],[Profit]]/Table1[[#This Row],[Sales]])</f>
        <v>9.9999999999999992E-2</v>
      </c>
    </row>
    <row r="7272" spans="22:46" x14ac:dyDescent="0.3">
      <c r="V7272">
        <v>7271</v>
      </c>
      <c r="W7272" t="s">
        <v>10188</v>
      </c>
      <c r="X7272" s="1">
        <v>42629</v>
      </c>
      <c r="Y7272" t="s">
        <v>452</v>
      </c>
      <c r="Z7272" t="s">
        <v>51</v>
      </c>
      <c r="AA7272" t="s">
        <v>4435</v>
      </c>
      <c r="AB7272" t="s">
        <v>4436</v>
      </c>
      <c r="AC7272" t="s">
        <v>41</v>
      </c>
      <c r="AD7272" t="s">
        <v>26</v>
      </c>
      <c r="AE7272" t="s">
        <v>710</v>
      </c>
      <c r="AF7272" t="s">
        <v>43</v>
      </c>
      <c r="AG7272">
        <v>95123</v>
      </c>
      <c r="AH7272" t="s">
        <v>44</v>
      </c>
      <c r="AI7272" t="s">
        <v>5217</v>
      </c>
      <c r="AJ7272" t="s">
        <v>31</v>
      </c>
      <c r="AK7272" t="s">
        <v>32</v>
      </c>
      <c r="AL7272" t="s">
        <v>5218</v>
      </c>
      <c r="AM7272">
        <v>273.666</v>
      </c>
      <c r="AN7272">
        <v>2</v>
      </c>
      <c r="AO7272">
        <v>0.15</v>
      </c>
      <c r="AP7272">
        <v>-12.878399999999999</v>
      </c>
      <c r="AQ7272">
        <f>YEAR(Table1[[#This Row],[Order Date]])</f>
        <v>2016</v>
      </c>
      <c r="AR7272" t="str">
        <f>TEXT(Table1[[#This Row],[Order Date]],"mmmm")</f>
        <v>September</v>
      </c>
      <c r="AS7272" t="str">
        <f>"Q"&amp;ROUNDUP(MONTH(Table1[[#This Row],[Order Date]])/3,0)</f>
        <v>Q3</v>
      </c>
      <c r="AT7272">
        <f>IF(Table1[[#This Row],[Sales]]=0,0,Table1[[#This Row],[Profit]]/Table1[[#This Row],[Sales]])</f>
        <v>-4.7058823529411764E-2</v>
      </c>
    </row>
    <row r="7273" spans="22:46" x14ac:dyDescent="0.3">
      <c r="V7273">
        <v>7272</v>
      </c>
      <c r="W7273" t="s">
        <v>10188</v>
      </c>
      <c r="X7273" s="1">
        <v>42629</v>
      </c>
      <c r="Y7273" t="s">
        <v>452</v>
      </c>
      <c r="Z7273" t="s">
        <v>51</v>
      </c>
      <c r="AA7273" t="s">
        <v>4435</v>
      </c>
      <c r="AB7273" t="s">
        <v>4436</v>
      </c>
      <c r="AC7273" t="s">
        <v>41</v>
      </c>
      <c r="AD7273" t="s">
        <v>26</v>
      </c>
      <c r="AE7273" t="s">
        <v>710</v>
      </c>
      <c r="AF7273" t="s">
        <v>43</v>
      </c>
      <c r="AG7273">
        <v>95123</v>
      </c>
      <c r="AH7273" t="s">
        <v>44</v>
      </c>
      <c r="AI7273" t="s">
        <v>5917</v>
      </c>
      <c r="AJ7273" t="s">
        <v>46</v>
      </c>
      <c r="AK7273" t="s">
        <v>80</v>
      </c>
      <c r="AL7273" t="s">
        <v>5918</v>
      </c>
      <c r="AM7273">
        <v>17.48</v>
      </c>
      <c r="AN7273">
        <v>4</v>
      </c>
      <c r="AO7273">
        <v>0</v>
      </c>
      <c r="AP7273">
        <v>4.5448000000000004</v>
      </c>
      <c r="AQ7273">
        <f>YEAR(Table1[[#This Row],[Order Date]])</f>
        <v>2016</v>
      </c>
      <c r="AR7273" t="str">
        <f>TEXT(Table1[[#This Row],[Order Date]],"mmmm")</f>
        <v>September</v>
      </c>
      <c r="AS7273" t="str">
        <f>"Q"&amp;ROUNDUP(MONTH(Table1[[#This Row],[Order Date]])/3,0)</f>
        <v>Q3</v>
      </c>
      <c r="AT7273">
        <f>IF(Table1[[#This Row],[Sales]]=0,0,Table1[[#This Row],[Profit]]/Table1[[#This Row],[Sales]])</f>
        <v>0.26</v>
      </c>
    </row>
    <row r="7274" spans="22:46" x14ac:dyDescent="0.3">
      <c r="V7274">
        <v>7273</v>
      </c>
      <c r="W7274" t="s">
        <v>10189</v>
      </c>
      <c r="X7274" s="1">
        <v>42653</v>
      </c>
      <c r="Y7274" t="s">
        <v>4486</v>
      </c>
      <c r="Z7274" t="s">
        <v>51</v>
      </c>
      <c r="AA7274" t="s">
        <v>4058</v>
      </c>
      <c r="AB7274" t="s">
        <v>4059</v>
      </c>
      <c r="AC7274" t="s">
        <v>41</v>
      </c>
      <c r="AD7274" t="s">
        <v>26</v>
      </c>
      <c r="AE7274" t="s">
        <v>5041</v>
      </c>
      <c r="AF7274" t="s">
        <v>92</v>
      </c>
      <c r="AG7274">
        <v>27405</v>
      </c>
      <c r="AH7274" t="s">
        <v>29</v>
      </c>
      <c r="AI7274" t="s">
        <v>2205</v>
      </c>
      <c r="AJ7274" t="s">
        <v>46</v>
      </c>
      <c r="AK7274" t="s">
        <v>651</v>
      </c>
      <c r="AL7274" t="s">
        <v>2206</v>
      </c>
      <c r="AM7274">
        <v>20.608000000000001</v>
      </c>
      <c r="AN7274">
        <v>2</v>
      </c>
      <c r="AO7274">
        <v>0.2</v>
      </c>
      <c r="AP7274">
        <v>-4.3792</v>
      </c>
      <c r="AQ7274">
        <f>YEAR(Table1[[#This Row],[Order Date]])</f>
        <v>2016</v>
      </c>
      <c r="AR7274" t="str">
        <f>TEXT(Table1[[#This Row],[Order Date]],"mmmm")</f>
        <v>October</v>
      </c>
      <c r="AS7274" t="str">
        <f>"Q"&amp;ROUNDUP(MONTH(Table1[[#This Row],[Order Date]])/3,0)</f>
        <v>Q4</v>
      </c>
      <c r="AT7274">
        <f>IF(Table1[[#This Row],[Sales]]=0,0,Table1[[#This Row],[Profit]]/Table1[[#This Row],[Sales]])</f>
        <v>-0.21249999999999999</v>
      </c>
    </row>
    <row r="7275" spans="22:46" x14ac:dyDescent="0.3">
      <c r="V7275">
        <v>7274</v>
      </c>
      <c r="W7275" t="s">
        <v>10189</v>
      </c>
      <c r="X7275" s="1">
        <v>42653</v>
      </c>
      <c r="Y7275" t="s">
        <v>4486</v>
      </c>
      <c r="Z7275" t="s">
        <v>51</v>
      </c>
      <c r="AA7275" t="s">
        <v>4058</v>
      </c>
      <c r="AB7275" t="s">
        <v>4059</v>
      </c>
      <c r="AC7275" t="s">
        <v>41</v>
      </c>
      <c r="AD7275" t="s">
        <v>26</v>
      </c>
      <c r="AE7275" t="s">
        <v>5041</v>
      </c>
      <c r="AF7275" t="s">
        <v>92</v>
      </c>
      <c r="AG7275">
        <v>27405</v>
      </c>
      <c r="AH7275" t="s">
        <v>29</v>
      </c>
      <c r="AI7275" t="s">
        <v>1150</v>
      </c>
      <c r="AJ7275" t="s">
        <v>46</v>
      </c>
      <c r="AK7275" t="s">
        <v>77</v>
      </c>
      <c r="AL7275" t="s">
        <v>1151</v>
      </c>
      <c r="AM7275">
        <v>4.0949999999999998</v>
      </c>
      <c r="AN7275">
        <v>3</v>
      </c>
      <c r="AO7275">
        <v>0.7</v>
      </c>
      <c r="AP7275">
        <v>-2.73</v>
      </c>
      <c r="AQ7275">
        <f>YEAR(Table1[[#This Row],[Order Date]])</f>
        <v>2016</v>
      </c>
      <c r="AR7275" t="str">
        <f>TEXT(Table1[[#This Row],[Order Date]],"mmmm")</f>
        <v>October</v>
      </c>
      <c r="AS7275" t="str">
        <f>"Q"&amp;ROUNDUP(MONTH(Table1[[#This Row],[Order Date]])/3,0)</f>
        <v>Q4</v>
      </c>
      <c r="AT7275">
        <f>IF(Table1[[#This Row],[Sales]]=0,0,Table1[[#This Row],[Profit]]/Table1[[#This Row],[Sales]])</f>
        <v>-0.66666666666666674</v>
      </c>
    </row>
    <row r="7276" spans="22:46" x14ac:dyDescent="0.3">
      <c r="V7276">
        <v>7275</v>
      </c>
      <c r="W7276" t="s">
        <v>10190</v>
      </c>
      <c r="X7276" s="1">
        <v>42321</v>
      </c>
      <c r="Y7276" t="s">
        <v>512</v>
      </c>
      <c r="Z7276" t="s">
        <v>51</v>
      </c>
      <c r="AA7276" t="s">
        <v>5764</v>
      </c>
      <c r="AB7276" t="s">
        <v>5765</v>
      </c>
      <c r="AC7276" t="s">
        <v>108</v>
      </c>
      <c r="AD7276" t="s">
        <v>26</v>
      </c>
      <c r="AE7276" t="s">
        <v>8797</v>
      </c>
      <c r="AF7276" t="s">
        <v>1988</v>
      </c>
      <c r="AG7276">
        <v>59601</v>
      </c>
      <c r="AH7276" t="s">
        <v>44</v>
      </c>
      <c r="AI7276" t="s">
        <v>7041</v>
      </c>
      <c r="AJ7276" t="s">
        <v>73</v>
      </c>
      <c r="AK7276" t="s">
        <v>74</v>
      </c>
      <c r="AL7276" t="s">
        <v>7042</v>
      </c>
      <c r="AM7276">
        <v>339.96</v>
      </c>
      <c r="AN7276">
        <v>5</v>
      </c>
      <c r="AO7276">
        <v>0.2</v>
      </c>
      <c r="AP7276">
        <v>42.494999999999997</v>
      </c>
      <c r="AQ7276">
        <f>YEAR(Table1[[#This Row],[Order Date]])</f>
        <v>2015</v>
      </c>
      <c r="AR7276" t="str">
        <f>TEXT(Table1[[#This Row],[Order Date]],"mmmm")</f>
        <v>November</v>
      </c>
      <c r="AS7276" t="str">
        <f>"Q"&amp;ROUNDUP(MONTH(Table1[[#This Row],[Order Date]])/3,0)</f>
        <v>Q4</v>
      </c>
      <c r="AT7276">
        <f>IF(Table1[[#This Row],[Sales]]=0,0,Table1[[#This Row],[Profit]]/Table1[[#This Row],[Sales]])</f>
        <v>0.125</v>
      </c>
    </row>
    <row r="7277" spans="22:46" x14ac:dyDescent="0.3">
      <c r="V7277">
        <v>7276</v>
      </c>
      <c r="W7277" t="s">
        <v>10190</v>
      </c>
      <c r="X7277" s="1">
        <v>42321</v>
      </c>
      <c r="Y7277" t="s">
        <v>512</v>
      </c>
      <c r="Z7277" t="s">
        <v>51</v>
      </c>
      <c r="AA7277" t="s">
        <v>5764</v>
      </c>
      <c r="AB7277" t="s">
        <v>5765</v>
      </c>
      <c r="AC7277" t="s">
        <v>108</v>
      </c>
      <c r="AD7277" t="s">
        <v>26</v>
      </c>
      <c r="AE7277" t="s">
        <v>8797</v>
      </c>
      <c r="AF7277" t="s">
        <v>1988</v>
      </c>
      <c r="AG7277">
        <v>59601</v>
      </c>
      <c r="AH7277" t="s">
        <v>44</v>
      </c>
      <c r="AI7277" t="s">
        <v>2851</v>
      </c>
      <c r="AJ7277" t="s">
        <v>31</v>
      </c>
      <c r="AK7277" t="s">
        <v>67</v>
      </c>
      <c r="AL7277" t="s">
        <v>2852</v>
      </c>
      <c r="AM7277">
        <v>63.98</v>
      </c>
      <c r="AN7277">
        <v>7</v>
      </c>
      <c r="AO7277">
        <v>0</v>
      </c>
      <c r="AP7277">
        <v>21.7532</v>
      </c>
      <c r="AQ7277">
        <f>YEAR(Table1[[#This Row],[Order Date]])</f>
        <v>2015</v>
      </c>
      <c r="AR7277" t="str">
        <f>TEXT(Table1[[#This Row],[Order Date]],"mmmm")</f>
        <v>November</v>
      </c>
      <c r="AS7277" t="str">
        <f>"Q"&amp;ROUNDUP(MONTH(Table1[[#This Row],[Order Date]])/3,0)</f>
        <v>Q4</v>
      </c>
      <c r="AT7277">
        <f>IF(Table1[[#This Row],[Sales]]=0,0,Table1[[#This Row],[Profit]]/Table1[[#This Row],[Sales]])</f>
        <v>0.34</v>
      </c>
    </row>
    <row r="7278" spans="22:46" x14ac:dyDescent="0.3">
      <c r="V7278">
        <v>7277</v>
      </c>
      <c r="W7278" t="s">
        <v>10191</v>
      </c>
      <c r="X7278" s="1">
        <v>41945</v>
      </c>
      <c r="Y7278" s="1">
        <v>41801</v>
      </c>
      <c r="Z7278" t="s">
        <v>51</v>
      </c>
      <c r="AA7278" t="s">
        <v>4267</v>
      </c>
      <c r="AB7278" t="s">
        <v>4268</v>
      </c>
      <c r="AC7278" t="s">
        <v>108</v>
      </c>
      <c r="AD7278" t="s">
        <v>26</v>
      </c>
      <c r="AE7278" t="s">
        <v>54</v>
      </c>
      <c r="AF7278" t="s">
        <v>55</v>
      </c>
      <c r="AG7278">
        <v>33311</v>
      </c>
      <c r="AH7278" t="s">
        <v>29</v>
      </c>
      <c r="AI7278" t="s">
        <v>6109</v>
      </c>
      <c r="AJ7278" t="s">
        <v>73</v>
      </c>
      <c r="AK7278" t="s">
        <v>176</v>
      </c>
      <c r="AL7278" t="s">
        <v>6110</v>
      </c>
      <c r="AM7278">
        <v>799.92</v>
      </c>
      <c r="AN7278">
        <v>10</v>
      </c>
      <c r="AO7278">
        <v>0.2</v>
      </c>
      <c r="AP7278">
        <v>239.976</v>
      </c>
      <c r="AQ7278">
        <f>YEAR(Table1[[#This Row],[Order Date]])</f>
        <v>2014</v>
      </c>
      <c r="AR7278" t="str">
        <f>TEXT(Table1[[#This Row],[Order Date]],"mmmm")</f>
        <v>November</v>
      </c>
      <c r="AS7278" t="str">
        <f>"Q"&amp;ROUNDUP(MONTH(Table1[[#This Row],[Order Date]])/3,0)</f>
        <v>Q4</v>
      </c>
      <c r="AT7278">
        <f>IF(Table1[[#This Row],[Sales]]=0,0,Table1[[#This Row],[Profit]]/Table1[[#This Row],[Sales]])</f>
        <v>0.3</v>
      </c>
    </row>
    <row r="7279" spans="22:46" x14ac:dyDescent="0.3">
      <c r="V7279">
        <v>7278</v>
      </c>
      <c r="W7279" t="s">
        <v>10192</v>
      </c>
      <c r="X7279" s="1">
        <v>42570</v>
      </c>
      <c r="Y7279" t="s">
        <v>2252</v>
      </c>
      <c r="Z7279" t="s">
        <v>207</v>
      </c>
      <c r="AA7279" t="s">
        <v>4070</v>
      </c>
      <c r="AB7279" t="s">
        <v>4071</v>
      </c>
      <c r="AC7279" t="s">
        <v>108</v>
      </c>
      <c r="AD7279" t="s">
        <v>26</v>
      </c>
      <c r="AE7279" t="s">
        <v>136</v>
      </c>
      <c r="AF7279" t="s">
        <v>43</v>
      </c>
      <c r="AG7279">
        <v>94110</v>
      </c>
      <c r="AH7279" t="s">
        <v>44</v>
      </c>
      <c r="AI7279" t="s">
        <v>9981</v>
      </c>
      <c r="AJ7279" t="s">
        <v>73</v>
      </c>
      <c r="AK7279" t="s">
        <v>74</v>
      </c>
      <c r="AL7279" t="s">
        <v>9982</v>
      </c>
      <c r="AM7279">
        <v>35.984000000000002</v>
      </c>
      <c r="AN7279">
        <v>2</v>
      </c>
      <c r="AO7279">
        <v>0.2</v>
      </c>
      <c r="AP7279">
        <v>4.4980000000000002</v>
      </c>
      <c r="AQ7279">
        <f>YEAR(Table1[[#This Row],[Order Date]])</f>
        <v>2016</v>
      </c>
      <c r="AR7279" t="str">
        <f>TEXT(Table1[[#This Row],[Order Date]],"mmmm")</f>
        <v>July</v>
      </c>
      <c r="AS7279" t="str">
        <f>"Q"&amp;ROUNDUP(MONTH(Table1[[#This Row],[Order Date]])/3,0)</f>
        <v>Q3</v>
      </c>
      <c r="AT7279">
        <f>IF(Table1[[#This Row],[Sales]]=0,0,Table1[[#This Row],[Profit]]/Table1[[#This Row],[Sales]])</f>
        <v>0.125</v>
      </c>
    </row>
    <row r="7280" spans="22:46" x14ac:dyDescent="0.3">
      <c r="V7280">
        <v>7279</v>
      </c>
      <c r="W7280" t="s">
        <v>10192</v>
      </c>
      <c r="X7280" s="1">
        <v>42570</v>
      </c>
      <c r="Y7280" t="s">
        <v>2252</v>
      </c>
      <c r="Z7280" t="s">
        <v>207</v>
      </c>
      <c r="AA7280" t="s">
        <v>4070</v>
      </c>
      <c r="AB7280" t="s">
        <v>4071</v>
      </c>
      <c r="AC7280" t="s">
        <v>108</v>
      </c>
      <c r="AD7280" t="s">
        <v>26</v>
      </c>
      <c r="AE7280" t="s">
        <v>136</v>
      </c>
      <c r="AF7280" t="s">
        <v>43</v>
      </c>
      <c r="AG7280">
        <v>94110</v>
      </c>
      <c r="AH7280" t="s">
        <v>44</v>
      </c>
      <c r="AI7280" t="s">
        <v>5949</v>
      </c>
      <c r="AJ7280" t="s">
        <v>73</v>
      </c>
      <c r="AK7280" t="s">
        <v>176</v>
      </c>
      <c r="AL7280" t="s">
        <v>5950</v>
      </c>
      <c r="AM7280">
        <v>389.97</v>
      </c>
      <c r="AN7280">
        <v>3</v>
      </c>
      <c r="AO7280">
        <v>0</v>
      </c>
      <c r="AP7280">
        <v>132.5898</v>
      </c>
      <c r="AQ7280">
        <f>YEAR(Table1[[#This Row],[Order Date]])</f>
        <v>2016</v>
      </c>
      <c r="AR7280" t="str">
        <f>TEXT(Table1[[#This Row],[Order Date]],"mmmm")</f>
        <v>July</v>
      </c>
      <c r="AS7280" t="str">
        <f>"Q"&amp;ROUNDUP(MONTH(Table1[[#This Row],[Order Date]])/3,0)</f>
        <v>Q3</v>
      </c>
      <c r="AT7280">
        <f>IF(Table1[[#This Row],[Sales]]=0,0,Table1[[#This Row],[Profit]]/Table1[[#This Row],[Sales]])</f>
        <v>0.33999999999999997</v>
      </c>
    </row>
    <row r="7281" spans="22:46" x14ac:dyDescent="0.3">
      <c r="V7281">
        <v>7280</v>
      </c>
      <c r="W7281" t="s">
        <v>10193</v>
      </c>
      <c r="X7281" s="1">
        <v>42504</v>
      </c>
      <c r="Y7281" t="s">
        <v>1908</v>
      </c>
      <c r="Z7281" t="s">
        <v>1450</v>
      </c>
      <c r="AA7281" t="s">
        <v>2451</v>
      </c>
      <c r="AB7281" t="s">
        <v>2452</v>
      </c>
      <c r="AC7281" t="s">
        <v>41</v>
      </c>
      <c r="AD7281" t="s">
        <v>26</v>
      </c>
      <c r="AE7281" t="s">
        <v>8559</v>
      </c>
      <c r="AF7281" t="s">
        <v>349</v>
      </c>
      <c r="AG7281">
        <v>85364</v>
      </c>
      <c r="AH7281" t="s">
        <v>44</v>
      </c>
      <c r="AI7281" t="s">
        <v>1023</v>
      </c>
      <c r="AJ7281" t="s">
        <v>73</v>
      </c>
      <c r="AK7281" t="s">
        <v>176</v>
      </c>
      <c r="AL7281" t="s">
        <v>2014</v>
      </c>
      <c r="AM7281">
        <v>185.52799999999999</v>
      </c>
      <c r="AN7281">
        <v>7</v>
      </c>
      <c r="AO7281">
        <v>0.2</v>
      </c>
      <c r="AP7281">
        <v>48.701099999999997</v>
      </c>
      <c r="AQ7281">
        <f>YEAR(Table1[[#This Row],[Order Date]])</f>
        <v>2016</v>
      </c>
      <c r="AR7281" t="str">
        <f>TEXT(Table1[[#This Row],[Order Date]],"mmmm")</f>
        <v>May</v>
      </c>
      <c r="AS7281" t="str">
        <f>"Q"&amp;ROUNDUP(MONTH(Table1[[#This Row],[Order Date]])/3,0)</f>
        <v>Q2</v>
      </c>
      <c r="AT7281">
        <f>IF(Table1[[#This Row],[Sales]]=0,0,Table1[[#This Row],[Profit]]/Table1[[#This Row],[Sales]])</f>
        <v>0.26250000000000001</v>
      </c>
    </row>
    <row r="7282" spans="22:46" x14ac:dyDescent="0.3">
      <c r="V7282">
        <v>7281</v>
      </c>
      <c r="W7282" t="s">
        <v>10194</v>
      </c>
      <c r="X7282" s="1">
        <v>42056</v>
      </c>
      <c r="Y7282" t="s">
        <v>7654</v>
      </c>
      <c r="Z7282" t="s">
        <v>51</v>
      </c>
      <c r="AA7282" t="s">
        <v>6139</v>
      </c>
      <c r="AB7282" t="s">
        <v>6140</v>
      </c>
      <c r="AC7282" t="s">
        <v>25</v>
      </c>
      <c r="AD7282" t="s">
        <v>26</v>
      </c>
      <c r="AE7282" t="s">
        <v>432</v>
      </c>
      <c r="AF7282" t="s">
        <v>3098</v>
      </c>
      <c r="AG7282">
        <v>21044</v>
      </c>
      <c r="AH7282" t="s">
        <v>160</v>
      </c>
      <c r="AI7282" t="s">
        <v>1964</v>
      </c>
      <c r="AJ7282" t="s">
        <v>46</v>
      </c>
      <c r="AK7282" t="s">
        <v>77</v>
      </c>
      <c r="AL7282" t="s">
        <v>1965</v>
      </c>
      <c r="AM7282">
        <v>2541.98</v>
      </c>
      <c r="AN7282">
        <v>2</v>
      </c>
      <c r="AO7282">
        <v>0</v>
      </c>
      <c r="AP7282">
        <v>1270.99</v>
      </c>
      <c r="AQ7282">
        <f>YEAR(Table1[[#This Row],[Order Date]])</f>
        <v>2015</v>
      </c>
      <c r="AR7282" t="str">
        <f>TEXT(Table1[[#This Row],[Order Date]],"mmmm")</f>
        <v>February</v>
      </c>
      <c r="AS7282" t="str">
        <f>"Q"&amp;ROUNDUP(MONTH(Table1[[#This Row],[Order Date]])/3,0)</f>
        <v>Q1</v>
      </c>
      <c r="AT7282">
        <f>IF(Table1[[#This Row],[Sales]]=0,0,Table1[[#This Row],[Profit]]/Table1[[#This Row],[Sales]])</f>
        <v>0.5</v>
      </c>
    </row>
    <row r="7283" spans="22:46" x14ac:dyDescent="0.3">
      <c r="V7283">
        <v>7282</v>
      </c>
      <c r="W7283" t="s">
        <v>10195</v>
      </c>
      <c r="X7283" s="1">
        <v>43024</v>
      </c>
      <c r="Y7283" t="s">
        <v>2021</v>
      </c>
      <c r="Z7283" t="s">
        <v>51</v>
      </c>
      <c r="AA7283" t="s">
        <v>7064</v>
      </c>
      <c r="AB7283" t="s">
        <v>7065</v>
      </c>
      <c r="AC7283" t="s">
        <v>108</v>
      </c>
      <c r="AD7283" t="s">
        <v>26</v>
      </c>
      <c r="AE7283" t="s">
        <v>8559</v>
      </c>
      <c r="AF7283" t="s">
        <v>349</v>
      </c>
      <c r="AG7283">
        <v>85364</v>
      </c>
      <c r="AH7283" t="s">
        <v>44</v>
      </c>
      <c r="AI7283" t="s">
        <v>985</v>
      </c>
      <c r="AJ7283" t="s">
        <v>73</v>
      </c>
      <c r="AK7283" t="s">
        <v>768</v>
      </c>
      <c r="AL7283" t="s">
        <v>986</v>
      </c>
      <c r="AM7283">
        <v>599.98500000000001</v>
      </c>
      <c r="AN7283">
        <v>5</v>
      </c>
      <c r="AO7283">
        <v>0.7</v>
      </c>
      <c r="AP7283">
        <v>-479.988</v>
      </c>
      <c r="AQ7283">
        <f>YEAR(Table1[[#This Row],[Order Date]])</f>
        <v>2017</v>
      </c>
      <c r="AR7283" t="str">
        <f>TEXT(Table1[[#This Row],[Order Date]],"mmmm")</f>
        <v>October</v>
      </c>
      <c r="AS7283" t="str">
        <f>"Q"&amp;ROUNDUP(MONTH(Table1[[#This Row],[Order Date]])/3,0)</f>
        <v>Q4</v>
      </c>
      <c r="AT7283">
        <f>IF(Table1[[#This Row],[Sales]]=0,0,Table1[[#This Row],[Profit]]/Table1[[#This Row],[Sales]])</f>
        <v>-0.79999999999999993</v>
      </c>
    </row>
    <row r="7284" spans="22:46" x14ac:dyDescent="0.3">
      <c r="V7284">
        <v>7283</v>
      </c>
      <c r="W7284" t="s">
        <v>10196</v>
      </c>
      <c r="X7284" s="1">
        <v>42908</v>
      </c>
      <c r="Y7284" t="s">
        <v>904</v>
      </c>
      <c r="Z7284" t="s">
        <v>51</v>
      </c>
      <c r="AA7284" t="s">
        <v>2804</v>
      </c>
      <c r="AB7284" t="s">
        <v>2805</v>
      </c>
      <c r="AC7284" t="s">
        <v>25</v>
      </c>
      <c r="AD7284" t="s">
        <v>26</v>
      </c>
      <c r="AE7284" t="s">
        <v>342</v>
      </c>
      <c r="AF7284" t="s">
        <v>233</v>
      </c>
      <c r="AG7284">
        <v>60653</v>
      </c>
      <c r="AH7284" t="s">
        <v>111</v>
      </c>
      <c r="AI7284" t="s">
        <v>3878</v>
      </c>
      <c r="AJ7284" t="s">
        <v>46</v>
      </c>
      <c r="AK7284" t="s">
        <v>77</v>
      </c>
      <c r="AL7284" t="s">
        <v>3879</v>
      </c>
      <c r="AM7284">
        <v>3.036</v>
      </c>
      <c r="AN7284">
        <v>3</v>
      </c>
      <c r="AO7284">
        <v>0.8</v>
      </c>
      <c r="AP7284">
        <v>-5.0094000000000003</v>
      </c>
      <c r="AQ7284">
        <f>YEAR(Table1[[#This Row],[Order Date]])</f>
        <v>2017</v>
      </c>
      <c r="AR7284" t="str">
        <f>TEXT(Table1[[#This Row],[Order Date]],"mmmm")</f>
        <v>June</v>
      </c>
      <c r="AS7284" t="str">
        <f>"Q"&amp;ROUNDUP(MONTH(Table1[[#This Row],[Order Date]])/3,0)</f>
        <v>Q2</v>
      </c>
      <c r="AT7284">
        <f>IF(Table1[[#This Row],[Sales]]=0,0,Table1[[#This Row],[Profit]]/Table1[[#This Row],[Sales]])</f>
        <v>-1.6500000000000001</v>
      </c>
    </row>
    <row r="7285" spans="22:46" x14ac:dyDescent="0.3">
      <c r="V7285">
        <v>7284</v>
      </c>
      <c r="W7285" t="s">
        <v>10197</v>
      </c>
      <c r="X7285" s="1">
        <v>42987</v>
      </c>
      <c r="Y7285" t="s">
        <v>3875</v>
      </c>
      <c r="Z7285" t="s">
        <v>51</v>
      </c>
      <c r="AA7285" t="s">
        <v>921</v>
      </c>
      <c r="AB7285" t="s">
        <v>922</v>
      </c>
      <c r="AC7285" t="s">
        <v>25</v>
      </c>
      <c r="AD7285" t="s">
        <v>26</v>
      </c>
      <c r="AE7285" t="s">
        <v>2460</v>
      </c>
      <c r="AF7285" t="s">
        <v>564</v>
      </c>
      <c r="AG7285">
        <v>44105</v>
      </c>
      <c r="AH7285" t="s">
        <v>160</v>
      </c>
      <c r="AI7285" t="s">
        <v>1401</v>
      </c>
      <c r="AJ7285" t="s">
        <v>46</v>
      </c>
      <c r="AK7285" t="s">
        <v>70</v>
      </c>
      <c r="AL7285" t="s">
        <v>1402</v>
      </c>
      <c r="AM7285">
        <v>25.92</v>
      </c>
      <c r="AN7285">
        <v>5</v>
      </c>
      <c r="AO7285">
        <v>0.2</v>
      </c>
      <c r="AP7285">
        <v>3.8879999999999999</v>
      </c>
      <c r="AQ7285">
        <f>YEAR(Table1[[#This Row],[Order Date]])</f>
        <v>2017</v>
      </c>
      <c r="AR7285" t="str">
        <f>TEXT(Table1[[#This Row],[Order Date]],"mmmm")</f>
        <v>September</v>
      </c>
      <c r="AS7285" t="str">
        <f>"Q"&amp;ROUNDUP(MONTH(Table1[[#This Row],[Order Date]])/3,0)</f>
        <v>Q3</v>
      </c>
      <c r="AT7285">
        <f>IF(Table1[[#This Row],[Sales]]=0,0,Table1[[#This Row],[Profit]]/Table1[[#This Row],[Sales]])</f>
        <v>0.15</v>
      </c>
    </row>
    <row r="7286" spans="22:46" x14ac:dyDescent="0.3">
      <c r="V7286">
        <v>7285</v>
      </c>
      <c r="W7286" t="s">
        <v>10197</v>
      </c>
      <c r="X7286" s="1">
        <v>42987</v>
      </c>
      <c r="Y7286" t="s">
        <v>3875</v>
      </c>
      <c r="Z7286" t="s">
        <v>51</v>
      </c>
      <c r="AA7286" t="s">
        <v>921</v>
      </c>
      <c r="AB7286" t="s">
        <v>922</v>
      </c>
      <c r="AC7286" t="s">
        <v>25</v>
      </c>
      <c r="AD7286" t="s">
        <v>26</v>
      </c>
      <c r="AE7286" t="s">
        <v>2460</v>
      </c>
      <c r="AF7286" t="s">
        <v>564</v>
      </c>
      <c r="AG7286">
        <v>44105</v>
      </c>
      <c r="AH7286" t="s">
        <v>160</v>
      </c>
      <c r="AI7286" t="s">
        <v>2095</v>
      </c>
      <c r="AJ7286" t="s">
        <v>31</v>
      </c>
      <c r="AK7286" t="s">
        <v>67</v>
      </c>
      <c r="AL7286" t="s">
        <v>2096</v>
      </c>
      <c r="AM7286">
        <v>66.111999999999995</v>
      </c>
      <c r="AN7286">
        <v>2</v>
      </c>
      <c r="AO7286">
        <v>0.2</v>
      </c>
      <c r="AP7286">
        <v>-9.0904000000000007</v>
      </c>
      <c r="AQ7286">
        <f>YEAR(Table1[[#This Row],[Order Date]])</f>
        <v>2017</v>
      </c>
      <c r="AR7286" t="str">
        <f>TEXT(Table1[[#This Row],[Order Date]],"mmmm")</f>
        <v>September</v>
      </c>
      <c r="AS7286" t="str">
        <f>"Q"&amp;ROUNDUP(MONTH(Table1[[#This Row],[Order Date]])/3,0)</f>
        <v>Q3</v>
      </c>
      <c r="AT7286">
        <f>IF(Table1[[#This Row],[Sales]]=0,0,Table1[[#This Row],[Profit]]/Table1[[#This Row],[Sales]])</f>
        <v>-0.13750000000000001</v>
      </c>
    </row>
    <row r="7287" spans="22:46" x14ac:dyDescent="0.3">
      <c r="V7287">
        <v>7286</v>
      </c>
      <c r="W7287" t="s">
        <v>10198</v>
      </c>
      <c r="X7287" s="1">
        <v>43022</v>
      </c>
      <c r="Y7287" t="s">
        <v>199</v>
      </c>
      <c r="Z7287" t="s">
        <v>51</v>
      </c>
      <c r="AA7287" t="s">
        <v>2995</v>
      </c>
      <c r="AB7287" t="s">
        <v>2996</v>
      </c>
      <c r="AC7287" t="s">
        <v>25</v>
      </c>
      <c r="AD7287" t="s">
        <v>26</v>
      </c>
      <c r="AE7287" t="s">
        <v>136</v>
      </c>
      <c r="AF7287" t="s">
        <v>43</v>
      </c>
      <c r="AG7287">
        <v>94110</v>
      </c>
      <c r="AH7287" t="s">
        <v>44</v>
      </c>
      <c r="AI7287" t="s">
        <v>2488</v>
      </c>
      <c r="AJ7287" t="s">
        <v>73</v>
      </c>
      <c r="AK7287" t="s">
        <v>176</v>
      </c>
      <c r="AL7287" t="s">
        <v>2489</v>
      </c>
      <c r="AM7287">
        <v>46.36</v>
      </c>
      <c r="AN7287">
        <v>4</v>
      </c>
      <c r="AO7287">
        <v>0</v>
      </c>
      <c r="AP7287">
        <v>15.2988</v>
      </c>
      <c r="AQ7287">
        <f>YEAR(Table1[[#This Row],[Order Date]])</f>
        <v>2017</v>
      </c>
      <c r="AR7287" t="str">
        <f>TEXT(Table1[[#This Row],[Order Date]],"mmmm")</f>
        <v>October</v>
      </c>
      <c r="AS7287" t="str">
        <f>"Q"&amp;ROUNDUP(MONTH(Table1[[#This Row],[Order Date]])/3,0)</f>
        <v>Q4</v>
      </c>
      <c r="AT7287">
        <f>IF(Table1[[#This Row],[Sales]]=0,0,Table1[[#This Row],[Profit]]/Table1[[#This Row],[Sales]])</f>
        <v>0.33</v>
      </c>
    </row>
    <row r="7288" spans="22:46" x14ac:dyDescent="0.3">
      <c r="V7288">
        <v>7287</v>
      </c>
      <c r="W7288" t="s">
        <v>10199</v>
      </c>
      <c r="X7288" s="1">
        <v>42541</v>
      </c>
      <c r="Y7288" t="s">
        <v>272</v>
      </c>
      <c r="Z7288" t="s">
        <v>51</v>
      </c>
      <c r="AA7288" t="s">
        <v>8092</v>
      </c>
      <c r="AB7288" t="s">
        <v>8093</v>
      </c>
      <c r="AC7288" t="s">
        <v>41</v>
      </c>
      <c r="AD7288" t="s">
        <v>26</v>
      </c>
      <c r="AE7288" t="s">
        <v>5436</v>
      </c>
      <c r="AF7288" t="s">
        <v>732</v>
      </c>
      <c r="AG7288">
        <v>73120</v>
      </c>
      <c r="AH7288" t="s">
        <v>111</v>
      </c>
      <c r="AI7288" t="s">
        <v>8446</v>
      </c>
      <c r="AJ7288" t="s">
        <v>73</v>
      </c>
      <c r="AK7288" t="s">
        <v>176</v>
      </c>
      <c r="AL7288" t="s">
        <v>8447</v>
      </c>
      <c r="AM7288">
        <v>6.9</v>
      </c>
      <c r="AN7288">
        <v>1</v>
      </c>
      <c r="AO7288">
        <v>0</v>
      </c>
      <c r="AP7288">
        <v>0.55200000000000005</v>
      </c>
      <c r="AQ7288">
        <f>YEAR(Table1[[#This Row],[Order Date]])</f>
        <v>2016</v>
      </c>
      <c r="AR7288" t="str">
        <f>TEXT(Table1[[#This Row],[Order Date]],"mmmm")</f>
        <v>June</v>
      </c>
      <c r="AS7288" t="str">
        <f>"Q"&amp;ROUNDUP(MONTH(Table1[[#This Row],[Order Date]])/3,0)</f>
        <v>Q2</v>
      </c>
      <c r="AT7288">
        <f>IF(Table1[[#This Row],[Sales]]=0,0,Table1[[#This Row],[Profit]]/Table1[[#This Row],[Sales]])</f>
        <v>0.08</v>
      </c>
    </row>
    <row r="7289" spans="22:46" x14ac:dyDescent="0.3">
      <c r="V7289">
        <v>7288</v>
      </c>
      <c r="W7289" t="s">
        <v>10199</v>
      </c>
      <c r="X7289" s="1">
        <v>42541</v>
      </c>
      <c r="Y7289" t="s">
        <v>272</v>
      </c>
      <c r="Z7289" t="s">
        <v>51</v>
      </c>
      <c r="AA7289" t="s">
        <v>8092</v>
      </c>
      <c r="AB7289" t="s">
        <v>8093</v>
      </c>
      <c r="AC7289" t="s">
        <v>41</v>
      </c>
      <c r="AD7289" t="s">
        <v>26</v>
      </c>
      <c r="AE7289" t="s">
        <v>5436</v>
      </c>
      <c r="AF7289" t="s">
        <v>732</v>
      </c>
      <c r="AG7289">
        <v>73120</v>
      </c>
      <c r="AH7289" t="s">
        <v>111</v>
      </c>
      <c r="AI7289" t="s">
        <v>4455</v>
      </c>
      <c r="AJ7289" t="s">
        <v>31</v>
      </c>
      <c r="AK7289" t="s">
        <v>67</v>
      </c>
      <c r="AL7289" t="s">
        <v>6430</v>
      </c>
      <c r="AM7289">
        <v>57.69</v>
      </c>
      <c r="AN7289">
        <v>3</v>
      </c>
      <c r="AO7289">
        <v>0</v>
      </c>
      <c r="AP7289">
        <v>23.652899999999999</v>
      </c>
      <c r="AQ7289">
        <f>YEAR(Table1[[#This Row],[Order Date]])</f>
        <v>2016</v>
      </c>
      <c r="AR7289" t="str">
        <f>TEXT(Table1[[#This Row],[Order Date]],"mmmm")</f>
        <v>June</v>
      </c>
      <c r="AS7289" t="str">
        <f>"Q"&amp;ROUNDUP(MONTH(Table1[[#This Row],[Order Date]])/3,0)</f>
        <v>Q2</v>
      </c>
      <c r="AT7289">
        <f>IF(Table1[[#This Row],[Sales]]=0,0,Table1[[#This Row],[Profit]]/Table1[[#This Row],[Sales]])</f>
        <v>0.41</v>
      </c>
    </row>
    <row r="7290" spans="22:46" x14ac:dyDescent="0.3">
      <c r="V7290">
        <v>7289</v>
      </c>
      <c r="W7290" t="s">
        <v>10200</v>
      </c>
      <c r="X7290" s="1">
        <v>41884</v>
      </c>
      <c r="Y7290" s="1">
        <v>41829</v>
      </c>
      <c r="Z7290" t="s">
        <v>51</v>
      </c>
      <c r="AA7290" t="s">
        <v>1290</v>
      </c>
      <c r="AB7290" t="s">
        <v>1291</v>
      </c>
      <c r="AC7290" t="s">
        <v>41</v>
      </c>
      <c r="AD7290" t="s">
        <v>26</v>
      </c>
      <c r="AE7290" t="s">
        <v>203</v>
      </c>
      <c r="AF7290" t="s">
        <v>110</v>
      </c>
      <c r="AG7290">
        <v>77095</v>
      </c>
      <c r="AH7290" t="s">
        <v>111</v>
      </c>
      <c r="AI7290" t="s">
        <v>6397</v>
      </c>
      <c r="AJ7290" t="s">
        <v>73</v>
      </c>
      <c r="AK7290" t="s">
        <v>768</v>
      </c>
      <c r="AL7290" t="s">
        <v>6398</v>
      </c>
      <c r="AM7290">
        <v>559.71</v>
      </c>
      <c r="AN7290">
        <v>3</v>
      </c>
      <c r="AO7290">
        <v>0.4</v>
      </c>
      <c r="AP7290">
        <v>-121.2705</v>
      </c>
      <c r="AQ7290">
        <f>YEAR(Table1[[#This Row],[Order Date]])</f>
        <v>2014</v>
      </c>
      <c r="AR7290" t="str">
        <f>TEXT(Table1[[#This Row],[Order Date]],"mmmm")</f>
        <v>September</v>
      </c>
      <c r="AS7290" t="str">
        <f>"Q"&amp;ROUNDUP(MONTH(Table1[[#This Row],[Order Date]])/3,0)</f>
        <v>Q3</v>
      </c>
      <c r="AT7290">
        <f>IF(Table1[[#This Row],[Sales]]=0,0,Table1[[#This Row],[Profit]]/Table1[[#This Row],[Sales]])</f>
        <v>-0.21666666666666665</v>
      </c>
    </row>
    <row r="7291" spans="22:46" x14ac:dyDescent="0.3">
      <c r="V7291">
        <v>7290</v>
      </c>
      <c r="W7291" t="s">
        <v>10201</v>
      </c>
      <c r="X7291" s="1">
        <v>42399</v>
      </c>
      <c r="Y7291" t="s">
        <v>8685</v>
      </c>
      <c r="Z7291" t="s">
        <v>207</v>
      </c>
      <c r="AA7291" t="s">
        <v>585</v>
      </c>
      <c r="AB7291" t="s">
        <v>586</v>
      </c>
      <c r="AC7291" t="s">
        <v>25</v>
      </c>
      <c r="AD7291" t="s">
        <v>26</v>
      </c>
      <c r="AE7291" t="s">
        <v>136</v>
      </c>
      <c r="AF7291" t="s">
        <v>43</v>
      </c>
      <c r="AG7291">
        <v>94122</v>
      </c>
      <c r="AH7291" t="s">
        <v>44</v>
      </c>
      <c r="AI7291" t="s">
        <v>1338</v>
      </c>
      <c r="AJ7291" t="s">
        <v>46</v>
      </c>
      <c r="AK7291" t="s">
        <v>60</v>
      </c>
      <c r="AL7291" t="s">
        <v>1339</v>
      </c>
      <c r="AM7291">
        <v>305.01</v>
      </c>
      <c r="AN7291">
        <v>9</v>
      </c>
      <c r="AO7291">
        <v>0</v>
      </c>
      <c r="AP7291">
        <v>76.252499999999998</v>
      </c>
      <c r="AQ7291">
        <f>YEAR(Table1[[#This Row],[Order Date]])</f>
        <v>2016</v>
      </c>
      <c r="AR7291" t="str">
        <f>TEXT(Table1[[#This Row],[Order Date]],"mmmm")</f>
        <v>January</v>
      </c>
      <c r="AS7291" t="str">
        <f>"Q"&amp;ROUNDUP(MONTH(Table1[[#This Row],[Order Date]])/3,0)</f>
        <v>Q1</v>
      </c>
      <c r="AT7291">
        <f>IF(Table1[[#This Row],[Sales]]=0,0,Table1[[#This Row],[Profit]]/Table1[[#This Row],[Sales]])</f>
        <v>0.25</v>
      </c>
    </row>
    <row r="7292" spans="22:46" x14ac:dyDescent="0.3">
      <c r="V7292">
        <v>7291</v>
      </c>
      <c r="W7292" t="s">
        <v>10201</v>
      </c>
      <c r="X7292" s="1">
        <v>42399</v>
      </c>
      <c r="Y7292" t="s">
        <v>8685</v>
      </c>
      <c r="Z7292" t="s">
        <v>207</v>
      </c>
      <c r="AA7292" t="s">
        <v>585</v>
      </c>
      <c r="AB7292" t="s">
        <v>586</v>
      </c>
      <c r="AC7292" t="s">
        <v>25</v>
      </c>
      <c r="AD7292" t="s">
        <v>26</v>
      </c>
      <c r="AE7292" t="s">
        <v>136</v>
      </c>
      <c r="AF7292" t="s">
        <v>43</v>
      </c>
      <c r="AG7292">
        <v>94122</v>
      </c>
      <c r="AH7292" t="s">
        <v>44</v>
      </c>
      <c r="AI7292" t="s">
        <v>648</v>
      </c>
      <c r="AJ7292" t="s">
        <v>46</v>
      </c>
      <c r="AK7292" t="s">
        <v>77</v>
      </c>
      <c r="AL7292" t="s">
        <v>649</v>
      </c>
      <c r="AM7292">
        <v>50.783999999999999</v>
      </c>
      <c r="AN7292">
        <v>2</v>
      </c>
      <c r="AO7292">
        <v>0.2</v>
      </c>
      <c r="AP7292">
        <v>17.7744</v>
      </c>
      <c r="AQ7292">
        <f>YEAR(Table1[[#This Row],[Order Date]])</f>
        <v>2016</v>
      </c>
      <c r="AR7292" t="str">
        <f>TEXT(Table1[[#This Row],[Order Date]],"mmmm")</f>
        <v>January</v>
      </c>
      <c r="AS7292" t="str">
        <f>"Q"&amp;ROUNDUP(MONTH(Table1[[#This Row],[Order Date]])/3,0)</f>
        <v>Q1</v>
      </c>
      <c r="AT7292">
        <f>IF(Table1[[#This Row],[Sales]]=0,0,Table1[[#This Row],[Profit]]/Table1[[#This Row],[Sales]])</f>
        <v>0.35000000000000003</v>
      </c>
    </row>
    <row r="7293" spans="22:46" x14ac:dyDescent="0.3">
      <c r="V7293">
        <v>7292</v>
      </c>
      <c r="W7293" t="s">
        <v>10201</v>
      </c>
      <c r="X7293" s="1">
        <v>42399</v>
      </c>
      <c r="Y7293" t="s">
        <v>8685</v>
      </c>
      <c r="Z7293" t="s">
        <v>207</v>
      </c>
      <c r="AA7293" t="s">
        <v>585</v>
      </c>
      <c r="AB7293" t="s">
        <v>586</v>
      </c>
      <c r="AC7293" t="s">
        <v>25</v>
      </c>
      <c r="AD7293" t="s">
        <v>26</v>
      </c>
      <c r="AE7293" t="s">
        <v>136</v>
      </c>
      <c r="AF7293" t="s">
        <v>43</v>
      </c>
      <c r="AG7293">
        <v>94122</v>
      </c>
      <c r="AH7293" t="s">
        <v>44</v>
      </c>
      <c r="AI7293" t="s">
        <v>1207</v>
      </c>
      <c r="AJ7293" t="s">
        <v>46</v>
      </c>
      <c r="AK7293" t="s">
        <v>47</v>
      </c>
      <c r="AL7293" t="s">
        <v>1208</v>
      </c>
      <c r="AM7293">
        <v>26.01</v>
      </c>
      <c r="AN7293">
        <v>9</v>
      </c>
      <c r="AO7293">
        <v>0</v>
      </c>
      <c r="AP7293">
        <v>12.2247</v>
      </c>
      <c r="AQ7293">
        <f>YEAR(Table1[[#This Row],[Order Date]])</f>
        <v>2016</v>
      </c>
      <c r="AR7293" t="str">
        <f>TEXT(Table1[[#This Row],[Order Date]],"mmmm")</f>
        <v>January</v>
      </c>
      <c r="AS7293" t="str">
        <f>"Q"&amp;ROUNDUP(MONTH(Table1[[#This Row],[Order Date]])/3,0)</f>
        <v>Q1</v>
      </c>
      <c r="AT7293">
        <f>IF(Table1[[#This Row],[Sales]]=0,0,Table1[[#This Row],[Profit]]/Table1[[#This Row],[Sales]])</f>
        <v>0.47</v>
      </c>
    </row>
    <row r="7294" spans="22:46" x14ac:dyDescent="0.3">
      <c r="V7294">
        <v>7293</v>
      </c>
      <c r="W7294" t="s">
        <v>10202</v>
      </c>
      <c r="X7294" s="1">
        <v>43073</v>
      </c>
      <c r="Y7294" s="1">
        <v>42990</v>
      </c>
      <c r="Z7294" t="s">
        <v>51</v>
      </c>
      <c r="AA7294" t="s">
        <v>2240</v>
      </c>
      <c r="AB7294" t="s">
        <v>2241</v>
      </c>
      <c r="AC7294" t="s">
        <v>25</v>
      </c>
      <c r="AD7294" t="s">
        <v>26</v>
      </c>
      <c r="AE7294" t="s">
        <v>6311</v>
      </c>
      <c r="AF7294" t="s">
        <v>379</v>
      </c>
      <c r="AG7294">
        <v>37211</v>
      </c>
      <c r="AH7294" t="s">
        <v>29</v>
      </c>
      <c r="AI7294" t="s">
        <v>10203</v>
      </c>
      <c r="AJ7294" t="s">
        <v>73</v>
      </c>
      <c r="AK7294" t="s">
        <v>768</v>
      </c>
      <c r="AL7294" t="s">
        <v>9879</v>
      </c>
      <c r="AM7294">
        <v>649</v>
      </c>
      <c r="AN7294">
        <v>2</v>
      </c>
      <c r="AO7294">
        <v>0.5</v>
      </c>
      <c r="AP7294">
        <v>-272.58</v>
      </c>
      <c r="AQ7294">
        <f>YEAR(Table1[[#This Row],[Order Date]])</f>
        <v>2017</v>
      </c>
      <c r="AR7294" t="str">
        <f>TEXT(Table1[[#This Row],[Order Date]],"mmmm")</f>
        <v>December</v>
      </c>
      <c r="AS7294" t="str">
        <f>"Q"&amp;ROUNDUP(MONTH(Table1[[#This Row],[Order Date]])/3,0)</f>
        <v>Q4</v>
      </c>
      <c r="AT7294">
        <f>IF(Table1[[#This Row],[Sales]]=0,0,Table1[[#This Row],[Profit]]/Table1[[#This Row],[Sales]])</f>
        <v>-0.42</v>
      </c>
    </row>
    <row r="7295" spans="22:46" x14ac:dyDescent="0.3">
      <c r="V7295">
        <v>7294</v>
      </c>
      <c r="W7295" t="s">
        <v>10204</v>
      </c>
      <c r="X7295" s="1">
        <v>42392</v>
      </c>
      <c r="Y7295" t="s">
        <v>9558</v>
      </c>
      <c r="Z7295" t="s">
        <v>51</v>
      </c>
      <c r="AA7295" t="s">
        <v>5441</v>
      </c>
      <c r="AB7295" t="s">
        <v>5442</v>
      </c>
      <c r="AC7295" t="s">
        <v>25</v>
      </c>
      <c r="AD7295" t="s">
        <v>26</v>
      </c>
      <c r="AE7295" t="s">
        <v>42</v>
      </c>
      <c r="AF7295" t="s">
        <v>43</v>
      </c>
      <c r="AG7295">
        <v>90036</v>
      </c>
      <c r="AH7295" t="s">
        <v>44</v>
      </c>
      <c r="AI7295" t="s">
        <v>8407</v>
      </c>
      <c r="AJ7295" t="s">
        <v>31</v>
      </c>
      <c r="AK7295" t="s">
        <v>67</v>
      </c>
      <c r="AL7295" t="s">
        <v>8408</v>
      </c>
      <c r="AM7295">
        <v>59.99</v>
      </c>
      <c r="AN7295">
        <v>7</v>
      </c>
      <c r="AO7295">
        <v>0</v>
      </c>
      <c r="AP7295">
        <v>21.596399999999999</v>
      </c>
      <c r="AQ7295">
        <f>YEAR(Table1[[#This Row],[Order Date]])</f>
        <v>2016</v>
      </c>
      <c r="AR7295" t="str">
        <f>TEXT(Table1[[#This Row],[Order Date]],"mmmm")</f>
        <v>January</v>
      </c>
      <c r="AS7295" t="str">
        <f>"Q"&amp;ROUNDUP(MONTH(Table1[[#This Row],[Order Date]])/3,0)</f>
        <v>Q1</v>
      </c>
      <c r="AT7295">
        <f>IF(Table1[[#This Row],[Sales]]=0,0,Table1[[#This Row],[Profit]]/Table1[[#This Row],[Sales]])</f>
        <v>0.36</v>
      </c>
    </row>
    <row r="7296" spans="22:46" x14ac:dyDescent="0.3">
      <c r="V7296">
        <v>7295</v>
      </c>
      <c r="W7296" t="s">
        <v>10205</v>
      </c>
      <c r="X7296" s="1">
        <v>42150</v>
      </c>
      <c r="Y7296" t="s">
        <v>707</v>
      </c>
      <c r="Z7296" t="s">
        <v>51</v>
      </c>
      <c r="AA7296" t="s">
        <v>750</v>
      </c>
      <c r="AB7296" t="s">
        <v>751</v>
      </c>
      <c r="AC7296" t="s">
        <v>25</v>
      </c>
      <c r="AD7296" t="s">
        <v>26</v>
      </c>
      <c r="AE7296" t="s">
        <v>4639</v>
      </c>
      <c r="AF7296" t="s">
        <v>100</v>
      </c>
      <c r="AG7296">
        <v>98006</v>
      </c>
      <c r="AH7296" t="s">
        <v>44</v>
      </c>
      <c r="AI7296" t="s">
        <v>2302</v>
      </c>
      <c r="AJ7296" t="s">
        <v>31</v>
      </c>
      <c r="AK7296" t="s">
        <v>67</v>
      </c>
      <c r="AL7296" t="s">
        <v>2303</v>
      </c>
      <c r="AM7296">
        <v>20.239999999999998</v>
      </c>
      <c r="AN7296">
        <v>1</v>
      </c>
      <c r="AO7296">
        <v>0</v>
      </c>
      <c r="AP7296">
        <v>7.8936000000000002</v>
      </c>
      <c r="AQ7296">
        <f>YEAR(Table1[[#This Row],[Order Date]])</f>
        <v>2015</v>
      </c>
      <c r="AR7296" t="str">
        <f>TEXT(Table1[[#This Row],[Order Date]],"mmmm")</f>
        <v>May</v>
      </c>
      <c r="AS7296" t="str">
        <f>"Q"&amp;ROUNDUP(MONTH(Table1[[#This Row],[Order Date]])/3,0)</f>
        <v>Q2</v>
      </c>
      <c r="AT7296">
        <f>IF(Table1[[#This Row],[Sales]]=0,0,Table1[[#This Row],[Profit]]/Table1[[#This Row],[Sales]])</f>
        <v>0.39</v>
      </c>
    </row>
    <row r="7297" spans="22:46" x14ac:dyDescent="0.3">
      <c r="V7297">
        <v>7296</v>
      </c>
      <c r="W7297" t="s">
        <v>10206</v>
      </c>
      <c r="X7297" s="1">
        <v>41763</v>
      </c>
      <c r="Y7297" s="1">
        <v>41764</v>
      </c>
      <c r="Z7297" t="s">
        <v>207</v>
      </c>
      <c r="AA7297" t="s">
        <v>3731</v>
      </c>
      <c r="AB7297" t="s">
        <v>3732</v>
      </c>
      <c r="AC7297" t="s">
        <v>25</v>
      </c>
      <c r="AD7297" t="s">
        <v>26</v>
      </c>
      <c r="AE7297" t="s">
        <v>203</v>
      </c>
      <c r="AF7297" t="s">
        <v>110</v>
      </c>
      <c r="AG7297">
        <v>77036</v>
      </c>
      <c r="AH7297" t="s">
        <v>111</v>
      </c>
      <c r="AI7297" t="s">
        <v>7518</v>
      </c>
      <c r="AJ7297" t="s">
        <v>46</v>
      </c>
      <c r="AK7297" t="s">
        <v>70</v>
      </c>
      <c r="AL7297" t="s">
        <v>7519</v>
      </c>
      <c r="AM7297">
        <v>37.840000000000003</v>
      </c>
      <c r="AN7297">
        <v>2</v>
      </c>
      <c r="AO7297">
        <v>0.2</v>
      </c>
      <c r="AP7297">
        <v>2.8380000000000001</v>
      </c>
      <c r="AQ7297">
        <f>YEAR(Table1[[#This Row],[Order Date]])</f>
        <v>2014</v>
      </c>
      <c r="AR7297" t="str">
        <f>TEXT(Table1[[#This Row],[Order Date]],"mmmm")</f>
        <v>May</v>
      </c>
      <c r="AS7297" t="str">
        <f>"Q"&amp;ROUNDUP(MONTH(Table1[[#This Row],[Order Date]])/3,0)</f>
        <v>Q2</v>
      </c>
      <c r="AT7297">
        <f>IF(Table1[[#This Row],[Sales]]=0,0,Table1[[#This Row],[Profit]]/Table1[[#This Row],[Sales]])</f>
        <v>7.4999999999999997E-2</v>
      </c>
    </row>
    <row r="7298" spans="22:46" x14ac:dyDescent="0.3">
      <c r="V7298">
        <v>7297</v>
      </c>
      <c r="W7298" t="s">
        <v>10206</v>
      </c>
      <c r="X7298" s="1">
        <v>41763</v>
      </c>
      <c r="Y7298" s="1">
        <v>41764</v>
      </c>
      <c r="Z7298" t="s">
        <v>207</v>
      </c>
      <c r="AA7298" t="s">
        <v>3731</v>
      </c>
      <c r="AB7298" t="s">
        <v>3732</v>
      </c>
      <c r="AC7298" t="s">
        <v>25</v>
      </c>
      <c r="AD7298" t="s">
        <v>26</v>
      </c>
      <c r="AE7298" t="s">
        <v>203</v>
      </c>
      <c r="AF7298" t="s">
        <v>110</v>
      </c>
      <c r="AG7298">
        <v>77036</v>
      </c>
      <c r="AH7298" t="s">
        <v>111</v>
      </c>
      <c r="AI7298" t="s">
        <v>8593</v>
      </c>
      <c r="AJ7298" t="s">
        <v>46</v>
      </c>
      <c r="AK7298" t="s">
        <v>303</v>
      </c>
      <c r="AL7298" t="s">
        <v>8594</v>
      </c>
      <c r="AM7298">
        <v>5.4720000000000004</v>
      </c>
      <c r="AN7298">
        <v>6</v>
      </c>
      <c r="AO7298">
        <v>0.2</v>
      </c>
      <c r="AP7298">
        <v>1.8468</v>
      </c>
      <c r="AQ7298">
        <f>YEAR(Table1[[#This Row],[Order Date]])</f>
        <v>2014</v>
      </c>
      <c r="AR7298" t="str">
        <f>TEXT(Table1[[#This Row],[Order Date]],"mmmm")</f>
        <v>May</v>
      </c>
      <c r="AS7298" t="str">
        <f>"Q"&amp;ROUNDUP(MONTH(Table1[[#This Row],[Order Date]])/3,0)</f>
        <v>Q2</v>
      </c>
      <c r="AT7298">
        <f>IF(Table1[[#This Row],[Sales]]=0,0,Table1[[#This Row],[Profit]]/Table1[[#This Row],[Sales]])</f>
        <v>0.33749999999999997</v>
      </c>
    </row>
    <row r="7299" spans="22:46" x14ac:dyDescent="0.3">
      <c r="V7299">
        <v>7298</v>
      </c>
      <c r="W7299" t="s">
        <v>10207</v>
      </c>
      <c r="X7299" s="1">
        <v>42045</v>
      </c>
      <c r="Y7299" t="s">
        <v>8153</v>
      </c>
      <c r="Z7299" t="s">
        <v>22</v>
      </c>
      <c r="AA7299" t="s">
        <v>2278</v>
      </c>
      <c r="AB7299" t="s">
        <v>2279</v>
      </c>
      <c r="AC7299" t="s">
        <v>41</v>
      </c>
      <c r="AD7299" t="s">
        <v>26</v>
      </c>
      <c r="AE7299" t="s">
        <v>158</v>
      </c>
      <c r="AF7299" t="s">
        <v>159</v>
      </c>
      <c r="AG7299">
        <v>19143</v>
      </c>
      <c r="AH7299" t="s">
        <v>160</v>
      </c>
      <c r="AI7299" t="s">
        <v>5481</v>
      </c>
      <c r="AJ7299" t="s">
        <v>46</v>
      </c>
      <c r="AK7299" t="s">
        <v>60</v>
      </c>
      <c r="AL7299" t="s">
        <v>5482</v>
      </c>
      <c r="AM7299">
        <v>77.239999999999995</v>
      </c>
      <c r="AN7299">
        <v>5</v>
      </c>
      <c r="AO7299">
        <v>0.2</v>
      </c>
      <c r="AP7299">
        <v>7.7240000000000002</v>
      </c>
      <c r="AQ7299">
        <f>YEAR(Table1[[#This Row],[Order Date]])</f>
        <v>2015</v>
      </c>
      <c r="AR7299" t="str">
        <f>TEXT(Table1[[#This Row],[Order Date]],"mmmm")</f>
        <v>February</v>
      </c>
      <c r="AS7299" t="str">
        <f>"Q"&amp;ROUNDUP(MONTH(Table1[[#This Row],[Order Date]])/3,0)</f>
        <v>Q1</v>
      </c>
      <c r="AT7299">
        <f>IF(Table1[[#This Row],[Sales]]=0,0,Table1[[#This Row],[Profit]]/Table1[[#This Row],[Sales]])</f>
        <v>0.1</v>
      </c>
    </row>
    <row r="7300" spans="22:46" x14ac:dyDescent="0.3">
      <c r="V7300">
        <v>7299</v>
      </c>
      <c r="W7300" t="s">
        <v>10208</v>
      </c>
      <c r="X7300" s="1">
        <v>41961</v>
      </c>
      <c r="Y7300" t="s">
        <v>5476</v>
      </c>
      <c r="Z7300" t="s">
        <v>207</v>
      </c>
      <c r="AA7300" t="s">
        <v>2804</v>
      </c>
      <c r="AB7300" t="s">
        <v>2805</v>
      </c>
      <c r="AC7300" t="s">
        <v>25</v>
      </c>
      <c r="AD7300" t="s">
        <v>26</v>
      </c>
      <c r="AE7300" t="s">
        <v>9526</v>
      </c>
      <c r="AF7300" t="s">
        <v>233</v>
      </c>
      <c r="AG7300">
        <v>60016</v>
      </c>
      <c r="AH7300" t="s">
        <v>111</v>
      </c>
      <c r="AI7300" t="s">
        <v>1241</v>
      </c>
      <c r="AJ7300" t="s">
        <v>31</v>
      </c>
      <c r="AK7300" t="s">
        <v>57</v>
      </c>
      <c r="AL7300" t="s">
        <v>1242</v>
      </c>
      <c r="AM7300">
        <v>292.10000000000002</v>
      </c>
      <c r="AN7300">
        <v>4</v>
      </c>
      <c r="AO7300">
        <v>0.5</v>
      </c>
      <c r="AP7300">
        <v>-175.26</v>
      </c>
      <c r="AQ7300">
        <f>YEAR(Table1[[#This Row],[Order Date]])</f>
        <v>2014</v>
      </c>
      <c r="AR7300" t="str">
        <f>TEXT(Table1[[#This Row],[Order Date]],"mmmm")</f>
        <v>November</v>
      </c>
      <c r="AS7300" t="str">
        <f>"Q"&amp;ROUNDUP(MONTH(Table1[[#This Row],[Order Date]])/3,0)</f>
        <v>Q4</v>
      </c>
      <c r="AT7300">
        <f>IF(Table1[[#This Row],[Sales]]=0,0,Table1[[#This Row],[Profit]]/Table1[[#This Row],[Sales]])</f>
        <v>-0.59999999999999987</v>
      </c>
    </row>
    <row r="7301" spans="22:46" x14ac:dyDescent="0.3">
      <c r="V7301">
        <v>7300</v>
      </c>
      <c r="W7301" t="s">
        <v>10208</v>
      </c>
      <c r="X7301" s="1">
        <v>41961</v>
      </c>
      <c r="Y7301" t="s">
        <v>5476</v>
      </c>
      <c r="Z7301" t="s">
        <v>207</v>
      </c>
      <c r="AA7301" t="s">
        <v>2804</v>
      </c>
      <c r="AB7301" t="s">
        <v>2805</v>
      </c>
      <c r="AC7301" t="s">
        <v>25</v>
      </c>
      <c r="AD7301" t="s">
        <v>26</v>
      </c>
      <c r="AE7301" t="s">
        <v>9526</v>
      </c>
      <c r="AF7301" t="s">
        <v>233</v>
      </c>
      <c r="AG7301">
        <v>60016</v>
      </c>
      <c r="AH7301" t="s">
        <v>111</v>
      </c>
      <c r="AI7301" t="s">
        <v>6733</v>
      </c>
      <c r="AJ7301" t="s">
        <v>31</v>
      </c>
      <c r="AK7301" t="s">
        <v>67</v>
      </c>
      <c r="AL7301" t="s">
        <v>6734</v>
      </c>
      <c r="AM7301">
        <v>8.5440000000000005</v>
      </c>
      <c r="AN7301">
        <v>2</v>
      </c>
      <c r="AO7301">
        <v>0.6</v>
      </c>
      <c r="AP7301">
        <v>-7.476</v>
      </c>
      <c r="AQ7301">
        <f>YEAR(Table1[[#This Row],[Order Date]])</f>
        <v>2014</v>
      </c>
      <c r="AR7301" t="str">
        <f>TEXT(Table1[[#This Row],[Order Date]],"mmmm")</f>
        <v>November</v>
      </c>
      <c r="AS7301" t="str">
        <f>"Q"&amp;ROUNDUP(MONTH(Table1[[#This Row],[Order Date]])/3,0)</f>
        <v>Q4</v>
      </c>
      <c r="AT7301">
        <f>IF(Table1[[#This Row],[Sales]]=0,0,Table1[[#This Row],[Profit]]/Table1[[#This Row],[Sales]])</f>
        <v>-0.875</v>
      </c>
    </row>
    <row r="7302" spans="22:46" x14ac:dyDescent="0.3">
      <c r="V7302">
        <v>7301</v>
      </c>
      <c r="W7302" t="s">
        <v>10208</v>
      </c>
      <c r="X7302" s="1">
        <v>41961</v>
      </c>
      <c r="Y7302" t="s">
        <v>5476</v>
      </c>
      <c r="Z7302" t="s">
        <v>207</v>
      </c>
      <c r="AA7302" t="s">
        <v>2804</v>
      </c>
      <c r="AB7302" t="s">
        <v>2805</v>
      </c>
      <c r="AC7302" t="s">
        <v>25</v>
      </c>
      <c r="AD7302" t="s">
        <v>26</v>
      </c>
      <c r="AE7302" t="s">
        <v>9526</v>
      </c>
      <c r="AF7302" t="s">
        <v>233</v>
      </c>
      <c r="AG7302">
        <v>60016</v>
      </c>
      <c r="AH7302" t="s">
        <v>111</v>
      </c>
      <c r="AI7302" t="s">
        <v>8237</v>
      </c>
      <c r="AJ7302" t="s">
        <v>31</v>
      </c>
      <c r="AK7302" t="s">
        <v>32</v>
      </c>
      <c r="AL7302" t="s">
        <v>8238</v>
      </c>
      <c r="AM7302">
        <v>424.11599999999999</v>
      </c>
      <c r="AN7302">
        <v>6</v>
      </c>
      <c r="AO7302">
        <v>0.3</v>
      </c>
      <c r="AP7302">
        <v>-30.294</v>
      </c>
      <c r="AQ7302">
        <f>YEAR(Table1[[#This Row],[Order Date]])</f>
        <v>2014</v>
      </c>
      <c r="AR7302" t="str">
        <f>TEXT(Table1[[#This Row],[Order Date]],"mmmm")</f>
        <v>November</v>
      </c>
      <c r="AS7302" t="str">
        <f>"Q"&amp;ROUNDUP(MONTH(Table1[[#This Row],[Order Date]])/3,0)</f>
        <v>Q4</v>
      </c>
      <c r="AT7302">
        <f>IF(Table1[[#This Row],[Sales]]=0,0,Table1[[#This Row],[Profit]]/Table1[[#This Row],[Sales]])</f>
        <v>-7.1428571428571438E-2</v>
      </c>
    </row>
    <row r="7303" spans="22:46" x14ac:dyDescent="0.3">
      <c r="V7303">
        <v>7302</v>
      </c>
      <c r="W7303" t="s">
        <v>10208</v>
      </c>
      <c r="X7303" s="1">
        <v>41961</v>
      </c>
      <c r="Y7303" t="s">
        <v>5476</v>
      </c>
      <c r="Z7303" t="s">
        <v>207</v>
      </c>
      <c r="AA7303" t="s">
        <v>2804</v>
      </c>
      <c r="AB7303" t="s">
        <v>2805</v>
      </c>
      <c r="AC7303" t="s">
        <v>25</v>
      </c>
      <c r="AD7303" t="s">
        <v>26</v>
      </c>
      <c r="AE7303" t="s">
        <v>9526</v>
      </c>
      <c r="AF7303" t="s">
        <v>233</v>
      </c>
      <c r="AG7303">
        <v>60016</v>
      </c>
      <c r="AH7303" t="s">
        <v>111</v>
      </c>
      <c r="AI7303" t="s">
        <v>2375</v>
      </c>
      <c r="AJ7303" t="s">
        <v>46</v>
      </c>
      <c r="AK7303" t="s">
        <v>77</v>
      </c>
      <c r="AL7303" t="s">
        <v>2376</v>
      </c>
      <c r="AM7303">
        <v>2.8919999999999999</v>
      </c>
      <c r="AN7303">
        <v>3</v>
      </c>
      <c r="AO7303">
        <v>0.8</v>
      </c>
      <c r="AP7303">
        <v>-4.9164000000000003</v>
      </c>
      <c r="AQ7303">
        <f>YEAR(Table1[[#This Row],[Order Date]])</f>
        <v>2014</v>
      </c>
      <c r="AR7303" t="str">
        <f>TEXT(Table1[[#This Row],[Order Date]],"mmmm")</f>
        <v>November</v>
      </c>
      <c r="AS7303" t="str">
        <f>"Q"&amp;ROUNDUP(MONTH(Table1[[#This Row],[Order Date]])/3,0)</f>
        <v>Q4</v>
      </c>
      <c r="AT7303">
        <f>IF(Table1[[#This Row],[Sales]]=0,0,Table1[[#This Row],[Profit]]/Table1[[#This Row],[Sales]])</f>
        <v>-1.7000000000000002</v>
      </c>
    </row>
    <row r="7304" spans="22:46" x14ac:dyDescent="0.3">
      <c r="V7304">
        <v>7303</v>
      </c>
      <c r="W7304" t="s">
        <v>10208</v>
      </c>
      <c r="X7304" s="1">
        <v>41961</v>
      </c>
      <c r="Y7304" t="s">
        <v>5476</v>
      </c>
      <c r="Z7304" t="s">
        <v>207</v>
      </c>
      <c r="AA7304" t="s">
        <v>2804</v>
      </c>
      <c r="AB7304" t="s">
        <v>2805</v>
      </c>
      <c r="AC7304" t="s">
        <v>25</v>
      </c>
      <c r="AD7304" t="s">
        <v>26</v>
      </c>
      <c r="AE7304" t="s">
        <v>9526</v>
      </c>
      <c r="AF7304" t="s">
        <v>233</v>
      </c>
      <c r="AG7304">
        <v>60016</v>
      </c>
      <c r="AH7304" t="s">
        <v>111</v>
      </c>
      <c r="AI7304" t="s">
        <v>2736</v>
      </c>
      <c r="AJ7304" t="s">
        <v>46</v>
      </c>
      <c r="AK7304" t="s">
        <v>60</v>
      </c>
      <c r="AL7304" t="s">
        <v>2737</v>
      </c>
      <c r="AM7304">
        <v>381.72</v>
      </c>
      <c r="AN7304">
        <v>5</v>
      </c>
      <c r="AO7304">
        <v>0.2</v>
      </c>
      <c r="AP7304">
        <v>-66.801000000000002</v>
      </c>
      <c r="AQ7304">
        <f>YEAR(Table1[[#This Row],[Order Date]])</f>
        <v>2014</v>
      </c>
      <c r="AR7304" t="str">
        <f>TEXT(Table1[[#This Row],[Order Date]],"mmmm")</f>
        <v>November</v>
      </c>
      <c r="AS7304" t="str">
        <f>"Q"&amp;ROUNDUP(MONTH(Table1[[#This Row],[Order Date]])/3,0)</f>
        <v>Q4</v>
      </c>
      <c r="AT7304">
        <f>IF(Table1[[#This Row],[Sales]]=0,0,Table1[[#This Row],[Profit]]/Table1[[#This Row],[Sales]])</f>
        <v>-0.17499999999999999</v>
      </c>
    </row>
    <row r="7305" spans="22:46" x14ac:dyDescent="0.3">
      <c r="V7305">
        <v>7304</v>
      </c>
      <c r="W7305" t="s">
        <v>10209</v>
      </c>
      <c r="X7305" s="1">
        <v>42982</v>
      </c>
      <c r="Y7305" s="1">
        <v>42956</v>
      </c>
      <c r="Z7305" t="s">
        <v>51</v>
      </c>
      <c r="AA7305" t="s">
        <v>9301</v>
      </c>
      <c r="AB7305" t="s">
        <v>9302</v>
      </c>
      <c r="AC7305" t="s">
        <v>25</v>
      </c>
      <c r="AD7305" t="s">
        <v>26</v>
      </c>
      <c r="AE7305" t="s">
        <v>3911</v>
      </c>
      <c r="AF7305" t="s">
        <v>55</v>
      </c>
      <c r="AG7305">
        <v>33437</v>
      </c>
      <c r="AH7305" t="s">
        <v>29</v>
      </c>
      <c r="AI7305" t="s">
        <v>787</v>
      </c>
      <c r="AJ7305" t="s">
        <v>31</v>
      </c>
      <c r="AK7305" t="s">
        <v>35</v>
      </c>
      <c r="AL7305" t="s">
        <v>788</v>
      </c>
      <c r="AM7305">
        <v>97.183999999999997</v>
      </c>
      <c r="AN7305">
        <v>2</v>
      </c>
      <c r="AO7305">
        <v>0.2</v>
      </c>
      <c r="AP7305">
        <v>6.0739999999999998</v>
      </c>
      <c r="AQ7305">
        <f>YEAR(Table1[[#This Row],[Order Date]])</f>
        <v>2017</v>
      </c>
      <c r="AR7305" t="str">
        <f>TEXT(Table1[[#This Row],[Order Date]],"mmmm")</f>
        <v>September</v>
      </c>
      <c r="AS7305" t="str">
        <f>"Q"&amp;ROUNDUP(MONTH(Table1[[#This Row],[Order Date]])/3,0)</f>
        <v>Q3</v>
      </c>
      <c r="AT7305">
        <f>IF(Table1[[#This Row],[Sales]]=0,0,Table1[[#This Row],[Profit]]/Table1[[#This Row],[Sales]])</f>
        <v>6.25E-2</v>
      </c>
    </row>
    <row r="7306" spans="22:46" x14ac:dyDescent="0.3">
      <c r="V7306">
        <v>7305</v>
      </c>
      <c r="W7306" t="s">
        <v>10209</v>
      </c>
      <c r="X7306" s="1">
        <v>42982</v>
      </c>
      <c r="Y7306" s="1">
        <v>42956</v>
      </c>
      <c r="Z7306" t="s">
        <v>51</v>
      </c>
      <c r="AA7306" t="s">
        <v>9301</v>
      </c>
      <c r="AB7306" t="s">
        <v>9302</v>
      </c>
      <c r="AC7306" t="s">
        <v>25</v>
      </c>
      <c r="AD7306" t="s">
        <v>26</v>
      </c>
      <c r="AE7306" t="s">
        <v>3911</v>
      </c>
      <c r="AF7306" t="s">
        <v>55</v>
      </c>
      <c r="AG7306">
        <v>33437</v>
      </c>
      <c r="AH7306" t="s">
        <v>29</v>
      </c>
      <c r="AI7306" t="s">
        <v>3232</v>
      </c>
      <c r="AJ7306" t="s">
        <v>46</v>
      </c>
      <c r="AK7306" t="s">
        <v>94</v>
      </c>
      <c r="AL7306" t="s">
        <v>3233</v>
      </c>
      <c r="AM7306">
        <v>10.368</v>
      </c>
      <c r="AN7306">
        <v>2</v>
      </c>
      <c r="AO7306">
        <v>0.2</v>
      </c>
      <c r="AP7306">
        <v>3.6288</v>
      </c>
      <c r="AQ7306">
        <f>YEAR(Table1[[#This Row],[Order Date]])</f>
        <v>2017</v>
      </c>
      <c r="AR7306" t="str">
        <f>TEXT(Table1[[#This Row],[Order Date]],"mmmm")</f>
        <v>September</v>
      </c>
      <c r="AS7306" t="str">
        <f>"Q"&amp;ROUNDUP(MONTH(Table1[[#This Row],[Order Date]])/3,0)</f>
        <v>Q3</v>
      </c>
      <c r="AT7306">
        <f>IF(Table1[[#This Row],[Sales]]=0,0,Table1[[#This Row],[Profit]]/Table1[[#This Row],[Sales]])</f>
        <v>0.35</v>
      </c>
    </row>
    <row r="7307" spans="22:46" x14ac:dyDescent="0.3">
      <c r="V7307">
        <v>7306</v>
      </c>
      <c r="W7307" t="s">
        <v>10210</v>
      </c>
      <c r="X7307" s="1">
        <v>41727</v>
      </c>
      <c r="Y7307" s="1">
        <v>41674</v>
      </c>
      <c r="Z7307" t="s">
        <v>51</v>
      </c>
      <c r="AA7307" t="s">
        <v>2028</v>
      </c>
      <c r="AB7307" t="s">
        <v>2029</v>
      </c>
      <c r="AC7307" t="s">
        <v>25</v>
      </c>
      <c r="AD7307" t="s">
        <v>26</v>
      </c>
      <c r="AE7307" t="s">
        <v>4884</v>
      </c>
      <c r="AF7307" t="s">
        <v>110</v>
      </c>
      <c r="AG7307">
        <v>75023</v>
      </c>
      <c r="AH7307" t="s">
        <v>111</v>
      </c>
      <c r="AI7307" t="s">
        <v>1803</v>
      </c>
      <c r="AJ7307" t="s">
        <v>31</v>
      </c>
      <c r="AK7307" t="s">
        <v>57</v>
      </c>
      <c r="AL7307" t="s">
        <v>1804</v>
      </c>
      <c r="AM7307">
        <v>890.84100000000001</v>
      </c>
      <c r="AN7307">
        <v>3</v>
      </c>
      <c r="AO7307">
        <v>0.3</v>
      </c>
      <c r="AP7307">
        <v>-152.71559999999999</v>
      </c>
      <c r="AQ7307">
        <f>YEAR(Table1[[#This Row],[Order Date]])</f>
        <v>2014</v>
      </c>
      <c r="AR7307" t="str">
        <f>TEXT(Table1[[#This Row],[Order Date]],"mmmm")</f>
        <v>March</v>
      </c>
      <c r="AS7307" t="str">
        <f>"Q"&amp;ROUNDUP(MONTH(Table1[[#This Row],[Order Date]])/3,0)</f>
        <v>Q1</v>
      </c>
      <c r="AT7307">
        <f>IF(Table1[[#This Row],[Sales]]=0,0,Table1[[#This Row],[Profit]]/Table1[[#This Row],[Sales]])</f>
        <v>-0.17142857142857143</v>
      </c>
    </row>
    <row r="7308" spans="22:46" x14ac:dyDescent="0.3">
      <c r="V7308">
        <v>7307</v>
      </c>
      <c r="W7308" t="s">
        <v>10212</v>
      </c>
      <c r="X7308" s="1">
        <v>42679</v>
      </c>
      <c r="Y7308" s="1">
        <v>42562</v>
      </c>
      <c r="Z7308" t="s">
        <v>22</v>
      </c>
      <c r="AA7308" t="s">
        <v>1058</v>
      </c>
      <c r="AB7308" t="s">
        <v>1059</v>
      </c>
      <c r="AC7308" t="s">
        <v>25</v>
      </c>
      <c r="AD7308" t="s">
        <v>26</v>
      </c>
      <c r="AE7308" t="s">
        <v>710</v>
      </c>
      <c r="AF7308" t="s">
        <v>43</v>
      </c>
      <c r="AG7308">
        <v>95123</v>
      </c>
      <c r="AH7308" t="s">
        <v>44</v>
      </c>
      <c r="AI7308" t="s">
        <v>7396</v>
      </c>
      <c r="AJ7308" t="s">
        <v>73</v>
      </c>
      <c r="AK7308" t="s">
        <v>176</v>
      </c>
      <c r="AL7308" t="s">
        <v>7397</v>
      </c>
      <c r="AM7308">
        <v>72</v>
      </c>
      <c r="AN7308">
        <v>4</v>
      </c>
      <c r="AO7308">
        <v>0</v>
      </c>
      <c r="AP7308">
        <v>12.96</v>
      </c>
      <c r="AQ7308">
        <f>YEAR(Table1[[#This Row],[Order Date]])</f>
        <v>2016</v>
      </c>
      <c r="AR7308" t="str">
        <f>TEXT(Table1[[#This Row],[Order Date]],"mmmm")</f>
        <v>November</v>
      </c>
      <c r="AS7308" t="str">
        <f>"Q"&amp;ROUNDUP(MONTH(Table1[[#This Row],[Order Date]])/3,0)</f>
        <v>Q4</v>
      </c>
      <c r="AT7308">
        <f>IF(Table1[[#This Row],[Sales]]=0,0,Table1[[#This Row],[Profit]]/Table1[[#This Row],[Sales]])</f>
        <v>0.18000000000000002</v>
      </c>
    </row>
    <row r="7309" spans="22:46" x14ac:dyDescent="0.3">
      <c r="V7309">
        <v>7308</v>
      </c>
      <c r="W7309" t="s">
        <v>10212</v>
      </c>
      <c r="X7309" s="1">
        <v>42679</v>
      </c>
      <c r="Y7309" s="1">
        <v>42562</v>
      </c>
      <c r="Z7309" t="s">
        <v>22</v>
      </c>
      <c r="AA7309" t="s">
        <v>1058</v>
      </c>
      <c r="AB7309" t="s">
        <v>1059</v>
      </c>
      <c r="AC7309" t="s">
        <v>25</v>
      </c>
      <c r="AD7309" t="s">
        <v>26</v>
      </c>
      <c r="AE7309" t="s">
        <v>710</v>
      </c>
      <c r="AF7309" t="s">
        <v>43</v>
      </c>
      <c r="AG7309">
        <v>95123</v>
      </c>
      <c r="AH7309" t="s">
        <v>44</v>
      </c>
      <c r="AI7309" t="s">
        <v>6825</v>
      </c>
      <c r="AJ7309" t="s">
        <v>31</v>
      </c>
      <c r="AK7309" t="s">
        <v>35</v>
      </c>
      <c r="AL7309" t="s">
        <v>6826</v>
      </c>
      <c r="AM7309">
        <v>113.88800000000001</v>
      </c>
      <c r="AN7309">
        <v>2</v>
      </c>
      <c r="AO7309">
        <v>0.2</v>
      </c>
      <c r="AP7309">
        <v>9.9651999999999994</v>
      </c>
      <c r="AQ7309">
        <f>YEAR(Table1[[#This Row],[Order Date]])</f>
        <v>2016</v>
      </c>
      <c r="AR7309" t="str">
        <f>TEXT(Table1[[#This Row],[Order Date]],"mmmm")</f>
        <v>November</v>
      </c>
      <c r="AS7309" t="str">
        <f>"Q"&amp;ROUNDUP(MONTH(Table1[[#This Row],[Order Date]])/3,0)</f>
        <v>Q4</v>
      </c>
      <c r="AT7309">
        <f>IF(Table1[[#This Row],[Sales]]=0,0,Table1[[#This Row],[Profit]]/Table1[[#This Row],[Sales]])</f>
        <v>8.7499999999999994E-2</v>
      </c>
    </row>
    <row r="7310" spans="22:46" x14ac:dyDescent="0.3">
      <c r="V7310">
        <v>7309</v>
      </c>
      <c r="W7310" t="s">
        <v>10212</v>
      </c>
      <c r="X7310" s="1">
        <v>42679</v>
      </c>
      <c r="Y7310" s="1">
        <v>42562</v>
      </c>
      <c r="Z7310" t="s">
        <v>22</v>
      </c>
      <c r="AA7310" t="s">
        <v>1058</v>
      </c>
      <c r="AB7310" t="s">
        <v>1059</v>
      </c>
      <c r="AC7310" t="s">
        <v>25</v>
      </c>
      <c r="AD7310" t="s">
        <v>26</v>
      </c>
      <c r="AE7310" t="s">
        <v>710</v>
      </c>
      <c r="AF7310" t="s">
        <v>43</v>
      </c>
      <c r="AG7310">
        <v>95123</v>
      </c>
      <c r="AH7310" t="s">
        <v>44</v>
      </c>
      <c r="AI7310" t="s">
        <v>1925</v>
      </c>
      <c r="AJ7310" t="s">
        <v>46</v>
      </c>
      <c r="AK7310" t="s">
        <v>190</v>
      </c>
      <c r="AL7310" t="s">
        <v>1926</v>
      </c>
      <c r="AM7310">
        <v>158.13</v>
      </c>
      <c r="AN7310">
        <v>3</v>
      </c>
      <c r="AO7310">
        <v>0</v>
      </c>
      <c r="AP7310">
        <v>77.483699999999999</v>
      </c>
      <c r="AQ7310">
        <f>YEAR(Table1[[#This Row],[Order Date]])</f>
        <v>2016</v>
      </c>
      <c r="AR7310" t="str">
        <f>TEXT(Table1[[#This Row],[Order Date]],"mmmm")</f>
        <v>November</v>
      </c>
      <c r="AS7310" t="str">
        <f>"Q"&amp;ROUNDUP(MONTH(Table1[[#This Row],[Order Date]])/3,0)</f>
        <v>Q4</v>
      </c>
      <c r="AT7310">
        <f>IF(Table1[[#This Row],[Sales]]=0,0,Table1[[#This Row],[Profit]]/Table1[[#This Row],[Sales]])</f>
        <v>0.49</v>
      </c>
    </row>
    <row r="7311" spans="22:46" x14ac:dyDescent="0.3">
      <c r="V7311">
        <v>7310</v>
      </c>
      <c r="W7311" t="s">
        <v>10213</v>
      </c>
      <c r="X7311" s="1">
        <v>42896</v>
      </c>
      <c r="Y7311" t="s">
        <v>8311</v>
      </c>
      <c r="Z7311" t="s">
        <v>22</v>
      </c>
      <c r="AA7311" t="s">
        <v>1483</v>
      </c>
      <c r="AB7311" t="s">
        <v>1484</v>
      </c>
      <c r="AC7311" t="s">
        <v>41</v>
      </c>
      <c r="AD7311" t="s">
        <v>26</v>
      </c>
      <c r="AE7311" t="s">
        <v>300</v>
      </c>
      <c r="AF7311" t="s">
        <v>301</v>
      </c>
      <c r="AG7311">
        <v>10024</v>
      </c>
      <c r="AH7311" t="s">
        <v>160</v>
      </c>
      <c r="AI7311" t="s">
        <v>5455</v>
      </c>
      <c r="AJ7311" t="s">
        <v>46</v>
      </c>
      <c r="AK7311" t="s">
        <v>303</v>
      </c>
      <c r="AL7311" t="s">
        <v>5456</v>
      </c>
      <c r="AM7311">
        <v>14.13</v>
      </c>
      <c r="AN7311">
        <v>3</v>
      </c>
      <c r="AO7311">
        <v>0</v>
      </c>
      <c r="AP7311">
        <v>0.70650000000000002</v>
      </c>
      <c r="AQ7311">
        <f>YEAR(Table1[[#This Row],[Order Date]])</f>
        <v>2017</v>
      </c>
      <c r="AR7311" t="str">
        <f>TEXT(Table1[[#This Row],[Order Date]],"mmmm")</f>
        <v>June</v>
      </c>
      <c r="AS7311" t="str">
        <f>"Q"&amp;ROUNDUP(MONTH(Table1[[#This Row],[Order Date]])/3,0)</f>
        <v>Q2</v>
      </c>
      <c r="AT7311">
        <f>IF(Table1[[#This Row],[Sales]]=0,0,Table1[[#This Row],[Profit]]/Table1[[#This Row],[Sales]])</f>
        <v>4.9999999999999996E-2</v>
      </c>
    </row>
    <row r="7312" spans="22:46" x14ac:dyDescent="0.3">
      <c r="V7312">
        <v>7311</v>
      </c>
      <c r="W7312" t="s">
        <v>10214</v>
      </c>
      <c r="X7312" s="1">
        <v>42226</v>
      </c>
      <c r="Y7312" t="s">
        <v>7173</v>
      </c>
      <c r="Z7312" t="s">
        <v>51</v>
      </c>
      <c r="AA7312" t="s">
        <v>2109</v>
      </c>
      <c r="AB7312" t="s">
        <v>2110</v>
      </c>
      <c r="AC7312" t="s">
        <v>25</v>
      </c>
      <c r="AD7312" t="s">
        <v>26</v>
      </c>
      <c r="AE7312" t="s">
        <v>993</v>
      </c>
      <c r="AF7312" t="s">
        <v>267</v>
      </c>
      <c r="AG7312">
        <v>48227</v>
      </c>
      <c r="AH7312" t="s">
        <v>111</v>
      </c>
      <c r="AI7312" t="s">
        <v>2492</v>
      </c>
      <c r="AJ7312" t="s">
        <v>46</v>
      </c>
      <c r="AK7312" t="s">
        <v>77</v>
      </c>
      <c r="AL7312" t="s">
        <v>4060</v>
      </c>
      <c r="AM7312">
        <v>64.75</v>
      </c>
      <c r="AN7312">
        <v>5</v>
      </c>
      <c r="AO7312">
        <v>0</v>
      </c>
      <c r="AP7312">
        <v>29.137499999999999</v>
      </c>
      <c r="AQ7312">
        <f>YEAR(Table1[[#This Row],[Order Date]])</f>
        <v>2015</v>
      </c>
      <c r="AR7312" t="str">
        <f>TEXT(Table1[[#This Row],[Order Date]],"mmmm")</f>
        <v>August</v>
      </c>
      <c r="AS7312" t="str">
        <f>"Q"&amp;ROUNDUP(MONTH(Table1[[#This Row],[Order Date]])/3,0)</f>
        <v>Q3</v>
      </c>
      <c r="AT7312">
        <f>IF(Table1[[#This Row],[Sales]]=0,0,Table1[[#This Row],[Profit]]/Table1[[#This Row],[Sales]])</f>
        <v>0.45</v>
      </c>
    </row>
    <row r="7313" spans="22:46" x14ac:dyDescent="0.3">
      <c r="V7313">
        <v>7312</v>
      </c>
      <c r="W7313" t="s">
        <v>10215</v>
      </c>
      <c r="X7313" s="1">
        <v>42286</v>
      </c>
      <c r="Y7313" t="s">
        <v>2965</v>
      </c>
      <c r="Z7313" t="s">
        <v>51</v>
      </c>
      <c r="AA7313" t="s">
        <v>6218</v>
      </c>
      <c r="AB7313" t="s">
        <v>6219</v>
      </c>
      <c r="AC7313" t="s">
        <v>25</v>
      </c>
      <c r="AD7313" t="s">
        <v>26</v>
      </c>
      <c r="AE7313" t="s">
        <v>1593</v>
      </c>
      <c r="AF7313" t="s">
        <v>55</v>
      </c>
      <c r="AG7313">
        <v>33178</v>
      </c>
      <c r="AH7313" t="s">
        <v>29</v>
      </c>
      <c r="AI7313" t="s">
        <v>3295</v>
      </c>
      <c r="AJ7313" t="s">
        <v>46</v>
      </c>
      <c r="AK7313" t="s">
        <v>77</v>
      </c>
      <c r="AL7313" t="s">
        <v>3296</v>
      </c>
      <c r="AM7313">
        <v>1.8720000000000001</v>
      </c>
      <c r="AN7313">
        <v>2</v>
      </c>
      <c r="AO7313">
        <v>0.7</v>
      </c>
      <c r="AP7313">
        <v>-1.3104</v>
      </c>
      <c r="AQ7313">
        <f>YEAR(Table1[[#This Row],[Order Date]])</f>
        <v>2015</v>
      </c>
      <c r="AR7313" t="str">
        <f>TEXT(Table1[[#This Row],[Order Date]],"mmmm")</f>
        <v>October</v>
      </c>
      <c r="AS7313" t="str">
        <f>"Q"&amp;ROUNDUP(MONTH(Table1[[#This Row],[Order Date]])/3,0)</f>
        <v>Q4</v>
      </c>
      <c r="AT7313">
        <f>IF(Table1[[#This Row],[Sales]]=0,0,Table1[[#This Row],[Profit]]/Table1[[#This Row],[Sales]])</f>
        <v>-0.7</v>
      </c>
    </row>
    <row r="7314" spans="22:46" x14ac:dyDescent="0.3">
      <c r="V7314">
        <v>7313</v>
      </c>
      <c r="W7314" t="s">
        <v>10215</v>
      </c>
      <c r="X7314" s="1">
        <v>42286</v>
      </c>
      <c r="Y7314" t="s">
        <v>2965</v>
      </c>
      <c r="Z7314" t="s">
        <v>51</v>
      </c>
      <c r="AA7314" t="s">
        <v>6218</v>
      </c>
      <c r="AB7314" t="s">
        <v>6219</v>
      </c>
      <c r="AC7314" t="s">
        <v>25</v>
      </c>
      <c r="AD7314" t="s">
        <v>26</v>
      </c>
      <c r="AE7314" t="s">
        <v>1593</v>
      </c>
      <c r="AF7314" t="s">
        <v>55</v>
      </c>
      <c r="AG7314">
        <v>33178</v>
      </c>
      <c r="AH7314" t="s">
        <v>29</v>
      </c>
      <c r="AI7314" t="s">
        <v>1931</v>
      </c>
      <c r="AJ7314" t="s">
        <v>46</v>
      </c>
      <c r="AK7314" t="s">
        <v>77</v>
      </c>
      <c r="AL7314" t="s">
        <v>1932</v>
      </c>
      <c r="AM7314">
        <v>11.214</v>
      </c>
      <c r="AN7314">
        <v>2</v>
      </c>
      <c r="AO7314">
        <v>0.7</v>
      </c>
      <c r="AP7314">
        <v>-8.5974000000000004</v>
      </c>
      <c r="AQ7314">
        <f>YEAR(Table1[[#This Row],[Order Date]])</f>
        <v>2015</v>
      </c>
      <c r="AR7314" t="str">
        <f>TEXT(Table1[[#This Row],[Order Date]],"mmmm")</f>
        <v>October</v>
      </c>
      <c r="AS7314" t="str">
        <f>"Q"&amp;ROUNDUP(MONTH(Table1[[#This Row],[Order Date]])/3,0)</f>
        <v>Q4</v>
      </c>
      <c r="AT7314">
        <f>IF(Table1[[#This Row],[Sales]]=0,0,Table1[[#This Row],[Profit]]/Table1[[#This Row],[Sales]])</f>
        <v>-0.76666666666666672</v>
      </c>
    </row>
    <row r="7315" spans="22:46" x14ac:dyDescent="0.3">
      <c r="V7315">
        <v>7314</v>
      </c>
      <c r="W7315" t="s">
        <v>10215</v>
      </c>
      <c r="X7315" s="1">
        <v>42286</v>
      </c>
      <c r="Y7315" t="s">
        <v>2965</v>
      </c>
      <c r="Z7315" t="s">
        <v>51</v>
      </c>
      <c r="AA7315" t="s">
        <v>6218</v>
      </c>
      <c r="AB7315" t="s">
        <v>6219</v>
      </c>
      <c r="AC7315" t="s">
        <v>25</v>
      </c>
      <c r="AD7315" t="s">
        <v>26</v>
      </c>
      <c r="AE7315" t="s">
        <v>1593</v>
      </c>
      <c r="AF7315" t="s">
        <v>55</v>
      </c>
      <c r="AG7315">
        <v>33178</v>
      </c>
      <c r="AH7315" t="s">
        <v>29</v>
      </c>
      <c r="AI7315" t="s">
        <v>8253</v>
      </c>
      <c r="AJ7315" t="s">
        <v>46</v>
      </c>
      <c r="AK7315" t="s">
        <v>70</v>
      </c>
      <c r="AL7315" t="s">
        <v>8254</v>
      </c>
      <c r="AM7315">
        <v>37.375999999999998</v>
      </c>
      <c r="AN7315">
        <v>8</v>
      </c>
      <c r="AO7315">
        <v>0.2</v>
      </c>
      <c r="AP7315">
        <v>7.4752000000000001</v>
      </c>
      <c r="AQ7315">
        <f>YEAR(Table1[[#This Row],[Order Date]])</f>
        <v>2015</v>
      </c>
      <c r="AR7315" t="str">
        <f>TEXT(Table1[[#This Row],[Order Date]],"mmmm")</f>
        <v>October</v>
      </c>
      <c r="AS7315" t="str">
        <f>"Q"&amp;ROUNDUP(MONTH(Table1[[#This Row],[Order Date]])/3,0)</f>
        <v>Q4</v>
      </c>
      <c r="AT7315">
        <f>IF(Table1[[#This Row],[Sales]]=0,0,Table1[[#This Row],[Profit]]/Table1[[#This Row],[Sales]])</f>
        <v>0.2</v>
      </c>
    </row>
    <row r="7316" spans="22:46" x14ac:dyDescent="0.3">
      <c r="V7316">
        <v>7315</v>
      </c>
      <c r="W7316" t="s">
        <v>10216</v>
      </c>
      <c r="X7316" s="1">
        <v>42518</v>
      </c>
      <c r="Y7316" s="1">
        <v>42406</v>
      </c>
      <c r="Z7316" t="s">
        <v>51</v>
      </c>
      <c r="AA7316" t="s">
        <v>1801</v>
      </c>
      <c r="AB7316" t="s">
        <v>1802</v>
      </c>
      <c r="AC7316" t="s">
        <v>108</v>
      </c>
      <c r="AD7316" t="s">
        <v>26</v>
      </c>
      <c r="AE7316" t="s">
        <v>1816</v>
      </c>
      <c r="AF7316" t="s">
        <v>233</v>
      </c>
      <c r="AG7316">
        <v>60068</v>
      </c>
      <c r="AH7316" t="s">
        <v>111</v>
      </c>
      <c r="AI7316" t="s">
        <v>5014</v>
      </c>
      <c r="AJ7316" t="s">
        <v>73</v>
      </c>
      <c r="AK7316" t="s">
        <v>74</v>
      </c>
      <c r="AL7316" t="s">
        <v>5015</v>
      </c>
      <c r="AM7316">
        <v>286.39999999999998</v>
      </c>
      <c r="AN7316">
        <v>1</v>
      </c>
      <c r="AO7316">
        <v>0.2</v>
      </c>
      <c r="AP7316">
        <v>25.06</v>
      </c>
      <c r="AQ7316">
        <f>YEAR(Table1[[#This Row],[Order Date]])</f>
        <v>2016</v>
      </c>
      <c r="AR7316" t="str">
        <f>TEXT(Table1[[#This Row],[Order Date]],"mmmm")</f>
        <v>May</v>
      </c>
      <c r="AS7316" t="str">
        <f>"Q"&amp;ROUNDUP(MONTH(Table1[[#This Row],[Order Date]])/3,0)</f>
        <v>Q2</v>
      </c>
      <c r="AT7316">
        <f>IF(Table1[[#This Row],[Sales]]=0,0,Table1[[#This Row],[Profit]]/Table1[[#This Row],[Sales]])</f>
        <v>8.7500000000000008E-2</v>
      </c>
    </row>
    <row r="7317" spans="22:46" x14ac:dyDescent="0.3">
      <c r="V7317">
        <v>7316</v>
      </c>
      <c r="W7317" t="s">
        <v>10217</v>
      </c>
      <c r="X7317" s="1">
        <v>42866</v>
      </c>
      <c r="Y7317" t="s">
        <v>7939</v>
      </c>
      <c r="Z7317" t="s">
        <v>22</v>
      </c>
      <c r="AA7317" t="s">
        <v>2222</v>
      </c>
      <c r="AB7317" t="s">
        <v>2223</v>
      </c>
      <c r="AC7317" t="s">
        <v>25</v>
      </c>
      <c r="AD7317" t="s">
        <v>26</v>
      </c>
      <c r="AE7317" t="s">
        <v>300</v>
      </c>
      <c r="AF7317" t="s">
        <v>301</v>
      </c>
      <c r="AG7317">
        <v>10024</v>
      </c>
      <c r="AH7317" t="s">
        <v>160</v>
      </c>
      <c r="AI7317" t="s">
        <v>4762</v>
      </c>
      <c r="AJ7317" t="s">
        <v>46</v>
      </c>
      <c r="AK7317" t="s">
        <v>70</v>
      </c>
      <c r="AL7317" t="s">
        <v>4763</v>
      </c>
      <c r="AM7317">
        <v>43.92</v>
      </c>
      <c r="AN7317">
        <v>3</v>
      </c>
      <c r="AO7317">
        <v>0</v>
      </c>
      <c r="AP7317">
        <v>12.736800000000001</v>
      </c>
      <c r="AQ7317">
        <f>YEAR(Table1[[#This Row],[Order Date]])</f>
        <v>2017</v>
      </c>
      <c r="AR7317" t="str">
        <f>TEXT(Table1[[#This Row],[Order Date]],"mmmm")</f>
        <v>May</v>
      </c>
      <c r="AS7317" t="str">
        <f>"Q"&amp;ROUNDUP(MONTH(Table1[[#This Row],[Order Date]])/3,0)</f>
        <v>Q2</v>
      </c>
      <c r="AT7317">
        <f>IF(Table1[[#This Row],[Sales]]=0,0,Table1[[#This Row],[Profit]]/Table1[[#This Row],[Sales]])</f>
        <v>0.28999999999999998</v>
      </c>
    </row>
    <row r="7318" spans="22:46" x14ac:dyDescent="0.3">
      <c r="V7318">
        <v>7317</v>
      </c>
      <c r="W7318" t="s">
        <v>10218</v>
      </c>
      <c r="X7318" s="1">
        <v>42659</v>
      </c>
      <c r="Y7318" t="s">
        <v>1976</v>
      </c>
      <c r="Z7318" t="s">
        <v>51</v>
      </c>
      <c r="AA7318" t="s">
        <v>2278</v>
      </c>
      <c r="AB7318" t="s">
        <v>2279</v>
      </c>
      <c r="AC7318" t="s">
        <v>41</v>
      </c>
      <c r="AD7318" t="s">
        <v>26</v>
      </c>
      <c r="AE7318" t="s">
        <v>300</v>
      </c>
      <c r="AF7318" t="s">
        <v>301</v>
      </c>
      <c r="AG7318">
        <v>10011</v>
      </c>
      <c r="AH7318" t="s">
        <v>160</v>
      </c>
      <c r="AI7318" t="s">
        <v>82</v>
      </c>
      <c r="AJ7318" t="s">
        <v>31</v>
      </c>
      <c r="AK7318" t="s">
        <v>57</v>
      </c>
      <c r="AL7318" t="s">
        <v>83</v>
      </c>
      <c r="AM7318">
        <v>142.18199999999999</v>
      </c>
      <c r="AN7318">
        <v>1</v>
      </c>
      <c r="AO7318">
        <v>0.4</v>
      </c>
      <c r="AP7318">
        <v>-37.915199999999999</v>
      </c>
      <c r="AQ7318">
        <f>YEAR(Table1[[#This Row],[Order Date]])</f>
        <v>2016</v>
      </c>
      <c r="AR7318" t="str">
        <f>TEXT(Table1[[#This Row],[Order Date]],"mmmm")</f>
        <v>October</v>
      </c>
      <c r="AS7318" t="str">
        <f>"Q"&amp;ROUNDUP(MONTH(Table1[[#This Row],[Order Date]])/3,0)</f>
        <v>Q4</v>
      </c>
      <c r="AT7318">
        <f>IF(Table1[[#This Row],[Sales]]=0,0,Table1[[#This Row],[Profit]]/Table1[[#This Row],[Sales]])</f>
        <v>-0.26666666666666666</v>
      </c>
    </row>
    <row r="7319" spans="22:46" x14ac:dyDescent="0.3">
      <c r="V7319">
        <v>7318</v>
      </c>
      <c r="W7319" t="s">
        <v>10219</v>
      </c>
      <c r="X7319" s="1">
        <v>43056</v>
      </c>
      <c r="Y7319" t="s">
        <v>3488</v>
      </c>
      <c r="Z7319" t="s">
        <v>51</v>
      </c>
      <c r="AA7319" t="s">
        <v>5181</v>
      </c>
      <c r="AB7319" t="s">
        <v>5182</v>
      </c>
      <c r="AC7319" t="s">
        <v>41</v>
      </c>
      <c r="AD7319" t="s">
        <v>26</v>
      </c>
      <c r="AE7319" t="s">
        <v>10220</v>
      </c>
      <c r="AF7319" t="s">
        <v>474</v>
      </c>
      <c r="AG7319">
        <v>97123</v>
      </c>
      <c r="AH7319" t="s">
        <v>44</v>
      </c>
      <c r="AI7319" t="s">
        <v>9836</v>
      </c>
      <c r="AJ7319" t="s">
        <v>46</v>
      </c>
      <c r="AK7319" t="s">
        <v>94</v>
      </c>
      <c r="AL7319" t="s">
        <v>9837</v>
      </c>
      <c r="AM7319">
        <v>19.608000000000001</v>
      </c>
      <c r="AN7319">
        <v>3</v>
      </c>
      <c r="AO7319">
        <v>0.2</v>
      </c>
      <c r="AP7319">
        <v>6.6177000000000001</v>
      </c>
      <c r="AQ7319">
        <f>YEAR(Table1[[#This Row],[Order Date]])</f>
        <v>2017</v>
      </c>
      <c r="AR7319" t="str">
        <f>TEXT(Table1[[#This Row],[Order Date]],"mmmm")</f>
        <v>November</v>
      </c>
      <c r="AS7319" t="str">
        <f>"Q"&amp;ROUNDUP(MONTH(Table1[[#This Row],[Order Date]])/3,0)</f>
        <v>Q4</v>
      </c>
      <c r="AT7319">
        <f>IF(Table1[[#This Row],[Sales]]=0,0,Table1[[#This Row],[Profit]]/Table1[[#This Row],[Sales]])</f>
        <v>0.33750000000000002</v>
      </c>
    </row>
    <row r="7320" spans="22:46" x14ac:dyDescent="0.3">
      <c r="V7320">
        <v>7319</v>
      </c>
      <c r="W7320" t="s">
        <v>10219</v>
      </c>
      <c r="X7320" s="1">
        <v>43056</v>
      </c>
      <c r="Y7320" t="s">
        <v>3488</v>
      </c>
      <c r="Z7320" t="s">
        <v>51</v>
      </c>
      <c r="AA7320" t="s">
        <v>5181</v>
      </c>
      <c r="AB7320" t="s">
        <v>5182</v>
      </c>
      <c r="AC7320" t="s">
        <v>41</v>
      </c>
      <c r="AD7320" t="s">
        <v>26</v>
      </c>
      <c r="AE7320" t="s">
        <v>10220</v>
      </c>
      <c r="AF7320" t="s">
        <v>474</v>
      </c>
      <c r="AG7320">
        <v>97123</v>
      </c>
      <c r="AH7320" t="s">
        <v>44</v>
      </c>
      <c r="AI7320" t="s">
        <v>4031</v>
      </c>
      <c r="AJ7320" t="s">
        <v>46</v>
      </c>
      <c r="AK7320" t="s">
        <v>77</v>
      </c>
      <c r="AL7320" t="s">
        <v>4032</v>
      </c>
      <c r="AM7320">
        <v>4.1580000000000004</v>
      </c>
      <c r="AN7320">
        <v>7</v>
      </c>
      <c r="AO7320">
        <v>0.7</v>
      </c>
      <c r="AP7320">
        <v>-3.4649999999999999</v>
      </c>
      <c r="AQ7320">
        <f>YEAR(Table1[[#This Row],[Order Date]])</f>
        <v>2017</v>
      </c>
      <c r="AR7320" t="str">
        <f>TEXT(Table1[[#This Row],[Order Date]],"mmmm")</f>
        <v>November</v>
      </c>
      <c r="AS7320" t="str">
        <f>"Q"&amp;ROUNDUP(MONTH(Table1[[#This Row],[Order Date]])/3,0)</f>
        <v>Q4</v>
      </c>
      <c r="AT7320">
        <f>IF(Table1[[#This Row],[Sales]]=0,0,Table1[[#This Row],[Profit]]/Table1[[#This Row],[Sales]])</f>
        <v>-0.83333333333333326</v>
      </c>
    </row>
    <row r="7321" spans="22:46" x14ac:dyDescent="0.3">
      <c r="V7321">
        <v>7320</v>
      </c>
      <c r="W7321" t="s">
        <v>10221</v>
      </c>
      <c r="X7321" s="1">
        <v>43065</v>
      </c>
      <c r="Y7321" t="s">
        <v>3169</v>
      </c>
      <c r="Z7321" t="s">
        <v>22</v>
      </c>
      <c r="AA7321" t="s">
        <v>4152</v>
      </c>
      <c r="AB7321" t="s">
        <v>4153</v>
      </c>
      <c r="AC7321" t="s">
        <v>25</v>
      </c>
      <c r="AD7321" t="s">
        <v>26</v>
      </c>
      <c r="AE7321" t="s">
        <v>300</v>
      </c>
      <c r="AF7321" t="s">
        <v>301</v>
      </c>
      <c r="AG7321">
        <v>10009</v>
      </c>
      <c r="AH7321" t="s">
        <v>160</v>
      </c>
      <c r="AI7321" t="s">
        <v>4262</v>
      </c>
      <c r="AJ7321" t="s">
        <v>73</v>
      </c>
      <c r="AK7321" t="s">
        <v>74</v>
      </c>
      <c r="AL7321" t="s">
        <v>6358</v>
      </c>
      <c r="AM7321">
        <v>979.95</v>
      </c>
      <c r="AN7321">
        <v>5</v>
      </c>
      <c r="AO7321">
        <v>0</v>
      </c>
      <c r="AP7321">
        <v>264.5865</v>
      </c>
      <c r="AQ7321">
        <f>YEAR(Table1[[#This Row],[Order Date]])</f>
        <v>2017</v>
      </c>
      <c r="AR7321" t="str">
        <f>TEXT(Table1[[#This Row],[Order Date]],"mmmm")</f>
        <v>November</v>
      </c>
      <c r="AS7321" t="str">
        <f>"Q"&amp;ROUNDUP(MONTH(Table1[[#This Row],[Order Date]])/3,0)</f>
        <v>Q4</v>
      </c>
      <c r="AT7321">
        <f>IF(Table1[[#This Row],[Sales]]=0,0,Table1[[#This Row],[Profit]]/Table1[[#This Row],[Sales]])</f>
        <v>0.26999999999999996</v>
      </c>
    </row>
    <row r="7322" spans="22:46" x14ac:dyDescent="0.3">
      <c r="V7322">
        <v>7321</v>
      </c>
      <c r="W7322" t="s">
        <v>10221</v>
      </c>
      <c r="X7322" s="1">
        <v>43065</v>
      </c>
      <c r="Y7322" t="s">
        <v>3169</v>
      </c>
      <c r="Z7322" t="s">
        <v>22</v>
      </c>
      <c r="AA7322" t="s">
        <v>4152</v>
      </c>
      <c r="AB7322" t="s">
        <v>4153</v>
      </c>
      <c r="AC7322" t="s">
        <v>25</v>
      </c>
      <c r="AD7322" t="s">
        <v>26</v>
      </c>
      <c r="AE7322" t="s">
        <v>300</v>
      </c>
      <c r="AF7322" t="s">
        <v>301</v>
      </c>
      <c r="AG7322">
        <v>10009</v>
      </c>
      <c r="AH7322" t="s">
        <v>160</v>
      </c>
      <c r="AI7322" t="s">
        <v>5648</v>
      </c>
      <c r="AJ7322" t="s">
        <v>31</v>
      </c>
      <c r="AK7322" t="s">
        <v>67</v>
      </c>
      <c r="AL7322" t="s">
        <v>5649</v>
      </c>
      <c r="AM7322">
        <v>135.30000000000001</v>
      </c>
      <c r="AN7322">
        <v>5</v>
      </c>
      <c r="AO7322">
        <v>0</v>
      </c>
      <c r="AP7322">
        <v>37.884</v>
      </c>
      <c r="AQ7322">
        <f>YEAR(Table1[[#This Row],[Order Date]])</f>
        <v>2017</v>
      </c>
      <c r="AR7322" t="str">
        <f>TEXT(Table1[[#This Row],[Order Date]],"mmmm")</f>
        <v>November</v>
      </c>
      <c r="AS7322" t="str">
        <f>"Q"&amp;ROUNDUP(MONTH(Table1[[#This Row],[Order Date]])/3,0)</f>
        <v>Q4</v>
      </c>
      <c r="AT7322">
        <f>IF(Table1[[#This Row],[Sales]]=0,0,Table1[[#This Row],[Profit]]/Table1[[#This Row],[Sales]])</f>
        <v>0.27999999999999997</v>
      </c>
    </row>
    <row r="7323" spans="22:46" x14ac:dyDescent="0.3">
      <c r="V7323">
        <v>7322</v>
      </c>
      <c r="W7323" t="s">
        <v>10222</v>
      </c>
      <c r="X7323" s="1">
        <v>42981</v>
      </c>
      <c r="Y7323" s="1">
        <v>42925</v>
      </c>
      <c r="Z7323" t="s">
        <v>51</v>
      </c>
      <c r="AA7323" t="s">
        <v>4718</v>
      </c>
      <c r="AB7323" t="s">
        <v>4719</v>
      </c>
      <c r="AC7323" t="s">
        <v>41</v>
      </c>
      <c r="AD7323" t="s">
        <v>26</v>
      </c>
      <c r="AE7323" t="s">
        <v>342</v>
      </c>
      <c r="AF7323" t="s">
        <v>233</v>
      </c>
      <c r="AG7323">
        <v>60623</v>
      </c>
      <c r="AH7323" t="s">
        <v>111</v>
      </c>
      <c r="AI7323" t="s">
        <v>4945</v>
      </c>
      <c r="AJ7323" t="s">
        <v>46</v>
      </c>
      <c r="AK7323" t="s">
        <v>94</v>
      </c>
      <c r="AL7323" t="s">
        <v>4946</v>
      </c>
      <c r="AM7323">
        <v>8.9039999999999999</v>
      </c>
      <c r="AN7323">
        <v>3</v>
      </c>
      <c r="AO7323">
        <v>0.2</v>
      </c>
      <c r="AP7323">
        <v>3.339</v>
      </c>
      <c r="AQ7323">
        <f>YEAR(Table1[[#This Row],[Order Date]])</f>
        <v>2017</v>
      </c>
      <c r="AR7323" t="str">
        <f>TEXT(Table1[[#This Row],[Order Date]],"mmmm")</f>
        <v>September</v>
      </c>
      <c r="AS7323" t="str">
        <f>"Q"&amp;ROUNDUP(MONTH(Table1[[#This Row],[Order Date]])/3,0)</f>
        <v>Q3</v>
      </c>
      <c r="AT7323">
        <f>IF(Table1[[#This Row],[Sales]]=0,0,Table1[[#This Row],[Profit]]/Table1[[#This Row],[Sales]])</f>
        <v>0.375</v>
      </c>
    </row>
    <row r="7324" spans="22:46" x14ac:dyDescent="0.3">
      <c r="V7324">
        <v>7323</v>
      </c>
      <c r="W7324" t="s">
        <v>10222</v>
      </c>
      <c r="X7324" s="1">
        <v>42981</v>
      </c>
      <c r="Y7324" s="1">
        <v>42925</v>
      </c>
      <c r="Z7324" t="s">
        <v>51</v>
      </c>
      <c r="AA7324" t="s">
        <v>4718</v>
      </c>
      <c r="AB7324" t="s">
        <v>4719</v>
      </c>
      <c r="AC7324" t="s">
        <v>41</v>
      </c>
      <c r="AD7324" t="s">
        <v>26</v>
      </c>
      <c r="AE7324" t="s">
        <v>342</v>
      </c>
      <c r="AF7324" t="s">
        <v>233</v>
      </c>
      <c r="AG7324">
        <v>60623</v>
      </c>
      <c r="AH7324" t="s">
        <v>111</v>
      </c>
      <c r="AI7324" t="s">
        <v>3201</v>
      </c>
      <c r="AJ7324" t="s">
        <v>73</v>
      </c>
      <c r="AK7324" t="s">
        <v>176</v>
      </c>
      <c r="AL7324" t="s">
        <v>3202</v>
      </c>
      <c r="AM7324">
        <v>100.8</v>
      </c>
      <c r="AN7324">
        <v>2</v>
      </c>
      <c r="AO7324">
        <v>0.2</v>
      </c>
      <c r="AP7324">
        <v>21.42</v>
      </c>
      <c r="AQ7324">
        <f>YEAR(Table1[[#This Row],[Order Date]])</f>
        <v>2017</v>
      </c>
      <c r="AR7324" t="str">
        <f>TEXT(Table1[[#This Row],[Order Date]],"mmmm")</f>
        <v>September</v>
      </c>
      <c r="AS7324" t="str">
        <f>"Q"&amp;ROUNDUP(MONTH(Table1[[#This Row],[Order Date]])/3,0)</f>
        <v>Q3</v>
      </c>
      <c r="AT7324">
        <f>IF(Table1[[#This Row],[Sales]]=0,0,Table1[[#This Row],[Profit]]/Table1[[#This Row],[Sales]])</f>
        <v>0.21250000000000002</v>
      </c>
    </row>
    <row r="7325" spans="22:46" x14ac:dyDescent="0.3">
      <c r="V7325">
        <v>7324</v>
      </c>
      <c r="W7325" t="s">
        <v>10223</v>
      </c>
      <c r="X7325" s="1">
        <v>43074</v>
      </c>
      <c r="Y7325" s="1">
        <v>42959</v>
      </c>
      <c r="Z7325" t="s">
        <v>207</v>
      </c>
      <c r="AA7325" t="s">
        <v>2197</v>
      </c>
      <c r="AB7325" t="s">
        <v>2198</v>
      </c>
      <c r="AC7325" t="s">
        <v>25</v>
      </c>
      <c r="AD7325" t="s">
        <v>26</v>
      </c>
      <c r="AE7325" t="s">
        <v>300</v>
      </c>
      <c r="AF7325" t="s">
        <v>301</v>
      </c>
      <c r="AG7325">
        <v>10024</v>
      </c>
      <c r="AH7325" t="s">
        <v>160</v>
      </c>
      <c r="AI7325" t="s">
        <v>548</v>
      </c>
      <c r="AJ7325" t="s">
        <v>31</v>
      </c>
      <c r="AK7325" t="s">
        <v>67</v>
      </c>
      <c r="AL7325" t="s">
        <v>549</v>
      </c>
      <c r="AM7325">
        <v>41.96</v>
      </c>
      <c r="AN7325">
        <v>2</v>
      </c>
      <c r="AO7325">
        <v>0</v>
      </c>
      <c r="AP7325">
        <v>10.909599999999999</v>
      </c>
      <c r="AQ7325">
        <f>YEAR(Table1[[#This Row],[Order Date]])</f>
        <v>2017</v>
      </c>
      <c r="AR7325" t="str">
        <f>TEXT(Table1[[#This Row],[Order Date]],"mmmm")</f>
        <v>December</v>
      </c>
      <c r="AS7325" t="str">
        <f>"Q"&amp;ROUNDUP(MONTH(Table1[[#This Row],[Order Date]])/3,0)</f>
        <v>Q4</v>
      </c>
      <c r="AT7325">
        <f>IF(Table1[[#This Row],[Sales]]=0,0,Table1[[#This Row],[Profit]]/Table1[[#This Row],[Sales]])</f>
        <v>0.25999999999999995</v>
      </c>
    </row>
    <row r="7326" spans="22:46" x14ac:dyDescent="0.3">
      <c r="V7326">
        <v>7325</v>
      </c>
      <c r="W7326" t="s">
        <v>10223</v>
      </c>
      <c r="X7326" s="1">
        <v>43074</v>
      </c>
      <c r="Y7326" s="1">
        <v>42959</v>
      </c>
      <c r="Z7326" t="s">
        <v>207</v>
      </c>
      <c r="AA7326" t="s">
        <v>2197</v>
      </c>
      <c r="AB7326" t="s">
        <v>2198</v>
      </c>
      <c r="AC7326" t="s">
        <v>25</v>
      </c>
      <c r="AD7326" t="s">
        <v>26</v>
      </c>
      <c r="AE7326" t="s">
        <v>300</v>
      </c>
      <c r="AF7326" t="s">
        <v>301</v>
      </c>
      <c r="AG7326">
        <v>10024</v>
      </c>
      <c r="AH7326" t="s">
        <v>160</v>
      </c>
      <c r="AI7326" t="s">
        <v>1619</v>
      </c>
      <c r="AJ7326" t="s">
        <v>46</v>
      </c>
      <c r="AK7326" t="s">
        <v>47</v>
      </c>
      <c r="AL7326" t="s">
        <v>1620</v>
      </c>
      <c r="AM7326">
        <v>9.4499999999999993</v>
      </c>
      <c r="AN7326">
        <v>3</v>
      </c>
      <c r="AO7326">
        <v>0</v>
      </c>
      <c r="AP7326">
        <v>4.5359999999999996</v>
      </c>
      <c r="AQ7326">
        <f>YEAR(Table1[[#This Row],[Order Date]])</f>
        <v>2017</v>
      </c>
      <c r="AR7326" t="str">
        <f>TEXT(Table1[[#This Row],[Order Date]],"mmmm")</f>
        <v>December</v>
      </c>
      <c r="AS7326" t="str">
        <f>"Q"&amp;ROUNDUP(MONTH(Table1[[#This Row],[Order Date]])/3,0)</f>
        <v>Q4</v>
      </c>
      <c r="AT7326">
        <f>IF(Table1[[#This Row],[Sales]]=0,0,Table1[[#This Row],[Profit]]/Table1[[#This Row],[Sales]])</f>
        <v>0.48</v>
      </c>
    </row>
    <row r="7327" spans="22:46" x14ac:dyDescent="0.3">
      <c r="V7327">
        <v>7326</v>
      </c>
      <c r="W7327" t="s">
        <v>10224</v>
      </c>
      <c r="X7327" s="1">
        <v>43049</v>
      </c>
      <c r="Y7327" t="s">
        <v>2292</v>
      </c>
      <c r="Z7327" t="s">
        <v>51</v>
      </c>
      <c r="AA7327" t="s">
        <v>2509</v>
      </c>
      <c r="AB7327" t="s">
        <v>2510</v>
      </c>
      <c r="AC7327" t="s">
        <v>25</v>
      </c>
      <c r="AD7327" t="s">
        <v>26</v>
      </c>
      <c r="AE7327" t="s">
        <v>8578</v>
      </c>
      <c r="AF7327" t="s">
        <v>100</v>
      </c>
      <c r="AG7327">
        <v>99301</v>
      </c>
      <c r="AH7327" t="s">
        <v>44</v>
      </c>
      <c r="AI7327" t="s">
        <v>6018</v>
      </c>
      <c r="AJ7327" t="s">
        <v>46</v>
      </c>
      <c r="AK7327" t="s">
        <v>80</v>
      </c>
      <c r="AL7327" t="s">
        <v>6019</v>
      </c>
      <c r="AM7327">
        <v>400.8</v>
      </c>
      <c r="AN7327">
        <v>5</v>
      </c>
      <c r="AO7327">
        <v>0</v>
      </c>
      <c r="AP7327">
        <v>112.224</v>
      </c>
      <c r="AQ7327">
        <f>YEAR(Table1[[#This Row],[Order Date]])</f>
        <v>2017</v>
      </c>
      <c r="AR7327" t="str">
        <f>TEXT(Table1[[#This Row],[Order Date]],"mmmm")</f>
        <v>November</v>
      </c>
      <c r="AS7327" t="str">
        <f>"Q"&amp;ROUNDUP(MONTH(Table1[[#This Row],[Order Date]])/3,0)</f>
        <v>Q4</v>
      </c>
      <c r="AT7327">
        <f>IF(Table1[[#This Row],[Sales]]=0,0,Table1[[#This Row],[Profit]]/Table1[[#This Row],[Sales]])</f>
        <v>0.28000000000000003</v>
      </c>
    </row>
    <row r="7328" spans="22:46" x14ac:dyDescent="0.3">
      <c r="V7328">
        <v>7327</v>
      </c>
      <c r="W7328" t="s">
        <v>10224</v>
      </c>
      <c r="X7328" s="1">
        <v>43049</v>
      </c>
      <c r="Y7328" t="s">
        <v>2292</v>
      </c>
      <c r="Z7328" t="s">
        <v>51</v>
      </c>
      <c r="AA7328" t="s">
        <v>2509</v>
      </c>
      <c r="AB7328" t="s">
        <v>2510</v>
      </c>
      <c r="AC7328" t="s">
        <v>25</v>
      </c>
      <c r="AD7328" t="s">
        <v>26</v>
      </c>
      <c r="AE7328" t="s">
        <v>8578</v>
      </c>
      <c r="AF7328" t="s">
        <v>100</v>
      </c>
      <c r="AG7328">
        <v>99301</v>
      </c>
      <c r="AH7328" t="s">
        <v>44</v>
      </c>
      <c r="AI7328" t="s">
        <v>1681</v>
      </c>
      <c r="AJ7328" t="s">
        <v>46</v>
      </c>
      <c r="AK7328" t="s">
        <v>77</v>
      </c>
      <c r="AL7328" t="s">
        <v>1682</v>
      </c>
      <c r="AM7328">
        <v>28.792000000000002</v>
      </c>
      <c r="AN7328">
        <v>1</v>
      </c>
      <c r="AO7328">
        <v>0.2</v>
      </c>
      <c r="AP7328">
        <v>10.077199999999999</v>
      </c>
      <c r="AQ7328">
        <f>YEAR(Table1[[#This Row],[Order Date]])</f>
        <v>2017</v>
      </c>
      <c r="AR7328" t="str">
        <f>TEXT(Table1[[#This Row],[Order Date]],"mmmm")</f>
        <v>November</v>
      </c>
      <c r="AS7328" t="str">
        <f>"Q"&amp;ROUNDUP(MONTH(Table1[[#This Row],[Order Date]])/3,0)</f>
        <v>Q4</v>
      </c>
      <c r="AT7328">
        <f>IF(Table1[[#This Row],[Sales]]=0,0,Table1[[#This Row],[Profit]]/Table1[[#This Row],[Sales]])</f>
        <v>0.35</v>
      </c>
    </row>
    <row r="7329" spans="22:46" x14ac:dyDescent="0.3">
      <c r="V7329">
        <v>7328</v>
      </c>
      <c r="W7329" t="s">
        <v>10225</v>
      </c>
      <c r="X7329" s="1">
        <v>41716</v>
      </c>
      <c r="Y7329" t="s">
        <v>4189</v>
      </c>
      <c r="Z7329" t="s">
        <v>51</v>
      </c>
      <c r="AA7329" t="s">
        <v>3165</v>
      </c>
      <c r="AB7329" t="s">
        <v>3166</v>
      </c>
      <c r="AC7329" t="s">
        <v>108</v>
      </c>
      <c r="AD7329" t="s">
        <v>26</v>
      </c>
      <c r="AE7329" t="s">
        <v>10226</v>
      </c>
      <c r="AF7329" t="s">
        <v>43</v>
      </c>
      <c r="AG7329">
        <v>91505</v>
      </c>
      <c r="AH7329" t="s">
        <v>44</v>
      </c>
      <c r="AI7329" t="s">
        <v>5830</v>
      </c>
      <c r="AJ7329" t="s">
        <v>31</v>
      </c>
      <c r="AK7329" t="s">
        <v>67</v>
      </c>
      <c r="AL7329" t="s">
        <v>5831</v>
      </c>
      <c r="AM7329">
        <v>111</v>
      </c>
      <c r="AN7329">
        <v>2</v>
      </c>
      <c r="AO7329">
        <v>0</v>
      </c>
      <c r="AP7329">
        <v>14.43</v>
      </c>
      <c r="AQ7329">
        <f>YEAR(Table1[[#This Row],[Order Date]])</f>
        <v>2014</v>
      </c>
      <c r="AR7329" t="str">
        <f>TEXT(Table1[[#This Row],[Order Date]],"mmmm")</f>
        <v>March</v>
      </c>
      <c r="AS7329" t="str">
        <f>"Q"&amp;ROUNDUP(MONTH(Table1[[#This Row],[Order Date]])/3,0)</f>
        <v>Q1</v>
      </c>
      <c r="AT7329">
        <f>IF(Table1[[#This Row],[Sales]]=0,0,Table1[[#This Row],[Profit]]/Table1[[#This Row],[Sales]])</f>
        <v>0.13</v>
      </c>
    </row>
    <row r="7330" spans="22:46" x14ac:dyDescent="0.3">
      <c r="V7330">
        <v>7329</v>
      </c>
      <c r="W7330" t="s">
        <v>10225</v>
      </c>
      <c r="X7330" s="1">
        <v>41716</v>
      </c>
      <c r="Y7330" t="s">
        <v>4189</v>
      </c>
      <c r="Z7330" t="s">
        <v>51</v>
      </c>
      <c r="AA7330" t="s">
        <v>3165</v>
      </c>
      <c r="AB7330" t="s">
        <v>3166</v>
      </c>
      <c r="AC7330" t="s">
        <v>108</v>
      </c>
      <c r="AD7330" t="s">
        <v>26</v>
      </c>
      <c r="AE7330" t="s">
        <v>10226</v>
      </c>
      <c r="AF7330" t="s">
        <v>43</v>
      </c>
      <c r="AG7330">
        <v>91505</v>
      </c>
      <c r="AH7330" t="s">
        <v>44</v>
      </c>
      <c r="AI7330" t="s">
        <v>985</v>
      </c>
      <c r="AJ7330" t="s">
        <v>73</v>
      </c>
      <c r="AK7330" t="s">
        <v>768</v>
      </c>
      <c r="AL7330" t="s">
        <v>986</v>
      </c>
      <c r="AM7330">
        <v>1279.9680000000001</v>
      </c>
      <c r="AN7330">
        <v>4</v>
      </c>
      <c r="AO7330">
        <v>0.2</v>
      </c>
      <c r="AP7330">
        <v>415.9896</v>
      </c>
      <c r="AQ7330">
        <f>YEAR(Table1[[#This Row],[Order Date]])</f>
        <v>2014</v>
      </c>
      <c r="AR7330" t="str">
        <f>TEXT(Table1[[#This Row],[Order Date]],"mmmm")</f>
        <v>March</v>
      </c>
      <c r="AS7330" t="str">
        <f>"Q"&amp;ROUNDUP(MONTH(Table1[[#This Row],[Order Date]])/3,0)</f>
        <v>Q1</v>
      </c>
      <c r="AT7330">
        <f>IF(Table1[[#This Row],[Sales]]=0,0,Table1[[#This Row],[Profit]]/Table1[[#This Row],[Sales]])</f>
        <v>0.32499999999999996</v>
      </c>
    </row>
    <row r="7331" spans="22:46" x14ac:dyDescent="0.3">
      <c r="V7331">
        <v>7330</v>
      </c>
      <c r="W7331" t="s">
        <v>10225</v>
      </c>
      <c r="X7331" s="1">
        <v>41716</v>
      </c>
      <c r="Y7331" t="s">
        <v>4189</v>
      </c>
      <c r="Z7331" t="s">
        <v>51</v>
      </c>
      <c r="AA7331" t="s">
        <v>3165</v>
      </c>
      <c r="AB7331" t="s">
        <v>3166</v>
      </c>
      <c r="AC7331" t="s">
        <v>108</v>
      </c>
      <c r="AD7331" t="s">
        <v>26</v>
      </c>
      <c r="AE7331" t="s">
        <v>10226</v>
      </c>
      <c r="AF7331" t="s">
        <v>43</v>
      </c>
      <c r="AG7331">
        <v>91505</v>
      </c>
      <c r="AH7331" t="s">
        <v>44</v>
      </c>
      <c r="AI7331" t="s">
        <v>5605</v>
      </c>
      <c r="AJ7331" t="s">
        <v>46</v>
      </c>
      <c r="AK7331" t="s">
        <v>60</v>
      </c>
      <c r="AL7331" t="s">
        <v>5606</v>
      </c>
      <c r="AM7331">
        <v>1856.19</v>
      </c>
      <c r="AN7331">
        <v>7</v>
      </c>
      <c r="AO7331">
        <v>0</v>
      </c>
      <c r="AP7331">
        <v>334.11419999999998</v>
      </c>
      <c r="AQ7331">
        <f>YEAR(Table1[[#This Row],[Order Date]])</f>
        <v>2014</v>
      </c>
      <c r="AR7331" t="str">
        <f>TEXT(Table1[[#This Row],[Order Date]],"mmmm")</f>
        <v>March</v>
      </c>
      <c r="AS7331" t="str">
        <f>"Q"&amp;ROUNDUP(MONTH(Table1[[#This Row],[Order Date]])/3,0)</f>
        <v>Q1</v>
      </c>
      <c r="AT7331">
        <f>IF(Table1[[#This Row],[Sales]]=0,0,Table1[[#This Row],[Profit]]/Table1[[#This Row],[Sales]])</f>
        <v>0.18</v>
      </c>
    </row>
    <row r="7332" spans="22:46" x14ac:dyDescent="0.3">
      <c r="V7332">
        <v>7331</v>
      </c>
      <c r="W7332" t="s">
        <v>10227</v>
      </c>
      <c r="X7332" s="1">
        <v>42686</v>
      </c>
      <c r="Y7332" t="s">
        <v>3388</v>
      </c>
      <c r="Z7332" t="s">
        <v>207</v>
      </c>
      <c r="AA7332" t="s">
        <v>708</v>
      </c>
      <c r="AB7332" t="s">
        <v>709</v>
      </c>
      <c r="AC7332" t="s">
        <v>41</v>
      </c>
      <c r="AD7332" t="s">
        <v>26</v>
      </c>
      <c r="AE7332" t="s">
        <v>342</v>
      </c>
      <c r="AF7332" t="s">
        <v>233</v>
      </c>
      <c r="AG7332">
        <v>60623</v>
      </c>
      <c r="AH7332" t="s">
        <v>111</v>
      </c>
      <c r="AI7332" t="s">
        <v>5324</v>
      </c>
      <c r="AJ7332" t="s">
        <v>31</v>
      </c>
      <c r="AK7332" t="s">
        <v>67</v>
      </c>
      <c r="AL7332" t="s">
        <v>5325</v>
      </c>
      <c r="AM7332">
        <v>22.751999999999999</v>
      </c>
      <c r="AN7332">
        <v>6</v>
      </c>
      <c r="AO7332">
        <v>0.6</v>
      </c>
      <c r="AP7332">
        <v>-8.532</v>
      </c>
      <c r="AQ7332">
        <f>YEAR(Table1[[#This Row],[Order Date]])</f>
        <v>2016</v>
      </c>
      <c r="AR7332" t="str">
        <f>TEXT(Table1[[#This Row],[Order Date]],"mmmm")</f>
        <v>November</v>
      </c>
      <c r="AS7332" t="str">
        <f>"Q"&amp;ROUNDUP(MONTH(Table1[[#This Row],[Order Date]])/3,0)</f>
        <v>Q4</v>
      </c>
      <c r="AT7332">
        <f>IF(Table1[[#This Row],[Sales]]=0,0,Table1[[#This Row],[Profit]]/Table1[[#This Row],[Sales]])</f>
        <v>-0.375</v>
      </c>
    </row>
    <row r="7333" spans="22:46" x14ac:dyDescent="0.3">
      <c r="V7333">
        <v>7332</v>
      </c>
      <c r="W7333" t="s">
        <v>10228</v>
      </c>
      <c r="X7333" s="1">
        <v>43034</v>
      </c>
      <c r="Y7333" t="s">
        <v>4514</v>
      </c>
      <c r="Z7333" t="s">
        <v>51</v>
      </c>
      <c r="AA7333" t="s">
        <v>4376</v>
      </c>
      <c r="AB7333" t="s">
        <v>4377</v>
      </c>
      <c r="AC7333" t="s">
        <v>41</v>
      </c>
      <c r="AD7333" t="s">
        <v>26</v>
      </c>
      <c r="AE7333" t="s">
        <v>2788</v>
      </c>
      <c r="AF7333" t="s">
        <v>159</v>
      </c>
      <c r="AG7333">
        <v>17602</v>
      </c>
      <c r="AH7333" t="s">
        <v>160</v>
      </c>
      <c r="AI7333" t="s">
        <v>1107</v>
      </c>
      <c r="AJ7333" t="s">
        <v>73</v>
      </c>
      <c r="AK7333" t="s">
        <v>74</v>
      </c>
      <c r="AL7333" t="s">
        <v>1108</v>
      </c>
      <c r="AM7333">
        <v>61.542000000000002</v>
      </c>
      <c r="AN7333">
        <v>1</v>
      </c>
      <c r="AO7333">
        <v>0.4</v>
      </c>
      <c r="AP7333">
        <v>-13.334099999999999</v>
      </c>
      <c r="AQ7333">
        <f>YEAR(Table1[[#This Row],[Order Date]])</f>
        <v>2017</v>
      </c>
      <c r="AR7333" t="str">
        <f>TEXT(Table1[[#This Row],[Order Date]],"mmmm")</f>
        <v>October</v>
      </c>
      <c r="AS7333" t="str">
        <f>"Q"&amp;ROUNDUP(MONTH(Table1[[#This Row],[Order Date]])/3,0)</f>
        <v>Q4</v>
      </c>
      <c r="AT7333">
        <f>IF(Table1[[#This Row],[Sales]]=0,0,Table1[[#This Row],[Profit]]/Table1[[#This Row],[Sales]])</f>
        <v>-0.21666666666666665</v>
      </c>
    </row>
    <row r="7334" spans="22:46" x14ac:dyDescent="0.3">
      <c r="V7334">
        <v>7333</v>
      </c>
      <c r="W7334" t="s">
        <v>10228</v>
      </c>
      <c r="X7334" s="1">
        <v>43034</v>
      </c>
      <c r="Y7334" t="s">
        <v>4514</v>
      </c>
      <c r="Z7334" t="s">
        <v>51</v>
      </c>
      <c r="AA7334" t="s">
        <v>4376</v>
      </c>
      <c r="AB7334" t="s">
        <v>4377</v>
      </c>
      <c r="AC7334" t="s">
        <v>41</v>
      </c>
      <c r="AD7334" t="s">
        <v>26</v>
      </c>
      <c r="AE7334" t="s">
        <v>2788</v>
      </c>
      <c r="AF7334" t="s">
        <v>159</v>
      </c>
      <c r="AG7334">
        <v>17602</v>
      </c>
      <c r="AH7334" t="s">
        <v>160</v>
      </c>
      <c r="AI7334" t="s">
        <v>7522</v>
      </c>
      <c r="AJ7334" t="s">
        <v>46</v>
      </c>
      <c r="AK7334" t="s">
        <v>77</v>
      </c>
      <c r="AL7334" t="s">
        <v>7523</v>
      </c>
      <c r="AM7334">
        <v>81.438000000000002</v>
      </c>
      <c r="AN7334">
        <v>7</v>
      </c>
      <c r="AO7334">
        <v>0.7</v>
      </c>
      <c r="AP7334">
        <v>-65.150400000000005</v>
      </c>
      <c r="AQ7334">
        <f>YEAR(Table1[[#This Row],[Order Date]])</f>
        <v>2017</v>
      </c>
      <c r="AR7334" t="str">
        <f>TEXT(Table1[[#This Row],[Order Date]],"mmmm")</f>
        <v>October</v>
      </c>
      <c r="AS7334" t="str">
        <f>"Q"&amp;ROUNDUP(MONTH(Table1[[#This Row],[Order Date]])/3,0)</f>
        <v>Q4</v>
      </c>
      <c r="AT7334">
        <f>IF(Table1[[#This Row],[Sales]]=0,0,Table1[[#This Row],[Profit]]/Table1[[#This Row],[Sales]])</f>
        <v>-0.8</v>
      </c>
    </row>
    <row r="7335" spans="22:46" x14ac:dyDescent="0.3">
      <c r="V7335">
        <v>7334</v>
      </c>
      <c r="W7335" t="s">
        <v>10229</v>
      </c>
      <c r="X7335" s="1">
        <v>42105</v>
      </c>
      <c r="Y7335" t="s">
        <v>6588</v>
      </c>
      <c r="Z7335" t="s">
        <v>51</v>
      </c>
      <c r="AA7335" t="s">
        <v>7247</v>
      </c>
      <c r="AB7335" t="s">
        <v>7248</v>
      </c>
      <c r="AC7335" t="s">
        <v>25</v>
      </c>
      <c r="AD7335" t="s">
        <v>26</v>
      </c>
      <c r="AE7335" t="s">
        <v>1016</v>
      </c>
      <c r="AF7335" t="s">
        <v>55</v>
      </c>
      <c r="AG7335">
        <v>33614</v>
      </c>
      <c r="AH7335" t="s">
        <v>29</v>
      </c>
      <c r="AI7335" t="s">
        <v>1971</v>
      </c>
      <c r="AJ7335" t="s">
        <v>31</v>
      </c>
      <c r="AK7335" t="s">
        <v>67</v>
      </c>
      <c r="AL7335" t="s">
        <v>1972</v>
      </c>
      <c r="AM7335">
        <v>67.36</v>
      </c>
      <c r="AN7335">
        <v>2</v>
      </c>
      <c r="AO7335">
        <v>0.2</v>
      </c>
      <c r="AP7335">
        <v>10.103999999999999</v>
      </c>
      <c r="AQ7335">
        <f>YEAR(Table1[[#This Row],[Order Date]])</f>
        <v>2015</v>
      </c>
      <c r="AR7335" t="str">
        <f>TEXT(Table1[[#This Row],[Order Date]],"mmmm")</f>
        <v>April</v>
      </c>
      <c r="AS7335" t="str">
        <f>"Q"&amp;ROUNDUP(MONTH(Table1[[#This Row],[Order Date]])/3,0)</f>
        <v>Q2</v>
      </c>
      <c r="AT7335">
        <f>IF(Table1[[#This Row],[Sales]]=0,0,Table1[[#This Row],[Profit]]/Table1[[#This Row],[Sales]])</f>
        <v>0.15</v>
      </c>
    </row>
    <row r="7336" spans="22:46" x14ac:dyDescent="0.3">
      <c r="V7336">
        <v>7335</v>
      </c>
      <c r="W7336" t="s">
        <v>10229</v>
      </c>
      <c r="X7336" s="1">
        <v>42105</v>
      </c>
      <c r="Y7336" t="s">
        <v>6588</v>
      </c>
      <c r="Z7336" t="s">
        <v>51</v>
      </c>
      <c r="AA7336" t="s">
        <v>7247</v>
      </c>
      <c r="AB7336" t="s">
        <v>7248</v>
      </c>
      <c r="AC7336" t="s">
        <v>25</v>
      </c>
      <c r="AD7336" t="s">
        <v>26</v>
      </c>
      <c r="AE7336" t="s">
        <v>1016</v>
      </c>
      <c r="AF7336" t="s">
        <v>55</v>
      </c>
      <c r="AG7336">
        <v>33614</v>
      </c>
      <c r="AH7336" t="s">
        <v>29</v>
      </c>
      <c r="AI7336" t="s">
        <v>983</v>
      </c>
      <c r="AJ7336" t="s">
        <v>31</v>
      </c>
      <c r="AK7336" t="s">
        <v>67</v>
      </c>
      <c r="AL7336" t="s">
        <v>984</v>
      </c>
      <c r="AM7336">
        <v>54.527999999999999</v>
      </c>
      <c r="AN7336">
        <v>3</v>
      </c>
      <c r="AO7336">
        <v>0.2</v>
      </c>
      <c r="AP7336">
        <v>14.313599999999999</v>
      </c>
      <c r="AQ7336">
        <f>YEAR(Table1[[#This Row],[Order Date]])</f>
        <v>2015</v>
      </c>
      <c r="AR7336" t="str">
        <f>TEXT(Table1[[#This Row],[Order Date]],"mmmm")</f>
        <v>April</v>
      </c>
      <c r="AS7336" t="str">
        <f>"Q"&amp;ROUNDUP(MONTH(Table1[[#This Row],[Order Date]])/3,0)</f>
        <v>Q2</v>
      </c>
      <c r="AT7336">
        <f>IF(Table1[[#This Row],[Sales]]=0,0,Table1[[#This Row],[Profit]]/Table1[[#This Row],[Sales]])</f>
        <v>0.26250000000000001</v>
      </c>
    </row>
    <row r="7337" spans="22:46" x14ac:dyDescent="0.3">
      <c r="V7337">
        <v>7336</v>
      </c>
      <c r="W7337" t="s">
        <v>10230</v>
      </c>
      <c r="X7337" s="1">
        <v>42363</v>
      </c>
      <c r="Y7337" t="s">
        <v>8548</v>
      </c>
      <c r="Z7337" t="s">
        <v>51</v>
      </c>
      <c r="AA7337" t="s">
        <v>5902</v>
      </c>
      <c r="AB7337" t="s">
        <v>5903</v>
      </c>
      <c r="AC7337" t="s">
        <v>25</v>
      </c>
      <c r="AD7337" t="s">
        <v>26</v>
      </c>
      <c r="AE7337" t="s">
        <v>300</v>
      </c>
      <c r="AF7337" t="s">
        <v>301</v>
      </c>
      <c r="AG7337">
        <v>10024</v>
      </c>
      <c r="AH7337" t="s">
        <v>160</v>
      </c>
      <c r="AI7337" t="s">
        <v>3059</v>
      </c>
      <c r="AJ7337" t="s">
        <v>73</v>
      </c>
      <c r="AK7337" t="s">
        <v>176</v>
      </c>
      <c r="AL7337" t="s">
        <v>4796</v>
      </c>
      <c r="AM7337">
        <v>843.9</v>
      </c>
      <c r="AN7337">
        <v>2</v>
      </c>
      <c r="AO7337">
        <v>0</v>
      </c>
      <c r="AP7337">
        <v>371.31599999999997</v>
      </c>
      <c r="AQ7337">
        <f>YEAR(Table1[[#This Row],[Order Date]])</f>
        <v>2015</v>
      </c>
      <c r="AR7337" t="str">
        <f>TEXT(Table1[[#This Row],[Order Date]],"mmmm")</f>
        <v>December</v>
      </c>
      <c r="AS7337" t="str">
        <f>"Q"&amp;ROUNDUP(MONTH(Table1[[#This Row],[Order Date]])/3,0)</f>
        <v>Q4</v>
      </c>
      <c r="AT7337">
        <f>IF(Table1[[#This Row],[Sales]]=0,0,Table1[[#This Row],[Profit]]/Table1[[#This Row],[Sales]])</f>
        <v>0.44</v>
      </c>
    </row>
    <row r="7338" spans="22:46" x14ac:dyDescent="0.3">
      <c r="V7338">
        <v>7337</v>
      </c>
      <c r="W7338" t="s">
        <v>10230</v>
      </c>
      <c r="X7338" s="1">
        <v>42363</v>
      </c>
      <c r="Y7338" t="s">
        <v>8548</v>
      </c>
      <c r="Z7338" t="s">
        <v>51</v>
      </c>
      <c r="AA7338" t="s">
        <v>5902</v>
      </c>
      <c r="AB7338" t="s">
        <v>5903</v>
      </c>
      <c r="AC7338" t="s">
        <v>25</v>
      </c>
      <c r="AD7338" t="s">
        <v>26</v>
      </c>
      <c r="AE7338" t="s">
        <v>300</v>
      </c>
      <c r="AF7338" t="s">
        <v>301</v>
      </c>
      <c r="AG7338">
        <v>10024</v>
      </c>
      <c r="AH7338" t="s">
        <v>160</v>
      </c>
      <c r="AI7338" t="s">
        <v>865</v>
      </c>
      <c r="AJ7338" t="s">
        <v>31</v>
      </c>
      <c r="AK7338" t="s">
        <v>32</v>
      </c>
      <c r="AL7338" t="s">
        <v>866</v>
      </c>
      <c r="AM7338">
        <v>449.56799999999998</v>
      </c>
      <c r="AN7338">
        <v>2</v>
      </c>
      <c r="AO7338">
        <v>0.2</v>
      </c>
      <c r="AP7338">
        <v>56.195999999999998</v>
      </c>
      <c r="AQ7338">
        <f>YEAR(Table1[[#This Row],[Order Date]])</f>
        <v>2015</v>
      </c>
      <c r="AR7338" t="str">
        <f>TEXT(Table1[[#This Row],[Order Date]],"mmmm")</f>
        <v>December</v>
      </c>
      <c r="AS7338" t="str">
        <f>"Q"&amp;ROUNDUP(MONTH(Table1[[#This Row],[Order Date]])/3,0)</f>
        <v>Q4</v>
      </c>
      <c r="AT7338">
        <f>IF(Table1[[#This Row],[Sales]]=0,0,Table1[[#This Row],[Profit]]/Table1[[#This Row],[Sales]])</f>
        <v>0.125</v>
      </c>
    </row>
    <row r="7339" spans="22:46" x14ac:dyDescent="0.3">
      <c r="V7339">
        <v>7338</v>
      </c>
      <c r="W7339" t="s">
        <v>10231</v>
      </c>
      <c r="X7339" s="1">
        <v>42999</v>
      </c>
      <c r="Y7339" t="s">
        <v>245</v>
      </c>
      <c r="Z7339" t="s">
        <v>207</v>
      </c>
      <c r="AA7339" t="s">
        <v>5957</v>
      </c>
      <c r="AB7339" t="s">
        <v>5958</v>
      </c>
      <c r="AC7339" t="s">
        <v>41</v>
      </c>
      <c r="AD7339" t="s">
        <v>26</v>
      </c>
      <c r="AE7339" t="s">
        <v>42</v>
      </c>
      <c r="AF7339" t="s">
        <v>43</v>
      </c>
      <c r="AG7339">
        <v>90045</v>
      </c>
      <c r="AH7339" t="s">
        <v>44</v>
      </c>
      <c r="AI7339" t="s">
        <v>4523</v>
      </c>
      <c r="AJ7339" t="s">
        <v>46</v>
      </c>
      <c r="AK7339" t="s">
        <v>60</v>
      </c>
      <c r="AL7339" t="s">
        <v>7291</v>
      </c>
      <c r="AM7339">
        <v>15.51</v>
      </c>
      <c r="AN7339">
        <v>1</v>
      </c>
      <c r="AO7339">
        <v>0</v>
      </c>
      <c r="AP7339">
        <v>3.8774999999999999</v>
      </c>
      <c r="AQ7339">
        <f>YEAR(Table1[[#This Row],[Order Date]])</f>
        <v>2017</v>
      </c>
      <c r="AR7339" t="str">
        <f>TEXT(Table1[[#This Row],[Order Date]],"mmmm")</f>
        <v>September</v>
      </c>
      <c r="AS7339" t="str">
        <f>"Q"&amp;ROUNDUP(MONTH(Table1[[#This Row],[Order Date]])/3,0)</f>
        <v>Q3</v>
      </c>
      <c r="AT7339">
        <f>IF(Table1[[#This Row],[Sales]]=0,0,Table1[[#This Row],[Profit]]/Table1[[#This Row],[Sales]])</f>
        <v>0.25</v>
      </c>
    </row>
    <row r="7340" spans="22:46" x14ac:dyDescent="0.3">
      <c r="V7340">
        <v>7339</v>
      </c>
      <c r="W7340" t="s">
        <v>10232</v>
      </c>
      <c r="X7340" s="1">
        <v>41993</v>
      </c>
      <c r="Y7340" t="s">
        <v>7127</v>
      </c>
      <c r="Z7340" t="s">
        <v>22</v>
      </c>
      <c r="AA7340" t="s">
        <v>3975</v>
      </c>
      <c r="AB7340" t="s">
        <v>3976</v>
      </c>
      <c r="AC7340" t="s">
        <v>41</v>
      </c>
      <c r="AD7340" t="s">
        <v>26</v>
      </c>
      <c r="AE7340" t="s">
        <v>300</v>
      </c>
      <c r="AF7340" t="s">
        <v>301</v>
      </c>
      <c r="AG7340">
        <v>10035</v>
      </c>
      <c r="AH7340" t="s">
        <v>160</v>
      </c>
      <c r="AI7340" t="s">
        <v>6825</v>
      </c>
      <c r="AJ7340" t="s">
        <v>31</v>
      </c>
      <c r="AK7340" t="s">
        <v>35</v>
      </c>
      <c r="AL7340" t="s">
        <v>6826</v>
      </c>
      <c r="AM7340">
        <v>192.18600000000001</v>
      </c>
      <c r="AN7340">
        <v>3</v>
      </c>
      <c r="AO7340">
        <v>0.1</v>
      </c>
      <c r="AP7340">
        <v>36.3018</v>
      </c>
      <c r="AQ7340">
        <f>YEAR(Table1[[#This Row],[Order Date]])</f>
        <v>2014</v>
      </c>
      <c r="AR7340" t="str">
        <f>TEXT(Table1[[#This Row],[Order Date]],"mmmm")</f>
        <v>December</v>
      </c>
      <c r="AS7340" t="str">
        <f>"Q"&amp;ROUNDUP(MONTH(Table1[[#This Row],[Order Date]])/3,0)</f>
        <v>Q4</v>
      </c>
      <c r="AT7340">
        <f>IF(Table1[[#This Row],[Sales]]=0,0,Table1[[#This Row],[Profit]]/Table1[[#This Row],[Sales]])</f>
        <v>0.18888888888888888</v>
      </c>
    </row>
    <row r="7341" spans="22:46" x14ac:dyDescent="0.3">
      <c r="V7341">
        <v>7340</v>
      </c>
      <c r="W7341" t="s">
        <v>10233</v>
      </c>
      <c r="X7341" s="1">
        <v>42203</v>
      </c>
      <c r="Y7341" t="s">
        <v>10234</v>
      </c>
      <c r="Z7341" t="s">
        <v>207</v>
      </c>
      <c r="AA7341" t="s">
        <v>3238</v>
      </c>
      <c r="AB7341" t="s">
        <v>3239</v>
      </c>
      <c r="AC7341" t="s">
        <v>41</v>
      </c>
      <c r="AD7341" t="s">
        <v>26</v>
      </c>
      <c r="AE7341" t="s">
        <v>300</v>
      </c>
      <c r="AF7341" t="s">
        <v>301</v>
      </c>
      <c r="AG7341">
        <v>10009</v>
      </c>
      <c r="AH7341" t="s">
        <v>160</v>
      </c>
      <c r="AI7341" t="s">
        <v>2865</v>
      </c>
      <c r="AJ7341" t="s">
        <v>46</v>
      </c>
      <c r="AK7341" t="s">
        <v>70</v>
      </c>
      <c r="AL7341" t="s">
        <v>2866</v>
      </c>
      <c r="AM7341">
        <v>5.76</v>
      </c>
      <c r="AN7341">
        <v>2</v>
      </c>
      <c r="AO7341">
        <v>0</v>
      </c>
      <c r="AP7341">
        <v>1.6128</v>
      </c>
      <c r="AQ7341">
        <f>YEAR(Table1[[#This Row],[Order Date]])</f>
        <v>2015</v>
      </c>
      <c r="AR7341" t="str">
        <f>TEXT(Table1[[#This Row],[Order Date]],"mmmm")</f>
        <v>July</v>
      </c>
      <c r="AS7341" t="str">
        <f>"Q"&amp;ROUNDUP(MONTH(Table1[[#This Row],[Order Date]])/3,0)</f>
        <v>Q3</v>
      </c>
      <c r="AT7341">
        <f>IF(Table1[[#This Row],[Sales]]=0,0,Table1[[#This Row],[Profit]]/Table1[[#This Row],[Sales]])</f>
        <v>0.28000000000000003</v>
      </c>
    </row>
    <row r="7342" spans="22:46" x14ac:dyDescent="0.3">
      <c r="V7342">
        <v>7341</v>
      </c>
      <c r="W7342" t="s">
        <v>10235</v>
      </c>
      <c r="X7342" s="1">
        <v>41846</v>
      </c>
      <c r="Y7342" s="1">
        <v>41647</v>
      </c>
      <c r="Z7342" t="s">
        <v>51</v>
      </c>
      <c r="AA7342" t="s">
        <v>4662</v>
      </c>
      <c r="AB7342" t="s">
        <v>4663</v>
      </c>
      <c r="AC7342" t="s">
        <v>25</v>
      </c>
      <c r="AD7342" t="s">
        <v>26</v>
      </c>
      <c r="AE7342" t="s">
        <v>1958</v>
      </c>
      <c r="AF7342" t="s">
        <v>1429</v>
      </c>
      <c r="AG7342">
        <v>30318</v>
      </c>
      <c r="AH7342" t="s">
        <v>29</v>
      </c>
      <c r="AI7342" t="s">
        <v>5781</v>
      </c>
      <c r="AJ7342" t="s">
        <v>31</v>
      </c>
      <c r="AK7342" t="s">
        <v>35</v>
      </c>
      <c r="AL7342" t="s">
        <v>5782</v>
      </c>
      <c r="AM7342">
        <v>67.88</v>
      </c>
      <c r="AN7342">
        <v>2</v>
      </c>
      <c r="AO7342">
        <v>0</v>
      </c>
      <c r="AP7342">
        <v>18.3276</v>
      </c>
      <c r="AQ7342">
        <f>YEAR(Table1[[#This Row],[Order Date]])</f>
        <v>2014</v>
      </c>
      <c r="AR7342" t="str">
        <f>TEXT(Table1[[#This Row],[Order Date]],"mmmm")</f>
        <v>July</v>
      </c>
      <c r="AS7342" t="str">
        <f>"Q"&amp;ROUNDUP(MONTH(Table1[[#This Row],[Order Date]])/3,0)</f>
        <v>Q3</v>
      </c>
      <c r="AT7342">
        <f>IF(Table1[[#This Row],[Sales]]=0,0,Table1[[#This Row],[Profit]]/Table1[[#This Row],[Sales]])</f>
        <v>0.27</v>
      </c>
    </row>
    <row r="7343" spans="22:46" x14ac:dyDescent="0.3">
      <c r="V7343">
        <v>7342</v>
      </c>
      <c r="W7343" t="s">
        <v>10235</v>
      </c>
      <c r="X7343" s="1">
        <v>41846</v>
      </c>
      <c r="Y7343" s="1">
        <v>41647</v>
      </c>
      <c r="Z7343" t="s">
        <v>51</v>
      </c>
      <c r="AA7343" t="s">
        <v>4662</v>
      </c>
      <c r="AB7343" t="s">
        <v>4663</v>
      </c>
      <c r="AC7343" t="s">
        <v>25</v>
      </c>
      <c r="AD7343" t="s">
        <v>26</v>
      </c>
      <c r="AE7343" t="s">
        <v>1958</v>
      </c>
      <c r="AF7343" t="s">
        <v>1429</v>
      </c>
      <c r="AG7343">
        <v>30318</v>
      </c>
      <c r="AH7343" t="s">
        <v>29</v>
      </c>
      <c r="AI7343" t="s">
        <v>290</v>
      </c>
      <c r="AJ7343" t="s">
        <v>46</v>
      </c>
      <c r="AK7343" t="s">
        <v>47</v>
      </c>
      <c r="AL7343" t="s">
        <v>291</v>
      </c>
      <c r="AM7343">
        <v>162.88999999999999</v>
      </c>
      <c r="AN7343">
        <v>13</v>
      </c>
      <c r="AO7343">
        <v>0</v>
      </c>
      <c r="AP7343">
        <v>76.558300000000003</v>
      </c>
      <c r="AQ7343">
        <f>YEAR(Table1[[#This Row],[Order Date]])</f>
        <v>2014</v>
      </c>
      <c r="AR7343" t="str">
        <f>TEXT(Table1[[#This Row],[Order Date]],"mmmm")</f>
        <v>July</v>
      </c>
      <c r="AS7343" t="str">
        <f>"Q"&amp;ROUNDUP(MONTH(Table1[[#This Row],[Order Date]])/3,0)</f>
        <v>Q3</v>
      </c>
      <c r="AT7343">
        <f>IF(Table1[[#This Row],[Sales]]=0,0,Table1[[#This Row],[Profit]]/Table1[[#This Row],[Sales]])</f>
        <v>0.47000000000000003</v>
      </c>
    </row>
    <row r="7344" spans="22:46" x14ac:dyDescent="0.3">
      <c r="V7344">
        <v>7343</v>
      </c>
      <c r="W7344" t="s">
        <v>10235</v>
      </c>
      <c r="X7344" s="1">
        <v>41846</v>
      </c>
      <c r="Y7344" s="1">
        <v>41647</v>
      </c>
      <c r="Z7344" t="s">
        <v>51</v>
      </c>
      <c r="AA7344" t="s">
        <v>4662</v>
      </c>
      <c r="AB7344" t="s">
        <v>4663</v>
      </c>
      <c r="AC7344" t="s">
        <v>25</v>
      </c>
      <c r="AD7344" t="s">
        <v>26</v>
      </c>
      <c r="AE7344" t="s">
        <v>1958</v>
      </c>
      <c r="AF7344" t="s">
        <v>1429</v>
      </c>
      <c r="AG7344">
        <v>30318</v>
      </c>
      <c r="AH7344" t="s">
        <v>29</v>
      </c>
      <c r="AI7344" t="s">
        <v>8407</v>
      </c>
      <c r="AJ7344" t="s">
        <v>31</v>
      </c>
      <c r="AK7344" t="s">
        <v>67</v>
      </c>
      <c r="AL7344" t="s">
        <v>8408</v>
      </c>
      <c r="AM7344">
        <v>25.71</v>
      </c>
      <c r="AN7344">
        <v>3</v>
      </c>
      <c r="AO7344">
        <v>0</v>
      </c>
      <c r="AP7344">
        <v>9.2555999999999994</v>
      </c>
      <c r="AQ7344">
        <f>YEAR(Table1[[#This Row],[Order Date]])</f>
        <v>2014</v>
      </c>
      <c r="AR7344" t="str">
        <f>TEXT(Table1[[#This Row],[Order Date]],"mmmm")</f>
        <v>July</v>
      </c>
      <c r="AS7344" t="str">
        <f>"Q"&amp;ROUNDUP(MONTH(Table1[[#This Row],[Order Date]])/3,0)</f>
        <v>Q3</v>
      </c>
      <c r="AT7344">
        <f>IF(Table1[[#This Row],[Sales]]=0,0,Table1[[#This Row],[Profit]]/Table1[[#This Row],[Sales]])</f>
        <v>0.36</v>
      </c>
    </row>
    <row r="7345" spans="22:46" x14ac:dyDescent="0.3">
      <c r="V7345">
        <v>7344</v>
      </c>
      <c r="W7345" t="s">
        <v>10236</v>
      </c>
      <c r="X7345" s="1">
        <v>41999</v>
      </c>
      <c r="Y7345" s="1">
        <v>42005</v>
      </c>
      <c r="Z7345" t="s">
        <v>51</v>
      </c>
      <c r="AA7345" t="s">
        <v>181</v>
      </c>
      <c r="AB7345" t="s">
        <v>182</v>
      </c>
      <c r="AC7345" t="s">
        <v>25</v>
      </c>
      <c r="AD7345" t="s">
        <v>26</v>
      </c>
      <c r="AE7345" t="s">
        <v>300</v>
      </c>
      <c r="AF7345" t="s">
        <v>301</v>
      </c>
      <c r="AG7345">
        <v>10009</v>
      </c>
      <c r="AH7345" t="s">
        <v>160</v>
      </c>
      <c r="AI7345" t="s">
        <v>3998</v>
      </c>
      <c r="AJ7345" t="s">
        <v>46</v>
      </c>
      <c r="AK7345" t="s">
        <v>60</v>
      </c>
      <c r="AL7345" t="s">
        <v>3999</v>
      </c>
      <c r="AM7345">
        <v>191.88</v>
      </c>
      <c r="AN7345">
        <v>6</v>
      </c>
      <c r="AO7345">
        <v>0</v>
      </c>
      <c r="AP7345">
        <v>19.187999999999999</v>
      </c>
      <c r="AQ7345">
        <f>YEAR(Table1[[#This Row],[Order Date]])</f>
        <v>2014</v>
      </c>
      <c r="AR7345" t="str">
        <f>TEXT(Table1[[#This Row],[Order Date]],"mmmm")</f>
        <v>December</v>
      </c>
      <c r="AS7345" t="str">
        <f>"Q"&amp;ROUNDUP(MONTH(Table1[[#This Row],[Order Date]])/3,0)</f>
        <v>Q4</v>
      </c>
      <c r="AT7345">
        <f>IF(Table1[[#This Row],[Sales]]=0,0,Table1[[#This Row],[Profit]]/Table1[[#This Row],[Sales]])</f>
        <v>9.9999999999999992E-2</v>
      </c>
    </row>
    <row r="7346" spans="22:46" x14ac:dyDescent="0.3">
      <c r="V7346">
        <v>7345</v>
      </c>
      <c r="W7346" t="s">
        <v>10237</v>
      </c>
      <c r="X7346" s="1">
        <v>43080</v>
      </c>
      <c r="Y7346" t="s">
        <v>919</v>
      </c>
      <c r="Z7346" t="s">
        <v>51</v>
      </c>
      <c r="AA7346" t="s">
        <v>39</v>
      </c>
      <c r="AB7346" t="s">
        <v>40</v>
      </c>
      <c r="AC7346" t="s">
        <v>41</v>
      </c>
      <c r="AD7346" t="s">
        <v>26</v>
      </c>
      <c r="AE7346" t="s">
        <v>1712</v>
      </c>
      <c r="AF7346" t="s">
        <v>55</v>
      </c>
      <c r="AG7346">
        <v>32216</v>
      </c>
      <c r="AH7346" t="s">
        <v>29</v>
      </c>
      <c r="AI7346" t="s">
        <v>914</v>
      </c>
      <c r="AJ7346" t="s">
        <v>31</v>
      </c>
      <c r="AK7346" t="s">
        <v>57</v>
      </c>
      <c r="AL7346" t="s">
        <v>915</v>
      </c>
      <c r="AM7346">
        <v>721.875</v>
      </c>
      <c r="AN7346">
        <v>6</v>
      </c>
      <c r="AO7346">
        <v>0.45</v>
      </c>
      <c r="AP7346">
        <v>-420</v>
      </c>
      <c r="AQ7346">
        <f>YEAR(Table1[[#This Row],[Order Date]])</f>
        <v>2017</v>
      </c>
      <c r="AR7346" t="str">
        <f>TEXT(Table1[[#This Row],[Order Date]],"mmmm")</f>
        <v>December</v>
      </c>
      <c r="AS7346" t="str">
        <f>"Q"&amp;ROUNDUP(MONTH(Table1[[#This Row],[Order Date]])/3,0)</f>
        <v>Q4</v>
      </c>
      <c r="AT7346">
        <f>IF(Table1[[#This Row],[Sales]]=0,0,Table1[[#This Row],[Profit]]/Table1[[#This Row],[Sales]])</f>
        <v>-0.58181818181818179</v>
      </c>
    </row>
    <row r="7347" spans="22:46" x14ac:dyDescent="0.3">
      <c r="V7347">
        <v>7346</v>
      </c>
      <c r="W7347" t="s">
        <v>10237</v>
      </c>
      <c r="X7347" s="1">
        <v>43080</v>
      </c>
      <c r="Y7347" t="s">
        <v>919</v>
      </c>
      <c r="Z7347" t="s">
        <v>51</v>
      </c>
      <c r="AA7347" t="s">
        <v>39</v>
      </c>
      <c r="AB7347" t="s">
        <v>40</v>
      </c>
      <c r="AC7347" t="s">
        <v>41</v>
      </c>
      <c r="AD7347" t="s">
        <v>26</v>
      </c>
      <c r="AE7347" t="s">
        <v>1712</v>
      </c>
      <c r="AF7347" t="s">
        <v>55</v>
      </c>
      <c r="AG7347">
        <v>32216</v>
      </c>
      <c r="AH7347" t="s">
        <v>29</v>
      </c>
      <c r="AI7347" t="s">
        <v>2012</v>
      </c>
      <c r="AJ7347" t="s">
        <v>73</v>
      </c>
      <c r="AK7347" t="s">
        <v>74</v>
      </c>
      <c r="AL7347" t="s">
        <v>2013</v>
      </c>
      <c r="AM7347">
        <v>73.567999999999998</v>
      </c>
      <c r="AN7347">
        <v>4</v>
      </c>
      <c r="AO7347">
        <v>0.2</v>
      </c>
      <c r="AP7347">
        <v>-16.552800000000001</v>
      </c>
      <c r="AQ7347">
        <f>YEAR(Table1[[#This Row],[Order Date]])</f>
        <v>2017</v>
      </c>
      <c r="AR7347" t="str">
        <f>TEXT(Table1[[#This Row],[Order Date]],"mmmm")</f>
        <v>December</v>
      </c>
      <c r="AS7347" t="str">
        <f>"Q"&amp;ROUNDUP(MONTH(Table1[[#This Row],[Order Date]])/3,0)</f>
        <v>Q4</v>
      </c>
      <c r="AT7347">
        <f>IF(Table1[[#This Row],[Sales]]=0,0,Table1[[#This Row],[Profit]]/Table1[[#This Row],[Sales]])</f>
        <v>-0.22500000000000003</v>
      </c>
    </row>
    <row r="7348" spans="22:46" x14ac:dyDescent="0.3">
      <c r="V7348">
        <v>7347</v>
      </c>
      <c r="W7348" t="s">
        <v>10237</v>
      </c>
      <c r="X7348" s="1">
        <v>43080</v>
      </c>
      <c r="Y7348" t="s">
        <v>919</v>
      </c>
      <c r="Z7348" t="s">
        <v>51</v>
      </c>
      <c r="AA7348" t="s">
        <v>39</v>
      </c>
      <c r="AB7348" t="s">
        <v>40</v>
      </c>
      <c r="AC7348" t="s">
        <v>41</v>
      </c>
      <c r="AD7348" t="s">
        <v>26</v>
      </c>
      <c r="AE7348" t="s">
        <v>1712</v>
      </c>
      <c r="AF7348" t="s">
        <v>55</v>
      </c>
      <c r="AG7348">
        <v>32216</v>
      </c>
      <c r="AH7348" t="s">
        <v>29</v>
      </c>
      <c r="AI7348" t="s">
        <v>987</v>
      </c>
      <c r="AJ7348" t="s">
        <v>46</v>
      </c>
      <c r="AK7348" t="s">
        <v>70</v>
      </c>
      <c r="AL7348" t="s">
        <v>988</v>
      </c>
      <c r="AM7348">
        <v>13.584</v>
      </c>
      <c r="AN7348">
        <v>1</v>
      </c>
      <c r="AO7348">
        <v>0.2</v>
      </c>
      <c r="AP7348">
        <v>1.3584000000000001</v>
      </c>
      <c r="AQ7348">
        <f>YEAR(Table1[[#This Row],[Order Date]])</f>
        <v>2017</v>
      </c>
      <c r="AR7348" t="str">
        <f>TEXT(Table1[[#This Row],[Order Date]],"mmmm")</f>
        <v>December</v>
      </c>
      <c r="AS7348" t="str">
        <f>"Q"&amp;ROUNDUP(MONTH(Table1[[#This Row],[Order Date]])/3,0)</f>
        <v>Q4</v>
      </c>
      <c r="AT7348">
        <f>IF(Table1[[#This Row],[Sales]]=0,0,Table1[[#This Row],[Profit]]/Table1[[#This Row],[Sales]])</f>
        <v>0.1</v>
      </c>
    </row>
    <row r="7349" spans="22:46" x14ac:dyDescent="0.3">
      <c r="V7349">
        <v>7348</v>
      </c>
      <c r="W7349" t="s">
        <v>10237</v>
      </c>
      <c r="X7349" s="1">
        <v>43080</v>
      </c>
      <c r="Y7349" t="s">
        <v>919</v>
      </c>
      <c r="Z7349" t="s">
        <v>51</v>
      </c>
      <c r="AA7349" t="s">
        <v>39</v>
      </c>
      <c r="AB7349" t="s">
        <v>40</v>
      </c>
      <c r="AC7349" t="s">
        <v>41</v>
      </c>
      <c r="AD7349" t="s">
        <v>26</v>
      </c>
      <c r="AE7349" t="s">
        <v>1712</v>
      </c>
      <c r="AF7349" t="s">
        <v>55</v>
      </c>
      <c r="AG7349">
        <v>32216</v>
      </c>
      <c r="AH7349" t="s">
        <v>29</v>
      </c>
      <c r="AI7349" t="s">
        <v>1784</v>
      </c>
      <c r="AJ7349" t="s">
        <v>31</v>
      </c>
      <c r="AK7349" t="s">
        <v>35</v>
      </c>
      <c r="AL7349" t="s">
        <v>1785</v>
      </c>
      <c r="AM7349">
        <v>64.784000000000006</v>
      </c>
      <c r="AN7349">
        <v>1</v>
      </c>
      <c r="AO7349">
        <v>0.2</v>
      </c>
      <c r="AP7349">
        <v>-12.147</v>
      </c>
      <c r="AQ7349">
        <f>YEAR(Table1[[#This Row],[Order Date]])</f>
        <v>2017</v>
      </c>
      <c r="AR7349" t="str">
        <f>TEXT(Table1[[#This Row],[Order Date]],"mmmm")</f>
        <v>December</v>
      </c>
      <c r="AS7349" t="str">
        <f>"Q"&amp;ROUNDUP(MONTH(Table1[[#This Row],[Order Date]])/3,0)</f>
        <v>Q4</v>
      </c>
      <c r="AT7349">
        <f>IF(Table1[[#This Row],[Sales]]=0,0,Table1[[#This Row],[Profit]]/Table1[[#This Row],[Sales]])</f>
        <v>-0.1875</v>
      </c>
    </row>
    <row r="7350" spans="22:46" x14ac:dyDescent="0.3">
      <c r="V7350">
        <v>7349</v>
      </c>
      <c r="W7350" t="s">
        <v>10238</v>
      </c>
      <c r="X7350" s="1">
        <v>41701</v>
      </c>
      <c r="Y7350" s="1">
        <v>41823</v>
      </c>
      <c r="Z7350" t="s">
        <v>51</v>
      </c>
      <c r="AA7350" t="s">
        <v>7408</v>
      </c>
      <c r="AB7350" t="s">
        <v>7409</v>
      </c>
      <c r="AC7350" t="s">
        <v>25</v>
      </c>
      <c r="AD7350" t="s">
        <v>26</v>
      </c>
      <c r="AE7350" t="s">
        <v>203</v>
      </c>
      <c r="AF7350" t="s">
        <v>110</v>
      </c>
      <c r="AG7350">
        <v>77095</v>
      </c>
      <c r="AH7350" t="s">
        <v>111</v>
      </c>
      <c r="AI7350" t="s">
        <v>5460</v>
      </c>
      <c r="AJ7350" t="s">
        <v>46</v>
      </c>
      <c r="AK7350" t="s">
        <v>80</v>
      </c>
      <c r="AL7350" t="s">
        <v>5461</v>
      </c>
      <c r="AM7350">
        <v>176.77199999999999</v>
      </c>
      <c r="AN7350">
        <v>3</v>
      </c>
      <c r="AO7350">
        <v>0.8</v>
      </c>
      <c r="AP7350">
        <v>-459.60719999999998</v>
      </c>
      <c r="AQ7350">
        <f>YEAR(Table1[[#This Row],[Order Date]])</f>
        <v>2014</v>
      </c>
      <c r="AR7350" t="str">
        <f>TEXT(Table1[[#This Row],[Order Date]],"mmmm")</f>
        <v>March</v>
      </c>
      <c r="AS7350" t="str">
        <f>"Q"&amp;ROUNDUP(MONTH(Table1[[#This Row],[Order Date]])/3,0)</f>
        <v>Q1</v>
      </c>
      <c r="AT7350">
        <f>IF(Table1[[#This Row],[Sales]]=0,0,Table1[[#This Row],[Profit]]/Table1[[#This Row],[Sales]])</f>
        <v>-2.6</v>
      </c>
    </row>
    <row r="7351" spans="22:46" x14ac:dyDescent="0.3">
      <c r="V7351">
        <v>7350</v>
      </c>
      <c r="W7351" t="s">
        <v>10239</v>
      </c>
      <c r="X7351" s="1">
        <v>43029</v>
      </c>
      <c r="Y7351" t="s">
        <v>3969</v>
      </c>
      <c r="Z7351" t="s">
        <v>51</v>
      </c>
      <c r="AA7351" t="s">
        <v>792</v>
      </c>
      <c r="AB7351" t="s">
        <v>793</v>
      </c>
      <c r="AC7351" t="s">
        <v>41</v>
      </c>
      <c r="AD7351" t="s">
        <v>26</v>
      </c>
      <c r="AE7351" t="s">
        <v>2881</v>
      </c>
      <c r="AF7351" t="s">
        <v>121</v>
      </c>
      <c r="AG7351">
        <v>53209</v>
      </c>
      <c r="AH7351" t="s">
        <v>111</v>
      </c>
      <c r="AI7351" t="s">
        <v>2756</v>
      </c>
      <c r="AJ7351" t="s">
        <v>46</v>
      </c>
      <c r="AK7351" t="s">
        <v>77</v>
      </c>
      <c r="AL7351" t="s">
        <v>2757</v>
      </c>
      <c r="AM7351">
        <v>38.82</v>
      </c>
      <c r="AN7351">
        <v>6</v>
      </c>
      <c r="AO7351">
        <v>0</v>
      </c>
      <c r="AP7351">
        <v>19.41</v>
      </c>
      <c r="AQ7351">
        <f>YEAR(Table1[[#This Row],[Order Date]])</f>
        <v>2017</v>
      </c>
      <c r="AR7351" t="str">
        <f>TEXT(Table1[[#This Row],[Order Date]],"mmmm")</f>
        <v>October</v>
      </c>
      <c r="AS7351" t="str">
        <f>"Q"&amp;ROUNDUP(MONTH(Table1[[#This Row],[Order Date]])/3,0)</f>
        <v>Q4</v>
      </c>
      <c r="AT7351">
        <f>IF(Table1[[#This Row],[Sales]]=0,0,Table1[[#This Row],[Profit]]/Table1[[#This Row],[Sales]])</f>
        <v>0.5</v>
      </c>
    </row>
    <row r="7352" spans="22:46" x14ac:dyDescent="0.3">
      <c r="V7352">
        <v>7351</v>
      </c>
      <c r="W7352" t="s">
        <v>10239</v>
      </c>
      <c r="X7352" s="1">
        <v>43029</v>
      </c>
      <c r="Y7352" t="s">
        <v>3969</v>
      </c>
      <c r="Z7352" t="s">
        <v>51</v>
      </c>
      <c r="AA7352" t="s">
        <v>792</v>
      </c>
      <c r="AB7352" t="s">
        <v>793</v>
      </c>
      <c r="AC7352" t="s">
        <v>41</v>
      </c>
      <c r="AD7352" t="s">
        <v>26</v>
      </c>
      <c r="AE7352" t="s">
        <v>2881</v>
      </c>
      <c r="AF7352" t="s">
        <v>121</v>
      </c>
      <c r="AG7352">
        <v>53209</v>
      </c>
      <c r="AH7352" t="s">
        <v>111</v>
      </c>
      <c r="AI7352" t="s">
        <v>1090</v>
      </c>
      <c r="AJ7352" t="s">
        <v>46</v>
      </c>
      <c r="AK7352" t="s">
        <v>77</v>
      </c>
      <c r="AL7352" t="s">
        <v>1091</v>
      </c>
      <c r="AM7352">
        <v>21.9</v>
      </c>
      <c r="AN7352">
        <v>5</v>
      </c>
      <c r="AO7352">
        <v>0</v>
      </c>
      <c r="AP7352">
        <v>10.512</v>
      </c>
      <c r="AQ7352">
        <f>YEAR(Table1[[#This Row],[Order Date]])</f>
        <v>2017</v>
      </c>
      <c r="AR7352" t="str">
        <f>TEXT(Table1[[#This Row],[Order Date]],"mmmm")</f>
        <v>October</v>
      </c>
      <c r="AS7352" t="str">
        <f>"Q"&amp;ROUNDUP(MONTH(Table1[[#This Row],[Order Date]])/3,0)</f>
        <v>Q4</v>
      </c>
      <c r="AT7352">
        <f>IF(Table1[[#This Row],[Sales]]=0,0,Table1[[#This Row],[Profit]]/Table1[[#This Row],[Sales]])</f>
        <v>0.48000000000000004</v>
      </c>
    </row>
    <row r="7353" spans="22:46" x14ac:dyDescent="0.3">
      <c r="V7353">
        <v>7352</v>
      </c>
      <c r="W7353" t="s">
        <v>10240</v>
      </c>
      <c r="X7353" s="1">
        <v>43049</v>
      </c>
      <c r="Y7353" t="s">
        <v>425</v>
      </c>
      <c r="Z7353" t="s">
        <v>51</v>
      </c>
      <c r="AA7353" t="s">
        <v>4570</v>
      </c>
      <c r="AB7353" t="s">
        <v>4571</v>
      </c>
      <c r="AC7353" t="s">
        <v>25</v>
      </c>
      <c r="AD7353" t="s">
        <v>26</v>
      </c>
      <c r="AE7353" t="s">
        <v>10241</v>
      </c>
      <c r="AF7353" t="s">
        <v>43</v>
      </c>
      <c r="AG7353">
        <v>95351</v>
      </c>
      <c r="AH7353" t="s">
        <v>44</v>
      </c>
      <c r="AI7353" t="s">
        <v>1778</v>
      </c>
      <c r="AJ7353" t="s">
        <v>73</v>
      </c>
      <c r="AK7353" t="s">
        <v>176</v>
      </c>
      <c r="AL7353" t="s">
        <v>1779</v>
      </c>
      <c r="AM7353">
        <v>111.79</v>
      </c>
      <c r="AN7353">
        <v>7</v>
      </c>
      <c r="AO7353">
        <v>0</v>
      </c>
      <c r="AP7353">
        <v>43.598100000000002</v>
      </c>
      <c r="AQ7353">
        <f>YEAR(Table1[[#This Row],[Order Date]])</f>
        <v>2017</v>
      </c>
      <c r="AR7353" t="str">
        <f>TEXT(Table1[[#This Row],[Order Date]],"mmmm")</f>
        <v>November</v>
      </c>
      <c r="AS7353" t="str">
        <f>"Q"&amp;ROUNDUP(MONTH(Table1[[#This Row],[Order Date]])/3,0)</f>
        <v>Q4</v>
      </c>
      <c r="AT7353">
        <f>IF(Table1[[#This Row],[Sales]]=0,0,Table1[[#This Row],[Profit]]/Table1[[#This Row],[Sales]])</f>
        <v>0.39</v>
      </c>
    </row>
    <row r="7354" spans="22:46" x14ac:dyDescent="0.3">
      <c r="V7354">
        <v>7353</v>
      </c>
      <c r="W7354" t="s">
        <v>10242</v>
      </c>
      <c r="X7354" s="1">
        <v>42810</v>
      </c>
      <c r="Y7354" t="s">
        <v>2481</v>
      </c>
      <c r="Z7354" t="s">
        <v>22</v>
      </c>
      <c r="AA7354" t="s">
        <v>3543</v>
      </c>
      <c r="AB7354" t="s">
        <v>3544</v>
      </c>
      <c r="AC7354" t="s">
        <v>108</v>
      </c>
      <c r="AD7354" t="s">
        <v>26</v>
      </c>
      <c r="AE7354" t="s">
        <v>1256</v>
      </c>
      <c r="AF7354" t="s">
        <v>564</v>
      </c>
      <c r="AG7354">
        <v>44107</v>
      </c>
      <c r="AH7354" t="s">
        <v>160</v>
      </c>
      <c r="AI7354" t="s">
        <v>4021</v>
      </c>
      <c r="AJ7354" t="s">
        <v>73</v>
      </c>
      <c r="AK7354" t="s">
        <v>74</v>
      </c>
      <c r="AL7354" t="s">
        <v>4022</v>
      </c>
      <c r="AM7354">
        <v>445.44</v>
      </c>
      <c r="AN7354">
        <v>8</v>
      </c>
      <c r="AO7354">
        <v>0.4</v>
      </c>
      <c r="AP7354">
        <v>-81.664000000000001</v>
      </c>
      <c r="AQ7354">
        <f>YEAR(Table1[[#This Row],[Order Date]])</f>
        <v>2017</v>
      </c>
      <c r="AR7354" t="str">
        <f>TEXT(Table1[[#This Row],[Order Date]],"mmmm")</f>
        <v>March</v>
      </c>
      <c r="AS7354" t="str">
        <f>"Q"&amp;ROUNDUP(MONTH(Table1[[#This Row],[Order Date]])/3,0)</f>
        <v>Q1</v>
      </c>
      <c r="AT7354">
        <f>IF(Table1[[#This Row],[Sales]]=0,0,Table1[[#This Row],[Profit]]/Table1[[#This Row],[Sales]])</f>
        <v>-0.18333333333333335</v>
      </c>
    </row>
    <row r="7355" spans="22:46" x14ac:dyDescent="0.3">
      <c r="V7355">
        <v>7354</v>
      </c>
      <c r="W7355" t="s">
        <v>10243</v>
      </c>
      <c r="X7355" s="1">
        <v>42635</v>
      </c>
      <c r="Y7355" t="s">
        <v>3028</v>
      </c>
      <c r="Z7355" t="s">
        <v>51</v>
      </c>
      <c r="AA7355" t="s">
        <v>3495</v>
      </c>
      <c r="AB7355" t="s">
        <v>3496</v>
      </c>
      <c r="AC7355" t="s">
        <v>108</v>
      </c>
      <c r="AD7355" t="s">
        <v>26</v>
      </c>
      <c r="AE7355" t="s">
        <v>158</v>
      </c>
      <c r="AF7355" t="s">
        <v>159</v>
      </c>
      <c r="AG7355">
        <v>19134</v>
      </c>
      <c r="AH7355" t="s">
        <v>160</v>
      </c>
      <c r="AI7355" t="s">
        <v>2720</v>
      </c>
      <c r="AJ7355" t="s">
        <v>46</v>
      </c>
      <c r="AK7355" t="s">
        <v>47</v>
      </c>
      <c r="AL7355" t="s">
        <v>2721</v>
      </c>
      <c r="AM7355">
        <v>16.52</v>
      </c>
      <c r="AN7355">
        <v>5</v>
      </c>
      <c r="AO7355">
        <v>0.2</v>
      </c>
      <c r="AP7355">
        <v>5.3689999999999998</v>
      </c>
      <c r="AQ7355">
        <f>YEAR(Table1[[#This Row],[Order Date]])</f>
        <v>2016</v>
      </c>
      <c r="AR7355" t="str">
        <f>TEXT(Table1[[#This Row],[Order Date]],"mmmm")</f>
        <v>September</v>
      </c>
      <c r="AS7355" t="str">
        <f>"Q"&amp;ROUNDUP(MONTH(Table1[[#This Row],[Order Date]])/3,0)</f>
        <v>Q3</v>
      </c>
      <c r="AT7355">
        <f>IF(Table1[[#This Row],[Sales]]=0,0,Table1[[#This Row],[Profit]]/Table1[[#This Row],[Sales]])</f>
        <v>0.32500000000000001</v>
      </c>
    </row>
    <row r="7356" spans="22:46" x14ac:dyDescent="0.3">
      <c r="V7356">
        <v>7355</v>
      </c>
      <c r="W7356" t="s">
        <v>10244</v>
      </c>
      <c r="X7356" s="1">
        <v>42772</v>
      </c>
      <c r="Y7356" t="s">
        <v>6025</v>
      </c>
      <c r="Z7356" t="s">
        <v>51</v>
      </c>
      <c r="AA7356" t="s">
        <v>3574</v>
      </c>
      <c r="AB7356" t="s">
        <v>3575</v>
      </c>
      <c r="AC7356" t="s">
        <v>108</v>
      </c>
      <c r="AD7356" t="s">
        <v>26</v>
      </c>
      <c r="AE7356" t="s">
        <v>136</v>
      </c>
      <c r="AF7356" t="s">
        <v>43</v>
      </c>
      <c r="AG7356">
        <v>94109</v>
      </c>
      <c r="AH7356" t="s">
        <v>44</v>
      </c>
      <c r="AI7356" t="s">
        <v>9477</v>
      </c>
      <c r="AJ7356" t="s">
        <v>46</v>
      </c>
      <c r="AK7356" t="s">
        <v>94</v>
      </c>
      <c r="AL7356" t="s">
        <v>9478</v>
      </c>
      <c r="AM7356">
        <v>29.9</v>
      </c>
      <c r="AN7356">
        <v>5</v>
      </c>
      <c r="AO7356">
        <v>0</v>
      </c>
      <c r="AP7356">
        <v>13.455</v>
      </c>
      <c r="AQ7356">
        <f>YEAR(Table1[[#This Row],[Order Date]])</f>
        <v>2017</v>
      </c>
      <c r="AR7356" t="str">
        <f>TEXT(Table1[[#This Row],[Order Date]],"mmmm")</f>
        <v>February</v>
      </c>
      <c r="AS7356" t="str">
        <f>"Q"&amp;ROUNDUP(MONTH(Table1[[#This Row],[Order Date]])/3,0)</f>
        <v>Q1</v>
      </c>
      <c r="AT7356">
        <f>IF(Table1[[#This Row],[Sales]]=0,0,Table1[[#This Row],[Profit]]/Table1[[#This Row],[Sales]])</f>
        <v>0.45</v>
      </c>
    </row>
    <row r="7357" spans="22:46" x14ac:dyDescent="0.3">
      <c r="V7357">
        <v>7356</v>
      </c>
      <c r="W7357" t="s">
        <v>10245</v>
      </c>
      <c r="X7357" s="1">
        <v>42369</v>
      </c>
      <c r="Y7357" s="1">
        <v>42401</v>
      </c>
      <c r="Z7357" t="s">
        <v>22</v>
      </c>
      <c r="AA7357" t="s">
        <v>7347</v>
      </c>
      <c r="AB7357" t="s">
        <v>7348</v>
      </c>
      <c r="AC7357" t="s">
        <v>41</v>
      </c>
      <c r="AD7357" t="s">
        <v>26</v>
      </c>
      <c r="AE7357" t="s">
        <v>993</v>
      </c>
      <c r="AF7357" t="s">
        <v>267</v>
      </c>
      <c r="AG7357">
        <v>48205</v>
      </c>
      <c r="AH7357" t="s">
        <v>111</v>
      </c>
      <c r="AI7357" t="s">
        <v>4129</v>
      </c>
      <c r="AJ7357" t="s">
        <v>46</v>
      </c>
      <c r="AK7357" t="s">
        <v>77</v>
      </c>
      <c r="AL7357" t="s">
        <v>4130</v>
      </c>
      <c r="AM7357">
        <v>116.4</v>
      </c>
      <c r="AN7357">
        <v>8</v>
      </c>
      <c r="AO7357">
        <v>0</v>
      </c>
      <c r="AP7357">
        <v>52.38</v>
      </c>
      <c r="AQ7357">
        <f>YEAR(Table1[[#This Row],[Order Date]])</f>
        <v>2015</v>
      </c>
      <c r="AR7357" t="str">
        <f>TEXT(Table1[[#This Row],[Order Date]],"mmmm")</f>
        <v>December</v>
      </c>
      <c r="AS7357" t="str">
        <f>"Q"&amp;ROUNDUP(MONTH(Table1[[#This Row],[Order Date]])/3,0)</f>
        <v>Q4</v>
      </c>
      <c r="AT7357">
        <f>IF(Table1[[#This Row],[Sales]]=0,0,Table1[[#This Row],[Profit]]/Table1[[#This Row],[Sales]])</f>
        <v>0.45</v>
      </c>
    </row>
    <row r="7358" spans="22:46" x14ac:dyDescent="0.3">
      <c r="V7358">
        <v>7357</v>
      </c>
      <c r="W7358" t="s">
        <v>10246</v>
      </c>
      <c r="X7358" s="1">
        <v>42652</v>
      </c>
      <c r="Y7358" t="s">
        <v>4486</v>
      </c>
      <c r="Z7358" t="s">
        <v>51</v>
      </c>
      <c r="AA7358" t="s">
        <v>5861</v>
      </c>
      <c r="AB7358" t="s">
        <v>5862</v>
      </c>
      <c r="AC7358" t="s">
        <v>108</v>
      </c>
      <c r="AD7358" t="s">
        <v>26</v>
      </c>
      <c r="AE7358" t="s">
        <v>614</v>
      </c>
      <c r="AF7358" t="s">
        <v>349</v>
      </c>
      <c r="AG7358">
        <v>85023</v>
      </c>
      <c r="AH7358" t="s">
        <v>44</v>
      </c>
      <c r="AI7358" t="s">
        <v>4640</v>
      </c>
      <c r="AJ7358" t="s">
        <v>46</v>
      </c>
      <c r="AK7358" t="s">
        <v>70</v>
      </c>
      <c r="AL7358" t="s">
        <v>4641</v>
      </c>
      <c r="AM7358">
        <v>1.4079999999999999</v>
      </c>
      <c r="AN7358">
        <v>1</v>
      </c>
      <c r="AO7358">
        <v>0.2</v>
      </c>
      <c r="AP7358">
        <v>0.15840000000000001</v>
      </c>
      <c r="AQ7358">
        <f>YEAR(Table1[[#This Row],[Order Date]])</f>
        <v>2016</v>
      </c>
      <c r="AR7358" t="str">
        <f>TEXT(Table1[[#This Row],[Order Date]],"mmmm")</f>
        <v>October</v>
      </c>
      <c r="AS7358" t="str">
        <f>"Q"&amp;ROUNDUP(MONTH(Table1[[#This Row],[Order Date]])/3,0)</f>
        <v>Q4</v>
      </c>
      <c r="AT7358">
        <f>IF(Table1[[#This Row],[Sales]]=0,0,Table1[[#This Row],[Profit]]/Table1[[#This Row],[Sales]])</f>
        <v>0.11250000000000002</v>
      </c>
    </row>
    <row r="7359" spans="22:46" x14ac:dyDescent="0.3">
      <c r="V7359">
        <v>7358</v>
      </c>
      <c r="W7359" t="s">
        <v>10246</v>
      </c>
      <c r="X7359" s="1">
        <v>42652</v>
      </c>
      <c r="Y7359" t="s">
        <v>4486</v>
      </c>
      <c r="Z7359" t="s">
        <v>51</v>
      </c>
      <c r="AA7359" t="s">
        <v>5861</v>
      </c>
      <c r="AB7359" t="s">
        <v>5862</v>
      </c>
      <c r="AC7359" t="s">
        <v>108</v>
      </c>
      <c r="AD7359" t="s">
        <v>26</v>
      </c>
      <c r="AE7359" t="s">
        <v>614</v>
      </c>
      <c r="AF7359" t="s">
        <v>349</v>
      </c>
      <c r="AG7359">
        <v>85023</v>
      </c>
      <c r="AH7359" t="s">
        <v>44</v>
      </c>
      <c r="AI7359" t="s">
        <v>4751</v>
      </c>
      <c r="AJ7359" t="s">
        <v>31</v>
      </c>
      <c r="AK7359" t="s">
        <v>67</v>
      </c>
      <c r="AL7359" t="s">
        <v>4752</v>
      </c>
      <c r="AM7359">
        <v>169.56800000000001</v>
      </c>
      <c r="AN7359">
        <v>2</v>
      </c>
      <c r="AO7359">
        <v>0.2</v>
      </c>
      <c r="AP7359">
        <v>0</v>
      </c>
      <c r="AQ7359">
        <f>YEAR(Table1[[#This Row],[Order Date]])</f>
        <v>2016</v>
      </c>
      <c r="AR7359" t="str">
        <f>TEXT(Table1[[#This Row],[Order Date]],"mmmm")</f>
        <v>October</v>
      </c>
      <c r="AS7359" t="str">
        <f>"Q"&amp;ROUNDUP(MONTH(Table1[[#This Row],[Order Date]])/3,0)</f>
        <v>Q4</v>
      </c>
      <c r="AT7359">
        <f>IF(Table1[[#This Row],[Sales]]=0,0,Table1[[#This Row],[Profit]]/Table1[[#This Row],[Sales]])</f>
        <v>0</v>
      </c>
    </row>
    <row r="7360" spans="22:46" x14ac:dyDescent="0.3">
      <c r="V7360">
        <v>7359</v>
      </c>
      <c r="W7360" t="s">
        <v>10247</v>
      </c>
      <c r="X7360" s="1">
        <v>42003</v>
      </c>
      <c r="Y7360" s="1">
        <v>42064</v>
      </c>
      <c r="Z7360" t="s">
        <v>22</v>
      </c>
      <c r="AA7360" t="s">
        <v>8629</v>
      </c>
      <c r="AB7360" t="s">
        <v>8630</v>
      </c>
      <c r="AC7360" t="s">
        <v>41</v>
      </c>
      <c r="AD7360" t="s">
        <v>26</v>
      </c>
      <c r="AE7360" t="s">
        <v>158</v>
      </c>
      <c r="AF7360" t="s">
        <v>159</v>
      </c>
      <c r="AG7360">
        <v>19143</v>
      </c>
      <c r="AH7360" t="s">
        <v>160</v>
      </c>
      <c r="AI7360" t="s">
        <v>2636</v>
      </c>
      <c r="AJ7360" t="s">
        <v>73</v>
      </c>
      <c r="AK7360" t="s">
        <v>74</v>
      </c>
      <c r="AL7360" t="s">
        <v>2637</v>
      </c>
      <c r="AM7360">
        <v>251.964</v>
      </c>
      <c r="AN7360">
        <v>6</v>
      </c>
      <c r="AO7360">
        <v>0.4</v>
      </c>
      <c r="AP7360">
        <v>-50.392800000000001</v>
      </c>
      <c r="AQ7360">
        <f>YEAR(Table1[[#This Row],[Order Date]])</f>
        <v>2014</v>
      </c>
      <c r="AR7360" t="str">
        <f>TEXT(Table1[[#This Row],[Order Date]],"mmmm")</f>
        <v>December</v>
      </c>
      <c r="AS7360" t="str">
        <f>"Q"&amp;ROUNDUP(MONTH(Table1[[#This Row],[Order Date]])/3,0)</f>
        <v>Q4</v>
      </c>
      <c r="AT7360">
        <f>IF(Table1[[#This Row],[Sales]]=0,0,Table1[[#This Row],[Profit]]/Table1[[#This Row],[Sales]])</f>
        <v>-0.2</v>
      </c>
    </row>
    <row r="7361" spans="22:46" x14ac:dyDescent="0.3">
      <c r="V7361">
        <v>7360</v>
      </c>
      <c r="W7361" t="s">
        <v>10247</v>
      </c>
      <c r="X7361" s="1">
        <v>42003</v>
      </c>
      <c r="Y7361" s="1">
        <v>42064</v>
      </c>
      <c r="Z7361" t="s">
        <v>22</v>
      </c>
      <c r="AA7361" t="s">
        <v>8629</v>
      </c>
      <c r="AB7361" t="s">
        <v>8630</v>
      </c>
      <c r="AC7361" t="s">
        <v>41</v>
      </c>
      <c r="AD7361" t="s">
        <v>26</v>
      </c>
      <c r="AE7361" t="s">
        <v>158</v>
      </c>
      <c r="AF7361" t="s">
        <v>159</v>
      </c>
      <c r="AG7361">
        <v>19143</v>
      </c>
      <c r="AH7361" t="s">
        <v>160</v>
      </c>
      <c r="AI7361" t="s">
        <v>1373</v>
      </c>
      <c r="AJ7361" t="s">
        <v>31</v>
      </c>
      <c r="AK7361" t="s">
        <v>57</v>
      </c>
      <c r="AL7361" t="s">
        <v>1374</v>
      </c>
      <c r="AM7361">
        <v>523.76400000000001</v>
      </c>
      <c r="AN7361">
        <v>3</v>
      </c>
      <c r="AO7361">
        <v>0.4</v>
      </c>
      <c r="AP7361">
        <v>-192.04679999999999</v>
      </c>
      <c r="AQ7361">
        <f>YEAR(Table1[[#This Row],[Order Date]])</f>
        <v>2014</v>
      </c>
      <c r="AR7361" t="str">
        <f>TEXT(Table1[[#This Row],[Order Date]],"mmmm")</f>
        <v>December</v>
      </c>
      <c r="AS7361" t="str">
        <f>"Q"&amp;ROUNDUP(MONTH(Table1[[#This Row],[Order Date]])/3,0)</f>
        <v>Q4</v>
      </c>
      <c r="AT7361">
        <f>IF(Table1[[#This Row],[Sales]]=0,0,Table1[[#This Row],[Profit]]/Table1[[#This Row],[Sales]])</f>
        <v>-0.36666666666666664</v>
      </c>
    </row>
    <row r="7362" spans="22:46" x14ac:dyDescent="0.3">
      <c r="V7362">
        <v>7361</v>
      </c>
      <c r="W7362" t="s">
        <v>10248</v>
      </c>
      <c r="X7362" s="1">
        <v>42472</v>
      </c>
      <c r="Y7362" t="s">
        <v>1639</v>
      </c>
      <c r="Z7362" t="s">
        <v>207</v>
      </c>
      <c r="AA7362" t="s">
        <v>6403</v>
      </c>
      <c r="AB7362" t="s">
        <v>6404</v>
      </c>
      <c r="AC7362" t="s">
        <v>25</v>
      </c>
      <c r="AD7362" t="s">
        <v>26</v>
      </c>
      <c r="AE7362" t="s">
        <v>42</v>
      </c>
      <c r="AF7362" t="s">
        <v>43</v>
      </c>
      <c r="AG7362">
        <v>90036</v>
      </c>
      <c r="AH7362" t="s">
        <v>44</v>
      </c>
      <c r="AI7362" t="s">
        <v>5139</v>
      </c>
      <c r="AJ7362" t="s">
        <v>46</v>
      </c>
      <c r="AK7362" t="s">
        <v>94</v>
      </c>
      <c r="AL7362" t="s">
        <v>5140</v>
      </c>
      <c r="AM7362">
        <v>19.440000000000001</v>
      </c>
      <c r="AN7362">
        <v>3</v>
      </c>
      <c r="AO7362">
        <v>0</v>
      </c>
      <c r="AP7362">
        <v>9.3312000000000008</v>
      </c>
      <c r="AQ7362">
        <f>YEAR(Table1[[#This Row],[Order Date]])</f>
        <v>2016</v>
      </c>
      <c r="AR7362" t="str">
        <f>TEXT(Table1[[#This Row],[Order Date]],"mmmm")</f>
        <v>April</v>
      </c>
      <c r="AS7362" t="str">
        <f>"Q"&amp;ROUNDUP(MONTH(Table1[[#This Row],[Order Date]])/3,0)</f>
        <v>Q2</v>
      </c>
      <c r="AT7362">
        <f>IF(Table1[[#This Row],[Sales]]=0,0,Table1[[#This Row],[Profit]]/Table1[[#This Row],[Sales]])</f>
        <v>0.48000000000000004</v>
      </c>
    </row>
    <row r="7363" spans="22:46" x14ac:dyDescent="0.3">
      <c r="V7363">
        <v>7362</v>
      </c>
      <c r="W7363" t="s">
        <v>10248</v>
      </c>
      <c r="X7363" s="1">
        <v>42472</v>
      </c>
      <c r="Y7363" t="s">
        <v>1639</v>
      </c>
      <c r="Z7363" t="s">
        <v>207</v>
      </c>
      <c r="AA7363" t="s">
        <v>6403</v>
      </c>
      <c r="AB7363" t="s">
        <v>6404</v>
      </c>
      <c r="AC7363" t="s">
        <v>25</v>
      </c>
      <c r="AD7363" t="s">
        <v>26</v>
      </c>
      <c r="AE7363" t="s">
        <v>42</v>
      </c>
      <c r="AF7363" t="s">
        <v>43</v>
      </c>
      <c r="AG7363">
        <v>90036</v>
      </c>
      <c r="AH7363" t="s">
        <v>44</v>
      </c>
      <c r="AI7363" t="s">
        <v>1784</v>
      </c>
      <c r="AJ7363" t="s">
        <v>31</v>
      </c>
      <c r="AK7363" t="s">
        <v>35</v>
      </c>
      <c r="AL7363" t="s">
        <v>1785</v>
      </c>
      <c r="AM7363">
        <v>194.352</v>
      </c>
      <c r="AN7363">
        <v>3</v>
      </c>
      <c r="AO7363">
        <v>0.2</v>
      </c>
      <c r="AP7363">
        <v>-36.441000000000003</v>
      </c>
      <c r="AQ7363">
        <f>YEAR(Table1[[#This Row],[Order Date]])</f>
        <v>2016</v>
      </c>
      <c r="AR7363" t="str">
        <f>TEXT(Table1[[#This Row],[Order Date]],"mmmm")</f>
        <v>April</v>
      </c>
      <c r="AS7363" t="str">
        <f>"Q"&amp;ROUNDUP(MONTH(Table1[[#This Row],[Order Date]])/3,0)</f>
        <v>Q2</v>
      </c>
      <c r="AT7363">
        <f>IF(Table1[[#This Row],[Sales]]=0,0,Table1[[#This Row],[Profit]]/Table1[[#This Row],[Sales]])</f>
        <v>-0.1875</v>
      </c>
    </row>
    <row r="7364" spans="22:46" x14ac:dyDescent="0.3">
      <c r="V7364">
        <v>7363</v>
      </c>
      <c r="W7364" t="s">
        <v>10248</v>
      </c>
      <c r="X7364" s="1">
        <v>42472</v>
      </c>
      <c r="Y7364" t="s">
        <v>1639</v>
      </c>
      <c r="Z7364" t="s">
        <v>207</v>
      </c>
      <c r="AA7364" t="s">
        <v>6403</v>
      </c>
      <c r="AB7364" t="s">
        <v>6404</v>
      </c>
      <c r="AC7364" t="s">
        <v>25</v>
      </c>
      <c r="AD7364" t="s">
        <v>26</v>
      </c>
      <c r="AE7364" t="s">
        <v>42</v>
      </c>
      <c r="AF7364" t="s">
        <v>43</v>
      </c>
      <c r="AG7364">
        <v>90036</v>
      </c>
      <c r="AH7364" t="s">
        <v>44</v>
      </c>
      <c r="AI7364" t="s">
        <v>3485</v>
      </c>
      <c r="AJ7364" t="s">
        <v>46</v>
      </c>
      <c r="AK7364" t="s">
        <v>77</v>
      </c>
      <c r="AL7364" t="s">
        <v>3486</v>
      </c>
      <c r="AM7364">
        <v>36.624000000000002</v>
      </c>
      <c r="AN7364">
        <v>3</v>
      </c>
      <c r="AO7364">
        <v>0.2</v>
      </c>
      <c r="AP7364">
        <v>13.734</v>
      </c>
      <c r="AQ7364">
        <f>YEAR(Table1[[#This Row],[Order Date]])</f>
        <v>2016</v>
      </c>
      <c r="AR7364" t="str">
        <f>TEXT(Table1[[#This Row],[Order Date]],"mmmm")</f>
        <v>April</v>
      </c>
      <c r="AS7364" t="str">
        <f>"Q"&amp;ROUNDUP(MONTH(Table1[[#This Row],[Order Date]])/3,0)</f>
        <v>Q2</v>
      </c>
      <c r="AT7364">
        <f>IF(Table1[[#This Row],[Sales]]=0,0,Table1[[#This Row],[Profit]]/Table1[[#This Row],[Sales]])</f>
        <v>0.375</v>
      </c>
    </row>
    <row r="7365" spans="22:46" x14ac:dyDescent="0.3">
      <c r="V7365">
        <v>7364</v>
      </c>
      <c r="W7365" t="s">
        <v>10249</v>
      </c>
      <c r="X7365" s="1">
        <v>42702</v>
      </c>
      <c r="Y7365" s="1">
        <v>42472</v>
      </c>
      <c r="Z7365" t="s">
        <v>51</v>
      </c>
      <c r="AA7365" t="s">
        <v>991</v>
      </c>
      <c r="AB7365" t="s">
        <v>992</v>
      </c>
      <c r="AC7365" t="s">
        <v>41</v>
      </c>
      <c r="AD7365" t="s">
        <v>26</v>
      </c>
      <c r="AE7365" t="s">
        <v>158</v>
      </c>
      <c r="AF7365" t="s">
        <v>159</v>
      </c>
      <c r="AG7365">
        <v>19140</v>
      </c>
      <c r="AH7365" t="s">
        <v>160</v>
      </c>
      <c r="AI7365" t="s">
        <v>3823</v>
      </c>
      <c r="AJ7365" t="s">
        <v>73</v>
      </c>
      <c r="AK7365" t="s">
        <v>74</v>
      </c>
      <c r="AL7365" t="s">
        <v>3824</v>
      </c>
      <c r="AM7365">
        <v>340.18200000000002</v>
      </c>
      <c r="AN7365">
        <v>3</v>
      </c>
      <c r="AO7365">
        <v>0.4</v>
      </c>
      <c r="AP7365">
        <v>-73.706100000000006</v>
      </c>
      <c r="AQ7365">
        <f>YEAR(Table1[[#This Row],[Order Date]])</f>
        <v>2016</v>
      </c>
      <c r="AR7365" t="str">
        <f>TEXT(Table1[[#This Row],[Order Date]],"mmmm")</f>
        <v>November</v>
      </c>
      <c r="AS7365" t="str">
        <f>"Q"&amp;ROUNDUP(MONTH(Table1[[#This Row],[Order Date]])/3,0)</f>
        <v>Q4</v>
      </c>
      <c r="AT7365">
        <f>IF(Table1[[#This Row],[Sales]]=0,0,Table1[[#This Row],[Profit]]/Table1[[#This Row],[Sales]])</f>
        <v>-0.21666666666666667</v>
      </c>
    </row>
    <row r="7366" spans="22:46" x14ac:dyDescent="0.3">
      <c r="V7366">
        <v>7365</v>
      </c>
      <c r="W7366" t="s">
        <v>10249</v>
      </c>
      <c r="X7366" s="1">
        <v>42702</v>
      </c>
      <c r="Y7366" s="1">
        <v>42472</v>
      </c>
      <c r="Z7366" t="s">
        <v>51</v>
      </c>
      <c r="AA7366" t="s">
        <v>991</v>
      </c>
      <c r="AB7366" t="s">
        <v>992</v>
      </c>
      <c r="AC7366" t="s">
        <v>41</v>
      </c>
      <c r="AD7366" t="s">
        <v>26</v>
      </c>
      <c r="AE7366" t="s">
        <v>158</v>
      </c>
      <c r="AF7366" t="s">
        <v>159</v>
      </c>
      <c r="AG7366">
        <v>19140</v>
      </c>
      <c r="AH7366" t="s">
        <v>160</v>
      </c>
      <c r="AI7366" t="s">
        <v>5581</v>
      </c>
      <c r="AJ7366" t="s">
        <v>46</v>
      </c>
      <c r="AK7366" t="s">
        <v>303</v>
      </c>
      <c r="AL7366" t="s">
        <v>5582</v>
      </c>
      <c r="AM7366">
        <v>12.672000000000001</v>
      </c>
      <c r="AN7366">
        <v>8</v>
      </c>
      <c r="AO7366">
        <v>0.2</v>
      </c>
      <c r="AP7366">
        <v>2.6928000000000001</v>
      </c>
      <c r="AQ7366">
        <f>YEAR(Table1[[#This Row],[Order Date]])</f>
        <v>2016</v>
      </c>
      <c r="AR7366" t="str">
        <f>TEXT(Table1[[#This Row],[Order Date]],"mmmm")</f>
        <v>November</v>
      </c>
      <c r="AS7366" t="str">
        <f>"Q"&amp;ROUNDUP(MONTH(Table1[[#This Row],[Order Date]])/3,0)</f>
        <v>Q4</v>
      </c>
      <c r="AT7366">
        <f>IF(Table1[[#This Row],[Sales]]=0,0,Table1[[#This Row],[Profit]]/Table1[[#This Row],[Sales]])</f>
        <v>0.21249999999999999</v>
      </c>
    </row>
    <row r="7367" spans="22:46" x14ac:dyDescent="0.3">
      <c r="V7367">
        <v>7366</v>
      </c>
      <c r="W7367" t="s">
        <v>10249</v>
      </c>
      <c r="X7367" s="1">
        <v>42702</v>
      </c>
      <c r="Y7367" s="1">
        <v>42472</v>
      </c>
      <c r="Z7367" t="s">
        <v>51</v>
      </c>
      <c r="AA7367" t="s">
        <v>991</v>
      </c>
      <c r="AB7367" t="s">
        <v>992</v>
      </c>
      <c r="AC7367" t="s">
        <v>41</v>
      </c>
      <c r="AD7367" t="s">
        <v>26</v>
      </c>
      <c r="AE7367" t="s">
        <v>158</v>
      </c>
      <c r="AF7367" t="s">
        <v>159</v>
      </c>
      <c r="AG7367">
        <v>19140</v>
      </c>
      <c r="AH7367" t="s">
        <v>160</v>
      </c>
      <c r="AI7367" t="s">
        <v>6602</v>
      </c>
      <c r="AJ7367" t="s">
        <v>46</v>
      </c>
      <c r="AK7367" t="s">
        <v>77</v>
      </c>
      <c r="AL7367" t="s">
        <v>6603</v>
      </c>
      <c r="AM7367">
        <v>6.8879999999999999</v>
      </c>
      <c r="AN7367">
        <v>2</v>
      </c>
      <c r="AO7367">
        <v>0.7</v>
      </c>
      <c r="AP7367">
        <v>-5.0511999999999997</v>
      </c>
      <c r="AQ7367">
        <f>YEAR(Table1[[#This Row],[Order Date]])</f>
        <v>2016</v>
      </c>
      <c r="AR7367" t="str">
        <f>TEXT(Table1[[#This Row],[Order Date]],"mmmm")</f>
        <v>November</v>
      </c>
      <c r="AS7367" t="str">
        <f>"Q"&amp;ROUNDUP(MONTH(Table1[[#This Row],[Order Date]])/3,0)</f>
        <v>Q4</v>
      </c>
      <c r="AT7367">
        <f>IF(Table1[[#This Row],[Sales]]=0,0,Table1[[#This Row],[Profit]]/Table1[[#This Row],[Sales]])</f>
        <v>-0.73333333333333328</v>
      </c>
    </row>
    <row r="7368" spans="22:46" x14ac:dyDescent="0.3">
      <c r="V7368">
        <v>7367</v>
      </c>
      <c r="W7368" t="s">
        <v>10249</v>
      </c>
      <c r="X7368" s="1">
        <v>42702</v>
      </c>
      <c r="Y7368" s="1">
        <v>42472</v>
      </c>
      <c r="Z7368" t="s">
        <v>51</v>
      </c>
      <c r="AA7368" t="s">
        <v>991</v>
      </c>
      <c r="AB7368" t="s">
        <v>992</v>
      </c>
      <c r="AC7368" t="s">
        <v>41</v>
      </c>
      <c r="AD7368" t="s">
        <v>26</v>
      </c>
      <c r="AE7368" t="s">
        <v>158</v>
      </c>
      <c r="AF7368" t="s">
        <v>159</v>
      </c>
      <c r="AG7368">
        <v>19140</v>
      </c>
      <c r="AH7368" t="s">
        <v>160</v>
      </c>
      <c r="AI7368" t="s">
        <v>7142</v>
      </c>
      <c r="AJ7368" t="s">
        <v>46</v>
      </c>
      <c r="AK7368" t="s">
        <v>60</v>
      </c>
      <c r="AL7368" t="s">
        <v>7143</v>
      </c>
      <c r="AM7368">
        <v>32.543999999999997</v>
      </c>
      <c r="AN7368">
        <v>2</v>
      </c>
      <c r="AO7368">
        <v>0.2</v>
      </c>
      <c r="AP7368">
        <v>-7.7291999999999996</v>
      </c>
      <c r="AQ7368">
        <f>YEAR(Table1[[#This Row],[Order Date]])</f>
        <v>2016</v>
      </c>
      <c r="AR7368" t="str">
        <f>TEXT(Table1[[#This Row],[Order Date]],"mmmm")</f>
        <v>November</v>
      </c>
      <c r="AS7368" t="str">
        <f>"Q"&amp;ROUNDUP(MONTH(Table1[[#This Row],[Order Date]])/3,0)</f>
        <v>Q4</v>
      </c>
      <c r="AT7368">
        <f>IF(Table1[[#This Row],[Sales]]=0,0,Table1[[#This Row],[Profit]]/Table1[[#This Row],[Sales]])</f>
        <v>-0.23750000000000002</v>
      </c>
    </row>
    <row r="7369" spans="22:46" x14ac:dyDescent="0.3">
      <c r="V7369">
        <v>7368</v>
      </c>
      <c r="W7369" t="s">
        <v>10249</v>
      </c>
      <c r="X7369" s="1">
        <v>42702</v>
      </c>
      <c r="Y7369" s="1">
        <v>42472</v>
      </c>
      <c r="Z7369" t="s">
        <v>51</v>
      </c>
      <c r="AA7369" t="s">
        <v>991</v>
      </c>
      <c r="AB7369" t="s">
        <v>992</v>
      </c>
      <c r="AC7369" t="s">
        <v>41</v>
      </c>
      <c r="AD7369" t="s">
        <v>26</v>
      </c>
      <c r="AE7369" t="s">
        <v>158</v>
      </c>
      <c r="AF7369" t="s">
        <v>159</v>
      </c>
      <c r="AG7369">
        <v>19140</v>
      </c>
      <c r="AH7369" t="s">
        <v>160</v>
      </c>
      <c r="AI7369" t="s">
        <v>2072</v>
      </c>
      <c r="AJ7369" t="s">
        <v>31</v>
      </c>
      <c r="AK7369" t="s">
        <v>35</v>
      </c>
      <c r="AL7369" t="s">
        <v>2073</v>
      </c>
      <c r="AM7369">
        <v>347.80200000000002</v>
      </c>
      <c r="AN7369">
        <v>7</v>
      </c>
      <c r="AO7369">
        <v>0.3</v>
      </c>
      <c r="AP7369">
        <v>-24.843</v>
      </c>
      <c r="AQ7369">
        <f>YEAR(Table1[[#This Row],[Order Date]])</f>
        <v>2016</v>
      </c>
      <c r="AR7369" t="str">
        <f>TEXT(Table1[[#This Row],[Order Date]],"mmmm")</f>
        <v>November</v>
      </c>
      <c r="AS7369" t="str">
        <f>"Q"&amp;ROUNDUP(MONTH(Table1[[#This Row],[Order Date]])/3,0)</f>
        <v>Q4</v>
      </c>
      <c r="AT7369">
        <f>IF(Table1[[#This Row],[Sales]]=0,0,Table1[[#This Row],[Profit]]/Table1[[#This Row],[Sales]])</f>
        <v>-7.1428571428571425E-2</v>
      </c>
    </row>
    <row r="7370" spans="22:46" x14ac:dyDescent="0.3">
      <c r="V7370">
        <v>7369</v>
      </c>
      <c r="W7370" t="s">
        <v>10250</v>
      </c>
      <c r="X7370" s="1">
        <v>42840</v>
      </c>
      <c r="Y7370" t="s">
        <v>1262</v>
      </c>
      <c r="Z7370" t="s">
        <v>207</v>
      </c>
      <c r="AA7370" t="s">
        <v>1555</v>
      </c>
      <c r="AB7370" t="s">
        <v>1556</v>
      </c>
      <c r="AC7370" t="s">
        <v>41</v>
      </c>
      <c r="AD7370" t="s">
        <v>26</v>
      </c>
      <c r="AE7370" t="s">
        <v>1593</v>
      </c>
      <c r="AF7370" t="s">
        <v>55</v>
      </c>
      <c r="AG7370">
        <v>33180</v>
      </c>
      <c r="AH7370" t="s">
        <v>29</v>
      </c>
      <c r="AI7370" t="s">
        <v>366</v>
      </c>
      <c r="AJ7370" t="s">
        <v>46</v>
      </c>
      <c r="AK7370" t="s">
        <v>77</v>
      </c>
      <c r="AL7370" t="s">
        <v>6875</v>
      </c>
      <c r="AM7370">
        <v>15.57</v>
      </c>
      <c r="AN7370">
        <v>3</v>
      </c>
      <c r="AO7370">
        <v>0.7</v>
      </c>
      <c r="AP7370">
        <v>-11.936999999999999</v>
      </c>
      <c r="AQ7370">
        <f>YEAR(Table1[[#This Row],[Order Date]])</f>
        <v>2017</v>
      </c>
      <c r="AR7370" t="str">
        <f>TEXT(Table1[[#This Row],[Order Date]],"mmmm")</f>
        <v>April</v>
      </c>
      <c r="AS7370" t="str">
        <f>"Q"&amp;ROUNDUP(MONTH(Table1[[#This Row],[Order Date]])/3,0)</f>
        <v>Q2</v>
      </c>
      <c r="AT7370">
        <f>IF(Table1[[#This Row],[Sales]]=0,0,Table1[[#This Row],[Profit]]/Table1[[#This Row],[Sales]])</f>
        <v>-0.76666666666666661</v>
      </c>
    </row>
    <row r="7371" spans="22:46" x14ac:dyDescent="0.3">
      <c r="V7371">
        <v>7370</v>
      </c>
      <c r="W7371" t="s">
        <v>10251</v>
      </c>
      <c r="X7371" s="1">
        <v>42072</v>
      </c>
      <c r="Y7371" s="1">
        <v>42311</v>
      </c>
      <c r="Z7371" t="s">
        <v>22</v>
      </c>
      <c r="AA7371" t="s">
        <v>5833</v>
      </c>
      <c r="AB7371" t="s">
        <v>5834</v>
      </c>
      <c r="AC7371" t="s">
        <v>25</v>
      </c>
      <c r="AD7371" t="s">
        <v>26</v>
      </c>
      <c r="AE7371" t="s">
        <v>5148</v>
      </c>
      <c r="AF7371" t="s">
        <v>92</v>
      </c>
      <c r="AG7371">
        <v>27604</v>
      </c>
      <c r="AH7371" t="s">
        <v>29</v>
      </c>
      <c r="AI7371" t="s">
        <v>3467</v>
      </c>
      <c r="AJ7371" t="s">
        <v>46</v>
      </c>
      <c r="AK7371" t="s">
        <v>47</v>
      </c>
      <c r="AL7371" t="s">
        <v>3468</v>
      </c>
      <c r="AM7371">
        <v>4.6079999999999997</v>
      </c>
      <c r="AN7371">
        <v>2</v>
      </c>
      <c r="AO7371">
        <v>0.2</v>
      </c>
      <c r="AP7371">
        <v>1.6704000000000001</v>
      </c>
      <c r="AQ7371">
        <f>YEAR(Table1[[#This Row],[Order Date]])</f>
        <v>2015</v>
      </c>
      <c r="AR7371" t="str">
        <f>TEXT(Table1[[#This Row],[Order Date]],"mmmm")</f>
        <v>March</v>
      </c>
      <c r="AS7371" t="str">
        <f>"Q"&amp;ROUNDUP(MONTH(Table1[[#This Row],[Order Date]])/3,0)</f>
        <v>Q1</v>
      </c>
      <c r="AT7371">
        <f>IF(Table1[[#This Row],[Sales]]=0,0,Table1[[#This Row],[Profit]]/Table1[[#This Row],[Sales]])</f>
        <v>0.36250000000000004</v>
      </c>
    </row>
    <row r="7372" spans="22:46" x14ac:dyDescent="0.3">
      <c r="V7372">
        <v>7371</v>
      </c>
      <c r="W7372" t="s">
        <v>10252</v>
      </c>
      <c r="X7372" s="1">
        <v>41940</v>
      </c>
      <c r="Y7372" s="1">
        <v>41650</v>
      </c>
      <c r="Z7372" t="s">
        <v>51</v>
      </c>
      <c r="AA7372" t="s">
        <v>3603</v>
      </c>
      <c r="AB7372" t="s">
        <v>3604</v>
      </c>
      <c r="AC7372" t="s">
        <v>41</v>
      </c>
      <c r="AD7372" t="s">
        <v>26</v>
      </c>
      <c r="AE7372" t="s">
        <v>10253</v>
      </c>
      <c r="AF7372" t="s">
        <v>5087</v>
      </c>
      <c r="AG7372">
        <v>67846</v>
      </c>
      <c r="AH7372" t="s">
        <v>111</v>
      </c>
      <c r="AI7372" t="s">
        <v>4228</v>
      </c>
      <c r="AJ7372" t="s">
        <v>73</v>
      </c>
      <c r="AK7372" t="s">
        <v>74</v>
      </c>
      <c r="AL7372" t="s">
        <v>4229</v>
      </c>
      <c r="AM7372">
        <v>257.98</v>
      </c>
      <c r="AN7372">
        <v>2</v>
      </c>
      <c r="AO7372">
        <v>0</v>
      </c>
      <c r="AP7372">
        <v>74.8142</v>
      </c>
      <c r="AQ7372">
        <f>YEAR(Table1[[#This Row],[Order Date]])</f>
        <v>2014</v>
      </c>
      <c r="AR7372" t="str">
        <f>TEXT(Table1[[#This Row],[Order Date]],"mmmm")</f>
        <v>October</v>
      </c>
      <c r="AS7372" t="str">
        <f>"Q"&amp;ROUNDUP(MONTH(Table1[[#This Row],[Order Date]])/3,0)</f>
        <v>Q4</v>
      </c>
      <c r="AT7372">
        <f>IF(Table1[[#This Row],[Sales]]=0,0,Table1[[#This Row],[Profit]]/Table1[[#This Row],[Sales]])</f>
        <v>0.28999999999999998</v>
      </c>
    </row>
    <row r="7373" spans="22:46" x14ac:dyDescent="0.3">
      <c r="V7373">
        <v>7372</v>
      </c>
      <c r="W7373" t="s">
        <v>10254</v>
      </c>
      <c r="X7373" s="1">
        <v>42742</v>
      </c>
      <c r="Y7373" s="1">
        <v>42979</v>
      </c>
      <c r="Z7373" t="s">
        <v>22</v>
      </c>
      <c r="AA7373" t="s">
        <v>4165</v>
      </c>
      <c r="AB7373" t="s">
        <v>4166</v>
      </c>
      <c r="AC7373" t="s">
        <v>25</v>
      </c>
      <c r="AD7373" t="s">
        <v>26</v>
      </c>
      <c r="AE7373" t="s">
        <v>1315</v>
      </c>
      <c r="AF7373" t="s">
        <v>43</v>
      </c>
      <c r="AG7373">
        <v>90805</v>
      </c>
      <c r="AH7373" t="s">
        <v>44</v>
      </c>
      <c r="AI7373" t="s">
        <v>59</v>
      </c>
      <c r="AJ7373" t="s">
        <v>46</v>
      </c>
      <c r="AK7373" t="s">
        <v>60</v>
      </c>
      <c r="AL7373" t="s">
        <v>61</v>
      </c>
      <c r="AM7373">
        <v>153.78</v>
      </c>
      <c r="AN7373">
        <v>11</v>
      </c>
      <c r="AO7373">
        <v>0</v>
      </c>
      <c r="AP7373">
        <v>44.596200000000003</v>
      </c>
      <c r="AQ7373">
        <f>YEAR(Table1[[#This Row],[Order Date]])</f>
        <v>2017</v>
      </c>
      <c r="AR7373" t="str">
        <f>TEXT(Table1[[#This Row],[Order Date]],"mmmm")</f>
        <v>January</v>
      </c>
      <c r="AS7373" t="str">
        <f>"Q"&amp;ROUNDUP(MONTH(Table1[[#This Row],[Order Date]])/3,0)</f>
        <v>Q1</v>
      </c>
      <c r="AT7373">
        <f>IF(Table1[[#This Row],[Sales]]=0,0,Table1[[#This Row],[Profit]]/Table1[[#This Row],[Sales]])</f>
        <v>0.29000000000000004</v>
      </c>
    </row>
    <row r="7374" spans="22:46" x14ac:dyDescent="0.3">
      <c r="V7374">
        <v>7373</v>
      </c>
      <c r="W7374" t="s">
        <v>10254</v>
      </c>
      <c r="X7374" s="1">
        <v>42742</v>
      </c>
      <c r="Y7374" s="1">
        <v>42979</v>
      </c>
      <c r="Z7374" t="s">
        <v>22</v>
      </c>
      <c r="AA7374" t="s">
        <v>4165</v>
      </c>
      <c r="AB7374" t="s">
        <v>4166</v>
      </c>
      <c r="AC7374" t="s">
        <v>25</v>
      </c>
      <c r="AD7374" t="s">
        <v>26</v>
      </c>
      <c r="AE7374" t="s">
        <v>1315</v>
      </c>
      <c r="AF7374" t="s">
        <v>43</v>
      </c>
      <c r="AG7374">
        <v>90805</v>
      </c>
      <c r="AH7374" t="s">
        <v>44</v>
      </c>
      <c r="AI7374" t="s">
        <v>7142</v>
      </c>
      <c r="AJ7374" t="s">
        <v>46</v>
      </c>
      <c r="AK7374" t="s">
        <v>60</v>
      </c>
      <c r="AL7374" t="s">
        <v>7143</v>
      </c>
      <c r="AM7374">
        <v>61.02</v>
      </c>
      <c r="AN7374">
        <v>3</v>
      </c>
      <c r="AO7374">
        <v>0</v>
      </c>
      <c r="AP7374">
        <v>0.61019999999999996</v>
      </c>
      <c r="AQ7374">
        <f>YEAR(Table1[[#This Row],[Order Date]])</f>
        <v>2017</v>
      </c>
      <c r="AR7374" t="str">
        <f>TEXT(Table1[[#This Row],[Order Date]],"mmmm")</f>
        <v>January</v>
      </c>
      <c r="AS7374" t="str">
        <f>"Q"&amp;ROUNDUP(MONTH(Table1[[#This Row],[Order Date]])/3,0)</f>
        <v>Q1</v>
      </c>
      <c r="AT7374">
        <f>IF(Table1[[#This Row],[Sales]]=0,0,Table1[[#This Row],[Profit]]/Table1[[#This Row],[Sales]])</f>
        <v>9.9999999999999985E-3</v>
      </c>
    </row>
    <row r="7375" spans="22:46" x14ac:dyDescent="0.3">
      <c r="V7375">
        <v>7374</v>
      </c>
      <c r="W7375" t="s">
        <v>10254</v>
      </c>
      <c r="X7375" s="1">
        <v>42742</v>
      </c>
      <c r="Y7375" s="1">
        <v>42979</v>
      </c>
      <c r="Z7375" t="s">
        <v>22</v>
      </c>
      <c r="AA7375" t="s">
        <v>4165</v>
      </c>
      <c r="AB7375" t="s">
        <v>4166</v>
      </c>
      <c r="AC7375" t="s">
        <v>25</v>
      </c>
      <c r="AD7375" t="s">
        <v>26</v>
      </c>
      <c r="AE7375" t="s">
        <v>1315</v>
      </c>
      <c r="AF7375" t="s">
        <v>43</v>
      </c>
      <c r="AG7375">
        <v>90805</v>
      </c>
      <c r="AH7375" t="s">
        <v>44</v>
      </c>
      <c r="AI7375" t="s">
        <v>9892</v>
      </c>
      <c r="AJ7375" t="s">
        <v>46</v>
      </c>
      <c r="AK7375" t="s">
        <v>651</v>
      </c>
      <c r="AL7375" t="s">
        <v>9893</v>
      </c>
      <c r="AM7375">
        <v>110.11</v>
      </c>
      <c r="AN7375">
        <v>7</v>
      </c>
      <c r="AO7375">
        <v>0</v>
      </c>
      <c r="AP7375">
        <v>31.931899999999999</v>
      </c>
      <c r="AQ7375">
        <f>YEAR(Table1[[#This Row],[Order Date]])</f>
        <v>2017</v>
      </c>
      <c r="AR7375" t="str">
        <f>TEXT(Table1[[#This Row],[Order Date]],"mmmm")</f>
        <v>January</v>
      </c>
      <c r="AS7375" t="str">
        <f>"Q"&amp;ROUNDUP(MONTH(Table1[[#This Row],[Order Date]])/3,0)</f>
        <v>Q1</v>
      </c>
      <c r="AT7375">
        <f>IF(Table1[[#This Row],[Sales]]=0,0,Table1[[#This Row],[Profit]]/Table1[[#This Row],[Sales]])</f>
        <v>0.28999999999999998</v>
      </c>
    </row>
    <row r="7376" spans="22:46" x14ac:dyDescent="0.3">
      <c r="V7376">
        <v>7375</v>
      </c>
      <c r="W7376" t="s">
        <v>10254</v>
      </c>
      <c r="X7376" s="1">
        <v>42742</v>
      </c>
      <c r="Y7376" s="1">
        <v>42979</v>
      </c>
      <c r="Z7376" t="s">
        <v>22</v>
      </c>
      <c r="AA7376" t="s">
        <v>4165</v>
      </c>
      <c r="AB7376" t="s">
        <v>4166</v>
      </c>
      <c r="AC7376" t="s">
        <v>25</v>
      </c>
      <c r="AD7376" t="s">
        <v>26</v>
      </c>
      <c r="AE7376" t="s">
        <v>1315</v>
      </c>
      <c r="AF7376" t="s">
        <v>43</v>
      </c>
      <c r="AG7376">
        <v>90805</v>
      </c>
      <c r="AH7376" t="s">
        <v>44</v>
      </c>
      <c r="AI7376" t="s">
        <v>2409</v>
      </c>
      <c r="AJ7376" t="s">
        <v>46</v>
      </c>
      <c r="AK7376" t="s">
        <v>303</v>
      </c>
      <c r="AL7376" t="s">
        <v>633</v>
      </c>
      <c r="AM7376">
        <v>7.89</v>
      </c>
      <c r="AN7376">
        <v>1</v>
      </c>
      <c r="AO7376">
        <v>0</v>
      </c>
      <c r="AP7376">
        <v>3.5505</v>
      </c>
      <c r="AQ7376">
        <f>YEAR(Table1[[#This Row],[Order Date]])</f>
        <v>2017</v>
      </c>
      <c r="AR7376" t="str">
        <f>TEXT(Table1[[#This Row],[Order Date]],"mmmm")</f>
        <v>January</v>
      </c>
      <c r="AS7376" t="str">
        <f>"Q"&amp;ROUNDUP(MONTH(Table1[[#This Row],[Order Date]])/3,0)</f>
        <v>Q1</v>
      </c>
      <c r="AT7376">
        <f>IF(Table1[[#This Row],[Sales]]=0,0,Table1[[#This Row],[Profit]]/Table1[[#This Row],[Sales]])</f>
        <v>0.45</v>
      </c>
    </row>
    <row r="7377" spans="22:46" x14ac:dyDescent="0.3">
      <c r="V7377">
        <v>7376</v>
      </c>
      <c r="W7377" t="s">
        <v>10255</v>
      </c>
      <c r="X7377" s="1">
        <v>42960</v>
      </c>
      <c r="Y7377" t="s">
        <v>5495</v>
      </c>
      <c r="Z7377" t="s">
        <v>51</v>
      </c>
      <c r="AA7377" t="s">
        <v>1451</v>
      </c>
      <c r="AB7377" t="s">
        <v>1452</v>
      </c>
      <c r="AC7377" t="s">
        <v>41</v>
      </c>
      <c r="AD7377" t="s">
        <v>26</v>
      </c>
      <c r="AE7377" t="s">
        <v>1065</v>
      </c>
      <c r="AF7377" t="s">
        <v>43</v>
      </c>
      <c r="AG7377">
        <v>92037</v>
      </c>
      <c r="AH7377" t="s">
        <v>44</v>
      </c>
      <c r="AI7377" t="s">
        <v>2144</v>
      </c>
      <c r="AJ7377" t="s">
        <v>46</v>
      </c>
      <c r="AK7377" t="s">
        <v>77</v>
      </c>
      <c r="AL7377" t="s">
        <v>2145</v>
      </c>
      <c r="AM7377">
        <v>36.024000000000001</v>
      </c>
      <c r="AN7377">
        <v>3</v>
      </c>
      <c r="AO7377">
        <v>0.2</v>
      </c>
      <c r="AP7377">
        <v>11.707800000000001</v>
      </c>
      <c r="AQ7377">
        <f>YEAR(Table1[[#This Row],[Order Date]])</f>
        <v>2017</v>
      </c>
      <c r="AR7377" t="str">
        <f>TEXT(Table1[[#This Row],[Order Date]],"mmmm")</f>
        <v>August</v>
      </c>
      <c r="AS7377" t="str">
        <f>"Q"&amp;ROUNDUP(MONTH(Table1[[#This Row],[Order Date]])/3,0)</f>
        <v>Q3</v>
      </c>
      <c r="AT7377">
        <f>IF(Table1[[#This Row],[Sales]]=0,0,Table1[[#This Row],[Profit]]/Table1[[#This Row],[Sales]])</f>
        <v>0.32500000000000001</v>
      </c>
    </row>
    <row r="7378" spans="22:46" x14ac:dyDescent="0.3">
      <c r="V7378">
        <v>7377</v>
      </c>
      <c r="W7378" t="s">
        <v>10256</v>
      </c>
      <c r="X7378" s="1">
        <v>43041</v>
      </c>
      <c r="Y7378" s="1">
        <v>42866</v>
      </c>
      <c r="Z7378" t="s">
        <v>207</v>
      </c>
      <c r="AA7378" t="s">
        <v>579</v>
      </c>
      <c r="AB7378" t="s">
        <v>580</v>
      </c>
      <c r="AC7378" t="s">
        <v>41</v>
      </c>
      <c r="AD7378" t="s">
        <v>26</v>
      </c>
      <c r="AE7378" t="s">
        <v>608</v>
      </c>
      <c r="AF7378" t="s">
        <v>233</v>
      </c>
      <c r="AG7378">
        <v>61701</v>
      </c>
      <c r="AH7378" t="s">
        <v>111</v>
      </c>
      <c r="AI7378" t="s">
        <v>987</v>
      </c>
      <c r="AJ7378" t="s">
        <v>46</v>
      </c>
      <c r="AK7378" t="s">
        <v>70</v>
      </c>
      <c r="AL7378" t="s">
        <v>988</v>
      </c>
      <c r="AM7378">
        <v>54.335999999999999</v>
      </c>
      <c r="AN7378">
        <v>4</v>
      </c>
      <c r="AO7378">
        <v>0.2</v>
      </c>
      <c r="AP7378">
        <v>5.4336000000000002</v>
      </c>
      <c r="AQ7378">
        <f>YEAR(Table1[[#This Row],[Order Date]])</f>
        <v>2017</v>
      </c>
      <c r="AR7378" t="str">
        <f>TEXT(Table1[[#This Row],[Order Date]],"mmmm")</f>
        <v>November</v>
      </c>
      <c r="AS7378" t="str">
        <f>"Q"&amp;ROUNDUP(MONTH(Table1[[#This Row],[Order Date]])/3,0)</f>
        <v>Q4</v>
      </c>
      <c r="AT7378">
        <f>IF(Table1[[#This Row],[Sales]]=0,0,Table1[[#This Row],[Profit]]/Table1[[#This Row],[Sales]])</f>
        <v>0.1</v>
      </c>
    </row>
    <row r="7379" spans="22:46" x14ac:dyDescent="0.3">
      <c r="V7379">
        <v>7378</v>
      </c>
      <c r="W7379" t="s">
        <v>10257</v>
      </c>
      <c r="X7379" s="1">
        <v>41901</v>
      </c>
      <c r="Y7379" t="s">
        <v>1546</v>
      </c>
      <c r="Z7379" t="s">
        <v>51</v>
      </c>
      <c r="AA7379" t="s">
        <v>2842</v>
      </c>
      <c r="AB7379" t="s">
        <v>2843</v>
      </c>
      <c r="AC7379" t="s">
        <v>41</v>
      </c>
      <c r="AD7379" t="s">
        <v>26</v>
      </c>
      <c r="AE7379" t="s">
        <v>99</v>
      </c>
      <c r="AF7379" t="s">
        <v>100</v>
      </c>
      <c r="AG7379">
        <v>98115</v>
      </c>
      <c r="AH7379" t="s">
        <v>44</v>
      </c>
      <c r="AI7379" t="s">
        <v>1841</v>
      </c>
      <c r="AJ7379" t="s">
        <v>46</v>
      </c>
      <c r="AK7379" t="s">
        <v>60</v>
      </c>
      <c r="AL7379" t="s">
        <v>1842</v>
      </c>
      <c r="AM7379">
        <v>92.52</v>
      </c>
      <c r="AN7379">
        <v>6</v>
      </c>
      <c r="AO7379">
        <v>0</v>
      </c>
      <c r="AP7379">
        <v>24.980399999999999</v>
      </c>
      <c r="AQ7379">
        <f>YEAR(Table1[[#This Row],[Order Date]])</f>
        <v>2014</v>
      </c>
      <c r="AR7379" t="str">
        <f>TEXT(Table1[[#This Row],[Order Date]],"mmmm")</f>
        <v>September</v>
      </c>
      <c r="AS7379" t="str">
        <f>"Q"&amp;ROUNDUP(MONTH(Table1[[#This Row],[Order Date]])/3,0)</f>
        <v>Q3</v>
      </c>
      <c r="AT7379">
        <f>IF(Table1[[#This Row],[Sales]]=0,0,Table1[[#This Row],[Profit]]/Table1[[#This Row],[Sales]])</f>
        <v>0.27</v>
      </c>
    </row>
    <row r="7380" spans="22:46" x14ac:dyDescent="0.3">
      <c r="V7380">
        <v>7379</v>
      </c>
      <c r="W7380" t="s">
        <v>10258</v>
      </c>
      <c r="X7380" s="1">
        <v>42155</v>
      </c>
      <c r="Y7380" t="s">
        <v>707</v>
      </c>
      <c r="Z7380" t="s">
        <v>1450</v>
      </c>
      <c r="AA7380" t="s">
        <v>8973</v>
      </c>
      <c r="AB7380" t="s">
        <v>8974</v>
      </c>
      <c r="AC7380" t="s">
        <v>25</v>
      </c>
      <c r="AD7380" t="s">
        <v>26</v>
      </c>
      <c r="AE7380" t="s">
        <v>1923</v>
      </c>
      <c r="AF7380" t="s">
        <v>92</v>
      </c>
      <c r="AG7380">
        <v>28314</v>
      </c>
      <c r="AH7380" t="s">
        <v>29</v>
      </c>
      <c r="AI7380" t="s">
        <v>4683</v>
      </c>
      <c r="AJ7380" t="s">
        <v>46</v>
      </c>
      <c r="AK7380" t="s">
        <v>70</v>
      </c>
      <c r="AL7380" t="s">
        <v>4684</v>
      </c>
      <c r="AM7380">
        <v>10.272</v>
      </c>
      <c r="AN7380">
        <v>3</v>
      </c>
      <c r="AO7380">
        <v>0.2</v>
      </c>
      <c r="AP7380">
        <v>1.1556</v>
      </c>
      <c r="AQ7380">
        <f>YEAR(Table1[[#This Row],[Order Date]])</f>
        <v>2015</v>
      </c>
      <c r="AR7380" t="str">
        <f>TEXT(Table1[[#This Row],[Order Date]],"mmmm")</f>
        <v>May</v>
      </c>
      <c r="AS7380" t="str">
        <f>"Q"&amp;ROUNDUP(MONTH(Table1[[#This Row],[Order Date]])/3,0)</f>
        <v>Q2</v>
      </c>
      <c r="AT7380">
        <f>IF(Table1[[#This Row],[Sales]]=0,0,Table1[[#This Row],[Profit]]/Table1[[#This Row],[Sales]])</f>
        <v>0.11249999999999999</v>
      </c>
    </row>
    <row r="7381" spans="22:46" x14ac:dyDescent="0.3">
      <c r="V7381">
        <v>7380</v>
      </c>
      <c r="W7381" t="s">
        <v>10259</v>
      </c>
      <c r="X7381" s="1">
        <v>42626</v>
      </c>
      <c r="Y7381" t="s">
        <v>362</v>
      </c>
      <c r="Z7381" t="s">
        <v>51</v>
      </c>
      <c r="AA7381" t="s">
        <v>126</v>
      </c>
      <c r="AB7381" t="s">
        <v>127</v>
      </c>
      <c r="AC7381" t="s">
        <v>25</v>
      </c>
      <c r="AD7381" t="s">
        <v>26</v>
      </c>
      <c r="AE7381" t="s">
        <v>2859</v>
      </c>
      <c r="AF7381" t="s">
        <v>148</v>
      </c>
      <c r="AG7381">
        <v>68104</v>
      </c>
      <c r="AH7381" t="s">
        <v>111</v>
      </c>
      <c r="AI7381" t="s">
        <v>4604</v>
      </c>
      <c r="AJ7381" t="s">
        <v>46</v>
      </c>
      <c r="AK7381" t="s">
        <v>60</v>
      </c>
      <c r="AL7381" t="s">
        <v>4605</v>
      </c>
      <c r="AM7381">
        <v>40.74</v>
      </c>
      <c r="AN7381">
        <v>3</v>
      </c>
      <c r="AO7381">
        <v>0</v>
      </c>
      <c r="AP7381">
        <v>0.40739999999999998</v>
      </c>
      <c r="AQ7381">
        <f>YEAR(Table1[[#This Row],[Order Date]])</f>
        <v>2016</v>
      </c>
      <c r="AR7381" t="str">
        <f>TEXT(Table1[[#This Row],[Order Date]],"mmmm")</f>
        <v>September</v>
      </c>
      <c r="AS7381" t="str">
        <f>"Q"&amp;ROUNDUP(MONTH(Table1[[#This Row],[Order Date]])/3,0)</f>
        <v>Q3</v>
      </c>
      <c r="AT7381">
        <f>IF(Table1[[#This Row],[Sales]]=0,0,Table1[[#This Row],[Profit]]/Table1[[#This Row],[Sales]])</f>
        <v>9.9999999999999985E-3</v>
      </c>
    </row>
    <row r="7382" spans="22:46" x14ac:dyDescent="0.3">
      <c r="V7382">
        <v>7381</v>
      </c>
      <c r="W7382" t="s">
        <v>10259</v>
      </c>
      <c r="X7382" s="1">
        <v>42626</v>
      </c>
      <c r="Y7382" t="s">
        <v>362</v>
      </c>
      <c r="Z7382" t="s">
        <v>51</v>
      </c>
      <c r="AA7382" t="s">
        <v>126</v>
      </c>
      <c r="AB7382" t="s">
        <v>127</v>
      </c>
      <c r="AC7382" t="s">
        <v>25</v>
      </c>
      <c r="AD7382" t="s">
        <v>26</v>
      </c>
      <c r="AE7382" t="s">
        <v>2859</v>
      </c>
      <c r="AF7382" t="s">
        <v>148</v>
      </c>
      <c r="AG7382">
        <v>68104</v>
      </c>
      <c r="AH7382" t="s">
        <v>111</v>
      </c>
      <c r="AI7382" t="s">
        <v>6256</v>
      </c>
      <c r="AJ7382" t="s">
        <v>46</v>
      </c>
      <c r="AK7382" t="s">
        <v>47</v>
      </c>
      <c r="AL7382" t="s">
        <v>6257</v>
      </c>
      <c r="AM7382">
        <v>14.4</v>
      </c>
      <c r="AN7382">
        <v>5</v>
      </c>
      <c r="AO7382">
        <v>0</v>
      </c>
      <c r="AP7382">
        <v>7.056</v>
      </c>
      <c r="AQ7382">
        <f>YEAR(Table1[[#This Row],[Order Date]])</f>
        <v>2016</v>
      </c>
      <c r="AR7382" t="str">
        <f>TEXT(Table1[[#This Row],[Order Date]],"mmmm")</f>
        <v>September</v>
      </c>
      <c r="AS7382" t="str">
        <f>"Q"&amp;ROUNDUP(MONTH(Table1[[#This Row],[Order Date]])/3,0)</f>
        <v>Q3</v>
      </c>
      <c r="AT7382">
        <f>IF(Table1[[#This Row],[Sales]]=0,0,Table1[[#This Row],[Profit]]/Table1[[#This Row],[Sales]])</f>
        <v>0.49</v>
      </c>
    </row>
    <row r="7383" spans="22:46" x14ac:dyDescent="0.3">
      <c r="V7383">
        <v>7382</v>
      </c>
      <c r="W7383" t="s">
        <v>10259</v>
      </c>
      <c r="X7383" s="1">
        <v>42626</v>
      </c>
      <c r="Y7383" t="s">
        <v>362</v>
      </c>
      <c r="Z7383" t="s">
        <v>51</v>
      </c>
      <c r="AA7383" t="s">
        <v>126</v>
      </c>
      <c r="AB7383" t="s">
        <v>127</v>
      </c>
      <c r="AC7383" t="s">
        <v>25</v>
      </c>
      <c r="AD7383" t="s">
        <v>26</v>
      </c>
      <c r="AE7383" t="s">
        <v>2859</v>
      </c>
      <c r="AF7383" t="s">
        <v>148</v>
      </c>
      <c r="AG7383">
        <v>68104</v>
      </c>
      <c r="AH7383" t="s">
        <v>111</v>
      </c>
      <c r="AI7383" t="s">
        <v>7112</v>
      </c>
      <c r="AJ7383" t="s">
        <v>73</v>
      </c>
      <c r="AK7383" t="s">
        <v>74</v>
      </c>
      <c r="AL7383" t="s">
        <v>7113</v>
      </c>
      <c r="AM7383">
        <v>149.94999999999999</v>
      </c>
      <c r="AN7383">
        <v>5</v>
      </c>
      <c r="AO7383">
        <v>0</v>
      </c>
      <c r="AP7383">
        <v>41.985999999999997</v>
      </c>
      <c r="AQ7383">
        <f>YEAR(Table1[[#This Row],[Order Date]])</f>
        <v>2016</v>
      </c>
      <c r="AR7383" t="str">
        <f>TEXT(Table1[[#This Row],[Order Date]],"mmmm")</f>
        <v>September</v>
      </c>
      <c r="AS7383" t="str">
        <f>"Q"&amp;ROUNDUP(MONTH(Table1[[#This Row],[Order Date]])/3,0)</f>
        <v>Q3</v>
      </c>
      <c r="AT7383">
        <f>IF(Table1[[#This Row],[Sales]]=0,0,Table1[[#This Row],[Profit]]/Table1[[#This Row],[Sales]])</f>
        <v>0.28000000000000003</v>
      </c>
    </row>
    <row r="7384" spans="22:46" x14ac:dyDescent="0.3">
      <c r="V7384">
        <v>7383</v>
      </c>
      <c r="W7384" t="s">
        <v>10259</v>
      </c>
      <c r="X7384" s="1">
        <v>42626</v>
      </c>
      <c r="Y7384" t="s">
        <v>362</v>
      </c>
      <c r="Z7384" t="s">
        <v>51</v>
      </c>
      <c r="AA7384" t="s">
        <v>126</v>
      </c>
      <c r="AB7384" t="s">
        <v>127</v>
      </c>
      <c r="AC7384" t="s">
        <v>25</v>
      </c>
      <c r="AD7384" t="s">
        <v>26</v>
      </c>
      <c r="AE7384" t="s">
        <v>2859</v>
      </c>
      <c r="AF7384" t="s">
        <v>148</v>
      </c>
      <c r="AG7384">
        <v>68104</v>
      </c>
      <c r="AH7384" t="s">
        <v>111</v>
      </c>
      <c r="AI7384" t="s">
        <v>7542</v>
      </c>
      <c r="AJ7384" t="s">
        <v>46</v>
      </c>
      <c r="AK7384" t="s">
        <v>651</v>
      </c>
      <c r="AL7384" t="s">
        <v>7543</v>
      </c>
      <c r="AM7384">
        <v>16.899999999999999</v>
      </c>
      <c r="AN7384">
        <v>2</v>
      </c>
      <c r="AO7384">
        <v>0</v>
      </c>
      <c r="AP7384">
        <v>5.07</v>
      </c>
      <c r="AQ7384">
        <f>YEAR(Table1[[#This Row],[Order Date]])</f>
        <v>2016</v>
      </c>
      <c r="AR7384" t="str">
        <f>TEXT(Table1[[#This Row],[Order Date]],"mmmm")</f>
        <v>September</v>
      </c>
      <c r="AS7384" t="str">
        <f>"Q"&amp;ROUNDUP(MONTH(Table1[[#This Row],[Order Date]])/3,0)</f>
        <v>Q3</v>
      </c>
      <c r="AT7384">
        <f>IF(Table1[[#This Row],[Sales]]=0,0,Table1[[#This Row],[Profit]]/Table1[[#This Row],[Sales]])</f>
        <v>0.30000000000000004</v>
      </c>
    </row>
    <row r="7385" spans="22:46" x14ac:dyDescent="0.3">
      <c r="V7385">
        <v>7384</v>
      </c>
      <c r="W7385" t="s">
        <v>10259</v>
      </c>
      <c r="X7385" s="1">
        <v>42626</v>
      </c>
      <c r="Y7385" t="s">
        <v>362</v>
      </c>
      <c r="Z7385" t="s">
        <v>51</v>
      </c>
      <c r="AA7385" t="s">
        <v>126</v>
      </c>
      <c r="AB7385" t="s">
        <v>127</v>
      </c>
      <c r="AC7385" t="s">
        <v>25</v>
      </c>
      <c r="AD7385" t="s">
        <v>26</v>
      </c>
      <c r="AE7385" t="s">
        <v>2859</v>
      </c>
      <c r="AF7385" t="s">
        <v>148</v>
      </c>
      <c r="AG7385">
        <v>68104</v>
      </c>
      <c r="AH7385" t="s">
        <v>111</v>
      </c>
      <c r="AI7385" t="s">
        <v>3129</v>
      </c>
      <c r="AJ7385" t="s">
        <v>46</v>
      </c>
      <c r="AK7385" t="s">
        <v>94</v>
      </c>
      <c r="AL7385" t="s">
        <v>3130</v>
      </c>
      <c r="AM7385">
        <v>17.61</v>
      </c>
      <c r="AN7385">
        <v>3</v>
      </c>
      <c r="AO7385">
        <v>0</v>
      </c>
      <c r="AP7385">
        <v>8.4527999999999999</v>
      </c>
      <c r="AQ7385">
        <f>YEAR(Table1[[#This Row],[Order Date]])</f>
        <v>2016</v>
      </c>
      <c r="AR7385" t="str">
        <f>TEXT(Table1[[#This Row],[Order Date]],"mmmm")</f>
        <v>September</v>
      </c>
      <c r="AS7385" t="str">
        <f>"Q"&amp;ROUNDUP(MONTH(Table1[[#This Row],[Order Date]])/3,0)</f>
        <v>Q3</v>
      </c>
      <c r="AT7385">
        <f>IF(Table1[[#This Row],[Sales]]=0,0,Table1[[#This Row],[Profit]]/Table1[[#This Row],[Sales]])</f>
        <v>0.48</v>
      </c>
    </row>
    <row r="7386" spans="22:46" x14ac:dyDescent="0.3">
      <c r="V7386">
        <v>7385</v>
      </c>
      <c r="W7386" t="s">
        <v>10259</v>
      </c>
      <c r="X7386" s="1">
        <v>42626</v>
      </c>
      <c r="Y7386" t="s">
        <v>362</v>
      </c>
      <c r="Z7386" t="s">
        <v>51</v>
      </c>
      <c r="AA7386" t="s">
        <v>126</v>
      </c>
      <c r="AB7386" t="s">
        <v>127</v>
      </c>
      <c r="AC7386" t="s">
        <v>25</v>
      </c>
      <c r="AD7386" t="s">
        <v>26</v>
      </c>
      <c r="AE7386" t="s">
        <v>2859</v>
      </c>
      <c r="AF7386" t="s">
        <v>148</v>
      </c>
      <c r="AG7386">
        <v>68104</v>
      </c>
      <c r="AH7386" t="s">
        <v>111</v>
      </c>
      <c r="AI7386" t="s">
        <v>5129</v>
      </c>
      <c r="AJ7386" t="s">
        <v>46</v>
      </c>
      <c r="AK7386" t="s">
        <v>80</v>
      </c>
      <c r="AL7386" t="s">
        <v>5130</v>
      </c>
      <c r="AM7386">
        <v>378</v>
      </c>
      <c r="AN7386">
        <v>2</v>
      </c>
      <c r="AO7386">
        <v>0</v>
      </c>
      <c r="AP7386">
        <v>136.08000000000001</v>
      </c>
      <c r="AQ7386">
        <f>YEAR(Table1[[#This Row],[Order Date]])</f>
        <v>2016</v>
      </c>
      <c r="AR7386" t="str">
        <f>TEXT(Table1[[#This Row],[Order Date]],"mmmm")</f>
        <v>September</v>
      </c>
      <c r="AS7386" t="str">
        <f>"Q"&amp;ROUNDUP(MONTH(Table1[[#This Row],[Order Date]])/3,0)</f>
        <v>Q3</v>
      </c>
      <c r="AT7386">
        <f>IF(Table1[[#This Row],[Sales]]=0,0,Table1[[#This Row],[Profit]]/Table1[[#This Row],[Sales]])</f>
        <v>0.36000000000000004</v>
      </c>
    </row>
    <row r="7387" spans="22:46" x14ac:dyDescent="0.3">
      <c r="V7387">
        <v>7386</v>
      </c>
      <c r="W7387" t="s">
        <v>10259</v>
      </c>
      <c r="X7387" s="1">
        <v>42626</v>
      </c>
      <c r="Y7387" t="s">
        <v>362</v>
      </c>
      <c r="Z7387" t="s">
        <v>51</v>
      </c>
      <c r="AA7387" t="s">
        <v>126</v>
      </c>
      <c r="AB7387" t="s">
        <v>127</v>
      </c>
      <c r="AC7387" t="s">
        <v>25</v>
      </c>
      <c r="AD7387" t="s">
        <v>26</v>
      </c>
      <c r="AE7387" t="s">
        <v>2859</v>
      </c>
      <c r="AF7387" t="s">
        <v>148</v>
      </c>
      <c r="AG7387">
        <v>68104</v>
      </c>
      <c r="AH7387" t="s">
        <v>111</v>
      </c>
      <c r="AI7387" t="s">
        <v>4511</v>
      </c>
      <c r="AJ7387" t="s">
        <v>46</v>
      </c>
      <c r="AK7387" t="s">
        <v>94</v>
      </c>
      <c r="AL7387" t="s">
        <v>4512</v>
      </c>
      <c r="AM7387">
        <v>17.64</v>
      </c>
      <c r="AN7387">
        <v>3</v>
      </c>
      <c r="AO7387">
        <v>0</v>
      </c>
      <c r="AP7387">
        <v>8.6435999999999993</v>
      </c>
      <c r="AQ7387">
        <f>YEAR(Table1[[#This Row],[Order Date]])</f>
        <v>2016</v>
      </c>
      <c r="AR7387" t="str">
        <f>TEXT(Table1[[#This Row],[Order Date]],"mmmm")</f>
        <v>September</v>
      </c>
      <c r="AS7387" t="str">
        <f>"Q"&amp;ROUNDUP(MONTH(Table1[[#This Row],[Order Date]])/3,0)</f>
        <v>Q3</v>
      </c>
      <c r="AT7387">
        <f>IF(Table1[[#This Row],[Sales]]=0,0,Table1[[#This Row],[Profit]]/Table1[[#This Row],[Sales]])</f>
        <v>0.48999999999999994</v>
      </c>
    </row>
    <row r="7388" spans="22:46" x14ac:dyDescent="0.3">
      <c r="V7388">
        <v>7387</v>
      </c>
      <c r="W7388" t="s">
        <v>10259</v>
      </c>
      <c r="X7388" s="1">
        <v>42626</v>
      </c>
      <c r="Y7388" t="s">
        <v>362</v>
      </c>
      <c r="Z7388" t="s">
        <v>51</v>
      </c>
      <c r="AA7388" t="s">
        <v>126</v>
      </c>
      <c r="AB7388" t="s">
        <v>127</v>
      </c>
      <c r="AC7388" t="s">
        <v>25</v>
      </c>
      <c r="AD7388" t="s">
        <v>26</v>
      </c>
      <c r="AE7388" t="s">
        <v>2859</v>
      </c>
      <c r="AF7388" t="s">
        <v>148</v>
      </c>
      <c r="AG7388">
        <v>68104</v>
      </c>
      <c r="AH7388" t="s">
        <v>111</v>
      </c>
      <c r="AI7388" t="s">
        <v>3641</v>
      </c>
      <c r="AJ7388" t="s">
        <v>46</v>
      </c>
      <c r="AK7388" t="s">
        <v>60</v>
      </c>
      <c r="AL7388" t="s">
        <v>3642</v>
      </c>
      <c r="AM7388">
        <v>373.08</v>
      </c>
      <c r="AN7388">
        <v>6</v>
      </c>
      <c r="AO7388">
        <v>0</v>
      </c>
      <c r="AP7388">
        <v>100.7316</v>
      </c>
      <c r="AQ7388">
        <f>YEAR(Table1[[#This Row],[Order Date]])</f>
        <v>2016</v>
      </c>
      <c r="AR7388" t="str">
        <f>TEXT(Table1[[#This Row],[Order Date]],"mmmm")</f>
        <v>September</v>
      </c>
      <c r="AS7388" t="str">
        <f>"Q"&amp;ROUNDUP(MONTH(Table1[[#This Row],[Order Date]])/3,0)</f>
        <v>Q3</v>
      </c>
      <c r="AT7388">
        <f>IF(Table1[[#This Row],[Sales]]=0,0,Table1[[#This Row],[Profit]]/Table1[[#This Row],[Sales]])</f>
        <v>0.27</v>
      </c>
    </row>
    <row r="7389" spans="22:46" x14ac:dyDescent="0.3">
      <c r="V7389">
        <v>7388</v>
      </c>
      <c r="W7389" t="s">
        <v>10259</v>
      </c>
      <c r="X7389" s="1">
        <v>42626</v>
      </c>
      <c r="Y7389" t="s">
        <v>362</v>
      </c>
      <c r="Z7389" t="s">
        <v>51</v>
      </c>
      <c r="AA7389" t="s">
        <v>126</v>
      </c>
      <c r="AB7389" t="s">
        <v>127</v>
      </c>
      <c r="AC7389" t="s">
        <v>25</v>
      </c>
      <c r="AD7389" t="s">
        <v>26</v>
      </c>
      <c r="AE7389" t="s">
        <v>2859</v>
      </c>
      <c r="AF7389" t="s">
        <v>148</v>
      </c>
      <c r="AG7389">
        <v>68104</v>
      </c>
      <c r="AH7389" t="s">
        <v>111</v>
      </c>
      <c r="AI7389" t="s">
        <v>213</v>
      </c>
      <c r="AJ7389" t="s">
        <v>31</v>
      </c>
      <c r="AK7389" t="s">
        <v>67</v>
      </c>
      <c r="AL7389" t="s">
        <v>214</v>
      </c>
      <c r="AM7389">
        <v>1336.44</v>
      </c>
      <c r="AN7389">
        <v>14</v>
      </c>
      <c r="AO7389">
        <v>0</v>
      </c>
      <c r="AP7389">
        <v>387.56760000000003</v>
      </c>
      <c r="AQ7389">
        <f>YEAR(Table1[[#This Row],[Order Date]])</f>
        <v>2016</v>
      </c>
      <c r="AR7389" t="str">
        <f>TEXT(Table1[[#This Row],[Order Date]],"mmmm")</f>
        <v>September</v>
      </c>
      <c r="AS7389" t="str">
        <f>"Q"&amp;ROUNDUP(MONTH(Table1[[#This Row],[Order Date]])/3,0)</f>
        <v>Q3</v>
      </c>
      <c r="AT7389">
        <f>IF(Table1[[#This Row],[Sales]]=0,0,Table1[[#This Row],[Profit]]/Table1[[#This Row],[Sales]])</f>
        <v>0.29000000000000004</v>
      </c>
    </row>
    <row r="7390" spans="22:46" x14ac:dyDescent="0.3">
      <c r="V7390">
        <v>7389</v>
      </c>
      <c r="W7390" t="s">
        <v>10259</v>
      </c>
      <c r="X7390" s="1">
        <v>42626</v>
      </c>
      <c r="Y7390" t="s">
        <v>362</v>
      </c>
      <c r="Z7390" t="s">
        <v>51</v>
      </c>
      <c r="AA7390" t="s">
        <v>126</v>
      </c>
      <c r="AB7390" t="s">
        <v>127</v>
      </c>
      <c r="AC7390" t="s">
        <v>25</v>
      </c>
      <c r="AD7390" t="s">
        <v>26</v>
      </c>
      <c r="AE7390" t="s">
        <v>2859</v>
      </c>
      <c r="AF7390" t="s">
        <v>148</v>
      </c>
      <c r="AG7390">
        <v>68104</v>
      </c>
      <c r="AH7390" t="s">
        <v>111</v>
      </c>
      <c r="AI7390" t="s">
        <v>5107</v>
      </c>
      <c r="AJ7390" t="s">
        <v>73</v>
      </c>
      <c r="AK7390" t="s">
        <v>74</v>
      </c>
      <c r="AL7390" t="s">
        <v>5108</v>
      </c>
      <c r="AM7390">
        <v>29.97</v>
      </c>
      <c r="AN7390">
        <v>3</v>
      </c>
      <c r="AO7390">
        <v>0</v>
      </c>
      <c r="AP7390">
        <v>0.29970000000000002</v>
      </c>
      <c r="AQ7390">
        <f>YEAR(Table1[[#This Row],[Order Date]])</f>
        <v>2016</v>
      </c>
      <c r="AR7390" t="str">
        <f>TEXT(Table1[[#This Row],[Order Date]],"mmmm")</f>
        <v>September</v>
      </c>
      <c r="AS7390" t="str">
        <f>"Q"&amp;ROUNDUP(MONTH(Table1[[#This Row],[Order Date]])/3,0)</f>
        <v>Q3</v>
      </c>
      <c r="AT7390">
        <f>IF(Table1[[#This Row],[Sales]]=0,0,Table1[[#This Row],[Profit]]/Table1[[#This Row],[Sales]])</f>
        <v>1.0000000000000002E-2</v>
      </c>
    </row>
    <row r="7391" spans="22:46" x14ac:dyDescent="0.3">
      <c r="V7391">
        <v>7390</v>
      </c>
      <c r="W7391" t="s">
        <v>10260</v>
      </c>
      <c r="X7391" s="1">
        <v>43068</v>
      </c>
      <c r="Y7391" s="1">
        <v>42806</v>
      </c>
      <c r="Z7391" t="s">
        <v>51</v>
      </c>
      <c r="AA7391" t="s">
        <v>738</v>
      </c>
      <c r="AB7391" t="s">
        <v>739</v>
      </c>
      <c r="AC7391" t="s">
        <v>25</v>
      </c>
      <c r="AD7391" t="s">
        <v>26</v>
      </c>
      <c r="AE7391" t="s">
        <v>6933</v>
      </c>
      <c r="AF7391" t="s">
        <v>379</v>
      </c>
      <c r="AG7391">
        <v>37421</v>
      </c>
      <c r="AH7391" t="s">
        <v>29</v>
      </c>
      <c r="AI7391" t="s">
        <v>34</v>
      </c>
      <c r="AJ7391" t="s">
        <v>31</v>
      </c>
      <c r="AK7391" t="s">
        <v>35</v>
      </c>
      <c r="AL7391" t="s">
        <v>36</v>
      </c>
      <c r="AM7391">
        <v>390.36799999999999</v>
      </c>
      <c r="AN7391">
        <v>2</v>
      </c>
      <c r="AO7391">
        <v>0.2</v>
      </c>
      <c r="AP7391">
        <v>48.795999999999999</v>
      </c>
      <c r="AQ7391">
        <f>YEAR(Table1[[#This Row],[Order Date]])</f>
        <v>2017</v>
      </c>
      <c r="AR7391" t="str">
        <f>TEXT(Table1[[#This Row],[Order Date]],"mmmm")</f>
        <v>November</v>
      </c>
      <c r="AS7391" t="str">
        <f>"Q"&amp;ROUNDUP(MONTH(Table1[[#This Row],[Order Date]])/3,0)</f>
        <v>Q4</v>
      </c>
      <c r="AT7391">
        <f>IF(Table1[[#This Row],[Sales]]=0,0,Table1[[#This Row],[Profit]]/Table1[[#This Row],[Sales]])</f>
        <v>0.125</v>
      </c>
    </row>
    <row r="7392" spans="22:46" x14ac:dyDescent="0.3">
      <c r="V7392">
        <v>7391</v>
      </c>
      <c r="W7392" t="s">
        <v>10260</v>
      </c>
      <c r="X7392" s="1">
        <v>43068</v>
      </c>
      <c r="Y7392" s="1">
        <v>42806</v>
      </c>
      <c r="Z7392" t="s">
        <v>51</v>
      </c>
      <c r="AA7392" t="s">
        <v>738</v>
      </c>
      <c r="AB7392" t="s">
        <v>739</v>
      </c>
      <c r="AC7392" t="s">
        <v>25</v>
      </c>
      <c r="AD7392" t="s">
        <v>26</v>
      </c>
      <c r="AE7392" t="s">
        <v>6933</v>
      </c>
      <c r="AF7392" t="s">
        <v>379</v>
      </c>
      <c r="AG7392">
        <v>37421</v>
      </c>
      <c r="AH7392" t="s">
        <v>29</v>
      </c>
      <c r="AI7392" t="s">
        <v>1021</v>
      </c>
      <c r="AJ7392" t="s">
        <v>31</v>
      </c>
      <c r="AK7392" t="s">
        <v>67</v>
      </c>
      <c r="AL7392" t="s">
        <v>7690</v>
      </c>
      <c r="AM7392">
        <v>101.52</v>
      </c>
      <c r="AN7392">
        <v>5</v>
      </c>
      <c r="AO7392">
        <v>0.2</v>
      </c>
      <c r="AP7392">
        <v>19.035</v>
      </c>
      <c r="AQ7392">
        <f>YEAR(Table1[[#This Row],[Order Date]])</f>
        <v>2017</v>
      </c>
      <c r="AR7392" t="str">
        <f>TEXT(Table1[[#This Row],[Order Date]],"mmmm")</f>
        <v>November</v>
      </c>
      <c r="AS7392" t="str">
        <f>"Q"&amp;ROUNDUP(MONTH(Table1[[#This Row],[Order Date]])/3,0)</f>
        <v>Q4</v>
      </c>
      <c r="AT7392">
        <f>IF(Table1[[#This Row],[Sales]]=0,0,Table1[[#This Row],[Profit]]/Table1[[#This Row],[Sales]])</f>
        <v>0.1875</v>
      </c>
    </row>
    <row r="7393" spans="22:46" x14ac:dyDescent="0.3">
      <c r="V7393">
        <v>7392</v>
      </c>
      <c r="W7393" t="s">
        <v>10261</v>
      </c>
      <c r="X7393" s="1">
        <v>43073</v>
      </c>
      <c r="Y7393" s="1">
        <v>42928</v>
      </c>
      <c r="Z7393" t="s">
        <v>22</v>
      </c>
      <c r="AA7393" t="s">
        <v>3768</v>
      </c>
      <c r="AB7393" t="s">
        <v>3769</v>
      </c>
      <c r="AC7393" t="s">
        <v>25</v>
      </c>
      <c r="AD7393" t="s">
        <v>26</v>
      </c>
      <c r="AE7393" t="s">
        <v>843</v>
      </c>
      <c r="AF7393" t="s">
        <v>564</v>
      </c>
      <c r="AG7393">
        <v>45014</v>
      </c>
      <c r="AH7393" t="s">
        <v>160</v>
      </c>
      <c r="AI7393" t="s">
        <v>5282</v>
      </c>
      <c r="AJ7393" t="s">
        <v>46</v>
      </c>
      <c r="AK7393" t="s">
        <v>94</v>
      </c>
      <c r="AL7393" t="s">
        <v>5283</v>
      </c>
      <c r="AM7393">
        <v>74.352000000000004</v>
      </c>
      <c r="AN7393">
        <v>3</v>
      </c>
      <c r="AO7393">
        <v>0.2</v>
      </c>
      <c r="AP7393">
        <v>23.234999999999999</v>
      </c>
      <c r="AQ7393">
        <f>YEAR(Table1[[#This Row],[Order Date]])</f>
        <v>2017</v>
      </c>
      <c r="AR7393" t="str">
        <f>TEXT(Table1[[#This Row],[Order Date]],"mmmm")</f>
        <v>December</v>
      </c>
      <c r="AS7393" t="str">
        <f>"Q"&amp;ROUNDUP(MONTH(Table1[[#This Row],[Order Date]])/3,0)</f>
        <v>Q4</v>
      </c>
      <c r="AT7393">
        <f>IF(Table1[[#This Row],[Sales]]=0,0,Table1[[#This Row],[Profit]]/Table1[[#This Row],[Sales]])</f>
        <v>0.3125</v>
      </c>
    </row>
    <row r="7394" spans="22:46" x14ac:dyDescent="0.3">
      <c r="V7394">
        <v>7393</v>
      </c>
      <c r="W7394" t="s">
        <v>10262</v>
      </c>
      <c r="X7394" s="1">
        <v>42857</v>
      </c>
      <c r="Y7394" s="1">
        <v>42891</v>
      </c>
      <c r="Z7394" t="s">
        <v>51</v>
      </c>
      <c r="AA7394" t="s">
        <v>7950</v>
      </c>
      <c r="AB7394" t="s">
        <v>7951</v>
      </c>
      <c r="AC7394" t="s">
        <v>25</v>
      </c>
      <c r="AD7394" t="s">
        <v>26</v>
      </c>
      <c r="AE7394" t="s">
        <v>42</v>
      </c>
      <c r="AF7394" t="s">
        <v>43</v>
      </c>
      <c r="AG7394">
        <v>90049</v>
      </c>
      <c r="AH7394" t="s">
        <v>44</v>
      </c>
      <c r="AI7394" t="s">
        <v>6487</v>
      </c>
      <c r="AJ7394" t="s">
        <v>46</v>
      </c>
      <c r="AK7394" t="s">
        <v>94</v>
      </c>
      <c r="AL7394" t="s">
        <v>6488</v>
      </c>
      <c r="AM7394">
        <v>15.7</v>
      </c>
      <c r="AN7394">
        <v>5</v>
      </c>
      <c r="AO7394">
        <v>0</v>
      </c>
      <c r="AP7394">
        <v>7.0650000000000004</v>
      </c>
      <c r="AQ7394">
        <f>YEAR(Table1[[#This Row],[Order Date]])</f>
        <v>2017</v>
      </c>
      <c r="AR7394" t="str">
        <f>TEXT(Table1[[#This Row],[Order Date]],"mmmm")</f>
        <v>May</v>
      </c>
      <c r="AS7394" t="str">
        <f>"Q"&amp;ROUNDUP(MONTH(Table1[[#This Row],[Order Date]])/3,0)</f>
        <v>Q2</v>
      </c>
      <c r="AT7394">
        <f>IF(Table1[[#This Row],[Sales]]=0,0,Table1[[#This Row],[Profit]]/Table1[[#This Row],[Sales]])</f>
        <v>0.45000000000000007</v>
      </c>
    </row>
    <row r="7395" spans="22:46" x14ac:dyDescent="0.3">
      <c r="V7395">
        <v>7394</v>
      </c>
      <c r="W7395" t="s">
        <v>10262</v>
      </c>
      <c r="X7395" s="1">
        <v>42857</v>
      </c>
      <c r="Y7395" s="1">
        <v>42891</v>
      </c>
      <c r="Z7395" t="s">
        <v>51</v>
      </c>
      <c r="AA7395" t="s">
        <v>7950</v>
      </c>
      <c r="AB7395" t="s">
        <v>7951</v>
      </c>
      <c r="AC7395" t="s">
        <v>25</v>
      </c>
      <c r="AD7395" t="s">
        <v>26</v>
      </c>
      <c r="AE7395" t="s">
        <v>42</v>
      </c>
      <c r="AF7395" t="s">
        <v>43</v>
      </c>
      <c r="AG7395">
        <v>90049</v>
      </c>
      <c r="AH7395" t="s">
        <v>44</v>
      </c>
      <c r="AI7395" t="s">
        <v>7075</v>
      </c>
      <c r="AJ7395" t="s">
        <v>46</v>
      </c>
      <c r="AK7395" t="s">
        <v>70</v>
      </c>
      <c r="AL7395" t="s">
        <v>7076</v>
      </c>
      <c r="AM7395">
        <v>59.52</v>
      </c>
      <c r="AN7395">
        <v>3</v>
      </c>
      <c r="AO7395">
        <v>0</v>
      </c>
      <c r="AP7395">
        <v>15.475199999999999</v>
      </c>
      <c r="AQ7395">
        <f>YEAR(Table1[[#This Row],[Order Date]])</f>
        <v>2017</v>
      </c>
      <c r="AR7395" t="str">
        <f>TEXT(Table1[[#This Row],[Order Date]],"mmmm")</f>
        <v>May</v>
      </c>
      <c r="AS7395" t="str">
        <f>"Q"&amp;ROUNDUP(MONTH(Table1[[#This Row],[Order Date]])/3,0)</f>
        <v>Q2</v>
      </c>
      <c r="AT7395">
        <f>IF(Table1[[#This Row],[Sales]]=0,0,Table1[[#This Row],[Profit]]/Table1[[#This Row],[Sales]])</f>
        <v>0.25999999999999995</v>
      </c>
    </row>
    <row r="7396" spans="22:46" x14ac:dyDescent="0.3">
      <c r="V7396">
        <v>7395</v>
      </c>
      <c r="W7396" t="s">
        <v>10262</v>
      </c>
      <c r="X7396" s="1">
        <v>42857</v>
      </c>
      <c r="Y7396" s="1">
        <v>42891</v>
      </c>
      <c r="Z7396" t="s">
        <v>51</v>
      </c>
      <c r="AA7396" t="s">
        <v>7950</v>
      </c>
      <c r="AB7396" t="s">
        <v>7951</v>
      </c>
      <c r="AC7396" t="s">
        <v>25</v>
      </c>
      <c r="AD7396" t="s">
        <v>26</v>
      </c>
      <c r="AE7396" t="s">
        <v>42</v>
      </c>
      <c r="AF7396" t="s">
        <v>43</v>
      </c>
      <c r="AG7396">
        <v>90049</v>
      </c>
      <c r="AH7396" t="s">
        <v>44</v>
      </c>
      <c r="AI7396" t="s">
        <v>1422</v>
      </c>
      <c r="AJ7396" t="s">
        <v>46</v>
      </c>
      <c r="AK7396" t="s">
        <v>94</v>
      </c>
      <c r="AL7396" t="s">
        <v>1423</v>
      </c>
      <c r="AM7396">
        <v>34.4</v>
      </c>
      <c r="AN7396">
        <v>5</v>
      </c>
      <c r="AO7396">
        <v>0</v>
      </c>
      <c r="AP7396">
        <v>15.824</v>
      </c>
      <c r="AQ7396">
        <f>YEAR(Table1[[#This Row],[Order Date]])</f>
        <v>2017</v>
      </c>
      <c r="AR7396" t="str">
        <f>TEXT(Table1[[#This Row],[Order Date]],"mmmm")</f>
        <v>May</v>
      </c>
      <c r="AS7396" t="str">
        <f>"Q"&amp;ROUNDUP(MONTH(Table1[[#This Row],[Order Date]])/3,0)</f>
        <v>Q2</v>
      </c>
      <c r="AT7396">
        <f>IF(Table1[[#This Row],[Sales]]=0,0,Table1[[#This Row],[Profit]]/Table1[[#This Row],[Sales]])</f>
        <v>0.46</v>
      </c>
    </row>
    <row r="7397" spans="22:46" x14ac:dyDescent="0.3">
      <c r="V7397">
        <v>7396</v>
      </c>
      <c r="W7397" t="s">
        <v>10263</v>
      </c>
      <c r="X7397" s="1">
        <v>42729</v>
      </c>
      <c r="Y7397" t="s">
        <v>4352</v>
      </c>
      <c r="Z7397" t="s">
        <v>51</v>
      </c>
      <c r="AA7397" t="s">
        <v>7511</v>
      </c>
      <c r="AB7397" t="s">
        <v>7512</v>
      </c>
      <c r="AC7397" t="s">
        <v>41</v>
      </c>
      <c r="AD7397" t="s">
        <v>26</v>
      </c>
      <c r="AE7397" t="s">
        <v>300</v>
      </c>
      <c r="AF7397" t="s">
        <v>301</v>
      </c>
      <c r="AG7397">
        <v>10024</v>
      </c>
      <c r="AH7397" t="s">
        <v>160</v>
      </c>
      <c r="AI7397" t="s">
        <v>4284</v>
      </c>
      <c r="AJ7397" t="s">
        <v>31</v>
      </c>
      <c r="AK7397" t="s">
        <v>57</v>
      </c>
      <c r="AL7397" t="s">
        <v>4285</v>
      </c>
      <c r="AM7397">
        <v>313.17599999999999</v>
      </c>
      <c r="AN7397">
        <v>2</v>
      </c>
      <c r="AO7397">
        <v>0.4</v>
      </c>
      <c r="AP7397">
        <v>-120.0508</v>
      </c>
      <c r="AQ7397">
        <f>YEAR(Table1[[#This Row],[Order Date]])</f>
        <v>2016</v>
      </c>
      <c r="AR7397" t="str">
        <f>TEXT(Table1[[#This Row],[Order Date]],"mmmm")</f>
        <v>December</v>
      </c>
      <c r="AS7397" t="str">
        <f>"Q"&amp;ROUNDUP(MONTH(Table1[[#This Row],[Order Date]])/3,0)</f>
        <v>Q4</v>
      </c>
      <c r="AT7397">
        <f>IF(Table1[[#This Row],[Sales]]=0,0,Table1[[#This Row],[Profit]]/Table1[[#This Row],[Sales]])</f>
        <v>-0.38333333333333336</v>
      </c>
    </row>
    <row r="7398" spans="22:46" x14ac:dyDescent="0.3">
      <c r="V7398">
        <v>7397</v>
      </c>
      <c r="W7398" t="s">
        <v>10263</v>
      </c>
      <c r="X7398" s="1">
        <v>42729</v>
      </c>
      <c r="Y7398" t="s">
        <v>4352</v>
      </c>
      <c r="Z7398" t="s">
        <v>51</v>
      </c>
      <c r="AA7398" t="s">
        <v>7511</v>
      </c>
      <c r="AB7398" t="s">
        <v>7512</v>
      </c>
      <c r="AC7398" t="s">
        <v>41</v>
      </c>
      <c r="AD7398" t="s">
        <v>26</v>
      </c>
      <c r="AE7398" t="s">
        <v>300</v>
      </c>
      <c r="AF7398" t="s">
        <v>301</v>
      </c>
      <c r="AG7398">
        <v>10024</v>
      </c>
      <c r="AH7398" t="s">
        <v>160</v>
      </c>
      <c r="AI7398" t="s">
        <v>2748</v>
      </c>
      <c r="AJ7398" t="s">
        <v>31</v>
      </c>
      <c r="AK7398" t="s">
        <v>35</v>
      </c>
      <c r="AL7398" t="s">
        <v>2749</v>
      </c>
      <c r="AM7398">
        <v>866.64599999999996</v>
      </c>
      <c r="AN7398">
        <v>3</v>
      </c>
      <c r="AO7398">
        <v>0.1</v>
      </c>
      <c r="AP7398">
        <v>173.32919999999999</v>
      </c>
      <c r="AQ7398">
        <f>YEAR(Table1[[#This Row],[Order Date]])</f>
        <v>2016</v>
      </c>
      <c r="AR7398" t="str">
        <f>TEXT(Table1[[#This Row],[Order Date]],"mmmm")</f>
        <v>December</v>
      </c>
      <c r="AS7398" t="str">
        <f>"Q"&amp;ROUNDUP(MONTH(Table1[[#This Row],[Order Date]])/3,0)</f>
        <v>Q4</v>
      </c>
      <c r="AT7398">
        <f>IF(Table1[[#This Row],[Sales]]=0,0,Table1[[#This Row],[Profit]]/Table1[[#This Row],[Sales]])</f>
        <v>0.19999999999999998</v>
      </c>
    </row>
    <row r="7399" spans="22:46" x14ac:dyDescent="0.3">
      <c r="V7399">
        <v>7398</v>
      </c>
      <c r="W7399" t="s">
        <v>10264</v>
      </c>
      <c r="X7399" s="1">
        <v>41912</v>
      </c>
      <c r="Y7399" t="s">
        <v>5073</v>
      </c>
      <c r="Z7399" t="s">
        <v>1450</v>
      </c>
      <c r="AA7399" t="s">
        <v>6921</v>
      </c>
      <c r="AB7399" t="s">
        <v>6922</v>
      </c>
      <c r="AC7399" t="s">
        <v>41</v>
      </c>
      <c r="AD7399" t="s">
        <v>26</v>
      </c>
      <c r="AE7399" t="s">
        <v>843</v>
      </c>
      <c r="AF7399" t="s">
        <v>564</v>
      </c>
      <c r="AG7399">
        <v>45014</v>
      </c>
      <c r="AH7399" t="s">
        <v>160</v>
      </c>
      <c r="AI7399" t="s">
        <v>924</v>
      </c>
      <c r="AJ7399" t="s">
        <v>46</v>
      </c>
      <c r="AK7399" t="s">
        <v>80</v>
      </c>
      <c r="AL7399" t="s">
        <v>925</v>
      </c>
      <c r="AM7399">
        <v>795.40800000000002</v>
      </c>
      <c r="AN7399">
        <v>6</v>
      </c>
      <c r="AO7399">
        <v>0.2</v>
      </c>
      <c r="AP7399">
        <v>59.6556</v>
      </c>
      <c r="AQ7399">
        <f>YEAR(Table1[[#This Row],[Order Date]])</f>
        <v>2014</v>
      </c>
      <c r="AR7399" t="str">
        <f>TEXT(Table1[[#This Row],[Order Date]],"mmmm")</f>
        <v>September</v>
      </c>
      <c r="AS7399" t="str">
        <f>"Q"&amp;ROUNDUP(MONTH(Table1[[#This Row],[Order Date]])/3,0)</f>
        <v>Q3</v>
      </c>
      <c r="AT7399">
        <f>IF(Table1[[#This Row],[Sales]]=0,0,Table1[[#This Row],[Profit]]/Table1[[#This Row],[Sales]])</f>
        <v>7.4999999999999997E-2</v>
      </c>
    </row>
    <row r="7400" spans="22:46" x14ac:dyDescent="0.3">
      <c r="V7400">
        <v>7399</v>
      </c>
      <c r="W7400" t="s">
        <v>10265</v>
      </c>
      <c r="X7400" s="1">
        <v>41832</v>
      </c>
      <c r="Y7400" t="s">
        <v>3464</v>
      </c>
      <c r="Z7400" t="s">
        <v>22</v>
      </c>
      <c r="AA7400" t="s">
        <v>2365</v>
      </c>
      <c r="AB7400" t="s">
        <v>2366</v>
      </c>
      <c r="AC7400" t="s">
        <v>25</v>
      </c>
      <c r="AD7400" t="s">
        <v>26</v>
      </c>
      <c r="AE7400" t="s">
        <v>342</v>
      </c>
      <c r="AF7400" t="s">
        <v>233</v>
      </c>
      <c r="AG7400">
        <v>60610</v>
      </c>
      <c r="AH7400" t="s">
        <v>111</v>
      </c>
      <c r="AI7400" t="s">
        <v>4703</v>
      </c>
      <c r="AJ7400" t="s">
        <v>46</v>
      </c>
      <c r="AK7400" t="s">
        <v>94</v>
      </c>
      <c r="AL7400" t="s">
        <v>4704</v>
      </c>
      <c r="AM7400">
        <v>35.856000000000002</v>
      </c>
      <c r="AN7400">
        <v>9</v>
      </c>
      <c r="AO7400">
        <v>0.2</v>
      </c>
      <c r="AP7400">
        <v>12.9978</v>
      </c>
      <c r="AQ7400">
        <f>YEAR(Table1[[#This Row],[Order Date]])</f>
        <v>2014</v>
      </c>
      <c r="AR7400" t="str">
        <f>TEXT(Table1[[#This Row],[Order Date]],"mmmm")</f>
        <v>July</v>
      </c>
      <c r="AS7400" t="str">
        <f>"Q"&amp;ROUNDUP(MONTH(Table1[[#This Row],[Order Date]])/3,0)</f>
        <v>Q3</v>
      </c>
      <c r="AT7400">
        <f>IF(Table1[[#This Row],[Sales]]=0,0,Table1[[#This Row],[Profit]]/Table1[[#This Row],[Sales]])</f>
        <v>0.36249999999999999</v>
      </c>
    </row>
    <row r="7401" spans="22:46" x14ac:dyDescent="0.3">
      <c r="V7401">
        <v>7400</v>
      </c>
      <c r="W7401" t="s">
        <v>10265</v>
      </c>
      <c r="X7401" s="1">
        <v>41832</v>
      </c>
      <c r="Y7401" t="s">
        <v>3464</v>
      </c>
      <c r="Z7401" t="s">
        <v>22</v>
      </c>
      <c r="AA7401" t="s">
        <v>2365</v>
      </c>
      <c r="AB7401" t="s">
        <v>2366</v>
      </c>
      <c r="AC7401" t="s">
        <v>25</v>
      </c>
      <c r="AD7401" t="s">
        <v>26</v>
      </c>
      <c r="AE7401" t="s">
        <v>342</v>
      </c>
      <c r="AF7401" t="s">
        <v>233</v>
      </c>
      <c r="AG7401">
        <v>60610</v>
      </c>
      <c r="AH7401" t="s">
        <v>111</v>
      </c>
      <c r="AI7401" t="s">
        <v>2354</v>
      </c>
      <c r="AJ7401" t="s">
        <v>73</v>
      </c>
      <c r="AK7401" t="s">
        <v>176</v>
      </c>
      <c r="AL7401" t="s">
        <v>2355</v>
      </c>
      <c r="AM7401">
        <v>23.84</v>
      </c>
      <c r="AN7401">
        <v>4</v>
      </c>
      <c r="AO7401">
        <v>0.2</v>
      </c>
      <c r="AP7401">
        <v>3.278</v>
      </c>
      <c r="AQ7401">
        <f>YEAR(Table1[[#This Row],[Order Date]])</f>
        <v>2014</v>
      </c>
      <c r="AR7401" t="str">
        <f>TEXT(Table1[[#This Row],[Order Date]],"mmmm")</f>
        <v>July</v>
      </c>
      <c r="AS7401" t="str">
        <f>"Q"&amp;ROUNDUP(MONTH(Table1[[#This Row],[Order Date]])/3,0)</f>
        <v>Q3</v>
      </c>
      <c r="AT7401">
        <f>IF(Table1[[#This Row],[Sales]]=0,0,Table1[[#This Row],[Profit]]/Table1[[#This Row],[Sales]])</f>
        <v>0.13750000000000001</v>
      </c>
    </row>
    <row r="7402" spans="22:46" x14ac:dyDescent="0.3">
      <c r="V7402">
        <v>7401</v>
      </c>
      <c r="W7402" t="s">
        <v>10266</v>
      </c>
      <c r="X7402" s="1">
        <v>42621</v>
      </c>
      <c r="Y7402" t="s">
        <v>2283</v>
      </c>
      <c r="Z7402" t="s">
        <v>51</v>
      </c>
      <c r="AA7402" t="s">
        <v>2898</v>
      </c>
      <c r="AB7402" t="s">
        <v>2899</v>
      </c>
      <c r="AC7402" t="s">
        <v>25</v>
      </c>
      <c r="AD7402" t="s">
        <v>26</v>
      </c>
      <c r="AE7402" t="s">
        <v>99</v>
      </c>
      <c r="AF7402" t="s">
        <v>100</v>
      </c>
      <c r="AG7402">
        <v>98103</v>
      </c>
      <c r="AH7402" t="s">
        <v>44</v>
      </c>
      <c r="AI7402" t="s">
        <v>2114</v>
      </c>
      <c r="AJ7402" t="s">
        <v>31</v>
      </c>
      <c r="AK7402" t="s">
        <v>67</v>
      </c>
      <c r="AL7402" t="s">
        <v>2115</v>
      </c>
      <c r="AM7402">
        <v>43.13</v>
      </c>
      <c r="AN7402">
        <v>1</v>
      </c>
      <c r="AO7402">
        <v>0</v>
      </c>
      <c r="AP7402">
        <v>14.664199999999999</v>
      </c>
      <c r="AQ7402">
        <f>YEAR(Table1[[#This Row],[Order Date]])</f>
        <v>2016</v>
      </c>
      <c r="AR7402" t="str">
        <f>TEXT(Table1[[#This Row],[Order Date]],"mmmm")</f>
        <v>September</v>
      </c>
      <c r="AS7402" t="str">
        <f>"Q"&amp;ROUNDUP(MONTH(Table1[[#This Row],[Order Date]])/3,0)</f>
        <v>Q3</v>
      </c>
      <c r="AT7402">
        <f>IF(Table1[[#This Row],[Sales]]=0,0,Table1[[#This Row],[Profit]]/Table1[[#This Row],[Sales]])</f>
        <v>0.33999999999999997</v>
      </c>
    </row>
    <row r="7403" spans="22:46" x14ac:dyDescent="0.3">
      <c r="V7403">
        <v>7402</v>
      </c>
      <c r="W7403" t="s">
        <v>10266</v>
      </c>
      <c r="X7403" s="1">
        <v>42621</v>
      </c>
      <c r="Y7403" t="s">
        <v>2283</v>
      </c>
      <c r="Z7403" t="s">
        <v>51</v>
      </c>
      <c r="AA7403" t="s">
        <v>2898</v>
      </c>
      <c r="AB7403" t="s">
        <v>2899</v>
      </c>
      <c r="AC7403" t="s">
        <v>25</v>
      </c>
      <c r="AD7403" t="s">
        <v>26</v>
      </c>
      <c r="AE7403" t="s">
        <v>99</v>
      </c>
      <c r="AF7403" t="s">
        <v>100</v>
      </c>
      <c r="AG7403">
        <v>98103</v>
      </c>
      <c r="AH7403" t="s">
        <v>44</v>
      </c>
      <c r="AI7403" t="s">
        <v>1157</v>
      </c>
      <c r="AJ7403" t="s">
        <v>46</v>
      </c>
      <c r="AK7403" t="s">
        <v>94</v>
      </c>
      <c r="AL7403" t="s">
        <v>1158</v>
      </c>
      <c r="AM7403">
        <v>30.87</v>
      </c>
      <c r="AN7403">
        <v>7</v>
      </c>
      <c r="AO7403">
        <v>0</v>
      </c>
      <c r="AP7403">
        <v>14.200200000000001</v>
      </c>
      <c r="AQ7403">
        <f>YEAR(Table1[[#This Row],[Order Date]])</f>
        <v>2016</v>
      </c>
      <c r="AR7403" t="str">
        <f>TEXT(Table1[[#This Row],[Order Date]],"mmmm")</f>
        <v>September</v>
      </c>
      <c r="AS7403" t="str">
        <f>"Q"&amp;ROUNDUP(MONTH(Table1[[#This Row],[Order Date]])/3,0)</f>
        <v>Q3</v>
      </c>
      <c r="AT7403">
        <f>IF(Table1[[#This Row],[Sales]]=0,0,Table1[[#This Row],[Profit]]/Table1[[#This Row],[Sales]])</f>
        <v>0.46</v>
      </c>
    </row>
    <row r="7404" spans="22:46" x14ac:dyDescent="0.3">
      <c r="V7404">
        <v>7403</v>
      </c>
      <c r="W7404" t="s">
        <v>10267</v>
      </c>
      <c r="X7404" s="1">
        <v>42953</v>
      </c>
      <c r="Y7404" s="1">
        <v>43016</v>
      </c>
      <c r="Z7404" t="s">
        <v>51</v>
      </c>
      <c r="AA7404" t="s">
        <v>1263</v>
      </c>
      <c r="AB7404" t="s">
        <v>1264</v>
      </c>
      <c r="AC7404" t="s">
        <v>25</v>
      </c>
      <c r="AD7404" t="s">
        <v>26</v>
      </c>
      <c r="AE7404" t="s">
        <v>300</v>
      </c>
      <c r="AF7404" t="s">
        <v>301</v>
      </c>
      <c r="AG7404">
        <v>10011</v>
      </c>
      <c r="AH7404" t="s">
        <v>160</v>
      </c>
      <c r="AI7404" t="s">
        <v>1578</v>
      </c>
      <c r="AJ7404" t="s">
        <v>46</v>
      </c>
      <c r="AK7404" t="s">
        <v>651</v>
      </c>
      <c r="AL7404" t="s">
        <v>1579</v>
      </c>
      <c r="AM7404">
        <v>70.12</v>
      </c>
      <c r="AN7404">
        <v>4</v>
      </c>
      <c r="AO7404">
        <v>0</v>
      </c>
      <c r="AP7404">
        <v>21.036000000000001</v>
      </c>
      <c r="AQ7404">
        <f>YEAR(Table1[[#This Row],[Order Date]])</f>
        <v>2017</v>
      </c>
      <c r="AR7404" t="str">
        <f>TEXT(Table1[[#This Row],[Order Date]],"mmmm")</f>
        <v>August</v>
      </c>
      <c r="AS7404" t="str">
        <f>"Q"&amp;ROUNDUP(MONTH(Table1[[#This Row],[Order Date]])/3,0)</f>
        <v>Q3</v>
      </c>
      <c r="AT7404">
        <f>IF(Table1[[#This Row],[Sales]]=0,0,Table1[[#This Row],[Profit]]/Table1[[#This Row],[Sales]])</f>
        <v>0.3</v>
      </c>
    </row>
    <row r="7405" spans="22:46" x14ac:dyDescent="0.3">
      <c r="V7405">
        <v>7404</v>
      </c>
      <c r="W7405" t="s">
        <v>10268</v>
      </c>
      <c r="X7405" s="1">
        <v>42138</v>
      </c>
      <c r="Y7405" t="s">
        <v>10269</v>
      </c>
      <c r="Z7405" t="s">
        <v>51</v>
      </c>
      <c r="AA7405" t="s">
        <v>1118</v>
      </c>
      <c r="AB7405" t="s">
        <v>1119</v>
      </c>
      <c r="AC7405" t="s">
        <v>41</v>
      </c>
      <c r="AD7405" t="s">
        <v>26</v>
      </c>
      <c r="AE7405" t="s">
        <v>10153</v>
      </c>
      <c r="AF7405" t="s">
        <v>43</v>
      </c>
      <c r="AG7405">
        <v>93010</v>
      </c>
      <c r="AH7405" t="s">
        <v>44</v>
      </c>
      <c r="AI7405" t="s">
        <v>2516</v>
      </c>
      <c r="AJ7405" t="s">
        <v>31</v>
      </c>
      <c r="AK7405" t="s">
        <v>32</v>
      </c>
      <c r="AL7405" t="s">
        <v>2517</v>
      </c>
      <c r="AM7405">
        <v>509.95749999999998</v>
      </c>
      <c r="AN7405">
        <v>5</v>
      </c>
      <c r="AO7405">
        <v>0.15</v>
      </c>
      <c r="AP7405">
        <v>41.996499999999997</v>
      </c>
      <c r="AQ7405">
        <f>YEAR(Table1[[#This Row],[Order Date]])</f>
        <v>2015</v>
      </c>
      <c r="AR7405" t="str">
        <f>TEXT(Table1[[#This Row],[Order Date]],"mmmm")</f>
        <v>May</v>
      </c>
      <c r="AS7405" t="str">
        <f>"Q"&amp;ROUNDUP(MONTH(Table1[[#This Row],[Order Date]])/3,0)</f>
        <v>Q2</v>
      </c>
      <c r="AT7405">
        <f>IF(Table1[[#This Row],[Sales]]=0,0,Table1[[#This Row],[Profit]]/Table1[[#This Row],[Sales]])</f>
        <v>8.2352941176470587E-2</v>
      </c>
    </row>
    <row r="7406" spans="22:46" x14ac:dyDescent="0.3">
      <c r="V7406">
        <v>7405</v>
      </c>
      <c r="W7406" t="s">
        <v>10268</v>
      </c>
      <c r="X7406" s="1">
        <v>42138</v>
      </c>
      <c r="Y7406" t="s">
        <v>10269</v>
      </c>
      <c r="Z7406" t="s">
        <v>51</v>
      </c>
      <c r="AA7406" t="s">
        <v>1118</v>
      </c>
      <c r="AB7406" t="s">
        <v>1119</v>
      </c>
      <c r="AC7406" t="s">
        <v>41</v>
      </c>
      <c r="AD7406" t="s">
        <v>26</v>
      </c>
      <c r="AE7406" t="s">
        <v>10153</v>
      </c>
      <c r="AF7406" t="s">
        <v>43</v>
      </c>
      <c r="AG7406">
        <v>93010</v>
      </c>
      <c r="AH7406" t="s">
        <v>44</v>
      </c>
      <c r="AI7406" t="s">
        <v>2244</v>
      </c>
      <c r="AJ7406" t="s">
        <v>31</v>
      </c>
      <c r="AK7406" t="s">
        <v>67</v>
      </c>
      <c r="AL7406" t="s">
        <v>2245</v>
      </c>
      <c r="AM7406">
        <v>122.91</v>
      </c>
      <c r="AN7406">
        <v>3</v>
      </c>
      <c r="AO7406">
        <v>0</v>
      </c>
      <c r="AP7406">
        <v>34.4148</v>
      </c>
      <c r="AQ7406">
        <f>YEAR(Table1[[#This Row],[Order Date]])</f>
        <v>2015</v>
      </c>
      <c r="AR7406" t="str">
        <f>TEXT(Table1[[#This Row],[Order Date]],"mmmm")</f>
        <v>May</v>
      </c>
      <c r="AS7406" t="str">
        <f>"Q"&amp;ROUNDUP(MONTH(Table1[[#This Row],[Order Date]])/3,0)</f>
        <v>Q2</v>
      </c>
      <c r="AT7406">
        <f>IF(Table1[[#This Row],[Sales]]=0,0,Table1[[#This Row],[Profit]]/Table1[[#This Row],[Sales]])</f>
        <v>0.28000000000000003</v>
      </c>
    </row>
    <row r="7407" spans="22:46" x14ac:dyDescent="0.3">
      <c r="V7407">
        <v>7406</v>
      </c>
      <c r="W7407" t="s">
        <v>10268</v>
      </c>
      <c r="X7407" s="1">
        <v>42138</v>
      </c>
      <c r="Y7407" t="s">
        <v>10269</v>
      </c>
      <c r="Z7407" t="s">
        <v>51</v>
      </c>
      <c r="AA7407" t="s">
        <v>1118</v>
      </c>
      <c r="AB7407" t="s">
        <v>1119</v>
      </c>
      <c r="AC7407" t="s">
        <v>41</v>
      </c>
      <c r="AD7407" t="s">
        <v>26</v>
      </c>
      <c r="AE7407" t="s">
        <v>10153</v>
      </c>
      <c r="AF7407" t="s">
        <v>43</v>
      </c>
      <c r="AG7407">
        <v>93010</v>
      </c>
      <c r="AH7407" t="s">
        <v>44</v>
      </c>
      <c r="AI7407" t="s">
        <v>5527</v>
      </c>
      <c r="AJ7407" t="s">
        <v>31</v>
      </c>
      <c r="AK7407" t="s">
        <v>35</v>
      </c>
      <c r="AL7407" t="s">
        <v>5528</v>
      </c>
      <c r="AM7407">
        <v>97.567999999999998</v>
      </c>
      <c r="AN7407">
        <v>2</v>
      </c>
      <c r="AO7407">
        <v>0.2</v>
      </c>
      <c r="AP7407">
        <v>-6.0979999999999999</v>
      </c>
      <c r="AQ7407">
        <f>YEAR(Table1[[#This Row],[Order Date]])</f>
        <v>2015</v>
      </c>
      <c r="AR7407" t="str">
        <f>TEXT(Table1[[#This Row],[Order Date]],"mmmm")</f>
        <v>May</v>
      </c>
      <c r="AS7407" t="str">
        <f>"Q"&amp;ROUNDUP(MONTH(Table1[[#This Row],[Order Date]])/3,0)</f>
        <v>Q2</v>
      </c>
      <c r="AT7407">
        <f>IF(Table1[[#This Row],[Sales]]=0,0,Table1[[#This Row],[Profit]]/Table1[[#This Row],[Sales]])</f>
        <v>-6.25E-2</v>
      </c>
    </row>
    <row r="7408" spans="22:46" x14ac:dyDescent="0.3">
      <c r="V7408">
        <v>7407</v>
      </c>
      <c r="W7408" t="s">
        <v>10268</v>
      </c>
      <c r="X7408" s="1">
        <v>42138</v>
      </c>
      <c r="Y7408" t="s">
        <v>10269</v>
      </c>
      <c r="Z7408" t="s">
        <v>51</v>
      </c>
      <c r="AA7408" t="s">
        <v>1118</v>
      </c>
      <c r="AB7408" t="s">
        <v>1119</v>
      </c>
      <c r="AC7408" t="s">
        <v>41</v>
      </c>
      <c r="AD7408" t="s">
        <v>26</v>
      </c>
      <c r="AE7408" t="s">
        <v>10153</v>
      </c>
      <c r="AF7408" t="s">
        <v>43</v>
      </c>
      <c r="AG7408">
        <v>93010</v>
      </c>
      <c r="AH7408" t="s">
        <v>44</v>
      </c>
      <c r="AI7408" t="s">
        <v>7050</v>
      </c>
      <c r="AJ7408" t="s">
        <v>31</v>
      </c>
      <c r="AK7408" t="s">
        <v>35</v>
      </c>
      <c r="AL7408" t="s">
        <v>7051</v>
      </c>
      <c r="AM7408">
        <v>722.35199999999998</v>
      </c>
      <c r="AN7408">
        <v>3</v>
      </c>
      <c r="AO7408">
        <v>0.2</v>
      </c>
      <c r="AP7408">
        <v>81.264600000000002</v>
      </c>
      <c r="AQ7408">
        <f>YEAR(Table1[[#This Row],[Order Date]])</f>
        <v>2015</v>
      </c>
      <c r="AR7408" t="str">
        <f>TEXT(Table1[[#This Row],[Order Date]],"mmmm")</f>
        <v>May</v>
      </c>
      <c r="AS7408" t="str">
        <f>"Q"&amp;ROUNDUP(MONTH(Table1[[#This Row],[Order Date]])/3,0)</f>
        <v>Q2</v>
      </c>
      <c r="AT7408">
        <f>IF(Table1[[#This Row],[Sales]]=0,0,Table1[[#This Row],[Profit]]/Table1[[#This Row],[Sales]])</f>
        <v>0.1125</v>
      </c>
    </row>
    <row r="7409" spans="22:46" x14ac:dyDescent="0.3">
      <c r="V7409">
        <v>7408</v>
      </c>
      <c r="W7409" t="s">
        <v>10270</v>
      </c>
      <c r="X7409" s="1">
        <v>42755</v>
      </c>
      <c r="Y7409" t="s">
        <v>2649</v>
      </c>
      <c r="Z7409" t="s">
        <v>207</v>
      </c>
      <c r="AA7409" t="s">
        <v>5770</v>
      </c>
      <c r="AB7409" t="s">
        <v>5771</v>
      </c>
      <c r="AC7409" t="s">
        <v>25</v>
      </c>
      <c r="AD7409" t="s">
        <v>26</v>
      </c>
      <c r="AE7409" t="s">
        <v>342</v>
      </c>
      <c r="AF7409" t="s">
        <v>233</v>
      </c>
      <c r="AG7409">
        <v>60653</v>
      </c>
      <c r="AH7409" t="s">
        <v>111</v>
      </c>
      <c r="AI7409" t="s">
        <v>3301</v>
      </c>
      <c r="AJ7409" t="s">
        <v>46</v>
      </c>
      <c r="AK7409" t="s">
        <v>47</v>
      </c>
      <c r="AL7409" t="s">
        <v>3302</v>
      </c>
      <c r="AM7409">
        <v>11.52</v>
      </c>
      <c r="AN7409">
        <v>5</v>
      </c>
      <c r="AO7409">
        <v>0.2</v>
      </c>
      <c r="AP7409">
        <v>4.1760000000000002</v>
      </c>
      <c r="AQ7409">
        <f>YEAR(Table1[[#This Row],[Order Date]])</f>
        <v>2017</v>
      </c>
      <c r="AR7409" t="str">
        <f>TEXT(Table1[[#This Row],[Order Date]],"mmmm")</f>
        <v>January</v>
      </c>
      <c r="AS7409" t="str">
        <f>"Q"&amp;ROUNDUP(MONTH(Table1[[#This Row],[Order Date]])/3,0)</f>
        <v>Q1</v>
      </c>
      <c r="AT7409">
        <f>IF(Table1[[#This Row],[Sales]]=0,0,Table1[[#This Row],[Profit]]/Table1[[#This Row],[Sales]])</f>
        <v>0.36250000000000004</v>
      </c>
    </row>
    <row r="7410" spans="22:46" x14ac:dyDescent="0.3">
      <c r="V7410">
        <v>7409</v>
      </c>
      <c r="W7410" t="s">
        <v>10271</v>
      </c>
      <c r="X7410" s="1">
        <v>42520</v>
      </c>
      <c r="Y7410" s="1">
        <v>42527</v>
      </c>
      <c r="Z7410" t="s">
        <v>51</v>
      </c>
      <c r="AA7410" t="s">
        <v>7004</v>
      </c>
      <c r="AB7410" t="s">
        <v>7005</v>
      </c>
      <c r="AC7410" t="s">
        <v>41</v>
      </c>
      <c r="AD7410" t="s">
        <v>26</v>
      </c>
      <c r="AE7410" t="s">
        <v>42</v>
      </c>
      <c r="AF7410" t="s">
        <v>43</v>
      </c>
      <c r="AG7410">
        <v>90032</v>
      </c>
      <c r="AH7410" t="s">
        <v>44</v>
      </c>
      <c r="AI7410" t="s">
        <v>6950</v>
      </c>
      <c r="AJ7410" t="s">
        <v>31</v>
      </c>
      <c r="AK7410" t="s">
        <v>67</v>
      </c>
      <c r="AL7410" t="s">
        <v>6951</v>
      </c>
      <c r="AM7410">
        <v>167.84</v>
      </c>
      <c r="AN7410">
        <v>8</v>
      </c>
      <c r="AO7410">
        <v>0</v>
      </c>
      <c r="AP7410">
        <v>11.748799999999999</v>
      </c>
      <c r="AQ7410">
        <f>YEAR(Table1[[#This Row],[Order Date]])</f>
        <v>2016</v>
      </c>
      <c r="AR7410" t="str">
        <f>TEXT(Table1[[#This Row],[Order Date]],"mmmm")</f>
        <v>May</v>
      </c>
      <c r="AS7410" t="str">
        <f>"Q"&amp;ROUNDUP(MONTH(Table1[[#This Row],[Order Date]])/3,0)</f>
        <v>Q2</v>
      </c>
      <c r="AT7410">
        <f>IF(Table1[[#This Row],[Sales]]=0,0,Table1[[#This Row],[Profit]]/Table1[[#This Row],[Sales]])</f>
        <v>6.9999999999999993E-2</v>
      </c>
    </row>
    <row r="7411" spans="22:46" x14ac:dyDescent="0.3">
      <c r="V7411">
        <v>7410</v>
      </c>
      <c r="W7411" t="s">
        <v>10272</v>
      </c>
      <c r="X7411" s="1">
        <v>41737</v>
      </c>
      <c r="Y7411" s="1">
        <v>41977</v>
      </c>
      <c r="Z7411" t="s">
        <v>51</v>
      </c>
      <c r="AA7411" t="s">
        <v>3419</v>
      </c>
      <c r="AB7411" t="s">
        <v>3420</v>
      </c>
      <c r="AC7411" t="s">
        <v>25</v>
      </c>
      <c r="AD7411" t="s">
        <v>26</v>
      </c>
      <c r="AE7411" t="s">
        <v>3208</v>
      </c>
      <c r="AF7411" t="s">
        <v>564</v>
      </c>
      <c r="AG7411">
        <v>43615</v>
      </c>
      <c r="AH7411" t="s">
        <v>160</v>
      </c>
      <c r="AI7411" t="s">
        <v>8271</v>
      </c>
      <c r="AJ7411" t="s">
        <v>31</v>
      </c>
      <c r="AK7411" t="s">
        <v>57</v>
      </c>
      <c r="AL7411" t="s">
        <v>8272</v>
      </c>
      <c r="AM7411">
        <v>172.11</v>
      </c>
      <c r="AN7411">
        <v>1</v>
      </c>
      <c r="AO7411">
        <v>0.4</v>
      </c>
      <c r="AP7411">
        <v>-94.660499999999999</v>
      </c>
      <c r="AQ7411">
        <f>YEAR(Table1[[#This Row],[Order Date]])</f>
        <v>2014</v>
      </c>
      <c r="AR7411" t="str">
        <f>TEXT(Table1[[#This Row],[Order Date]],"mmmm")</f>
        <v>April</v>
      </c>
      <c r="AS7411" t="str">
        <f>"Q"&amp;ROUNDUP(MONTH(Table1[[#This Row],[Order Date]])/3,0)</f>
        <v>Q2</v>
      </c>
      <c r="AT7411">
        <f>IF(Table1[[#This Row],[Sales]]=0,0,Table1[[#This Row],[Profit]]/Table1[[#This Row],[Sales]])</f>
        <v>-0.54999999999999993</v>
      </c>
    </row>
    <row r="7412" spans="22:46" x14ac:dyDescent="0.3">
      <c r="V7412">
        <v>7411</v>
      </c>
      <c r="W7412" t="s">
        <v>10273</v>
      </c>
      <c r="X7412" s="1">
        <v>41843</v>
      </c>
      <c r="Y7412" t="s">
        <v>6982</v>
      </c>
      <c r="Z7412" t="s">
        <v>207</v>
      </c>
      <c r="AA7412" t="s">
        <v>126</v>
      </c>
      <c r="AB7412" t="s">
        <v>127</v>
      </c>
      <c r="AC7412" t="s">
        <v>25</v>
      </c>
      <c r="AD7412" t="s">
        <v>26</v>
      </c>
      <c r="AE7412" t="s">
        <v>300</v>
      </c>
      <c r="AF7412" t="s">
        <v>301</v>
      </c>
      <c r="AG7412">
        <v>10011</v>
      </c>
      <c r="AH7412" t="s">
        <v>160</v>
      </c>
      <c r="AI7412" t="s">
        <v>4235</v>
      </c>
      <c r="AJ7412" t="s">
        <v>73</v>
      </c>
      <c r="AK7412" t="s">
        <v>176</v>
      </c>
      <c r="AL7412" t="s">
        <v>4236</v>
      </c>
      <c r="AM7412">
        <v>99.98</v>
      </c>
      <c r="AN7412">
        <v>2</v>
      </c>
      <c r="AO7412">
        <v>0</v>
      </c>
      <c r="AP7412">
        <v>7.9984000000000002</v>
      </c>
      <c r="AQ7412">
        <f>YEAR(Table1[[#This Row],[Order Date]])</f>
        <v>2014</v>
      </c>
      <c r="AR7412" t="str">
        <f>TEXT(Table1[[#This Row],[Order Date]],"mmmm")</f>
        <v>July</v>
      </c>
      <c r="AS7412" t="str">
        <f>"Q"&amp;ROUNDUP(MONTH(Table1[[#This Row],[Order Date]])/3,0)</f>
        <v>Q3</v>
      </c>
      <c r="AT7412">
        <f>IF(Table1[[#This Row],[Sales]]=0,0,Table1[[#This Row],[Profit]]/Table1[[#This Row],[Sales]])</f>
        <v>0.08</v>
      </c>
    </row>
    <row r="7413" spans="22:46" x14ac:dyDescent="0.3">
      <c r="V7413">
        <v>7412</v>
      </c>
      <c r="W7413" t="s">
        <v>10274</v>
      </c>
      <c r="X7413" s="1">
        <v>42885</v>
      </c>
      <c r="Y7413" s="1">
        <v>42800</v>
      </c>
      <c r="Z7413" t="s">
        <v>51</v>
      </c>
      <c r="AA7413" t="s">
        <v>4243</v>
      </c>
      <c r="AB7413" t="s">
        <v>4244</v>
      </c>
      <c r="AC7413" t="s">
        <v>108</v>
      </c>
      <c r="AD7413" t="s">
        <v>26</v>
      </c>
      <c r="AE7413" t="s">
        <v>4812</v>
      </c>
      <c r="AF7413" t="s">
        <v>474</v>
      </c>
      <c r="AG7413">
        <v>97224</v>
      </c>
      <c r="AH7413" t="s">
        <v>44</v>
      </c>
      <c r="AI7413" t="s">
        <v>7781</v>
      </c>
      <c r="AJ7413" t="s">
        <v>73</v>
      </c>
      <c r="AK7413" t="s">
        <v>74</v>
      </c>
      <c r="AL7413" t="s">
        <v>7782</v>
      </c>
      <c r="AM7413">
        <v>156.792</v>
      </c>
      <c r="AN7413">
        <v>1</v>
      </c>
      <c r="AO7413">
        <v>0.2</v>
      </c>
      <c r="AP7413">
        <v>17.639099999999999</v>
      </c>
      <c r="AQ7413">
        <f>YEAR(Table1[[#This Row],[Order Date]])</f>
        <v>2017</v>
      </c>
      <c r="AR7413" t="str">
        <f>TEXT(Table1[[#This Row],[Order Date]],"mmmm")</f>
        <v>May</v>
      </c>
      <c r="AS7413" t="str">
        <f>"Q"&amp;ROUNDUP(MONTH(Table1[[#This Row],[Order Date]])/3,0)</f>
        <v>Q2</v>
      </c>
      <c r="AT7413">
        <f>IF(Table1[[#This Row],[Sales]]=0,0,Table1[[#This Row],[Profit]]/Table1[[#This Row],[Sales]])</f>
        <v>0.11249999999999999</v>
      </c>
    </row>
    <row r="7414" spans="22:46" x14ac:dyDescent="0.3">
      <c r="V7414">
        <v>7413</v>
      </c>
      <c r="W7414" t="s">
        <v>10274</v>
      </c>
      <c r="X7414" s="1">
        <v>42885</v>
      </c>
      <c r="Y7414" s="1">
        <v>42800</v>
      </c>
      <c r="Z7414" t="s">
        <v>51</v>
      </c>
      <c r="AA7414" t="s">
        <v>4243</v>
      </c>
      <c r="AB7414" t="s">
        <v>4244</v>
      </c>
      <c r="AC7414" t="s">
        <v>108</v>
      </c>
      <c r="AD7414" t="s">
        <v>26</v>
      </c>
      <c r="AE7414" t="s">
        <v>4812</v>
      </c>
      <c r="AF7414" t="s">
        <v>474</v>
      </c>
      <c r="AG7414">
        <v>97224</v>
      </c>
      <c r="AH7414" t="s">
        <v>44</v>
      </c>
      <c r="AI7414" t="s">
        <v>852</v>
      </c>
      <c r="AJ7414" t="s">
        <v>73</v>
      </c>
      <c r="AK7414" t="s">
        <v>176</v>
      </c>
      <c r="AL7414" t="s">
        <v>853</v>
      </c>
      <c r="AM7414">
        <v>35.36</v>
      </c>
      <c r="AN7414">
        <v>2</v>
      </c>
      <c r="AO7414">
        <v>0.2</v>
      </c>
      <c r="AP7414">
        <v>-3.0939999999999999</v>
      </c>
      <c r="AQ7414">
        <f>YEAR(Table1[[#This Row],[Order Date]])</f>
        <v>2017</v>
      </c>
      <c r="AR7414" t="str">
        <f>TEXT(Table1[[#This Row],[Order Date]],"mmmm")</f>
        <v>May</v>
      </c>
      <c r="AS7414" t="str">
        <f>"Q"&amp;ROUNDUP(MONTH(Table1[[#This Row],[Order Date]])/3,0)</f>
        <v>Q2</v>
      </c>
      <c r="AT7414">
        <f>IF(Table1[[#This Row],[Sales]]=0,0,Table1[[#This Row],[Profit]]/Table1[[#This Row],[Sales]])</f>
        <v>-8.7499999999999994E-2</v>
      </c>
    </row>
    <row r="7415" spans="22:46" x14ac:dyDescent="0.3">
      <c r="V7415">
        <v>7414</v>
      </c>
      <c r="W7415" t="s">
        <v>10274</v>
      </c>
      <c r="X7415" s="1">
        <v>42885</v>
      </c>
      <c r="Y7415" s="1">
        <v>42800</v>
      </c>
      <c r="Z7415" t="s">
        <v>51</v>
      </c>
      <c r="AA7415" t="s">
        <v>4243</v>
      </c>
      <c r="AB7415" t="s">
        <v>4244</v>
      </c>
      <c r="AC7415" t="s">
        <v>108</v>
      </c>
      <c r="AD7415" t="s">
        <v>26</v>
      </c>
      <c r="AE7415" t="s">
        <v>4812</v>
      </c>
      <c r="AF7415" t="s">
        <v>474</v>
      </c>
      <c r="AG7415">
        <v>97224</v>
      </c>
      <c r="AH7415" t="s">
        <v>44</v>
      </c>
      <c r="AI7415" t="s">
        <v>9817</v>
      </c>
      <c r="AJ7415" t="s">
        <v>31</v>
      </c>
      <c r="AK7415" t="s">
        <v>67</v>
      </c>
      <c r="AL7415" t="s">
        <v>9818</v>
      </c>
      <c r="AM7415">
        <v>13.592000000000001</v>
      </c>
      <c r="AN7415">
        <v>1</v>
      </c>
      <c r="AO7415">
        <v>0.2</v>
      </c>
      <c r="AP7415">
        <v>-0.33979999999999999</v>
      </c>
      <c r="AQ7415">
        <f>YEAR(Table1[[#This Row],[Order Date]])</f>
        <v>2017</v>
      </c>
      <c r="AR7415" t="str">
        <f>TEXT(Table1[[#This Row],[Order Date]],"mmmm")</f>
        <v>May</v>
      </c>
      <c r="AS7415" t="str">
        <f>"Q"&amp;ROUNDUP(MONTH(Table1[[#This Row],[Order Date]])/3,0)</f>
        <v>Q2</v>
      </c>
      <c r="AT7415">
        <f>IF(Table1[[#This Row],[Sales]]=0,0,Table1[[#This Row],[Profit]]/Table1[[#This Row],[Sales]])</f>
        <v>-2.4999999999999998E-2</v>
      </c>
    </row>
    <row r="7416" spans="22:46" x14ac:dyDescent="0.3">
      <c r="V7416">
        <v>7415</v>
      </c>
      <c r="W7416" t="s">
        <v>10275</v>
      </c>
      <c r="X7416" s="1">
        <v>42442</v>
      </c>
      <c r="Y7416" t="s">
        <v>4429</v>
      </c>
      <c r="Z7416" t="s">
        <v>22</v>
      </c>
      <c r="AA7416" t="s">
        <v>401</v>
      </c>
      <c r="AB7416" t="s">
        <v>402</v>
      </c>
      <c r="AC7416" t="s">
        <v>41</v>
      </c>
      <c r="AD7416" t="s">
        <v>26</v>
      </c>
      <c r="AE7416" t="s">
        <v>158</v>
      </c>
      <c r="AF7416" t="s">
        <v>159</v>
      </c>
      <c r="AG7416">
        <v>19134</v>
      </c>
      <c r="AH7416" t="s">
        <v>160</v>
      </c>
      <c r="AI7416" t="s">
        <v>772</v>
      </c>
      <c r="AJ7416" t="s">
        <v>31</v>
      </c>
      <c r="AK7416" t="s">
        <v>35</v>
      </c>
      <c r="AL7416" t="s">
        <v>773</v>
      </c>
      <c r="AM7416">
        <v>386.68</v>
      </c>
      <c r="AN7416">
        <v>2</v>
      </c>
      <c r="AO7416">
        <v>0.3</v>
      </c>
      <c r="AP7416">
        <v>-5.524</v>
      </c>
      <c r="AQ7416">
        <f>YEAR(Table1[[#This Row],[Order Date]])</f>
        <v>2016</v>
      </c>
      <c r="AR7416" t="str">
        <f>TEXT(Table1[[#This Row],[Order Date]],"mmmm")</f>
        <v>March</v>
      </c>
      <c r="AS7416" t="str">
        <f>"Q"&amp;ROUNDUP(MONTH(Table1[[#This Row],[Order Date]])/3,0)</f>
        <v>Q1</v>
      </c>
      <c r="AT7416">
        <f>IF(Table1[[#This Row],[Sales]]=0,0,Table1[[#This Row],[Profit]]/Table1[[#This Row],[Sales]])</f>
        <v>-1.4285714285714285E-2</v>
      </c>
    </row>
    <row r="7417" spans="22:46" x14ac:dyDescent="0.3">
      <c r="V7417">
        <v>7416</v>
      </c>
      <c r="W7417" t="s">
        <v>10275</v>
      </c>
      <c r="X7417" s="1">
        <v>42442</v>
      </c>
      <c r="Y7417" t="s">
        <v>4429</v>
      </c>
      <c r="Z7417" t="s">
        <v>22</v>
      </c>
      <c r="AA7417" t="s">
        <v>401</v>
      </c>
      <c r="AB7417" t="s">
        <v>402</v>
      </c>
      <c r="AC7417" t="s">
        <v>41</v>
      </c>
      <c r="AD7417" t="s">
        <v>26</v>
      </c>
      <c r="AE7417" t="s">
        <v>158</v>
      </c>
      <c r="AF7417" t="s">
        <v>159</v>
      </c>
      <c r="AG7417">
        <v>19134</v>
      </c>
      <c r="AH7417" t="s">
        <v>160</v>
      </c>
      <c r="AI7417" t="s">
        <v>7242</v>
      </c>
      <c r="AJ7417" t="s">
        <v>73</v>
      </c>
      <c r="AK7417" t="s">
        <v>176</v>
      </c>
      <c r="AL7417" t="s">
        <v>7243</v>
      </c>
      <c r="AM7417">
        <v>379.96</v>
      </c>
      <c r="AN7417">
        <v>5</v>
      </c>
      <c r="AO7417">
        <v>0.2</v>
      </c>
      <c r="AP7417">
        <v>47.494999999999997</v>
      </c>
      <c r="AQ7417">
        <f>YEAR(Table1[[#This Row],[Order Date]])</f>
        <v>2016</v>
      </c>
      <c r="AR7417" t="str">
        <f>TEXT(Table1[[#This Row],[Order Date]],"mmmm")</f>
        <v>March</v>
      </c>
      <c r="AS7417" t="str">
        <f>"Q"&amp;ROUNDUP(MONTH(Table1[[#This Row],[Order Date]])/3,0)</f>
        <v>Q1</v>
      </c>
      <c r="AT7417">
        <f>IF(Table1[[#This Row],[Sales]]=0,0,Table1[[#This Row],[Profit]]/Table1[[#This Row],[Sales]])</f>
        <v>0.125</v>
      </c>
    </row>
    <row r="7418" spans="22:46" x14ac:dyDescent="0.3">
      <c r="V7418">
        <v>7417</v>
      </c>
      <c r="W7418" t="s">
        <v>10275</v>
      </c>
      <c r="X7418" s="1">
        <v>42442</v>
      </c>
      <c r="Y7418" t="s">
        <v>4429</v>
      </c>
      <c r="Z7418" t="s">
        <v>22</v>
      </c>
      <c r="AA7418" t="s">
        <v>401</v>
      </c>
      <c r="AB7418" t="s">
        <v>402</v>
      </c>
      <c r="AC7418" t="s">
        <v>41</v>
      </c>
      <c r="AD7418" t="s">
        <v>26</v>
      </c>
      <c r="AE7418" t="s">
        <v>158</v>
      </c>
      <c r="AF7418" t="s">
        <v>159</v>
      </c>
      <c r="AG7418">
        <v>19134</v>
      </c>
      <c r="AH7418" t="s">
        <v>160</v>
      </c>
      <c r="AI7418" t="s">
        <v>3158</v>
      </c>
      <c r="AJ7418" t="s">
        <v>73</v>
      </c>
      <c r="AK7418" t="s">
        <v>74</v>
      </c>
      <c r="AL7418" t="s">
        <v>3159</v>
      </c>
      <c r="AM7418">
        <v>539.91</v>
      </c>
      <c r="AN7418">
        <v>3</v>
      </c>
      <c r="AO7418">
        <v>0.4</v>
      </c>
      <c r="AP7418">
        <v>-116.98050000000001</v>
      </c>
      <c r="AQ7418">
        <f>YEAR(Table1[[#This Row],[Order Date]])</f>
        <v>2016</v>
      </c>
      <c r="AR7418" t="str">
        <f>TEXT(Table1[[#This Row],[Order Date]],"mmmm")</f>
        <v>March</v>
      </c>
      <c r="AS7418" t="str">
        <f>"Q"&amp;ROUNDUP(MONTH(Table1[[#This Row],[Order Date]])/3,0)</f>
        <v>Q1</v>
      </c>
      <c r="AT7418">
        <f>IF(Table1[[#This Row],[Sales]]=0,0,Table1[[#This Row],[Profit]]/Table1[[#This Row],[Sales]])</f>
        <v>-0.2166666666666667</v>
      </c>
    </row>
    <row r="7419" spans="22:46" x14ac:dyDescent="0.3">
      <c r="V7419">
        <v>7418</v>
      </c>
      <c r="W7419" t="s">
        <v>10275</v>
      </c>
      <c r="X7419" s="1">
        <v>42442</v>
      </c>
      <c r="Y7419" t="s">
        <v>4429</v>
      </c>
      <c r="Z7419" t="s">
        <v>22</v>
      </c>
      <c r="AA7419" t="s">
        <v>401</v>
      </c>
      <c r="AB7419" t="s">
        <v>402</v>
      </c>
      <c r="AC7419" t="s">
        <v>41</v>
      </c>
      <c r="AD7419" t="s">
        <v>26</v>
      </c>
      <c r="AE7419" t="s">
        <v>158</v>
      </c>
      <c r="AF7419" t="s">
        <v>159</v>
      </c>
      <c r="AG7419">
        <v>19134</v>
      </c>
      <c r="AH7419" t="s">
        <v>160</v>
      </c>
      <c r="AI7419" t="s">
        <v>7361</v>
      </c>
      <c r="AJ7419" t="s">
        <v>46</v>
      </c>
      <c r="AK7419" t="s">
        <v>94</v>
      </c>
      <c r="AL7419" t="s">
        <v>7362</v>
      </c>
      <c r="AM7419">
        <v>41.24</v>
      </c>
      <c r="AN7419">
        <v>5</v>
      </c>
      <c r="AO7419">
        <v>0.2</v>
      </c>
      <c r="AP7419">
        <v>13.9185</v>
      </c>
      <c r="AQ7419">
        <f>YEAR(Table1[[#This Row],[Order Date]])</f>
        <v>2016</v>
      </c>
      <c r="AR7419" t="str">
        <f>TEXT(Table1[[#This Row],[Order Date]],"mmmm")</f>
        <v>March</v>
      </c>
      <c r="AS7419" t="str">
        <f>"Q"&amp;ROUNDUP(MONTH(Table1[[#This Row],[Order Date]])/3,0)</f>
        <v>Q1</v>
      </c>
      <c r="AT7419">
        <f>IF(Table1[[#This Row],[Sales]]=0,0,Table1[[#This Row],[Profit]]/Table1[[#This Row],[Sales]])</f>
        <v>0.33749999999999997</v>
      </c>
    </row>
    <row r="7420" spans="22:46" x14ac:dyDescent="0.3">
      <c r="V7420">
        <v>7419</v>
      </c>
      <c r="W7420" t="s">
        <v>10275</v>
      </c>
      <c r="X7420" s="1">
        <v>42442</v>
      </c>
      <c r="Y7420" t="s">
        <v>4429</v>
      </c>
      <c r="Z7420" t="s">
        <v>22</v>
      </c>
      <c r="AA7420" t="s">
        <v>401</v>
      </c>
      <c r="AB7420" t="s">
        <v>402</v>
      </c>
      <c r="AC7420" t="s">
        <v>41</v>
      </c>
      <c r="AD7420" t="s">
        <v>26</v>
      </c>
      <c r="AE7420" t="s">
        <v>158</v>
      </c>
      <c r="AF7420" t="s">
        <v>159</v>
      </c>
      <c r="AG7420">
        <v>19134</v>
      </c>
      <c r="AH7420" t="s">
        <v>160</v>
      </c>
      <c r="AI7420" t="s">
        <v>7707</v>
      </c>
      <c r="AJ7420" t="s">
        <v>46</v>
      </c>
      <c r="AK7420" t="s">
        <v>77</v>
      </c>
      <c r="AL7420" t="s">
        <v>7708</v>
      </c>
      <c r="AM7420">
        <v>51.896999999999998</v>
      </c>
      <c r="AN7420">
        <v>1</v>
      </c>
      <c r="AO7420">
        <v>0.7</v>
      </c>
      <c r="AP7420">
        <v>-41.517600000000002</v>
      </c>
      <c r="AQ7420">
        <f>YEAR(Table1[[#This Row],[Order Date]])</f>
        <v>2016</v>
      </c>
      <c r="AR7420" t="str">
        <f>TEXT(Table1[[#This Row],[Order Date]],"mmmm")</f>
        <v>March</v>
      </c>
      <c r="AS7420" t="str">
        <f>"Q"&amp;ROUNDUP(MONTH(Table1[[#This Row],[Order Date]])/3,0)</f>
        <v>Q1</v>
      </c>
      <c r="AT7420">
        <f>IF(Table1[[#This Row],[Sales]]=0,0,Table1[[#This Row],[Profit]]/Table1[[#This Row],[Sales]])</f>
        <v>-0.8</v>
      </c>
    </row>
    <row r="7421" spans="22:46" x14ac:dyDescent="0.3">
      <c r="V7421">
        <v>7420</v>
      </c>
      <c r="W7421" t="s">
        <v>10275</v>
      </c>
      <c r="X7421" s="1">
        <v>42442</v>
      </c>
      <c r="Y7421" t="s">
        <v>4429</v>
      </c>
      <c r="Z7421" t="s">
        <v>22</v>
      </c>
      <c r="AA7421" t="s">
        <v>401</v>
      </c>
      <c r="AB7421" t="s">
        <v>402</v>
      </c>
      <c r="AC7421" t="s">
        <v>41</v>
      </c>
      <c r="AD7421" t="s">
        <v>26</v>
      </c>
      <c r="AE7421" t="s">
        <v>158</v>
      </c>
      <c r="AF7421" t="s">
        <v>159</v>
      </c>
      <c r="AG7421">
        <v>19134</v>
      </c>
      <c r="AH7421" t="s">
        <v>160</v>
      </c>
      <c r="AI7421" t="s">
        <v>4162</v>
      </c>
      <c r="AJ7421" t="s">
        <v>46</v>
      </c>
      <c r="AK7421" t="s">
        <v>60</v>
      </c>
      <c r="AL7421" t="s">
        <v>4163</v>
      </c>
      <c r="AM7421">
        <v>552.55999999999995</v>
      </c>
      <c r="AN7421">
        <v>5</v>
      </c>
      <c r="AO7421">
        <v>0.2</v>
      </c>
      <c r="AP7421">
        <v>-138.13999999999999</v>
      </c>
      <c r="AQ7421">
        <f>YEAR(Table1[[#This Row],[Order Date]])</f>
        <v>2016</v>
      </c>
      <c r="AR7421" t="str">
        <f>TEXT(Table1[[#This Row],[Order Date]],"mmmm")</f>
        <v>March</v>
      </c>
      <c r="AS7421" t="str">
        <f>"Q"&amp;ROUNDUP(MONTH(Table1[[#This Row],[Order Date]])/3,0)</f>
        <v>Q1</v>
      </c>
      <c r="AT7421">
        <f>IF(Table1[[#This Row],[Sales]]=0,0,Table1[[#This Row],[Profit]]/Table1[[#This Row],[Sales]])</f>
        <v>-0.25</v>
      </c>
    </row>
    <row r="7422" spans="22:46" x14ac:dyDescent="0.3">
      <c r="V7422">
        <v>7421</v>
      </c>
      <c r="W7422" t="s">
        <v>10275</v>
      </c>
      <c r="X7422" s="1">
        <v>42442</v>
      </c>
      <c r="Y7422" t="s">
        <v>4429</v>
      </c>
      <c r="Z7422" t="s">
        <v>22</v>
      </c>
      <c r="AA7422" t="s">
        <v>401</v>
      </c>
      <c r="AB7422" t="s">
        <v>402</v>
      </c>
      <c r="AC7422" t="s">
        <v>41</v>
      </c>
      <c r="AD7422" t="s">
        <v>26</v>
      </c>
      <c r="AE7422" t="s">
        <v>158</v>
      </c>
      <c r="AF7422" t="s">
        <v>159</v>
      </c>
      <c r="AG7422">
        <v>19134</v>
      </c>
      <c r="AH7422" t="s">
        <v>160</v>
      </c>
      <c r="AI7422" t="s">
        <v>4863</v>
      </c>
      <c r="AJ7422" t="s">
        <v>46</v>
      </c>
      <c r="AK7422" t="s">
        <v>77</v>
      </c>
      <c r="AL7422" t="s">
        <v>4864</v>
      </c>
      <c r="AM7422">
        <v>23.16</v>
      </c>
      <c r="AN7422">
        <v>5</v>
      </c>
      <c r="AO7422">
        <v>0.7</v>
      </c>
      <c r="AP7422">
        <v>-15.44</v>
      </c>
      <c r="AQ7422">
        <f>YEAR(Table1[[#This Row],[Order Date]])</f>
        <v>2016</v>
      </c>
      <c r="AR7422" t="str">
        <f>TEXT(Table1[[#This Row],[Order Date]],"mmmm")</f>
        <v>March</v>
      </c>
      <c r="AS7422" t="str">
        <f>"Q"&amp;ROUNDUP(MONTH(Table1[[#This Row],[Order Date]])/3,0)</f>
        <v>Q1</v>
      </c>
      <c r="AT7422">
        <f>IF(Table1[[#This Row],[Sales]]=0,0,Table1[[#This Row],[Profit]]/Table1[[#This Row],[Sales]])</f>
        <v>-0.66666666666666663</v>
      </c>
    </row>
    <row r="7423" spans="22:46" x14ac:dyDescent="0.3">
      <c r="V7423">
        <v>7422</v>
      </c>
      <c r="W7423" t="s">
        <v>10275</v>
      </c>
      <c r="X7423" s="1">
        <v>42442</v>
      </c>
      <c r="Y7423" t="s">
        <v>4429</v>
      </c>
      <c r="Z7423" t="s">
        <v>22</v>
      </c>
      <c r="AA7423" t="s">
        <v>401</v>
      </c>
      <c r="AB7423" t="s">
        <v>402</v>
      </c>
      <c r="AC7423" t="s">
        <v>41</v>
      </c>
      <c r="AD7423" t="s">
        <v>26</v>
      </c>
      <c r="AE7423" t="s">
        <v>158</v>
      </c>
      <c r="AF7423" t="s">
        <v>159</v>
      </c>
      <c r="AG7423">
        <v>19134</v>
      </c>
      <c r="AH7423" t="s">
        <v>160</v>
      </c>
      <c r="AI7423" t="s">
        <v>10276</v>
      </c>
      <c r="AJ7423" t="s">
        <v>46</v>
      </c>
      <c r="AK7423" t="s">
        <v>60</v>
      </c>
      <c r="AL7423" t="s">
        <v>10277</v>
      </c>
      <c r="AM7423">
        <v>126.08</v>
      </c>
      <c r="AN7423">
        <v>2</v>
      </c>
      <c r="AO7423">
        <v>0.2</v>
      </c>
      <c r="AP7423">
        <v>-28.367999999999999</v>
      </c>
      <c r="AQ7423">
        <f>YEAR(Table1[[#This Row],[Order Date]])</f>
        <v>2016</v>
      </c>
      <c r="AR7423" t="str">
        <f>TEXT(Table1[[#This Row],[Order Date]],"mmmm")</f>
        <v>March</v>
      </c>
      <c r="AS7423" t="str">
        <f>"Q"&amp;ROUNDUP(MONTH(Table1[[#This Row],[Order Date]])/3,0)</f>
        <v>Q1</v>
      </c>
      <c r="AT7423">
        <f>IF(Table1[[#This Row],[Sales]]=0,0,Table1[[#This Row],[Profit]]/Table1[[#This Row],[Sales]])</f>
        <v>-0.22499999999999998</v>
      </c>
    </row>
    <row r="7424" spans="22:46" x14ac:dyDescent="0.3">
      <c r="V7424">
        <v>7423</v>
      </c>
      <c r="W7424" t="s">
        <v>10275</v>
      </c>
      <c r="X7424" s="1">
        <v>42442</v>
      </c>
      <c r="Y7424" t="s">
        <v>4429</v>
      </c>
      <c r="Z7424" t="s">
        <v>22</v>
      </c>
      <c r="AA7424" t="s">
        <v>401</v>
      </c>
      <c r="AB7424" t="s">
        <v>402</v>
      </c>
      <c r="AC7424" t="s">
        <v>41</v>
      </c>
      <c r="AD7424" t="s">
        <v>26</v>
      </c>
      <c r="AE7424" t="s">
        <v>158</v>
      </c>
      <c r="AF7424" t="s">
        <v>159</v>
      </c>
      <c r="AG7424">
        <v>19134</v>
      </c>
      <c r="AH7424" t="s">
        <v>160</v>
      </c>
      <c r="AI7424" t="s">
        <v>985</v>
      </c>
      <c r="AJ7424" t="s">
        <v>73</v>
      </c>
      <c r="AK7424" t="s">
        <v>768</v>
      </c>
      <c r="AL7424" t="s">
        <v>7462</v>
      </c>
      <c r="AM7424">
        <v>449.1</v>
      </c>
      <c r="AN7424">
        <v>3</v>
      </c>
      <c r="AO7424">
        <v>0.7</v>
      </c>
      <c r="AP7424">
        <v>-643.71</v>
      </c>
      <c r="AQ7424">
        <f>YEAR(Table1[[#This Row],[Order Date]])</f>
        <v>2016</v>
      </c>
      <c r="AR7424" t="str">
        <f>TEXT(Table1[[#This Row],[Order Date]],"mmmm")</f>
        <v>March</v>
      </c>
      <c r="AS7424" t="str">
        <f>"Q"&amp;ROUNDUP(MONTH(Table1[[#This Row],[Order Date]])/3,0)</f>
        <v>Q1</v>
      </c>
      <c r="AT7424">
        <f>IF(Table1[[#This Row],[Sales]]=0,0,Table1[[#This Row],[Profit]]/Table1[[#This Row],[Sales]])</f>
        <v>-1.4333333333333333</v>
      </c>
    </row>
    <row r="7425" spans="22:46" x14ac:dyDescent="0.3">
      <c r="V7425">
        <v>7424</v>
      </c>
      <c r="W7425" t="s">
        <v>10278</v>
      </c>
      <c r="X7425" s="1">
        <v>42835</v>
      </c>
      <c r="Y7425" t="s">
        <v>3207</v>
      </c>
      <c r="Z7425" t="s">
        <v>51</v>
      </c>
      <c r="AA7425" t="s">
        <v>911</v>
      </c>
      <c r="AB7425" t="s">
        <v>912</v>
      </c>
      <c r="AC7425" t="s">
        <v>25</v>
      </c>
      <c r="AD7425" t="s">
        <v>26</v>
      </c>
      <c r="AE7425" t="s">
        <v>158</v>
      </c>
      <c r="AF7425" t="s">
        <v>159</v>
      </c>
      <c r="AG7425">
        <v>19143</v>
      </c>
      <c r="AH7425" t="s">
        <v>160</v>
      </c>
      <c r="AI7425" t="s">
        <v>5977</v>
      </c>
      <c r="AJ7425" t="s">
        <v>46</v>
      </c>
      <c r="AK7425" t="s">
        <v>80</v>
      </c>
      <c r="AL7425" t="s">
        <v>5978</v>
      </c>
      <c r="AM7425">
        <v>195.10400000000001</v>
      </c>
      <c r="AN7425">
        <v>4</v>
      </c>
      <c r="AO7425">
        <v>0.2</v>
      </c>
      <c r="AP7425">
        <v>21.949200000000001</v>
      </c>
      <c r="AQ7425">
        <f>YEAR(Table1[[#This Row],[Order Date]])</f>
        <v>2017</v>
      </c>
      <c r="AR7425" t="str">
        <f>TEXT(Table1[[#This Row],[Order Date]],"mmmm")</f>
        <v>April</v>
      </c>
      <c r="AS7425" t="str">
        <f>"Q"&amp;ROUNDUP(MONTH(Table1[[#This Row],[Order Date]])/3,0)</f>
        <v>Q2</v>
      </c>
      <c r="AT7425">
        <f>IF(Table1[[#This Row],[Sales]]=0,0,Table1[[#This Row],[Profit]]/Table1[[#This Row],[Sales]])</f>
        <v>0.1125</v>
      </c>
    </row>
    <row r="7426" spans="22:46" x14ac:dyDescent="0.3">
      <c r="V7426">
        <v>7425</v>
      </c>
      <c r="W7426" t="s">
        <v>10278</v>
      </c>
      <c r="X7426" s="1">
        <v>42835</v>
      </c>
      <c r="Y7426" t="s">
        <v>3207</v>
      </c>
      <c r="Z7426" t="s">
        <v>51</v>
      </c>
      <c r="AA7426" t="s">
        <v>911</v>
      </c>
      <c r="AB7426" t="s">
        <v>912</v>
      </c>
      <c r="AC7426" t="s">
        <v>25</v>
      </c>
      <c r="AD7426" t="s">
        <v>26</v>
      </c>
      <c r="AE7426" t="s">
        <v>158</v>
      </c>
      <c r="AF7426" t="s">
        <v>159</v>
      </c>
      <c r="AG7426">
        <v>19143</v>
      </c>
      <c r="AH7426" t="s">
        <v>160</v>
      </c>
      <c r="AI7426" t="s">
        <v>2973</v>
      </c>
      <c r="AJ7426" t="s">
        <v>31</v>
      </c>
      <c r="AK7426" t="s">
        <v>67</v>
      </c>
      <c r="AL7426" t="s">
        <v>2974</v>
      </c>
      <c r="AM7426">
        <v>36.671999999999997</v>
      </c>
      <c r="AN7426">
        <v>3</v>
      </c>
      <c r="AO7426">
        <v>0.2</v>
      </c>
      <c r="AP7426">
        <v>6.4176000000000002</v>
      </c>
      <c r="AQ7426">
        <f>YEAR(Table1[[#This Row],[Order Date]])</f>
        <v>2017</v>
      </c>
      <c r="AR7426" t="str">
        <f>TEXT(Table1[[#This Row],[Order Date]],"mmmm")</f>
        <v>April</v>
      </c>
      <c r="AS7426" t="str">
        <f>"Q"&amp;ROUNDUP(MONTH(Table1[[#This Row],[Order Date]])/3,0)</f>
        <v>Q2</v>
      </c>
      <c r="AT7426">
        <f>IF(Table1[[#This Row],[Sales]]=0,0,Table1[[#This Row],[Profit]]/Table1[[#This Row],[Sales]])</f>
        <v>0.17500000000000002</v>
      </c>
    </row>
    <row r="7427" spans="22:46" x14ac:dyDescent="0.3">
      <c r="V7427">
        <v>7426</v>
      </c>
      <c r="W7427" t="s">
        <v>10279</v>
      </c>
      <c r="X7427" s="1">
        <v>42546</v>
      </c>
      <c r="Y7427" t="s">
        <v>6774</v>
      </c>
      <c r="Z7427" t="s">
        <v>22</v>
      </c>
      <c r="AA7427" t="s">
        <v>921</v>
      </c>
      <c r="AB7427" t="s">
        <v>922</v>
      </c>
      <c r="AC7427" t="s">
        <v>25</v>
      </c>
      <c r="AD7427" t="s">
        <v>26</v>
      </c>
      <c r="AE7427" t="s">
        <v>203</v>
      </c>
      <c r="AF7427" t="s">
        <v>110</v>
      </c>
      <c r="AG7427">
        <v>77070</v>
      </c>
      <c r="AH7427" t="s">
        <v>111</v>
      </c>
      <c r="AI7427" t="s">
        <v>343</v>
      </c>
      <c r="AJ7427" t="s">
        <v>31</v>
      </c>
      <c r="AK7427" t="s">
        <v>35</v>
      </c>
      <c r="AL7427" t="s">
        <v>344</v>
      </c>
      <c r="AM7427">
        <v>85.245999999999995</v>
      </c>
      <c r="AN7427">
        <v>2</v>
      </c>
      <c r="AO7427">
        <v>0.3</v>
      </c>
      <c r="AP7427">
        <v>-6.0890000000000004</v>
      </c>
      <c r="AQ7427">
        <f>YEAR(Table1[[#This Row],[Order Date]])</f>
        <v>2016</v>
      </c>
      <c r="AR7427" t="str">
        <f>TEXT(Table1[[#This Row],[Order Date]],"mmmm")</f>
        <v>June</v>
      </c>
      <c r="AS7427" t="str">
        <f>"Q"&amp;ROUNDUP(MONTH(Table1[[#This Row],[Order Date]])/3,0)</f>
        <v>Q2</v>
      </c>
      <c r="AT7427">
        <f>IF(Table1[[#This Row],[Sales]]=0,0,Table1[[#This Row],[Profit]]/Table1[[#This Row],[Sales]])</f>
        <v>-7.1428571428571438E-2</v>
      </c>
    </row>
    <row r="7428" spans="22:46" x14ac:dyDescent="0.3">
      <c r="V7428">
        <v>7427</v>
      </c>
      <c r="W7428" t="s">
        <v>10279</v>
      </c>
      <c r="X7428" s="1">
        <v>42546</v>
      </c>
      <c r="Y7428" t="s">
        <v>6774</v>
      </c>
      <c r="Z7428" t="s">
        <v>22</v>
      </c>
      <c r="AA7428" t="s">
        <v>921</v>
      </c>
      <c r="AB7428" t="s">
        <v>922</v>
      </c>
      <c r="AC7428" t="s">
        <v>25</v>
      </c>
      <c r="AD7428" t="s">
        <v>26</v>
      </c>
      <c r="AE7428" t="s">
        <v>203</v>
      </c>
      <c r="AF7428" t="s">
        <v>110</v>
      </c>
      <c r="AG7428">
        <v>77070</v>
      </c>
      <c r="AH7428" t="s">
        <v>111</v>
      </c>
      <c r="AI7428" t="s">
        <v>7316</v>
      </c>
      <c r="AJ7428" t="s">
        <v>31</v>
      </c>
      <c r="AK7428" t="s">
        <v>67</v>
      </c>
      <c r="AL7428" t="s">
        <v>7317</v>
      </c>
      <c r="AM7428">
        <v>32.712000000000003</v>
      </c>
      <c r="AN7428">
        <v>2</v>
      </c>
      <c r="AO7428">
        <v>0.6</v>
      </c>
      <c r="AP7428">
        <v>-26.169599999999999</v>
      </c>
      <c r="AQ7428">
        <f>YEAR(Table1[[#This Row],[Order Date]])</f>
        <v>2016</v>
      </c>
      <c r="AR7428" t="str">
        <f>TEXT(Table1[[#This Row],[Order Date]],"mmmm")</f>
        <v>June</v>
      </c>
      <c r="AS7428" t="str">
        <f>"Q"&amp;ROUNDUP(MONTH(Table1[[#This Row],[Order Date]])/3,0)</f>
        <v>Q2</v>
      </c>
      <c r="AT7428">
        <f>IF(Table1[[#This Row],[Sales]]=0,0,Table1[[#This Row],[Profit]]/Table1[[#This Row],[Sales]])</f>
        <v>-0.79999999999999993</v>
      </c>
    </row>
    <row r="7429" spans="22:46" x14ac:dyDescent="0.3">
      <c r="V7429">
        <v>7428</v>
      </c>
      <c r="W7429" t="s">
        <v>10280</v>
      </c>
      <c r="X7429" s="1">
        <v>41715</v>
      </c>
      <c r="Y7429" t="s">
        <v>879</v>
      </c>
      <c r="Z7429" t="s">
        <v>51</v>
      </c>
      <c r="AA7429" t="s">
        <v>9516</v>
      </c>
      <c r="AB7429" t="s">
        <v>9517</v>
      </c>
      <c r="AC7429" t="s">
        <v>41</v>
      </c>
      <c r="AD7429" t="s">
        <v>26</v>
      </c>
      <c r="AE7429" t="s">
        <v>371</v>
      </c>
      <c r="AF7429" t="s">
        <v>1673</v>
      </c>
      <c r="AG7429">
        <v>39212</v>
      </c>
      <c r="AH7429" t="s">
        <v>29</v>
      </c>
      <c r="AI7429" t="s">
        <v>2340</v>
      </c>
      <c r="AJ7429" t="s">
        <v>46</v>
      </c>
      <c r="AK7429" t="s">
        <v>77</v>
      </c>
      <c r="AL7429" t="s">
        <v>2341</v>
      </c>
      <c r="AM7429">
        <v>11.43</v>
      </c>
      <c r="AN7429">
        <v>3</v>
      </c>
      <c r="AO7429">
        <v>0</v>
      </c>
      <c r="AP7429">
        <v>5.3720999999999997</v>
      </c>
      <c r="AQ7429">
        <f>YEAR(Table1[[#This Row],[Order Date]])</f>
        <v>2014</v>
      </c>
      <c r="AR7429" t="str">
        <f>TEXT(Table1[[#This Row],[Order Date]],"mmmm")</f>
        <v>March</v>
      </c>
      <c r="AS7429" t="str">
        <f>"Q"&amp;ROUNDUP(MONTH(Table1[[#This Row],[Order Date]])/3,0)</f>
        <v>Q1</v>
      </c>
      <c r="AT7429">
        <f>IF(Table1[[#This Row],[Sales]]=0,0,Table1[[#This Row],[Profit]]/Table1[[#This Row],[Sales]])</f>
        <v>0.47</v>
      </c>
    </row>
    <row r="7430" spans="22:46" x14ac:dyDescent="0.3">
      <c r="V7430">
        <v>7429</v>
      </c>
      <c r="W7430" t="s">
        <v>10280</v>
      </c>
      <c r="X7430" s="1">
        <v>41715</v>
      </c>
      <c r="Y7430" t="s">
        <v>879</v>
      </c>
      <c r="Z7430" t="s">
        <v>51</v>
      </c>
      <c r="AA7430" t="s">
        <v>9516</v>
      </c>
      <c r="AB7430" t="s">
        <v>9517</v>
      </c>
      <c r="AC7430" t="s">
        <v>41</v>
      </c>
      <c r="AD7430" t="s">
        <v>26</v>
      </c>
      <c r="AE7430" t="s">
        <v>371</v>
      </c>
      <c r="AF7430" t="s">
        <v>1673</v>
      </c>
      <c r="AG7430">
        <v>39212</v>
      </c>
      <c r="AH7430" t="s">
        <v>29</v>
      </c>
      <c r="AI7430" t="s">
        <v>1502</v>
      </c>
      <c r="AJ7430" t="s">
        <v>46</v>
      </c>
      <c r="AK7430" t="s">
        <v>77</v>
      </c>
      <c r="AL7430" t="s">
        <v>1503</v>
      </c>
      <c r="AM7430">
        <v>30.44</v>
      </c>
      <c r="AN7430">
        <v>2</v>
      </c>
      <c r="AO7430">
        <v>0</v>
      </c>
      <c r="AP7430">
        <v>14.9156</v>
      </c>
      <c r="AQ7430">
        <f>YEAR(Table1[[#This Row],[Order Date]])</f>
        <v>2014</v>
      </c>
      <c r="AR7430" t="str">
        <f>TEXT(Table1[[#This Row],[Order Date]],"mmmm")</f>
        <v>March</v>
      </c>
      <c r="AS7430" t="str">
        <f>"Q"&amp;ROUNDUP(MONTH(Table1[[#This Row],[Order Date]])/3,0)</f>
        <v>Q1</v>
      </c>
      <c r="AT7430">
        <f>IF(Table1[[#This Row],[Sales]]=0,0,Table1[[#This Row],[Profit]]/Table1[[#This Row],[Sales]])</f>
        <v>0.49</v>
      </c>
    </row>
    <row r="7431" spans="22:46" x14ac:dyDescent="0.3">
      <c r="V7431">
        <v>7430</v>
      </c>
      <c r="W7431" t="s">
        <v>10280</v>
      </c>
      <c r="X7431" s="1">
        <v>41715</v>
      </c>
      <c r="Y7431" t="s">
        <v>879</v>
      </c>
      <c r="Z7431" t="s">
        <v>51</v>
      </c>
      <c r="AA7431" t="s">
        <v>9516</v>
      </c>
      <c r="AB7431" t="s">
        <v>9517</v>
      </c>
      <c r="AC7431" t="s">
        <v>41</v>
      </c>
      <c r="AD7431" t="s">
        <v>26</v>
      </c>
      <c r="AE7431" t="s">
        <v>371</v>
      </c>
      <c r="AF7431" t="s">
        <v>1673</v>
      </c>
      <c r="AG7431">
        <v>39212</v>
      </c>
      <c r="AH7431" t="s">
        <v>29</v>
      </c>
      <c r="AI7431" t="s">
        <v>1034</v>
      </c>
      <c r="AJ7431" t="s">
        <v>46</v>
      </c>
      <c r="AK7431" t="s">
        <v>94</v>
      </c>
      <c r="AL7431" t="s">
        <v>1035</v>
      </c>
      <c r="AM7431">
        <v>12.96</v>
      </c>
      <c r="AN7431">
        <v>2</v>
      </c>
      <c r="AO7431">
        <v>0</v>
      </c>
      <c r="AP7431">
        <v>6.3503999999999996</v>
      </c>
      <c r="AQ7431">
        <f>YEAR(Table1[[#This Row],[Order Date]])</f>
        <v>2014</v>
      </c>
      <c r="AR7431" t="str">
        <f>TEXT(Table1[[#This Row],[Order Date]],"mmmm")</f>
        <v>March</v>
      </c>
      <c r="AS7431" t="str">
        <f>"Q"&amp;ROUNDUP(MONTH(Table1[[#This Row],[Order Date]])/3,0)</f>
        <v>Q1</v>
      </c>
      <c r="AT7431">
        <f>IF(Table1[[#This Row],[Sales]]=0,0,Table1[[#This Row],[Profit]]/Table1[[#This Row],[Sales]])</f>
        <v>0.48999999999999994</v>
      </c>
    </row>
    <row r="7432" spans="22:46" x14ac:dyDescent="0.3">
      <c r="V7432">
        <v>7431</v>
      </c>
      <c r="W7432" t="s">
        <v>10280</v>
      </c>
      <c r="X7432" s="1">
        <v>41715</v>
      </c>
      <c r="Y7432" t="s">
        <v>879</v>
      </c>
      <c r="Z7432" t="s">
        <v>51</v>
      </c>
      <c r="AA7432" t="s">
        <v>9516</v>
      </c>
      <c r="AB7432" t="s">
        <v>9517</v>
      </c>
      <c r="AC7432" t="s">
        <v>41</v>
      </c>
      <c r="AD7432" t="s">
        <v>26</v>
      </c>
      <c r="AE7432" t="s">
        <v>371</v>
      </c>
      <c r="AF7432" t="s">
        <v>1673</v>
      </c>
      <c r="AG7432">
        <v>39212</v>
      </c>
      <c r="AH7432" t="s">
        <v>29</v>
      </c>
      <c r="AI7432" t="s">
        <v>8936</v>
      </c>
      <c r="AJ7432" t="s">
        <v>46</v>
      </c>
      <c r="AK7432" t="s">
        <v>94</v>
      </c>
      <c r="AL7432" t="s">
        <v>8937</v>
      </c>
      <c r="AM7432">
        <v>16</v>
      </c>
      <c r="AN7432">
        <v>4</v>
      </c>
      <c r="AO7432">
        <v>0</v>
      </c>
      <c r="AP7432">
        <v>7.68</v>
      </c>
      <c r="AQ7432">
        <f>YEAR(Table1[[#This Row],[Order Date]])</f>
        <v>2014</v>
      </c>
      <c r="AR7432" t="str">
        <f>TEXT(Table1[[#This Row],[Order Date]],"mmmm")</f>
        <v>March</v>
      </c>
      <c r="AS7432" t="str">
        <f>"Q"&amp;ROUNDUP(MONTH(Table1[[#This Row],[Order Date]])/3,0)</f>
        <v>Q1</v>
      </c>
      <c r="AT7432">
        <f>IF(Table1[[#This Row],[Sales]]=0,0,Table1[[#This Row],[Profit]]/Table1[[#This Row],[Sales]])</f>
        <v>0.48</v>
      </c>
    </row>
    <row r="7433" spans="22:46" x14ac:dyDescent="0.3">
      <c r="V7433">
        <v>7432</v>
      </c>
      <c r="W7433" t="s">
        <v>10280</v>
      </c>
      <c r="X7433" s="1">
        <v>41715</v>
      </c>
      <c r="Y7433" t="s">
        <v>879</v>
      </c>
      <c r="Z7433" t="s">
        <v>51</v>
      </c>
      <c r="AA7433" t="s">
        <v>9516</v>
      </c>
      <c r="AB7433" t="s">
        <v>9517</v>
      </c>
      <c r="AC7433" t="s">
        <v>41</v>
      </c>
      <c r="AD7433" t="s">
        <v>26</v>
      </c>
      <c r="AE7433" t="s">
        <v>371</v>
      </c>
      <c r="AF7433" t="s">
        <v>1673</v>
      </c>
      <c r="AG7433">
        <v>39212</v>
      </c>
      <c r="AH7433" t="s">
        <v>29</v>
      </c>
      <c r="AI7433" t="s">
        <v>4084</v>
      </c>
      <c r="AJ7433" t="s">
        <v>46</v>
      </c>
      <c r="AK7433" t="s">
        <v>80</v>
      </c>
      <c r="AL7433" t="s">
        <v>4085</v>
      </c>
      <c r="AM7433">
        <v>32.67</v>
      </c>
      <c r="AN7433">
        <v>3</v>
      </c>
      <c r="AO7433">
        <v>0</v>
      </c>
      <c r="AP7433">
        <v>8.4941999999999993</v>
      </c>
      <c r="AQ7433">
        <f>YEAR(Table1[[#This Row],[Order Date]])</f>
        <v>2014</v>
      </c>
      <c r="AR7433" t="str">
        <f>TEXT(Table1[[#This Row],[Order Date]],"mmmm")</f>
        <v>March</v>
      </c>
      <c r="AS7433" t="str">
        <f>"Q"&amp;ROUNDUP(MONTH(Table1[[#This Row],[Order Date]])/3,0)</f>
        <v>Q1</v>
      </c>
      <c r="AT7433">
        <f>IF(Table1[[#This Row],[Sales]]=0,0,Table1[[#This Row],[Profit]]/Table1[[#This Row],[Sales]])</f>
        <v>0.25999999999999995</v>
      </c>
    </row>
    <row r="7434" spans="22:46" x14ac:dyDescent="0.3">
      <c r="V7434">
        <v>7433</v>
      </c>
      <c r="W7434" t="s">
        <v>10281</v>
      </c>
      <c r="X7434" s="1">
        <v>41860</v>
      </c>
      <c r="Y7434" t="s">
        <v>7306</v>
      </c>
      <c r="Z7434" t="s">
        <v>51</v>
      </c>
      <c r="AA7434" t="s">
        <v>8162</v>
      </c>
      <c r="AB7434" t="s">
        <v>8163</v>
      </c>
      <c r="AC7434" t="s">
        <v>25</v>
      </c>
      <c r="AD7434" t="s">
        <v>26</v>
      </c>
      <c r="AE7434" t="s">
        <v>614</v>
      </c>
      <c r="AF7434" t="s">
        <v>349</v>
      </c>
      <c r="AG7434">
        <v>85023</v>
      </c>
      <c r="AH7434" t="s">
        <v>44</v>
      </c>
      <c r="AI7434" t="s">
        <v>3553</v>
      </c>
      <c r="AJ7434" t="s">
        <v>46</v>
      </c>
      <c r="AK7434" t="s">
        <v>303</v>
      </c>
      <c r="AL7434" t="s">
        <v>3554</v>
      </c>
      <c r="AM7434">
        <v>4.4640000000000004</v>
      </c>
      <c r="AN7434">
        <v>3</v>
      </c>
      <c r="AO7434">
        <v>0.2</v>
      </c>
      <c r="AP7434">
        <v>-0.9486</v>
      </c>
      <c r="AQ7434">
        <f>YEAR(Table1[[#This Row],[Order Date]])</f>
        <v>2014</v>
      </c>
      <c r="AR7434" t="str">
        <f>TEXT(Table1[[#This Row],[Order Date]],"mmmm")</f>
        <v>August</v>
      </c>
      <c r="AS7434" t="str">
        <f>"Q"&amp;ROUNDUP(MONTH(Table1[[#This Row],[Order Date]])/3,0)</f>
        <v>Q3</v>
      </c>
      <c r="AT7434">
        <f>IF(Table1[[#This Row],[Sales]]=0,0,Table1[[#This Row],[Profit]]/Table1[[#This Row],[Sales]])</f>
        <v>-0.21249999999999997</v>
      </c>
    </row>
    <row r="7435" spans="22:46" x14ac:dyDescent="0.3">
      <c r="V7435">
        <v>7434</v>
      </c>
      <c r="W7435" t="s">
        <v>10281</v>
      </c>
      <c r="X7435" s="1">
        <v>41860</v>
      </c>
      <c r="Y7435" t="s">
        <v>7306</v>
      </c>
      <c r="Z7435" t="s">
        <v>51</v>
      </c>
      <c r="AA7435" t="s">
        <v>8162</v>
      </c>
      <c r="AB7435" t="s">
        <v>8163</v>
      </c>
      <c r="AC7435" t="s">
        <v>25</v>
      </c>
      <c r="AD7435" t="s">
        <v>26</v>
      </c>
      <c r="AE7435" t="s">
        <v>614</v>
      </c>
      <c r="AF7435" t="s">
        <v>349</v>
      </c>
      <c r="AG7435">
        <v>85023</v>
      </c>
      <c r="AH7435" t="s">
        <v>44</v>
      </c>
      <c r="AI7435" t="s">
        <v>3538</v>
      </c>
      <c r="AJ7435" t="s">
        <v>46</v>
      </c>
      <c r="AK7435" t="s">
        <v>77</v>
      </c>
      <c r="AL7435" t="s">
        <v>3539</v>
      </c>
      <c r="AM7435">
        <v>9.3450000000000006</v>
      </c>
      <c r="AN7435">
        <v>5</v>
      </c>
      <c r="AO7435">
        <v>0.7</v>
      </c>
      <c r="AP7435">
        <v>-6.5415000000000001</v>
      </c>
      <c r="AQ7435">
        <f>YEAR(Table1[[#This Row],[Order Date]])</f>
        <v>2014</v>
      </c>
      <c r="AR7435" t="str">
        <f>TEXT(Table1[[#This Row],[Order Date]],"mmmm")</f>
        <v>August</v>
      </c>
      <c r="AS7435" t="str">
        <f>"Q"&amp;ROUNDUP(MONTH(Table1[[#This Row],[Order Date]])/3,0)</f>
        <v>Q3</v>
      </c>
      <c r="AT7435">
        <f>IF(Table1[[#This Row],[Sales]]=0,0,Table1[[#This Row],[Profit]]/Table1[[#This Row],[Sales]])</f>
        <v>-0.7</v>
      </c>
    </row>
    <row r="7436" spans="22:46" x14ac:dyDescent="0.3">
      <c r="V7436">
        <v>7435</v>
      </c>
      <c r="W7436" t="s">
        <v>10282</v>
      </c>
      <c r="X7436" s="1">
        <v>42211</v>
      </c>
      <c r="Y7436" t="s">
        <v>1145</v>
      </c>
      <c r="Z7436" t="s">
        <v>51</v>
      </c>
      <c r="AA7436" t="s">
        <v>1555</v>
      </c>
      <c r="AB7436" t="s">
        <v>1556</v>
      </c>
      <c r="AC7436" t="s">
        <v>41</v>
      </c>
      <c r="AD7436" t="s">
        <v>26</v>
      </c>
      <c r="AE7436" t="s">
        <v>9616</v>
      </c>
      <c r="AF7436" t="s">
        <v>43</v>
      </c>
      <c r="AG7436">
        <v>93030</v>
      </c>
      <c r="AH7436" t="s">
        <v>44</v>
      </c>
      <c r="AI7436" t="s">
        <v>2340</v>
      </c>
      <c r="AJ7436" t="s">
        <v>46</v>
      </c>
      <c r="AK7436" t="s">
        <v>77</v>
      </c>
      <c r="AL7436" t="s">
        <v>2341</v>
      </c>
      <c r="AM7436">
        <v>9.1440000000000001</v>
      </c>
      <c r="AN7436">
        <v>3</v>
      </c>
      <c r="AO7436">
        <v>0.2</v>
      </c>
      <c r="AP7436">
        <v>3.0861000000000001</v>
      </c>
      <c r="AQ7436">
        <f>YEAR(Table1[[#This Row],[Order Date]])</f>
        <v>2015</v>
      </c>
      <c r="AR7436" t="str">
        <f>TEXT(Table1[[#This Row],[Order Date]],"mmmm")</f>
        <v>July</v>
      </c>
      <c r="AS7436" t="str">
        <f>"Q"&amp;ROUNDUP(MONTH(Table1[[#This Row],[Order Date]])/3,0)</f>
        <v>Q3</v>
      </c>
      <c r="AT7436">
        <f>IF(Table1[[#This Row],[Sales]]=0,0,Table1[[#This Row],[Profit]]/Table1[[#This Row],[Sales]])</f>
        <v>0.33750000000000002</v>
      </c>
    </row>
    <row r="7437" spans="22:46" x14ac:dyDescent="0.3">
      <c r="V7437">
        <v>7436</v>
      </c>
      <c r="W7437" t="s">
        <v>10282</v>
      </c>
      <c r="X7437" s="1">
        <v>42211</v>
      </c>
      <c r="Y7437" t="s">
        <v>1145</v>
      </c>
      <c r="Z7437" t="s">
        <v>51</v>
      </c>
      <c r="AA7437" t="s">
        <v>1555</v>
      </c>
      <c r="AB7437" t="s">
        <v>1556</v>
      </c>
      <c r="AC7437" t="s">
        <v>41</v>
      </c>
      <c r="AD7437" t="s">
        <v>26</v>
      </c>
      <c r="AE7437" t="s">
        <v>9616</v>
      </c>
      <c r="AF7437" t="s">
        <v>43</v>
      </c>
      <c r="AG7437">
        <v>93030</v>
      </c>
      <c r="AH7437" t="s">
        <v>44</v>
      </c>
      <c r="AI7437" t="s">
        <v>1371</v>
      </c>
      <c r="AJ7437" t="s">
        <v>46</v>
      </c>
      <c r="AK7437" t="s">
        <v>77</v>
      </c>
      <c r="AL7437" t="s">
        <v>1372</v>
      </c>
      <c r="AM7437">
        <v>23.135999999999999</v>
      </c>
      <c r="AN7437">
        <v>6</v>
      </c>
      <c r="AO7437">
        <v>0.2</v>
      </c>
      <c r="AP7437">
        <v>8.3867999999999991</v>
      </c>
      <c r="AQ7437">
        <f>YEAR(Table1[[#This Row],[Order Date]])</f>
        <v>2015</v>
      </c>
      <c r="AR7437" t="str">
        <f>TEXT(Table1[[#This Row],[Order Date]],"mmmm")</f>
        <v>July</v>
      </c>
      <c r="AS7437" t="str">
        <f>"Q"&amp;ROUNDUP(MONTH(Table1[[#This Row],[Order Date]])/3,0)</f>
        <v>Q3</v>
      </c>
      <c r="AT7437">
        <f>IF(Table1[[#This Row],[Sales]]=0,0,Table1[[#This Row],[Profit]]/Table1[[#This Row],[Sales]])</f>
        <v>0.36249999999999999</v>
      </c>
    </row>
    <row r="7438" spans="22:46" x14ac:dyDescent="0.3">
      <c r="V7438">
        <v>7437</v>
      </c>
      <c r="W7438" t="s">
        <v>10282</v>
      </c>
      <c r="X7438" s="1">
        <v>42211</v>
      </c>
      <c r="Y7438" t="s">
        <v>1145</v>
      </c>
      <c r="Z7438" t="s">
        <v>51</v>
      </c>
      <c r="AA7438" t="s">
        <v>1555</v>
      </c>
      <c r="AB7438" t="s">
        <v>1556</v>
      </c>
      <c r="AC7438" t="s">
        <v>41</v>
      </c>
      <c r="AD7438" t="s">
        <v>26</v>
      </c>
      <c r="AE7438" t="s">
        <v>9616</v>
      </c>
      <c r="AF7438" t="s">
        <v>43</v>
      </c>
      <c r="AG7438">
        <v>93030</v>
      </c>
      <c r="AH7438" t="s">
        <v>44</v>
      </c>
      <c r="AI7438" t="s">
        <v>5241</v>
      </c>
      <c r="AJ7438" t="s">
        <v>46</v>
      </c>
      <c r="AK7438" t="s">
        <v>70</v>
      </c>
      <c r="AL7438" t="s">
        <v>5242</v>
      </c>
      <c r="AM7438">
        <v>99.2</v>
      </c>
      <c r="AN7438">
        <v>5</v>
      </c>
      <c r="AO7438">
        <v>0</v>
      </c>
      <c r="AP7438">
        <v>25.792000000000002</v>
      </c>
      <c r="AQ7438">
        <f>YEAR(Table1[[#This Row],[Order Date]])</f>
        <v>2015</v>
      </c>
      <c r="AR7438" t="str">
        <f>TEXT(Table1[[#This Row],[Order Date]],"mmmm")</f>
        <v>July</v>
      </c>
      <c r="AS7438" t="str">
        <f>"Q"&amp;ROUNDUP(MONTH(Table1[[#This Row],[Order Date]])/3,0)</f>
        <v>Q3</v>
      </c>
      <c r="AT7438">
        <f>IF(Table1[[#This Row],[Sales]]=0,0,Table1[[#This Row],[Profit]]/Table1[[#This Row],[Sales]])</f>
        <v>0.26</v>
      </c>
    </row>
    <row r="7439" spans="22:46" x14ac:dyDescent="0.3">
      <c r="V7439">
        <v>7438</v>
      </c>
      <c r="W7439" t="s">
        <v>10283</v>
      </c>
      <c r="X7439" s="1">
        <v>41685</v>
      </c>
      <c r="Y7439" t="s">
        <v>9040</v>
      </c>
      <c r="Z7439" t="s">
        <v>51</v>
      </c>
      <c r="AA7439" t="s">
        <v>2715</v>
      </c>
      <c r="AB7439" t="s">
        <v>2716</v>
      </c>
      <c r="AC7439" t="s">
        <v>41</v>
      </c>
      <c r="AD7439" t="s">
        <v>26</v>
      </c>
      <c r="AE7439" t="s">
        <v>99</v>
      </c>
      <c r="AF7439" t="s">
        <v>100</v>
      </c>
      <c r="AG7439">
        <v>98105</v>
      </c>
      <c r="AH7439" t="s">
        <v>44</v>
      </c>
      <c r="AI7439" t="s">
        <v>3872</v>
      </c>
      <c r="AJ7439" t="s">
        <v>46</v>
      </c>
      <c r="AK7439" t="s">
        <v>77</v>
      </c>
      <c r="AL7439" t="s">
        <v>3873</v>
      </c>
      <c r="AM7439">
        <v>21.36</v>
      </c>
      <c r="AN7439">
        <v>5</v>
      </c>
      <c r="AO7439">
        <v>0.2</v>
      </c>
      <c r="AP7439">
        <v>7.2089999999999996</v>
      </c>
      <c r="AQ7439">
        <f>YEAR(Table1[[#This Row],[Order Date]])</f>
        <v>2014</v>
      </c>
      <c r="AR7439" t="str">
        <f>TEXT(Table1[[#This Row],[Order Date]],"mmmm")</f>
        <v>February</v>
      </c>
      <c r="AS7439" t="str">
        <f>"Q"&amp;ROUNDUP(MONTH(Table1[[#This Row],[Order Date]])/3,0)</f>
        <v>Q1</v>
      </c>
      <c r="AT7439">
        <f>IF(Table1[[#This Row],[Sales]]=0,0,Table1[[#This Row],[Profit]]/Table1[[#This Row],[Sales]])</f>
        <v>0.33749999999999997</v>
      </c>
    </row>
    <row r="7440" spans="22:46" x14ac:dyDescent="0.3">
      <c r="V7440">
        <v>7439</v>
      </c>
      <c r="W7440" t="s">
        <v>10284</v>
      </c>
      <c r="X7440" s="1">
        <v>42087</v>
      </c>
      <c r="Y7440" t="s">
        <v>4736</v>
      </c>
      <c r="Z7440" t="s">
        <v>22</v>
      </c>
      <c r="AA7440" t="s">
        <v>4134</v>
      </c>
      <c r="AB7440" t="s">
        <v>4135</v>
      </c>
      <c r="AC7440" t="s">
        <v>41</v>
      </c>
      <c r="AD7440" t="s">
        <v>26</v>
      </c>
      <c r="AE7440" t="s">
        <v>7897</v>
      </c>
      <c r="AF7440" t="s">
        <v>100</v>
      </c>
      <c r="AG7440">
        <v>98042</v>
      </c>
      <c r="AH7440" t="s">
        <v>44</v>
      </c>
      <c r="AI7440" t="s">
        <v>6707</v>
      </c>
      <c r="AJ7440" t="s">
        <v>31</v>
      </c>
      <c r="AK7440" t="s">
        <v>67</v>
      </c>
      <c r="AL7440" t="s">
        <v>6708</v>
      </c>
      <c r="AM7440">
        <v>46.9</v>
      </c>
      <c r="AN7440">
        <v>5</v>
      </c>
      <c r="AO7440">
        <v>0</v>
      </c>
      <c r="AP7440">
        <v>13.132</v>
      </c>
      <c r="AQ7440">
        <f>YEAR(Table1[[#This Row],[Order Date]])</f>
        <v>2015</v>
      </c>
      <c r="AR7440" t="str">
        <f>TEXT(Table1[[#This Row],[Order Date]],"mmmm")</f>
        <v>March</v>
      </c>
      <c r="AS7440" t="str">
        <f>"Q"&amp;ROUNDUP(MONTH(Table1[[#This Row],[Order Date]])/3,0)</f>
        <v>Q1</v>
      </c>
      <c r="AT7440">
        <f>IF(Table1[[#This Row],[Sales]]=0,0,Table1[[#This Row],[Profit]]/Table1[[#This Row],[Sales]])</f>
        <v>0.28000000000000003</v>
      </c>
    </row>
    <row r="7441" spans="22:46" x14ac:dyDescent="0.3">
      <c r="V7441">
        <v>7440</v>
      </c>
      <c r="W7441" t="s">
        <v>10285</v>
      </c>
      <c r="X7441" s="1">
        <v>42980</v>
      </c>
      <c r="Y7441" s="1">
        <v>42895</v>
      </c>
      <c r="Z7441" t="s">
        <v>51</v>
      </c>
      <c r="AA7441" t="s">
        <v>5127</v>
      </c>
      <c r="AB7441" t="s">
        <v>5128</v>
      </c>
      <c r="AC7441" t="s">
        <v>25</v>
      </c>
      <c r="AD7441" t="s">
        <v>26</v>
      </c>
      <c r="AE7441" t="s">
        <v>42</v>
      </c>
      <c r="AF7441" t="s">
        <v>43</v>
      </c>
      <c r="AG7441">
        <v>90049</v>
      </c>
      <c r="AH7441" t="s">
        <v>44</v>
      </c>
      <c r="AI7441" t="s">
        <v>2656</v>
      </c>
      <c r="AJ7441" t="s">
        <v>46</v>
      </c>
      <c r="AK7441" t="s">
        <v>77</v>
      </c>
      <c r="AL7441" t="s">
        <v>2657</v>
      </c>
      <c r="AM7441">
        <v>18.72</v>
      </c>
      <c r="AN7441">
        <v>5</v>
      </c>
      <c r="AO7441">
        <v>0.2</v>
      </c>
      <c r="AP7441">
        <v>6.5519999999999996</v>
      </c>
      <c r="AQ7441">
        <f>YEAR(Table1[[#This Row],[Order Date]])</f>
        <v>2017</v>
      </c>
      <c r="AR7441" t="str">
        <f>TEXT(Table1[[#This Row],[Order Date]],"mmmm")</f>
        <v>September</v>
      </c>
      <c r="AS7441" t="str">
        <f>"Q"&amp;ROUNDUP(MONTH(Table1[[#This Row],[Order Date]])/3,0)</f>
        <v>Q3</v>
      </c>
      <c r="AT7441">
        <f>IF(Table1[[#This Row],[Sales]]=0,0,Table1[[#This Row],[Profit]]/Table1[[#This Row],[Sales]])</f>
        <v>0.35</v>
      </c>
    </row>
    <row r="7442" spans="22:46" x14ac:dyDescent="0.3">
      <c r="V7442">
        <v>7441</v>
      </c>
      <c r="W7442" t="s">
        <v>10285</v>
      </c>
      <c r="X7442" s="1">
        <v>42980</v>
      </c>
      <c r="Y7442" s="1">
        <v>42895</v>
      </c>
      <c r="Z7442" t="s">
        <v>51</v>
      </c>
      <c r="AA7442" t="s">
        <v>5127</v>
      </c>
      <c r="AB7442" t="s">
        <v>5128</v>
      </c>
      <c r="AC7442" t="s">
        <v>25</v>
      </c>
      <c r="AD7442" t="s">
        <v>26</v>
      </c>
      <c r="AE7442" t="s">
        <v>42</v>
      </c>
      <c r="AF7442" t="s">
        <v>43</v>
      </c>
      <c r="AG7442">
        <v>90049</v>
      </c>
      <c r="AH7442" t="s">
        <v>44</v>
      </c>
      <c r="AI7442" t="s">
        <v>5005</v>
      </c>
      <c r="AJ7442" t="s">
        <v>31</v>
      </c>
      <c r="AK7442" t="s">
        <v>57</v>
      </c>
      <c r="AL7442" t="s">
        <v>5006</v>
      </c>
      <c r="AM7442">
        <v>236.52799999999999</v>
      </c>
      <c r="AN7442">
        <v>2</v>
      </c>
      <c r="AO7442">
        <v>0.2</v>
      </c>
      <c r="AP7442">
        <v>-2.9565999999999999</v>
      </c>
      <c r="AQ7442">
        <f>YEAR(Table1[[#This Row],[Order Date]])</f>
        <v>2017</v>
      </c>
      <c r="AR7442" t="str">
        <f>TEXT(Table1[[#This Row],[Order Date]],"mmmm")</f>
        <v>September</v>
      </c>
      <c r="AS7442" t="str">
        <f>"Q"&amp;ROUNDUP(MONTH(Table1[[#This Row],[Order Date]])/3,0)</f>
        <v>Q3</v>
      </c>
      <c r="AT7442">
        <f>IF(Table1[[#This Row],[Sales]]=0,0,Table1[[#This Row],[Profit]]/Table1[[#This Row],[Sales]])</f>
        <v>-1.2500000000000001E-2</v>
      </c>
    </row>
    <row r="7443" spans="22:46" x14ac:dyDescent="0.3">
      <c r="V7443">
        <v>7442</v>
      </c>
      <c r="W7443" t="s">
        <v>10286</v>
      </c>
      <c r="X7443" s="1">
        <v>42324</v>
      </c>
      <c r="Y7443" t="s">
        <v>6663</v>
      </c>
      <c r="Z7443" t="s">
        <v>207</v>
      </c>
      <c r="AA7443" t="s">
        <v>1857</v>
      </c>
      <c r="AB7443" t="s">
        <v>1858</v>
      </c>
      <c r="AC7443" t="s">
        <v>41</v>
      </c>
      <c r="AD7443" t="s">
        <v>26</v>
      </c>
      <c r="AE7443" t="s">
        <v>1065</v>
      </c>
      <c r="AF7443" t="s">
        <v>43</v>
      </c>
      <c r="AG7443">
        <v>92105</v>
      </c>
      <c r="AH7443" t="s">
        <v>44</v>
      </c>
      <c r="AI7443" t="s">
        <v>796</v>
      </c>
      <c r="AJ7443" t="s">
        <v>46</v>
      </c>
      <c r="AK7443" t="s">
        <v>47</v>
      </c>
      <c r="AL7443" t="s">
        <v>797</v>
      </c>
      <c r="AM7443">
        <v>18.899999999999999</v>
      </c>
      <c r="AN7443">
        <v>3</v>
      </c>
      <c r="AO7443">
        <v>0</v>
      </c>
      <c r="AP7443">
        <v>8.6940000000000008</v>
      </c>
      <c r="AQ7443">
        <f>YEAR(Table1[[#This Row],[Order Date]])</f>
        <v>2015</v>
      </c>
      <c r="AR7443" t="str">
        <f>TEXT(Table1[[#This Row],[Order Date]],"mmmm")</f>
        <v>November</v>
      </c>
      <c r="AS7443" t="str">
        <f>"Q"&amp;ROUNDUP(MONTH(Table1[[#This Row],[Order Date]])/3,0)</f>
        <v>Q4</v>
      </c>
      <c r="AT7443">
        <f>IF(Table1[[#This Row],[Sales]]=0,0,Table1[[#This Row],[Profit]]/Table1[[#This Row],[Sales]])</f>
        <v>0.46000000000000008</v>
      </c>
    </row>
    <row r="7444" spans="22:46" x14ac:dyDescent="0.3">
      <c r="V7444">
        <v>7443</v>
      </c>
      <c r="W7444" t="s">
        <v>10287</v>
      </c>
      <c r="X7444" s="1">
        <v>41982</v>
      </c>
      <c r="Y7444" s="1">
        <v>41955</v>
      </c>
      <c r="Z7444" t="s">
        <v>207</v>
      </c>
      <c r="AA7444" t="s">
        <v>9787</v>
      </c>
      <c r="AB7444" t="s">
        <v>9788</v>
      </c>
      <c r="AC7444" t="s">
        <v>41</v>
      </c>
      <c r="AD7444" t="s">
        <v>26</v>
      </c>
      <c r="AE7444" t="s">
        <v>3569</v>
      </c>
      <c r="AF7444" t="s">
        <v>110</v>
      </c>
      <c r="AG7444">
        <v>78521</v>
      </c>
      <c r="AH7444" t="s">
        <v>111</v>
      </c>
      <c r="AI7444" t="s">
        <v>640</v>
      </c>
      <c r="AJ7444" t="s">
        <v>46</v>
      </c>
      <c r="AK7444" t="s">
        <v>94</v>
      </c>
      <c r="AL7444" t="s">
        <v>641</v>
      </c>
      <c r="AM7444">
        <v>10.688000000000001</v>
      </c>
      <c r="AN7444">
        <v>2</v>
      </c>
      <c r="AO7444">
        <v>0.2</v>
      </c>
      <c r="AP7444">
        <v>3.7408000000000001</v>
      </c>
      <c r="AQ7444">
        <f>YEAR(Table1[[#This Row],[Order Date]])</f>
        <v>2014</v>
      </c>
      <c r="AR7444" t="str">
        <f>TEXT(Table1[[#This Row],[Order Date]],"mmmm")</f>
        <v>December</v>
      </c>
      <c r="AS7444" t="str">
        <f>"Q"&amp;ROUNDUP(MONTH(Table1[[#This Row],[Order Date]])/3,0)</f>
        <v>Q4</v>
      </c>
      <c r="AT7444">
        <f>IF(Table1[[#This Row],[Sales]]=0,0,Table1[[#This Row],[Profit]]/Table1[[#This Row],[Sales]])</f>
        <v>0.35</v>
      </c>
    </row>
    <row r="7445" spans="22:46" x14ac:dyDescent="0.3">
      <c r="V7445">
        <v>7444</v>
      </c>
      <c r="W7445" t="s">
        <v>10287</v>
      </c>
      <c r="X7445" s="1">
        <v>41982</v>
      </c>
      <c r="Y7445" s="1">
        <v>41955</v>
      </c>
      <c r="Z7445" t="s">
        <v>207</v>
      </c>
      <c r="AA7445" t="s">
        <v>9787</v>
      </c>
      <c r="AB7445" t="s">
        <v>9788</v>
      </c>
      <c r="AC7445" t="s">
        <v>41</v>
      </c>
      <c r="AD7445" t="s">
        <v>26</v>
      </c>
      <c r="AE7445" t="s">
        <v>3569</v>
      </c>
      <c r="AF7445" t="s">
        <v>110</v>
      </c>
      <c r="AG7445">
        <v>78521</v>
      </c>
      <c r="AH7445" t="s">
        <v>111</v>
      </c>
      <c r="AI7445" t="s">
        <v>2616</v>
      </c>
      <c r="AJ7445" t="s">
        <v>46</v>
      </c>
      <c r="AK7445" t="s">
        <v>60</v>
      </c>
      <c r="AL7445" t="s">
        <v>2617</v>
      </c>
      <c r="AM7445">
        <v>237.096</v>
      </c>
      <c r="AN7445">
        <v>3</v>
      </c>
      <c r="AO7445">
        <v>0.2</v>
      </c>
      <c r="AP7445">
        <v>20.745899999999999</v>
      </c>
      <c r="AQ7445">
        <f>YEAR(Table1[[#This Row],[Order Date]])</f>
        <v>2014</v>
      </c>
      <c r="AR7445" t="str">
        <f>TEXT(Table1[[#This Row],[Order Date]],"mmmm")</f>
        <v>December</v>
      </c>
      <c r="AS7445" t="str">
        <f>"Q"&amp;ROUNDUP(MONTH(Table1[[#This Row],[Order Date]])/3,0)</f>
        <v>Q4</v>
      </c>
      <c r="AT7445">
        <f>IF(Table1[[#This Row],[Sales]]=0,0,Table1[[#This Row],[Profit]]/Table1[[#This Row],[Sales]])</f>
        <v>8.7499999999999994E-2</v>
      </c>
    </row>
    <row r="7446" spans="22:46" x14ac:dyDescent="0.3">
      <c r="V7446">
        <v>7445</v>
      </c>
      <c r="W7446" t="s">
        <v>10288</v>
      </c>
      <c r="X7446" s="1">
        <v>42769</v>
      </c>
      <c r="Y7446" s="1">
        <v>42918</v>
      </c>
      <c r="Z7446" t="s">
        <v>22</v>
      </c>
      <c r="AA7446" t="s">
        <v>2608</v>
      </c>
      <c r="AB7446" t="s">
        <v>2609</v>
      </c>
      <c r="AC7446" t="s">
        <v>108</v>
      </c>
      <c r="AD7446" t="s">
        <v>26</v>
      </c>
      <c r="AE7446" t="s">
        <v>342</v>
      </c>
      <c r="AF7446" t="s">
        <v>233</v>
      </c>
      <c r="AG7446">
        <v>60610</v>
      </c>
      <c r="AH7446" t="s">
        <v>111</v>
      </c>
      <c r="AI7446" t="s">
        <v>3457</v>
      </c>
      <c r="AJ7446" t="s">
        <v>46</v>
      </c>
      <c r="AK7446" t="s">
        <v>94</v>
      </c>
      <c r="AL7446" t="s">
        <v>3458</v>
      </c>
      <c r="AM7446">
        <v>5.1840000000000002</v>
      </c>
      <c r="AN7446">
        <v>1</v>
      </c>
      <c r="AO7446">
        <v>0.2</v>
      </c>
      <c r="AP7446">
        <v>1.8144</v>
      </c>
      <c r="AQ7446">
        <f>YEAR(Table1[[#This Row],[Order Date]])</f>
        <v>2017</v>
      </c>
      <c r="AR7446" t="str">
        <f>TEXT(Table1[[#This Row],[Order Date]],"mmmm")</f>
        <v>February</v>
      </c>
      <c r="AS7446" t="str">
        <f>"Q"&amp;ROUNDUP(MONTH(Table1[[#This Row],[Order Date]])/3,0)</f>
        <v>Q1</v>
      </c>
      <c r="AT7446">
        <f>IF(Table1[[#This Row],[Sales]]=0,0,Table1[[#This Row],[Profit]]/Table1[[#This Row],[Sales]])</f>
        <v>0.35</v>
      </c>
    </row>
    <row r="7447" spans="22:46" x14ac:dyDescent="0.3">
      <c r="V7447">
        <v>7446</v>
      </c>
      <c r="W7447" t="s">
        <v>10288</v>
      </c>
      <c r="X7447" s="1">
        <v>42769</v>
      </c>
      <c r="Y7447" s="1">
        <v>42918</v>
      </c>
      <c r="Z7447" t="s">
        <v>22</v>
      </c>
      <c r="AA7447" t="s">
        <v>2608</v>
      </c>
      <c r="AB7447" t="s">
        <v>2609</v>
      </c>
      <c r="AC7447" t="s">
        <v>108</v>
      </c>
      <c r="AD7447" t="s">
        <v>26</v>
      </c>
      <c r="AE7447" t="s">
        <v>342</v>
      </c>
      <c r="AF7447" t="s">
        <v>233</v>
      </c>
      <c r="AG7447">
        <v>60610</v>
      </c>
      <c r="AH7447" t="s">
        <v>111</v>
      </c>
      <c r="AI7447" t="s">
        <v>7239</v>
      </c>
      <c r="AJ7447" t="s">
        <v>46</v>
      </c>
      <c r="AK7447" t="s">
        <v>94</v>
      </c>
      <c r="AL7447" t="s">
        <v>7240</v>
      </c>
      <c r="AM7447">
        <v>65.584000000000003</v>
      </c>
      <c r="AN7447">
        <v>2</v>
      </c>
      <c r="AO7447">
        <v>0.2</v>
      </c>
      <c r="AP7447">
        <v>23.7742</v>
      </c>
      <c r="AQ7447">
        <f>YEAR(Table1[[#This Row],[Order Date]])</f>
        <v>2017</v>
      </c>
      <c r="AR7447" t="str">
        <f>TEXT(Table1[[#This Row],[Order Date]],"mmmm")</f>
        <v>February</v>
      </c>
      <c r="AS7447" t="str">
        <f>"Q"&amp;ROUNDUP(MONTH(Table1[[#This Row],[Order Date]])/3,0)</f>
        <v>Q1</v>
      </c>
      <c r="AT7447">
        <f>IF(Table1[[#This Row],[Sales]]=0,0,Table1[[#This Row],[Profit]]/Table1[[#This Row],[Sales]])</f>
        <v>0.36249999999999999</v>
      </c>
    </row>
    <row r="7448" spans="22:46" x14ac:dyDescent="0.3">
      <c r="V7448">
        <v>7447</v>
      </c>
      <c r="W7448" t="s">
        <v>10288</v>
      </c>
      <c r="X7448" s="1">
        <v>42769</v>
      </c>
      <c r="Y7448" s="1">
        <v>42918</v>
      </c>
      <c r="Z7448" t="s">
        <v>22</v>
      </c>
      <c r="AA7448" t="s">
        <v>2608</v>
      </c>
      <c r="AB7448" t="s">
        <v>2609</v>
      </c>
      <c r="AC7448" t="s">
        <v>108</v>
      </c>
      <c r="AD7448" t="s">
        <v>26</v>
      </c>
      <c r="AE7448" t="s">
        <v>342</v>
      </c>
      <c r="AF7448" t="s">
        <v>233</v>
      </c>
      <c r="AG7448">
        <v>60610</v>
      </c>
      <c r="AH7448" t="s">
        <v>111</v>
      </c>
      <c r="AI7448" t="s">
        <v>5830</v>
      </c>
      <c r="AJ7448" t="s">
        <v>31</v>
      </c>
      <c r="AK7448" t="s">
        <v>67</v>
      </c>
      <c r="AL7448" t="s">
        <v>5831</v>
      </c>
      <c r="AM7448">
        <v>22.2</v>
      </c>
      <c r="AN7448">
        <v>1</v>
      </c>
      <c r="AO7448">
        <v>0.6</v>
      </c>
      <c r="AP7448">
        <v>-26.085000000000001</v>
      </c>
      <c r="AQ7448">
        <f>YEAR(Table1[[#This Row],[Order Date]])</f>
        <v>2017</v>
      </c>
      <c r="AR7448" t="str">
        <f>TEXT(Table1[[#This Row],[Order Date]],"mmmm")</f>
        <v>February</v>
      </c>
      <c r="AS7448" t="str">
        <f>"Q"&amp;ROUNDUP(MONTH(Table1[[#This Row],[Order Date]])/3,0)</f>
        <v>Q1</v>
      </c>
      <c r="AT7448">
        <f>IF(Table1[[#This Row],[Sales]]=0,0,Table1[[#This Row],[Profit]]/Table1[[#This Row],[Sales]])</f>
        <v>-1.175</v>
      </c>
    </row>
    <row r="7449" spans="22:46" x14ac:dyDescent="0.3">
      <c r="V7449">
        <v>7448</v>
      </c>
      <c r="W7449" t="s">
        <v>10288</v>
      </c>
      <c r="X7449" s="1">
        <v>42769</v>
      </c>
      <c r="Y7449" s="1">
        <v>42918</v>
      </c>
      <c r="Z7449" t="s">
        <v>22</v>
      </c>
      <c r="AA7449" t="s">
        <v>2608</v>
      </c>
      <c r="AB7449" t="s">
        <v>2609</v>
      </c>
      <c r="AC7449" t="s">
        <v>108</v>
      </c>
      <c r="AD7449" t="s">
        <v>26</v>
      </c>
      <c r="AE7449" t="s">
        <v>342</v>
      </c>
      <c r="AF7449" t="s">
        <v>233</v>
      </c>
      <c r="AG7449">
        <v>60610</v>
      </c>
      <c r="AH7449" t="s">
        <v>111</v>
      </c>
      <c r="AI7449" t="s">
        <v>4300</v>
      </c>
      <c r="AJ7449" t="s">
        <v>46</v>
      </c>
      <c r="AK7449" t="s">
        <v>94</v>
      </c>
      <c r="AL7449" t="s">
        <v>4301</v>
      </c>
      <c r="AM7449">
        <v>419.4</v>
      </c>
      <c r="AN7449">
        <v>5</v>
      </c>
      <c r="AO7449">
        <v>0.2</v>
      </c>
      <c r="AP7449">
        <v>146.79</v>
      </c>
      <c r="AQ7449">
        <f>YEAR(Table1[[#This Row],[Order Date]])</f>
        <v>2017</v>
      </c>
      <c r="AR7449" t="str">
        <f>TEXT(Table1[[#This Row],[Order Date]],"mmmm")</f>
        <v>February</v>
      </c>
      <c r="AS7449" t="str">
        <f>"Q"&amp;ROUNDUP(MONTH(Table1[[#This Row],[Order Date]])/3,0)</f>
        <v>Q1</v>
      </c>
      <c r="AT7449">
        <f>IF(Table1[[#This Row],[Sales]]=0,0,Table1[[#This Row],[Profit]]/Table1[[#This Row],[Sales]])</f>
        <v>0.35</v>
      </c>
    </row>
    <row r="7450" spans="22:46" x14ac:dyDescent="0.3">
      <c r="V7450">
        <v>7449</v>
      </c>
      <c r="W7450" t="s">
        <v>10289</v>
      </c>
      <c r="X7450" s="1">
        <v>43050</v>
      </c>
      <c r="Y7450" t="s">
        <v>2291</v>
      </c>
      <c r="Z7450" t="s">
        <v>207</v>
      </c>
      <c r="AA7450" t="s">
        <v>6658</v>
      </c>
      <c r="AB7450" t="s">
        <v>6659</v>
      </c>
      <c r="AC7450" t="s">
        <v>25</v>
      </c>
      <c r="AD7450" t="s">
        <v>26</v>
      </c>
      <c r="AE7450" t="s">
        <v>5747</v>
      </c>
      <c r="AF7450" t="s">
        <v>379</v>
      </c>
      <c r="AG7450">
        <v>37918</v>
      </c>
      <c r="AH7450" t="s">
        <v>29</v>
      </c>
      <c r="AI7450" t="s">
        <v>2833</v>
      </c>
      <c r="AJ7450" t="s">
        <v>31</v>
      </c>
      <c r="AK7450" t="s">
        <v>67</v>
      </c>
      <c r="AL7450" t="s">
        <v>2834</v>
      </c>
      <c r="AM7450">
        <v>88.92</v>
      </c>
      <c r="AN7450">
        <v>5</v>
      </c>
      <c r="AO7450">
        <v>0.2</v>
      </c>
      <c r="AP7450">
        <v>14.4495</v>
      </c>
      <c r="AQ7450">
        <f>YEAR(Table1[[#This Row],[Order Date]])</f>
        <v>2017</v>
      </c>
      <c r="AR7450" t="str">
        <f>TEXT(Table1[[#This Row],[Order Date]],"mmmm")</f>
        <v>November</v>
      </c>
      <c r="AS7450" t="str">
        <f>"Q"&amp;ROUNDUP(MONTH(Table1[[#This Row],[Order Date]])/3,0)</f>
        <v>Q4</v>
      </c>
      <c r="AT7450">
        <f>IF(Table1[[#This Row],[Sales]]=0,0,Table1[[#This Row],[Profit]]/Table1[[#This Row],[Sales]])</f>
        <v>0.16250000000000001</v>
      </c>
    </row>
    <row r="7451" spans="22:46" x14ac:dyDescent="0.3">
      <c r="V7451">
        <v>7450</v>
      </c>
      <c r="W7451" t="s">
        <v>10290</v>
      </c>
      <c r="X7451" s="1">
        <v>42995</v>
      </c>
      <c r="Y7451" t="s">
        <v>2714</v>
      </c>
      <c r="Z7451" t="s">
        <v>22</v>
      </c>
      <c r="AA7451" t="s">
        <v>3004</v>
      </c>
      <c r="AB7451" t="s">
        <v>3005</v>
      </c>
      <c r="AC7451" t="s">
        <v>108</v>
      </c>
      <c r="AD7451" t="s">
        <v>26</v>
      </c>
      <c r="AE7451" t="s">
        <v>203</v>
      </c>
      <c r="AF7451" t="s">
        <v>110</v>
      </c>
      <c r="AG7451">
        <v>77036</v>
      </c>
      <c r="AH7451" t="s">
        <v>111</v>
      </c>
      <c r="AI7451" t="s">
        <v>533</v>
      </c>
      <c r="AJ7451" t="s">
        <v>46</v>
      </c>
      <c r="AK7451" t="s">
        <v>70</v>
      </c>
      <c r="AL7451" t="s">
        <v>534</v>
      </c>
      <c r="AM7451">
        <v>9.9120000000000008</v>
      </c>
      <c r="AN7451">
        <v>3</v>
      </c>
      <c r="AO7451">
        <v>0.2</v>
      </c>
      <c r="AP7451">
        <v>3.2214</v>
      </c>
      <c r="AQ7451">
        <f>YEAR(Table1[[#This Row],[Order Date]])</f>
        <v>2017</v>
      </c>
      <c r="AR7451" t="str">
        <f>TEXT(Table1[[#This Row],[Order Date]],"mmmm")</f>
        <v>September</v>
      </c>
      <c r="AS7451" t="str">
        <f>"Q"&amp;ROUNDUP(MONTH(Table1[[#This Row],[Order Date]])/3,0)</f>
        <v>Q3</v>
      </c>
      <c r="AT7451">
        <f>IF(Table1[[#This Row],[Sales]]=0,0,Table1[[#This Row],[Profit]]/Table1[[#This Row],[Sales]])</f>
        <v>0.32499999999999996</v>
      </c>
    </row>
    <row r="7452" spans="22:46" x14ac:dyDescent="0.3">
      <c r="V7452">
        <v>7451</v>
      </c>
      <c r="W7452" t="s">
        <v>10290</v>
      </c>
      <c r="X7452" s="1">
        <v>42995</v>
      </c>
      <c r="Y7452" t="s">
        <v>2714</v>
      </c>
      <c r="Z7452" t="s">
        <v>22</v>
      </c>
      <c r="AA7452" t="s">
        <v>3004</v>
      </c>
      <c r="AB7452" t="s">
        <v>3005</v>
      </c>
      <c r="AC7452" t="s">
        <v>108</v>
      </c>
      <c r="AD7452" t="s">
        <v>26</v>
      </c>
      <c r="AE7452" t="s">
        <v>203</v>
      </c>
      <c r="AF7452" t="s">
        <v>110</v>
      </c>
      <c r="AG7452">
        <v>77036</v>
      </c>
      <c r="AH7452" t="s">
        <v>111</v>
      </c>
      <c r="AI7452" t="s">
        <v>5427</v>
      </c>
      <c r="AJ7452" t="s">
        <v>31</v>
      </c>
      <c r="AK7452" t="s">
        <v>35</v>
      </c>
      <c r="AL7452" t="s">
        <v>5428</v>
      </c>
      <c r="AM7452">
        <v>318.43</v>
      </c>
      <c r="AN7452">
        <v>5</v>
      </c>
      <c r="AO7452">
        <v>0.3</v>
      </c>
      <c r="AP7452">
        <v>-77.332999999999998</v>
      </c>
      <c r="AQ7452">
        <f>YEAR(Table1[[#This Row],[Order Date]])</f>
        <v>2017</v>
      </c>
      <c r="AR7452" t="str">
        <f>TEXT(Table1[[#This Row],[Order Date]],"mmmm")</f>
        <v>September</v>
      </c>
      <c r="AS7452" t="str">
        <f>"Q"&amp;ROUNDUP(MONTH(Table1[[#This Row],[Order Date]])/3,0)</f>
        <v>Q3</v>
      </c>
      <c r="AT7452">
        <f>IF(Table1[[#This Row],[Sales]]=0,0,Table1[[#This Row],[Profit]]/Table1[[#This Row],[Sales]])</f>
        <v>-0.24285714285714285</v>
      </c>
    </row>
    <row r="7453" spans="22:46" x14ac:dyDescent="0.3">
      <c r="V7453">
        <v>7452</v>
      </c>
      <c r="W7453" t="s">
        <v>10290</v>
      </c>
      <c r="X7453" s="1">
        <v>42995</v>
      </c>
      <c r="Y7453" t="s">
        <v>2714</v>
      </c>
      <c r="Z7453" t="s">
        <v>22</v>
      </c>
      <c r="AA7453" t="s">
        <v>3004</v>
      </c>
      <c r="AB7453" t="s">
        <v>3005</v>
      </c>
      <c r="AC7453" t="s">
        <v>108</v>
      </c>
      <c r="AD7453" t="s">
        <v>26</v>
      </c>
      <c r="AE7453" t="s">
        <v>203</v>
      </c>
      <c r="AF7453" t="s">
        <v>110</v>
      </c>
      <c r="AG7453">
        <v>77036</v>
      </c>
      <c r="AH7453" t="s">
        <v>111</v>
      </c>
      <c r="AI7453" t="s">
        <v>1454</v>
      </c>
      <c r="AJ7453" t="s">
        <v>46</v>
      </c>
      <c r="AK7453" t="s">
        <v>77</v>
      </c>
      <c r="AL7453" t="s">
        <v>1455</v>
      </c>
      <c r="AM7453">
        <v>5.8</v>
      </c>
      <c r="AN7453">
        <v>5</v>
      </c>
      <c r="AO7453">
        <v>0.8</v>
      </c>
      <c r="AP7453">
        <v>-10.15</v>
      </c>
      <c r="AQ7453">
        <f>YEAR(Table1[[#This Row],[Order Date]])</f>
        <v>2017</v>
      </c>
      <c r="AR7453" t="str">
        <f>TEXT(Table1[[#This Row],[Order Date]],"mmmm")</f>
        <v>September</v>
      </c>
      <c r="AS7453" t="str">
        <f>"Q"&amp;ROUNDUP(MONTH(Table1[[#This Row],[Order Date]])/3,0)</f>
        <v>Q3</v>
      </c>
      <c r="AT7453">
        <f>IF(Table1[[#This Row],[Sales]]=0,0,Table1[[#This Row],[Profit]]/Table1[[#This Row],[Sales]])</f>
        <v>-1.7500000000000002</v>
      </c>
    </row>
    <row r="7454" spans="22:46" x14ac:dyDescent="0.3">
      <c r="V7454">
        <v>7453</v>
      </c>
      <c r="W7454" t="s">
        <v>10290</v>
      </c>
      <c r="X7454" s="1">
        <v>42995</v>
      </c>
      <c r="Y7454" t="s">
        <v>2714</v>
      </c>
      <c r="Z7454" t="s">
        <v>22</v>
      </c>
      <c r="AA7454" t="s">
        <v>3004</v>
      </c>
      <c r="AB7454" t="s">
        <v>3005</v>
      </c>
      <c r="AC7454" t="s">
        <v>108</v>
      </c>
      <c r="AD7454" t="s">
        <v>26</v>
      </c>
      <c r="AE7454" t="s">
        <v>203</v>
      </c>
      <c r="AF7454" t="s">
        <v>110</v>
      </c>
      <c r="AG7454">
        <v>77036</v>
      </c>
      <c r="AH7454" t="s">
        <v>111</v>
      </c>
      <c r="AI7454" t="s">
        <v>7353</v>
      </c>
      <c r="AJ7454" t="s">
        <v>73</v>
      </c>
      <c r="AK7454" t="s">
        <v>74</v>
      </c>
      <c r="AL7454" t="s">
        <v>7354</v>
      </c>
      <c r="AM7454">
        <v>1415.76</v>
      </c>
      <c r="AN7454">
        <v>6</v>
      </c>
      <c r="AO7454">
        <v>0.2</v>
      </c>
      <c r="AP7454">
        <v>88.484999999999999</v>
      </c>
      <c r="AQ7454">
        <f>YEAR(Table1[[#This Row],[Order Date]])</f>
        <v>2017</v>
      </c>
      <c r="AR7454" t="str">
        <f>TEXT(Table1[[#This Row],[Order Date]],"mmmm")</f>
        <v>September</v>
      </c>
      <c r="AS7454" t="str">
        <f>"Q"&amp;ROUNDUP(MONTH(Table1[[#This Row],[Order Date]])/3,0)</f>
        <v>Q3</v>
      </c>
      <c r="AT7454">
        <f>IF(Table1[[#This Row],[Sales]]=0,0,Table1[[#This Row],[Profit]]/Table1[[#This Row],[Sales]])</f>
        <v>6.25E-2</v>
      </c>
    </row>
    <row r="7455" spans="22:46" x14ac:dyDescent="0.3">
      <c r="V7455">
        <v>7454</v>
      </c>
      <c r="W7455" t="s">
        <v>10291</v>
      </c>
      <c r="X7455" s="1">
        <v>42911</v>
      </c>
      <c r="Y7455" s="1">
        <v>42742</v>
      </c>
      <c r="Z7455" t="s">
        <v>51</v>
      </c>
      <c r="AA7455" t="s">
        <v>2343</v>
      </c>
      <c r="AB7455" t="s">
        <v>2344</v>
      </c>
      <c r="AC7455" t="s">
        <v>25</v>
      </c>
      <c r="AD7455" t="s">
        <v>26</v>
      </c>
      <c r="AE7455" t="s">
        <v>6999</v>
      </c>
      <c r="AF7455" t="s">
        <v>233</v>
      </c>
      <c r="AG7455">
        <v>60440</v>
      </c>
      <c r="AH7455" t="s">
        <v>111</v>
      </c>
      <c r="AI7455" t="s">
        <v>4021</v>
      </c>
      <c r="AJ7455" t="s">
        <v>73</v>
      </c>
      <c r="AK7455" t="s">
        <v>74</v>
      </c>
      <c r="AL7455" t="s">
        <v>4022</v>
      </c>
      <c r="AM7455">
        <v>148.47999999999999</v>
      </c>
      <c r="AN7455">
        <v>2</v>
      </c>
      <c r="AO7455">
        <v>0.2</v>
      </c>
      <c r="AP7455">
        <v>16.704000000000001</v>
      </c>
      <c r="AQ7455">
        <f>YEAR(Table1[[#This Row],[Order Date]])</f>
        <v>2017</v>
      </c>
      <c r="AR7455" t="str">
        <f>TEXT(Table1[[#This Row],[Order Date]],"mmmm")</f>
        <v>June</v>
      </c>
      <c r="AS7455" t="str">
        <f>"Q"&amp;ROUNDUP(MONTH(Table1[[#This Row],[Order Date]])/3,0)</f>
        <v>Q2</v>
      </c>
      <c r="AT7455">
        <f>IF(Table1[[#This Row],[Sales]]=0,0,Table1[[#This Row],[Profit]]/Table1[[#This Row],[Sales]])</f>
        <v>0.11250000000000002</v>
      </c>
    </row>
    <row r="7456" spans="22:46" x14ac:dyDescent="0.3">
      <c r="V7456">
        <v>7455</v>
      </c>
      <c r="W7456" t="s">
        <v>10292</v>
      </c>
      <c r="X7456" s="1">
        <v>42581</v>
      </c>
      <c r="Y7456" s="1">
        <v>42468</v>
      </c>
      <c r="Z7456" t="s">
        <v>51</v>
      </c>
      <c r="AA7456" t="s">
        <v>3265</v>
      </c>
      <c r="AB7456" t="s">
        <v>3266</v>
      </c>
      <c r="AC7456" t="s">
        <v>25</v>
      </c>
      <c r="AD7456" t="s">
        <v>26</v>
      </c>
      <c r="AE7456" t="s">
        <v>342</v>
      </c>
      <c r="AF7456" t="s">
        <v>233</v>
      </c>
      <c r="AG7456">
        <v>60623</v>
      </c>
      <c r="AH7456" t="s">
        <v>111</v>
      </c>
      <c r="AI7456" t="s">
        <v>6385</v>
      </c>
      <c r="AJ7456" t="s">
        <v>46</v>
      </c>
      <c r="AK7456" t="s">
        <v>47</v>
      </c>
      <c r="AL7456" t="s">
        <v>6386</v>
      </c>
      <c r="AM7456">
        <v>9.2479999999999993</v>
      </c>
      <c r="AN7456">
        <v>4</v>
      </c>
      <c r="AO7456">
        <v>0.2</v>
      </c>
      <c r="AP7456">
        <v>3.1212</v>
      </c>
      <c r="AQ7456">
        <f>YEAR(Table1[[#This Row],[Order Date]])</f>
        <v>2016</v>
      </c>
      <c r="AR7456" t="str">
        <f>TEXT(Table1[[#This Row],[Order Date]],"mmmm")</f>
        <v>July</v>
      </c>
      <c r="AS7456" t="str">
        <f>"Q"&amp;ROUNDUP(MONTH(Table1[[#This Row],[Order Date]])/3,0)</f>
        <v>Q3</v>
      </c>
      <c r="AT7456">
        <f>IF(Table1[[#This Row],[Sales]]=0,0,Table1[[#This Row],[Profit]]/Table1[[#This Row],[Sales]])</f>
        <v>0.33750000000000002</v>
      </c>
    </row>
    <row r="7457" spans="22:46" x14ac:dyDescent="0.3">
      <c r="V7457">
        <v>7456</v>
      </c>
      <c r="W7457" t="s">
        <v>10292</v>
      </c>
      <c r="X7457" s="1">
        <v>42581</v>
      </c>
      <c r="Y7457" s="1">
        <v>42468</v>
      </c>
      <c r="Z7457" t="s">
        <v>51</v>
      </c>
      <c r="AA7457" t="s">
        <v>3265</v>
      </c>
      <c r="AB7457" t="s">
        <v>3266</v>
      </c>
      <c r="AC7457" t="s">
        <v>25</v>
      </c>
      <c r="AD7457" t="s">
        <v>26</v>
      </c>
      <c r="AE7457" t="s">
        <v>342</v>
      </c>
      <c r="AF7457" t="s">
        <v>233</v>
      </c>
      <c r="AG7457">
        <v>60623</v>
      </c>
      <c r="AH7457" t="s">
        <v>111</v>
      </c>
      <c r="AI7457" t="s">
        <v>2124</v>
      </c>
      <c r="AJ7457" t="s">
        <v>46</v>
      </c>
      <c r="AK7457" t="s">
        <v>60</v>
      </c>
      <c r="AL7457" t="s">
        <v>2125</v>
      </c>
      <c r="AM7457">
        <v>1036.624</v>
      </c>
      <c r="AN7457">
        <v>2</v>
      </c>
      <c r="AO7457">
        <v>0.2</v>
      </c>
      <c r="AP7457">
        <v>51.831200000000003</v>
      </c>
      <c r="AQ7457">
        <f>YEAR(Table1[[#This Row],[Order Date]])</f>
        <v>2016</v>
      </c>
      <c r="AR7457" t="str">
        <f>TEXT(Table1[[#This Row],[Order Date]],"mmmm")</f>
        <v>July</v>
      </c>
      <c r="AS7457" t="str">
        <f>"Q"&amp;ROUNDUP(MONTH(Table1[[#This Row],[Order Date]])/3,0)</f>
        <v>Q3</v>
      </c>
      <c r="AT7457">
        <f>IF(Table1[[#This Row],[Sales]]=0,0,Table1[[#This Row],[Profit]]/Table1[[#This Row],[Sales]])</f>
        <v>0.05</v>
      </c>
    </row>
    <row r="7458" spans="22:46" x14ac:dyDescent="0.3">
      <c r="V7458">
        <v>7457</v>
      </c>
      <c r="W7458" t="s">
        <v>10293</v>
      </c>
      <c r="X7458" s="1">
        <v>42110</v>
      </c>
      <c r="Y7458" t="s">
        <v>282</v>
      </c>
      <c r="Z7458" t="s">
        <v>207</v>
      </c>
      <c r="AA7458" t="s">
        <v>3080</v>
      </c>
      <c r="AB7458" t="s">
        <v>3081</v>
      </c>
      <c r="AC7458" t="s">
        <v>25</v>
      </c>
      <c r="AD7458" t="s">
        <v>26</v>
      </c>
      <c r="AE7458" t="s">
        <v>2523</v>
      </c>
      <c r="AF7458" t="s">
        <v>358</v>
      </c>
      <c r="AG7458">
        <v>22980</v>
      </c>
      <c r="AH7458" t="s">
        <v>29</v>
      </c>
      <c r="AI7458" t="s">
        <v>84</v>
      </c>
      <c r="AJ7458" t="s">
        <v>73</v>
      </c>
      <c r="AK7458" t="s">
        <v>74</v>
      </c>
      <c r="AL7458" t="s">
        <v>85</v>
      </c>
      <c r="AM7458">
        <v>569.64</v>
      </c>
      <c r="AN7458">
        <v>2</v>
      </c>
      <c r="AO7458">
        <v>0</v>
      </c>
      <c r="AP7458">
        <v>148.10640000000001</v>
      </c>
      <c r="AQ7458">
        <f>YEAR(Table1[[#This Row],[Order Date]])</f>
        <v>2015</v>
      </c>
      <c r="AR7458" t="str">
        <f>TEXT(Table1[[#This Row],[Order Date]],"mmmm")</f>
        <v>April</v>
      </c>
      <c r="AS7458" t="str">
        <f>"Q"&amp;ROUNDUP(MONTH(Table1[[#This Row],[Order Date]])/3,0)</f>
        <v>Q2</v>
      </c>
      <c r="AT7458">
        <f>IF(Table1[[#This Row],[Sales]]=0,0,Table1[[#This Row],[Profit]]/Table1[[#This Row],[Sales]])</f>
        <v>0.26</v>
      </c>
    </row>
    <row r="7459" spans="22:46" x14ac:dyDescent="0.3">
      <c r="V7459">
        <v>7458</v>
      </c>
      <c r="W7459" t="s">
        <v>10293</v>
      </c>
      <c r="X7459" s="1">
        <v>42110</v>
      </c>
      <c r="Y7459" t="s">
        <v>282</v>
      </c>
      <c r="Z7459" t="s">
        <v>207</v>
      </c>
      <c r="AA7459" t="s">
        <v>3080</v>
      </c>
      <c r="AB7459" t="s">
        <v>3081</v>
      </c>
      <c r="AC7459" t="s">
        <v>25</v>
      </c>
      <c r="AD7459" t="s">
        <v>26</v>
      </c>
      <c r="AE7459" t="s">
        <v>2523</v>
      </c>
      <c r="AF7459" t="s">
        <v>358</v>
      </c>
      <c r="AG7459">
        <v>22980</v>
      </c>
      <c r="AH7459" t="s">
        <v>29</v>
      </c>
      <c r="AI7459" t="s">
        <v>2754</v>
      </c>
      <c r="AJ7459" t="s">
        <v>46</v>
      </c>
      <c r="AK7459" t="s">
        <v>77</v>
      </c>
      <c r="AL7459" t="s">
        <v>2755</v>
      </c>
      <c r="AM7459">
        <v>9.14</v>
      </c>
      <c r="AN7459">
        <v>1</v>
      </c>
      <c r="AO7459">
        <v>0</v>
      </c>
      <c r="AP7459">
        <v>4.57</v>
      </c>
      <c r="AQ7459">
        <f>YEAR(Table1[[#This Row],[Order Date]])</f>
        <v>2015</v>
      </c>
      <c r="AR7459" t="str">
        <f>TEXT(Table1[[#This Row],[Order Date]],"mmmm")</f>
        <v>April</v>
      </c>
      <c r="AS7459" t="str">
        <f>"Q"&amp;ROUNDUP(MONTH(Table1[[#This Row],[Order Date]])/3,0)</f>
        <v>Q2</v>
      </c>
      <c r="AT7459">
        <f>IF(Table1[[#This Row],[Sales]]=0,0,Table1[[#This Row],[Profit]]/Table1[[#This Row],[Sales]])</f>
        <v>0.5</v>
      </c>
    </row>
    <row r="7460" spans="22:46" x14ac:dyDescent="0.3">
      <c r="V7460">
        <v>7459</v>
      </c>
      <c r="W7460" t="s">
        <v>10293</v>
      </c>
      <c r="X7460" s="1">
        <v>42110</v>
      </c>
      <c r="Y7460" t="s">
        <v>282</v>
      </c>
      <c r="Z7460" t="s">
        <v>207</v>
      </c>
      <c r="AA7460" t="s">
        <v>3080</v>
      </c>
      <c r="AB7460" t="s">
        <v>3081</v>
      </c>
      <c r="AC7460" t="s">
        <v>25</v>
      </c>
      <c r="AD7460" t="s">
        <v>26</v>
      </c>
      <c r="AE7460" t="s">
        <v>2523</v>
      </c>
      <c r="AF7460" t="s">
        <v>358</v>
      </c>
      <c r="AG7460">
        <v>22980</v>
      </c>
      <c r="AH7460" t="s">
        <v>29</v>
      </c>
      <c r="AI7460" t="s">
        <v>5966</v>
      </c>
      <c r="AJ7460" t="s">
        <v>31</v>
      </c>
      <c r="AK7460" t="s">
        <v>67</v>
      </c>
      <c r="AL7460" t="s">
        <v>5967</v>
      </c>
      <c r="AM7460">
        <v>1196.8599999999999</v>
      </c>
      <c r="AN7460">
        <v>7</v>
      </c>
      <c r="AO7460">
        <v>0</v>
      </c>
      <c r="AP7460">
        <v>119.68600000000001</v>
      </c>
      <c r="AQ7460">
        <f>YEAR(Table1[[#This Row],[Order Date]])</f>
        <v>2015</v>
      </c>
      <c r="AR7460" t="str">
        <f>TEXT(Table1[[#This Row],[Order Date]],"mmmm")</f>
        <v>April</v>
      </c>
      <c r="AS7460" t="str">
        <f>"Q"&amp;ROUNDUP(MONTH(Table1[[#This Row],[Order Date]])/3,0)</f>
        <v>Q2</v>
      </c>
      <c r="AT7460">
        <f>IF(Table1[[#This Row],[Sales]]=0,0,Table1[[#This Row],[Profit]]/Table1[[#This Row],[Sales]])</f>
        <v>0.10000000000000002</v>
      </c>
    </row>
    <row r="7461" spans="22:46" x14ac:dyDescent="0.3">
      <c r="V7461">
        <v>7460</v>
      </c>
      <c r="W7461" t="s">
        <v>10293</v>
      </c>
      <c r="X7461" s="1">
        <v>42110</v>
      </c>
      <c r="Y7461" t="s">
        <v>282</v>
      </c>
      <c r="Z7461" t="s">
        <v>207</v>
      </c>
      <c r="AA7461" t="s">
        <v>3080</v>
      </c>
      <c r="AB7461" t="s">
        <v>3081</v>
      </c>
      <c r="AC7461" t="s">
        <v>25</v>
      </c>
      <c r="AD7461" t="s">
        <v>26</v>
      </c>
      <c r="AE7461" t="s">
        <v>2523</v>
      </c>
      <c r="AF7461" t="s">
        <v>358</v>
      </c>
      <c r="AG7461">
        <v>22980</v>
      </c>
      <c r="AH7461" t="s">
        <v>29</v>
      </c>
      <c r="AI7461" t="s">
        <v>2951</v>
      </c>
      <c r="AJ7461" t="s">
        <v>31</v>
      </c>
      <c r="AK7461" t="s">
        <v>32</v>
      </c>
      <c r="AL7461" t="s">
        <v>2952</v>
      </c>
      <c r="AM7461">
        <v>523.26</v>
      </c>
      <c r="AN7461">
        <v>9</v>
      </c>
      <c r="AO7461">
        <v>0</v>
      </c>
      <c r="AP7461">
        <v>125.58240000000001</v>
      </c>
      <c r="AQ7461">
        <f>YEAR(Table1[[#This Row],[Order Date]])</f>
        <v>2015</v>
      </c>
      <c r="AR7461" t="str">
        <f>TEXT(Table1[[#This Row],[Order Date]],"mmmm")</f>
        <v>April</v>
      </c>
      <c r="AS7461" t="str">
        <f>"Q"&amp;ROUNDUP(MONTH(Table1[[#This Row],[Order Date]])/3,0)</f>
        <v>Q2</v>
      </c>
      <c r="AT7461">
        <f>IF(Table1[[#This Row],[Sales]]=0,0,Table1[[#This Row],[Profit]]/Table1[[#This Row],[Sales]])</f>
        <v>0.24000000000000002</v>
      </c>
    </row>
    <row r="7462" spans="22:46" x14ac:dyDescent="0.3">
      <c r="V7462">
        <v>7461</v>
      </c>
      <c r="W7462" t="s">
        <v>10294</v>
      </c>
      <c r="X7462" s="1">
        <v>42105</v>
      </c>
      <c r="Y7462" t="s">
        <v>2555</v>
      </c>
      <c r="Z7462" t="s">
        <v>22</v>
      </c>
      <c r="AA7462" t="s">
        <v>4540</v>
      </c>
      <c r="AB7462" t="s">
        <v>4541</v>
      </c>
      <c r="AC7462" t="s">
        <v>25</v>
      </c>
      <c r="AD7462" t="s">
        <v>26</v>
      </c>
      <c r="AE7462" t="s">
        <v>42</v>
      </c>
      <c r="AF7462" t="s">
        <v>43</v>
      </c>
      <c r="AG7462">
        <v>90004</v>
      </c>
      <c r="AH7462" t="s">
        <v>44</v>
      </c>
      <c r="AI7462" t="s">
        <v>8417</v>
      </c>
      <c r="AJ7462" t="s">
        <v>73</v>
      </c>
      <c r="AK7462" t="s">
        <v>1363</v>
      </c>
      <c r="AL7462" t="s">
        <v>8418</v>
      </c>
      <c r="AM7462">
        <v>639.96799999999996</v>
      </c>
      <c r="AN7462">
        <v>4</v>
      </c>
      <c r="AO7462">
        <v>0.2</v>
      </c>
      <c r="AP7462">
        <v>215.98920000000001</v>
      </c>
      <c r="AQ7462">
        <f>YEAR(Table1[[#This Row],[Order Date]])</f>
        <v>2015</v>
      </c>
      <c r="AR7462" t="str">
        <f>TEXT(Table1[[#This Row],[Order Date]],"mmmm")</f>
        <v>April</v>
      </c>
      <c r="AS7462" t="str">
        <f>"Q"&amp;ROUNDUP(MONTH(Table1[[#This Row],[Order Date]])/3,0)</f>
        <v>Q2</v>
      </c>
      <c r="AT7462">
        <f>IF(Table1[[#This Row],[Sales]]=0,0,Table1[[#This Row],[Profit]]/Table1[[#This Row],[Sales]])</f>
        <v>0.33750000000000002</v>
      </c>
    </row>
    <row r="7463" spans="22:46" x14ac:dyDescent="0.3">
      <c r="V7463">
        <v>7462</v>
      </c>
      <c r="W7463" t="s">
        <v>10294</v>
      </c>
      <c r="X7463" s="1">
        <v>42105</v>
      </c>
      <c r="Y7463" t="s">
        <v>2555</v>
      </c>
      <c r="Z7463" t="s">
        <v>22</v>
      </c>
      <c r="AA7463" t="s">
        <v>4540</v>
      </c>
      <c r="AB7463" t="s">
        <v>4541</v>
      </c>
      <c r="AC7463" t="s">
        <v>25</v>
      </c>
      <c r="AD7463" t="s">
        <v>26</v>
      </c>
      <c r="AE7463" t="s">
        <v>42</v>
      </c>
      <c r="AF7463" t="s">
        <v>43</v>
      </c>
      <c r="AG7463">
        <v>90004</v>
      </c>
      <c r="AH7463" t="s">
        <v>44</v>
      </c>
      <c r="AI7463" t="s">
        <v>3610</v>
      </c>
      <c r="AJ7463" t="s">
        <v>46</v>
      </c>
      <c r="AK7463" t="s">
        <v>94</v>
      </c>
      <c r="AL7463" t="s">
        <v>205</v>
      </c>
      <c r="AM7463">
        <v>52.76</v>
      </c>
      <c r="AN7463">
        <v>2</v>
      </c>
      <c r="AO7463">
        <v>0</v>
      </c>
      <c r="AP7463">
        <v>24.269600000000001</v>
      </c>
      <c r="AQ7463">
        <f>YEAR(Table1[[#This Row],[Order Date]])</f>
        <v>2015</v>
      </c>
      <c r="AR7463" t="str">
        <f>TEXT(Table1[[#This Row],[Order Date]],"mmmm")</f>
        <v>April</v>
      </c>
      <c r="AS7463" t="str">
        <f>"Q"&amp;ROUNDUP(MONTH(Table1[[#This Row],[Order Date]])/3,0)</f>
        <v>Q2</v>
      </c>
      <c r="AT7463">
        <f>IF(Table1[[#This Row],[Sales]]=0,0,Table1[[#This Row],[Profit]]/Table1[[#This Row],[Sales]])</f>
        <v>0.46</v>
      </c>
    </row>
    <row r="7464" spans="22:46" x14ac:dyDescent="0.3">
      <c r="V7464">
        <v>7463</v>
      </c>
      <c r="W7464" t="s">
        <v>10295</v>
      </c>
      <c r="X7464" s="1">
        <v>42062</v>
      </c>
      <c r="Y7464" s="1">
        <v>42007</v>
      </c>
      <c r="Z7464" t="s">
        <v>22</v>
      </c>
      <c r="AA7464" t="s">
        <v>729</v>
      </c>
      <c r="AB7464" t="s">
        <v>730</v>
      </c>
      <c r="AC7464" t="s">
        <v>25</v>
      </c>
      <c r="AD7464" t="s">
        <v>26</v>
      </c>
      <c r="AE7464" t="s">
        <v>99</v>
      </c>
      <c r="AF7464" t="s">
        <v>100</v>
      </c>
      <c r="AG7464">
        <v>98105</v>
      </c>
      <c r="AH7464" t="s">
        <v>44</v>
      </c>
      <c r="AI7464" t="s">
        <v>1479</v>
      </c>
      <c r="AJ7464" t="s">
        <v>73</v>
      </c>
      <c r="AK7464" t="s">
        <v>176</v>
      </c>
      <c r="AL7464" t="s">
        <v>1480</v>
      </c>
      <c r="AM7464">
        <v>538.91999999999996</v>
      </c>
      <c r="AN7464">
        <v>9</v>
      </c>
      <c r="AO7464">
        <v>0</v>
      </c>
      <c r="AP7464">
        <v>80.837999999999994</v>
      </c>
      <c r="AQ7464">
        <f>YEAR(Table1[[#This Row],[Order Date]])</f>
        <v>2015</v>
      </c>
      <c r="AR7464" t="str">
        <f>TEXT(Table1[[#This Row],[Order Date]],"mmmm")</f>
        <v>February</v>
      </c>
      <c r="AS7464" t="str">
        <f>"Q"&amp;ROUNDUP(MONTH(Table1[[#This Row],[Order Date]])/3,0)</f>
        <v>Q1</v>
      </c>
      <c r="AT7464">
        <f>IF(Table1[[#This Row],[Sales]]=0,0,Table1[[#This Row],[Profit]]/Table1[[#This Row],[Sales]])</f>
        <v>0.15</v>
      </c>
    </row>
    <row r="7465" spans="22:46" x14ac:dyDescent="0.3">
      <c r="V7465">
        <v>7464</v>
      </c>
      <c r="W7465" t="s">
        <v>10296</v>
      </c>
      <c r="X7465" s="1">
        <v>42621</v>
      </c>
      <c r="Y7465" t="s">
        <v>2883</v>
      </c>
      <c r="Z7465" t="s">
        <v>51</v>
      </c>
      <c r="AA7465" t="s">
        <v>4113</v>
      </c>
      <c r="AB7465" t="s">
        <v>4114</v>
      </c>
      <c r="AC7465" t="s">
        <v>25</v>
      </c>
      <c r="AD7465" t="s">
        <v>26</v>
      </c>
      <c r="AE7465" t="s">
        <v>7195</v>
      </c>
      <c r="AF7465" t="s">
        <v>43</v>
      </c>
      <c r="AG7465">
        <v>93277</v>
      </c>
      <c r="AH7465" t="s">
        <v>44</v>
      </c>
      <c r="AI7465" t="s">
        <v>6792</v>
      </c>
      <c r="AJ7465" t="s">
        <v>46</v>
      </c>
      <c r="AK7465" t="s">
        <v>70</v>
      </c>
      <c r="AL7465" t="s">
        <v>6793</v>
      </c>
      <c r="AM7465">
        <v>14.88</v>
      </c>
      <c r="AN7465">
        <v>2</v>
      </c>
      <c r="AO7465">
        <v>0</v>
      </c>
      <c r="AP7465">
        <v>3.72</v>
      </c>
      <c r="AQ7465">
        <f>YEAR(Table1[[#This Row],[Order Date]])</f>
        <v>2016</v>
      </c>
      <c r="AR7465" t="str">
        <f>TEXT(Table1[[#This Row],[Order Date]],"mmmm")</f>
        <v>September</v>
      </c>
      <c r="AS7465" t="str">
        <f>"Q"&amp;ROUNDUP(MONTH(Table1[[#This Row],[Order Date]])/3,0)</f>
        <v>Q3</v>
      </c>
      <c r="AT7465">
        <f>IF(Table1[[#This Row],[Sales]]=0,0,Table1[[#This Row],[Profit]]/Table1[[#This Row],[Sales]])</f>
        <v>0.25</v>
      </c>
    </row>
    <row r="7466" spans="22:46" x14ac:dyDescent="0.3">
      <c r="V7466">
        <v>7465</v>
      </c>
      <c r="W7466" t="s">
        <v>10296</v>
      </c>
      <c r="X7466" s="1">
        <v>42621</v>
      </c>
      <c r="Y7466" t="s">
        <v>2883</v>
      </c>
      <c r="Z7466" t="s">
        <v>51</v>
      </c>
      <c r="AA7466" t="s">
        <v>4113</v>
      </c>
      <c r="AB7466" t="s">
        <v>4114</v>
      </c>
      <c r="AC7466" t="s">
        <v>25</v>
      </c>
      <c r="AD7466" t="s">
        <v>26</v>
      </c>
      <c r="AE7466" t="s">
        <v>7195</v>
      </c>
      <c r="AF7466" t="s">
        <v>43</v>
      </c>
      <c r="AG7466">
        <v>93277</v>
      </c>
      <c r="AH7466" t="s">
        <v>44</v>
      </c>
      <c r="AI7466" t="s">
        <v>7293</v>
      </c>
      <c r="AJ7466" t="s">
        <v>46</v>
      </c>
      <c r="AK7466" t="s">
        <v>94</v>
      </c>
      <c r="AL7466" t="s">
        <v>7294</v>
      </c>
      <c r="AM7466">
        <v>34.24</v>
      </c>
      <c r="AN7466">
        <v>8</v>
      </c>
      <c r="AO7466">
        <v>0</v>
      </c>
      <c r="AP7466">
        <v>15.407999999999999</v>
      </c>
      <c r="AQ7466">
        <f>YEAR(Table1[[#This Row],[Order Date]])</f>
        <v>2016</v>
      </c>
      <c r="AR7466" t="str">
        <f>TEXT(Table1[[#This Row],[Order Date]],"mmmm")</f>
        <v>September</v>
      </c>
      <c r="AS7466" t="str">
        <f>"Q"&amp;ROUNDUP(MONTH(Table1[[#This Row],[Order Date]])/3,0)</f>
        <v>Q3</v>
      </c>
      <c r="AT7466">
        <f>IF(Table1[[#This Row],[Sales]]=0,0,Table1[[#This Row],[Profit]]/Table1[[#This Row],[Sales]])</f>
        <v>0.44999999999999996</v>
      </c>
    </row>
    <row r="7467" spans="22:46" x14ac:dyDescent="0.3">
      <c r="V7467">
        <v>7466</v>
      </c>
      <c r="W7467" t="s">
        <v>10296</v>
      </c>
      <c r="X7467" s="1">
        <v>42621</v>
      </c>
      <c r="Y7467" t="s">
        <v>2883</v>
      </c>
      <c r="Z7467" t="s">
        <v>51</v>
      </c>
      <c r="AA7467" t="s">
        <v>4113</v>
      </c>
      <c r="AB7467" t="s">
        <v>4114</v>
      </c>
      <c r="AC7467" t="s">
        <v>25</v>
      </c>
      <c r="AD7467" t="s">
        <v>26</v>
      </c>
      <c r="AE7467" t="s">
        <v>7195</v>
      </c>
      <c r="AF7467" t="s">
        <v>43</v>
      </c>
      <c r="AG7467">
        <v>93277</v>
      </c>
      <c r="AH7467" t="s">
        <v>44</v>
      </c>
      <c r="AI7467" t="s">
        <v>2325</v>
      </c>
      <c r="AJ7467" t="s">
        <v>46</v>
      </c>
      <c r="AK7467" t="s">
        <v>60</v>
      </c>
      <c r="AL7467" t="s">
        <v>2326</v>
      </c>
      <c r="AM7467">
        <v>261.74</v>
      </c>
      <c r="AN7467">
        <v>2</v>
      </c>
      <c r="AO7467">
        <v>0</v>
      </c>
      <c r="AP7467">
        <v>65.435000000000002</v>
      </c>
      <c r="AQ7467">
        <f>YEAR(Table1[[#This Row],[Order Date]])</f>
        <v>2016</v>
      </c>
      <c r="AR7467" t="str">
        <f>TEXT(Table1[[#This Row],[Order Date]],"mmmm")</f>
        <v>September</v>
      </c>
      <c r="AS7467" t="str">
        <f>"Q"&amp;ROUNDUP(MONTH(Table1[[#This Row],[Order Date]])/3,0)</f>
        <v>Q3</v>
      </c>
      <c r="AT7467">
        <f>IF(Table1[[#This Row],[Sales]]=0,0,Table1[[#This Row],[Profit]]/Table1[[#This Row],[Sales]])</f>
        <v>0.25</v>
      </c>
    </row>
    <row r="7468" spans="22:46" x14ac:dyDescent="0.3">
      <c r="V7468">
        <v>7467</v>
      </c>
      <c r="W7468" t="s">
        <v>10297</v>
      </c>
      <c r="X7468" s="1">
        <v>42509</v>
      </c>
      <c r="Y7468" t="s">
        <v>2011</v>
      </c>
      <c r="Z7468" t="s">
        <v>51</v>
      </c>
      <c r="AA7468" t="s">
        <v>7347</v>
      </c>
      <c r="AB7468" t="s">
        <v>7348</v>
      </c>
      <c r="AC7468" t="s">
        <v>41</v>
      </c>
      <c r="AD7468" t="s">
        <v>26</v>
      </c>
      <c r="AE7468" t="s">
        <v>42</v>
      </c>
      <c r="AF7468" t="s">
        <v>43</v>
      </c>
      <c r="AG7468">
        <v>90008</v>
      </c>
      <c r="AH7468" t="s">
        <v>44</v>
      </c>
      <c r="AI7468" t="s">
        <v>8086</v>
      </c>
      <c r="AJ7468" t="s">
        <v>46</v>
      </c>
      <c r="AK7468" t="s">
        <v>80</v>
      </c>
      <c r="AL7468" t="s">
        <v>1607</v>
      </c>
      <c r="AM7468">
        <v>87.84</v>
      </c>
      <c r="AN7468">
        <v>8</v>
      </c>
      <c r="AO7468">
        <v>0</v>
      </c>
      <c r="AP7468">
        <v>23.716799999999999</v>
      </c>
      <c r="AQ7468">
        <f>YEAR(Table1[[#This Row],[Order Date]])</f>
        <v>2016</v>
      </c>
      <c r="AR7468" t="str">
        <f>TEXT(Table1[[#This Row],[Order Date]],"mmmm")</f>
        <v>May</v>
      </c>
      <c r="AS7468" t="str">
        <f>"Q"&amp;ROUNDUP(MONTH(Table1[[#This Row],[Order Date]])/3,0)</f>
        <v>Q2</v>
      </c>
      <c r="AT7468">
        <f>IF(Table1[[#This Row],[Sales]]=0,0,Table1[[#This Row],[Profit]]/Table1[[#This Row],[Sales]])</f>
        <v>0.26999999999999996</v>
      </c>
    </row>
    <row r="7469" spans="22:46" x14ac:dyDescent="0.3">
      <c r="V7469">
        <v>7468</v>
      </c>
      <c r="W7469" t="s">
        <v>10298</v>
      </c>
      <c r="X7469" s="1">
        <v>43050</v>
      </c>
      <c r="Y7469" t="s">
        <v>1953</v>
      </c>
      <c r="Z7469" t="s">
        <v>22</v>
      </c>
      <c r="AA7469" t="s">
        <v>3293</v>
      </c>
      <c r="AB7469" t="s">
        <v>3294</v>
      </c>
      <c r="AC7469" t="s">
        <v>108</v>
      </c>
      <c r="AD7469" t="s">
        <v>26</v>
      </c>
      <c r="AE7469" t="s">
        <v>42</v>
      </c>
      <c r="AF7469" t="s">
        <v>43</v>
      </c>
      <c r="AG7469">
        <v>90045</v>
      </c>
      <c r="AH7469" t="s">
        <v>44</v>
      </c>
      <c r="AI7469" t="s">
        <v>3082</v>
      </c>
      <c r="AJ7469" t="s">
        <v>31</v>
      </c>
      <c r="AK7469" t="s">
        <v>67</v>
      </c>
      <c r="AL7469" t="s">
        <v>3083</v>
      </c>
      <c r="AM7469">
        <v>34.92</v>
      </c>
      <c r="AN7469">
        <v>4</v>
      </c>
      <c r="AO7469">
        <v>0</v>
      </c>
      <c r="AP7469">
        <v>11.8728</v>
      </c>
      <c r="AQ7469">
        <f>YEAR(Table1[[#This Row],[Order Date]])</f>
        <v>2017</v>
      </c>
      <c r="AR7469" t="str">
        <f>TEXT(Table1[[#This Row],[Order Date]],"mmmm")</f>
        <v>November</v>
      </c>
      <c r="AS7469" t="str">
        <f>"Q"&amp;ROUNDUP(MONTH(Table1[[#This Row],[Order Date]])/3,0)</f>
        <v>Q4</v>
      </c>
      <c r="AT7469">
        <f>IF(Table1[[#This Row],[Sales]]=0,0,Table1[[#This Row],[Profit]]/Table1[[#This Row],[Sales]])</f>
        <v>0.33999999999999997</v>
      </c>
    </row>
    <row r="7470" spans="22:46" x14ac:dyDescent="0.3">
      <c r="V7470">
        <v>7469</v>
      </c>
      <c r="W7470" t="s">
        <v>10299</v>
      </c>
      <c r="X7470" s="1">
        <v>41897</v>
      </c>
      <c r="Y7470" t="s">
        <v>604</v>
      </c>
      <c r="Z7470" t="s">
        <v>51</v>
      </c>
      <c r="AA7470" t="s">
        <v>3764</v>
      </c>
      <c r="AB7470" t="s">
        <v>3765</v>
      </c>
      <c r="AC7470" t="s">
        <v>25</v>
      </c>
      <c r="AD7470" t="s">
        <v>26</v>
      </c>
      <c r="AE7470" t="s">
        <v>300</v>
      </c>
      <c r="AF7470" t="s">
        <v>301</v>
      </c>
      <c r="AG7470">
        <v>10011</v>
      </c>
      <c r="AH7470" t="s">
        <v>160</v>
      </c>
      <c r="AI7470" t="s">
        <v>3605</v>
      </c>
      <c r="AJ7470" t="s">
        <v>46</v>
      </c>
      <c r="AK7470" t="s">
        <v>94</v>
      </c>
      <c r="AL7470" t="s">
        <v>205</v>
      </c>
      <c r="AM7470">
        <v>14.94</v>
      </c>
      <c r="AN7470">
        <v>3</v>
      </c>
      <c r="AO7470">
        <v>0</v>
      </c>
      <c r="AP7470">
        <v>7.0217999999999998</v>
      </c>
      <c r="AQ7470">
        <f>YEAR(Table1[[#This Row],[Order Date]])</f>
        <v>2014</v>
      </c>
      <c r="AR7470" t="str">
        <f>TEXT(Table1[[#This Row],[Order Date]],"mmmm")</f>
        <v>September</v>
      </c>
      <c r="AS7470" t="str">
        <f>"Q"&amp;ROUNDUP(MONTH(Table1[[#This Row],[Order Date]])/3,0)</f>
        <v>Q3</v>
      </c>
      <c r="AT7470">
        <f>IF(Table1[[#This Row],[Sales]]=0,0,Table1[[#This Row],[Profit]]/Table1[[#This Row],[Sales]])</f>
        <v>0.47000000000000003</v>
      </c>
    </row>
    <row r="7471" spans="22:46" x14ac:dyDescent="0.3">
      <c r="V7471">
        <v>7470</v>
      </c>
      <c r="W7471" t="s">
        <v>10299</v>
      </c>
      <c r="X7471" s="1">
        <v>41897</v>
      </c>
      <c r="Y7471" t="s">
        <v>604</v>
      </c>
      <c r="Z7471" t="s">
        <v>51</v>
      </c>
      <c r="AA7471" t="s">
        <v>3764</v>
      </c>
      <c r="AB7471" t="s">
        <v>3765</v>
      </c>
      <c r="AC7471" t="s">
        <v>25</v>
      </c>
      <c r="AD7471" t="s">
        <v>26</v>
      </c>
      <c r="AE7471" t="s">
        <v>300</v>
      </c>
      <c r="AF7471" t="s">
        <v>301</v>
      </c>
      <c r="AG7471">
        <v>10011</v>
      </c>
      <c r="AH7471" t="s">
        <v>160</v>
      </c>
      <c r="AI7471" t="s">
        <v>4578</v>
      </c>
      <c r="AJ7471" t="s">
        <v>31</v>
      </c>
      <c r="AK7471" t="s">
        <v>67</v>
      </c>
      <c r="AL7471" t="s">
        <v>4579</v>
      </c>
      <c r="AM7471">
        <v>14.56</v>
      </c>
      <c r="AN7471">
        <v>2</v>
      </c>
      <c r="AO7471">
        <v>0</v>
      </c>
      <c r="AP7471">
        <v>6.2607999999999997</v>
      </c>
      <c r="AQ7471">
        <f>YEAR(Table1[[#This Row],[Order Date]])</f>
        <v>2014</v>
      </c>
      <c r="AR7471" t="str">
        <f>TEXT(Table1[[#This Row],[Order Date]],"mmmm")</f>
        <v>September</v>
      </c>
      <c r="AS7471" t="str">
        <f>"Q"&amp;ROUNDUP(MONTH(Table1[[#This Row],[Order Date]])/3,0)</f>
        <v>Q3</v>
      </c>
      <c r="AT7471">
        <f>IF(Table1[[#This Row],[Sales]]=0,0,Table1[[#This Row],[Profit]]/Table1[[#This Row],[Sales]])</f>
        <v>0.42999999999999994</v>
      </c>
    </row>
    <row r="7472" spans="22:46" x14ac:dyDescent="0.3">
      <c r="V7472">
        <v>7471</v>
      </c>
      <c r="W7472" t="s">
        <v>10300</v>
      </c>
      <c r="X7472" s="1">
        <v>42262</v>
      </c>
      <c r="Y7472" t="s">
        <v>7913</v>
      </c>
      <c r="Z7472" t="s">
        <v>51</v>
      </c>
      <c r="AA7472" t="s">
        <v>5395</v>
      </c>
      <c r="AB7472" t="s">
        <v>5396</v>
      </c>
      <c r="AC7472" t="s">
        <v>41</v>
      </c>
      <c r="AD7472" t="s">
        <v>26</v>
      </c>
      <c r="AE7472" t="s">
        <v>158</v>
      </c>
      <c r="AF7472" t="s">
        <v>159</v>
      </c>
      <c r="AG7472">
        <v>19143</v>
      </c>
      <c r="AH7472" t="s">
        <v>160</v>
      </c>
      <c r="AI7472" t="s">
        <v>503</v>
      </c>
      <c r="AJ7472" t="s">
        <v>46</v>
      </c>
      <c r="AK7472" t="s">
        <v>77</v>
      </c>
      <c r="AL7472" t="s">
        <v>504</v>
      </c>
      <c r="AM7472">
        <v>3.5760000000000001</v>
      </c>
      <c r="AN7472">
        <v>4</v>
      </c>
      <c r="AO7472">
        <v>0.7</v>
      </c>
      <c r="AP7472">
        <v>-2.8607999999999998</v>
      </c>
      <c r="AQ7472">
        <f>YEAR(Table1[[#This Row],[Order Date]])</f>
        <v>2015</v>
      </c>
      <c r="AR7472" t="str">
        <f>TEXT(Table1[[#This Row],[Order Date]],"mmmm")</f>
        <v>September</v>
      </c>
      <c r="AS7472" t="str">
        <f>"Q"&amp;ROUNDUP(MONTH(Table1[[#This Row],[Order Date]])/3,0)</f>
        <v>Q3</v>
      </c>
      <c r="AT7472">
        <f>IF(Table1[[#This Row],[Sales]]=0,0,Table1[[#This Row],[Profit]]/Table1[[#This Row],[Sales]])</f>
        <v>-0.79999999999999993</v>
      </c>
    </row>
    <row r="7473" spans="22:46" x14ac:dyDescent="0.3">
      <c r="V7473">
        <v>7472</v>
      </c>
      <c r="W7473" t="s">
        <v>10300</v>
      </c>
      <c r="X7473" s="1">
        <v>42262</v>
      </c>
      <c r="Y7473" t="s">
        <v>7913</v>
      </c>
      <c r="Z7473" t="s">
        <v>51</v>
      </c>
      <c r="AA7473" t="s">
        <v>5395</v>
      </c>
      <c r="AB7473" t="s">
        <v>5396</v>
      </c>
      <c r="AC7473" t="s">
        <v>41</v>
      </c>
      <c r="AD7473" t="s">
        <v>26</v>
      </c>
      <c r="AE7473" t="s">
        <v>158</v>
      </c>
      <c r="AF7473" t="s">
        <v>159</v>
      </c>
      <c r="AG7473">
        <v>19143</v>
      </c>
      <c r="AH7473" t="s">
        <v>160</v>
      </c>
      <c r="AI7473" t="s">
        <v>948</v>
      </c>
      <c r="AJ7473" t="s">
        <v>46</v>
      </c>
      <c r="AK7473" t="s">
        <v>60</v>
      </c>
      <c r="AL7473" t="s">
        <v>949</v>
      </c>
      <c r="AM7473">
        <v>147.184</v>
      </c>
      <c r="AN7473">
        <v>2</v>
      </c>
      <c r="AO7473">
        <v>0.2</v>
      </c>
      <c r="AP7473">
        <v>-29.436800000000002</v>
      </c>
      <c r="AQ7473">
        <f>YEAR(Table1[[#This Row],[Order Date]])</f>
        <v>2015</v>
      </c>
      <c r="AR7473" t="str">
        <f>TEXT(Table1[[#This Row],[Order Date]],"mmmm")</f>
        <v>September</v>
      </c>
      <c r="AS7473" t="str">
        <f>"Q"&amp;ROUNDUP(MONTH(Table1[[#This Row],[Order Date]])/3,0)</f>
        <v>Q3</v>
      </c>
      <c r="AT7473">
        <f>IF(Table1[[#This Row],[Sales]]=0,0,Table1[[#This Row],[Profit]]/Table1[[#This Row],[Sales]])</f>
        <v>-0.2</v>
      </c>
    </row>
    <row r="7474" spans="22:46" x14ac:dyDescent="0.3">
      <c r="V7474">
        <v>7473</v>
      </c>
      <c r="W7474" t="s">
        <v>10301</v>
      </c>
      <c r="X7474" s="1">
        <v>42552</v>
      </c>
      <c r="Y7474" s="1">
        <v>42436</v>
      </c>
      <c r="Z7474" t="s">
        <v>207</v>
      </c>
      <c r="AA7474" t="s">
        <v>6823</v>
      </c>
      <c r="AB7474" t="s">
        <v>6824</v>
      </c>
      <c r="AC7474" t="s">
        <v>108</v>
      </c>
      <c r="AD7474" t="s">
        <v>26</v>
      </c>
      <c r="AE7474" t="s">
        <v>8640</v>
      </c>
      <c r="AF7474" t="s">
        <v>129</v>
      </c>
      <c r="AG7474">
        <v>84043</v>
      </c>
      <c r="AH7474" t="s">
        <v>44</v>
      </c>
      <c r="AI7474" t="s">
        <v>6056</v>
      </c>
      <c r="AJ7474" t="s">
        <v>73</v>
      </c>
      <c r="AK7474" t="s">
        <v>1363</v>
      </c>
      <c r="AL7474" t="s">
        <v>6057</v>
      </c>
      <c r="AM7474">
        <v>1499.95</v>
      </c>
      <c r="AN7474">
        <v>5</v>
      </c>
      <c r="AO7474">
        <v>0</v>
      </c>
      <c r="AP7474">
        <v>449.98500000000001</v>
      </c>
      <c r="AQ7474">
        <f>YEAR(Table1[[#This Row],[Order Date]])</f>
        <v>2016</v>
      </c>
      <c r="AR7474" t="str">
        <f>TEXT(Table1[[#This Row],[Order Date]],"mmmm")</f>
        <v>July</v>
      </c>
      <c r="AS7474" t="str">
        <f>"Q"&amp;ROUNDUP(MONTH(Table1[[#This Row],[Order Date]])/3,0)</f>
        <v>Q3</v>
      </c>
      <c r="AT7474">
        <f>IF(Table1[[#This Row],[Sales]]=0,0,Table1[[#This Row],[Profit]]/Table1[[#This Row],[Sales]])</f>
        <v>0.3</v>
      </c>
    </row>
    <row r="7475" spans="22:46" x14ac:dyDescent="0.3">
      <c r="V7475">
        <v>7474</v>
      </c>
      <c r="W7475" t="s">
        <v>10302</v>
      </c>
      <c r="X7475" s="1">
        <v>42470</v>
      </c>
      <c r="Y7475" t="s">
        <v>1695</v>
      </c>
      <c r="Z7475" t="s">
        <v>51</v>
      </c>
      <c r="AA7475" t="s">
        <v>4062</v>
      </c>
      <c r="AB7475" t="s">
        <v>4063</v>
      </c>
      <c r="AC7475" t="s">
        <v>41</v>
      </c>
      <c r="AD7475" t="s">
        <v>26</v>
      </c>
      <c r="AE7475" t="s">
        <v>342</v>
      </c>
      <c r="AF7475" t="s">
        <v>233</v>
      </c>
      <c r="AG7475">
        <v>60653</v>
      </c>
      <c r="AH7475" t="s">
        <v>111</v>
      </c>
      <c r="AI7475" t="s">
        <v>3337</v>
      </c>
      <c r="AJ7475" t="s">
        <v>46</v>
      </c>
      <c r="AK7475" t="s">
        <v>70</v>
      </c>
      <c r="AL7475" t="s">
        <v>3338</v>
      </c>
      <c r="AM7475">
        <v>13.568</v>
      </c>
      <c r="AN7475">
        <v>4</v>
      </c>
      <c r="AO7475">
        <v>0.2</v>
      </c>
      <c r="AP7475">
        <v>3.2223999999999999</v>
      </c>
      <c r="AQ7475">
        <f>YEAR(Table1[[#This Row],[Order Date]])</f>
        <v>2016</v>
      </c>
      <c r="AR7475" t="str">
        <f>TEXT(Table1[[#This Row],[Order Date]],"mmmm")</f>
        <v>April</v>
      </c>
      <c r="AS7475" t="str">
        <f>"Q"&amp;ROUNDUP(MONTH(Table1[[#This Row],[Order Date]])/3,0)</f>
        <v>Q2</v>
      </c>
      <c r="AT7475">
        <f>IF(Table1[[#This Row],[Sales]]=0,0,Table1[[#This Row],[Profit]]/Table1[[#This Row],[Sales]])</f>
        <v>0.23749999999999999</v>
      </c>
    </row>
    <row r="7476" spans="22:46" x14ac:dyDescent="0.3">
      <c r="V7476">
        <v>7475</v>
      </c>
      <c r="W7476" t="s">
        <v>10303</v>
      </c>
      <c r="X7476" s="1">
        <v>41645</v>
      </c>
      <c r="Y7476" s="1">
        <v>41913</v>
      </c>
      <c r="Z7476" t="s">
        <v>51</v>
      </c>
      <c r="AA7476" t="s">
        <v>4409</v>
      </c>
      <c r="AB7476" t="s">
        <v>4410</v>
      </c>
      <c r="AC7476" t="s">
        <v>108</v>
      </c>
      <c r="AD7476" t="s">
        <v>26</v>
      </c>
      <c r="AE7476" t="s">
        <v>27</v>
      </c>
      <c r="AF7476" t="s">
        <v>28</v>
      </c>
      <c r="AG7476">
        <v>42420</v>
      </c>
      <c r="AH7476" t="s">
        <v>29</v>
      </c>
      <c r="AI7476" t="s">
        <v>601</v>
      </c>
      <c r="AJ7476" t="s">
        <v>31</v>
      </c>
      <c r="AK7476" t="s">
        <v>35</v>
      </c>
      <c r="AL7476" t="s">
        <v>602</v>
      </c>
      <c r="AM7476">
        <v>2573.8200000000002</v>
      </c>
      <c r="AN7476">
        <v>9</v>
      </c>
      <c r="AO7476">
        <v>0</v>
      </c>
      <c r="AP7476">
        <v>746.40779999999995</v>
      </c>
      <c r="AQ7476">
        <f>YEAR(Table1[[#This Row],[Order Date]])</f>
        <v>2014</v>
      </c>
      <c r="AR7476" t="str">
        <f>TEXT(Table1[[#This Row],[Order Date]],"mmmm")</f>
        <v>January</v>
      </c>
      <c r="AS7476" t="str">
        <f>"Q"&amp;ROUNDUP(MONTH(Table1[[#This Row],[Order Date]])/3,0)</f>
        <v>Q1</v>
      </c>
      <c r="AT7476">
        <f>IF(Table1[[#This Row],[Sales]]=0,0,Table1[[#This Row],[Profit]]/Table1[[#This Row],[Sales]])</f>
        <v>0.28999999999999998</v>
      </c>
    </row>
    <row r="7477" spans="22:46" x14ac:dyDescent="0.3">
      <c r="V7477">
        <v>7476</v>
      </c>
      <c r="W7477" t="s">
        <v>10303</v>
      </c>
      <c r="X7477" s="1">
        <v>41645</v>
      </c>
      <c r="Y7477" s="1">
        <v>41913</v>
      </c>
      <c r="Z7477" t="s">
        <v>51</v>
      </c>
      <c r="AA7477" t="s">
        <v>4409</v>
      </c>
      <c r="AB7477" t="s">
        <v>4410</v>
      </c>
      <c r="AC7477" t="s">
        <v>108</v>
      </c>
      <c r="AD7477" t="s">
        <v>26</v>
      </c>
      <c r="AE7477" t="s">
        <v>27</v>
      </c>
      <c r="AF7477" t="s">
        <v>28</v>
      </c>
      <c r="AG7477">
        <v>42420</v>
      </c>
      <c r="AH7477" t="s">
        <v>29</v>
      </c>
      <c r="AI7477" t="s">
        <v>2492</v>
      </c>
      <c r="AJ7477" t="s">
        <v>46</v>
      </c>
      <c r="AK7477" t="s">
        <v>77</v>
      </c>
      <c r="AL7477" t="s">
        <v>2493</v>
      </c>
      <c r="AM7477">
        <v>609.98</v>
      </c>
      <c r="AN7477">
        <v>2</v>
      </c>
      <c r="AO7477">
        <v>0</v>
      </c>
      <c r="AP7477">
        <v>274.49099999999999</v>
      </c>
      <c r="AQ7477">
        <f>YEAR(Table1[[#This Row],[Order Date]])</f>
        <v>2014</v>
      </c>
      <c r="AR7477" t="str">
        <f>TEXT(Table1[[#This Row],[Order Date]],"mmmm")</f>
        <v>January</v>
      </c>
      <c r="AS7477" t="str">
        <f>"Q"&amp;ROUNDUP(MONTH(Table1[[#This Row],[Order Date]])/3,0)</f>
        <v>Q1</v>
      </c>
      <c r="AT7477">
        <f>IF(Table1[[#This Row],[Sales]]=0,0,Table1[[#This Row],[Profit]]/Table1[[#This Row],[Sales]])</f>
        <v>0.44999999999999996</v>
      </c>
    </row>
    <row r="7478" spans="22:46" x14ac:dyDescent="0.3">
      <c r="V7478">
        <v>7477</v>
      </c>
      <c r="W7478" t="s">
        <v>10303</v>
      </c>
      <c r="X7478" s="1">
        <v>41645</v>
      </c>
      <c r="Y7478" s="1">
        <v>41913</v>
      </c>
      <c r="Z7478" t="s">
        <v>51</v>
      </c>
      <c r="AA7478" t="s">
        <v>4409</v>
      </c>
      <c r="AB7478" t="s">
        <v>4410</v>
      </c>
      <c r="AC7478" t="s">
        <v>108</v>
      </c>
      <c r="AD7478" t="s">
        <v>26</v>
      </c>
      <c r="AE7478" t="s">
        <v>27</v>
      </c>
      <c r="AF7478" t="s">
        <v>28</v>
      </c>
      <c r="AG7478">
        <v>42420</v>
      </c>
      <c r="AH7478" t="s">
        <v>29</v>
      </c>
      <c r="AI7478" t="s">
        <v>1959</v>
      </c>
      <c r="AJ7478" t="s">
        <v>46</v>
      </c>
      <c r="AK7478" t="s">
        <v>70</v>
      </c>
      <c r="AL7478" t="s">
        <v>1960</v>
      </c>
      <c r="AM7478">
        <v>5.48</v>
      </c>
      <c r="AN7478">
        <v>2</v>
      </c>
      <c r="AO7478">
        <v>0</v>
      </c>
      <c r="AP7478">
        <v>1.4796</v>
      </c>
      <c r="AQ7478">
        <f>YEAR(Table1[[#This Row],[Order Date]])</f>
        <v>2014</v>
      </c>
      <c r="AR7478" t="str">
        <f>TEXT(Table1[[#This Row],[Order Date]],"mmmm")</f>
        <v>January</v>
      </c>
      <c r="AS7478" t="str">
        <f>"Q"&amp;ROUNDUP(MONTH(Table1[[#This Row],[Order Date]])/3,0)</f>
        <v>Q1</v>
      </c>
      <c r="AT7478">
        <f>IF(Table1[[#This Row],[Sales]]=0,0,Table1[[#This Row],[Profit]]/Table1[[#This Row],[Sales]])</f>
        <v>0.26999999999999996</v>
      </c>
    </row>
    <row r="7479" spans="22:46" x14ac:dyDescent="0.3">
      <c r="V7479">
        <v>7478</v>
      </c>
      <c r="W7479" t="s">
        <v>10303</v>
      </c>
      <c r="X7479" s="1">
        <v>41645</v>
      </c>
      <c r="Y7479" s="1">
        <v>41913</v>
      </c>
      <c r="Z7479" t="s">
        <v>51</v>
      </c>
      <c r="AA7479" t="s">
        <v>4409</v>
      </c>
      <c r="AB7479" t="s">
        <v>4410</v>
      </c>
      <c r="AC7479" t="s">
        <v>108</v>
      </c>
      <c r="AD7479" t="s">
        <v>26</v>
      </c>
      <c r="AE7479" t="s">
        <v>27</v>
      </c>
      <c r="AF7479" t="s">
        <v>28</v>
      </c>
      <c r="AG7479">
        <v>42420</v>
      </c>
      <c r="AH7479" t="s">
        <v>29</v>
      </c>
      <c r="AI7479" t="s">
        <v>211</v>
      </c>
      <c r="AJ7479" t="s">
        <v>73</v>
      </c>
      <c r="AK7479" t="s">
        <v>74</v>
      </c>
      <c r="AL7479" t="s">
        <v>212</v>
      </c>
      <c r="AM7479">
        <v>391.98</v>
      </c>
      <c r="AN7479">
        <v>2</v>
      </c>
      <c r="AO7479">
        <v>0</v>
      </c>
      <c r="AP7479">
        <v>113.6742</v>
      </c>
      <c r="AQ7479">
        <f>YEAR(Table1[[#This Row],[Order Date]])</f>
        <v>2014</v>
      </c>
      <c r="AR7479" t="str">
        <f>TEXT(Table1[[#This Row],[Order Date]],"mmmm")</f>
        <v>January</v>
      </c>
      <c r="AS7479" t="str">
        <f>"Q"&amp;ROUNDUP(MONTH(Table1[[#This Row],[Order Date]])/3,0)</f>
        <v>Q1</v>
      </c>
      <c r="AT7479">
        <f>IF(Table1[[#This Row],[Sales]]=0,0,Table1[[#This Row],[Profit]]/Table1[[#This Row],[Sales]])</f>
        <v>0.28999999999999998</v>
      </c>
    </row>
    <row r="7480" spans="22:46" x14ac:dyDescent="0.3">
      <c r="V7480">
        <v>7479</v>
      </c>
      <c r="W7480" t="s">
        <v>10303</v>
      </c>
      <c r="X7480" s="1">
        <v>41645</v>
      </c>
      <c r="Y7480" s="1">
        <v>41913</v>
      </c>
      <c r="Z7480" t="s">
        <v>51</v>
      </c>
      <c r="AA7480" t="s">
        <v>4409</v>
      </c>
      <c r="AB7480" t="s">
        <v>4410</v>
      </c>
      <c r="AC7480" t="s">
        <v>108</v>
      </c>
      <c r="AD7480" t="s">
        <v>26</v>
      </c>
      <c r="AE7480" t="s">
        <v>27</v>
      </c>
      <c r="AF7480" t="s">
        <v>28</v>
      </c>
      <c r="AG7480">
        <v>42420</v>
      </c>
      <c r="AH7480" t="s">
        <v>29</v>
      </c>
      <c r="AI7480" t="s">
        <v>3823</v>
      </c>
      <c r="AJ7480" t="s">
        <v>73</v>
      </c>
      <c r="AK7480" t="s">
        <v>74</v>
      </c>
      <c r="AL7480" t="s">
        <v>3824</v>
      </c>
      <c r="AM7480">
        <v>755.96</v>
      </c>
      <c r="AN7480">
        <v>4</v>
      </c>
      <c r="AO7480">
        <v>0</v>
      </c>
      <c r="AP7480">
        <v>204.10919999999999</v>
      </c>
      <c r="AQ7480">
        <f>YEAR(Table1[[#This Row],[Order Date]])</f>
        <v>2014</v>
      </c>
      <c r="AR7480" t="str">
        <f>TEXT(Table1[[#This Row],[Order Date]],"mmmm")</f>
        <v>January</v>
      </c>
      <c r="AS7480" t="str">
        <f>"Q"&amp;ROUNDUP(MONTH(Table1[[#This Row],[Order Date]])/3,0)</f>
        <v>Q1</v>
      </c>
      <c r="AT7480">
        <f>IF(Table1[[#This Row],[Sales]]=0,0,Table1[[#This Row],[Profit]]/Table1[[#This Row],[Sales]])</f>
        <v>0.26999999999999996</v>
      </c>
    </row>
    <row r="7481" spans="22:46" x14ac:dyDescent="0.3">
      <c r="V7481">
        <v>7480</v>
      </c>
      <c r="W7481" t="s">
        <v>10303</v>
      </c>
      <c r="X7481" s="1">
        <v>41645</v>
      </c>
      <c r="Y7481" s="1">
        <v>41913</v>
      </c>
      <c r="Z7481" t="s">
        <v>51</v>
      </c>
      <c r="AA7481" t="s">
        <v>4409</v>
      </c>
      <c r="AB7481" t="s">
        <v>4410</v>
      </c>
      <c r="AC7481" t="s">
        <v>108</v>
      </c>
      <c r="AD7481" t="s">
        <v>26</v>
      </c>
      <c r="AE7481" t="s">
        <v>27</v>
      </c>
      <c r="AF7481" t="s">
        <v>28</v>
      </c>
      <c r="AG7481">
        <v>42420</v>
      </c>
      <c r="AH7481" t="s">
        <v>29</v>
      </c>
      <c r="AI7481" t="s">
        <v>7107</v>
      </c>
      <c r="AJ7481" t="s">
        <v>46</v>
      </c>
      <c r="AK7481" t="s">
        <v>303</v>
      </c>
      <c r="AL7481" t="s">
        <v>7108</v>
      </c>
      <c r="AM7481">
        <v>31.12</v>
      </c>
      <c r="AN7481">
        <v>4</v>
      </c>
      <c r="AO7481">
        <v>0</v>
      </c>
      <c r="AP7481">
        <v>0.31119999999999998</v>
      </c>
      <c r="AQ7481">
        <f>YEAR(Table1[[#This Row],[Order Date]])</f>
        <v>2014</v>
      </c>
      <c r="AR7481" t="str">
        <f>TEXT(Table1[[#This Row],[Order Date]],"mmmm")</f>
        <v>January</v>
      </c>
      <c r="AS7481" t="str">
        <f>"Q"&amp;ROUNDUP(MONTH(Table1[[#This Row],[Order Date]])/3,0)</f>
        <v>Q1</v>
      </c>
      <c r="AT7481">
        <f>IF(Table1[[#This Row],[Sales]]=0,0,Table1[[#This Row],[Profit]]/Table1[[#This Row],[Sales]])</f>
        <v>9.9999999999999985E-3</v>
      </c>
    </row>
    <row r="7482" spans="22:46" x14ac:dyDescent="0.3">
      <c r="V7482">
        <v>7481</v>
      </c>
      <c r="W7482" t="s">
        <v>10303</v>
      </c>
      <c r="X7482" s="1">
        <v>41645</v>
      </c>
      <c r="Y7482" s="1">
        <v>41913</v>
      </c>
      <c r="Z7482" t="s">
        <v>51</v>
      </c>
      <c r="AA7482" t="s">
        <v>4409</v>
      </c>
      <c r="AB7482" t="s">
        <v>4410</v>
      </c>
      <c r="AC7482" t="s">
        <v>108</v>
      </c>
      <c r="AD7482" t="s">
        <v>26</v>
      </c>
      <c r="AE7482" t="s">
        <v>27</v>
      </c>
      <c r="AF7482" t="s">
        <v>28</v>
      </c>
      <c r="AG7482">
        <v>42420</v>
      </c>
      <c r="AH7482" t="s">
        <v>29</v>
      </c>
      <c r="AI7482" t="s">
        <v>3473</v>
      </c>
      <c r="AJ7482" t="s">
        <v>46</v>
      </c>
      <c r="AK7482" t="s">
        <v>94</v>
      </c>
      <c r="AL7482" t="s">
        <v>3474</v>
      </c>
      <c r="AM7482">
        <v>6.54</v>
      </c>
      <c r="AN7482">
        <v>1</v>
      </c>
      <c r="AO7482">
        <v>0</v>
      </c>
      <c r="AP7482">
        <v>3.0084</v>
      </c>
      <c r="AQ7482">
        <f>YEAR(Table1[[#This Row],[Order Date]])</f>
        <v>2014</v>
      </c>
      <c r="AR7482" t="str">
        <f>TEXT(Table1[[#This Row],[Order Date]],"mmmm")</f>
        <v>January</v>
      </c>
      <c r="AS7482" t="str">
        <f>"Q"&amp;ROUNDUP(MONTH(Table1[[#This Row],[Order Date]])/3,0)</f>
        <v>Q1</v>
      </c>
      <c r="AT7482">
        <f>IF(Table1[[#This Row],[Sales]]=0,0,Table1[[#This Row],[Profit]]/Table1[[#This Row],[Sales]])</f>
        <v>0.45999999999999996</v>
      </c>
    </row>
    <row r="7483" spans="22:46" x14ac:dyDescent="0.3">
      <c r="V7483">
        <v>7482</v>
      </c>
      <c r="W7483" t="s">
        <v>10304</v>
      </c>
      <c r="X7483" s="1">
        <v>42614</v>
      </c>
      <c r="Y7483" s="1">
        <v>42438</v>
      </c>
      <c r="Z7483" t="s">
        <v>22</v>
      </c>
      <c r="AA7483" t="s">
        <v>7177</v>
      </c>
      <c r="AB7483" t="s">
        <v>7178</v>
      </c>
      <c r="AC7483" t="s">
        <v>108</v>
      </c>
      <c r="AD7483" t="s">
        <v>26</v>
      </c>
      <c r="AE7483" t="s">
        <v>1635</v>
      </c>
      <c r="AF7483" t="s">
        <v>43</v>
      </c>
      <c r="AG7483">
        <v>92646</v>
      </c>
      <c r="AH7483" t="s">
        <v>44</v>
      </c>
      <c r="AI7483" t="s">
        <v>592</v>
      </c>
      <c r="AJ7483" t="s">
        <v>46</v>
      </c>
      <c r="AK7483" t="s">
        <v>190</v>
      </c>
      <c r="AL7483" t="s">
        <v>593</v>
      </c>
      <c r="AM7483">
        <v>12.78</v>
      </c>
      <c r="AN7483">
        <v>1</v>
      </c>
      <c r="AO7483">
        <v>0</v>
      </c>
      <c r="AP7483">
        <v>5.7510000000000003</v>
      </c>
      <c r="AQ7483">
        <f>YEAR(Table1[[#This Row],[Order Date]])</f>
        <v>2016</v>
      </c>
      <c r="AR7483" t="str">
        <f>TEXT(Table1[[#This Row],[Order Date]],"mmmm")</f>
        <v>September</v>
      </c>
      <c r="AS7483" t="str">
        <f>"Q"&amp;ROUNDUP(MONTH(Table1[[#This Row],[Order Date]])/3,0)</f>
        <v>Q3</v>
      </c>
      <c r="AT7483">
        <f>IF(Table1[[#This Row],[Sales]]=0,0,Table1[[#This Row],[Profit]]/Table1[[#This Row],[Sales]])</f>
        <v>0.45000000000000007</v>
      </c>
    </row>
    <row r="7484" spans="22:46" x14ac:dyDescent="0.3">
      <c r="V7484">
        <v>7483</v>
      </c>
      <c r="W7484" t="s">
        <v>10305</v>
      </c>
      <c r="X7484" s="1">
        <v>41905</v>
      </c>
      <c r="Y7484" t="s">
        <v>5073</v>
      </c>
      <c r="Z7484" t="s">
        <v>51</v>
      </c>
      <c r="AA7484" t="s">
        <v>6593</v>
      </c>
      <c r="AB7484" t="s">
        <v>6594</v>
      </c>
      <c r="AC7484" t="s">
        <v>108</v>
      </c>
      <c r="AD7484" t="s">
        <v>26</v>
      </c>
      <c r="AE7484" t="s">
        <v>300</v>
      </c>
      <c r="AF7484" t="s">
        <v>301</v>
      </c>
      <c r="AG7484">
        <v>10011</v>
      </c>
      <c r="AH7484" t="s">
        <v>160</v>
      </c>
      <c r="AI7484" t="s">
        <v>366</v>
      </c>
      <c r="AJ7484" t="s">
        <v>46</v>
      </c>
      <c r="AK7484" t="s">
        <v>77</v>
      </c>
      <c r="AL7484" t="s">
        <v>367</v>
      </c>
      <c r="AM7484">
        <v>18.463999999999999</v>
      </c>
      <c r="AN7484">
        <v>4</v>
      </c>
      <c r="AO7484">
        <v>0.2</v>
      </c>
      <c r="AP7484">
        <v>6.9240000000000004</v>
      </c>
      <c r="AQ7484">
        <f>YEAR(Table1[[#This Row],[Order Date]])</f>
        <v>2014</v>
      </c>
      <c r="AR7484" t="str">
        <f>TEXT(Table1[[#This Row],[Order Date]],"mmmm")</f>
        <v>September</v>
      </c>
      <c r="AS7484" t="str">
        <f>"Q"&amp;ROUNDUP(MONTH(Table1[[#This Row],[Order Date]])/3,0)</f>
        <v>Q3</v>
      </c>
      <c r="AT7484">
        <f>IF(Table1[[#This Row],[Sales]]=0,0,Table1[[#This Row],[Profit]]/Table1[[#This Row],[Sales]])</f>
        <v>0.37500000000000006</v>
      </c>
    </row>
    <row r="7485" spans="22:46" x14ac:dyDescent="0.3">
      <c r="V7485">
        <v>7484</v>
      </c>
      <c r="W7485" t="s">
        <v>10306</v>
      </c>
      <c r="X7485" s="1">
        <v>41988</v>
      </c>
      <c r="Y7485" t="s">
        <v>4518</v>
      </c>
      <c r="Z7485" t="s">
        <v>22</v>
      </c>
      <c r="AA7485" t="s">
        <v>1772</v>
      </c>
      <c r="AB7485" t="s">
        <v>1773</v>
      </c>
      <c r="AC7485" t="s">
        <v>41</v>
      </c>
      <c r="AD7485" t="s">
        <v>26</v>
      </c>
      <c r="AE7485" t="s">
        <v>158</v>
      </c>
      <c r="AF7485" t="s">
        <v>159</v>
      </c>
      <c r="AG7485">
        <v>19140</v>
      </c>
      <c r="AH7485" t="s">
        <v>160</v>
      </c>
      <c r="AI7485" t="s">
        <v>5427</v>
      </c>
      <c r="AJ7485" t="s">
        <v>31</v>
      </c>
      <c r="AK7485" t="s">
        <v>35</v>
      </c>
      <c r="AL7485" t="s">
        <v>5428</v>
      </c>
      <c r="AM7485">
        <v>445.80200000000002</v>
      </c>
      <c r="AN7485">
        <v>7</v>
      </c>
      <c r="AO7485">
        <v>0.3</v>
      </c>
      <c r="AP7485">
        <v>-108.2662</v>
      </c>
      <c r="AQ7485">
        <f>YEAR(Table1[[#This Row],[Order Date]])</f>
        <v>2014</v>
      </c>
      <c r="AR7485" t="str">
        <f>TEXT(Table1[[#This Row],[Order Date]],"mmmm")</f>
        <v>December</v>
      </c>
      <c r="AS7485" t="str">
        <f>"Q"&amp;ROUNDUP(MONTH(Table1[[#This Row],[Order Date]])/3,0)</f>
        <v>Q4</v>
      </c>
      <c r="AT7485">
        <f>IF(Table1[[#This Row],[Sales]]=0,0,Table1[[#This Row],[Profit]]/Table1[[#This Row],[Sales]])</f>
        <v>-0.24285714285714283</v>
      </c>
    </row>
    <row r="7486" spans="22:46" x14ac:dyDescent="0.3">
      <c r="V7486">
        <v>7485</v>
      </c>
      <c r="W7486" t="s">
        <v>10307</v>
      </c>
      <c r="X7486" s="1">
        <v>43097</v>
      </c>
      <c r="Y7486" s="1">
        <v>43132</v>
      </c>
      <c r="Z7486" t="s">
        <v>51</v>
      </c>
      <c r="AA7486" t="s">
        <v>426</v>
      </c>
      <c r="AB7486" t="s">
        <v>427</v>
      </c>
      <c r="AC7486" t="s">
        <v>108</v>
      </c>
      <c r="AD7486" t="s">
        <v>26</v>
      </c>
      <c r="AE7486" t="s">
        <v>8192</v>
      </c>
      <c r="AF7486" t="s">
        <v>8193</v>
      </c>
      <c r="AG7486">
        <v>58103</v>
      </c>
      <c r="AH7486" t="s">
        <v>111</v>
      </c>
      <c r="AI7486" t="s">
        <v>10308</v>
      </c>
      <c r="AJ7486" t="s">
        <v>46</v>
      </c>
      <c r="AK7486" t="s">
        <v>70</v>
      </c>
      <c r="AL7486" t="s">
        <v>3437</v>
      </c>
      <c r="AM7486">
        <v>2.48</v>
      </c>
      <c r="AN7486">
        <v>1</v>
      </c>
      <c r="AO7486">
        <v>0</v>
      </c>
      <c r="AP7486">
        <v>0.86799999999999999</v>
      </c>
      <c r="AQ7486">
        <f>YEAR(Table1[[#This Row],[Order Date]])</f>
        <v>2017</v>
      </c>
      <c r="AR7486" t="str">
        <f>TEXT(Table1[[#This Row],[Order Date]],"mmmm")</f>
        <v>December</v>
      </c>
      <c r="AS7486" t="str">
        <f>"Q"&amp;ROUNDUP(MONTH(Table1[[#This Row],[Order Date]])/3,0)</f>
        <v>Q4</v>
      </c>
      <c r="AT7486">
        <f>IF(Table1[[#This Row],[Sales]]=0,0,Table1[[#This Row],[Profit]]/Table1[[#This Row],[Sales]])</f>
        <v>0.35</v>
      </c>
    </row>
    <row r="7487" spans="22:46" x14ac:dyDescent="0.3">
      <c r="V7487">
        <v>7486</v>
      </c>
      <c r="W7487" t="s">
        <v>10307</v>
      </c>
      <c r="X7487" s="1">
        <v>43097</v>
      </c>
      <c r="Y7487" s="1">
        <v>43132</v>
      </c>
      <c r="Z7487" t="s">
        <v>51</v>
      </c>
      <c r="AA7487" t="s">
        <v>426</v>
      </c>
      <c r="AB7487" t="s">
        <v>427</v>
      </c>
      <c r="AC7487" t="s">
        <v>108</v>
      </c>
      <c r="AD7487" t="s">
        <v>26</v>
      </c>
      <c r="AE7487" t="s">
        <v>8192</v>
      </c>
      <c r="AF7487" t="s">
        <v>8193</v>
      </c>
      <c r="AG7487">
        <v>58103</v>
      </c>
      <c r="AH7487" t="s">
        <v>111</v>
      </c>
      <c r="AI7487" t="s">
        <v>7072</v>
      </c>
      <c r="AJ7487" t="s">
        <v>46</v>
      </c>
      <c r="AK7487" t="s">
        <v>77</v>
      </c>
      <c r="AL7487" t="s">
        <v>7073</v>
      </c>
      <c r="AM7487">
        <v>25.9</v>
      </c>
      <c r="AN7487">
        <v>5</v>
      </c>
      <c r="AO7487">
        <v>0</v>
      </c>
      <c r="AP7487">
        <v>12.691000000000001</v>
      </c>
      <c r="AQ7487">
        <f>YEAR(Table1[[#This Row],[Order Date]])</f>
        <v>2017</v>
      </c>
      <c r="AR7487" t="str">
        <f>TEXT(Table1[[#This Row],[Order Date]],"mmmm")</f>
        <v>December</v>
      </c>
      <c r="AS7487" t="str">
        <f>"Q"&amp;ROUNDUP(MONTH(Table1[[#This Row],[Order Date]])/3,0)</f>
        <v>Q4</v>
      </c>
      <c r="AT7487">
        <f>IF(Table1[[#This Row],[Sales]]=0,0,Table1[[#This Row],[Profit]]/Table1[[#This Row],[Sales]])</f>
        <v>0.49000000000000005</v>
      </c>
    </row>
    <row r="7488" spans="22:46" x14ac:dyDescent="0.3">
      <c r="V7488">
        <v>7487</v>
      </c>
      <c r="W7488" t="s">
        <v>10309</v>
      </c>
      <c r="X7488" s="1">
        <v>42357</v>
      </c>
      <c r="Y7488" t="s">
        <v>975</v>
      </c>
      <c r="Z7488" t="s">
        <v>22</v>
      </c>
      <c r="AA7488" t="s">
        <v>3076</v>
      </c>
      <c r="AB7488" t="s">
        <v>3077</v>
      </c>
      <c r="AC7488" t="s">
        <v>108</v>
      </c>
      <c r="AD7488" t="s">
        <v>26</v>
      </c>
      <c r="AE7488" t="s">
        <v>275</v>
      </c>
      <c r="AF7488" t="s">
        <v>3044</v>
      </c>
      <c r="AG7488">
        <v>3820</v>
      </c>
      <c r="AH7488" t="s">
        <v>160</v>
      </c>
      <c r="AI7488" t="s">
        <v>6067</v>
      </c>
      <c r="AJ7488" t="s">
        <v>46</v>
      </c>
      <c r="AK7488" t="s">
        <v>94</v>
      </c>
      <c r="AL7488" t="s">
        <v>6068</v>
      </c>
      <c r="AM7488">
        <v>29.9</v>
      </c>
      <c r="AN7488">
        <v>5</v>
      </c>
      <c r="AO7488">
        <v>0</v>
      </c>
      <c r="AP7488">
        <v>14.651</v>
      </c>
      <c r="AQ7488">
        <f>YEAR(Table1[[#This Row],[Order Date]])</f>
        <v>2015</v>
      </c>
      <c r="AR7488" t="str">
        <f>TEXT(Table1[[#This Row],[Order Date]],"mmmm")</f>
        <v>December</v>
      </c>
      <c r="AS7488" t="str">
        <f>"Q"&amp;ROUNDUP(MONTH(Table1[[#This Row],[Order Date]])/3,0)</f>
        <v>Q4</v>
      </c>
      <c r="AT7488">
        <f>IF(Table1[[#This Row],[Sales]]=0,0,Table1[[#This Row],[Profit]]/Table1[[#This Row],[Sales]])</f>
        <v>0.49</v>
      </c>
    </row>
    <row r="7489" spans="22:46" x14ac:dyDescent="0.3">
      <c r="V7489">
        <v>7488</v>
      </c>
      <c r="W7489" t="s">
        <v>10309</v>
      </c>
      <c r="X7489" s="1">
        <v>42357</v>
      </c>
      <c r="Y7489" t="s">
        <v>975</v>
      </c>
      <c r="Z7489" t="s">
        <v>22</v>
      </c>
      <c r="AA7489" t="s">
        <v>3076</v>
      </c>
      <c r="AB7489" t="s">
        <v>3077</v>
      </c>
      <c r="AC7489" t="s">
        <v>108</v>
      </c>
      <c r="AD7489" t="s">
        <v>26</v>
      </c>
      <c r="AE7489" t="s">
        <v>275</v>
      </c>
      <c r="AF7489" t="s">
        <v>3044</v>
      </c>
      <c r="AG7489">
        <v>3820</v>
      </c>
      <c r="AH7489" t="s">
        <v>160</v>
      </c>
      <c r="AI7489" t="s">
        <v>5871</v>
      </c>
      <c r="AJ7489" t="s">
        <v>73</v>
      </c>
      <c r="AK7489" t="s">
        <v>176</v>
      </c>
      <c r="AL7489" t="s">
        <v>5872</v>
      </c>
      <c r="AM7489">
        <v>2249.91</v>
      </c>
      <c r="AN7489">
        <v>9</v>
      </c>
      <c r="AO7489">
        <v>0</v>
      </c>
      <c r="AP7489">
        <v>517.47929999999997</v>
      </c>
      <c r="AQ7489">
        <f>YEAR(Table1[[#This Row],[Order Date]])</f>
        <v>2015</v>
      </c>
      <c r="AR7489" t="str">
        <f>TEXT(Table1[[#This Row],[Order Date]],"mmmm")</f>
        <v>December</v>
      </c>
      <c r="AS7489" t="str">
        <f>"Q"&amp;ROUNDUP(MONTH(Table1[[#This Row],[Order Date]])/3,0)</f>
        <v>Q4</v>
      </c>
      <c r="AT7489">
        <f>IF(Table1[[#This Row],[Sales]]=0,0,Table1[[#This Row],[Profit]]/Table1[[#This Row],[Sales]])</f>
        <v>0.23</v>
      </c>
    </row>
    <row r="7490" spans="22:46" x14ac:dyDescent="0.3">
      <c r="V7490">
        <v>7489</v>
      </c>
      <c r="W7490" t="s">
        <v>10309</v>
      </c>
      <c r="X7490" s="1">
        <v>42357</v>
      </c>
      <c r="Y7490" t="s">
        <v>975</v>
      </c>
      <c r="Z7490" t="s">
        <v>22</v>
      </c>
      <c r="AA7490" t="s">
        <v>3076</v>
      </c>
      <c r="AB7490" t="s">
        <v>3077</v>
      </c>
      <c r="AC7490" t="s">
        <v>108</v>
      </c>
      <c r="AD7490" t="s">
        <v>26</v>
      </c>
      <c r="AE7490" t="s">
        <v>275</v>
      </c>
      <c r="AF7490" t="s">
        <v>3044</v>
      </c>
      <c r="AG7490">
        <v>3820</v>
      </c>
      <c r="AH7490" t="s">
        <v>160</v>
      </c>
      <c r="AI7490" t="s">
        <v>1019</v>
      </c>
      <c r="AJ7490" t="s">
        <v>31</v>
      </c>
      <c r="AK7490" t="s">
        <v>57</v>
      </c>
      <c r="AL7490" t="s">
        <v>1020</v>
      </c>
      <c r="AM7490">
        <v>1053.164</v>
      </c>
      <c r="AN7490">
        <v>4</v>
      </c>
      <c r="AO7490">
        <v>0.3</v>
      </c>
      <c r="AP7490">
        <v>-105.3164</v>
      </c>
      <c r="AQ7490">
        <f>YEAR(Table1[[#This Row],[Order Date]])</f>
        <v>2015</v>
      </c>
      <c r="AR7490" t="str">
        <f>TEXT(Table1[[#This Row],[Order Date]],"mmmm")</f>
        <v>December</v>
      </c>
      <c r="AS7490" t="str">
        <f>"Q"&amp;ROUNDUP(MONTH(Table1[[#This Row],[Order Date]])/3,0)</f>
        <v>Q4</v>
      </c>
      <c r="AT7490">
        <f>IF(Table1[[#This Row],[Sales]]=0,0,Table1[[#This Row],[Profit]]/Table1[[#This Row],[Sales]])</f>
        <v>-0.1</v>
      </c>
    </row>
    <row r="7491" spans="22:46" x14ac:dyDescent="0.3">
      <c r="V7491">
        <v>7490</v>
      </c>
      <c r="W7491" t="s">
        <v>10310</v>
      </c>
      <c r="X7491" s="1">
        <v>43044</v>
      </c>
      <c r="Y7491" s="1">
        <v>42989</v>
      </c>
      <c r="Z7491" t="s">
        <v>51</v>
      </c>
      <c r="AA7491" t="s">
        <v>7888</v>
      </c>
      <c r="AB7491" t="s">
        <v>7889</v>
      </c>
      <c r="AC7491" t="s">
        <v>25</v>
      </c>
      <c r="AD7491" t="s">
        <v>26</v>
      </c>
      <c r="AE7491" t="s">
        <v>1065</v>
      </c>
      <c r="AF7491" t="s">
        <v>43</v>
      </c>
      <c r="AG7491">
        <v>92105</v>
      </c>
      <c r="AH7491" t="s">
        <v>44</v>
      </c>
      <c r="AI7491" t="s">
        <v>3785</v>
      </c>
      <c r="AJ7491" t="s">
        <v>46</v>
      </c>
      <c r="AK7491" t="s">
        <v>94</v>
      </c>
      <c r="AL7491" t="s">
        <v>3786</v>
      </c>
      <c r="AM7491">
        <v>12.96</v>
      </c>
      <c r="AN7491">
        <v>2</v>
      </c>
      <c r="AO7491">
        <v>0</v>
      </c>
      <c r="AP7491">
        <v>6.2207999999999997</v>
      </c>
      <c r="AQ7491">
        <f>YEAR(Table1[[#This Row],[Order Date]])</f>
        <v>2017</v>
      </c>
      <c r="AR7491" t="str">
        <f>TEXT(Table1[[#This Row],[Order Date]],"mmmm")</f>
        <v>November</v>
      </c>
      <c r="AS7491" t="str">
        <f>"Q"&amp;ROUNDUP(MONTH(Table1[[#This Row],[Order Date]])/3,0)</f>
        <v>Q4</v>
      </c>
      <c r="AT7491">
        <f>IF(Table1[[#This Row],[Sales]]=0,0,Table1[[#This Row],[Profit]]/Table1[[#This Row],[Sales]])</f>
        <v>0.47999999999999993</v>
      </c>
    </row>
    <row r="7492" spans="22:46" x14ac:dyDescent="0.3">
      <c r="V7492">
        <v>7491</v>
      </c>
      <c r="W7492" t="s">
        <v>10311</v>
      </c>
      <c r="X7492" s="1">
        <v>42257</v>
      </c>
      <c r="Y7492" t="s">
        <v>9815</v>
      </c>
      <c r="Z7492" t="s">
        <v>51</v>
      </c>
      <c r="AA7492" t="s">
        <v>1313</v>
      </c>
      <c r="AB7492" t="s">
        <v>1314</v>
      </c>
      <c r="AC7492" t="s">
        <v>41</v>
      </c>
      <c r="AD7492" t="s">
        <v>26</v>
      </c>
      <c r="AE7492" t="s">
        <v>42</v>
      </c>
      <c r="AF7492" t="s">
        <v>43</v>
      </c>
      <c r="AG7492">
        <v>90032</v>
      </c>
      <c r="AH7492" t="s">
        <v>44</v>
      </c>
      <c r="AI7492" t="s">
        <v>466</v>
      </c>
      <c r="AJ7492" t="s">
        <v>31</v>
      </c>
      <c r="AK7492" t="s">
        <v>67</v>
      </c>
      <c r="AL7492" t="s">
        <v>467</v>
      </c>
      <c r="AM7492">
        <v>106.68</v>
      </c>
      <c r="AN7492">
        <v>6</v>
      </c>
      <c r="AO7492">
        <v>0</v>
      </c>
      <c r="AP7492">
        <v>33.070799999999998</v>
      </c>
      <c r="AQ7492">
        <f>YEAR(Table1[[#This Row],[Order Date]])</f>
        <v>2015</v>
      </c>
      <c r="AR7492" t="str">
        <f>TEXT(Table1[[#This Row],[Order Date]],"mmmm")</f>
        <v>September</v>
      </c>
      <c r="AS7492" t="str">
        <f>"Q"&amp;ROUNDUP(MONTH(Table1[[#This Row],[Order Date]])/3,0)</f>
        <v>Q3</v>
      </c>
      <c r="AT7492">
        <f>IF(Table1[[#This Row],[Sales]]=0,0,Table1[[#This Row],[Profit]]/Table1[[#This Row],[Sales]])</f>
        <v>0.30999999999999994</v>
      </c>
    </row>
    <row r="7493" spans="22:46" x14ac:dyDescent="0.3">
      <c r="V7493">
        <v>7492</v>
      </c>
      <c r="W7493" t="s">
        <v>10312</v>
      </c>
      <c r="X7493" s="1">
        <v>43055</v>
      </c>
      <c r="Y7493" t="s">
        <v>425</v>
      </c>
      <c r="Z7493" t="s">
        <v>1450</v>
      </c>
      <c r="AA7493" t="s">
        <v>4665</v>
      </c>
      <c r="AB7493" t="s">
        <v>4666</v>
      </c>
      <c r="AC7493" t="s">
        <v>25</v>
      </c>
      <c r="AD7493" t="s">
        <v>26</v>
      </c>
      <c r="AE7493" t="s">
        <v>9290</v>
      </c>
      <c r="AF7493" t="s">
        <v>301</v>
      </c>
      <c r="AG7493">
        <v>13501</v>
      </c>
      <c r="AH7493" t="s">
        <v>160</v>
      </c>
      <c r="AI7493" t="s">
        <v>8902</v>
      </c>
      <c r="AJ7493" t="s">
        <v>73</v>
      </c>
      <c r="AK7493" t="s">
        <v>74</v>
      </c>
      <c r="AL7493" t="s">
        <v>8903</v>
      </c>
      <c r="AM7493">
        <v>119.94</v>
      </c>
      <c r="AN7493">
        <v>6</v>
      </c>
      <c r="AO7493">
        <v>0</v>
      </c>
      <c r="AP7493">
        <v>5.9969999999999999</v>
      </c>
      <c r="AQ7493">
        <f>YEAR(Table1[[#This Row],[Order Date]])</f>
        <v>2017</v>
      </c>
      <c r="AR7493" t="str">
        <f>TEXT(Table1[[#This Row],[Order Date]],"mmmm")</f>
        <v>November</v>
      </c>
      <c r="AS7493" t="str">
        <f>"Q"&amp;ROUNDUP(MONTH(Table1[[#This Row],[Order Date]])/3,0)</f>
        <v>Q4</v>
      </c>
      <c r="AT7493">
        <f>IF(Table1[[#This Row],[Sales]]=0,0,Table1[[#This Row],[Profit]]/Table1[[#This Row],[Sales]])</f>
        <v>0.05</v>
      </c>
    </row>
    <row r="7494" spans="22:46" x14ac:dyDescent="0.3">
      <c r="V7494">
        <v>7493</v>
      </c>
      <c r="W7494" t="s">
        <v>10313</v>
      </c>
      <c r="X7494" s="1">
        <v>42989</v>
      </c>
      <c r="Y7494" t="s">
        <v>1153</v>
      </c>
      <c r="Z7494" t="s">
        <v>51</v>
      </c>
      <c r="AA7494" t="s">
        <v>7147</v>
      </c>
      <c r="AB7494" t="s">
        <v>7148</v>
      </c>
      <c r="AC7494" t="s">
        <v>25</v>
      </c>
      <c r="AD7494" t="s">
        <v>26</v>
      </c>
      <c r="AE7494" t="s">
        <v>203</v>
      </c>
      <c r="AF7494" t="s">
        <v>110</v>
      </c>
      <c r="AG7494">
        <v>77070</v>
      </c>
      <c r="AH7494" t="s">
        <v>111</v>
      </c>
      <c r="AI7494" t="s">
        <v>6653</v>
      </c>
      <c r="AJ7494" t="s">
        <v>46</v>
      </c>
      <c r="AK7494" t="s">
        <v>94</v>
      </c>
      <c r="AL7494" t="s">
        <v>6654</v>
      </c>
      <c r="AM7494">
        <v>10.272</v>
      </c>
      <c r="AN7494">
        <v>3</v>
      </c>
      <c r="AO7494">
        <v>0.2</v>
      </c>
      <c r="AP7494">
        <v>3.21</v>
      </c>
      <c r="AQ7494">
        <f>YEAR(Table1[[#This Row],[Order Date]])</f>
        <v>2017</v>
      </c>
      <c r="AR7494" t="str">
        <f>TEXT(Table1[[#This Row],[Order Date]],"mmmm")</f>
        <v>September</v>
      </c>
      <c r="AS7494" t="str">
        <f>"Q"&amp;ROUNDUP(MONTH(Table1[[#This Row],[Order Date]])/3,0)</f>
        <v>Q3</v>
      </c>
      <c r="AT7494">
        <f>IF(Table1[[#This Row],[Sales]]=0,0,Table1[[#This Row],[Profit]]/Table1[[#This Row],[Sales]])</f>
        <v>0.3125</v>
      </c>
    </row>
    <row r="7495" spans="22:46" x14ac:dyDescent="0.3">
      <c r="V7495">
        <v>7494</v>
      </c>
      <c r="W7495" t="s">
        <v>10313</v>
      </c>
      <c r="X7495" s="1">
        <v>42989</v>
      </c>
      <c r="Y7495" t="s">
        <v>1153</v>
      </c>
      <c r="Z7495" t="s">
        <v>51</v>
      </c>
      <c r="AA7495" t="s">
        <v>7147</v>
      </c>
      <c r="AB7495" t="s">
        <v>7148</v>
      </c>
      <c r="AC7495" t="s">
        <v>25</v>
      </c>
      <c r="AD7495" t="s">
        <v>26</v>
      </c>
      <c r="AE7495" t="s">
        <v>203</v>
      </c>
      <c r="AF7495" t="s">
        <v>110</v>
      </c>
      <c r="AG7495">
        <v>77070</v>
      </c>
      <c r="AH7495" t="s">
        <v>111</v>
      </c>
      <c r="AI7495" t="s">
        <v>5446</v>
      </c>
      <c r="AJ7495" t="s">
        <v>31</v>
      </c>
      <c r="AK7495" t="s">
        <v>57</v>
      </c>
      <c r="AL7495" t="s">
        <v>5447</v>
      </c>
      <c r="AM7495">
        <v>512.19000000000005</v>
      </c>
      <c r="AN7495">
        <v>5</v>
      </c>
      <c r="AO7495">
        <v>0.3</v>
      </c>
      <c r="AP7495">
        <v>-65.852999999999994</v>
      </c>
      <c r="AQ7495">
        <f>YEAR(Table1[[#This Row],[Order Date]])</f>
        <v>2017</v>
      </c>
      <c r="AR7495" t="str">
        <f>TEXT(Table1[[#This Row],[Order Date]],"mmmm")</f>
        <v>September</v>
      </c>
      <c r="AS7495" t="str">
        <f>"Q"&amp;ROUNDUP(MONTH(Table1[[#This Row],[Order Date]])/3,0)</f>
        <v>Q3</v>
      </c>
      <c r="AT7495">
        <f>IF(Table1[[#This Row],[Sales]]=0,0,Table1[[#This Row],[Profit]]/Table1[[#This Row],[Sales]])</f>
        <v>-0.12857142857142856</v>
      </c>
    </row>
    <row r="7496" spans="22:46" x14ac:dyDescent="0.3">
      <c r="V7496">
        <v>7495</v>
      </c>
      <c r="W7496" t="s">
        <v>10313</v>
      </c>
      <c r="X7496" s="1">
        <v>42989</v>
      </c>
      <c r="Y7496" t="s">
        <v>1153</v>
      </c>
      <c r="Z7496" t="s">
        <v>51</v>
      </c>
      <c r="AA7496" t="s">
        <v>7147</v>
      </c>
      <c r="AB7496" t="s">
        <v>7148</v>
      </c>
      <c r="AC7496" t="s">
        <v>25</v>
      </c>
      <c r="AD7496" t="s">
        <v>26</v>
      </c>
      <c r="AE7496" t="s">
        <v>203</v>
      </c>
      <c r="AF7496" t="s">
        <v>110</v>
      </c>
      <c r="AG7496">
        <v>77070</v>
      </c>
      <c r="AH7496" t="s">
        <v>111</v>
      </c>
      <c r="AI7496" t="s">
        <v>4606</v>
      </c>
      <c r="AJ7496" t="s">
        <v>46</v>
      </c>
      <c r="AK7496" t="s">
        <v>80</v>
      </c>
      <c r="AL7496" t="s">
        <v>4607</v>
      </c>
      <c r="AM7496">
        <v>1.556</v>
      </c>
      <c r="AN7496">
        <v>2</v>
      </c>
      <c r="AO7496">
        <v>0.8</v>
      </c>
      <c r="AP7496">
        <v>-4.2012</v>
      </c>
      <c r="AQ7496">
        <f>YEAR(Table1[[#This Row],[Order Date]])</f>
        <v>2017</v>
      </c>
      <c r="AR7496" t="str">
        <f>TEXT(Table1[[#This Row],[Order Date]],"mmmm")</f>
        <v>September</v>
      </c>
      <c r="AS7496" t="str">
        <f>"Q"&amp;ROUNDUP(MONTH(Table1[[#This Row],[Order Date]])/3,0)</f>
        <v>Q3</v>
      </c>
      <c r="AT7496">
        <f>IF(Table1[[#This Row],[Sales]]=0,0,Table1[[#This Row],[Profit]]/Table1[[#This Row],[Sales]])</f>
        <v>-2.6999999999999997</v>
      </c>
    </row>
    <row r="7497" spans="22:46" x14ac:dyDescent="0.3">
      <c r="V7497">
        <v>7496</v>
      </c>
      <c r="W7497" t="s">
        <v>10314</v>
      </c>
      <c r="X7497" s="1">
        <v>42930</v>
      </c>
      <c r="Y7497" t="s">
        <v>155</v>
      </c>
      <c r="Z7497" t="s">
        <v>51</v>
      </c>
      <c r="AA7497" t="s">
        <v>6468</v>
      </c>
      <c r="AB7497" t="s">
        <v>6469</v>
      </c>
      <c r="AC7497" t="s">
        <v>25</v>
      </c>
      <c r="AD7497" t="s">
        <v>26</v>
      </c>
      <c r="AE7497" t="s">
        <v>4474</v>
      </c>
      <c r="AF7497" t="s">
        <v>43</v>
      </c>
      <c r="AG7497">
        <v>92683</v>
      </c>
      <c r="AH7497" t="s">
        <v>44</v>
      </c>
      <c r="AI7497" t="s">
        <v>3351</v>
      </c>
      <c r="AJ7497" t="s">
        <v>46</v>
      </c>
      <c r="AK7497" t="s">
        <v>77</v>
      </c>
      <c r="AL7497" t="s">
        <v>3352</v>
      </c>
      <c r="AM7497">
        <v>4.4480000000000004</v>
      </c>
      <c r="AN7497">
        <v>2</v>
      </c>
      <c r="AO7497">
        <v>0.2</v>
      </c>
      <c r="AP7497">
        <v>1.4456</v>
      </c>
      <c r="AQ7497">
        <f>YEAR(Table1[[#This Row],[Order Date]])</f>
        <v>2017</v>
      </c>
      <c r="AR7497" t="str">
        <f>TEXT(Table1[[#This Row],[Order Date]],"mmmm")</f>
        <v>July</v>
      </c>
      <c r="AS7497" t="str">
        <f>"Q"&amp;ROUNDUP(MONTH(Table1[[#This Row],[Order Date]])/3,0)</f>
        <v>Q3</v>
      </c>
      <c r="AT7497">
        <f>IF(Table1[[#This Row],[Sales]]=0,0,Table1[[#This Row],[Profit]]/Table1[[#This Row],[Sales]])</f>
        <v>0.32499999999999996</v>
      </c>
    </row>
    <row r="7498" spans="22:46" x14ac:dyDescent="0.3">
      <c r="V7498">
        <v>7497</v>
      </c>
      <c r="W7498" t="s">
        <v>10314</v>
      </c>
      <c r="X7498" s="1">
        <v>42930</v>
      </c>
      <c r="Y7498" t="s">
        <v>155</v>
      </c>
      <c r="Z7498" t="s">
        <v>51</v>
      </c>
      <c r="AA7498" t="s">
        <v>6468</v>
      </c>
      <c r="AB7498" t="s">
        <v>6469</v>
      </c>
      <c r="AC7498" t="s">
        <v>25</v>
      </c>
      <c r="AD7498" t="s">
        <v>26</v>
      </c>
      <c r="AE7498" t="s">
        <v>4474</v>
      </c>
      <c r="AF7498" t="s">
        <v>43</v>
      </c>
      <c r="AG7498">
        <v>92683</v>
      </c>
      <c r="AH7498" t="s">
        <v>44</v>
      </c>
      <c r="AI7498" t="s">
        <v>3258</v>
      </c>
      <c r="AJ7498" t="s">
        <v>31</v>
      </c>
      <c r="AK7498" t="s">
        <v>67</v>
      </c>
      <c r="AL7498" t="s">
        <v>3259</v>
      </c>
      <c r="AM7498">
        <v>276.69</v>
      </c>
      <c r="AN7498">
        <v>3</v>
      </c>
      <c r="AO7498">
        <v>0</v>
      </c>
      <c r="AP7498">
        <v>49.804200000000002</v>
      </c>
      <c r="AQ7498">
        <f>YEAR(Table1[[#This Row],[Order Date]])</f>
        <v>2017</v>
      </c>
      <c r="AR7498" t="str">
        <f>TEXT(Table1[[#This Row],[Order Date]],"mmmm")</f>
        <v>July</v>
      </c>
      <c r="AS7498" t="str">
        <f>"Q"&amp;ROUNDUP(MONTH(Table1[[#This Row],[Order Date]])/3,0)</f>
        <v>Q3</v>
      </c>
      <c r="AT7498">
        <f>IF(Table1[[#This Row],[Sales]]=0,0,Table1[[#This Row],[Profit]]/Table1[[#This Row],[Sales]])</f>
        <v>0.18</v>
      </c>
    </row>
    <row r="7499" spans="22:46" x14ac:dyDescent="0.3">
      <c r="V7499">
        <v>7498</v>
      </c>
      <c r="W7499" t="s">
        <v>10314</v>
      </c>
      <c r="X7499" s="1">
        <v>42930</v>
      </c>
      <c r="Y7499" t="s">
        <v>155</v>
      </c>
      <c r="Z7499" t="s">
        <v>51</v>
      </c>
      <c r="AA7499" t="s">
        <v>6468</v>
      </c>
      <c r="AB7499" t="s">
        <v>6469</v>
      </c>
      <c r="AC7499" t="s">
        <v>25</v>
      </c>
      <c r="AD7499" t="s">
        <v>26</v>
      </c>
      <c r="AE7499" t="s">
        <v>4474</v>
      </c>
      <c r="AF7499" t="s">
        <v>43</v>
      </c>
      <c r="AG7499">
        <v>92683</v>
      </c>
      <c r="AH7499" t="s">
        <v>44</v>
      </c>
      <c r="AI7499" t="s">
        <v>1379</v>
      </c>
      <c r="AJ7499" t="s">
        <v>46</v>
      </c>
      <c r="AK7499" t="s">
        <v>303</v>
      </c>
      <c r="AL7499" t="s">
        <v>1380</v>
      </c>
      <c r="AM7499">
        <v>4.96</v>
      </c>
      <c r="AN7499">
        <v>4</v>
      </c>
      <c r="AO7499">
        <v>0</v>
      </c>
      <c r="AP7499">
        <v>2.3311999999999999</v>
      </c>
      <c r="AQ7499">
        <f>YEAR(Table1[[#This Row],[Order Date]])</f>
        <v>2017</v>
      </c>
      <c r="AR7499" t="str">
        <f>TEXT(Table1[[#This Row],[Order Date]],"mmmm")</f>
        <v>July</v>
      </c>
      <c r="AS7499" t="str">
        <f>"Q"&amp;ROUNDUP(MONTH(Table1[[#This Row],[Order Date]])/3,0)</f>
        <v>Q3</v>
      </c>
      <c r="AT7499">
        <f>IF(Table1[[#This Row],[Sales]]=0,0,Table1[[#This Row],[Profit]]/Table1[[#This Row],[Sales]])</f>
        <v>0.47</v>
      </c>
    </row>
    <row r="7500" spans="22:46" x14ac:dyDescent="0.3">
      <c r="V7500">
        <v>7499</v>
      </c>
      <c r="W7500" t="s">
        <v>10314</v>
      </c>
      <c r="X7500" s="1">
        <v>42930</v>
      </c>
      <c r="Y7500" t="s">
        <v>155</v>
      </c>
      <c r="Z7500" t="s">
        <v>51</v>
      </c>
      <c r="AA7500" t="s">
        <v>6468</v>
      </c>
      <c r="AB7500" t="s">
        <v>6469</v>
      </c>
      <c r="AC7500" t="s">
        <v>25</v>
      </c>
      <c r="AD7500" t="s">
        <v>26</v>
      </c>
      <c r="AE7500" t="s">
        <v>4474</v>
      </c>
      <c r="AF7500" t="s">
        <v>43</v>
      </c>
      <c r="AG7500">
        <v>92683</v>
      </c>
      <c r="AH7500" t="s">
        <v>44</v>
      </c>
      <c r="AI7500" t="s">
        <v>192</v>
      </c>
      <c r="AJ7500" t="s">
        <v>46</v>
      </c>
      <c r="AK7500" t="s">
        <v>70</v>
      </c>
      <c r="AL7500" t="s">
        <v>193</v>
      </c>
      <c r="AM7500">
        <v>71.92</v>
      </c>
      <c r="AN7500">
        <v>4</v>
      </c>
      <c r="AO7500">
        <v>0</v>
      </c>
      <c r="AP7500">
        <v>20.8568</v>
      </c>
      <c r="AQ7500">
        <f>YEAR(Table1[[#This Row],[Order Date]])</f>
        <v>2017</v>
      </c>
      <c r="AR7500" t="str">
        <f>TEXT(Table1[[#This Row],[Order Date]],"mmmm")</f>
        <v>July</v>
      </c>
      <c r="AS7500" t="str">
        <f>"Q"&amp;ROUNDUP(MONTH(Table1[[#This Row],[Order Date]])/3,0)</f>
        <v>Q3</v>
      </c>
      <c r="AT7500">
        <f>IF(Table1[[#This Row],[Sales]]=0,0,Table1[[#This Row],[Profit]]/Table1[[#This Row],[Sales]])</f>
        <v>0.28999999999999998</v>
      </c>
    </row>
    <row r="7501" spans="22:46" x14ac:dyDescent="0.3">
      <c r="V7501">
        <v>7500</v>
      </c>
      <c r="W7501" t="s">
        <v>10314</v>
      </c>
      <c r="X7501" s="1">
        <v>42930</v>
      </c>
      <c r="Y7501" t="s">
        <v>155</v>
      </c>
      <c r="Z7501" t="s">
        <v>51</v>
      </c>
      <c r="AA7501" t="s">
        <v>6468</v>
      </c>
      <c r="AB7501" t="s">
        <v>6469</v>
      </c>
      <c r="AC7501" t="s">
        <v>25</v>
      </c>
      <c r="AD7501" t="s">
        <v>26</v>
      </c>
      <c r="AE7501" t="s">
        <v>4474</v>
      </c>
      <c r="AF7501" t="s">
        <v>43</v>
      </c>
      <c r="AG7501">
        <v>92683</v>
      </c>
      <c r="AH7501" t="s">
        <v>44</v>
      </c>
      <c r="AI7501" t="s">
        <v>929</v>
      </c>
      <c r="AJ7501" t="s">
        <v>31</v>
      </c>
      <c r="AK7501" t="s">
        <v>67</v>
      </c>
      <c r="AL7501" t="s">
        <v>930</v>
      </c>
      <c r="AM7501">
        <v>18.84</v>
      </c>
      <c r="AN7501">
        <v>3</v>
      </c>
      <c r="AO7501">
        <v>0</v>
      </c>
      <c r="AP7501">
        <v>7.9127999999999998</v>
      </c>
      <c r="AQ7501">
        <f>YEAR(Table1[[#This Row],[Order Date]])</f>
        <v>2017</v>
      </c>
      <c r="AR7501" t="str">
        <f>TEXT(Table1[[#This Row],[Order Date]],"mmmm")</f>
        <v>July</v>
      </c>
      <c r="AS7501" t="str">
        <f>"Q"&amp;ROUNDUP(MONTH(Table1[[#This Row],[Order Date]])/3,0)</f>
        <v>Q3</v>
      </c>
      <c r="AT7501">
        <f>IF(Table1[[#This Row],[Sales]]=0,0,Table1[[#This Row],[Profit]]/Table1[[#This Row],[Sales]])</f>
        <v>0.42</v>
      </c>
    </row>
    <row r="7502" spans="22:46" x14ac:dyDescent="0.3">
      <c r="V7502">
        <v>7501</v>
      </c>
      <c r="W7502" t="s">
        <v>10314</v>
      </c>
      <c r="X7502" s="1">
        <v>42930</v>
      </c>
      <c r="Y7502" t="s">
        <v>155</v>
      </c>
      <c r="Z7502" t="s">
        <v>51</v>
      </c>
      <c r="AA7502" t="s">
        <v>6468</v>
      </c>
      <c r="AB7502" t="s">
        <v>6469</v>
      </c>
      <c r="AC7502" t="s">
        <v>25</v>
      </c>
      <c r="AD7502" t="s">
        <v>26</v>
      </c>
      <c r="AE7502" t="s">
        <v>4474</v>
      </c>
      <c r="AF7502" t="s">
        <v>43</v>
      </c>
      <c r="AG7502">
        <v>92683</v>
      </c>
      <c r="AH7502" t="s">
        <v>44</v>
      </c>
      <c r="AI7502" t="s">
        <v>1911</v>
      </c>
      <c r="AJ7502" t="s">
        <v>73</v>
      </c>
      <c r="AK7502" t="s">
        <v>176</v>
      </c>
      <c r="AL7502" t="s">
        <v>1912</v>
      </c>
      <c r="AM7502">
        <v>140.97</v>
      </c>
      <c r="AN7502">
        <v>3</v>
      </c>
      <c r="AO7502">
        <v>0</v>
      </c>
      <c r="AP7502">
        <v>19.735800000000001</v>
      </c>
      <c r="AQ7502">
        <f>YEAR(Table1[[#This Row],[Order Date]])</f>
        <v>2017</v>
      </c>
      <c r="AR7502" t="str">
        <f>TEXT(Table1[[#This Row],[Order Date]],"mmmm")</f>
        <v>July</v>
      </c>
      <c r="AS7502" t="str">
        <f>"Q"&amp;ROUNDUP(MONTH(Table1[[#This Row],[Order Date]])/3,0)</f>
        <v>Q3</v>
      </c>
      <c r="AT7502">
        <f>IF(Table1[[#This Row],[Sales]]=0,0,Table1[[#This Row],[Profit]]/Table1[[#This Row],[Sales]])</f>
        <v>0.14000000000000001</v>
      </c>
    </row>
    <row r="7503" spans="22:46" x14ac:dyDescent="0.3">
      <c r="V7503">
        <v>7502</v>
      </c>
      <c r="W7503" t="s">
        <v>10314</v>
      </c>
      <c r="X7503" s="1">
        <v>42930</v>
      </c>
      <c r="Y7503" t="s">
        <v>155</v>
      </c>
      <c r="Z7503" t="s">
        <v>51</v>
      </c>
      <c r="AA7503" t="s">
        <v>6468</v>
      </c>
      <c r="AB7503" t="s">
        <v>6469</v>
      </c>
      <c r="AC7503" t="s">
        <v>25</v>
      </c>
      <c r="AD7503" t="s">
        <v>26</v>
      </c>
      <c r="AE7503" t="s">
        <v>4474</v>
      </c>
      <c r="AF7503" t="s">
        <v>43</v>
      </c>
      <c r="AG7503">
        <v>92683</v>
      </c>
      <c r="AH7503" t="s">
        <v>44</v>
      </c>
      <c r="AI7503" t="s">
        <v>211</v>
      </c>
      <c r="AJ7503" t="s">
        <v>73</v>
      </c>
      <c r="AK7503" t="s">
        <v>74</v>
      </c>
      <c r="AL7503" t="s">
        <v>212</v>
      </c>
      <c r="AM7503">
        <v>470.37599999999998</v>
      </c>
      <c r="AN7503">
        <v>3</v>
      </c>
      <c r="AO7503">
        <v>0.2</v>
      </c>
      <c r="AP7503">
        <v>52.917299999999997</v>
      </c>
      <c r="AQ7503">
        <f>YEAR(Table1[[#This Row],[Order Date]])</f>
        <v>2017</v>
      </c>
      <c r="AR7503" t="str">
        <f>TEXT(Table1[[#This Row],[Order Date]],"mmmm")</f>
        <v>July</v>
      </c>
      <c r="AS7503" t="str">
        <f>"Q"&amp;ROUNDUP(MONTH(Table1[[#This Row],[Order Date]])/3,0)</f>
        <v>Q3</v>
      </c>
      <c r="AT7503">
        <f>IF(Table1[[#This Row],[Sales]]=0,0,Table1[[#This Row],[Profit]]/Table1[[#This Row],[Sales]])</f>
        <v>0.1125</v>
      </c>
    </row>
    <row r="7504" spans="22:46" x14ac:dyDescent="0.3">
      <c r="V7504">
        <v>7503</v>
      </c>
      <c r="W7504" t="s">
        <v>10315</v>
      </c>
      <c r="X7504" s="1">
        <v>42824</v>
      </c>
      <c r="Y7504" t="s">
        <v>7304</v>
      </c>
      <c r="Z7504" t="s">
        <v>1450</v>
      </c>
      <c r="AA7504" t="s">
        <v>4559</v>
      </c>
      <c r="AB7504" t="s">
        <v>4560</v>
      </c>
      <c r="AC7504" t="s">
        <v>25</v>
      </c>
      <c r="AD7504" t="s">
        <v>26</v>
      </c>
      <c r="AE7504" t="s">
        <v>42</v>
      </c>
      <c r="AF7504" t="s">
        <v>43</v>
      </c>
      <c r="AG7504">
        <v>90036</v>
      </c>
      <c r="AH7504" t="s">
        <v>44</v>
      </c>
      <c r="AI7504" t="s">
        <v>5824</v>
      </c>
      <c r="AJ7504" t="s">
        <v>46</v>
      </c>
      <c r="AK7504" t="s">
        <v>70</v>
      </c>
      <c r="AL7504" t="s">
        <v>5825</v>
      </c>
      <c r="AM7504">
        <v>6.08</v>
      </c>
      <c r="AN7504">
        <v>2</v>
      </c>
      <c r="AO7504">
        <v>0</v>
      </c>
      <c r="AP7504">
        <v>2.0672000000000001</v>
      </c>
      <c r="AQ7504">
        <f>YEAR(Table1[[#This Row],[Order Date]])</f>
        <v>2017</v>
      </c>
      <c r="AR7504" t="str">
        <f>TEXT(Table1[[#This Row],[Order Date]],"mmmm")</f>
        <v>March</v>
      </c>
      <c r="AS7504" t="str">
        <f>"Q"&amp;ROUNDUP(MONTH(Table1[[#This Row],[Order Date]])/3,0)</f>
        <v>Q1</v>
      </c>
      <c r="AT7504">
        <f>IF(Table1[[#This Row],[Sales]]=0,0,Table1[[#This Row],[Profit]]/Table1[[#This Row],[Sales]])</f>
        <v>0.34</v>
      </c>
    </row>
    <row r="7505" spans="22:46" x14ac:dyDescent="0.3">
      <c r="V7505">
        <v>7504</v>
      </c>
      <c r="W7505" t="s">
        <v>10315</v>
      </c>
      <c r="X7505" s="1">
        <v>42824</v>
      </c>
      <c r="Y7505" t="s">
        <v>7304</v>
      </c>
      <c r="Z7505" t="s">
        <v>1450</v>
      </c>
      <c r="AA7505" t="s">
        <v>4559</v>
      </c>
      <c r="AB7505" t="s">
        <v>4560</v>
      </c>
      <c r="AC7505" t="s">
        <v>25</v>
      </c>
      <c r="AD7505" t="s">
        <v>26</v>
      </c>
      <c r="AE7505" t="s">
        <v>42</v>
      </c>
      <c r="AF7505" t="s">
        <v>43</v>
      </c>
      <c r="AG7505">
        <v>90036</v>
      </c>
      <c r="AH7505" t="s">
        <v>44</v>
      </c>
      <c r="AI7505" t="s">
        <v>305</v>
      </c>
      <c r="AJ7505" t="s">
        <v>73</v>
      </c>
      <c r="AK7505" t="s">
        <v>74</v>
      </c>
      <c r="AL7505" t="s">
        <v>306</v>
      </c>
      <c r="AM7505">
        <v>164.792</v>
      </c>
      <c r="AN7505">
        <v>1</v>
      </c>
      <c r="AO7505">
        <v>0.2</v>
      </c>
      <c r="AP7505">
        <v>18.539100000000001</v>
      </c>
      <c r="AQ7505">
        <f>YEAR(Table1[[#This Row],[Order Date]])</f>
        <v>2017</v>
      </c>
      <c r="AR7505" t="str">
        <f>TEXT(Table1[[#This Row],[Order Date]],"mmmm")</f>
        <v>March</v>
      </c>
      <c r="AS7505" t="str">
        <f>"Q"&amp;ROUNDUP(MONTH(Table1[[#This Row],[Order Date]])/3,0)</f>
        <v>Q1</v>
      </c>
      <c r="AT7505">
        <f>IF(Table1[[#This Row],[Sales]]=0,0,Table1[[#This Row],[Profit]]/Table1[[#This Row],[Sales]])</f>
        <v>0.1125</v>
      </c>
    </row>
    <row r="7506" spans="22:46" x14ac:dyDescent="0.3">
      <c r="V7506">
        <v>7505</v>
      </c>
      <c r="W7506" t="s">
        <v>10316</v>
      </c>
      <c r="X7506" s="1">
        <v>42400</v>
      </c>
      <c r="Y7506" s="1">
        <v>42462</v>
      </c>
      <c r="Z7506" t="s">
        <v>22</v>
      </c>
      <c r="AA7506" t="s">
        <v>8926</v>
      </c>
      <c r="AB7506" t="s">
        <v>8927</v>
      </c>
      <c r="AC7506" t="s">
        <v>41</v>
      </c>
      <c r="AD7506" t="s">
        <v>26</v>
      </c>
      <c r="AE7506" t="s">
        <v>10317</v>
      </c>
      <c r="AF7506" t="s">
        <v>892</v>
      </c>
      <c r="AG7506">
        <v>8401</v>
      </c>
      <c r="AH7506" t="s">
        <v>160</v>
      </c>
      <c r="AI7506" t="s">
        <v>4649</v>
      </c>
      <c r="AJ7506" t="s">
        <v>46</v>
      </c>
      <c r="AK7506" t="s">
        <v>190</v>
      </c>
      <c r="AL7506" t="s">
        <v>755</v>
      </c>
      <c r="AM7506">
        <v>23.36</v>
      </c>
      <c r="AN7506">
        <v>2</v>
      </c>
      <c r="AO7506">
        <v>0</v>
      </c>
      <c r="AP7506">
        <v>11.68</v>
      </c>
      <c r="AQ7506">
        <f>YEAR(Table1[[#This Row],[Order Date]])</f>
        <v>2016</v>
      </c>
      <c r="AR7506" t="str">
        <f>TEXT(Table1[[#This Row],[Order Date]],"mmmm")</f>
        <v>January</v>
      </c>
      <c r="AS7506" t="str">
        <f>"Q"&amp;ROUNDUP(MONTH(Table1[[#This Row],[Order Date]])/3,0)</f>
        <v>Q1</v>
      </c>
      <c r="AT7506">
        <f>IF(Table1[[#This Row],[Sales]]=0,0,Table1[[#This Row],[Profit]]/Table1[[#This Row],[Sales]])</f>
        <v>0.5</v>
      </c>
    </row>
    <row r="7507" spans="22:46" x14ac:dyDescent="0.3">
      <c r="V7507">
        <v>7506</v>
      </c>
      <c r="W7507" t="s">
        <v>10318</v>
      </c>
      <c r="X7507" s="1">
        <v>42894</v>
      </c>
      <c r="Y7507" t="s">
        <v>1875</v>
      </c>
      <c r="Z7507" t="s">
        <v>51</v>
      </c>
      <c r="AA7507" t="s">
        <v>5614</v>
      </c>
      <c r="AB7507" t="s">
        <v>5615</v>
      </c>
      <c r="AC7507" t="s">
        <v>25</v>
      </c>
      <c r="AD7507" t="s">
        <v>26</v>
      </c>
      <c r="AE7507" t="s">
        <v>4823</v>
      </c>
      <c r="AF7507" t="s">
        <v>233</v>
      </c>
      <c r="AG7507">
        <v>60076</v>
      </c>
      <c r="AH7507" t="s">
        <v>111</v>
      </c>
      <c r="AI7507" t="s">
        <v>1502</v>
      </c>
      <c r="AJ7507" t="s">
        <v>46</v>
      </c>
      <c r="AK7507" t="s">
        <v>77</v>
      </c>
      <c r="AL7507" t="s">
        <v>1503</v>
      </c>
      <c r="AM7507">
        <v>12.176</v>
      </c>
      <c r="AN7507">
        <v>4</v>
      </c>
      <c r="AO7507">
        <v>0.8</v>
      </c>
      <c r="AP7507">
        <v>-18.872800000000002</v>
      </c>
      <c r="AQ7507">
        <f>YEAR(Table1[[#This Row],[Order Date]])</f>
        <v>2017</v>
      </c>
      <c r="AR7507" t="str">
        <f>TEXT(Table1[[#This Row],[Order Date]],"mmmm")</f>
        <v>June</v>
      </c>
      <c r="AS7507" t="str">
        <f>"Q"&amp;ROUNDUP(MONTH(Table1[[#This Row],[Order Date]])/3,0)</f>
        <v>Q2</v>
      </c>
      <c r="AT7507">
        <f>IF(Table1[[#This Row],[Sales]]=0,0,Table1[[#This Row],[Profit]]/Table1[[#This Row],[Sales]])</f>
        <v>-1.55</v>
      </c>
    </row>
    <row r="7508" spans="22:46" x14ac:dyDescent="0.3">
      <c r="V7508">
        <v>7507</v>
      </c>
      <c r="W7508" t="s">
        <v>10319</v>
      </c>
      <c r="X7508" s="1">
        <v>41945</v>
      </c>
      <c r="Y7508" s="1">
        <v>41801</v>
      </c>
      <c r="Z7508" t="s">
        <v>51</v>
      </c>
      <c r="AA7508" t="s">
        <v>1263</v>
      </c>
      <c r="AB7508" t="s">
        <v>1264</v>
      </c>
      <c r="AC7508" t="s">
        <v>25</v>
      </c>
      <c r="AD7508" t="s">
        <v>26</v>
      </c>
      <c r="AE7508" t="s">
        <v>136</v>
      </c>
      <c r="AF7508" t="s">
        <v>43</v>
      </c>
      <c r="AG7508">
        <v>94122</v>
      </c>
      <c r="AH7508" t="s">
        <v>44</v>
      </c>
      <c r="AI7508" t="s">
        <v>5063</v>
      </c>
      <c r="AJ7508" t="s">
        <v>73</v>
      </c>
      <c r="AK7508" t="s">
        <v>74</v>
      </c>
      <c r="AL7508" t="s">
        <v>5064</v>
      </c>
      <c r="AM7508">
        <v>46.384</v>
      </c>
      <c r="AN7508">
        <v>2</v>
      </c>
      <c r="AO7508">
        <v>0.2</v>
      </c>
      <c r="AP7508">
        <v>5.2182000000000004</v>
      </c>
      <c r="AQ7508">
        <f>YEAR(Table1[[#This Row],[Order Date]])</f>
        <v>2014</v>
      </c>
      <c r="AR7508" t="str">
        <f>TEXT(Table1[[#This Row],[Order Date]],"mmmm")</f>
        <v>November</v>
      </c>
      <c r="AS7508" t="str">
        <f>"Q"&amp;ROUNDUP(MONTH(Table1[[#This Row],[Order Date]])/3,0)</f>
        <v>Q4</v>
      </c>
      <c r="AT7508">
        <f>IF(Table1[[#This Row],[Sales]]=0,0,Table1[[#This Row],[Profit]]/Table1[[#This Row],[Sales]])</f>
        <v>0.1125</v>
      </c>
    </row>
    <row r="7509" spans="22:46" x14ac:dyDescent="0.3">
      <c r="V7509">
        <v>7508</v>
      </c>
      <c r="W7509" t="s">
        <v>10319</v>
      </c>
      <c r="X7509" s="1">
        <v>41945</v>
      </c>
      <c r="Y7509" s="1">
        <v>41801</v>
      </c>
      <c r="Z7509" t="s">
        <v>51</v>
      </c>
      <c r="AA7509" t="s">
        <v>1263</v>
      </c>
      <c r="AB7509" t="s">
        <v>1264</v>
      </c>
      <c r="AC7509" t="s">
        <v>25</v>
      </c>
      <c r="AD7509" t="s">
        <v>26</v>
      </c>
      <c r="AE7509" t="s">
        <v>136</v>
      </c>
      <c r="AF7509" t="s">
        <v>43</v>
      </c>
      <c r="AG7509">
        <v>94122</v>
      </c>
      <c r="AH7509" t="s">
        <v>44</v>
      </c>
      <c r="AI7509" t="s">
        <v>1141</v>
      </c>
      <c r="AJ7509" t="s">
        <v>46</v>
      </c>
      <c r="AK7509" t="s">
        <v>60</v>
      </c>
      <c r="AL7509" t="s">
        <v>1142</v>
      </c>
      <c r="AM7509">
        <v>362.92</v>
      </c>
      <c r="AN7509">
        <v>2</v>
      </c>
      <c r="AO7509">
        <v>0</v>
      </c>
      <c r="AP7509">
        <v>105.24679999999999</v>
      </c>
      <c r="AQ7509">
        <f>YEAR(Table1[[#This Row],[Order Date]])</f>
        <v>2014</v>
      </c>
      <c r="AR7509" t="str">
        <f>TEXT(Table1[[#This Row],[Order Date]],"mmmm")</f>
        <v>November</v>
      </c>
      <c r="AS7509" t="str">
        <f>"Q"&amp;ROUNDUP(MONTH(Table1[[#This Row],[Order Date]])/3,0)</f>
        <v>Q4</v>
      </c>
      <c r="AT7509">
        <f>IF(Table1[[#This Row],[Sales]]=0,0,Table1[[#This Row],[Profit]]/Table1[[#This Row],[Sales]])</f>
        <v>0.28999999999999998</v>
      </c>
    </row>
    <row r="7510" spans="22:46" x14ac:dyDescent="0.3">
      <c r="V7510">
        <v>7509</v>
      </c>
      <c r="W7510" t="s">
        <v>10320</v>
      </c>
      <c r="X7510" s="1">
        <v>42930</v>
      </c>
      <c r="Y7510" t="s">
        <v>155</v>
      </c>
      <c r="Z7510" t="s">
        <v>51</v>
      </c>
      <c r="AA7510" t="s">
        <v>2385</v>
      </c>
      <c r="AB7510" t="s">
        <v>2386</v>
      </c>
      <c r="AC7510" t="s">
        <v>25</v>
      </c>
      <c r="AD7510" t="s">
        <v>26</v>
      </c>
      <c r="AE7510" t="s">
        <v>563</v>
      </c>
      <c r="AF7510" t="s">
        <v>564</v>
      </c>
      <c r="AG7510">
        <v>43229</v>
      </c>
      <c r="AH7510" t="s">
        <v>160</v>
      </c>
      <c r="AI7510" t="s">
        <v>3635</v>
      </c>
      <c r="AJ7510" t="s">
        <v>46</v>
      </c>
      <c r="AK7510" t="s">
        <v>94</v>
      </c>
      <c r="AL7510" t="s">
        <v>3636</v>
      </c>
      <c r="AM7510">
        <v>9.2479999999999993</v>
      </c>
      <c r="AN7510">
        <v>2</v>
      </c>
      <c r="AO7510">
        <v>0.2</v>
      </c>
      <c r="AP7510">
        <v>3.3523999999999998</v>
      </c>
      <c r="AQ7510">
        <f>YEAR(Table1[[#This Row],[Order Date]])</f>
        <v>2017</v>
      </c>
      <c r="AR7510" t="str">
        <f>TEXT(Table1[[#This Row],[Order Date]],"mmmm")</f>
        <v>July</v>
      </c>
      <c r="AS7510" t="str">
        <f>"Q"&amp;ROUNDUP(MONTH(Table1[[#This Row],[Order Date]])/3,0)</f>
        <v>Q3</v>
      </c>
      <c r="AT7510">
        <f>IF(Table1[[#This Row],[Sales]]=0,0,Table1[[#This Row],[Profit]]/Table1[[#This Row],[Sales]])</f>
        <v>0.36249999999999999</v>
      </c>
    </row>
    <row r="7511" spans="22:46" x14ac:dyDescent="0.3">
      <c r="V7511">
        <v>7510</v>
      </c>
      <c r="W7511" t="s">
        <v>10320</v>
      </c>
      <c r="X7511" s="1">
        <v>42930</v>
      </c>
      <c r="Y7511" t="s">
        <v>155</v>
      </c>
      <c r="Z7511" t="s">
        <v>51</v>
      </c>
      <c r="AA7511" t="s">
        <v>2385</v>
      </c>
      <c r="AB7511" t="s">
        <v>2386</v>
      </c>
      <c r="AC7511" t="s">
        <v>25</v>
      </c>
      <c r="AD7511" t="s">
        <v>26</v>
      </c>
      <c r="AE7511" t="s">
        <v>563</v>
      </c>
      <c r="AF7511" t="s">
        <v>564</v>
      </c>
      <c r="AG7511">
        <v>43229</v>
      </c>
      <c r="AH7511" t="s">
        <v>160</v>
      </c>
      <c r="AI7511" t="s">
        <v>3339</v>
      </c>
      <c r="AJ7511" t="s">
        <v>73</v>
      </c>
      <c r="AK7511" t="s">
        <v>74</v>
      </c>
      <c r="AL7511" t="s">
        <v>3340</v>
      </c>
      <c r="AM7511">
        <v>1889.9459999999999</v>
      </c>
      <c r="AN7511">
        <v>9</v>
      </c>
      <c r="AO7511">
        <v>0.4</v>
      </c>
      <c r="AP7511">
        <v>-377.98919999999998</v>
      </c>
      <c r="AQ7511">
        <f>YEAR(Table1[[#This Row],[Order Date]])</f>
        <v>2017</v>
      </c>
      <c r="AR7511" t="str">
        <f>TEXT(Table1[[#This Row],[Order Date]],"mmmm")</f>
        <v>July</v>
      </c>
      <c r="AS7511" t="str">
        <f>"Q"&amp;ROUNDUP(MONTH(Table1[[#This Row],[Order Date]])/3,0)</f>
        <v>Q3</v>
      </c>
      <c r="AT7511">
        <f>IF(Table1[[#This Row],[Sales]]=0,0,Table1[[#This Row],[Profit]]/Table1[[#This Row],[Sales]])</f>
        <v>-0.2</v>
      </c>
    </row>
    <row r="7512" spans="22:46" x14ac:dyDescent="0.3">
      <c r="V7512">
        <v>7511</v>
      </c>
      <c r="W7512" t="s">
        <v>10320</v>
      </c>
      <c r="X7512" s="1">
        <v>42930</v>
      </c>
      <c r="Y7512" t="s">
        <v>155</v>
      </c>
      <c r="Z7512" t="s">
        <v>51</v>
      </c>
      <c r="AA7512" t="s">
        <v>2385</v>
      </c>
      <c r="AB7512" t="s">
        <v>2386</v>
      </c>
      <c r="AC7512" t="s">
        <v>25</v>
      </c>
      <c r="AD7512" t="s">
        <v>26</v>
      </c>
      <c r="AE7512" t="s">
        <v>563</v>
      </c>
      <c r="AF7512" t="s">
        <v>564</v>
      </c>
      <c r="AG7512">
        <v>43229</v>
      </c>
      <c r="AH7512" t="s">
        <v>160</v>
      </c>
      <c r="AI7512" t="s">
        <v>822</v>
      </c>
      <c r="AJ7512" t="s">
        <v>46</v>
      </c>
      <c r="AK7512" t="s">
        <v>60</v>
      </c>
      <c r="AL7512" t="s">
        <v>823</v>
      </c>
      <c r="AM7512">
        <v>62.04</v>
      </c>
      <c r="AN7512">
        <v>5</v>
      </c>
      <c r="AO7512">
        <v>0.2</v>
      </c>
      <c r="AP7512">
        <v>4.6529999999999996</v>
      </c>
      <c r="AQ7512">
        <f>YEAR(Table1[[#This Row],[Order Date]])</f>
        <v>2017</v>
      </c>
      <c r="AR7512" t="str">
        <f>TEXT(Table1[[#This Row],[Order Date]],"mmmm")</f>
        <v>July</v>
      </c>
      <c r="AS7512" t="str">
        <f>"Q"&amp;ROUNDUP(MONTH(Table1[[#This Row],[Order Date]])/3,0)</f>
        <v>Q3</v>
      </c>
      <c r="AT7512">
        <f>IF(Table1[[#This Row],[Sales]]=0,0,Table1[[#This Row],[Profit]]/Table1[[#This Row],[Sales]])</f>
        <v>7.4999999999999997E-2</v>
      </c>
    </row>
    <row r="7513" spans="22:46" x14ac:dyDescent="0.3">
      <c r="V7513">
        <v>7512</v>
      </c>
      <c r="W7513" t="s">
        <v>10320</v>
      </c>
      <c r="X7513" s="1">
        <v>42930</v>
      </c>
      <c r="Y7513" t="s">
        <v>155</v>
      </c>
      <c r="Z7513" t="s">
        <v>51</v>
      </c>
      <c r="AA7513" t="s">
        <v>2385</v>
      </c>
      <c r="AB7513" t="s">
        <v>2386</v>
      </c>
      <c r="AC7513" t="s">
        <v>25</v>
      </c>
      <c r="AD7513" t="s">
        <v>26</v>
      </c>
      <c r="AE7513" t="s">
        <v>563</v>
      </c>
      <c r="AF7513" t="s">
        <v>564</v>
      </c>
      <c r="AG7513">
        <v>43229</v>
      </c>
      <c r="AH7513" t="s">
        <v>160</v>
      </c>
      <c r="AI7513" t="s">
        <v>4789</v>
      </c>
      <c r="AJ7513" t="s">
        <v>31</v>
      </c>
      <c r="AK7513" t="s">
        <v>67</v>
      </c>
      <c r="AL7513" t="s">
        <v>4790</v>
      </c>
      <c r="AM7513">
        <v>396.92</v>
      </c>
      <c r="AN7513">
        <v>5</v>
      </c>
      <c r="AO7513">
        <v>0.2</v>
      </c>
      <c r="AP7513">
        <v>148.845</v>
      </c>
      <c r="AQ7513">
        <f>YEAR(Table1[[#This Row],[Order Date]])</f>
        <v>2017</v>
      </c>
      <c r="AR7513" t="str">
        <f>TEXT(Table1[[#This Row],[Order Date]],"mmmm")</f>
        <v>July</v>
      </c>
      <c r="AS7513" t="str">
        <f>"Q"&amp;ROUNDUP(MONTH(Table1[[#This Row],[Order Date]])/3,0)</f>
        <v>Q3</v>
      </c>
      <c r="AT7513">
        <f>IF(Table1[[#This Row],[Sales]]=0,0,Table1[[#This Row],[Profit]]/Table1[[#This Row],[Sales]])</f>
        <v>0.375</v>
      </c>
    </row>
    <row r="7514" spans="22:46" x14ac:dyDescent="0.3">
      <c r="V7514">
        <v>7513</v>
      </c>
      <c r="W7514" t="s">
        <v>10320</v>
      </c>
      <c r="X7514" s="1">
        <v>42930</v>
      </c>
      <c r="Y7514" t="s">
        <v>155</v>
      </c>
      <c r="Z7514" t="s">
        <v>51</v>
      </c>
      <c r="AA7514" t="s">
        <v>2385</v>
      </c>
      <c r="AB7514" t="s">
        <v>2386</v>
      </c>
      <c r="AC7514" t="s">
        <v>25</v>
      </c>
      <c r="AD7514" t="s">
        <v>26</v>
      </c>
      <c r="AE7514" t="s">
        <v>563</v>
      </c>
      <c r="AF7514" t="s">
        <v>564</v>
      </c>
      <c r="AG7514">
        <v>43229</v>
      </c>
      <c r="AH7514" t="s">
        <v>160</v>
      </c>
      <c r="AI7514" t="s">
        <v>6200</v>
      </c>
      <c r="AJ7514" t="s">
        <v>46</v>
      </c>
      <c r="AK7514" t="s">
        <v>60</v>
      </c>
      <c r="AL7514" t="s">
        <v>6201</v>
      </c>
      <c r="AM7514">
        <v>239.45599999999999</v>
      </c>
      <c r="AN7514">
        <v>7</v>
      </c>
      <c r="AO7514">
        <v>0.2</v>
      </c>
      <c r="AP7514">
        <v>17.959199999999999</v>
      </c>
      <c r="AQ7514">
        <f>YEAR(Table1[[#This Row],[Order Date]])</f>
        <v>2017</v>
      </c>
      <c r="AR7514" t="str">
        <f>TEXT(Table1[[#This Row],[Order Date]],"mmmm")</f>
        <v>July</v>
      </c>
      <c r="AS7514" t="str">
        <f>"Q"&amp;ROUNDUP(MONTH(Table1[[#This Row],[Order Date]])/3,0)</f>
        <v>Q3</v>
      </c>
      <c r="AT7514">
        <f>IF(Table1[[#This Row],[Sales]]=0,0,Table1[[#This Row],[Profit]]/Table1[[#This Row],[Sales]])</f>
        <v>7.4999999999999997E-2</v>
      </c>
    </row>
    <row r="7515" spans="22:46" x14ac:dyDescent="0.3">
      <c r="V7515">
        <v>7514</v>
      </c>
      <c r="W7515" t="s">
        <v>10320</v>
      </c>
      <c r="X7515" s="1">
        <v>42930</v>
      </c>
      <c r="Y7515" t="s">
        <v>155</v>
      </c>
      <c r="Z7515" t="s">
        <v>51</v>
      </c>
      <c r="AA7515" t="s">
        <v>2385</v>
      </c>
      <c r="AB7515" t="s">
        <v>2386</v>
      </c>
      <c r="AC7515" t="s">
        <v>25</v>
      </c>
      <c r="AD7515" t="s">
        <v>26</v>
      </c>
      <c r="AE7515" t="s">
        <v>563</v>
      </c>
      <c r="AF7515" t="s">
        <v>564</v>
      </c>
      <c r="AG7515">
        <v>43229</v>
      </c>
      <c r="AH7515" t="s">
        <v>160</v>
      </c>
      <c r="AI7515" t="s">
        <v>1537</v>
      </c>
      <c r="AJ7515" t="s">
        <v>46</v>
      </c>
      <c r="AK7515" t="s">
        <v>70</v>
      </c>
      <c r="AL7515" t="s">
        <v>1538</v>
      </c>
      <c r="AM7515">
        <v>13.12</v>
      </c>
      <c r="AN7515">
        <v>5</v>
      </c>
      <c r="AO7515">
        <v>0.2</v>
      </c>
      <c r="AP7515">
        <v>2.1320000000000001</v>
      </c>
      <c r="AQ7515">
        <f>YEAR(Table1[[#This Row],[Order Date]])</f>
        <v>2017</v>
      </c>
      <c r="AR7515" t="str">
        <f>TEXT(Table1[[#This Row],[Order Date]],"mmmm")</f>
        <v>July</v>
      </c>
      <c r="AS7515" t="str">
        <f>"Q"&amp;ROUNDUP(MONTH(Table1[[#This Row],[Order Date]])/3,0)</f>
        <v>Q3</v>
      </c>
      <c r="AT7515">
        <f>IF(Table1[[#This Row],[Sales]]=0,0,Table1[[#This Row],[Profit]]/Table1[[#This Row],[Sales]])</f>
        <v>0.16250000000000001</v>
      </c>
    </row>
    <row r="7516" spans="22:46" x14ac:dyDescent="0.3">
      <c r="V7516">
        <v>7515</v>
      </c>
      <c r="W7516" t="s">
        <v>10321</v>
      </c>
      <c r="X7516" s="1">
        <v>43078</v>
      </c>
      <c r="Y7516" s="1">
        <v>43081</v>
      </c>
      <c r="Z7516" t="s">
        <v>22</v>
      </c>
      <c r="AA7516" t="s">
        <v>2385</v>
      </c>
      <c r="AB7516" t="s">
        <v>2386</v>
      </c>
      <c r="AC7516" t="s">
        <v>25</v>
      </c>
      <c r="AD7516" t="s">
        <v>26</v>
      </c>
      <c r="AE7516" t="s">
        <v>1646</v>
      </c>
      <c r="AF7516" t="s">
        <v>28</v>
      </c>
      <c r="AG7516">
        <v>40475</v>
      </c>
      <c r="AH7516" t="s">
        <v>29</v>
      </c>
      <c r="AI7516" t="s">
        <v>3978</v>
      </c>
      <c r="AJ7516" t="s">
        <v>46</v>
      </c>
      <c r="AK7516" t="s">
        <v>77</v>
      </c>
      <c r="AL7516" t="s">
        <v>3979</v>
      </c>
      <c r="AM7516">
        <v>29.36</v>
      </c>
      <c r="AN7516">
        <v>2</v>
      </c>
      <c r="AO7516">
        <v>0</v>
      </c>
      <c r="AP7516">
        <v>13.505599999999999</v>
      </c>
      <c r="AQ7516">
        <f>YEAR(Table1[[#This Row],[Order Date]])</f>
        <v>2017</v>
      </c>
      <c r="AR7516" t="str">
        <f>TEXT(Table1[[#This Row],[Order Date]],"mmmm")</f>
        <v>December</v>
      </c>
      <c r="AS7516" t="str">
        <f>"Q"&amp;ROUNDUP(MONTH(Table1[[#This Row],[Order Date]])/3,0)</f>
        <v>Q4</v>
      </c>
      <c r="AT7516">
        <f>IF(Table1[[#This Row],[Sales]]=0,0,Table1[[#This Row],[Profit]]/Table1[[#This Row],[Sales]])</f>
        <v>0.45999999999999996</v>
      </c>
    </row>
    <row r="7517" spans="22:46" x14ac:dyDescent="0.3">
      <c r="V7517">
        <v>7516</v>
      </c>
      <c r="W7517" t="s">
        <v>10321</v>
      </c>
      <c r="X7517" s="1">
        <v>43078</v>
      </c>
      <c r="Y7517" s="1">
        <v>43081</v>
      </c>
      <c r="Z7517" t="s">
        <v>22</v>
      </c>
      <c r="AA7517" t="s">
        <v>2385</v>
      </c>
      <c r="AB7517" t="s">
        <v>2386</v>
      </c>
      <c r="AC7517" t="s">
        <v>25</v>
      </c>
      <c r="AD7517" t="s">
        <v>26</v>
      </c>
      <c r="AE7517" t="s">
        <v>1646</v>
      </c>
      <c r="AF7517" t="s">
        <v>28</v>
      </c>
      <c r="AG7517">
        <v>40475</v>
      </c>
      <c r="AH7517" t="s">
        <v>29</v>
      </c>
      <c r="AI7517" t="s">
        <v>6608</v>
      </c>
      <c r="AJ7517" t="s">
        <v>46</v>
      </c>
      <c r="AK7517" t="s">
        <v>80</v>
      </c>
      <c r="AL7517" t="s">
        <v>6609</v>
      </c>
      <c r="AM7517">
        <v>214.9</v>
      </c>
      <c r="AN7517">
        <v>5</v>
      </c>
      <c r="AO7517">
        <v>0</v>
      </c>
      <c r="AP7517">
        <v>62.320999999999998</v>
      </c>
      <c r="AQ7517">
        <f>YEAR(Table1[[#This Row],[Order Date]])</f>
        <v>2017</v>
      </c>
      <c r="AR7517" t="str">
        <f>TEXT(Table1[[#This Row],[Order Date]],"mmmm")</f>
        <v>December</v>
      </c>
      <c r="AS7517" t="str">
        <f>"Q"&amp;ROUNDUP(MONTH(Table1[[#This Row],[Order Date]])/3,0)</f>
        <v>Q4</v>
      </c>
      <c r="AT7517">
        <f>IF(Table1[[#This Row],[Sales]]=0,0,Table1[[#This Row],[Profit]]/Table1[[#This Row],[Sales]])</f>
        <v>0.28999999999999998</v>
      </c>
    </row>
    <row r="7518" spans="22:46" x14ac:dyDescent="0.3">
      <c r="V7518">
        <v>7517</v>
      </c>
      <c r="W7518" t="s">
        <v>10321</v>
      </c>
      <c r="X7518" s="1">
        <v>43078</v>
      </c>
      <c r="Y7518" s="1">
        <v>43081</v>
      </c>
      <c r="Z7518" t="s">
        <v>22</v>
      </c>
      <c r="AA7518" t="s">
        <v>2385</v>
      </c>
      <c r="AB7518" t="s">
        <v>2386</v>
      </c>
      <c r="AC7518" t="s">
        <v>25</v>
      </c>
      <c r="AD7518" t="s">
        <v>26</v>
      </c>
      <c r="AE7518" t="s">
        <v>1646</v>
      </c>
      <c r="AF7518" t="s">
        <v>28</v>
      </c>
      <c r="AG7518">
        <v>40475</v>
      </c>
      <c r="AH7518" t="s">
        <v>29</v>
      </c>
      <c r="AI7518" t="s">
        <v>615</v>
      </c>
      <c r="AJ7518" t="s">
        <v>46</v>
      </c>
      <c r="AK7518" t="s">
        <v>77</v>
      </c>
      <c r="AL7518" t="s">
        <v>616</v>
      </c>
      <c r="AM7518">
        <v>15.92</v>
      </c>
      <c r="AN7518">
        <v>4</v>
      </c>
      <c r="AO7518">
        <v>0</v>
      </c>
      <c r="AP7518">
        <v>7.4824000000000002</v>
      </c>
      <c r="AQ7518">
        <f>YEAR(Table1[[#This Row],[Order Date]])</f>
        <v>2017</v>
      </c>
      <c r="AR7518" t="str">
        <f>TEXT(Table1[[#This Row],[Order Date]],"mmmm")</f>
        <v>December</v>
      </c>
      <c r="AS7518" t="str">
        <f>"Q"&amp;ROUNDUP(MONTH(Table1[[#This Row],[Order Date]])/3,0)</f>
        <v>Q4</v>
      </c>
      <c r="AT7518">
        <f>IF(Table1[[#This Row],[Sales]]=0,0,Table1[[#This Row],[Profit]]/Table1[[#This Row],[Sales]])</f>
        <v>0.47000000000000003</v>
      </c>
    </row>
    <row r="7519" spans="22:46" x14ac:dyDescent="0.3">
      <c r="V7519">
        <v>7518</v>
      </c>
      <c r="W7519" t="s">
        <v>10321</v>
      </c>
      <c r="X7519" s="1">
        <v>43078</v>
      </c>
      <c r="Y7519" s="1">
        <v>43081</v>
      </c>
      <c r="Z7519" t="s">
        <v>22</v>
      </c>
      <c r="AA7519" t="s">
        <v>2385</v>
      </c>
      <c r="AB7519" t="s">
        <v>2386</v>
      </c>
      <c r="AC7519" t="s">
        <v>25</v>
      </c>
      <c r="AD7519" t="s">
        <v>26</v>
      </c>
      <c r="AE7519" t="s">
        <v>1646</v>
      </c>
      <c r="AF7519" t="s">
        <v>28</v>
      </c>
      <c r="AG7519">
        <v>40475</v>
      </c>
      <c r="AH7519" t="s">
        <v>29</v>
      </c>
      <c r="AI7519" t="s">
        <v>3653</v>
      </c>
      <c r="AJ7519" t="s">
        <v>73</v>
      </c>
      <c r="AK7519" t="s">
        <v>176</v>
      </c>
      <c r="AL7519" t="s">
        <v>3654</v>
      </c>
      <c r="AM7519">
        <v>146.44999999999999</v>
      </c>
      <c r="AN7519">
        <v>5</v>
      </c>
      <c r="AO7519">
        <v>0</v>
      </c>
      <c r="AP7519">
        <v>48.328499999999998</v>
      </c>
      <c r="AQ7519">
        <f>YEAR(Table1[[#This Row],[Order Date]])</f>
        <v>2017</v>
      </c>
      <c r="AR7519" t="str">
        <f>TEXT(Table1[[#This Row],[Order Date]],"mmmm")</f>
        <v>December</v>
      </c>
      <c r="AS7519" t="str">
        <f>"Q"&amp;ROUNDUP(MONTH(Table1[[#This Row],[Order Date]])/3,0)</f>
        <v>Q4</v>
      </c>
      <c r="AT7519">
        <f>IF(Table1[[#This Row],[Sales]]=0,0,Table1[[#This Row],[Profit]]/Table1[[#This Row],[Sales]])</f>
        <v>0.33</v>
      </c>
    </row>
    <row r="7520" spans="22:46" x14ac:dyDescent="0.3">
      <c r="V7520">
        <v>7519</v>
      </c>
      <c r="W7520" t="s">
        <v>10321</v>
      </c>
      <c r="X7520" s="1">
        <v>43078</v>
      </c>
      <c r="Y7520" s="1">
        <v>43081</v>
      </c>
      <c r="Z7520" t="s">
        <v>22</v>
      </c>
      <c r="AA7520" t="s">
        <v>2385</v>
      </c>
      <c r="AB7520" t="s">
        <v>2386</v>
      </c>
      <c r="AC7520" t="s">
        <v>25</v>
      </c>
      <c r="AD7520" t="s">
        <v>26</v>
      </c>
      <c r="AE7520" t="s">
        <v>1646</v>
      </c>
      <c r="AF7520" t="s">
        <v>28</v>
      </c>
      <c r="AG7520">
        <v>40475</v>
      </c>
      <c r="AH7520" t="s">
        <v>29</v>
      </c>
      <c r="AI7520" t="s">
        <v>2030</v>
      </c>
      <c r="AJ7520" t="s">
        <v>46</v>
      </c>
      <c r="AK7520" t="s">
        <v>60</v>
      </c>
      <c r="AL7520" t="s">
        <v>2031</v>
      </c>
      <c r="AM7520">
        <v>15.14</v>
      </c>
      <c r="AN7520">
        <v>1</v>
      </c>
      <c r="AO7520">
        <v>0</v>
      </c>
      <c r="AP7520">
        <v>0.60560000000000003</v>
      </c>
      <c r="AQ7520">
        <f>YEAR(Table1[[#This Row],[Order Date]])</f>
        <v>2017</v>
      </c>
      <c r="AR7520" t="str">
        <f>TEXT(Table1[[#This Row],[Order Date]],"mmmm")</f>
        <v>December</v>
      </c>
      <c r="AS7520" t="str">
        <f>"Q"&amp;ROUNDUP(MONTH(Table1[[#This Row],[Order Date]])/3,0)</f>
        <v>Q4</v>
      </c>
      <c r="AT7520">
        <f>IF(Table1[[#This Row],[Sales]]=0,0,Table1[[#This Row],[Profit]]/Table1[[#This Row],[Sales]])</f>
        <v>0.04</v>
      </c>
    </row>
    <row r="7521" spans="22:46" x14ac:dyDescent="0.3">
      <c r="V7521">
        <v>7520</v>
      </c>
      <c r="W7521" t="s">
        <v>10321</v>
      </c>
      <c r="X7521" s="1">
        <v>43078</v>
      </c>
      <c r="Y7521" s="1">
        <v>43081</v>
      </c>
      <c r="Z7521" t="s">
        <v>22</v>
      </c>
      <c r="AA7521" t="s">
        <v>2385</v>
      </c>
      <c r="AB7521" t="s">
        <v>2386</v>
      </c>
      <c r="AC7521" t="s">
        <v>25</v>
      </c>
      <c r="AD7521" t="s">
        <v>26</v>
      </c>
      <c r="AE7521" t="s">
        <v>1646</v>
      </c>
      <c r="AF7521" t="s">
        <v>28</v>
      </c>
      <c r="AG7521">
        <v>40475</v>
      </c>
      <c r="AH7521" t="s">
        <v>29</v>
      </c>
      <c r="AI7521" t="s">
        <v>7549</v>
      </c>
      <c r="AJ7521" t="s">
        <v>46</v>
      </c>
      <c r="AK7521" t="s">
        <v>47</v>
      </c>
      <c r="AL7521" t="s">
        <v>7550</v>
      </c>
      <c r="AM7521">
        <v>5.76</v>
      </c>
      <c r="AN7521">
        <v>2</v>
      </c>
      <c r="AO7521">
        <v>0</v>
      </c>
      <c r="AP7521">
        <v>2.6496</v>
      </c>
      <c r="AQ7521">
        <f>YEAR(Table1[[#This Row],[Order Date]])</f>
        <v>2017</v>
      </c>
      <c r="AR7521" t="str">
        <f>TEXT(Table1[[#This Row],[Order Date]],"mmmm")</f>
        <v>December</v>
      </c>
      <c r="AS7521" t="str">
        <f>"Q"&amp;ROUNDUP(MONTH(Table1[[#This Row],[Order Date]])/3,0)</f>
        <v>Q4</v>
      </c>
      <c r="AT7521">
        <f>IF(Table1[[#This Row],[Sales]]=0,0,Table1[[#This Row],[Profit]]/Table1[[#This Row],[Sales]])</f>
        <v>0.46</v>
      </c>
    </row>
    <row r="7522" spans="22:46" x14ac:dyDescent="0.3">
      <c r="V7522">
        <v>7521</v>
      </c>
      <c r="W7522" t="s">
        <v>10321</v>
      </c>
      <c r="X7522" s="1">
        <v>43078</v>
      </c>
      <c r="Y7522" s="1">
        <v>43081</v>
      </c>
      <c r="Z7522" t="s">
        <v>22</v>
      </c>
      <c r="AA7522" t="s">
        <v>2385</v>
      </c>
      <c r="AB7522" t="s">
        <v>2386</v>
      </c>
      <c r="AC7522" t="s">
        <v>25</v>
      </c>
      <c r="AD7522" t="s">
        <v>26</v>
      </c>
      <c r="AE7522" t="s">
        <v>1646</v>
      </c>
      <c r="AF7522" t="s">
        <v>28</v>
      </c>
      <c r="AG7522">
        <v>40475</v>
      </c>
      <c r="AH7522" t="s">
        <v>29</v>
      </c>
      <c r="AI7522" t="s">
        <v>3908</v>
      </c>
      <c r="AJ7522" t="s">
        <v>73</v>
      </c>
      <c r="AK7522" t="s">
        <v>1363</v>
      </c>
      <c r="AL7522" t="s">
        <v>3909</v>
      </c>
      <c r="AM7522">
        <v>1399.98</v>
      </c>
      <c r="AN7522">
        <v>2</v>
      </c>
      <c r="AO7522">
        <v>0</v>
      </c>
      <c r="AP7522">
        <v>629.99099999999999</v>
      </c>
      <c r="AQ7522">
        <f>YEAR(Table1[[#This Row],[Order Date]])</f>
        <v>2017</v>
      </c>
      <c r="AR7522" t="str">
        <f>TEXT(Table1[[#This Row],[Order Date]],"mmmm")</f>
        <v>December</v>
      </c>
      <c r="AS7522" t="str">
        <f>"Q"&amp;ROUNDUP(MONTH(Table1[[#This Row],[Order Date]])/3,0)</f>
        <v>Q4</v>
      </c>
      <c r="AT7522">
        <f>IF(Table1[[#This Row],[Sales]]=0,0,Table1[[#This Row],[Profit]]/Table1[[#This Row],[Sales]])</f>
        <v>0.45</v>
      </c>
    </row>
    <row r="7523" spans="22:46" x14ac:dyDescent="0.3">
      <c r="V7523">
        <v>7522</v>
      </c>
      <c r="W7523" t="s">
        <v>10322</v>
      </c>
      <c r="X7523" s="1">
        <v>42618</v>
      </c>
      <c r="Y7523" s="1">
        <v>42683</v>
      </c>
      <c r="Z7523" t="s">
        <v>51</v>
      </c>
      <c r="AA7523" t="s">
        <v>1921</v>
      </c>
      <c r="AB7523" t="s">
        <v>1922</v>
      </c>
      <c r="AC7523" t="s">
        <v>25</v>
      </c>
      <c r="AD7523" t="s">
        <v>26</v>
      </c>
      <c r="AE7523" t="s">
        <v>2788</v>
      </c>
      <c r="AF7523" t="s">
        <v>564</v>
      </c>
      <c r="AG7523">
        <v>43130</v>
      </c>
      <c r="AH7523" t="s">
        <v>160</v>
      </c>
      <c r="AI7523" t="s">
        <v>2306</v>
      </c>
      <c r="AJ7523" t="s">
        <v>46</v>
      </c>
      <c r="AK7523" t="s">
        <v>77</v>
      </c>
      <c r="AL7523" t="s">
        <v>2307</v>
      </c>
      <c r="AM7523">
        <v>8.952</v>
      </c>
      <c r="AN7523">
        <v>2</v>
      </c>
      <c r="AO7523">
        <v>0.7</v>
      </c>
      <c r="AP7523">
        <v>-7.46</v>
      </c>
      <c r="AQ7523">
        <f>YEAR(Table1[[#This Row],[Order Date]])</f>
        <v>2016</v>
      </c>
      <c r="AR7523" t="str">
        <f>TEXT(Table1[[#This Row],[Order Date]],"mmmm")</f>
        <v>September</v>
      </c>
      <c r="AS7523" t="str">
        <f>"Q"&amp;ROUNDUP(MONTH(Table1[[#This Row],[Order Date]])/3,0)</f>
        <v>Q3</v>
      </c>
      <c r="AT7523">
        <f>IF(Table1[[#This Row],[Sales]]=0,0,Table1[[#This Row],[Profit]]/Table1[[#This Row],[Sales]])</f>
        <v>-0.83333333333333337</v>
      </c>
    </row>
    <row r="7524" spans="22:46" x14ac:dyDescent="0.3">
      <c r="V7524">
        <v>7523</v>
      </c>
      <c r="W7524" t="s">
        <v>10322</v>
      </c>
      <c r="X7524" s="1">
        <v>42618</v>
      </c>
      <c r="Y7524" s="1">
        <v>42683</v>
      </c>
      <c r="Z7524" t="s">
        <v>51</v>
      </c>
      <c r="AA7524" t="s">
        <v>1921</v>
      </c>
      <c r="AB7524" t="s">
        <v>1922</v>
      </c>
      <c r="AC7524" t="s">
        <v>25</v>
      </c>
      <c r="AD7524" t="s">
        <v>26</v>
      </c>
      <c r="AE7524" t="s">
        <v>2788</v>
      </c>
      <c r="AF7524" t="s">
        <v>564</v>
      </c>
      <c r="AG7524">
        <v>43130</v>
      </c>
      <c r="AH7524" t="s">
        <v>160</v>
      </c>
      <c r="AI7524" t="s">
        <v>5316</v>
      </c>
      <c r="AJ7524" t="s">
        <v>46</v>
      </c>
      <c r="AK7524" t="s">
        <v>77</v>
      </c>
      <c r="AL7524" t="s">
        <v>5317</v>
      </c>
      <c r="AM7524">
        <v>8.8559999999999999</v>
      </c>
      <c r="AN7524">
        <v>6</v>
      </c>
      <c r="AO7524">
        <v>0.7</v>
      </c>
      <c r="AP7524">
        <v>-6.4943999999999997</v>
      </c>
      <c r="AQ7524">
        <f>YEAR(Table1[[#This Row],[Order Date]])</f>
        <v>2016</v>
      </c>
      <c r="AR7524" t="str">
        <f>TEXT(Table1[[#This Row],[Order Date]],"mmmm")</f>
        <v>September</v>
      </c>
      <c r="AS7524" t="str">
        <f>"Q"&amp;ROUNDUP(MONTH(Table1[[#This Row],[Order Date]])/3,0)</f>
        <v>Q3</v>
      </c>
      <c r="AT7524">
        <f>IF(Table1[[#This Row],[Sales]]=0,0,Table1[[#This Row],[Profit]]/Table1[[#This Row],[Sales]])</f>
        <v>-0.73333333333333328</v>
      </c>
    </row>
    <row r="7525" spans="22:46" x14ac:dyDescent="0.3">
      <c r="V7525">
        <v>7524</v>
      </c>
      <c r="W7525" t="s">
        <v>10322</v>
      </c>
      <c r="X7525" s="1">
        <v>42618</v>
      </c>
      <c r="Y7525" s="1">
        <v>42683</v>
      </c>
      <c r="Z7525" t="s">
        <v>51</v>
      </c>
      <c r="AA7525" t="s">
        <v>1921</v>
      </c>
      <c r="AB7525" t="s">
        <v>1922</v>
      </c>
      <c r="AC7525" t="s">
        <v>25</v>
      </c>
      <c r="AD7525" t="s">
        <v>26</v>
      </c>
      <c r="AE7525" t="s">
        <v>2788</v>
      </c>
      <c r="AF7525" t="s">
        <v>564</v>
      </c>
      <c r="AG7525">
        <v>43130</v>
      </c>
      <c r="AH7525" t="s">
        <v>160</v>
      </c>
      <c r="AI7525" t="s">
        <v>1006</v>
      </c>
      <c r="AJ7525" t="s">
        <v>31</v>
      </c>
      <c r="AK7525" t="s">
        <v>35</v>
      </c>
      <c r="AL7525" t="s">
        <v>1007</v>
      </c>
      <c r="AM7525">
        <v>85.245999999999995</v>
      </c>
      <c r="AN7525">
        <v>2</v>
      </c>
      <c r="AO7525">
        <v>0.3</v>
      </c>
      <c r="AP7525">
        <v>-1.2178</v>
      </c>
      <c r="AQ7525">
        <f>YEAR(Table1[[#This Row],[Order Date]])</f>
        <v>2016</v>
      </c>
      <c r="AR7525" t="str">
        <f>TEXT(Table1[[#This Row],[Order Date]],"mmmm")</f>
        <v>September</v>
      </c>
      <c r="AS7525" t="str">
        <f>"Q"&amp;ROUNDUP(MONTH(Table1[[#This Row],[Order Date]])/3,0)</f>
        <v>Q3</v>
      </c>
      <c r="AT7525">
        <f>IF(Table1[[#This Row],[Sales]]=0,0,Table1[[#This Row],[Profit]]/Table1[[#This Row],[Sales]])</f>
        <v>-1.4285714285714287E-2</v>
      </c>
    </row>
    <row r="7526" spans="22:46" x14ac:dyDescent="0.3">
      <c r="V7526">
        <v>7525</v>
      </c>
      <c r="W7526" t="s">
        <v>10323</v>
      </c>
      <c r="X7526" s="1">
        <v>41892</v>
      </c>
      <c r="Y7526" t="s">
        <v>3196</v>
      </c>
      <c r="Z7526" t="s">
        <v>51</v>
      </c>
      <c r="AA7526" t="s">
        <v>551</v>
      </c>
      <c r="AB7526" t="s">
        <v>552</v>
      </c>
      <c r="AC7526" t="s">
        <v>25</v>
      </c>
      <c r="AD7526" t="s">
        <v>26</v>
      </c>
      <c r="AE7526" t="s">
        <v>6919</v>
      </c>
      <c r="AF7526" t="s">
        <v>474</v>
      </c>
      <c r="AG7526">
        <v>97030</v>
      </c>
      <c r="AH7526" t="s">
        <v>44</v>
      </c>
      <c r="AI7526" t="s">
        <v>3445</v>
      </c>
      <c r="AJ7526" t="s">
        <v>46</v>
      </c>
      <c r="AK7526" t="s">
        <v>190</v>
      </c>
      <c r="AL7526" t="s">
        <v>3446</v>
      </c>
      <c r="AM7526">
        <v>21.728000000000002</v>
      </c>
      <c r="AN7526">
        <v>7</v>
      </c>
      <c r="AO7526">
        <v>0.2</v>
      </c>
      <c r="AP7526">
        <v>7.6048</v>
      </c>
      <c r="AQ7526">
        <f>YEAR(Table1[[#This Row],[Order Date]])</f>
        <v>2014</v>
      </c>
      <c r="AR7526" t="str">
        <f>TEXT(Table1[[#This Row],[Order Date]],"mmmm")</f>
        <v>September</v>
      </c>
      <c r="AS7526" t="str">
        <f>"Q"&amp;ROUNDUP(MONTH(Table1[[#This Row],[Order Date]])/3,0)</f>
        <v>Q3</v>
      </c>
      <c r="AT7526">
        <f>IF(Table1[[#This Row],[Sales]]=0,0,Table1[[#This Row],[Profit]]/Table1[[#This Row],[Sales]])</f>
        <v>0.35</v>
      </c>
    </row>
    <row r="7527" spans="22:46" x14ac:dyDescent="0.3">
      <c r="V7527">
        <v>7526</v>
      </c>
      <c r="W7527" t="s">
        <v>10323</v>
      </c>
      <c r="X7527" s="1">
        <v>41892</v>
      </c>
      <c r="Y7527" t="s">
        <v>3196</v>
      </c>
      <c r="Z7527" t="s">
        <v>51</v>
      </c>
      <c r="AA7527" t="s">
        <v>551</v>
      </c>
      <c r="AB7527" t="s">
        <v>552</v>
      </c>
      <c r="AC7527" t="s">
        <v>25</v>
      </c>
      <c r="AD7527" t="s">
        <v>26</v>
      </c>
      <c r="AE7527" t="s">
        <v>6919</v>
      </c>
      <c r="AF7527" t="s">
        <v>474</v>
      </c>
      <c r="AG7527">
        <v>97030</v>
      </c>
      <c r="AH7527" t="s">
        <v>44</v>
      </c>
      <c r="AI7527" t="s">
        <v>3846</v>
      </c>
      <c r="AJ7527" t="s">
        <v>31</v>
      </c>
      <c r="AK7527" t="s">
        <v>35</v>
      </c>
      <c r="AL7527" t="s">
        <v>3847</v>
      </c>
      <c r="AM7527">
        <v>1487.04</v>
      </c>
      <c r="AN7527">
        <v>5</v>
      </c>
      <c r="AO7527">
        <v>0.2</v>
      </c>
      <c r="AP7527">
        <v>148.70400000000001</v>
      </c>
      <c r="AQ7527">
        <f>YEAR(Table1[[#This Row],[Order Date]])</f>
        <v>2014</v>
      </c>
      <c r="AR7527" t="str">
        <f>TEXT(Table1[[#This Row],[Order Date]],"mmmm")</f>
        <v>September</v>
      </c>
      <c r="AS7527" t="str">
        <f>"Q"&amp;ROUNDUP(MONTH(Table1[[#This Row],[Order Date]])/3,0)</f>
        <v>Q3</v>
      </c>
      <c r="AT7527">
        <f>IF(Table1[[#This Row],[Sales]]=0,0,Table1[[#This Row],[Profit]]/Table1[[#This Row],[Sales]])</f>
        <v>0.1</v>
      </c>
    </row>
    <row r="7528" spans="22:46" x14ac:dyDescent="0.3">
      <c r="V7528">
        <v>7527</v>
      </c>
      <c r="W7528" t="s">
        <v>10324</v>
      </c>
      <c r="X7528" s="1">
        <v>43004</v>
      </c>
      <c r="Y7528" t="s">
        <v>2353</v>
      </c>
      <c r="Z7528" t="s">
        <v>1450</v>
      </c>
      <c r="AA7528" t="s">
        <v>239</v>
      </c>
      <c r="AB7528" t="s">
        <v>240</v>
      </c>
      <c r="AC7528" t="s">
        <v>41</v>
      </c>
      <c r="AD7528" t="s">
        <v>26</v>
      </c>
      <c r="AE7528" t="s">
        <v>136</v>
      </c>
      <c r="AF7528" t="s">
        <v>43</v>
      </c>
      <c r="AG7528">
        <v>94109</v>
      </c>
      <c r="AH7528" t="s">
        <v>44</v>
      </c>
      <c r="AI7528" t="s">
        <v>7799</v>
      </c>
      <c r="AJ7528" t="s">
        <v>46</v>
      </c>
      <c r="AK7528" t="s">
        <v>190</v>
      </c>
      <c r="AL7528" t="s">
        <v>755</v>
      </c>
      <c r="AM7528">
        <v>71.88</v>
      </c>
      <c r="AN7528">
        <v>6</v>
      </c>
      <c r="AO7528">
        <v>0</v>
      </c>
      <c r="AP7528">
        <v>33.064799999999998</v>
      </c>
      <c r="AQ7528">
        <f>YEAR(Table1[[#This Row],[Order Date]])</f>
        <v>2017</v>
      </c>
      <c r="AR7528" t="str">
        <f>TEXT(Table1[[#This Row],[Order Date]],"mmmm")</f>
        <v>September</v>
      </c>
      <c r="AS7528" t="str">
        <f>"Q"&amp;ROUNDUP(MONTH(Table1[[#This Row],[Order Date]])/3,0)</f>
        <v>Q3</v>
      </c>
      <c r="AT7528">
        <f>IF(Table1[[#This Row],[Sales]]=0,0,Table1[[#This Row],[Profit]]/Table1[[#This Row],[Sales]])</f>
        <v>0.46</v>
      </c>
    </row>
    <row r="7529" spans="22:46" x14ac:dyDescent="0.3">
      <c r="V7529">
        <v>7528</v>
      </c>
      <c r="W7529" t="s">
        <v>10324</v>
      </c>
      <c r="X7529" s="1">
        <v>43004</v>
      </c>
      <c r="Y7529" t="s">
        <v>2353</v>
      </c>
      <c r="Z7529" t="s">
        <v>1450</v>
      </c>
      <c r="AA7529" t="s">
        <v>239</v>
      </c>
      <c r="AB7529" t="s">
        <v>240</v>
      </c>
      <c r="AC7529" t="s">
        <v>41</v>
      </c>
      <c r="AD7529" t="s">
        <v>26</v>
      </c>
      <c r="AE7529" t="s">
        <v>136</v>
      </c>
      <c r="AF7529" t="s">
        <v>43</v>
      </c>
      <c r="AG7529">
        <v>94109</v>
      </c>
      <c r="AH7529" t="s">
        <v>44</v>
      </c>
      <c r="AI7529" t="s">
        <v>6408</v>
      </c>
      <c r="AJ7529" t="s">
        <v>31</v>
      </c>
      <c r="AK7529" t="s">
        <v>67</v>
      </c>
      <c r="AL7529" t="s">
        <v>6409</v>
      </c>
      <c r="AM7529">
        <v>9.24</v>
      </c>
      <c r="AN7529">
        <v>3</v>
      </c>
      <c r="AO7529">
        <v>0</v>
      </c>
      <c r="AP7529">
        <v>2.9567999999999999</v>
      </c>
      <c r="AQ7529">
        <f>YEAR(Table1[[#This Row],[Order Date]])</f>
        <v>2017</v>
      </c>
      <c r="AR7529" t="str">
        <f>TEXT(Table1[[#This Row],[Order Date]],"mmmm")</f>
        <v>September</v>
      </c>
      <c r="AS7529" t="str">
        <f>"Q"&amp;ROUNDUP(MONTH(Table1[[#This Row],[Order Date]])/3,0)</f>
        <v>Q3</v>
      </c>
      <c r="AT7529">
        <f>IF(Table1[[#This Row],[Sales]]=0,0,Table1[[#This Row],[Profit]]/Table1[[#This Row],[Sales]])</f>
        <v>0.31999999999999995</v>
      </c>
    </row>
    <row r="7530" spans="22:46" x14ac:dyDescent="0.3">
      <c r="V7530">
        <v>7529</v>
      </c>
      <c r="W7530" t="s">
        <v>10324</v>
      </c>
      <c r="X7530" s="1">
        <v>43004</v>
      </c>
      <c r="Y7530" t="s">
        <v>2353</v>
      </c>
      <c r="Z7530" t="s">
        <v>1450</v>
      </c>
      <c r="AA7530" t="s">
        <v>239</v>
      </c>
      <c r="AB7530" t="s">
        <v>240</v>
      </c>
      <c r="AC7530" t="s">
        <v>41</v>
      </c>
      <c r="AD7530" t="s">
        <v>26</v>
      </c>
      <c r="AE7530" t="s">
        <v>136</v>
      </c>
      <c r="AF7530" t="s">
        <v>43</v>
      </c>
      <c r="AG7530">
        <v>94109</v>
      </c>
      <c r="AH7530" t="s">
        <v>44</v>
      </c>
      <c r="AI7530" t="s">
        <v>6209</v>
      </c>
      <c r="AJ7530" t="s">
        <v>46</v>
      </c>
      <c r="AK7530" t="s">
        <v>94</v>
      </c>
      <c r="AL7530" t="s">
        <v>6210</v>
      </c>
      <c r="AM7530">
        <v>35.880000000000003</v>
      </c>
      <c r="AN7530">
        <v>6</v>
      </c>
      <c r="AO7530">
        <v>0</v>
      </c>
      <c r="AP7530">
        <v>16.146000000000001</v>
      </c>
      <c r="AQ7530">
        <f>YEAR(Table1[[#This Row],[Order Date]])</f>
        <v>2017</v>
      </c>
      <c r="AR7530" t="str">
        <f>TEXT(Table1[[#This Row],[Order Date]],"mmmm")</f>
        <v>September</v>
      </c>
      <c r="AS7530" t="str">
        <f>"Q"&amp;ROUNDUP(MONTH(Table1[[#This Row],[Order Date]])/3,0)</f>
        <v>Q3</v>
      </c>
      <c r="AT7530">
        <f>IF(Table1[[#This Row],[Sales]]=0,0,Table1[[#This Row],[Profit]]/Table1[[#This Row],[Sales]])</f>
        <v>0.45</v>
      </c>
    </row>
    <row r="7531" spans="22:46" x14ac:dyDescent="0.3">
      <c r="V7531">
        <v>7530</v>
      </c>
      <c r="W7531" t="s">
        <v>10324</v>
      </c>
      <c r="X7531" s="1">
        <v>43004</v>
      </c>
      <c r="Y7531" t="s">
        <v>2353</v>
      </c>
      <c r="Z7531" t="s">
        <v>1450</v>
      </c>
      <c r="AA7531" t="s">
        <v>239</v>
      </c>
      <c r="AB7531" t="s">
        <v>240</v>
      </c>
      <c r="AC7531" t="s">
        <v>41</v>
      </c>
      <c r="AD7531" t="s">
        <v>26</v>
      </c>
      <c r="AE7531" t="s">
        <v>136</v>
      </c>
      <c r="AF7531" t="s">
        <v>43</v>
      </c>
      <c r="AG7531">
        <v>94109</v>
      </c>
      <c r="AH7531" t="s">
        <v>44</v>
      </c>
      <c r="AI7531" t="s">
        <v>141</v>
      </c>
      <c r="AJ7531" t="s">
        <v>46</v>
      </c>
      <c r="AK7531" t="s">
        <v>77</v>
      </c>
      <c r="AL7531" t="s">
        <v>142</v>
      </c>
      <c r="AM7531">
        <v>17.04</v>
      </c>
      <c r="AN7531">
        <v>3</v>
      </c>
      <c r="AO7531">
        <v>0.2</v>
      </c>
      <c r="AP7531">
        <v>5.5380000000000003</v>
      </c>
      <c r="AQ7531">
        <f>YEAR(Table1[[#This Row],[Order Date]])</f>
        <v>2017</v>
      </c>
      <c r="AR7531" t="str">
        <f>TEXT(Table1[[#This Row],[Order Date]],"mmmm")</f>
        <v>September</v>
      </c>
      <c r="AS7531" t="str">
        <f>"Q"&amp;ROUNDUP(MONTH(Table1[[#This Row],[Order Date]])/3,0)</f>
        <v>Q3</v>
      </c>
      <c r="AT7531">
        <f>IF(Table1[[#This Row],[Sales]]=0,0,Table1[[#This Row],[Profit]]/Table1[[#This Row],[Sales]])</f>
        <v>0.32500000000000001</v>
      </c>
    </row>
    <row r="7532" spans="22:46" x14ac:dyDescent="0.3">
      <c r="V7532">
        <v>7531</v>
      </c>
      <c r="W7532" t="s">
        <v>10324</v>
      </c>
      <c r="X7532" s="1">
        <v>43004</v>
      </c>
      <c r="Y7532" t="s">
        <v>2353</v>
      </c>
      <c r="Z7532" t="s">
        <v>1450</v>
      </c>
      <c r="AA7532" t="s">
        <v>239</v>
      </c>
      <c r="AB7532" t="s">
        <v>240</v>
      </c>
      <c r="AC7532" t="s">
        <v>41</v>
      </c>
      <c r="AD7532" t="s">
        <v>26</v>
      </c>
      <c r="AE7532" t="s">
        <v>136</v>
      </c>
      <c r="AF7532" t="s">
        <v>43</v>
      </c>
      <c r="AG7532">
        <v>94109</v>
      </c>
      <c r="AH7532" t="s">
        <v>44</v>
      </c>
      <c r="AI7532" t="s">
        <v>3374</v>
      </c>
      <c r="AJ7532" t="s">
        <v>46</v>
      </c>
      <c r="AK7532" t="s">
        <v>77</v>
      </c>
      <c r="AL7532" t="s">
        <v>3375</v>
      </c>
      <c r="AM7532">
        <v>931.17600000000004</v>
      </c>
      <c r="AN7532">
        <v>3</v>
      </c>
      <c r="AO7532">
        <v>0.2</v>
      </c>
      <c r="AP7532">
        <v>314.27190000000002</v>
      </c>
      <c r="AQ7532">
        <f>YEAR(Table1[[#This Row],[Order Date]])</f>
        <v>2017</v>
      </c>
      <c r="AR7532" t="str">
        <f>TEXT(Table1[[#This Row],[Order Date]],"mmmm")</f>
        <v>September</v>
      </c>
      <c r="AS7532" t="str">
        <f>"Q"&amp;ROUNDUP(MONTH(Table1[[#This Row],[Order Date]])/3,0)</f>
        <v>Q3</v>
      </c>
      <c r="AT7532">
        <f>IF(Table1[[#This Row],[Sales]]=0,0,Table1[[#This Row],[Profit]]/Table1[[#This Row],[Sales]])</f>
        <v>0.33750000000000002</v>
      </c>
    </row>
    <row r="7533" spans="22:46" x14ac:dyDescent="0.3">
      <c r="V7533">
        <v>7532</v>
      </c>
      <c r="W7533" t="s">
        <v>10325</v>
      </c>
      <c r="X7533" s="1">
        <v>42538</v>
      </c>
      <c r="Y7533" t="s">
        <v>3237</v>
      </c>
      <c r="Z7533" t="s">
        <v>207</v>
      </c>
      <c r="AA7533" t="s">
        <v>637</v>
      </c>
      <c r="AB7533" t="s">
        <v>638</v>
      </c>
      <c r="AC7533" t="s">
        <v>25</v>
      </c>
      <c r="AD7533" t="s">
        <v>26</v>
      </c>
      <c r="AE7533" t="s">
        <v>10326</v>
      </c>
      <c r="AF7533" t="s">
        <v>516</v>
      </c>
      <c r="AG7533">
        <v>80501</v>
      </c>
      <c r="AH7533" t="s">
        <v>44</v>
      </c>
      <c r="AI7533" t="s">
        <v>6028</v>
      </c>
      <c r="AJ7533" t="s">
        <v>31</v>
      </c>
      <c r="AK7533" t="s">
        <v>67</v>
      </c>
      <c r="AL7533" t="s">
        <v>6029</v>
      </c>
      <c r="AM7533">
        <v>266.35199999999998</v>
      </c>
      <c r="AN7533">
        <v>3</v>
      </c>
      <c r="AO7533">
        <v>0.2</v>
      </c>
      <c r="AP7533">
        <v>-13.317600000000001</v>
      </c>
      <c r="AQ7533">
        <f>YEAR(Table1[[#This Row],[Order Date]])</f>
        <v>2016</v>
      </c>
      <c r="AR7533" t="str">
        <f>TEXT(Table1[[#This Row],[Order Date]],"mmmm")</f>
        <v>June</v>
      </c>
      <c r="AS7533" t="str">
        <f>"Q"&amp;ROUNDUP(MONTH(Table1[[#This Row],[Order Date]])/3,0)</f>
        <v>Q2</v>
      </c>
      <c r="AT7533">
        <f>IF(Table1[[#This Row],[Sales]]=0,0,Table1[[#This Row],[Profit]]/Table1[[#This Row],[Sales]])</f>
        <v>-5.000000000000001E-2</v>
      </c>
    </row>
    <row r="7534" spans="22:46" x14ac:dyDescent="0.3">
      <c r="V7534">
        <v>7533</v>
      </c>
      <c r="W7534" t="s">
        <v>10325</v>
      </c>
      <c r="X7534" s="1">
        <v>42538</v>
      </c>
      <c r="Y7534" t="s">
        <v>3237</v>
      </c>
      <c r="Z7534" t="s">
        <v>207</v>
      </c>
      <c r="AA7534" t="s">
        <v>637</v>
      </c>
      <c r="AB7534" t="s">
        <v>638</v>
      </c>
      <c r="AC7534" t="s">
        <v>25</v>
      </c>
      <c r="AD7534" t="s">
        <v>26</v>
      </c>
      <c r="AE7534" t="s">
        <v>10326</v>
      </c>
      <c r="AF7534" t="s">
        <v>516</v>
      </c>
      <c r="AG7534">
        <v>80501</v>
      </c>
      <c r="AH7534" t="s">
        <v>44</v>
      </c>
      <c r="AI7534" t="s">
        <v>2321</v>
      </c>
      <c r="AJ7534" t="s">
        <v>31</v>
      </c>
      <c r="AK7534" t="s">
        <v>35</v>
      </c>
      <c r="AL7534" t="s">
        <v>2322</v>
      </c>
      <c r="AM7534">
        <v>483.13600000000002</v>
      </c>
      <c r="AN7534">
        <v>4</v>
      </c>
      <c r="AO7534">
        <v>0.2</v>
      </c>
      <c r="AP7534">
        <v>54.352800000000002</v>
      </c>
      <c r="AQ7534">
        <f>YEAR(Table1[[#This Row],[Order Date]])</f>
        <v>2016</v>
      </c>
      <c r="AR7534" t="str">
        <f>TEXT(Table1[[#This Row],[Order Date]],"mmmm")</f>
        <v>June</v>
      </c>
      <c r="AS7534" t="str">
        <f>"Q"&amp;ROUNDUP(MONTH(Table1[[#This Row],[Order Date]])/3,0)</f>
        <v>Q2</v>
      </c>
      <c r="AT7534">
        <f>IF(Table1[[#This Row],[Sales]]=0,0,Table1[[#This Row],[Profit]]/Table1[[#This Row],[Sales]])</f>
        <v>0.1125</v>
      </c>
    </row>
    <row r="7535" spans="22:46" x14ac:dyDescent="0.3">
      <c r="V7535">
        <v>7534</v>
      </c>
      <c r="W7535" t="s">
        <v>10327</v>
      </c>
      <c r="X7535" s="1">
        <v>42791</v>
      </c>
      <c r="Y7535" s="1">
        <v>42738</v>
      </c>
      <c r="Z7535" t="s">
        <v>51</v>
      </c>
      <c r="AA7535" t="s">
        <v>5629</v>
      </c>
      <c r="AB7535" t="s">
        <v>5630</v>
      </c>
      <c r="AC7535" t="s">
        <v>25</v>
      </c>
      <c r="AD7535" t="s">
        <v>26</v>
      </c>
      <c r="AE7535" t="s">
        <v>3977</v>
      </c>
      <c r="AF7535" t="s">
        <v>92</v>
      </c>
      <c r="AG7535">
        <v>27834</v>
      </c>
      <c r="AH7535" t="s">
        <v>29</v>
      </c>
      <c r="AI7535" t="s">
        <v>3606</v>
      </c>
      <c r="AJ7535" t="s">
        <v>31</v>
      </c>
      <c r="AK7535" t="s">
        <v>35</v>
      </c>
      <c r="AL7535" t="s">
        <v>3607</v>
      </c>
      <c r="AM7535">
        <v>196.78399999999999</v>
      </c>
      <c r="AN7535">
        <v>2</v>
      </c>
      <c r="AO7535">
        <v>0.2</v>
      </c>
      <c r="AP7535">
        <v>-22.138200000000001</v>
      </c>
      <c r="AQ7535">
        <f>YEAR(Table1[[#This Row],[Order Date]])</f>
        <v>2017</v>
      </c>
      <c r="AR7535" t="str">
        <f>TEXT(Table1[[#This Row],[Order Date]],"mmmm")</f>
        <v>February</v>
      </c>
      <c r="AS7535" t="str">
        <f>"Q"&amp;ROUNDUP(MONTH(Table1[[#This Row],[Order Date]])/3,0)</f>
        <v>Q1</v>
      </c>
      <c r="AT7535">
        <f>IF(Table1[[#This Row],[Sales]]=0,0,Table1[[#This Row],[Profit]]/Table1[[#This Row],[Sales]])</f>
        <v>-0.11250000000000002</v>
      </c>
    </row>
    <row r="7536" spans="22:46" x14ac:dyDescent="0.3">
      <c r="V7536">
        <v>7535</v>
      </c>
      <c r="W7536" t="s">
        <v>10327</v>
      </c>
      <c r="X7536" s="1">
        <v>42791</v>
      </c>
      <c r="Y7536" s="1">
        <v>42738</v>
      </c>
      <c r="Z7536" t="s">
        <v>51</v>
      </c>
      <c r="AA7536" t="s">
        <v>5629</v>
      </c>
      <c r="AB7536" t="s">
        <v>5630</v>
      </c>
      <c r="AC7536" t="s">
        <v>25</v>
      </c>
      <c r="AD7536" t="s">
        <v>26</v>
      </c>
      <c r="AE7536" t="s">
        <v>3977</v>
      </c>
      <c r="AF7536" t="s">
        <v>92</v>
      </c>
      <c r="AG7536">
        <v>27834</v>
      </c>
      <c r="AH7536" t="s">
        <v>29</v>
      </c>
      <c r="AI7536" t="s">
        <v>1211</v>
      </c>
      <c r="AJ7536" t="s">
        <v>31</v>
      </c>
      <c r="AK7536" t="s">
        <v>32</v>
      </c>
      <c r="AL7536" t="s">
        <v>1212</v>
      </c>
      <c r="AM7536">
        <v>231.92</v>
      </c>
      <c r="AN7536">
        <v>5</v>
      </c>
      <c r="AO7536">
        <v>0.2</v>
      </c>
      <c r="AP7536">
        <v>5.798</v>
      </c>
      <c r="AQ7536">
        <f>YEAR(Table1[[#This Row],[Order Date]])</f>
        <v>2017</v>
      </c>
      <c r="AR7536" t="str">
        <f>TEXT(Table1[[#This Row],[Order Date]],"mmmm")</f>
        <v>February</v>
      </c>
      <c r="AS7536" t="str">
        <f>"Q"&amp;ROUNDUP(MONTH(Table1[[#This Row],[Order Date]])/3,0)</f>
        <v>Q1</v>
      </c>
      <c r="AT7536">
        <f>IF(Table1[[#This Row],[Sales]]=0,0,Table1[[#This Row],[Profit]]/Table1[[#This Row],[Sales]])</f>
        <v>2.5000000000000001E-2</v>
      </c>
    </row>
    <row r="7537" spans="22:46" x14ac:dyDescent="0.3">
      <c r="V7537">
        <v>7536</v>
      </c>
      <c r="W7537" t="s">
        <v>10328</v>
      </c>
      <c r="X7537" s="1">
        <v>42825</v>
      </c>
      <c r="Y7537" s="1">
        <v>42920</v>
      </c>
      <c r="Z7537" t="s">
        <v>51</v>
      </c>
      <c r="AA7537" t="s">
        <v>4096</v>
      </c>
      <c r="AB7537" t="s">
        <v>4097</v>
      </c>
      <c r="AC7537" t="s">
        <v>41</v>
      </c>
      <c r="AD7537" t="s">
        <v>26</v>
      </c>
      <c r="AE7537" t="s">
        <v>42</v>
      </c>
      <c r="AF7537" t="s">
        <v>43</v>
      </c>
      <c r="AG7537">
        <v>90004</v>
      </c>
      <c r="AH7537" t="s">
        <v>44</v>
      </c>
      <c r="AI7537" t="s">
        <v>2453</v>
      </c>
      <c r="AJ7537" t="s">
        <v>46</v>
      </c>
      <c r="AK7537" t="s">
        <v>651</v>
      </c>
      <c r="AL7537" t="s">
        <v>2454</v>
      </c>
      <c r="AM7537">
        <v>29.7</v>
      </c>
      <c r="AN7537">
        <v>3</v>
      </c>
      <c r="AO7537">
        <v>0</v>
      </c>
      <c r="AP7537">
        <v>8.0190000000000001</v>
      </c>
      <c r="AQ7537">
        <f>YEAR(Table1[[#This Row],[Order Date]])</f>
        <v>2017</v>
      </c>
      <c r="AR7537" t="str">
        <f>TEXT(Table1[[#This Row],[Order Date]],"mmmm")</f>
        <v>March</v>
      </c>
      <c r="AS7537" t="str">
        <f>"Q"&amp;ROUNDUP(MONTH(Table1[[#This Row],[Order Date]])/3,0)</f>
        <v>Q1</v>
      </c>
      <c r="AT7537">
        <f>IF(Table1[[#This Row],[Sales]]=0,0,Table1[[#This Row],[Profit]]/Table1[[#This Row],[Sales]])</f>
        <v>0.27</v>
      </c>
    </row>
    <row r="7538" spans="22:46" x14ac:dyDescent="0.3">
      <c r="V7538">
        <v>7537</v>
      </c>
      <c r="W7538" t="s">
        <v>10329</v>
      </c>
      <c r="X7538" s="1">
        <v>43072</v>
      </c>
      <c r="Y7538" s="1">
        <v>42959</v>
      </c>
      <c r="Z7538" t="s">
        <v>51</v>
      </c>
      <c r="AA7538" t="s">
        <v>5867</v>
      </c>
      <c r="AB7538" t="s">
        <v>5868</v>
      </c>
      <c r="AC7538" t="s">
        <v>25</v>
      </c>
      <c r="AD7538" t="s">
        <v>26</v>
      </c>
      <c r="AE7538" t="s">
        <v>203</v>
      </c>
      <c r="AF7538" t="s">
        <v>110</v>
      </c>
      <c r="AG7538">
        <v>77041</v>
      </c>
      <c r="AH7538" t="s">
        <v>111</v>
      </c>
      <c r="AI7538" t="s">
        <v>9817</v>
      </c>
      <c r="AJ7538" t="s">
        <v>31</v>
      </c>
      <c r="AK7538" t="s">
        <v>67</v>
      </c>
      <c r="AL7538" t="s">
        <v>9818</v>
      </c>
      <c r="AM7538">
        <v>13.592000000000001</v>
      </c>
      <c r="AN7538">
        <v>2</v>
      </c>
      <c r="AO7538">
        <v>0.6</v>
      </c>
      <c r="AP7538">
        <v>-14.271599999999999</v>
      </c>
      <c r="AQ7538">
        <f>YEAR(Table1[[#This Row],[Order Date]])</f>
        <v>2017</v>
      </c>
      <c r="AR7538" t="str">
        <f>TEXT(Table1[[#This Row],[Order Date]],"mmmm")</f>
        <v>December</v>
      </c>
      <c r="AS7538" t="str">
        <f>"Q"&amp;ROUNDUP(MONTH(Table1[[#This Row],[Order Date]])/3,0)</f>
        <v>Q4</v>
      </c>
      <c r="AT7538">
        <f>IF(Table1[[#This Row],[Sales]]=0,0,Table1[[#This Row],[Profit]]/Table1[[#This Row],[Sales]])</f>
        <v>-1.0499999999999998</v>
      </c>
    </row>
    <row r="7539" spans="22:46" x14ac:dyDescent="0.3">
      <c r="V7539">
        <v>7538</v>
      </c>
      <c r="W7539" t="s">
        <v>10330</v>
      </c>
      <c r="X7539" s="1">
        <v>42419</v>
      </c>
      <c r="Y7539" t="s">
        <v>3928</v>
      </c>
      <c r="Z7539" t="s">
        <v>22</v>
      </c>
      <c r="AA7539" t="s">
        <v>2118</v>
      </c>
      <c r="AB7539" t="s">
        <v>2119</v>
      </c>
      <c r="AC7539" t="s">
        <v>25</v>
      </c>
      <c r="AD7539" t="s">
        <v>26</v>
      </c>
      <c r="AE7539" t="s">
        <v>136</v>
      </c>
      <c r="AF7539" t="s">
        <v>43</v>
      </c>
      <c r="AG7539">
        <v>94109</v>
      </c>
      <c r="AH7539" t="s">
        <v>44</v>
      </c>
      <c r="AI7539" t="s">
        <v>642</v>
      </c>
      <c r="AJ7539" t="s">
        <v>46</v>
      </c>
      <c r="AK7539" t="s">
        <v>94</v>
      </c>
      <c r="AL7539" t="s">
        <v>643</v>
      </c>
      <c r="AM7539">
        <v>70.88</v>
      </c>
      <c r="AN7539">
        <v>2</v>
      </c>
      <c r="AO7539">
        <v>0</v>
      </c>
      <c r="AP7539">
        <v>33.313600000000001</v>
      </c>
      <c r="AQ7539">
        <f>YEAR(Table1[[#This Row],[Order Date]])</f>
        <v>2016</v>
      </c>
      <c r="AR7539" t="str">
        <f>TEXT(Table1[[#This Row],[Order Date]],"mmmm")</f>
        <v>February</v>
      </c>
      <c r="AS7539" t="str">
        <f>"Q"&amp;ROUNDUP(MONTH(Table1[[#This Row],[Order Date]])/3,0)</f>
        <v>Q1</v>
      </c>
      <c r="AT7539">
        <f>IF(Table1[[#This Row],[Sales]]=0,0,Table1[[#This Row],[Profit]]/Table1[[#This Row],[Sales]])</f>
        <v>0.47000000000000003</v>
      </c>
    </row>
    <row r="7540" spans="22:46" x14ac:dyDescent="0.3">
      <c r="V7540">
        <v>7539</v>
      </c>
      <c r="W7540" t="s">
        <v>10331</v>
      </c>
      <c r="X7540" s="1">
        <v>43071</v>
      </c>
      <c r="Y7540" s="1">
        <v>42898</v>
      </c>
      <c r="Z7540" t="s">
        <v>51</v>
      </c>
      <c r="AA7540" t="s">
        <v>4821</v>
      </c>
      <c r="AB7540" t="s">
        <v>4822</v>
      </c>
      <c r="AC7540" t="s">
        <v>41</v>
      </c>
      <c r="AD7540" t="s">
        <v>26</v>
      </c>
      <c r="AE7540" t="s">
        <v>913</v>
      </c>
      <c r="AF7540" t="s">
        <v>516</v>
      </c>
      <c r="AG7540">
        <v>80219</v>
      </c>
      <c r="AH7540" t="s">
        <v>44</v>
      </c>
      <c r="AI7540" t="s">
        <v>1705</v>
      </c>
      <c r="AJ7540" t="s">
        <v>46</v>
      </c>
      <c r="AK7540" t="s">
        <v>60</v>
      </c>
      <c r="AL7540" t="s">
        <v>1706</v>
      </c>
      <c r="AM7540">
        <v>114.288</v>
      </c>
      <c r="AN7540">
        <v>1</v>
      </c>
      <c r="AO7540">
        <v>0.2</v>
      </c>
      <c r="AP7540">
        <v>12.8574</v>
      </c>
      <c r="AQ7540">
        <f>YEAR(Table1[[#This Row],[Order Date]])</f>
        <v>2017</v>
      </c>
      <c r="AR7540" t="str">
        <f>TEXT(Table1[[#This Row],[Order Date]],"mmmm")</f>
        <v>December</v>
      </c>
      <c r="AS7540" t="str">
        <f>"Q"&amp;ROUNDUP(MONTH(Table1[[#This Row],[Order Date]])/3,0)</f>
        <v>Q4</v>
      </c>
      <c r="AT7540">
        <f>IF(Table1[[#This Row],[Sales]]=0,0,Table1[[#This Row],[Profit]]/Table1[[#This Row],[Sales]])</f>
        <v>0.1125</v>
      </c>
    </row>
    <row r="7541" spans="22:46" x14ac:dyDescent="0.3">
      <c r="V7541">
        <v>7540</v>
      </c>
      <c r="W7541" t="s">
        <v>10331</v>
      </c>
      <c r="X7541" s="1">
        <v>43071</v>
      </c>
      <c r="Y7541" s="1">
        <v>42898</v>
      </c>
      <c r="Z7541" t="s">
        <v>51</v>
      </c>
      <c r="AA7541" t="s">
        <v>4821</v>
      </c>
      <c r="AB7541" t="s">
        <v>4822</v>
      </c>
      <c r="AC7541" t="s">
        <v>41</v>
      </c>
      <c r="AD7541" t="s">
        <v>26</v>
      </c>
      <c r="AE7541" t="s">
        <v>913</v>
      </c>
      <c r="AF7541" t="s">
        <v>516</v>
      </c>
      <c r="AG7541">
        <v>80219</v>
      </c>
      <c r="AH7541" t="s">
        <v>44</v>
      </c>
      <c r="AI7541" t="s">
        <v>3485</v>
      </c>
      <c r="AJ7541" t="s">
        <v>46</v>
      </c>
      <c r="AK7541" t="s">
        <v>77</v>
      </c>
      <c r="AL7541" t="s">
        <v>3486</v>
      </c>
      <c r="AM7541">
        <v>36.624000000000002</v>
      </c>
      <c r="AN7541">
        <v>8</v>
      </c>
      <c r="AO7541">
        <v>0.7</v>
      </c>
      <c r="AP7541">
        <v>-24.416</v>
      </c>
      <c r="AQ7541">
        <f>YEAR(Table1[[#This Row],[Order Date]])</f>
        <v>2017</v>
      </c>
      <c r="AR7541" t="str">
        <f>TEXT(Table1[[#This Row],[Order Date]],"mmmm")</f>
        <v>December</v>
      </c>
      <c r="AS7541" t="str">
        <f>"Q"&amp;ROUNDUP(MONTH(Table1[[#This Row],[Order Date]])/3,0)</f>
        <v>Q4</v>
      </c>
      <c r="AT7541">
        <f>IF(Table1[[#This Row],[Sales]]=0,0,Table1[[#This Row],[Profit]]/Table1[[#This Row],[Sales]])</f>
        <v>-0.66666666666666663</v>
      </c>
    </row>
    <row r="7542" spans="22:46" x14ac:dyDescent="0.3">
      <c r="V7542">
        <v>7541</v>
      </c>
      <c r="W7542" t="s">
        <v>10331</v>
      </c>
      <c r="X7542" s="1">
        <v>43071</v>
      </c>
      <c r="Y7542" s="1">
        <v>42898</v>
      </c>
      <c r="Z7542" t="s">
        <v>51</v>
      </c>
      <c r="AA7542" t="s">
        <v>4821</v>
      </c>
      <c r="AB7542" t="s">
        <v>4822</v>
      </c>
      <c r="AC7542" t="s">
        <v>41</v>
      </c>
      <c r="AD7542" t="s">
        <v>26</v>
      </c>
      <c r="AE7542" t="s">
        <v>913</v>
      </c>
      <c r="AF7542" t="s">
        <v>516</v>
      </c>
      <c r="AG7542">
        <v>80219</v>
      </c>
      <c r="AH7542" t="s">
        <v>44</v>
      </c>
      <c r="AI7542" t="s">
        <v>8237</v>
      </c>
      <c r="AJ7542" t="s">
        <v>31</v>
      </c>
      <c r="AK7542" t="s">
        <v>32</v>
      </c>
      <c r="AL7542" t="s">
        <v>8238</v>
      </c>
      <c r="AM7542">
        <v>242.352</v>
      </c>
      <c r="AN7542">
        <v>8</v>
      </c>
      <c r="AO7542">
        <v>0.7</v>
      </c>
      <c r="AP7542">
        <v>-363.52800000000002</v>
      </c>
      <c r="AQ7542">
        <f>YEAR(Table1[[#This Row],[Order Date]])</f>
        <v>2017</v>
      </c>
      <c r="AR7542" t="str">
        <f>TEXT(Table1[[#This Row],[Order Date]],"mmmm")</f>
        <v>December</v>
      </c>
      <c r="AS7542" t="str">
        <f>"Q"&amp;ROUNDUP(MONTH(Table1[[#This Row],[Order Date]])/3,0)</f>
        <v>Q4</v>
      </c>
      <c r="AT7542">
        <f>IF(Table1[[#This Row],[Sales]]=0,0,Table1[[#This Row],[Profit]]/Table1[[#This Row],[Sales]])</f>
        <v>-1.5</v>
      </c>
    </row>
    <row r="7543" spans="22:46" x14ac:dyDescent="0.3">
      <c r="V7543">
        <v>7542</v>
      </c>
      <c r="W7543" t="s">
        <v>10331</v>
      </c>
      <c r="X7543" s="1">
        <v>43071</v>
      </c>
      <c r="Y7543" s="1">
        <v>42898</v>
      </c>
      <c r="Z7543" t="s">
        <v>51</v>
      </c>
      <c r="AA7543" t="s">
        <v>4821</v>
      </c>
      <c r="AB7543" t="s">
        <v>4822</v>
      </c>
      <c r="AC7543" t="s">
        <v>41</v>
      </c>
      <c r="AD7543" t="s">
        <v>26</v>
      </c>
      <c r="AE7543" t="s">
        <v>913</v>
      </c>
      <c r="AF7543" t="s">
        <v>516</v>
      </c>
      <c r="AG7543">
        <v>80219</v>
      </c>
      <c r="AH7543" t="s">
        <v>44</v>
      </c>
      <c r="AI7543" t="s">
        <v>8295</v>
      </c>
      <c r="AJ7543" t="s">
        <v>73</v>
      </c>
      <c r="AK7543" t="s">
        <v>74</v>
      </c>
      <c r="AL7543" t="s">
        <v>8296</v>
      </c>
      <c r="AM7543">
        <v>49.616</v>
      </c>
      <c r="AN7543">
        <v>2</v>
      </c>
      <c r="AO7543">
        <v>0.2</v>
      </c>
      <c r="AP7543">
        <v>4.9615999999999998</v>
      </c>
      <c r="AQ7543">
        <f>YEAR(Table1[[#This Row],[Order Date]])</f>
        <v>2017</v>
      </c>
      <c r="AR7543" t="str">
        <f>TEXT(Table1[[#This Row],[Order Date]],"mmmm")</f>
        <v>December</v>
      </c>
      <c r="AS7543" t="str">
        <f>"Q"&amp;ROUNDUP(MONTH(Table1[[#This Row],[Order Date]])/3,0)</f>
        <v>Q4</v>
      </c>
      <c r="AT7543">
        <f>IF(Table1[[#This Row],[Sales]]=0,0,Table1[[#This Row],[Profit]]/Table1[[#This Row],[Sales]])</f>
        <v>9.9999999999999992E-2</v>
      </c>
    </row>
    <row r="7544" spans="22:46" x14ac:dyDescent="0.3">
      <c r="V7544">
        <v>7543</v>
      </c>
      <c r="W7544" t="s">
        <v>10331</v>
      </c>
      <c r="X7544" s="1">
        <v>43071</v>
      </c>
      <c r="Y7544" s="1">
        <v>42898</v>
      </c>
      <c r="Z7544" t="s">
        <v>51</v>
      </c>
      <c r="AA7544" t="s">
        <v>4821</v>
      </c>
      <c r="AB7544" t="s">
        <v>4822</v>
      </c>
      <c r="AC7544" t="s">
        <v>41</v>
      </c>
      <c r="AD7544" t="s">
        <v>26</v>
      </c>
      <c r="AE7544" t="s">
        <v>913</v>
      </c>
      <c r="AF7544" t="s">
        <v>516</v>
      </c>
      <c r="AG7544">
        <v>80219</v>
      </c>
      <c r="AH7544" t="s">
        <v>44</v>
      </c>
      <c r="AI7544" t="s">
        <v>4751</v>
      </c>
      <c r="AJ7544" t="s">
        <v>31</v>
      </c>
      <c r="AK7544" t="s">
        <v>67</v>
      </c>
      <c r="AL7544" t="s">
        <v>4752</v>
      </c>
      <c r="AM7544">
        <v>508.70400000000001</v>
      </c>
      <c r="AN7544">
        <v>6</v>
      </c>
      <c r="AO7544">
        <v>0.2</v>
      </c>
      <c r="AP7544">
        <v>0</v>
      </c>
      <c r="AQ7544">
        <f>YEAR(Table1[[#This Row],[Order Date]])</f>
        <v>2017</v>
      </c>
      <c r="AR7544" t="str">
        <f>TEXT(Table1[[#This Row],[Order Date]],"mmmm")</f>
        <v>December</v>
      </c>
      <c r="AS7544" t="str">
        <f>"Q"&amp;ROUNDUP(MONTH(Table1[[#This Row],[Order Date]])/3,0)</f>
        <v>Q4</v>
      </c>
      <c r="AT7544">
        <f>IF(Table1[[#This Row],[Sales]]=0,0,Table1[[#This Row],[Profit]]/Table1[[#This Row],[Sales]])</f>
        <v>0</v>
      </c>
    </row>
    <row r="7545" spans="22:46" x14ac:dyDescent="0.3">
      <c r="V7545">
        <v>7544</v>
      </c>
      <c r="W7545" t="s">
        <v>10331</v>
      </c>
      <c r="X7545" s="1">
        <v>43071</v>
      </c>
      <c r="Y7545" s="1">
        <v>42898</v>
      </c>
      <c r="Z7545" t="s">
        <v>51</v>
      </c>
      <c r="AA7545" t="s">
        <v>4821</v>
      </c>
      <c r="AB7545" t="s">
        <v>4822</v>
      </c>
      <c r="AC7545" t="s">
        <v>41</v>
      </c>
      <c r="AD7545" t="s">
        <v>26</v>
      </c>
      <c r="AE7545" t="s">
        <v>913</v>
      </c>
      <c r="AF7545" t="s">
        <v>516</v>
      </c>
      <c r="AG7545">
        <v>80219</v>
      </c>
      <c r="AH7545" t="s">
        <v>44</v>
      </c>
      <c r="AI7545" t="s">
        <v>6338</v>
      </c>
      <c r="AJ7545" t="s">
        <v>73</v>
      </c>
      <c r="AK7545" t="s">
        <v>74</v>
      </c>
      <c r="AL7545" t="s">
        <v>6339</v>
      </c>
      <c r="AM7545">
        <v>57.36</v>
      </c>
      <c r="AN7545">
        <v>6</v>
      </c>
      <c r="AO7545">
        <v>0.2</v>
      </c>
      <c r="AP7545">
        <v>-14.34</v>
      </c>
      <c r="AQ7545">
        <f>YEAR(Table1[[#This Row],[Order Date]])</f>
        <v>2017</v>
      </c>
      <c r="AR7545" t="str">
        <f>TEXT(Table1[[#This Row],[Order Date]],"mmmm")</f>
        <v>December</v>
      </c>
      <c r="AS7545" t="str">
        <f>"Q"&amp;ROUNDUP(MONTH(Table1[[#This Row],[Order Date]])/3,0)</f>
        <v>Q4</v>
      </c>
      <c r="AT7545">
        <f>IF(Table1[[#This Row],[Sales]]=0,0,Table1[[#This Row],[Profit]]/Table1[[#This Row],[Sales]])</f>
        <v>-0.25</v>
      </c>
    </row>
    <row r="7546" spans="22:46" x14ac:dyDescent="0.3">
      <c r="V7546">
        <v>7545</v>
      </c>
      <c r="W7546" t="s">
        <v>10331</v>
      </c>
      <c r="X7546" s="1">
        <v>43071</v>
      </c>
      <c r="Y7546" s="1">
        <v>42898</v>
      </c>
      <c r="Z7546" t="s">
        <v>51</v>
      </c>
      <c r="AA7546" t="s">
        <v>4821</v>
      </c>
      <c r="AB7546" t="s">
        <v>4822</v>
      </c>
      <c r="AC7546" t="s">
        <v>41</v>
      </c>
      <c r="AD7546" t="s">
        <v>26</v>
      </c>
      <c r="AE7546" t="s">
        <v>913</v>
      </c>
      <c r="AF7546" t="s">
        <v>516</v>
      </c>
      <c r="AG7546">
        <v>80219</v>
      </c>
      <c r="AH7546" t="s">
        <v>44</v>
      </c>
      <c r="AI7546" t="s">
        <v>2770</v>
      </c>
      <c r="AJ7546" t="s">
        <v>31</v>
      </c>
      <c r="AK7546" t="s">
        <v>35</v>
      </c>
      <c r="AL7546" t="s">
        <v>2771</v>
      </c>
      <c r="AM7546">
        <v>906.68</v>
      </c>
      <c r="AN7546">
        <v>5</v>
      </c>
      <c r="AO7546">
        <v>0.2</v>
      </c>
      <c r="AP7546">
        <v>68.001000000000005</v>
      </c>
      <c r="AQ7546">
        <f>YEAR(Table1[[#This Row],[Order Date]])</f>
        <v>2017</v>
      </c>
      <c r="AR7546" t="str">
        <f>TEXT(Table1[[#This Row],[Order Date]],"mmmm")</f>
        <v>December</v>
      </c>
      <c r="AS7546" t="str">
        <f>"Q"&amp;ROUNDUP(MONTH(Table1[[#This Row],[Order Date]])/3,0)</f>
        <v>Q4</v>
      </c>
      <c r="AT7546">
        <f>IF(Table1[[#This Row],[Sales]]=0,0,Table1[[#This Row],[Profit]]/Table1[[#This Row],[Sales]])</f>
        <v>7.5000000000000011E-2</v>
      </c>
    </row>
    <row r="7547" spans="22:46" x14ac:dyDescent="0.3">
      <c r="V7547">
        <v>7546</v>
      </c>
      <c r="W7547" t="s">
        <v>10332</v>
      </c>
      <c r="X7547" s="1">
        <v>41922</v>
      </c>
      <c r="Y7547" t="s">
        <v>2863</v>
      </c>
      <c r="Z7547" t="s">
        <v>51</v>
      </c>
      <c r="AA7547" t="s">
        <v>10333</v>
      </c>
      <c r="AB7547" t="s">
        <v>10334</v>
      </c>
      <c r="AC7547" t="s">
        <v>41</v>
      </c>
      <c r="AD7547" t="s">
        <v>26</v>
      </c>
      <c r="AE7547" t="s">
        <v>1895</v>
      </c>
      <c r="AF7547" t="s">
        <v>110</v>
      </c>
      <c r="AG7547">
        <v>77340</v>
      </c>
      <c r="AH7547" t="s">
        <v>111</v>
      </c>
      <c r="AI7547" t="s">
        <v>7224</v>
      </c>
      <c r="AJ7547" t="s">
        <v>73</v>
      </c>
      <c r="AK7547" t="s">
        <v>74</v>
      </c>
      <c r="AL7547" t="s">
        <v>7225</v>
      </c>
      <c r="AM7547">
        <v>719.952</v>
      </c>
      <c r="AN7547">
        <v>6</v>
      </c>
      <c r="AO7547">
        <v>0.2</v>
      </c>
      <c r="AP7547">
        <v>71.995199999999997</v>
      </c>
      <c r="AQ7547">
        <f>YEAR(Table1[[#This Row],[Order Date]])</f>
        <v>2014</v>
      </c>
      <c r="AR7547" t="str">
        <f>TEXT(Table1[[#This Row],[Order Date]],"mmmm")</f>
        <v>October</v>
      </c>
      <c r="AS7547" t="str">
        <f>"Q"&amp;ROUNDUP(MONTH(Table1[[#This Row],[Order Date]])/3,0)</f>
        <v>Q4</v>
      </c>
      <c r="AT7547">
        <f>IF(Table1[[#This Row],[Sales]]=0,0,Table1[[#This Row],[Profit]]/Table1[[#This Row],[Sales]])</f>
        <v>9.9999999999999992E-2</v>
      </c>
    </row>
    <row r="7548" spans="22:46" x14ac:dyDescent="0.3">
      <c r="V7548">
        <v>7547</v>
      </c>
      <c r="W7548" t="s">
        <v>10332</v>
      </c>
      <c r="X7548" s="1">
        <v>41922</v>
      </c>
      <c r="Y7548" t="s">
        <v>2863</v>
      </c>
      <c r="Z7548" t="s">
        <v>51</v>
      </c>
      <c r="AA7548" t="s">
        <v>10333</v>
      </c>
      <c r="AB7548" t="s">
        <v>10334</v>
      </c>
      <c r="AC7548" t="s">
        <v>41</v>
      </c>
      <c r="AD7548" t="s">
        <v>26</v>
      </c>
      <c r="AE7548" t="s">
        <v>1895</v>
      </c>
      <c r="AF7548" t="s">
        <v>110</v>
      </c>
      <c r="AG7548">
        <v>77340</v>
      </c>
      <c r="AH7548" t="s">
        <v>111</v>
      </c>
      <c r="AI7548" t="s">
        <v>2288</v>
      </c>
      <c r="AJ7548" t="s">
        <v>73</v>
      </c>
      <c r="AK7548" t="s">
        <v>74</v>
      </c>
      <c r="AL7548" t="s">
        <v>2289</v>
      </c>
      <c r="AM7548">
        <v>755.94399999999996</v>
      </c>
      <c r="AN7548">
        <v>7</v>
      </c>
      <c r="AO7548">
        <v>0.2</v>
      </c>
      <c r="AP7548">
        <v>66.145099999999999</v>
      </c>
      <c r="AQ7548">
        <f>YEAR(Table1[[#This Row],[Order Date]])</f>
        <v>2014</v>
      </c>
      <c r="AR7548" t="str">
        <f>TEXT(Table1[[#This Row],[Order Date]],"mmmm")</f>
        <v>October</v>
      </c>
      <c r="AS7548" t="str">
        <f>"Q"&amp;ROUNDUP(MONTH(Table1[[#This Row],[Order Date]])/3,0)</f>
        <v>Q4</v>
      </c>
      <c r="AT7548">
        <f>IF(Table1[[#This Row],[Sales]]=0,0,Table1[[#This Row],[Profit]]/Table1[[#This Row],[Sales]])</f>
        <v>8.7500000000000008E-2</v>
      </c>
    </row>
    <row r="7549" spans="22:46" x14ac:dyDescent="0.3">
      <c r="V7549">
        <v>7548</v>
      </c>
      <c r="W7549" t="s">
        <v>10332</v>
      </c>
      <c r="X7549" s="1">
        <v>41922</v>
      </c>
      <c r="Y7549" t="s">
        <v>2863</v>
      </c>
      <c r="Z7549" t="s">
        <v>51</v>
      </c>
      <c r="AA7549" t="s">
        <v>10333</v>
      </c>
      <c r="AB7549" t="s">
        <v>10334</v>
      </c>
      <c r="AC7549" t="s">
        <v>41</v>
      </c>
      <c r="AD7549" t="s">
        <v>26</v>
      </c>
      <c r="AE7549" t="s">
        <v>1895</v>
      </c>
      <c r="AF7549" t="s">
        <v>110</v>
      </c>
      <c r="AG7549">
        <v>77340</v>
      </c>
      <c r="AH7549" t="s">
        <v>111</v>
      </c>
      <c r="AI7549" t="s">
        <v>5516</v>
      </c>
      <c r="AJ7549" t="s">
        <v>46</v>
      </c>
      <c r="AK7549" t="s">
        <v>77</v>
      </c>
      <c r="AL7549" t="s">
        <v>5517</v>
      </c>
      <c r="AM7549">
        <v>11.98</v>
      </c>
      <c r="AN7549">
        <v>5</v>
      </c>
      <c r="AO7549">
        <v>0.8</v>
      </c>
      <c r="AP7549">
        <v>-19.167999999999999</v>
      </c>
      <c r="AQ7549">
        <f>YEAR(Table1[[#This Row],[Order Date]])</f>
        <v>2014</v>
      </c>
      <c r="AR7549" t="str">
        <f>TEXT(Table1[[#This Row],[Order Date]],"mmmm")</f>
        <v>October</v>
      </c>
      <c r="AS7549" t="str">
        <f>"Q"&amp;ROUNDUP(MONTH(Table1[[#This Row],[Order Date]])/3,0)</f>
        <v>Q4</v>
      </c>
      <c r="AT7549">
        <f>IF(Table1[[#This Row],[Sales]]=0,0,Table1[[#This Row],[Profit]]/Table1[[#This Row],[Sales]])</f>
        <v>-1.5999999999999999</v>
      </c>
    </row>
    <row r="7550" spans="22:46" x14ac:dyDescent="0.3">
      <c r="V7550">
        <v>7549</v>
      </c>
      <c r="W7550" t="s">
        <v>10332</v>
      </c>
      <c r="X7550" s="1">
        <v>41922</v>
      </c>
      <c r="Y7550" t="s">
        <v>2863</v>
      </c>
      <c r="Z7550" t="s">
        <v>51</v>
      </c>
      <c r="AA7550" t="s">
        <v>10333</v>
      </c>
      <c r="AB7550" t="s">
        <v>10334</v>
      </c>
      <c r="AC7550" t="s">
        <v>41</v>
      </c>
      <c r="AD7550" t="s">
        <v>26</v>
      </c>
      <c r="AE7550" t="s">
        <v>1895</v>
      </c>
      <c r="AF7550" t="s">
        <v>110</v>
      </c>
      <c r="AG7550">
        <v>77340</v>
      </c>
      <c r="AH7550" t="s">
        <v>111</v>
      </c>
      <c r="AI7550" t="s">
        <v>1365</v>
      </c>
      <c r="AJ7550" t="s">
        <v>46</v>
      </c>
      <c r="AK7550" t="s">
        <v>77</v>
      </c>
      <c r="AL7550" t="s">
        <v>1366</v>
      </c>
      <c r="AM7550">
        <v>0.89800000000000002</v>
      </c>
      <c r="AN7550">
        <v>1</v>
      </c>
      <c r="AO7550">
        <v>0.8</v>
      </c>
      <c r="AP7550">
        <v>-1.5714999999999999</v>
      </c>
      <c r="AQ7550">
        <f>YEAR(Table1[[#This Row],[Order Date]])</f>
        <v>2014</v>
      </c>
      <c r="AR7550" t="str">
        <f>TEXT(Table1[[#This Row],[Order Date]],"mmmm")</f>
        <v>October</v>
      </c>
      <c r="AS7550" t="str">
        <f>"Q"&amp;ROUNDUP(MONTH(Table1[[#This Row],[Order Date]])/3,0)</f>
        <v>Q4</v>
      </c>
      <c r="AT7550">
        <f>IF(Table1[[#This Row],[Sales]]=0,0,Table1[[#This Row],[Profit]]/Table1[[#This Row],[Sales]])</f>
        <v>-1.7499999999999998</v>
      </c>
    </row>
    <row r="7551" spans="22:46" x14ac:dyDescent="0.3">
      <c r="V7551">
        <v>7550</v>
      </c>
      <c r="W7551" t="s">
        <v>10335</v>
      </c>
      <c r="X7551" s="1">
        <v>42618</v>
      </c>
      <c r="Y7551" s="1">
        <v>42560</v>
      </c>
      <c r="Z7551" t="s">
        <v>207</v>
      </c>
      <c r="AA7551" t="s">
        <v>5945</v>
      </c>
      <c r="AB7551" t="s">
        <v>5946</v>
      </c>
      <c r="AC7551" t="s">
        <v>41</v>
      </c>
      <c r="AD7551" t="s">
        <v>26</v>
      </c>
      <c r="AE7551" t="s">
        <v>203</v>
      </c>
      <c r="AF7551" t="s">
        <v>110</v>
      </c>
      <c r="AG7551">
        <v>77036</v>
      </c>
      <c r="AH7551" t="s">
        <v>111</v>
      </c>
      <c r="AI7551" t="s">
        <v>6350</v>
      </c>
      <c r="AJ7551" t="s">
        <v>31</v>
      </c>
      <c r="AK7551" t="s">
        <v>67</v>
      </c>
      <c r="AL7551" t="s">
        <v>6351</v>
      </c>
      <c r="AM7551">
        <v>21.204000000000001</v>
      </c>
      <c r="AN7551">
        <v>3</v>
      </c>
      <c r="AO7551">
        <v>0.6</v>
      </c>
      <c r="AP7551">
        <v>-11.6622</v>
      </c>
      <c r="AQ7551">
        <f>YEAR(Table1[[#This Row],[Order Date]])</f>
        <v>2016</v>
      </c>
      <c r="AR7551" t="str">
        <f>TEXT(Table1[[#This Row],[Order Date]],"mmmm")</f>
        <v>September</v>
      </c>
      <c r="AS7551" t="str">
        <f>"Q"&amp;ROUNDUP(MONTH(Table1[[#This Row],[Order Date]])/3,0)</f>
        <v>Q3</v>
      </c>
      <c r="AT7551">
        <f>IF(Table1[[#This Row],[Sales]]=0,0,Table1[[#This Row],[Profit]]/Table1[[#This Row],[Sales]])</f>
        <v>-0.55000000000000004</v>
      </c>
    </row>
    <row r="7552" spans="22:46" x14ac:dyDescent="0.3">
      <c r="V7552">
        <v>7551</v>
      </c>
      <c r="W7552" t="s">
        <v>10336</v>
      </c>
      <c r="X7552" s="1">
        <v>41963</v>
      </c>
      <c r="Y7552" t="s">
        <v>4687</v>
      </c>
      <c r="Z7552" t="s">
        <v>51</v>
      </c>
      <c r="AA7552" t="s">
        <v>5181</v>
      </c>
      <c r="AB7552" t="s">
        <v>5182</v>
      </c>
      <c r="AC7552" t="s">
        <v>41</v>
      </c>
      <c r="AD7552" t="s">
        <v>26</v>
      </c>
      <c r="AE7552" t="s">
        <v>300</v>
      </c>
      <c r="AF7552" t="s">
        <v>301</v>
      </c>
      <c r="AG7552">
        <v>10024</v>
      </c>
      <c r="AH7552" t="s">
        <v>160</v>
      </c>
      <c r="AI7552" t="s">
        <v>9183</v>
      </c>
      <c r="AJ7552" t="s">
        <v>46</v>
      </c>
      <c r="AK7552" t="s">
        <v>190</v>
      </c>
      <c r="AL7552" t="s">
        <v>8822</v>
      </c>
      <c r="AM7552">
        <v>34.74</v>
      </c>
      <c r="AN7552">
        <v>3</v>
      </c>
      <c r="AO7552">
        <v>0</v>
      </c>
      <c r="AP7552">
        <v>17.37</v>
      </c>
      <c r="AQ7552">
        <f>YEAR(Table1[[#This Row],[Order Date]])</f>
        <v>2014</v>
      </c>
      <c r="AR7552" t="str">
        <f>TEXT(Table1[[#This Row],[Order Date]],"mmmm")</f>
        <v>November</v>
      </c>
      <c r="AS7552" t="str">
        <f>"Q"&amp;ROUNDUP(MONTH(Table1[[#This Row],[Order Date]])/3,0)</f>
        <v>Q4</v>
      </c>
      <c r="AT7552">
        <f>IF(Table1[[#This Row],[Sales]]=0,0,Table1[[#This Row],[Profit]]/Table1[[#This Row],[Sales]])</f>
        <v>0.5</v>
      </c>
    </row>
    <row r="7553" spans="22:46" x14ac:dyDescent="0.3">
      <c r="V7553">
        <v>7552</v>
      </c>
      <c r="W7553" t="s">
        <v>10336</v>
      </c>
      <c r="X7553" s="1">
        <v>41963</v>
      </c>
      <c r="Y7553" t="s">
        <v>4687</v>
      </c>
      <c r="Z7553" t="s">
        <v>51</v>
      </c>
      <c r="AA7553" t="s">
        <v>5181</v>
      </c>
      <c r="AB7553" t="s">
        <v>5182</v>
      </c>
      <c r="AC7553" t="s">
        <v>41</v>
      </c>
      <c r="AD7553" t="s">
        <v>26</v>
      </c>
      <c r="AE7553" t="s">
        <v>300</v>
      </c>
      <c r="AF7553" t="s">
        <v>301</v>
      </c>
      <c r="AG7553">
        <v>10024</v>
      </c>
      <c r="AH7553" t="s">
        <v>160</v>
      </c>
      <c r="AI7553" t="s">
        <v>3844</v>
      </c>
      <c r="AJ7553" t="s">
        <v>73</v>
      </c>
      <c r="AK7553" t="s">
        <v>74</v>
      </c>
      <c r="AL7553" t="s">
        <v>3845</v>
      </c>
      <c r="AM7553">
        <v>833.94</v>
      </c>
      <c r="AN7553">
        <v>6</v>
      </c>
      <c r="AO7553">
        <v>0</v>
      </c>
      <c r="AP7553">
        <v>216.8244</v>
      </c>
      <c r="AQ7553">
        <f>YEAR(Table1[[#This Row],[Order Date]])</f>
        <v>2014</v>
      </c>
      <c r="AR7553" t="str">
        <f>TEXT(Table1[[#This Row],[Order Date]],"mmmm")</f>
        <v>November</v>
      </c>
      <c r="AS7553" t="str">
        <f>"Q"&amp;ROUNDUP(MONTH(Table1[[#This Row],[Order Date]])/3,0)</f>
        <v>Q4</v>
      </c>
      <c r="AT7553">
        <f>IF(Table1[[#This Row],[Sales]]=0,0,Table1[[#This Row],[Profit]]/Table1[[#This Row],[Sales]])</f>
        <v>0.25999999999999995</v>
      </c>
    </row>
    <row r="7554" spans="22:46" x14ac:dyDescent="0.3">
      <c r="V7554">
        <v>7553</v>
      </c>
      <c r="W7554" t="s">
        <v>10336</v>
      </c>
      <c r="X7554" s="1">
        <v>41963</v>
      </c>
      <c r="Y7554" t="s">
        <v>4687</v>
      </c>
      <c r="Z7554" t="s">
        <v>51</v>
      </c>
      <c r="AA7554" t="s">
        <v>5181</v>
      </c>
      <c r="AB7554" t="s">
        <v>5182</v>
      </c>
      <c r="AC7554" t="s">
        <v>41</v>
      </c>
      <c r="AD7554" t="s">
        <v>26</v>
      </c>
      <c r="AE7554" t="s">
        <v>300</v>
      </c>
      <c r="AF7554" t="s">
        <v>301</v>
      </c>
      <c r="AG7554">
        <v>10024</v>
      </c>
      <c r="AH7554" t="s">
        <v>160</v>
      </c>
      <c r="AI7554" t="s">
        <v>3582</v>
      </c>
      <c r="AJ7554" t="s">
        <v>46</v>
      </c>
      <c r="AK7554" t="s">
        <v>77</v>
      </c>
      <c r="AL7554" t="s">
        <v>3583</v>
      </c>
      <c r="AM7554">
        <v>12.96</v>
      </c>
      <c r="AN7554">
        <v>3</v>
      </c>
      <c r="AO7554">
        <v>0.2</v>
      </c>
      <c r="AP7554">
        <v>4.5359999999999996</v>
      </c>
      <c r="AQ7554">
        <f>YEAR(Table1[[#This Row],[Order Date]])</f>
        <v>2014</v>
      </c>
      <c r="AR7554" t="str">
        <f>TEXT(Table1[[#This Row],[Order Date]],"mmmm")</f>
        <v>November</v>
      </c>
      <c r="AS7554" t="str">
        <f>"Q"&amp;ROUNDUP(MONTH(Table1[[#This Row],[Order Date]])/3,0)</f>
        <v>Q4</v>
      </c>
      <c r="AT7554">
        <f>IF(Table1[[#This Row],[Sales]]=0,0,Table1[[#This Row],[Profit]]/Table1[[#This Row],[Sales]])</f>
        <v>0.34999999999999992</v>
      </c>
    </row>
    <row r="7555" spans="22:46" x14ac:dyDescent="0.3">
      <c r="V7555">
        <v>7554</v>
      </c>
      <c r="W7555" t="s">
        <v>10336</v>
      </c>
      <c r="X7555" s="1">
        <v>41963</v>
      </c>
      <c r="Y7555" t="s">
        <v>4687</v>
      </c>
      <c r="Z7555" t="s">
        <v>51</v>
      </c>
      <c r="AA7555" t="s">
        <v>5181</v>
      </c>
      <c r="AB7555" t="s">
        <v>5182</v>
      </c>
      <c r="AC7555" t="s">
        <v>41</v>
      </c>
      <c r="AD7555" t="s">
        <v>26</v>
      </c>
      <c r="AE7555" t="s">
        <v>300</v>
      </c>
      <c r="AF7555" t="s">
        <v>301</v>
      </c>
      <c r="AG7555">
        <v>10024</v>
      </c>
      <c r="AH7555" t="s">
        <v>160</v>
      </c>
      <c r="AI7555" t="s">
        <v>6433</v>
      </c>
      <c r="AJ7555" t="s">
        <v>46</v>
      </c>
      <c r="AK7555" t="s">
        <v>94</v>
      </c>
      <c r="AL7555" t="s">
        <v>6434</v>
      </c>
      <c r="AM7555">
        <v>25.92</v>
      </c>
      <c r="AN7555">
        <v>4</v>
      </c>
      <c r="AO7555">
        <v>0</v>
      </c>
      <c r="AP7555">
        <v>12.441599999999999</v>
      </c>
      <c r="AQ7555">
        <f>YEAR(Table1[[#This Row],[Order Date]])</f>
        <v>2014</v>
      </c>
      <c r="AR7555" t="str">
        <f>TEXT(Table1[[#This Row],[Order Date]],"mmmm")</f>
        <v>November</v>
      </c>
      <c r="AS7555" t="str">
        <f>"Q"&amp;ROUNDUP(MONTH(Table1[[#This Row],[Order Date]])/3,0)</f>
        <v>Q4</v>
      </c>
      <c r="AT7555">
        <f>IF(Table1[[#This Row],[Sales]]=0,0,Table1[[#This Row],[Profit]]/Table1[[#This Row],[Sales]])</f>
        <v>0.47999999999999993</v>
      </c>
    </row>
    <row r="7556" spans="22:46" x14ac:dyDescent="0.3">
      <c r="V7556">
        <v>7555</v>
      </c>
      <c r="W7556" t="s">
        <v>10337</v>
      </c>
      <c r="X7556" s="1">
        <v>41769</v>
      </c>
      <c r="Y7556" t="s">
        <v>2739</v>
      </c>
      <c r="Z7556" t="s">
        <v>22</v>
      </c>
      <c r="AA7556" t="s">
        <v>2967</v>
      </c>
      <c r="AB7556" t="s">
        <v>2968</v>
      </c>
      <c r="AC7556" t="s">
        <v>25</v>
      </c>
      <c r="AD7556" t="s">
        <v>26</v>
      </c>
      <c r="AE7556" t="s">
        <v>158</v>
      </c>
      <c r="AF7556" t="s">
        <v>159</v>
      </c>
      <c r="AG7556">
        <v>19134</v>
      </c>
      <c r="AH7556" t="s">
        <v>160</v>
      </c>
      <c r="AI7556" t="s">
        <v>3944</v>
      </c>
      <c r="AJ7556" t="s">
        <v>31</v>
      </c>
      <c r="AK7556" t="s">
        <v>32</v>
      </c>
      <c r="AL7556" t="s">
        <v>3945</v>
      </c>
      <c r="AM7556">
        <v>349.96499999999997</v>
      </c>
      <c r="AN7556">
        <v>7</v>
      </c>
      <c r="AO7556">
        <v>0.5</v>
      </c>
      <c r="AP7556">
        <v>-216.97829999999999</v>
      </c>
      <c r="AQ7556">
        <f>YEAR(Table1[[#This Row],[Order Date]])</f>
        <v>2014</v>
      </c>
      <c r="AR7556" t="str">
        <f>TEXT(Table1[[#This Row],[Order Date]],"mmmm")</f>
        <v>May</v>
      </c>
      <c r="AS7556" t="str">
        <f>"Q"&amp;ROUNDUP(MONTH(Table1[[#This Row],[Order Date]])/3,0)</f>
        <v>Q2</v>
      </c>
      <c r="AT7556">
        <f>IF(Table1[[#This Row],[Sales]]=0,0,Table1[[#This Row],[Profit]]/Table1[[#This Row],[Sales]])</f>
        <v>-0.62</v>
      </c>
    </row>
    <row r="7557" spans="22:46" x14ac:dyDescent="0.3">
      <c r="V7557">
        <v>7556</v>
      </c>
      <c r="W7557" t="s">
        <v>10337</v>
      </c>
      <c r="X7557" s="1">
        <v>41769</v>
      </c>
      <c r="Y7557" t="s">
        <v>2739</v>
      </c>
      <c r="Z7557" t="s">
        <v>22</v>
      </c>
      <c r="AA7557" t="s">
        <v>2967</v>
      </c>
      <c r="AB7557" t="s">
        <v>2968</v>
      </c>
      <c r="AC7557" t="s">
        <v>25</v>
      </c>
      <c r="AD7557" t="s">
        <v>26</v>
      </c>
      <c r="AE7557" t="s">
        <v>158</v>
      </c>
      <c r="AF7557" t="s">
        <v>159</v>
      </c>
      <c r="AG7557">
        <v>19134</v>
      </c>
      <c r="AH7557" t="s">
        <v>160</v>
      </c>
      <c r="AI7557" t="s">
        <v>3531</v>
      </c>
      <c r="AJ7557" t="s">
        <v>46</v>
      </c>
      <c r="AK7557" t="s">
        <v>70</v>
      </c>
      <c r="AL7557" t="s">
        <v>3532</v>
      </c>
      <c r="AM7557">
        <v>22.32</v>
      </c>
      <c r="AN7557">
        <v>5</v>
      </c>
      <c r="AO7557">
        <v>0.2</v>
      </c>
      <c r="AP7557">
        <v>5.3010000000000002</v>
      </c>
      <c r="AQ7557">
        <f>YEAR(Table1[[#This Row],[Order Date]])</f>
        <v>2014</v>
      </c>
      <c r="AR7557" t="str">
        <f>TEXT(Table1[[#This Row],[Order Date]],"mmmm")</f>
        <v>May</v>
      </c>
      <c r="AS7557" t="str">
        <f>"Q"&amp;ROUNDUP(MONTH(Table1[[#This Row],[Order Date]])/3,0)</f>
        <v>Q2</v>
      </c>
      <c r="AT7557">
        <f>IF(Table1[[#This Row],[Sales]]=0,0,Table1[[#This Row],[Profit]]/Table1[[#This Row],[Sales]])</f>
        <v>0.23750000000000002</v>
      </c>
    </row>
    <row r="7558" spans="22:46" x14ac:dyDescent="0.3">
      <c r="V7558">
        <v>7557</v>
      </c>
      <c r="W7558" t="s">
        <v>10338</v>
      </c>
      <c r="X7558" s="1">
        <v>43066</v>
      </c>
      <c r="Y7558" s="1">
        <v>42778</v>
      </c>
      <c r="Z7558" t="s">
        <v>51</v>
      </c>
      <c r="AA7558" t="s">
        <v>3132</v>
      </c>
      <c r="AB7558" t="s">
        <v>3133</v>
      </c>
      <c r="AC7558" t="s">
        <v>41</v>
      </c>
      <c r="AD7558" t="s">
        <v>26</v>
      </c>
      <c r="AE7558" t="s">
        <v>563</v>
      </c>
      <c r="AF7558" t="s">
        <v>287</v>
      </c>
      <c r="AG7558">
        <v>47201</v>
      </c>
      <c r="AH7558" t="s">
        <v>111</v>
      </c>
      <c r="AI7558" t="s">
        <v>4211</v>
      </c>
      <c r="AJ7558" t="s">
        <v>46</v>
      </c>
      <c r="AK7558" t="s">
        <v>94</v>
      </c>
      <c r="AL7558" t="s">
        <v>4212</v>
      </c>
      <c r="AM7558">
        <v>158.28</v>
      </c>
      <c r="AN7558">
        <v>6</v>
      </c>
      <c r="AO7558">
        <v>0</v>
      </c>
      <c r="AP7558">
        <v>72.808800000000005</v>
      </c>
      <c r="AQ7558">
        <f>YEAR(Table1[[#This Row],[Order Date]])</f>
        <v>2017</v>
      </c>
      <c r="AR7558" t="str">
        <f>TEXT(Table1[[#This Row],[Order Date]],"mmmm")</f>
        <v>November</v>
      </c>
      <c r="AS7558" t="str">
        <f>"Q"&amp;ROUNDUP(MONTH(Table1[[#This Row],[Order Date]])/3,0)</f>
        <v>Q4</v>
      </c>
      <c r="AT7558">
        <f>IF(Table1[[#This Row],[Sales]]=0,0,Table1[[#This Row],[Profit]]/Table1[[#This Row],[Sales]])</f>
        <v>0.46</v>
      </c>
    </row>
    <row r="7559" spans="22:46" x14ac:dyDescent="0.3">
      <c r="V7559">
        <v>7558</v>
      </c>
      <c r="W7559" t="s">
        <v>10338</v>
      </c>
      <c r="X7559" s="1">
        <v>43066</v>
      </c>
      <c r="Y7559" s="1">
        <v>42778</v>
      </c>
      <c r="Z7559" t="s">
        <v>51</v>
      </c>
      <c r="AA7559" t="s">
        <v>3132</v>
      </c>
      <c r="AB7559" t="s">
        <v>3133</v>
      </c>
      <c r="AC7559" t="s">
        <v>41</v>
      </c>
      <c r="AD7559" t="s">
        <v>26</v>
      </c>
      <c r="AE7559" t="s">
        <v>563</v>
      </c>
      <c r="AF7559" t="s">
        <v>287</v>
      </c>
      <c r="AG7559">
        <v>47201</v>
      </c>
      <c r="AH7559" t="s">
        <v>111</v>
      </c>
      <c r="AI7559" t="s">
        <v>3929</v>
      </c>
      <c r="AJ7559" t="s">
        <v>46</v>
      </c>
      <c r="AK7559" t="s">
        <v>77</v>
      </c>
      <c r="AL7559" t="s">
        <v>3930</v>
      </c>
      <c r="AM7559">
        <v>497.94</v>
      </c>
      <c r="AN7559">
        <v>3</v>
      </c>
      <c r="AO7559">
        <v>0</v>
      </c>
      <c r="AP7559">
        <v>224.07300000000001</v>
      </c>
      <c r="AQ7559">
        <f>YEAR(Table1[[#This Row],[Order Date]])</f>
        <v>2017</v>
      </c>
      <c r="AR7559" t="str">
        <f>TEXT(Table1[[#This Row],[Order Date]],"mmmm")</f>
        <v>November</v>
      </c>
      <c r="AS7559" t="str">
        <f>"Q"&amp;ROUNDUP(MONTH(Table1[[#This Row],[Order Date]])/3,0)</f>
        <v>Q4</v>
      </c>
      <c r="AT7559">
        <f>IF(Table1[[#This Row],[Sales]]=0,0,Table1[[#This Row],[Profit]]/Table1[[#This Row],[Sales]])</f>
        <v>0.45</v>
      </c>
    </row>
    <row r="7560" spans="22:46" x14ac:dyDescent="0.3">
      <c r="V7560">
        <v>7559</v>
      </c>
      <c r="W7560" t="s">
        <v>10339</v>
      </c>
      <c r="X7560" s="1">
        <v>41944</v>
      </c>
      <c r="Y7560" s="1">
        <v>41770</v>
      </c>
      <c r="Z7560" t="s">
        <v>51</v>
      </c>
      <c r="AA7560" t="s">
        <v>3285</v>
      </c>
      <c r="AB7560" t="s">
        <v>3286</v>
      </c>
      <c r="AC7560" t="s">
        <v>25</v>
      </c>
      <c r="AD7560" t="s">
        <v>26</v>
      </c>
      <c r="AE7560" t="s">
        <v>1315</v>
      </c>
      <c r="AF7560" t="s">
        <v>301</v>
      </c>
      <c r="AG7560">
        <v>11561</v>
      </c>
      <c r="AH7560" t="s">
        <v>160</v>
      </c>
      <c r="AI7560" t="s">
        <v>776</v>
      </c>
      <c r="AJ7560" t="s">
        <v>46</v>
      </c>
      <c r="AK7560" t="s">
        <v>80</v>
      </c>
      <c r="AL7560" t="s">
        <v>777</v>
      </c>
      <c r="AM7560">
        <v>533.94000000000005</v>
      </c>
      <c r="AN7560">
        <v>3</v>
      </c>
      <c r="AO7560">
        <v>0</v>
      </c>
      <c r="AP7560">
        <v>154.8426</v>
      </c>
      <c r="AQ7560">
        <f>YEAR(Table1[[#This Row],[Order Date]])</f>
        <v>2014</v>
      </c>
      <c r="AR7560" t="str">
        <f>TEXT(Table1[[#This Row],[Order Date]],"mmmm")</f>
        <v>November</v>
      </c>
      <c r="AS7560" t="str">
        <f>"Q"&amp;ROUNDUP(MONTH(Table1[[#This Row],[Order Date]])/3,0)</f>
        <v>Q4</v>
      </c>
      <c r="AT7560">
        <f>IF(Table1[[#This Row],[Sales]]=0,0,Table1[[#This Row],[Profit]]/Table1[[#This Row],[Sales]])</f>
        <v>0.28999999999999998</v>
      </c>
    </row>
    <row r="7561" spans="22:46" x14ac:dyDescent="0.3">
      <c r="V7561">
        <v>7560</v>
      </c>
      <c r="W7561" t="s">
        <v>10339</v>
      </c>
      <c r="X7561" s="1">
        <v>41944</v>
      </c>
      <c r="Y7561" s="1">
        <v>41770</v>
      </c>
      <c r="Z7561" t="s">
        <v>51</v>
      </c>
      <c r="AA7561" t="s">
        <v>3285</v>
      </c>
      <c r="AB7561" t="s">
        <v>3286</v>
      </c>
      <c r="AC7561" t="s">
        <v>25</v>
      </c>
      <c r="AD7561" t="s">
        <v>26</v>
      </c>
      <c r="AE7561" t="s">
        <v>1315</v>
      </c>
      <c r="AF7561" t="s">
        <v>301</v>
      </c>
      <c r="AG7561">
        <v>11561</v>
      </c>
      <c r="AH7561" t="s">
        <v>160</v>
      </c>
      <c r="AI7561" t="s">
        <v>4258</v>
      </c>
      <c r="AJ7561" t="s">
        <v>46</v>
      </c>
      <c r="AK7561" t="s">
        <v>94</v>
      </c>
      <c r="AL7561" t="s">
        <v>4259</v>
      </c>
      <c r="AM7561">
        <v>167.94</v>
      </c>
      <c r="AN7561">
        <v>3</v>
      </c>
      <c r="AO7561">
        <v>0</v>
      </c>
      <c r="AP7561">
        <v>82.290599999999998</v>
      </c>
      <c r="AQ7561">
        <f>YEAR(Table1[[#This Row],[Order Date]])</f>
        <v>2014</v>
      </c>
      <c r="AR7561" t="str">
        <f>TEXT(Table1[[#This Row],[Order Date]],"mmmm")</f>
        <v>November</v>
      </c>
      <c r="AS7561" t="str">
        <f>"Q"&amp;ROUNDUP(MONTH(Table1[[#This Row],[Order Date]])/3,0)</f>
        <v>Q4</v>
      </c>
      <c r="AT7561">
        <f>IF(Table1[[#This Row],[Sales]]=0,0,Table1[[#This Row],[Profit]]/Table1[[#This Row],[Sales]])</f>
        <v>0.49</v>
      </c>
    </row>
    <row r="7562" spans="22:46" x14ac:dyDescent="0.3">
      <c r="V7562">
        <v>7561</v>
      </c>
      <c r="W7562" t="s">
        <v>10339</v>
      </c>
      <c r="X7562" s="1">
        <v>41944</v>
      </c>
      <c r="Y7562" s="1">
        <v>41770</v>
      </c>
      <c r="Z7562" t="s">
        <v>51</v>
      </c>
      <c r="AA7562" t="s">
        <v>3285</v>
      </c>
      <c r="AB7562" t="s">
        <v>3286</v>
      </c>
      <c r="AC7562" t="s">
        <v>25</v>
      </c>
      <c r="AD7562" t="s">
        <v>26</v>
      </c>
      <c r="AE7562" t="s">
        <v>1315</v>
      </c>
      <c r="AF7562" t="s">
        <v>301</v>
      </c>
      <c r="AG7562">
        <v>11561</v>
      </c>
      <c r="AH7562" t="s">
        <v>160</v>
      </c>
      <c r="AI7562" t="s">
        <v>5529</v>
      </c>
      <c r="AJ7562" t="s">
        <v>31</v>
      </c>
      <c r="AK7562" t="s">
        <v>67</v>
      </c>
      <c r="AL7562" t="s">
        <v>5530</v>
      </c>
      <c r="AM7562">
        <v>31.68</v>
      </c>
      <c r="AN7562">
        <v>6</v>
      </c>
      <c r="AO7562">
        <v>0</v>
      </c>
      <c r="AP7562">
        <v>9.8208000000000002</v>
      </c>
      <c r="AQ7562">
        <f>YEAR(Table1[[#This Row],[Order Date]])</f>
        <v>2014</v>
      </c>
      <c r="AR7562" t="str">
        <f>TEXT(Table1[[#This Row],[Order Date]],"mmmm")</f>
        <v>November</v>
      </c>
      <c r="AS7562" t="str">
        <f>"Q"&amp;ROUNDUP(MONTH(Table1[[#This Row],[Order Date]])/3,0)</f>
        <v>Q4</v>
      </c>
      <c r="AT7562">
        <f>IF(Table1[[#This Row],[Sales]]=0,0,Table1[[#This Row],[Profit]]/Table1[[#This Row],[Sales]])</f>
        <v>0.31</v>
      </c>
    </row>
    <row r="7563" spans="22:46" x14ac:dyDescent="0.3">
      <c r="V7563">
        <v>7562</v>
      </c>
      <c r="W7563" t="s">
        <v>10340</v>
      </c>
      <c r="X7563" s="1">
        <v>42734</v>
      </c>
      <c r="Y7563" s="1">
        <v>42736</v>
      </c>
      <c r="Z7563" t="s">
        <v>207</v>
      </c>
      <c r="AA7563" t="s">
        <v>2017</v>
      </c>
      <c r="AB7563" t="s">
        <v>2018</v>
      </c>
      <c r="AC7563" t="s">
        <v>25</v>
      </c>
      <c r="AD7563" t="s">
        <v>26</v>
      </c>
      <c r="AE7563" t="s">
        <v>2788</v>
      </c>
      <c r="AF7563" t="s">
        <v>159</v>
      </c>
      <c r="AG7563">
        <v>17602</v>
      </c>
      <c r="AH7563" t="s">
        <v>160</v>
      </c>
      <c r="AI7563" t="s">
        <v>34</v>
      </c>
      <c r="AJ7563" t="s">
        <v>31</v>
      </c>
      <c r="AK7563" t="s">
        <v>35</v>
      </c>
      <c r="AL7563" t="s">
        <v>36</v>
      </c>
      <c r="AM7563">
        <v>170.786</v>
      </c>
      <c r="AN7563">
        <v>1</v>
      </c>
      <c r="AO7563">
        <v>0.3</v>
      </c>
      <c r="AP7563">
        <v>0</v>
      </c>
      <c r="AQ7563">
        <f>YEAR(Table1[[#This Row],[Order Date]])</f>
        <v>2016</v>
      </c>
      <c r="AR7563" t="str">
        <f>TEXT(Table1[[#This Row],[Order Date]],"mmmm")</f>
        <v>December</v>
      </c>
      <c r="AS7563" t="str">
        <f>"Q"&amp;ROUNDUP(MONTH(Table1[[#This Row],[Order Date]])/3,0)</f>
        <v>Q4</v>
      </c>
      <c r="AT7563">
        <f>IF(Table1[[#This Row],[Sales]]=0,0,Table1[[#This Row],[Profit]]/Table1[[#This Row],[Sales]])</f>
        <v>0</v>
      </c>
    </row>
    <row r="7564" spans="22:46" x14ac:dyDescent="0.3">
      <c r="V7564">
        <v>7563</v>
      </c>
      <c r="W7564" t="s">
        <v>10341</v>
      </c>
      <c r="X7564" s="1">
        <v>42616</v>
      </c>
      <c r="Y7564" s="1">
        <v>42560</v>
      </c>
      <c r="Z7564" t="s">
        <v>51</v>
      </c>
      <c r="AA7564" t="s">
        <v>2474</v>
      </c>
      <c r="AB7564" t="s">
        <v>2475</v>
      </c>
      <c r="AC7564" t="s">
        <v>25</v>
      </c>
      <c r="AD7564" t="s">
        <v>26</v>
      </c>
      <c r="AE7564" t="s">
        <v>342</v>
      </c>
      <c r="AF7564" t="s">
        <v>233</v>
      </c>
      <c r="AG7564">
        <v>60610</v>
      </c>
      <c r="AH7564" t="s">
        <v>111</v>
      </c>
      <c r="AI7564" t="s">
        <v>8059</v>
      </c>
      <c r="AJ7564" t="s">
        <v>31</v>
      </c>
      <c r="AK7564" t="s">
        <v>32</v>
      </c>
      <c r="AL7564" t="s">
        <v>8060</v>
      </c>
      <c r="AM7564">
        <v>198.744</v>
      </c>
      <c r="AN7564">
        <v>4</v>
      </c>
      <c r="AO7564">
        <v>0.3</v>
      </c>
      <c r="AP7564">
        <v>0</v>
      </c>
      <c r="AQ7564">
        <f>YEAR(Table1[[#This Row],[Order Date]])</f>
        <v>2016</v>
      </c>
      <c r="AR7564" t="str">
        <f>TEXT(Table1[[#This Row],[Order Date]],"mmmm")</f>
        <v>September</v>
      </c>
      <c r="AS7564" t="str">
        <f>"Q"&amp;ROUNDUP(MONTH(Table1[[#This Row],[Order Date]])/3,0)</f>
        <v>Q3</v>
      </c>
      <c r="AT7564">
        <f>IF(Table1[[#This Row],[Sales]]=0,0,Table1[[#This Row],[Profit]]/Table1[[#This Row],[Sales]])</f>
        <v>0</v>
      </c>
    </row>
    <row r="7565" spans="22:46" x14ac:dyDescent="0.3">
      <c r="V7565">
        <v>7564</v>
      </c>
      <c r="W7565" t="s">
        <v>10342</v>
      </c>
      <c r="X7565" s="1">
        <v>43013</v>
      </c>
      <c r="Y7565" s="1">
        <v>42926</v>
      </c>
      <c r="Z7565" t="s">
        <v>207</v>
      </c>
      <c r="AA7565" t="s">
        <v>1697</v>
      </c>
      <c r="AB7565" t="s">
        <v>1698</v>
      </c>
      <c r="AC7565" t="s">
        <v>108</v>
      </c>
      <c r="AD7565" t="s">
        <v>26</v>
      </c>
      <c r="AE7565" t="s">
        <v>913</v>
      </c>
      <c r="AF7565" t="s">
        <v>516</v>
      </c>
      <c r="AG7565">
        <v>80219</v>
      </c>
      <c r="AH7565" t="s">
        <v>44</v>
      </c>
      <c r="AI7565" t="s">
        <v>3014</v>
      </c>
      <c r="AJ7565" t="s">
        <v>73</v>
      </c>
      <c r="AK7565" t="s">
        <v>176</v>
      </c>
      <c r="AL7565" t="s">
        <v>3015</v>
      </c>
      <c r="AM7565">
        <v>63.823999999999998</v>
      </c>
      <c r="AN7565">
        <v>2</v>
      </c>
      <c r="AO7565">
        <v>0.2</v>
      </c>
      <c r="AP7565">
        <v>13.5626</v>
      </c>
      <c r="AQ7565">
        <f>YEAR(Table1[[#This Row],[Order Date]])</f>
        <v>2017</v>
      </c>
      <c r="AR7565" t="str">
        <f>TEXT(Table1[[#This Row],[Order Date]],"mmmm")</f>
        <v>October</v>
      </c>
      <c r="AS7565" t="str">
        <f>"Q"&amp;ROUNDUP(MONTH(Table1[[#This Row],[Order Date]])/3,0)</f>
        <v>Q4</v>
      </c>
      <c r="AT7565">
        <f>IF(Table1[[#This Row],[Sales]]=0,0,Table1[[#This Row],[Profit]]/Table1[[#This Row],[Sales]])</f>
        <v>0.21249999999999999</v>
      </c>
    </row>
    <row r="7566" spans="22:46" x14ac:dyDescent="0.3">
      <c r="V7566">
        <v>7565</v>
      </c>
      <c r="W7566" t="s">
        <v>10343</v>
      </c>
      <c r="X7566" s="1">
        <v>42399</v>
      </c>
      <c r="Y7566" s="1">
        <v>42371</v>
      </c>
      <c r="Z7566" t="s">
        <v>22</v>
      </c>
      <c r="AA7566" t="s">
        <v>6205</v>
      </c>
      <c r="AB7566" t="s">
        <v>6206</v>
      </c>
      <c r="AC7566" t="s">
        <v>25</v>
      </c>
      <c r="AD7566" t="s">
        <v>26</v>
      </c>
      <c r="AE7566" t="s">
        <v>99</v>
      </c>
      <c r="AF7566" t="s">
        <v>100</v>
      </c>
      <c r="AG7566">
        <v>98103</v>
      </c>
      <c r="AH7566" t="s">
        <v>44</v>
      </c>
      <c r="AI7566" t="s">
        <v>6181</v>
      </c>
      <c r="AJ7566" t="s">
        <v>31</v>
      </c>
      <c r="AK7566" t="s">
        <v>35</v>
      </c>
      <c r="AL7566" t="s">
        <v>6182</v>
      </c>
      <c r="AM7566">
        <v>435.16800000000001</v>
      </c>
      <c r="AN7566">
        <v>4</v>
      </c>
      <c r="AO7566">
        <v>0.2</v>
      </c>
      <c r="AP7566">
        <v>-59.835599999999999</v>
      </c>
      <c r="AQ7566">
        <f>YEAR(Table1[[#This Row],[Order Date]])</f>
        <v>2016</v>
      </c>
      <c r="AR7566" t="str">
        <f>TEXT(Table1[[#This Row],[Order Date]],"mmmm")</f>
        <v>January</v>
      </c>
      <c r="AS7566" t="str">
        <f>"Q"&amp;ROUNDUP(MONTH(Table1[[#This Row],[Order Date]])/3,0)</f>
        <v>Q1</v>
      </c>
      <c r="AT7566">
        <f>IF(Table1[[#This Row],[Sales]]=0,0,Table1[[#This Row],[Profit]]/Table1[[#This Row],[Sales]])</f>
        <v>-0.13749999999999998</v>
      </c>
    </row>
    <row r="7567" spans="22:46" x14ac:dyDescent="0.3">
      <c r="V7567">
        <v>7566</v>
      </c>
      <c r="W7567" t="s">
        <v>10343</v>
      </c>
      <c r="X7567" s="1">
        <v>42399</v>
      </c>
      <c r="Y7567" s="1">
        <v>42371</v>
      </c>
      <c r="Z7567" t="s">
        <v>22</v>
      </c>
      <c r="AA7567" t="s">
        <v>6205</v>
      </c>
      <c r="AB7567" t="s">
        <v>6206</v>
      </c>
      <c r="AC7567" t="s">
        <v>25</v>
      </c>
      <c r="AD7567" t="s">
        <v>26</v>
      </c>
      <c r="AE7567" t="s">
        <v>99</v>
      </c>
      <c r="AF7567" t="s">
        <v>100</v>
      </c>
      <c r="AG7567">
        <v>98103</v>
      </c>
      <c r="AH7567" t="s">
        <v>44</v>
      </c>
      <c r="AI7567" t="s">
        <v>5377</v>
      </c>
      <c r="AJ7567" t="s">
        <v>31</v>
      </c>
      <c r="AK7567" t="s">
        <v>32</v>
      </c>
      <c r="AL7567" t="s">
        <v>5378</v>
      </c>
      <c r="AM7567">
        <v>48.58</v>
      </c>
      <c r="AN7567">
        <v>1</v>
      </c>
      <c r="AO7567">
        <v>0</v>
      </c>
      <c r="AP7567">
        <v>7.7728000000000002</v>
      </c>
      <c r="AQ7567">
        <f>YEAR(Table1[[#This Row],[Order Date]])</f>
        <v>2016</v>
      </c>
      <c r="AR7567" t="str">
        <f>TEXT(Table1[[#This Row],[Order Date]],"mmmm")</f>
        <v>January</v>
      </c>
      <c r="AS7567" t="str">
        <f>"Q"&amp;ROUNDUP(MONTH(Table1[[#This Row],[Order Date]])/3,0)</f>
        <v>Q1</v>
      </c>
      <c r="AT7567">
        <f>IF(Table1[[#This Row],[Sales]]=0,0,Table1[[#This Row],[Profit]]/Table1[[#This Row],[Sales]])</f>
        <v>0.16</v>
      </c>
    </row>
    <row r="7568" spans="22:46" x14ac:dyDescent="0.3">
      <c r="V7568">
        <v>7567</v>
      </c>
      <c r="W7568" t="s">
        <v>10344</v>
      </c>
      <c r="X7568" s="1">
        <v>42846</v>
      </c>
      <c r="Y7568" t="s">
        <v>6362</v>
      </c>
      <c r="Z7568" t="s">
        <v>207</v>
      </c>
      <c r="AA7568" t="s">
        <v>4452</v>
      </c>
      <c r="AB7568" t="s">
        <v>4453</v>
      </c>
      <c r="AC7568" t="s">
        <v>41</v>
      </c>
      <c r="AD7568" t="s">
        <v>26</v>
      </c>
      <c r="AE7568" t="s">
        <v>203</v>
      </c>
      <c r="AF7568" t="s">
        <v>110</v>
      </c>
      <c r="AG7568">
        <v>77070</v>
      </c>
      <c r="AH7568" t="s">
        <v>111</v>
      </c>
      <c r="AI7568" t="s">
        <v>441</v>
      </c>
      <c r="AJ7568" t="s">
        <v>73</v>
      </c>
      <c r="AK7568" t="s">
        <v>176</v>
      </c>
      <c r="AL7568" t="s">
        <v>442</v>
      </c>
      <c r="AM7568">
        <v>47.975999999999999</v>
      </c>
      <c r="AN7568">
        <v>3</v>
      </c>
      <c r="AO7568">
        <v>0.2</v>
      </c>
      <c r="AP7568">
        <v>8.3957999999999995</v>
      </c>
      <c r="AQ7568">
        <f>YEAR(Table1[[#This Row],[Order Date]])</f>
        <v>2017</v>
      </c>
      <c r="AR7568" t="str">
        <f>TEXT(Table1[[#This Row],[Order Date]],"mmmm")</f>
        <v>April</v>
      </c>
      <c r="AS7568" t="str">
        <f>"Q"&amp;ROUNDUP(MONTH(Table1[[#This Row],[Order Date]])/3,0)</f>
        <v>Q2</v>
      </c>
      <c r="AT7568">
        <f>IF(Table1[[#This Row],[Sales]]=0,0,Table1[[#This Row],[Profit]]/Table1[[#This Row],[Sales]])</f>
        <v>0.17499999999999999</v>
      </c>
    </row>
    <row r="7569" spans="22:46" x14ac:dyDescent="0.3">
      <c r="V7569">
        <v>7568</v>
      </c>
      <c r="W7569" t="s">
        <v>10344</v>
      </c>
      <c r="X7569" s="1">
        <v>42846</v>
      </c>
      <c r="Y7569" t="s">
        <v>6362</v>
      </c>
      <c r="Z7569" t="s">
        <v>207</v>
      </c>
      <c r="AA7569" t="s">
        <v>4452</v>
      </c>
      <c r="AB7569" t="s">
        <v>4453</v>
      </c>
      <c r="AC7569" t="s">
        <v>41</v>
      </c>
      <c r="AD7569" t="s">
        <v>26</v>
      </c>
      <c r="AE7569" t="s">
        <v>203</v>
      </c>
      <c r="AF7569" t="s">
        <v>110</v>
      </c>
      <c r="AG7569">
        <v>77070</v>
      </c>
      <c r="AH7569" t="s">
        <v>111</v>
      </c>
      <c r="AI7569" t="s">
        <v>6973</v>
      </c>
      <c r="AJ7569" t="s">
        <v>46</v>
      </c>
      <c r="AK7569" t="s">
        <v>94</v>
      </c>
      <c r="AL7569" t="s">
        <v>6974</v>
      </c>
      <c r="AM7569">
        <v>20.736000000000001</v>
      </c>
      <c r="AN7569">
        <v>4</v>
      </c>
      <c r="AO7569">
        <v>0.2</v>
      </c>
      <c r="AP7569">
        <v>7.2576000000000001</v>
      </c>
      <c r="AQ7569">
        <f>YEAR(Table1[[#This Row],[Order Date]])</f>
        <v>2017</v>
      </c>
      <c r="AR7569" t="str">
        <f>TEXT(Table1[[#This Row],[Order Date]],"mmmm")</f>
        <v>April</v>
      </c>
      <c r="AS7569" t="str">
        <f>"Q"&amp;ROUNDUP(MONTH(Table1[[#This Row],[Order Date]])/3,0)</f>
        <v>Q2</v>
      </c>
      <c r="AT7569">
        <f>IF(Table1[[#This Row],[Sales]]=0,0,Table1[[#This Row],[Profit]]/Table1[[#This Row],[Sales]])</f>
        <v>0.35</v>
      </c>
    </row>
    <row r="7570" spans="22:46" x14ac:dyDescent="0.3">
      <c r="V7570">
        <v>7569</v>
      </c>
      <c r="W7570" t="s">
        <v>10345</v>
      </c>
      <c r="X7570" s="1">
        <v>41978</v>
      </c>
      <c r="Y7570" s="1">
        <v>41924</v>
      </c>
      <c r="Z7570" t="s">
        <v>51</v>
      </c>
      <c r="AA7570" t="s">
        <v>2048</v>
      </c>
      <c r="AB7570" t="s">
        <v>2049</v>
      </c>
      <c r="AC7570" t="s">
        <v>25</v>
      </c>
      <c r="AD7570" t="s">
        <v>26</v>
      </c>
      <c r="AE7570" t="s">
        <v>42</v>
      </c>
      <c r="AF7570" t="s">
        <v>43</v>
      </c>
      <c r="AG7570">
        <v>90045</v>
      </c>
      <c r="AH7570" t="s">
        <v>44</v>
      </c>
      <c r="AI7570" t="s">
        <v>1859</v>
      </c>
      <c r="AJ7570" t="s">
        <v>46</v>
      </c>
      <c r="AK7570" t="s">
        <v>70</v>
      </c>
      <c r="AL7570" t="s">
        <v>1860</v>
      </c>
      <c r="AM7570">
        <v>26.46</v>
      </c>
      <c r="AN7570">
        <v>9</v>
      </c>
      <c r="AO7570">
        <v>0</v>
      </c>
      <c r="AP7570">
        <v>11.907</v>
      </c>
      <c r="AQ7570">
        <f>YEAR(Table1[[#This Row],[Order Date]])</f>
        <v>2014</v>
      </c>
      <c r="AR7570" t="str">
        <f>TEXT(Table1[[#This Row],[Order Date]],"mmmm")</f>
        <v>December</v>
      </c>
      <c r="AS7570" t="str">
        <f>"Q"&amp;ROUNDUP(MONTH(Table1[[#This Row],[Order Date]])/3,0)</f>
        <v>Q4</v>
      </c>
      <c r="AT7570">
        <f>IF(Table1[[#This Row],[Sales]]=0,0,Table1[[#This Row],[Profit]]/Table1[[#This Row],[Sales]])</f>
        <v>0.45</v>
      </c>
    </row>
    <row r="7571" spans="22:46" x14ac:dyDescent="0.3">
      <c r="V7571">
        <v>7570</v>
      </c>
      <c r="W7571" t="s">
        <v>10345</v>
      </c>
      <c r="X7571" s="1">
        <v>41978</v>
      </c>
      <c r="Y7571" s="1">
        <v>41924</v>
      </c>
      <c r="Z7571" t="s">
        <v>51</v>
      </c>
      <c r="AA7571" t="s">
        <v>2048</v>
      </c>
      <c r="AB7571" t="s">
        <v>2049</v>
      </c>
      <c r="AC7571" t="s">
        <v>25</v>
      </c>
      <c r="AD7571" t="s">
        <v>26</v>
      </c>
      <c r="AE7571" t="s">
        <v>42</v>
      </c>
      <c r="AF7571" t="s">
        <v>43</v>
      </c>
      <c r="AG7571">
        <v>90045</v>
      </c>
      <c r="AH7571" t="s">
        <v>44</v>
      </c>
      <c r="AI7571" t="s">
        <v>8049</v>
      </c>
      <c r="AJ7571" t="s">
        <v>46</v>
      </c>
      <c r="AK7571" t="s">
        <v>94</v>
      </c>
      <c r="AL7571" t="s">
        <v>8050</v>
      </c>
      <c r="AM7571">
        <v>49.12</v>
      </c>
      <c r="AN7571">
        <v>4</v>
      </c>
      <c r="AO7571">
        <v>0</v>
      </c>
      <c r="AP7571">
        <v>23.086400000000001</v>
      </c>
      <c r="AQ7571">
        <f>YEAR(Table1[[#This Row],[Order Date]])</f>
        <v>2014</v>
      </c>
      <c r="AR7571" t="str">
        <f>TEXT(Table1[[#This Row],[Order Date]],"mmmm")</f>
        <v>December</v>
      </c>
      <c r="AS7571" t="str">
        <f>"Q"&amp;ROUNDUP(MONTH(Table1[[#This Row],[Order Date]])/3,0)</f>
        <v>Q4</v>
      </c>
      <c r="AT7571">
        <f>IF(Table1[[#This Row],[Sales]]=0,0,Table1[[#This Row],[Profit]]/Table1[[#This Row],[Sales]])</f>
        <v>0.47000000000000003</v>
      </c>
    </row>
    <row r="7572" spans="22:46" x14ac:dyDescent="0.3">
      <c r="V7572">
        <v>7571</v>
      </c>
      <c r="W7572" t="s">
        <v>10345</v>
      </c>
      <c r="X7572" s="1">
        <v>41978</v>
      </c>
      <c r="Y7572" s="1">
        <v>41924</v>
      </c>
      <c r="Z7572" t="s">
        <v>51</v>
      </c>
      <c r="AA7572" t="s">
        <v>2048</v>
      </c>
      <c r="AB7572" t="s">
        <v>2049</v>
      </c>
      <c r="AC7572" t="s">
        <v>25</v>
      </c>
      <c r="AD7572" t="s">
        <v>26</v>
      </c>
      <c r="AE7572" t="s">
        <v>42</v>
      </c>
      <c r="AF7572" t="s">
        <v>43</v>
      </c>
      <c r="AG7572">
        <v>90045</v>
      </c>
      <c r="AH7572" t="s">
        <v>44</v>
      </c>
      <c r="AI7572" t="s">
        <v>2909</v>
      </c>
      <c r="AJ7572" t="s">
        <v>46</v>
      </c>
      <c r="AK7572" t="s">
        <v>303</v>
      </c>
      <c r="AL7572" t="s">
        <v>2910</v>
      </c>
      <c r="AM7572">
        <v>15</v>
      </c>
      <c r="AN7572">
        <v>3</v>
      </c>
      <c r="AO7572">
        <v>0</v>
      </c>
      <c r="AP7572">
        <v>7.2</v>
      </c>
      <c r="AQ7572">
        <f>YEAR(Table1[[#This Row],[Order Date]])</f>
        <v>2014</v>
      </c>
      <c r="AR7572" t="str">
        <f>TEXT(Table1[[#This Row],[Order Date]],"mmmm")</f>
        <v>December</v>
      </c>
      <c r="AS7572" t="str">
        <f>"Q"&amp;ROUNDUP(MONTH(Table1[[#This Row],[Order Date]])/3,0)</f>
        <v>Q4</v>
      </c>
      <c r="AT7572">
        <f>IF(Table1[[#This Row],[Sales]]=0,0,Table1[[#This Row],[Profit]]/Table1[[#This Row],[Sales]])</f>
        <v>0.48000000000000004</v>
      </c>
    </row>
    <row r="7573" spans="22:46" x14ac:dyDescent="0.3">
      <c r="V7573">
        <v>7572</v>
      </c>
      <c r="W7573" t="s">
        <v>10346</v>
      </c>
      <c r="X7573" s="1">
        <v>41933</v>
      </c>
      <c r="Y7573" t="s">
        <v>8139</v>
      </c>
      <c r="Z7573" t="s">
        <v>51</v>
      </c>
      <c r="AA7573" t="s">
        <v>3716</v>
      </c>
      <c r="AB7573" t="s">
        <v>3717</v>
      </c>
      <c r="AC7573" t="s">
        <v>41</v>
      </c>
      <c r="AD7573" t="s">
        <v>26</v>
      </c>
      <c r="AE7573" t="s">
        <v>6169</v>
      </c>
      <c r="AF7573" t="s">
        <v>358</v>
      </c>
      <c r="AG7573">
        <v>23602</v>
      </c>
      <c r="AH7573" t="s">
        <v>29</v>
      </c>
      <c r="AI7573" t="s">
        <v>241</v>
      </c>
      <c r="AJ7573" t="s">
        <v>46</v>
      </c>
      <c r="AK7573" t="s">
        <v>60</v>
      </c>
      <c r="AL7573" t="s">
        <v>242</v>
      </c>
      <c r="AM7573">
        <v>194.7</v>
      </c>
      <c r="AN7573">
        <v>5</v>
      </c>
      <c r="AO7573">
        <v>0</v>
      </c>
      <c r="AP7573">
        <v>9.7349999999999994</v>
      </c>
      <c r="AQ7573">
        <f>YEAR(Table1[[#This Row],[Order Date]])</f>
        <v>2014</v>
      </c>
      <c r="AR7573" t="str">
        <f>TEXT(Table1[[#This Row],[Order Date]],"mmmm")</f>
        <v>October</v>
      </c>
      <c r="AS7573" t="str">
        <f>"Q"&amp;ROUNDUP(MONTH(Table1[[#This Row],[Order Date]])/3,0)</f>
        <v>Q4</v>
      </c>
      <c r="AT7573">
        <f>IF(Table1[[#This Row],[Sales]]=0,0,Table1[[#This Row],[Profit]]/Table1[[#This Row],[Sales]])</f>
        <v>0.05</v>
      </c>
    </row>
    <row r="7574" spans="22:46" x14ac:dyDescent="0.3">
      <c r="V7574">
        <v>7573</v>
      </c>
      <c r="W7574" t="s">
        <v>10346</v>
      </c>
      <c r="X7574" s="1">
        <v>41933</v>
      </c>
      <c r="Y7574" t="s">
        <v>8139</v>
      </c>
      <c r="Z7574" t="s">
        <v>51</v>
      </c>
      <c r="AA7574" t="s">
        <v>3716</v>
      </c>
      <c r="AB7574" t="s">
        <v>3717</v>
      </c>
      <c r="AC7574" t="s">
        <v>41</v>
      </c>
      <c r="AD7574" t="s">
        <v>26</v>
      </c>
      <c r="AE7574" t="s">
        <v>6169</v>
      </c>
      <c r="AF7574" t="s">
        <v>358</v>
      </c>
      <c r="AG7574">
        <v>23602</v>
      </c>
      <c r="AH7574" t="s">
        <v>29</v>
      </c>
      <c r="AI7574" t="s">
        <v>5005</v>
      </c>
      <c r="AJ7574" t="s">
        <v>31</v>
      </c>
      <c r="AK7574" t="s">
        <v>57</v>
      </c>
      <c r="AL7574" t="s">
        <v>5006</v>
      </c>
      <c r="AM7574">
        <v>591.32000000000005</v>
      </c>
      <c r="AN7574">
        <v>4</v>
      </c>
      <c r="AO7574">
        <v>0</v>
      </c>
      <c r="AP7574">
        <v>112.35080000000001</v>
      </c>
      <c r="AQ7574">
        <f>YEAR(Table1[[#This Row],[Order Date]])</f>
        <v>2014</v>
      </c>
      <c r="AR7574" t="str">
        <f>TEXT(Table1[[#This Row],[Order Date]],"mmmm")</f>
        <v>October</v>
      </c>
      <c r="AS7574" t="str">
        <f>"Q"&amp;ROUNDUP(MONTH(Table1[[#This Row],[Order Date]])/3,0)</f>
        <v>Q4</v>
      </c>
      <c r="AT7574">
        <f>IF(Table1[[#This Row],[Sales]]=0,0,Table1[[#This Row],[Profit]]/Table1[[#This Row],[Sales]])</f>
        <v>0.19</v>
      </c>
    </row>
    <row r="7575" spans="22:46" x14ac:dyDescent="0.3">
      <c r="V7575">
        <v>7574</v>
      </c>
      <c r="W7575" t="s">
        <v>10346</v>
      </c>
      <c r="X7575" s="1">
        <v>41933</v>
      </c>
      <c r="Y7575" t="s">
        <v>8139</v>
      </c>
      <c r="Z7575" t="s">
        <v>51</v>
      </c>
      <c r="AA7575" t="s">
        <v>3716</v>
      </c>
      <c r="AB7575" t="s">
        <v>3717</v>
      </c>
      <c r="AC7575" t="s">
        <v>41</v>
      </c>
      <c r="AD7575" t="s">
        <v>26</v>
      </c>
      <c r="AE7575" t="s">
        <v>6169</v>
      </c>
      <c r="AF7575" t="s">
        <v>358</v>
      </c>
      <c r="AG7575">
        <v>23602</v>
      </c>
      <c r="AH7575" t="s">
        <v>29</v>
      </c>
      <c r="AI7575" t="s">
        <v>3897</v>
      </c>
      <c r="AJ7575" t="s">
        <v>46</v>
      </c>
      <c r="AK7575" t="s">
        <v>70</v>
      </c>
      <c r="AL7575" t="s">
        <v>3898</v>
      </c>
      <c r="AM7575">
        <v>2.84</v>
      </c>
      <c r="AN7575">
        <v>1</v>
      </c>
      <c r="AO7575">
        <v>0</v>
      </c>
      <c r="AP7575">
        <v>0.88039999999999996</v>
      </c>
      <c r="AQ7575">
        <f>YEAR(Table1[[#This Row],[Order Date]])</f>
        <v>2014</v>
      </c>
      <c r="AR7575" t="str">
        <f>TEXT(Table1[[#This Row],[Order Date]],"mmmm")</f>
        <v>October</v>
      </c>
      <c r="AS7575" t="str">
        <f>"Q"&amp;ROUNDUP(MONTH(Table1[[#This Row],[Order Date]])/3,0)</f>
        <v>Q4</v>
      </c>
      <c r="AT7575">
        <f>IF(Table1[[#This Row],[Sales]]=0,0,Table1[[#This Row],[Profit]]/Table1[[#This Row],[Sales]])</f>
        <v>0.31</v>
      </c>
    </row>
    <row r="7576" spans="22:46" x14ac:dyDescent="0.3">
      <c r="V7576">
        <v>7575</v>
      </c>
      <c r="W7576" t="s">
        <v>10347</v>
      </c>
      <c r="X7576" s="1">
        <v>42346</v>
      </c>
      <c r="Y7576" s="1">
        <v>42350</v>
      </c>
      <c r="Z7576" t="s">
        <v>51</v>
      </c>
      <c r="AA7576" t="s">
        <v>4281</v>
      </c>
      <c r="AB7576" t="s">
        <v>4282</v>
      </c>
      <c r="AC7576" t="s">
        <v>41</v>
      </c>
      <c r="AD7576" t="s">
        <v>26</v>
      </c>
      <c r="AE7576" t="s">
        <v>42</v>
      </c>
      <c r="AF7576" t="s">
        <v>43</v>
      </c>
      <c r="AG7576">
        <v>90036</v>
      </c>
      <c r="AH7576" t="s">
        <v>44</v>
      </c>
      <c r="AI7576" t="s">
        <v>122</v>
      </c>
      <c r="AJ7576" t="s">
        <v>46</v>
      </c>
      <c r="AK7576" t="s">
        <v>60</v>
      </c>
      <c r="AL7576" t="s">
        <v>123</v>
      </c>
      <c r="AM7576">
        <v>221.96</v>
      </c>
      <c r="AN7576">
        <v>2</v>
      </c>
      <c r="AO7576">
        <v>0</v>
      </c>
      <c r="AP7576">
        <v>4.4391999999999996</v>
      </c>
      <c r="AQ7576">
        <f>YEAR(Table1[[#This Row],[Order Date]])</f>
        <v>2015</v>
      </c>
      <c r="AR7576" t="str">
        <f>TEXT(Table1[[#This Row],[Order Date]],"mmmm")</f>
        <v>December</v>
      </c>
      <c r="AS7576" t="str">
        <f>"Q"&amp;ROUNDUP(MONTH(Table1[[#This Row],[Order Date]])/3,0)</f>
        <v>Q4</v>
      </c>
      <c r="AT7576">
        <f>IF(Table1[[#This Row],[Sales]]=0,0,Table1[[#This Row],[Profit]]/Table1[[#This Row],[Sales]])</f>
        <v>1.9999999999999997E-2</v>
      </c>
    </row>
    <row r="7577" spans="22:46" x14ac:dyDescent="0.3">
      <c r="V7577">
        <v>7576</v>
      </c>
      <c r="W7577" t="s">
        <v>10347</v>
      </c>
      <c r="X7577" s="1">
        <v>42346</v>
      </c>
      <c r="Y7577" s="1">
        <v>42350</v>
      </c>
      <c r="Z7577" t="s">
        <v>51</v>
      </c>
      <c r="AA7577" t="s">
        <v>4281</v>
      </c>
      <c r="AB7577" t="s">
        <v>4282</v>
      </c>
      <c r="AC7577" t="s">
        <v>41</v>
      </c>
      <c r="AD7577" t="s">
        <v>26</v>
      </c>
      <c r="AE7577" t="s">
        <v>42</v>
      </c>
      <c r="AF7577" t="s">
        <v>43</v>
      </c>
      <c r="AG7577">
        <v>90036</v>
      </c>
      <c r="AH7577" t="s">
        <v>44</v>
      </c>
      <c r="AI7577" t="s">
        <v>4488</v>
      </c>
      <c r="AJ7577" t="s">
        <v>73</v>
      </c>
      <c r="AK7577" t="s">
        <v>176</v>
      </c>
      <c r="AL7577" t="s">
        <v>4489</v>
      </c>
      <c r="AM7577">
        <v>236</v>
      </c>
      <c r="AN7577">
        <v>4</v>
      </c>
      <c r="AO7577">
        <v>0</v>
      </c>
      <c r="AP7577">
        <v>40.119999999999997</v>
      </c>
      <c r="AQ7577">
        <f>YEAR(Table1[[#This Row],[Order Date]])</f>
        <v>2015</v>
      </c>
      <c r="AR7577" t="str">
        <f>TEXT(Table1[[#This Row],[Order Date]],"mmmm")</f>
        <v>December</v>
      </c>
      <c r="AS7577" t="str">
        <f>"Q"&amp;ROUNDUP(MONTH(Table1[[#This Row],[Order Date]])/3,0)</f>
        <v>Q4</v>
      </c>
      <c r="AT7577">
        <f>IF(Table1[[#This Row],[Sales]]=0,0,Table1[[#This Row],[Profit]]/Table1[[#This Row],[Sales]])</f>
        <v>0.16999999999999998</v>
      </c>
    </row>
    <row r="7578" spans="22:46" x14ac:dyDescent="0.3">
      <c r="V7578">
        <v>7577</v>
      </c>
      <c r="W7578" t="s">
        <v>10348</v>
      </c>
      <c r="X7578" s="1">
        <v>41945</v>
      </c>
      <c r="Y7578" s="1">
        <v>41831</v>
      </c>
      <c r="Z7578" t="s">
        <v>22</v>
      </c>
      <c r="AA7578" t="s">
        <v>3868</v>
      </c>
      <c r="AB7578" t="s">
        <v>3869</v>
      </c>
      <c r="AC7578" t="s">
        <v>41</v>
      </c>
      <c r="AD7578" t="s">
        <v>26</v>
      </c>
      <c r="AE7578" t="s">
        <v>99</v>
      </c>
      <c r="AF7578" t="s">
        <v>100</v>
      </c>
      <c r="AG7578">
        <v>98115</v>
      </c>
      <c r="AH7578" t="s">
        <v>44</v>
      </c>
      <c r="AI7578" t="s">
        <v>4017</v>
      </c>
      <c r="AJ7578" t="s">
        <v>73</v>
      </c>
      <c r="AK7578" t="s">
        <v>176</v>
      </c>
      <c r="AL7578" t="s">
        <v>4018</v>
      </c>
      <c r="AM7578">
        <v>41.94</v>
      </c>
      <c r="AN7578">
        <v>2</v>
      </c>
      <c r="AO7578">
        <v>0</v>
      </c>
      <c r="AP7578">
        <v>15.0984</v>
      </c>
      <c r="AQ7578">
        <f>YEAR(Table1[[#This Row],[Order Date]])</f>
        <v>2014</v>
      </c>
      <c r="AR7578" t="str">
        <f>TEXT(Table1[[#This Row],[Order Date]],"mmmm")</f>
        <v>November</v>
      </c>
      <c r="AS7578" t="str">
        <f>"Q"&amp;ROUNDUP(MONTH(Table1[[#This Row],[Order Date]])/3,0)</f>
        <v>Q4</v>
      </c>
      <c r="AT7578">
        <f>IF(Table1[[#This Row],[Sales]]=0,0,Table1[[#This Row],[Profit]]/Table1[[#This Row],[Sales]])</f>
        <v>0.36000000000000004</v>
      </c>
    </row>
    <row r="7579" spans="22:46" x14ac:dyDescent="0.3">
      <c r="V7579">
        <v>7578</v>
      </c>
      <c r="W7579" t="s">
        <v>10348</v>
      </c>
      <c r="X7579" s="1">
        <v>41945</v>
      </c>
      <c r="Y7579" s="1">
        <v>41831</v>
      </c>
      <c r="Z7579" t="s">
        <v>22</v>
      </c>
      <c r="AA7579" t="s">
        <v>3868</v>
      </c>
      <c r="AB7579" t="s">
        <v>3869</v>
      </c>
      <c r="AC7579" t="s">
        <v>41</v>
      </c>
      <c r="AD7579" t="s">
        <v>26</v>
      </c>
      <c r="AE7579" t="s">
        <v>99</v>
      </c>
      <c r="AF7579" t="s">
        <v>100</v>
      </c>
      <c r="AG7579">
        <v>98115</v>
      </c>
      <c r="AH7579" t="s">
        <v>44</v>
      </c>
      <c r="AI7579" t="s">
        <v>4339</v>
      </c>
      <c r="AJ7579" t="s">
        <v>73</v>
      </c>
      <c r="AK7579" t="s">
        <v>74</v>
      </c>
      <c r="AL7579" t="s">
        <v>4340</v>
      </c>
      <c r="AM7579">
        <v>52.792000000000002</v>
      </c>
      <c r="AN7579">
        <v>1</v>
      </c>
      <c r="AO7579">
        <v>0.2</v>
      </c>
      <c r="AP7579">
        <v>4.6193</v>
      </c>
      <c r="AQ7579">
        <f>YEAR(Table1[[#This Row],[Order Date]])</f>
        <v>2014</v>
      </c>
      <c r="AR7579" t="str">
        <f>TEXT(Table1[[#This Row],[Order Date]],"mmmm")</f>
        <v>November</v>
      </c>
      <c r="AS7579" t="str">
        <f>"Q"&amp;ROUNDUP(MONTH(Table1[[#This Row],[Order Date]])/3,0)</f>
        <v>Q4</v>
      </c>
      <c r="AT7579">
        <f>IF(Table1[[#This Row],[Sales]]=0,0,Table1[[#This Row],[Profit]]/Table1[[#This Row],[Sales]])</f>
        <v>8.7499999999999994E-2</v>
      </c>
    </row>
    <row r="7580" spans="22:46" x14ac:dyDescent="0.3">
      <c r="V7580">
        <v>7579</v>
      </c>
      <c r="W7580" t="s">
        <v>10349</v>
      </c>
      <c r="X7580" s="1">
        <v>42722</v>
      </c>
      <c r="Y7580" t="s">
        <v>7629</v>
      </c>
      <c r="Z7580" t="s">
        <v>207</v>
      </c>
      <c r="AA7580" t="s">
        <v>478</v>
      </c>
      <c r="AB7580" t="s">
        <v>479</v>
      </c>
      <c r="AC7580" t="s">
        <v>108</v>
      </c>
      <c r="AD7580" t="s">
        <v>26</v>
      </c>
      <c r="AE7580" t="s">
        <v>2859</v>
      </c>
      <c r="AF7580" t="s">
        <v>148</v>
      </c>
      <c r="AG7580">
        <v>68104</v>
      </c>
      <c r="AH7580" t="s">
        <v>111</v>
      </c>
      <c r="AI7580" t="s">
        <v>2173</v>
      </c>
      <c r="AJ7580" t="s">
        <v>31</v>
      </c>
      <c r="AK7580" t="s">
        <v>35</v>
      </c>
      <c r="AL7580" t="s">
        <v>2174</v>
      </c>
      <c r="AM7580">
        <v>563.94000000000005</v>
      </c>
      <c r="AN7580">
        <v>3</v>
      </c>
      <c r="AO7580">
        <v>0</v>
      </c>
      <c r="AP7580">
        <v>112.788</v>
      </c>
      <c r="AQ7580">
        <f>YEAR(Table1[[#This Row],[Order Date]])</f>
        <v>2016</v>
      </c>
      <c r="AR7580" t="str">
        <f>TEXT(Table1[[#This Row],[Order Date]],"mmmm")</f>
        <v>December</v>
      </c>
      <c r="AS7580" t="str">
        <f>"Q"&amp;ROUNDUP(MONTH(Table1[[#This Row],[Order Date]])/3,0)</f>
        <v>Q4</v>
      </c>
      <c r="AT7580">
        <f>IF(Table1[[#This Row],[Sales]]=0,0,Table1[[#This Row],[Profit]]/Table1[[#This Row],[Sales]])</f>
        <v>0.19999999999999998</v>
      </c>
    </row>
    <row r="7581" spans="22:46" x14ac:dyDescent="0.3">
      <c r="V7581">
        <v>7580</v>
      </c>
      <c r="W7581" t="s">
        <v>10350</v>
      </c>
      <c r="X7581" s="1">
        <v>42331</v>
      </c>
      <c r="Y7581" t="s">
        <v>1519</v>
      </c>
      <c r="Z7581" t="s">
        <v>22</v>
      </c>
      <c r="AA7581" t="s">
        <v>2335</v>
      </c>
      <c r="AB7581" t="s">
        <v>2336</v>
      </c>
      <c r="AC7581" t="s">
        <v>25</v>
      </c>
      <c r="AD7581" t="s">
        <v>26</v>
      </c>
      <c r="AE7581" t="s">
        <v>1125</v>
      </c>
      <c r="AF7581" t="s">
        <v>892</v>
      </c>
      <c r="AG7581">
        <v>7960</v>
      </c>
      <c r="AH7581" t="s">
        <v>160</v>
      </c>
      <c r="AI7581" t="s">
        <v>9009</v>
      </c>
      <c r="AJ7581" t="s">
        <v>46</v>
      </c>
      <c r="AK7581" t="s">
        <v>80</v>
      </c>
      <c r="AL7581" t="s">
        <v>9010</v>
      </c>
      <c r="AM7581">
        <v>2625.12</v>
      </c>
      <c r="AN7581">
        <v>8</v>
      </c>
      <c r="AO7581">
        <v>0</v>
      </c>
      <c r="AP7581">
        <v>735.03359999999998</v>
      </c>
      <c r="AQ7581">
        <f>YEAR(Table1[[#This Row],[Order Date]])</f>
        <v>2015</v>
      </c>
      <c r="AR7581" t="str">
        <f>TEXT(Table1[[#This Row],[Order Date]],"mmmm")</f>
        <v>November</v>
      </c>
      <c r="AS7581" t="str">
        <f>"Q"&amp;ROUNDUP(MONTH(Table1[[#This Row],[Order Date]])/3,0)</f>
        <v>Q4</v>
      </c>
      <c r="AT7581">
        <f>IF(Table1[[#This Row],[Sales]]=0,0,Table1[[#This Row],[Profit]]/Table1[[#This Row],[Sales]])</f>
        <v>0.28000000000000003</v>
      </c>
    </row>
    <row r="7582" spans="22:46" x14ac:dyDescent="0.3">
      <c r="V7582">
        <v>7581</v>
      </c>
      <c r="W7582" t="s">
        <v>10350</v>
      </c>
      <c r="X7582" s="1">
        <v>42331</v>
      </c>
      <c r="Y7582" t="s">
        <v>1519</v>
      </c>
      <c r="Z7582" t="s">
        <v>22</v>
      </c>
      <c r="AA7582" t="s">
        <v>2335</v>
      </c>
      <c r="AB7582" t="s">
        <v>2336</v>
      </c>
      <c r="AC7582" t="s">
        <v>25</v>
      </c>
      <c r="AD7582" t="s">
        <v>26</v>
      </c>
      <c r="AE7582" t="s">
        <v>1125</v>
      </c>
      <c r="AF7582" t="s">
        <v>892</v>
      </c>
      <c r="AG7582">
        <v>7960</v>
      </c>
      <c r="AH7582" t="s">
        <v>160</v>
      </c>
      <c r="AI7582" t="s">
        <v>3870</v>
      </c>
      <c r="AJ7582" t="s">
        <v>46</v>
      </c>
      <c r="AK7582" t="s">
        <v>70</v>
      </c>
      <c r="AL7582" t="s">
        <v>3871</v>
      </c>
      <c r="AM7582">
        <v>17.940000000000001</v>
      </c>
      <c r="AN7582">
        <v>3</v>
      </c>
      <c r="AO7582">
        <v>0</v>
      </c>
      <c r="AP7582">
        <v>4.4850000000000003</v>
      </c>
      <c r="AQ7582">
        <f>YEAR(Table1[[#This Row],[Order Date]])</f>
        <v>2015</v>
      </c>
      <c r="AR7582" t="str">
        <f>TEXT(Table1[[#This Row],[Order Date]],"mmmm")</f>
        <v>November</v>
      </c>
      <c r="AS7582" t="str">
        <f>"Q"&amp;ROUNDUP(MONTH(Table1[[#This Row],[Order Date]])/3,0)</f>
        <v>Q4</v>
      </c>
      <c r="AT7582">
        <f>IF(Table1[[#This Row],[Sales]]=0,0,Table1[[#This Row],[Profit]]/Table1[[#This Row],[Sales]])</f>
        <v>0.25</v>
      </c>
    </row>
    <row r="7583" spans="22:46" x14ac:dyDescent="0.3">
      <c r="V7583">
        <v>7582</v>
      </c>
      <c r="W7583" t="s">
        <v>10351</v>
      </c>
      <c r="X7583" s="1">
        <v>42229</v>
      </c>
      <c r="Y7583" t="s">
        <v>990</v>
      </c>
      <c r="Z7583" t="s">
        <v>207</v>
      </c>
      <c r="AA7583" t="s">
        <v>7659</v>
      </c>
      <c r="AB7583" t="s">
        <v>7660</v>
      </c>
      <c r="AC7583" t="s">
        <v>25</v>
      </c>
      <c r="AD7583" t="s">
        <v>26</v>
      </c>
      <c r="AE7583" t="s">
        <v>158</v>
      </c>
      <c r="AF7583" t="s">
        <v>159</v>
      </c>
      <c r="AG7583">
        <v>19143</v>
      </c>
      <c r="AH7583" t="s">
        <v>160</v>
      </c>
      <c r="AI7583" t="s">
        <v>3162</v>
      </c>
      <c r="AJ7583" t="s">
        <v>46</v>
      </c>
      <c r="AK7583" t="s">
        <v>60</v>
      </c>
      <c r="AL7583" t="s">
        <v>3163</v>
      </c>
      <c r="AM7583">
        <v>422.85599999999999</v>
      </c>
      <c r="AN7583">
        <v>3</v>
      </c>
      <c r="AO7583">
        <v>0.2</v>
      </c>
      <c r="AP7583">
        <v>15.857100000000001</v>
      </c>
      <c r="AQ7583">
        <f>YEAR(Table1[[#This Row],[Order Date]])</f>
        <v>2015</v>
      </c>
      <c r="AR7583" t="str">
        <f>TEXT(Table1[[#This Row],[Order Date]],"mmmm")</f>
        <v>August</v>
      </c>
      <c r="AS7583" t="str">
        <f>"Q"&amp;ROUNDUP(MONTH(Table1[[#This Row],[Order Date]])/3,0)</f>
        <v>Q3</v>
      </c>
      <c r="AT7583">
        <f>IF(Table1[[#This Row],[Sales]]=0,0,Table1[[#This Row],[Profit]]/Table1[[#This Row],[Sales]])</f>
        <v>3.7500000000000006E-2</v>
      </c>
    </row>
    <row r="7584" spans="22:46" x14ac:dyDescent="0.3">
      <c r="V7584">
        <v>7583</v>
      </c>
      <c r="W7584" t="s">
        <v>10352</v>
      </c>
      <c r="X7584" s="1">
        <v>42110</v>
      </c>
      <c r="Y7584" t="s">
        <v>3550</v>
      </c>
      <c r="Z7584" t="s">
        <v>51</v>
      </c>
      <c r="AA7584" t="s">
        <v>6705</v>
      </c>
      <c r="AB7584" t="s">
        <v>6706</v>
      </c>
      <c r="AC7584" t="s">
        <v>41</v>
      </c>
      <c r="AD7584" t="s">
        <v>26</v>
      </c>
      <c r="AE7584" t="s">
        <v>300</v>
      </c>
      <c r="AF7584" t="s">
        <v>301</v>
      </c>
      <c r="AG7584">
        <v>10024</v>
      </c>
      <c r="AH7584" t="s">
        <v>160</v>
      </c>
      <c r="AI7584" t="s">
        <v>317</v>
      </c>
      <c r="AJ7584" t="s">
        <v>31</v>
      </c>
      <c r="AK7584" t="s">
        <v>35</v>
      </c>
      <c r="AL7584" t="s">
        <v>318</v>
      </c>
      <c r="AM7584">
        <v>127.764</v>
      </c>
      <c r="AN7584">
        <v>2</v>
      </c>
      <c r="AO7584">
        <v>0.1</v>
      </c>
      <c r="AP7584">
        <v>2.8391999999999999</v>
      </c>
      <c r="AQ7584">
        <f>YEAR(Table1[[#This Row],[Order Date]])</f>
        <v>2015</v>
      </c>
      <c r="AR7584" t="str">
        <f>TEXT(Table1[[#This Row],[Order Date]],"mmmm")</f>
        <v>April</v>
      </c>
      <c r="AS7584" t="str">
        <f>"Q"&amp;ROUNDUP(MONTH(Table1[[#This Row],[Order Date]])/3,0)</f>
        <v>Q2</v>
      </c>
      <c r="AT7584">
        <f>IF(Table1[[#This Row],[Sales]]=0,0,Table1[[#This Row],[Profit]]/Table1[[#This Row],[Sales]])</f>
        <v>2.2222222222222223E-2</v>
      </c>
    </row>
    <row r="7585" spans="22:46" x14ac:dyDescent="0.3">
      <c r="V7585">
        <v>7584</v>
      </c>
      <c r="W7585" t="s">
        <v>10353</v>
      </c>
      <c r="X7585" s="1">
        <v>41719</v>
      </c>
      <c r="Y7585" t="s">
        <v>880</v>
      </c>
      <c r="Z7585" t="s">
        <v>51</v>
      </c>
      <c r="AA7585" t="s">
        <v>1139</v>
      </c>
      <c r="AB7585" t="s">
        <v>1140</v>
      </c>
      <c r="AC7585" t="s">
        <v>41</v>
      </c>
      <c r="AD7585" t="s">
        <v>26</v>
      </c>
      <c r="AE7585" t="s">
        <v>357</v>
      </c>
      <c r="AF7585" t="s">
        <v>358</v>
      </c>
      <c r="AG7585">
        <v>22153</v>
      </c>
      <c r="AH7585" t="s">
        <v>29</v>
      </c>
      <c r="AI7585" t="s">
        <v>7601</v>
      </c>
      <c r="AJ7585" t="s">
        <v>73</v>
      </c>
      <c r="AK7585" t="s">
        <v>74</v>
      </c>
      <c r="AL7585" t="s">
        <v>7602</v>
      </c>
      <c r="AM7585">
        <v>3499.93</v>
      </c>
      <c r="AN7585">
        <v>7</v>
      </c>
      <c r="AO7585">
        <v>0</v>
      </c>
      <c r="AP7585">
        <v>909.98180000000002</v>
      </c>
      <c r="AQ7585">
        <f>YEAR(Table1[[#This Row],[Order Date]])</f>
        <v>2014</v>
      </c>
      <c r="AR7585" t="str">
        <f>TEXT(Table1[[#This Row],[Order Date]],"mmmm")</f>
        <v>March</v>
      </c>
      <c r="AS7585" t="str">
        <f>"Q"&amp;ROUNDUP(MONTH(Table1[[#This Row],[Order Date]])/3,0)</f>
        <v>Q1</v>
      </c>
      <c r="AT7585">
        <f>IF(Table1[[#This Row],[Sales]]=0,0,Table1[[#This Row],[Profit]]/Table1[[#This Row],[Sales]])</f>
        <v>0.26</v>
      </c>
    </row>
    <row r="7586" spans="22:46" x14ac:dyDescent="0.3">
      <c r="V7586">
        <v>7585</v>
      </c>
      <c r="W7586" t="s">
        <v>10353</v>
      </c>
      <c r="X7586" s="1">
        <v>41719</v>
      </c>
      <c r="Y7586" t="s">
        <v>880</v>
      </c>
      <c r="Z7586" t="s">
        <v>51</v>
      </c>
      <c r="AA7586" t="s">
        <v>1139</v>
      </c>
      <c r="AB7586" t="s">
        <v>1140</v>
      </c>
      <c r="AC7586" t="s">
        <v>41</v>
      </c>
      <c r="AD7586" t="s">
        <v>26</v>
      </c>
      <c r="AE7586" t="s">
        <v>357</v>
      </c>
      <c r="AF7586" t="s">
        <v>358</v>
      </c>
      <c r="AG7586">
        <v>22153</v>
      </c>
      <c r="AH7586" t="s">
        <v>29</v>
      </c>
      <c r="AI7586" t="s">
        <v>7549</v>
      </c>
      <c r="AJ7586" t="s">
        <v>46</v>
      </c>
      <c r="AK7586" t="s">
        <v>47</v>
      </c>
      <c r="AL7586" t="s">
        <v>7550</v>
      </c>
      <c r="AM7586">
        <v>14.4</v>
      </c>
      <c r="AN7586">
        <v>5</v>
      </c>
      <c r="AO7586">
        <v>0</v>
      </c>
      <c r="AP7586">
        <v>6.6239999999999997</v>
      </c>
      <c r="AQ7586">
        <f>YEAR(Table1[[#This Row],[Order Date]])</f>
        <v>2014</v>
      </c>
      <c r="AR7586" t="str">
        <f>TEXT(Table1[[#This Row],[Order Date]],"mmmm")</f>
        <v>March</v>
      </c>
      <c r="AS7586" t="str">
        <f>"Q"&amp;ROUNDUP(MONTH(Table1[[#This Row],[Order Date]])/3,0)</f>
        <v>Q1</v>
      </c>
      <c r="AT7586">
        <f>IF(Table1[[#This Row],[Sales]]=0,0,Table1[[#This Row],[Profit]]/Table1[[#This Row],[Sales]])</f>
        <v>0.45999999999999996</v>
      </c>
    </row>
    <row r="7587" spans="22:46" x14ac:dyDescent="0.3">
      <c r="V7587">
        <v>7586</v>
      </c>
      <c r="W7587" t="s">
        <v>10353</v>
      </c>
      <c r="X7587" s="1">
        <v>41719</v>
      </c>
      <c r="Y7587" t="s">
        <v>880</v>
      </c>
      <c r="Z7587" t="s">
        <v>51</v>
      </c>
      <c r="AA7587" t="s">
        <v>1139</v>
      </c>
      <c r="AB7587" t="s">
        <v>1140</v>
      </c>
      <c r="AC7587" t="s">
        <v>41</v>
      </c>
      <c r="AD7587" t="s">
        <v>26</v>
      </c>
      <c r="AE7587" t="s">
        <v>357</v>
      </c>
      <c r="AF7587" t="s">
        <v>358</v>
      </c>
      <c r="AG7587">
        <v>22153</v>
      </c>
      <c r="AH7587" t="s">
        <v>29</v>
      </c>
      <c r="AI7587" t="s">
        <v>5054</v>
      </c>
      <c r="AJ7587" t="s">
        <v>46</v>
      </c>
      <c r="AK7587" t="s">
        <v>94</v>
      </c>
      <c r="AL7587" t="s">
        <v>5055</v>
      </c>
      <c r="AM7587">
        <v>122.97</v>
      </c>
      <c r="AN7587">
        <v>3</v>
      </c>
      <c r="AO7587">
        <v>0</v>
      </c>
      <c r="AP7587">
        <v>60.255299999999998</v>
      </c>
      <c r="AQ7587">
        <f>YEAR(Table1[[#This Row],[Order Date]])</f>
        <v>2014</v>
      </c>
      <c r="AR7587" t="str">
        <f>TEXT(Table1[[#This Row],[Order Date]],"mmmm")</f>
        <v>March</v>
      </c>
      <c r="AS7587" t="str">
        <f>"Q"&amp;ROUNDUP(MONTH(Table1[[#This Row],[Order Date]])/3,0)</f>
        <v>Q1</v>
      </c>
      <c r="AT7587">
        <f>IF(Table1[[#This Row],[Sales]]=0,0,Table1[[#This Row],[Profit]]/Table1[[#This Row],[Sales]])</f>
        <v>0.49</v>
      </c>
    </row>
    <row r="7588" spans="22:46" x14ac:dyDescent="0.3">
      <c r="V7588">
        <v>7587</v>
      </c>
      <c r="W7588" t="s">
        <v>10353</v>
      </c>
      <c r="X7588" s="1">
        <v>41719</v>
      </c>
      <c r="Y7588" t="s">
        <v>880</v>
      </c>
      <c r="Z7588" t="s">
        <v>51</v>
      </c>
      <c r="AA7588" t="s">
        <v>1139</v>
      </c>
      <c r="AB7588" t="s">
        <v>1140</v>
      </c>
      <c r="AC7588" t="s">
        <v>41</v>
      </c>
      <c r="AD7588" t="s">
        <v>26</v>
      </c>
      <c r="AE7588" t="s">
        <v>357</v>
      </c>
      <c r="AF7588" t="s">
        <v>358</v>
      </c>
      <c r="AG7588">
        <v>22153</v>
      </c>
      <c r="AH7588" t="s">
        <v>29</v>
      </c>
      <c r="AI7588" t="s">
        <v>1650</v>
      </c>
      <c r="AJ7588" t="s">
        <v>46</v>
      </c>
      <c r="AK7588" t="s">
        <v>70</v>
      </c>
      <c r="AL7588" t="s">
        <v>1651</v>
      </c>
      <c r="AM7588">
        <v>9.32</v>
      </c>
      <c r="AN7588">
        <v>4</v>
      </c>
      <c r="AO7588">
        <v>0</v>
      </c>
      <c r="AP7588">
        <v>2.7027999999999999</v>
      </c>
      <c r="AQ7588">
        <f>YEAR(Table1[[#This Row],[Order Date]])</f>
        <v>2014</v>
      </c>
      <c r="AR7588" t="str">
        <f>TEXT(Table1[[#This Row],[Order Date]],"mmmm")</f>
        <v>March</v>
      </c>
      <c r="AS7588" t="str">
        <f>"Q"&amp;ROUNDUP(MONTH(Table1[[#This Row],[Order Date]])/3,0)</f>
        <v>Q1</v>
      </c>
      <c r="AT7588">
        <f>IF(Table1[[#This Row],[Sales]]=0,0,Table1[[#This Row],[Profit]]/Table1[[#This Row],[Sales]])</f>
        <v>0.28999999999999998</v>
      </c>
    </row>
    <row r="7589" spans="22:46" x14ac:dyDescent="0.3">
      <c r="V7589">
        <v>7588</v>
      </c>
      <c r="W7589" t="s">
        <v>10353</v>
      </c>
      <c r="X7589" s="1">
        <v>41719</v>
      </c>
      <c r="Y7589" t="s">
        <v>880</v>
      </c>
      <c r="Z7589" t="s">
        <v>51</v>
      </c>
      <c r="AA7589" t="s">
        <v>1139</v>
      </c>
      <c r="AB7589" t="s">
        <v>1140</v>
      </c>
      <c r="AC7589" t="s">
        <v>41</v>
      </c>
      <c r="AD7589" t="s">
        <v>26</v>
      </c>
      <c r="AE7589" t="s">
        <v>357</v>
      </c>
      <c r="AF7589" t="s">
        <v>358</v>
      </c>
      <c r="AG7589">
        <v>22153</v>
      </c>
      <c r="AH7589" t="s">
        <v>29</v>
      </c>
      <c r="AI7589" t="s">
        <v>3540</v>
      </c>
      <c r="AJ7589" t="s">
        <v>46</v>
      </c>
      <c r="AK7589" t="s">
        <v>77</v>
      </c>
      <c r="AL7589" t="s">
        <v>3541</v>
      </c>
      <c r="AM7589">
        <v>122.94</v>
      </c>
      <c r="AN7589">
        <v>3</v>
      </c>
      <c r="AO7589">
        <v>0</v>
      </c>
      <c r="AP7589">
        <v>59.011200000000002</v>
      </c>
      <c r="AQ7589">
        <f>YEAR(Table1[[#This Row],[Order Date]])</f>
        <v>2014</v>
      </c>
      <c r="AR7589" t="str">
        <f>TEXT(Table1[[#This Row],[Order Date]],"mmmm")</f>
        <v>March</v>
      </c>
      <c r="AS7589" t="str">
        <f>"Q"&amp;ROUNDUP(MONTH(Table1[[#This Row],[Order Date]])/3,0)</f>
        <v>Q1</v>
      </c>
      <c r="AT7589">
        <f>IF(Table1[[#This Row],[Sales]]=0,0,Table1[[#This Row],[Profit]]/Table1[[#This Row],[Sales]])</f>
        <v>0.48000000000000004</v>
      </c>
    </row>
    <row r="7590" spans="22:46" x14ac:dyDescent="0.3">
      <c r="V7590">
        <v>7589</v>
      </c>
      <c r="W7590" t="s">
        <v>10354</v>
      </c>
      <c r="X7590" s="1">
        <v>43055</v>
      </c>
      <c r="Y7590" t="s">
        <v>2098</v>
      </c>
      <c r="Z7590" t="s">
        <v>51</v>
      </c>
      <c r="AA7590" t="s">
        <v>4430</v>
      </c>
      <c r="AB7590" t="s">
        <v>4431</v>
      </c>
      <c r="AC7590" t="s">
        <v>25</v>
      </c>
      <c r="AD7590" t="s">
        <v>26</v>
      </c>
      <c r="AE7590" t="s">
        <v>639</v>
      </c>
      <c r="AF7590" t="s">
        <v>43</v>
      </c>
      <c r="AG7590">
        <v>95661</v>
      </c>
      <c r="AH7590" t="s">
        <v>44</v>
      </c>
      <c r="AI7590" t="s">
        <v>5110</v>
      </c>
      <c r="AJ7590" t="s">
        <v>31</v>
      </c>
      <c r="AK7590" t="s">
        <v>67</v>
      </c>
      <c r="AL7590" t="s">
        <v>5111</v>
      </c>
      <c r="AM7590">
        <v>17.309999999999999</v>
      </c>
      <c r="AN7590">
        <v>3</v>
      </c>
      <c r="AO7590">
        <v>0</v>
      </c>
      <c r="AP7590">
        <v>5.1929999999999996</v>
      </c>
      <c r="AQ7590">
        <f>YEAR(Table1[[#This Row],[Order Date]])</f>
        <v>2017</v>
      </c>
      <c r="AR7590" t="str">
        <f>TEXT(Table1[[#This Row],[Order Date]],"mmmm")</f>
        <v>November</v>
      </c>
      <c r="AS7590" t="str">
        <f>"Q"&amp;ROUNDUP(MONTH(Table1[[#This Row],[Order Date]])/3,0)</f>
        <v>Q4</v>
      </c>
      <c r="AT7590">
        <f>IF(Table1[[#This Row],[Sales]]=0,0,Table1[[#This Row],[Profit]]/Table1[[#This Row],[Sales]])</f>
        <v>0.3</v>
      </c>
    </row>
    <row r="7591" spans="22:46" x14ac:dyDescent="0.3">
      <c r="V7591">
        <v>7590</v>
      </c>
      <c r="W7591" t="s">
        <v>10355</v>
      </c>
      <c r="X7591" s="1">
        <v>42272</v>
      </c>
      <c r="Y7591" t="s">
        <v>4833</v>
      </c>
      <c r="Z7591" t="s">
        <v>51</v>
      </c>
      <c r="AA7591" t="s">
        <v>7861</v>
      </c>
      <c r="AB7591" t="s">
        <v>7862</v>
      </c>
      <c r="AC7591" t="s">
        <v>25</v>
      </c>
      <c r="AD7591" t="s">
        <v>26</v>
      </c>
      <c r="AE7591" t="s">
        <v>3514</v>
      </c>
      <c r="AF7591" t="s">
        <v>233</v>
      </c>
      <c r="AG7591">
        <v>61107</v>
      </c>
      <c r="AH7591" t="s">
        <v>111</v>
      </c>
      <c r="AI7591" t="s">
        <v>5601</v>
      </c>
      <c r="AJ7591" t="s">
        <v>46</v>
      </c>
      <c r="AK7591" t="s">
        <v>70</v>
      </c>
      <c r="AL7591" t="s">
        <v>5602</v>
      </c>
      <c r="AM7591">
        <v>128.744</v>
      </c>
      <c r="AN7591">
        <v>7</v>
      </c>
      <c r="AO7591">
        <v>0.2</v>
      </c>
      <c r="AP7591">
        <v>12.8744</v>
      </c>
      <c r="AQ7591">
        <f>YEAR(Table1[[#This Row],[Order Date]])</f>
        <v>2015</v>
      </c>
      <c r="AR7591" t="str">
        <f>TEXT(Table1[[#This Row],[Order Date]],"mmmm")</f>
        <v>September</v>
      </c>
      <c r="AS7591" t="str">
        <f>"Q"&amp;ROUNDUP(MONTH(Table1[[#This Row],[Order Date]])/3,0)</f>
        <v>Q3</v>
      </c>
      <c r="AT7591">
        <f>IF(Table1[[#This Row],[Sales]]=0,0,Table1[[#This Row],[Profit]]/Table1[[#This Row],[Sales]])</f>
        <v>9.9999999999999992E-2</v>
      </c>
    </row>
    <row r="7592" spans="22:46" x14ac:dyDescent="0.3">
      <c r="V7592">
        <v>7591</v>
      </c>
      <c r="W7592" t="s">
        <v>10356</v>
      </c>
      <c r="X7592" s="1">
        <v>42618</v>
      </c>
      <c r="Y7592" s="1">
        <v>42622</v>
      </c>
      <c r="Z7592" t="s">
        <v>51</v>
      </c>
      <c r="AA7592" t="s">
        <v>1999</v>
      </c>
      <c r="AB7592" t="s">
        <v>2000</v>
      </c>
      <c r="AC7592" t="s">
        <v>25</v>
      </c>
      <c r="AD7592" t="s">
        <v>26</v>
      </c>
      <c r="AE7592" t="s">
        <v>158</v>
      </c>
      <c r="AF7592" t="s">
        <v>159</v>
      </c>
      <c r="AG7592">
        <v>19134</v>
      </c>
      <c r="AH7592" t="s">
        <v>160</v>
      </c>
      <c r="AI7592" t="s">
        <v>391</v>
      </c>
      <c r="AJ7592" t="s">
        <v>31</v>
      </c>
      <c r="AK7592" t="s">
        <v>67</v>
      </c>
      <c r="AL7592" t="s">
        <v>392</v>
      </c>
      <c r="AM7592">
        <v>58.247999999999998</v>
      </c>
      <c r="AN7592">
        <v>9</v>
      </c>
      <c r="AO7592">
        <v>0.2</v>
      </c>
      <c r="AP7592">
        <v>11.6496</v>
      </c>
      <c r="AQ7592">
        <f>YEAR(Table1[[#This Row],[Order Date]])</f>
        <v>2016</v>
      </c>
      <c r="AR7592" t="str">
        <f>TEXT(Table1[[#This Row],[Order Date]],"mmmm")</f>
        <v>September</v>
      </c>
      <c r="AS7592" t="str">
        <f>"Q"&amp;ROUNDUP(MONTH(Table1[[#This Row],[Order Date]])/3,0)</f>
        <v>Q3</v>
      </c>
      <c r="AT7592">
        <f>IF(Table1[[#This Row],[Sales]]=0,0,Table1[[#This Row],[Profit]]/Table1[[#This Row],[Sales]])</f>
        <v>0.2</v>
      </c>
    </row>
    <row r="7593" spans="22:46" x14ac:dyDescent="0.3">
      <c r="V7593">
        <v>7592</v>
      </c>
      <c r="W7593" t="s">
        <v>10356</v>
      </c>
      <c r="X7593" s="1">
        <v>42618</v>
      </c>
      <c r="Y7593" s="1">
        <v>42622</v>
      </c>
      <c r="Z7593" t="s">
        <v>51</v>
      </c>
      <c r="AA7593" t="s">
        <v>1999</v>
      </c>
      <c r="AB7593" t="s">
        <v>2000</v>
      </c>
      <c r="AC7593" t="s">
        <v>25</v>
      </c>
      <c r="AD7593" t="s">
        <v>26</v>
      </c>
      <c r="AE7593" t="s">
        <v>158</v>
      </c>
      <c r="AF7593" t="s">
        <v>159</v>
      </c>
      <c r="AG7593">
        <v>19134</v>
      </c>
      <c r="AH7593" t="s">
        <v>160</v>
      </c>
      <c r="AI7593" t="s">
        <v>343</v>
      </c>
      <c r="AJ7593" t="s">
        <v>31</v>
      </c>
      <c r="AK7593" t="s">
        <v>35</v>
      </c>
      <c r="AL7593" t="s">
        <v>622</v>
      </c>
      <c r="AM7593">
        <v>71.245999999999995</v>
      </c>
      <c r="AN7593">
        <v>2</v>
      </c>
      <c r="AO7593">
        <v>0.3</v>
      </c>
      <c r="AP7593">
        <v>-19.338200000000001</v>
      </c>
      <c r="AQ7593">
        <f>YEAR(Table1[[#This Row],[Order Date]])</f>
        <v>2016</v>
      </c>
      <c r="AR7593" t="str">
        <f>TEXT(Table1[[#This Row],[Order Date]],"mmmm")</f>
        <v>September</v>
      </c>
      <c r="AS7593" t="str">
        <f>"Q"&amp;ROUNDUP(MONTH(Table1[[#This Row],[Order Date]])/3,0)</f>
        <v>Q3</v>
      </c>
      <c r="AT7593">
        <f>IF(Table1[[#This Row],[Sales]]=0,0,Table1[[#This Row],[Profit]]/Table1[[#This Row],[Sales]])</f>
        <v>-0.27142857142857146</v>
      </c>
    </row>
    <row r="7594" spans="22:46" x14ac:dyDescent="0.3">
      <c r="V7594">
        <v>7593</v>
      </c>
      <c r="W7594" t="s">
        <v>10356</v>
      </c>
      <c r="X7594" s="1">
        <v>42618</v>
      </c>
      <c r="Y7594" s="1">
        <v>42622</v>
      </c>
      <c r="Z7594" t="s">
        <v>51</v>
      </c>
      <c r="AA7594" t="s">
        <v>1999</v>
      </c>
      <c r="AB7594" t="s">
        <v>2000</v>
      </c>
      <c r="AC7594" t="s">
        <v>25</v>
      </c>
      <c r="AD7594" t="s">
        <v>26</v>
      </c>
      <c r="AE7594" t="s">
        <v>158</v>
      </c>
      <c r="AF7594" t="s">
        <v>159</v>
      </c>
      <c r="AG7594">
        <v>19134</v>
      </c>
      <c r="AH7594" t="s">
        <v>160</v>
      </c>
      <c r="AI7594" t="s">
        <v>4260</v>
      </c>
      <c r="AJ7594" t="s">
        <v>46</v>
      </c>
      <c r="AK7594" t="s">
        <v>70</v>
      </c>
      <c r="AL7594" t="s">
        <v>4261</v>
      </c>
      <c r="AM7594">
        <v>7.8719999999999999</v>
      </c>
      <c r="AN7594">
        <v>3</v>
      </c>
      <c r="AO7594">
        <v>0.2</v>
      </c>
      <c r="AP7594">
        <v>0.59040000000000004</v>
      </c>
      <c r="AQ7594">
        <f>YEAR(Table1[[#This Row],[Order Date]])</f>
        <v>2016</v>
      </c>
      <c r="AR7594" t="str">
        <f>TEXT(Table1[[#This Row],[Order Date]],"mmmm")</f>
        <v>September</v>
      </c>
      <c r="AS7594" t="str">
        <f>"Q"&amp;ROUNDUP(MONTH(Table1[[#This Row],[Order Date]])/3,0)</f>
        <v>Q3</v>
      </c>
      <c r="AT7594">
        <f>IF(Table1[[#This Row],[Sales]]=0,0,Table1[[#This Row],[Profit]]/Table1[[#This Row],[Sales]])</f>
        <v>7.5000000000000011E-2</v>
      </c>
    </row>
    <row r="7595" spans="22:46" x14ac:dyDescent="0.3">
      <c r="V7595">
        <v>7594</v>
      </c>
      <c r="W7595" t="s">
        <v>10356</v>
      </c>
      <c r="X7595" s="1">
        <v>42618</v>
      </c>
      <c r="Y7595" s="1">
        <v>42622</v>
      </c>
      <c r="Z7595" t="s">
        <v>51</v>
      </c>
      <c r="AA7595" t="s">
        <v>1999</v>
      </c>
      <c r="AB7595" t="s">
        <v>2000</v>
      </c>
      <c r="AC7595" t="s">
        <v>25</v>
      </c>
      <c r="AD7595" t="s">
        <v>26</v>
      </c>
      <c r="AE7595" t="s">
        <v>158</v>
      </c>
      <c r="AF7595" t="s">
        <v>159</v>
      </c>
      <c r="AG7595">
        <v>19134</v>
      </c>
      <c r="AH7595" t="s">
        <v>160</v>
      </c>
      <c r="AI7595" t="s">
        <v>3438</v>
      </c>
      <c r="AJ7595" t="s">
        <v>31</v>
      </c>
      <c r="AK7595" t="s">
        <v>35</v>
      </c>
      <c r="AL7595" t="s">
        <v>3439</v>
      </c>
      <c r="AM7595">
        <v>887.27099999999996</v>
      </c>
      <c r="AN7595">
        <v>3</v>
      </c>
      <c r="AO7595">
        <v>0.3</v>
      </c>
      <c r="AP7595">
        <v>-63.3765</v>
      </c>
      <c r="AQ7595">
        <f>YEAR(Table1[[#This Row],[Order Date]])</f>
        <v>2016</v>
      </c>
      <c r="AR7595" t="str">
        <f>TEXT(Table1[[#This Row],[Order Date]],"mmmm")</f>
        <v>September</v>
      </c>
      <c r="AS7595" t="str">
        <f>"Q"&amp;ROUNDUP(MONTH(Table1[[#This Row],[Order Date]])/3,0)</f>
        <v>Q3</v>
      </c>
      <c r="AT7595">
        <f>IF(Table1[[#This Row],[Sales]]=0,0,Table1[[#This Row],[Profit]]/Table1[[#This Row],[Sales]])</f>
        <v>-7.1428571428571438E-2</v>
      </c>
    </row>
    <row r="7596" spans="22:46" x14ac:dyDescent="0.3">
      <c r="V7596">
        <v>7595</v>
      </c>
      <c r="W7596" t="s">
        <v>10357</v>
      </c>
      <c r="X7596" s="1">
        <v>42845</v>
      </c>
      <c r="Y7596" t="s">
        <v>2848</v>
      </c>
      <c r="Z7596" t="s">
        <v>51</v>
      </c>
      <c r="AA7596" t="s">
        <v>6049</v>
      </c>
      <c r="AB7596" t="s">
        <v>6050</v>
      </c>
      <c r="AC7596" t="s">
        <v>25</v>
      </c>
      <c r="AD7596" t="s">
        <v>26</v>
      </c>
      <c r="AE7596" t="s">
        <v>993</v>
      </c>
      <c r="AF7596" t="s">
        <v>267</v>
      </c>
      <c r="AG7596">
        <v>48234</v>
      </c>
      <c r="AH7596" t="s">
        <v>111</v>
      </c>
      <c r="AI7596" t="s">
        <v>2367</v>
      </c>
      <c r="AJ7596" t="s">
        <v>46</v>
      </c>
      <c r="AK7596" t="s">
        <v>77</v>
      </c>
      <c r="AL7596" t="s">
        <v>2368</v>
      </c>
      <c r="AM7596">
        <v>146.86000000000001</v>
      </c>
      <c r="AN7596">
        <v>7</v>
      </c>
      <c r="AO7596">
        <v>0</v>
      </c>
      <c r="AP7596">
        <v>70.492800000000003</v>
      </c>
      <c r="AQ7596">
        <f>YEAR(Table1[[#This Row],[Order Date]])</f>
        <v>2017</v>
      </c>
      <c r="AR7596" t="str">
        <f>TEXT(Table1[[#This Row],[Order Date]],"mmmm")</f>
        <v>April</v>
      </c>
      <c r="AS7596" t="str">
        <f>"Q"&amp;ROUNDUP(MONTH(Table1[[#This Row],[Order Date]])/3,0)</f>
        <v>Q2</v>
      </c>
      <c r="AT7596">
        <f>IF(Table1[[#This Row],[Sales]]=0,0,Table1[[#This Row],[Profit]]/Table1[[#This Row],[Sales]])</f>
        <v>0.48</v>
      </c>
    </row>
    <row r="7597" spans="22:46" x14ac:dyDescent="0.3">
      <c r="V7597">
        <v>7596</v>
      </c>
      <c r="W7597" t="s">
        <v>10357</v>
      </c>
      <c r="X7597" s="1">
        <v>42845</v>
      </c>
      <c r="Y7597" t="s">
        <v>2848</v>
      </c>
      <c r="Z7597" t="s">
        <v>51</v>
      </c>
      <c r="AA7597" t="s">
        <v>6049</v>
      </c>
      <c r="AB7597" t="s">
        <v>6050</v>
      </c>
      <c r="AC7597" t="s">
        <v>25</v>
      </c>
      <c r="AD7597" t="s">
        <v>26</v>
      </c>
      <c r="AE7597" t="s">
        <v>993</v>
      </c>
      <c r="AF7597" t="s">
        <v>267</v>
      </c>
      <c r="AG7597">
        <v>48234</v>
      </c>
      <c r="AH7597" t="s">
        <v>111</v>
      </c>
      <c r="AI7597" t="s">
        <v>2754</v>
      </c>
      <c r="AJ7597" t="s">
        <v>46</v>
      </c>
      <c r="AK7597" t="s">
        <v>77</v>
      </c>
      <c r="AL7597" t="s">
        <v>2755</v>
      </c>
      <c r="AM7597">
        <v>36.56</v>
      </c>
      <c r="AN7597">
        <v>4</v>
      </c>
      <c r="AO7597">
        <v>0</v>
      </c>
      <c r="AP7597">
        <v>18.28</v>
      </c>
      <c r="AQ7597">
        <f>YEAR(Table1[[#This Row],[Order Date]])</f>
        <v>2017</v>
      </c>
      <c r="AR7597" t="str">
        <f>TEXT(Table1[[#This Row],[Order Date]],"mmmm")</f>
        <v>April</v>
      </c>
      <c r="AS7597" t="str">
        <f>"Q"&amp;ROUNDUP(MONTH(Table1[[#This Row],[Order Date]])/3,0)</f>
        <v>Q2</v>
      </c>
      <c r="AT7597">
        <f>IF(Table1[[#This Row],[Sales]]=0,0,Table1[[#This Row],[Profit]]/Table1[[#This Row],[Sales]])</f>
        <v>0.5</v>
      </c>
    </row>
    <row r="7598" spans="22:46" x14ac:dyDescent="0.3">
      <c r="V7598">
        <v>7597</v>
      </c>
      <c r="W7598" t="s">
        <v>10358</v>
      </c>
      <c r="X7598" s="1">
        <v>42170</v>
      </c>
      <c r="Y7598" t="s">
        <v>7581</v>
      </c>
      <c r="Z7598" t="s">
        <v>51</v>
      </c>
      <c r="AA7598" t="s">
        <v>1321</v>
      </c>
      <c r="AB7598" t="s">
        <v>1322</v>
      </c>
      <c r="AC7598" t="s">
        <v>41</v>
      </c>
      <c r="AD7598" t="s">
        <v>26</v>
      </c>
      <c r="AE7598" t="s">
        <v>42</v>
      </c>
      <c r="AF7598" t="s">
        <v>43</v>
      </c>
      <c r="AG7598">
        <v>90004</v>
      </c>
      <c r="AH7598" t="s">
        <v>44</v>
      </c>
      <c r="AI7598" t="s">
        <v>2349</v>
      </c>
      <c r="AJ7598" t="s">
        <v>73</v>
      </c>
      <c r="AK7598" t="s">
        <v>74</v>
      </c>
      <c r="AL7598" t="s">
        <v>2350</v>
      </c>
      <c r="AM7598">
        <v>225.57599999999999</v>
      </c>
      <c r="AN7598">
        <v>3</v>
      </c>
      <c r="AO7598">
        <v>0.2</v>
      </c>
      <c r="AP7598">
        <v>22.557600000000001</v>
      </c>
      <c r="AQ7598">
        <f>YEAR(Table1[[#This Row],[Order Date]])</f>
        <v>2015</v>
      </c>
      <c r="AR7598" t="str">
        <f>TEXT(Table1[[#This Row],[Order Date]],"mmmm")</f>
        <v>June</v>
      </c>
      <c r="AS7598" t="str">
        <f>"Q"&amp;ROUNDUP(MONTH(Table1[[#This Row],[Order Date]])/3,0)</f>
        <v>Q2</v>
      </c>
      <c r="AT7598">
        <f>IF(Table1[[#This Row],[Sales]]=0,0,Table1[[#This Row],[Profit]]/Table1[[#This Row],[Sales]])</f>
        <v>0.1</v>
      </c>
    </row>
    <row r="7599" spans="22:46" x14ac:dyDescent="0.3">
      <c r="V7599">
        <v>7598</v>
      </c>
      <c r="W7599" t="s">
        <v>10359</v>
      </c>
      <c r="X7599" s="1">
        <v>41899</v>
      </c>
      <c r="Y7599" t="s">
        <v>3299</v>
      </c>
      <c r="Z7599" t="s">
        <v>51</v>
      </c>
      <c r="AA7599" t="s">
        <v>3278</v>
      </c>
      <c r="AB7599" t="s">
        <v>3279</v>
      </c>
      <c r="AC7599" t="s">
        <v>25</v>
      </c>
      <c r="AD7599" t="s">
        <v>26</v>
      </c>
      <c r="AE7599" t="s">
        <v>357</v>
      </c>
      <c r="AF7599" t="s">
        <v>474</v>
      </c>
      <c r="AG7599">
        <v>97477</v>
      </c>
      <c r="AH7599" t="s">
        <v>44</v>
      </c>
      <c r="AI7599" t="s">
        <v>6202</v>
      </c>
      <c r="AJ7599" t="s">
        <v>46</v>
      </c>
      <c r="AK7599" t="s">
        <v>70</v>
      </c>
      <c r="AL7599" t="s">
        <v>6203</v>
      </c>
      <c r="AM7599">
        <v>5.2480000000000002</v>
      </c>
      <c r="AN7599">
        <v>2</v>
      </c>
      <c r="AO7599">
        <v>0.2</v>
      </c>
      <c r="AP7599">
        <v>0.4592</v>
      </c>
      <c r="AQ7599">
        <f>YEAR(Table1[[#This Row],[Order Date]])</f>
        <v>2014</v>
      </c>
      <c r="AR7599" t="str">
        <f>TEXT(Table1[[#This Row],[Order Date]],"mmmm")</f>
        <v>September</v>
      </c>
      <c r="AS7599" t="str">
        <f>"Q"&amp;ROUNDUP(MONTH(Table1[[#This Row],[Order Date]])/3,0)</f>
        <v>Q3</v>
      </c>
      <c r="AT7599">
        <f>IF(Table1[[#This Row],[Sales]]=0,0,Table1[[#This Row],[Profit]]/Table1[[#This Row],[Sales]])</f>
        <v>8.7499999999999994E-2</v>
      </c>
    </row>
    <row r="7600" spans="22:46" x14ac:dyDescent="0.3">
      <c r="V7600">
        <v>7599</v>
      </c>
      <c r="W7600" t="s">
        <v>10359</v>
      </c>
      <c r="X7600" s="1">
        <v>41899</v>
      </c>
      <c r="Y7600" t="s">
        <v>3299</v>
      </c>
      <c r="Z7600" t="s">
        <v>51</v>
      </c>
      <c r="AA7600" t="s">
        <v>3278</v>
      </c>
      <c r="AB7600" t="s">
        <v>3279</v>
      </c>
      <c r="AC7600" t="s">
        <v>25</v>
      </c>
      <c r="AD7600" t="s">
        <v>26</v>
      </c>
      <c r="AE7600" t="s">
        <v>357</v>
      </c>
      <c r="AF7600" t="s">
        <v>474</v>
      </c>
      <c r="AG7600">
        <v>97477</v>
      </c>
      <c r="AH7600" t="s">
        <v>44</v>
      </c>
      <c r="AI7600" t="s">
        <v>4183</v>
      </c>
      <c r="AJ7600" t="s">
        <v>46</v>
      </c>
      <c r="AK7600" t="s">
        <v>70</v>
      </c>
      <c r="AL7600" t="s">
        <v>4184</v>
      </c>
      <c r="AM7600">
        <v>38.256</v>
      </c>
      <c r="AN7600">
        <v>3</v>
      </c>
      <c r="AO7600">
        <v>0.2</v>
      </c>
      <c r="AP7600">
        <v>4.782</v>
      </c>
      <c r="AQ7600">
        <f>YEAR(Table1[[#This Row],[Order Date]])</f>
        <v>2014</v>
      </c>
      <c r="AR7600" t="str">
        <f>TEXT(Table1[[#This Row],[Order Date]],"mmmm")</f>
        <v>September</v>
      </c>
      <c r="AS7600" t="str">
        <f>"Q"&amp;ROUNDUP(MONTH(Table1[[#This Row],[Order Date]])/3,0)</f>
        <v>Q3</v>
      </c>
      <c r="AT7600">
        <f>IF(Table1[[#This Row],[Sales]]=0,0,Table1[[#This Row],[Profit]]/Table1[[#This Row],[Sales]])</f>
        <v>0.125</v>
      </c>
    </row>
    <row r="7601" spans="22:46" x14ac:dyDescent="0.3">
      <c r="V7601">
        <v>7600</v>
      </c>
      <c r="W7601" t="s">
        <v>10359</v>
      </c>
      <c r="X7601" s="1">
        <v>41899</v>
      </c>
      <c r="Y7601" t="s">
        <v>3299</v>
      </c>
      <c r="Z7601" t="s">
        <v>51</v>
      </c>
      <c r="AA7601" t="s">
        <v>3278</v>
      </c>
      <c r="AB7601" t="s">
        <v>3279</v>
      </c>
      <c r="AC7601" t="s">
        <v>25</v>
      </c>
      <c r="AD7601" t="s">
        <v>26</v>
      </c>
      <c r="AE7601" t="s">
        <v>357</v>
      </c>
      <c r="AF7601" t="s">
        <v>474</v>
      </c>
      <c r="AG7601">
        <v>97477</v>
      </c>
      <c r="AH7601" t="s">
        <v>44</v>
      </c>
      <c r="AI7601" t="s">
        <v>7785</v>
      </c>
      <c r="AJ7601" t="s">
        <v>46</v>
      </c>
      <c r="AK7601" t="s">
        <v>94</v>
      </c>
      <c r="AL7601" t="s">
        <v>7786</v>
      </c>
      <c r="AM7601">
        <v>40.24</v>
      </c>
      <c r="AN7601">
        <v>5</v>
      </c>
      <c r="AO7601">
        <v>0.2</v>
      </c>
      <c r="AP7601">
        <v>13.077999999999999</v>
      </c>
      <c r="AQ7601">
        <f>YEAR(Table1[[#This Row],[Order Date]])</f>
        <v>2014</v>
      </c>
      <c r="AR7601" t="str">
        <f>TEXT(Table1[[#This Row],[Order Date]],"mmmm")</f>
        <v>September</v>
      </c>
      <c r="AS7601" t="str">
        <f>"Q"&amp;ROUNDUP(MONTH(Table1[[#This Row],[Order Date]])/3,0)</f>
        <v>Q3</v>
      </c>
      <c r="AT7601">
        <f>IF(Table1[[#This Row],[Sales]]=0,0,Table1[[#This Row],[Profit]]/Table1[[#This Row],[Sales]])</f>
        <v>0.32499999999999996</v>
      </c>
    </row>
    <row r="7602" spans="22:46" x14ac:dyDescent="0.3">
      <c r="V7602">
        <v>7601</v>
      </c>
      <c r="W7602" t="s">
        <v>10359</v>
      </c>
      <c r="X7602" s="1">
        <v>41899</v>
      </c>
      <c r="Y7602" t="s">
        <v>3299</v>
      </c>
      <c r="Z7602" t="s">
        <v>51</v>
      </c>
      <c r="AA7602" t="s">
        <v>3278</v>
      </c>
      <c r="AB7602" t="s">
        <v>3279</v>
      </c>
      <c r="AC7602" t="s">
        <v>25</v>
      </c>
      <c r="AD7602" t="s">
        <v>26</v>
      </c>
      <c r="AE7602" t="s">
        <v>357</v>
      </c>
      <c r="AF7602" t="s">
        <v>474</v>
      </c>
      <c r="AG7602">
        <v>97477</v>
      </c>
      <c r="AH7602" t="s">
        <v>44</v>
      </c>
      <c r="AI7602" t="s">
        <v>10360</v>
      </c>
      <c r="AJ7602" t="s">
        <v>73</v>
      </c>
      <c r="AK7602" t="s">
        <v>768</v>
      </c>
      <c r="AL7602" t="s">
        <v>10361</v>
      </c>
      <c r="AM7602">
        <v>29.925000000000001</v>
      </c>
      <c r="AN7602">
        <v>5</v>
      </c>
      <c r="AO7602">
        <v>0.7</v>
      </c>
      <c r="AP7602">
        <v>-21.945</v>
      </c>
      <c r="AQ7602">
        <f>YEAR(Table1[[#This Row],[Order Date]])</f>
        <v>2014</v>
      </c>
      <c r="AR7602" t="str">
        <f>TEXT(Table1[[#This Row],[Order Date]],"mmmm")</f>
        <v>September</v>
      </c>
      <c r="AS7602" t="str">
        <f>"Q"&amp;ROUNDUP(MONTH(Table1[[#This Row],[Order Date]])/3,0)</f>
        <v>Q3</v>
      </c>
      <c r="AT7602">
        <f>IF(Table1[[#This Row],[Sales]]=0,0,Table1[[#This Row],[Profit]]/Table1[[#This Row],[Sales]])</f>
        <v>-0.73333333333333328</v>
      </c>
    </row>
    <row r="7603" spans="22:46" x14ac:dyDescent="0.3">
      <c r="V7603">
        <v>7602</v>
      </c>
      <c r="W7603" t="s">
        <v>10359</v>
      </c>
      <c r="X7603" s="1">
        <v>41899</v>
      </c>
      <c r="Y7603" t="s">
        <v>3299</v>
      </c>
      <c r="Z7603" t="s">
        <v>51</v>
      </c>
      <c r="AA7603" t="s">
        <v>3278</v>
      </c>
      <c r="AB7603" t="s">
        <v>3279</v>
      </c>
      <c r="AC7603" t="s">
        <v>25</v>
      </c>
      <c r="AD7603" t="s">
        <v>26</v>
      </c>
      <c r="AE7603" t="s">
        <v>357</v>
      </c>
      <c r="AF7603" t="s">
        <v>474</v>
      </c>
      <c r="AG7603">
        <v>97477</v>
      </c>
      <c r="AH7603" t="s">
        <v>44</v>
      </c>
      <c r="AI7603" t="s">
        <v>1486</v>
      </c>
      <c r="AJ7603" t="s">
        <v>46</v>
      </c>
      <c r="AK7603" t="s">
        <v>94</v>
      </c>
      <c r="AL7603" t="s">
        <v>1487</v>
      </c>
      <c r="AM7603">
        <v>148.70400000000001</v>
      </c>
      <c r="AN7603">
        <v>6</v>
      </c>
      <c r="AO7603">
        <v>0.2</v>
      </c>
      <c r="AP7603">
        <v>46.47</v>
      </c>
      <c r="AQ7603">
        <f>YEAR(Table1[[#This Row],[Order Date]])</f>
        <v>2014</v>
      </c>
      <c r="AR7603" t="str">
        <f>TEXT(Table1[[#This Row],[Order Date]],"mmmm")</f>
        <v>September</v>
      </c>
      <c r="AS7603" t="str">
        <f>"Q"&amp;ROUNDUP(MONTH(Table1[[#This Row],[Order Date]])/3,0)</f>
        <v>Q3</v>
      </c>
      <c r="AT7603">
        <f>IF(Table1[[#This Row],[Sales]]=0,0,Table1[[#This Row],[Profit]]/Table1[[#This Row],[Sales]])</f>
        <v>0.3125</v>
      </c>
    </row>
    <row r="7604" spans="22:46" x14ac:dyDescent="0.3">
      <c r="V7604">
        <v>7603</v>
      </c>
      <c r="W7604" t="s">
        <v>10359</v>
      </c>
      <c r="X7604" s="1">
        <v>41899</v>
      </c>
      <c r="Y7604" t="s">
        <v>3299</v>
      </c>
      <c r="Z7604" t="s">
        <v>51</v>
      </c>
      <c r="AA7604" t="s">
        <v>3278</v>
      </c>
      <c r="AB7604" t="s">
        <v>3279</v>
      </c>
      <c r="AC7604" t="s">
        <v>25</v>
      </c>
      <c r="AD7604" t="s">
        <v>26</v>
      </c>
      <c r="AE7604" t="s">
        <v>357</v>
      </c>
      <c r="AF7604" t="s">
        <v>474</v>
      </c>
      <c r="AG7604">
        <v>97477</v>
      </c>
      <c r="AH7604" t="s">
        <v>44</v>
      </c>
      <c r="AI7604" t="s">
        <v>330</v>
      </c>
      <c r="AJ7604" t="s">
        <v>73</v>
      </c>
      <c r="AK7604" t="s">
        <v>176</v>
      </c>
      <c r="AL7604" t="s">
        <v>331</v>
      </c>
      <c r="AM7604">
        <v>55.92</v>
      </c>
      <c r="AN7604">
        <v>10</v>
      </c>
      <c r="AO7604">
        <v>0.2</v>
      </c>
      <c r="AP7604">
        <v>16.776</v>
      </c>
      <c r="AQ7604">
        <f>YEAR(Table1[[#This Row],[Order Date]])</f>
        <v>2014</v>
      </c>
      <c r="AR7604" t="str">
        <f>TEXT(Table1[[#This Row],[Order Date]],"mmmm")</f>
        <v>September</v>
      </c>
      <c r="AS7604" t="str">
        <f>"Q"&amp;ROUNDUP(MONTH(Table1[[#This Row],[Order Date]])/3,0)</f>
        <v>Q3</v>
      </c>
      <c r="AT7604">
        <f>IF(Table1[[#This Row],[Sales]]=0,0,Table1[[#This Row],[Profit]]/Table1[[#This Row],[Sales]])</f>
        <v>0.3</v>
      </c>
    </row>
    <row r="7605" spans="22:46" x14ac:dyDescent="0.3">
      <c r="V7605">
        <v>7604</v>
      </c>
      <c r="W7605" t="s">
        <v>10362</v>
      </c>
      <c r="X7605" s="1">
        <v>42559</v>
      </c>
      <c r="Y7605" s="1">
        <v>42711</v>
      </c>
      <c r="Z7605" t="s">
        <v>51</v>
      </c>
      <c r="AA7605" t="s">
        <v>9063</v>
      </c>
      <c r="AB7605" t="s">
        <v>9064</v>
      </c>
      <c r="AC7605" t="s">
        <v>41</v>
      </c>
      <c r="AD7605" t="s">
        <v>26</v>
      </c>
      <c r="AE7605" t="s">
        <v>4036</v>
      </c>
      <c r="AF7605" t="s">
        <v>1572</v>
      </c>
      <c r="AG7605">
        <v>2908</v>
      </c>
      <c r="AH7605" t="s">
        <v>160</v>
      </c>
      <c r="AI7605" t="s">
        <v>3232</v>
      </c>
      <c r="AJ7605" t="s">
        <v>46</v>
      </c>
      <c r="AK7605" t="s">
        <v>94</v>
      </c>
      <c r="AL7605" t="s">
        <v>3233</v>
      </c>
      <c r="AM7605">
        <v>12.96</v>
      </c>
      <c r="AN7605">
        <v>2</v>
      </c>
      <c r="AO7605">
        <v>0</v>
      </c>
      <c r="AP7605">
        <v>6.2207999999999997</v>
      </c>
      <c r="AQ7605">
        <f>YEAR(Table1[[#This Row],[Order Date]])</f>
        <v>2016</v>
      </c>
      <c r="AR7605" t="str">
        <f>TEXT(Table1[[#This Row],[Order Date]],"mmmm")</f>
        <v>July</v>
      </c>
      <c r="AS7605" t="str">
        <f>"Q"&amp;ROUNDUP(MONTH(Table1[[#This Row],[Order Date]])/3,0)</f>
        <v>Q3</v>
      </c>
      <c r="AT7605">
        <f>IF(Table1[[#This Row],[Sales]]=0,0,Table1[[#This Row],[Profit]]/Table1[[#This Row],[Sales]])</f>
        <v>0.47999999999999993</v>
      </c>
    </row>
    <row r="7606" spans="22:46" x14ac:dyDescent="0.3">
      <c r="V7606">
        <v>7605</v>
      </c>
      <c r="W7606" t="s">
        <v>10363</v>
      </c>
      <c r="X7606" s="1">
        <v>42517</v>
      </c>
      <c r="Y7606" t="s">
        <v>3326</v>
      </c>
      <c r="Z7606" t="s">
        <v>51</v>
      </c>
      <c r="AA7606" t="s">
        <v>5645</v>
      </c>
      <c r="AB7606" t="s">
        <v>5646</v>
      </c>
      <c r="AC7606" t="s">
        <v>25</v>
      </c>
      <c r="AD7606" t="s">
        <v>26</v>
      </c>
      <c r="AE7606" t="s">
        <v>342</v>
      </c>
      <c r="AF7606" t="s">
        <v>233</v>
      </c>
      <c r="AG7606">
        <v>60623</v>
      </c>
      <c r="AH7606" t="s">
        <v>111</v>
      </c>
      <c r="AI7606" t="s">
        <v>6950</v>
      </c>
      <c r="AJ7606" t="s">
        <v>31</v>
      </c>
      <c r="AK7606" t="s">
        <v>67</v>
      </c>
      <c r="AL7606" t="s">
        <v>6951</v>
      </c>
      <c r="AM7606">
        <v>25.175999999999998</v>
      </c>
      <c r="AN7606">
        <v>3</v>
      </c>
      <c r="AO7606">
        <v>0.6</v>
      </c>
      <c r="AP7606">
        <v>-33.358199999999997</v>
      </c>
      <c r="AQ7606">
        <f>YEAR(Table1[[#This Row],[Order Date]])</f>
        <v>2016</v>
      </c>
      <c r="AR7606" t="str">
        <f>TEXT(Table1[[#This Row],[Order Date]],"mmmm")</f>
        <v>May</v>
      </c>
      <c r="AS7606" t="str">
        <f>"Q"&amp;ROUNDUP(MONTH(Table1[[#This Row],[Order Date]])/3,0)</f>
        <v>Q2</v>
      </c>
      <c r="AT7606">
        <f>IF(Table1[[#This Row],[Sales]]=0,0,Table1[[#This Row],[Profit]]/Table1[[#This Row],[Sales]])</f>
        <v>-1.325</v>
      </c>
    </row>
    <row r="7607" spans="22:46" x14ac:dyDescent="0.3">
      <c r="V7607">
        <v>7606</v>
      </c>
      <c r="W7607" t="s">
        <v>10363</v>
      </c>
      <c r="X7607" s="1">
        <v>42517</v>
      </c>
      <c r="Y7607" t="s">
        <v>3326</v>
      </c>
      <c r="Z7607" t="s">
        <v>51</v>
      </c>
      <c r="AA7607" t="s">
        <v>5645</v>
      </c>
      <c r="AB7607" t="s">
        <v>5646</v>
      </c>
      <c r="AC7607" t="s">
        <v>25</v>
      </c>
      <c r="AD7607" t="s">
        <v>26</v>
      </c>
      <c r="AE7607" t="s">
        <v>342</v>
      </c>
      <c r="AF7607" t="s">
        <v>233</v>
      </c>
      <c r="AG7607">
        <v>60623</v>
      </c>
      <c r="AH7607" t="s">
        <v>111</v>
      </c>
      <c r="AI7607" t="s">
        <v>3428</v>
      </c>
      <c r="AJ7607" t="s">
        <v>31</v>
      </c>
      <c r="AK7607" t="s">
        <v>67</v>
      </c>
      <c r="AL7607" t="s">
        <v>3429</v>
      </c>
      <c r="AM7607">
        <v>5.5839999999999996</v>
      </c>
      <c r="AN7607">
        <v>2</v>
      </c>
      <c r="AO7607">
        <v>0.6</v>
      </c>
      <c r="AP7607">
        <v>-1.6752</v>
      </c>
      <c r="AQ7607">
        <f>YEAR(Table1[[#This Row],[Order Date]])</f>
        <v>2016</v>
      </c>
      <c r="AR7607" t="str">
        <f>TEXT(Table1[[#This Row],[Order Date]],"mmmm")</f>
        <v>May</v>
      </c>
      <c r="AS7607" t="str">
        <f>"Q"&amp;ROUNDUP(MONTH(Table1[[#This Row],[Order Date]])/3,0)</f>
        <v>Q2</v>
      </c>
      <c r="AT7607">
        <f>IF(Table1[[#This Row],[Sales]]=0,0,Table1[[#This Row],[Profit]]/Table1[[#This Row],[Sales]])</f>
        <v>-0.30000000000000004</v>
      </c>
    </row>
    <row r="7608" spans="22:46" x14ac:dyDescent="0.3">
      <c r="V7608">
        <v>7607</v>
      </c>
      <c r="W7608" t="s">
        <v>10363</v>
      </c>
      <c r="X7608" s="1">
        <v>42517</v>
      </c>
      <c r="Y7608" t="s">
        <v>3326</v>
      </c>
      <c r="Z7608" t="s">
        <v>51</v>
      </c>
      <c r="AA7608" t="s">
        <v>5645</v>
      </c>
      <c r="AB7608" t="s">
        <v>5646</v>
      </c>
      <c r="AC7608" t="s">
        <v>25</v>
      </c>
      <c r="AD7608" t="s">
        <v>26</v>
      </c>
      <c r="AE7608" t="s">
        <v>342</v>
      </c>
      <c r="AF7608" t="s">
        <v>233</v>
      </c>
      <c r="AG7608">
        <v>60623</v>
      </c>
      <c r="AH7608" t="s">
        <v>111</v>
      </c>
      <c r="AI7608" t="s">
        <v>3248</v>
      </c>
      <c r="AJ7608" t="s">
        <v>46</v>
      </c>
      <c r="AK7608" t="s">
        <v>60</v>
      </c>
      <c r="AL7608" t="s">
        <v>3249</v>
      </c>
      <c r="AM7608">
        <v>1297.3679999999999</v>
      </c>
      <c r="AN7608">
        <v>9</v>
      </c>
      <c r="AO7608">
        <v>0.2</v>
      </c>
      <c r="AP7608">
        <v>97.302599999999998</v>
      </c>
      <c r="AQ7608">
        <f>YEAR(Table1[[#This Row],[Order Date]])</f>
        <v>2016</v>
      </c>
      <c r="AR7608" t="str">
        <f>TEXT(Table1[[#This Row],[Order Date]],"mmmm")</f>
        <v>May</v>
      </c>
      <c r="AS7608" t="str">
        <f>"Q"&amp;ROUNDUP(MONTH(Table1[[#This Row],[Order Date]])/3,0)</f>
        <v>Q2</v>
      </c>
      <c r="AT7608">
        <f>IF(Table1[[#This Row],[Sales]]=0,0,Table1[[#This Row],[Profit]]/Table1[[#This Row],[Sales]])</f>
        <v>7.4999999999999997E-2</v>
      </c>
    </row>
    <row r="7609" spans="22:46" x14ac:dyDescent="0.3">
      <c r="V7609">
        <v>7608</v>
      </c>
      <c r="W7609" t="s">
        <v>10364</v>
      </c>
      <c r="X7609" s="1">
        <v>43093</v>
      </c>
      <c r="Y7609" t="s">
        <v>668</v>
      </c>
      <c r="Z7609" t="s">
        <v>207</v>
      </c>
      <c r="AA7609" t="s">
        <v>4866</v>
      </c>
      <c r="AB7609" t="s">
        <v>4867</v>
      </c>
      <c r="AC7609" t="s">
        <v>25</v>
      </c>
      <c r="AD7609" t="s">
        <v>26</v>
      </c>
      <c r="AE7609" t="s">
        <v>923</v>
      </c>
      <c r="AF7609" t="s">
        <v>110</v>
      </c>
      <c r="AG7609">
        <v>75220</v>
      </c>
      <c r="AH7609" t="s">
        <v>111</v>
      </c>
      <c r="AI7609" t="s">
        <v>2388</v>
      </c>
      <c r="AJ7609" t="s">
        <v>46</v>
      </c>
      <c r="AK7609" t="s">
        <v>60</v>
      </c>
      <c r="AL7609" t="s">
        <v>2389</v>
      </c>
      <c r="AM7609">
        <v>264.32</v>
      </c>
      <c r="AN7609">
        <v>2</v>
      </c>
      <c r="AO7609">
        <v>0.2</v>
      </c>
      <c r="AP7609">
        <v>19.824000000000002</v>
      </c>
      <c r="AQ7609">
        <f>YEAR(Table1[[#This Row],[Order Date]])</f>
        <v>2017</v>
      </c>
      <c r="AR7609" t="str">
        <f>TEXT(Table1[[#This Row],[Order Date]],"mmmm")</f>
        <v>December</v>
      </c>
      <c r="AS7609" t="str">
        <f>"Q"&amp;ROUNDUP(MONTH(Table1[[#This Row],[Order Date]])/3,0)</f>
        <v>Q4</v>
      </c>
      <c r="AT7609">
        <f>IF(Table1[[#This Row],[Sales]]=0,0,Table1[[#This Row],[Profit]]/Table1[[#This Row],[Sales]])</f>
        <v>7.5000000000000011E-2</v>
      </c>
    </row>
    <row r="7610" spans="22:46" x14ac:dyDescent="0.3">
      <c r="V7610">
        <v>7609</v>
      </c>
      <c r="W7610" t="s">
        <v>10365</v>
      </c>
      <c r="X7610" s="1">
        <v>42858</v>
      </c>
      <c r="Y7610" s="1">
        <v>42921</v>
      </c>
      <c r="Z7610" t="s">
        <v>51</v>
      </c>
      <c r="AA7610" t="s">
        <v>1710</v>
      </c>
      <c r="AB7610" t="s">
        <v>1711</v>
      </c>
      <c r="AC7610" t="s">
        <v>25</v>
      </c>
      <c r="AD7610" t="s">
        <v>26</v>
      </c>
      <c r="AE7610" t="s">
        <v>136</v>
      </c>
      <c r="AF7610" t="s">
        <v>43</v>
      </c>
      <c r="AG7610">
        <v>94122</v>
      </c>
      <c r="AH7610" t="s">
        <v>44</v>
      </c>
      <c r="AI7610" t="s">
        <v>3457</v>
      </c>
      <c r="AJ7610" t="s">
        <v>46</v>
      </c>
      <c r="AK7610" t="s">
        <v>94</v>
      </c>
      <c r="AL7610" t="s">
        <v>3458</v>
      </c>
      <c r="AM7610">
        <v>25.92</v>
      </c>
      <c r="AN7610">
        <v>4</v>
      </c>
      <c r="AO7610">
        <v>0</v>
      </c>
      <c r="AP7610">
        <v>12.441599999999999</v>
      </c>
      <c r="AQ7610">
        <f>YEAR(Table1[[#This Row],[Order Date]])</f>
        <v>2017</v>
      </c>
      <c r="AR7610" t="str">
        <f>TEXT(Table1[[#This Row],[Order Date]],"mmmm")</f>
        <v>May</v>
      </c>
      <c r="AS7610" t="str">
        <f>"Q"&amp;ROUNDUP(MONTH(Table1[[#This Row],[Order Date]])/3,0)</f>
        <v>Q2</v>
      </c>
      <c r="AT7610">
        <f>IF(Table1[[#This Row],[Sales]]=0,0,Table1[[#This Row],[Profit]]/Table1[[#This Row],[Sales]])</f>
        <v>0.47999999999999993</v>
      </c>
    </row>
    <row r="7611" spans="22:46" x14ac:dyDescent="0.3">
      <c r="V7611">
        <v>7610</v>
      </c>
      <c r="W7611" t="s">
        <v>10365</v>
      </c>
      <c r="X7611" s="1">
        <v>42858</v>
      </c>
      <c r="Y7611" s="1">
        <v>42921</v>
      </c>
      <c r="Z7611" t="s">
        <v>51</v>
      </c>
      <c r="AA7611" t="s">
        <v>1710</v>
      </c>
      <c r="AB7611" t="s">
        <v>1711</v>
      </c>
      <c r="AC7611" t="s">
        <v>25</v>
      </c>
      <c r="AD7611" t="s">
        <v>26</v>
      </c>
      <c r="AE7611" t="s">
        <v>136</v>
      </c>
      <c r="AF7611" t="s">
        <v>43</v>
      </c>
      <c r="AG7611">
        <v>94122</v>
      </c>
      <c r="AH7611" t="s">
        <v>44</v>
      </c>
      <c r="AI7611" t="s">
        <v>1251</v>
      </c>
      <c r="AJ7611" t="s">
        <v>46</v>
      </c>
      <c r="AK7611" t="s">
        <v>70</v>
      </c>
      <c r="AL7611" t="s">
        <v>1252</v>
      </c>
      <c r="AM7611">
        <v>22.96</v>
      </c>
      <c r="AN7611">
        <v>7</v>
      </c>
      <c r="AO7611">
        <v>0</v>
      </c>
      <c r="AP7611">
        <v>6.6584000000000003</v>
      </c>
      <c r="AQ7611">
        <f>YEAR(Table1[[#This Row],[Order Date]])</f>
        <v>2017</v>
      </c>
      <c r="AR7611" t="str">
        <f>TEXT(Table1[[#This Row],[Order Date]],"mmmm")</f>
        <v>May</v>
      </c>
      <c r="AS7611" t="str">
        <f>"Q"&amp;ROUNDUP(MONTH(Table1[[#This Row],[Order Date]])/3,0)</f>
        <v>Q2</v>
      </c>
      <c r="AT7611">
        <f>IF(Table1[[#This Row],[Sales]]=0,0,Table1[[#This Row],[Profit]]/Table1[[#This Row],[Sales]])</f>
        <v>0.28999999999999998</v>
      </c>
    </row>
    <row r="7612" spans="22:46" x14ac:dyDescent="0.3">
      <c r="V7612">
        <v>7611</v>
      </c>
      <c r="W7612" t="s">
        <v>10366</v>
      </c>
      <c r="X7612" s="1">
        <v>41692</v>
      </c>
      <c r="Y7612" t="s">
        <v>9070</v>
      </c>
      <c r="Z7612" t="s">
        <v>207</v>
      </c>
      <c r="AA7612" t="s">
        <v>1887</v>
      </c>
      <c r="AB7612" t="s">
        <v>1888</v>
      </c>
      <c r="AC7612" t="s">
        <v>25</v>
      </c>
      <c r="AD7612" t="s">
        <v>26</v>
      </c>
      <c r="AE7612" t="s">
        <v>8731</v>
      </c>
      <c r="AF7612" t="s">
        <v>43</v>
      </c>
      <c r="AG7612">
        <v>92553</v>
      </c>
      <c r="AH7612" t="s">
        <v>44</v>
      </c>
      <c r="AI7612" t="s">
        <v>2564</v>
      </c>
      <c r="AJ7612" t="s">
        <v>46</v>
      </c>
      <c r="AK7612" t="s">
        <v>94</v>
      </c>
      <c r="AL7612" t="s">
        <v>2565</v>
      </c>
      <c r="AM7612">
        <v>19.440000000000001</v>
      </c>
      <c r="AN7612">
        <v>3</v>
      </c>
      <c r="AO7612">
        <v>0</v>
      </c>
      <c r="AP7612">
        <v>9.3312000000000008</v>
      </c>
      <c r="AQ7612">
        <f>YEAR(Table1[[#This Row],[Order Date]])</f>
        <v>2014</v>
      </c>
      <c r="AR7612" t="str">
        <f>TEXT(Table1[[#This Row],[Order Date]],"mmmm")</f>
        <v>February</v>
      </c>
      <c r="AS7612" t="str">
        <f>"Q"&amp;ROUNDUP(MONTH(Table1[[#This Row],[Order Date]])/3,0)</f>
        <v>Q1</v>
      </c>
      <c r="AT7612">
        <f>IF(Table1[[#This Row],[Sales]]=0,0,Table1[[#This Row],[Profit]]/Table1[[#This Row],[Sales]])</f>
        <v>0.48000000000000004</v>
      </c>
    </row>
    <row r="7613" spans="22:46" x14ac:dyDescent="0.3">
      <c r="V7613">
        <v>7612</v>
      </c>
      <c r="W7613" t="s">
        <v>10367</v>
      </c>
      <c r="X7613" s="1">
        <v>42043</v>
      </c>
      <c r="Y7613" s="1">
        <v>42310</v>
      </c>
      <c r="Z7613" t="s">
        <v>207</v>
      </c>
      <c r="AA7613" t="s">
        <v>64</v>
      </c>
      <c r="AB7613" t="s">
        <v>65</v>
      </c>
      <c r="AC7613" t="s">
        <v>25</v>
      </c>
      <c r="AD7613" t="s">
        <v>26</v>
      </c>
      <c r="AE7613" t="s">
        <v>10253</v>
      </c>
      <c r="AF7613" t="s">
        <v>5087</v>
      </c>
      <c r="AG7613">
        <v>67846</v>
      </c>
      <c r="AH7613" t="s">
        <v>111</v>
      </c>
      <c r="AI7613" t="s">
        <v>6755</v>
      </c>
      <c r="AJ7613" t="s">
        <v>46</v>
      </c>
      <c r="AK7613" t="s">
        <v>94</v>
      </c>
      <c r="AL7613" t="s">
        <v>6756</v>
      </c>
      <c r="AM7613">
        <v>9.5399999999999991</v>
      </c>
      <c r="AN7613">
        <v>2</v>
      </c>
      <c r="AO7613">
        <v>0</v>
      </c>
      <c r="AP7613">
        <v>4.2930000000000001</v>
      </c>
      <c r="AQ7613">
        <f>YEAR(Table1[[#This Row],[Order Date]])</f>
        <v>2015</v>
      </c>
      <c r="AR7613" t="str">
        <f>TEXT(Table1[[#This Row],[Order Date]],"mmmm")</f>
        <v>February</v>
      </c>
      <c r="AS7613" t="str">
        <f>"Q"&amp;ROUNDUP(MONTH(Table1[[#This Row],[Order Date]])/3,0)</f>
        <v>Q1</v>
      </c>
      <c r="AT7613">
        <f>IF(Table1[[#This Row],[Sales]]=0,0,Table1[[#This Row],[Profit]]/Table1[[#This Row],[Sales]])</f>
        <v>0.45000000000000007</v>
      </c>
    </row>
    <row r="7614" spans="22:46" x14ac:dyDescent="0.3">
      <c r="V7614">
        <v>7613</v>
      </c>
      <c r="W7614" t="s">
        <v>10367</v>
      </c>
      <c r="X7614" s="1">
        <v>42043</v>
      </c>
      <c r="Y7614" s="1">
        <v>42310</v>
      </c>
      <c r="Z7614" t="s">
        <v>207</v>
      </c>
      <c r="AA7614" t="s">
        <v>64</v>
      </c>
      <c r="AB7614" t="s">
        <v>65</v>
      </c>
      <c r="AC7614" t="s">
        <v>25</v>
      </c>
      <c r="AD7614" t="s">
        <v>26</v>
      </c>
      <c r="AE7614" t="s">
        <v>10253</v>
      </c>
      <c r="AF7614" t="s">
        <v>5087</v>
      </c>
      <c r="AG7614">
        <v>67846</v>
      </c>
      <c r="AH7614" t="s">
        <v>111</v>
      </c>
      <c r="AI7614" t="s">
        <v>946</v>
      </c>
      <c r="AJ7614" t="s">
        <v>46</v>
      </c>
      <c r="AK7614" t="s">
        <v>303</v>
      </c>
      <c r="AL7614" t="s">
        <v>947</v>
      </c>
      <c r="AM7614">
        <v>5.81</v>
      </c>
      <c r="AN7614">
        <v>1</v>
      </c>
      <c r="AO7614">
        <v>0</v>
      </c>
      <c r="AP7614">
        <v>1.8010999999999999</v>
      </c>
      <c r="AQ7614">
        <f>YEAR(Table1[[#This Row],[Order Date]])</f>
        <v>2015</v>
      </c>
      <c r="AR7614" t="str">
        <f>TEXT(Table1[[#This Row],[Order Date]],"mmmm")</f>
        <v>February</v>
      </c>
      <c r="AS7614" t="str">
        <f>"Q"&amp;ROUNDUP(MONTH(Table1[[#This Row],[Order Date]])/3,0)</f>
        <v>Q1</v>
      </c>
      <c r="AT7614">
        <f>IF(Table1[[#This Row],[Sales]]=0,0,Table1[[#This Row],[Profit]]/Table1[[#This Row],[Sales]])</f>
        <v>0.31</v>
      </c>
    </row>
    <row r="7615" spans="22:46" x14ac:dyDescent="0.3">
      <c r="V7615">
        <v>7614</v>
      </c>
      <c r="W7615" t="s">
        <v>10367</v>
      </c>
      <c r="X7615" s="1">
        <v>42043</v>
      </c>
      <c r="Y7615" s="1">
        <v>42310</v>
      </c>
      <c r="Z7615" t="s">
        <v>207</v>
      </c>
      <c r="AA7615" t="s">
        <v>64</v>
      </c>
      <c r="AB7615" t="s">
        <v>65</v>
      </c>
      <c r="AC7615" t="s">
        <v>25</v>
      </c>
      <c r="AD7615" t="s">
        <v>26</v>
      </c>
      <c r="AE7615" t="s">
        <v>10253</v>
      </c>
      <c r="AF7615" t="s">
        <v>5087</v>
      </c>
      <c r="AG7615">
        <v>67846</v>
      </c>
      <c r="AH7615" t="s">
        <v>111</v>
      </c>
      <c r="AI7615" t="s">
        <v>644</v>
      </c>
      <c r="AJ7615" t="s">
        <v>46</v>
      </c>
      <c r="AK7615" t="s">
        <v>70</v>
      </c>
      <c r="AL7615" t="s">
        <v>645</v>
      </c>
      <c r="AM7615">
        <v>5.76</v>
      </c>
      <c r="AN7615">
        <v>2</v>
      </c>
      <c r="AO7615">
        <v>0</v>
      </c>
      <c r="AP7615">
        <v>1.728</v>
      </c>
      <c r="AQ7615">
        <f>YEAR(Table1[[#This Row],[Order Date]])</f>
        <v>2015</v>
      </c>
      <c r="AR7615" t="str">
        <f>TEXT(Table1[[#This Row],[Order Date]],"mmmm")</f>
        <v>February</v>
      </c>
      <c r="AS7615" t="str">
        <f>"Q"&amp;ROUNDUP(MONTH(Table1[[#This Row],[Order Date]])/3,0)</f>
        <v>Q1</v>
      </c>
      <c r="AT7615">
        <f>IF(Table1[[#This Row],[Sales]]=0,0,Table1[[#This Row],[Profit]]/Table1[[#This Row],[Sales]])</f>
        <v>0.3</v>
      </c>
    </row>
    <row r="7616" spans="22:46" x14ac:dyDescent="0.3">
      <c r="V7616">
        <v>7615</v>
      </c>
      <c r="W7616" t="s">
        <v>10368</v>
      </c>
      <c r="X7616" s="1">
        <v>42240</v>
      </c>
      <c r="Y7616" t="s">
        <v>2441</v>
      </c>
      <c r="Z7616" t="s">
        <v>22</v>
      </c>
      <c r="AA7616" t="s">
        <v>6165</v>
      </c>
      <c r="AB7616" t="s">
        <v>6166</v>
      </c>
      <c r="AC7616" t="s">
        <v>25</v>
      </c>
      <c r="AD7616" t="s">
        <v>26</v>
      </c>
      <c r="AE7616" t="s">
        <v>300</v>
      </c>
      <c r="AF7616" t="s">
        <v>301</v>
      </c>
      <c r="AG7616">
        <v>10035</v>
      </c>
      <c r="AH7616" t="s">
        <v>160</v>
      </c>
      <c r="AI7616" t="s">
        <v>2304</v>
      </c>
      <c r="AJ7616" t="s">
        <v>31</v>
      </c>
      <c r="AK7616" t="s">
        <v>67</v>
      </c>
      <c r="AL7616" t="s">
        <v>2305</v>
      </c>
      <c r="AM7616">
        <v>14.91</v>
      </c>
      <c r="AN7616">
        <v>3</v>
      </c>
      <c r="AO7616">
        <v>0</v>
      </c>
      <c r="AP7616">
        <v>4.6220999999999997</v>
      </c>
      <c r="AQ7616">
        <f>YEAR(Table1[[#This Row],[Order Date]])</f>
        <v>2015</v>
      </c>
      <c r="AR7616" t="str">
        <f>TEXT(Table1[[#This Row],[Order Date]],"mmmm")</f>
        <v>August</v>
      </c>
      <c r="AS7616" t="str">
        <f>"Q"&amp;ROUNDUP(MONTH(Table1[[#This Row],[Order Date]])/3,0)</f>
        <v>Q3</v>
      </c>
      <c r="AT7616">
        <f>IF(Table1[[#This Row],[Sales]]=0,0,Table1[[#This Row],[Profit]]/Table1[[#This Row],[Sales]])</f>
        <v>0.31</v>
      </c>
    </row>
    <row r="7617" spans="22:46" x14ac:dyDescent="0.3">
      <c r="V7617">
        <v>7616</v>
      </c>
      <c r="W7617" t="s">
        <v>10369</v>
      </c>
      <c r="X7617" s="1">
        <v>41973</v>
      </c>
      <c r="Y7617" s="1">
        <v>41741</v>
      </c>
      <c r="Z7617" t="s">
        <v>51</v>
      </c>
      <c r="AA7617" t="s">
        <v>5652</v>
      </c>
      <c r="AB7617" t="s">
        <v>5653</v>
      </c>
      <c r="AC7617" t="s">
        <v>41</v>
      </c>
      <c r="AD7617" t="s">
        <v>26</v>
      </c>
      <c r="AE7617" t="s">
        <v>6727</v>
      </c>
      <c r="AF7617" t="s">
        <v>55</v>
      </c>
      <c r="AG7617">
        <v>32839</v>
      </c>
      <c r="AH7617" t="s">
        <v>29</v>
      </c>
      <c r="AI7617" t="s">
        <v>8528</v>
      </c>
      <c r="AJ7617" t="s">
        <v>46</v>
      </c>
      <c r="AK7617" t="s">
        <v>77</v>
      </c>
      <c r="AL7617" t="s">
        <v>8529</v>
      </c>
      <c r="AM7617">
        <v>6.6420000000000003</v>
      </c>
      <c r="AN7617">
        <v>9</v>
      </c>
      <c r="AO7617">
        <v>0.7</v>
      </c>
      <c r="AP7617">
        <v>-4.4279999999999999</v>
      </c>
      <c r="AQ7617">
        <f>YEAR(Table1[[#This Row],[Order Date]])</f>
        <v>2014</v>
      </c>
      <c r="AR7617" t="str">
        <f>TEXT(Table1[[#This Row],[Order Date]],"mmmm")</f>
        <v>November</v>
      </c>
      <c r="AS7617" t="str">
        <f>"Q"&amp;ROUNDUP(MONTH(Table1[[#This Row],[Order Date]])/3,0)</f>
        <v>Q4</v>
      </c>
      <c r="AT7617">
        <f>IF(Table1[[#This Row],[Sales]]=0,0,Table1[[#This Row],[Profit]]/Table1[[#This Row],[Sales]])</f>
        <v>-0.66666666666666663</v>
      </c>
    </row>
    <row r="7618" spans="22:46" x14ac:dyDescent="0.3">
      <c r="V7618">
        <v>7617</v>
      </c>
      <c r="W7618" t="s">
        <v>10370</v>
      </c>
      <c r="X7618" s="1">
        <v>42714</v>
      </c>
      <c r="Y7618" t="s">
        <v>1823</v>
      </c>
      <c r="Z7618" t="s">
        <v>51</v>
      </c>
      <c r="AA7618" t="s">
        <v>6328</v>
      </c>
      <c r="AB7618" t="s">
        <v>6329</v>
      </c>
      <c r="AC7618" t="s">
        <v>25</v>
      </c>
      <c r="AD7618" t="s">
        <v>26</v>
      </c>
      <c r="AE7618" t="s">
        <v>4619</v>
      </c>
      <c r="AF7618" t="s">
        <v>301</v>
      </c>
      <c r="AG7618">
        <v>13601</v>
      </c>
      <c r="AH7618" t="s">
        <v>160</v>
      </c>
      <c r="AI7618" t="s">
        <v>5858</v>
      </c>
      <c r="AJ7618" t="s">
        <v>46</v>
      </c>
      <c r="AK7618" t="s">
        <v>94</v>
      </c>
      <c r="AL7618" t="s">
        <v>5859</v>
      </c>
      <c r="AM7618">
        <v>18.54</v>
      </c>
      <c r="AN7618">
        <v>2</v>
      </c>
      <c r="AO7618">
        <v>0</v>
      </c>
      <c r="AP7618">
        <v>8.7138000000000009</v>
      </c>
      <c r="AQ7618">
        <f>YEAR(Table1[[#This Row],[Order Date]])</f>
        <v>2016</v>
      </c>
      <c r="AR7618" t="str">
        <f>TEXT(Table1[[#This Row],[Order Date]],"mmmm")</f>
        <v>December</v>
      </c>
      <c r="AS7618" t="str">
        <f>"Q"&amp;ROUNDUP(MONTH(Table1[[#This Row],[Order Date]])/3,0)</f>
        <v>Q4</v>
      </c>
      <c r="AT7618">
        <f>IF(Table1[[#This Row],[Sales]]=0,0,Table1[[#This Row],[Profit]]/Table1[[#This Row],[Sales]])</f>
        <v>0.47000000000000008</v>
      </c>
    </row>
    <row r="7619" spans="22:46" x14ac:dyDescent="0.3">
      <c r="V7619">
        <v>7618</v>
      </c>
      <c r="W7619" t="s">
        <v>10370</v>
      </c>
      <c r="X7619" s="1">
        <v>42714</v>
      </c>
      <c r="Y7619" t="s">
        <v>1823</v>
      </c>
      <c r="Z7619" t="s">
        <v>51</v>
      </c>
      <c r="AA7619" t="s">
        <v>6328</v>
      </c>
      <c r="AB7619" t="s">
        <v>6329</v>
      </c>
      <c r="AC7619" t="s">
        <v>25</v>
      </c>
      <c r="AD7619" t="s">
        <v>26</v>
      </c>
      <c r="AE7619" t="s">
        <v>4619</v>
      </c>
      <c r="AF7619" t="s">
        <v>301</v>
      </c>
      <c r="AG7619">
        <v>13601</v>
      </c>
      <c r="AH7619" t="s">
        <v>160</v>
      </c>
      <c r="AI7619" t="s">
        <v>101</v>
      </c>
      <c r="AJ7619" t="s">
        <v>46</v>
      </c>
      <c r="AK7619" t="s">
        <v>77</v>
      </c>
      <c r="AL7619" t="s">
        <v>102</v>
      </c>
      <c r="AM7619">
        <v>679.96</v>
      </c>
      <c r="AN7619">
        <v>5</v>
      </c>
      <c r="AO7619">
        <v>0.2</v>
      </c>
      <c r="AP7619">
        <v>220.98699999999999</v>
      </c>
      <c r="AQ7619">
        <f>YEAR(Table1[[#This Row],[Order Date]])</f>
        <v>2016</v>
      </c>
      <c r="AR7619" t="str">
        <f>TEXT(Table1[[#This Row],[Order Date]],"mmmm")</f>
        <v>December</v>
      </c>
      <c r="AS7619" t="str">
        <f>"Q"&amp;ROUNDUP(MONTH(Table1[[#This Row],[Order Date]])/3,0)</f>
        <v>Q4</v>
      </c>
      <c r="AT7619">
        <f>IF(Table1[[#This Row],[Sales]]=0,0,Table1[[#This Row],[Profit]]/Table1[[#This Row],[Sales]])</f>
        <v>0.32499999999999996</v>
      </c>
    </row>
    <row r="7620" spans="22:46" x14ac:dyDescent="0.3">
      <c r="V7620">
        <v>7619</v>
      </c>
      <c r="W7620" t="s">
        <v>10371</v>
      </c>
      <c r="X7620" s="1">
        <v>43035</v>
      </c>
      <c r="Y7620" t="s">
        <v>3125</v>
      </c>
      <c r="Z7620" t="s">
        <v>207</v>
      </c>
      <c r="AA7620" t="s">
        <v>4601</v>
      </c>
      <c r="AB7620" t="s">
        <v>4602</v>
      </c>
      <c r="AC7620" t="s">
        <v>41</v>
      </c>
      <c r="AD7620" t="s">
        <v>26</v>
      </c>
      <c r="AE7620" t="s">
        <v>42</v>
      </c>
      <c r="AF7620" t="s">
        <v>43</v>
      </c>
      <c r="AG7620">
        <v>90032</v>
      </c>
      <c r="AH7620" t="s">
        <v>44</v>
      </c>
      <c r="AI7620" t="s">
        <v>82</v>
      </c>
      <c r="AJ7620" t="s">
        <v>31</v>
      </c>
      <c r="AK7620" t="s">
        <v>57</v>
      </c>
      <c r="AL7620" t="s">
        <v>83</v>
      </c>
      <c r="AM7620">
        <v>189.57599999999999</v>
      </c>
      <c r="AN7620">
        <v>1</v>
      </c>
      <c r="AO7620">
        <v>0.2</v>
      </c>
      <c r="AP7620">
        <v>9.4787999999999997</v>
      </c>
      <c r="AQ7620">
        <f>YEAR(Table1[[#This Row],[Order Date]])</f>
        <v>2017</v>
      </c>
      <c r="AR7620" t="str">
        <f>TEXT(Table1[[#This Row],[Order Date]],"mmmm")</f>
        <v>October</v>
      </c>
      <c r="AS7620" t="str">
        <f>"Q"&amp;ROUNDUP(MONTH(Table1[[#This Row],[Order Date]])/3,0)</f>
        <v>Q4</v>
      </c>
      <c r="AT7620">
        <f>IF(Table1[[#This Row],[Sales]]=0,0,Table1[[#This Row],[Profit]]/Table1[[#This Row],[Sales]])</f>
        <v>0.05</v>
      </c>
    </row>
    <row r="7621" spans="22:46" x14ac:dyDescent="0.3">
      <c r="V7621">
        <v>7620</v>
      </c>
      <c r="W7621" t="s">
        <v>10371</v>
      </c>
      <c r="X7621" s="1">
        <v>43035</v>
      </c>
      <c r="Y7621" t="s">
        <v>3125</v>
      </c>
      <c r="Z7621" t="s">
        <v>207</v>
      </c>
      <c r="AA7621" t="s">
        <v>4601</v>
      </c>
      <c r="AB7621" t="s">
        <v>4602</v>
      </c>
      <c r="AC7621" t="s">
        <v>41</v>
      </c>
      <c r="AD7621" t="s">
        <v>26</v>
      </c>
      <c r="AE7621" t="s">
        <v>42</v>
      </c>
      <c r="AF7621" t="s">
        <v>43</v>
      </c>
      <c r="AG7621">
        <v>90032</v>
      </c>
      <c r="AH7621" t="s">
        <v>44</v>
      </c>
      <c r="AI7621" t="s">
        <v>9303</v>
      </c>
      <c r="AJ7621" t="s">
        <v>73</v>
      </c>
      <c r="AK7621" t="s">
        <v>74</v>
      </c>
      <c r="AL7621" t="s">
        <v>9304</v>
      </c>
      <c r="AM7621">
        <v>71.959999999999994</v>
      </c>
      <c r="AN7621">
        <v>5</v>
      </c>
      <c r="AO7621">
        <v>0.2</v>
      </c>
      <c r="AP7621">
        <v>7.1959999999999997</v>
      </c>
      <c r="AQ7621">
        <f>YEAR(Table1[[#This Row],[Order Date]])</f>
        <v>2017</v>
      </c>
      <c r="AR7621" t="str">
        <f>TEXT(Table1[[#This Row],[Order Date]],"mmmm")</f>
        <v>October</v>
      </c>
      <c r="AS7621" t="str">
        <f>"Q"&amp;ROUNDUP(MONTH(Table1[[#This Row],[Order Date]])/3,0)</f>
        <v>Q4</v>
      </c>
      <c r="AT7621">
        <f>IF(Table1[[#This Row],[Sales]]=0,0,Table1[[#This Row],[Profit]]/Table1[[#This Row],[Sales]])</f>
        <v>0.1</v>
      </c>
    </row>
    <row r="7622" spans="22:46" x14ac:dyDescent="0.3">
      <c r="V7622">
        <v>7621</v>
      </c>
      <c r="W7622" t="s">
        <v>10372</v>
      </c>
      <c r="X7622" s="1">
        <v>41968</v>
      </c>
      <c r="Y7622" t="s">
        <v>4503</v>
      </c>
      <c r="Z7622" t="s">
        <v>51</v>
      </c>
      <c r="AA7622" t="s">
        <v>5689</v>
      </c>
      <c r="AB7622" t="s">
        <v>5690</v>
      </c>
      <c r="AC7622" t="s">
        <v>25</v>
      </c>
      <c r="AD7622" t="s">
        <v>26</v>
      </c>
      <c r="AE7622" t="s">
        <v>42</v>
      </c>
      <c r="AF7622" t="s">
        <v>43</v>
      </c>
      <c r="AG7622">
        <v>90004</v>
      </c>
      <c r="AH7622" t="s">
        <v>44</v>
      </c>
      <c r="AI7622" t="s">
        <v>1081</v>
      </c>
      <c r="AJ7622" t="s">
        <v>73</v>
      </c>
      <c r="AK7622" t="s">
        <v>74</v>
      </c>
      <c r="AL7622" t="s">
        <v>1082</v>
      </c>
      <c r="AM7622">
        <v>539.91999999999996</v>
      </c>
      <c r="AN7622">
        <v>5</v>
      </c>
      <c r="AO7622">
        <v>0.2</v>
      </c>
      <c r="AP7622">
        <v>47.243000000000002</v>
      </c>
      <c r="AQ7622">
        <f>YEAR(Table1[[#This Row],[Order Date]])</f>
        <v>2014</v>
      </c>
      <c r="AR7622" t="str">
        <f>TEXT(Table1[[#This Row],[Order Date]],"mmmm")</f>
        <v>November</v>
      </c>
      <c r="AS7622" t="str">
        <f>"Q"&amp;ROUNDUP(MONTH(Table1[[#This Row],[Order Date]])/3,0)</f>
        <v>Q4</v>
      </c>
      <c r="AT7622">
        <f>IF(Table1[[#This Row],[Sales]]=0,0,Table1[[#This Row],[Profit]]/Table1[[#This Row],[Sales]])</f>
        <v>8.7500000000000008E-2</v>
      </c>
    </row>
    <row r="7623" spans="22:46" x14ac:dyDescent="0.3">
      <c r="V7623">
        <v>7622</v>
      </c>
      <c r="W7623" t="s">
        <v>10372</v>
      </c>
      <c r="X7623" s="1">
        <v>41968</v>
      </c>
      <c r="Y7623" t="s">
        <v>4503</v>
      </c>
      <c r="Z7623" t="s">
        <v>51</v>
      </c>
      <c r="AA7623" t="s">
        <v>5689</v>
      </c>
      <c r="AB7623" t="s">
        <v>5690</v>
      </c>
      <c r="AC7623" t="s">
        <v>25</v>
      </c>
      <c r="AD7623" t="s">
        <v>26</v>
      </c>
      <c r="AE7623" t="s">
        <v>42</v>
      </c>
      <c r="AF7623" t="s">
        <v>43</v>
      </c>
      <c r="AG7623">
        <v>90004</v>
      </c>
      <c r="AH7623" t="s">
        <v>44</v>
      </c>
      <c r="AI7623" t="s">
        <v>2770</v>
      </c>
      <c r="AJ7623" t="s">
        <v>31</v>
      </c>
      <c r="AK7623" t="s">
        <v>35</v>
      </c>
      <c r="AL7623" t="s">
        <v>2771</v>
      </c>
      <c r="AM7623">
        <v>725.34400000000005</v>
      </c>
      <c r="AN7623">
        <v>4</v>
      </c>
      <c r="AO7623">
        <v>0.2</v>
      </c>
      <c r="AP7623">
        <v>54.400799999999997</v>
      </c>
      <c r="AQ7623">
        <f>YEAR(Table1[[#This Row],[Order Date]])</f>
        <v>2014</v>
      </c>
      <c r="AR7623" t="str">
        <f>TEXT(Table1[[#This Row],[Order Date]],"mmmm")</f>
        <v>November</v>
      </c>
      <c r="AS7623" t="str">
        <f>"Q"&amp;ROUNDUP(MONTH(Table1[[#This Row],[Order Date]])/3,0)</f>
        <v>Q4</v>
      </c>
      <c r="AT7623">
        <f>IF(Table1[[#This Row],[Sales]]=0,0,Table1[[#This Row],[Profit]]/Table1[[#This Row],[Sales]])</f>
        <v>7.4999999999999983E-2</v>
      </c>
    </row>
    <row r="7624" spans="22:46" x14ac:dyDescent="0.3">
      <c r="V7624">
        <v>7623</v>
      </c>
      <c r="W7624" t="s">
        <v>10372</v>
      </c>
      <c r="X7624" s="1">
        <v>41968</v>
      </c>
      <c r="Y7624" t="s">
        <v>4503</v>
      </c>
      <c r="Z7624" t="s">
        <v>51</v>
      </c>
      <c r="AA7624" t="s">
        <v>5689</v>
      </c>
      <c r="AB7624" t="s">
        <v>5690</v>
      </c>
      <c r="AC7624" t="s">
        <v>25</v>
      </c>
      <c r="AD7624" t="s">
        <v>26</v>
      </c>
      <c r="AE7624" t="s">
        <v>42</v>
      </c>
      <c r="AF7624" t="s">
        <v>43</v>
      </c>
      <c r="AG7624">
        <v>90004</v>
      </c>
      <c r="AH7624" t="s">
        <v>44</v>
      </c>
      <c r="AI7624" t="s">
        <v>10308</v>
      </c>
      <c r="AJ7624" t="s">
        <v>46</v>
      </c>
      <c r="AK7624" t="s">
        <v>70</v>
      </c>
      <c r="AL7624" t="s">
        <v>3437</v>
      </c>
      <c r="AM7624">
        <v>7.44</v>
      </c>
      <c r="AN7624">
        <v>3</v>
      </c>
      <c r="AO7624">
        <v>0</v>
      </c>
      <c r="AP7624">
        <v>2.6040000000000001</v>
      </c>
      <c r="AQ7624">
        <f>YEAR(Table1[[#This Row],[Order Date]])</f>
        <v>2014</v>
      </c>
      <c r="AR7624" t="str">
        <f>TEXT(Table1[[#This Row],[Order Date]],"mmmm")</f>
        <v>November</v>
      </c>
      <c r="AS7624" t="str">
        <f>"Q"&amp;ROUNDUP(MONTH(Table1[[#This Row],[Order Date]])/3,0)</f>
        <v>Q4</v>
      </c>
      <c r="AT7624">
        <f>IF(Table1[[#This Row],[Sales]]=0,0,Table1[[#This Row],[Profit]]/Table1[[#This Row],[Sales]])</f>
        <v>0.35</v>
      </c>
    </row>
    <row r="7625" spans="22:46" x14ac:dyDescent="0.3">
      <c r="V7625">
        <v>7624</v>
      </c>
      <c r="W7625" t="s">
        <v>10373</v>
      </c>
      <c r="X7625" s="1">
        <v>41834</v>
      </c>
      <c r="Y7625" t="s">
        <v>5763</v>
      </c>
      <c r="Z7625" t="s">
        <v>51</v>
      </c>
      <c r="AA7625" t="s">
        <v>9717</v>
      </c>
      <c r="AB7625" t="s">
        <v>9718</v>
      </c>
      <c r="AC7625" t="s">
        <v>108</v>
      </c>
      <c r="AD7625" t="s">
        <v>26</v>
      </c>
      <c r="AE7625" t="s">
        <v>684</v>
      </c>
      <c r="AF7625" t="s">
        <v>276</v>
      </c>
      <c r="AG7625">
        <v>19711</v>
      </c>
      <c r="AH7625" t="s">
        <v>160</v>
      </c>
      <c r="AI7625" t="s">
        <v>2838</v>
      </c>
      <c r="AJ7625" t="s">
        <v>46</v>
      </c>
      <c r="AK7625" t="s">
        <v>80</v>
      </c>
      <c r="AL7625" t="s">
        <v>2839</v>
      </c>
      <c r="AM7625">
        <v>39.479999999999997</v>
      </c>
      <c r="AN7625">
        <v>1</v>
      </c>
      <c r="AO7625">
        <v>0</v>
      </c>
      <c r="AP7625">
        <v>11.054399999999999</v>
      </c>
      <c r="AQ7625">
        <f>YEAR(Table1[[#This Row],[Order Date]])</f>
        <v>2014</v>
      </c>
      <c r="AR7625" t="str">
        <f>TEXT(Table1[[#This Row],[Order Date]],"mmmm")</f>
        <v>July</v>
      </c>
      <c r="AS7625" t="str">
        <f>"Q"&amp;ROUNDUP(MONTH(Table1[[#This Row],[Order Date]])/3,0)</f>
        <v>Q3</v>
      </c>
      <c r="AT7625">
        <f>IF(Table1[[#This Row],[Sales]]=0,0,Table1[[#This Row],[Profit]]/Table1[[#This Row],[Sales]])</f>
        <v>0.28000000000000003</v>
      </c>
    </row>
    <row r="7626" spans="22:46" x14ac:dyDescent="0.3">
      <c r="V7626">
        <v>7625</v>
      </c>
      <c r="W7626" t="s">
        <v>10374</v>
      </c>
      <c r="X7626" s="1">
        <v>42147</v>
      </c>
      <c r="Y7626" t="s">
        <v>5383</v>
      </c>
      <c r="Z7626" t="s">
        <v>22</v>
      </c>
      <c r="AA7626" t="s">
        <v>1303</v>
      </c>
      <c r="AB7626" t="s">
        <v>1304</v>
      </c>
      <c r="AC7626" t="s">
        <v>108</v>
      </c>
      <c r="AD7626" t="s">
        <v>26</v>
      </c>
      <c r="AE7626" t="s">
        <v>993</v>
      </c>
      <c r="AF7626" t="s">
        <v>267</v>
      </c>
      <c r="AG7626">
        <v>48234</v>
      </c>
      <c r="AH7626" t="s">
        <v>111</v>
      </c>
      <c r="AI7626" t="s">
        <v>5129</v>
      </c>
      <c r="AJ7626" t="s">
        <v>46</v>
      </c>
      <c r="AK7626" t="s">
        <v>80</v>
      </c>
      <c r="AL7626" t="s">
        <v>5130</v>
      </c>
      <c r="AM7626">
        <v>850.5</v>
      </c>
      <c r="AN7626">
        <v>5</v>
      </c>
      <c r="AO7626">
        <v>0.1</v>
      </c>
      <c r="AP7626">
        <v>245.7</v>
      </c>
      <c r="AQ7626">
        <f>YEAR(Table1[[#This Row],[Order Date]])</f>
        <v>2015</v>
      </c>
      <c r="AR7626" t="str">
        <f>TEXT(Table1[[#This Row],[Order Date]],"mmmm")</f>
        <v>May</v>
      </c>
      <c r="AS7626" t="str">
        <f>"Q"&amp;ROUNDUP(MONTH(Table1[[#This Row],[Order Date]])/3,0)</f>
        <v>Q2</v>
      </c>
      <c r="AT7626">
        <f>IF(Table1[[#This Row],[Sales]]=0,0,Table1[[#This Row],[Profit]]/Table1[[#This Row],[Sales]])</f>
        <v>0.28888888888888886</v>
      </c>
    </row>
    <row r="7627" spans="22:46" x14ac:dyDescent="0.3">
      <c r="V7627">
        <v>7626</v>
      </c>
      <c r="W7627" t="s">
        <v>10374</v>
      </c>
      <c r="X7627" s="1">
        <v>42147</v>
      </c>
      <c r="Y7627" t="s">
        <v>5383</v>
      </c>
      <c r="Z7627" t="s">
        <v>22</v>
      </c>
      <c r="AA7627" t="s">
        <v>1303</v>
      </c>
      <c r="AB7627" t="s">
        <v>1304</v>
      </c>
      <c r="AC7627" t="s">
        <v>108</v>
      </c>
      <c r="AD7627" t="s">
        <v>26</v>
      </c>
      <c r="AE7627" t="s">
        <v>993</v>
      </c>
      <c r="AF7627" t="s">
        <v>267</v>
      </c>
      <c r="AG7627">
        <v>48234</v>
      </c>
      <c r="AH7627" t="s">
        <v>111</v>
      </c>
      <c r="AI7627" t="s">
        <v>3959</v>
      </c>
      <c r="AJ7627" t="s">
        <v>31</v>
      </c>
      <c r="AK7627" t="s">
        <v>67</v>
      </c>
      <c r="AL7627" t="s">
        <v>3960</v>
      </c>
      <c r="AM7627">
        <v>75.33</v>
      </c>
      <c r="AN7627">
        <v>9</v>
      </c>
      <c r="AO7627">
        <v>0</v>
      </c>
      <c r="AP7627">
        <v>19.585799999999999</v>
      </c>
      <c r="AQ7627">
        <f>YEAR(Table1[[#This Row],[Order Date]])</f>
        <v>2015</v>
      </c>
      <c r="AR7627" t="str">
        <f>TEXT(Table1[[#This Row],[Order Date]],"mmmm")</f>
        <v>May</v>
      </c>
      <c r="AS7627" t="str">
        <f>"Q"&amp;ROUNDUP(MONTH(Table1[[#This Row],[Order Date]])/3,0)</f>
        <v>Q2</v>
      </c>
      <c r="AT7627">
        <f>IF(Table1[[#This Row],[Sales]]=0,0,Table1[[#This Row],[Profit]]/Table1[[#This Row],[Sales]])</f>
        <v>0.26</v>
      </c>
    </row>
    <row r="7628" spans="22:46" x14ac:dyDescent="0.3">
      <c r="V7628">
        <v>7627</v>
      </c>
      <c r="W7628" t="s">
        <v>10375</v>
      </c>
      <c r="X7628" s="1">
        <v>42329</v>
      </c>
      <c r="Y7628" t="s">
        <v>807</v>
      </c>
      <c r="Z7628" t="s">
        <v>22</v>
      </c>
      <c r="AA7628" t="s">
        <v>2954</v>
      </c>
      <c r="AB7628" t="s">
        <v>2955</v>
      </c>
      <c r="AC7628" t="s">
        <v>41</v>
      </c>
      <c r="AD7628" t="s">
        <v>26</v>
      </c>
      <c r="AE7628" t="s">
        <v>614</v>
      </c>
      <c r="AF7628" t="s">
        <v>349</v>
      </c>
      <c r="AG7628">
        <v>85023</v>
      </c>
      <c r="AH7628" t="s">
        <v>44</v>
      </c>
      <c r="AI7628" t="s">
        <v>7253</v>
      </c>
      <c r="AJ7628" t="s">
        <v>46</v>
      </c>
      <c r="AK7628" t="s">
        <v>80</v>
      </c>
      <c r="AL7628" t="s">
        <v>7254</v>
      </c>
      <c r="AM7628">
        <v>325.63200000000001</v>
      </c>
      <c r="AN7628">
        <v>6</v>
      </c>
      <c r="AO7628">
        <v>0.2</v>
      </c>
      <c r="AP7628">
        <v>28.492799999999999</v>
      </c>
      <c r="AQ7628">
        <f>YEAR(Table1[[#This Row],[Order Date]])</f>
        <v>2015</v>
      </c>
      <c r="AR7628" t="str">
        <f>TEXT(Table1[[#This Row],[Order Date]],"mmmm")</f>
        <v>November</v>
      </c>
      <c r="AS7628" t="str">
        <f>"Q"&amp;ROUNDUP(MONTH(Table1[[#This Row],[Order Date]])/3,0)</f>
        <v>Q4</v>
      </c>
      <c r="AT7628">
        <f>IF(Table1[[#This Row],[Sales]]=0,0,Table1[[#This Row],[Profit]]/Table1[[#This Row],[Sales]])</f>
        <v>8.7499999999999994E-2</v>
      </c>
    </row>
    <row r="7629" spans="22:46" x14ac:dyDescent="0.3">
      <c r="V7629">
        <v>7628</v>
      </c>
      <c r="W7629" t="s">
        <v>10375</v>
      </c>
      <c r="X7629" s="1">
        <v>42329</v>
      </c>
      <c r="Y7629" t="s">
        <v>807</v>
      </c>
      <c r="Z7629" t="s">
        <v>22</v>
      </c>
      <c r="AA7629" t="s">
        <v>2954</v>
      </c>
      <c r="AB7629" t="s">
        <v>2955</v>
      </c>
      <c r="AC7629" t="s">
        <v>41</v>
      </c>
      <c r="AD7629" t="s">
        <v>26</v>
      </c>
      <c r="AE7629" t="s">
        <v>614</v>
      </c>
      <c r="AF7629" t="s">
        <v>349</v>
      </c>
      <c r="AG7629">
        <v>85023</v>
      </c>
      <c r="AH7629" t="s">
        <v>44</v>
      </c>
      <c r="AI7629" t="s">
        <v>5421</v>
      </c>
      <c r="AJ7629" t="s">
        <v>73</v>
      </c>
      <c r="AK7629" t="s">
        <v>176</v>
      </c>
      <c r="AL7629" t="s">
        <v>5422</v>
      </c>
      <c r="AM7629">
        <v>23.344000000000001</v>
      </c>
      <c r="AN7629">
        <v>2</v>
      </c>
      <c r="AO7629">
        <v>0.2</v>
      </c>
      <c r="AP7629">
        <v>-1.4590000000000001</v>
      </c>
      <c r="AQ7629">
        <f>YEAR(Table1[[#This Row],[Order Date]])</f>
        <v>2015</v>
      </c>
      <c r="AR7629" t="str">
        <f>TEXT(Table1[[#This Row],[Order Date]],"mmmm")</f>
        <v>November</v>
      </c>
      <c r="AS7629" t="str">
        <f>"Q"&amp;ROUNDUP(MONTH(Table1[[#This Row],[Order Date]])/3,0)</f>
        <v>Q4</v>
      </c>
      <c r="AT7629">
        <f>IF(Table1[[#This Row],[Sales]]=0,0,Table1[[#This Row],[Profit]]/Table1[[#This Row],[Sales]])</f>
        <v>-6.25E-2</v>
      </c>
    </row>
    <row r="7630" spans="22:46" x14ac:dyDescent="0.3">
      <c r="V7630">
        <v>7629</v>
      </c>
      <c r="W7630" t="s">
        <v>10375</v>
      </c>
      <c r="X7630" s="1">
        <v>42329</v>
      </c>
      <c r="Y7630" t="s">
        <v>807</v>
      </c>
      <c r="Z7630" t="s">
        <v>22</v>
      </c>
      <c r="AA7630" t="s">
        <v>2954</v>
      </c>
      <c r="AB7630" t="s">
        <v>2955</v>
      </c>
      <c r="AC7630" t="s">
        <v>41</v>
      </c>
      <c r="AD7630" t="s">
        <v>26</v>
      </c>
      <c r="AE7630" t="s">
        <v>614</v>
      </c>
      <c r="AF7630" t="s">
        <v>349</v>
      </c>
      <c r="AG7630">
        <v>85023</v>
      </c>
      <c r="AH7630" t="s">
        <v>44</v>
      </c>
      <c r="AI7630" t="s">
        <v>4467</v>
      </c>
      <c r="AJ7630" t="s">
        <v>46</v>
      </c>
      <c r="AK7630" t="s">
        <v>47</v>
      </c>
      <c r="AL7630" t="s">
        <v>4468</v>
      </c>
      <c r="AM7630">
        <v>16.52</v>
      </c>
      <c r="AN7630">
        <v>5</v>
      </c>
      <c r="AO7630">
        <v>0.2</v>
      </c>
      <c r="AP7630">
        <v>5.3689999999999998</v>
      </c>
      <c r="AQ7630">
        <f>YEAR(Table1[[#This Row],[Order Date]])</f>
        <v>2015</v>
      </c>
      <c r="AR7630" t="str">
        <f>TEXT(Table1[[#This Row],[Order Date]],"mmmm")</f>
        <v>November</v>
      </c>
      <c r="AS7630" t="str">
        <f>"Q"&amp;ROUNDUP(MONTH(Table1[[#This Row],[Order Date]])/3,0)</f>
        <v>Q4</v>
      </c>
      <c r="AT7630">
        <f>IF(Table1[[#This Row],[Sales]]=0,0,Table1[[#This Row],[Profit]]/Table1[[#This Row],[Sales]])</f>
        <v>0.32500000000000001</v>
      </c>
    </row>
    <row r="7631" spans="22:46" x14ac:dyDescent="0.3">
      <c r="V7631">
        <v>7630</v>
      </c>
      <c r="W7631" t="s">
        <v>10376</v>
      </c>
      <c r="X7631" s="1">
        <v>41728</v>
      </c>
      <c r="Y7631" s="1">
        <v>41643</v>
      </c>
      <c r="Z7631" t="s">
        <v>207</v>
      </c>
      <c r="AA7631" t="s">
        <v>863</v>
      </c>
      <c r="AB7631" t="s">
        <v>864</v>
      </c>
      <c r="AC7631" t="s">
        <v>108</v>
      </c>
      <c r="AD7631" t="s">
        <v>26</v>
      </c>
      <c r="AE7631" t="s">
        <v>3569</v>
      </c>
      <c r="AF7631" t="s">
        <v>110</v>
      </c>
      <c r="AG7631">
        <v>78521</v>
      </c>
      <c r="AH7631" t="s">
        <v>111</v>
      </c>
      <c r="AI7631" t="s">
        <v>2434</v>
      </c>
      <c r="AJ7631" t="s">
        <v>46</v>
      </c>
      <c r="AK7631" t="s">
        <v>190</v>
      </c>
      <c r="AL7631" t="s">
        <v>2435</v>
      </c>
      <c r="AM7631">
        <v>335.72</v>
      </c>
      <c r="AN7631">
        <v>5</v>
      </c>
      <c r="AO7631">
        <v>0.2</v>
      </c>
      <c r="AP7631">
        <v>113.30549999999999</v>
      </c>
      <c r="AQ7631">
        <f>YEAR(Table1[[#This Row],[Order Date]])</f>
        <v>2014</v>
      </c>
      <c r="AR7631" t="str">
        <f>TEXT(Table1[[#This Row],[Order Date]],"mmmm")</f>
        <v>March</v>
      </c>
      <c r="AS7631" t="str">
        <f>"Q"&amp;ROUNDUP(MONTH(Table1[[#This Row],[Order Date]])/3,0)</f>
        <v>Q1</v>
      </c>
      <c r="AT7631">
        <f>IF(Table1[[#This Row],[Sales]]=0,0,Table1[[#This Row],[Profit]]/Table1[[#This Row],[Sales]])</f>
        <v>0.33749999999999997</v>
      </c>
    </row>
    <row r="7632" spans="22:46" x14ac:dyDescent="0.3">
      <c r="V7632">
        <v>7631</v>
      </c>
      <c r="W7632" t="s">
        <v>10376</v>
      </c>
      <c r="X7632" s="1">
        <v>41728</v>
      </c>
      <c r="Y7632" s="1">
        <v>41643</v>
      </c>
      <c r="Z7632" t="s">
        <v>207</v>
      </c>
      <c r="AA7632" t="s">
        <v>863</v>
      </c>
      <c r="AB7632" t="s">
        <v>864</v>
      </c>
      <c r="AC7632" t="s">
        <v>108</v>
      </c>
      <c r="AD7632" t="s">
        <v>26</v>
      </c>
      <c r="AE7632" t="s">
        <v>3569</v>
      </c>
      <c r="AF7632" t="s">
        <v>110</v>
      </c>
      <c r="AG7632">
        <v>78521</v>
      </c>
      <c r="AH7632" t="s">
        <v>111</v>
      </c>
      <c r="AI7632" t="s">
        <v>3624</v>
      </c>
      <c r="AJ7632" t="s">
        <v>73</v>
      </c>
      <c r="AK7632" t="s">
        <v>74</v>
      </c>
      <c r="AL7632" t="s">
        <v>3625</v>
      </c>
      <c r="AM7632">
        <v>251.94399999999999</v>
      </c>
      <c r="AN7632">
        <v>7</v>
      </c>
      <c r="AO7632">
        <v>0.2</v>
      </c>
      <c r="AP7632">
        <v>88.180400000000006</v>
      </c>
      <c r="AQ7632">
        <f>YEAR(Table1[[#This Row],[Order Date]])</f>
        <v>2014</v>
      </c>
      <c r="AR7632" t="str">
        <f>TEXT(Table1[[#This Row],[Order Date]],"mmmm")</f>
        <v>March</v>
      </c>
      <c r="AS7632" t="str">
        <f>"Q"&amp;ROUNDUP(MONTH(Table1[[#This Row],[Order Date]])/3,0)</f>
        <v>Q1</v>
      </c>
      <c r="AT7632">
        <f>IF(Table1[[#This Row],[Sales]]=0,0,Table1[[#This Row],[Profit]]/Table1[[#This Row],[Sales]])</f>
        <v>0.35000000000000003</v>
      </c>
    </row>
    <row r="7633" spans="22:46" x14ac:dyDescent="0.3">
      <c r="V7633">
        <v>7632</v>
      </c>
      <c r="W7633" t="s">
        <v>10376</v>
      </c>
      <c r="X7633" s="1">
        <v>41728</v>
      </c>
      <c r="Y7633" s="1">
        <v>41643</v>
      </c>
      <c r="Z7633" t="s">
        <v>207</v>
      </c>
      <c r="AA7633" t="s">
        <v>863</v>
      </c>
      <c r="AB7633" t="s">
        <v>864</v>
      </c>
      <c r="AC7633" t="s">
        <v>108</v>
      </c>
      <c r="AD7633" t="s">
        <v>26</v>
      </c>
      <c r="AE7633" t="s">
        <v>3569</v>
      </c>
      <c r="AF7633" t="s">
        <v>110</v>
      </c>
      <c r="AG7633">
        <v>78521</v>
      </c>
      <c r="AH7633" t="s">
        <v>111</v>
      </c>
      <c r="AI7633" t="s">
        <v>3515</v>
      </c>
      <c r="AJ7633" t="s">
        <v>31</v>
      </c>
      <c r="AK7633" t="s">
        <v>35</v>
      </c>
      <c r="AL7633" t="s">
        <v>3516</v>
      </c>
      <c r="AM7633">
        <v>127.30200000000001</v>
      </c>
      <c r="AN7633">
        <v>7</v>
      </c>
      <c r="AO7633">
        <v>0.3</v>
      </c>
      <c r="AP7633">
        <v>-9.093</v>
      </c>
      <c r="AQ7633">
        <f>YEAR(Table1[[#This Row],[Order Date]])</f>
        <v>2014</v>
      </c>
      <c r="AR7633" t="str">
        <f>TEXT(Table1[[#This Row],[Order Date]],"mmmm")</f>
        <v>March</v>
      </c>
      <c r="AS7633" t="str">
        <f>"Q"&amp;ROUNDUP(MONTH(Table1[[#This Row],[Order Date]])/3,0)</f>
        <v>Q1</v>
      </c>
      <c r="AT7633">
        <f>IF(Table1[[#This Row],[Sales]]=0,0,Table1[[#This Row],[Profit]]/Table1[[#This Row],[Sales]])</f>
        <v>-7.1428571428571425E-2</v>
      </c>
    </row>
    <row r="7634" spans="22:46" x14ac:dyDescent="0.3">
      <c r="V7634">
        <v>7633</v>
      </c>
      <c r="W7634" t="s">
        <v>10377</v>
      </c>
      <c r="X7634" s="1">
        <v>43098</v>
      </c>
      <c r="Y7634" s="1">
        <v>43101</v>
      </c>
      <c r="Z7634" t="s">
        <v>22</v>
      </c>
      <c r="AA7634" t="s">
        <v>3265</v>
      </c>
      <c r="AB7634" t="s">
        <v>3266</v>
      </c>
      <c r="AC7634" t="s">
        <v>25</v>
      </c>
      <c r="AD7634" t="s">
        <v>26</v>
      </c>
      <c r="AE7634" t="s">
        <v>1657</v>
      </c>
      <c r="AF7634" t="s">
        <v>28</v>
      </c>
      <c r="AG7634">
        <v>40214</v>
      </c>
      <c r="AH7634" t="s">
        <v>29</v>
      </c>
      <c r="AI7634" t="s">
        <v>1305</v>
      </c>
      <c r="AJ7634" t="s">
        <v>31</v>
      </c>
      <c r="AK7634" t="s">
        <v>35</v>
      </c>
      <c r="AL7634" t="s">
        <v>1306</v>
      </c>
      <c r="AM7634">
        <v>1207.8399999999999</v>
      </c>
      <c r="AN7634">
        <v>8</v>
      </c>
      <c r="AO7634">
        <v>0</v>
      </c>
      <c r="AP7634">
        <v>314.03840000000002</v>
      </c>
      <c r="AQ7634">
        <f>YEAR(Table1[[#This Row],[Order Date]])</f>
        <v>2017</v>
      </c>
      <c r="AR7634" t="str">
        <f>TEXT(Table1[[#This Row],[Order Date]],"mmmm")</f>
        <v>December</v>
      </c>
      <c r="AS7634" t="str">
        <f>"Q"&amp;ROUNDUP(MONTH(Table1[[#This Row],[Order Date]])/3,0)</f>
        <v>Q4</v>
      </c>
      <c r="AT7634">
        <f>IF(Table1[[#This Row],[Sales]]=0,0,Table1[[#This Row],[Profit]]/Table1[[#This Row],[Sales]])</f>
        <v>0.26000000000000006</v>
      </c>
    </row>
    <row r="7635" spans="22:46" x14ac:dyDescent="0.3">
      <c r="V7635">
        <v>7634</v>
      </c>
      <c r="W7635" t="s">
        <v>10377</v>
      </c>
      <c r="X7635" s="1">
        <v>43098</v>
      </c>
      <c r="Y7635" s="1">
        <v>43101</v>
      </c>
      <c r="Z7635" t="s">
        <v>22</v>
      </c>
      <c r="AA7635" t="s">
        <v>3265</v>
      </c>
      <c r="AB7635" t="s">
        <v>3266</v>
      </c>
      <c r="AC7635" t="s">
        <v>25</v>
      </c>
      <c r="AD7635" t="s">
        <v>26</v>
      </c>
      <c r="AE7635" t="s">
        <v>1657</v>
      </c>
      <c r="AF7635" t="s">
        <v>28</v>
      </c>
      <c r="AG7635">
        <v>40214</v>
      </c>
      <c r="AH7635" t="s">
        <v>29</v>
      </c>
      <c r="AI7635" t="s">
        <v>4906</v>
      </c>
      <c r="AJ7635" t="s">
        <v>46</v>
      </c>
      <c r="AK7635" t="s">
        <v>77</v>
      </c>
      <c r="AL7635" t="s">
        <v>4907</v>
      </c>
      <c r="AM7635">
        <v>12.53</v>
      </c>
      <c r="AN7635">
        <v>1</v>
      </c>
      <c r="AO7635">
        <v>0</v>
      </c>
      <c r="AP7635">
        <v>5.8891</v>
      </c>
      <c r="AQ7635">
        <f>YEAR(Table1[[#This Row],[Order Date]])</f>
        <v>2017</v>
      </c>
      <c r="AR7635" t="str">
        <f>TEXT(Table1[[#This Row],[Order Date]],"mmmm")</f>
        <v>December</v>
      </c>
      <c r="AS7635" t="str">
        <f>"Q"&amp;ROUNDUP(MONTH(Table1[[#This Row],[Order Date]])/3,0)</f>
        <v>Q4</v>
      </c>
      <c r="AT7635">
        <f>IF(Table1[[#This Row],[Sales]]=0,0,Table1[[#This Row],[Profit]]/Table1[[#This Row],[Sales]])</f>
        <v>0.47000000000000003</v>
      </c>
    </row>
    <row r="7636" spans="22:46" x14ac:dyDescent="0.3">
      <c r="V7636">
        <v>7635</v>
      </c>
      <c r="W7636" t="s">
        <v>10377</v>
      </c>
      <c r="X7636" s="1">
        <v>43098</v>
      </c>
      <c r="Y7636" s="1">
        <v>43101</v>
      </c>
      <c r="Z7636" t="s">
        <v>22</v>
      </c>
      <c r="AA7636" t="s">
        <v>3265</v>
      </c>
      <c r="AB7636" t="s">
        <v>3266</v>
      </c>
      <c r="AC7636" t="s">
        <v>25</v>
      </c>
      <c r="AD7636" t="s">
        <v>26</v>
      </c>
      <c r="AE7636" t="s">
        <v>1657</v>
      </c>
      <c r="AF7636" t="s">
        <v>28</v>
      </c>
      <c r="AG7636">
        <v>40214</v>
      </c>
      <c r="AH7636" t="s">
        <v>29</v>
      </c>
      <c r="AI7636" t="s">
        <v>5703</v>
      </c>
      <c r="AJ7636" t="s">
        <v>46</v>
      </c>
      <c r="AK7636" t="s">
        <v>70</v>
      </c>
      <c r="AL7636" t="s">
        <v>5704</v>
      </c>
      <c r="AM7636">
        <v>34.58</v>
      </c>
      <c r="AN7636">
        <v>1</v>
      </c>
      <c r="AO7636">
        <v>0</v>
      </c>
      <c r="AP7636">
        <v>10.0282</v>
      </c>
      <c r="AQ7636">
        <f>YEAR(Table1[[#This Row],[Order Date]])</f>
        <v>2017</v>
      </c>
      <c r="AR7636" t="str">
        <f>TEXT(Table1[[#This Row],[Order Date]],"mmmm")</f>
        <v>December</v>
      </c>
      <c r="AS7636" t="str">
        <f>"Q"&amp;ROUNDUP(MONTH(Table1[[#This Row],[Order Date]])/3,0)</f>
        <v>Q4</v>
      </c>
      <c r="AT7636">
        <f>IF(Table1[[#This Row],[Sales]]=0,0,Table1[[#This Row],[Profit]]/Table1[[#This Row],[Sales]])</f>
        <v>0.29000000000000004</v>
      </c>
    </row>
    <row r="7637" spans="22:46" x14ac:dyDescent="0.3">
      <c r="V7637">
        <v>7636</v>
      </c>
      <c r="W7637" t="s">
        <v>10377</v>
      </c>
      <c r="X7637" s="1">
        <v>43098</v>
      </c>
      <c r="Y7637" s="1">
        <v>43101</v>
      </c>
      <c r="Z7637" t="s">
        <v>22</v>
      </c>
      <c r="AA7637" t="s">
        <v>3265</v>
      </c>
      <c r="AB7637" t="s">
        <v>3266</v>
      </c>
      <c r="AC7637" t="s">
        <v>25</v>
      </c>
      <c r="AD7637" t="s">
        <v>26</v>
      </c>
      <c r="AE7637" t="s">
        <v>1657</v>
      </c>
      <c r="AF7637" t="s">
        <v>28</v>
      </c>
      <c r="AG7637">
        <v>40214</v>
      </c>
      <c r="AH7637" t="s">
        <v>29</v>
      </c>
      <c r="AI7637" t="s">
        <v>7050</v>
      </c>
      <c r="AJ7637" t="s">
        <v>31</v>
      </c>
      <c r="AK7637" t="s">
        <v>35</v>
      </c>
      <c r="AL7637" t="s">
        <v>7051</v>
      </c>
      <c r="AM7637">
        <v>300.98</v>
      </c>
      <c r="AN7637">
        <v>1</v>
      </c>
      <c r="AO7637">
        <v>0</v>
      </c>
      <c r="AP7637">
        <v>87.284199999999998</v>
      </c>
      <c r="AQ7637">
        <f>YEAR(Table1[[#This Row],[Order Date]])</f>
        <v>2017</v>
      </c>
      <c r="AR7637" t="str">
        <f>TEXT(Table1[[#This Row],[Order Date]],"mmmm")</f>
        <v>December</v>
      </c>
      <c r="AS7637" t="str">
        <f>"Q"&amp;ROUNDUP(MONTH(Table1[[#This Row],[Order Date]])/3,0)</f>
        <v>Q4</v>
      </c>
      <c r="AT7637">
        <f>IF(Table1[[#This Row],[Sales]]=0,0,Table1[[#This Row],[Profit]]/Table1[[#This Row],[Sales]])</f>
        <v>0.28999999999999998</v>
      </c>
    </row>
    <row r="7638" spans="22:46" x14ac:dyDescent="0.3">
      <c r="V7638">
        <v>7637</v>
      </c>
      <c r="W7638" t="s">
        <v>10377</v>
      </c>
      <c r="X7638" s="1">
        <v>43098</v>
      </c>
      <c r="Y7638" s="1">
        <v>43101</v>
      </c>
      <c r="Z7638" t="s">
        <v>22</v>
      </c>
      <c r="AA7638" t="s">
        <v>3265</v>
      </c>
      <c r="AB7638" t="s">
        <v>3266</v>
      </c>
      <c r="AC7638" t="s">
        <v>25</v>
      </c>
      <c r="AD7638" t="s">
        <v>26</v>
      </c>
      <c r="AE7638" t="s">
        <v>1657</v>
      </c>
      <c r="AF7638" t="s">
        <v>28</v>
      </c>
      <c r="AG7638">
        <v>40214</v>
      </c>
      <c r="AH7638" t="s">
        <v>29</v>
      </c>
      <c r="AI7638" t="s">
        <v>3816</v>
      </c>
      <c r="AJ7638" t="s">
        <v>31</v>
      </c>
      <c r="AK7638" t="s">
        <v>35</v>
      </c>
      <c r="AL7638" t="s">
        <v>3817</v>
      </c>
      <c r="AM7638">
        <v>258.75</v>
      </c>
      <c r="AN7638">
        <v>3</v>
      </c>
      <c r="AO7638">
        <v>0</v>
      </c>
      <c r="AP7638">
        <v>77.625</v>
      </c>
      <c r="AQ7638">
        <f>YEAR(Table1[[#This Row],[Order Date]])</f>
        <v>2017</v>
      </c>
      <c r="AR7638" t="str">
        <f>TEXT(Table1[[#This Row],[Order Date]],"mmmm")</f>
        <v>December</v>
      </c>
      <c r="AS7638" t="str">
        <f>"Q"&amp;ROUNDUP(MONTH(Table1[[#This Row],[Order Date]])/3,0)</f>
        <v>Q4</v>
      </c>
      <c r="AT7638">
        <f>IF(Table1[[#This Row],[Sales]]=0,0,Table1[[#This Row],[Profit]]/Table1[[#This Row],[Sales]])</f>
        <v>0.3</v>
      </c>
    </row>
    <row r="7639" spans="22:46" x14ac:dyDescent="0.3">
      <c r="V7639">
        <v>7638</v>
      </c>
      <c r="W7639" t="s">
        <v>10378</v>
      </c>
      <c r="X7639" s="1">
        <v>42796</v>
      </c>
      <c r="Y7639" s="1">
        <v>42950</v>
      </c>
      <c r="Z7639" t="s">
        <v>51</v>
      </c>
      <c r="AA7639" t="s">
        <v>5784</v>
      </c>
      <c r="AB7639" t="s">
        <v>5785</v>
      </c>
      <c r="AC7639" t="s">
        <v>41</v>
      </c>
      <c r="AD7639" t="s">
        <v>26</v>
      </c>
      <c r="AE7639" t="s">
        <v>684</v>
      </c>
      <c r="AF7639" t="s">
        <v>276</v>
      </c>
      <c r="AG7639">
        <v>19711</v>
      </c>
      <c r="AH7639" t="s">
        <v>160</v>
      </c>
      <c r="AI7639" t="s">
        <v>7075</v>
      </c>
      <c r="AJ7639" t="s">
        <v>46</v>
      </c>
      <c r="AK7639" t="s">
        <v>70</v>
      </c>
      <c r="AL7639" t="s">
        <v>7076</v>
      </c>
      <c r="AM7639">
        <v>59.52</v>
      </c>
      <c r="AN7639">
        <v>3</v>
      </c>
      <c r="AO7639">
        <v>0</v>
      </c>
      <c r="AP7639">
        <v>15.475199999999999</v>
      </c>
      <c r="AQ7639">
        <f>YEAR(Table1[[#This Row],[Order Date]])</f>
        <v>2017</v>
      </c>
      <c r="AR7639" t="str">
        <f>TEXT(Table1[[#This Row],[Order Date]],"mmmm")</f>
        <v>March</v>
      </c>
      <c r="AS7639" t="str">
        <f>"Q"&amp;ROUNDUP(MONTH(Table1[[#This Row],[Order Date]])/3,0)</f>
        <v>Q1</v>
      </c>
      <c r="AT7639">
        <f>IF(Table1[[#This Row],[Sales]]=0,0,Table1[[#This Row],[Profit]]/Table1[[#This Row],[Sales]])</f>
        <v>0.25999999999999995</v>
      </c>
    </row>
    <row r="7640" spans="22:46" x14ac:dyDescent="0.3">
      <c r="V7640">
        <v>7639</v>
      </c>
      <c r="W7640" t="s">
        <v>10378</v>
      </c>
      <c r="X7640" s="1">
        <v>42796</v>
      </c>
      <c r="Y7640" s="1">
        <v>42950</v>
      </c>
      <c r="Z7640" t="s">
        <v>51</v>
      </c>
      <c r="AA7640" t="s">
        <v>5784</v>
      </c>
      <c r="AB7640" t="s">
        <v>5785</v>
      </c>
      <c r="AC7640" t="s">
        <v>41</v>
      </c>
      <c r="AD7640" t="s">
        <v>26</v>
      </c>
      <c r="AE7640" t="s">
        <v>684</v>
      </c>
      <c r="AF7640" t="s">
        <v>276</v>
      </c>
      <c r="AG7640">
        <v>19711</v>
      </c>
      <c r="AH7640" t="s">
        <v>160</v>
      </c>
      <c r="AI7640" t="s">
        <v>6786</v>
      </c>
      <c r="AJ7640" t="s">
        <v>46</v>
      </c>
      <c r="AK7640" t="s">
        <v>190</v>
      </c>
      <c r="AL7640" t="s">
        <v>755</v>
      </c>
      <c r="AM7640">
        <v>57.96</v>
      </c>
      <c r="AN7640">
        <v>7</v>
      </c>
      <c r="AO7640">
        <v>0</v>
      </c>
      <c r="AP7640">
        <v>27.241199999999999</v>
      </c>
      <c r="AQ7640">
        <f>YEAR(Table1[[#This Row],[Order Date]])</f>
        <v>2017</v>
      </c>
      <c r="AR7640" t="str">
        <f>TEXT(Table1[[#This Row],[Order Date]],"mmmm")</f>
        <v>March</v>
      </c>
      <c r="AS7640" t="str">
        <f>"Q"&amp;ROUNDUP(MONTH(Table1[[#This Row],[Order Date]])/3,0)</f>
        <v>Q1</v>
      </c>
      <c r="AT7640">
        <f>IF(Table1[[#This Row],[Sales]]=0,0,Table1[[#This Row],[Profit]]/Table1[[#This Row],[Sales]])</f>
        <v>0.47</v>
      </c>
    </row>
    <row r="7641" spans="22:46" x14ac:dyDescent="0.3">
      <c r="V7641">
        <v>7640</v>
      </c>
      <c r="W7641" t="s">
        <v>10378</v>
      </c>
      <c r="X7641" s="1">
        <v>42796</v>
      </c>
      <c r="Y7641" s="1">
        <v>42950</v>
      </c>
      <c r="Z7641" t="s">
        <v>51</v>
      </c>
      <c r="AA7641" t="s">
        <v>5784</v>
      </c>
      <c r="AB7641" t="s">
        <v>5785</v>
      </c>
      <c r="AC7641" t="s">
        <v>41</v>
      </c>
      <c r="AD7641" t="s">
        <v>26</v>
      </c>
      <c r="AE7641" t="s">
        <v>684</v>
      </c>
      <c r="AF7641" t="s">
        <v>276</v>
      </c>
      <c r="AG7641">
        <v>19711</v>
      </c>
      <c r="AH7641" t="s">
        <v>160</v>
      </c>
      <c r="AI7641" t="s">
        <v>7006</v>
      </c>
      <c r="AJ7641" t="s">
        <v>31</v>
      </c>
      <c r="AK7641" t="s">
        <v>32</v>
      </c>
      <c r="AL7641" t="s">
        <v>7007</v>
      </c>
      <c r="AM7641">
        <v>441.96</v>
      </c>
      <c r="AN7641">
        <v>2</v>
      </c>
      <c r="AO7641">
        <v>0</v>
      </c>
      <c r="AP7641">
        <v>101.6508</v>
      </c>
      <c r="AQ7641">
        <f>YEAR(Table1[[#This Row],[Order Date]])</f>
        <v>2017</v>
      </c>
      <c r="AR7641" t="str">
        <f>TEXT(Table1[[#This Row],[Order Date]],"mmmm")</f>
        <v>March</v>
      </c>
      <c r="AS7641" t="str">
        <f>"Q"&amp;ROUNDUP(MONTH(Table1[[#This Row],[Order Date]])/3,0)</f>
        <v>Q1</v>
      </c>
      <c r="AT7641">
        <f>IF(Table1[[#This Row],[Sales]]=0,0,Table1[[#This Row],[Profit]]/Table1[[#This Row],[Sales]])</f>
        <v>0.23</v>
      </c>
    </row>
    <row r="7642" spans="22:46" x14ac:dyDescent="0.3">
      <c r="V7642">
        <v>7641</v>
      </c>
      <c r="W7642" t="s">
        <v>10378</v>
      </c>
      <c r="X7642" s="1">
        <v>42796</v>
      </c>
      <c r="Y7642" s="1">
        <v>42950</v>
      </c>
      <c r="Z7642" t="s">
        <v>51</v>
      </c>
      <c r="AA7642" t="s">
        <v>5784</v>
      </c>
      <c r="AB7642" t="s">
        <v>5785</v>
      </c>
      <c r="AC7642" t="s">
        <v>41</v>
      </c>
      <c r="AD7642" t="s">
        <v>26</v>
      </c>
      <c r="AE7642" t="s">
        <v>684</v>
      </c>
      <c r="AF7642" t="s">
        <v>276</v>
      </c>
      <c r="AG7642">
        <v>19711</v>
      </c>
      <c r="AH7642" t="s">
        <v>160</v>
      </c>
      <c r="AI7642" t="s">
        <v>8686</v>
      </c>
      <c r="AJ7642" t="s">
        <v>46</v>
      </c>
      <c r="AK7642" t="s">
        <v>94</v>
      </c>
      <c r="AL7642" t="s">
        <v>205</v>
      </c>
      <c r="AM7642">
        <v>68.040000000000006</v>
      </c>
      <c r="AN7642">
        <v>6</v>
      </c>
      <c r="AO7642">
        <v>0</v>
      </c>
      <c r="AP7642">
        <v>33.339599999999997</v>
      </c>
      <c r="AQ7642">
        <f>YEAR(Table1[[#This Row],[Order Date]])</f>
        <v>2017</v>
      </c>
      <c r="AR7642" t="str">
        <f>TEXT(Table1[[#This Row],[Order Date]],"mmmm")</f>
        <v>March</v>
      </c>
      <c r="AS7642" t="str">
        <f>"Q"&amp;ROUNDUP(MONTH(Table1[[#This Row],[Order Date]])/3,0)</f>
        <v>Q1</v>
      </c>
      <c r="AT7642">
        <f>IF(Table1[[#This Row],[Sales]]=0,0,Table1[[#This Row],[Profit]]/Table1[[#This Row],[Sales]])</f>
        <v>0.48999999999999994</v>
      </c>
    </row>
    <row r="7643" spans="22:46" x14ac:dyDescent="0.3">
      <c r="V7643">
        <v>7642</v>
      </c>
      <c r="W7643" t="s">
        <v>10379</v>
      </c>
      <c r="X7643" s="1">
        <v>42649</v>
      </c>
      <c r="Y7643" s="1">
        <v>42561</v>
      </c>
      <c r="Z7643" t="s">
        <v>207</v>
      </c>
      <c r="AA7643" t="s">
        <v>7177</v>
      </c>
      <c r="AB7643" t="s">
        <v>7178</v>
      </c>
      <c r="AC7643" t="s">
        <v>108</v>
      </c>
      <c r="AD7643" t="s">
        <v>26</v>
      </c>
      <c r="AE7643" t="s">
        <v>4056</v>
      </c>
      <c r="AF7643" t="s">
        <v>516</v>
      </c>
      <c r="AG7643">
        <v>81001</v>
      </c>
      <c r="AH7643" t="s">
        <v>44</v>
      </c>
      <c r="AI7643" t="s">
        <v>10380</v>
      </c>
      <c r="AJ7643" t="s">
        <v>73</v>
      </c>
      <c r="AK7643" t="s">
        <v>768</v>
      </c>
      <c r="AL7643" t="s">
        <v>10381</v>
      </c>
      <c r="AM7643">
        <v>703.71</v>
      </c>
      <c r="AN7643">
        <v>6</v>
      </c>
      <c r="AO7643">
        <v>0.7</v>
      </c>
      <c r="AP7643">
        <v>-938.28</v>
      </c>
      <c r="AQ7643">
        <f>YEAR(Table1[[#This Row],[Order Date]])</f>
        <v>2016</v>
      </c>
      <c r="AR7643" t="str">
        <f>TEXT(Table1[[#This Row],[Order Date]],"mmmm")</f>
        <v>October</v>
      </c>
      <c r="AS7643" t="str">
        <f>"Q"&amp;ROUNDUP(MONTH(Table1[[#This Row],[Order Date]])/3,0)</f>
        <v>Q4</v>
      </c>
      <c r="AT7643">
        <f>IF(Table1[[#This Row],[Sales]]=0,0,Table1[[#This Row],[Profit]]/Table1[[#This Row],[Sales]])</f>
        <v>-1.3333333333333333</v>
      </c>
    </row>
    <row r="7644" spans="22:46" x14ac:dyDescent="0.3">
      <c r="V7644">
        <v>7643</v>
      </c>
      <c r="W7644" t="s">
        <v>10379</v>
      </c>
      <c r="X7644" s="1">
        <v>42649</v>
      </c>
      <c r="Y7644" s="1">
        <v>42561</v>
      </c>
      <c r="Z7644" t="s">
        <v>207</v>
      </c>
      <c r="AA7644" t="s">
        <v>7177</v>
      </c>
      <c r="AB7644" t="s">
        <v>7178</v>
      </c>
      <c r="AC7644" t="s">
        <v>108</v>
      </c>
      <c r="AD7644" t="s">
        <v>26</v>
      </c>
      <c r="AE7644" t="s">
        <v>4056</v>
      </c>
      <c r="AF7644" t="s">
        <v>516</v>
      </c>
      <c r="AG7644">
        <v>81001</v>
      </c>
      <c r="AH7644" t="s">
        <v>44</v>
      </c>
      <c r="AI7644" t="s">
        <v>2306</v>
      </c>
      <c r="AJ7644" t="s">
        <v>46</v>
      </c>
      <c r="AK7644" t="s">
        <v>77</v>
      </c>
      <c r="AL7644" t="s">
        <v>2307</v>
      </c>
      <c r="AM7644">
        <v>17.904</v>
      </c>
      <c r="AN7644">
        <v>4</v>
      </c>
      <c r="AO7644">
        <v>0.7</v>
      </c>
      <c r="AP7644">
        <v>-14.92</v>
      </c>
      <c r="AQ7644">
        <f>YEAR(Table1[[#This Row],[Order Date]])</f>
        <v>2016</v>
      </c>
      <c r="AR7644" t="str">
        <f>TEXT(Table1[[#This Row],[Order Date]],"mmmm")</f>
        <v>October</v>
      </c>
      <c r="AS7644" t="str">
        <f>"Q"&amp;ROUNDUP(MONTH(Table1[[#This Row],[Order Date]])/3,0)</f>
        <v>Q4</v>
      </c>
      <c r="AT7644">
        <f>IF(Table1[[#This Row],[Sales]]=0,0,Table1[[#This Row],[Profit]]/Table1[[#This Row],[Sales]])</f>
        <v>-0.83333333333333337</v>
      </c>
    </row>
    <row r="7645" spans="22:46" x14ac:dyDescent="0.3">
      <c r="V7645">
        <v>7644</v>
      </c>
      <c r="W7645" t="s">
        <v>10379</v>
      </c>
      <c r="X7645" s="1">
        <v>42649</v>
      </c>
      <c r="Y7645" s="1">
        <v>42561</v>
      </c>
      <c r="Z7645" t="s">
        <v>207</v>
      </c>
      <c r="AA7645" t="s">
        <v>7177</v>
      </c>
      <c r="AB7645" t="s">
        <v>7178</v>
      </c>
      <c r="AC7645" t="s">
        <v>108</v>
      </c>
      <c r="AD7645" t="s">
        <v>26</v>
      </c>
      <c r="AE7645" t="s">
        <v>4056</v>
      </c>
      <c r="AF7645" t="s">
        <v>516</v>
      </c>
      <c r="AG7645">
        <v>81001</v>
      </c>
      <c r="AH7645" t="s">
        <v>44</v>
      </c>
      <c r="AI7645" t="s">
        <v>5539</v>
      </c>
      <c r="AJ7645" t="s">
        <v>46</v>
      </c>
      <c r="AK7645" t="s">
        <v>77</v>
      </c>
      <c r="AL7645" t="s">
        <v>5540</v>
      </c>
      <c r="AM7645">
        <v>11.976000000000001</v>
      </c>
      <c r="AN7645">
        <v>4</v>
      </c>
      <c r="AO7645">
        <v>0.7</v>
      </c>
      <c r="AP7645">
        <v>-9.1815999999999995</v>
      </c>
      <c r="AQ7645">
        <f>YEAR(Table1[[#This Row],[Order Date]])</f>
        <v>2016</v>
      </c>
      <c r="AR7645" t="str">
        <f>TEXT(Table1[[#This Row],[Order Date]],"mmmm")</f>
        <v>October</v>
      </c>
      <c r="AS7645" t="str">
        <f>"Q"&amp;ROUNDUP(MONTH(Table1[[#This Row],[Order Date]])/3,0)</f>
        <v>Q4</v>
      </c>
      <c r="AT7645">
        <f>IF(Table1[[#This Row],[Sales]]=0,0,Table1[[#This Row],[Profit]]/Table1[[#This Row],[Sales]])</f>
        <v>-0.76666666666666661</v>
      </c>
    </row>
    <row r="7646" spans="22:46" x14ac:dyDescent="0.3">
      <c r="V7646">
        <v>7645</v>
      </c>
      <c r="W7646" t="s">
        <v>10379</v>
      </c>
      <c r="X7646" s="1">
        <v>42649</v>
      </c>
      <c r="Y7646" s="1">
        <v>42561</v>
      </c>
      <c r="Z7646" t="s">
        <v>207</v>
      </c>
      <c r="AA7646" t="s">
        <v>7177</v>
      </c>
      <c r="AB7646" t="s">
        <v>7178</v>
      </c>
      <c r="AC7646" t="s">
        <v>108</v>
      </c>
      <c r="AD7646" t="s">
        <v>26</v>
      </c>
      <c r="AE7646" t="s">
        <v>4056</v>
      </c>
      <c r="AF7646" t="s">
        <v>516</v>
      </c>
      <c r="AG7646">
        <v>81001</v>
      </c>
      <c r="AH7646" t="s">
        <v>44</v>
      </c>
      <c r="AI7646" t="s">
        <v>7875</v>
      </c>
      <c r="AJ7646" t="s">
        <v>73</v>
      </c>
      <c r="AK7646" t="s">
        <v>176</v>
      </c>
      <c r="AL7646" t="s">
        <v>7876</v>
      </c>
      <c r="AM7646">
        <v>67.959999999999994</v>
      </c>
      <c r="AN7646">
        <v>5</v>
      </c>
      <c r="AO7646">
        <v>0.2</v>
      </c>
      <c r="AP7646">
        <v>0.84950000000000003</v>
      </c>
      <c r="AQ7646">
        <f>YEAR(Table1[[#This Row],[Order Date]])</f>
        <v>2016</v>
      </c>
      <c r="AR7646" t="str">
        <f>TEXT(Table1[[#This Row],[Order Date]],"mmmm")</f>
        <v>October</v>
      </c>
      <c r="AS7646" t="str">
        <f>"Q"&amp;ROUNDUP(MONTH(Table1[[#This Row],[Order Date]])/3,0)</f>
        <v>Q4</v>
      </c>
      <c r="AT7646">
        <f>IF(Table1[[#This Row],[Sales]]=0,0,Table1[[#This Row],[Profit]]/Table1[[#This Row],[Sales]])</f>
        <v>1.2500000000000002E-2</v>
      </c>
    </row>
    <row r="7647" spans="22:46" x14ac:dyDescent="0.3">
      <c r="V7647">
        <v>7646</v>
      </c>
      <c r="W7647" t="s">
        <v>10382</v>
      </c>
      <c r="X7647" s="1">
        <v>42099</v>
      </c>
      <c r="Y7647" s="1">
        <v>42312</v>
      </c>
      <c r="Z7647" t="s">
        <v>51</v>
      </c>
      <c r="AA7647" t="s">
        <v>6686</v>
      </c>
      <c r="AB7647" t="s">
        <v>6687</v>
      </c>
      <c r="AC7647" t="s">
        <v>41</v>
      </c>
      <c r="AD7647" t="s">
        <v>26</v>
      </c>
      <c r="AE7647" t="s">
        <v>42</v>
      </c>
      <c r="AF7647" t="s">
        <v>43</v>
      </c>
      <c r="AG7647">
        <v>90036</v>
      </c>
      <c r="AH7647" t="s">
        <v>44</v>
      </c>
      <c r="AI7647" t="s">
        <v>3846</v>
      </c>
      <c r="AJ7647" t="s">
        <v>31</v>
      </c>
      <c r="AK7647" t="s">
        <v>35</v>
      </c>
      <c r="AL7647" t="s">
        <v>3847</v>
      </c>
      <c r="AM7647">
        <v>892.22400000000005</v>
      </c>
      <c r="AN7647">
        <v>3</v>
      </c>
      <c r="AO7647">
        <v>0.2</v>
      </c>
      <c r="AP7647">
        <v>89.222399999999993</v>
      </c>
      <c r="AQ7647">
        <f>YEAR(Table1[[#This Row],[Order Date]])</f>
        <v>2015</v>
      </c>
      <c r="AR7647" t="str">
        <f>TEXT(Table1[[#This Row],[Order Date]],"mmmm")</f>
        <v>April</v>
      </c>
      <c r="AS7647" t="str">
        <f>"Q"&amp;ROUNDUP(MONTH(Table1[[#This Row],[Order Date]])/3,0)</f>
        <v>Q2</v>
      </c>
      <c r="AT7647">
        <f>IF(Table1[[#This Row],[Sales]]=0,0,Table1[[#This Row],[Profit]]/Table1[[#This Row],[Sales]])</f>
        <v>9.9999999999999992E-2</v>
      </c>
    </row>
    <row r="7648" spans="22:46" x14ac:dyDescent="0.3">
      <c r="V7648">
        <v>7647</v>
      </c>
      <c r="W7648" t="s">
        <v>10383</v>
      </c>
      <c r="X7648" s="1">
        <v>41891</v>
      </c>
      <c r="Y7648" t="s">
        <v>1009</v>
      </c>
      <c r="Z7648" t="s">
        <v>51</v>
      </c>
      <c r="AA7648" t="s">
        <v>3285</v>
      </c>
      <c r="AB7648" t="s">
        <v>3286</v>
      </c>
      <c r="AC7648" t="s">
        <v>25</v>
      </c>
      <c r="AD7648" t="s">
        <v>26</v>
      </c>
      <c r="AE7648" t="s">
        <v>3977</v>
      </c>
      <c r="AF7648" t="s">
        <v>92</v>
      </c>
      <c r="AG7648">
        <v>27834</v>
      </c>
      <c r="AH7648" t="s">
        <v>29</v>
      </c>
      <c r="AI7648" t="s">
        <v>9643</v>
      </c>
      <c r="AJ7648" t="s">
        <v>73</v>
      </c>
      <c r="AK7648" t="s">
        <v>768</v>
      </c>
      <c r="AL7648" t="s">
        <v>9644</v>
      </c>
      <c r="AM7648">
        <v>1299.99</v>
      </c>
      <c r="AN7648">
        <v>2</v>
      </c>
      <c r="AO7648">
        <v>0.5</v>
      </c>
      <c r="AP7648">
        <v>-571.99559999999997</v>
      </c>
      <c r="AQ7648">
        <f>YEAR(Table1[[#This Row],[Order Date]])</f>
        <v>2014</v>
      </c>
      <c r="AR7648" t="str">
        <f>TEXT(Table1[[#This Row],[Order Date]],"mmmm")</f>
        <v>September</v>
      </c>
      <c r="AS7648" t="str">
        <f>"Q"&amp;ROUNDUP(MONTH(Table1[[#This Row],[Order Date]])/3,0)</f>
        <v>Q3</v>
      </c>
      <c r="AT7648">
        <f>IF(Table1[[#This Row],[Sales]]=0,0,Table1[[#This Row],[Profit]]/Table1[[#This Row],[Sales]])</f>
        <v>-0.43999999999999995</v>
      </c>
    </row>
    <row r="7649" spans="22:46" x14ac:dyDescent="0.3">
      <c r="V7649">
        <v>7648</v>
      </c>
      <c r="W7649" t="s">
        <v>10384</v>
      </c>
      <c r="X7649" s="1">
        <v>42444</v>
      </c>
      <c r="Y7649" t="s">
        <v>698</v>
      </c>
      <c r="Z7649" t="s">
        <v>207</v>
      </c>
      <c r="AA7649" t="s">
        <v>7464</v>
      </c>
      <c r="AB7649" t="s">
        <v>7465</v>
      </c>
      <c r="AC7649" t="s">
        <v>41</v>
      </c>
      <c r="AD7649" t="s">
        <v>26</v>
      </c>
      <c r="AE7649" t="s">
        <v>136</v>
      </c>
      <c r="AF7649" t="s">
        <v>43</v>
      </c>
      <c r="AG7649">
        <v>94110</v>
      </c>
      <c r="AH7649" t="s">
        <v>44</v>
      </c>
      <c r="AI7649" t="s">
        <v>3535</v>
      </c>
      <c r="AJ7649" t="s">
        <v>46</v>
      </c>
      <c r="AK7649" t="s">
        <v>77</v>
      </c>
      <c r="AL7649" t="s">
        <v>3536</v>
      </c>
      <c r="AM7649">
        <v>4.5439999999999996</v>
      </c>
      <c r="AN7649">
        <v>2</v>
      </c>
      <c r="AO7649">
        <v>0.2</v>
      </c>
      <c r="AP7649">
        <v>1.6472</v>
      </c>
      <c r="AQ7649">
        <f>YEAR(Table1[[#This Row],[Order Date]])</f>
        <v>2016</v>
      </c>
      <c r="AR7649" t="str">
        <f>TEXT(Table1[[#This Row],[Order Date]],"mmmm")</f>
        <v>March</v>
      </c>
      <c r="AS7649" t="str">
        <f>"Q"&amp;ROUNDUP(MONTH(Table1[[#This Row],[Order Date]])/3,0)</f>
        <v>Q1</v>
      </c>
      <c r="AT7649">
        <f>IF(Table1[[#This Row],[Sales]]=0,0,Table1[[#This Row],[Profit]]/Table1[[#This Row],[Sales]])</f>
        <v>0.36250000000000004</v>
      </c>
    </row>
    <row r="7650" spans="22:46" x14ac:dyDescent="0.3">
      <c r="V7650">
        <v>7649</v>
      </c>
      <c r="W7650" t="s">
        <v>10384</v>
      </c>
      <c r="X7650" s="1">
        <v>42444</v>
      </c>
      <c r="Y7650" t="s">
        <v>698</v>
      </c>
      <c r="Z7650" t="s">
        <v>207</v>
      </c>
      <c r="AA7650" t="s">
        <v>7464</v>
      </c>
      <c r="AB7650" t="s">
        <v>7465</v>
      </c>
      <c r="AC7650" t="s">
        <v>41</v>
      </c>
      <c r="AD7650" t="s">
        <v>26</v>
      </c>
      <c r="AE7650" t="s">
        <v>136</v>
      </c>
      <c r="AF7650" t="s">
        <v>43</v>
      </c>
      <c r="AG7650">
        <v>94110</v>
      </c>
      <c r="AH7650" t="s">
        <v>44</v>
      </c>
      <c r="AI7650" t="s">
        <v>3438</v>
      </c>
      <c r="AJ7650" t="s">
        <v>31</v>
      </c>
      <c r="AK7650" t="s">
        <v>35</v>
      </c>
      <c r="AL7650" t="s">
        <v>3439</v>
      </c>
      <c r="AM7650">
        <v>1352.0319999999999</v>
      </c>
      <c r="AN7650">
        <v>4</v>
      </c>
      <c r="AO7650">
        <v>0.2</v>
      </c>
      <c r="AP7650">
        <v>84.501999999999995</v>
      </c>
      <c r="AQ7650">
        <f>YEAR(Table1[[#This Row],[Order Date]])</f>
        <v>2016</v>
      </c>
      <c r="AR7650" t="str">
        <f>TEXT(Table1[[#This Row],[Order Date]],"mmmm")</f>
        <v>March</v>
      </c>
      <c r="AS7650" t="str">
        <f>"Q"&amp;ROUNDUP(MONTH(Table1[[#This Row],[Order Date]])/3,0)</f>
        <v>Q1</v>
      </c>
      <c r="AT7650">
        <f>IF(Table1[[#This Row],[Sales]]=0,0,Table1[[#This Row],[Profit]]/Table1[[#This Row],[Sales]])</f>
        <v>6.25E-2</v>
      </c>
    </row>
    <row r="7651" spans="22:46" x14ac:dyDescent="0.3">
      <c r="V7651">
        <v>7650</v>
      </c>
      <c r="W7651" t="s">
        <v>10385</v>
      </c>
      <c r="X7651" s="1">
        <v>42365</v>
      </c>
      <c r="Y7651" t="s">
        <v>217</v>
      </c>
      <c r="Z7651" t="s">
        <v>51</v>
      </c>
      <c r="AA7651" t="s">
        <v>1026</v>
      </c>
      <c r="AB7651" t="s">
        <v>1027</v>
      </c>
      <c r="AC7651" t="s">
        <v>41</v>
      </c>
      <c r="AD7651" t="s">
        <v>26</v>
      </c>
      <c r="AE7651" t="s">
        <v>5794</v>
      </c>
      <c r="AF7651" t="s">
        <v>564</v>
      </c>
      <c r="AG7651">
        <v>43302</v>
      </c>
      <c r="AH7651" t="s">
        <v>160</v>
      </c>
      <c r="AI7651" t="s">
        <v>3260</v>
      </c>
      <c r="AJ7651" t="s">
        <v>31</v>
      </c>
      <c r="AK7651" t="s">
        <v>57</v>
      </c>
      <c r="AL7651" t="s">
        <v>3261</v>
      </c>
      <c r="AM7651">
        <v>1548.99</v>
      </c>
      <c r="AN7651">
        <v>9</v>
      </c>
      <c r="AO7651">
        <v>0.4</v>
      </c>
      <c r="AP7651">
        <v>-464.697</v>
      </c>
      <c r="AQ7651">
        <f>YEAR(Table1[[#This Row],[Order Date]])</f>
        <v>2015</v>
      </c>
      <c r="AR7651" t="str">
        <f>TEXT(Table1[[#This Row],[Order Date]],"mmmm")</f>
        <v>December</v>
      </c>
      <c r="AS7651" t="str">
        <f>"Q"&amp;ROUNDUP(MONTH(Table1[[#This Row],[Order Date]])/3,0)</f>
        <v>Q4</v>
      </c>
      <c r="AT7651">
        <f>IF(Table1[[#This Row],[Sales]]=0,0,Table1[[#This Row],[Profit]]/Table1[[#This Row],[Sales]])</f>
        <v>-0.3</v>
      </c>
    </row>
    <row r="7652" spans="22:46" x14ac:dyDescent="0.3">
      <c r="V7652">
        <v>7651</v>
      </c>
      <c r="W7652" t="s">
        <v>10385</v>
      </c>
      <c r="X7652" s="1">
        <v>42365</v>
      </c>
      <c r="Y7652" t="s">
        <v>217</v>
      </c>
      <c r="Z7652" t="s">
        <v>51</v>
      </c>
      <c r="AA7652" t="s">
        <v>1026</v>
      </c>
      <c r="AB7652" t="s">
        <v>1027</v>
      </c>
      <c r="AC7652" t="s">
        <v>41</v>
      </c>
      <c r="AD7652" t="s">
        <v>26</v>
      </c>
      <c r="AE7652" t="s">
        <v>5794</v>
      </c>
      <c r="AF7652" t="s">
        <v>564</v>
      </c>
      <c r="AG7652">
        <v>43302</v>
      </c>
      <c r="AH7652" t="s">
        <v>160</v>
      </c>
      <c r="AI7652" t="s">
        <v>6786</v>
      </c>
      <c r="AJ7652" t="s">
        <v>46</v>
      </c>
      <c r="AK7652" t="s">
        <v>190</v>
      </c>
      <c r="AL7652" t="s">
        <v>755</v>
      </c>
      <c r="AM7652">
        <v>19.872</v>
      </c>
      <c r="AN7652">
        <v>3</v>
      </c>
      <c r="AO7652">
        <v>0.2</v>
      </c>
      <c r="AP7652">
        <v>6.7068000000000003</v>
      </c>
      <c r="AQ7652">
        <f>YEAR(Table1[[#This Row],[Order Date]])</f>
        <v>2015</v>
      </c>
      <c r="AR7652" t="str">
        <f>TEXT(Table1[[#This Row],[Order Date]],"mmmm")</f>
        <v>December</v>
      </c>
      <c r="AS7652" t="str">
        <f>"Q"&amp;ROUNDUP(MONTH(Table1[[#This Row],[Order Date]])/3,0)</f>
        <v>Q4</v>
      </c>
      <c r="AT7652">
        <f>IF(Table1[[#This Row],[Sales]]=0,0,Table1[[#This Row],[Profit]]/Table1[[#This Row],[Sales]])</f>
        <v>0.33750000000000002</v>
      </c>
    </row>
    <row r="7653" spans="22:46" x14ac:dyDescent="0.3">
      <c r="V7653">
        <v>7652</v>
      </c>
      <c r="W7653" t="s">
        <v>10386</v>
      </c>
      <c r="X7653" s="1">
        <v>42954</v>
      </c>
      <c r="Y7653" s="1">
        <v>42955</v>
      </c>
      <c r="Z7653" t="s">
        <v>207</v>
      </c>
      <c r="AA7653" t="s">
        <v>2253</v>
      </c>
      <c r="AB7653" t="s">
        <v>2254</v>
      </c>
      <c r="AC7653" t="s">
        <v>25</v>
      </c>
      <c r="AD7653" t="s">
        <v>26</v>
      </c>
      <c r="AE7653" t="s">
        <v>923</v>
      </c>
      <c r="AF7653" t="s">
        <v>110</v>
      </c>
      <c r="AG7653">
        <v>75081</v>
      </c>
      <c r="AH7653" t="s">
        <v>111</v>
      </c>
      <c r="AI7653" t="s">
        <v>517</v>
      </c>
      <c r="AJ7653" t="s">
        <v>73</v>
      </c>
      <c r="AK7653" t="s">
        <v>176</v>
      </c>
      <c r="AL7653" t="s">
        <v>518</v>
      </c>
      <c r="AM7653">
        <v>119.44799999999999</v>
      </c>
      <c r="AN7653">
        <v>3</v>
      </c>
      <c r="AO7653">
        <v>0.2</v>
      </c>
      <c r="AP7653">
        <v>-13.437900000000001</v>
      </c>
      <c r="AQ7653">
        <f>YEAR(Table1[[#This Row],[Order Date]])</f>
        <v>2017</v>
      </c>
      <c r="AR7653" t="str">
        <f>TEXT(Table1[[#This Row],[Order Date]],"mmmm")</f>
        <v>August</v>
      </c>
      <c r="AS7653" t="str">
        <f>"Q"&amp;ROUNDUP(MONTH(Table1[[#This Row],[Order Date]])/3,0)</f>
        <v>Q3</v>
      </c>
      <c r="AT7653">
        <f>IF(Table1[[#This Row],[Sales]]=0,0,Table1[[#This Row],[Profit]]/Table1[[#This Row],[Sales]])</f>
        <v>-0.11250000000000002</v>
      </c>
    </row>
    <row r="7654" spans="22:46" x14ac:dyDescent="0.3">
      <c r="V7654">
        <v>7653</v>
      </c>
      <c r="W7654" t="s">
        <v>10386</v>
      </c>
      <c r="X7654" s="1">
        <v>42954</v>
      </c>
      <c r="Y7654" s="1">
        <v>42955</v>
      </c>
      <c r="Z7654" t="s">
        <v>207</v>
      </c>
      <c r="AA7654" t="s">
        <v>2253</v>
      </c>
      <c r="AB7654" t="s">
        <v>2254</v>
      </c>
      <c r="AC7654" t="s">
        <v>25</v>
      </c>
      <c r="AD7654" t="s">
        <v>26</v>
      </c>
      <c r="AE7654" t="s">
        <v>923</v>
      </c>
      <c r="AF7654" t="s">
        <v>110</v>
      </c>
      <c r="AG7654">
        <v>75081</v>
      </c>
      <c r="AH7654" t="s">
        <v>111</v>
      </c>
      <c r="AI7654" t="s">
        <v>1088</v>
      </c>
      <c r="AJ7654" t="s">
        <v>46</v>
      </c>
      <c r="AK7654" t="s">
        <v>60</v>
      </c>
      <c r="AL7654" t="s">
        <v>1089</v>
      </c>
      <c r="AM7654">
        <v>118.16</v>
      </c>
      <c r="AN7654">
        <v>2</v>
      </c>
      <c r="AO7654">
        <v>0.2</v>
      </c>
      <c r="AP7654">
        <v>-25.109000000000002</v>
      </c>
      <c r="AQ7654">
        <f>YEAR(Table1[[#This Row],[Order Date]])</f>
        <v>2017</v>
      </c>
      <c r="AR7654" t="str">
        <f>TEXT(Table1[[#This Row],[Order Date]],"mmmm")</f>
        <v>August</v>
      </c>
      <c r="AS7654" t="str">
        <f>"Q"&amp;ROUNDUP(MONTH(Table1[[#This Row],[Order Date]])/3,0)</f>
        <v>Q3</v>
      </c>
      <c r="AT7654">
        <f>IF(Table1[[#This Row],[Sales]]=0,0,Table1[[#This Row],[Profit]]/Table1[[#This Row],[Sales]])</f>
        <v>-0.21250000000000002</v>
      </c>
    </row>
    <row r="7655" spans="22:46" x14ac:dyDescent="0.3">
      <c r="V7655">
        <v>7654</v>
      </c>
      <c r="W7655" t="s">
        <v>10387</v>
      </c>
      <c r="X7655" s="1">
        <v>42085</v>
      </c>
      <c r="Y7655" t="s">
        <v>4736</v>
      </c>
      <c r="Z7655" t="s">
        <v>51</v>
      </c>
      <c r="AA7655" t="s">
        <v>10388</v>
      </c>
      <c r="AB7655" t="s">
        <v>10389</v>
      </c>
      <c r="AC7655" t="s">
        <v>41</v>
      </c>
      <c r="AD7655" t="s">
        <v>26</v>
      </c>
      <c r="AE7655" t="s">
        <v>1895</v>
      </c>
      <c r="AF7655" t="s">
        <v>404</v>
      </c>
      <c r="AG7655">
        <v>35810</v>
      </c>
      <c r="AH7655" t="s">
        <v>29</v>
      </c>
      <c r="AI7655" t="s">
        <v>8246</v>
      </c>
      <c r="AJ7655" t="s">
        <v>46</v>
      </c>
      <c r="AK7655" t="s">
        <v>70</v>
      </c>
      <c r="AL7655" t="s">
        <v>8247</v>
      </c>
      <c r="AM7655">
        <v>19.559999999999999</v>
      </c>
      <c r="AN7655">
        <v>4</v>
      </c>
      <c r="AO7655">
        <v>0</v>
      </c>
      <c r="AP7655">
        <v>5.4767999999999999</v>
      </c>
      <c r="AQ7655">
        <f>YEAR(Table1[[#This Row],[Order Date]])</f>
        <v>2015</v>
      </c>
      <c r="AR7655" t="str">
        <f>TEXT(Table1[[#This Row],[Order Date]],"mmmm")</f>
        <v>March</v>
      </c>
      <c r="AS7655" t="str">
        <f>"Q"&amp;ROUNDUP(MONTH(Table1[[#This Row],[Order Date]])/3,0)</f>
        <v>Q1</v>
      </c>
      <c r="AT7655">
        <f>IF(Table1[[#This Row],[Sales]]=0,0,Table1[[#This Row],[Profit]]/Table1[[#This Row],[Sales]])</f>
        <v>0.28000000000000003</v>
      </c>
    </row>
    <row r="7656" spans="22:46" x14ac:dyDescent="0.3">
      <c r="V7656">
        <v>7655</v>
      </c>
      <c r="W7656" t="s">
        <v>10390</v>
      </c>
      <c r="X7656" s="1">
        <v>42338</v>
      </c>
      <c r="Y7656" s="1">
        <v>42047</v>
      </c>
      <c r="Z7656" t="s">
        <v>22</v>
      </c>
      <c r="AA7656" t="s">
        <v>6213</v>
      </c>
      <c r="AB7656" t="s">
        <v>6214</v>
      </c>
      <c r="AC7656" t="s">
        <v>25</v>
      </c>
      <c r="AD7656" t="s">
        <v>26</v>
      </c>
      <c r="AE7656" t="s">
        <v>1564</v>
      </c>
      <c r="AF7656" t="s">
        <v>1565</v>
      </c>
      <c r="AG7656">
        <v>89115</v>
      </c>
      <c r="AH7656" t="s">
        <v>44</v>
      </c>
      <c r="AI7656" t="s">
        <v>8550</v>
      </c>
      <c r="AJ7656" t="s">
        <v>31</v>
      </c>
      <c r="AK7656" t="s">
        <v>67</v>
      </c>
      <c r="AL7656" t="s">
        <v>8551</v>
      </c>
      <c r="AM7656">
        <v>80.959999999999994</v>
      </c>
      <c r="AN7656">
        <v>4</v>
      </c>
      <c r="AO7656">
        <v>0</v>
      </c>
      <c r="AP7656">
        <v>29.145600000000002</v>
      </c>
      <c r="AQ7656">
        <f>YEAR(Table1[[#This Row],[Order Date]])</f>
        <v>2015</v>
      </c>
      <c r="AR7656" t="str">
        <f>TEXT(Table1[[#This Row],[Order Date]],"mmmm")</f>
        <v>November</v>
      </c>
      <c r="AS7656" t="str">
        <f>"Q"&amp;ROUNDUP(MONTH(Table1[[#This Row],[Order Date]])/3,0)</f>
        <v>Q4</v>
      </c>
      <c r="AT7656">
        <f>IF(Table1[[#This Row],[Sales]]=0,0,Table1[[#This Row],[Profit]]/Table1[[#This Row],[Sales]])</f>
        <v>0.36000000000000004</v>
      </c>
    </row>
    <row r="7657" spans="22:46" x14ac:dyDescent="0.3">
      <c r="V7657">
        <v>7656</v>
      </c>
      <c r="W7657" t="s">
        <v>10390</v>
      </c>
      <c r="X7657" s="1">
        <v>42338</v>
      </c>
      <c r="Y7657" s="1">
        <v>42047</v>
      </c>
      <c r="Z7657" t="s">
        <v>22</v>
      </c>
      <c r="AA7657" t="s">
        <v>6213</v>
      </c>
      <c r="AB7657" t="s">
        <v>6214</v>
      </c>
      <c r="AC7657" t="s">
        <v>25</v>
      </c>
      <c r="AD7657" t="s">
        <v>26</v>
      </c>
      <c r="AE7657" t="s">
        <v>1564</v>
      </c>
      <c r="AF7657" t="s">
        <v>1565</v>
      </c>
      <c r="AG7657">
        <v>89115</v>
      </c>
      <c r="AH7657" t="s">
        <v>44</v>
      </c>
      <c r="AI7657" t="s">
        <v>6861</v>
      </c>
      <c r="AJ7657" t="s">
        <v>46</v>
      </c>
      <c r="AK7657" t="s">
        <v>94</v>
      </c>
      <c r="AL7657" t="s">
        <v>6862</v>
      </c>
      <c r="AM7657">
        <v>25.92</v>
      </c>
      <c r="AN7657">
        <v>4</v>
      </c>
      <c r="AO7657">
        <v>0</v>
      </c>
      <c r="AP7657">
        <v>12.441599999999999</v>
      </c>
      <c r="AQ7657">
        <f>YEAR(Table1[[#This Row],[Order Date]])</f>
        <v>2015</v>
      </c>
      <c r="AR7657" t="str">
        <f>TEXT(Table1[[#This Row],[Order Date]],"mmmm")</f>
        <v>November</v>
      </c>
      <c r="AS7657" t="str">
        <f>"Q"&amp;ROUNDUP(MONTH(Table1[[#This Row],[Order Date]])/3,0)</f>
        <v>Q4</v>
      </c>
      <c r="AT7657">
        <f>IF(Table1[[#This Row],[Sales]]=0,0,Table1[[#This Row],[Profit]]/Table1[[#This Row],[Sales]])</f>
        <v>0.47999999999999993</v>
      </c>
    </row>
    <row r="7658" spans="22:46" x14ac:dyDescent="0.3">
      <c r="V7658">
        <v>7657</v>
      </c>
      <c r="W7658" t="s">
        <v>10391</v>
      </c>
      <c r="X7658" s="1">
        <v>41744</v>
      </c>
      <c r="Y7658" t="s">
        <v>7693</v>
      </c>
      <c r="Z7658" t="s">
        <v>1450</v>
      </c>
      <c r="AA7658" t="s">
        <v>340</v>
      </c>
      <c r="AB7658" t="s">
        <v>341</v>
      </c>
      <c r="AC7658" t="s">
        <v>108</v>
      </c>
      <c r="AD7658" t="s">
        <v>26</v>
      </c>
      <c r="AE7658" t="s">
        <v>42</v>
      </c>
      <c r="AF7658" t="s">
        <v>43</v>
      </c>
      <c r="AG7658">
        <v>90049</v>
      </c>
      <c r="AH7658" t="s">
        <v>44</v>
      </c>
      <c r="AI7658" t="s">
        <v>2867</v>
      </c>
      <c r="AJ7658" t="s">
        <v>46</v>
      </c>
      <c r="AK7658" t="s">
        <v>80</v>
      </c>
      <c r="AL7658" t="s">
        <v>2868</v>
      </c>
      <c r="AM7658">
        <v>106.96</v>
      </c>
      <c r="AN7658">
        <v>2</v>
      </c>
      <c r="AO7658">
        <v>0</v>
      </c>
      <c r="AP7658">
        <v>31.0184</v>
      </c>
      <c r="AQ7658">
        <f>YEAR(Table1[[#This Row],[Order Date]])</f>
        <v>2014</v>
      </c>
      <c r="AR7658" t="str">
        <f>TEXT(Table1[[#This Row],[Order Date]],"mmmm")</f>
        <v>April</v>
      </c>
      <c r="AS7658" t="str">
        <f>"Q"&amp;ROUNDUP(MONTH(Table1[[#This Row],[Order Date]])/3,0)</f>
        <v>Q2</v>
      </c>
      <c r="AT7658">
        <f>IF(Table1[[#This Row],[Sales]]=0,0,Table1[[#This Row],[Profit]]/Table1[[#This Row],[Sales]])</f>
        <v>0.29000000000000004</v>
      </c>
    </row>
    <row r="7659" spans="22:46" x14ac:dyDescent="0.3">
      <c r="V7659">
        <v>7658</v>
      </c>
      <c r="W7659" t="s">
        <v>10391</v>
      </c>
      <c r="X7659" s="1">
        <v>41744</v>
      </c>
      <c r="Y7659" t="s">
        <v>7693</v>
      </c>
      <c r="Z7659" t="s">
        <v>1450</v>
      </c>
      <c r="AA7659" t="s">
        <v>340</v>
      </c>
      <c r="AB7659" t="s">
        <v>341</v>
      </c>
      <c r="AC7659" t="s">
        <v>108</v>
      </c>
      <c r="AD7659" t="s">
        <v>26</v>
      </c>
      <c r="AE7659" t="s">
        <v>42</v>
      </c>
      <c r="AF7659" t="s">
        <v>43</v>
      </c>
      <c r="AG7659">
        <v>90049</v>
      </c>
      <c r="AH7659" t="s">
        <v>44</v>
      </c>
      <c r="AI7659" t="s">
        <v>1217</v>
      </c>
      <c r="AJ7659" t="s">
        <v>31</v>
      </c>
      <c r="AK7659" t="s">
        <v>67</v>
      </c>
      <c r="AL7659" t="s">
        <v>1218</v>
      </c>
      <c r="AM7659">
        <v>187.76</v>
      </c>
      <c r="AN7659">
        <v>4</v>
      </c>
      <c r="AO7659">
        <v>0</v>
      </c>
      <c r="AP7659">
        <v>76.9816</v>
      </c>
      <c r="AQ7659">
        <f>YEAR(Table1[[#This Row],[Order Date]])</f>
        <v>2014</v>
      </c>
      <c r="AR7659" t="str">
        <f>TEXT(Table1[[#This Row],[Order Date]],"mmmm")</f>
        <v>April</v>
      </c>
      <c r="AS7659" t="str">
        <f>"Q"&amp;ROUNDUP(MONTH(Table1[[#This Row],[Order Date]])/3,0)</f>
        <v>Q2</v>
      </c>
      <c r="AT7659">
        <f>IF(Table1[[#This Row],[Sales]]=0,0,Table1[[#This Row],[Profit]]/Table1[[#This Row],[Sales]])</f>
        <v>0.41000000000000003</v>
      </c>
    </row>
    <row r="7660" spans="22:46" x14ac:dyDescent="0.3">
      <c r="V7660">
        <v>7659</v>
      </c>
      <c r="W7660" t="s">
        <v>10392</v>
      </c>
      <c r="X7660" s="1">
        <v>42946</v>
      </c>
      <c r="Y7660" s="1">
        <v>42774</v>
      </c>
      <c r="Z7660" t="s">
        <v>207</v>
      </c>
      <c r="AA7660" t="s">
        <v>6945</v>
      </c>
      <c r="AB7660" t="s">
        <v>6946</v>
      </c>
      <c r="AC7660" t="s">
        <v>108</v>
      </c>
      <c r="AD7660" t="s">
        <v>26</v>
      </c>
      <c r="AE7660" t="s">
        <v>1256</v>
      </c>
      <c r="AF7660" t="s">
        <v>564</v>
      </c>
      <c r="AG7660">
        <v>44107</v>
      </c>
      <c r="AH7660" t="s">
        <v>160</v>
      </c>
      <c r="AI7660" t="s">
        <v>2936</v>
      </c>
      <c r="AJ7660" t="s">
        <v>46</v>
      </c>
      <c r="AK7660" t="s">
        <v>77</v>
      </c>
      <c r="AL7660" t="s">
        <v>2937</v>
      </c>
      <c r="AM7660">
        <v>76.775999999999996</v>
      </c>
      <c r="AN7660">
        <v>4</v>
      </c>
      <c r="AO7660">
        <v>0.7</v>
      </c>
      <c r="AP7660">
        <v>-53.743200000000002</v>
      </c>
      <c r="AQ7660">
        <f>YEAR(Table1[[#This Row],[Order Date]])</f>
        <v>2017</v>
      </c>
      <c r="AR7660" t="str">
        <f>TEXT(Table1[[#This Row],[Order Date]],"mmmm")</f>
        <v>July</v>
      </c>
      <c r="AS7660" t="str">
        <f>"Q"&amp;ROUNDUP(MONTH(Table1[[#This Row],[Order Date]])/3,0)</f>
        <v>Q3</v>
      </c>
      <c r="AT7660">
        <f>IF(Table1[[#This Row],[Sales]]=0,0,Table1[[#This Row],[Profit]]/Table1[[#This Row],[Sales]])</f>
        <v>-0.70000000000000007</v>
      </c>
    </row>
    <row r="7661" spans="22:46" x14ac:dyDescent="0.3">
      <c r="V7661">
        <v>7660</v>
      </c>
      <c r="W7661" t="s">
        <v>10393</v>
      </c>
      <c r="X7661" s="1">
        <v>42887</v>
      </c>
      <c r="Y7661" s="1">
        <v>42861</v>
      </c>
      <c r="Z7661" t="s">
        <v>51</v>
      </c>
      <c r="AA7661" t="s">
        <v>546</v>
      </c>
      <c r="AB7661" t="s">
        <v>547</v>
      </c>
      <c r="AC7661" t="s">
        <v>41</v>
      </c>
      <c r="AD7661" t="s">
        <v>26</v>
      </c>
      <c r="AE7661" t="s">
        <v>147</v>
      </c>
      <c r="AF7661" t="s">
        <v>148</v>
      </c>
      <c r="AG7661">
        <v>68025</v>
      </c>
      <c r="AH7661" t="s">
        <v>111</v>
      </c>
      <c r="AI7661" t="s">
        <v>3665</v>
      </c>
      <c r="AJ7661" t="s">
        <v>46</v>
      </c>
      <c r="AK7661" t="s">
        <v>77</v>
      </c>
      <c r="AL7661" t="s">
        <v>3666</v>
      </c>
      <c r="AM7661">
        <v>53.9</v>
      </c>
      <c r="AN7661">
        <v>5</v>
      </c>
      <c r="AO7661">
        <v>0</v>
      </c>
      <c r="AP7661">
        <v>25.872</v>
      </c>
      <c r="AQ7661">
        <f>YEAR(Table1[[#This Row],[Order Date]])</f>
        <v>2017</v>
      </c>
      <c r="AR7661" t="str">
        <f>TEXT(Table1[[#This Row],[Order Date]],"mmmm")</f>
        <v>June</v>
      </c>
      <c r="AS7661" t="str">
        <f>"Q"&amp;ROUNDUP(MONTH(Table1[[#This Row],[Order Date]])/3,0)</f>
        <v>Q2</v>
      </c>
      <c r="AT7661">
        <f>IF(Table1[[#This Row],[Sales]]=0,0,Table1[[#This Row],[Profit]]/Table1[[#This Row],[Sales]])</f>
        <v>0.48000000000000004</v>
      </c>
    </row>
    <row r="7662" spans="22:46" x14ac:dyDescent="0.3">
      <c r="V7662">
        <v>7661</v>
      </c>
      <c r="W7662" t="s">
        <v>10394</v>
      </c>
      <c r="X7662" s="1">
        <v>41646</v>
      </c>
      <c r="Y7662" s="1">
        <v>41974</v>
      </c>
      <c r="Z7662" t="s">
        <v>51</v>
      </c>
      <c r="AA7662" t="s">
        <v>8298</v>
      </c>
      <c r="AB7662" t="s">
        <v>8299</v>
      </c>
      <c r="AC7662" t="s">
        <v>25</v>
      </c>
      <c r="AD7662" t="s">
        <v>26</v>
      </c>
      <c r="AE7662" t="s">
        <v>1895</v>
      </c>
      <c r="AF7662" t="s">
        <v>110</v>
      </c>
      <c r="AG7662">
        <v>77340</v>
      </c>
      <c r="AH7662" t="s">
        <v>111</v>
      </c>
      <c r="AI7662" t="s">
        <v>1933</v>
      </c>
      <c r="AJ7662" t="s">
        <v>31</v>
      </c>
      <c r="AK7662" t="s">
        <v>67</v>
      </c>
      <c r="AL7662" t="s">
        <v>1934</v>
      </c>
      <c r="AM7662">
        <v>76.727999999999994</v>
      </c>
      <c r="AN7662">
        <v>3</v>
      </c>
      <c r="AO7662">
        <v>0.6</v>
      </c>
      <c r="AP7662">
        <v>-53.709600000000002</v>
      </c>
      <c r="AQ7662">
        <f>YEAR(Table1[[#This Row],[Order Date]])</f>
        <v>2014</v>
      </c>
      <c r="AR7662" t="str">
        <f>TEXT(Table1[[#This Row],[Order Date]],"mmmm")</f>
        <v>January</v>
      </c>
      <c r="AS7662" t="str">
        <f>"Q"&amp;ROUNDUP(MONTH(Table1[[#This Row],[Order Date]])/3,0)</f>
        <v>Q1</v>
      </c>
      <c r="AT7662">
        <f>IF(Table1[[#This Row],[Sales]]=0,0,Table1[[#This Row],[Profit]]/Table1[[#This Row],[Sales]])</f>
        <v>-0.70000000000000007</v>
      </c>
    </row>
    <row r="7663" spans="22:46" x14ac:dyDescent="0.3">
      <c r="V7663">
        <v>7662</v>
      </c>
      <c r="W7663" t="s">
        <v>10394</v>
      </c>
      <c r="X7663" s="1">
        <v>41646</v>
      </c>
      <c r="Y7663" s="1">
        <v>41974</v>
      </c>
      <c r="Z7663" t="s">
        <v>51</v>
      </c>
      <c r="AA7663" t="s">
        <v>8298</v>
      </c>
      <c r="AB7663" t="s">
        <v>8299</v>
      </c>
      <c r="AC7663" t="s">
        <v>25</v>
      </c>
      <c r="AD7663" t="s">
        <v>26</v>
      </c>
      <c r="AE7663" t="s">
        <v>1895</v>
      </c>
      <c r="AF7663" t="s">
        <v>110</v>
      </c>
      <c r="AG7663">
        <v>77340</v>
      </c>
      <c r="AH7663" t="s">
        <v>111</v>
      </c>
      <c r="AI7663" t="s">
        <v>4344</v>
      </c>
      <c r="AJ7663" t="s">
        <v>46</v>
      </c>
      <c r="AK7663" t="s">
        <v>77</v>
      </c>
      <c r="AL7663" t="s">
        <v>4345</v>
      </c>
      <c r="AM7663">
        <v>10.43</v>
      </c>
      <c r="AN7663">
        <v>7</v>
      </c>
      <c r="AO7663">
        <v>0.8</v>
      </c>
      <c r="AP7663">
        <v>-18.252500000000001</v>
      </c>
      <c r="AQ7663">
        <f>YEAR(Table1[[#This Row],[Order Date]])</f>
        <v>2014</v>
      </c>
      <c r="AR7663" t="str">
        <f>TEXT(Table1[[#This Row],[Order Date]],"mmmm")</f>
        <v>January</v>
      </c>
      <c r="AS7663" t="str">
        <f>"Q"&amp;ROUNDUP(MONTH(Table1[[#This Row],[Order Date]])/3,0)</f>
        <v>Q1</v>
      </c>
      <c r="AT7663">
        <f>IF(Table1[[#This Row],[Sales]]=0,0,Table1[[#This Row],[Profit]]/Table1[[#This Row],[Sales]])</f>
        <v>-1.7500000000000002</v>
      </c>
    </row>
    <row r="7664" spans="22:46" x14ac:dyDescent="0.3">
      <c r="V7664">
        <v>7663</v>
      </c>
      <c r="W7664" t="s">
        <v>10395</v>
      </c>
      <c r="X7664" s="1">
        <v>43007</v>
      </c>
      <c r="Y7664" s="1">
        <v>42745</v>
      </c>
      <c r="Z7664" t="s">
        <v>207</v>
      </c>
      <c r="AA7664" t="s">
        <v>6218</v>
      </c>
      <c r="AB7664" t="s">
        <v>6219</v>
      </c>
      <c r="AC7664" t="s">
        <v>25</v>
      </c>
      <c r="AD7664" t="s">
        <v>26</v>
      </c>
      <c r="AE7664" t="s">
        <v>42</v>
      </c>
      <c r="AF7664" t="s">
        <v>43</v>
      </c>
      <c r="AG7664">
        <v>90036</v>
      </c>
      <c r="AH7664" t="s">
        <v>44</v>
      </c>
      <c r="AI7664" t="s">
        <v>5241</v>
      </c>
      <c r="AJ7664" t="s">
        <v>46</v>
      </c>
      <c r="AK7664" t="s">
        <v>70</v>
      </c>
      <c r="AL7664" t="s">
        <v>5242</v>
      </c>
      <c r="AM7664">
        <v>99.2</v>
      </c>
      <c r="AN7664">
        <v>5</v>
      </c>
      <c r="AO7664">
        <v>0</v>
      </c>
      <c r="AP7664">
        <v>25.792000000000002</v>
      </c>
      <c r="AQ7664">
        <f>YEAR(Table1[[#This Row],[Order Date]])</f>
        <v>2017</v>
      </c>
      <c r="AR7664" t="str">
        <f>TEXT(Table1[[#This Row],[Order Date]],"mmmm")</f>
        <v>September</v>
      </c>
      <c r="AS7664" t="str">
        <f>"Q"&amp;ROUNDUP(MONTH(Table1[[#This Row],[Order Date]])/3,0)</f>
        <v>Q3</v>
      </c>
      <c r="AT7664">
        <f>IF(Table1[[#This Row],[Sales]]=0,0,Table1[[#This Row],[Profit]]/Table1[[#This Row],[Sales]])</f>
        <v>0.26</v>
      </c>
    </row>
    <row r="7665" spans="22:46" x14ac:dyDescent="0.3">
      <c r="V7665">
        <v>7664</v>
      </c>
      <c r="W7665" t="s">
        <v>10396</v>
      </c>
      <c r="X7665" s="1">
        <v>42991</v>
      </c>
      <c r="Y7665" t="s">
        <v>244</v>
      </c>
      <c r="Z7665" t="s">
        <v>51</v>
      </c>
      <c r="AA7665" t="s">
        <v>6063</v>
      </c>
      <c r="AB7665" t="s">
        <v>6064</v>
      </c>
      <c r="AC7665" t="s">
        <v>25</v>
      </c>
      <c r="AD7665" t="s">
        <v>26</v>
      </c>
      <c r="AE7665" t="s">
        <v>2806</v>
      </c>
      <c r="AF7665" t="s">
        <v>92</v>
      </c>
      <c r="AG7665">
        <v>28806</v>
      </c>
      <c r="AH7665" t="s">
        <v>29</v>
      </c>
      <c r="AI7665" t="s">
        <v>3107</v>
      </c>
      <c r="AJ7665" t="s">
        <v>46</v>
      </c>
      <c r="AK7665" t="s">
        <v>70</v>
      </c>
      <c r="AL7665" t="s">
        <v>3108</v>
      </c>
      <c r="AM7665">
        <v>15.92</v>
      </c>
      <c r="AN7665">
        <v>5</v>
      </c>
      <c r="AO7665">
        <v>0.2</v>
      </c>
      <c r="AP7665">
        <v>2.786</v>
      </c>
      <c r="AQ7665">
        <f>YEAR(Table1[[#This Row],[Order Date]])</f>
        <v>2017</v>
      </c>
      <c r="AR7665" t="str">
        <f>TEXT(Table1[[#This Row],[Order Date]],"mmmm")</f>
        <v>September</v>
      </c>
      <c r="AS7665" t="str">
        <f>"Q"&amp;ROUNDUP(MONTH(Table1[[#This Row],[Order Date]])/3,0)</f>
        <v>Q3</v>
      </c>
      <c r="AT7665">
        <f>IF(Table1[[#This Row],[Sales]]=0,0,Table1[[#This Row],[Profit]]/Table1[[#This Row],[Sales]])</f>
        <v>0.17500000000000002</v>
      </c>
    </row>
    <row r="7666" spans="22:46" x14ac:dyDescent="0.3">
      <c r="V7666">
        <v>7665</v>
      </c>
      <c r="W7666" t="s">
        <v>10397</v>
      </c>
      <c r="X7666" s="1">
        <v>41934</v>
      </c>
      <c r="Y7666" t="s">
        <v>8139</v>
      </c>
      <c r="Z7666" t="s">
        <v>51</v>
      </c>
      <c r="AA7666" t="s">
        <v>6284</v>
      </c>
      <c r="AB7666" t="s">
        <v>6285</v>
      </c>
      <c r="AC7666" t="s">
        <v>41</v>
      </c>
      <c r="AD7666" t="s">
        <v>26</v>
      </c>
      <c r="AE7666" t="s">
        <v>2729</v>
      </c>
      <c r="AF7666" t="s">
        <v>832</v>
      </c>
      <c r="AG7666">
        <v>71111</v>
      </c>
      <c r="AH7666" t="s">
        <v>29</v>
      </c>
      <c r="AI7666" t="s">
        <v>7249</v>
      </c>
      <c r="AJ7666" t="s">
        <v>31</v>
      </c>
      <c r="AK7666" t="s">
        <v>67</v>
      </c>
      <c r="AL7666" t="s">
        <v>7250</v>
      </c>
      <c r="AM7666">
        <v>129.91999999999999</v>
      </c>
      <c r="AN7666">
        <v>4</v>
      </c>
      <c r="AO7666">
        <v>0</v>
      </c>
      <c r="AP7666">
        <v>10.393599999999999</v>
      </c>
      <c r="AQ7666">
        <f>YEAR(Table1[[#This Row],[Order Date]])</f>
        <v>2014</v>
      </c>
      <c r="AR7666" t="str">
        <f>TEXT(Table1[[#This Row],[Order Date]],"mmmm")</f>
        <v>October</v>
      </c>
      <c r="AS7666" t="str">
        <f>"Q"&amp;ROUNDUP(MONTH(Table1[[#This Row],[Order Date]])/3,0)</f>
        <v>Q4</v>
      </c>
      <c r="AT7666">
        <f>IF(Table1[[#This Row],[Sales]]=0,0,Table1[[#This Row],[Profit]]/Table1[[#This Row],[Sales]])</f>
        <v>0.08</v>
      </c>
    </row>
    <row r="7667" spans="22:46" x14ac:dyDescent="0.3">
      <c r="V7667">
        <v>7666</v>
      </c>
      <c r="W7667" t="s">
        <v>10398</v>
      </c>
      <c r="X7667" s="1">
        <v>42647</v>
      </c>
      <c r="Y7667" s="1">
        <v>42592</v>
      </c>
      <c r="Z7667" t="s">
        <v>51</v>
      </c>
      <c r="AA7667" t="s">
        <v>6667</v>
      </c>
      <c r="AB7667" t="s">
        <v>6668</v>
      </c>
      <c r="AC7667" t="s">
        <v>108</v>
      </c>
      <c r="AD7667" t="s">
        <v>26</v>
      </c>
      <c r="AE7667" t="s">
        <v>4036</v>
      </c>
      <c r="AF7667" t="s">
        <v>1572</v>
      </c>
      <c r="AG7667">
        <v>2908</v>
      </c>
      <c r="AH7667" t="s">
        <v>160</v>
      </c>
      <c r="AI7667" t="s">
        <v>4411</v>
      </c>
      <c r="AJ7667" t="s">
        <v>46</v>
      </c>
      <c r="AK7667" t="s">
        <v>77</v>
      </c>
      <c r="AL7667" t="s">
        <v>4412</v>
      </c>
      <c r="AM7667">
        <v>30.4</v>
      </c>
      <c r="AN7667">
        <v>1</v>
      </c>
      <c r="AO7667">
        <v>0</v>
      </c>
      <c r="AP7667">
        <v>13.984</v>
      </c>
      <c r="AQ7667">
        <f>YEAR(Table1[[#This Row],[Order Date]])</f>
        <v>2016</v>
      </c>
      <c r="AR7667" t="str">
        <f>TEXT(Table1[[#This Row],[Order Date]],"mmmm")</f>
        <v>October</v>
      </c>
      <c r="AS7667" t="str">
        <f>"Q"&amp;ROUNDUP(MONTH(Table1[[#This Row],[Order Date]])/3,0)</f>
        <v>Q4</v>
      </c>
      <c r="AT7667">
        <f>IF(Table1[[#This Row],[Sales]]=0,0,Table1[[#This Row],[Profit]]/Table1[[#This Row],[Sales]])</f>
        <v>0.46</v>
      </c>
    </row>
    <row r="7668" spans="22:46" x14ac:dyDescent="0.3">
      <c r="V7668">
        <v>7667</v>
      </c>
      <c r="W7668" t="s">
        <v>10398</v>
      </c>
      <c r="X7668" s="1">
        <v>42647</v>
      </c>
      <c r="Y7668" s="1">
        <v>42592</v>
      </c>
      <c r="Z7668" t="s">
        <v>51</v>
      </c>
      <c r="AA7668" t="s">
        <v>6667</v>
      </c>
      <c r="AB7668" t="s">
        <v>6668</v>
      </c>
      <c r="AC7668" t="s">
        <v>108</v>
      </c>
      <c r="AD7668" t="s">
        <v>26</v>
      </c>
      <c r="AE7668" t="s">
        <v>4036</v>
      </c>
      <c r="AF7668" t="s">
        <v>1572</v>
      </c>
      <c r="AG7668">
        <v>2908</v>
      </c>
      <c r="AH7668" t="s">
        <v>160</v>
      </c>
      <c r="AI7668" t="s">
        <v>1362</v>
      </c>
      <c r="AJ7668" t="s">
        <v>73</v>
      </c>
      <c r="AK7668" t="s">
        <v>1363</v>
      </c>
      <c r="AL7668" t="s">
        <v>1364</v>
      </c>
      <c r="AM7668">
        <v>5399.91</v>
      </c>
      <c r="AN7668">
        <v>9</v>
      </c>
      <c r="AO7668">
        <v>0</v>
      </c>
      <c r="AP7668">
        <v>2591.9567999999999</v>
      </c>
      <c r="AQ7668">
        <f>YEAR(Table1[[#This Row],[Order Date]])</f>
        <v>2016</v>
      </c>
      <c r="AR7668" t="str">
        <f>TEXT(Table1[[#This Row],[Order Date]],"mmmm")</f>
        <v>October</v>
      </c>
      <c r="AS7668" t="str">
        <f>"Q"&amp;ROUNDUP(MONTH(Table1[[#This Row],[Order Date]])/3,0)</f>
        <v>Q4</v>
      </c>
      <c r="AT7668">
        <f>IF(Table1[[#This Row],[Sales]]=0,0,Table1[[#This Row],[Profit]]/Table1[[#This Row],[Sales]])</f>
        <v>0.48</v>
      </c>
    </row>
    <row r="7669" spans="22:46" x14ac:dyDescent="0.3">
      <c r="V7669">
        <v>7668</v>
      </c>
      <c r="W7669" t="s">
        <v>10398</v>
      </c>
      <c r="X7669" s="1">
        <v>42647</v>
      </c>
      <c r="Y7669" s="1">
        <v>42592</v>
      </c>
      <c r="Z7669" t="s">
        <v>51</v>
      </c>
      <c r="AA7669" t="s">
        <v>6667</v>
      </c>
      <c r="AB7669" t="s">
        <v>6668</v>
      </c>
      <c r="AC7669" t="s">
        <v>108</v>
      </c>
      <c r="AD7669" t="s">
        <v>26</v>
      </c>
      <c r="AE7669" t="s">
        <v>4036</v>
      </c>
      <c r="AF7669" t="s">
        <v>1572</v>
      </c>
      <c r="AG7669">
        <v>2908</v>
      </c>
      <c r="AH7669" t="s">
        <v>160</v>
      </c>
      <c r="AI7669" t="s">
        <v>8702</v>
      </c>
      <c r="AJ7669" t="s">
        <v>46</v>
      </c>
      <c r="AK7669" t="s">
        <v>60</v>
      </c>
      <c r="AL7669" t="s">
        <v>8703</v>
      </c>
      <c r="AM7669">
        <v>119.1</v>
      </c>
      <c r="AN7669">
        <v>3</v>
      </c>
      <c r="AO7669">
        <v>0</v>
      </c>
      <c r="AP7669">
        <v>34.539000000000001</v>
      </c>
      <c r="AQ7669">
        <f>YEAR(Table1[[#This Row],[Order Date]])</f>
        <v>2016</v>
      </c>
      <c r="AR7669" t="str">
        <f>TEXT(Table1[[#This Row],[Order Date]],"mmmm")</f>
        <v>October</v>
      </c>
      <c r="AS7669" t="str">
        <f>"Q"&amp;ROUNDUP(MONTH(Table1[[#This Row],[Order Date]])/3,0)</f>
        <v>Q4</v>
      </c>
      <c r="AT7669">
        <f>IF(Table1[[#This Row],[Sales]]=0,0,Table1[[#This Row],[Profit]]/Table1[[#This Row],[Sales]])</f>
        <v>0.29000000000000004</v>
      </c>
    </row>
    <row r="7670" spans="22:46" x14ac:dyDescent="0.3">
      <c r="V7670">
        <v>7669</v>
      </c>
      <c r="W7670" t="s">
        <v>10399</v>
      </c>
      <c r="X7670" s="1">
        <v>42335</v>
      </c>
      <c r="Y7670" t="s">
        <v>2317</v>
      </c>
      <c r="Z7670" t="s">
        <v>22</v>
      </c>
      <c r="AA7670" t="s">
        <v>201</v>
      </c>
      <c r="AB7670" t="s">
        <v>202</v>
      </c>
      <c r="AC7670" t="s">
        <v>108</v>
      </c>
      <c r="AD7670" t="s">
        <v>26</v>
      </c>
      <c r="AE7670" t="s">
        <v>4611</v>
      </c>
      <c r="AF7670" t="s">
        <v>1400</v>
      </c>
      <c r="AG7670">
        <v>2149</v>
      </c>
      <c r="AH7670" t="s">
        <v>160</v>
      </c>
      <c r="AI7670" t="s">
        <v>2534</v>
      </c>
      <c r="AJ7670" t="s">
        <v>46</v>
      </c>
      <c r="AK7670" t="s">
        <v>94</v>
      </c>
      <c r="AL7670" t="s">
        <v>2535</v>
      </c>
      <c r="AM7670">
        <v>40.08</v>
      </c>
      <c r="AN7670">
        <v>6</v>
      </c>
      <c r="AO7670">
        <v>0</v>
      </c>
      <c r="AP7670">
        <v>19.238399999999999</v>
      </c>
      <c r="AQ7670">
        <f>YEAR(Table1[[#This Row],[Order Date]])</f>
        <v>2015</v>
      </c>
      <c r="AR7670" t="str">
        <f>TEXT(Table1[[#This Row],[Order Date]],"mmmm")</f>
        <v>November</v>
      </c>
      <c r="AS7670" t="str">
        <f>"Q"&amp;ROUNDUP(MONTH(Table1[[#This Row],[Order Date]])/3,0)</f>
        <v>Q4</v>
      </c>
      <c r="AT7670">
        <f>IF(Table1[[#This Row],[Sales]]=0,0,Table1[[#This Row],[Profit]]/Table1[[#This Row],[Sales]])</f>
        <v>0.48</v>
      </c>
    </row>
    <row r="7671" spans="22:46" x14ac:dyDescent="0.3">
      <c r="V7671">
        <v>7670</v>
      </c>
      <c r="W7671" t="s">
        <v>10399</v>
      </c>
      <c r="X7671" s="1">
        <v>42335</v>
      </c>
      <c r="Y7671" t="s">
        <v>2317</v>
      </c>
      <c r="Z7671" t="s">
        <v>22</v>
      </c>
      <c r="AA7671" t="s">
        <v>201</v>
      </c>
      <c r="AB7671" t="s">
        <v>202</v>
      </c>
      <c r="AC7671" t="s">
        <v>108</v>
      </c>
      <c r="AD7671" t="s">
        <v>26</v>
      </c>
      <c r="AE7671" t="s">
        <v>4611</v>
      </c>
      <c r="AF7671" t="s">
        <v>1400</v>
      </c>
      <c r="AG7671">
        <v>2149</v>
      </c>
      <c r="AH7671" t="s">
        <v>160</v>
      </c>
      <c r="AI7671" t="s">
        <v>2997</v>
      </c>
      <c r="AJ7671" t="s">
        <v>46</v>
      </c>
      <c r="AK7671" t="s">
        <v>94</v>
      </c>
      <c r="AL7671" t="s">
        <v>2998</v>
      </c>
      <c r="AM7671">
        <v>59.94</v>
      </c>
      <c r="AN7671">
        <v>3</v>
      </c>
      <c r="AO7671">
        <v>0</v>
      </c>
      <c r="AP7671">
        <v>28.171800000000001</v>
      </c>
      <c r="AQ7671">
        <f>YEAR(Table1[[#This Row],[Order Date]])</f>
        <v>2015</v>
      </c>
      <c r="AR7671" t="str">
        <f>TEXT(Table1[[#This Row],[Order Date]],"mmmm")</f>
        <v>November</v>
      </c>
      <c r="AS7671" t="str">
        <f>"Q"&amp;ROUNDUP(MONTH(Table1[[#This Row],[Order Date]])/3,0)</f>
        <v>Q4</v>
      </c>
      <c r="AT7671">
        <f>IF(Table1[[#This Row],[Sales]]=0,0,Table1[[#This Row],[Profit]]/Table1[[#This Row],[Sales]])</f>
        <v>0.47000000000000003</v>
      </c>
    </row>
    <row r="7672" spans="22:46" x14ac:dyDescent="0.3">
      <c r="V7672">
        <v>7671</v>
      </c>
      <c r="W7672" t="s">
        <v>10399</v>
      </c>
      <c r="X7672" s="1">
        <v>42335</v>
      </c>
      <c r="Y7672" t="s">
        <v>2317</v>
      </c>
      <c r="Z7672" t="s">
        <v>22</v>
      </c>
      <c r="AA7672" t="s">
        <v>201</v>
      </c>
      <c r="AB7672" t="s">
        <v>202</v>
      </c>
      <c r="AC7672" t="s">
        <v>108</v>
      </c>
      <c r="AD7672" t="s">
        <v>26</v>
      </c>
      <c r="AE7672" t="s">
        <v>4611</v>
      </c>
      <c r="AF7672" t="s">
        <v>1400</v>
      </c>
      <c r="AG7672">
        <v>2149</v>
      </c>
      <c r="AH7672" t="s">
        <v>160</v>
      </c>
      <c r="AI7672" t="s">
        <v>5949</v>
      </c>
      <c r="AJ7672" t="s">
        <v>73</v>
      </c>
      <c r="AK7672" t="s">
        <v>176</v>
      </c>
      <c r="AL7672" t="s">
        <v>5950</v>
      </c>
      <c r="AM7672">
        <v>259.98</v>
      </c>
      <c r="AN7672">
        <v>2</v>
      </c>
      <c r="AO7672">
        <v>0</v>
      </c>
      <c r="AP7672">
        <v>88.393199999999993</v>
      </c>
      <c r="AQ7672">
        <f>YEAR(Table1[[#This Row],[Order Date]])</f>
        <v>2015</v>
      </c>
      <c r="AR7672" t="str">
        <f>TEXT(Table1[[#This Row],[Order Date]],"mmmm")</f>
        <v>November</v>
      </c>
      <c r="AS7672" t="str">
        <f>"Q"&amp;ROUNDUP(MONTH(Table1[[#This Row],[Order Date]])/3,0)</f>
        <v>Q4</v>
      </c>
      <c r="AT7672">
        <f>IF(Table1[[#This Row],[Sales]]=0,0,Table1[[#This Row],[Profit]]/Table1[[#This Row],[Sales]])</f>
        <v>0.33999999999999997</v>
      </c>
    </row>
    <row r="7673" spans="22:46" x14ac:dyDescent="0.3">
      <c r="V7673">
        <v>7672</v>
      </c>
      <c r="W7673" t="s">
        <v>10399</v>
      </c>
      <c r="X7673" s="1">
        <v>42335</v>
      </c>
      <c r="Y7673" t="s">
        <v>2317</v>
      </c>
      <c r="Z7673" t="s">
        <v>22</v>
      </c>
      <c r="AA7673" t="s">
        <v>201</v>
      </c>
      <c r="AB7673" t="s">
        <v>202</v>
      </c>
      <c r="AC7673" t="s">
        <v>108</v>
      </c>
      <c r="AD7673" t="s">
        <v>26</v>
      </c>
      <c r="AE7673" t="s">
        <v>4611</v>
      </c>
      <c r="AF7673" t="s">
        <v>1400</v>
      </c>
      <c r="AG7673">
        <v>2149</v>
      </c>
      <c r="AH7673" t="s">
        <v>160</v>
      </c>
      <c r="AI7673" t="s">
        <v>7264</v>
      </c>
      <c r="AJ7673" t="s">
        <v>31</v>
      </c>
      <c r="AK7673" t="s">
        <v>32</v>
      </c>
      <c r="AL7673" t="s">
        <v>7265</v>
      </c>
      <c r="AM7673">
        <v>170.98</v>
      </c>
      <c r="AN7673">
        <v>1</v>
      </c>
      <c r="AO7673">
        <v>0</v>
      </c>
      <c r="AP7673">
        <v>32.486199999999997</v>
      </c>
      <c r="AQ7673">
        <f>YEAR(Table1[[#This Row],[Order Date]])</f>
        <v>2015</v>
      </c>
      <c r="AR7673" t="str">
        <f>TEXT(Table1[[#This Row],[Order Date]],"mmmm")</f>
        <v>November</v>
      </c>
      <c r="AS7673" t="str">
        <f>"Q"&amp;ROUNDUP(MONTH(Table1[[#This Row],[Order Date]])/3,0)</f>
        <v>Q4</v>
      </c>
      <c r="AT7673">
        <f>IF(Table1[[#This Row],[Sales]]=0,0,Table1[[#This Row],[Profit]]/Table1[[#This Row],[Sales]])</f>
        <v>0.19</v>
      </c>
    </row>
    <row r="7674" spans="22:46" x14ac:dyDescent="0.3">
      <c r="V7674">
        <v>7673</v>
      </c>
      <c r="W7674" t="s">
        <v>10399</v>
      </c>
      <c r="X7674" s="1">
        <v>42335</v>
      </c>
      <c r="Y7674" t="s">
        <v>2317</v>
      </c>
      <c r="Z7674" t="s">
        <v>22</v>
      </c>
      <c r="AA7674" t="s">
        <v>201</v>
      </c>
      <c r="AB7674" t="s">
        <v>202</v>
      </c>
      <c r="AC7674" t="s">
        <v>108</v>
      </c>
      <c r="AD7674" t="s">
        <v>26</v>
      </c>
      <c r="AE7674" t="s">
        <v>4611</v>
      </c>
      <c r="AF7674" t="s">
        <v>1400</v>
      </c>
      <c r="AG7674">
        <v>2149</v>
      </c>
      <c r="AH7674" t="s">
        <v>160</v>
      </c>
      <c r="AI7674" t="s">
        <v>10400</v>
      </c>
      <c r="AJ7674" t="s">
        <v>31</v>
      </c>
      <c r="AK7674" t="s">
        <v>67</v>
      </c>
      <c r="AL7674" t="s">
        <v>10401</v>
      </c>
      <c r="AM7674">
        <v>38.97</v>
      </c>
      <c r="AN7674">
        <v>3</v>
      </c>
      <c r="AO7674">
        <v>0</v>
      </c>
      <c r="AP7674">
        <v>4.6764000000000001</v>
      </c>
      <c r="AQ7674">
        <f>YEAR(Table1[[#This Row],[Order Date]])</f>
        <v>2015</v>
      </c>
      <c r="AR7674" t="str">
        <f>TEXT(Table1[[#This Row],[Order Date]],"mmmm")</f>
        <v>November</v>
      </c>
      <c r="AS7674" t="str">
        <f>"Q"&amp;ROUNDUP(MONTH(Table1[[#This Row],[Order Date]])/3,0)</f>
        <v>Q4</v>
      </c>
      <c r="AT7674">
        <f>IF(Table1[[#This Row],[Sales]]=0,0,Table1[[#This Row],[Profit]]/Table1[[#This Row],[Sales]])</f>
        <v>0.12000000000000001</v>
      </c>
    </row>
    <row r="7675" spans="22:46" x14ac:dyDescent="0.3">
      <c r="V7675">
        <v>7674</v>
      </c>
      <c r="W7675" t="s">
        <v>10399</v>
      </c>
      <c r="X7675" s="1">
        <v>42335</v>
      </c>
      <c r="Y7675" t="s">
        <v>2317</v>
      </c>
      <c r="Z7675" t="s">
        <v>22</v>
      </c>
      <c r="AA7675" t="s">
        <v>201</v>
      </c>
      <c r="AB7675" t="s">
        <v>202</v>
      </c>
      <c r="AC7675" t="s">
        <v>108</v>
      </c>
      <c r="AD7675" t="s">
        <v>26</v>
      </c>
      <c r="AE7675" t="s">
        <v>4611</v>
      </c>
      <c r="AF7675" t="s">
        <v>1400</v>
      </c>
      <c r="AG7675">
        <v>2149</v>
      </c>
      <c r="AH7675" t="s">
        <v>160</v>
      </c>
      <c r="AI7675" t="s">
        <v>4529</v>
      </c>
      <c r="AJ7675" t="s">
        <v>46</v>
      </c>
      <c r="AK7675" t="s">
        <v>94</v>
      </c>
      <c r="AL7675" t="s">
        <v>4530</v>
      </c>
      <c r="AM7675">
        <v>154.9</v>
      </c>
      <c r="AN7675">
        <v>5</v>
      </c>
      <c r="AO7675">
        <v>0</v>
      </c>
      <c r="AP7675">
        <v>69.704999999999998</v>
      </c>
      <c r="AQ7675">
        <f>YEAR(Table1[[#This Row],[Order Date]])</f>
        <v>2015</v>
      </c>
      <c r="AR7675" t="str">
        <f>TEXT(Table1[[#This Row],[Order Date]],"mmmm")</f>
        <v>November</v>
      </c>
      <c r="AS7675" t="str">
        <f>"Q"&amp;ROUNDUP(MONTH(Table1[[#This Row],[Order Date]])/3,0)</f>
        <v>Q4</v>
      </c>
      <c r="AT7675">
        <f>IF(Table1[[#This Row],[Sales]]=0,0,Table1[[#This Row],[Profit]]/Table1[[#This Row],[Sales]])</f>
        <v>0.44999999999999996</v>
      </c>
    </row>
    <row r="7676" spans="22:46" x14ac:dyDescent="0.3">
      <c r="V7676">
        <v>7675</v>
      </c>
      <c r="W7676" t="s">
        <v>10399</v>
      </c>
      <c r="X7676" s="1">
        <v>42335</v>
      </c>
      <c r="Y7676" t="s">
        <v>2317</v>
      </c>
      <c r="Z7676" t="s">
        <v>22</v>
      </c>
      <c r="AA7676" t="s">
        <v>201</v>
      </c>
      <c r="AB7676" t="s">
        <v>202</v>
      </c>
      <c r="AC7676" t="s">
        <v>108</v>
      </c>
      <c r="AD7676" t="s">
        <v>26</v>
      </c>
      <c r="AE7676" t="s">
        <v>4611</v>
      </c>
      <c r="AF7676" t="s">
        <v>1400</v>
      </c>
      <c r="AG7676">
        <v>2149</v>
      </c>
      <c r="AH7676" t="s">
        <v>160</v>
      </c>
      <c r="AI7676" t="s">
        <v>3942</v>
      </c>
      <c r="AJ7676" t="s">
        <v>31</v>
      </c>
      <c r="AK7676" t="s">
        <v>57</v>
      </c>
      <c r="AL7676" t="s">
        <v>3943</v>
      </c>
      <c r="AM7676">
        <v>446.06799999999998</v>
      </c>
      <c r="AN7676">
        <v>4</v>
      </c>
      <c r="AO7676">
        <v>0.3</v>
      </c>
      <c r="AP7676">
        <v>0</v>
      </c>
      <c r="AQ7676">
        <f>YEAR(Table1[[#This Row],[Order Date]])</f>
        <v>2015</v>
      </c>
      <c r="AR7676" t="str">
        <f>TEXT(Table1[[#This Row],[Order Date]],"mmmm")</f>
        <v>November</v>
      </c>
      <c r="AS7676" t="str">
        <f>"Q"&amp;ROUNDUP(MONTH(Table1[[#This Row],[Order Date]])/3,0)</f>
        <v>Q4</v>
      </c>
      <c r="AT7676">
        <f>IF(Table1[[#This Row],[Sales]]=0,0,Table1[[#This Row],[Profit]]/Table1[[#This Row],[Sales]])</f>
        <v>0</v>
      </c>
    </row>
    <row r="7677" spans="22:46" x14ac:dyDescent="0.3">
      <c r="V7677">
        <v>7676</v>
      </c>
      <c r="W7677" t="s">
        <v>10402</v>
      </c>
      <c r="X7677" s="1">
        <v>42861</v>
      </c>
      <c r="Y7677" s="1">
        <v>42983</v>
      </c>
      <c r="Z7677" t="s">
        <v>22</v>
      </c>
      <c r="AA7677" t="s">
        <v>9436</v>
      </c>
      <c r="AB7677" t="s">
        <v>9437</v>
      </c>
      <c r="AC7677" t="s">
        <v>25</v>
      </c>
      <c r="AD7677" t="s">
        <v>26</v>
      </c>
      <c r="AE7677" t="s">
        <v>5584</v>
      </c>
      <c r="AF7677" t="s">
        <v>43</v>
      </c>
      <c r="AG7677">
        <v>91730</v>
      </c>
      <c r="AH7677" t="s">
        <v>44</v>
      </c>
      <c r="AI7677" t="s">
        <v>2070</v>
      </c>
      <c r="AJ7677" t="s">
        <v>46</v>
      </c>
      <c r="AK7677" t="s">
        <v>80</v>
      </c>
      <c r="AL7677" t="s">
        <v>2071</v>
      </c>
      <c r="AM7677">
        <v>152.94</v>
      </c>
      <c r="AN7677">
        <v>3</v>
      </c>
      <c r="AO7677">
        <v>0</v>
      </c>
      <c r="AP7677">
        <v>41.293799999999997</v>
      </c>
      <c r="AQ7677">
        <f>YEAR(Table1[[#This Row],[Order Date]])</f>
        <v>2017</v>
      </c>
      <c r="AR7677" t="str">
        <f>TEXT(Table1[[#This Row],[Order Date]],"mmmm")</f>
        <v>May</v>
      </c>
      <c r="AS7677" t="str">
        <f>"Q"&amp;ROUNDUP(MONTH(Table1[[#This Row],[Order Date]])/3,0)</f>
        <v>Q2</v>
      </c>
      <c r="AT7677">
        <f>IF(Table1[[#This Row],[Sales]]=0,0,Table1[[#This Row],[Profit]]/Table1[[#This Row],[Sales]])</f>
        <v>0.26999999999999996</v>
      </c>
    </row>
    <row r="7678" spans="22:46" x14ac:dyDescent="0.3">
      <c r="V7678">
        <v>7677</v>
      </c>
      <c r="W7678" t="s">
        <v>10403</v>
      </c>
      <c r="X7678" s="1">
        <v>41920</v>
      </c>
      <c r="Y7678" s="1">
        <v>41861</v>
      </c>
      <c r="Z7678" t="s">
        <v>1450</v>
      </c>
      <c r="AA7678" t="s">
        <v>1547</v>
      </c>
      <c r="AB7678" t="s">
        <v>1548</v>
      </c>
      <c r="AC7678" t="s">
        <v>25</v>
      </c>
      <c r="AD7678" t="s">
        <v>26</v>
      </c>
      <c r="AE7678" t="s">
        <v>528</v>
      </c>
      <c r="AF7678" t="s">
        <v>92</v>
      </c>
      <c r="AG7678">
        <v>28205</v>
      </c>
      <c r="AH7678" t="s">
        <v>29</v>
      </c>
      <c r="AI7678" t="s">
        <v>7763</v>
      </c>
      <c r="AJ7678" t="s">
        <v>73</v>
      </c>
      <c r="AK7678" t="s">
        <v>176</v>
      </c>
      <c r="AL7678" t="s">
        <v>7764</v>
      </c>
      <c r="AM7678">
        <v>23.472000000000001</v>
      </c>
      <c r="AN7678">
        <v>3</v>
      </c>
      <c r="AO7678">
        <v>0.2</v>
      </c>
      <c r="AP7678">
        <v>4.9878</v>
      </c>
      <c r="AQ7678">
        <f>YEAR(Table1[[#This Row],[Order Date]])</f>
        <v>2014</v>
      </c>
      <c r="AR7678" t="str">
        <f>TEXT(Table1[[#This Row],[Order Date]],"mmmm")</f>
        <v>October</v>
      </c>
      <c r="AS7678" t="str">
        <f>"Q"&amp;ROUNDUP(MONTH(Table1[[#This Row],[Order Date]])/3,0)</f>
        <v>Q4</v>
      </c>
      <c r="AT7678">
        <f>IF(Table1[[#This Row],[Sales]]=0,0,Table1[[#This Row],[Profit]]/Table1[[#This Row],[Sales]])</f>
        <v>0.21249999999999999</v>
      </c>
    </row>
    <row r="7679" spans="22:46" x14ac:dyDescent="0.3">
      <c r="V7679">
        <v>7678</v>
      </c>
      <c r="W7679" t="s">
        <v>10404</v>
      </c>
      <c r="X7679" s="1">
        <v>42004</v>
      </c>
      <c r="Y7679" s="1">
        <v>42186</v>
      </c>
      <c r="Z7679" t="s">
        <v>51</v>
      </c>
      <c r="AA7679" t="s">
        <v>4294</v>
      </c>
      <c r="AB7679" t="s">
        <v>4295</v>
      </c>
      <c r="AC7679" t="s">
        <v>108</v>
      </c>
      <c r="AD7679" t="s">
        <v>26</v>
      </c>
      <c r="AE7679" t="s">
        <v>4036</v>
      </c>
      <c r="AF7679" t="s">
        <v>1572</v>
      </c>
      <c r="AG7679">
        <v>2908</v>
      </c>
      <c r="AH7679" t="s">
        <v>160</v>
      </c>
      <c r="AI7679" t="s">
        <v>8429</v>
      </c>
      <c r="AJ7679" t="s">
        <v>46</v>
      </c>
      <c r="AK7679" t="s">
        <v>94</v>
      </c>
      <c r="AL7679" t="s">
        <v>8430</v>
      </c>
      <c r="AM7679">
        <v>195.64</v>
      </c>
      <c r="AN7679">
        <v>4</v>
      </c>
      <c r="AO7679">
        <v>0</v>
      </c>
      <c r="AP7679">
        <v>91.950800000000001</v>
      </c>
      <c r="AQ7679">
        <f>YEAR(Table1[[#This Row],[Order Date]])</f>
        <v>2014</v>
      </c>
      <c r="AR7679" t="str">
        <f>TEXT(Table1[[#This Row],[Order Date]],"mmmm")</f>
        <v>December</v>
      </c>
      <c r="AS7679" t="str">
        <f>"Q"&amp;ROUNDUP(MONTH(Table1[[#This Row],[Order Date]])/3,0)</f>
        <v>Q4</v>
      </c>
      <c r="AT7679">
        <f>IF(Table1[[#This Row],[Sales]]=0,0,Table1[[#This Row],[Profit]]/Table1[[#This Row],[Sales]])</f>
        <v>0.47000000000000003</v>
      </c>
    </row>
    <row r="7680" spans="22:46" x14ac:dyDescent="0.3">
      <c r="V7680">
        <v>7679</v>
      </c>
      <c r="W7680" t="s">
        <v>10404</v>
      </c>
      <c r="X7680" s="1">
        <v>42004</v>
      </c>
      <c r="Y7680" s="1">
        <v>42186</v>
      </c>
      <c r="Z7680" t="s">
        <v>51</v>
      </c>
      <c r="AA7680" t="s">
        <v>4294</v>
      </c>
      <c r="AB7680" t="s">
        <v>4295</v>
      </c>
      <c r="AC7680" t="s">
        <v>108</v>
      </c>
      <c r="AD7680" t="s">
        <v>26</v>
      </c>
      <c r="AE7680" t="s">
        <v>4036</v>
      </c>
      <c r="AF7680" t="s">
        <v>1572</v>
      </c>
      <c r="AG7680">
        <v>2908</v>
      </c>
      <c r="AH7680" t="s">
        <v>160</v>
      </c>
      <c r="AI7680" t="s">
        <v>4572</v>
      </c>
      <c r="AJ7680" t="s">
        <v>46</v>
      </c>
      <c r="AK7680" t="s">
        <v>94</v>
      </c>
      <c r="AL7680" t="s">
        <v>4573</v>
      </c>
      <c r="AM7680">
        <v>14.94</v>
      </c>
      <c r="AN7680">
        <v>3</v>
      </c>
      <c r="AO7680">
        <v>0</v>
      </c>
      <c r="AP7680">
        <v>7.0217999999999998</v>
      </c>
      <c r="AQ7680">
        <f>YEAR(Table1[[#This Row],[Order Date]])</f>
        <v>2014</v>
      </c>
      <c r="AR7680" t="str">
        <f>TEXT(Table1[[#This Row],[Order Date]],"mmmm")</f>
        <v>December</v>
      </c>
      <c r="AS7680" t="str">
        <f>"Q"&amp;ROUNDUP(MONTH(Table1[[#This Row],[Order Date]])/3,0)</f>
        <v>Q4</v>
      </c>
      <c r="AT7680">
        <f>IF(Table1[[#This Row],[Sales]]=0,0,Table1[[#This Row],[Profit]]/Table1[[#This Row],[Sales]])</f>
        <v>0.47000000000000003</v>
      </c>
    </row>
    <row r="7681" spans="22:46" x14ac:dyDescent="0.3">
      <c r="V7681">
        <v>7680</v>
      </c>
      <c r="W7681" t="s">
        <v>10404</v>
      </c>
      <c r="X7681" s="1">
        <v>42004</v>
      </c>
      <c r="Y7681" s="1">
        <v>42186</v>
      </c>
      <c r="Z7681" t="s">
        <v>51</v>
      </c>
      <c r="AA7681" t="s">
        <v>4294</v>
      </c>
      <c r="AB7681" t="s">
        <v>4295</v>
      </c>
      <c r="AC7681" t="s">
        <v>108</v>
      </c>
      <c r="AD7681" t="s">
        <v>26</v>
      </c>
      <c r="AE7681" t="s">
        <v>4036</v>
      </c>
      <c r="AF7681" t="s">
        <v>1572</v>
      </c>
      <c r="AG7681">
        <v>2908</v>
      </c>
      <c r="AH7681" t="s">
        <v>160</v>
      </c>
      <c r="AI7681" t="s">
        <v>3059</v>
      </c>
      <c r="AJ7681" t="s">
        <v>73</v>
      </c>
      <c r="AK7681" t="s">
        <v>176</v>
      </c>
      <c r="AL7681" t="s">
        <v>4796</v>
      </c>
      <c r="AM7681">
        <v>1687.8</v>
      </c>
      <c r="AN7681">
        <v>4</v>
      </c>
      <c r="AO7681">
        <v>0</v>
      </c>
      <c r="AP7681">
        <v>742.63199999999995</v>
      </c>
      <c r="AQ7681">
        <f>YEAR(Table1[[#This Row],[Order Date]])</f>
        <v>2014</v>
      </c>
      <c r="AR7681" t="str">
        <f>TEXT(Table1[[#This Row],[Order Date]],"mmmm")</f>
        <v>December</v>
      </c>
      <c r="AS7681" t="str">
        <f>"Q"&amp;ROUNDUP(MONTH(Table1[[#This Row],[Order Date]])/3,0)</f>
        <v>Q4</v>
      </c>
      <c r="AT7681">
        <f>IF(Table1[[#This Row],[Sales]]=0,0,Table1[[#This Row],[Profit]]/Table1[[#This Row],[Sales]])</f>
        <v>0.44</v>
      </c>
    </row>
    <row r="7682" spans="22:46" x14ac:dyDescent="0.3">
      <c r="V7682">
        <v>7681</v>
      </c>
      <c r="W7682" t="s">
        <v>10404</v>
      </c>
      <c r="X7682" s="1">
        <v>42004</v>
      </c>
      <c r="Y7682" s="1">
        <v>42186</v>
      </c>
      <c r="Z7682" t="s">
        <v>51</v>
      </c>
      <c r="AA7682" t="s">
        <v>4294</v>
      </c>
      <c r="AB7682" t="s">
        <v>4295</v>
      </c>
      <c r="AC7682" t="s">
        <v>108</v>
      </c>
      <c r="AD7682" t="s">
        <v>26</v>
      </c>
      <c r="AE7682" t="s">
        <v>4036</v>
      </c>
      <c r="AF7682" t="s">
        <v>1572</v>
      </c>
      <c r="AG7682">
        <v>2908</v>
      </c>
      <c r="AH7682" t="s">
        <v>160</v>
      </c>
      <c r="AI7682" t="s">
        <v>4739</v>
      </c>
      <c r="AJ7682" t="s">
        <v>31</v>
      </c>
      <c r="AK7682" t="s">
        <v>32</v>
      </c>
      <c r="AL7682" t="s">
        <v>4740</v>
      </c>
      <c r="AM7682">
        <v>341.96</v>
      </c>
      <c r="AN7682">
        <v>2</v>
      </c>
      <c r="AO7682">
        <v>0</v>
      </c>
      <c r="AP7682">
        <v>78.650800000000004</v>
      </c>
      <c r="AQ7682">
        <f>YEAR(Table1[[#This Row],[Order Date]])</f>
        <v>2014</v>
      </c>
      <c r="AR7682" t="str">
        <f>TEXT(Table1[[#This Row],[Order Date]],"mmmm")</f>
        <v>December</v>
      </c>
      <c r="AS7682" t="str">
        <f>"Q"&amp;ROUNDUP(MONTH(Table1[[#This Row],[Order Date]])/3,0)</f>
        <v>Q4</v>
      </c>
      <c r="AT7682">
        <f>IF(Table1[[#This Row],[Sales]]=0,0,Table1[[#This Row],[Profit]]/Table1[[#This Row],[Sales]])</f>
        <v>0.23000000000000004</v>
      </c>
    </row>
    <row r="7683" spans="22:46" x14ac:dyDescent="0.3">
      <c r="V7683">
        <v>7682</v>
      </c>
      <c r="W7683" t="s">
        <v>10404</v>
      </c>
      <c r="X7683" s="1">
        <v>42004</v>
      </c>
      <c r="Y7683" s="1">
        <v>42186</v>
      </c>
      <c r="Z7683" t="s">
        <v>51</v>
      </c>
      <c r="AA7683" t="s">
        <v>4294</v>
      </c>
      <c r="AB7683" t="s">
        <v>4295</v>
      </c>
      <c r="AC7683" t="s">
        <v>108</v>
      </c>
      <c r="AD7683" t="s">
        <v>26</v>
      </c>
      <c r="AE7683" t="s">
        <v>4036</v>
      </c>
      <c r="AF7683" t="s">
        <v>1572</v>
      </c>
      <c r="AG7683">
        <v>2908</v>
      </c>
      <c r="AH7683" t="s">
        <v>160</v>
      </c>
      <c r="AI7683" t="s">
        <v>224</v>
      </c>
      <c r="AJ7683" t="s">
        <v>31</v>
      </c>
      <c r="AK7683" t="s">
        <v>35</v>
      </c>
      <c r="AL7683" t="s">
        <v>225</v>
      </c>
      <c r="AM7683">
        <v>605.88</v>
      </c>
      <c r="AN7683">
        <v>6</v>
      </c>
      <c r="AO7683">
        <v>0</v>
      </c>
      <c r="AP7683">
        <v>151.47</v>
      </c>
      <c r="AQ7683">
        <f>YEAR(Table1[[#This Row],[Order Date]])</f>
        <v>2014</v>
      </c>
      <c r="AR7683" t="str">
        <f>TEXT(Table1[[#This Row],[Order Date]],"mmmm")</f>
        <v>December</v>
      </c>
      <c r="AS7683" t="str">
        <f>"Q"&amp;ROUNDUP(MONTH(Table1[[#This Row],[Order Date]])/3,0)</f>
        <v>Q4</v>
      </c>
      <c r="AT7683">
        <f>IF(Table1[[#This Row],[Sales]]=0,0,Table1[[#This Row],[Profit]]/Table1[[#This Row],[Sales]])</f>
        <v>0.25</v>
      </c>
    </row>
    <row r="7684" spans="22:46" x14ac:dyDescent="0.3">
      <c r="V7684">
        <v>7683</v>
      </c>
      <c r="W7684" t="s">
        <v>10405</v>
      </c>
      <c r="X7684" s="1">
        <v>42122</v>
      </c>
      <c r="Y7684" s="1">
        <v>42009</v>
      </c>
      <c r="Z7684" t="s">
        <v>207</v>
      </c>
      <c r="AA7684" t="s">
        <v>1684</v>
      </c>
      <c r="AB7684" t="s">
        <v>1685</v>
      </c>
      <c r="AC7684" t="s">
        <v>108</v>
      </c>
      <c r="AD7684" t="s">
        <v>26</v>
      </c>
      <c r="AE7684" t="s">
        <v>5933</v>
      </c>
      <c r="AF7684" t="s">
        <v>267</v>
      </c>
      <c r="AG7684">
        <v>48640</v>
      </c>
      <c r="AH7684" t="s">
        <v>111</v>
      </c>
      <c r="AI7684" t="s">
        <v>6890</v>
      </c>
      <c r="AJ7684" t="s">
        <v>46</v>
      </c>
      <c r="AK7684" t="s">
        <v>80</v>
      </c>
      <c r="AL7684" t="s">
        <v>6891</v>
      </c>
      <c r="AM7684">
        <v>186.732</v>
      </c>
      <c r="AN7684">
        <v>1</v>
      </c>
      <c r="AO7684">
        <v>0.1</v>
      </c>
      <c r="AP7684">
        <v>41.496000000000002</v>
      </c>
      <c r="AQ7684">
        <f>YEAR(Table1[[#This Row],[Order Date]])</f>
        <v>2015</v>
      </c>
      <c r="AR7684" t="str">
        <f>TEXT(Table1[[#This Row],[Order Date]],"mmmm")</f>
        <v>April</v>
      </c>
      <c r="AS7684" t="str">
        <f>"Q"&amp;ROUNDUP(MONTH(Table1[[#This Row],[Order Date]])/3,0)</f>
        <v>Q2</v>
      </c>
      <c r="AT7684">
        <f>IF(Table1[[#This Row],[Sales]]=0,0,Table1[[#This Row],[Profit]]/Table1[[#This Row],[Sales]])</f>
        <v>0.22222222222222224</v>
      </c>
    </row>
    <row r="7685" spans="22:46" x14ac:dyDescent="0.3">
      <c r="V7685">
        <v>7684</v>
      </c>
      <c r="W7685" t="s">
        <v>10405</v>
      </c>
      <c r="X7685" s="1">
        <v>42122</v>
      </c>
      <c r="Y7685" s="1">
        <v>42009</v>
      </c>
      <c r="Z7685" t="s">
        <v>207</v>
      </c>
      <c r="AA7685" t="s">
        <v>1684</v>
      </c>
      <c r="AB7685" t="s">
        <v>1685</v>
      </c>
      <c r="AC7685" t="s">
        <v>108</v>
      </c>
      <c r="AD7685" t="s">
        <v>26</v>
      </c>
      <c r="AE7685" t="s">
        <v>5933</v>
      </c>
      <c r="AF7685" t="s">
        <v>267</v>
      </c>
      <c r="AG7685">
        <v>48640</v>
      </c>
      <c r="AH7685" t="s">
        <v>111</v>
      </c>
      <c r="AI7685" t="s">
        <v>1964</v>
      </c>
      <c r="AJ7685" t="s">
        <v>46</v>
      </c>
      <c r="AK7685" t="s">
        <v>77</v>
      </c>
      <c r="AL7685" t="s">
        <v>1965</v>
      </c>
      <c r="AM7685">
        <v>3812.97</v>
      </c>
      <c r="AN7685">
        <v>3</v>
      </c>
      <c r="AO7685">
        <v>0</v>
      </c>
      <c r="AP7685">
        <v>1906.4849999999999</v>
      </c>
      <c r="AQ7685">
        <f>YEAR(Table1[[#This Row],[Order Date]])</f>
        <v>2015</v>
      </c>
      <c r="AR7685" t="str">
        <f>TEXT(Table1[[#This Row],[Order Date]],"mmmm")</f>
        <v>April</v>
      </c>
      <c r="AS7685" t="str">
        <f>"Q"&amp;ROUNDUP(MONTH(Table1[[#This Row],[Order Date]])/3,0)</f>
        <v>Q2</v>
      </c>
      <c r="AT7685">
        <f>IF(Table1[[#This Row],[Sales]]=0,0,Table1[[#This Row],[Profit]]/Table1[[#This Row],[Sales]])</f>
        <v>0.5</v>
      </c>
    </row>
    <row r="7686" spans="22:46" x14ac:dyDescent="0.3">
      <c r="V7686">
        <v>7685</v>
      </c>
      <c r="W7686" t="s">
        <v>10406</v>
      </c>
      <c r="X7686" s="1">
        <v>42049</v>
      </c>
      <c r="Y7686" t="s">
        <v>6552</v>
      </c>
      <c r="Z7686" t="s">
        <v>51</v>
      </c>
      <c r="AA7686" t="s">
        <v>738</v>
      </c>
      <c r="AB7686" t="s">
        <v>739</v>
      </c>
      <c r="AC7686" t="s">
        <v>25</v>
      </c>
      <c r="AD7686" t="s">
        <v>26</v>
      </c>
      <c r="AE7686" t="s">
        <v>440</v>
      </c>
      <c r="AF7686" t="s">
        <v>301</v>
      </c>
      <c r="AG7686">
        <v>14609</v>
      </c>
      <c r="AH7686" t="s">
        <v>160</v>
      </c>
      <c r="AI7686" t="s">
        <v>10063</v>
      </c>
      <c r="AJ7686" t="s">
        <v>46</v>
      </c>
      <c r="AK7686" t="s">
        <v>77</v>
      </c>
      <c r="AL7686" t="s">
        <v>10064</v>
      </c>
      <c r="AM7686">
        <v>26.423999999999999</v>
      </c>
      <c r="AN7686">
        <v>9</v>
      </c>
      <c r="AO7686">
        <v>0.2</v>
      </c>
      <c r="AP7686">
        <v>9.5786999999999995</v>
      </c>
      <c r="AQ7686">
        <f>YEAR(Table1[[#This Row],[Order Date]])</f>
        <v>2015</v>
      </c>
      <c r="AR7686" t="str">
        <f>TEXT(Table1[[#This Row],[Order Date]],"mmmm")</f>
        <v>February</v>
      </c>
      <c r="AS7686" t="str">
        <f>"Q"&amp;ROUNDUP(MONTH(Table1[[#This Row],[Order Date]])/3,0)</f>
        <v>Q1</v>
      </c>
      <c r="AT7686">
        <f>IF(Table1[[#This Row],[Sales]]=0,0,Table1[[#This Row],[Profit]]/Table1[[#This Row],[Sales]])</f>
        <v>0.36249999999999999</v>
      </c>
    </row>
    <row r="7687" spans="22:46" x14ac:dyDescent="0.3">
      <c r="V7687">
        <v>7686</v>
      </c>
      <c r="W7687" t="s">
        <v>10406</v>
      </c>
      <c r="X7687" s="1">
        <v>42049</v>
      </c>
      <c r="Y7687" t="s">
        <v>6552</v>
      </c>
      <c r="Z7687" t="s">
        <v>51</v>
      </c>
      <c r="AA7687" t="s">
        <v>738</v>
      </c>
      <c r="AB7687" t="s">
        <v>739</v>
      </c>
      <c r="AC7687" t="s">
        <v>25</v>
      </c>
      <c r="AD7687" t="s">
        <v>26</v>
      </c>
      <c r="AE7687" t="s">
        <v>440</v>
      </c>
      <c r="AF7687" t="s">
        <v>301</v>
      </c>
      <c r="AG7687">
        <v>14609</v>
      </c>
      <c r="AH7687" t="s">
        <v>160</v>
      </c>
      <c r="AI7687" t="s">
        <v>8707</v>
      </c>
      <c r="AJ7687" t="s">
        <v>73</v>
      </c>
      <c r="AK7687" t="s">
        <v>74</v>
      </c>
      <c r="AL7687" t="s">
        <v>8708</v>
      </c>
      <c r="AM7687">
        <v>625.99</v>
      </c>
      <c r="AN7687">
        <v>1</v>
      </c>
      <c r="AO7687">
        <v>0</v>
      </c>
      <c r="AP7687">
        <v>187.797</v>
      </c>
      <c r="AQ7687">
        <f>YEAR(Table1[[#This Row],[Order Date]])</f>
        <v>2015</v>
      </c>
      <c r="AR7687" t="str">
        <f>TEXT(Table1[[#This Row],[Order Date]],"mmmm")</f>
        <v>February</v>
      </c>
      <c r="AS7687" t="str">
        <f>"Q"&amp;ROUNDUP(MONTH(Table1[[#This Row],[Order Date]])/3,0)</f>
        <v>Q1</v>
      </c>
      <c r="AT7687">
        <f>IF(Table1[[#This Row],[Sales]]=0,0,Table1[[#This Row],[Profit]]/Table1[[#This Row],[Sales]])</f>
        <v>0.3</v>
      </c>
    </row>
    <row r="7688" spans="22:46" x14ac:dyDescent="0.3">
      <c r="V7688">
        <v>7687</v>
      </c>
      <c r="W7688" t="s">
        <v>10407</v>
      </c>
      <c r="X7688" s="1">
        <v>42699</v>
      </c>
      <c r="Y7688" t="s">
        <v>4400</v>
      </c>
      <c r="Z7688" t="s">
        <v>51</v>
      </c>
      <c r="AA7688" t="s">
        <v>1724</v>
      </c>
      <c r="AB7688" t="s">
        <v>1725</v>
      </c>
      <c r="AC7688" t="s">
        <v>41</v>
      </c>
      <c r="AD7688" t="s">
        <v>26</v>
      </c>
      <c r="AE7688" t="s">
        <v>371</v>
      </c>
      <c r="AF7688" t="s">
        <v>267</v>
      </c>
      <c r="AG7688">
        <v>49201</v>
      </c>
      <c r="AH7688" t="s">
        <v>111</v>
      </c>
      <c r="AI7688" t="s">
        <v>2701</v>
      </c>
      <c r="AJ7688" t="s">
        <v>31</v>
      </c>
      <c r="AK7688" t="s">
        <v>57</v>
      </c>
      <c r="AL7688" t="s">
        <v>2702</v>
      </c>
      <c r="AM7688">
        <v>1568.61</v>
      </c>
      <c r="AN7688">
        <v>9</v>
      </c>
      <c r="AO7688">
        <v>0</v>
      </c>
      <c r="AP7688">
        <v>329.40809999999999</v>
      </c>
      <c r="AQ7688">
        <f>YEAR(Table1[[#This Row],[Order Date]])</f>
        <v>2016</v>
      </c>
      <c r="AR7688" t="str">
        <f>TEXT(Table1[[#This Row],[Order Date]],"mmmm")</f>
        <v>November</v>
      </c>
      <c r="AS7688" t="str">
        <f>"Q"&amp;ROUNDUP(MONTH(Table1[[#This Row],[Order Date]])/3,0)</f>
        <v>Q4</v>
      </c>
      <c r="AT7688">
        <f>IF(Table1[[#This Row],[Sales]]=0,0,Table1[[#This Row],[Profit]]/Table1[[#This Row],[Sales]])</f>
        <v>0.21000000000000002</v>
      </c>
    </row>
    <row r="7689" spans="22:46" x14ac:dyDescent="0.3">
      <c r="V7689">
        <v>7688</v>
      </c>
      <c r="W7689" t="s">
        <v>10407</v>
      </c>
      <c r="X7689" s="1">
        <v>42699</v>
      </c>
      <c r="Y7689" t="s">
        <v>4400</v>
      </c>
      <c r="Z7689" t="s">
        <v>51</v>
      </c>
      <c r="AA7689" t="s">
        <v>1724</v>
      </c>
      <c r="AB7689" t="s">
        <v>1725</v>
      </c>
      <c r="AC7689" t="s">
        <v>41</v>
      </c>
      <c r="AD7689" t="s">
        <v>26</v>
      </c>
      <c r="AE7689" t="s">
        <v>371</v>
      </c>
      <c r="AF7689" t="s">
        <v>267</v>
      </c>
      <c r="AG7689">
        <v>49201</v>
      </c>
      <c r="AH7689" t="s">
        <v>111</v>
      </c>
      <c r="AI7689" t="s">
        <v>759</v>
      </c>
      <c r="AJ7689" t="s">
        <v>46</v>
      </c>
      <c r="AK7689" t="s">
        <v>77</v>
      </c>
      <c r="AL7689" t="s">
        <v>760</v>
      </c>
      <c r="AM7689">
        <v>17.3</v>
      </c>
      <c r="AN7689">
        <v>1</v>
      </c>
      <c r="AO7689">
        <v>0</v>
      </c>
      <c r="AP7689">
        <v>8.3040000000000003</v>
      </c>
      <c r="AQ7689">
        <f>YEAR(Table1[[#This Row],[Order Date]])</f>
        <v>2016</v>
      </c>
      <c r="AR7689" t="str">
        <f>TEXT(Table1[[#This Row],[Order Date]],"mmmm")</f>
        <v>November</v>
      </c>
      <c r="AS7689" t="str">
        <f>"Q"&amp;ROUNDUP(MONTH(Table1[[#This Row],[Order Date]])/3,0)</f>
        <v>Q4</v>
      </c>
      <c r="AT7689">
        <f>IF(Table1[[#This Row],[Sales]]=0,0,Table1[[#This Row],[Profit]]/Table1[[#This Row],[Sales]])</f>
        <v>0.48</v>
      </c>
    </row>
    <row r="7690" spans="22:46" x14ac:dyDescent="0.3">
      <c r="V7690">
        <v>7689</v>
      </c>
      <c r="W7690" t="s">
        <v>10407</v>
      </c>
      <c r="X7690" s="1">
        <v>42699</v>
      </c>
      <c r="Y7690" t="s">
        <v>4400</v>
      </c>
      <c r="Z7690" t="s">
        <v>51</v>
      </c>
      <c r="AA7690" t="s">
        <v>1724</v>
      </c>
      <c r="AB7690" t="s">
        <v>1725</v>
      </c>
      <c r="AC7690" t="s">
        <v>41</v>
      </c>
      <c r="AD7690" t="s">
        <v>26</v>
      </c>
      <c r="AE7690" t="s">
        <v>371</v>
      </c>
      <c r="AF7690" t="s">
        <v>267</v>
      </c>
      <c r="AG7690">
        <v>49201</v>
      </c>
      <c r="AH7690" t="s">
        <v>111</v>
      </c>
      <c r="AI7690" t="s">
        <v>10408</v>
      </c>
      <c r="AJ7690" t="s">
        <v>73</v>
      </c>
      <c r="AK7690" t="s">
        <v>176</v>
      </c>
      <c r="AL7690" t="s">
        <v>10409</v>
      </c>
      <c r="AM7690">
        <v>160</v>
      </c>
      <c r="AN7690">
        <v>8</v>
      </c>
      <c r="AO7690">
        <v>0</v>
      </c>
      <c r="AP7690">
        <v>62.4</v>
      </c>
      <c r="AQ7690">
        <f>YEAR(Table1[[#This Row],[Order Date]])</f>
        <v>2016</v>
      </c>
      <c r="AR7690" t="str">
        <f>TEXT(Table1[[#This Row],[Order Date]],"mmmm")</f>
        <v>November</v>
      </c>
      <c r="AS7690" t="str">
        <f>"Q"&amp;ROUNDUP(MONTH(Table1[[#This Row],[Order Date]])/3,0)</f>
        <v>Q4</v>
      </c>
      <c r="AT7690">
        <f>IF(Table1[[#This Row],[Sales]]=0,0,Table1[[#This Row],[Profit]]/Table1[[#This Row],[Sales]])</f>
        <v>0.39</v>
      </c>
    </row>
    <row r="7691" spans="22:46" x14ac:dyDescent="0.3">
      <c r="V7691">
        <v>7690</v>
      </c>
      <c r="W7691" t="s">
        <v>10410</v>
      </c>
      <c r="X7691" s="1">
        <v>42931</v>
      </c>
      <c r="Y7691" t="s">
        <v>6144</v>
      </c>
      <c r="Z7691" t="s">
        <v>207</v>
      </c>
      <c r="AA7691" t="s">
        <v>5921</v>
      </c>
      <c r="AB7691" t="s">
        <v>5922</v>
      </c>
      <c r="AC7691" t="s">
        <v>41</v>
      </c>
      <c r="AD7691" t="s">
        <v>26</v>
      </c>
      <c r="AE7691" t="s">
        <v>4888</v>
      </c>
      <c r="AF7691" t="s">
        <v>358</v>
      </c>
      <c r="AG7691">
        <v>23434</v>
      </c>
      <c r="AH7691" t="s">
        <v>29</v>
      </c>
      <c r="AI7691" t="s">
        <v>3600</v>
      </c>
      <c r="AJ7691" t="s">
        <v>46</v>
      </c>
      <c r="AK7691" t="s">
        <v>80</v>
      </c>
      <c r="AL7691" t="s">
        <v>3601</v>
      </c>
      <c r="AM7691">
        <v>179.94</v>
      </c>
      <c r="AN7691">
        <v>3</v>
      </c>
      <c r="AO7691">
        <v>0</v>
      </c>
      <c r="AP7691">
        <v>50.383200000000002</v>
      </c>
      <c r="AQ7691">
        <f>YEAR(Table1[[#This Row],[Order Date]])</f>
        <v>2017</v>
      </c>
      <c r="AR7691" t="str">
        <f>TEXT(Table1[[#This Row],[Order Date]],"mmmm")</f>
        <v>July</v>
      </c>
      <c r="AS7691" t="str">
        <f>"Q"&amp;ROUNDUP(MONTH(Table1[[#This Row],[Order Date]])/3,0)</f>
        <v>Q3</v>
      </c>
      <c r="AT7691">
        <f>IF(Table1[[#This Row],[Sales]]=0,0,Table1[[#This Row],[Profit]]/Table1[[#This Row],[Sales]])</f>
        <v>0.28000000000000003</v>
      </c>
    </row>
    <row r="7692" spans="22:46" x14ac:dyDescent="0.3">
      <c r="V7692">
        <v>7691</v>
      </c>
      <c r="W7692" t="s">
        <v>10410</v>
      </c>
      <c r="X7692" s="1">
        <v>42931</v>
      </c>
      <c r="Y7692" t="s">
        <v>6144</v>
      </c>
      <c r="Z7692" t="s">
        <v>207</v>
      </c>
      <c r="AA7692" t="s">
        <v>5921</v>
      </c>
      <c r="AB7692" t="s">
        <v>5922</v>
      </c>
      <c r="AC7692" t="s">
        <v>41</v>
      </c>
      <c r="AD7692" t="s">
        <v>26</v>
      </c>
      <c r="AE7692" t="s">
        <v>4888</v>
      </c>
      <c r="AF7692" t="s">
        <v>358</v>
      </c>
      <c r="AG7692">
        <v>23434</v>
      </c>
      <c r="AH7692" t="s">
        <v>29</v>
      </c>
      <c r="AI7692" t="s">
        <v>1373</v>
      </c>
      <c r="AJ7692" t="s">
        <v>31</v>
      </c>
      <c r="AK7692" t="s">
        <v>57</v>
      </c>
      <c r="AL7692" t="s">
        <v>1374</v>
      </c>
      <c r="AM7692">
        <v>872.94</v>
      </c>
      <c r="AN7692">
        <v>3</v>
      </c>
      <c r="AO7692">
        <v>0</v>
      </c>
      <c r="AP7692">
        <v>157.1292</v>
      </c>
      <c r="AQ7692">
        <f>YEAR(Table1[[#This Row],[Order Date]])</f>
        <v>2017</v>
      </c>
      <c r="AR7692" t="str">
        <f>TEXT(Table1[[#This Row],[Order Date]],"mmmm")</f>
        <v>July</v>
      </c>
      <c r="AS7692" t="str">
        <f>"Q"&amp;ROUNDUP(MONTH(Table1[[#This Row],[Order Date]])/3,0)</f>
        <v>Q3</v>
      </c>
      <c r="AT7692">
        <f>IF(Table1[[#This Row],[Sales]]=0,0,Table1[[#This Row],[Profit]]/Table1[[#This Row],[Sales]])</f>
        <v>0.18</v>
      </c>
    </row>
    <row r="7693" spans="22:46" x14ac:dyDescent="0.3">
      <c r="V7693">
        <v>7692</v>
      </c>
      <c r="W7693" t="s">
        <v>10410</v>
      </c>
      <c r="X7693" s="1">
        <v>42931</v>
      </c>
      <c r="Y7693" t="s">
        <v>6144</v>
      </c>
      <c r="Z7693" t="s">
        <v>207</v>
      </c>
      <c r="AA7693" t="s">
        <v>5921</v>
      </c>
      <c r="AB7693" t="s">
        <v>5922</v>
      </c>
      <c r="AC7693" t="s">
        <v>41</v>
      </c>
      <c r="AD7693" t="s">
        <v>26</v>
      </c>
      <c r="AE7693" t="s">
        <v>4888</v>
      </c>
      <c r="AF7693" t="s">
        <v>358</v>
      </c>
      <c r="AG7693">
        <v>23434</v>
      </c>
      <c r="AH7693" t="s">
        <v>29</v>
      </c>
      <c r="AI7693" t="s">
        <v>464</v>
      </c>
      <c r="AJ7693" t="s">
        <v>46</v>
      </c>
      <c r="AK7693" t="s">
        <v>94</v>
      </c>
      <c r="AL7693" t="s">
        <v>465</v>
      </c>
      <c r="AM7693">
        <v>12.96</v>
      </c>
      <c r="AN7693">
        <v>2</v>
      </c>
      <c r="AO7693">
        <v>0</v>
      </c>
      <c r="AP7693">
        <v>6.2207999999999997</v>
      </c>
      <c r="AQ7693">
        <f>YEAR(Table1[[#This Row],[Order Date]])</f>
        <v>2017</v>
      </c>
      <c r="AR7693" t="str">
        <f>TEXT(Table1[[#This Row],[Order Date]],"mmmm")</f>
        <v>July</v>
      </c>
      <c r="AS7693" t="str">
        <f>"Q"&amp;ROUNDUP(MONTH(Table1[[#This Row],[Order Date]])/3,0)</f>
        <v>Q3</v>
      </c>
      <c r="AT7693">
        <f>IF(Table1[[#This Row],[Sales]]=0,0,Table1[[#This Row],[Profit]]/Table1[[#This Row],[Sales]])</f>
        <v>0.47999999999999993</v>
      </c>
    </row>
    <row r="7694" spans="22:46" x14ac:dyDescent="0.3">
      <c r="V7694">
        <v>7693</v>
      </c>
      <c r="W7694" t="s">
        <v>10411</v>
      </c>
      <c r="X7694" s="1">
        <v>42002</v>
      </c>
      <c r="Y7694" s="1">
        <v>42064</v>
      </c>
      <c r="Z7694" t="s">
        <v>51</v>
      </c>
      <c r="AA7694" t="s">
        <v>4554</v>
      </c>
      <c r="AB7694" t="s">
        <v>4555</v>
      </c>
      <c r="AC7694" t="s">
        <v>25</v>
      </c>
      <c r="AD7694" t="s">
        <v>26</v>
      </c>
      <c r="AE7694" t="s">
        <v>1113</v>
      </c>
      <c r="AF7694" t="s">
        <v>43</v>
      </c>
      <c r="AG7694">
        <v>94513</v>
      </c>
      <c r="AH7694" t="s">
        <v>44</v>
      </c>
      <c r="AI7694" t="s">
        <v>1878</v>
      </c>
      <c r="AJ7694" t="s">
        <v>46</v>
      </c>
      <c r="AK7694" t="s">
        <v>47</v>
      </c>
      <c r="AL7694" t="s">
        <v>1879</v>
      </c>
      <c r="AM7694">
        <v>88.8</v>
      </c>
      <c r="AN7694">
        <v>6</v>
      </c>
      <c r="AO7694">
        <v>0</v>
      </c>
      <c r="AP7694">
        <v>44.4</v>
      </c>
      <c r="AQ7694">
        <f>YEAR(Table1[[#This Row],[Order Date]])</f>
        <v>2014</v>
      </c>
      <c r="AR7694" t="str">
        <f>TEXT(Table1[[#This Row],[Order Date]],"mmmm")</f>
        <v>December</v>
      </c>
      <c r="AS7694" t="str">
        <f>"Q"&amp;ROUNDUP(MONTH(Table1[[#This Row],[Order Date]])/3,0)</f>
        <v>Q4</v>
      </c>
      <c r="AT7694">
        <f>IF(Table1[[#This Row],[Sales]]=0,0,Table1[[#This Row],[Profit]]/Table1[[#This Row],[Sales]])</f>
        <v>0.5</v>
      </c>
    </row>
    <row r="7695" spans="22:46" x14ac:dyDescent="0.3">
      <c r="V7695">
        <v>7694</v>
      </c>
      <c r="W7695" t="s">
        <v>10411</v>
      </c>
      <c r="X7695" s="1">
        <v>42002</v>
      </c>
      <c r="Y7695" s="1">
        <v>42064</v>
      </c>
      <c r="Z7695" t="s">
        <v>51</v>
      </c>
      <c r="AA7695" t="s">
        <v>4554</v>
      </c>
      <c r="AB7695" t="s">
        <v>4555</v>
      </c>
      <c r="AC7695" t="s">
        <v>25</v>
      </c>
      <c r="AD7695" t="s">
        <v>26</v>
      </c>
      <c r="AE7695" t="s">
        <v>1113</v>
      </c>
      <c r="AF7695" t="s">
        <v>43</v>
      </c>
      <c r="AG7695">
        <v>94513</v>
      </c>
      <c r="AH7695" t="s">
        <v>44</v>
      </c>
      <c r="AI7695" t="s">
        <v>5819</v>
      </c>
      <c r="AJ7695" t="s">
        <v>73</v>
      </c>
      <c r="AK7695" t="s">
        <v>74</v>
      </c>
      <c r="AL7695" t="s">
        <v>5820</v>
      </c>
      <c r="AM7695">
        <v>319.96800000000002</v>
      </c>
      <c r="AN7695">
        <v>4</v>
      </c>
      <c r="AO7695">
        <v>0.2</v>
      </c>
      <c r="AP7695">
        <v>35.996400000000001</v>
      </c>
      <c r="AQ7695">
        <f>YEAR(Table1[[#This Row],[Order Date]])</f>
        <v>2014</v>
      </c>
      <c r="AR7695" t="str">
        <f>TEXT(Table1[[#This Row],[Order Date]],"mmmm")</f>
        <v>December</v>
      </c>
      <c r="AS7695" t="str">
        <f>"Q"&amp;ROUNDUP(MONTH(Table1[[#This Row],[Order Date]])/3,0)</f>
        <v>Q4</v>
      </c>
      <c r="AT7695">
        <f>IF(Table1[[#This Row],[Sales]]=0,0,Table1[[#This Row],[Profit]]/Table1[[#This Row],[Sales]])</f>
        <v>0.1125</v>
      </c>
    </row>
    <row r="7696" spans="22:46" x14ac:dyDescent="0.3">
      <c r="V7696">
        <v>7695</v>
      </c>
      <c r="W7696" t="s">
        <v>10412</v>
      </c>
      <c r="X7696" s="1">
        <v>42451</v>
      </c>
      <c r="Y7696" t="s">
        <v>2678</v>
      </c>
      <c r="Z7696" t="s">
        <v>1450</v>
      </c>
      <c r="AA7696" t="s">
        <v>4799</v>
      </c>
      <c r="AB7696" t="s">
        <v>4800</v>
      </c>
      <c r="AC7696" t="s">
        <v>25</v>
      </c>
      <c r="AD7696" t="s">
        <v>26</v>
      </c>
      <c r="AE7696" t="s">
        <v>99</v>
      </c>
      <c r="AF7696" t="s">
        <v>100</v>
      </c>
      <c r="AG7696">
        <v>98103</v>
      </c>
      <c r="AH7696" t="s">
        <v>44</v>
      </c>
      <c r="AI7696" t="s">
        <v>5137</v>
      </c>
      <c r="AJ7696" t="s">
        <v>31</v>
      </c>
      <c r="AK7696" t="s">
        <v>35</v>
      </c>
      <c r="AL7696" t="s">
        <v>5138</v>
      </c>
      <c r="AM7696">
        <v>167.88800000000001</v>
      </c>
      <c r="AN7696">
        <v>7</v>
      </c>
      <c r="AO7696">
        <v>0.2</v>
      </c>
      <c r="AP7696">
        <v>14.690200000000001</v>
      </c>
      <c r="AQ7696">
        <f>YEAR(Table1[[#This Row],[Order Date]])</f>
        <v>2016</v>
      </c>
      <c r="AR7696" t="str">
        <f>TEXT(Table1[[#This Row],[Order Date]],"mmmm")</f>
        <v>March</v>
      </c>
      <c r="AS7696" t="str">
        <f>"Q"&amp;ROUNDUP(MONTH(Table1[[#This Row],[Order Date]])/3,0)</f>
        <v>Q1</v>
      </c>
      <c r="AT7696">
        <f>IF(Table1[[#This Row],[Sales]]=0,0,Table1[[#This Row],[Profit]]/Table1[[#This Row],[Sales]])</f>
        <v>8.7500000000000008E-2</v>
      </c>
    </row>
    <row r="7697" spans="22:46" x14ac:dyDescent="0.3">
      <c r="V7697">
        <v>7696</v>
      </c>
      <c r="W7697" t="s">
        <v>10413</v>
      </c>
      <c r="X7697" s="1">
        <v>42918</v>
      </c>
      <c r="Y7697" s="1">
        <v>42862</v>
      </c>
      <c r="Z7697" t="s">
        <v>207</v>
      </c>
      <c r="AA7697" t="s">
        <v>5609</v>
      </c>
      <c r="AB7697" t="s">
        <v>5610</v>
      </c>
      <c r="AC7697" t="s">
        <v>108</v>
      </c>
      <c r="AD7697" t="s">
        <v>26</v>
      </c>
      <c r="AE7697" t="s">
        <v>203</v>
      </c>
      <c r="AF7697" t="s">
        <v>110</v>
      </c>
      <c r="AG7697">
        <v>77036</v>
      </c>
      <c r="AH7697" t="s">
        <v>111</v>
      </c>
      <c r="AI7697" t="s">
        <v>1950</v>
      </c>
      <c r="AJ7697" t="s">
        <v>46</v>
      </c>
      <c r="AK7697" t="s">
        <v>94</v>
      </c>
      <c r="AL7697" t="s">
        <v>1951</v>
      </c>
      <c r="AM7697">
        <v>163.96</v>
      </c>
      <c r="AN7697">
        <v>5</v>
      </c>
      <c r="AO7697">
        <v>0.2</v>
      </c>
      <c r="AP7697">
        <v>59.435499999999998</v>
      </c>
      <c r="AQ7697">
        <f>YEAR(Table1[[#This Row],[Order Date]])</f>
        <v>2017</v>
      </c>
      <c r="AR7697" t="str">
        <f>TEXT(Table1[[#This Row],[Order Date]],"mmmm")</f>
        <v>July</v>
      </c>
      <c r="AS7697" t="str">
        <f>"Q"&amp;ROUNDUP(MONTH(Table1[[#This Row],[Order Date]])/3,0)</f>
        <v>Q3</v>
      </c>
      <c r="AT7697">
        <f>IF(Table1[[#This Row],[Sales]]=0,0,Table1[[#This Row],[Profit]]/Table1[[#This Row],[Sales]])</f>
        <v>0.36249999999999999</v>
      </c>
    </row>
    <row r="7698" spans="22:46" x14ac:dyDescent="0.3">
      <c r="V7698">
        <v>7697</v>
      </c>
      <c r="W7698" t="s">
        <v>10413</v>
      </c>
      <c r="X7698" s="1">
        <v>42918</v>
      </c>
      <c r="Y7698" s="1">
        <v>42862</v>
      </c>
      <c r="Z7698" t="s">
        <v>207</v>
      </c>
      <c r="AA7698" t="s">
        <v>5609</v>
      </c>
      <c r="AB7698" t="s">
        <v>5610</v>
      </c>
      <c r="AC7698" t="s">
        <v>108</v>
      </c>
      <c r="AD7698" t="s">
        <v>26</v>
      </c>
      <c r="AE7698" t="s">
        <v>203</v>
      </c>
      <c r="AF7698" t="s">
        <v>110</v>
      </c>
      <c r="AG7698">
        <v>77036</v>
      </c>
      <c r="AH7698" t="s">
        <v>111</v>
      </c>
      <c r="AI7698" t="s">
        <v>7095</v>
      </c>
      <c r="AJ7698" t="s">
        <v>46</v>
      </c>
      <c r="AK7698" t="s">
        <v>77</v>
      </c>
      <c r="AL7698" t="s">
        <v>7096</v>
      </c>
      <c r="AM7698">
        <v>5.2320000000000002</v>
      </c>
      <c r="AN7698">
        <v>4</v>
      </c>
      <c r="AO7698">
        <v>0.8</v>
      </c>
      <c r="AP7698">
        <v>-8.1096000000000004</v>
      </c>
      <c r="AQ7698">
        <f>YEAR(Table1[[#This Row],[Order Date]])</f>
        <v>2017</v>
      </c>
      <c r="AR7698" t="str">
        <f>TEXT(Table1[[#This Row],[Order Date]],"mmmm")</f>
        <v>July</v>
      </c>
      <c r="AS7698" t="str">
        <f>"Q"&amp;ROUNDUP(MONTH(Table1[[#This Row],[Order Date]])/3,0)</f>
        <v>Q3</v>
      </c>
      <c r="AT7698">
        <f>IF(Table1[[#This Row],[Sales]]=0,0,Table1[[#This Row],[Profit]]/Table1[[#This Row],[Sales]])</f>
        <v>-1.55</v>
      </c>
    </row>
    <row r="7699" spans="22:46" x14ac:dyDescent="0.3">
      <c r="V7699">
        <v>7698</v>
      </c>
      <c r="W7699" t="s">
        <v>10414</v>
      </c>
      <c r="X7699" s="1">
        <v>43083</v>
      </c>
      <c r="Y7699" t="s">
        <v>3675</v>
      </c>
      <c r="Z7699" t="s">
        <v>51</v>
      </c>
      <c r="AA7699" t="s">
        <v>3886</v>
      </c>
      <c r="AB7699" t="s">
        <v>3887</v>
      </c>
      <c r="AC7699" t="s">
        <v>108</v>
      </c>
      <c r="AD7699" t="s">
        <v>26</v>
      </c>
      <c r="AE7699" t="s">
        <v>1663</v>
      </c>
      <c r="AF7699" t="s">
        <v>1400</v>
      </c>
      <c r="AG7699">
        <v>1841</v>
      </c>
      <c r="AH7699" t="s">
        <v>160</v>
      </c>
      <c r="AI7699" t="s">
        <v>1552</v>
      </c>
      <c r="AJ7699" t="s">
        <v>73</v>
      </c>
      <c r="AK7699" t="s">
        <v>1363</v>
      </c>
      <c r="AL7699" t="s">
        <v>1553</v>
      </c>
      <c r="AM7699">
        <v>1199.98</v>
      </c>
      <c r="AN7699">
        <v>2</v>
      </c>
      <c r="AO7699">
        <v>0</v>
      </c>
      <c r="AP7699">
        <v>467.99220000000003</v>
      </c>
      <c r="AQ7699">
        <f>YEAR(Table1[[#This Row],[Order Date]])</f>
        <v>2017</v>
      </c>
      <c r="AR7699" t="str">
        <f>TEXT(Table1[[#This Row],[Order Date]],"mmmm")</f>
        <v>December</v>
      </c>
      <c r="AS7699" t="str">
        <f>"Q"&amp;ROUNDUP(MONTH(Table1[[#This Row],[Order Date]])/3,0)</f>
        <v>Q4</v>
      </c>
      <c r="AT7699">
        <f>IF(Table1[[#This Row],[Sales]]=0,0,Table1[[#This Row],[Profit]]/Table1[[#This Row],[Sales]])</f>
        <v>0.39</v>
      </c>
    </row>
    <row r="7700" spans="22:46" x14ac:dyDescent="0.3">
      <c r="V7700">
        <v>7699</v>
      </c>
      <c r="W7700" t="s">
        <v>10414</v>
      </c>
      <c r="X7700" s="1">
        <v>43083</v>
      </c>
      <c r="Y7700" t="s">
        <v>3675</v>
      </c>
      <c r="Z7700" t="s">
        <v>51</v>
      </c>
      <c r="AA7700" t="s">
        <v>3886</v>
      </c>
      <c r="AB7700" t="s">
        <v>3887</v>
      </c>
      <c r="AC7700" t="s">
        <v>108</v>
      </c>
      <c r="AD7700" t="s">
        <v>26</v>
      </c>
      <c r="AE7700" t="s">
        <v>1663</v>
      </c>
      <c r="AF7700" t="s">
        <v>1400</v>
      </c>
      <c r="AG7700">
        <v>1841</v>
      </c>
      <c r="AH7700" t="s">
        <v>160</v>
      </c>
      <c r="AI7700" t="s">
        <v>1088</v>
      </c>
      <c r="AJ7700" t="s">
        <v>46</v>
      </c>
      <c r="AK7700" t="s">
        <v>60</v>
      </c>
      <c r="AL7700" t="s">
        <v>1089</v>
      </c>
      <c r="AM7700">
        <v>73.849999999999994</v>
      </c>
      <c r="AN7700">
        <v>1</v>
      </c>
      <c r="AO7700">
        <v>0</v>
      </c>
      <c r="AP7700">
        <v>2.2155</v>
      </c>
      <c r="AQ7700">
        <f>YEAR(Table1[[#This Row],[Order Date]])</f>
        <v>2017</v>
      </c>
      <c r="AR7700" t="str">
        <f>TEXT(Table1[[#This Row],[Order Date]],"mmmm")</f>
        <v>December</v>
      </c>
      <c r="AS7700" t="str">
        <f>"Q"&amp;ROUNDUP(MONTH(Table1[[#This Row],[Order Date]])/3,0)</f>
        <v>Q4</v>
      </c>
      <c r="AT7700">
        <f>IF(Table1[[#This Row],[Sales]]=0,0,Table1[[#This Row],[Profit]]/Table1[[#This Row],[Sales]])</f>
        <v>3.0000000000000002E-2</v>
      </c>
    </row>
    <row r="7701" spans="22:46" x14ac:dyDescent="0.3">
      <c r="V7701">
        <v>7700</v>
      </c>
      <c r="W7701" t="s">
        <v>10414</v>
      </c>
      <c r="X7701" s="1">
        <v>43083</v>
      </c>
      <c r="Y7701" t="s">
        <v>3675</v>
      </c>
      <c r="Z7701" t="s">
        <v>51</v>
      </c>
      <c r="AA7701" t="s">
        <v>3886</v>
      </c>
      <c r="AB7701" t="s">
        <v>3887</v>
      </c>
      <c r="AC7701" t="s">
        <v>108</v>
      </c>
      <c r="AD7701" t="s">
        <v>26</v>
      </c>
      <c r="AE7701" t="s">
        <v>1663</v>
      </c>
      <c r="AF7701" t="s">
        <v>1400</v>
      </c>
      <c r="AG7701">
        <v>1841</v>
      </c>
      <c r="AH7701" t="s">
        <v>160</v>
      </c>
      <c r="AI7701" t="s">
        <v>5673</v>
      </c>
      <c r="AJ7701" t="s">
        <v>46</v>
      </c>
      <c r="AK7701" t="s">
        <v>651</v>
      </c>
      <c r="AL7701" t="s">
        <v>5674</v>
      </c>
      <c r="AM7701">
        <v>25.71</v>
      </c>
      <c r="AN7701">
        <v>3</v>
      </c>
      <c r="AO7701">
        <v>0</v>
      </c>
      <c r="AP7701">
        <v>6.6845999999999997</v>
      </c>
      <c r="AQ7701">
        <f>YEAR(Table1[[#This Row],[Order Date]])</f>
        <v>2017</v>
      </c>
      <c r="AR7701" t="str">
        <f>TEXT(Table1[[#This Row],[Order Date]],"mmmm")</f>
        <v>December</v>
      </c>
      <c r="AS7701" t="str">
        <f>"Q"&amp;ROUNDUP(MONTH(Table1[[#This Row],[Order Date]])/3,0)</f>
        <v>Q4</v>
      </c>
      <c r="AT7701">
        <f>IF(Table1[[#This Row],[Sales]]=0,0,Table1[[#This Row],[Profit]]/Table1[[#This Row],[Sales]])</f>
        <v>0.25999999999999995</v>
      </c>
    </row>
    <row r="7702" spans="22:46" x14ac:dyDescent="0.3">
      <c r="V7702">
        <v>7701</v>
      </c>
      <c r="W7702" t="s">
        <v>10414</v>
      </c>
      <c r="X7702" s="1">
        <v>43083</v>
      </c>
      <c r="Y7702" t="s">
        <v>3675</v>
      </c>
      <c r="Z7702" t="s">
        <v>51</v>
      </c>
      <c r="AA7702" t="s">
        <v>3886</v>
      </c>
      <c r="AB7702" t="s">
        <v>3887</v>
      </c>
      <c r="AC7702" t="s">
        <v>108</v>
      </c>
      <c r="AD7702" t="s">
        <v>26</v>
      </c>
      <c r="AE7702" t="s">
        <v>1663</v>
      </c>
      <c r="AF7702" t="s">
        <v>1400</v>
      </c>
      <c r="AG7702">
        <v>1841</v>
      </c>
      <c r="AH7702" t="s">
        <v>160</v>
      </c>
      <c r="AI7702" t="s">
        <v>7633</v>
      </c>
      <c r="AJ7702" t="s">
        <v>46</v>
      </c>
      <c r="AK7702" t="s">
        <v>303</v>
      </c>
      <c r="AL7702" t="s">
        <v>7634</v>
      </c>
      <c r="AM7702">
        <v>17.28</v>
      </c>
      <c r="AN7702">
        <v>6</v>
      </c>
      <c r="AO7702">
        <v>0</v>
      </c>
      <c r="AP7702">
        <v>8.1216000000000008</v>
      </c>
      <c r="AQ7702">
        <f>YEAR(Table1[[#This Row],[Order Date]])</f>
        <v>2017</v>
      </c>
      <c r="AR7702" t="str">
        <f>TEXT(Table1[[#This Row],[Order Date]],"mmmm")</f>
        <v>December</v>
      </c>
      <c r="AS7702" t="str">
        <f>"Q"&amp;ROUNDUP(MONTH(Table1[[#This Row],[Order Date]])/3,0)</f>
        <v>Q4</v>
      </c>
      <c r="AT7702">
        <f>IF(Table1[[#This Row],[Sales]]=0,0,Table1[[#This Row],[Profit]]/Table1[[#This Row],[Sales]])</f>
        <v>0.47000000000000003</v>
      </c>
    </row>
    <row r="7703" spans="22:46" x14ac:dyDescent="0.3">
      <c r="V7703">
        <v>7702</v>
      </c>
      <c r="W7703" t="s">
        <v>10414</v>
      </c>
      <c r="X7703" s="1">
        <v>43083</v>
      </c>
      <c r="Y7703" t="s">
        <v>3675</v>
      </c>
      <c r="Z7703" t="s">
        <v>51</v>
      </c>
      <c r="AA7703" t="s">
        <v>3886</v>
      </c>
      <c r="AB7703" t="s">
        <v>3887</v>
      </c>
      <c r="AC7703" t="s">
        <v>108</v>
      </c>
      <c r="AD7703" t="s">
        <v>26</v>
      </c>
      <c r="AE7703" t="s">
        <v>1663</v>
      </c>
      <c r="AF7703" t="s">
        <v>1400</v>
      </c>
      <c r="AG7703">
        <v>1841</v>
      </c>
      <c r="AH7703" t="s">
        <v>160</v>
      </c>
      <c r="AI7703" t="s">
        <v>1019</v>
      </c>
      <c r="AJ7703" t="s">
        <v>31</v>
      </c>
      <c r="AK7703" t="s">
        <v>57</v>
      </c>
      <c r="AL7703" t="s">
        <v>1020</v>
      </c>
      <c r="AM7703">
        <v>526.58199999999999</v>
      </c>
      <c r="AN7703">
        <v>2</v>
      </c>
      <c r="AO7703">
        <v>0.3</v>
      </c>
      <c r="AP7703">
        <v>-52.658200000000001</v>
      </c>
      <c r="AQ7703">
        <f>YEAR(Table1[[#This Row],[Order Date]])</f>
        <v>2017</v>
      </c>
      <c r="AR7703" t="str">
        <f>TEXT(Table1[[#This Row],[Order Date]],"mmmm")</f>
        <v>December</v>
      </c>
      <c r="AS7703" t="str">
        <f>"Q"&amp;ROUNDUP(MONTH(Table1[[#This Row],[Order Date]])/3,0)</f>
        <v>Q4</v>
      </c>
      <c r="AT7703">
        <f>IF(Table1[[#This Row],[Sales]]=0,0,Table1[[#This Row],[Profit]]/Table1[[#This Row],[Sales]])</f>
        <v>-0.1</v>
      </c>
    </row>
    <row r="7704" spans="22:46" x14ac:dyDescent="0.3">
      <c r="V7704">
        <v>7703</v>
      </c>
      <c r="W7704" t="s">
        <v>10415</v>
      </c>
      <c r="X7704" s="1">
        <v>42608</v>
      </c>
      <c r="Y7704" s="1">
        <v>42409</v>
      </c>
      <c r="Z7704" t="s">
        <v>51</v>
      </c>
      <c r="AA7704" t="s">
        <v>89</v>
      </c>
      <c r="AB7704" t="s">
        <v>90</v>
      </c>
      <c r="AC7704" t="s">
        <v>25</v>
      </c>
      <c r="AD7704" t="s">
        <v>26</v>
      </c>
      <c r="AE7704" t="s">
        <v>993</v>
      </c>
      <c r="AF7704" t="s">
        <v>267</v>
      </c>
      <c r="AG7704">
        <v>48234</v>
      </c>
      <c r="AH7704" t="s">
        <v>111</v>
      </c>
      <c r="AI7704" t="s">
        <v>3635</v>
      </c>
      <c r="AJ7704" t="s">
        <v>46</v>
      </c>
      <c r="AK7704" t="s">
        <v>94</v>
      </c>
      <c r="AL7704" t="s">
        <v>3636</v>
      </c>
      <c r="AM7704">
        <v>11.56</v>
      </c>
      <c r="AN7704">
        <v>2</v>
      </c>
      <c r="AO7704">
        <v>0</v>
      </c>
      <c r="AP7704">
        <v>5.6643999999999997</v>
      </c>
      <c r="AQ7704">
        <f>YEAR(Table1[[#This Row],[Order Date]])</f>
        <v>2016</v>
      </c>
      <c r="AR7704" t="str">
        <f>TEXT(Table1[[#This Row],[Order Date]],"mmmm")</f>
        <v>August</v>
      </c>
      <c r="AS7704" t="str">
        <f>"Q"&amp;ROUNDUP(MONTH(Table1[[#This Row],[Order Date]])/3,0)</f>
        <v>Q3</v>
      </c>
      <c r="AT7704">
        <f>IF(Table1[[#This Row],[Sales]]=0,0,Table1[[#This Row],[Profit]]/Table1[[#This Row],[Sales]])</f>
        <v>0.48999999999999994</v>
      </c>
    </row>
    <row r="7705" spans="22:46" x14ac:dyDescent="0.3">
      <c r="V7705">
        <v>7704</v>
      </c>
      <c r="W7705" t="s">
        <v>10415</v>
      </c>
      <c r="X7705" s="1">
        <v>42608</v>
      </c>
      <c r="Y7705" s="1">
        <v>42409</v>
      </c>
      <c r="Z7705" t="s">
        <v>51</v>
      </c>
      <c r="AA7705" t="s">
        <v>89</v>
      </c>
      <c r="AB7705" t="s">
        <v>90</v>
      </c>
      <c r="AC7705" t="s">
        <v>25</v>
      </c>
      <c r="AD7705" t="s">
        <v>26</v>
      </c>
      <c r="AE7705" t="s">
        <v>993</v>
      </c>
      <c r="AF7705" t="s">
        <v>267</v>
      </c>
      <c r="AG7705">
        <v>48234</v>
      </c>
      <c r="AH7705" t="s">
        <v>111</v>
      </c>
      <c r="AI7705" t="s">
        <v>2636</v>
      </c>
      <c r="AJ7705" t="s">
        <v>73</v>
      </c>
      <c r="AK7705" t="s">
        <v>74</v>
      </c>
      <c r="AL7705" t="s">
        <v>2637</v>
      </c>
      <c r="AM7705">
        <v>209.97</v>
      </c>
      <c r="AN7705">
        <v>3</v>
      </c>
      <c r="AO7705">
        <v>0</v>
      </c>
      <c r="AP7705">
        <v>58.791600000000003</v>
      </c>
      <c r="AQ7705">
        <f>YEAR(Table1[[#This Row],[Order Date]])</f>
        <v>2016</v>
      </c>
      <c r="AR7705" t="str">
        <f>TEXT(Table1[[#This Row],[Order Date]],"mmmm")</f>
        <v>August</v>
      </c>
      <c r="AS7705" t="str">
        <f>"Q"&amp;ROUNDUP(MONTH(Table1[[#This Row],[Order Date]])/3,0)</f>
        <v>Q3</v>
      </c>
      <c r="AT7705">
        <f>IF(Table1[[#This Row],[Sales]]=0,0,Table1[[#This Row],[Profit]]/Table1[[#This Row],[Sales]])</f>
        <v>0.28000000000000003</v>
      </c>
    </row>
    <row r="7706" spans="22:46" x14ac:dyDescent="0.3">
      <c r="V7706">
        <v>7705</v>
      </c>
      <c r="W7706" t="s">
        <v>10415</v>
      </c>
      <c r="X7706" s="1">
        <v>42608</v>
      </c>
      <c r="Y7706" s="1">
        <v>42409</v>
      </c>
      <c r="Z7706" t="s">
        <v>51</v>
      </c>
      <c r="AA7706" t="s">
        <v>89</v>
      </c>
      <c r="AB7706" t="s">
        <v>90</v>
      </c>
      <c r="AC7706" t="s">
        <v>25</v>
      </c>
      <c r="AD7706" t="s">
        <v>26</v>
      </c>
      <c r="AE7706" t="s">
        <v>993</v>
      </c>
      <c r="AF7706" t="s">
        <v>267</v>
      </c>
      <c r="AG7706">
        <v>48234</v>
      </c>
      <c r="AH7706" t="s">
        <v>111</v>
      </c>
      <c r="AI7706" t="s">
        <v>3646</v>
      </c>
      <c r="AJ7706" t="s">
        <v>31</v>
      </c>
      <c r="AK7706" t="s">
        <v>57</v>
      </c>
      <c r="AL7706" t="s">
        <v>3647</v>
      </c>
      <c r="AM7706">
        <v>447.84</v>
      </c>
      <c r="AN7706">
        <v>4</v>
      </c>
      <c r="AO7706">
        <v>0</v>
      </c>
      <c r="AP7706">
        <v>98.524799999999999</v>
      </c>
      <c r="AQ7706">
        <f>YEAR(Table1[[#This Row],[Order Date]])</f>
        <v>2016</v>
      </c>
      <c r="AR7706" t="str">
        <f>TEXT(Table1[[#This Row],[Order Date]],"mmmm")</f>
        <v>August</v>
      </c>
      <c r="AS7706" t="str">
        <f>"Q"&amp;ROUNDUP(MONTH(Table1[[#This Row],[Order Date]])/3,0)</f>
        <v>Q3</v>
      </c>
      <c r="AT7706">
        <f>IF(Table1[[#This Row],[Sales]]=0,0,Table1[[#This Row],[Profit]]/Table1[[#This Row],[Sales]])</f>
        <v>0.22</v>
      </c>
    </row>
    <row r="7707" spans="22:46" x14ac:dyDescent="0.3">
      <c r="V7707">
        <v>7706</v>
      </c>
      <c r="W7707" t="s">
        <v>10415</v>
      </c>
      <c r="X7707" s="1">
        <v>42608</v>
      </c>
      <c r="Y7707" s="1">
        <v>42409</v>
      </c>
      <c r="Z7707" t="s">
        <v>51</v>
      </c>
      <c r="AA7707" t="s">
        <v>89</v>
      </c>
      <c r="AB7707" t="s">
        <v>90</v>
      </c>
      <c r="AC7707" t="s">
        <v>25</v>
      </c>
      <c r="AD7707" t="s">
        <v>26</v>
      </c>
      <c r="AE7707" t="s">
        <v>993</v>
      </c>
      <c r="AF7707" t="s">
        <v>267</v>
      </c>
      <c r="AG7707">
        <v>48234</v>
      </c>
      <c r="AH7707" t="s">
        <v>111</v>
      </c>
      <c r="AI7707" t="s">
        <v>1475</v>
      </c>
      <c r="AJ7707" t="s">
        <v>73</v>
      </c>
      <c r="AK7707" t="s">
        <v>176</v>
      </c>
      <c r="AL7707" t="s">
        <v>1476</v>
      </c>
      <c r="AM7707">
        <v>479.97</v>
      </c>
      <c r="AN7707">
        <v>3</v>
      </c>
      <c r="AO7707">
        <v>0</v>
      </c>
      <c r="AP7707">
        <v>163.18979999999999</v>
      </c>
      <c r="AQ7707">
        <f>YEAR(Table1[[#This Row],[Order Date]])</f>
        <v>2016</v>
      </c>
      <c r="AR7707" t="str">
        <f>TEXT(Table1[[#This Row],[Order Date]],"mmmm")</f>
        <v>August</v>
      </c>
      <c r="AS7707" t="str">
        <f>"Q"&amp;ROUNDUP(MONTH(Table1[[#This Row],[Order Date]])/3,0)</f>
        <v>Q3</v>
      </c>
      <c r="AT7707">
        <f>IF(Table1[[#This Row],[Sales]]=0,0,Table1[[#This Row],[Profit]]/Table1[[#This Row],[Sales]])</f>
        <v>0.33999999999999997</v>
      </c>
    </row>
    <row r="7708" spans="22:46" x14ac:dyDescent="0.3">
      <c r="V7708">
        <v>7707</v>
      </c>
      <c r="W7708" t="s">
        <v>10415</v>
      </c>
      <c r="X7708" s="1">
        <v>42608</v>
      </c>
      <c r="Y7708" s="1">
        <v>42409</v>
      </c>
      <c r="Z7708" t="s">
        <v>51</v>
      </c>
      <c r="AA7708" t="s">
        <v>89</v>
      </c>
      <c r="AB7708" t="s">
        <v>90</v>
      </c>
      <c r="AC7708" t="s">
        <v>25</v>
      </c>
      <c r="AD7708" t="s">
        <v>26</v>
      </c>
      <c r="AE7708" t="s">
        <v>993</v>
      </c>
      <c r="AF7708" t="s">
        <v>267</v>
      </c>
      <c r="AG7708">
        <v>48234</v>
      </c>
      <c r="AH7708" t="s">
        <v>111</v>
      </c>
      <c r="AI7708" t="s">
        <v>2949</v>
      </c>
      <c r="AJ7708" t="s">
        <v>46</v>
      </c>
      <c r="AK7708" t="s">
        <v>70</v>
      </c>
      <c r="AL7708" t="s">
        <v>2950</v>
      </c>
      <c r="AM7708">
        <v>8.64</v>
      </c>
      <c r="AN7708">
        <v>3</v>
      </c>
      <c r="AO7708">
        <v>0</v>
      </c>
      <c r="AP7708">
        <v>2.5055999999999998</v>
      </c>
      <c r="AQ7708">
        <f>YEAR(Table1[[#This Row],[Order Date]])</f>
        <v>2016</v>
      </c>
      <c r="AR7708" t="str">
        <f>TEXT(Table1[[#This Row],[Order Date]],"mmmm")</f>
        <v>August</v>
      </c>
      <c r="AS7708" t="str">
        <f>"Q"&amp;ROUNDUP(MONTH(Table1[[#This Row],[Order Date]])/3,0)</f>
        <v>Q3</v>
      </c>
      <c r="AT7708">
        <f>IF(Table1[[#This Row],[Sales]]=0,0,Table1[[#This Row],[Profit]]/Table1[[#This Row],[Sales]])</f>
        <v>0.28999999999999998</v>
      </c>
    </row>
    <row r="7709" spans="22:46" x14ac:dyDescent="0.3">
      <c r="V7709">
        <v>7708</v>
      </c>
      <c r="W7709" t="s">
        <v>10416</v>
      </c>
      <c r="X7709" s="1">
        <v>43023</v>
      </c>
      <c r="Y7709" t="s">
        <v>199</v>
      </c>
      <c r="Z7709" t="s">
        <v>51</v>
      </c>
      <c r="AA7709" t="s">
        <v>4328</v>
      </c>
      <c r="AB7709" t="s">
        <v>4329</v>
      </c>
      <c r="AC7709" t="s">
        <v>41</v>
      </c>
      <c r="AD7709" t="s">
        <v>26</v>
      </c>
      <c r="AE7709" t="s">
        <v>168</v>
      </c>
      <c r="AF7709" t="s">
        <v>129</v>
      </c>
      <c r="AG7709">
        <v>84057</v>
      </c>
      <c r="AH7709" t="s">
        <v>44</v>
      </c>
      <c r="AI7709" t="s">
        <v>8253</v>
      </c>
      <c r="AJ7709" t="s">
        <v>46</v>
      </c>
      <c r="AK7709" t="s">
        <v>70</v>
      </c>
      <c r="AL7709" t="s">
        <v>8254</v>
      </c>
      <c r="AM7709">
        <v>11.68</v>
      </c>
      <c r="AN7709">
        <v>2</v>
      </c>
      <c r="AO7709">
        <v>0</v>
      </c>
      <c r="AP7709">
        <v>4.2047999999999996</v>
      </c>
      <c r="AQ7709">
        <f>YEAR(Table1[[#This Row],[Order Date]])</f>
        <v>2017</v>
      </c>
      <c r="AR7709" t="str">
        <f>TEXT(Table1[[#This Row],[Order Date]],"mmmm")</f>
        <v>October</v>
      </c>
      <c r="AS7709" t="str">
        <f>"Q"&amp;ROUNDUP(MONTH(Table1[[#This Row],[Order Date]])/3,0)</f>
        <v>Q4</v>
      </c>
      <c r="AT7709">
        <f>IF(Table1[[#This Row],[Sales]]=0,0,Table1[[#This Row],[Profit]]/Table1[[#This Row],[Sales]])</f>
        <v>0.36</v>
      </c>
    </row>
    <row r="7710" spans="22:46" x14ac:dyDescent="0.3">
      <c r="V7710">
        <v>7709</v>
      </c>
      <c r="W7710" t="s">
        <v>10417</v>
      </c>
      <c r="X7710" s="1">
        <v>41937</v>
      </c>
      <c r="Y7710" t="s">
        <v>1885</v>
      </c>
      <c r="Z7710" t="s">
        <v>51</v>
      </c>
      <c r="AA7710" t="s">
        <v>7188</v>
      </c>
      <c r="AB7710" t="s">
        <v>7189</v>
      </c>
      <c r="AC7710" t="s">
        <v>25</v>
      </c>
      <c r="AD7710" t="s">
        <v>26</v>
      </c>
      <c r="AE7710" t="s">
        <v>158</v>
      </c>
      <c r="AF7710" t="s">
        <v>159</v>
      </c>
      <c r="AG7710">
        <v>19120</v>
      </c>
      <c r="AH7710" t="s">
        <v>160</v>
      </c>
      <c r="AI7710" t="s">
        <v>7875</v>
      </c>
      <c r="AJ7710" t="s">
        <v>73</v>
      </c>
      <c r="AK7710" t="s">
        <v>176</v>
      </c>
      <c r="AL7710" t="s">
        <v>7876</v>
      </c>
      <c r="AM7710">
        <v>40.776000000000003</v>
      </c>
      <c r="AN7710">
        <v>3</v>
      </c>
      <c r="AO7710">
        <v>0.2</v>
      </c>
      <c r="AP7710">
        <v>0.50970000000000004</v>
      </c>
      <c r="AQ7710">
        <f>YEAR(Table1[[#This Row],[Order Date]])</f>
        <v>2014</v>
      </c>
      <c r="AR7710" t="str">
        <f>TEXT(Table1[[#This Row],[Order Date]],"mmmm")</f>
        <v>October</v>
      </c>
      <c r="AS7710" t="str">
        <f>"Q"&amp;ROUNDUP(MONTH(Table1[[#This Row],[Order Date]])/3,0)</f>
        <v>Q4</v>
      </c>
      <c r="AT7710">
        <f>IF(Table1[[#This Row],[Sales]]=0,0,Table1[[#This Row],[Profit]]/Table1[[#This Row],[Sales]])</f>
        <v>1.2500000000000001E-2</v>
      </c>
    </row>
    <row r="7711" spans="22:46" x14ac:dyDescent="0.3">
      <c r="V7711">
        <v>7710</v>
      </c>
      <c r="W7711" t="s">
        <v>10417</v>
      </c>
      <c r="X7711" s="1">
        <v>41937</v>
      </c>
      <c r="Y7711" t="s">
        <v>1885</v>
      </c>
      <c r="Z7711" t="s">
        <v>51</v>
      </c>
      <c r="AA7711" t="s">
        <v>7188</v>
      </c>
      <c r="AB7711" t="s">
        <v>7189</v>
      </c>
      <c r="AC7711" t="s">
        <v>25</v>
      </c>
      <c r="AD7711" t="s">
        <v>26</v>
      </c>
      <c r="AE7711" t="s">
        <v>158</v>
      </c>
      <c r="AF7711" t="s">
        <v>159</v>
      </c>
      <c r="AG7711">
        <v>19120</v>
      </c>
      <c r="AH7711" t="s">
        <v>160</v>
      </c>
      <c r="AI7711" t="s">
        <v>1502</v>
      </c>
      <c r="AJ7711" t="s">
        <v>46</v>
      </c>
      <c r="AK7711" t="s">
        <v>77</v>
      </c>
      <c r="AL7711" t="s">
        <v>1503</v>
      </c>
      <c r="AM7711">
        <v>13.698</v>
      </c>
      <c r="AN7711">
        <v>3</v>
      </c>
      <c r="AO7711">
        <v>0.7</v>
      </c>
      <c r="AP7711">
        <v>-9.5885999999999996</v>
      </c>
      <c r="AQ7711">
        <f>YEAR(Table1[[#This Row],[Order Date]])</f>
        <v>2014</v>
      </c>
      <c r="AR7711" t="str">
        <f>TEXT(Table1[[#This Row],[Order Date]],"mmmm")</f>
        <v>October</v>
      </c>
      <c r="AS7711" t="str">
        <f>"Q"&amp;ROUNDUP(MONTH(Table1[[#This Row],[Order Date]])/3,0)</f>
        <v>Q4</v>
      </c>
      <c r="AT7711">
        <f>IF(Table1[[#This Row],[Sales]]=0,0,Table1[[#This Row],[Profit]]/Table1[[#This Row],[Sales]])</f>
        <v>-0.7</v>
      </c>
    </row>
    <row r="7712" spans="22:46" x14ac:dyDescent="0.3">
      <c r="V7712">
        <v>7711</v>
      </c>
      <c r="W7712" t="s">
        <v>10418</v>
      </c>
      <c r="X7712" s="1">
        <v>42096</v>
      </c>
      <c r="Y7712" s="1">
        <v>42189</v>
      </c>
      <c r="Z7712" t="s">
        <v>51</v>
      </c>
      <c r="AA7712" t="s">
        <v>1349</v>
      </c>
      <c r="AB7712" t="s">
        <v>1350</v>
      </c>
      <c r="AC7712" t="s">
        <v>25</v>
      </c>
      <c r="AD7712" t="s">
        <v>26</v>
      </c>
      <c r="AE7712" t="s">
        <v>2056</v>
      </c>
      <c r="AF7712" t="s">
        <v>349</v>
      </c>
      <c r="AG7712">
        <v>85204</v>
      </c>
      <c r="AH7712" t="s">
        <v>44</v>
      </c>
      <c r="AI7712" t="s">
        <v>7152</v>
      </c>
      <c r="AJ7712" t="s">
        <v>73</v>
      </c>
      <c r="AK7712" t="s">
        <v>74</v>
      </c>
      <c r="AL7712" t="s">
        <v>7153</v>
      </c>
      <c r="AM7712">
        <v>87.8</v>
      </c>
      <c r="AN7712">
        <v>5</v>
      </c>
      <c r="AO7712">
        <v>0.2</v>
      </c>
      <c r="AP7712">
        <v>32.924999999999997</v>
      </c>
      <c r="AQ7712">
        <f>YEAR(Table1[[#This Row],[Order Date]])</f>
        <v>2015</v>
      </c>
      <c r="AR7712" t="str">
        <f>TEXT(Table1[[#This Row],[Order Date]],"mmmm")</f>
        <v>April</v>
      </c>
      <c r="AS7712" t="str">
        <f>"Q"&amp;ROUNDUP(MONTH(Table1[[#This Row],[Order Date]])/3,0)</f>
        <v>Q2</v>
      </c>
      <c r="AT7712">
        <f>IF(Table1[[#This Row],[Sales]]=0,0,Table1[[#This Row],[Profit]]/Table1[[#This Row],[Sales]])</f>
        <v>0.375</v>
      </c>
    </row>
    <row r="7713" spans="22:46" x14ac:dyDescent="0.3">
      <c r="V7713">
        <v>7712</v>
      </c>
      <c r="W7713" t="s">
        <v>10419</v>
      </c>
      <c r="X7713" s="1">
        <v>43036</v>
      </c>
      <c r="Y7713" t="s">
        <v>4514</v>
      </c>
      <c r="Z7713" t="s">
        <v>22</v>
      </c>
      <c r="AA7713" t="s">
        <v>526</v>
      </c>
      <c r="AB7713" t="s">
        <v>527</v>
      </c>
      <c r="AC7713" t="s">
        <v>25</v>
      </c>
      <c r="AD7713" t="s">
        <v>26</v>
      </c>
      <c r="AE7713" t="s">
        <v>1923</v>
      </c>
      <c r="AF7713" t="s">
        <v>92</v>
      </c>
      <c r="AG7713">
        <v>28314</v>
      </c>
      <c r="AH7713" t="s">
        <v>29</v>
      </c>
      <c r="AI7713" t="s">
        <v>6520</v>
      </c>
      <c r="AJ7713" t="s">
        <v>31</v>
      </c>
      <c r="AK7713" t="s">
        <v>67</v>
      </c>
      <c r="AL7713" t="s">
        <v>6521</v>
      </c>
      <c r="AM7713">
        <v>77.951999999999998</v>
      </c>
      <c r="AN7713">
        <v>3</v>
      </c>
      <c r="AO7713">
        <v>0.2</v>
      </c>
      <c r="AP7713">
        <v>15.590400000000001</v>
      </c>
      <c r="AQ7713">
        <f>YEAR(Table1[[#This Row],[Order Date]])</f>
        <v>2017</v>
      </c>
      <c r="AR7713" t="str">
        <f>TEXT(Table1[[#This Row],[Order Date]],"mmmm")</f>
        <v>October</v>
      </c>
      <c r="AS7713" t="str">
        <f>"Q"&amp;ROUNDUP(MONTH(Table1[[#This Row],[Order Date]])/3,0)</f>
        <v>Q4</v>
      </c>
      <c r="AT7713">
        <f>IF(Table1[[#This Row],[Sales]]=0,0,Table1[[#This Row],[Profit]]/Table1[[#This Row],[Sales]])</f>
        <v>0.2</v>
      </c>
    </row>
    <row r="7714" spans="22:46" x14ac:dyDescent="0.3">
      <c r="V7714">
        <v>7713</v>
      </c>
      <c r="W7714" t="s">
        <v>10419</v>
      </c>
      <c r="X7714" s="1">
        <v>43036</v>
      </c>
      <c r="Y7714" t="s">
        <v>4514</v>
      </c>
      <c r="Z7714" t="s">
        <v>22</v>
      </c>
      <c r="AA7714" t="s">
        <v>526</v>
      </c>
      <c r="AB7714" t="s">
        <v>527</v>
      </c>
      <c r="AC7714" t="s">
        <v>25</v>
      </c>
      <c r="AD7714" t="s">
        <v>26</v>
      </c>
      <c r="AE7714" t="s">
        <v>1923</v>
      </c>
      <c r="AF7714" t="s">
        <v>92</v>
      </c>
      <c r="AG7714">
        <v>28314</v>
      </c>
      <c r="AH7714" t="s">
        <v>29</v>
      </c>
      <c r="AI7714" t="s">
        <v>948</v>
      </c>
      <c r="AJ7714" t="s">
        <v>46</v>
      </c>
      <c r="AK7714" t="s">
        <v>60</v>
      </c>
      <c r="AL7714" t="s">
        <v>949</v>
      </c>
      <c r="AM7714">
        <v>147.184</v>
      </c>
      <c r="AN7714">
        <v>2</v>
      </c>
      <c r="AO7714">
        <v>0.2</v>
      </c>
      <c r="AP7714">
        <v>-29.436800000000002</v>
      </c>
      <c r="AQ7714">
        <f>YEAR(Table1[[#This Row],[Order Date]])</f>
        <v>2017</v>
      </c>
      <c r="AR7714" t="str">
        <f>TEXT(Table1[[#This Row],[Order Date]],"mmmm")</f>
        <v>October</v>
      </c>
      <c r="AS7714" t="str">
        <f>"Q"&amp;ROUNDUP(MONTH(Table1[[#This Row],[Order Date]])/3,0)</f>
        <v>Q4</v>
      </c>
      <c r="AT7714">
        <f>IF(Table1[[#This Row],[Sales]]=0,0,Table1[[#This Row],[Profit]]/Table1[[#This Row],[Sales]])</f>
        <v>-0.2</v>
      </c>
    </row>
    <row r="7715" spans="22:46" x14ac:dyDescent="0.3">
      <c r="V7715">
        <v>7714</v>
      </c>
      <c r="W7715" t="s">
        <v>10419</v>
      </c>
      <c r="X7715" s="1">
        <v>43036</v>
      </c>
      <c r="Y7715" t="s">
        <v>4514</v>
      </c>
      <c r="Z7715" t="s">
        <v>22</v>
      </c>
      <c r="AA7715" t="s">
        <v>526</v>
      </c>
      <c r="AB7715" t="s">
        <v>527</v>
      </c>
      <c r="AC7715" t="s">
        <v>25</v>
      </c>
      <c r="AD7715" t="s">
        <v>26</v>
      </c>
      <c r="AE7715" t="s">
        <v>1923</v>
      </c>
      <c r="AF7715" t="s">
        <v>92</v>
      </c>
      <c r="AG7715">
        <v>28314</v>
      </c>
      <c r="AH7715" t="s">
        <v>29</v>
      </c>
      <c r="AI7715" t="s">
        <v>9670</v>
      </c>
      <c r="AJ7715" t="s">
        <v>46</v>
      </c>
      <c r="AK7715" t="s">
        <v>94</v>
      </c>
      <c r="AL7715" t="s">
        <v>9671</v>
      </c>
      <c r="AM7715">
        <v>47.951999999999998</v>
      </c>
      <c r="AN7715">
        <v>3</v>
      </c>
      <c r="AO7715">
        <v>0.2</v>
      </c>
      <c r="AP7715">
        <v>16.183800000000002</v>
      </c>
      <c r="AQ7715">
        <f>YEAR(Table1[[#This Row],[Order Date]])</f>
        <v>2017</v>
      </c>
      <c r="AR7715" t="str">
        <f>TEXT(Table1[[#This Row],[Order Date]],"mmmm")</f>
        <v>October</v>
      </c>
      <c r="AS7715" t="str">
        <f>"Q"&amp;ROUNDUP(MONTH(Table1[[#This Row],[Order Date]])/3,0)</f>
        <v>Q4</v>
      </c>
      <c r="AT7715">
        <f>IF(Table1[[#This Row],[Sales]]=0,0,Table1[[#This Row],[Profit]]/Table1[[#This Row],[Sales]])</f>
        <v>0.33750000000000002</v>
      </c>
    </row>
    <row r="7716" spans="22:46" x14ac:dyDescent="0.3">
      <c r="V7716">
        <v>7715</v>
      </c>
      <c r="W7716" t="s">
        <v>10420</v>
      </c>
      <c r="X7716" s="1">
        <v>41978</v>
      </c>
      <c r="Y7716" s="1">
        <v>41832</v>
      </c>
      <c r="Z7716" t="s">
        <v>207</v>
      </c>
      <c r="AA7716" t="s">
        <v>976</v>
      </c>
      <c r="AB7716" t="s">
        <v>977</v>
      </c>
      <c r="AC7716" t="s">
        <v>25</v>
      </c>
      <c r="AD7716" t="s">
        <v>26</v>
      </c>
      <c r="AE7716" t="s">
        <v>42</v>
      </c>
      <c r="AF7716" t="s">
        <v>43</v>
      </c>
      <c r="AG7716">
        <v>90032</v>
      </c>
      <c r="AH7716" t="s">
        <v>44</v>
      </c>
      <c r="AI7716" t="s">
        <v>2566</v>
      </c>
      <c r="AJ7716" t="s">
        <v>46</v>
      </c>
      <c r="AK7716" t="s">
        <v>80</v>
      </c>
      <c r="AL7716" t="s">
        <v>2567</v>
      </c>
      <c r="AM7716">
        <v>250.26</v>
      </c>
      <c r="AN7716">
        <v>6</v>
      </c>
      <c r="AO7716">
        <v>0</v>
      </c>
      <c r="AP7716">
        <v>72.575400000000002</v>
      </c>
      <c r="AQ7716">
        <f>YEAR(Table1[[#This Row],[Order Date]])</f>
        <v>2014</v>
      </c>
      <c r="AR7716" t="str">
        <f>TEXT(Table1[[#This Row],[Order Date]],"mmmm")</f>
        <v>December</v>
      </c>
      <c r="AS7716" t="str">
        <f>"Q"&amp;ROUNDUP(MONTH(Table1[[#This Row],[Order Date]])/3,0)</f>
        <v>Q4</v>
      </c>
      <c r="AT7716">
        <f>IF(Table1[[#This Row],[Sales]]=0,0,Table1[[#This Row],[Profit]]/Table1[[#This Row],[Sales]])</f>
        <v>0.29000000000000004</v>
      </c>
    </row>
    <row r="7717" spans="22:46" x14ac:dyDescent="0.3">
      <c r="V7717">
        <v>7716</v>
      </c>
      <c r="W7717" t="s">
        <v>10421</v>
      </c>
      <c r="X7717" s="1">
        <v>43042</v>
      </c>
      <c r="Y7717" s="1">
        <v>42958</v>
      </c>
      <c r="Z7717" t="s">
        <v>51</v>
      </c>
      <c r="AA7717" t="s">
        <v>2679</v>
      </c>
      <c r="AB7717" t="s">
        <v>2680</v>
      </c>
      <c r="AC7717" t="s">
        <v>25</v>
      </c>
      <c r="AD7717" t="s">
        <v>26</v>
      </c>
      <c r="AE7717" t="s">
        <v>158</v>
      </c>
      <c r="AF7717" t="s">
        <v>159</v>
      </c>
      <c r="AG7717">
        <v>19140</v>
      </c>
      <c r="AH7717" t="s">
        <v>160</v>
      </c>
      <c r="AI7717" t="s">
        <v>7875</v>
      </c>
      <c r="AJ7717" t="s">
        <v>73</v>
      </c>
      <c r="AK7717" t="s">
        <v>176</v>
      </c>
      <c r="AL7717" t="s">
        <v>7876</v>
      </c>
      <c r="AM7717">
        <v>40.776000000000003</v>
      </c>
      <c r="AN7717">
        <v>3</v>
      </c>
      <c r="AO7717">
        <v>0.2</v>
      </c>
      <c r="AP7717">
        <v>0.50970000000000004</v>
      </c>
      <c r="AQ7717">
        <f>YEAR(Table1[[#This Row],[Order Date]])</f>
        <v>2017</v>
      </c>
      <c r="AR7717" t="str">
        <f>TEXT(Table1[[#This Row],[Order Date]],"mmmm")</f>
        <v>November</v>
      </c>
      <c r="AS7717" t="str">
        <f>"Q"&amp;ROUNDUP(MONTH(Table1[[#This Row],[Order Date]])/3,0)</f>
        <v>Q4</v>
      </c>
      <c r="AT7717">
        <f>IF(Table1[[#This Row],[Sales]]=0,0,Table1[[#This Row],[Profit]]/Table1[[#This Row],[Sales]])</f>
        <v>1.2500000000000001E-2</v>
      </c>
    </row>
    <row r="7718" spans="22:46" x14ac:dyDescent="0.3">
      <c r="V7718">
        <v>7717</v>
      </c>
      <c r="W7718" t="s">
        <v>10422</v>
      </c>
      <c r="X7718" s="1">
        <v>42010</v>
      </c>
      <c r="Y7718" s="1">
        <v>42339</v>
      </c>
      <c r="Z7718" t="s">
        <v>51</v>
      </c>
      <c r="AA7718" t="s">
        <v>3876</v>
      </c>
      <c r="AB7718" t="s">
        <v>3877</v>
      </c>
      <c r="AC7718" t="s">
        <v>41</v>
      </c>
      <c r="AD7718" t="s">
        <v>26</v>
      </c>
      <c r="AE7718" t="s">
        <v>1216</v>
      </c>
      <c r="AF7718" t="s">
        <v>516</v>
      </c>
      <c r="AG7718">
        <v>80906</v>
      </c>
      <c r="AH7718" t="s">
        <v>44</v>
      </c>
      <c r="AI7718" t="s">
        <v>4226</v>
      </c>
      <c r="AJ7718" t="s">
        <v>46</v>
      </c>
      <c r="AK7718" t="s">
        <v>94</v>
      </c>
      <c r="AL7718" t="s">
        <v>4227</v>
      </c>
      <c r="AM7718">
        <v>29.6</v>
      </c>
      <c r="AN7718">
        <v>5</v>
      </c>
      <c r="AO7718">
        <v>0.2</v>
      </c>
      <c r="AP7718">
        <v>9.25</v>
      </c>
      <c r="AQ7718">
        <f>YEAR(Table1[[#This Row],[Order Date]])</f>
        <v>2015</v>
      </c>
      <c r="AR7718" t="str">
        <f>TEXT(Table1[[#This Row],[Order Date]],"mmmm")</f>
        <v>January</v>
      </c>
      <c r="AS7718" t="str">
        <f>"Q"&amp;ROUNDUP(MONTH(Table1[[#This Row],[Order Date]])/3,0)</f>
        <v>Q1</v>
      </c>
      <c r="AT7718">
        <f>IF(Table1[[#This Row],[Sales]]=0,0,Table1[[#This Row],[Profit]]/Table1[[#This Row],[Sales]])</f>
        <v>0.3125</v>
      </c>
    </row>
    <row r="7719" spans="22:46" x14ac:dyDescent="0.3">
      <c r="V7719">
        <v>7718</v>
      </c>
      <c r="W7719" t="s">
        <v>10422</v>
      </c>
      <c r="X7719" s="1">
        <v>42010</v>
      </c>
      <c r="Y7719" s="1">
        <v>42339</v>
      </c>
      <c r="Z7719" t="s">
        <v>51</v>
      </c>
      <c r="AA7719" t="s">
        <v>3876</v>
      </c>
      <c r="AB7719" t="s">
        <v>3877</v>
      </c>
      <c r="AC7719" t="s">
        <v>41</v>
      </c>
      <c r="AD7719" t="s">
        <v>26</v>
      </c>
      <c r="AE7719" t="s">
        <v>1216</v>
      </c>
      <c r="AF7719" t="s">
        <v>516</v>
      </c>
      <c r="AG7719">
        <v>80906</v>
      </c>
      <c r="AH7719" t="s">
        <v>44</v>
      </c>
      <c r="AI7719" t="s">
        <v>2212</v>
      </c>
      <c r="AJ7719" t="s">
        <v>46</v>
      </c>
      <c r="AK7719" t="s">
        <v>77</v>
      </c>
      <c r="AL7719" t="s">
        <v>2213</v>
      </c>
      <c r="AM7719">
        <v>1.9379999999999999</v>
      </c>
      <c r="AN7719">
        <v>2</v>
      </c>
      <c r="AO7719">
        <v>0.7</v>
      </c>
      <c r="AP7719">
        <v>-1.3566</v>
      </c>
      <c r="AQ7719">
        <f>YEAR(Table1[[#This Row],[Order Date]])</f>
        <v>2015</v>
      </c>
      <c r="AR7719" t="str">
        <f>TEXT(Table1[[#This Row],[Order Date]],"mmmm")</f>
        <v>January</v>
      </c>
      <c r="AS7719" t="str">
        <f>"Q"&amp;ROUNDUP(MONTH(Table1[[#This Row],[Order Date]])/3,0)</f>
        <v>Q1</v>
      </c>
      <c r="AT7719">
        <f>IF(Table1[[#This Row],[Sales]]=0,0,Table1[[#This Row],[Profit]]/Table1[[#This Row],[Sales]])</f>
        <v>-0.70000000000000007</v>
      </c>
    </row>
    <row r="7720" spans="22:46" x14ac:dyDescent="0.3">
      <c r="V7720">
        <v>7719</v>
      </c>
      <c r="W7720" t="s">
        <v>10423</v>
      </c>
      <c r="X7720" s="1">
        <v>42987</v>
      </c>
      <c r="Y7720" t="s">
        <v>369</v>
      </c>
      <c r="Z7720" t="s">
        <v>51</v>
      </c>
      <c r="AA7720" t="s">
        <v>2007</v>
      </c>
      <c r="AB7720" t="s">
        <v>2008</v>
      </c>
      <c r="AC7720" t="s">
        <v>41</v>
      </c>
      <c r="AD7720" t="s">
        <v>26</v>
      </c>
      <c r="AE7720" t="s">
        <v>42</v>
      </c>
      <c r="AF7720" t="s">
        <v>43</v>
      </c>
      <c r="AG7720">
        <v>90032</v>
      </c>
      <c r="AH7720" t="s">
        <v>44</v>
      </c>
      <c r="AI7720" t="s">
        <v>5533</v>
      </c>
      <c r="AJ7720" t="s">
        <v>73</v>
      </c>
      <c r="AK7720" t="s">
        <v>176</v>
      </c>
      <c r="AL7720" t="s">
        <v>5534</v>
      </c>
      <c r="AM7720">
        <v>159.96</v>
      </c>
      <c r="AN7720">
        <v>4</v>
      </c>
      <c r="AO7720">
        <v>0</v>
      </c>
      <c r="AP7720">
        <v>51.187199999999997</v>
      </c>
      <c r="AQ7720">
        <f>YEAR(Table1[[#This Row],[Order Date]])</f>
        <v>2017</v>
      </c>
      <c r="AR7720" t="str">
        <f>TEXT(Table1[[#This Row],[Order Date]],"mmmm")</f>
        <v>September</v>
      </c>
      <c r="AS7720" t="str">
        <f>"Q"&amp;ROUNDUP(MONTH(Table1[[#This Row],[Order Date]])/3,0)</f>
        <v>Q3</v>
      </c>
      <c r="AT7720">
        <f>IF(Table1[[#This Row],[Sales]]=0,0,Table1[[#This Row],[Profit]]/Table1[[#This Row],[Sales]])</f>
        <v>0.31999999999999995</v>
      </c>
    </row>
    <row r="7721" spans="22:46" x14ac:dyDescent="0.3">
      <c r="V7721">
        <v>7720</v>
      </c>
      <c r="W7721" t="s">
        <v>10424</v>
      </c>
      <c r="X7721" s="1">
        <v>42009</v>
      </c>
      <c r="Y7721" s="1">
        <v>42278</v>
      </c>
      <c r="Z7721" t="s">
        <v>51</v>
      </c>
      <c r="AA7721" t="s">
        <v>3906</v>
      </c>
      <c r="AB7721" t="s">
        <v>3907</v>
      </c>
      <c r="AC7721" t="s">
        <v>41</v>
      </c>
      <c r="AD7721" t="s">
        <v>26</v>
      </c>
      <c r="AE7721" t="s">
        <v>300</v>
      </c>
      <c r="AF7721" t="s">
        <v>301</v>
      </c>
      <c r="AG7721">
        <v>10009</v>
      </c>
      <c r="AH7721" t="s">
        <v>160</v>
      </c>
      <c r="AI7721" t="s">
        <v>7075</v>
      </c>
      <c r="AJ7721" t="s">
        <v>46</v>
      </c>
      <c r="AK7721" t="s">
        <v>70</v>
      </c>
      <c r="AL7721" t="s">
        <v>7076</v>
      </c>
      <c r="AM7721">
        <v>59.52</v>
      </c>
      <c r="AN7721">
        <v>3</v>
      </c>
      <c r="AO7721">
        <v>0</v>
      </c>
      <c r="AP7721">
        <v>15.475199999999999</v>
      </c>
      <c r="AQ7721">
        <f>YEAR(Table1[[#This Row],[Order Date]])</f>
        <v>2015</v>
      </c>
      <c r="AR7721" t="str">
        <f>TEXT(Table1[[#This Row],[Order Date]],"mmmm")</f>
        <v>January</v>
      </c>
      <c r="AS7721" t="str">
        <f>"Q"&amp;ROUNDUP(MONTH(Table1[[#This Row],[Order Date]])/3,0)</f>
        <v>Q1</v>
      </c>
      <c r="AT7721">
        <f>IF(Table1[[#This Row],[Sales]]=0,0,Table1[[#This Row],[Profit]]/Table1[[#This Row],[Sales]])</f>
        <v>0.25999999999999995</v>
      </c>
    </row>
    <row r="7722" spans="22:46" x14ac:dyDescent="0.3">
      <c r="V7722">
        <v>7721</v>
      </c>
      <c r="W7722" t="s">
        <v>10424</v>
      </c>
      <c r="X7722" s="1">
        <v>42009</v>
      </c>
      <c r="Y7722" s="1">
        <v>42278</v>
      </c>
      <c r="Z7722" t="s">
        <v>51</v>
      </c>
      <c r="AA7722" t="s">
        <v>3906</v>
      </c>
      <c r="AB7722" t="s">
        <v>3907</v>
      </c>
      <c r="AC7722" t="s">
        <v>41</v>
      </c>
      <c r="AD7722" t="s">
        <v>26</v>
      </c>
      <c r="AE7722" t="s">
        <v>300</v>
      </c>
      <c r="AF7722" t="s">
        <v>301</v>
      </c>
      <c r="AG7722">
        <v>10009</v>
      </c>
      <c r="AH7722" t="s">
        <v>160</v>
      </c>
      <c r="AI7722" t="s">
        <v>3344</v>
      </c>
      <c r="AJ7722" t="s">
        <v>46</v>
      </c>
      <c r="AK7722" t="s">
        <v>190</v>
      </c>
      <c r="AL7722" t="s">
        <v>3345</v>
      </c>
      <c r="AM7722">
        <v>17.48</v>
      </c>
      <c r="AN7722">
        <v>2</v>
      </c>
      <c r="AO7722">
        <v>0</v>
      </c>
      <c r="AP7722">
        <v>8.2156000000000002</v>
      </c>
      <c r="AQ7722">
        <f>YEAR(Table1[[#This Row],[Order Date]])</f>
        <v>2015</v>
      </c>
      <c r="AR7722" t="str">
        <f>TEXT(Table1[[#This Row],[Order Date]],"mmmm")</f>
        <v>January</v>
      </c>
      <c r="AS7722" t="str">
        <f>"Q"&amp;ROUNDUP(MONTH(Table1[[#This Row],[Order Date]])/3,0)</f>
        <v>Q1</v>
      </c>
      <c r="AT7722">
        <f>IF(Table1[[#This Row],[Sales]]=0,0,Table1[[#This Row],[Profit]]/Table1[[#This Row],[Sales]])</f>
        <v>0.47000000000000003</v>
      </c>
    </row>
    <row r="7723" spans="22:46" x14ac:dyDescent="0.3">
      <c r="V7723">
        <v>7722</v>
      </c>
      <c r="W7723" t="s">
        <v>10424</v>
      </c>
      <c r="X7723" s="1">
        <v>42009</v>
      </c>
      <c r="Y7723" s="1">
        <v>42278</v>
      </c>
      <c r="Z7723" t="s">
        <v>51</v>
      </c>
      <c r="AA7723" t="s">
        <v>3906</v>
      </c>
      <c r="AB7723" t="s">
        <v>3907</v>
      </c>
      <c r="AC7723" t="s">
        <v>41</v>
      </c>
      <c r="AD7723" t="s">
        <v>26</v>
      </c>
      <c r="AE7723" t="s">
        <v>300</v>
      </c>
      <c r="AF7723" t="s">
        <v>301</v>
      </c>
      <c r="AG7723">
        <v>10009</v>
      </c>
      <c r="AH7723" t="s">
        <v>160</v>
      </c>
      <c r="AI7723" t="s">
        <v>5720</v>
      </c>
      <c r="AJ7723" t="s">
        <v>46</v>
      </c>
      <c r="AK7723" t="s">
        <v>77</v>
      </c>
      <c r="AL7723" t="s">
        <v>5721</v>
      </c>
      <c r="AM7723">
        <v>13.167999999999999</v>
      </c>
      <c r="AN7723">
        <v>2</v>
      </c>
      <c r="AO7723">
        <v>0.2</v>
      </c>
      <c r="AP7723">
        <v>4.6087999999999996</v>
      </c>
      <c r="AQ7723">
        <f>YEAR(Table1[[#This Row],[Order Date]])</f>
        <v>2015</v>
      </c>
      <c r="AR7723" t="str">
        <f>TEXT(Table1[[#This Row],[Order Date]],"mmmm")</f>
        <v>January</v>
      </c>
      <c r="AS7723" t="str">
        <f>"Q"&amp;ROUNDUP(MONTH(Table1[[#This Row],[Order Date]])/3,0)</f>
        <v>Q1</v>
      </c>
      <c r="AT7723">
        <f>IF(Table1[[#This Row],[Sales]]=0,0,Table1[[#This Row],[Profit]]/Table1[[#This Row],[Sales]])</f>
        <v>0.35</v>
      </c>
    </row>
    <row r="7724" spans="22:46" x14ac:dyDescent="0.3">
      <c r="V7724">
        <v>7723</v>
      </c>
      <c r="W7724" t="s">
        <v>10425</v>
      </c>
      <c r="X7724" s="1">
        <v>42841</v>
      </c>
      <c r="Y7724" t="s">
        <v>88</v>
      </c>
      <c r="Z7724" t="s">
        <v>51</v>
      </c>
      <c r="AA7724" t="s">
        <v>2539</v>
      </c>
      <c r="AB7724" t="s">
        <v>2540</v>
      </c>
      <c r="AC7724" t="s">
        <v>108</v>
      </c>
      <c r="AD7724" t="s">
        <v>26</v>
      </c>
      <c r="AE7724" t="s">
        <v>136</v>
      </c>
      <c r="AF7724" t="s">
        <v>43</v>
      </c>
      <c r="AG7724">
        <v>94109</v>
      </c>
      <c r="AH7724" t="s">
        <v>44</v>
      </c>
      <c r="AI7724" t="s">
        <v>10426</v>
      </c>
      <c r="AJ7724" t="s">
        <v>46</v>
      </c>
      <c r="AK7724" t="s">
        <v>80</v>
      </c>
      <c r="AL7724" t="s">
        <v>10427</v>
      </c>
      <c r="AM7724">
        <v>40.74</v>
      </c>
      <c r="AN7724">
        <v>3</v>
      </c>
      <c r="AO7724">
        <v>0</v>
      </c>
      <c r="AP7724">
        <v>12.222</v>
      </c>
      <c r="AQ7724">
        <f>YEAR(Table1[[#This Row],[Order Date]])</f>
        <v>2017</v>
      </c>
      <c r="AR7724" t="str">
        <f>TEXT(Table1[[#This Row],[Order Date]],"mmmm")</f>
        <v>April</v>
      </c>
      <c r="AS7724" t="str">
        <f>"Q"&amp;ROUNDUP(MONTH(Table1[[#This Row],[Order Date]])/3,0)</f>
        <v>Q2</v>
      </c>
      <c r="AT7724">
        <f>IF(Table1[[#This Row],[Sales]]=0,0,Table1[[#This Row],[Profit]]/Table1[[#This Row],[Sales]])</f>
        <v>0.3</v>
      </c>
    </row>
    <row r="7725" spans="22:46" x14ac:dyDescent="0.3">
      <c r="V7725">
        <v>7724</v>
      </c>
      <c r="W7725" t="s">
        <v>10428</v>
      </c>
      <c r="X7725" s="1">
        <v>42257</v>
      </c>
      <c r="Y7725" t="s">
        <v>2202</v>
      </c>
      <c r="Z7725" t="s">
        <v>51</v>
      </c>
      <c r="AA7725" t="s">
        <v>8629</v>
      </c>
      <c r="AB7725" t="s">
        <v>8630</v>
      </c>
      <c r="AC7725" t="s">
        <v>41</v>
      </c>
      <c r="AD7725" t="s">
        <v>26</v>
      </c>
      <c r="AE7725" t="s">
        <v>1390</v>
      </c>
      <c r="AF7725" t="s">
        <v>110</v>
      </c>
      <c r="AG7725">
        <v>78745</v>
      </c>
      <c r="AH7725" t="s">
        <v>111</v>
      </c>
      <c r="AI7725" t="s">
        <v>5352</v>
      </c>
      <c r="AJ7725" t="s">
        <v>31</v>
      </c>
      <c r="AK7725" t="s">
        <v>35</v>
      </c>
      <c r="AL7725" t="s">
        <v>5353</v>
      </c>
      <c r="AM7725">
        <v>179.886</v>
      </c>
      <c r="AN7725">
        <v>1</v>
      </c>
      <c r="AO7725">
        <v>0.3</v>
      </c>
      <c r="AP7725">
        <v>-2.5697999999999999</v>
      </c>
      <c r="AQ7725">
        <f>YEAR(Table1[[#This Row],[Order Date]])</f>
        <v>2015</v>
      </c>
      <c r="AR7725" t="str">
        <f>TEXT(Table1[[#This Row],[Order Date]],"mmmm")</f>
        <v>September</v>
      </c>
      <c r="AS7725" t="str">
        <f>"Q"&amp;ROUNDUP(MONTH(Table1[[#This Row],[Order Date]])/3,0)</f>
        <v>Q3</v>
      </c>
      <c r="AT7725">
        <f>IF(Table1[[#This Row],[Sales]]=0,0,Table1[[#This Row],[Profit]]/Table1[[#This Row],[Sales]])</f>
        <v>-1.4285714285714285E-2</v>
      </c>
    </row>
    <row r="7726" spans="22:46" x14ac:dyDescent="0.3">
      <c r="V7726">
        <v>7725</v>
      </c>
      <c r="W7726" t="s">
        <v>10429</v>
      </c>
      <c r="X7726" s="1">
        <v>42638</v>
      </c>
      <c r="Y7726" t="s">
        <v>3028</v>
      </c>
      <c r="Z7726" t="s">
        <v>51</v>
      </c>
      <c r="AA7726" t="s">
        <v>7235</v>
      </c>
      <c r="AB7726" t="s">
        <v>7236</v>
      </c>
      <c r="AC7726" t="s">
        <v>25</v>
      </c>
      <c r="AD7726" t="s">
        <v>26</v>
      </c>
      <c r="AE7726" t="s">
        <v>2460</v>
      </c>
      <c r="AF7726" t="s">
        <v>564</v>
      </c>
      <c r="AG7726">
        <v>44105</v>
      </c>
      <c r="AH7726" t="s">
        <v>160</v>
      </c>
      <c r="AI7726" t="s">
        <v>3734</v>
      </c>
      <c r="AJ7726" t="s">
        <v>46</v>
      </c>
      <c r="AK7726" t="s">
        <v>80</v>
      </c>
      <c r="AL7726" t="s">
        <v>3735</v>
      </c>
      <c r="AM7726">
        <v>286.25599999999997</v>
      </c>
      <c r="AN7726">
        <v>1</v>
      </c>
      <c r="AO7726">
        <v>0.2</v>
      </c>
      <c r="AP7726">
        <v>17.890999999999998</v>
      </c>
      <c r="AQ7726">
        <f>YEAR(Table1[[#This Row],[Order Date]])</f>
        <v>2016</v>
      </c>
      <c r="AR7726" t="str">
        <f>TEXT(Table1[[#This Row],[Order Date]],"mmmm")</f>
        <v>September</v>
      </c>
      <c r="AS7726" t="str">
        <f>"Q"&amp;ROUNDUP(MONTH(Table1[[#This Row],[Order Date]])/3,0)</f>
        <v>Q3</v>
      </c>
      <c r="AT7726">
        <f>IF(Table1[[#This Row],[Sales]]=0,0,Table1[[#This Row],[Profit]]/Table1[[#This Row],[Sales]])</f>
        <v>6.25E-2</v>
      </c>
    </row>
    <row r="7727" spans="22:46" x14ac:dyDescent="0.3">
      <c r="V7727">
        <v>7726</v>
      </c>
      <c r="W7727" t="s">
        <v>10429</v>
      </c>
      <c r="X7727" s="1">
        <v>42638</v>
      </c>
      <c r="Y7727" t="s">
        <v>3028</v>
      </c>
      <c r="Z7727" t="s">
        <v>51</v>
      </c>
      <c r="AA7727" t="s">
        <v>7235</v>
      </c>
      <c r="AB7727" t="s">
        <v>7236</v>
      </c>
      <c r="AC7727" t="s">
        <v>25</v>
      </c>
      <c r="AD7727" t="s">
        <v>26</v>
      </c>
      <c r="AE7727" t="s">
        <v>2460</v>
      </c>
      <c r="AF7727" t="s">
        <v>564</v>
      </c>
      <c r="AG7727">
        <v>44105</v>
      </c>
      <c r="AH7727" t="s">
        <v>160</v>
      </c>
      <c r="AI7727" t="s">
        <v>2030</v>
      </c>
      <c r="AJ7727" t="s">
        <v>46</v>
      </c>
      <c r="AK7727" t="s">
        <v>60</v>
      </c>
      <c r="AL7727" t="s">
        <v>2031</v>
      </c>
      <c r="AM7727">
        <v>24.224</v>
      </c>
      <c r="AN7727">
        <v>2</v>
      </c>
      <c r="AO7727">
        <v>0.2</v>
      </c>
      <c r="AP7727">
        <v>-4.8448000000000002</v>
      </c>
      <c r="AQ7727">
        <f>YEAR(Table1[[#This Row],[Order Date]])</f>
        <v>2016</v>
      </c>
      <c r="AR7727" t="str">
        <f>TEXT(Table1[[#This Row],[Order Date]],"mmmm")</f>
        <v>September</v>
      </c>
      <c r="AS7727" t="str">
        <f>"Q"&amp;ROUNDUP(MONTH(Table1[[#This Row],[Order Date]])/3,0)</f>
        <v>Q3</v>
      </c>
      <c r="AT7727">
        <f>IF(Table1[[#This Row],[Sales]]=0,0,Table1[[#This Row],[Profit]]/Table1[[#This Row],[Sales]])</f>
        <v>-0.2</v>
      </c>
    </row>
    <row r="7728" spans="22:46" x14ac:dyDescent="0.3">
      <c r="V7728">
        <v>7727</v>
      </c>
      <c r="W7728" t="s">
        <v>10429</v>
      </c>
      <c r="X7728" s="1">
        <v>42638</v>
      </c>
      <c r="Y7728" t="s">
        <v>3028</v>
      </c>
      <c r="Z7728" t="s">
        <v>51</v>
      </c>
      <c r="AA7728" t="s">
        <v>7235</v>
      </c>
      <c r="AB7728" t="s">
        <v>7236</v>
      </c>
      <c r="AC7728" t="s">
        <v>25</v>
      </c>
      <c r="AD7728" t="s">
        <v>26</v>
      </c>
      <c r="AE7728" t="s">
        <v>2460</v>
      </c>
      <c r="AF7728" t="s">
        <v>564</v>
      </c>
      <c r="AG7728">
        <v>44105</v>
      </c>
      <c r="AH7728" t="s">
        <v>160</v>
      </c>
      <c r="AI7728" t="s">
        <v>4162</v>
      </c>
      <c r="AJ7728" t="s">
        <v>46</v>
      </c>
      <c r="AK7728" t="s">
        <v>60</v>
      </c>
      <c r="AL7728" t="s">
        <v>4163</v>
      </c>
      <c r="AM7728">
        <v>331.536</v>
      </c>
      <c r="AN7728">
        <v>3</v>
      </c>
      <c r="AO7728">
        <v>0.2</v>
      </c>
      <c r="AP7728">
        <v>-82.884</v>
      </c>
      <c r="AQ7728">
        <f>YEAR(Table1[[#This Row],[Order Date]])</f>
        <v>2016</v>
      </c>
      <c r="AR7728" t="str">
        <f>TEXT(Table1[[#This Row],[Order Date]],"mmmm")</f>
        <v>September</v>
      </c>
      <c r="AS7728" t="str">
        <f>"Q"&amp;ROUNDUP(MONTH(Table1[[#This Row],[Order Date]])/3,0)</f>
        <v>Q3</v>
      </c>
      <c r="AT7728">
        <f>IF(Table1[[#This Row],[Sales]]=0,0,Table1[[#This Row],[Profit]]/Table1[[#This Row],[Sales]])</f>
        <v>-0.25</v>
      </c>
    </row>
    <row r="7729" spans="22:46" x14ac:dyDescent="0.3">
      <c r="V7729">
        <v>7728</v>
      </c>
      <c r="W7729" t="s">
        <v>10430</v>
      </c>
      <c r="X7729" s="1">
        <v>42079</v>
      </c>
      <c r="Y7729" t="s">
        <v>2877</v>
      </c>
      <c r="Z7729" t="s">
        <v>22</v>
      </c>
      <c r="AA7729" t="s">
        <v>815</v>
      </c>
      <c r="AB7729" t="s">
        <v>816</v>
      </c>
      <c r="AC7729" t="s">
        <v>108</v>
      </c>
      <c r="AD7729" t="s">
        <v>26</v>
      </c>
      <c r="AE7729" t="s">
        <v>300</v>
      </c>
      <c r="AF7729" t="s">
        <v>301</v>
      </c>
      <c r="AG7729">
        <v>10009</v>
      </c>
      <c r="AH7729" t="s">
        <v>160</v>
      </c>
      <c r="AI7729" t="s">
        <v>8253</v>
      </c>
      <c r="AJ7729" t="s">
        <v>46</v>
      </c>
      <c r="AK7729" t="s">
        <v>70</v>
      </c>
      <c r="AL7729" t="s">
        <v>8254</v>
      </c>
      <c r="AM7729">
        <v>17.52</v>
      </c>
      <c r="AN7729">
        <v>3</v>
      </c>
      <c r="AO7729">
        <v>0</v>
      </c>
      <c r="AP7729">
        <v>6.3071999999999999</v>
      </c>
      <c r="AQ7729">
        <f>YEAR(Table1[[#This Row],[Order Date]])</f>
        <v>2015</v>
      </c>
      <c r="AR7729" t="str">
        <f>TEXT(Table1[[#This Row],[Order Date]],"mmmm")</f>
        <v>March</v>
      </c>
      <c r="AS7729" t="str">
        <f>"Q"&amp;ROUNDUP(MONTH(Table1[[#This Row],[Order Date]])/3,0)</f>
        <v>Q1</v>
      </c>
      <c r="AT7729">
        <f>IF(Table1[[#This Row],[Sales]]=0,0,Table1[[#This Row],[Profit]]/Table1[[#This Row],[Sales]])</f>
        <v>0.36</v>
      </c>
    </row>
    <row r="7730" spans="22:46" x14ac:dyDescent="0.3">
      <c r="V7730">
        <v>7729</v>
      </c>
      <c r="W7730" t="s">
        <v>10431</v>
      </c>
      <c r="X7730" s="1">
        <v>42700</v>
      </c>
      <c r="Y7730" s="1">
        <v>42412</v>
      </c>
      <c r="Z7730" t="s">
        <v>51</v>
      </c>
      <c r="AA7730" t="s">
        <v>6589</v>
      </c>
      <c r="AB7730" t="s">
        <v>6590</v>
      </c>
      <c r="AC7730" t="s">
        <v>25</v>
      </c>
      <c r="AD7730" t="s">
        <v>26</v>
      </c>
      <c r="AE7730" t="s">
        <v>4696</v>
      </c>
      <c r="AF7730" t="s">
        <v>110</v>
      </c>
      <c r="AG7730">
        <v>79907</v>
      </c>
      <c r="AH7730" t="s">
        <v>111</v>
      </c>
      <c r="AI7730" t="s">
        <v>3531</v>
      </c>
      <c r="AJ7730" t="s">
        <v>46</v>
      </c>
      <c r="AK7730" t="s">
        <v>70</v>
      </c>
      <c r="AL7730" t="s">
        <v>3532</v>
      </c>
      <c r="AM7730">
        <v>17.856000000000002</v>
      </c>
      <c r="AN7730">
        <v>4</v>
      </c>
      <c r="AO7730">
        <v>0.2</v>
      </c>
      <c r="AP7730">
        <v>4.2408000000000001</v>
      </c>
      <c r="AQ7730">
        <f>YEAR(Table1[[#This Row],[Order Date]])</f>
        <v>2016</v>
      </c>
      <c r="AR7730" t="str">
        <f>TEXT(Table1[[#This Row],[Order Date]],"mmmm")</f>
        <v>November</v>
      </c>
      <c r="AS7730" t="str">
        <f>"Q"&amp;ROUNDUP(MONTH(Table1[[#This Row],[Order Date]])/3,0)</f>
        <v>Q4</v>
      </c>
      <c r="AT7730">
        <f>IF(Table1[[#This Row],[Sales]]=0,0,Table1[[#This Row],[Profit]]/Table1[[#This Row],[Sales]])</f>
        <v>0.23749999999999999</v>
      </c>
    </row>
    <row r="7731" spans="22:46" x14ac:dyDescent="0.3">
      <c r="V7731">
        <v>7730</v>
      </c>
      <c r="W7731" t="s">
        <v>10432</v>
      </c>
      <c r="X7731" s="1">
        <v>42639</v>
      </c>
      <c r="Y7731" s="1">
        <v>42379</v>
      </c>
      <c r="Z7731" t="s">
        <v>51</v>
      </c>
      <c r="AA7731" t="s">
        <v>1801</v>
      </c>
      <c r="AB7731" t="s">
        <v>1802</v>
      </c>
      <c r="AC7731" t="s">
        <v>108</v>
      </c>
      <c r="AD7731" t="s">
        <v>26</v>
      </c>
      <c r="AE7731" t="s">
        <v>6296</v>
      </c>
      <c r="AF7731" t="s">
        <v>55</v>
      </c>
      <c r="AG7731">
        <v>32303</v>
      </c>
      <c r="AH7731" t="s">
        <v>29</v>
      </c>
      <c r="AI7731" t="s">
        <v>6069</v>
      </c>
      <c r="AJ7731" t="s">
        <v>73</v>
      </c>
      <c r="AK7731" t="s">
        <v>176</v>
      </c>
      <c r="AL7731" t="s">
        <v>6070</v>
      </c>
      <c r="AM7731">
        <v>431.976</v>
      </c>
      <c r="AN7731">
        <v>3</v>
      </c>
      <c r="AO7731">
        <v>0.2</v>
      </c>
      <c r="AP7731">
        <v>-75.595799999999997</v>
      </c>
      <c r="AQ7731">
        <f>YEAR(Table1[[#This Row],[Order Date]])</f>
        <v>2016</v>
      </c>
      <c r="AR7731" t="str">
        <f>TEXT(Table1[[#This Row],[Order Date]],"mmmm")</f>
        <v>September</v>
      </c>
      <c r="AS7731" t="str">
        <f>"Q"&amp;ROUNDUP(MONTH(Table1[[#This Row],[Order Date]])/3,0)</f>
        <v>Q3</v>
      </c>
      <c r="AT7731">
        <f>IF(Table1[[#This Row],[Sales]]=0,0,Table1[[#This Row],[Profit]]/Table1[[#This Row],[Sales]])</f>
        <v>-0.17499999999999999</v>
      </c>
    </row>
    <row r="7732" spans="22:46" x14ac:dyDescent="0.3">
      <c r="V7732">
        <v>7731</v>
      </c>
      <c r="W7732" t="s">
        <v>10433</v>
      </c>
      <c r="X7732" s="1">
        <v>42899</v>
      </c>
      <c r="Y7732" t="s">
        <v>1393</v>
      </c>
      <c r="Z7732" t="s">
        <v>51</v>
      </c>
      <c r="AA7732" t="s">
        <v>699</v>
      </c>
      <c r="AB7732" t="s">
        <v>700</v>
      </c>
      <c r="AC7732" t="s">
        <v>108</v>
      </c>
      <c r="AD7732" t="s">
        <v>26</v>
      </c>
      <c r="AE7732" t="s">
        <v>99</v>
      </c>
      <c r="AF7732" t="s">
        <v>100</v>
      </c>
      <c r="AG7732">
        <v>98103</v>
      </c>
      <c r="AH7732" t="s">
        <v>44</v>
      </c>
      <c r="AI7732" t="s">
        <v>5427</v>
      </c>
      <c r="AJ7732" t="s">
        <v>31</v>
      </c>
      <c r="AK7732" t="s">
        <v>35</v>
      </c>
      <c r="AL7732" t="s">
        <v>5428</v>
      </c>
      <c r="AM7732">
        <v>291.13600000000002</v>
      </c>
      <c r="AN7732">
        <v>4</v>
      </c>
      <c r="AO7732">
        <v>0.2</v>
      </c>
      <c r="AP7732">
        <v>-25.474399999999999</v>
      </c>
      <c r="AQ7732">
        <f>YEAR(Table1[[#This Row],[Order Date]])</f>
        <v>2017</v>
      </c>
      <c r="AR7732" t="str">
        <f>TEXT(Table1[[#This Row],[Order Date]],"mmmm")</f>
        <v>June</v>
      </c>
      <c r="AS7732" t="str">
        <f>"Q"&amp;ROUNDUP(MONTH(Table1[[#This Row],[Order Date]])/3,0)</f>
        <v>Q2</v>
      </c>
      <c r="AT7732">
        <f>IF(Table1[[#This Row],[Sales]]=0,0,Table1[[#This Row],[Profit]]/Table1[[#This Row],[Sales]])</f>
        <v>-8.7499999999999994E-2</v>
      </c>
    </row>
    <row r="7733" spans="22:46" x14ac:dyDescent="0.3">
      <c r="V7733">
        <v>7732</v>
      </c>
      <c r="W7733" t="s">
        <v>10434</v>
      </c>
      <c r="X7733" s="1">
        <v>42996</v>
      </c>
      <c r="Y7733" t="s">
        <v>2816</v>
      </c>
      <c r="Z7733" t="s">
        <v>207</v>
      </c>
      <c r="AA7733" t="s">
        <v>538</v>
      </c>
      <c r="AB7733" t="s">
        <v>539</v>
      </c>
      <c r="AC7733" t="s">
        <v>108</v>
      </c>
      <c r="AD7733" t="s">
        <v>26</v>
      </c>
      <c r="AE7733" t="s">
        <v>923</v>
      </c>
      <c r="AF7733" t="s">
        <v>110</v>
      </c>
      <c r="AG7733">
        <v>75220</v>
      </c>
      <c r="AH7733" t="s">
        <v>111</v>
      </c>
      <c r="AI7733" t="s">
        <v>421</v>
      </c>
      <c r="AJ7733" t="s">
        <v>46</v>
      </c>
      <c r="AK7733" t="s">
        <v>190</v>
      </c>
      <c r="AL7733" t="s">
        <v>422</v>
      </c>
      <c r="AM7733">
        <v>114.848</v>
      </c>
      <c r="AN7733">
        <v>4</v>
      </c>
      <c r="AO7733">
        <v>0.2</v>
      </c>
      <c r="AP7733">
        <v>35.89</v>
      </c>
      <c r="AQ7733">
        <f>YEAR(Table1[[#This Row],[Order Date]])</f>
        <v>2017</v>
      </c>
      <c r="AR7733" t="str">
        <f>TEXT(Table1[[#This Row],[Order Date]],"mmmm")</f>
        <v>September</v>
      </c>
      <c r="AS7733" t="str">
        <f>"Q"&amp;ROUNDUP(MONTH(Table1[[#This Row],[Order Date]])/3,0)</f>
        <v>Q3</v>
      </c>
      <c r="AT7733">
        <f>IF(Table1[[#This Row],[Sales]]=0,0,Table1[[#This Row],[Profit]]/Table1[[#This Row],[Sales]])</f>
        <v>0.3125</v>
      </c>
    </row>
    <row r="7734" spans="22:46" x14ac:dyDescent="0.3">
      <c r="V7734">
        <v>7733</v>
      </c>
      <c r="W7734" t="s">
        <v>10435</v>
      </c>
      <c r="X7734" s="1">
        <v>42888</v>
      </c>
      <c r="Y7734" s="1">
        <v>42953</v>
      </c>
      <c r="Z7734" t="s">
        <v>51</v>
      </c>
      <c r="AA7734" t="s">
        <v>4520</v>
      </c>
      <c r="AB7734" t="s">
        <v>4521</v>
      </c>
      <c r="AC7734" t="s">
        <v>25</v>
      </c>
      <c r="AD7734" t="s">
        <v>26</v>
      </c>
      <c r="AE7734" t="s">
        <v>203</v>
      </c>
      <c r="AF7734" t="s">
        <v>110</v>
      </c>
      <c r="AG7734">
        <v>77070</v>
      </c>
      <c r="AH7734" t="s">
        <v>111</v>
      </c>
      <c r="AI7734" t="s">
        <v>2534</v>
      </c>
      <c r="AJ7734" t="s">
        <v>46</v>
      </c>
      <c r="AK7734" t="s">
        <v>94</v>
      </c>
      <c r="AL7734" t="s">
        <v>2535</v>
      </c>
      <c r="AM7734">
        <v>10.688000000000001</v>
      </c>
      <c r="AN7734">
        <v>2</v>
      </c>
      <c r="AO7734">
        <v>0.2</v>
      </c>
      <c r="AP7734">
        <v>3.7408000000000001</v>
      </c>
      <c r="AQ7734">
        <f>YEAR(Table1[[#This Row],[Order Date]])</f>
        <v>2017</v>
      </c>
      <c r="AR7734" t="str">
        <f>TEXT(Table1[[#This Row],[Order Date]],"mmmm")</f>
        <v>June</v>
      </c>
      <c r="AS7734" t="str">
        <f>"Q"&amp;ROUNDUP(MONTH(Table1[[#This Row],[Order Date]])/3,0)</f>
        <v>Q2</v>
      </c>
      <c r="AT7734">
        <f>IF(Table1[[#This Row],[Sales]]=0,0,Table1[[#This Row],[Profit]]/Table1[[#This Row],[Sales]])</f>
        <v>0.35</v>
      </c>
    </row>
    <row r="7735" spans="22:46" x14ac:dyDescent="0.3">
      <c r="V7735">
        <v>7734</v>
      </c>
      <c r="W7735" t="s">
        <v>10436</v>
      </c>
      <c r="X7735" s="1">
        <v>42505</v>
      </c>
      <c r="Y7735" t="s">
        <v>2746</v>
      </c>
      <c r="Z7735" t="s">
        <v>22</v>
      </c>
      <c r="AA7735" t="s">
        <v>4152</v>
      </c>
      <c r="AB7735" t="s">
        <v>4153</v>
      </c>
      <c r="AC7735" t="s">
        <v>25</v>
      </c>
      <c r="AD7735" t="s">
        <v>26</v>
      </c>
      <c r="AE7735" t="s">
        <v>357</v>
      </c>
      <c r="AF7735" t="s">
        <v>564</v>
      </c>
      <c r="AG7735">
        <v>45503</v>
      </c>
      <c r="AH7735" t="s">
        <v>160</v>
      </c>
      <c r="AI7735" t="s">
        <v>6419</v>
      </c>
      <c r="AJ7735" t="s">
        <v>46</v>
      </c>
      <c r="AK7735" t="s">
        <v>94</v>
      </c>
      <c r="AL7735" t="s">
        <v>6420</v>
      </c>
      <c r="AM7735">
        <v>15.231999999999999</v>
      </c>
      <c r="AN7735">
        <v>4</v>
      </c>
      <c r="AO7735">
        <v>0.2</v>
      </c>
      <c r="AP7735">
        <v>5.5216000000000003</v>
      </c>
      <c r="AQ7735">
        <f>YEAR(Table1[[#This Row],[Order Date]])</f>
        <v>2016</v>
      </c>
      <c r="AR7735" t="str">
        <f>TEXT(Table1[[#This Row],[Order Date]],"mmmm")</f>
        <v>May</v>
      </c>
      <c r="AS7735" t="str">
        <f>"Q"&amp;ROUNDUP(MONTH(Table1[[#This Row],[Order Date]])/3,0)</f>
        <v>Q2</v>
      </c>
      <c r="AT7735">
        <f>IF(Table1[[#This Row],[Sales]]=0,0,Table1[[#This Row],[Profit]]/Table1[[#This Row],[Sales]])</f>
        <v>0.36250000000000004</v>
      </c>
    </row>
    <row r="7736" spans="22:46" x14ac:dyDescent="0.3">
      <c r="V7736">
        <v>7735</v>
      </c>
      <c r="W7736" t="s">
        <v>10437</v>
      </c>
      <c r="X7736" s="1">
        <v>42993</v>
      </c>
      <c r="Y7736" t="s">
        <v>2631</v>
      </c>
      <c r="Z7736" t="s">
        <v>51</v>
      </c>
      <c r="AA7736" t="s">
        <v>4034</v>
      </c>
      <c r="AB7736" t="s">
        <v>4035</v>
      </c>
      <c r="AC7736" t="s">
        <v>25</v>
      </c>
      <c r="AD7736" t="s">
        <v>26</v>
      </c>
      <c r="AE7736" t="s">
        <v>99</v>
      </c>
      <c r="AF7736" t="s">
        <v>100</v>
      </c>
      <c r="AG7736">
        <v>98103</v>
      </c>
      <c r="AH7736" t="s">
        <v>44</v>
      </c>
      <c r="AI7736" t="s">
        <v>765</v>
      </c>
      <c r="AJ7736" t="s">
        <v>46</v>
      </c>
      <c r="AK7736" t="s">
        <v>70</v>
      </c>
      <c r="AL7736" t="s">
        <v>766</v>
      </c>
      <c r="AM7736">
        <v>12.42</v>
      </c>
      <c r="AN7736">
        <v>3</v>
      </c>
      <c r="AO7736">
        <v>0</v>
      </c>
      <c r="AP7736">
        <v>5.2164000000000001</v>
      </c>
      <c r="AQ7736">
        <f>YEAR(Table1[[#This Row],[Order Date]])</f>
        <v>2017</v>
      </c>
      <c r="AR7736" t="str">
        <f>TEXT(Table1[[#This Row],[Order Date]],"mmmm")</f>
        <v>September</v>
      </c>
      <c r="AS7736" t="str">
        <f>"Q"&amp;ROUNDUP(MONTH(Table1[[#This Row],[Order Date]])/3,0)</f>
        <v>Q3</v>
      </c>
      <c r="AT7736">
        <f>IF(Table1[[#This Row],[Sales]]=0,0,Table1[[#This Row],[Profit]]/Table1[[#This Row],[Sales]])</f>
        <v>0.42000000000000004</v>
      </c>
    </row>
    <row r="7737" spans="22:46" x14ac:dyDescent="0.3">
      <c r="V7737">
        <v>7736</v>
      </c>
      <c r="W7737" t="s">
        <v>10438</v>
      </c>
      <c r="X7737" s="1">
        <v>42604</v>
      </c>
      <c r="Y7737" t="s">
        <v>3365</v>
      </c>
      <c r="Z7737" t="s">
        <v>51</v>
      </c>
      <c r="AA7737" t="s">
        <v>3520</v>
      </c>
      <c r="AB7737" t="s">
        <v>3521</v>
      </c>
      <c r="AC7737" t="s">
        <v>41</v>
      </c>
      <c r="AD7737" t="s">
        <v>26</v>
      </c>
      <c r="AE7737" t="s">
        <v>99</v>
      </c>
      <c r="AF7737" t="s">
        <v>100</v>
      </c>
      <c r="AG7737">
        <v>98105</v>
      </c>
      <c r="AH7737" t="s">
        <v>44</v>
      </c>
      <c r="AI7737" t="s">
        <v>2987</v>
      </c>
      <c r="AJ7737" t="s">
        <v>46</v>
      </c>
      <c r="AK7737" t="s">
        <v>94</v>
      </c>
      <c r="AL7737" t="s">
        <v>2988</v>
      </c>
      <c r="AM7737">
        <v>19.440000000000001</v>
      </c>
      <c r="AN7737">
        <v>3</v>
      </c>
      <c r="AO7737">
        <v>0</v>
      </c>
      <c r="AP7737">
        <v>9.3312000000000008</v>
      </c>
      <c r="AQ7737">
        <f>YEAR(Table1[[#This Row],[Order Date]])</f>
        <v>2016</v>
      </c>
      <c r="AR7737" t="str">
        <f>TEXT(Table1[[#This Row],[Order Date]],"mmmm")</f>
        <v>August</v>
      </c>
      <c r="AS7737" t="str">
        <f>"Q"&amp;ROUNDUP(MONTH(Table1[[#This Row],[Order Date]])/3,0)</f>
        <v>Q3</v>
      </c>
      <c r="AT7737">
        <f>IF(Table1[[#This Row],[Sales]]=0,0,Table1[[#This Row],[Profit]]/Table1[[#This Row],[Sales]])</f>
        <v>0.48000000000000004</v>
      </c>
    </row>
    <row r="7738" spans="22:46" x14ac:dyDescent="0.3">
      <c r="V7738">
        <v>7737</v>
      </c>
      <c r="W7738" t="s">
        <v>10439</v>
      </c>
      <c r="X7738" s="1">
        <v>41789</v>
      </c>
      <c r="Y7738" s="1">
        <v>41796</v>
      </c>
      <c r="Z7738" t="s">
        <v>51</v>
      </c>
      <c r="AA7738" t="s">
        <v>4794</v>
      </c>
      <c r="AB7738" t="s">
        <v>4795</v>
      </c>
      <c r="AC7738" t="s">
        <v>25</v>
      </c>
      <c r="AD7738" t="s">
        <v>26</v>
      </c>
      <c r="AE7738" t="s">
        <v>300</v>
      </c>
      <c r="AF7738" t="s">
        <v>301</v>
      </c>
      <c r="AG7738">
        <v>10024</v>
      </c>
      <c r="AH7738" t="s">
        <v>160</v>
      </c>
      <c r="AI7738" t="s">
        <v>3153</v>
      </c>
      <c r="AJ7738" t="s">
        <v>46</v>
      </c>
      <c r="AK7738" t="s">
        <v>77</v>
      </c>
      <c r="AL7738" t="s">
        <v>3154</v>
      </c>
      <c r="AM7738">
        <v>70.367999999999995</v>
      </c>
      <c r="AN7738">
        <v>4</v>
      </c>
      <c r="AO7738">
        <v>0.2</v>
      </c>
      <c r="AP7738">
        <v>26.388000000000002</v>
      </c>
      <c r="AQ7738">
        <f>YEAR(Table1[[#This Row],[Order Date]])</f>
        <v>2014</v>
      </c>
      <c r="AR7738" t="str">
        <f>TEXT(Table1[[#This Row],[Order Date]],"mmmm")</f>
        <v>May</v>
      </c>
      <c r="AS7738" t="str">
        <f>"Q"&amp;ROUNDUP(MONTH(Table1[[#This Row],[Order Date]])/3,0)</f>
        <v>Q2</v>
      </c>
      <c r="AT7738">
        <f>IF(Table1[[#This Row],[Sales]]=0,0,Table1[[#This Row],[Profit]]/Table1[[#This Row],[Sales]])</f>
        <v>0.37500000000000006</v>
      </c>
    </row>
    <row r="7739" spans="22:46" x14ac:dyDescent="0.3">
      <c r="V7739">
        <v>7738</v>
      </c>
      <c r="W7739" t="s">
        <v>10440</v>
      </c>
      <c r="X7739" s="1">
        <v>43087</v>
      </c>
      <c r="Y7739" t="s">
        <v>3448</v>
      </c>
      <c r="Z7739" t="s">
        <v>207</v>
      </c>
      <c r="AA7739" t="s">
        <v>8183</v>
      </c>
      <c r="AB7739" t="s">
        <v>8184</v>
      </c>
      <c r="AC7739" t="s">
        <v>25</v>
      </c>
      <c r="AD7739" t="s">
        <v>26</v>
      </c>
      <c r="AE7739" t="s">
        <v>528</v>
      </c>
      <c r="AF7739" t="s">
        <v>92</v>
      </c>
      <c r="AG7739">
        <v>28205</v>
      </c>
      <c r="AH7739" t="s">
        <v>29</v>
      </c>
      <c r="AI7739" t="s">
        <v>4640</v>
      </c>
      <c r="AJ7739" t="s">
        <v>46</v>
      </c>
      <c r="AK7739" t="s">
        <v>70</v>
      </c>
      <c r="AL7739" t="s">
        <v>4641</v>
      </c>
      <c r="AM7739">
        <v>12.672000000000001</v>
      </c>
      <c r="AN7739">
        <v>9</v>
      </c>
      <c r="AO7739">
        <v>0.2</v>
      </c>
      <c r="AP7739">
        <v>1.4256</v>
      </c>
      <c r="AQ7739">
        <f>YEAR(Table1[[#This Row],[Order Date]])</f>
        <v>2017</v>
      </c>
      <c r="AR7739" t="str">
        <f>TEXT(Table1[[#This Row],[Order Date]],"mmmm")</f>
        <v>December</v>
      </c>
      <c r="AS7739" t="str">
        <f>"Q"&amp;ROUNDUP(MONTH(Table1[[#This Row],[Order Date]])/3,0)</f>
        <v>Q4</v>
      </c>
      <c r="AT7739">
        <f>IF(Table1[[#This Row],[Sales]]=0,0,Table1[[#This Row],[Profit]]/Table1[[#This Row],[Sales]])</f>
        <v>0.11249999999999999</v>
      </c>
    </row>
    <row r="7740" spans="22:46" x14ac:dyDescent="0.3">
      <c r="V7740">
        <v>7739</v>
      </c>
      <c r="W7740" t="s">
        <v>10441</v>
      </c>
      <c r="X7740" s="1">
        <v>42946</v>
      </c>
      <c r="Y7740" s="1">
        <v>42894</v>
      </c>
      <c r="Z7740" t="s">
        <v>51</v>
      </c>
      <c r="AA7740" t="s">
        <v>2632</v>
      </c>
      <c r="AB7740" t="s">
        <v>2633</v>
      </c>
      <c r="AC7740" t="s">
        <v>25</v>
      </c>
      <c r="AD7740" t="s">
        <v>26</v>
      </c>
      <c r="AE7740" t="s">
        <v>5046</v>
      </c>
      <c r="AF7740" t="s">
        <v>3098</v>
      </c>
      <c r="AG7740">
        <v>21215</v>
      </c>
      <c r="AH7740" t="s">
        <v>160</v>
      </c>
      <c r="AI7740" t="s">
        <v>3670</v>
      </c>
      <c r="AJ7740" t="s">
        <v>73</v>
      </c>
      <c r="AK7740" t="s">
        <v>74</v>
      </c>
      <c r="AL7740" t="s">
        <v>3671</v>
      </c>
      <c r="AM7740">
        <v>89.95</v>
      </c>
      <c r="AN7740">
        <v>5</v>
      </c>
      <c r="AO7740">
        <v>0</v>
      </c>
      <c r="AP7740">
        <v>43.176000000000002</v>
      </c>
      <c r="AQ7740">
        <f>YEAR(Table1[[#This Row],[Order Date]])</f>
        <v>2017</v>
      </c>
      <c r="AR7740" t="str">
        <f>TEXT(Table1[[#This Row],[Order Date]],"mmmm")</f>
        <v>July</v>
      </c>
      <c r="AS7740" t="str">
        <f>"Q"&amp;ROUNDUP(MONTH(Table1[[#This Row],[Order Date]])/3,0)</f>
        <v>Q3</v>
      </c>
      <c r="AT7740">
        <f>IF(Table1[[#This Row],[Sales]]=0,0,Table1[[#This Row],[Profit]]/Table1[[#This Row],[Sales]])</f>
        <v>0.48</v>
      </c>
    </row>
    <row r="7741" spans="22:46" x14ac:dyDescent="0.3">
      <c r="V7741">
        <v>7740</v>
      </c>
      <c r="W7741" t="s">
        <v>10442</v>
      </c>
      <c r="X7741" s="1">
        <v>41964</v>
      </c>
      <c r="Y7741" t="s">
        <v>396</v>
      </c>
      <c r="Z7741" t="s">
        <v>51</v>
      </c>
      <c r="AA7741" t="s">
        <v>6533</v>
      </c>
      <c r="AB7741" t="s">
        <v>6534</v>
      </c>
      <c r="AC7741" t="s">
        <v>108</v>
      </c>
      <c r="AD7741" t="s">
        <v>26</v>
      </c>
      <c r="AE7741" t="s">
        <v>136</v>
      </c>
      <c r="AF7741" t="s">
        <v>43</v>
      </c>
      <c r="AG7741">
        <v>94110</v>
      </c>
      <c r="AH7741" t="s">
        <v>44</v>
      </c>
      <c r="AI7741" t="s">
        <v>5058</v>
      </c>
      <c r="AJ7741" t="s">
        <v>46</v>
      </c>
      <c r="AK7741" t="s">
        <v>94</v>
      </c>
      <c r="AL7741" t="s">
        <v>5059</v>
      </c>
      <c r="AM7741">
        <v>6.58</v>
      </c>
      <c r="AN7741">
        <v>2</v>
      </c>
      <c r="AO7741">
        <v>0</v>
      </c>
      <c r="AP7741">
        <v>3.0268000000000002</v>
      </c>
      <c r="AQ7741">
        <f>YEAR(Table1[[#This Row],[Order Date]])</f>
        <v>2014</v>
      </c>
      <c r="AR7741" t="str">
        <f>TEXT(Table1[[#This Row],[Order Date]],"mmmm")</f>
        <v>November</v>
      </c>
      <c r="AS7741" t="str">
        <f>"Q"&amp;ROUNDUP(MONTH(Table1[[#This Row],[Order Date]])/3,0)</f>
        <v>Q4</v>
      </c>
      <c r="AT7741">
        <f>IF(Table1[[#This Row],[Sales]]=0,0,Table1[[#This Row],[Profit]]/Table1[[#This Row],[Sales]])</f>
        <v>0.46</v>
      </c>
    </row>
    <row r="7742" spans="22:46" x14ac:dyDescent="0.3">
      <c r="V7742">
        <v>7741</v>
      </c>
      <c r="W7742" t="s">
        <v>10442</v>
      </c>
      <c r="X7742" s="1">
        <v>41964</v>
      </c>
      <c r="Y7742" t="s">
        <v>396</v>
      </c>
      <c r="Z7742" t="s">
        <v>51</v>
      </c>
      <c r="AA7742" t="s">
        <v>6533</v>
      </c>
      <c r="AB7742" t="s">
        <v>6534</v>
      </c>
      <c r="AC7742" t="s">
        <v>108</v>
      </c>
      <c r="AD7742" t="s">
        <v>26</v>
      </c>
      <c r="AE7742" t="s">
        <v>136</v>
      </c>
      <c r="AF7742" t="s">
        <v>43</v>
      </c>
      <c r="AG7742">
        <v>94110</v>
      </c>
      <c r="AH7742" t="s">
        <v>44</v>
      </c>
      <c r="AI7742" t="s">
        <v>7242</v>
      </c>
      <c r="AJ7742" t="s">
        <v>73</v>
      </c>
      <c r="AK7742" t="s">
        <v>176</v>
      </c>
      <c r="AL7742" t="s">
        <v>7243</v>
      </c>
      <c r="AM7742">
        <v>94.99</v>
      </c>
      <c r="AN7742">
        <v>1</v>
      </c>
      <c r="AO7742">
        <v>0</v>
      </c>
      <c r="AP7742">
        <v>28.497</v>
      </c>
      <c r="AQ7742">
        <f>YEAR(Table1[[#This Row],[Order Date]])</f>
        <v>2014</v>
      </c>
      <c r="AR7742" t="str">
        <f>TEXT(Table1[[#This Row],[Order Date]],"mmmm")</f>
        <v>November</v>
      </c>
      <c r="AS7742" t="str">
        <f>"Q"&amp;ROUNDUP(MONTH(Table1[[#This Row],[Order Date]])/3,0)</f>
        <v>Q4</v>
      </c>
      <c r="AT7742">
        <f>IF(Table1[[#This Row],[Sales]]=0,0,Table1[[#This Row],[Profit]]/Table1[[#This Row],[Sales]])</f>
        <v>0.3</v>
      </c>
    </row>
    <row r="7743" spans="22:46" x14ac:dyDescent="0.3">
      <c r="V7743">
        <v>7742</v>
      </c>
      <c r="W7743" t="s">
        <v>10443</v>
      </c>
      <c r="X7743" s="1">
        <v>42271</v>
      </c>
      <c r="Y7743" t="s">
        <v>1175</v>
      </c>
      <c r="Z7743" t="s">
        <v>22</v>
      </c>
      <c r="AA7743" t="s">
        <v>6175</v>
      </c>
      <c r="AB7743" t="s">
        <v>6176</v>
      </c>
      <c r="AC7743" t="s">
        <v>25</v>
      </c>
      <c r="AD7743" t="s">
        <v>26</v>
      </c>
      <c r="AE7743" t="s">
        <v>1474</v>
      </c>
      <c r="AF7743" t="s">
        <v>349</v>
      </c>
      <c r="AG7743">
        <v>85705</v>
      </c>
      <c r="AH7743" t="s">
        <v>44</v>
      </c>
      <c r="AI7743" t="s">
        <v>7152</v>
      </c>
      <c r="AJ7743" t="s">
        <v>73</v>
      </c>
      <c r="AK7743" t="s">
        <v>74</v>
      </c>
      <c r="AL7743" t="s">
        <v>7153</v>
      </c>
      <c r="AM7743">
        <v>35.119999999999997</v>
      </c>
      <c r="AN7743">
        <v>2</v>
      </c>
      <c r="AO7743">
        <v>0.2</v>
      </c>
      <c r="AP7743">
        <v>13.17</v>
      </c>
      <c r="AQ7743">
        <f>YEAR(Table1[[#This Row],[Order Date]])</f>
        <v>2015</v>
      </c>
      <c r="AR7743" t="str">
        <f>TEXT(Table1[[#This Row],[Order Date]],"mmmm")</f>
        <v>September</v>
      </c>
      <c r="AS7743" t="str">
        <f>"Q"&amp;ROUNDUP(MONTH(Table1[[#This Row],[Order Date]])/3,0)</f>
        <v>Q3</v>
      </c>
      <c r="AT7743">
        <f>IF(Table1[[#This Row],[Sales]]=0,0,Table1[[#This Row],[Profit]]/Table1[[#This Row],[Sales]])</f>
        <v>0.375</v>
      </c>
    </row>
    <row r="7744" spans="22:46" x14ac:dyDescent="0.3">
      <c r="V7744">
        <v>7743</v>
      </c>
      <c r="W7744" t="s">
        <v>10444</v>
      </c>
      <c r="X7744" s="1">
        <v>42967</v>
      </c>
      <c r="Y7744" t="s">
        <v>1489</v>
      </c>
      <c r="Z7744" t="s">
        <v>51</v>
      </c>
      <c r="AA7744" t="s">
        <v>3900</v>
      </c>
      <c r="AB7744" t="s">
        <v>3901</v>
      </c>
      <c r="AC7744" t="s">
        <v>25</v>
      </c>
      <c r="AD7744" t="s">
        <v>26</v>
      </c>
      <c r="AE7744" t="s">
        <v>42</v>
      </c>
      <c r="AF7744" t="s">
        <v>43</v>
      </c>
      <c r="AG7744">
        <v>90036</v>
      </c>
      <c r="AH7744" t="s">
        <v>44</v>
      </c>
      <c r="AI7744" t="s">
        <v>4359</v>
      </c>
      <c r="AJ7744" t="s">
        <v>46</v>
      </c>
      <c r="AK7744" t="s">
        <v>94</v>
      </c>
      <c r="AL7744" t="s">
        <v>4360</v>
      </c>
      <c r="AM7744">
        <v>25.92</v>
      </c>
      <c r="AN7744">
        <v>4</v>
      </c>
      <c r="AO7744">
        <v>0</v>
      </c>
      <c r="AP7744">
        <v>12.441599999999999</v>
      </c>
      <c r="AQ7744">
        <f>YEAR(Table1[[#This Row],[Order Date]])</f>
        <v>2017</v>
      </c>
      <c r="AR7744" t="str">
        <f>TEXT(Table1[[#This Row],[Order Date]],"mmmm")</f>
        <v>August</v>
      </c>
      <c r="AS7744" t="str">
        <f>"Q"&amp;ROUNDUP(MONTH(Table1[[#This Row],[Order Date]])/3,0)</f>
        <v>Q3</v>
      </c>
      <c r="AT7744">
        <f>IF(Table1[[#This Row],[Sales]]=0,0,Table1[[#This Row],[Profit]]/Table1[[#This Row],[Sales]])</f>
        <v>0.47999999999999993</v>
      </c>
    </row>
    <row r="7745" spans="22:46" x14ac:dyDescent="0.3">
      <c r="V7745">
        <v>7744</v>
      </c>
      <c r="W7745" t="s">
        <v>10445</v>
      </c>
      <c r="X7745" s="1">
        <v>42538</v>
      </c>
      <c r="Y7745" t="s">
        <v>4628</v>
      </c>
      <c r="Z7745" t="s">
        <v>51</v>
      </c>
      <c r="AA7745" t="s">
        <v>2711</v>
      </c>
      <c r="AB7745" t="s">
        <v>2712</v>
      </c>
      <c r="AC7745" t="s">
        <v>41</v>
      </c>
      <c r="AD7745" t="s">
        <v>26</v>
      </c>
      <c r="AE7745" t="s">
        <v>8461</v>
      </c>
      <c r="AF7745" t="s">
        <v>844</v>
      </c>
      <c r="AG7745">
        <v>6708</v>
      </c>
      <c r="AH7745" t="s">
        <v>160</v>
      </c>
      <c r="AI7745" t="s">
        <v>6484</v>
      </c>
      <c r="AJ7745" t="s">
        <v>46</v>
      </c>
      <c r="AK7745" t="s">
        <v>77</v>
      </c>
      <c r="AL7745" t="s">
        <v>6485</v>
      </c>
      <c r="AM7745">
        <v>7.96</v>
      </c>
      <c r="AN7745">
        <v>2</v>
      </c>
      <c r="AO7745">
        <v>0</v>
      </c>
      <c r="AP7745">
        <v>3.7412000000000001</v>
      </c>
      <c r="AQ7745">
        <f>YEAR(Table1[[#This Row],[Order Date]])</f>
        <v>2016</v>
      </c>
      <c r="AR7745" t="str">
        <f>TEXT(Table1[[#This Row],[Order Date]],"mmmm")</f>
        <v>June</v>
      </c>
      <c r="AS7745" t="str">
        <f>"Q"&amp;ROUNDUP(MONTH(Table1[[#This Row],[Order Date]])/3,0)</f>
        <v>Q2</v>
      </c>
      <c r="AT7745">
        <f>IF(Table1[[#This Row],[Sales]]=0,0,Table1[[#This Row],[Profit]]/Table1[[#This Row],[Sales]])</f>
        <v>0.47000000000000003</v>
      </c>
    </row>
    <row r="7746" spans="22:46" x14ac:dyDescent="0.3">
      <c r="V7746">
        <v>7745</v>
      </c>
      <c r="W7746" t="s">
        <v>10445</v>
      </c>
      <c r="X7746" s="1">
        <v>42538</v>
      </c>
      <c r="Y7746" t="s">
        <v>4628</v>
      </c>
      <c r="Z7746" t="s">
        <v>51</v>
      </c>
      <c r="AA7746" t="s">
        <v>2711</v>
      </c>
      <c r="AB7746" t="s">
        <v>2712</v>
      </c>
      <c r="AC7746" t="s">
        <v>41</v>
      </c>
      <c r="AD7746" t="s">
        <v>26</v>
      </c>
      <c r="AE7746" t="s">
        <v>8461</v>
      </c>
      <c r="AF7746" t="s">
        <v>844</v>
      </c>
      <c r="AG7746">
        <v>6708</v>
      </c>
      <c r="AH7746" t="s">
        <v>160</v>
      </c>
      <c r="AI7746" t="s">
        <v>3823</v>
      </c>
      <c r="AJ7746" t="s">
        <v>73</v>
      </c>
      <c r="AK7746" t="s">
        <v>74</v>
      </c>
      <c r="AL7746" t="s">
        <v>3824</v>
      </c>
      <c r="AM7746">
        <v>566.97</v>
      </c>
      <c r="AN7746">
        <v>3</v>
      </c>
      <c r="AO7746">
        <v>0</v>
      </c>
      <c r="AP7746">
        <v>153.08189999999999</v>
      </c>
      <c r="AQ7746">
        <f>YEAR(Table1[[#This Row],[Order Date]])</f>
        <v>2016</v>
      </c>
      <c r="AR7746" t="str">
        <f>TEXT(Table1[[#This Row],[Order Date]],"mmmm")</f>
        <v>June</v>
      </c>
      <c r="AS7746" t="str">
        <f>"Q"&amp;ROUNDUP(MONTH(Table1[[#This Row],[Order Date]])/3,0)</f>
        <v>Q2</v>
      </c>
      <c r="AT7746">
        <f>IF(Table1[[#This Row],[Sales]]=0,0,Table1[[#This Row],[Profit]]/Table1[[#This Row],[Sales]])</f>
        <v>0.26999999999999996</v>
      </c>
    </row>
    <row r="7747" spans="22:46" x14ac:dyDescent="0.3">
      <c r="V7747">
        <v>7746</v>
      </c>
      <c r="W7747" t="s">
        <v>10445</v>
      </c>
      <c r="X7747" s="1">
        <v>42538</v>
      </c>
      <c r="Y7747" t="s">
        <v>4628</v>
      </c>
      <c r="Z7747" t="s">
        <v>51</v>
      </c>
      <c r="AA7747" t="s">
        <v>2711</v>
      </c>
      <c r="AB7747" t="s">
        <v>2712</v>
      </c>
      <c r="AC7747" t="s">
        <v>41</v>
      </c>
      <c r="AD7747" t="s">
        <v>26</v>
      </c>
      <c r="AE7747" t="s">
        <v>8461</v>
      </c>
      <c r="AF7747" t="s">
        <v>844</v>
      </c>
      <c r="AG7747">
        <v>6708</v>
      </c>
      <c r="AH7747" t="s">
        <v>160</v>
      </c>
      <c r="AI7747" t="s">
        <v>4192</v>
      </c>
      <c r="AJ7747" t="s">
        <v>46</v>
      </c>
      <c r="AK7747" t="s">
        <v>70</v>
      </c>
      <c r="AL7747" t="s">
        <v>4193</v>
      </c>
      <c r="AM7747">
        <v>9.84</v>
      </c>
      <c r="AN7747">
        <v>3</v>
      </c>
      <c r="AO7747">
        <v>0</v>
      </c>
      <c r="AP7747">
        <v>2.8536000000000001</v>
      </c>
      <c r="AQ7747">
        <f>YEAR(Table1[[#This Row],[Order Date]])</f>
        <v>2016</v>
      </c>
      <c r="AR7747" t="str">
        <f>TEXT(Table1[[#This Row],[Order Date]],"mmmm")</f>
        <v>June</v>
      </c>
      <c r="AS7747" t="str">
        <f>"Q"&amp;ROUNDUP(MONTH(Table1[[#This Row],[Order Date]])/3,0)</f>
        <v>Q2</v>
      </c>
      <c r="AT7747">
        <f>IF(Table1[[#This Row],[Sales]]=0,0,Table1[[#This Row],[Profit]]/Table1[[#This Row],[Sales]])</f>
        <v>0.29000000000000004</v>
      </c>
    </row>
    <row r="7748" spans="22:46" x14ac:dyDescent="0.3">
      <c r="V7748">
        <v>7747</v>
      </c>
      <c r="W7748" t="s">
        <v>10446</v>
      </c>
      <c r="X7748" s="1">
        <v>42357</v>
      </c>
      <c r="Y7748" t="s">
        <v>2086</v>
      </c>
      <c r="Z7748" t="s">
        <v>51</v>
      </c>
      <c r="AA7748" t="s">
        <v>8010</v>
      </c>
      <c r="AB7748" t="s">
        <v>8011</v>
      </c>
      <c r="AC7748" t="s">
        <v>108</v>
      </c>
      <c r="AD7748" t="s">
        <v>26</v>
      </c>
      <c r="AE7748" t="s">
        <v>342</v>
      </c>
      <c r="AF7748" t="s">
        <v>233</v>
      </c>
      <c r="AG7748">
        <v>60610</v>
      </c>
      <c r="AH7748" t="s">
        <v>111</v>
      </c>
      <c r="AI7748" t="s">
        <v>3501</v>
      </c>
      <c r="AJ7748" t="s">
        <v>73</v>
      </c>
      <c r="AK7748" t="s">
        <v>176</v>
      </c>
      <c r="AL7748" t="s">
        <v>3502</v>
      </c>
      <c r="AM7748">
        <v>25.488</v>
      </c>
      <c r="AN7748">
        <v>2</v>
      </c>
      <c r="AO7748">
        <v>0.2</v>
      </c>
      <c r="AP7748">
        <v>4.7789999999999999</v>
      </c>
      <c r="AQ7748">
        <f>YEAR(Table1[[#This Row],[Order Date]])</f>
        <v>2015</v>
      </c>
      <c r="AR7748" t="str">
        <f>TEXT(Table1[[#This Row],[Order Date]],"mmmm")</f>
        <v>December</v>
      </c>
      <c r="AS7748" t="str">
        <f>"Q"&amp;ROUNDUP(MONTH(Table1[[#This Row],[Order Date]])/3,0)</f>
        <v>Q4</v>
      </c>
      <c r="AT7748">
        <f>IF(Table1[[#This Row],[Sales]]=0,0,Table1[[#This Row],[Profit]]/Table1[[#This Row],[Sales]])</f>
        <v>0.1875</v>
      </c>
    </row>
    <row r="7749" spans="22:46" x14ac:dyDescent="0.3">
      <c r="V7749">
        <v>7748</v>
      </c>
      <c r="W7749" t="s">
        <v>10447</v>
      </c>
      <c r="X7749" s="1">
        <v>42155</v>
      </c>
      <c r="Y7749" s="1">
        <v>42041</v>
      </c>
      <c r="Z7749" t="s">
        <v>22</v>
      </c>
      <c r="AA7749" t="s">
        <v>1893</v>
      </c>
      <c r="AB7749" t="s">
        <v>1894</v>
      </c>
      <c r="AC7749" t="s">
        <v>108</v>
      </c>
      <c r="AD7749" t="s">
        <v>26</v>
      </c>
      <c r="AE7749" t="s">
        <v>1315</v>
      </c>
      <c r="AF7749" t="s">
        <v>301</v>
      </c>
      <c r="AG7749">
        <v>11561</v>
      </c>
      <c r="AH7749" t="s">
        <v>160</v>
      </c>
      <c r="AI7749" t="s">
        <v>1126</v>
      </c>
      <c r="AJ7749" t="s">
        <v>46</v>
      </c>
      <c r="AK7749" t="s">
        <v>303</v>
      </c>
      <c r="AL7749" t="s">
        <v>1127</v>
      </c>
      <c r="AM7749">
        <v>7.56</v>
      </c>
      <c r="AN7749">
        <v>6</v>
      </c>
      <c r="AO7749">
        <v>0</v>
      </c>
      <c r="AP7749">
        <v>0.3024</v>
      </c>
      <c r="AQ7749">
        <f>YEAR(Table1[[#This Row],[Order Date]])</f>
        <v>2015</v>
      </c>
      <c r="AR7749" t="str">
        <f>TEXT(Table1[[#This Row],[Order Date]],"mmmm")</f>
        <v>May</v>
      </c>
      <c r="AS7749" t="str">
        <f>"Q"&amp;ROUNDUP(MONTH(Table1[[#This Row],[Order Date]])/3,0)</f>
        <v>Q2</v>
      </c>
      <c r="AT7749">
        <f>IF(Table1[[#This Row],[Sales]]=0,0,Table1[[#This Row],[Profit]]/Table1[[#This Row],[Sales]])</f>
        <v>0.04</v>
      </c>
    </row>
    <row r="7750" spans="22:46" x14ac:dyDescent="0.3">
      <c r="V7750">
        <v>7749</v>
      </c>
      <c r="W7750" t="s">
        <v>10448</v>
      </c>
      <c r="X7750" s="1">
        <v>42173</v>
      </c>
      <c r="Y7750" t="s">
        <v>10449</v>
      </c>
      <c r="Z7750" t="s">
        <v>51</v>
      </c>
      <c r="AA7750" t="s">
        <v>1609</v>
      </c>
      <c r="AB7750" t="s">
        <v>1610</v>
      </c>
      <c r="AC7750" t="s">
        <v>25</v>
      </c>
      <c r="AD7750" t="s">
        <v>26</v>
      </c>
      <c r="AE7750" t="s">
        <v>1265</v>
      </c>
      <c r="AF7750" t="s">
        <v>358</v>
      </c>
      <c r="AG7750">
        <v>22204</v>
      </c>
      <c r="AH7750" t="s">
        <v>29</v>
      </c>
      <c r="AI7750" t="s">
        <v>7025</v>
      </c>
      <c r="AJ7750" t="s">
        <v>31</v>
      </c>
      <c r="AK7750" t="s">
        <v>67</v>
      </c>
      <c r="AL7750" t="s">
        <v>7026</v>
      </c>
      <c r="AM7750">
        <v>60.84</v>
      </c>
      <c r="AN7750">
        <v>3</v>
      </c>
      <c r="AO7750">
        <v>0</v>
      </c>
      <c r="AP7750">
        <v>19.468800000000002</v>
      </c>
      <c r="AQ7750">
        <f>YEAR(Table1[[#This Row],[Order Date]])</f>
        <v>2015</v>
      </c>
      <c r="AR7750" t="str">
        <f>TEXT(Table1[[#This Row],[Order Date]],"mmmm")</f>
        <v>June</v>
      </c>
      <c r="AS7750" t="str">
        <f>"Q"&amp;ROUNDUP(MONTH(Table1[[#This Row],[Order Date]])/3,0)</f>
        <v>Q2</v>
      </c>
      <c r="AT7750">
        <f>IF(Table1[[#This Row],[Sales]]=0,0,Table1[[#This Row],[Profit]]/Table1[[#This Row],[Sales]])</f>
        <v>0.32</v>
      </c>
    </row>
    <row r="7751" spans="22:46" x14ac:dyDescent="0.3">
      <c r="V7751">
        <v>7750</v>
      </c>
      <c r="W7751" t="s">
        <v>10448</v>
      </c>
      <c r="X7751" s="1">
        <v>42173</v>
      </c>
      <c r="Y7751" t="s">
        <v>10449</v>
      </c>
      <c r="Z7751" t="s">
        <v>51</v>
      </c>
      <c r="AA7751" t="s">
        <v>1609</v>
      </c>
      <c r="AB7751" t="s">
        <v>1610</v>
      </c>
      <c r="AC7751" t="s">
        <v>25</v>
      </c>
      <c r="AD7751" t="s">
        <v>26</v>
      </c>
      <c r="AE7751" t="s">
        <v>1265</v>
      </c>
      <c r="AF7751" t="s">
        <v>358</v>
      </c>
      <c r="AG7751">
        <v>22204</v>
      </c>
      <c r="AH7751" t="s">
        <v>29</v>
      </c>
      <c r="AI7751" t="s">
        <v>3966</v>
      </c>
      <c r="AJ7751" t="s">
        <v>46</v>
      </c>
      <c r="AK7751" t="s">
        <v>60</v>
      </c>
      <c r="AL7751" t="s">
        <v>3967</v>
      </c>
      <c r="AM7751">
        <v>450.04</v>
      </c>
      <c r="AN7751">
        <v>2</v>
      </c>
      <c r="AO7751">
        <v>0</v>
      </c>
      <c r="AP7751">
        <v>58.505200000000002</v>
      </c>
      <c r="AQ7751">
        <f>YEAR(Table1[[#This Row],[Order Date]])</f>
        <v>2015</v>
      </c>
      <c r="AR7751" t="str">
        <f>TEXT(Table1[[#This Row],[Order Date]],"mmmm")</f>
        <v>June</v>
      </c>
      <c r="AS7751" t="str">
        <f>"Q"&amp;ROUNDUP(MONTH(Table1[[#This Row],[Order Date]])/3,0)</f>
        <v>Q2</v>
      </c>
      <c r="AT7751">
        <f>IF(Table1[[#This Row],[Sales]]=0,0,Table1[[#This Row],[Profit]]/Table1[[#This Row],[Sales]])</f>
        <v>0.13</v>
      </c>
    </row>
    <row r="7752" spans="22:46" x14ac:dyDescent="0.3">
      <c r="V7752">
        <v>7751</v>
      </c>
      <c r="W7752" t="s">
        <v>10448</v>
      </c>
      <c r="X7752" s="1">
        <v>42173</v>
      </c>
      <c r="Y7752" t="s">
        <v>10449</v>
      </c>
      <c r="Z7752" t="s">
        <v>51</v>
      </c>
      <c r="AA7752" t="s">
        <v>1609</v>
      </c>
      <c r="AB7752" t="s">
        <v>1610</v>
      </c>
      <c r="AC7752" t="s">
        <v>25</v>
      </c>
      <c r="AD7752" t="s">
        <v>26</v>
      </c>
      <c r="AE7752" t="s">
        <v>1265</v>
      </c>
      <c r="AF7752" t="s">
        <v>358</v>
      </c>
      <c r="AG7752">
        <v>22204</v>
      </c>
      <c r="AH7752" t="s">
        <v>29</v>
      </c>
      <c r="AI7752" t="s">
        <v>759</v>
      </c>
      <c r="AJ7752" t="s">
        <v>46</v>
      </c>
      <c r="AK7752" t="s">
        <v>77</v>
      </c>
      <c r="AL7752" t="s">
        <v>760</v>
      </c>
      <c r="AM7752">
        <v>34.6</v>
      </c>
      <c r="AN7752">
        <v>2</v>
      </c>
      <c r="AO7752">
        <v>0</v>
      </c>
      <c r="AP7752">
        <v>16.608000000000001</v>
      </c>
      <c r="AQ7752">
        <f>YEAR(Table1[[#This Row],[Order Date]])</f>
        <v>2015</v>
      </c>
      <c r="AR7752" t="str">
        <f>TEXT(Table1[[#This Row],[Order Date]],"mmmm")</f>
        <v>June</v>
      </c>
      <c r="AS7752" t="str">
        <f>"Q"&amp;ROUNDUP(MONTH(Table1[[#This Row],[Order Date]])/3,0)</f>
        <v>Q2</v>
      </c>
      <c r="AT7752">
        <f>IF(Table1[[#This Row],[Sales]]=0,0,Table1[[#This Row],[Profit]]/Table1[[#This Row],[Sales]])</f>
        <v>0.48</v>
      </c>
    </row>
    <row r="7753" spans="22:46" x14ac:dyDescent="0.3">
      <c r="V7753">
        <v>7752</v>
      </c>
      <c r="W7753" t="s">
        <v>10448</v>
      </c>
      <c r="X7753" s="1">
        <v>42173</v>
      </c>
      <c r="Y7753" t="s">
        <v>10449</v>
      </c>
      <c r="Z7753" t="s">
        <v>51</v>
      </c>
      <c r="AA7753" t="s">
        <v>1609</v>
      </c>
      <c r="AB7753" t="s">
        <v>1610</v>
      </c>
      <c r="AC7753" t="s">
        <v>25</v>
      </c>
      <c r="AD7753" t="s">
        <v>26</v>
      </c>
      <c r="AE7753" t="s">
        <v>1265</v>
      </c>
      <c r="AF7753" t="s">
        <v>358</v>
      </c>
      <c r="AG7753">
        <v>22204</v>
      </c>
      <c r="AH7753" t="s">
        <v>29</v>
      </c>
      <c r="AI7753" t="s">
        <v>2162</v>
      </c>
      <c r="AJ7753" t="s">
        <v>73</v>
      </c>
      <c r="AK7753" t="s">
        <v>74</v>
      </c>
      <c r="AL7753" t="s">
        <v>2163</v>
      </c>
      <c r="AM7753">
        <v>467.97</v>
      </c>
      <c r="AN7753">
        <v>3</v>
      </c>
      <c r="AO7753">
        <v>0</v>
      </c>
      <c r="AP7753">
        <v>140.39099999999999</v>
      </c>
      <c r="AQ7753">
        <f>YEAR(Table1[[#This Row],[Order Date]])</f>
        <v>2015</v>
      </c>
      <c r="AR7753" t="str">
        <f>TEXT(Table1[[#This Row],[Order Date]],"mmmm")</f>
        <v>June</v>
      </c>
      <c r="AS7753" t="str">
        <f>"Q"&amp;ROUNDUP(MONTH(Table1[[#This Row],[Order Date]])/3,0)</f>
        <v>Q2</v>
      </c>
      <c r="AT7753">
        <f>IF(Table1[[#This Row],[Sales]]=0,0,Table1[[#This Row],[Profit]]/Table1[[#This Row],[Sales]])</f>
        <v>0.3</v>
      </c>
    </row>
    <row r="7754" spans="22:46" x14ac:dyDescent="0.3">
      <c r="V7754">
        <v>7753</v>
      </c>
      <c r="W7754" t="s">
        <v>10448</v>
      </c>
      <c r="X7754" s="1">
        <v>42173</v>
      </c>
      <c r="Y7754" t="s">
        <v>10449</v>
      </c>
      <c r="Z7754" t="s">
        <v>51</v>
      </c>
      <c r="AA7754" t="s">
        <v>1609</v>
      </c>
      <c r="AB7754" t="s">
        <v>1610</v>
      </c>
      <c r="AC7754" t="s">
        <v>25</v>
      </c>
      <c r="AD7754" t="s">
        <v>26</v>
      </c>
      <c r="AE7754" t="s">
        <v>1265</v>
      </c>
      <c r="AF7754" t="s">
        <v>358</v>
      </c>
      <c r="AG7754">
        <v>22204</v>
      </c>
      <c r="AH7754" t="s">
        <v>29</v>
      </c>
      <c r="AI7754" t="s">
        <v>3222</v>
      </c>
      <c r="AJ7754" t="s">
        <v>46</v>
      </c>
      <c r="AK7754" t="s">
        <v>77</v>
      </c>
      <c r="AL7754" t="s">
        <v>3223</v>
      </c>
      <c r="AM7754">
        <v>33.020000000000003</v>
      </c>
      <c r="AN7754">
        <v>2</v>
      </c>
      <c r="AO7754">
        <v>0</v>
      </c>
      <c r="AP7754">
        <v>15.849600000000001</v>
      </c>
      <c r="AQ7754">
        <f>YEAR(Table1[[#This Row],[Order Date]])</f>
        <v>2015</v>
      </c>
      <c r="AR7754" t="str">
        <f>TEXT(Table1[[#This Row],[Order Date]],"mmmm")</f>
        <v>June</v>
      </c>
      <c r="AS7754" t="str">
        <f>"Q"&amp;ROUNDUP(MONTH(Table1[[#This Row],[Order Date]])/3,0)</f>
        <v>Q2</v>
      </c>
      <c r="AT7754">
        <f>IF(Table1[[#This Row],[Sales]]=0,0,Table1[[#This Row],[Profit]]/Table1[[#This Row],[Sales]])</f>
        <v>0.48</v>
      </c>
    </row>
    <row r="7755" spans="22:46" x14ac:dyDescent="0.3">
      <c r="V7755">
        <v>7754</v>
      </c>
      <c r="W7755" t="s">
        <v>10450</v>
      </c>
      <c r="X7755" s="1">
        <v>42338</v>
      </c>
      <c r="Y7755" s="1">
        <v>42075</v>
      </c>
      <c r="Z7755" t="s">
        <v>207</v>
      </c>
      <c r="AA7755" t="s">
        <v>4231</v>
      </c>
      <c r="AB7755" t="s">
        <v>4232</v>
      </c>
      <c r="AC7755" t="s">
        <v>41</v>
      </c>
      <c r="AD7755" t="s">
        <v>26</v>
      </c>
      <c r="AE7755" t="s">
        <v>1712</v>
      </c>
      <c r="AF7755" t="s">
        <v>92</v>
      </c>
      <c r="AG7755">
        <v>28540</v>
      </c>
      <c r="AH7755" t="s">
        <v>29</v>
      </c>
      <c r="AI7755" t="s">
        <v>6733</v>
      </c>
      <c r="AJ7755" t="s">
        <v>31</v>
      </c>
      <c r="AK7755" t="s">
        <v>67</v>
      </c>
      <c r="AL7755" t="s">
        <v>6734</v>
      </c>
      <c r="AM7755">
        <v>17.088000000000001</v>
      </c>
      <c r="AN7755">
        <v>2</v>
      </c>
      <c r="AO7755">
        <v>0.2</v>
      </c>
      <c r="AP7755">
        <v>1.0680000000000001</v>
      </c>
      <c r="AQ7755">
        <f>YEAR(Table1[[#This Row],[Order Date]])</f>
        <v>2015</v>
      </c>
      <c r="AR7755" t="str">
        <f>TEXT(Table1[[#This Row],[Order Date]],"mmmm")</f>
        <v>November</v>
      </c>
      <c r="AS7755" t="str">
        <f>"Q"&amp;ROUNDUP(MONTH(Table1[[#This Row],[Order Date]])/3,0)</f>
        <v>Q4</v>
      </c>
      <c r="AT7755">
        <f>IF(Table1[[#This Row],[Sales]]=0,0,Table1[[#This Row],[Profit]]/Table1[[#This Row],[Sales]])</f>
        <v>6.25E-2</v>
      </c>
    </row>
    <row r="7756" spans="22:46" x14ac:dyDescent="0.3">
      <c r="V7756">
        <v>7755</v>
      </c>
      <c r="W7756" t="s">
        <v>10451</v>
      </c>
      <c r="X7756" s="1">
        <v>42359</v>
      </c>
      <c r="Y7756" t="s">
        <v>2086</v>
      </c>
      <c r="Z7756" t="s">
        <v>22</v>
      </c>
      <c r="AA7756" t="s">
        <v>3193</v>
      </c>
      <c r="AB7756" t="s">
        <v>3194</v>
      </c>
      <c r="AC7756" t="s">
        <v>41</v>
      </c>
      <c r="AD7756" t="s">
        <v>26</v>
      </c>
      <c r="AE7756" t="s">
        <v>563</v>
      </c>
      <c r="AF7756" t="s">
        <v>564</v>
      </c>
      <c r="AG7756">
        <v>43229</v>
      </c>
      <c r="AH7756" t="s">
        <v>160</v>
      </c>
      <c r="AI7756" t="s">
        <v>3825</v>
      </c>
      <c r="AJ7756" t="s">
        <v>46</v>
      </c>
      <c r="AK7756" t="s">
        <v>70</v>
      </c>
      <c r="AL7756" t="s">
        <v>3826</v>
      </c>
      <c r="AM7756">
        <v>3.008</v>
      </c>
      <c r="AN7756">
        <v>2</v>
      </c>
      <c r="AO7756">
        <v>0.2</v>
      </c>
      <c r="AP7756">
        <v>0.33839999999999998</v>
      </c>
      <c r="AQ7756">
        <f>YEAR(Table1[[#This Row],[Order Date]])</f>
        <v>2015</v>
      </c>
      <c r="AR7756" t="str">
        <f>TEXT(Table1[[#This Row],[Order Date]],"mmmm")</f>
        <v>December</v>
      </c>
      <c r="AS7756" t="str">
        <f>"Q"&amp;ROUNDUP(MONTH(Table1[[#This Row],[Order Date]])/3,0)</f>
        <v>Q4</v>
      </c>
      <c r="AT7756">
        <f>IF(Table1[[#This Row],[Sales]]=0,0,Table1[[#This Row],[Profit]]/Table1[[#This Row],[Sales]])</f>
        <v>0.11249999999999999</v>
      </c>
    </row>
    <row r="7757" spans="22:46" x14ac:dyDescent="0.3">
      <c r="V7757">
        <v>7756</v>
      </c>
      <c r="W7757" t="s">
        <v>10452</v>
      </c>
      <c r="X7757" s="1">
        <v>43056</v>
      </c>
      <c r="Y7757" t="s">
        <v>3488</v>
      </c>
      <c r="Z7757" t="s">
        <v>51</v>
      </c>
      <c r="AA7757" t="s">
        <v>2293</v>
      </c>
      <c r="AB7757" t="s">
        <v>2294</v>
      </c>
      <c r="AC7757" t="s">
        <v>25</v>
      </c>
      <c r="AD7757" t="s">
        <v>26</v>
      </c>
      <c r="AE7757" t="s">
        <v>528</v>
      </c>
      <c r="AF7757" t="s">
        <v>92</v>
      </c>
      <c r="AG7757">
        <v>28205</v>
      </c>
      <c r="AH7757" t="s">
        <v>29</v>
      </c>
      <c r="AI7757" t="s">
        <v>10453</v>
      </c>
      <c r="AJ7757" t="s">
        <v>46</v>
      </c>
      <c r="AK7757" t="s">
        <v>94</v>
      </c>
      <c r="AL7757" t="s">
        <v>10454</v>
      </c>
      <c r="AM7757">
        <v>268.24</v>
      </c>
      <c r="AN7757">
        <v>7</v>
      </c>
      <c r="AO7757">
        <v>0.2</v>
      </c>
      <c r="AP7757">
        <v>93.884</v>
      </c>
      <c r="AQ7757">
        <f>YEAR(Table1[[#This Row],[Order Date]])</f>
        <v>2017</v>
      </c>
      <c r="AR7757" t="str">
        <f>TEXT(Table1[[#This Row],[Order Date]],"mmmm")</f>
        <v>November</v>
      </c>
      <c r="AS7757" t="str">
        <f>"Q"&amp;ROUNDUP(MONTH(Table1[[#This Row],[Order Date]])/3,0)</f>
        <v>Q4</v>
      </c>
      <c r="AT7757">
        <f>IF(Table1[[#This Row],[Sales]]=0,0,Table1[[#This Row],[Profit]]/Table1[[#This Row],[Sales]])</f>
        <v>0.35</v>
      </c>
    </row>
    <row r="7758" spans="22:46" x14ac:dyDescent="0.3">
      <c r="V7758">
        <v>7757</v>
      </c>
      <c r="W7758" t="s">
        <v>10452</v>
      </c>
      <c r="X7758" s="1">
        <v>43056</v>
      </c>
      <c r="Y7758" t="s">
        <v>3488</v>
      </c>
      <c r="Z7758" t="s">
        <v>51</v>
      </c>
      <c r="AA7758" t="s">
        <v>2293</v>
      </c>
      <c r="AB7758" t="s">
        <v>2294</v>
      </c>
      <c r="AC7758" t="s">
        <v>25</v>
      </c>
      <c r="AD7758" t="s">
        <v>26</v>
      </c>
      <c r="AE7758" t="s">
        <v>528</v>
      </c>
      <c r="AF7758" t="s">
        <v>92</v>
      </c>
      <c r="AG7758">
        <v>28205</v>
      </c>
      <c r="AH7758" t="s">
        <v>29</v>
      </c>
      <c r="AI7758" t="s">
        <v>2732</v>
      </c>
      <c r="AJ7758" t="s">
        <v>73</v>
      </c>
      <c r="AK7758" t="s">
        <v>176</v>
      </c>
      <c r="AL7758" t="s">
        <v>2733</v>
      </c>
      <c r="AM7758">
        <v>431.16</v>
      </c>
      <c r="AN7758">
        <v>5</v>
      </c>
      <c r="AO7758">
        <v>0.2</v>
      </c>
      <c r="AP7758">
        <v>107.79</v>
      </c>
      <c r="AQ7758">
        <f>YEAR(Table1[[#This Row],[Order Date]])</f>
        <v>2017</v>
      </c>
      <c r="AR7758" t="str">
        <f>TEXT(Table1[[#This Row],[Order Date]],"mmmm")</f>
        <v>November</v>
      </c>
      <c r="AS7758" t="str">
        <f>"Q"&amp;ROUNDUP(MONTH(Table1[[#This Row],[Order Date]])/3,0)</f>
        <v>Q4</v>
      </c>
      <c r="AT7758">
        <f>IF(Table1[[#This Row],[Sales]]=0,0,Table1[[#This Row],[Profit]]/Table1[[#This Row],[Sales]])</f>
        <v>0.25</v>
      </c>
    </row>
    <row r="7759" spans="22:46" x14ac:dyDescent="0.3">
      <c r="V7759">
        <v>7758</v>
      </c>
      <c r="W7759" t="s">
        <v>10455</v>
      </c>
      <c r="X7759" s="1">
        <v>43052</v>
      </c>
      <c r="Y7759" t="s">
        <v>425</v>
      </c>
      <c r="Z7759" t="s">
        <v>22</v>
      </c>
      <c r="AA7759" t="s">
        <v>3876</v>
      </c>
      <c r="AB7759" t="s">
        <v>3877</v>
      </c>
      <c r="AC7759" t="s">
        <v>41</v>
      </c>
      <c r="AD7759" t="s">
        <v>26</v>
      </c>
      <c r="AE7759" t="s">
        <v>3902</v>
      </c>
      <c r="AF7759" t="s">
        <v>301</v>
      </c>
      <c r="AG7759">
        <v>14215</v>
      </c>
      <c r="AH7759" t="s">
        <v>160</v>
      </c>
      <c r="AI7759" t="s">
        <v>279</v>
      </c>
      <c r="AJ7759" t="s">
        <v>73</v>
      </c>
      <c r="AK7759" t="s">
        <v>74</v>
      </c>
      <c r="AL7759" t="s">
        <v>280</v>
      </c>
      <c r="AM7759">
        <v>43.6</v>
      </c>
      <c r="AN7759">
        <v>4</v>
      </c>
      <c r="AO7759">
        <v>0</v>
      </c>
      <c r="AP7759">
        <v>12.208</v>
      </c>
      <c r="AQ7759">
        <f>YEAR(Table1[[#This Row],[Order Date]])</f>
        <v>2017</v>
      </c>
      <c r="AR7759" t="str">
        <f>TEXT(Table1[[#This Row],[Order Date]],"mmmm")</f>
        <v>November</v>
      </c>
      <c r="AS7759" t="str">
        <f>"Q"&amp;ROUNDUP(MONTH(Table1[[#This Row],[Order Date]])/3,0)</f>
        <v>Q4</v>
      </c>
      <c r="AT7759">
        <f>IF(Table1[[#This Row],[Sales]]=0,0,Table1[[#This Row],[Profit]]/Table1[[#This Row],[Sales]])</f>
        <v>0.27999999999999997</v>
      </c>
    </row>
    <row r="7760" spans="22:46" x14ac:dyDescent="0.3">
      <c r="V7760">
        <v>7759</v>
      </c>
      <c r="W7760" t="s">
        <v>10455</v>
      </c>
      <c r="X7760" s="1">
        <v>43052</v>
      </c>
      <c r="Y7760" t="s">
        <v>425</v>
      </c>
      <c r="Z7760" t="s">
        <v>22</v>
      </c>
      <c r="AA7760" t="s">
        <v>3876</v>
      </c>
      <c r="AB7760" t="s">
        <v>3877</v>
      </c>
      <c r="AC7760" t="s">
        <v>41</v>
      </c>
      <c r="AD7760" t="s">
        <v>26</v>
      </c>
      <c r="AE7760" t="s">
        <v>3902</v>
      </c>
      <c r="AF7760" t="s">
        <v>301</v>
      </c>
      <c r="AG7760">
        <v>14215</v>
      </c>
      <c r="AH7760" t="s">
        <v>160</v>
      </c>
      <c r="AI7760" t="s">
        <v>8582</v>
      </c>
      <c r="AJ7760" t="s">
        <v>31</v>
      </c>
      <c r="AK7760" t="s">
        <v>67</v>
      </c>
      <c r="AL7760" t="s">
        <v>8583</v>
      </c>
      <c r="AM7760">
        <v>154.94999999999999</v>
      </c>
      <c r="AN7760">
        <v>3</v>
      </c>
      <c r="AO7760">
        <v>0</v>
      </c>
      <c r="AP7760">
        <v>30.99</v>
      </c>
      <c r="AQ7760">
        <f>YEAR(Table1[[#This Row],[Order Date]])</f>
        <v>2017</v>
      </c>
      <c r="AR7760" t="str">
        <f>TEXT(Table1[[#This Row],[Order Date]],"mmmm")</f>
        <v>November</v>
      </c>
      <c r="AS7760" t="str">
        <f>"Q"&amp;ROUNDUP(MONTH(Table1[[#This Row],[Order Date]])/3,0)</f>
        <v>Q4</v>
      </c>
      <c r="AT7760">
        <f>IF(Table1[[#This Row],[Sales]]=0,0,Table1[[#This Row],[Profit]]/Table1[[#This Row],[Sales]])</f>
        <v>0.2</v>
      </c>
    </row>
    <row r="7761" spans="22:46" x14ac:dyDescent="0.3">
      <c r="V7761">
        <v>7760</v>
      </c>
      <c r="W7761" t="s">
        <v>10456</v>
      </c>
      <c r="X7761" s="1">
        <v>42667</v>
      </c>
      <c r="Y7761" t="s">
        <v>969</v>
      </c>
      <c r="Z7761" t="s">
        <v>51</v>
      </c>
      <c r="AA7761" t="s">
        <v>7036</v>
      </c>
      <c r="AB7761" t="s">
        <v>7037</v>
      </c>
      <c r="AC7761" t="s">
        <v>41</v>
      </c>
      <c r="AD7761" t="s">
        <v>26</v>
      </c>
      <c r="AE7761" t="s">
        <v>203</v>
      </c>
      <c r="AF7761" t="s">
        <v>110</v>
      </c>
      <c r="AG7761">
        <v>77041</v>
      </c>
      <c r="AH7761" t="s">
        <v>111</v>
      </c>
      <c r="AI7761" t="s">
        <v>4098</v>
      </c>
      <c r="AJ7761" t="s">
        <v>46</v>
      </c>
      <c r="AK7761" t="s">
        <v>94</v>
      </c>
      <c r="AL7761" t="s">
        <v>4099</v>
      </c>
      <c r="AM7761">
        <v>15.552</v>
      </c>
      <c r="AN7761">
        <v>3</v>
      </c>
      <c r="AO7761">
        <v>0.2</v>
      </c>
      <c r="AP7761">
        <v>5.4432</v>
      </c>
      <c r="AQ7761">
        <f>YEAR(Table1[[#This Row],[Order Date]])</f>
        <v>2016</v>
      </c>
      <c r="AR7761" t="str">
        <f>TEXT(Table1[[#This Row],[Order Date]],"mmmm")</f>
        <v>October</v>
      </c>
      <c r="AS7761" t="str">
        <f>"Q"&amp;ROUNDUP(MONTH(Table1[[#This Row],[Order Date]])/3,0)</f>
        <v>Q4</v>
      </c>
      <c r="AT7761">
        <f>IF(Table1[[#This Row],[Sales]]=0,0,Table1[[#This Row],[Profit]]/Table1[[#This Row],[Sales]])</f>
        <v>0.35000000000000003</v>
      </c>
    </row>
    <row r="7762" spans="22:46" x14ac:dyDescent="0.3">
      <c r="V7762">
        <v>7761</v>
      </c>
      <c r="W7762" t="s">
        <v>10457</v>
      </c>
      <c r="X7762" s="1">
        <v>41979</v>
      </c>
      <c r="Y7762" s="1">
        <v>41955</v>
      </c>
      <c r="Z7762" t="s">
        <v>51</v>
      </c>
      <c r="AA7762" t="s">
        <v>9144</v>
      </c>
      <c r="AB7762" t="s">
        <v>9145</v>
      </c>
      <c r="AC7762" t="s">
        <v>25</v>
      </c>
      <c r="AD7762" t="s">
        <v>26</v>
      </c>
      <c r="AE7762" t="s">
        <v>378</v>
      </c>
      <c r="AF7762" t="s">
        <v>379</v>
      </c>
      <c r="AG7762">
        <v>38109</v>
      </c>
      <c r="AH7762" t="s">
        <v>29</v>
      </c>
      <c r="AI7762" t="s">
        <v>4211</v>
      </c>
      <c r="AJ7762" t="s">
        <v>46</v>
      </c>
      <c r="AK7762" t="s">
        <v>94</v>
      </c>
      <c r="AL7762" t="s">
        <v>4212</v>
      </c>
      <c r="AM7762">
        <v>42.207999999999998</v>
      </c>
      <c r="AN7762">
        <v>2</v>
      </c>
      <c r="AO7762">
        <v>0.2</v>
      </c>
      <c r="AP7762">
        <v>13.717599999999999</v>
      </c>
      <c r="AQ7762">
        <f>YEAR(Table1[[#This Row],[Order Date]])</f>
        <v>2014</v>
      </c>
      <c r="AR7762" t="str">
        <f>TEXT(Table1[[#This Row],[Order Date]],"mmmm")</f>
        <v>December</v>
      </c>
      <c r="AS7762" t="str">
        <f>"Q"&amp;ROUNDUP(MONTH(Table1[[#This Row],[Order Date]])/3,0)</f>
        <v>Q4</v>
      </c>
      <c r="AT7762">
        <f>IF(Table1[[#This Row],[Sales]]=0,0,Table1[[#This Row],[Profit]]/Table1[[#This Row],[Sales]])</f>
        <v>0.32500000000000001</v>
      </c>
    </row>
    <row r="7763" spans="22:46" x14ac:dyDescent="0.3">
      <c r="V7763">
        <v>7762</v>
      </c>
      <c r="W7763" t="s">
        <v>10458</v>
      </c>
      <c r="X7763" s="1">
        <v>43072</v>
      </c>
      <c r="Y7763" s="1">
        <v>42898</v>
      </c>
      <c r="Z7763" t="s">
        <v>207</v>
      </c>
      <c r="AA7763" t="s">
        <v>1394</v>
      </c>
      <c r="AB7763" t="s">
        <v>1395</v>
      </c>
      <c r="AC7763" t="s">
        <v>25</v>
      </c>
      <c r="AD7763" t="s">
        <v>26</v>
      </c>
      <c r="AE7763" t="s">
        <v>4884</v>
      </c>
      <c r="AF7763" t="s">
        <v>110</v>
      </c>
      <c r="AG7763">
        <v>75023</v>
      </c>
      <c r="AH7763" t="s">
        <v>111</v>
      </c>
      <c r="AI7763" t="s">
        <v>5167</v>
      </c>
      <c r="AJ7763" t="s">
        <v>46</v>
      </c>
      <c r="AK7763" t="s">
        <v>94</v>
      </c>
      <c r="AL7763" t="s">
        <v>5168</v>
      </c>
      <c r="AM7763">
        <v>10.368</v>
      </c>
      <c r="AN7763">
        <v>2</v>
      </c>
      <c r="AO7763">
        <v>0.2</v>
      </c>
      <c r="AP7763">
        <v>3.6288</v>
      </c>
      <c r="AQ7763">
        <f>YEAR(Table1[[#This Row],[Order Date]])</f>
        <v>2017</v>
      </c>
      <c r="AR7763" t="str">
        <f>TEXT(Table1[[#This Row],[Order Date]],"mmmm")</f>
        <v>December</v>
      </c>
      <c r="AS7763" t="str">
        <f>"Q"&amp;ROUNDUP(MONTH(Table1[[#This Row],[Order Date]])/3,0)</f>
        <v>Q4</v>
      </c>
      <c r="AT7763">
        <f>IF(Table1[[#This Row],[Sales]]=0,0,Table1[[#This Row],[Profit]]/Table1[[#This Row],[Sales]])</f>
        <v>0.35</v>
      </c>
    </row>
    <row r="7764" spans="22:46" x14ac:dyDescent="0.3">
      <c r="V7764">
        <v>7763</v>
      </c>
      <c r="W7764" t="s">
        <v>10459</v>
      </c>
      <c r="X7764" s="1">
        <v>43004</v>
      </c>
      <c r="Y7764" t="s">
        <v>3565</v>
      </c>
      <c r="Z7764" t="s">
        <v>207</v>
      </c>
      <c r="AA7764" t="s">
        <v>3361</v>
      </c>
      <c r="AB7764" t="s">
        <v>3362</v>
      </c>
      <c r="AC7764" t="s">
        <v>108</v>
      </c>
      <c r="AD7764" t="s">
        <v>26</v>
      </c>
      <c r="AE7764" t="s">
        <v>2224</v>
      </c>
      <c r="AF7764" t="s">
        <v>474</v>
      </c>
      <c r="AG7764">
        <v>97301</v>
      </c>
      <c r="AH7764" t="s">
        <v>44</v>
      </c>
      <c r="AI7764" t="s">
        <v>4754</v>
      </c>
      <c r="AJ7764" t="s">
        <v>46</v>
      </c>
      <c r="AK7764" t="s">
        <v>70</v>
      </c>
      <c r="AL7764" t="s">
        <v>4755</v>
      </c>
      <c r="AM7764">
        <v>2.2240000000000002</v>
      </c>
      <c r="AN7764">
        <v>1</v>
      </c>
      <c r="AO7764">
        <v>0.2</v>
      </c>
      <c r="AP7764">
        <v>0.55600000000000005</v>
      </c>
      <c r="AQ7764">
        <f>YEAR(Table1[[#This Row],[Order Date]])</f>
        <v>2017</v>
      </c>
      <c r="AR7764" t="str">
        <f>TEXT(Table1[[#This Row],[Order Date]],"mmmm")</f>
        <v>September</v>
      </c>
      <c r="AS7764" t="str">
        <f>"Q"&amp;ROUNDUP(MONTH(Table1[[#This Row],[Order Date]])/3,0)</f>
        <v>Q3</v>
      </c>
      <c r="AT7764">
        <f>IF(Table1[[#This Row],[Sales]]=0,0,Table1[[#This Row],[Profit]]/Table1[[#This Row],[Sales]])</f>
        <v>0.25</v>
      </c>
    </row>
    <row r="7765" spans="22:46" x14ac:dyDescent="0.3">
      <c r="V7765">
        <v>7764</v>
      </c>
      <c r="W7765" t="s">
        <v>10460</v>
      </c>
      <c r="X7765" s="1">
        <v>42038</v>
      </c>
      <c r="Y7765" s="1">
        <v>42187</v>
      </c>
      <c r="Z7765" t="s">
        <v>51</v>
      </c>
      <c r="AA7765" t="s">
        <v>3580</v>
      </c>
      <c r="AB7765" t="s">
        <v>3581</v>
      </c>
      <c r="AC7765" t="s">
        <v>25</v>
      </c>
      <c r="AD7765" t="s">
        <v>26</v>
      </c>
      <c r="AE7765" t="s">
        <v>563</v>
      </c>
      <c r="AF7765" t="s">
        <v>1429</v>
      </c>
      <c r="AG7765">
        <v>31907</v>
      </c>
      <c r="AH7765" t="s">
        <v>29</v>
      </c>
      <c r="AI7765" t="s">
        <v>6786</v>
      </c>
      <c r="AJ7765" t="s">
        <v>46</v>
      </c>
      <c r="AK7765" t="s">
        <v>190</v>
      </c>
      <c r="AL7765" t="s">
        <v>755</v>
      </c>
      <c r="AM7765">
        <v>74.52</v>
      </c>
      <c r="AN7765">
        <v>9</v>
      </c>
      <c r="AO7765">
        <v>0</v>
      </c>
      <c r="AP7765">
        <v>35.0244</v>
      </c>
      <c r="AQ7765">
        <f>YEAR(Table1[[#This Row],[Order Date]])</f>
        <v>2015</v>
      </c>
      <c r="AR7765" t="str">
        <f>TEXT(Table1[[#This Row],[Order Date]],"mmmm")</f>
        <v>February</v>
      </c>
      <c r="AS7765" t="str">
        <f>"Q"&amp;ROUNDUP(MONTH(Table1[[#This Row],[Order Date]])/3,0)</f>
        <v>Q1</v>
      </c>
      <c r="AT7765">
        <f>IF(Table1[[#This Row],[Sales]]=0,0,Table1[[#This Row],[Profit]]/Table1[[#This Row],[Sales]])</f>
        <v>0.47000000000000003</v>
      </c>
    </row>
    <row r="7766" spans="22:46" x14ac:dyDescent="0.3">
      <c r="V7766">
        <v>7765</v>
      </c>
      <c r="W7766" t="s">
        <v>10461</v>
      </c>
      <c r="X7766" s="1">
        <v>42959</v>
      </c>
      <c r="Y7766" s="1">
        <v>43077</v>
      </c>
      <c r="Z7766" t="s">
        <v>1450</v>
      </c>
      <c r="AA7766" t="s">
        <v>1724</v>
      </c>
      <c r="AB7766" t="s">
        <v>1725</v>
      </c>
      <c r="AC7766" t="s">
        <v>41</v>
      </c>
      <c r="AD7766" t="s">
        <v>26</v>
      </c>
      <c r="AE7766" t="s">
        <v>432</v>
      </c>
      <c r="AF7766" t="s">
        <v>3098</v>
      </c>
      <c r="AG7766">
        <v>21044</v>
      </c>
      <c r="AH7766" t="s">
        <v>160</v>
      </c>
      <c r="AI7766" t="s">
        <v>2236</v>
      </c>
      <c r="AJ7766" t="s">
        <v>46</v>
      </c>
      <c r="AK7766" t="s">
        <v>70</v>
      </c>
      <c r="AL7766" t="s">
        <v>2237</v>
      </c>
      <c r="AM7766">
        <v>17.52</v>
      </c>
      <c r="AN7766">
        <v>3</v>
      </c>
      <c r="AO7766">
        <v>0</v>
      </c>
      <c r="AP7766">
        <v>5.2560000000000002</v>
      </c>
      <c r="AQ7766">
        <f>YEAR(Table1[[#This Row],[Order Date]])</f>
        <v>2017</v>
      </c>
      <c r="AR7766" t="str">
        <f>TEXT(Table1[[#This Row],[Order Date]],"mmmm")</f>
        <v>August</v>
      </c>
      <c r="AS7766" t="str">
        <f>"Q"&amp;ROUNDUP(MONTH(Table1[[#This Row],[Order Date]])/3,0)</f>
        <v>Q3</v>
      </c>
      <c r="AT7766">
        <f>IF(Table1[[#This Row],[Sales]]=0,0,Table1[[#This Row],[Profit]]/Table1[[#This Row],[Sales]])</f>
        <v>0.30000000000000004</v>
      </c>
    </row>
    <row r="7767" spans="22:46" x14ac:dyDescent="0.3">
      <c r="V7767">
        <v>7766</v>
      </c>
      <c r="W7767" t="s">
        <v>10461</v>
      </c>
      <c r="X7767" s="1">
        <v>42959</v>
      </c>
      <c r="Y7767" s="1">
        <v>43077</v>
      </c>
      <c r="Z7767" t="s">
        <v>1450</v>
      </c>
      <c r="AA7767" t="s">
        <v>1724</v>
      </c>
      <c r="AB7767" t="s">
        <v>1725</v>
      </c>
      <c r="AC7767" t="s">
        <v>41</v>
      </c>
      <c r="AD7767" t="s">
        <v>26</v>
      </c>
      <c r="AE7767" t="s">
        <v>432</v>
      </c>
      <c r="AF7767" t="s">
        <v>3098</v>
      </c>
      <c r="AG7767">
        <v>21044</v>
      </c>
      <c r="AH7767" t="s">
        <v>160</v>
      </c>
      <c r="AI7767" t="s">
        <v>1788</v>
      </c>
      <c r="AJ7767" t="s">
        <v>31</v>
      </c>
      <c r="AK7767" t="s">
        <v>35</v>
      </c>
      <c r="AL7767" t="s">
        <v>1789</v>
      </c>
      <c r="AM7767">
        <v>1779.9</v>
      </c>
      <c r="AN7767">
        <v>5</v>
      </c>
      <c r="AO7767">
        <v>0</v>
      </c>
      <c r="AP7767">
        <v>373.779</v>
      </c>
      <c r="AQ7767">
        <f>YEAR(Table1[[#This Row],[Order Date]])</f>
        <v>2017</v>
      </c>
      <c r="AR7767" t="str">
        <f>TEXT(Table1[[#This Row],[Order Date]],"mmmm")</f>
        <v>August</v>
      </c>
      <c r="AS7767" t="str">
        <f>"Q"&amp;ROUNDUP(MONTH(Table1[[#This Row],[Order Date]])/3,0)</f>
        <v>Q3</v>
      </c>
      <c r="AT7767">
        <f>IF(Table1[[#This Row],[Sales]]=0,0,Table1[[#This Row],[Profit]]/Table1[[#This Row],[Sales]])</f>
        <v>0.21</v>
      </c>
    </row>
    <row r="7768" spans="22:46" x14ac:dyDescent="0.3">
      <c r="V7768">
        <v>7767</v>
      </c>
      <c r="W7768" t="s">
        <v>10461</v>
      </c>
      <c r="X7768" s="1">
        <v>42959</v>
      </c>
      <c r="Y7768" s="1">
        <v>43077</v>
      </c>
      <c r="Z7768" t="s">
        <v>1450</v>
      </c>
      <c r="AA7768" t="s">
        <v>1724</v>
      </c>
      <c r="AB7768" t="s">
        <v>1725</v>
      </c>
      <c r="AC7768" t="s">
        <v>41</v>
      </c>
      <c r="AD7768" t="s">
        <v>26</v>
      </c>
      <c r="AE7768" t="s">
        <v>432</v>
      </c>
      <c r="AF7768" t="s">
        <v>3098</v>
      </c>
      <c r="AG7768">
        <v>21044</v>
      </c>
      <c r="AH7768" t="s">
        <v>160</v>
      </c>
      <c r="AI7768" t="s">
        <v>1761</v>
      </c>
      <c r="AJ7768" t="s">
        <v>46</v>
      </c>
      <c r="AK7768" t="s">
        <v>70</v>
      </c>
      <c r="AL7768" t="s">
        <v>1762</v>
      </c>
      <c r="AM7768">
        <v>219.9</v>
      </c>
      <c r="AN7768">
        <v>5</v>
      </c>
      <c r="AO7768">
        <v>0</v>
      </c>
      <c r="AP7768">
        <v>59.372999999999998</v>
      </c>
      <c r="AQ7768">
        <f>YEAR(Table1[[#This Row],[Order Date]])</f>
        <v>2017</v>
      </c>
      <c r="AR7768" t="str">
        <f>TEXT(Table1[[#This Row],[Order Date]],"mmmm")</f>
        <v>August</v>
      </c>
      <c r="AS7768" t="str">
        <f>"Q"&amp;ROUNDUP(MONTH(Table1[[#This Row],[Order Date]])/3,0)</f>
        <v>Q3</v>
      </c>
      <c r="AT7768">
        <f>IF(Table1[[#This Row],[Sales]]=0,0,Table1[[#This Row],[Profit]]/Table1[[#This Row],[Sales]])</f>
        <v>0.26999999999999996</v>
      </c>
    </row>
    <row r="7769" spans="22:46" x14ac:dyDescent="0.3">
      <c r="V7769">
        <v>7768</v>
      </c>
      <c r="W7769" t="s">
        <v>10462</v>
      </c>
      <c r="X7769" s="1">
        <v>42240</v>
      </c>
      <c r="Y7769" t="s">
        <v>5767</v>
      </c>
      <c r="Z7769" t="s">
        <v>207</v>
      </c>
      <c r="AA7769" t="s">
        <v>1520</v>
      </c>
      <c r="AB7769" t="s">
        <v>1521</v>
      </c>
      <c r="AC7769" t="s">
        <v>25</v>
      </c>
      <c r="AD7769" t="s">
        <v>26</v>
      </c>
      <c r="AE7769" t="s">
        <v>473</v>
      </c>
      <c r="AF7769" t="s">
        <v>474</v>
      </c>
      <c r="AG7769">
        <v>97206</v>
      </c>
      <c r="AH7769" t="s">
        <v>44</v>
      </c>
      <c r="AI7769" t="s">
        <v>413</v>
      </c>
      <c r="AJ7769" t="s">
        <v>46</v>
      </c>
      <c r="AK7769" t="s">
        <v>70</v>
      </c>
      <c r="AL7769" t="s">
        <v>414</v>
      </c>
      <c r="AM7769">
        <v>7.1520000000000001</v>
      </c>
      <c r="AN7769">
        <v>3</v>
      </c>
      <c r="AO7769">
        <v>0.2</v>
      </c>
      <c r="AP7769">
        <v>0.71519999999999995</v>
      </c>
      <c r="AQ7769">
        <f>YEAR(Table1[[#This Row],[Order Date]])</f>
        <v>2015</v>
      </c>
      <c r="AR7769" t="str">
        <f>TEXT(Table1[[#This Row],[Order Date]],"mmmm")</f>
        <v>August</v>
      </c>
      <c r="AS7769" t="str">
        <f>"Q"&amp;ROUNDUP(MONTH(Table1[[#This Row],[Order Date]])/3,0)</f>
        <v>Q3</v>
      </c>
      <c r="AT7769">
        <f>IF(Table1[[#This Row],[Sales]]=0,0,Table1[[#This Row],[Profit]]/Table1[[#This Row],[Sales]])</f>
        <v>9.9999999999999992E-2</v>
      </c>
    </row>
    <row r="7770" spans="22:46" x14ac:dyDescent="0.3">
      <c r="V7770">
        <v>7769</v>
      </c>
      <c r="W7770" t="s">
        <v>10463</v>
      </c>
      <c r="X7770" s="1">
        <v>43051</v>
      </c>
      <c r="Y7770" t="s">
        <v>2292</v>
      </c>
      <c r="Z7770" t="s">
        <v>51</v>
      </c>
      <c r="AA7770" t="s">
        <v>4215</v>
      </c>
      <c r="AB7770" t="s">
        <v>4216</v>
      </c>
      <c r="AC7770" t="s">
        <v>25</v>
      </c>
      <c r="AD7770" t="s">
        <v>26</v>
      </c>
      <c r="AE7770" t="s">
        <v>6296</v>
      </c>
      <c r="AF7770" t="s">
        <v>55</v>
      </c>
      <c r="AG7770">
        <v>32303</v>
      </c>
      <c r="AH7770" t="s">
        <v>29</v>
      </c>
      <c r="AI7770" t="s">
        <v>2884</v>
      </c>
      <c r="AJ7770" t="s">
        <v>46</v>
      </c>
      <c r="AK7770" t="s">
        <v>94</v>
      </c>
      <c r="AL7770" t="s">
        <v>2885</v>
      </c>
      <c r="AM7770">
        <v>26.72</v>
      </c>
      <c r="AN7770">
        <v>5</v>
      </c>
      <c r="AO7770">
        <v>0.2</v>
      </c>
      <c r="AP7770">
        <v>9.3520000000000003</v>
      </c>
      <c r="AQ7770">
        <f>YEAR(Table1[[#This Row],[Order Date]])</f>
        <v>2017</v>
      </c>
      <c r="AR7770" t="str">
        <f>TEXT(Table1[[#This Row],[Order Date]],"mmmm")</f>
        <v>November</v>
      </c>
      <c r="AS7770" t="str">
        <f>"Q"&amp;ROUNDUP(MONTH(Table1[[#This Row],[Order Date]])/3,0)</f>
        <v>Q4</v>
      </c>
      <c r="AT7770">
        <f>IF(Table1[[#This Row],[Sales]]=0,0,Table1[[#This Row],[Profit]]/Table1[[#This Row],[Sales]])</f>
        <v>0.35000000000000003</v>
      </c>
    </row>
    <row r="7771" spans="22:46" x14ac:dyDescent="0.3">
      <c r="V7771">
        <v>7770</v>
      </c>
      <c r="W7771" t="s">
        <v>10464</v>
      </c>
      <c r="X7771" s="1">
        <v>42583</v>
      </c>
      <c r="Y7771" s="1">
        <v>42377</v>
      </c>
      <c r="Z7771" t="s">
        <v>1450</v>
      </c>
      <c r="AA7771" t="s">
        <v>1283</v>
      </c>
      <c r="AB7771" t="s">
        <v>1284</v>
      </c>
      <c r="AC7771" t="s">
        <v>41</v>
      </c>
      <c r="AD7771" t="s">
        <v>26</v>
      </c>
      <c r="AE7771" t="s">
        <v>3231</v>
      </c>
      <c r="AF7771" t="s">
        <v>43</v>
      </c>
      <c r="AG7771">
        <v>92503</v>
      </c>
      <c r="AH7771" t="s">
        <v>44</v>
      </c>
      <c r="AI7771" t="s">
        <v>5157</v>
      </c>
      <c r="AJ7771" t="s">
        <v>73</v>
      </c>
      <c r="AK7771" t="s">
        <v>74</v>
      </c>
      <c r="AL7771" t="s">
        <v>5158</v>
      </c>
      <c r="AM7771">
        <v>1039.7280000000001</v>
      </c>
      <c r="AN7771">
        <v>2</v>
      </c>
      <c r="AO7771">
        <v>0.2</v>
      </c>
      <c r="AP7771">
        <v>90.976200000000006</v>
      </c>
      <c r="AQ7771">
        <f>YEAR(Table1[[#This Row],[Order Date]])</f>
        <v>2016</v>
      </c>
      <c r="AR7771" t="str">
        <f>TEXT(Table1[[#This Row],[Order Date]],"mmmm")</f>
        <v>August</v>
      </c>
      <c r="AS7771" t="str">
        <f>"Q"&amp;ROUNDUP(MONTH(Table1[[#This Row],[Order Date]])/3,0)</f>
        <v>Q3</v>
      </c>
      <c r="AT7771">
        <f>IF(Table1[[#This Row],[Sales]]=0,0,Table1[[#This Row],[Profit]]/Table1[[#This Row],[Sales]])</f>
        <v>8.7499999999999994E-2</v>
      </c>
    </row>
    <row r="7772" spans="22:46" x14ac:dyDescent="0.3">
      <c r="V7772">
        <v>7771</v>
      </c>
      <c r="W7772" t="s">
        <v>10464</v>
      </c>
      <c r="X7772" s="1">
        <v>42583</v>
      </c>
      <c r="Y7772" s="1">
        <v>42377</v>
      </c>
      <c r="Z7772" t="s">
        <v>1450</v>
      </c>
      <c r="AA7772" t="s">
        <v>1283</v>
      </c>
      <c r="AB7772" t="s">
        <v>1284</v>
      </c>
      <c r="AC7772" t="s">
        <v>41</v>
      </c>
      <c r="AD7772" t="s">
        <v>26</v>
      </c>
      <c r="AE7772" t="s">
        <v>3231</v>
      </c>
      <c r="AF7772" t="s">
        <v>43</v>
      </c>
      <c r="AG7772">
        <v>92503</v>
      </c>
      <c r="AH7772" t="s">
        <v>44</v>
      </c>
      <c r="AI7772" t="s">
        <v>79</v>
      </c>
      <c r="AJ7772" t="s">
        <v>46</v>
      </c>
      <c r="AK7772" t="s">
        <v>80</v>
      </c>
      <c r="AL7772" t="s">
        <v>81</v>
      </c>
      <c r="AM7772">
        <v>45.96</v>
      </c>
      <c r="AN7772">
        <v>2</v>
      </c>
      <c r="AO7772">
        <v>0</v>
      </c>
      <c r="AP7772">
        <v>13.788</v>
      </c>
      <c r="AQ7772">
        <f>YEAR(Table1[[#This Row],[Order Date]])</f>
        <v>2016</v>
      </c>
      <c r="AR7772" t="str">
        <f>TEXT(Table1[[#This Row],[Order Date]],"mmmm")</f>
        <v>August</v>
      </c>
      <c r="AS7772" t="str">
        <f>"Q"&amp;ROUNDUP(MONTH(Table1[[#This Row],[Order Date]])/3,0)</f>
        <v>Q3</v>
      </c>
      <c r="AT7772">
        <f>IF(Table1[[#This Row],[Sales]]=0,0,Table1[[#This Row],[Profit]]/Table1[[#This Row],[Sales]])</f>
        <v>0.3</v>
      </c>
    </row>
    <row r="7773" spans="22:46" x14ac:dyDescent="0.3">
      <c r="V7773">
        <v>7772</v>
      </c>
      <c r="W7773" t="s">
        <v>10465</v>
      </c>
      <c r="X7773" s="1">
        <v>42699</v>
      </c>
      <c r="Y7773" s="1">
        <v>42412</v>
      </c>
      <c r="Z7773" t="s">
        <v>51</v>
      </c>
      <c r="AA7773" t="s">
        <v>4470</v>
      </c>
      <c r="AB7773" t="s">
        <v>4471</v>
      </c>
      <c r="AC7773" t="s">
        <v>25</v>
      </c>
      <c r="AD7773" t="s">
        <v>26</v>
      </c>
      <c r="AE7773" t="s">
        <v>2788</v>
      </c>
      <c r="AF7773" t="s">
        <v>564</v>
      </c>
      <c r="AG7773">
        <v>43130</v>
      </c>
      <c r="AH7773" t="s">
        <v>160</v>
      </c>
      <c r="AI7773" t="s">
        <v>3041</v>
      </c>
      <c r="AJ7773" t="s">
        <v>46</v>
      </c>
      <c r="AK7773" t="s">
        <v>77</v>
      </c>
      <c r="AL7773" t="s">
        <v>3042</v>
      </c>
      <c r="AM7773">
        <v>456.58800000000002</v>
      </c>
      <c r="AN7773">
        <v>2</v>
      </c>
      <c r="AO7773">
        <v>0.7</v>
      </c>
      <c r="AP7773">
        <v>-304.392</v>
      </c>
      <c r="AQ7773">
        <f>YEAR(Table1[[#This Row],[Order Date]])</f>
        <v>2016</v>
      </c>
      <c r="AR7773" t="str">
        <f>TEXT(Table1[[#This Row],[Order Date]],"mmmm")</f>
        <v>November</v>
      </c>
      <c r="AS7773" t="str">
        <f>"Q"&amp;ROUNDUP(MONTH(Table1[[#This Row],[Order Date]])/3,0)</f>
        <v>Q4</v>
      </c>
      <c r="AT7773">
        <f>IF(Table1[[#This Row],[Sales]]=0,0,Table1[[#This Row],[Profit]]/Table1[[#This Row],[Sales]])</f>
        <v>-0.66666666666666663</v>
      </c>
    </row>
    <row r="7774" spans="22:46" x14ac:dyDescent="0.3">
      <c r="V7774">
        <v>7773</v>
      </c>
      <c r="W7774" t="s">
        <v>10465</v>
      </c>
      <c r="X7774" s="1">
        <v>42699</v>
      </c>
      <c r="Y7774" s="1">
        <v>42412</v>
      </c>
      <c r="Z7774" t="s">
        <v>51</v>
      </c>
      <c r="AA7774" t="s">
        <v>4470</v>
      </c>
      <c r="AB7774" t="s">
        <v>4471</v>
      </c>
      <c r="AC7774" t="s">
        <v>25</v>
      </c>
      <c r="AD7774" t="s">
        <v>26</v>
      </c>
      <c r="AE7774" t="s">
        <v>2788</v>
      </c>
      <c r="AF7774" t="s">
        <v>564</v>
      </c>
      <c r="AG7774">
        <v>43130</v>
      </c>
      <c r="AH7774" t="s">
        <v>160</v>
      </c>
      <c r="AI7774" t="s">
        <v>7056</v>
      </c>
      <c r="AJ7774" t="s">
        <v>73</v>
      </c>
      <c r="AK7774" t="s">
        <v>768</v>
      </c>
      <c r="AL7774" t="s">
        <v>7057</v>
      </c>
      <c r="AM7774">
        <v>4499.9849999999997</v>
      </c>
      <c r="AN7774">
        <v>5</v>
      </c>
      <c r="AO7774">
        <v>0.7</v>
      </c>
      <c r="AP7774">
        <v>-6599.9780000000001</v>
      </c>
      <c r="AQ7774">
        <f>YEAR(Table1[[#This Row],[Order Date]])</f>
        <v>2016</v>
      </c>
      <c r="AR7774" t="str">
        <f>TEXT(Table1[[#This Row],[Order Date]],"mmmm")</f>
        <v>November</v>
      </c>
      <c r="AS7774" t="str">
        <f>"Q"&amp;ROUNDUP(MONTH(Table1[[#This Row],[Order Date]])/3,0)</f>
        <v>Q4</v>
      </c>
      <c r="AT7774">
        <f>IF(Table1[[#This Row],[Sales]]=0,0,Table1[[#This Row],[Profit]]/Table1[[#This Row],[Sales]])</f>
        <v>-1.4666666666666668</v>
      </c>
    </row>
    <row r="7775" spans="22:46" x14ac:dyDescent="0.3">
      <c r="V7775">
        <v>7774</v>
      </c>
      <c r="W7775" t="s">
        <v>10465</v>
      </c>
      <c r="X7775" s="1">
        <v>42699</v>
      </c>
      <c r="Y7775" s="1">
        <v>42412</v>
      </c>
      <c r="Z7775" t="s">
        <v>51</v>
      </c>
      <c r="AA7775" t="s">
        <v>4470</v>
      </c>
      <c r="AB7775" t="s">
        <v>4471</v>
      </c>
      <c r="AC7775" t="s">
        <v>25</v>
      </c>
      <c r="AD7775" t="s">
        <v>26</v>
      </c>
      <c r="AE7775" t="s">
        <v>2788</v>
      </c>
      <c r="AF7775" t="s">
        <v>564</v>
      </c>
      <c r="AG7775">
        <v>43130</v>
      </c>
      <c r="AH7775" t="s">
        <v>160</v>
      </c>
      <c r="AI7775" t="s">
        <v>10466</v>
      </c>
      <c r="AJ7775" t="s">
        <v>73</v>
      </c>
      <c r="AK7775" t="s">
        <v>176</v>
      </c>
      <c r="AL7775" t="s">
        <v>10467</v>
      </c>
      <c r="AM7775">
        <v>59.975999999999999</v>
      </c>
      <c r="AN7775">
        <v>3</v>
      </c>
      <c r="AO7775">
        <v>0.2</v>
      </c>
      <c r="AP7775">
        <v>11.995200000000001</v>
      </c>
      <c r="AQ7775">
        <f>YEAR(Table1[[#This Row],[Order Date]])</f>
        <v>2016</v>
      </c>
      <c r="AR7775" t="str">
        <f>TEXT(Table1[[#This Row],[Order Date]],"mmmm")</f>
        <v>November</v>
      </c>
      <c r="AS7775" t="str">
        <f>"Q"&amp;ROUNDUP(MONTH(Table1[[#This Row],[Order Date]])/3,0)</f>
        <v>Q4</v>
      </c>
      <c r="AT7775">
        <f>IF(Table1[[#This Row],[Sales]]=0,0,Table1[[#This Row],[Profit]]/Table1[[#This Row],[Sales]])</f>
        <v>0.2</v>
      </c>
    </row>
    <row r="7776" spans="22:46" x14ac:dyDescent="0.3">
      <c r="V7776">
        <v>7775</v>
      </c>
      <c r="W7776" t="s">
        <v>10468</v>
      </c>
      <c r="X7776" s="1">
        <v>42473</v>
      </c>
      <c r="Y7776" t="s">
        <v>1695</v>
      </c>
      <c r="Z7776" t="s">
        <v>207</v>
      </c>
      <c r="AA7776" t="s">
        <v>7834</v>
      </c>
      <c r="AB7776" t="s">
        <v>7835</v>
      </c>
      <c r="AC7776" t="s">
        <v>25</v>
      </c>
      <c r="AD7776" t="s">
        <v>26</v>
      </c>
      <c r="AE7776" t="s">
        <v>136</v>
      </c>
      <c r="AF7776" t="s">
        <v>43</v>
      </c>
      <c r="AG7776">
        <v>94109</v>
      </c>
      <c r="AH7776" t="s">
        <v>44</v>
      </c>
      <c r="AI7776" t="s">
        <v>189</v>
      </c>
      <c r="AJ7776" t="s">
        <v>46</v>
      </c>
      <c r="AK7776" t="s">
        <v>190</v>
      </c>
      <c r="AL7776" t="s">
        <v>191</v>
      </c>
      <c r="AM7776">
        <v>6.12</v>
      </c>
      <c r="AN7776">
        <v>3</v>
      </c>
      <c r="AO7776">
        <v>0</v>
      </c>
      <c r="AP7776">
        <v>2.8763999999999998</v>
      </c>
      <c r="AQ7776">
        <f>YEAR(Table1[[#This Row],[Order Date]])</f>
        <v>2016</v>
      </c>
      <c r="AR7776" t="str">
        <f>TEXT(Table1[[#This Row],[Order Date]],"mmmm")</f>
        <v>April</v>
      </c>
      <c r="AS7776" t="str">
        <f>"Q"&amp;ROUNDUP(MONTH(Table1[[#This Row],[Order Date]])/3,0)</f>
        <v>Q2</v>
      </c>
      <c r="AT7776">
        <f>IF(Table1[[#This Row],[Sales]]=0,0,Table1[[#This Row],[Profit]]/Table1[[#This Row],[Sales]])</f>
        <v>0.47</v>
      </c>
    </row>
    <row r="7777" spans="22:46" x14ac:dyDescent="0.3">
      <c r="V7777">
        <v>7776</v>
      </c>
      <c r="W7777" t="s">
        <v>10469</v>
      </c>
      <c r="X7777" s="1">
        <v>42000</v>
      </c>
      <c r="Y7777" t="s">
        <v>2311</v>
      </c>
      <c r="Z7777" t="s">
        <v>51</v>
      </c>
      <c r="AA7777" t="s">
        <v>4935</v>
      </c>
      <c r="AB7777" t="s">
        <v>4936</v>
      </c>
      <c r="AC7777" t="s">
        <v>108</v>
      </c>
      <c r="AD7777" t="s">
        <v>26</v>
      </c>
      <c r="AE7777" t="s">
        <v>8731</v>
      </c>
      <c r="AF7777" t="s">
        <v>43</v>
      </c>
      <c r="AG7777">
        <v>92553</v>
      </c>
      <c r="AH7777" t="s">
        <v>44</v>
      </c>
      <c r="AI7777" t="s">
        <v>8086</v>
      </c>
      <c r="AJ7777" t="s">
        <v>46</v>
      </c>
      <c r="AK7777" t="s">
        <v>80</v>
      </c>
      <c r="AL7777" t="s">
        <v>1607</v>
      </c>
      <c r="AM7777">
        <v>10.98</v>
      </c>
      <c r="AN7777">
        <v>1</v>
      </c>
      <c r="AO7777">
        <v>0</v>
      </c>
      <c r="AP7777">
        <v>2.9645999999999999</v>
      </c>
      <c r="AQ7777">
        <f>YEAR(Table1[[#This Row],[Order Date]])</f>
        <v>2014</v>
      </c>
      <c r="AR7777" t="str">
        <f>TEXT(Table1[[#This Row],[Order Date]],"mmmm")</f>
        <v>December</v>
      </c>
      <c r="AS7777" t="str">
        <f>"Q"&amp;ROUNDUP(MONTH(Table1[[#This Row],[Order Date]])/3,0)</f>
        <v>Q4</v>
      </c>
      <c r="AT7777">
        <f>IF(Table1[[#This Row],[Sales]]=0,0,Table1[[#This Row],[Profit]]/Table1[[#This Row],[Sales]])</f>
        <v>0.26999999999999996</v>
      </c>
    </row>
    <row r="7778" spans="22:46" x14ac:dyDescent="0.3">
      <c r="V7778">
        <v>7777</v>
      </c>
      <c r="W7778" t="s">
        <v>10469</v>
      </c>
      <c r="X7778" s="1">
        <v>42000</v>
      </c>
      <c r="Y7778" t="s">
        <v>2311</v>
      </c>
      <c r="Z7778" t="s">
        <v>51</v>
      </c>
      <c r="AA7778" t="s">
        <v>4935</v>
      </c>
      <c r="AB7778" t="s">
        <v>4936</v>
      </c>
      <c r="AC7778" t="s">
        <v>108</v>
      </c>
      <c r="AD7778" t="s">
        <v>26</v>
      </c>
      <c r="AE7778" t="s">
        <v>8731</v>
      </c>
      <c r="AF7778" t="s">
        <v>43</v>
      </c>
      <c r="AG7778">
        <v>92553</v>
      </c>
      <c r="AH7778" t="s">
        <v>44</v>
      </c>
      <c r="AI7778" t="s">
        <v>8659</v>
      </c>
      <c r="AJ7778" t="s">
        <v>46</v>
      </c>
      <c r="AK7778" t="s">
        <v>303</v>
      </c>
      <c r="AL7778" t="s">
        <v>633</v>
      </c>
      <c r="AM7778">
        <v>7.86</v>
      </c>
      <c r="AN7778">
        <v>3</v>
      </c>
      <c r="AO7778">
        <v>0</v>
      </c>
      <c r="AP7778">
        <v>3.6156000000000001</v>
      </c>
      <c r="AQ7778">
        <f>YEAR(Table1[[#This Row],[Order Date]])</f>
        <v>2014</v>
      </c>
      <c r="AR7778" t="str">
        <f>TEXT(Table1[[#This Row],[Order Date]],"mmmm")</f>
        <v>December</v>
      </c>
      <c r="AS7778" t="str">
        <f>"Q"&amp;ROUNDUP(MONTH(Table1[[#This Row],[Order Date]])/3,0)</f>
        <v>Q4</v>
      </c>
      <c r="AT7778">
        <f>IF(Table1[[#This Row],[Sales]]=0,0,Table1[[#This Row],[Profit]]/Table1[[#This Row],[Sales]])</f>
        <v>0.46</v>
      </c>
    </row>
    <row r="7779" spans="22:46" x14ac:dyDescent="0.3">
      <c r="V7779">
        <v>7778</v>
      </c>
      <c r="W7779" t="s">
        <v>10469</v>
      </c>
      <c r="X7779" s="1">
        <v>42000</v>
      </c>
      <c r="Y7779" t="s">
        <v>2311</v>
      </c>
      <c r="Z7779" t="s">
        <v>51</v>
      </c>
      <c r="AA7779" t="s">
        <v>4935</v>
      </c>
      <c r="AB7779" t="s">
        <v>4936</v>
      </c>
      <c r="AC7779" t="s">
        <v>108</v>
      </c>
      <c r="AD7779" t="s">
        <v>26</v>
      </c>
      <c r="AE7779" t="s">
        <v>8731</v>
      </c>
      <c r="AF7779" t="s">
        <v>43</v>
      </c>
      <c r="AG7779">
        <v>92553</v>
      </c>
      <c r="AH7779" t="s">
        <v>44</v>
      </c>
      <c r="AI7779" t="s">
        <v>1991</v>
      </c>
      <c r="AJ7779" t="s">
        <v>46</v>
      </c>
      <c r="AK7779" t="s">
        <v>60</v>
      </c>
      <c r="AL7779" t="s">
        <v>1992</v>
      </c>
      <c r="AM7779">
        <v>51.45</v>
      </c>
      <c r="AN7779">
        <v>3</v>
      </c>
      <c r="AO7779">
        <v>0</v>
      </c>
      <c r="AP7779">
        <v>13.891500000000001</v>
      </c>
      <c r="AQ7779">
        <f>YEAR(Table1[[#This Row],[Order Date]])</f>
        <v>2014</v>
      </c>
      <c r="AR7779" t="str">
        <f>TEXT(Table1[[#This Row],[Order Date]],"mmmm")</f>
        <v>December</v>
      </c>
      <c r="AS7779" t="str">
        <f>"Q"&amp;ROUNDUP(MONTH(Table1[[#This Row],[Order Date]])/3,0)</f>
        <v>Q4</v>
      </c>
      <c r="AT7779">
        <f>IF(Table1[[#This Row],[Sales]]=0,0,Table1[[#This Row],[Profit]]/Table1[[#This Row],[Sales]])</f>
        <v>0.27</v>
      </c>
    </row>
    <row r="7780" spans="22:46" x14ac:dyDescent="0.3">
      <c r="V7780">
        <v>7779</v>
      </c>
      <c r="W7780" t="s">
        <v>10469</v>
      </c>
      <c r="X7780" s="1">
        <v>42000</v>
      </c>
      <c r="Y7780" t="s">
        <v>2311</v>
      </c>
      <c r="Z7780" t="s">
        <v>51</v>
      </c>
      <c r="AA7780" t="s">
        <v>4935</v>
      </c>
      <c r="AB7780" t="s">
        <v>4936</v>
      </c>
      <c r="AC7780" t="s">
        <v>108</v>
      </c>
      <c r="AD7780" t="s">
        <v>26</v>
      </c>
      <c r="AE7780" t="s">
        <v>8731</v>
      </c>
      <c r="AF7780" t="s">
        <v>43</v>
      </c>
      <c r="AG7780">
        <v>92553</v>
      </c>
      <c r="AH7780" t="s">
        <v>44</v>
      </c>
      <c r="AI7780" t="s">
        <v>4863</v>
      </c>
      <c r="AJ7780" t="s">
        <v>46</v>
      </c>
      <c r="AK7780" t="s">
        <v>77</v>
      </c>
      <c r="AL7780" t="s">
        <v>4864</v>
      </c>
      <c r="AM7780">
        <v>37.055999999999997</v>
      </c>
      <c r="AN7780">
        <v>3</v>
      </c>
      <c r="AO7780">
        <v>0.2</v>
      </c>
      <c r="AP7780">
        <v>13.896000000000001</v>
      </c>
      <c r="AQ7780">
        <f>YEAR(Table1[[#This Row],[Order Date]])</f>
        <v>2014</v>
      </c>
      <c r="AR7780" t="str">
        <f>TEXT(Table1[[#This Row],[Order Date]],"mmmm")</f>
        <v>December</v>
      </c>
      <c r="AS7780" t="str">
        <f>"Q"&amp;ROUNDUP(MONTH(Table1[[#This Row],[Order Date]])/3,0)</f>
        <v>Q4</v>
      </c>
      <c r="AT7780">
        <f>IF(Table1[[#This Row],[Sales]]=0,0,Table1[[#This Row],[Profit]]/Table1[[#This Row],[Sales]])</f>
        <v>0.37500000000000006</v>
      </c>
    </row>
    <row r="7781" spans="22:46" x14ac:dyDescent="0.3">
      <c r="V7781">
        <v>7780</v>
      </c>
      <c r="W7781" t="s">
        <v>10470</v>
      </c>
      <c r="X7781" s="1">
        <v>42478</v>
      </c>
      <c r="Y7781" t="s">
        <v>1800</v>
      </c>
      <c r="Z7781" t="s">
        <v>51</v>
      </c>
      <c r="AA7781" t="s">
        <v>1604</v>
      </c>
      <c r="AB7781" t="s">
        <v>1605</v>
      </c>
      <c r="AC7781" t="s">
        <v>25</v>
      </c>
      <c r="AD7781" t="s">
        <v>26</v>
      </c>
      <c r="AE7781" t="s">
        <v>5463</v>
      </c>
      <c r="AF7781" t="s">
        <v>358</v>
      </c>
      <c r="AG7781">
        <v>23320</v>
      </c>
      <c r="AH7781" t="s">
        <v>29</v>
      </c>
      <c r="AI7781" t="s">
        <v>2070</v>
      </c>
      <c r="AJ7781" t="s">
        <v>46</v>
      </c>
      <c r="AK7781" t="s">
        <v>80</v>
      </c>
      <c r="AL7781" t="s">
        <v>2071</v>
      </c>
      <c r="AM7781">
        <v>203.92</v>
      </c>
      <c r="AN7781">
        <v>4</v>
      </c>
      <c r="AO7781">
        <v>0</v>
      </c>
      <c r="AP7781">
        <v>55.058399999999999</v>
      </c>
      <c r="AQ7781">
        <f>YEAR(Table1[[#This Row],[Order Date]])</f>
        <v>2016</v>
      </c>
      <c r="AR7781" t="str">
        <f>TEXT(Table1[[#This Row],[Order Date]],"mmmm")</f>
        <v>April</v>
      </c>
      <c r="AS7781" t="str">
        <f>"Q"&amp;ROUNDUP(MONTH(Table1[[#This Row],[Order Date]])/3,0)</f>
        <v>Q2</v>
      </c>
      <c r="AT7781">
        <f>IF(Table1[[#This Row],[Sales]]=0,0,Table1[[#This Row],[Profit]]/Table1[[#This Row],[Sales]])</f>
        <v>0.27</v>
      </c>
    </row>
    <row r="7782" spans="22:46" x14ac:dyDescent="0.3">
      <c r="V7782">
        <v>7781</v>
      </c>
      <c r="W7782" t="s">
        <v>10470</v>
      </c>
      <c r="X7782" s="1">
        <v>42478</v>
      </c>
      <c r="Y7782" t="s">
        <v>1800</v>
      </c>
      <c r="Z7782" t="s">
        <v>51</v>
      </c>
      <c r="AA7782" t="s">
        <v>1604</v>
      </c>
      <c r="AB7782" t="s">
        <v>1605</v>
      </c>
      <c r="AC7782" t="s">
        <v>25</v>
      </c>
      <c r="AD7782" t="s">
        <v>26</v>
      </c>
      <c r="AE7782" t="s">
        <v>5463</v>
      </c>
      <c r="AF7782" t="s">
        <v>358</v>
      </c>
      <c r="AG7782">
        <v>23320</v>
      </c>
      <c r="AH7782" t="s">
        <v>29</v>
      </c>
      <c r="AI7782" t="s">
        <v>5304</v>
      </c>
      <c r="AJ7782" t="s">
        <v>73</v>
      </c>
      <c r="AK7782" t="s">
        <v>74</v>
      </c>
      <c r="AL7782" t="s">
        <v>5305</v>
      </c>
      <c r="AM7782">
        <v>29.56</v>
      </c>
      <c r="AN7782">
        <v>4</v>
      </c>
      <c r="AO7782">
        <v>0</v>
      </c>
      <c r="AP7782">
        <v>7.9812000000000003</v>
      </c>
      <c r="AQ7782">
        <f>YEAR(Table1[[#This Row],[Order Date]])</f>
        <v>2016</v>
      </c>
      <c r="AR7782" t="str">
        <f>TEXT(Table1[[#This Row],[Order Date]],"mmmm")</f>
        <v>April</v>
      </c>
      <c r="AS7782" t="str">
        <f>"Q"&amp;ROUNDUP(MONTH(Table1[[#This Row],[Order Date]])/3,0)</f>
        <v>Q2</v>
      </c>
      <c r="AT7782">
        <f>IF(Table1[[#This Row],[Sales]]=0,0,Table1[[#This Row],[Profit]]/Table1[[#This Row],[Sales]])</f>
        <v>0.27</v>
      </c>
    </row>
    <row r="7783" spans="22:46" x14ac:dyDescent="0.3">
      <c r="V7783">
        <v>7782</v>
      </c>
      <c r="W7783" t="s">
        <v>10471</v>
      </c>
      <c r="X7783" s="1">
        <v>42071</v>
      </c>
      <c r="Y7783" s="1">
        <v>42341</v>
      </c>
      <c r="Z7783" t="s">
        <v>51</v>
      </c>
      <c r="AA7783" t="s">
        <v>3580</v>
      </c>
      <c r="AB7783" t="s">
        <v>3581</v>
      </c>
      <c r="AC7783" t="s">
        <v>25</v>
      </c>
      <c r="AD7783" t="s">
        <v>26</v>
      </c>
      <c r="AE7783" t="s">
        <v>342</v>
      </c>
      <c r="AF7783" t="s">
        <v>233</v>
      </c>
      <c r="AG7783">
        <v>60623</v>
      </c>
      <c r="AH7783" t="s">
        <v>111</v>
      </c>
      <c r="AI7783" t="s">
        <v>1237</v>
      </c>
      <c r="AJ7783" t="s">
        <v>46</v>
      </c>
      <c r="AK7783" t="s">
        <v>77</v>
      </c>
      <c r="AL7783" t="s">
        <v>1238</v>
      </c>
      <c r="AM7783">
        <v>8.5679999999999996</v>
      </c>
      <c r="AN7783">
        <v>3</v>
      </c>
      <c r="AO7783">
        <v>0.8</v>
      </c>
      <c r="AP7783">
        <v>-14.5656</v>
      </c>
      <c r="AQ7783">
        <f>YEAR(Table1[[#This Row],[Order Date]])</f>
        <v>2015</v>
      </c>
      <c r="AR7783" t="str">
        <f>TEXT(Table1[[#This Row],[Order Date]],"mmmm")</f>
        <v>March</v>
      </c>
      <c r="AS7783" t="str">
        <f>"Q"&amp;ROUNDUP(MONTH(Table1[[#This Row],[Order Date]])/3,0)</f>
        <v>Q1</v>
      </c>
      <c r="AT7783">
        <f>IF(Table1[[#This Row],[Sales]]=0,0,Table1[[#This Row],[Profit]]/Table1[[#This Row],[Sales]])</f>
        <v>-1.7</v>
      </c>
    </row>
    <row r="7784" spans="22:46" x14ac:dyDescent="0.3">
      <c r="V7784">
        <v>7783</v>
      </c>
      <c r="W7784" t="s">
        <v>10472</v>
      </c>
      <c r="X7784" s="1">
        <v>42678</v>
      </c>
      <c r="Y7784" s="1">
        <v>42532</v>
      </c>
      <c r="Z7784" t="s">
        <v>22</v>
      </c>
      <c r="AA7784" t="s">
        <v>490</v>
      </c>
      <c r="AB7784" t="s">
        <v>491</v>
      </c>
      <c r="AC7784" t="s">
        <v>41</v>
      </c>
      <c r="AD7784" t="s">
        <v>26</v>
      </c>
      <c r="AE7784" t="s">
        <v>528</v>
      </c>
      <c r="AF7784" t="s">
        <v>92</v>
      </c>
      <c r="AG7784">
        <v>28205</v>
      </c>
      <c r="AH7784" t="s">
        <v>29</v>
      </c>
      <c r="AI7784" t="s">
        <v>448</v>
      </c>
      <c r="AJ7784" t="s">
        <v>46</v>
      </c>
      <c r="AK7784" t="s">
        <v>60</v>
      </c>
      <c r="AL7784" t="s">
        <v>449</v>
      </c>
      <c r="AM7784">
        <v>45.247999999999998</v>
      </c>
      <c r="AN7784">
        <v>2</v>
      </c>
      <c r="AO7784">
        <v>0.2</v>
      </c>
      <c r="AP7784">
        <v>3.9592000000000001</v>
      </c>
      <c r="AQ7784">
        <f>YEAR(Table1[[#This Row],[Order Date]])</f>
        <v>2016</v>
      </c>
      <c r="AR7784" t="str">
        <f>TEXT(Table1[[#This Row],[Order Date]],"mmmm")</f>
        <v>November</v>
      </c>
      <c r="AS7784" t="str">
        <f>"Q"&amp;ROUNDUP(MONTH(Table1[[#This Row],[Order Date]])/3,0)</f>
        <v>Q4</v>
      </c>
      <c r="AT7784">
        <f>IF(Table1[[#This Row],[Sales]]=0,0,Table1[[#This Row],[Profit]]/Table1[[#This Row],[Sales]])</f>
        <v>8.7500000000000008E-2</v>
      </c>
    </row>
    <row r="7785" spans="22:46" x14ac:dyDescent="0.3">
      <c r="V7785">
        <v>7784</v>
      </c>
      <c r="W7785" t="s">
        <v>10472</v>
      </c>
      <c r="X7785" s="1">
        <v>42678</v>
      </c>
      <c r="Y7785" s="1">
        <v>42532</v>
      </c>
      <c r="Z7785" t="s">
        <v>22</v>
      </c>
      <c r="AA7785" t="s">
        <v>490</v>
      </c>
      <c r="AB7785" t="s">
        <v>491</v>
      </c>
      <c r="AC7785" t="s">
        <v>41</v>
      </c>
      <c r="AD7785" t="s">
        <v>26</v>
      </c>
      <c r="AE7785" t="s">
        <v>528</v>
      </c>
      <c r="AF7785" t="s">
        <v>92</v>
      </c>
      <c r="AG7785">
        <v>28205</v>
      </c>
      <c r="AH7785" t="s">
        <v>29</v>
      </c>
      <c r="AI7785" t="s">
        <v>1241</v>
      </c>
      <c r="AJ7785" t="s">
        <v>31</v>
      </c>
      <c r="AK7785" t="s">
        <v>57</v>
      </c>
      <c r="AL7785" t="s">
        <v>1242</v>
      </c>
      <c r="AM7785">
        <v>876.3</v>
      </c>
      <c r="AN7785">
        <v>10</v>
      </c>
      <c r="AO7785">
        <v>0.4</v>
      </c>
      <c r="AP7785">
        <v>-292.10000000000002</v>
      </c>
      <c r="AQ7785">
        <f>YEAR(Table1[[#This Row],[Order Date]])</f>
        <v>2016</v>
      </c>
      <c r="AR7785" t="str">
        <f>TEXT(Table1[[#This Row],[Order Date]],"mmmm")</f>
        <v>November</v>
      </c>
      <c r="AS7785" t="str">
        <f>"Q"&amp;ROUNDUP(MONTH(Table1[[#This Row],[Order Date]])/3,0)</f>
        <v>Q4</v>
      </c>
      <c r="AT7785">
        <f>IF(Table1[[#This Row],[Sales]]=0,0,Table1[[#This Row],[Profit]]/Table1[[#This Row],[Sales]])</f>
        <v>-0.33333333333333337</v>
      </c>
    </row>
    <row r="7786" spans="22:46" x14ac:dyDescent="0.3">
      <c r="V7786">
        <v>7785</v>
      </c>
      <c r="W7786" t="s">
        <v>10472</v>
      </c>
      <c r="X7786" s="1">
        <v>42678</v>
      </c>
      <c r="Y7786" s="1">
        <v>42532</v>
      </c>
      <c r="Z7786" t="s">
        <v>22</v>
      </c>
      <c r="AA7786" t="s">
        <v>490</v>
      </c>
      <c r="AB7786" t="s">
        <v>491</v>
      </c>
      <c r="AC7786" t="s">
        <v>41</v>
      </c>
      <c r="AD7786" t="s">
        <v>26</v>
      </c>
      <c r="AE7786" t="s">
        <v>528</v>
      </c>
      <c r="AF7786" t="s">
        <v>92</v>
      </c>
      <c r="AG7786">
        <v>28205</v>
      </c>
      <c r="AH7786" t="s">
        <v>29</v>
      </c>
      <c r="AI7786" t="s">
        <v>1807</v>
      </c>
      <c r="AJ7786" t="s">
        <v>46</v>
      </c>
      <c r="AK7786" t="s">
        <v>651</v>
      </c>
      <c r="AL7786" t="s">
        <v>1808</v>
      </c>
      <c r="AM7786">
        <v>185.376</v>
      </c>
      <c r="AN7786">
        <v>2</v>
      </c>
      <c r="AO7786">
        <v>0.2</v>
      </c>
      <c r="AP7786">
        <v>-34.758000000000003</v>
      </c>
      <c r="AQ7786">
        <f>YEAR(Table1[[#This Row],[Order Date]])</f>
        <v>2016</v>
      </c>
      <c r="AR7786" t="str">
        <f>TEXT(Table1[[#This Row],[Order Date]],"mmmm")</f>
        <v>November</v>
      </c>
      <c r="AS7786" t="str">
        <f>"Q"&amp;ROUNDUP(MONTH(Table1[[#This Row],[Order Date]])/3,0)</f>
        <v>Q4</v>
      </c>
      <c r="AT7786">
        <f>IF(Table1[[#This Row],[Sales]]=0,0,Table1[[#This Row],[Profit]]/Table1[[#This Row],[Sales]])</f>
        <v>-0.1875</v>
      </c>
    </row>
    <row r="7787" spans="22:46" x14ac:dyDescent="0.3">
      <c r="V7787">
        <v>7786</v>
      </c>
      <c r="W7787" t="s">
        <v>10473</v>
      </c>
      <c r="X7787" s="1">
        <v>41972</v>
      </c>
      <c r="Y7787" s="1">
        <v>41802</v>
      </c>
      <c r="Z7787" t="s">
        <v>51</v>
      </c>
      <c r="AA7787" t="s">
        <v>1641</v>
      </c>
      <c r="AB7787" t="s">
        <v>1642</v>
      </c>
      <c r="AC7787" t="s">
        <v>25</v>
      </c>
      <c r="AD7787" t="s">
        <v>26</v>
      </c>
      <c r="AE7787" t="s">
        <v>300</v>
      </c>
      <c r="AF7787" t="s">
        <v>301</v>
      </c>
      <c r="AG7787">
        <v>10009</v>
      </c>
      <c r="AH7787" t="s">
        <v>160</v>
      </c>
      <c r="AI7787" t="s">
        <v>290</v>
      </c>
      <c r="AJ7787" t="s">
        <v>46</v>
      </c>
      <c r="AK7787" t="s">
        <v>47</v>
      </c>
      <c r="AL7787" t="s">
        <v>291</v>
      </c>
      <c r="AM7787">
        <v>25.06</v>
      </c>
      <c r="AN7787">
        <v>2</v>
      </c>
      <c r="AO7787">
        <v>0</v>
      </c>
      <c r="AP7787">
        <v>11.7782</v>
      </c>
      <c r="AQ7787">
        <f>YEAR(Table1[[#This Row],[Order Date]])</f>
        <v>2014</v>
      </c>
      <c r="AR7787" t="str">
        <f>TEXT(Table1[[#This Row],[Order Date]],"mmmm")</f>
        <v>November</v>
      </c>
      <c r="AS7787" t="str">
        <f>"Q"&amp;ROUNDUP(MONTH(Table1[[#This Row],[Order Date]])/3,0)</f>
        <v>Q4</v>
      </c>
      <c r="AT7787">
        <f>IF(Table1[[#This Row],[Sales]]=0,0,Table1[[#This Row],[Profit]]/Table1[[#This Row],[Sales]])</f>
        <v>0.47000000000000003</v>
      </c>
    </row>
    <row r="7788" spans="22:46" x14ac:dyDescent="0.3">
      <c r="V7788">
        <v>7787</v>
      </c>
      <c r="W7788" t="s">
        <v>10474</v>
      </c>
      <c r="X7788" s="1">
        <v>42507</v>
      </c>
      <c r="Y7788" t="s">
        <v>2372</v>
      </c>
      <c r="Z7788" t="s">
        <v>207</v>
      </c>
      <c r="AA7788" t="s">
        <v>5465</v>
      </c>
      <c r="AB7788" t="s">
        <v>5466</v>
      </c>
      <c r="AC7788" t="s">
        <v>25</v>
      </c>
      <c r="AD7788" t="s">
        <v>26</v>
      </c>
      <c r="AE7788" t="s">
        <v>342</v>
      </c>
      <c r="AF7788" t="s">
        <v>233</v>
      </c>
      <c r="AG7788">
        <v>60653</v>
      </c>
      <c r="AH7788" t="s">
        <v>111</v>
      </c>
      <c r="AI7788" t="s">
        <v>9662</v>
      </c>
      <c r="AJ7788" t="s">
        <v>46</v>
      </c>
      <c r="AK7788" t="s">
        <v>77</v>
      </c>
      <c r="AL7788" t="s">
        <v>9663</v>
      </c>
      <c r="AM7788">
        <v>2.89</v>
      </c>
      <c r="AN7788">
        <v>1</v>
      </c>
      <c r="AO7788">
        <v>0.8</v>
      </c>
      <c r="AP7788">
        <v>-4.7685000000000004</v>
      </c>
      <c r="AQ7788">
        <f>YEAR(Table1[[#This Row],[Order Date]])</f>
        <v>2016</v>
      </c>
      <c r="AR7788" t="str">
        <f>TEXT(Table1[[#This Row],[Order Date]],"mmmm")</f>
        <v>May</v>
      </c>
      <c r="AS7788" t="str">
        <f>"Q"&amp;ROUNDUP(MONTH(Table1[[#This Row],[Order Date]])/3,0)</f>
        <v>Q2</v>
      </c>
      <c r="AT7788">
        <f>IF(Table1[[#This Row],[Sales]]=0,0,Table1[[#This Row],[Profit]]/Table1[[#This Row],[Sales]])</f>
        <v>-1.6500000000000001</v>
      </c>
    </row>
    <row r="7789" spans="22:46" x14ac:dyDescent="0.3">
      <c r="V7789">
        <v>7788</v>
      </c>
      <c r="W7789" t="s">
        <v>10474</v>
      </c>
      <c r="X7789" s="1">
        <v>42507</v>
      </c>
      <c r="Y7789" t="s">
        <v>2372</v>
      </c>
      <c r="Z7789" t="s">
        <v>207</v>
      </c>
      <c r="AA7789" t="s">
        <v>5465</v>
      </c>
      <c r="AB7789" t="s">
        <v>5466</v>
      </c>
      <c r="AC7789" t="s">
        <v>25</v>
      </c>
      <c r="AD7789" t="s">
        <v>26</v>
      </c>
      <c r="AE7789" t="s">
        <v>342</v>
      </c>
      <c r="AF7789" t="s">
        <v>233</v>
      </c>
      <c r="AG7789">
        <v>60653</v>
      </c>
      <c r="AH7789" t="s">
        <v>111</v>
      </c>
      <c r="AI7789" t="s">
        <v>6034</v>
      </c>
      <c r="AJ7789" t="s">
        <v>46</v>
      </c>
      <c r="AK7789" t="s">
        <v>303</v>
      </c>
      <c r="AL7789" t="s">
        <v>6035</v>
      </c>
      <c r="AM7789">
        <v>7.8959999999999999</v>
      </c>
      <c r="AN7789">
        <v>3</v>
      </c>
      <c r="AO7789">
        <v>0.2</v>
      </c>
      <c r="AP7789">
        <v>2.4674999999999998</v>
      </c>
      <c r="AQ7789">
        <f>YEAR(Table1[[#This Row],[Order Date]])</f>
        <v>2016</v>
      </c>
      <c r="AR7789" t="str">
        <f>TEXT(Table1[[#This Row],[Order Date]],"mmmm")</f>
        <v>May</v>
      </c>
      <c r="AS7789" t="str">
        <f>"Q"&amp;ROUNDUP(MONTH(Table1[[#This Row],[Order Date]])/3,0)</f>
        <v>Q2</v>
      </c>
      <c r="AT7789">
        <f>IF(Table1[[#This Row],[Sales]]=0,0,Table1[[#This Row],[Profit]]/Table1[[#This Row],[Sales]])</f>
        <v>0.3125</v>
      </c>
    </row>
    <row r="7790" spans="22:46" x14ac:dyDescent="0.3">
      <c r="V7790">
        <v>7789</v>
      </c>
      <c r="W7790" t="s">
        <v>10474</v>
      </c>
      <c r="X7790" s="1">
        <v>42507</v>
      </c>
      <c r="Y7790" t="s">
        <v>2372</v>
      </c>
      <c r="Z7790" t="s">
        <v>207</v>
      </c>
      <c r="AA7790" t="s">
        <v>5465</v>
      </c>
      <c r="AB7790" t="s">
        <v>5466</v>
      </c>
      <c r="AC7790" t="s">
        <v>25</v>
      </c>
      <c r="AD7790" t="s">
        <v>26</v>
      </c>
      <c r="AE7790" t="s">
        <v>342</v>
      </c>
      <c r="AF7790" t="s">
        <v>233</v>
      </c>
      <c r="AG7790">
        <v>60653</v>
      </c>
      <c r="AH7790" t="s">
        <v>111</v>
      </c>
      <c r="AI7790" t="s">
        <v>5194</v>
      </c>
      <c r="AJ7790" t="s">
        <v>31</v>
      </c>
      <c r="AK7790" t="s">
        <v>67</v>
      </c>
      <c r="AL7790" t="s">
        <v>5195</v>
      </c>
      <c r="AM7790">
        <v>22.608000000000001</v>
      </c>
      <c r="AN7790">
        <v>3</v>
      </c>
      <c r="AO7790">
        <v>0.6</v>
      </c>
      <c r="AP7790">
        <v>-10.1736</v>
      </c>
      <c r="AQ7790">
        <f>YEAR(Table1[[#This Row],[Order Date]])</f>
        <v>2016</v>
      </c>
      <c r="AR7790" t="str">
        <f>TEXT(Table1[[#This Row],[Order Date]],"mmmm")</f>
        <v>May</v>
      </c>
      <c r="AS7790" t="str">
        <f>"Q"&amp;ROUNDUP(MONTH(Table1[[#This Row],[Order Date]])/3,0)</f>
        <v>Q2</v>
      </c>
      <c r="AT7790">
        <f>IF(Table1[[#This Row],[Sales]]=0,0,Table1[[#This Row],[Profit]]/Table1[[#This Row],[Sales]])</f>
        <v>-0.45</v>
      </c>
    </row>
    <row r="7791" spans="22:46" x14ac:dyDescent="0.3">
      <c r="V7791">
        <v>7790</v>
      </c>
      <c r="W7791" t="s">
        <v>10474</v>
      </c>
      <c r="X7791" s="1">
        <v>42507</v>
      </c>
      <c r="Y7791" t="s">
        <v>2372</v>
      </c>
      <c r="Z7791" t="s">
        <v>207</v>
      </c>
      <c r="AA7791" t="s">
        <v>5465</v>
      </c>
      <c r="AB7791" t="s">
        <v>5466</v>
      </c>
      <c r="AC7791" t="s">
        <v>25</v>
      </c>
      <c r="AD7791" t="s">
        <v>26</v>
      </c>
      <c r="AE7791" t="s">
        <v>342</v>
      </c>
      <c r="AF7791" t="s">
        <v>233</v>
      </c>
      <c r="AG7791">
        <v>60653</v>
      </c>
      <c r="AH7791" t="s">
        <v>111</v>
      </c>
      <c r="AI7791" t="s">
        <v>6755</v>
      </c>
      <c r="AJ7791" t="s">
        <v>46</v>
      </c>
      <c r="AK7791" t="s">
        <v>94</v>
      </c>
      <c r="AL7791" t="s">
        <v>6756</v>
      </c>
      <c r="AM7791">
        <v>30.527999999999999</v>
      </c>
      <c r="AN7791">
        <v>8</v>
      </c>
      <c r="AO7791">
        <v>0.2</v>
      </c>
      <c r="AP7791">
        <v>9.5399999999999991</v>
      </c>
      <c r="AQ7791">
        <f>YEAR(Table1[[#This Row],[Order Date]])</f>
        <v>2016</v>
      </c>
      <c r="AR7791" t="str">
        <f>TEXT(Table1[[#This Row],[Order Date]],"mmmm")</f>
        <v>May</v>
      </c>
      <c r="AS7791" t="str">
        <f>"Q"&amp;ROUNDUP(MONTH(Table1[[#This Row],[Order Date]])/3,0)</f>
        <v>Q2</v>
      </c>
      <c r="AT7791">
        <f>IF(Table1[[#This Row],[Sales]]=0,0,Table1[[#This Row],[Profit]]/Table1[[#This Row],[Sales]])</f>
        <v>0.3125</v>
      </c>
    </row>
    <row r="7792" spans="22:46" x14ac:dyDescent="0.3">
      <c r="V7792">
        <v>7791</v>
      </c>
      <c r="W7792" t="s">
        <v>10475</v>
      </c>
      <c r="X7792" s="1">
        <v>42997</v>
      </c>
      <c r="Y7792" t="s">
        <v>244</v>
      </c>
      <c r="Z7792" t="s">
        <v>1450</v>
      </c>
      <c r="AA7792" t="s">
        <v>4139</v>
      </c>
      <c r="AB7792" t="s">
        <v>4140</v>
      </c>
      <c r="AC7792" t="s">
        <v>108</v>
      </c>
      <c r="AD7792" t="s">
        <v>26</v>
      </c>
      <c r="AE7792" t="s">
        <v>158</v>
      </c>
      <c r="AF7792" t="s">
        <v>159</v>
      </c>
      <c r="AG7792">
        <v>19120</v>
      </c>
      <c r="AH7792" t="s">
        <v>160</v>
      </c>
      <c r="AI7792" t="s">
        <v>2799</v>
      </c>
      <c r="AJ7792" t="s">
        <v>46</v>
      </c>
      <c r="AK7792" t="s">
        <v>77</v>
      </c>
      <c r="AL7792" t="s">
        <v>2800</v>
      </c>
      <c r="AM7792">
        <v>4.8419999999999996</v>
      </c>
      <c r="AN7792">
        <v>3</v>
      </c>
      <c r="AO7792">
        <v>0.7</v>
      </c>
      <c r="AP7792">
        <v>-3.3894000000000002</v>
      </c>
      <c r="AQ7792">
        <f>YEAR(Table1[[#This Row],[Order Date]])</f>
        <v>2017</v>
      </c>
      <c r="AR7792" t="str">
        <f>TEXT(Table1[[#This Row],[Order Date]],"mmmm")</f>
        <v>September</v>
      </c>
      <c r="AS7792" t="str">
        <f>"Q"&amp;ROUNDUP(MONTH(Table1[[#This Row],[Order Date]])/3,0)</f>
        <v>Q3</v>
      </c>
      <c r="AT7792">
        <f>IF(Table1[[#This Row],[Sales]]=0,0,Table1[[#This Row],[Profit]]/Table1[[#This Row],[Sales]])</f>
        <v>-0.70000000000000007</v>
      </c>
    </row>
    <row r="7793" spans="22:46" x14ac:dyDescent="0.3">
      <c r="V7793">
        <v>7792</v>
      </c>
      <c r="W7793" t="s">
        <v>10476</v>
      </c>
      <c r="X7793" s="1">
        <v>42723</v>
      </c>
      <c r="Y7793" t="s">
        <v>3964</v>
      </c>
      <c r="Z7793" t="s">
        <v>51</v>
      </c>
      <c r="AA7793" t="s">
        <v>9339</v>
      </c>
      <c r="AB7793" t="s">
        <v>9340</v>
      </c>
      <c r="AC7793" t="s">
        <v>41</v>
      </c>
      <c r="AD7793" t="s">
        <v>26</v>
      </c>
      <c r="AE7793" t="s">
        <v>342</v>
      </c>
      <c r="AF7793" t="s">
        <v>233</v>
      </c>
      <c r="AG7793">
        <v>60623</v>
      </c>
      <c r="AH7793" t="s">
        <v>111</v>
      </c>
      <c r="AI7793" t="s">
        <v>3322</v>
      </c>
      <c r="AJ7793" t="s">
        <v>46</v>
      </c>
      <c r="AK7793" t="s">
        <v>77</v>
      </c>
      <c r="AL7793" t="s">
        <v>3323</v>
      </c>
      <c r="AM7793">
        <v>1.8</v>
      </c>
      <c r="AN7793">
        <v>5</v>
      </c>
      <c r="AO7793">
        <v>0.8</v>
      </c>
      <c r="AP7793">
        <v>-2.88</v>
      </c>
      <c r="AQ7793">
        <f>YEAR(Table1[[#This Row],[Order Date]])</f>
        <v>2016</v>
      </c>
      <c r="AR7793" t="str">
        <f>TEXT(Table1[[#This Row],[Order Date]],"mmmm")</f>
        <v>December</v>
      </c>
      <c r="AS7793" t="str">
        <f>"Q"&amp;ROUNDUP(MONTH(Table1[[#This Row],[Order Date]])/3,0)</f>
        <v>Q4</v>
      </c>
      <c r="AT7793">
        <f>IF(Table1[[#This Row],[Sales]]=0,0,Table1[[#This Row],[Profit]]/Table1[[#This Row],[Sales]])</f>
        <v>-1.5999999999999999</v>
      </c>
    </row>
    <row r="7794" spans="22:46" x14ac:dyDescent="0.3">
      <c r="V7794">
        <v>7793</v>
      </c>
      <c r="W7794" t="s">
        <v>10477</v>
      </c>
      <c r="X7794" s="1">
        <v>43020</v>
      </c>
      <c r="Y7794" t="s">
        <v>4137</v>
      </c>
      <c r="Z7794" t="s">
        <v>207</v>
      </c>
      <c r="AA7794" t="s">
        <v>1298</v>
      </c>
      <c r="AB7794" t="s">
        <v>1299</v>
      </c>
      <c r="AC7794" t="s">
        <v>41</v>
      </c>
      <c r="AD7794" t="s">
        <v>26</v>
      </c>
      <c r="AE7794" t="s">
        <v>923</v>
      </c>
      <c r="AF7794" t="s">
        <v>110</v>
      </c>
      <c r="AG7794">
        <v>75217</v>
      </c>
      <c r="AH7794" t="s">
        <v>111</v>
      </c>
      <c r="AI7794" t="s">
        <v>2659</v>
      </c>
      <c r="AJ7794" t="s">
        <v>73</v>
      </c>
      <c r="AK7794" t="s">
        <v>176</v>
      </c>
      <c r="AL7794" t="s">
        <v>2660</v>
      </c>
      <c r="AM7794">
        <v>39.984000000000002</v>
      </c>
      <c r="AN7794">
        <v>2</v>
      </c>
      <c r="AO7794">
        <v>0.2</v>
      </c>
      <c r="AP7794">
        <v>-1.4994000000000001</v>
      </c>
      <c r="AQ7794">
        <f>YEAR(Table1[[#This Row],[Order Date]])</f>
        <v>2017</v>
      </c>
      <c r="AR7794" t="str">
        <f>TEXT(Table1[[#This Row],[Order Date]],"mmmm")</f>
        <v>October</v>
      </c>
      <c r="AS7794" t="str">
        <f>"Q"&amp;ROUNDUP(MONTH(Table1[[#This Row],[Order Date]])/3,0)</f>
        <v>Q4</v>
      </c>
      <c r="AT7794">
        <f>IF(Table1[[#This Row],[Sales]]=0,0,Table1[[#This Row],[Profit]]/Table1[[#This Row],[Sales]])</f>
        <v>-3.7499999999999999E-2</v>
      </c>
    </row>
    <row r="7795" spans="22:46" x14ac:dyDescent="0.3">
      <c r="V7795">
        <v>7794</v>
      </c>
      <c r="W7795" t="s">
        <v>10478</v>
      </c>
      <c r="X7795" s="1">
        <v>42350</v>
      </c>
      <c r="Y7795" t="s">
        <v>813</v>
      </c>
      <c r="Z7795" t="s">
        <v>22</v>
      </c>
      <c r="AA7795" t="s">
        <v>654</v>
      </c>
      <c r="AB7795" t="s">
        <v>655</v>
      </c>
      <c r="AC7795" t="s">
        <v>41</v>
      </c>
      <c r="AD7795" t="s">
        <v>26</v>
      </c>
      <c r="AE7795" t="s">
        <v>1564</v>
      </c>
      <c r="AF7795" t="s">
        <v>1565</v>
      </c>
      <c r="AG7795">
        <v>89115</v>
      </c>
      <c r="AH7795" t="s">
        <v>44</v>
      </c>
      <c r="AI7795" t="s">
        <v>1465</v>
      </c>
      <c r="AJ7795" t="s">
        <v>46</v>
      </c>
      <c r="AK7795" t="s">
        <v>94</v>
      </c>
      <c r="AL7795" t="s">
        <v>1466</v>
      </c>
      <c r="AM7795">
        <v>32.4</v>
      </c>
      <c r="AN7795">
        <v>5</v>
      </c>
      <c r="AO7795">
        <v>0</v>
      </c>
      <c r="AP7795">
        <v>15.875999999999999</v>
      </c>
      <c r="AQ7795">
        <f>YEAR(Table1[[#This Row],[Order Date]])</f>
        <v>2015</v>
      </c>
      <c r="AR7795" t="str">
        <f>TEXT(Table1[[#This Row],[Order Date]],"mmmm")</f>
        <v>December</v>
      </c>
      <c r="AS7795" t="str">
        <f>"Q"&amp;ROUNDUP(MONTH(Table1[[#This Row],[Order Date]])/3,0)</f>
        <v>Q4</v>
      </c>
      <c r="AT7795">
        <f>IF(Table1[[#This Row],[Sales]]=0,0,Table1[[#This Row],[Profit]]/Table1[[#This Row],[Sales]])</f>
        <v>0.49</v>
      </c>
    </row>
    <row r="7796" spans="22:46" x14ac:dyDescent="0.3">
      <c r="V7796">
        <v>7795</v>
      </c>
      <c r="W7796" t="s">
        <v>10478</v>
      </c>
      <c r="X7796" s="1">
        <v>42350</v>
      </c>
      <c r="Y7796" t="s">
        <v>813</v>
      </c>
      <c r="Z7796" t="s">
        <v>22</v>
      </c>
      <c r="AA7796" t="s">
        <v>654</v>
      </c>
      <c r="AB7796" t="s">
        <v>655</v>
      </c>
      <c r="AC7796" t="s">
        <v>41</v>
      </c>
      <c r="AD7796" t="s">
        <v>26</v>
      </c>
      <c r="AE7796" t="s">
        <v>1564</v>
      </c>
      <c r="AF7796" t="s">
        <v>1565</v>
      </c>
      <c r="AG7796">
        <v>89115</v>
      </c>
      <c r="AH7796" t="s">
        <v>44</v>
      </c>
      <c r="AI7796" t="s">
        <v>630</v>
      </c>
      <c r="AJ7796" t="s">
        <v>46</v>
      </c>
      <c r="AK7796" t="s">
        <v>94</v>
      </c>
      <c r="AL7796" t="s">
        <v>631</v>
      </c>
      <c r="AM7796">
        <v>97.88</v>
      </c>
      <c r="AN7796">
        <v>2</v>
      </c>
      <c r="AO7796">
        <v>0</v>
      </c>
      <c r="AP7796">
        <v>48.94</v>
      </c>
      <c r="AQ7796">
        <f>YEAR(Table1[[#This Row],[Order Date]])</f>
        <v>2015</v>
      </c>
      <c r="AR7796" t="str">
        <f>TEXT(Table1[[#This Row],[Order Date]],"mmmm")</f>
        <v>December</v>
      </c>
      <c r="AS7796" t="str">
        <f>"Q"&amp;ROUNDUP(MONTH(Table1[[#This Row],[Order Date]])/3,0)</f>
        <v>Q4</v>
      </c>
      <c r="AT7796">
        <f>IF(Table1[[#This Row],[Sales]]=0,0,Table1[[#This Row],[Profit]]/Table1[[#This Row],[Sales]])</f>
        <v>0.5</v>
      </c>
    </row>
    <row r="7797" spans="22:46" x14ac:dyDescent="0.3">
      <c r="V7797">
        <v>7796</v>
      </c>
      <c r="W7797" t="s">
        <v>10479</v>
      </c>
      <c r="X7797" s="1">
        <v>42197</v>
      </c>
      <c r="Y7797" t="s">
        <v>9296</v>
      </c>
      <c r="Z7797" t="s">
        <v>51</v>
      </c>
      <c r="AA7797" t="s">
        <v>2343</v>
      </c>
      <c r="AB7797" t="s">
        <v>2344</v>
      </c>
      <c r="AC7797" t="s">
        <v>25</v>
      </c>
      <c r="AD7797" t="s">
        <v>26</v>
      </c>
      <c r="AE7797" t="s">
        <v>1819</v>
      </c>
      <c r="AF7797" t="s">
        <v>110</v>
      </c>
      <c r="AG7797">
        <v>79109</v>
      </c>
      <c r="AH7797" t="s">
        <v>111</v>
      </c>
      <c r="AI7797" t="s">
        <v>6993</v>
      </c>
      <c r="AJ7797" t="s">
        <v>73</v>
      </c>
      <c r="AK7797" t="s">
        <v>74</v>
      </c>
      <c r="AL7797" t="s">
        <v>6994</v>
      </c>
      <c r="AM7797">
        <v>307.16800000000001</v>
      </c>
      <c r="AN7797">
        <v>4</v>
      </c>
      <c r="AO7797">
        <v>0.2</v>
      </c>
      <c r="AP7797">
        <v>30.716799999999999</v>
      </c>
      <c r="AQ7797">
        <f>YEAR(Table1[[#This Row],[Order Date]])</f>
        <v>2015</v>
      </c>
      <c r="AR7797" t="str">
        <f>TEXT(Table1[[#This Row],[Order Date]],"mmmm")</f>
        <v>July</v>
      </c>
      <c r="AS7797" t="str">
        <f>"Q"&amp;ROUNDUP(MONTH(Table1[[#This Row],[Order Date]])/3,0)</f>
        <v>Q3</v>
      </c>
      <c r="AT7797">
        <f>IF(Table1[[#This Row],[Sales]]=0,0,Table1[[#This Row],[Profit]]/Table1[[#This Row],[Sales]])</f>
        <v>9.9999999999999992E-2</v>
      </c>
    </row>
    <row r="7798" spans="22:46" x14ac:dyDescent="0.3">
      <c r="V7798">
        <v>7797</v>
      </c>
      <c r="W7798" t="s">
        <v>10480</v>
      </c>
      <c r="X7798" s="1">
        <v>42279</v>
      </c>
      <c r="Y7798" s="1">
        <v>42165</v>
      </c>
      <c r="Z7798" t="s">
        <v>51</v>
      </c>
      <c r="AA7798" t="s">
        <v>1661</v>
      </c>
      <c r="AB7798" t="s">
        <v>1662</v>
      </c>
      <c r="AC7798" t="s">
        <v>41</v>
      </c>
      <c r="AD7798" t="s">
        <v>26</v>
      </c>
      <c r="AE7798" t="s">
        <v>4161</v>
      </c>
      <c r="AF7798" t="s">
        <v>844</v>
      </c>
      <c r="AG7798">
        <v>6457</v>
      </c>
      <c r="AH7798" t="s">
        <v>160</v>
      </c>
      <c r="AI7798" t="s">
        <v>332</v>
      </c>
      <c r="AJ7798" t="s">
        <v>46</v>
      </c>
      <c r="AK7798" t="s">
        <v>77</v>
      </c>
      <c r="AL7798" t="s">
        <v>333</v>
      </c>
      <c r="AM7798">
        <v>26.9</v>
      </c>
      <c r="AN7798">
        <v>5</v>
      </c>
      <c r="AO7798">
        <v>0</v>
      </c>
      <c r="AP7798">
        <v>13.180999999999999</v>
      </c>
      <c r="AQ7798">
        <f>YEAR(Table1[[#This Row],[Order Date]])</f>
        <v>2015</v>
      </c>
      <c r="AR7798" t="str">
        <f>TEXT(Table1[[#This Row],[Order Date]],"mmmm")</f>
        <v>October</v>
      </c>
      <c r="AS7798" t="str">
        <f>"Q"&amp;ROUNDUP(MONTH(Table1[[#This Row],[Order Date]])/3,0)</f>
        <v>Q4</v>
      </c>
      <c r="AT7798">
        <f>IF(Table1[[#This Row],[Sales]]=0,0,Table1[[#This Row],[Profit]]/Table1[[#This Row],[Sales]])</f>
        <v>0.49</v>
      </c>
    </row>
    <row r="7799" spans="22:46" x14ac:dyDescent="0.3">
      <c r="V7799">
        <v>7798</v>
      </c>
      <c r="W7799" t="s">
        <v>10481</v>
      </c>
      <c r="X7799" s="1">
        <v>42818</v>
      </c>
      <c r="Y7799" t="s">
        <v>5216</v>
      </c>
      <c r="Z7799" t="s">
        <v>207</v>
      </c>
      <c r="AA7799" t="s">
        <v>3833</v>
      </c>
      <c r="AB7799" t="s">
        <v>3834</v>
      </c>
      <c r="AC7799" t="s">
        <v>41</v>
      </c>
      <c r="AD7799" t="s">
        <v>26</v>
      </c>
      <c r="AE7799" t="s">
        <v>300</v>
      </c>
      <c r="AF7799" t="s">
        <v>301</v>
      </c>
      <c r="AG7799">
        <v>10035</v>
      </c>
      <c r="AH7799" t="s">
        <v>160</v>
      </c>
      <c r="AI7799" t="s">
        <v>6224</v>
      </c>
      <c r="AJ7799" t="s">
        <v>46</v>
      </c>
      <c r="AK7799" t="s">
        <v>190</v>
      </c>
      <c r="AL7799" t="s">
        <v>6225</v>
      </c>
      <c r="AM7799">
        <v>47.01</v>
      </c>
      <c r="AN7799">
        <v>3</v>
      </c>
      <c r="AO7799">
        <v>0</v>
      </c>
      <c r="AP7799">
        <v>22.0947</v>
      </c>
      <c r="AQ7799">
        <f>YEAR(Table1[[#This Row],[Order Date]])</f>
        <v>2017</v>
      </c>
      <c r="AR7799" t="str">
        <f>TEXT(Table1[[#This Row],[Order Date]],"mmmm")</f>
        <v>March</v>
      </c>
      <c r="AS7799" t="str">
        <f>"Q"&amp;ROUNDUP(MONTH(Table1[[#This Row],[Order Date]])/3,0)</f>
        <v>Q1</v>
      </c>
      <c r="AT7799">
        <f>IF(Table1[[#This Row],[Sales]]=0,0,Table1[[#This Row],[Profit]]/Table1[[#This Row],[Sales]])</f>
        <v>0.47000000000000003</v>
      </c>
    </row>
    <row r="7800" spans="22:46" x14ac:dyDescent="0.3">
      <c r="V7800">
        <v>7799</v>
      </c>
      <c r="W7800" t="s">
        <v>10481</v>
      </c>
      <c r="X7800" s="1">
        <v>42818</v>
      </c>
      <c r="Y7800" t="s">
        <v>5216</v>
      </c>
      <c r="Z7800" t="s">
        <v>207</v>
      </c>
      <c r="AA7800" t="s">
        <v>3833</v>
      </c>
      <c r="AB7800" t="s">
        <v>3834</v>
      </c>
      <c r="AC7800" t="s">
        <v>41</v>
      </c>
      <c r="AD7800" t="s">
        <v>26</v>
      </c>
      <c r="AE7800" t="s">
        <v>300</v>
      </c>
      <c r="AF7800" t="s">
        <v>301</v>
      </c>
      <c r="AG7800">
        <v>10035</v>
      </c>
      <c r="AH7800" t="s">
        <v>160</v>
      </c>
      <c r="AI7800" t="s">
        <v>5149</v>
      </c>
      <c r="AJ7800" t="s">
        <v>73</v>
      </c>
      <c r="AK7800" t="s">
        <v>74</v>
      </c>
      <c r="AL7800" t="s">
        <v>5150</v>
      </c>
      <c r="AM7800">
        <v>469.99</v>
      </c>
      <c r="AN7800">
        <v>1</v>
      </c>
      <c r="AO7800">
        <v>0</v>
      </c>
      <c r="AP7800">
        <v>136.2971</v>
      </c>
      <c r="AQ7800">
        <f>YEAR(Table1[[#This Row],[Order Date]])</f>
        <v>2017</v>
      </c>
      <c r="AR7800" t="str">
        <f>TEXT(Table1[[#This Row],[Order Date]],"mmmm")</f>
        <v>March</v>
      </c>
      <c r="AS7800" t="str">
        <f>"Q"&amp;ROUNDUP(MONTH(Table1[[#This Row],[Order Date]])/3,0)</f>
        <v>Q1</v>
      </c>
      <c r="AT7800">
        <f>IF(Table1[[#This Row],[Sales]]=0,0,Table1[[#This Row],[Profit]]/Table1[[#This Row],[Sales]])</f>
        <v>0.28999999999999998</v>
      </c>
    </row>
    <row r="7801" spans="22:46" x14ac:dyDescent="0.3">
      <c r="V7801">
        <v>7800</v>
      </c>
      <c r="W7801" t="s">
        <v>10481</v>
      </c>
      <c r="X7801" s="1">
        <v>42818</v>
      </c>
      <c r="Y7801" t="s">
        <v>5216</v>
      </c>
      <c r="Z7801" t="s">
        <v>207</v>
      </c>
      <c r="AA7801" t="s">
        <v>3833</v>
      </c>
      <c r="AB7801" t="s">
        <v>3834</v>
      </c>
      <c r="AC7801" t="s">
        <v>41</v>
      </c>
      <c r="AD7801" t="s">
        <v>26</v>
      </c>
      <c r="AE7801" t="s">
        <v>300</v>
      </c>
      <c r="AF7801" t="s">
        <v>301</v>
      </c>
      <c r="AG7801">
        <v>10035</v>
      </c>
      <c r="AH7801" t="s">
        <v>160</v>
      </c>
      <c r="AI7801" t="s">
        <v>1731</v>
      </c>
      <c r="AJ7801" t="s">
        <v>31</v>
      </c>
      <c r="AK7801" t="s">
        <v>35</v>
      </c>
      <c r="AL7801" t="s">
        <v>1732</v>
      </c>
      <c r="AM7801">
        <v>207.846</v>
      </c>
      <c r="AN7801">
        <v>3</v>
      </c>
      <c r="AO7801">
        <v>0.1</v>
      </c>
      <c r="AP7801">
        <v>2.3094000000000001</v>
      </c>
      <c r="AQ7801">
        <f>YEAR(Table1[[#This Row],[Order Date]])</f>
        <v>2017</v>
      </c>
      <c r="AR7801" t="str">
        <f>TEXT(Table1[[#This Row],[Order Date]],"mmmm")</f>
        <v>March</v>
      </c>
      <c r="AS7801" t="str">
        <f>"Q"&amp;ROUNDUP(MONTH(Table1[[#This Row],[Order Date]])/3,0)</f>
        <v>Q1</v>
      </c>
      <c r="AT7801">
        <f>IF(Table1[[#This Row],[Sales]]=0,0,Table1[[#This Row],[Profit]]/Table1[[#This Row],[Sales]])</f>
        <v>1.1111111111111112E-2</v>
      </c>
    </row>
    <row r="7802" spans="22:46" x14ac:dyDescent="0.3">
      <c r="V7802">
        <v>7801</v>
      </c>
      <c r="W7802" t="s">
        <v>10482</v>
      </c>
      <c r="X7802" s="1">
        <v>42887</v>
      </c>
      <c r="Y7802" s="1">
        <v>42892</v>
      </c>
      <c r="Z7802" t="s">
        <v>51</v>
      </c>
      <c r="AA7802" t="s">
        <v>9246</v>
      </c>
      <c r="AB7802" t="s">
        <v>9247</v>
      </c>
      <c r="AC7802" t="s">
        <v>25</v>
      </c>
      <c r="AD7802" t="s">
        <v>26</v>
      </c>
      <c r="AE7802" t="s">
        <v>158</v>
      </c>
      <c r="AF7802" t="s">
        <v>159</v>
      </c>
      <c r="AG7802">
        <v>19120</v>
      </c>
      <c r="AH7802" t="s">
        <v>160</v>
      </c>
      <c r="AI7802" t="s">
        <v>1231</v>
      </c>
      <c r="AJ7802" t="s">
        <v>46</v>
      </c>
      <c r="AK7802" t="s">
        <v>60</v>
      </c>
      <c r="AL7802" t="s">
        <v>1232</v>
      </c>
      <c r="AM7802">
        <v>324.74400000000003</v>
      </c>
      <c r="AN7802">
        <v>3</v>
      </c>
      <c r="AO7802">
        <v>0.2</v>
      </c>
      <c r="AP7802">
        <v>-77.1267</v>
      </c>
      <c r="AQ7802">
        <f>YEAR(Table1[[#This Row],[Order Date]])</f>
        <v>2017</v>
      </c>
      <c r="AR7802" t="str">
        <f>TEXT(Table1[[#This Row],[Order Date]],"mmmm")</f>
        <v>June</v>
      </c>
      <c r="AS7802" t="str">
        <f>"Q"&amp;ROUNDUP(MONTH(Table1[[#This Row],[Order Date]])/3,0)</f>
        <v>Q2</v>
      </c>
      <c r="AT7802">
        <f>IF(Table1[[#This Row],[Sales]]=0,0,Table1[[#This Row],[Profit]]/Table1[[#This Row],[Sales]])</f>
        <v>-0.23749999999999999</v>
      </c>
    </row>
    <row r="7803" spans="22:46" x14ac:dyDescent="0.3">
      <c r="V7803">
        <v>7802</v>
      </c>
      <c r="W7803" t="s">
        <v>10483</v>
      </c>
      <c r="X7803" s="1">
        <v>41722</v>
      </c>
      <c r="Y7803" t="s">
        <v>10211</v>
      </c>
      <c r="Z7803" t="s">
        <v>22</v>
      </c>
      <c r="AA7803" t="s">
        <v>3585</v>
      </c>
      <c r="AB7803" t="s">
        <v>3586</v>
      </c>
      <c r="AC7803" t="s">
        <v>25</v>
      </c>
      <c r="AD7803" t="s">
        <v>26</v>
      </c>
      <c r="AE7803" t="s">
        <v>3941</v>
      </c>
      <c r="AF7803" t="s">
        <v>43</v>
      </c>
      <c r="AG7803">
        <v>93727</v>
      </c>
      <c r="AH7803" t="s">
        <v>44</v>
      </c>
      <c r="AI7803" t="s">
        <v>8550</v>
      </c>
      <c r="AJ7803" t="s">
        <v>31</v>
      </c>
      <c r="AK7803" t="s">
        <v>67</v>
      </c>
      <c r="AL7803" t="s">
        <v>8551</v>
      </c>
      <c r="AM7803">
        <v>40.479999999999997</v>
      </c>
      <c r="AN7803">
        <v>2</v>
      </c>
      <c r="AO7803">
        <v>0</v>
      </c>
      <c r="AP7803">
        <v>14.572800000000001</v>
      </c>
      <c r="AQ7803">
        <f>YEAR(Table1[[#This Row],[Order Date]])</f>
        <v>2014</v>
      </c>
      <c r="AR7803" t="str">
        <f>TEXT(Table1[[#This Row],[Order Date]],"mmmm")</f>
        <v>March</v>
      </c>
      <c r="AS7803" t="str">
        <f>"Q"&amp;ROUNDUP(MONTH(Table1[[#This Row],[Order Date]])/3,0)</f>
        <v>Q1</v>
      </c>
      <c r="AT7803">
        <f>IF(Table1[[#This Row],[Sales]]=0,0,Table1[[#This Row],[Profit]]/Table1[[#This Row],[Sales]])</f>
        <v>0.36000000000000004</v>
      </c>
    </row>
    <row r="7804" spans="22:46" x14ac:dyDescent="0.3">
      <c r="V7804">
        <v>7803</v>
      </c>
      <c r="W7804" t="s">
        <v>10484</v>
      </c>
      <c r="X7804" s="1">
        <v>42269</v>
      </c>
      <c r="Y7804" t="s">
        <v>1175</v>
      </c>
      <c r="Z7804" t="s">
        <v>51</v>
      </c>
      <c r="AA7804" t="s">
        <v>3004</v>
      </c>
      <c r="AB7804" t="s">
        <v>3005</v>
      </c>
      <c r="AC7804" t="s">
        <v>108</v>
      </c>
      <c r="AD7804" t="s">
        <v>26</v>
      </c>
      <c r="AE7804" t="s">
        <v>690</v>
      </c>
      <c r="AF7804" t="s">
        <v>379</v>
      </c>
      <c r="AG7804">
        <v>37064</v>
      </c>
      <c r="AH7804" t="s">
        <v>29</v>
      </c>
      <c r="AI7804" t="s">
        <v>5267</v>
      </c>
      <c r="AJ7804" t="s">
        <v>46</v>
      </c>
      <c r="AK7804" t="s">
        <v>47</v>
      </c>
      <c r="AL7804" t="s">
        <v>5268</v>
      </c>
      <c r="AM7804">
        <v>12</v>
      </c>
      <c r="AN7804">
        <v>4</v>
      </c>
      <c r="AO7804">
        <v>0.2</v>
      </c>
      <c r="AP7804">
        <v>4.2</v>
      </c>
      <c r="AQ7804">
        <f>YEAR(Table1[[#This Row],[Order Date]])</f>
        <v>2015</v>
      </c>
      <c r="AR7804" t="str">
        <f>TEXT(Table1[[#This Row],[Order Date]],"mmmm")</f>
        <v>September</v>
      </c>
      <c r="AS7804" t="str">
        <f>"Q"&amp;ROUNDUP(MONTH(Table1[[#This Row],[Order Date]])/3,0)</f>
        <v>Q3</v>
      </c>
      <c r="AT7804">
        <f>IF(Table1[[#This Row],[Sales]]=0,0,Table1[[#This Row],[Profit]]/Table1[[#This Row],[Sales]])</f>
        <v>0.35000000000000003</v>
      </c>
    </row>
    <row r="7805" spans="22:46" x14ac:dyDescent="0.3">
      <c r="V7805">
        <v>7804</v>
      </c>
      <c r="W7805" t="s">
        <v>10484</v>
      </c>
      <c r="X7805" s="1">
        <v>42269</v>
      </c>
      <c r="Y7805" t="s">
        <v>1175</v>
      </c>
      <c r="Z7805" t="s">
        <v>51</v>
      </c>
      <c r="AA7805" t="s">
        <v>3004</v>
      </c>
      <c r="AB7805" t="s">
        <v>3005</v>
      </c>
      <c r="AC7805" t="s">
        <v>108</v>
      </c>
      <c r="AD7805" t="s">
        <v>26</v>
      </c>
      <c r="AE7805" t="s">
        <v>690</v>
      </c>
      <c r="AF7805" t="s">
        <v>379</v>
      </c>
      <c r="AG7805">
        <v>37064</v>
      </c>
      <c r="AH7805" t="s">
        <v>29</v>
      </c>
      <c r="AI7805" t="s">
        <v>3966</v>
      </c>
      <c r="AJ7805" t="s">
        <v>46</v>
      </c>
      <c r="AK7805" t="s">
        <v>60</v>
      </c>
      <c r="AL7805" t="s">
        <v>3967</v>
      </c>
      <c r="AM7805">
        <v>720.06399999999996</v>
      </c>
      <c r="AN7805">
        <v>4</v>
      </c>
      <c r="AO7805">
        <v>0.2</v>
      </c>
      <c r="AP7805">
        <v>-63.005600000000001</v>
      </c>
      <c r="AQ7805">
        <f>YEAR(Table1[[#This Row],[Order Date]])</f>
        <v>2015</v>
      </c>
      <c r="AR7805" t="str">
        <f>TEXT(Table1[[#This Row],[Order Date]],"mmmm")</f>
        <v>September</v>
      </c>
      <c r="AS7805" t="str">
        <f>"Q"&amp;ROUNDUP(MONTH(Table1[[#This Row],[Order Date]])/3,0)</f>
        <v>Q3</v>
      </c>
      <c r="AT7805">
        <f>IF(Table1[[#This Row],[Sales]]=0,0,Table1[[#This Row],[Profit]]/Table1[[#This Row],[Sales]])</f>
        <v>-8.7500000000000008E-2</v>
      </c>
    </row>
    <row r="7806" spans="22:46" x14ac:dyDescent="0.3">
      <c r="V7806">
        <v>7805</v>
      </c>
      <c r="W7806" t="s">
        <v>10484</v>
      </c>
      <c r="X7806" s="1">
        <v>42269</v>
      </c>
      <c r="Y7806" t="s">
        <v>1175</v>
      </c>
      <c r="Z7806" t="s">
        <v>51</v>
      </c>
      <c r="AA7806" t="s">
        <v>3004</v>
      </c>
      <c r="AB7806" t="s">
        <v>3005</v>
      </c>
      <c r="AC7806" t="s">
        <v>108</v>
      </c>
      <c r="AD7806" t="s">
        <v>26</v>
      </c>
      <c r="AE7806" t="s">
        <v>690</v>
      </c>
      <c r="AF7806" t="s">
        <v>379</v>
      </c>
      <c r="AG7806">
        <v>37064</v>
      </c>
      <c r="AH7806" t="s">
        <v>29</v>
      </c>
      <c r="AI7806" t="s">
        <v>4264</v>
      </c>
      <c r="AJ7806" t="s">
        <v>46</v>
      </c>
      <c r="AK7806" t="s">
        <v>60</v>
      </c>
      <c r="AL7806" t="s">
        <v>4265</v>
      </c>
      <c r="AM7806">
        <v>25.423999999999999</v>
      </c>
      <c r="AN7806">
        <v>1</v>
      </c>
      <c r="AO7806">
        <v>0.2</v>
      </c>
      <c r="AP7806">
        <v>-4.7670000000000003</v>
      </c>
      <c r="AQ7806">
        <f>YEAR(Table1[[#This Row],[Order Date]])</f>
        <v>2015</v>
      </c>
      <c r="AR7806" t="str">
        <f>TEXT(Table1[[#This Row],[Order Date]],"mmmm")</f>
        <v>September</v>
      </c>
      <c r="AS7806" t="str">
        <f>"Q"&amp;ROUNDUP(MONTH(Table1[[#This Row],[Order Date]])/3,0)</f>
        <v>Q3</v>
      </c>
      <c r="AT7806">
        <f>IF(Table1[[#This Row],[Sales]]=0,0,Table1[[#This Row],[Profit]]/Table1[[#This Row],[Sales]])</f>
        <v>-0.18750000000000003</v>
      </c>
    </row>
    <row r="7807" spans="22:46" x14ac:dyDescent="0.3">
      <c r="V7807">
        <v>7806</v>
      </c>
      <c r="W7807" t="s">
        <v>10484</v>
      </c>
      <c r="X7807" s="1">
        <v>42269</v>
      </c>
      <c r="Y7807" t="s">
        <v>1175</v>
      </c>
      <c r="Z7807" t="s">
        <v>51</v>
      </c>
      <c r="AA7807" t="s">
        <v>3004</v>
      </c>
      <c r="AB7807" t="s">
        <v>3005</v>
      </c>
      <c r="AC7807" t="s">
        <v>108</v>
      </c>
      <c r="AD7807" t="s">
        <v>26</v>
      </c>
      <c r="AE7807" t="s">
        <v>690</v>
      </c>
      <c r="AF7807" t="s">
        <v>379</v>
      </c>
      <c r="AG7807">
        <v>37064</v>
      </c>
      <c r="AH7807" t="s">
        <v>29</v>
      </c>
      <c r="AI7807" t="s">
        <v>4640</v>
      </c>
      <c r="AJ7807" t="s">
        <v>46</v>
      </c>
      <c r="AK7807" t="s">
        <v>70</v>
      </c>
      <c r="AL7807" t="s">
        <v>4641</v>
      </c>
      <c r="AM7807">
        <v>2.8159999999999998</v>
      </c>
      <c r="AN7807">
        <v>2</v>
      </c>
      <c r="AO7807">
        <v>0.2</v>
      </c>
      <c r="AP7807">
        <v>0.31680000000000003</v>
      </c>
      <c r="AQ7807">
        <f>YEAR(Table1[[#This Row],[Order Date]])</f>
        <v>2015</v>
      </c>
      <c r="AR7807" t="str">
        <f>TEXT(Table1[[#This Row],[Order Date]],"mmmm")</f>
        <v>September</v>
      </c>
      <c r="AS7807" t="str">
        <f>"Q"&amp;ROUNDUP(MONTH(Table1[[#This Row],[Order Date]])/3,0)</f>
        <v>Q3</v>
      </c>
      <c r="AT7807">
        <f>IF(Table1[[#This Row],[Sales]]=0,0,Table1[[#This Row],[Profit]]/Table1[[#This Row],[Sales]])</f>
        <v>0.11250000000000002</v>
      </c>
    </row>
    <row r="7808" spans="22:46" x14ac:dyDescent="0.3">
      <c r="V7808">
        <v>7807</v>
      </c>
      <c r="W7808" t="s">
        <v>10484</v>
      </c>
      <c r="X7808" s="1">
        <v>42269</v>
      </c>
      <c r="Y7808" t="s">
        <v>1175</v>
      </c>
      <c r="Z7808" t="s">
        <v>51</v>
      </c>
      <c r="AA7808" t="s">
        <v>3004</v>
      </c>
      <c r="AB7808" t="s">
        <v>3005</v>
      </c>
      <c r="AC7808" t="s">
        <v>108</v>
      </c>
      <c r="AD7808" t="s">
        <v>26</v>
      </c>
      <c r="AE7808" t="s">
        <v>690</v>
      </c>
      <c r="AF7808" t="s">
        <v>379</v>
      </c>
      <c r="AG7808">
        <v>37064</v>
      </c>
      <c r="AH7808" t="s">
        <v>29</v>
      </c>
      <c r="AI7808" t="s">
        <v>4248</v>
      </c>
      <c r="AJ7808" t="s">
        <v>46</v>
      </c>
      <c r="AK7808" t="s">
        <v>77</v>
      </c>
      <c r="AL7808" t="s">
        <v>4249</v>
      </c>
      <c r="AM7808">
        <v>3.2040000000000002</v>
      </c>
      <c r="AN7808">
        <v>2</v>
      </c>
      <c r="AO7808">
        <v>0.7</v>
      </c>
      <c r="AP7808">
        <v>-2.5632000000000001</v>
      </c>
      <c r="AQ7808">
        <f>YEAR(Table1[[#This Row],[Order Date]])</f>
        <v>2015</v>
      </c>
      <c r="AR7808" t="str">
        <f>TEXT(Table1[[#This Row],[Order Date]],"mmmm")</f>
        <v>September</v>
      </c>
      <c r="AS7808" t="str">
        <f>"Q"&amp;ROUNDUP(MONTH(Table1[[#This Row],[Order Date]])/3,0)</f>
        <v>Q3</v>
      </c>
      <c r="AT7808">
        <f>IF(Table1[[#This Row],[Sales]]=0,0,Table1[[#This Row],[Profit]]/Table1[[#This Row],[Sales]])</f>
        <v>-0.8</v>
      </c>
    </row>
    <row r="7809" spans="22:46" x14ac:dyDescent="0.3">
      <c r="V7809">
        <v>7808</v>
      </c>
      <c r="W7809" t="s">
        <v>10485</v>
      </c>
      <c r="X7809" s="1">
        <v>42377</v>
      </c>
      <c r="Y7809" t="s">
        <v>3454</v>
      </c>
      <c r="Z7809" t="s">
        <v>51</v>
      </c>
      <c r="AA7809" t="s">
        <v>8298</v>
      </c>
      <c r="AB7809" t="s">
        <v>8299</v>
      </c>
      <c r="AC7809" t="s">
        <v>25</v>
      </c>
      <c r="AD7809" t="s">
        <v>26</v>
      </c>
      <c r="AE7809" t="s">
        <v>5148</v>
      </c>
      <c r="AF7809" t="s">
        <v>92</v>
      </c>
      <c r="AG7809">
        <v>27604</v>
      </c>
      <c r="AH7809" t="s">
        <v>29</v>
      </c>
      <c r="AI7809" t="s">
        <v>3978</v>
      </c>
      <c r="AJ7809" t="s">
        <v>46</v>
      </c>
      <c r="AK7809" t="s">
        <v>77</v>
      </c>
      <c r="AL7809" t="s">
        <v>3979</v>
      </c>
      <c r="AM7809">
        <v>30.827999999999999</v>
      </c>
      <c r="AN7809">
        <v>7</v>
      </c>
      <c r="AO7809">
        <v>0.7</v>
      </c>
      <c r="AP7809">
        <v>-24.662400000000002</v>
      </c>
      <c r="AQ7809">
        <f>YEAR(Table1[[#This Row],[Order Date]])</f>
        <v>2016</v>
      </c>
      <c r="AR7809" t="str">
        <f>TEXT(Table1[[#This Row],[Order Date]],"mmmm")</f>
        <v>January</v>
      </c>
      <c r="AS7809" t="str">
        <f>"Q"&amp;ROUNDUP(MONTH(Table1[[#This Row],[Order Date]])/3,0)</f>
        <v>Q1</v>
      </c>
      <c r="AT7809">
        <f>IF(Table1[[#This Row],[Sales]]=0,0,Table1[[#This Row],[Profit]]/Table1[[#This Row],[Sales]])</f>
        <v>-0.8</v>
      </c>
    </row>
    <row r="7810" spans="22:46" x14ac:dyDescent="0.3">
      <c r="V7810">
        <v>7809</v>
      </c>
      <c r="W7810" t="s">
        <v>10485</v>
      </c>
      <c r="X7810" s="1">
        <v>42377</v>
      </c>
      <c r="Y7810" t="s">
        <v>3454</v>
      </c>
      <c r="Z7810" t="s">
        <v>51</v>
      </c>
      <c r="AA7810" t="s">
        <v>8298</v>
      </c>
      <c r="AB7810" t="s">
        <v>8299</v>
      </c>
      <c r="AC7810" t="s">
        <v>25</v>
      </c>
      <c r="AD7810" t="s">
        <v>26</v>
      </c>
      <c r="AE7810" t="s">
        <v>5148</v>
      </c>
      <c r="AF7810" t="s">
        <v>92</v>
      </c>
      <c r="AG7810">
        <v>27604</v>
      </c>
      <c r="AH7810" t="s">
        <v>29</v>
      </c>
      <c r="AI7810" t="s">
        <v>4650</v>
      </c>
      <c r="AJ7810" t="s">
        <v>46</v>
      </c>
      <c r="AK7810" t="s">
        <v>70</v>
      </c>
      <c r="AL7810" t="s">
        <v>4651</v>
      </c>
      <c r="AM7810">
        <v>47.616</v>
      </c>
      <c r="AN7810">
        <v>3</v>
      </c>
      <c r="AO7810">
        <v>0.2</v>
      </c>
      <c r="AP7810">
        <v>5.952</v>
      </c>
      <c r="AQ7810">
        <f>YEAR(Table1[[#This Row],[Order Date]])</f>
        <v>2016</v>
      </c>
      <c r="AR7810" t="str">
        <f>TEXT(Table1[[#This Row],[Order Date]],"mmmm")</f>
        <v>January</v>
      </c>
      <c r="AS7810" t="str">
        <f>"Q"&amp;ROUNDUP(MONTH(Table1[[#This Row],[Order Date]])/3,0)</f>
        <v>Q1</v>
      </c>
      <c r="AT7810">
        <f>IF(Table1[[#This Row],[Sales]]=0,0,Table1[[#This Row],[Profit]]/Table1[[#This Row],[Sales]])</f>
        <v>0.125</v>
      </c>
    </row>
    <row r="7811" spans="22:46" x14ac:dyDescent="0.3">
      <c r="V7811">
        <v>7810</v>
      </c>
      <c r="W7811" t="s">
        <v>10485</v>
      </c>
      <c r="X7811" s="1">
        <v>42377</v>
      </c>
      <c r="Y7811" t="s">
        <v>3454</v>
      </c>
      <c r="Z7811" t="s">
        <v>51</v>
      </c>
      <c r="AA7811" t="s">
        <v>8298</v>
      </c>
      <c r="AB7811" t="s">
        <v>8299</v>
      </c>
      <c r="AC7811" t="s">
        <v>25</v>
      </c>
      <c r="AD7811" t="s">
        <v>26</v>
      </c>
      <c r="AE7811" t="s">
        <v>5148</v>
      </c>
      <c r="AF7811" t="s">
        <v>92</v>
      </c>
      <c r="AG7811">
        <v>27604</v>
      </c>
      <c r="AH7811" t="s">
        <v>29</v>
      </c>
      <c r="AI7811" t="s">
        <v>9683</v>
      </c>
      <c r="AJ7811" t="s">
        <v>73</v>
      </c>
      <c r="AK7811" t="s">
        <v>74</v>
      </c>
      <c r="AL7811" t="s">
        <v>9684</v>
      </c>
      <c r="AM7811">
        <v>108.78400000000001</v>
      </c>
      <c r="AN7811">
        <v>2</v>
      </c>
      <c r="AO7811">
        <v>0.2</v>
      </c>
      <c r="AP7811">
        <v>10.878399999999999</v>
      </c>
      <c r="AQ7811">
        <f>YEAR(Table1[[#This Row],[Order Date]])</f>
        <v>2016</v>
      </c>
      <c r="AR7811" t="str">
        <f>TEXT(Table1[[#This Row],[Order Date]],"mmmm")</f>
        <v>January</v>
      </c>
      <c r="AS7811" t="str">
        <f>"Q"&amp;ROUNDUP(MONTH(Table1[[#This Row],[Order Date]])/3,0)</f>
        <v>Q1</v>
      </c>
      <c r="AT7811">
        <f>IF(Table1[[#This Row],[Sales]]=0,0,Table1[[#This Row],[Profit]]/Table1[[#This Row],[Sales]])</f>
        <v>9.9999999999999992E-2</v>
      </c>
    </row>
    <row r="7812" spans="22:46" x14ac:dyDescent="0.3">
      <c r="V7812">
        <v>7811</v>
      </c>
      <c r="W7812" t="s">
        <v>10486</v>
      </c>
      <c r="X7812" s="1">
        <v>42414</v>
      </c>
      <c r="Y7812" t="s">
        <v>3927</v>
      </c>
      <c r="Z7812" t="s">
        <v>207</v>
      </c>
      <c r="AA7812" t="s">
        <v>574</v>
      </c>
      <c r="AB7812" t="s">
        <v>575</v>
      </c>
      <c r="AC7812" t="s">
        <v>25</v>
      </c>
      <c r="AD7812" t="s">
        <v>26</v>
      </c>
      <c r="AE7812" t="s">
        <v>3634</v>
      </c>
      <c r="AF7812" t="s">
        <v>3098</v>
      </c>
      <c r="AG7812">
        <v>20735</v>
      </c>
      <c r="AH7812" t="s">
        <v>160</v>
      </c>
      <c r="AI7812" t="s">
        <v>6755</v>
      </c>
      <c r="AJ7812" t="s">
        <v>46</v>
      </c>
      <c r="AK7812" t="s">
        <v>94</v>
      </c>
      <c r="AL7812" t="s">
        <v>6756</v>
      </c>
      <c r="AM7812">
        <v>4.7699999999999996</v>
      </c>
      <c r="AN7812">
        <v>1</v>
      </c>
      <c r="AO7812">
        <v>0</v>
      </c>
      <c r="AP7812">
        <v>2.1465000000000001</v>
      </c>
      <c r="AQ7812">
        <f>YEAR(Table1[[#This Row],[Order Date]])</f>
        <v>2016</v>
      </c>
      <c r="AR7812" t="str">
        <f>TEXT(Table1[[#This Row],[Order Date]],"mmmm")</f>
        <v>February</v>
      </c>
      <c r="AS7812" t="str">
        <f>"Q"&amp;ROUNDUP(MONTH(Table1[[#This Row],[Order Date]])/3,0)</f>
        <v>Q1</v>
      </c>
      <c r="AT7812">
        <f>IF(Table1[[#This Row],[Sales]]=0,0,Table1[[#This Row],[Profit]]/Table1[[#This Row],[Sales]])</f>
        <v>0.45000000000000007</v>
      </c>
    </row>
    <row r="7813" spans="22:46" x14ac:dyDescent="0.3">
      <c r="V7813">
        <v>7812</v>
      </c>
      <c r="W7813" t="s">
        <v>10486</v>
      </c>
      <c r="X7813" s="1">
        <v>42414</v>
      </c>
      <c r="Y7813" t="s">
        <v>3927</v>
      </c>
      <c r="Z7813" t="s">
        <v>207</v>
      </c>
      <c r="AA7813" t="s">
        <v>574</v>
      </c>
      <c r="AB7813" t="s">
        <v>575</v>
      </c>
      <c r="AC7813" t="s">
        <v>25</v>
      </c>
      <c r="AD7813" t="s">
        <v>26</v>
      </c>
      <c r="AE7813" t="s">
        <v>3634</v>
      </c>
      <c r="AF7813" t="s">
        <v>3098</v>
      </c>
      <c r="AG7813">
        <v>20735</v>
      </c>
      <c r="AH7813" t="s">
        <v>160</v>
      </c>
      <c r="AI7813" t="s">
        <v>7732</v>
      </c>
      <c r="AJ7813" t="s">
        <v>46</v>
      </c>
      <c r="AK7813" t="s">
        <v>70</v>
      </c>
      <c r="AL7813" t="s">
        <v>7733</v>
      </c>
      <c r="AM7813">
        <v>7.98</v>
      </c>
      <c r="AN7813">
        <v>3</v>
      </c>
      <c r="AO7813">
        <v>0</v>
      </c>
      <c r="AP7813">
        <v>2.0748000000000002</v>
      </c>
      <c r="AQ7813">
        <f>YEAR(Table1[[#This Row],[Order Date]])</f>
        <v>2016</v>
      </c>
      <c r="AR7813" t="str">
        <f>TEXT(Table1[[#This Row],[Order Date]],"mmmm")</f>
        <v>February</v>
      </c>
      <c r="AS7813" t="str">
        <f>"Q"&amp;ROUNDUP(MONTH(Table1[[#This Row],[Order Date]])/3,0)</f>
        <v>Q1</v>
      </c>
      <c r="AT7813">
        <f>IF(Table1[[#This Row],[Sales]]=0,0,Table1[[#This Row],[Profit]]/Table1[[#This Row],[Sales]])</f>
        <v>0.26</v>
      </c>
    </row>
    <row r="7814" spans="22:46" x14ac:dyDescent="0.3">
      <c r="V7814">
        <v>7813</v>
      </c>
      <c r="W7814" t="s">
        <v>10486</v>
      </c>
      <c r="X7814" s="1">
        <v>42414</v>
      </c>
      <c r="Y7814" t="s">
        <v>3927</v>
      </c>
      <c r="Z7814" t="s">
        <v>207</v>
      </c>
      <c r="AA7814" t="s">
        <v>574</v>
      </c>
      <c r="AB7814" t="s">
        <v>575</v>
      </c>
      <c r="AC7814" t="s">
        <v>25</v>
      </c>
      <c r="AD7814" t="s">
        <v>26</v>
      </c>
      <c r="AE7814" t="s">
        <v>3634</v>
      </c>
      <c r="AF7814" t="s">
        <v>3098</v>
      </c>
      <c r="AG7814">
        <v>20735</v>
      </c>
      <c r="AH7814" t="s">
        <v>160</v>
      </c>
      <c r="AI7814" t="s">
        <v>3255</v>
      </c>
      <c r="AJ7814" t="s">
        <v>31</v>
      </c>
      <c r="AK7814" t="s">
        <v>57</v>
      </c>
      <c r="AL7814" t="s">
        <v>3256</v>
      </c>
      <c r="AM7814">
        <v>550.43100000000004</v>
      </c>
      <c r="AN7814">
        <v>3</v>
      </c>
      <c r="AO7814">
        <v>0.3</v>
      </c>
      <c r="AP7814">
        <v>-47.1798</v>
      </c>
      <c r="AQ7814">
        <f>YEAR(Table1[[#This Row],[Order Date]])</f>
        <v>2016</v>
      </c>
      <c r="AR7814" t="str">
        <f>TEXT(Table1[[#This Row],[Order Date]],"mmmm")</f>
        <v>February</v>
      </c>
      <c r="AS7814" t="str">
        <f>"Q"&amp;ROUNDUP(MONTH(Table1[[#This Row],[Order Date]])/3,0)</f>
        <v>Q1</v>
      </c>
      <c r="AT7814">
        <f>IF(Table1[[#This Row],[Sales]]=0,0,Table1[[#This Row],[Profit]]/Table1[[#This Row],[Sales]])</f>
        <v>-8.5714285714285715E-2</v>
      </c>
    </row>
    <row r="7815" spans="22:46" x14ac:dyDescent="0.3">
      <c r="V7815">
        <v>7814</v>
      </c>
      <c r="W7815" t="s">
        <v>10486</v>
      </c>
      <c r="X7815" s="1">
        <v>42414</v>
      </c>
      <c r="Y7815" t="s">
        <v>3927</v>
      </c>
      <c r="Z7815" t="s">
        <v>207</v>
      </c>
      <c r="AA7815" t="s">
        <v>574</v>
      </c>
      <c r="AB7815" t="s">
        <v>575</v>
      </c>
      <c r="AC7815" t="s">
        <v>25</v>
      </c>
      <c r="AD7815" t="s">
        <v>26</v>
      </c>
      <c r="AE7815" t="s">
        <v>3634</v>
      </c>
      <c r="AF7815" t="s">
        <v>3098</v>
      </c>
      <c r="AG7815">
        <v>20735</v>
      </c>
      <c r="AH7815" t="s">
        <v>160</v>
      </c>
      <c r="AI7815" t="s">
        <v>1148</v>
      </c>
      <c r="AJ7815" t="s">
        <v>31</v>
      </c>
      <c r="AK7815" t="s">
        <v>67</v>
      </c>
      <c r="AL7815" t="s">
        <v>1149</v>
      </c>
      <c r="AM7815">
        <v>10.56</v>
      </c>
      <c r="AN7815">
        <v>6</v>
      </c>
      <c r="AO7815">
        <v>0</v>
      </c>
      <c r="AP7815">
        <v>4.6463999999999999</v>
      </c>
      <c r="AQ7815">
        <f>YEAR(Table1[[#This Row],[Order Date]])</f>
        <v>2016</v>
      </c>
      <c r="AR7815" t="str">
        <f>TEXT(Table1[[#This Row],[Order Date]],"mmmm")</f>
        <v>February</v>
      </c>
      <c r="AS7815" t="str">
        <f>"Q"&amp;ROUNDUP(MONTH(Table1[[#This Row],[Order Date]])/3,0)</f>
        <v>Q1</v>
      </c>
      <c r="AT7815">
        <f>IF(Table1[[#This Row],[Sales]]=0,0,Table1[[#This Row],[Profit]]/Table1[[#This Row],[Sales]])</f>
        <v>0.43999999999999995</v>
      </c>
    </row>
    <row r="7816" spans="22:46" x14ac:dyDescent="0.3">
      <c r="V7816">
        <v>7815</v>
      </c>
      <c r="W7816" t="s">
        <v>10487</v>
      </c>
      <c r="X7816" s="1">
        <v>42894</v>
      </c>
      <c r="Y7816" s="1">
        <v>43014</v>
      </c>
      <c r="Z7816" t="s">
        <v>207</v>
      </c>
      <c r="AA7816" t="s">
        <v>682</v>
      </c>
      <c r="AB7816" t="s">
        <v>683</v>
      </c>
      <c r="AC7816" t="s">
        <v>108</v>
      </c>
      <c r="AD7816" t="s">
        <v>26</v>
      </c>
      <c r="AE7816" t="s">
        <v>42</v>
      </c>
      <c r="AF7816" t="s">
        <v>43</v>
      </c>
      <c r="AG7816">
        <v>90049</v>
      </c>
      <c r="AH7816" t="s">
        <v>44</v>
      </c>
      <c r="AI7816" t="s">
        <v>183</v>
      </c>
      <c r="AJ7816" t="s">
        <v>31</v>
      </c>
      <c r="AK7816" t="s">
        <v>32</v>
      </c>
      <c r="AL7816" t="s">
        <v>184</v>
      </c>
      <c r="AM7816">
        <v>1497.6659999999999</v>
      </c>
      <c r="AN7816">
        <v>2</v>
      </c>
      <c r="AO7816">
        <v>0.15</v>
      </c>
      <c r="AP7816">
        <v>140.95679999999999</v>
      </c>
      <c r="AQ7816">
        <f>YEAR(Table1[[#This Row],[Order Date]])</f>
        <v>2017</v>
      </c>
      <c r="AR7816" t="str">
        <f>TEXT(Table1[[#This Row],[Order Date]],"mmmm")</f>
        <v>June</v>
      </c>
      <c r="AS7816" t="str">
        <f>"Q"&amp;ROUNDUP(MONTH(Table1[[#This Row],[Order Date]])/3,0)</f>
        <v>Q2</v>
      </c>
      <c r="AT7816">
        <f>IF(Table1[[#This Row],[Sales]]=0,0,Table1[[#This Row],[Profit]]/Table1[[#This Row],[Sales]])</f>
        <v>9.4117647058823528E-2</v>
      </c>
    </row>
    <row r="7817" spans="22:46" x14ac:dyDescent="0.3">
      <c r="V7817">
        <v>7816</v>
      </c>
      <c r="W7817" t="s">
        <v>10487</v>
      </c>
      <c r="X7817" s="1">
        <v>42894</v>
      </c>
      <c r="Y7817" s="1">
        <v>43014</v>
      </c>
      <c r="Z7817" t="s">
        <v>207</v>
      </c>
      <c r="AA7817" t="s">
        <v>682</v>
      </c>
      <c r="AB7817" t="s">
        <v>683</v>
      </c>
      <c r="AC7817" t="s">
        <v>108</v>
      </c>
      <c r="AD7817" t="s">
        <v>26</v>
      </c>
      <c r="AE7817" t="s">
        <v>42</v>
      </c>
      <c r="AF7817" t="s">
        <v>43</v>
      </c>
      <c r="AG7817">
        <v>90049</v>
      </c>
      <c r="AH7817" t="s">
        <v>44</v>
      </c>
      <c r="AI7817" t="s">
        <v>3739</v>
      </c>
      <c r="AJ7817" t="s">
        <v>73</v>
      </c>
      <c r="AK7817" t="s">
        <v>74</v>
      </c>
      <c r="AL7817" t="s">
        <v>3740</v>
      </c>
      <c r="AM7817">
        <v>17.52</v>
      </c>
      <c r="AN7817">
        <v>2</v>
      </c>
      <c r="AO7817">
        <v>0.2</v>
      </c>
      <c r="AP7817">
        <v>-3.504</v>
      </c>
      <c r="AQ7817">
        <f>YEAR(Table1[[#This Row],[Order Date]])</f>
        <v>2017</v>
      </c>
      <c r="AR7817" t="str">
        <f>TEXT(Table1[[#This Row],[Order Date]],"mmmm")</f>
        <v>June</v>
      </c>
      <c r="AS7817" t="str">
        <f>"Q"&amp;ROUNDUP(MONTH(Table1[[#This Row],[Order Date]])/3,0)</f>
        <v>Q2</v>
      </c>
      <c r="AT7817">
        <f>IF(Table1[[#This Row],[Sales]]=0,0,Table1[[#This Row],[Profit]]/Table1[[#This Row],[Sales]])</f>
        <v>-0.2</v>
      </c>
    </row>
    <row r="7818" spans="22:46" x14ac:dyDescent="0.3">
      <c r="V7818">
        <v>7817</v>
      </c>
      <c r="W7818" t="s">
        <v>10488</v>
      </c>
      <c r="X7818" s="1">
        <v>42664</v>
      </c>
      <c r="Y7818" t="s">
        <v>7388</v>
      </c>
      <c r="Z7818" t="s">
        <v>22</v>
      </c>
      <c r="AA7818" t="s">
        <v>4737</v>
      </c>
      <c r="AB7818" t="s">
        <v>4738</v>
      </c>
      <c r="AC7818" t="s">
        <v>108</v>
      </c>
      <c r="AD7818" t="s">
        <v>26</v>
      </c>
      <c r="AE7818" t="s">
        <v>4557</v>
      </c>
      <c r="AF7818" t="s">
        <v>1565</v>
      </c>
      <c r="AG7818">
        <v>89031</v>
      </c>
      <c r="AH7818" t="s">
        <v>44</v>
      </c>
      <c r="AI7818" t="s">
        <v>4305</v>
      </c>
      <c r="AJ7818" t="s">
        <v>46</v>
      </c>
      <c r="AK7818" t="s">
        <v>70</v>
      </c>
      <c r="AL7818" t="s">
        <v>4306</v>
      </c>
      <c r="AM7818">
        <v>113.22</v>
      </c>
      <c r="AN7818">
        <v>3</v>
      </c>
      <c r="AO7818">
        <v>0</v>
      </c>
      <c r="AP7818">
        <v>29.437200000000001</v>
      </c>
      <c r="AQ7818">
        <f>YEAR(Table1[[#This Row],[Order Date]])</f>
        <v>2016</v>
      </c>
      <c r="AR7818" t="str">
        <f>TEXT(Table1[[#This Row],[Order Date]],"mmmm")</f>
        <v>October</v>
      </c>
      <c r="AS7818" t="str">
        <f>"Q"&amp;ROUNDUP(MONTH(Table1[[#This Row],[Order Date]])/3,0)</f>
        <v>Q4</v>
      </c>
      <c r="AT7818">
        <f>IF(Table1[[#This Row],[Sales]]=0,0,Table1[[#This Row],[Profit]]/Table1[[#This Row],[Sales]])</f>
        <v>0.26</v>
      </c>
    </row>
    <row r="7819" spans="22:46" x14ac:dyDescent="0.3">
      <c r="V7819">
        <v>7818</v>
      </c>
      <c r="W7819" t="s">
        <v>10488</v>
      </c>
      <c r="X7819" s="1">
        <v>42664</v>
      </c>
      <c r="Y7819" t="s">
        <v>7388</v>
      </c>
      <c r="Z7819" t="s">
        <v>22</v>
      </c>
      <c r="AA7819" t="s">
        <v>4737</v>
      </c>
      <c r="AB7819" t="s">
        <v>4738</v>
      </c>
      <c r="AC7819" t="s">
        <v>108</v>
      </c>
      <c r="AD7819" t="s">
        <v>26</v>
      </c>
      <c r="AE7819" t="s">
        <v>4557</v>
      </c>
      <c r="AF7819" t="s">
        <v>1565</v>
      </c>
      <c r="AG7819">
        <v>89031</v>
      </c>
      <c r="AH7819" t="s">
        <v>44</v>
      </c>
      <c r="AI7819" t="s">
        <v>9520</v>
      </c>
      <c r="AJ7819" t="s">
        <v>46</v>
      </c>
      <c r="AK7819" t="s">
        <v>94</v>
      </c>
      <c r="AL7819" t="s">
        <v>9521</v>
      </c>
      <c r="AM7819">
        <v>35.880000000000003</v>
      </c>
      <c r="AN7819">
        <v>6</v>
      </c>
      <c r="AO7819">
        <v>0</v>
      </c>
      <c r="AP7819">
        <v>17.581199999999999</v>
      </c>
      <c r="AQ7819">
        <f>YEAR(Table1[[#This Row],[Order Date]])</f>
        <v>2016</v>
      </c>
      <c r="AR7819" t="str">
        <f>TEXT(Table1[[#This Row],[Order Date]],"mmmm")</f>
        <v>October</v>
      </c>
      <c r="AS7819" t="str">
        <f>"Q"&amp;ROUNDUP(MONTH(Table1[[#This Row],[Order Date]])/3,0)</f>
        <v>Q4</v>
      </c>
      <c r="AT7819">
        <f>IF(Table1[[#This Row],[Sales]]=0,0,Table1[[#This Row],[Profit]]/Table1[[#This Row],[Sales]])</f>
        <v>0.48999999999999994</v>
      </c>
    </row>
    <row r="7820" spans="22:46" x14ac:dyDescent="0.3">
      <c r="V7820">
        <v>7819</v>
      </c>
      <c r="W7820" t="s">
        <v>10488</v>
      </c>
      <c r="X7820" s="1">
        <v>42664</v>
      </c>
      <c r="Y7820" t="s">
        <v>7388</v>
      </c>
      <c r="Z7820" t="s">
        <v>22</v>
      </c>
      <c r="AA7820" t="s">
        <v>4737</v>
      </c>
      <c r="AB7820" t="s">
        <v>4738</v>
      </c>
      <c r="AC7820" t="s">
        <v>108</v>
      </c>
      <c r="AD7820" t="s">
        <v>26</v>
      </c>
      <c r="AE7820" t="s">
        <v>4557</v>
      </c>
      <c r="AF7820" t="s">
        <v>1565</v>
      </c>
      <c r="AG7820">
        <v>89031</v>
      </c>
      <c r="AH7820" t="s">
        <v>44</v>
      </c>
      <c r="AI7820" t="s">
        <v>7942</v>
      </c>
      <c r="AJ7820" t="s">
        <v>46</v>
      </c>
      <c r="AK7820" t="s">
        <v>77</v>
      </c>
      <c r="AL7820" t="s">
        <v>7943</v>
      </c>
      <c r="AM7820">
        <v>4535.9759999999997</v>
      </c>
      <c r="AN7820">
        <v>3</v>
      </c>
      <c r="AO7820">
        <v>0.2</v>
      </c>
      <c r="AP7820">
        <v>1644.2913000000001</v>
      </c>
      <c r="AQ7820">
        <f>YEAR(Table1[[#This Row],[Order Date]])</f>
        <v>2016</v>
      </c>
      <c r="AR7820" t="str">
        <f>TEXT(Table1[[#This Row],[Order Date]],"mmmm")</f>
        <v>October</v>
      </c>
      <c r="AS7820" t="str">
        <f>"Q"&amp;ROUNDUP(MONTH(Table1[[#This Row],[Order Date]])/3,0)</f>
        <v>Q4</v>
      </c>
      <c r="AT7820">
        <f>IF(Table1[[#This Row],[Sales]]=0,0,Table1[[#This Row],[Profit]]/Table1[[#This Row],[Sales]])</f>
        <v>0.36250000000000004</v>
      </c>
    </row>
    <row r="7821" spans="22:46" x14ac:dyDescent="0.3">
      <c r="V7821">
        <v>7820</v>
      </c>
      <c r="W7821" t="s">
        <v>10489</v>
      </c>
      <c r="X7821" s="1">
        <v>42761</v>
      </c>
      <c r="Y7821" t="s">
        <v>2751</v>
      </c>
      <c r="Z7821" t="s">
        <v>51</v>
      </c>
      <c r="AA7821" t="s">
        <v>1633</v>
      </c>
      <c r="AB7821" t="s">
        <v>1634</v>
      </c>
      <c r="AC7821" t="s">
        <v>25</v>
      </c>
      <c r="AD7821" t="s">
        <v>26</v>
      </c>
      <c r="AE7821" t="s">
        <v>136</v>
      </c>
      <c r="AF7821" t="s">
        <v>43</v>
      </c>
      <c r="AG7821">
        <v>94109</v>
      </c>
      <c r="AH7821" t="s">
        <v>44</v>
      </c>
      <c r="AI7821" t="s">
        <v>4849</v>
      </c>
      <c r="AJ7821" t="s">
        <v>46</v>
      </c>
      <c r="AK7821" t="s">
        <v>303</v>
      </c>
      <c r="AL7821" t="s">
        <v>4850</v>
      </c>
      <c r="AM7821">
        <v>11.84</v>
      </c>
      <c r="AN7821">
        <v>8</v>
      </c>
      <c r="AO7821">
        <v>0</v>
      </c>
      <c r="AP7821">
        <v>5.6832000000000003</v>
      </c>
      <c r="AQ7821">
        <f>YEAR(Table1[[#This Row],[Order Date]])</f>
        <v>2017</v>
      </c>
      <c r="AR7821" t="str">
        <f>TEXT(Table1[[#This Row],[Order Date]],"mmmm")</f>
        <v>January</v>
      </c>
      <c r="AS7821" t="str">
        <f>"Q"&amp;ROUNDUP(MONTH(Table1[[#This Row],[Order Date]])/3,0)</f>
        <v>Q1</v>
      </c>
      <c r="AT7821">
        <f>IF(Table1[[#This Row],[Sales]]=0,0,Table1[[#This Row],[Profit]]/Table1[[#This Row],[Sales]])</f>
        <v>0.48000000000000004</v>
      </c>
    </row>
    <row r="7822" spans="22:46" x14ac:dyDescent="0.3">
      <c r="V7822">
        <v>7821</v>
      </c>
      <c r="W7822" t="s">
        <v>10490</v>
      </c>
      <c r="X7822" s="1">
        <v>43077</v>
      </c>
      <c r="Y7822" s="1">
        <v>43020</v>
      </c>
      <c r="Z7822" t="s">
        <v>22</v>
      </c>
      <c r="AA7822" t="s">
        <v>1893</v>
      </c>
      <c r="AB7822" t="s">
        <v>1894</v>
      </c>
      <c r="AC7822" t="s">
        <v>108</v>
      </c>
      <c r="AD7822" t="s">
        <v>26</v>
      </c>
      <c r="AE7822" t="s">
        <v>8044</v>
      </c>
      <c r="AF7822" t="s">
        <v>1572</v>
      </c>
      <c r="AG7822">
        <v>2920</v>
      </c>
      <c r="AH7822" t="s">
        <v>160</v>
      </c>
      <c r="AI7822" t="s">
        <v>2616</v>
      </c>
      <c r="AJ7822" t="s">
        <v>46</v>
      </c>
      <c r="AK7822" t="s">
        <v>60</v>
      </c>
      <c r="AL7822" t="s">
        <v>2617</v>
      </c>
      <c r="AM7822">
        <v>592.74</v>
      </c>
      <c r="AN7822">
        <v>6</v>
      </c>
      <c r="AO7822">
        <v>0</v>
      </c>
      <c r="AP7822">
        <v>160.03980000000001</v>
      </c>
      <c r="AQ7822">
        <f>YEAR(Table1[[#This Row],[Order Date]])</f>
        <v>2017</v>
      </c>
      <c r="AR7822" t="str">
        <f>TEXT(Table1[[#This Row],[Order Date]],"mmmm")</f>
        <v>December</v>
      </c>
      <c r="AS7822" t="str">
        <f>"Q"&amp;ROUNDUP(MONTH(Table1[[#This Row],[Order Date]])/3,0)</f>
        <v>Q4</v>
      </c>
      <c r="AT7822">
        <f>IF(Table1[[#This Row],[Sales]]=0,0,Table1[[#This Row],[Profit]]/Table1[[#This Row],[Sales]])</f>
        <v>0.27</v>
      </c>
    </row>
    <row r="7823" spans="22:46" x14ac:dyDescent="0.3">
      <c r="V7823">
        <v>7822</v>
      </c>
      <c r="W7823" t="s">
        <v>10491</v>
      </c>
      <c r="X7823" s="1">
        <v>42664</v>
      </c>
      <c r="Y7823" t="s">
        <v>3075</v>
      </c>
      <c r="Z7823" t="s">
        <v>22</v>
      </c>
      <c r="AA7823" t="s">
        <v>5190</v>
      </c>
      <c r="AB7823" t="s">
        <v>5191</v>
      </c>
      <c r="AC7823" t="s">
        <v>25</v>
      </c>
      <c r="AD7823" t="s">
        <v>26</v>
      </c>
      <c r="AE7823" t="s">
        <v>371</v>
      </c>
      <c r="AF7823" t="s">
        <v>379</v>
      </c>
      <c r="AG7823">
        <v>38301</v>
      </c>
      <c r="AH7823" t="s">
        <v>29</v>
      </c>
      <c r="AI7823" t="s">
        <v>4523</v>
      </c>
      <c r="AJ7823" t="s">
        <v>46</v>
      </c>
      <c r="AK7823" t="s">
        <v>60</v>
      </c>
      <c r="AL7823" t="s">
        <v>7291</v>
      </c>
      <c r="AM7823">
        <v>111.672</v>
      </c>
      <c r="AN7823">
        <v>9</v>
      </c>
      <c r="AO7823">
        <v>0.2</v>
      </c>
      <c r="AP7823">
        <v>6.9794999999999998</v>
      </c>
      <c r="AQ7823">
        <f>YEAR(Table1[[#This Row],[Order Date]])</f>
        <v>2016</v>
      </c>
      <c r="AR7823" t="str">
        <f>TEXT(Table1[[#This Row],[Order Date]],"mmmm")</f>
        <v>October</v>
      </c>
      <c r="AS7823" t="str">
        <f>"Q"&amp;ROUNDUP(MONTH(Table1[[#This Row],[Order Date]])/3,0)</f>
        <v>Q4</v>
      </c>
      <c r="AT7823">
        <f>IF(Table1[[#This Row],[Sales]]=0,0,Table1[[#This Row],[Profit]]/Table1[[#This Row],[Sales]])</f>
        <v>6.25E-2</v>
      </c>
    </row>
    <row r="7824" spans="22:46" x14ac:dyDescent="0.3">
      <c r="V7824">
        <v>7823</v>
      </c>
      <c r="W7824" t="s">
        <v>10492</v>
      </c>
      <c r="X7824" s="1">
        <v>41877</v>
      </c>
      <c r="Y7824" s="1">
        <v>41648</v>
      </c>
      <c r="Z7824" t="s">
        <v>51</v>
      </c>
      <c r="AA7824" t="s">
        <v>4270</v>
      </c>
      <c r="AB7824" t="s">
        <v>4271</v>
      </c>
      <c r="AC7824" t="s">
        <v>108</v>
      </c>
      <c r="AD7824" t="s">
        <v>26</v>
      </c>
      <c r="AE7824" t="s">
        <v>684</v>
      </c>
      <c r="AF7824" t="s">
        <v>276</v>
      </c>
      <c r="AG7824">
        <v>19711</v>
      </c>
      <c r="AH7824" t="s">
        <v>160</v>
      </c>
      <c r="AI7824" t="s">
        <v>4462</v>
      </c>
      <c r="AJ7824" t="s">
        <v>46</v>
      </c>
      <c r="AK7824" t="s">
        <v>70</v>
      </c>
      <c r="AL7824" t="s">
        <v>4463</v>
      </c>
      <c r="AM7824">
        <v>8.64</v>
      </c>
      <c r="AN7824">
        <v>3</v>
      </c>
      <c r="AO7824">
        <v>0</v>
      </c>
      <c r="AP7824">
        <v>2.5055999999999998</v>
      </c>
      <c r="AQ7824">
        <f>YEAR(Table1[[#This Row],[Order Date]])</f>
        <v>2014</v>
      </c>
      <c r="AR7824" t="str">
        <f>TEXT(Table1[[#This Row],[Order Date]],"mmmm")</f>
        <v>August</v>
      </c>
      <c r="AS7824" t="str">
        <f>"Q"&amp;ROUNDUP(MONTH(Table1[[#This Row],[Order Date]])/3,0)</f>
        <v>Q3</v>
      </c>
      <c r="AT7824">
        <f>IF(Table1[[#This Row],[Sales]]=0,0,Table1[[#This Row],[Profit]]/Table1[[#This Row],[Sales]])</f>
        <v>0.28999999999999998</v>
      </c>
    </row>
    <row r="7825" spans="22:46" x14ac:dyDescent="0.3">
      <c r="V7825">
        <v>7824</v>
      </c>
      <c r="W7825" t="s">
        <v>10492</v>
      </c>
      <c r="X7825" s="1">
        <v>41877</v>
      </c>
      <c r="Y7825" s="1">
        <v>41648</v>
      </c>
      <c r="Z7825" t="s">
        <v>51</v>
      </c>
      <c r="AA7825" t="s">
        <v>4270</v>
      </c>
      <c r="AB7825" t="s">
        <v>4271</v>
      </c>
      <c r="AC7825" t="s">
        <v>108</v>
      </c>
      <c r="AD7825" t="s">
        <v>26</v>
      </c>
      <c r="AE7825" t="s">
        <v>684</v>
      </c>
      <c r="AF7825" t="s">
        <v>276</v>
      </c>
      <c r="AG7825">
        <v>19711</v>
      </c>
      <c r="AH7825" t="s">
        <v>160</v>
      </c>
      <c r="AI7825" t="s">
        <v>5547</v>
      </c>
      <c r="AJ7825" t="s">
        <v>73</v>
      </c>
      <c r="AK7825" t="s">
        <v>176</v>
      </c>
      <c r="AL7825" t="s">
        <v>5548</v>
      </c>
      <c r="AM7825">
        <v>149.97</v>
      </c>
      <c r="AN7825">
        <v>3</v>
      </c>
      <c r="AO7825">
        <v>0</v>
      </c>
      <c r="AP7825">
        <v>52.4895</v>
      </c>
      <c r="AQ7825">
        <f>YEAR(Table1[[#This Row],[Order Date]])</f>
        <v>2014</v>
      </c>
      <c r="AR7825" t="str">
        <f>TEXT(Table1[[#This Row],[Order Date]],"mmmm")</f>
        <v>August</v>
      </c>
      <c r="AS7825" t="str">
        <f>"Q"&amp;ROUNDUP(MONTH(Table1[[#This Row],[Order Date]])/3,0)</f>
        <v>Q3</v>
      </c>
      <c r="AT7825">
        <f>IF(Table1[[#This Row],[Sales]]=0,0,Table1[[#This Row],[Profit]]/Table1[[#This Row],[Sales]])</f>
        <v>0.35</v>
      </c>
    </row>
    <row r="7826" spans="22:46" x14ac:dyDescent="0.3">
      <c r="V7826">
        <v>7825</v>
      </c>
      <c r="W7826" t="s">
        <v>10493</v>
      </c>
      <c r="X7826" s="1">
        <v>41775</v>
      </c>
      <c r="Y7826" t="s">
        <v>2269</v>
      </c>
      <c r="Z7826" t="s">
        <v>51</v>
      </c>
      <c r="AA7826" t="s">
        <v>4373</v>
      </c>
      <c r="AB7826" t="s">
        <v>4374</v>
      </c>
      <c r="AC7826" t="s">
        <v>41</v>
      </c>
      <c r="AD7826" t="s">
        <v>26</v>
      </c>
      <c r="AE7826" t="s">
        <v>42</v>
      </c>
      <c r="AF7826" t="s">
        <v>43</v>
      </c>
      <c r="AG7826">
        <v>90036</v>
      </c>
      <c r="AH7826" t="s">
        <v>44</v>
      </c>
      <c r="AI7826" t="s">
        <v>6130</v>
      </c>
      <c r="AJ7826" t="s">
        <v>31</v>
      </c>
      <c r="AK7826" t="s">
        <v>35</v>
      </c>
      <c r="AL7826" t="s">
        <v>6131</v>
      </c>
      <c r="AM7826">
        <v>232.88</v>
      </c>
      <c r="AN7826">
        <v>5</v>
      </c>
      <c r="AO7826">
        <v>0.2</v>
      </c>
      <c r="AP7826">
        <v>17.466000000000001</v>
      </c>
      <c r="AQ7826">
        <f>YEAR(Table1[[#This Row],[Order Date]])</f>
        <v>2014</v>
      </c>
      <c r="AR7826" t="str">
        <f>TEXT(Table1[[#This Row],[Order Date]],"mmmm")</f>
        <v>May</v>
      </c>
      <c r="AS7826" t="str">
        <f>"Q"&amp;ROUNDUP(MONTH(Table1[[#This Row],[Order Date]])/3,0)</f>
        <v>Q2</v>
      </c>
      <c r="AT7826">
        <f>IF(Table1[[#This Row],[Sales]]=0,0,Table1[[#This Row],[Profit]]/Table1[[#This Row],[Sales]])</f>
        <v>7.5000000000000011E-2</v>
      </c>
    </row>
    <row r="7827" spans="22:46" x14ac:dyDescent="0.3">
      <c r="V7827">
        <v>7826</v>
      </c>
      <c r="W7827" t="s">
        <v>10494</v>
      </c>
      <c r="X7827" s="1">
        <v>42038</v>
      </c>
      <c r="Y7827" s="1">
        <v>42187</v>
      </c>
      <c r="Z7827" t="s">
        <v>51</v>
      </c>
      <c r="AA7827" t="s">
        <v>4373</v>
      </c>
      <c r="AB7827" t="s">
        <v>4374</v>
      </c>
      <c r="AC7827" t="s">
        <v>41</v>
      </c>
      <c r="AD7827" t="s">
        <v>26</v>
      </c>
      <c r="AE7827" t="s">
        <v>8319</v>
      </c>
      <c r="AF7827" t="s">
        <v>301</v>
      </c>
      <c r="AG7827">
        <v>13440</v>
      </c>
      <c r="AH7827" t="s">
        <v>160</v>
      </c>
      <c r="AI7827" t="s">
        <v>224</v>
      </c>
      <c r="AJ7827" t="s">
        <v>31</v>
      </c>
      <c r="AK7827" t="s">
        <v>35</v>
      </c>
      <c r="AL7827" t="s">
        <v>225</v>
      </c>
      <c r="AM7827">
        <v>90.882000000000005</v>
      </c>
      <c r="AN7827">
        <v>1</v>
      </c>
      <c r="AO7827">
        <v>0.1</v>
      </c>
      <c r="AP7827">
        <v>15.147</v>
      </c>
      <c r="AQ7827">
        <f>YEAR(Table1[[#This Row],[Order Date]])</f>
        <v>2015</v>
      </c>
      <c r="AR7827" t="str">
        <f>TEXT(Table1[[#This Row],[Order Date]],"mmmm")</f>
        <v>February</v>
      </c>
      <c r="AS7827" t="str">
        <f>"Q"&amp;ROUNDUP(MONTH(Table1[[#This Row],[Order Date]])/3,0)</f>
        <v>Q1</v>
      </c>
      <c r="AT7827">
        <f>IF(Table1[[#This Row],[Sales]]=0,0,Table1[[#This Row],[Profit]]/Table1[[#This Row],[Sales]])</f>
        <v>0.16666666666666666</v>
      </c>
    </row>
    <row r="7828" spans="22:46" x14ac:dyDescent="0.3">
      <c r="V7828">
        <v>7827</v>
      </c>
      <c r="W7828" t="s">
        <v>10495</v>
      </c>
      <c r="X7828" s="1">
        <v>43039</v>
      </c>
      <c r="Y7828" s="1">
        <v>42866</v>
      </c>
      <c r="Z7828" t="s">
        <v>51</v>
      </c>
      <c r="AA7828" t="s">
        <v>3618</v>
      </c>
      <c r="AB7828" t="s">
        <v>3619</v>
      </c>
      <c r="AC7828" t="s">
        <v>41</v>
      </c>
      <c r="AD7828" t="s">
        <v>26</v>
      </c>
      <c r="AE7828" t="s">
        <v>342</v>
      </c>
      <c r="AF7828" t="s">
        <v>233</v>
      </c>
      <c r="AG7828">
        <v>60610</v>
      </c>
      <c r="AH7828" t="s">
        <v>111</v>
      </c>
      <c r="AI7828" t="s">
        <v>2455</v>
      </c>
      <c r="AJ7828" t="s">
        <v>73</v>
      </c>
      <c r="AK7828" t="s">
        <v>74</v>
      </c>
      <c r="AL7828" t="s">
        <v>2456</v>
      </c>
      <c r="AM7828">
        <v>508.76799999999997</v>
      </c>
      <c r="AN7828">
        <v>4</v>
      </c>
      <c r="AO7828">
        <v>0.2</v>
      </c>
      <c r="AP7828">
        <v>38.157600000000002</v>
      </c>
      <c r="AQ7828">
        <f>YEAR(Table1[[#This Row],[Order Date]])</f>
        <v>2017</v>
      </c>
      <c r="AR7828" t="str">
        <f>TEXT(Table1[[#This Row],[Order Date]],"mmmm")</f>
        <v>October</v>
      </c>
      <c r="AS7828" t="str">
        <f>"Q"&amp;ROUNDUP(MONTH(Table1[[#This Row],[Order Date]])/3,0)</f>
        <v>Q4</v>
      </c>
      <c r="AT7828">
        <f>IF(Table1[[#This Row],[Sales]]=0,0,Table1[[#This Row],[Profit]]/Table1[[#This Row],[Sales]])</f>
        <v>7.5000000000000011E-2</v>
      </c>
    </row>
    <row r="7829" spans="22:46" x14ac:dyDescent="0.3">
      <c r="V7829">
        <v>7828</v>
      </c>
      <c r="W7829" t="s">
        <v>10495</v>
      </c>
      <c r="X7829" s="1">
        <v>43039</v>
      </c>
      <c r="Y7829" s="1">
        <v>42866</v>
      </c>
      <c r="Z7829" t="s">
        <v>51</v>
      </c>
      <c r="AA7829" t="s">
        <v>3618</v>
      </c>
      <c r="AB7829" t="s">
        <v>3619</v>
      </c>
      <c r="AC7829" t="s">
        <v>41</v>
      </c>
      <c r="AD7829" t="s">
        <v>26</v>
      </c>
      <c r="AE7829" t="s">
        <v>342</v>
      </c>
      <c r="AF7829" t="s">
        <v>233</v>
      </c>
      <c r="AG7829">
        <v>60610</v>
      </c>
      <c r="AH7829" t="s">
        <v>111</v>
      </c>
      <c r="AI7829" t="s">
        <v>1418</v>
      </c>
      <c r="AJ7829" t="s">
        <v>46</v>
      </c>
      <c r="AK7829" t="s">
        <v>190</v>
      </c>
      <c r="AL7829" t="s">
        <v>1419</v>
      </c>
      <c r="AM7829">
        <v>9.9120000000000008</v>
      </c>
      <c r="AN7829">
        <v>3</v>
      </c>
      <c r="AO7829">
        <v>0.2</v>
      </c>
      <c r="AP7829">
        <v>3.2214</v>
      </c>
      <c r="AQ7829">
        <f>YEAR(Table1[[#This Row],[Order Date]])</f>
        <v>2017</v>
      </c>
      <c r="AR7829" t="str">
        <f>TEXT(Table1[[#This Row],[Order Date]],"mmmm")</f>
        <v>October</v>
      </c>
      <c r="AS7829" t="str">
        <f>"Q"&amp;ROUNDUP(MONTH(Table1[[#This Row],[Order Date]])/3,0)</f>
        <v>Q4</v>
      </c>
      <c r="AT7829">
        <f>IF(Table1[[#This Row],[Sales]]=0,0,Table1[[#This Row],[Profit]]/Table1[[#This Row],[Sales]])</f>
        <v>0.32499999999999996</v>
      </c>
    </row>
    <row r="7830" spans="22:46" x14ac:dyDescent="0.3">
      <c r="V7830">
        <v>7829</v>
      </c>
      <c r="W7830" t="s">
        <v>10496</v>
      </c>
      <c r="X7830" s="1">
        <v>42120</v>
      </c>
      <c r="Y7830" s="1">
        <v>42009</v>
      </c>
      <c r="Z7830" t="s">
        <v>51</v>
      </c>
      <c r="AA7830" t="s">
        <v>2879</v>
      </c>
      <c r="AB7830" t="s">
        <v>2880</v>
      </c>
      <c r="AC7830" t="s">
        <v>41</v>
      </c>
      <c r="AD7830" t="s">
        <v>26</v>
      </c>
      <c r="AE7830" t="s">
        <v>1065</v>
      </c>
      <c r="AF7830" t="s">
        <v>43</v>
      </c>
      <c r="AG7830">
        <v>92105</v>
      </c>
      <c r="AH7830" t="s">
        <v>44</v>
      </c>
      <c r="AI7830" t="s">
        <v>6405</v>
      </c>
      <c r="AJ7830" t="s">
        <v>31</v>
      </c>
      <c r="AK7830" t="s">
        <v>35</v>
      </c>
      <c r="AL7830" t="s">
        <v>6406</v>
      </c>
      <c r="AM7830">
        <v>63.936</v>
      </c>
      <c r="AN7830">
        <v>3</v>
      </c>
      <c r="AO7830">
        <v>0.2</v>
      </c>
      <c r="AP7830">
        <v>6.3936000000000002</v>
      </c>
      <c r="AQ7830">
        <f>YEAR(Table1[[#This Row],[Order Date]])</f>
        <v>2015</v>
      </c>
      <c r="AR7830" t="str">
        <f>TEXT(Table1[[#This Row],[Order Date]],"mmmm")</f>
        <v>April</v>
      </c>
      <c r="AS7830" t="str">
        <f>"Q"&amp;ROUNDUP(MONTH(Table1[[#This Row],[Order Date]])/3,0)</f>
        <v>Q2</v>
      </c>
      <c r="AT7830">
        <f>IF(Table1[[#This Row],[Sales]]=0,0,Table1[[#This Row],[Profit]]/Table1[[#This Row],[Sales]])</f>
        <v>0.1</v>
      </c>
    </row>
    <row r="7831" spans="22:46" x14ac:dyDescent="0.3">
      <c r="V7831">
        <v>7830</v>
      </c>
      <c r="W7831" t="s">
        <v>10496</v>
      </c>
      <c r="X7831" s="1">
        <v>42120</v>
      </c>
      <c r="Y7831" s="1">
        <v>42009</v>
      </c>
      <c r="Z7831" t="s">
        <v>51</v>
      </c>
      <c r="AA7831" t="s">
        <v>2879</v>
      </c>
      <c r="AB7831" t="s">
        <v>2880</v>
      </c>
      <c r="AC7831" t="s">
        <v>41</v>
      </c>
      <c r="AD7831" t="s">
        <v>26</v>
      </c>
      <c r="AE7831" t="s">
        <v>1065</v>
      </c>
      <c r="AF7831" t="s">
        <v>43</v>
      </c>
      <c r="AG7831">
        <v>92105</v>
      </c>
      <c r="AH7831" t="s">
        <v>44</v>
      </c>
      <c r="AI7831" t="s">
        <v>1757</v>
      </c>
      <c r="AJ7831" t="s">
        <v>46</v>
      </c>
      <c r="AK7831" t="s">
        <v>70</v>
      </c>
      <c r="AL7831" t="s">
        <v>1758</v>
      </c>
      <c r="AM7831">
        <v>59.52</v>
      </c>
      <c r="AN7831">
        <v>3</v>
      </c>
      <c r="AO7831">
        <v>0</v>
      </c>
      <c r="AP7831">
        <v>15.475199999999999</v>
      </c>
      <c r="AQ7831">
        <f>YEAR(Table1[[#This Row],[Order Date]])</f>
        <v>2015</v>
      </c>
      <c r="AR7831" t="str">
        <f>TEXT(Table1[[#This Row],[Order Date]],"mmmm")</f>
        <v>April</v>
      </c>
      <c r="AS7831" t="str">
        <f>"Q"&amp;ROUNDUP(MONTH(Table1[[#This Row],[Order Date]])/3,0)</f>
        <v>Q2</v>
      </c>
      <c r="AT7831">
        <f>IF(Table1[[#This Row],[Sales]]=0,0,Table1[[#This Row],[Profit]]/Table1[[#This Row],[Sales]])</f>
        <v>0.25999999999999995</v>
      </c>
    </row>
    <row r="7832" spans="22:46" x14ac:dyDescent="0.3">
      <c r="V7832">
        <v>7831</v>
      </c>
      <c r="W7832" t="s">
        <v>10496</v>
      </c>
      <c r="X7832" s="1">
        <v>42120</v>
      </c>
      <c r="Y7832" s="1">
        <v>42009</v>
      </c>
      <c r="Z7832" t="s">
        <v>51</v>
      </c>
      <c r="AA7832" t="s">
        <v>2879</v>
      </c>
      <c r="AB7832" t="s">
        <v>2880</v>
      </c>
      <c r="AC7832" t="s">
        <v>41</v>
      </c>
      <c r="AD7832" t="s">
        <v>26</v>
      </c>
      <c r="AE7832" t="s">
        <v>1065</v>
      </c>
      <c r="AF7832" t="s">
        <v>43</v>
      </c>
      <c r="AG7832">
        <v>92105</v>
      </c>
      <c r="AH7832" t="s">
        <v>44</v>
      </c>
      <c r="AI7832" t="s">
        <v>9310</v>
      </c>
      <c r="AJ7832" t="s">
        <v>73</v>
      </c>
      <c r="AK7832" t="s">
        <v>74</v>
      </c>
      <c r="AL7832" t="s">
        <v>9311</v>
      </c>
      <c r="AM7832">
        <v>311.976</v>
      </c>
      <c r="AN7832">
        <v>3</v>
      </c>
      <c r="AO7832">
        <v>0.2</v>
      </c>
      <c r="AP7832">
        <v>38.997</v>
      </c>
      <c r="AQ7832">
        <f>YEAR(Table1[[#This Row],[Order Date]])</f>
        <v>2015</v>
      </c>
      <c r="AR7832" t="str">
        <f>TEXT(Table1[[#This Row],[Order Date]],"mmmm")</f>
        <v>April</v>
      </c>
      <c r="AS7832" t="str">
        <f>"Q"&amp;ROUNDUP(MONTH(Table1[[#This Row],[Order Date]])/3,0)</f>
        <v>Q2</v>
      </c>
      <c r="AT7832">
        <f>IF(Table1[[#This Row],[Sales]]=0,0,Table1[[#This Row],[Profit]]/Table1[[#This Row],[Sales]])</f>
        <v>0.125</v>
      </c>
    </row>
    <row r="7833" spans="22:46" x14ac:dyDescent="0.3">
      <c r="V7833">
        <v>7832</v>
      </c>
      <c r="W7833" t="s">
        <v>10496</v>
      </c>
      <c r="X7833" s="1">
        <v>42120</v>
      </c>
      <c r="Y7833" s="1">
        <v>42009</v>
      </c>
      <c r="Z7833" t="s">
        <v>51</v>
      </c>
      <c r="AA7833" t="s">
        <v>2879</v>
      </c>
      <c r="AB7833" t="s">
        <v>2880</v>
      </c>
      <c r="AC7833" t="s">
        <v>41</v>
      </c>
      <c r="AD7833" t="s">
        <v>26</v>
      </c>
      <c r="AE7833" t="s">
        <v>1065</v>
      </c>
      <c r="AF7833" t="s">
        <v>43</v>
      </c>
      <c r="AG7833">
        <v>92105</v>
      </c>
      <c r="AH7833" t="s">
        <v>44</v>
      </c>
      <c r="AI7833" t="s">
        <v>1344</v>
      </c>
      <c r="AJ7833" t="s">
        <v>46</v>
      </c>
      <c r="AK7833" t="s">
        <v>77</v>
      </c>
      <c r="AL7833" t="s">
        <v>1345</v>
      </c>
      <c r="AM7833">
        <v>50.351999999999997</v>
      </c>
      <c r="AN7833">
        <v>3</v>
      </c>
      <c r="AO7833">
        <v>0.2</v>
      </c>
      <c r="AP7833">
        <v>17.623200000000001</v>
      </c>
      <c r="AQ7833">
        <f>YEAR(Table1[[#This Row],[Order Date]])</f>
        <v>2015</v>
      </c>
      <c r="AR7833" t="str">
        <f>TEXT(Table1[[#This Row],[Order Date]],"mmmm")</f>
        <v>April</v>
      </c>
      <c r="AS7833" t="str">
        <f>"Q"&amp;ROUNDUP(MONTH(Table1[[#This Row],[Order Date]])/3,0)</f>
        <v>Q2</v>
      </c>
      <c r="AT7833">
        <f>IF(Table1[[#This Row],[Sales]]=0,0,Table1[[#This Row],[Profit]]/Table1[[#This Row],[Sales]])</f>
        <v>0.35000000000000003</v>
      </c>
    </row>
    <row r="7834" spans="22:46" x14ac:dyDescent="0.3">
      <c r="V7834">
        <v>7833</v>
      </c>
      <c r="W7834" t="s">
        <v>10497</v>
      </c>
      <c r="X7834" s="1">
        <v>42499</v>
      </c>
      <c r="Y7834" t="s">
        <v>4750</v>
      </c>
      <c r="Z7834" t="s">
        <v>51</v>
      </c>
      <c r="AA7834" t="s">
        <v>4430</v>
      </c>
      <c r="AB7834" t="s">
        <v>4431</v>
      </c>
      <c r="AC7834" t="s">
        <v>25</v>
      </c>
      <c r="AD7834" t="s">
        <v>26</v>
      </c>
      <c r="AE7834" t="s">
        <v>203</v>
      </c>
      <c r="AF7834" t="s">
        <v>110</v>
      </c>
      <c r="AG7834">
        <v>77036</v>
      </c>
      <c r="AH7834" t="s">
        <v>111</v>
      </c>
      <c r="AI7834" t="s">
        <v>867</v>
      </c>
      <c r="AJ7834" t="s">
        <v>73</v>
      </c>
      <c r="AK7834" t="s">
        <v>74</v>
      </c>
      <c r="AL7834" t="s">
        <v>868</v>
      </c>
      <c r="AM7834">
        <v>19.135999999999999</v>
      </c>
      <c r="AN7834">
        <v>2</v>
      </c>
      <c r="AO7834">
        <v>0.2</v>
      </c>
      <c r="AP7834">
        <v>1.9136</v>
      </c>
      <c r="AQ7834">
        <f>YEAR(Table1[[#This Row],[Order Date]])</f>
        <v>2016</v>
      </c>
      <c r="AR7834" t="str">
        <f>TEXT(Table1[[#This Row],[Order Date]],"mmmm")</f>
        <v>May</v>
      </c>
      <c r="AS7834" t="str">
        <f>"Q"&amp;ROUNDUP(MONTH(Table1[[#This Row],[Order Date]])/3,0)</f>
        <v>Q2</v>
      </c>
      <c r="AT7834">
        <f>IF(Table1[[#This Row],[Sales]]=0,0,Table1[[#This Row],[Profit]]/Table1[[#This Row],[Sales]])</f>
        <v>0.1</v>
      </c>
    </row>
    <row r="7835" spans="22:46" x14ac:dyDescent="0.3">
      <c r="V7835">
        <v>7834</v>
      </c>
      <c r="W7835" t="s">
        <v>10498</v>
      </c>
      <c r="X7835" s="1">
        <v>42028</v>
      </c>
      <c r="Y7835" t="s">
        <v>10499</v>
      </c>
      <c r="Z7835" t="s">
        <v>51</v>
      </c>
      <c r="AA7835" t="s">
        <v>8017</v>
      </c>
      <c r="AB7835" t="s">
        <v>8018</v>
      </c>
      <c r="AC7835" t="s">
        <v>108</v>
      </c>
      <c r="AD7835" t="s">
        <v>26</v>
      </c>
      <c r="AE7835" t="s">
        <v>9969</v>
      </c>
      <c r="AF7835" t="s">
        <v>55</v>
      </c>
      <c r="AG7835">
        <v>33407</v>
      </c>
      <c r="AH7835" t="s">
        <v>29</v>
      </c>
      <c r="AI7835" t="s">
        <v>1537</v>
      </c>
      <c r="AJ7835" t="s">
        <v>46</v>
      </c>
      <c r="AK7835" t="s">
        <v>70</v>
      </c>
      <c r="AL7835" t="s">
        <v>1538</v>
      </c>
      <c r="AM7835">
        <v>13.12</v>
      </c>
      <c r="AN7835">
        <v>5</v>
      </c>
      <c r="AO7835">
        <v>0.2</v>
      </c>
      <c r="AP7835">
        <v>2.1320000000000001</v>
      </c>
      <c r="AQ7835">
        <f>YEAR(Table1[[#This Row],[Order Date]])</f>
        <v>2015</v>
      </c>
      <c r="AR7835" t="str">
        <f>TEXT(Table1[[#This Row],[Order Date]],"mmmm")</f>
        <v>January</v>
      </c>
      <c r="AS7835" t="str">
        <f>"Q"&amp;ROUNDUP(MONTH(Table1[[#This Row],[Order Date]])/3,0)</f>
        <v>Q1</v>
      </c>
      <c r="AT7835">
        <f>IF(Table1[[#This Row],[Sales]]=0,0,Table1[[#This Row],[Profit]]/Table1[[#This Row],[Sales]])</f>
        <v>0.16250000000000001</v>
      </c>
    </row>
    <row r="7836" spans="22:46" x14ac:dyDescent="0.3">
      <c r="V7836">
        <v>7835</v>
      </c>
      <c r="W7836" t="s">
        <v>10500</v>
      </c>
      <c r="X7836" s="1">
        <v>42107</v>
      </c>
      <c r="Y7836" t="s">
        <v>6588</v>
      </c>
      <c r="Z7836" t="s">
        <v>22</v>
      </c>
      <c r="AA7836" t="s">
        <v>7028</v>
      </c>
      <c r="AB7836" t="s">
        <v>7029</v>
      </c>
      <c r="AC7836" t="s">
        <v>25</v>
      </c>
      <c r="AD7836" t="s">
        <v>26</v>
      </c>
      <c r="AE7836" t="s">
        <v>42</v>
      </c>
      <c r="AF7836" t="s">
        <v>43</v>
      </c>
      <c r="AG7836">
        <v>90045</v>
      </c>
      <c r="AH7836" t="s">
        <v>44</v>
      </c>
      <c r="AI7836" t="s">
        <v>4413</v>
      </c>
      <c r="AJ7836" t="s">
        <v>31</v>
      </c>
      <c r="AK7836" t="s">
        <v>57</v>
      </c>
      <c r="AL7836" t="s">
        <v>4414</v>
      </c>
      <c r="AM7836">
        <v>241.56800000000001</v>
      </c>
      <c r="AN7836">
        <v>2</v>
      </c>
      <c r="AO7836">
        <v>0.2</v>
      </c>
      <c r="AP7836">
        <v>-15.098000000000001</v>
      </c>
      <c r="AQ7836">
        <f>YEAR(Table1[[#This Row],[Order Date]])</f>
        <v>2015</v>
      </c>
      <c r="AR7836" t="str">
        <f>TEXT(Table1[[#This Row],[Order Date]],"mmmm")</f>
        <v>April</v>
      </c>
      <c r="AS7836" t="str">
        <f>"Q"&amp;ROUNDUP(MONTH(Table1[[#This Row],[Order Date]])/3,0)</f>
        <v>Q2</v>
      </c>
      <c r="AT7836">
        <f>IF(Table1[[#This Row],[Sales]]=0,0,Table1[[#This Row],[Profit]]/Table1[[#This Row],[Sales]])</f>
        <v>-6.25E-2</v>
      </c>
    </row>
    <row r="7837" spans="22:46" x14ac:dyDescent="0.3">
      <c r="V7837">
        <v>7836</v>
      </c>
      <c r="W7837" t="s">
        <v>10500</v>
      </c>
      <c r="X7837" s="1">
        <v>42107</v>
      </c>
      <c r="Y7837" t="s">
        <v>6588</v>
      </c>
      <c r="Z7837" t="s">
        <v>22</v>
      </c>
      <c r="AA7837" t="s">
        <v>7028</v>
      </c>
      <c r="AB7837" t="s">
        <v>7029</v>
      </c>
      <c r="AC7837" t="s">
        <v>25</v>
      </c>
      <c r="AD7837" t="s">
        <v>26</v>
      </c>
      <c r="AE7837" t="s">
        <v>42</v>
      </c>
      <c r="AF7837" t="s">
        <v>43</v>
      </c>
      <c r="AG7837">
        <v>90045</v>
      </c>
      <c r="AH7837" t="s">
        <v>44</v>
      </c>
      <c r="AI7837" t="s">
        <v>3158</v>
      </c>
      <c r="AJ7837" t="s">
        <v>73</v>
      </c>
      <c r="AK7837" t="s">
        <v>74</v>
      </c>
      <c r="AL7837" t="s">
        <v>3159</v>
      </c>
      <c r="AM7837">
        <v>479.92</v>
      </c>
      <c r="AN7837">
        <v>2</v>
      </c>
      <c r="AO7837">
        <v>0.2</v>
      </c>
      <c r="AP7837">
        <v>41.993000000000002</v>
      </c>
      <c r="AQ7837">
        <f>YEAR(Table1[[#This Row],[Order Date]])</f>
        <v>2015</v>
      </c>
      <c r="AR7837" t="str">
        <f>TEXT(Table1[[#This Row],[Order Date]],"mmmm")</f>
        <v>April</v>
      </c>
      <c r="AS7837" t="str">
        <f>"Q"&amp;ROUNDUP(MONTH(Table1[[#This Row],[Order Date]])/3,0)</f>
        <v>Q2</v>
      </c>
      <c r="AT7837">
        <f>IF(Table1[[#This Row],[Sales]]=0,0,Table1[[#This Row],[Profit]]/Table1[[#This Row],[Sales]])</f>
        <v>8.7500000000000008E-2</v>
      </c>
    </row>
    <row r="7838" spans="22:46" x14ac:dyDescent="0.3">
      <c r="V7838">
        <v>7837</v>
      </c>
      <c r="W7838" t="s">
        <v>10501</v>
      </c>
      <c r="X7838" s="1">
        <v>42272</v>
      </c>
      <c r="Y7838" t="s">
        <v>165</v>
      </c>
      <c r="Z7838" t="s">
        <v>51</v>
      </c>
      <c r="AA7838" t="s">
        <v>658</v>
      </c>
      <c r="AB7838" t="s">
        <v>659</v>
      </c>
      <c r="AC7838" t="s">
        <v>41</v>
      </c>
      <c r="AD7838" t="s">
        <v>26</v>
      </c>
      <c r="AE7838" t="s">
        <v>99</v>
      </c>
      <c r="AF7838" t="s">
        <v>100</v>
      </c>
      <c r="AG7838">
        <v>98103</v>
      </c>
      <c r="AH7838" t="s">
        <v>44</v>
      </c>
      <c r="AI7838" t="s">
        <v>4380</v>
      </c>
      <c r="AJ7838" t="s">
        <v>31</v>
      </c>
      <c r="AK7838" t="s">
        <v>35</v>
      </c>
      <c r="AL7838" t="s">
        <v>4381</v>
      </c>
      <c r="AM7838">
        <v>307.13600000000002</v>
      </c>
      <c r="AN7838">
        <v>4</v>
      </c>
      <c r="AO7838">
        <v>0.2</v>
      </c>
      <c r="AP7838">
        <v>-11.5176</v>
      </c>
      <c r="AQ7838">
        <f>YEAR(Table1[[#This Row],[Order Date]])</f>
        <v>2015</v>
      </c>
      <c r="AR7838" t="str">
        <f>TEXT(Table1[[#This Row],[Order Date]],"mmmm")</f>
        <v>September</v>
      </c>
      <c r="AS7838" t="str">
        <f>"Q"&amp;ROUNDUP(MONTH(Table1[[#This Row],[Order Date]])/3,0)</f>
        <v>Q3</v>
      </c>
      <c r="AT7838">
        <f>IF(Table1[[#This Row],[Sales]]=0,0,Table1[[#This Row],[Profit]]/Table1[[#This Row],[Sales]])</f>
        <v>-3.7499999999999999E-2</v>
      </c>
    </row>
    <row r="7839" spans="22:46" x14ac:dyDescent="0.3">
      <c r="V7839">
        <v>7838</v>
      </c>
      <c r="W7839" t="s">
        <v>10501</v>
      </c>
      <c r="X7839" s="1">
        <v>42272</v>
      </c>
      <c r="Y7839" t="s">
        <v>165</v>
      </c>
      <c r="Z7839" t="s">
        <v>51</v>
      </c>
      <c r="AA7839" t="s">
        <v>658</v>
      </c>
      <c r="AB7839" t="s">
        <v>659</v>
      </c>
      <c r="AC7839" t="s">
        <v>41</v>
      </c>
      <c r="AD7839" t="s">
        <v>26</v>
      </c>
      <c r="AE7839" t="s">
        <v>99</v>
      </c>
      <c r="AF7839" t="s">
        <v>100</v>
      </c>
      <c r="AG7839">
        <v>98103</v>
      </c>
      <c r="AH7839" t="s">
        <v>44</v>
      </c>
      <c r="AI7839" t="s">
        <v>7907</v>
      </c>
      <c r="AJ7839" t="s">
        <v>46</v>
      </c>
      <c r="AK7839" t="s">
        <v>47</v>
      </c>
      <c r="AL7839" t="s">
        <v>7908</v>
      </c>
      <c r="AM7839">
        <v>12.6</v>
      </c>
      <c r="AN7839">
        <v>2</v>
      </c>
      <c r="AO7839">
        <v>0</v>
      </c>
      <c r="AP7839">
        <v>5.7960000000000003</v>
      </c>
      <c r="AQ7839">
        <f>YEAR(Table1[[#This Row],[Order Date]])</f>
        <v>2015</v>
      </c>
      <c r="AR7839" t="str">
        <f>TEXT(Table1[[#This Row],[Order Date]],"mmmm")</f>
        <v>September</v>
      </c>
      <c r="AS7839" t="str">
        <f>"Q"&amp;ROUNDUP(MONTH(Table1[[#This Row],[Order Date]])/3,0)</f>
        <v>Q3</v>
      </c>
      <c r="AT7839">
        <f>IF(Table1[[#This Row],[Sales]]=0,0,Table1[[#This Row],[Profit]]/Table1[[#This Row],[Sales]])</f>
        <v>0.46</v>
      </c>
    </row>
    <row r="7840" spans="22:46" x14ac:dyDescent="0.3">
      <c r="V7840">
        <v>7839</v>
      </c>
      <c r="W7840" t="s">
        <v>10501</v>
      </c>
      <c r="X7840" s="1">
        <v>42272</v>
      </c>
      <c r="Y7840" t="s">
        <v>165</v>
      </c>
      <c r="Z7840" t="s">
        <v>51</v>
      </c>
      <c r="AA7840" t="s">
        <v>658</v>
      </c>
      <c r="AB7840" t="s">
        <v>659</v>
      </c>
      <c r="AC7840" t="s">
        <v>41</v>
      </c>
      <c r="AD7840" t="s">
        <v>26</v>
      </c>
      <c r="AE7840" t="s">
        <v>99</v>
      </c>
      <c r="AF7840" t="s">
        <v>100</v>
      </c>
      <c r="AG7840">
        <v>98103</v>
      </c>
      <c r="AH7840" t="s">
        <v>44</v>
      </c>
      <c r="AI7840" t="s">
        <v>1872</v>
      </c>
      <c r="AJ7840" t="s">
        <v>73</v>
      </c>
      <c r="AK7840" t="s">
        <v>176</v>
      </c>
      <c r="AL7840" t="s">
        <v>1873</v>
      </c>
      <c r="AM7840">
        <v>159.97999999999999</v>
      </c>
      <c r="AN7840">
        <v>2</v>
      </c>
      <c r="AO7840">
        <v>0</v>
      </c>
      <c r="AP7840">
        <v>57.592799999999997</v>
      </c>
      <c r="AQ7840">
        <f>YEAR(Table1[[#This Row],[Order Date]])</f>
        <v>2015</v>
      </c>
      <c r="AR7840" t="str">
        <f>TEXT(Table1[[#This Row],[Order Date]],"mmmm")</f>
        <v>September</v>
      </c>
      <c r="AS7840" t="str">
        <f>"Q"&amp;ROUNDUP(MONTH(Table1[[#This Row],[Order Date]])/3,0)</f>
        <v>Q3</v>
      </c>
      <c r="AT7840">
        <f>IF(Table1[[#This Row],[Sales]]=0,0,Table1[[#This Row],[Profit]]/Table1[[#This Row],[Sales]])</f>
        <v>0.36</v>
      </c>
    </row>
    <row r="7841" spans="22:46" x14ac:dyDescent="0.3">
      <c r="V7841">
        <v>7840</v>
      </c>
      <c r="W7841" t="s">
        <v>10502</v>
      </c>
      <c r="X7841" s="1">
        <v>41726</v>
      </c>
      <c r="Y7841" s="1">
        <v>41674</v>
      </c>
      <c r="Z7841" t="s">
        <v>51</v>
      </c>
      <c r="AA7841" t="s">
        <v>6049</v>
      </c>
      <c r="AB7841" t="s">
        <v>6050</v>
      </c>
      <c r="AC7841" t="s">
        <v>25</v>
      </c>
      <c r="AD7841" t="s">
        <v>26</v>
      </c>
      <c r="AE7841" t="s">
        <v>1549</v>
      </c>
      <c r="AF7841" t="s">
        <v>554</v>
      </c>
      <c r="AG7841">
        <v>50315</v>
      </c>
      <c r="AH7841" t="s">
        <v>111</v>
      </c>
      <c r="AI7841" t="s">
        <v>189</v>
      </c>
      <c r="AJ7841" t="s">
        <v>46</v>
      </c>
      <c r="AK7841" t="s">
        <v>190</v>
      </c>
      <c r="AL7841" t="s">
        <v>191</v>
      </c>
      <c r="AM7841">
        <v>6.12</v>
      </c>
      <c r="AN7841">
        <v>3</v>
      </c>
      <c r="AO7841">
        <v>0</v>
      </c>
      <c r="AP7841">
        <v>2.8763999999999998</v>
      </c>
      <c r="AQ7841">
        <f>YEAR(Table1[[#This Row],[Order Date]])</f>
        <v>2014</v>
      </c>
      <c r="AR7841" t="str">
        <f>TEXT(Table1[[#This Row],[Order Date]],"mmmm")</f>
        <v>March</v>
      </c>
      <c r="AS7841" t="str">
        <f>"Q"&amp;ROUNDUP(MONTH(Table1[[#This Row],[Order Date]])/3,0)</f>
        <v>Q1</v>
      </c>
      <c r="AT7841">
        <f>IF(Table1[[#This Row],[Sales]]=0,0,Table1[[#This Row],[Profit]]/Table1[[#This Row],[Sales]])</f>
        <v>0.47</v>
      </c>
    </row>
    <row r="7842" spans="22:46" x14ac:dyDescent="0.3">
      <c r="V7842">
        <v>7841</v>
      </c>
      <c r="W7842" t="s">
        <v>10502</v>
      </c>
      <c r="X7842" s="1">
        <v>41726</v>
      </c>
      <c r="Y7842" s="1">
        <v>41674</v>
      </c>
      <c r="Z7842" t="s">
        <v>51</v>
      </c>
      <c r="AA7842" t="s">
        <v>6049</v>
      </c>
      <c r="AB7842" t="s">
        <v>6050</v>
      </c>
      <c r="AC7842" t="s">
        <v>25</v>
      </c>
      <c r="AD7842" t="s">
        <v>26</v>
      </c>
      <c r="AE7842" t="s">
        <v>1549</v>
      </c>
      <c r="AF7842" t="s">
        <v>554</v>
      </c>
      <c r="AG7842">
        <v>50315</v>
      </c>
      <c r="AH7842" t="s">
        <v>111</v>
      </c>
      <c r="AI7842" t="s">
        <v>5549</v>
      </c>
      <c r="AJ7842" t="s">
        <v>31</v>
      </c>
      <c r="AK7842" t="s">
        <v>57</v>
      </c>
      <c r="AL7842" t="s">
        <v>5550</v>
      </c>
      <c r="AM7842">
        <v>1184.72</v>
      </c>
      <c r="AN7842">
        <v>4</v>
      </c>
      <c r="AO7842">
        <v>0</v>
      </c>
      <c r="AP7842">
        <v>106.62479999999999</v>
      </c>
      <c r="AQ7842">
        <f>YEAR(Table1[[#This Row],[Order Date]])</f>
        <v>2014</v>
      </c>
      <c r="AR7842" t="str">
        <f>TEXT(Table1[[#This Row],[Order Date]],"mmmm")</f>
        <v>March</v>
      </c>
      <c r="AS7842" t="str">
        <f>"Q"&amp;ROUNDUP(MONTH(Table1[[#This Row],[Order Date]])/3,0)</f>
        <v>Q1</v>
      </c>
      <c r="AT7842">
        <f>IF(Table1[[#This Row],[Sales]]=0,0,Table1[[#This Row],[Profit]]/Table1[[#This Row],[Sales]])</f>
        <v>0.09</v>
      </c>
    </row>
    <row r="7843" spans="22:46" x14ac:dyDescent="0.3">
      <c r="V7843">
        <v>7842</v>
      </c>
      <c r="W7843" t="s">
        <v>10503</v>
      </c>
      <c r="X7843" s="1">
        <v>42568</v>
      </c>
      <c r="Y7843" t="s">
        <v>238</v>
      </c>
      <c r="Z7843" t="s">
        <v>51</v>
      </c>
      <c r="AA7843" t="s">
        <v>2335</v>
      </c>
      <c r="AB7843" t="s">
        <v>2336</v>
      </c>
      <c r="AC7843" t="s">
        <v>25</v>
      </c>
      <c r="AD7843" t="s">
        <v>26</v>
      </c>
      <c r="AE7843" t="s">
        <v>300</v>
      </c>
      <c r="AF7843" t="s">
        <v>301</v>
      </c>
      <c r="AG7843">
        <v>10024</v>
      </c>
      <c r="AH7843" t="s">
        <v>160</v>
      </c>
      <c r="AI7843" t="s">
        <v>79</v>
      </c>
      <c r="AJ7843" t="s">
        <v>46</v>
      </c>
      <c r="AK7843" t="s">
        <v>80</v>
      </c>
      <c r="AL7843" t="s">
        <v>81</v>
      </c>
      <c r="AM7843">
        <v>45.96</v>
      </c>
      <c r="AN7843">
        <v>2</v>
      </c>
      <c r="AO7843">
        <v>0</v>
      </c>
      <c r="AP7843">
        <v>13.788</v>
      </c>
      <c r="AQ7843">
        <f>YEAR(Table1[[#This Row],[Order Date]])</f>
        <v>2016</v>
      </c>
      <c r="AR7843" t="str">
        <f>TEXT(Table1[[#This Row],[Order Date]],"mmmm")</f>
        <v>July</v>
      </c>
      <c r="AS7843" t="str">
        <f>"Q"&amp;ROUNDUP(MONTH(Table1[[#This Row],[Order Date]])/3,0)</f>
        <v>Q3</v>
      </c>
      <c r="AT7843">
        <f>IF(Table1[[#This Row],[Sales]]=0,0,Table1[[#This Row],[Profit]]/Table1[[#This Row],[Sales]])</f>
        <v>0.3</v>
      </c>
    </row>
    <row r="7844" spans="22:46" x14ac:dyDescent="0.3">
      <c r="V7844">
        <v>7843</v>
      </c>
      <c r="W7844" t="s">
        <v>10504</v>
      </c>
      <c r="X7844" s="1">
        <v>41748</v>
      </c>
      <c r="Y7844" t="s">
        <v>4385</v>
      </c>
      <c r="Z7844" t="s">
        <v>22</v>
      </c>
      <c r="AA7844" t="s">
        <v>3471</v>
      </c>
      <c r="AB7844" t="s">
        <v>3472</v>
      </c>
      <c r="AC7844" t="s">
        <v>25</v>
      </c>
      <c r="AD7844" t="s">
        <v>26</v>
      </c>
      <c r="AE7844" t="s">
        <v>1265</v>
      </c>
      <c r="AF7844" t="s">
        <v>358</v>
      </c>
      <c r="AG7844">
        <v>22204</v>
      </c>
      <c r="AH7844" t="s">
        <v>29</v>
      </c>
      <c r="AI7844" t="s">
        <v>2688</v>
      </c>
      <c r="AJ7844" t="s">
        <v>46</v>
      </c>
      <c r="AK7844" t="s">
        <v>77</v>
      </c>
      <c r="AL7844" t="s">
        <v>2689</v>
      </c>
      <c r="AM7844">
        <v>58.05</v>
      </c>
      <c r="AN7844">
        <v>3</v>
      </c>
      <c r="AO7844">
        <v>0</v>
      </c>
      <c r="AP7844">
        <v>26.702999999999999</v>
      </c>
      <c r="AQ7844">
        <f>YEAR(Table1[[#This Row],[Order Date]])</f>
        <v>2014</v>
      </c>
      <c r="AR7844" t="str">
        <f>TEXT(Table1[[#This Row],[Order Date]],"mmmm")</f>
        <v>April</v>
      </c>
      <c r="AS7844" t="str">
        <f>"Q"&amp;ROUNDUP(MONTH(Table1[[#This Row],[Order Date]])/3,0)</f>
        <v>Q2</v>
      </c>
      <c r="AT7844">
        <f>IF(Table1[[#This Row],[Sales]]=0,0,Table1[[#This Row],[Profit]]/Table1[[#This Row],[Sales]])</f>
        <v>0.46</v>
      </c>
    </row>
    <row r="7845" spans="22:46" x14ac:dyDescent="0.3">
      <c r="V7845">
        <v>7844</v>
      </c>
      <c r="W7845" t="s">
        <v>10504</v>
      </c>
      <c r="X7845" s="1">
        <v>41748</v>
      </c>
      <c r="Y7845" t="s">
        <v>4385</v>
      </c>
      <c r="Z7845" t="s">
        <v>22</v>
      </c>
      <c r="AA7845" t="s">
        <v>3471</v>
      </c>
      <c r="AB7845" t="s">
        <v>3472</v>
      </c>
      <c r="AC7845" t="s">
        <v>25</v>
      </c>
      <c r="AD7845" t="s">
        <v>26</v>
      </c>
      <c r="AE7845" t="s">
        <v>1265</v>
      </c>
      <c r="AF7845" t="s">
        <v>358</v>
      </c>
      <c r="AG7845">
        <v>22204</v>
      </c>
      <c r="AH7845" t="s">
        <v>29</v>
      </c>
      <c r="AI7845" t="s">
        <v>315</v>
      </c>
      <c r="AJ7845" t="s">
        <v>46</v>
      </c>
      <c r="AK7845" t="s">
        <v>94</v>
      </c>
      <c r="AL7845" t="s">
        <v>316</v>
      </c>
      <c r="AM7845">
        <v>71.28</v>
      </c>
      <c r="AN7845">
        <v>11</v>
      </c>
      <c r="AO7845">
        <v>0</v>
      </c>
      <c r="AP7845">
        <v>34.214399999999998</v>
      </c>
      <c r="AQ7845">
        <f>YEAR(Table1[[#This Row],[Order Date]])</f>
        <v>2014</v>
      </c>
      <c r="AR7845" t="str">
        <f>TEXT(Table1[[#This Row],[Order Date]],"mmmm")</f>
        <v>April</v>
      </c>
      <c r="AS7845" t="str">
        <f>"Q"&amp;ROUNDUP(MONTH(Table1[[#This Row],[Order Date]])/3,0)</f>
        <v>Q2</v>
      </c>
      <c r="AT7845">
        <f>IF(Table1[[#This Row],[Sales]]=0,0,Table1[[#This Row],[Profit]]/Table1[[#This Row],[Sales]])</f>
        <v>0.48</v>
      </c>
    </row>
    <row r="7846" spans="22:46" x14ac:dyDescent="0.3">
      <c r="V7846">
        <v>7845</v>
      </c>
      <c r="W7846" t="s">
        <v>10505</v>
      </c>
      <c r="X7846" s="1">
        <v>42937</v>
      </c>
      <c r="Y7846" t="s">
        <v>2398</v>
      </c>
      <c r="Z7846" t="s">
        <v>51</v>
      </c>
      <c r="AA7846" t="s">
        <v>4034</v>
      </c>
      <c r="AB7846" t="s">
        <v>4035</v>
      </c>
      <c r="AC7846" t="s">
        <v>25</v>
      </c>
      <c r="AD7846" t="s">
        <v>26</v>
      </c>
      <c r="AE7846" t="s">
        <v>6904</v>
      </c>
      <c r="AF7846" t="s">
        <v>110</v>
      </c>
      <c r="AG7846">
        <v>78577</v>
      </c>
      <c r="AH7846" t="s">
        <v>111</v>
      </c>
      <c r="AI7846" t="s">
        <v>4286</v>
      </c>
      <c r="AJ7846" t="s">
        <v>31</v>
      </c>
      <c r="AK7846" t="s">
        <v>57</v>
      </c>
      <c r="AL7846" t="s">
        <v>4287</v>
      </c>
      <c r="AM7846">
        <v>124.404</v>
      </c>
      <c r="AN7846">
        <v>4</v>
      </c>
      <c r="AO7846">
        <v>0.3</v>
      </c>
      <c r="AP7846">
        <v>-21.3264</v>
      </c>
      <c r="AQ7846">
        <f>YEAR(Table1[[#This Row],[Order Date]])</f>
        <v>2017</v>
      </c>
      <c r="AR7846" t="str">
        <f>TEXT(Table1[[#This Row],[Order Date]],"mmmm")</f>
        <v>July</v>
      </c>
      <c r="AS7846" t="str">
        <f>"Q"&amp;ROUNDUP(MONTH(Table1[[#This Row],[Order Date]])/3,0)</f>
        <v>Q3</v>
      </c>
      <c r="AT7846">
        <f>IF(Table1[[#This Row],[Sales]]=0,0,Table1[[#This Row],[Profit]]/Table1[[#This Row],[Sales]])</f>
        <v>-0.17142857142857143</v>
      </c>
    </row>
    <row r="7847" spans="22:46" x14ac:dyDescent="0.3">
      <c r="V7847">
        <v>7846</v>
      </c>
      <c r="W7847" t="s">
        <v>10506</v>
      </c>
      <c r="X7847" s="1">
        <v>42274</v>
      </c>
      <c r="Y7847" s="1">
        <v>42045</v>
      </c>
      <c r="Z7847" t="s">
        <v>51</v>
      </c>
      <c r="AA7847" t="s">
        <v>4941</v>
      </c>
      <c r="AB7847" t="s">
        <v>4942</v>
      </c>
      <c r="AC7847" t="s">
        <v>25</v>
      </c>
      <c r="AD7847" t="s">
        <v>26</v>
      </c>
      <c r="AE7847" t="s">
        <v>1265</v>
      </c>
      <c r="AF7847" t="s">
        <v>358</v>
      </c>
      <c r="AG7847">
        <v>22204</v>
      </c>
      <c r="AH7847" t="s">
        <v>29</v>
      </c>
      <c r="AI7847" t="s">
        <v>4586</v>
      </c>
      <c r="AJ7847" t="s">
        <v>46</v>
      </c>
      <c r="AK7847" t="s">
        <v>94</v>
      </c>
      <c r="AL7847" t="s">
        <v>4587</v>
      </c>
      <c r="AM7847">
        <v>154.9</v>
      </c>
      <c r="AN7847">
        <v>5</v>
      </c>
      <c r="AO7847">
        <v>0</v>
      </c>
      <c r="AP7847">
        <v>69.704999999999998</v>
      </c>
      <c r="AQ7847">
        <f>YEAR(Table1[[#This Row],[Order Date]])</f>
        <v>2015</v>
      </c>
      <c r="AR7847" t="str">
        <f>TEXT(Table1[[#This Row],[Order Date]],"mmmm")</f>
        <v>September</v>
      </c>
      <c r="AS7847" t="str">
        <f>"Q"&amp;ROUNDUP(MONTH(Table1[[#This Row],[Order Date]])/3,0)</f>
        <v>Q3</v>
      </c>
      <c r="AT7847">
        <f>IF(Table1[[#This Row],[Sales]]=0,0,Table1[[#This Row],[Profit]]/Table1[[#This Row],[Sales]])</f>
        <v>0.44999999999999996</v>
      </c>
    </row>
    <row r="7848" spans="22:46" x14ac:dyDescent="0.3">
      <c r="V7848">
        <v>7847</v>
      </c>
      <c r="W7848" t="s">
        <v>10506</v>
      </c>
      <c r="X7848" s="1">
        <v>42274</v>
      </c>
      <c r="Y7848" s="1">
        <v>42045</v>
      </c>
      <c r="Z7848" t="s">
        <v>51</v>
      </c>
      <c r="AA7848" t="s">
        <v>4941</v>
      </c>
      <c r="AB7848" t="s">
        <v>4942</v>
      </c>
      <c r="AC7848" t="s">
        <v>25</v>
      </c>
      <c r="AD7848" t="s">
        <v>26</v>
      </c>
      <c r="AE7848" t="s">
        <v>1265</v>
      </c>
      <c r="AF7848" t="s">
        <v>358</v>
      </c>
      <c r="AG7848">
        <v>22204</v>
      </c>
      <c r="AH7848" t="s">
        <v>29</v>
      </c>
      <c r="AI7848" t="s">
        <v>2162</v>
      </c>
      <c r="AJ7848" t="s">
        <v>73</v>
      </c>
      <c r="AK7848" t="s">
        <v>74</v>
      </c>
      <c r="AL7848" t="s">
        <v>2163</v>
      </c>
      <c r="AM7848">
        <v>1871.88</v>
      </c>
      <c r="AN7848">
        <v>12</v>
      </c>
      <c r="AO7848">
        <v>0</v>
      </c>
      <c r="AP7848">
        <v>561.56399999999996</v>
      </c>
      <c r="AQ7848">
        <f>YEAR(Table1[[#This Row],[Order Date]])</f>
        <v>2015</v>
      </c>
      <c r="AR7848" t="str">
        <f>TEXT(Table1[[#This Row],[Order Date]],"mmmm")</f>
        <v>September</v>
      </c>
      <c r="AS7848" t="str">
        <f>"Q"&amp;ROUNDUP(MONTH(Table1[[#This Row],[Order Date]])/3,0)</f>
        <v>Q3</v>
      </c>
      <c r="AT7848">
        <f>IF(Table1[[#This Row],[Sales]]=0,0,Table1[[#This Row],[Profit]]/Table1[[#This Row],[Sales]])</f>
        <v>0.3</v>
      </c>
    </row>
    <row r="7849" spans="22:46" x14ac:dyDescent="0.3">
      <c r="V7849">
        <v>7848</v>
      </c>
      <c r="W7849" t="s">
        <v>10507</v>
      </c>
      <c r="X7849" s="1">
        <v>42427</v>
      </c>
      <c r="Y7849" s="1">
        <v>42403</v>
      </c>
      <c r="Z7849" t="s">
        <v>51</v>
      </c>
      <c r="AA7849" t="s">
        <v>3598</v>
      </c>
      <c r="AB7849" t="s">
        <v>3599</v>
      </c>
      <c r="AC7849" t="s">
        <v>25</v>
      </c>
      <c r="AD7849" t="s">
        <v>26</v>
      </c>
      <c r="AE7849" t="s">
        <v>203</v>
      </c>
      <c r="AF7849" t="s">
        <v>110</v>
      </c>
      <c r="AG7849">
        <v>77070</v>
      </c>
      <c r="AH7849" t="s">
        <v>111</v>
      </c>
      <c r="AI7849" t="s">
        <v>8178</v>
      </c>
      <c r="AJ7849" t="s">
        <v>31</v>
      </c>
      <c r="AK7849" t="s">
        <v>67</v>
      </c>
      <c r="AL7849" t="s">
        <v>8179</v>
      </c>
      <c r="AM7849">
        <v>16.192</v>
      </c>
      <c r="AN7849">
        <v>2</v>
      </c>
      <c r="AO7849">
        <v>0.6</v>
      </c>
      <c r="AP7849">
        <v>-6.8815999999999997</v>
      </c>
      <c r="AQ7849">
        <f>YEAR(Table1[[#This Row],[Order Date]])</f>
        <v>2016</v>
      </c>
      <c r="AR7849" t="str">
        <f>TEXT(Table1[[#This Row],[Order Date]],"mmmm")</f>
        <v>February</v>
      </c>
      <c r="AS7849" t="str">
        <f>"Q"&amp;ROUNDUP(MONTH(Table1[[#This Row],[Order Date]])/3,0)</f>
        <v>Q1</v>
      </c>
      <c r="AT7849">
        <f>IF(Table1[[#This Row],[Sales]]=0,0,Table1[[#This Row],[Profit]]/Table1[[#This Row],[Sales]])</f>
        <v>-0.42499999999999999</v>
      </c>
    </row>
    <row r="7850" spans="22:46" x14ac:dyDescent="0.3">
      <c r="V7850">
        <v>7849</v>
      </c>
      <c r="W7850" t="s">
        <v>10508</v>
      </c>
      <c r="X7850" s="1">
        <v>42492</v>
      </c>
      <c r="Y7850" s="1">
        <v>42526</v>
      </c>
      <c r="Z7850" t="s">
        <v>51</v>
      </c>
      <c r="AA7850" t="s">
        <v>5285</v>
      </c>
      <c r="AB7850" t="s">
        <v>5286</v>
      </c>
      <c r="AC7850" t="s">
        <v>25</v>
      </c>
      <c r="AD7850" t="s">
        <v>26</v>
      </c>
      <c r="AE7850" t="s">
        <v>4421</v>
      </c>
      <c r="AF7850" t="s">
        <v>110</v>
      </c>
      <c r="AG7850">
        <v>75061</v>
      </c>
      <c r="AH7850" t="s">
        <v>111</v>
      </c>
      <c r="AI7850" t="s">
        <v>7472</v>
      </c>
      <c r="AJ7850" t="s">
        <v>46</v>
      </c>
      <c r="AK7850" t="s">
        <v>60</v>
      </c>
      <c r="AL7850" t="s">
        <v>7473</v>
      </c>
      <c r="AM7850">
        <v>18.936</v>
      </c>
      <c r="AN7850">
        <v>3</v>
      </c>
      <c r="AO7850">
        <v>0.2</v>
      </c>
      <c r="AP7850">
        <v>-3.7871999999999999</v>
      </c>
      <c r="AQ7850">
        <f>YEAR(Table1[[#This Row],[Order Date]])</f>
        <v>2016</v>
      </c>
      <c r="AR7850" t="str">
        <f>TEXT(Table1[[#This Row],[Order Date]],"mmmm")</f>
        <v>May</v>
      </c>
      <c r="AS7850" t="str">
        <f>"Q"&amp;ROUNDUP(MONTH(Table1[[#This Row],[Order Date]])/3,0)</f>
        <v>Q2</v>
      </c>
      <c r="AT7850">
        <f>IF(Table1[[#This Row],[Sales]]=0,0,Table1[[#This Row],[Profit]]/Table1[[#This Row],[Sales]])</f>
        <v>-0.19999999999999998</v>
      </c>
    </row>
    <row r="7851" spans="22:46" x14ac:dyDescent="0.3">
      <c r="V7851">
        <v>7850</v>
      </c>
      <c r="W7851" t="s">
        <v>10508</v>
      </c>
      <c r="X7851" s="1">
        <v>42492</v>
      </c>
      <c r="Y7851" s="1">
        <v>42526</v>
      </c>
      <c r="Z7851" t="s">
        <v>51</v>
      </c>
      <c r="AA7851" t="s">
        <v>5285</v>
      </c>
      <c r="AB7851" t="s">
        <v>5286</v>
      </c>
      <c r="AC7851" t="s">
        <v>25</v>
      </c>
      <c r="AD7851" t="s">
        <v>26</v>
      </c>
      <c r="AE7851" t="s">
        <v>4421</v>
      </c>
      <c r="AF7851" t="s">
        <v>110</v>
      </c>
      <c r="AG7851">
        <v>75061</v>
      </c>
      <c r="AH7851" t="s">
        <v>111</v>
      </c>
      <c r="AI7851" t="s">
        <v>7098</v>
      </c>
      <c r="AJ7851" t="s">
        <v>46</v>
      </c>
      <c r="AK7851" t="s">
        <v>60</v>
      </c>
      <c r="AL7851" t="s">
        <v>7099</v>
      </c>
      <c r="AM7851">
        <v>12.672000000000001</v>
      </c>
      <c r="AN7851">
        <v>3</v>
      </c>
      <c r="AO7851">
        <v>0.2</v>
      </c>
      <c r="AP7851">
        <v>-3.1680000000000001</v>
      </c>
      <c r="AQ7851">
        <f>YEAR(Table1[[#This Row],[Order Date]])</f>
        <v>2016</v>
      </c>
      <c r="AR7851" t="str">
        <f>TEXT(Table1[[#This Row],[Order Date]],"mmmm")</f>
        <v>May</v>
      </c>
      <c r="AS7851" t="str">
        <f>"Q"&amp;ROUNDUP(MONTH(Table1[[#This Row],[Order Date]])/3,0)</f>
        <v>Q2</v>
      </c>
      <c r="AT7851">
        <f>IF(Table1[[#This Row],[Sales]]=0,0,Table1[[#This Row],[Profit]]/Table1[[#This Row],[Sales]])</f>
        <v>-0.25</v>
      </c>
    </row>
    <row r="7852" spans="22:46" x14ac:dyDescent="0.3">
      <c r="V7852">
        <v>7851</v>
      </c>
      <c r="W7852" t="s">
        <v>10508</v>
      </c>
      <c r="X7852" s="1">
        <v>42492</v>
      </c>
      <c r="Y7852" s="1">
        <v>42526</v>
      </c>
      <c r="Z7852" t="s">
        <v>51</v>
      </c>
      <c r="AA7852" t="s">
        <v>5285</v>
      </c>
      <c r="AB7852" t="s">
        <v>5286</v>
      </c>
      <c r="AC7852" t="s">
        <v>25</v>
      </c>
      <c r="AD7852" t="s">
        <v>26</v>
      </c>
      <c r="AE7852" t="s">
        <v>4421</v>
      </c>
      <c r="AF7852" t="s">
        <v>110</v>
      </c>
      <c r="AG7852">
        <v>75061</v>
      </c>
      <c r="AH7852" t="s">
        <v>111</v>
      </c>
      <c r="AI7852" t="s">
        <v>3708</v>
      </c>
      <c r="AJ7852" t="s">
        <v>46</v>
      </c>
      <c r="AK7852" t="s">
        <v>47</v>
      </c>
      <c r="AL7852" t="s">
        <v>3709</v>
      </c>
      <c r="AM7852">
        <v>5.04</v>
      </c>
      <c r="AN7852">
        <v>2</v>
      </c>
      <c r="AO7852">
        <v>0.2</v>
      </c>
      <c r="AP7852">
        <v>1.764</v>
      </c>
      <c r="AQ7852">
        <f>YEAR(Table1[[#This Row],[Order Date]])</f>
        <v>2016</v>
      </c>
      <c r="AR7852" t="str">
        <f>TEXT(Table1[[#This Row],[Order Date]],"mmmm")</f>
        <v>May</v>
      </c>
      <c r="AS7852" t="str">
        <f>"Q"&amp;ROUNDUP(MONTH(Table1[[#This Row],[Order Date]])/3,0)</f>
        <v>Q2</v>
      </c>
      <c r="AT7852">
        <f>IF(Table1[[#This Row],[Sales]]=0,0,Table1[[#This Row],[Profit]]/Table1[[#This Row],[Sales]])</f>
        <v>0.35</v>
      </c>
    </row>
    <row r="7853" spans="22:46" x14ac:dyDescent="0.3">
      <c r="V7853">
        <v>7852</v>
      </c>
      <c r="W7853" t="s">
        <v>10509</v>
      </c>
      <c r="X7853" s="1">
        <v>41982</v>
      </c>
      <c r="Y7853" t="s">
        <v>3048</v>
      </c>
      <c r="Z7853" t="s">
        <v>51</v>
      </c>
      <c r="AA7853" t="s">
        <v>1283</v>
      </c>
      <c r="AB7853" t="s">
        <v>1284</v>
      </c>
      <c r="AC7853" t="s">
        <v>41</v>
      </c>
      <c r="AD7853" t="s">
        <v>26</v>
      </c>
      <c r="AE7853" t="s">
        <v>342</v>
      </c>
      <c r="AF7853" t="s">
        <v>233</v>
      </c>
      <c r="AG7853">
        <v>60653</v>
      </c>
      <c r="AH7853" t="s">
        <v>111</v>
      </c>
      <c r="AI7853" t="s">
        <v>8690</v>
      </c>
      <c r="AJ7853" t="s">
        <v>46</v>
      </c>
      <c r="AK7853" t="s">
        <v>94</v>
      </c>
      <c r="AL7853" t="s">
        <v>8691</v>
      </c>
      <c r="AM7853">
        <v>8.4480000000000004</v>
      </c>
      <c r="AN7853">
        <v>2</v>
      </c>
      <c r="AO7853">
        <v>0.2</v>
      </c>
      <c r="AP7853">
        <v>2.9567999999999999</v>
      </c>
      <c r="AQ7853">
        <f>YEAR(Table1[[#This Row],[Order Date]])</f>
        <v>2014</v>
      </c>
      <c r="AR7853" t="str">
        <f>TEXT(Table1[[#This Row],[Order Date]],"mmmm")</f>
        <v>December</v>
      </c>
      <c r="AS7853" t="str">
        <f>"Q"&amp;ROUNDUP(MONTH(Table1[[#This Row],[Order Date]])/3,0)</f>
        <v>Q4</v>
      </c>
      <c r="AT7853">
        <f>IF(Table1[[#This Row],[Sales]]=0,0,Table1[[#This Row],[Profit]]/Table1[[#This Row],[Sales]])</f>
        <v>0.35</v>
      </c>
    </row>
    <row r="7854" spans="22:46" x14ac:dyDescent="0.3">
      <c r="V7854">
        <v>7853</v>
      </c>
      <c r="W7854" t="s">
        <v>10509</v>
      </c>
      <c r="X7854" s="1">
        <v>41982</v>
      </c>
      <c r="Y7854" t="s">
        <v>3048</v>
      </c>
      <c r="Z7854" t="s">
        <v>51</v>
      </c>
      <c r="AA7854" t="s">
        <v>1283</v>
      </c>
      <c r="AB7854" t="s">
        <v>1284</v>
      </c>
      <c r="AC7854" t="s">
        <v>41</v>
      </c>
      <c r="AD7854" t="s">
        <v>26</v>
      </c>
      <c r="AE7854" t="s">
        <v>342</v>
      </c>
      <c r="AF7854" t="s">
        <v>233</v>
      </c>
      <c r="AG7854">
        <v>60653</v>
      </c>
      <c r="AH7854" t="s">
        <v>111</v>
      </c>
      <c r="AI7854" t="s">
        <v>2369</v>
      </c>
      <c r="AJ7854" t="s">
        <v>46</v>
      </c>
      <c r="AK7854" t="s">
        <v>80</v>
      </c>
      <c r="AL7854" t="s">
        <v>2370</v>
      </c>
      <c r="AM7854">
        <v>20.388000000000002</v>
      </c>
      <c r="AN7854">
        <v>2</v>
      </c>
      <c r="AO7854">
        <v>0.8</v>
      </c>
      <c r="AP7854">
        <v>-53.008800000000001</v>
      </c>
      <c r="AQ7854">
        <f>YEAR(Table1[[#This Row],[Order Date]])</f>
        <v>2014</v>
      </c>
      <c r="AR7854" t="str">
        <f>TEXT(Table1[[#This Row],[Order Date]],"mmmm")</f>
        <v>December</v>
      </c>
      <c r="AS7854" t="str">
        <f>"Q"&amp;ROUNDUP(MONTH(Table1[[#This Row],[Order Date]])/3,0)</f>
        <v>Q4</v>
      </c>
      <c r="AT7854">
        <f>IF(Table1[[#This Row],[Sales]]=0,0,Table1[[#This Row],[Profit]]/Table1[[#This Row],[Sales]])</f>
        <v>-2.5999999999999996</v>
      </c>
    </row>
    <row r="7855" spans="22:46" x14ac:dyDescent="0.3">
      <c r="V7855">
        <v>7854</v>
      </c>
      <c r="W7855" t="s">
        <v>10510</v>
      </c>
      <c r="X7855" s="1">
        <v>42363</v>
      </c>
      <c r="Y7855" t="s">
        <v>5571</v>
      </c>
      <c r="Z7855" t="s">
        <v>51</v>
      </c>
      <c r="AA7855" t="s">
        <v>5874</v>
      </c>
      <c r="AB7855" t="s">
        <v>5875</v>
      </c>
      <c r="AC7855" t="s">
        <v>108</v>
      </c>
      <c r="AD7855" t="s">
        <v>26</v>
      </c>
      <c r="AE7855" t="s">
        <v>42</v>
      </c>
      <c r="AF7855" t="s">
        <v>43</v>
      </c>
      <c r="AG7855">
        <v>90049</v>
      </c>
      <c r="AH7855" t="s">
        <v>44</v>
      </c>
      <c r="AI7855" t="s">
        <v>4703</v>
      </c>
      <c r="AJ7855" t="s">
        <v>46</v>
      </c>
      <c r="AK7855" t="s">
        <v>94</v>
      </c>
      <c r="AL7855" t="s">
        <v>4704</v>
      </c>
      <c r="AM7855">
        <v>9.9600000000000009</v>
      </c>
      <c r="AN7855">
        <v>2</v>
      </c>
      <c r="AO7855">
        <v>0</v>
      </c>
      <c r="AP7855">
        <v>4.8803999999999998</v>
      </c>
      <c r="AQ7855">
        <f>YEAR(Table1[[#This Row],[Order Date]])</f>
        <v>2015</v>
      </c>
      <c r="AR7855" t="str">
        <f>TEXT(Table1[[#This Row],[Order Date]],"mmmm")</f>
        <v>December</v>
      </c>
      <c r="AS7855" t="str">
        <f>"Q"&amp;ROUNDUP(MONTH(Table1[[#This Row],[Order Date]])/3,0)</f>
        <v>Q4</v>
      </c>
      <c r="AT7855">
        <f>IF(Table1[[#This Row],[Sales]]=0,0,Table1[[#This Row],[Profit]]/Table1[[#This Row],[Sales]])</f>
        <v>0.48999999999999994</v>
      </c>
    </row>
    <row r="7856" spans="22:46" x14ac:dyDescent="0.3">
      <c r="V7856">
        <v>7855</v>
      </c>
      <c r="W7856" t="s">
        <v>10511</v>
      </c>
      <c r="X7856" s="1">
        <v>43076</v>
      </c>
      <c r="Y7856" s="1">
        <v>43081</v>
      </c>
      <c r="Z7856" t="s">
        <v>51</v>
      </c>
      <c r="AA7856" t="s">
        <v>64</v>
      </c>
      <c r="AB7856" t="s">
        <v>65</v>
      </c>
      <c r="AC7856" t="s">
        <v>25</v>
      </c>
      <c r="AD7856" t="s">
        <v>26</v>
      </c>
      <c r="AE7856" t="s">
        <v>8370</v>
      </c>
      <c r="AF7856" t="s">
        <v>1673</v>
      </c>
      <c r="AG7856">
        <v>39401</v>
      </c>
      <c r="AH7856" t="s">
        <v>29</v>
      </c>
      <c r="AI7856" t="s">
        <v>6018</v>
      </c>
      <c r="AJ7856" t="s">
        <v>46</v>
      </c>
      <c r="AK7856" t="s">
        <v>80</v>
      </c>
      <c r="AL7856" t="s">
        <v>6019</v>
      </c>
      <c r="AM7856">
        <v>320.64</v>
      </c>
      <c r="AN7856">
        <v>4</v>
      </c>
      <c r="AO7856">
        <v>0</v>
      </c>
      <c r="AP7856">
        <v>89.779200000000003</v>
      </c>
      <c r="AQ7856">
        <f>YEAR(Table1[[#This Row],[Order Date]])</f>
        <v>2017</v>
      </c>
      <c r="AR7856" t="str">
        <f>TEXT(Table1[[#This Row],[Order Date]],"mmmm")</f>
        <v>December</v>
      </c>
      <c r="AS7856" t="str">
        <f>"Q"&amp;ROUNDUP(MONTH(Table1[[#This Row],[Order Date]])/3,0)</f>
        <v>Q4</v>
      </c>
      <c r="AT7856">
        <f>IF(Table1[[#This Row],[Sales]]=0,0,Table1[[#This Row],[Profit]]/Table1[[#This Row],[Sales]])</f>
        <v>0.28000000000000003</v>
      </c>
    </row>
    <row r="7857" spans="22:46" x14ac:dyDescent="0.3">
      <c r="V7857">
        <v>7856</v>
      </c>
      <c r="W7857" t="s">
        <v>10511</v>
      </c>
      <c r="X7857" s="1">
        <v>43076</v>
      </c>
      <c r="Y7857" s="1">
        <v>43081</v>
      </c>
      <c r="Z7857" t="s">
        <v>51</v>
      </c>
      <c r="AA7857" t="s">
        <v>64</v>
      </c>
      <c r="AB7857" t="s">
        <v>65</v>
      </c>
      <c r="AC7857" t="s">
        <v>25</v>
      </c>
      <c r="AD7857" t="s">
        <v>26</v>
      </c>
      <c r="AE7857" t="s">
        <v>8370</v>
      </c>
      <c r="AF7857" t="s">
        <v>1673</v>
      </c>
      <c r="AG7857">
        <v>39401</v>
      </c>
      <c r="AH7857" t="s">
        <v>29</v>
      </c>
      <c r="AI7857" t="s">
        <v>954</v>
      </c>
      <c r="AJ7857" t="s">
        <v>73</v>
      </c>
      <c r="AK7857" t="s">
        <v>176</v>
      </c>
      <c r="AL7857" t="s">
        <v>955</v>
      </c>
      <c r="AM7857">
        <v>52</v>
      </c>
      <c r="AN7857">
        <v>4</v>
      </c>
      <c r="AO7857">
        <v>0</v>
      </c>
      <c r="AP7857">
        <v>23.4</v>
      </c>
      <c r="AQ7857">
        <f>YEAR(Table1[[#This Row],[Order Date]])</f>
        <v>2017</v>
      </c>
      <c r="AR7857" t="str">
        <f>TEXT(Table1[[#This Row],[Order Date]],"mmmm")</f>
        <v>December</v>
      </c>
      <c r="AS7857" t="str">
        <f>"Q"&amp;ROUNDUP(MONTH(Table1[[#This Row],[Order Date]])/3,0)</f>
        <v>Q4</v>
      </c>
      <c r="AT7857">
        <f>IF(Table1[[#This Row],[Sales]]=0,0,Table1[[#This Row],[Profit]]/Table1[[#This Row],[Sales]])</f>
        <v>0.44999999999999996</v>
      </c>
    </row>
    <row r="7858" spans="22:46" x14ac:dyDescent="0.3">
      <c r="V7858">
        <v>7857</v>
      </c>
      <c r="W7858" t="s">
        <v>10512</v>
      </c>
      <c r="X7858" s="1">
        <v>41789</v>
      </c>
      <c r="Y7858" s="1">
        <v>41645</v>
      </c>
      <c r="Z7858" t="s">
        <v>207</v>
      </c>
      <c r="AA7858" t="s">
        <v>4106</v>
      </c>
      <c r="AB7858" t="s">
        <v>4107</v>
      </c>
      <c r="AC7858" t="s">
        <v>41</v>
      </c>
      <c r="AD7858" t="s">
        <v>26</v>
      </c>
      <c r="AE7858" t="s">
        <v>300</v>
      </c>
      <c r="AF7858" t="s">
        <v>301</v>
      </c>
      <c r="AG7858">
        <v>10024</v>
      </c>
      <c r="AH7858" t="s">
        <v>160</v>
      </c>
      <c r="AI7858" t="s">
        <v>6441</v>
      </c>
      <c r="AJ7858" t="s">
        <v>46</v>
      </c>
      <c r="AK7858" t="s">
        <v>77</v>
      </c>
      <c r="AL7858" t="s">
        <v>6442</v>
      </c>
      <c r="AM7858">
        <v>25.584</v>
      </c>
      <c r="AN7858">
        <v>2</v>
      </c>
      <c r="AO7858">
        <v>0.2</v>
      </c>
      <c r="AP7858">
        <v>8.9543999999999997</v>
      </c>
      <c r="AQ7858">
        <f>YEAR(Table1[[#This Row],[Order Date]])</f>
        <v>2014</v>
      </c>
      <c r="AR7858" t="str">
        <f>TEXT(Table1[[#This Row],[Order Date]],"mmmm")</f>
        <v>May</v>
      </c>
      <c r="AS7858" t="str">
        <f>"Q"&amp;ROUNDUP(MONTH(Table1[[#This Row],[Order Date]])/3,0)</f>
        <v>Q2</v>
      </c>
      <c r="AT7858">
        <f>IF(Table1[[#This Row],[Sales]]=0,0,Table1[[#This Row],[Profit]]/Table1[[#This Row],[Sales]])</f>
        <v>0.35</v>
      </c>
    </row>
    <row r="7859" spans="22:46" x14ac:dyDescent="0.3">
      <c r="V7859">
        <v>7858</v>
      </c>
      <c r="W7859" t="s">
        <v>10512</v>
      </c>
      <c r="X7859" s="1">
        <v>41789</v>
      </c>
      <c r="Y7859" s="1">
        <v>41645</v>
      </c>
      <c r="Z7859" t="s">
        <v>207</v>
      </c>
      <c r="AA7859" t="s">
        <v>4106</v>
      </c>
      <c r="AB7859" t="s">
        <v>4107</v>
      </c>
      <c r="AC7859" t="s">
        <v>41</v>
      </c>
      <c r="AD7859" t="s">
        <v>26</v>
      </c>
      <c r="AE7859" t="s">
        <v>300</v>
      </c>
      <c r="AF7859" t="s">
        <v>301</v>
      </c>
      <c r="AG7859">
        <v>10024</v>
      </c>
      <c r="AH7859" t="s">
        <v>160</v>
      </c>
      <c r="AI7859" t="s">
        <v>4021</v>
      </c>
      <c r="AJ7859" t="s">
        <v>73</v>
      </c>
      <c r="AK7859" t="s">
        <v>74</v>
      </c>
      <c r="AL7859" t="s">
        <v>4022</v>
      </c>
      <c r="AM7859">
        <v>464</v>
      </c>
      <c r="AN7859">
        <v>5</v>
      </c>
      <c r="AO7859">
        <v>0</v>
      </c>
      <c r="AP7859">
        <v>134.56</v>
      </c>
      <c r="AQ7859">
        <f>YEAR(Table1[[#This Row],[Order Date]])</f>
        <v>2014</v>
      </c>
      <c r="AR7859" t="str">
        <f>TEXT(Table1[[#This Row],[Order Date]],"mmmm")</f>
        <v>May</v>
      </c>
      <c r="AS7859" t="str">
        <f>"Q"&amp;ROUNDUP(MONTH(Table1[[#This Row],[Order Date]])/3,0)</f>
        <v>Q2</v>
      </c>
      <c r="AT7859">
        <f>IF(Table1[[#This Row],[Sales]]=0,0,Table1[[#This Row],[Profit]]/Table1[[#This Row],[Sales]])</f>
        <v>0.28999999999999998</v>
      </c>
    </row>
    <row r="7860" spans="22:46" x14ac:dyDescent="0.3">
      <c r="V7860">
        <v>7859</v>
      </c>
      <c r="W7860" t="s">
        <v>10512</v>
      </c>
      <c r="X7860" s="1">
        <v>41789</v>
      </c>
      <c r="Y7860" s="1">
        <v>41645</v>
      </c>
      <c r="Z7860" t="s">
        <v>207</v>
      </c>
      <c r="AA7860" t="s">
        <v>4106</v>
      </c>
      <c r="AB7860" t="s">
        <v>4107</v>
      </c>
      <c r="AC7860" t="s">
        <v>41</v>
      </c>
      <c r="AD7860" t="s">
        <v>26</v>
      </c>
      <c r="AE7860" t="s">
        <v>300</v>
      </c>
      <c r="AF7860" t="s">
        <v>301</v>
      </c>
      <c r="AG7860">
        <v>10024</v>
      </c>
      <c r="AH7860" t="s">
        <v>160</v>
      </c>
      <c r="AI7860" t="s">
        <v>5178</v>
      </c>
      <c r="AJ7860" t="s">
        <v>46</v>
      </c>
      <c r="AK7860" t="s">
        <v>80</v>
      </c>
      <c r="AL7860" t="s">
        <v>5179</v>
      </c>
      <c r="AM7860">
        <v>235.95</v>
      </c>
      <c r="AN7860">
        <v>3</v>
      </c>
      <c r="AO7860">
        <v>0</v>
      </c>
      <c r="AP7860">
        <v>77.863500000000002</v>
      </c>
      <c r="AQ7860">
        <f>YEAR(Table1[[#This Row],[Order Date]])</f>
        <v>2014</v>
      </c>
      <c r="AR7860" t="str">
        <f>TEXT(Table1[[#This Row],[Order Date]],"mmmm")</f>
        <v>May</v>
      </c>
      <c r="AS7860" t="str">
        <f>"Q"&amp;ROUNDUP(MONTH(Table1[[#This Row],[Order Date]])/3,0)</f>
        <v>Q2</v>
      </c>
      <c r="AT7860">
        <f>IF(Table1[[#This Row],[Sales]]=0,0,Table1[[#This Row],[Profit]]/Table1[[#This Row],[Sales]])</f>
        <v>0.33</v>
      </c>
    </row>
    <row r="7861" spans="22:46" x14ac:dyDescent="0.3">
      <c r="V7861">
        <v>7860</v>
      </c>
      <c r="W7861" t="s">
        <v>10512</v>
      </c>
      <c r="X7861" s="1">
        <v>41789</v>
      </c>
      <c r="Y7861" s="1">
        <v>41645</v>
      </c>
      <c r="Z7861" t="s">
        <v>207</v>
      </c>
      <c r="AA7861" t="s">
        <v>4106</v>
      </c>
      <c r="AB7861" t="s">
        <v>4107</v>
      </c>
      <c r="AC7861" t="s">
        <v>41</v>
      </c>
      <c r="AD7861" t="s">
        <v>26</v>
      </c>
      <c r="AE7861" t="s">
        <v>300</v>
      </c>
      <c r="AF7861" t="s">
        <v>301</v>
      </c>
      <c r="AG7861">
        <v>10024</v>
      </c>
      <c r="AH7861" t="s">
        <v>160</v>
      </c>
      <c r="AI7861" t="s">
        <v>4366</v>
      </c>
      <c r="AJ7861" t="s">
        <v>46</v>
      </c>
      <c r="AK7861" t="s">
        <v>94</v>
      </c>
      <c r="AL7861" t="s">
        <v>4367</v>
      </c>
      <c r="AM7861">
        <v>39.96</v>
      </c>
      <c r="AN7861">
        <v>4</v>
      </c>
      <c r="AO7861">
        <v>0</v>
      </c>
      <c r="AP7861">
        <v>17.981999999999999</v>
      </c>
      <c r="AQ7861">
        <f>YEAR(Table1[[#This Row],[Order Date]])</f>
        <v>2014</v>
      </c>
      <c r="AR7861" t="str">
        <f>TEXT(Table1[[#This Row],[Order Date]],"mmmm")</f>
        <v>May</v>
      </c>
      <c r="AS7861" t="str">
        <f>"Q"&amp;ROUNDUP(MONTH(Table1[[#This Row],[Order Date]])/3,0)</f>
        <v>Q2</v>
      </c>
      <c r="AT7861">
        <f>IF(Table1[[#This Row],[Sales]]=0,0,Table1[[#This Row],[Profit]]/Table1[[#This Row],[Sales]])</f>
        <v>0.44999999999999996</v>
      </c>
    </row>
    <row r="7862" spans="22:46" x14ac:dyDescent="0.3">
      <c r="V7862">
        <v>7861</v>
      </c>
      <c r="W7862" t="s">
        <v>10513</v>
      </c>
      <c r="X7862" s="1">
        <v>42796</v>
      </c>
      <c r="Y7862" s="1">
        <v>42889</v>
      </c>
      <c r="Z7862" t="s">
        <v>51</v>
      </c>
      <c r="AA7862" t="s">
        <v>3278</v>
      </c>
      <c r="AB7862" t="s">
        <v>3279</v>
      </c>
      <c r="AC7862" t="s">
        <v>25</v>
      </c>
      <c r="AD7862" t="s">
        <v>26</v>
      </c>
      <c r="AE7862" t="s">
        <v>3744</v>
      </c>
      <c r="AF7862" t="s">
        <v>564</v>
      </c>
      <c r="AG7862">
        <v>44221</v>
      </c>
      <c r="AH7862" t="s">
        <v>160</v>
      </c>
      <c r="AI7862" t="s">
        <v>4863</v>
      </c>
      <c r="AJ7862" t="s">
        <v>46</v>
      </c>
      <c r="AK7862" t="s">
        <v>77</v>
      </c>
      <c r="AL7862" t="s">
        <v>4864</v>
      </c>
      <c r="AM7862">
        <v>18.527999999999999</v>
      </c>
      <c r="AN7862">
        <v>4</v>
      </c>
      <c r="AO7862">
        <v>0.7</v>
      </c>
      <c r="AP7862">
        <v>-12.352</v>
      </c>
      <c r="AQ7862">
        <f>YEAR(Table1[[#This Row],[Order Date]])</f>
        <v>2017</v>
      </c>
      <c r="AR7862" t="str">
        <f>TEXT(Table1[[#This Row],[Order Date]],"mmmm")</f>
        <v>March</v>
      </c>
      <c r="AS7862" t="str">
        <f>"Q"&amp;ROUNDUP(MONTH(Table1[[#This Row],[Order Date]])/3,0)</f>
        <v>Q1</v>
      </c>
      <c r="AT7862">
        <f>IF(Table1[[#This Row],[Sales]]=0,0,Table1[[#This Row],[Profit]]/Table1[[#This Row],[Sales]])</f>
        <v>-0.66666666666666674</v>
      </c>
    </row>
    <row r="7863" spans="22:46" x14ac:dyDescent="0.3">
      <c r="V7863">
        <v>7862</v>
      </c>
      <c r="W7863" t="s">
        <v>10514</v>
      </c>
      <c r="X7863" s="1">
        <v>42289</v>
      </c>
      <c r="Y7863" t="s">
        <v>2966</v>
      </c>
      <c r="Z7863" t="s">
        <v>51</v>
      </c>
      <c r="AA7863" t="s">
        <v>5555</v>
      </c>
      <c r="AB7863" t="s">
        <v>5556</v>
      </c>
      <c r="AC7863" t="s">
        <v>25</v>
      </c>
      <c r="AD7863" t="s">
        <v>26</v>
      </c>
      <c r="AE7863" t="s">
        <v>99</v>
      </c>
      <c r="AF7863" t="s">
        <v>100</v>
      </c>
      <c r="AG7863">
        <v>98103</v>
      </c>
      <c r="AH7863" t="s">
        <v>44</v>
      </c>
      <c r="AI7863" t="s">
        <v>4677</v>
      </c>
      <c r="AJ7863" t="s">
        <v>73</v>
      </c>
      <c r="AK7863" t="s">
        <v>176</v>
      </c>
      <c r="AL7863" t="s">
        <v>4678</v>
      </c>
      <c r="AM7863">
        <v>17.899999999999999</v>
      </c>
      <c r="AN7863">
        <v>2</v>
      </c>
      <c r="AO7863">
        <v>0</v>
      </c>
      <c r="AP7863">
        <v>3.4009999999999998</v>
      </c>
      <c r="AQ7863">
        <f>YEAR(Table1[[#This Row],[Order Date]])</f>
        <v>2015</v>
      </c>
      <c r="AR7863" t="str">
        <f>TEXT(Table1[[#This Row],[Order Date]],"mmmm")</f>
        <v>October</v>
      </c>
      <c r="AS7863" t="str">
        <f>"Q"&amp;ROUNDUP(MONTH(Table1[[#This Row],[Order Date]])/3,0)</f>
        <v>Q4</v>
      </c>
      <c r="AT7863">
        <f>IF(Table1[[#This Row],[Sales]]=0,0,Table1[[#This Row],[Profit]]/Table1[[#This Row],[Sales]])</f>
        <v>0.19</v>
      </c>
    </row>
    <row r="7864" spans="22:46" x14ac:dyDescent="0.3">
      <c r="V7864">
        <v>7863</v>
      </c>
      <c r="W7864" t="s">
        <v>10514</v>
      </c>
      <c r="X7864" s="1">
        <v>42289</v>
      </c>
      <c r="Y7864" t="s">
        <v>2966</v>
      </c>
      <c r="Z7864" t="s">
        <v>51</v>
      </c>
      <c r="AA7864" t="s">
        <v>5555</v>
      </c>
      <c r="AB7864" t="s">
        <v>5556</v>
      </c>
      <c r="AC7864" t="s">
        <v>25</v>
      </c>
      <c r="AD7864" t="s">
        <v>26</v>
      </c>
      <c r="AE7864" t="s">
        <v>99</v>
      </c>
      <c r="AF7864" t="s">
        <v>100</v>
      </c>
      <c r="AG7864">
        <v>98103</v>
      </c>
      <c r="AH7864" t="s">
        <v>44</v>
      </c>
      <c r="AI7864" t="s">
        <v>1585</v>
      </c>
      <c r="AJ7864" t="s">
        <v>46</v>
      </c>
      <c r="AK7864" t="s">
        <v>60</v>
      </c>
      <c r="AL7864" t="s">
        <v>1586</v>
      </c>
      <c r="AM7864">
        <v>81.96</v>
      </c>
      <c r="AN7864">
        <v>2</v>
      </c>
      <c r="AO7864">
        <v>0</v>
      </c>
      <c r="AP7864">
        <v>0</v>
      </c>
      <c r="AQ7864">
        <f>YEAR(Table1[[#This Row],[Order Date]])</f>
        <v>2015</v>
      </c>
      <c r="AR7864" t="str">
        <f>TEXT(Table1[[#This Row],[Order Date]],"mmmm")</f>
        <v>October</v>
      </c>
      <c r="AS7864" t="str">
        <f>"Q"&amp;ROUNDUP(MONTH(Table1[[#This Row],[Order Date]])/3,0)</f>
        <v>Q4</v>
      </c>
      <c r="AT7864">
        <f>IF(Table1[[#This Row],[Sales]]=0,0,Table1[[#This Row],[Profit]]/Table1[[#This Row],[Sales]])</f>
        <v>0</v>
      </c>
    </row>
    <row r="7865" spans="22:46" x14ac:dyDescent="0.3">
      <c r="V7865">
        <v>7864</v>
      </c>
      <c r="W7865" t="s">
        <v>10515</v>
      </c>
      <c r="X7865" s="1">
        <v>42199</v>
      </c>
      <c r="Y7865" t="s">
        <v>4393</v>
      </c>
      <c r="Z7865" t="s">
        <v>22</v>
      </c>
      <c r="AA7865" t="s">
        <v>5833</v>
      </c>
      <c r="AB7865" t="s">
        <v>5834</v>
      </c>
      <c r="AC7865" t="s">
        <v>25</v>
      </c>
      <c r="AD7865" t="s">
        <v>26</v>
      </c>
      <c r="AE7865" t="s">
        <v>2056</v>
      </c>
      <c r="AF7865" t="s">
        <v>349</v>
      </c>
      <c r="AG7865">
        <v>85204</v>
      </c>
      <c r="AH7865" t="s">
        <v>44</v>
      </c>
      <c r="AI7865" t="s">
        <v>1835</v>
      </c>
      <c r="AJ7865" t="s">
        <v>46</v>
      </c>
      <c r="AK7865" t="s">
        <v>60</v>
      </c>
      <c r="AL7865" t="s">
        <v>1836</v>
      </c>
      <c r="AM7865">
        <v>272.73599999999999</v>
      </c>
      <c r="AN7865">
        <v>3</v>
      </c>
      <c r="AO7865">
        <v>0.2</v>
      </c>
      <c r="AP7865">
        <v>-64.774799999999999</v>
      </c>
      <c r="AQ7865">
        <f>YEAR(Table1[[#This Row],[Order Date]])</f>
        <v>2015</v>
      </c>
      <c r="AR7865" t="str">
        <f>TEXT(Table1[[#This Row],[Order Date]],"mmmm")</f>
        <v>July</v>
      </c>
      <c r="AS7865" t="str">
        <f>"Q"&amp;ROUNDUP(MONTH(Table1[[#This Row],[Order Date]])/3,0)</f>
        <v>Q3</v>
      </c>
      <c r="AT7865">
        <f>IF(Table1[[#This Row],[Sales]]=0,0,Table1[[#This Row],[Profit]]/Table1[[#This Row],[Sales]])</f>
        <v>-0.23750000000000002</v>
      </c>
    </row>
    <row r="7866" spans="22:46" x14ac:dyDescent="0.3">
      <c r="V7866">
        <v>7865</v>
      </c>
      <c r="W7866" t="s">
        <v>10515</v>
      </c>
      <c r="X7866" s="1">
        <v>42199</v>
      </c>
      <c r="Y7866" t="s">
        <v>4393</v>
      </c>
      <c r="Z7866" t="s">
        <v>22</v>
      </c>
      <c r="AA7866" t="s">
        <v>5833</v>
      </c>
      <c r="AB7866" t="s">
        <v>5834</v>
      </c>
      <c r="AC7866" t="s">
        <v>25</v>
      </c>
      <c r="AD7866" t="s">
        <v>26</v>
      </c>
      <c r="AE7866" t="s">
        <v>2056</v>
      </c>
      <c r="AF7866" t="s">
        <v>349</v>
      </c>
      <c r="AG7866">
        <v>85204</v>
      </c>
      <c r="AH7866" t="s">
        <v>44</v>
      </c>
      <c r="AI7866" t="s">
        <v>10516</v>
      </c>
      <c r="AJ7866" t="s">
        <v>46</v>
      </c>
      <c r="AK7866" t="s">
        <v>94</v>
      </c>
      <c r="AL7866" t="s">
        <v>10517</v>
      </c>
      <c r="AM7866">
        <v>18.495999999999999</v>
      </c>
      <c r="AN7866">
        <v>4</v>
      </c>
      <c r="AO7866">
        <v>0.2</v>
      </c>
      <c r="AP7866">
        <v>6.7047999999999996</v>
      </c>
      <c r="AQ7866">
        <f>YEAR(Table1[[#This Row],[Order Date]])</f>
        <v>2015</v>
      </c>
      <c r="AR7866" t="str">
        <f>TEXT(Table1[[#This Row],[Order Date]],"mmmm")</f>
        <v>July</v>
      </c>
      <c r="AS7866" t="str">
        <f>"Q"&amp;ROUNDUP(MONTH(Table1[[#This Row],[Order Date]])/3,0)</f>
        <v>Q3</v>
      </c>
      <c r="AT7866">
        <f>IF(Table1[[#This Row],[Sales]]=0,0,Table1[[#This Row],[Profit]]/Table1[[#This Row],[Sales]])</f>
        <v>0.36249999999999999</v>
      </c>
    </row>
    <row r="7867" spans="22:46" x14ac:dyDescent="0.3">
      <c r="V7867">
        <v>7866</v>
      </c>
      <c r="W7867" t="s">
        <v>10515</v>
      </c>
      <c r="X7867" s="1">
        <v>42199</v>
      </c>
      <c r="Y7867" t="s">
        <v>4393</v>
      </c>
      <c r="Z7867" t="s">
        <v>22</v>
      </c>
      <c r="AA7867" t="s">
        <v>5833</v>
      </c>
      <c r="AB7867" t="s">
        <v>5834</v>
      </c>
      <c r="AC7867" t="s">
        <v>25</v>
      </c>
      <c r="AD7867" t="s">
        <v>26</v>
      </c>
      <c r="AE7867" t="s">
        <v>2056</v>
      </c>
      <c r="AF7867" t="s">
        <v>349</v>
      </c>
      <c r="AG7867">
        <v>85204</v>
      </c>
      <c r="AH7867" t="s">
        <v>44</v>
      </c>
      <c r="AI7867" t="s">
        <v>772</v>
      </c>
      <c r="AJ7867" t="s">
        <v>31</v>
      </c>
      <c r="AK7867" t="s">
        <v>35</v>
      </c>
      <c r="AL7867" t="s">
        <v>773</v>
      </c>
      <c r="AM7867">
        <v>441.92</v>
      </c>
      <c r="AN7867">
        <v>2</v>
      </c>
      <c r="AO7867">
        <v>0.2</v>
      </c>
      <c r="AP7867">
        <v>49.716000000000001</v>
      </c>
      <c r="AQ7867">
        <f>YEAR(Table1[[#This Row],[Order Date]])</f>
        <v>2015</v>
      </c>
      <c r="AR7867" t="str">
        <f>TEXT(Table1[[#This Row],[Order Date]],"mmmm")</f>
        <v>July</v>
      </c>
      <c r="AS7867" t="str">
        <f>"Q"&amp;ROUNDUP(MONTH(Table1[[#This Row],[Order Date]])/3,0)</f>
        <v>Q3</v>
      </c>
      <c r="AT7867">
        <f>IF(Table1[[#This Row],[Sales]]=0,0,Table1[[#This Row],[Profit]]/Table1[[#This Row],[Sales]])</f>
        <v>0.1125</v>
      </c>
    </row>
    <row r="7868" spans="22:46" x14ac:dyDescent="0.3">
      <c r="V7868">
        <v>7867</v>
      </c>
      <c r="W7868" t="s">
        <v>10515</v>
      </c>
      <c r="X7868" s="1">
        <v>42199</v>
      </c>
      <c r="Y7868" t="s">
        <v>4393</v>
      </c>
      <c r="Z7868" t="s">
        <v>22</v>
      </c>
      <c r="AA7868" t="s">
        <v>5833</v>
      </c>
      <c r="AB7868" t="s">
        <v>5834</v>
      </c>
      <c r="AC7868" t="s">
        <v>25</v>
      </c>
      <c r="AD7868" t="s">
        <v>26</v>
      </c>
      <c r="AE7868" t="s">
        <v>2056</v>
      </c>
      <c r="AF7868" t="s">
        <v>349</v>
      </c>
      <c r="AG7868">
        <v>85204</v>
      </c>
      <c r="AH7868" t="s">
        <v>44</v>
      </c>
      <c r="AI7868" t="s">
        <v>7410</v>
      </c>
      <c r="AJ7868" t="s">
        <v>31</v>
      </c>
      <c r="AK7868" t="s">
        <v>32</v>
      </c>
      <c r="AL7868" t="s">
        <v>7411</v>
      </c>
      <c r="AM7868">
        <v>127.764</v>
      </c>
      <c r="AN7868">
        <v>6</v>
      </c>
      <c r="AO7868">
        <v>0.7</v>
      </c>
      <c r="AP7868">
        <v>-191.64599999999999</v>
      </c>
      <c r="AQ7868">
        <f>YEAR(Table1[[#This Row],[Order Date]])</f>
        <v>2015</v>
      </c>
      <c r="AR7868" t="str">
        <f>TEXT(Table1[[#This Row],[Order Date]],"mmmm")</f>
        <v>July</v>
      </c>
      <c r="AS7868" t="str">
        <f>"Q"&amp;ROUNDUP(MONTH(Table1[[#This Row],[Order Date]])/3,0)</f>
        <v>Q3</v>
      </c>
      <c r="AT7868">
        <f>IF(Table1[[#This Row],[Sales]]=0,0,Table1[[#This Row],[Profit]]/Table1[[#This Row],[Sales]])</f>
        <v>-1.5</v>
      </c>
    </row>
    <row r="7869" spans="22:46" x14ac:dyDescent="0.3">
      <c r="V7869">
        <v>7868</v>
      </c>
      <c r="W7869" t="s">
        <v>10518</v>
      </c>
      <c r="X7869" s="1">
        <v>41962</v>
      </c>
      <c r="Y7869" t="s">
        <v>828</v>
      </c>
      <c r="Z7869" t="s">
        <v>22</v>
      </c>
      <c r="AA7869" t="s">
        <v>8426</v>
      </c>
      <c r="AB7869" t="s">
        <v>8427</v>
      </c>
      <c r="AC7869" t="s">
        <v>108</v>
      </c>
      <c r="AD7869" t="s">
        <v>26</v>
      </c>
      <c r="AE7869" t="s">
        <v>5728</v>
      </c>
      <c r="AF7869" t="s">
        <v>129</v>
      </c>
      <c r="AG7869">
        <v>84106</v>
      </c>
      <c r="AH7869" t="s">
        <v>44</v>
      </c>
      <c r="AI7869" t="s">
        <v>1950</v>
      </c>
      <c r="AJ7869" t="s">
        <v>46</v>
      </c>
      <c r="AK7869" t="s">
        <v>94</v>
      </c>
      <c r="AL7869" t="s">
        <v>5612</v>
      </c>
      <c r="AM7869">
        <v>166.44</v>
      </c>
      <c r="AN7869">
        <v>3</v>
      </c>
      <c r="AO7869">
        <v>0</v>
      </c>
      <c r="AP7869">
        <v>79.891199999999998</v>
      </c>
      <c r="AQ7869">
        <f>YEAR(Table1[[#This Row],[Order Date]])</f>
        <v>2014</v>
      </c>
      <c r="AR7869" t="str">
        <f>TEXT(Table1[[#This Row],[Order Date]],"mmmm")</f>
        <v>November</v>
      </c>
      <c r="AS7869" t="str">
        <f>"Q"&amp;ROUNDUP(MONTH(Table1[[#This Row],[Order Date]])/3,0)</f>
        <v>Q4</v>
      </c>
      <c r="AT7869">
        <f>IF(Table1[[#This Row],[Sales]]=0,0,Table1[[#This Row],[Profit]]/Table1[[#This Row],[Sales]])</f>
        <v>0.48</v>
      </c>
    </row>
    <row r="7870" spans="22:46" x14ac:dyDescent="0.3">
      <c r="V7870">
        <v>7869</v>
      </c>
      <c r="W7870" t="s">
        <v>10519</v>
      </c>
      <c r="X7870" s="1">
        <v>42517</v>
      </c>
      <c r="Y7870" s="1">
        <v>42406</v>
      </c>
      <c r="Z7870" t="s">
        <v>51</v>
      </c>
      <c r="AA7870" t="s">
        <v>1968</v>
      </c>
      <c r="AB7870" t="s">
        <v>1969</v>
      </c>
      <c r="AC7870" t="s">
        <v>25</v>
      </c>
      <c r="AD7870" t="s">
        <v>26</v>
      </c>
      <c r="AE7870" t="s">
        <v>42</v>
      </c>
      <c r="AF7870" t="s">
        <v>43</v>
      </c>
      <c r="AG7870">
        <v>90045</v>
      </c>
      <c r="AH7870" t="s">
        <v>44</v>
      </c>
      <c r="AI7870" t="s">
        <v>4783</v>
      </c>
      <c r="AJ7870" t="s">
        <v>46</v>
      </c>
      <c r="AK7870" t="s">
        <v>94</v>
      </c>
      <c r="AL7870" t="s">
        <v>4784</v>
      </c>
      <c r="AM7870">
        <v>13.38</v>
      </c>
      <c r="AN7870">
        <v>2</v>
      </c>
      <c r="AO7870">
        <v>0</v>
      </c>
      <c r="AP7870">
        <v>6.1547999999999998</v>
      </c>
      <c r="AQ7870">
        <f>YEAR(Table1[[#This Row],[Order Date]])</f>
        <v>2016</v>
      </c>
      <c r="AR7870" t="str">
        <f>TEXT(Table1[[#This Row],[Order Date]],"mmmm")</f>
        <v>May</v>
      </c>
      <c r="AS7870" t="str">
        <f>"Q"&amp;ROUNDUP(MONTH(Table1[[#This Row],[Order Date]])/3,0)</f>
        <v>Q2</v>
      </c>
      <c r="AT7870">
        <f>IF(Table1[[#This Row],[Sales]]=0,0,Table1[[#This Row],[Profit]]/Table1[[#This Row],[Sales]])</f>
        <v>0.45999999999999996</v>
      </c>
    </row>
    <row r="7871" spans="22:46" x14ac:dyDescent="0.3">
      <c r="V7871">
        <v>7870</v>
      </c>
      <c r="W7871" t="s">
        <v>10520</v>
      </c>
      <c r="X7871" s="1">
        <v>42919</v>
      </c>
      <c r="Y7871" s="1">
        <v>42985</v>
      </c>
      <c r="Z7871" t="s">
        <v>51</v>
      </c>
      <c r="AA7871" t="s">
        <v>6611</v>
      </c>
      <c r="AB7871" t="s">
        <v>6612</v>
      </c>
      <c r="AC7871" t="s">
        <v>25</v>
      </c>
      <c r="AD7871" t="s">
        <v>26</v>
      </c>
      <c r="AE7871" t="s">
        <v>1712</v>
      </c>
      <c r="AF7871" t="s">
        <v>92</v>
      </c>
      <c r="AG7871">
        <v>28540</v>
      </c>
      <c r="AH7871" t="s">
        <v>29</v>
      </c>
      <c r="AI7871" t="s">
        <v>277</v>
      </c>
      <c r="AJ7871" t="s">
        <v>73</v>
      </c>
      <c r="AK7871" t="s">
        <v>176</v>
      </c>
      <c r="AL7871" t="s">
        <v>278</v>
      </c>
      <c r="AM7871">
        <v>24</v>
      </c>
      <c r="AN7871">
        <v>2</v>
      </c>
      <c r="AO7871">
        <v>0.2</v>
      </c>
      <c r="AP7871">
        <v>-2.7</v>
      </c>
      <c r="AQ7871">
        <f>YEAR(Table1[[#This Row],[Order Date]])</f>
        <v>2017</v>
      </c>
      <c r="AR7871" t="str">
        <f>TEXT(Table1[[#This Row],[Order Date]],"mmmm")</f>
        <v>July</v>
      </c>
      <c r="AS7871" t="str">
        <f>"Q"&amp;ROUNDUP(MONTH(Table1[[#This Row],[Order Date]])/3,0)</f>
        <v>Q3</v>
      </c>
      <c r="AT7871">
        <f>IF(Table1[[#This Row],[Sales]]=0,0,Table1[[#This Row],[Profit]]/Table1[[#This Row],[Sales]])</f>
        <v>-0.1125</v>
      </c>
    </row>
    <row r="7872" spans="22:46" x14ac:dyDescent="0.3">
      <c r="V7872">
        <v>7871</v>
      </c>
      <c r="W7872" t="s">
        <v>10521</v>
      </c>
      <c r="X7872" s="1">
        <v>43003</v>
      </c>
      <c r="Y7872" t="s">
        <v>2599</v>
      </c>
      <c r="Z7872" t="s">
        <v>51</v>
      </c>
      <c r="AA7872" t="s">
        <v>6686</v>
      </c>
      <c r="AB7872" t="s">
        <v>6687</v>
      </c>
      <c r="AC7872" t="s">
        <v>41</v>
      </c>
      <c r="AD7872" t="s">
        <v>26</v>
      </c>
      <c r="AE7872" t="s">
        <v>1256</v>
      </c>
      <c r="AF7872" t="s">
        <v>564</v>
      </c>
      <c r="AG7872">
        <v>44107</v>
      </c>
      <c r="AH7872" t="s">
        <v>160</v>
      </c>
      <c r="AI7872" t="s">
        <v>2913</v>
      </c>
      <c r="AJ7872" t="s">
        <v>46</v>
      </c>
      <c r="AK7872" t="s">
        <v>190</v>
      </c>
      <c r="AL7872" t="s">
        <v>2914</v>
      </c>
      <c r="AM7872">
        <v>24.448</v>
      </c>
      <c r="AN7872">
        <v>4</v>
      </c>
      <c r="AO7872">
        <v>0.2</v>
      </c>
      <c r="AP7872">
        <v>8.8623999999999992</v>
      </c>
      <c r="AQ7872">
        <f>YEAR(Table1[[#This Row],[Order Date]])</f>
        <v>2017</v>
      </c>
      <c r="AR7872" t="str">
        <f>TEXT(Table1[[#This Row],[Order Date]],"mmmm")</f>
        <v>September</v>
      </c>
      <c r="AS7872" t="str">
        <f>"Q"&amp;ROUNDUP(MONTH(Table1[[#This Row],[Order Date]])/3,0)</f>
        <v>Q3</v>
      </c>
      <c r="AT7872">
        <f>IF(Table1[[#This Row],[Sales]]=0,0,Table1[[#This Row],[Profit]]/Table1[[#This Row],[Sales]])</f>
        <v>0.36249999999999993</v>
      </c>
    </row>
    <row r="7873" spans="22:46" x14ac:dyDescent="0.3">
      <c r="V7873">
        <v>7872</v>
      </c>
      <c r="W7873" t="s">
        <v>10522</v>
      </c>
      <c r="X7873" s="1">
        <v>42646</v>
      </c>
      <c r="Y7873" s="1">
        <v>42561</v>
      </c>
      <c r="Z7873" t="s">
        <v>51</v>
      </c>
      <c r="AA7873" t="s">
        <v>6248</v>
      </c>
      <c r="AB7873" t="s">
        <v>6249</v>
      </c>
      <c r="AC7873" t="s">
        <v>108</v>
      </c>
      <c r="AD7873" t="s">
        <v>26</v>
      </c>
      <c r="AE7873" t="s">
        <v>9251</v>
      </c>
      <c r="AF7873" t="s">
        <v>43</v>
      </c>
      <c r="AG7873">
        <v>92630</v>
      </c>
      <c r="AH7873" t="s">
        <v>44</v>
      </c>
      <c r="AI7873" t="s">
        <v>2822</v>
      </c>
      <c r="AJ7873" t="s">
        <v>46</v>
      </c>
      <c r="AK7873" t="s">
        <v>47</v>
      </c>
      <c r="AL7873" t="s">
        <v>2823</v>
      </c>
      <c r="AM7873">
        <v>6.16</v>
      </c>
      <c r="AN7873">
        <v>2</v>
      </c>
      <c r="AO7873">
        <v>0</v>
      </c>
      <c r="AP7873">
        <v>2.9567999999999999</v>
      </c>
      <c r="AQ7873">
        <f>YEAR(Table1[[#This Row],[Order Date]])</f>
        <v>2016</v>
      </c>
      <c r="AR7873" t="str">
        <f>TEXT(Table1[[#This Row],[Order Date]],"mmmm")</f>
        <v>October</v>
      </c>
      <c r="AS7873" t="str">
        <f>"Q"&amp;ROUNDUP(MONTH(Table1[[#This Row],[Order Date]])/3,0)</f>
        <v>Q4</v>
      </c>
      <c r="AT7873">
        <f>IF(Table1[[#This Row],[Sales]]=0,0,Table1[[#This Row],[Profit]]/Table1[[#This Row],[Sales]])</f>
        <v>0.48</v>
      </c>
    </row>
    <row r="7874" spans="22:46" x14ac:dyDescent="0.3">
      <c r="V7874">
        <v>7873</v>
      </c>
      <c r="W7874" t="s">
        <v>10522</v>
      </c>
      <c r="X7874" s="1">
        <v>42646</v>
      </c>
      <c r="Y7874" s="1">
        <v>42561</v>
      </c>
      <c r="Z7874" t="s">
        <v>51</v>
      </c>
      <c r="AA7874" t="s">
        <v>6248</v>
      </c>
      <c r="AB7874" t="s">
        <v>6249</v>
      </c>
      <c r="AC7874" t="s">
        <v>108</v>
      </c>
      <c r="AD7874" t="s">
        <v>26</v>
      </c>
      <c r="AE7874" t="s">
        <v>9251</v>
      </c>
      <c r="AF7874" t="s">
        <v>43</v>
      </c>
      <c r="AG7874">
        <v>92630</v>
      </c>
      <c r="AH7874" t="s">
        <v>44</v>
      </c>
      <c r="AI7874" t="s">
        <v>601</v>
      </c>
      <c r="AJ7874" t="s">
        <v>31</v>
      </c>
      <c r="AK7874" t="s">
        <v>35</v>
      </c>
      <c r="AL7874" t="s">
        <v>602</v>
      </c>
      <c r="AM7874">
        <v>915.13599999999997</v>
      </c>
      <c r="AN7874">
        <v>4</v>
      </c>
      <c r="AO7874">
        <v>0.2</v>
      </c>
      <c r="AP7874">
        <v>102.9528</v>
      </c>
      <c r="AQ7874">
        <f>YEAR(Table1[[#This Row],[Order Date]])</f>
        <v>2016</v>
      </c>
      <c r="AR7874" t="str">
        <f>TEXT(Table1[[#This Row],[Order Date]],"mmmm")</f>
        <v>October</v>
      </c>
      <c r="AS7874" t="str">
        <f>"Q"&amp;ROUNDUP(MONTH(Table1[[#This Row],[Order Date]])/3,0)</f>
        <v>Q4</v>
      </c>
      <c r="AT7874">
        <f>IF(Table1[[#This Row],[Sales]]=0,0,Table1[[#This Row],[Profit]]/Table1[[#This Row],[Sales]])</f>
        <v>0.1125</v>
      </c>
    </row>
    <row r="7875" spans="22:46" x14ac:dyDescent="0.3">
      <c r="V7875">
        <v>7874</v>
      </c>
      <c r="W7875" t="s">
        <v>10522</v>
      </c>
      <c r="X7875" s="1">
        <v>42646</v>
      </c>
      <c r="Y7875" s="1">
        <v>42561</v>
      </c>
      <c r="Z7875" t="s">
        <v>51</v>
      </c>
      <c r="AA7875" t="s">
        <v>6248</v>
      </c>
      <c r="AB7875" t="s">
        <v>6249</v>
      </c>
      <c r="AC7875" t="s">
        <v>108</v>
      </c>
      <c r="AD7875" t="s">
        <v>26</v>
      </c>
      <c r="AE7875" t="s">
        <v>9251</v>
      </c>
      <c r="AF7875" t="s">
        <v>43</v>
      </c>
      <c r="AG7875">
        <v>92630</v>
      </c>
      <c r="AH7875" t="s">
        <v>44</v>
      </c>
      <c r="AI7875" t="s">
        <v>7293</v>
      </c>
      <c r="AJ7875" t="s">
        <v>46</v>
      </c>
      <c r="AK7875" t="s">
        <v>94</v>
      </c>
      <c r="AL7875" t="s">
        <v>7294</v>
      </c>
      <c r="AM7875">
        <v>8.56</v>
      </c>
      <c r="AN7875">
        <v>2</v>
      </c>
      <c r="AO7875">
        <v>0</v>
      </c>
      <c r="AP7875">
        <v>3.8519999999999999</v>
      </c>
      <c r="AQ7875">
        <f>YEAR(Table1[[#This Row],[Order Date]])</f>
        <v>2016</v>
      </c>
      <c r="AR7875" t="str">
        <f>TEXT(Table1[[#This Row],[Order Date]],"mmmm")</f>
        <v>October</v>
      </c>
      <c r="AS7875" t="str">
        <f>"Q"&amp;ROUNDUP(MONTH(Table1[[#This Row],[Order Date]])/3,0)</f>
        <v>Q4</v>
      </c>
      <c r="AT7875">
        <f>IF(Table1[[#This Row],[Sales]]=0,0,Table1[[#This Row],[Profit]]/Table1[[#This Row],[Sales]])</f>
        <v>0.44999999999999996</v>
      </c>
    </row>
    <row r="7876" spans="22:46" x14ac:dyDescent="0.3">
      <c r="V7876">
        <v>7875</v>
      </c>
      <c r="W7876" t="s">
        <v>10522</v>
      </c>
      <c r="X7876" s="1">
        <v>42646</v>
      </c>
      <c r="Y7876" s="1">
        <v>42561</v>
      </c>
      <c r="Z7876" t="s">
        <v>51</v>
      </c>
      <c r="AA7876" t="s">
        <v>6248</v>
      </c>
      <c r="AB7876" t="s">
        <v>6249</v>
      </c>
      <c r="AC7876" t="s">
        <v>108</v>
      </c>
      <c r="AD7876" t="s">
        <v>26</v>
      </c>
      <c r="AE7876" t="s">
        <v>9251</v>
      </c>
      <c r="AF7876" t="s">
        <v>43</v>
      </c>
      <c r="AG7876">
        <v>92630</v>
      </c>
      <c r="AH7876" t="s">
        <v>44</v>
      </c>
      <c r="AI7876" t="s">
        <v>5328</v>
      </c>
      <c r="AJ7876" t="s">
        <v>46</v>
      </c>
      <c r="AK7876" t="s">
        <v>94</v>
      </c>
      <c r="AL7876" t="s">
        <v>5329</v>
      </c>
      <c r="AM7876">
        <v>97.82</v>
      </c>
      <c r="AN7876">
        <v>2</v>
      </c>
      <c r="AO7876">
        <v>0</v>
      </c>
      <c r="AP7876">
        <v>45.9754</v>
      </c>
      <c r="AQ7876">
        <f>YEAR(Table1[[#This Row],[Order Date]])</f>
        <v>2016</v>
      </c>
      <c r="AR7876" t="str">
        <f>TEXT(Table1[[#This Row],[Order Date]],"mmmm")</f>
        <v>October</v>
      </c>
      <c r="AS7876" t="str">
        <f>"Q"&amp;ROUNDUP(MONTH(Table1[[#This Row],[Order Date]])/3,0)</f>
        <v>Q4</v>
      </c>
      <c r="AT7876">
        <f>IF(Table1[[#This Row],[Sales]]=0,0,Table1[[#This Row],[Profit]]/Table1[[#This Row],[Sales]])</f>
        <v>0.47000000000000003</v>
      </c>
    </row>
    <row r="7877" spans="22:46" x14ac:dyDescent="0.3">
      <c r="V7877">
        <v>7876</v>
      </c>
      <c r="W7877" t="s">
        <v>10523</v>
      </c>
      <c r="X7877" s="1">
        <v>42987</v>
      </c>
      <c r="Y7877" t="s">
        <v>229</v>
      </c>
      <c r="Z7877" t="s">
        <v>51</v>
      </c>
      <c r="AA7877" t="s">
        <v>4342</v>
      </c>
      <c r="AB7877" t="s">
        <v>4343</v>
      </c>
      <c r="AC7877" t="s">
        <v>41</v>
      </c>
      <c r="AD7877" t="s">
        <v>26</v>
      </c>
      <c r="AE7877" t="s">
        <v>473</v>
      </c>
      <c r="AF7877" t="s">
        <v>474</v>
      </c>
      <c r="AG7877">
        <v>97206</v>
      </c>
      <c r="AH7877" t="s">
        <v>44</v>
      </c>
      <c r="AI7877" t="s">
        <v>1465</v>
      </c>
      <c r="AJ7877" t="s">
        <v>46</v>
      </c>
      <c r="AK7877" t="s">
        <v>94</v>
      </c>
      <c r="AL7877" t="s">
        <v>1466</v>
      </c>
      <c r="AM7877">
        <v>31.103999999999999</v>
      </c>
      <c r="AN7877">
        <v>6</v>
      </c>
      <c r="AO7877">
        <v>0.2</v>
      </c>
      <c r="AP7877">
        <v>11.2752</v>
      </c>
      <c r="AQ7877">
        <f>YEAR(Table1[[#This Row],[Order Date]])</f>
        <v>2017</v>
      </c>
      <c r="AR7877" t="str">
        <f>TEXT(Table1[[#This Row],[Order Date]],"mmmm")</f>
        <v>September</v>
      </c>
      <c r="AS7877" t="str">
        <f>"Q"&amp;ROUNDUP(MONTH(Table1[[#This Row],[Order Date]])/3,0)</f>
        <v>Q3</v>
      </c>
      <c r="AT7877">
        <f>IF(Table1[[#This Row],[Sales]]=0,0,Table1[[#This Row],[Profit]]/Table1[[#This Row],[Sales]])</f>
        <v>0.36249999999999999</v>
      </c>
    </row>
    <row r="7878" spans="22:46" x14ac:dyDescent="0.3">
      <c r="V7878">
        <v>7877</v>
      </c>
      <c r="W7878" t="s">
        <v>10523</v>
      </c>
      <c r="X7878" s="1">
        <v>42987</v>
      </c>
      <c r="Y7878" t="s">
        <v>229</v>
      </c>
      <c r="Z7878" t="s">
        <v>51</v>
      </c>
      <c r="AA7878" t="s">
        <v>4342</v>
      </c>
      <c r="AB7878" t="s">
        <v>4343</v>
      </c>
      <c r="AC7878" t="s">
        <v>41</v>
      </c>
      <c r="AD7878" t="s">
        <v>26</v>
      </c>
      <c r="AE7878" t="s">
        <v>473</v>
      </c>
      <c r="AF7878" t="s">
        <v>474</v>
      </c>
      <c r="AG7878">
        <v>97206</v>
      </c>
      <c r="AH7878" t="s">
        <v>44</v>
      </c>
      <c r="AI7878" t="s">
        <v>9958</v>
      </c>
      <c r="AJ7878" t="s">
        <v>46</v>
      </c>
      <c r="AK7878" t="s">
        <v>80</v>
      </c>
      <c r="AL7878" t="s">
        <v>9959</v>
      </c>
      <c r="AM7878">
        <v>11.176</v>
      </c>
      <c r="AN7878">
        <v>1</v>
      </c>
      <c r="AO7878">
        <v>0.2</v>
      </c>
      <c r="AP7878">
        <v>0.83819999999999995</v>
      </c>
      <c r="AQ7878">
        <f>YEAR(Table1[[#This Row],[Order Date]])</f>
        <v>2017</v>
      </c>
      <c r="AR7878" t="str">
        <f>TEXT(Table1[[#This Row],[Order Date]],"mmmm")</f>
        <v>September</v>
      </c>
      <c r="AS7878" t="str">
        <f>"Q"&amp;ROUNDUP(MONTH(Table1[[#This Row],[Order Date]])/3,0)</f>
        <v>Q3</v>
      </c>
      <c r="AT7878">
        <f>IF(Table1[[#This Row],[Sales]]=0,0,Table1[[#This Row],[Profit]]/Table1[[#This Row],[Sales]])</f>
        <v>7.4999999999999997E-2</v>
      </c>
    </row>
    <row r="7879" spans="22:46" x14ac:dyDescent="0.3">
      <c r="V7879">
        <v>7878</v>
      </c>
      <c r="W7879" t="s">
        <v>10524</v>
      </c>
      <c r="X7879" s="1">
        <v>42075</v>
      </c>
      <c r="Y7879" t="s">
        <v>4653</v>
      </c>
      <c r="Z7879" t="s">
        <v>51</v>
      </c>
      <c r="AA7879" t="s">
        <v>4119</v>
      </c>
      <c r="AB7879" t="s">
        <v>4120</v>
      </c>
      <c r="AC7879" t="s">
        <v>25</v>
      </c>
      <c r="AD7879" t="s">
        <v>26</v>
      </c>
      <c r="AE7879" t="s">
        <v>528</v>
      </c>
      <c r="AF7879" t="s">
        <v>92</v>
      </c>
      <c r="AG7879">
        <v>28205</v>
      </c>
      <c r="AH7879" t="s">
        <v>29</v>
      </c>
      <c r="AI7879" t="s">
        <v>4658</v>
      </c>
      <c r="AJ7879" t="s">
        <v>46</v>
      </c>
      <c r="AK7879" t="s">
        <v>47</v>
      </c>
      <c r="AL7879" t="s">
        <v>4659</v>
      </c>
      <c r="AM7879">
        <v>5.04</v>
      </c>
      <c r="AN7879">
        <v>2</v>
      </c>
      <c r="AO7879">
        <v>0.2</v>
      </c>
      <c r="AP7879">
        <v>1.764</v>
      </c>
      <c r="AQ7879">
        <f>YEAR(Table1[[#This Row],[Order Date]])</f>
        <v>2015</v>
      </c>
      <c r="AR7879" t="str">
        <f>TEXT(Table1[[#This Row],[Order Date]],"mmmm")</f>
        <v>March</v>
      </c>
      <c r="AS7879" t="str">
        <f>"Q"&amp;ROUNDUP(MONTH(Table1[[#This Row],[Order Date]])/3,0)</f>
        <v>Q1</v>
      </c>
      <c r="AT7879">
        <f>IF(Table1[[#This Row],[Sales]]=0,0,Table1[[#This Row],[Profit]]/Table1[[#This Row],[Sales]])</f>
        <v>0.35</v>
      </c>
    </row>
    <row r="7880" spans="22:46" x14ac:dyDescent="0.3">
      <c r="V7880">
        <v>7879</v>
      </c>
      <c r="W7880" t="s">
        <v>10525</v>
      </c>
      <c r="X7880" s="1">
        <v>42703</v>
      </c>
      <c r="Y7880" s="1">
        <v>42472</v>
      </c>
      <c r="Z7880" t="s">
        <v>22</v>
      </c>
      <c r="AA7880" t="s">
        <v>6667</v>
      </c>
      <c r="AB7880" t="s">
        <v>6668</v>
      </c>
      <c r="AC7880" t="s">
        <v>108</v>
      </c>
      <c r="AD7880" t="s">
        <v>26</v>
      </c>
      <c r="AE7880" t="s">
        <v>515</v>
      </c>
      <c r="AF7880" t="s">
        <v>233</v>
      </c>
      <c r="AG7880">
        <v>60505</v>
      </c>
      <c r="AH7880" t="s">
        <v>111</v>
      </c>
      <c r="AI7880" t="s">
        <v>10145</v>
      </c>
      <c r="AJ7880" t="s">
        <v>31</v>
      </c>
      <c r="AK7880" t="s">
        <v>67</v>
      </c>
      <c r="AL7880" t="s">
        <v>10146</v>
      </c>
      <c r="AM7880">
        <v>242.17599999999999</v>
      </c>
      <c r="AN7880">
        <v>4</v>
      </c>
      <c r="AO7880">
        <v>0.6</v>
      </c>
      <c r="AP7880">
        <v>-302.72000000000003</v>
      </c>
      <c r="AQ7880">
        <f>YEAR(Table1[[#This Row],[Order Date]])</f>
        <v>2016</v>
      </c>
      <c r="AR7880" t="str">
        <f>TEXT(Table1[[#This Row],[Order Date]],"mmmm")</f>
        <v>November</v>
      </c>
      <c r="AS7880" t="str">
        <f>"Q"&amp;ROUNDUP(MONTH(Table1[[#This Row],[Order Date]])/3,0)</f>
        <v>Q4</v>
      </c>
      <c r="AT7880">
        <f>IF(Table1[[#This Row],[Sales]]=0,0,Table1[[#This Row],[Profit]]/Table1[[#This Row],[Sales]])</f>
        <v>-1.2500000000000002</v>
      </c>
    </row>
    <row r="7881" spans="22:46" x14ac:dyDescent="0.3">
      <c r="V7881">
        <v>7880</v>
      </c>
      <c r="W7881" t="s">
        <v>10526</v>
      </c>
      <c r="X7881" s="1">
        <v>42535</v>
      </c>
      <c r="Y7881" t="s">
        <v>4083</v>
      </c>
      <c r="Z7881" t="s">
        <v>51</v>
      </c>
      <c r="AA7881" t="s">
        <v>453</v>
      </c>
      <c r="AB7881" t="s">
        <v>454</v>
      </c>
      <c r="AC7881" t="s">
        <v>41</v>
      </c>
      <c r="AD7881" t="s">
        <v>26</v>
      </c>
      <c r="AE7881" t="s">
        <v>158</v>
      </c>
      <c r="AF7881" t="s">
        <v>159</v>
      </c>
      <c r="AG7881">
        <v>19140</v>
      </c>
      <c r="AH7881" t="s">
        <v>160</v>
      </c>
      <c r="AI7881" t="s">
        <v>8243</v>
      </c>
      <c r="AJ7881" t="s">
        <v>31</v>
      </c>
      <c r="AK7881" t="s">
        <v>57</v>
      </c>
      <c r="AL7881" t="s">
        <v>8244</v>
      </c>
      <c r="AM7881">
        <v>337.17599999999999</v>
      </c>
      <c r="AN7881">
        <v>2</v>
      </c>
      <c r="AO7881">
        <v>0.4</v>
      </c>
      <c r="AP7881">
        <v>-118.0116</v>
      </c>
      <c r="AQ7881">
        <f>YEAR(Table1[[#This Row],[Order Date]])</f>
        <v>2016</v>
      </c>
      <c r="AR7881" t="str">
        <f>TEXT(Table1[[#This Row],[Order Date]],"mmmm")</f>
        <v>June</v>
      </c>
      <c r="AS7881" t="str">
        <f>"Q"&amp;ROUNDUP(MONTH(Table1[[#This Row],[Order Date]])/3,0)</f>
        <v>Q2</v>
      </c>
      <c r="AT7881">
        <f>IF(Table1[[#This Row],[Sales]]=0,0,Table1[[#This Row],[Profit]]/Table1[[#This Row],[Sales]])</f>
        <v>-0.35000000000000003</v>
      </c>
    </row>
    <row r="7882" spans="22:46" x14ac:dyDescent="0.3">
      <c r="V7882">
        <v>7881</v>
      </c>
      <c r="W7882" t="s">
        <v>10527</v>
      </c>
      <c r="X7882" s="1">
        <v>43072</v>
      </c>
      <c r="Y7882" s="1">
        <v>42898</v>
      </c>
      <c r="Z7882" t="s">
        <v>22</v>
      </c>
      <c r="AA7882" t="s">
        <v>513</v>
      </c>
      <c r="AB7882" t="s">
        <v>514</v>
      </c>
      <c r="AC7882" t="s">
        <v>25</v>
      </c>
      <c r="AD7882" t="s">
        <v>26</v>
      </c>
      <c r="AE7882" t="s">
        <v>7720</v>
      </c>
      <c r="AF7882" t="s">
        <v>516</v>
      </c>
      <c r="AG7882">
        <v>80229</v>
      </c>
      <c r="AH7882" t="s">
        <v>44</v>
      </c>
      <c r="AI7882" t="s">
        <v>1961</v>
      </c>
      <c r="AJ7882" t="s">
        <v>46</v>
      </c>
      <c r="AK7882" t="s">
        <v>70</v>
      </c>
      <c r="AL7882" t="s">
        <v>1962</v>
      </c>
      <c r="AM7882">
        <v>13.343999999999999</v>
      </c>
      <c r="AN7882">
        <v>6</v>
      </c>
      <c r="AO7882">
        <v>0.2</v>
      </c>
      <c r="AP7882">
        <v>1.0007999999999999</v>
      </c>
      <c r="AQ7882">
        <f>YEAR(Table1[[#This Row],[Order Date]])</f>
        <v>2017</v>
      </c>
      <c r="AR7882" t="str">
        <f>TEXT(Table1[[#This Row],[Order Date]],"mmmm")</f>
        <v>December</v>
      </c>
      <c r="AS7882" t="str">
        <f>"Q"&amp;ROUNDUP(MONTH(Table1[[#This Row],[Order Date]])/3,0)</f>
        <v>Q4</v>
      </c>
      <c r="AT7882">
        <f>IF(Table1[[#This Row],[Sales]]=0,0,Table1[[#This Row],[Profit]]/Table1[[#This Row],[Sales]])</f>
        <v>7.4999999999999997E-2</v>
      </c>
    </row>
    <row r="7883" spans="22:46" x14ac:dyDescent="0.3">
      <c r="V7883">
        <v>7882</v>
      </c>
      <c r="W7883" t="s">
        <v>10527</v>
      </c>
      <c r="X7883" s="1">
        <v>43072</v>
      </c>
      <c r="Y7883" s="1">
        <v>42898</v>
      </c>
      <c r="Z7883" t="s">
        <v>22</v>
      </c>
      <c r="AA7883" t="s">
        <v>513</v>
      </c>
      <c r="AB7883" t="s">
        <v>514</v>
      </c>
      <c r="AC7883" t="s">
        <v>25</v>
      </c>
      <c r="AD7883" t="s">
        <v>26</v>
      </c>
      <c r="AE7883" t="s">
        <v>7720</v>
      </c>
      <c r="AF7883" t="s">
        <v>516</v>
      </c>
      <c r="AG7883">
        <v>80229</v>
      </c>
      <c r="AH7883" t="s">
        <v>44</v>
      </c>
      <c r="AI7883" t="s">
        <v>4925</v>
      </c>
      <c r="AJ7883" t="s">
        <v>73</v>
      </c>
      <c r="AK7883" t="s">
        <v>176</v>
      </c>
      <c r="AL7883" t="s">
        <v>4926</v>
      </c>
      <c r="AM7883">
        <v>76.751999999999995</v>
      </c>
      <c r="AN7883">
        <v>6</v>
      </c>
      <c r="AO7883">
        <v>0.2</v>
      </c>
      <c r="AP7883">
        <v>10.5534</v>
      </c>
      <c r="AQ7883">
        <f>YEAR(Table1[[#This Row],[Order Date]])</f>
        <v>2017</v>
      </c>
      <c r="AR7883" t="str">
        <f>TEXT(Table1[[#This Row],[Order Date]],"mmmm")</f>
        <v>December</v>
      </c>
      <c r="AS7883" t="str">
        <f>"Q"&amp;ROUNDUP(MONTH(Table1[[#This Row],[Order Date]])/3,0)</f>
        <v>Q4</v>
      </c>
      <c r="AT7883">
        <f>IF(Table1[[#This Row],[Sales]]=0,0,Table1[[#This Row],[Profit]]/Table1[[#This Row],[Sales]])</f>
        <v>0.13750000000000001</v>
      </c>
    </row>
    <row r="7884" spans="22:46" x14ac:dyDescent="0.3">
      <c r="V7884">
        <v>7883</v>
      </c>
      <c r="W7884" t="s">
        <v>10527</v>
      </c>
      <c r="X7884" s="1">
        <v>43072</v>
      </c>
      <c r="Y7884" s="1">
        <v>42898</v>
      </c>
      <c r="Z7884" t="s">
        <v>22</v>
      </c>
      <c r="AA7884" t="s">
        <v>513</v>
      </c>
      <c r="AB7884" t="s">
        <v>514</v>
      </c>
      <c r="AC7884" t="s">
        <v>25</v>
      </c>
      <c r="AD7884" t="s">
        <v>26</v>
      </c>
      <c r="AE7884" t="s">
        <v>7720</v>
      </c>
      <c r="AF7884" t="s">
        <v>516</v>
      </c>
      <c r="AG7884">
        <v>80229</v>
      </c>
      <c r="AH7884" t="s">
        <v>44</v>
      </c>
      <c r="AI7884" t="s">
        <v>4925</v>
      </c>
      <c r="AJ7884" t="s">
        <v>73</v>
      </c>
      <c r="AK7884" t="s">
        <v>176</v>
      </c>
      <c r="AL7884" t="s">
        <v>4926</v>
      </c>
      <c r="AM7884">
        <v>102.336</v>
      </c>
      <c r="AN7884">
        <v>8</v>
      </c>
      <c r="AO7884">
        <v>0.2</v>
      </c>
      <c r="AP7884">
        <v>14.071199999999999</v>
      </c>
      <c r="AQ7884">
        <f>YEAR(Table1[[#This Row],[Order Date]])</f>
        <v>2017</v>
      </c>
      <c r="AR7884" t="str">
        <f>TEXT(Table1[[#This Row],[Order Date]],"mmmm")</f>
        <v>December</v>
      </c>
      <c r="AS7884" t="str">
        <f>"Q"&amp;ROUNDUP(MONTH(Table1[[#This Row],[Order Date]])/3,0)</f>
        <v>Q4</v>
      </c>
      <c r="AT7884">
        <f>IF(Table1[[#This Row],[Sales]]=0,0,Table1[[#This Row],[Profit]]/Table1[[#This Row],[Sales]])</f>
        <v>0.13749999999999998</v>
      </c>
    </row>
    <row r="7885" spans="22:46" x14ac:dyDescent="0.3">
      <c r="V7885">
        <v>7884</v>
      </c>
      <c r="W7885" t="s">
        <v>10527</v>
      </c>
      <c r="X7885" s="1">
        <v>43072</v>
      </c>
      <c r="Y7885" s="1">
        <v>42898</v>
      </c>
      <c r="Z7885" t="s">
        <v>22</v>
      </c>
      <c r="AA7885" t="s">
        <v>513</v>
      </c>
      <c r="AB7885" t="s">
        <v>514</v>
      </c>
      <c r="AC7885" t="s">
        <v>25</v>
      </c>
      <c r="AD7885" t="s">
        <v>26</v>
      </c>
      <c r="AE7885" t="s">
        <v>7720</v>
      </c>
      <c r="AF7885" t="s">
        <v>516</v>
      </c>
      <c r="AG7885">
        <v>80229</v>
      </c>
      <c r="AH7885" t="s">
        <v>44</v>
      </c>
      <c r="AI7885" t="s">
        <v>6493</v>
      </c>
      <c r="AJ7885" t="s">
        <v>46</v>
      </c>
      <c r="AK7885" t="s">
        <v>94</v>
      </c>
      <c r="AL7885" t="s">
        <v>6494</v>
      </c>
      <c r="AM7885">
        <v>10.32</v>
      </c>
      <c r="AN7885">
        <v>2</v>
      </c>
      <c r="AO7885">
        <v>0.2</v>
      </c>
      <c r="AP7885">
        <v>3.7410000000000001</v>
      </c>
      <c r="AQ7885">
        <f>YEAR(Table1[[#This Row],[Order Date]])</f>
        <v>2017</v>
      </c>
      <c r="AR7885" t="str">
        <f>TEXT(Table1[[#This Row],[Order Date]],"mmmm")</f>
        <v>December</v>
      </c>
      <c r="AS7885" t="str">
        <f>"Q"&amp;ROUNDUP(MONTH(Table1[[#This Row],[Order Date]])/3,0)</f>
        <v>Q4</v>
      </c>
      <c r="AT7885">
        <f>IF(Table1[[#This Row],[Sales]]=0,0,Table1[[#This Row],[Profit]]/Table1[[#This Row],[Sales]])</f>
        <v>0.36249999999999999</v>
      </c>
    </row>
    <row r="7886" spans="22:46" x14ac:dyDescent="0.3">
      <c r="V7886">
        <v>7885</v>
      </c>
      <c r="W7886" t="s">
        <v>10527</v>
      </c>
      <c r="X7886" s="1">
        <v>43072</v>
      </c>
      <c r="Y7886" s="1">
        <v>42898</v>
      </c>
      <c r="Z7886" t="s">
        <v>22</v>
      </c>
      <c r="AA7886" t="s">
        <v>513</v>
      </c>
      <c r="AB7886" t="s">
        <v>514</v>
      </c>
      <c r="AC7886" t="s">
        <v>25</v>
      </c>
      <c r="AD7886" t="s">
        <v>26</v>
      </c>
      <c r="AE7886" t="s">
        <v>7720</v>
      </c>
      <c r="AF7886" t="s">
        <v>516</v>
      </c>
      <c r="AG7886">
        <v>80229</v>
      </c>
      <c r="AH7886" t="s">
        <v>44</v>
      </c>
      <c r="AI7886" t="s">
        <v>7542</v>
      </c>
      <c r="AJ7886" t="s">
        <v>46</v>
      </c>
      <c r="AK7886" t="s">
        <v>651</v>
      </c>
      <c r="AL7886" t="s">
        <v>7543</v>
      </c>
      <c r="AM7886">
        <v>47.32</v>
      </c>
      <c r="AN7886">
        <v>7</v>
      </c>
      <c r="AO7886">
        <v>0.2</v>
      </c>
      <c r="AP7886">
        <v>5.915</v>
      </c>
      <c r="AQ7886">
        <f>YEAR(Table1[[#This Row],[Order Date]])</f>
        <v>2017</v>
      </c>
      <c r="AR7886" t="str">
        <f>TEXT(Table1[[#This Row],[Order Date]],"mmmm")</f>
        <v>December</v>
      </c>
      <c r="AS7886" t="str">
        <f>"Q"&amp;ROUNDUP(MONTH(Table1[[#This Row],[Order Date]])/3,0)</f>
        <v>Q4</v>
      </c>
      <c r="AT7886">
        <f>IF(Table1[[#This Row],[Sales]]=0,0,Table1[[#This Row],[Profit]]/Table1[[#This Row],[Sales]])</f>
        <v>0.125</v>
      </c>
    </row>
    <row r="7887" spans="22:46" x14ac:dyDescent="0.3">
      <c r="V7887">
        <v>7886</v>
      </c>
      <c r="W7887" t="s">
        <v>10527</v>
      </c>
      <c r="X7887" s="1">
        <v>43072</v>
      </c>
      <c r="Y7887" s="1">
        <v>42898</v>
      </c>
      <c r="Z7887" t="s">
        <v>22</v>
      </c>
      <c r="AA7887" t="s">
        <v>513</v>
      </c>
      <c r="AB7887" t="s">
        <v>514</v>
      </c>
      <c r="AC7887" t="s">
        <v>25</v>
      </c>
      <c r="AD7887" t="s">
        <v>26</v>
      </c>
      <c r="AE7887" t="s">
        <v>7720</v>
      </c>
      <c r="AF7887" t="s">
        <v>516</v>
      </c>
      <c r="AG7887">
        <v>80229</v>
      </c>
      <c r="AH7887" t="s">
        <v>44</v>
      </c>
      <c r="AI7887" t="s">
        <v>1038</v>
      </c>
      <c r="AJ7887" t="s">
        <v>31</v>
      </c>
      <c r="AK7887" t="s">
        <v>67</v>
      </c>
      <c r="AL7887" t="s">
        <v>1039</v>
      </c>
      <c r="AM7887">
        <v>23.376000000000001</v>
      </c>
      <c r="AN7887">
        <v>3</v>
      </c>
      <c r="AO7887">
        <v>0.2</v>
      </c>
      <c r="AP7887">
        <v>7.0128000000000004</v>
      </c>
      <c r="AQ7887">
        <f>YEAR(Table1[[#This Row],[Order Date]])</f>
        <v>2017</v>
      </c>
      <c r="AR7887" t="str">
        <f>TEXT(Table1[[#This Row],[Order Date]],"mmmm")</f>
        <v>December</v>
      </c>
      <c r="AS7887" t="str">
        <f>"Q"&amp;ROUNDUP(MONTH(Table1[[#This Row],[Order Date]])/3,0)</f>
        <v>Q4</v>
      </c>
      <c r="AT7887">
        <f>IF(Table1[[#This Row],[Sales]]=0,0,Table1[[#This Row],[Profit]]/Table1[[#This Row],[Sales]])</f>
        <v>0.3</v>
      </c>
    </row>
    <row r="7888" spans="22:46" x14ac:dyDescent="0.3">
      <c r="V7888">
        <v>7887</v>
      </c>
      <c r="W7888" t="s">
        <v>10527</v>
      </c>
      <c r="X7888" s="1">
        <v>43072</v>
      </c>
      <c r="Y7888" s="1">
        <v>42898</v>
      </c>
      <c r="Z7888" t="s">
        <v>22</v>
      </c>
      <c r="AA7888" t="s">
        <v>513</v>
      </c>
      <c r="AB7888" t="s">
        <v>514</v>
      </c>
      <c r="AC7888" t="s">
        <v>25</v>
      </c>
      <c r="AD7888" t="s">
        <v>26</v>
      </c>
      <c r="AE7888" t="s">
        <v>7720</v>
      </c>
      <c r="AF7888" t="s">
        <v>516</v>
      </c>
      <c r="AG7888">
        <v>80229</v>
      </c>
      <c r="AH7888" t="s">
        <v>44</v>
      </c>
      <c r="AI7888" t="s">
        <v>4455</v>
      </c>
      <c r="AJ7888" t="s">
        <v>31</v>
      </c>
      <c r="AK7888" t="s">
        <v>67</v>
      </c>
      <c r="AL7888" t="s">
        <v>4456</v>
      </c>
      <c r="AM7888">
        <v>16.72</v>
      </c>
      <c r="AN7888">
        <v>5</v>
      </c>
      <c r="AO7888">
        <v>0.2</v>
      </c>
      <c r="AP7888">
        <v>3.3439999999999999</v>
      </c>
      <c r="AQ7888">
        <f>YEAR(Table1[[#This Row],[Order Date]])</f>
        <v>2017</v>
      </c>
      <c r="AR7888" t="str">
        <f>TEXT(Table1[[#This Row],[Order Date]],"mmmm")</f>
        <v>December</v>
      </c>
      <c r="AS7888" t="str">
        <f>"Q"&amp;ROUNDUP(MONTH(Table1[[#This Row],[Order Date]])/3,0)</f>
        <v>Q4</v>
      </c>
      <c r="AT7888">
        <f>IF(Table1[[#This Row],[Sales]]=0,0,Table1[[#This Row],[Profit]]/Table1[[#This Row],[Sales]])</f>
        <v>0.2</v>
      </c>
    </row>
    <row r="7889" spans="22:46" x14ac:dyDescent="0.3">
      <c r="V7889">
        <v>7888</v>
      </c>
      <c r="W7889" t="s">
        <v>10527</v>
      </c>
      <c r="X7889" s="1">
        <v>43072</v>
      </c>
      <c r="Y7889" s="1">
        <v>42898</v>
      </c>
      <c r="Z7889" t="s">
        <v>22</v>
      </c>
      <c r="AA7889" t="s">
        <v>513</v>
      </c>
      <c r="AB7889" t="s">
        <v>514</v>
      </c>
      <c r="AC7889" t="s">
        <v>25</v>
      </c>
      <c r="AD7889" t="s">
        <v>26</v>
      </c>
      <c r="AE7889" t="s">
        <v>7720</v>
      </c>
      <c r="AF7889" t="s">
        <v>516</v>
      </c>
      <c r="AG7889">
        <v>80229</v>
      </c>
      <c r="AH7889" t="s">
        <v>44</v>
      </c>
      <c r="AI7889" t="s">
        <v>8178</v>
      </c>
      <c r="AJ7889" t="s">
        <v>31</v>
      </c>
      <c r="AK7889" t="s">
        <v>67</v>
      </c>
      <c r="AL7889" t="s">
        <v>8179</v>
      </c>
      <c r="AM7889">
        <v>16.192</v>
      </c>
      <c r="AN7889">
        <v>1</v>
      </c>
      <c r="AO7889">
        <v>0.2</v>
      </c>
      <c r="AP7889">
        <v>4.6551999999999998</v>
      </c>
      <c r="AQ7889">
        <f>YEAR(Table1[[#This Row],[Order Date]])</f>
        <v>2017</v>
      </c>
      <c r="AR7889" t="str">
        <f>TEXT(Table1[[#This Row],[Order Date]],"mmmm")</f>
        <v>December</v>
      </c>
      <c r="AS7889" t="str">
        <f>"Q"&amp;ROUNDUP(MONTH(Table1[[#This Row],[Order Date]])/3,0)</f>
        <v>Q4</v>
      </c>
      <c r="AT7889">
        <f>IF(Table1[[#This Row],[Sales]]=0,0,Table1[[#This Row],[Profit]]/Table1[[#This Row],[Sales]])</f>
        <v>0.28749999999999998</v>
      </c>
    </row>
    <row r="7890" spans="22:46" x14ac:dyDescent="0.3">
      <c r="V7890">
        <v>7889</v>
      </c>
      <c r="W7890" t="s">
        <v>10528</v>
      </c>
      <c r="X7890" s="1">
        <v>42598</v>
      </c>
      <c r="Y7890" t="s">
        <v>2426</v>
      </c>
      <c r="Z7890" t="s">
        <v>51</v>
      </c>
      <c r="AA7890" t="s">
        <v>1833</v>
      </c>
      <c r="AB7890" t="s">
        <v>1834</v>
      </c>
      <c r="AC7890" t="s">
        <v>25</v>
      </c>
      <c r="AD7890" t="s">
        <v>26</v>
      </c>
      <c r="AE7890" t="s">
        <v>10529</v>
      </c>
      <c r="AF7890" t="s">
        <v>43</v>
      </c>
      <c r="AG7890">
        <v>95616</v>
      </c>
      <c r="AH7890" t="s">
        <v>44</v>
      </c>
      <c r="AI7890" t="s">
        <v>3146</v>
      </c>
      <c r="AJ7890" t="s">
        <v>46</v>
      </c>
      <c r="AK7890" t="s">
        <v>94</v>
      </c>
      <c r="AL7890" t="s">
        <v>3147</v>
      </c>
      <c r="AM7890">
        <v>32.4</v>
      </c>
      <c r="AN7890">
        <v>5</v>
      </c>
      <c r="AO7890">
        <v>0</v>
      </c>
      <c r="AP7890">
        <v>15.552</v>
      </c>
      <c r="AQ7890">
        <f>YEAR(Table1[[#This Row],[Order Date]])</f>
        <v>2016</v>
      </c>
      <c r="AR7890" t="str">
        <f>TEXT(Table1[[#This Row],[Order Date]],"mmmm")</f>
        <v>August</v>
      </c>
      <c r="AS7890" t="str">
        <f>"Q"&amp;ROUNDUP(MONTH(Table1[[#This Row],[Order Date]])/3,0)</f>
        <v>Q3</v>
      </c>
      <c r="AT7890">
        <f>IF(Table1[[#This Row],[Sales]]=0,0,Table1[[#This Row],[Profit]]/Table1[[#This Row],[Sales]])</f>
        <v>0.48</v>
      </c>
    </row>
    <row r="7891" spans="22:46" x14ac:dyDescent="0.3">
      <c r="V7891">
        <v>7890</v>
      </c>
      <c r="W7891" t="s">
        <v>10530</v>
      </c>
      <c r="X7891" s="1">
        <v>42729</v>
      </c>
      <c r="Y7891" t="s">
        <v>6096</v>
      </c>
      <c r="Z7891" t="s">
        <v>51</v>
      </c>
      <c r="AA7891" t="s">
        <v>9436</v>
      </c>
      <c r="AB7891" t="s">
        <v>9437</v>
      </c>
      <c r="AC7891" t="s">
        <v>25</v>
      </c>
      <c r="AD7891" t="s">
        <v>26</v>
      </c>
      <c r="AE7891" t="s">
        <v>1923</v>
      </c>
      <c r="AF7891" t="s">
        <v>1924</v>
      </c>
      <c r="AG7891">
        <v>72701</v>
      </c>
      <c r="AH7891" t="s">
        <v>29</v>
      </c>
      <c r="AI7891" t="s">
        <v>1981</v>
      </c>
      <c r="AJ7891" t="s">
        <v>46</v>
      </c>
      <c r="AK7891" t="s">
        <v>70</v>
      </c>
      <c r="AL7891" t="s">
        <v>1982</v>
      </c>
      <c r="AM7891">
        <v>19.89</v>
      </c>
      <c r="AN7891">
        <v>9</v>
      </c>
      <c r="AO7891">
        <v>0</v>
      </c>
      <c r="AP7891">
        <v>5.3703000000000003</v>
      </c>
      <c r="AQ7891">
        <f>YEAR(Table1[[#This Row],[Order Date]])</f>
        <v>2016</v>
      </c>
      <c r="AR7891" t="str">
        <f>TEXT(Table1[[#This Row],[Order Date]],"mmmm")</f>
        <v>December</v>
      </c>
      <c r="AS7891" t="str">
        <f>"Q"&amp;ROUNDUP(MONTH(Table1[[#This Row],[Order Date]])/3,0)</f>
        <v>Q4</v>
      </c>
      <c r="AT7891">
        <f>IF(Table1[[#This Row],[Sales]]=0,0,Table1[[#This Row],[Profit]]/Table1[[#This Row],[Sales]])</f>
        <v>0.27</v>
      </c>
    </row>
    <row r="7892" spans="22:46" x14ac:dyDescent="0.3">
      <c r="V7892">
        <v>7891</v>
      </c>
      <c r="W7892" t="s">
        <v>10530</v>
      </c>
      <c r="X7892" s="1">
        <v>42729</v>
      </c>
      <c r="Y7892" t="s">
        <v>6096</v>
      </c>
      <c r="Z7892" t="s">
        <v>51</v>
      </c>
      <c r="AA7892" t="s">
        <v>9436</v>
      </c>
      <c r="AB7892" t="s">
        <v>9437</v>
      </c>
      <c r="AC7892" t="s">
        <v>25</v>
      </c>
      <c r="AD7892" t="s">
        <v>26</v>
      </c>
      <c r="AE7892" t="s">
        <v>1923</v>
      </c>
      <c r="AF7892" t="s">
        <v>1924</v>
      </c>
      <c r="AG7892">
        <v>72701</v>
      </c>
      <c r="AH7892" t="s">
        <v>29</v>
      </c>
      <c r="AI7892" t="s">
        <v>2874</v>
      </c>
      <c r="AJ7892" t="s">
        <v>73</v>
      </c>
      <c r="AK7892" t="s">
        <v>176</v>
      </c>
      <c r="AL7892" t="s">
        <v>2875</v>
      </c>
      <c r="AM7892">
        <v>399.98</v>
      </c>
      <c r="AN7892">
        <v>2</v>
      </c>
      <c r="AO7892">
        <v>0</v>
      </c>
      <c r="AP7892">
        <v>171.9914</v>
      </c>
      <c r="AQ7892">
        <f>YEAR(Table1[[#This Row],[Order Date]])</f>
        <v>2016</v>
      </c>
      <c r="AR7892" t="str">
        <f>TEXT(Table1[[#This Row],[Order Date]],"mmmm")</f>
        <v>December</v>
      </c>
      <c r="AS7892" t="str">
        <f>"Q"&amp;ROUNDUP(MONTH(Table1[[#This Row],[Order Date]])/3,0)</f>
        <v>Q4</v>
      </c>
      <c r="AT7892">
        <f>IF(Table1[[#This Row],[Sales]]=0,0,Table1[[#This Row],[Profit]]/Table1[[#This Row],[Sales]])</f>
        <v>0.43</v>
      </c>
    </row>
    <row r="7893" spans="22:46" x14ac:dyDescent="0.3">
      <c r="V7893">
        <v>7892</v>
      </c>
      <c r="W7893" t="s">
        <v>10530</v>
      </c>
      <c r="X7893" s="1">
        <v>42729</v>
      </c>
      <c r="Y7893" t="s">
        <v>6096</v>
      </c>
      <c r="Z7893" t="s">
        <v>51</v>
      </c>
      <c r="AA7893" t="s">
        <v>9436</v>
      </c>
      <c r="AB7893" t="s">
        <v>9437</v>
      </c>
      <c r="AC7893" t="s">
        <v>25</v>
      </c>
      <c r="AD7893" t="s">
        <v>26</v>
      </c>
      <c r="AE7893" t="s">
        <v>1923</v>
      </c>
      <c r="AF7893" t="s">
        <v>1924</v>
      </c>
      <c r="AG7893">
        <v>72701</v>
      </c>
      <c r="AH7893" t="s">
        <v>29</v>
      </c>
      <c r="AI7893" t="s">
        <v>2490</v>
      </c>
      <c r="AJ7893" t="s">
        <v>31</v>
      </c>
      <c r="AK7893" t="s">
        <v>67</v>
      </c>
      <c r="AL7893" t="s">
        <v>2491</v>
      </c>
      <c r="AM7893">
        <v>343.85</v>
      </c>
      <c r="AN7893">
        <v>5</v>
      </c>
      <c r="AO7893">
        <v>0</v>
      </c>
      <c r="AP7893">
        <v>137.54</v>
      </c>
      <c r="AQ7893">
        <f>YEAR(Table1[[#This Row],[Order Date]])</f>
        <v>2016</v>
      </c>
      <c r="AR7893" t="str">
        <f>TEXT(Table1[[#This Row],[Order Date]],"mmmm")</f>
        <v>December</v>
      </c>
      <c r="AS7893" t="str">
        <f>"Q"&amp;ROUNDUP(MONTH(Table1[[#This Row],[Order Date]])/3,0)</f>
        <v>Q4</v>
      </c>
      <c r="AT7893">
        <f>IF(Table1[[#This Row],[Sales]]=0,0,Table1[[#This Row],[Profit]]/Table1[[#This Row],[Sales]])</f>
        <v>0.39999999999999997</v>
      </c>
    </row>
    <row r="7894" spans="22:46" x14ac:dyDescent="0.3">
      <c r="V7894">
        <v>7893</v>
      </c>
      <c r="W7894" t="s">
        <v>10530</v>
      </c>
      <c r="X7894" s="1">
        <v>42729</v>
      </c>
      <c r="Y7894" t="s">
        <v>6096</v>
      </c>
      <c r="Z7894" t="s">
        <v>51</v>
      </c>
      <c r="AA7894" t="s">
        <v>9436</v>
      </c>
      <c r="AB7894" t="s">
        <v>9437</v>
      </c>
      <c r="AC7894" t="s">
        <v>25</v>
      </c>
      <c r="AD7894" t="s">
        <v>26</v>
      </c>
      <c r="AE7894" t="s">
        <v>1923</v>
      </c>
      <c r="AF7894" t="s">
        <v>1924</v>
      </c>
      <c r="AG7894">
        <v>72701</v>
      </c>
      <c r="AH7894" t="s">
        <v>29</v>
      </c>
      <c r="AI7894" t="s">
        <v>8948</v>
      </c>
      <c r="AJ7894" t="s">
        <v>46</v>
      </c>
      <c r="AK7894" t="s">
        <v>94</v>
      </c>
      <c r="AL7894" t="s">
        <v>8949</v>
      </c>
      <c r="AM7894">
        <v>106.32</v>
      </c>
      <c r="AN7894">
        <v>3</v>
      </c>
      <c r="AO7894">
        <v>0</v>
      </c>
      <c r="AP7894">
        <v>49.970399999999998</v>
      </c>
      <c r="AQ7894">
        <f>YEAR(Table1[[#This Row],[Order Date]])</f>
        <v>2016</v>
      </c>
      <c r="AR7894" t="str">
        <f>TEXT(Table1[[#This Row],[Order Date]],"mmmm")</f>
        <v>December</v>
      </c>
      <c r="AS7894" t="str">
        <f>"Q"&amp;ROUNDUP(MONTH(Table1[[#This Row],[Order Date]])/3,0)</f>
        <v>Q4</v>
      </c>
      <c r="AT7894">
        <f>IF(Table1[[#This Row],[Sales]]=0,0,Table1[[#This Row],[Profit]]/Table1[[#This Row],[Sales]])</f>
        <v>0.47000000000000003</v>
      </c>
    </row>
    <row r="7895" spans="22:46" x14ac:dyDescent="0.3">
      <c r="V7895">
        <v>7894</v>
      </c>
      <c r="W7895" t="s">
        <v>10531</v>
      </c>
      <c r="X7895" s="1">
        <v>42939</v>
      </c>
      <c r="Y7895" t="s">
        <v>2384</v>
      </c>
      <c r="Z7895" t="s">
        <v>51</v>
      </c>
      <c r="AA7895" t="s">
        <v>1303</v>
      </c>
      <c r="AB7895" t="s">
        <v>1304</v>
      </c>
      <c r="AC7895" t="s">
        <v>108</v>
      </c>
      <c r="AD7895" t="s">
        <v>26</v>
      </c>
      <c r="AE7895" t="s">
        <v>300</v>
      </c>
      <c r="AF7895" t="s">
        <v>301</v>
      </c>
      <c r="AG7895">
        <v>10011</v>
      </c>
      <c r="AH7895" t="s">
        <v>160</v>
      </c>
      <c r="AI7895" t="s">
        <v>1454</v>
      </c>
      <c r="AJ7895" t="s">
        <v>46</v>
      </c>
      <c r="AK7895" t="s">
        <v>77</v>
      </c>
      <c r="AL7895" t="s">
        <v>1455</v>
      </c>
      <c r="AM7895">
        <v>13.92</v>
      </c>
      <c r="AN7895">
        <v>3</v>
      </c>
      <c r="AO7895">
        <v>0.2</v>
      </c>
      <c r="AP7895">
        <v>4.3499999999999996</v>
      </c>
      <c r="AQ7895">
        <f>YEAR(Table1[[#This Row],[Order Date]])</f>
        <v>2017</v>
      </c>
      <c r="AR7895" t="str">
        <f>TEXT(Table1[[#This Row],[Order Date]],"mmmm")</f>
        <v>July</v>
      </c>
      <c r="AS7895" t="str">
        <f>"Q"&amp;ROUNDUP(MONTH(Table1[[#This Row],[Order Date]])/3,0)</f>
        <v>Q3</v>
      </c>
      <c r="AT7895">
        <f>IF(Table1[[#This Row],[Sales]]=0,0,Table1[[#This Row],[Profit]]/Table1[[#This Row],[Sales]])</f>
        <v>0.3125</v>
      </c>
    </row>
    <row r="7896" spans="22:46" x14ac:dyDescent="0.3">
      <c r="V7896">
        <v>7895</v>
      </c>
      <c r="W7896" t="s">
        <v>10532</v>
      </c>
      <c r="X7896" s="1">
        <v>42907</v>
      </c>
      <c r="Y7896" t="s">
        <v>4803</v>
      </c>
      <c r="Z7896" t="s">
        <v>51</v>
      </c>
      <c r="AA7896" t="s">
        <v>2438</v>
      </c>
      <c r="AB7896" t="s">
        <v>2439</v>
      </c>
      <c r="AC7896" t="s">
        <v>108</v>
      </c>
      <c r="AD7896" t="s">
        <v>26</v>
      </c>
      <c r="AE7896" t="s">
        <v>6349</v>
      </c>
      <c r="AF7896" t="s">
        <v>10533</v>
      </c>
      <c r="AG7896">
        <v>26003</v>
      </c>
      <c r="AH7896" t="s">
        <v>160</v>
      </c>
      <c r="AI7896" t="s">
        <v>468</v>
      </c>
      <c r="AJ7896" t="s">
        <v>46</v>
      </c>
      <c r="AK7896" t="s">
        <v>77</v>
      </c>
      <c r="AL7896" t="s">
        <v>469</v>
      </c>
      <c r="AM7896">
        <v>82.4</v>
      </c>
      <c r="AN7896">
        <v>5</v>
      </c>
      <c r="AO7896">
        <v>0</v>
      </c>
      <c r="AP7896">
        <v>40.375999999999998</v>
      </c>
      <c r="AQ7896">
        <f>YEAR(Table1[[#This Row],[Order Date]])</f>
        <v>2017</v>
      </c>
      <c r="AR7896" t="str">
        <f>TEXT(Table1[[#This Row],[Order Date]],"mmmm")</f>
        <v>June</v>
      </c>
      <c r="AS7896" t="str">
        <f>"Q"&amp;ROUNDUP(MONTH(Table1[[#This Row],[Order Date]])/3,0)</f>
        <v>Q2</v>
      </c>
      <c r="AT7896">
        <f>IF(Table1[[#This Row],[Sales]]=0,0,Table1[[#This Row],[Profit]]/Table1[[#This Row],[Sales]])</f>
        <v>0.48999999999999994</v>
      </c>
    </row>
    <row r="7897" spans="22:46" x14ac:dyDescent="0.3">
      <c r="V7897">
        <v>7896</v>
      </c>
      <c r="W7897" t="s">
        <v>10532</v>
      </c>
      <c r="X7897" s="1">
        <v>42907</v>
      </c>
      <c r="Y7897" t="s">
        <v>4803</v>
      </c>
      <c r="Z7897" t="s">
        <v>51</v>
      </c>
      <c r="AA7897" t="s">
        <v>2438</v>
      </c>
      <c r="AB7897" t="s">
        <v>2439</v>
      </c>
      <c r="AC7897" t="s">
        <v>108</v>
      </c>
      <c r="AD7897" t="s">
        <v>26</v>
      </c>
      <c r="AE7897" t="s">
        <v>6349</v>
      </c>
      <c r="AF7897" t="s">
        <v>10533</v>
      </c>
      <c r="AG7897">
        <v>26003</v>
      </c>
      <c r="AH7897" t="s">
        <v>160</v>
      </c>
      <c r="AI7897" t="s">
        <v>3295</v>
      </c>
      <c r="AJ7897" t="s">
        <v>46</v>
      </c>
      <c r="AK7897" t="s">
        <v>77</v>
      </c>
      <c r="AL7897" t="s">
        <v>3296</v>
      </c>
      <c r="AM7897">
        <v>6.24</v>
      </c>
      <c r="AN7897">
        <v>2</v>
      </c>
      <c r="AO7897">
        <v>0</v>
      </c>
      <c r="AP7897">
        <v>3.0575999999999999</v>
      </c>
      <c r="AQ7897">
        <f>YEAR(Table1[[#This Row],[Order Date]])</f>
        <v>2017</v>
      </c>
      <c r="AR7897" t="str">
        <f>TEXT(Table1[[#This Row],[Order Date]],"mmmm")</f>
        <v>June</v>
      </c>
      <c r="AS7897" t="str">
        <f>"Q"&amp;ROUNDUP(MONTH(Table1[[#This Row],[Order Date]])/3,0)</f>
        <v>Q2</v>
      </c>
      <c r="AT7897">
        <f>IF(Table1[[#This Row],[Sales]]=0,0,Table1[[#This Row],[Profit]]/Table1[[#This Row],[Sales]])</f>
        <v>0.48999999999999994</v>
      </c>
    </row>
    <row r="7898" spans="22:46" x14ac:dyDescent="0.3">
      <c r="V7898">
        <v>7897</v>
      </c>
      <c r="W7898" t="s">
        <v>10532</v>
      </c>
      <c r="X7898" s="1">
        <v>42907</v>
      </c>
      <c r="Y7898" t="s">
        <v>4803</v>
      </c>
      <c r="Z7898" t="s">
        <v>51</v>
      </c>
      <c r="AA7898" t="s">
        <v>2438</v>
      </c>
      <c r="AB7898" t="s">
        <v>2439</v>
      </c>
      <c r="AC7898" t="s">
        <v>108</v>
      </c>
      <c r="AD7898" t="s">
        <v>26</v>
      </c>
      <c r="AE7898" t="s">
        <v>6349</v>
      </c>
      <c r="AF7898" t="s">
        <v>10533</v>
      </c>
      <c r="AG7898">
        <v>26003</v>
      </c>
      <c r="AH7898" t="s">
        <v>160</v>
      </c>
      <c r="AI7898" t="s">
        <v>1406</v>
      </c>
      <c r="AJ7898" t="s">
        <v>46</v>
      </c>
      <c r="AK7898" t="s">
        <v>94</v>
      </c>
      <c r="AL7898" t="s">
        <v>1621</v>
      </c>
      <c r="AM7898">
        <v>447.84</v>
      </c>
      <c r="AN7898">
        <v>8</v>
      </c>
      <c r="AO7898">
        <v>0</v>
      </c>
      <c r="AP7898">
        <v>219.44159999999999</v>
      </c>
      <c r="AQ7898">
        <f>YEAR(Table1[[#This Row],[Order Date]])</f>
        <v>2017</v>
      </c>
      <c r="AR7898" t="str">
        <f>TEXT(Table1[[#This Row],[Order Date]],"mmmm")</f>
        <v>June</v>
      </c>
      <c r="AS7898" t="str">
        <f>"Q"&amp;ROUNDUP(MONTH(Table1[[#This Row],[Order Date]])/3,0)</f>
        <v>Q2</v>
      </c>
      <c r="AT7898">
        <f>IF(Table1[[#This Row],[Sales]]=0,0,Table1[[#This Row],[Profit]]/Table1[[#This Row],[Sales]])</f>
        <v>0.49</v>
      </c>
    </row>
    <row r="7899" spans="22:46" x14ac:dyDescent="0.3">
      <c r="V7899">
        <v>7898</v>
      </c>
      <c r="W7899" t="s">
        <v>10534</v>
      </c>
      <c r="X7899" s="1">
        <v>42960</v>
      </c>
      <c r="Y7899" t="s">
        <v>2299</v>
      </c>
      <c r="Z7899" t="s">
        <v>51</v>
      </c>
      <c r="AA7899" t="s">
        <v>3993</v>
      </c>
      <c r="AB7899" t="s">
        <v>3994</v>
      </c>
      <c r="AC7899" t="s">
        <v>25</v>
      </c>
      <c r="AD7899" t="s">
        <v>26</v>
      </c>
      <c r="AE7899" t="s">
        <v>378</v>
      </c>
      <c r="AF7899" t="s">
        <v>379</v>
      </c>
      <c r="AG7899">
        <v>38109</v>
      </c>
      <c r="AH7899" t="s">
        <v>29</v>
      </c>
      <c r="AI7899" t="s">
        <v>2337</v>
      </c>
      <c r="AJ7899" t="s">
        <v>46</v>
      </c>
      <c r="AK7899" t="s">
        <v>80</v>
      </c>
      <c r="AL7899" t="s">
        <v>2338</v>
      </c>
      <c r="AM7899">
        <v>272.048</v>
      </c>
      <c r="AN7899">
        <v>7</v>
      </c>
      <c r="AO7899">
        <v>0.2</v>
      </c>
      <c r="AP7899">
        <v>30.605399999999999</v>
      </c>
      <c r="AQ7899">
        <f>YEAR(Table1[[#This Row],[Order Date]])</f>
        <v>2017</v>
      </c>
      <c r="AR7899" t="str">
        <f>TEXT(Table1[[#This Row],[Order Date]],"mmmm")</f>
        <v>August</v>
      </c>
      <c r="AS7899" t="str">
        <f>"Q"&amp;ROUNDUP(MONTH(Table1[[#This Row],[Order Date]])/3,0)</f>
        <v>Q3</v>
      </c>
      <c r="AT7899">
        <f>IF(Table1[[#This Row],[Sales]]=0,0,Table1[[#This Row],[Profit]]/Table1[[#This Row],[Sales]])</f>
        <v>0.1125</v>
      </c>
    </row>
    <row r="7900" spans="22:46" x14ac:dyDescent="0.3">
      <c r="V7900">
        <v>7899</v>
      </c>
      <c r="W7900" t="s">
        <v>10534</v>
      </c>
      <c r="X7900" s="1">
        <v>42960</v>
      </c>
      <c r="Y7900" t="s">
        <v>2299</v>
      </c>
      <c r="Z7900" t="s">
        <v>51</v>
      </c>
      <c r="AA7900" t="s">
        <v>3993</v>
      </c>
      <c r="AB7900" t="s">
        <v>3994</v>
      </c>
      <c r="AC7900" t="s">
        <v>25</v>
      </c>
      <c r="AD7900" t="s">
        <v>26</v>
      </c>
      <c r="AE7900" t="s">
        <v>378</v>
      </c>
      <c r="AF7900" t="s">
        <v>379</v>
      </c>
      <c r="AG7900">
        <v>38109</v>
      </c>
      <c r="AH7900" t="s">
        <v>29</v>
      </c>
      <c r="AI7900" t="s">
        <v>5295</v>
      </c>
      <c r="AJ7900" t="s">
        <v>46</v>
      </c>
      <c r="AK7900" t="s">
        <v>77</v>
      </c>
      <c r="AL7900" t="s">
        <v>5296</v>
      </c>
      <c r="AM7900">
        <v>1614.5820000000001</v>
      </c>
      <c r="AN7900">
        <v>6</v>
      </c>
      <c r="AO7900">
        <v>0.7</v>
      </c>
      <c r="AP7900">
        <v>-1237.8462</v>
      </c>
      <c r="AQ7900">
        <f>YEAR(Table1[[#This Row],[Order Date]])</f>
        <v>2017</v>
      </c>
      <c r="AR7900" t="str">
        <f>TEXT(Table1[[#This Row],[Order Date]],"mmmm")</f>
        <v>August</v>
      </c>
      <c r="AS7900" t="str">
        <f>"Q"&amp;ROUNDUP(MONTH(Table1[[#This Row],[Order Date]])/3,0)</f>
        <v>Q3</v>
      </c>
      <c r="AT7900">
        <f>IF(Table1[[#This Row],[Sales]]=0,0,Table1[[#This Row],[Profit]]/Table1[[#This Row],[Sales]])</f>
        <v>-0.76666666666666661</v>
      </c>
    </row>
    <row r="7901" spans="22:46" x14ac:dyDescent="0.3">
      <c r="V7901">
        <v>7900</v>
      </c>
      <c r="W7901" t="s">
        <v>10534</v>
      </c>
      <c r="X7901" s="1">
        <v>42960</v>
      </c>
      <c r="Y7901" t="s">
        <v>2299</v>
      </c>
      <c r="Z7901" t="s">
        <v>51</v>
      </c>
      <c r="AA7901" t="s">
        <v>3993</v>
      </c>
      <c r="AB7901" t="s">
        <v>3994</v>
      </c>
      <c r="AC7901" t="s">
        <v>25</v>
      </c>
      <c r="AD7901" t="s">
        <v>26</v>
      </c>
      <c r="AE7901" t="s">
        <v>378</v>
      </c>
      <c r="AF7901" t="s">
        <v>379</v>
      </c>
      <c r="AG7901">
        <v>38109</v>
      </c>
      <c r="AH7901" t="s">
        <v>29</v>
      </c>
      <c r="AI7901" t="s">
        <v>3667</v>
      </c>
      <c r="AJ7901" t="s">
        <v>46</v>
      </c>
      <c r="AK7901" t="s">
        <v>303</v>
      </c>
      <c r="AL7901" t="s">
        <v>633</v>
      </c>
      <c r="AM7901">
        <v>24.32</v>
      </c>
      <c r="AN7901">
        <v>5</v>
      </c>
      <c r="AO7901">
        <v>0.2</v>
      </c>
      <c r="AP7901">
        <v>9.1199999999999992</v>
      </c>
      <c r="AQ7901">
        <f>YEAR(Table1[[#This Row],[Order Date]])</f>
        <v>2017</v>
      </c>
      <c r="AR7901" t="str">
        <f>TEXT(Table1[[#This Row],[Order Date]],"mmmm")</f>
        <v>August</v>
      </c>
      <c r="AS7901" t="str">
        <f>"Q"&amp;ROUNDUP(MONTH(Table1[[#This Row],[Order Date]])/3,0)</f>
        <v>Q3</v>
      </c>
      <c r="AT7901">
        <f>IF(Table1[[#This Row],[Sales]]=0,0,Table1[[#This Row],[Profit]]/Table1[[#This Row],[Sales]])</f>
        <v>0.37499999999999994</v>
      </c>
    </row>
    <row r="7902" spans="22:46" x14ac:dyDescent="0.3">
      <c r="V7902">
        <v>7901</v>
      </c>
      <c r="W7902" t="s">
        <v>10534</v>
      </c>
      <c r="X7902" s="1">
        <v>42960</v>
      </c>
      <c r="Y7902" t="s">
        <v>2299</v>
      </c>
      <c r="Z7902" t="s">
        <v>51</v>
      </c>
      <c r="AA7902" t="s">
        <v>3993</v>
      </c>
      <c r="AB7902" t="s">
        <v>3994</v>
      </c>
      <c r="AC7902" t="s">
        <v>25</v>
      </c>
      <c r="AD7902" t="s">
        <v>26</v>
      </c>
      <c r="AE7902" t="s">
        <v>378</v>
      </c>
      <c r="AF7902" t="s">
        <v>379</v>
      </c>
      <c r="AG7902">
        <v>38109</v>
      </c>
      <c r="AH7902" t="s">
        <v>29</v>
      </c>
      <c r="AI7902" t="s">
        <v>6599</v>
      </c>
      <c r="AJ7902" t="s">
        <v>73</v>
      </c>
      <c r="AK7902" t="s">
        <v>176</v>
      </c>
      <c r="AL7902" t="s">
        <v>6600</v>
      </c>
      <c r="AM7902">
        <v>1.5840000000000001</v>
      </c>
      <c r="AN7902">
        <v>2</v>
      </c>
      <c r="AO7902">
        <v>0.2</v>
      </c>
      <c r="AP7902">
        <v>0.47520000000000001</v>
      </c>
      <c r="AQ7902">
        <f>YEAR(Table1[[#This Row],[Order Date]])</f>
        <v>2017</v>
      </c>
      <c r="AR7902" t="str">
        <f>TEXT(Table1[[#This Row],[Order Date]],"mmmm")</f>
        <v>August</v>
      </c>
      <c r="AS7902" t="str">
        <f>"Q"&amp;ROUNDUP(MONTH(Table1[[#This Row],[Order Date]])/3,0)</f>
        <v>Q3</v>
      </c>
      <c r="AT7902">
        <f>IF(Table1[[#This Row],[Sales]]=0,0,Table1[[#This Row],[Profit]]/Table1[[#This Row],[Sales]])</f>
        <v>0.3</v>
      </c>
    </row>
    <row r="7903" spans="22:46" x14ac:dyDescent="0.3">
      <c r="V7903">
        <v>7902</v>
      </c>
      <c r="W7903" t="s">
        <v>10534</v>
      </c>
      <c r="X7903" s="1">
        <v>42960</v>
      </c>
      <c r="Y7903" t="s">
        <v>2299</v>
      </c>
      <c r="Z7903" t="s">
        <v>51</v>
      </c>
      <c r="AA7903" t="s">
        <v>3993</v>
      </c>
      <c r="AB7903" t="s">
        <v>3994</v>
      </c>
      <c r="AC7903" t="s">
        <v>25</v>
      </c>
      <c r="AD7903" t="s">
        <v>26</v>
      </c>
      <c r="AE7903" t="s">
        <v>378</v>
      </c>
      <c r="AF7903" t="s">
        <v>379</v>
      </c>
      <c r="AG7903">
        <v>38109</v>
      </c>
      <c r="AH7903" t="s">
        <v>29</v>
      </c>
      <c r="AI7903" t="s">
        <v>3914</v>
      </c>
      <c r="AJ7903" t="s">
        <v>31</v>
      </c>
      <c r="AK7903" t="s">
        <v>67</v>
      </c>
      <c r="AL7903" t="s">
        <v>3915</v>
      </c>
      <c r="AM7903">
        <v>31.984000000000002</v>
      </c>
      <c r="AN7903">
        <v>1</v>
      </c>
      <c r="AO7903">
        <v>0.2</v>
      </c>
      <c r="AP7903">
        <v>0</v>
      </c>
      <c r="AQ7903">
        <f>YEAR(Table1[[#This Row],[Order Date]])</f>
        <v>2017</v>
      </c>
      <c r="AR7903" t="str">
        <f>TEXT(Table1[[#This Row],[Order Date]],"mmmm")</f>
        <v>August</v>
      </c>
      <c r="AS7903" t="str">
        <f>"Q"&amp;ROUNDUP(MONTH(Table1[[#This Row],[Order Date]])/3,0)</f>
        <v>Q3</v>
      </c>
      <c r="AT7903">
        <f>IF(Table1[[#This Row],[Sales]]=0,0,Table1[[#This Row],[Profit]]/Table1[[#This Row],[Sales]])</f>
        <v>0</v>
      </c>
    </row>
    <row r="7904" spans="22:46" x14ac:dyDescent="0.3">
      <c r="V7904">
        <v>7903</v>
      </c>
      <c r="W7904" t="s">
        <v>10534</v>
      </c>
      <c r="X7904" s="1">
        <v>42960</v>
      </c>
      <c r="Y7904" t="s">
        <v>2299</v>
      </c>
      <c r="Z7904" t="s">
        <v>51</v>
      </c>
      <c r="AA7904" t="s">
        <v>3993</v>
      </c>
      <c r="AB7904" t="s">
        <v>3994</v>
      </c>
      <c r="AC7904" t="s">
        <v>25</v>
      </c>
      <c r="AD7904" t="s">
        <v>26</v>
      </c>
      <c r="AE7904" t="s">
        <v>378</v>
      </c>
      <c r="AF7904" t="s">
        <v>379</v>
      </c>
      <c r="AG7904">
        <v>38109</v>
      </c>
      <c r="AH7904" t="s">
        <v>29</v>
      </c>
      <c r="AI7904" t="s">
        <v>1905</v>
      </c>
      <c r="AJ7904" t="s">
        <v>46</v>
      </c>
      <c r="AK7904" t="s">
        <v>190</v>
      </c>
      <c r="AL7904" t="s">
        <v>1906</v>
      </c>
      <c r="AM7904">
        <v>14.76</v>
      </c>
      <c r="AN7904">
        <v>5</v>
      </c>
      <c r="AO7904">
        <v>0.2</v>
      </c>
      <c r="AP7904">
        <v>4.7969999999999997</v>
      </c>
      <c r="AQ7904">
        <f>YEAR(Table1[[#This Row],[Order Date]])</f>
        <v>2017</v>
      </c>
      <c r="AR7904" t="str">
        <f>TEXT(Table1[[#This Row],[Order Date]],"mmmm")</f>
        <v>August</v>
      </c>
      <c r="AS7904" t="str">
        <f>"Q"&amp;ROUNDUP(MONTH(Table1[[#This Row],[Order Date]])/3,0)</f>
        <v>Q3</v>
      </c>
      <c r="AT7904">
        <f>IF(Table1[[#This Row],[Sales]]=0,0,Table1[[#This Row],[Profit]]/Table1[[#This Row],[Sales]])</f>
        <v>0.32500000000000001</v>
      </c>
    </row>
    <row r="7905" spans="22:46" x14ac:dyDescent="0.3">
      <c r="V7905">
        <v>7904</v>
      </c>
      <c r="W7905" t="s">
        <v>10534</v>
      </c>
      <c r="X7905" s="1">
        <v>42960</v>
      </c>
      <c r="Y7905" t="s">
        <v>2299</v>
      </c>
      <c r="Z7905" t="s">
        <v>51</v>
      </c>
      <c r="AA7905" t="s">
        <v>3993</v>
      </c>
      <c r="AB7905" t="s">
        <v>3994</v>
      </c>
      <c r="AC7905" t="s">
        <v>25</v>
      </c>
      <c r="AD7905" t="s">
        <v>26</v>
      </c>
      <c r="AE7905" t="s">
        <v>378</v>
      </c>
      <c r="AF7905" t="s">
        <v>379</v>
      </c>
      <c r="AG7905">
        <v>38109</v>
      </c>
      <c r="AH7905" t="s">
        <v>29</v>
      </c>
      <c r="AI7905" t="s">
        <v>9929</v>
      </c>
      <c r="AJ7905" t="s">
        <v>31</v>
      </c>
      <c r="AK7905" t="s">
        <v>35</v>
      </c>
      <c r="AL7905" t="s">
        <v>9930</v>
      </c>
      <c r="AM7905">
        <v>423.64800000000002</v>
      </c>
      <c r="AN7905">
        <v>2</v>
      </c>
      <c r="AO7905">
        <v>0.2</v>
      </c>
      <c r="AP7905">
        <v>47.660400000000003</v>
      </c>
      <c r="AQ7905">
        <f>YEAR(Table1[[#This Row],[Order Date]])</f>
        <v>2017</v>
      </c>
      <c r="AR7905" t="str">
        <f>TEXT(Table1[[#This Row],[Order Date]],"mmmm")</f>
        <v>August</v>
      </c>
      <c r="AS7905" t="str">
        <f>"Q"&amp;ROUNDUP(MONTH(Table1[[#This Row],[Order Date]])/3,0)</f>
        <v>Q3</v>
      </c>
      <c r="AT7905">
        <f>IF(Table1[[#This Row],[Sales]]=0,0,Table1[[#This Row],[Profit]]/Table1[[#This Row],[Sales]])</f>
        <v>0.1125</v>
      </c>
    </row>
    <row r="7906" spans="22:46" x14ac:dyDescent="0.3">
      <c r="V7906">
        <v>7905</v>
      </c>
      <c r="W7906" t="s">
        <v>10535</v>
      </c>
      <c r="X7906" s="1">
        <v>42315</v>
      </c>
      <c r="Y7906" t="s">
        <v>511</v>
      </c>
      <c r="Z7906" t="s">
        <v>51</v>
      </c>
      <c r="AA7906" t="s">
        <v>9301</v>
      </c>
      <c r="AB7906" t="s">
        <v>9302</v>
      </c>
      <c r="AC7906" t="s">
        <v>25</v>
      </c>
      <c r="AD7906" t="s">
        <v>26</v>
      </c>
      <c r="AE7906" t="s">
        <v>203</v>
      </c>
      <c r="AF7906" t="s">
        <v>110</v>
      </c>
      <c r="AG7906">
        <v>77036</v>
      </c>
      <c r="AH7906" t="s">
        <v>111</v>
      </c>
      <c r="AI7906" t="s">
        <v>4710</v>
      </c>
      <c r="AJ7906" t="s">
        <v>46</v>
      </c>
      <c r="AK7906" t="s">
        <v>94</v>
      </c>
      <c r="AL7906" t="s">
        <v>4711</v>
      </c>
      <c r="AM7906">
        <v>76.64</v>
      </c>
      <c r="AN7906">
        <v>2</v>
      </c>
      <c r="AO7906">
        <v>0.2</v>
      </c>
      <c r="AP7906">
        <v>26.824000000000002</v>
      </c>
      <c r="AQ7906">
        <f>YEAR(Table1[[#This Row],[Order Date]])</f>
        <v>2015</v>
      </c>
      <c r="AR7906" t="str">
        <f>TEXT(Table1[[#This Row],[Order Date]],"mmmm")</f>
        <v>November</v>
      </c>
      <c r="AS7906" t="str">
        <f>"Q"&amp;ROUNDUP(MONTH(Table1[[#This Row],[Order Date]])/3,0)</f>
        <v>Q4</v>
      </c>
      <c r="AT7906">
        <f>IF(Table1[[#This Row],[Sales]]=0,0,Table1[[#This Row],[Profit]]/Table1[[#This Row],[Sales]])</f>
        <v>0.35000000000000003</v>
      </c>
    </row>
    <row r="7907" spans="22:46" x14ac:dyDescent="0.3">
      <c r="V7907">
        <v>7906</v>
      </c>
      <c r="W7907" t="s">
        <v>10536</v>
      </c>
      <c r="X7907" s="1">
        <v>42292</v>
      </c>
      <c r="Y7907" t="s">
        <v>3800</v>
      </c>
      <c r="Z7907" t="s">
        <v>51</v>
      </c>
      <c r="AA7907" t="s">
        <v>620</v>
      </c>
      <c r="AB7907" t="s">
        <v>621</v>
      </c>
      <c r="AC7907" t="s">
        <v>108</v>
      </c>
      <c r="AD7907" t="s">
        <v>26</v>
      </c>
      <c r="AE7907" t="s">
        <v>923</v>
      </c>
      <c r="AF7907" t="s">
        <v>110</v>
      </c>
      <c r="AG7907">
        <v>75217</v>
      </c>
      <c r="AH7907" t="s">
        <v>111</v>
      </c>
      <c r="AI7907" t="s">
        <v>1790</v>
      </c>
      <c r="AJ7907" t="s">
        <v>46</v>
      </c>
      <c r="AK7907" t="s">
        <v>190</v>
      </c>
      <c r="AL7907" t="s">
        <v>755</v>
      </c>
      <c r="AM7907">
        <v>4.4640000000000004</v>
      </c>
      <c r="AN7907">
        <v>1</v>
      </c>
      <c r="AO7907">
        <v>0.2</v>
      </c>
      <c r="AP7907">
        <v>1.6739999999999999</v>
      </c>
      <c r="AQ7907">
        <f>YEAR(Table1[[#This Row],[Order Date]])</f>
        <v>2015</v>
      </c>
      <c r="AR7907" t="str">
        <f>TEXT(Table1[[#This Row],[Order Date]],"mmmm")</f>
        <v>October</v>
      </c>
      <c r="AS7907" t="str">
        <f>"Q"&amp;ROUNDUP(MONTH(Table1[[#This Row],[Order Date]])/3,0)</f>
        <v>Q4</v>
      </c>
      <c r="AT7907">
        <f>IF(Table1[[#This Row],[Sales]]=0,0,Table1[[#This Row],[Profit]]/Table1[[#This Row],[Sales]])</f>
        <v>0.37499999999999994</v>
      </c>
    </row>
    <row r="7908" spans="22:46" x14ac:dyDescent="0.3">
      <c r="V7908">
        <v>7907</v>
      </c>
      <c r="W7908" t="s">
        <v>10536</v>
      </c>
      <c r="X7908" s="1">
        <v>42292</v>
      </c>
      <c r="Y7908" t="s">
        <v>3800</v>
      </c>
      <c r="Z7908" t="s">
        <v>51</v>
      </c>
      <c r="AA7908" t="s">
        <v>620</v>
      </c>
      <c r="AB7908" t="s">
        <v>621</v>
      </c>
      <c r="AC7908" t="s">
        <v>108</v>
      </c>
      <c r="AD7908" t="s">
        <v>26</v>
      </c>
      <c r="AE7908" t="s">
        <v>923</v>
      </c>
      <c r="AF7908" t="s">
        <v>110</v>
      </c>
      <c r="AG7908">
        <v>75217</v>
      </c>
      <c r="AH7908" t="s">
        <v>111</v>
      </c>
      <c r="AI7908" t="s">
        <v>4031</v>
      </c>
      <c r="AJ7908" t="s">
        <v>46</v>
      </c>
      <c r="AK7908" t="s">
        <v>77</v>
      </c>
      <c r="AL7908" t="s">
        <v>4032</v>
      </c>
      <c r="AM7908">
        <v>3.96</v>
      </c>
      <c r="AN7908">
        <v>10</v>
      </c>
      <c r="AO7908">
        <v>0.8</v>
      </c>
      <c r="AP7908">
        <v>-6.93</v>
      </c>
      <c r="AQ7908">
        <f>YEAR(Table1[[#This Row],[Order Date]])</f>
        <v>2015</v>
      </c>
      <c r="AR7908" t="str">
        <f>TEXT(Table1[[#This Row],[Order Date]],"mmmm")</f>
        <v>October</v>
      </c>
      <c r="AS7908" t="str">
        <f>"Q"&amp;ROUNDUP(MONTH(Table1[[#This Row],[Order Date]])/3,0)</f>
        <v>Q4</v>
      </c>
      <c r="AT7908">
        <f>IF(Table1[[#This Row],[Sales]]=0,0,Table1[[#This Row],[Profit]]/Table1[[#This Row],[Sales]])</f>
        <v>-1.75</v>
      </c>
    </row>
    <row r="7909" spans="22:46" x14ac:dyDescent="0.3">
      <c r="V7909">
        <v>7908</v>
      </c>
      <c r="W7909" t="s">
        <v>10537</v>
      </c>
      <c r="X7909" s="1">
        <v>42581</v>
      </c>
      <c r="Y7909" s="1">
        <v>42408</v>
      </c>
      <c r="Z7909" t="s">
        <v>207</v>
      </c>
      <c r="AA7909" t="s">
        <v>3175</v>
      </c>
      <c r="AB7909" t="s">
        <v>3176</v>
      </c>
      <c r="AC7909" t="s">
        <v>41</v>
      </c>
      <c r="AD7909" t="s">
        <v>26</v>
      </c>
      <c r="AE7909" t="s">
        <v>136</v>
      </c>
      <c r="AF7909" t="s">
        <v>43</v>
      </c>
      <c r="AG7909">
        <v>94122</v>
      </c>
      <c r="AH7909" t="s">
        <v>44</v>
      </c>
      <c r="AI7909" t="s">
        <v>3734</v>
      </c>
      <c r="AJ7909" t="s">
        <v>46</v>
      </c>
      <c r="AK7909" t="s">
        <v>80</v>
      </c>
      <c r="AL7909" t="s">
        <v>3735</v>
      </c>
      <c r="AM7909">
        <v>715.64</v>
      </c>
      <c r="AN7909">
        <v>2</v>
      </c>
      <c r="AO7909">
        <v>0</v>
      </c>
      <c r="AP7909">
        <v>178.91</v>
      </c>
      <c r="AQ7909">
        <f>YEAR(Table1[[#This Row],[Order Date]])</f>
        <v>2016</v>
      </c>
      <c r="AR7909" t="str">
        <f>TEXT(Table1[[#This Row],[Order Date]],"mmmm")</f>
        <v>July</v>
      </c>
      <c r="AS7909" t="str">
        <f>"Q"&amp;ROUNDUP(MONTH(Table1[[#This Row],[Order Date]])/3,0)</f>
        <v>Q3</v>
      </c>
      <c r="AT7909">
        <f>IF(Table1[[#This Row],[Sales]]=0,0,Table1[[#This Row],[Profit]]/Table1[[#This Row],[Sales]])</f>
        <v>0.25</v>
      </c>
    </row>
    <row r="7910" spans="22:46" x14ac:dyDescent="0.3">
      <c r="V7910">
        <v>7909</v>
      </c>
      <c r="W7910" t="s">
        <v>10538</v>
      </c>
      <c r="X7910" s="1">
        <v>42707</v>
      </c>
      <c r="Y7910" s="1">
        <v>42563</v>
      </c>
      <c r="Z7910" t="s">
        <v>51</v>
      </c>
      <c r="AA7910" t="s">
        <v>8162</v>
      </c>
      <c r="AB7910" t="s">
        <v>8163</v>
      </c>
      <c r="AC7910" t="s">
        <v>25</v>
      </c>
      <c r="AD7910" t="s">
        <v>26</v>
      </c>
      <c r="AE7910" t="s">
        <v>10539</v>
      </c>
      <c r="AF7910" t="s">
        <v>43</v>
      </c>
      <c r="AG7910">
        <v>95037</v>
      </c>
      <c r="AH7910" t="s">
        <v>44</v>
      </c>
      <c r="AI7910" t="s">
        <v>3646</v>
      </c>
      <c r="AJ7910" t="s">
        <v>31</v>
      </c>
      <c r="AK7910" t="s">
        <v>57</v>
      </c>
      <c r="AL7910" t="s">
        <v>3647</v>
      </c>
      <c r="AM7910">
        <v>268.70400000000001</v>
      </c>
      <c r="AN7910">
        <v>3</v>
      </c>
      <c r="AO7910">
        <v>0.2</v>
      </c>
      <c r="AP7910">
        <v>6.7176</v>
      </c>
      <c r="AQ7910">
        <f>YEAR(Table1[[#This Row],[Order Date]])</f>
        <v>2016</v>
      </c>
      <c r="AR7910" t="str">
        <f>TEXT(Table1[[#This Row],[Order Date]],"mmmm")</f>
        <v>December</v>
      </c>
      <c r="AS7910" t="str">
        <f>"Q"&amp;ROUNDUP(MONTH(Table1[[#This Row],[Order Date]])/3,0)</f>
        <v>Q4</v>
      </c>
      <c r="AT7910">
        <f>IF(Table1[[#This Row],[Sales]]=0,0,Table1[[#This Row],[Profit]]/Table1[[#This Row],[Sales]])</f>
        <v>2.4999999999999998E-2</v>
      </c>
    </row>
    <row r="7911" spans="22:46" x14ac:dyDescent="0.3">
      <c r="V7911">
        <v>7910</v>
      </c>
      <c r="W7911" t="s">
        <v>10538</v>
      </c>
      <c r="X7911" s="1">
        <v>42707</v>
      </c>
      <c r="Y7911" s="1">
        <v>42563</v>
      </c>
      <c r="Z7911" t="s">
        <v>51</v>
      </c>
      <c r="AA7911" t="s">
        <v>8162</v>
      </c>
      <c r="AB7911" t="s">
        <v>8163</v>
      </c>
      <c r="AC7911" t="s">
        <v>25</v>
      </c>
      <c r="AD7911" t="s">
        <v>26</v>
      </c>
      <c r="AE7911" t="s">
        <v>10539</v>
      </c>
      <c r="AF7911" t="s">
        <v>43</v>
      </c>
      <c r="AG7911">
        <v>95037</v>
      </c>
      <c r="AH7911" t="s">
        <v>44</v>
      </c>
      <c r="AI7911" t="s">
        <v>1959</v>
      </c>
      <c r="AJ7911" t="s">
        <v>46</v>
      </c>
      <c r="AK7911" t="s">
        <v>70</v>
      </c>
      <c r="AL7911" t="s">
        <v>1960</v>
      </c>
      <c r="AM7911">
        <v>21.92</v>
      </c>
      <c r="AN7911">
        <v>8</v>
      </c>
      <c r="AO7911">
        <v>0</v>
      </c>
      <c r="AP7911">
        <v>5.9184000000000001</v>
      </c>
      <c r="AQ7911">
        <f>YEAR(Table1[[#This Row],[Order Date]])</f>
        <v>2016</v>
      </c>
      <c r="AR7911" t="str">
        <f>TEXT(Table1[[#This Row],[Order Date]],"mmmm")</f>
        <v>December</v>
      </c>
      <c r="AS7911" t="str">
        <f>"Q"&amp;ROUNDUP(MONTH(Table1[[#This Row],[Order Date]])/3,0)</f>
        <v>Q4</v>
      </c>
      <c r="AT7911">
        <f>IF(Table1[[#This Row],[Sales]]=0,0,Table1[[#This Row],[Profit]]/Table1[[#This Row],[Sales]])</f>
        <v>0.26999999999999996</v>
      </c>
    </row>
    <row r="7912" spans="22:46" x14ac:dyDescent="0.3">
      <c r="V7912">
        <v>7911</v>
      </c>
      <c r="W7912" t="s">
        <v>10538</v>
      </c>
      <c r="X7912" s="1">
        <v>42707</v>
      </c>
      <c r="Y7912" s="1">
        <v>42563</v>
      </c>
      <c r="Z7912" t="s">
        <v>51</v>
      </c>
      <c r="AA7912" t="s">
        <v>8162</v>
      </c>
      <c r="AB7912" t="s">
        <v>8163</v>
      </c>
      <c r="AC7912" t="s">
        <v>25</v>
      </c>
      <c r="AD7912" t="s">
        <v>26</v>
      </c>
      <c r="AE7912" t="s">
        <v>10539</v>
      </c>
      <c r="AF7912" t="s">
        <v>43</v>
      </c>
      <c r="AG7912">
        <v>95037</v>
      </c>
      <c r="AH7912" t="s">
        <v>44</v>
      </c>
      <c r="AI7912" t="s">
        <v>3177</v>
      </c>
      <c r="AJ7912" t="s">
        <v>46</v>
      </c>
      <c r="AK7912" t="s">
        <v>60</v>
      </c>
      <c r="AL7912" t="s">
        <v>3178</v>
      </c>
      <c r="AM7912">
        <v>48.72</v>
      </c>
      <c r="AN7912">
        <v>3</v>
      </c>
      <c r="AO7912">
        <v>0</v>
      </c>
      <c r="AP7912">
        <v>7.3079999999999998</v>
      </c>
      <c r="AQ7912">
        <f>YEAR(Table1[[#This Row],[Order Date]])</f>
        <v>2016</v>
      </c>
      <c r="AR7912" t="str">
        <f>TEXT(Table1[[#This Row],[Order Date]],"mmmm")</f>
        <v>December</v>
      </c>
      <c r="AS7912" t="str">
        <f>"Q"&amp;ROUNDUP(MONTH(Table1[[#This Row],[Order Date]])/3,0)</f>
        <v>Q4</v>
      </c>
      <c r="AT7912">
        <f>IF(Table1[[#This Row],[Sales]]=0,0,Table1[[#This Row],[Profit]]/Table1[[#This Row],[Sales]])</f>
        <v>0.15</v>
      </c>
    </row>
    <row r="7913" spans="22:46" x14ac:dyDescent="0.3">
      <c r="V7913">
        <v>7912</v>
      </c>
      <c r="W7913" t="s">
        <v>10538</v>
      </c>
      <c r="X7913" s="1">
        <v>42707</v>
      </c>
      <c r="Y7913" s="1">
        <v>42563</v>
      </c>
      <c r="Z7913" t="s">
        <v>51</v>
      </c>
      <c r="AA7913" t="s">
        <v>8162</v>
      </c>
      <c r="AB7913" t="s">
        <v>8163</v>
      </c>
      <c r="AC7913" t="s">
        <v>25</v>
      </c>
      <c r="AD7913" t="s">
        <v>26</v>
      </c>
      <c r="AE7913" t="s">
        <v>10539</v>
      </c>
      <c r="AF7913" t="s">
        <v>43</v>
      </c>
      <c r="AG7913">
        <v>95037</v>
      </c>
      <c r="AH7913" t="s">
        <v>44</v>
      </c>
      <c r="AI7913" t="s">
        <v>1880</v>
      </c>
      <c r="AJ7913" t="s">
        <v>31</v>
      </c>
      <c r="AK7913" t="s">
        <v>32</v>
      </c>
      <c r="AL7913" t="s">
        <v>1881</v>
      </c>
      <c r="AM7913">
        <v>205.666</v>
      </c>
      <c r="AN7913">
        <v>2</v>
      </c>
      <c r="AO7913">
        <v>0.15</v>
      </c>
      <c r="AP7913">
        <v>-12.098000000000001</v>
      </c>
      <c r="AQ7913">
        <f>YEAR(Table1[[#This Row],[Order Date]])</f>
        <v>2016</v>
      </c>
      <c r="AR7913" t="str">
        <f>TEXT(Table1[[#This Row],[Order Date]],"mmmm")</f>
        <v>December</v>
      </c>
      <c r="AS7913" t="str">
        <f>"Q"&amp;ROUNDUP(MONTH(Table1[[#This Row],[Order Date]])/3,0)</f>
        <v>Q4</v>
      </c>
      <c r="AT7913">
        <f>IF(Table1[[#This Row],[Sales]]=0,0,Table1[[#This Row],[Profit]]/Table1[[#This Row],[Sales]])</f>
        <v>-5.8823529411764712E-2</v>
      </c>
    </row>
    <row r="7914" spans="22:46" x14ac:dyDescent="0.3">
      <c r="V7914">
        <v>7913</v>
      </c>
      <c r="W7914" t="s">
        <v>10540</v>
      </c>
      <c r="X7914" s="1">
        <v>42488</v>
      </c>
      <c r="Y7914" t="s">
        <v>4955</v>
      </c>
      <c r="Z7914" t="s">
        <v>22</v>
      </c>
      <c r="AA7914" t="s">
        <v>2474</v>
      </c>
      <c r="AB7914" t="s">
        <v>2475</v>
      </c>
      <c r="AC7914" t="s">
        <v>25</v>
      </c>
      <c r="AD7914" t="s">
        <v>26</v>
      </c>
      <c r="AE7914" t="s">
        <v>10106</v>
      </c>
      <c r="AF7914" t="s">
        <v>233</v>
      </c>
      <c r="AG7914">
        <v>60174</v>
      </c>
      <c r="AH7914" t="s">
        <v>111</v>
      </c>
      <c r="AI7914" t="s">
        <v>3411</v>
      </c>
      <c r="AJ7914" t="s">
        <v>31</v>
      </c>
      <c r="AK7914" t="s">
        <v>67</v>
      </c>
      <c r="AL7914" t="s">
        <v>3412</v>
      </c>
      <c r="AM7914">
        <v>30.344000000000001</v>
      </c>
      <c r="AN7914">
        <v>2</v>
      </c>
      <c r="AO7914">
        <v>0.6</v>
      </c>
      <c r="AP7914">
        <v>-31.8612</v>
      </c>
      <c r="AQ7914">
        <f>YEAR(Table1[[#This Row],[Order Date]])</f>
        <v>2016</v>
      </c>
      <c r="AR7914" t="str">
        <f>TEXT(Table1[[#This Row],[Order Date]],"mmmm")</f>
        <v>April</v>
      </c>
      <c r="AS7914" t="str">
        <f>"Q"&amp;ROUNDUP(MONTH(Table1[[#This Row],[Order Date]])/3,0)</f>
        <v>Q2</v>
      </c>
      <c r="AT7914">
        <f>IF(Table1[[#This Row],[Sales]]=0,0,Table1[[#This Row],[Profit]]/Table1[[#This Row],[Sales]])</f>
        <v>-1.05</v>
      </c>
    </row>
    <row r="7915" spans="22:46" x14ac:dyDescent="0.3">
      <c r="V7915">
        <v>7914</v>
      </c>
      <c r="W7915" t="s">
        <v>10541</v>
      </c>
      <c r="X7915" s="1">
        <v>42972</v>
      </c>
      <c r="Y7915" t="s">
        <v>1489</v>
      </c>
      <c r="Z7915" t="s">
        <v>207</v>
      </c>
      <c r="AA7915" t="s">
        <v>5385</v>
      </c>
      <c r="AB7915" t="s">
        <v>5386</v>
      </c>
      <c r="AC7915" t="s">
        <v>25</v>
      </c>
      <c r="AD7915" t="s">
        <v>26</v>
      </c>
      <c r="AE7915" t="s">
        <v>2460</v>
      </c>
      <c r="AF7915" t="s">
        <v>564</v>
      </c>
      <c r="AG7915">
        <v>44105</v>
      </c>
      <c r="AH7915" t="s">
        <v>160</v>
      </c>
      <c r="AI7915" t="s">
        <v>5537</v>
      </c>
      <c r="AJ7915" t="s">
        <v>46</v>
      </c>
      <c r="AK7915" t="s">
        <v>60</v>
      </c>
      <c r="AL7915" t="s">
        <v>5538</v>
      </c>
      <c r="AM7915">
        <v>25.696000000000002</v>
      </c>
      <c r="AN7915">
        <v>2</v>
      </c>
      <c r="AO7915">
        <v>0.2</v>
      </c>
      <c r="AP7915">
        <v>1.9272</v>
      </c>
      <c r="AQ7915">
        <f>YEAR(Table1[[#This Row],[Order Date]])</f>
        <v>2017</v>
      </c>
      <c r="AR7915" t="str">
        <f>TEXT(Table1[[#This Row],[Order Date]],"mmmm")</f>
        <v>August</v>
      </c>
      <c r="AS7915" t="str">
        <f>"Q"&amp;ROUNDUP(MONTH(Table1[[#This Row],[Order Date]])/3,0)</f>
        <v>Q3</v>
      </c>
      <c r="AT7915">
        <f>IF(Table1[[#This Row],[Sales]]=0,0,Table1[[#This Row],[Profit]]/Table1[[#This Row],[Sales]])</f>
        <v>7.4999999999999997E-2</v>
      </c>
    </row>
    <row r="7916" spans="22:46" x14ac:dyDescent="0.3">
      <c r="V7916">
        <v>7915</v>
      </c>
      <c r="W7916" t="s">
        <v>10542</v>
      </c>
      <c r="X7916" s="1">
        <v>42903</v>
      </c>
      <c r="Y7916" t="s">
        <v>2916</v>
      </c>
      <c r="Z7916" t="s">
        <v>51</v>
      </c>
      <c r="AA7916" t="s">
        <v>2419</v>
      </c>
      <c r="AB7916" t="s">
        <v>2420</v>
      </c>
      <c r="AC7916" t="s">
        <v>108</v>
      </c>
      <c r="AD7916" t="s">
        <v>26</v>
      </c>
      <c r="AE7916" t="s">
        <v>300</v>
      </c>
      <c r="AF7916" t="s">
        <v>301</v>
      </c>
      <c r="AG7916">
        <v>10024</v>
      </c>
      <c r="AH7916" t="s">
        <v>160</v>
      </c>
      <c r="AI7916" t="s">
        <v>10543</v>
      </c>
      <c r="AJ7916" t="s">
        <v>73</v>
      </c>
      <c r="AK7916" t="s">
        <v>768</v>
      </c>
      <c r="AL7916" t="s">
        <v>10544</v>
      </c>
      <c r="AM7916">
        <v>3404.5</v>
      </c>
      <c r="AN7916">
        <v>5</v>
      </c>
      <c r="AO7916">
        <v>0</v>
      </c>
      <c r="AP7916">
        <v>1668.2049999999999</v>
      </c>
      <c r="AQ7916">
        <f>YEAR(Table1[[#This Row],[Order Date]])</f>
        <v>2017</v>
      </c>
      <c r="AR7916" t="str">
        <f>TEXT(Table1[[#This Row],[Order Date]],"mmmm")</f>
        <v>June</v>
      </c>
      <c r="AS7916" t="str">
        <f>"Q"&amp;ROUNDUP(MONTH(Table1[[#This Row],[Order Date]])/3,0)</f>
        <v>Q2</v>
      </c>
      <c r="AT7916">
        <f>IF(Table1[[#This Row],[Sales]]=0,0,Table1[[#This Row],[Profit]]/Table1[[#This Row],[Sales]])</f>
        <v>0.49</v>
      </c>
    </row>
    <row r="7917" spans="22:46" x14ac:dyDescent="0.3">
      <c r="V7917">
        <v>7916</v>
      </c>
      <c r="W7917" t="s">
        <v>10542</v>
      </c>
      <c r="X7917" s="1">
        <v>42903</v>
      </c>
      <c r="Y7917" t="s">
        <v>2916</v>
      </c>
      <c r="Z7917" t="s">
        <v>51</v>
      </c>
      <c r="AA7917" t="s">
        <v>2419</v>
      </c>
      <c r="AB7917" t="s">
        <v>2420</v>
      </c>
      <c r="AC7917" t="s">
        <v>108</v>
      </c>
      <c r="AD7917" t="s">
        <v>26</v>
      </c>
      <c r="AE7917" t="s">
        <v>300</v>
      </c>
      <c r="AF7917" t="s">
        <v>301</v>
      </c>
      <c r="AG7917">
        <v>10024</v>
      </c>
      <c r="AH7917" t="s">
        <v>160</v>
      </c>
      <c r="AI7917" t="s">
        <v>8982</v>
      </c>
      <c r="AJ7917" t="s">
        <v>73</v>
      </c>
      <c r="AK7917" t="s">
        <v>176</v>
      </c>
      <c r="AL7917" t="s">
        <v>8983</v>
      </c>
      <c r="AM7917">
        <v>101.34</v>
      </c>
      <c r="AN7917">
        <v>3</v>
      </c>
      <c r="AO7917">
        <v>0</v>
      </c>
      <c r="AP7917">
        <v>8.1072000000000006</v>
      </c>
      <c r="AQ7917">
        <f>YEAR(Table1[[#This Row],[Order Date]])</f>
        <v>2017</v>
      </c>
      <c r="AR7917" t="str">
        <f>TEXT(Table1[[#This Row],[Order Date]],"mmmm")</f>
        <v>June</v>
      </c>
      <c r="AS7917" t="str">
        <f>"Q"&amp;ROUNDUP(MONTH(Table1[[#This Row],[Order Date]])/3,0)</f>
        <v>Q2</v>
      </c>
      <c r="AT7917">
        <f>IF(Table1[[#This Row],[Sales]]=0,0,Table1[[#This Row],[Profit]]/Table1[[#This Row],[Sales]])</f>
        <v>0.08</v>
      </c>
    </row>
    <row r="7918" spans="22:46" x14ac:dyDescent="0.3">
      <c r="V7918">
        <v>7917</v>
      </c>
      <c r="W7918" t="s">
        <v>10545</v>
      </c>
      <c r="X7918" s="1">
        <v>42328</v>
      </c>
      <c r="Y7918" t="s">
        <v>326</v>
      </c>
      <c r="Z7918" t="s">
        <v>51</v>
      </c>
      <c r="AA7918" t="s">
        <v>2662</v>
      </c>
      <c r="AB7918" t="s">
        <v>2663</v>
      </c>
      <c r="AC7918" t="s">
        <v>108</v>
      </c>
      <c r="AD7918" t="s">
        <v>26</v>
      </c>
      <c r="AE7918" t="s">
        <v>158</v>
      </c>
      <c r="AF7918" t="s">
        <v>159</v>
      </c>
      <c r="AG7918">
        <v>19140</v>
      </c>
      <c r="AH7918" t="s">
        <v>160</v>
      </c>
      <c r="AI7918" t="s">
        <v>3606</v>
      </c>
      <c r="AJ7918" t="s">
        <v>31</v>
      </c>
      <c r="AK7918" t="s">
        <v>35</v>
      </c>
      <c r="AL7918" t="s">
        <v>3607</v>
      </c>
      <c r="AM7918">
        <v>344.37200000000001</v>
      </c>
      <c r="AN7918">
        <v>4</v>
      </c>
      <c r="AO7918">
        <v>0.3</v>
      </c>
      <c r="AP7918">
        <v>-93.472399999999993</v>
      </c>
      <c r="AQ7918">
        <f>YEAR(Table1[[#This Row],[Order Date]])</f>
        <v>2015</v>
      </c>
      <c r="AR7918" t="str">
        <f>TEXT(Table1[[#This Row],[Order Date]],"mmmm")</f>
        <v>November</v>
      </c>
      <c r="AS7918" t="str">
        <f>"Q"&amp;ROUNDUP(MONTH(Table1[[#This Row],[Order Date]])/3,0)</f>
        <v>Q4</v>
      </c>
      <c r="AT7918">
        <f>IF(Table1[[#This Row],[Sales]]=0,0,Table1[[#This Row],[Profit]]/Table1[[#This Row],[Sales]])</f>
        <v>-0.27142857142857141</v>
      </c>
    </row>
    <row r="7919" spans="22:46" x14ac:dyDescent="0.3">
      <c r="V7919">
        <v>7918</v>
      </c>
      <c r="W7919" t="s">
        <v>10546</v>
      </c>
      <c r="X7919" s="1">
        <v>42982</v>
      </c>
      <c r="Y7919" s="1">
        <v>42956</v>
      </c>
      <c r="Z7919" t="s">
        <v>22</v>
      </c>
      <c r="AA7919" t="s">
        <v>4267</v>
      </c>
      <c r="AB7919" t="s">
        <v>4268</v>
      </c>
      <c r="AC7919" t="s">
        <v>108</v>
      </c>
      <c r="AD7919" t="s">
        <v>26</v>
      </c>
      <c r="AE7919" t="s">
        <v>3137</v>
      </c>
      <c r="AF7919" t="s">
        <v>110</v>
      </c>
      <c r="AG7919">
        <v>75043</v>
      </c>
      <c r="AH7919" t="s">
        <v>111</v>
      </c>
      <c r="AI7919" t="s">
        <v>555</v>
      </c>
      <c r="AJ7919" t="s">
        <v>46</v>
      </c>
      <c r="AK7919" t="s">
        <v>70</v>
      </c>
      <c r="AL7919" t="s">
        <v>556</v>
      </c>
      <c r="AM7919">
        <v>30.384</v>
      </c>
      <c r="AN7919">
        <v>1</v>
      </c>
      <c r="AO7919">
        <v>0.2</v>
      </c>
      <c r="AP7919">
        <v>3.798</v>
      </c>
      <c r="AQ7919">
        <f>YEAR(Table1[[#This Row],[Order Date]])</f>
        <v>2017</v>
      </c>
      <c r="AR7919" t="str">
        <f>TEXT(Table1[[#This Row],[Order Date]],"mmmm")</f>
        <v>September</v>
      </c>
      <c r="AS7919" t="str">
        <f>"Q"&amp;ROUNDUP(MONTH(Table1[[#This Row],[Order Date]])/3,0)</f>
        <v>Q3</v>
      </c>
      <c r="AT7919">
        <f>IF(Table1[[#This Row],[Sales]]=0,0,Table1[[#This Row],[Profit]]/Table1[[#This Row],[Sales]])</f>
        <v>0.125</v>
      </c>
    </row>
    <row r="7920" spans="22:46" x14ac:dyDescent="0.3">
      <c r="V7920">
        <v>7919</v>
      </c>
      <c r="W7920" t="s">
        <v>10547</v>
      </c>
      <c r="X7920" s="1">
        <v>42189</v>
      </c>
      <c r="Y7920" s="1">
        <v>42223</v>
      </c>
      <c r="Z7920" t="s">
        <v>22</v>
      </c>
      <c r="AA7920" t="s">
        <v>6593</v>
      </c>
      <c r="AB7920" t="s">
        <v>6594</v>
      </c>
      <c r="AC7920" t="s">
        <v>108</v>
      </c>
      <c r="AD7920" t="s">
        <v>26</v>
      </c>
      <c r="AE7920" t="s">
        <v>1065</v>
      </c>
      <c r="AF7920" t="s">
        <v>43</v>
      </c>
      <c r="AG7920">
        <v>92024</v>
      </c>
      <c r="AH7920" t="s">
        <v>44</v>
      </c>
      <c r="AI7920" t="s">
        <v>1237</v>
      </c>
      <c r="AJ7920" t="s">
        <v>46</v>
      </c>
      <c r="AK7920" t="s">
        <v>77</v>
      </c>
      <c r="AL7920" t="s">
        <v>1238</v>
      </c>
      <c r="AM7920">
        <v>22.847999999999999</v>
      </c>
      <c r="AN7920">
        <v>2</v>
      </c>
      <c r="AO7920">
        <v>0.2</v>
      </c>
      <c r="AP7920">
        <v>7.4256000000000002</v>
      </c>
      <c r="AQ7920">
        <f>YEAR(Table1[[#This Row],[Order Date]])</f>
        <v>2015</v>
      </c>
      <c r="AR7920" t="str">
        <f>TEXT(Table1[[#This Row],[Order Date]],"mmmm")</f>
        <v>July</v>
      </c>
      <c r="AS7920" t="str">
        <f>"Q"&amp;ROUNDUP(MONTH(Table1[[#This Row],[Order Date]])/3,0)</f>
        <v>Q3</v>
      </c>
      <c r="AT7920">
        <f>IF(Table1[[#This Row],[Sales]]=0,0,Table1[[#This Row],[Profit]]/Table1[[#This Row],[Sales]])</f>
        <v>0.32500000000000001</v>
      </c>
    </row>
    <row r="7921" spans="22:46" x14ac:dyDescent="0.3">
      <c r="V7921">
        <v>7920</v>
      </c>
      <c r="W7921" t="s">
        <v>10548</v>
      </c>
      <c r="X7921" s="1">
        <v>42993</v>
      </c>
      <c r="Y7921" t="s">
        <v>2816</v>
      </c>
      <c r="Z7921" t="s">
        <v>51</v>
      </c>
      <c r="AA7921" t="s">
        <v>6596</v>
      </c>
      <c r="AB7921" t="s">
        <v>6597</v>
      </c>
      <c r="AC7921" t="s">
        <v>108</v>
      </c>
      <c r="AD7921" t="s">
        <v>26</v>
      </c>
      <c r="AE7921" t="s">
        <v>8461</v>
      </c>
      <c r="AF7921" t="s">
        <v>844</v>
      </c>
      <c r="AG7921">
        <v>6708</v>
      </c>
      <c r="AH7921" t="s">
        <v>160</v>
      </c>
      <c r="AI7921" t="s">
        <v>5481</v>
      </c>
      <c r="AJ7921" t="s">
        <v>46</v>
      </c>
      <c r="AK7921" t="s">
        <v>60</v>
      </c>
      <c r="AL7921" t="s">
        <v>5482</v>
      </c>
      <c r="AM7921">
        <v>38.619999999999997</v>
      </c>
      <c r="AN7921">
        <v>2</v>
      </c>
      <c r="AO7921">
        <v>0</v>
      </c>
      <c r="AP7921">
        <v>10.813599999999999</v>
      </c>
      <c r="AQ7921">
        <f>YEAR(Table1[[#This Row],[Order Date]])</f>
        <v>2017</v>
      </c>
      <c r="AR7921" t="str">
        <f>TEXT(Table1[[#This Row],[Order Date]],"mmmm")</f>
        <v>September</v>
      </c>
      <c r="AS7921" t="str">
        <f>"Q"&amp;ROUNDUP(MONTH(Table1[[#This Row],[Order Date]])/3,0)</f>
        <v>Q3</v>
      </c>
      <c r="AT7921">
        <f>IF(Table1[[#This Row],[Sales]]=0,0,Table1[[#This Row],[Profit]]/Table1[[#This Row],[Sales]])</f>
        <v>0.27999999999999997</v>
      </c>
    </row>
    <row r="7922" spans="22:46" x14ac:dyDescent="0.3">
      <c r="V7922">
        <v>7921</v>
      </c>
      <c r="W7922" t="s">
        <v>10548</v>
      </c>
      <c r="X7922" s="1">
        <v>42993</v>
      </c>
      <c r="Y7922" t="s">
        <v>2816</v>
      </c>
      <c r="Z7922" t="s">
        <v>51</v>
      </c>
      <c r="AA7922" t="s">
        <v>6596</v>
      </c>
      <c r="AB7922" t="s">
        <v>6597</v>
      </c>
      <c r="AC7922" t="s">
        <v>108</v>
      </c>
      <c r="AD7922" t="s">
        <v>26</v>
      </c>
      <c r="AE7922" t="s">
        <v>8461</v>
      </c>
      <c r="AF7922" t="s">
        <v>844</v>
      </c>
      <c r="AG7922">
        <v>6708</v>
      </c>
      <c r="AH7922" t="s">
        <v>160</v>
      </c>
      <c r="AI7922" t="s">
        <v>7772</v>
      </c>
      <c r="AJ7922" t="s">
        <v>73</v>
      </c>
      <c r="AK7922" t="s">
        <v>176</v>
      </c>
      <c r="AL7922" t="s">
        <v>7773</v>
      </c>
      <c r="AM7922">
        <v>59.98</v>
      </c>
      <c r="AN7922">
        <v>2</v>
      </c>
      <c r="AO7922">
        <v>0</v>
      </c>
      <c r="AP7922">
        <v>10.7964</v>
      </c>
      <c r="AQ7922">
        <f>YEAR(Table1[[#This Row],[Order Date]])</f>
        <v>2017</v>
      </c>
      <c r="AR7922" t="str">
        <f>TEXT(Table1[[#This Row],[Order Date]],"mmmm")</f>
        <v>September</v>
      </c>
      <c r="AS7922" t="str">
        <f>"Q"&amp;ROUNDUP(MONTH(Table1[[#This Row],[Order Date]])/3,0)</f>
        <v>Q3</v>
      </c>
      <c r="AT7922">
        <f>IF(Table1[[#This Row],[Sales]]=0,0,Table1[[#This Row],[Profit]]/Table1[[#This Row],[Sales]])</f>
        <v>0.18000000000000002</v>
      </c>
    </row>
    <row r="7923" spans="22:46" x14ac:dyDescent="0.3">
      <c r="V7923">
        <v>7922</v>
      </c>
      <c r="W7923" t="s">
        <v>10549</v>
      </c>
      <c r="X7923" s="1">
        <v>42807</v>
      </c>
      <c r="Y7923" t="s">
        <v>2786</v>
      </c>
      <c r="Z7923" t="s">
        <v>51</v>
      </c>
      <c r="AA7923" t="s">
        <v>6909</v>
      </c>
      <c r="AB7923" t="s">
        <v>6910</v>
      </c>
      <c r="AC7923" t="s">
        <v>25</v>
      </c>
      <c r="AD7923" t="s">
        <v>26</v>
      </c>
      <c r="AE7923" t="s">
        <v>432</v>
      </c>
      <c r="AF7923" t="s">
        <v>3098</v>
      </c>
      <c r="AG7923">
        <v>21044</v>
      </c>
      <c r="AH7923" t="s">
        <v>160</v>
      </c>
      <c r="AI7923" t="s">
        <v>4026</v>
      </c>
      <c r="AJ7923" t="s">
        <v>46</v>
      </c>
      <c r="AK7923" t="s">
        <v>77</v>
      </c>
      <c r="AL7923" t="s">
        <v>4027</v>
      </c>
      <c r="AM7923">
        <v>174.3</v>
      </c>
      <c r="AN7923">
        <v>3</v>
      </c>
      <c r="AO7923">
        <v>0</v>
      </c>
      <c r="AP7923">
        <v>81.921000000000006</v>
      </c>
      <c r="AQ7923">
        <f>YEAR(Table1[[#This Row],[Order Date]])</f>
        <v>2017</v>
      </c>
      <c r="AR7923" t="str">
        <f>TEXT(Table1[[#This Row],[Order Date]],"mmmm")</f>
        <v>March</v>
      </c>
      <c r="AS7923" t="str">
        <f>"Q"&amp;ROUNDUP(MONTH(Table1[[#This Row],[Order Date]])/3,0)</f>
        <v>Q1</v>
      </c>
      <c r="AT7923">
        <f>IF(Table1[[#This Row],[Sales]]=0,0,Table1[[#This Row],[Profit]]/Table1[[#This Row],[Sales]])</f>
        <v>0.47000000000000003</v>
      </c>
    </row>
    <row r="7924" spans="22:46" x14ac:dyDescent="0.3">
      <c r="V7924">
        <v>7923</v>
      </c>
      <c r="W7924" t="s">
        <v>10550</v>
      </c>
      <c r="X7924" s="1">
        <v>43002</v>
      </c>
      <c r="Y7924" t="s">
        <v>2599</v>
      </c>
      <c r="Z7924" t="s">
        <v>51</v>
      </c>
      <c r="AA7924" t="s">
        <v>4270</v>
      </c>
      <c r="AB7924" t="s">
        <v>4271</v>
      </c>
      <c r="AC7924" t="s">
        <v>108</v>
      </c>
      <c r="AD7924" t="s">
        <v>26</v>
      </c>
      <c r="AE7924" t="s">
        <v>7973</v>
      </c>
      <c r="AF7924" t="s">
        <v>55</v>
      </c>
      <c r="AG7924">
        <v>33021</v>
      </c>
      <c r="AH7924" t="s">
        <v>29</v>
      </c>
      <c r="AI7924" t="s">
        <v>6993</v>
      </c>
      <c r="AJ7924" t="s">
        <v>73</v>
      </c>
      <c r="AK7924" t="s">
        <v>74</v>
      </c>
      <c r="AL7924" t="s">
        <v>6994</v>
      </c>
      <c r="AM7924">
        <v>383.96</v>
      </c>
      <c r="AN7924">
        <v>5</v>
      </c>
      <c r="AO7924">
        <v>0.2</v>
      </c>
      <c r="AP7924">
        <v>38.396000000000001</v>
      </c>
      <c r="AQ7924">
        <f>YEAR(Table1[[#This Row],[Order Date]])</f>
        <v>2017</v>
      </c>
      <c r="AR7924" t="str">
        <f>TEXT(Table1[[#This Row],[Order Date]],"mmmm")</f>
        <v>September</v>
      </c>
      <c r="AS7924" t="str">
        <f>"Q"&amp;ROUNDUP(MONTH(Table1[[#This Row],[Order Date]])/3,0)</f>
        <v>Q3</v>
      </c>
      <c r="AT7924">
        <f>IF(Table1[[#This Row],[Sales]]=0,0,Table1[[#This Row],[Profit]]/Table1[[#This Row],[Sales]])</f>
        <v>0.1</v>
      </c>
    </row>
    <row r="7925" spans="22:46" x14ac:dyDescent="0.3">
      <c r="V7925">
        <v>7924</v>
      </c>
      <c r="W7925" t="s">
        <v>10550</v>
      </c>
      <c r="X7925" s="1">
        <v>43002</v>
      </c>
      <c r="Y7925" t="s">
        <v>2599</v>
      </c>
      <c r="Z7925" t="s">
        <v>51</v>
      </c>
      <c r="AA7925" t="s">
        <v>4270</v>
      </c>
      <c r="AB7925" t="s">
        <v>4271</v>
      </c>
      <c r="AC7925" t="s">
        <v>108</v>
      </c>
      <c r="AD7925" t="s">
        <v>26</v>
      </c>
      <c r="AE7925" t="s">
        <v>7973</v>
      </c>
      <c r="AF7925" t="s">
        <v>55</v>
      </c>
      <c r="AG7925">
        <v>33021</v>
      </c>
      <c r="AH7925" t="s">
        <v>29</v>
      </c>
      <c r="AI7925" t="s">
        <v>759</v>
      </c>
      <c r="AJ7925" t="s">
        <v>46</v>
      </c>
      <c r="AK7925" t="s">
        <v>77</v>
      </c>
      <c r="AL7925" t="s">
        <v>760</v>
      </c>
      <c r="AM7925">
        <v>15.57</v>
      </c>
      <c r="AN7925">
        <v>3</v>
      </c>
      <c r="AO7925">
        <v>0.7</v>
      </c>
      <c r="AP7925">
        <v>-11.417999999999999</v>
      </c>
      <c r="AQ7925">
        <f>YEAR(Table1[[#This Row],[Order Date]])</f>
        <v>2017</v>
      </c>
      <c r="AR7925" t="str">
        <f>TEXT(Table1[[#This Row],[Order Date]],"mmmm")</f>
        <v>September</v>
      </c>
      <c r="AS7925" t="str">
        <f>"Q"&amp;ROUNDUP(MONTH(Table1[[#This Row],[Order Date]])/3,0)</f>
        <v>Q3</v>
      </c>
      <c r="AT7925">
        <f>IF(Table1[[#This Row],[Sales]]=0,0,Table1[[#This Row],[Profit]]/Table1[[#This Row],[Sales]])</f>
        <v>-0.73333333333333328</v>
      </c>
    </row>
    <row r="7926" spans="22:46" x14ac:dyDescent="0.3">
      <c r="V7926">
        <v>7925</v>
      </c>
      <c r="W7926" t="s">
        <v>10551</v>
      </c>
      <c r="X7926" s="1">
        <v>42595</v>
      </c>
      <c r="Y7926" t="s">
        <v>6444</v>
      </c>
      <c r="Z7926" t="s">
        <v>207</v>
      </c>
      <c r="AA7926" t="s">
        <v>1604</v>
      </c>
      <c r="AB7926" t="s">
        <v>1605</v>
      </c>
      <c r="AC7926" t="s">
        <v>25</v>
      </c>
      <c r="AD7926" t="s">
        <v>26</v>
      </c>
      <c r="AE7926" t="s">
        <v>357</v>
      </c>
      <c r="AF7926" t="s">
        <v>358</v>
      </c>
      <c r="AG7926">
        <v>22153</v>
      </c>
      <c r="AH7926" t="s">
        <v>29</v>
      </c>
      <c r="AI7926" t="s">
        <v>407</v>
      </c>
      <c r="AJ7926" t="s">
        <v>46</v>
      </c>
      <c r="AK7926" t="s">
        <v>77</v>
      </c>
      <c r="AL7926" t="s">
        <v>408</v>
      </c>
      <c r="AM7926">
        <v>22.32</v>
      </c>
      <c r="AN7926">
        <v>4</v>
      </c>
      <c r="AO7926">
        <v>0</v>
      </c>
      <c r="AP7926">
        <v>10.7136</v>
      </c>
      <c r="AQ7926">
        <f>YEAR(Table1[[#This Row],[Order Date]])</f>
        <v>2016</v>
      </c>
      <c r="AR7926" t="str">
        <f>TEXT(Table1[[#This Row],[Order Date]],"mmmm")</f>
        <v>August</v>
      </c>
      <c r="AS7926" t="str">
        <f>"Q"&amp;ROUNDUP(MONTH(Table1[[#This Row],[Order Date]])/3,0)</f>
        <v>Q3</v>
      </c>
      <c r="AT7926">
        <f>IF(Table1[[#This Row],[Sales]]=0,0,Table1[[#This Row],[Profit]]/Table1[[#This Row],[Sales]])</f>
        <v>0.48</v>
      </c>
    </row>
    <row r="7927" spans="22:46" x14ac:dyDescent="0.3">
      <c r="V7927">
        <v>7926</v>
      </c>
      <c r="W7927" t="s">
        <v>10551</v>
      </c>
      <c r="X7927" s="1">
        <v>42595</v>
      </c>
      <c r="Y7927" t="s">
        <v>6444</v>
      </c>
      <c r="Z7927" t="s">
        <v>207</v>
      </c>
      <c r="AA7927" t="s">
        <v>1604</v>
      </c>
      <c r="AB7927" t="s">
        <v>1605</v>
      </c>
      <c r="AC7927" t="s">
        <v>25</v>
      </c>
      <c r="AD7927" t="s">
        <v>26</v>
      </c>
      <c r="AE7927" t="s">
        <v>357</v>
      </c>
      <c r="AF7927" t="s">
        <v>358</v>
      </c>
      <c r="AG7927">
        <v>22153</v>
      </c>
      <c r="AH7927" t="s">
        <v>29</v>
      </c>
      <c r="AI7927" t="s">
        <v>1878</v>
      </c>
      <c r="AJ7927" t="s">
        <v>46</v>
      </c>
      <c r="AK7927" t="s">
        <v>47</v>
      </c>
      <c r="AL7927" t="s">
        <v>1879</v>
      </c>
      <c r="AM7927">
        <v>103.6</v>
      </c>
      <c r="AN7927">
        <v>7</v>
      </c>
      <c r="AO7927">
        <v>0</v>
      </c>
      <c r="AP7927">
        <v>51.8</v>
      </c>
      <c r="AQ7927">
        <f>YEAR(Table1[[#This Row],[Order Date]])</f>
        <v>2016</v>
      </c>
      <c r="AR7927" t="str">
        <f>TEXT(Table1[[#This Row],[Order Date]],"mmmm")</f>
        <v>August</v>
      </c>
      <c r="AS7927" t="str">
        <f>"Q"&amp;ROUNDUP(MONTH(Table1[[#This Row],[Order Date]])/3,0)</f>
        <v>Q3</v>
      </c>
      <c r="AT7927">
        <f>IF(Table1[[#This Row],[Sales]]=0,0,Table1[[#This Row],[Profit]]/Table1[[#This Row],[Sales]])</f>
        <v>0.5</v>
      </c>
    </row>
    <row r="7928" spans="22:46" x14ac:dyDescent="0.3">
      <c r="V7928">
        <v>7927</v>
      </c>
      <c r="W7928" t="s">
        <v>10552</v>
      </c>
      <c r="X7928" s="1">
        <v>43059</v>
      </c>
      <c r="Y7928" t="s">
        <v>2117</v>
      </c>
      <c r="Z7928" t="s">
        <v>22</v>
      </c>
      <c r="AA7928" t="s">
        <v>5181</v>
      </c>
      <c r="AB7928" t="s">
        <v>5182</v>
      </c>
      <c r="AC7928" t="s">
        <v>41</v>
      </c>
      <c r="AD7928" t="s">
        <v>26</v>
      </c>
      <c r="AE7928" t="s">
        <v>300</v>
      </c>
      <c r="AF7928" t="s">
        <v>301</v>
      </c>
      <c r="AG7928">
        <v>10035</v>
      </c>
      <c r="AH7928" t="s">
        <v>160</v>
      </c>
      <c r="AI7928" t="s">
        <v>6628</v>
      </c>
      <c r="AJ7928" t="s">
        <v>73</v>
      </c>
      <c r="AK7928" t="s">
        <v>176</v>
      </c>
      <c r="AL7928" t="s">
        <v>6629</v>
      </c>
      <c r="AM7928">
        <v>2.97</v>
      </c>
      <c r="AN7928">
        <v>3</v>
      </c>
      <c r="AO7928">
        <v>0</v>
      </c>
      <c r="AP7928">
        <v>1.3365</v>
      </c>
      <c r="AQ7928">
        <f>YEAR(Table1[[#This Row],[Order Date]])</f>
        <v>2017</v>
      </c>
      <c r="AR7928" t="str">
        <f>TEXT(Table1[[#This Row],[Order Date]],"mmmm")</f>
        <v>November</v>
      </c>
      <c r="AS7928" t="str">
        <f>"Q"&amp;ROUNDUP(MONTH(Table1[[#This Row],[Order Date]])/3,0)</f>
        <v>Q4</v>
      </c>
      <c r="AT7928">
        <f>IF(Table1[[#This Row],[Sales]]=0,0,Table1[[#This Row],[Profit]]/Table1[[#This Row],[Sales]])</f>
        <v>0.44999999999999996</v>
      </c>
    </row>
    <row r="7929" spans="22:46" x14ac:dyDescent="0.3">
      <c r="V7929">
        <v>7928</v>
      </c>
      <c r="W7929" t="s">
        <v>10552</v>
      </c>
      <c r="X7929" s="1">
        <v>43059</v>
      </c>
      <c r="Y7929" t="s">
        <v>2117</v>
      </c>
      <c r="Z7929" t="s">
        <v>22</v>
      </c>
      <c r="AA7929" t="s">
        <v>5181</v>
      </c>
      <c r="AB7929" t="s">
        <v>5182</v>
      </c>
      <c r="AC7929" t="s">
        <v>41</v>
      </c>
      <c r="AD7929" t="s">
        <v>26</v>
      </c>
      <c r="AE7929" t="s">
        <v>300</v>
      </c>
      <c r="AF7929" t="s">
        <v>301</v>
      </c>
      <c r="AG7929">
        <v>10035</v>
      </c>
      <c r="AH7929" t="s">
        <v>160</v>
      </c>
      <c r="AI7929" t="s">
        <v>1889</v>
      </c>
      <c r="AJ7929" t="s">
        <v>73</v>
      </c>
      <c r="AK7929" t="s">
        <v>74</v>
      </c>
      <c r="AL7929" t="s">
        <v>1890</v>
      </c>
      <c r="AM7929">
        <v>569.99</v>
      </c>
      <c r="AN7929">
        <v>1</v>
      </c>
      <c r="AO7929">
        <v>0</v>
      </c>
      <c r="AP7929">
        <v>170.99700000000001</v>
      </c>
      <c r="AQ7929">
        <f>YEAR(Table1[[#This Row],[Order Date]])</f>
        <v>2017</v>
      </c>
      <c r="AR7929" t="str">
        <f>TEXT(Table1[[#This Row],[Order Date]],"mmmm")</f>
        <v>November</v>
      </c>
      <c r="AS7929" t="str">
        <f>"Q"&amp;ROUNDUP(MONTH(Table1[[#This Row],[Order Date]])/3,0)</f>
        <v>Q4</v>
      </c>
      <c r="AT7929">
        <f>IF(Table1[[#This Row],[Sales]]=0,0,Table1[[#This Row],[Profit]]/Table1[[#This Row],[Sales]])</f>
        <v>0.30000000000000004</v>
      </c>
    </row>
    <row r="7930" spans="22:46" x14ac:dyDescent="0.3">
      <c r="V7930">
        <v>7929</v>
      </c>
      <c r="W7930" t="s">
        <v>10552</v>
      </c>
      <c r="X7930" s="1">
        <v>43059</v>
      </c>
      <c r="Y7930" t="s">
        <v>2117</v>
      </c>
      <c r="Z7930" t="s">
        <v>22</v>
      </c>
      <c r="AA7930" t="s">
        <v>5181</v>
      </c>
      <c r="AB7930" t="s">
        <v>5182</v>
      </c>
      <c r="AC7930" t="s">
        <v>41</v>
      </c>
      <c r="AD7930" t="s">
        <v>26</v>
      </c>
      <c r="AE7930" t="s">
        <v>300</v>
      </c>
      <c r="AF7930" t="s">
        <v>301</v>
      </c>
      <c r="AG7930">
        <v>10035</v>
      </c>
      <c r="AH7930" t="s">
        <v>160</v>
      </c>
      <c r="AI7930" t="s">
        <v>9817</v>
      </c>
      <c r="AJ7930" t="s">
        <v>31</v>
      </c>
      <c r="AK7930" t="s">
        <v>67</v>
      </c>
      <c r="AL7930" t="s">
        <v>9818</v>
      </c>
      <c r="AM7930">
        <v>50.97</v>
      </c>
      <c r="AN7930">
        <v>3</v>
      </c>
      <c r="AO7930">
        <v>0</v>
      </c>
      <c r="AP7930">
        <v>9.1745999999999999</v>
      </c>
      <c r="AQ7930">
        <f>YEAR(Table1[[#This Row],[Order Date]])</f>
        <v>2017</v>
      </c>
      <c r="AR7930" t="str">
        <f>TEXT(Table1[[#This Row],[Order Date]],"mmmm")</f>
        <v>November</v>
      </c>
      <c r="AS7930" t="str">
        <f>"Q"&amp;ROUNDUP(MONTH(Table1[[#This Row],[Order Date]])/3,0)</f>
        <v>Q4</v>
      </c>
      <c r="AT7930">
        <f>IF(Table1[[#This Row],[Sales]]=0,0,Table1[[#This Row],[Profit]]/Table1[[#This Row],[Sales]])</f>
        <v>0.18</v>
      </c>
    </row>
    <row r="7931" spans="22:46" x14ac:dyDescent="0.3">
      <c r="V7931">
        <v>7930</v>
      </c>
      <c r="W7931" t="s">
        <v>10553</v>
      </c>
      <c r="X7931" s="1">
        <v>42941</v>
      </c>
      <c r="Y7931" t="s">
        <v>7965</v>
      </c>
      <c r="Z7931" t="s">
        <v>207</v>
      </c>
      <c r="AA7931" t="s">
        <v>9482</v>
      </c>
      <c r="AB7931" t="s">
        <v>9483</v>
      </c>
      <c r="AC7931" t="s">
        <v>108</v>
      </c>
      <c r="AD7931" t="s">
        <v>26</v>
      </c>
      <c r="AE7931" t="s">
        <v>923</v>
      </c>
      <c r="AF7931" t="s">
        <v>110</v>
      </c>
      <c r="AG7931">
        <v>75217</v>
      </c>
      <c r="AH7931" t="s">
        <v>111</v>
      </c>
      <c r="AI7931" t="s">
        <v>5250</v>
      </c>
      <c r="AJ7931" t="s">
        <v>31</v>
      </c>
      <c r="AK7931" t="s">
        <v>57</v>
      </c>
      <c r="AL7931" t="s">
        <v>5251</v>
      </c>
      <c r="AM7931">
        <v>298.11599999999999</v>
      </c>
      <c r="AN7931">
        <v>6</v>
      </c>
      <c r="AO7931">
        <v>0.3</v>
      </c>
      <c r="AP7931">
        <v>-4.2587999999999999</v>
      </c>
      <c r="AQ7931">
        <f>YEAR(Table1[[#This Row],[Order Date]])</f>
        <v>2017</v>
      </c>
      <c r="AR7931" t="str">
        <f>TEXT(Table1[[#This Row],[Order Date]],"mmmm")</f>
        <v>July</v>
      </c>
      <c r="AS7931" t="str">
        <f>"Q"&amp;ROUNDUP(MONTH(Table1[[#This Row],[Order Date]])/3,0)</f>
        <v>Q3</v>
      </c>
      <c r="AT7931">
        <f>IF(Table1[[#This Row],[Sales]]=0,0,Table1[[#This Row],[Profit]]/Table1[[#This Row],[Sales]])</f>
        <v>-1.4285714285714287E-2</v>
      </c>
    </row>
    <row r="7932" spans="22:46" x14ac:dyDescent="0.3">
      <c r="V7932">
        <v>7931</v>
      </c>
      <c r="W7932" t="s">
        <v>10554</v>
      </c>
      <c r="X7932" s="1">
        <v>42454</v>
      </c>
      <c r="Y7932" t="s">
        <v>7068</v>
      </c>
      <c r="Z7932" t="s">
        <v>22</v>
      </c>
      <c r="AA7932" t="s">
        <v>4342</v>
      </c>
      <c r="AB7932" t="s">
        <v>4343</v>
      </c>
      <c r="AC7932" t="s">
        <v>41</v>
      </c>
      <c r="AD7932" t="s">
        <v>26</v>
      </c>
      <c r="AE7932" t="s">
        <v>300</v>
      </c>
      <c r="AF7932" t="s">
        <v>301</v>
      </c>
      <c r="AG7932">
        <v>10024</v>
      </c>
      <c r="AH7932" t="s">
        <v>160</v>
      </c>
      <c r="AI7932" t="s">
        <v>4650</v>
      </c>
      <c r="AJ7932" t="s">
        <v>46</v>
      </c>
      <c r="AK7932" t="s">
        <v>70</v>
      </c>
      <c r="AL7932" t="s">
        <v>4651</v>
      </c>
      <c r="AM7932">
        <v>59.52</v>
      </c>
      <c r="AN7932">
        <v>3</v>
      </c>
      <c r="AO7932">
        <v>0</v>
      </c>
      <c r="AP7932">
        <v>17.856000000000002</v>
      </c>
      <c r="AQ7932">
        <f>YEAR(Table1[[#This Row],[Order Date]])</f>
        <v>2016</v>
      </c>
      <c r="AR7932" t="str">
        <f>TEXT(Table1[[#This Row],[Order Date]],"mmmm")</f>
        <v>March</v>
      </c>
      <c r="AS7932" t="str">
        <f>"Q"&amp;ROUNDUP(MONTH(Table1[[#This Row],[Order Date]])/3,0)</f>
        <v>Q1</v>
      </c>
      <c r="AT7932">
        <f>IF(Table1[[#This Row],[Sales]]=0,0,Table1[[#This Row],[Profit]]/Table1[[#This Row],[Sales]])</f>
        <v>0.3</v>
      </c>
    </row>
    <row r="7933" spans="22:46" x14ac:dyDescent="0.3">
      <c r="V7933">
        <v>7932</v>
      </c>
      <c r="W7933" t="s">
        <v>10555</v>
      </c>
      <c r="X7933" s="1">
        <v>42566</v>
      </c>
      <c r="Y7933" t="s">
        <v>10011</v>
      </c>
      <c r="Z7933" t="s">
        <v>51</v>
      </c>
      <c r="AA7933" t="s">
        <v>4401</v>
      </c>
      <c r="AB7933" t="s">
        <v>4402</v>
      </c>
      <c r="AC7933" t="s">
        <v>41</v>
      </c>
      <c r="AD7933" t="s">
        <v>26</v>
      </c>
      <c r="AE7933" t="s">
        <v>473</v>
      </c>
      <c r="AF7933" t="s">
        <v>474</v>
      </c>
      <c r="AG7933">
        <v>97206</v>
      </c>
      <c r="AH7933" t="s">
        <v>44</v>
      </c>
      <c r="AI7933" t="s">
        <v>1643</v>
      </c>
      <c r="AJ7933" t="s">
        <v>31</v>
      </c>
      <c r="AK7933" t="s">
        <v>35</v>
      </c>
      <c r="AL7933" t="s">
        <v>1644</v>
      </c>
      <c r="AM7933">
        <v>230.28</v>
      </c>
      <c r="AN7933">
        <v>3</v>
      </c>
      <c r="AO7933">
        <v>0.2</v>
      </c>
      <c r="AP7933">
        <v>23.027999999999999</v>
      </c>
      <c r="AQ7933">
        <f>YEAR(Table1[[#This Row],[Order Date]])</f>
        <v>2016</v>
      </c>
      <c r="AR7933" t="str">
        <f>TEXT(Table1[[#This Row],[Order Date]],"mmmm")</f>
        <v>July</v>
      </c>
      <c r="AS7933" t="str">
        <f>"Q"&amp;ROUNDUP(MONTH(Table1[[#This Row],[Order Date]])/3,0)</f>
        <v>Q3</v>
      </c>
      <c r="AT7933">
        <f>IF(Table1[[#This Row],[Sales]]=0,0,Table1[[#This Row],[Profit]]/Table1[[#This Row],[Sales]])</f>
        <v>9.9999999999999992E-2</v>
      </c>
    </row>
    <row r="7934" spans="22:46" x14ac:dyDescent="0.3">
      <c r="V7934">
        <v>7933</v>
      </c>
      <c r="W7934" t="s">
        <v>10555</v>
      </c>
      <c r="X7934" s="1">
        <v>42566</v>
      </c>
      <c r="Y7934" t="s">
        <v>10011</v>
      </c>
      <c r="Z7934" t="s">
        <v>51</v>
      </c>
      <c r="AA7934" t="s">
        <v>4401</v>
      </c>
      <c r="AB7934" t="s">
        <v>4402</v>
      </c>
      <c r="AC7934" t="s">
        <v>41</v>
      </c>
      <c r="AD7934" t="s">
        <v>26</v>
      </c>
      <c r="AE7934" t="s">
        <v>473</v>
      </c>
      <c r="AF7934" t="s">
        <v>474</v>
      </c>
      <c r="AG7934">
        <v>97206</v>
      </c>
      <c r="AH7934" t="s">
        <v>44</v>
      </c>
      <c r="AI7934" t="s">
        <v>4211</v>
      </c>
      <c r="AJ7934" t="s">
        <v>46</v>
      </c>
      <c r="AK7934" t="s">
        <v>94</v>
      </c>
      <c r="AL7934" t="s">
        <v>4212</v>
      </c>
      <c r="AM7934">
        <v>105.52</v>
      </c>
      <c r="AN7934">
        <v>5</v>
      </c>
      <c r="AO7934">
        <v>0.2</v>
      </c>
      <c r="AP7934">
        <v>34.293999999999997</v>
      </c>
      <c r="AQ7934">
        <f>YEAR(Table1[[#This Row],[Order Date]])</f>
        <v>2016</v>
      </c>
      <c r="AR7934" t="str">
        <f>TEXT(Table1[[#This Row],[Order Date]],"mmmm")</f>
        <v>July</v>
      </c>
      <c r="AS7934" t="str">
        <f>"Q"&amp;ROUNDUP(MONTH(Table1[[#This Row],[Order Date]])/3,0)</f>
        <v>Q3</v>
      </c>
      <c r="AT7934">
        <f>IF(Table1[[#This Row],[Sales]]=0,0,Table1[[#This Row],[Profit]]/Table1[[#This Row],[Sales]])</f>
        <v>0.32499999999999996</v>
      </c>
    </row>
    <row r="7935" spans="22:46" x14ac:dyDescent="0.3">
      <c r="V7935">
        <v>7934</v>
      </c>
      <c r="W7935" t="s">
        <v>10556</v>
      </c>
      <c r="X7935" s="1">
        <v>42964</v>
      </c>
      <c r="Y7935" t="s">
        <v>8976</v>
      </c>
      <c r="Z7935" t="s">
        <v>51</v>
      </c>
      <c r="AA7935" t="s">
        <v>4333</v>
      </c>
      <c r="AB7935" t="s">
        <v>4334</v>
      </c>
      <c r="AC7935" t="s">
        <v>41</v>
      </c>
      <c r="AD7935" t="s">
        <v>26</v>
      </c>
      <c r="AE7935" t="s">
        <v>1113</v>
      </c>
      <c r="AF7935" t="s">
        <v>43</v>
      </c>
      <c r="AG7935">
        <v>94513</v>
      </c>
      <c r="AH7935" t="s">
        <v>44</v>
      </c>
      <c r="AI7935" t="s">
        <v>4649</v>
      </c>
      <c r="AJ7935" t="s">
        <v>46</v>
      </c>
      <c r="AK7935" t="s">
        <v>190</v>
      </c>
      <c r="AL7935" t="s">
        <v>755</v>
      </c>
      <c r="AM7935">
        <v>23.36</v>
      </c>
      <c r="AN7935">
        <v>2</v>
      </c>
      <c r="AO7935">
        <v>0</v>
      </c>
      <c r="AP7935">
        <v>11.68</v>
      </c>
      <c r="AQ7935">
        <f>YEAR(Table1[[#This Row],[Order Date]])</f>
        <v>2017</v>
      </c>
      <c r="AR7935" t="str">
        <f>TEXT(Table1[[#This Row],[Order Date]],"mmmm")</f>
        <v>August</v>
      </c>
      <c r="AS7935" t="str">
        <f>"Q"&amp;ROUNDUP(MONTH(Table1[[#This Row],[Order Date]])/3,0)</f>
        <v>Q3</v>
      </c>
      <c r="AT7935">
        <f>IF(Table1[[#This Row],[Sales]]=0,0,Table1[[#This Row],[Profit]]/Table1[[#This Row],[Sales]])</f>
        <v>0.5</v>
      </c>
    </row>
    <row r="7936" spans="22:46" x14ac:dyDescent="0.3">
      <c r="V7936">
        <v>7935</v>
      </c>
      <c r="W7936" t="s">
        <v>10556</v>
      </c>
      <c r="X7936" s="1">
        <v>42964</v>
      </c>
      <c r="Y7936" t="s">
        <v>8976</v>
      </c>
      <c r="Z7936" t="s">
        <v>51</v>
      </c>
      <c r="AA7936" t="s">
        <v>4333</v>
      </c>
      <c r="AB7936" t="s">
        <v>4334</v>
      </c>
      <c r="AC7936" t="s">
        <v>41</v>
      </c>
      <c r="AD7936" t="s">
        <v>26</v>
      </c>
      <c r="AE7936" t="s">
        <v>1113</v>
      </c>
      <c r="AF7936" t="s">
        <v>43</v>
      </c>
      <c r="AG7936">
        <v>94513</v>
      </c>
      <c r="AH7936" t="s">
        <v>44</v>
      </c>
      <c r="AI7936" t="s">
        <v>4382</v>
      </c>
      <c r="AJ7936" t="s">
        <v>73</v>
      </c>
      <c r="AK7936" t="s">
        <v>74</v>
      </c>
      <c r="AL7936" t="s">
        <v>4383</v>
      </c>
      <c r="AM7936">
        <v>71.975999999999999</v>
      </c>
      <c r="AN7936">
        <v>3</v>
      </c>
      <c r="AO7936">
        <v>0.2</v>
      </c>
      <c r="AP7936">
        <v>8.9969999999999999</v>
      </c>
      <c r="AQ7936">
        <f>YEAR(Table1[[#This Row],[Order Date]])</f>
        <v>2017</v>
      </c>
      <c r="AR7936" t="str">
        <f>TEXT(Table1[[#This Row],[Order Date]],"mmmm")</f>
        <v>August</v>
      </c>
      <c r="AS7936" t="str">
        <f>"Q"&amp;ROUNDUP(MONTH(Table1[[#This Row],[Order Date]])/3,0)</f>
        <v>Q3</v>
      </c>
      <c r="AT7936">
        <f>IF(Table1[[#This Row],[Sales]]=0,0,Table1[[#This Row],[Profit]]/Table1[[#This Row],[Sales]])</f>
        <v>0.125</v>
      </c>
    </row>
    <row r="7937" spans="22:46" x14ac:dyDescent="0.3">
      <c r="V7937">
        <v>7936</v>
      </c>
      <c r="W7937" t="s">
        <v>10556</v>
      </c>
      <c r="X7937" s="1">
        <v>42964</v>
      </c>
      <c r="Y7937" t="s">
        <v>8976</v>
      </c>
      <c r="Z7937" t="s">
        <v>51</v>
      </c>
      <c r="AA7937" t="s">
        <v>4333</v>
      </c>
      <c r="AB7937" t="s">
        <v>4334</v>
      </c>
      <c r="AC7937" t="s">
        <v>41</v>
      </c>
      <c r="AD7937" t="s">
        <v>26</v>
      </c>
      <c r="AE7937" t="s">
        <v>1113</v>
      </c>
      <c r="AF7937" t="s">
        <v>43</v>
      </c>
      <c r="AG7937">
        <v>94513</v>
      </c>
      <c r="AH7937" t="s">
        <v>44</v>
      </c>
      <c r="AI7937" t="s">
        <v>5011</v>
      </c>
      <c r="AJ7937" t="s">
        <v>46</v>
      </c>
      <c r="AK7937" t="s">
        <v>94</v>
      </c>
      <c r="AL7937" t="s">
        <v>5012</v>
      </c>
      <c r="AM7937">
        <v>8.56</v>
      </c>
      <c r="AN7937">
        <v>2</v>
      </c>
      <c r="AO7937">
        <v>0</v>
      </c>
      <c r="AP7937">
        <v>3.8519999999999999</v>
      </c>
      <c r="AQ7937">
        <f>YEAR(Table1[[#This Row],[Order Date]])</f>
        <v>2017</v>
      </c>
      <c r="AR7937" t="str">
        <f>TEXT(Table1[[#This Row],[Order Date]],"mmmm")</f>
        <v>August</v>
      </c>
      <c r="AS7937" t="str">
        <f>"Q"&amp;ROUNDUP(MONTH(Table1[[#This Row],[Order Date]])/3,0)</f>
        <v>Q3</v>
      </c>
      <c r="AT7937">
        <f>IF(Table1[[#This Row],[Sales]]=0,0,Table1[[#This Row],[Profit]]/Table1[[#This Row],[Sales]])</f>
        <v>0.44999999999999996</v>
      </c>
    </row>
    <row r="7938" spans="22:46" x14ac:dyDescent="0.3">
      <c r="V7938">
        <v>7937</v>
      </c>
      <c r="W7938" t="s">
        <v>10556</v>
      </c>
      <c r="X7938" s="1">
        <v>42964</v>
      </c>
      <c r="Y7938" t="s">
        <v>8976</v>
      </c>
      <c r="Z7938" t="s">
        <v>51</v>
      </c>
      <c r="AA7938" t="s">
        <v>4333</v>
      </c>
      <c r="AB7938" t="s">
        <v>4334</v>
      </c>
      <c r="AC7938" t="s">
        <v>41</v>
      </c>
      <c r="AD7938" t="s">
        <v>26</v>
      </c>
      <c r="AE7938" t="s">
        <v>1113</v>
      </c>
      <c r="AF7938" t="s">
        <v>43</v>
      </c>
      <c r="AG7938">
        <v>94513</v>
      </c>
      <c r="AH7938" t="s">
        <v>44</v>
      </c>
      <c r="AI7938" t="s">
        <v>6820</v>
      </c>
      <c r="AJ7938" t="s">
        <v>46</v>
      </c>
      <c r="AK7938" t="s">
        <v>77</v>
      </c>
      <c r="AL7938" t="s">
        <v>6821</v>
      </c>
      <c r="AM7938">
        <v>13.92</v>
      </c>
      <c r="AN7938">
        <v>3</v>
      </c>
      <c r="AO7938">
        <v>0.2</v>
      </c>
      <c r="AP7938">
        <v>4.8719999999999999</v>
      </c>
      <c r="AQ7938">
        <f>YEAR(Table1[[#This Row],[Order Date]])</f>
        <v>2017</v>
      </c>
      <c r="AR7938" t="str">
        <f>TEXT(Table1[[#This Row],[Order Date]],"mmmm")</f>
        <v>August</v>
      </c>
      <c r="AS7938" t="str">
        <f>"Q"&amp;ROUNDUP(MONTH(Table1[[#This Row],[Order Date]])/3,0)</f>
        <v>Q3</v>
      </c>
      <c r="AT7938">
        <f>IF(Table1[[#This Row],[Sales]]=0,0,Table1[[#This Row],[Profit]]/Table1[[#This Row],[Sales]])</f>
        <v>0.35</v>
      </c>
    </row>
    <row r="7939" spans="22:46" x14ac:dyDescent="0.3">
      <c r="V7939">
        <v>7938</v>
      </c>
      <c r="W7939" t="s">
        <v>10556</v>
      </c>
      <c r="X7939" s="1">
        <v>42964</v>
      </c>
      <c r="Y7939" t="s">
        <v>8976</v>
      </c>
      <c r="Z7939" t="s">
        <v>51</v>
      </c>
      <c r="AA7939" t="s">
        <v>4333</v>
      </c>
      <c r="AB7939" t="s">
        <v>4334</v>
      </c>
      <c r="AC7939" t="s">
        <v>41</v>
      </c>
      <c r="AD7939" t="s">
        <v>26</v>
      </c>
      <c r="AE7939" t="s">
        <v>1113</v>
      </c>
      <c r="AF7939" t="s">
        <v>43</v>
      </c>
      <c r="AG7939">
        <v>94513</v>
      </c>
      <c r="AH7939" t="s">
        <v>44</v>
      </c>
      <c r="AI7939" t="s">
        <v>673</v>
      </c>
      <c r="AJ7939" t="s">
        <v>46</v>
      </c>
      <c r="AK7939" t="s">
        <v>80</v>
      </c>
      <c r="AL7939" t="s">
        <v>674</v>
      </c>
      <c r="AM7939">
        <v>2518.29</v>
      </c>
      <c r="AN7939">
        <v>9</v>
      </c>
      <c r="AO7939">
        <v>0</v>
      </c>
      <c r="AP7939">
        <v>654.75540000000001</v>
      </c>
      <c r="AQ7939">
        <f>YEAR(Table1[[#This Row],[Order Date]])</f>
        <v>2017</v>
      </c>
      <c r="AR7939" t="str">
        <f>TEXT(Table1[[#This Row],[Order Date]],"mmmm")</f>
        <v>August</v>
      </c>
      <c r="AS7939" t="str">
        <f>"Q"&amp;ROUNDUP(MONTH(Table1[[#This Row],[Order Date]])/3,0)</f>
        <v>Q3</v>
      </c>
      <c r="AT7939">
        <f>IF(Table1[[#This Row],[Sales]]=0,0,Table1[[#This Row],[Profit]]/Table1[[#This Row],[Sales]])</f>
        <v>0.26</v>
      </c>
    </row>
    <row r="7940" spans="22:46" x14ac:dyDescent="0.3">
      <c r="V7940">
        <v>7939</v>
      </c>
      <c r="W7940" t="s">
        <v>10556</v>
      </c>
      <c r="X7940" s="1">
        <v>42964</v>
      </c>
      <c r="Y7940" t="s">
        <v>8976</v>
      </c>
      <c r="Z7940" t="s">
        <v>51</v>
      </c>
      <c r="AA7940" t="s">
        <v>4333</v>
      </c>
      <c r="AB7940" t="s">
        <v>4334</v>
      </c>
      <c r="AC7940" t="s">
        <v>41</v>
      </c>
      <c r="AD7940" t="s">
        <v>26</v>
      </c>
      <c r="AE7940" t="s">
        <v>1113</v>
      </c>
      <c r="AF7940" t="s">
        <v>43</v>
      </c>
      <c r="AG7940">
        <v>94513</v>
      </c>
      <c r="AH7940" t="s">
        <v>44</v>
      </c>
      <c r="AI7940" t="s">
        <v>3248</v>
      </c>
      <c r="AJ7940" t="s">
        <v>46</v>
      </c>
      <c r="AK7940" t="s">
        <v>60</v>
      </c>
      <c r="AL7940" t="s">
        <v>3249</v>
      </c>
      <c r="AM7940">
        <v>540.57000000000005</v>
      </c>
      <c r="AN7940">
        <v>3</v>
      </c>
      <c r="AO7940">
        <v>0</v>
      </c>
      <c r="AP7940">
        <v>140.54820000000001</v>
      </c>
      <c r="AQ7940">
        <f>YEAR(Table1[[#This Row],[Order Date]])</f>
        <v>2017</v>
      </c>
      <c r="AR7940" t="str">
        <f>TEXT(Table1[[#This Row],[Order Date]],"mmmm")</f>
        <v>August</v>
      </c>
      <c r="AS7940" t="str">
        <f>"Q"&amp;ROUNDUP(MONTH(Table1[[#This Row],[Order Date]])/3,0)</f>
        <v>Q3</v>
      </c>
      <c r="AT7940">
        <f>IF(Table1[[#This Row],[Sales]]=0,0,Table1[[#This Row],[Profit]]/Table1[[#This Row],[Sales]])</f>
        <v>0.26</v>
      </c>
    </row>
    <row r="7941" spans="22:46" x14ac:dyDescent="0.3">
      <c r="V7941">
        <v>7940</v>
      </c>
      <c r="W7941" t="s">
        <v>10556</v>
      </c>
      <c r="X7941" s="1">
        <v>42964</v>
      </c>
      <c r="Y7941" t="s">
        <v>8976</v>
      </c>
      <c r="Z7941" t="s">
        <v>51</v>
      </c>
      <c r="AA7941" t="s">
        <v>4333</v>
      </c>
      <c r="AB7941" t="s">
        <v>4334</v>
      </c>
      <c r="AC7941" t="s">
        <v>41</v>
      </c>
      <c r="AD7941" t="s">
        <v>26</v>
      </c>
      <c r="AE7941" t="s">
        <v>1113</v>
      </c>
      <c r="AF7941" t="s">
        <v>43</v>
      </c>
      <c r="AG7941">
        <v>94513</v>
      </c>
      <c r="AH7941" t="s">
        <v>44</v>
      </c>
      <c r="AI7941" t="s">
        <v>2892</v>
      </c>
      <c r="AJ7941" t="s">
        <v>46</v>
      </c>
      <c r="AK7941" t="s">
        <v>77</v>
      </c>
      <c r="AL7941" t="s">
        <v>2893</v>
      </c>
      <c r="AM7941">
        <v>221.05600000000001</v>
      </c>
      <c r="AN7941">
        <v>8</v>
      </c>
      <c r="AO7941">
        <v>0.2</v>
      </c>
      <c r="AP7941">
        <v>77.369600000000005</v>
      </c>
      <c r="AQ7941">
        <f>YEAR(Table1[[#This Row],[Order Date]])</f>
        <v>2017</v>
      </c>
      <c r="AR7941" t="str">
        <f>TEXT(Table1[[#This Row],[Order Date]],"mmmm")</f>
        <v>August</v>
      </c>
      <c r="AS7941" t="str">
        <f>"Q"&amp;ROUNDUP(MONTH(Table1[[#This Row],[Order Date]])/3,0)</f>
        <v>Q3</v>
      </c>
      <c r="AT7941">
        <f>IF(Table1[[#This Row],[Sales]]=0,0,Table1[[#This Row],[Profit]]/Table1[[#This Row],[Sales]])</f>
        <v>0.35000000000000003</v>
      </c>
    </row>
    <row r="7942" spans="22:46" x14ac:dyDescent="0.3">
      <c r="V7942">
        <v>7941</v>
      </c>
      <c r="W7942" t="s">
        <v>10557</v>
      </c>
      <c r="X7942" s="1">
        <v>42718</v>
      </c>
      <c r="Y7942" t="s">
        <v>297</v>
      </c>
      <c r="Z7942" t="s">
        <v>207</v>
      </c>
      <c r="AA7942" t="s">
        <v>991</v>
      </c>
      <c r="AB7942" t="s">
        <v>992</v>
      </c>
      <c r="AC7942" t="s">
        <v>41</v>
      </c>
      <c r="AD7942" t="s">
        <v>26</v>
      </c>
      <c r="AE7942" t="s">
        <v>1065</v>
      </c>
      <c r="AF7942" t="s">
        <v>43</v>
      </c>
      <c r="AG7942">
        <v>92037</v>
      </c>
      <c r="AH7942" t="s">
        <v>44</v>
      </c>
      <c r="AI7942" t="s">
        <v>343</v>
      </c>
      <c r="AJ7942" t="s">
        <v>31</v>
      </c>
      <c r="AK7942" t="s">
        <v>35</v>
      </c>
      <c r="AL7942" t="s">
        <v>622</v>
      </c>
      <c r="AM7942">
        <v>81.424000000000007</v>
      </c>
      <c r="AN7942">
        <v>2</v>
      </c>
      <c r="AO7942">
        <v>0.2</v>
      </c>
      <c r="AP7942">
        <v>-9.1601999999999997</v>
      </c>
      <c r="AQ7942">
        <f>YEAR(Table1[[#This Row],[Order Date]])</f>
        <v>2016</v>
      </c>
      <c r="AR7942" t="str">
        <f>TEXT(Table1[[#This Row],[Order Date]],"mmmm")</f>
        <v>December</v>
      </c>
      <c r="AS7942" t="str">
        <f>"Q"&amp;ROUNDUP(MONTH(Table1[[#This Row],[Order Date]])/3,0)</f>
        <v>Q4</v>
      </c>
      <c r="AT7942">
        <f>IF(Table1[[#This Row],[Sales]]=0,0,Table1[[#This Row],[Profit]]/Table1[[#This Row],[Sales]])</f>
        <v>-0.11249999999999999</v>
      </c>
    </row>
    <row r="7943" spans="22:46" x14ac:dyDescent="0.3">
      <c r="V7943">
        <v>7942</v>
      </c>
      <c r="W7943" t="s">
        <v>10557</v>
      </c>
      <c r="X7943" s="1">
        <v>42718</v>
      </c>
      <c r="Y7943" t="s">
        <v>297</v>
      </c>
      <c r="Z7943" t="s">
        <v>207</v>
      </c>
      <c r="AA7943" t="s">
        <v>991</v>
      </c>
      <c r="AB7943" t="s">
        <v>992</v>
      </c>
      <c r="AC7943" t="s">
        <v>41</v>
      </c>
      <c r="AD7943" t="s">
        <v>26</v>
      </c>
      <c r="AE7943" t="s">
        <v>1065</v>
      </c>
      <c r="AF7943" t="s">
        <v>43</v>
      </c>
      <c r="AG7943">
        <v>92037</v>
      </c>
      <c r="AH7943" t="s">
        <v>44</v>
      </c>
      <c r="AI7943" t="s">
        <v>715</v>
      </c>
      <c r="AJ7943" t="s">
        <v>46</v>
      </c>
      <c r="AK7943" t="s">
        <v>60</v>
      </c>
      <c r="AL7943" t="s">
        <v>716</v>
      </c>
      <c r="AM7943">
        <v>134.80000000000001</v>
      </c>
      <c r="AN7943">
        <v>10</v>
      </c>
      <c r="AO7943">
        <v>0</v>
      </c>
      <c r="AP7943">
        <v>35.048000000000002</v>
      </c>
      <c r="AQ7943">
        <f>YEAR(Table1[[#This Row],[Order Date]])</f>
        <v>2016</v>
      </c>
      <c r="AR7943" t="str">
        <f>TEXT(Table1[[#This Row],[Order Date]],"mmmm")</f>
        <v>December</v>
      </c>
      <c r="AS7943" t="str">
        <f>"Q"&amp;ROUNDUP(MONTH(Table1[[#This Row],[Order Date]])/3,0)</f>
        <v>Q4</v>
      </c>
      <c r="AT7943">
        <f>IF(Table1[[#This Row],[Sales]]=0,0,Table1[[#This Row],[Profit]]/Table1[[#This Row],[Sales]])</f>
        <v>0.26</v>
      </c>
    </row>
    <row r="7944" spans="22:46" x14ac:dyDescent="0.3">
      <c r="V7944">
        <v>7943</v>
      </c>
      <c r="W7944" t="s">
        <v>10558</v>
      </c>
      <c r="X7944" s="1">
        <v>43094</v>
      </c>
      <c r="Y7944" s="1">
        <v>43101</v>
      </c>
      <c r="Z7944" t="s">
        <v>51</v>
      </c>
      <c r="AA7944" t="s">
        <v>2970</v>
      </c>
      <c r="AB7944" t="s">
        <v>2971</v>
      </c>
      <c r="AC7944" t="s">
        <v>25</v>
      </c>
      <c r="AD7944" t="s">
        <v>26</v>
      </c>
      <c r="AE7944" t="s">
        <v>923</v>
      </c>
      <c r="AF7944" t="s">
        <v>110</v>
      </c>
      <c r="AG7944">
        <v>75081</v>
      </c>
      <c r="AH7944" t="s">
        <v>111</v>
      </c>
      <c r="AI7944" t="s">
        <v>3153</v>
      </c>
      <c r="AJ7944" t="s">
        <v>46</v>
      </c>
      <c r="AK7944" t="s">
        <v>77</v>
      </c>
      <c r="AL7944" t="s">
        <v>3154</v>
      </c>
      <c r="AM7944">
        <v>39.582000000000001</v>
      </c>
      <c r="AN7944">
        <v>9</v>
      </c>
      <c r="AO7944">
        <v>0.8</v>
      </c>
      <c r="AP7944">
        <v>-59.372999999999998</v>
      </c>
      <c r="AQ7944">
        <f>YEAR(Table1[[#This Row],[Order Date]])</f>
        <v>2017</v>
      </c>
      <c r="AR7944" t="str">
        <f>TEXT(Table1[[#This Row],[Order Date]],"mmmm")</f>
        <v>December</v>
      </c>
      <c r="AS7944" t="str">
        <f>"Q"&amp;ROUNDUP(MONTH(Table1[[#This Row],[Order Date]])/3,0)</f>
        <v>Q4</v>
      </c>
      <c r="AT7944">
        <f>IF(Table1[[#This Row],[Sales]]=0,0,Table1[[#This Row],[Profit]]/Table1[[#This Row],[Sales]])</f>
        <v>-1.5</v>
      </c>
    </row>
    <row r="7945" spans="22:46" x14ac:dyDescent="0.3">
      <c r="V7945">
        <v>7944</v>
      </c>
      <c r="W7945" t="s">
        <v>10558</v>
      </c>
      <c r="X7945" s="1">
        <v>43094</v>
      </c>
      <c r="Y7945" s="1">
        <v>43101</v>
      </c>
      <c r="Z7945" t="s">
        <v>51</v>
      </c>
      <c r="AA7945" t="s">
        <v>2970</v>
      </c>
      <c r="AB7945" t="s">
        <v>2971</v>
      </c>
      <c r="AC7945" t="s">
        <v>25</v>
      </c>
      <c r="AD7945" t="s">
        <v>26</v>
      </c>
      <c r="AE7945" t="s">
        <v>923</v>
      </c>
      <c r="AF7945" t="s">
        <v>110</v>
      </c>
      <c r="AG7945">
        <v>75081</v>
      </c>
      <c r="AH7945" t="s">
        <v>111</v>
      </c>
      <c r="AI7945" t="s">
        <v>6730</v>
      </c>
      <c r="AJ7945" t="s">
        <v>46</v>
      </c>
      <c r="AK7945" t="s">
        <v>651</v>
      </c>
      <c r="AL7945" t="s">
        <v>1457</v>
      </c>
      <c r="AM7945">
        <v>44.688000000000002</v>
      </c>
      <c r="AN7945">
        <v>7</v>
      </c>
      <c r="AO7945">
        <v>0.2</v>
      </c>
      <c r="AP7945">
        <v>5.0274000000000001</v>
      </c>
      <c r="AQ7945">
        <f>YEAR(Table1[[#This Row],[Order Date]])</f>
        <v>2017</v>
      </c>
      <c r="AR7945" t="str">
        <f>TEXT(Table1[[#This Row],[Order Date]],"mmmm")</f>
        <v>December</v>
      </c>
      <c r="AS7945" t="str">
        <f>"Q"&amp;ROUNDUP(MONTH(Table1[[#This Row],[Order Date]])/3,0)</f>
        <v>Q4</v>
      </c>
      <c r="AT7945">
        <f>IF(Table1[[#This Row],[Sales]]=0,0,Table1[[#This Row],[Profit]]/Table1[[#This Row],[Sales]])</f>
        <v>0.1125</v>
      </c>
    </row>
    <row r="7946" spans="22:46" x14ac:dyDescent="0.3">
      <c r="V7946">
        <v>7945</v>
      </c>
      <c r="W7946" t="s">
        <v>10558</v>
      </c>
      <c r="X7946" s="1">
        <v>43094</v>
      </c>
      <c r="Y7946" s="1">
        <v>43101</v>
      </c>
      <c r="Z7946" t="s">
        <v>51</v>
      </c>
      <c r="AA7946" t="s">
        <v>2970</v>
      </c>
      <c r="AB7946" t="s">
        <v>2971</v>
      </c>
      <c r="AC7946" t="s">
        <v>25</v>
      </c>
      <c r="AD7946" t="s">
        <v>26</v>
      </c>
      <c r="AE7946" t="s">
        <v>923</v>
      </c>
      <c r="AF7946" t="s">
        <v>110</v>
      </c>
      <c r="AG7946">
        <v>75081</v>
      </c>
      <c r="AH7946" t="s">
        <v>111</v>
      </c>
      <c r="AI7946" t="s">
        <v>7075</v>
      </c>
      <c r="AJ7946" t="s">
        <v>46</v>
      </c>
      <c r="AK7946" t="s">
        <v>70</v>
      </c>
      <c r="AL7946" t="s">
        <v>7076</v>
      </c>
      <c r="AM7946">
        <v>31.744</v>
      </c>
      <c r="AN7946">
        <v>2</v>
      </c>
      <c r="AO7946">
        <v>0.2</v>
      </c>
      <c r="AP7946">
        <v>2.3807999999999998</v>
      </c>
      <c r="AQ7946">
        <f>YEAR(Table1[[#This Row],[Order Date]])</f>
        <v>2017</v>
      </c>
      <c r="AR7946" t="str">
        <f>TEXT(Table1[[#This Row],[Order Date]],"mmmm")</f>
        <v>December</v>
      </c>
      <c r="AS7946" t="str">
        <f>"Q"&amp;ROUNDUP(MONTH(Table1[[#This Row],[Order Date]])/3,0)</f>
        <v>Q4</v>
      </c>
      <c r="AT7946">
        <f>IF(Table1[[#This Row],[Sales]]=0,0,Table1[[#This Row],[Profit]]/Table1[[#This Row],[Sales]])</f>
        <v>7.4999999999999997E-2</v>
      </c>
    </row>
    <row r="7947" spans="22:46" x14ac:dyDescent="0.3">
      <c r="V7947">
        <v>7946</v>
      </c>
      <c r="W7947" t="s">
        <v>10558</v>
      </c>
      <c r="X7947" s="1">
        <v>43094</v>
      </c>
      <c r="Y7947" s="1">
        <v>43101</v>
      </c>
      <c r="Z7947" t="s">
        <v>51</v>
      </c>
      <c r="AA7947" t="s">
        <v>2970</v>
      </c>
      <c r="AB7947" t="s">
        <v>2971</v>
      </c>
      <c r="AC7947" t="s">
        <v>25</v>
      </c>
      <c r="AD7947" t="s">
        <v>26</v>
      </c>
      <c r="AE7947" t="s">
        <v>923</v>
      </c>
      <c r="AF7947" t="s">
        <v>110</v>
      </c>
      <c r="AG7947">
        <v>75081</v>
      </c>
      <c r="AH7947" t="s">
        <v>111</v>
      </c>
      <c r="AI7947" t="s">
        <v>3540</v>
      </c>
      <c r="AJ7947" t="s">
        <v>46</v>
      </c>
      <c r="AK7947" t="s">
        <v>77</v>
      </c>
      <c r="AL7947" t="s">
        <v>3541</v>
      </c>
      <c r="AM7947">
        <v>40.98</v>
      </c>
      <c r="AN7947">
        <v>5</v>
      </c>
      <c r="AO7947">
        <v>0.8</v>
      </c>
      <c r="AP7947">
        <v>-65.567999999999998</v>
      </c>
      <c r="AQ7947">
        <f>YEAR(Table1[[#This Row],[Order Date]])</f>
        <v>2017</v>
      </c>
      <c r="AR7947" t="str">
        <f>TEXT(Table1[[#This Row],[Order Date]],"mmmm")</f>
        <v>December</v>
      </c>
      <c r="AS7947" t="str">
        <f>"Q"&amp;ROUNDUP(MONTH(Table1[[#This Row],[Order Date]])/3,0)</f>
        <v>Q4</v>
      </c>
      <c r="AT7947">
        <f>IF(Table1[[#This Row],[Sales]]=0,0,Table1[[#This Row],[Profit]]/Table1[[#This Row],[Sales]])</f>
        <v>-1.6</v>
      </c>
    </row>
    <row r="7948" spans="22:46" x14ac:dyDescent="0.3">
      <c r="V7948">
        <v>7947</v>
      </c>
      <c r="W7948" t="s">
        <v>10558</v>
      </c>
      <c r="X7948" s="1">
        <v>43094</v>
      </c>
      <c r="Y7948" s="1">
        <v>43101</v>
      </c>
      <c r="Z7948" t="s">
        <v>51</v>
      </c>
      <c r="AA7948" t="s">
        <v>2970</v>
      </c>
      <c r="AB7948" t="s">
        <v>2971</v>
      </c>
      <c r="AC7948" t="s">
        <v>25</v>
      </c>
      <c r="AD7948" t="s">
        <v>26</v>
      </c>
      <c r="AE7948" t="s">
        <v>923</v>
      </c>
      <c r="AF7948" t="s">
        <v>110</v>
      </c>
      <c r="AG7948">
        <v>75081</v>
      </c>
      <c r="AH7948" t="s">
        <v>111</v>
      </c>
      <c r="AI7948" t="s">
        <v>4851</v>
      </c>
      <c r="AJ7948" t="s">
        <v>46</v>
      </c>
      <c r="AK7948" t="s">
        <v>77</v>
      </c>
      <c r="AL7948" t="s">
        <v>4852</v>
      </c>
      <c r="AM7948">
        <v>3.1680000000000001</v>
      </c>
      <c r="AN7948">
        <v>3</v>
      </c>
      <c r="AO7948">
        <v>0.8</v>
      </c>
      <c r="AP7948">
        <v>-5.0688000000000004</v>
      </c>
      <c r="AQ7948">
        <f>YEAR(Table1[[#This Row],[Order Date]])</f>
        <v>2017</v>
      </c>
      <c r="AR7948" t="str">
        <f>TEXT(Table1[[#This Row],[Order Date]],"mmmm")</f>
        <v>December</v>
      </c>
      <c r="AS7948" t="str">
        <f>"Q"&amp;ROUNDUP(MONTH(Table1[[#This Row],[Order Date]])/3,0)</f>
        <v>Q4</v>
      </c>
      <c r="AT7948">
        <f>IF(Table1[[#This Row],[Sales]]=0,0,Table1[[#This Row],[Profit]]/Table1[[#This Row],[Sales]])</f>
        <v>-1.6</v>
      </c>
    </row>
    <row r="7949" spans="22:46" x14ac:dyDescent="0.3">
      <c r="V7949">
        <v>7948</v>
      </c>
      <c r="W7949" t="s">
        <v>10559</v>
      </c>
      <c r="X7949" s="1">
        <v>41699</v>
      </c>
      <c r="Y7949" s="1">
        <v>41762</v>
      </c>
      <c r="Z7949" t="s">
        <v>51</v>
      </c>
      <c r="AA7949" t="s">
        <v>6165</v>
      </c>
      <c r="AB7949" t="s">
        <v>6166</v>
      </c>
      <c r="AC7949" t="s">
        <v>25</v>
      </c>
      <c r="AD7949" t="s">
        <v>26</v>
      </c>
      <c r="AE7949" t="s">
        <v>4696</v>
      </c>
      <c r="AF7949" t="s">
        <v>110</v>
      </c>
      <c r="AG7949">
        <v>79907</v>
      </c>
      <c r="AH7949" t="s">
        <v>111</v>
      </c>
      <c r="AI7949" t="s">
        <v>5455</v>
      </c>
      <c r="AJ7949" t="s">
        <v>46</v>
      </c>
      <c r="AK7949" t="s">
        <v>303</v>
      </c>
      <c r="AL7949" t="s">
        <v>5456</v>
      </c>
      <c r="AM7949">
        <v>18.84</v>
      </c>
      <c r="AN7949">
        <v>5</v>
      </c>
      <c r="AO7949">
        <v>0.2</v>
      </c>
      <c r="AP7949">
        <v>-3.5325000000000002</v>
      </c>
      <c r="AQ7949">
        <f>YEAR(Table1[[#This Row],[Order Date]])</f>
        <v>2014</v>
      </c>
      <c r="AR7949" t="str">
        <f>TEXT(Table1[[#This Row],[Order Date]],"mmmm")</f>
        <v>March</v>
      </c>
      <c r="AS7949" t="str">
        <f>"Q"&amp;ROUNDUP(MONTH(Table1[[#This Row],[Order Date]])/3,0)</f>
        <v>Q1</v>
      </c>
      <c r="AT7949">
        <f>IF(Table1[[#This Row],[Sales]]=0,0,Table1[[#This Row],[Profit]]/Table1[[#This Row],[Sales]])</f>
        <v>-0.1875</v>
      </c>
    </row>
    <row r="7950" spans="22:46" x14ac:dyDescent="0.3">
      <c r="V7950">
        <v>7949</v>
      </c>
      <c r="W7950" t="s">
        <v>10559</v>
      </c>
      <c r="X7950" s="1">
        <v>41699</v>
      </c>
      <c r="Y7950" s="1">
        <v>41762</v>
      </c>
      <c r="Z7950" t="s">
        <v>51</v>
      </c>
      <c r="AA7950" t="s">
        <v>6165</v>
      </c>
      <c r="AB7950" t="s">
        <v>6166</v>
      </c>
      <c r="AC7950" t="s">
        <v>25</v>
      </c>
      <c r="AD7950" t="s">
        <v>26</v>
      </c>
      <c r="AE7950" t="s">
        <v>4696</v>
      </c>
      <c r="AF7950" t="s">
        <v>110</v>
      </c>
      <c r="AG7950">
        <v>79907</v>
      </c>
      <c r="AH7950" t="s">
        <v>111</v>
      </c>
      <c r="AI7950" t="s">
        <v>3816</v>
      </c>
      <c r="AJ7950" t="s">
        <v>31</v>
      </c>
      <c r="AK7950" t="s">
        <v>35</v>
      </c>
      <c r="AL7950" t="s">
        <v>3817</v>
      </c>
      <c r="AM7950">
        <v>362.25</v>
      </c>
      <c r="AN7950">
        <v>6</v>
      </c>
      <c r="AO7950">
        <v>0.3</v>
      </c>
      <c r="AP7950">
        <v>0</v>
      </c>
      <c r="AQ7950">
        <f>YEAR(Table1[[#This Row],[Order Date]])</f>
        <v>2014</v>
      </c>
      <c r="AR7950" t="str">
        <f>TEXT(Table1[[#This Row],[Order Date]],"mmmm")</f>
        <v>March</v>
      </c>
      <c r="AS7950" t="str">
        <f>"Q"&amp;ROUNDUP(MONTH(Table1[[#This Row],[Order Date]])/3,0)</f>
        <v>Q1</v>
      </c>
      <c r="AT7950">
        <f>IF(Table1[[#This Row],[Sales]]=0,0,Table1[[#This Row],[Profit]]/Table1[[#This Row],[Sales]])</f>
        <v>0</v>
      </c>
    </row>
    <row r="7951" spans="22:46" x14ac:dyDescent="0.3">
      <c r="V7951">
        <v>7950</v>
      </c>
      <c r="W7951" t="s">
        <v>10559</v>
      </c>
      <c r="X7951" s="1">
        <v>41699</v>
      </c>
      <c r="Y7951" s="1">
        <v>41762</v>
      </c>
      <c r="Z7951" t="s">
        <v>51</v>
      </c>
      <c r="AA7951" t="s">
        <v>6165</v>
      </c>
      <c r="AB7951" t="s">
        <v>6166</v>
      </c>
      <c r="AC7951" t="s">
        <v>25</v>
      </c>
      <c r="AD7951" t="s">
        <v>26</v>
      </c>
      <c r="AE7951" t="s">
        <v>4696</v>
      </c>
      <c r="AF7951" t="s">
        <v>110</v>
      </c>
      <c r="AG7951">
        <v>79907</v>
      </c>
      <c r="AH7951" t="s">
        <v>111</v>
      </c>
      <c r="AI7951" t="s">
        <v>3317</v>
      </c>
      <c r="AJ7951" t="s">
        <v>31</v>
      </c>
      <c r="AK7951" t="s">
        <v>67</v>
      </c>
      <c r="AL7951" t="s">
        <v>3318</v>
      </c>
      <c r="AM7951">
        <v>63.552</v>
      </c>
      <c r="AN7951">
        <v>6</v>
      </c>
      <c r="AO7951">
        <v>0.6</v>
      </c>
      <c r="AP7951">
        <v>-34.953600000000002</v>
      </c>
      <c r="AQ7951">
        <f>YEAR(Table1[[#This Row],[Order Date]])</f>
        <v>2014</v>
      </c>
      <c r="AR7951" t="str">
        <f>TEXT(Table1[[#This Row],[Order Date]],"mmmm")</f>
        <v>March</v>
      </c>
      <c r="AS7951" t="str">
        <f>"Q"&amp;ROUNDUP(MONTH(Table1[[#This Row],[Order Date]])/3,0)</f>
        <v>Q1</v>
      </c>
      <c r="AT7951">
        <f>IF(Table1[[#This Row],[Sales]]=0,0,Table1[[#This Row],[Profit]]/Table1[[#This Row],[Sales]])</f>
        <v>-0.55000000000000004</v>
      </c>
    </row>
    <row r="7952" spans="22:46" x14ac:dyDescent="0.3">
      <c r="V7952">
        <v>7951</v>
      </c>
      <c r="W7952" t="s">
        <v>10559</v>
      </c>
      <c r="X7952" s="1">
        <v>41699</v>
      </c>
      <c r="Y7952" s="1">
        <v>41762</v>
      </c>
      <c r="Z7952" t="s">
        <v>51</v>
      </c>
      <c r="AA7952" t="s">
        <v>6165</v>
      </c>
      <c r="AB7952" t="s">
        <v>6166</v>
      </c>
      <c r="AC7952" t="s">
        <v>25</v>
      </c>
      <c r="AD7952" t="s">
        <v>26</v>
      </c>
      <c r="AE7952" t="s">
        <v>4696</v>
      </c>
      <c r="AF7952" t="s">
        <v>110</v>
      </c>
      <c r="AG7952">
        <v>79907</v>
      </c>
      <c r="AH7952" t="s">
        <v>111</v>
      </c>
      <c r="AI7952" t="s">
        <v>1759</v>
      </c>
      <c r="AJ7952" t="s">
        <v>46</v>
      </c>
      <c r="AK7952" t="s">
        <v>60</v>
      </c>
      <c r="AL7952" t="s">
        <v>1760</v>
      </c>
      <c r="AM7952">
        <v>129.55199999999999</v>
      </c>
      <c r="AN7952">
        <v>3</v>
      </c>
      <c r="AO7952">
        <v>0.2</v>
      </c>
      <c r="AP7952">
        <v>-22.671600000000002</v>
      </c>
      <c r="AQ7952">
        <f>YEAR(Table1[[#This Row],[Order Date]])</f>
        <v>2014</v>
      </c>
      <c r="AR7952" t="str">
        <f>TEXT(Table1[[#This Row],[Order Date]],"mmmm")</f>
        <v>March</v>
      </c>
      <c r="AS7952" t="str">
        <f>"Q"&amp;ROUNDUP(MONTH(Table1[[#This Row],[Order Date]])/3,0)</f>
        <v>Q1</v>
      </c>
      <c r="AT7952">
        <f>IF(Table1[[#This Row],[Sales]]=0,0,Table1[[#This Row],[Profit]]/Table1[[#This Row],[Sales]])</f>
        <v>-0.17500000000000002</v>
      </c>
    </row>
    <row r="7953" spans="22:46" x14ac:dyDescent="0.3">
      <c r="V7953">
        <v>7952</v>
      </c>
      <c r="W7953" t="s">
        <v>10560</v>
      </c>
      <c r="X7953" s="1">
        <v>42327</v>
      </c>
      <c r="Y7953" t="s">
        <v>326</v>
      </c>
      <c r="Z7953" t="s">
        <v>51</v>
      </c>
      <c r="AA7953" t="s">
        <v>485</v>
      </c>
      <c r="AB7953" t="s">
        <v>486</v>
      </c>
      <c r="AC7953" t="s">
        <v>25</v>
      </c>
      <c r="AD7953" t="s">
        <v>26</v>
      </c>
      <c r="AE7953" t="s">
        <v>300</v>
      </c>
      <c r="AF7953" t="s">
        <v>301</v>
      </c>
      <c r="AG7953">
        <v>10035</v>
      </c>
      <c r="AH7953" t="s">
        <v>160</v>
      </c>
      <c r="AI7953" t="s">
        <v>6399</v>
      </c>
      <c r="AJ7953" t="s">
        <v>46</v>
      </c>
      <c r="AK7953" t="s">
        <v>77</v>
      </c>
      <c r="AL7953" t="s">
        <v>6400</v>
      </c>
      <c r="AM7953">
        <v>5.984</v>
      </c>
      <c r="AN7953">
        <v>2</v>
      </c>
      <c r="AO7953">
        <v>0.2</v>
      </c>
      <c r="AP7953">
        <v>2.2440000000000002</v>
      </c>
      <c r="AQ7953">
        <f>YEAR(Table1[[#This Row],[Order Date]])</f>
        <v>2015</v>
      </c>
      <c r="AR7953" t="str">
        <f>TEXT(Table1[[#This Row],[Order Date]],"mmmm")</f>
        <v>November</v>
      </c>
      <c r="AS7953" t="str">
        <f>"Q"&amp;ROUNDUP(MONTH(Table1[[#This Row],[Order Date]])/3,0)</f>
        <v>Q4</v>
      </c>
      <c r="AT7953">
        <f>IF(Table1[[#This Row],[Sales]]=0,0,Table1[[#This Row],[Profit]]/Table1[[#This Row],[Sales]])</f>
        <v>0.37500000000000006</v>
      </c>
    </row>
    <row r="7954" spans="22:46" x14ac:dyDescent="0.3">
      <c r="V7954">
        <v>7953</v>
      </c>
      <c r="W7954" t="s">
        <v>10560</v>
      </c>
      <c r="X7954" s="1">
        <v>42327</v>
      </c>
      <c r="Y7954" t="s">
        <v>326</v>
      </c>
      <c r="Z7954" t="s">
        <v>51</v>
      </c>
      <c r="AA7954" t="s">
        <v>485</v>
      </c>
      <c r="AB7954" t="s">
        <v>486</v>
      </c>
      <c r="AC7954" t="s">
        <v>25</v>
      </c>
      <c r="AD7954" t="s">
        <v>26</v>
      </c>
      <c r="AE7954" t="s">
        <v>300</v>
      </c>
      <c r="AF7954" t="s">
        <v>301</v>
      </c>
      <c r="AG7954">
        <v>10035</v>
      </c>
      <c r="AH7954" t="s">
        <v>160</v>
      </c>
      <c r="AI7954" t="s">
        <v>3882</v>
      </c>
      <c r="AJ7954" t="s">
        <v>73</v>
      </c>
      <c r="AK7954" t="s">
        <v>74</v>
      </c>
      <c r="AL7954" t="s">
        <v>7030</v>
      </c>
      <c r="AM7954">
        <v>861.76</v>
      </c>
      <c r="AN7954">
        <v>4</v>
      </c>
      <c r="AO7954">
        <v>0</v>
      </c>
      <c r="AP7954">
        <v>249.91040000000001</v>
      </c>
      <c r="AQ7954">
        <f>YEAR(Table1[[#This Row],[Order Date]])</f>
        <v>2015</v>
      </c>
      <c r="AR7954" t="str">
        <f>TEXT(Table1[[#This Row],[Order Date]],"mmmm")</f>
        <v>November</v>
      </c>
      <c r="AS7954" t="str">
        <f>"Q"&amp;ROUNDUP(MONTH(Table1[[#This Row],[Order Date]])/3,0)</f>
        <v>Q4</v>
      </c>
      <c r="AT7954">
        <f>IF(Table1[[#This Row],[Sales]]=0,0,Table1[[#This Row],[Profit]]/Table1[[#This Row],[Sales]])</f>
        <v>0.29000000000000004</v>
      </c>
    </row>
    <row r="7955" spans="22:46" x14ac:dyDescent="0.3">
      <c r="V7955">
        <v>7954</v>
      </c>
      <c r="W7955" t="s">
        <v>10561</v>
      </c>
      <c r="X7955" s="1">
        <v>41730</v>
      </c>
      <c r="Y7955" s="1">
        <v>41794</v>
      </c>
      <c r="Z7955" t="s">
        <v>51</v>
      </c>
      <c r="AA7955" t="s">
        <v>5181</v>
      </c>
      <c r="AB7955" t="s">
        <v>5182</v>
      </c>
      <c r="AC7955" t="s">
        <v>41</v>
      </c>
      <c r="AD7955" t="s">
        <v>26</v>
      </c>
      <c r="AE7955" t="s">
        <v>7275</v>
      </c>
      <c r="AF7955" t="s">
        <v>1400</v>
      </c>
      <c r="AG7955">
        <v>2151</v>
      </c>
      <c r="AH7955" t="s">
        <v>160</v>
      </c>
      <c r="AI7955" t="s">
        <v>9306</v>
      </c>
      <c r="AJ7955" t="s">
        <v>46</v>
      </c>
      <c r="AK7955" t="s">
        <v>60</v>
      </c>
      <c r="AL7955" t="s">
        <v>9307</v>
      </c>
      <c r="AM7955">
        <v>66.959999999999994</v>
      </c>
      <c r="AN7955">
        <v>4</v>
      </c>
      <c r="AO7955">
        <v>0</v>
      </c>
      <c r="AP7955">
        <v>2.6783999999999999</v>
      </c>
      <c r="AQ7955">
        <f>YEAR(Table1[[#This Row],[Order Date]])</f>
        <v>2014</v>
      </c>
      <c r="AR7955" t="str">
        <f>TEXT(Table1[[#This Row],[Order Date]],"mmmm")</f>
        <v>April</v>
      </c>
      <c r="AS7955" t="str">
        <f>"Q"&amp;ROUNDUP(MONTH(Table1[[#This Row],[Order Date]])/3,0)</f>
        <v>Q2</v>
      </c>
      <c r="AT7955">
        <f>IF(Table1[[#This Row],[Sales]]=0,0,Table1[[#This Row],[Profit]]/Table1[[#This Row],[Sales]])</f>
        <v>0.04</v>
      </c>
    </row>
    <row r="7956" spans="22:46" x14ac:dyDescent="0.3">
      <c r="V7956">
        <v>7955</v>
      </c>
      <c r="W7956" t="s">
        <v>10561</v>
      </c>
      <c r="X7956" s="1">
        <v>41730</v>
      </c>
      <c r="Y7956" s="1">
        <v>41794</v>
      </c>
      <c r="Z7956" t="s">
        <v>51</v>
      </c>
      <c r="AA7956" t="s">
        <v>5181</v>
      </c>
      <c r="AB7956" t="s">
        <v>5182</v>
      </c>
      <c r="AC7956" t="s">
        <v>41</v>
      </c>
      <c r="AD7956" t="s">
        <v>26</v>
      </c>
      <c r="AE7956" t="s">
        <v>7275</v>
      </c>
      <c r="AF7956" t="s">
        <v>1400</v>
      </c>
      <c r="AG7956">
        <v>2151</v>
      </c>
      <c r="AH7956" t="s">
        <v>160</v>
      </c>
      <c r="AI7956" t="s">
        <v>3295</v>
      </c>
      <c r="AJ7956" t="s">
        <v>46</v>
      </c>
      <c r="AK7956" t="s">
        <v>77</v>
      </c>
      <c r="AL7956" t="s">
        <v>3296</v>
      </c>
      <c r="AM7956">
        <v>6.24</v>
      </c>
      <c r="AN7956">
        <v>2</v>
      </c>
      <c r="AO7956">
        <v>0</v>
      </c>
      <c r="AP7956">
        <v>3.0575999999999999</v>
      </c>
      <c r="AQ7956">
        <f>YEAR(Table1[[#This Row],[Order Date]])</f>
        <v>2014</v>
      </c>
      <c r="AR7956" t="str">
        <f>TEXT(Table1[[#This Row],[Order Date]],"mmmm")</f>
        <v>April</v>
      </c>
      <c r="AS7956" t="str">
        <f>"Q"&amp;ROUNDUP(MONTH(Table1[[#This Row],[Order Date]])/3,0)</f>
        <v>Q2</v>
      </c>
      <c r="AT7956">
        <f>IF(Table1[[#This Row],[Sales]]=0,0,Table1[[#This Row],[Profit]]/Table1[[#This Row],[Sales]])</f>
        <v>0.48999999999999994</v>
      </c>
    </row>
    <row r="7957" spans="22:46" x14ac:dyDescent="0.3">
      <c r="V7957">
        <v>7956</v>
      </c>
      <c r="W7957" t="s">
        <v>10562</v>
      </c>
      <c r="X7957" s="1">
        <v>43013</v>
      </c>
      <c r="Y7957" s="1">
        <v>43018</v>
      </c>
      <c r="Z7957" t="s">
        <v>51</v>
      </c>
      <c r="AA7957" t="s">
        <v>579</v>
      </c>
      <c r="AB7957" t="s">
        <v>580</v>
      </c>
      <c r="AC7957" t="s">
        <v>41</v>
      </c>
      <c r="AD7957" t="s">
        <v>26</v>
      </c>
      <c r="AE7957" t="s">
        <v>9270</v>
      </c>
      <c r="AF7957" t="s">
        <v>43</v>
      </c>
      <c r="AG7957">
        <v>95928</v>
      </c>
      <c r="AH7957" t="s">
        <v>44</v>
      </c>
      <c r="AI7957" t="s">
        <v>6181</v>
      </c>
      <c r="AJ7957" t="s">
        <v>31</v>
      </c>
      <c r="AK7957" t="s">
        <v>35</v>
      </c>
      <c r="AL7957" t="s">
        <v>6182</v>
      </c>
      <c r="AM7957">
        <v>435.16800000000001</v>
      </c>
      <c r="AN7957">
        <v>4</v>
      </c>
      <c r="AO7957">
        <v>0.2</v>
      </c>
      <c r="AP7957">
        <v>-59.835599999999999</v>
      </c>
      <c r="AQ7957">
        <f>YEAR(Table1[[#This Row],[Order Date]])</f>
        <v>2017</v>
      </c>
      <c r="AR7957" t="str">
        <f>TEXT(Table1[[#This Row],[Order Date]],"mmmm")</f>
        <v>October</v>
      </c>
      <c r="AS7957" t="str">
        <f>"Q"&amp;ROUNDUP(MONTH(Table1[[#This Row],[Order Date]])/3,0)</f>
        <v>Q4</v>
      </c>
      <c r="AT7957">
        <f>IF(Table1[[#This Row],[Sales]]=0,0,Table1[[#This Row],[Profit]]/Table1[[#This Row],[Sales]])</f>
        <v>-0.13749999999999998</v>
      </c>
    </row>
    <row r="7958" spans="22:46" x14ac:dyDescent="0.3">
      <c r="V7958">
        <v>7957</v>
      </c>
      <c r="W7958" t="s">
        <v>10562</v>
      </c>
      <c r="X7958" s="1">
        <v>43013</v>
      </c>
      <c r="Y7958" s="1">
        <v>43018</v>
      </c>
      <c r="Z7958" t="s">
        <v>51</v>
      </c>
      <c r="AA7958" t="s">
        <v>579</v>
      </c>
      <c r="AB7958" t="s">
        <v>580</v>
      </c>
      <c r="AC7958" t="s">
        <v>41</v>
      </c>
      <c r="AD7958" t="s">
        <v>26</v>
      </c>
      <c r="AE7958" t="s">
        <v>9270</v>
      </c>
      <c r="AF7958" t="s">
        <v>43</v>
      </c>
      <c r="AG7958">
        <v>95928</v>
      </c>
      <c r="AH7958" t="s">
        <v>44</v>
      </c>
      <c r="AI7958" t="s">
        <v>632</v>
      </c>
      <c r="AJ7958" t="s">
        <v>46</v>
      </c>
      <c r="AK7958" t="s">
        <v>303</v>
      </c>
      <c r="AL7958" t="s">
        <v>633</v>
      </c>
      <c r="AM7958">
        <v>14.9</v>
      </c>
      <c r="AN7958">
        <v>5</v>
      </c>
      <c r="AO7958">
        <v>0</v>
      </c>
      <c r="AP7958">
        <v>6.8540000000000001</v>
      </c>
      <c r="AQ7958">
        <f>YEAR(Table1[[#This Row],[Order Date]])</f>
        <v>2017</v>
      </c>
      <c r="AR7958" t="str">
        <f>TEXT(Table1[[#This Row],[Order Date]],"mmmm")</f>
        <v>October</v>
      </c>
      <c r="AS7958" t="str">
        <f>"Q"&amp;ROUNDUP(MONTH(Table1[[#This Row],[Order Date]])/3,0)</f>
        <v>Q4</v>
      </c>
      <c r="AT7958">
        <f>IF(Table1[[#This Row],[Sales]]=0,0,Table1[[#This Row],[Profit]]/Table1[[#This Row],[Sales]])</f>
        <v>0.46</v>
      </c>
    </row>
    <row r="7959" spans="22:46" x14ac:dyDescent="0.3">
      <c r="V7959">
        <v>7958</v>
      </c>
      <c r="W7959" t="s">
        <v>10562</v>
      </c>
      <c r="X7959" s="1">
        <v>43013</v>
      </c>
      <c r="Y7959" s="1">
        <v>43018</v>
      </c>
      <c r="Z7959" t="s">
        <v>51</v>
      </c>
      <c r="AA7959" t="s">
        <v>579</v>
      </c>
      <c r="AB7959" t="s">
        <v>580</v>
      </c>
      <c r="AC7959" t="s">
        <v>41</v>
      </c>
      <c r="AD7959" t="s">
        <v>26</v>
      </c>
      <c r="AE7959" t="s">
        <v>9270</v>
      </c>
      <c r="AF7959" t="s">
        <v>43</v>
      </c>
      <c r="AG7959">
        <v>95928</v>
      </c>
      <c r="AH7959" t="s">
        <v>44</v>
      </c>
      <c r="AI7959" t="s">
        <v>8385</v>
      </c>
      <c r="AJ7959" t="s">
        <v>46</v>
      </c>
      <c r="AK7959" t="s">
        <v>80</v>
      </c>
      <c r="AL7959" t="s">
        <v>8386</v>
      </c>
      <c r="AM7959">
        <v>15.8</v>
      </c>
      <c r="AN7959">
        <v>4</v>
      </c>
      <c r="AO7959">
        <v>0</v>
      </c>
      <c r="AP7959">
        <v>4.1079999999999997</v>
      </c>
      <c r="AQ7959">
        <f>YEAR(Table1[[#This Row],[Order Date]])</f>
        <v>2017</v>
      </c>
      <c r="AR7959" t="str">
        <f>TEXT(Table1[[#This Row],[Order Date]],"mmmm")</f>
        <v>October</v>
      </c>
      <c r="AS7959" t="str">
        <f>"Q"&amp;ROUNDUP(MONTH(Table1[[#This Row],[Order Date]])/3,0)</f>
        <v>Q4</v>
      </c>
      <c r="AT7959">
        <f>IF(Table1[[#This Row],[Sales]]=0,0,Table1[[#This Row],[Profit]]/Table1[[#This Row],[Sales]])</f>
        <v>0.25999999999999995</v>
      </c>
    </row>
    <row r="7960" spans="22:46" x14ac:dyDescent="0.3">
      <c r="V7960">
        <v>7959</v>
      </c>
      <c r="W7960" t="s">
        <v>10562</v>
      </c>
      <c r="X7960" s="1">
        <v>43013</v>
      </c>
      <c r="Y7960" s="1">
        <v>43018</v>
      </c>
      <c r="Z7960" t="s">
        <v>51</v>
      </c>
      <c r="AA7960" t="s">
        <v>579</v>
      </c>
      <c r="AB7960" t="s">
        <v>580</v>
      </c>
      <c r="AC7960" t="s">
        <v>41</v>
      </c>
      <c r="AD7960" t="s">
        <v>26</v>
      </c>
      <c r="AE7960" t="s">
        <v>9270</v>
      </c>
      <c r="AF7960" t="s">
        <v>43</v>
      </c>
      <c r="AG7960">
        <v>95928</v>
      </c>
      <c r="AH7960" t="s">
        <v>44</v>
      </c>
      <c r="AI7960" t="s">
        <v>6929</v>
      </c>
      <c r="AJ7960" t="s">
        <v>31</v>
      </c>
      <c r="AK7960" t="s">
        <v>67</v>
      </c>
      <c r="AL7960" t="s">
        <v>6930</v>
      </c>
      <c r="AM7960">
        <v>72.900000000000006</v>
      </c>
      <c r="AN7960">
        <v>5</v>
      </c>
      <c r="AO7960">
        <v>0</v>
      </c>
      <c r="AP7960">
        <v>26.972999999999999</v>
      </c>
      <c r="AQ7960">
        <f>YEAR(Table1[[#This Row],[Order Date]])</f>
        <v>2017</v>
      </c>
      <c r="AR7960" t="str">
        <f>TEXT(Table1[[#This Row],[Order Date]],"mmmm")</f>
        <v>October</v>
      </c>
      <c r="AS7960" t="str">
        <f>"Q"&amp;ROUNDUP(MONTH(Table1[[#This Row],[Order Date]])/3,0)</f>
        <v>Q4</v>
      </c>
      <c r="AT7960">
        <f>IF(Table1[[#This Row],[Sales]]=0,0,Table1[[#This Row],[Profit]]/Table1[[#This Row],[Sales]])</f>
        <v>0.36999999999999994</v>
      </c>
    </row>
    <row r="7961" spans="22:46" x14ac:dyDescent="0.3">
      <c r="V7961">
        <v>7960</v>
      </c>
      <c r="W7961" t="s">
        <v>10562</v>
      </c>
      <c r="X7961" s="1">
        <v>43013</v>
      </c>
      <c r="Y7961" s="1">
        <v>43018</v>
      </c>
      <c r="Z7961" t="s">
        <v>51</v>
      </c>
      <c r="AA7961" t="s">
        <v>579</v>
      </c>
      <c r="AB7961" t="s">
        <v>580</v>
      </c>
      <c r="AC7961" t="s">
        <v>41</v>
      </c>
      <c r="AD7961" t="s">
        <v>26</v>
      </c>
      <c r="AE7961" t="s">
        <v>9270</v>
      </c>
      <c r="AF7961" t="s">
        <v>43</v>
      </c>
      <c r="AG7961">
        <v>95928</v>
      </c>
      <c r="AH7961" t="s">
        <v>44</v>
      </c>
      <c r="AI7961" t="s">
        <v>3701</v>
      </c>
      <c r="AJ7961" t="s">
        <v>31</v>
      </c>
      <c r="AK7961" t="s">
        <v>57</v>
      </c>
      <c r="AL7961" t="s">
        <v>3702</v>
      </c>
      <c r="AM7961">
        <v>206.352</v>
      </c>
      <c r="AN7961">
        <v>3</v>
      </c>
      <c r="AO7961">
        <v>0.2</v>
      </c>
      <c r="AP7961">
        <v>5.1588000000000003</v>
      </c>
      <c r="AQ7961">
        <f>YEAR(Table1[[#This Row],[Order Date]])</f>
        <v>2017</v>
      </c>
      <c r="AR7961" t="str">
        <f>TEXT(Table1[[#This Row],[Order Date]],"mmmm")</f>
        <v>October</v>
      </c>
      <c r="AS7961" t="str">
        <f>"Q"&amp;ROUNDUP(MONTH(Table1[[#This Row],[Order Date]])/3,0)</f>
        <v>Q4</v>
      </c>
      <c r="AT7961">
        <f>IF(Table1[[#This Row],[Sales]]=0,0,Table1[[#This Row],[Profit]]/Table1[[#This Row],[Sales]])</f>
        <v>2.5000000000000001E-2</v>
      </c>
    </row>
    <row r="7962" spans="22:46" x14ac:dyDescent="0.3">
      <c r="V7962">
        <v>7961</v>
      </c>
      <c r="W7962" t="s">
        <v>10562</v>
      </c>
      <c r="X7962" s="1">
        <v>43013</v>
      </c>
      <c r="Y7962" s="1">
        <v>43018</v>
      </c>
      <c r="Z7962" t="s">
        <v>51</v>
      </c>
      <c r="AA7962" t="s">
        <v>579</v>
      </c>
      <c r="AB7962" t="s">
        <v>580</v>
      </c>
      <c r="AC7962" t="s">
        <v>41</v>
      </c>
      <c r="AD7962" t="s">
        <v>26</v>
      </c>
      <c r="AE7962" t="s">
        <v>9270</v>
      </c>
      <c r="AF7962" t="s">
        <v>43</v>
      </c>
      <c r="AG7962">
        <v>95928</v>
      </c>
      <c r="AH7962" t="s">
        <v>44</v>
      </c>
      <c r="AI7962" t="s">
        <v>1386</v>
      </c>
      <c r="AJ7962" t="s">
        <v>73</v>
      </c>
      <c r="AK7962" t="s">
        <v>74</v>
      </c>
      <c r="AL7962" t="s">
        <v>1387</v>
      </c>
      <c r="AM7962">
        <v>7.992</v>
      </c>
      <c r="AN7962">
        <v>1</v>
      </c>
      <c r="AO7962">
        <v>0.2</v>
      </c>
      <c r="AP7962">
        <v>2.6972999999999998</v>
      </c>
      <c r="AQ7962">
        <f>YEAR(Table1[[#This Row],[Order Date]])</f>
        <v>2017</v>
      </c>
      <c r="AR7962" t="str">
        <f>TEXT(Table1[[#This Row],[Order Date]],"mmmm")</f>
        <v>October</v>
      </c>
      <c r="AS7962" t="str">
        <f>"Q"&amp;ROUNDUP(MONTH(Table1[[#This Row],[Order Date]])/3,0)</f>
        <v>Q4</v>
      </c>
      <c r="AT7962">
        <f>IF(Table1[[#This Row],[Sales]]=0,0,Table1[[#This Row],[Profit]]/Table1[[#This Row],[Sales]])</f>
        <v>0.33749999999999997</v>
      </c>
    </row>
    <row r="7963" spans="22:46" x14ac:dyDescent="0.3">
      <c r="V7963">
        <v>7962</v>
      </c>
      <c r="W7963" t="s">
        <v>10563</v>
      </c>
      <c r="X7963" s="1">
        <v>43057</v>
      </c>
      <c r="Y7963" t="s">
        <v>524</v>
      </c>
      <c r="Z7963" t="s">
        <v>22</v>
      </c>
      <c r="AA7963" t="s">
        <v>453</v>
      </c>
      <c r="AB7963" t="s">
        <v>454</v>
      </c>
      <c r="AC7963" t="s">
        <v>41</v>
      </c>
      <c r="AD7963" t="s">
        <v>26</v>
      </c>
      <c r="AE7963" t="s">
        <v>7927</v>
      </c>
      <c r="AF7963" t="s">
        <v>55</v>
      </c>
      <c r="AG7963">
        <v>33023</v>
      </c>
      <c r="AH7963" t="s">
        <v>29</v>
      </c>
      <c r="AI7963" t="s">
        <v>7142</v>
      </c>
      <c r="AJ7963" t="s">
        <v>46</v>
      </c>
      <c r="AK7963" t="s">
        <v>60</v>
      </c>
      <c r="AL7963" t="s">
        <v>7143</v>
      </c>
      <c r="AM7963">
        <v>81.36</v>
      </c>
      <c r="AN7963">
        <v>5</v>
      </c>
      <c r="AO7963">
        <v>0.2</v>
      </c>
      <c r="AP7963">
        <v>-19.323</v>
      </c>
      <c r="AQ7963">
        <f>YEAR(Table1[[#This Row],[Order Date]])</f>
        <v>2017</v>
      </c>
      <c r="AR7963" t="str">
        <f>TEXT(Table1[[#This Row],[Order Date]],"mmmm")</f>
        <v>November</v>
      </c>
      <c r="AS7963" t="str">
        <f>"Q"&amp;ROUNDUP(MONTH(Table1[[#This Row],[Order Date]])/3,0)</f>
        <v>Q4</v>
      </c>
      <c r="AT7963">
        <f>IF(Table1[[#This Row],[Sales]]=0,0,Table1[[#This Row],[Profit]]/Table1[[#This Row],[Sales]])</f>
        <v>-0.23750000000000002</v>
      </c>
    </row>
    <row r="7964" spans="22:46" x14ac:dyDescent="0.3">
      <c r="V7964">
        <v>7963</v>
      </c>
      <c r="W7964" t="s">
        <v>10563</v>
      </c>
      <c r="X7964" s="1">
        <v>43057</v>
      </c>
      <c r="Y7964" t="s">
        <v>524</v>
      </c>
      <c r="Z7964" t="s">
        <v>22</v>
      </c>
      <c r="AA7964" t="s">
        <v>453</v>
      </c>
      <c r="AB7964" t="s">
        <v>454</v>
      </c>
      <c r="AC7964" t="s">
        <v>41</v>
      </c>
      <c r="AD7964" t="s">
        <v>26</v>
      </c>
      <c r="AE7964" t="s">
        <v>7927</v>
      </c>
      <c r="AF7964" t="s">
        <v>55</v>
      </c>
      <c r="AG7964">
        <v>33023</v>
      </c>
      <c r="AH7964" t="s">
        <v>29</v>
      </c>
      <c r="AI7964" t="s">
        <v>2958</v>
      </c>
      <c r="AJ7964" t="s">
        <v>46</v>
      </c>
      <c r="AK7964" t="s">
        <v>77</v>
      </c>
      <c r="AL7964" t="s">
        <v>2959</v>
      </c>
      <c r="AM7964">
        <v>20.231999999999999</v>
      </c>
      <c r="AN7964">
        <v>8</v>
      </c>
      <c r="AO7964">
        <v>0.7</v>
      </c>
      <c r="AP7964">
        <v>-16.185600000000001</v>
      </c>
      <c r="AQ7964">
        <f>YEAR(Table1[[#This Row],[Order Date]])</f>
        <v>2017</v>
      </c>
      <c r="AR7964" t="str">
        <f>TEXT(Table1[[#This Row],[Order Date]],"mmmm")</f>
        <v>November</v>
      </c>
      <c r="AS7964" t="str">
        <f>"Q"&amp;ROUNDUP(MONTH(Table1[[#This Row],[Order Date]])/3,0)</f>
        <v>Q4</v>
      </c>
      <c r="AT7964">
        <f>IF(Table1[[#This Row],[Sales]]=0,0,Table1[[#This Row],[Profit]]/Table1[[#This Row],[Sales]])</f>
        <v>-0.8</v>
      </c>
    </row>
    <row r="7965" spans="22:46" x14ac:dyDescent="0.3">
      <c r="V7965">
        <v>7964</v>
      </c>
      <c r="W7965" t="s">
        <v>10563</v>
      </c>
      <c r="X7965" s="1">
        <v>43057</v>
      </c>
      <c r="Y7965" t="s">
        <v>524</v>
      </c>
      <c r="Z7965" t="s">
        <v>22</v>
      </c>
      <c r="AA7965" t="s">
        <v>453</v>
      </c>
      <c r="AB7965" t="s">
        <v>454</v>
      </c>
      <c r="AC7965" t="s">
        <v>41</v>
      </c>
      <c r="AD7965" t="s">
        <v>26</v>
      </c>
      <c r="AE7965" t="s">
        <v>7927</v>
      </c>
      <c r="AF7965" t="s">
        <v>55</v>
      </c>
      <c r="AG7965">
        <v>33023</v>
      </c>
      <c r="AH7965" t="s">
        <v>29</v>
      </c>
      <c r="AI7965" t="s">
        <v>803</v>
      </c>
      <c r="AJ7965" t="s">
        <v>46</v>
      </c>
      <c r="AK7965" t="s">
        <v>80</v>
      </c>
      <c r="AL7965" t="s">
        <v>804</v>
      </c>
      <c r="AM7965">
        <v>389.05599999999998</v>
      </c>
      <c r="AN7965">
        <v>4</v>
      </c>
      <c r="AO7965">
        <v>0.2</v>
      </c>
      <c r="AP7965">
        <v>48.631999999999998</v>
      </c>
      <c r="AQ7965">
        <f>YEAR(Table1[[#This Row],[Order Date]])</f>
        <v>2017</v>
      </c>
      <c r="AR7965" t="str">
        <f>TEXT(Table1[[#This Row],[Order Date]],"mmmm")</f>
        <v>November</v>
      </c>
      <c r="AS7965" t="str">
        <f>"Q"&amp;ROUNDUP(MONTH(Table1[[#This Row],[Order Date]])/3,0)</f>
        <v>Q4</v>
      </c>
      <c r="AT7965">
        <f>IF(Table1[[#This Row],[Sales]]=0,0,Table1[[#This Row],[Profit]]/Table1[[#This Row],[Sales]])</f>
        <v>0.125</v>
      </c>
    </row>
    <row r="7966" spans="22:46" x14ac:dyDescent="0.3">
      <c r="V7966">
        <v>7965</v>
      </c>
      <c r="W7966" t="s">
        <v>10563</v>
      </c>
      <c r="X7966" s="1">
        <v>43057</v>
      </c>
      <c r="Y7966" t="s">
        <v>524</v>
      </c>
      <c r="Z7966" t="s">
        <v>22</v>
      </c>
      <c r="AA7966" t="s">
        <v>453</v>
      </c>
      <c r="AB7966" t="s">
        <v>454</v>
      </c>
      <c r="AC7966" t="s">
        <v>41</v>
      </c>
      <c r="AD7966" t="s">
        <v>26</v>
      </c>
      <c r="AE7966" t="s">
        <v>7927</v>
      </c>
      <c r="AF7966" t="s">
        <v>55</v>
      </c>
      <c r="AG7966">
        <v>33023</v>
      </c>
      <c r="AH7966" t="s">
        <v>29</v>
      </c>
      <c r="AI7966" t="s">
        <v>7182</v>
      </c>
      <c r="AJ7966" t="s">
        <v>46</v>
      </c>
      <c r="AK7966" t="s">
        <v>94</v>
      </c>
      <c r="AL7966" t="s">
        <v>7183</v>
      </c>
      <c r="AM7966">
        <v>20.736000000000001</v>
      </c>
      <c r="AN7966">
        <v>4</v>
      </c>
      <c r="AO7966">
        <v>0.2</v>
      </c>
      <c r="AP7966">
        <v>7.2576000000000001</v>
      </c>
      <c r="AQ7966">
        <f>YEAR(Table1[[#This Row],[Order Date]])</f>
        <v>2017</v>
      </c>
      <c r="AR7966" t="str">
        <f>TEXT(Table1[[#This Row],[Order Date]],"mmmm")</f>
        <v>November</v>
      </c>
      <c r="AS7966" t="str">
        <f>"Q"&amp;ROUNDUP(MONTH(Table1[[#This Row],[Order Date]])/3,0)</f>
        <v>Q4</v>
      </c>
      <c r="AT7966">
        <f>IF(Table1[[#This Row],[Sales]]=0,0,Table1[[#This Row],[Profit]]/Table1[[#This Row],[Sales]])</f>
        <v>0.35</v>
      </c>
    </row>
    <row r="7967" spans="22:46" x14ac:dyDescent="0.3">
      <c r="V7967">
        <v>7966</v>
      </c>
      <c r="W7967" t="s">
        <v>10563</v>
      </c>
      <c r="X7967" s="1">
        <v>43057</v>
      </c>
      <c r="Y7967" t="s">
        <v>524</v>
      </c>
      <c r="Z7967" t="s">
        <v>22</v>
      </c>
      <c r="AA7967" t="s">
        <v>453</v>
      </c>
      <c r="AB7967" t="s">
        <v>454</v>
      </c>
      <c r="AC7967" t="s">
        <v>41</v>
      </c>
      <c r="AD7967" t="s">
        <v>26</v>
      </c>
      <c r="AE7967" t="s">
        <v>7927</v>
      </c>
      <c r="AF7967" t="s">
        <v>55</v>
      </c>
      <c r="AG7967">
        <v>33023</v>
      </c>
      <c r="AH7967" t="s">
        <v>29</v>
      </c>
      <c r="AI7967" t="s">
        <v>5231</v>
      </c>
      <c r="AJ7967" t="s">
        <v>46</v>
      </c>
      <c r="AK7967" t="s">
        <v>94</v>
      </c>
      <c r="AL7967" t="s">
        <v>5232</v>
      </c>
      <c r="AM7967">
        <v>41.472000000000001</v>
      </c>
      <c r="AN7967">
        <v>8</v>
      </c>
      <c r="AO7967">
        <v>0.2</v>
      </c>
      <c r="AP7967">
        <v>14.5152</v>
      </c>
      <c r="AQ7967">
        <f>YEAR(Table1[[#This Row],[Order Date]])</f>
        <v>2017</v>
      </c>
      <c r="AR7967" t="str">
        <f>TEXT(Table1[[#This Row],[Order Date]],"mmmm")</f>
        <v>November</v>
      </c>
      <c r="AS7967" t="str">
        <f>"Q"&amp;ROUNDUP(MONTH(Table1[[#This Row],[Order Date]])/3,0)</f>
        <v>Q4</v>
      </c>
      <c r="AT7967">
        <f>IF(Table1[[#This Row],[Sales]]=0,0,Table1[[#This Row],[Profit]]/Table1[[#This Row],[Sales]])</f>
        <v>0.35</v>
      </c>
    </row>
    <row r="7968" spans="22:46" x14ac:dyDescent="0.3">
      <c r="V7968">
        <v>7967</v>
      </c>
      <c r="W7968" t="s">
        <v>10564</v>
      </c>
      <c r="X7968" s="1">
        <v>42086</v>
      </c>
      <c r="Y7968" t="s">
        <v>6306</v>
      </c>
      <c r="Z7968" t="s">
        <v>51</v>
      </c>
      <c r="AA7968" t="s">
        <v>1555</v>
      </c>
      <c r="AB7968" t="s">
        <v>1556</v>
      </c>
      <c r="AC7968" t="s">
        <v>41</v>
      </c>
      <c r="AD7968" t="s">
        <v>26</v>
      </c>
      <c r="AE7968" t="s">
        <v>42</v>
      </c>
      <c r="AF7968" t="s">
        <v>43</v>
      </c>
      <c r="AG7968">
        <v>90049</v>
      </c>
      <c r="AH7968" t="s">
        <v>44</v>
      </c>
      <c r="AI7968" t="s">
        <v>5969</v>
      </c>
      <c r="AJ7968" t="s">
        <v>46</v>
      </c>
      <c r="AK7968" t="s">
        <v>94</v>
      </c>
      <c r="AL7968" t="s">
        <v>5970</v>
      </c>
      <c r="AM7968">
        <v>33.36</v>
      </c>
      <c r="AN7968">
        <v>4</v>
      </c>
      <c r="AO7968">
        <v>0</v>
      </c>
      <c r="AP7968">
        <v>16.68</v>
      </c>
      <c r="AQ7968">
        <f>YEAR(Table1[[#This Row],[Order Date]])</f>
        <v>2015</v>
      </c>
      <c r="AR7968" t="str">
        <f>TEXT(Table1[[#This Row],[Order Date]],"mmmm")</f>
        <v>March</v>
      </c>
      <c r="AS7968" t="str">
        <f>"Q"&amp;ROUNDUP(MONTH(Table1[[#This Row],[Order Date]])/3,0)</f>
        <v>Q1</v>
      </c>
      <c r="AT7968">
        <f>IF(Table1[[#This Row],[Sales]]=0,0,Table1[[#This Row],[Profit]]/Table1[[#This Row],[Sales]])</f>
        <v>0.5</v>
      </c>
    </row>
    <row r="7969" spans="22:46" x14ac:dyDescent="0.3">
      <c r="V7969">
        <v>7968</v>
      </c>
      <c r="W7969" t="s">
        <v>10565</v>
      </c>
      <c r="X7969" s="1">
        <v>42653</v>
      </c>
      <c r="Y7969" s="1">
        <v>42714</v>
      </c>
      <c r="Z7969" t="s">
        <v>207</v>
      </c>
      <c r="AA7969" t="s">
        <v>5552</v>
      </c>
      <c r="AB7969" t="s">
        <v>5553</v>
      </c>
      <c r="AC7969" t="s">
        <v>41</v>
      </c>
      <c r="AD7969" t="s">
        <v>26</v>
      </c>
      <c r="AE7969" t="s">
        <v>913</v>
      </c>
      <c r="AF7969" t="s">
        <v>516</v>
      </c>
      <c r="AG7969">
        <v>80219</v>
      </c>
      <c r="AH7969" t="s">
        <v>44</v>
      </c>
      <c r="AI7969" t="s">
        <v>10566</v>
      </c>
      <c r="AJ7969" t="s">
        <v>31</v>
      </c>
      <c r="AK7969" t="s">
        <v>32</v>
      </c>
      <c r="AL7969" t="s">
        <v>10567</v>
      </c>
      <c r="AM7969">
        <v>90.882000000000005</v>
      </c>
      <c r="AN7969">
        <v>3</v>
      </c>
      <c r="AO7969">
        <v>0.7</v>
      </c>
      <c r="AP7969">
        <v>-190.85220000000001</v>
      </c>
      <c r="AQ7969">
        <f>YEAR(Table1[[#This Row],[Order Date]])</f>
        <v>2016</v>
      </c>
      <c r="AR7969" t="str">
        <f>TEXT(Table1[[#This Row],[Order Date]],"mmmm")</f>
        <v>October</v>
      </c>
      <c r="AS7969" t="str">
        <f>"Q"&amp;ROUNDUP(MONTH(Table1[[#This Row],[Order Date]])/3,0)</f>
        <v>Q4</v>
      </c>
      <c r="AT7969">
        <f>IF(Table1[[#This Row],[Sales]]=0,0,Table1[[#This Row],[Profit]]/Table1[[#This Row],[Sales]])</f>
        <v>-2.1</v>
      </c>
    </row>
    <row r="7970" spans="22:46" x14ac:dyDescent="0.3">
      <c r="V7970">
        <v>7969</v>
      </c>
      <c r="W7970" t="s">
        <v>10565</v>
      </c>
      <c r="X7970" s="1">
        <v>42653</v>
      </c>
      <c r="Y7970" s="1">
        <v>42714</v>
      </c>
      <c r="Z7970" t="s">
        <v>207</v>
      </c>
      <c r="AA7970" t="s">
        <v>5552</v>
      </c>
      <c r="AB7970" t="s">
        <v>5553</v>
      </c>
      <c r="AC7970" t="s">
        <v>41</v>
      </c>
      <c r="AD7970" t="s">
        <v>26</v>
      </c>
      <c r="AE7970" t="s">
        <v>913</v>
      </c>
      <c r="AF7970" t="s">
        <v>516</v>
      </c>
      <c r="AG7970">
        <v>80219</v>
      </c>
      <c r="AH7970" t="s">
        <v>44</v>
      </c>
      <c r="AI7970" t="s">
        <v>8902</v>
      </c>
      <c r="AJ7970" t="s">
        <v>73</v>
      </c>
      <c r="AK7970" t="s">
        <v>74</v>
      </c>
      <c r="AL7970" t="s">
        <v>8903</v>
      </c>
      <c r="AM7970">
        <v>15.992000000000001</v>
      </c>
      <c r="AN7970">
        <v>1</v>
      </c>
      <c r="AO7970">
        <v>0.2</v>
      </c>
      <c r="AP7970">
        <v>-2.9984999999999999</v>
      </c>
      <c r="AQ7970">
        <f>YEAR(Table1[[#This Row],[Order Date]])</f>
        <v>2016</v>
      </c>
      <c r="AR7970" t="str">
        <f>TEXT(Table1[[#This Row],[Order Date]],"mmmm")</f>
        <v>October</v>
      </c>
      <c r="AS7970" t="str">
        <f>"Q"&amp;ROUNDUP(MONTH(Table1[[#This Row],[Order Date]])/3,0)</f>
        <v>Q4</v>
      </c>
      <c r="AT7970">
        <f>IF(Table1[[#This Row],[Sales]]=0,0,Table1[[#This Row],[Profit]]/Table1[[#This Row],[Sales]])</f>
        <v>-0.18749999999999997</v>
      </c>
    </row>
    <row r="7971" spans="22:46" x14ac:dyDescent="0.3">
      <c r="V7971">
        <v>7970</v>
      </c>
      <c r="W7971" t="s">
        <v>10565</v>
      </c>
      <c r="X7971" s="1">
        <v>42653</v>
      </c>
      <c r="Y7971" s="1">
        <v>42714</v>
      </c>
      <c r="Z7971" t="s">
        <v>207</v>
      </c>
      <c r="AA7971" t="s">
        <v>5552</v>
      </c>
      <c r="AB7971" t="s">
        <v>5553</v>
      </c>
      <c r="AC7971" t="s">
        <v>41</v>
      </c>
      <c r="AD7971" t="s">
        <v>26</v>
      </c>
      <c r="AE7971" t="s">
        <v>913</v>
      </c>
      <c r="AF7971" t="s">
        <v>516</v>
      </c>
      <c r="AG7971">
        <v>80219</v>
      </c>
      <c r="AH7971" t="s">
        <v>44</v>
      </c>
      <c r="AI7971" t="s">
        <v>2321</v>
      </c>
      <c r="AJ7971" t="s">
        <v>31</v>
      </c>
      <c r="AK7971" t="s">
        <v>35</v>
      </c>
      <c r="AL7971" t="s">
        <v>2322</v>
      </c>
      <c r="AM7971">
        <v>120.78400000000001</v>
      </c>
      <c r="AN7971">
        <v>1</v>
      </c>
      <c r="AO7971">
        <v>0.2</v>
      </c>
      <c r="AP7971">
        <v>13.588200000000001</v>
      </c>
      <c r="AQ7971">
        <f>YEAR(Table1[[#This Row],[Order Date]])</f>
        <v>2016</v>
      </c>
      <c r="AR7971" t="str">
        <f>TEXT(Table1[[#This Row],[Order Date]],"mmmm")</f>
        <v>October</v>
      </c>
      <c r="AS7971" t="str">
        <f>"Q"&amp;ROUNDUP(MONTH(Table1[[#This Row],[Order Date]])/3,0)</f>
        <v>Q4</v>
      </c>
      <c r="AT7971">
        <f>IF(Table1[[#This Row],[Sales]]=0,0,Table1[[#This Row],[Profit]]/Table1[[#This Row],[Sales]])</f>
        <v>0.1125</v>
      </c>
    </row>
    <row r="7972" spans="22:46" x14ac:dyDescent="0.3">
      <c r="V7972">
        <v>7971</v>
      </c>
      <c r="W7972" t="s">
        <v>10568</v>
      </c>
      <c r="X7972" s="1">
        <v>42232</v>
      </c>
      <c r="Y7972" t="s">
        <v>7258</v>
      </c>
      <c r="Z7972" t="s">
        <v>51</v>
      </c>
      <c r="AA7972" t="s">
        <v>1298</v>
      </c>
      <c r="AB7972" t="s">
        <v>1299</v>
      </c>
      <c r="AC7972" t="s">
        <v>41</v>
      </c>
      <c r="AD7972" t="s">
        <v>26</v>
      </c>
      <c r="AE7972" t="s">
        <v>158</v>
      </c>
      <c r="AF7972" t="s">
        <v>159</v>
      </c>
      <c r="AG7972">
        <v>19134</v>
      </c>
      <c r="AH7972" t="s">
        <v>160</v>
      </c>
      <c r="AI7972" t="s">
        <v>4498</v>
      </c>
      <c r="AJ7972" t="s">
        <v>73</v>
      </c>
      <c r="AK7972" t="s">
        <v>74</v>
      </c>
      <c r="AL7972" t="s">
        <v>4499</v>
      </c>
      <c r="AM7972">
        <v>519.79200000000003</v>
      </c>
      <c r="AN7972">
        <v>4</v>
      </c>
      <c r="AO7972">
        <v>0.4</v>
      </c>
      <c r="AP7972">
        <v>-112.6216</v>
      </c>
      <c r="AQ7972">
        <f>YEAR(Table1[[#This Row],[Order Date]])</f>
        <v>2015</v>
      </c>
      <c r="AR7972" t="str">
        <f>TEXT(Table1[[#This Row],[Order Date]],"mmmm")</f>
        <v>August</v>
      </c>
      <c r="AS7972" t="str">
        <f>"Q"&amp;ROUNDUP(MONTH(Table1[[#This Row],[Order Date]])/3,0)</f>
        <v>Q3</v>
      </c>
      <c r="AT7972">
        <f>IF(Table1[[#This Row],[Sales]]=0,0,Table1[[#This Row],[Profit]]/Table1[[#This Row],[Sales]])</f>
        <v>-0.21666666666666665</v>
      </c>
    </row>
    <row r="7973" spans="22:46" x14ac:dyDescent="0.3">
      <c r="V7973">
        <v>7972</v>
      </c>
      <c r="W7973" t="s">
        <v>10568</v>
      </c>
      <c r="X7973" s="1">
        <v>42232</v>
      </c>
      <c r="Y7973" t="s">
        <v>7258</v>
      </c>
      <c r="Z7973" t="s">
        <v>51</v>
      </c>
      <c r="AA7973" t="s">
        <v>1298</v>
      </c>
      <c r="AB7973" t="s">
        <v>1299</v>
      </c>
      <c r="AC7973" t="s">
        <v>41</v>
      </c>
      <c r="AD7973" t="s">
        <v>26</v>
      </c>
      <c r="AE7973" t="s">
        <v>158</v>
      </c>
      <c r="AF7973" t="s">
        <v>159</v>
      </c>
      <c r="AG7973">
        <v>19134</v>
      </c>
      <c r="AH7973" t="s">
        <v>160</v>
      </c>
      <c r="AI7973" t="s">
        <v>6562</v>
      </c>
      <c r="AJ7973" t="s">
        <v>73</v>
      </c>
      <c r="AK7973" t="s">
        <v>176</v>
      </c>
      <c r="AL7973" t="s">
        <v>6563</v>
      </c>
      <c r="AM7973">
        <v>31.175999999999998</v>
      </c>
      <c r="AN7973">
        <v>3</v>
      </c>
      <c r="AO7973">
        <v>0.2</v>
      </c>
      <c r="AP7973">
        <v>-5.4558</v>
      </c>
      <c r="AQ7973">
        <f>YEAR(Table1[[#This Row],[Order Date]])</f>
        <v>2015</v>
      </c>
      <c r="AR7973" t="str">
        <f>TEXT(Table1[[#This Row],[Order Date]],"mmmm")</f>
        <v>August</v>
      </c>
      <c r="AS7973" t="str">
        <f>"Q"&amp;ROUNDUP(MONTH(Table1[[#This Row],[Order Date]])/3,0)</f>
        <v>Q3</v>
      </c>
      <c r="AT7973">
        <f>IF(Table1[[#This Row],[Sales]]=0,0,Table1[[#This Row],[Profit]]/Table1[[#This Row],[Sales]])</f>
        <v>-0.17500000000000002</v>
      </c>
    </row>
    <row r="7974" spans="22:46" x14ac:dyDescent="0.3">
      <c r="V7974">
        <v>7973</v>
      </c>
      <c r="W7974" t="s">
        <v>10568</v>
      </c>
      <c r="X7974" s="1">
        <v>42232</v>
      </c>
      <c r="Y7974" t="s">
        <v>7258</v>
      </c>
      <c r="Z7974" t="s">
        <v>51</v>
      </c>
      <c r="AA7974" t="s">
        <v>1298</v>
      </c>
      <c r="AB7974" t="s">
        <v>1299</v>
      </c>
      <c r="AC7974" t="s">
        <v>41</v>
      </c>
      <c r="AD7974" t="s">
        <v>26</v>
      </c>
      <c r="AE7974" t="s">
        <v>158</v>
      </c>
      <c r="AF7974" t="s">
        <v>159</v>
      </c>
      <c r="AG7974">
        <v>19134</v>
      </c>
      <c r="AH7974" t="s">
        <v>160</v>
      </c>
      <c r="AI7974" t="s">
        <v>5884</v>
      </c>
      <c r="AJ7974" t="s">
        <v>46</v>
      </c>
      <c r="AK7974" t="s">
        <v>94</v>
      </c>
      <c r="AL7974" t="s">
        <v>5885</v>
      </c>
      <c r="AM7974">
        <v>10.368</v>
      </c>
      <c r="AN7974">
        <v>2</v>
      </c>
      <c r="AO7974">
        <v>0.2</v>
      </c>
      <c r="AP7974">
        <v>3.6288</v>
      </c>
      <c r="AQ7974">
        <f>YEAR(Table1[[#This Row],[Order Date]])</f>
        <v>2015</v>
      </c>
      <c r="AR7974" t="str">
        <f>TEXT(Table1[[#This Row],[Order Date]],"mmmm")</f>
        <v>August</v>
      </c>
      <c r="AS7974" t="str">
        <f>"Q"&amp;ROUNDUP(MONTH(Table1[[#This Row],[Order Date]])/3,0)</f>
        <v>Q3</v>
      </c>
      <c r="AT7974">
        <f>IF(Table1[[#This Row],[Sales]]=0,0,Table1[[#This Row],[Profit]]/Table1[[#This Row],[Sales]])</f>
        <v>0.35</v>
      </c>
    </row>
    <row r="7975" spans="22:46" x14ac:dyDescent="0.3">
      <c r="V7975">
        <v>7974</v>
      </c>
      <c r="W7975" t="s">
        <v>10568</v>
      </c>
      <c r="X7975" s="1">
        <v>42232</v>
      </c>
      <c r="Y7975" t="s">
        <v>7258</v>
      </c>
      <c r="Z7975" t="s">
        <v>51</v>
      </c>
      <c r="AA7975" t="s">
        <v>1298</v>
      </c>
      <c r="AB7975" t="s">
        <v>1299</v>
      </c>
      <c r="AC7975" t="s">
        <v>41</v>
      </c>
      <c r="AD7975" t="s">
        <v>26</v>
      </c>
      <c r="AE7975" t="s">
        <v>158</v>
      </c>
      <c r="AF7975" t="s">
        <v>159</v>
      </c>
      <c r="AG7975">
        <v>19134</v>
      </c>
      <c r="AH7975" t="s">
        <v>160</v>
      </c>
      <c r="AI7975" t="s">
        <v>557</v>
      </c>
      <c r="AJ7975" t="s">
        <v>46</v>
      </c>
      <c r="AK7975" t="s">
        <v>77</v>
      </c>
      <c r="AL7975" t="s">
        <v>558</v>
      </c>
      <c r="AM7975">
        <v>2.7240000000000002</v>
      </c>
      <c r="AN7975">
        <v>2</v>
      </c>
      <c r="AO7975">
        <v>0.7</v>
      </c>
      <c r="AP7975">
        <v>-1.9068000000000001</v>
      </c>
      <c r="AQ7975">
        <f>YEAR(Table1[[#This Row],[Order Date]])</f>
        <v>2015</v>
      </c>
      <c r="AR7975" t="str">
        <f>TEXT(Table1[[#This Row],[Order Date]],"mmmm")</f>
        <v>August</v>
      </c>
      <c r="AS7975" t="str">
        <f>"Q"&amp;ROUNDUP(MONTH(Table1[[#This Row],[Order Date]])/3,0)</f>
        <v>Q3</v>
      </c>
      <c r="AT7975">
        <f>IF(Table1[[#This Row],[Sales]]=0,0,Table1[[#This Row],[Profit]]/Table1[[#This Row],[Sales]])</f>
        <v>-0.7</v>
      </c>
    </row>
    <row r="7976" spans="22:46" x14ac:dyDescent="0.3">
      <c r="V7976">
        <v>7975</v>
      </c>
      <c r="W7976" t="s">
        <v>10568</v>
      </c>
      <c r="X7976" s="1">
        <v>42232</v>
      </c>
      <c r="Y7976" t="s">
        <v>7258</v>
      </c>
      <c r="Z7976" t="s">
        <v>51</v>
      </c>
      <c r="AA7976" t="s">
        <v>1298</v>
      </c>
      <c r="AB7976" t="s">
        <v>1299</v>
      </c>
      <c r="AC7976" t="s">
        <v>41</v>
      </c>
      <c r="AD7976" t="s">
        <v>26</v>
      </c>
      <c r="AE7976" t="s">
        <v>158</v>
      </c>
      <c r="AF7976" t="s">
        <v>159</v>
      </c>
      <c r="AG7976">
        <v>19134</v>
      </c>
      <c r="AH7976" t="s">
        <v>160</v>
      </c>
      <c r="AI7976" t="s">
        <v>4751</v>
      </c>
      <c r="AJ7976" t="s">
        <v>31</v>
      </c>
      <c r="AK7976" t="s">
        <v>67</v>
      </c>
      <c r="AL7976" t="s">
        <v>4752</v>
      </c>
      <c r="AM7976">
        <v>254.352</v>
      </c>
      <c r="AN7976">
        <v>3</v>
      </c>
      <c r="AO7976">
        <v>0.2</v>
      </c>
      <c r="AP7976">
        <v>0</v>
      </c>
      <c r="AQ7976">
        <f>YEAR(Table1[[#This Row],[Order Date]])</f>
        <v>2015</v>
      </c>
      <c r="AR7976" t="str">
        <f>TEXT(Table1[[#This Row],[Order Date]],"mmmm")</f>
        <v>August</v>
      </c>
      <c r="AS7976" t="str">
        <f>"Q"&amp;ROUNDUP(MONTH(Table1[[#This Row],[Order Date]])/3,0)</f>
        <v>Q3</v>
      </c>
      <c r="AT7976">
        <f>IF(Table1[[#This Row],[Sales]]=0,0,Table1[[#This Row],[Profit]]/Table1[[#This Row],[Sales]])</f>
        <v>0</v>
      </c>
    </row>
    <row r="7977" spans="22:46" x14ac:dyDescent="0.3">
      <c r="V7977">
        <v>7976</v>
      </c>
      <c r="W7977" t="s">
        <v>10568</v>
      </c>
      <c r="X7977" s="1">
        <v>42232</v>
      </c>
      <c r="Y7977" t="s">
        <v>7258</v>
      </c>
      <c r="Z7977" t="s">
        <v>51</v>
      </c>
      <c r="AA7977" t="s">
        <v>1298</v>
      </c>
      <c r="AB7977" t="s">
        <v>1299</v>
      </c>
      <c r="AC7977" t="s">
        <v>41</v>
      </c>
      <c r="AD7977" t="s">
        <v>26</v>
      </c>
      <c r="AE7977" t="s">
        <v>158</v>
      </c>
      <c r="AF7977" t="s">
        <v>159</v>
      </c>
      <c r="AG7977">
        <v>19134</v>
      </c>
      <c r="AH7977" t="s">
        <v>160</v>
      </c>
      <c r="AI7977" t="s">
        <v>3587</v>
      </c>
      <c r="AJ7977" t="s">
        <v>46</v>
      </c>
      <c r="AK7977" t="s">
        <v>77</v>
      </c>
      <c r="AL7977" t="s">
        <v>3588</v>
      </c>
      <c r="AM7977">
        <v>3.762</v>
      </c>
      <c r="AN7977">
        <v>3</v>
      </c>
      <c r="AO7977">
        <v>0.7</v>
      </c>
      <c r="AP7977">
        <v>-2.7587999999999999</v>
      </c>
      <c r="AQ7977">
        <f>YEAR(Table1[[#This Row],[Order Date]])</f>
        <v>2015</v>
      </c>
      <c r="AR7977" t="str">
        <f>TEXT(Table1[[#This Row],[Order Date]],"mmmm")</f>
        <v>August</v>
      </c>
      <c r="AS7977" t="str">
        <f>"Q"&amp;ROUNDUP(MONTH(Table1[[#This Row],[Order Date]])/3,0)</f>
        <v>Q3</v>
      </c>
      <c r="AT7977">
        <f>IF(Table1[[#This Row],[Sales]]=0,0,Table1[[#This Row],[Profit]]/Table1[[#This Row],[Sales]])</f>
        <v>-0.73333333333333328</v>
      </c>
    </row>
    <row r="7978" spans="22:46" x14ac:dyDescent="0.3">
      <c r="V7978">
        <v>7977</v>
      </c>
      <c r="W7978" t="s">
        <v>10568</v>
      </c>
      <c r="X7978" s="1">
        <v>42232</v>
      </c>
      <c r="Y7978" t="s">
        <v>7258</v>
      </c>
      <c r="Z7978" t="s">
        <v>51</v>
      </c>
      <c r="AA7978" t="s">
        <v>1298</v>
      </c>
      <c r="AB7978" t="s">
        <v>1299</v>
      </c>
      <c r="AC7978" t="s">
        <v>41</v>
      </c>
      <c r="AD7978" t="s">
        <v>26</v>
      </c>
      <c r="AE7978" t="s">
        <v>158</v>
      </c>
      <c r="AF7978" t="s">
        <v>159</v>
      </c>
      <c r="AG7978">
        <v>19134</v>
      </c>
      <c r="AH7978" t="s">
        <v>160</v>
      </c>
      <c r="AI7978" t="s">
        <v>4483</v>
      </c>
      <c r="AJ7978" t="s">
        <v>46</v>
      </c>
      <c r="AK7978" t="s">
        <v>94</v>
      </c>
      <c r="AL7978" t="s">
        <v>4484</v>
      </c>
      <c r="AM7978">
        <v>10.272</v>
      </c>
      <c r="AN7978">
        <v>3</v>
      </c>
      <c r="AO7978">
        <v>0.2</v>
      </c>
      <c r="AP7978">
        <v>3.21</v>
      </c>
      <c r="AQ7978">
        <f>YEAR(Table1[[#This Row],[Order Date]])</f>
        <v>2015</v>
      </c>
      <c r="AR7978" t="str">
        <f>TEXT(Table1[[#This Row],[Order Date]],"mmmm")</f>
        <v>August</v>
      </c>
      <c r="AS7978" t="str">
        <f>"Q"&amp;ROUNDUP(MONTH(Table1[[#This Row],[Order Date]])/3,0)</f>
        <v>Q3</v>
      </c>
      <c r="AT7978">
        <f>IF(Table1[[#This Row],[Sales]]=0,0,Table1[[#This Row],[Profit]]/Table1[[#This Row],[Sales]])</f>
        <v>0.3125</v>
      </c>
    </row>
    <row r="7979" spans="22:46" x14ac:dyDescent="0.3">
      <c r="V7979">
        <v>7978</v>
      </c>
      <c r="W7979" t="s">
        <v>10569</v>
      </c>
      <c r="X7979" s="1">
        <v>41790</v>
      </c>
      <c r="Y7979" s="1">
        <v>41765</v>
      </c>
      <c r="Z7979" t="s">
        <v>51</v>
      </c>
      <c r="AA7979" t="s">
        <v>5902</v>
      </c>
      <c r="AB7979" t="s">
        <v>5903</v>
      </c>
      <c r="AC7979" t="s">
        <v>25</v>
      </c>
      <c r="AD7979" t="s">
        <v>26</v>
      </c>
      <c r="AE7979" t="s">
        <v>371</v>
      </c>
      <c r="AF7979" t="s">
        <v>1673</v>
      </c>
      <c r="AG7979">
        <v>39212</v>
      </c>
      <c r="AH7979" t="s">
        <v>29</v>
      </c>
      <c r="AI7979" t="s">
        <v>1839</v>
      </c>
      <c r="AJ7979" t="s">
        <v>73</v>
      </c>
      <c r="AK7979" t="s">
        <v>74</v>
      </c>
      <c r="AL7979" t="s">
        <v>1840</v>
      </c>
      <c r="AM7979">
        <v>659.97</v>
      </c>
      <c r="AN7979">
        <v>3</v>
      </c>
      <c r="AO7979">
        <v>0</v>
      </c>
      <c r="AP7979">
        <v>197.99100000000001</v>
      </c>
      <c r="AQ7979">
        <f>YEAR(Table1[[#This Row],[Order Date]])</f>
        <v>2014</v>
      </c>
      <c r="AR7979" t="str">
        <f>TEXT(Table1[[#This Row],[Order Date]],"mmmm")</f>
        <v>May</v>
      </c>
      <c r="AS7979" t="str">
        <f>"Q"&amp;ROUNDUP(MONTH(Table1[[#This Row],[Order Date]])/3,0)</f>
        <v>Q2</v>
      </c>
      <c r="AT7979">
        <f>IF(Table1[[#This Row],[Sales]]=0,0,Table1[[#This Row],[Profit]]/Table1[[#This Row],[Sales]])</f>
        <v>0.3</v>
      </c>
    </row>
    <row r="7980" spans="22:46" x14ac:dyDescent="0.3">
      <c r="V7980">
        <v>7979</v>
      </c>
      <c r="W7980" t="s">
        <v>10569</v>
      </c>
      <c r="X7980" s="1">
        <v>41790</v>
      </c>
      <c r="Y7980" s="1">
        <v>41765</v>
      </c>
      <c r="Z7980" t="s">
        <v>51</v>
      </c>
      <c r="AA7980" t="s">
        <v>5902</v>
      </c>
      <c r="AB7980" t="s">
        <v>5903</v>
      </c>
      <c r="AC7980" t="s">
        <v>25</v>
      </c>
      <c r="AD7980" t="s">
        <v>26</v>
      </c>
      <c r="AE7980" t="s">
        <v>371</v>
      </c>
      <c r="AF7980" t="s">
        <v>1673</v>
      </c>
      <c r="AG7980">
        <v>39212</v>
      </c>
      <c r="AH7980" t="s">
        <v>29</v>
      </c>
      <c r="AI7980" t="s">
        <v>2308</v>
      </c>
      <c r="AJ7980" t="s">
        <v>73</v>
      </c>
      <c r="AK7980" t="s">
        <v>74</v>
      </c>
      <c r="AL7980" t="s">
        <v>2309</v>
      </c>
      <c r="AM7980">
        <v>113.73</v>
      </c>
      <c r="AN7980">
        <v>3</v>
      </c>
      <c r="AO7980">
        <v>0</v>
      </c>
      <c r="AP7980">
        <v>32.981699999999996</v>
      </c>
      <c r="AQ7980">
        <f>YEAR(Table1[[#This Row],[Order Date]])</f>
        <v>2014</v>
      </c>
      <c r="AR7980" t="str">
        <f>TEXT(Table1[[#This Row],[Order Date]],"mmmm")</f>
        <v>May</v>
      </c>
      <c r="AS7980" t="str">
        <f>"Q"&amp;ROUNDUP(MONTH(Table1[[#This Row],[Order Date]])/3,0)</f>
        <v>Q2</v>
      </c>
      <c r="AT7980">
        <f>IF(Table1[[#This Row],[Sales]]=0,0,Table1[[#This Row],[Profit]]/Table1[[#This Row],[Sales]])</f>
        <v>0.28999999999999998</v>
      </c>
    </row>
    <row r="7981" spans="22:46" x14ac:dyDescent="0.3">
      <c r="V7981">
        <v>7980</v>
      </c>
      <c r="W7981" t="s">
        <v>10570</v>
      </c>
      <c r="X7981" s="1">
        <v>42243</v>
      </c>
      <c r="Y7981" t="s">
        <v>2718</v>
      </c>
      <c r="Z7981" t="s">
        <v>51</v>
      </c>
      <c r="AA7981" t="s">
        <v>3593</v>
      </c>
      <c r="AB7981" t="s">
        <v>3594</v>
      </c>
      <c r="AC7981" t="s">
        <v>108</v>
      </c>
      <c r="AD7981" t="s">
        <v>26</v>
      </c>
      <c r="AE7981" t="s">
        <v>42</v>
      </c>
      <c r="AF7981" t="s">
        <v>43</v>
      </c>
      <c r="AG7981">
        <v>90045</v>
      </c>
      <c r="AH7981" t="s">
        <v>44</v>
      </c>
      <c r="AI7981" t="s">
        <v>5419</v>
      </c>
      <c r="AJ7981" t="s">
        <v>46</v>
      </c>
      <c r="AK7981" t="s">
        <v>77</v>
      </c>
      <c r="AL7981" t="s">
        <v>5420</v>
      </c>
      <c r="AM7981">
        <v>5.1040000000000001</v>
      </c>
      <c r="AN7981">
        <v>1</v>
      </c>
      <c r="AO7981">
        <v>0.2</v>
      </c>
      <c r="AP7981">
        <v>1.6588000000000001</v>
      </c>
      <c r="AQ7981">
        <f>YEAR(Table1[[#This Row],[Order Date]])</f>
        <v>2015</v>
      </c>
      <c r="AR7981" t="str">
        <f>TEXT(Table1[[#This Row],[Order Date]],"mmmm")</f>
        <v>August</v>
      </c>
      <c r="AS7981" t="str">
        <f>"Q"&amp;ROUNDUP(MONTH(Table1[[#This Row],[Order Date]])/3,0)</f>
        <v>Q3</v>
      </c>
      <c r="AT7981">
        <f>IF(Table1[[#This Row],[Sales]]=0,0,Table1[[#This Row],[Profit]]/Table1[[#This Row],[Sales]])</f>
        <v>0.32500000000000001</v>
      </c>
    </row>
    <row r="7982" spans="22:46" x14ac:dyDescent="0.3">
      <c r="V7982">
        <v>7981</v>
      </c>
      <c r="W7982" t="s">
        <v>10571</v>
      </c>
      <c r="X7982" s="1">
        <v>41642</v>
      </c>
      <c r="Y7982" s="1">
        <v>41821</v>
      </c>
      <c r="Z7982" t="s">
        <v>51</v>
      </c>
      <c r="AA7982" t="s">
        <v>284</v>
      </c>
      <c r="AB7982" t="s">
        <v>285</v>
      </c>
      <c r="AC7982" t="s">
        <v>25</v>
      </c>
      <c r="AD7982" t="s">
        <v>26</v>
      </c>
      <c r="AE7982" t="s">
        <v>203</v>
      </c>
      <c r="AF7982" t="s">
        <v>110</v>
      </c>
      <c r="AG7982">
        <v>77095</v>
      </c>
      <c r="AH7982" t="s">
        <v>111</v>
      </c>
      <c r="AI7982" t="s">
        <v>7331</v>
      </c>
      <c r="AJ7982" t="s">
        <v>46</v>
      </c>
      <c r="AK7982" t="s">
        <v>94</v>
      </c>
      <c r="AL7982" t="s">
        <v>7332</v>
      </c>
      <c r="AM7982">
        <v>16.448</v>
      </c>
      <c r="AN7982">
        <v>2</v>
      </c>
      <c r="AO7982">
        <v>0.2</v>
      </c>
      <c r="AP7982">
        <v>5.5511999999999997</v>
      </c>
      <c r="AQ7982">
        <f>YEAR(Table1[[#This Row],[Order Date]])</f>
        <v>2014</v>
      </c>
      <c r="AR7982" t="str">
        <f>TEXT(Table1[[#This Row],[Order Date]],"mmmm")</f>
        <v>January</v>
      </c>
      <c r="AS7982" t="str">
        <f>"Q"&amp;ROUNDUP(MONTH(Table1[[#This Row],[Order Date]])/3,0)</f>
        <v>Q1</v>
      </c>
      <c r="AT7982">
        <f>IF(Table1[[#This Row],[Sales]]=0,0,Table1[[#This Row],[Profit]]/Table1[[#This Row],[Sales]])</f>
        <v>0.33749999999999997</v>
      </c>
    </row>
    <row r="7983" spans="22:46" x14ac:dyDescent="0.3">
      <c r="V7983">
        <v>7982</v>
      </c>
      <c r="W7983" t="s">
        <v>10572</v>
      </c>
      <c r="X7983" s="1">
        <v>41892</v>
      </c>
      <c r="Y7983" t="s">
        <v>1009</v>
      </c>
      <c r="Z7983" t="s">
        <v>207</v>
      </c>
      <c r="AA7983" t="s">
        <v>156</v>
      </c>
      <c r="AB7983" t="s">
        <v>157</v>
      </c>
      <c r="AC7983" t="s">
        <v>25</v>
      </c>
      <c r="AD7983" t="s">
        <v>26</v>
      </c>
      <c r="AE7983" t="s">
        <v>10573</v>
      </c>
      <c r="AF7983" t="s">
        <v>892</v>
      </c>
      <c r="AG7983">
        <v>7011</v>
      </c>
      <c r="AH7983" t="s">
        <v>160</v>
      </c>
      <c r="AI7983" t="s">
        <v>2476</v>
      </c>
      <c r="AJ7983" t="s">
        <v>46</v>
      </c>
      <c r="AK7983" t="s">
        <v>80</v>
      </c>
      <c r="AL7983" t="s">
        <v>2477</v>
      </c>
      <c r="AM7983">
        <v>81.92</v>
      </c>
      <c r="AN7983">
        <v>4</v>
      </c>
      <c r="AO7983">
        <v>0</v>
      </c>
      <c r="AP7983">
        <v>22.118400000000001</v>
      </c>
      <c r="AQ7983">
        <f>YEAR(Table1[[#This Row],[Order Date]])</f>
        <v>2014</v>
      </c>
      <c r="AR7983" t="str">
        <f>TEXT(Table1[[#This Row],[Order Date]],"mmmm")</f>
        <v>September</v>
      </c>
      <c r="AS7983" t="str">
        <f>"Q"&amp;ROUNDUP(MONTH(Table1[[#This Row],[Order Date]])/3,0)</f>
        <v>Q3</v>
      </c>
      <c r="AT7983">
        <f>IF(Table1[[#This Row],[Sales]]=0,0,Table1[[#This Row],[Profit]]/Table1[[#This Row],[Sales]])</f>
        <v>0.27</v>
      </c>
    </row>
    <row r="7984" spans="22:46" x14ac:dyDescent="0.3">
      <c r="V7984">
        <v>7983</v>
      </c>
      <c r="W7984" t="s">
        <v>10572</v>
      </c>
      <c r="X7984" s="1">
        <v>41892</v>
      </c>
      <c r="Y7984" t="s">
        <v>1009</v>
      </c>
      <c r="Z7984" t="s">
        <v>207</v>
      </c>
      <c r="AA7984" t="s">
        <v>156</v>
      </c>
      <c r="AB7984" t="s">
        <v>157</v>
      </c>
      <c r="AC7984" t="s">
        <v>25</v>
      </c>
      <c r="AD7984" t="s">
        <v>26</v>
      </c>
      <c r="AE7984" t="s">
        <v>10573</v>
      </c>
      <c r="AF7984" t="s">
        <v>892</v>
      </c>
      <c r="AG7984">
        <v>7011</v>
      </c>
      <c r="AH7984" t="s">
        <v>160</v>
      </c>
      <c r="AI7984" t="s">
        <v>5187</v>
      </c>
      <c r="AJ7984" t="s">
        <v>31</v>
      </c>
      <c r="AK7984" t="s">
        <v>67</v>
      </c>
      <c r="AL7984" t="s">
        <v>5188</v>
      </c>
      <c r="AM7984">
        <v>254.9</v>
      </c>
      <c r="AN7984">
        <v>5</v>
      </c>
      <c r="AO7984">
        <v>0</v>
      </c>
      <c r="AP7984">
        <v>76.47</v>
      </c>
      <c r="AQ7984">
        <f>YEAR(Table1[[#This Row],[Order Date]])</f>
        <v>2014</v>
      </c>
      <c r="AR7984" t="str">
        <f>TEXT(Table1[[#This Row],[Order Date]],"mmmm")</f>
        <v>September</v>
      </c>
      <c r="AS7984" t="str">
        <f>"Q"&amp;ROUNDUP(MONTH(Table1[[#This Row],[Order Date]])/3,0)</f>
        <v>Q3</v>
      </c>
      <c r="AT7984">
        <f>IF(Table1[[#This Row],[Sales]]=0,0,Table1[[#This Row],[Profit]]/Table1[[#This Row],[Sales]])</f>
        <v>0.3</v>
      </c>
    </row>
    <row r="7985" spans="22:46" x14ac:dyDescent="0.3">
      <c r="V7985">
        <v>7984</v>
      </c>
      <c r="W7985" t="s">
        <v>10574</v>
      </c>
      <c r="X7985" s="1">
        <v>42757</v>
      </c>
      <c r="Y7985" t="s">
        <v>2006</v>
      </c>
      <c r="Z7985" t="s">
        <v>22</v>
      </c>
      <c r="AA7985" t="s">
        <v>5348</v>
      </c>
      <c r="AB7985" t="s">
        <v>5349</v>
      </c>
      <c r="AC7985" t="s">
        <v>41</v>
      </c>
      <c r="AD7985" t="s">
        <v>26</v>
      </c>
      <c r="AE7985" t="s">
        <v>342</v>
      </c>
      <c r="AF7985" t="s">
        <v>233</v>
      </c>
      <c r="AG7985">
        <v>60623</v>
      </c>
      <c r="AH7985" t="s">
        <v>111</v>
      </c>
      <c r="AI7985" t="s">
        <v>5536</v>
      </c>
      <c r="AJ7985" t="s">
        <v>46</v>
      </c>
      <c r="AK7985" t="s">
        <v>303</v>
      </c>
      <c r="AL7985" t="s">
        <v>633</v>
      </c>
      <c r="AM7985">
        <v>15.12</v>
      </c>
      <c r="AN7985">
        <v>5</v>
      </c>
      <c r="AO7985">
        <v>0.2</v>
      </c>
      <c r="AP7985">
        <v>4.9139999999999997</v>
      </c>
      <c r="AQ7985">
        <f>YEAR(Table1[[#This Row],[Order Date]])</f>
        <v>2017</v>
      </c>
      <c r="AR7985" t="str">
        <f>TEXT(Table1[[#This Row],[Order Date]],"mmmm")</f>
        <v>January</v>
      </c>
      <c r="AS7985" t="str">
        <f>"Q"&amp;ROUNDUP(MONTH(Table1[[#This Row],[Order Date]])/3,0)</f>
        <v>Q1</v>
      </c>
      <c r="AT7985">
        <f>IF(Table1[[#This Row],[Sales]]=0,0,Table1[[#This Row],[Profit]]/Table1[[#This Row],[Sales]])</f>
        <v>0.32500000000000001</v>
      </c>
    </row>
    <row r="7986" spans="22:46" x14ac:dyDescent="0.3">
      <c r="V7986">
        <v>7985</v>
      </c>
      <c r="W7986" t="s">
        <v>10574</v>
      </c>
      <c r="X7986" s="1">
        <v>42757</v>
      </c>
      <c r="Y7986" t="s">
        <v>2006</v>
      </c>
      <c r="Z7986" t="s">
        <v>22</v>
      </c>
      <c r="AA7986" t="s">
        <v>5348</v>
      </c>
      <c r="AB7986" t="s">
        <v>5349</v>
      </c>
      <c r="AC7986" t="s">
        <v>41</v>
      </c>
      <c r="AD7986" t="s">
        <v>26</v>
      </c>
      <c r="AE7986" t="s">
        <v>342</v>
      </c>
      <c r="AF7986" t="s">
        <v>233</v>
      </c>
      <c r="AG7986">
        <v>60623</v>
      </c>
      <c r="AH7986" t="s">
        <v>111</v>
      </c>
      <c r="AI7986" t="s">
        <v>7825</v>
      </c>
      <c r="AJ7986" t="s">
        <v>46</v>
      </c>
      <c r="AK7986" t="s">
        <v>70</v>
      </c>
      <c r="AL7986" t="s">
        <v>7826</v>
      </c>
      <c r="AM7986">
        <v>7.8719999999999999</v>
      </c>
      <c r="AN7986">
        <v>3</v>
      </c>
      <c r="AO7986">
        <v>0.2</v>
      </c>
      <c r="AP7986">
        <v>0.88560000000000005</v>
      </c>
      <c r="AQ7986">
        <f>YEAR(Table1[[#This Row],[Order Date]])</f>
        <v>2017</v>
      </c>
      <c r="AR7986" t="str">
        <f>TEXT(Table1[[#This Row],[Order Date]],"mmmm")</f>
        <v>January</v>
      </c>
      <c r="AS7986" t="str">
        <f>"Q"&amp;ROUNDUP(MONTH(Table1[[#This Row],[Order Date]])/3,0)</f>
        <v>Q1</v>
      </c>
      <c r="AT7986">
        <f>IF(Table1[[#This Row],[Sales]]=0,0,Table1[[#This Row],[Profit]]/Table1[[#This Row],[Sales]])</f>
        <v>0.1125</v>
      </c>
    </row>
    <row r="7987" spans="22:46" x14ac:dyDescent="0.3">
      <c r="V7987">
        <v>7986</v>
      </c>
      <c r="W7987" t="s">
        <v>10575</v>
      </c>
      <c r="X7987" s="1">
        <v>42481</v>
      </c>
      <c r="Y7987" t="s">
        <v>3819</v>
      </c>
      <c r="Z7987" t="s">
        <v>207</v>
      </c>
      <c r="AA7987" t="s">
        <v>411</v>
      </c>
      <c r="AB7987" t="s">
        <v>412</v>
      </c>
      <c r="AC7987" t="s">
        <v>25</v>
      </c>
      <c r="AD7987" t="s">
        <v>26</v>
      </c>
      <c r="AE7987" t="s">
        <v>99</v>
      </c>
      <c r="AF7987" t="s">
        <v>100</v>
      </c>
      <c r="AG7987">
        <v>98115</v>
      </c>
      <c r="AH7987" t="s">
        <v>44</v>
      </c>
      <c r="AI7987" t="s">
        <v>1177</v>
      </c>
      <c r="AJ7987" t="s">
        <v>46</v>
      </c>
      <c r="AK7987" t="s">
        <v>77</v>
      </c>
      <c r="AL7987" t="s">
        <v>1178</v>
      </c>
      <c r="AM7987">
        <v>8.32</v>
      </c>
      <c r="AN7987">
        <v>5</v>
      </c>
      <c r="AO7987">
        <v>0.2</v>
      </c>
      <c r="AP7987">
        <v>2.8079999999999998</v>
      </c>
      <c r="AQ7987">
        <f>YEAR(Table1[[#This Row],[Order Date]])</f>
        <v>2016</v>
      </c>
      <c r="AR7987" t="str">
        <f>TEXT(Table1[[#This Row],[Order Date]],"mmmm")</f>
        <v>April</v>
      </c>
      <c r="AS7987" t="str">
        <f>"Q"&amp;ROUNDUP(MONTH(Table1[[#This Row],[Order Date]])/3,0)</f>
        <v>Q2</v>
      </c>
      <c r="AT7987">
        <f>IF(Table1[[#This Row],[Sales]]=0,0,Table1[[#This Row],[Profit]]/Table1[[#This Row],[Sales]])</f>
        <v>0.33749999999999997</v>
      </c>
    </row>
    <row r="7988" spans="22:46" x14ac:dyDescent="0.3">
      <c r="V7988">
        <v>7987</v>
      </c>
      <c r="W7988" t="s">
        <v>10576</v>
      </c>
      <c r="X7988" s="1">
        <v>42571</v>
      </c>
      <c r="Y7988" t="s">
        <v>2927</v>
      </c>
      <c r="Z7988" t="s">
        <v>22</v>
      </c>
      <c r="AA7988" t="s">
        <v>2871</v>
      </c>
      <c r="AB7988" t="s">
        <v>2872</v>
      </c>
      <c r="AC7988" t="s">
        <v>25</v>
      </c>
      <c r="AD7988" t="s">
        <v>26</v>
      </c>
      <c r="AE7988" t="s">
        <v>1315</v>
      </c>
      <c r="AF7988" t="s">
        <v>301</v>
      </c>
      <c r="AG7988">
        <v>11561</v>
      </c>
      <c r="AH7988" t="s">
        <v>160</v>
      </c>
      <c r="AI7988" t="s">
        <v>3670</v>
      </c>
      <c r="AJ7988" t="s">
        <v>73</v>
      </c>
      <c r="AK7988" t="s">
        <v>74</v>
      </c>
      <c r="AL7988" t="s">
        <v>3671</v>
      </c>
      <c r="AM7988">
        <v>89.95</v>
      </c>
      <c r="AN7988">
        <v>5</v>
      </c>
      <c r="AO7988">
        <v>0</v>
      </c>
      <c r="AP7988">
        <v>43.176000000000002</v>
      </c>
      <c r="AQ7988">
        <f>YEAR(Table1[[#This Row],[Order Date]])</f>
        <v>2016</v>
      </c>
      <c r="AR7988" t="str">
        <f>TEXT(Table1[[#This Row],[Order Date]],"mmmm")</f>
        <v>July</v>
      </c>
      <c r="AS7988" t="str">
        <f>"Q"&amp;ROUNDUP(MONTH(Table1[[#This Row],[Order Date]])/3,0)</f>
        <v>Q3</v>
      </c>
      <c r="AT7988">
        <f>IF(Table1[[#This Row],[Sales]]=0,0,Table1[[#This Row],[Profit]]/Table1[[#This Row],[Sales]])</f>
        <v>0.48</v>
      </c>
    </row>
    <row r="7989" spans="22:46" x14ac:dyDescent="0.3">
      <c r="V7989">
        <v>7988</v>
      </c>
      <c r="W7989" t="s">
        <v>10577</v>
      </c>
      <c r="X7989" s="1">
        <v>42605</v>
      </c>
      <c r="Y7989" t="s">
        <v>496</v>
      </c>
      <c r="Z7989" t="s">
        <v>51</v>
      </c>
      <c r="AA7989" t="s">
        <v>201</v>
      </c>
      <c r="AB7989" t="s">
        <v>202</v>
      </c>
      <c r="AC7989" t="s">
        <v>108</v>
      </c>
      <c r="AD7989" t="s">
        <v>26</v>
      </c>
      <c r="AE7989" t="s">
        <v>10578</v>
      </c>
      <c r="AF7989" t="s">
        <v>121</v>
      </c>
      <c r="AG7989">
        <v>53081</v>
      </c>
      <c r="AH7989" t="s">
        <v>111</v>
      </c>
      <c r="AI7989" t="s">
        <v>7907</v>
      </c>
      <c r="AJ7989" t="s">
        <v>46</v>
      </c>
      <c r="AK7989" t="s">
        <v>47</v>
      </c>
      <c r="AL7989" t="s">
        <v>7908</v>
      </c>
      <c r="AM7989">
        <v>25.2</v>
      </c>
      <c r="AN7989">
        <v>4</v>
      </c>
      <c r="AO7989">
        <v>0</v>
      </c>
      <c r="AP7989">
        <v>11.592000000000001</v>
      </c>
      <c r="AQ7989">
        <f>YEAR(Table1[[#This Row],[Order Date]])</f>
        <v>2016</v>
      </c>
      <c r="AR7989" t="str">
        <f>TEXT(Table1[[#This Row],[Order Date]],"mmmm")</f>
        <v>August</v>
      </c>
      <c r="AS7989" t="str">
        <f>"Q"&amp;ROUNDUP(MONTH(Table1[[#This Row],[Order Date]])/3,0)</f>
        <v>Q3</v>
      </c>
      <c r="AT7989">
        <f>IF(Table1[[#This Row],[Sales]]=0,0,Table1[[#This Row],[Profit]]/Table1[[#This Row],[Sales]])</f>
        <v>0.46</v>
      </c>
    </row>
    <row r="7990" spans="22:46" x14ac:dyDescent="0.3">
      <c r="V7990">
        <v>7989</v>
      </c>
      <c r="W7990" t="s">
        <v>10577</v>
      </c>
      <c r="X7990" s="1">
        <v>42605</v>
      </c>
      <c r="Y7990" t="s">
        <v>496</v>
      </c>
      <c r="Z7990" t="s">
        <v>51</v>
      </c>
      <c r="AA7990" t="s">
        <v>201</v>
      </c>
      <c r="AB7990" t="s">
        <v>202</v>
      </c>
      <c r="AC7990" t="s">
        <v>108</v>
      </c>
      <c r="AD7990" t="s">
        <v>26</v>
      </c>
      <c r="AE7990" t="s">
        <v>10578</v>
      </c>
      <c r="AF7990" t="s">
        <v>121</v>
      </c>
      <c r="AG7990">
        <v>53081</v>
      </c>
      <c r="AH7990" t="s">
        <v>111</v>
      </c>
      <c r="AI7990" t="s">
        <v>7676</v>
      </c>
      <c r="AJ7990" t="s">
        <v>46</v>
      </c>
      <c r="AK7990" t="s">
        <v>47</v>
      </c>
      <c r="AL7990" t="s">
        <v>7677</v>
      </c>
      <c r="AM7990">
        <v>37.590000000000003</v>
      </c>
      <c r="AN7990">
        <v>3</v>
      </c>
      <c r="AO7990">
        <v>0</v>
      </c>
      <c r="AP7990">
        <v>17.667300000000001</v>
      </c>
      <c r="AQ7990">
        <f>YEAR(Table1[[#This Row],[Order Date]])</f>
        <v>2016</v>
      </c>
      <c r="AR7990" t="str">
        <f>TEXT(Table1[[#This Row],[Order Date]],"mmmm")</f>
        <v>August</v>
      </c>
      <c r="AS7990" t="str">
        <f>"Q"&amp;ROUNDUP(MONTH(Table1[[#This Row],[Order Date]])/3,0)</f>
        <v>Q3</v>
      </c>
      <c r="AT7990">
        <f>IF(Table1[[#This Row],[Sales]]=0,0,Table1[[#This Row],[Profit]]/Table1[[#This Row],[Sales]])</f>
        <v>0.47</v>
      </c>
    </row>
    <row r="7991" spans="22:46" x14ac:dyDescent="0.3">
      <c r="V7991">
        <v>7990</v>
      </c>
      <c r="W7991" t="s">
        <v>10577</v>
      </c>
      <c r="X7991" s="1">
        <v>42605</v>
      </c>
      <c r="Y7991" t="s">
        <v>496</v>
      </c>
      <c r="Z7991" t="s">
        <v>51</v>
      </c>
      <c r="AA7991" t="s">
        <v>201</v>
      </c>
      <c r="AB7991" t="s">
        <v>202</v>
      </c>
      <c r="AC7991" t="s">
        <v>108</v>
      </c>
      <c r="AD7991" t="s">
        <v>26</v>
      </c>
      <c r="AE7991" t="s">
        <v>10578</v>
      </c>
      <c r="AF7991" t="s">
        <v>121</v>
      </c>
      <c r="AG7991">
        <v>53081</v>
      </c>
      <c r="AH7991" t="s">
        <v>111</v>
      </c>
      <c r="AI7991" t="s">
        <v>1458</v>
      </c>
      <c r="AJ7991" t="s">
        <v>46</v>
      </c>
      <c r="AK7991" t="s">
        <v>60</v>
      </c>
      <c r="AL7991" t="s">
        <v>1459</v>
      </c>
      <c r="AM7991">
        <v>14.97</v>
      </c>
      <c r="AN7991">
        <v>1</v>
      </c>
      <c r="AO7991">
        <v>0</v>
      </c>
      <c r="AP7991">
        <v>4.1916000000000002</v>
      </c>
      <c r="AQ7991">
        <f>YEAR(Table1[[#This Row],[Order Date]])</f>
        <v>2016</v>
      </c>
      <c r="AR7991" t="str">
        <f>TEXT(Table1[[#This Row],[Order Date]],"mmmm")</f>
        <v>August</v>
      </c>
      <c r="AS7991" t="str">
        <f>"Q"&amp;ROUNDUP(MONTH(Table1[[#This Row],[Order Date]])/3,0)</f>
        <v>Q3</v>
      </c>
      <c r="AT7991">
        <f>IF(Table1[[#This Row],[Sales]]=0,0,Table1[[#This Row],[Profit]]/Table1[[#This Row],[Sales]])</f>
        <v>0.28000000000000003</v>
      </c>
    </row>
    <row r="7992" spans="22:46" x14ac:dyDescent="0.3">
      <c r="V7992">
        <v>7991</v>
      </c>
      <c r="W7992" t="s">
        <v>10577</v>
      </c>
      <c r="X7992" s="1">
        <v>42605</v>
      </c>
      <c r="Y7992" t="s">
        <v>496</v>
      </c>
      <c r="Z7992" t="s">
        <v>51</v>
      </c>
      <c r="AA7992" t="s">
        <v>201</v>
      </c>
      <c r="AB7992" t="s">
        <v>202</v>
      </c>
      <c r="AC7992" t="s">
        <v>108</v>
      </c>
      <c r="AD7992" t="s">
        <v>26</v>
      </c>
      <c r="AE7992" t="s">
        <v>10578</v>
      </c>
      <c r="AF7992" t="s">
        <v>121</v>
      </c>
      <c r="AG7992">
        <v>53081</v>
      </c>
      <c r="AH7992" t="s">
        <v>111</v>
      </c>
      <c r="AI7992" t="s">
        <v>6628</v>
      </c>
      <c r="AJ7992" t="s">
        <v>73</v>
      </c>
      <c r="AK7992" t="s">
        <v>176</v>
      </c>
      <c r="AL7992" t="s">
        <v>6629</v>
      </c>
      <c r="AM7992">
        <v>1.98</v>
      </c>
      <c r="AN7992">
        <v>2</v>
      </c>
      <c r="AO7992">
        <v>0</v>
      </c>
      <c r="AP7992">
        <v>0.89100000000000001</v>
      </c>
      <c r="AQ7992">
        <f>YEAR(Table1[[#This Row],[Order Date]])</f>
        <v>2016</v>
      </c>
      <c r="AR7992" t="str">
        <f>TEXT(Table1[[#This Row],[Order Date]],"mmmm")</f>
        <v>August</v>
      </c>
      <c r="AS7992" t="str">
        <f>"Q"&amp;ROUNDUP(MONTH(Table1[[#This Row],[Order Date]])/3,0)</f>
        <v>Q3</v>
      </c>
      <c r="AT7992">
        <f>IF(Table1[[#This Row],[Sales]]=0,0,Table1[[#This Row],[Profit]]/Table1[[#This Row],[Sales]])</f>
        <v>0.45</v>
      </c>
    </row>
    <row r="7993" spans="22:46" x14ac:dyDescent="0.3">
      <c r="V7993">
        <v>7992</v>
      </c>
      <c r="W7993" t="s">
        <v>10579</v>
      </c>
      <c r="X7993" s="1">
        <v>42535</v>
      </c>
      <c r="Y7993" t="s">
        <v>308</v>
      </c>
      <c r="Z7993" t="s">
        <v>207</v>
      </c>
      <c r="AA7993" t="s">
        <v>7607</v>
      </c>
      <c r="AB7993" t="s">
        <v>7608</v>
      </c>
      <c r="AC7993" t="s">
        <v>25</v>
      </c>
      <c r="AD7993" t="s">
        <v>26</v>
      </c>
      <c r="AE7993" t="s">
        <v>3300</v>
      </c>
      <c r="AF7993" t="s">
        <v>55</v>
      </c>
      <c r="AG7993">
        <v>33433</v>
      </c>
      <c r="AH7993" t="s">
        <v>29</v>
      </c>
      <c r="AI7993" t="s">
        <v>5388</v>
      </c>
      <c r="AJ7993" t="s">
        <v>46</v>
      </c>
      <c r="AK7993" t="s">
        <v>77</v>
      </c>
      <c r="AL7993" t="s">
        <v>5389</v>
      </c>
      <c r="AM7993">
        <v>39.936</v>
      </c>
      <c r="AN7993">
        <v>4</v>
      </c>
      <c r="AO7993">
        <v>0.7</v>
      </c>
      <c r="AP7993">
        <v>-26.623999999999999</v>
      </c>
      <c r="AQ7993">
        <f>YEAR(Table1[[#This Row],[Order Date]])</f>
        <v>2016</v>
      </c>
      <c r="AR7993" t="str">
        <f>TEXT(Table1[[#This Row],[Order Date]],"mmmm")</f>
        <v>June</v>
      </c>
      <c r="AS7993" t="str">
        <f>"Q"&amp;ROUNDUP(MONTH(Table1[[#This Row],[Order Date]])/3,0)</f>
        <v>Q2</v>
      </c>
      <c r="AT7993">
        <f>IF(Table1[[#This Row],[Sales]]=0,0,Table1[[#This Row],[Profit]]/Table1[[#This Row],[Sales]])</f>
        <v>-0.66666666666666663</v>
      </c>
    </row>
    <row r="7994" spans="22:46" x14ac:dyDescent="0.3">
      <c r="V7994">
        <v>7993</v>
      </c>
      <c r="W7994" t="s">
        <v>10579</v>
      </c>
      <c r="X7994" s="1">
        <v>42535</v>
      </c>
      <c r="Y7994" t="s">
        <v>308</v>
      </c>
      <c r="Z7994" t="s">
        <v>207</v>
      </c>
      <c r="AA7994" t="s">
        <v>7607</v>
      </c>
      <c r="AB7994" t="s">
        <v>7608</v>
      </c>
      <c r="AC7994" t="s">
        <v>25</v>
      </c>
      <c r="AD7994" t="s">
        <v>26</v>
      </c>
      <c r="AE7994" t="s">
        <v>3300</v>
      </c>
      <c r="AF7994" t="s">
        <v>55</v>
      </c>
      <c r="AG7994">
        <v>33433</v>
      </c>
      <c r="AH7994" t="s">
        <v>29</v>
      </c>
      <c r="AI7994" t="s">
        <v>7586</v>
      </c>
      <c r="AJ7994" t="s">
        <v>73</v>
      </c>
      <c r="AK7994" t="s">
        <v>176</v>
      </c>
      <c r="AL7994" t="s">
        <v>7587</v>
      </c>
      <c r="AM7994">
        <v>18.463999999999999</v>
      </c>
      <c r="AN7994">
        <v>2</v>
      </c>
      <c r="AO7994">
        <v>0.2</v>
      </c>
      <c r="AP7994">
        <v>2.3079999999999998</v>
      </c>
      <c r="AQ7994">
        <f>YEAR(Table1[[#This Row],[Order Date]])</f>
        <v>2016</v>
      </c>
      <c r="AR7994" t="str">
        <f>TEXT(Table1[[#This Row],[Order Date]],"mmmm")</f>
        <v>June</v>
      </c>
      <c r="AS7994" t="str">
        <f>"Q"&amp;ROUNDUP(MONTH(Table1[[#This Row],[Order Date]])/3,0)</f>
        <v>Q2</v>
      </c>
      <c r="AT7994">
        <f>IF(Table1[[#This Row],[Sales]]=0,0,Table1[[#This Row],[Profit]]/Table1[[#This Row],[Sales]])</f>
        <v>0.125</v>
      </c>
    </row>
    <row r="7995" spans="22:46" x14ac:dyDescent="0.3">
      <c r="V7995">
        <v>7994</v>
      </c>
      <c r="W7995" t="s">
        <v>10580</v>
      </c>
      <c r="X7995" s="1">
        <v>42328</v>
      </c>
      <c r="Y7995" t="s">
        <v>807</v>
      </c>
      <c r="Z7995" t="s">
        <v>22</v>
      </c>
      <c r="AA7995" t="s">
        <v>4860</v>
      </c>
      <c r="AB7995" t="s">
        <v>4861</v>
      </c>
      <c r="AC7995" t="s">
        <v>25</v>
      </c>
      <c r="AD7995" t="s">
        <v>26</v>
      </c>
      <c r="AE7995" t="s">
        <v>515</v>
      </c>
      <c r="AF7995" t="s">
        <v>516</v>
      </c>
      <c r="AG7995">
        <v>80013</v>
      </c>
      <c r="AH7995" t="s">
        <v>44</v>
      </c>
      <c r="AI7995" t="s">
        <v>1355</v>
      </c>
      <c r="AJ7995" t="s">
        <v>46</v>
      </c>
      <c r="AK7995" t="s">
        <v>77</v>
      </c>
      <c r="AL7995" t="s">
        <v>1356</v>
      </c>
      <c r="AM7995">
        <v>4.8959999999999999</v>
      </c>
      <c r="AN7995">
        <v>3</v>
      </c>
      <c r="AO7995">
        <v>0.7</v>
      </c>
      <c r="AP7995">
        <v>-3.4272</v>
      </c>
      <c r="AQ7995">
        <f>YEAR(Table1[[#This Row],[Order Date]])</f>
        <v>2015</v>
      </c>
      <c r="AR7995" t="str">
        <f>TEXT(Table1[[#This Row],[Order Date]],"mmmm")</f>
        <v>November</v>
      </c>
      <c r="AS7995" t="str">
        <f>"Q"&amp;ROUNDUP(MONTH(Table1[[#This Row],[Order Date]])/3,0)</f>
        <v>Q4</v>
      </c>
      <c r="AT7995">
        <f>IF(Table1[[#This Row],[Sales]]=0,0,Table1[[#This Row],[Profit]]/Table1[[#This Row],[Sales]])</f>
        <v>-0.70000000000000007</v>
      </c>
    </row>
    <row r="7996" spans="22:46" x14ac:dyDescent="0.3">
      <c r="V7996">
        <v>7995</v>
      </c>
      <c r="W7996" t="s">
        <v>10580</v>
      </c>
      <c r="X7996" s="1">
        <v>42328</v>
      </c>
      <c r="Y7996" t="s">
        <v>807</v>
      </c>
      <c r="Z7996" t="s">
        <v>22</v>
      </c>
      <c r="AA7996" t="s">
        <v>4860</v>
      </c>
      <c r="AB7996" t="s">
        <v>4861</v>
      </c>
      <c r="AC7996" t="s">
        <v>25</v>
      </c>
      <c r="AD7996" t="s">
        <v>26</v>
      </c>
      <c r="AE7996" t="s">
        <v>515</v>
      </c>
      <c r="AF7996" t="s">
        <v>516</v>
      </c>
      <c r="AG7996">
        <v>80013</v>
      </c>
      <c r="AH7996" t="s">
        <v>44</v>
      </c>
      <c r="AI7996" t="s">
        <v>1416</v>
      </c>
      <c r="AJ7996" t="s">
        <v>31</v>
      </c>
      <c r="AK7996" t="s">
        <v>32</v>
      </c>
      <c r="AL7996" t="s">
        <v>1417</v>
      </c>
      <c r="AM7996">
        <v>145.76400000000001</v>
      </c>
      <c r="AN7996">
        <v>6</v>
      </c>
      <c r="AO7996">
        <v>0.7</v>
      </c>
      <c r="AP7996">
        <v>-247.7988</v>
      </c>
      <c r="AQ7996">
        <f>YEAR(Table1[[#This Row],[Order Date]])</f>
        <v>2015</v>
      </c>
      <c r="AR7996" t="str">
        <f>TEXT(Table1[[#This Row],[Order Date]],"mmmm")</f>
        <v>November</v>
      </c>
      <c r="AS7996" t="str">
        <f>"Q"&amp;ROUNDUP(MONTH(Table1[[#This Row],[Order Date]])/3,0)</f>
        <v>Q4</v>
      </c>
      <c r="AT7996">
        <f>IF(Table1[[#This Row],[Sales]]=0,0,Table1[[#This Row],[Profit]]/Table1[[#This Row],[Sales]])</f>
        <v>-1.7</v>
      </c>
    </row>
    <row r="7997" spans="22:46" x14ac:dyDescent="0.3">
      <c r="V7997">
        <v>7996</v>
      </c>
      <c r="W7997" t="s">
        <v>10580</v>
      </c>
      <c r="X7997" s="1">
        <v>42328</v>
      </c>
      <c r="Y7997" t="s">
        <v>807</v>
      </c>
      <c r="Z7997" t="s">
        <v>22</v>
      </c>
      <c r="AA7997" t="s">
        <v>4860</v>
      </c>
      <c r="AB7997" t="s">
        <v>4861</v>
      </c>
      <c r="AC7997" t="s">
        <v>25</v>
      </c>
      <c r="AD7997" t="s">
        <v>26</v>
      </c>
      <c r="AE7997" t="s">
        <v>515</v>
      </c>
      <c r="AF7997" t="s">
        <v>516</v>
      </c>
      <c r="AG7997">
        <v>80013</v>
      </c>
      <c r="AH7997" t="s">
        <v>44</v>
      </c>
      <c r="AI7997" t="s">
        <v>4194</v>
      </c>
      <c r="AJ7997" t="s">
        <v>46</v>
      </c>
      <c r="AK7997" t="s">
        <v>77</v>
      </c>
      <c r="AL7997" t="s">
        <v>4195</v>
      </c>
      <c r="AM7997">
        <v>9.6120000000000001</v>
      </c>
      <c r="AN7997">
        <v>6</v>
      </c>
      <c r="AO7997">
        <v>0.7</v>
      </c>
      <c r="AP7997">
        <v>-7.3692000000000002</v>
      </c>
      <c r="AQ7997">
        <f>YEAR(Table1[[#This Row],[Order Date]])</f>
        <v>2015</v>
      </c>
      <c r="AR7997" t="str">
        <f>TEXT(Table1[[#This Row],[Order Date]],"mmmm")</f>
        <v>November</v>
      </c>
      <c r="AS7997" t="str">
        <f>"Q"&amp;ROUNDUP(MONTH(Table1[[#This Row],[Order Date]])/3,0)</f>
        <v>Q4</v>
      </c>
      <c r="AT7997">
        <f>IF(Table1[[#This Row],[Sales]]=0,0,Table1[[#This Row],[Profit]]/Table1[[#This Row],[Sales]])</f>
        <v>-0.76666666666666672</v>
      </c>
    </row>
    <row r="7998" spans="22:46" x14ac:dyDescent="0.3">
      <c r="V7998">
        <v>7997</v>
      </c>
      <c r="W7998" t="s">
        <v>10581</v>
      </c>
      <c r="X7998" s="1">
        <v>43042</v>
      </c>
      <c r="Y7998" s="1">
        <v>42866</v>
      </c>
      <c r="Z7998" t="s">
        <v>207</v>
      </c>
      <c r="AA7998" t="s">
        <v>6112</v>
      </c>
      <c r="AB7998" t="s">
        <v>6113</v>
      </c>
      <c r="AC7998" t="s">
        <v>108</v>
      </c>
      <c r="AD7998" t="s">
        <v>26</v>
      </c>
      <c r="AE7998" t="s">
        <v>1065</v>
      </c>
      <c r="AF7998" t="s">
        <v>43</v>
      </c>
      <c r="AG7998">
        <v>92037</v>
      </c>
      <c r="AH7998" t="s">
        <v>44</v>
      </c>
      <c r="AI7998" t="s">
        <v>1114</v>
      </c>
      <c r="AJ7998" t="s">
        <v>73</v>
      </c>
      <c r="AK7998" t="s">
        <v>176</v>
      </c>
      <c r="AL7998" t="s">
        <v>1115</v>
      </c>
      <c r="AM7998">
        <v>199.75</v>
      </c>
      <c r="AN7998">
        <v>5</v>
      </c>
      <c r="AO7998">
        <v>0</v>
      </c>
      <c r="AP7998">
        <v>87.89</v>
      </c>
      <c r="AQ7998">
        <f>YEAR(Table1[[#This Row],[Order Date]])</f>
        <v>2017</v>
      </c>
      <c r="AR7998" t="str">
        <f>TEXT(Table1[[#This Row],[Order Date]],"mmmm")</f>
        <v>November</v>
      </c>
      <c r="AS7998" t="str">
        <f>"Q"&amp;ROUNDUP(MONTH(Table1[[#This Row],[Order Date]])/3,0)</f>
        <v>Q4</v>
      </c>
      <c r="AT7998">
        <f>IF(Table1[[#This Row],[Sales]]=0,0,Table1[[#This Row],[Profit]]/Table1[[#This Row],[Sales]])</f>
        <v>0.44</v>
      </c>
    </row>
    <row r="7999" spans="22:46" x14ac:dyDescent="0.3">
      <c r="V7999">
        <v>7998</v>
      </c>
      <c r="W7999" t="s">
        <v>10581</v>
      </c>
      <c r="X7999" s="1">
        <v>43042</v>
      </c>
      <c r="Y7999" s="1">
        <v>42866</v>
      </c>
      <c r="Z7999" t="s">
        <v>207</v>
      </c>
      <c r="AA7999" t="s">
        <v>6112</v>
      </c>
      <c r="AB7999" t="s">
        <v>6113</v>
      </c>
      <c r="AC7999" t="s">
        <v>108</v>
      </c>
      <c r="AD7999" t="s">
        <v>26</v>
      </c>
      <c r="AE7999" t="s">
        <v>1065</v>
      </c>
      <c r="AF7999" t="s">
        <v>43</v>
      </c>
      <c r="AG7999">
        <v>92037</v>
      </c>
      <c r="AH7999" t="s">
        <v>44</v>
      </c>
      <c r="AI7999" t="s">
        <v>2701</v>
      </c>
      <c r="AJ7999" t="s">
        <v>31</v>
      </c>
      <c r="AK7999" t="s">
        <v>57</v>
      </c>
      <c r="AL7999" t="s">
        <v>2702</v>
      </c>
      <c r="AM7999">
        <v>1673.184</v>
      </c>
      <c r="AN7999">
        <v>12</v>
      </c>
      <c r="AO7999">
        <v>0.2</v>
      </c>
      <c r="AP7999">
        <v>20.9148</v>
      </c>
      <c r="AQ7999">
        <f>YEAR(Table1[[#This Row],[Order Date]])</f>
        <v>2017</v>
      </c>
      <c r="AR7999" t="str">
        <f>TEXT(Table1[[#This Row],[Order Date]],"mmmm")</f>
        <v>November</v>
      </c>
      <c r="AS7999" t="str">
        <f>"Q"&amp;ROUNDUP(MONTH(Table1[[#This Row],[Order Date]])/3,0)</f>
        <v>Q4</v>
      </c>
      <c r="AT7999">
        <f>IF(Table1[[#This Row],[Sales]]=0,0,Table1[[#This Row],[Profit]]/Table1[[#This Row],[Sales]])</f>
        <v>1.2500000000000001E-2</v>
      </c>
    </row>
    <row r="8000" spans="22:46" x14ac:dyDescent="0.3">
      <c r="V8000">
        <v>7999</v>
      </c>
      <c r="W8000" t="s">
        <v>10582</v>
      </c>
      <c r="X8000" s="1">
        <v>41763</v>
      </c>
      <c r="Y8000" s="1">
        <v>41825</v>
      </c>
      <c r="Z8000" t="s">
        <v>207</v>
      </c>
      <c r="AA8000" t="s">
        <v>8092</v>
      </c>
      <c r="AB8000" t="s">
        <v>8093</v>
      </c>
      <c r="AC8000" t="s">
        <v>41</v>
      </c>
      <c r="AD8000" t="s">
        <v>26</v>
      </c>
      <c r="AE8000" t="s">
        <v>99</v>
      </c>
      <c r="AF8000" t="s">
        <v>100</v>
      </c>
      <c r="AG8000">
        <v>98105</v>
      </c>
      <c r="AH8000" t="s">
        <v>44</v>
      </c>
      <c r="AI8000" t="s">
        <v>3745</v>
      </c>
      <c r="AJ8000" t="s">
        <v>31</v>
      </c>
      <c r="AK8000" t="s">
        <v>67</v>
      </c>
      <c r="AL8000" t="s">
        <v>3746</v>
      </c>
      <c r="AM8000">
        <v>12.18</v>
      </c>
      <c r="AN8000">
        <v>7</v>
      </c>
      <c r="AO8000">
        <v>0</v>
      </c>
      <c r="AP8000">
        <v>3.8976000000000002</v>
      </c>
      <c r="AQ8000">
        <f>YEAR(Table1[[#This Row],[Order Date]])</f>
        <v>2014</v>
      </c>
      <c r="AR8000" t="str">
        <f>TEXT(Table1[[#This Row],[Order Date]],"mmmm")</f>
        <v>May</v>
      </c>
      <c r="AS8000" t="str">
        <f>"Q"&amp;ROUNDUP(MONTH(Table1[[#This Row],[Order Date]])/3,0)</f>
        <v>Q2</v>
      </c>
      <c r="AT8000">
        <f>IF(Table1[[#This Row],[Sales]]=0,0,Table1[[#This Row],[Profit]]/Table1[[#This Row],[Sales]])</f>
        <v>0.32</v>
      </c>
    </row>
    <row r="8001" spans="22:46" x14ac:dyDescent="0.3">
      <c r="V8001">
        <v>8000</v>
      </c>
      <c r="W8001" t="s">
        <v>10582</v>
      </c>
      <c r="X8001" s="1">
        <v>41763</v>
      </c>
      <c r="Y8001" s="1">
        <v>41825</v>
      </c>
      <c r="Z8001" t="s">
        <v>207</v>
      </c>
      <c r="AA8001" t="s">
        <v>8092</v>
      </c>
      <c r="AB8001" t="s">
        <v>8093</v>
      </c>
      <c r="AC8001" t="s">
        <v>41</v>
      </c>
      <c r="AD8001" t="s">
        <v>26</v>
      </c>
      <c r="AE8001" t="s">
        <v>99</v>
      </c>
      <c r="AF8001" t="s">
        <v>100</v>
      </c>
      <c r="AG8001">
        <v>98105</v>
      </c>
      <c r="AH8001" t="s">
        <v>44</v>
      </c>
      <c r="AI8001" t="s">
        <v>1498</v>
      </c>
      <c r="AJ8001" t="s">
        <v>46</v>
      </c>
      <c r="AK8001" t="s">
        <v>80</v>
      </c>
      <c r="AL8001" t="s">
        <v>1499</v>
      </c>
      <c r="AM8001">
        <v>57.68</v>
      </c>
      <c r="AN8001">
        <v>4</v>
      </c>
      <c r="AO8001">
        <v>0</v>
      </c>
      <c r="AP8001">
        <v>19.034400000000002</v>
      </c>
      <c r="AQ8001">
        <f>YEAR(Table1[[#This Row],[Order Date]])</f>
        <v>2014</v>
      </c>
      <c r="AR8001" t="str">
        <f>TEXT(Table1[[#This Row],[Order Date]],"mmmm")</f>
        <v>May</v>
      </c>
      <c r="AS8001" t="str">
        <f>"Q"&amp;ROUNDUP(MONTH(Table1[[#This Row],[Order Date]])/3,0)</f>
        <v>Q2</v>
      </c>
      <c r="AT8001">
        <f>IF(Table1[[#This Row],[Sales]]=0,0,Table1[[#This Row],[Profit]]/Table1[[#This Row],[Sales]])</f>
        <v>0.33</v>
      </c>
    </row>
    <row r="8002" spans="22:46" x14ac:dyDescent="0.3">
      <c r="V8002">
        <v>8001</v>
      </c>
      <c r="W8002" t="s">
        <v>10583</v>
      </c>
      <c r="X8002" s="1">
        <v>42316</v>
      </c>
      <c r="Y8002" s="1">
        <v>42349</v>
      </c>
      <c r="Z8002" t="s">
        <v>51</v>
      </c>
      <c r="AA8002" t="s">
        <v>3379</v>
      </c>
      <c r="AB8002" t="s">
        <v>3380</v>
      </c>
      <c r="AC8002" t="s">
        <v>25</v>
      </c>
      <c r="AD8002" t="s">
        <v>26</v>
      </c>
      <c r="AE8002" t="s">
        <v>7329</v>
      </c>
      <c r="AF8002" t="s">
        <v>554</v>
      </c>
      <c r="AG8002">
        <v>52001</v>
      </c>
      <c r="AH8002" t="s">
        <v>111</v>
      </c>
      <c r="AI8002" t="s">
        <v>3465</v>
      </c>
      <c r="AJ8002" t="s">
        <v>73</v>
      </c>
      <c r="AK8002" t="s">
        <v>74</v>
      </c>
      <c r="AL8002" t="s">
        <v>3466</v>
      </c>
      <c r="AM8002">
        <v>263.95999999999998</v>
      </c>
      <c r="AN8002">
        <v>4</v>
      </c>
      <c r="AO8002">
        <v>0</v>
      </c>
      <c r="AP8002">
        <v>76.548400000000001</v>
      </c>
      <c r="AQ8002">
        <f>YEAR(Table1[[#This Row],[Order Date]])</f>
        <v>2015</v>
      </c>
      <c r="AR8002" t="str">
        <f>TEXT(Table1[[#This Row],[Order Date]],"mmmm")</f>
        <v>November</v>
      </c>
      <c r="AS8002" t="str">
        <f>"Q"&amp;ROUNDUP(MONTH(Table1[[#This Row],[Order Date]])/3,0)</f>
        <v>Q4</v>
      </c>
      <c r="AT8002">
        <f>IF(Table1[[#This Row],[Sales]]=0,0,Table1[[#This Row],[Profit]]/Table1[[#This Row],[Sales]])</f>
        <v>0.29000000000000004</v>
      </c>
    </row>
    <row r="8003" spans="22:46" x14ac:dyDescent="0.3">
      <c r="V8003">
        <v>8002</v>
      </c>
      <c r="W8003" t="s">
        <v>10584</v>
      </c>
      <c r="X8003" s="1">
        <v>42350</v>
      </c>
      <c r="Y8003" t="s">
        <v>813</v>
      </c>
      <c r="Z8003" t="s">
        <v>207</v>
      </c>
      <c r="AA8003" t="s">
        <v>355</v>
      </c>
      <c r="AB8003" t="s">
        <v>356</v>
      </c>
      <c r="AC8003" t="s">
        <v>25</v>
      </c>
      <c r="AD8003" t="s">
        <v>26</v>
      </c>
      <c r="AE8003" t="s">
        <v>42</v>
      </c>
      <c r="AF8003" t="s">
        <v>43</v>
      </c>
      <c r="AG8003">
        <v>90032</v>
      </c>
      <c r="AH8003" t="s">
        <v>44</v>
      </c>
      <c r="AI8003" t="s">
        <v>5100</v>
      </c>
      <c r="AJ8003" t="s">
        <v>73</v>
      </c>
      <c r="AK8003" t="s">
        <v>176</v>
      </c>
      <c r="AL8003" t="s">
        <v>5101</v>
      </c>
      <c r="AM8003">
        <v>299.94</v>
      </c>
      <c r="AN8003">
        <v>6</v>
      </c>
      <c r="AO8003">
        <v>0</v>
      </c>
      <c r="AP8003">
        <v>128.9742</v>
      </c>
      <c r="AQ8003">
        <f>YEAR(Table1[[#This Row],[Order Date]])</f>
        <v>2015</v>
      </c>
      <c r="AR8003" t="str">
        <f>TEXT(Table1[[#This Row],[Order Date]],"mmmm")</f>
        <v>December</v>
      </c>
      <c r="AS8003" t="str">
        <f>"Q"&amp;ROUNDUP(MONTH(Table1[[#This Row],[Order Date]])/3,0)</f>
        <v>Q4</v>
      </c>
      <c r="AT8003">
        <f>IF(Table1[[#This Row],[Sales]]=0,0,Table1[[#This Row],[Profit]]/Table1[[#This Row],[Sales]])</f>
        <v>0.43</v>
      </c>
    </row>
    <row r="8004" spans="22:46" x14ac:dyDescent="0.3">
      <c r="V8004">
        <v>8003</v>
      </c>
      <c r="W8004" t="s">
        <v>10584</v>
      </c>
      <c r="X8004" s="1">
        <v>42350</v>
      </c>
      <c r="Y8004" t="s">
        <v>813</v>
      </c>
      <c r="Z8004" t="s">
        <v>207</v>
      </c>
      <c r="AA8004" t="s">
        <v>355</v>
      </c>
      <c r="AB8004" t="s">
        <v>356</v>
      </c>
      <c r="AC8004" t="s">
        <v>25</v>
      </c>
      <c r="AD8004" t="s">
        <v>26</v>
      </c>
      <c r="AE8004" t="s">
        <v>42</v>
      </c>
      <c r="AF8004" t="s">
        <v>43</v>
      </c>
      <c r="AG8004">
        <v>90032</v>
      </c>
      <c r="AH8004" t="s">
        <v>44</v>
      </c>
      <c r="AI8004" t="s">
        <v>1456</v>
      </c>
      <c r="AJ8004" t="s">
        <v>46</v>
      </c>
      <c r="AK8004" t="s">
        <v>651</v>
      </c>
      <c r="AL8004" t="s">
        <v>1457</v>
      </c>
      <c r="AM8004">
        <v>25.76</v>
      </c>
      <c r="AN8004">
        <v>7</v>
      </c>
      <c r="AO8004">
        <v>0</v>
      </c>
      <c r="AP8004">
        <v>0.51519999999999999</v>
      </c>
      <c r="AQ8004">
        <f>YEAR(Table1[[#This Row],[Order Date]])</f>
        <v>2015</v>
      </c>
      <c r="AR8004" t="str">
        <f>TEXT(Table1[[#This Row],[Order Date]],"mmmm")</f>
        <v>December</v>
      </c>
      <c r="AS8004" t="str">
        <f>"Q"&amp;ROUNDUP(MONTH(Table1[[#This Row],[Order Date]])/3,0)</f>
        <v>Q4</v>
      </c>
      <c r="AT8004">
        <f>IF(Table1[[#This Row],[Sales]]=0,0,Table1[[#This Row],[Profit]]/Table1[[#This Row],[Sales]])</f>
        <v>1.9999999999999997E-2</v>
      </c>
    </row>
    <row r="8005" spans="22:46" x14ac:dyDescent="0.3">
      <c r="V8005">
        <v>8004</v>
      </c>
      <c r="W8005" t="s">
        <v>10585</v>
      </c>
      <c r="X8005" s="1">
        <v>41974</v>
      </c>
      <c r="Y8005" s="1">
        <v>41710</v>
      </c>
      <c r="Z8005" t="s">
        <v>207</v>
      </c>
      <c r="AA8005" t="s">
        <v>7888</v>
      </c>
      <c r="AB8005" t="s">
        <v>7889</v>
      </c>
      <c r="AC8005" t="s">
        <v>25</v>
      </c>
      <c r="AD8005" t="s">
        <v>26</v>
      </c>
      <c r="AE8005" t="s">
        <v>1399</v>
      </c>
      <c r="AF8005" t="s">
        <v>1400</v>
      </c>
      <c r="AG8005">
        <v>1852</v>
      </c>
      <c r="AH8005" t="s">
        <v>160</v>
      </c>
      <c r="AI8005" t="s">
        <v>7919</v>
      </c>
      <c r="AJ8005" t="s">
        <v>73</v>
      </c>
      <c r="AK8005" t="s">
        <v>74</v>
      </c>
      <c r="AL8005" t="s">
        <v>7920</v>
      </c>
      <c r="AM8005">
        <v>271.89999999999998</v>
      </c>
      <c r="AN8005">
        <v>2</v>
      </c>
      <c r="AO8005">
        <v>0</v>
      </c>
      <c r="AP8005">
        <v>78.850999999999999</v>
      </c>
      <c r="AQ8005">
        <f>YEAR(Table1[[#This Row],[Order Date]])</f>
        <v>2014</v>
      </c>
      <c r="AR8005" t="str">
        <f>TEXT(Table1[[#This Row],[Order Date]],"mmmm")</f>
        <v>December</v>
      </c>
      <c r="AS8005" t="str">
        <f>"Q"&amp;ROUNDUP(MONTH(Table1[[#This Row],[Order Date]])/3,0)</f>
        <v>Q4</v>
      </c>
      <c r="AT8005">
        <f>IF(Table1[[#This Row],[Sales]]=0,0,Table1[[#This Row],[Profit]]/Table1[[#This Row],[Sales]])</f>
        <v>0.29000000000000004</v>
      </c>
    </row>
    <row r="8006" spans="22:46" x14ac:dyDescent="0.3">
      <c r="V8006">
        <v>8005</v>
      </c>
      <c r="W8006" t="s">
        <v>10585</v>
      </c>
      <c r="X8006" s="1">
        <v>41974</v>
      </c>
      <c r="Y8006" s="1">
        <v>41710</v>
      </c>
      <c r="Z8006" t="s">
        <v>207</v>
      </c>
      <c r="AA8006" t="s">
        <v>7888</v>
      </c>
      <c r="AB8006" t="s">
        <v>7889</v>
      </c>
      <c r="AC8006" t="s">
        <v>25</v>
      </c>
      <c r="AD8006" t="s">
        <v>26</v>
      </c>
      <c r="AE8006" t="s">
        <v>1399</v>
      </c>
      <c r="AF8006" t="s">
        <v>1400</v>
      </c>
      <c r="AG8006">
        <v>1852</v>
      </c>
      <c r="AH8006" t="s">
        <v>160</v>
      </c>
      <c r="AI8006" t="s">
        <v>2973</v>
      </c>
      <c r="AJ8006" t="s">
        <v>31</v>
      </c>
      <c r="AK8006" t="s">
        <v>67</v>
      </c>
      <c r="AL8006" t="s">
        <v>2974</v>
      </c>
      <c r="AM8006">
        <v>45.84</v>
      </c>
      <c r="AN8006">
        <v>3</v>
      </c>
      <c r="AO8006">
        <v>0</v>
      </c>
      <c r="AP8006">
        <v>15.585599999999999</v>
      </c>
      <c r="AQ8006">
        <f>YEAR(Table1[[#This Row],[Order Date]])</f>
        <v>2014</v>
      </c>
      <c r="AR8006" t="str">
        <f>TEXT(Table1[[#This Row],[Order Date]],"mmmm")</f>
        <v>December</v>
      </c>
      <c r="AS8006" t="str">
        <f>"Q"&amp;ROUNDUP(MONTH(Table1[[#This Row],[Order Date]])/3,0)</f>
        <v>Q4</v>
      </c>
      <c r="AT8006">
        <f>IF(Table1[[#This Row],[Sales]]=0,0,Table1[[#This Row],[Profit]]/Table1[[#This Row],[Sales]])</f>
        <v>0.33999999999999997</v>
      </c>
    </row>
    <row r="8007" spans="22:46" x14ac:dyDescent="0.3">
      <c r="V8007">
        <v>8006</v>
      </c>
      <c r="W8007" t="s">
        <v>10585</v>
      </c>
      <c r="X8007" s="1">
        <v>41974</v>
      </c>
      <c r="Y8007" s="1">
        <v>41710</v>
      </c>
      <c r="Z8007" t="s">
        <v>207</v>
      </c>
      <c r="AA8007" t="s">
        <v>7888</v>
      </c>
      <c r="AB8007" t="s">
        <v>7889</v>
      </c>
      <c r="AC8007" t="s">
        <v>25</v>
      </c>
      <c r="AD8007" t="s">
        <v>26</v>
      </c>
      <c r="AE8007" t="s">
        <v>1399</v>
      </c>
      <c r="AF8007" t="s">
        <v>1400</v>
      </c>
      <c r="AG8007">
        <v>1852</v>
      </c>
      <c r="AH8007" t="s">
        <v>160</v>
      </c>
      <c r="AI8007" t="s">
        <v>3853</v>
      </c>
      <c r="AJ8007" t="s">
        <v>31</v>
      </c>
      <c r="AK8007" t="s">
        <v>67</v>
      </c>
      <c r="AL8007" t="s">
        <v>3854</v>
      </c>
      <c r="AM8007">
        <v>9.82</v>
      </c>
      <c r="AN8007">
        <v>2</v>
      </c>
      <c r="AO8007">
        <v>0</v>
      </c>
      <c r="AP8007">
        <v>3.2406000000000001</v>
      </c>
      <c r="AQ8007">
        <f>YEAR(Table1[[#This Row],[Order Date]])</f>
        <v>2014</v>
      </c>
      <c r="AR8007" t="str">
        <f>TEXT(Table1[[#This Row],[Order Date]],"mmmm")</f>
        <v>December</v>
      </c>
      <c r="AS8007" t="str">
        <f>"Q"&amp;ROUNDUP(MONTH(Table1[[#This Row],[Order Date]])/3,0)</f>
        <v>Q4</v>
      </c>
      <c r="AT8007">
        <f>IF(Table1[[#This Row],[Sales]]=0,0,Table1[[#This Row],[Profit]]/Table1[[#This Row],[Sales]])</f>
        <v>0.33</v>
      </c>
    </row>
    <row r="8008" spans="22:46" x14ac:dyDescent="0.3">
      <c r="V8008">
        <v>8007</v>
      </c>
      <c r="W8008" t="s">
        <v>10586</v>
      </c>
      <c r="X8008" s="1">
        <v>42650</v>
      </c>
      <c r="Y8008" s="1">
        <v>42684</v>
      </c>
      <c r="Z8008" t="s">
        <v>51</v>
      </c>
      <c r="AA8008" t="s">
        <v>4694</v>
      </c>
      <c r="AB8008" t="s">
        <v>4695</v>
      </c>
      <c r="AC8008" t="s">
        <v>25</v>
      </c>
      <c r="AD8008" t="s">
        <v>26</v>
      </c>
      <c r="AE8008" t="s">
        <v>2183</v>
      </c>
      <c r="AF8008" t="s">
        <v>100</v>
      </c>
      <c r="AG8008">
        <v>98270</v>
      </c>
      <c r="AH8008" t="s">
        <v>44</v>
      </c>
      <c r="AI8008" t="s">
        <v>7107</v>
      </c>
      <c r="AJ8008" t="s">
        <v>46</v>
      </c>
      <c r="AK8008" t="s">
        <v>303</v>
      </c>
      <c r="AL8008" t="s">
        <v>7108</v>
      </c>
      <c r="AM8008">
        <v>93.36</v>
      </c>
      <c r="AN8008">
        <v>12</v>
      </c>
      <c r="AO8008">
        <v>0</v>
      </c>
      <c r="AP8008">
        <v>0.93359999999999999</v>
      </c>
      <c r="AQ8008">
        <f>YEAR(Table1[[#This Row],[Order Date]])</f>
        <v>2016</v>
      </c>
      <c r="AR8008" t="str">
        <f>TEXT(Table1[[#This Row],[Order Date]],"mmmm")</f>
        <v>October</v>
      </c>
      <c r="AS8008" t="str">
        <f>"Q"&amp;ROUNDUP(MONTH(Table1[[#This Row],[Order Date]])/3,0)</f>
        <v>Q4</v>
      </c>
      <c r="AT8008">
        <f>IF(Table1[[#This Row],[Sales]]=0,0,Table1[[#This Row],[Profit]]/Table1[[#This Row],[Sales]])</f>
        <v>0.01</v>
      </c>
    </row>
    <row r="8009" spans="22:46" x14ac:dyDescent="0.3">
      <c r="V8009">
        <v>8008</v>
      </c>
      <c r="W8009" t="s">
        <v>10587</v>
      </c>
      <c r="X8009" s="1">
        <v>42325</v>
      </c>
      <c r="Y8009" t="s">
        <v>326</v>
      </c>
      <c r="Z8009" t="s">
        <v>51</v>
      </c>
      <c r="AA8009" t="s">
        <v>7888</v>
      </c>
      <c r="AB8009" t="s">
        <v>7889</v>
      </c>
      <c r="AC8009" t="s">
        <v>25</v>
      </c>
      <c r="AD8009" t="s">
        <v>26</v>
      </c>
      <c r="AE8009" t="s">
        <v>5436</v>
      </c>
      <c r="AF8009" t="s">
        <v>732</v>
      </c>
      <c r="AG8009">
        <v>73120</v>
      </c>
      <c r="AH8009" t="s">
        <v>111</v>
      </c>
      <c r="AI8009" t="s">
        <v>1231</v>
      </c>
      <c r="AJ8009" t="s">
        <v>46</v>
      </c>
      <c r="AK8009" t="s">
        <v>60</v>
      </c>
      <c r="AL8009" t="s">
        <v>1232</v>
      </c>
      <c r="AM8009">
        <v>541.24</v>
      </c>
      <c r="AN8009">
        <v>4</v>
      </c>
      <c r="AO8009">
        <v>0</v>
      </c>
      <c r="AP8009">
        <v>5.4123999999999999</v>
      </c>
      <c r="AQ8009">
        <f>YEAR(Table1[[#This Row],[Order Date]])</f>
        <v>2015</v>
      </c>
      <c r="AR8009" t="str">
        <f>TEXT(Table1[[#This Row],[Order Date]],"mmmm")</f>
        <v>November</v>
      </c>
      <c r="AS8009" t="str">
        <f>"Q"&amp;ROUNDUP(MONTH(Table1[[#This Row],[Order Date]])/3,0)</f>
        <v>Q4</v>
      </c>
      <c r="AT8009">
        <f>IF(Table1[[#This Row],[Sales]]=0,0,Table1[[#This Row],[Profit]]/Table1[[#This Row],[Sales]])</f>
        <v>0.01</v>
      </c>
    </row>
    <row r="8010" spans="22:46" x14ac:dyDescent="0.3">
      <c r="V8010">
        <v>8009</v>
      </c>
      <c r="W8010" t="s">
        <v>10587</v>
      </c>
      <c r="X8010" s="1">
        <v>42325</v>
      </c>
      <c r="Y8010" t="s">
        <v>326</v>
      </c>
      <c r="Z8010" t="s">
        <v>51</v>
      </c>
      <c r="AA8010" t="s">
        <v>7888</v>
      </c>
      <c r="AB8010" t="s">
        <v>7889</v>
      </c>
      <c r="AC8010" t="s">
        <v>25</v>
      </c>
      <c r="AD8010" t="s">
        <v>26</v>
      </c>
      <c r="AE8010" t="s">
        <v>5436</v>
      </c>
      <c r="AF8010" t="s">
        <v>732</v>
      </c>
      <c r="AG8010">
        <v>73120</v>
      </c>
      <c r="AH8010" t="s">
        <v>111</v>
      </c>
      <c r="AI8010" t="s">
        <v>1187</v>
      </c>
      <c r="AJ8010" t="s">
        <v>46</v>
      </c>
      <c r="AK8010" t="s">
        <v>94</v>
      </c>
      <c r="AL8010" t="s">
        <v>205</v>
      </c>
      <c r="AM8010">
        <v>106.32</v>
      </c>
      <c r="AN8010">
        <v>3</v>
      </c>
      <c r="AO8010">
        <v>0</v>
      </c>
      <c r="AP8010">
        <v>49.970399999999998</v>
      </c>
      <c r="AQ8010">
        <f>YEAR(Table1[[#This Row],[Order Date]])</f>
        <v>2015</v>
      </c>
      <c r="AR8010" t="str">
        <f>TEXT(Table1[[#This Row],[Order Date]],"mmmm")</f>
        <v>November</v>
      </c>
      <c r="AS8010" t="str">
        <f>"Q"&amp;ROUNDUP(MONTH(Table1[[#This Row],[Order Date]])/3,0)</f>
        <v>Q4</v>
      </c>
      <c r="AT8010">
        <f>IF(Table1[[#This Row],[Sales]]=0,0,Table1[[#This Row],[Profit]]/Table1[[#This Row],[Sales]])</f>
        <v>0.47000000000000003</v>
      </c>
    </row>
    <row r="8011" spans="22:46" x14ac:dyDescent="0.3">
      <c r="V8011">
        <v>8010</v>
      </c>
      <c r="W8011" t="s">
        <v>10587</v>
      </c>
      <c r="X8011" s="1">
        <v>42325</v>
      </c>
      <c r="Y8011" t="s">
        <v>326</v>
      </c>
      <c r="Z8011" t="s">
        <v>51</v>
      </c>
      <c r="AA8011" t="s">
        <v>7888</v>
      </c>
      <c r="AB8011" t="s">
        <v>7889</v>
      </c>
      <c r="AC8011" t="s">
        <v>25</v>
      </c>
      <c r="AD8011" t="s">
        <v>26</v>
      </c>
      <c r="AE8011" t="s">
        <v>5436</v>
      </c>
      <c r="AF8011" t="s">
        <v>732</v>
      </c>
      <c r="AG8011">
        <v>73120</v>
      </c>
      <c r="AH8011" t="s">
        <v>111</v>
      </c>
      <c r="AI8011" t="s">
        <v>9929</v>
      </c>
      <c r="AJ8011" t="s">
        <v>31</v>
      </c>
      <c r="AK8011" t="s">
        <v>35</v>
      </c>
      <c r="AL8011" t="s">
        <v>9930</v>
      </c>
      <c r="AM8011">
        <v>1323.9</v>
      </c>
      <c r="AN8011">
        <v>5</v>
      </c>
      <c r="AO8011">
        <v>0</v>
      </c>
      <c r="AP8011">
        <v>383.93099999999998</v>
      </c>
      <c r="AQ8011">
        <f>YEAR(Table1[[#This Row],[Order Date]])</f>
        <v>2015</v>
      </c>
      <c r="AR8011" t="str">
        <f>TEXT(Table1[[#This Row],[Order Date]],"mmmm")</f>
        <v>November</v>
      </c>
      <c r="AS8011" t="str">
        <f>"Q"&amp;ROUNDUP(MONTH(Table1[[#This Row],[Order Date]])/3,0)</f>
        <v>Q4</v>
      </c>
      <c r="AT8011">
        <f>IF(Table1[[#This Row],[Sales]]=0,0,Table1[[#This Row],[Profit]]/Table1[[#This Row],[Sales]])</f>
        <v>0.28999999999999998</v>
      </c>
    </row>
    <row r="8012" spans="22:46" x14ac:dyDescent="0.3">
      <c r="V8012">
        <v>8011</v>
      </c>
      <c r="W8012" t="s">
        <v>10588</v>
      </c>
      <c r="X8012" s="1">
        <v>41715</v>
      </c>
      <c r="Y8012" t="s">
        <v>10589</v>
      </c>
      <c r="Z8012" t="s">
        <v>22</v>
      </c>
      <c r="AA8012" t="s">
        <v>4062</v>
      </c>
      <c r="AB8012" t="s">
        <v>4063</v>
      </c>
      <c r="AC8012" t="s">
        <v>41</v>
      </c>
      <c r="AD8012" t="s">
        <v>26</v>
      </c>
      <c r="AE8012" t="s">
        <v>158</v>
      </c>
      <c r="AF8012" t="s">
        <v>159</v>
      </c>
      <c r="AG8012">
        <v>19134</v>
      </c>
      <c r="AH8012" t="s">
        <v>160</v>
      </c>
      <c r="AI8012" t="s">
        <v>4211</v>
      </c>
      <c r="AJ8012" t="s">
        <v>46</v>
      </c>
      <c r="AK8012" t="s">
        <v>94</v>
      </c>
      <c r="AL8012" t="s">
        <v>4212</v>
      </c>
      <c r="AM8012">
        <v>126.624</v>
      </c>
      <c r="AN8012">
        <v>6</v>
      </c>
      <c r="AO8012">
        <v>0.2</v>
      </c>
      <c r="AP8012">
        <v>41.152799999999999</v>
      </c>
      <c r="AQ8012">
        <f>YEAR(Table1[[#This Row],[Order Date]])</f>
        <v>2014</v>
      </c>
      <c r="AR8012" t="str">
        <f>TEXT(Table1[[#This Row],[Order Date]],"mmmm")</f>
        <v>March</v>
      </c>
      <c r="AS8012" t="str">
        <f>"Q"&amp;ROUNDUP(MONTH(Table1[[#This Row],[Order Date]])/3,0)</f>
        <v>Q1</v>
      </c>
      <c r="AT8012">
        <f>IF(Table1[[#This Row],[Sales]]=0,0,Table1[[#This Row],[Profit]]/Table1[[#This Row],[Sales]])</f>
        <v>0.32500000000000001</v>
      </c>
    </row>
    <row r="8013" spans="22:46" x14ac:dyDescent="0.3">
      <c r="V8013">
        <v>8012</v>
      </c>
      <c r="W8013" t="s">
        <v>10590</v>
      </c>
      <c r="X8013" s="1">
        <v>42175</v>
      </c>
      <c r="Y8013" t="s">
        <v>4724</v>
      </c>
      <c r="Z8013" t="s">
        <v>207</v>
      </c>
      <c r="AA8013" t="s">
        <v>5843</v>
      </c>
      <c r="AB8013" t="s">
        <v>5844</v>
      </c>
      <c r="AC8013" t="s">
        <v>25</v>
      </c>
      <c r="AD8013" t="s">
        <v>26</v>
      </c>
      <c r="AE8013" t="s">
        <v>515</v>
      </c>
      <c r="AF8013" t="s">
        <v>516</v>
      </c>
      <c r="AG8013">
        <v>80013</v>
      </c>
      <c r="AH8013" t="s">
        <v>44</v>
      </c>
      <c r="AI8013" t="s">
        <v>9981</v>
      </c>
      <c r="AJ8013" t="s">
        <v>73</v>
      </c>
      <c r="AK8013" t="s">
        <v>74</v>
      </c>
      <c r="AL8013" t="s">
        <v>9982</v>
      </c>
      <c r="AM8013">
        <v>125.944</v>
      </c>
      <c r="AN8013">
        <v>7</v>
      </c>
      <c r="AO8013">
        <v>0.2</v>
      </c>
      <c r="AP8013">
        <v>15.743</v>
      </c>
      <c r="AQ8013">
        <f>YEAR(Table1[[#This Row],[Order Date]])</f>
        <v>2015</v>
      </c>
      <c r="AR8013" t="str">
        <f>TEXT(Table1[[#This Row],[Order Date]],"mmmm")</f>
        <v>June</v>
      </c>
      <c r="AS8013" t="str">
        <f>"Q"&amp;ROUNDUP(MONTH(Table1[[#This Row],[Order Date]])/3,0)</f>
        <v>Q2</v>
      </c>
      <c r="AT8013">
        <f>IF(Table1[[#This Row],[Sales]]=0,0,Table1[[#This Row],[Profit]]/Table1[[#This Row],[Sales]])</f>
        <v>0.125</v>
      </c>
    </row>
    <row r="8014" spans="22:46" x14ac:dyDescent="0.3">
      <c r="V8014">
        <v>8013</v>
      </c>
      <c r="W8014" t="s">
        <v>10591</v>
      </c>
      <c r="X8014" s="1">
        <v>42880</v>
      </c>
      <c r="Y8014" t="s">
        <v>9369</v>
      </c>
      <c r="Z8014" t="s">
        <v>1450</v>
      </c>
      <c r="AA8014" t="s">
        <v>5667</v>
      </c>
      <c r="AB8014" t="s">
        <v>5668</v>
      </c>
      <c r="AC8014" t="s">
        <v>25</v>
      </c>
      <c r="AD8014" t="s">
        <v>26</v>
      </c>
      <c r="AE8014" t="s">
        <v>300</v>
      </c>
      <c r="AF8014" t="s">
        <v>301</v>
      </c>
      <c r="AG8014">
        <v>10009</v>
      </c>
      <c r="AH8014" t="s">
        <v>160</v>
      </c>
      <c r="AI8014" t="s">
        <v>3929</v>
      </c>
      <c r="AJ8014" t="s">
        <v>46</v>
      </c>
      <c r="AK8014" t="s">
        <v>77</v>
      </c>
      <c r="AL8014" t="s">
        <v>3930</v>
      </c>
      <c r="AM8014">
        <v>663.92</v>
      </c>
      <c r="AN8014">
        <v>5</v>
      </c>
      <c r="AO8014">
        <v>0.2</v>
      </c>
      <c r="AP8014">
        <v>207.47499999999999</v>
      </c>
      <c r="AQ8014">
        <f>YEAR(Table1[[#This Row],[Order Date]])</f>
        <v>2017</v>
      </c>
      <c r="AR8014" t="str">
        <f>TEXT(Table1[[#This Row],[Order Date]],"mmmm")</f>
        <v>May</v>
      </c>
      <c r="AS8014" t="str">
        <f>"Q"&amp;ROUNDUP(MONTH(Table1[[#This Row],[Order Date]])/3,0)</f>
        <v>Q2</v>
      </c>
      <c r="AT8014">
        <f>IF(Table1[[#This Row],[Sales]]=0,0,Table1[[#This Row],[Profit]]/Table1[[#This Row],[Sales]])</f>
        <v>0.3125</v>
      </c>
    </row>
    <row r="8015" spans="22:46" x14ac:dyDescent="0.3">
      <c r="V8015">
        <v>8014</v>
      </c>
      <c r="W8015" t="s">
        <v>10591</v>
      </c>
      <c r="X8015" s="1">
        <v>42880</v>
      </c>
      <c r="Y8015" t="s">
        <v>9369</v>
      </c>
      <c r="Z8015" t="s">
        <v>1450</v>
      </c>
      <c r="AA8015" t="s">
        <v>5667</v>
      </c>
      <c r="AB8015" t="s">
        <v>5668</v>
      </c>
      <c r="AC8015" t="s">
        <v>25</v>
      </c>
      <c r="AD8015" t="s">
        <v>26</v>
      </c>
      <c r="AE8015" t="s">
        <v>300</v>
      </c>
      <c r="AF8015" t="s">
        <v>301</v>
      </c>
      <c r="AG8015">
        <v>10009</v>
      </c>
      <c r="AH8015" t="s">
        <v>160</v>
      </c>
      <c r="AI8015" t="s">
        <v>277</v>
      </c>
      <c r="AJ8015" t="s">
        <v>73</v>
      </c>
      <c r="AK8015" t="s">
        <v>176</v>
      </c>
      <c r="AL8015" t="s">
        <v>278</v>
      </c>
      <c r="AM8015">
        <v>120</v>
      </c>
      <c r="AN8015">
        <v>8</v>
      </c>
      <c r="AO8015">
        <v>0</v>
      </c>
      <c r="AP8015">
        <v>13.2</v>
      </c>
      <c r="AQ8015">
        <f>YEAR(Table1[[#This Row],[Order Date]])</f>
        <v>2017</v>
      </c>
      <c r="AR8015" t="str">
        <f>TEXT(Table1[[#This Row],[Order Date]],"mmmm")</f>
        <v>May</v>
      </c>
      <c r="AS8015" t="str">
        <f>"Q"&amp;ROUNDUP(MONTH(Table1[[#This Row],[Order Date]])/3,0)</f>
        <v>Q2</v>
      </c>
      <c r="AT8015">
        <f>IF(Table1[[#This Row],[Sales]]=0,0,Table1[[#This Row],[Profit]]/Table1[[#This Row],[Sales]])</f>
        <v>0.11</v>
      </c>
    </row>
    <row r="8016" spans="22:46" x14ac:dyDescent="0.3">
      <c r="V8016">
        <v>8015</v>
      </c>
      <c r="W8016" t="s">
        <v>10591</v>
      </c>
      <c r="X8016" s="1">
        <v>42880</v>
      </c>
      <c r="Y8016" t="s">
        <v>9369</v>
      </c>
      <c r="Z8016" t="s">
        <v>1450</v>
      </c>
      <c r="AA8016" t="s">
        <v>5667</v>
      </c>
      <c r="AB8016" t="s">
        <v>5668</v>
      </c>
      <c r="AC8016" t="s">
        <v>25</v>
      </c>
      <c r="AD8016" t="s">
        <v>26</v>
      </c>
      <c r="AE8016" t="s">
        <v>300</v>
      </c>
      <c r="AF8016" t="s">
        <v>301</v>
      </c>
      <c r="AG8016">
        <v>10009</v>
      </c>
      <c r="AH8016" t="s">
        <v>160</v>
      </c>
      <c r="AI8016" t="s">
        <v>6034</v>
      </c>
      <c r="AJ8016" t="s">
        <v>46</v>
      </c>
      <c r="AK8016" t="s">
        <v>303</v>
      </c>
      <c r="AL8016" t="s">
        <v>6035</v>
      </c>
      <c r="AM8016">
        <v>3.29</v>
      </c>
      <c r="AN8016">
        <v>1</v>
      </c>
      <c r="AO8016">
        <v>0</v>
      </c>
      <c r="AP8016">
        <v>1.4804999999999999</v>
      </c>
      <c r="AQ8016">
        <f>YEAR(Table1[[#This Row],[Order Date]])</f>
        <v>2017</v>
      </c>
      <c r="AR8016" t="str">
        <f>TEXT(Table1[[#This Row],[Order Date]],"mmmm")</f>
        <v>May</v>
      </c>
      <c r="AS8016" t="str">
        <f>"Q"&amp;ROUNDUP(MONTH(Table1[[#This Row],[Order Date]])/3,0)</f>
        <v>Q2</v>
      </c>
      <c r="AT8016">
        <f>IF(Table1[[#This Row],[Sales]]=0,0,Table1[[#This Row],[Profit]]/Table1[[#This Row],[Sales]])</f>
        <v>0.44999999999999996</v>
      </c>
    </row>
    <row r="8017" spans="22:46" x14ac:dyDescent="0.3">
      <c r="V8017">
        <v>8016</v>
      </c>
      <c r="W8017" t="s">
        <v>10591</v>
      </c>
      <c r="X8017" s="1">
        <v>42880</v>
      </c>
      <c r="Y8017" t="s">
        <v>9369</v>
      </c>
      <c r="Z8017" t="s">
        <v>1450</v>
      </c>
      <c r="AA8017" t="s">
        <v>5667</v>
      </c>
      <c r="AB8017" t="s">
        <v>5668</v>
      </c>
      <c r="AC8017" t="s">
        <v>25</v>
      </c>
      <c r="AD8017" t="s">
        <v>26</v>
      </c>
      <c r="AE8017" t="s">
        <v>300</v>
      </c>
      <c r="AF8017" t="s">
        <v>301</v>
      </c>
      <c r="AG8017">
        <v>10009</v>
      </c>
      <c r="AH8017" t="s">
        <v>160</v>
      </c>
      <c r="AI8017" t="s">
        <v>2381</v>
      </c>
      <c r="AJ8017" t="s">
        <v>31</v>
      </c>
      <c r="AK8017" t="s">
        <v>67</v>
      </c>
      <c r="AL8017" t="s">
        <v>2382</v>
      </c>
      <c r="AM8017">
        <v>18.84</v>
      </c>
      <c r="AN8017">
        <v>3</v>
      </c>
      <c r="AO8017">
        <v>0</v>
      </c>
      <c r="AP8017">
        <v>6.0288000000000004</v>
      </c>
      <c r="AQ8017">
        <f>YEAR(Table1[[#This Row],[Order Date]])</f>
        <v>2017</v>
      </c>
      <c r="AR8017" t="str">
        <f>TEXT(Table1[[#This Row],[Order Date]],"mmmm")</f>
        <v>May</v>
      </c>
      <c r="AS8017" t="str">
        <f>"Q"&amp;ROUNDUP(MONTH(Table1[[#This Row],[Order Date]])/3,0)</f>
        <v>Q2</v>
      </c>
      <c r="AT8017">
        <f>IF(Table1[[#This Row],[Sales]]=0,0,Table1[[#This Row],[Profit]]/Table1[[#This Row],[Sales]])</f>
        <v>0.32</v>
      </c>
    </row>
    <row r="8018" spans="22:46" x14ac:dyDescent="0.3">
      <c r="V8018">
        <v>8017</v>
      </c>
      <c r="W8018" t="s">
        <v>10592</v>
      </c>
      <c r="X8018" s="1">
        <v>41891</v>
      </c>
      <c r="Y8018" s="1">
        <v>41952</v>
      </c>
      <c r="Z8018" t="s">
        <v>207</v>
      </c>
      <c r="AA8018" t="s">
        <v>3529</v>
      </c>
      <c r="AB8018" t="s">
        <v>3530</v>
      </c>
      <c r="AC8018" t="s">
        <v>108</v>
      </c>
      <c r="AD8018" t="s">
        <v>26</v>
      </c>
      <c r="AE8018" t="s">
        <v>2788</v>
      </c>
      <c r="AF8018" t="s">
        <v>564</v>
      </c>
      <c r="AG8018">
        <v>43130</v>
      </c>
      <c r="AH8018" t="s">
        <v>160</v>
      </c>
      <c r="AI8018" t="s">
        <v>5987</v>
      </c>
      <c r="AJ8018" t="s">
        <v>31</v>
      </c>
      <c r="AK8018" t="s">
        <v>67</v>
      </c>
      <c r="AL8018" t="s">
        <v>5988</v>
      </c>
      <c r="AM8018">
        <v>60.671999999999997</v>
      </c>
      <c r="AN8018">
        <v>6</v>
      </c>
      <c r="AO8018">
        <v>0.2</v>
      </c>
      <c r="AP8018">
        <v>12.892799999999999</v>
      </c>
      <c r="AQ8018">
        <f>YEAR(Table1[[#This Row],[Order Date]])</f>
        <v>2014</v>
      </c>
      <c r="AR8018" t="str">
        <f>TEXT(Table1[[#This Row],[Order Date]],"mmmm")</f>
        <v>September</v>
      </c>
      <c r="AS8018" t="str">
        <f>"Q"&amp;ROUNDUP(MONTH(Table1[[#This Row],[Order Date]])/3,0)</f>
        <v>Q3</v>
      </c>
      <c r="AT8018">
        <f>IF(Table1[[#This Row],[Sales]]=0,0,Table1[[#This Row],[Profit]]/Table1[[#This Row],[Sales]])</f>
        <v>0.21249999999999999</v>
      </c>
    </row>
    <row r="8019" spans="22:46" x14ac:dyDescent="0.3">
      <c r="V8019">
        <v>8018</v>
      </c>
      <c r="W8019" t="s">
        <v>10592</v>
      </c>
      <c r="X8019" s="1">
        <v>41891</v>
      </c>
      <c r="Y8019" s="1">
        <v>41952</v>
      </c>
      <c r="Z8019" t="s">
        <v>207</v>
      </c>
      <c r="AA8019" t="s">
        <v>3529</v>
      </c>
      <c r="AB8019" t="s">
        <v>3530</v>
      </c>
      <c r="AC8019" t="s">
        <v>108</v>
      </c>
      <c r="AD8019" t="s">
        <v>26</v>
      </c>
      <c r="AE8019" t="s">
        <v>2788</v>
      </c>
      <c r="AF8019" t="s">
        <v>564</v>
      </c>
      <c r="AG8019">
        <v>43130</v>
      </c>
      <c r="AH8019" t="s">
        <v>160</v>
      </c>
      <c r="AI8019" t="s">
        <v>4449</v>
      </c>
      <c r="AJ8019" t="s">
        <v>46</v>
      </c>
      <c r="AK8019" t="s">
        <v>70</v>
      </c>
      <c r="AL8019" t="s">
        <v>4450</v>
      </c>
      <c r="AM8019">
        <v>30.815999999999999</v>
      </c>
      <c r="AN8019">
        <v>9</v>
      </c>
      <c r="AO8019">
        <v>0.2</v>
      </c>
      <c r="AP8019">
        <v>2.6964000000000001</v>
      </c>
      <c r="AQ8019">
        <f>YEAR(Table1[[#This Row],[Order Date]])</f>
        <v>2014</v>
      </c>
      <c r="AR8019" t="str">
        <f>TEXT(Table1[[#This Row],[Order Date]],"mmmm")</f>
        <v>September</v>
      </c>
      <c r="AS8019" t="str">
        <f>"Q"&amp;ROUNDUP(MONTH(Table1[[#This Row],[Order Date]])/3,0)</f>
        <v>Q3</v>
      </c>
      <c r="AT8019">
        <f>IF(Table1[[#This Row],[Sales]]=0,0,Table1[[#This Row],[Profit]]/Table1[[#This Row],[Sales]])</f>
        <v>8.7500000000000008E-2</v>
      </c>
    </row>
    <row r="8020" spans="22:46" x14ac:dyDescent="0.3">
      <c r="V8020">
        <v>8019</v>
      </c>
      <c r="W8020" t="s">
        <v>10593</v>
      </c>
      <c r="X8020" s="1">
        <v>43025</v>
      </c>
      <c r="Y8020" t="s">
        <v>199</v>
      </c>
      <c r="Z8020" t="s">
        <v>22</v>
      </c>
      <c r="AA8020" t="s">
        <v>2715</v>
      </c>
      <c r="AB8020" t="s">
        <v>2716</v>
      </c>
      <c r="AC8020" t="s">
        <v>41</v>
      </c>
      <c r="AD8020" t="s">
        <v>26</v>
      </c>
      <c r="AE8020" t="s">
        <v>10241</v>
      </c>
      <c r="AF8020" t="s">
        <v>43</v>
      </c>
      <c r="AG8020">
        <v>95351</v>
      </c>
      <c r="AH8020" t="s">
        <v>44</v>
      </c>
      <c r="AI8020" t="s">
        <v>944</v>
      </c>
      <c r="AJ8020" t="s">
        <v>73</v>
      </c>
      <c r="AK8020" t="s">
        <v>74</v>
      </c>
      <c r="AL8020" t="s">
        <v>945</v>
      </c>
      <c r="AM8020">
        <v>52.792000000000002</v>
      </c>
      <c r="AN8020">
        <v>1</v>
      </c>
      <c r="AO8020">
        <v>0.2</v>
      </c>
      <c r="AP8020">
        <v>4.6193</v>
      </c>
      <c r="AQ8020">
        <f>YEAR(Table1[[#This Row],[Order Date]])</f>
        <v>2017</v>
      </c>
      <c r="AR8020" t="str">
        <f>TEXT(Table1[[#This Row],[Order Date]],"mmmm")</f>
        <v>October</v>
      </c>
      <c r="AS8020" t="str">
        <f>"Q"&amp;ROUNDUP(MONTH(Table1[[#This Row],[Order Date]])/3,0)</f>
        <v>Q4</v>
      </c>
      <c r="AT8020">
        <f>IF(Table1[[#This Row],[Sales]]=0,0,Table1[[#This Row],[Profit]]/Table1[[#This Row],[Sales]])</f>
        <v>8.7499999999999994E-2</v>
      </c>
    </row>
    <row r="8021" spans="22:46" x14ac:dyDescent="0.3">
      <c r="V8021">
        <v>8020</v>
      </c>
      <c r="W8021" t="s">
        <v>10594</v>
      </c>
      <c r="X8021" s="1">
        <v>43041</v>
      </c>
      <c r="Y8021" s="1">
        <v>42866</v>
      </c>
      <c r="Z8021" t="s">
        <v>207</v>
      </c>
      <c r="AA8021" t="s">
        <v>729</v>
      </c>
      <c r="AB8021" t="s">
        <v>730</v>
      </c>
      <c r="AC8021" t="s">
        <v>25</v>
      </c>
      <c r="AD8021" t="s">
        <v>26</v>
      </c>
      <c r="AE8021" t="s">
        <v>5691</v>
      </c>
      <c r="AF8021" t="s">
        <v>672</v>
      </c>
      <c r="AG8021">
        <v>63116</v>
      </c>
      <c r="AH8021" t="s">
        <v>111</v>
      </c>
      <c r="AI8021" t="s">
        <v>7849</v>
      </c>
      <c r="AJ8021" t="s">
        <v>46</v>
      </c>
      <c r="AK8021" t="s">
        <v>80</v>
      </c>
      <c r="AL8021" t="s">
        <v>7850</v>
      </c>
      <c r="AM8021">
        <v>83.9</v>
      </c>
      <c r="AN8021">
        <v>10</v>
      </c>
      <c r="AO8021">
        <v>0</v>
      </c>
      <c r="AP8021">
        <v>20.975000000000001</v>
      </c>
      <c r="AQ8021">
        <f>YEAR(Table1[[#This Row],[Order Date]])</f>
        <v>2017</v>
      </c>
      <c r="AR8021" t="str">
        <f>TEXT(Table1[[#This Row],[Order Date]],"mmmm")</f>
        <v>November</v>
      </c>
      <c r="AS8021" t="str">
        <f>"Q"&amp;ROUNDUP(MONTH(Table1[[#This Row],[Order Date]])/3,0)</f>
        <v>Q4</v>
      </c>
      <c r="AT8021">
        <f>IF(Table1[[#This Row],[Sales]]=0,0,Table1[[#This Row],[Profit]]/Table1[[#This Row],[Sales]])</f>
        <v>0.25</v>
      </c>
    </row>
    <row r="8022" spans="22:46" x14ac:dyDescent="0.3">
      <c r="V8022">
        <v>8021</v>
      </c>
      <c r="W8022" t="s">
        <v>10594</v>
      </c>
      <c r="X8022" s="1">
        <v>43041</v>
      </c>
      <c r="Y8022" s="1">
        <v>42866</v>
      </c>
      <c r="Z8022" t="s">
        <v>207</v>
      </c>
      <c r="AA8022" t="s">
        <v>729</v>
      </c>
      <c r="AB8022" t="s">
        <v>730</v>
      </c>
      <c r="AC8022" t="s">
        <v>25</v>
      </c>
      <c r="AD8022" t="s">
        <v>26</v>
      </c>
      <c r="AE8022" t="s">
        <v>5691</v>
      </c>
      <c r="AF8022" t="s">
        <v>672</v>
      </c>
      <c r="AG8022">
        <v>63116</v>
      </c>
      <c r="AH8022" t="s">
        <v>111</v>
      </c>
      <c r="AI8022" t="s">
        <v>4511</v>
      </c>
      <c r="AJ8022" t="s">
        <v>46</v>
      </c>
      <c r="AK8022" t="s">
        <v>94</v>
      </c>
      <c r="AL8022" t="s">
        <v>4512</v>
      </c>
      <c r="AM8022">
        <v>11.76</v>
      </c>
      <c r="AN8022">
        <v>2</v>
      </c>
      <c r="AO8022">
        <v>0</v>
      </c>
      <c r="AP8022">
        <v>5.7624000000000004</v>
      </c>
      <c r="AQ8022">
        <f>YEAR(Table1[[#This Row],[Order Date]])</f>
        <v>2017</v>
      </c>
      <c r="AR8022" t="str">
        <f>TEXT(Table1[[#This Row],[Order Date]],"mmmm")</f>
        <v>November</v>
      </c>
      <c r="AS8022" t="str">
        <f>"Q"&amp;ROUNDUP(MONTH(Table1[[#This Row],[Order Date]])/3,0)</f>
        <v>Q4</v>
      </c>
      <c r="AT8022">
        <f>IF(Table1[[#This Row],[Sales]]=0,0,Table1[[#This Row],[Profit]]/Table1[[#This Row],[Sales]])</f>
        <v>0.49000000000000005</v>
      </c>
    </row>
    <row r="8023" spans="22:46" x14ac:dyDescent="0.3">
      <c r="V8023">
        <v>8022</v>
      </c>
      <c r="W8023" t="s">
        <v>10595</v>
      </c>
      <c r="X8023" s="1">
        <v>41841</v>
      </c>
      <c r="Y8023" t="s">
        <v>5238</v>
      </c>
      <c r="Z8023" t="s">
        <v>51</v>
      </c>
      <c r="AA8023" t="s">
        <v>4224</v>
      </c>
      <c r="AB8023" t="s">
        <v>4225</v>
      </c>
      <c r="AC8023" t="s">
        <v>41</v>
      </c>
      <c r="AD8023" t="s">
        <v>26</v>
      </c>
      <c r="AE8023" t="s">
        <v>923</v>
      </c>
      <c r="AF8023" t="s">
        <v>110</v>
      </c>
      <c r="AG8023">
        <v>75217</v>
      </c>
      <c r="AH8023" t="s">
        <v>111</v>
      </c>
      <c r="AI8023" t="s">
        <v>5654</v>
      </c>
      <c r="AJ8023" t="s">
        <v>46</v>
      </c>
      <c r="AK8023" t="s">
        <v>80</v>
      </c>
      <c r="AL8023" t="s">
        <v>5655</v>
      </c>
      <c r="AM8023">
        <v>4.992</v>
      </c>
      <c r="AN8023">
        <v>3</v>
      </c>
      <c r="AO8023">
        <v>0.8</v>
      </c>
      <c r="AP8023">
        <v>-12.979200000000001</v>
      </c>
      <c r="AQ8023">
        <f>YEAR(Table1[[#This Row],[Order Date]])</f>
        <v>2014</v>
      </c>
      <c r="AR8023" t="str">
        <f>TEXT(Table1[[#This Row],[Order Date]],"mmmm")</f>
        <v>July</v>
      </c>
      <c r="AS8023" t="str">
        <f>"Q"&amp;ROUNDUP(MONTH(Table1[[#This Row],[Order Date]])/3,0)</f>
        <v>Q3</v>
      </c>
      <c r="AT8023">
        <f>IF(Table1[[#This Row],[Sales]]=0,0,Table1[[#This Row],[Profit]]/Table1[[#This Row],[Sales]])</f>
        <v>-2.6</v>
      </c>
    </row>
    <row r="8024" spans="22:46" x14ac:dyDescent="0.3">
      <c r="V8024">
        <v>8023</v>
      </c>
      <c r="W8024" t="s">
        <v>10595</v>
      </c>
      <c r="X8024" s="1">
        <v>41841</v>
      </c>
      <c r="Y8024" t="s">
        <v>5238</v>
      </c>
      <c r="Z8024" t="s">
        <v>51</v>
      </c>
      <c r="AA8024" t="s">
        <v>4224</v>
      </c>
      <c r="AB8024" t="s">
        <v>4225</v>
      </c>
      <c r="AC8024" t="s">
        <v>41</v>
      </c>
      <c r="AD8024" t="s">
        <v>26</v>
      </c>
      <c r="AE8024" t="s">
        <v>923</v>
      </c>
      <c r="AF8024" t="s">
        <v>110</v>
      </c>
      <c r="AG8024">
        <v>75217</v>
      </c>
      <c r="AH8024" t="s">
        <v>111</v>
      </c>
      <c r="AI8024" t="s">
        <v>8258</v>
      </c>
      <c r="AJ8024" t="s">
        <v>46</v>
      </c>
      <c r="AK8024" t="s">
        <v>190</v>
      </c>
      <c r="AL8024" t="s">
        <v>8259</v>
      </c>
      <c r="AM8024">
        <v>87.92</v>
      </c>
      <c r="AN8024">
        <v>5</v>
      </c>
      <c r="AO8024">
        <v>0.2</v>
      </c>
      <c r="AP8024">
        <v>29.672999999999998</v>
      </c>
      <c r="AQ8024">
        <f>YEAR(Table1[[#This Row],[Order Date]])</f>
        <v>2014</v>
      </c>
      <c r="AR8024" t="str">
        <f>TEXT(Table1[[#This Row],[Order Date]],"mmmm")</f>
        <v>July</v>
      </c>
      <c r="AS8024" t="str">
        <f>"Q"&amp;ROUNDUP(MONTH(Table1[[#This Row],[Order Date]])/3,0)</f>
        <v>Q3</v>
      </c>
      <c r="AT8024">
        <f>IF(Table1[[#This Row],[Sales]]=0,0,Table1[[#This Row],[Profit]]/Table1[[#This Row],[Sales]])</f>
        <v>0.33749999999999997</v>
      </c>
    </row>
    <row r="8025" spans="22:46" x14ac:dyDescent="0.3">
      <c r="V8025">
        <v>8024</v>
      </c>
      <c r="W8025" t="s">
        <v>10595</v>
      </c>
      <c r="X8025" s="1">
        <v>41841</v>
      </c>
      <c r="Y8025" t="s">
        <v>5238</v>
      </c>
      <c r="Z8025" t="s">
        <v>51</v>
      </c>
      <c r="AA8025" t="s">
        <v>4224</v>
      </c>
      <c r="AB8025" t="s">
        <v>4225</v>
      </c>
      <c r="AC8025" t="s">
        <v>41</v>
      </c>
      <c r="AD8025" t="s">
        <v>26</v>
      </c>
      <c r="AE8025" t="s">
        <v>923</v>
      </c>
      <c r="AF8025" t="s">
        <v>110</v>
      </c>
      <c r="AG8025">
        <v>75217</v>
      </c>
      <c r="AH8025" t="s">
        <v>111</v>
      </c>
      <c r="AI8025" t="s">
        <v>2173</v>
      </c>
      <c r="AJ8025" t="s">
        <v>31</v>
      </c>
      <c r="AK8025" t="s">
        <v>35</v>
      </c>
      <c r="AL8025" t="s">
        <v>2174</v>
      </c>
      <c r="AM8025">
        <v>657.93</v>
      </c>
      <c r="AN8025">
        <v>5</v>
      </c>
      <c r="AO8025">
        <v>0.3</v>
      </c>
      <c r="AP8025">
        <v>-93.99</v>
      </c>
      <c r="AQ8025">
        <f>YEAR(Table1[[#This Row],[Order Date]])</f>
        <v>2014</v>
      </c>
      <c r="AR8025" t="str">
        <f>TEXT(Table1[[#This Row],[Order Date]],"mmmm")</f>
        <v>July</v>
      </c>
      <c r="AS8025" t="str">
        <f>"Q"&amp;ROUNDUP(MONTH(Table1[[#This Row],[Order Date]])/3,0)</f>
        <v>Q3</v>
      </c>
      <c r="AT8025">
        <f>IF(Table1[[#This Row],[Sales]]=0,0,Table1[[#This Row],[Profit]]/Table1[[#This Row],[Sales]])</f>
        <v>-0.14285714285714285</v>
      </c>
    </row>
    <row r="8026" spans="22:46" x14ac:dyDescent="0.3">
      <c r="V8026">
        <v>8025</v>
      </c>
      <c r="W8026" t="s">
        <v>10595</v>
      </c>
      <c r="X8026" s="1">
        <v>41841</v>
      </c>
      <c r="Y8026" t="s">
        <v>5238</v>
      </c>
      <c r="Z8026" t="s">
        <v>51</v>
      </c>
      <c r="AA8026" t="s">
        <v>4224</v>
      </c>
      <c r="AB8026" t="s">
        <v>4225</v>
      </c>
      <c r="AC8026" t="s">
        <v>41</v>
      </c>
      <c r="AD8026" t="s">
        <v>26</v>
      </c>
      <c r="AE8026" t="s">
        <v>923</v>
      </c>
      <c r="AF8026" t="s">
        <v>110</v>
      </c>
      <c r="AG8026">
        <v>75217</v>
      </c>
      <c r="AH8026" t="s">
        <v>111</v>
      </c>
      <c r="AI8026" t="s">
        <v>7647</v>
      </c>
      <c r="AJ8026" t="s">
        <v>46</v>
      </c>
      <c r="AK8026" t="s">
        <v>77</v>
      </c>
      <c r="AL8026" t="s">
        <v>7648</v>
      </c>
      <c r="AM8026">
        <v>1.044</v>
      </c>
      <c r="AN8026">
        <v>1</v>
      </c>
      <c r="AO8026">
        <v>0.8</v>
      </c>
      <c r="AP8026">
        <v>-1.827</v>
      </c>
      <c r="AQ8026">
        <f>YEAR(Table1[[#This Row],[Order Date]])</f>
        <v>2014</v>
      </c>
      <c r="AR8026" t="str">
        <f>TEXT(Table1[[#This Row],[Order Date]],"mmmm")</f>
        <v>July</v>
      </c>
      <c r="AS8026" t="str">
        <f>"Q"&amp;ROUNDUP(MONTH(Table1[[#This Row],[Order Date]])/3,0)</f>
        <v>Q3</v>
      </c>
      <c r="AT8026">
        <f>IF(Table1[[#This Row],[Sales]]=0,0,Table1[[#This Row],[Profit]]/Table1[[#This Row],[Sales]])</f>
        <v>-1.75</v>
      </c>
    </row>
    <row r="8027" spans="22:46" x14ac:dyDescent="0.3">
      <c r="V8027">
        <v>8026</v>
      </c>
      <c r="W8027" t="s">
        <v>10596</v>
      </c>
      <c r="X8027" s="1">
        <v>42258</v>
      </c>
      <c r="Y8027" t="s">
        <v>3851</v>
      </c>
      <c r="Z8027" t="s">
        <v>22</v>
      </c>
      <c r="AA8027" t="s">
        <v>8959</v>
      </c>
      <c r="AB8027" t="s">
        <v>8960</v>
      </c>
      <c r="AC8027" t="s">
        <v>41</v>
      </c>
      <c r="AD8027" t="s">
        <v>26</v>
      </c>
      <c r="AE8027" t="s">
        <v>300</v>
      </c>
      <c r="AF8027" t="s">
        <v>301</v>
      </c>
      <c r="AG8027">
        <v>10035</v>
      </c>
      <c r="AH8027" t="s">
        <v>160</v>
      </c>
      <c r="AI8027" t="s">
        <v>9985</v>
      </c>
      <c r="AJ8027" t="s">
        <v>31</v>
      </c>
      <c r="AK8027" t="s">
        <v>67</v>
      </c>
      <c r="AL8027" t="s">
        <v>9986</v>
      </c>
      <c r="AM8027">
        <v>210.68</v>
      </c>
      <c r="AN8027">
        <v>2</v>
      </c>
      <c r="AO8027">
        <v>0</v>
      </c>
      <c r="AP8027">
        <v>50.563200000000002</v>
      </c>
      <c r="AQ8027">
        <f>YEAR(Table1[[#This Row],[Order Date]])</f>
        <v>2015</v>
      </c>
      <c r="AR8027" t="str">
        <f>TEXT(Table1[[#This Row],[Order Date]],"mmmm")</f>
        <v>September</v>
      </c>
      <c r="AS8027" t="str">
        <f>"Q"&amp;ROUNDUP(MONTH(Table1[[#This Row],[Order Date]])/3,0)</f>
        <v>Q3</v>
      </c>
      <c r="AT8027">
        <f>IF(Table1[[#This Row],[Sales]]=0,0,Table1[[#This Row],[Profit]]/Table1[[#This Row],[Sales]])</f>
        <v>0.24</v>
      </c>
    </row>
    <row r="8028" spans="22:46" x14ac:dyDescent="0.3">
      <c r="V8028">
        <v>8027</v>
      </c>
      <c r="W8028" t="s">
        <v>10596</v>
      </c>
      <c r="X8028" s="1">
        <v>42258</v>
      </c>
      <c r="Y8028" t="s">
        <v>3851</v>
      </c>
      <c r="Z8028" t="s">
        <v>22</v>
      </c>
      <c r="AA8028" t="s">
        <v>8959</v>
      </c>
      <c r="AB8028" t="s">
        <v>8960</v>
      </c>
      <c r="AC8028" t="s">
        <v>41</v>
      </c>
      <c r="AD8028" t="s">
        <v>26</v>
      </c>
      <c r="AE8028" t="s">
        <v>300</v>
      </c>
      <c r="AF8028" t="s">
        <v>301</v>
      </c>
      <c r="AG8028">
        <v>10035</v>
      </c>
      <c r="AH8028" t="s">
        <v>160</v>
      </c>
      <c r="AI8028" t="s">
        <v>10276</v>
      </c>
      <c r="AJ8028" t="s">
        <v>46</v>
      </c>
      <c r="AK8028" t="s">
        <v>60</v>
      </c>
      <c r="AL8028" t="s">
        <v>10277</v>
      </c>
      <c r="AM8028">
        <v>78.8</v>
      </c>
      <c r="AN8028">
        <v>1</v>
      </c>
      <c r="AO8028">
        <v>0</v>
      </c>
      <c r="AP8028">
        <v>1.5760000000000001</v>
      </c>
      <c r="AQ8028">
        <f>YEAR(Table1[[#This Row],[Order Date]])</f>
        <v>2015</v>
      </c>
      <c r="AR8028" t="str">
        <f>TEXT(Table1[[#This Row],[Order Date]],"mmmm")</f>
        <v>September</v>
      </c>
      <c r="AS8028" t="str">
        <f>"Q"&amp;ROUNDUP(MONTH(Table1[[#This Row],[Order Date]])/3,0)</f>
        <v>Q3</v>
      </c>
      <c r="AT8028">
        <f>IF(Table1[[#This Row],[Sales]]=0,0,Table1[[#This Row],[Profit]]/Table1[[#This Row],[Sales]])</f>
        <v>0.02</v>
      </c>
    </row>
    <row r="8029" spans="22:46" x14ac:dyDescent="0.3">
      <c r="V8029">
        <v>8028</v>
      </c>
      <c r="W8029" t="s">
        <v>10596</v>
      </c>
      <c r="X8029" s="1">
        <v>42258</v>
      </c>
      <c r="Y8029" t="s">
        <v>3851</v>
      </c>
      <c r="Z8029" t="s">
        <v>22</v>
      </c>
      <c r="AA8029" t="s">
        <v>8959</v>
      </c>
      <c r="AB8029" t="s">
        <v>8960</v>
      </c>
      <c r="AC8029" t="s">
        <v>41</v>
      </c>
      <c r="AD8029" t="s">
        <v>26</v>
      </c>
      <c r="AE8029" t="s">
        <v>300</v>
      </c>
      <c r="AF8029" t="s">
        <v>301</v>
      </c>
      <c r="AG8029">
        <v>10035</v>
      </c>
      <c r="AH8029" t="s">
        <v>160</v>
      </c>
      <c r="AI8029" t="s">
        <v>441</v>
      </c>
      <c r="AJ8029" t="s">
        <v>73</v>
      </c>
      <c r="AK8029" t="s">
        <v>176</v>
      </c>
      <c r="AL8029" t="s">
        <v>442</v>
      </c>
      <c r="AM8029">
        <v>19.989999999999998</v>
      </c>
      <c r="AN8029">
        <v>1</v>
      </c>
      <c r="AO8029">
        <v>0</v>
      </c>
      <c r="AP8029">
        <v>6.7965999999999998</v>
      </c>
      <c r="AQ8029">
        <f>YEAR(Table1[[#This Row],[Order Date]])</f>
        <v>2015</v>
      </c>
      <c r="AR8029" t="str">
        <f>TEXT(Table1[[#This Row],[Order Date]],"mmmm")</f>
        <v>September</v>
      </c>
      <c r="AS8029" t="str">
        <f>"Q"&amp;ROUNDUP(MONTH(Table1[[#This Row],[Order Date]])/3,0)</f>
        <v>Q3</v>
      </c>
      <c r="AT8029">
        <f>IF(Table1[[#This Row],[Sales]]=0,0,Table1[[#This Row],[Profit]]/Table1[[#This Row],[Sales]])</f>
        <v>0.34</v>
      </c>
    </row>
    <row r="8030" spans="22:46" x14ac:dyDescent="0.3">
      <c r="V8030">
        <v>8029</v>
      </c>
      <c r="W8030" t="s">
        <v>10596</v>
      </c>
      <c r="X8030" s="1">
        <v>42258</v>
      </c>
      <c r="Y8030" t="s">
        <v>3851</v>
      </c>
      <c r="Z8030" t="s">
        <v>22</v>
      </c>
      <c r="AA8030" t="s">
        <v>8959</v>
      </c>
      <c r="AB8030" t="s">
        <v>8960</v>
      </c>
      <c r="AC8030" t="s">
        <v>41</v>
      </c>
      <c r="AD8030" t="s">
        <v>26</v>
      </c>
      <c r="AE8030" t="s">
        <v>300</v>
      </c>
      <c r="AF8030" t="s">
        <v>301</v>
      </c>
      <c r="AG8030">
        <v>10035</v>
      </c>
      <c r="AH8030" t="s">
        <v>160</v>
      </c>
      <c r="AI8030" t="s">
        <v>8251</v>
      </c>
      <c r="AJ8030" t="s">
        <v>46</v>
      </c>
      <c r="AK8030" t="s">
        <v>60</v>
      </c>
      <c r="AL8030" t="s">
        <v>8252</v>
      </c>
      <c r="AM8030">
        <v>772.68</v>
      </c>
      <c r="AN8030">
        <v>4</v>
      </c>
      <c r="AO8030">
        <v>0</v>
      </c>
      <c r="AP8030">
        <v>108.1752</v>
      </c>
      <c r="AQ8030">
        <f>YEAR(Table1[[#This Row],[Order Date]])</f>
        <v>2015</v>
      </c>
      <c r="AR8030" t="str">
        <f>TEXT(Table1[[#This Row],[Order Date]],"mmmm")</f>
        <v>September</v>
      </c>
      <c r="AS8030" t="str">
        <f>"Q"&amp;ROUNDUP(MONTH(Table1[[#This Row],[Order Date]])/3,0)</f>
        <v>Q3</v>
      </c>
      <c r="AT8030">
        <f>IF(Table1[[#This Row],[Sales]]=0,0,Table1[[#This Row],[Profit]]/Table1[[#This Row],[Sales]])</f>
        <v>0.14000000000000001</v>
      </c>
    </row>
    <row r="8031" spans="22:46" x14ac:dyDescent="0.3">
      <c r="V8031">
        <v>8030</v>
      </c>
      <c r="W8031" t="s">
        <v>10597</v>
      </c>
      <c r="X8031" s="1">
        <v>42664</v>
      </c>
      <c r="Y8031" t="s">
        <v>6621</v>
      </c>
      <c r="Z8031" t="s">
        <v>51</v>
      </c>
      <c r="AA8031" t="s">
        <v>5094</v>
      </c>
      <c r="AB8031" t="s">
        <v>5095</v>
      </c>
      <c r="AC8031" t="s">
        <v>25</v>
      </c>
      <c r="AD8031" t="s">
        <v>26</v>
      </c>
      <c r="AE8031" t="s">
        <v>764</v>
      </c>
      <c r="AF8031" t="s">
        <v>110</v>
      </c>
      <c r="AG8031">
        <v>78207</v>
      </c>
      <c r="AH8031" t="s">
        <v>111</v>
      </c>
      <c r="AI8031" t="s">
        <v>852</v>
      </c>
      <c r="AJ8031" t="s">
        <v>73</v>
      </c>
      <c r="AK8031" t="s">
        <v>176</v>
      </c>
      <c r="AL8031" t="s">
        <v>853</v>
      </c>
      <c r="AM8031">
        <v>106.08</v>
      </c>
      <c r="AN8031">
        <v>6</v>
      </c>
      <c r="AO8031">
        <v>0.2</v>
      </c>
      <c r="AP8031">
        <v>-9.282</v>
      </c>
      <c r="AQ8031">
        <f>YEAR(Table1[[#This Row],[Order Date]])</f>
        <v>2016</v>
      </c>
      <c r="AR8031" t="str">
        <f>TEXT(Table1[[#This Row],[Order Date]],"mmmm")</f>
        <v>October</v>
      </c>
      <c r="AS8031" t="str">
        <f>"Q"&amp;ROUNDUP(MONTH(Table1[[#This Row],[Order Date]])/3,0)</f>
        <v>Q4</v>
      </c>
      <c r="AT8031">
        <f>IF(Table1[[#This Row],[Sales]]=0,0,Table1[[#This Row],[Profit]]/Table1[[#This Row],[Sales]])</f>
        <v>-8.7500000000000008E-2</v>
      </c>
    </row>
    <row r="8032" spans="22:46" x14ac:dyDescent="0.3">
      <c r="V8032">
        <v>8031</v>
      </c>
      <c r="W8032" t="s">
        <v>10598</v>
      </c>
      <c r="X8032" s="1">
        <v>42376</v>
      </c>
      <c r="Y8032" s="1">
        <v>42675</v>
      </c>
      <c r="Z8032" t="s">
        <v>51</v>
      </c>
      <c r="AA8032" t="s">
        <v>3660</v>
      </c>
      <c r="AB8032" t="s">
        <v>3661</v>
      </c>
      <c r="AC8032" t="s">
        <v>25</v>
      </c>
      <c r="AD8032" t="s">
        <v>26</v>
      </c>
      <c r="AE8032" t="s">
        <v>1819</v>
      </c>
      <c r="AF8032" t="s">
        <v>110</v>
      </c>
      <c r="AG8032">
        <v>79109</v>
      </c>
      <c r="AH8032" t="s">
        <v>111</v>
      </c>
      <c r="AI8032" t="s">
        <v>4455</v>
      </c>
      <c r="AJ8032" t="s">
        <v>31</v>
      </c>
      <c r="AK8032" t="s">
        <v>67</v>
      </c>
      <c r="AL8032" t="s">
        <v>6430</v>
      </c>
      <c r="AM8032">
        <v>23.076000000000001</v>
      </c>
      <c r="AN8032">
        <v>3</v>
      </c>
      <c r="AO8032">
        <v>0.6</v>
      </c>
      <c r="AP8032">
        <v>-10.9611</v>
      </c>
      <c r="AQ8032">
        <f>YEAR(Table1[[#This Row],[Order Date]])</f>
        <v>2016</v>
      </c>
      <c r="AR8032" t="str">
        <f>TEXT(Table1[[#This Row],[Order Date]],"mmmm")</f>
        <v>January</v>
      </c>
      <c r="AS8032" t="str">
        <f>"Q"&amp;ROUNDUP(MONTH(Table1[[#This Row],[Order Date]])/3,0)</f>
        <v>Q1</v>
      </c>
      <c r="AT8032">
        <f>IF(Table1[[#This Row],[Sales]]=0,0,Table1[[#This Row],[Profit]]/Table1[[#This Row],[Sales]])</f>
        <v>-0.47499999999999998</v>
      </c>
    </row>
    <row r="8033" spans="22:46" x14ac:dyDescent="0.3">
      <c r="V8033">
        <v>8032</v>
      </c>
      <c r="W8033" t="s">
        <v>10598</v>
      </c>
      <c r="X8033" s="1">
        <v>42376</v>
      </c>
      <c r="Y8033" s="1">
        <v>42675</v>
      </c>
      <c r="Z8033" t="s">
        <v>51</v>
      </c>
      <c r="AA8033" t="s">
        <v>3660</v>
      </c>
      <c r="AB8033" t="s">
        <v>3661</v>
      </c>
      <c r="AC8033" t="s">
        <v>25</v>
      </c>
      <c r="AD8033" t="s">
        <v>26</v>
      </c>
      <c r="AE8033" t="s">
        <v>1819</v>
      </c>
      <c r="AF8033" t="s">
        <v>110</v>
      </c>
      <c r="AG8033">
        <v>79109</v>
      </c>
      <c r="AH8033" t="s">
        <v>111</v>
      </c>
      <c r="AI8033" t="s">
        <v>3308</v>
      </c>
      <c r="AJ8033" t="s">
        <v>46</v>
      </c>
      <c r="AK8033" t="s">
        <v>94</v>
      </c>
      <c r="AL8033" t="s">
        <v>3309</v>
      </c>
      <c r="AM8033">
        <v>25.92</v>
      </c>
      <c r="AN8033">
        <v>5</v>
      </c>
      <c r="AO8033">
        <v>0.2</v>
      </c>
      <c r="AP8033">
        <v>9.0719999999999992</v>
      </c>
      <c r="AQ8033">
        <f>YEAR(Table1[[#This Row],[Order Date]])</f>
        <v>2016</v>
      </c>
      <c r="AR8033" t="str">
        <f>TEXT(Table1[[#This Row],[Order Date]],"mmmm")</f>
        <v>January</v>
      </c>
      <c r="AS8033" t="str">
        <f>"Q"&amp;ROUNDUP(MONTH(Table1[[#This Row],[Order Date]])/3,0)</f>
        <v>Q1</v>
      </c>
      <c r="AT8033">
        <f>IF(Table1[[#This Row],[Sales]]=0,0,Table1[[#This Row],[Profit]]/Table1[[#This Row],[Sales]])</f>
        <v>0.34999999999999992</v>
      </c>
    </row>
    <row r="8034" spans="22:46" x14ac:dyDescent="0.3">
      <c r="V8034">
        <v>8033</v>
      </c>
      <c r="W8034" t="s">
        <v>10599</v>
      </c>
      <c r="X8034" s="1">
        <v>42180</v>
      </c>
      <c r="Y8034" t="s">
        <v>9841</v>
      </c>
      <c r="Z8034" t="s">
        <v>207</v>
      </c>
      <c r="AA8034" t="s">
        <v>5867</v>
      </c>
      <c r="AB8034" t="s">
        <v>5868</v>
      </c>
      <c r="AC8034" t="s">
        <v>25</v>
      </c>
      <c r="AD8034" t="s">
        <v>26</v>
      </c>
      <c r="AE8034" t="s">
        <v>203</v>
      </c>
      <c r="AF8034" t="s">
        <v>110</v>
      </c>
      <c r="AG8034">
        <v>77041</v>
      </c>
      <c r="AH8034" t="s">
        <v>111</v>
      </c>
      <c r="AI8034" t="s">
        <v>2997</v>
      </c>
      <c r="AJ8034" t="s">
        <v>46</v>
      </c>
      <c r="AK8034" t="s">
        <v>94</v>
      </c>
      <c r="AL8034" t="s">
        <v>2998</v>
      </c>
      <c r="AM8034">
        <v>47.951999999999998</v>
      </c>
      <c r="AN8034">
        <v>3</v>
      </c>
      <c r="AO8034">
        <v>0.2</v>
      </c>
      <c r="AP8034">
        <v>16.183800000000002</v>
      </c>
      <c r="AQ8034">
        <f>YEAR(Table1[[#This Row],[Order Date]])</f>
        <v>2015</v>
      </c>
      <c r="AR8034" t="str">
        <f>TEXT(Table1[[#This Row],[Order Date]],"mmmm")</f>
        <v>June</v>
      </c>
      <c r="AS8034" t="str">
        <f>"Q"&amp;ROUNDUP(MONTH(Table1[[#This Row],[Order Date]])/3,0)</f>
        <v>Q2</v>
      </c>
      <c r="AT8034">
        <f>IF(Table1[[#This Row],[Sales]]=0,0,Table1[[#This Row],[Profit]]/Table1[[#This Row],[Sales]])</f>
        <v>0.33750000000000002</v>
      </c>
    </row>
    <row r="8035" spans="22:46" x14ac:dyDescent="0.3">
      <c r="V8035">
        <v>8034</v>
      </c>
      <c r="W8035" t="s">
        <v>10599</v>
      </c>
      <c r="X8035" s="1">
        <v>42180</v>
      </c>
      <c r="Y8035" t="s">
        <v>9841</v>
      </c>
      <c r="Z8035" t="s">
        <v>207</v>
      </c>
      <c r="AA8035" t="s">
        <v>5867</v>
      </c>
      <c r="AB8035" t="s">
        <v>5868</v>
      </c>
      <c r="AC8035" t="s">
        <v>25</v>
      </c>
      <c r="AD8035" t="s">
        <v>26</v>
      </c>
      <c r="AE8035" t="s">
        <v>203</v>
      </c>
      <c r="AF8035" t="s">
        <v>110</v>
      </c>
      <c r="AG8035">
        <v>77041</v>
      </c>
      <c r="AH8035" t="s">
        <v>111</v>
      </c>
      <c r="AI8035" t="s">
        <v>8528</v>
      </c>
      <c r="AJ8035" t="s">
        <v>46</v>
      </c>
      <c r="AK8035" t="s">
        <v>77</v>
      </c>
      <c r="AL8035" t="s">
        <v>8529</v>
      </c>
      <c r="AM8035">
        <v>0.98399999999999999</v>
      </c>
      <c r="AN8035">
        <v>2</v>
      </c>
      <c r="AO8035">
        <v>0.8</v>
      </c>
      <c r="AP8035">
        <v>-1.476</v>
      </c>
      <c r="AQ8035">
        <f>YEAR(Table1[[#This Row],[Order Date]])</f>
        <v>2015</v>
      </c>
      <c r="AR8035" t="str">
        <f>TEXT(Table1[[#This Row],[Order Date]],"mmmm")</f>
        <v>June</v>
      </c>
      <c r="AS8035" t="str">
        <f>"Q"&amp;ROUNDUP(MONTH(Table1[[#This Row],[Order Date]])/3,0)</f>
        <v>Q2</v>
      </c>
      <c r="AT8035">
        <f>IF(Table1[[#This Row],[Sales]]=0,0,Table1[[#This Row],[Profit]]/Table1[[#This Row],[Sales]])</f>
        <v>-1.5</v>
      </c>
    </row>
    <row r="8036" spans="22:46" x14ac:dyDescent="0.3">
      <c r="V8036">
        <v>8035</v>
      </c>
      <c r="W8036" t="s">
        <v>10599</v>
      </c>
      <c r="X8036" s="1">
        <v>42180</v>
      </c>
      <c r="Y8036" t="s">
        <v>9841</v>
      </c>
      <c r="Z8036" t="s">
        <v>207</v>
      </c>
      <c r="AA8036" t="s">
        <v>5867</v>
      </c>
      <c r="AB8036" t="s">
        <v>5868</v>
      </c>
      <c r="AC8036" t="s">
        <v>25</v>
      </c>
      <c r="AD8036" t="s">
        <v>26</v>
      </c>
      <c r="AE8036" t="s">
        <v>203</v>
      </c>
      <c r="AF8036" t="s">
        <v>110</v>
      </c>
      <c r="AG8036">
        <v>77041</v>
      </c>
      <c r="AH8036" t="s">
        <v>111</v>
      </c>
      <c r="AI8036" t="s">
        <v>6336</v>
      </c>
      <c r="AJ8036" t="s">
        <v>31</v>
      </c>
      <c r="AK8036" t="s">
        <v>67</v>
      </c>
      <c r="AL8036" t="s">
        <v>6337</v>
      </c>
      <c r="AM8036">
        <v>75.384</v>
      </c>
      <c r="AN8036">
        <v>9</v>
      </c>
      <c r="AO8036">
        <v>0.6</v>
      </c>
      <c r="AP8036">
        <v>-20.730599999999999</v>
      </c>
      <c r="AQ8036">
        <f>YEAR(Table1[[#This Row],[Order Date]])</f>
        <v>2015</v>
      </c>
      <c r="AR8036" t="str">
        <f>TEXT(Table1[[#This Row],[Order Date]],"mmmm")</f>
        <v>June</v>
      </c>
      <c r="AS8036" t="str">
        <f>"Q"&amp;ROUNDUP(MONTH(Table1[[#This Row],[Order Date]])/3,0)</f>
        <v>Q2</v>
      </c>
      <c r="AT8036">
        <f>IF(Table1[[#This Row],[Sales]]=0,0,Table1[[#This Row],[Profit]]/Table1[[#This Row],[Sales]])</f>
        <v>-0.27499999999999997</v>
      </c>
    </row>
    <row r="8037" spans="22:46" x14ac:dyDescent="0.3">
      <c r="V8037">
        <v>8036</v>
      </c>
      <c r="W8037" t="s">
        <v>10599</v>
      </c>
      <c r="X8037" s="1">
        <v>42180</v>
      </c>
      <c r="Y8037" t="s">
        <v>9841</v>
      </c>
      <c r="Z8037" t="s">
        <v>207</v>
      </c>
      <c r="AA8037" t="s">
        <v>5867</v>
      </c>
      <c r="AB8037" t="s">
        <v>5868</v>
      </c>
      <c r="AC8037" t="s">
        <v>25</v>
      </c>
      <c r="AD8037" t="s">
        <v>26</v>
      </c>
      <c r="AE8037" t="s">
        <v>203</v>
      </c>
      <c r="AF8037" t="s">
        <v>110</v>
      </c>
      <c r="AG8037">
        <v>77041</v>
      </c>
      <c r="AH8037" t="s">
        <v>111</v>
      </c>
      <c r="AI8037" t="s">
        <v>3301</v>
      </c>
      <c r="AJ8037" t="s">
        <v>46</v>
      </c>
      <c r="AK8037" t="s">
        <v>47</v>
      </c>
      <c r="AL8037" t="s">
        <v>3302</v>
      </c>
      <c r="AM8037">
        <v>4.6079999999999997</v>
      </c>
      <c r="AN8037">
        <v>2</v>
      </c>
      <c r="AO8037">
        <v>0.2</v>
      </c>
      <c r="AP8037">
        <v>1.6704000000000001</v>
      </c>
      <c r="AQ8037">
        <f>YEAR(Table1[[#This Row],[Order Date]])</f>
        <v>2015</v>
      </c>
      <c r="AR8037" t="str">
        <f>TEXT(Table1[[#This Row],[Order Date]],"mmmm")</f>
        <v>June</v>
      </c>
      <c r="AS8037" t="str">
        <f>"Q"&amp;ROUNDUP(MONTH(Table1[[#This Row],[Order Date]])/3,0)</f>
        <v>Q2</v>
      </c>
      <c r="AT8037">
        <f>IF(Table1[[#This Row],[Sales]]=0,0,Table1[[#This Row],[Profit]]/Table1[[#This Row],[Sales]])</f>
        <v>0.36250000000000004</v>
      </c>
    </row>
    <row r="8038" spans="22:46" x14ac:dyDescent="0.3">
      <c r="V8038">
        <v>8037</v>
      </c>
      <c r="W8038" t="s">
        <v>10600</v>
      </c>
      <c r="X8038" s="1">
        <v>42267</v>
      </c>
      <c r="Y8038" t="s">
        <v>2188</v>
      </c>
      <c r="Z8038" t="s">
        <v>207</v>
      </c>
      <c r="AA8038" t="s">
        <v>126</v>
      </c>
      <c r="AB8038" t="s">
        <v>127</v>
      </c>
      <c r="AC8038" t="s">
        <v>25</v>
      </c>
      <c r="AD8038" t="s">
        <v>26</v>
      </c>
      <c r="AE8038" t="s">
        <v>1663</v>
      </c>
      <c r="AF8038" t="s">
        <v>1400</v>
      </c>
      <c r="AG8038">
        <v>1841</v>
      </c>
      <c r="AH8038" t="s">
        <v>160</v>
      </c>
      <c r="AI8038" t="s">
        <v>6321</v>
      </c>
      <c r="AJ8038" t="s">
        <v>46</v>
      </c>
      <c r="AK8038" t="s">
        <v>77</v>
      </c>
      <c r="AL8038" t="s">
        <v>6322</v>
      </c>
      <c r="AM8038">
        <v>37.68</v>
      </c>
      <c r="AN8038">
        <v>6</v>
      </c>
      <c r="AO8038">
        <v>0</v>
      </c>
      <c r="AP8038">
        <v>16.956</v>
      </c>
      <c r="AQ8038">
        <f>YEAR(Table1[[#This Row],[Order Date]])</f>
        <v>2015</v>
      </c>
      <c r="AR8038" t="str">
        <f>TEXT(Table1[[#This Row],[Order Date]],"mmmm")</f>
        <v>September</v>
      </c>
      <c r="AS8038" t="str">
        <f>"Q"&amp;ROUNDUP(MONTH(Table1[[#This Row],[Order Date]])/3,0)</f>
        <v>Q3</v>
      </c>
      <c r="AT8038">
        <f>IF(Table1[[#This Row],[Sales]]=0,0,Table1[[#This Row],[Profit]]/Table1[[#This Row],[Sales]])</f>
        <v>0.45</v>
      </c>
    </row>
    <row r="8039" spans="22:46" x14ac:dyDescent="0.3">
      <c r="V8039">
        <v>8038</v>
      </c>
      <c r="W8039" t="s">
        <v>10601</v>
      </c>
      <c r="X8039" s="1">
        <v>42926</v>
      </c>
      <c r="Y8039" t="s">
        <v>5815</v>
      </c>
      <c r="Z8039" t="s">
        <v>51</v>
      </c>
      <c r="AA8039" t="s">
        <v>6736</v>
      </c>
      <c r="AB8039" t="s">
        <v>6737</v>
      </c>
      <c r="AC8039" t="s">
        <v>41</v>
      </c>
      <c r="AD8039" t="s">
        <v>26</v>
      </c>
      <c r="AE8039" t="s">
        <v>563</v>
      </c>
      <c r="AF8039" t="s">
        <v>1429</v>
      </c>
      <c r="AG8039">
        <v>31907</v>
      </c>
      <c r="AH8039" t="s">
        <v>29</v>
      </c>
      <c r="AI8039" t="s">
        <v>9958</v>
      </c>
      <c r="AJ8039" t="s">
        <v>46</v>
      </c>
      <c r="AK8039" t="s">
        <v>80</v>
      </c>
      <c r="AL8039" t="s">
        <v>9959</v>
      </c>
      <c r="AM8039">
        <v>41.91</v>
      </c>
      <c r="AN8039">
        <v>3</v>
      </c>
      <c r="AO8039">
        <v>0</v>
      </c>
      <c r="AP8039">
        <v>10.896599999999999</v>
      </c>
      <c r="AQ8039">
        <f>YEAR(Table1[[#This Row],[Order Date]])</f>
        <v>2017</v>
      </c>
      <c r="AR8039" t="str">
        <f>TEXT(Table1[[#This Row],[Order Date]],"mmmm")</f>
        <v>July</v>
      </c>
      <c r="AS8039" t="str">
        <f>"Q"&amp;ROUNDUP(MONTH(Table1[[#This Row],[Order Date]])/3,0)</f>
        <v>Q3</v>
      </c>
      <c r="AT8039">
        <f>IF(Table1[[#This Row],[Sales]]=0,0,Table1[[#This Row],[Profit]]/Table1[[#This Row],[Sales]])</f>
        <v>0.26</v>
      </c>
    </row>
    <row r="8040" spans="22:46" x14ac:dyDescent="0.3">
      <c r="V8040">
        <v>8039</v>
      </c>
      <c r="W8040" t="s">
        <v>10602</v>
      </c>
      <c r="X8040" s="1">
        <v>42916</v>
      </c>
      <c r="Y8040" s="1">
        <v>42773</v>
      </c>
      <c r="Z8040" t="s">
        <v>22</v>
      </c>
      <c r="AA8040" t="s">
        <v>5256</v>
      </c>
      <c r="AB8040" t="s">
        <v>5257</v>
      </c>
      <c r="AC8040" t="s">
        <v>25</v>
      </c>
      <c r="AD8040" t="s">
        <v>26</v>
      </c>
      <c r="AE8040" t="s">
        <v>42</v>
      </c>
      <c r="AF8040" t="s">
        <v>43</v>
      </c>
      <c r="AG8040">
        <v>90032</v>
      </c>
      <c r="AH8040" t="s">
        <v>44</v>
      </c>
      <c r="AI8040" t="s">
        <v>4963</v>
      </c>
      <c r="AJ8040" t="s">
        <v>31</v>
      </c>
      <c r="AK8040" t="s">
        <v>32</v>
      </c>
      <c r="AL8040" t="s">
        <v>4964</v>
      </c>
      <c r="AM8040">
        <v>435.99900000000002</v>
      </c>
      <c r="AN8040">
        <v>3</v>
      </c>
      <c r="AO8040">
        <v>0.15</v>
      </c>
      <c r="AP8040">
        <v>5.1294000000000004</v>
      </c>
      <c r="AQ8040">
        <f>YEAR(Table1[[#This Row],[Order Date]])</f>
        <v>2017</v>
      </c>
      <c r="AR8040" t="str">
        <f>TEXT(Table1[[#This Row],[Order Date]],"mmmm")</f>
        <v>June</v>
      </c>
      <c r="AS8040" t="str">
        <f>"Q"&amp;ROUNDUP(MONTH(Table1[[#This Row],[Order Date]])/3,0)</f>
        <v>Q2</v>
      </c>
      <c r="AT8040">
        <f>IF(Table1[[#This Row],[Sales]]=0,0,Table1[[#This Row],[Profit]]/Table1[[#This Row],[Sales]])</f>
        <v>1.1764705882352941E-2</v>
      </c>
    </row>
    <row r="8041" spans="22:46" x14ac:dyDescent="0.3">
      <c r="V8041">
        <v>8040</v>
      </c>
      <c r="W8041" t="s">
        <v>10603</v>
      </c>
      <c r="X8041" s="1">
        <v>42968</v>
      </c>
      <c r="Y8041" t="s">
        <v>3052</v>
      </c>
      <c r="Z8041" t="s">
        <v>22</v>
      </c>
      <c r="AA8041" t="s">
        <v>7180</v>
      </c>
      <c r="AB8041" t="s">
        <v>7181</v>
      </c>
      <c r="AC8041" t="s">
        <v>41</v>
      </c>
      <c r="AD8041" t="s">
        <v>26</v>
      </c>
      <c r="AE8041" t="s">
        <v>99</v>
      </c>
      <c r="AF8041" t="s">
        <v>100</v>
      </c>
      <c r="AG8041">
        <v>98115</v>
      </c>
      <c r="AH8041" t="s">
        <v>44</v>
      </c>
      <c r="AI8041" t="s">
        <v>808</v>
      </c>
      <c r="AJ8041" t="s">
        <v>31</v>
      </c>
      <c r="AK8041" t="s">
        <v>35</v>
      </c>
      <c r="AL8041" t="s">
        <v>809</v>
      </c>
      <c r="AM8041">
        <v>388.70400000000001</v>
      </c>
      <c r="AN8041">
        <v>6</v>
      </c>
      <c r="AO8041">
        <v>0.2</v>
      </c>
      <c r="AP8041">
        <v>38.870399999999997</v>
      </c>
      <c r="AQ8041">
        <f>YEAR(Table1[[#This Row],[Order Date]])</f>
        <v>2017</v>
      </c>
      <c r="AR8041" t="str">
        <f>TEXT(Table1[[#This Row],[Order Date]],"mmmm")</f>
        <v>August</v>
      </c>
      <c r="AS8041" t="str">
        <f>"Q"&amp;ROUNDUP(MONTH(Table1[[#This Row],[Order Date]])/3,0)</f>
        <v>Q3</v>
      </c>
      <c r="AT8041">
        <f>IF(Table1[[#This Row],[Sales]]=0,0,Table1[[#This Row],[Profit]]/Table1[[#This Row],[Sales]])</f>
        <v>9.9999999999999992E-2</v>
      </c>
    </row>
    <row r="8042" spans="22:46" x14ac:dyDescent="0.3">
      <c r="V8042">
        <v>8041</v>
      </c>
      <c r="W8042" t="s">
        <v>10603</v>
      </c>
      <c r="X8042" s="1">
        <v>42968</v>
      </c>
      <c r="Y8042" t="s">
        <v>3052</v>
      </c>
      <c r="Z8042" t="s">
        <v>22</v>
      </c>
      <c r="AA8042" t="s">
        <v>7180</v>
      </c>
      <c r="AB8042" t="s">
        <v>7181</v>
      </c>
      <c r="AC8042" t="s">
        <v>41</v>
      </c>
      <c r="AD8042" t="s">
        <v>26</v>
      </c>
      <c r="AE8042" t="s">
        <v>99</v>
      </c>
      <c r="AF8042" t="s">
        <v>100</v>
      </c>
      <c r="AG8042">
        <v>98115</v>
      </c>
      <c r="AH8042" t="s">
        <v>44</v>
      </c>
      <c r="AI8042" t="s">
        <v>2736</v>
      </c>
      <c r="AJ8042" t="s">
        <v>46</v>
      </c>
      <c r="AK8042" t="s">
        <v>60</v>
      </c>
      <c r="AL8042" t="s">
        <v>2737</v>
      </c>
      <c r="AM8042">
        <v>572.58000000000004</v>
      </c>
      <c r="AN8042">
        <v>6</v>
      </c>
      <c r="AO8042">
        <v>0</v>
      </c>
      <c r="AP8042">
        <v>34.354799999999997</v>
      </c>
      <c r="AQ8042">
        <f>YEAR(Table1[[#This Row],[Order Date]])</f>
        <v>2017</v>
      </c>
      <c r="AR8042" t="str">
        <f>TEXT(Table1[[#This Row],[Order Date]],"mmmm")</f>
        <v>August</v>
      </c>
      <c r="AS8042" t="str">
        <f>"Q"&amp;ROUNDUP(MONTH(Table1[[#This Row],[Order Date]])/3,0)</f>
        <v>Q3</v>
      </c>
      <c r="AT8042">
        <f>IF(Table1[[#This Row],[Sales]]=0,0,Table1[[#This Row],[Profit]]/Table1[[#This Row],[Sales]])</f>
        <v>5.9999999999999991E-2</v>
      </c>
    </row>
    <row r="8043" spans="22:46" x14ac:dyDescent="0.3">
      <c r="V8043">
        <v>8042</v>
      </c>
      <c r="W8043" t="s">
        <v>10603</v>
      </c>
      <c r="X8043" s="1">
        <v>42968</v>
      </c>
      <c r="Y8043" t="s">
        <v>3052</v>
      </c>
      <c r="Z8043" t="s">
        <v>22</v>
      </c>
      <c r="AA8043" t="s">
        <v>7180</v>
      </c>
      <c r="AB8043" t="s">
        <v>7181</v>
      </c>
      <c r="AC8043" t="s">
        <v>41</v>
      </c>
      <c r="AD8043" t="s">
        <v>26</v>
      </c>
      <c r="AE8043" t="s">
        <v>99</v>
      </c>
      <c r="AF8043" t="s">
        <v>100</v>
      </c>
      <c r="AG8043">
        <v>98115</v>
      </c>
      <c r="AH8043" t="s">
        <v>44</v>
      </c>
      <c r="AI8043" t="s">
        <v>6183</v>
      </c>
      <c r="AJ8043" t="s">
        <v>73</v>
      </c>
      <c r="AK8043" t="s">
        <v>176</v>
      </c>
      <c r="AL8043" t="s">
        <v>6184</v>
      </c>
      <c r="AM8043">
        <v>33.18</v>
      </c>
      <c r="AN8043">
        <v>2</v>
      </c>
      <c r="AO8043">
        <v>0</v>
      </c>
      <c r="AP8043">
        <v>11.613</v>
      </c>
      <c r="AQ8043">
        <f>YEAR(Table1[[#This Row],[Order Date]])</f>
        <v>2017</v>
      </c>
      <c r="AR8043" t="str">
        <f>TEXT(Table1[[#This Row],[Order Date]],"mmmm")</f>
        <v>August</v>
      </c>
      <c r="AS8043" t="str">
        <f>"Q"&amp;ROUNDUP(MONTH(Table1[[#This Row],[Order Date]])/3,0)</f>
        <v>Q3</v>
      </c>
      <c r="AT8043">
        <f>IF(Table1[[#This Row],[Sales]]=0,0,Table1[[#This Row],[Profit]]/Table1[[#This Row],[Sales]])</f>
        <v>0.35</v>
      </c>
    </row>
    <row r="8044" spans="22:46" x14ac:dyDescent="0.3">
      <c r="V8044">
        <v>8043</v>
      </c>
      <c r="W8044" t="s">
        <v>10604</v>
      </c>
      <c r="X8044" s="1">
        <v>42805</v>
      </c>
      <c r="Y8044" t="s">
        <v>8601</v>
      </c>
      <c r="Z8044" t="s">
        <v>51</v>
      </c>
      <c r="AA8044" t="s">
        <v>3649</v>
      </c>
      <c r="AB8044" t="s">
        <v>3650</v>
      </c>
      <c r="AC8044" t="s">
        <v>108</v>
      </c>
      <c r="AD8044" t="s">
        <v>26</v>
      </c>
      <c r="AE8044" t="s">
        <v>9584</v>
      </c>
      <c r="AF8044" t="s">
        <v>1400</v>
      </c>
      <c r="AG8044">
        <v>2138</v>
      </c>
      <c r="AH8044" t="s">
        <v>160</v>
      </c>
      <c r="AI8044" t="s">
        <v>1778</v>
      </c>
      <c r="AJ8044" t="s">
        <v>73</v>
      </c>
      <c r="AK8044" t="s">
        <v>176</v>
      </c>
      <c r="AL8044" t="s">
        <v>1779</v>
      </c>
      <c r="AM8044">
        <v>63.88</v>
      </c>
      <c r="AN8044">
        <v>4</v>
      </c>
      <c r="AO8044">
        <v>0</v>
      </c>
      <c r="AP8044">
        <v>24.9132</v>
      </c>
      <c r="AQ8044">
        <f>YEAR(Table1[[#This Row],[Order Date]])</f>
        <v>2017</v>
      </c>
      <c r="AR8044" t="str">
        <f>TEXT(Table1[[#This Row],[Order Date]],"mmmm")</f>
        <v>March</v>
      </c>
      <c r="AS8044" t="str">
        <f>"Q"&amp;ROUNDUP(MONTH(Table1[[#This Row],[Order Date]])/3,0)</f>
        <v>Q1</v>
      </c>
      <c r="AT8044">
        <f>IF(Table1[[#This Row],[Sales]]=0,0,Table1[[#This Row],[Profit]]/Table1[[#This Row],[Sales]])</f>
        <v>0.38999999999999996</v>
      </c>
    </row>
    <row r="8045" spans="22:46" x14ac:dyDescent="0.3">
      <c r="V8045">
        <v>8044</v>
      </c>
      <c r="W8045" t="s">
        <v>10604</v>
      </c>
      <c r="X8045" s="1">
        <v>42805</v>
      </c>
      <c r="Y8045" t="s">
        <v>8601</v>
      </c>
      <c r="Z8045" t="s">
        <v>51</v>
      </c>
      <c r="AA8045" t="s">
        <v>3649</v>
      </c>
      <c r="AB8045" t="s">
        <v>3650</v>
      </c>
      <c r="AC8045" t="s">
        <v>108</v>
      </c>
      <c r="AD8045" t="s">
        <v>26</v>
      </c>
      <c r="AE8045" t="s">
        <v>9584</v>
      </c>
      <c r="AF8045" t="s">
        <v>1400</v>
      </c>
      <c r="AG8045">
        <v>2138</v>
      </c>
      <c r="AH8045" t="s">
        <v>160</v>
      </c>
      <c r="AI8045" t="s">
        <v>10605</v>
      </c>
      <c r="AJ8045" t="s">
        <v>31</v>
      </c>
      <c r="AK8045" t="s">
        <v>67</v>
      </c>
      <c r="AL8045" t="s">
        <v>10606</v>
      </c>
      <c r="AM8045">
        <v>26.72</v>
      </c>
      <c r="AN8045">
        <v>1</v>
      </c>
      <c r="AO8045">
        <v>0</v>
      </c>
      <c r="AP8045">
        <v>11.7568</v>
      </c>
      <c r="AQ8045">
        <f>YEAR(Table1[[#This Row],[Order Date]])</f>
        <v>2017</v>
      </c>
      <c r="AR8045" t="str">
        <f>TEXT(Table1[[#This Row],[Order Date]],"mmmm")</f>
        <v>March</v>
      </c>
      <c r="AS8045" t="str">
        <f>"Q"&amp;ROUNDUP(MONTH(Table1[[#This Row],[Order Date]])/3,0)</f>
        <v>Q1</v>
      </c>
      <c r="AT8045">
        <f>IF(Table1[[#This Row],[Sales]]=0,0,Table1[[#This Row],[Profit]]/Table1[[#This Row],[Sales]])</f>
        <v>0.44</v>
      </c>
    </row>
    <row r="8046" spans="22:46" x14ac:dyDescent="0.3">
      <c r="V8046">
        <v>8045</v>
      </c>
      <c r="W8046" t="s">
        <v>10607</v>
      </c>
      <c r="X8046" s="1">
        <v>42993</v>
      </c>
      <c r="Y8046" t="s">
        <v>370</v>
      </c>
      <c r="Z8046" t="s">
        <v>22</v>
      </c>
      <c r="AA8046" t="s">
        <v>9301</v>
      </c>
      <c r="AB8046" t="s">
        <v>9302</v>
      </c>
      <c r="AC8046" t="s">
        <v>25</v>
      </c>
      <c r="AD8046" t="s">
        <v>26</v>
      </c>
      <c r="AE8046" t="s">
        <v>5728</v>
      </c>
      <c r="AF8046" t="s">
        <v>129</v>
      </c>
      <c r="AG8046">
        <v>84106</v>
      </c>
      <c r="AH8046" t="s">
        <v>44</v>
      </c>
      <c r="AI8046" t="s">
        <v>521</v>
      </c>
      <c r="AJ8046" t="s">
        <v>46</v>
      </c>
      <c r="AK8046" t="s">
        <v>77</v>
      </c>
      <c r="AL8046" t="s">
        <v>522</v>
      </c>
      <c r="AM8046">
        <v>295.05599999999998</v>
      </c>
      <c r="AN8046">
        <v>9</v>
      </c>
      <c r="AO8046">
        <v>0.2</v>
      </c>
      <c r="AP8046">
        <v>106.95780000000001</v>
      </c>
      <c r="AQ8046">
        <f>YEAR(Table1[[#This Row],[Order Date]])</f>
        <v>2017</v>
      </c>
      <c r="AR8046" t="str">
        <f>TEXT(Table1[[#This Row],[Order Date]],"mmmm")</f>
        <v>September</v>
      </c>
      <c r="AS8046" t="str">
        <f>"Q"&amp;ROUNDUP(MONTH(Table1[[#This Row],[Order Date]])/3,0)</f>
        <v>Q3</v>
      </c>
      <c r="AT8046">
        <f>IF(Table1[[#This Row],[Sales]]=0,0,Table1[[#This Row],[Profit]]/Table1[[#This Row],[Sales]])</f>
        <v>0.36250000000000004</v>
      </c>
    </row>
    <row r="8047" spans="22:46" x14ac:dyDescent="0.3">
      <c r="V8047">
        <v>8046</v>
      </c>
      <c r="W8047" t="s">
        <v>10608</v>
      </c>
      <c r="X8047" s="1">
        <v>42633</v>
      </c>
      <c r="Y8047" t="s">
        <v>4094</v>
      </c>
      <c r="Z8047" t="s">
        <v>51</v>
      </c>
      <c r="AA8047" t="s">
        <v>4316</v>
      </c>
      <c r="AB8047" t="s">
        <v>4317</v>
      </c>
      <c r="AC8047" t="s">
        <v>25</v>
      </c>
      <c r="AD8047" t="s">
        <v>26</v>
      </c>
      <c r="AE8047" t="s">
        <v>300</v>
      </c>
      <c r="AF8047" t="s">
        <v>301</v>
      </c>
      <c r="AG8047">
        <v>10035</v>
      </c>
      <c r="AH8047" t="s">
        <v>160</v>
      </c>
      <c r="AI8047" t="s">
        <v>5178</v>
      </c>
      <c r="AJ8047" t="s">
        <v>46</v>
      </c>
      <c r="AK8047" t="s">
        <v>80</v>
      </c>
      <c r="AL8047" t="s">
        <v>5179</v>
      </c>
      <c r="AM8047">
        <v>393.25</v>
      </c>
      <c r="AN8047">
        <v>5</v>
      </c>
      <c r="AO8047">
        <v>0</v>
      </c>
      <c r="AP8047">
        <v>129.77250000000001</v>
      </c>
      <c r="AQ8047">
        <f>YEAR(Table1[[#This Row],[Order Date]])</f>
        <v>2016</v>
      </c>
      <c r="AR8047" t="str">
        <f>TEXT(Table1[[#This Row],[Order Date]],"mmmm")</f>
        <v>September</v>
      </c>
      <c r="AS8047" t="str">
        <f>"Q"&amp;ROUNDUP(MONTH(Table1[[#This Row],[Order Date]])/3,0)</f>
        <v>Q3</v>
      </c>
      <c r="AT8047">
        <f>IF(Table1[[#This Row],[Sales]]=0,0,Table1[[#This Row],[Profit]]/Table1[[#This Row],[Sales]])</f>
        <v>0.33</v>
      </c>
    </row>
    <row r="8048" spans="22:46" x14ac:dyDescent="0.3">
      <c r="V8048">
        <v>8047</v>
      </c>
      <c r="W8048" t="s">
        <v>10609</v>
      </c>
      <c r="X8048" s="1">
        <v>42719</v>
      </c>
      <c r="Y8048" t="s">
        <v>297</v>
      </c>
      <c r="Z8048" t="s">
        <v>22</v>
      </c>
      <c r="AA8048" t="s">
        <v>1263</v>
      </c>
      <c r="AB8048" t="s">
        <v>1264</v>
      </c>
      <c r="AC8048" t="s">
        <v>25</v>
      </c>
      <c r="AD8048" t="s">
        <v>26</v>
      </c>
      <c r="AE8048" t="s">
        <v>3744</v>
      </c>
      <c r="AF8048" t="s">
        <v>564</v>
      </c>
      <c r="AG8048">
        <v>44221</v>
      </c>
      <c r="AH8048" t="s">
        <v>160</v>
      </c>
      <c r="AI8048" t="s">
        <v>8528</v>
      </c>
      <c r="AJ8048" t="s">
        <v>46</v>
      </c>
      <c r="AK8048" t="s">
        <v>77</v>
      </c>
      <c r="AL8048" t="s">
        <v>8529</v>
      </c>
      <c r="AM8048">
        <v>2.214</v>
      </c>
      <c r="AN8048">
        <v>3</v>
      </c>
      <c r="AO8048">
        <v>0.7</v>
      </c>
      <c r="AP8048">
        <v>-1.476</v>
      </c>
      <c r="AQ8048">
        <f>YEAR(Table1[[#This Row],[Order Date]])</f>
        <v>2016</v>
      </c>
      <c r="AR8048" t="str">
        <f>TEXT(Table1[[#This Row],[Order Date]],"mmmm")</f>
        <v>December</v>
      </c>
      <c r="AS8048" t="str">
        <f>"Q"&amp;ROUNDUP(MONTH(Table1[[#This Row],[Order Date]])/3,0)</f>
        <v>Q4</v>
      </c>
      <c r="AT8048">
        <f>IF(Table1[[#This Row],[Sales]]=0,0,Table1[[#This Row],[Profit]]/Table1[[#This Row],[Sales]])</f>
        <v>-0.66666666666666663</v>
      </c>
    </row>
    <row r="8049" spans="22:46" x14ac:dyDescent="0.3">
      <c r="V8049">
        <v>8048</v>
      </c>
      <c r="W8049" t="s">
        <v>10610</v>
      </c>
      <c r="X8049" s="1">
        <v>43042</v>
      </c>
      <c r="Y8049" s="1">
        <v>42897</v>
      </c>
      <c r="Z8049" t="s">
        <v>22</v>
      </c>
      <c r="AA8049" t="s">
        <v>5843</v>
      </c>
      <c r="AB8049" t="s">
        <v>5844</v>
      </c>
      <c r="AC8049" t="s">
        <v>25</v>
      </c>
      <c r="AD8049" t="s">
        <v>26</v>
      </c>
      <c r="AE8049" t="s">
        <v>587</v>
      </c>
      <c r="AF8049" t="s">
        <v>92</v>
      </c>
      <c r="AG8049">
        <v>28403</v>
      </c>
      <c r="AH8049" t="s">
        <v>29</v>
      </c>
      <c r="AI8049" t="s">
        <v>4353</v>
      </c>
      <c r="AJ8049" t="s">
        <v>46</v>
      </c>
      <c r="AK8049" t="s">
        <v>94</v>
      </c>
      <c r="AL8049" t="s">
        <v>4354</v>
      </c>
      <c r="AM8049">
        <v>16.271999999999998</v>
      </c>
      <c r="AN8049">
        <v>3</v>
      </c>
      <c r="AO8049">
        <v>0.2</v>
      </c>
      <c r="AP8049">
        <v>5.2884000000000002</v>
      </c>
      <c r="AQ8049">
        <f>YEAR(Table1[[#This Row],[Order Date]])</f>
        <v>2017</v>
      </c>
      <c r="AR8049" t="str">
        <f>TEXT(Table1[[#This Row],[Order Date]],"mmmm")</f>
        <v>November</v>
      </c>
      <c r="AS8049" t="str">
        <f>"Q"&amp;ROUNDUP(MONTH(Table1[[#This Row],[Order Date]])/3,0)</f>
        <v>Q4</v>
      </c>
      <c r="AT8049">
        <f>IF(Table1[[#This Row],[Sales]]=0,0,Table1[[#This Row],[Profit]]/Table1[[#This Row],[Sales]])</f>
        <v>0.32500000000000007</v>
      </c>
    </row>
    <row r="8050" spans="22:46" x14ac:dyDescent="0.3">
      <c r="V8050">
        <v>8049</v>
      </c>
      <c r="W8050" t="s">
        <v>10611</v>
      </c>
      <c r="X8050" s="1">
        <v>42554</v>
      </c>
      <c r="Y8050" s="1">
        <v>42558</v>
      </c>
      <c r="Z8050" t="s">
        <v>51</v>
      </c>
      <c r="AA8050" t="s">
        <v>1528</v>
      </c>
      <c r="AB8050" t="s">
        <v>1529</v>
      </c>
      <c r="AC8050" t="s">
        <v>41</v>
      </c>
      <c r="AD8050" t="s">
        <v>26</v>
      </c>
      <c r="AE8050" t="s">
        <v>300</v>
      </c>
      <c r="AF8050" t="s">
        <v>301</v>
      </c>
      <c r="AG8050">
        <v>10035</v>
      </c>
      <c r="AH8050" t="s">
        <v>160</v>
      </c>
      <c r="AI8050" t="s">
        <v>8838</v>
      </c>
      <c r="AJ8050" t="s">
        <v>46</v>
      </c>
      <c r="AK8050" t="s">
        <v>80</v>
      </c>
      <c r="AL8050" t="s">
        <v>8839</v>
      </c>
      <c r="AM8050">
        <v>706.86</v>
      </c>
      <c r="AN8050">
        <v>7</v>
      </c>
      <c r="AO8050">
        <v>0</v>
      </c>
      <c r="AP8050">
        <v>197.92080000000001</v>
      </c>
      <c r="AQ8050">
        <f>YEAR(Table1[[#This Row],[Order Date]])</f>
        <v>2016</v>
      </c>
      <c r="AR8050" t="str">
        <f>TEXT(Table1[[#This Row],[Order Date]],"mmmm")</f>
        <v>July</v>
      </c>
      <c r="AS8050" t="str">
        <f>"Q"&amp;ROUNDUP(MONTH(Table1[[#This Row],[Order Date]])/3,0)</f>
        <v>Q3</v>
      </c>
      <c r="AT8050">
        <f>IF(Table1[[#This Row],[Sales]]=0,0,Table1[[#This Row],[Profit]]/Table1[[#This Row],[Sales]])</f>
        <v>0.28000000000000003</v>
      </c>
    </row>
    <row r="8051" spans="22:46" x14ac:dyDescent="0.3">
      <c r="V8051">
        <v>8050</v>
      </c>
      <c r="W8051" t="s">
        <v>10612</v>
      </c>
      <c r="X8051" s="1">
        <v>41908</v>
      </c>
      <c r="Y8051" t="s">
        <v>5073</v>
      </c>
      <c r="Z8051" t="s">
        <v>51</v>
      </c>
      <c r="AA8051" t="s">
        <v>10333</v>
      </c>
      <c r="AB8051" t="s">
        <v>10334</v>
      </c>
      <c r="AC8051" t="s">
        <v>41</v>
      </c>
      <c r="AD8051" t="s">
        <v>26</v>
      </c>
      <c r="AE8051" t="s">
        <v>158</v>
      </c>
      <c r="AF8051" t="s">
        <v>159</v>
      </c>
      <c r="AG8051">
        <v>19140</v>
      </c>
      <c r="AH8051" t="s">
        <v>160</v>
      </c>
      <c r="AI8051" t="s">
        <v>615</v>
      </c>
      <c r="AJ8051" t="s">
        <v>46</v>
      </c>
      <c r="AK8051" t="s">
        <v>77</v>
      </c>
      <c r="AL8051" t="s">
        <v>616</v>
      </c>
      <c r="AM8051">
        <v>5.97</v>
      </c>
      <c r="AN8051">
        <v>5</v>
      </c>
      <c r="AO8051">
        <v>0.7</v>
      </c>
      <c r="AP8051">
        <v>-4.577</v>
      </c>
      <c r="AQ8051">
        <f>YEAR(Table1[[#This Row],[Order Date]])</f>
        <v>2014</v>
      </c>
      <c r="AR8051" t="str">
        <f>TEXT(Table1[[#This Row],[Order Date]],"mmmm")</f>
        <v>September</v>
      </c>
      <c r="AS8051" t="str">
        <f>"Q"&amp;ROUNDUP(MONTH(Table1[[#This Row],[Order Date]])/3,0)</f>
        <v>Q3</v>
      </c>
      <c r="AT8051">
        <f>IF(Table1[[#This Row],[Sales]]=0,0,Table1[[#This Row],[Profit]]/Table1[[#This Row],[Sales]])</f>
        <v>-0.76666666666666672</v>
      </c>
    </row>
    <row r="8052" spans="22:46" x14ac:dyDescent="0.3">
      <c r="V8052">
        <v>8051</v>
      </c>
      <c r="W8052" t="s">
        <v>10612</v>
      </c>
      <c r="X8052" s="1">
        <v>41908</v>
      </c>
      <c r="Y8052" t="s">
        <v>5073</v>
      </c>
      <c r="Z8052" t="s">
        <v>51</v>
      </c>
      <c r="AA8052" t="s">
        <v>10333</v>
      </c>
      <c r="AB8052" t="s">
        <v>10334</v>
      </c>
      <c r="AC8052" t="s">
        <v>41</v>
      </c>
      <c r="AD8052" t="s">
        <v>26</v>
      </c>
      <c r="AE8052" t="s">
        <v>158</v>
      </c>
      <c r="AF8052" t="s">
        <v>159</v>
      </c>
      <c r="AG8052">
        <v>19140</v>
      </c>
      <c r="AH8052" t="s">
        <v>160</v>
      </c>
      <c r="AI8052" t="s">
        <v>3317</v>
      </c>
      <c r="AJ8052" t="s">
        <v>31</v>
      </c>
      <c r="AK8052" t="s">
        <v>67</v>
      </c>
      <c r="AL8052" t="s">
        <v>3318</v>
      </c>
      <c r="AM8052">
        <v>21.184000000000001</v>
      </c>
      <c r="AN8052">
        <v>1</v>
      </c>
      <c r="AO8052">
        <v>0.2</v>
      </c>
      <c r="AP8052">
        <v>4.7664</v>
      </c>
      <c r="AQ8052">
        <f>YEAR(Table1[[#This Row],[Order Date]])</f>
        <v>2014</v>
      </c>
      <c r="AR8052" t="str">
        <f>TEXT(Table1[[#This Row],[Order Date]],"mmmm")</f>
        <v>September</v>
      </c>
      <c r="AS8052" t="str">
        <f>"Q"&amp;ROUNDUP(MONTH(Table1[[#This Row],[Order Date]])/3,0)</f>
        <v>Q3</v>
      </c>
      <c r="AT8052">
        <f>IF(Table1[[#This Row],[Sales]]=0,0,Table1[[#This Row],[Profit]]/Table1[[#This Row],[Sales]])</f>
        <v>0.22499999999999998</v>
      </c>
    </row>
    <row r="8053" spans="22:46" x14ac:dyDescent="0.3">
      <c r="V8053">
        <v>8052</v>
      </c>
      <c r="W8053" t="s">
        <v>10612</v>
      </c>
      <c r="X8053" s="1">
        <v>41908</v>
      </c>
      <c r="Y8053" t="s">
        <v>5073</v>
      </c>
      <c r="Z8053" t="s">
        <v>51</v>
      </c>
      <c r="AA8053" t="s">
        <v>10333</v>
      </c>
      <c r="AB8053" t="s">
        <v>10334</v>
      </c>
      <c r="AC8053" t="s">
        <v>41</v>
      </c>
      <c r="AD8053" t="s">
        <v>26</v>
      </c>
      <c r="AE8053" t="s">
        <v>158</v>
      </c>
      <c r="AF8053" t="s">
        <v>159</v>
      </c>
      <c r="AG8053">
        <v>19140</v>
      </c>
      <c r="AH8053" t="s">
        <v>160</v>
      </c>
      <c r="AI8053" t="s">
        <v>151</v>
      </c>
      <c r="AJ8053" t="s">
        <v>46</v>
      </c>
      <c r="AK8053" t="s">
        <v>80</v>
      </c>
      <c r="AL8053" t="s">
        <v>152</v>
      </c>
      <c r="AM8053">
        <v>41.375999999999998</v>
      </c>
      <c r="AN8053">
        <v>6</v>
      </c>
      <c r="AO8053">
        <v>0.2</v>
      </c>
      <c r="AP8053">
        <v>3.1032000000000002</v>
      </c>
      <c r="AQ8053">
        <f>YEAR(Table1[[#This Row],[Order Date]])</f>
        <v>2014</v>
      </c>
      <c r="AR8053" t="str">
        <f>TEXT(Table1[[#This Row],[Order Date]],"mmmm")</f>
        <v>September</v>
      </c>
      <c r="AS8053" t="str">
        <f>"Q"&amp;ROUNDUP(MONTH(Table1[[#This Row],[Order Date]])/3,0)</f>
        <v>Q3</v>
      </c>
      <c r="AT8053">
        <f>IF(Table1[[#This Row],[Sales]]=0,0,Table1[[#This Row],[Profit]]/Table1[[#This Row],[Sales]])</f>
        <v>7.5000000000000011E-2</v>
      </c>
    </row>
    <row r="8054" spans="22:46" x14ac:dyDescent="0.3">
      <c r="V8054">
        <v>8053</v>
      </c>
      <c r="W8054" t="s">
        <v>10613</v>
      </c>
      <c r="X8054" s="1">
        <v>41834</v>
      </c>
      <c r="Y8054" t="s">
        <v>1368</v>
      </c>
      <c r="Z8054" t="s">
        <v>22</v>
      </c>
      <c r="AA8054" t="s">
        <v>5176</v>
      </c>
      <c r="AB8054" t="s">
        <v>5177</v>
      </c>
      <c r="AC8054" t="s">
        <v>41</v>
      </c>
      <c r="AD8054" t="s">
        <v>26</v>
      </c>
      <c r="AE8054" t="s">
        <v>300</v>
      </c>
      <c r="AF8054" t="s">
        <v>301</v>
      </c>
      <c r="AG8054">
        <v>10009</v>
      </c>
      <c r="AH8054" t="s">
        <v>160</v>
      </c>
      <c r="AI8054" t="s">
        <v>3870</v>
      </c>
      <c r="AJ8054" t="s">
        <v>46</v>
      </c>
      <c r="AK8054" t="s">
        <v>70</v>
      </c>
      <c r="AL8054" t="s">
        <v>3871</v>
      </c>
      <c r="AM8054">
        <v>17.940000000000001</v>
      </c>
      <c r="AN8054">
        <v>3</v>
      </c>
      <c r="AO8054">
        <v>0</v>
      </c>
      <c r="AP8054">
        <v>4.4850000000000003</v>
      </c>
      <c r="AQ8054">
        <f>YEAR(Table1[[#This Row],[Order Date]])</f>
        <v>2014</v>
      </c>
      <c r="AR8054" t="str">
        <f>TEXT(Table1[[#This Row],[Order Date]],"mmmm")</f>
        <v>July</v>
      </c>
      <c r="AS8054" t="str">
        <f>"Q"&amp;ROUNDUP(MONTH(Table1[[#This Row],[Order Date]])/3,0)</f>
        <v>Q3</v>
      </c>
      <c r="AT8054">
        <f>IF(Table1[[#This Row],[Sales]]=0,0,Table1[[#This Row],[Profit]]/Table1[[#This Row],[Sales]])</f>
        <v>0.25</v>
      </c>
    </row>
    <row r="8055" spans="22:46" x14ac:dyDescent="0.3">
      <c r="V8055">
        <v>8054</v>
      </c>
      <c r="W8055" t="s">
        <v>10614</v>
      </c>
      <c r="X8055" s="1">
        <v>43006</v>
      </c>
      <c r="Y8055" s="1">
        <v>42865</v>
      </c>
      <c r="Z8055" t="s">
        <v>51</v>
      </c>
      <c r="AA8055" t="s">
        <v>2318</v>
      </c>
      <c r="AB8055" t="s">
        <v>2319</v>
      </c>
      <c r="AC8055" t="s">
        <v>41</v>
      </c>
      <c r="AD8055" t="s">
        <v>26</v>
      </c>
      <c r="AE8055" t="s">
        <v>158</v>
      </c>
      <c r="AF8055" t="s">
        <v>159</v>
      </c>
      <c r="AG8055">
        <v>19134</v>
      </c>
      <c r="AH8055" t="s">
        <v>160</v>
      </c>
      <c r="AI8055" t="s">
        <v>2666</v>
      </c>
      <c r="AJ8055" t="s">
        <v>46</v>
      </c>
      <c r="AK8055" t="s">
        <v>77</v>
      </c>
      <c r="AL8055" t="s">
        <v>2667</v>
      </c>
      <c r="AM8055">
        <v>2.6549999999999998</v>
      </c>
      <c r="AN8055">
        <v>1</v>
      </c>
      <c r="AO8055">
        <v>0.7</v>
      </c>
      <c r="AP8055">
        <v>-1.8585</v>
      </c>
      <c r="AQ8055">
        <f>YEAR(Table1[[#This Row],[Order Date]])</f>
        <v>2017</v>
      </c>
      <c r="AR8055" t="str">
        <f>TEXT(Table1[[#This Row],[Order Date]],"mmmm")</f>
        <v>September</v>
      </c>
      <c r="AS8055" t="str">
        <f>"Q"&amp;ROUNDUP(MONTH(Table1[[#This Row],[Order Date]])/3,0)</f>
        <v>Q3</v>
      </c>
      <c r="AT8055">
        <f>IF(Table1[[#This Row],[Sales]]=0,0,Table1[[#This Row],[Profit]]/Table1[[#This Row],[Sales]])</f>
        <v>-0.70000000000000007</v>
      </c>
    </row>
    <row r="8056" spans="22:46" x14ac:dyDescent="0.3">
      <c r="V8056">
        <v>8055</v>
      </c>
      <c r="W8056" t="s">
        <v>10615</v>
      </c>
      <c r="X8056" s="1">
        <v>42244</v>
      </c>
      <c r="Y8056" s="1">
        <v>42103</v>
      </c>
      <c r="Z8056" t="s">
        <v>51</v>
      </c>
      <c r="AA8056" t="s">
        <v>881</v>
      </c>
      <c r="AB8056" t="s">
        <v>882</v>
      </c>
      <c r="AC8056" t="s">
        <v>25</v>
      </c>
      <c r="AD8056" t="s">
        <v>26</v>
      </c>
      <c r="AE8056" t="s">
        <v>42</v>
      </c>
      <c r="AF8056" t="s">
        <v>43</v>
      </c>
      <c r="AG8056">
        <v>90049</v>
      </c>
      <c r="AH8056" t="s">
        <v>44</v>
      </c>
      <c r="AI8056" t="s">
        <v>2264</v>
      </c>
      <c r="AJ8056" t="s">
        <v>46</v>
      </c>
      <c r="AK8056" t="s">
        <v>60</v>
      </c>
      <c r="AL8056" t="s">
        <v>2265</v>
      </c>
      <c r="AM8056">
        <v>892.35</v>
      </c>
      <c r="AN8056">
        <v>5</v>
      </c>
      <c r="AO8056">
        <v>0</v>
      </c>
      <c r="AP8056">
        <v>267.70499999999998</v>
      </c>
      <c r="AQ8056">
        <f>YEAR(Table1[[#This Row],[Order Date]])</f>
        <v>2015</v>
      </c>
      <c r="AR8056" t="str">
        <f>TEXT(Table1[[#This Row],[Order Date]],"mmmm")</f>
        <v>August</v>
      </c>
      <c r="AS8056" t="str">
        <f>"Q"&amp;ROUNDUP(MONTH(Table1[[#This Row],[Order Date]])/3,0)</f>
        <v>Q3</v>
      </c>
      <c r="AT8056">
        <f>IF(Table1[[#This Row],[Sales]]=0,0,Table1[[#This Row],[Profit]]/Table1[[#This Row],[Sales]])</f>
        <v>0.3</v>
      </c>
    </row>
    <row r="8057" spans="22:46" x14ac:dyDescent="0.3">
      <c r="V8057">
        <v>8056</v>
      </c>
      <c r="W8057" t="s">
        <v>10615</v>
      </c>
      <c r="X8057" s="1">
        <v>42244</v>
      </c>
      <c r="Y8057" s="1">
        <v>42103</v>
      </c>
      <c r="Z8057" t="s">
        <v>51</v>
      </c>
      <c r="AA8057" t="s">
        <v>881</v>
      </c>
      <c r="AB8057" t="s">
        <v>882</v>
      </c>
      <c r="AC8057" t="s">
        <v>25</v>
      </c>
      <c r="AD8057" t="s">
        <v>26</v>
      </c>
      <c r="AE8057" t="s">
        <v>42</v>
      </c>
      <c r="AF8057" t="s">
        <v>43</v>
      </c>
      <c r="AG8057">
        <v>90049</v>
      </c>
      <c r="AH8057" t="s">
        <v>44</v>
      </c>
      <c r="AI8057" t="s">
        <v>962</v>
      </c>
      <c r="AJ8057" t="s">
        <v>31</v>
      </c>
      <c r="AK8057" t="s">
        <v>32</v>
      </c>
      <c r="AL8057" t="s">
        <v>963</v>
      </c>
      <c r="AM8057">
        <v>307.666</v>
      </c>
      <c r="AN8057">
        <v>2</v>
      </c>
      <c r="AO8057">
        <v>0.15</v>
      </c>
      <c r="AP8057">
        <v>28.956800000000001</v>
      </c>
      <c r="AQ8057">
        <f>YEAR(Table1[[#This Row],[Order Date]])</f>
        <v>2015</v>
      </c>
      <c r="AR8057" t="str">
        <f>TEXT(Table1[[#This Row],[Order Date]],"mmmm")</f>
        <v>August</v>
      </c>
      <c r="AS8057" t="str">
        <f>"Q"&amp;ROUNDUP(MONTH(Table1[[#This Row],[Order Date]])/3,0)</f>
        <v>Q3</v>
      </c>
      <c r="AT8057">
        <f>IF(Table1[[#This Row],[Sales]]=0,0,Table1[[#This Row],[Profit]]/Table1[[#This Row],[Sales]])</f>
        <v>9.4117647058823528E-2</v>
      </c>
    </row>
    <row r="8058" spans="22:46" x14ac:dyDescent="0.3">
      <c r="V8058">
        <v>8057</v>
      </c>
      <c r="W8058" t="s">
        <v>10615</v>
      </c>
      <c r="X8058" s="1">
        <v>42244</v>
      </c>
      <c r="Y8058" s="1">
        <v>42103</v>
      </c>
      <c r="Z8058" t="s">
        <v>51</v>
      </c>
      <c r="AA8058" t="s">
        <v>881</v>
      </c>
      <c r="AB8058" t="s">
        <v>882</v>
      </c>
      <c r="AC8058" t="s">
        <v>25</v>
      </c>
      <c r="AD8058" t="s">
        <v>26</v>
      </c>
      <c r="AE8058" t="s">
        <v>42</v>
      </c>
      <c r="AF8058" t="s">
        <v>43</v>
      </c>
      <c r="AG8058">
        <v>90049</v>
      </c>
      <c r="AH8058" t="s">
        <v>44</v>
      </c>
      <c r="AI8058" t="s">
        <v>2001</v>
      </c>
      <c r="AJ8058" t="s">
        <v>46</v>
      </c>
      <c r="AK8058" t="s">
        <v>60</v>
      </c>
      <c r="AL8058" t="s">
        <v>2002</v>
      </c>
      <c r="AM8058">
        <v>728.82</v>
      </c>
      <c r="AN8058">
        <v>9</v>
      </c>
      <c r="AO8058">
        <v>0</v>
      </c>
      <c r="AP8058">
        <v>29.152799999999999</v>
      </c>
      <c r="AQ8058">
        <f>YEAR(Table1[[#This Row],[Order Date]])</f>
        <v>2015</v>
      </c>
      <c r="AR8058" t="str">
        <f>TEXT(Table1[[#This Row],[Order Date]],"mmmm")</f>
        <v>August</v>
      </c>
      <c r="AS8058" t="str">
        <f>"Q"&amp;ROUNDUP(MONTH(Table1[[#This Row],[Order Date]])/3,0)</f>
        <v>Q3</v>
      </c>
      <c r="AT8058">
        <f>IF(Table1[[#This Row],[Sales]]=0,0,Table1[[#This Row],[Profit]]/Table1[[#This Row],[Sales]])</f>
        <v>3.9999999999999994E-2</v>
      </c>
    </row>
    <row r="8059" spans="22:46" x14ac:dyDescent="0.3">
      <c r="V8059">
        <v>8058</v>
      </c>
      <c r="W8059" t="s">
        <v>10615</v>
      </c>
      <c r="X8059" s="1">
        <v>42244</v>
      </c>
      <c r="Y8059" s="1">
        <v>42103</v>
      </c>
      <c r="Z8059" t="s">
        <v>51</v>
      </c>
      <c r="AA8059" t="s">
        <v>881</v>
      </c>
      <c r="AB8059" t="s">
        <v>882</v>
      </c>
      <c r="AC8059" t="s">
        <v>25</v>
      </c>
      <c r="AD8059" t="s">
        <v>26</v>
      </c>
      <c r="AE8059" t="s">
        <v>42</v>
      </c>
      <c r="AF8059" t="s">
        <v>43</v>
      </c>
      <c r="AG8059">
        <v>90049</v>
      </c>
      <c r="AH8059" t="s">
        <v>44</v>
      </c>
      <c r="AI8059" t="s">
        <v>6121</v>
      </c>
      <c r="AJ8059" t="s">
        <v>46</v>
      </c>
      <c r="AK8059" t="s">
        <v>77</v>
      </c>
      <c r="AL8059" t="s">
        <v>6122</v>
      </c>
      <c r="AM8059">
        <v>41.36</v>
      </c>
      <c r="AN8059">
        <v>5</v>
      </c>
      <c r="AO8059">
        <v>0.2</v>
      </c>
      <c r="AP8059">
        <v>13.959</v>
      </c>
      <c r="AQ8059">
        <f>YEAR(Table1[[#This Row],[Order Date]])</f>
        <v>2015</v>
      </c>
      <c r="AR8059" t="str">
        <f>TEXT(Table1[[#This Row],[Order Date]],"mmmm")</f>
        <v>August</v>
      </c>
      <c r="AS8059" t="str">
        <f>"Q"&amp;ROUNDUP(MONTH(Table1[[#This Row],[Order Date]])/3,0)</f>
        <v>Q3</v>
      </c>
      <c r="AT8059">
        <f>IF(Table1[[#This Row],[Sales]]=0,0,Table1[[#This Row],[Profit]]/Table1[[#This Row],[Sales]])</f>
        <v>0.33750000000000002</v>
      </c>
    </row>
    <row r="8060" spans="22:46" x14ac:dyDescent="0.3">
      <c r="V8060">
        <v>8059</v>
      </c>
      <c r="W8060" t="s">
        <v>10615</v>
      </c>
      <c r="X8060" s="1">
        <v>42244</v>
      </c>
      <c r="Y8060" s="1">
        <v>42103</v>
      </c>
      <c r="Z8060" t="s">
        <v>51</v>
      </c>
      <c r="AA8060" t="s">
        <v>881</v>
      </c>
      <c r="AB8060" t="s">
        <v>882</v>
      </c>
      <c r="AC8060" t="s">
        <v>25</v>
      </c>
      <c r="AD8060" t="s">
        <v>26</v>
      </c>
      <c r="AE8060" t="s">
        <v>42</v>
      </c>
      <c r="AF8060" t="s">
        <v>43</v>
      </c>
      <c r="AG8060">
        <v>90049</v>
      </c>
      <c r="AH8060" t="s">
        <v>44</v>
      </c>
      <c r="AI8060" t="s">
        <v>3670</v>
      </c>
      <c r="AJ8060" t="s">
        <v>73</v>
      </c>
      <c r="AK8060" t="s">
        <v>74</v>
      </c>
      <c r="AL8060" t="s">
        <v>3671</v>
      </c>
      <c r="AM8060">
        <v>43.176000000000002</v>
      </c>
      <c r="AN8060">
        <v>3</v>
      </c>
      <c r="AO8060">
        <v>0.2</v>
      </c>
      <c r="AP8060">
        <v>15.111599999999999</v>
      </c>
      <c r="AQ8060">
        <f>YEAR(Table1[[#This Row],[Order Date]])</f>
        <v>2015</v>
      </c>
      <c r="AR8060" t="str">
        <f>TEXT(Table1[[#This Row],[Order Date]],"mmmm")</f>
        <v>August</v>
      </c>
      <c r="AS8060" t="str">
        <f>"Q"&amp;ROUNDUP(MONTH(Table1[[#This Row],[Order Date]])/3,0)</f>
        <v>Q3</v>
      </c>
      <c r="AT8060">
        <f>IF(Table1[[#This Row],[Sales]]=0,0,Table1[[#This Row],[Profit]]/Table1[[#This Row],[Sales]])</f>
        <v>0.35</v>
      </c>
    </row>
    <row r="8061" spans="22:46" x14ac:dyDescent="0.3">
      <c r="V8061">
        <v>8060</v>
      </c>
      <c r="W8061" t="s">
        <v>10615</v>
      </c>
      <c r="X8061" s="1">
        <v>42244</v>
      </c>
      <c r="Y8061" s="1">
        <v>42103</v>
      </c>
      <c r="Z8061" t="s">
        <v>51</v>
      </c>
      <c r="AA8061" t="s">
        <v>881</v>
      </c>
      <c r="AB8061" t="s">
        <v>882</v>
      </c>
      <c r="AC8061" t="s">
        <v>25</v>
      </c>
      <c r="AD8061" t="s">
        <v>26</v>
      </c>
      <c r="AE8061" t="s">
        <v>42</v>
      </c>
      <c r="AF8061" t="s">
        <v>43</v>
      </c>
      <c r="AG8061">
        <v>90049</v>
      </c>
      <c r="AH8061" t="s">
        <v>44</v>
      </c>
      <c r="AI8061" t="s">
        <v>4614</v>
      </c>
      <c r="AJ8061" t="s">
        <v>31</v>
      </c>
      <c r="AK8061" t="s">
        <v>67</v>
      </c>
      <c r="AL8061" t="s">
        <v>1443</v>
      </c>
      <c r="AM8061">
        <v>4.16</v>
      </c>
      <c r="AN8061">
        <v>2</v>
      </c>
      <c r="AO8061">
        <v>0</v>
      </c>
      <c r="AP8061">
        <v>1.7472000000000001</v>
      </c>
      <c r="AQ8061">
        <f>YEAR(Table1[[#This Row],[Order Date]])</f>
        <v>2015</v>
      </c>
      <c r="AR8061" t="str">
        <f>TEXT(Table1[[#This Row],[Order Date]],"mmmm")</f>
        <v>August</v>
      </c>
      <c r="AS8061" t="str">
        <f>"Q"&amp;ROUNDUP(MONTH(Table1[[#This Row],[Order Date]])/3,0)</f>
        <v>Q3</v>
      </c>
      <c r="AT8061">
        <f>IF(Table1[[#This Row],[Sales]]=0,0,Table1[[#This Row],[Profit]]/Table1[[#This Row],[Sales]])</f>
        <v>0.42</v>
      </c>
    </row>
    <row r="8062" spans="22:46" x14ac:dyDescent="0.3">
      <c r="V8062">
        <v>8061</v>
      </c>
      <c r="W8062" t="s">
        <v>10616</v>
      </c>
      <c r="X8062" s="1">
        <v>42267</v>
      </c>
      <c r="Y8062" t="s">
        <v>1175</v>
      </c>
      <c r="Z8062" t="s">
        <v>51</v>
      </c>
      <c r="AA8062" t="s">
        <v>5559</v>
      </c>
      <c r="AB8062" t="s">
        <v>5560</v>
      </c>
      <c r="AC8062" t="s">
        <v>41</v>
      </c>
      <c r="AD8062" t="s">
        <v>26</v>
      </c>
      <c r="AE8062" t="s">
        <v>1315</v>
      </c>
      <c r="AF8062" t="s">
        <v>301</v>
      </c>
      <c r="AG8062">
        <v>11561</v>
      </c>
      <c r="AH8062" t="s">
        <v>160</v>
      </c>
      <c r="AI8062" t="s">
        <v>1406</v>
      </c>
      <c r="AJ8062" t="s">
        <v>46</v>
      </c>
      <c r="AK8062" t="s">
        <v>94</v>
      </c>
      <c r="AL8062" t="s">
        <v>1407</v>
      </c>
      <c r="AM8062">
        <v>61.4</v>
      </c>
      <c r="AN8062">
        <v>5</v>
      </c>
      <c r="AO8062">
        <v>0</v>
      </c>
      <c r="AP8062">
        <v>28.858000000000001</v>
      </c>
      <c r="AQ8062">
        <f>YEAR(Table1[[#This Row],[Order Date]])</f>
        <v>2015</v>
      </c>
      <c r="AR8062" t="str">
        <f>TEXT(Table1[[#This Row],[Order Date]],"mmmm")</f>
        <v>September</v>
      </c>
      <c r="AS8062" t="str">
        <f>"Q"&amp;ROUNDUP(MONTH(Table1[[#This Row],[Order Date]])/3,0)</f>
        <v>Q3</v>
      </c>
      <c r="AT8062">
        <f>IF(Table1[[#This Row],[Sales]]=0,0,Table1[[#This Row],[Profit]]/Table1[[#This Row],[Sales]])</f>
        <v>0.47000000000000003</v>
      </c>
    </row>
    <row r="8063" spans="22:46" x14ac:dyDescent="0.3">
      <c r="V8063">
        <v>8062</v>
      </c>
      <c r="W8063" t="s">
        <v>10616</v>
      </c>
      <c r="X8063" s="1">
        <v>42267</v>
      </c>
      <c r="Y8063" t="s">
        <v>1175</v>
      </c>
      <c r="Z8063" t="s">
        <v>51</v>
      </c>
      <c r="AA8063" t="s">
        <v>5559</v>
      </c>
      <c r="AB8063" t="s">
        <v>5560</v>
      </c>
      <c r="AC8063" t="s">
        <v>41</v>
      </c>
      <c r="AD8063" t="s">
        <v>26</v>
      </c>
      <c r="AE8063" t="s">
        <v>1315</v>
      </c>
      <c r="AF8063" t="s">
        <v>301</v>
      </c>
      <c r="AG8063">
        <v>11561</v>
      </c>
      <c r="AH8063" t="s">
        <v>160</v>
      </c>
      <c r="AI8063" t="s">
        <v>6060</v>
      </c>
      <c r="AJ8063" t="s">
        <v>46</v>
      </c>
      <c r="AK8063" t="s">
        <v>77</v>
      </c>
      <c r="AL8063" t="s">
        <v>6061</v>
      </c>
      <c r="AM8063">
        <v>24.448</v>
      </c>
      <c r="AN8063">
        <v>2</v>
      </c>
      <c r="AO8063">
        <v>0.2</v>
      </c>
      <c r="AP8063">
        <v>8.8623999999999992</v>
      </c>
      <c r="AQ8063">
        <f>YEAR(Table1[[#This Row],[Order Date]])</f>
        <v>2015</v>
      </c>
      <c r="AR8063" t="str">
        <f>TEXT(Table1[[#This Row],[Order Date]],"mmmm")</f>
        <v>September</v>
      </c>
      <c r="AS8063" t="str">
        <f>"Q"&amp;ROUNDUP(MONTH(Table1[[#This Row],[Order Date]])/3,0)</f>
        <v>Q3</v>
      </c>
      <c r="AT8063">
        <f>IF(Table1[[#This Row],[Sales]]=0,0,Table1[[#This Row],[Profit]]/Table1[[#This Row],[Sales]])</f>
        <v>0.36249999999999993</v>
      </c>
    </row>
    <row r="8064" spans="22:46" x14ac:dyDescent="0.3">
      <c r="V8064">
        <v>8063</v>
      </c>
      <c r="W8064" t="s">
        <v>10617</v>
      </c>
      <c r="X8064" s="1">
        <v>42681</v>
      </c>
      <c r="Y8064" s="1">
        <v>42624</v>
      </c>
      <c r="Z8064" t="s">
        <v>207</v>
      </c>
      <c r="AA8064" t="s">
        <v>5465</v>
      </c>
      <c r="AB8064" t="s">
        <v>5466</v>
      </c>
      <c r="AC8064" t="s">
        <v>25</v>
      </c>
      <c r="AD8064" t="s">
        <v>26</v>
      </c>
      <c r="AE8064" t="s">
        <v>440</v>
      </c>
      <c r="AF8064" t="s">
        <v>301</v>
      </c>
      <c r="AG8064">
        <v>14609</v>
      </c>
      <c r="AH8064" t="s">
        <v>160</v>
      </c>
      <c r="AI8064" t="s">
        <v>2210</v>
      </c>
      <c r="AJ8064" t="s">
        <v>73</v>
      </c>
      <c r="AK8064" t="s">
        <v>74</v>
      </c>
      <c r="AL8064" t="s">
        <v>2211</v>
      </c>
      <c r="AM8064">
        <v>263.95999999999998</v>
      </c>
      <c r="AN8064">
        <v>4</v>
      </c>
      <c r="AO8064">
        <v>0</v>
      </c>
      <c r="AP8064">
        <v>71.269199999999998</v>
      </c>
      <c r="AQ8064">
        <f>YEAR(Table1[[#This Row],[Order Date]])</f>
        <v>2016</v>
      </c>
      <c r="AR8064" t="str">
        <f>TEXT(Table1[[#This Row],[Order Date]],"mmmm")</f>
        <v>November</v>
      </c>
      <c r="AS8064" t="str">
        <f>"Q"&amp;ROUNDUP(MONTH(Table1[[#This Row],[Order Date]])/3,0)</f>
        <v>Q4</v>
      </c>
      <c r="AT8064">
        <f>IF(Table1[[#This Row],[Sales]]=0,0,Table1[[#This Row],[Profit]]/Table1[[#This Row],[Sales]])</f>
        <v>0.27</v>
      </c>
    </row>
    <row r="8065" spans="22:46" x14ac:dyDescent="0.3">
      <c r="V8065">
        <v>8064</v>
      </c>
      <c r="W8065" t="s">
        <v>10617</v>
      </c>
      <c r="X8065" s="1">
        <v>42681</v>
      </c>
      <c r="Y8065" s="1">
        <v>42624</v>
      </c>
      <c r="Z8065" t="s">
        <v>207</v>
      </c>
      <c r="AA8065" t="s">
        <v>5465</v>
      </c>
      <c r="AB8065" t="s">
        <v>5466</v>
      </c>
      <c r="AC8065" t="s">
        <v>25</v>
      </c>
      <c r="AD8065" t="s">
        <v>26</v>
      </c>
      <c r="AE8065" t="s">
        <v>440</v>
      </c>
      <c r="AF8065" t="s">
        <v>301</v>
      </c>
      <c r="AG8065">
        <v>14609</v>
      </c>
      <c r="AH8065" t="s">
        <v>160</v>
      </c>
      <c r="AI8065" t="s">
        <v>5437</v>
      </c>
      <c r="AJ8065" t="s">
        <v>73</v>
      </c>
      <c r="AK8065" t="s">
        <v>74</v>
      </c>
      <c r="AL8065" t="s">
        <v>5438</v>
      </c>
      <c r="AM8065">
        <v>359.97</v>
      </c>
      <c r="AN8065">
        <v>3</v>
      </c>
      <c r="AO8065">
        <v>0</v>
      </c>
      <c r="AP8065">
        <v>100.7916</v>
      </c>
      <c r="AQ8065">
        <f>YEAR(Table1[[#This Row],[Order Date]])</f>
        <v>2016</v>
      </c>
      <c r="AR8065" t="str">
        <f>TEXT(Table1[[#This Row],[Order Date]],"mmmm")</f>
        <v>November</v>
      </c>
      <c r="AS8065" t="str">
        <f>"Q"&amp;ROUNDUP(MONTH(Table1[[#This Row],[Order Date]])/3,0)</f>
        <v>Q4</v>
      </c>
      <c r="AT8065">
        <f>IF(Table1[[#This Row],[Sales]]=0,0,Table1[[#This Row],[Profit]]/Table1[[#This Row],[Sales]])</f>
        <v>0.27999999999999997</v>
      </c>
    </row>
    <row r="8066" spans="22:46" x14ac:dyDescent="0.3">
      <c r="V8066">
        <v>8065</v>
      </c>
      <c r="W8066" t="s">
        <v>10617</v>
      </c>
      <c r="X8066" s="1">
        <v>42681</v>
      </c>
      <c r="Y8066" s="1">
        <v>42624</v>
      </c>
      <c r="Z8066" t="s">
        <v>207</v>
      </c>
      <c r="AA8066" t="s">
        <v>5465</v>
      </c>
      <c r="AB8066" t="s">
        <v>5466</v>
      </c>
      <c r="AC8066" t="s">
        <v>25</v>
      </c>
      <c r="AD8066" t="s">
        <v>26</v>
      </c>
      <c r="AE8066" t="s">
        <v>440</v>
      </c>
      <c r="AF8066" t="s">
        <v>301</v>
      </c>
      <c r="AG8066">
        <v>14609</v>
      </c>
      <c r="AH8066" t="s">
        <v>160</v>
      </c>
      <c r="AI8066" t="s">
        <v>6172</v>
      </c>
      <c r="AJ8066" t="s">
        <v>46</v>
      </c>
      <c r="AK8066" t="s">
        <v>94</v>
      </c>
      <c r="AL8066" t="s">
        <v>6173</v>
      </c>
      <c r="AM8066">
        <v>12.96</v>
      </c>
      <c r="AN8066">
        <v>2</v>
      </c>
      <c r="AO8066">
        <v>0</v>
      </c>
      <c r="AP8066">
        <v>6.2207999999999997</v>
      </c>
      <c r="AQ8066">
        <f>YEAR(Table1[[#This Row],[Order Date]])</f>
        <v>2016</v>
      </c>
      <c r="AR8066" t="str">
        <f>TEXT(Table1[[#This Row],[Order Date]],"mmmm")</f>
        <v>November</v>
      </c>
      <c r="AS8066" t="str">
        <f>"Q"&amp;ROUNDUP(MONTH(Table1[[#This Row],[Order Date]])/3,0)</f>
        <v>Q4</v>
      </c>
      <c r="AT8066">
        <f>IF(Table1[[#This Row],[Sales]]=0,0,Table1[[#This Row],[Profit]]/Table1[[#This Row],[Sales]])</f>
        <v>0.47999999999999993</v>
      </c>
    </row>
    <row r="8067" spans="22:46" x14ac:dyDescent="0.3">
      <c r="V8067">
        <v>8066</v>
      </c>
      <c r="W8067" t="s">
        <v>10617</v>
      </c>
      <c r="X8067" s="1">
        <v>42681</v>
      </c>
      <c r="Y8067" s="1">
        <v>42624</v>
      </c>
      <c r="Z8067" t="s">
        <v>207</v>
      </c>
      <c r="AA8067" t="s">
        <v>5465</v>
      </c>
      <c r="AB8067" t="s">
        <v>5466</v>
      </c>
      <c r="AC8067" t="s">
        <v>25</v>
      </c>
      <c r="AD8067" t="s">
        <v>26</v>
      </c>
      <c r="AE8067" t="s">
        <v>440</v>
      </c>
      <c r="AF8067" t="s">
        <v>301</v>
      </c>
      <c r="AG8067">
        <v>14609</v>
      </c>
      <c r="AH8067" t="s">
        <v>160</v>
      </c>
      <c r="AI8067" t="s">
        <v>241</v>
      </c>
      <c r="AJ8067" t="s">
        <v>46</v>
      </c>
      <c r="AK8067" t="s">
        <v>60</v>
      </c>
      <c r="AL8067" t="s">
        <v>242</v>
      </c>
      <c r="AM8067">
        <v>116.82</v>
      </c>
      <c r="AN8067">
        <v>3</v>
      </c>
      <c r="AO8067">
        <v>0</v>
      </c>
      <c r="AP8067">
        <v>5.8410000000000002</v>
      </c>
      <c r="AQ8067">
        <f>YEAR(Table1[[#This Row],[Order Date]])</f>
        <v>2016</v>
      </c>
      <c r="AR8067" t="str">
        <f>TEXT(Table1[[#This Row],[Order Date]],"mmmm")</f>
        <v>November</v>
      </c>
      <c r="AS8067" t="str">
        <f>"Q"&amp;ROUNDUP(MONTH(Table1[[#This Row],[Order Date]])/3,0)</f>
        <v>Q4</v>
      </c>
      <c r="AT8067">
        <f>IF(Table1[[#This Row],[Sales]]=0,0,Table1[[#This Row],[Profit]]/Table1[[#This Row],[Sales]])</f>
        <v>0.05</v>
      </c>
    </row>
    <row r="8068" spans="22:46" x14ac:dyDescent="0.3">
      <c r="V8068">
        <v>8067</v>
      </c>
      <c r="W8068" t="s">
        <v>10617</v>
      </c>
      <c r="X8068" s="1">
        <v>42681</v>
      </c>
      <c r="Y8068" s="1">
        <v>42624</v>
      </c>
      <c r="Z8068" t="s">
        <v>207</v>
      </c>
      <c r="AA8068" t="s">
        <v>5465</v>
      </c>
      <c r="AB8068" t="s">
        <v>5466</v>
      </c>
      <c r="AC8068" t="s">
        <v>25</v>
      </c>
      <c r="AD8068" t="s">
        <v>26</v>
      </c>
      <c r="AE8068" t="s">
        <v>440</v>
      </c>
      <c r="AF8068" t="s">
        <v>301</v>
      </c>
      <c r="AG8068">
        <v>14609</v>
      </c>
      <c r="AH8068" t="s">
        <v>160</v>
      </c>
      <c r="AI8068" t="s">
        <v>7707</v>
      </c>
      <c r="AJ8068" t="s">
        <v>46</v>
      </c>
      <c r="AK8068" t="s">
        <v>77</v>
      </c>
      <c r="AL8068" t="s">
        <v>7708</v>
      </c>
      <c r="AM8068">
        <v>276.78399999999999</v>
      </c>
      <c r="AN8068">
        <v>2</v>
      </c>
      <c r="AO8068">
        <v>0.2</v>
      </c>
      <c r="AP8068">
        <v>89.954800000000006</v>
      </c>
      <c r="AQ8068">
        <f>YEAR(Table1[[#This Row],[Order Date]])</f>
        <v>2016</v>
      </c>
      <c r="AR8068" t="str">
        <f>TEXT(Table1[[#This Row],[Order Date]],"mmmm")</f>
        <v>November</v>
      </c>
      <c r="AS8068" t="str">
        <f>"Q"&amp;ROUNDUP(MONTH(Table1[[#This Row],[Order Date]])/3,0)</f>
        <v>Q4</v>
      </c>
      <c r="AT8068">
        <f>IF(Table1[[#This Row],[Sales]]=0,0,Table1[[#This Row],[Profit]]/Table1[[#This Row],[Sales]])</f>
        <v>0.32500000000000001</v>
      </c>
    </row>
    <row r="8069" spans="22:46" x14ac:dyDescent="0.3">
      <c r="V8069">
        <v>8068</v>
      </c>
      <c r="W8069" t="s">
        <v>10618</v>
      </c>
      <c r="X8069" s="1">
        <v>42297</v>
      </c>
      <c r="Y8069" t="s">
        <v>7822</v>
      </c>
      <c r="Z8069" t="s">
        <v>51</v>
      </c>
      <c r="AA8069" t="s">
        <v>3506</v>
      </c>
      <c r="AB8069" t="s">
        <v>3507</v>
      </c>
      <c r="AC8069" t="s">
        <v>41</v>
      </c>
      <c r="AD8069" t="s">
        <v>26</v>
      </c>
      <c r="AE8069" t="s">
        <v>136</v>
      </c>
      <c r="AF8069" t="s">
        <v>43</v>
      </c>
      <c r="AG8069">
        <v>94109</v>
      </c>
      <c r="AH8069" t="s">
        <v>44</v>
      </c>
      <c r="AI8069" t="s">
        <v>1872</v>
      </c>
      <c r="AJ8069" t="s">
        <v>73</v>
      </c>
      <c r="AK8069" t="s">
        <v>176</v>
      </c>
      <c r="AL8069" t="s">
        <v>1873</v>
      </c>
      <c r="AM8069">
        <v>239.97</v>
      </c>
      <c r="AN8069">
        <v>3</v>
      </c>
      <c r="AO8069">
        <v>0</v>
      </c>
      <c r="AP8069">
        <v>86.389200000000002</v>
      </c>
      <c r="AQ8069">
        <f>YEAR(Table1[[#This Row],[Order Date]])</f>
        <v>2015</v>
      </c>
      <c r="AR8069" t="str">
        <f>TEXT(Table1[[#This Row],[Order Date]],"mmmm")</f>
        <v>October</v>
      </c>
      <c r="AS8069" t="str">
        <f>"Q"&amp;ROUNDUP(MONTH(Table1[[#This Row],[Order Date]])/3,0)</f>
        <v>Q4</v>
      </c>
      <c r="AT8069">
        <f>IF(Table1[[#This Row],[Sales]]=0,0,Table1[[#This Row],[Profit]]/Table1[[#This Row],[Sales]])</f>
        <v>0.36</v>
      </c>
    </row>
    <row r="8070" spans="22:46" x14ac:dyDescent="0.3">
      <c r="V8070">
        <v>8069</v>
      </c>
      <c r="W8070" t="s">
        <v>10618</v>
      </c>
      <c r="X8070" s="1">
        <v>42297</v>
      </c>
      <c r="Y8070" t="s">
        <v>7822</v>
      </c>
      <c r="Z8070" t="s">
        <v>51</v>
      </c>
      <c r="AA8070" t="s">
        <v>3506</v>
      </c>
      <c r="AB8070" t="s">
        <v>3507</v>
      </c>
      <c r="AC8070" t="s">
        <v>41</v>
      </c>
      <c r="AD8070" t="s">
        <v>26</v>
      </c>
      <c r="AE8070" t="s">
        <v>136</v>
      </c>
      <c r="AF8070" t="s">
        <v>43</v>
      </c>
      <c r="AG8070">
        <v>94109</v>
      </c>
      <c r="AH8070" t="s">
        <v>44</v>
      </c>
      <c r="AI8070" t="s">
        <v>7539</v>
      </c>
      <c r="AJ8070" t="s">
        <v>31</v>
      </c>
      <c r="AK8070" t="s">
        <v>67</v>
      </c>
      <c r="AL8070" t="s">
        <v>7540</v>
      </c>
      <c r="AM8070">
        <v>16.02</v>
      </c>
      <c r="AN8070">
        <v>6</v>
      </c>
      <c r="AO8070">
        <v>0</v>
      </c>
      <c r="AP8070">
        <v>6.0876000000000001</v>
      </c>
      <c r="AQ8070">
        <f>YEAR(Table1[[#This Row],[Order Date]])</f>
        <v>2015</v>
      </c>
      <c r="AR8070" t="str">
        <f>TEXT(Table1[[#This Row],[Order Date]],"mmmm")</f>
        <v>October</v>
      </c>
      <c r="AS8070" t="str">
        <f>"Q"&amp;ROUNDUP(MONTH(Table1[[#This Row],[Order Date]])/3,0)</f>
        <v>Q4</v>
      </c>
      <c r="AT8070">
        <f>IF(Table1[[#This Row],[Sales]]=0,0,Table1[[#This Row],[Profit]]/Table1[[#This Row],[Sales]])</f>
        <v>0.38</v>
      </c>
    </row>
    <row r="8071" spans="22:46" x14ac:dyDescent="0.3">
      <c r="V8071">
        <v>8070</v>
      </c>
      <c r="W8071" t="s">
        <v>10619</v>
      </c>
      <c r="X8071" s="1">
        <v>42736</v>
      </c>
      <c r="Y8071" s="1">
        <v>42856</v>
      </c>
      <c r="Z8071" t="s">
        <v>51</v>
      </c>
      <c r="AA8071" t="s">
        <v>526</v>
      </c>
      <c r="AB8071" t="s">
        <v>527</v>
      </c>
      <c r="AC8071" t="s">
        <v>25</v>
      </c>
      <c r="AD8071" t="s">
        <v>26</v>
      </c>
      <c r="AE8071" t="s">
        <v>1895</v>
      </c>
      <c r="AF8071" t="s">
        <v>110</v>
      </c>
      <c r="AG8071">
        <v>77340</v>
      </c>
      <c r="AH8071" t="s">
        <v>111</v>
      </c>
      <c r="AI8071" t="s">
        <v>1835</v>
      </c>
      <c r="AJ8071" t="s">
        <v>46</v>
      </c>
      <c r="AK8071" t="s">
        <v>60</v>
      </c>
      <c r="AL8071" t="s">
        <v>1836</v>
      </c>
      <c r="AM8071">
        <v>454.56</v>
      </c>
      <c r="AN8071">
        <v>5</v>
      </c>
      <c r="AO8071">
        <v>0.2</v>
      </c>
      <c r="AP8071">
        <v>-107.958</v>
      </c>
      <c r="AQ8071">
        <f>YEAR(Table1[[#This Row],[Order Date]])</f>
        <v>2017</v>
      </c>
      <c r="AR8071" t="str">
        <f>TEXT(Table1[[#This Row],[Order Date]],"mmmm")</f>
        <v>January</v>
      </c>
      <c r="AS8071" t="str">
        <f>"Q"&amp;ROUNDUP(MONTH(Table1[[#This Row],[Order Date]])/3,0)</f>
        <v>Q1</v>
      </c>
      <c r="AT8071">
        <f>IF(Table1[[#This Row],[Sales]]=0,0,Table1[[#This Row],[Profit]]/Table1[[#This Row],[Sales]])</f>
        <v>-0.23749999999999999</v>
      </c>
    </row>
    <row r="8072" spans="22:46" x14ac:dyDescent="0.3">
      <c r="V8072">
        <v>8071</v>
      </c>
      <c r="W8072" t="s">
        <v>10619</v>
      </c>
      <c r="X8072" s="1">
        <v>42736</v>
      </c>
      <c r="Y8072" s="1">
        <v>42856</v>
      </c>
      <c r="Z8072" t="s">
        <v>51</v>
      </c>
      <c r="AA8072" t="s">
        <v>526</v>
      </c>
      <c r="AB8072" t="s">
        <v>527</v>
      </c>
      <c r="AC8072" t="s">
        <v>25</v>
      </c>
      <c r="AD8072" t="s">
        <v>26</v>
      </c>
      <c r="AE8072" t="s">
        <v>1895</v>
      </c>
      <c r="AF8072" t="s">
        <v>110</v>
      </c>
      <c r="AG8072">
        <v>77340</v>
      </c>
      <c r="AH8072" t="s">
        <v>111</v>
      </c>
      <c r="AI8072" t="s">
        <v>6799</v>
      </c>
      <c r="AJ8072" t="s">
        <v>31</v>
      </c>
      <c r="AK8072" t="s">
        <v>67</v>
      </c>
      <c r="AL8072" t="s">
        <v>6800</v>
      </c>
      <c r="AM8072">
        <v>141.41999999999999</v>
      </c>
      <c r="AN8072">
        <v>5</v>
      </c>
      <c r="AO8072">
        <v>0.6</v>
      </c>
      <c r="AP8072">
        <v>-187.38149999999999</v>
      </c>
      <c r="AQ8072">
        <f>YEAR(Table1[[#This Row],[Order Date]])</f>
        <v>2017</v>
      </c>
      <c r="AR8072" t="str">
        <f>TEXT(Table1[[#This Row],[Order Date]],"mmmm")</f>
        <v>January</v>
      </c>
      <c r="AS8072" t="str">
        <f>"Q"&amp;ROUNDUP(MONTH(Table1[[#This Row],[Order Date]])/3,0)</f>
        <v>Q1</v>
      </c>
      <c r="AT8072">
        <f>IF(Table1[[#This Row],[Sales]]=0,0,Table1[[#This Row],[Profit]]/Table1[[#This Row],[Sales]])</f>
        <v>-1.325</v>
      </c>
    </row>
    <row r="8073" spans="22:46" x14ac:dyDescent="0.3">
      <c r="V8073">
        <v>8072</v>
      </c>
      <c r="W8073" t="s">
        <v>10619</v>
      </c>
      <c r="X8073" s="1">
        <v>42736</v>
      </c>
      <c r="Y8073" s="1">
        <v>42856</v>
      </c>
      <c r="Z8073" t="s">
        <v>51</v>
      </c>
      <c r="AA8073" t="s">
        <v>526</v>
      </c>
      <c r="AB8073" t="s">
        <v>527</v>
      </c>
      <c r="AC8073" t="s">
        <v>25</v>
      </c>
      <c r="AD8073" t="s">
        <v>26</v>
      </c>
      <c r="AE8073" t="s">
        <v>1895</v>
      </c>
      <c r="AF8073" t="s">
        <v>110</v>
      </c>
      <c r="AG8073">
        <v>77340</v>
      </c>
      <c r="AH8073" t="s">
        <v>111</v>
      </c>
      <c r="AI8073" t="s">
        <v>2801</v>
      </c>
      <c r="AJ8073" t="s">
        <v>31</v>
      </c>
      <c r="AK8073" t="s">
        <v>35</v>
      </c>
      <c r="AL8073" t="s">
        <v>2802</v>
      </c>
      <c r="AM8073">
        <v>310.74400000000003</v>
      </c>
      <c r="AN8073">
        <v>4</v>
      </c>
      <c r="AO8073">
        <v>0.3</v>
      </c>
      <c r="AP8073">
        <v>-26.635200000000001</v>
      </c>
      <c r="AQ8073">
        <f>YEAR(Table1[[#This Row],[Order Date]])</f>
        <v>2017</v>
      </c>
      <c r="AR8073" t="str">
        <f>TEXT(Table1[[#This Row],[Order Date]],"mmmm")</f>
        <v>January</v>
      </c>
      <c r="AS8073" t="str">
        <f>"Q"&amp;ROUNDUP(MONTH(Table1[[#This Row],[Order Date]])/3,0)</f>
        <v>Q1</v>
      </c>
      <c r="AT8073">
        <f>IF(Table1[[#This Row],[Sales]]=0,0,Table1[[#This Row],[Profit]]/Table1[[#This Row],[Sales]])</f>
        <v>-8.5714285714285715E-2</v>
      </c>
    </row>
    <row r="8074" spans="22:46" x14ac:dyDescent="0.3">
      <c r="V8074">
        <v>8073</v>
      </c>
      <c r="W8074" t="s">
        <v>10619</v>
      </c>
      <c r="X8074" s="1">
        <v>42736</v>
      </c>
      <c r="Y8074" s="1">
        <v>42856</v>
      </c>
      <c r="Z8074" t="s">
        <v>51</v>
      </c>
      <c r="AA8074" t="s">
        <v>526</v>
      </c>
      <c r="AB8074" t="s">
        <v>527</v>
      </c>
      <c r="AC8074" t="s">
        <v>25</v>
      </c>
      <c r="AD8074" t="s">
        <v>26</v>
      </c>
      <c r="AE8074" t="s">
        <v>1895</v>
      </c>
      <c r="AF8074" t="s">
        <v>110</v>
      </c>
      <c r="AG8074">
        <v>77340</v>
      </c>
      <c r="AH8074" t="s">
        <v>111</v>
      </c>
      <c r="AI8074" t="s">
        <v>3107</v>
      </c>
      <c r="AJ8074" t="s">
        <v>46</v>
      </c>
      <c r="AK8074" t="s">
        <v>70</v>
      </c>
      <c r="AL8074" t="s">
        <v>3108</v>
      </c>
      <c r="AM8074">
        <v>12.736000000000001</v>
      </c>
      <c r="AN8074">
        <v>4</v>
      </c>
      <c r="AO8074">
        <v>0.2</v>
      </c>
      <c r="AP8074">
        <v>2.2288000000000001</v>
      </c>
      <c r="AQ8074">
        <f>YEAR(Table1[[#This Row],[Order Date]])</f>
        <v>2017</v>
      </c>
      <c r="AR8074" t="str">
        <f>TEXT(Table1[[#This Row],[Order Date]],"mmmm")</f>
        <v>January</v>
      </c>
      <c r="AS8074" t="str">
        <f>"Q"&amp;ROUNDUP(MONTH(Table1[[#This Row],[Order Date]])/3,0)</f>
        <v>Q1</v>
      </c>
      <c r="AT8074">
        <f>IF(Table1[[#This Row],[Sales]]=0,0,Table1[[#This Row],[Profit]]/Table1[[#This Row],[Sales]])</f>
        <v>0.17499999999999999</v>
      </c>
    </row>
    <row r="8075" spans="22:46" x14ac:dyDescent="0.3">
      <c r="V8075">
        <v>8074</v>
      </c>
      <c r="W8075" t="s">
        <v>10619</v>
      </c>
      <c r="X8075" s="1">
        <v>42736</v>
      </c>
      <c r="Y8075" s="1">
        <v>42856</v>
      </c>
      <c r="Z8075" t="s">
        <v>51</v>
      </c>
      <c r="AA8075" t="s">
        <v>526</v>
      </c>
      <c r="AB8075" t="s">
        <v>527</v>
      </c>
      <c r="AC8075" t="s">
        <v>25</v>
      </c>
      <c r="AD8075" t="s">
        <v>26</v>
      </c>
      <c r="AE8075" t="s">
        <v>1895</v>
      </c>
      <c r="AF8075" t="s">
        <v>110</v>
      </c>
      <c r="AG8075">
        <v>77340</v>
      </c>
      <c r="AH8075" t="s">
        <v>111</v>
      </c>
      <c r="AI8075" t="s">
        <v>2756</v>
      </c>
      <c r="AJ8075" t="s">
        <v>46</v>
      </c>
      <c r="AK8075" t="s">
        <v>77</v>
      </c>
      <c r="AL8075" t="s">
        <v>2757</v>
      </c>
      <c r="AM8075">
        <v>6.47</v>
      </c>
      <c r="AN8075">
        <v>5</v>
      </c>
      <c r="AO8075">
        <v>0.8</v>
      </c>
      <c r="AP8075">
        <v>-9.7050000000000001</v>
      </c>
      <c r="AQ8075">
        <f>YEAR(Table1[[#This Row],[Order Date]])</f>
        <v>2017</v>
      </c>
      <c r="AR8075" t="str">
        <f>TEXT(Table1[[#This Row],[Order Date]],"mmmm")</f>
        <v>January</v>
      </c>
      <c r="AS8075" t="str">
        <f>"Q"&amp;ROUNDUP(MONTH(Table1[[#This Row],[Order Date]])/3,0)</f>
        <v>Q1</v>
      </c>
      <c r="AT8075">
        <f>IF(Table1[[#This Row],[Sales]]=0,0,Table1[[#This Row],[Profit]]/Table1[[#This Row],[Sales]])</f>
        <v>-1.5</v>
      </c>
    </row>
    <row r="8076" spans="22:46" x14ac:dyDescent="0.3">
      <c r="V8076">
        <v>8075</v>
      </c>
      <c r="W8076" t="s">
        <v>10619</v>
      </c>
      <c r="X8076" s="1">
        <v>42736</v>
      </c>
      <c r="Y8076" s="1">
        <v>42856</v>
      </c>
      <c r="Z8076" t="s">
        <v>51</v>
      </c>
      <c r="AA8076" t="s">
        <v>526</v>
      </c>
      <c r="AB8076" t="s">
        <v>527</v>
      </c>
      <c r="AC8076" t="s">
        <v>25</v>
      </c>
      <c r="AD8076" t="s">
        <v>26</v>
      </c>
      <c r="AE8076" t="s">
        <v>1895</v>
      </c>
      <c r="AF8076" t="s">
        <v>110</v>
      </c>
      <c r="AG8076">
        <v>77340</v>
      </c>
      <c r="AH8076" t="s">
        <v>111</v>
      </c>
      <c r="AI8076" t="s">
        <v>899</v>
      </c>
      <c r="AJ8076" t="s">
        <v>46</v>
      </c>
      <c r="AK8076" t="s">
        <v>77</v>
      </c>
      <c r="AL8076" t="s">
        <v>900</v>
      </c>
      <c r="AM8076">
        <v>13.747999999999999</v>
      </c>
      <c r="AN8076">
        <v>14</v>
      </c>
      <c r="AO8076">
        <v>0.8</v>
      </c>
      <c r="AP8076">
        <v>-22.684200000000001</v>
      </c>
      <c r="AQ8076">
        <f>YEAR(Table1[[#This Row],[Order Date]])</f>
        <v>2017</v>
      </c>
      <c r="AR8076" t="str">
        <f>TEXT(Table1[[#This Row],[Order Date]],"mmmm")</f>
        <v>January</v>
      </c>
      <c r="AS8076" t="str">
        <f>"Q"&amp;ROUNDUP(MONTH(Table1[[#This Row],[Order Date]])/3,0)</f>
        <v>Q1</v>
      </c>
      <c r="AT8076">
        <f>IF(Table1[[#This Row],[Sales]]=0,0,Table1[[#This Row],[Profit]]/Table1[[#This Row],[Sales]])</f>
        <v>-1.6500000000000001</v>
      </c>
    </row>
    <row r="8077" spans="22:46" x14ac:dyDescent="0.3">
      <c r="V8077">
        <v>8076</v>
      </c>
      <c r="W8077" t="s">
        <v>10619</v>
      </c>
      <c r="X8077" s="1">
        <v>42736</v>
      </c>
      <c r="Y8077" s="1">
        <v>42856</v>
      </c>
      <c r="Z8077" t="s">
        <v>51</v>
      </c>
      <c r="AA8077" t="s">
        <v>526</v>
      </c>
      <c r="AB8077" t="s">
        <v>527</v>
      </c>
      <c r="AC8077" t="s">
        <v>25</v>
      </c>
      <c r="AD8077" t="s">
        <v>26</v>
      </c>
      <c r="AE8077" t="s">
        <v>1895</v>
      </c>
      <c r="AF8077" t="s">
        <v>110</v>
      </c>
      <c r="AG8077">
        <v>77340</v>
      </c>
      <c r="AH8077" t="s">
        <v>111</v>
      </c>
      <c r="AI8077" t="s">
        <v>2242</v>
      </c>
      <c r="AJ8077" t="s">
        <v>46</v>
      </c>
      <c r="AK8077" t="s">
        <v>80</v>
      </c>
      <c r="AL8077" t="s">
        <v>2243</v>
      </c>
      <c r="AM8077">
        <v>15.224</v>
      </c>
      <c r="AN8077">
        <v>2</v>
      </c>
      <c r="AO8077">
        <v>0.8</v>
      </c>
      <c r="AP8077">
        <v>-38.821199999999997</v>
      </c>
      <c r="AQ8077">
        <f>YEAR(Table1[[#This Row],[Order Date]])</f>
        <v>2017</v>
      </c>
      <c r="AR8077" t="str">
        <f>TEXT(Table1[[#This Row],[Order Date]],"mmmm")</f>
        <v>January</v>
      </c>
      <c r="AS8077" t="str">
        <f>"Q"&amp;ROUNDUP(MONTH(Table1[[#This Row],[Order Date]])/3,0)</f>
        <v>Q1</v>
      </c>
      <c r="AT8077">
        <f>IF(Table1[[#This Row],[Sales]]=0,0,Table1[[#This Row],[Profit]]/Table1[[#This Row],[Sales]])</f>
        <v>-2.5499999999999998</v>
      </c>
    </row>
    <row r="8078" spans="22:46" x14ac:dyDescent="0.3">
      <c r="V8078">
        <v>8077</v>
      </c>
      <c r="W8078" t="s">
        <v>10620</v>
      </c>
      <c r="X8078" s="1">
        <v>42178</v>
      </c>
      <c r="Y8078" t="s">
        <v>1513</v>
      </c>
      <c r="Z8078" t="s">
        <v>51</v>
      </c>
      <c r="AA8078" t="s">
        <v>5652</v>
      </c>
      <c r="AB8078" t="s">
        <v>5653</v>
      </c>
      <c r="AC8078" t="s">
        <v>41</v>
      </c>
      <c r="AD8078" t="s">
        <v>26</v>
      </c>
      <c r="AE8078" t="s">
        <v>10621</v>
      </c>
      <c r="AF8078" t="s">
        <v>1429</v>
      </c>
      <c r="AG8078">
        <v>30344</v>
      </c>
      <c r="AH8078" t="s">
        <v>29</v>
      </c>
      <c r="AI8078" t="s">
        <v>2851</v>
      </c>
      <c r="AJ8078" t="s">
        <v>31</v>
      </c>
      <c r="AK8078" t="s">
        <v>67</v>
      </c>
      <c r="AL8078" t="s">
        <v>2852</v>
      </c>
      <c r="AM8078">
        <v>27.42</v>
      </c>
      <c r="AN8078">
        <v>3</v>
      </c>
      <c r="AO8078">
        <v>0</v>
      </c>
      <c r="AP8078">
        <v>9.3228000000000009</v>
      </c>
      <c r="AQ8078">
        <f>YEAR(Table1[[#This Row],[Order Date]])</f>
        <v>2015</v>
      </c>
      <c r="AR8078" t="str">
        <f>TEXT(Table1[[#This Row],[Order Date]],"mmmm")</f>
        <v>June</v>
      </c>
      <c r="AS8078" t="str">
        <f>"Q"&amp;ROUNDUP(MONTH(Table1[[#This Row],[Order Date]])/3,0)</f>
        <v>Q2</v>
      </c>
      <c r="AT8078">
        <f>IF(Table1[[#This Row],[Sales]]=0,0,Table1[[#This Row],[Profit]]/Table1[[#This Row],[Sales]])</f>
        <v>0.34</v>
      </c>
    </row>
    <row r="8079" spans="22:46" x14ac:dyDescent="0.3">
      <c r="V8079">
        <v>8078</v>
      </c>
      <c r="W8079" t="s">
        <v>10620</v>
      </c>
      <c r="X8079" s="1">
        <v>42178</v>
      </c>
      <c r="Y8079" t="s">
        <v>1513</v>
      </c>
      <c r="Z8079" t="s">
        <v>51</v>
      </c>
      <c r="AA8079" t="s">
        <v>5652</v>
      </c>
      <c r="AB8079" t="s">
        <v>5653</v>
      </c>
      <c r="AC8079" t="s">
        <v>41</v>
      </c>
      <c r="AD8079" t="s">
        <v>26</v>
      </c>
      <c r="AE8079" t="s">
        <v>10621</v>
      </c>
      <c r="AF8079" t="s">
        <v>1429</v>
      </c>
      <c r="AG8079">
        <v>30344</v>
      </c>
      <c r="AH8079" t="s">
        <v>29</v>
      </c>
      <c r="AI8079" t="s">
        <v>3929</v>
      </c>
      <c r="AJ8079" t="s">
        <v>46</v>
      </c>
      <c r="AK8079" t="s">
        <v>77</v>
      </c>
      <c r="AL8079" t="s">
        <v>3930</v>
      </c>
      <c r="AM8079">
        <v>165.98</v>
      </c>
      <c r="AN8079">
        <v>1</v>
      </c>
      <c r="AO8079">
        <v>0</v>
      </c>
      <c r="AP8079">
        <v>74.691000000000003</v>
      </c>
      <c r="AQ8079">
        <f>YEAR(Table1[[#This Row],[Order Date]])</f>
        <v>2015</v>
      </c>
      <c r="AR8079" t="str">
        <f>TEXT(Table1[[#This Row],[Order Date]],"mmmm")</f>
        <v>June</v>
      </c>
      <c r="AS8079" t="str">
        <f>"Q"&amp;ROUNDUP(MONTH(Table1[[#This Row],[Order Date]])/3,0)</f>
        <v>Q2</v>
      </c>
      <c r="AT8079">
        <f>IF(Table1[[#This Row],[Sales]]=0,0,Table1[[#This Row],[Profit]]/Table1[[#This Row],[Sales]])</f>
        <v>0.45000000000000007</v>
      </c>
    </row>
    <row r="8080" spans="22:46" x14ac:dyDescent="0.3">
      <c r="V8080">
        <v>8079</v>
      </c>
      <c r="W8080" t="s">
        <v>10620</v>
      </c>
      <c r="X8080" s="1">
        <v>42178</v>
      </c>
      <c r="Y8080" t="s">
        <v>1513</v>
      </c>
      <c r="Z8080" t="s">
        <v>51</v>
      </c>
      <c r="AA8080" t="s">
        <v>5652</v>
      </c>
      <c r="AB8080" t="s">
        <v>5653</v>
      </c>
      <c r="AC8080" t="s">
        <v>41</v>
      </c>
      <c r="AD8080" t="s">
        <v>26</v>
      </c>
      <c r="AE8080" t="s">
        <v>10621</v>
      </c>
      <c r="AF8080" t="s">
        <v>1429</v>
      </c>
      <c r="AG8080">
        <v>30344</v>
      </c>
      <c r="AH8080" t="s">
        <v>29</v>
      </c>
      <c r="AI8080" t="s">
        <v>6300</v>
      </c>
      <c r="AJ8080" t="s">
        <v>73</v>
      </c>
      <c r="AK8080" t="s">
        <v>176</v>
      </c>
      <c r="AL8080" t="s">
        <v>6301</v>
      </c>
      <c r="AM8080">
        <v>75</v>
      </c>
      <c r="AN8080">
        <v>3</v>
      </c>
      <c r="AO8080">
        <v>0</v>
      </c>
      <c r="AP8080">
        <v>18</v>
      </c>
      <c r="AQ8080">
        <f>YEAR(Table1[[#This Row],[Order Date]])</f>
        <v>2015</v>
      </c>
      <c r="AR8080" t="str">
        <f>TEXT(Table1[[#This Row],[Order Date]],"mmmm")</f>
        <v>June</v>
      </c>
      <c r="AS8080" t="str">
        <f>"Q"&amp;ROUNDUP(MONTH(Table1[[#This Row],[Order Date]])/3,0)</f>
        <v>Q2</v>
      </c>
      <c r="AT8080">
        <f>IF(Table1[[#This Row],[Sales]]=0,0,Table1[[#This Row],[Profit]]/Table1[[#This Row],[Sales]])</f>
        <v>0.24</v>
      </c>
    </row>
    <row r="8081" spans="22:46" x14ac:dyDescent="0.3">
      <c r="V8081">
        <v>8080</v>
      </c>
      <c r="W8081" t="s">
        <v>10622</v>
      </c>
      <c r="X8081" s="1">
        <v>42696</v>
      </c>
      <c r="Y8081" t="s">
        <v>5044</v>
      </c>
      <c r="Z8081" t="s">
        <v>51</v>
      </c>
      <c r="AA8081" t="s">
        <v>3820</v>
      </c>
      <c r="AB8081" t="s">
        <v>3821</v>
      </c>
      <c r="AC8081" t="s">
        <v>108</v>
      </c>
      <c r="AD8081" t="s">
        <v>26</v>
      </c>
      <c r="AE8081" t="s">
        <v>300</v>
      </c>
      <c r="AF8081" t="s">
        <v>301</v>
      </c>
      <c r="AG8081">
        <v>10009</v>
      </c>
      <c r="AH8081" t="s">
        <v>160</v>
      </c>
      <c r="AI8081" t="s">
        <v>1344</v>
      </c>
      <c r="AJ8081" t="s">
        <v>46</v>
      </c>
      <c r="AK8081" t="s">
        <v>77</v>
      </c>
      <c r="AL8081" t="s">
        <v>1345</v>
      </c>
      <c r="AM8081">
        <v>134.27199999999999</v>
      </c>
      <c r="AN8081">
        <v>8</v>
      </c>
      <c r="AO8081">
        <v>0.2</v>
      </c>
      <c r="AP8081">
        <v>46.995199999999997</v>
      </c>
      <c r="AQ8081">
        <f>YEAR(Table1[[#This Row],[Order Date]])</f>
        <v>2016</v>
      </c>
      <c r="AR8081" t="str">
        <f>TEXT(Table1[[#This Row],[Order Date]],"mmmm")</f>
        <v>November</v>
      </c>
      <c r="AS8081" t="str">
        <f>"Q"&amp;ROUNDUP(MONTH(Table1[[#This Row],[Order Date]])/3,0)</f>
        <v>Q4</v>
      </c>
      <c r="AT8081">
        <f>IF(Table1[[#This Row],[Sales]]=0,0,Table1[[#This Row],[Profit]]/Table1[[#This Row],[Sales]])</f>
        <v>0.35</v>
      </c>
    </row>
    <row r="8082" spans="22:46" x14ac:dyDescent="0.3">
      <c r="V8082">
        <v>8081</v>
      </c>
      <c r="W8082" t="s">
        <v>10623</v>
      </c>
      <c r="X8082" s="1">
        <v>42303</v>
      </c>
      <c r="Y8082" s="1">
        <v>42015</v>
      </c>
      <c r="Z8082" t="s">
        <v>51</v>
      </c>
      <c r="AA8082" t="s">
        <v>1139</v>
      </c>
      <c r="AB8082" t="s">
        <v>1140</v>
      </c>
      <c r="AC8082" t="s">
        <v>41</v>
      </c>
      <c r="AD8082" t="s">
        <v>26</v>
      </c>
      <c r="AE8082" t="s">
        <v>357</v>
      </c>
      <c r="AF8082" t="s">
        <v>474</v>
      </c>
      <c r="AG8082">
        <v>97477</v>
      </c>
      <c r="AH8082" t="s">
        <v>44</v>
      </c>
      <c r="AI8082" t="s">
        <v>4091</v>
      </c>
      <c r="AJ8082" t="s">
        <v>46</v>
      </c>
      <c r="AK8082" t="s">
        <v>47</v>
      </c>
      <c r="AL8082" t="s">
        <v>4092</v>
      </c>
      <c r="AM8082">
        <v>146.54400000000001</v>
      </c>
      <c r="AN8082">
        <v>6</v>
      </c>
      <c r="AO8082">
        <v>0.2</v>
      </c>
      <c r="AP8082">
        <v>47.626800000000003</v>
      </c>
      <c r="AQ8082">
        <f>YEAR(Table1[[#This Row],[Order Date]])</f>
        <v>2015</v>
      </c>
      <c r="AR8082" t="str">
        <f>TEXT(Table1[[#This Row],[Order Date]],"mmmm")</f>
        <v>October</v>
      </c>
      <c r="AS8082" t="str">
        <f>"Q"&amp;ROUNDUP(MONTH(Table1[[#This Row],[Order Date]])/3,0)</f>
        <v>Q4</v>
      </c>
      <c r="AT8082">
        <f>IF(Table1[[#This Row],[Sales]]=0,0,Table1[[#This Row],[Profit]]/Table1[[#This Row],[Sales]])</f>
        <v>0.32500000000000001</v>
      </c>
    </row>
    <row r="8083" spans="22:46" x14ac:dyDescent="0.3">
      <c r="V8083">
        <v>8082</v>
      </c>
      <c r="W8083" t="s">
        <v>10623</v>
      </c>
      <c r="X8083" s="1">
        <v>42303</v>
      </c>
      <c r="Y8083" s="1">
        <v>42015</v>
      </c>
      <c r="Z8083" t="s">
        <v>51</v>
      </c>
      <c r="AA8083" t="s">
        <v>1139</v>
      </c>
      <c r="AB8083" t="s">
        <v>1140</v>
      </c>
      <c r="AC8083" t="s">
        <v>41</v>
      </c>
      <c r="AD8083" t="s">
        <v>26</v>
      </c>
      <c r="AE8083" t="s">
        <v>357</v>
      </c>
      <c r="AF8083" t="s">
        <v>474</v>
      </c>
      <c r="AG8083">
        <v>97477</v>
      </c>
      <c r="AH8083" t="s">
        <v>44</v>
      </c>
      <c r="AI8083" t="s">
        <v>9321</v>
      </c>
      <c r="AJ8083" t="s">
        <v>46</v>
      </c>
      <c r="AK8083" t="s">
        <v>94</v>
      </c>
      <c r="AL8083" t="s">
        <v>9322</v>
      </c>
      <c r="AM8083">
        <v>131.904</v>
      </c>
      <c r="AN8083">
        <v>3</v>
      </c>
      <c r="AO8083">
        <v>0.2</v>
      </c>
      <c r="AP8083">
        <v>47.815199999999997</v>
      </c>
      <c r="AQ8083">
        <f>YEAR(Table1[[#This Row],[Order Date]])</f>
        <v>2015</v>
      </c>
      <c r="AR8083" t="str">
        <f>TEXT(Table1[[#This Row],[Order Date]],"mmmm")</f>
        <v>October</v>
      </c>
      <c r="AS8083" t="str">
        <f>"Q"&amp;ROUNDUP(MONTH(Table1[[#This Row],[Order Date]])/3,0)</f>
        <v>Q4</v>
      </c>
      <c r="AT8083">
        <f>IF(Table1[[#This Row],[Sales]]=0,0,Table1[[#This Row],[Profit]]/Table1[[#This Row],[Sales]])</f>
        <v>0.36249999999999999</v>
      </c>
    </row>
    <row r="8084" spans="22:46" x14ac:dyDescent="0.3">
      <c r="V8084">
        <v>8083</v>
      </c>
      <c r="W8084" t="s">
        <v>10623</v>
      </c>
      <c r="X8084" s="1">
        <v>42303</v>
      </c>
      <c r="Y8084" s="1">
        <v>42015</v>
      </c>
      <c r="Z8084" t="s">
        <v>51</v>
      </c>
      <c r="AA8084" t="s">
        <v>1139</v>
      </c>
      <c r="AB8084" t="s">
        <v>1140</v>
      </c>
      <c r="AC8084" t="s">
        <v>41</v>
      </c>
      <c r="AD8084" t="s">
        <v>26</v>
      </c>
      <c r="AE8084" t="s">
        <v>357</v>
      </c>
      <c r="AF8084" t="s">
        <v>474</v>
      </c>
      <c r="AG8084">
        <v>97477</v>
      </c>
      <c r="AH8084" t="s">
        <v>44</v>
      </c>
      <c r="AI8084" t="s">
        <v>2369</v>
      </c>
      <c r="AJ8084" t="s">
        <v>46</v>
      </c>
      <c r="AK8084" t="s">
        <v>80</v>
      </c>
      <c r="AL8084" t="s">
        <v>2370</v>
      </c>
      <c r="AM8084">
        <v>203.88</v>
      </c>
      <c r="AN8084">
        <v>5</v>
      </c>
      <c r="AO8084">
        <v>0.2</v>
      </c>
      <c r="AP8084">
        <v>20.388000000000002</v>
      </c>
      <c r="AQ8084">
        <f>YEAR(Table1[[#This Row],[Order Date]])</f>
        <v>2015</v>
      </c>
      <c r="AR8084" t="str">
        <f>TEXT(Table1[[#This Row],[Order Date]],"mmmm")</f>
        <v>October</v>
      </c>
      <c r="AS8084" t="str">
        <f>"Q"&amp;ROUNDUP(MONTH(Table1[[#This Row],[Order Date]])/3,0)</f>
        <v>Q4</v>
      </c>
      <c r="AT8084">
        <f>IF(Table1[[#This Row],[Sales]]=0,0,Table1[[#This Row],[Profit]]/Table1[[#This Row],[Sales]])</f>
        <v>0.1</v>
      </c>
    </row>
    <row r="8085" spans="22:46" x14ac:dyDescent="0.3">
      <c r="V8085">
        <v>8084</v>
      </c>
      <c r="W8085" t="s">
        <v>10623</v>
      </c>
      <c r="X8085" s="1">
        <v>42303</v>
      </c>
      <c r="Y8085" s="1">
        <v>42015</v>
      </c>
      <c r="Z8085" t="s">
        <v>51</v>
      </c>
      <c r="AA8085" t="s">
        <v>1139</v>
      </c>
      <c r="AB8085" t="s">
        <v>1140</v>
      </c>
      <c r="AC8085" t="s">
        <v>41</v>
      </c>
      <c r="AD8085" t="s">
        <v>26</v>
      </c>
      <c r="AE8085" t="s">
        <v>357</v>
      </c>
      <c r="AF8085" t="s">
        <v>474</v>
      </c>
      <c r="AG8085">
        <v>97477</v>
      </c>
      <c r="AH8085" t="s">
        <v>44</v>
      </c>
      <c r="AI8085" t="s">
        <v>5835</v>
      </c>
      <c r="AJ8085" t="s">
        <v>46</v>
      </c>
      <c r="AK8085" t="s">
        <v>77</v>
      </c>
      <c r="AL8085" t="s">
        <v>5836</v>
      </c>
      <c r="AM8085">
        <v>14.301</v>
      </c>
      <c r="AN8085">
        <v>7</v>
      </c>
      <c r="AO8085">
        <v>0.7</v>
      </c>
      <c r="AP8085">
        <v>-10.487399999999999</v>
      </c>
      <c r="AQ8085">
        <f>YEAR(Table1[[#This Row],[Order Date]])</f>
        <v>2015</v>
      </c>
      <c r="AR8085" t="str">
        <f>TEXT(Table1[[#This Row],[Order Date]],"mmmm")</f>
        <v>October</v>
      </c>
      <c r="AS8085" t="str">
        <f>"Q"&amp;ROUNDUP(MONTH(Table1[[#This Row],[Order Date]])/3,0)</f>
        <v>Q4</v>
      </c>
      <c r="AT8085">
        <f>IF(Table1[[#This Row],[Sales]]=0,0,Table1[[#This Row],[Profit]]/Table1[[#This Row],[Sales]])</f>
        <v>-0.73333333333333328</v>
      </c>
    </row>
    <row r="8086" spans="22:46" x14ac:dyDescent="0.3">
      <c r="V8086">
        <v>8085</v>
      </c>
      <c r="W8086" t="s">
        <v>10623</v>
      </c>
      <c r="X8086" s="1">
        <v>42303</v>
      </c>
      <c r="Y8086" s="1">
        <v>42015</v>
      </c>
      <c r="Z8086" t="s">
        <v>51</v>
      </c>
      <c r="AA8086" t="s">
        <v>1139</v>
      </c>
      <c r="AB8086" t="s">
        <v>1140</v>
      </c>
      <c r="AC8086" t="s">
        <v>41</v>
      </c>
      <c r="AD8086" t="s">
        <v>26</v>
      </c>
      <c r="AE8086" t="s">
        <v>357</v>
      </c>
      <c r="AF8086" t="s">
        <v>474</v>
      </c>
      <c r="AG8086">
        <v>97477</v>
      </c>
      <c r="AH8086" t="s">
        <v>44</v>
      </c>
      <c r="AI8086" t="s">
        <v>1903</v>
      </c>
      <c r="AJ8086" t="s">
        <v>46</v>
      </c>
      <c r="AK8086" t="s">
        <v>60</v>
      </c>
      <c r="AL8086" t="s">
        <v>1904</v>
      </c>
      <c r="AM8086">
        <v>718.64</v>
      </c>
      <c r="AN8086">
        <v>10</v>
      </c>
      <c r="AO8086">
        <v>0.2</v>
      </c>
      <c r="AP8086">
        <v>-161.69399999999999</v>
      </c>
      <c r="AQ8086">
        <f>YEAR(Table1[[#This Row],[Order Date]])</f>
        <v>2015</v>
      </c>
      <c r="AR8086" t="str">
        <f>TEXT(Table1[[#This Row],[Order Date]],"mmmm")</f>
        <v>October</v>
      </c>
      <c r="AS8086" t="str">
        <f>"Q"&amp;ROUNDUP(MONTH(Table1[[#This Row],[Order Date]])/3,0)</f>
        <v>Q4</v>
      </c>
      <c r="AT8086">
        <f>IF(Table1[[#This Row],[Sales]]=0,0,Table1[[#This Row],[Profit]]/Table1[[#This Row],[Sales]])</f>
        <v>-0.22499999999999998</v>
      </c>
    </row>
    <row r="8087" spans="22:46" x14ac:dyDescent="0.3">
      <c r="V8087">
        <v>8086</v>
      </c>
      <c r="W8087" t="s">
        <v>10624</v>
      </c>
      <c r="X8087" s="1">
        <v>42663</v>
      </c>
      <c r="Y8087" t="s">
        <v>7388</v>
      </c>
      <c r="Z8087" t="s">
        <v>51</v>
      </c>
      <c r="AA8087" t="s">
        <v>10625</v>
      </c>
      <c r="AB8087" t="s">
        <v>10626</v>
      </c>
      <c r="AC8087" t="s">
        <v>108</v>
      </c>
      <c r="AD8087" t="s">
        <v>26</v>
      </c>
      <c r="AE8087" t="s">
        <v>1265</v>
      </c>
      <c r="AF8087" t="s">
        <v>358</v>
      </c>
      <c r="AG8087">
        <v>22204</v>
      </c>
      <c r="AH8087" t="s">
        <v>29</v>
      </c>
      <c r="AI8087" t="s">
        <v>1734</v>
      </c>
      <c r="AJ8087" t="s">
        <v>31</v>
      </c>
      <c r="AK8087" t="s">
        <v>67</v>
      </c>
      <c r="AL8087" t="s">
        <v>1735</v>
      </c>
      <c r="AM8087">
        <v>61.1</v>
      </c>
      <c r="AN8087">
        <v>5</v>
      </c>
      <c r="AO8087">
        <v>0</v>
      </c>
      <c r="AP8087">
        <v>18.329999999999998</v>
      </c>
      <c r="AQ8087">
        <f>YEAR(Table1[[#This Row],[Order Date]])</f>
        <v>2016</v>
      </c>
      <c r="AR8087" t="str">
        <f>TEXT(Table1[[#This Row],[Order Date]],"mmmm")</f>
        <v>October</v>
      </c>
      <c r="AS8087" t="str">
        <f>"Q"&amp;ROUNDUP(MONTH(Table1[[#This Row],[Order Date]])/3,0)</f>
        <v>Q4</v>
      </c>
      <c r="AT8087">
        <f>IF(Table1[[#This Row],[Sales]]=0,0,Table1[[#This Row],[Profit]]/Table1[[#This Row],[Sales]])</f>
        <v>0.3</v>
      </c>
    </row>
    <row r="8088" spans="22:46" x14ac:dyDescent="0.3">
      <c r="V8088">
        <v>8087</v>
      </c>
      <c r="W8088" t="s">
        <v>10627</v>
      </c>
      <c r="X8088" s="1">
        <v>42853</v>
      </c>
      <c r="Y8088" s="1">
        <v>42771</v>
      </c>
      <c r="Z8088" t="s">
        <v>51</v>
      </c>
      <c r="AA8088" t="s">
        <v>7104</v>
      </c>
      <c r="AB8088" t="s">
        <v>7105</v>
      </c>
      <c r="AC8088" t="s">
        <v>25</v>
      </c>
      <c r="AD8088" t="s">
        <v>26</v>
      </c>
      <c r="AE8088" t="s">
        <v>587</v>
      </c>
      <c r="AF8088" t="s">
        <v>92</v>
      </c>
      <c r="AG8088">
        <v>28403</v>
      </c>
      <c r="AH8088" t="s">
        <v>29</v>
      </c>
      <c r="AI8088" t="s">
        <v>5744</v>
      </c>
      <c r="AJ8088" t="s">
        <v>46</v>
      </c>
      <c r="AK8088" t="s">
        <v>80</v>
      </c>
      <c r="AL8088" t="s">
        <v>5745</v>
      </c>
      <c r="AM8088">
        <v>28.08</v>
      </c>
      <c r="AN8088">
        <v>3</v>
      </c>
      <c r="AO8088">
        <v>0.2</v>
      </c>
      <c r="AP8088">
        <v>5.2649999999999997</v>
      </c>
      <c r="AQ8088">
        <f>YEAR(Table1[[#This Row],[Order Date]])</f>
        <v>2017</v>
      </c>
      <c r="AR8088" t="str">
        <f>TEXT(Table1[[#This Row],[Order Date]],"mmmm")</f>
        <v>April</v>
      </c>
      <c r="AS8088" t="str">
        <f>"Q"&amp;ROUNDUP(MONTH(Table1[[#This Row],[Order Date]])/3,0)</f>
        <v>Q2</v>
      </c>
      <c r="AT8088">
        <f>IF(Table1[[#This Row],[Sales]]=0,0,Table1[[#This Row],[Profit]]/Table1[[#This Row],[Sales]])</f>
        <v>0.1875</v>
      </c>
    </row>
    <row r="8089" spans="22:46" x14ac:dyDescent="0.3">
      <c r="V8089">
        <v>8088</v>
      </c>
      <c r="W8089" t="s">
        <v>10628</v>
      </c>
      <c r="X8089" s="1">
        <v>42642</v>
      </c>
      <c r="Y8089" s="1">
        <v>42379</v>
      </c>
      <c r="Z8089" t="s">
        <v>22</v>
      </c>
      <c r="AA8089" t="s">
        <v>6921</v>
      </c>
      <c r="AB8089" t="s">
        <v>6922</v>
      </c>
      <c r="AC8089" t="s">
        <v>41</v>
      </c>
      <c r="AD8089" t="s">
        <v>26</v>
      </c>
      <c r="AE8089" t="s">
        <v>8559</v>
      </c>
      <c r="AF8089" t="s">
        <v>349</v>
      </c>
      <c r="AG8089">
        <v>85364</v>
      </c>
      <c r="AH8089" t="s">
        <v>44</v>
      </c>
      <c r="AI8089" t="s">
        <v>3695</v>
      </c>
      <c r="AJ8089" t="s">
        <v>46</v>
      </c>
      <c r="AK8089" t="s">
        <v>70</v>
      </c>
      <c r="AL8089" t="s">
        <v>3696</v>
      </c>
      <c r="AM8089">
        <v>10.496</v>
      </c>
      <c r="AN8089">
        <v>4</v>
      </c>
      <c r="AO8089">
        <v>0.2</v>
      </c>
      <c r="AP8089">
        <v>1.1808000000000001</v>
      </c>
      <c r="AQ8089">
        <f>YEAR(Table1[[#This Row],[Order Date]])</f>
        <v>2016</v>
      </c>
      <c r="AR8089" t="str">
        <f>TEXT(Table1[[#This Row],[Order Date]],"mmmm")</f>
        <v>September</v>
      </c>
      <c r="AS8089" t="str">
        <f>"Q"&amp;ROUNDUP(MONTH(Table1[[#This Row],[Order Date]])/3,0)</f>
        <v>Q3</v>
      </c>
      <c r="AT8089">
        <f>IF(Table1[[#This Row],[Sales]]=0,0,Table1[[#This Row],[Profit]]/Table1[[#This Row],[Sales]])</f>
        <v>0.1125</v>
      </c>
    </row>
    <row r="8090" spans="22:46" x14ac:dyDescent="0.3">
      <c r="V8090">
        <v>8089</v>
      </c>
      <c r="W8090" t="s">
        <v>10629</v>
      </c>
      <c r="X8090" s="1">
        <v>42195</v>
      </c>
      <c r="Y8090" t="s">
        <v>7357</v>
      </c>
      <c r="Z8090" t="s">
        <v>51</v>
      </c>
      <c r="AA8090" t="s">
        <v>1541</v>
      </c>
      <c r="AB8090" t="s">
        <v>1542</v>
      </c>
      <c r="AC8090" t="s">
        <v>25</v>
      </c>
      <c r="AD8090" t="s">
        <v>26</v>
      </c>
      <c r="AE8090" t="s">
        <v>5489</v>
      </c>
      <c r="AF8090" t="s">
        <v>43</v>
      </c>
      <c r="AG8090">
        <v>92404</v>
      </c>
      <c r="AH8090" t="s">
        <v>44</v>
      </c>
      <c r="AI8090" t="s">
        <v>3036</v>
      </c>
      <c r="AJ8090" t="s">
        <v>46</v>
      </c>
      <c r="AK8090" t="s">
        <v>77</v>
      </c>
      <c r="AL8090" t="s">
        <v>3037</v>
      </c>
      <c r="AM8090">
        <v>39.92</v>
      </c>
      <c r="AN8090">
        <v>2</v>
      </c>
      <c r="AO8090">
        <v>0.2</v>
      </c>
      <c r="AP8090">
        <v>12.974</v>
      </c>
      <c r="AQ8090">
        <f>YEAR(Table1[[#This Row],[Order Date]])</f>
        <v>2015</v>
      </c>
      <c r="AR8090" t="str">
        <f>TEXT(Table1[[#This Row],[Order Date]],"mmmm")</f>
        <v>July</v>
      </c>
      <c r="AS8090" t="str">
        <f>"Q"&amp;ROUNDUP(MONTH(Table1[[#This Row],[Order Date]])/3,0)</f>
        <v>Q3</v>
      </c>
      <c r="AT8090">
        <f>IF(Table1[[#This Row],[Sales]]=0,0,Table1[[#This Row],[Profit]]/Table1[[#This Row],[Sales]])</f>
        <v>0.32500000000000001</v>
      </c>
    </row>
    <row r="8091" spans="22:46" x14ac:dyDescent="0.3">
      <c r="V8091">
        <v>8090</v>
      </c>
      <c r="W8091" t="s">
        <v>10630</v>
      </c>
      <c r="X8091" s="1">
        <v>42223</v>
      </c>
      <c r="Y8091" s="1">
        <v>42255</v>
      </c>
      <c r="Z8091" t="s">
        <v>207</v>
      </c>
      <c r="AA8091" t="s">
        <v>3506</v>
      </c>
      <c r="AB8091" t="s">
        <v>3507</v>
      </c>
      <c r="AC8091" t="s">
        <v>41</v>
      </c>
      <c r="AD8091" t="s">
        <v>26</v>
      </c>
      <c r="AE8091" t="s">
        <v>5046</v>
      </c>
      <c r="AF8091" t="s">
        <v>3098</v>
      </c>
      <c r="AG8091">
        <v>21215</v>
      </c>
      <c r="AH8091" t="s">
        <v>160</v>
      </c>
      <c r="AI8091" t="s">
        <v>151</v>
      </c>
      <c r="AJ8091" t="s">
        <v>46</v>
      </c>
      <c r="AK8091" t="s">
        <v>80</v>
      </c>
      <c r="AL8091" t="s">
        <v>152</v>
      </c>
      <c r="AM8091">
        <v>77.58</v>
      </c>
      <c r="AN8091">
        <v>9</v>
      </c>
      <c r="AO8091">
        <v>0</v>
      </c>
      <c r="AP8091">
        <v>20.1708</v>
      </c>
      <c r="AQ8091">
        <f>YEAR(Table1[[#This Row],[Order Date]])</f>
        <v>2015</v>
      </c>
      <c r="AR8091" t="str">
        <f>TEXT(Table1[[#This Row],[Order Date]],"mmmm")</f>
        <v>August</v>
      </c>
      <c r="AS8091" t="str">
        <f>"Q"&amp;ROUNDUP(MONTH(Table1[[#This Row],[Order Date]])/3,0)</f>
        <v>Q3</v>
      </c>
      <c r="AT8091">
        <f>IF(Table1[[#This Row],[Sales]]=0,0,Table1[[#This Row],[Profit]]/Table1[[#This Row],[Sales]])</f>
        <v>0.26</v>
      </c>
    </row>
    <row r="8092" spans="22:46" x14ac:dyDescent="0.3">
      <c r="V8092">
        <v>8091</v>
      </c>
      <c r="W8092" t="s">
        <v>10631</v>
      </c>
      <c r="X8092" s="1">
        <v>41980</v>
      </c>
      <c r="Y8092" t="s">
        <v>5080</v>
      </c>
      <c r="Z8092" t="s">
        <v>51</v>
      </c>
      <c r="AA8092" t="s">
        <v>3342</v>
      </c>
      <c r="AB8092" t="s">
        <v>3343</v>
      </c>
      <c r="AC8092" t="s">
        <v>108</v>
      </c>
      <c r="AD8092" t="s">
        <v>26</v>
      </c>
      <c r="AE8092" t="s">
        <v>99</v>
      </c>
      <c r="AF8092" t="s">
        <v>100</v>
      </c>
      <c r="AG8092">
        <v>98103</v>
      </c>
      <c r="AH8092" t="s">
        <v>44</v>
      </c>
      <c r="AI8092" t="s">
        <v>6584</v>
      </c>
      <c r="AJ8092" t="s">
        <v>46</v>
      </c>
      <c r="AK8092" t="s">
        <v>60</v>
      </c>
      <c r="AL8092" t="s">
        <v>6585</v>
      </c>
      <c r="AM8092">
        <v>269.36</v>
      </c>
      <c r="AN8092">
        <v>7</v>
      </c>
      <c r="AO8092">
        <v>0</v>
      </c>
      <c r="AP8092">
        <v>70.033600000000007</v>
      </c>
      <c r="AQ8092">
        <f>YEAR(Table1[[#This Row],[Order Date]])</f>
        <v>2014</v>
      </c>
      <c r="AR8092" t="str">
        <f>TEXT(Table1[[#This Row],[Order Date]],"mmmm")</f>
        <v>December</v>
      </c>
      <c r="AS8092" t="str">
        <f>"Q"&amp;ROUNDUP(MONTH(Table1[[#This Row],[Order Date]])/3,0)</f>
        <v>Q4</v>
      </c>
      <c r="AT8092">
        <f>IF(Table1[[#This Row],[Sales]]=0,0,Table1[[#This Row],[Profit]]/Table1[[#This Row],[Sales]])</f>
        <v>0.26</v>
      </c>
    </row>
    <row r="8093" spans="22:46" x14ac:dyDescent="0.3">
      <c r="V8093">
        <v>8092</v>
      </c>
      <c r="W8093" t="s">
        <v>10632</v>
      </c>
      <c r="X8093" s="1">
        <v>42348</v>
      </c>
      <c r="Y8093" t="s">
        <v>5434</v>
      </c>
      <c r="Z8093" t="s">
        <v>51</v>
      </c>
      <c r="AA8093" t="s">
        <v>3401</v>
      </c>
      <c r="AB8093" t="s">
        <v>3402</v>
      </c>
      <c r="AC8093" t="s">
        <v>25</v>
      </c>
      <c r="AD8093" t="s">
        <v>26</v>
      </c>
      <c r="AE8093" t="s">
        <v>136</v>
      </c>
      <c r="AF8093" t="s">
        <v>43</v>
      </c>
      <c r="AG8093">
        <v>94110</v>
      </c>
      <c r="AH8093" t="s">
        <v>44</v>
      </c>
      <c r="AI8093" t="s">
        <v>3301</v>
      </c>
      <c r="AJ8093" t="s">
        <v>46</v>
      </c>
      <c r="AK8093" t="s">
        <v>47</v>
      </c>
      <c r="AL8093" t="s">
        <v>3302</v>
      </c>
      <c r="AM8093">
        <v>5.76</v>
      </c>
      <c r="AN8093">
        <v>2</v>
      </c>
      <c r="AO8093">
        <v>0</v>
      </c>
      <c r="AP8093">
        <v>2.8224</v>
      </c>
      <c r="AQ8093">
        <f>YEAR(Table1[[#This Row],[Order Date]])</f>
        <v>2015</v>
      </c>
      <c r="AR8093" t="str">
        <f>TEXT(Table1[[#This Row],[Order Date]],"mmmm")</f>
        <v>December</v>
      </c>
      <c r="AS8093" t="str">
        <f>"Q"&amp;ROUNDUP(MONTH(Table1[[#This Row],[Order Date]])/3,0)</f>
        <v>Q4</v>
      </c>
      <c r="AT8093">
        <f>IF(Table1[[#This Row],[Sales]]=0,0,Table1[[#This Row],[Profit]]/Table1[[#This Row],[Sales]])</f>
        <v>0.49000000000000005</v>
      </c>
    </row>
    <row r="8094" spans="22:46" x14ac:dyDescent="0.3">
      <c r="V8094">
        <v>8093</v>
      </c>
      <c r="W8094" t="s">
        <v>10633</v>
      </c>
      <c r="X8094" s="1">
        <v>43047</v>
      </c>
      <c r="Y8094" t="s">
        <v>424</v>
      </c>
      <c r="Z8094" t="s">
        <v>22</v>
      </c>
      <c r="AA8094" t="s">
        <v>6900</v>
      </c>
      <c r="AB8094" t="s">
        <v>6901</v>
      </c>
      <c r="AC8094" t="s">
        <v>108</v>
      </c>
      <c r="AD8094" t="s">
        <v>26</v>
      </c>
      <c r="AE8094" t="s">
        <v>300</v>
      </c>
      <c r="AF8094" t="s">
        <v>301</v>
      </c>
      <c r="AG8094">
        <v>10035</v>
      </c>
      <c r="AH8094" t="s">
        <v>160</v>
      </c>
      <c r="AI8094" t="s">
        <v>4141</v>
      </c>
      <c r="AJ8094" t="s">
        <v>46</v>
      </c>
      <c r="AK8094" t="s">
        <v>70</v>
      </c>
      <c r="AL8094" t="s">
        <v>4142</v>
      </c>
      <c r="AM8094">
        <v>109.9</v>
      </c>
      <c r="AN8094">
        <v>5</v>
      </c>
      <c r="AO8094">
        <v>0</v>
      </c>
      <c r="AP8094">
        <v>32.97</v>
      </c>
      <c r="AQ8094">
        <f>YEAR(Table1[[#This Row],[Order Date]])</f>
        <v>2017</v>
      </c>
      <c r="AR8094" t="str">
        <f>TEXT(Table1[[#This Row],[Order Date]],"mmmm")</f>
        <v>November</v>
      </c>
      <c r="AS8094" t="str">
        <f>"Q"&amp;ROUNDUP(MONTH(Table1[[#This Row],[Order Date]])/3,0)</f>
        <v>Q4</v>
      </c>
      <c r="AT8094">
        <f>IF(Table1[[#This Row],[Sales]]=0,0,Table1[[#This Row],[Profit]]/Table1[[#This Row],[Sales]])</f>
        <v>0.3</v>
      </c>
    </row>
    <row r="8095" spans="22:46" x14ac:dyDescent="0.3">
      <c r="V8095">
        <v>8094</v>
      </c>
      <c r="W8095" t="s">
        <v>10634</v>
      </c>
      <c r="X8095" s="1">
        <v>42943</v>
      </c>
      <c r="Y8095" s="1">
        <v>42743</v>
      </c>
      <c r="Z8095" t="s">
        <v>22</v>
      </c>
      <c r="AA8095" t="s">
        <v>5792</v>
      </c>
      <c r="AB8095" t="s">
        <v>5793</v>
      </c>
      <c r="AC8095" t="s">
        <v>25</v>
      </c>
      <c r="AD8095" t="s">
        <v>26</v>
      </c>
      <c r="AE8095" t="s">
        <v>99</v>
      </c>
      <c r="AF8095" t="s">
        <v>100</v>
      </c>
      <c r="AG8095">
        <v>98115</v>
      </c>
      <c r="AH8095" t="s">
        <v>44</v>
      </c>
      <c r="AI8095" t="s">
        <v>3267</v>
      </c>
      <c r="AJ8095" t="s">
        <v>31</v>
      </c>
      <c r="AK8095" t="s">
        <v>67</v>
      </c>
      <c r="AL8095" t="s">
        <v>1039</v>
      </c>
      <c r="AM8095">
        <v>23.88</v>
      </c>
      <c r="AN8095">
        <v>3</v>
      </c>
      <c r="AO8095">
        <v>0</v>
      </c>
      <c r="AP8095">
        <v>10.507199999999999</v>
      </c>
      <c r="AQ8095">
        <f>YEAR(Table1[[#This Row],[Order Date]])</f>
        <v>2017</v>
      </c>
      <c r="AR8095" t="str">
        <f>TEXT(Table1[[#This Row],[Order Date]],"mmmm")</f>
        <v>July</v>
      </c>
      <c r="AS8095" t="str">
        <f>"Q"&amp;ROUNDUP(MONTH(Table1[[#This Row],[Order Date]])/3,0)</f>
        <v>Q3</v>
      </c>
      <c r="AT8095">
        <f>IF(Table1[[#This Row],[Sales]]=0,0,Table1[[#This Row],[Profit]]/Table1[[#This Row],[Sales]])</f>
        <v>0.44</v>
      </c>
    </row>
    <row r="8096" spans="22:46" x14ac:dyDescent="0.3">
      <c r="V8096">
        <v>8095</v>
      </c>
      <c r="W8096" t="s">
        <v>10634</v>
      </c>
      <c r="X8096" s="1">
        <v>42943</v>
      </c>
      <c r="Y8096" s="1">
        <v>42743</v>
      </c>
      <c r="Z8096" t="s">
        <v>22</v>
      </c>
      <c r="AA8096" t="s">
        <v>5792</v>
      </c>
      <c r="AB8096" t="s">
        <v>5793</v>
      </c>
      <c r="AC8096" t="s">
        <v>25</v>
      </c>
      <c r="AD8096" t="s">
        <v>26</v>
      </c>
      <c r="AE8096" t="s">
        <v>99</v>
      </c>
      <c r="AF8096" t="s">
        <v>100</v>
      </c>
      <c r="AG8096">
        <v>98115</v>
      </c>
      <c r="AH8096" t="s">
        <v>44</v>
      </c>
      <c r="AI8096" t="s">
        <v>5659</v>
      </c>
      <c r="AJ8096" t="s">
        <v>46</v>
      </c>
      <c r="AK8096" t="s">
        <v>94</v>
      </c>
      <c r="AL8096" t="s">
        <v>5660</v>
      </c>
      <c r="AM8096">
        <v>26.2</v>
      </c>
      <c r="AN8096">
        <v>4</v>
      </c>
      <c r="AO8096">
        <v>0</v>
      </c>
      <c r="AP8096">
        <v>12.052</v>
      </c>
      <c r="AQ8096">
        <f>YEAR(Table1[[#This Row],[Order Date]])</f>
        <v>2017</v>
      </c>
      <c r="AR8096" t="str">
        <f>TEXT(Table1[[#This Row],[Order Date]],"mmmm")</f>
        <v>July</v>
      </c>
      <c r="AS8096" t="str">
        <f>"Q"&amp;ROUNDUP(MONTH(Table1[[#This Row],[Order Date]])/3,0)</f>
        <v>Q3</v>
      </c>
      <c r="AT8096">
        <f>IF(Table1[[#This Row],[Sales]]=0,0,Table1[[#This Row],[Profit]]/Table1[[#This Row],[Sales]])</f>
        <v>0.46</v>
      </c>
    </row>
    <row r="8097" spans="22:46" x14ac:dyDescent="0.3">
      <c r="V8097">
        <v>8096</v>
      </c>
      <c r="W8097" t="s">
        <v>10634</v>
      </c>
      <c r="X8097" s="1">
        <v>42943</v>
      </c>
      <c r="Y8097" s="1">
        <v>42743</v>
      </c>
      <c r="Z8097" t="s">
        <v>22</v>
      </c>
      <c r="AA8097" t="s">
        <v>5792</v>
      </c>
      <c r="AB8097" t="s">
        <v>5793</v>
      </c>
      <c r="AC8097" t="s">
        <v>25</v>
      </c>
      <c r="AD8097" t="s">
        <v>26</v>
      </c>
      <c r="AE8097" t="s">
        <v>99</v>
      </c>
      <c r="AF8097" t="s">
        <v>100</v>
      </c>
      <c r="AG8097">
        <v>98115</v>
      </c>
      <c r="AH8097" t="s">
        <v>44</v>
      </c>
      <c r="AI8097" t="s">
        <v>5884</v>
      </c>
      <c r="AJ8097" t="s">
        <v>46</v>
      </c>
      <c r="AK8097" t="s">
        <v>94</v>
      </c>
      <c r="AL8097" t="s">
        <v>5885</v>
      </c>
      <c r="AM8097">
        <v>12.96</v>
      </c>
      <c r="AN8097">
        <v>2</v>
      </c>
      <c r="AO8097">
        <v>0</v>
      </c>
      <c r="AP8097">
        <v>6.2207999999999997</v>
      </c>
      <c r="AQ8097">
        <f>YEAR(Table1[[#This Row],[Order Date]])</f>
        <v>2017</v>
      </c>
      <c r="AR8097" t="str">
        <f>TEXT(Table1[[#This Row],[Order Date]],"mmmm")</f>
        <v>July</v>
      </c>
      <c r="AS8097" t="str">
        <f>"Q"&amp;ROUNDUP(MONTH(Table1[[#This Row],[Order Date]])/3,0)</f>
        <v>Q3</v>
      </c>
      <c r="AT8097">
        <f>IF(Table1[[#This Row],[Sales]]=0,0,Table1[[#This Row],[Profit]]/Table1[[#This Row],[Sales]])</f>
        <v>0.47999999999999993</v>
      </c>
    </row>
    <row r="8098" spans="22:46" x14ac:dyDescent="0.3">
      <c r="V8098">
        <v>8097</v>
      </c>
      <c r="W8098" t="s">
        <v>10634</v>
      </c>
      <c r="X8098" s="1">
        <v>42943</v>
      </c>
      <c r="Y8098" s="1">
        <v>42743</v>
      </c>
      <c r="Z8098" t="s">
        <v>22</v>
      </c>
      <c r="AA8098" t="s">
        <v>5792</v>
      </c>
      <c r="AB8098" t="s">
        <v>5793</v>
      </c>
      <c r="AC8098" t="s">
        <v>25</v>
      </c>
      <c r="AD8098" t="s">
        <v>26</v>
      </c>
      <c r="AE8098" t="s">
        <v>99</v>
      </c>
      <c r="AF8098" t="s">
        <v>100</v>
      </c>
      <c r="AG8098">
        <v>98115</v>
      </c>
      <c r="AH8098" t="s">
        <v>44</v>
      </c>
      <c r="AI8098" t="s">
        <v>1911</v>
      </c>
      <c r="AJ8098" t="s">
        <v>73</v>
      </c>
      <c r="AK8098" t="s">
        <v>176</v>
      </c>
      <c r="AL8098" t="s">
        <v>1912</v>
      </c>
      <c r="AM8098">
        <v>234.95</v>
      </c>
      <c r="AN8098">
        <v>5</v>
      </c>
      <c r="AO8098">
        <v>0</v>
      </c>
      <c r="AP8098">
        <v>32.893000000000001</v>
      </c>
      <c r="AQ8098">
        <f>YEAR(Table1[[#This Row],[Order Date]])</f>
        <v>2017</v>
      </c>
      <c r="AR8098" t="str">
        <f>TEXT(Table1[[#This Row],[Order Date]],"mmmm")</f>
        <v>July</v>
      </c>
      <c r="AS8098" t="str">
        <f>"Q"&amp;ROUNDUP(MONTH(Table1[[#This Row],[Order Date]])/3,0)</f>
        <v>Q3</v>
      </c>
      <c r="AT8098">
        <f>IF(Table1[[#This Row],[Sales]]=0,0,Table1[[#This Row],[Profit]]/Table1[[#This Row],[Sales]])</f>
        <v>0.14000000000000001</v>
      </c>
    </row>
    <row r="8099" spans="22:46" x14ac:dyDescent="0.3">
      <c r="V8099">
        <v>8098</v>
      </c>
      <c r="W8099" t="s">
        <v>10635</v>
      </c>
      <c r="X8099" s="1">
        <v>43097</v>
      </c>
      <c r="Y8099" s="1">
        <v>43101</v>
      </c>
      <c r="Z8099" t="s">
        <v>51</v>
      </c>
      <c r="AA8099" t="s">
        <v>5939</v>
      </c>
      <c r="AB8099" t="s">
        <v>5940</v>
      </c>
      <c r="AC8099" t="s">
        <v>25</v>
      </c>
      <c r="AD8099" t="s">
        <v>26</v>
      </c>
      <c r="AE8099" t="s">
        <v>6102</v>
      </c>
      <c r="AF8099" t="s">
        <v>753</v>
      </c>
      <c r="AG8099">
        <v>87105</v>
      </c>
      <c r="AH8099" t="s">
        <v>44</v>
      </c>
      <c r="AI8099" t="s">
        <v>1738</v>
      </c>
      <c r="AJ8099" t="s">
        <v>46</v>
      </c>
      <c r="AK8099" t="s">
        <v>60</v>
      </c>
      <c r="AL8099" t="s">
        <v>1739</v>
      </c>
      <c r="AM8099">
        <v>118.25</v>
      </c>
      <c r="AN8099">
        <v>5</v>
      </c>
      <c r="AO8099">
        <v>0</v>
      </c>
      <c r="AP8099">
        <v>34.292499999999997</v>
      </c>
      <c r="AQ8099">
        <f>YEAR(Table1[[#This Row],[Order Date]])</f>
        <v>2017</v>
      </c>
      <c r="AR8099" t="str">
        <f>TEXT(Table1[[#This Row],[Order Date]],"mmmm")</f>
        <v>December</v>
      </c>
      <c r="AS8099" t="str">
        <f>"Q"&amp;ROUNDUP(MONTH(Table1[[#This Row],[Order Date]])/3,0)</f>
        <v>Q4</v>
      </c>
      <c r="AT8099">
        <f>IF(Table1[[#This Row],[Sales]]=0,0,Table1[[#This Row],[Profit]]/Table1[[#This Row],[Sales]])</f>
        <v>0.28999999999999998</v>
      </c>
    </row>
    <row r="8100" spans="22:46" x14ac:dyDescent="0.3">
      <c r="V8100">
        <v>8099</v>
      </c>
      <c r="W8100" t="s">
        <v>10635</v>
      </c>
      <c r="X8100" s="1">
        <v>43097</v>
      </c>
      <c r="Y8100" s="1">
        <v>43101</v>
      </c>
      <c r="Z8100" t="s">
        <v>51</v>
      </c>
      <c r="AA8100" t="s">
        <v>5939</v>
      </c>
      <c r="AB8100" t="s">
        <v>5940</v>
      </c>
      <c r="AC8100" t="s">
        <v>25</v>
      </c>
      <c r="AD8100" t="s">
        <v>26</v>
      </c>
      <c r="AE8100" t="s">
        <v>6102</v>
      </c>
      <c r="AF8100" t="s">
        <v>753</v>
      </c>
      <c r="AG8100">
        <v>87105</v>
      </c>
      <c r="AH8100" t="s">
        <v>44</v>
      </c>
      <c r="AI8100" t="s">
        <v>6653</v>
      </c>
      <c r="AJ8100" t="s">
        <v>46</v>
      </c>
      <c r="AK8100" t="s">
        <v>94</v>
      </c>
      <c r="AL8100" t="s">
        <v>6654</v>
      </c>
      <c r="AM8100">
        <v>4.28</v>
      </c>
      <c r="AN8100">
        <v>1</v>
      </c>
      <c r="AO8100">
        <v>0</v>
      </c>
      <c r="AP8100">
        <v>1.9259999999999999</v>
      </c>
      <c r="AQ8100">
        <f>YEAR(Table1[[#This Row],[Order Date]])</f>
        <v>2017</v>
      </c>
      <c r="AR8100" t="str">
        <f>TEXT(Table1[[#This Row],[Order Date]],"mmmm")</f>
        <v>December</v>
      </c>
      <c r="AS8100" t="str">
        <f>"Q"&amp;ROUNDUP(MONTH(Table1[[#This Row],[Order Date]])/3,0)</f>
        <v>Q4</v>
      </c>
      <c r="AT8100">
        <f>IF(Table1[[#This Row],[Sales]]=0,0,Table1[[#This Row],[Profit]]/Table1[[#This Row],[Sales]])</f>
        <v>0.44999999999999996</v>
      </c>
    </row>
    <row r="8101" spans="22:46" x14ac:dyDescent="0.3">
      <c r="V8101">
        <v>8100</v>
      </c>
      <c r="W8101" t="s">
        <v>10636</v>
      </c>
      <c r="X8101" s="1">
        <v>42439</v>
      </c>
      <c r="Y8101" t="s">
        <v>252</v>
      </c>
      <c r="Z8101" t="s">
        <v>207</v>
      </c>
      <c r="AA8101" t="s">
        <v>5492</v>
      </c>
      <c r="AB8101" t="s">
        <v>5493</v>
      </c>
      <c r="AC8101" t="s">
        <v>108</v>
      </c>
      <c r="AD8101" t="s">
        <v>26</v>
      </c>
      <c r="AE8101" t="s">
        <v>42</v>
      </c>
      <c r="AF8101" t="s">
        <v>43</v>
      </c>
      <c r="AG8101">
        <v>90045</v>
      </c>
      <c r="AH8101" t="s">
        <v>44</v>
      </c>
      <c r="AI8101" t="s">
        <v>4677</v>
      </c>
      <c r="AJ8101" t="s">
        <v>73</v>
      </c>
      <c r="AK8101" t="s">
        <v>176</v>
      </c>
      <c r="AL8101" t="s">
        <v>4678</v>
      </c>
      <c r="AM8101">
        <v>26.85</v>
      </c>
      <c r="AN8101">
        <v>3</v>
      </c>
      <c r="AO8101">
        <v>0</v>
      </c>
      <c r="AP8101">
        <v>5.1014999999999997</v>
      </c>
      <c r="AQ8101">
        <f>YEAR(Table1[[#This Row],[Order Date]])</f>
        <v>2016</v>
      </c>
      <c r="AR8101" t="str">
        <f>TEXT(Table1[[#This Row],[Order Date]],"mmmm")</f>
        <v>March</v>
      </c>
      <c r="AS8101" t="str">
        <f>"Q"&amp;ROUNDUP(MONTH(Table1[[#This Row],[Order Date]])/3,0)</f>
        <v>Q1</v>
      </c>
      <c r="AT8101">
        <f>IF(Table1[[#This Row],[Sales]]=0,0,Table1[[#This Row],[Profit]]/Table1[[#This Row],[Sales]])</f>
        <v>0.18999999999999997</v>
      </c>
    </row>
    <row r="8102" spans="22:46" x14ac:dyDescent="0.3">
      <c r="V8102">
        <v>8101</v>
      </c>
      <c r="W8102" t="s">
        <v>10636</v>
      </c>
      <c r="X8102" s="1">
        <v>42439</v>
      </c>
      <c r="Y8102" t="s">
        <v>252</v>
      </c>
      <c r="Z8102" t="s">
        <v>207</v>
      </c>
      <c r="AA8102" t="s">
        <v>5492</v>
      </c>
      <c r="AB8102" t="s">
        <v>5493</v>
      </c>
      <c r="AC8102" t="s">
        <v>108</v>
      </c>
      <c r="AD8102" t="s">
        <v>26</v>
      </c>
      <c r="AE8102" t="s">
        <v>42</v>
      </c>
      <c r="AF8102" t="s">
        <v>43</v>
      </c>
      <c r="AG8102">
        <v>90045</v>
      </c>
      <c r="AH8102" t="s">
        <v>44</v>
      </c>
      <c r="AI8102" t="s">
        <v>10637</v>
      </c>
      <c r="AJ8102" t="s">
        <v>73</v>
      </c>
      <c r="AK8102" t="s">
        <v>768</v>
      </c>
      <c r="AL8102" t="s">
        <v>10638</v>
      </c>
      <c r="AM8102">
        <v>3357.6</v>
      </c>
      <c r="AN8102">
        <v>3</v>
      </c>
      <c r="AO8102">
        <v>0.2</v>
      </c>
      <c r="AP8102">
        <v>377.73</v>
      </c>
      <c r="AQ8102">
        <f>YEAR(Table1[[#This Row],[Order Date]])</f>
        <v>2016</v>
      </c>
      <c r="AR8102" t="str">
        <f>TEXT(Table1[[#This Row],[Order Date]],"mmmm")</f>
        <v>March</v>
      </c>
      <c r="AS8102" t="str">
        <f>"Q"&amp;ROUNDUP(MONTH(Table1[[#This Row],[Order Date]])/3,0)</f>
        <v>Q1</v>
      </c>
      <c r="AT8102">
        <f>IF(Table1[[#This Row],[Sales]]=0,0,Table1[[#This Row],[Profit]]/Table1[[#This Row],[Sales]])</f>
        <v>0.1125</v>
      </c>
    </row>
    <row r="8103" spans="22:46" x14ac:dyDescent="0.3">
      <c r="V8103">
        <v>8102</v>
      </c>
      <c r="W8103" t="s">
        <v>10639</v>
      </c>
      <c r="X8103" s="1">
        <v>42146</v>
      </c>
      <c r="Y8103" t="s">
        <v>8391</v>
      </c>
      <c r="Z8103" t="s">
        <v>51</v>
      </c>
      <c r="AA8103" t="s">
        <v>9130</v>
      </c>
      <c r="AB8103" t="s">
        <v>9131</v>
      </c>
      <c r="AC8103" t="s">
        <v>25</v>
      </c>
      <c r="AD8103" t="s">
        <v>26</v>
      </c>
      <c r="AE8103" t="s">
        <v>42</v>
      </c>
      <c r="AF8103" t="s">
        <v>43</v>
      </c>
      <c r="AG8103">
        <v>90045</v>
      </c>
      <c r="AH8103" t="s">
        <v>44</v>
      </c>
      <c r="AI8103" t="s">
        <v>2720</v>
      </c>
      <c r="AJ8103" t="s">
        <v>46</v>
      </c>
      <c r="AK8103" t="s">
        <v>47</v>
      </c>
      <c r="AL8103" t="s">
        <v>2721</v>
      </c>
      <c r="AM8103">
        <v>8.26</v>
      </c>
      <c r="AN8103">
        <v>2</v>
      </c>
      <c r="AO8103">
        <v>0</v>
      </c>
      <c r="AP8103">
        <v>3.7995999999999999</v>
      </c>
      <c r="AQ8103">
        <f>YEAR(Table1[[#This Row],[Order Date]])</f>
        <v>2015</v>
      </c>
      <c r="AR8103" t="str">
        <f>TEXT(Table1[[#This Row],[Order Date]],"mmmm")</f>
        <v>May</v>
      </c>
      <c r="AS8103" t="str">
        <f>"Q"&amp;ROUNDUP(MONTH(Table1[[#This Row],[Order Date]])/3,0)</f>
        <v>Q2</v>
      </c>
      <c r="AT8103">
        <f>IF(Table1[[#This Row],[Sales]]=0,0,Table1[[#This Row],[Profit]]/Table1[[#This Row],[Sales]])</f>
        <v>0.46</v>
      </c>
    </row>
    <row r="8104" spans="22:46" x14ac:dyDescent="0.3">
      <c r="V8104">
        <v>8103</v>
      </c>
      <c r="W8104" t="s">
        <v>10639</v>
      </c>
      <c r="X8104" s="1">
        <v>42146</v>
      </c>
      <c r="Y8104" t="s">
        <v>8391</v>
      </c>
      <c r="Z8104" t="s">
        <v>51</v>
      </c>
      <c r="AA8104" t="s">
        <v>9130</v>
      </c>
      <c r="AB8104" t="s">
        <v>9131</v>
      </c>
      <c r="AC8104" t="s">
        <v>25</v>
      </c>
      <c r="AD8104" t="s">
        <v>26</v>
      </c>
      <c r="AE8104" t="s">
        <v>42</v>
      </c>
      <c r="AF8104" t="s">
        <v>43</v>
      </c>
      <c r="AG8104">
        <v>90045</v>
      </c>
      <c r="AH8104" t="s">
        <v>44</v>
      </c>
      <c r="AI8104" t="s">
        <v>2933</v>
      </c>
      <c r="AJ8104" t="s">
        <v>73</v>
      </c>
      <c r="AK8104" t="s">
        <v>768</v>
      </c>
      <c r="AL8104" t="s">
        <v>2934</v>
      </c>
      <c r="AM8104">
        <v>2973.32</v>
      </c>
      <c r="AN8104">
        <v>7</v>
      </c>
      <c r="AO8104">
        <v>0.2</v>
      </c>
      <c r="AP8104">
        <v>334.49849999999998</v>
      </c>
      <c r="AQ8104">
        <f>YEAR(Table1[[#This Row],[Order Date]])</f>
        <v>2015</v>
      </c>
      <c r="AR8104" t="str">
        <f>TEXT(Table1[[#This Row],[Order Date]],"mmmm")</f>
        <v>May</v>
      </c>
      <c r="AS8104" t="str">
        <f>"Q"&amp;ROUNDUP(MONTH(Table1[[#This Row],[Order Date]])/3,0)</f>
        <v>Q2</v>
      </c>
      <c r="AT8104">
        <f>IF(Table1[[#This Row],[Sales]]=0,0,Table1[[#This Row],[Profit]]/Table1[[#This Row],[Sales]])</f>
        <v>0.11249999999999999</v>
      </c>
    </row>
    <row r="8105" spans="22:46" x14ac:dyDescent="0.3">
      <c r="V8105">
        <v>8104</v>
      </c>
      <c r="W8105" t="s">
        <v>10639</v>
      </c>
      <c r="X8105" s="1">
        <v>42146</v>
      </c>
      <c r="Y8105" t="s">
        <v>8391</v>
      </c>
      <c r="Z8105" t="s">
        <v>51</v>
      </c>
      <c r="AA8105" t="s">
        <v>9130</v>
      </c>
      <c r="AB8105" t="s">
        <v>9131</v>
      </c>
      <c r="AC8105" t="s">
        <v>25</v>
      </c>
      <c r="AD8105" t="s">
        <v>26</v>
      </c>
      <c r="AE8105" t="s">
        <v>42</v>
      </c>
      <c r="AF8105" t="s">
        <v>43</v>
      </c>
      <c r="AG8105">
        <v>90045</v>
      </c>
      <c r="AH8105" t="s">
        <v>44</v>
      </c>
      <c r="AI8105" t="s">
        <v>1458</v>
      </c>
      <c r="AJ8105" t="s">
        <v>46</v>
      </c>
      <c r="AK8105" t="s">
        <v>60</v>
      </c>
      <c r="AL8105" t="s">
        <v>1459</v>
      </c>
      <c r="AM8105">
        <v>104.79</v>
      </c>
      <c r="AN8105">
        <v>7</v>
      </c>
      <c r="AO8105">
        <v>0</v>
      </c>
      <c r="AP8105">
        <v>29.341200000000001</v>
      </c>
      <c r="AQ8105">
        <f>YEAR(Table1[[#This Row],[Order Date]])</f>
        <v>2015</v>
      </c>
      <c r="AR8105" t="str">
        <f>TEXT(Table1[[#This Row],[Order Date]],"mmmm")</f>
        <v>May</v>
      </c>
      <c r="AS8105" t="str">
        <f>"Q"&amp;ROUNDUP(MONTH(Table1[[#This Row],[Order Date]])/3,0)</f>
        <v>Q2</v>
      </c>
      <c r="AT8105">
        <f>IF(Table1[[#This Row],[Sales]]=0,0,Table1[[#This Row],[Profit]]/Table1[[#This Row],[Sales]])</f>
        <v>0.27999999999999997</v>
      </c>
    </row>
    <row r="8106" spans="22:46" x14ac:dyDescent="0.3">
      <c r="V8106">
        <v>8105</v>
      </c>
      <c r="W8106" t="s">
        <v>10639</v>
      </c>
      <c r="X8106" s="1">
        <v>42146</v>
      </c>
      <c r="Y8106" t="s">
        <v>8391</v>
      </c>
      <c r="Z8106" t="s">
        <v>51</v>
      </c>
      <c r="AA8106" t="s">
        <v>9130</v>
      </c>
      <c r="AB8106" t="s">
        <v>9131</v>
      </c>
      <c r="AC8106" t="s">
        <v>25</v>
      </c>
      <c r="AD8106" t="s">
        <v>26</v>
      </c>
      <c r="AE8106" t="s">
        <v>42</v>
      </c>
      <c r="AF8106" t="s">
        <v>43</v>
      </c>
      <c r="AG8106">
        <v>90045</v>
      </c>
      <c r="AH8106" t="s">
        <v>44</v>
      </c>
      <c r="AI8106" t="s">
        <v>1336</v>
      </c>
      <c r="AJ8106" t="s">
        <v>73</v>
      </c>
      <c r="AK8106" t="s">
        <v>74</v>
      </c>
      <c r="AL8106" t="s">
        <v>1337</v>
      </c>
      <c r="AM8106">
        <v>775.72799999999995</v>
      </c>
      <c r="AN8106">
        <v>6</v>
      </c>
      <c r="AO8106">
        <v>0.2</v>
      </c>
      <c r="AP8106">
        <v>58.179600000000001</v>
      </c>
      <c r="AQ8106">
        <f>YEAR(Table1[[#This Row],[Order Date]])</f>
        <v>2015</v>
      </c>
      <c r="AR8106" t="str">
        <f>TEXT(Table1[[#This Row],[Order Date]],"mmmm")</f>
        <v>May</v>
      </c>
      <c r="AS8106" t="str">
        <f>"Q"&amp;ROUNDUP(MONTH(Table1[[#This Row],[Order Date]])/3,0)</f>
        <v>Q2</v>
      </c>
      <c r="AT8106">
        <f>IF(Table1[[#This Row],[Sales]]=0,0,Table1[[#This Row],[Profit]]/Table1[[#This Row],[Sales]])</f>
        <v>7.5000000000000011E-2</v>
      </c>
    </row>
    <row r="8107" spans="22:46" x14ac:dyDescent="0.3">
      <c r="V8107">
        <v>8106</v>
      </c>
      <c r="W8107" t="s">
        <v>10641</v>
      </c>
      <c r="X8107" s="1">
        <v>42783</v>
      </c>
      <c r="Y8107" t="s">
        <v>5173</v>
      </c>
      <c r="Z8107" t="s">
        <v>207</v>
      </c>
      <c r="AA8107" t="s">
        <v>8017</v>
      </c>
      <c r="AB8107" t="s">
        <v>8018</v>
      </c>
      <c r="AC8107" t="s">
        <v>108</v>
      </c>
      <c r="AD8107" t="s">
        <v>26</v>
      </c>
      <c r="AE8107" t="s">
        <v>203</v>
      </c>
      <c r="AF8107" t="s">
        <v>110</v>
      </c>
      <c r="AG8107">
        <v>77041</v>
      </c>
      <c r="AH8107" t="s">
        <v>111</v>
      </c>
      <c r="AI8107" t="s">
        <v>1837</v>
      </c>
      <c r="AJ8107" t="s">
        <v>31</v>
      </c>
      <c r="AK8107" t="s">
        <v>32</v>
      </c>
      <c r="AL8107" t="s">
        <v>1838</v>
      </c>
      <c r="AM8107">
        <v>89.066400000000002</v>
      </c>
      <c r="AN8107">
        <v>1</v>
      </c>
      <c r="AO8107">
        <v>0.32</v>
      </c>
      <c r="AP8107">
        <v>-17.0274</v>
      </c>
      <c r="AQ8107">
        <f>YEAR(Table1[[#This Row],[Order Date]])</f>
        <v>2017</v>
      </c>
      <c r="AR8107" t="str">
        <f>TEXT(Table1[[#This Row],[Order Date]],"mmmm")</f>
        <v>February</v>
      </c>
      <c r="AS8107" t="str">
        <f>"Q"&amp;ROUNDUP(MONTH(Table1[[#This Row],[Order Date]])/3,0)</f>
        <v>Q1</v>
      </c>
      <c r="AT8107">
        <f>IF(Table1[[#This Row],[Sales]]=0,0,Table1[[#This Row],[Profit]]/Table1[[#This Row],[Sales]])</f>
        <v>-0.19117647058823528</v>
      </c>
    </row>
    <row r="8108" spans="22:46" x14ac:dyDescent="0.3">
      <c r="V8108">
        <v>8107</v>
      </c>
      <c r="W8108" t="s">
        <v>10641</v>
      </c>
      <c r="X8108" s="1">
        <v>42783</v>
      </c>
      <c r="Y8108" t="s">
        <v>5173</v>
      </c>
      <c r="Z8108" t="s">
        <v>207</v>
      </c>
      <c r="AA8108" t="s">
        <v>8017</v>
      </c>
      <c r="AB8108" t="s">
        <v>8018</v>
      </c>
      <c r="AC8108" t="s">
        <v>108</v>
      </c>
      <c r="AD8108" t="s">
        <v>26</v>
      </c>
      <c r="AE8108" t="s">
        <v>203</v>
      </c>
      <c r="AF8108" t="s">
        <v>110</v>
      </c>
      <c r="AG8108">
        <v>77041</v>
      </c>
      <c r="AH8108" t="s">
        <v>111</v>
      </c>
      <c r="AI8108" t="s">
        <v>10642</v>
      </c>
      <c r="AJ8108" t="s">
        <v>46</v>
      </c>
      <c r="AK8108" t="s">
        <v>70</v>
      </c>
      <c r="AL8108" t="s">
        <v>10643</v>
      </c>
      <c r="AM8108">
        <v>175.44</v>
      </c>
      <c r="AN8108">
        <v>6</v>
      </c>
      <c r="AO8108">
        <v>0.2</v>
      </c>
      <c r="AP8108">
        <v>52.631999999999998</v>
      </c>
      <c r="AQ8108">
        <f>YEAR(Table1[[#This Row],[Order Date]])</f>
        <v>2017</v>
      </c>
      <c r="AR8108" t="str">
        <f>TEXT(Table1[[#This Row],[Order Date]],"mmmm")</f>
        <v>February</v>
      </c>
      <c r="AS8108" t="str">
        <f>"Q"&amp;ROUNDUP(MONTH(Table1[[#This Row],[Order Date]])/3,0)</f>
        <v>Q1</v>
      </c>
      <c r="AT8108">
        <f>IF(Table1[[#This Row],[Sales]]=0,0,Table1[[#This Row],[Profit]]/Table1[[#This Row],[Sales]])</f>
        <v>0.3</v>
      </c>
    </row>
    <row r="8109" spans="22:46" x14ac:dyDescent="0.3">
      <c r="V8109">
        <v>8108</v>
      </c>
      <c r="W8109" t="s">
        <v>10641</v>
      </c>
      <c r="X8109" s="1">
        <v>42783</v>
      </c>
      <c r="Y8109" t="s">
        <v>5173</v>
      </c>
      <c r="Z8109" t="s">
        <v>207</v>
      </c>
      <c r="AA8109" t="s">
        <v>8017</v>
      </c>
      <c r="AB8109" t="s">
        <v>8018</v>
      </c>
      <c r="AC8109" t="s">
        <v>108</v>
      </c>
      <c r="AD8109" t="s">
        <v>26</v>
      </c>
      <c r="AE8109" t="s">
        <v>203</v>
      </c>
      <c r="AF8109" t="s">
        <v>110</v>
      </c>
      <c r="AG8109">
        <v>77041</v>
      </c>
      <c r="AH8109" t="s">
        <v>111</v>
      </c>
      <c r="AI8109" t="s">
        <v>4813</v>
      </c>
      <c r="AJ8109" t="s">
        <v>73</v>
      </c>
      <c r="AK8109" t="s">
        <v>74</v>
      </c>
      <c r="AL8109" t="s">
        <v>4814</v>
      </c>
      <c r="AM8109">
        <v>438.33600000000001</v>
      </c>
      <c r="AN8109">
        <v>4</v>
      </c>
      <c r="AO8109">
        <v>0.2</v>
      </c>
      <c r="AP8109">
        <v>-87.667199999999994</v>
      </c>
      <c r="AQ8109">
        <f>YEAR(Table1[[#This Row],[Order Date]])</f>
        <v>2017</v>
      </c>
      <c r="AR8109" t="str">
        <f>TEXT(Table1[[#This Row],[Order Date]],"mmmm")</f>
        <v>February</v>
      </c>
      <c r="AS8109" t="str">
        <f>"Q"&amp;ROUNDUP(MONTH(Table1[[#This Row],[Order Date]])/3,0)</f>
        <v>Q1</v>
      </c>
      <c r="AT8109">
        <f>IF(Table1[[#This Row],[Sales]]=0,0,Table1[[#This Row],[Profit]]/Table1[[#This Row],[Sales]])</f>
        <v>-0.19999999999999998</v>
      </c>
    </row>
    <row r="8110" spans="22:46" x14ac:dyDescent="0.3">
      <c r="V8110">
        <v>8109</v>
      </c>
      <c r="W8110" t="s">
        <v>10644</v>
      </c>
      <c r="X8110" s="1">
        <v>43077</v>
      </c>
      <c r="Y8110" t="s">
        <v>1540</v>
      </c>
      <c r="Z8110" t="s">
        <v>51</v>
      </c>
      <c r="AA8110" t="s">
        <v>2639</v>
      </c>
      <c r="AB8110" t="s">
        <v>2640</v>
      </c>
      <c r="AC8110" t="s">
        <v>25</v>
      </c>
      <c r="AD8110" t="s">
        <v>26</v>
      </c>
      <c r="AE8110" t="s">
        <v>158</v>
      </c>
      <c r="AF8110" t="s">
        <v>159</v>
      </c>
      <c r="AG8110">
        <v>19140</v>
      </c>
      <c r="AH8110" t="s">
        <v>160</v>
      </c>
      <c r="AI8110" t="s">
        <v>1731</v>
      </c>
      <c r="AJ8110" t="s">
        <v>31</v>
      </c>
      <c r="AK8110" t="s">
        <v>35</v>
      </c>
      <c r="AL8110" t="s">
        <v>1732</v>
      </c>
      <c r="AM8110">
        <v>215.54400000000001</v>
      </c>
      <c r="AN8110">
        <v>4</v>
      </c>
      <c r="AO8110">
        <v>0.3</v>
      </c>
      <c r="AP8110">
        <v>-58.504800000000003</v>
      </c>
      <c r="AQ8110">
        <f>YEAR(Table1[[#This Row],[Order Date]])</f>
        <v>2017</v>
      </c>
      <c r="AR8110" t="str">
        <f>TEXT(Table1[[#This Row],[Order Date]],"mmmm")</f>
        <v>December</v>
      </c>
      <c r="AS8110" t="str">
        <f>"Q"&amp;ROUNDUP(MONTH(Table1[[#This Row],[Order Date]])/3,0)</f>
        <v>Q4</v>
      </c>
      <c r="AT8110">
        <f>IF(Table1[[#This Row],[Sales]]=0,0,Table1[[#This Row],[Profit]]/Table1[[#This Row],[Sales]])</f>
        <v>-0.27142857142857141</v>
      </c>
    </row>
    <row r="8111" spans="22:46" x14ac:dyDescent="0.3">
      <c r="V8111">
        <v>8110</v>
      </c>
      <c r="W8111" t="s">
        <v>10645</v>
      </c>
      <c r="X8111" s="1">
        <v>43057</v>
      </c>
      <c r="Y8111" t="s">
        <v>524</v>
      </c>
      <c r="Z8111" t="s">
        <v>51</v>
      </c>
      <c r="AA8111" t="s">
        <v>7403</v>
      </c>
      <c r="AB8111" t="s">
        <v>7404</v>
      </c>
      <c r="AC8111" t="s">
        <v>25</v>
      </c>
      <c r="AD8111" t="s">
        <v>26</v>
      </c>
      <c r="AE8111" t="s">
        <v>342</v>
      </c>
      <c r="AF8111" t="s">
        <v>233</v>
      </c>
      <c r="AG8111">
        <v>60623</v>
      </c>
      <c r="AH8111" t="s">
        <v>111</v>
      </c>
      <c r="AI8111" t="s">
        <v>9183</v>
      </c>
      <c r="AJ8111" t="s">
        <v>46</v>
      </c>
      <c r="AK8111" t="s">
        <v>190</v>
      </c>
      <c r="AL8111" t="s">
        <v>8822</v>
      </c>
      <c r="AM8111">
        <v>55.584000000000003</v>
      </c>
      <c r="AN8111">
        <v>6</v>
      </c>
      <c r="AO8111">
        <v>0.2</v>
      </c>
      <c r="AP8111">
        <v>20.844000000000001</v>
      </c>
      <c r="AQ8111">
        <f>YEAR(Table1[[#This Row],[Order Date]])</f>
        <v>2017</v>
      </c>
      <c r="AR8111" t="str">
        <f>TEXT(Table1[[#This Row],[Order Date]],"mmmm")</f>
        <v>November</v>
      </c>
      <c r="AS8111" t="str">
        <f>"Q"&amp;ROUNDUP(MONTH(Table1[[#This Row],[Order Date]])/3,0)</f>
        <v>Q4</v>
      </c>
      <c r="AT8111">
        <f>IF(Table1[[#This Row],[Sales]]=0,0,Table1[[#This Row],[Profit]]/Table1[[#This Row],[Sales]])</f>
        <v>0.375</v>
      </c>
    </row>
    <row r="8112" spans="22:46" x14ac:dyDescent="0.3">
      <c r="V8112">
        <v>8111</v>
      </c>
      <c r="W8112" t="s">
        <v>10645</v>
      </c>
      <c r="X8112" s="1">
        <v>43057</v>
      </c>
      <c r="Y8112" t="s">
        <v>524</v>
      </c>
      <c r="Z8112" t="s">
        <v>51</v>
      </c>
      <c r="AA8112" t="s">
        <v>7403</v>
      </c>
      <c r="AB8112" t="s">
        <v>7404</v>
      </c>
      <c r="AC8112" t="s">
        <v>25</v>
      </c>
      <c r="AD8112" t="s">
        <v>26</v>
      </c>
      <c r="AE8112" t="s">
        <v>342</v>
      </c>
      <c r="AF8112" t="s">
        <v>233</v>
      </c>
      <c r="AG8112">
        <v>60623</v>
      </c>
      <c r="AH8112" t="s">
        <v>111</v>
      </c>
      <c r="AI8112" t="s">
        <v>6811</v>
      </c>
      <c r="AJ8112" t="s">
        <v>31</v>
      </c>
      <c r="AK8112" t="s">
        <v>35</v>
      </c>
      <c r="AL8112" t="s">
        <v>6812</v>
      </c>
      <c r="AM8112">
        <v>127.386</v>
      </c>
      <c r="AN8112">
        <v>2</v>
      </c>
      <c r="AO8112">
        <v>0.3</v>
      </c>
      <c r="AP8112">
        <v>-25.4772</v>
      </c>
      <c r="AQ8112">
        <f>YEAR(Table1[[#This Row],[Order Date]])</f>
        <v>2017</v>
      </c>
      <c r="AR8112" t="str">
        <f>TEXT(Table1[[#This Row],[Order Date]],"mmmm")</f>
        <v>November</v>
      </c>
      <c r="AS8112" t="str">
        <f>"Q"&amp;ROUNDUP(MONTH(Table1[[#This Row],[Order Date]])/3,0)</f>
        <v>Q4</v>
      </c>
      <c r="AT8112">
        <f>IF(Table1[[#This Row],[Sales]]=0,0,Table1[[#This Row],[Profit]]/Table1[[#This Row],[Sales]])</f>
        <v>-0.2</v>
      </c>
    </row>
    <row r="8113" spans="22:46" x14ac:dyDescent="0.3">
      <c r="V8113">
        <v>8112</v>
      </c>
      <c r="W8113" t="s">
        <v>10646</v>
      </c>
      <c r="X8113" s="1">
        <v>42705</v>
      </c>
      <c r="Y8113" s="1">
        <v>42441</v>
      </c>
      <c r="Z8113" t="s">
        <v>22</v>
      </c>
      <c r="AA8113" t="s">
        <v>6213</v>
      </c>
      <c r="AB8113" t="s">
        <v>6214</v>
      </c>
      <c r="AC8113" t="s">
        <v>25</v>
      </c>
      <c r="AD8113" t="s">
        <v>26</v>
      </c>
      <c r="AE8113" t="s">
        <v>5716</v>
      </c>
      <c r="AF8113" t="s">
        <v>110</v>
      </c>
      <c r="AG8113">
        <v>76903</v>
      </c>
      <c r="AH8113" t="s">
        <v>111</v>
      </c>
      <c r="AI8113" t="s">
        <v>2072</v>
      </c>
      <c r="AJ8113" t="s">
        <v>31</v>
      </c>
      <c r="AK8113" t="s">
        <v>35</v>
      </c>
      <c r="AL8113" t="s">
        <v>2073</v>
      </c>
      <c r="AM8113">
        <v>248.43</v>
      </c>
      <c r="AN8113">
        <v>5</v>
      </c>
      <c r="AO8113">
        <v>0.3</v>
      </c>
      <c r="AP8113">
        <v>-17.745000000000001</v>
      </c>
      <c r="AQ8113">
        <f>YEAR(Table1[[#This Row],[Order Date]])</f>
        <v>2016</v>
      </c>
      <c r="AR8113" t="str">
        <f>TEXT(Table1[[#This Row],[Order Date]],"mmmm")</f>
        <v>December</v>
      </c>
      <c r="AS8113" t="str">
        <f>"Q"&amp;ROUNDUP(MONTH(Table1[[#This Row],[Order Date]])/3,0)</f>
        <v>Q4</v>
      </c>
      <c r="AT8113">
        <f>IF(Table1[[#This Row],[Sales]]=0,0,Table1[[#This Row],[Profit]]/Table1[[#This Row],[Sales]])</f>
        <v>-7.1428571428571425E-2</v>
      </c>
    </row>
    <row r="8114" spans="22:46" x14ac:dyDescent="0.3">
      <c r="V8114">
        <v>8113</v>
      </c>
      <c r="W8114" t="s">
        <v>10646</v>
      </c>
      <c r="X8114" s="1">
        <v>42705</v>
      </c>
      <c r="Y8114" s="1">
        <v>42441</v>
      </c>
      <c r="Z8114" t="s">
        <v>22</v>
      </c>
      <c r="AA8114" t="s">
        <v>6213</v>
      </c>
      <c r="AB8114" t="s">
        <v>6214</v>
      </c>
      <c r="AC8114" t="s">
        <v>25</v>
      </c>
      <c r="AD8114" t="s">
        <v>26</v>
      </c>
      <c r="AE8114" t="s">
        <v>5716</v>
      </c>
      <c r="AF8114" t="s">
        <v>110</v>
      </c>
      <c r="AG8114">
        <v>76903</v>
      </c>
      <c r="AH8114" t="s">
        <v>111</v>
      </c>
      <c r="AI8114" t="s">
        <v>4116</v>
      </c>
      <c r="AJ8114" t="s">
        <v>46</v>
      </c>
      <c r="AK8114" t="s">
        <v>80</v>
      </c>
      <c r="AL8114" t="s">
        <v>4117</v>
      </c>
      <c r="AM8114">
        <v>11.648</v>
      </c>
      <c r="AN8114">
        <v>4</v>
      </c>
      <c r="AO8114">
        <v>0.8</v>
      </c>
      <c r="AP8114">
        <v>-30.8672</v>
      </c>
      <c r="AQ8114">
        <f>YEAR(Table1[[#This Row],[Order Date]])</f>
        <v>2016</v>
      </c>
      <c r="AR8114" t="str">
        <f>TEXT(Table1[[#This Row],[Order Date]],"mmmm")</f>
        <v>December</v>
      </c>
      <c r="AS8114" t="str">
        <f>"Q"&amp;ROUNDUP(MONTH(Table1[[#This Row],[Order Date]])/3,0)</f>
        <v>Q4</v>
      </c>
      <c r="AT8114">
        <f>IF(Table1[[#This Row],[Sales]]=0,0,Table1[[#This Row],[Profit]]/Table1[[#This Row],[Sales]])</f>
        <v>-2.65</v>
      </c>
    </row>
    <row r="8115" spans="22:46" x14ac:dyDescent="0.3">
      <c r="V8115">
        <v>8114</v>
      </c>
      <c r="W8115" t="s">
        <v>10646</v>
      </c>
      <c r="X8115" s="1">
        <v>42705</v>
      </c>
      <c r="Y8115" s="1">
        <v>42441</v>
      </c>
      <c r="Z8115" t="s">
        <v>22</v>
      </c>
      <c r="AA8115" t="s">
        <v>6213</v>
      </c>
      <c r="AB8115" t="s">
        <v>6214</v>
      </c>
      <c r="AC8115" t="s">
        <v>25</v>
      </c>
      <c r="AD8115" t="s">
        <v>26</v>
      </c>
      <c r="AE8115" t="s">
        <v>5716</v>
      </c>
      <c r="AF8115" t="s">
        <v>110</v>
      </c>
      <c r="AG8115">
        <v>76903</v>
      </c>
      <c r="AH8115" t="s">
        <v>111</v>
      </c>
      <c r="AI8115" t="s">
        <v>1006</v>
      </c>
      <c r="AJ8115" t="s">
        <v>31</v>
      </c>
      <c r="AK8115" t="s">
        <v>35</v>
      </c>
      <c r="AL8115" t="s">
        <v>1007</v>
      </c>
      <c r="AM8115">
        <v>85.245999999999995</v>
      </c>
      <c r="AN8115">
        <v>2</v>
      </c>
      <c r="AO8115">
        <v>0.3</v>
      </c>
      <c r="AP8115">
        <v>-1.2178</v>
      </c>
      <c r="AQ8115">
        <f>YEAR(Table1[[#This Row],[Order Date]])</f>
        <v>2016</v>
      </c>
      <c r="AR8115" t="str">
        <f>TEXT(Table1[[#This Row],[Order Date]],"mmmm")</f>
        <v>December</v>
      </c>
      <c r="AS8115" t="str">
        <f>"Q"&amp;ROUNDUP(MONTH(Table1[[#This Row],[Order Date]])/3,0)</f>
        <v>Q4</v>
      </c>
      <c r="AT8115">
        <f>IF(Table1[[#This Row],[Sales]]=0,0,Table1[[#This Row],[Profit]]/Table1[[#This Row],[Sales]])</f>
        <v>-1.4285714285714287E-2</v>
      </c>
    </row>
    <row r="8116" spans="22:46" x14ac:dyDescent="0.3">
      <c r="V8116">
        <v>8115</v>
      </c>
      <c r="W8116" t="s">
        <v>10647</v>
      </c>
      <c r="X8116" s="1">
        <v>43011</v>
      </c>
      <c r="Y8116" s="1">
        <v>42926</v>
      </c>
      <c r="Z8116" t="s">
        <v>22</v>
      </c>
      <c r="AA8116" t="s">
        <v>4106</v>
      </c>
      <c r="AB8116" t="s">
        <v>4107</v>
      </c>
      <c r="AC8116" t="s">
        <v>41</v>
      </c>
      <c r="AD8116" t="s">
        <v>26</v>
      </c>
      <c r="AE8116" t="s">
        <v>678</v>
      </c>
      <c r="AF8116" t="s">
        <v>110</v>
      </c>
      <c r="AG8116">
        <v>77506</v>
      </c>
      <c r="AH8116" t="s">
        <v>111</v>
      </c>
      <c r="AI8116" t="s">
        <v>4038</v>
      </c>
      <c r="AJ8116" t="s">
        <v>46</v>
      </c>
      <c r="AK8116" t="s">
        <v>70</v>
      </c>
      <c r="AL8116" t="s">
        <v>4039</v>
      </c>
      <c r="AM8116">
        <v>20.64</v>
      </c>
      <c r="AN8116">
        <v>5</v>
      </c>
      <c r="AO8116">
        <v>0.2</v>
      </c>
      <c r="AP8116">
        <v>2.3220000000000001</v>
      </c>
      <c r="AQ8116">
        <f>YEAR(Table1[[#This Row],[Order Date]])</f>
        <v>2017</v>
      </c>
      <c r="AR8116" t="str">
        <f>TEXT(Table1[[#This Row],[Order Date]],"mmmm")</f>
        <v>October</v>
      </c>
      <c r="AS8116" t="str">
        <f>"Q"&amp;ROUNDUP(MONTH(Table1[[#This Row],[Order Date]])/3,0)</f>
        <v>Q4</v>
      </c>
      <c r="AT8116">
        <f>IF(Table1[[#This Row],[Sales]]=0,0,Table1[[#This Row],[Profit]]/Table1[[#This Row],[Sales]])</f>
        <v>0.1125</v>
      </c>
    </row>
    <row r="8117" spans="22:46" x14ac:dyDescent="0.3">
      <c r="V8117">
        <v>8116</v>
      </c>
      <c r="W8117" t="s">
        <v>10648</v>
      </c>
      <c r="X8117" s="1">
        <v>42976</v>
      </c>
      <c r="Y8117" s="1">
        <v>42834</v>
      </c>
      <c r="Z8117" t="s">
        <v>51</v>
      </c>
      <c r="AA8117" t="s">
        <v>4333</v>
      </c>
      <c r="AB8117" t="s">
        <v>4334</v>
      </c>
      <c r="AC8117" t="s">
        <v>41</v>
      </c>
      <c r="AD8117" t="s">
        <v>26</v>
      </c>
      <c r="AE8117" t="s">
        <v>42</v>
      </c>
      <c r="AF8117" t="s">
        <v>43</v>
      </c>
      <c r="AG8117">
        <v>90049</v>
      </c>
      <c r="AH8117" t="s">
        <v>44</v>
      </c>
      <c r="AI8117" t="s">
        <v>10186</v>
      </c>
      <c r="AJ8117" t="s">
        <v>31</v>
      </c>
      <c r="AK8117" t="s">
        <v>67</v>
      </c>
      <c r="AL8117" t="s">
        <v>10187</v>
      </c>
      <c r="AM8117">
        <v>148.02000000000001</v>
      </c>
      <c r="AN8117">
        <v>3</v>
      </c>
      <c r="AO8117">
        <v>0</v>
      </c>
      <c r="AP8117">
        <v>41.445599999999999</v>
      </c>
      <c r="AQ8117">
        <f>YEAR(Table1[[#This Row],[Order Date]])</f>
        <v>2017</v>
      </c>
      <c r="AR8117" t="str">
        <f>TEXT(Table1[[#This Row],[Order Date]],"mmmm")</f>
        <v>August</v>
      </c>
      <c r="AS8117" t="str">
        <f>"Q"&amp;ROUNDUP(MONTH(Table1[[#This Row],[Order Date]])/3,0)</f>
        <v>Q3</v>
      </c>
      <c r="AT8117">
        <f>IF(Table1[[#This Row],[Sales]]=0,0,Table1[[#This Row],[Profit]]/Table1[[#This Row],[Sales]])</f>
        <v>0.27999999999999997</v>
      </c>
    </row>
    <row r="8118" spans="22:46" x14ac:dyDescent="0.3">
      <c r="V8118">
        <v>8117</v>
      </c>
      <c r="W8118" t="s">
        <v>10649</v>
      </c>
      <c r="X8118" s="1">
        <v>43063</v>
      </c>
      <c r="Y8118" t="s">
        <v>2117</v>
      </c>
      <c r="Z8118" t="s">
        <v>1450</v>
      </c>
      <c r="AA8118" t="s">
        <v>3906</v>
      </c>
      <c r="AB8118" t="s">
        <v>3907</v>
      </c>
      <c r="AC8118" t="s">
        <v>41</v>
      </c>
      <c r="AD8118" t="s">
        <v>26</v>
      </c>
      <c r="AE8118" t="s">
        <v>10253</v>
      </c>
      <c r="AF8118" t="s">
        <v>5087</v>
      </c>
      <c r="AG8118">
        <v>67846</v>
      </c>
      <c r="AH8118" t="s">
        <v>111</v>
      </c>
      <c r="AI8118" t="s">
        <v>5888</v>
      </c>
      <c r="AJ8118" t="s">
        <v>46</v>
      </c>
      <c r="AK8118" t="s">
        <v>60</v>
      </c>
      <c r="AL8118" t="s">
        <v>5889</v>
      </c>
      <c r="AM8118">
        <v>33.29</v>
      </c>
      <c r="AN8118">
        <v>1</v>
      </c>
      <c r="AO8118">
        <v>0</v>
      </c>
      <c r="AP8118">
        <v>7.9896000000000003</v>
      </c>
      <c r="AQ8118">
        <f>YEAR(Table1[[#This Row],[Order Date]])</f>
        <v>2017</v>
      </c>
      <c r="AR8118" t="str">
        <f>TEXT(Table1[[#This Row],[Order Date]],"mmmm")</f>
        <v>November</v>
      </c>
      <c r="AS8118" t="str">
        <f>"Q"&amp;ROUNDUP(MONTH(Table1[[#This Row],[Order Date]])/3,0)</f>
        <v>Q4</v>
      </c>
      <c r="AT8118">
        <f>IF(Table1[[#This Row],[Sales]]=0,0,Table1[[#This Row],[Profit]]/Table1[[#This Row],[Sales]])</f>
        <v>0.24000000000000002</v>
      </c>
    </row>
    <row r="8119" spans="22:46" x14ac:dyDescent="0.3">
      <c r="V8119">
        <v>8118</v>
      </c>
      <c r="W8119" t="s">
        <v>10650</v>
      </c>
      <c r="X8119" s="1">
        <v>42916</v>
      </c>
      <c r="Y8119" s="1">
        <v>42862</v>
      </c>
      <c r="Z8119" t="s">
        <v>51</v>
      </c>
      <c r="AA8119" t="s">
        <v>6261</v>
      </c>
      <c r="AB8119" t="s">
        <v>6262</v>
      </c>
      <c r="AC8119" t="s">
        <v>25</v>
      </c>
      <c r="AD8119" t="s">
        <v>26</v>
      </c>
      <c r="AE8119" t="s">
        <v>42</v>
      </c>
      <c r="AF8119" t="s">
        <v>43</v>
      </c>
      <c r="AG8119">
        <v>90045</v>
      </c>
      <c r="AH8119" t="s">
        <v>44</v>
      </c>
      <c r="AI8119" t="s">
        <v>5054</v>
      </c>
      <c r="AJ8119" t="s">
        <v>46</v>
      </c>
      <c r="AK8119" t="s">
        <v>94</v>
      </c>
      <c r="AL8119" t="s">
        <v>5055</v>
      </c>
      <c r="AM8119">
        <v>204.95</v>
      </c>
      <c r="AN8119">
        <v>5</v>
      </c>
      <c r="AO8119">
        <v>0</v>
      </c>
      <c r="AP8119">
        <v>100.4255</v>
      </c>
      <c r="AQ8119">
        <f>YEAR(Table1[[#This Row],[Order Date]])</f>
        <v>2017</v>
      </c>
      <c r="AR8119" t="str">
        <f>TEXT(Table1[[#This Row],[Order Date]],"mmmm")</f>
        <v>June</v>
      </c>
      <c r="AS8119" t="str">
        <f>"Q"&amp;ROUNDUP(MONTH(Table1[[#This Row],[Order Date]])/3,0)</f>
        <v>Q2</v>
      </c>
      <c r="AT8119">
        <f>IF(Table1[[#This Row],[Sales]]=0,0,Table1[[#This Row],[Profit]]/Table1[[#This Row],[Sales]])</f>
        <v>0.49000000000000005</v>
      </c>
    </row>
    <row r="8120" spans="22:46" x14ac:dyDescent="0.3">
      <c r="V8120">
        <v>8119</v>
      </c>
      <c r="W8120" t="s">
        <v>10651</v>
      </c>
      <c r="X8120" s="1">
        <v>42938</v>
      </c>
      <c r="Y8120" t="s">
        <v>7965</v>
      </c>
      <c r="Z8120" t="s">
        <v>51</v>
      </c>
      <c r="AA8120" t="s">
        <v>4892</v>
      </c>
      <c r="AB8120" t="s">
        <v>4893</v>
      </c>
      <c r="AC8120" t="s">
        <v>25</v>
      </c>
      <c r="AD8120" t="s">
        <v>26</v>
      </c>
      <c r="AE8120" t="s">
        <v>342</v>
      </c>
      <c r="AF8120" t="s">
        <v>233</v>
      </c>
      <c r="AG8120">
        <v>60653</v>
      </c>
      <c r="AH8120" t="s">
        <v>111</v>
      </c>
      <c r="AI8120" t="s">
        <v>2173</v>
      </c>
      <c r="AJ8120" t="s">
        <v>31</v>
      </c>
      <c r="AK8120" t="s">
        <v>35</v>
      </c>
      <c r="AL8120" t="s">
        <v>2174</v>
      </c>
      <c r="AM8120">
        <v>526.34400000000005</v>
      </c>
      <c r="AN8120">
        <v>4</v>
      </c>
      <c r="AO8120">
        <v>0.3</v>
      </c>
      <c r="AP8120">
        <v>-75.191999999999993</v>
      </c>
      <c r="AQ8120">
        <f>YEAR(Table1[[#This Row],[Order Date]])</f>
        <v>2017</v>
      </c>
      <c r="AR8120" t="str">
        <f>TEXT(Table1[[#This Row],[Order Date]],"mmmm")</f>
        <v>July</v>
      </c>
      <c r="AS8120" t="str">
        <f>"Q"&amp;ROUNDUP(MONTH(Table1[[#This Row],[Order Date]])/3,0)</f>
        <v>Q3</v>
      </c>
      <c r="AT8120">
        <f>IF(Table1[[#This Row],[Sales]]=0,0,Table1[[#This Row],[Profit]]/Table1[[#This Row],[Sales]])</f>
        <v>-0.14285714285714282</v>
      </c>
    </row>
    <row r="8121" spans="22:46" x14ac:dyDescent="0.3">
      <c r="V8121">
        <v>8120</v>
      </c>
      <c r="W8121" t="s">
        <v>10652</v>
      </c>
      <c r="X8121" s="1">
        <v>42685</v>
      </c>
      <c r="Y8121" t="s">
        <v>749</v>
      </c>
      <c r="Z8121" t="s">
        <v>51</v>
      </c>
      <c r="AA8121" t="s">
        <v>2142</v>
      </c>
      <c r="AB8121" t="s">
        <v>2143</v>
      </c>
      <c r="AC8121" t="s">
        <v>25</v>
      </c>
      <c r="AD8121" t="s">
        <v>26</v>
      </c>
      <c r="AE8121" t="s">
        <v>136</v>
      </c>
      <c r="AF8121" t="s">
        <v>43</v>
      </c>
      <c r="AG8121">
        <v>94110</v>
      </c>
      <c r="AH8121" t="s">
        <v>44</v>
      </c>
      <c r="AI8121" t="s">
        <v>548</v>
      </c>
      <c r="AJ8121" t="s">
        <v>31</v>
      </c>
      <c r="AK8121" t="s">
        <v>67</v>
      </c>
      <c r="AL8121" t="s">
        <v>549</v>
      </c>
      <c r="AM8121">
        <v>41.96</v>
      </c>
      <c r="AN8121">
        <v>2</v>
      </c>
      <c r="AO8121">
        <v>0</v>
      </c>
      <c r="AP8121">
        <v>10.909599999999999</v>
      </c>
      <c r="AQ8121">
        <f>YEAR(Table1[[#This Row],[Order Date]])</f>
        <v>2016</v>
      </c>
      <c r="AR8121" t="str">
        <f>TEXT(Table1[[#This Row],[Order Date]],"mmmm")</f>
        <v>November</v>
      </c>
      <c r="AS8121" t="str">
        <f>"Q"&amp;ROUNDUP(MONTH(Table1[[#This Row],[Order Date]])/3,0)</f>
        <v>Q4</v>
      </c>
      <c r="AT8121">
        <f>IF(Table1[[#This Row],[Sales]]=0,0,Table1[[#This Row],[Profit]]/Table1[[#This Row],[Sales]])</f>
        <v>0.25999999999999995</v>
      </c>
    </row>
    <row r="8122" spans="22:46" x14ac:dyDescent="0.3">
      <c r="V8122">
        <v>8121</v>
      </c>
      <c r="W8122" t="s">
        <v>10652</v>
      </c>
      <c r="X8122" s="1">
        <v>42685</v>
      </c>
      <c r="Y8122" t="s">
        <v>749</v>
      </c>
      <c r="Z8122" t="s">
        <v>51</v>
      </c>
      <c r="AA8122" t="s">
        <v>2142</v>
      </c>
      <c r="AB8122" t="s">
        <v>2143</v>
      </c>
      <c r="AC8122" t="s">
        <v>25</v>
      </c>
      <c r="AD8122" t="s">
        <v>26</v>
      </c>
      <c r="AE8122" t="s">
        <v>136</v>
      </c>
      <c r="AF8122" t="s">
        <v>43</v>
      </c>
      <c r="AG8122">
        <v>94110</v>
      </c>
      <c r="AH8122" t="s">
        <v>44</v>
      </c>
      <c r="AI8122" t="s">
        <v>2173</v>
      </c>
      <c r="AJ8122" t="s">
        <v>31</v>
      </c>
      <c r="AK8122" t="s">
        <v>35</v>
      </c>
      <c r="AL8122" t="s">
        <v>2174</v>
      </c>
      <c r="AM8122">
        <v>451.15199999999999</v>
      </c>
      <c r="AN8122">
        <v>3</v>
      </c>
      <c r="AO8122">
        <v>0.2</v>
      </c>
      <c r="AP8122">
        <v>0</v>
      </c>
      <c r="AQ8122">
        <f>YEAR(Table1[[#This Row],[Order Date]])</f>
        <v>2016</v>
      </c>
      <c r="AR8122" t="str">
        <f>TEXT(Table1[[#This Row],[Order Date]],"mmmm")</f>
        <v>November</v>
      </c>
      <c r="AS8122" t="str">
        <f>"Q"&amp;ROUNDUP(MONTH(Table1[[#This Row],[Order Date]])/3,0)</f>
        <v>Q4</v>
      </c>
      <c r="AT8122">
        <f>IF(Table1[[#This Row],[Sales]]=0,0,Table1[[#This Row],[Profit]]/Table1[[#This Row],[Sales]])</f>
        <v>0</v>
      </c>
    </row>
    <row r="8123" spans="22:46" x14ac:dyDescent="0.3">
      <c r="V8123">
        <v>8122</v>
      </c>
      <c r="W8123" t="s">
        <v>10652</v>
      </c>
      <c r="X8123" s="1">
        <v>42685</v>
      </c>
      <c r="Y8123" t="s">
        <v>749</v>
      </c>
      <c r="Z8123" t="s">
        <v>51</v>
      </c>
      <c r="AA8123" t="s">
        <v>2142</v>
      </c>
      <c r="AB8123" t="s">
        <v>2143</v>
      </c>
      <c r="AC8123" t="s">
        <v>25</v>
      </c>
      <c r="AD8123" t="s">
        <v>26</v>
      </c>
      <c r="AE8123" t="s">
        <v>136</v>
      </c>
      <c r="AF8123" t="s">
        <v>43</v>
      </c>
      <c r="AG8123">
        <v>94110</v>
      </c>
      <c r="AH8123" t="s">
        <v>44</v>
      </c>
      <c r="AI8123" t="s">
        <v>845</v>
      </c>
      <c r="AJ8123" t="s">
        <v>46</v>
      </c>
      <c r="AK8123" t="s">
        <v>77</v>
      </c>
      <c r="AL8123" t="s">
        <v>846</v>
      </c>
      <c r="AM8123">
        <v>31.504000000000001</v>
      </c>
      <c r="AN8123">
        <v>11</v>
      </c>
      <c r="AO8123">
        <v>0.2</v>
      </c>
      <c r="AP8123">
        <v>11.026400000000001</v>
      </c>
      <c r="AQ8123">
        <f>YEAR(Table1[[#This Row],[Order Date]])</f>
        <v>2016</v>
      </c>
      <c r="AR8123" t="str">
        <f>TEXT(Table1[[#This Row],[Order Date]],"mmmm")</f>
        <v>November</v>
      </c>
      <c r="AS8123" t="str">
        <f>"Q"&amp;ROUNDUP(MONTH(Table1[[#This Row],[Order Date]])/3,0)</f>
        <v>Q4</v>
      </c>
      <c r="AT8123">
        <f>IF(Table1[[#This Row],[Sales]]=0,0,Table1[[#This Row],[Profit]]/Table1[[#This Row],[Sales]])</f>
        <v>0.35000000000000003</v>
      </c>
    </row>
    <row r="8124" spans="22:46" x14ac:dyDescent="0.3">
      <c r="V8124">
        <v>8123</v>
      </c>
      <c r="W8124" t="s">
        <v>10653</v>
      </c>
      <c r="X8124" s="1">
        <v>41982</v>
      </c>
      <c r="Y8124" t="s">
        <v>3048</v>
      </c>
      <c r="Z8124" t="s">
        <v>51</v>
      </c>
      <c r="AA8124" t="s">
        <v>2160</v>
      </c>
      <c r="AB8124" t="s">
        <v>2161</v>
      </c>
      <c r="AC8124" t="s">
        <v>25</v>
      </c>
      <c r="AD8124" t="s">
        <v>26</v>
      </c>
      <c r="AE8124" t="s">
        <v>158</v>
      </c>
      <c r="AF8124" t="s">
        <v>159</v>
      </c>
      <c r="AG8124">
        <v>19134</v>
      </c>
      <c r="AH8124" t="s">
        <v>160</v>
      </c>
      <c r="AI8124" t="s">
        <v>592</v>
      </c>
      <c r="AJ8124" t="s">
        <v>46</v>
      </c>
      <c r="AK8124" t="s">
        <v>190</v>
      </c>
      <c r="AL8124" t="s">
        <v>593</v>
      </c>
      <c r="AM8124">
        <v>30.672000000000001</v>
      </c>
      <c r="AN8124">
        <v>3</v>
      </c>
      <c r="AO8124">
        <v>0.2</v>
      </c>
      <c r="AP8124">
        <v>9.5850000000000009</v>
      </c>
      <c r="AQ8124">
        <f>YEAR(Table1[[#This Row],[Order Date]])</f>
        <v>2014</v>
      </c>
      <c r="AR8124" t="str">
        <f>TEXT(Table1[[#This Row],[Order Date]],"mmmm")</f>
        <v>December</v>
      </c>
      <c r="AS8124" t="str">
        <f>"Q"&amp;ROUNDUP(MONTH(Table1[[#This Row],[Order Date]])/3,0)</f>
        <v>Q4</v>
      </c>
      <c r="AT8124">
        <f>IF(Table1[[#This Row],[Sales]]=0,0,Table1[[#This Row],[Profit]]/Table1[[#This Row],[Sales]])</f>
        <v>0.3125</v>
      </c>
    </row>
    <row r="8125" spans="22:46" x14ac:dyDescent="0.3">
      <c r="V8125">
        <v>8124</v>
      </c>
      <c r="W8125" t="s">
        <v>10653</v>
      </c>
      <c r="X8125" s="1">
        <v>41982</v>
      </c>
      <c r="Y8125" t="s">
        <v>3048</v>
      </c>
      <c r="Z8125" t="s">
        <v>51</v>
      </c>
      <c r="AA8125" t="s">
        <v>2160</v>
      </c>
      <c r="AB8125" t="s">
        <v>2161</v>
      </c>
      <c r="AC8125" t="s">
        <v>25</v>
      </c>
      <c r="AD8125" t="s">
        <v>26</v>
      </c>
      <c r="AE8125" t="s">
        <v>158</v>
      </c>
      <c r="AF8125" t="s">
        <v>159</v>
      </c>
      <c r="AG8125">
        <v>19134</v>
      </c>
      <c r="AH8125" t="s">
        <v>160</v>
      </c>
      <c r="AI8125" t="s">
        <v>4825</v>
      </c>
      <c r="AJ8125" t="s">
        <v>73</v>
      </c>
      <c r="AK8125" t="s">
        <v>1363</v>
      </c>
      <c r="AL8125" t="s">
        <v>4826</v>
      </c>
      <c r="AM8125">
        <v>1079.9760000000001</v>
      </c>
      <c r="AN8125">
        <v>4</v>
      </c>
      <c r="AO8125">
        <v>0.4</v>
      </c>
      <c r="AP8125">
        <v>125.99720000000001</v>
      </c>
      <c r="AQ8125">
        <f>YEAR(Table1[[#This Row],[Order Date]])</f>
        <v>2014</v>
      </c>
      <c r="AR8125" t="str">
        <f>TEXT(Table1[[#This Row],[Order Date]],"mmmm")</f>
        <v>December</v>
      </c>
      <c r="AS8125" t="str">
        <f>"Q"&amp;ROUNDUP(MONTH(Table1[[#This Row],[Order Date]])/3,0)</f>
        <v>Q4</v>
      </c>
      <c r="AT8125">
        <f>IF(Table1[[#This Row],[Sales]]=0,0,Table1[[#This Row],[Profit]]/Table1[[#This Row],[Sales]])</f>
        <v>0.11666666666666665</v>
      </c>
    </row>
    <row r="8126" spans="22:46" x14ac:dyDescent="0.3">
      <c r="V8126">
        <v>8125</v>
      </c>
      <c r="W8126" t="s">
        <v>10654</v>
      </c>
      <c r="X8126" s="1">
        <v>42985</v>
      </c>
      <c r="Y8126" s="1">
        <v>43078</v>
      </c>
      <c r="Z8126" t="s">
        <v>51</v>
      </c>
      <c r="AA8126" t="s">
        <v>3278</v>
      </c>
      <c r="AB8126" t="s">
        <v>3279</v>
      </c>
      <c r="AC8126" t="s">
        <v>25</v>
      </c>
      <c r="AD8126" t="s">
        <v>26</v>
      </c>
      <c r="AE8126" t="s">
        <v>10241</v>
      </c>
      <c r="AF8126" t="s">
        <v>43</v>
      </c>
      <c r="AG8126">
        <v>95351</v>
      </c>
      <c r="AH8126" t="s">
        <v>44</v>
      </c>
      <c r="AI8126" t="s">
        <v>1004</v>
      </c>
      <c r="AJ8126" t="s">
        <v>31</v>
      </c>
      <c r="AK8126" t="s">
        <v>35</v>
      </c>
      <c r="AL8126" t="s">
        <v>1005</v>
      </c>
      <c r="AM8126">
        <v>161.56800000000001</v>
      </c>
      <c r="AN8126">
        <v>2</v>
      </c>
      <c r="AO8126">
        <v>0.2</v>
      </c>
      <c r="AP8126">
        <v>-28.2744</v>
      </c>
      <c r="AQ8126">
        <f>YEAR(Table1[[#This Row],[Order Date]])</f>
        <v>2017</v>
      </c>
      <c r="AR8126" t="str">
        <f>TEXT(Table1[[#This Row],[Order Date]],"mmmm")</f>
        <v>September</v>
      </c>
      <c r="AS8126" t="str">
        <f>"Q"&amp;ROUNDUP(MONTH(Table1[[#This Row],[Order Date]])/3,0)</f>
        <v>Q3</v>
      </c>
      <c r="AT8126">
        <f>IF(Table1[[#This Row],[Sales]]=0,0,Table1[[#This Row],[Profit]]/Table1[[#This Row],[Sales]])</f>
        <v>-0.17499999999999999</v>
      </c>
    </row>
    <row r="8127" spans="22:46" x14ac:dyDescent="0.3">
      <c r="V8127">
        <v>8126</v>
      </c>
      <c r="W8127" t="s">
        <v>10655</v>
      </c>
      <c r="X8127" s="1">
        <v>42041</v>
      </c>
      <c r="Y8127" t="s">
        <v>951</v>
      </c>
      <c r="Z8127" t="s">
        <v>51</v>
      </c>
      <c r="AA8127" t="s">
        <v>9436</v>
      </c>
      <c r="AB8127" t="s">
        <v>9437</v>
      </c>
      <c r="AC8127" t="s">
        <v>25</v>
      </c>
      <c r="AD8127" t="s">
        <v>26</v>
      </c>
      <c r="AE8127" t="s">
        <v>203</v>
      </c>
      <c r="AF8127" t="s">
        <v>110</v>
      </c>
      <c r="AG8127">
        <v>77070</v>
      </c>
      <c r="AH8127" t="s">
        <v>111</v>
      </c>
      <c r="AI8127" t="s">
        <v>3403</v>
      </c>
      <c r="AJ8127" t="s">
        <v>46</v>
      </c>
      <c r="AK8127" t="s">
        <v>77</v>
      </c>
      <c r="AL8127" t="s">
        <v>3404</v>
      </c>
      <c r="AM8127">
        <v>2.9340000000000002</v>
      </c>
      <c r="AN8127">
        <v>3</v>
      </c>
      <c r="AO8127">
        <v>0.8</v>
      </c>
      <c r="AP8127">
        <v>-4.9878</v>
      </c>
      <c r="AQ8127">
        <f>YEAR(Table1[[#This Row],[Order Date]])</f>
        <v>2015</v>
      </c>
      <c r="AR8127" t="str">
        <f>TEXT(Table1[[#This Row],[Order Date]],"mmmm")</f>
        <v>February</v>
      </c>
      <c r="AS8127" t="str">
        <f>"Q"&amp;ROUNDUP(MONTH(Table1[[#This Row],[Order Date]])/3,0)</f>
        <v>Q1</v>
      </c>
      <c r="AT8127">
        <f>IF(Table1[[#This Row],[Sales]]=0,0,Table1[[#This Row],[Profit]]/Table1[[#This Row],[Sales]])</f>
        <v>-1.7</v>
      </c>
    </row>
    <row r="8128" spans="22:46" x14ac:dyDescent="0.3">
      <c r="V8128">
        <v>8127</v>
      </c>
      <c r="W8128" t="s">
        <v>10655</v>
      </c>
      <c r="X8128" s="1">
        <v>42041</v>
      </c>
      <c r="Y8128" t="s">
        <v>951</v>
      </c>
      <c r="Z8128" t="s">
        <v>51</v>
      </c>
      <c r="AA8128" t="s">
        <v>9436</v>
      </c>
      <c r="AB8128" t="s">
        <v>9437</v>
      </c>
      <c r="AC8128" t="s">
        <v>25</v>
      </c>
      <c r="AD8128" t="s">
        <v>26</v>
      </c>
      <c r="AE8128" t="s">
        <v>203</v>
      </c>
      <c r="AF8128" t="s">
        <v>110</v>
      </c>
      <c r="AG8128">
        <v>77070</v>
      </c>
      <c r="AH8128" t="s">
        <v>111</v>
      </c>
      <c r="AI8128" t="s">
        <v>529</v>
      </c>
      <c r="AJ8128" t="s">
        <v>73</v>
      </c>
      <c r="AK8128" t="s">
        <v>176</v>
      </c>
      <c r="AL8128" t="s">
        <v>530</v>
      </c>
      <c r="AM8128">
        <v>18.527999999999999</v>
      </c>
      <c r="AN8128">
        <v>2</v>
      </c>
      <c r="AO8128">
        <v>0.2</v>
      </c>
      <c r="AP8128">
        <v>4.4004000000000003</v>
      </c>
      <c r="AQ8128">
        <f>YEAR(Table1[[#This Row],[Order Date]])</f>
        <v>2015</v>
      </c>
      <c r="AR8128" t="str">
        <f>TEXT(Table1[[#This Row],[Order Date]],"mmmm")</f>
        <v>February</v>
      </c>
      <c r="AS8128" t="str">
        <f>"Q"&amp;ROUNDUP(MONTH(Table1[[#This Row],[Order Date]])/3,0)</f>
        <v>Q1</v>
      </c>
      <c r="AT8128">
        <f>IF(Table1[[#This Row],[Sales]]=0,0,Table1[[#This Row],[Profit]]/Table1[[#This Row],[Sales]])</f>
        <v>0.23750000000000004</v>
      </c>
    </row>
    <row r="8129" spans="22:46" x14ac:dyDescent="0.3">
      <c r="V8129">
        <v>8128</v>
      </c>
      <c r="W8129" t="s">
        <v>10655</v>
      </c>
      <c r="X8129" s="1">
        <v>42041</v>
      </c>
      <c r="Y8129" t="s">
        <v>951</v>
      </c>
      <c r="Z8129" t="s">
        <v>51</v>
      </c>
      <c r="AA8129" t="s">
        <v>9436</v>
      </c>
      <c r="AB8129" t="s">
        <v>9437</v>
      </c>
      <c r="AC8129" t="s">
        <v>25</v>
      </c>
      <c r="AD8129" t="s">
        <v>26</v>
      </c>
      <c r="AE8129" t="s">
        <v>203</v>
      </c>
      <c r="AF8129" t="s">
        <v>110</v>
      </c>
      <c r="AG8129">
        <v>77070</v>
      </c>
      <c r="AH8129" t="s">
        <v>111</v>
      </c>
      <c r="AI8129" t="s">
        <v>6244</v>
      </c>
      <c r="AJ8129" t="s">
        <v>46</v>
      </c>
      <c r="AK8129" t="s">
        <v>60</v>
      </c>
      <c r="AL8129" t="s">
        <v>6245</v>
      </c>
      <c r="AM8129">
        <v>670.75199999999995</v>
      </c>
      <c r="AN8129">
        <v>3</v>
      </c>
      <c r="AO8129">
        <v>0.2</v>
      </c>
      <c r="AP8129">
        <v>-125.76600000000001</v>
      </c>
      <c r="AQ8129">
        <f>YEAR(Table1[[#This Row],[Order Date]])</f>
        <v>2015</v>
      </c>
      <c r="AR8129" t="str">
        <f>TEXT(Table1[[#This Row],[Order Date]],"mmmm")</f>
        <v>February</v>
      </c>
      <c r="AS8129" t="str">
        <f>"Q"&amp;ROUNDUP(MONTH(Table1[[#This Row],[Order Date]])/3,0)</f>
        <v>Q1</v>
      </c>
      <c r="AT8129">
        <f>IF(Table1[[#This Row],[Sales]]=0,0,Table1[[#This Row],[Profit]]/Table1[[#This Row],[Sales]])</f>
        <v>-0.18750000000000003</v>
      </c>
    </row>
    <row r="8130" spans="22:46" x14ac:dyDescent="0.3">
      <c r="V8130">
        <v>8129</v>
      </c>
      <c r="W8130" t="s">
        <v>10656</v>
      </c>
      <c r="X8130" s="1">
        <v>42973</v>
      </c>
      <c r="Y8130" s="1">
        <v>42744</v>
      </c>
      <c r="Z8130" t="s">
        <v>51</v>
      </c>
      <c r="AA8130" t="s">
        <v>284</v>
      </c>
      <c r="AB8130" t="s">
        <v>285</v>
      </c>
      <c r="AC8130" t="s">
        <v>25</v>
      </c>
      <c r="AD8130" t="s">
        <v>26</v>
      </c>
      <c r="AE8130" t="s">
        <v>342</v>
      </c>
      <c r="AF8130" t="s">
        <v>233</v>
      </c>
      <c r="AG8130">
        <v>60610</v>
      </c>
      <c r="AH8130" t="s">
        <v>111</v>
      </c>
      <c r="AI8130" t="s">
        <v>2622</v>
      </c>
      <c r="AJ8130" t="s">
        <v>31</v>
      </c>
      <c r="AK8130" t="s">
        <v>67</v>
      </c>
      <c r="AL8130" t="s">
        <v>2623</v>
      </c>
      <c r="AM8130">
        <v>64.959999999999994</v>
      </c>
      <c r="AN8130">
        <v>5</v>
      </c>
      <c r="AO8130">
        <v>0.6</v>
      </c>
      <c r="AP8130">
        <v>-43.847999999999999</v>
      </c>
      <c r="AQ8130">
        <f>YEAR(Table1[[#This Row],[Order Date]])</f>
        <v>2017</v>
      </c>
      <c r="AR8130" t="str">
        <f>TEXT(Table1[[#This Row],[Order Date]],"mmmm")</f>
        <v>August</v>
      </c>
      <c r="AS8130" t="str">
        <f>"Q"&amp;ROUNDUP(MONTH(Table1[[#This Row],[Order Date]])/3,0)</f>
        <v>Q3</v>
      </c>
      <c r="AT8130">
        <f>IF(Table1[[#This Row],[Sales]]=0,0,Table1[[#This Row],[Profit]]/Table1[[#This Row],[Sales]])</f>
        <v>-0.67500000000000004</v>
      </c>
    </row>
    <row r="8131" spans="22:46" x14ac:dyDescent="0.3">
      <c r="V8131">
        <v>8130</v>
      </c>
      <c r="W8131" t="s">
        <v>10657</v>
      </c>
      <c r="X8131" s="1">
        <v>41840</v>
      </c>
      <c r="Y8131" t="s">
        <v>1470</v>
      </c>
      <c r="Z8131" t="s">
        <v>207</v>
      </c>
      <c r="AA8131" t="s">
        <v>654</v>
      </c>
      <c r="AB8131" t="s">
        <v>655</v>
      </c>
      <c r="AC8131" t="s">
        <v>41</v>
      </c>
      <c r="AD8131" t="s">
        <v>26</v>
      </c>
      <c r="AE8131" t="s">
        <v>3231</v>
      </c>
      <c r="AF8131" t="s">
        <v>43</v>
      </c>
      <c r="AG8131">
        <v>92503</v>
      </c>
      <c r="AH8131" t="s">
        <v>44</v>
      </c>
      <c r="AI8131" t="s">
        <v>4017</v>
      </c>
      <c r="AJ8131" t="s">
        <v>73</v>
      </c>
      <c r="AK8131" t="s">
        <v>176</v>
      </c>
      <c r="AL8131" t="s">
        <v>4018</v>
      </c>
      <c r="AM8131">
        <v>41.94</v>
      </c>
      <c r="AN8131">
        <v>2</v>
      </c>
      <c r="AO8131">
        <v>0</v>
      </c>
      <c r="AP8131">
        <v>15.0984</v>
      </c>
      <c r="AQ8131">
        <f>YEAR(Table1[[#This Row],[Order Date]])</f>
        <v>2014</v>
      </c>
      <c r="AR8131" t="str">
        <f>TEXT(Table1[[#This Row],[Order Date]],"mmmm")</f>
        <v>July</v>
      </c>
      <c r="AS8131" t="str">
        <f>"Q"&amp;ROUNDUP(MONTH(Table1[[#This Row],[Order Date]])/3,0)</f>
        <v>Q3</v>
      </c>
      <c r="AT8131">
        <f>IF(Table1[[#This Row],[Sales]]=0,0,Table1[[#This Row],[Profit]]/Table1[[#This Row],[Sales]])</f>
        <v>0.36000000000000004</v>
      </c>
    </row>
    <row r="8132" spans="22:46" x14ac:dyDescent="0.3">
      <c r="V8132">
        <v>8131</v>
      </c>
      <c r="W8132" t="s">
        <v>10657</v>
      </c>
      <c r="X8132" s="1">
        <v>41840</v>
      </c>
      <c r="Y8132" t="s">
        <v>1470</v>
      </c>
      <c r="Z8132" t="s">
        <v>207</v>
      </c>
      <c r="AA8132" t="s">
        <v>654</v>
      </c>
      <c r="AB8132" t="s">
        <v>655</v>
      </c>
      <c r="AC8132" t="s">
        <v>41</v>
      </c>
      <c r="AD8132" t="s">
        <v>26</v>
      </c>
      <c r="AE8132" t="s">
        <v>3231</v>
      </c>
      <c r="AF8132" t="s">
        <v>43</v>
      </c>
      <c r="AG8132">
        <v>92503</v>
      </c>
      <c r="AH8132" t="s">
        <v>44</v>
      </c>
      <c r="AI8132" t="s">
        <v>5911</v>
      </c>
      <c r="AJ8132" t="s">
        <v>46</v>
      </c>
      <c r="AK8132" t="s">
        <v>94</v>
      </c>
      <c r="AL8132" t="s">
        <v>5912</v>
      </c>
      <c r="AM8132">
        <v>11.96</v>
      </c>
      <c r="AN8132">
        <v>2</v>
      </c>
      <c r="AO8132">
        <v>0</v>
      </c>
      <c r="AP8132">
        <v>5.8604000000000003</v>
      </c>
      <c r="AQ8132">
        <f>YEAR(Table1[[#This Row],[Order Date]])</f>
        <v>2014</v>
      </c>
      <c r="AR8132" t="str">
        <f>TEXT(Table1[[#This Row],[Order Date]],"mmmm")</f>
        <v>July</v>
      </c>
      <c r="AS8132" t="str">
        <f>"Q"&amp;ROUNDUP(MONTH(Table1[[#This Row],[Order Date]])/3,0)</f>
        <v>Q3</v>
      </c>
      <c r="AT8132">
        <f>IF(Table1[[#This Row],[Sales]]=0,0,Table1[[#This Row],[Profit]]/Table1[[#This Row],[Sales]])</f>
        <v>0.49</v>
      </c>
    </row>
    <row r="8133" spans="22:46" x14ac:dyDescent="0.3">
      <c r="V8133">
        <v>8132</v>
      </c>
      <c r="W8133" t="s">
        <v>10657</v>
      </c>
      <c r="X8133" s="1">
        <v>41840</v>
      </c>
      <c r="Y8133" t="s">
        <v>1470</v>
      </c>
      <c r="Z8133" t="s">
        <v>207</v>
      </c>
      <c r="AA8133" t="s">
        <v>654</v>
      </c>
      <c r="AB8133" t="s">
        <v>655</v>
      </c>
      <c r="AC8133" t="s">
        <v>41</v>
      </c>
      <c r="AD8133" t="s">
        <v>26</v>
      </c>
      <c r="AE8133" t="s">
        <v>3231</v>
      </c>
      <c r="AF8133" t="s">
        <v>43</v>
      </c>
      <c r="AG8133">
        <v>92503</v>
      </c>
      <c r="AH8133" t="s">
        <v>44</v>
      </c>
      <c r="AI8133" t="s">
        <v>7825</v>
      </c>
      <c r="AJ8133" t="s">
        <v>46</v>
      </c>
      <c r="AK8133" t="s">
        <v>70</v>
      </c>
      <c r="AL8133" t="s">
        <v>7826</v>
      </c>
      <c r="AM8133">
        <v>13.12</v>
      </c>
      <c r="AN8133">
        <v>4</v>
      </c>
      <c r="AO8133">
        <v>0</v>
      </c>
      <c r="AP8133">
        <v>3.8048000000000002</v>
      </c>
      <c r="AQ8133">
        <f>YEAR(Table1[[#This Row],[Order Date]])</f>
        <v>2014</v>
      </c>
      <c r="AR8133" t="str">
        <f>TEXT(Table1[[#This Row],[Order Date]],"mmmm")</f>
        <v>July</v>
      </c>
      <c r="AS8133" t="str">
        <f>"Q"&amp;ROUNDUP(MONTH(Table1[[#This Row],[Order Date]])/3,0)</f>
        <v>Q3</v>
      </c>
      <c r="AT8133">
        <f>IF(Table1[[#This Row],[Sales]]=0,0,Table1[[#This Row],[Profit]]/Table1[[#This Row],[Sales]])</f>
        <v>0.29000000000000004</v>
      </c>
    </row>
    <row r="8134" spans="22:46" x14ac:dyDescent="0.3">
      <c r="V8134">
        <v>8133</v>
      </c>
      <c r="W8134" t="s">
        <v>10657</v>
      </c>
      <c r="X8134" s="1">
        <v>41840</v>
      </c>
      <c r="Y8134" t="s">
        <v>1470</v>
      </c>
      <c r="Z8134" t="s">
        <v>207</v>
      </c>
      <c r="AA8134" t="s">
        <v>654</v>
      </c>
      <c r="AB8134" t="s">
        <v>655</v>
      </c>
      <c r="AC8134" t="s">
        <v>41</v>
      </c>
      <c r="AD8134" t="s">
        <v>26</v>
      </c>
      <c r="AE8134" t="s">
        <v>3231</v>
      </c>
      <c r="AF8134" t="s">
        <v>43</v>
      </c>
      <c r="AG8134">
        <v>92503</v>
      </c>
      <c r="AH8134" t="s">
        <v>44</v>
      </c>
      <c r="AI8134" t="s">
        <v>2264</v>
      </c>
      <c r="AJ8134" t="s">
        <v>46</v>
      </c>
      <c r="AK8134" t="s">
        <v>60</v>
      </c>
      <c r="AL8134" t="s">
        <v>2265</v>
      </c>
      <c r="AM8134">
        <v>535.41</v>
      </c>
      <c r="AN8134">
        <v>3</v>
      </c>
      <c r="AO8134">
        <v>0</v>
      </c>
      <c r="AP8134">
        <v>160.62299999999999</v>
      </c>
      <c r="AQ8134">
        <f>YEAR(Table1[[#This Row],[Order Date]])</f>
        <v>2014</v>
      </c>
      <c r="AR8134" t="str">
        <f>TEXT(Table1[[#This Row],[Order Date]],"mmmm")</f>
        <v>July</v>
      </c>
      <c r="AS8134" t="str">
        <f>"Q"&amp;ROUNDUP(MONTH(Table1[[#This Row],[Order Date]])/3,0)</f>
        <v>Q3</v>
      </c>
      <c r="AT8134">
        <f>IF(Table1[[#This Row],[Sales]]=0,0,Table1[[#This Row],[Profit]]/Table1[[#This Row],[Sales]])</f>
        <v>0.3</v>
      </c>
    </row>
    <row r="8135" spans="22:46" x14ac:dyDescent="0.3">
      <c r="V8135">
        <v>8134</v>
      </c>
      <c r="W8135" t="s">
        <v>10658</v>
      </c>
      <c r="X8135" s="1">
        <v>42285</v>
      </c>
      <c r="Y8135" t="s">
        <v>2965</v>
      </c>
      <c r="Z8135" t="s">
        <v>51</v>
      </c>
      <c r="AA8135" t="s">
        <v>208</v>
      </c>
      <c r="AB8135" t="s">
        <v>209</v>
      </c>
      <c r="AC8135" t="s">
        <v>41</v>
      </c>
      <c r="AD8135" t="s">
        <v>26</v>
      </c>
      <c r="AE8135" t="s">
        <v>923</v>
      </c>
      <c r="AF8135" t="s">
        <v>110</v>
      </c>
      <c r="AG8135">
        <v>75081</v>
      </c>
      <c r="AH8135" t="s">
        <v>111</v>
      </c>
      <c r="AI8135" t="s">
        <v>382</v>
      </c>
      <c r="AJ8135" t="s">
        <v>31</v>
      </c>
      <c r="AK8135" t="s">
        <v>67</v>
      </c>
      <c r="AL8135" t="s">
        <v>383</v>
      </c>
      <c r="AM8135">
        <v>72.78</v>
      </c>
      <c r="AN8135">
        <v>3</v>
      </c>
      <c r="AO8135">
        <v>0.6</v>
      </c>
      <c r="AP8135">
        <v>-70.960499999999996</v>
      </c>
      <c r="AQ8135">
        <f>YEAR(Table1[[#This Row],[Order Date]])</f>
        <v>2015</v>
      </c>
      <c r="AR8135" t="str">
        <f>TEXT(Table1[[#This Row],[Order Date]],"mmmm")</f>
        <v>October</v>
      </c>
      <c r="AS8135" t="str">
        <f>"Q"&amp;ROUNDUP(MONTH(Table1[[#This Row],[Order Date]])/3,0)</f>
        <v>Q4</v>
      </c>
      <c r="AT8135">
        <f>IF(Table1[[#This Row],[Sales]]=0,0,Table1[[#This Row],[Profit]]/Table1[[#This Row],[Sales]])</f>
        <v>-0.97499999999999998</v>
      </c>
    </row>
    <row r="8136" spans="22:46" x14ac:dyDescent="0.3">
      <c r="V8136">
        <v>8135</v>
      </c>
      <c r="W8136" t="s">
        <v>10659</v>
      </c>
      <c r="X8136" s="1">
        <v>42051</v>
      </c>
      <c r="Y8136" t="s">
        <v>6552</v>
      </c>
      <c r="Z8136" t="s">
        <v>51</v>
      </c>
      <c r="AA8136" t="s">
        <v>3379</v>
      </c>
      <c r="AB8136" t="s">
        <v>3380</v>
      </c>
      <c r="AC8136" t="s">
        <v>25</v>
      </c>
      <c r="AD8136" t="s">
        <v>26</v>
      </c>
      <c r="AE8136" t="s">
        <v>42</v>
      </c>
      <c r="AF8136" t="s">
        <v>43</v>
      </c>
      <c r="AG8136">
        <v>90008</v>
      </c>
      <c r="AH8136" t="s">
        <v>44</v>
      </c>
      <c r="AI8136" t="s">
        <v>1406</v>
      </c>
      <c r="AJ8136" t="s">
        <v>46</v>
      </c>
      <c r="AK8136" t="s">
        <v>94</v>
      </c>
      <c r="AL8136" t="s">
        <v>1407</v>
      </c>
      <c r="AM8136">
        <v>36.840000000000003</v>
      </c>
      <c r="AN8136">
        <v>3</v>
      </c>
      <c r="AO8136">
        <v>0</v>
      </c>
      <c r="AP8136">
        <v>17.314800000000002</v>
      </c>
      <c r="AQ8136">
        <f>YEAR(Table1[[#This Row],[Order Date]])</f>
        <v>2015</v>
      </c>
      <c r="AR8136" t="str">
        <f>TEXT(Table1[[#This Row],[Order Date]],"mmmm")</f>
        <v>February</v>
      </c>
      <c r="AS8136" t="str">
        <f>"Q"&amp;ROUNDUP(MONTH(Table1[[#This Row],[Order Date]])/3,0)</f>
        <v>Q1</v>
      </c>
      <c r="AT8136">
        <f>IF(Table1[[#This Row],[Sales]]=0,0,Table1[[#This Row],[Profit]]/Table1[[#This Row],[Sales]])</f>
        <v>0.47000000000000003</v>
      </c>
    </row>
    <row r="8137" spans="22:46" x14ac:dyDescent="0.3">
      <c r="V8137">
        <v>8136</v>
      </c>
      <c r="W8137" t="s">
        <v>10659</v>
      </c>
      <c r="X8137" s="1">
        <v>42051</v>
      </c>
      <c r="Y8137" t="s">
        <v>6552</v>
      </c>
      <c r="Z8137" t="s">
        <v>51</v>
      </c>
      <c r="AA8137" t="s">
        <v>3379</v>
      </c>
      <c r="AB8137" t="s">
        <v>3380</v>
      </c>
      <c r="AC8137" t="s">
        <v>25</v>
      </c>
      <c r="AD8137" t="s">
        <v>26</v>
      </c>
      <c r="AE8137" t="s">
        <v>42</v>
      </c>
      <c r="AF8137" t="s">
        <v>43</v>
      </c>
      <c r="AG8137">
        <v>90008</v>
      </c>
      <c r="AH8137" t="s">
        <v>44</v>
      </c>
      <c r="AI8137" t="s">
        <v>290</v>
      </c>
      <c r="AJ8137" t="s">
        <v>46</v>
      </c>
      <c r="AK8137" t="s">
        <v>47</v>
      </c>
      <c r="AL8137" t="s">
        <v>291</v>
      </c>
      <c r="AM8137">
        <v>87.71</v>
      </c>
      <c r="AN8137">
        <v>7</v>
      </c>
      <c r="AO8137">
        <v>0</v>
      </c>
      <c r="AP8137">
        <v>41.223700000000001</v>
      </c>
      <c r="AQ8137">
        <f>YEAR(Table1[[#This Row],[Order Date]])</f>
        <v>2015</v>
      </c>
      <c r="AR8137" t="str">
        <f>TEXT(Table1[[#This Row],[Order Date]],"mmmm")</f>
        <v>February</v>
      </c>
      <c r="AS8137" t="str">
        <f>"Q"&amp;ROUNDUP(MONTH(Table1[[#This Row],[Order Date]])/3,0)</f>
        <v>Q1</v>
      </c>
      <c r="AT8137">
        <f>IF(Table1[[#This Row],[Sales]]=0,0,Table1[[#This Row],[Profit]]/Table1[[#This Row],[Sales]])</f>
        <v>0.47000000000000003</v>
      </c>
    </row>
    <row r="8138" spans="22:46" x14ac:dyDescent="0.3">
      <c r="V8138">
        <v>8137</v>
      </c>
      <c r="W8138" t="s">
        <v>10660</v>
      </c>
      <c r="X8138" s="1">
        <v>42594</v>
      </c>
      <c r="Y8138" t="s">
        <v>6444</v>
      </c>
      <c r="Z8138" t="s">
        <v>51</v>
      </c>
      <c r="AA8138" t="s">
        <v>7288</v>
      </c>
      <c r="AB8138" t="s">
        <v>7289</v>
      </c>
      <c r="AC8138" t="s">
        <v>41</v>
      </c>
      <c r="AD8138" t="s">
        <v>26</v>
      </c>
      <c r="AE8138" t="s">
        <v>2024</v>
      </c>
      <c r="AF8138" t="s">
        <v>55</v>
      </c>
      <c r="AG8138">
        <v>33801</v>
      </c>
      <c r="AH8138" t="s">
        <v>29</v>
      </c>
      <c r="AI8138" t="s">
        <v>1241</v>
      </c>
      <c r="AJ8138" t="s">
        <v>31</v>
      </c>
      <c r="AK8138" t="s">
        <v>57</v>
      </c>
      <c r="AL8138" t="s">
        <v>1242</v>
      </c>
      <c r="AM8138">
        <v>562.29250000000002</v>
      </c>
      <c r="AN8138">
        <v>7</v>
      </c>
      <c r="AO8138">
        <v>0.45</v>
      </c>
      <c r="AP8138">
        <v>-255.58750000000001</v>
      </c>
      <c r="AQ8138">
        <f>YEAR(Table1[[#This Row],[Order Date]])</f>
        <v>2016</v>
      </c>
      <c r="AR8138" t="str">
        <f>TEXT(Table1[[#This Row],[Order Date]],"mmmm")</f>
        <v>August</v>
      </c>
      <c r="AS8138" t="str">
        <f>"Q"&amp;ROUNDUP(MONTH(Table1[[#This Row],[Order Date]])/3,0)</f>
        <v>Q3</v>
      </c>
      <c r="AT8138">
        <f>IF(Table1[[#This Row],[Sales]]=0,0,Table1[[#This Row],[Profit]]/Table1[[#This Row],[Sales]])</f>
        <v>-0.45454545454545453</v>
      </c>
    </row>
    <row r="8139" spans="22:46" x14ac:dyDescent="0.3">
      <c r="V8139">
        <v>8138</v>
      </c>
      <c r="W8139" t="s">
        <v>10661</v>
      </c>
      <c r="X8139" s="1">
        <v>41952</v>
      </c>
      <c r="Y8139" t="s">
        <v>9384</v>
      </c>
      <c r="Z8139" t="s">
        <v>51</v>
      </c>
      <c r="AA8139" t="s">
        <v>6969</v>
      </c>
      <c r="AB8139" t="s">
        <v>6970</v>
      </c>
      <c r="AC8139" t="s">
        <v>108</v>
      </c>
      <c r="AD8139" t="s">
        <v>26</v>
      </c>
      <c r="AE8139" t="s">
        <v>300</v>
      </c>
      <c r="AF8139" t="s">
        <v>301</v>
      </c>
      <c r="AG8139">
        <v>10035</v>
      </c>
      <c r="AH8139" t="s">
        <v>160</v>
      </c>
      <c r="AI8139" t="s">
        <v>1217</v>
      </c>
      <c r="AJ8139" t="s">
        <v>31</v>
      </c>
      <c r="AK8139" t="s">
        <v>67</v>
      </c>
      <c r="AL8139" t="s">
        <v>4277</v>
      </c>
      <c r="AM8139">
        <v>56.52</v>
      </c>
      <c r="AN8139">
        <v>9</v>
      </c>
      <c r="AO8139">
        <v>0</v>
      </c>
      <c r="AP8139">
        <v>21.477599999999999</v>
      </c>
      <c r="AQ8139">
        <f>YEAR(Table1[[#This Row],[Order Date]])</f>
        <v>2014</v>
      </c>
      <c r="AR8139" t="str">
        <f>TEXT(Table1[[#This Row],[Order Date]],"mmmm")</f>
        <v>November</v>
      </c>
      <c r="AS8139" t="str">
        <f>"Q"&amp;ROUNDUP(MONTH(Table1[[#This Row],[Order Date]])/3,0)</f>
        <v>Q4</v>
      </c>
      <c r="AT8139">
        <f>IF(Table1[[#This Row],[Sales]]=0,0,Table1[[#This Row],[Profit]]/Table1[[#This Row],[Sales]])</f>
        <v>0.37999999999999995</v>
      </c>
    </row>
    <row r="8140" spans="22:46" x14ac:dyDescent="0.3">
      <c r="V8140">
        <v>8139</v>
      </c>
      <c r="W8140" t="s">
        <v>10662</v>
      </c>
      <c r="X8140" s="1">
        <v>42569</v>
      </c>
      <c r="Y8140" t="s">
        <v>238</v>
      </c>
      <c r="Z8140" t="s">
        <v>51</v>
      </c>
      <c r="AA8140" t="s">
        <v>719</v>
      </c>
      <c r="AB8140" t="s">
        <v>720</v>
      </c>
      <c r="AC8140" t="s">
        <v>108</v>
      </c>
      <c r="AD8140" t="s">
        <v>26</v>
      </c>
      <c r="AE8140" t="s">
        <v>158</v>
      </c>
      <c r="AF8140" t="s">
        <v>159</v>
      </c>
      <c r="AG8140">
        <v>19140</v>
      </c>
      <c r="AH8140" t="s">
        <v>160</v>
      </c>
      <c r="AI8140" t="s">
        <v>3651</v>
      </c>
      <c r="AJ8140" t="s">
        <v>46</v>
      </c>
      <c r="AK8140" t="s">
        <v>70</v>
      </c>
      <c r="AL8140" t="s">
        <v>3652</v>
      </c>
      <c r="AM8140">
        <v>11.263999999999999</v>
      </c>
      <c r="AN8140">
        <v>8</v>
      </c>
      <c r="AO8140">
        <v>0.2</v>
      </c>
      <c r="AP8140">
        <v>1.2672000000000001</v>
      </c>
      <c r="AQ8140">
        <f>YEAR(Table1[[#This Row],[Order Date]])</f>
        <v>2016</v>
      </c>
      <c r="AR8140" t="str">
        <f>TEXT(Table1[[#This Row],[Order Date]],"mmmm")</f>
        <v>July</v>
      </c>
      <c r="AS8140" t="str">
        <f>"Q"&amp;ROUNDUP(MONTH(Table1[[#This Row],[Order Date]])/3,0)</f>
        <v>Q3</v>
      </c>
      <c r="AT8140">
        <f>IF(Table1[[#This Row],[Sales]]=0,0,Table1[[#This Row],[Profit]]/Table1[[#This Row],[Sales]])</f>
        <v>0.11250000000000002</v>
      </c>
    </row>
    <row r="8141" spans="22:46" x14ac:dyDescent="0.3">
      <c r="V8141">
        <v>8140</v>
      </c>
      <c r="W8141" t="s">
        <v>10662</v>
      </c>
      <c r="X8141" s="1">
        <v>42569</v>
      </c>
      <c r="Y8141" t="s">
        <v>238</v>
      </c>
      <c r="Z8141" t="s">
        <v>51</v>
      </c>
      <c r="AA8141" t="s">
        <v>719</v>
      </c>
      <c r="AB8141" t="s">
        <v>720</v>
      </c>
      <c r="AC8141" t="s">
        <v>108</v>
      </c>
      <c r="AD8141" t="s">
        <v>26</v>
      </c>
      <c r="AE8141" t="s">
        <v>158</v>
      </c>
      <c r="AF8141" t="s">
        <v>159</v>
      </c>
      <c r="AG8141">
        <v>19140</v>
      </c>
      <c r="AH8141" t="s">
        <v>160</v>
      </c>
      <c r="AI8141" t="s">
        <v>3712</v>
      </c>
      <c r="AJ8141" t="s">
        <v>46</v>
      </c>
      <c r="AK8141" t="s">
        <v>60</v>
      </c>
      <c r="AL8141" t="s">
        <v>3713</v>
      </c>
      <c r="AM8141">
        <v>284.08</v>
      </c>
      <c r="AN8141">
        <v>10</v>
      </c>
      <c r="AO8141">
        <v>0.2</v>
      </c>
      <c r="AP8141">
        <v>24.856999999999999</v>
      </c>
      <c r="AQ8141">
        <f>YEAR(Table1[[#This Row],[Order Date]])</f>
        <v>2016</v>
      </c>
      <c r="AR8141" t="str">
        <f>TEXT(Table1[[#This Row],[Order Date]],"mmmm")</f>
        <v>July</v>
      </c>
      <c r="AS8141" t="str">
        <f>"Q"&amp;ROUNDUP(MONTH(Table1[[#This Row],[Order Date]])/3,0)</f>
        <v>Q3</v>
      </c>
      <c r="AT8141">
        <f>IF(Table1[[#This Row],[Sales]]=0,0,Table1[[#This Row],[Profit]]/Table1[[#This Row],[Sales]])</f>
        <v>8.7500000000000008E-2</v>
      </c>
    </row>
    <row r="8142" spans="22:46" x14ac:dyDescent="0.3">
      <c r="V8142">
        <v>8141</v>
      </c>
      <c r="W8142" t="s">
        <v>10662</v>
      </c>
      <c r="X8142" s="1">
        <v>42569</v>
      </c>
      <c r="Y8142" t="s">
        <v>238</v>
      </c>
      <c r="Z8142" t="s">
        <v>51</v>
      </c>
      <c r="AA8142" t="s">
        <v>719</v>
      </c>
      <c r="AB8142" t="s">
        <v>720</v>
      </c>
      <c r="AC8142" t="s">
        <v>108</v>
      </c>
      <c r="AD8142" t="s">
        <v>26</v>
      </c>
      <c r="AE8142" t="s">
        <v>158</v>
      </c>
      <c r="AF8142" t="s">
        <v>159</v>
      </c>
      <c r="AG8142">
        <v>19140</v>
      </c>
      <c r="AH8142" t="s">
        <v>160</v>
      </c>
      <c r="AI8142" t="s">
        <v>2672</v>
      </c>
      <c r="AJ8142" t="s">
        <v>46</v>
      </c>
      <c r="AK8142" t="s">
        <v>94</v>
      </c>
      <c r="AL8142" t="s">
        <v>2673</v>
      </c>
      <c r="AM8142">
        <v>18.495999999999999</v>
      </c>
      <c r="AN8142">
        <v>4</v>
      </c>
      <c r="AO8142">
        <v>0.2</v>
      </c>
      <c r="AP8142">
        <v>6.7047999999999996</v>
      </c>
      <c r="AQ8142">
        <f>YEAR(Table1[[#This Row],[Order Date]])</f>
        <v>2016</v>
      </c>
      <c r="AR8142" t="str">
        <f>TEXT(Table1[[#This Row],[Order Date]],"mmmm")</f>
        <v>July</v>
      </c>
      <c r="AS8142" t="str">
        <f>"Q"&amp;ROUNDUP(MONTH(Table1[[#This Row],[Order Date]])/3,0)</f>
        <v>Q3</v>
      </c>
      <c r="AT8142">
        <f>IF(Table1[[#This Row],[Sales]]=0,0,Table1[[#This Row],[Profit]]/Table1[[#This Row],[Sales]])</f>
        <v>0.36249999999999999</v>
      </c>
    </row>
    <row r="8143" spans="22:46" x14ac:dyDescent="0.3">
      <c r="V8143">
        <v>8142</v>
      </c>
      <c r="W8143" t="s">
        <v>10663</v>
      </c>
      <c r="X8143" s="1">
        <v>42405</v>
      </c>
      <c r="Y8143" s="1">
        <v>42645</v>
      </c>
      <c r="Z8143" t="s">
        <v>51</v>
      </c>
      <c r="AA8143" t="s">
        <v>6128</v>
      </c>
      <c r="AB8143" t="s">
        <v>6129</v>
      </c>
      <c r="AC8143" t="s">
        <v>25</v>
      </c>
      <c r="AD8143" t="s">
        <v>26</v>
      </c>
      <c r="AE8143" t="s">
        <v>1065</v>
      </c>
      <c r="AF8143" t="s">
        <v>43</v>
      </c>
      <c r="AG8143">
        <v>92037</v>
      </c>
      <c r="AH8143" t="s">
        <v>44</v>
      </c>
      <c r="AI8143" t="s">
        <v>2664</v>
      </c>
      <c r="AJ8143" t="s">
        <v>46</v>
      </c>
      <c r="AK8143" t="s">
        <v>47</v>
      </c>
      <c r="AL8143" t="s">
        <v>2665</v>
      </c>
      <c r="AM8143">
        <v>14.73</v>
      </c>
      <c r="AN8143">
        <v>3</v>
      </c>
      <c r="AO8143">
        <v>0</v>
      </c>
      <c r="AP8143">
        <v>7.2176999999999998</v>
      </c>
      <c r="AQ8143">
        <f>YEAR(Table1[[#This Row],[Order Date]])</f>
        <v>2016</v>
      </c>
      <c r="AR8143" t="str">
        <f>TEXT(Table1[[#This Row],[Order Date]],"mmmm")</f>
        <v>February</v>
      </c>
      <c r="AS8143" t="str">
        <f>"Q"&amp;ROUNDUP(MONTH(Table1[[#This Row],[Order Date]])/3,0)</f>
        <v>Q1</v>
      </c>
      <c r="AT8143">
        <f>IF(Table1[[#This Row],[Sales]]=0,0,Table1[[#This Row],[Profit]]/Table1[[#This Row],[Sales]])</f>
        <v>0.49</v>
      </c>
    </row>
    <row r="8144" spans="22:46" x14ac:dyDescent="0.3">
      <c r="V8144">
        <v>8143</v>
      </c>
      <c r="W8144" t="s">
        <v>10663</v>
      </c>
      <c r="X8144" s="1">
        <v>42405</v>
      </c>
      <c r="Y8144" s="1">
        <v>42645</v>
      </c>
      <c r="Z8144" t="s">
        <v>51</v>
      </c>
      <c r="AA8144" t="s">
        <v>6128</v>
      </c>
      <c r="AB8144" t="s">
        <v>6129</v>
      </c>
      <c r="AC8144" t="s">
        <v>25</v>
      </c>
      <c r="AD8144" t="s">
        <v>26</v>
      </c>
      <c r="AE8144" t="s">
        <v>1065</v>
      </c>
      <c r="AF8144" t="s">
        <v>43</v>
      </c>
      <c r="AG8144">
        <v>92037</v>
      </c>
      <c r="AH8144" t="s">
        <v>44</v>
      </c>
      <c r="AI8144" t="s">
        <v>3641</v>
      </c>
      <c r="AJ8144" t="s">
        <v>46</v>
      </c>
      <c r="AK8144" t="s">
        <v>60</v>
      </c>
      <c r="AL8144" t="s">
        <v>3642</v>
      </c>
      <c r="AM8144">
        <v>186.54</v>
      </c>
      <c r="AN8144">
        <v>3</v>
      </c>
      <c r="AO8144">
        <v>0</v>
      </c>
      <c r="AP8144">
        <v>50.3658</v>
      </c>
      <c r="AQ8144">
        <f>YEAR(Table1[[#This Row],[Order Date]])</f>
        <v>2016</v>
      </c>
      <c r="AR8144" t="str">
        <f>TEXT(Table1[[#This Row],[Order Date]],"mmmm")</f>
        <v>February</v>
      </c>
      <c r="AS8144" t="str">
        <f>"Q"&amp;ROUNDUP(MONTH(Table1[[#This Row],[Order Date]])/3,0)</f>
        <v>Q1</v>
      </c>
      <c r="AT8144">
        <f>IF(Table1[[#This Row],[Sales]]=0,0,Table1[[#This Row],[Profit]]/Table1[[#This Row],[Sales]])</f>
        <v>0.27</v>
      </c>
    </row>
    <row r="8145" spans="22:46" x14ac:dyDescent="0.3">
      <c r="V8145">
        <v>8144</v>
      </c>
      <c r="W8145" t="s">
        <v>10663</v>
      </c>
      <c r="X8145" s="1">
        <v>42405</v>
      </c>
      <c r="Y8145" s="1">
        <v>42645</v>
      </c>
      <c r="Z8145" t="s">
        <v>51</v>
      </c>
      <c r="AA8145" t="s">
        <v>6128</v>
      </c>
      <c r="AB8145" t="s">
        <v>6129</v>
      </c>
      <c r="AC8145" t="s">
        <v>25</v>
      </c>
      <c r="AD8145" t="s">
        <v>26</v>
      </c>
      <c r="AE8145" t="s">
        <v>1065</v>
      </c>
      <c r="AF8145" t="s">
        <v>43</v>
      </c>
      <c r="AG8145">
        <v>92037</v>
      </c>
      <c r="AH8145" t="s">
        <v>44</v>
      </c>
      <c r="AI8145" t="s">
        <v>2701</v>
      </c>
      <c r="AJ8145" t="s">
        <v>31</v>
      </c>
      <c r="AK8145" t="s">
        <v>57</v>
      </c>
      <c r="AL8145" t="s">
        <v>2702</v>
      </c>
      <c r="AM8145">
        <v>557.72799999999995</v>
      </c>
      <c r="AN8145">
        <v>4</v>
      </c>
      <c r="AO8145">
        <v>0.2</v>
      </c>
      <c r="AP8145">
        <v>6.9715999999999996</v>
      </c>
      <c r="AQ8145">
        <f>YEAR(Table1[[#This Row],[Order Date]])</f>
        <v>2016</v>
      </c>
      <c r="AR8145" t="str">
        <f>TEXT(Table1[[#This Row],[Order Date]],"mmmm")</f>
        <v>February</v>
      </c>
      <c r="AS8145" t="str">
        <f>"Q"&amp;ROUNDUP(MONTH(Table1[[#This Row],[Order Date]])/3,0)</f>
        <v>Q1</v>
      </c>
      <c r="AT8145">
        <f>IF(Table1[[#This Row],[Sales]]=0,0,Table1[[#This Row],[Profit]]/Table1[[#This Row],[Sales]])</f>
        <v>1.2500000000000001E-2</v>
      </c>
    </row>
    <row r="8146" spans="22:46" x14ac:dyDescent="0.3">
      <c r="V8146">
        <v>8145</v>
      </c>
      <c r="W8146" t="s">
        <v>10663</v>
      </c>
      <c r="X8146" s="1">
        <v>42405</v>
      </c>
      <c r="Y8146" s="1">
        <v>42645</v>
      </c>
      <c r="Z8146" t="s">
        <v>51</v>
      </c>
      <c r="AA8146" t="s">
        <v>6128</v>
      </c>
      <c r="AB8146" t="s">
        <v>6129</v>
      </c>
      <c r="AC8146" t="s">
        <v>25</v>
      </c>
      <c r="AD8146" t="s">
        <v>26</v>
      </c>
      <c r="AE8146" t="s">
        <v>1065</v>
      </c>
      <c r="AF8146" t="s">
        <v>43</v>
      </c>
      <c r="AG8146">
        <v>92037</v>
      </c>
      <c r="AH8146" t="s">
        <v>44</v>
      </c>
      <c r="AI8146" t="s">
        <v>693</v>
      </c>
      <c r="AJ8146" t="s">
        <v>73</v>
      </c>
      <c r="AK8146" t="s">
        <v>74</v>
      </c>
      <c r="AL8146" t="s">
        <v>694</v>
      </c>
      <c r="AM8146">
        <v>159.96799999999999</v>
      </c>
      <c r="AN8146">
        <v>4</v>
      </c>
      <c r="AO8146">
        <v>0.2</v>
      </c>
      <c r="AP8146">
        <v>-31.993600000000001</v>
      </c>
      <c r="AQ8146">
        <f>YEAR(Table1[[#This Row],[Order Date]])</f>
        <v>2016</v>
      </c>
      <c r="AR8146" t="str">
        <f>TEXT(Table1[[#This Row],[Order Date]],"mmmm")</f>
        <v>February</v>
      </c>
      <c r="AS8146" t="str">
        <f>"Q"&amp;ROUNDUP(MONTH(Table1[[#This Row],[Order Date]])/3,0)</f>
        <v>Q1</v>
      </c>
      <c r="AT8146">
        <f>IF(Table1[[#This Row],[Sales]]=0,0,Table1[[#This Row],[Profit]]/Table1[[#This Row],[Sales]])</f>
        <v>-0.2</v>
      </c>
    </row>
    <row r="8147" spans="22:46" x14ac:dyDescent="0.3">
      <c r="V8147">
        <v>8146</v>
      </c>
      <c r="W8147" t="s">
        <v>10664</v>
      </c>
      <c r="X8147" s="1">
        <v>41810</v>
      </c>
      <c r="Y8147" t="s">
        <v>5899</v>
      </c>
      <c r="Z8147" t="s">
        <v>51</v>
      </c>
      <c r="AA8147" t="s">
        <v>4504</v>
      </c>
      <c r="AB8147" t="s">
        <v>4505</v>
      </c>
      <c r="AC8147" t="s">
        <v>25</v>
      </c>
      <c r="AD8147" t="s">
        <v>26</v>
      </c>
      <c r="AE8147" t="s">
        <v>8274</v>
      </c>
      <c r="AF8147" t="s">
        <v>732</v>
      </c>
      <c r="AG8147">
        <v>73505</v>
      </c>
      <c r="AH8147" t="s">
        <v>111</v>
      </c>
      <c r="AI8147" t="s">
        <v>5178</v>
      </c>
      <c r="AJ8147" t="s">
        <v>46</v>
      </c>
      <c r="AK8147" t="s">
        <v>80</v>
      </c>
      <c r="AL8147" t="s">
        <v>5179</v>
      </c>
      <c r="AM8147">
        <v>471.9</v>
      </c>
      <c r="AN8147">
        <v>6</v>
      </c>
      <c r="AO8147">
        <v>0</v>
      </c>
      <c r="AP8147">
        <v>155.727</v>
      </c>
      <c r="AQ8147">
        <f>YEAR(Table1[[#This Row],[Order Date]])</f>
        <v>2014</v>
      </c>
      <c r="AR8147" t="str">
        <f>TEXT(Table1[[#This Row],[Order Date]],"mmmm")</f>
        <v>June</v>
      </c>
      <c r="AS8147" t="str">
        <f>"Q"&amp;ROUNDUP(MONTH(Table1[[#This Row],[Order Date]])/3,0)</f>
        <v>Q2</v>
      </c>
      <c r="AT8147">
        <f>IF(Table1[[#This Row],[Sales]]=0,0,Table1[[#This Row],[Profit]]/Table1[[#This Row],[Sales]])</f>
        <v>0.33</v>
      </c>
    </row>
    <row r="8148" spans="22:46" x14ac:dyDescent="0.3">
      <c r="V8148">
        <v>8147</v>
      </c>
      <c r="W8148" t="s">
        <v>10664</v>
      </c>
      <c r="X8148" s="1">
        <v>41810</v>
      </c>
      <c r="Y8148" t="s">
        <v>5899</v>
      </c>
      <c r="Z8148" t="s">
        <v>51</v>
      </c>
      <c r="AA8148" t="s">
        <v>4504</v>
      </c>
      <c r="AB8148" t="s">
        <v>4505</v>
      </c>
      <c r="AC8148" t="s">
        <v>25</v>
      </c>
      <c r="AD8148" t="s">
        <v>26</v>
      </c>
      <c r="AE8148" t="s">
        <v>8274</v>
      </c>
      <c r="AF8148" t="s">
        <v>732</v>
      </c>
      <c r="AG8148">
        <v>73505</v>
      </c>
      <c r="AH8148" t="s">
        <v>111</v>
      </c>
      <c r="AI8148" t="s">
        <v>5786</v>
      </c>
      <c r="AJ8148" t="s">
        <v>46</v>
      </c>
      <c r="AK8148" t="s">
        <v>70</v>
      </c>
      <c r="AL8148" t="s">
        <v>5787</v>
      </c>
      <c r="AM8148">
        <v>3.52</v>
      </c>
      <c r="AN8148">
        <v>2</v>
      </c>
      <c r="AO8148">
        <v>0</v>
      </c>
      <c r="AP8148">
        <v>1.6896</v>
      </c>
      <c r="AQ8148">
        <f>YEAR(Table1[[#This Row],[Order Date]])</f>
        <v>2014</v>
      </c>
      <c r="AR8148" t="str">
        <f>TEXT(Table1[[#This Row],[Order Date]],"mmmm")</f>
        <v>June</v>
      </c>
      <c r="AS8148" t="str">
        <f>"Q"&amp;ROUNDUP(MONTH(Table1[[#This Row],[Order Date]])/3,0)</f>
        <v>Q2</v>
      </c>
      <c r="AT8148">
        <f>IF(Table1[[#This Row],[Sales]]=0,0,Table1[[#This Row],[Profit]]/Table1[[#This Row],[Sales]])</f>
        <v>0.48</v>
      </c>
    </row>
    <row r="8149" spans="22:46" x14ac:dyDescent="0.3">
      <c r="V8149">
        <v>8148</v>
      </c>
      <c r="W8149" t="s">
        <v>10665</v>
      </c>
      <c r="X8149" s="1">
        <v>42895</v>
      </c>
      <c r="Y8149" t="s">
        <v>8311</v>
      </c>
      <c r="Z8149" t="s">
        <v>51</v>
      </c>
      <c r="AA8149" t="s">
        <v>1581</v>
      </c>
      <c r="AB8149" t="s">
        <v>1582</v>
      </c>
      <c r="AC8149" t="s">
        <v>25</v>
      </c>
      <c r="AD8149" t="s">
        <v>26</v>
      </c>
      <c r="AE8149" t="s">
        <v>2224</v>
      </c>
      <c r="AF8149" t="s">
        <v>358</v>
      </c>
      <c r="AG8149">
        <v>24153</v>
      </c>
      <c r="AH8149" t="s">
        <v>29</v>
      </c>
      <c r="AI8149" t="s">
        <v>204</v>
      </c>
      <c r="AJ8149" t="s">
        <v>46</v>
      </c>
      <c r="AK8149" t="s">
        <v>94</v>
      </c>
      <c r="AL8149" t="s">
        <v>205</v>
      </c>
      <c r="AM8149">
        <v>49.12</v>
      </c>
      <c r="AN8149">
        <v>4</v>
      </c>
      <c r="AO8149">
        <v>0</v>
      </c>
      <c r="AP8149">
        <v>23.086400000000001</v>
      </c>
      <c r="AQ8149">
        <f>YEAR(Table1[[#This Row],[Order Date]])</f>
        <v>2017</v>
      </c>
      <c r="AR8149" t="str">
        <f>TEXT(Table1[[#This Row],[Order Date]],"mmmm")</f>
        <v>June</v>
      </c>
      <c r="AS8149" t="str">
        <f>"Q"&amp;ROUNDUP(MONTH(Table1[[#This Row],[Order Date]])/3,0)</f>
        <v>Q2</v>
      </c>
      <c r="AT8149">
        <f>IF(Table1[[#This Row],[Sales]]=0,0,Table1[[#This Row],[Profit]]/Table1[[#This Row],[Sales]])</f>
        <v>0.47000000000000003</v>
      </c>
    </row>
    <row r="8150" spans="22:46" x14ac:dyDescent="0.3">
      <c r="V8150">
        <v>8149</v>
      </c>
      <c r="W8150" t="s">
        <v>10666</v>
      </c>
      <c r="X8150" s="1">
        <v>42731</v>
      </c>
      <c r="Y8150" t="s">
        <v>3748</v>
      </c>
      <c r="Z8150" t="s">
        <v>51</v>
      </c>
      <c r="AA8150" t="s">
        <v>6823</v>
      </c>
      <c r="AB8150" t="s">
        <v>6824</v>
      </c>
      <c r="AC8150" t="s">
        <v>108</v>
      </c>
      <c r="AD8150" t="s">
        <v>26</v>
      </c>
      <c r="AE8150" t="s">
        <v>2873</v>
      </c>
      <c r="AF8150" t="s">
        <v>43</v>
      </c>
      <c r="AG8150">
        <v>92704</v>
      </c>
      <c r="AH8150" t="s">
        <v>44</v>
      </c>
      <c r="AI8150" t="s">
        <v>3301</v>
      </c>
      <c r="AJ8150" t="s">
        <v>46</v>
      </c>
      <c r="AK8150" t="s">
        <v>47</v>
      </c>
      <c r="AL8150" t="s">
        <v>3302</v>
      </c>
      <c r="AM8150">
        <v>20.16</v>
      </c>
      <c r="AN8150">
        <v>7</v>
      </c>
      <c r="AO8150">
        <v>0</v>
      </c>
      <c r="AP8150">
        <v>9.8783999999999992</v>
      </c>
      <c r="AQ8150">
        <f>YEAR(Table1[[#This Row],[Order Date]])</f>
        <v>2016</v>
      </c>
      <c r="AR8150" t="str">
        <f>TEXT(Table1[[#This Row],[Order Date]],"mmmm")</f>
        <v>December</v>
      </c>
      <c r="AS8150" t="str">
        <f>"Q"&amp;ROUNDUP(MONTH(Table1[[#This Row],[Order Date]])/3,0)</f>
        <v>Q4</v>
      </c>
      <c r="AT8150">
        <f>IF(Table1[[#This Row],[Sales]]=0,0,Table1[[#This Row],[Profit]]/Table1[[#This Row],[Sales]])</f>
        <v>0.48999999999999994</v>
      </c>
    </row>
    <row r="8151" spans="22:46" x14ac:dyDescent="0.3">
      <c r="V8151">
        <v>8150</v>
      </c>
      <c r="W8151" t="s">
        <v>10667</v>
      </c>
      <c r="X8151" s="1">
        <v>41665</v>
      </c>
      <c r="Y8151" t="s">
        <v>10668</v>
      </c>
      <c r="Z8151" t="s">
        <v>207</v>
      </c>
      <c r="AA8151" t="s">
        <v>6686</v>
      </c>
      <c r="AB8151" t="s">
        <v>6687</v>
      </c>
      <c r="AC8151" t="s">
        <v>41</v>
      </c>
      <c r="AD8151" t="s">
        <v>26</v>
      </c>
      <c r="AE8151" t="s">
        <v>10669</v>
      </c>
      <c r="AF8151" t="s">
        <v>5948</v>
      </c>
      <c r="AG8151">
        <v>57701</v>
      </c>
      <c r="AH8151" t="s">
        <v>111</v>
      </c>
      <c r="AI8151" t="s">
        <v>4194</v>
      </c>
      <c r="AJ8151" t="s">
        <v>46</v>
      </c>
      <c r="AK8151" t="s">
        <v>77</v>
      </c>
      <c r="AL8151" t="s">
        <v>4195</v>
      </c>
      <c r="AM8151">
        <v>10.68</v>
      </c>
      <c r="AN8151">
        <v>2</v>
      </c>
      <c r="AO8151">
        <v>0</v>
      </c>
      <c r="AP8151">
        <v>5.0195999999999996</v>
      </c>
      <c r="AQ8151">
        <f>YEAR(Table1[[#This Row],[Order Date]])</f>
        <v>2014</v>
      </c>
      <c r="AR8151" t="str">
        <f>TEXT(Table1[[#This Row],[Order Date]],"mmmm")</f>
        <v>January</v>
      </c>
      <c r="AS8151" t="str">
        <f>"Q"&amp;ROUNDUP(MONTH(Table1[[#This Row],[Order Date]])/3,0)</f>
        <v>Q1</v>
      </c>
      <c r="AT8151">
        <f>IF(Table1[[#This Row],[Sales]]=0,0,Table1[[#This Row],[Profit]]/Table1[[#This Row],[Sales]])</f>
        <v>0.47</v>
      </c>
    </row>
    <row r="8152" spans="22:46" x14ac:dyDescent="0.3">
      <c r="V8152">
        <v>8151</v>
      </c>
      <c r="W8152" t="s">
        <v>10667</v>
      </c>
      <c r="X8152" s="1">
        <v>41665</v>
      </c>
      <c r="Y8152" t="s">
        <v>10668</v>
      </c>
      <c r="Z8152" t="s">
        <v>207</v>
      </c>
      <c r="AA8152" t="s">
        <v>6686</v>
      </c>
      <c r="AB8152" t="s">
        <v>6687</v>
      </c>
      <c r="AC8152" t="s">
        <v>41</v>
      </c>
      <c r="AD8152" t="s">
        <v>26</v>
      </c>
      <c r="AE8152" t="s">
        <v>10669</v>
      </c>
      <c r="AF8152" t="s">
        <v>5948</v>
      </c>
      <c r="AG8152">
        <v>57701</v>
      </c>
      <c r="AH8152" t="s">
        <v>111</v>
      </c>
      <c r="AI8152" t="s">
        <v>2777</v>
      </c>
      <c r="AJ8152" t="s">
        <v>31</v>
      </c>
      <c r="AK8152" t="s">
        <v>32</v>
      </c>
      <c r="AL8152" t="s">
        <v>2778</v>
      </c>
      <c r="AM8152">
        <v>141.96</v>
      </c>
      <c r="AN8152">
        <v>2</v>
      </c>
      <c r="AO8152">
        <v>0</v>
      </c>
      <c r="AP8152">
        <v>39.748800000000003</v>
      </c>
      <c r="AQ8152">
        <f>YEAR(Table1[[#This Row],[Order Date]])</f>
        <v>2014</v>
      </c>
      <c r="AR8152" t="str">
        <f>TEXT(Table1[[#This Row],[Order Date]],"mmmm")</f>
        <v>January</v>
      </c>
      <c r="AS8152" t="str">
        <f>"Q"&amp;ROUNDUP(MONTH(Table1[[#This Row],[Order Date]])/3,0)</f>
        <v>Q1</v>
      </c>
      <c r="AT8152">
        <f>IF(Table1[[#This Row],[Sales]]=0,0,Table1[[#This Row],[Profit]]/Table1[[#This Row],[Sales]])</f>
        <v>0.28000000000000003</v>
      </c>
    </row>
    <row r="8153" spans="22:46" x14ac:dyDescent="0.3">
      <c r="V8153">
        <v>8152</v>
      </c>
      <c r="W8153" t="s">
        <v>10670</v>
      </c>
      <c r="X8153" s="1">
        <v>42817</v>
      </c>
      <c r="Y8153" t="s">
        <v>1748</v>
      </c>
      <c r="Z8153" t="s">
        <v>207</v>
      </c>
      <c r="AA8153" t="s">
        <v>1754</v>
      </c>
      <c r="AB8153" t="s">
        <v>1755</v>
      </c>
      <c r="AC8153" t="s">
        <v>25</v>
      </c>
      <c r="AD8153" t="s">
        <v>26</v>
      </c>
      <c r="AE8153" t="s">
        <v>99</v>
      </c>
      <c r="AF8153" t="s">
        <v>100</v>
      </c>
      <c r="AG8153">
        <v>98115</v>
      </c>
      <c r="AH8153" t="s">
        <v>44</v>
      </c>
      <c r="AI8153" t="s">
        <v>3177</v>
      </c>
      <c r="AJ8153" t="s">
        <v>46</v>
      </c>
      <c r="AK8153" t="s">
        <v>60</v>
      </c>
      <c r="AL8153" t="s">
        <v>3178</v>
      </c>
      <c r="AM8153">
        <v>32.479999999999997</v>
      </c>
      <c r="AN8153">
        <v>2</v>
      </c>
      <c r="AO8153">
        <v>0</v>
      </c>
      <c r="AP8153">
        <v>4.8719999999999999</v>
      </c>
      <c r="AQ8153">
        <f>YEAR(Table1[[#This Row],[Order Date]])</f>
        <v>2017</v>
      </c>
      <c r="AR8153" t="str">
        <f>TEXT(Table1[[#This Row],[Order Date]],"mmmm")</f>
        <v>March</v>
      </c>
      <c r="AS8153" t="str">
        <f>"Q"&amp;ROUNDUP(MONTH(Table1[[#This Row],[Order Date]])/3,0)</f>
        <v>Q1</v>
      </c>
      <c r="AT8153">
        <f>IF(Table1[[#This Row],[Sales]]=0,0,Table1[[#This Row],[Profit]]/Table1[[#This Row],[Sales]])</f>
        <v>0.15000000000000002</v>
      </c>
    </row>
    <row r="8154" spans="22:46" x14ac:dyDescent="0.3">
      <c r="V8154">
        <v>8153</v>
      </c>
      <c r="W8154" t="s">
        <v>10670</v>
      </c>
      <c r="X8154" s="1">
        <v>42817</v>
      </c>
      <c r="Y8154" t="s">
        <v>1748</v>
      </c>
      <c r="Z8154" t="s">
        <v>207</v>
      </c>
      <c r="AA8154" t="s">
        <v>1754</v>
      </c>
      <c r="AB8154" t="s">
        <v>1755</v>
      </c>
      <c r="AC8154" t="s">
        <v>25</v>
      </c>
      <c r="AD8154" t="s">
        <v>26</v>
      </c>
      <c r="AE8154" t="s">
        <v>99</v>
      </c>
      <c r="AF8154" t="s">
        <v>100</v>
      </c>
      <c r="AG8154">
        <v>98115</v>
      </c>
      <c r="AH8154" t="s">
        <v>44</v>
      </c>
      <c r="AI8154" t="s">
        <v>2103</v>
      </c>
      <c r="AJ8154" t="s">
        <v>46</v>
      </c>
      <c r="AK8154" t="s">
        <v>94</v>
      </c>
      <c r="AL8154" t="s">
        <v>2104</v>
      </c>
      <c r="AM8154">
        <v>20.04</v>
      </c>
      <c r="AN8154">
        <v>3</v>
      </c>
      <c r="AO8154">
        <v>0</v>
      </c>
      <c r="AP8154">
        <v>9.6191999999999993</v>
      </c>
      <c r="AQ8154">
        <f>YEAR(Table1[[#This Row],[Order Date]])</f>
        <v>2017</v>
      </c>
      <c r="AR8154" t="str">
        <f>TEXT(Table1[[#This Row],[Order Date]],"mmmm")</f>
        <v>March</v>
      </c>
      <c r="AS8154" t="str">
        <f>"Q"&amp;ROUNDUP(MONTH(Table1[[#This Row],[Order Date]])/3,0)</f>
        <v>Q1</v>
      </c>
      <c r="AT8154">
        <f>IF(Table1[[#This Row],[Sales]]=0,0,Table1[[#This Row],[Profit]]/Table1[[#This Row],[Sales]])</f>
        <v>0.48</v>
      </c>
    </row>
    <row r="8155" spans="22:46" x14ac:dyDescent="0.3">
      <c r="V8155">
        <v>8154</v>
      </c>
      <c r="W8155" t="s">
        <v>10670</v>
      </c>
      <c r="X8155" s="1">
        <v>42817</v>
      </c>
      <c r="Y8155" t="s">
        <v>1748</v>
      </c>
      <c r="Z8155" t="s">
        <v>207</v>
      </c>
      <c r="AA8155" t="s">
        <v>1754</v>
      </c>
      <c r="AB8155" t="s">
        <v>1755</v>
      </c>
      <c r="AC8155" t="s">
        <v>25</v>
      </c>
      <c r="AD8155" t="s">
        <v>26</v>
      </c>
      <c r="AE8155" t="s">
        <v>99</v>
      </c>
      <c r="AF8155" t="s">
        <v>100</v>
      </c>
      <c r="AG8155">
        <v>98115</v>
      </c>
      <c r="AH8155" t="s">
        <v>44</v>
      </c>
      <c r="AI8155" t="s">
        <v>6394</v>
      </c>
      <c r="AJ8155" t="s">
        <v>73</v>
      </c>
      <c r="AK8155" t="s">
        <v>1363</v>
      </c>
      <c r="AL8155" t="s">
        <v>6395</v>
      </c>
      <c r="AM8155">
        <v>13999.96</v>
      </c>
      <c r="AN8155">
        <v>4</v>
      </c>
      <c r="AO8155">
        <v>0</v>
      </c>
      <c r="AP8155">
        <v>6719.9808000000003</v>
      </c>
      <c r="AQ8155">
        <f>YEAR(Table1[[#This Row],[Order Date]])</f>
        <v>2017</v>
      </c>
      <c r="AR8155" t="str">
        <f>TEXT(Table1[[#This Row],[Order Date]],"mmmm")</f>
        <v>March</v>
      </c>
      <c r="AS8155" t="str">
        <f>"Q"&amp;ROUNDUP(MONTH(Table1[[#This Row],[Order Date]])/3,0)</f>
        <v>Q1</v>
      </c>
      <c r="AT8155">
        <f>IF(Table1[[#This Row],[Sales]]=0,0,Table1[[#This Row],[Profit]]/Table1[[#This Row],[Sales]])</f>
        <v>0.48000000000000004</v>
      </c>
    </row>
    <row r="8156" spans="22:46" x14ac:dyDescent="0.3">
      <c r="V8156">
        <v>8155</v>
      </c>
      <c r="W8156" t="s">
        <v>10671</v>
      </c>
      <c r="X8156" s="1">
        <v>42814</v>
      </c>
      <c r="Y8156" t="s">
        <v>4466</v>
      </c>
      <c r="Z8156" t="s">
        <v>51</v>
      </c>
      <c r="AA8156" t="s">
        <v>8162</v>
      </c>
      <c r="AB8156" t="s">
        <v>8163</v>
      </c>
      <c r="AC8156" t="s">
        <v>25</v>
      </c>
      <c r="AD8156" t="s">
        <v>26</v>
      </c>
      <c r="AE8156" t="s">
        <v>4161</v>
      </c>
      <c r="AF8156" t="s">
        <v>844</v>
      </c>
      <c r="AG8156">
        <v>6457</v>
      </c>
      <c r="AH8156" t="s">
        <v>160</v>
      </c>
      <c r="AI8156" t="s">
        <v>5399</v>
      </c>
      <c r="AJ8156" t="s">
        <v>73</v>
      </c>
      <c r="AK8156" t="s">
        <v>176</v>
      </c>
      <c r="AL8156" t="s">
        <v>5400</v>
      </c>
      <c r="AM8156">
        <v>238</v>
      </c>
      <c r="AN8156">
        <v>2</v>
      </c>
      <c r="AO8156">
        <v>0</v>
      </c>
      <c r="AP8156">
        <v>38.08</v>
      </c>
      <c r="AQ8156">
        <f>YEAR(Table1[[#This Row],[Order Date]])</f>
        <v>2017</v>
      </c>
      <c r="AR8156" t="str">
        <f>TEXT(Table1[[#This Row],[Order Date]],"mmmm")</f>
        <v>March</v>
      </c>
      <c r="AS8156" t="str">
        <f>"Q"&amp;ROUNDUP(MONTH(Table1[[#This Row],[Order Date]])/3,0)</f>
        <v>Q1</v>
      </c>
      <c r="AT8156">
        <f>IF(Table1[[#This Row],[Sales]]=0,0,Table1[[#This Row],[Profit]]/Table1[[#This Row],[Sales]])</f>
        <v>0.16</v>
      </c>
    </row>
    <row r="8157" spans="22:46" x14ac:dyDescent="0.3">
      <c r="V8157">
        <v>8156</v>
      </c>
      <c r="W8157" t="s">
        <v>10671</v>
      </c>
      <c r="X8157" s="1">
        <v>42814</v>
      </c>
      <c r="Y8157" t="s">
        <v>4466</v>
      </c>
      <c r="Z8157" t="s">
        <v>51</v>
      </c>
      <c r="AA8157" t="s">
        <v>8162</v>
      </c>
      <c r="AB8157" t="s">
        <v>8163</v>
      </c>
      <c r="AC8157" t="s">
        <v>25</v>
      </c>
      <c r="AD8157" t="s">
        <v>26</v>
      </c>
      <c r="AE8157" t="s">
        <v>4161</v>
      </c>
      <c r="AF8157" t="s">
        <v>844</v>
      </c>
      <c r="AG8157">
        <v>6457</v>
      </c>
      <c r="AH8157" t="s">
        <v>160</v>
      </c>
      <c r="AI8157" t="s">
        <v>4586</v>
      </c>
      <c r="AJ8157" t="s">
        <v>46</v>
      </c>
      <c r="AK8157" t="s">
        <v>94</v>
      </c>
      <c r="AL8157" t="s">
        <v>4587</v>
      </c>
      <c r="AM8157">
        <v>61.96</v>
      </c>
      <c r="AN8157">
        <v>2</v>
      </c>
      <c r="AO8157">
        <v>0</v>
      </c>
      <c r="AP8157">
        <v>27.882000000000001</v>
      </c>
      <c r="AQ8157">
        <f>YEAR(Table1[[#This Row],[Order Date]])</f>
        <v>2017</v>
      </c>
      <c r="AR8157" t="str">
        <f>TEXT(Table1[[#This Row],[Order Date]],"mmmm")</f>
        <v>March</v>
      </c>
      <c r="AS8157" t="str">
        <f>"Q"&amp;ROUNDUP(MONTH(Table1[[#This Row],[Order Date]])/3,0)</f>
        <v>Q1</v>
      </c>
      <c r="AT8157">
        <f>IF(Table1[[#This Row],[Sales]]=0,0,Table1[[#This Row],[Profit]]/Table1[[#This Row],[Sales]])</f>
        <v>0.45</v>
      </c>
    </row>
    <row r="8158" spans="22:46" x14ac:dyDescent="0.3">
      <c r="V8158">
        <v>8157</v>
      </c>
      <c r="W8158" t="s">
        <v>10672</v>
      </c>
      <c r="X8158" s="1">
        <v>42647</v>
      </c>
      <c r="Y8158" s="1">
        <v>42623</v>
      </c>
      <c r="Z8158" t="s">
        <v>51</v>
      </c>
      <c r="AA8158" t="s">
        <v>2233</v>
      </c>
      <c r="AB8158" t="s">
        <v>2234</v>
      </c>
      <c r="AC8158" t="s">
        <v>25</v>
      </c>
      <c r="AD8158" t="s">
        <v>26</v>
      </c>
      <c r="AE8158" t="s">
        <v>5046</v>
      </c>
      <c r="AF8158" t="s">
        <v>3098</v>
      </c>
      <c r="AG8158">
        <v>21215</v>
      </c>
      <c r="AH8158" t="s">
        <v>160</v>
      </c>
      <c r="AI8158" t="s">
        <v>4298</v>
      </c>
      <c r="AJ8158" t="s">
        <v>31</v>
      </c>
      <c r="AK8158" t="s">
        <v>57</v>
      </c>
      <c r="AL8158" t="s">
        <v>4299</v>
      </c>
      <c r="AM8158">
        <v>239.37200000000001</v>
      </c>
      <c r="AN8158">
        <v>2</v>
      </c>
      <c r="AO8158">
        <v>0.3</v>
      </c>
      <c r="AP8158">
        <v>-23.937200000000001</v>
      </c>
      <c r="AQ8158">
        <f>YEAR(Table1[[#This Row],[Order Date]])</f>
        <v>2016</v>
      </c>
      <c r="AR8158" t="str">
        <f>TEXT(Table1[[#This Row],[Order Date]],"mmmm")</f>
        <v>October</v>
      </c>
      <c r="AS8158" t="str">
        <f>"Q"&amp;ROUNDUP(MONTH(Table1[[#This Row],[Order Date]])/3,0)</f>
        <v>Q4</v>
      </c>
      <c r="AT8158">
        <f>IF(Table1[[#This Row],[Sales]]=0,0,Table1[[#This Row],[Profit]]/Table1[[#This Row],[Sales]])</f>
        <v>-9.9999999999999992E-2</v>
      </c>
    </row>
    <row r="8159" spans="22:46" x14ac:dyDescent="0.3">
      <c r="V8159">
        <v>8158</v>
      </c>
      <c r="W8159" t="s">
        <v>10673</v>
      </c>
      <c r="X8159" s="1">
        <v>42692</v>
      </c>
      <c r="Y8159" t="s">
        <v>3470</v>
      </c>
      <c r="Z8159" t="s">
        <v>51</v>
      </c>
      <c r="AA8159" t="s">
        <v>2903</v>
      </c>
      <c r="AB8159" t="s">
        <v>2904</v>
      </c>
      <c r="AC8159" t="s">
        <v>25</v>
      </c>
      <c r="AD8159" t="s">
        <v>26</v>
      </c>
      <c r="AE8159" t="s">
        <v>1065</v>
      </c>
      <c r="AF8159" t="s">
        <v>43</v>
      </c>
      <c r="AG8159">
        <v>92105</v>
      </c>
      <c r="AH8159" t="s">
        <v>44</v>
      </c>
      <c r="AI8159" t="s">
        <v>5399</v>
      </c>
      <c r="AJ8159" t="s">
        <v>73</v>
      </c>
      <c r="AK8159" t="s">
        <v>176</v>
      </c>
      <c r="AL8159" t="s">
        <v>5400</v>
      </c>
      <c r="AM8159">
        <v>595</v>
      </c>
      <c r="AN8159">
        <v>5</v>
      </c>
      <c r="AO8159">
        <v>0</v>
      </c>
      <c r="AP8159">
        <v>95.2</v>
      </c>
      <c r="AQ8159">
        <f>YEAR(Table1[[#This Row],[Order Date]])</f>
        <v>2016</v>
      </c>
      <c r="AR8159" t="str">
        <f>TEXT(Table1[[#This Row],[Order Date]],"mmmm")</f>
        <v>November</v>
      </c>
      <c r="AS8159" t="str">
        <f>"Q"&amp;ROUNDUP(MONTH(Table1[[#This Row],[Order Date]])/3,0)</f>
        <v>Q4</v>
      </c>
      <c r="AT8159">
        <f>IF(Table1[[#This Row],[Sales]]=0,0,Table1[[#This Row],[Profit]]/Table1[[#This Row],[Sales]])</f>
        <v>0.16</v>
      </c>
    </row>
    <row r="8160" spans="22:46" x14ac:dyDescent="0.3">
      <c r="V8160">
        <v>8159</v>
      </c>
      <c r="W8160" t="s">
        <v>10674</v>
      </c>
      <c r="X8160" s="1">
        <v>43095</v>
      </c>
      <c r="Y8160" s="1">
        <v>43101</v>
      </c>
      <c r="Z8160" t="s">
        <v>51</v>
      </c>
      <c r="AA8160" t="s">
        <v>2037</v>
      </c>
      <c r="AB8160" t="s">
        <v>2038</v>
      </c>
      <c r="AC8160" t="s">
        <v>41</v>
      </c>
      <c r="AD8160" t="s">
        <v>26</v>
      </c>
      <c r="AE8160" t="s">
        <v>7616</v>
      </c>
      <c r="AF8160" t="s">
        <v>110</v>
      </c>
      <c r="AG8160">
        <v>79762</v>
      </c>
      <c r="AH8160" t="s">
        <v>111</v>
      </c>
      <c r="AI8160" t="s">
        <v>5845</v>
      </c>
      <c r="AJ8160" t="s">
        <v>46</v>
      </c>
      <c r="AK8160" t="s">
        <v>94</v>
      </c>
      <c r="AL8160" t="s">
        <v>5846</v>
      </c>
      <c r="AM8160">
        <v>16.032</v>
      </c>
      <c r="AN8160">
        <v>3</v>
      </c>
      <c r="AO8160">
        <v>0.2</v>
      </c>
      <c r="AP8160">
        <v>5.6112000000000002</v>
      </c>
      <c r="AQ8160">
        <f>YEAR(Table1[[#This Row],[Order Date]])</f>
        <v>2017</v>
      </c>
      <c r="AR8160" t="str">
        <f>TEXT(Table1[[#This Row],[Order Date]],"mmmm")</f>
        <v>December</v>
      </c>
      <c r="AS8160" t="str">
        <f>"Q"&amp;ROUNDUP(MONTH(Table1[[#This Row],[Order Date]])/3,0)</f>
        <v>Q4</v>
      </c>
      <c r="AT8160">
        <f>IF(Table1[[#This Row],[Sales]]=0,0,Table1[[#This Row],[Profit]]/Table1[[#This Row],[Sales]])</f>
        <v>0.35000000000000003</v>
      </c>
    </row>
    <row r="8161" spans="22:46" x14ac:dyDescent="0.3">
      <c r="V8161">
        <v>8160</v>
      </c>
      <c r="W8161" t="s">
        <v>10675</v>
      </c>
      <c r="X8161" s="1">
        <v>42438</v>
      </c>
      <c r="Y8161" t="s">
        <v>252</v>
      </c>
      <c r="Z8161" t="s">
        <v>51</v>
      </c>
      <c r="AA8161" t="s">
        <v>497</v>
      </c>
      <c r="AB8161" t="s">
        <v>498</v>
      </c>
      <c r="AC8161" t="s">
        <v>108</v>
      </c>
      <c r="AD8161" t="s">
        <v>26</v>
      </c>
      <c r="AE8161" t="s">
        <v>9229</v>
      </c>
      <c r="AF8161" t="s">
        <v>844</v>
      </c>
      <c r="AG8161">
        <v>6460</v>
      </c>
      <c r="AH8161" t="s">
        <v>160</v>
      </c>
      <c r="AI8161" t="s">
        <v>1114</v>
      </c>
      <c r="AJ8161" t="s">
        <v>73</v>
      </c>
      <c r="AK8161" t="s">
        <v>176</v>
      </c>
      <c r="AL8161" t="s">
        <v>1115</v>
      </c>
      <c r="AM8161">
        <v>199.75</v>
      </c>
      <c r="AN8161">
        <v>5</v>
      </c>
      <c r="AO8161">
        <v>0</v>
      </c>
      <c r="AP8161">
        <v>87.89</v>
      </c>
      <c r="AQ8161">
        <f>YEAR(Table1[[#This Row],[Order Date]])</f>
        <v>2016</v>
      </c>
      <c r="AR8161" t="str">
        <f>TEXT(Table1[[#This Row],[Order Date]],"mmmm")</f>
        <v>March</v>
      </c>
      <c r="AS8161" t="str">
        <f>"Q"&amp;ROUNDUP(MONTH(Table1[[#This Row],[Order Date]])/3,0)</f>
        <v>Q1</v>
      </c>
      <c r="AT8161">
        <f>IF(Table1[[#This Row],[Sales]]=0,0,Table1[[#This Row],[Profit]]/Table1[[#This Row],[Sales]])</f>
        <v>0.44</v>
      </c>
    </row>
    <row r="8162" spans="22:46" x14ac:dyDescent="0.3">
      <c r="V8162">
        <v>8161</v>
      </c>
      <c r="W8162" t="s">
        <v>10676</v>
      </c>
      <c r="X8162" s="1">
        <v>42416</v>
      </c>
      <c r="Y8162" t="s">
        <v>5134</v>
      </c>
      <c r="Z8162" t="s">
        <v>51</v>
      </c>
      <c r="AA8162" t="s">
        <v>4520</v>
      </c>
      <c r="AB8162" t="s">
        <v>4521</v>
      </c>
      <c r="AC8162" t="s">
        <v>25</v>
      </c>
      <c r="AD8162" t="s">
        <v>26</v>
      </c>
      <c r="AE8162" t="s">
        <v>1228</v>
      </c>
      <c r="AF8162" t="s">
        <v>892</v>
      </c>
      <c r="AG8162">
        <v>7109</v>
      </c>
      <c r="AH8162" t="s">
        <v>160</v>
      </c>
      <c r="AI8162" t="s">
        <v>9158</v>
      </c>
      <c r="AJ8162" t="s">
        <v>31</v>
      </c>
      <c r="AK8162" t="s">
        <v>35</v>
      </c>
      <c r="AL8162" t="s">
        <v>9159</v>
      </c>
      <c r="AM8162">
        <v>227.96</v>
      </c>
      <c r="AN8162">
        <v>2</v>
      </c>
      <c r="AO8162">
        <v>0</v>
      </c>
      <c r="AP8162">
        <v>36.473599999999998</v>
      </c>
      <c r="AQ8162">
        <f>YEAR(Table1[[#This Row],[Order Date]])</f>
        <v>2016</v>
      </c>
      <c r="AR8162" t="str">
        <f>TEXT(Table1[[#This Row],[Order Date]],"mmmm")</f>
        <v>February</v>
      </c>
      <c r="AS8162" t="str">
        <f>"Q"&amp;ROUNDUP(MONTH(Table1[[#This Row],[Order Date]])/3,0)</f>
        <v>Q1</v>
      </c>
      <c r="AT8162">
        <f>IF(Table1[[#This Row],[Sales]]=0,0,Table1[[#This Row],[Profit]]/Table1[[#This Row],[Sales]])</f>
        <v>0.15999999999999998</v>
      </c>
    </row>
    <row r="8163" spans="22:46" x14ac:dyDescent="0.3">
      <c r="V8163">
        <v>8162</v>
      </c>
      <c r="W8163" t="s">
        <v>10677</v>
      </c>
      <c r="X8163" s="1">
        <v>42275</v>
      </c>
      <c r="Y8163" s="1">
        <v>42073</v>
      </c>
      <c r="Z8163" t="s">
        <v>22</v>
      </c>
      <c r="AA8163" t="s">
        <v>3483</v>
      </c>
      <c r="AB8163" t="s">
        <v>3484</v>
      </c>
      <c r="AC8163" t="s">
        <v>25</v>
      </c>
      <c r="AD8163" t="s">
        <v>26</v>
      </c>
      <c r="AE8163" t="s">
        <v>300</v>
      </c>
      <c r="AF8163" t="s">
        <v>301</v>
      </c>
      <c r="AG8163">
        <v>10035</v>
      </c>
      <c r="AH8163" t="s">
        <v>160</v>
      </c>
      <c r="AI8163" t="s">
        <v>1809</v>
      </c>
      <c r="AJ8163" t="s">
        <v>46</v>
      </c>
      <c r="AK8163" t="s">
        <v>80</v>
      </c>
      <c r="AL8163" t="s">
        <v>1810</v>
      </c>
      <c r="AM8163">
        <v>293.52</v>
      </c>
      <c r="AN8163">
        <v>6</v>
      </c>
      <c r="AO8163">
        <v>0</v>
      </c>
      <c r="AP8163">
        <v>76.315200000000004</v>
      </c>
      <c r="AQ8163">
        <f>YEAR(Table1[[#This Row],[Order Date]])</f>
        <v>2015</v>
      </c>
      <c r="AR8163" t="str">
        <f>TEXT(Table1[[#This Row],[Order Date]],"mmmm")</f>
        <v>September</v>
      </c>
      <c r="AS8163" t="str">
        <f>"Q"&amp;ROUNDUP(MONTH(Table1[[#This Row],[Order Date]])/3,0)</f>
        <v>Q3</v>
      </c>
      <c r="AT8163">
        <f>IF(Table1[[#This Row],[Sales]]=0,0,Table1[[#This Row],[Profit]]/Table1[[#This Row],[Sales]])</f>
        <v>0.26</v>
      </c>
    </row>
    <row r="8164" spans="22:46" x14ac:dyDescent="0.3">
      <c r="V8164">
        <v>8163</v>
      </c>
      <c r="W8164" t="s">
        <v>10677</v>
      </c>
      <c r="X8164" s="1">
        <v>42275</v>
      </c>
      <c r="Y8164" s="1">
        <v>42073</v>
      </c>
      <c r="Z8164" t="s">
        <v>22</v>
      </c>
      <c r="AA8164" t="s">
        <v>3483</v>
      </c>
      <c r="AB8164" t="s">
        <v>3484</v>
      </c>
      <c r="AC8164" t="s">
        <v>25</v>
      </c>
      <c r="AD8164" t="s">
        <v>26</v>
      </c>
      <c r="AE8164" t="s">
        <v>300</v>
      </c>
      <c r="AF8164" t="s">
        <v>301</v>
      </c>
      <c r="AG8164">
        <v>10035</v>
      </c>
      <c r="AH8164" t="s">
        <v>160</v>
      </c>
      <c r="AI8164" t="s">
        <v>1550</v>
      </c>
      <c r="AJ8164" t="s">
        <v>73</v>
      </c>
      <c r="AK8164" t="s">
        <v>74</v>
      </c>
      <c r="AL8164" t="s">
        <v>1551</v>
      </c>
      <c r="AM8164">
        <v>307.98</v>
      </c>
      <c r="AN8164">
        <v>2</v>
      </c>
      <c r="AO8164">
        <v>0</v>
      </c>
      <c r="AP8164">
        <v>89.3142</v>
      </c>
      <c r="AQ8164">
        <f>YEAR(Table1[[#This Row],[Order Date]])</f>
        <v>2015</v>
      </c>
      <c r="AR8164" t="str">
        <f>TEXT(Table1[[#This Row],[Order Date]],"mmmm")</f>
        <v>September</v>
      </c>
      <c r="AS8164" t="str">
        <f>"Q"&amp;ROUNDUP(MONTH(Table1[[#This Row],[Order Date]])/3,0)</f>
        <v>Q3</v>
      </c>
      <c r="AT8164">
        <f>IF(Table1[[#This Row],[Sales]]=0,0,Table1[[#This Row],[Profit]]/Table1[[#This Row],[Sales]])</f>
        <v>0.28999999999999998</v>
      </c>
    </row>
    <row r="8165" spans="22:46" x14ac:dyDescent="0.3">
      <c r="V8165">
        <v>8164</v>
      </c>
      <c r="W8165" t="s">
        <v>10678</v>
      </c>
      <c r="X8165" s="1">
        <v>42310</v>
      </c>
      <c r="Y8165" s="1">
        <v>42166</v>
      </c>
      <c r="Z8165" t="s">
        <v>51</v>
      </c>
      <c r="AA8165" t="s">
        <v>2793</v>
      </c>
      <c r="AB8165" t="s">
        <v>2794</v>
      </c>
      <c r="AC8165" t="s">
        <v>25</v>
      </c>
      <c r="AD8165" t="s">
        <v>26</v>
      </c>
      <c r="AE8165" t="s">
        <v>1065</v>
      </c>
      <c r="AF8165" t="s">
        <v>43</v>
      </c>
      <c r="AG8165">
        <v>92105</v>
      </c>
      <c r="AH8165" t="s">
        <v>44</v>
      </c>
      <c r="AI8165" t="s">
        <v>6303</v>
      </c>
      <c r="AJ8165" t="s">
        <v>31</v>
      </c>
      <c r="AK8165" t="s">
        <v>67</v>
      </c>
      <c r="AL8165" t="s">
        <v>6304</v>
      </c>
      <c r="AM8165">
        <v>96.96</v>
      </c>
      <c r="AN8165">
        <v>6</v>
      </c>
      <c r="AO8165">
        <v>0</v>
      </c>
      <c r="AP8165">
        <v>33.936</v>
      </c>
      <c r="AQ8165">
        <f>YEAR(Table1[[#This Row],[Order Date]])</f>
        <v>2015</v>
      </c>
      <c r="AR8165" t="str">
        <f>TEXT(Table1[[#This Row],[Order Date]],"mmmm")</f>
        <v>November</v>
      </c>
      <c r="AS8165" t="str">
        <f>"Q"&amp;ROUNDUP(MONTH(Table1[[#This Row],[Order Date]])/3,0)</f>
        <v>Q4</v>
      </c>
      <c r="AT8165">
        <f>IF(Table1[[#This Row],[Sales]]=0,0,Table1[[#This Row],[Profit]]/Table1[[#This Row],[Sales]])</f>
        <v>0.35000000000000003</v>
      </c>
    </row>
    <row r="8166" spans="22:46" x14ac:dyDescent="0.3">
      <c r="V8166">
        <v>8165</v>
      </c>
      <c r="W8166" t="s">
        <v>10678</v>
      </c>
      <c r="X8166" s="1">
        <v>42310</v>
      </c>
      <c r="Y8166" s="1">
        <v>42166</v>
      </c>
      <c r="Z8166" t="s">
        <v>51</v>
      </c>
      <c r="AA8166" t="s">
        <v>2793</v>
      </c>
      <c r="AB8166" t="s">
        <v>2794</v>
      </c>
      <c r="AC8166" t="s">
        <v>25</v>
      </c>
      <c r="AD8166" t="s">
        <v>26</v>
      </c>
      <c r="AE8166" t="s">
        <v>1065</v>
      </c>
      <c r="AF8166" t="s">
        <v>43</v>
      </c>
      <c r="AG8166">
        <v>92105</v>
      </c>
      <c r="AH8166" t="s">
        <v>44</v>
      </c>
      <c r="AI8166" t="s">
        <v>1344</v>
      </c>
      <c r="AJ8166" t="s">
        <v>46</v>
      </c>
      <c r="AK8166" t="s">
        <v>77</v>
      </c>
      <c r="AL8166" t="s">
        <v>1345</v>
      </c>
      <c r="AM8166">
        <v>117.488</v>
      </c>
      <c r="AN8166">
        <v>7</v>
      </c>
      <c r="AO8166">
        <v>0.2</v>
      </c>
      <c r="AP8166">
        <v>41.120800000000003</v>
      </c>
      <c r="AQ8166">
        <f>YEAR(Table1[[#This Row],[Order Date]])</f>
        <v>2015</v>
      </c>
      <c r="AR8166" t="str">
        <f>TEXT(Table1[[#This Row],[Order Date]],"mmmm")</f>
        <v>November</v>
      </c>
      <c r="AS8166" t="str">
        <f>"Q"&amp;ROUNDUP(MONTH(Table1[[#This Row],[Order Date]])/3,0)</f>
        <v>Q4</v>
      </c>
      <c r="AT8166">
        <f>IF(Table1[[#This Row],[Sales]]=0,0,Table1[[#This Row],[Profit]]/Table1[[#This Row],[Sales]])</f>
        <v>0.35000000000000003</v>
      </c>
    </row>
    <row r="8167" spans="22:46" x14ac:dyDescent="0.3">
      <c r="V8167">
        <v>8166</v>
      </c>
      <c r="W8167" t="s">
        <v>10678</v>
      </c>
      <c r="X8167" s="1">
        <v>42310</v>
      </c>
      <c r="Y8167" s="1">
        <v>42166</v>
      </c>
      <c r="Z8167" t="s">
        <v>51</v>
      </c>
      <c r="AA8167" t="s">
        <v>2793</v>
      </c>
      <c r="AB8167" t="s">
        <v>2794</v>
      </c>
      <c r="AC8167" t="s">
        <v>25</v>
      </c>
      <c r="AD8167" t="s">
        <v>26</v>
      </c>
      <c r="AE8167" t="s">
        <v>1065</v>
      </c>
      <c r="AF8167" t="s">
        <v>43</v>
      </c>
      <c r="AG8167">
        <v>92105</v>
      </c>
      <c r="AH8167" t="s">
        <v>44</v>
      </c>
      <c r="AI8167" t="s">
        <v>2592</v>
      </c>
      <c r="AJ8167" t="s">
        <v>46</v>
      </c>
      <c r="AK8167" t="s">
        <v>77</v>
      </c>
      <c r="AL8167" t="s">
        <v>2593</v>
      </c>
      <c r="AM8167">
        <v>11.952</v>
      </c>
      <c r="AN8167">
        <v>3</v>
      </c>
      <c r="AO8167">
        <v>0.2</v>
      </c>
      <c r="AP8167">
        <v>4.1832000000000003</v>
      </c>
      <c r="AQ8167">
        <f>YEAR(Table1[[#This Row],[Order Date]])</f>
        <v>2015</v>
      </c>
      <c r="AR8167" t="str">
        <f>TEXT(Table1[[#This Row],[Order Date]],"mmmm")</f>
        <v>November</v>
      </c>
      <c r="AS8167" t="str">
        <f>"Q"&amp;ROUNDUP(MONTH(Table1[[#This Row],[Order Date]])/3,0)</f>
        <v>Q4</v>
      </c>
      <c r="AT8167">
        <f>IF(Table1[[#This Row],[Sales]]=0,0,Table1[[#This Row],[Profit]]/Table1[[#This Row],[Sales]])</f>
        <v>0.35000000000000003</v>
      </c>
    </row>
    <row r="8168" spans="22:46" x14ac:dyDescent="0.3">
      <c r="V8168">
        <v>8167</v>
      </c>
      <c r="W8168" t="s">
        <v>10678</v>
      </c>
      <c r="X8168" s="1">
        <v>42310</v>
      </c>
      <c r="Y8168" s="1">
        <v>42166</v>
      </c>
      <c r="Z8168" t="s">
        <v>51</v>
      </c>
      <c r="AA8168" t="s">
        <v>2793</v>
      </c>
      <c r="AB8168" t="s">
        <v>2794</v>
      </c>
      <c r="AC8168" t="s">
        <v>25</v>
      </c>
      <c r="AD8168" t="s">
        <v>26</v>
      </c>
      <c r="AE8168" t="s">
        <v>1065</v>
      </c>
      <c r="AF8168" t="s">
        <v>43</v>
      </c>
      <c r="AG8168">
        <v>92105</v>
      </c>
      <c r="AH8168" t="s">
        <v>44</v>
      </c>
      <c r="AI8168" t="s">
        <v>6308</v>
      </c>
      <c r="AJ8168" t="s">
        <v>31</v>
      </c>
      <c r="AK8168" t="s">
        <v>32</v>
      </c>
      <c r="AL8168" t="s">
        <v>6309</v>
      </c>
      <c r="AM8168">
        <v>512.49900000000002</v>
      </c>
      <c r="AN8168">
        <v>3</v>
      </c>
      <c r="AO8168">
        <v>0.15</v>
      </c>
      <c r="AP8168">
        <v>-30.146999999999998</v>
      </c>
      <c r="AQ8168">
        <f>YEAR(Table1[[#This Row],[Order Date]])</f>
        <v>2015</v>
      </c>
      <c r="AR8168" t="str">
        <f>TEXT(Table1[[#This Row],[Order Date]],"mmmm")</f>
        <v>November</v>
      </c>
      <c r="AS8168" t="str">
        <f>"Q"&amp;ROUNDUP(MONTH(Table1[[#This Row],[Order Date]])/3,0)</f>
        <v>Q4</v>
      </c>
      <c r="AT8168">
        <f>IF(Table1[[#This Row],[Sales]]=0,0,Table1[[#This Row],[Profit]]/Table1[[#This Row],[Sales]])</f>
        <v>-5.8823529411764698E-2</v>
      </c>
    </row>
    <row r="8169" spans="22:46" x14ac:dyDescent="0.3">
      <c r="V8169">
        <v>8168</v>
      </c>
      <c r="W8169" t="s">
        <v>10679</v>
      </c>
      <c r="X8169" s="1">
        <v>42582</v>
      </c>
      <c r="Y8169" s="1">
        <v>42498</v>
      </c>
      <c r="Z8169" t="s">
        <v>51</v>
      </c>
      <c r="AA8169" t="s">
        <v>7347</v>
      </c>
      <c r="AB8169" t="s">
        <v>7348</v>
      </c>
      <c r="AC8169" t="s">
        <v>41</v>
      </c>
      <c r="AD8169" t="s">
        <v>26</v>
      </c>
      <c r="AE8169" t="s">
        <v>136</v>
      </c>
      <c r="AF8169" t="s">
        <v>43</v>
      </c>
      <c r="AG8169">
        <v>94122</v>
      </c>
      <c r="AH8169" t="s">
        <v>44</v>
      </c>
      <c r="AI8169" t="s">
        <v>2558</v>
      </c>
      <c r="AJ8169" t="s">
        <v>31</v>
      </c>
      <c r="AK8169" t="s">
        <v>57</v>
      </c>
      <c r="AL8169" t="s">
        <v>2559</v>
      </c>
      <c r="AM8169">
        <v>863.12800000000004</v>
      </c>
      <c r="AN8169">
        <v>7</v>
      </c>
      <c r="AO8169">
        <v>0.2</v>
      </c>
      <c r="AP8169">
        <v>-32.3673</v>
      </c>
      <c r="AQ8169">
        <f>YEAR(Table1[[#This Row],[Order Date]])</f>
        <v>2016</v>
      </c>
      <c r="AR8169" t="str">
        <f>TEXT(Table1[[#This Row],[Order Date]],"mmmm")</f>
        <v>July</v>
      </c>
      <c r="AS8169" t="str">
        <f>"Q"&amp;ROUNDUP(MONTH(Table1[[#This Row],[Order Date]])/3,0)</f>
        <v>Q3</v>
      </c>
      <c r="AT8169">
        <f>IF(Table1[[#This Row],[Sales]]=0,0,Table1[[#This Row],[Profit]]/Table1[[#This Row],[Sales]])</f>
        <v>-3.7499999999999999E-2</v>
      </c>
    </row>
    <row r="8170" spans="22:46" x14ac:dyDescent="0.3">
      <c r="V8170">
        <v>8169</v>
      </c>
      <c r="W8170" t="s">
        <v>10680</v>
      </c>
      <c r="X8170" s="1">
        <v>43045</v>
      </c>
      <c r="Y8170" t="s">
        <v>424</v>
      </c>
      <c r="Z8170" t="s">
        <v>51</v>
      </c>
      <c r="AA8170" t="s">
        <v>1404</v>
      </c>
      <c r="AB8170" t="s">
        <v>1405</v>
      </c>
      <c r="AC8170" t="s">
        <v>108</v>
      </c>
      <c r="AD8170" t="s">
        <v>26</v>
      </c>
      <c r="AE8170" t="s">
        <v>99</v>
      </c>
      <c r="AF8170" t="s">
        <v>100</v>
      </c>
      <c r="AG8170">
        <v>98105</v>
      </c>
      <c r="AH8170" t="s">
        <v>44</v>
      </c>
      <c r="AI8170" t="s">
        <v>1373</v>
      </c>
      <c r="AJ8170" t="s">
        <v>31</v>
      </c>
      <c r="AK8170" t="s">
        <v>57</v>
      </c>
      <c r="AL8170" t="s">
        <v>1374</v>
      </c>
      <c r="AM8170">
        <v>2036.86</v>
      </c>
      <c r="AN8170">
        <v>7</v>
      </c>
      <c r="AO8170">
        <v>0</v>
      </c>
      <c r="AP8170">
        <v>366.63479999999998</v>
      </c>
      <c r="AQ8170">
        <f>YEAR(Table1[[#This Row],[Order Date]])</f>
        <v>2017</v>
      </c>
      <c r="AR8170" t="str">
        <f>TEXT(Table1[[#This Row],[Order Date]],"mmmm")</f>
        <v>November</v>
      </c>
      <c r="AS8170" t="str">
        <f>"Q"&amp;ROUNDUP(MONTH(Table1[[#This Row],[Order Date]])/3,0)</f>
        <v>Q4</v>
      </c>
      <c r="AT8170">
        <f>IF(Table1[[#This Row],[Sales]]=0,0,Table1[[#This Row],[Profit]]/Table1[[#This Row],[Sales]])</f>
        <v>0.18</v>
      </c>
    </row>
    <row r="8171" spans="22:46" x14ac:dyDescent="0.3">
      <c r="V8171">
        <v>8170</v>
      </c>
      <c r="W8171" t="s">
        <v>10680</v>
      </c>
      <c r="X8171" s="1">
        <v>43045</v>
      </c>
      <c r="Y8171" t="s">
        <v>424</v>
      </c>
      <c r="Z8171" t="s">
        <v>51</v>
      </c>
      <c r="AA8171" t="s">
        <v>1404</v>
      </c>
      <c r="AB8171" t="s">
        <v>1405</v>
      </c>
      <c r="AC8171" t="s">
        <v>108</v>
      </c>
      <c r="AD8171" t="s">
        <v>26</v>
      </c>
      <c r="AE8171" t="s">
        <v>99</v>
      </c>
      <c r="AF8171" t="s">
        <v>100</v>
      </c>
      <c r="AG8171">
        <v>98105</v>
      </c>
      <c r="AH8171" t="s">
        <v>44</v>
      </c>
      <c r="AI8171" t="s">
        <v>1340</v>
      </c>
      <c r="AJ8171" t="s">
        <v>31</v>
      </c>
      <c r="AK8171" t="s">
        <v>35</v>
      </c>
      <c r="AL8171" t="s">
        <v>1341</v>
      </c>
      <c r="AM8171">
        <v>449.56799999999998</v>
      </c>
      <c r="AN8171">
        <v>2</v>
      </c>
      <c r="AO8171">
        <v>0.2</v>
      </c>
      <c r="AP8171">
        <v>-73.0548</v>
      </c>
      <c r="AQ8171">
        <f>YEAR(Table1[[#This Row],[Order Date]])</f>
        <v>2017</v>
      </c>
      <c r="AR8171" t="str">
        <f>TEXT(Table1[[#This Row],[Order Date]],"mmmm")</f>
        <v>November</v>
      </c>
      <c r="AS8171" t="str">
        <f>"Q"&amp;ROUNDUP(MONTH(Table1[[#This Row],[Order Date]])/3,0)</f>
        <v>Q4</v>
      </c>
      <c r="AT8171">
        <f>IF(Table1[[#This Row],[Sales]]=0,0,Table1[[#This Row],[Profit]]/Table1[[#This Row],[Sales]])</f>
        <v>-0.16250000000000001</v>
      </c>
    </row>
    <row r="8172" spans="22:46" x14ac:dyDescent="0.3">
      <c r="V8172">
        <v>8171</v>
      </c>
      <c r="W8172" t="s">
        <v>10680</v>
      </c>
      <c r="X8172" s="1">
        <v>43045</v>
      </c>
      <c r="Y8172" t="s">
        <v>424</v>
      </c>
      <c r="Z8172" t="s">
        <v>51</v>
      </c>
      <c r="AA8172" t="s">
        <v>1404</v>
      </c>
      <c r="AB8172" t="s">
        <v>1405</v>
      </c>
      <c r="AC8172" t="s">
        <v>108</v>
      </c>
      <c r="AD8172" t="s">
        <v>26</v>
      </c>
      <c r="AE8172" t="s">
        <v>99</v>
      </c>
      <c r="AF8172" t="s">
        <v>100</v>
      </c>
      <c r="AG8172">
        <v>98105</v>
      </c>
      <c r="AH8172" t="s">
        <v>44</v>
      </c>
      <c r="AI8172" t="s">
        <v>2091</v>
      </c>
      <c r="AJ8172" t="s">
        <v>73</v>
      </c>
      <c r="AK8172" t="s">
        <v>176</v>
      </c>
      <c r="AL8172" t="s">
        <v>2092</v>
      </c>
      <c r="AM8172">
        <v>108.96</v>
      </c>
      <c r="AN8172">
        <v>3</v>
      </c>
      <c r="AO8172">
        <v>0</v>
      </c>
      <c r="AP8172">
        <v>32.688000000000002</v>
      </c>
      <c r="AQ8172">
        <f>YEAR(Table1[[#This Row],[Order Date]])</f>
        <v>2017</v>
      </c>
      <c r="AR8172" t="str">
        <f>TEXT(Table1[[#This Row],[Order Date]],"mmmm")</f>
        <v>November</v>
      </c>
      <c r="AS8172" t="str">
        <f>"Q"&amp;ROUNDUP(MONTH(Table1[[#This Row],[Order Date]])/3,0)</f>
        <v>Q4</v>
      </c>
      <c r="AT8172">
        <f>IF(Table1[[#This Row],[Sales]]=0,0,Table1[[#This Row],[Profit]]/Table1[[#This Row],[Sales]])</f>
        <v>0.30000000000000004</v>
      </c>
    </row>
    <row r="8173" spans="22:46" x14ac:dyDescent="0.3">
      <c r="V8173">
        <v>8172</v>
      </c>
      <c r="W8173" t="s">
        <v>10681</v>
      </c>
      <c r="X8173" s="1">
        <v>42414</v>
      </c>
      <c r="Y8173" t="s">
        <v>2992</v>
      </c>
      <c r="Z8173" t="s">
        <v>51</v>
      </c>
      <c r="AA8173" t="s">
        <v>2343</v>
      </c>
      <c r="AB8173" t="s">
        <v>2344</v>
      </c>
      <c r="AC8173" t="s">
        <v>25</v>
      </c>
      <c r="AD8173" t="s">
        <v>26</v>
      </c>
      <c r="AE8173" t="s">
        <v>371</v>
      </c>
      <c r="AF8173" t="s">
        <v>1673</v>
      </c>
      <c r="AG8173">
        <v>39212</v>
      </c>
      <c r="AH8173" t="s">
        <v>29</v>
      </c>
      <c r="AI8173" t="s">
        <v>4305</v>
      </c>
      <c r="AJ8173" t="s">
        <v>46</v>
      </c>
      <c r="AK8173" t="s">
        <v>70</v>
      </c>
      <c r="AL8173" t="s">
        <v>4306</v>
      </c>
      <c r="AM8173">
        <v>264.18</v>
      </c>
      <c r="AN8173">
        <v>7</v>
      </c>
      <c r="AO8173">
        <v>0</v>
      </c>
      <c r="AP8173">
        <v>68.686800000000005</v>
      </c>
      <c r="AQ8173">
        <f>YEAR(Table1[[#This Row],[Order Date]])</f>
        <v>2016</v>
      </c>
      <c r="AR8173" t="str">
        <f>TEXT(Table1[[#This Row],[Order Date]],"mmmm")</f>
        <v>February</v>
      </c>
      <c r="AS8173" t="str">
        <f>"Q"&amp;ROUNDUP(MONTH(Table1[[#This Row],[Order Date]])/3,0)</f>
        <v>Q1</v>
      </c>
      <c r="AT8173">
        <f>IF(Table1[[#This Row],[Sales]]=0,0,Table1[[#This Row],[Profit]]/Table1[[#This Row],[Sales]])</f>
        <v>0.26</v>
      </c>
    </row>
    <row r="8174" spans="22:46" x14ac:dyDescent="0.3">
      <c r="V8174">
        <v>8173</v>
      </c>
      <c r="W8174" t="s">
        <v>10682</v>
      </c>
      <c r="X8174" s="1">
        <v>41829</v>
      </c>
      <c r="Y8174" t="s">
        <v>8340</v>
      </c>
      <c r="Z8174" t="s">
        <v>51</v>
      </c>
      <c r="AA8174" t="s">
        <v>7064</v>
      </c>
      <c r="AB8174" t="s">
        <v>7065</v>
      </c>
      <c r="AC8174" t="s">
        <v>108</v>
      </c>
      <c r="AD8174" t="s">
        <v>26</v>
      </c>
      <c r="AE8174" t="s">
        <v>42</v>
      </c>
      <c r="AF8174" t="s">
        <v>43</v>
      </c>
      <c r="AG8174">
        <v>90049</v>
      </c>
      <c r="AH8174" t="s">
        <v>44</v>
      </c>
      <c r="AI8174" t="s">
        <v>6256</v>
      </c>
      <c r="AJ8174" t="s">
        <v>46</v>
      </c>
      <c r="AK8174" t="s">
        <v>47</v>
      </c>
      <c r="AL8174" t="s">
        <v>6257</v>
      </c>
      <c r="AM8174">
        <v>2.88</v>
      </c>
      <c r="AN8174">
        <v>1</v>
      </c>
      <c r="AO8174">
        <v>0</v>
      </c>
      <c r="AP8174">
        <v>1.4112</v>
      </c>
      <c r="AQ8174">
        <f>YEAR(Table1[[#This Row],[Order Date]])</f>
        <v>2014</v>
      </c>
      <c r="AR8174" t="str">
        <f>TEXT(Table1[[#This Row],[Order Date]],"mmmm")</f>
        <v>July</v>
      </c>
      <c r="AS8174" t="str">
        <f>"Q"&amp;ROUNDUP(MONTH(Table1[[#This Row],[Order Date]])/3,0)</f>
        <v>Q3</v>
      </c>
      <c r="AT8174">
        <f>IF(Table1[[#This Row],[Sales]]=0,0,Table1[[#This Row],[Profit]]/Table1[[#This Row],[Sales]])</f>
        <v>0.49000000000000005</v>
      </c>
    </row>
    <row r="8175" spans="22:46" x14ac:dyDescent="0.3">
      <c r="V8175">
        <v>8174</v>
      </c>
      <c r="W8175" t="s">
        <v>10682</v>
      </c>
      <c r="X8175" s="1">
        <v>41829</v>
      </c>
      <c r="Y8175" t="s">
        <v>8340</v>
      </c>
      <c r="Z8175" t="s">
        <v>51</v>
      </c>
      <c r="AA8175" t="s">
        <v>7064</v>
      </c>
      <c r="AB8175" t="s">
        <v>7065</v>
      </c>
      <c r="AC8175" t="s">
        <v>108</v>
      </c>
      <c r="AD8175" t="s">
        <v>26</v>
      </c>
      <c r="AE8175" t="s">
        <v>42</v>
      </c>
      <c r="AF8175" t="s">
        <v>43</v>
      </c>
      <c r="AG8175">
        <v>90049</v>
      </c>
      <c r="AH8175" t="s">
        <v>44</v>
      </c>
      <c r="AI8175" t="s">
        <v>259</v>
      </c>
      <c r="AJ8175" t="s">
        <v>46</v>
      </c>
      <c r="AK8175" t="s">
        <v>77</v>
      </c>
      <c r="AL8175" t="s">
        <v>260</v>
      </c>
      <c r="AM8175">
        <v>41.904000000000003</v>
      </c>
      <c r="AN8175">
        <v>6</v>
      </c>
      <c r="AO8175">
        <v>0.2</v>
      </c>
      <c r="AP8175">
        <v>14.1426</v>
      </c>
      <c r="AQ8175">
        <f>YEAR(Table1[[#This Row],[Order Date]])</f>
        <v>2014</v>
      </c>
      <c r="AR8175" t="str">
        <f>TEXT(Table1[[#This Row],[Order Date]],"mmmm")</f>
        <v>July</v>
      </c>
      <c r="AS8175" t="str">
        <f>"Q"&amp;ROUNDUP(MONTH(Table1[[#This Row],[Order Date]])/3,0)</f>
        <v>Q3</v>
      </c>
      <c r="AT8175">
        <f>IF(Table1[[#This Row],[Sales]]=0,0,Table1[[#This Row],[Profit]]/Table1[[#This Row],[Sales]])</f>
        <v>0.33749999999999997</v>
      </c>
    </row>
    <row r="8176" spans="22:46" x14ac:dyDescent="0.3">
      <c r="V8176">
        <v>8175</v>
      </c>
      <c r="W8176" t="s">
        <v>10682</v>
      </c>
      <c r="X8176" s="1">
        <v>41829</v>
      </c>
      <c r="Y8176" t="s">
        <v>8340</v>
      </c>
      <c r="Z8176" t="s">
        <v>51</v>
      </c>
      <c r="AA8176" t="s">
        <v>7064</v>
      </c>
      <c r="AB8176" t="s">
        <v>7065</v>
      </c>
      <c r="AC8176" t="s">
        <v>108</v>
      </c>
      <c r="AD8176" t="s">
        <v>26</v>
      </c>
      <c r="AE8176" t="s">
        <v>42</v>
      </c>
      <c r="AF8176" t="s">
        <v>43</v>
      </c>
      <c r="AG8176">
        <v>90049</v>
      </c>
      <c r="AH8176" t="s">
        <v>44</v>
      </c>
      <c r="AI8176" t="s">
        <v>5390</v>
      </c>
      <c r="AJ8176" t="s">
        <v>46</v>
      </c>
      <c r="AK8176" t="s">
        <v>60</v>
      </c>
      <c r="AL8176" t="s">
        <v>5391</v>
      </c>
      <c r="AM8176">
        <v>23.92</v>
      </c>
      <c r="AN8176">
        <v>4</v>
      </c>
      <c r="AO8176">
        <v>0</v>
      </c>
      <c r="AP8176">
        <v>4.0663999999999998</v>
      </c>
      <c r="AQ8176">
        <f>YEAR(Table1[[#This Row],[Order Date]])</f>
        <v>2014</v>
      </c>
      <c r="AR8176" t="str">
        <f>TEXT(Table1[[#This Row],[Order Date]],"mmmm")</f>
        <v>July</v>
      </c>
      <c r="AS8176" t="str">
        <f>"Q"&amp;ROUNDUP(MONTH(Table1[[#This Row],[Order Date]])/3,0)</f>
        <v>Q3</v>
      </c>
      <c r="AT8176">
        <f>IF(Table1[[#This Row],[Sales]]=0,0,Table1[[#This Row],[Profit]]/Table1[[#This Row],[Sales]])</f>
        <v>0.16999999999999998</v>
      </c>
    </row>
    <row r="8177" spans="22:46" x14ac:dyDescent="0.3">
      <c r="V8177">
        <v>8176</v>
      </c>
      <c r="W8177" t="s">
        <v>10683</v>
      </c>
      <c r="X8177" s="1">
        <v>42399</v>
      </c>
      <c r="Y8177" s="1">
        <v>42462</v>
      </c>
      <c r="Z8177" t="s">
        <v>51</v>
      </c>
      <c r="AA8177" t="s">
        <v>10684</v>
      </c>
      <c r="AB8177" t="s">
        <v>10685</v>
      </c>
      <c r="AC8177" t="s">
        <v>41</v>
      </c>
      <c r="AD8177" t="s">
        <v>26</v>
      </c>
      <c r="AE8177" t="s">
        <v>342</v>
      </c>
      <c r="AF8177" t="s">
        <v>233</v>
      </c>
      <c r="AG8177">
        <v>60623</v>
      </c>
      <c r="AH8177" t="s">
        <v>111</v>
      </c>
      <c r="AI8177" t="s">
        <v>334</v>
      </c>
      <c r="AJ8177" t="s">
        <v>46</v>
      </c>
      <c r="AK8177" t="s">
        <v>94</v>
      </c>
      <c r="AL8177" t="s">
        <v>335</v>
      </c>
      <c r="AM8177">
        <v>156.512</v>
      </c>
      <c r="AN8177">
        <v>4</v>
      </c>
      <c r="AO8177">
        <v>0.2</v>
      </c>
      <c r="AP8177">
        <v>52.822800000000001</v>
      </c>
      <c r="AQ8177">
        <f>YEAR(Table1[[#This Row],[Order Date]])</f>
        <v>2016</v>
      </c>
      <c r="AR8177" t="str">
        <f>TEXT(Table1[[#This Row],[Order Date]],"mmmm")</f>
        <v>January</v>
      </c>
      <c r="AS8177" t="str">
        <f>"Q"&amp;ROUNDUP(MONTH(Table1[[#This Row],[Order Date]])/3,0)</f>
        <v>Q1</v>
      </c>
      <c r="AT8177">
        <f>IF(Table1[[#This Row],[Sales]]=0,0,Table1[[#This Row],[Profit]]/Table1[[#This Row],[Sales]])</f>
        <v>0.33750000000000002</v>
      </c>
    </row>
    <row r="8178" spans="22:46" x14ac:dyDescent="0.3">
      <c r="V8178">
        <v>8177</v>
      </c>
      <c r="W8178" t="s">
        <v>10686</v>
      </c>
      <c r="X8178" s="1">
        <v>42635</v>
      </c>
      <c r="Y8178" t="s">
        <v>4308</v>
      </c>
      <c r="Z8178" t="s">
        <v>207</v>
      </c>
      <c r="AA8178" t="s">
        <v>4238</v>
      </c>
      <c r="AB8178" t="s">
        <v>4239</v>
      </c>
      <c r="AC8178" t="s">
        <v>108</v>
      </c>
      <c r="AD8178" t="s">
        <v>26</v>
      </c>
      <c r="AE8178" t="s">
        <v>300</v>
      </c>
      <c r="AF8178" t="s">
        <v>301</v>
      </c>
      <c r="AG8178">
        <v>10035</v>
      </c>
      <c r="AH8178" t="s">
        <v>160</v>
      </c>
      <c r="AI8178" t="s">
        <v>415</v>
      </c>
      <c r="AJ8178" t="s">
        <v>46</v>
      </c>
      <c r="AK8178" t="s">
        <v>60</v>
      </c>
      <c r="AL8178" t="s">
        <v>416</v>
      </c>
      <c r="AM8178">
        <v>128.34</v>
      </c>
      <c r="AN8178">
        <v>6</v>
      </c>
      <c r="AO8178">
        <v>0</v>
      </c>
      <c r="AP8178">
        <v>37.218600000000002</v>
      </c>
      <c r="AQ8178">
        <f>YEAR(Table1[[#This Row],[Order Date]])</f>
        <v>2016</v>
      </c>
      <c r="AR8178" t="str">
        <f>TEXT(Table1[[#This Row],[Order Date]],"mmmm")</f>
        <v>September</v>
      </c>
      <c r="AS8178" t="str">
        <f>"Q"&amp;ROUNDUP(MONTH(Table1[[#This Row],[Order Date]])/3,0)</f>
        <v>Q3</v>
      </c>
      <c r="AT8178">
        <f>IF(Table1[[#This Row],[Sales]]=0,0,Table1[[#This Row],[Profit]]/Table1[[#This Row],[Sales]])</f>
        <v>0.29000000000000004</v>
      </c>
    </row>
    <row r="8179" spans="22:46" x14ac:dyDescent="0.3">
      <c r="V8179">
        <v>8178</v>
      </c>
      <c r="W8179" t="s">
        <v>10687</v>
      </c>
      <c r="X8179" s="1">
        <v>43091</v>
      </c>
      <c r="Y8179" t="s">
        <v>1602</v>
      </c>
      <c r="Z8179" t="s">
        <v>207</v>
      </c>
      <c r="AA8179" t="s">
        <v>4168</v>
      </c>
      <c r="AB8179" t="s">
        <v>4169</v>
      </c>
      <c r="AC8179" t="s">
        <v>25</v>
      </c>
      <c r="AD8179" t="s">
        <v>26</v>
      </c>
      <c r="AE8179" t="s">
        <v>42</v>
      </c>
      <c r="AF8179" t="s">
        <v>43</v>
      </c>
      <c r="AG8179">
        <v>90008</v>
      </c>
      <c r="AH8179" t="s">
        <v>44</v>
      </c>
      <c r="AI8179" t="s">
        <v>7242</v>
      </c>
      <c r="AJ8179" t="s">
        <v>73</v>
      </c>
      <c r="AK8179" t="s">
        <v>176</v>
      </c>
      <c r="AL8179" t="s">
        <v>7243</v>
      </c>
      <c r="AM8179">
        <v>474.95</v>
      </c>
      <c r="AN8179">
        <v>5</v>
      </c>
      <c r="AO8179">
        <v>0</v>
      </c>
      <c r="AP8179">
        <v>142.48500000000001</v>
      </c>
      <c r="AQ8179">
        <f>YEAR(Table1[[#This Row],[Order Date]])</f>
        <v>2017</v>
      </c>
      <c r="AR8179" t="str">
        <f>TEXT(Table1[[#This Row],[Order Date]],"mmmm")</f>
        <v>December</v>
      </c>
      <c r="AS8179" t="str">
        <f>"Q"&amp;ROUNDUP(MONTH(Table1[[#This Row],[Order Date]])/3,0)</f>
        <v>Q4</v>
      </c>
      <c r="AT8179">
        <f>IF(Table1[[#This Row],[Sales]]=0,0,Table1[[#This Row],[Profit]]/Table1[[#This Row],[Sales]])</f>
        <v>0.30000000000000004</v>
      </c>
    </row>
    <row r="8180" spans="22:46" x14ac:dyDescent="0.3">
      <c r="V8180">
        <v>8179</v>
      </c>
      <c r="W8180" t="s">
        <v>10688</v>
      </c>
      <c r="X8180" s="1">
        <v>42615</v>
      </c>
      <c r="Y8180" s="1">
        <v>42591</v>
      </c>
      <c r="Z8180" t="s">
        <v>51</v>
      </c>
      <c r="AA8180" t="s">
        <v>5833</v>
      </c>
      <c r="AB8180" t="s">
        <v>5834</v>
      </c>
      <c r="AC8180" t="s">
        <v>25</v>
      </c>
      <c r="AD8180" t="s">
        <v>26</v>
      </c>
      <c r="AE8180" t="s">
        <v>1549</v>
      </c>
      <c r="AF8180" t="s">
        <v>100</v>
      </c>
      <c r="AG8180">
        <v>98198</v>
      </c>
      <c r="AH8180" t="s">
        <v>44</v>
      </c>
      <c r="AI8180" t="s">
        <v>2697</v>
      </c>
      <c r="AJ8180" t="s">
        <v>73</v>
      </c>
      <c r="AK8180" t="s">
        <v>1363</v>
      </c>
      <c r="AL8180" t="s">
        <v>2698</v>
      </c>
      <c r="AM8180">
        <v>999.98</v>
      </c>
      <c r="AN8180">
        <v>2</v>
      </c>
      <c r="AO8180">
        <v>0</v>
      </c>
      <c r="AP8180">
        <v>449.99099999999999</v>
      </c>
      <c r="AQ8180">
        <f>YEAR(Table1[[#This Row],[Order Date]])</f>
        <v>2016</v>
      </c>
      <c r="AR8180" t="str">
        <f>TEXT(Table1[[#This Row],[Order Date]],"mmmm")</f>
        <v>September</v>
      </c>
      <c r="AS8180" t="str">
        <f>"Q"&amp;ROUNDUP(MONTH(Table1[[#This Row],[Order Date]])/3,0)</f>
        <v>Q3</v>
      </c>
      <c r="AT8180">
        <f>IF(Table1[[#This Row],[Sales]]=0,0,Table1[[#This Row],[Profit]]/Table1[[#This Row],[Sales]])</f>
        <v>0.44999999999999996</v>
      </c>
    </row>
    <row r="8181" spans="22:46" x14ac:dyDescent="0.3">
      <c r="V8181">
        <v>8180</v>
      </c>
      <c r="W8181" t="s">
        <v>10689</v>
      </c>
      <c r="X8181" s="1">
        <v>42218</v>
      </c>
      <c r="Y8181" s="1">
        <v>42163</v>
      </c>
      <c r="Z8181" t="s">
        <v>51</v>
      </c>
      <c r="AA8181" t="s">
        <v>2068</v>
      </c>
      <c r="AB8181" t="s">
        <v>2069</v>
      </c>
      <c r="AC8181" t="s">
        <v>25</v>
      </c>
      <c r="AD8181" t="s">
        <v>26</v>
      </c>
      <c r="AE8181" t="s">
        <v>357</v>
      </c>
      <c r="AF8181" t="s">
        <v>474</v>
      </c>
      <c r="AG8181">
        <v>97477</v>
      </c>
      <c r="AH8181" t="s">
        <v>44</v>
      </c>
      <c r="AI8181" t="s">
        <v>7661</v>
      </c>
      <c r="AJ8181" t="s">
        <v>31</v>
      </c>
      <c r="AK8181" t="s">
        <v>57</v>
      </c>
      <c r="AL8181" t="s">
        <v>7662</v>
      </c>
      <c r="AM8181">
        <v>277.5</v>
      </c>
      <c r="AN8181">
        <v>4</v>
      </c>
      <c r="AO8181">
        <v>0.5</v>
      </c>
      <c r="AP8181">
        <v>-188.7</v>
      </c>
      <c r="AQ8181">
        <f>YEAR(Table1[[#This Row],[Order Date]])</f>
        <v>2015</v>
      </c>
      <c r="AR8181" t="str">
        <f>TEXT(Table1[[#This Row],[Order Date]],"mmmm")</f>
        <v>August</v>
      </c>
      <c r="AS8181" t="str">
        <f>"Q"&amp;ROUNDUP(MONTH(Table1[[#This Row],[Order Date]])/3,0)</f>
        <v>Q3</v>
      </c>
      <c r="AT8181">
        <f>IF(Table1[[#This Row],[Sales]]=0,0,Table1[[#This Row],[Profit]]/Table1[[#This Row],[Sales]])</f>
        <v>-0.67999999999999994</v>
      </c>
    </row>
    <row r="8182" spans="22:46" x14ac:dyDescent="0.3">
      <c r="V8182">
        <v>8181</v>
      </c>
      <c r="W8182" t="s">
        <v>10690</v>
      </c>
      <c r="X8182" s="1">
        <v>42329</v>
      </c>
      <c r="Y8182" t="s">
        <v>2946</v>
      </c>
      <c r="Z8182" t="s">
        <v>51</v>
      </c>
      <c r="AA8182" t="s">
        <v>8710</v>
      </c>
      <c r="AB8182" t="s">
        <v>8711</v>
      </c>
      <c r="AC8182" t="s">
        <v>25</v>
      </c>
      <c r="AD8182" t="s">
        <v>26</v>
      </c>
      <c r="AE8182" t="s">
        <v>158</v>
      </c>
      <c r="AF8182" t="s">
        <v>159</v>
      </c>
      <c r="AG8182">
        <v>19120</v>
      </c>
      <c r="AH8182" t="s">
        <v>160</v>
      </c>
      <c r="AI8182" t="s">
        <v>4284</v>
      </c>
      <c r="AJ8182" t="s">
        <v>31</v>
      </c>
      <c r="AK8182" t="s">
        <v>57</v>
      </c>
      <c r="AL8182" t="s">
        <v>4285</v>
      </c>
      <c r="AM8182">
        <v>1252.704</v>
      </c>
      <c r="AN8182">
        <v>8</v>
      </c>
      <c r="AO8182">
        <v>0.4</v>
      </c>
      <c r="AP8182">
        <v>-480.20319999999998</v>
      </c>
      <c r="AQ8182">
        <f>YEAR(Table1[[#This Row],[Order Date]])</f>
        <v>2015</v>
      </c>
      <c r="AR8182" t="str">
        <f>TEXT(Table1[[#This Row],[Order Date]],"mmmm")</f>
        <v>November</v>
      </c>
      <c r="AS8182" t="str">
        <f>"Q"&amp;ROUNDUP(MONTH(Table1[[#This Row],[Order Date]])/3,0)</f>
        <v>Q4</v>
      </c>
      <c r="AT8182">
        <f>IF(Table1[[#This Row],[Sales]]=0,0,Table1[[#This Row],[Profit]]/Table1[[#This Row],[Sales]])</f>
        <v>-0.38333333333333336</v>
      </c>
    </row>
    <row r="8183" spans="22:46" x14ac:dyDescent="0.3">
      <c r="V8183">
        <v>8182</v>
      </c>
      <c r="W8183" t="s">
        <v>10690</v>
      </c>
      <c r="X8183" s="1">
        <v>42329</v>
      </c>
      <c r="Y8183" t="s">
        <v>2946</v>
      </c>
      <c r="Z8183" t="s">
        <v>51</v>
      </c>
      <c r="AA8183" t="s">
        <v>8710</v>
      </c>
      <c r="AB8183" t="s">
        <v>8711</v>
      </c>
      <c r="AC8183" t="s">
        <v>25</v>
      </c>
      <c r="AD8183" t="s">
        <v>26</v>
      </c>
      <c r="AE8183" t="s">
        <v>158</v>
      </c>
      <c r="AF8183" t="s">
        <v>159</v>
      </c>
      <c r="AG8183">
        <v>19120</v>
      </c>
      <c r="AH8183" t="s">
        <v>160</v>
      </c>
      <c r="AI8183" t="s">
        <v>3018</v>
      </c>
      <c r="AJ8183" t="s">
        <v>73</v>
      </c>
      <c r="AK8183" t="s">
        <v>74</v>
      </c>
      <c r="AL8183" t="s">
        <v>3019</v>
      </c>
      <c r="AM8183">
        <v>110.97</v>
      </c>
      <c r="AN8183">
        <v>5</v>
      </c>
      <c r="AO8183">
        <v>0.4</v>
      </c>
      <c r="AP8183">
        <v>-24.043500000000002</v>
      </c>
      <c r="AQ8183">
        <f>YEAR(Table1[[#This Row],[Order Date]])</f>
        <v>2015</v>
      </c>
      <c r="AR8183" t="str">
        <f>TEXT(Table1[[#This Row],[Order Date]],"mmmm")</f>
        <v>November</v>
      </c>
      <c r="AS8183" t="str">
        <f>"Q"&amp;ROUNDUP(MONTH(Table1[[#This Row],[Order Date]])/3,0)</f>
        <v>Q4</v>
      </c>
      <c r="AT8183">
        <f>IF(Table1[[#This Row],[Sales]]=0,0,Table1[[#This Row],[Profit]]/Table1[[#This Row],[Sales]])</f>
        <v>-0.21666666666666667</v>
      </c>
    </row>
    <row r="8184" spans="22:46" x14ac:dyDescent="0.3">
      <c r="V8184">
        <v>8183</v>
      </c>
      <c r="W8184" t="s">
        <v>10691</v>
      </c>
      <c r="X8184" s="1">
        <v>42873</v>
      </c>
      <c r="Y8184" t="s">
        <v>6699</v>
      </c>
      <c r="Z8184" t="s">
        <v>51</v>
      </c>
      <c r="AA8184" t="s">
        <v>5957</v>
      </c>
      <c r="AB8184" t="s">
        <v>5958</v>
      </c>
      <c r="AC8184" t="s">
        <v>41</v>
      </c>
      <c r="AD8184" t="s">
        <v>26</v>
      </c>
      <c r="AE8184" t="s">
        <v>342</v>
      </c>
      <c r="AF8184" t="s">
        <v>233</v>
      </c>
      <c r="AG8184">
        <v>60653</v>
      </c>
      <c r="AH8184" t="s">
        <v>111</v>
      </c>
      <c r="AI8184" t="s">
        <v>5194</v>
      </c>
      <c r="AJ8184" t="s">
        <v>31</v>
      </c>
      <c r="AK8184" t="s">
        <v>67</v>
      </c>
      <c r="AL8184" t="s">
        <v>5195</v>
      </c>
      <c r="AM8184">
        <v>22.608000000000001</v>
      </c>
      <c r="AN8184">
        <v>3</v>
      </c>
      <c r="AO8184">
        <v>0.6</v>
      </c>
      <c r="AP8184">
        <v>-10.1736</v>
      </c>
      <c r="AQ8184">
        <f>YEAR(Table1[[#This Row],[Order Date]])</f>
        <v>2017</v>
      </c>
      <c r="AR8184" t="str">
        <f>TEXT(Table1[[#This Row],[Order Date]],"mmmm")</f>
        <v>May</v>
      </c>
      <c r="AS8184" t="str">
        <f>"Q"&amp;ROUNDUP(MONTH(Table1[[#This Row],[Order Date]])/3,0)</f>
        <v>Q2</v>
      </c>
      <c r="AT8184">
        <f>IF(Table1[[#This Row],[Sales]]=0,0,Table1[[#This Row],[Profit]]/Table1[[#This Row],[Sales]])</f>
        <v>-0.45</v>
      </c>
    </row>
    <row r="8185" spans="22:46" x14ac:dyDescent="0.3">
      <c r="V8185">
        <v>8184</v>
      </c>
      <c r="W8185" t="s">
        <v>10691</v>
      </c>
      <c r="X8185" s="1">
        <v>42873</v>
      </c>
      <c r="Y8185" t="s">
        <v>6699</v>
      </c>
      <c r="Z8185" t="s">
        <v>51</v>
      </c>
      <c r="AA8185" t="s">
        <v>5957</v>
      </c>
      <c r="AB8185" t="s">
        <v>5958</v>
      </c>
      <c r="AC8185" t="s">
        <v>41</v>
      </c>
      <c r="AD8185" t="s">
        <v>26</v>
      </c>
      <c r="AE8185" t="s">
        <v>342</v>
      </c>
      <c r="AF8185" t="s">
        <v>233</v>
      </c>
      <c r="AG8185">
        <v>60653</v>
      </c>
      <c r="AH8185" t="s">
        <v>111</v>
      </c>
      <c r="AI8185" t="s">
        <v>1273</v>
      </c>
      <c r="AJ8185" t="s">
        <v>31</v>
      </c>
      <c r="AK8185" t="s">
        <v>67</v>
      </c>
      <c r="AL8185" t="s">
        <v>1274</v>
      </c>
      <c r="AM8185">
        <v>1.8919999999999999</v>
      </c>
      <c r="AN8185">
        <v>1</v>
      </c>
      <c r="AO8185">
        <v>0.6</v>
      </c>
      <c r="AP8185">
        <v>-0.99329999999999996</v>
      </c>
      <c r="AQ8185">
        <f>YEAR(Table1[[#This Row],[Order Date]])</f>
        <v>2017</v>
      </c>
      <c r="AR8185" t="str">
        <f>TEXT(Table1[[#This Row],[Order Date]],"mmmm")</f>
        <v>May</v>
      </c>
      <c r="AS8185" t="str">
        <f>"Q"&amp;ROUNDUP(MONTH(Table1[[#This Row],[Order Date]])/3,0)</f>
        <v>Q2</v>
      </c>
      <c r="AT8185">
        <f>IF(Table1[[#This Row],[Sales]]=0,0,Table1[[#This Row],[Profit]]/Table1[[#This Row],[Sales]])</f>
        <v>-0.52500000000000002</v>
      </c>
    </row>
    <row r="8186" spans="22:46" x14ac:dyDescent="0.3">
      <c r="V8186">
        <v>8185</v>
      </c>
      <c r="W8186" t="s">
        <v>10692</v>
      </c>
      <c r="X8186" s="1">
        <v>42939</v>
      </c>
      <c r="Y8186" t="s">
        <v>7965</v>
      </c>
      <c r="Z8186" t="s">
        <v>51</v>
      </c>
      <c r="AA8186" t="s">
        <v>1939</v>
      </c>
      <c r="AB8186" t="s">
        <v>1940</v>
      </c>
      <c r="AC8186" t="s">
        <v>41</v>
      </c>
      <c r="AD8186" t="s">
        <v>26</v>
      </c>
      <c r="AE8186" t="s">
        <v>342</v>
      </c>
      <c r="AF8186" t="s">
        <v>233</v>
      </c>
      <c r="AG8186">
        <v>60623</v>
      </c>
      <c r="AH8186" t="s">
        <v>111</v>
      </c>
      <c r="AI8186" t="s">
        <v>4211</v>
      </c>
      <c r="AJ8186" t="s">
        <v>46</v>
      </c>
      <c r="AK8186" t="s">
        <v>94</v>
      </c>
      <c r="AL8186" t="s">
        <v>4212</v>
      </c>
      <c r="AM8186">
        <v>63.311999999999998</v>
      </c>
      <c r="AN8186">
        <v>3</v>
      </c>
      <c r="AO8186">
        <v>0.2</v>
      </c>
      <c r="AP8186">
        <v>20.5764</v>
      </c>
      <c r="AQ8186">
        <f>YEAR(Table1[[#This Row],[Order Date]])</f>
        <v>2017</v>
      </c>
      <c r="AR8186" t="str">
        <f>TEXT(Table1[[#This Row],[Order Date]],"mmmm")</f>
        <v>July</v>
      </c>
      <c r="AS8186" t="str">
        <f>"Q"&amp;ROUNDUP(MONTH(Table1[[#This Row],[Order Date]])/3,0)</f>
        <v>Q3</v>
      </c>
      <c r="AT8186">
        <f>IF(Table1[[#This Row],[Sales]]=0,0,Table1[[#This Row],[Profit]]/Table1[[#This Row],[Sales]])</f>
        <v>0.32500000000000001</v>
      </c>
    </row>
    <row r="8187" spans="22:46" x14ac:dyDescent="0.3">
      <c r="V8187">
        <v>8186</v>
      </c>
      <c r="W8187" t="s">
        <v>10693</v>
      </c>
      <c r="X8187" s="1">
        <v>42260</v>
      </c>
      <c r="Y8187" t="s">
        <v>179</v>
      </c>
      <c r="Z8187" t="s">
        <v>22</v>
      </c>
      <c r="AA8187" t="s">
        <v>1472</v>
      </c>
      <c r="AB8187" t="s">
        <v>1473</v>
      </c>
      <c r="AC8187" t="s">
        <v>25</v>
      </c>
      <c r="AD8187" t="s">
        <v>26</v>
      </c>
      <c r="AE8187" t="s">
        <v>342</v>
      </c>
      <c r="AF8187" t="s">
        <v>233</v>
      </c>
      <c r="AG8187">
        <v>60623</v>
      </c>
      <c r="AH8187" t="s">
        <v>111</v>
      </c>
      <c r="AI8187" t="s">
        <v>5262</v>
      </c>
      <c r="AJ8187" t="s">
        <v>46</v>
      </c>
      <c r="AK8187" t="s">
        <v>190</v>
      </c>
      <c r="AL8187" t="s">
        <v>755</v>
      </c>
      <c r="AM8187">
        <v>7.8239999999999998</v>
      </c>
      <c r="AN8187">
        <v>1</v>
      </c>
      <c r="AO8187">
        <v>0.2</v>
      </c>
      <c r="AP8187">
        <v>2.9340000000000002</v>
      </c>
      <c r="AQ8187">
        <f>YEAR(Table1[[#This Row],[Order Date]])</f>
        <v>2015</v>
      </c>
      <c r="AR8187" t="str">
        <f>TEXT(Table1[[#This Row],[Order Date]],"mmmm")</f>
        <v>September</v>
      </c>
      <c r="AS8187" t="str">
        <f>"Q"&amp;ROUNDUP(MONTH(Table1[[#This Row],[Order Date]])/3,0)</f>
        <v>Q3</v>
      </c>
      <c r="AT8187">
        <f>IF(Table1[[#This Row],[Sales]]=0,0,Table1[[#This Row],[Profit]]/Table1[[#This Row],[Sales]])</f>
        <v>0.37500000000000006</v>
      </c>
    </row>
    <row r="8188" spans="22:46" x14ac:dyDescent="0.3">
      <c r="V8188">
        <v>8187</v>
      </c>
      <c r="W8188" t="s">
        <v>10693</v>
      </c>
      <c r="X8188" s="1">
        <v>42260</v>
      </c>
      <c r="Y8188" t="s">
        <v>179</v>
      </c>
      <c r="Z8188" t="s">
        <v>22</v>
      </c>
      <c r="AA8188" t="s">
        <v>1472</v>
      </c>
      <c r="AB8188" t="s">
        <v>1473</v>
      </c>
      <c r="AC8188" t="s">
        <v>25</v>
      </c>
      <c r="AD8188" t="s">
        <v>26</v>
      </c>
      <c r="AE8188" t="s">
        <v>342</v>
      </c>
      <c r="AF8188" t="s">
        <v>233</v>
      </c>
      <c r="AG8188">
        <v>60623</v>
      </c>
      <c r="AH8188" t="s">
        <v>111</v>
      </c>
      <c r="AI8188" t="s">
        <v>787</v>
      </c>
      <c r="AJ8188" t="s">
        <v>31</v>
      </c>
      <c r="AK8188" t="s">
        <v>35</v>
      </c>
      <c r="AL8188" t="s">
        <v>788</v>
      </c>
      <c r="AM8188">
        <v>170.072</v>
      </c>
      <c r="AN8188">
        <v>4</v>
      </c>
      <c r="AO8188">
        <v>0.3</v>
      </c>
      <c r="AP8188">
        <v>-12.148</v>
      </c>
      <c r="AQ8188">
        <f>YEAR(Table1[[#This Row],[Order Date]])</f>
        <v>2015</v>
      </c>
      <c r="AR8188" t="str">
        <f>TEXT(Table1[[#This Row],[Order Date]],"mmmm")</f>
        <v>September</v>
      </c>
      <c r="AS8188" t="str">
        <f>"Q"&amp;ROUNDUP(MONTH(Table1[[#This Row],[Order Date]])/3,0)</f>
        <v>Q3</v>
      </c>
      <c r="AT8188">
        <f>IF(Table1[[#This Row],[Sales]]=0,0,Table1[[#This Row],[Profit]]/Table1[[#This Row],[Sales]])</f>
        <v>-7.1428571428571425E-2</v>
      </c>
    </row>
    <row r="8189" spans="22:46" x14ac:dyDescent="0.3">
      <c r="V8189">
        <v>8188</v>
      </c>
      <c r="W8189" t="s">
        <v>10694</v>
      </c>
      <c r="X8189" s="1">
        <v>42714</v>
      </c>
      <c r="Y8189" t="s">
        <v>1823</v>
      </c>
      <c r="Z8189" t="s">
        <v>51</v>
      </c>
      <c r="AA8189" t="s">
        <v>2879</v>
      </c>
      <c r="AB8189" t="s">
        <v>2880</v>
      </c>
      <c r="AC8189" t="s">
        <v>41</v>
      </c>
      <c r="AD8189" t="s">
        <v>26</v>
      </c>
      <c r="AE8189" t="s">
        <v>300</v>
      </c>
      <c r="AF8189" t="s">
        <v>301</v>
      </c>
      <c r="AG8189">
        <v>10024</v>
      </c>
      <c r="AH8189" t="s">
        <v>160</v>
      </c>
      <c r="AI8189" t="s">
        <v>783</v>
      </c>
      <c r="AJ8189" t="s">
        <v>46</v>
      </c>
      <c r="AK8189" t="s">
        <v>94</v>
      </c>
      <c r="AL8189" t="s">
        <v>784</v>
      </c>
      <c r="AM8189">
        <v>62.82</v>
      </c>
      <c r="AN8189">
        <v>9</v>
      </c>
      <c r="AO8189">
        <v>0</v>
      </c>
      <c r="AP8189">
        <v>29.525400000000001</v>
      </c>
      <c r="AQ8189">
        <f>YEAR(Table1[[#This Row],[Order Date]])</f>
        <v>2016</v>
      </c>
      <c r="AR8189" t="str">
        <f>TEXT(Table1[[#This Row],[Order Date]],"mmmm")</f>
        <v>December</v>
      </c>
      <c r="AS8189" t="str">
        <f>"Q"&amp;ROUNDUP(MONTH(Table1[[#This Row],[Order Date]])/3,0)</f>
        <v>Q4</v>
      </c>
      <c r="AT8189">
        <f>IF(Table1[[#This Row],[Sales]]=0,0,Table1[[#This Row],[Profit]]/Table1[[#This Row],[Sales]])</f>
        <v>0.47000000000000003</v>
      </c>
    </row>
    <row r="8190" spans="22:46" x14ac:dyDescent="0.3">
      <c r="V8190">
        <v>8189</v>
      </c>
      <c r="W8190" t="s">
        <v>10695</v>
      </c>
      <c r="X8190" s="1">
        <v>42279</v>
      </c>
      <c r="Y8190" s="1">
        <v>42134</v>
      </c>
      <c r="Z8190" t="s">
        <v>22</v>
      </c>
      <c r="AA8190" t="s">
        <v>4662</v>
      </c>
      <c r="AB8190" t="s">
        <v>4663</v>
      </c>
      <c r="AC8190" t="s">
        <v>25</v>
      </c>
      <c r="AD8190" t="s">
        <v>26</v>
      </c>
      <c r="AE8190" t="s">
        <v>3815</v>
      </c>
      <c r="AF8190" t="s">
        <v>3098</v>
      </c>
      <c r="AG8190">
        <v>20852</v>
      </c>
      <c r="AH8190" t="s">
        <v>160</v>
      </c>
      <c r="AI8190" t="s">
        <v>2987</v>
      </c>
      <c r="AJ8190" t="s">
        <v>46</v>
      </c>
      <c r="AK8190" t="s">
        <v>94</v>
      </c>
      <c r="AL8190" t="s">
        <v>2988</v>
      </c>
      <c r="AM8190">
        <v>19.440000000000001</v>
      </c>
      <c r="AN8190">
        <v>3</v>
      </c>
      <c r="AO8190">
        <v>0</v>
      </c>
      <c r="AP8190">
        <v>9.3312000000000008</v>
      </c>
      <c r="AQ8190">
        <f>YEAR(Table1[[#This Row],[Order Date]])</f>
        <v>2015</v>
      </c>
      <c r="AR8190" t="str">
        <f>TEXT(Table1[[#This Row],[Order Date]],"mmmm")</f>
        <v>October</v>
      </c>
      <c r="AS8190" t="str">
        <f>"Q"&amp;ROUNDUP(MONTH(Table1[[#This Row],[Order Date]])/3,0)</f>
        <v>Q4</v>
      </c>
      <c r="AT8190">
        <f>IF(Table1[[#This Row],[Sales]]=0,0,Table1[[#This Row],[Profit]]/Table1[[#This Row],[Sales]])</f>
        <v>0.48000000000000004</v>
      </c>
    </row>
    <row r="8191" spans="22:46" x14ac:dyDescent="0.3">
      <c r="V8191">
        <v>8190</v>
      </c>
      <c r="W8191" t="s">
        <v>10695</v>
      </c>
      <c r="X8191" s="1">
        <v>42279</v>
      </c>
      <c r="Y8191" s="1">
        <v>42134</v>
      </c>
      <c r="Z8191" t="s">
        <v>22</v>
      </c>
      <c r="AA8191" t="s">
        <v>4662</v>
      </c>
      <c r="AB8191" t="s">
        <v>4663</v>
      </c>
      <c r="AC8191" t="s">
        <v>25</v>
      </c>
      <c r="AD8191" t="s">
        <v>26</v>
      </c>
      <c r="AE8191" t="s">
        <v>3815</v>
      </c>
      <c r="AF8191" t="s">
        <v>3098</v>
      </c>
      <c r="AG8191">
        <v>20852</v>
      </c>
      <c r="AH8191" t="s">
        <v>160</v>
      </c>
      <c r="AI8191" t="s">
        <v>3451</v>
      </c>
      <c r="AJ8191" t="s">
        <v>46</v>
      </c>
      <c r="AK8191" t="s">
        <v>77</v>
      </c>
      <c r="AL8191" t="s">
        <v>3452</v>
      </c>
      <c r="AM8191">
        <v>7.38</v>
      </c>
      <c r="AN8191">
        <v>1</v>
      </c>
      <c r="AO8191">
        <v>0</v>
      </c>
      <c r="AP8191">
        <v>3.6162000000000001</v>
      </c>
      <c r="AQ8191">
        <f>YEAR(Table1[[#This Row],[Order Date]])</f>
        <v>2015</v>
      </c>
      <c r="AR8191" t="str">
        <f>TEXT(Table1[[#This Row],[Order Date]],"mmmm")</f>
        <v>October</v>
      </c>
      <c r="AS8191" t="str">
        <f>"Q"&amp;ROUNDUP(MONTH(Table1[[#This Row],[Order Date]])/3,0)</f>
        <v>Q4</v>
      </c>
      <c r="AT8191">
        <f>IF(Table1[[#This Row],[Sales]]=0,0,Table1[[#This Row],[Profit]]/Table1[[#This Row],[Sales]])</f>
        <v>0.49</v>
      </c>
    </row>
    <row r="8192" spans="22:46" x14ac:dyDescent="0.3">
      <c r="V8192">
        <v>8191</v>
      </c>
      <c r="W8192" t="s">
        <v>10696</v>
      </c>
      <c r="X8192" s="1">
        <v>43056</v>
      </c>
      <c r="Y8192" t="s">
        <v>3488</v>
      </c>
      <c r="Z8192" t="s">
        <v>51</v>
      </c>
      <c r="AA8192" t="s">
        <v>6721</v>
      </c>
      <c r="AB8192" t="s">
        <v>6722</v>
      </c>
      <c r="AC8192" t="s">
        <v>25</v>
      </c>
      <c r="AD8192" t="s">
        <v>26</v>
      </c>
      <c r="AE8192" t="s">
        <v>300</v>
      </c>
      <c r="AF8192" t="s">
        <v>301</v>
      </c>
      <c r="AG8192">
        <v>10011</v>
      </c>
      <c r="AH8192" t="s">
        <v>160</v>
      </c>
      <c r="AI8192" t="s">
        <v>3672</v>
      </c>
      <c r="AJ8192" t="s">
        <v>46</v>
      </c>
      <c r="AK8192" t="s">
        <v>94</v>
      </c>
      <c r="AL8192" t="s">
        <v>3673</v>
      </c>
      <c r="AM8192">
        <v>38.880000000000003</v>
      </c>
      <c r="AN8192">
        <v>6</v>
      </c>
      <c r="AO8192">
        <v>0</v>
      </c>
      <c r="AP8192">
        <v>18.662400000000002</v>
      </c>
      <c r="AQ8192">
        <f>YEAR(Table1[[#This Row],[Order Date]])</f>
        <v>2017</v>
      </c>
      <c r="AR8192" t="str">
        <f>TEXT(Table1[[#This Row],[Order Date]],"mmmm")</f>
        <v>November</v>
      </c>
      <c r="AS8192" t="str">
        <f>"Q"&amp;ROUNDUP(MONTH(Table1[[#This Row],[Order Date]])/3,0)</f>
        <v>Q4</v>
      </c>
      <c r="AT8192">
        <f>IF(Table1[[#This Row],[Sales]]=0,0,Table1[[#This Row],[Profit]]/Table1[[#This Row],[Sales]])</f>
        <v>0.48000000000000004</v>
      </c>
    </row>
    <row r="8193" spans="22:46" x14ac:dyDescent="0.3">
      <c r="V8193">
        <v>8192</v>
      </c>
      <c r="W8193" t="s">
        <v>10696</v>
      </c>
      <c r="X8193" s="1">
        <v>43056</v>
      </c>
      <c r="Y8193" t="s">
        <v>3488</v>
      </c>
      <c r="Z8193" t="s">
        <v>51</v>
      </c>
      <c r="AA8193" t="s">
        <v>6721</v>
      </c>
      <c r="AB8193" t="s">
        <v>6722</v>
      </c>
      <c r="AC8193" t="s">
        <v>25</v>
      </c>
      <c r="AD8193" t="s">
        <v>26</v>
      </c>
      <c r="AE8193" t="s">
        <v>300</v>
      </c>
      <c r="AF8193" t="s">
        <v>301</v>
      </c>
      <c r="AG8193">
        <v>10011</v>
      </c>
      <c r="AH8193" t="s">
        <v>160</v>
      </c>
      <c r="AI8193" t="s">
        <v>1217</v>
      </c>
      <c r="AJ8193" t="s">
        <v>31</v>
      </c>
      <c r="AK8193" t="s">
        <v>67</v>
      </c>
      <c r="AL8193" t="s">
        <v>1218</v>
      </c>
      <c r="AM8193">
        <v>187.76</v>
      </c>
      <c r="AN8193">
        <v>4</v>
      </c>
      <c r="AO8193">
        <v>0</v>
      </c>
      <c r="AP8193">
        <v>76.9816</v>
      </c>
      <c r="AQ8193">
        <f>YEAR(Table1[[#This Row],[Order Date]])</f>
        <v>2017</v>
      </c>
      <c r="AR8193" t="str">
        <f>TEXT(Table1[[#This Row],[Order Date]],"mmmm")</f>
        <v>November</v>
      </c>
      <c r="AS8193" t="str">
        <f>"Q"&amp;ROUNDUP(MONTH(Table1[[#This Row],[Order Date]])/3,0)</f>
        <v>Q4</v>
      </c>
      <c r="AT8193">
        <f>IF(Table1[[#This Row],[Sales]]=0,0,Table1[[#This Row],[Profit]]/Table1[[#This Row],[Sales]])</f>
        <v>0.41000000000000003</v>
      </c>
    </row>
    <row r="8194" spans="22:46" x14ac:dyDescent="0.3">
      <c r="V8194">
        <v>8193</v>
      </c>
      <c r="W8194" t="s">
        <v>10697</v>
      </c>
      <c r="X8194" s="1">
        <v>42338</v>
      </c>
      <c r="Y8194" s="1">
        <v>42075</v>
      </c>
      <c r="Z8194" t="s">
        <v>207</v>
      </c>
      <c r="AA8194" t="s">
        <v>2240</v>
      </c>
      <c r="AB8194" t="s">
        <v>2241</v>
      </c>
      <c r="AC8194" t="s">
        <v>25</v>
      </c>
      <c r="AD8194" t="s">
        <v>26</v>
      </c>
      <c r="AE8194" t="s">
        <v>420</v>
      </c>
      <c r="AF8194" t="s">
        <v>92</v>
      </c>
      <c r="AG8194">
        <v>27707</v>
      </c>
      <c r="AH8194" t="s">
        <v>29</v>
      </c>
      <c r="AI8194" t="s">
        <v>2692</v>
      </c>
      <c r="AJ8194" t="s">
        <v>46</v>
      </c>
      <c r="AK8194" t="s">
        <v>77</v>
      </c>
      <c r="AL8194" t="s">
        <v>2693</v>
      </c>
      <c r="AM8194">
        <v>6.048</v>
      </c>
      <c r="AN8194">
        <v>7</v>
      </c>
      <c r="AO8194">
        <v>0.7</v>
      </c>
      <c r="AP8194">
        <v>-4.2336</v>
      </c>
      <c r="AQ8194">
        <f>YEAR(Table1[[#This Row],[Order Date]])</f>
        <v>2015</v>
      </c>
      <c r="AR8194" t="str">
        <f>TEXT(Table1[[#This Row],[Order Date]],"mmmm")</f>
        <v>November</v>
      </c>
      <c r="AS8194" t="str">
        <f>"Q"&amp;ROUNDUP(MONTH(Table1[[#This Row],[Order Date]])/3,0)</f>
        <v>Q4</v>
      </c>
      <c r="AT8194">
        <f>IF(Table1[[#This Row],[Sales]]=0,0,Table1[[#This Row],[Profit]]/Table1[[#This Row],[Sales]])</f>
        <v>-0.7</v>
      </c>
    </row>
    <row r="8195" spans="22:46" x14ac:dyDescent="0.3">
      <c r="V8195">
        <v>8194</v>
      </c>
      <c r="W8195" t="s">
        <v>10697</v>
      </c>
      <c r="X8195" s="1">
        <v>42338</v>
      </c>
      <c r="Y8195" s="1">
        <v>42075</v>
      </c>
      <c r="Z8195" t="s">
        <v>207</v>
      </c>
      <c r="AA8195" t="s">
        <v>2240</v>
      </c>
      <c r="AB8195" t="s">
        <v>2241</v>
      </c>
      <c r="AC8195" t="s">
        <v>25</v>
      </c>
      <c r="AD8195" t="s">
        <v>26</v>
      </c>
      <c r="AE8195" t="s">
        <v>420</v>
      </c>
      <c r="AF8195" t="s">
        <v>92</v>
      </c>
      <c r="AG8195">
        <v>27707</v>
      </c>
      <c r="AH8195" t="s">
        <v>29</v>
      </c>
      <c r="AI8195" t="s">
        <v>6236</v>
      </c>
      <c r="AJ8195" t="s">
        <v>46</v>
      </c>
      <c r="AK8195" t="s">
        <v>80</v>
      </c>
      <c r="AL8195" t="s">
        <v>6237</v>
      </c>
      <c r="AM8195">
        <v>98.352000000000004</v>
      </c>
      <c r="AN8195">
        <v>3</v>
      </c>
      <c r="AO8195">
        <v>0.2</v>
      </c>
      <c r="AP8195">
        <v>9.8352000000000004</v>
      </c>
      <c r="AQ8195">
        <f>YEAR(Table1[[#This Row],[Order Date]])</f>
        <v>2015</v>
      </c>
      <c r="AR8195" t="str">
        <f>TEXT(Table1[[#This Row],[Order Date]],"mmmm")</f>
        <v>November</v>
      </c>
      <c r="AS8195" t="str">
        <f>"Q"&amp;ROUNDUP(MONTH(Table1[[#This Row],[Order Date]])/3,0)</f>
        <v>Q4</v>
      </c>
      <c r="AT8195">
        <f>IF(Table1[[#This Row],[Sales]]=0,0,Table1[[#This Row],[Profit]]/Table1[[#This Row],[Sales]])</f>
        <v>0.1</v>
      </c>
    </row>
    <row r="8196" spans="22:46" x14ac:dyDescent="0.3">
      <c r="V8196">
        <v>8195</v>
      </c>
      <c r="W8196" t="s">
        <v>10697</v>
      </c>
      <c r="X8196" s="1">
        <v>42338</v>
      </c>
      <c r="Y8196" s="1">
        <v>42075</v>
      </c>
      <c r="Z8196" t="s">
        <v>207</v>
      </c>
      <c r="AA8196" t="s">
        <v>2240</v>
      </c>
      <c r="AB8196" t="s">
        <v>2241</v>
      </c>
      <c r="AC8196" t="s">
        <v>25</v>
      </c>
      <c r="AD8196" t="s">
        <v>26</v>
      </c>
      <c r="AE8196" t="s">
        <v>420</v>
      </c>
      <c r="AF8196" t="s">
        <v>92</v>
      </c>
      <c r="AG8196">
        <v>27707</v>
      </c>
      <c r="AH8196" t="s">
        <v>29</v>
      </c>
      <c r="AI8196" t="s">
        <v>1036</v>
      </c>
      <c r="AJ8196" t="s">
        <v>31</v>
      </c>
      <c r="AK8196" t="s">
        <v>67</v>
      </c>
      <c r="AL8196" t="s">
        <v>1037</v>
      </c>
      <c r="AM8196">
        <v>335.74400000000003</v>
      </c>
      <c r="AN8196">
        <v>2</v>
      </c>
      <c r="AO8196">
        <v>0.2</v>
      </c>
      <c r="AP8196">
        <v>25.180800000000001</v>
      </c>
      <c r="AQ8196">
        <f>YEAR(Table1[[#This Row],[Order Date]])</f>
        <v>2015</v>
      </c>
      <c r="AR8196" t="str">
        <f>TEXT(Table1[[#This Row],[Order Date]],"mmmm")</f>
        <v>November</v>
      </c>
      <c r="AS8196" t="str">
        <f>"Q"&amp;ROUNDUP(MONTH(Table1[[#This Row],[Order Date]])/3,0)</f>
        <v>Q4</v>
      </c>
      <c r="AT8196">
        <f>IF(Table1[[#This Row],[Sales]]=0,0,Table1[[#This Row],[Profit]]/Table1[[#This Row],[Sales]])</f>
        <v>7.4999999999999997E-2</v>
      </c>
    </row>
    <row r="8197" spans="22:46" x14ac:dyDescent="0.3">
      <c r="V8197">
        <v>8196</v>
      </c>
      <c r="W8197" t="s">
        <v>10698</v>
      </c>
      <c r="X8197" s="1">
        <v>42344</v>
      </c>
      <c r="Y8197" s="1">
        <v>42320</v>
      </c>
      <c r="Z8197" t="s">
        <v>22</v>
      </c>
      <c r="AA8197" t="s">
        <v>1026</v>
      </c>
      <c r="AB8197" t="s">
        <v>1027</v>
      </c>
      <c r="AC8197" t="s">
        <v>41</v>
      </c>
      <c r="AD8197" t="s">
        <v>26</v>
      </c>
      <c r="AE8197" t="s">
        <v>9079</v>
      </c>
      <c r="AF8197" t="s">
        <v>43</v>
      </c>
      <c r="AG8197">
        <v>93101</v>
      </c>
      <c r="AH8197" t="s">
        <v>44</v>
      </c>
      <c r="AI8197" t="s">
        <v>4732</v>
      </c>
      <c r="AJ8197" t="s">
        <v>46</v>
      </c>
      <c r="AK8197" t="s">
        <v>94</v>
      </c>
      <c r="AL8197" t="s">
        <v>4733</v>
      </c>
      <c r="AM8197">
        <v>8.9600000000000009</v>
      </c>
      <c r="AN8197">
        <v>2</v>
      </c>
      <c r="AO8197">
        <v>0</v>
      </c>
      <c r="AP8197">
        <v>4.3903999999999996</v>
      </c>
      <c r="AQ8197">
        <f>YEAR(Table1[[#This Row],[Order Date]])</f>
        <v>2015</v>
      </c>
      <c r="AR8197" t="str">
        <f>TEXT(Table1[[#This Row],[Order Date]],"mmmm")</f>
        <v>December</v>
      </c>
      <c r="AS8197" t="str">
        <f>"Q"&amp;ROUNDUP(MONTH(Table1[[#This Row],[Order Date]])/3,0)</f>
        <v>Q4</v>
      </c>
      <c r="AT8197">
        <f>IF(Table1[[#This Row],[Sales]]=0,0,Table1[[#This Row],[Profit]]/Table1[[#This Row],[Sales]])</f>
        <v>0.48999999999999994</v>
      </c>
    </row>
    <row r="8198" spans="22:46" x14ac:dyDescent="0.3">
      <c r="V8198">
        <v>8197</v>
      </c>
      <c r="W8198" t="s">
        <v>10699</v>
      </c>
      <c r="X8198" s="1">
        <v>42983</v>
      </c>
      <c r="Y8198" s="1">
        <v>42987</v>
      </c>
      <c r="Z8198" t="s">
        <v>51</v>
      </c>
      <c r="AA8198" t="s">
        <v>4113</v>
      </c>
      <c r="AB8198" t="s">
        <v>4114</v>
      </c>
      <c r="AC8198" t="s">
        <v>25</v>
      </c>
      <c r="AD8198" t="s">
        <v>26</v>
      </c>
      <c r="AE8198" t="s">
        <v>5747</v>
      </c>
      <c r="AF8198" t="s">
        <v>379</v>
      </c>
      <c r="AG8198">
        <v>37918</v>
      </c>
      <c r="AH8198" t="s">
        <v>29</v>
      </c>
      <c r="AI8198" t="s">
        <v>5070</v>
      </c>
      <c r="AJ8198" t="s">
        <v>73</v>
      </c>
      <c r="AK8198" t="s">
        <v>176</v>
      </c>
      <c r="AL8198" t="s">
        <v>5071</v>
      </c>
      <c r="AM8198">
        <v>89.567999999999998</v>
      </c>
      <c r="AN8198">
        <v>4</v>
      </c>
      <c r="AO8198">
        <v>0.2</v>
      </c>
      <c r="AP8198">
        <v>-1.1195999999999999</v>
      </c>
      <c r="AQ8198">
        <f>YEAR(Table1[[#This Row],[Order Date]])</f>
        <v>2017</v>
      </c>
      <c r="AR8198" t="str">
        <f>TEXT(Table1[[#This Row],[Order Date]],"mmmm")</f>
        <v>September</v>
      </c>
      <c r="AS8198" t="str">
        <f>"Q"&amp;ROUNDUP(MONTH(Table1[[#This Row],[Order Date]])/3,0)</f>
        <v>Q3</v>
      </c>
      <c r="AT8198">
        <f>IF(Table1[[#This Row],[Sales]]=0,0,Table1[[#This Row],[Profit]]/Table1[[#This Row],[Sales]])</f>
        <v>-1.2499999999999999E-2</v>
      </c>
    </row>
    <row r="8199" spans="22:46" x14ac:dyDescent="0.3">
      <c r="V8199">
        <v>8198</v>
      </c>
      <c r="W8199" t="s">
        <v>10699</v>
      </c>
      <c r="X8199" s="1">
        <v>42983</v>
      </c>
      <c r="Y8199" s="1">
        <v>42987</v>
      </c>
      <c r="Z8199" t="s">
        <v>51</v>
      </c>
      <c r="AA8199" t="s">
        <v>4113</v>
      </c>
      <c r="AB8199" t="s">
        <v>4114</v>
      </c>
      <c r="AC8199" t="s">
        <v>25</v>
      </c>
      <c r="AD8199" t="s">
        <v>26</v>
      </c>
      <c r="AE8199" t="s">
        <v>5747</v>
      </c>
      <c r="AF8199" t="s">
        <v>379</v>
      </c>
      <c r="AG8199">
        <v>37918</v>
      </c>
      <c r="AH8199" t="s">
        <v>29</v>
      </c>
      <c r="AI8199" t="s">
        <v>2854</v>
      </c>
      <c r="AJ8199" t="s">
        <v>46</v>
      </c>
      <c r="AK8199" t="s">
        <v>70</v>
      </c>
      <c r="AL8199" t="s">
        <v>2855</v>
      </c>
      <c r="AM8199">
        <v>71.959999999999994</v>
      </c>
      <c r="AN8199">
        <v>5</v>
      </c>
      <c r="AO8199">
        <v>0.2</v>
      </c>
      <c r="AP8199">
        <v>7.1959999999999997</v>
      </c>
      <c r="AQ8199">
        <f>YEAR(Table1[[#This Row],[Order Date]])</f>
        <v>2017</v>
      </c>
      <c r="AR8199" t="str">
        <f>TEXT(Table1[[#This Row],[Order Date]],"mmmm")</f>
        <v>September</v>
      </c>
      <c r="AS8199" t="str">
        <f>"Q"&amp;ROUNDUP(MONTH(Table1[[#This Row],[Order Date]])/3,0)</f>
        <v>Q3</v>
      </c>
      <c r="AT8199">
        <f>IF(Table1[[#This Row],[Sales]]=0,0,Table1[[#This Row],[Profit]]/Table1[[#This Row],[Sales]])</f>
        <v>0.1</v>
      </c>
    </row>
    <row r="8200" spans="22:46" x14ac:dyDescent="0.3">
      <c r="V8200">
        <v>8199</v>
      </c>
      <c r="W8200" t="s">
        <v>10699</v>
      </c>
      <c r="X8200" s="1">
        <v>42983</v>
      </c>
      <c r="Y8200" s="1">
        <v>42987</v>
      </c>
      <c r="Z8200" t="s">
        <v>51</v>
      </c>
      <c r="AA8200" t="s">
        <v>4113</v>
      </c>
      <c r="AB8200" t="s">
        <v>4114</v>
      </c>
      <c r="AC8200" t="s">
        <v>25</v>
      </c>
      <c r="AD8200" t="s">
        <v>26</v>
      </c>
      <c r="AE8200" t="s">
        <v>5747</v>
      </c>
      <c r="AF8200" t="s">
        <v>379</v>
      </c>
      <c r="AG8200">
        <v>37918</v>
      </c>
      <c r="AH8200" t="s">
        <v>29</v>
      </c>
      <c r="AI8200" t="s">
        <v>2564</v>
      </c>
      <c r="AJ8200" t="s">
        <v>46</v>
      </c>
      <c r="AK8200" t="s">
        <v>94</v>
      </c>
      <c r="AL8200" t="s">
        <v>2565</v>
      </c>
      <c r="AM8200">
        <v>15.552</v>
      </c>
      <c r="AN8200">
        <v>3</v>
      </c>
      <c r="AO8200">
        <v>0.2</v>
      </c>
      <c r="AP8200">
        <v>5.4432</v>
      </c>
      <c r="AQ8200">
        <f>YEAR(Table1[[#This Row],[Order Date]])</f>
        <v>2017</v>
      </c>
      <c r="AR8200" t="str">
        <f>TEXT(Table1[[#This Row],[Order Date]],"mmmm")</f>
        <v>September</v>
      </c>
      <c r="AS8200" t="str">
        <f>"Q"&amp;ROUNDUP(MONTH(Table1[[#This Row],[Order Date]])/3,0)</f>
        <v>Q3</v>
      </c>
      <c r="AT8200">
        <f>IF(Table1[[#This Row],[Sales]]=0,0,Table1[[#This Row],[Profit]]/Table1[[#This Row],[Sales]])</f>
        <v>0.35000000000000003</v>
      </c>
    </row>
    <row r="8201" spans="22:46" x14ac:dyDescent="0.3">
      <c r="V8201">
        <v>8200</v>
      </c>
      <c r="W8201" t="s">
        <v>10700</v>
      </c>
      <c r="X8201" s="1">
        <v>42849</v>
      </c>
      <c r="Y8201" t="s">
        <v>4507</v>
      </c>
      <c r="Z8201" t="s">
        <v>51</v>
      </c>
      <c r="AA8201" t="s">
        <v>5685</v>
      </c>
      <c r="AB8201" t="s">
        <v>5686</v>
      </c>
      <c r="AC8201" t="s">
        <v>25</v>
      </c>
      <c r="AD8201" t="s">
        <v>26</v>
      </c>
      <c r="AE8201" t="s">
        <v>342</v>
      </c>
      <c r="AF8201" t="s">
        <v>233</v>
      </c>
      <c r="AG8201">
        <v>60610</v>
      </c>
      <c r="AH8201" t="s">
        <v>111</v>
      </c>
      <c r="AI8201" t="s">
        <v>5047</v>
      </c>
      <c r="AJ8201" t="s">
        <v>46</v>
      </c>
      <c r="AK8201" t="s">
        <v>77</v>
      </c>
      <c r="AL8201" t="s">
        <v>5048</v>
      </c>
      <c r="AM8201">
        <v>10.43</v>
      </c>
      <c r="AN8201">
        <v>5</v>
      </c>
      <c r="AO8201">
        <v>0.8</v>
      </c>
      <c r="AP8201">
        <v>-18.252500000000001</v>
      </c>
      <c r="AQ8201">
        <f>YEAR(Table1[[#This Row],[Order Date]])</f>
        <v>2017</v>
      </c>
      <c r="AR8201" t="str">
        <f>TEXT(Table1[[#This Row],[Order Date]],"mmmm")</f>
        <v>April</v>
      </c>
      <c r="AS8201" t="str">
        <f>"Q"&amp;ROUNDUP(MONTH(Table1[[#This Row],[Order Date]])/3,0)</f>
        <v>Q2</v>
      </c>
      <c r="AT8201">
        <f>IF(Table1[[#This Row],[Sales]]=0,0,Table1[[#This Row],[Profit]]/Table1[[#This Row],[Sales]])</f>
        <v>-1.7500000000000002</v>
      </c>
    </row>
    <row r="8202" spans="22:46" x14ac:dyDescent="0.3">
      <c r="V8202">
        <v>8201</v>
      </c>
      <c r="W8202" t="s">
        <v>10700</v>
      </c>
      <c r="X8202" s="1">
        <v>42849</v>
      </c>
      <c r="Y8202" t="s">
        <v>4507</v>
      </c>
      <c r="Z8202" t="s">
        <v>51</v>
      </c>
      <c r="AA8202" t="s">
        <v>5685</v>
      </c>
      <c r="AB8202" t="s">
        <v>5686</v>
      </c>
      <c r="AC8202" t="s">
        <v>25</v>
      </c>
      <c r="AD8202" t="s">
        <v>26</v>
      </c>
      <c r="AE8202" t="s">
        <v>342</v>
      </c>
      <c r="AF8202" t="s">
        <v>233</v>
      </c>
      <c r="AG8202">
        <v>60610</v>
      </c>
      <c r="AH8202" t="s">
        <v>111</v>
      </c>
      <c r="AI8202" t="s">
        <v>384</v>
      </c>
      <c r="AJ8202" t="s">
        <v>46</v>
      </c>
      <c r="AK8202" t="s">
        <v>60</v>
      </c>
      <c r="AL8202" t="s">
        <v>385</v>
      </c>
      <c r="AM8202">
        <v>72.784000000000006</v>
      </c>
      <c r="AN8202">
        <v>1</v>
      </c>
      <c r="AO8202">
        <v>0.2</v>
      </c>
      <c r="AP8202">
        <v>-18.196000000000002</v>
      </c>
      <c r="AQ8202">
        <f>YEAR(Table1[[#This Row],[Order Date]])</f>
        <v>2017</v>
      </c>
      <c r="AR8202" t="str">
        <f>TEXT(Table1[[#This Row],[Order Date]],"mmmm")</f>
        <v>April</v>
      </c>
      <c r="AS8202" t="str">
        <f>"Q"&amp;ROUNDUP(MONTH(Table1[[#This Row],[Order Date]])/3,0)</f>
        <v>Q2</v>
      </c>
      <c r="AT8202">
        <f>IF(Table1[[#This Row],[Sales]]=0,0,Table1[[#This Row],[Profit]]/Table1[[#This Row],[Sales]])</f>
        <v>-0.25</v>
      </c>
    </row>
    <row r="8203" spans="22:46" x14ac:dyDescent="0.3">
      <c r="V8203">
        <v>8202</v>
      </c>
      <c r="W8203" t="s">
        <v>10701</v>
      </c>
      <c r="X8203" s="1">
        <v>42316</v>
      </c>
      <c r="Y8203" s="1">
        <v>42227</v>
      </c>
      <c r="Z8203" t="s">
        <v>1450</v>
      </c>
      <c r="AA8203" t="s">
        <v>4435</v>
      </c>
      <c r="AB8203" t="s">
        <v>4436</v>
      </c>
      <c r="AC8203" t="s">
        <v>41</v>
      </c>
      <c r="AD8203" t="s">
        <v>26</v>
      </c>
      <c r="AE8203" t="s">
        <v>300</v>
      </c>
      <c r="AF8203" t="s">
        <v>301</v>
      </c>
      <c r="AG8203">
        <v>10024</v>
      </c>
      <c r="AH8203" t="s">
        <v>160</v>
      </c>
      <c r="AI8203" t="s">
        <v>8361</v>
      </c>
      <c r="AJ8203" t="s">
        <v>46</v>
      </c>
      <c r="AK8203" t="s">
        <v>60</v>
      </c>
      <c r="AL8203" t="s">
        <v>8362</v>
      </c>
      <c r="AM8203">
        <v>67.150000000000006</v>
      </c>
      <c r="AN8203">
        <v>5</v>
      </c>
      <c r="AO8203">
        <v>0</v>
      </c>
      <c r="AP8203">
        <v>16.787500000000001</v>
      </c>
      <c r="AQ8203">
        <f>YEAR(Table1[[#This Row],[Order Date]])</f>
        <v>2015</v>
      </c>
      <c r="AR8203" t="str">
        <f>TEXT(Table1[[#This Row],[Order Date]],"mmmm")</f>
        <v>November</v>
      </c>
      <c r="AS8203" t="str">
        <f>"Q"&amp;ROUNDUP(MONTH(Table1[[#This Row],[Order Date]])/3,0)</f>
        <v>Q4</v>
      </c>
      <c r="AT8203">
        <f>IF(Table1[[#This Row],[Sales]]=0,0,Table1[[#This Row],[Profit]]/Table1[[#This Row],[Sales]])</f>
        <v>0.25</v>
      </c>
    </row>
    <row r="8204" spans="22:46" x14ac:dyDescent="0.3">
      <c r="V8204">
        <v>8203</v>
      </c>
      <c r="W8204" t="s">
        <v>10701</v>
      </c>
      <c r="X8204" s="1">
        <v>42316</v>
      </c>
      <c r="Y8204" s="1">
        <v>42227</v>
      </c>
      <c r="Z8204" t="s">
        <v>1450</v>
      </c>
      <c r="AA8204" t="s">
        <v>4435</v>
      </c>
      <c r="AB8204" t="s">
        <v>4436</v>
      </c>
      <c r="AC8204" t="s">
        <v>41</v>
      </c>
      <c r="AD8204" t="s">
        <v>26</v>
      </c>
      <c r="AE8204" t="s">
        <v>300</v>
      </c>
      <c r="AF8204" t="s">
        <v>301</v>
      </c>
      <c r="AG8204">
        <v>10024</v>
      </c>
      <c r="AH8204" t="s">
        <v>160</v>
      </c>
      <c r="AI8204" t="s">
        <v>3953</v>
      </c>
      <c r="AJ8204" t="s">
        <v>73</v>
      </c>
      <c r="AK8204" t="s">
        <v>74</v>
      </c>
      <c r="AL8204" t="s">
        <v>3954</v>
      </c>
      <c r="AM8204">
        <v>549.98</v>
      </c>
      <c r="AN8204">
        <v>2</v>
      </c>
      <c r="AO8204">
        <v>0</v>
      </c>
      <c r="AP8204">
        <v>142.9948</v>
      </c>
      <c r="AQ8204">
        <f>YEAR(Table1[[#This Row],[Order Date]])</f>
        <v>2015</v>
      </c>
      <c r="AR8204" t="str">
        <f>TEXT(Table1[[#This Row],[Order Date]],"mmmm")</f>
        <v>November</v>
      </c>
      <c r="AS8204" t="str">
        <f>"Q"&amp;ROUNDUP(MONTH(Table1[[#This Row],[Order Date]])/3,0)</f>
        <v>Q4</v>
      </c>
      <c r="AT8204">
        <f>IF(Table1[[#This Row],[Sales]]=0,0,Table1[[#This Row],[Profit]]/Table1[[#This Row],[Sales]])</f>
        <v>0.26</v>
      </c>
    </row>
    <row r="8205" spans="22:46" x14ac:dyDescent="0.3">
      <c r="V8205">
        <v>8204</v>
      </c>
      <c r="W8205" t="s">
        <v>10701</v>
      </c>
      <c r="X8205" s="1">
        <v>42316</v>
      </c>
      <c r="Y8205" s="1">
        <v>42227</v>
      </c>
      <c r="Z8205" t="s">
        <v>1450</v>
      </c>
      <c r="AA8205" t="s">
        <v>4435</v>
      </c>
      <c r="AB8205" t="s">
        <v>4436</v>
      </c>
      <c r="AC8205" t="s">
        <v>41</v>
      </c>
      <c r="AD8205" t="s">
        <v>26</v>
      </c>
      <c r="AE8205" t="s">
        <v>300</v>
      </c>
      <c r="AF8205" t="s">
        <v>301</v>
      </c>
      <c r="AG8205">
        <v>10024</v>
      </c>
      <c r="AH8205" t="s">
        <v>160</v>
      </c>
      <c r="AI8205" t="s">
        <v>9903</v>
      </c>
      <c r="AJ8205" t="s">
        <v>31</v>
      </c>
      <c r="AK8205" t="s">
        <v>67</v>
      </c>
      <c r="AL8205" t="s">
        <v>9904</v>
      </c>
      <c r="AM8205">
        <v>11.82</v>
      </c>
      <c r="AN8205">
        <v>3</v>
      </c>
      <c r="AO8205">
        <v>0</v>
      </c>
      <c r="AP8205">
        <v>4.7279999999999998</v>
      </c>
      <c r="AQ8205">
        <f>YEAR(Table1[[#This Row],[Order Date]])</f>
        <v>2015</v>
      </c>
      <c r="AR8205" t="str">
        <f>TEXT(Table1[[#This Row],[Order Date]],"mmmm")</f>
        <v>November</v>
      </c>
      <c r="AS8205" t="str">
        <f>"Q"&amp;ROUNDUP(MONTH(Table1[[#This Row],[Order Date]])/3,0)</f>
        <v>Q4</v>
      </c>
      <c r="AT8205">
        <f>IF(Table1[[#This Row],[Sales]]=0,0,Table1[[#This Row],[Profit]]/Table1[[#This Row],[Sales]])</f>
        <v>0.39999999999999997</v>
      </c>
    </row>
    <row r="8206" spans="22:46" x14ac:dyDescent="0.3">
      <c r="V8206">
        <v>8205</v>
      </c>
      <c r="W8206" t="s">
        <v>10701</v>
      </c>
      <c r="X8206" s="1">
        <v>42316</v>
      </c>
      <c r="Y8206" s="1">
        <v>42227</v>
      </c>
      <c r="Z8206" t="s">
        <v>1450</v>
      </c>
      <c r="AA8206" t="s">
        <v>4435</v>
      </c>
      <c r="AB8206" t="s">
        <v>4436</v>
      </c>
      <c r="AC8206" t="s">
        <v>41</v>
      </c>
      <c r="AD8206" t="s">
        <v>26</v>
      </c>
      <c r="AE8206" t="s">
        <v>300</v>
      </c>
      <c r="AF8206" t="s">
        <v>301</v>
      </c>
      <c r="AG8206">
        <v>10024</v>
      </c>
      <c r="AH8206" t="s">
        <v>160</v>
      </c>
      <c r="AI8206" t="s">
        <v>8695</v>
      </c>
      <c r="AJ8206" t="s">
        <v>73</v>
      </c>
      <c r="AK8206" t="s">
        <v>768</v>
      </c>
      <c r="AL8206" t="s">
        <v>8696</v>
      </c>
      <c r="AM8206">
        <v>4643.8</v>
      </c>
      <c r="AN8206">
        <v>4</v>
      </c>
      <c r="AO8206">
        <v>0</v>
      </c>
      <c r="AP8206">
        <v>2229.0239999999999</v>
      </c>
      <c r="AQ8206">
        <f>YEAR(Table1[[#This Row],[Order Date]])</f>
        <v>2015</v>
      </c>
      <c r="AR8206" t="str">
        <f>TEXT(Table1[[#This Row],[Order Date]],"mmmm")</f>
        <v>November</v>
      </c>
      <c r="AS8206" t="str">
        <f>"Q"&amp;ROUNDUP(MONTH(Table1[[#This Row],[Order Date]])/3,0)</f>
        <v>Q4</v>
      </c>
      <c r="AT8206">
        <f>IF(Table1[[#This Row],[Sales]]=0,0,Table1[[#This Row],[Profit]]/Table1[[#This Row],[Sales]])</f>
        <v>0.48</v>
      </c>
    </row>
    <row r="8207" spans="22:46" x14ac:dyDescent="0.3">
      <c r="V8207">
        <v>8206</v>
      </c>
      <c r="W8207" t="s">
        <v>10701</v>
      </c>
      <c r="X8207" s="1">
        <v>42316</v>
      </c>
      <c r="Y8207" s="1">
        <v>42227</v>
      </c>
      <c r="Z8207" t="s">
        <v>1450</v>
      </c>
      <c r="AA8207" t="s">
        <v>4435</v>
      </c>
      <c r="AB8207" t="s">
        <v>4436</v>
      </c>
      <c r="AC8207" t="s">
        <v>41</v>
      </c>
      <c r="AD8207" t="s">
        <v>26</v>
      </c>
      <c r="AE8207" t="s">
        <v>300</v>
      </c>
      <c r="AF8207" t="s">
        <v>301</v>
      </c>
      <c r="AG8207">
        <v>10024</v>
      </c>
      <c r="AH8207" t="s">
        <v>160</v>
      </c>
      <c r="AI8207" t="s">
        <v>2748</v>
      </c>
      <c r="AJ8207" t="s">
        <v>31</v>
      </c>
      <c r="AK8207" t="s">
        <v>35</v>
      </c>
      <c r="AL8207" t="s">
        <v>2749</v>
      </c>
      <c r="AM8207">
        <v>577.76400000000001</v>
      </c>
      <c r="AN8207">
        <v>2</v>
      </c>
      <c r="AO8207">
        <v>0.1</v>
      </c>
      <c r="AP8207">
        <v>115.5528</v>
      </c>
      <c r="AQ8207">
        <f>YEAR(Table1[[#This Row],[Order Date]])</f>
        <v>2015</v>
      </c>
      <c r="AR8207" t="str">
        <f>TEXT(Table1[[#This Row],[Order Date]],"mmmm")</f>
        <v>November</v>
      </c>
      <c r="AS8207" t="str">
        <f>"Q"&amp;ROUNDUP(MONTH(Table1[[#This Row],[Order Date]])/3,0)</f>
        <v>Q4</v>
      </c>
      <c r="AT8207">
        <f>IF(Table1[[#This Row],[Sales]]=0,0,Table1[[#This Row],[Profit]]/Table1[[#This Row],[Sales]])</f>
        <v>0.2</v>
      </c>
    </row>
    <row r="8208" spans="22:46" x14ac:dyDescent="0.3">
      <c r="V8208">
        <v>8207</v>
      </c>
      <c r="W8208" t="s">
        <v>10702</v>
      </c>
      <c r="X8208" s="1">
        <v>42120</v>
      </c>
      <c r="Y8208" t="s">
        <v>339</v>
      </c>
      <c r="Z8208" t="s">
        <v>51</v>
      </c>
      <c r="AA8208" t="s">
        <v>1887</v>
      </c>
      <c r="AB8208" t="s">
        <v>1888</v>
      </c>
      <c r="AC8208" t="s">
        <v>25</v>
      </c>
      <c r="AD8208" t="s">
        <v>26</v>
      </c>
      <c r="AE8208" t="s">
        <v>8164</v>
      </c>
      <c r="AF8208" t="s">
        <v>55</v>
      </c>
      <c r="AG8208">
        <v>32114</v>
      </c>
      <c r="AH8208" t="s">
        <v>29</v>
      </c>
      <c r="AI8208" t="s">
        <v>56</v>
      </c>
      <c r="AJ8208" t="s">
        <v>31</v>
      </c>
      <c r="AK8208" t="s">
        <v>57</v>
      </c>
      <c r="AL8208" t="s">
        <v>58</v>
      </c>
      <c r="AM8208">
        <v>191.5155</v>
      </c>
      <c r="AN8208">
        <v>1</v>
      </c>
      <c r="AO8208">
        <v>0.45</v>
      </c>
      <c r="AP8208">
        <v>-76.606200000000001</v>
      </c>
      <c r="AQ8208">
        <f>YEAR(Table1[[#This Row],[Order Date]])</f>
        <v>2015</v>
      </c>
      <c r="AR8208" t="str">
        <f>TEXT(Table1[[#This Row],[Order Date]],"mmmm")</f>
        <v>April</v>
      </c>
      <c r="AS8208" t="str">
        <f>"Q"&amp;ROUNDUP(MONTH(Table1[[#This Row],[Order Date]])/3,0)</f>
        <v>Q2</v>
      </c>
      <c r="AT8208">
        <f>IF(Table1[[#This Row],[Sales]]=0,0,Table1[[#This Row],[Profit]]/Table1[[#This Row],[Sales]])</f>
        <v>-0.4</v>
      </c>
    </row>
    <row r="8209" spans="22:46" x14ac:dyDescent="0.3">
      <c r="V8209">
        <v>8208</v>
      </c>
      <c r="W8209" t="s">
        <v>10702</v>
      </c>
      <c r="X8209" s="1">
        <v>42120</v>
      </c>
      <c r="Y8209" t="s">
        <v>339</v>
      </c>
      <c r="Z8209" t="s">
        <v>51</v>
      </c>
      <c r="AA8209" t="s">
        <v>1887</v>
      </c>
      <c r="AB8209" t="s">
        <v>1888</v>
      </c>
      <c r="AC8209" t="s">
        <v>25</v>
      </c>
      <c r="AD8209" t="s">
        <v>26</v>
      </c>
      <c r="AE8209" t="s">
        <v>8164</v>
      </c>
      <c r="AF8209" t="s">
        <v>55</v>
      </c>
      <c r="AG8209">
        <v>32114</v>
      </c>
      <c r="AH8209" t="s">
        <v>29</v>
      </c>
      <c r="AI8209" t="s">
        <v>1537</v>
      </c>
      <c r="AJ8209" t="s">
        <v>46</v>
      </c>
      <c r="AK8209" t="s">
        <v>70</v>
      </c>
      <c r="AL8209" t="s">
        <v>1538</v>
      </c>
      <c r="AM8209">
        <v>2.6240000000000001</v>
      </c>
      <c r="AN8209">
        <v>1</v>
      </c>
      <c r="AO8209">
        <v>0.2</v>
      </c>
      <c r="AP8209">
        <v>0.4264</v>
      </c>
      <c r="AQ8209">
        <f>YEAR(Table1[[#This Row],[Order Date]])</f>
        <v>2015</v>
      </c>
      <c r="AR8209" t="str">
        <f>TEXT(Table1[[#This Row],[Order Date]],"mmmm")</f>
        <v>April</v>
      </c>
      <c r="AS8209" t="str">
        <f>"Q"&amp;ROUNDUP(MONTH(Table1[[#This Row],[Order Date]])/3,0)</f>
        <v>Q2</v>
      </c>
      <c r="AT8209">
        <f>IF(Table1[[#This Row],[Sales]]=0,0,Table1[[#This Row],[Profit]]/Table1[[#This Row],[Sales]])</f>
        <v>0.16250000000000001</v>
      </c>
    </row>
    <row r="8210" spans="22:46" x14ac:dyDescent="0.3">
      <c r="V8210">
        <v>8209</v>
      </c>
      <c r="W8210" t="s">
        <v>10703</v>
      </c>
      <c r="X8210" s="1">
        <v>42267</v>
      </c>
      <c r="Y8210" t="s">
        <v>4069</v>
      </c>
      <c r="Z8210" t="s">
        <v>51</v>
      </c>
      <c r="AA8210" t="s">
        <v>9144</v>
      </c>
      <c r="AB8210" t="s">
        <v>9145</v>
      </c>
      <c r="AC8210" t="s">
        <v>25</v>
      </c>
      <c r="AD8210" t="s">
        <v>26</v>
      </c>
      <c r="AE8210" t="s">
        <v>6311</v>
      </c>
      <c r="AF8210" t="s">
        <v>379</v>
      </c>
      <c r="AG8210">
        <v>37211</v>
      </c>
      <c r="AH8210" t="s">
        <v>29</v>
      </c>
      <c r="AI8210" t="s">
        <v>3041</v>
      </c>
      <c r="AJ8210" t="s">
        <v>46</v>
      </c>
      <c r="AK8210" t="s">
        <v>77</v>
      </c>
      <c r="AL8210" t="s">
        <v>3042</v>
      </c>
      <c r="AM8210">
        <v>1369.7639999999999</v>
      </c>
      <c r="AN8210">
        <v>6</v>
      </c>
      <c r="AO8210">
        <v>0.7</v>
      </c>
      <c r="AP8210">
        <v>-913.17600000000004</v>
      </c>
      <c r="AQ8210">
        <f>YEAR(Table1[[#This Row],[Order Date]])</f>
        <v>2015</v>
      </c>
      <c r="AR8210" t="str">
        <f>TEXT(Table1[[#This Row],[Order Date]],"mmmm")</f>
        <v>September</v>
      </c>
      <c r="AS8210" t="str">
        <f>"Q"&amp;ROUNDUP(MONTH(Table1[[#This Row],[Order Date]])/3,0)</f>
        <v>Q3</v>
      </c>
      <c r="AT8210">
        <f>IF(Table1[[#This Row],[Sales]]=0,0,Table1[[#This Row],[Profit]]/Table1[[#This Row],[Sales]])</f>
        <v>-0.66666666666666674</v>
      </c>
    </row>
    <row r="8211" spans="22:46" x14ac:dyDescent="0.3">
      <c r="V8211">
        <v>8210</v>
      </c>
      <c r="W8211" t="s">
        <v>10703</v>
      </c>
      <c r="X8211" s="1">
        <v>42267</v>
      </c>
      <c r="Y8211" t="s">
        <v>4069</v>
      </c>
      <c r="Z8211" t="s">
        <v>51</v>
      </c>
      <c r="AA8211" t="s">
        <v>9144</v>
      </c>
      <c r="AB8211" t="s">
        <v>9145</v>
      </c>
      <c r="AC8211" t="s">
        <v>25</v>
      </c>
      <c r="AD8211" t="s">
        <v>26</v>
      </c>
      <c r="AE8211" t="s">
        <v>6311</v>
      </c>
      <c r="AF8211" t="s">
        <v>379</v>
      </c>
      <c r="AG8211">
        <v>37211</v>
      </c>
      <c r="AH8211" t="s">
        <v>29</v>
      </c>
      <c r="AI8211" t="s">
        <v>948</v>
      </c>
      <c r="AJ8211" t="s">
        <v>46</v>
      </c>
      <c r="AK8211" t="s">
        <v>60</v>
      </c>
      <c r="AL8211" t="s">
        <v>949</v>
      </c>
      <c r="AM8211">
        <v>294.36799999999999</v>
      </c>
      <c r="AN8211">
        <v>4</v>
      </c>
      <c r="AO8211">
        <v>0.2</v>
      </c>
      <c r="AP8211">
        <v>-58.873600000000003</v>
      </c>
      <c r="AQ8211">
        <f>YEAR(Table1[[#This Row],[Order Date]])</f>
        <v>2015</v>
      </c>
      <c r="AR8211" t="str">
        <f>TEXT(Table1[[#This Row],[Order Date]],"mmmm")</f>
        <v>September</v>
      </c>
      <c r="AS8211" t="str">
        <f>"Q"&amp;ROUNDUP(MONTH(Table1[[#This Row],[Order Date]])/3,0)</f>
        <v>Q3</v>
      </c>
      <c r="AT8211">
        <f>IF(Table1[[#This Row],[Sales]]=0,0,Table1[[#This Row],[Profit]]/Table1[[#This Row],[Sales]])</f>
        <v>-0.2</v>
      </c>
    </row>
    <row r="8212" spans="22:46" x14ac:dyDescent="0.3">
      <c r="V8212">
        <v>8211</v>
      </c>
      <c r="W8212" t="s">
        <v>10704</v>
      </c>
      <c r="X8212" s="1">
        <v>42985</v>
      </c>
      <c r="Y8212" s="1">
        <v>43078</v>
      </c>
      <c r="Z8212" t="s">
        <v>51</v>
      </c>
      <c r="AA8212" t="s">
        <v>6921</v>
      </c>
      <c r="AB8212" t="s">
        <v>6922</v>
      </c>
      <c r="AC8212" t="s">
        <v>41</v>
      </c>
      <c r="AD8212" t="s">
        <v>26</v>
      </c>
      <c r="AE8212" t="s">
        <v>6311</v>
      </c>
      <c r="AF8212" t="s">
        <v>379</v>
      </c>
      <c r="AG8212">
        <v>37211</v>
      </c>
      <c r="AH8212" t="s">
        <v>29</v>
      </c>
      <c r="AI8212" t="s">
        <v>2070</v>
      </c>
      <c r="AJ8212" t="s">
        <v>46</v>
      </c>
      <c r="AK8212" t="s">
        <v>80</v>
      </c>
      <c r="AL8212" t="s">
        <v>2071</v>
      </c>
      <c r="AM8212">
        <v>81.567999999999998</v>
      </c>
      <c r="AN8212">
        <v>2</v>
      </c>
      <c r="AO8212">
        <v>0.2</v>
      </c>
      <c r="AP8212">
        <v>7.1372</v>
      </c>
      <c r="AQ8212">
        <f>YEAR(Table1[[#This Row],[Order Date]])</f>
        <v>2017</v>
      </c>
      <c r="AR8212" t="str">
        <f>TEXT(Table1[[#This Row],[Order Date]],"mmmm")</f>
        <v>September</v>
      </c>
      <c r="AS8212" t="str">
        <f>"Q"&amp;ROUNDUP(MONTH(Table1[[#This Row],[Order Date]])/3,0)</f>
        <v>Q3</v>
      </c>
      <c r="AT8212">
        <f>IF(Table1[[#This Row],[Sales]]=0,0,Table1[[#This Row],[Profit]]/Table1[[#This Row],[Sales]])</f>
        <v>8.7500000000000008E-2</v>
      </c>
    </row>
    <row r="8213" spans="22:46" x14ac:dyDescent="0.3">
      <c r="V8213">
        <v>8212</v>
      </c>
      <c r="W8213" t="s">
        <v>10705</v>
      </c>
      <c r="X8213" s="1">
        <v>42681</v>
      </c>
      <c r="Y8213" s="1">
        <v>42715</v>
      </c>
      <c r="Z8213" t="s">
        <v>51</v>
      </c>
      <c r="AA8213" t="s">
        <v>2509</v>
      </c>
      <c r="AB8213" t="s">
        <v>2510</v>
      </c>
      <c r="AC8213" t="s">
        <v>25</v>
      </c>
      <c r="AD8213" t="s">
        <v>26</v>
      </c>
      <c r="AE8213" t="s">
        <v>923</v>
      </c>
      <c r="AF8213" t="s">
        <v>110</v>
      </c>
      <c r="AG8213">
        <v>75220</v>
      </c>
      <c r="AH8213" t="s">
        <v>111</v>
      </c>
      <c r="AI8213" t="s">
        <v>10706</v>
      </c>
      <c r="AJ8213" t="s">
        <v>31</v>
      </c>
      <c r="AK8213" t="s">
        <v>67</v>
      </c>
      <c r="AL8213" t="s">
        <v>10707</v>
      </c>
      <c r="AM8213">
        <v>44.46</v>
      </c>
      <c r="AN8213">
        <v>5</v>
      </c>
      <c r="AO8213">
        <v>0.6</v>
      </c>
      <c r="AP8213">
        <v>-17.783999999999999</v>
      </c>
      <c r="AQ8213">
        <f>YEAR(Table1[[#This Row],[Order Date]])</f>
        <v>2016</v>
      </c>
      <c r="AR8213" t="str">
        <f>TEXT(Table1[[#This Row],[Order Date]],"mmmm")</f>
        <v>November</v>
      </c>
      <c r="AS8213" t="str">
        <f>"Q"&amp;ROUNDUP(MONTH(Table1[[#This Row],[Order Date]])/3,0)</f>
        <v>Q4</v>
      </c>
      <c r="AT8213">
        <f>IF(Table1[[#This Row],[Sales]]=0,0,Table1[[#This Row],[Profit]]/Table1[[#This Row],[Sales]])</f>
        <v>-0.39999999999999997</v>
      </c>
    </row>
    <row r="8214" spans="22:46" x14ac:dyDescent="0.3">
      <c r="V8214">
        <v>8213</v>
      </c>
      <c r="W8214" t="s">
        <v>10705</v>
      </c>
      <c r="X8214" s="1">
        <v>42681</v>
      </c>
      <c r="Y8214" s="1">
        <v>42715</v>
      </c>
      <c r="Z8214" t="s">
        <v>51</v>
      </c>
      <c r="AA8214" t="s">
        <v>2509</v>
      </c>
      <c r="AB8214" t="s">
        <v>2510</v>
      </c>
      <c r="AC8214" t="s">
        <v>25</v>
      </c>
      <c r="AD8214" t="s">
        <v>26</v>
      </c>
      <c r="AE8214" t="s">
        <v>923</v>
      </c>
      <c r="AF8214" t="s">
        <v>110</v>
      </c>
      <c r="AG8214">
        <v>75220</v>
      </c>
      <c r="AH8214" t="s">
        <v>111</v>
      </c>
      <c r="AI8214" t="s">
        <v>2325</v>
      </c>
      <c r="AJ8214" t="s">
        <v>46</v>
      </c>
      <c r="AK8214" t="s">
        <v>60</v>
      </c>
      <c r="AL8214" t="s">
        <v>2326</v>
      </c>
      <c r="AM8214">
        <v>314.08800000000002</v>
      </c>
      <c r="AN8214">
        <v>3</v>
      </c>
      <c r="AO8214">
        <v>0.2</v>
      </c>
      <c r="AP8214">
        <v>19.630500000000001</v>
      </c>
      <c r="AQ8214">
        <f>YEAR(Table1[[#This Row],[Order Date]])</f>
        <v>2016</v>
      </c>
      <c r="AR8214" t="str">
        <f>TEXT(Table1[[#This Row],[Order Date]],"mmmm")</f>
        <v>November</v>
      </c>
      <c r="AS8214" t="str">
        <f>"Q"&amp;ROUNDUP(MONTH(Table1[[#This Row],[Order Date]])/3,0)</f>
        <v>Q4</v>
      </c>
      <c r="AT8214">
        <f>IF(Table1[[#This Row],[Sales]]=0,0,Table1[[#This Row],[Profit]]/Table1[[#This Row],[Sales]])</f>
        <v>6.25E-2</v>
      </c>
    </row>
    <row r="8215" spans="22:46" x14ac:dyDescent="0.3">
      <c r="V8215">
        <v>8214</v>
      </c>
      <c r="W8215" t="s">
        <v>10708</v>
      </c>
      <c r="X8215" s="1">
        <v>42272</v>
      </c>
      <c r="Y8215" s="1">
        <v>42045</v>
      </c>
      <c r="Z8215" t="s">
        <v>51</v>
      </c>
      <c r="AA8215" t="s">
        <v>4768</v>
      </c>
      <c r="AB8215" t="s">
        <v>4769</v>
      </c>
      <c r="AC8215" t="s">
        <v>41</v>
      </c>
      <c r="AD8215" t="s">
        <v>26</v>
      </c>
      <c r="AE8215" t="s">
        <v>1329</v>
      </c>
      <c r="AF8215" t="s">
        <v>379</v>
      </c>
      <c r="AG8215">
        <v>37130</v>
      </c>
      <c r="AH8215" t="s">
        <v>29</v>
      </c>
      <c r="AI8215" t="s">
        <v>4851</v>
      </c>
      <c r="AJ8215" t="s">
        <v>46</v>
      </c>
      <c r="AK8215" t="s">
        <v>77</v>
      </c>
      <c r="AL8215" t="s">
        <v>4852</v>
      </c>
      <c r="AM8215">
        <v>6.3360000000000003</v>
      </c>
      <c r="AN8215">
        <v>4</v>
      </c>
      <c r="AO8215">
        <v>0.7</v>
      </c>
      <c r="AP8215">
        <v>-4.6463999999999999</v>
      </c>
      <c r="AQ8215">
        <f>YEAR(Table1[[#This Row],[Order Date]])</f>
        <v>2015</v>
      </c>
      <c r="AR8215" t="str">
        <f>TEXT(Table1[[#This Row],[Order Date]],"mmmm")</f>
        <v>September</v>
      </c>
      <c r="AS8215" t="str">
        <f>"Q"&amp;ROUNDUP(MONTH(Table1[[#This Row],[Order Date]])/3,0)</f>
        <v>Q3</v>
      </c>
      <c r="AT8215">
        <f>IF(Table1[[#This Row],[Sales]]=0,0,Table1[[#This Row],[Profit]]/Table1[[#This Row],[Sales]])</f>
        <v>-0.73333333333333328</v>
      </c>
    </row>
    <row r="8216" spans="22:46" x14ac:dyDescent="0.3">
      <c r="V8216">
        <v>8215</v>
      </c>
      <c r="W8216" t="s">
        <v>10708</v>
      </c>
      <c r="X8216" s="1">
        <v>42272</v>
      </c>
      <c r="Y8216" s="1">
        <v>42045</v>
      </c>
      <c r="Z8216" t="s">
        <v>51</v>
      </c>
      <c r="AA8216" t="s">
        <v>4768</v>
      </c>
      <c r="AB8216" t="s">
        <v>4769</v>
      </c>
      <c r="AC8216" t="s">
        <v>41</v>
      </c>
      <c r="AD8216" t="s">
        <v>26</v>
      </c>
      <c r="AE8216" t="s">
        <v>1329</v>
      </c>
      <c r="AF8216" t="s">
        <v>379</v>
      </c>
      <c r="AG8216">
        <v>37130</v>
      </c>
      <c r="AH8216" t="s">
        <v>29</v>
      </c>
      <c r="AI8216" t="s">
        <v>6465</v>
      </c>
      <c r="AJ8216" t="s">
        <v>46</v>
      </c>
      <c r="AK8216" t="s">
        <v>94</v>
      </c>
      <c r="AL8216" t="s">
        <v>6466</v>
      </c>
      <c r="AM8216">
        <v>10.48</v>
      </c>
      <c r="AN8216">
        <v>1</v>
      </c>
      <c r="AO8216">
        <v>0.2</v>
      </c>
      <c r="AP8216">
        <v>3.7989999999999999</v>
      </c>
      <c r="AQ8216">
        <f>YEAR(Table1[[#This Row],[Order Date]])</f>
        <v>2015</v>
      </c>
      <c r="AR8216" t="str">
        <f>TEXT(Table1[[#This Row],[Order Date]],"mmmm")</f>
        <v>September</v>
      </c>
      <c r="AS8216" t="str">
        <f>"Q"&amp;ROUNDUP(MONTH(Table1[[#This Row],[Order Date]])/3,0)</f>
        <v>Q3</v>
      </c>
      <c r="AT8216">
        <f>IF(Table1[[#This Row],[Sales]]=0,0,Table1[[#This Row],[Profit]]/Table1[[#This Row],[Sales]])</f>
        <v>0.36249999999999999</v>
      </c>
    </row>
    <row r="8217" spans="22:46" x14ac:dyDescent="0.3">
      <c r="V8217">
        <v>8216</v>
      </c>
      <c r="W8217" t="s">
        <v>10708</v>
      </c>
      <c r="X8217" s="1">
        <v>42272</v>
      </c>
      <c r="Y8217" s="1">
        <v>42045</v>
      </c>
      <c r="Z8217" t="s">
        <v>51</v>
      </c>
      <c r="AA8217" t="s">
        <v>4768</v>
      </c>
      <c r="AB8217" t="s">
        <v>4769</v>
      </c>
      <c r="AC8217" t="s">
        <v>41</v>
      </c>
      <c r="AD8217" t="s">
        <v>26</v>
      </c>
      <c r="AE8217" t="s">
        <v>1329</v>
      </c>
      <c r="AF8217" t="s">
        <v>379</v>
      </c>
      <c r="AG8217">
        <v>37130</v>
      </c>
      <c r="AH8217" t="s">
        <v>29</v>
      </c>
      <c r="AI8217" t="s">
        <v>5720</v>
      </c>
      <c r="AJ8217" t="s">
        <v>46</v>
      </c>
      <c r="AK8217" t="s">
        <v>77</v>
      </c>
      <c r="AL8217" t="s">
        <v>5721</v>
      </c>
      <c r="AM8217">
        <v>2.4689999999999999</v>
      </c>
      <c r="AN8217">
        <v>1</v>
      </c>
      <c r="AO8217">
        <v>0.7</v>
      </c>
      <c r="AP8217">
        <v>-1.8106</v>
      </c>
      <c r="AQ8217">
        <f>YEAR(Table1[[#This Row],[Order Date]])</f>
        <v>2015</v>
      </c>
      <c r="AR8217" t="str">
        <f>TEXT(Table1[[#This Row],[Order Date]],"mmmm")</f>
        <v>September</v>
      </c>
      <c r="AS8217" t="str">
        <f>"Q"&amp;ROUNDUP(MONTH(Table1[[#This Row],[Order Date]])/3,0)</f>
        <v>Q3</v>
      </c>
      <c r="AT8217">
        <f>IF(Table1[[#This Row],[Sales]]=0,0,Table1[[#This Row],[Profit]]/Table1[[#This Row],[Sales]])</f>
        <v>-0.73333333333333339</v>
      </c>
    </row>
    <row r="8218" spans="22:46" x14ac:dyDescent="0.3">
      <c r="V8218">
        <v>8217</v>
      </c>
      <c r="W8218" t="s">
        <v>10708</v>
      </c>
      <c r="X8218" s="1">
        <v>42272</v>
      </c>
      <c r="Y8218" s="1">
        <v>42045</v>
      </c>
      <c r="Z8218" t="s">
        <v>51</v>
      </c>
      <c r="AA8218" t="s">
        <v>4768</v>
      </c>
      <c r="AB8218" t="s">
        <v>4769</v>
      </c>
      <c r="AC8218" t="s">
        <v>41</v>
      </c>
      <c r="AD8218" t="s">
        <v>26</v>
      </c>
      <c r="AE8218" t="s">
        <v>1329</v>
      </c>
      <c r="AF8218" t="s">
        <v>379</v>
      </c>
      <c r="AG8218">
        <v>37130</v>
      </c>
      <c r="AH8218" t="s">
        <v>29</v>
      </c>
      <c r="AI8218" t="s">
        <v>1355</v>
      </c>
      <c r="AJ8218" t="s">
        <v>46</v>
      </c>
      <c r="AK8218" t="s">
        <v>77</v>
      </c>
      <c r="AL8218" t="s">
        <v>1356</v>
      </c>
      <c r="AM8218">
        <v>3.2639999999999998</v>
      </c>
      <c r="AN8218">
        <v>2</v>
      </c>
      <c r="AO8218">
        <v>0.7</v>
      </c>
      <c r="AP8218">
        <v>-2.2848000000000002</v>
      </c>
      <c r="AQ8218">
        <f>YEAR(Table1[[#This Row],[Order Date]])</f>
        <v>2015</v>
      </c>
      <c r="AR8218" t="str">
        <f>TEXT(Table1[[#This Row],[Order Date]],"mmmm")</f>
        <v>September</v>
      </c>
      <c r="AS8218" t="str">
        <f>"Q"&amp;ROUNDUP(MONTH(Table1[[#This Row],[Order Date]])/3,0)</f>
        <v>Q3</v>
      </c>
      <c r="AT8218">
        <f>IF(Table1[[#This Row],[Sales]]=0,0,Table1[[#This Row],[Profit]]/Table1[[#This Row],[Sales]])</f>
        <v>-0.70000000000000007</v>
      </c>
    </row>
    <row r="8219" spans="22:46" x14ac:dyDescent="0.3">
      <c r="V8219">
        <v>8218</v>
      </c>
      <c r="W8219" t="s">
        <v>10709</v>
      </c>
      <c r="X8219" s="1">
        <v>41915</v>
      </c>
      <c r="Y8219" s="1">
        <v>41830</v>
      </c>
      <c r="Z8219" t="s">
        <v>51</v>
      </c>
      <c r="AA8219" t="s">
        <v>7403</v>
      </c>
      <c r="AB8219" t="s">
        <v>7404</v>
      </c>
      <c r="AC8219" t="s">
        <v>25</v>
      </c>
      <c r="AD8219" t="s">
        <v>26</v>
      </c>
      <c r="AE8219" t="s">
        <v>923</v>
      </c>
      <c r="AF8219" t="s">
        <v>110</v>
      </c>
      <c r="AG8219">
        <v>75217</v>
      </c>
      <c r="AH8219" t="s">
        <v>111</v>
      </c>
      <c r="AI8219" t="s">
        <v>4868</v>
      </c>
      <c r="AJ8219" t="s">
        <v>46</v>
      </c>
      <c r="AK8219" t="s">
        <v>303</v>
      </c>
      <c r="AL8219" t="s">
        <v>4869</v>
      </c>
      <c r="AM8219">
        <v>4.3440000000000003</v>
      </c>
      <c r="AN8219">
        <v>3</v>
      </c>
      <c r="AO8219">
        <v>0.2</v>
      </c>
      <c r="AP8219">
        <v>0.86880000000000002</v>
      </c>
      <c r="AQ8219">
        <f>YEAR(Table1[[#This Row],[Order Date]])</f>
        <v>2014</v>
      </c>
      <c r="AR8219" t="str">
        <f>TEXT(Table1[[#This Row],[Order Date]],"mmmm")</f>
        <v>October</v>
      </c>
      <c r="AS8219" t="str">
        <f>"Q"&amp;ROUNDUP(MONTH(Table1[[#This Row],[Order Date]])/3,0)</f>
        <v>Q4</v>
      </c>
      <c r="AT8219">
        <f>IF(Table1[[#This Row],[Sales]]=0,0,Table1[[#This Row],[Profit]]/Table1[[#This Row],[Sales]])</f>
        <v>0.19999999999999998</v>
      </c>
    </row>
    <row r="8220" spans="22:46" x14ac:dyDescent="0.3">
      <c r="V8220">
        <v>8219</v>
      </c>
      <c r="W8220" t="s">
        <v>10709</v>
      </c>
      <c r="X8220" s="1">
        <v>41915</v>
      </c>
      <c r="Y8220" s="1">
        <v>41830</v>
      </c>
      <c r="Z8220" t="s">
        <v>51</v>
      </c>
      <c r="AA8220" t="s">
        <v>7403</v>
      </c>
      <c r="AB8220" t="s">
        <v>7404</v>
      </c>
      <c r="AC8220" t="s">
        <v>25</v>
      </c>
      <c r="AD8220" t="s">
        <v>26</v>
      </c>
      <c r="AE8220" t="s">
        <v>923</v>
      </c>
      <c r="AF8220" t="s">
        <v>110</v>
      </c>
      <c r="AG8220">
        <v>75217</v>
      </c>
      <c r="AH8220" t="s">
        <v>111</v>
      </c>
      <c r="AI8220" t="s">
        <v>4895</v>
      </c>
      <c r="AJ8220" t="s">
        <v>31</v>
      </c>
      <c r="AK8220" t="s">
        <v>67</v>
      </c>
      <c r="AL8220" t="s">
        <v>4896</v>
      </c>
      <c r="AM8220">
        <v>31.776</v>
      </c>
      <c r="AN8220">
        <v>3</v>
      </c>
      <c r="AO8220">
        <v>0.6</v>
      </c>
      <c r="AP8220">
        <v>-19.0656</v>
      </c>
      <c r="AQ8220">
        <f>YEAR(Table1[[#This Row],[Order Date]])</f>
        <v>2014</v>
      </c>
      <c r="AR8220" t="str">
        <f>TEXT(Table1[[#This Row],[Order Date]],"mmmm")</f>
        <v>October</v>
      </c>
      <c r="AS8220" t="str">
        <f>"Q"&amp;ROUNDUP(MONTH(Table1[[#This Row],[Order Date]])/3,0)</f>
        <v>Q4</v>
      </c>
      <c r="AT8220">
        <f>IF(Table1[[#This Row],[Sales]]=0,0,Table1[[#This Row],[Profit]]/Table1[[#This Row],[Sales]])</f>
        <v>-0.6</v>
      </c>
    </row>
    <row r="8221" spans="22:46" x14ac:dyDescent="0.3">
      <c r="V8221">
        <v>8220</v>
      </c>
      <c r="W8221" t="s">
        <v>10709</v>
      </c>
      <c r="X8221" s="1">
        <v>41915</v>
      </c>
      <c r="Y8221" s="1">
        <v>41830</v>
      </c>
      <c r="Z8221" t="s">
        <v>51</v>
      </c>
      <c r="AA8221" t="s">
        <v>7403</v>
      </c>
      <c r="AB8221" t="s">
        <v>7404</v>
      </c>
      <c r="AC8221" t="s">
        <v>25</v>
      </c>
      <c r="AD8221" t="s">
        <v>26</v>
      </c>
      <c r="AE8221" t="s">
        <v>923</v>
      </c>
      <c r="AF8221" t="s">
        <v>110</v>
      </c>
      <c r="AG8221">
        <v>75217</v>
      </c>
      <c r="AH8221" t="s">
        <v>111</v>
      </c>
      <c r="AI8221" t="s">
        <v>2822</v>
      </c>
      <c r="AJ8221" t="s">
        <v>46</v>
      </c>
      <c r="AK8221" t="s">
        <v>47</v>
      </c>
      <c r="AL8221" t="s">
        <v>2823</v>
      </c>
      <c r="AM8221">
        <v>4.9279999999999999</v>
      </c>
      <c r="AN8221">
        <v>2</v>
      </c>
      <c r="AO8221">
        <v>0.2</v>
      </c>
      <c r="AP8221">
        <v>1.7248000000000001</v>
      </c>
      <c r="AQ8221">
        <f>YEAR(Table1[[#This Row],[Order Date]])</f>
        <v>2014</v>
      </c>
      <c r="AR8221" t="str">
        <f>TEXT(Table1[[#This Row],[Order Date]],"mmmm")</f>
        <v>October</v>
      </c>
      <c r="AS8221" t="str">
        <f>"Q"&amp;ROUNDUP(MONTH(Table1[[#This Row],[Order Date]])/3,0)</f>
        <v>Q4</v>
      </c>
      <c r="AT8221">
        <f>IF(Table1[[#This Row],[Sales]]=0,0,Table1[[#This Row],[Profit]]/Table1[[#This Row],[Sales]])</f>
        <v>0.35000000000000003</v>
      </c>
    </row>
    <row r="8222" spans="22:46" x14ac:dyDescent="0.3">
      <c r="V8222">
        <v>8221</v>
      </c>
      <c r="W8222" t="s">
        <v>10709</v>
      </c>
      <c r="X8222" s="1">
        <v>41915</v>
      </c>
      <c r="Y8222" s="1">
        <v>41830</v>
      </c>
      <c r="Z8222" t="s">
        <v>51</v>
      </c>
      <c r="AA8222" t="s">
        <v>7403</v>
      </c>
      <c r="AB8222" t="s">
        <v>7404</v>
      </c>
      <c r="AC8222" t="s">
        <v>25</v>
      </c>
      <c r="AD8222" t="s">
        <v>26</v>
      </c>
      <c r="AE8222" t="s">
        <v>923</v>
      </c>
      <c r="AF8222" t="s">
        <v>110</v>
      </c>
      <c r="AG8222">
        <v>75217</v>
      </c>
      <c r="AH8222" t="s">
        <v>111</v>
      </c>
      <c r="AI8222" t="s">
        <v>503</v>
      </c>
      <c r="AJ8222" t="s">
        <v>46</v>
      </c>
      <c r="AK8222" t="s">
        <v>77</v>
      </c>
      <c r="AL8222" t="s">
        <v>504</v>
      </c>
      <c r="AM8222">
        <v>1.788</v>
      </c>
      <c r="AN8222">
        <v>3</v>
      </c>
      <c r="AO8222">
        <v>0.8</v>
      </c>
      <c r="AP8222">
        <v>-3.0396000000000001</v>
      </c>
      <c r="AQ8222">
        <f>YEAR(Table1[[#This Row],[Order Date]])</f>
        <v>2014</v>
      </c>
      <c r="AR8222" t="str">
        <f>TEXT(Table1[[#This Row],[Order Date]],"mmmm")</f>
        <v>October</v>
      </c>
      <c r="AS8222" t="str">
        <f>"Q"&amp;ROUNDUP(MONTH(Table1[[#This Row],[Order Date]])/3,0)</f>
        <v>Q4</v>
      </c>
      <c r="AT8222">
        <f>IF(Table1[[#This Row],[Sales]]=0,0,Table1[[#This Row],[Profit]]/Table1[[#This Row],[Sales]])</f>
        <v>-1.7</v>
      </c>
    </row>
    <row r="8223" spans="22:46" x14ac:dyDescent="0.3">
      <c r="V8223">
        <v>8222</v>
      </c>
      <c r="W8223" t="s">
        <v>10709</v>
      </c>
      <c r="X8223" s="1">
        <v>41915</v>
      </c>
      <c r="Y8223" s="1">
        <v>41830</v>
      </c>
      <c r="Z8223" t="s">
        <v>51</v>
      </c>
      <c r="AA8223" t="s">
        <v>7403</v>
      </c>
      <c r="AB8223" t="s">
        <v>7404</v>
      </c>
      <c r="AC8223" t="s">
        <v>25</v>
      </c>
      <c r="AD8223" t="s">
        <v>26</v>
      </c>
      <c r="AE8223" t="s">
        <v>923</v>
      </c>
      <c r="AF8223" t="s">
        <v>110</v>
      </c>
      <c r="AG8223">
        <v>75217</v>
      </c>
      <c r="AH8223" t="s">
        <v>111</v>
      </c>
      <c r="AI8223" t="s">
        <v>10710</v>
      </c>
      <c r="AJ8223" t="s">
        <v>46</v>
      </c>
      <c r="AK8223" t="s">
        <v>303</v>
      </c>
      <c r="AL8223" t="s">
        <v>10711</v>
      </c>
      <c r="AM8223">
        <v>15.071999999999999</v>
      </c>
      <c r="AN8223">
        <v>4</v>
      </c>
      <c r="AO8223">
        <v>0.2</v>
      </c>
      <c r="AP8223">
        <v>-3.7679999999999998</v>
      </c>
      <c r="AQ8223">
        <f>YEAR(Table1[[#This Row],[Order Date]])</f>
        <v>2014</v>
      </c>
      <c r="AR8223" t="str">
        <f>TEXT(Table1[[#This Row],[Order Date]],"mmmm")</f>
        <v>October</v>
      </c>
      <c r="AS8223" t="str">
        <f>"Q"&amp;ROUNDUP(MONTH(Table1[[#This Row],[Order Date]])/3,0)</f>
        <v>Q4</v>
      </c>
      <c r="AT8223">
        <f>IF(Table1[[#This Row],[Sales]]=0,0,Table1[[#This Row],[Profit]]/Table1[[#This Row],[Sales]])</f>
        <v>-0.25</v>
      </c>
    </row>
    <row r="8224" spans="22:46" x14ac:dyDescent="0.3">
      <c r="V8224">
        <v>8223</v>
      </c>
      <c r="W8224" t="s">
        <v>10712</v>
      </c>
      <c r="X8224" s="1">
        <v>41688</v>
      </c>
      <c r="Y8224" t="s">
        <v>9070</v>
      </c>
      <c r="Z8224" t="s">
        <v>51</v>
      </c>
      <c r="AA8224" t="s">
        <v>8662</v>
      </c>
      <c r="AB8224" t="s">
        <v>8663</v>
      </c>
      <c r="AC8224" t="s">
        <v>25</v>
      </c>
      <c r="AD8224" t="s">
        <v>26</v>
      </c>
      <c r="AE8224" t="s">
        <v>1265</v>
      </c>
      <c r="AF8224" t="s">
        <v>110</v>
      </c>
      <c r="AG8224">
        <v>76017</v>
      </c>
      <c r="AH8224" t="s">
        <v>111</v>
      </c>
      <c r="AI8224" t="s">
        <v>7472</v>
      </c>
      <c r="AJ8224" t="s">
        <v>46</v>
      </c>
      <c r="AK8224" t="s">
        <v>60</v>
      </c>
      <c r="AL8224" t="s">
        <v>7473</v>
      </c>
      <c r="AM8224">
        <v>12.624000000000001</v>
      </c>
      <c r="AN8224">
        <v>2</v>
      </c>
      <c r="AO8224">
        <v>0.2</v>
      </c>
      <c r="AP8224">
        <v>-2.5247999999999999</v>
      </c>
      <c r="AQ8224">
        <f>YEAR(Table1[[#This Row],[Order Date]])</f>
        <v>2014</v>
      </c>
      <c r="AR8224" t="str">
        <f>TEXT(Table1[[#This Row],[Order Date]],"mmmm")</f>
        <v>February</v>
      </c>
      <c r="AS8224" t="str">
        <f>"Q"&amp;ROUNDUP(MONTH(Table1[[#This Row],[Order Date]])/3,0)</f>
        <v>Q1</v>
      </c>
      <c r="AT8224">
        <f>IF(Table1[[#This Row],[Sales]]=0,0,Table1[[#This Row],[Profit]]/Table1[[#This Row],[Sales]])</f>
        <v>-0.19999999999999998</v>
      </c>
    </row>
    <row r="8225" spans="22:46" x14ac:dyDescent="0.3">
      <c r="V8225">
        <v>8224</v>
      </c>
      <c r="W8225" t="s">
        <v>10713</v>
      </c>
      <c r="X8225" s="1">
        <v>42533</v>
      </c>
      <c r="Y8225" t="s">
        <v>38</v>
      </c>
      <c r="Z8225" t="s">
        <v>51</v>
      </c>
      <c r="AA8225" t="s">
        <v>1011</v>
      </c>
      <c r="AB8225" t="s">
        <v>1012</v>
      </c>
      <c r="AC8225" t="s">
        <v>41</v>
      </c>
      <c r="AD8225" t="s">
        <v>26</v>
      </c>
      <c r="AE8225" t="s">
        <v>678</v>
      </c>
      <c r="AF8225" t="s">
        <v>43</v>
      </c>
      <c r="AG8225">
        <v>91104</v>
      </c>
      <c r="AH8225" t="s">
        <v>44</v>
      </c>
      <c r="AI8225" t="s">
        <v>5282</v>
      </c>
      <c r="AJ8225" t="s">
        <v>46</v>
      </c>
      <c r="AK8225" t="s">
        <v>94</v>
      </c>
      <c r="AL8225" t="s">
        <v>5283</v>
      </c>
      <c r="AM8225">
        <v>185.88</v>
      </c>
      <c r="AN8225">
        <v>6</v>
      </c>
      <c r="AO8225">
        <v>0</v>
      </c>
      <c r="AP8225">
        <v>83.646000000000001</v>
      </c>
      <c r="AQ8225">
        <f>YEAR(Table1[[#This Row],[Order Date]])</f>
        <v>2016</v>
      </c>
      <c r="AR8225" t="str">
        <f>TEXT(Table1[[#This Row],[Order Date]],"mmmm")</f>
        <v>June</v>
      </c>
      <c r="AS8225" t="str">
        <f>"Q"&amp;ROUNDUP(MONTH(Table1[[#This Row],[Order Date]])/3,0)</f>
        <v>Q2</v>
      </c>
      <c r="AT8225">
        <f>IF(Table1[[#This Row],[Sales]]=0,0,Table1[[#This Row],[Profit]]/Table1[[#This Row],[Sales]])</f>
        <v>0.45</v>
      </c>
    </row>
    <row r="8226" spans="22:46" x14ac:dyDescent="0.3">
      <c r="V8226">
        <v>8225</v>
      </c>
      <c r="W8226" t="s">
        <v>10713</v>
      </c>
      <c r="X8226" s="1">
        <v>42533</v>
      </c>
      <c r="Y8226" t="s">
        <v>38</v>
      </c>
      <c r="Z8226" t="s">
        <v>51</v>
      </c>
      <c r="AA8226" t="s">
        <v>1011</v>
      </c>
      <c r="AB8226" t="s">
        <v>1012</v>
      </c>
      <c r="AC8226" t="s">
        <v>41</v>
      </c>
      <c r="AD8226" t="s">
        <v>26</v>
      </c>
      <c r="AE8226" t="s">
        <v>678</v>
      </c>
      <c r="AF8226" t="s">
        <v>43</v>
      </c>
      <c r="AG8226">
        <v>91104</v>
      </c>
      <c r="AH8226" t="s">
        <v>44</v>
      </c>
      <c r="AI8226" t="s">
        <v>6660</v>
      </c>
      <c r="AJ8226" t="s">
        <v>46</v>
      </c>
      <c r="AK8226" t="s">
        <v>94</v>
      </c>
      <c r="AL8226" t="s">
        <v>6661</v>
      </c>
      <c r="AM8226">
        <v>12.96</v>
      </c>
      <c r="AN8226">
        <v>2</v>
      </c>
      <c r="AO8226">
        <v>0</v>
      </c>
      <c r="AP8226">
        <v>6.2207999999999997</v>
      </c>
      <c r="AQ8226">
        <f>YEAR(Table1[[#This Row],[Order Date]])</f>
        <v>2016</v>
      </c>
      <c r="AR8226" t="str">
        <f>TEXT(Table1[[#This Row],[Order Date]],"mmmm")</f>
        <v>June</v>
      </c>
      <c r="AS8226" t="str">
        <f>"Q"&amp;ROUNDUP(MONTH(Table1[[#This Row],[Order Date]])/3,0)</f>
        <v>Q2</v>
      </c>
      <c r="AT8226">
        <f>IF(Table1[[#This Row],[Sales]]=0,0,Table1[[#This Row],[Profit]]/Table1[[#This Row],[Sales]])</f>
        <v>0.47999999999999993</v>
      </c>
    </row>
    <row r="8227" spans="22:46" x14ac:dyDescent="0.3">
      <c r="V8227">
        <v>8226</v>
      </c>
      <c r="W8227" t="s">
        <v>10714</v>
      </c>
      <c r="X8227" s="1">
        <v>43040</v>
      </c>
      <c r="Y8227" s="1">
        <v>42836</v>
      </c>
      <c r="Z8227" t="s">
        <v>22</v>
      </c>
      <c r="AA8227" t="s">
        <v>156</v>
      </c>
      <c r="AB8227" t="s">
        <v>157</v>
      </c>
      <c r="AC8227" t="s">
        <v>25</v>
      </c>
      <c r="AD8227" t="s">
        <v>26</v>
      </c>
      <c r="AE8227" t="s">
        <v>4611</v>
      </c>
      <c r="AF8227" t="s">
        <v>1400</v>
      </c>
      <c r="AG8227">
        <v>2149</v>
      </c>
      <c r="AH8227" t="s">
        <v>160</v>
      </c>
      <c r="AI8227" t="s">
        <v>1233</v>
      </c>
      <c r="AJ8227" t="s">
        <v>46</v>
      </c>
      <c r="AK8227" t="s">
        <v>94</v>
      </c>
      <c r="AL8227" t="s">
        <v>1234</v>
      </c>
      <c r="AM8227">
        <v>189.7</v>
      </c>
      <c r="AN8227">
        <v>10</v>
      </c>
      <c r="AO8227">
        <v>0</v>
      </c>
      <c r="AP8227">
        <v>91.055999999999997</v>
      </c>
      <c r="AQ8227">
        <f>YEAR(Table1[[#This Row],[Order Date]])</f>
        <v>2017</v>
      </c>
      <c r="AR8227" t="str">
        <f>TEXT(Table1[[#This Row],[Order Date]],"mmmm")</f>
        <v>November</v>
      </c>
      <c r="AS8227" t="str">
        <f>"Q"&amp;ROUNDUP(MONTH(Table1[[#This Row],[Order Date]])/3,0)</f>
        <v>Q4</v>
      </c>
      <c r="AT8227">
        <f>IF(Table1[[#This Row],[Sales]]=0,0,Table1[[#This Row],[Profit]]/Table1[[#This Row],[Sales]])</f>
        <v>0.48000000000000004</v>
      </c>
    </row>
    <row r="8228" spans="22:46" x14ac:dyDescent="0.3">
      <c r="V8228">
        <v>8227</v>
      </c>
      <c r="W8228" t="s">
        <v>10714</v>
      </c>
      <c r="X8228" s="1">
        <v>43040</v>
      </c>
      <c r="Y8228" s="1">
        <v>42836</v>
      </c>
      <c r="Z8228" t="s">
        <v>22</v>
      </c>
      <c r="AA8228" t="s">
        <v>156</v>
      </c>
      <c r="AB8228" t="s">
        <v>157</v>
      </c>
      <c r="AC8228" t="s">
        <v>25</v>
      </c>
      <c r="AD8228" t="s">
        <v>26</v>
      </c>
      <c r="AE8228" t="s">
        <v>4611</v>
      </c>
      <c r="AF8228" t="s">
        <v>1400</v>
      </c>
      <c r="AG8228">
        <v>2149</v>
      </c>
      <c r="AH8228" t="s">
        <v>160</v>
      </c>
      <c r="AI8228" t="s">
        <v>7239</v>
      </c>
      <c r="AJ8228" t="s">
        <v>46</v>
      </c>
      <c r="AK8228" t="s">
        <v>94</v>
      </c>
      <c r="AL8228" t="s">
        <v>7240</v>
      </c>
      <c r="AM8228">
        <v>40.99</v>
      </c>
      <c r="AN8228">
        <v>1</v>
      </c>
      <c r="AO8228">
        <v>0</v>
      </c>
      <c r="AP8228">
        <v>20.085100000000001</v>
      </c>
      <c r="AQ8228">
        <f>YEAR(Table1[[#This Row],[Order Date]])</f>
        <v>2017</v>
      </c>
      <c r="AR8228" t="str">
        <f>TEXT(Table1[[#This Row],[Order Date]],"mmmm")</f>
        <v>November</v>
      </c>
      <c r="AS8228" t="str">
        <f>"Q"&amp;ROUNDUP(MONTH(Table1[[#This Row],[Order Date]])/3,0)</f>
        <v>Q4</v>
      </c>
      <c r="AT8228">
        <f>IF(Table1[[#This Row],[Sales]]=0,0,Table1[[#This Row],[Profit]]/Table1[[#This Row],[Sales]])</f>
        <v>0.49</v>
      </c>
    </row>
    <row r="8229" spans="22:46" x14ac:dyDescent="0.3">
      <c r="V8229">
        <v>8228</v>
      </c>
      <c r="W8229" t="s">
        <v>10715</v>
      </c>
      <c r="X8229" s="1">
        <v>42464</v>
      </c>
      <c r="Y8229" s="1">
        <v>42586</v>
      </c>
      <c r="Z8229" t="s">
        <v>22</v>
      </c>
      <c r="AA8229" t="s">
        <v>5942</v>
      </c>
      <c r="AB8229" t="s">
        <v>5943</v>
      </c>
      <c r="AC8229" t="s">
        <v>108</v>
      </c>
      <c r="AD8229" t="s">
        <v>26</v>
      </c>
      <c r="AE8229" t="s">
        <v>312</v>
      </c>
      <c r="AF8229" t="s">
        <v>301</v>
      </c>
      <c r="AG8229">
        <v>12180</v>
      </c>
      <c r="AH8229" t="s">
        <v>160</v>
      </c>
      <c r="AI8229" t="s">
        <v>2095</v>
      </c>
      <c r="AJ8229" t="s">
        <v>31</v>
      </c>
      <c r="AK8229" t="s">
        <v>67</v>
      </c>
      <c r="AL8229" t="s">
        <v>2096</v>
      </c>
      <c r="AM8229">
        <v>82.64</v>
      </c>
      <c r="AN8229">
        <v>2</v>
      </c>
      <c r="AO8229">
        <v>0</v>
      </c>
      <c r="AP8229">
        <v>7.4375999999999998</v>
      </c>
      <c r="AQ8229">
        <f>YEAR(Table1[[#This Row],[Order Date]])</f>
        <v>2016</v>
      </c>
      <c r="AR8229" t="str">
        <f>TEXT(Table1[[#This Row],[Order Date]],"mmmm")</f>
        <v>April</v>
      </c>
      <c r="AS8229" t="str">
        <f>"Q"&amp;ROUNDUP(MONTH(Table1[[#This Row],[Order Date]])/3,0)</f>
        <v>Q2</v>
      </c>
      <c r="AT8229">
        <f>IF(Table1[[#This Row],[Sales]]=0,0,Table1[[#This Row],[Profit]]/Table1[[#This Row],[Sales]])</f>
        <v>0.09</v>
      </c>
    </row>
    <row r="8230" spans="22:46" x14ac:dyDescent="0.3">
      <c r="V8230">
        <v>8229</v>
      </c>
      <c r="W8230" t="s">
        <v>10715</v>
      </c>
      <c r="X8230" s="1">
        <v>42464</v>
      </c>
      <c r="Y8230" s="1">
        <v>42586</v>
      </c>
      <c r="Z8230" t="s">
        <v>22</v>
      </c>
      <c r="AA8230" t="s">
        <v>5942</v>
      </c>
      <c r="AB8230" t="s">
        <v>5943</v>
      </c>
      <c r="AC8230" t="s">
        <v>108</v>
      </c>
      <c r="AD8230" t="s">
        <v>26</v>
      </c>
      <c r="AE8230" t="s">
        <v>312</v>
      </c>
      <c r="AF8230" t="s">
        <v>301</v>
      </c>
      <c r="AG8230">
        <v>12180</v>
      </c>
      <c r="AH8230" t="s">
        <v>160</v>
      </c>
      <c r="AI8230" t="s">
        <v>822</v>
      </c>
      <c r="AJ8230" t="s">
        <v>46</v>
      </c>
      <c r="AK8230" t="s">
        <v>60</v>
      </c>
      <c r="AL8230" t="s">
        <v>823</v>
      </c>
      <c r="AM8230">
        <v>31.02</v>
      </c>
      <c r="AN8230">
        <v>2</v>
      </c>
      <c r="AO8230">
        <v>0</v>
      </c>
      <c r="AP8230">
        <v>8.0652000000000008</v>
      </c>
      <c r="AQ8230">
        <f>YEAR(Table1[[#This Row],[Order Date]])</f>
        <v>2016</v>
      </c>
      <c r="AR8230" t="str">
        <f>TEXT(Table1[[#This Row],[Order Date]],"mmmm")</f>
        <v>April</v>
      </c>
      <c r="AS8230" t="str">
        <f>"Q"&amp;ROUNDUP(MONTH(Table1[[#This Row],[Order Date]])/3,0)</f>
        <v>Q2</v>
      </c>
      <c r="AT8230">
        <f>IF(Table1[[#This Row],[Sales]]=0,0,Table1[[#This Row],[Profit]]/Table1[[#This Row],[Sales]])</f>
        <v>0.26</v>
      </c>
    </row>
    <row r="8231" spans="22:46" x14ac:dyDescent="0.3">
      <c r="V8231">
        <v>8230</v>
      </c>
      <c r="W8231" t="s">
        <v>10715</v>
      </c>
      <c r="X8231" s="1">
        <v>42464</v>
      </c>
      <c r="Y8231" s="1">
        <v>42586</v>
      </c>
      <c r="Z8231" t="s">
        <v>22</v>
      </c>
      <c r="AA8231" t="s">
        <v>5942</v>
      </c>
      <c r="AB8231" t="s">
        <v>5943</v>
      </c>
      <c r="AC8231" t="s">
        <v>108</v>
      </c>
      <c r="AD8231" t="s">
        <v>26</v>
      </c>
      <c r="AE8231" t="s">
        <v>312</v>
      </c>
      <c r="AF8231" t="s">
        <v>301</v>
      </c>
      <c r="AG8231">
        <v>12180</v>
      </c>
      <c r="AH8231" t="s">
        <v>160</v>
      </c>
      <c r="AI8231" t="s">
        <v>4500</v>
      </c>
      <c r="AJ8231" t="s">
        <v>73</v>
      </c>
      <c r="AK8231" t="s">
        <v>176</v>
      </c>
      <c r="AL8231" t="s">
        <v>4501</v>
      </c>
      <c r="AM8231">
        <v>89.97</v>
      </c>
      <c r="AN8231">
        <v>3</v>
      </c>
      <c r="AO8231">
        <v>0</v>
      </c>
      <c r="AP8231">
        <v>37.787399999999998</v>
      </c>
      <c r="AQ8231">
        <f>YEAR(Table1[[#This Row],[Order Date]])</f>
        <v>2016</v>
      </c>
      <c r="AR8231" t="str">
        <f>TEXT(Table1[[#This Row],[Order Date]],"mmmm")</f>
        <v>April</v>
      </c>
      <c r="AS8231" t="str">
        <f>"Q"&amp;ROUNDUP(MONTH(Table1[[#This Row],[Order Date]])/3,0)</f>
        <v>Q2</v>
      </c>
      <c r="AT8231">
        <f>IF(Table1[[#This Row],[Sales]]=0,0,Table1[[#This Row],[Profit]]/Table1[[#This Row],[Sales]])</f>
        <v>0.42</v>
      </c>
    </row>
    <row r="8232" spans="22:46" x14ac:dyDescent="0.3">
      <c r="V8232">
        <v>8231</v>
      </c>
      <c r="W8232" t="s">
        <v>10716</v>
      </c>
      <c r="X8232" s="1">
        <v>42551</v>
      </c>
      <c r="Y8232" s="1">
        <v>42407</v>
      </c>
      <c r="Z8232" t="s">
        <v>22</v>
      </c>
      <c r="AA8232" t="s">
        <v>606</v>
      </c>
      <c r="AB8232" t="s">
        <v>607</v>
      </c>
      <c r="AC8232" t="s">
        <v>25</v>
      </c>
      <c r="AD8232" t="s">
        <v>26</v>
      </c>
      <c r="AE8232" t="s">
        <v>8236</v>
      </c>
      <c r="AF8232" t="s">
        <v>1429</v>
      </c>
      <c r="AG8232">
        <v>30328</v>
      </c>
      <c r="AH8232" t="s">
        <v>29</v>
      </c>
      <c r="AI8232" t="s">
        <v>1636</v>
      </c>
      <c r="AJ8232" t="s">
        <v>46</v>
      </c>
      <c r="AK8232" t="s">
        <v>70</v>
      </c>
      <c r="AL8232" t="s">
        <v>1637</v>
      </c>
      <c r="AM8232">
        <v>35.97</v>
      </c>
      <c r="AN8232">
        <v>3</v>
      </c>
      <c r="AO8232">
        <v>0</v>
      </c>
      <c r="AP8232">
        <v>9.7119</v>
      </c>
      <c r="AQ8232">
        <f>YEAR(Table1[[#This Row],[Order Date]])</f>
        <v>2016</v>
      </c>
      <c r="AR8232" t="str">
        <f>TEXT(Table1[[#This Row],[Order Date]],"mmmm")</f>
        <v>June</v>
      </c>
      <c r="AS8232" t="str">
        <f>"Q"&amp;ROUNDUP(MONTH(Table1[[#This Row],[Order Date]])/3,0)</f>
        <v>Q2</v>
      </c>
      <c r="AT8232">
        <f>IF(Table1[[#This Row],[Sales]]=0,0,Table1[[#This Row],[Profit]]/Table1[[#This Row],[Sales]])</f>
        <v>0.27</v>
      </c>
    </row>
    <row r="8233" spans="22:46" x14ac:dyDescent="0.3">
      <c r="V8233">
        <v>8232</v>
      </c>
      <c r="W8233" t="s">
        <v>10716</v>
      </c>
      <c r="X8233" s="1">
        <v>42551</v>
      </c>
      <c r="Y8233" s="1">
        <v>42407</v>
      </c>
      <c r="Z8233" t="s">
        <v>22</v>
      </c>
      <c r="AA8233" t="s">
        <v>606</v>
      </c>
      <c r="AB8233" t="s">
        <v>607</v>
      </c>
      <c r="AC8233" t="s">
        <v>25</v>
      </c>
      <c r="AD8233" t="s">
        <v>26</v>
      </c>
      <c r="AE8233" t="s">
        <v>8236</v>
      </c>
      <c r="AF8233" t="s">
        <v>1429</v>
      </c>
      <c r="AG8233">
        <v>30328</v>
      </c>
      <c r="AH8233" t="s">
        <v>29</v>
      </c>
      <c r="AI8233" t="s">
        <v>962</v>
      </c>
      <c r="AJ8233" t="s">
        <v>31</v>
      </c>
      <c r="AK8233" t="s">
        <v>32</v>
      </c>
      <c r="AL8233" t="s">
        <v>963</v>
      </c>
      <c r="AM8233">
        <v>1266.8599999999999</v>
      </c>
      <c r="AN8233">
        <v>7</v>
      </c>
      <c r="AO8233">
        <v>0</v>
      </c>
      <c r="AP8233">
        <v>291.37779999999998</v>
      </c>
      <c r="AQ8233">
        <f>YEAR(Table1[[#This Row],[Order Date]])</f>
        <v>2016</v>
      </c>
      <c r="AR8233" t="str">
        <f>TEXT(Table1[[#This Row],[Order Date]],"mmmm")</f>
        <v>June</v>
      </c>
      <c r="AS8233" t="str">
        <f>"Q"&amp;ROUNDUP(MONTH(Table1[[#This Row],[Order Date]])/3,0)</f>
        <v>Q2</v>
      </c>
      <c r="AT8233">
        <f>IF(Table1[[#This Row],[Sales]]=0,0,Table1[[#This Row],[Profit]]/Table1[[#This Row],[Sales]])</f>
        <v>0.23</v>
      </c>
    </row>
    <row r="8234" spans="22:46" x14ac:dyDescent="0.3">
      <c r="V8234">
        <v>8233</v>
      </c>
      <c r="W8234" t="s">
        <v>10717</v>
      </c>
      <c r="X8234" s="1">
        <v>41904</v>
      </c>
      <c r="Y8234" t="s">
        <v>4124</v>
      </c>
      <c r="Z8234" t="s">
        <v>51</v>
      </c>
      <c r="AA8234" t="s">
        <v>3183</v>
      </c>
      <c r="AB8234" t="s">
        <v>3184</v>
      </c>
      <c r="AC8234" t="s">
        <v>25</v>
      </c>
      <c r="AD8234" t="s">
        <v>26</v>
      </c>
      <c r="AE8234" t="s">
        <v>710</v>
      </c>
      <c r="AF8234" t="s">
        <v>43</v>
      </c>
      <c r="AG8234">
        <v>95123</v>
      </c>
      <c r="AH8234" t="s">
        <v>44</v>
      </c>
      <c r="AI8234" t="s">
        <v>1338</v>
      </c>
      <c r="AJ8234" t="s">
        <v>46</v>
      </c>
      <c r="AK8234" t="s">
        <v>60</v>
      </c>
      <c r="AL8234" t="s">
        <v>1339</v>
      </c>
      <c r="AM8234">
        <v>169.45</v>
      </c>
      <c r="AN8234">
        <v>5</v>
      </c>
      <c r="AO8234">
        <v>0</v>
      </c>
      <c r="AP8234">
        <v>42.362499999999997</v>
      </c>
      <c r="AQ8234">
        <f>YEAR(Table1[[#This Row],[Order Date]])</f>
        <v>2014</v>
      </c>
      <c r="AR8234" t="str">
        <f>TEXT(Table1[[#This Row],[Order Date]],"mmmm")</f>
        <v>September</v>
      </c>
      <c r="AS8234" t="str">
        <f>"Q"&amp;ROUNDUP(MONTH(Table1[[#This Row],[Order Date]])/3,0)</f>
        <v>Q3</v>
      </c>
      <c r="AT8234">
        <f>IF(Table1[[#This Row],[Sales]]=0,0,Table1[[#This Row],[Profit]]/Table1[[#This Row],[Sales]])</f>
        <v>0.25</v>
      </c>
    </row>
    <row r="8235" spans="22:46" x14ac:dyDescent="0.3">
      <c r="V8235">
        <v>8234</v>
      </c>
      <c r="W8235" t="s">
        <v>10717</v>
      </c>
      <c r="X8235" s="1">
        <v>41904</v>
      </c>
      <c r="Y8235" t="s">
        <v>4124</v>
      </c>
      <c r="Z8235" t="s">
        <v>51</v>
      </c>
      <c r="AA8235" t="s">
        <v>3183</v>
      </c>
      <c r="AB8235" t="s">
        <v>3184</v>
      </c>
      <c r="AC8235" t="s">
        <v>25</v>
      </c>
      <c r="AD8235" t="s">
        <v>26</v>
      </c>
      <c r="AE8235" t="s">
        <v>710</v>
      </c>
      <c r="AF8235" t="s">
        <v>43</v>
      </c>
      <c r="AG8235">
        <v>95123</v>
      </c>
      <c r="AH8235" t="s">
        <v>44</v>
      </c>
      <c r="AI8235" t="s">
        <v>7142</v>
      </c>
      <c r="AJ8235" t="s">
        <v>46</v>
      </c>
      <c r="AK8235" t="s">
        <v>60</v>
      </c>
      <c r="AL8235" t="s">
        <v>7143</v>
      </c>
      <c r="AM8235">
        <v>40.68</v>
      </c>
      <c r="AN8235">
        <v>2</v>
      </c>
      <c r="AO8235">
        <v>0</v>
      </c>
      <c r="AP8235">
        <v>0.40679999999999999</v>
      </c>
      <c r="AQ8235">
        <f>YEAR(Table1[[#This Row],[Order Date]])</f>
        <v>2014</v>
      </c>
      <c r="AR8235" t="str">
        <f>TEXT(Table1[[#This Row],[Order Date]],"mmmm")</f>
        <v>September</v>
      </c>
      <c r="AS8235" t="str">
        <f>"Q"&amp;ROUNDUP(MONTH(Table1[[#This Row],[Order Date]])/3,0)</f>
        <v>Q3</v>
      </c>
      <c r="AT8235">
        <f>IF(Table1[[#This Row],[Sales]]=0,0,Table1[[#This Row],[Profit]]/Table1[[#This Row],[Sales]])</f>
        <v>0.01</v>
      </c>
    </row>
    <row r="8236" spans="22:46" x14ac:dyDescent="0.3">
      <c r="V8236">
        <v>8235</v>
      </c>
      <c r="W8236" t="s">
        <v>10718</v>
      </c>
      <c r="X8236" s="1">
        <v>42856</v>
      </c>
      <c r="Y8236" s="1">
        <v>42891</v>
      </c>
      <c r="Z8236" t="s">
        <v>51</v>
      </c>
      <c r="AA8236" t="s">
        <v>1633</v>
      </c>
      <c r="AB8236" t="s">
        <v>1634</v>
      </c>
      <c r="AC8236" t="s">
        <v>25</v>
      </c>
      <c r="AD8236" t="s">
        <v>26</v>
      </c>
      <c r="AE8236" t="s">
        <v>1712</v>
      </c>
      <c r="AF8236" t="s">
        <v>55</v>
      </c>
      <c r="AG8236">
        <v>32216</v>
      </c>
      <c r="AH8236" t="s">
        <v>29</v>
      </c>
      <c r="AI8236" t="s">
        <v>8517</v>
      </c>
      <c r="AJ8236" t="s">
        <v>46</v>
      </c>
      <c r="AK8236" t="s">
        <v>651</v>
      </c>
      <c r="AL8236" t="s">
        <v>8518</v>
      </c>
      <c r="AM8236">
        <v>3.3279999999999998</v>
      </c>
      <c r="AN8236">
        <v>2</v>
      </c>
      <c r="AO8236">
        <v>0.2</v>
      </c>
      <c r="AP8236">
        <v>0.41599999999999998</v>
      </c>
      <c r="AQ8236">
        <f>YEAR(Table1[[#This Row],[Order Date]])</f>
        <v>2017</v>
      </c>
      <c r="AR8236" t="str">
        <f>TEXT(Table1[[#This Row],[Order Date]],"mmmm")</f>
        <v>May</v>
      </c>
      <c r="AS8236" t="str">
        <f>"Q"&amp;ROUNDUP(MONTH(Table1[[#This Row],[Order Date]])/3,0)</f>
        <v>Q2</v>
      </c>
      <c r="AT8236">
        <f>IF(Table1[[#This Row],[Sales]]=0,0,Table1[[#This Row],[Profit]]/Table1[[#This Row],[Sales]])</f>
        <v>0.125</v>
      </c>
    </row>
    <row r="8237" spans="22:46" x14ac:dyDescent="0.3">
      <c r="V8237">
        <v>8236</v>
      </c>
      <c r="W8237" t="s">
        <v>10718</v>
      </c>
      <c r="X8237" s="1">
        <v>42856</v>
      </c>
      <c r="Y8237" s="1">
        <v>42891</v>
      </c>
      <c r="Z8237" t="s">
        <v>51</v>
      </c>
      <c r="AA8237" t="s">
        <v>1633</v>
      </c>
      <c r="AB8237" t="s">
        <v>1634</v>
      </c>
      <c r="AC8237" t="s">
        <v>25</v>
      </c>
      <c r="AD8237" t="s">
        <v>26</v>
      </c>
      <c r="AE8237" t="s">
        <v>1712</v>
      </c>
      <c r="AF8237" t="s">
        <v>55</v>
      </c>
      <c r="AG8237">
        <v>32216</v>
      </c>
      <c r="AH8237" t="s">
        <v>29</v>
      </c>
      <c r="AI8237" t="s">
        <v>1803</v>
      </c>
      <c r="AJ8237" t="s">
        <v>31</v>
      </c>
      <c r="AK8237" t="s">
        <v>57</v>
      </c>
      <c r="AL8237" t="s">
        <v>1804</v>
      </c>
      <c r="AM8237">
        <v>933.26199999999994</v>
      </c>
      <c r="AN8237">
        <v>4</v>
      </c>
      <c r="AO8237">
        <v>0.45</v>
      </c>
      <c r="AP8237">
        <v>-458.14679999999998</v>
      </c>
      <c r="AQ8237">
        <f>YEAR(Table1[[#This Row],[Order Date]])</f>
        <v>2017</v>
      </c>
      <c r="AR8237" t="str">
        <f>TEXT(Table1[[#This Row],[Order Date]],"mmmm")</f>
        <v>May</v>
      </c>
      <c r="AS8237" t="str">
        <f>"Q"&amp;ROUNDUP(MONTH(Table1[[#This Row],[Order Date]])/3,0)</f>
        <v>Q2</v>
      </c>
      <c r="AT8237">
        <f>IF(Table1[[#This Row],[Sales]]=0,0,Table1[[#This Row],[Profit]]/Table1[[#This Row],[Sales]])</f>
        <v>-0.49090909090909091</v>
      </c>
    </row>
    <row r="8238" spans="22:46" x14ac:dyDescent="0.3">
      <c r="V8238">
        <v>8237</v>
      </c>
      <c r="W8238" t="s">
        <v>10718</v>
      </c>
      <c r="X8238" s="1">
        <v>42856</v>
      </c>
      <c r="Y8238" s="1">
        <v>42891</v>
      </c>
      <c r="Z8238" t="s">
        <v>51</v>
      </c>
      <c r="AA8238" t="s">
        <v>1633</v>
      </c>
      <c r="AB8238" t="s">
        <v>1634</v>
      </c>
      <c r="AC8238" t="s">
        <v>25</v>
      </c>
      <c r="AD8238" t="s">
        <v>26</v>
      </c>
      <c r="AE8238" t="s">
        <v>1712</v>
      </c>
      <c r="AF8238" t="s">
        <v>55</v>
      </c>
      <c r="AG8238">
        <v>32216</v>
      </c>
      <c r="AH8238" t="s">
        <v>29</v>
      </c>
      <c r="AI8238" t="s">
        <v>2111</v>
      </c>
      <c r="AJ8238" t="s">
        <v>31</v>
      </c>
      <c r="AK8238" t="s">
        <v>35</v>
      </c>
      <c r="AL8238" t="s">
        <v>2112</v>
      </c>
      <c r="AM8238">
        <v>2803.92</v>
      </c>
      <c r="AN8238">
        <v>5</v>
      </c>
      <c r="AO8238">
        <v>0.2</v>
      </c>
      <c r="AP8238">
        <v>0</v>
      </c>
      <c r="AQ8238">
        <f>YEAR(Table1[[#This Row],[Order Date]])</f>
        <v>2017</v>
      </c>
      <c r="AR8238" t="str">
        <f>TEXT(Table1[[#This Row],[Order Date]],"mmmm")</f>
        <v>May</v>
      </c>
      <c r="AS8238" t="str">
        <f>"Q"&amp;ROUNDUP(MONTH(Table1[[#This Row],[Order Date]])/3,0)</f>
        <v>Q2</v>
      </c>
      <c r="AT8238">
        <f>IF(Table1[[#This Row],[Sales]]=0,0,Table1[[#This Row],[Profit]]/Table1[[#This Row],[Sales]])</f>
        <v>0</v>
      </c>
    </row>
    <row r="8239" spans="22:46" x14ac:dyDescent="0.3">
      <c r="V8239">
        <v>8238</v>
      </c>
      <c r="W8239" t="s">
        <v>10719</v>
      </c>
      <c r="X8239" s="1">
        <v>43028</v>
      </c>
      <c r="Y8239" t="s">
        <v>1770</v>
      </c>
      <c r="Z8239" t="s">
        <v>1450</v>
      </c>
      <c r="AA8239" t="s">
        <v>7070</v>
      </c>
      <c r="AB8239" t="s">
        <v>7071</v>
      </c>
      <c r="AC8239" t="s">
        <v>25</v>
      </c>
      <c r="AD8239" t="s">
        <v>26</v>
      </c>
      <c r="AE8239" t="s">
        <v>1712</v>
      </c>
      <c r="AF8239" t="s">
        <v>55</v>
      </c>
      <c r="AG8239">
        <v>32216</v>
      </c>
      <c r="AH8239" t="s">
        <v>29</v>
      </c>
      <c r="AI8239" t="s">
        <v>1702</v>
      </c>
      <c r="AJ8239" t="s">
        <v>46</v>
      </c>
      <c r="AK8239" t="s">
        <v>60</v>
      </c>
      <c r="AL8239" t="s">
        <v>1703</v>
      </c>
      <c r="AM8239">
        <v>4.7679999999999998</v>
      </c>
      <c r="AN8239">
        <v>2</v>
      </c>
      <c r="AO8239">
        <v>0.2</v>
      </c>
      <c r="AP8239">
        <v>-0.77480000000000004</v>
      </c>
      <c r="AQ8239">
        <f>YEAR(Table1[[#This Row],[Order Date]])</f>
        <v>2017</v>
      </c>
      <c r="AR8239" t="str">
        <f>TEXT(Table1[[#This Row],[Order Date]],"mmmm")</f>
        <v>October</v>
      </c>
      <c r="AS8239" t="str">
        <f>"Q"&amp;ROUNDUP(MONTH(Table1[[#This Row],[Order Date]])/3,0)</f>
        <v>Q4</v>
      </c>
      <c r="AT8239">
        <f>IF(Table1[[#This Row],[Sales]]=0,0,Table1[[#This Row],[Profit]]/Table1[[#This Row],[Sales]])</f>
        <v>-0.16250000000000001</v>
      </c>
    </row>
    <row r="8240" spans="22:46" x14ac:dyDescent="0.3">
      <c r="V8240">
        <v>8239</v>
      </c>
      <c r="W8240" t="s">
        <v>10719</v>
      </c>
      <c r="X8240" s="1">
        <v>43028</v>
      </c>
      <c r="Y8240" t="s">
        <v>1770</v>
      </c>
      <c r="Z8240" t="s">
        <v>1450</v>
      </c>
      <c r="AA8240" t="s">
        <v>7070</v>
      </c>
      <c r="AB8240" t="s">
        <v>7071</v>
      </c>
      <c r="AC8240" t="s">
        <v>25</v>
      </c>
      <c r="AD8240" t="s">
        <v>26</v>
      </c>
      <c r="AE8240" t="s">
        <v>1712</v>
      </c>
      <c r="AF8240" t="s">
        <v>55</v>
      </c>
      <c r="AG8240">
        <v>32216</v>
      </c>
      <c r="AH8240" t="s">
        <v>29</v>
      </c>
      <c r="AI8240" t="s">
        <v>5969</v>
      </c>
      <c r="AJ8240" t="s">
        <v>46</v>
      </c>
      <c r="AK8240" t="s">
        <v>94</v>
      </c>
      <c r="AL8240" t="s">
        <v>5970</v>
      </c>
      <c r="AM8240">
        <v>6.6719999999999997</v>
      </c>
      <c r="AN8240">
        <v>1</v>
      </c>
      <c r="AO8240">
        <v>0.2</v>
      </c>
      <c r="AP8240">
        <v>2.5019999999999998</v>
      </c>
      <c r="AQ8240">
        <f>YEAR(Table1[[#This Row],[Order Date]])</f>
        <v>2017</v>
      </c>
      <c r="AR8240" t="str">
        <f>TEXT(Table1[[#This Row],[Order Date]],"mmmm")</f>
        <v>October</v>
      </c>
      <c r="AS8240" t="str">
        <f>"Q"&amp;ROUNDUP(MONTH(Table1[[#This Row],[Order Date]])/3,0)</f>
        <v>Q4</v>
      </c>
      <c r="AT8240">
        <f>IF(Table1[[#This Row],[Sales]]=0,0,Table1[[#This Row],[Profit]]/Table1[[#This Row],[Sales]])</f>
        <v>0.375</v>
      </c>
    </row>
    <row r="8241" spans="22:46" x14ac:dyDescent="0.3">
      <c r="V8241">
        <v>8240</v>
      </c>
      <c r="W8241" t="s">
        <v>10719</v>
      </c>
      <c r="X8241" s="1">
        <v>43028</v>
      </c>
      <c r="Y8241" t="s">
        <v>1770</v>
      </c>
      <c r="Z8241" t="s">
        <v>1450</v>
      </c>
      <c r="AA8241" t="s">
        <v>7070</v>
      </c>
      <c r="AB8241" t="s">
        <v>7071</v>
      </c>
      <c r="AC8241" t="s">
        <v>25</v>
      </c>
      <c r="AD8241" t="s">
        <v>26</v>
      </c>
      <c r="AE8241" t="s">
        <v>1712</v>
      </c>
      <c r="AF8241" t="s">
        <v>55</v>
      </c>
      <c r="AG8241">
        <v>32216</v>
      </c>
      <c r="AH8241" t="s">
        <v>29</v>
      </c>
      <c r="AI8241" t="s">
        <v>4754</v>
      </c>
      <c r="AJ8241" t="s">
        <v>46</v>
      </c>
      <c r="AK8241" t="s">
        <v>70</v>
      </c>
      <c r="AL8241" t="s">
        <v>4755</v>
      </c>
      <c r="AM8241">
        <v>4.4480000000000004</v>
      </c>
      <c r="AN8241">
        <v>2</v>
      </c>
      <c r="AO8241">
        <v>0.2</v>
      </c>
      <c r="AP8241">
        <v>1.1120000000000001</v>
      </c>
      <c r="AQ8241">
        <f>YEAR(Table1[[#This Row],[Order Date]])</f>
        <v>2017</v>
      </c>
      <c r="AR8241" t="str">
        <f>TEXT(Table1[[#This Row],[Order Date]],"mmmm")</f>
        <v>October</v>
      </c>
      <c r="AS8241" t="str">
        <f>"Q"&amp;ROUNDUP(MONTH(Table1[[#This Row],[Order Date]])/3,0)</f>
        <v>Q4</v>
      </c>
      <c r="AT8241">
        <f>IF(Table1[[#This Row],[Sales]]=0,0,Table1[[#This Row],[Profit]]/Table1[[#This Row],[Sales]])</f>
        <v>0.25</v>
      </c>
    </row>
    <row r="8242" spans="22:46" x14ac:dyDescent="0.3">
      <c r="V8242">
        <v>8241</v>
      </c>
      <c r="W8242" t="s">
        <v>10719</v>
      </c>
      <c r="X8242" s="1">
        <v>43028</v>
      </c>
      <c r="Y8242" t="s">
        <v>1770</v>
      </c>
      <c r="Z8242" t="s">
        <v>1450</v>
      </c>
      <c r="AA8242" t="s">
        <v>7070</v>
      </c>
      <c r="AB8242" t="s">
        <v>7071</v>
      </c>
      <c r="AC8242" t="s">
        <v>25</v>
      </c>
      <c r="AD8242" t="s">
        <v>26</v>
      </c>
      <c r="AE8242" t="s">
        <v>1712</v>
      </c>
      <c r="AF8242" t="s">
        <v>55</v>
      </c>
      <c r="AG8242">
        <v>32216</v>
      </c>
      <c r="AH8242" t="s">
        <v>29</v>
      </c>
      <c r="AI8242" t="s">
        <v>8149</v>
      </c>
      <c r="AJ8242" t="s">
        <v>31</v>
      </c>
      <c r="AK8242" t="s">
        <v>67</v>
      </c>
      <c r="AL8242" t="s">
        <v>8150</v>
      </c>
      <c r="AM8242">
        <v>43.936</v>
      </c>
      <c r="AN8242">
        <v>4</v>
      </c>
      <c r="AO8242">
        <v>0.2</v>
      </c>
      <c r="AP8242">
        <v>6.0411999999999999</v>
      </c>
      <c r="AQ8242">
        <f>YEAR(Table1[[#This Row],[Order Date]])</f>
        <v>2017</v>
      </c>
      <c r="AR8242" t="str">
        <f>TEXT(Table1[[#This Row],[Order Date]],"mmmm")</f>
        <v>October</v>
      </c>
      <c r="AS8242" t="str">
        <f>"Q"&amp;ROUNDUP(MONTH(Table1[[#This Row],[Order Date]])/3,0)</f>
        <v>Q4</v>
      </c>
      <c r="AT8242">
        <f>IF(Table1[[#This Row],[Sales]]=0,0,Table1[[#This Row],[Profit]]/Table1[[#This Row],[Sales]])</f>
        <v>0.13750000000000001</v>
      </c>
    </row>
    <row r="8243" spans="22:46" x14ac:dyDescent="0.3">
      <c r="V8243">
        <v>8242</v>
      </c>
      <c r="W8243" t="s">
        <v>10720</v>
      </c>
      <c r="X8243" s="1">
        <v>41883</v>
      </c>
      <c r="Y8243" s="1">
        <v>41768</v>
      </c>
      <c r="Z8243" t="s">
        <v>51</v>
      </c>
      <c r="AA8243" t="s">
        <v>273</v>
      </c>
      <c r="AB8243" t="s">
        <v>274</v>
      </c>
      <c r="AC8243" t="s">
        <v>25</v>
      </c>
      <c r="AD8243" t="s">
        <v>26</v>
      </c>
      <c r="AE8243" t="s">
        <v>300</v>
      </c>
      <c r="AF8243" t="s">
        <v>301</v>
      </c>
      <c r="AG8243">
        <v>10009</v>
      </c>
      <c r="AH8243" t="s">
        <v>160</v>
      </c>
      <c r="AI8243" t="s">
        <v>3134</v>
      </c>
      <c r="AJ8243" t="s">
        <v>46</v>
      </c>
      <c r="AK8243" t="s">
        <v>77</v>
      </c>
      <c r="AL8243" t="s">
        <v>3135</v>
      </c>
      <c r="AM8243">
        <v>23.744</v>
      </c>
      <c r="AN8243">
        <v>2</v>
      </c>
      <c r="AO8243">
        <v>0.2</v>
      </c>
      <c r="AP8243">
        <v>8.3103999999999996</v>
      </c>
      <c r="AQ8243">
        <f>YEAR(Table1[[#This Row],[Order Date]])</f>
        <v>2014</v>
      </c>
      <c r="AR8243" t="str">
        <f>TEXT(Table1[[#This Row],[Order Date]],"mmmm")</f>
        <v>September</v>
      </c>
      <c r="AS8243" t="str">
        <f>"Q"&amp;ROUNDUP(MONTH(Table1[[#This Row],[Order Date]])/3,0)</f>
        <v>Q3</v>
      </c>
      <c r="AT8243">
        <f>IF(Table1[[#This Row],[Sales]]=0,0,Table1[[#This Row],[Profit]]/Table1[[#This Row],[Sales]])</f>
        <v>0.35</v>
      </c>
    </row>
    <row r="8244" spans="22:46" x14ac:dyDescent="0.3">
      <c r="V8244">
        <v>8243</v>
      </c>
      <c r="W8244" t="s">
        <v>10720</v>
      </c>
      <c r="X8244" s="1">
        <v>41883</v>
      </c>
      <c r="Y8244" s="1">
        <v>41768</v>
      </c>
      <c r="Z8244" t="s">
        <v>51</v>
      </c>
      <c r="AA8244" t="s">
        <v>273</v>
      </c>
      <c r="AB8244" t="s">
        <v>274</v>
      </c>
      <c r="AC8244" t="s">
        <v>25</v>
      </c>
      <c r="AD8244" t="s">
        <v>26</v>
      </c>
      <c r="AE8244" t="s">
        <v>300</v>
      </c>
      <c r="AF8244" t="s">
        <v>301</v>
      </c>
      <c r="AG8244">
        <v>10009</v>
      </c>
      <c r="AH8244" t="s">
        <v>160</v>
      </c>
      <c r="AI8244" t="s">
        <v>5399</v>
      </c>
      <c r="AJ8244" t="s">
        <v>73</v>
      </c>
      <c r="AK8244" t="s">
        <v>176</v>
      </c>
      <c r="AL8244" t="s">
        <v>5400</v>
      </c>
      <c r="AM8244">
        <v>357</v>
      </c>
      <c r="AN8244">
        <v>3</v>
      </c>
      <c r="AO8244">
        <v>0</v>
      </c>
      <c r="AP8244">
        <v>57.12</v>
      </c>
      <c r="AQ8244">
        <f>YEAR(Table1[[#This Row],[Order Date]])</f>
        <v>2014</v>
      </c>
      <c r="AR8244" t="str">
        <f>TEXT(Table1[[#This Row],[Order Date]],"mmmm")</f>
        <v>September</v>
      </c>
      <c r="AS8244" t="str">
        <f>"Q"&amp;ROUNDUP(MONTH(Table1[[#This Row],[Order Date]])/3,0)</f>
        <v>Q3</v>
      </c>
      <c r="AT8244">
        <f>IF(Table1[[#This Row],[Sales]]=0,0,Table1[[#This Row],[Profit]]/Table1[[#This Row],[Sales]])</f>
        <v>0.16</v>
      </c>
    </row>
    <row r="8245" spans="22:46" x14ac:dyDescent="0.3">
      <c r="V8245">
        <v>8244</v>
      </c>
      <c r="W8245" t="s">
        <v>10721</v>
      </c>
      <c r="X8245" s="1">
        <v>41863</v>
      </c>
      <c r="Y8245" t="s">
        <v>1289</v>
      </c>
      <c r="Z8245" t="s">
        <v>51</v>
      </c>
      <c r="AA8245" t="s">
        <v>5614</v>
      </c>
      <c r="AB8245" t="s">
        <v>5615</v>
      </c>
      <c r="AC8245" t="s">
        <v>25</v>
      </c>
      <c r="AD8245" t="s">
        <v>26</v>
      </c>
      <c r="AE8245" t="s">
        <v>136</v>
      </c>
      <c r="AF8245" t="s">
        <v>43</v>
      </c>
      <c r="AG8245">
        <v>94122</v>
      </c>
      <c r="AH8245" t="s">
        <v>44</v>
      </c>
      <c r="AI8245" t="s">
        <v>6556</v>
      </c>
      <c r="AJ8245" t="s">
        <v>73</v>
      </c>
      <c r="AK8245" t="s">
        <v>74</v>
      </c>
      <c r="AL8245" t="s">
        <v>6557</v>
      </c>
      <c r="AM8245">
        <v>806.33600000000001</v>
      </c>
      <c r="AN8245">
        <v>8</v>
      </c>
      <c r="AO8245">
        <v>0.2</v>
      </c>
      <c r="AP8245">
        <v>50.396000000000001</v>
      </c>
      <c r="AQ8245">
        <f>YEAR(Table1[[#This Row],[Order Date]])</f>
        <v>2014</v>
      </c>
      <c r="AR8245" t="str">
        <f>TEXT(Table1[[#This Row],[Order Date]],"mmmm")</f>
        <v>August</v>
      </c>
      <c r="AS8245" t="str">
        <f>"Q"&amp;ROUNDUP(MONTH(Table1[[#This Row],[Order Date]])/3,0)</f>
        <v>Q3</v>
      </c>
      <c r="AT8245">
        <f>IF(Table1[[#This Row],[Sales]]=0,0,Table1[[#This Row],[Profit]]/Table1[[#This Row],[Sales]])</f>
        <v>6.25E-2</v>
      </c>
    </row>
    <row r="8246" spans="22:46" x14ac:dyDescent="0.3">
      <c r="V8246">
        <v>8245</v>
      </c>
      <c r="W8246" t="s">
        <v>10721</v>
      </c>
      <c r="X8246" s="1">
        <v>41863</v>
      </c>
      <c r="Y8246" t="s">
        <v>1289</v>
      </c>
      <c r="Z8246" t="s">
        <v>51</v>
      </c>
      <c r="AA8246" t="s">
        <v>5614</v>
      </c>
      <c r="AB8246" t="s">
        <v>5615</v>
      </c>
      <c r="AC8246" t="s">
        <v>25</v>
      </c>
      <c r="AD8246" t="s">
        <v>26</v>
      </c>
      <c r="AE8246" t="s">
        <v>136</v>
      </c>
      <c r="AF8246" t="s">
        <v>43</v>
      </c>
      <c r="AG8246">
        <v>94122</v>
      </c>
      <c r="AH8246" t="s">
        <v>44</v>
      </c>
      <c r="AI8246" t="s">
        <v>5143</v>
      </c>
      <c r="AJ8246" t="s">
        <v>31</v>
      </c>
      <c r="AK8246" t="s">
        <v>67</v>
      </c>
      <c r="AL8246" t="s">
        <v>5144</v>
      </c>
      <c r="AM8246">
        <v>85.44</v>
      </c>
      <c r="AN8246">
        <v>3</v>
      </c>
      <c r="AO8246">
        <v>0</v>
      </c>
      <c r="AP8246">
        <v>31.6128</v>
      </c>
      <c r="AQ8246">
        <f>YEAR(Table1[[#This Row],[Order Date]])</f>
        <v>2014</v>
      </c>
      <c r="AR8246" t="str">
        <f>TEXT(Table1[[#This Row],[Order Date]],"mmmm")</f>
        <v>August</v>
      </c>
      <c r="AS8246" t="str">
        <f>"Q"&amp;ROUNDUP(MONTH(Table1[[#This Row],[Order Date]])/3,0)</f>
        <v>Q3</v>
      </c>
      <c r="AT8246">
        <f>IF(Table1[[#This Row],[Sales]]=0,0,Table1[[#This Row],[Profit]]/Table1[[#This Row],[Sales]])</f>
        <v>0.37</v>
      </c>
    </row>
    <row r="8247" spans="22:46" x14ac:dyDescent="0.3">
      <c r="V8247">
        <v>8246</v>
      </c>
      <c r="W8247" t="s">
        <v>10722</v>
      </c>
      <c r="X8247" s="1">
        <v>41870</v>
      </c>
      <c r="Y8247" t="s">
        <v>5521</v>
      </c>
      <c r="Z8247" t="s">
        <v>51</v>
      </c>
      <c r="AA8247" t="s">
        <v>8092</v>
      </c>
      <c r="AB8247" t="s">
        <v>8093</v>
      </c>
      <c r="AC8247" t="s">
        <v>41</v>
      </c>
      <c r="AD8247" t="s">
        <v>26</v>
      </c>
      <c r="AE8247" t="s">
        <v>563</v>
      </c>
      <c r="AF8247" t="s">
        <v>1429</v>
      </c>
      <c r="AG8247">
        <v>31907</v>
      </c>
      <c r="AH8247" t="s">
        <v>29</v>
      </c>
      <c r="AI8247" t="s">
        <v>770</v>
      </c>
      <c r="AJ8247" t="s">
        <v>46</v>
      </c>
      <c r="AK8247" t="s">
        <v>60</v>
      </c>
      <c r="AL8247" t="s">
        <v>771</v>
      </c>
      <c r="AM8247">
        <v>344.91</v>
      </c>
      <c r="AN8247">
        <v>3</v>
      </c>
      <c r="AO8247">
        <v>0</v>
      </c>
      <c r="AP8247">
        <v>10.347300000000001</v>
      </c>
      <c r="AQ8247">
        <f>YEAR(Table1[[#This Row],[Order Date]])</f>
        <v>2014</v>
      </c>
      <c r="AR8247" t="str">
        <f>TEXT(Table1[[#This Row],[Order Date]],"mmmm")</f>
        <v>August</v>
      </c>
      <c r="AS8247" t="str">
        <f>"Q"&amp;ROUNDUP(MONTH(Table1[[#This Row],[Order Date]])/3,0)</f>
        <v>Q3</v>
      </c>
      <c r="AT8247">
        <f>IF(Table1[[#This Row],[Sales]]=0,0,Table1[[#This Row],[Profit]]/Table1[[#This Row],[Sales]])</f>
        <v>0.03</v>
      </c>
    </row>
    <row r="8248" spans="22:46" x14ac:dyDescent="0.3">
      <c r="V8248">
        <v>8247</v>
      </c>
      <c r="W8248" t="s">
        <v>10723</v>
      </c>
      <c r="X8248" s="1">
        <v>42134</v>
      </c>
      <c r="Y8248" s="1">
        <v>42282</v>
      </c>
      <c r="Z8248" t="s">
        <v>1450</v>
      </c>
      <c r="AA8248" t="s">
        <v>4737</v>
      </c>
      <c r="AB8248" t="s">
        <v>4738</v>
      </c>
      <c r="AC8248" t="s">
        <v>108</v>
      </c>
      <c r="AD8248" t="s">
        <v>26</v>
      </c>
      <c r="AE8248" t="s">
        <v>515</v>
      </c>
      <c r="AF8248" t="s">
        <v>233</v>
      </c>
      <c r="AG8248">
        <v>60505</v>
      </c>
      <c r="AH8248" t="s">
        <v>111</v>
      </c>
      <c r="AI8248" t="s">
        <v>2430</v>
      </c>
      <c r="AJ8248" t="s">
        <v>46</v>
      </c>
      <c r="AK8248" t="s">
        <v>80</v>
      </c>
      <c r="AL8248" t="s">
        <v>2431</v>
      </c>
      <c r="AM8248">
        <v>70.97</v>
      </c>
      <c r="AN8248">
        <v>5</v>
      </c>
      <c r="AO8248">
        <v>0.8</v>
      </c>
      <c r="AP8248">
        <v>-191.619</v>
      </c>
      <c r="AQ8248">
        <f>YEAR(Table1[[#This Row],[Order Date]])</f>
        <v>2015</v>
      </c>
      <c r="AR8248" t="str">
        <f>TEXT(Table1[[#This Row],[Order Date]],"mmmm")</f>
        <v>May</v>
      </c>
      <c r="AS8248" t="str">
        <f>"Q"&amp;ROUNDUP(MONTH(Table1[[#This Row],[Order Date]])/3,0)</f>
        <v>Q2</v>
      </c>
      <c r="AT8248">
        <f>IF(Table1[[#This Row],[Sales]]=0,0,Table1[[#This Row],[Profit]]/Table1[[#This Row],[Sales]])</f>
        <v>-2.7</v>
      </c>
    </row>
    <row r="8249" spans="22:46" x14ac:dyDescent="0.3">
      <c r="V8249">
        <v>8248</v>
      </c>
      <c r="W8249" t="s">
        <v>10723</v>
      </c>
      <c r="X8249" s="1">
        <v>42134</v>
      </c>
      <c r="Y8249" s="1">
        <v>42282</v>
      </c>
      <c r="Z8249" t="s">
        <v>1450</v>
      </c>
      <c r="AA8249" t="s">
        <v>4737</v>
      </c>
      <c r="AB8249" t="s">
        <v>4738</v>
      </c>
      <c r="AC8249" t="s">
        <v>108</v>
      </c>
      <c r="AD8249" t="s">
        <v>26</v>
      </c>
      <c r="AE8249" t="s">
        <v>515</v>
      </c>
      <c r="AF8249" t="s">
        <v>233</v>
      </c>
      <c r="AG8249">
        <v>60505</v>
      </c>
      <c r="AH8249" t="s">
        <v>111</v>
      </c>
      <c r="AI8249" t="s">
        <v>5601</v>
      </c>
      <c r="AJ8249" t="s">
        <v>46</v>
      </c>
      <c r="AK8249" t="s">
        <v>70</v>
      </c>
      <c r="AL8249" t="s">
        <v>5602</v>
      </c>
      <c r="AM8249">
        <v>36.783999999999999</v>
      </c>
      <c r="AN8249">
        <v>2</v>
      </c>
      <c r="AO8249">
        <v>0.2</v>
      </c>
      <c r="AP8249">
        <v>3.6783999999999999</v>
      </c>
      <c r="AQ8249">
        <f>YEAR(Table1[[#This Row],[Order Date]])</f>
        <v>2015</v>
      </c>
      <c r="AR8249" t="str">
        <f>TEXT(Table1[[#This Row],[Order Date]],"mmmm")</f>
        <v>May</v>
      </c>
      <c r="AS8249" t="str">
        <f>"Q"&amp;ROUNDUP(MONTH(Table1[[#This Row],[Order Date]])/3,0)</f>
        <v>Q2</v>
      </c>
      <c r="AT8249">
        <f>IF(Table1[[#This Row],[Sales]]=0,0,Table1[[#This Row],[Profit]]/Table1[[#This Row],[Sales]])</f>
        <v>0.1</v>
      </c>
    </row>
    <row r="8250" spans="22:46" x14ac:dyDescent="0.3">
      <c r="V8250">
        <v>8249</v>
      </c>
      <c r="W8250" t="s">
        <v>10724</v>
      </c>
      <c r="X8250" s="1">
        <v>42500</v>
      </c>
      <c r="Y8250" t="s">
        <v>4750</v>
      </c>
      <c r="Z8250" t="s">
        <v>22</v>
      </c>
      <c r="AA8250" t="s">
        <v>426</v>
      </c>
      <c r="AB8250" t="s">
        <v>427</v>
      </c>
      <c r="AC8250" t="s">
        <v>108</v>
      </c>
      <c r="AD8250" t="s">
        <v>26</v>
      </c>
      <c r="AE8250" t="s">
        <v>158</v>
      </c>
      <c r="AF8250" t="s">
        <v>159</v>
      </c>
      <c r="AG8250">
        <v>19134</v>
      </c>
      <c r="AH8250" t="s">
        <v>160</v>
      </c>
      <c r="AI8250" t="s">
        <v>2856</v>
      </c>
      <c r="AJ8250" t="s">
        <v>73</v>
      </c>
      <c r="AK8250" t="s">
        <v>74</v>
      </c>
      <c r="AL8250" t="s">
        <v>2857</v>
      </c>
      <c r="AM8250">
        <v>743.98800000000006</v>
      </c>
      <c r="AN8250">
        <v>2</v>
      </c>
      <c r="AO8250">
        <v>0.4</v>
      </c>
      <c r="AP8250">
        <v>-123.998</v>
      </c>
      <c r="AQ8250">
        <f>YEAR(Table1[[#This Row],[Order Date]])</f>
        <v>2016</v>
      </c>
      <c r="AR8250" t="str">
        <f>TEXT(Table1[[#This Row],[Order Date]],"mmmm")</f>
        <v>May</v>
      </c>
      <c r="AS8250" t="str">
        <f>"Q"&amp;ROUNDUP(MONTH(Table1[[#This Row],[Order Date]])/3,0)</f>
        <v>Q2</v>
      </c>
      <c r="AT8250">
        <f>IF(Table1[[#This Row],[Sales]]=0,0,Table1[[#This Row],[Profit]]/Table1[[#This Row],[Sales]])</f>
        <v>-0.16666666666666666</v>
      </c>
    </row>
    <row r="8251" spans="22:46" x14ac:dyDescent="0.3">
      <c r="V8251">
        <v>8250</v>
      </c>
      <c r="W8251" t="s">
        <v>10725</v>
      </c>
      <c r="X8251" s="1">
        <v>42068</v>
      </c>
      <c r="Y8251" s="1">
        <v>42250</v>
      </c>
      <c r="Z8251" t="s">
        <v>22</v>
      </c>
      <c r="AA8251" t="s">
        <v>3122</v>
      </c>
      <c r="AB8251" t="s">
        <v>3123</v>
      </c>
      <c r="AC8251" t="s">
        <v>25</v>
      </c>
      <c r="AD8251" t="s">
        <v>26</v>
      </c>
      <c r="AE8251" t="s">
        <v>342</v>
      </c>
      <c r="AF8251" t="s">
        <v>233</v>
      </c>
      <c r="AG8251">
        <v>60653</v>
      </c>
      <c r="AH8251" t="s">
        <v>111</v>
      </c>
      <c r="AI8251" t="s">
        <v>4000</v>
      </c>
      <c r="AJ8251" t="s">
        <v>46</v>
      </c>
      <c r="AK8251" t="s">
        <v>77</v>
      </c>
      <c r="AL8251" t="s">
        <v>4001</v>
      </c>
      <c r="AM8251">
        <v>11.212</v>
      </c>
      <c r="AN8251">
        <v>2</v>
      </c>
      <c r="AO8251">
        <v>0.8</v>
      </c>
      <c r="AP8251">
        <v>-16.818000000000001</v>
      </c>
      <c r="AQ8251">
        <f>YEAR(Table1[[#This Row],[Order Date]])</f>
        <v>2015</v>
      </c>
      <c r="AR8251" t="str">
        <f>TEXT(Table1[[#This Row],[Order Date]],"mmmm")</f>
        <v>March</v>
      </c>
      <c r="AS8251" t="str">
        <f>"Q"&amp;ROUNDUP(MONTH(Table1[[#This Row],[Order Date]])/3,0)</f>
        <v>Q1</v>
      </c>
      <c r="AT8251">
        <f>IF(Table1[[#This Row],[Sales]]=0,0,Table1[[#This Row],[Profit]]/Table1[[#This Row],[Sales]])</f>
        <v>-1.5000000000000002</v>
      </c>
    </row>
    <row r="8252" spans="22:46" x14ac:dyDescent="0.3">
      <c r="V8252">
        <v>8251</v>
      </c>
      <c r="W8252" t="s">
        <v>10725</v>
      </c>
      <c r="X8252" s="1">
        <v>42068</v>
      </c>
      <c r="Y8252" s="1">
        <v>42250</v>
      </c>
      <c r="Z8252" t="s">
        <v>22</v>
      </c>
      <c r="AA8252" t="s">
        <v>3122</v>
      </c>
      <c r="AB8252" t="s">
        <v>3123</v>
      </c>
      <c r="AC8252" t="s">
        <v>25</v>
      </c>
      <c r="AD8252" t="s">
        <v>26</v>
      </c>
      <c r="AE8252" t="s">
        <v>342</v>
      </c>
      <c r="AF8252" t="s">
        <v>233</v>
      </c>
      <c r="AG8252">
        <v>60653</v>
      </c>
      <c r="AH8252" t="s">
        <v>111</v>
      </c>
      <c r="AI8252" t="s">
        <v>1442</v>
      </c>
      <c r="AJ8252" t="s">
        <v>31</v>
      </c>
      <c r="AK8252" t="s">
        <v>67</v>
      </c>
      <c r="AL8252" t="s">
        <v>1443</v>
      </c>
      <c r="AM8252">
        <v>4.7119999999999997</v>
      </c>
      <c r="AN8252">
        <v>2</v>
      </c>
      <c r="AO8252">
        <v>0.6</v>
      </c>
      <c r="AP8252">
        <v>-1.8848</v>
      </c>
      <c r="AQ8252">
        <f>YEAR(Table1[[#This Row],[Order Date]])</f>
        <v>2015</v>
      </c>
      <c r="AR8252" t="str">
        <f>TEXT(Table1[[#This Row],[Order Date]],"mmmm")</f>
        <v>March</v>
      </c>
      <c r="AS8252" t="str">
        <f>"Q"&amp;ROUNDUP(MONTH(Table1[[#This Row],[Order Date]])/3,0)</f>
        <v>Q1</v>
      </c>
      <c r="AT8252">
        <f>IF(Table1[[#This Row],[Sales]]=0,0,Table1[[#This Row],[Profit]]/Table1[[#This Row],[Sales]])</f>
        <v>-0.4</v>
      </c>
    </row>
    <row r="8253" spans="22:46" x14ac:dyDescent="0.3">
      <c r="V8253">
        <v>8252</v>
      </c>
      <c r="W8253" t="s">
        <v>10725</v>
      </c>
      <c r="X8253" s="1">
        <v>42068</v>
      </c>
      <c r="Y8253" s="1">
        <v>42250</v>
      </c>
      <c r="Z8253" t="s">
        <v>22</v>
      </c>
      <c r="AA8253" t="s">
        <v>3122</v>
      </c>
      <c r="AB8253" t="s">
        <v>3123</v>
      </c>
      <c r="AC8253" t="s">
        <v>25</v>
      </c>
      <c r="AD8253" t="s">
        <v>26</v>
      </c>
      <c r="AE8253" t="s">
        <v>342</v>
      </c>
      <c r="AF8253" t="s">
        <v>233</v>
      </c>
      <c r="AG8253">
        <v>60653</v>
      </c>
      <c r="AH8253" t="s">
        <v>111</v>
      </c>
      <c r="AI8253" t="s">
        <v>4966</v>
      </c>
      <c r="AJ8253" t="s">
        <v>46</v>
      </c>
      <c r="AK8253" t="s">
        <v>80</v>
      </c>
      <c r="AL8253" t="s">
        <v>4967</v>
      </c>
      <c r="AM8253">
        <v>180.98</v>
      </c>
      <c r="AN8253">
        <v>5</v>
      </c>
      <c r="AO8253">
        <v>0.8</v>
      </c>
      <c r="AP8253">
        <v>-470.548</v>
      </c>
      <c r="AQ8253">
        <f>YEAR(Table1[[#This Row],[Order Date]])</f>
        <v>2015</v>
      </c>
      <c r="AR8253" t="str">
        <f>TEXT(Table1[[#This Row],[Order Date]],"mmmm")</f>
        <v>March</v>
      </c>
      <c r="AS8253" t="str">
        <f>"Q"&amp;ROUNDUP(MONTH(Table1[[#This Row],[Order Date]])/3,0)</f>
        <v>Q1</v>
      </c>
      <c r="AT8253">
        <f>IF(Table1[[#This Row],[Sales]]=0,0,Table1[[#This Row],[Profit]]/Table1[[#This Row],[Sales]])</f>
        <v>-2.6</v>
      </c>
    </row>
    <row r="8254" spans="22:46" x14ac:dyDescent="0.3">
      <c r="V8254">
        <v>8253</v>
      </c>
      <c r="W8254" t="s">
        <v>10725</v>
      </c>
      <c r="X8254" s="1">
        <v>42068</v>
      </c>
      <c r="Y8254" s="1">
        <v>42250</v>
      </c>
      <c r="Z8254" t="s">
        <v>22</v>
      </c>
      <c r="AA8254" t="s">
        <v>3122</v>
      </c>
      <c r="AB8254" t="s">
        <v>3123</v>
      </c>
      <c r="AC8254" t="s">
        <v>25</v>
      </c>
      <c r="AD8254" t="s">
        <v>26</v>
      </c>
      <c r="AE8254" t="s">
        <v>342</v>
      </c>
      <c r="AF8254" t="s">
        <v>233</v>
      </c>
      <c r="AG8254">
        <v>60653</v>
      </c>
      <c r="AH8254" t="s">
        <v>111</v>
      </c>
      <c r="AI8254" t="s">
        <v>590</v>
      </c>
      <c r="AJ8254" t="s">
        <v>46</v>
      </c>
      <c r="AK8254" t="s">
        <v>60</v>
      </c>
      <c r="AL8254" t="s">
        <v>591</v>
      </c>
      <c r="AM8254">
        <v>60.415999999999997</v>
      </c>
      <c r="AN8254">
        <v>2</v>
      </c>
      <c r="AO8254">
        <v>0.2</v>
      </c>
      <c r="AP8254">
        <v>6.0415999999999999</v>
      </c>
      <c r="AQ8254">
        <f>YEAR(Table1[[#This Row],[Order Date]])</f>
        <v>2015</v>
      </c>
      <c r="AR8254" t="str">
        <f>TEXT(Table1[[#This Row],[Order Date]],"mmmm")</f>
        <v>March</v>
      </c>
      <c r="AS8254" t="str">
        <f>"Q"&amp;ROUNDUP(MONTH(Table1[[#This Row],[Order Date]])/3,0)</f>
        <v>Q1</v>
      </c>
      <c r="AT8254">
        <f>IF(Table1[[#This Row],[Sales]]=0,0,Table1[[#This Row],[Profit]]/Table1[[#This Row],[Sales]])</f>
        <v>0.1</v>
      </c>
    </row>
    <row r="8255" spans="22:46" x14ac:dyDescent="0.3">
      <c r="V8255">
        <v>8254</v>
      </c>
      <c r="W8255" t="s">
        <v>10726</v>
      </c>
      <c r="X8255" s="1">
        <v>42959</v>
      </c>
      <c r="Y8255" t="s">
        <v>5347</v>
      </c>
      <c r="Z8255" t="s">
        <v>51</v>
      </c>
      <c r="AA8255" t="s">
        <v>7861</v>
      </c>
      <c r="AB8255" t="s">
        <v>7862</v>
      </c>
      <c r="AC8255" t="s">
        <v>25</v>
      </c>
      <c r="AD8255" t="s">
        <v>26</v>
      </c>
      <c r="AE8255" t="s">
        <v>99</v>
      </c>
      <c r="AF8255" t="s">
        <v>100</v>
      </c>
      <c r="AG8255">
        <v>98103</v>
      </c>
      <c r="AH8255" t="s">
        <v>44</v>
      </c>
      <c r="AI8255" t="s">
        <v>6056</v>
      </c>
      <c r="AJ8255" t="s">
        <v>73</v>
      </c>
      <c r="AK8255" t="s">
        <v>1363</v>
      </c>
      <c r="AL8255" t="s">
        <v>6057</v>
      </c>
      <c r="AM8255">
        <v>299.99</v>
      </c>
      <c r="AN8255">
        <v>1</v>
      </c>
      <c r="AO8255">
        <v>0</v>
      </c>
      <c r="AP8255">
        <v>89.997</v>
      </c>
      <c r="AQ8255">
        <f>YEAR(Table1[[#This Row],[Order Date]])</f>
        <v>2017</v>
      </c>
      <c r="AR8255" t="str">
        <f>TEXT(Table1[[#This Row],[Order Date]],"mmmm")</f>
        <v>August</v>
      </c>
      <c r="AS8255" t="str">
        <f>"Q"&amp;ROUNDUP(MONTH(Table1[[#This Row],[Order Date]])/3,0)</f>
        <v>Q3</v>
      </c>
      <c r="AT8255">
        <f>IF(Table1[[#This Row],[Sales]]=0,0,Table1[[#This Row],[Profit]]/Table1[[#This Row],[Sales]])</f>
        <v>0.3</v>
      </c>
    </row>
    <row r="8256" spans="22:46" x14ac:dyDescent="0.3">
      <c r="V8256">
        <v>8255</v>
      </c>
      <c r="W8256" t="s">
        <v>10726</v>
      </c>
      <c r="X8256" s="1">
        <v>42959</v>
      </c>
      <c r="Y8256" t="s">
        <v>5347</v>
      </c>
      <c r="Z8256" t="s">
        <v>51</v>
      </c>
      <c r="AA8256" t="s">
        <v>7861</v>
      </c>
      <c r="AB8256" t="s">
        <v>7862</v>
      </c>
      <c r="AC8256" t="s">
        <v>25</v>
      </c>
      <c r="AD8256" t="s">
        <v>26</v>
      </c>
      <c r="AE8256" t="s">
        <v>99</v>
      </c>
      <c r="AF8256" t="s">
        <v>100</v>
      </c>
      <c r="AG8256">
        <v>98103</v>
      </c>
      <c r="AH8256" t="s">
        <v>44</v>
      </c>
      <c r="AI8256" t="s">
        <v>8392</v>
      </c>
      <c r="AJ8256" t="s">
        <v>46</v>
      </c>
      <c r="AK8256" t="s">
        <v>94</v>
      </c>
      <c r="AL8256" t="s">
        <v>8393</v>
      </c>
      <c r="AM8256">
        <v>192.16</v>
      </c>
      <c r="AN8256">
        <v>4</v>
      </c>
      <c r="AO8256">
        <v>0</v>
      </c>
      <c r="AP8256">
        <v>92.236800000000002</v>
      </c>
      <c r="AQ8256">
        <f>YEAR(Table1[[#This Row],[Order Date]])</f>
        <v>2017</v>
      </c>
      <c r="AR8256" t="str">
        <f>TEXT(Table1[[#This Row],[Order Date]],"mmmm")</f>
        <v>August</v>
      </c>
      <c r="AS8256" t="str">
        <f>"Q"&amp;ROUNDUP(MONTH(Table1[[#This Row],[Order Date]])/3,0)</f>
        <v>Q3</v>
      </c>
      <c r="AT8256">
        <f>IF(Table1[[#This Row],[Sales]]=0,0,Table1[[#This Row],[Profit]]/Table1[[#This Row],[Sales]])</f>
        <v>0.48000000000000004</v>
      </c>
    </row>
    <row r="8257" spans="22:46" x14ac:dyDescent="0.3">
      <c r="V8257">
        <v>8256</v>
      </c>
      <c r="W8257" t="s">
        <v>10726</v>
      </c>
      <c r="X8257" s="1">
        <v>42959</v>
      </c>
      <c r="Y8257" t="s">
        <v>5347</v>
      </c>
      <c r="Z8257" t="s">
        <v>51</v>
      </c>
      <c r="AA8257" t="s">
        <v>7861</v>
      </c>
      <c r="AB8257" t="s">
        <v>7862</v>
      </c>
      <c r="AC8257" t="s">
        <v>25</v>
      </c>
      <c r="AD8257" t="s">
        <v>26</v>
      </c>
      <c r="AE8257" t="s">
        <v>99</v>
      </c>
      <c r="AF8257" t="s">
        <v>100</v>
      </c>
      <c r="AG8257">
        <v>98103</v>
      </c>
      <c r="AH8257" t="s">
        <v>44</v>
      </c>
      <c r="AI8257" t="s">
        <v>2308</v>
      </c>
      <c r="AJ8257" t="s">
        <v>73</v>
      </c>
      <c r="AK8257" t="s">
        <v>74</v>
      </c>
      <c r="AL8257" t="s">
        <v>2309</v>
      </c>
      <c r="AM8257">
        <v>242.624</v>
      </c>
      <c r="AN8257">
        <v>8</v>
      </c>
      <c r="AO8257">
        <v>0.2</v>
      </c>
      <c r="AP8257">
        <v>27.295200000000001</v>
      </c>
      <c r="AQ8257">
        <f>YEAR(Table1[[#This Row],[Order Date]])</f>
        <v>2017</v>
      </c>
      <c r="AR8257" t="str">
        <f>TEXT(Table1[[#This Row],[Order Date]],"mmmm")</f>
        <v>August</v>
      </c>
      <c r="AS8257" t="str">
        <f>"Q"&amp;ROUNDUP(MONTH(Table1[[#This Row],[Order Date]])/3,0)</f>
        <v>Q3</v>
      </c>
      <c r="AT8257">
        <f>IF(Table1[[#This Row],[Sales]]=0,0,Table1[[#This Row],[Profit]]/Table1[[#This Row],[Sales]])</f>
        <v>0.1125</v>
      </c>
    </row>
    <row r="8258" spans="22:46" x14ac:dyDescent="0.3">
      <c r="V8258">
        <v>8257</v>
      </c>
      <c r="W8258" t="s">
        <v>10726</v>
      </c>
      <c r="X8258" s="1">
        <v>42959</v>
      </c>
      <c r="Y8258" t="s">
        <v>5347</v>
      </c>
      <c r="Z8258" t="s">
        <v>51</v>
      </c>
      <c r="AA8258" t="s">
        <v>7861</v>
      </c>
      <c r="AB8258" t="s">
        <v>7862</v>
      </c>
      <c r="AC8258" t="s">
        <v>25</v>
      </c>
      <c r="AD8258" t="s">
        <v>26</v>
      </c>
      <c r="AE8258" t="s">
        <v>99</v>
      </c>
      <c r="AF8258" t="s">
        <v>100</v>
      </c>
      <c r="AG8258">
        <v>98103</v>
      </c>
      <c r="AH8258" t="s">
        <v>44</v>
      </c>
      <c r="AI8258" t="s">
        <v>1071</v>
      </c>
      <c r="AJ8258" t="s">
        <v>46</v>
      </c>
      <c r="AK8258" t="s">
        <v>60</v>
      </c>
      <c r="AL8258" t="s">
        <v>1963</v>
      </c>
      <c r="AM8258">
        <v>46.74</v>
      </c>
      <c r="AN8258">
        <v>3</v>
      </c>
      <c r="AO8258">
        <v>0</v>
      </c>
      <c r="AP8258">
        <v>11.685</v>
      </c>
      <c r="AQ8258">
        <f>YEAR(Table1[[#This Row],[Order Date]])</f>
        <v>2017</v>
      </c>
      <c r="AR8258" t="str">
        <f>TEXT(Table1[[#This Row],[Order Date]],"mmmm")</f>
        <v>August</v>
      </c>
      <c r="AS8258" t="str">
        <f>"Q"&amp;ROUNDUP(MONTH(Table1[[#This Row],[Order Date]])/3,0)</f>
        <v>Q3</v>
      </c>
      <c r="AT8258">
        <f>IF(Table1[[#This Row],[Sales]]=0,0,Table1[[#This Row],[Profit]]/Table1[[#This Row],[Sales]])</f>
        <v>0.25</v>
      </c>
    </row>
    <row r="8259" spans="22:46" x14ac:dyDescent="0.3">
      <c r="V8259">
        <v>8258</v>
      </c>
      <c r="W8259" t="s">
        <v>10726</v>
      </c>
      <c r="X8259" s="1">
        <v>42959</v>
      </c>
      <c r="Y8259" t="s">
        <v>5347</v>
      </c>
      <c r="Z8259" t="s">
        <v>51</v>
      </c>
      <c r="AA8259" t="s">
        <v>7861</v>
      </c>
      <c r="AB8259" t="s">
        <v>7862</v>
      </c>
      <c r="AC8259" t="s">
        <v>25</v>
      </c>
      <c r="AD8259" t="s">
        <v>26</v>
      </c>
      <c r="AE8259" t="s">
        <v>99</v>
      </c>
      <c r="AF8259" t="s">
        <v>100</v>
      </c>
      <c r="AG8259">
        <v>98103</v>
      </c>
      <c r="AH8259" t="s">
        <v>44</v>
      </c>
      <c r="AI8259" t="s">
        <v>6966</v>
      </c>
      <c r="AJ8259" t="s">
        <v>73</v>
      </c>
      <c r="AK8259" t="s">
        <v>176</v>
      </c>
      <c r="AL8259" t="s">
        <v>6967</v>
      </c>
      <c r="AM8259">
        <v>174.95</v>
      </c>
      <c r="AN8259">
        <v>5</v>
      </c>
      <c r="AO8259">
        <v>0</v>
      </c>
      <c r="AP8259">
        <v>12.246499999999999</v>
      </c>
      <c r="AQ8259">
        <f>YEAR(Table1[[#This Row],[Order Date]])</f>
        <v>2017</v>
      </c>
      <c r="AR8259" t="str">
        <f>TEXT(Table1[[#This Row],[Order Date]],"mmmm")</f>
        <v>August</v>
      </c>
      <c r="AS8259" t="str">
        <f>"Q"&amp;ROUNDUP(MONTH(Table1[[#This Row],[Order Date]])/3,0)</f>
        <v>Q3</v>
      </c>
      <c r="AT8259">
        <f>IF(Table1[[#This Row],[Sales]]=0,0,Table1[[#This Row],[Profit]]/Table1[[#This Row],[Sales]])</f>
        <v>7.0000000000000007E-2</v>
      </c>
    </row>
    <row r="8260" spans="22:46" x14ac:dyDescent="0.3">
      <c r="V8260">
        <v>8259</v>
      </c>
      <c r="W8260" t="s">
        <v>10726</v>
      </c>
      <c r="X8260" s="1">
        <v>42959</v>
      </c>
      <c r="Y8260" t="s">
        <v>5347</v>
      </c>
      <c r="Z8260" t="s">
        <v>51</v>
      </c>
      <c r="AA8260" t="s">
        <v>7861</v>
      </c>
      <c r="AB8260" t="s">
        <v>7862</v>
      </c>
      <c r="AC8260" t="s">
        <v>25</v>
      </c>
      <c r="AD8260" t="s">
        <v>26</v>
      </c>
      <c r="AE8260" t="s">
        <v>99</v>
      </c>
      <c r="AF8260" t="s">
        <v>100</v>
      </c>
      <c r="AG8260">
        <v>98103</v>
      </c>
      <c r="AH8260" t="s">
        <v>44</v>
      </c>
      <c r="AI8260" t="s">
        <v>9681</v>
      </c>
      <c r="AJ8260" t="s">
        <v>46</v>
      </c>
      <c r="AK8260" t="s">
        <v>77</v>
      </c>
      <c r="AL8260" t="s">
        <v>9682</v>
      </c>
      <c r="AM8260">
        <v>100.70399999999999</v>
      </c>
      <c r="AN8260">
        <v>6</v>
      </c>
      <c r="AO8260">
        <v>0.2</v>
      </c>
      <c r="AP8260">
        <v>37.764000000000003</v>
      </c>
      <c r="AQ8260">
        <f>YEAR(Table1[[#This Row],[Order Date]])</f>
        <v>2017</v>
      </c>
      <c r="AR8260" t="str">
        <f>TEXT(Table1[[#This Row],[Order Date]],"mmmm")</f>
        <v>August</v>
      </c>
      <c r="AS8260" t="str">
        <f>"Q"&amp;ROUNDUP(MONTH(Table1[[#This Row],[Order Date]])/3,0)</f>
        <v>Q3</v>
      </c>
      <c r="AT8260">
        <f>IF(Table1[[#This Row],[Sales]]=0,0,Table1[[#This Row],[Profit]]/Table1[[#This Row],[Sales]])</f>
        <v>0.37500000000000006</v>
      </c>
    </row>
    <row r="8261" spans="22:46" x14ac:dyDescent="0.3">
      <c r="V8261">
        <v>8260</v>
      </c>
      <c r="W8261" t="s">
        <v>10727</v>
      </c>
      <c r="X8261" s="1">
        <v>42547</v>
      </c>
      <c r="Y8261" t="s">
        <v>1856</v>
      </c>
      <c r="Z8261" t="s">
        <v>1450</v>
      </c>
      <c r="AA8261" t="s">
        <v>3574</v>
      </c>
      <c r="AB8261" t="s">
        <v>3575</v>
      </c>
      <c r="AC8261" t="s">
        <v>108</v>
      </c>
      <c r="AD8261" t="s">
        <v>26</v>
      </c>
      <c r="AE8261" t="s">
        <v>639</v>
      </c>
      <c r="AF8261" t="s">
        <v>267</v>
      </c>
      <c r="AG8261">
        <v>48066</v>
      </c>
      <c r="AH8261" t="s">
        <v>111</v>
      </c>
      <c r="AI8261" t="s">
        <v>1950</v>
      </c>
      <c r="AJ8261" t="s">
        <v>46</v>
      </c>
      <c r="AK8261" t="s">
        <v>94</v>
      </c>
      <c r="AL8261" t="s">
        <v>1951</v>
      </c>
      <c r="AM8261">
        <v>368.91</v>
      </c>
      <c r="AN8261">
        <v>9</v>
      </c>
      <c r="AO8261">
        <v>0</v>
      </c>
      <c r="AP8261">
        <v>180.76589999999999</v>
      </c>
      <c r="AQ8261">
        <f>YEAR(Table1[[#This Row],[Order Date]])</f>
        <v>2016</v>
      </c>
      <c r="AR8261" t="str">
        <f>TEXT(Table1[[#This Row],[Order Date]],"mmmm")</f>
        <v>June</v>
      </c>
      <c r="AS8261" t="str">
        <f>"Q"&amp;ROUNDUP(MONTH(Table1[[#This Row],[Order Date]])/3,0)</f>
        <v>Q2</v>
      </c>
      <c r="AT8261">
        <f>IF(Table1[[#This Row],[Sales]]=0,0,Table1[[#This Row],[Profit]]/Table1[[#This Row],[Sales]])</f>
        <v>0.48999999999999994</v>
      </c>
    </row>
    <row r="8262" spans="22:46" x14ac:dyDescent="0.3">
      <c r="V8262">
        <v>8261</v>
      </c>
      <c r="W8262" t="s">
        <v>10727</v>
      </c>
      <c r="X8262" s="1">
        <v>42547</v>
      </c>
      <c r="Y8262" t="s">
        <v>1856</v>
      </c>
      <c r="Z8262" t="s">
        <v>1450</v>
      </c>
      <c r="AA8262" t="s">
        <v>3574</v>
      </c>
      <c r="AB8262" t="s">
        <v>3575</v>
      </c>
      <c r="AC8262" t="s">
        <v>108</v>
      </c>
      <c r="AD8262" t="s">
        <v>26</v>
      </c>
      <c r="AE8262" t="s">
        <v>639</v>
      </c>
      <c r="AF8262" t="s">
        <v>267</v>
      </c>
      <c r="AG8262">
        <v>48066</v>
      </c>
      <c r="AH8262" t="s">
        <v>111</v>
      </c>
      <c r="AI8262" t="s">
        <v>1713</v>
      </c>
      <c r="AJ8262" t="s">
        <v>46</v>
      </c>
      <c r="AK8262" t="s">
        <v>77</v>
      </c>
      <c r="AL8262" t="s">
        <v>1714</v>
      </c>
      <c r="AM8262">
        <v>8.02</v>
      </c>
      <c r="AN8262">
        <v>1</v>
      </c>
      <c r="AO8262">
        <v>0</v>
      </c>
      <c r="AP8262">
        <v>3.7694000000000001</v>
      </c>
      <c r="AQ8262">
        <f>YEAR(Table1[[#This Row],[Order Date]])</f>
        <v>2016</v>
      </c>
      <c r="AR8262" t="str">
        <f>TEXT(Table1[[#This Row],[Order Date]],"mmmm")</f>
        <v>June</v>
      </c>
      <c r="AS8262" t="str">
        <f>"Q"&amp;ROUNDUP(MONTH(Table1[[#This Row],[Order Date]])/3,0)</f>
        <v>Q2</v>
      </c>
      <c r="AT8262">
        <f>IF(Table1[[#This Row],[Sales]]=0,0,Table1[[#This Row],[Profit]]/Table1[[#This Row],[Sales]])</f>
        <v>0.47000000000000003</v>
      </c>
    </row>
    <row r="8263" spans="22:46" x14ac:dyDescent="0.3">
      <c r="V8263">
        <v>8262</v>
      </c>
      <c r="W8263" t="s">
        <v>10727</v>
      </c>
      <c r="X8263" s="1">
        <v>42547</v>
      </c>
      <c r="Y8263" t="s">
        <v>1856</v>
      </c>
      <c r="Z8263" t="s">
        <v>1450</v>
      </c>
      <c r="AA8263" t="s">
        <v>3574</v>
      </c>
      <c r="AB8263" t="s">
        <v>3575</v>
      </c>
      <c r="AC8263" t="s">
        <v>108</v>
      </c>
      <c r="AD8263" t="s">
        <v>26</v>
      </c>
      <c r="AE8263" t="s">
        <v>639</v>
      </c>
      <c r="AF8263" t="s">
        <v>267</v>
      </c>
      <c r="AG8263">
        <v>48066</v>
      </c>
      <c r="AH8263" t="s">
        <v>111</v>
      </c>
      <c r="AI8263" t="s">
        <v>6200</v>
      </c>
      <c r="AJ8263" t="s">
        <v>46</v>
      </c>
      <c r="AK8263" t="s">
        <v>60</v>
      </c>
      <c r="AL8263" t="s">
        <v>6201</v>
      </c>
      <c r="AM8263">
        <v>171.04</v>
      </c>
      <c r="AN8263">
        <v>4</v>
      </c>
      <c r="AO8263">
        <v>0</v>
      </c>
      <c r="AP8263">
        <v>44.470399999999998</v>
      </c>
      <c r="AQ8263">
        <f>YEAR(Table1[[#This Row],[Order Date]])</f>
        <v>2016</v>
      </c>
      <c r="AR8263" t="str">
        <f>TEXT(Table1[[#This Row],[Order Date]],"mmmm")</f>
        <v>June</v>
      </c>
      <c r="AS8263" t="str">
        <f>"Q"&amp;ROUNDUP(MONTH(Table1[[#This Row],[Order Date]])/3,0)</f>
        <v>Q2</v>
      </c>
      <c r="AT8263">
        <f>IF(Table1[[#This Row],[Sales]]=0,0,Table1[[#This Row],[Profit]]/Table1[[#This Row],[Sales]])</f>
        <v>0.26</v>
      </c>
    </row>
    <row r="8264" spans="22:46" x14ac:dyDescent="0.3">
      <c r="V8264">
        <v>8263</v>
      </c>
      <c r="W8264" t="s">
        <v>10728</v>
      </c>
      <c r="X8264" s="1">
        <v>42719</v>
      </c>
      <c r="Y8264" t="s">
        <v>2613</v>
      </c>
      <c r="Z8264" t="s">
        <v>51</v>
      </c>
      <c r="AA8264" t="s">
        <v>6945</v>
      </c>
      <c r="AB8264" t="s">
        <v>6946</v>
      </c>
      <c r="AC8264" t="s">
        <v>108</v>
      </c>
      <c r="AD8264" t="s">
        <v>26</v>
      </c>
      <c r="AE8264" t="s">
        <v>1923</v>
      </c>
      <c r="AF8264" t="s">
        <v>1924</v>
      </c>
      <c r="AG8264">
        <v>72701</v>
      </c>
      <c r="AH8264" t="s">
        <v>29</v>
      </c>
      <c r="AI8264" t="s">
        <v>1575</v>
      </c>
      <c r="AJ8264" t="s">
        <v>46</v>
      </c>
      <c r="AK8264" t="s">
        <v>94</v>
      </c>
      <c r="AL8264" t="s">
        <v>1576</v>
      </c>
      <c r="AM8264">
        <v>19.440000000000001</v>
      </c>
      <c r="AN8264">
        <v>3</v>
      </c>
      <c r="AO8264">
        <v>0</v>
      </c>
      <c r="AP8264">
        <v>9.3312000000000008</v>
      </c>
      <c r="AQ8264">
        <f>YEAR(Table1[[#This Row],[Order Date]])</f>
        <v>2016</v>
      </c>
      <c r="AR8264" t="str">
        <f>TEXT(Table1[[#This Row],[Order Date]],"mmmm")</f>
        <v>December</v>
      </c>
      <c r="AS8264" t="str">
        <f>"Q"&amp;ROUNDUP(MONTH(Table1[[#This Row],[Order Date]])/3,0)</f>
        <v>Q4</v>
      </c>
      <c r="AT8264">
        <f>IF(Table1[[#This Row],[Sales]]=0,0,Table1[[#This Row],[Profit]]/Table1[[#This Row],[Sales]])</f>
        <v>0.48000000000000004</v>
      </c>
    </row>
    <row r="8265" spans="22:46" x14ac:dyDescent="0.3">
      <c r="V8265">
        <v>8264</v>
      </c>
      <c r="W8265" t="s">
        <v>10729</v>
      </c>
      <c r="X8265" s="1">
        <v>42260</v>
      </c>
      <c r="Y8265" t="s">
        <v>179</v>
      </c>
      <c r="Z8265" t="s">
        <v>51</v>
      </c>
      <c r="AA8265" t="s">
        <v>5484</v>
      </c>
      <c r="AB8265" t="s">
        <v>5485</v>
      </c>
      <c r="AC8265" t="s">
        <v>25</v>
      </c>
      <c r="AD8265" t="s">
        <v>26</v>
      </c>
      <c r="AE8265" t="s">
        <v>1712</v>
      </c>
      <c r="AF8265" t="s">
        <v>92</v>
      </c>
      <c r="AG8265">
        <v>28540</v>
      </c>
      <c r="AH8265" t="s">
        <v>29</v>
      </c>
      <c r="AI8265" t="s">
        <v>2789</v>
      </c>
      <c r="AJ8265" t="s">
        <v>46</v>
      </c>
      <c r="AK8265" t="s">
        <v>77</v>
      </c>
      <c r="AL8265" t="s">
        <v>2790</v>
      </c>
      <c r="AM8265">
        <v>13.092000000000001</v>
      </c>
      <c r="AN8265">
        <v>4</v>
      </c>
      <c r="AO8265">
        <v>0.7</v>
      </c>
      <c r="AP8265">
        <v>-10.0372</v>
      </c>
      <c r="AQ8265">
        <f>YEAR(Table1[[#This Row],[Order Date]])</f>
        <v>2015</v>
      </c>
      <c r="AR8265" t="str">
        <f>TEXT(Table1[[#This Row],[Order Date]],"mmmm")</f>
        <v>September</v>
      </c>
      <c r="AS8265" t="str">
        <f>"Q"&amp;ROUNDUP(MONTH(Table1[[#This Row],[Order Date]])/3,0)</f>
        <v>Q3</v>
      </c>
      <c r="AT8265">
        <f>IF(Table1[[#This Row],[Sales]]=0,0,Table1[[#This Row],[Profit]]/Table1[[#This Row],[Sales]])</f>
        <v>-0.76666666666666661</v>
      </c>
    </row>
    <row r="8266" spans="22:46" x14ac:dyDescent="0.3">
      <c r="V8266">
        <v>8265</v>
      </c>
      <c r="W8266" t="s">
        <v>10730</v>
      </c>
      <c r="X8266" s="1">
        <v>42003</v>
      </c>
      <c r="Y8266" s="1">
        <v>42095</v>
      </c>
      <c r="Z8266" t="s">
        <v>51</v>
      </c>
      <c r="AA8266" t="s">
        <v>1901</v>
      </c>
      <c r="AB8266" t="s">
        <v>1902</v>
      </c>
      <c r="AC8266" t="s">
        <v>25</v>
      </c>
      <c r="AD8266" t="s">
        <v>26</v>
      </c>
      <c r="AE8266" t="s">
        <v>300</v>
      </c>
      <c r="AF8266" t="s">
        <v>301</v>
      </c>
      <c r="AG8266">
        <v>10035</v>
      </c>
      <c r="AH8266" t="s">
        <v>160</v>
      </c>
      <c r="AI8266" t="s">
        <v>10731</v>
      </c>
      <c r="AJ8266" t="s">
        <v>46</v>
      </c>
      <c r="AK8266" t="s">
        <v>80</v>
      </c>
      <c r="AL8266" t="s">
        <v>10732</v>
      </c>
      <c r="AM8266">
        <v>122.94</v>
      </c>
      <c r="AN8266">
        <v>3</v>
      </c>
      <c r="AO8266">
        <v>0</v>
      </c>
      <c r="AP8266">
        <v>30.734999999999999</v>
      </c>
      <c r="AQ8266">
        <f>YEAR(Table1[[#This Row],[Order Date]])</f>
        <v>2014</v>
      </c>
      <c r="AR8266" t="str">
        <f>TEXT(Table1[[#This Row],[Order Date]],"mmmm")</f>
        <v>December</v>
      </c>
      <c r="AS8266" t="str">
        <f>"Q"&amp;ROUNDUP(MONTH(Table1[[#This Row],[Order Date]])/3,0)</f>
        <v>Q4</v>
      </c>
      <c r="AT8266">
        <f>IF(Table1[[#This Row],[Sales]]=0,0,Table1[[#This Row],[Profit]]/Table1[[#This Row],[Sales]])</f>
        <v>0.25</v>
      </c>
    </row>
    <row r="8267" spans="22:46" x14ac:dyDescent="0.3">
      <c r="V8267">
        <v>8266</v>
      </c>
      <c r="W8267" t="s">
        <v>10730</v>
      </c>
      <c r="X8267" s="1">
        <v>42003</v>
      </c>
      <c r="Y8267" s="1">
        <v>42095</v>
      </c>
      <c r="Z8267" t="s">
        <v>51</v>
      </c>
      <c r="AA8267" t="s">
        <v>1901</v>
      </c>
      <c r="AB8267" t="s">
        <v>1902</v>
      </c>
      <c r="AC8267" t="s">
        <v>25</v>
      </c>
      <c r="AD8267" t="s">
        <v>26</v>
      </c>
      <c r="AE8267" t="s">
        <v>300</v>
      </c>
      <c r="AF8267" t="s">
        <v>301</v>
      </c>
      <c r="AG8267">
        <v>10035</v>
      </c>
      <c r="AH8267" t="s">
        <v>160</v>
      </c>
      <c r="AI8267" t="s">
        <v>3776</v>
      </c>
      <c r="AJ8267" t="s">
        <v>46</v>
      </c>
      <c r="AK8267" t="s">
        <v>77</v>
      </c>
      <c r="AL8267" t="s">
        <v>3777</v>
      </c>
      <c r="AM8267">
        <v>35.448</v>
      </c>
      <c r="AN8267">
        <v>7</v>
      </c>
      <c r="AO8267">
        <v>0.2</v>
      </c>
      <c r="AP8267">
        <v>12.8499</v>
      </c>
      <c r="AQ8267">
        <f>YEAR(Table1[[#This Row],[Order Date]])</f>
        <v>2014</v>
      </c>
      <c r="AR8267" t="str">
        <f>TEXT(Table1[[#This Row],[Order Date]],"mmmm")</f>
        <v>December</v>
      </c>
      <c r="AS8267" t="str">
        <f>"Q"&amp;ROUNDUP(MONTH(Table1[[#This Row],[Order Date]])/3,0)</f>
        <v>Q4</v>
      </c>
      <c r="AT8267">
        <f>IF(Table1[[#This Row],[Sales]]=0,0,Table1[[#This Row],[Profit]]/Table1[[#This Row],[Sales]])</f>
        <v>0.36249999999999999</v>
      </c>
    </row>
    <row r="8268" spans="22:46" x14ac:dyDescent="0.3">
      <c r="V8268">
        <v>8267</v>
      </c>
      <c r="W8268" t="s">
        <v>10733</v>
      </c>
      <c r="X8268" s="1">
        <v>41758</v>
      </c>
      <c r="Y8268" s="1">
        <v>41734</v>
      </c>
      <c r="Z8268" t="s">
        <v>51</v>
      </c>
      <c r="AA8268" t="s">
        <v>3265</v>
      </c>
      <c r="AB8268" t="s">
        <v>3266</v>
      </c>
      <c r="AC8268" t="s">
        <v>25</v>
      </c>
      <c r="AD8268" t="s">
        <v>26</v>
      </c>
      <c r="AE8268" t="s">
        <v>275</v>
      </c>
      <c r="AF8268" t="s">
        <v>276</v>
      </c>
      <c r="AG8268">
        <v>19901</v>
      </c>
      <c r="AH8268" t="s">
        <v>160</v>
      </c>
      <c r="AI8268" t="s">
        <v>1896</v>
      </c>
      <c r="AJ8268" t="s">
        <v>73</v>
      </c>
      <c r="AK8268" t="s">
        <v>74</v>
      </c>
      <c r="AL8268" t="s">
        <v>1897</v>
      </c>
      <c r="AM8268">
        <v>19.98</v>
      </c>
      <c r="AN8268">
        <v>2</v>
      </c>
      <c r="AO8268">
        <v>0</v>
      </c>
      <c r="AP8268">
        <v>5.1947999999999999</v>
      </c>
      <c r="AQ8268">
        <f>YEAR(Table1[[#This Row],[Order Date]])</f>
        <v>2014</v>
      </c>
      <c r="AR8268" t="str">
        <f>TEXT(Table1[[#This Row],[Order Date]],"mmmm")</f>
        <v>April</v>
      </c>
      <c r="AS8268" t="str">
        <f>"Q"&amp;ROUNDUP(MONTH(Table1[[#This Row],[Order Date]])/3,0)</f>
        <v>Q2</v>
      </c>
      <c r="AT8268">
        <f>IF(Table1[[#This Row],[Sales]]=0,0,Table1[[#This Row],[Profit]]/Table1[[#This Row],[Sales]])</f>
        <v>0.26</v>
      </c>
    </row>
    <row r="8269" spans="22:46" x14ac:dyDescent="0.3">
      <c r="V8269">
        <v>8268</v>
      </c>
      <c r="W8269" t="s">
        <v>10734</v>
      </c>
      <c r="X8269" s="1">
        <v>42765</v>
      </c>
      <c r="Y8269" s="1">
        <v>42888</v>
      </c>
      <c r="Z8269" t="s">
        <v>51</v>
      </c>
      <c r="AA8269" t="s">
        <v>4113</v>
      </c>
      <c r="AB8269" t="s">
        <v>4114</v>
      </c>
      <c r="AC8269" t="s">
        <v>25</v>
      </c>
      <c r="AD8269" t="s">
        <v>26</v>
      </c>
      <c r="AE8269" t="s">
        <v>515</v>
      </c>
      <c r="AF8269" t="s">
        <v>233</v>
      </c>
      <c r="AG8269">
        <v>60505</v>
      </c>
      <c r="AH8269" t="s">
        <v>111</v>
      </c>
      <c r="AI8269" t="s">
        <v>7661</v>
      </c>
      <c r="AJ8269" t="s">
        <v>31</v>
      </c>
      <c r="AK8269" t="s">
        <v>57</v>
      </c>
      <c r="AL8269" t="s">
        <v>7662</v>
      </c>
      <c r="AM8269">
        <v>69.375</v>
      </c>
      <c r="AN8269">
        <v>1</v>
      </c>
      <c r="AO8269">
        <v>0.5</v>
      </c>
      <c r="AP8269">
        <v>-47.174999999999997</v>
      </c>
      <c r="AQ8269">
        <f>YEAR(Table1[[#This Row],[Order Date]])</f>
        <v>2017</v>
      </c>
      <c r="AR8269" t="str">
        <f>TEXT(Table1[[#This Row],[Order Date]],"mmmm")</f>
        <v>January</v>
      </c>
      <c r="AS8269" t="str">
        <f>"Q"&amp;ROUNDUP(MONTH(Table1[[#This Row],[Order Date]])/3,0)</f>
        <v>Q1</v>
      </c>
      <c r="AT8269">
        <f>IF(Table1[[#This Row],[Sales]]=0,0,Table1[[#This Row],[Profit]]/Table1[[#This Row],[Sales]])</f>
        <v>-0.67999999999999994</v>
      </c>
    </row>
    <row r="8270" spans="22:46" x14ac:dyDescent="0.3">
      <c r="V8270">
        <v>8269</v>
      </c>
      <c r="W8270" t="s">
        <v>10734</v>
      </c>
      <c r="X8270" s="1">
        <v>42765</v>
      </c>
      <c r="Y8270" s="1">
        <v>42888</v>
      </c>
      <c r="Z8270" t="s">
        <v>51</v>
      </c>
      <c r="AA8270" t="s">
        <v>4113</v>
      </c>
      <c r="AB8270" t="s">
        <v>4114</v>
      </c>
      <c r="AC8270" t="s">
        <v>25</v>
      </c>
      <c r="AD8270" t="s">
        <v>26</v>
      </c>
      <c r="AE8270" t="s">
        <v>515</v>
      </c>
      <c r="AF8270" t="s">
        <v>233</v>
      </c>
      <c r="AG8270">
        <v>60505</v>
      </c>
      <c r="AH8270" t="s">
        <v>111</v>
      </c>
      <c r="AI8270" t="s">
        <v>2453</v>
      </c>
      <c r="AJ8270" t="s">
        <v>46</v>
      </c>
      <c r="AK8270" t="s">
        <v>651</v>
      </c>
      <c r="AL8270" t="s">
        <v>2454</v>
      </c>
      <c r="AM8270">
        <v>31.68</v>
      </c>
      <c r="AN8270">
        <v>4</v>
      </c>
      <c r="AO8270">
        <v>0.2</v>
      </c>
      <c r="AP8270">
        <v>2.7719999999999998</v>
      </c>
      <c r="AQ8270">
        <f>YEAR(Table1[[#This Row],[Order Date]])</f>
        <v>2017</v>
      </c>
      <c r="AR8270" t="str">
        <f>TEXT(Table1[[#This Row],[Order Date]],"mmmm")</f>
        <v>January</v>
      </c>
      <c r="AS8270" t="str">
        <f>"Q"&amp;ROUNDUP(MONTH(Table1[[#This Row],[Order Date]])/3,0)</f>
        <v>Q1</v>
      </c>
      <c r="AT8270">
        <f>IF(Table1[[#This Row],[Sales]]=0,0,Table1[[#This Row],[Profit]]/Table1[[#This Row],[Sales]])</f>
        <v>8.7499999999999994E-2</v>
      </c>
    </row>
    <row r="8271" spans="22:46" x14ac:dyDescent="0.3">
      <c r="V8271">
        <v>8270</v>
      </c>
      <c r="W8271" t="s">
        <v>10734</v>
      </c>
      <c r="X8271" s="1">
        <v>42765</v>
      </c>
      <c r="Y8271" s="1">
        <v>42888</v>
      </c>
      <c r="Z8271" t="s">
        <v>51</v>
      </c>
      <c r="AA8271" t="s">
        <v>4113</v>
      </c>
      <c r="AB8271" t="s">
        <v>4114</v>
      </c>
      <c r="AC8271" t="s">
        <v>25</v>
      </c>
      <c r="AD8271" t="s">
        <v>26</v>
      </c>
      <c r="AE8271" t="s">
        <v>515</v>
      </c>
      <c r="AF8271" t="s">
        <v>233</v>
      </c>
      <c r="AG8271">
        <v>60505</v>
      </c>
      <c r="AH8271" t="s">
        <v>111</v>
      </c>
      <c r="AI8271" t="s">
        <v>8707</v>
      </c>
      <c r="AJ8271" t="s">
        <v>73</v>
      </c>
      <c r="AK8271" t="s">
        <v>74</v>
      </c>
      <c r="AL8271" t="s">
        <v>8708</v>
      </c>
      <c r="AM8271">
        <v>2003.1679999999999</v>
      </c>
      <c r="AN8271">
        <v>4</v>
      </c>
      <c r="AO8271">
        <v>0.2</v>
      </c>
      <c r="AP8271">
        <v>250.39599999999999</v>
      </c>
      <c r="AQ8271">
        <f>YEAR(Table1[[#This Row],[Order Date]])</f>
        <v>2017</v>
      </c>
      <c r="AR8271" t="str">
        <f>TEXT(Table1[[#This Row],[Order Date]],"mmmm")</f>
        <v>January</v>
      </c>
      <c r="AS8271" t="str">
        <f>"Q"&amp;ROUNDUP(MONTH(Table1[[#This Row],[Order Date]])/3,0)</f>
        <v>Q1</v>
      </c>
      <c r="AT8271">
        <f>IF(Table1[[#This Row],[Sales]]=0,0,Table1[[#This Row],[Profit]]/Table1[[#This Row],[Sales]])</f>
        <v>0.125</v>
      </c>
    </row>
    <row r="8272" spans="22:46" x14ac:dyDescent="0.3">
      <c r="V8272">
        <v>8271</v>
      </c>
      <c r="W8272" t="s">
        <v>10734</v>
      </c>
      <c r="X8272" s="1">
        <v>42765</v>
      </c>
      <c r="Y8272" s="1">
        <v>42888</v>
      </c>
      <c r="Z8272" t="s">
        <v>51</v>
      </c>
      <c r="AA8272" t="s">
        <v>4113</v>
      </c>
      <c r="AB8272" t="s">
        <v>4114</v>
      </c>
      <c r="AC8272" t="s">
        <v>25</v>
      </c>
      <c r="AD8272" t="s">
        <v>26</v>
      </c>
      <c r="AE8272" t="s">
        <v>515</v>
      </c>
      <c r="AF8272" t="s">
        <v>233</v>
      </c>
      <c r="AG8272">
        <v>60505</v>
      </c>
      <c r="AH8272" t="s">
        <v>111</v>
      </c>
      <c r="AI8272" t="s">
        <v>1121</v>
      </c>
      <c r="AJ8272" t="s">
        <v>46</v>
      </c>
      <c r="AK8272" t="s">
        <v>70</v>
      </c>
      <c r="AL8272" t="s">
        <v>1122</v>
      </c>
      <c r="AM8272">
        <v>9.3439999999999994</v>
      </c>
      <c r="AN8272">
        <v>2</v>
      </c>
      <c r="AO8272">
        <v>0.2</v>
      </c>
      <c r="AP8272">
        <v>3.1536</v>
      </c>
      <c r="AQ8272">
        <f>YEAR(Table1[[#This Row],[Order Date]])</f>
        <v>2017</v>
      </c>
      <c r="AR8272" t="str">
        <f>TEXT(Table1[[#This Row],[Order Date]],"mmmm")</f>
        <v>January</v>
      </c>
      <c r="AS8272" t="str">
        <f>"Q"&amp;ROUNDUP(MONTH(Table1[[#This Row],[Order Date]])/3,0)</f>
        <v>Q1</v>
      </c>
      <c r="AT8272">
        <f>IF(Table1[[#This Row],[Sales]]=0,0,Table1[[#This Row],[Profit]]/Table1[[#This Row],[Sales]])</f>
        <v>0.33750000000000002</v>
      </c>
    </row>
    <row r="8273" spans="22:46" x14ac:dyDescent="0.3">
      <c r="V8273">
        <v>8272</v>
      </c>
      <c r="W8273" t="s">
        <v>10735</v>
      </c>
      <c r="X8273" s="1">
        <v>42729</v>
      </c>
      <c r="Y8273" t="s">
        <v>3748</v>
      </c>
      <c r="Z8273" t="s">
        <v>51</v>
      </c>
      <c r="AA8273" t="s">
        <v>5385</v>
      </c>
      <c r="AB8273" t="s">
        <v>5386</v>
      </c>
      <c r="AC8273" t="s">
        <v>25</v>
      </c>
      <c r="AD8273" t="s">
        <v>26</v>
      </c>
      <c r="AE8273" t="s">
        <v>300</v>
      </c>
      <c r="AF8273" t="s">
        <v>301</v>
      </c>
      <c r="AG8273">
        <v>10009</v>
      </c>
      <c r="AH8273" t="s">
        <v>160</v>
      </c>
      <c r="AI8273" t="s">
        <v>1788</v>
      </c>
      <c r="AJ8273" t="s">
        <v>31</v>
      </c>
      <c r="AK8273" t="s">
        <v>35</v>
      </c>
      <c r="AL8273" t="s">
        <v>1789</v>
      </c>
      <c r="AM8273">
        <v>2563.056</v>
      </c>
      <c r="AN8273">
        <v>8</v>
      </c>
      <c r="AO8273">
        <v>0.1</v>
      </c>
      <c r="AP8273">
        <v>313.26240000000001</v>
      </c>
      <c r="AQ8273">
        <f>YEAR(Table1[[#This Row],[Order Date]])</f>
        <v>2016</v>
      </c>
      <c r="AR8273" t="str">
        <f>TEXT(Table1[[#This Row],[Order Date]],"mmmm")</f>
        <v>December</v>
      </c>
      <c r="AS8273" t="str">
        <f>"Q"&amp;ROUNDUP(MONTH(Table1[[#This Row],[Order Date]])/3,0)</f>
        <v>Q4</v>
      </c>
      <c r="AT8273">
        <f>IF(Table1[[#This Row],[Sales]]=0,0,Table1[[#This Row],[Profit]]/Table1[[#This Row],[Sales]])</f>
        <v>0.12222222222222223</v>
      </c>
    </row>
    <row r="8274" spans="22:46" x14ac:dyDescent="0.3">
      <c r="V8274">
        <v>8273</v>
      </c>
      <c r="W8274" t="s">
        <v>10736</v>
      </c>
      <c r="X8274" s="1">
        <v>42663</v>
      </c>
      <c r="Y8274" t="s">
        <v>6621</v>
      </c>
      <c r="Z8274" t="s">
        <v>51</v>
      </c>
      <c r="AA8274" t="s">
        <v>4718</v>
      </c>
      <c r="AB8274" t="s">
        <v>4719</v>
      </c>
      <c r="AC8274" t="s">
        <v>41</v>
      </c>
      <c r="AD8274" t="s">
        <v>26</v>
      </c>
      <c r="AE8274" t="s">
        <v>9932</v>
      </c>
      <c r="AF8274" t="s">
        <v>43</v>
      </c>
      <c r="AG8274">
        <v>92020</v>
      </c>
      <c r="AH8274" t="s">
        <v>44</v>
      </c>
      <c r="AI8274" t="s">
        <v>8622</v>
      </c>
      <c r="AJ8274" t="s">
        <v>31</v>
      </c>
      <c r="AK8274" t="s">
        <v>35</v>
      </c>
      <c r="AL8274" t="s">
        <v>8623</v>
      </c>
      <c r="AM8274">
        <v>387.13600000000002</v>
      </c>
      <c r="AN8274">
        <v>4</v>
      </c>
      <c r="AO8274">
        <v>0.2</v>
      </c>
      <c r="AP8274">
        <v>4.8391999999999999</v>
      </c>
      <c r="AQ8274">
        <f>YEAR(Table1[[#This Row],[Order Date]])</f>
        <v>2016</v>
      </c>
      <c r="AR8274" t="str">
        <f>TEXT(Table1[[#This Row],[Order Date]],"mmmm")</f>
        <v>October</v>
      </c>
      <c r="AS8274" t="str">
        <f>"Q"&amp;ROUNDUP(MONTH(Table1[[#This Row],[Order Date]])/3,0)</f>
        <v>Q4</v>
      </c>
      <c r="AT8274">
        <f>IF(Table1[[#This Row],[Sales]]=0,0,Table1[[#This Row],[Profit]]/Table1[[#This Row],[Sales]])</f>
        <v>1.2499999999999999E-2</v>
      </c>
    </row>
    <row r="8275" spans="22:46" x14ac:dyDescent="0.3">
      <c r="V8275">
        <v>8274</v>
      </c>
      <c r="W8275" t="s">
        <v>10737</v>
      </c>
      <c r="X8275" s="1">
        <v>42168</v>
      </c>
      <c r="Y8275" t="s">
        <v>7748</v>
      </c>
      <c r="Z8275" t="s">
        <v>22</v>
      </c>
      <c r="AA8275" t="s">
        <v>9005</v>
      </c>
      <c r="AB8275" t="s">
        <v>9006</v>
      </c>
      <c r="AC8275" t="s">
        <v>108</v>
      </c>
      <c r="AD8275" t="s">
        <v>26</v>
      </c>
      <c r="AE8275" t="s">
        <v>357</v>
      </c>
      <c r="AF8275" t="s">
        <v>564</v>
      </c>
      <c r="AG8275">
        <v>45503</v>
      </c>
      <c r="AH8275" t="s">
        <v>160</v>
      </c>
      <c r="AI8275" t="s">
        <v>4449</v>
      </c>
      <c r="AJ8275" t="s">
        <v>46</v>
      </c>
      <c r="AK8275" t="s">
        <v>70</v>
      </c>
      <c r="AL8275" t="s">
        <v>4450</v>
      </c>
      <c r="AM8275">
        <v>3.4239999999999999</v>
      </c>
      <c r="AN8275">
        <v>1</v>
      </c>
      <c r="AO8275">
        <v>0.2</v>
      </c>
      <c r="AP8275">
        <v>0.29959999999999998</v>
      </c>
      <c r="AQ8275">
        <f>YEAR(Table1[[#This Row],[Order Date]])</f>
        <v>2015</v>
      </c>
      <c r="AR8275" t="str">
        <f>TEXT(Table1[[#This Row],[Order Date]],"mmmm")</f>
        <v>June</v>
      </c>
      <c r="AS8275" t="str">
        <f>"Q"&amp;ROUNDUP(MONTH(Table1[[#This Row],[Order Date]])/3,0)</f>
        <v>Q2</v>
      </c>
      <c r="AT8275">
        <f>IF(Table1[[#This Row],[Sales]]=0,0,Table1[[#This Row],[Profit]]/Table1[[#This Row],[Sales]])</f>
        <v>8.7499999999999994E-2</v>
      </c>
    </row>
    <row r="8276" spans="22:46" x14ac:dyDescent="0.3">
      <c r="V8276">
        <v>8275</v>
      </c>
      <c r="W8276" t="s">
        <v>10738</v>
      </c>
      <c r="X8276" s="1">
        <v>42916</v>
      </c>
      <c r="Y8276" s="1">
        <v>42832</v>
      </c>
      <c r="Z8276" t="s">
        <v>51</v>
      </c>
      <c r="AA8276" t="s">
        <v>5152</v>
      </c>
      <c r="AB8276" t="s">
        <v>5153</v>
      </c>
      <c r="AC8276" t="s">
        <v>41</v>
      </c>
      <c r="AD8276" t="s">
        <v>26</v>
      </c>
      <c r="AE8276" t="s">
        <v>2586</v>
      </c>
      <c r="AF8276" t="s">
        <v>301</v>
      </c>
      <c r="AG8276">
        <v>10550</v>
      </c>
      <c r="AH8276" t="s">
        <v>160</v>
      </c>
      <c r="AI8276" t="s">
        <v>6777</v>
      </c>
      <c r="AJ8276" t="s">
        <v>46</v>
      </c>
      <c r="AK8276" t="s">
        <v>60</v>
      </c>
      <c r="AL8276" t="s">
        <v>6778</v>
      </c>
      <c r="AM8276">
        <v>1085.42</v>
      </c>
      <c r="AN8276">
        <v>7</v>
      </c>
      <c r="AO8276">
        <v>0</v>
      </c>
      <c r="AP8276">
        <v>282.20920000000001</v>
      </c>
      <c r="AQ8276">
        <f>YEAR(Table1[[#This Row],[Order Date]])</f>
        <v>2017</v>
      </c>
      <c r="AR8276" t="str">
        <f>TEXT(Table1[[#This Row],[Order Date]],"mmmm")</f>
        <v>June</v>
      </c>
      <c r="AS8276" t="str">
        <f>"Q"&amp;ROUNDUP(MONTH(Table1[[#This Row],[Order Date]])/3,0)</f>
        <v>Q2</v>
      </c>
      <c r="AT8276">
        <f>IF(Table1[[#This Row],[Sales]]=0,0,Table1[[#This Row],[Profit]]/Table1[[#This Row],[Sales]])</f>
        <v>0.26</v>
      </c>
    </row>
    <row r="8277" spans="22:46" x14ac:dyDescent="0.3">
      <c r="V8277">
        <v>8276</v>
      </c>
      <c r="W8277" t="s">
        <v>10739</v>
      </c>
      <c r="X8277" s="1">
        <v>42181</v>
      </c>
      <c r="Y8277" t="s">
        <v>2798</v>
      </c>
      <c r="Z8277" t="s">
        <v>51</v>
      </c>
      <c r="AA8277" t="s">
        <v>8426</v>
      </c>
      <c r="AB8277" t="s">
        <v>8427</v>
      </c>
      <c r="AC8277" t="s">
        <v>108</v>
      </c>
      <c r="AD8277" t="s">
        <v>26</v>
      </c>
      <c r="AE8277" t="s">
        <v>1256</v>
      </c>
      <c r="AF8277" t="s">
        <v>564</v>
      </c>
      <c r="AG8277">
        <v>44107</v>
      </c>
      <c r="AH8277" t="s">
        <v>160</v>
      </c>
      <c r="AI8277" t="s">
        <v>508</v>
      </c>
      <c r="AJ8277" t="s">
        <v>46</v>
      </c>
      <c r="AK8277" t="s">
        <v>94</v>
      </c>
      <c r="AL8277" t="s">
        <v>509</v>
      </c>
      <c r="AM8277">
        <v>43.055999999999997</v>
      </c>
      <c r="AN8277">
        <v>9</v>
      </c>
      <c r="AO8277">
        <v>0.2</v>
      </c>
      <c r="AP8277">
        <v>15.607799999999999</v>
      </c>
      <c r="AQ8277">
        <f>YEAR(Table1[[#This Row],[Order Date]])</f>
        <v>2015</v>
      </c>
      <c r="AR8277" t="str">
        <f>TEXT(Table1[[#This Row],[Order Date]],"mmmm")</f>
        <v>June</v>
      </c>
      <c r="AS8277" t="str">
        <f>"Q"&amp;ROUNDUP(MONTH(Table1[[#This Row],[Order Date]])/3,0)</f>
        <v>Q2</v>
      </c>
      <c r="AT8277">
        <f>IF(Table1[[#This Row],[Sales]]=0,0,Table1[[#This Row],[Profit]]/Table1[[#This Row],[Sales]])</f>
        <v>0.36249999999999999</v>
      </c>
    </row>
    <row r="8278" spans="22:46" x14ac:dyDescent="0.3">
      <c r="V8278">
        <v>8277</v>
      </c>
      <c r="W8278" t="s">
        <v>10740</v>
      </c>
      <c r="X8278" s="1">
        <v>42421</v>
      </c>
      <c r="Y8278" t="s">
        <v>6565</v>
      </c>
      <c r="Z8278" t="s">
        <v>51</v>
      </c>
      <c r="AA8278" t="s">
        <v>10625</v>
      </c>
      <c r="AB8278" t="s">
        <v>10626</v>
      </c>
      <c r="AC8278" t="s">
        <v>108</v>
      </c>
      <c r="AD8278" t="s">
        <v>26</v>
      </c>
      <c r="AE8278" t="s">
        <v>1016</v>
      </c>
      <c r="AF8278" t="s">
        <v>55</v>
      </c>
      <c r="AG8278">
        <v>33614</v>
      </c>
      <c r="AH8278" t="s">
        <v>29</v>
      </c>
      <c r="AI8278" t="s">
        <v>3587</v>
      </c>
      <c r="AJ8278" t="s">
        <v>46</v>
      </c>
      <c r="AK8278" t="s">
        <v>77</v>
      </c>
      <c r="AL8278" t="s">
        <v>3588</v>
      </c>
      <c r="AM8278">
        <v>3.762</v>
      </c>
      <c r="AN8278">
        <v>3</v>
      </c>
      <c r="AO8278">
        <v>0.7</v>
      </c>
      <c r="AP8278">
        <v>-2.7587999999999999</v>
      </c>
      <c r="AQ8278">
        <f>YEAR(Table1[[#This Row],[Order Date]])</f>
        <v>2016</v>
      </c>
      <c r="AR8278" t="str">
        <f>TEXT(Table1[[#This Row],[Order Date]],"mmmm")</f>
        <v>February</v>
      </c>
      <c r="AS8278" t="str">
        <f>"Q"&amp;ROUNDUP(MONTH(Table1[[#This Row],[Order Date]])/3,0)</f>
        <v>Q1</v>
      </c>
      <c r="AT8278">
        <f>IF(Table1[[#This Row],[Sales]]=0,0,Table1[[#This Row],[Profit]]/Table1[[#This Row],[Sales]])</f>
        <v>-0.73333333333333328</v>
      </c>
    </row>
    <row r="8279" spans="22:46" x14ac:dyDescent="0.3">
      <c r="V8279">
        <v>8278</v>
      </c>
      <c r="W8279" t="s">
        <v>10740</v>
      </c>
      <c r="X8279" s="1">
        <v>42421</v>
      </c>
      <c r="Y8279" t="s">
        <v>6565</v>
      </c>
      <c r="Z8279" t="s">
        <v>51</v>
      </c>
      <c r="AA8279" t="s">
        <v>10625</v>
      </c>
      <c r="AB8279" t="s">
        <v>10626</v>
      </c>
      <c r="AC8279" t="s">
        <v>108</v>
      </c>
      <c r="AD8279" t="s">
        <v>26</v>
      </c>
      <c r="AE8279" t="s">
        <v>1016</v>
      </c>
      <c r="AF8279" t="s">
        <v>55</v>
      </c>
      <c r="AG8279">
        <v>33614</v>
      </c>
      <c r="AH8279" t="s">
        <v>29</v>
      </c>
      <c r="AI8279" t="s">
        <v>4026</v>
      </c>
      <c r="AJ8279" t="s">
        <v>46</v>
      </c>
      <c r="AK8279" t="s">
        <v>77</v>
      </c>
      <c r="AL8279" t="s">
        <v>4027</v>
      </c>
      <c r="AM8279">
        <v>34.86</v>
      </c>
      <c r="AN8279">
        <v>2</v>
      </c>
      <c r="AO8279">
        <v>0.7</v>
      </c>
      <c r="AP8279">
        <v>-26.725999999999999</v>
      </c>
      <c r="AQ8279">
        <f>YEAR(Table1[[#This Row],[Order Date]])</f>
        <v>2016</v>
      </c>
      <c r="AR8279" t="str">
        <f>TEXT(Table1[[#This Row],[Order Date]],"mmmm")</f>
        <v>February</v>
      </c>
      <c r="AS8279" t="str">
        <f>"Q"&amp;ROUNDUP(MONTH(Table1[[#This Row],[Order Date]])/3,0)</f>
        <v>Q1</v>
      </c>
      <c r="AT8279">
        <f>IF(Table1[[#This Row],[Sales]]=0,0,Table1[[#This Row],[Profit]]/Table1[[#This Row],[Sales]])</f>
        <v>-0.76666666666666661</v>
      </c>
    </row>
    <row r="8280" spans="22:46" x14ac:dyDescent="0.3">
      <c r="V8280">
        <v>8279</v>
      </c>
      <c r="W8280" t="s">
        <v>10740</v>
      </c>
      <c r="X8280" s="1">
        <v>42421</v>
      </c>
      <c r="Y8280" t="s">
        <v>6565</v>
      </c>
      <c r="Z8280" t="s">
        <v>51</v>
      </c>
      <c r="AA8280" t="s">
        <v>10625</v>
      </c>
      <c r="AB8280" t="s">
        <v>10626</v>
      </c>
      <c r="AC8280" t="s">
        <v>108</v>
      </c>
      <c r="AD8280" t="s">
        <v>26</v>
      </c>
      <c r="AE8280" t="s">
        <v>1016</v>
      </c>
      <c r="AF8280" t="s">
        <v>55</v>
      </c>
      <c r="AG8280">
        <v>33614</v>
      </c>
      <c r="AH8280" t="s">
        <v>29</v>
      </c>
      <c r="AI8280" t="s">
        <v>3248</v>
      </c>
      <c r="AJ8280" t="s">
        <v>46</v>
      </c>
      <c r="AK8280" t="s">
        <v>60</v>
      </c>
      <c r="AL8280" t="s">
        <v>3249</v>
      </c>
      <c r="AM8280">
        <v>432.45600000000002</v>
      </c>
      <c r="AN8280">
        <v>3</v>
      </c>
      <c r="AO8280">
        <v>0.2</v>
      </c>
      <c r="AP8280">
        <v>32.434199999999997</v>
      </c>
      <c r="AQ8280">
        <f>YEAR(Table1[[#This Row],[Order Date]])</f>
        <v>2016</v>
      </c>
      <c r="AR8280" t="str">
        <f>TEXT(Table1[[#This Row],[Order Date]],"mmmm")</f>
        <v>February</v>
      </c>
      <c r="AS8280" t="str">
        <f>"Q"&amp;ROUNDUP(MONTH(Table1[[#This Row],[Order Date]])/3,0)</f>
        <v>Q1</v>
      </c>
      <c r="AT8280">
        <f>IF(Table1[[#This Row],[Sales]]=0,0,Table1[[#This Row],[Profit]]/Table1[[#This Row],[Sales]])</f>
        <v>7.4999999999999983E-2</v>
      </c>
    </row>
    <row r="8281" spans="22:46" x14ac:dyDescent="0.3">
      <c r="V8281">
        <v>8280</v>
      </c>
      <c r="W8281" t="s">
        <v>10741</v>
      </c>
      <c r="X8281" s="1">
        <v>42847</v>
      </c>
      <c r="Y8281" t="s">
        <v>4214</v>
      </c>
      <c r="Z8281" t="s">
        <v>51</v>
      </c>
      <c r="AA8281" t="s">
        <v>2215</v>
      </c>
      <c r="AB8281" t="s">
        <v>2216</v>
      </c>
      <c r="AC8281" t="s">
        <v>25</v>
      </c>
      <c r="AD8281" t="s">
        <v>26</v>
      </c>
      <c r="AE8281" t="s">
        <v>563</v>
      </c>
      <c r="AF8281" t="s">
        <v>1429</v>
      </c>
      <c r="AG8281">
        <v>31907</v>
      </c>
      <c r="AH8281" t="s">
        <v>29</v>
      </c>
      <c r="AI8281" t="s">
        <v>3966</v>
      </c>
      <c r="AJ8281" t="s">
        <v>46</v>
      </c>
      <c r="AK8281" t="s">
        <v>60</v>
      </c>
      <c r="AL8281" t="s">
        <v>3967</v>
      </c>
      <c r="AM8281">
        <v>675.06</v>
      </c>
      <c r="AN8281">
        <v>3</v>
      </c>
      <c r="AO8281">
        <v>0</v>
      </c>
      <c r="AP8281">
        <v>87.757800000000003</v>
      </c>
      <c r="AQ8281">
        <f>YEAR(Table1[[#This Row],[Order Date]])</f>
        <v>2017</v>
      </c>
      <c r="AR8281" t="str">
        <f>TEXT(Table1[[#This Row],[Order Date]],"mmmm")</f>
        <v>April</v>
      </c>
      <c r="AS8281" t="str">
        <f>"Q"&amp;ROUNDUP(MONTH(Table1[[#This Row],[Order Date]])/3,0)</f>
        <v>Q2</v>
      </c>
      <c r="AT8281">
        <f>IF(Table1[[#This Row],[Sales]]=0,0,Table1[[#This Row],[Profit]]/Table1[[#This Row],[Sales]])</f>
        <v>0.13</v>
      </c>
    </row>
    <row r="8282" spans="22:46" x14ac:dyDescent="0.3">
      <c r="V8282">
        <v>8281</v>
      </c>
      <c r="W8282" t="s">
        <v>10742</v>
      </c>
      <c r="X8282" s="1">
        <v>42864</v>
      </c>
      <c r="Y8282" s="1">
        <v>43013</v>
      </c>
      <c r="Z8282" t="s">
        <v>207</v>
      </c>
      <c r="AA8282" t="s">
        <v>2007</v>
      </c>
      <c r="AB8282" t="s">
        <v>2008</v>
      </c>
      <c r="AC8282" t="s">
        <v>41</v>
      </c>
      <c r="AD8282" t="s">
        <v>26</v>
      </c>
      <c r="AE8282" t="s">
        <v>1712</v>
      </c>
      <c r="AF8282" t="s">
        <v>92</v>
      </c>
      <c r="AG8282">
        <v>28540</v>
      </c>
      <c r="AH8282" t="s">
        <v>29</v>
      </c>
      <c r="AI8282" t="s">
        <v>571</v>
      </c>
      <c r="AJ8282" t="s">
        <v>46</v>
      </c>
      <c r="AK8282" t="s">
        <v>190</v>
      </c>
      <c r="AL8282" t="s">
        <v>572</v>
      </c>
      <c r="AM8282">
        <v>65.231999999999999</v>
      </c>
      <c r="AN8282">
        <v>3</v>
      </c>
      <c r="AO8282">
        <v>0.2</v>
      </c>
      <c r="AP8282">
        <v>22.015799999999999</v>
      </c>
      <c r="AQ8282">
        <f>YEAR(Table1[[#This Row],[Order Date]])</f>
        <v>2017</v>
      </c>
      <c r="AR8282" t="str">
        <f>TEXT(Table1[[#This Row],[Order Date]],"mmmm")</f>
        <v>May</v>
      </c>
      <c r="AS8282" t="str">
        <f>"Q"&amp;ROUNDUP(MONTH(Table1[[#This Row],[Order Date]])/3,0)</f>
        <v>Q2</v>
      </c>
      <c r="AT8282">
        <f>IF(Table1[[#This Row],[Sales]]=0,0,Table1[[#This Row],[Profit]]/Table1[[#This Row],[Sales]])</f>
        <v>0.33749999999999997</v>
      </c>
    </row>
    <row r="8283" spans="22:46" x14ac:dyDescent="0.3">
      <c r="V8283">
        <v>8282</v>
      </c>
      <c r="W8283" t="s">
        <v>10742</v>
      </c>
      <c r="X8283" s="1">
        <v>42864</v>
      </c>
      <c r="Y8283" s="1">
        <v>43013</v>
      </c>
      <c r="Z8283" t="s">
        <v>207</v>
      </c>
      <c r="AA8283" t="s">
        <v>2007</v>
      </c>
      <c r="AB8283" t="s">
        <v>2008</v>
      </c>
      <c r="AC8283" t="s">
        <v>41</v>
      </c>
      <c r="AD8283" t="s">
        <v>26</v>
      </c>
      <c r="AE8283" t="s">
        <v>1712</v>
      </c>
      <c r="AF8283" t="s">
        <v>92</v>
      </c>
      <c r="AG8283">
        <v>28540</v>
      </c>
      <c r="AH8283" t="s">
        <v>29</v>
      </c>
      <c r="AI8283" t="s">
        <v>3816</v>
      </c>
      <c r="AJ8283" t="s">
        <v>31</v>
      </c>
      <c r="AK8283" t="s">
        <v>35</v>
      </c>
      <c r="AL8283" t="s">
        <v>3817</v>
      </c>
      <c r="AM8283">
        <v>207</v>
      </c>
      <c r="AN8283">
        <v>3</v>
      </c>
      <c r="AO8283">
        <v>0.2</v>
      </c>
      <c r="AP8283">
        <v>25.875</v>
      </c>
      <c r="AQ8283">
        <f>YEAR(Table1[[#This Row],[Order Date]])</f>
        <v>2017</v>
      </c>
      <c r="AR8283" t="str">
        <f>TEXT(Table1[[#This Row],[Order Date]],"mmmm")</f>
        <v>May</v>
      </c>
      <c r="AS8283" t="str">
        <f>"Q"&amp;ROUNDUP(MONTH(Table1[[#This Row],[Order Date]])/3,0)</f>
        <v>Q2</v>
      </c>
      <c r="AT8283">
        <f>IF(Table1[[#This Row],[Sales]]=0,0,Table1[[#This Row],[Profit]]/Table1[[#This Row],[Sales]])</f>
        <v>0.125</v>
      </c>
    </row>
    <row r="8284" spans="22:46" x14ac:dyDescent="0.3">
      <c r="V8284">
        <v>8283</v>
      </c>
      <c r="W8284" t="s">
        <v>10743</v>
      </c>
      <c r="X8284" s="1">
        <v>42359</v>
      </c>
      <c r="Y8284" t="s">
        <v>2016</v>
      </c>
      <c r="Z8284" t="s">
        <v>22</v>
      </c>
      <c r="AA8284" t="s">
        <v>4238</v>
      </c>
      <c r="AB8284" t="s">
        <v>4239</v>
      </c>
      <c r="AC8284" t="s">
        <v>108</v>
      </c>
      <c r="AD8284" t="s">
        <v>26</v>
      </c>
      <c r="AE8284" t="s">
        <v>10106</v>
      </c>
      <c r="AF8284" t="s">
        <v>233</v>
      </c>
      <c r="AG8284">
        <v>60174</v>
      </c>
      <c r="AH8284" t="s">
        <v>111</v>
      </c>
      <c r="AI8284" t="s">
        <v>3728</v>
      </c>
      <c r="AJ8284" t="s">
        <v>73</v>
      </c>
      <c r="AK8284" t="s">
        <v>768</v>
      </c>
      <c r="AL8284" t="s">
        <v>3729</v>
      </c>
      <c r="AM8284">
        <v>600.53</v>
      </c>
      <c r="AN8284">
        <v>2</v>
      </c>
      <c r="AO8284">
        <v>0.3</v>
      </c>
      <c r="AP8284">
        <v>137.26400000000001</v>
      </c>
      <c r="AQ8284">
        <f>YEAR(Table1[[#This Row],[Order Date]])</f>
        <v>2015</v>
      </c>
      <c r="AR8284" t="str">
        <f>TEXT(Table1[[#This Row],[Order Date]],"mmmm")</f>
        <v>December</v>
      </c>
      <c r="AS8284" t="str">
        <f>"Q"&amp;ROUNDUP(MONTH(Table1[[#This Row],[Order Date]])/3,0)</f>
        <v>Q4</v>
      </c>
      <c r="AT8284">
        <f>IF(Table1[[#This Row],[Sales]]=0,0,Table1[[#This Row],[Profit]]/Table1[[#This Row],[Sales]])</f>
        <v>0.22857142857142859</v>
      </c>
    </row>
    <row r="8285" spans="22:46" x14ac:dyDescent="0.3">
      <c r="V8285">
        <v>8284</v>
      </c>
      <c r="W8285" t="s">
        <v>10743</v>
      </c>
      <c r="X8285" s="1">
        <v>42359</v>
      </c>
      <c r="Y8285" t="s">
        <v>2016</v>
      </c>
      <c r="Z8285" t="s">
        <v>22</v>
      </c>
      <c r="AA8285" t="s">
        <v>4238</v>
      </c>
      <c r="AB8285" t="s">
        <v>4239</v>
      </c>
      <c r="AC8285" t="s">
        <v>108</v>
      </c>
      <c r="AD8285" t="s">
        <v>26</v>
      </c>
      <c r="AE8285" t="s">
        <v>10106</v>
      </c>
      <c r="AF8285" t="s">
        <v>233</v>
      </c>
      <c r="AG8285">
        <v>60174</v>
      </c>
      <c r="AH8285" t="s">
        <v>111</v>
      </c>
      <c r="AI8285" t="s">
        <v>3209</v>
      </c>
      <c r="AJ8285" t="s">
        <v>46</v>
      </c>
      <c r="AK8285" t="s">
        <v>70</v>
      </c>
      <c r="AL8285" t="s">
        <v>3210</v>
      </c>
      <c r="AM8285">
        <v>59.904000000000003</v>
      </c>
      <c r="AN8285">
        <v>2</v>
      </c>
      <c r="AO8285">
        <v>0.2</v>
      </c>
      <c r="AP8285">
        <v>14.2272</v>
      </c>
      <c r="AQ8285">
        <f>YEAR(Table1[[#This Row],[Order Date]])</f>
        <v>2015</v>
      </c>
      <c r="AR8285" t="str">
        <f>TEXT(Table1[[#This Row],[Order Date]],"mmmm")</f>
        <v>December</v>
      </c>
      <c r="AS8285" t="str">
        <f>"Q"&amp;ROUNDUP(MONTH(Table1[[#This Row],[Order Date]])/3,0)</f>
        <v>Q4</v>
      </c>
      <c r="AT8285">
        <f>IF(Table1[[#This Row],[Sales]]=0,0,Table1[[#This Row],[Profit]]/Table1[[#This Row],[Sales]])</f>
        <v>0.23749999999999999</v>
      </c>
    </row>
    <row r="8286" spans="22:46" x14ac:dyDescent="0.3">
      <c r="V8286">
        <v>8285</v>
      </c>
      <c r="W8286" t="s">
        <v>10743</v>
      </c>
      <c r="X8286" s="1">
        <v>42359</v>
      </c>
      <c r="Y8286" t="s">
        <v>2016</v>
      </c>
      <c r="Z8286" t="s">
        <v>22</v>
      </c>
      <c r="AA8286" t="s">
        <v>4238</v>
      </c>
      <c r="AB8286" t="s">
        <v>4239</v>
      </c>
      <c r="AC8286" t="s">
        <v>108</v>
      </c>
      <c r="AD8286" t="s">
        <v>26</v>
      </c>
      <c r="AE8286" t="s">
        <v>10106</v>
      </c>
      <c r="AF8286" t="s">
        <v>233</v>
      </c>
      <c r="AG8286">
        <v>60174</v>
      </c>
      <c r="AH8286" t="s">
        <v>111</v>
      </c>
      <c r="AI8286" t="s">
        <v>3421</v>
      </c>
      <c r="AJ8286" t="s">
        <v>73</v>
      </c>
      <c r="AK8286" t="s">
        <v>176</v>
      </c>
      <c r="AL8286" t="s">
        <v>3422</v>
      </c>
      <c r="AM8286">
        <v>637.44000000000005</v>
      </c>
      <c r="AN8286">
        <v>8</v>
      </c>
      <c r="AO8286">
        <v>0.2</v>
      </c>
      <c r="AP8286">
        <v>135.45599999999999</v>
      </c>
      <c r="AQ8286">
        <f>YEAR(Table1[[#This Row],[Order Date]])</f>
        <v>2015</v>
      </c>
      <c r="AR8286" t="str">
        <f>TEXT(Table1[[#This Row],[Order Date]],"mmmm")</f>
        <v>December</v>
      </c>
      <c r="AS8286" t="str">
        <f>"Q"&amp;ROUNDUP(MONTH(Table1[[#This Row],[Order Date]])/3,0)</f>
        <v>Q4</v>
      </c>
      <c r="AT8286">
        <f>IF(Table1[[#This Row],[Sales]]=0,0,Table1[[#This Row],[Profit]]/Table1[[#This Row],[Sales]])</f>
        <v>0.21249999999999997</v>
      </c>
    </row>
    <row r="8287" spans="22:46" x14ac:dyDescent="0.3">
      <c r="V8287">
        <v>8286</v>
      </c>
      <c r="W8287" t="s">
        <v>10743</v>
      </c>
      <c r="X8287" s="1">
        <v>42359</v>
      </c>
      <c r="Y8287" t="s">
        <v>2016</v>
      </c>
      <c r="Z8287" t="s">
        <v>22</v>
      </c>
      <c r="AA8287" t="s">
        <v>4238</v>
      </c>
      <c r="AB8287" t="s">
        <v>4239</v>
      </c>
      <c r="AC8287" t="s">
        <v>108</v>
      </c>
      <c r="AD8287" t="s">
        <v>26</v>
      </c>
      <c r="AE8287" t="s">
        <v>10106</v>
      </c>
      <c r="AF8287" t="s">
        <v>233</v>
      </c>
      <c r="AG8287">
        <v>60174</v>
      </c>
      <c r="AH8287" t="s">
        <v>111</v>
      </c>
      <c r="AI8287" t="s">
        <v>2114</v>
      </c>
      <c r="AJ8287" t="s">
        <v>31</v>
      </c>
      <c r="AK8287" t="s">
        <v>67</v>
      </c>
      <c r="AL8287" t="s">
        <v>2115</v>
      </c>
      <c r="AM8287">
        <v>51.756</v>
      </c>
      <c r="AN8287">
        <v>3</v>
      </c>
      <c r="AO8287">
        <v>0.6</v>
      </c>
      <c r="AP8287">
        <v>-33.641399999999997</v>
      </c>
      <c r="AQ8287">
        <f>YEAR(Table1[[#This Row],[Order Date]])</f>
        <v>2015</v>
      </c>
      <c r="AR8287" t="str">
        <f>TEXT(Table1[[#This Row],[Order Date]],"mmmm")</f>
        <v>December</v>
      </c>
      <c r="AS8287" t="str">
        <f>"Q"&amp;ROUNDUP(MONTH(Table1[[#This Row],[Order Date]])/3,0)</f>
        <v>Q4</v>
      </c>
      <c r="AT8287">
        <f>IF(Table1[[#This Row],[Sales]]=0,0,Table1[[#This Row],[Profit]]/Table1[[#This Row],[Sales]])</f>
        <v>-0.64999999999999991</v>
      </c>
    </row>
    <row r="8288" spans="22:46" x14ac:dyDescent="0.3">
      <c r="V8288">
        <v>8287</v>
      </c>
      <c r="W8288" t="s">
        <v>10744</v>
      </c>
      <c r="X8288" s="1">
        <v>41863</v>
      </c>
      <c r="Y8288" t="s">
        <v>1289</v>
      </c>
      <c r="Z8288" t="s">
        <v>51</v>
      </c>
      <c r="AA8288" t="s">
        <v>7711</v>
      </c>
      <c r="AB8288" t="s">
        <v>7712</v>
      </c>
      <c r="AC8288" t="s">
        <v>108</v>
      </c>
      <c r="AD8288" t="s">
        <v>26</v>
      </c>
      <c r="AE8288" t="s">
        <v>1593</v>
      </c>
      <c r="AF8288" t="s">
        <v>55</v>
      </c>
      <c r="AG8288">
        <v>33180</v>
      </c>
      <c r="AH8288" t="s">
        <v>29</v>
      </c>
      <c r="AI8288" t="s">
        <v>9885</v>
      </c>
      <c r="AJ8288" t="s">
        <v>46</v>
      </c>
      <c r="AK8288" t="s">
        <v>94</v>
      </c>
      <c r="AL8288" t="s">
        <v>9886</v>
      </c>
      <c r="AM8288">
        <v>31.103999999999999</v>
      </c>
      <c r="AN8288">
        <v>6</v>
      </c>
      <c r="AO8288">
        <v>0.2</v>
      </c>
      <c r="AP8288">
        <v>10.8864</v>
      </c>
      <c r="AQ8288">
        <f>YEAR(Table1[[#This Row],[Order Date]])</f>
        <v>2014</v>
      </c>
      <c r="AR8288" t="str">
        <f>TEXT(Table1[[#This Row],[Order Date]],"mmmm")</f>
        <v>August</v>
      </c>
      <c r="AS8288" t="str">
        <f>"Q"&amp;ROUNDUP(MONTH(Table1[[#This Row],[Order Date]])/3,0)</f>
        <v>Q3</v>
      </c>
      <c r="AT8288">
        <f>IF(Table1[[#This Row],[Sales]]=0,0,Table1[[#This Row],[Profit]]/Table1[[#This Row],[Sales]])</f>
        <v>0.35000000000000003</v>
      </c>
    </row>
    <row r="8289" spans="22:46" x14ac:dyDescent="0.3">
      <c r="V8289">
        <v>8288</v>
      </c>
      <c r="W8289" t="s">
        <v>10744</v>
      </c>
      <c r="X8289" s="1">
        <v>41863</v>
      </c>
      <c r="Y8289" t="s">
        <v>1289</v>
      </c>
      <c r="Z8289" t="s">
        <v>51</v>
      </c>
      <c r="AA8289" t="s">
        <v>7711</v>
      </c>
      <c r="AB8289" t="s">
        <v>7712</v>
      </c>
      <c r="AC8289" t="s">
        <v>108</v>
      </c>
      <c r="AD8289" t="s">
        <v>26</v>
      </c>
      <c r="AE8289" t="s">
        <v>1593</v>
      </c>
      <c r="AF8289" t="s">
        <v>55</v>
      </c>
      <c r="AG8289">
        <v>33180</v>
      </c>
      <c r="AH8289" t="s">
        <v>29</v>
      </c>
      <c r="AI8289" t="s">
        <v>1636</v>
      </c>
      <c r="AJ8289" t="s">
        <v>46</v>
      </c>
      <c r="AK8289" t="s">
        <v>70</v>
      </c>
      <c r="AL8289" t="s">
        <v>1637</v>
      </c>
      <c r="AM8289">
        <v>47.96</v>
      </c>
      <c r="AN8289">
        <v>5</v>
      </c>
      <c r="AO8289">
        <v>0.2</v>
      </c>
      <c r="AP8289">
        <v>4.1965000000000003</v>
      </c>
      <c r="AQ8289">
        <f>YEAR(Table1[[#This Row],[Order Date]])</f>
        <v>2014</v>
      </c>
      <c r="AR8289" t="str">
        <f>TEXT(Table1[[#This Row],[Order Date]],"mmmm")</f>
        <v>August</v>
      </c>
      <c r="AS8289" t="str">
        <f>"Q"&amp;ROUNDUP(MONTH(Table1[[#This Row],[Order Date]])/3,0)</f>
        <v>Q3</v>
      </c>
      <c r="AT8289">
        <f>IF(Table1[[#This Row],[Sales]]=0,0,Table1[[#This Row],[Profit]]/Table1[[#This Row],[Sales]])</f>
        <v>8.7500000000000008E-2</v>
      </c>
    </row>
    <row r="8290" spans="22:46" x14ac:dyDescent="0.3">
      <c r="V8290">
        <v>8289</v>
      </c>
      <c r="W8290" t="s">
        <v>10744</v>
      </c>
      <c r="X8290" s="1">
        <v>41863</v>
      </c>
      <c r="Y8290" t="s">
        <v>1289</v>
      </c>
      <c r="Z8290" t="s">
        <v>51</v>
      </c>
      <c r="AA8290" t="s">
        <v>7711</v>
      </c>
      <c r="AB8290" t="s">
        <v>7712</v>
      </c>
      <c r="AC8290" t="s">
        <v>108</v>
      </c>
      <c r="AD8290" t="s">
        <v>26</v>
      </c>
      <c r="AE8290" t="s">
        <v>1593</v>
      </c>
      <c r="AF8290" t="s">
        <v>55</v>
      </c>
      <c r="AG8290">
        <v>33180</v>
      </c>
      <c r="AH8290" t="s">
        <v>29</v>
      </c>
      <c r="AI8290" t="s">
        <v>3185</v>
      </c>
      <c r="AJ8290" t="s">
        <v>73</v>
      </c>
      <c r="AK8290" t="s">
        <v>176</v>
      </c>
      <c r="AL8290" t="s">
        <v>3186</v>
      </c>
      <c r="AM8290">
        <v>158.928</v>
      </c>
      <c r="AN8290">
        <v>7</v>
      </c>
      <c r="AO8290">
        <v>0.2</v>
      </c>
      <c r="AP8290">
        <v>41.718600000000002</v>
      </c>
      <c r="AQ8290">
        <f>YEAR(Table1[[#This Row],[Order Date]])</f>
        <v>2014</v>
      </c>
      <c r="AR8290" t="str">
        <f>TEXT(Table1[[#This Row],[Order Date]],"mmmm")</f>
        <v>August</v>
      </c>
      <c r="AS8290" t="str">
        <f>"Q"&amp;ROUNDUP(MONTH(Table1[[#This Row],[Order Date]])/3,0)</f>
        <v>Q3</v>
      </c>
      <c r="AT8290">
        <f>IF(Table1[[#This Row],[Sales]]=0,0,Table1[[#This Row],[Profit]]/Table1[[#This Row],[Sales]])</f>
        <v>0.26250000000000001</v>
      </c>
    </row>
    <row r="8291" spans="22:46" x14ac:dyDescent="0.3">
      <c r="V8291">
        <v>8290</v>
      </c>
      <c r="W8291" t="s">
        <v>10744</v>
      </c>
      <c r="X8291" s="1">
        <v>41863</v>
      </c>
      <c r="Y8291" t="s">
        <v>1289</v>
      </c>
      <c r="Z8291" t="s">
        <v>51</v>
      </c>
      <c r="AA8291" t="s">
        <v>7711</v>
      </c>
      <c r="AB8291" t="s">
        <v>7712</v>
      </c>
      <c r="AC8291" t="s">
        <v>108</v>
      </c>
      <c r="AD8291" t="s">
        <v>26</v>
      </c>
      <c r="AE8291" t="s">
        <v>1593</v>
      </c>
      <c r="AF8291" t="s">
        <v>55</v>
      </c>
      <c r="AG8291">
        <v>33180</v>
      </c>
      <c r="AH8291" t="s">
        <v>29</v>
      </c>
      <c r="AI8291" t="s">
        <v>6051</v>
      </c>
      <c r="AJ8291" t="s">
        <v>46</v>
      </c>
      <c r="AK8291" t="s">
        <v>80</v>
      </c>
      <c r="AL8291" t="s">
        <v>6052</v>
      </c>
      <c r="AM8291">
        <v>211.24799999999999</v>
      </c>
      <c r="AN8291">
        <v>6</v>
      </c>
      <c r="AO8291">
        <v>0.2</v>
      </c>
      <c r="AP8291">
        <v>15.8436</v>
      </c>
      <c r="AQ8291">
        <f>YEAR(Table1[[#This Row],[Order Date]])</f>
        <v>2014</v>
      </c>
      <c r="AR8291" t="str">
        <f>TEXT(Table1[[#This Row],[Order Date]],"mmmm")</f>
        <v>August</v>
      </c>
      <c r="AS8291" t="str">
        <f>"Q"&amp;ROUNDUP(MONTH(Table1[[#This Row],[Order Date]])/3,0)</f>
        <v>Q3</v>
      </c>
      <c r="AT8291">
        <f>IF(Table1[[#This Row],[Sales]]=0,0,Table1[[#This Row],[Profit]]/Table1[[#This Row],[Sales]])</f>
        <v>7.5000000000000011E-2</v>
      </c>
    </row>
    <row r="8292" spans="22:46" x14ac:dyDescent="0.3">
      <c r="V8292">
        <v>8291</v>
      </c>
      <c r="W8292" t="s">
        <v>10744</v>
      </c>
      <c r="X8292" s="1">
        <v>41863</v>
      </c>
      <c r="Y8292" t="s">
        <v>1289</v>
      </c>
      <c r="Z8292" t="s">
        <v>51</v>
      </c>
      <c r="AA8292" t="s">
        <v>7711</v>
      </c>
      <c r="AB8292" t="s">
        <v>7712</v>
      </c>
      <c r="AC8292" t="s">
        <v>108</v>
      </c>
      <c r="AD8292" t="s">
        <v>26</v>
      </c>
      <c r="AE8292" t="s">
        <v>1593</v>
      </c>
      <c r="AF8292" t="s">
        <v>55</v>
      </c>
      <c r="AG8292">
        <v>33180</v>
      </c>
      <c r="AH8292" t="s">
        <v>29</v>
      </c>
      <c r="AI8292" t="s">
        <v>7547</v>
      </c>
      <c r="AJ8292" t="s">
        <v>46</v>
      </c>
      <c r="AK8292" t="s">
        <v>651</v>
      </c>
      <c r="AL8292" t="s">
        <v>7548</v>
      </c>
      <c r="AM8292">
        <v>5.5519999999999996</v>
      </c>
      <c r="AN8292">
        <v>2</v>
      </c>
      <c r="AO8292">
        <v>0.2</v>
      </c>
      <c r="AP8292">
        <v>-1.0409999999999999</v>
      </c>
      <c r="AQ8292">
        <f>YEAR(Table1[[#This Row],[Order Date]])</f>
        <v>2014</v>
      </c>
      <c r="AR8292" t="str">
        <f>TEXT(Table1[[#This Row],[Order Date]],"mmmm")</f>
        <v>August</v>
      </c>
      <c r="AS8292" t="str">
        <f>"Q"&amp;ROUNDUP(MONTH(Table1[[#This Row],[Order Date]])/3,0)</f>
        <v>Q3</v>
      </c>
      <c r="AT8292">
        <f>IF(Table1[[#This Row],[Sales]]=0,0,Table1[[#This Row],[Profit]]/Table1[[#This Row],[Sales]])</f>
        <v>-0.1875</v>
      </c>
    </row>
    <row r="8293" spans="22:46" x14ac:dyDescent="0.3">
      <c r="V8293">
        <v>8292</v>
      </c>
      <c r="W8293" t="s">
        <v>10744</v>
      </c>
      <c r="X8293" s="1">
        <v>41863</v>
      </c>
      <c r="Y8293" t="s">
        <v>1289</v>
      </c>
      <c r="Z8293" t="s">
        <v>51</v>
      </c>
      <c r="AA8293" t="s">
        <v>7711</v>
      </c>
      <c r="AB8293" t="s">
        <v>7712</v>
      </c>
      <c r="AC8293" t="s">
        <v>108</v>
      </c>
      <c r="AD8293" t="s">
        <v>26</v>
      </c>
      <c r="AE8293" t="s">
        <v>1593</v>
      </c>
      <c r="AF8293" t="s">
        <v>55</v>
      </c>
      <c r="AG8293">
        <v>33180</v>
      </c>
      <c r="AH8293" t="s">
        <v>29</v>
      </c>
      <c r="AI8293" t="s">
        <v>5120</v>
      </c>
      <c r="AJ8293" t="s">
        <v>46</v>
      </c>
      <c r="AK8293" t="s">
        <v>47</v>
      </c>
      <c r="AL8293" t="s">
        <v>5121</v>
      </c>
      <c r="AM8293">
        <v>2.952</v>
      </c>
      <c r="AN8293">
        <v>1</v>
      </c>
      <c r="AO8293">
        <v>0.2</v>
      </c>
      <c r="AP8293">
        <v>0.99629999999999996</v>
      </c>
      <c r="AQ8293">
        <f>YEAR(Table1[[#This Row],[Order Date]])</f>
        <v>2014</v>
      </c>
      <c r="AR8293" t="str">
        <f>TEXT(Table1[[#This Row],[Order Date]],"mmmm")</f>
        <v>August</v>
      </c>
      <c r="AS8293" t="str">
        <f>"Q"&amp;ROUNDUP(MONTH(Table1[[#This Row],[Order Date]])/3,0)</f>
        <v>Q3</v>
      </c>
      <c r="AT8293">
        <f>IF(Table1[[#This Row],[Sales]]=0,0,Table1[[#This Row],[Profit]]/Table1[[#This Row],[Sales]])</f>
        <v>0.33749999999999997</v>
      </c>
    </row>
    <row r="8294" spans="22:46" x14ac:dyDescent="0.3">
      <c r="V8294">
        <v>8293</v>
      </c>
      <c r="W8294" t="s">
        <v>10745</v>
      </c>
      <c r="X8294" s="1">
        <v>42349</v>
      </c>
      <c r="Y8294" t="s">
        <v>813</v>
      </c>
      <c r="Z8294" t="s">
        <v>51</v>
      </c>
      <c r="AA8294" t="s">
        <v>637</v>
      </c>
      <c r="AB8294" t="s">
        <v>638</v>
      </c>
      <c r="AC8294" t="s">
        <v>25</v>
      </c>
      <c r="AD8294" t="s">
        <v>26</v>
      </c>
      <c r="AE8294" t="s">
        <v>312</v>
      </c>
      <c r="AF8294" t="s">
        <v>564</v>
      </c>
      <c r="AG8294">
        <v>45373</v>
      </c>
      <c r="AH8294" t="s">
        <v>160</v>
      </c>
      <c r="AI8294" t="s">
        <v>6602</v>
      </c>
      <c r="AJ8294" t="s">
        <v>46</v>
      </c>
      <c r="AK8294" t="s">
        <v>77</v>
      </c>
      <c r="AL8294" t="s">
        <v>6603</v>
      </c>
      <c r="AM8294">
        <v>10.332000000000001</v>
      </c>
      <c r="AN8294">
        <v>3</v>
      </c>
      <c r="AO8294">
        <v>0.7</v>
      </c>
      <c r="AP8294">
        <v>-7.5768000000000004</v>
      </c>
      <c r="AQ8294">
        <f>YEAR(Table1[[#This Row],[Order Date]])</f>
        <v>2015</v>
      </c>
      <c r="AR8294" t="str">
        <f>TEXT(Table1[[#This Row],[Order Date]],"mmmm")</f>
        <v>December</v>
      </c>
      <c r="AS8294" t="str">
        <f>"Q"&amp;ROUNDUP(MONTH(Table1[[#This Row],[Order Date]])/3,0)</f>
        <v>Q4</v>
      </c>
      <c r="AT8294">
        <f>IF(Table1[[#This Row],[Sales]]=0,0,Table1[[#This Row],[Profit]]/Table1[[#This Row],[Sales]])</f>
        <v>-0.73333333333333328</v>
      </c>
    </row>
    <row r="8295" spans="22:46" x14ac:dyDescent="0.3">
      <c r="V8295">
        <v>8294</v>
      </c>
      <c r="W8295" t="s">
        <v>10746</v>
      </c>
      <c r="X8295" s="1">
        <v>43042</v>
      </c>
      <c r="Y8295" s="1">
        <v>42927</v>
      </c>
      <c r="Z8295" t="s">
        <v>51</v>
      </c>
      <c r="AA8295" t="s">
        <v>7343</v>
      </c>
      <c r="AB8295" t="s">
        <v>7344</v>
      </c>
      <c r="AC8295" t="s">
        <v>41</v>
      </c>
      <c r="AD8295" t="s">
        <v>26</v>
      </c>
      <c r="AE8295" t="s">
        <v>99</v>
      </c>
      <c r="AF8295" t="s">
        <v>100</v>
      </c>
      <c r="AG8295">
        <v>98103</v>
      </c>
      <c r="AH8295" t="s">
        <v>44</v>
      </c>
      <c r="AI8295" t="s">
        <v>5444</v>
      </c>
      <c r="AJ8295" t="s">
        <v>46</v>
      </c>
      <c r="AK8295" t="s">
        <v>77</v>
      </c>
      <c r="AL8295" t="s">
        <v>5445</v>
      </c>
      <c r="AM8295">
        <v>18.367999999999999</v>
      </c>
      <c r="AN8295">
        <v>4</v>
      </c>
      <c r="AO8295">
        <v>0.2</v>
      </c>
      <c r="AP8295">
        <v>5.9695999999999998</v>
      </c>
      <c r="AQ8295">
        <f>YEAR(Table1[[#This Row],[Order Date]])</f>
        <v>2017</v>
      </c>
      <c r="AR8295" t="str">
        <f>TEXT(Table1[[#This Row],[Order Date]],"mmmm")</f>
        <v>November</v>
      </c>
      <c r="AS8295" t="str">
        <f>"Q"&amp;ROUNDUP(MONTH(Table1[[#This Row],[Order Date]])/3,0)</f>
        <v>Q4</v>
      </c>
      <c r="AT8295">
        <f>IF(Table1[[#This Row],[Sales]]=0,0,Table1[[#This Row],[Profit]]/Table1[[#This Row],[Sales]])</f>
        <v>0.32500000000000001</v>
      </c>
    </row>
    <row r="8296" spans="22:46" x14ac:dyDescent="0.3">
      <c r="V8296">
        <v>8295</v>
      </c>
      <c r="W8296" t="s">
        <v>10747</v>
      </c>
      <c r="X8296" s="1">
        <v>42807</v>
      </c>
      <c r="Y8296" t="s">
        <v>2786</v>
      </c>
      <c r="Z8296" t="s">
        <v>51</v>
      </c>
      <c r="AA8296" t="s">
        <v>3401</v>
      </c>
      <c r="AB8296" t="s">
        <v>3402</v>
      </c>
      <c r="AC8296" t="s">
        <v>25</v>
      </c>
      <c r="AD8296" t="s">
        <v>26</v>
      </c>
      <c r="AE8296" t="s">
        <v>300</v>
      </c>
      <c r="AF8296" t="s">
        <v>301</v>
      </c>
      <c r="AG8296">
        <v>10011</v>
      </c>
      <c r="AH8296" t="s">
        <v>160</v>
      </c>
      <c r="AI8296" t="s">
        <v>5343</v>
      </c>
      <c r="AJ8296" t="s">
        <v>73</v>
      </c>
      <c r="AK8296" t="s">
        <v>74</v>
      </c>
      <c r="AL8296" t="s">
        <v>5344</v>
      </c>
      <c r="AM8296">
        <v>299.89999999999998</v>
      </c>
      <c r="AN8296">
        <v>2</v>
      </c>
      <c r="AO8296">
        <v>0</v>
      </c>
      <c r="AP8296">
        <v>74.974999999999994</v>
      </c>
      <c r="AQ8296">
        <f>YEAR(Table1[[#This Row],[Order Date]])</f>
        <v>2017</v>
      </c>
      <c r="AR8296" t="str">
        <f>TEXT(Table1[[#This Row],[Order Date]],"mmmm")</f>
        <v>March</v>
      </c>
      <c r="AS8296" t="str">
        <f>"Q"&amp;ROUNDUP(MONTH(Table1[[#This Row],[Order Date]])/3,0)</f>
        <v>Q1</v>
      </c>
      <c r="AT8296">
        <f>IF(Table1[[#This Row],[Sales]]=0,0,Table1[[#This Row],[Profit]]/Table1[[#This Row],[Sales]])</f>
        <v>0.25</v>
      </c>
    </row>
    <row r="8297" spans="22:46" x14ac:dyDescent="0.3">
      <c r="V8297">
        <v>8296</v>
      </c>
      <c r="W8297" t="s">
        <v>10748</v>
      </c>
      <c r="X8297" s="1">
        <v>42520</v>
      </c>
      <c r="Y8297" s="1">
        <v>42435</v>
      </c>
      <c r="Z8297" t="s">
        <v>51</v>
      </c>
      <c r="AA8297" t="s">
        <v>4655</v>
      </c>
      <c r="AB8297" t="s">
        <v>4656</v>
      </c>
      <c r="AC8297" t="s">
        <v>41</v>
      </c>
      <c r="AD8297" t="s">
        <v>26</v>
      </c>
      <c r="AE8297" t="s">
        <v>1265</v>
      </c>
      <c r="AF8297" t="s">
        <v>358</v>
      </c>
      <c r="AG8297">
        <v>22204</v>
      </c>
      <c r="AH8297" t="s">
        <v>29</v>
      </c>
      <c r="AI8297" t="s">
        <v>567</v>
      </c>
      <c r="AJ8297" t="s">
        <v>46</v>
      </c>
      <c r="AK8297" t="s">
        <v>190</v>
      </c>
      <c r="AL8297" t="s">
        <v>568</v>
      </c>
      <c r="AM8297">
        <v>26.55</v>
      </c>
      <c r="AN8297">
        <v>9</v>
      </c>
      <c r="AO8297">
        <v>0</v>
      </c>
      <c r="AP8297">
        <v>12.744</v>
      </c>
      <c r="AQ8297">
        <f>YEAR(Table1[[#This Row],[Order Date]])</f>
        <v>2016</v>
      </c>
      <c r="AR8297" t="str">
        <f>TEXT(Table1[[#This Row],[Order Date]],"mmmm")</f>
        <v>May</v>
      </c>
      <c r="AS8297" t="str">
        <f>"Q"&amp;ROUNDUP(MONTH(Table1[[#This Row],[Order Date]])/3,0)</f>
        <v>Q2</v>
      </c>
      <c r="AT8297">
        <f>IF(Table1[[#This Row],[Sales]]=0,0,Table1[[#This Row],[Profit]]/Table1[[#This Row],[Sales]])</f>
        <v>0.48</v>
      </c>
    </row>
    <row r="8298" spans="22:46" x14ac:dyDescent="0.3">
      <c r="V8298">
        <v>8297</v>
      </c>
      <c r="W8298" t="s">
        <v>10748</v>
      </c>
      <c r="X8298" s="1">
        <v>42520</v>
      </c>
      <c r="Y8298" s="1">
        <v>42435</v>
      </c>
      <c r="Z8298" t="s">
        <v>51</v>
      </c>
      <c r="AA8298" t="s">
        <v>4655</v>
      </c>
      <c r="AB8298" t="s">
        <v>4656</v>
      </c>
      <c r="AC8298" t="s">
        <v>41</v>
      </c>
      <c r="AD8298" t="s">
        <v>26</v>
      </c>
      <c r="AE8298" t="s">
        <v>1265</v>
      </c>
      <c r="AF8298" t="s">
        <v>358</v>
      </c>
      <c r="AG8298">
        <v>22204</v>
      </c>
      <c r="AH8298" t="s">
        <v>29</v>
      </c>
      <c r="AI8298" t="s">
        <v>966</v>
      </c>
      <c r="AJ8298" t="s">
        <v>73</v>
      </c>
      <c r="AK8298" t="s">
        <v>176</v>
      </c>
      <c r="AL8298" t="s">
        <v>967</v>
      </c>
      <c r="AM8298">
        <v>111.98</v>
      </c>
      <c r="AN8298">
        <v>2</v>
      </c>
      <c r="AO8298">
        <v>0</v>
      </c>
      <c r="AP8298">
        <v>26.8752</v>
      </c>
      <c r="AQ8298">
        <f>YEAR(Table1[[#This Row],[Order Date]])</f>
        <v>2016</v>
      </c>
      <c r="AR8298" t="str">
        <f>TEXT(Table1[[#This Row],[Order Date]],"mmmm")</f>
        <v>May</v>
      </c>
      <c r="AS8298" t="str">
        <f>"Q"&amp;ROUNDUP(MONTH(Table1[[#This Row],[Order Date]])/3,0)</f>
        <v>Q2</v>
      </c>
      <c r="AT8298">
        <f>IF(Table1[[#This Row],[Sales]]=0,0,Table1[[#This Row],[Profit]]/Table1[[#This Row],[Sales]])</f>
        <v>0.24</v>
      </c>
    </row>
    <row r="8299" spans="22:46" x14ac:dyDescent="0.3">
      <c r="V8299">
        <v>8298</v>
      </c>
      <c r="W8299" t="s">
        <v>10749</v>
      </c>
      <c r="X8299" s="1">
        <v>42190</v>
      </c>
      <c r="Y8299" s="1">
        <v>42315</v>
      </c>
      <c r="Z8299" t="s">
        <v>51</v>
      </c>
      <c r="AA8299" t="s">
        <v>2584</v>
      </c>
      <c r="AB8299" t="s">
        <v>2585</v>
      </c>
      <c r="AC8299" t="s">
        <v>41</v>
      </c>
      <c r="AD8299" t="s">
        <v>26</v>
      </c>
      <c r="AE8299" t="s">
        <v>528</v>
      </c>
      <c r="AF8299" t="s">
        <v>92</v>
      </c>
      <c r="AG8299">
        <v>28205</v>
      </c>
      <c r="AH8299" t="s">
        <v>29</v>
      </c>
      <c r="AI8299" t="s">
        <v>6408</v>
      </c>
      <c r="AJ8299" t="s">
        <v>31</v>
      </c>
      <c r="AK8299" t="s">
        <v>67</v>
      </c>
      <c r="AL8299" t="s">
        <v>6409</v>
      </c>
      <c r="AM8299">
        <v>4.9279999999999999</v>
      </c>
      <c r="AN8299">
        <v>2</v>
      </c>
      <c r="AO8299">
        <v>0.2</v>
      </c>
      <c r="AP8299">
        <v>0.73919999999999997</v>
      </c>
      <c r="AQ8299">
        <f>YEAR(Table1[[#This Row],[Order Date]])</f>
        <v>2015</v>
      </c>
      <c r="AR8299" t="str">
        <f>TEXT(Table1[[#This Row],[Order Date]],"mmmm")</f>
        <v>July</v>
      </c>
      <c r="AS8299" t="str">
        <f>"Q"&amp;ROUNDUP(MONTH(Table1[[#This Row],[Order Date]])/3,0)</f>
        <v>Q3</v>
      </c>
      <c r="AT8299">
        <f>IF(Table1[[#This Row],[Sales]]=0,0,Table1[[#This Row],[Profit]]/Table1[[#This Row],[Sales]])</f>
        <v>0.15</v>
      </c>
    </row>
    <row r="8300" spans="22:46" x14ac:dyDescent="0.3">
      <c r="V8300">
        <v>8299</v>
      </c>
      <c r="W8300" t="s">
        <v>10749</v>
      </c>
      <c r="X8300" s="1">
        <v>42190</v>
      </c>
      <c r="Y8300" s="1">
        <v>42315</v>
      </c>
      <c r="Z8300" t="s">
        <v>51</v>
      </c>
      <c r="AA8300" t="s">
        <v>2584</v>
      </c>
      <c r="AB8300" t="s">
        <v>2585</v>
      </c>
      <c r="AC8300" t="s">
        <v>41</v>
      </c>
      <c r="AD8300" t="s">
        <v>26</v>
      </c>
      <c r="AE8300" t="s">
        <v>528</v>
      </c>
      <c r="AF8300" t="s">
        <v>92</v>
      </c>
      <c r="AG8300">
        <v>28205</v>
      </c>
      <c r="AH8300" t="s">
        <v>29</v>
      </c>
      <c r="AI8300" t="s">
        <v>2664</v>
      </c>
      <c r="AJ8300" t="s">
        <v>46</v>
      </c>
      <c r="AK8300" t="s">
        <v>47</v>
      </c>
      <c r="AL8300" t="s">
        <v>2665</v>
      </c>
      <c r="AM8300">
        <v>11.784000000000001</v>
      </c>
      <c r="AN8300">
        <v>3</v>
      </c>
      <c r="AO8300">
        <v>0.2</v>
      </c>
      <c r="AP8300">
        <v>4.2717000000000001</v>
      </c>
      <c r="AQ8300">
        <f>YEAR(Table1[[#This Row],[Order Date]])</f>
        <v>2015</v>
      </c>
      <c r="AR8300" t="str">
        <f>TEXT(Table1[[#This Row],[Order Date]],"mmmm")</f>
        <v>July</v>
      </c>
      <c r="AS8300" t="str">
        <f>"Q"&amp;ROUNDUP(MONTH(Table1[[#This Row],[Order Date]])/3,0)</f>
        <v>Q3</v>
      </c>
      <c r="AT8300">
        <f>IF(Table1[[#This Row],[Sales]]=0,0,Table1[[#This Row],[Profit]]/Table1[[#This Row],[Sales]])</f>
        <v>0.36249999999999999</v>
      </c>
    </row>
    <row r="8301" spans="22:46" x14ac:dyDescent="0.3">
      <c r="V8301">
        <v>8300</v>
      </c>
      <c r="W8301" t="s">
        <v>10750</v>
      </c>
      <c r="X8301" s="1">
        <v>41709</v>
      </c>
      <c r="Y8301" t="s">
        <v>2260</v>
      </c>
      <c r="Z8301" t="s">
        <v>51</v>
      </c>
      <c r="AA8301" t="s">
        <v>5689</v>
      </c>
      <c r="AB8301" t="s">
        <v>5690</v>
      </c>
      <c r="AC8301" t="s">
        <v>25</v>
      </c>
      <c r="AD8301" t="s">
        <v>26</v>
      </c>
      <c r="AE8301" t="s">
        <v>639</v>
      </c>
      <c r="AF8301" t="s">
        <v>43</v>
      </c>
      <c r="AG8301">
        <v>95661</v>
      </c>
      <c r="AH8301" t="s">
        <v>44</v>
      </c>
      <c r="AI8301" t="s">
        <v>7732</v>
      </c>
      <c r="AJ8301" t="s">
        <v>46</v>
      </c>
      <c r="AK8301" t="s">
        <v>70</v>
      </c>
      <c r="AL8301" t="s">
        <v>7733</v>
      </c>
      <c r="AM8301">
        <v>7.98</v>
      </c>
      <c r="AN8301">
        <v>3</v>
      </c>
      <c r="AO8301">
        <v>0</v>
      </c>
      <c r="AP8301">
        <v>2.0748000000000002</v>
      </c>
      <c r="AQ8301">
        <f>YEAR(Table1[[#This Row],[Order Date]])</f>
        <v>2014</v>
      </c>
      <c r="AR8301" t="str">
        <f>TEXT(Table1[[#This Row],[Order Date]],"mmmm")</f>
        <v>March</v>
      </c>
      <c r="AS8301" t="str">
        <f>"Q"&amp;ROUNDUP(MONTH(Table1[[#This Row],[Order Date]])/3,0)</f>
        <v>Q1</v>
      </c>
      <c r="AT8301">
        <f>IF(Table1[[#This Row],[Sales]]=0,0,Table1[[#This Row],[Profit]]/Table1[[#This Row],[Sales]])</f>
        <v>0.26</v>
      </c>
    </row>
    <row r="8302" spans="22:46" x14ac:dyDescent="0.3">
      <c r="V8302">
        <v>8301</v>
      </c>
      <c r="W8302" t="s">
        <v>10751</v>
      </c>
      <c r="X8302" s="1">
        <v>42114</v>
      </c>
      <c r="Y8302" t="s">
        <v>8511</v>
      </c>
      <c r="Z8302" t="s">
        <v>51</v>
      </c>
      <c r="AA8302" t="s">
        <v>2132</v>
      </c>
      <c r="AB8302" t="s">
        <v>2133</v>
      </c>
      <c r="AC8302" t="s">
        <v>25</v>
      </c>
      <c r="AD8302" t="s">
        <v>26</v>
      </c>
      <c r="AE8302" t="s">
        <v>993</v>
      </c>
      <c r="AF8302" t="s">
        <v>267</v>
      </c>
      <c r="AG8302">
        <v>48234</v>
      </c>
      <c r="AH8302" t="s">
        <v>111</v>
      </c>
      <c r="AI8302" t="s">
        <v>1073</v>
      </c>
      <c r="AJ8302" t="s">
        <v>46</v>
      </c>
      <c r="AK8302" t="s">
        <v>190</v>
      </c>
      <c r="AL8302" t="s">
        <v>1074</v>
      </c>
      <c r="AM8302">
        <v>180.96</v>
      </c>
      <c r="AN8302">
        <v>2</v>
      </c>
      <c r="AO8302">
        <v>0</v>
      </c>
      <c r="AP8302">
        <v>81.432000000000002</v>
      </c>
      <c r="AQ8302">
        <f>YEAR(Table1[[#This Row],[Order Date]])</f>
        <v>2015</v>
      </c>
      <c r="AR8302" t="str">
        <f>TEXT(Table1[[#This Row],[Order Date]],"mmmm")</f>
        <v>April</v>
      </c>
      <c r="AS8302" t="str">
        <f>"Q"&amp;ROUNDUP(MONTH(Table1[[#This Row],[Order Date]])/3,0)</f>
        <v>Q2</v>
      </c>
      <c r="AT8302">
        <f>IF(Table1[[#This Row],[Sales]]=0,0,Table1[[#This Row],[Profit]]/Table1[[#This Row],[Sales]])</f>
        <v>0.45</v>
      </c>
    </row>
    <row r="8303" spans="22:46" x14ac:dyDescent="0.3">
      <c r="V8303">
        <v>8302</v>
      </c>
      <c r="W8303" t="s">
        <v>10752</v>
      </c>
      <c r="X8303" s="1">
        <v>42942</v>
      </c>
      <c r="Y8303" s="1">
        <v>42743</v>
      </c>
      <c r="Z8303" t="s">
        <v>51</v>
      </c>
      <c r="AA8303" t="s">
        <v>4125</v>
      </c>
      <c r="AB8303" t="s">
        <v>4126</v>
      </c>
      <c r="AC8303" t="s">
        <v>41</v>
      </c>
      <c r="AD8303" t="s">
        <v>26</v>
      </c>
      <c r="AE8303" t="s">
        <v>42</v>
      </c>
      <c r="AF8303" t="s">
        <v>43</v>
      </c>
      <c r="AG8303">
        <v>90036</v>
      </c>
      <c r="AH8303" t="s">
        <v>44</v>
      </c>
      <c r="AI8303" t="s">
        <v>8997</v>
      </c>
      <c r="AJ8303" t="s">
        <v>73</v>
      </c>
      <c r="AK8303" t="s">
        <v>176</v>
      </c>
      <c r="AL8303" t="s">
        <v>8998</v>
      </c>
      <c r="AM8303">
        <v>1649.95</v>
      </c>
      <c r="AN8303">
        <v>5</v>
      </c>
      <c r="AO8303">
        <v>0</v>
      </c>
      <c r="AP8303">
        <v>659.98</v>
      </c>
      <c r="AQ8303">
        <f>YEAR(Table1[[#This Row],[Order Date]])</f>
        <v>2017</v>
      </c>
      <c r="AR8303" t="str">
        <f>TEXT(Table1[[#This Row],[Order Date]],"mmmm")</f>
        <v>July</v>
      </c>
      <c r="AS8303" t="str">
        <f>"Q"&amp;ROUNDUP(MONTH(Table1[[#This Row],[Order Date]])/3,0)</f>
        <v>Q3</v>
      </c>
      <c r="AT8303">
        <f>IF(Table1[[#This Row],[Sales]]=0,0,Table1[[#This Row],[Profit]]/Table1[[#This Row],[Sales]])</f>
        <v>0.4</v>
      </c>
    </row>
    <row r="8304" spans="22:46" x14ac:dyDescent="0.3">
      <c r="V8304">
        <v>8303</v>
      </c>
      <c r="W8304" t="s">
        <v>10752</v>
      </c>
      <c r="X8304" s="1">
        <v>42942</v>
      </c>
      <c r="Y8304" s="1">
        <v>42743</v>
      </c>
      <c r="Z8304" t="s">
        <v>51</v>
      </c>
      <c r="AA8304" t="s">
        <v>4125</v>
      </c>
      <c r="AB8304" t="s">
        <v>4126</v>
      </c>
      <c r="AC8304" t="s">
        <v>41</v>
      </c>
      <c r="AD8304" t="s">
        <v>26</v>
      </c>
      <c r="AE8304" t="s">
        <v>42</v>
      </c>
      <c r="AF8304" t="s">
        <v>43</v>
      </c>
      <c r="AG8304">
        <v>90036</v>
      </c>
      <c r="AH8304" t="s">
        <v>44</v>
      </c>
      <c r="AI8304" t="s">
        <v>2918</v>
      </c>
      <c r="AJ8304" t="s">
        <v>31</v>
      </c>
      <c r="AK8304" t="s">
        <v>35</v>
      </c>
      <c r="AL8304" t="s">
        <v>2919</v>
      </c>
      <c r="AM8304">
        <v>362.35199999999998</v>
      </c>
      <c r="AN8304">
        <v>3</v>
      </c>
      <c r="AO8304">
        <v>0.2</v>
      </c>
      <c r="AP8304">
        <v>45.293999999999997</v>
      </c>
      <c r="AQ8304">
        <f>YEAR(Table1[[#This Row],[Order Date]])</f>
        <v>2017</v>
      </c>
      <c r="AR8304" t="str">
        <f>TEXT(Table1[[#This Row],[Order Date]],"mmmm")</f>
        <v>July</v>
      </c>
      <c r="AS8304" t="str">
        <f>"Q"&amp;ROUNDUP(MONTH(Table1[[#This Row],[Order Date]])/3,0)</f>
        <v>Q3</v>
      </c>
      <c r="AT8304">
        <f>IF(Table1[[#This Row],[Sales]]=0,0,Table1[[#This Row],[Profit]]/Table1[[#This Row],[Sales]])</f>
        <v>0.125</v>
      </c>
    </row>
    <row r="8305" spans="22:46" x14ac:dyDescent="0.3">
      <c r="V8305">
        <v>8304</v>
      </c>
      <c r="W8305" t="s">
        <v>10753</v>
      </c>
      <c r="X8305" s="1">
        <v>41943</v>
      </c>
      <c r="Y8305" s="1">
        <v>41681</v>
      </c>
      <c r="Z8305" t="s">
        <v>22</v>
      </c>
      <c r="AA8305" t="s">
        <v>6458</v>
      </c>
      <c r="AB8305" t="s">
        <v>6459</v>
      </c>
      <c r="AC8305" t="s">
        <v>108</v>
      </c>
      <c r="AD8305" t="s">
        <v>26</v>
      </c>
      <c r="AE8305" t="s">
        <v>136</v>
      </c>
      <c r="AF8305" t="s">
        <v>43</v>
      </c>
      <c r="AG8305">
        <v>94110</v>
      </c>
      <c r="AH8305" t="s">
        <v>44</v>
      </c>
      <c r="AI8305" t="s">
        <v>2275</v>
      </c>
      <c r="AJ8305" t="s">
        <v>73</v>
      </c>
      <c r="AK8305" t="s">
        <v>74</v>
      </c>
      <c r="AL8305" t="s">
        <v>2276</v>
      </c>
      <c r="AM8305">
        <v>73.584000000000003</v>
      </c>
      <c r="AN8305">
        <v>2</v>
      </c>
      <c r="AO8305">
        <v>0.2</v>
      </c>
      <c r="AP8305">
        <v>8.2782</v>
      </c>
      <c r="AQ8305">
        <f>YEAR(Table1[[#This Row],[Order Date]])</f>
        <v>2014</v>
      </c>
      <c r="AR8305" t="str">
        <f>TEXT(Table1[[#This Row],[Order Date]],"mmmm")</f>
        <v>October</v>
      </c>
      <c r="AS8305" t="str">
        <f>"Q"&amp;ROUNDUP(MONTH(Table1[[#This Row],[Order Date]])/3,0)</f>
        <v>Q4</v>
      </c>
      <c r="AT8305">
        <f>IF(Table1[[#This Row],[Sales]]=0,0,Table1[[#This Row],[Profit]]/Table1[[#This Row],[Sales]])</f>
        <v>0.11249999999999999</v>
      </c>
    </row>
    <row r="8306" spans="22:46" x14ac:dyDescent="0.3">
      <c r="V8306">
        <v>8305</v>
      </c>
      <c r="W8306" t="s">
        <v>10754</v>
      </c>
      <c r="X8306" s="1">
        <v>43042</v>
      </c>
      <c r="Y8306" s="1">
        <v>42989</v>
      </c>
      <c r="Z8306" t="s">
        <v>51</v>
      </c>
      <c r="AA8306" t="s">
        <v>7168</v>
      </c>
      <c r="AB8306" t="s">
        <v>7169</v>
      </c>
      <c r="AC8306" t="s">
        <v>25</v>
      </c>
      <c r="AD8306" t="s">
        <v>26</v>
      </c>
      <c r="AE8306" t="s">
        <v>6625</v>
      </c>
      <c r="AF8306" t="s">
        <v>43</v>
      </c>
      <c r="AG8306">
        <v>93309</v>
      </c>
      <c r="AH8306" t="s">
        <v>44</v>
      </c>
      <c r="AI8306" t="s">
        <v>9092</v>
      </c>
      <c r="AJ8306" t="s">
        <v>31</v>
      </c>
      <c r="AK8306" t="s">
        <v>57</v>
      </c>
      <c r="AL8306" t="s">
        <v>9093</v>
      </c>
      <c r="AM8306">
        <v>486.36799999999999</v>
      </c>
      <c r="AN8306">
        <v>4</v>
      </c>
      <c r="AO8306">
        <v>0.2</v>
      </c>
      <c r="AP8306">
        <v>36.477600000000002</v>
      </c>
      <c r="AQ8306">
        <f>YEAR(Table1[[#This Row],[Order Date]])</f>
        <v>2017</v>
      </c>
      <c r="AR8306" t="str">
        <f>TEXT(Table1[[#This Row],[Order Date]],"mmmm")</f>
        <v>November</v>
      </c>
      <c r="AS8306" t="str">
        <f>"Q"&amp;ROUNDUP(MONTH(Table1[[#This Row],[Order Date]])/3,0)</f>
        <v>Q4</v>
      </c>
      <c r="AT8306">
        <f>IF(Table1[[#This Row],[Sales]]=0,0,Table1[[#This Row],[Profit]]/Table1[[#This Row],[Sales]])</f>
        <v>7.5000000000000011E-2</v>
      </c>
    </row>
    <row r="8307" spans="22:46" x14ac:dyDescent="0.3">
      <c r="V8307">
        <v>8306</v>
      </c>
      <c r="W8307" t="s">
        <v>10755</v>
      </c>
      <c r="X8307" s="1">
        <v>42593</v>
      </c>
      <c r="Y8307" t="s">
        <v>6444</v>
      </c>
      <c r="Z8307" t="s">
        <v>51</v>
      </c>
      <c r="AA8307" t="s">
        <v>1876</v>
      </c>
      <c r="AB8307" t="s">
        <v>1877</v>
      </c>
      <c r="AC8307" t="s">
        <v>108</v>
      </c>
      <c r="AD8307" t="s">
        <v>26</v>
      </c>
      <c r="AE8307" t="s">
        <v>5106</v>
      </c>
      <c r="AF8307" t="s">
        <v>732</v>
      </c>
      <c r="AG8307">
        <v>74133</v>
      </c>
      <c r="AH8307" t="s">
        <v>111</v>
      </c>
      <c r="AI8307" t="s">
        <v>2987</v>
      </c>
      <c r="AJ8307" t="s">
        <v>46</v>
      </c>
      <c r="AK8307" t="s">
        <v>94</v>
      </c>
      <c r="AL8307" t="s">
        <v>2988</v>
      </c>
      <c r="AM8307">
        <v>32.4</v>
      </c>
      <c r="AN8307">
        <v>5</v>
      </c>
      <c r="AO8307">
        <v>0</v>
      </c>
      <c r="AP8307">
        <v>15.552</v>
      </c>
      <c r="AQ8307">
        <f>YEAR(Table1[[#This Row],[Order Date]])</f>
        <v>2016</v>
      </c>
      <c r="AR8307" t="str">
        <f>TEXT(Table1[[#This Row],[Order Date]],"mmmm")</f>
        <v>August</v>
      </c>
      <c r="AS8307" t="str">
        <f>"Q"&amp;ROUNDUP(MONTH(Table1[[#This Row],[Order Date]])/3,0)</f>
        <v>Q3</v>
      </c>
      <c r="AT8307">
        <f>IF(Table1[[#This Row],[Sales]]=0,0,Table1[[#This Row],[Profit]]/Table1[[#This Row],[Sales]])</f>
        <v>0.48</v>
      </c>
    </row>
    <row r="8308" spans="22:46" x14ac:dyDescent="0.3">
      <c r="V8308">
        <v>8307</v>
      </c>
      <c r="W8308" t="s">
        <v>10755</v>
      </c>
      <c r="X8308" s="1">
        <v>42593</v>
      </c>
      <c r="Y8308" t="s">
        <v>6444</v>
      </c>
      <c r="Z8308" t="s">
        <v>51</v>
      </c>
      <c r="AA8308" t="s">
        <v>1876</v>
      </c>
      <c r="AB8308" t="s">
        <v>1877</v>
      </c>
      <c r="AC8308" t="s">
        <v>108</v>
      </c>
      <c r="AD8308" t="s">
        <v>26</v>
      </c>
      <c r="AE8308" t="s">
        <v>5106</v>
      </c>
      <c r="AF8308" t="s">
        <v>732</v>
      </c>
      <c r="AG8308">
        <v>74133</v>
      </c>
      <c r="AH8308" t="s">
        <v>111</v>
      </c>
      <c r="AI8308" t="s">
        <v>2498</v>
      </c>
      <c r="AJ8308" t="s">
        <v>46</v>
      </c>
      <c r="AK8308" t="s">
        <v>77</v>
      </c>
      <c r="AL8308" t="s">
        <v>2499</v>
      </c>
      <c r="AM8308">
        <v>41.86</v>
      </c>
      <c r="AN8308">
        <v>7</v>
      </c>
      <c r="AO8308">
        <v>0</v>
      </c>
      <c r="AP8308">
        <v>19.255600000000001</v>
      </c>
      <c r="AQ8308">
        <f>YEAR(Table1[[#This Row],[Order Date]])</f>
        <v>2016</v>
      </c>
      <c r="AR8308" t="str">
        <f>TEXT(Table1[[#This Row],[Order Date]],"mmmm")</f>
        <v>August</v>
      </c>
      <c r="AS8308" t="str">
        <f>"Q"&amp;ROUNDUP(MONTH(Table1[[#This Row],[Order Date]])/3,0)</f>
        <v>Q3</v>
      </c>
      <c r="AT8308">
        <f>IF(Table1[[#This Row],[Sales]]=0,0,Table1[[#This Row],[Profit]]/Table1[[#This Row],[Sales]])</f>
        <v>0.46</v>
      </c>
    </row>
    <row r="8309" spans="22:46" x14ac:dyDescent="0.3">
      <c r="V8309">
        <v>8308</v>
      </c>
      <c r="W8309" t="s">
        <v>10755</v>
      </c>
      <c r="X8309" s="1">
        <v>42593</v>
      </c>
      <c r="Y8309" t="s">
        <v>6444</v>
      </c>
      <c r="Z8309" t="s">
        <v>51</v>
      </c>
      <c r="AA8309" t="s">
        <v>1876</v>
      </c>
      <c r="AB8309" t="s">
        <v>1877</v>
      </c>
      <c r="AC8309" t="s">
        <v>108</v>
      </c>
      <c r="AD8309" t="s">
        <v>26</v>
      </c>
      <c r="AE8309" t="s">
        <v>5106</v>
      </c>
      <c r="AF8309" t="s">
        <v>732</v>
      </c>
      <c r="AG8309">
        <v>74133</v>
      </c>
      <c r="AH8309" t="s">
        <v>111</v>
      </c>
      <c r="AI8309" t="s">
        <v>7522</v>
      </c>
      <c r="AJ8309" t="s">
        <v>46</v>
      </c>
      <c r="AK8309" t="s">
        <v>77</v>
      </c>
      <c r="AL8309" t="s">
        <v>7523</v>
      </c>
      <c r="AM8309">
        <v>77.56</v>
      </c>
      <c r="AN8309">
        <v>2</v>
      </c>
      <c r="AO8309">
        <v>0</v>
      </c>
      <c r="AP8309">
        <v>35.677599999999998</v>
      </c>
      <c r="AQ8309">
        <f>YEAR(Table1[[#This Row],[Order Date]])</f>
        <v>2016</v>
      </c>
      <c r="AR8309" t="str">
        <f>TEXT(Table1[[#This Row],[Order Date]],"mmmm")</f>
        <v>August</v>
      </c>
      <c r="AS8309" t="str">
        <f>"Q"&amp;ROUNDUP(MONTH(Table1[[#This Row],[Order Date]])/3,0)</f>
        <v>Q3</v>
      </c>
      <c r="AT8309">
        <f>IF(Table1[[#This Row],[Sales]]=0,0,Table1[[#This Row],[Profit]]/Table1[[#This Row],[Sales]])</f>
        <v>0.45999999999999996</v>
      </c>
    </row>
    <row r="8310" spans="22:46" x14ac:dyDescent="0.3">
      <c r="V8310">
        <v>8309</v>
      </c>
      <c r="W8310" t="s">
        <v>10756</v>
      </c>
      <c r="X8310" s="1">
        <v>42576</v>
      </c>
      <c r="Y8310" t="s">
        <v>1928</v>
      </c>
      <c r="Z8310" t="s">
        <v>1450</v>
      </c>
      <c r="AA8310" t="s">
        <v>5942</v>
      </c>
      <c r="AB8310" t="s">
        <v>5943</v>
      </c>
      <c r="AC8310" t="s">
        <v>108</v>
      </c>
      <c r="AD8310" t="s">
        <v>26</v>
      </c>
      <c r="AE8310" t="s">
        <v>136</v>
      </c>
      <c r="AF8310" t="s">
        <v>43</v>
      </c>
      <c r="AG8310">
        <v>94122</v>
      </c>
      <c r="AH8310" t="s">
        <v>44</v>
      </c>
      <c r="AI8310" t="s">
        <v>4567</v>
      </c>
      <c r="AJ8310" t="s">
        <v>46</v>
      </c>
      <c r="AK8310" t="s">
        <v>70</v>
      </c>
      <c r="AL8310" t="s">
        <v>4568</v>
      </c>
      <c r="AM8310">
        <v>37.17</v>
      </c>
      <c r="AN8310">
        <v>9</v>
      </c>
      <c r="AO8310">
        <v>0</v>
      </c>
      <c r="AP8310">
        <v>11.151</v>
      </c>
      <c r="AQ8310">
        <f>YEAR(Table1[[#This Row],[Order Date]])</f>
        <v>2016</v>
      </c>
      <c r="AR8310" t="str">
        <f>TEXT(Table1[[#This Row],[Order Date]],"mmmm")</f>
        <v>July</v>
      </c>
      <c r="AS8310" t="str">
        <f>"Q"&amp;ROUNDUP(MONTH(Table1[[#This Row],[Order Date]])/3,0)</f>
        <v>Q3</v>
      </c>
      <c r="AT8310">
        <f>IF(Table1[[#This Row],[Sales]]=0,0,Table1[[#This Row],[Profit]]/Table1[[#This Row],[Sales]])</f>
        <v>0.3</v>
      </c>
    </row>
    <row r="8311" spans="22:46" x14ac:dyDescent="0.3">
      <c r="V8311">
        <v>8310</v>
      </c>
      <c r="W8311" t="s">
        <v>10757</v>
      </c>
      <c r="X8311" s="1">
        <v>41699</v>
      </c>
      <c r="Y8311" s="1">
        <v>41823</v>
      </c>
      <c r="Z8311" t="s">
        <v>51</v>
      </c>
      <c r="AA8311" t="s">
        <v>5190</v>
      </c>
      <c r="AB8311" t="s">
        <v>5191</v>
      </c>
      <c r="AC8311" t="s">
        <v>25</v>
      </c>
      <c r="AD8311" t="s">
        <v>26</v>
      </c>
      <c r="AE8311" t="s">
        <v>203</v>
      </c>
      <c r="AF8311" t="s">
        <v>110</v>
      </c>
      <c r="AG8311">
        <v>77036</v>
      </c>
      <c r="AH8311" t="s">
        <v>111</v>
      </c>
      <c r="AI8311" t="s">
        <v>5816</v>
      </c>
      <c r="AJ8311" t="s">
        <v>46</v>
      </c>
      <c r="AK8311" t="s">
        <v>60</v>
      </c>
      <c r="AL8311" t="s">
        <v>5817</v>
      </c>
      <c r="AM8311">
        <v>137.352</v>
      </c>
      <c r="AN8311">
        <v>3</v>
      </c>
      <c r="AO8311">
        <v>0.2</v>
      </c>
      <c r="AP8311">
        <v>8.5845000000000002</v>
      </c>
      <c r="AQ8311">
        <f>YEAR(Table1[[#This Row],[Order Date]])</f>
        <v>2014</v>
      </c>
      <c r="AR8311" t="str">
        <f>TEXT(Table1[[#This Row],[Order Date]],"mmmm")</f>
        <v>March</v>
      </c>
      <c r="AS8311" t="str">
        <f>"Q"&amp;ROUNDUP(MONTH(Table1[[#This Row],[Order Date]])/3,0)</f>
        <v>Q1</v>
      </c>
      <c r="AT8311">
        <f>IF(Table1[[#This Row],[Sales]]=0,0,Table1[[#This Row],[Profit]]/Table1[[#This Row],[Sales]])</f>
        <v>6.25E-2</v>
      </c>
    </row>
    <row r="8312" spans="22:46" x14ac:dyDescent="0.3">
      <c r="V8312">
        <v>8311</v>
      </c>
      <c r="W8312" t="s">
        <v>10757</v>
      </c>
      <c r="X8312" s="1">
        <v>41699</v>
      </c>
      <c r="Y8312" s="1">
        <v>41823</v>
      </c>
      <c r="Z8312" t="s">
        <v>51</v>
      </c>
      <c r="AA8312" t="s">
        <v>5190</v>
      </c>
      <c r="AB8312" t="s">
        <v>5191</v>
      </c>
      <c r="AC8312" t="s">
        <v>25</v>
      </c>
      <c r="AD8312" t="s">
        <v>26</v>
      </c>
      <c r="AE8312" t="s">
        <v>203</v>
      </c>
      <c r="AF8312" t="s">
        <v>110</v>
      </c>
      <c r="AG8312">
        <v>77036</v>
      </c>
      <c r="AH8312" t="s">
        <v>111</v>
      </c>
      <c r="AI8312" t="s">
        <v>5896</v>
      </c>
      <c r="AJ8312" t="s">
        <v>31</v>
      </c>
      <c r="AK8312" t="s">
        <v>57</v>
      </c>
      <c r="AL8312" t="s">
        <v>5897</v>
      </c>
      <c r="AM8312">
        <v>376.50900000000001</v>
      </c>
      <c r="AN8312">
        <v>3</v>
      </c>
      <c r="AO8312">
        <v>0.3</v>
      </c>
      <c r="AP8312">
        <v>-43.029600000000002</v>
      </c>
      <c r="AQ8312">
        <f>YEAR(Table1[[#This Row],[Order Date]])</f>
        <v>2014</v>
      </c>
      <c r="AR8312" t="str">
        <f>TEXT(Table1[[#This Row],[Order Date]],"mmmm")</f>
        <v>March</v>
      </c>
      <c r="AS8312" t="str">
        <f>"Q"&amp;ROUNDUP(MONTH(Table1[[#This Row],[Order Date]])/3,0)</f>
        <v>Q1</v>
      </c>
      <c r="AT8312">
        <f>IF(Table1[[#This Row],[Sales]]=0,0,Table1[[#This Row],[Profit]]/Table1[[#This Row],[Sales]])</f>
        <v>-0.11428571428571428</v>
      </c>
    </row>
    <row r="8313" spans="22:46" x14ac:dyDescent="0.3">
      <c r="V8313">
        <v>8312</v>
      </c>
      <c r="W8313" t="s">
        <v>10758</v>
      </c>
      <c r="X8313" s="1">
        <v>42761</v>
      </c>
      <c r="Y8313" t="s">
        <v>4322</v>
      </c>
      <c r="Z8313" t="s">
        <v>51</v>
      </c>
      <c r="AA8313" t="s">
        <v>2075</v>
      </c>
      <c r="AB8313" t="s">
        <v>2076</v>
      </c>
      <c r="AC8313" t="s">
        <v>25</v>
      </c>
      <c r="AD8313" t="s">
        <v>26</v>
      </c>
      <c r="AE8313" t="s">
        <v>563</v>
      </c>
      <c r="AF8313" t="s">
        <v>1429</v>
      </c>
      <c r="AG8313">
        <v>31907</v>
      </c>
      <c r="AH8313" t="s">
        <v>29</v>
      </c>
      <c r="AI8313" t="s">
        <v>588</v>
      </c>
      <c r="AJ8313" t="s">
        <v>31</v>
      </c>
      <c r="AK8313" t="s">
        <v>67</v>
      </c>
      <c r="AL8313" t="s">
        <v>589</v>
      </c>
      <c r="AM8313">
        <v>62.72</v>
      </c>
      <c r="AN8313">
        <v>4</v>
      </c>
      <c r="AO8313">
        <v>0</v>
      </c>
      <c r="AP8313">
        <v>24.460799999999999</v>
      </c>
      <c r="AQ8313">
        <f>YEAR(Table1[[#This Row],[Order Date]])</f>
        <v>2017</v>
      </c>
      <c r="AR8313" t="str">
        <f>TEXT(Table1[[#This Row],[Order Date]],"mmmm")</f>
        <v>January</v>
      </c>
      <c r="AS8313" t="str">
        <f>"Q"&amp;ROUNDUP(MONTH(Table1[[#This Row],[Order Date]])/3,0)</f>
        <v>Q1</v>
      </c>
      <c r="AT8313">
        <f>IF(Table1[[#This Row],[Sales]]=0,0,Table1[[#This Row],[Profit]]/Table1[[#This Row],[Sales]])</f>
        <v>0.39</v>
      </c>
    </row>
    <row r="8314" spans="22:46" x14ac:dyDescent="0.3">
      <c r="V8314">
        <v>8313</v>
      </c>
      <c r="W8314" t="s">
        <v>10758</v>
      </c>
      <c r="X8314" s="1">
        <v>42761</v>
      </c>
      <c r="Y8314" t="s">
        <v>4322</v>
      </c>
      <c r="Z8314" t="s">
        <v>51</v>
      </c>
      <c r="AA8314" t="s">
        <v>2075</v>
      </c>
      <c r="AB8314" t="s">
        <v>2076</v>
      </c>
      <c r="AC8314" t="s">
        <v>25</v>
      </c>
      <c r="AD8314" t="s">
        <v>26</v>
      </c>
      <c r="AE8314" t="s">
        <v>563</v>
      </c>
      <c r="AF8314" t="s">
        <v>1429</v>
      </c>
      <c r="AG8314">
        <v>31907</v>
      </c>
      <c r="AH8314" t="s">
        <v>29</v>
      </c>
      <c r="AI8314" t="s">
        <v>6829</v>
      </c>
      <c r="AJ8314" t="s">
        <v>73</v>
      </c>
      <c r="AK8314" t="s">
        <v>74</v>
      </c>
      <c r="AL8314" t="s">
        <v>6830</v>
      </c>
      <c r="AM8314">
        <v>2939.93</v>
      </c>
      <c r="AN8314">
        <v>7</v>
      </c>
      <c r="AO8314">
        <v>0</v>
      </c>
      <c r="AP8314">
        <v>764.3818</v>
      </c>
      <c r="AQ8314">
        <f>YEAR(Table1[[#This Row],[Order Date]])</f>
        <v>2017</v>
      </c>
      <c r="AR8314" t="str">
        <f>TEXT(Table1[[#This Row],[Order Date]],"mmmm")</f>
        <v>January</v>
      </c>
      <c r="AS8314" t="str">
        <f>"Q"&amp;ROUNDUP(MONTH(Table1[[#This Row],[Order Date]])/3,0)</f>
        <v>Q1</v>
      </c>
      <c r="AT8314">
        <f>IF(Table1[[#This Row],[Sales]]=0,0,Table1[[#This Row],[Profit]]/Table1[[#This Row],[Sales]])</f>
        <v>0.26</v>
      </c>
    </row>
    <row r="8315" spans="22:46" x14ac:dyDescent="0.3">
      <c r="V8315">
        <v>8314</v>
      </c>
      <c r="W8315" t="s">
        <v>10759</v>
      </c>
      <c r="X8315" s="1">
        <v>41832</v>
      </c>
      <c r="Y8315" t="s">
        <v>3885</v>
      </c>
      <c r="Z8315" t="s">
        <v>51</v>
      </c>
      <c r="AA8315" t="s">
        <v>3649</v>
      </c>
      <c r="AB8315" t="s">
        <v>3650</v>
      </c>
      <c r="AC8315" t="s">
        <v>108</v>
      </c>
      <c r="AD8315" t="s">
        <v>26</v>
      </c>
      <c r="AE8315" t="s">
        <v>8621</v>
      </c>
      <c r="AF8315" t="s">
        <v>110</v>
      </c>
      <c r="AG8315">
        <v>77573</v>
      </c>
      <c r="AH8315" t="s">
        <v>111</v>
      </c>
      <c r="AI8315" t="s">
        <v>3761</v>
      </c>
      <c r="AJ8315" t="s">
        <v>31</v>
      </c>
      <c r="AK8315" t="s">
        <v>35</v>
      </c>
      <c r="AL8315" t="s">
        <v>3762</v>
      </c>
      <c r="AM8315">
        <v>512.35799999999995</v>
      </c>
      <c r="AN8315">
        <v>3</v>
      </c>
      <c r="AO8315">
        <v>0.3</v>
      </c>
      <c r="AP8315">
        <v>-14.6388</v>
      </c>
      <c r="AQ8315">
        <f>YEAR(Table1[[#This Row],[Order Date]])</f>
        <v>2014</v>
      </c>
      <c r="AR8315" t="str">
        <f>TEXT(Table1[[#This Row],[Order Date]],"mmmm")</f>
        <v>July</v>
      </c>
      <c r="AS8315" t="str">
        <f>"Q"&amp;ROUNDUP(MONTH(Table1[[#This Row],[Order Date]])/3,0)</f>
        <v>Q3</v>
      </c>
      <c r="AT8315">
        <f>IF(Table1[[#This Row],[Sales]]=0,0,Table1[[#This Row],[Profit]]/Table1[[#This Row],[Sales]])</f>
        <v>-2.8571428571428574E-2</v>
      </c>
    </row>
    <row r="8316" spans="22:46" x14ac:dyDescent="0.3">
      <c r="V8316">
        <v>8315</v>
      </c>
      <c r="W8316" t="s">
        <v>10759</v>
      </c>
      <c r="X8316" s="1">
        <v>41832</v>
      </c>
      <c r="Y8316" t="s">
        <v>3885</v>
      </c>
      <c r="Z8316" t="s">
        <v>51</v>
      </c>
      <c r="AA8316" t="s">
        <v>3649</v>
      </c>
      <c r="AB8316" t="s">
        <v>3650</v>
      </c>
      <c r="AC8316" t="s">
        <v>108</v>
      </c>
      <c r="AD8316" t="s">
        <v>26</v>
      </c>
      <c r="AE8316" t="s">
        <v>8621</v>
      </c>
      <c r="AF8316" t="s">
        <v>110</v>
      </c>
      <c r="AG8316">
        <v>77573</v>
      </c>
      <c r="AH8316" t="s">
        <v>111</v>
      </c>
      <c r="AI8316" t="s">
        <v>3726</v>
      </c>
      <c r="AJ8316" t="s">
        <v>46</v>
      </c>
      <c r="AK8316" t="s">
        <v>303</v>
      </c>
      <c r="AL8316" t="s">
        <v>3727</v>
      </c>
      <c r="AM8316">
        <v>3.488</v>
      </c>
      <c r="AN8316">
        <v>2</v>
      </c>
      <c r="AO8316">
        <v>0.2</v>
      </c>
      <c r="AP8316">
        <v>0.56679999999999997</v>
      </c>
      <c r="AQ8316">
        <f>YEAR(Table1[[#This Row],[Order Date]])</f>
        <v>2014</v>
      </c>
      <c r="AR8316" t="str">
        <f>TEXT(Table1[[#This Row],[Order Date]],"mmmm")</f>
        <v>July</v>
      </c>
      <c r="AS8316" t="str">
        <f>"Q"&amp;ROUNDUP(MONTH(Table1[[#This Row],[Order Date]])/3,0)</f>
        <v>Q3</v>
      </c>
      <c r="AT8316">
        <f>IF(Table1[[#This Row],[Sales]]=0,0,Table1[[#This Row],[Profit]]/Table1[[#This Row],[Sales]])</f>
        <v>0.16250000000000001</v>
      </c>
    </row>
    <row r="8317" spans="22:46" x14ac:dyDescent="0.3">
      <c r="V8317">
        <v>8316</v>
      </c>
      <c r="W8317" t="s">
        <v>10759</v>
      </c>
      <c r="X8317" s="1">
        <v>41832</v>
      </c>
      <c r="Y8317" t="s">
        <v>3885</v>
      </c>
      <c r="Z8317" t="s">
        <v>51</v>
      </c>
      <c r="AA8317" t="s">
        <v>3649</v>
      </c>
      <c r="AB8317" t="s">
        <v>3650</v>
      </c>
      <c r="AC8317" t="s">
        <v>108</v>
      </c>
      <c r="AD8317" t="s">
        <v>26</v>
      </c>
      <c r="AE8317" t="s">
        <v>8621</v>
      </c>
      <c r="AF8317" t="s">
        <v>110</v>
      </c>
      <c r="AG8317">
        <v>77573</v>
      </c>
      <c r="AH8317" t="s">
        <v>111</v>
      </c>
      <c r="AI8317" t="s">
        <v>3107</v>
      </c>
      <c r="AJ8317" t="s">
        <v>46</v>
      </c>
      <c r="AK8317" t="s">
        <v>70</v>
      </c>
      <c r="AL8317" t="s">
        <v>3108</v>
      </c>
      <c r="AM8317">
        <v>22.288</v>
      </c>
      <c r="AN8317">
        <v>7</v>
      </c>
      <c r="AO8317">
        <v>0.2</v>
      </c>
      <c r="AP8317">
        <v>3.9003999999999999</v>
      </c>
      <c r="AQ8317">
        <f>YEAR(Table1[[#This Row],[Order Date]])</f>
        <v>2014</v>
      </c>
      <c r="AR8317" t="str">
        <f>TEXT(Table1[[#This Row],[Order Date]],"mmmm")</f>
        <v>July</v>
      </c>
      <c r="AS8317" t="str">
        <f>"Q"&amp;ROUNDUP(MONTH(Table1[[#This Row],[Order Date]])/3,0)</f>
        <v>Q3</v>
      </c>
      <c r="AT8317">
        <f>IF(Table1[[#This Row],[Sales]]=0,0,Table1[[#This Row],[Profit]]/Table1[[#This Row],[Sales]])</f>
        <v>0.17499999999999999</v>
      </c>
    </row>
    <row r="8318" spans="22:46" x14ac:dyDescent="0.3">
      <c r="V8318">
        <v>8317</v>
      </c>
      <c r="W8318" t="s">
        <v>10759</v>
      </c>
      <c r="X8318" s="1">
        <v>41832</v>
      </c>
      <c r="Y8318" t="s">
        <v>3885</v>
      </c>
      <c r="Z8318" t="s">
        <v>51</v>
      </c>
      <c r="AA8318" t="s">
        <v>3649</v>
      </c>
      <c r="AB8318" t="s">
        <v>3650</v>
      </c>
      <c r="AC8318" t="s">
        <v>108</v>
      </c>
      <c r="AD8318" t="s">
        <v>26</v>
      </c>
      <c r="AE8318" t="s">
        <v>8621</v>
      </c>
      <c r="AF8318" t="s">
        <v>110</v>
      </c>
      <c r="AG8318">
        <v>77573</v>
      </c>
      <c r="AH8318" t="s">
        <v>111</v>
      </c>
      <c r="AI8318" t="s">
        <v>640</v>
      </c>
      <c r="AJ8318" t="s">
        <v>46</v>
      </c>
      <c r="AK8318" t="s">
        <v>94</v>
      </c>
      <c r="AL8318" t="s">
        <v>641</v>
      </c>
      <c r="AM8318">
        <v>16.032</v>
      </c>
      <c r="AN8318">
        <v>3</v>
      </c>
      <c r="AO8318">
        <v>0.2</v>
      </c>
      <c r="AP8318">
        <v>5.6112000000000002</v>
      </c>
      <c r="AQ8318">
        <f>YEAR(Table1[[#This Row],[Order Date]])</f>
        <v>2014</v>
      </c>
      <c r="AR8318" t="str">
        <f>TEXT(Table1[[#This Row],[Order Date]],"mmmm")</f>
        <v>July</v>
      </c>
      <c r="AS8318" t="str">
        <f>"Q"&amp;ROUNDUP(MONTH(Table1[[#This Row],[Order Date]])/3,0)</f>
        <v>Q3</v>
      </c>
      <c r="AT8318">
        <f>IF(Table1[[#This Row],[Sales]]=0,0,Table1[[#This Row],[Profit]]/Table1[[#This Row],[Sales]])</f>
        <v>0.35000000000000003</v>
      </c>
    </row>
    <row r="8319" spans="22:46" x14ac:dyDescent="0.3">
      <c r="V8319">
        <v>8318</v>
      </c>
      <c r="W8319" t="s">
        <v>10760</v>
      </c>
      <c r="X8319" s="1">
        <v>42836</v>
      </c>
      <c r="Y8319" t="s">
        <v>4564</v>
      </c>
      <c r="Z8319" t="s">
        <v>51</v>
      </c>
      <c r="AA8319" t="s">
        <v>364</v>
      </c>
      <c r="AB8319" t="s">
        <v>365</v>
      </c>
      <c r="AC8319" t="s">
        <v>25</v>
      </c>
      <c r="AD8319" t="s">
        <v>26</v>
      </c>
      <c r="AE8319" t="s">
        <v>2505</v>
      </c>
      <c r="AF8319" t="s">
        <v>92</v>
      </c>
      <c r="AG8319">
        <v>27217</v>
      </c>
      <c r="AH8319" t="s">
        <v>29</v>
      </c>
      <c r="AI8319" t="s">
        <v>3987</v>
      </c>
      <c r="AJ8319" t="s">
        <v>46</v>
      </c>
      <c r="AK8319" t="s">
        <v>70</v>
      </c>
      <c r="AL8319" t="s">
        <v>3988</v>
      </c>
      <c r="AM8319">
        <v>1.752</v>
      </c>
      <c r="AN8319">
        <v>1</v>
      </c>
      <c r="AO8319">
        <v>0.2</v>
      </c>
      <c r="AP8319">
        <v>0.15329999999999999</v>
      </c>
      <c r="AQ8319">
        <f>YEAR(Table1[[#This Row],[Order Date]])</f>
        <v>2017</v>
      </c>
      <c r="AR8319" t="str">
        <f>TEXT(Table1[[#This Row],[Order Date]],"mmmm")</f>
        <v>April</v>
      </c>
      <c r="AS8319" t="str">
        <f>"Q"&amp;ROUNDUP(MONTH(Table1[[#This Row],[Order Date]])/3,0)</f>
        <v>Q2</v>
      </c>
      <c r="AT8319">
        <f>IF(Table1[[#This Row],[Sales]]=0,0,Table1[[#This Row],[Profit]]/Table1[[#This Row],[Sales]])</f>
        <v>8.7499999999999994E-2</v>
      </c>
    </row>
    <row r="8320" spans="22:46" x14ac:dyDescent="0.3">
      <c r="V8320">
        <v>8319</v>
      </c>
      <c r="W8320" t="s">
        <v>10760</v>
      </c>
      <c r="X8320" s="1">
        <v>42836</v>
      </c>
      <c r="Y8320" t="s">
        <v>4564</v>
      </c>
      <c r="Z8320" t="s">
        <v>51</v>
      </c>
      <c r="AA8320" t="s">
        <v>364</v>
      </c>
      <c r="AB8320" t="s">
        <v>365</v>
      </c>
      <c r="AC8320" t="s">
        <v>25</v>
      </c>
      <c r="AD8320" t="s">
        <v>26</v>
      </c>
      <c r="AE8320" t="s">
        <v>2505</v>
      </c>
      <c r="AF8320" t="s">
        <v>92</v>
      </c>
      <c r="AG8320">
        <v>27217</v>
      </c>
      <c r="AH8320" t="s">
        <v>29</v>
      </c>
      <c r="AI8320" t="s">
        <v>5430</v>
      </c>
      <c r="AJ8320" t="s">
        <v>46</v>
      </c>
      <c r="AK8320" t="s">
        <v>70</v>
      </c>
      <c r="AL8320" t="s">
        <v>5431</v>
      </c>
      <c r="AM8320">
        <v>20.992000000000001</v>
      </c>
      <c r="AN8320">
        <v>8</v>
      </c>
      <c r="AO8320">
        <v>0.2</v>
      </c>
      <c r="AP8320">
        <v>2.3616000000000001</v>
      </c>
      <c r="AQ8320">
        <f>YEAR(Table1[[#This Row],[Order Date]])</f>
        <v>2017</v>
      </c>
      <c r="AR8320" t="str">
        <f>TEXT(Table1[[#This Row],[Order Date]],"mmmm")</f>
        <v>April</v>
      </c>
      <c r="AS8320" t="str">
        <f>"Q"&amp;ROUNDUP(MONTH(Table1[[#This Row],[Order Date]])/3,0)</f>
        <v>Q2</v>
      </c>
      <c r="AT8320">
        <f>IF(Table1[[#This Row],[Sales]]=0,0,Table1[[#This Row],[Profit]]/Table1[[#This Row],[Sales]])</f>
        <v>0.1125</v>
      </c>
    </row>
    <row r="8321" spans="22:46" x14ac:dyDescent="0.3">
      <c r="V8321">
        <v>8320</v>
      </c>
      <c r="W8321" t="s">
        <v>10761</v>
      </c>
      <c r="X8321" s="1">
        <v>43052</v>
      </c>
      <c r="Y8321" t="s">
        <v>4528</v>
      </c>
      <c r="Z8321" t="s">
        <v>51</v>
      </c>
      <c r="AA8321" t="s">
        <v>1870</v>
      </c>
      <c r="AB8321" t="s">
        <v>1871</v>
      </c>
      <c r="AC8321" t="s">
        <v>25</v>
      </c>
      <c r="AD8321" t="s">
        <v>26</v>
      </c>
      <c r="AE8321" t="s">
        <v>300</v>
      </c>
      <c r="AF8321" t="s">
        <v>301</v>
      </c>
      <c r="AG8321">
        <v>10009</v>
      </c>
      <c r="AH8321" t="s">
        <v>160</v>
      </c>
      <c r="AI8321" t="s">
        <v>2646</v>
      </c>
      <c r="AJ8321" t="s">
        <v>46</v>
      </c>
      <c r="AK8321" t="s">
        <v>60</v>
      </c>
      <c r="AL8321" t="s">
        <v>2647</v>
      </c>
      <c r="AM8321">
        <v>11.21</v>
      </c>
      <c r="AN8321">
        <v>1</v>
      </c>
      <c r="AO8321">
        <v>0</v>
      </c>
      <c r="AP8321">
        <v>3.363</v>
      </c>
      <c r="AQ8321">
        <f>YEAR(Table1[[#This Row],[Order Date]])</f>
        <v>2017</v>
      </c>
      <c r="AR8321" t="str">
        <f>TEXT(Table1[[#This Row],[Order Date]],"mmmm")</f>
        <v>November</v>
      </c>
      <c r="AS8321" t="str">
        <f>"Q"&amp;ROUNDUP(MONTH(Table1[[#This Row],[Order Date]])/3,0)</f>
        <v>Q4</v>
      </c>
      <c r="AT8321">
        <f>IF(Table1[[#This Row],[Sales]]=0,0,Table1[[#This Row],[Profit]]/Table1[[#This Row],[Sales]])</f>
        <v>0.3</v>
      </c>
    </row>
    <row r="8322" spans="22:46" x14ac:dyDescent="0.3">
      <c r="V8322">
        <v>8321</v>
      </c>
      <c r="W8322" t="s">
        <v>10762</v>
      </c>
      <c r="X8322" s="1">
        <v>42343</v>
      </c>
      <c r="Y8322" s="1">
        <v>42167</v>
      </c>
      <c r="Z8322" t="s">
        <v>207</v>
      </c>
      <c r="AA8322" t="s">
        <v>156</v>
      </c>
      <c r="AB8322" t="s">
        <v>157</v>
      </c>
      <c r="AC8322" t="s">
        <v>25</v>
      </c>
      <c r="AD8322" t="s">
        <v>26</v>
      </c>
      <c r="AE8322" t="s">
        <v>923</v>
      </c>
      <c r="AF8322" t="s">
        <v>110</v>
      </c>
      <c r="AG8322">
        <v>75220</v>
      </c>
      <c r="AH8322" t="s">
        <v>111</v>
      </c>
      <c r="AI8322" t="s">
        <v>6927</v>
      </c>
      <c r="AJ8322" t="s">
        <v>46</v>
      </c>
      <c r="AK8322" t="s">
        <v>70</v>
      </c>
      <c r="AL8322" t="s">
        <v>6928</v>
      </c>
      <c r="AM8322">
        <v>45.04</v>
      </c>
      <c r="AN8322">
        <v>2</v>
      </c>
      <c r="AO8322">
        <v>0.2</v>
      </c>
      <c r="AP8322">
        <v>4.5039999999999996</v>
      </c>
      <c r="AQ8322">
        <f>YEAR(Table1[[#This Row],[Order Date]])</f>
        <v>2015</v>
      </c>
      <c r="AR8322" t="str">
        <f>TEXT(Table1[[#This Row],[Order Date]],"mmmm")</f>
        <v>December</v>
      </c>
      <c r="AS8322" t="str">
        <f>"Q"&amp;ROUNDUP(MONTH(Table1[[#This Row],[Order Date]])/3,0)</f>
        <v>Q4</v>
      </c>
      <c r="AT8322">
        <f>IF(Table1[[#This Row],[Sales]]=0,0,Table1[[#This Row],[Profit]]/Table1[[#This Row],[Sales]])</f>
        <v>9.9999999999999992E-2</v>
      </c>
    </row>
    <row r="8323" spans="22:46" x14ac:dyDescent="0.3">
      <c r="V8323">
        <v>8322</v>
      </c>
      <c r="W8323" t="s">
        <v>10763</v>
      </c>
      <c r="X8323" s="1">
        <v>42639</v>
      </c>
      <c r="Y8323" s="1">
        <v>42379</v>
      </c>
      <c r="Z8323" t="s">
        <v>51</v>
      </c>
      <c r="AA8323" t="s">
        <v>6165</v>
      </c>
      <c r="AB8323" t="s">
        <v>6166</v>
      </c>
      <c r="AC8323" t="s">
        <v>25</v>
      </c>
      <c r="AD8323" t="s">
        <v>26</v>
      </c>
      <c r="AE8323" t="s">
        <v>203</v>
      </c>
      <c r="AF8323" t="s">
        <v>110</v>
      </c>
      <c r="AG8323">
        <v>77095</v>
      </c>
      <c r="AH8323" t="s">
        <v>111</v>
      </c>
      <c r="AI8323" t="s">
        <v>4026</v>
      </c>
      <c r="AJ8323" t="s">
        <v>46</v>
      </c>
      <c r="AK8323" t="s">
        <v>77</v>
      </c>
      <c r="AL8323" t="s">
        <v>9375</v>
      </c>
      <c r="AM8323">
        <v>15.624000000000001</v>
      </c>
      <c r="AN8323">
        <v>2</v>
      </c>
      <c r="AO8323">
        <v>0.8</v>
      </c>
      <c r="AP8323">
        <v>-24.9984</v>
      </c>
      <c r="AQ8323">
        <f>YEAR(Table1[[#This Row],[Order Date]])</f>
        <v>2016</v>
      </c>
      <c r="AR8323" t="str">
        <f>TEXT(Table1[[#This Row],[Order Date]],"mmmm")</f>
        <v>September</v>
      </c>
      <c r="AS8323" t="str">
        <f>"Q"&amp;ROUNDUP(MONTH(Table1[[#This Row],[Order Date]])/3,0)</f>
        <v>Q3</v>
      </c>
      <c r="AT8323">
        <f>IF(Table1[[#This Row],[Sales]]=0,0,Table1[[#This Row],[Profit]]/Table1[[#This Row],[Sales]])</f>
        <v>-1.5999999999999999</v>
      </c>
    </row>
    <row r="8324" spans="22:46" x14ac:dyDescent="0.3">
      <c r="V8324">
        <v>8323</v>
      </c>
      <c r="W8324" t="s">
        <v>10764</v>
      </c>
      <c r="X8324" s="1">
        <v>42693</v>
      </c>
      <c r="Y8324" t="s">
        <v>4458</v>
      </c>
      <c r="Z8324" t="s">
        <v>51</v>
      </c>
      <c r="AA8324" t="s">
        <v>4209</v>
      </c>
      <c r="AB8324" t="s">
        <v>4210</v>
      </c>
      <c r="AC8324" t="s">
        <v>25</v>
      </c>
      <c r="AD8324" t="s">
        <v>26</v>
      </c>
      <c r="AE8324" t="s">
        <v>1315</v>
      </c>
      <c r="AF8324" t="s">
        <v>301</v>
      </c>
      <c r="AG8324">
        <v>11561</v>
      </c>
      <c r="AH8324" t="s">
        <v>160</v>
      </c>
      <c r="AI8324" t="s">
        <v>7207</v>
      </c>
      <c r="AJ8324" t="s">
        <v>46</v>
      </c>
      <c r="AK8324" t="s">
        <v>80</v>
      </c>
      <c r="AL8324" t="s">
        <v>7208</v>
      </c>
      <c r="AM8324">
        <v>8.74</v>
      </c>
      <c r="AN8324">
        <v>2</v>
      </c>
      <c r="AO8324">
        <v>0</v>
      </c>
      <c r="AP8324">
        <v>2.2724000000000002</v>
      </c>
      <c r="AQ8324">
        <f>YEAR(Table1[[#This Row],[Order Date]])</f>
        <v>2016</v>
      </c>
      <c r="AR8324" t="str">
        <f>TEXT(Table1[[#This Row],[Order Date]],"mmmm")</f>
        <v>November</v>
      </c>
      <c r="AS8324" t="str">
        <f>"Q"&amp;ROUNDUP(MONTH(Table1[[#This Row],[Order Date]])/3,0)</f>
        <v>Q4</v>
      </c>
      <c r="AT8324">
        <f>IF(Table1[[#This Row],[Sales]]=0,0,Table1[[#This Row],[Profit]]/Table1[[#This Row],[Sales]])</f>
        <v>0.26</v>
      </c>
    </row>
    <row r="8325" spans="22:46" x14ac:dyDescent="0.3">
      <c r="V8325">
        <v>8324</v>
      </c>
      <c r="W8325" t="s">
        <v>10764</v>
      </c>
      <c r="X8325" s="1">
        <v>42693</v>
      </c>
      <c r="Y8325" t="s">
        <v>4458</v>
      </c>
      <c r="Z8325" t="s">
        <v>51</v>
      </c>
      <c r="AA8325" t="s">
        <v>4209</v>
      </c>
      <c r="AB8325" t="s">
        <v>4210</v>
      </c>
      <c r="AC8325" t="s">
        <v>25</v>
      </c>
      <c r="AD8325" t="s">
        <v>26</v>
      </c>
      <c r="AE8325" t="s">
        <v>1315</v>
      </c>
      <c r="AF8325" t="s">
        <v>301</v>
      </c>
      <c r="AG8325">
        <v>11561</v>
      </c>
      <c r="AH8325" t="s">
        <v>160</v>
      </c>
      <c r="AI8325" t="s">
        <v>1843</v>
      </c>
      <c r="AJ8325" t="s">
        <v>46</v>
      </c>
      <c r="AK8325" t="s">
        <v>94</v>
      </c>
      <c r="AL8325" t="s">
        <v>1844</v>
      </c>
      <c r="AM8325">
        <v>44.75</v>
      </c>
      <c r="AN8325">
        <v>5</v>
      </c>
      <c r="AO8325">
        <v>0</v>
      </c>
      <c r="AP8325">
        <v>20.585000000000001</v>
      </c>
      <c r="AQ8325">
        <f>YEAR(Table1[[#This Row],[Order Date]])</f>
        <v>2016</v>
      </c>
      <c r="AR8325" t="str">
        <f>TEXT(Table1[[#This Row],[Order Date]],"mmmm")</f>
        <v>November</v>
      </c>
      <c r="AS8325" t="str">
        <f>"Q"&amp;ROUNDUP(MONTH(Table1[[#This Row],[Order Date]])/3,0)</f>
        <v>Q4</v>
      </c>
      <c r="AT8325">
        <f>IF(Table1[[#This Row],[Sales]]=0,0,Table1[[#This Row],[Profit]]/Table1[[#This Row],[Sales]])</f>
        <v>0.46</v>
      </c>
    </row>
    <row r="8326" spans="22:46" x14ac:dyDescent="0.3">
      <c r="V8326">
        <v>8325</v>
      </c>
      <c r="W8326" t="s">
        <v>10765</v>
      </c>
      <c r="X8326" s="1">
        <v>42986</v>
      </c>
      <c r="Y8326" s="1">
        <v>42987</v>
      </c>
      <c r="Z8326" t="s">
        <v>207</v>
      </c>
      <c r="AA8326" t="s">
        <v>9005</v>
      </c>
      <c r="AB8326" t="s">
        <v>9006</v>
      </c>
      <c r="AC8326" t="s">
        <v>108</v>
      </c>
      <c r="AD8326" t="s">
        <v>26</v>
      </c>
      <c r="AE8326" t="s">
        <v>2627</v>
      </c>
      <c r="AF8326" t="s">
        <v>55</v>
      </c>
      <c r="AG8326">
        <v>33012</v>
      </c>
      <c r="AH8326" t="s">
        <v>29</v>
      </c>
      <c r="AI8326" t="s">
        <v>1841</v>
      </c>
      <c r="AJ8326" t="s">
        <v>46</v>
      </c>
      <c r="AK8326" t="s">
        <v>60</v>
      </c>
      <c r="AL8326" t="s">
        <v>1842</v>
      </c>
      <c r="AM8326">
        <v>61.68</v>
      </c>
      <c r="AN8326">
        <v>5</v>
      </c>
      <c r="AO8326">
        <v>0.2</v>
      </c>
      <c r="AP8326">
        <v>5.3970000000000002</v>
      </c>
      <c r="AQ8326">
        <f>YEAR(Table1[[#This Row],[Order Date]])</f>
        <v>2017</v>
      </c>
      <c r="AR8326" t="str">
        <f>TEXT(Table1[[#This Row],[Order Date]],"mmmm")</f>
        <v>September</v>
      </c>
      <c r="AS8326" t="str">
        <f>"Q"&amp;ROUNDUP(MONTH(Table1[[#This Row],[Order Date]])/3,0)</f>
        <v>Q3</v>
      </c>
      <c r="AT8326">
        <f>IF(Table1[[#This Row],[Sales]]=0,0,Table1[[#This Row],[Profit]]/Table1[[#This Row],[Sales]])</f>
        <v>8.7500000000000008E-2</v>
      </c>
    </row>
    <row r="8327" spans="22:46" x14ac:dyDescent="0.3">
      <c r="V8327">
        <v>8326</v>
      </c>
      <c r="W8327" t="s">
        <v>10765</v>
      </c>
      <c r="X8327" s="1">
        <v>42986</v>
      </c>
      <c r="Y8327" s="1">
        <v>42987</v>
      </c>
      <c r="Z8327" t="s">
        <v>207</v>
      </c>
      <c r="AA8327" t="s">
        <v>9005</v>
      </c>
      <c r="AB8327" t="s">
        <v>9006</v>
      </c>
      <c r="AC8327" t="s">
        <v>108</v>
      </c>
      <c r="AD8327" t="s">
        <v>26</v>
      </c>
      <c r="AE8327" t="s">
        <v>2627</v>
      </c>
      <c r="AF8327" t="s">
        <v>55</v>
      </c>
      <c r="AG8327">
        <v>33012</v>
      </c>
      <c r="AH8327" t="s">
        <v>29</v>
      </c>
      <c r="AI8327" t="s">
        <v>4339</v>
      </c>
      <c r="AJ8327" t="s">
        <v>73</v>
      </c>
      <c r="AK8327" t="s">
        <v>74</v>
      </c>
      <c r="AL8327" t="s">
        <v>4340</v>
      </c>
      <c r="AM8327">
        <v>158.376</v>
      </c>
      <c r="AN8327">
        <v>3</v>
      </c>
      <c r="AO8327">
        <v>0.2</v>
      </c>
      <c r="AP8327">
        <v>13.857900000000001</v>
      </c>
      <c r="AQ8327">
        <f>YEAR(Table1[[#This Row],[Order Date]])</f>
        <v>2017</v>
      </c>
      <c r="AR8327" t="str">
        <f>TEXT(Table1[[#This Row],[Order Date]],"mmmm")</f>
        <v>September</v>
      </c>
      <c r="AS8327" t="str">
        <f>"Q"&amp;ROUNDUP(MONTH(Table1[[#This Row],[Order Date]])/3,0)</f>
        <v>Q3</v>
      </c>
      <c r="AT8327">
        <f>IF(Table1[[#This Row],[Sales]]=0,0,Table1[[#This Row],[Profit]]/Table1[[#This Row],[Sales]])</f>
        <v>8.7500000000000008E-2</v>
      </c>
    </row>
    <row r="8328" spans="22:46" x14ac:dyDescent="0.3">
      <c r="V8328">
        <v>8327</v>
      </c>
      <c r="W8328" t="s">
        <v>10766</v>
      </c>
      <c r="X8328" s="1">
        <v>42937</v>
      </c>
      <c r="Y8328" t="s">
        <v>7059</v>
      </c>
      <c r="Z8328" t="s">
        <v>22</v>
      </c>
      <c r="AA8328" t="s">
        <v>1214</v>
      </c>
      <c r="AB8328" t="s">
        <v>1215</v>
      </c>
      <c r="AC8328" t="s">
        <v>41</v>
      </c>
      <c r="AD8328" t="s">
        <v>26</v>
      </c>
      <c r="AE8328" t="s">
        <v>515</v>
      </c>
      <c r="AF8328" t="s">
        <v>233</v>
      </c>
      <c r="AG8328">
        <v>60505</v>
      </c>
      <c r="AH8328" t="s">
        <v>111</v>
      </c>
      <c r="AI8328" t="s">
        <v>845</v>
      </c>
      <c r="AJ8328" t="s">
        <v>46</v>
      </c>
      <c r="AK8328" t="s">
        <v>77</v>
      </c>
      <c r="AL8328" t="s">
        <v>846</v>
      </c>
      <c r="AM8328">
        <v>2.8639999999999999</v>
      </c>
      <c r="AN8328">
        <v>4</v>
      </c>
      <c r="AO8328">
        <v>0.8</v>
      </c>
      <c r="AP8328">
        <v>-4.5823999999999998</v>
      </c>
      <c r="AQ8328">
        <f>YEAR(Table1[[#This Row],[Order Date]])</f>
        <v>2017</v>
      </c>
      <c r="AR8328" t="str">
        <f>TEXT(Table1[[#This Row],[Order Date]],"mmmm")</f>
        <v>July</v>
      </c>
      <c r="AS8328" t="str">
        <f>"Q"&amp;ROUNDUP(MONTH(Table1[[#This Row],[Order Date]])/3,0)</f>
        <v>Q3</v>
      </c>
      <c r="AT8328">
        <f>IF(Table1[[#This Row],[Sales]]=0,0,Table1[[#This Row],[Profit]]/Table1[[#This Row],[Sales]])</f>
        <v>-1.6</v>
      </c>
    </row>
    <row r="8329" spans="22:46" x14ac:dyDescent="0.3">
      <c r="V8329">
        <v>8328</v>
      </c>
      <c r="W8329" t="s">
        <v>10766</v>
      </c>
      <c r="X8329" s="1">
        <v>42937</v>
      </c>
      <c r="Y8329" t="s">
        <v>7059</v>
      </c>
      <c r="Z8329" t="s">
        <v>22</v>
      </c>
      <c r="AA8329" t="s">
        <v>1214</v>
      </c>
      <c r="AB8329" t="s">
        <v>1215</v>
      </c>
      <c r="AC8329" t="s">
        <v>41</v>
      </c>
      <c r="AD8329" t="s">
        <v>26</v>
      </c>
      <c r="AE8329" t="s">
        <v>515</v>
      </c>
      <c r="AF8329" t="s">
        <v>233</v>
      </c>
      <c r="AG8329">
        <v>60505</v>
      </c>
      <c r="AH8329" t="s">
        <v>111</v>
      </c>
      <c r="AI8329" t="s">
        <v>4834</v>
      </c>
      <c r="AJ8329" t="s">
        <v>46</v>
      </c>
      <c r="AK8329" t="s">
        <v>77</v>
      </c>
      <c r="AL8329" t="s">
        <v>4835</v>
      </c>
      <c r="AM8329">
        <v>94.191999999999993</v>
      </c>
      <c r="AN8329">
        <v>7</v>
      </c>
      <c r="AO8329">
        <v>0.8</v>
      </c>
      <c r="AP8329">
        <v>-164.83600000000001</v>
      </c>
      <c r="AQ8329">
        <f>YEAR(Table1[[#This Row],[Order Date]])</f>
        <v>2017</v>
      </c>
      <c r="AR8329" t="str">
        <f>TEXT(Table1[[#This Row],[Order Date]],"mmmm")</f>
        <v>July</v>
      </c>
      <c r="AS8329" t="str">
        <f>"Q"&amp;ROUNDUP(MONTH(Table1[[#This Row],[Order Date]])/3,0)</f>
        <v>Q3</v>
      </c>
      <c r="AT8329">
        <f>IF(Table1[[#This Row],[Sales]]=0,0,Table1[[#This Row],[Profit]]/Table1[[#This Row],[Sales]])</f>
        <v>-1.7500000000000002</v>
      </c>
    </row>
    <row r="8330" spans="22:46" x14ac:dyDescent="0.3">
      <c r="V8330">
        <v>8329</v>
      </c>
      <c r="W8330" t="s">
        <v>10767</v>
      </c>
      <c r="X8330" s="1">
        <v>43014</v>
      </c>
      <c r="Y8330" s="1">
        <v>43049</v>
      </c>
      <c r="Z8330" t="s">
        <v>51</v>
      </c>
      <c r="AA8330" t="s">
        <v>1864</v>
      </c>
      <c r="AB8330" t="s">
        <v>1865</v>
      </c>
      <c r="AC8330" t="s">
        <v>25</v>
      </c>
      <c r="AD8330" t="s">
        <v>26</v>
      </c>
      <c r="AE8330" t="s">
        <v>1228</v>
      </c>
      <c r="AF8330" t="s">
        <v>892</v>
      </c>
      <c r="AG8330">
        <v>7109</v>
      </c>
      <c r="AH8330" t="s">
        <v>160</v>
      </c>
      <c r="AI8330" t="s">
        <v>4710</v>
      </c>
      <c r="AJ8330" t="s">
        <v>46</v>
      </c>
      <c r="AK8330" t="s">
        <v>94</v>
      </c>
      <c r="AL8330" t="s">
        <v>4711</v>
      </c>
      <c r="AM8330">
        <v>143.69999999999999</v>
      </c>
      <c r="AN8330">
        <v>3</v>
      </c>
      <c r="AO8330">
        <v>0</v>
      </c>
      <c r="AP8330">
        <v>68.975999999999999</v>
      </c>
      <c r="AQ8330">
        <f>YEAR(Table1[[#This Row],[Order Date]])</f>
        <v>2017</v>
      </c>
      <c r="AR8330" t="str">
        <f>TEXT(Table1[[#This Row],[Order Date]],"mmmm")</f>
        <v>October</v>
      </c>
      <c r="AS8330" t="str">
        <f>"Q"&amp;ROUNDUP(MONTH(Table1[[#This Row],[Order Date]])/3,0)</f>
        <v>Q4</v>
      </c>
      <c r="AT8330">
        <f>IF(Table1[[#This Row],[Sales]]=0,0,Table1[[#This Row],[Profit]]/Table1[[#This Row],[Sales]])</f>
        <v>0.48000000000000004</v>
      </c>
    </row>
    <row r="8331" spans="22:46" x14ac:dyDescent="0.3">
      <c r="V8331">
        <v>8330</v>
      </c>
      <c r="W8331" t="s">
        <v>10767</v>
      </c>
      <c r="X8331" s="1">
        <v>43014</v>
      </c>
      <c r="Y8331" s="1">
        <v>43049</v>
      </c>
      <c r="Z8331" t="s">
        <v>51</v>
      </c>
      <c r="AA8331" t="s">
        <v>1864</v>
      </c>
      <c r="AB8331" t="s">
        <v>1865</v>
      </c>
      <c r="AC8331" t="s">
        <v>25</v>
      </c>
      <c r="AD8331" t="s">
        <v>26</v>
      </c>
      <c r="AE8331" t="s">
        <v>1228</v>
      </c>
      <c r="AF8331" t="s">
        <v>892</v>
      </c>
      <c r="AG8331">
        <v>7109</v>
      </c>
      <c r="AH8331" t="s">
        <v>160</v>
      </c>
      <c r="AI8331" t="s">
        <v>4291</v>
      </c>
      <c r="AJ8331" t="s">
        <v>46</v>
      </c>
      <c r="AK8331" t="s">
        <v>94</v>
      </c>
      <c r="AL8331" t="s">
        <v>4292</v>
      </c>
      <c r="AM8331">
        <v>6.48</v>
      </c>
      <c r="AN8331">
        <v>1</v>
      </c>
      <c r="AO8331">
        <v>0</v>
      </c>
      <c r="AP8331">
        <v>3.1103999999999998</v>
      </c>
      <c r="AQ8331">
        <f>YEAR(Table1[[#This Row],[Order Date]])</f>
        <v>2017</v>
      </c>
      <c r="AR8331" t="str">
        <f>TEXT(Table1[[#This Row],[Order Date]],"mmmm")</f>
        <v>October</v>
      </c>
      <c r="AS8331" t="str">
        <f>"Q"&amp;ROUNDUP(MONTH(Table1[[#This Row],[Order Date]])/3,0)</f>
        <v>Q4</v>
      </c>
      <c r="AT8331">
        <f>IF(Table1[[#This Row],[Sales]]=0,0,Table1[[#This Row],[Profit]]/Table1[[#This Row],[Sales]])</f>
        <v>0.47999999999999993</v>
      </c>
    </row>
    <row r="8332" spans="22:46" x14ac:dyDescent="0.3">
      <c r="V8332">
        <v>8331</v>
      </c>
      <c r="W8332" t="s">
        <v>10768</v>
      </c>
      <c r="X8332" s="1">
        <v>43046</v>
      </c>
      <c r="Y8332" s="1">
        <v>43050</v>
      </c>
      <c r="Z8332" t="s">
        <v>51</v>
      </c>
      <c r="AA8332" t="s">
        <v>2160</v>
      </c>
      <c r="AB8332" t="s">
        <v>2161</v>
      </c>
      <c r="AC8332" t="s">
        <v>25</v>
      </c>
      <c r="AD8332" t="s">
        <v>26</v>
      </c>
      <c r="AE8332" t="s">
        <v>300</v>
      </c>
      <c r="AF8332" t="s">
        <v>301</v>
      </c>
      <c r="AG8332">
        <v>10024</v>
      </c>
      <c r="AH8332" t="s">
        <v>160</v>
      </c>
      <c r="AI8332" t="s">
        <v>10769</v>
      </c>
      <c r="AJ8332" t="s">
        <v>73</v>
      </c>
      <c r="AK8332" t="s">
        <v>176</v>
      </c>
      <c r="AL8332" t="s">
        <v>10770</v>
      </c>
      <c r="AM8332">
        <v>7.88</v>
      </c>
      <c r="AN8332">
        <v>4</v>
      </c>
      <c r="AO8332">
        <v>0</v>
      </c>
      <c r="AP8332">
        <v>2.5215999999999998</v>
      </c>
      <c r="AQ8332">
        <f>YEAR(Table1[[#This Row],[Order Date]])</f>
        <v>2017</v>
      </c>
      <c r="AR8332" t="str">
        <f>TEXT(Table1[[#This Row],[Order Date]],"mmmm")</f>
        <v>November</v>
      </c>
      <c r="AS8332" t="str">
        <f>"Q"&amp;ROUNDUP(MONTH(Table1[[#This Row],[Order Date]])/3,0)</f>
        <v>Q4</v>
      </c>
      <c r="AT8332">
        <f>IF(Table1[[#This Row],[Sales]]=0,0,Table1[[#This Row],[Profit]]/Table1[[#This Row],[Sales]])</f>
        <v>0.32</v>
      </c>
    </row>
    <row r="8333" spans="22:46" x14ac:dyDescent="0.3">
      <c r="V8333">
        <v>8332</v>
      </c>
      <c r="W8333" t="s">
        <v>10771</v>
      </c>
      <c r="X8333" s="1">
        <v>42438</v>
      </c>
      <c r="Y8333" s="1">
        <v>42707</v>
      </c>
      <c r="Z8333" t="s">
        <v>207</v>
      </c>
      <c r="AA8333" t="s">
        <v>4900</v>
      </c>
      <c r="AB8333" t="s">
        <v>4901</v>
      </c>
      <c r="AC8333" t="s">
        <v>25</v>
      </c>
      <c r="AD8333" t="s">
        <v>26</v>
      </c>
      <c r="AE8333" t="s">
        <v>10772</v>
      </c>
      <c r="AF8333" t="s">
        <v>1400</v>
      </c>
      <c r="AG8333">
        <v>1810</v>
      </c>
      <c r="AH8333" t="s">
        <v>160</v>
      </c>
      <c r="AI8333" t="s">
        <v>2646</v>
      </c>
      <c r="AJ8333" t="s">
        <v>46</v>
      </c>
      <c r="AK8333" t="s">
        <v>60</v>
      </c>
      <c r="AL8333" t="s">
        <v>2647</v>
      </c>
      <c r="AM8333">
        <v>11.21</v>
      </c>
      <c r="AN8333">
        <v>1</v>
      </c>
      <c r="AO8333">
        <v>0</v>
      </c>
      <c r="AP8333">
        <v>3.363</v>
      </c>
      <c r="AQ8333">
        <f>YEAR(Table1[[#This Row],[Order Date]])</f>
        <v>2016</v>
      </c>
      <c r="AR8333" t="str">
        <f>TEXT(Table1[[#This Row],[Order Date]],"mmmm")</f>
        <v>March</v>
      </c>
      <c r="AS8333" t="str">
        <f>"Q"&amp;ROUNDUP(MONTH(Table1[[#This Row],[Order Date]])/3,0)</f>
        <v>Q1</v>
      </c>
      <c r="AT8333">
        <f>IF(Table1[[#This Row],[Sales]]=0,0,Table1[[#This Row],[Profit]]/Table1[[#This Row],[Sales]])</f>
        <v>0.3</v>
      </c>
    </row>
    <row r="8334" spans="22:46" x14ac:dyDescent="0.3">
      <c r="V8334">
        <v>8333</v>
      </c>
      <c r="W8334" t="s">
        <v>10771</v>
      </c>
      <c r="X8334" s="1">
        <v>42438</v>
      </c>
      <c r="Y8334" s="1">
        <v>42707</v>
      </c>
      <c r="Z8334" t="s">
        <v>207</v>
      </c>
      <c r="AA8334" t="s">
        <v>4900</v>
      </c>
      <c r="AB8334" t="s">
        <v>4901</v>
      </c>
      <c r="AC8334" t="s">
        <v>25</v>
      </c>
      <c r="AD8334" t="s">
        <v>26</v>
      </c>
      <c r="AE8334" t="s">
        <v>10772</v>
      </c>
      <c r="AF8334" t="s">
        <v>1400</v>
      </c>
      <c r="AG8334">
        <v>1810</v>
      </c>
      <c r="AH8334" t="s">
        <v>160</v>
      </c>
      <c r="AI8334" t="s">
        <v>2072</v>
      </c>
      <c r="AJ8334" t="s">
        <v>31</v>
      </c>
      <c r="AK8334" t="s">
        <v>35</v>
      </c>
      <c r="AL8334" t="s">
        <v>2073</v>
      </c>
      <c r="AM8334">
        <v>354.9</v>
      </c>
      <c r="AN8334">
        <v>5</v>
      </c>
      <c r="AO8334">
        <v>0</v>
      </c>
      <c r="AP8334">
        <v>88.724999999999994</v>
      </c>
      <c r="AQ8334">
        <f>YEAR(Table1[[#This Row],[Order Date]])</f>
        <v>2016</v>
      </c>
      <c r="AR8334" t="str">
        <f>TEXT(Table1[[#This Row],[Order Date]],"mmmm")</f>
        <v>March</v>
      </c>
      <c r="AS8334" t="str">
        <f>"Q"&amp;ROUNDUP(MONTH(Table1[[#This Row],[Order Date]])/3,0)</f>
        <v>Q1</v>
      </c>
      <c r="AT8334">
        <f>IF(Table1[[#This Row],[Sales]]=0,0,Table1[[#This Row],[Profit]]/Table1[[#This Row],[Sales]])</f>
        <v>0.25</v>
      </c>
    </row>
    <row r="8335" spans="22:46" x14ac:dyDescent="0.3">
      <c r="V8335">
        <v>8334</v>
      </c>
      <c r="W8335" t="s">
        <v>10771</v>
      </c>
      <c r="X8335" s="1">
        <v>42438</v>
      </c>
      <c r="Y8335" s="1">
        <v>42707</v>
      </c>
      <c r="Z8335" t="s">
        <v>207</v>
      </c>
      <c r="AA8335" t="s">
        <v>4900</v>
      </c>
      <c r="AB8335" t="s">
        <v>4901</v>
      </c>
      <c r="AC8335" t="s">
        <v>25</v>
      </c>
      <c r="AD8335" t="s">
        <v>26</v>
      </c>
      <c r="AE8335" t="s">
        <v>10772</v>
      </c>
      <c r="AF8335" t="s">
        <v>1400</v>
      </c>
      <c r="AG8335">
        <v>1810</v>
      </c>
      <c r="AH8335" t="s">
        <v>160</v>
      </c>
      <c r="AI8335" t="s">
        <v>9520</v>
      </c>
      <c r="AJ8335" t="s">
        <v>46</v>
      </c>
      <c r="AK8335" t="s">
        <v>94</v>
      </c>
      <c r="AL8335" t="s">
        <v>9521</v>
      </c>
      <c r="AM8335">
        <v>17.940000000000001</v>
      </c>
      <c r="AN8335">
        <v>3</v>
      </c>
      <c r="AO8335">
        <v>0</v>
      </c>
      <c r="AP8335">
        <v>8.7905999999999995</v>
      </c>
      <c r="AQ8335">
        <f>YEAR(Table1[[#This Row],[Order Date]])</f>
        <v>2016</v>
      </c>
      <c r="AR8335" t="str">
        <f>TEXT(Table1[[#This Row],[Order Date]],"mmmm")</f>
        <v>March</v>
      </c>
      <c r="AS8335" t="str">
        <f>"Q"&amp;ROUNDUP(MONTH(Table1[[#This Row],[Order Date]])/3,0)</f>
        <v>Q1</v>
      </c>
      <c r="AT8335">
        <f>IF(Table1[[#This Row],[Sales]]=0,0,Table1[[#This Row],[Profit]]/Table1[[#This Row],[Sales]])</f>
        <v>0.48999999999999994</v>
      </c>
    </row>
    <row r="8336" spans="22:46" x14ac:dyDescent="0.3">
      <c r="V8336">
        <v>8335</v>
      </c>
      <c r="W8336" t="s">
        <v>10771</v>
      </c>
      <c r="X8336" s="1">
        <v>42438</v>
      </c>
      <c r="Y8336" s="1">
        <v>42707</v>
      </c>
      <c r="Z8336" t="s">
        <v>207</v>
      </c>
      <c r="AA8336" t="s">
        <v>4900</v>
      </c>
      <c r="AB8336" t="s">
        <v>4901</v>
      </c>
      <c r="AC8336" t="s">
        <v>25</v>
      </c>
      <c r="AD8336" t="s">
        <v>26</v>
      </c>
      <c r="AE8336" t="s">
        <v>10772</v>
      </c>
      <c r="AF8336" t="s">
        <v>1400</v>
      </c>
      <c r="AG8336">
        <v>1810</v>
      </c>
      <c r="AH8336" t="s">
        <v>160</v>
      </c>
      <c r="AI8336" t="s">
        <v>2492</v>
      </c>
      <c r="AJ8336" t="s">
        <v>46</v>
      </c>
      <c r="AK8336" t="s">
        <v>77</v>
      </c>
      <c r="AL8336" t="s">
        <v>4060</v>
      </c>
      <c r="AM8336">
        <v>51.8</v>
      </c>
      <c r="AN8336">
        <v>4</v>
      </c>
      <c r="AO8336">
        <v>0</v>
      </c>
      <c r="AP8336">
        <v>23.31</v>
      </c>
      <c r="AQ8336">
        <f>YEAR(Table1[[#This Row],[Order Date]])</f>
        <v>2016</v>
      </c>
      <c r="AR8336" t="str">
        <f>TEXT(Table1[[#This Row],[Order Date]],"mmmm")</f>
        <v>March</v>
      </c>
      <c r="AS8336" t="str">
        <f>"Q"&amp;ROUNDUP(MONTH(Table1[[#This Row],[Order Date]])/3,0)</f>
        <v>Q1</v>
      </c>
      <c r="AT8336">
        <f>IF(Table1[[#This Row],[Sales]]=0,0,Table1[[#This Row],[Profit]]/Table1[[#This Row],[Sales]])</f>
        <v>0.45</v>
      </c>
    </row>
    <row r="8337" spans="22:46" x14ac:dyDescent="0.3">
      <c r="V8337">
        <v>8336</v>
      </c>
      <c r="W8337" t="s">
        <v>10773</v>
      </c>
      <c r="X8337" s="1">
        <v>42868</v>
      </c>
      <c r="Y8337" t="s">
        <v>3277</v>
      </c>
      <c r="Z8337" t="s">
        <v>22</v>
      </c>
      <c r="AA8337" t="s">
        <v>1893</v>
      </c>
      <c r="AB8337" t="s">
        <v>1894</v>
      </c>
      <c r="AC8337" t="s">
        <v>108</v>
      </c>
      <c r="AD8337" t="s">
        <v>26</v>
      </c>
      <c r="AE8337" t="s">
        <v>684</v>
      </c>
      <c r="AF8337" t="s">
        <v>276</v>
      </c>
      <c r="AG8337">
        <v>19711</v>
      </c>
      <c r="AH8337" t="s">
        <v>160</v>
      </c>
      <c r="AI8337" t="s">
        <v>5388</v>
      </c>
      <c r="AJ8337" t="s">
        <v>46</v>
      </c>
      <c r="AK8337" t="s">
        <v>77</v>
      </c>
      <c r="AL8337" t="s">
        <v>5389</v>
      </c>
      <c r="AM8337">
        <v>299.52</v>
      </c>
      <c r="AN8337">
        <v>9</v>
      </c>
      <c r="AO8337">
        <v>0</v>
      </c>
      <c r="AP8337">
        <v>149.76</v>
      </c>
      <c r="AQ8337">
        <f>YEAR(Table1[[#This Row],[Order Date]])</f>
        <v>2017</v>
      </c>
      <c r="AR8337" t="str">
        <f>TEXT(Table1[[#This Row],[Order Date]],"mmmm")</f>
        <v>May</v>
      </c>
      <c r="AS8337" t="str">
        <f>"Q"&amp;ROUNDUP(MONTH(Table1[[#This Row],[Order Date]])/3,0)</f>
        <v>Q2</v>
      </c>
      <c r="AT8337">
        <f>IF(Table1[[#This Row],[Sales]]=0,0,Table1[[#This Row],[Profit]]/Table1[[#This Row],[Sales]])</f>
        <v>0.5</v>
      </c>
    </row>
    <row r="8338" spans="22:46" x14ac:dyDescent="0.3">
      <c r="V8338">
        <v>8337</v>
      </c>
      <c r="W8338" t="s">
        <v>10774</v>
      </c>
      <c r="X8338" s="1">
        <v>42553</v>
      </c>
      <c r="Y8338" s="1">
        <v>42589</v>
      </c>
      <c r="Z8338" t="s">
        <v>51</v>
      </c>
      <c r="AA8338" t="s">
        <v>3265</v>
      </c>
      <c r="AB8338" t="s">
        <v>3266</v>
      </c>
      <c r="AC8338" t="s">
        <v>25</v>
      </c>
      <c r="AD8338" t="s">
        <v>26</v>
      </c>
      <c r="AE8338" t="s">
        <v>1265</v>
      </c>
      <c r="AF8338" t="s">
        <v>358</v>
      </c>
      <c r="AG8338">
        <v>22204</v>
      </c>
      <c r="AH8338" t="s">
        <v>29</v>
      </c>
      <c r="AI8338" t="s">
        <v>10775</v>
      </c>
      <c r="AJ8338" t="s">
        <v>46</v>
      </c>
      <c r="AK8338" t="s">
        <v>70</v>
      </c>
      <c r="AL8338" t="s">
        <v>10776</v>
      </c>
      <c r="AM8338">
        <v>7.7</v>
      </c>
      <c r="AN8338">
        <v>2</v>
      </c>
      <c r="AO8338">
        <v>0</v>
      </c>
      <c r="AP8338">
        <v>3.157</v>
      </c>
      <c r="AQ8338">
        <f>YEAR(Table1[[#This Row],[Order Date]])</f>
        <v>2016</v>
      </c>
      <c r="AR8338" t="str">
        <f>TEXT(Table1[[#This Row],[Order Date]],"mmmm")</f>
        <v>July</v>
      </c>
      <c r="AS8338" t="str">
        <f>"Q"&amp;ROUNDUP(MONTH(Table1[[#This Row],[Order Date]])/3,0)</f>
        <v>Q3</v>
      </c>
      <c r="AT8338">
        <f>IF(Table1[[#This Row],[Sales]]=0,0,Table1[[#This Row],[Profit]]/Table1[[#This Row],[Sales]])</f>
        <v>0.41</v>
      </c>
    </row>
    <row r="8339" spans="22:46" x14ac:dyDescent="0.3">
      <c r="V8339">
        <v>8338</v>
      </c>
      <c r="W8339" t="s">
        <v>10777</v>
      </c>
      <c r="X8339" s="1">
        <v>42000</v>
      </c>
      <c r="Y8339" s="1">
        <v>42064</v>
      </c>
      <c r="Z8339" t="s">
        <v>51</v>
      </c>
      <c r="AA8339" t="s">
        <v>5559</v>
      </c>
      <c r="AB8339" t="s">
        <v>5560</v>
      </c>
      <c r="AC8339" t="s">
        <v>41</v>
      </c>
      <c r="AD8339" t="s">
        <v>26</v>
      </c>
      <c r="AE8339" t="s">
        <v>403</v>
      </c>
      <c r="AF8339" t="s">
        <v>404</v>
      </c>
      <c r="AG8339">
        <v>35601</v>
      </c>
      <c r="AH8339" t="s">
        <v>29</v>
      </c>
      <c r="AI8339" t="s">
        <v>10118</v>
      </c>
      <c r="AJ8339" t="s">
        <v>46</v>
      </c>
      <c r="AK8339" t="s">
        <v>94</v>
      </c>
      <c r="AL8339" t="s">
        <v>10119</v>
      </c>
      <c r="AM8339">
        <v>23.92</v>
      </c>
      <c r="AN8339">
        <v>4</v>
      </c>
      <c r="AO8339">
        <v>0</v>
      </c>
      <c r="AP8339">
        <v>11.720800000000001</v>
      </c>
      <c r="AQ8339">
        <f>YEAR(Table1[[#This Row],[Order Date]])</f>
        <v>2014</v>
      </c>
      <c r="AR8339" t="str">
        <f>TEXT(Table1[[#This Row],[Order Date]],"mmmm")</f>
        <v>December</v>
      </c>
      <c r="AS8339" t="str">
        <f>"Q"&amp;ROUNDUP(MONTH(Table1[[#This Row],[Order Date]])/3,0)</f>
        <v>Q4</v>
      </c>
      <c r="AT8339">
        <f>IF(Table1[[#This Row],[Sales]]=0,0,Table1[[#This Row],[Profit]]/Table1[[#This Row],[Sales]])</f>
        <v>0.49</v>
      </c>
    </row>
    <row r="8340" spans="22:46" x14ac:dyDescent="0.3">
      <c r="V8340">
        <v>8339</v>
      </c>
      <c r="W8340" t="s">
        <v>10777</v>
      </c>
      <c r="X8340" s="1">
        <v>42000</v>
      </c>
      <c r="Y8340" s="1">
        <v>42064</v>
      </c>
      <c r="Z8340" t="s">
        <v>51</v>
      </c>
      <c r="AA8340" t="s">
        <v>5559</v>
      </c>
      <c r="AB8340" t="s">
        <v>5560</v>
      </c>
      <c r="AC8340" t="s">
        <v>41</v>
      </c>
      <c r="AD8340" t="s">
        <v>26</v>
      </c>
      <c r="AE8340" t="s">
        <v>403</v>
      </c>
      <c r="AF8340" t="s">
        <v>404</v>
      </c>
      <c r="AG8340">
        <v>35601</v>
      </c>
      <c r="AH8340" t="s">
        <v>29</v>
      </c>
      <c r="AI8340" t="s">
        <v>3421</v>
      </c>
      <c r="AJ8340" t="s">
        <v>73</v>
      </c>
      <c r="AK8340" t="s">
        <v>176</v>
      </c>
      <c r="AL8340" t="s">
        <v>3422</v>
      </c>
      <c r="AM8340">
        <v>498</v>
      </c>
      <c r="AN8340">
        <v>5</v>
      </c>
      <c r="AO8340">
        <v>0</v>
      </c>
      <c r="AP8340">
        <v>184.26</v>
      </c>
      <c r="AQ8340">
        <f>YEAR(Table1[[#This Row],[Order Date]])</f>
        <v>2014</v>
      </c>
      <c r="AR8340" t="str">
        <f>TEXT(Table1[[#This Row],[Order Date]],"mmmm")</f>
        <v>December</v>
      </c>
      <c r="AS8340" t="str">
        <f>"Q"&amp;ROUNDUP(MONTH(Table1[[#This Row],[Order Date]])/3,0)</f>
        <v>Q4</v>
      </c>
      <c r="AT8340">
        <f>IF(Table1[[#This Row],[Sales]]=0,0,Table1[[#This Row],[Profit]]/Table1[[#This Row],[Sales]])</f>
        <v>0.37</v>
      </c>
    </row>
    <row r="8341" spans="22:46" x14ac:dyDescent="0.3">
      <c r="V8341">
        <v>8340</v>
      </c>
      <c r="W8341" t="s">
        <v>10778</v>
      </c>
      <c r="X8341" s="1">
        <v>42838</v>
      </c>
      <c r="Y8341" t="s">
        <v>1262</v>
      </c>
      <c r="Z8341" t="s">
        <v>51</v>
      </c>
      <c r="AA8341" t="s">
        <v>4281</v>
      </c>
      <c r="AB8341" t="s">
        <v>4282</v>
      </c>
      <c r="AC8341" t="s">
        <v>41</v>
      </c>
      <c r="AD8341" t="s">
        <v>26</v>
      </c>
      <c r="AE8341" t="s">
        <v>1323</v>
      </c>
      <c r="AF8341" t="s">
        <v>43</v>
      </c>
      <c r="AG8341">
        <v>92345</v>
      </c>
      <c r="AH8341" t="s">
        <v>44</v>
      </c>
      <c r="AI8341" t="s">
        <v>5427</v>
      </c>
      <c r="AJ8341" t="s">
        <v>31</v>
      </c>
      <c r="AK8341" t="s">
        <v>35</v>
      </c>
      <c r="AL8341" t="s">
        <v>5428</v>
      </c>
      <c r="AM8341">
        <v>436.70400000000001</v>
      </c>
      <c r="AN8341">
        <v>6</v>
      </c>
      <c r="AO8341">
        <v>0.2</v>
      </c>
      <c r="AP8341">
        <v>-38.211599999999997</v>
      </c>
      <c r="AQ8341">
        <f>YEAR(Table1[[#This Row],[Order Date]])</f>
        <v>2017</v>
      </c>
      <c r="AR8341" t="str">
        <f>TEXT(Table1[[#This Row],[Order Date]],"mmmm")</f>
        <v>April</v>
      </c>
      <c r="AS8341" t="str">
        <f>"Q"&amp;ROUNDUP(MONTH(Table1[[#This Row],[Order Date]])/3,0)</f>
        <v>Q2</v>
      </c>
      <c r="AT8341">
        <f>IF(Table1[[#This Row],[Sales]]=0,0,Table1[[#This Row],[Profit]]/Table1[[#This Row],[Sales]])</f>
        <v>-8.7499999999999994E-2</v>
      </c>
    </row>
    <row r="8342" spans="22:46" x14ac:dyDescent="0.3">
      <c r="V8342">
        <v>8341</v>
      </c>
      <c r="W8342" t="s">
        <v>10779</v>
      </c>
      <c r="X8342" s="1">
        <v>41957</v>
      </c>
      <c r="Y8342" t="s">
        <v>6138</v>
      </c>
      <c r="Z8342" t="s">
        <v>51</v>
      </c>
      <c r="AA8342" t="s">
        <v>3982</v>
      </c>
      <c r="AB8342" t="s">
        <v>3983</v>
      </c>
      <c r="AC8342" t="s">
        <v>25</v>
      </c>
      <c r="AD8342" t="s">
        <v>26</v>
      </c>
      <c r="AE8342" t="s">
        <v>5463</v>
      </c>
      <c r="AF8342" t="s">
        <v>358</v>
      </c>
      <c r="AG8342">
        <v>23320</v>
      </c>
      <c r="AH8342" t="s">
        <v>29</v>
      </c>
      <c r="AI8342" t="s">
        <v>4476</v>
      </c>
      <c r="AJ8342" t="s">
        <v>46</v>
      </c>
      <c r="AK8342" t="s">
        <v>94</v>
      </c>
      <c r="AL8342" t="s">
        <v>4477</v>
      </c>
      <c r="AM8342">
        <v>32.4</v>
      </c>
      <c r="AN8342">
        <v>5</v>
      </c>
      <c r="AO8342">
        <v>0</v>
      </c>
      <c r="AP8342">
        <v>15.552</v>
      </c>
      <c r="AQ8342">
        <f>YEAR(Table1[[#This Row],[Order Date]])</f>
        <v>2014</v>
      </c>
      <c r="AR8342" t="str">
        <f>TEXT(Table1[[#This Row],[Order Date]],"mmmm")</f>
        <v>November</v>
      </c>
      <c r="AS8342" t="str">
        <f>"Q"&amp;ROUNDUP(MONTH(Table1[[#This Row],[Order Date]])/3,0)</f>
        <v>Q4</v>
      </c>
      <c r="AT8342">
        <f>IF(Table1[[#This Row],[Sales]]=0,0,Table1[[#This Row],[Profit]]/Table1[[#This Row],[Sales]])</f>
        <v>0.48</v>
      </c>
    </row>
    <row r="8343" spans="22:46" x14ac:dyDescent="0.3">
      <c r="V8343">
        <v>8342</v>
      </c>
      <c r="W8343" t="s">
        <v>10780</v>
      </c>
      <c r="X8343" s="1">
        <v>42897</v>
      </c>
      <c r="Y8343" t="s">
        <v>8311</v>
      </c>
      <c r="Z8343" t="s">
        <v>207</v>
      </c>
      <c r="AA8343" t="s">
        <v>134</v>
      </c>
      <c r="AB8343" t="s">
        <v>135</v>
      </c>
      <c r="AC8343" t="s">
        <v>25</v>
      </c>
      <c r="AD8343" t="s">
        <v>26</v>
      </c>
      <c r="AE8343" t="s">
        <v>42</v>
      </c>
      <c r="AF8343" t="s">
        <v>43</v>
      </c>
      <c r="AG8343">
        <v>90036</v>
      </c>
      <c r="AH8343" t="s">
        <v>44</v>
      </c>
      <c r="AI8343" t="s">
        <v>2476</v>
      </c>
      <c r="AJ8343" t="s">
        <v>46</v>
      </c>
      <c r="AK8343" t="s">
        <v>80</v>
      </c>
      <c r="AL8343" t="s">
        <v>2477</v>
      </c>
      <c r="AM8343">
        <v>61.44</v>
      </c>
      <c r="AN8343">
        <v>3</v>
      </c>
      <c r="AO8343">
        <v>0</v>
      </c>
      <c r="AP8343">
        <v>16.588799999999999</v>
      </c>
      <c r="AQ8343">
        <f>YEAR(Table1[[#This Row],[Order Date]])</f>
        <v>2017</v>
      </c>
      <c r="AR8343" t="str">
        <f>TEXT(Table1[[#This Row],[Order Date]],"mmmm")</f>
        <v>June</v>
      </c>
      <c r="AS8343" t="str">
        <f>"Q"&amp;ROUNDUP(MONTH(Table1[[#This Row],[Order Date]])/3,0)</f>
        <v>Q2</v>
      </c>
      <c r="AT8343">
        <f>IF(Table1[[#This Row],[Sales]]=0,0,Table1[[#This Row],[Profit]]/Table1[[#This Row],[Sales]])</f>
        <v>0.27</v>
      </c>
    </row>
    <row r="8344" spans="22:46" x14ac:dyDescent="0.3">
      <c r="V8344">
        <v>8343</v>
      </c>
      <c r="W8344" t="s">
        <v>10781</v>
      </c>
      <c r="X8344" s="1">
        <v>42699</v>
      </c>
      <c r="Y8344" t="s">
        <v>5775</v>
      </c>
      <c r="Z8344" t="s">
        <v>51</v>
      </c>
      <c r="AA8344" t="s">
        <v>2556</v>
      </c>
      <c r="AB8344" t="s">
        <v>2557</v>
      </c>
      <c r="AC8344" t="s">
        <v>25</v>
      </c>
      <c r="AD8344" t="s">
        <v>26</v>
      </c>
      <c r="AE8344" t="s">
        <v>1895</v>
      </c>
      <c r="AF8344" t="s">
        <v>404</v>
      </c>
      <c r="AG8344">
        <v>35810</v>
      </c>
      <c r="AH8344" t="s">
        <v>29</v>
      </c>
      <c r="AI8344" t="s">
        <v>2057</v>
      </c>
      <c r="AJ8344" t="s">
        <v>46</v>
      </c>
      <c r="AK8344" t="s">
        <v>60</v>
      </c>
      <c r="AL8344" t="s">
        <v>2058</v>
      </c>
      <c r="AM8344">
        <v>73.36</v>
      </c>
      <c r="AN8344">
        <v>7</v>
      </c>
      <c r="AO8344">
        <v>0</v>
      </c>
      <c r="AP8344">
        <v>19.807200000000002</v>
      </c>
      <c r="AQ8344">
        <f>YEAR(Table1[[#This Row],[Order Date]])</f>
        <v>2016</v>
      </c>
      <c r="AR8344" t="str">
        <f>TEXT(Table1[[#This Row],[Order Date]],"mmmm")</f>
        <v>November</v>
      </c>
      <c r="AS8344" t="str">
        <f>"Q"&amp;ROUNDUP(MONTH(Table1[[#This Row],[Order Date]])/3,0)</f>
        <v>Q4</v>
      </c>
      <c r="AT8344">
        <f>IF(Table1[[#This Row],[Sales]]=0,0,Table1[[#This Row],[Profit]]/Table1[[#This Row],[Sales]])</f>
        <v>0.27</v>
      </c>
    </row>
    <row r="8345" spans="22:46" x14ac:dyDescent="0.3">
      <c r="V8345">
        <v>8344</v>
      </c>
      <c r="W8345" t="s">
        <v>10782</v>
      </c>
      <c r="X8345" s="1">
        <v>41719</v>
      </c>
      <c r="Y8345" t="s">
        <v>880</v>
      </c>
      <c r="Z8345" t="s">
        <v>51</v>
      </c>
      <c r="AA8345" t="s">
        <v>2849</v>
      </c>
      <c r="AB8345" t="s">
        <v>2850</v>
      </c>
      <c r="AC8345" t="s">
        <v>25</v>
      </c>
      <c r="AD8345" t="s">
        <v>26</v>
      </c>
      <c r="AE8345" t="s">
        <v>5747</v>
      </c>
      <c r="AF8345" t="s">
        <v>379</v>
      </c>
      <c r="AG8345">
        <v>37918</v>
      </c>
      <c r="AH8345" t="s">
        <v>29</v>
      </c>
      <c r="AI8345" t="s">
        <v>960</v>
      </c>
      <c r="AJ8345" t="s">
        <v>46</v>
      </c>
      <c r="AK8345" t="s">
        <v>47</v>
      </c>
      <c r="AL8345" t="s">
        <v>961</v>
      </c>
      <c r="AM8345">
        <v>59.2</v>
      </c>
      <c r="AN8345">
        <v>5</v>
      </c>
      <c r="AO8345">
        <v>0.2</v>
      </c>
      <c r="AP8345">
        <v>22.2</v>
      </c>
      <c r="AQ8345">
        <f>YEAR(Table1[[#This Row],[Order Date]])</f>
        <v>2014</v>
      </c>
      <c r="AR8345" t="str">
        <f>TEXT(Table1[[#This Row],[Order Date]],"mmmm")</f>
        <v>March</v>
      </c>
      <c r="AS8345" t="str">
        <f>"Q"&amp;ROUNDUP(MONTH(Table1[[#This Row],[Order Date]])/3,0)</f>
        <v>Q1</v>
      </c>
      <c r="AT8345">
        <f>IF(Table1[[#This Row],[Sales]]=0,0,Table1[[#This Row],[Profit]]/Table1[[#This Row],[Sales]])</f>
        <v>0.37499999999999994</v>
      </c>
    </row>
    <row r="8346" spans="22:46" x14ac:dyDescent="0.3">
      <c r="V8346">
        <v>8345</v>
      </c>
      <c r="W8346" t="s">
        <v>10782</v>
      </c>
      <c r="X8346" s="1">
        <v>41719</v>
      </c>
      <c r="Y8346" t="s">
        <v>880</v>
      </c>
      <c r="Z8346" t="s">
        <v>51</v>
      </c>
      <c r="AA8346" t="s">
        <v>2849</v>
      </c>
      <c r="AB8346" t="s">
        <v>2850</v>
      </c>
      <c r="AC8346" t="s">
        <v>25</v>
      </c>
      <c r="AD8346" t="s">
        <v>26</v>
      </c>
      <c r="AE8346" t="s">
        <v>5747</v>
      </c>
      <c r="AF8346" t="s">
        <v>379</v>
      </c>
      <c r="AG8346">
        <v>37918</v>
      </c>
      <c r="AH8346" t="s">
        <v>29</v>
      </c>
      <c r="AI8346" t="s">
        <v>4423</v>
      </c>
      <c r="AJ8346" t="s">
        <v>31</v>
      </c>
      <c r="AK8346" t="s">
        <v>67</v>
      </c>
      <c r="AL8346" t="s">
        <v>4424</v>
      </c>
      <c r="AM8346">
        <v>32.951999999999998</v>
      </c>
      <c r="AN8346">
        <v>3</v>
      </c>
      <c r="AO8346">
        <v>0.2</v>
      </c>
      <c r="AP8346">
        <v>6.5903999999999998</v>
      </c>
      <c r="AQ8346">
        <f>YEAR(Table1[[#This Row],[Order Date]])</f>
        <v>2014</v>
      </c>
      <c r="AR8346" t="str">
        <f>TEXT(Table1[[#This Row],[Order Date]],"mmmm")</f>
        <v>March</v>
      </c>
      <c r="AS8346" t="str">
        <f>"Q"&amp;ROUNDUP(MONTH(Table1[[#This Row],[Order Date]])/3,0)</f>
        <v>Q1</v>
      </c>
      <c r="AT8346">
        <f>IF(Table1[[#This Row],[Sales]]=0,0,Table1[[#This Row],[Profit]]/Table1[[#This Row],[Sales]])</f>
        <v>0.2</v>
      </c>
    </row>
    <row r="8347" spans="22:46" x14ac:dyDescent="0.3">
      <c r="V8347">
        <v>8346</v>
      </c>
      <c r="W8347" t="s">
        <v>10782</v>
      </c>
      <c r="X8347" s="1">
        <v>41719</v>
      </c>
      <c r="Y8347" t="s">
        <v>880</v>
      </c>
      <c r="Z8347" t="s">
        <v>51</v>
      </c>
      <c r="AA8347" t="s">
        <v>2849</v>
      </c>
      <c r="AB8347" t="s">
        <v>2850</v>
      </c>
      <c r="AC8347" t="s">
        <v>25</v>
      </c>
      <c r="AD8347" t="s">
        <v>26</v>
      </c>
      <c r="AE8347" t="s">
        <v>5747</v>
      </c>
      <c r="AF8347" t="s">
        <v>379</v>
      </c>
      <c r="AG8347">
        <v>37918</v>
      </c>
      <c r="AH8347" t="s">
        <v>29</v>
      </c>
      <c r="AI8347" t="s">
        <v>6811</v>
      </c>
      <c r="AJ8347" t="s">
        <v>31</v>
      </c>
      <c r="AK8347" t="s">
        <v>35</v>
      </c>
      <c r="AL8347" t="s">
        <v>6812</v>
      </c>
      <c r="AM8347">
        <v>218.376</v>
      </c>
      <c r="AN8347">
        <v>3</v>
      </c>
      <c r="AO8347">
        <v>0.2</v>
      </c>
      <c r="AP8347">
        <v>-10.918799999999999</v>
      </c>
      <c r="AQ8347">
        <f>YEAR(Table1[[#This Row],[Order Date]])</f>
        <v>2014</v>
      </c>
      <c r="AR8347" t="str">
        <f>TEXT(Table1[[#This Row],[Order Date]],"mmmm")</f>
        <v>March</v>
      </c>
      <c r="AS8347" t="str">
        <f>"Q"&amp;ROUNDUP(MONTH(Table1[[#This Row],[Order Date]])/3,0)</f>
        <v>Q1</v>
      </c>
      <c r="AT8347">
        <f>IF(Table1[[#This Row],[Sales]]=0,0,Table1[[#This Row],[Profit]]/Table1[[#This Row],[Sales]])</f>
        <v>-4.9999999999999996E-2</v>
      </c>
    </row>
    <row r="8348" spans="22:46" x14ac:dyDescent="0.3">
      <c r="V8348">
        <v>8347</v>
      </c>
      <c r="W8348" t="s">
        <v>10783</v>
      </c>
      <c r="X8348" s="1">
        <v>42124</v>
      </c>
      <c r="Y8348" s="1">
        <v>42099</v>
      </c>
      <c r="Z8348" t="s">
        <v>51</v>
      </c>
      <c r="AA8348" t="s">
        <v>4515</v>
      </c>
      <c r="AB8348" t="s">
        <v>4516</v>
      </c>
      <c r="AC8348" t="s">
        <v>41</v>
      </c>
      <c r="AD8348" t="s">
        <v>26</v>
      </c>
      <c r="AE8348" t="s">
        <v>1663</v>
      </c>
      <c r="AF8348" t="s">
        <v>1400</v>
      </c>
      <c r="AG8348">
        <v>1841</v>
      </c>
      <c r="AH8348" t="s">
        <v>160</v>
      </c>
      <c r="AI8348" t="s">
        <v>929</v>
      </c>
      <c r="AJ8348" t="s">
        <v>31</v>
      </c>
      <c r="AK8348" t="s">
        <v>67</v>
      </c>
      <c r="AL8348" t="s">
        <v>930</v>
      </c>
      <c r="AM8348">
        <v>31.4</v>
      </c>
      <c r="AN8348">
        <v>5</v>
      </c>
      <c r="AO8348">
        <v>0</v>
      </c>
      <c r="AP8348">
        <v>13.188000000000001</v>
      </c>
      <c r="AQ8348">
        <f>YEAR(Table1[[#This Row],[Order Date]])</f>
        <v>2015</v>
      </c>
      <c r="AR8348" t="str">
        <f>TEXT(Table1[[#This Row],[Order Date]],"mmmm")</f>
        <v>April</v>
      </c>
      <c r="AS8348" t="str">
        <f>"Q"&amp;ROUNDUP(MONTH(Table1[[#This Row],[Order Date]])/3,0)</f>
        <v>Q2</v>
      </c>
      <c r="AT8348">
        <f>IF(Table1[[#This Row],[Sales]]=0,0,Table1[[#This Row],[Profit]]/Table1[[#This Row],[Sales]])</f>
        <v>0.42000000000000004</v>
      </c>
    </row>
    <row r="8349" spans="22:46" x14ac:dyDescent="0.3">
      <c r="V8349">
        <v>8348</v>
      </c>
      <c r="W8349" t="s">
        <v>10783</v>
      </c>
      <c r="X8349" s="1">
        <v>42124</v>
      </c>
      <c r="Y8349" s="1">
        <v>42099</v>
      </c>
      <c r="Z8349" t="s">
        <v>51</v>
      </c>
      <c r="AA8349" t="s">
        <v>4515</v>
      </c>
      <c r="AB8349" t="s">
        <v>4516</v>
      </c>
      <c r="AC8349" t="s">
        <v>41</v>
      </c>
      <c r="AD8349" t="s">
        <v>26</v>
      </c>
      <c r="AE8349" t="s">
        <v>1663</v>
      </c>
      <c r="AF8349" t="s">
        <v>1400</v>
      </c>
      <c r="AG8349">
        <v>1841</v>
      </c>
      <c r="AH8349" t="s">
        <v>160</v>
      </c>
      <c r="AI8349" t="s">
        <v>6843</v>
      </c>
      <c r="AJ8349" t="s">
        <v>31</v>
      </c>
      <c r="AK8349" t="s">
        <v>67</v>
      </c>
      <c r="AL8349" t="s">
        <v>6844</v>
      </c>
      <c r="AM8349">
        <v>9.48</v>
      </c>
      <c r="AN8349">
        <v>1</v>
      </c>
      <c r="AO8349">
        <v>0</v>
      </c>
      <c r="AP8349">
        <v>3.7919999999999998</v>
      </c>
      <c r="AQ8349">
        <f>YEAR(Table1[[#This Row],[Order Date]])</f>
        <v>2015</v>
      </c>
      <c r="AR8349" t="str">
        <f>TEXT(Table1[[#This Row],[Order Date]],"mmmm")</f>
        <v>April</v>
      </c>
      <c r="AS8349" t="str">
        <f>"Q"&amp;ROUNDUP(MONTH(Table1[[#This Row],[Order Date]])/3,0)</f>
        <v>Q2</v>
      </c>
      <c r="AT8349">
        <f>IF(Table1[[#This Row],[Sales]]=0,0,Table1[[#This Row],[Profit]]/Table1[[#This Row],[Sales]])</f>
        <v>0.39999999999999997</v>
      </c>
    </row>
    <row r="8350" spans="22:46" x14ac:dyDescent="0.3">
      <c r="V8350">
        <v>8349</v>
      </c>
      <c r="W8350" t="s">
        <v>10783</v>
      </c>
      <c r="X8350" s="1">
        <v>42124</v>
      </c>
      <c r="Y8350" s="1">
        <v>42099</v>
      </c>
      <c r="Z8350" t="s">
        <v>51</v>
      </c>
      <c r="AA8350" t="s">
        <v>4515</v>
      </c>
      <c r="AB8350" t="s">
        <v>4516</v>
      </c>
      <c r="AC8350" t="s">
        <v>41</v>
      </c>
      <c r="AD8350" t="s">
        <v>26</v>
      </c>
      <c r="AE8350" t="s">
        <v>1663</v>
      </c>
      <c r="AF8350" t="s">
        <v>1400</v>
      </c>
      <c r="AG8350">
        <v>1841</v>
      </c>
      <c r="AH8350" t="s">
        <v>160</v>
      </c>
      <c r="AI8350" t="s">
        <v>4532</v>
      </c>
      <c r="AJ8350" t="s">
        <v>73</v>
      </c>
      <c r="AK8350" t="s">
        <v>74</v>
      </c>
      <c r="AL8350" t="s">
        <v>4533</v>
      </c>
      <c r="AM8350">
        <v>209.5</v>
      </c>
      <c r="AN8350">
        <v>10</v>
      </c>
      <c r="AO8350">
        <v>0</v>
      </c>
      <c r="AP8350">
        <v>58.66</v>
      </c>
      <c r="AQ8350">
        <f>YEAR(Table1[[#This Row],[Order Date]])</f>
        <v>2015</v>
      </c>
      <c r="AR8350" t="str">
        <f>TEXT(Table1[[#This Row],[Order Date]],"mmmm")</f>
        <v>April</v>
      </c>
      <c r="AS8350" t="str">
        <f>"Q"&amp;ROUNDUP(MONTH(Table1[[#This Row],[Order Date]])/3,0)</f>
        <v>Q2</v>
      </c>
      <c r="AT8350">
        <f>IF(Table1[[#This Row],[Sales]]=0,0,Table1[[#This Row],[Profit]]/Table1[[#This Row],[Sales]])</f>
        <v>0.27999999999999997</v>
      </c>
    </row>
    <row r="8351" spans="22:46" x14ac:dyDescent="0.3">
      <c r="V8351">
        <v>8350</v>
      </c>
      <c r="W8351" t="s">
        <v>10783</v>
      </c>
      <c r="X8351" s="1">
        <v>42124</v>
      </c>
      <c r="Y8351" s="1">
        <v>42099</v>
      </c>
      <c r="Z8351" t="s">
        <v>51</v>
      </c>
      <c r="AA8351" t="s">
        <v>4515</v>
      </c>
      <c r="AB8351" t="s">
        <v>4516</v>
      </c>
      <c r="AC8351" t="s">
        <v>41</v>
      </c>
      <c r="AD8351" t="s">
        <v>26</v>
      </c>
      <c r="AE8351" t="s">
        <v>1663</v>
      </c>
      <c r="AF8351" t="s">
        <v>1400</v>
      </c>
      <c r="AG8351">
        <v>1841</v>
      </c>
      <c r="AH8351" t="s">
        <v>160</v>
      </c>
      <c r="AI8351" t="s">
        <v>8768</v>
      </c>
      <c r="AJ8351" t="s">
        <v>31</v>
      </c>
      <c r="AK8351" t="s">
        <v>67</v>
      </c>
      <c r="AL8351" t="s">
        <v>8769</v>
      </c>
      <c r="AM8351">
        <v>24.3</v>
      </c>
      <c r="AN8351">
        <v>5</v>
      </c>
      <c r="AO8351">
        <v>0</v>
      </c>
      <c r="AP8351">
        <v>10.449</v>
      </c>
      <c r="AQ8351">
        <f>YEAR(Table1[[#This Row],[Order Date]])</f>
        <v>2015</v>
      </c>
      <c r="AR8351" t="str">
        <f>TEXT(Table1[[#This Row],[Order Date]],"mmmm")</f>
        <v>April</v>
      </c>
      <c r="AS8351" t="str">
        <f>"Q"&amp;ROUNDUP(MONTH(Table1[[#This Row],[Order Date]])/3,0)</f>
        <v>Q2</v>
      </c>
      <c r="AT8351">
        <f>IF(Table1[[#This Row],[Sales]]=0,0,Table1[[#This Row],[Profit]]/Table1[[#This Row],[Sales]])</f>
        <v>0.43</v>
      </c>
    </row>
    <row r="8352" spans="22:46" x14ac:dyDescent="0.3">
      <c r="V8352">
        <v>8351</v>
      </c>
      <c r="W8352" t="s">
        <v>10783</v>
      </c>
      <c r="X8352" s="1">
        <v>42124</v>
      </c>
      <c r="Y8352" s="1">
        <v>42099</v>
      </c>
      <c r="Z8352" t="s">
        <v>51</v>
      </c>
      <c r="AA8352" t="s">
        <v>4515</v>
      </c>
      <c r="AB8352" t="s">
        <v>4516</v>
      </c>
      <c r="AC8352" t="s">
        <v>41</v>
      </c>
      <c r="AD8352" t="s">
        <v>26</v>
      </c>
      <c r="AE8352" t="s">
        <v>1663</v>
      </c>
      <c r="AF8352" t="s">
        <v>1400</v>
      </c>
      <c r="AG8352">
        <v>1841</v>
      </c>
      <c r="AH8352" t="s">
        <v>160</v>
      </c>
      <c r="AI8352" t="s">
        <v>4818</v>
      </c>
      <c r="AJ8352" t="s">
        <v>46</v>
      </c>
      <c r="AK8352" t="s">
        <v>94</v>
      </c>
      <c r="AL8352" t="s">
        <v>4819</v>
      </c>
      <c r="AM8352">
        <v>6.48</v>
      </c>
      <c r="AN8352">
        <v>1</v>
      </c>
      <c r="AO8352">
        <v>0</v>
      </c>
      <c r="AP8352">
        <v>3.1103999999999998</v>
      </c>
      <c r="AQ8352">
        <f>YEAR(Table1[[#This Row],[Order Date]])</f>
        <v>2015</v>
      </c>
      <c r="AR8352" t="str">
        <f>TEXT(Table1[[#This Row],[Order Date]],"mmmm")</f>
        <v>April</v>
      </c>
      <c r="AS8352" t="str">
        <f>"Q"&amp;ROUNDUP(MONTH(Table1[[#This Row],[Order Date]])/3,0)</f>
        <v>Q2</v>
      </c>
      <c r="AT8352">
        <f>IF(Table1[[#This Row],[Sales]]=0,0,Table1[[#This Row],[Profit]]/Table1[[#This Row],[Sales]])</f>
        <v>0.47999999999999993</v>
      </c>
    </row>
    <row r="8353" spans="22:46" x14ac:dyDescent="0.3">
      <c r="V8353">
        <v>8352</v>
      </c>
      <c r="W8353" t="s">
        <v>10784</v>
      </c>
      <c r="X8353" s="1">
        <v>42858</v>
      </c>
      <c r="Y8353" s="1">
        <v>42952</v>
      </c>
      <c r="Z8353" t="s">
        <v>51</v>
      </c>
      <c r="AA8353" t="s">
        <v>6378</v>
      </c>
      <c r="AB8353" t="s">
        <v>6379</v>
      </c>
      <c r="AC8353" t="s">
        <v>41</v>
      </c>
      <c r="AD8353" t="s">
        <v>26</v>
      </c>
      <c r="AE8353" t="s">
        <v>158</v>
      </c>
      <c r="AF8353" t="s">
        <v>159</v>
      </c>
      <c r="AG8353">
        <v>19134</v>
      </c>
      <c r="AH8353" t="s">
        <v>160</v>
      </c>
      <c r="AI8353" t="s">
        <v>9169</v>
      </c>
      <c r="AJ8353" t="s">
        <v>31</v>
      </c>
      <c r="AK8353" t="s">
        <v>67</v>
      </c>
      <c r="AL8353" t="s">
        <v>9170</v>
      </c>
      <c r="AM8353">
        <v>32.448</v>
      </c>
      <c r="AN8353">
        <v>2</v>
      </c>
      <c r="AO8353">
        <v>0.2</v>
      </c>
      <c r="AP8353">
        <v>7.3007999999999997</v>
      </c>
      <c r="AQ8353">
        <f>YEAR(Table1[[#This Row],[Order Date]])</f>
        <v>2017</v>
      </c>
      <c r="AR8353" t="str">
        <f>TEXT(Table1[[#This Row],[Order Date]],"mmmm")</f>
        <v>May</v>
      </c>
      <c r="AS8353" t="str">
        <f>"Q"&amp;ROUNDUP(MONTH(Table1[[#This Row],[Order Date]])/3,0)</f>
        <v>Q2</v>
      </c>
      <c r="AT8353">
        <f>IF(Table1[[#This Row],[Sales]]=0,0,Table1[[#This Row],[Profit]]/Table1[[#This Row],[Sales]])</f>
        <v>0.22499999999999998</v>
      </c>
    </row>
    <row r="8354" spans="22:46" x14ac:dyDescent="0.3">
      <c r="V8354">
        <v>8353</v>
      </c>
      <c r="W8354" t="s">
        <v>10784</v>
      </c>
      <c r="X8354" s="1">
        <v>42858</v>
      </c>
      <c r="Y8354" s="1">
        <v>42952</v>
      </c>
      <c r="Z8354" t="s">
        <v>51</v>
      </c>
      <c r="AA8354" t="s">
        <v>6378</v>
      </c>
      <c r="AB8354" t="s">
        <v>6379</v>
      </c>
      <c r="AC8354" t="s">
        <v>41</v>
      </c>
      <c r="AD8354" t="s">
        <v>26</v>
      </c>
      <c r="AE8354" t="s">
        <v>158</v>
      </c>
      <c r="AF8354" t="s">
        <v>159</v>
      </c>
      <c r="AG8354">
        <v>19134</v>
      </c>
      <c r="AH8354" t="s">
        <v>160</v>
      </c>
      <c r="AI8354" t="s">
        <v>3153</v>
      </c>
      <c r="AJ8354" t="s">
        <v>46</v>
      </c>
      <c r="AK8354" t="s">
        <v>77</v>
      </c>
      <c r="AL8354" t="s">
        <v>3154</v>
      </c>
      <c r="AM8354">
        <v>26.388000000000002</v>
      </c>
      <c r="AN8354">
        <v>4</v>
      </c>
      <c r="AO8354">
        <v>0.7</v>
      </c>
      <c r="AP8354">
        <v>-17.591999999999999</v>
      </c>
      <c r="AQ8354">
        <f>YEAR(Table1[[#This Row],[Order Date]])</f>
        <v>2017</v>
      </c>
      <c r="AR8354" t="str">
        <f>TEXT(Table1[[#This Row],[Order Date]],"mmmm")</f>
        <v>May</v>
      </c>
      <c r="AS8354" t="str">
        <f>"Q"&amp;ROUNDUP(MONTH(Table1[[#This Row],[Order Date]])/3,0)</f>
        <v>Q2</v>
      </c>
      <c r="AT8354">
        <f>IF(Table1[[#This Row],[Sales]]=0,0,Table1[[#This Row],[Profit]]/Table1[[#This Row],[Sales]])</f>
        <v>-0.66666666666666663</v>
      </c>
    </row>
    <row r="8355" spans="22:46" x14ac:dyDescent="0.3">
      <c r="V8355">
        <v>8354</v>
      </c>
      <c r="W8355" t="s">
        <v>10784</v>
      </c>
      <c r="X8355" s="1">
        <v>42858</v>
      </c>
      <c r="Y8355" s="1">
        <v>42952</v>
      </c>
      <c r="Z8355" t="s">
        <v>51</v>
      </c>
      <c r="AA8355" t="s">
        <v>6378</v>
      </c>
      <c r="AB8355" t="s">
        <v>6379</v>
      </c>
      <c r="AC8355" t="s">
        <v>41</v>
      </c>
      <c r="AD8355" t="s">
        <v>26</v>
      </c>
      <c r="AE8355" t="s">
        <v>158</v>
      </c>
      <c r="AF8355" t="s">
        <v>159</v>
      </c>
      <c r="AG8355">
        <v>19134</v>
      </c>
      <c r="AH8355" t="s">
        <v>160</v>
      </c>
      <c r="AI8355" t="s">
        <v>996</v>
      </c>
      <c r="AJ8355" t="s">
        <v>31</v>
      </c>
      <c r="AK8355" t="s">
        <v>57</v>
      </c>
      <c r="AL8355" t="s">
        <v>997</v>
      </c>
      <c r="AM8355">
        <v>373.47</v>
      </c>
      <c r="AN8355">
        <v>5</v>
      </c>
      <c r="AO8355">
        <v>0.4</v>
      </c>
      <c r="AP8355">
        <v>-112.041</v>
      </c>
      <c r="AQ8355">
        <f>YEAR(Table1[[#This Row],[Order Date]])</f>
        <v>2017</v>
      </c>
      <c r="AR8355" t="str">
        <f>TEXT(Table1[[#This Row],[Order Date]],"mmmm")</f>
        <v>May</v>
      </c>
      <c r="AS8355" t="str">
        <f>"Q"&amp;ROUNDUP(MONTH(Table1[[#This Row],[Order Date]])/3,0)</f>
        <v>Q2</v>
      </c>
      <c r="AT8355">
        <f>IF(Table1[[#This Row],[Sales]]=0,0,Table1[[#This Row],[Profit]]/Table1[[#This Row],[Sales]])</f>
        <v>-0.3</v>
      </c>
    </row>
    <row r="8356" spans="22:46" x14ac:dyDescent="0.3">
      <c r="V8356">
        <v>8355</v>
      </c>
      <c r="W8356" t="s">
        <v>10784</v>
      </c>
      <c r="X8356" s="1">
        <v>42858</v>
      </c>
      <c r="Y8356" s="1">
        <v>42952</v>
      </c>
      <c r="Z8356" t="s">
        <v>51</v>
      </c>
      <c r="AA8356" t="s">
        <v>6378</v>
      </c>
      <c r="AB8356" t="s">
        <v>6379</v>
      </c>
      <c r="AC8356" t="s">
        <v>41</v>
      </c>
      <c r="AD8356" t="s">
        <v>26</v>
      </c>
      <c r="AE8356" t="s">
        <v>158</v>
      </c>
      <c r="AF8356" t="s">
        <v>159</v>
      </c>
      <c r="AG8356">
        <v>19134</v>
      </c>
      <c r="AH8356" t="s">
        <v>160</v>
      </c>
      <c r="AI8356" t="s">
        <v>5209</v>
      </c>
      <c r="AJ8356" t="s">
        <v>46</v>
      </c>
      <c r="AK8356" t="s">
        <v>77</v>
      </c>
      <c r="AL8356" t="s">
        <v>5210</v>
      </c>
      <c r="AM8356">
        <v>64.2</v>
      </c>
      <c r="AN8356">
        <v>5</v>
      </c>
      <c r="AO8356">
        <v>0.7</v>
      </c>
      <c r="AP8356">
        <v>-44.94</v>
      </c>
      <c r="AQ8356">
        <f>YEAR(Table1[[#This Row],[Order Date]])</f>
        <v>2017</v>
      </c>
      <c r="AR8356" t="str">
        <f>TEXT(Table1[[#This Row],[Order Date]],"mmmm")</f>
        <v>May</v>
      </c>
      <c r="AS8356" t="str">
        <f>"Q"&amp;ROUNDUP(MONTH(Table1[[#This Row],[Order Date]])/3,0)</f>
        <v>Q2</v>
      </c>
      <c r="AT8356">
        <f>IF(Table1[[#This Row],[Sales]]=0,0,Table1[[#This Row],[Profit]]/Table1[[#This Row],[Sales]])</f>
        <v>-0.7</v>
      </c>
    </row>
    <row r="8357" spans="22:46" x14ac:dyDescent="0.3">
      <c r="V8357">
        <v>8356</v>
      </c>
      <c r="W8357" t="s">
        <v>10784</v>
      </c>
      <c r="X8357" s="1">
        <v>42858</v>
      </c>
      <c r="Y8357" s="1">
        <v>42952</v>
      </c>
      <c r="Z8357" t="s">
        <v>51</v>
      </c>
      <c r="AA8357" t="s">
        <v>6378</v>
      </c>
      <c r="AB8357" t="s">
        <v>6379</v>
      </c>
      <c r="AC8357" t="s">
        <v>41</v>
      </c>
      <c r="AD8357" t="s">
        <v>26</v>
      </c>
      <c r="AE8357" t="s">
        <v>158</v>
      </c>
      <c r="AF8357" t="s">
        <v>159</v>
      </c>
      <c r="AG8357">
        <v>19134</v>
      </c>
      <c r="AH8357" t="s">
        <v>160</v>
      </c>
      <c r="AI8357" t="s">
        <v>2909</v>
      </c>
      <c r="AJ8357" t="s">
        <v>46</v>
      </c>
      <c r="AK8357" t="s">
        <v>303</v>
      </c>
      <c r="AL8357" t="s">
        <v>2910</v>
      </c>
      <c r="AM8357">
        <v>8</v>
      </c>
      <c r="AN8357">
        <v>2</v>
      </c>
      <c r="AO8357">
        <v>0.2</v>
      </c>
      <c r="AP8357">
        <v>2.8</v>
      </c>
      <c r="AQ8357">
        <f>YEAR(Table1[[#This Row],[Order Date]])</f>
        <v>2017</v>
      </c>
      <c r="AR8357" t="str">
        <f>TEXT(Table1[[#This Row],[Order Date]],"mmmm")</f>
        <v>May</v>
      </c>
      <c r="AS8357" t="str">
        <f>"Q"&amp;ROUNDUP(MONTH(Table1[[#This Row],[Order Date]])/3,0)</f>
        <v>Q2</v>
      </c>
      <c r="AT8357">
        <f>IF(Table1[[#This Row],[Sales]]=0,0,Table1[[#This Row],[Profit]]/Table1[[#This Row],[Sales]])</f>
        <v>0.35</v>
      </c>
    </row>
    <row r="8358" spans="22:46" x14ac:dyDescent="0.3">
      <c r="V8358">
        <v>8357</v>
      </c>
      <c r="W8358" t="s">
        <v>10785</v>
      </c>
      <c r="X8358" s="1">
        <v>42608</v>
      </c>
      <c r="Y8358" t="s">
        <v>1333</v>
      </c>
      <c r="Z8358" t="s">
        <v>51</v>
      </c>
      <c r="AA8358" t="s">
        <v>1864</v>
      </c>
      <c r="AB8358" t="s">
        <v>1865</v>
      </c>
      <c r="AC8358" t="s">
        <v>25</v>
      </c>
      <c r="AD8358" t="s">
        <v>26</v>
      </c>
      <c r="AE8358" t="s">
        <v>8478</v>
      </c>
      <c r="AF8358" t="s">
        <v>1429</v>
      </c>
      <c r="AG8358">
        <v>30605</v>
      </c>
      <c r="AH8358" t="s">
        <v>29</v>
      </c>
      <c r="AI8358" t="s">
        <v>5891</v>
      </c>
      <c r="AJ8358" t="s">
        <v>31</v>
      </c>
      <c r="AK8358" t="s">
        <v>67</v>
      </c>
      <c r="AL8358" t="s">
        <v>5892</v>
      </c>
      <c r="AM8358">
        <v>186.54</v>
      </c>
      <c r="AN8358">
        <v>3</v>
      </c>
      <c r="AO8358">
        <v>0</v>
      </c>
      <c r="AP8358">
        <v>41.038800000000002</v>
      </c>
      <c r="AQ8358">
        <f>YEAR(Table1[[#This Row],[Order Date]])</f>
        <v>2016</v>
      </c>
      <c r="AR8358" t="str">
        <f>TEXT(Table1[[#This Row],[Order Date]],"mmmm")</f>
        <v>August</v>
      </c>
      <c r="AS8358" t="str">
        <f>"Q"&amp;ROUNDUP(MONTH(Table1[[#This Row],[Order Date]])/3,0)</f>
        <v>Q3</v>
      </c>
      <c r="AT8358">
        <f>IF(Table1[[#This Row],[Sales]]=0,0,Table1[[#This Row],[Profit]]/Table1[[#This Row],[Sales]])</f>
        <v>0.22000000000000003</v>
      </c>
    </row>
    <row r="8359" spans="22:46" x14ac:dyDescent="0.3">
      <c r="V8359">
        <v>8358</v>
      </c>
      <c r="W8359" t="s">
        <v>10786</v>
      </c>
      <c r="X8359" s="1">
        <v>41740</v>
      </c>
      <c r="Y8359" t="s">
        <v>7434</v>
      </c>
      <c r="Z8359" t="s">
        <v>51</v>
      </c>
      <c r="AA8359" t="s">
        <v>4860</v>
      </c>
      <c r="AB8359" t="s">
        <v>4861</v>
      </c>
      <c r="AC8359" t="s">
        <v>25</v>
      </c>
      <c r="AD8359" t="s">
        <v>26</v>
      </c>
      <c r="AE8359" t="s">
        <v>1987</v>
      </c>
      <c r="AF8359" t="s">
        <v>1988</v>
      </c>
      <c r="AG8359">
        <v>59405</v>
      </c>
      <c r="AH8359" t="s">
        <v>44</v>
      </c>
      <c r="AI8359" t="s">
        <v>1170</v>
      </c>
      <c r="AJ8359" t="s">
        <v>46</v>
      </c>
      <c r="AK8359" t="s">
        <v>60</v>
      </c>
      <c r="AL8359" t="s">
        <v>1171</v>
      </c>
      <c r="AM8359">
        <v>87.08</v>
      </c>
      <c r="AN8359">
        <v>7</v>
      </c>
      <c r="AO8359">
        <v>0</v>
      </c>
      <c r="AP8359">
        <v>24.382400000000001</v>
      </c>
      <c r="AQ8359">
        <f>YEAR(Table1[[#This Row],[Order Date]])</f>
        <v>2014</v>
      </c>
      <c r="AR8359" t="str">
        <f>TEXT(Table1[[#This Row],[Order Date]],"mmmm")</f>
        <v>April</v>
      </c>
      <c r="AS8359" t="str">
        <f>"Q"&amp;ROUNDUP(MONTH(Table1[[#This Row],[Order Date]])/3,0)</f>
        <v>Q2</v>
      </c>
      <c r="AT8359">
        <f>IF(Table1[[#This Row],[Sales]]=0,0,Table1[[#This Row],[Profit]]/Table1[[#This Row],[Sales]])</f>
        <v>0.28000000000000003</v>
      </c>
    </row>
    <row r="8360" spans="22:46" x14ac:dyDescent="0.3">
      <c r="V8360">
        <v>8359</v>
      </c>
      <c r="W8360" t="s">
        <v>10786</v>
      </c>
      <c r="X8360" s="1">
        <v>41740</v>
      </c>
      <c r="Y8360" t="s">
        <v>7434</v>
      </c>
      <c r="Z8360" t="s">
        <v>51</v>
      </c>
      <c r="AA8360" t="s">
        <v>4860</v>
      </c>
      <c r="AB8360" t="s">
        <v>4861</v>
      </c>
      <c r="AC8360" t="s">
        <v>25</v>
      </c>
      <c r="AD8360" t="s">
        <v>26</v>
      </c>
      <c r="AE8360" t="s">
        <v>1987</v>
      </c>
      <c r="AF8360" t="s">
        <v>1988</v>
      </c>
      <c r="AG8360">
        <v>59405</v>
      </c>
      <c r="AH8360" t="s">
        <v>44</v>
      </c>
      <c r="AI8360" t="s">
        <v>2210</v>
      </c>
      <c r="AJ8360" t="s">
        <v>73</v>
      </c>
      <c r="AK8360" t="s">
        <v>74</v>
      </c>
      <c r="AL8360" t="s">
        <v>2211</v>
      </c>
      <c r="AM8360">
        <v>105.584</v>
      </c>
      <c r="AN8360">
        <v>2</v>
      </c>
      <c r="AO8360">
        <v>0.2</v>
      </c>
      <c r="AP8360">
        <v>9.2385999999999999</v>
      </c>
      <c r="AQ8360">
        <f>YEAR(Table1[[#This Row],[Order Date]])</f>
        <v>2014</v>
      </c>
      <c r="AR8360" t="str">
        <f>TEXT(Table1[[#This Row],[Order Date]],"mmmm")</f>
        <v>April</v>
      </c>
      <c r="AS8360" t="str">
        <f>"Q"&amp;ROUNDUP(MONTH(Table1[[#This Row],[Order Date]])/3,0)</f>
        <v>Q2</v>
      </c>
      <c r="AT8360">
        <f>IF(Table1[[#This Row],[Sales]]=0,0,Table1[[#This Row],[Profit]]/Table1[[#This Row],[Sales]])</f>
        <v>8.7499999999999994E-2</v>
      </c>
    </row>
    <row r="8361" spans="22:46" x14ac:dyDescent="0.3">
      <c r="V8361">
        <v>8360</v>
      </c>
      <c r="W8361" t="s">
        <v>10786</v>
      </c>
      <c r="X8361" s="1">
        <v>41740</v>
      </c>
      <c r="Y8361" t="s">
        <v>7434</v>
      </c>
      <c r="Z8361" t="s">
        <v>51</v>
      </c>
      <c r="AA8361" t="s">
        <v>4860</v>
      </c>
      <c r="AB8361" t="s">
        <v>4861</v>
      </c>
      <c r="AC8361" t="s">
        <v>25</v>
      </c>
      <c r="AD8361" t="s">
        <v>26</v>
      </c>
      <c r="AE8361" t="s">
        <v>1987</v>
      </c>
      <c r="AF8361" t="s">
        <v>1988</v>
      </c>
      <c r="AG8361">
        <v>59405</v>
      </c>
      <c r="AH8361" t="s">
        <v>44</v>
      </c>
      <c r="AI8361" t="s">
        <v>7211</v>
      </c>
      <c r="AJ8361" t="s">
        <v>73</v>
      </c>
      <c r="AK8361" t="s">
        <v>176</v>
      </c>
      <c r="AL8361" t="s">
        <v>7212</v>
      </c>
      <c r="AM8361">
        <v>217.44</v>
      </c>
      <c r="AN8361">
        <v>6</v>
      </c>
      <c r="AO8361">
        <v>0</v>
      </c>
      <c r="AP8361">
        <v>91.324799999999996</v>
      </c>
      <c r="AQ8361">
        <f>YEAR(Table1[[#This Row],[Order Date]])</f>
        <v>2014</v>
      </c>
      <c r="AR8361" t="str">
        <f>TEXT(Table1[[#This Row],[Order Date]],"mmmm")</f>
        <v>April</v>
      </c>
      <c r="AS8361" t="str">
        <f>"Q"&amp;ROUNDUP(MONTH(Table1[[#This Row],[Order Date]])/3,0)</f>
        <v>Q2</v>
      </c>
      <c r="AT8361">
        <f>IF(Table1[[#This Row],[Sales]]=0,0,Table1[[#This Row],[Profit]]/Table1[[#This Row],[Sales]])</f>
        <v>0.42</v>
      </c>
    </row>
    <row r="8362" spans="22:46" x14ac:dyDescent="0.3">
      <c r="V8362">
        <v>8361</v>
      </c>
      <c r="W8362" t="s">
        <v>10787</v>
      </c>
      <c r="X8362" s="1">
        <v>42737</v>
      </c>
      <c r="Y8362" s="1">
        <v>42826</v>
      </c>
      <c r="Z8362" t="s">
        <v>22</v>
      </c>
      <c r="AA8362" t="s">
        <v>9436</v>
      </c>
      <c r="AB8362" t="s">
        <v>9437</v>
      </c>
      <c r="AC8362" t="s">
        <v>25</v>
      </c>
      <c r="AD8362" t="s">
        <v>26</v>
      </c>
      <c r="AE8362" t="s">
        <v>4696</v>
      </c>
      <c r="AF8362" t="s">
        <v>110</v>
      </c>
      <c r="AG8362">
        <v>79907</v>
      </c>
      <c r="AH8362" t="s">
        <v>111</v>
      </c>
      <c r="AI8362" t="s">
        <v>4650</v>
      </c>
      <c r="AJ8362" t="s">
        <v>46</v>
      </c>
      <c r="AK8362" t="s">
        <v>70</v>
      </c>
      <c r="AL8362" t="s">
        <v>4651</v>
      </c>
      <c r="AM8362">
        <v>31.744</v>
      </c>
      <c r="AN8362">
        <v>2</v>
      </c>
      <c r="AO8362">
        <v>0.2</v>
      </c>
      <c r="AP8362">
        <v>3.968</v>
      </c>
      <c r="AQ8362">
        <f>YEAR(Table1[[#This Row],[Order Date]])</f>
        <v>2017</v>
      </c>
      <c r="AR8362" t="str">
        <f>TEXT(Table1[[#This Row],[Order Date]],"mmmm")</f>
        <v>January</v>
      </c>
      <c r="AS8362" t="str">
        <f>"Q"&amp;ROUNDUP(MONTH(Table1[[#This Row],[Order Date]])/3,0)</f>
        <v>Q1</v>
      </c>
      <c r="AT8362">
        <f>IF(Table1[[#This Row],[Sales]]=0,0,Table1[[#This Row],[Profit]]/Table1[[#This Row],[Sales]])</f>
        <v>0.125</v>
      </c>
    </row>
    <row r="8363" spans="22:46" x14ac:dyDescent="0.3">
      <c r="V8363">
        <v>8362</v>
      </c>
      <c r="W8363" t="s">
        <v>10787</v>
      </c>
      <c r="X8363" s="1">
        <v>42737</v>
      </c>
      <c r="Y8363" s="1">
        <v>42826</v>
      </c>
      <c r="Z8363" t="s">
        <v>22</v>
      </c>
      <c r="AA8363" t="s">
        <v>9436</v>
      </c>
      <c r="AB8363" t="s">
        <v>9437</v>
      </c>
      <c r="AC8363" t="s">
        <v>25</v>
      </c>
      <c r="AD8363" t="s">
        <v>26</v>
      </c>
      <c r="AE8363" t="s">
        <v>4696</v>
      </c>
      <c r="AF8363" t="s">
        <v>110</v>
      </c>
      <c r="AG8363">
        <v>79907</v>
      </c>
      <c r="AH8363" t="s">
        <v>111</v>
      </c>
      <c r="AI8363" t="s">
        <v>10426</v>
      </c>
      <c r="AJ8363" t="s">
        <v>46</v>
      </c>
      <c r="AK8363" t="s">
        <v>80</v>
      </c>
      <c r="AL8363" t="s">
        <v>10427</v>
      </c>
      <c r="AM8363">
        <v>5.4320000000000004</v>
      </c>
      <c r="AN8363">
        <v>2</v>
      </c>
      <c r="AO8363">
        <v>0.8</v>
      </c>
      <c r="AP8363">
        <v>-13.58</v>
      </c>
      <c r="AQ8363">
        <f>YEAR(Table1[[#This Row],[Order Date]])</f>
        <v>2017</v>
      </c>
      <c r="AR8363" t="str">
        <f>TEXT(Table1[[#This Row],[Order Date]],"mmmm")</f>
        <v>January</v>
      </c>
      <c r="AS8363" t="str">
        <f>"Q"&amp;ROUNDUP(MONTH(Table1[[#This Row],[Order Date]])/3,0)</f>
        <v>Q1</v>
      </c>
      <c r="AT8363">
        <f>IF(Table1[[#This Row],[Sales]]=0,0,Table1[[#This Row],[Profit]]/Table1[[#This Row],[Sales]])</f>
        <v>-2.5</v>
      </c>
    </row>
    <row r="8364" spans="22:46" x14ac:dyDescent="0.3">
      <c r="V8364">
        <v>8363</v>
      </c>
      <c r="W8364" t="s">
        <v>10787</v>
      </c>
      <c r="X8364" s="1">
        <v>42737</v>
      </c>
      <c r="Y8364" s="1">
        <v>42826</v>
      </c>
      <c r="Z8364" t="s">
        <v>22</v>
      </c>
      <c r="AA8364" t="s">
        <v>9436</v>
      </c>
      <c r="AB8364" t="s">
        <v>9437</v>
      </c>
      <c r="AC8364" t="s">
        <v>25</v>
      </c>
      <c r="AD8364" t="s">
        <v>26</v>
      </c>
      <c r="AE8364" t="s">
        <v>4696</v>
      </c>
      <c r="AF8364" t="s">
        <v>110</v>
      </c>
      <c r="AG8364">
        <v>79907</v>
      </c>
      <c r="AH8364" t="s">
        <v>111</v>
      </c>
      <c r="AI8364" t="s">
        <v>4284</v>
      </c>
      <c r="AJ8364" t="s">
        <v>31</v>
      </c>
      <c r="AK8364" t="s">
        <v>57</v>
      </c>
      <c r="AL8364" t="s">
        <v>4285</v>
      </c>
      <c r="AM8364">
        <v>913.43</v>
      </c>
      <c r="AN8364">
        <v>5</v>
      </c>
      <c r="AO8364">
        <v>0.3</v>
      </c>
      <c r="AP8364">
        <v>-169.637</v>
      </c>
      <c r="AQ8364">
        <f>YEAR(Table1[[#This Row],[Order Date]])</f>
        <v>2017</v>
      </c>
      <c r="AR8364" t="str">
        <f>TEXT(Table1[[#This Row],[Order Date]],"mmmm")</f>
        <v>January</v>
      </c>
      <c r="AS8364" t="str">
        <f>"Q"&amp;ROUNDUP(MONTH(Table1[[#This Row],[Order Date]])/3,0)</f>
        <v>Q1</v>
      </c>
      <c r="AT8364">
        <f>IF(Table1[[#This Row],[Sales]]=0,0,Table1[[#This Row],[Profit]]/Table1[[#This Row],[Sales]])</f>
        <v>-0.18571428571428572</v>
      </c>
    </row>
    <row r="8365" spans="22:46" x14ac:dyDescent="0.3">
      <c r="V8365">
        <v>8364</v>
      </c>
      <c r="W8365" t="s">
        <v>10787</v>
      </c>
      <c r="X8365" s="1">
        <v>42737</v>
      </c>
      <c r="Y8365" s="1">
        <v>42826</v>
      </c>
      <c r="Z8365" t="s">
        <v>22</v>
      </c>
      <c r="AA8365" t="s">
        <v>9436</v>
      </c>
      <c r="AB8365" t="s">
        <v>9437</v>
      </c>
      <c r="AC8365" t="s">
        <v>25</v>
      </c>
      <c r="AD8365" t="s">
        <v>26</v>
      </c>
      <c r="AE8365" t="s">
        <v>4696</v>
      </c>
      <c r="AF8365" t="s">
        <v>110</v>
      </c>
      <c r="AG8365">
        <v>79907</v>
      </c>
      <c r="AH8365" t="s">
        <v>111</v>
      </c>
      <c r="AI8365" t="s">
        <v>6777</v>
      </c>
      <c r="AJ8365" t="s">
        <v>46</v>
      </c>
      <c r="AK8365" t="s">
        <v>60</v>
      </c>
      <c r="AL8365" t="s">
        <v>6778</v>
      </c>
      <c r="AM8365">
        <v>372.14400000000001</v>
      </c>
      <c r="AN8365">
        <v>3</v>
      </c>
      <c r="AO8365">
        <v>0.2</v>
      </c>
      <c r="AP8365">
        <v>27.910799999999998</v>
      </c>
      <c r="AQ8365">
        <f>YEAR(Table1[[#This Row],[Order Date]])</f>
        <v>2017</v>
      </c>
      <c r="AR8365" t="str">
        <f>TEXT(Table1[[#This Row],[Order Date]],"mmmm")</f>
        <v>January</v>
      </c>
      <c r="AS8365" t="str">
        <f>"Q"&amp;ROUNDUP(MONTH(Table1[[#This Row],[Order Date]])/3,0)</f>
        <v>Q1</v>
      </c>
      <c r="AT8365">
        <f>IF(Table1[[#This Row],[Sales]]=0,0,Table1[[#This Row],[Profit]]/Table1[[#This Row],[Sales]])</f>
        <v>7.4999999999999997E-2</v>
      </c>
    </row>
    <row r="8366" spans="22:46" x14ac:dyDescent="0.3">
      <c r="V8366">
        <v>8365</v>
      </c>
      <c r="W8366" t="s">
        <v>10788</v>
      </c>
      <c r="X8366" s="1">
        <v>42853</v>
      </c>
      <c r="Y8366" s="1">
        <v>42771</v>
      </c>
      <c r="Z8366" t="s">
        <v>51</v>
      </c>
      <c r="AA8366" t="s">
        <v>5127</v>
      </c>
      <c r="AB8366" t="s">
        <v>5128</v>
      </c>
      <c r="AC8366" t="s">
        <v>25</v>
      </c>
      <c r="AD8366" t="s">
        <v>26</v>
      </c>
      <c r="AE8366" t="s">
        <v>10789</v>
      </c>
      <c r="AF8366" t="s">
        <v>55</v>
      </c>
      <c r="AG8366">
        <v>34741</v>
      </c>
      <c r="AH8366" t="s">
        <v>29</v>
      </c>
      <c r="AI8366" t="s">
        <v>5149</v>
      </c>
      <c r="AJ8366" t="s">
        <v>73</v>
      </c>
      <c r="AK8366" t="s">
        <v>74</v>
      </c>
      <c r="AL8366" t="s">
        <v>5150</v>
      </c>
      <c r="AM8366">
        <v>751.98400000000004</v>
      </c>
      <c r="AN8366">
        <v>2</v>
      </c>
      <c r="AO8366">
        <v>0.2</v>
      </c>
      <c r="AP8366">
        <v>84.598200000000006</v>
      </c>
      <c r="AQ8366">
        <f>YEAR(Table1[[#This Row],[Order Date]])</f>
        <v>2017</v>
      </c>
      <c r="AR8366" t="str">
        <f>TEXT(Table1[[#This Row],[Order Date]],"mmmm")</f>
        <v>April</v>
      </c>
      <c r="AS8366" t="str">
        <f>"Q"&amp;ROUNDUP(MONTH(Table1[[#This Row],[Order Date]])/3,0)</f>
        <v>Q2</v>
      </c>
      <c r="AT8366">
        <f>IF(Table1[[#This Row],[Sales]]=0,0,Table1[[#This Row],[Profit]]/Table1[[#This Row],[Sales]])</f>
        <v>0.1125</v>
      </c>
    </row>
    <row r="8367" spans="22:46" x14ac:dyDescent="0.3">
      <c r="V8367">
        <v>8366</v>
      </c>
      <c r="W8367" t="s">
        <v>10790</v>
      </c>
      <c r="X8367" s="1">
        <v>42765</v>
      </c>
      <c r="Y8367" s="1">
        <v>42768</v>
      </c>
      <c r="Z8367" t="s">
        <v>207</v>
      </c>
      <c r="AA8367" t="s">
        <v>4238</v>
      </c>
      <c r="AB8367" t="s">
        <v>4239</v>
      </c>
      <c r="AC8367" t="s">
        <v>108</v>
      </c>
      <c r="AD8367" t="s">
        <v>26</v>
      </c>
      <c r="AE8367" t="s">
        <v>99</v>
      </c>
      <c r="AF8367" t="s">
        <v>100</v>
      </c>
      <c r="AG8367">
        <v>98105</v>
      </c>
      <c r="AH8367" t="s">
        <v>44</v>
      </c>
      <c r="AI8367" t="s">
        <v>72</v>
      </c>
      <c r="AJ8367" t="s">
        <v>73</v>
      </c>
      <c r="AK8367" t="s">
        <v>74</v>
      </c>
      <c r="AL8367" t="s">
        <v>75</v>
      </c>
      <c r="AM8367">
        <v>604.76800000000003</v>
      </c>
      <c r="AN8367">
        <v>4</v>
      </c>
      <c r="AO8367">
        <v>0.2</v>
      </c>
      <c r="AP8367">
        <v>60.476799999999997</v>
      </c>
      <c r="AQ8367">
        <f>YEAR(Table1[[#This Row],[Order Date]])</f>
        <v>2017</v>
      </c>
      <c r="AR8367" t="str">
        <f>TEXT(Table1[[#This Row],[Order Date]],"mmmm")</f>
        <v>January</v>
      </c>
      <c r="AS8367" t="str">
        <f>"Q"&amp;ROUNDUP(MONTH(Table1[[#This Row],[Order Date]])/3,0)</f>
        <v>Q1</v>
      </c>
      <c r="AT8367">
        <f>IF(Table1[[#This Row],[Sales]]=0,0,Table1[[#This Row],[Profit]]/Table1[[#This Row],[Sales]])</f>
        <v>9.9999999999999992E-2</v>
      </c>
    </row>
    <row r="8368" spans="22:46" x14ac:dyDescent="0.3">
      <c r="V8368">
        <v>8367</v>
      </c>
      <c r="W8368" t="s">
        <v>10791</v>
      </c>
      <c r="X8368" s="1">
        <v>41889</v>
      </c>
      <c r="Y8368" s="1">
        <v>41982</v>
      </c>
      <c r="Z8368" t="s">
        <v>22</v>
      </c>
      <c r="AA8368" t="s">
        <v>8698</v>
      </c>
      <c r="AB8368" t="s">
        <v>8699</v>
      </c>
      <c r="AC8368" t="s">
        <v>41</v>
      </c>
      <c r="AD8368" t="s">
        <v>26</v>
      </c>
      <c r="AE8368" t="s">
        <v>1028</v>
      </c>
      <c r="AF8368" t="s">
        <v>43</v>
      </c>
      <c r="AG8368">
        <v>95051</v>
      </c>
      <c r="AH8368" t="s">
        <v>44</v>
      </c>
      <c r="AI8368" t="s">
        <v>10792</v>
      </c>
      <c r="AJ8368" t="s">
        <v>46</v>
      </c>
      <c r="AK8368" t="s">
        <v>651</v>
      </c>
      <c r="AL8368" t="s">
        <v>10793</v>
      </c>
      <c r="AM8368">
        <v>27.36</v>
      </c>
      <c r="AN8368">
        <v>4</v>
      </c>
      <c r="AO8368">
        <v>0</v>
      </c>
      <c r="AP8368">
        <v>7.3872</v>
      </c>
      <c r="AQ8368">
        <f>YEAR(Table1[[#This Row],[Order Date]])</f>
        <v>2014</v>
      </c>
      <c r="AR8368" t="str">
        <f>TEXT(Table1[[#This Row],[Order Date]],"mmmm")</f>
        <v>September</v>
      </c>
      <c r="AS8368" t="str">
        <f>"Q"&amp;ROUNDUP(MONTH(Table1[[#This Row],[Order Date]])/3,0)</f>
        <v>Q3</v>
      </c>
      <c r="AT8368">
        <f>IF(Table1[[#This Row],[Sales]]=0,0,Table1[[#This Row],[Profit]]/Table1[[#This Row],[Sales]])</f>
        <v>0.27</v>
      </c>
    </row>
    <row r="8369" spans="22:46" x14ac:dyDescent="0.3">
      <c r="V8369">
        <v>8368</v>
      </c>
      <c r="W8369" t="s">
        <v>10791</v>
      </c>
      <c r="X8369" s="1">
        <v>41889</v>
      </c>
      <c r="Y8369" s="1">
        <v>41982</v>
      </c>
      <c r="Z8369" t="s">
        <v>22</v>
      </c>
      <c r="AA8369" t="s">
        <v>8698</v>
      </c>
      <c r="AB8369" t="s">
        <v>8699</v>
      </c>
      <c r="AC8369" t="s">
        <v>41</v>
      </c>
      <c r="AD8369" t="s">
        <v>26</v>
      </c>
      <c r="AE8369" t="s">
        <v>1028</v>
      </c>
      <c r="AF8369" t="s">
        <v>43</v>
      </c>
      <c r="AG8369">
        <v>95051</v>
      </c>
      <c r="AH8369" t="s">
        <v>44</v>
      </c>
      <c r="AI8369" t="s">
        <v>7331</v>
      </c>
      <c r="AJ8369" t="s">
        <v>46</v>
      </c>
      <c r="AK8369" t="s">
        <v>94</v>
      </c>
      <c r="AL8369" t="s">
        <v>7332</v>
      </c>
      <c r="AM8369">
        <v>20.56</v>
      </c>
      <c r="AN8369">
        <v>2</v>
      </c>
      <c r="AO8369">
        <v>0</v>
      </c>
      <c r="AP8369">
        <v>9.6631999999999998</v>
      </c>
      <c r="AQ8369">
        <f>YEAR(Table1[[#This Row],[Order Date]])</f>
        <v>2014</v>
      </c>
      <c r="AR8369" t="str">
        <f>TEXT(Table1[[#This Row],[Order Date]],"mmmm")</f>
        <v>September</v>
      </c>
      <c r="AS8369" t="str">
        <f>"Q"&amp;ROUNDUP(MONTH(Table1[[#This Row],[Order Date]])/3,0)</f>
        <v>Q3</v>
      </c>
      <c r="AT8369">
        <f>IF(Table1[[#This Row],[Sales]]=0,0,Table1[[#This Row],[Profit]]/Table1[[#This Row],[Sales]])</f>
        <v>0.47000000000000003</v>
      </c>
    </row>
    <row r="8370" spans="22:46" x14ac:dyDescent="0.3">
      <c r="V8370">
        <v>8369</v>
      </c>
      <c r="W8370" t="s">
        <v>10791</v>
      </c>
      <c r="X8370" s="1">
        <v>41889</v>
      </c>
      <c r="Y8370" s="1">
        <v>41982</v>
      </c>
      <c r="Z8370" t="s">
        <v>22</v>
      </c>
      <c r="AA8370" t="s">
        <v>8698</v>
      </c>
      <c r="AB8370" t="s">
        <v>8699</v>
      </c>
      <c r="AC8370" t="s">
        <v>41</v>
      </c>
      <c r="AD8370" t="s">
        <v>26</v>
      </c>
      <c r="AE8370" t="s">
        <v>1028</v>
      </c>
      <c r="AF8370" t="s">
        <v>43</v>
      </c>
      <c r="AG8370">
        <v>95051</v>
      </c>
      <c r="AH8370" t="s">
        <v>44</v>
      </c>
      <c r="AI8370" t="s">
        <v>9681</v>
      </c>
      <c r="AJ8370" t="s">
        <v>46</v>
      </c>
      <c r="AK8370" t="s">
        <v>77</v>
      </c>
      <c r="AL8370" t="s">
        <v>9682</v>
      </c>
      <c r="AM8370">
        <v>83.92</v>
      </c>
      <c r="AN8370">
        <v>5</v>
      </c>
      <c r="AO8370">
        <v>0.2</v>
      </c>
      <c r="AP8370">
        <v>31.47</v>
      </c>
      <c r="AQ8370">
        <f>YEAR(Table1[[#This Row],[Order Date]])</f>
        <v>2014</v>
      </c>
      <c r="AR8370" t="str">
        <f>TEXT(Table1[[#This Row],[Order Date]],"mmmm")</f>
        <v>September</v>
      </c>
      <c r="AS8370" t="str">
        <f>"Q"&amp;ROUNDUP(MONTH(Table1[[#This Row],[Order Date]])/3,0)</f>
        <v>Q3</v>
      </c>
      <c r="AT8370">
        <f>IF(Table1[[#This Row],[Sales]]=0,0,Table1[[#This Row],[Profit]]/Table1[[#This Row],[Sales]])</f>
        <v>0.375</v>
      </c>
    </row>
    <row r="8371" spans="22:46" x14ac:dyDescent="0.3">
      <c r="V8371">
        <v>8370</v>
      </c>
      <c r="W8371" t="s">
        <v>10794</v>
      </c>
      <c r="X8371" s="1">
        <v>42532</v>
      </c>
      <c r="Y8371" t="s">
        <v>38</v>
      </c>
      <c r="Z8371" t="s">
        <v>51</v>
      </c>
      <c r="AA8371" t="s">
        <v>2596</v>
      </c>
      <c r="AB8371" t="s">
        <v>2597</v>
      </c>
      <c r="AC8371" t="s">
        <v>25</v>
      </c>
      <c r="AD8371" t="s">
        <v>26</v>
      </c>
      <c r="AE8371" t="s">
        <v>42</v>
      </c>
      <c r="AF8371" t="s">
        <v>43</v>
      </c>
      <c r="AG8371">
        <v>90049</v>
      </c>
      <c r="AH8371" t="s">
        <v>44</v>
      </c>
      <c r="AI8371" t="s">
        <v>1019</v>
      </c>
      <c r="AJ8371" t="s">
        <v>31</v>
      </c>
      <c r="AK8371" t="s">
        <v>57</v>
      </c>
      <c r="AL8371" t="s">
        <v>1020</v>
      </c>
      <c r="AM8371">
        <v>902.71199999999999</v>
      </c>
      <c r="AN8371">
        <v>3</v>
      </c>
      <c r="AO8371">
        <v>0.2</v>
      </c>
      <c r="AP8371">
        <v>33.851700000000001</v>
      </c>
      <c r="AQ8371">
        <f>YEAR(Table1[[#This Row],[Order Date]])</f>
        <v>2016</v>
      </c>
      <c r="AR8371" t="str">
        <f>TEXT(Table1[[#This Row],[Order Date]],"mmmm")</f>
        <v>June</v>
      </c>
      <c r="AS8371" t="str">
        <f>"Q"&amp;ROUNDUP(MONTH(Table1[[#This Row],[Order Date]])/3,0)</f>
        <v>Q2</v>
      </c>
      <c r="AT8371">
        <f>IF(Table1[[#This Row],[Sales]]=0,0,Table1[[#This Row],[Profit]]/Table1[[#This Row],[Sales]])</f>
        <v>3.7499999999999999E-2</v>
      </c>
    </row>
    <row r="8372" spans="22:46" x14ac:dyDescent="0.3">
      <c r="V8372">
        <v>8371</v>
      </c>
      <c r="W8372" t="s">
        <v>10795</v>
      </c>
      <c r="X8372" s="1">
        <v>42660</v>
      </c>
      <c r="Y8372" t="s">
        <v>1449</v>
      </c>
      <c r="Z8372" t="s">
        <v>51</v>
      </c>
      <c r="AA8372" t="s">
        <v>4243</v>
      </c>
      <c r="AB8372" t="s">
        <v>4244</v>
      </c>
      <c r="AC8372" t="s">
        <v>108</v>
      </c>
      <c r="AD8372" t="s">
        <v>26</v>
      </c>
      <c r="AE8372" t="s">
        <v>3941</v>
      </c>
      <c r="AF8372" t="s">
        <v>43</v>
      </c>
      <c r="AG8372">
        <v>93727</v>
      </c>
      <c r="AH8372" t="s">
        <v>44</v>
      </c>
      <c r="AI8372" t="s">
        <v>8059</v>
      </c>
      <c r="AJ8372" t="s">
        <v>31</v>
      </c>
      <c r="AK8372" t="s">
        <v>32</v>
      </c>
      <c r="AL8372" t="s">
        <v>8060</v>
      </c>
      <c r="AM8372">
        <v>120.666</v>
      </c>
      <c r="AN8372">
        <v>2</v>
      </c>
      <c r="AO8372">
        <v>0.15</v>
      </c>
      <c r="AP8372">
        <v>21.294</v>
      </c>
      <c r="AQ8372">
        <f>YEAR(Table1[[#This Row],[Order Date]])</f>
        <v>2016</v>
      </c>
      <c r="AR8372" t="str">
        <f>TEXT(Table1[[#This Row],[Order Date]],"mmmm")</f>
        <v>October</v>
      </c>
      <c r="AS8372" t="str">
        <f>"Q"&amp;ROUNDUP(MONTH(Table1[[#This Row],[Order Date]])/3,0)</f>
        <v>Q4</v>
      </c>
      <c r="AT8372">
        <f>IF(Table1[[#This Row],[Sales]]=0,0,Table1[[#This Row],[Profit]]/Table1[[#This Row],[Sales]])</f>
        <v>0.17647058823529413</v>
      </c>
    </row>
    <row r="8373" spans="22:46" x14ac:dyDescent="0.3">
      <c r="V8373">
        <v>8372</v>
      </c>
      <c r="W8373" t="s">
        <v>10796</v>
      </c>
      <c r="X8373" s="1">
        <v>42000</v>
      </c>
      <c r="Y8373" t="s">
        <v>1249</v>
      </c>
      <c r="Z8373" t="s">
        <v>207</v>
      </c>
      <c r="AA8373" t="s">
        <v>7668</v>
      </c>
      <c r="AB8373" t="s">
        <v>7669</v>
      </c>
      <c r="AC8373" t="s">
        <v>25</v>
      </c>
      <c r="AD8373" t="s">
        <v>26</v>
      </c>
      <c r="AE8373" t="s">
        <v>109</v>
      </c>
      <c r="AF8373" t="s">
        <v>110</v>
      </c>
      <c r="AG8373">
        <v>76106</v>
      </c>
      <c r="AH8373" t="s">
        <v>111</v>
      </c>
      <c r="AI8373" t="s">
        <v>1944</v>
      </c>
      <c r="AJ8373" t="s">
        <v>46</v>
      </c>
      <c r="AK8373" t="s">
        <v>77</v>
      </c>
      <c r="AL8373" t="s">
        <v>1945</v>
      </c>
      <c r="AM8373">
        <v>4.984</v>
      </c>
      <c r="AN8373">
        <v>1</v>
      </c>
      <c r="AO8373">
        <v>0.8</v>
      </c>
      <c r="AP8373">
        <v>-8.4727999999999994</v>
      </c>
      <c r="AQ8373">
        <f>YEAR(Table1[[#This Row],[Order Date]])</f>
        <v>2014</v>
      </c>
      <c r="AR8373" t="str">
        <f>TEXT(Table1[[#This Row],[Order Date]],"mmmm")</f>
        <v>December</v>
      </c>
      <c r="AS8373" t="str">
        <f>"Q"&amp;ROUNDUP(MONTH(Table1[[#This Row],[Order Date]])/3,0)</f>
        <v>Q4</v>
      </c>
      <c r="AT8373">
        <f>IF(Table1[[#This Row],[Sales]]=0,0,Table1[[#This Row],[Profit]]/Table1[[#This Row],[Sales]])</f>
        <v>-1.7</v>
      </c>
    </row>
    <row r="8374" spans="22:46" x14ac:dyDescent="0.3">
      <c r="V8374">
        <v>8373</v>
      </c>
      <c r="W8374" t="s">
        <v>10797</v>
      </c>
      <c r="X8374" s="1">
        <v>42698</v>
      </c>
      <c r="Y8374" s="1">
        <v>42381</v>
      </c>
      <c r="Z8374" t="s">
        <v>51</v>
      </c>
      <c r="AA8374" t="s">
        <v>6533</v>
      </c>
      <c r="AB8374" t="s">
        <v>6534</v>
      </c>
      <c r="AC8374" t="s">
        <v>108</v>
      </c>
      <c r="AD8374" t="s">
        <v>26</v>
      </c>
      <c r="AE8374" t="s">
        <v>99</v>
      </c>
      <c r="AF8374" t="s">
        <v>100</v>
      </c>
      <c r="AG8374">
        <v>98105</v>
      </c>
      <c r="AH8374" t="s">
        <v>44</v>
      </c>
      <c r="AI8374" t="s">
        <v>3961</v>
      </c>
      <c r="AJ8374" t="s">
        <v>31</v>
      </c>
      <c r="AK8374" t="s">
        <v>67</v>
      </c>
      <c r="AL8374" t="s">
        <v>3962</v>
      </c>
      <c r="AM8374">
        <v>82.26</v>
      </c>
      <c r="AN8374">
        <v>3</v>
      </c>
      <c r="AO8374">
        <v>0</v>
      </c>
      <c r="AP8374">
        <v>33.726599999999998</v>
      </c>
      <c r="AQ8374">
        <f>YEAR(Table1[[#This Row],[Order Date]])</f>
        <v>2016</v>
      </c>
      <c r="AR8374" t="str">
        <f>TEXT(Table1[[#This Row],[Order Date]],"mmmm")</f>
        <v>November</v>
      </c>
      <c r="AS8374" t="str">
        <f>"Q"&amp;ROUNDUP(MONTH(Table1[[#This Row],[Order Date]])/3,0)</f>
        <v>Q4</v>
      </c>
      <c r="AT8374">
        <f>IF(Table1[[#This Row],[Sales]]=0,0,Table1[[#This Row],[Profit]]/Table1[[#This Row],[Sales]])</f>
        <v>0.40999999999999992</v>
      </c>
    </row>
    <row r="8375" spans="22:46" x14ac:dyDescent="0.3">
      <c r="V8375">
        <v>8374</v>
      </c>
      <c r="W8375" t="s">
        <v>10798</v>
      </c>
      <c r="X8375" s="1">
        <v>42684</v>
      </c>
      <c r="Y8375" t="s">
        <v>3388</v>
      </c>
      <c r="Z8375" t="s">
        <v>207</v>
      </c>
      <c r="AA8375" t="s">
        <v>1916</v>
      </c>
      <c r="AB8375" t="s">
        <v>1917</v>
      </c>
      <c r="AC8375" t="s">
        <v>25</v>
      </c>
      <c r="AD8375" t="s">
        <v>26</v>
      </c>
      <c r="AE8375" t="s">
        <v>136</v>
      </c>
      <c r="AF8375" t="s">
        <v>43</v>
      </c>
      <c r="AG8375">
        <v>94110</v>
      </c>
      <c r="AH8375" t="s">
        <v>44</v>
      </c>
      <c r="AI8375" t="s">
        <v>4781</v>
      </c>
      <c r="AJ8375" t="s">
        <v>46</v>
      </c>
      <c r="AK8375" t="s">
        <v>60</v>
      </c>
      <c r="AL8375" t="s">
        <v>4782</v>
      </c>
      <c r="AM8375">
        <v>29.74</v>
      </c>
      <c r="AN8375">
        <v>1</v>
      </c>
      <c r="AO8375">
        <v>0</v>
      </c>
      <c r="AP8375">
        <v>4.4610000000000003</v>
      </c>
      <c r="AQ8375">
        <f>YEAR(Table1[[#This Row],[Order Date]])</f>
        <v>2016</v>
      </c>
      <c r="AR8375" t="str">
        <f>TEXT(Table1[[#This Row],[Order Date]],"mmmm")</f>
        <v>November</v>
      </c>
      <c r="AS8375" t="str">
        <f>"Q"&amp;ROUNDUP(MONTH(Table1[[#This Row],[Order Date]])/3,0)</f>
        <v>Q4</v>
      </c>
      <c r="AT8375">
        <f>IF(Table1[[#This Row],[Sales]]=0,0,Table1[[#This Row],[Profit]]/Table1[[#This Row],[Sales]])</f>
        <v>0.15000000000000002</v>
      </c>
    </row>
    <row r="8376" spans="22:46" x14ac:dyDescent="0.3">
      <c r="V8376">
        <v>8375</v>
      </c>
      <c r="W8376" t="s">
        <v>10799</v>
      </c>
      <c r="X8376" s="1">
        <v>42009</v>
      </c>
      <c r="Y8376" s="1">
        <v>42278</v>
      </c>
      <c r="Z8376" t="s">
        <v>51</v>
      </c>
      <c r="AA8376" t="s">
        <v>2939</v>
      </c>
      <c r="AB8376" t="s">
        <v>2940</v>
      </c>
      <c r="AC8376" t="s">
        <v>108</v>
      </c>
      <c r="AD8376" t="s">
        <v>26</v>
      </c>
      <c r="AE8376" t="s">
        <v>136</v>
      </c>
      <c r="AF8376" t="s">
        <v>43</v>
      </c>
      <c r="AG8376">
        <v>94110</v>
      </c>
      <c r="AH8376" t="s">
        <v>44</v>
      </c>
      <c r="AI8376" t="s">
        <v>4116</v>
      </c>
      <c r="AJ8376" t="s">
        <v>46</v>
      </c>
      <c r="AK8376" t="s">
        <v>80</v>
      </c>
      <c r="AL8376" t="s">
        <v>4117</v>
      </c>
      <c r="AM8376">
        <v>87.36</v>
      </c>
      <c r="AN8376">
        <v>6</v>
      </c>
      <c r="AO8376">
        <v>0</v>
      </c>
      <c r="AP8376">
        <v>23.587199999999999</v>
      </c>
      <c r="AQ8376">
        <f>YEAR(Table1[[#This Row],[Order Date]])</f>
        <v>2015</v>
      </c>
      <c r="AR8376" t="str">
        <f>TEXT(Table1[[#This Row],[Order Date]],"mmmm")</f>
        <v>January</v>
      </c>
      <c r="AS8376" t="str">
        <f>"Q"&amp;ROUNDUP(MONTH(Table1[[#This Row],[Order Date]])/3,0)</f>
        <v>Q1</v>
      </c>
      <c r="AT8376">
        <f>IF(Table1[[#This Row],[Sales]]=0,0,Table1[[#This Row],[Profit]]/Table1[[#This Row],[Sales]])</f>
        <v>0.27</v>
      </c>
    </row>
    <row r="8377" spans="22:46" x14ac:dyDescent="0.3">
      <c r="V8377">
        <v>8376</v>
      </c>
      <c r="W8377" t="s">
        <v>10799</v>
      </c>
      <c r="X8377" s="1">
        <v>42009</v>
      </c>
      <c r="Y8377" s="1">
        <v>42278</v>
      </c>
      <c r="Z8377" t="s">
        <v>51</v>
      </c>
      <c r="AA8377" t="s">
        <v>2939</v>
      </c>
      <c r="AB8377" t="s">
        <v>2940</v>
      </c>
      <c r="AC8377" t="s">
        <v>108</v>
      </c>
      <c r="AD8377" t="s">
        <v>26</v>
      </c>
      <c r="AE8377" t="s">
        <v>136</v>
      </c>
      <c r="AF8377" t="s">
        <v>43</v>
      </c>
      <c r="AG8377">
        <v>94110</v>
      </c>
      <c r="AH8377" t="s">
        <v>44</v>
      </c>
      <c r="AI8377" t="s">
        <v>2956</v>
      </c>
      <c r="AJ8377" t="s">
        <v>46</v>
      </c>
      <c r="AK8377" t="s">
        <v>77</v>
      </c>
      <c r="AL8377" t="s">
        <v>2957</v>
      </c>
      <c r="AM8377">
        <v>56.16</v>
      </c>
      <c r="AN8377">
        <v>6</v>
      </c>
      <c r="AO8377">
        <v>0.2</v>
      </c>
      <c r="AP8377">
        <v>17.55</v>
      </c>
      <c r="AQ8377">
        <f>YEAR(Table1[[#This Row],[Order Date]])</f>
        <v>2015</v>
      </c>
      <c r="AR8377" t="str">
        <f>TEXT(Table1[[#This Row],[Order Date]],"mmmm")</f>
        <v>January</v>
      </c>
      <c r="AS8377" t="str">
        <f>"Q"&amp;ROUNDUP(MONTH(Table1[[#This Row],[Order Date]])/3,0)</f>
        <v>Q1</v>
      </c>
      <c r="AT8377">
        <f>IF(Table1[[#This Row],[Sales]]=0,0,Table1[[#This Row],[Profit]]/Table1[[#This Row],[Sales]])</f>
        <v>0.31250000000000006</v>
      </c>
    </row>
    <row r="8378" spans="22:46" x14ac:dyDescent="0.3">
      <c r="V8378">
        <v>8377</v>
      </c>
      <c r="W8378" t="s">
        <v>10800</v>
      </c>
      <c r="X8378" s="1">
        <v>42815</v>
      </c>
      <c r="Y8378" t="s">
        <v>5216</v>
      </c>
      <c r="Z8378" t="s">
        <v>51</v>
      </c>
      <c r="AA8378" t="s">
        <v>4373</v>
      </c>
      <c r="AB8378" t="s">
        <v>4374</v>
      </c>
      <c r="AC8378" t="s">
        <v>41</v>
      </c>
      <c r="AD8378" t="s">
        <v>26</v>
      </c>
      <c r="AE8378" t="s">
        <v>6627</v>
      </c>
      <c r="AF8378" t="s">
        <v>55</v>
      </c>
      <c r="AG8378">
        <v>33068</v>
      </c>
      <c r="AH8378" t="s">
        <v>29</v>
      </c>
      <c r="AI8378" t="s">
        <v>6613</v>
      </c>
      <c r="AJ8378" t="s">
        <v>46</v>
      </c>
      <c r="AK8378" t="s">
        <v>80</v>
      </c>
      <c r="AL8378" t="s">
        <v>6614</v>
      </c>
      <c r="AM8378">
        <v>64.384</v>
      </c>
      <c r="AN8378">
        <v>1</v>
      </c>
      <c r="AO8378">
        <v>0.2</v>
      </c>
      <c r="AP8378">
        <v>8.048</v>
      </c>
      <c r="AQ8378">
        <f>YEAR(Table1[[#This Row],[Order Date]])</f>
        <v>2017</v>
      </c>
      <c r="AR8378" t="str">
        <f>TEXT(Table1[[#This Row],[Order Date]],"mmmm")</f>
        <v>March</v>
      </c>
      <c r="AS8378" t="str">
        <f>"Q"&amp;ROUNDUP(MONTH(Table1[[#This Row],[Order Date]])/3,0)</f>
        <v>Q1</v>
      </c>
      <c r="AT8378">
        <f>IF(Table1[[#This Row],[Sales]]=0,0,Table1[[#This Row],[Profit]]/Table1[[#This Row],[Sales]])</f>
        <v>0.125</v>
      </c>
    </row>
    <row r="8379" spans="22:46" x14ac:dyDescent="0.3">
      <c r="V8379">
        <v>8378</v>
      </c>
      <c r="W8379" t="s">
        <v>10801</v>
      </c>
      <c r="X8379" s="1">
        <v>42320</v>
      </c>
      <c r="Y8379" t="s">
        <v>6663</v>
      </c>
      <c r="Z8379" t="s">
        <v>51</v>
      </c>
      <c r="AA8379" t="s">
        <v>8537</v>
      </c>
      <c r="AB8379" t="s">
        <v>8538</v>
      </c>
      <c r="AC8379" t="s">
        <v>41</v>
      </c>
      <c r="AD8379" t="s">
        <v>26</v>
      </c>
      <c r="AE8379" t="s">
        <v>203</v>
      </c>
      <c r="AF8379" t="s">
        <v>110</v>
      </c>
      <c r="AG8379">
        <v>77095</v>
      </c>
      <c r="AH8379" t="s">
        <v>111</v>
      </c>
      <c r="AI8379" t="s">
        <v>3837</v>
      </c>
      <c r="AJ8379" t="s">
        <v>46</v>
      </c>
      <c r="AK8379" t="s">
        <v>60</v>
      </c>
      <c r="AL8379" t="s">
        <v>3838</v>
      </c>
      <c r="AM8379">
        <v>64.784000000000006</v>
      </c>
      <c r="AN8379">
        <v>1</v>
      </c>
      <c r="AO8379">
        <v>0.2</v>
      </c>
      <c r="AP8379">
        <v>-14.5764</v>
      </c>
      <c r="AQ8379">
        <f>YEAR(Table1[[#This Row],[Order Date]])</f>
        <v>2015</v>
      </c>
      <c r="AR8379" t="str">
        <f>TEXT(Table1[[#This Row],[Order Date]],"mmmm")</f>
        <v>November</v>
      </c>
      <c r="AS8379" t="str">
        <f>"Q"&amp;ROUNDUP(MONTH(Table1[[#This Row],[Order Date]])/3,0)</f>
        <v>Q4</v>
      </c>
      <c r="AT8379">
        <f>IF(Table1[[#This Row],[Sales]]=0,0,Table1[[#This Row],[Profit]]/Table1[[#This Row],[Sales]])</f>
        <v>-0.22499999999999998</v>
      </c>
    </row>
    <row r="8380" spans="22:46" x14ac:dyDescent="0.3">
      <c r="V8380">
        <v>8379</v>
      </c>
      <c r="W8380" t="s">
        <v>10801</v>
      </c>
      <c r="X8380" s="1">
        <v>42320</v>
      </c>
      <c r="Y8380" t="s">
        <v>6663</v>
      </c>
      <c r="Z8380" t="s">
        <v>51</v>
      </c>
      <c r="AA8380" t="s">
        <v>8537</v>
      </c>
      <c r="AB8380" t="s">
        <v>8538</v>
      </c>
      <c r="AC8380" t="s">
        <v>41</v>
      </c>
      <c r="AD8380" t="s">
        <v>26</v>
      </c>
      <c r="AE8380" t="s">
        <v>203</v>
      </c>
      <c r="AF8380" t="s">
        <v>110</v>
      </c>
      <c r="AG8380">
        <v>77095</v>
      </c>
      <c r="AH8380" t="s">
        <v>111</v>
      </c>
      <c r="AI8380" t="s">
        <v>1034</v>
      </c>
      <c r="AJ8380" t="s">
        <v>46</v>
      </c>
      <c r="AK8380" t="s">
        <v>94</v>
      </c>
      <c r="AL8380" t="s">
        <v>1035</v>
      </c>
      <c r="AM8380">
        <v>15.552</v>
      </c>
      <c r="AN8380">
        <v>3</v>
      </c>
      <c r="AO8380">
        <v>0.2</v>
      </c>
      <c r="AP8380">
        <v>5.6375999999999999</v>
      </c>
      <c r="AQ8380">
        <f>YEAR(Table1[[#This Row],[Order Date]])</f>
        <v>2015</v>
      </c>
      <c r="AR8380" t="str">
        <f>TEXT(Table1[[#This Row],[Order Date]],"mmmm")</f>
        <v>November</v>
      </c>
      <c r="AS8380" t="str">
        <f>"Q"&amp;ROUNDUP(MONTH(Table1[[#This Row],[Order Date]])/3,0)</f>
        <v>Q4</v>
      </c>
      <c r="AT8380">
        <f>IF(Table1[[#This Row],[Sales]]=0,0,Table1[[#This Row],[Profit]]/Table1[[#This Row],[Sales]])</f>
        <v>0.36249999999999999</v>
      </c>
    </row>
    <row r="8381" spans="22:46" x14ac:dyDescent="0.3">
      <c r="V8381">
        <v>8380</v>
      </c>
      <c r="W8381" t="s">
        <v>10801</v>
      </c>
      <c r="X8381" s="1">
        <v>42320</v>
      </c>
      <c r="Y8381" t="s">
        <v>6663</v>
      </c>
      <c r="Z8381" t="s">
        <v>51</v>
      </c>
      <c r="AA8381" t="s">
        <v>8537</v>
      </c>
      <c r="AB8381" t="s">
        <v>8538</v>
      </c>
      <c r="AC8381" t="s">
        <v>41</v>
      </c>
      <c r="AD8381" t="s">
        <v>26</v>
      </c>
      <c r="AE8381" t="s">
        <v>203</v>
      </c>
      <c r="AF8381" t="s">
        <v>110</v>
      </c>
      <c r="AG8381">
        <v>77095</v>
      </c>
      <c r="AH8381" t="s">
        <v>111</v>
      </c>
      <c r="AI8381" t="s">
        <v>3903</v>
      </c>
      <c r="AJ8381" t="s">
        <v>46</v>
      </c>
      <c r="AK8381" t="s">
        <v>190</v>
      </c>
      <c r="AL8381" t="s">
        <v>3904</v>
      </c>
      <c r="AM8381">
        <v>223.88800000000001</v>
      </c>
      <c r="AN8381">
        <v>7</v>
      </c>
      <c r="AO8381">
        <v>0.2</v>
      </c>
      <c r="AP8381">
        <v>69.965000000000003</v>
      </c>
      <c r="AQ8381">
        <f>YEAR(Table1[[#This Row],[Order Date]])</f>
        <v>2015</v>
      </c>
      <c r="AR8381" t="str">
        <f>TEXT(Table1[[#This Row],[Order Date]],"mmmm")</f>
        <v>November</v>
      </c>
      <c r="AS8381" t="str">
        <f>"Q"&amp;ROUNDUP(MONTH(Table1[[#This Row],[Order Date]])/3,0)</f>
        <v>Q4</v>
      </c>
      <c r="AT8381">
        <f>IF(Table1[[#This Row],[Sales]]=0,0,Table1[[#This Row],[Profit]]/Table1[[#This Row],[Sales]])</f>
        <v>0.3125</v>
      </c>
    </row>
    <row r="8382" spans="22:46" x14ac:dyDescent="0.3">
      <c r="V8382">
        <v>8381</v>
      </c>
      <c r="W8382" t="s">
        <v>10802</v>
      </c>
      <c r="X8382" s="1">
        <v>41891</v>
      </c>
      <c r="Y8382" t="s">
        <v>790</v>
      </c>
      <c r="Z8382" t="s">
        <v>22</v>
      </c>
      <c r="AA8382" t="s">
        <v>3982</v>
      </c>
      <c r="AB8382" t="s">
        <v>3983</v>
      </c>
      <c r="AC8382" t="s">
        <v>25</v>
      </c>
      <c r="AD8382" t="s">
        <v>26</v>
      </c>
      <c r="AE8382" t="s">
        <v>342</v>
      </c>
      <c r="AF8382" t="s">
        <v>233</v>
      </c>
      <c r="AG8382">
        <v>60653</v>
      </c>
      <c r="AH8382" t="s">
        <v>111</v>
      </c>
      <c r="AI8382" t="s">
        <v>3105</v>
      </c>
      <c r="AJ8382" t="s">
        <v>46</v>
      </c>
      <c r="AK8382" t="s">
        <v>94</v>
      </c>
      <c r="AL8382" t="s">
        <v>3106</v>
      </c>
      <c r="AM8382">
        <v>10.896000000000001</v>
      </c>
      <c r="AN8382">
        <v>3</v>
      </c>
      <c r="AO8382">
        <v>0.2</v>
      </c>
      <c r="AP8382">
        <v>3.4049999999999998</v>
      </c>
      <c r="AQ8382">
        <f>YEAR(Table1[[#This Row],[Order Date]])</f>
        <v>2014</v>
      </c>
      <c r="AR8382" t="str">
        <f>TEXT(Table1[[#This Row],[Order Date]],"mmmm")</f>
        <v>September</v>
      </c>
      <c r="AS8382" t="str">
        <f>"Q"&amp;ROUNDUP(MONTH(Table1[[#This Row],[Order Date]])/3,0)</f>
        <v>Q3</v>
      </c>
      <c r="AT8382">
        <f>IF(Table1[[#This Row],[Sales]]=0,0,Table1[[#This Row],[Profit]]/Table1[[#This Row],[Sales]])</f>
        <v>0.31249999999999994</v>
      </c>
    </row>
    <row r="8383" spans="22:46" x14ac:dyDescent="0.3">
      <c r="V8383">
        <v>8382</v>
      </c>
      <c r="W8383" t="s">
        <v>10803</v>
      </c>
      <c r="X8383" s="1">
        <v>42446</v>
      </c>
      <c r="Y8383" t="s">
        <v>4774</v>
      </c>
      <c r="Z8383" t="s">
        <v>22</v>
      </c>
      <c r="AA8383" t="s">
        <v>6696</v>
      </c>
      <c r="AB8383" t="s">
        <v>6697</v>
      </c>
      <c r="AC8383" t="s">
        <v>25</v>
      </c>
      <c r="AD8383" t="s">
        <v>26</v>
      </c>
      <c r="AE8383" t="s">
        <v>136</v>
      </c>
      <c r="AF8383" t="s">
        <v>43</v>
      </c>
      <c r="AG8383">
        <v>94109</v>
      </c>
      <c r="AH8383" t="s">
        <v>44</v>
      </c>
      <c r="AI8383" t="s">
        <v>2225</v>
      </c>
      <c r="AJ8383" t="s">
        <v>73</v>
      </c>
      <c r="AK8383" t="s">
        <v>74</v>
      </c>
      <c r="AL8383" t="s">
        <v>2226</v>
      </c>
      <c r="AM8383">
        <v>84.784000000000006</v>
      </c>
      <c r="AN8383">
        <v>2</v>
      </c>
      <c r="AO8383">
        <v>0.2</v>
      </c>
      <c r="AP8383">
        <v>-20.136199999999999</v>
      </c>
      <c r="AQ8383">
        <f>YEAR(Table1[[#This Row],[Order Date]])</f>
        <v>2016</v>
      </c>
      <c r="AR8383" t="str">
        <f>TEXT(Table1[[#This Row],[Order Date]],"mmmm")</f>
        <v>March</v>
      </c>
      <c r="AS8383" t="str">
        <f>"Q"&amp;ROUNDUP(MONTH(Table1[[#This Row],[Order Date]])/3,0)</f>
        <v>Q1</v>
      </c>
      <c r="AT8383">
        <f>IF(Table1[[#This Row],[Sales]]=0,0,Table1[[#This Row],[Profit]]/Table1[[#This Row],[Sales]])</f>
        <v>-0.23749999999999996</v>
      </c>
    </row>
    <row r="8384" spans="22:46" x14ac:dyDescent="0.3">
      <c r="V8384">
        <v>8383</v>
      </c>
      <c r="W8384" t="s">
        <v>10804</v>
      </c>
      <c r="X8384" s="1">
        <v>42408</v>
      </c>
      <c r="Y8384" t="s">
        <v>3927</v>
      </c>
      <c r="Z8384" t="s">
        <v>51</v>
      </c>
      <c r="AA8384" t="s">
        <v>9516</v>
      </c>
      <c r="AB8384" t="s">
        <v>9517</v>
      </c>
      <c r="AC8384" t="s">
        <v>41</v>
      </c>
      <c r="AD8384" t="s">
        <v>26</v>
      </c>
      <c r="AE8384" t="s">
        <v>203</v>
      </c>
      <c r="AF8384" t="s">
        <v>110</v>
      </c>
      <c r="AG8384">
        <v>77036</v>
      </c>
      <c r="AH8384" t="s">
        <v>111</v>
      </c>
      <c r="AI8384" t="s">
        <v>3816</v>
      </c>
      <c r="AJ8384" t="s">
        <v>31</v>
      </c>
      <c r="AK8384" t="s">
        <v>35</v>
      </c>
      <c r="AL8384" t="s">
        <v>3817</v>
      </c>
      <c r="AM8384">
        <v>241.5</v>
      </c>
      <c r="AN8384">
        <v>4</v>
      </c>
      <c r="AO8384">
        <v>0.3</v>
      </c>
      <c r="AP8384">
        <v>0</v>
      </c>
      <c r="AQ8384">
        <f>YEAR(Table1[[#This Row],[Order Date]])</f>
        <v>2016</v>
      </c>
      <c r="AR8384" t="str">
        <f>TEXT(Table1[[#This Row],[Order Date]],"mmmm")</f>
        <v>February</v>
      </c>
      <c r="AS8384" t="str">
        <f>"Q"&amp;ROUNDUP(MONTH(Table1[[#This Row],[Order Date]])/3,0)</f>
        <v>Q1</v>
      </c>
      <c r="AT8384">
        <f>IF(Table1[[#This Row],[Sales]]=0,0,Table1[[#This Row],[Profit]]/Table1[[#This Row],[Sales]])</f>
        <v>0</v>
      </c>
    </row>
    <row r="8385" spans="22:46" x14ac:dyDescent="0.3">
      <c r="V8385">
        <v>8384</v>
      </c>
      <c r="W8385" t="s">
        <v>10805</v>
      </c>
      <c r="X8385" s="1">
        <v>42700</v>
      </c>
      <c r="Y8385" t="s">
        <v>840</v>
      </c>
      <c r="Z8385" t="s">
        <v>207</v>
      </c>
      <c r="AA8385" t="s">
        <v>4935</v>
      </c>
      <c r="AB8385" t="s">
        <v>4936</v>
      </c>
      <c r="AC8385" t="s">
        <v>108</v>
      </c>
      <c r="AD8385" t="s">
        <v>26</v>
      </c>
      <c r="AE8385" t="s">
        <v>10806</v>
      </c>
      <c r="AF8385" t="s">
        <v>844</v>
      </c>
      <c r="AG8385">
        <v>6484</v>
      </c>
      <c r="AH8385" t="s">
        <v>160</v>
      </c>
      <c r="AI8385" t="s">
        <v>3589</v>
      </c>
      <c r="AJ8385" t="s">
        <v>73</v>
      </c>
      <c r="AK8385" t="s">
        <v>176</v>
      </c>
      <c r="AL8385" t="s">
        <v>3590</v>
      </c>
      <c r="AM8385">
        <v>59.97</v>
      </c>
      <c r="AN8385">
        <v>3</v>
      </c>
      <c r="AO8385">
        <v>0</v>
      </c>
      <c r="AP8385">
        <v>14.9925</v>
      </c>
      <c r="AQ8385">
        <f>YEAR(Table1[[#This Row],[Order Date]])</f>
        <v>2016</v>
      </c>
      <c r="AR8385" t="str">
        <f>TEXT(Table1[[#This Row],[Order Date]],"mmmm")</f>
        <v>November</v>
      </c>
      <c r="AS8385" t="str">
        <f>"Q"&amp;ROUNDUP(MONTH(Table1[[#This Row],[Order Date]])/3,0)</f>
        <v>Q4</v>
      </c>
      <c r="AT8385">
        <f>IF(Table1[[#This Row],[Sales]]=0,0,Table1[[#This Row],[Profit]]/Table1[[#This Row],[Sales]])</f>
        <v>0.25</v>
      </c>
    </row>
    <row r="8386" spans="22:46" x14ac:dyDescent="0.3">
      <c r="V8386">
        <v>8385</v>
      </c>
      <c r="W8386" t="s">
        <v>10805</v>
      </c>
      <c r="X8386" s="1">
        <v>42700</v>
      </c>
      <c r="Y8386" t="s">
        <v>840</v>
      </c>
      <c r="Z8386" t="s">
        <v>207</v>
      </c>
      <c r="AA8386" t="s">
        <v>4935</v>
      </c>
      <c r="AB8386" t="s">
        <v>4936</v>
      </c>
      <c r="AC8386" t="s">
        <v>108</v>
      </c>
      <c r="AD8386" t="s">
        <v>26</v>
      </c>
      <c r="AE8386" t="s">
        <v>10806</v>
      </c>
      <c r="AF8386" t="s">
        <v>844</v>
      </c>
      <c r="AG8386">
        <v>6484</v>
      </c>
      <c r="AH8386" t="s">
        <v>160</v>
      </c>
      <c r="AI8386" t="s">
        <v>5845</v>
      </c>
      <c r="AJ8386" t="s">
        <v>46</v>
      </c>
      <c r="AK8386" t="s">
        <v>94</v>
      </c>
      <c r="AL8386" t="s">
        <v>5846</v>
      </c>
      <c r="AM8386">
        <v>13.36</v>
      </c>
      <c r="AN8386">
        <v>2</v>
      </c>
      <c r="AO8386">
        <v>0</v>
      </c>
      <c r="AP8386">
        <v>6.4127999999999998</v>
      </c>
      <c r="AQ8386">
        <f>YEAR(Table1[[#This Row],[Order Date]])</f>
        <v>2016</v>
      </c>
      <c r="AR8386" t="str">
        <f>TEXT(Table1[[#This Row],[Order Date]],"mmmm")</f>
        <v>November</v>
      </c>
      <c r="AS8386" t="str">
        <f>"Q"&amp;ROUNDUP(MONTH(Table1[[#This Row],[Order Date]])/3,0)</f>
        <v>Q4</v>
      </c>
      <c r="AT8386">
        <f>IF(Table1[[#This Row],[Sales]]=0,0,Table1[[#This Row],[Profit]]/Table1[[#This Row],[Sales]])</f>
        <v>0.48</v>
      </c>
    </row>
    <row r="8387" spans="22:46" x14ac:dyDescent="0.3">
      <c r="V8387">
        <v>8386</v>
      </c>
      <c r="W8387" t="s">
        <v>10807</v>
      </c>
      <c r="X8387" s="1">
        <v>42982</v>
      </c>
      <c r="Y8387" s="1">
        <v>42956</v>
      </c>
      <c r="Z8387" t="s">
        <v>51</v>
      </c>
      <c r="AA8387" t="s">
        <v>546</v>
      </c>
      <c r="AB8387" t="s">
        <v>547</v>
      </c>
      <c r="AC8387" t="s">
        <v>41</v>
      </c>
      <c r="AD8387" t="s">
        <v>26</v>
      </c>
      <c r="AE8387" t="s">
        <v>3620</v>
      </c>
      <c r="AF8387" t="s">
        <v>43</v>
      </c>
      <c r="AG8387">
        <v>94601</v>
      </c>
      <c r="AH8387" t="s">
        <v>44</v>
      </c>
      <c r="AI8387" t="s">
        <v>5316</v>
      </c>
      <c r="AJ8387" t="s">
        <v>46</v>
      </c>
      <c r="AK8387" t="s">
        <v>77</v>
      </c>
      <c r="AL8387" t="s">
        <v>5317</v>
      </c>
      <c r="AM8387">
        <v>11.808</v>
      </c>
      <c r="AN8387">
        <v>3</v>
      </c>
      <c r="AO8387">
        <v>0.2</v>
      </c>
      <c r="AP8387">
        <v>4.1327999999999996</v>
      </c>
      <c r="AQ8387">
        <f>YEAR(Table1[[#This Row],[Order Date]])</f>
        <v>2017</v>
      </c>
      <c r="AR8387" t="str">
        <f>TEXT(Table1[[#This Row],[Order Date]],"mmmm")</f>
        <v>September</v>
      </c>
      <c r="AS8387" t="str">
        <f>"Q"&amp;ROUNDUP(MONTH(Table1[[#This Row],[Order Date]])/3,0)</f>
        <v>Q3</v>
      </c>
      <c r="AT8387">
        <f>IF(Table1[[#This Row],[Sales]]=0,0,Table1[[#This Row],[Profit]]/Table1[[#This Row],[Sales]])</f>
        <v>0.35</v>
      </c>
    </row>
    <row r="8388" spans="22:46" x14ac:dyDescent="0.3">
      <c r="V8388">
        <v>8387</v>
      </c>
      <c r="W8388" t="s">
        <v>10808</v>
      </c>
      <c r="X8388" s="1">
        <v>42152</v>
      </c>
      <c r="Y8388" s="1">
        <v>42069</v>
      </c>
      <c r="Z8388" t="s">
        <v>51</v>
      </c>
      <c r="AA8388" t="s">
        <v>5667</v>
      </c>
      <c r="AB8388" t="s">
        <v>5668</v>
      </c>
      <c r="AC8388" t="s">
        <v>25</v>
      </c>
      <c r="AD8388" t="s">
        <v>26</v>
      </c>
      <c r="AE8388" t="s">
        <v>1453</v>
      </c>
      <c r="AF8388" t="s">
        <v>844</v>
      </c>
      <c r="AG8388">
        <v>6040</v>
      </c>
      <c r="AH8388" t="s">
        <v>160</v>
      </c>
      <c r="AI8388" t="s">
        <v>3177</v>
      </c>
      <c r="AJ8388" t="s">
        <v>46</v>
      </c>
      <c r="AK8388" t="s">
        <v>60</v>
      </c>
      <c r="AL8388" t="s">
        <v>3178</v>
      </c>
      <c r="AM8388">
        <v>16.239999999999998</v>
      </c>
      <c r="AN8388">
        <v>1</v>
      </c>
      <c r="AO8388">
        <v>0</v>
      </c>
      <c r="AP8388">
        <v>2.4359999999999999</v>
      </c>
      <c r="AQ8388">
        <f>YEAR(Table1[[#This Row],[Order Date]])</f>
        <v>2015</v>
      </c>
      <c r="AR8388" t="str">
        <f>TEXT(Table1[[#This Row],[Order Date]],"mmmm")</f>
        <v>May</v>
      </c>
      <c r="AS8388" t="str">
        <f>"Q"&amp;ROUNDUP(MONTH(Table1[[#This Row],[Order Date]])/3,0)</f>
        <v>Q2</v>
      </c>
      <c r="AT8388">
        <f>IF(Table1[[#This Row],[Sales]]=0,0,Table1[[#This Row],[Profit]]/Table1[[#This Row],[Sales]])</f>
        <v>0.15000000000000002</v>
      </c>
    </row>
    <row r="8389" spans="22:46" x14ac:dyDescent="0.3">
      <c r="V8389">
        <v>8388</v>
      </c>
      <c r="W8389" t="s">
        <v>10808</v>
      </c>
      <c r="X8389" s="1">
        <v>42152</v>
      </c>
      <c r="Y8389" s="1">
        <v>42069</v>
      </c>
      <c r="Z8389" t="s">
        <v>51</v>
      </c>
      <c r="AA8389" t="s">
        <v>5667</v>
      </c>
      <c r="AB8389" t="s">
        <v>5668</v>
      </c>
      <c r="AC8389" t="s">
        <v>25</v>
      </c>
      <c r="AD8389" t="s">
        <v>26</v>
      </c>
      <c r="AE8389" t="s">
        <v>1453</v>
      </c>
      <c r="AF8389" t="s">
        <v>844</v>
      </c>
      <c r="AG8389">
        <v>6040</v>
      </c>
      <c r="AH8389" t="s">
        <v>160</v>
      </c>
      <c r="AI8389" t="s">
        <v>859</v>
      </c>
      <c r="AJ8389" t="s">
        <v>46</v>
      </c>
      <c r="AK8389" t="s">
        <v>60</v>
      </c>
      <c r="AL8389" t="s">
        <v>860</v>
      </c>
      <c r="AM8389">
        <v>77.55</v>
      </c>
      <c r="AN8389">
        <v>5</v>
      </c>
      <c r="AO8389">
        <v>0</v>
      </c>
      <c r="AP8389">
        <v>21.713999999999999</v>
      </c>
      <c r="AQ8389">
        <f>YEAR(Table1[[#This Row],[Order Date]])</f>
        <v>2015</v>
      </c>
      <c r="AR8389" t="str">
        <f>TEXT(Table1[[#This Row],[Order Date]],"mmmm")</f>
        <v>May</v>
      </c>
      <c r="AS8389" t="str">
        <f>"Q"&amp;ROUNDUP(MONTH(Table1[[#This Row],[Order Date]])/3,0)</f>
        <v>Q2</v>
      </c>
      <c r="AT8389">
        <f>IF(Table1[[#This Row],[Sales]]=0,0,Table1[[#This Row],[Profit]]/Table1[[#This Row],[Sales]])</f>
        <v>0.27999999999999997</v>
      </c>
    </row>
    <row r="8390" spans="22:46" x14ac:dyDescent="0.3">
      <c r="V8390">
        <v>8389</v>
      </c>
      <c r="W8390" t="s">
        <v>10809</v>
      </c>
      <c r="X8390" s="1">
        <v>41944</v>
      </c>
      <c r="Y8390" s="1">
        <v>41770</v>
      </c>
      <c r="Z8390" t="s">
        <v>51</v>
      </c>
      <c r="AA8390" t="s">
        <v>3520</v>
      </c>
      <c r="AB8390" t="s">
        <v>3521</v>
      </c>
      <c r="AC8390" t="s">
        <v>41</v>
      </c>
      <c r="AD8390" t="s">
        <v>26</v>
      </c>
      <c r="AE8390" t="s">
        <v>6747</v>
      </c>
      <c r="AF8390" t="s">
        <v>892</v>
      </c>
      <c r="AG8390">
        <v>7050</v>
      </c>
      <c r="AH8390" t="s">
        <v>160</v>
      </c>
      <c r="AI8390" t="s">
        <v>2242</v>
      </c>
      <c r="AJ8390" t="s">
        <v>46</v>
      </c>
      <c r="AK8390" t="s">
        <v>80</v>
      </c>
      <c r="AL8390" t="s">
        <v>2243</v>
      </c>
      <c r="AM8390">
        <v>76.12</v>
      </c>
      <c r="AN8390">
        <v>2</v>
      </c>
      <c r="AO8390">
        <v>0</v>
      </c>
      <c r="AP8390">
        <v>22.0748</v>
      </c>
      <c r="AQ8390">
        <f>YEAR(Table1[[#This Row],[Order Date]])</f>
        <v>2014</v>
      </c>
      <c r="AR8390" t="str">
        <f>TEXT(Table1[[#This Row],[Order Date]],"mmmm")</f>
        <v>November</v>
      </c>
      <c r="AS8390" t="str">
        <f>"Q"&amp;ROUNDUP(MONTH(Table1[[#This Row],[Order Date]])/3,0)</f>
        <v>Q4</v>
      </c>
      <c r="AT8390">
        <f>IF(Table1[[#This Row],[Sales]]=0,0,Table1[[#This Row],[Profit]]/Table1[[#This Row],[Sales]])</f>
        <v>0.28999999999999998</v>
      </c>
    </row>
    <row r="8391" spans="22:46" x14ac:dyDescent="0.3">
      <c r="V8391">
        <v>8390</v>
      </c>
      <c r="W8391" t="s">
        <v>10810</v>
      </c>
      <c r="X8391" s="1">
        <v>42731</v>
      </c>
      <c r="Y8391" t="s">
        <v>4352</v>
      </c>
      <c r="Z8391" t="s">
        <v>207</v>
      </c>
      <c r="AA8391" t="s">
        <v>2608</v>
      </c>
      <c r="AB8391" t="s">
        <v>2609</v>
      </c>
      <c r="AC8391" t="s">
        <v>108</v>
      </c>
      <c r="AD8391" t="s">
        <v>26</v>
      </c>
      <c r="AE8391" t="s">
        <v>907</v>
      </c>
      <c r="AF8391" t="s">
        <v>564</v>
      </c>
      <c r="AG8391">
        <v>44312</v>
      </c>
      <c r="AH8391" t="s">
        <v>160</v>
      </c>
      <c r="AI8391" t="s">
        <v>565</v>
      </c>
      <c r="AJ8391" t="s">
        <v>46</v>
      </c>
      <c r="AK8391" t="s">
        <v>303</v>
      </c>
      <c r="AL8391" t="s">
        <v>566</v>
      </c>
      <c r="AM8391">
        <v>17.184000000000001</v>
      </c>
      <c r="AN8391">
        <v>6</v>
      </c>
      <c r="AO8391">
        <v>0.2</v>
      </c>
      <c r="AP8391">
        <v>6.2291999999999996</v>
      </c>
      <c r="AQ8391">
        <f>YEAR(Table1[[#This Row],[Order Date]])</f>
        <v>2016</v>
      </c>
      <c r="AR8391" t="str">
        <f>TEXT(Table1[[#This Row],[Order Date]],"mmmm")</f>
        <v>December</v>
      </c>
      <c r="AS8391" t="str">
        <f>"Q"&amp;ROUNDUP(MONTH(Table1[[#This Row],[Order Date]])/3,0)</f>
        <v>Q4</v>
      </c>
      <c r="AT8391">
        <f>IF(Table1[[#This Row],[Sales]]=0,0,Table1[[#This Row],[Profit]]/Table1[[#This Row],[Sales]])</f>
        <v>0.36249999999999993</v>
      </c>
    </row>
    <row r="8392" spans="22:46" x14ac:dyDescent="0.3">
      <c r="V8392">
        <v>8391</v>
      </c>
      <c r="W8392" t="s">
        <v>10811</v>
      </c>
      <c r="X8392" s="1">
        <v>43073</v>
      </c>
      <c r="Y8392" s="1">
        <v>42898</v>
      </c>
      <c r="Z8392" t="s">
        <v>207</v>
      </c>
      <c r="AA8392" t="s">
        <v>2727</v>
      </c>
      <c r="AB8392" t="s">
        <v>2728</v>
      </c>
      <c r="AC8392" t="s">
        <v>41</v>
      </c>
      <c r="AD8392" t="s">
        <v>26</v>
      </c>
      <c r="AE8392" t="s">
        <v>42</v>
      </c>
      <c r="AF8392" t="s">
        <v>43</v>
      </c>
      <c r="AG8392">
        <v>90032</v>
      </c>
      <c r="AH8392" t="s">
        <v>44</v>
      </c>
      <c r="AI8392" t="s">
        <v>4511</v>
      </c>
      <c r="AJ8392" t="s">
        <v>46</v>
      </c>
      <c r="AK8392" t="s">
        <v>94</v>
      </c>
      <c r="AL8392" t="s">
        <v>4512</v>
      </c>
      <c r="AM8392">
        <v>11.76</v>
      </c>
      <c r="AN8392">
        <v>2</v>
      </c>
      <c r="AO8392">
        <v>0</v>
      </c>
      <c r="AP8392">
        <v>5.7624000000000004</v>
      </c>
      <c r="AQ8392">
        <f>YEAR(Table1[[#This Row],[Order Date]])</f>
        <v>2017</v>
      </c>
      <c r="AR8392" t="str">
        <f>TEXT(Table1[[#This Row],[Order Date]],"mmmm")</f>
        <v>December</v>
      </c>
      <c r="AS8392" t="str">
        <f>"Q"&amp;ROUNDUP(MONTH(Table1[[#This Row],[Order Date]])/3,0)</f>
        <v>Q4</v>
      </c>
      <c r="AT8392">
        <f>IF(Table1[[#This Row],[Sales]]=0,0,Table1[[#This Row],[Profit]]/Table1[[#This Row],[Sales]])</f>
        <v>0.49000000000000005</v>
      </c>
    </row>
    <row r="8393" spans="22:46" x14ac:dyDescent="0.3">
      <c r="V8393">
        <v>8392</v>
      </c>
      <c r="W8393" t="s">
        <v>10812</v>
      </c>
      <c r="X8393" s="1">
        <v>43092</v>
      </c>
      <c r="Y8393" t="s">
        <v>545</v>
      </c>
      <c r="Z8393" t="s">
        <v>51</v>
      </c>
      <c r="AA8393" t="s">
        <v>6866</v>
      </c>
      <c r="AB8393" t="s">
        <v>6867</v>
      </c>
      <c r="AC8393" t="s">
        <v>108</v>
      </c>
      <c r="AD8393" t="s">
        <v>26</v>
      </c>
      <c r="AE8393" t="s">
        <v>10813</v>
      </c>
      <c r="AF8393" t="s">
        <v>844</v>
      </c>
      <c r="AG8393">
        <v>6810</v>
      </c>
      <c r="AH8393" t="s">
        <v>160</v>
      </c>
      <c r="AI8393" t="s">
        <v>4423</v>
      </c>
      <c r="AJ8393" t="s">
        <v>31</v>
      </c>
      <c r="AK8393" t="s">
        <v>67</v>
      </c>
      <c r="AL8393" t="s">
        <v>4424</v>
      </c>
      <c r="AM8393">
        <v>27.46</v>
      </c>
      <c r="AN8393">
        <v>2</v>
      </c>
      <c r="AO8393">
        <v>0</v>
      </c>
      <c r="AP8393">
        <v>9.8856000000000002</v>
      </c>
      <c r="AQ8393">
        <f>YEAR(Table1[[#This Row],[Order Date]])</f>
        <v>2017</v>
      </c>
      <c r="AR8393" t="str">
        <f>TEXT(Table1[[#This Row],[Order Date]],"mmmm")</f>
        <v>December</v>
      </c>
      <c r="AS8393" t="str">
        <f>"Q"&amp;ROUNDUP(MONTH(Table1[[#This Row],[Order Date]])/3,0)</f>
        <v>Q4</v>
      </c>
      <c r="AT8393">
        <f>IF(Table1[[#This Row],[Sales]]=0,0,Table1[[#This Row],[Profit]]/Table1[[#This Row],[Sales]])</f>
        <v>0.36</v>
      </c>
    </row>
    <row r="8394" spans="22:46" x14ac:dyDescent="0.3">
      <c r="V8394">
        <v>8393</v>
      </c>
      <c r="W8394" t="s">
        <v>10814</v>
      </c>
      <c r="X8394" s="1">
        <v>42705</v>
      </c>
      <c r="Y8394" s="1">
        <v>42533</v>
      </c>
      <c r="Z8394" t="s">
        <v>22</v>
      </c>
      <c r="AA8394" t="s">
        <v>3932</v>
      </c>
      <c r="AB8394" t="s">
        <v>3933</v>
      </c>
      <c r="AC8394" t="s">
        <v>25</v>
      </c>
      <c r="AD8394" t="s">
        <v>26</v>
      </c>
      <c r="AE8394" t="s">
        <v>690</v>
      </c>
      <c r="AF8394" t="s">
        <v>1400</v>
      </c>
      <c r="AG8394">
        <v>2038</v>
      </c>
      <c r="AH8394" t="s">
        <v>160</v>
      </c>
      <c r="AI8394" t="s">
        <v>8349</v>
      </c>
      <c r="AJ8394" t="s">
        <v>73</v>
      </c>
      <c r="AK8394" t="s">
        <v>74</v>
      </c>
      <c r="AL8394" t="s">
        <v>8350</v>
      </c>
      <c r="AM8394">
        <v>137.94</v>
      </c>
      <c r="AN8394">
        <v>3</v>
      </c>
      <c r="AO8394">
        <v>0</v>
      </c>
      <c r="AP8394">
        <v>35.864400000000003</v>
      </c>
      <c r="AQ8394">
        <f>YEAR(Table1[[#This Row],[Order Date]])</f>
        <v>2016</v>
      </c>
      <c r="AR8394" t="str">
        <f>TEXT(Table1[[#This Row],[Order Date]],"mmmm")</f>
        <v>December</v>
      </c>
      <c r="AS8394" t="str">
        <f>"Q"&amp;ROUNDUP(MONTH(Table1[[#This Row],[Order Date]])/3,0)</f>
        <v>Q4</v>
      </c>
      <c r="AT8394">
        <f>IF(Table1[[#This Row],[Sales]]=0,0,Table1[[#This Row],[Profit]]/Table1[[#This Row],[Sales]])</f>
        <v>0.26</v>
      </c>
    </row>
    <row r="8395" spans="22:46" x14ac:dyDescent="0.3">
      <c r="V8395">
        <v>8394</v>
      </c>
      <c r="W8395" t="s">
        <v>10814</v>
      </c>
      <c r="X8395" s="1">
        <v>42705</v>
      </c>
      <c r="Y8395" s="1">
        <v>42533</v>
      </c>
      <c r="Z8395" t="s">
        <v>22</v>
      </c>
      <c r="AA8395" t="s">
        <v>3932</v>
      </c>
      <c r="AB8395" t="s">
        <v>3933</v>
      </c>
      <c r="AC8395" t="s">
        <v>25</v>
      </c>
      <c r="AD8395" t="s">
        <v>26</v>
      </c>
      <c r="AE8395" t="s">
        <v>690</v>
      </c>
      <c r="AF8395" t="s">
        <v>1400</v>
      </c>
      <c r="AG8395">
        <v>2038</v>
      </c>
      <c r="AH8395" t="s">
        <v>160</v>
      </c>
      <c r="AI8395" t="s">
        <v>6345</v>
      </c>
      <c r="AJ8395" t="s">
        <v>31</v>
      </c>
      <c r="AK8395" t="s">
        <v>67</v>
      </c>
      <c r="AL8395" t="s">
        <v>6346</v>
      </c>
      <c r="AM8395">
        <v>111.15</v>
      </c>
      <c r="AN8395">
        <v>5</v>
      </c>
      <c r="AO8395">
        <v>0</v>
      </c>
      <c r="AP8395">
        <v>48.905999999999999</v>
      </c>
      <c r="AQ8395">
        <f>YEAR(Table1[[#This Row],[Order Date]])</f>
        <v>2016</v>
      </c>
      <c r="AR8395" t="str">
        <f>TEXT(Table1[[#This Row],[Order Date]],"mmmm")</f>
        <v>December</v>
      </c>
      <c r="AS8395" t="str">
        <f>"Q"&amp;ROUNDUP(MONTH(Table1[[#This Row],[Order Date]])/3,0)</f>
        <v>Q4</v>
      </c>
      <c r="AT8395">
        <f>IF(Table1[[#This Row],[Sales]]=0,0,Table1[[#This Row],[Profit]]/Table1[[#This Row],[Sales]])</f>
        <v>0.43999999999999995</v>
      </c>
    </row>
    <row r="8396" spans="22:46" x14ac:dyDescent="0.3">
      <c r="V8396">
        <v>8395</v>
      </c>
      <c r="W8396" t="s">
        <v>10814</v>
      </c>
      <c r="X8396" s="1">
        <v>42705</v>
      </c>
      <c r="Y8396" s="1">
        <v>42533</v>
      </c>
      <c r="Z8396" t="s">
        <v>22</v>
      </c>
      <c r="AA8396" t="s">
        <v>3932</v>
      </c>
      <c r="AB8396" t="s">
        <v>3933</v>
      </c>
      <c r="AC8396" t="s">
        <v>25</v>
      </c>
      <c r="AD8396" t="s">
        <v>26</v>
      </c>
      <c r="AE8396" t="s">
        <v>690</v>
      </c>
      <c r="AF8396" t="s">
        <v>1400</v>
      </c>
      <c r="AG8396">
        <v>2038</v>
      </c>
      <c r="AH8396" t="s">
        <v>160</v>
      </c>
      <c r="AI8396" t="s">
        <v>1054</v>
      </c>
      <c r="AJ8396" t="s">
        <v>46</v>
      </c>
      <c r="AK8396" t="s">
        <v>80</v>
      </c>
      <c r="AL8396" t="s">
        <v>1055</v>
      </c>
      <c r="AM8396">
        <v>901.95</v>
      </c>
      <c r="AN8396">
        <v>3</v>
      </c>
      <c r="AO8396">
        <v>0</v>
      </c>
      <c r="AP8396">
        <v>297.64350000000002</v>
      </c>
      <c r="AQ8396">
        <f>YEAR(Table1[[#This Row],[Order Date]])</f>
        <v>2016</v>
      </c>
      <c r="AR8396" t="str">
        <f>TEXT(Table1[[#This Row],[Order Date]],"mmmm")</f>
        <v>December</v>
      </c>
      <c r="AS8396" t="str">
        <f>"Q"&amp;ROUNDUP(MONTH(Table1[[#This Row],[Order Date]])/3,0)</f>
        <v>Q4</v>
      </c>
      <c r="AT8396">
        <f>IF(Table1[[#This Row],[Sales]]=0,0,Table1[[#This Row],[Profit]]/Table1[[#This Row],[Sales]])</f>
        <v>0.33</v>
      </c>
    </row>
    <row r="8397" spans="22:46" x14ac:dyDescent="0.3">
      <c r="V8397">
        <v>8396</v>
      </c>
      <c r="W8397" t="s">
        <v>10814</v>
      </c>
      <c r="X8397" s="1">
        <v>42705</v>
      </c>
      <c r="Y8397" s="1">
        <v>42533</v>
      </c>
      <c r="Z8397" t="s">
        <v>22</v>
      </c>
      <c r="AA8397" t="s">
        <v>3932</v>
      </c>
      <c r="AB8397" t="s">
        <v>3933</v>
      </c>
      <c r="AC8397" t="s">
        <v>25</v>
      </c>
      <c r="AD8397" t="s">
        <v>26</v>
      </c>
      <c r="AE8397" t="s">
        <v>690</v>
      </c>
      <c r="AF8397" t="s">
        <v>1400</v>
      </c>
      <c r="AG8397">
        <v>2038</v>
      </c>
      <c r="AH8397" t="s">
        <v>160</v>
      </c>
      <c r="AI8397" t="s">
        <v>2701</v>
      </c>
      <c r="AJ8397" t="s">
        <v>31</v>
      </c>
      <c r="AK8397" t="s">
        <v>57</v>
      </c>
      <c r="AL8397" t="s">
        <v>2702</v>
      </c>
      <c r="AM8397">
        <v>366.00900000000001</v>
      </c>
      <c r="AN8397">
        <v>3</v>
      </c>
      <c r="AO8397">
        <v>0.3</v>
      </c>
      <c r="AP8397">
        <v>-47.058300000000003</v>
      </c>
      <c r="AQ8397">
        <f>YEAR(Table1[[#This Row],[Order Date]])</f>
        <v>2016</v>
      </c>
      <c r="AR8397" t="str">
        <f>TEXT(Table1[[#This Row],[Order Date]],"mmmm")</f>
        <v>December</v>
      </c>
      <c r="AS8397" t="str">
        <f>"Q"&amp;ROUNDUP(MONTH(Table1[[#This Row],[Order Date]])/3,0)</f>
        <v>Q4</v>
      </c>
      <c r="AT8397">
        <f>IF(Table1[[#This Row],[Sales]]=0,0,Table1[[#This Row],[Profit]]/Table1[[#This Row],[Sales]])</f>
        <v>-0.12857142857142859</v>
      </c>
    </row>
    <row r="8398" spans="22:46" x14ac:dyDescent="0.3">
      <c r="V8398">
        <v>8397</v>
      </c>
      <c r="W8398" t="s">
        <v>10815</v>
      </c>
      <c r="X8398" s="1">
        <v>41820</v>
      </c>
      <c r="Y8398" t="s">
        <v>4315</v>
      </c>
      <c r="Z8398" t="s">
        <v>1450</v>
      </c>
      <c r="AA8398" t="s">
        <v>3562</v>
      </c>
      <c r="AB8398" t="s">
        <v>3563</v>
      </c>
      <c r="AC8398" t="s">
        <v>25</v>
      </c>
      <c r="AD8398" t="s">
        <v>26</v>
      </c>
      <c r="AE8398" t="s">
        <v>587</v>
      </c>
      <c r="AF8398" t="s">
        <v>92</v>
      </c>
      <c r="AG8398">
        <v>28403</v>
      </c>
      <c r="AH8398" t="s">
        <v>29</v>
      </c>
      <c r="AI8398" t="s">
        <v>785</v>
      </c>
      <c r="AJ8398" t="s">
        <v>46</v>
      </c>
      <c r="AK8398" t="s">
        <v>94</v>
      </c>
      <c r="AL8398" t="s">
        <v>786</v>
      </c>
      <c r="AM8398">
        <v>310.68799999999999</v>
      </c>
      <c r="AN8398">
        <v>7</v>
      </c>
      <c r="AO8398">
        <v>0.2</v>
      </c>
      <c r="AP8398">
        <v>108.74079999999999</v>
      </c>
      <c r="AQ8398">
        <f>YEAR(Table1[[#This Row],[Order Date]])</f>
        <v>2014</v>
      </c>
      <c r="AR8398" t="str">
        <f>TEXT(Table1[[#This Row],[Order Date]],"mmmm")</f>
        <v>June</v>
      </c>
      <c r="AS8398" t="str">
        <f>"Q"&amp;ROUNDUP(MONTH(Table1[[#This Row],[Order Date]])/3,0)</f>
        <v>Q2</v>
      </c>
      <c r="AT8398">
        <f>IF(Table1[[#This Row],[Sales]]=0,0,Table1[[#This Row],[Profit]]/Table1[[#This Row],[Sales]])</f>
        <v>0.35</v>
      </c>
    </row>
    <row r="8399" spans="22:46" x14ac:dyDescent="0.3">
      <c r="V8399">
        <v>8398</v>
      </c>
      <c r="W8399" t="s">
        <v>10816</v>
      </c>
      <c r="X8399" s="1">
        <v>41885</v>
      </c>
      <c r="Y8399" s="1">
        <v>41738</v>
      </c>
      <c r="Z8399" t="s">
        <v>207</v>
      </c>
      <c r="AA8399" t="s">
        <v>2620</v>
      </c>
      <c r="AB8399" t="s">
        <v>2621</v>
      </c>
      <c r="AC8399" t="s">
        <v>108</v>
      </c>
      <c r="AD8399" t="s">
        <v>26</v>
      </c>
      <c r="AE8399" t="s">
        <v>203</v>
      </c>
      <c r="AF8399" t="s">
        <v>110</v>
      </c>
      <c r="AG8399">
        <v>77095</v>
      </c>
      <c r="AH8399" t="s">
        <v>111</v>
      </c>
      <c r="AI8399" t="s">
        <v>8987</v>
      </c>
      <c r="AJ8399" t="s">
        <v>46</v>
      </c>
      <c r="AK8399" t="s">
        <v>77</v>
      </c>
      <c r="AL8399" t="s">
        <v>8988</v>
      </c>
      <c r="AM8399">
        <v>7.68</v>
      </c>
      <c r="AN8399">
        <v>5</v>
      </c>
      <c r="AO8399">
        <v>0.8</v>
      </c>
      <c r="AP8399">
        <v>-11.52</v>
      </c>
      <c r="AQ8399">
        <f>YEAR(Table1[[#This Row],[Order Date]])</f>
        <v>2014</v>
      </c>
      <c r="AR8399" t="str">
        <f>TEXT(Table1[[#This Row],[Order Date]],"mmmm")</f>
        <v>September</v>
      </c>
      <c r="AS8399" t="str">
        <f>"Q"&amp;ROUNDUP(MONTH(Table1[[#This Row],[Order Date]])/3,0)</f>
        <v>Q3</v>
      </c>
      <c r="AT8399">
        <f>IF(Table1[[#This Row],[Sales]]=0,0,Table1[[#This Row],[Profit]]/Table1[[#This Row],[Sales]])</f>
        <v>-1.5</v>
      </c>
    </row>
    <row r="8400" spans="22:46" x14ac:dyDescent="0.3">
      <c r="V8400">
        <v>8399</v>
      </c>
      <c r="W8400" t="s">
        <v>10817</v>
      </c>
      <c r="X8400" s="1">
        <v>43041</v>
      </c>
      <c r="Y8400" s="1">
        <v>42927</v>
      </c>
      <c r="Z8400" t="s">
        <v>22</v>
      </c>
      <c r="AA8400" t="s">
        <v>6900</v>
      </c>
      <c r="AB8400" t="s">
        <v>6901</v>
      </c>
      <c r="AC8400" t="s">
        <v>108</v>
      </c>
      <c r="AD8400" t="s">
        <v>26</v>
      </c>
      <c r="AE8400" t="s">
        <v>357</v>
      </c>
      <c r="AF8400" t="s">
        <v>564</v>
      </c>
      <c r="AG8400">
        <v>45503</v>
      </c>
      <c r="AH8400" t="s">
        <v>160</v>
      </c>
      <c r="AI8400" t="s">
        <v>4004</v>
      </c>
      <c r="AJ8400" t="s">
        <v>31</v>
      </c>
      <c r="AK8400" t="s">
        <v>35</v>
      </c>
      <c r="AL8400" t="s">
        <v>4005</v>
      </c>
      <c r="AM8400">
        <v>155.37200000000001</v>
      </c>
      <c r="AN8400">
        <v>2</v>
      </c>
      <c r="AO8400">
        <v>0.3</v>
      </c>
      <c r="AP8400">
        <v>-35.513599999999997</v>
      </c>
      <c r="AQ8400">
        <f>YEAR(Table1[[#This Row],[Order Date]])</f>
        <v>2017</v>
      </c>
      <c r="AR8400" t="str">
        <f>TEXT(Table1[[#This Row],[Order Date]],"mmmm")</f>
        <v>November</v>
      </c>
      <c r="AS8400" t="str">
        <f>"Q"&amp;ROUNDUP(MONTH(Table1[[#This Row],[Order Date]])/3,0)</f>
        <v>Q4</v>
      </c>
      <c r="AT8400">
        <f>IF(Table1[[#This Row],[Sales]]=0,0,Table1[[#This Row],[Profit]]/Table1[[#This Row],[Sales]])</f>
        <v>-0.22857142857142854</v>
      </c>
    </row>
    <row r="8401" spans="22:46" x14ac:dyDescent="0.3">
      <c r="V8401">
        <v>8400</v>
      </c>
      <c r="W8401" t="s">
        <v>10818</v>
      </c>
      <c r="X8401" s="1">
        <v>42107</v>
      </c>
      <c r="Y8401" t="s">
        <v>282</v>
      </c>
      <c r="Z8401" t="s">
        <v>51</v>
      </c>
      <c r="AA8401" t="s">
        <v>4855</v>
      </c>
      <c r="AB8401" t="s">
        <v>4856</v>
      </c>
      <c r="AC8401" t="s">
        <v>25</v>
      </c>
      <c r="AD8401" t="s">
        <v>26</v>
      </c>
      <c r="AE8401" t="s">
        <v>4439</v>
      </c>
      <c r="AF8401" t="s">
        <v>349</v>
      </c>
      <c r="AG8401">
        <v>85301</v>
      </c>
      <c r="AH8401" t="s">
        <v>44</v>
      </c>
      <c r="AI8401" t="s">
        <v>4591</v>
      </c>
      <c r="AJ8401" t="s">
        <v>46</v>
      </c>
      <c r="AK8401" t="s">
        <v>60</v>
      </c>
      <c r="AL8401" t="s">
        <v>4592</v>
      </c>
      <c r="AM8401">
        <v>10.744</v>
      </c>
      <c r="AN8401">
        <v>1</v>
      </c>
      <c r="AO8401">
        <v>0.2</v>
      </c>
      <c r="AP8401">
        <v>0.80579999999999996</v>
      </c>
      <c r="AQ8401">
        <f>YEAR(Table1[[#This Row],[Order Date]])</f>
        <v>2015</v>
      </c>
      <c r="AR8401" t="str">
        <f>TEXT(Table1[[#This Row],[Order Date]],"mmmm")</f>
        <v>April</v>
      </c>
      <c r="AS8401" t="str">
        <f>"Q"&amp;ROUNDUP(MONTH(Table1[[#This Row],[Order Date]])/3,0)</f>
        <v>Q2</v>
      </c>
      <c r="AT8401">
        <f>IF(Table1[[#This Row],[Sales]]=0,0,Table1[[#This Row],[Profit]]/Table1[[#This Row],[Sales]])</f>
        <v>7.4999999999999997E-2</v>
      </c>
    </row>
    <row r="8402" spans="22:46" x14ac:dyDescent="0.3">
      <c r="V8402">
        <v>8401</v>
      </c>
      <c r="W8402" t="s">
        <v>10819</v>
      </c>
      <c r="X8402" s="1">
        <v>42343</v>
      </c>
      <c r="Y8402" s="1">
        <v>42259</v>
      </c>
      <c r="Z8402" t="s">
        <v>22</v>
      </c>
      <c r="AA8402" t="s">
        <v>6317</v>
      </c>
      <c r="AB8402" t="s">
        <v>6318</v>
      </c>
      <c r="AC8402" t="s">
        <v>25</v>
      </c>
      <c r="AD8402" t="s">
        <v>26</v>
      </c>
      <c r="AE8402" t="s">
        <v>300</v>
      </c>
      <c r="AF8402" t="s">
        <v>301</v>
      </c>
      <c r="AG8402">
        <v>10009</v>
      </c>
      <c r="AH8402" t="s">
        <v>160</v>
      </c>
      <c r="AI8402" t="s">
        <v>4026</v>
      </c>
      <c r="AJ8402" t="s">
        <v>46</v>
      </c>
      <c r="AK8402" t="s">
        <v>77</v>
      </c>
      <c r="AL8402" t="s">
        <v>4027</v>
      </c>
      <c r="AM8402">
        <v>232.4</v>
      </c>
      <c r="AN8402">
        <v>5</v>
      </c>
      <c r="AO8402">
        <v>0.2</v>
      </c>
      <c r="AP8402">
        <v>78.435000000000002</v>
      </c>
      <c r="AQ8402">
        <f>YEAR(Table1[[#This Row],[Order Date]])</f>
        <v>2015</v>
      </c>
      <c r="AR8402" t="str">
        <f>TEXT(Table1[[#This Row],[Order Date]],"mmmm")</f>
        <v>December</v>
      </c>
      <c r="AS8402" t="str">
        <f>"Q"&amp;ROUNDUP(MONTH(Table1[[#This Row],[Order Date]])/3,0)</f>
        <v>Q4</v>
      </c>
      <c r="AT8402">
        <f>IF(Table1[[#This Row],[Sales]]=0,0,Table1[[#This Row],[Profit]]/Table1[[#This Row],[Sales]])</f>
        <v>0.33750000000000002</v>
      </c>
    </row>
    <row r="8403" spans="22:46" x14ac:dyDescent="0.3">
      <c r="V8403">
        <v>8402</v>
      </c>
      <c r="W8403" t="s">
        <v>10819</v>
      </c>
      <c r="X8403" s="1">
        <v>42343</v>
      </c>
      <c r="Y8403" s="1">
        <v>42259</v>
      </c>
      <c r="Z8403" t="s">
        <v>22</v>
      </c>
      <c r="AA8403" t="s">
        <v>6317</v>
      </c>
      <c r="AB8403" t="s">
        <v>6318</v>
      </c>
      <c r="AC8403" t="s">
        <v>25</v>
      </c>
      <c r="AD8403" t="s">
        <v>26</v>
      </c>
      <c r="AE8403" t="s">
        <v>300</v>
      </c>
      <c r="AF8403" t="s">
        <v>301</v>
      </c>
      <c r="AG8403">
        <v>10009</v>
      </c>
      <c r="AH8403" t="s">
        <v>160</v>
      </c>
      <c r="AI8403" t="s">
        <v>7300</v>
      </c>
      <c r="AJ8403" t="s">
        <v>31</v>
      </c>
      <c r="AK8403" t="s">
        <v>35</v>
      </c>
      <c r="AL8403" t="s">
        <v>7301</v>
      </c>
      <c r="AM8403">
        <v>164.64599999999999</v>
      </c>
      <c r="AN8403">
        <v>3</v>
      </c>
      <c r="AO8403">
        <v>0.1</v>
      </c>
      <c r="AP8403">
        <v>12.8058</v>
      </c>
      <c r="AQ8403">
        <f>YEAR(Table1[[#This Row],[Order Date]])</f>
        <v>2015</v>
      </c>
      <c r="AR8403" t="str">
        <f>TEXT(Table1[[#This Row],[Order Date]],"mmmm")</f>
        <v>December</v>
      </c>
      <c r="AS8403" t="str">
        <f>"Q"&amp;ROUNDUP(MONTH(Table1[[#This Row],[Order Date]])/3,0)</f>
        <v>Q4</v>
      </c>
      <c r="AT8403">
        <f>IF(Table1[[#This Row],[Sales]]=0,0,Table1[[#This Row],[Profit]]/Table1[[#This Row],[Sales]])</f>
        <v>7.7777777777777779E-2</v>
      </c>
    </row>
    <row r="8404" spans="22:46" x14ac:dyDescent="0.3">
      <c r="V8404">
        <v>8403</v>
      </c>
      <c r="W8404" t="s">
        <v>10819</v>
      </c>
      <c r="X8404" s="1">
        <v>42343</v>
      </c>
      <c r="Y8404" s="1">
        <v>42259</v>
      </c>
      <c r="Z8404" t="s">
        <v>22</v>
      </c>
      <c r="AA8404" t="s">
        <v>6317</v>
      </c>
      <c r="AB8404" t="s">
        <v>6318</v>
      </c>
      <c r="AC8404" t="s">
        <v>25</v>
      </c>
      <c r="AD8404" t="s">
        <v>26</v>
      </c>
      <c r="AE8404" t="s">
        <v>300</v>
      </c>
      <c r="AF8404" t="s">
        <v>301</v>
      </c>
      <c r="AG8404">
        <v>10009</v>
      </c>
      <c r="AH8404" t="s">
        <v>160</v>
      </c>
      <c r="AI8404" t="s">
        <v>3330</v>
      </c>
      <c r="AJ8404" t="s">
        <v>46</v>
      </c>
      <c r="AK8404" t="s">
        <v>94</v>
      </c>
      <c r="AL8404" t="s">
        <v>3331</v>
      </c>
      <c r="AM8404">
        <v>22.68</v>
      </c>
      <c r="AN8404">
        <v>2</v>
      </c>
      <c r="AO8404">
        <v>0</v>
      </c>
      <c r="AP8404">
        <v>11.113200000000001</v>
      </c>
      <c r="AQ8404">
        <f>YEAR(Table1[[#This Row],[Order Date]])</f>
        <v>2015</v>
      </c>
      <c r="AR8404" t="str">
        <f>TEXT(Table1[[#This Row],[Order Date]],"mmmm")</f>
        <v>December</v>
      </c>
      <c r="AS8404" t="str">
        <f>"Q"&amp;ROUNDUP(MONTH(Table1[[#This Row],[Order Date]])/3,0)</f>
        <v>Q4</v>
      </c>
      <c r="AT8404">
        <f>IF(Table1[[#This Row],[Sales]]=0,0,Table1[[#This Row],[Profit]]/Table1[[#This Row],[Sales]])</f>
        <v>0.49000000000000005</v>
      </c>
    </row>
    <row r="8405" spans="22:46" x14ac:dyDescent="0.3">
      <c r="V8405">
        <v>8404</v>
      </c>
      <c r="W8405" t="s">
        <v>10820</v>
      </c>
      <c r="X8405" s="1">
        <v>42401</v>
      </c>
      <c r="Y8405" s="1">
        <v>42553</v>
      </c>
      <c r="Z8405" t="s">
        <v>51</v>
      </c>
      <c r="AA8405" t="s">
        <v>3975</v>
      </c>
      <c r="AB8405" t="s">
        <v>3976</v>
      </c>
      <c r="AC8405" t="s">
        <v>41</v>
      </c>
      <c r="AD8405" t="s">
        <v>26</v>
      </c>
      <c r="AE8405" t="s">
        <v>42</v>
      </c>
      <c r="AF8405" t="s">
        <v>43</v>
      </c>
      <c r="AG8405">
        <v>90036</v>
      </c>
      <c r="AH8405" t="s">
        <v>44</v>
      </c>
      <c r="AI8405" t="s">
        <v>713</v>
      </c>
      <c r="AJ8405" t="s">
        <v>46</v>
      </c>
      <c r="AK8405" t="s">
        <v>94</v>
      </c>
      <c r="AL8405" t="s">
        <v>714</v>
      </c>
      <c r="AM8405">
        <v>105.52</v>
      </c>
      <c r="AN8405">
        <v>4</v>
      </c>
      <c r="AO8405">
        <v>0</v>
      </c>
      <c r="AP8405">
        <v>48.539200000000001</v>
      </c>
      <c r="AQ8405">
        <f>YEAR(Table1[[#This Row],[Order Date]])</f>
        <v>2016</v>
      </c>
      <c r="AR8405" t="str">
        <f>TEXT(Table1[[#This Row],[Order Date]],"mmmm")</f>
        <v>February</v>
      </c>
      <c r="AS8405" t="str">
        <f>"Q"&amp;ROUNDUP(MONTH(Table1[[#This Row],[Order Date]])/3,0)</f>
        <v>Q1</v>
      </c>
      <c r="AT8405">
        <f>IF(Table1[[#This Row],[Sales]]=0,0,Table1[[#This Row],[Profit]]/Table1[[#This Row],[Sales]])</f>
        <v>0.46</v>
      </c>
    </row>
    <row r="8406" spans="22:46" x14ac:dyDescent="0.3">
      <c r="V8406">
        <v>8405</v>
      </c>
      <c r="W8406" t="s">
        <v>10821</v>
      </c>
      <c r="X8406" s="1">
        <v>42924</v>
      </c>
      <c r="Y8406" s="1">
        <v>43076</v>
      </c>
      <c r="Z8406" t="s">
        <v>51</v>
      </c>
      <c r="AA8406" t="s">
        <v>10684</v>
      </c>
      <c r="AB8406" t="s">
        <v>10685</v>
      </c>
      <c r="AC8406" t="s">
        <v>41</v>
      </c>
      <c r="AD8406" t="s">
        <v>26</v>
      </c>
      <c r="AE8406" t="s">
        <v>684</v>
      </c>
      <c r="AF8406" t="s">
        <v>276</v>
      </c>
      <c r="AG8406">
        <v>19711</v>
      </c>
      <c r="AH8406" t="s">
        <v>160</v>
      </c>
      <c r="AI8406" t="s">
        <v>6950</v>
      </c>
      <c r="AJ8406" t="s">
        <v>31</v>
      </c>
      <c r="AK8406" t="s">
        <v>67</v>
      </c>
      <c r="AL8406" t="s">
        <v>6951</v>
      </c>
      <c r="AM8406">
        <v>83.92</v>
      </c>
      <c r="AN8406">
        <v>4</v>
      </c>
      <c r="AO8406">
        <v>0</v>
      </c>
      <c r="AP8406">
        <v>5.8743999999999996</v>
      </c>
      <c r="AQ8406">
        <f>YEAR(Table1[[#This Row],[Order Date]])</f>
        <v>2017</v>
      </c>
      <c r="AR8406" t="str">
        <f>TEXT(Table1[[#This Row],[Order Date]],"mmmm")</f>
        <v>July</v>
      </c>
      <c r="AS8406" t="str">
        <f>"Q"&amp;ROUNDUP(MONTH(Table1[[#This Row],[Order Date]])/3,0)</f>
        <v>Q3</v>
      </c>
      <c r="AT8406">
        <f>IF(Table1[[#This Row],[Sales]]=0,0,Table1[[#This Row],[Profit]]/Table1[[#This Row],[Sales]])</f>
        <v>6.9999999999999993E-2</v>
      </c>
    </row>
    <row r="8407" spans="22:46" x14ac:dyDescent="0.3">
      <c r="V8407">
        <v>8406</v>
      </c>
      <c r="W8407" t="s">
        <v>10821</v>
      </c>
      <c r="X8407" s="1">
        <v>42924</v>
      </c>
      <c r="Y8407" s="1">
        <v>43076</v>
      </c>
      <c r="Z8407" t="s">
        <v>51</v>
      </c>
      <c r="AA8407" t="s">
        <v>10684</v>
      </c>
      <c r="AB8407" t="s">
        <v>10685</v>
      </c>
      <c r="AC8407" t="s">
        <v>41</v>
      </c>
      <c r="AD8407" t="s">
        <v>26</v>
      </c>
      <c r="AE8407" t="s">
        <v>684</v>
      </c>
      <c r="AF8407" t="s">
        <v>276</v>
      </c>
      <c r="AG8407">
        <v>19711</v>
      </c>
      <c r="AH8407" t="s">
        <v>160</v>
      </c>
      <c r="AI8407" t="s">
        <v>3185</v>
      </c>
      <c r="AJ8407" t="s">
        <v>73</v>
      </c>
      <c r="AK8407" t="s">
        <v>176</v>
      </c>
      <c r="AL8407" t="s">
        <v>3186</v>
      </c>
      <c r="AM8407">
        <v>141.9</v>
      </c>
      <c r="AN8407">
        <v>5</v>
      </c>
      <c r="AO8407">
        <v>0</v>
      </c>
      <c r="AP8407">
        <v>58.179000000000002</v>
      </c>
      <c r="AQ8407">
        <f>YEAR(Table1[[#This Row],[Order Date]])</f>
        <v>2017</v>
      </c>
      <c r="AR8407" t="str">
        <f>TEXT(Table1[[#This Row],[Order Date]],"mmmm")</f>
        <v>July</v>
      </c>
      <c r="AS8407" t="str">
        <f>"Q"&amp;ROUNDUP(MONTH(Table1[[#This Row],[Order Date]])/3,0)</f>
        <v>Q3</v>
      </c>
      <c r="AT8407">
        <f>IF(Table1[[#This Row],[Sales]]=0,0,Table1[[#This Row],[Profit]]/Table1[[#This Row],[Sales]])</f>
        <v>0.41</v>
      </c>
    </row>
    <row r="8408" spans="22:46" x14ac:dyDescent="0.3">
      <c r="V8408">
        <v>8407</v>
      </c>
      <c r="W8408" t="s">
        <v>10821</v>
      </c>
      <c r="X8408" s="1">
        <v>42924</v>
      </c>
      <c r="Y8408" s="1">
        <v>43076</v>
      </c>
      <c r="Z8408" t="s">
        <v>51</v>
      </c>
      <c r="AA8408" t="s">
        <v>10684</v>
      </c>
      <c r="AB8408" t="s">
        <v>10685</v>
      </c>
      <c r="AC8408" t="s">
        <v>41</v>
      </c>
      <c r="AD8408" t="s">
        <v>26</v>
      </c>
      <c r="AE8408" t="s">
        <v>684</v>
      </c>
      <c r="AF8408" t="s">
        <v>276</v>
      </c>
      <c r="AG8408">
        <v>19711</v>
      </c>
      <c r="AH8408" t="s">
        <v>160</v>
      </c>
      <c r="AI8408" t="s">
        <v>9911</v>
      </c>
      <c r="AJ8408" t="s">
        <v>31</v>
      </c>
      <c r="AK8408" t="s">
        <v>67</v>
      </c>
      <c r="AL8408" t="s">
        <v>9912</v>
      </c>
      <c r="AM8408">
        <v>39.979999999999997</v>
      </c>
      <c r="AN8408">
        <v>2</v>
      </c>
      <c r="AO8408">
        <v>0</v>
      </c>
      <c r="AP8408">
        <v>9.1953999999999994</v>
      </c>
      <c r="AQ8408">
        <f>YEAR(Table1[[#This Row],[Order Date]])</f>
        <v>2017</v>
      </c>
      <c r="AR8408" t="str">
        <f>TEXT(Table1[[#This Row],[Order Date]],"mmmm")</f>
        <v>July</v>
      </c>
      <c r="AS8408" t="str">
        <f>"Q"&amp;ROUNDUP(MONTH(Table1[[#This Row],[Order Date]])/3,0)</f>
        <v>Q3</v>
      </c>
      <c r="AT8408">
        <f>IF(Table1[[#This Row],[Sales]]=0,0,Table1[[#This Row],[Profit]]/Table1[[#This Row],[Sales]])</f>
        <v>0.23</v>
      </c>
    </row>
    <row r="8409" spans="22:46" x14ac:dyDescent="0.3">
      <c r="V8409">
        <v>8408</v>
      </c>
      <c r="W8409" t="s">
        <v>10821</v>
      </c>
      <c r="X8409" s="1">
        <v>42924</v>
      </c>
      <c r="Y8409" s="1">
        <v>43076</v>
      </c>
      <c r="Z8409" t="s">
        <v>51</v>
      </c>
      <c r="AA8409" t="s">
        <v>10684</v>
      </c>
      <c r="AB8409" t="s">
        <v>10685</v>
      </c>
      <c r="AC8409" t="s">
        <v>41</v>
      </c>
      <c r="AD8409" t="s">
        <v>26</v>
      </c>
      <c r="AE8409" t="s">
        <v>684</v>
      </c>
      <c r="AF8409" t="s">
        <v>276</v>
      </c>
      <c r="AG8409">
        <v>19711</v>
      </c>
      <c r="AH8409" t="s">
        <v>160</v>
      </c>
      <c r="AI8409" t="s">
        <v>4567</v>
      </c>
      <c r="AJ8409" t="s">
        <v>46</v>
      </c>
      <c r="AK8409" t="s">
        <v>70</v>
      </c>
      <c r="AL8409" t="s">
        <v>4568</v>
      </c>
      <c r="AM8409">
        <v>28.91</v>
      </c>
      <c r="AN8409">
        <v>7</v>
      </c>
      <c r="AO8409">
        <v>0</v>
      </c>
      <c r="AP8409">
        <v>8.673</v>
      </c>
      <c r="AQ8409">
        <f>YEAR(Table1[[#This Row],[Order Date]])</f>
        <v>2017</v>
      </c>
      <c r="AR8409" t="str">
        <f>TEXT(Table1[[#This Row],[Order Date]],"mmmm")</f>
        <v>July</v>
      </c>
      <c r="AS8409" t="str">
        <f>"Q"&amp;ROUNDUP(MONTH(Table1[[#This Row],[Order Date]])/3,0)</f>
        <v>Q3</v>
      </c>
      <c r="AT8409">
        <f>IF(Table1[[#This Row],[Sales]]=0,0,Table1[[#This Row],[Profit]]/Table1[[#This Row],[Sales]])</f>
        <v>0.3</v>
      </c>
    </row>
    <row r="8410" spans="22:46" x14ac:dyDescent="0.3">
      <c r="V8410">
        <v>8409</v>
      </c>
      <c r="W8410" t="s">
        <v>10821</v>
      </c>
      <c r="X8410" s="1">
        <v>42924</v>
      </c>
      <c r="Y8410" s="1">
        <v>43076</v>
      </c>
      <c r="Z8410" t="s">
        <v>51</v>
      </c>
      <c r="AA8410" t="s">
        <v>10684</v>
      </c>
      <c r="AB8410" t="s">
        <v>10685</v>
      </c>
      <c r="AC8410" t="s">
        <v>41</v>
      </c>
      <c r="AD8410" t="s">
        <v>26</v>
      </c>
      <c r="AE8410" t="s">
        <v>684</v>
      </c>
      <c r="AF8410" t="s">
        <v>276</v>
      </c>
      <c r="AG8410">
        <v>19711</v>
      </c>
      <c r="AH8410" t="s">
        <v>160</v>
      </c>
      <c r="AI8410" t="s">
        <v>9134</v>
      </c>
      <c r="AJ8410" t="s">
        <v>46</v>
      </c>
      <c r="AK8410" t="s">
        <v>70</v>
      </c>
      <c r="AL8410" t="s">
        <v>9135</v>
      </c>
      <c r="AM8410">
        <v>174.95</v>
      </c>
      <c r="AN8410">
        <v>5</v>
      </c>
      <c r="AO8410">
        <v>0</v>
      </c>
      <c r="AP8410">
        <v>45.487000000000002</v>
      </c>
      <c r="AQ8410">
        <f>YEAR(Table1[[#This Row],[Order Date]])</f>
        <v>2017</v>
      </c>
      <c r="AR8410" t="str">
        <f>TEXT(Table1[[#This Row],[Order Date]],"mmmm")</f>
        <v>July</v>
      </c>
      <c r="AS8410" t="str">
        <f>"Q"&amp;ROUNDUP(MONTH(Table1[[#This Row],[Order Date]])/3,0)</f>
        <v>Q3</v>
      </c>
      <c r="AT8410">
        <f>IF(Table1[[#This Row],[Sales]]=0,0,Table1[[#This Row],[Profit]]/Table1[[#This Row],[Sales]])</f>
        <v>0.26</v>
      </c>
    </row>
    <row r="8411" spans="22:46" x14ac:dyDescent="0.3">
      <c r="V8411">
        <v>8410</v>
      </c>
      <c r="W8411" t="s">
        <v>10822</v>
      </c>
      <c r="X8411" s="1">
        <v>42349</v>
      </c>
      <c r="Y8411" t="s">
        <v>3228</v>
      </c>
      <c r="Z8411" t="s">
        <v>51</v>
      </c>
      <c r="AA8411" t="s">
        <v>815</v>
      </c>
      <c r="AB8411" t="s">
        <v>816</v>
      </c>
      <c r="AC8411" t="s">
        <v>108</v>
      </c>
      <c r="AD8411" t="s">
        <v>26</v>
      </c>
      <c r="AE8411" t="s">
        <v>5489</v>
      </c>
      <c r="AF8411" t="s">
        <v>43</v>
      </c>
      <c r="AG8411">
        <v>92404</v>
      </c>
      <c r="AH8411" t="s">
        <v>44</v>
      </c>
      <c r="AI8411" t="s">
        <v>2892</v>
      </c>
      <c r="AJ8411" t="s">
        <v>46</v>
      </c>
      <c r="AK8411" t="s">
        <v>77</v>
      </c>
      <c r="AL8411" t="s">
        <v>2893</v>
      </c>
      <c r="AM8411">
        <v>110.52800000000001</v>
      </c>
      <c r="AN8411">
        <v>4</v>
      </c>
      <c r="AO8411">
        <v>0.2</v>
      </c>
      <c r="AP8411">
        <v>38.684800000000003</v>
      </c>
      <c r="AQ8411">
        <f>YEAR(Table1[[#This Row],[Order Date]])</f>
        <v>2015</v>
      </c>
      <c r="AR8411" t="str">
        <f>TEXT(Table1[[#This Row],[Order Date]],"mmmm")</f>
        <v>December</v>
      </c>
      <c r="AS8411" t="str">
        <f>"Q"&amp;ROUNDUP(MONTH(Table1[[#This Row],[Order Date]])/3,0)</f>
        <v>Q4</v>
      </c>
      <c r="AT8411">
        <f>IF(Table1[[#This Row],[Sales]]=0,0,Table1[[#This Row],[Profit]]/Table1[[#This Row],[Sales]])</f>
        <v>0.35000000000000003</v>
      </c>
    </row>
    <row r="8412" spans="22:46" x14ac:dyDescent="0.3">
      <c r="V8412">
        <v>8411</v>
      </c>
      <c r="W8412" t="s">
        <v>10823</v>
      </c>
      <c r="X8412" s="1">
        <v>42689</v>
      </c>
      <c r="Y8412" t="s">
        <v>3715</v>
      </c>
      <c r="Z8412" t="s">
        <v>1450</v>
      </c>
      <c r="AA8412" t="s">
        <v>253</v>
      </c>
      <c r="AB8412" t="s">
        <v>254</v>
      </c>
      <c r="AC8412" t="s">
        <v>41</v>
      </c>
      <c r="AD8412" t="s">
        <v>26</v>
      </c>
      <c r="AE8412" t="s">
        <v>2505</v>
      </c>
      <c r="AF8412" t="s">
        <v>92</v>
      </c>
      <c r="AG8412">
        <v>27217</v>
      </c>
      <c r="AH8412" t="s">
        <v>29</v>
      </c>
      <c r="AI8412" t="s">
        <v>576</v>
      </c>
      <c r="AJ8412" t="s">
        <v>31</v>
      </c>
      <c r="AK8412" t="s">
        <v>57</v>
      </c>
      <c r="AL8412" t="s">
        <v>577</v>
      </c>
      <c r="AM8412">
        <v>630.024</v>
      </c>
      <c r="AN8412">
        <v>4</v>
      </c>
      <c r="AO8412">
        <v>0.4</v>
      </c>
      <c r="AP8412">
        <v>-199.5076</v>
      </c>
      <c r="AQ8412">
        <f>YEAR(Table1[[#This Row],[Order Date]])</f>
        <v>2016</v>
      </c>
      <c r="AR8412" t="str">
        <f>TEXT(Table1[[#This Row],[Order Date]],"mmmm")</f>
        <v>November</v>
      </c>
      <c r="AS8412" t="str">
        <f>"Q"&amp;ROUNDUP(MONTH(Table1[[#This Row],[Order Date]])/3,0)</f>
        <v>Q4</v>
      </c>
      <c r="AT8412">
        <f>IF(Table1[[#This Row],[Sales]]=0,0,Table1[[#This Row],[Profit]]/Table1[[#This Row],[Sales]])</f>
        <v>-0.31666666666666665</v>
      </c>
    </row>
    <row r="8413" spans="22:46" x14ac:dyDescent="0.3">
      <c r="V8413">
        <v>8412</v>
      </c>
      <c r="W8413" t="s">
        <v>10824</v>
      </c>
      <c r="X8413" s="1">
        <v>42499</v>
      </c>
      <c r="Y8413" s="1">
        <v>42709</v>
      </c>
      <c r="Z8413" t="s">
        <v>22</v>
      </c>
      <c r="AA8413" t="s">
        <v>4855</v>
      </c>
      <c r="AB8413" t="s">
        <v>4856</v>
      </c>
      <c r="AC8413" t="s">
        <v>25</v>
      </c>
      <c r="AD8413" t="s">
        <v>26</v>
      </c>
      <c r="AE8413" t="s">
        <v>2224</v>
      </c>
      <c r="AF8413" t="s">
        <v>358</v>
      </c>
      <c r="AG8413">
        <v>24153</v>
      </c>
      <c r="AH8413" t="s">
        <v>29</v>
      </c>
      <c r="AI8413" t="s">
        <v>871</v>
      </c>
      <c r="AJ8413" t="s">
        <v>46</v>
      </c>
      <c r="AK8413" t="s">
        <v>70</v>
      </c>
      <c r="AL8413" t="s">
        <v>872</v>
      </c>
      <c r="AM8413">
        <v>27.86</v>
      </c>
      <c r="AN8413">
        <v>7</v>
      </c>
      <c r="AO8413">
        <v>0</v>
      </c>
      <c r="AP8413">
        <v>9.1937999999999995</v>
      </c>
      <c r="AQ8413">
        <f>YEAR(Table1[[#This Row],[Order Date]])</f>
        <v>2016</v>
      </c>
      <c r="AR8413" t="str">
        <f>TEXT(Table1[[#This Row],[Order Date]],"mmmm")</f>
        <v>May</v>
      </c>
      <c r="AS8413" t="str">
        <f>"Q"&amp;ROUNDUP(MONTH(Table1[[#This Row],[Order Date]])/3,0)</f>
        <v>Q2</v>
      </c>
      <c r="AT8413">
        <f>IF(Table1[[#This Row],[Sales]]=0,0,Table1[[#This Row],[Profit]]/Table1[[#This Row],[Sales]])</f>
        <v>0.33</v>
      </c>
    </row>
    <row r="8414" spans="22:46" x14ac:dyDescent="0.3">
      <c r="V8414">
        <v>8413</v>
      </c>
      <c r="W8414" t="s">
        <v>10825</v>
      </c>
      <c r="X8414" s="1">
        <v>42804</v>
      </c>
      <c r="Y8414" t="s">
        <v>3956</v>
      </c>
      <c r="Z8414" t="s">
        <v>51</v>
      </c>
      <c r="AA8414" t="s">
        <v>1921</v>
      </c>
      <c r="AB8414" t="s">
        <v>1922</v>
      </c>
      <c r="AC8414" t="s">
        <v>25</v>
      </c>
      <c r="AD8414" t="s">
        <v>26</v>
      </c>
      <c r="AE8414" t="s">
        <v>923</v>
      </c>
      <c r="AF8414" t="s">
        <v>110</v>
      </c>
      <c r="AG8414">
        <v>75217</v>
      </c>
      <c r="AH8414" t="s">
        <v>111</v>
      </c>
      <c r="AI8414" t="s">
        <v>2644</v>
      </c>
      <c r="AJ8414" t="s">
        <v>31</v>
      </c>
      <c r="AK8414" t="s">
        <v>57</v>
      </c>
      <c r="AL8414" t="s">
        <v>2645</v>
      </c>
      <c r="AM8414">
        <v>933.40800000000002</v>
      </c>
      <c r="AN8414">
        <v>4</v>
      </c>
      <c r="AO8414">
        <v>0.3</v>
      </c>
      <c r="AP8414">
        <v>-173.34719999999999</v>
      </c>
      <c r="AQ8414">
        <f>YEAR(Table1[[#This Row],[Order Date]])</f>
        <v>2017</v>
      </c>
      <c r="AR8414" t="str">
        <f>TEXT(Table1[[#This Row],[Order Date]],"mmmm")</f>
        <v>March</v>
      </c>
      <c r="AS8414" t="str">
        <f>"Q"&amp;ROUNDUP(MONTH(Table1[[#This Row],[Order Date]])/3,0)</f>
        <v>Q1</v>
      </c>
      <c r="AT8414">
        <f>IF(Table1[[#This Row],[Sales]]=0,0,Table1[[#This Row],[Profit]]/Table1[[#This Row],[Sales]])</f>
        <v>-0.18571428571428569</v>
      </c>
    </row>
    <row r="8415" spans="22:46" x14ac:dyDescent="0.3">
      <c r="V8415">
        <v>8414</v>
      </c>
      <c r="W8415" t="s">
        <v>10826</v>
      </c>
      <c r="X8415" s="1">
        <v>42721</v>
      </c>
      <c r="Y8415" t="s">
        <v>7629</v>
      </c>
      <c r="Z8415" t="s">
        <v>51</v>
      </c>
      <c r="AA8415" t="s">
        <v>3193</v>
      </c>
      <c r="AB8415" t="s">
        <v>3194</v>
      </c>
      <c r="AC8415" t="s">
        <v>41</v>
      </c>
      <c r="AD8415" t="s">
        <v>26</v>
      </c>
      <c r="AE8415" t="s">
        <v>1265</v>
      </c>
      <c r="AF8415" t="s">
        <v>110</v>
      </c>
      <c r="AG8415">
        <v>76017</v>
      </c>
      <c r="AH8415" t="s">
        <v>111</v>
      </c>
      <c r="AI8415" t="s">
        <v>5371</v>
      </c>
      <c r="AJ8415" t="s">
        <v>46</v>
      </c>
      <c r="AK8415" t="s">
        <v>94</v>
      </c>
      <c r="AL8415" t="s">
        <v>5372</v>
      </c>
      <c r="AM8415">
        <v>51.84</v>
      </c>
      <c r="AN8415">
        <v>10</v>
      </c>
      <c r="AO8415">
        <v>0.2</v>
      </c>
      <c r="AP8415">
        <v>18.143999999999998</v>
      </c>
      <c r="AQ8415">
        <f>YEAR(Table1[[#This Row],[Order Date]])</f>
        <v>2016</v>
      </c>
      <c r="AR8415" t="str">
        <f>TEXT(Table1[[#This Row],[Order Date]],"mmmm")</f>
        <v>December</v>
      </c>
      <c r="AS8415" t="str">
        <f>"Q"&amp;ROUNDUP(MONTH(Table1[[#This Row],[Order Date]])/3,0)</f>
        <v>Q4</v>
      </c>
      <c r="AT8415">
        <f>IF(Table1[[#This Row],[Sales]]=0,0,Table1[[#This Row],[Profit]]/Table1[[#This Row],[Sales]])</f>
        <v>0.34999999999999992</v>
      </c>
    </row>
    <row r="8416" spans="22:46" x14ac:dyDescent="0.3">
      <c r="V8416">
        <v>8415</v>
      </c>
      <c r="W8416" t="s">
        <v>10826</v>
      </c>
      <c r="X8416" s="1">
        <v>42721</v>
      </c>
      <c r="Y8416" t="s">
        <v>7629</v>
      </c>
      <c r="Z8416" t="s">
        <v>51</v>
      </c>
      <c r="AA8416" t="s">
        <v>3193</v>
      </c>
      <c r="AB8416" t="s">
        <v>3194</v>
      </c>
      <c r="AC8416" t="s">
        <v>41</v>
      </c>
      <c r="AD8416" t="s">
        <v>26</v>
      </c>
      <c r="AE8416" t="s">
        <v>1265</v>
      </c>
      <c r="AF8416" t="s">
        <v>110</v>
      </c>
      <c r="AG8416">
        <v>76017</v>
      </c>
      <c r="AH8416" t="s">
        <v>111</v>
      </c>
      <c r="AI8416" t="s">
        <v>7867</v>
      </c>
      <c r="AJ8416" t="s">
        <v>73</v>
      </c>
      <c r="AK8416" t="s">
        <v>176</v>
      </c>
      <c r="AL8416" t="s">
        <v>7868</v>
      </c>
      <c r="AM8416">
        <v>165.6</v>
      </c>
      <c r="AN8416">
        <v>3</v>
      </c>
      <c r="AO8416">
        <v>0.2</v>
      </c>
      <c r="AP8416">
        <v>-6.21</v>
      </c>
      <c r="AQ8416">
        <f>YEAR(Table1[[#This Row],[Order Date]])</f>
        <v>2016</v>
      </c>
      <c r="AR8416" t="str">
        <f>TEXT(Table1[[#This Row],[Order Date]],"mmmm")</f>
        <v>December</v>
      </c>
      <c r="AS8416" t="str">
        <f>"Q"&amp;ROUNDUP(MONTH(Table1[[#This Row],[Order Date]])/3,0)</f>
        <v>Q4</v>
      </c>
      <c r="AT8416">
        <f>IF(Table1[[#This Row],[Sales]]=0,0,Table1[[#This Row],[Profit]]/Table1[[#This Row],[Sales]])</f>
        <v>-3.7499999999999999E-2</v>
      </c>
    </row>
    <row r="8417" spans="22:46" x14ac:dyDescent="0.3">
      <c r="V8417">
        <v>8416</v>
      </c>
      <c r="W8417" t="s">
        <v>10827</v>
      </c>
      <c r="X8417" s="1">
        <v>42831</v>
      </c>
      <c r="Y8417" s="1">
        <v>43073</v>
      </c>
      <c r="Z8417" t="s">
        <v>51</v>
      </c>
      <c r="AA8417" t="s">
        <v>5030</v>
      </c>
      <c r="AB8417" t="s">
        <v>5031</v>
      </c>
      <c r="AC8417" t="s">
        <v>108</v>
      </c>
      <c r="AD8417" t="s">
        <v>26</v>
      </c>
      <c r="AE8417" t="s">
        <v>5794</v>
      </c>
      <c r="AF8417" t="s">
        <v>554</v>
      </c>
      <c r="AG8417">
        <v>52302</v>
      </c>
      <c r="AH8417" t="s">
        <v>111</v>
      </c>
      <c r="AI8417" t="s">
        <v>1187</v>
      </c>
      <c r="AJ8417" t="s">
        <v>46</v>
      </c>
      <c r="AK8417" t="s">
        <v>94</v>
      </c>
      <c r="AL8417" t="s">
        <v>205</v>
      </c>
      <c r="AM8417">
        <v>106.32</v>
      </c>
      <c r="AN8417">
        <v>3</v>
      </c>
      <c r="AO8417">
        <v>0</v>
      </c>
      <c r="AP8417">
        <v>49.970399999999998</v>
      </c>
      <c r="AQ8417">
        <f>YEAR(Table1[[#This Row],[Order Date]])</f>
        <v>2017</v>
      </c>
      <c r="AR8417" t="str">
        <f>TEXT(Table1[[#This Row],[Order Date]],"mmmm")</f>
        <v>April</v>
      </c>
      <c r="AS8417" t="str">
        <f>"Q"&amp;ROUNDUP(MONTH(Table1[[#This Row],[Order Date]])/3,0)</f>
        <v>Q2</v>
      </c>
      <c r="AT8417">
        <f>IF(Table1[[#This Row],[Sales]]=0,0,Table1[[#This Row],[Profit]]/Table1[[#This Row],[Sales]])</f>
        <v>0.47000000000000003</v>
      </c>
    </row>
    <row r="8418" spans="22:46" x14ac:dyDescent="0.3">
      <c r="V8418">
        <v>8417</v>
      </c>
      <c r="W8418" t="s">
        <v>10828</v>
      </c>
      <c r="X8418" s="1">
        <v>42864</v>
      </c>
      <c r="Y8418" s="1">
        <v>43044</v>
      </c>
      <c r="Z8418" t="s">
        <v>207</v>
      </c>
      <c r="AA8418" t="s">
        <v>7177</v>
      </c>
      <c r="AB8418" t="s">
        <v>7178</v>
      </c>
      <c r="AC8418" t="s">
        <v>108</v>
      </c>
      <c r="AD8418" t="s">
        <v>26</v>
      </c>
      <c r="AE8418" t="s">
        <v>99</v>
      </c>
      <c r="AF8418" t="s">
        <v>100</v>
      </c>
      <c r="AG8418">
        <v>98105</v>
      </c>
      <c r="AH8418" t="s">
        <v>44</v>
      </c>
      <c r="AI8418" t="s">
        <v>3559</v>
      </c>
      <c r="AJ8418" t="s">
        <v>46</v>
      </c>
      <c r="AK8418" t="s">
        <v>77</v>
      </c>
      <c r="AL8418" t="s">
        <v>3560</v>
      </c>
      <c r="AM8418">
        <v>147.91999999999999</v>
      </c>
      <c r="AN8418">
        <v>5</v>
      </c>
      <c r="AO8418">
        <v>0.2</v>
      </c>
      <c r="AP8418">
        <v>46.225000000000001</v>
      </c>
      <c r="AQ8418">
        <f>YEAR(Table1[[#This Row],[Order Date]])</f>
        <v>2017</v>
      </c>
      <c r="AR8418" t="str">
        <f>TEXT(Table1[[#This Row],[Order Date]],"mmmm")</f>
        <v>May</v>
      </c>
      <c r="AS8418" t="str">
        <f>"Q"&amp;ROUNDUP(MONTH(Table1[[#This Row],[Order Date]])/3,0)</f>
        <v>Q2</v>
      </c>
      <c r="AT8418">
        <f>IF(Table1[[#This Row],[Sales]]=0,0,Table1[[#This Row],[Profit]]/Table1[[#This Row],[Sales]])</f>
        <v>0.31250000000000006</v>
      </c>
    </row>
    <row r="8419" spans="22:46" x14ac:dyDescent="0.3">
      <c r="V8419">
        <v>8418</v>
      </c>
      <c r="W8419" t="s">
        <v>10828</v>
      </c>
      <c r="X8419" s="1">
        <v>42864</v>
      </c>
      <c r="Y8419" s="1">
        <v>43044</v>
      </c>
      <c r="Z8419" t="s">
        <v>207</v>
      </c>
      <c r="AA8419" t="s">
        <v>7177</v>
      </c>
      <c r="AB8419" t="s">
        <v>7178</v>
      </c>
      <c r="AC8419" t="s">
        <v>108</v>
      </c>
      <c r="AD8419" t="s">
        <v>26</v>
      </c>
      <c r="AE8419" t="s">
        <v>99</v>
      </c>
      <c r="AF8419" t="s">
        <v>100</v>
      </c>
      <c r="AG8419">
        <v>98105</v>
      </c>
      <c r="AH8419" t="s">
        <v>44</v>
      </c>
      <c r="AI8419" t="s">
        <v>313</v>
      </c>
      <c r="AJ8419" t="s">
        <v>46</v>
      </c>
      <c r="AK8419" t="s">
        <v>60</v>
      </c>
      <c r="AL8419" t="s">
        <v>314</v>
      </c>
      <c r="AM8419">
        <v>104.28</v>
      </c>
      <c r="AN8419">
        <v>3</v>
      </c>
      <c r="AO8419">
        <v>0</v>
      </c>
      <c r="AP8419">
        <v>26.07</v>
      </c>
      <c r="AQ8419">
        <f>YEAR(Table1[[#This Row],[Order Date]])</f>
        <v>2017</v>
      </c>
      <c r="AR8419" t="str">
        <f>TEXT(Table1[[#This Row],[Order Date]],"mmmm")</f>
        <v>May</v>
      </c>
      <c r="AS8419" t="str">
        <f>"Q"&amp;ROUNDUP(MONTH(Table1[[#This Row],[Order Date]])/3,0)</f>
        <v>Q2</v>
      </c>
      <c r="AT8419">
        <f>IF(Table1[[#This Row],[Sales]]=0,0,Table1[[#This Row],[Profit]]/Table1[[#This Row],[Sales]])</f>
        <v>0.25</v>
      </c>
    </row>
    <row r="8420" spans="22:46" x14ac:dyDescent="0.3">
      <c r="V8420">
        <v>8419</v>
      </c>
      <c r="W8420" t="s">
        <v>10828</v>
      </c>
      <c r="X8420" s="1">
        <v>42864</v>
      </c>
      <c r="Y8420" s="1">
        <v>43044</v>
      </c>
      <c r="Z8420" t="s">
        <v>207</v>
      </c>
      <c r="AA8420" t="s">
        <v>7177</v>
      </c>
      <c r="AB8420" t="s">
        <v>7178</v>
      </c>
      <c r="AC8420" t="s">
        <v>108</v>
      </c>
      <c r="AD8420" t="s">
        <v>26</v>
      </c>
      <c r="AE8420" t="s">
        <v>99</v>
      </c>
      <c r="AF8420" t="s">
        <v>100</v>
      </c>
      <c r="AG8420">
        <v>98105</v>
      </c>
      <c r="AH8420" t="s">
        <v>44</v>
      </c>
      <c r="AI8420" t="s">
        <v>3260</v>
      </c>
      <c r="AJ8420" t="s">
        <v>31</v>
      </c>
      <c r="AK8420" t="s">
        <v>57</v>
      </c>
      <c r="AL8420" t="s">
        <v>3261</v>
      </c>
      <c r="AM8420">
        <v>286.85000000000002</v>
      </c>
      <c r="AN8420">
        <v>1</v>
      </c>
      <c r="AO8420">
        <v>0</v>
      </c>
      <c r="AP8420">
        <v>63.106999999999999</v>
      </c>
      <c r="AQ8420">
        <f>YEAR(Table1[[#This Row],[Order Date]])</f>
        <v>2017</v>
      </c>
      <c r="AR8420" t="str">
        <f>TEXT(Table1[[#This Row],[Order Date]],"mmmm")</f>
        <v>May</v>
      </c>
      <c r="AS8420" t="str">
        <f>"Q"&amp;ROUNDUP(MONTH(Table1[[#This Row],[Order Date]])/3,0)</f>
        <v>Q2</v>
      </c>
      <c r="AT8420">
        <f>IF(Table1[[#This Row],[Sales]]=0,0,Table1[[#This Row],[Profit]]/Table1[[#This Row],[Sales]])</f>
        <v>0.21999999999999997</v>
      </c>
    </row>
    <row r="8421" spans="22:46" x14ac:dyDescent="0.3">
      <c r="V8421">
        <v>8420</v>
      </c>
      <c r="W8421" t="s">
        <v>10828</v>
      </c>
      <c r="X8421" s="1">
        <v>42864</v>
      </c>
      <c r="Y8421" s="1">
        <v>43044</v>
      </c>
      <c r="Z8421" t="s">
        <v>207</v>
      </c>
      <c r="AA8421" t="s">
        <v>7177</v>
      </c>
      <c r="AB8421" t="s">
        <v>7178</v>
      </c>
      <c r="AC8421" t="s">
        <v>108</v>
      </c>
      <c r="AD8421" t="s">
        <v>26</v>
      </c>
      <c r="AE8421" t="s">
        <v>99</v>
      </c>
      <c r="AF8421" t="s">
        <v>100</v>
      </c>
      <c r="AG8421">
        <v>98105</v>
      </c>
      <c r="AH8421" t="s">
        <v>44</v>
      </c>
      <c r="AI8421" t="s">
        <v>9306</v>
      </c>
      <c r="AJ8421" t="s">
        <v>46</v>
      </c>
      <c r="AK8421" t="s">
        <v>60</v>
      </c>
      <c r="AL8421" t="s">
        <v>9307</v>
      </c>
      <c r="AM8421">
        <v>66.959999999999994</v>
      </c>
      <c r="AN8421">
        <v>4</v>
      </c>
      <c r="AO8421">
        <v>0</v>
      </c>
      <c r="AP8421">
        <v>2.6783999999999999</v>
      </c>
      <c r="AQ8421">
        <f>YEAR(Table1[[#This Row],[Order Date]])</f>
        <v>2017</v>
      </c>
      <c r="AR8421" t="str">
        <f>TEXT(Table1[[#This Row],[Order Date]],"mmmm")</f>
        <v>May</v>
      </c>
      <c r="AS8421" t="str">
        <f>"Q"&amp;ROUNDUP(MONTH(Table1[[#This Row],[Order Date]])/3,0)</f>
        <v>Q2</v>
      </c>
      <c r="AT8421">
        <f>IF(Table1[[#This Row],[Sales]]=0,0,Table1[[#This Row],[Profit]]/Table1[[#This Row],[Sales]])</f>
        <v>0.04</v>
      </c>
    </row>
    <row r="8422" spans="22:46" x14ac:dyDescent="0.3">
      <c r="V8422">
        <v>8421</v>
      </c>
      <c r="W8422" t="s">
        <v>10828</v>
      </c>
      <c r="X8422" s="1">
        <v>42864</v>
      </c>
      <c r="Y8422" s="1">
        <v>43044</v>
      </c>
      <c r="Z8422" t="s">
        <v>207</v>
      </c>
      <c r="AA8422" t="s">
        <v>7177</v>
      </c>
      <c r="AB8422" t="s">
        <v>7178</v>
      </c>
      <c r="AC8422" t="s">
        <v>108</v>
      </c>
      <c r="AD8422" t="s">
        <v>26</v>
      </c>
      <c r="AE8422" t="s">
        <v>99</v>
      </c>
      <c r="AF8422" t="s">
        <v>100</v>
      </c>
      <c r="AG8422">
        <v>98105</v>
      </c>
      <c r="AH8422" t="s">
        <v>44</v>
      </c>
      <c r="AI8422" t="s">
        <v>6109</v>
      </c>
      <c r="AJ8422" t="s">
        <v>73</v>
      </c>
      <c r="AK8422" t="s">
        <v>176</v>
      </c>
      <c r="AL8422" t="s">
        <v>6110</v>
      </c>
      <c r="AM8422">
        <v>199.98</v>
      </c>
      <c r="AN8422">
        <v>2</v>
      </c>
      <c r="AO8422">
        <v>0</v>
      </c>
      <c r="AP8422">
        <v>87.991200000000006</v>
      </c>
      <c r="AQ8422">
        <f>YEAR(Table1[[#This Row],[Order Date]])</f>
        <v>2017</v>
      </c>
      <c r="AR8422" t="str">
        <f>TEXT(Table1[[#This Row],[Order Date]],"mmmm")</f>
        <v>May</v>
      </c>
      <c r="AS8422" t="str">
        <f>"Q"&amp;ROUNDUP(MONTH(Table1[[#This Row],[Order Date]])/3,0)</f>
        <v>Q2</v>
      </c>
      <c r="AT8422">
        <f>IF(Table1[[#This Row],[Sales]]=0,0,Table1[[#This Row],[Profit]]/Table1[[#This Row],[Sales]])</f>
        <v>0.44000000000000006</v>
      </c>
    </row>
    <row r="8423" spans="22:46" x14ac:dyDescent="0.3">
      <c r="V8423">
        <v>8422</v>
      </c>
      <c r="W8423" t="s">
        <v>10829</v>
      </c>
      <c r="X8423" s="1">
        <v>43020</v>
      </c>
      <c r="Y8423" t="s">
        <v>3513</v>
      </c>
      <c r="Z8423" t="s">
        <v>51</v>
      </c>
      <c r="AA8423" t="s">
        <v>729</v>
      </c>
      <c r="AB8423" t="s">
        <v>730</v>
      </c>
      <c r="AC8423" t="s">
        <v>25</v>
      </c>
      <c r="AD8423" t="s">
        <v>26</v>
      </c>
      <c r="AE8423" t="s">
        <v>1256</v>
      </c>
      <c r="AF8423" t="s">
        <v>892</v>
      </c>
      <c r="AG8423">
        <v>8701</v>
      </c>
      <c r="AH8423" t="s">
        <v>160</v>
      </c>
      <c r="AI8423" t="s">
        <v>277</v>
      </c>
      <c r="AJ8423" t="s">
        <v>73</v>
      </c>
      <c r="AK8423" t="s">
        <v>176</v>
      </c>
      <c r="AL8423" t="s">
        <v>278</v>
      </c>
      <c r="AM8423">
        <v>45</v>
      </c>
      <c r="AN8423">
        <v>3</v>
      </c>
      <c r="AO8423">
        <v>0</v>
      </c>
      <c r="AP8423">
        <v>4.95</v>
      </c>
      <c r="AQ8423">
        <f>YEAR(Table1[[#This Row],[Order Date]])</f>
        <v>2017</v>
      </c>
      <c r="AR8423" t="str">
        <f>TEXT(Table1[[#This Row],[Order Date]],"mmmm")</f>
        <v>October</v>
      </c>
      <c r="AS8423" t="str">
        <f>"Q"&amp;ROUNDUP(MONTH(Table1[[#This Row],[Order Date]])/3,0)</f>
        <v>Q4</v>
      </c>
      <c r="AT8423">
        <f>IF(Table1[[#This Row],[Sales]]=0,0,Table1[[#This Row],[Profit]]/Table1[[#This Row],[Sales]])</f>
        <v>0.11</v>
      </c>
    </row>
    <row r="8424" spans="22:46" x14ac:dyDescent="0.3">
      <c r="V8424">
        <v>8423</v>
      </c>
      <c r="W8424" t="s">
        <v>10829</v>
      </c>
      <c r="X8424" s="1">
        <v>43020</v>
      </c>
      <c r="Y8424" t="s">
        <v>3513</v>
      </c>
      <c r="Z8424" t="s">
        <v>51</v>
      </c>
      <c r="AA8424" t="s">
        <v>729</v>
      </c>
      <c r="AB8424" t="s">
        <v>730</v>
      </c>
      <c r="AC8424" t="s">
        <v>25</v>
      </c>
      <c r="AD8424" t="s">
        <v>26</v>
      </c>
      <c r="AE8424" t="s">
        <v>1256</v>
      </c>
      <c r="AF8424" t="s">
        <v>892</v>
      </c>
      <c r="AG8424">
        <v>8701</v>
      </c>
      <c r="AH8424" t="s">
        <v>160</v>
      </c>
      <c r="AI8424" t="s">
        <v>565</v>
      </c>
      <c r="AJ8424" t="s">
        <v>46</v>
      </c>
      <c r="AK8424" t="s">
        <v>303</v>
      </c>
      <c r="AL8424" t="s">
        <v>566</v>
      </c>
      <c r="AM8424">
        <v>17.899999999999999</v>
      </c>
      <c r="AN8424">
        <v>5</v>
      </c>
      <c r="AO8424">
        <v>0</v>
      </c>
      <c r="AP8424">
        <v>8.7710000000000008</v>
      </c>
      <c r="AQ8424">
        <f>YEAR(Table1[[#This Row],[Order Date]])</f>
        <v>2017</v>
      </c>
      <c r="AR8424" t="str">
        <f>TEXT(Table1[[#This Row],[Order Date]],"mmmm")</f>
        <v>October</v>
      </c>
      <c r="AS8424" t="str">
        <f>"Q"&amp;ROUNDUP(MONTH(Table1[[#This Row],[Order Date]])/3,0)</f>
        <v>Q4</v>
      </c>
      <c r="AT8424">
        <f>IF(Table1[[#This Row],[Sales]]=0,0,Table1[[#This Row],[Profit]]/Table1[[#This Row],[Sales]])</f>
        <v>0.4900000000000001</v>
      </c>
    </row>
    <row r="8425" spans="22:46" x14ac:dyDescent="0.3">
      <c r="V8425">
        <v>8424</v>
      </c>
      <c r="W8425" t="s">
        <v>10829</v>
      </c>
      <c r="X8425" s="1">
        <v>43020</v>
      </c>
      <c r="Y8425" t="s">
        <v>3513</v>
      </c>
      <c r="Z8425" t="s">
        <v>51</v>
      </c>
      <c r="AA8425" t="s">
        <v>729</v>
      </c>
      <c r="AB8425" t="s">
        <v>730</v>
      </c>
      <c r="AC8425" t="s">
        <v>25</v>
      </c>
      <c r="AD8425" t="s">
        <v>26</v>
      </c>
      <c r="AE8425" t="s">
        <v>1256</v>
      </c>
      <c r="AF8425" t="s">
        <v>892</v>
      </c>
      <c r="AG8425">
        <v>8701</v>
      </c>
      <c r="AH8425" t="s">
        <v>160</v>
      </c>
      <c r="AI8425" t="s">
        <v>8178</v>
      </c>
      <c r="AJ8425" t="s">
        <v>31</v>
      </c>
      <c r="AK8425" t="s">
        <v>67</v>
      </c>
      <c r="AL8425" t="s">
        <v>8179</v>
      </c>
      <c r="AM8425">
        <v>40.479999999999997</v>
      </c>
      <c r="AN8425">
        <v>2</v>
      </c>
      <c r="AO8425">
        <v>0</v>
      </c>
      <c r="AP8425">
        <v>17.406400000000001</v>
      </c>
      <c r="AQ8425">
        <f>YEAR(Table1[[#This Row],[Order Date]])</f>
        <v>2017</v>
      </c>
      <c r="AR8425" t="str">
        <f>TEXT(Table1[[#This Row],[Order Date]],"mmmm")</f>
        <v>October</v>
      </c>
      <c r="AS8425" t="str">
        <f>"Q"&amp;ROUNDUP(MONTH(Table1[[#This Row],[Order Date]])/3,0)</f>
        <v>Q4</v>
      </c>
      <c r="AT8425">
        <f>IF(Table1[[#This Row],[Sales]]=0,0,Table1[[#This Row],[Profit]]/Table1[[#This Row],[Sales]])</f>
        <v>0.43000000000000005</v>
      </c>
    </row>
    <row r="8426" spans="22:46" x14ac:dyDescent="0.3">
      <c r="V8426">
        <v>8425</v>
      </c>
      <c r="W8426" t="s">
        <v>10829</v>
      </c>
      <c r="X8426" s="1">
        <v>43020</v>
      </c>
      <c r="Y8426" t="s">
        <v>3513</v>
      </c>
      <c r="Z8426" t="s">
        <v>51</v>
      </c>
      <c r="AA8426" t="s">
        <v>729</v>
      </c>
      <c r="AB8426" t="s">
        <v>730</v>
      </c>
      <c r="AC8426" t="s">
        <v>25</v>
      </c>
      <c r="AD8426" t="s">
        <v>26</v>
      </c>
      <c r="AE8426" t="s">
        <v>1256</v>
      </c>
      <c r="AF8426" t="s">
        <v>892</v>
      </c>
      <c r="AG8426">
        <v>8701</v>
      </c>
      <c r="AH8426" t="s">
        <v>160</v>
      </c>
      <c r="AI8426" t="s">
        <v>6439</v>
      </c>
      <c r="AJ8426" t="s">
        <v>31</v>
      </c>
      <c r="AK8426" t="s">
        <v>32</v>
      </c>
      <c r="AL8426" t="s">
        <v>6440</v>
      </c>
      <c r="AM8426">
        <v>2154.9</v>
      </c>
      <c r="AN8426">
        <v>5</v>
      </c>
      <c r="AO8426">
        <v>0</v>
      </c>
      <c r="AP8426">
        <v>129.29400000000001</v>
      </c>
      <c r="AQ8426">
        <f>YEAR(Table1[[#This Row],[Order Date]])</f>
        <v>2017</v>
      </c>
      <c r="AR8426" t="str">
        <f>TEXT(Table1[[#This Row],[Order Date]],"mmmm")</f>
        <v>October</v>
      </c>
      <c r="AS8426" t="str">
        <f>"Q"&amp;ROUNDUP(MONTH(Table1[[#This Row],[Order Date]])/3,0)</f>
        <v>Q4</v>
      </c>
      <c r="AT8426">
        <f>IF(Table1[[#This Row],[Sales]]=0,0,Table1[[#This Row],[Profit]]/Table1[[#This Row],[Sales]])</f>
        <v>6.0000000000000005E-2</v>
      </c>
    </row>
    <row r="8427" spans="22:46" x14ac:dyDescent="0.3">
      <c r="V8427">
        <v>8426</v>
      </c>
      <c r="W8427" t="s">
        <v>10830</v>
      </c>
      <c r="X8427" s="1">
        <v>42610</v>
      </c>
      <c r="Y8427" t="s">
        <v>1333</v>
      </c>
      <c r="Z8427" t="s">
        <v>207</v>
      </c>
      <c r="AA8427" t="s">
        <v>4655</v>
      </c>
      <c r="AB8427" t="s">
        <v>4656</v>
      </c>
      <c r="AC8427" t="s">
        <v>41</v>
      </c>
      <c r="AD8427" t="s">
        <v>26</v>
      </c>
      <c r="AE8427" t="s">
        <v>1132</v>
      </c>
      <c r="AF8427" t="s">
        <v>564</v>
      </c>
      <c r="AG8427">
        <v>45231</v>
      </c>
      <c r="AH8427" t="s">
        <v>160</v>
      </c>
      <c r="AI8427" t="s">
        <v>8987</v>
      </c>
      <c r="AJ8427" t="s">
        <v>46</v>
      </c>
      <c r="AK8427" t="s">
        <v>77</v>
      </c>
      <c r="AL8427" t="s">
        <v>8988</v>
      </c>
      <c r="AM8427">
        <v>18.431999999999999</v>
      </c>
      <c r="AN8427">
        <v>8</v>
      </c>
      <c r="AO8427">
        <v>0.7</v>
      </c>
      <c r="AP8427">
        <v>-12.288</v>
      </c>
      <c r="AQ8427">
        <f>YEAR(Table1[[#This Row],[Order Date]])</f>
        <v>2016</v>
      </c>
      <c r="AR8427" t="str">
        <f>TEXT(Table1[[#This Row],[Order Date]],"mmmm")</f>
        <v>August</v>
      </c>
      <c r="AS8427" t="str">
        <f>"Q"&amp;ROUNDUP(MONTH(Table1[[#This Row],[Order Date]])/3,0)</f>
        <v>Q3</v>
      </c>
      <c r="AT8427">
        <f>IF(Table1[[#This Row],[Sales]]=0,0,Table1[[#This Row],[Profit]]/Table1[[#This Row],[Sales]])</f>
        <v>-0.66666666666666674</v>
      </c>
    </row>
    <row r="8428" spans="22:46" x14ac:dyDescent="0.3">
      <c r="V8428">
        <v>8427</v>
      </c>
      <c r="W8428" t="s">
        <v>10831</v>
      </c>
      <c r="X8428" s="1">
        <v>42279</v>
      </c>
      <c r="Y8428" s="1">
        <v>42195</v>
      </c>
      <c r="Z8428" t="s">
        <v>51</v>
      </c>
      <c r="AA8428" t="s">
        <v>2458</v>
      </c>
      <c r="AB8428" t="s">
        <v>2459</v>
      </c>
      <c r="AC8428" t="s">
        <v>25</v>
      </c>
      <c r="AD8428" t="s">
        <v>26</v>
      </c>
      <c r="AE8428" t="s">
        <v>7720</v>
      </c>
      <c r="AF8428" t="s">
        <v>516</v>
      </c>
      <c r="AG8428">
        <v>80229</v>
      </c>
      <c r="AH8428" t="s">
        <v>44</v>
      </c>
      <c r="AI8428" t="s">
        <v>10792</v>
      </c>
      <c r="AJ8428" t="s">
        <v>46</v>
      </c>
      <c r="AK8428" t="s">
        <v>651</v>
      </c>
      <c r="AL8428" t="s">
        <v>10793</v>
      </c>
      <c r="AM8428">
        <v>10.944000000000001</v>
      </c>
      <c r="AN8428">
        <v>2</v>
      </c>
      <c r="AO8428">
        <v>0.2</v>
      </c>
      <c r="AP8428">
        <v>0.95760000000000001</v>
      </c>
      <c r="AQ8428">
        <f>YEAR(Table1[[#This Row],[Order Date]])</f>
        <v>2015</v>
      </c>
      <c r="AR8428" t="str">
        <f>TEXT(Table1[[#This Row],[Order Date]],"mmmm")</f>
        <v>October</v>
      </c>
      <c r="AS8428" t="str">
        <f>"Q"&amp;ROUNDUP(MONTH(Table1[[#This Row],[Order Date]])/3,0)</f>
        <v>Q4</v>
      </c>
      <c r="AT8428">
        <f>IF(Table1[[#This Row],[Sales]]=0,0,Table1[[#This Row],[Profit]]/Table1[[#This Row],[Sales]])</f>
        <v>8.7499999999999994E-2</v>
      </c>
    </row>
    <row r="8429" spans="22:46" x14ac:dyDescent="0.3">
      <c r="V8429">
        <v>8428</v>
      </c>
      <c r="W8429" t="s">
        <v>10832</v>
      </c>
      <c r="X8429" s="1">
        <v>43062</v>
      </c>
      <c r="Y8429" t="s">
        <v>5246</v>
      </c>
      <c r="Z8429" t="s">
        <v>207</v>
      </c>
      <c r="AA8429" t="s">
        <v>3993</v>
      </c>
      <c r="AB8429" t="s">
        <v>3994</v>
      </c>
      <c r="AC8429" t="s">
        <v>25</v>
      </c>
      <c r="AD8429" t="s">
        <v>26</v>
      </c>
      <c r="AE8429" t="s">
        <v>639</v>
      </c>
      <c r="AF8429" t="s">
        <v>267</v>
      </c>
      <c r="AG8429">
        <v>48066</v>
      </c>
      <c r="AH8429" t="s">
        <v>111</v>
      </c>
      <c r="AI8429" t="s">
        <v>2106</v>
      </c>
      <c r="AJ8429" t="s">
        <v>46</v>
      </c>
      <c r="AK8429" t="s">
        <v>651</v>
      </c>
      <c r="AL8429" t="s">
        <v>1457</v>
      </c>
      <c r="AM8429">
        <v>4.3600000000000003</v>
      </c>
      <c r="AN8429">
        <v>2</v>
      </c>
      <c r="AO8429">
        <v>0</v>
      </c>
      <c r="AP8429">
        <v>0.1744</v>
      </c>
      <c r="AQ8429">
        <f>YEAR(Table1[[#This Row],[Order Date]])</f>
        <v>2017</v>
      </c>
      <c r="AR8429" t="str">
        <f>TEXT(Table1[[#This Row],[Order Date]],"mmmm")</f>
        <v>November</v>
      </c>
      <c r="AS8429" t="str">
        <f>"Q"&amp;ROUNDUP(MONTH(Table1[[#This Row],[Order Date]])/3,0)</f>
        <v>Q4</v>
      </c>
      <c r="AT8429">
        <f>IF(Table1[[#This Row],[Sales]]=0,0,Table1[[#This Row],[Profit]]/Table1[[#This Row],[Sales]])</f>
        <v>3.9999999999999994E-2</v>
      </c>
    </row>
    <row r="8430" spans="22:46" x14ac:dyDescent="0.3">
      <c r="V8430">
        <v>8429</v>
      </c>
      <c r="W8430" t="s">
        <v>10833</v>
      </c>
      <c r="X8430" s="1">
        <v>43051</v>
      </c>
      <c r="Y8430" t="s">
        <v>425</v>
      </c>
      <c r="Z8430" t="s">
        <v>51</v>
      </c>
      <c r="AA8430" t="s">
        <v>1327</v>
      </c>
      <c r="AB8430" t="s">
        <v>1328</v>
      </c>
      <c r="AC8430" t="s">
        <v>41</v>
      </c>
      <c r="AD8430" t="s">
        <v>26</v>
      </c>
      <c r="AE8430" t="s">
        <v>4590</v>
      </c>
      <c r="AF8430" t="s">
        <v>349</v>
      </c>
      <c r="AG8430">
        <v>85281</v>
      </c>
      <c r="AH8430" t="s">
        <v>44</v>
      </c>
      <c r="AI8430" t="s">
        <v>6562</v>
      </c>
      <c r="AJ8430" t="s">
        <v>73</v>
      </c>
      <c r="AK8430" t="s">
        <v>176</v>
      </c>
      <c r="AL8430" t="s">
        <v>6563</v>
      </c>
      <c r="AM8430">
        <v>62.351999999999997</v>
      </c>
      <c r="AN8430">
        <v>6</v>
      </c>
      <c r="AO8430">
        <v>0.2</v>
      </c>
      <c r="AP8430">
        <v>-10.9116</v>
      </c>
      <c r="AQ8430">
        <f>YEAR(Table1[[#This Row],[Order Date]])</f>
        <v>2017</v>
      </c>
      <c r="AR8430" t="str">
        <f>TEXT(Table1[[#This Row],[Order Date]],"mmmm")</f>
        <v>November</v>
      </c>
      <c r="AS8430" t="str">
        <f>"Q"&amp;ROUNDUP(MONTH(Table1[[#This Row],[Order Date]])/3,0)</f>
        <v>Q4</v>
      </c>
      <c r="AT8430">
        <f>IF(Table1[[#This Row],[Sales]]=0,0,Table1[[#This Row],[Profit]]/Table1[[#This Row],[Sales]])</f>
        <v>-0.17500000000000002</v>
      </c>
    </row>
    <row r="8431" spans="22:46" x14ac:dyDescent="0.3">
      <c r="V8431">
        <v>8430</v>
      </c>
      <c r="W8431" t="s">
        <v>10834</v>
      </c>
      <c r="X8431" s="1">
        <v>42723</v>
      </c>
      <c r="Y8431" t="s">
        <v>7629</v>
      </c>
      <c r="Z8431" t="s">
        <v>22</v>
      </c>
      <c r="AA8431" t="s">
        <v>551</v>
      </c>
      <c r="AB8431" t="s">
        <v>552</v>
      </c>
      <c r="AC8431" t="s">
        <v>25</v>
      </c>
      <c r="AD8431" t="s">
        <v>26</v>
      </c>
      <c r="AE8431" t="s">
        <v>5355</v>
      </c>
      <c r="AF8431" t="s">
        <v>159</v>
      </c>
      <c r="AG8431">
        <v>19601</v>
      </c>
      <c r="AH8431" t="s">
        <v>160</v>
      </c>
      <c r="AI8431" t="s">
        <v>7736</v>
      </c>
      <c r="AJ8431" t="s">
        <v>31</v>
      </c>
      <c r="AK8431" t="s">
        <v>67</v>
      </c>
      <c r="AL8431" t="s">
        <v>7737</v>
      </c>
      <c r="AM8431">
        <v>303.92</v>
      </c>
      <c r="AN8431">
        <v>5</v>
      </c>
      <c r="AO8431">
        <v>0.2</v>
      </c>
      <c r="AP8431">
        <v>-30.391999999999999</v>
      </c>
      <c r="AQ8431">
        <f>YEAR(Table1[[#This Row],[Order Date]])</f>
        <v>2016</v>
      </c>
      <c r="AR8431" t="str">
        <f>TEXT(Table1[[#This Row],[Order Date]],"mmmm")</f>
        <v>December</v>
      </c>
      <c r="AS8431" t="str">
        <f>"Q"&amp;ROUNDUP(MONTH(Table1[[#This Row],[Order Date]])/3,0)</f>
        <v>Q4</v>
      </c>
      <c r="AT8431">
        <f>IF(Table1[[#This Row],[Sales]]=0,0,Table1[[#This Row],[Profit]]/Table1[[#This Row],[Sales]])</f>
        <v>-9.9999999999999992E-2</v>
      </c>
    </row>
    <row r="8432" spans="22:46" x14ac:dyDescent="0.3">
      <c r="V8432">
        <v>8431</v>
      </c>
      <c r="W8432" t="s">
        <v>10835</v>
      </c>
      <c r="X8432" s="1">
        <v>41728</v>
      </c>
      <c r="Y8432" s="1">
        <v>41763</v>
      </c>
      <c r="Z8432" t="s">
        <v>51</v>
      </c>
      <c r="AA8432" t="s">
        <v>3731</v>
      </c>
      <c r="AB8432" t="s">
        <v>3732</v>
      </c>
      <c r="AC8432" t="s">
        <v>25</v>
      </c>
      <c r="AD8432" t="s">
        <v>26</v>
      </c>
      <c r="AE8432" t="s">
        <v>6805</v>
      </c>
      <c r="AF8432" t="s">
        <v>256</v>
      </c>
      <c r="AG8432">
        <v>55124</v>
      </c>
      <c r="AH8432" t="s">
        <v>111</v>
      </c>
      <c r="AI8432" t="s">
        <v>2442</v>
      </c>
      <c r="AJ8432" t="s">
        <v>46</v>
      </c>
      <c r="AK8432" t="s">
        <v>60</v>
      </c>
      <c r="AL8432" t="s">
        <v>2443</v>
      </c>
      <c r="AM8432">
        <v>129.30000000000001</v>
      </c>
      <c r="AN8432">
        <v>2</v>
      </c>
      <c r="AO8432">
        <v>0</v>
      </c>
      <c r="AP8432">
        <v>6.4649999999999999</v>
      </c>
      <c r="AQ8432">
        <f>YEAR(Table1[[#This Row],[Order Date]])</f>
        <v>2014</v>
      </c>
      <c r="AR8432" t="str">
        <f>TEXT(Table1[[#This Row],[Order Date]],"mmmm")</f>
        <v>March</v>
      </c>
      <c r="AS8432" t="str">
        <f>"Q"&amp;ROUNDUP(MONTH(Table1[[#This Row],[Order Date]])/3,0)</f>
        <v>Q1</v>
      </c>
      <c r="AT8432">
        <f>IF(Table1[[#This Row],[Sales]]=0,0,Table1[[#This Row],[Profit]]/Table1[[#This Row],[Sales]])</f>
        <v>4.9999999999999996E-2</v>
      </c>
    </row>
    <row r="8433" spans="22:46" x14ac:dyDescent="0.3">
      <c r="V8433">
        <v>8432</v>
      </c>
      <c r="W8433" t="s">
        <v>10836</v>
      </c>
      <c r="X8433" s="1">
        <v>43047</v>
      </c>
      <c r="Y8433" t="s">
        <v>424</v>
      </c>
      <c r="Z8433" t="s">
        <v>51</v>
      </c>
      <c r="AA8433" t="s">
        <v>6369</v>
      </c>
      <c r="AB8433" t="s">
        <v>6370</v>
      </c>
      <c r="AC8433" t="s">
        <v>41</v>
      </c>
      <c r="AD8433" t="s">
        <v>26</v>
      </c>
      <c r="AE8433" t="s">
        <v>5046</v>
      </c>
      <c r="AF8433" t="s">
        <v>3098</v>
      </c>
      <c r="AG8433">
        <v>21215</v>
      </c>
      <c r="AH8433" t="s">
        <v>160</v>
      </c>
      <c r="AI8433" t="s">
        <v>3961</v>
      </c>
      <c r="AJ8433" t="s">
        <v>31</v>
      </c>
      <c r="AK8433" t="s">
        <v>67</v>
      </c>
      <c r="AL8433" t="s">
        <v>3962</v>
      </c>
      <c r="AM8433">
        <v>274.2</v>
      </c>
      <c r="AN8433">
        <v>10</v>
      </c>
      <c r="AO8433">
        <v>0</v>
      </c>
      <c r="AP8433">
        <v>112.422</v>
      </c>
      <c r="AQ8433">
        <f>YEAR(Table1[[#This Row],[Order Date]])</f>
        <v>2017</v>
      </c>
      <c r="AR8433" t="str">
        <f>TEXT(Table1[[#This Row],[Order Date]],"mmmm")</f>
        <v>November</v>
      </c>
      <c r="AS8433" t="str">
        <f>"Q"&amp;ROUNDUP(MONTH(Table1[[#This Row],[Order Date]])/3,0)</f>
        <v>Q4</v>
      </c>
      <c r="AT8433">
        <f>IF(Table1[[#This Row],[Sales]]=0,0,Table1[[#This Row],[Profit]]/Table1[[#This Row],[Sales]])</f>
        <v>0.41000000000000003</v>
      </c>
    </row>
    <row r="8434" spans="22:46" x14ac:dyDescent="0.3">
      <c r="V8434">
        <v>8433</v>
      </c>
      <c r="W8434" t="s">
        <v>10837</v>
      </c>
      <c r="X8434" s="1">
        <v>41896</v>
      </c>
      <c r="Y8434" t="s">
        <v>2147</v>
      </c>
      <c r="Z8434" t="s">
        <v>22</v>
      </c>
      <c r="AA8434" t="s">
        <v>6003</v>
      </c>
      <c r="AB8434" t="s">
        <v>6004</v>
      </c>
      <c r="AC8434" t="s">
        <v>41</v>
      </c>
      <c r="AD8434" t="s">
        <v>26</v>
      </c>
      <c r="AE8434" t="s">
        <v>6642</v>
      </c>
      <c r="AF8434" t="s">
        <v>110</v>
      </c>
      <c r="AG8434">
        <v>78415</v>
      </c>
      <c r="AH8434" t="s">
        <v>111</v>
      </c>
      <c r="AI8434" t="s">
        <v>4275</v>
      </c>
      <c r="AJ8434" t="s">
        <v>46</v>
      </c>
      <c r="AK8434" t="s">
        <v>303</v>
      </c>
      <c r="AL8434" t="s">
        <v>4276</v>
      </c>
      <c r="AM8434">
        <v>6.048</v>
      </c>
      <c r="AN8434">
        <v>4</v>
      </c>
      <c r="AO8434">
        <v>0.2</v>
      </c>
      <c r="AP8434">
        <v>-1.3608</v>
      </c>
      <c r="AQ8434">
        <f>YEAR(Table1[[#This Row],[Order Date]])</f>
        <v>2014</v>
      </c>
      <c r="AR8434" t="str">
        <f>TEXT(Table1[[#This Row],[Order Date]],"mmmm")</f>
        <v>September</v>
      </c>
      <c r="AS8434" t="str">
        <f>"Q"&amp;ROUNDUP(MONTH(Table1[[#This Row],[Order Date]])/3,0)</f>
        <v>Q3</v>
      </c>
      <c r="AT8434">
        <f>IF(Table1[[#This Row],[Sales]]=0,0,Table1[[#This Row],[Profit]]/Table1[[#This Row],[Sales]])</f>
        <v>-0.22500000000000001</v>
      </c>
    </row>
    <row r="8435" spans="22:46" x14ac:dyDescent="0.3">
      <c r="V8435">
        <v>8434</v>
      </c>
      <c r="W8435" t="s">
        <v>10837</v>
      </c>
      <c r="X8435" s="1">
        <v>41896</v>
      </c>
      <c r="Y8435" t="s">
        <v>2147</v>
      </c>
      <c r="Z8435" t="s">
        <v>22</v>
      </c>
      <c r="AA8435" t="s">
        <v>6003</v>
      </c>
      <c r="AB8435" t="s">
        <v>6004</v>
      </c>
      <c r="AC8435" t="s">
        <v>41</v>
      </c>
      <c r="AD8435" t="s">
        <v>26</v>
      </c>
      <c r="AE8435" t="s">
        <v>6642</v>
      </c>
      <c r="AF8435" t="s">
        <v>110</v>
      </c>
      <c r="AG8435">
        <v>78415</v>
      </c>
      <c r="AH8435" t="s">
        <v>111</v>
      </c>
      <c r="AI8435" t="s">
        <v>7293</v>
      </c>
      <c r="AJ8435" t="s">
        <v>46</v>
      </c>
      <c r="AK8435" t="s">
        <v>94</v>
      </c>
      <c r="AL8435" t="s">
        <v>7294</v>
      </c>
      <c r="AM8435">
        <v>6.8479999999999999</v>
      </c>
      <c r="AN8435">
        <v>2</v>
      </c>
      <c r="AO8435">
        <v>0.2</v>
      </c>
      <c r="AP8435">
        <v>2.14</v>
      </c>
      <c r="AQ8435">
        <f>YEAR(Table1[[#This Row],[Order Date]])</f>
        <v>2014</v>
      </c>
      <c r="AR8435" t="str">
        <f>TEXT(Table1[[#This Row],[Order Date]],"mmmm")</f>
        <v>September</v>
      </c>
      <c r="AS8435" t="str">
        <f>"Q"&amp;ROUNDUP(MONTH(Table1[[#This Row],[Order Date]])/3,0)</f>
        <v>Q3</v>
      </c>
      <c r="AT8435">
        <f>IF(Table1[[#This Row],[Sales]]=0,0,Table1[[#This Row],[Profit]]/Table1[[#This Row],[Sales]])</f>
        <v>0.3125</v>
      </c>
    </row>
    <row r="8436" spans="22:46" x14ac:dyDescent="0.3">
      <c r="V8436">
        <v>8435</v>
      </c>
      <c r="W8436" t="s">
        <v>10837</v>
      </c>
      <c r="X8436" s="1">
        <v>41896</v>
      </c>
      <c r="Y8436" t="s">
        <v>2147</v>
      </c>
      <c r="Z8436" t="s">
        <v>22</v>
      </c>
      <c r="AA8436" t="s">
        <v>6003</v>
      </c>
      <c r="AB8436" t="s">
        <v>6004</v>
      </c>
      <c r="AC8436" t="s">
        <v>41</v>
      </c>
      <c r="AD8436" t="s">
        <v>26</v>
      </c>
      <c r="AE8436" t="s">
        <v>6642</v>
      </c>
      <c r="AF8436" t="s">
        <v>110</v>
      </c>
      <c r="AG8436">
        <v>78415</v>
      </c>
      <c r="AH8436" t="s">
        <v>111</v>
      </c>
      <c r="AI8436" t="s">
        <v>6878</v>
      </c>
      <c r="AJ8436" t="s">
        <v>31</v>
      </c>
      <c r="AK8436" t="s">
        <v>67</v>
      </c>
      <c r="AL8436" t="s">
        <v>6879</v>
      </c>
      <c r="AM8436">
        <v>9.9600000000000009</v>
      </c>
      <c r="AN8436">
        <v>5</v>
      </c>
      <c r="AO8436">
        <v>0.6</v>
      </c>
      <c r="AP8436">
        <v>-6.7229999999999999</v>
      </c>
      <c r="AQ8436">
        <f>YEAR(Table1[[#This Row],[Order Date]])</f>
        <v>2014</v>
      </c>
      <c r="AR8436" t="str">
        <f>TEXT(Table1[[#This Row],[Order Date]],"mmmm")</f>
        <v>September</v>
      </c>
      <c r="AS8436" t="str">
        <f>"Q"&amp;ROUNDUP(MONTH(Table1[[#This Row],[Order Date]])/3,0)</f>
        <v>Q3</v>
      </c>
      <c r="AT8436">
        <f>IF(Table1[[#This Row],[Sales]]=0,0,Table1[[#This Row],[Profit]]/Table1[[#This Row],[Sales]])</f>
        <v>-0.67499999999999993</v>
      </c>
    </row>
    <row r="8437" spans="22:46" x14ac:dyDescent="0.3">
      <c r="V8437">
        <v>8436</v>
      </c>
      <c r="W8437" t="s">
        <v>10837</v>
      </c>
      <c r="X8437" s="1">
        <v>41896</v>
      </c>
      <c r="Y8437" t="s">
        <v>2147</v>
      </c>
      <c r="Z8437" t="s">
        <v>22</v>
      </c>
      <c r="AA8437" t="s">
        <v>6003</v>
      </c>
      <c r="AB8437" t="s">
        <v>6004</v>
      </c>
      <c r="AC8437" t="s">
        <v>41</v>
      </c>
      <c r="AD8437" t="s">
        <v>26</v>
      </c>
      <c r="AE8437" t="s">
        <v>6642</v>
      </c>
      <c r="AF8437" t="s">
        <v>110</v>
      </c>
      <c r="AG8437">
        <v>78415</v>
      </c>
      <c r="AH8437" t="s">
        <v>111</v>
      </c>
      <c r="AI8437" t="s">
        <v>487</v>
      </c>
      <c r="AJ8437" t="s">
        <v>46</v>
      </c>
      <c r="AK8437" t="s">
        <v>77</v>
      </c>
      <c r="AL8437" t="s">
        <v>488</v>
      </c>
      <c r="AM8437">
        <v>8.5519999999999996</v>
      </c>
      <c r="AN8437">
        <v>2</v>
      </c>
      <c r="AO8437">
        <v>0.8</v>
      </c>
      <c r="AP8437">
        <v>-13.683199999999999</v>
      </c>
      <c r="AQ8437">
        <f>YEAR(Table1[[#This Row],[Order Date]])</f>
        <v>2014</v>
      </c>
      <c r="AR8437" t="str">
        <f>TEXT(Table1[[#This Row],[Order Date]],"mmmm")</f>
        <v>September</v>
      </c>
      <c r="AS8437" t="str">
        <f>"Q"&amp;ROUNDUP(MONTH(Table1[[#This Row],[Order Date]])/3,0)</f>
        <v>Q3</v>
      </c>
      <c r="AT8437">
        <f>IF(Table1[[#This Row],[Sales]]=0,0,Table1[[#This Row],[Profit]]/Table1[[#This Row],[Sales]])</f>
        <v>-1.6</v>
      </c>
    </row>
    <row r="8438" spans="22:46" x14ac:dyDescent="0.3">
      <c r="V8438">
        <v>8437</v>
      </c>
      <c r="W8438" t="s">
        <v>10838</v>
      </c>
      <c r="X8438" s="1">
        <v>42267</v>
      </c>
      <c r="Y8438" t="s">
        <v>1175</v>
      </c>
      <c r="Z8438" t="s">
        <v>51</v>
      </c>
      <c r="AA8438" t="s">
        <v>5484</v>
      </c>
      <c r="AB8438" t="s">
        <v>5485</v>
      </c>
      <c r="AC8438" t="s">
        <v>25</v>
      </c>
      <c r="AD8438" t="s">
        <v>26</v>
      </c>
      <c r="AE8438" t="s">
        <v>1564</v>
      </c>
      <c r="AF8438" t="s">
        <v>1565</v>
      </c>
      <c r="AG8438">
        <v>89115</v>
      </c>
      <c r="AH8438" t="s">
        <v>44</v>
      </c>
      <c r="AI8438" t="s">
        <v>7072</v>
      </c>
      <c r="AJ8438" t="s">
        <v>46</v>
      </c>
      <c r="AK8438" t="s">
        <v>77</v>
      </c>
      <c r="AL8438" t="s">
        <v>7073</v>
      </c>
      <c r="AM8438">
        <v>45.584000000000003</v>
      </c>
      <c r="AN8438">
        <v>11</v>
      </c>
      <c r="AO8438">
        <v>0.2</v>
      </c>
      <c r="AP8438">
        <v>16.5242</v>
      </c>
      <c r="AQ8438">
        <f>YEAR(Table1[[#This Row],[Order Date]])</f>
        <v>2015</v>
      </c>
      <c r="AR8438" t="str">
        <f>TEXT(Table1[[#This Row],[Order Date]],"mmmm")</f>
        <v>September</v>
      </c>
      <c r="AS8438" t="str">
        <f>"Q"&amp;ROUNDUP(MONTH(Table1[[#This Row],[Order Date]])/3,0)</f>
        <v>Q3</v>
      </c>
      <c r="AT8438">
        <f>IF(Table1[[#This Row],[Sales]]=0,0,Table1[[#This Row],[Profit]]/Table1[[#This Row],[Sales]])</f>
        <v>0.36249999999999999</v>
      </c>
    </row>
    <row r="8439" spans="22:46" x14ac:dyDescent="0.3">
      <c r="V8439">
        <v>8438</v>
      </c>
      <c r="W8439" t="s">
        <v>10839</v>
      </c>
      <c r="X8439" s="1">
        <v>42348</v>
      </c>
      <c r="Y8439" t="s">
        <v>2792</v>
      </c>
      <c r="Z8439" t="s">
        <v>51</v>
      </c>
      <c r="AA8439" t="s">
        <v>3394</v>
      </c>
      <c r="AB8439" t="s">
        <v>3395</v>
      </c>
      <c r="AC8439" t="s">
        <v>25</v>
      </c>
      <c r="AD8439" t="s">
        <v>26</v>
      </c>
      <c r="AE8439" t="s">
        <v>2460</v>
      </c>
      <c r="AF8439" t="s">
        <v>564</v>
      </c>
      <c r="AG8439">
        <v>44105</v>
      </c>
      <c r="AH8439" t="s">
        <v>160</v>
      </c>
      <c r="AI8439" t="s">
        <v>6263</v>
      </c>
      <c r="AJ8439" t="s">
        <v>73</v>
      </c>
      <c r="AK8439" t="s">
        <v>176</v>
      </c>
      <c r="AL8439" t="s">
        <v>6264</v>
      </c>
      <c r="AM8439">
        <v>25.488</v>
      </c>
      <c r="AN8439">
        <v>2</v>
      </c>
      <c r="AO8439">
        <v>0.2</v>
      </c>
      <c r="AP8439">
        <v>4.4603999999999999</v>
      </c>
      <c r="AQ8439">
        <f>YEAR(Table1[[#This Row],[Order Date]])</f>
        <v>2015</v>
      </c>
      <c r="AR8439" t="str">
        <f>TEXT(Table1[[#This Row],[Order Date]],"mmmm")</f>
        <v>December</v>
      </c>
      <c r="AS8439" t="str">
        <f>"Q"&amp;ROUNDUP(MONTH(Table1[[#This Row],[Order Date]])/3,0)</f>
        <v>Q4</v>
      </c>
      <c r="AT8439">
        <f>IF(Table1[[#This Row],[Sales]]=0,0,Table1[[#This Row],[Profit]]/Table1[[#This Row],[Sales]])</f>
        <v>0.17499999999999999</v>
      </c>
    </row>
    <row r="8440" spans="22:46" x14ac:dyDescent="0.3">
      <c r="V8440">
        <v>8439</v>
      </c>
      <c r="W8440" t="s">
        <v>10840</v>
      </c>
      <c r="X8440" s="1">
        <v>41787</v>
      </c>
      <c r="Y8440" s="1">
        <v>41645</v>
      </c>
      <c r="Z8440" t="s">
        <v>51</v>
      </c>
      <c r="AA8440" t="s">
        <v>5589</v>
      </c>
      <c r="AB8440" t="s">
        <v>5590</v>
      </c>
      <c r="AC8440" t="s">
        <v>25</v>
      </c>
      <c r="AD8440" t="s">
        <v>26</v>
      </c>
      <c r="AE8440" t="s">
        <v>99</v>
      </c>
      <c r="AF8440" t="s">
        <v>100</v>
      </c>
      <c r="AG8440">
        <v>98105</v>
      </c>
      <c r="AH8440" t="s">
        <v>44</v>
      </c>
      <c r="AI8440" t="s">
        <v>8052</v>
      </c>
      <c r="AJ8440" t="s">
        <v>46</v>
      </c>
      <c r="AK8440" t="s">
        <v>77</v>
      </c>
      <c r="AL8440" t="s">
        <v>8053</v>
      </c>
      <c r="AM8440">
        <v>136.96</v>
      </c>
      <c r="AN8440">
        <v>4</v>
      </c>
      <c r="AO8440">
        <v>0.2</v>
      </c>
      <c r="AP8440">
        <v>51.36</v>
      </c>
      <c r="AQ8440">
        <f>YEAR(Table1[[#This Row],[Order Date]])</f>
        <v>2014</v>
      </c>
      <c r="AR8440" t="str">
        <f>TEXT(Table1[[#This Row],[Order Date]],"mmmm")</f>
        <v>May</v>
      </c>
      <c r="AS8440" t="str">
        <f>"Q"&amp;ROUNDUP(MONTH(Table1[[#This Row],[Order Date]])/3,0)</f>
        <v>Q2</v>
      </c>
      <c r="AT8440">
        <f>IF(Table1[[#This Row],[Sales]]=0,0,Table1[[#This Row],[Profit]]/Table1[[#This Row],[Sales]])</f>
        <v>0.375</v>
      </c>
    </row>
    <row r="8441" spans="22:46" x14ac:dyDescent="0.3">
      <c r="V8441">
        <v>8440</v>
      </c>
      <c r="W8441" t="s">
        <v>10841</v>
      </c>
      <c r="X8441" s="1">
        <v>42808</v>
      </c>
      <c r="Y8441" t="s">
        <v>2786</v>
      </c>
      <c r="Z8441" t="s">
        <v>22</v>
      </c>
      <c r="AA8441" t="s">
        <v>2561</v>
      </c>
      <c r="AB8441" t="s">
        <v>2562</v>
      </c>
      <c r="AC8441" t="s">
        <v>41</v>
      </c>
      <c r="AD8441" t="s">
        <v>26</v>
      </c>
      <c r="AE8441" t="s">
        <v>342</v>
      </c>
      <c r="AF8441" t="s">
        <v>233</v>
      </c>
      <c r="AG8441">
        <v>60623</v>
      </c>
      <c r="AH8441" t="s">
        <v>111</v>
      </c>
      <c r="AI8441" t="s">
        <v>8295</v>
      </c>
      <c r="AJ8441" t="s">
        <v>73</v>
      </c>
      <c r="AK8441" t="s">
        <v>74</v>
      </c>
      <c r="AL8441" t="s">
        <v>8296</v>
      </c>
      <c r="AM8441">
        <v>49.616</v>
      </c>
      <c r="AN8441">
        <v>2</v>
      </c>
      <c r="AO8441">
        <v>0.2</v>
      </c>
      <c r="AP8441">
        <v>4.9615999999999998</v>
      </c>
      <c r="AQ8441">
        <f>YEAR(Table1[[#This Row],[Order Date]])</f>
        <v>2017</v>
      </c>
      <c r="AR8441" t="str">
        <f>TEXT(Table1[[#This Row],[Order Date]],"mmmm")</f>
        <v>March</v>
      </c>
      <c r="AS8441" t="str">
        <f>"Q"&amp;ROUNDUP(MONTH(Table1[[#This Row],[Order Date]])/3,0)</f>
        <v>Q1</v>
      </c>
      <c r="AT8441">
        <f>IF(Table1[[#This Row],[Sales]]=0,0,Table1[[#This Row],[Profit]]/Table1[[#This Row],[Sales]])</f>
        <v>9.9999999999999992E-2</v>
      </c>
    </row>
    <row r="8442" spans="22:46" x14ac:dyDescent="0.3">
      <c r="V8442">
        <v>8441</v>
      </c>
      <c r="W8442" t="s">
        <v>10842</v>
      </c>
      <c r="X8442" s="1">
        <v>42712</v>
      </c>
      <c r="Y8442" s="1">
        <v>42716</v>
      </c>
      <c r="Z8442" t="s">
        <v>22</v>
      </c>
      <c r="AA8442" t="s">
        <v>6866</v>
      </c>
      <c r="AB8442" t="s">
        <v>6867</v>
      </c>
      <c r="AC8442" t="s">
        <v>108</v>
      </c>
      <c r="AD8442" t="s">
        <v>26</v>
      </c>
      <c r="AE8442" t="s">
        <v>563</v>
      </c>
      <c r="AF8442" t="s">
        <v>564</v>
      </c>
      <c r="AG8442">
        <v>43229</v>
      </c>
      <c r="AH8442" t="s">
        <v>160</v>
      </c>
      <c r="AI8442" t="s">
        <v>1157</v>
      </c>
      <c r="AJ8442" t="s">
        <v>46</v>
      </c>
      <c r="AK8442" t="s">
        <v>94</v>
      </c>
      <c r="AL8442" t="s">
        <v>1158</v>
      </c>
      <c r="AM8442">
        <v>10.584</v>
      </c>
      <c r="AN8442">
        <v>3</v>
      </c>
      <c r="AO8442">
        <v>0.2</v>
      </c>
      <c r="AP8442">
        <v>3.4398</v>
      </c>
      <c r="AQ8442">
        <f>YEAR(Table1[[#This Row],[Order Date]])</f>
        <v>2016</v>
      </c>
      <c r="AR8442" t="str">
        <f>TEXT(Table1[[#This Row],[Order Date]],"mmmm")</f>
        <v>December</v>
      </c>
      <c r="AS8442" t="str">
        <f>"Q"&amp;ROUNDUP(MONTH(Table1[[#This Row],[Order Date]])/3,0)</f>
        <v>Q4</v>
      </c>
      <c r="AT8442">
        <f>IF(Table1[[#This Row],[Sales]]=0,0,Table1[[#This Row],[Profit]]/Table1[[#This Row],[Sales]])</f>
        <v>0.32500000000000001</v>
      </c>
    </row>
    <row r="8443" spans="22:46" x14ac:dyDescent="0.3">
      <c r="V8443">
        <v>8442</v>
      </c>
      <c r="W8443" t="s">
        <v>10843</v>
      </c>
      <c r="X8443" s="1">
        <v>42861</v>
      </c>
      <c r="Y8443" s="1">
        <v>43013</v>
      </c>
      <c r="Z8443" t="s">
        <v>51</v>
      </c>
      <c r="AA8443" t="s">
        <v>1358</v>
      </c>
      <c r="AB8443" t="s">
        <v>1359</v>
      </c>
      <c r="AC8443" t="s">
        <v>25</v>
      </c>
      <c r="AD8443" t="s">
        <v>26</v>
      </c>
      <c r="AE8443" t="s">
        <v>1474</v>
      </c>
      <c r="AF8443" t="s">
        <v>349</v>
      </c>
      <c r="AG8443">
        <v>85705</v>
      </c>
      <c r="AH8443" t="s">
        <v>44</v>
      </c>
      <c r="AI8443" t="s">
        <v>713</v>
      </c>
      <c r="AJ8443" t="s">
        <v>46</v>
      </c>
      <c r="AK8443" t="s">
        <v>94</v>
      </c>
      <c r="AL8443" t="s">
        <v>714</v>
      </c>
      <c r="AM8443">
        <v>84.415999999999997</v>
      </c>
      <c r="AN8443">
        <v>4</v>
      </c>
      <c r="AO8443">
        <v>0.2</v>
      </c>
      <c r="AP8443">
        <v>27.435199999999998</v>
      </c>
      <c r="AQ8443">
        <f>YEAR(Table1[[#This Row],[Order Date]])</f>
        <v>2017</v>
      </c>
      <c r="AR8443" t="str">
        <f>TEXT(Table1[[#This Row],[Order Date]],"mmmm")</f>
        <v>May</v>
      </c>
      <c r="AS8443" t="str">
        <f>"Q"&amp;ROUNDUP(MONTH(Table1[[#This Row],[Order Date]])/3,0)</f>
        <v>Q2</v>
      </c>
      <c r="AT8443">
        <f>IF(Table1[[#This Row],[Sales]]=0,0,Table1[[#This Row],[Profit]]/Table1[[#This Row],[Sales]])</f>
        <v>0.32500000000000001</v>
      </c>
    </row>
    <row r="8444" spans="22:46" x14ac:dyDescent="0.3">
      <c r="V8444">
        <v>8443</v>
      </c>
      <c r="W8444" t="s">
        <v>10844</v>
      </c>
      <c r="X8444" s="1">
        <v>42435</v>
      </c>
      <c r="Y8444" s="1">
        <v>42646</v>
      </c>
      <c r="Z8444" t="s">
        <v>51</v>
      </c>
      <c r="AA8444" t="s">
        <v>6866</v>
      </c>
      <c r="AB8444" t="s">
        <v>6867</v>
      </c>
      <c r="AC8444" t="s">
        <v>108</v>
      </c>
      <c r="AD8444" t="s">
        <v>26</v>
      </c>
      <c r="AE8444" t="s">
        <v>158</v>
      </c>
      <c r="AF8444" t="s">
        <v>159</v>
      </c>
      <c r="AG8444">
        <v>19120</v>
      </c>
      <c r="AH8444" t="s">
        <v>160</v>
      </c>
      <c r="AI8444" t="s">
        <v>3972</v>
      </c>
      <c r="AJ8444" t="s">
        <v>73</v>
      </c>
      <c r="AK8444" t="s">
        <v>74</v>
      </c>
      <c r="AL8444" t="s">
        <v>3973</v>
      </c>
      <c r="AM8444">
        <v>431.94</v>
      </c>
      <c r="AN8444">
        <v>2</v>
      </c>
      <c r="AO8444">
        <v>0.4</v>
      </c>
      <c r="AP8444">
        <v>-71.989999999999995</v>
      </c>
      <c r="AQ8444">
        <f>YEAR(Table1[[#This Row],[Order Date]])</f>
        <v>2016</v>
      </c>
      <c r="AR8444" t="str">
        <f>TEXT(Table1[[#This Row],[Order Date]],"mmmm")</f>
        <v>March</v>
      </c>
      <c r="AS8444" t="str">
        <f>"Q"&amp;ROUNDUP(MONTH(Table1[[#This Row],[Order Date]])/3,0)</f>
        <v>Q1</v>
      </c>
      <c r="AT8444">
        <f>IF(Table1[[#This Row],[Sales]]=0,0,Table1[[#This Row],[Profit]]/Table1[[#This Row],[Sales]])</f>
        <v>-0.16666666666666666</v>
      </c>
    </row>
    <row r="8445" spans="22:46" x14ac:dyDescent="0.3">
      <c r="V8445">
        <v>8444</v>
      </c>
      <c r="W8445" t="s">
        <v>10844</v>
      </c>
      <c r="X8445" s="1">
        <v>42435</v>
      </c>
      <c r="Y8445" s="1">
        <v>42646</v>
      </c>
      <c r="Z8445" t="s">
        <v>51</v>
      </c>
      <c r="AA8445" t="s">
        <v>6866</v>
      </c>
      <c r="AB8445" t="s">
        <v>6867</v>
      </c>
      <c r="AC8445" t="s">
        <v>108</v>
      </c>
      <c r="AD8445" t="s">
        <v>26</v>
      </c>
      <c r="AE8445" t="s">
        <v>158</v>
      </c>
      <c r="AF8445" t="s">
        <v>159</v>
      </c>
      <c r="AG8445">
        <v>19120</v>
      </c>
      <c r="AH8445" t="s">
        <v>160</v>
      </c>
      <c r="AI8445" t="s">
        <v>5835</v>
      </c>
      <c r="AJ8445" t="s">
        <v>46</v>
      </c>
      <c r="AK8445" t="s">
        <v>77</v>
      </c>
      <c r="AL8445" t="s">
        <v>5836</v>
      </c>
      <c r="AM8445">
        <v>2.0430000000000001</v>
      </c>
      <c r="AN8445">
        <v>1</v>
      </c>
      <c r="AO8445">
        <v>0.7</v>
      </c>
      <c r="AP8445">
        <v>-1.4982</v>
      </c>
      <c r="AQ8445">
        <f>YEAR(Table1[[#This Row],[Order Date]])</f>
        <v>2016</v>
      </c>
      <c r="AR8445" t="str">
        <f>TEXT(Table1[[#This Row],[Order Date]],"mmmm")</f>
        <v>March</v>
      </c>
      <c r="AS8445" t="str">
        <f>"Q"&amp;ROUNDUP(MONTH(Table1[[#This Row],[Order Date]])/3,0)</f>
        <v>Q1</v>
      </c>
      <c r="AT8445">
        <f>IF(Table1[[#This Row],[Sales]]=0,0,Table1[[#This Row],[Profit]]/Table1[[#This Row],[Sales]])</f>
        <v>-0.73333333333333328</v>
      </c>
    </row>
    <row r="8446" spans="22:46" x14ac:dyDescent="0.3">
      <c r="V8446">
        <v>8445</v>
      </c>
      <c r="W8446" t="s">
        <v>10844</v>
      </c>
      <c r="X8446" s="1">
        <v>42435</v>
      </c>
      <c r="Y8446" s="1">
        <v>42646</v>
      </c>
      <c r="Z8446" t="s">
        <v>51</v>
      </c>
      <c r="AA8446" t="s">
        <v>6866</v>
      </c>
      <c r="AB8446" t="s">
        <v>6867</v>
      </c>
      <c r="AC8446" t="s">
        <v>108</v>
      </c>
      <c r="AD8446" t="s">
        <v>26</v>
      </c>
      <c r="AE8446" t="s">
        <v>158</v>
      </c>
      <c r="AF8446" t="s">
        <v>159</v>
      </c>
      <c r="AG8446">
        <v>19120</v>
      </c>
      <c r="AH8446" t="s">
        <v>160</v>
      </c>
      <c r="AI8446" t="s">
        <v>2308</v>
      </c>
      <c r="AJ8446" t="s">
        <v>73</v>
      </c>
      <c r="AK8446" t="s">
        <v>74</v>
      </c>
      <c r="AL8446" t="s">
        <v>2309</v>
      </c>
      <c r="AM8446">
        <v>68.238</v>
      </c>
      <c r="AN8446">
        <v>3</v>
      </c>
      <c r="AO8446">
        <v>0.4</v>
      </c>
      <c r="AP8446">
        <v>-12.510300000000001</v>
      </c>
      <c r="AQ8446">
        <f>YEAR(Table1[[#This Row],[Order Date]])</f>
        <v>2016</v>
      </c>
      <c r="AR8446" t="str">
        <f>TEXT(Table1[[#This Row],[Order Date]],"mmmm")</f>
        <v>March</v>
      </c>
      <c r="AS8446" t="str">
        <f>"Q"&amp;ROUNDUP(MONTH(Table1[[#This Row],[Order Date]])/3,0)</f>
        <v>Q1</v>
      </c>
      <c r="AT8446">
        <f>IF(Table1[[#This Row],[Sales]]=0,0,Table1[[#This Row],[Profit]]/Table1[[#This Row],[Sales]])</f>
        <v>-0.18333333333333335</v>
      </c>
    </row>
    <row r="8447" spans="22:46" x14ac:dyDescent="0.3">
      <c r="V8447">
        <v>8446</v>
      </c>
      <c r="W8447" t="s">
        <v>10845</v>
      </c>
      <c r="X8447" s="1">
        <v>43031</v>
      </c>
      <c r="Y8447" t="s">
        <v>1771</v>
      </c>
      <c r="Z8447" t="s">
        <v>207</v>
      </c>
      <c r="AA8447" t="s">
        <v>3193</v>
      </c>
      <c r="AB8447" t="s">
        <v>3194</v>
      </c>
      <c r="AC8447" t="s">
        <v>41</v>
      </c>
      <c r="AD8447" t="s">
        <v>26</v>
      </c>
      <c r="AE8447" t="s">
        <v>8044</v>
      </c>
      <c r="AF8447" t="s">
        <v>1572</v>
      </c>
      <c r="AG8447">
        <v>2920</v>
      </c>
      <c r="AH8447" t="s">
        <v>160</v>
      </c>
      <c r="AI8447" t="s">
        <v>4303</v>
      </c>
      <c r="AJ8447" t="s">
        <v>31</v>
      </c>
      <c r="AK8447" t="s">
        <v>57</v>
      </c>
      <c r="AL8447" t="s">
        <v>3702</v>
      </c>
      <c r="AM8447">
        <v>240.744</v>
      </c>
      <c r="AN8447">
        <v>4</v>
      </c>
      <c r="AO8447">
        <v>0.3</v>
      </c>
      <c r="AP8447">
        <v>-13.7568</v>
      </c>
      <c r="AQ8447">
        <f>YEAR(Table1[[#This Row],[Order Date]])</f>
        <v>2017</v>
      </c>
      <c r="AR8447" t="str">
        <f>TEXT(Table1[[#This Row],[Order Date]],"mmmm")</f>
        <v>October</v>
      </c>
      <c r="AS8447" t="str">
        <f>"Q"&amp;ROUNDUP(MONTH(Table1[[#This Row],[Order Date]])/3,0)</f>
        <v>Q4</v>
      </c>
      <c r="AT8447">
        <f>IF(Table1[[#This Row],[Sales]]=0,0,Table1[[#This Row],[Profit]]/Table1[[#This Row],[Sales]])</f>
        <v>-5.7142857142857141E-2</v>
      </c>
    </row>
    <row r="8448" spans="22:46" x14ac:dyDescent="0.3">
      <c r="V8448">
        <v>8447</v>
      </c>
      <c r="W8448" t="s">
        <v>10845</v>
      </c>
      <c r="X8448" s="1">
        <v>43031</v>
      </c>
      <c r="Y8448" t="s">
        <v>1771</v>
      </c>
      <c r="Z8448" t="s">
        <v>207</v>
      </c>
      <c r="AA8448" t="s">
        <v>3193</v>
      </c>
      <c r="AB8448" t="s">
        <v>3194</v>
      </c>
      <c r="AC8448" t="s">
        <v>41</v>
      </c>
      <c r="AD8448" t="s">
        <v>26</v>
      </c>
      <c r="AE8448" t="s">
        <v>8044</v>
      </c>
      <c r="AF8448" t="s">
        <v>1572</v>
      </c>
      <c r="AG8448">
        <v>2920</v>
      </c>
      <c r="AH8448" t="s">
        <v>160</v>
      </c>
      <c r="AI8448" t="s">
        <v>6818</v>
      </c>
      <c r="AJ8448" t="s">
        <v>31</v>
      </c>
      <c r="AK8448" t="s">
        <v>67</v>
      </c>
      <c r="AL8448" t="s">
        <v>6819</v>
      </c>
      <c r="AM8448">
        <v>35</v>
      </c>
      <c r="AN8448">
        <v>4</v>
      </c>
      <c r="AO8448">
        <v>0</v>
      </c>
      <c r="AP8448">
        <v>14.7</v>
      </c>
      <c r="AQ8448">
        <f>YEAR(Table1[[#This Row],[Order Date]])</f>
        <v>2017</v>
      </c>
      <c r="AR8448" t="str">
        <f>TEXT(Table1[[#This Row],[Order Date]],"mmmm")</f>
        <v>October</v>
      </c>
      <c r="AS8448" t="str">
        <f>"Q"&amp;ROUNDUP(MONTH(Table1[[#This Row],[Order Date]])/3,0)</f>
        <v>Q4</v>
      </c>
      <c r="AT8448">
        <f>IF(Table1[[#This Row],[Sales]]=0,0,Table1[[#This Row],[Profit]]/Table1[[#This Row],[Sales]])</f>
        <v>0.42</v>
      </c>
    </row>
    <row r="8449" spans="22:46" x14ac:dyDescent="0.3">
      <c r="V8449">
        <v>8448</v>
      </c>
      <c r="W8449" t="s">
        <v>10845</v>
      </c>
      <c r="X8449" s="1">
        <v>43031</v>
      </c>
      <c r="Y8449" t="s">
        <v>1771</v>
      </c>
      <c r="Z8449" t="s">
        <v>207</v>
      </c>
      <c r="AA8449" t="s">
        <v>3193</v>
      </c>
      <c r="AB8449" t="s">
        <v>3194</v>
      </c>
      <c r="AC8449" t="s">
        <v>41</v>
      </c>
      <c r="AD8449" t="s">
        <v>26</v>
      </c>
      <c r="AE8449" t="s">
        <v>8044</v>
      </c>
      <c r="AF8449" t="s">
        <v>1572</v>
      </c>
      <c r="AG8449">
        <v>2920</v>
      </c>
      <c r="AH8449" t="s">
        <v>160</v>
      </c>
      <c r="AI8449" t="s">
        <v>9985</v>
      </c>
      <c r="AJ8449" t="s">
        <v>31</v>
      </c>
      <c r="AK8449" t="s">
        <v>67</v>
      </c>
      <c r="AL8449" t="s">
        <v>9986</v>
      </c>
      <c r="AM8449">
        <v>210.68</v>
      </c>
      <c r="AN8449">
        <v>2</v>
      </c>
      <c r="AO8449">
        <v>0</v>
      </c>
      <c r="AP8449">
        <v>50.563200000000002</v>
      </c>
      <c r="AQ8449">
        <f>YEAR(Table1[[#This Row],[Order Date]])</f>
        <v>2017</v>
      </c>
      <c r="AR8449" t="str">
        <f>TEXT(Table1[[#This Row],[Order Date]],"mmmm")</f>
        <v>October</v>
      </c>
      <c r="AS8449" t="str">
        <f>"Q"&amp;ROUNDUP(MONTH(Table1[[#This Row],[Order Date]])/3,0)</f>
        <v>Q4</v>
      </c>
      <c r="AT8449">
        <f>IF(Table1[[#This Row],[Sales]]=0,0,Table1[[#This Row],[Profit]]/Table1[[#This Row],[Sales]])</f>
        <v>0.24</v>
      </c>
    </row>
    <row r="8450" spans="22:46" x14ac:dyDescent="0.3">
      <c r="V8450">
        <v>8449</v>
      </c>
      <c r="W8450" t="s">
        <v>10845</v>
      </c>
      <c r="X8450" s="1">
        <v>43031</v>
      </c>
      <c r="Y8450" t="s">
        <v>1771</v>
      </c>
      <c r="Z8450" t="s">
        <v>207</v>
      </c>
      <c r="AA8450" t="s">
        <v>3193</v>
      </c>
      <c r="AB8450" t="s">
        <v>3194</v>
      </c>
      <c r="AC8450" t="s">
        <v>41</v>
      </c>
      <c r="AD8450" t="s">
        <v>26</v>
      </c>
      <c r="AE8450" t="s">
        <v>8044</v>
      </c>
      <c r="AF8450" t="s">
        <v>1572</v>
      </c>
      <c r="AG8450">
        <v>2920</v>
      </c>
      <c r="AH8450" t="s">
        <v>160</v>
      </c>
      <c r="AI8450" t="s">
        <v>1492</v>
      </c>
      <c r="AJ8450" t="s">
        <v>31</v>
      </c>
      <c r="AK8450" t="s">
        <v>57</v>
      </c>
      <c r="AL8450" t="s">
        <v>1493</v>
      </c>
      <c r="AM8450">
        <v>637.89599999999996</v>
      </c>
      <c r="AN8450">
        <v>3</v>
      </c>
      <c r="AO8450">
        <v>0.3</v>
      </c>
      <c r="AP8450">
        <v>-127.5792</v>
      </c>
      <c r="AQ8450">
        <f>YEAR(Table1[[#This Row],[Order Date]])</f>
        <v>2017</v>
      </c>
      <c r="AR8450" t="str">
        <f>TEXT(Table1[[#This Row],[Order Date]],"mmmm")</f>
        <v>October</v>
      </c>
      <c r="AS8450" t="str">
        <f>"Q"&amp;ROUNDUP(MONTH(Table1[[#This Row],[Order Date]])/3,0)</f>
        <v>Q4</v>
      </c>
      <c r="AT8450">
        <f>IF(Table1[[#This Row],[Sales]]=0,0,Table1[[#This Row],[Profit]]/Table1[[#This Row],[Sales]])</f>
        <v>-0.2</v>
      </c>
    </row>
    <row r="8451" spans="22:46" x14ac:dyDescent="0.3">
      <c r="V8451">
        <v>8450</v>
      </c>
      <c r="W8451" t="s">
        <v>10845</v>
      </c>
      <c r="X8451" s="1">
        <v>43031</v>
      </c>
      <c r="Y8451" t="s">
        <v>1771</v>
      </c>
      <c r="Z8451" t="s">
        <v>207</v>
      </c>
      <c r="AA8451" t="s">
        <v>3193</v>
      </c>
      <c r="AB8451" t="s">
        <v>3194</v>
      </c>
      <c r="AC8451" t="s">
        <v>41</v>
      </c>
      <c r="AD8451" t="s">
        <v>26</v>
      </c>
      <c r="AE8451" t="s">
        <v>8044</v>
      </c>
      <c r="AF8451" t="s">
        <v>1572</v>
      </c>
      <c r="AG8451">
        <v>2920</v>
      </c>
      <c r="AH8451" t="s">
        <v>160</v>
      </c>
      <c r="AI8451" t="s">
        <v>1613</v>
      </c>
      <c r="AJ8451" t="s">
        <v>46</v>
      </c>
      <c r="AK8451" t="s">
        <v>94</v>
      </c>
      <c r="AL8451" t="s">
        <v>1614</v>
      </c>
      <c r="AM8451">
        <v>43.44</v>
      </c>
      <c r="AN8451">
        <v>8</v>
      </c>
      <c r="AO8451">
        <v>0</v>
      </c>
      <c r="AP8451">
        <v>21.285599999999999</v>
      </c>
      <c r="AQ8451">
        <f>YEAR(Table1[[#This Row],[Order Date]])</f>
        <v>2017</v>
      </c>
      <c r="AR8451" t="str">
        <f>TEXT(Table1[[#This Row],[Order Date]],"mmmm")</f>
        <v>October</v>
      </c>
      <c r="AS8451" t="str">
        <f>"Q"&amp;ROUNDUP(MONTH(Table1[[#This Row],[Order Date]])/3,0)</f>
        <v>Q4</v>
      </c>
      <c r="AT8451">
        <f>IF(Table1[[#This Row],[Sales]]=0,0,Table1[[#This Row],[Profit]]/Table1[[#This Row],[Sales]])</f>
        <v>0.49</v>
      </c>
    </row>
    <row r="8452" spans="22:46" x14ac:dyDescent="0.3">
      <c r="V8452">
        <v>8451</v>
      </c>
      <c r="W8452" t="s">
        <v>10845</v>
      </c>
      <c r="X8452" s="1">
        <v>43031</v>
      </c>
      <c r="Y8452" t="s">
        <v>1771</v>
      </c>
      <c r="Z8452" t="s">
        <v>207</v>
      </c>
      <c r="AA8452" t="s">
        <v>3193</v>
      </c>
      <c r="AB8452" t="s">
        <v>3194</v>
      </c>
      <c r="AC8452" t="s">
        <v>41</v>
      </c>
      <c r="AD8452" t="s">
        <v>26</v>
      </c>
      <c r="AE8452" t="s">
        <v>8044</v>
      </c>
      <c r="AF8452" t="s">
        <v>1572</v>
      </c>
      <c r="AG8452">
        <v>2920</v>
      </c>
      <c r="AH8452" t="s">
        <v>160</v>
      </c>
      <c r="AI8452" t="s">
        <v>4968</v>
      </c>
      <c r="AJ8452" t="s">
        <v>46</v>
      </c>
      <c r="AK8452" t="s">
        <v>80</v>
      </c>
      <c r="AL8452" t="s">
        <v>4969</v>
      </c>
      <c r="AM8452">
        <v>2.2200000000000002</v>
      </c>
      <c r="AN8452">
        <v>1</v>
      </c>
      <c r="AO8452">
        <v>0</v>
      </c>
      <c r="AP8452">
        <v>0.66600000000000004</v>
      </c>
      <c r="AQ8452">
        <f>YEAR(Table1[[#This Row],[Order Date]])</f>
        <v>2017</v>
      </c>
      <c r="AR8452" t="str">
        <f>TEXT(Table1[[#This Row],[Order Date]],"mmmm")</f>
        <v>October</v>
      </c>
      <c r="AS8452" t="str">
        <f>"Q"&amp;ROUNDUP(MONTH(Table1[[#This Row],[Order Date]])/3,0)</f>
        <v>Q4</v>
      </c>
      <c r="AT8452">
        <f>IF(Table1[[#This Row],[Sales]]=0,0,Table1[[#This Row],[Profit]]/Table1[[#This Row],[Sales]])</f>
        <v>0.3</v>
      </c>
    </row>
    <row r="8453" spans="22:46" x14ac:dyDescent="0.3">
      <c r="V8453">
        <v>8452</v>
      </c>
      <c r="W8453" t="s">
        <v>10846</v>
      </c>
      <c r="X8453" s="1">
        <v>41757</v>
      </c>
      <c r="Y8453" t="s">
        <v>8204</v>
      </c>
      <c r="Z8453" t="s">
        <v>207</v>
      </c>
      <c r="AA8453" t="s">
        <v>4554</v>
      </c>
      <c r="AB8453" t="s">
        <v>4555</v>
      </c>
      <c r="AC8453" t="s">
        <v>25</v>
      </c>
      <c r="AD8453" t="s">
        <v>26</v>
      </c>
      <c r="AE8453" t="s">
        <v>136</v>
      </c>
      <c r="AF8453" t="s">
        <v>43</v>
      </c>
      <c r="AG8453">
        <v>94122</v>
      </c>
      <c r="AH8453" t="s">
        <v>44</v>
      </c>
      <c r="AI8453" t="s">
        <v>6829</v>
      </c>
      <c r="AJ8453" t="s">
        <v>73</v>
      </c>
      <c r="AK8453" t="s">
        <v>74</v>
      </c>
      <c r="AL8453" t="s">
        <v>6830</v>
      </c>
      <c r="AM8453">
        <v>1679.96</v>
      </c>
      <c r="AN8453">
        <v>5</v>
      </c>
      <c r="AO8453">
        <v>0.2</v>
      </c>
      <c r="AP8453">
        <v>125.997</v>
      </c>
      <c r="AQ8453">
        <f>YEAR(Table1[[#This Row],[Order Date]])</f>
        <v>2014</v>
      </c>
      <c r="AR8453" t="str">
        <f>TEXT(Table1[[#This Row],[Order Date]],"mmmm")</f>
        <v>April</v>
      </c>
      <c r="AS8453" t="str">
        <f>"Q"&amp;ROUNDUP(MONTH(Table1[[#This Row],[Order Date]])/3,0)</f>
        <v>Q2</v>
      </c>
      <c r="AT8453">
        <f>IF(Table1[[#This Row],[Sales]]=0,0,Table1[[#This Row],[Profit]]/Table1[[#This Row],[Sales]])</f>
        <v>7.4999999999999997E-2</v>
      </c>
    </row>
    <row r="8454" spans="22:46" x14ac:dyDescent="0.3">
      <c r="V8454">
        <v>8453</v>
      </c>
      <c r="W8454" t="s">
        <v>10847</v>
      </c>
      <c r="X8454" s="1">
        <v>42478</v>
      </c>
      <c r="Y8454" t="s">
        <v>1319</v>
      </c>
      <c r="Z8454" t="s">
        <v>51</v>
      </c>
      <c r="AA8454" t="s">
        <v>9063</v>
      </c>
      <c r="AB8454" t="s">
        <v>9064</v>
      </c>
      <c r="AC8454" t="s">
        <v>41</v>
      </c>
      <c r="AD8454" t="s">
        <v>26</v>
      </c>
      <c r="AE8454" t="s">
        <v>203</v>
      </c>
      <c r="AF8454" t="s">
        <v>110</v>
      </c>
      <c r="AG8454">
        <v>77070</v>
      </c>
      <c r="AH8454" t="s">
        <v>111</v>
      </c>
      <c r="AI8454" t="s">
        <v>3606</v>
      </c>
      <c r="AJ8454" t="s">
        <v>31</v>
      </c>
      <c r="AK8454" t="s">
        <v>35</v>
      </c>
      <c r="AL8454" t="s">
        <v>3607</v>
      </c>
      <c r="AM8454">
        <v>344.37200000000001</v>
      </c>
      <c r="AN8454">
        <v>4</v>
      </c>
      <c r="AO8454">
        <v>0.3</v>
      </c>
      <c r="AP8454">
        <v>-93.472399999999993</v>
      </c>
      <c r="AQ8454">
        <f>YEAR(Table1[[#This Row],[Order Date]])</f>
        <v>2016</v>
      </c>
      <c r="AR8454" t="str">
        <f>TEXT(Table1[[#This Row],[Order Date]],"mmmm")</f>
        <v>April</v>
      </c>
      <c r="AS8454" t="str">
        <f>"Q"&amp;ROUNDUP(MONTH(Table1[[#This Row],[Order Date]])/3,0)</f>
        <v>Q2</v>
      </c>
      <c r="AT8454">
        <f>IF(Table1[[#This Row],[Sales]]=0,0,Table1[[#This Row],[Profit]]/Table1[[#This Row],[Sales]])</f>
        <v>-0.27142857142857141</v>
      </c>
    </row>
    <row r="8455" spans="22:46" x14ac:dyDescent="0.3">
      <c r="V8455">
        <v>8454</v>
      </c>
      <c r="W8455" t="s">
        <v>10847</v>
      </c>
      <c r="X8455" s="1">
        <v>42478</v>
      </c>
      <c r="Y8455" t="s">
        <v>1319</v>
      </c>
      <c r="Z8455" t="s">
        <v>51</v>
      </c>
      <c r="AA8455" t="s">
        <v>9063</v>
      </c>
      <c r="AB8455" t="s">
        <v>9064</v>
      </c>
      <c r="AC8455" t="s">
        <v>41</v>
      </c>
      <c r="AD8455" t="s">
        <v>26</v>
      </c>
      <c r="AE8455" t="s">
        <v>203</v>
      </c>
      <c r="AF8455" t="s">
        <v>110</v>
      </c>
      <c r="AG8455">
        <v>77070</v>
      </c>
      <c r="AH8455" t="s">
        <v>111</v>
      </c>
      <c r="AI8455" t="s">
        <v>2124</v>
      </c>
      <c r="AJ8455" t="s">
        <v>46</v>
      </c>
      <c r="AK8455" t="s">
        <v>60</v>
      </c>
      <c r="AL8455" t="s">
        <v>2125</v>
      </c>
      <c r="AM8455">
        <v>1554.9359999999999</v>
      </c>
      <c r="AN8455">
        <v>3</v>
      </c>
      <c r="AO8455">
        <v>0.2</v>
      </c>
      <c r="AP8455">
        <v>77.746799999999993</v>
      </c>
      <c r="AQ8455">
        <f>YEAR(Table1[[#This Row],[Order Date]])</f>
        <v>2016</v>
      </c>
      <c r="AR8455" t="str">
        <f>TEXT(Table1[[#This Row],[Order Date]],"mmmm")</f>
        <v>April</v>
      </c>
      <c r="AS8455" t="str">
        <f>"Q"&amp;ROUNDUP(MONTH(Table1[[#This Row],[Order Date]])/3,0)</f>
        <v>Q2</v>
      </c>
      <c r="AT8455">
        <f>IF(Table1[[#This Row],[Sales]]=0,0,Table1[[#This Row],[Profit]]/Table1[[#This Row],[Sales]])</f>
        <v>4.9999999999999996E-2</v>
      </c>
    </row>
    <row r="8456" spans="22:46" x14ac:dyDescent="0.3">
      <c r="V8456">
        <v>8455</v>
      </c>
      <c r="W8456" t="s">
        <v>10847</v>
      </c>
      <c r="X8456" s="1">
        <v>42478</v>
      </c>
      <c r="Y8456" t="s">
        <v>1319</v>
      </c>
      <c r="Z8456" t="s">
        <v>51</v>
      </c>
      <c r="AA8456" t="s">
        <v>9063</v>
      </c>
      <c r="AB8456" t="s">
        <v>9064</v>
      </c>
      <c r="AC8456" t="s">
        <v>41</v>
      </c>
      <c r="AD8456" t="s">
        <v>26</v>
      </c>
      <c r="AE8456" t="s">
        <v>203</v>
      </c>
      <c r="AF8456" t="s">
        <v>110</v>
      </c>
      <c r="AG8456">
        <v>77070</v>
      </c>
      <c r="AH8456" t="s">
        <v>111</v>
      </c>
      <c r="AI8456" t="s">
        <v>5754</v>
      </c>
      <c r="AJ8456" t="s">
        <v>31</v>
      </c>
      <c r="AK8456" t="s">
        <v>67</v>
      </c>
      <c r="AL8456" t="s">
        <v>5755</v>
      </c>
      <c r="AM8456">
        <v>127.88</v>
      </c>
      <c r="AN8456">
        <v>5</v>
      </c>
      <c r="AO8456">
        <v>0.6</v>
      </c>
      <c r="AP8456">
        <v>-67.137</v>
      </c>
      <c r="AQ8456">
        <f>YEAR(Table1[[#This Row],[Order Date]])</f>
        <v>2016</v>
      </c>
      <c r="AR8456" t="str">
        <f>TEXT(Table1[[#This Row],[Order Date]],"mmmm")</f>
        <v>April</v>
      </c>
      <c r="AS8456" t="str">
        <f>"Q"&amp;ROUNDUP(MONTH(Table1[[#This Row],[Order Date]])/3,0)</f>
        <v>Q2</v>
      </c>
      <c r="AT8456">
        <f>IF(Table1[[#This Row],[Sales]]=0,0,Table1[[#This Row],[Profit]]/Table1[[#This Row],[Sales]])</f>
        <v>-0.52500000000000002</v>
      </c>
    </row>
    <row r="8457" spans="22:46" x14ac:dyDescent="0.3">
      <c r="V8457">
        <v>8456</v>
      </c>
      <c r="W8457" t="s">
        <v>10848</v>
      </c>
      <c r="X8457" s="1">
        <v>42512</v>
      </c>
      <c r="Y8457" t="s">
        <v>2047</v>
      </c>
      <c r="Z8457" t="s">
        <v>51</v>
      </c>
      <c r="AA8457" t="s">
        <v>5061</v>
      </c>
      <c r="AB8457" t="s">
        <v>5062</v>
      </c>
      <c r="AC8457" t="s">
        <v>41</v>
      </c>
      <c r="AD8457" t="s">
        <v>26</v>
      </c>
      <c r="AE8457" t="s">
        <v>42</v>
      </c>
      <c r="AF8457" t="s">
        <v>43</v>
      </c>
      <c r="AG8457">
        <v>90049</v>
      </c>
      <c r="AH8457" t="s">
        <v>44</v>
      </c>
      <c r="AI8457" t="s">
        <v>936</v>
      </c>
      <c r="AJ8457" t="s">
        <v>73</v>
      </c>
      <c r="AK8457" t="s">
        <v>74</v>
      </c>
      <c r="AL8457" t="s">
        <v>937</v>
      </c>
      <c r="AM8457">
        <v>222.38399999999999</v>
      </c>
      <c r="AN8457">
        <v>2</v>
      </c>
      <c r="AO8457">
        <v>0.2</v>
      </c>
      <c r="AP8457">
        <v>22.238399999999999</v>
      </c>
      <c r="AQ8457">
        <f>YEAR(Table1[[#This Row],[Order Date]])</f>
        <v>2016</v>
      </c>
      <c r="AR8457" t="str">
        <f>TEXT(Table1[[#This Row],[Order Date]],"mmmm")</f>
        <v>May</v>
      </c>
      <c r="AS8457" t="str">
        <f>"Q"&amp;ROUNDUP(MONTH(Table1[[#This Row],[Order Date]])/3,0)</f>
        <v>Q2</v>
      </c>
      <c r="AT8457">
        <f>IF(Table1[[#This Row],[Sales]]=0,0,Table1[[#This Row],[Profit]]/Table1[[#This Row],[Sales]])</f>
        <v>0.1</v>
      </c>
    </row>
    <row r="8458" spans="22:46" x14ac:dyDescent="0.3">
      <c r="V8458">
        <v>8457</v>
      </c>
      <c r="W8458" t="s">
        <v>10849</v>
      </c>
      <c r="X8458" s="1">
        <v>42883</v>
      </c>
      <c r="Y8458" s="1">
        <v>42772</v>
      </c>
      <c r="Z8458" t="s">
        <v>22</v>
      </c>
      <c r="AA8458" t="s">
        <v>2451</v>
      </c>
      <c r="AB8458" t="s">
        <v>2452</v>
      </c>
      <c r="AC8458" t="s">
        <v>41</v>
      </c>
      <c r="AD8458" t="s">
        <v>26</v>
      </c>
      <c r="AE8458" t="s">
        <v>342</v>
      </c>
      <c r="AF8458" t="s">
        <v>233</v>
      </c>
      <c r="AG8458">
        <v>60653</v>
      </c>
      <c r="AH8458" t="s">
        <v>111</v>
      </c>
      <c r="AI8458" t="s">
        <v>343</v>
      </c>
      <c r="AJ8458" t="s">
        <v>31</v>
      </c>
      <c r="AK8458" t="s">
        <v>35</v>
      </c>
      <c r="AL8458" t="s">
        <v>622</v>
      </c>
      <c r="AM8458">
        <v>106.869</v>
      </c>
      <c r="AN8458">
        <v>3</v>
      </c>
      <c r="AO8458">
        <v>0.3</v>
      </c>
      <c r="AP8458">
        <v>-29.007300000000001</v>
      </c>
      <c r="AQ8458">
        <f>YEAR(Table1[[#This Row],[Order Date]])</f>
        <v>2017</v>
      </c>
      <c r="AR8458" t="str">
        <f>TEXT(Table1[[#This Row],[Order Date]],"mmmm")</f>
        <v>May</v>
      </c>
      <c r="AS8458" t="str">
        <f>"Q"&amp;ROUNDUP(MONTH(Table1[[#This Row],[Order Date]])/3,0)</f>
        <v>Q2</v>
      </c>
      <c r="AT8458">
        <f>IF(Table1[[#This Row],[Sales]]=0,0,Table1[[#This Row],[Profit]]/Table1[[#This Row],[Sales]])</f>
        <v>-0.27142857142857146</v>
      </c>
    </row>
    <row r="8459" spans="22:46" x14ac:dyDescent="0.3">
      <c r="V8459">
        <v>8458</v>
      </c>
      <c r="W8459" t="s">
        <v>10849</v>
      </c>
      <c r="X8459" s="1">
        <v>42883</v>
      </c>
      <c r="Y8459" s="1">
        <v>42772</v>
      </c>
      <c r="Z8459" t="s">
        <v>22</v>
      </c>
      <c r="AA8459" t="s">
        <v>2451</v>
      </c>
      <c r="AB8459" t="s">
        <v>2452</v>
      </c>
      <c r="AC8459" t="s">
        <v>41</v>
      </c>
      <c r="AD8459" t="s">
        <v>26</v>
      </c>
      <c r="AE8459" t="s">
        <v>342</v>
      </c>
      <c r="AF8459" t="s">
        <v>233</v>
      </c>
      <c r="AG8459">
        <v>60653</v>
      </c>
      <c r="AH8459" t="s">
        <v>111</v>
      </c>
      <c r="AI8459" t="s">
        <v>4365</v>
      </c>
      <c r="AJ8459" t="s">
        <v>46</v>
      </c>
      <c r="AK8459" t="s">
        <v>77</v>
      </c>
      <c r="AL8459" t="s">
        <v>1361</v>
      </c>
      <c r="AM8459">
        <v>3.5640000000000001</v>
      </c>
      <c r="AN8459">
        <v>3</v>
      </c>
      <c r="AO8459">
        <v>0.8</v>
      </c>
      <c r="AP8459">
        <v>-6.2370000000000001</v>
      </c>
      <c r="AQ8459">
        <f>YEAR(Table1[[#This Row],[Order Date]])</f>
        <v>2017</v>
      </c>
      <c r="AR8459" t="str">
        <f>TEXT(Table1[[#This Row],[Order Date]],"mmmm")</f>
        <v>May</v>
      </c>
      <c r="AS8459" t="str">
        <f>"Q"&amp;ROUNDUP(MONTH(Table1[[#This Row],[Order Date]])/3,0)</f>
        <v>Q2</v>
      </c>
      <c r="AT8459">
        <f>IF(Table1[[#This Row],[Sales]]=0,0,Table1[[#This Row],[Profit]]/Table1[[#This Row],[Sales]])</f>
        <v>-1.75</v>
      </c>
    </row>
    <row r="8460" spans="22:46" x14ac:dyDescent="0.3">
      <c r="V8460">
        <v>8459</v>
      </c>
      <c r="W8460" t="s">
        <v>10850</v>
      </c>
      <c r="X8460" s="1">
        <v>41876</v>
      </c>
      <c r="Y8460" t="s">
        <v>4839</v>
      </c>
      <c r="Z8460" t="s">
        <v>51</v>
      </c>
      <c r="AA8460" t="s">
        <v>5385</v>
      </c>
      <c r="AB8460" t="s">
        <v>5386</v>
      </c>
      <c r="AC8460" t="s">
        <v>25</v>
      </c>
      <c r="AD8460" t="s">
        <v>26</v>
      </c>
      <c r="AE8460" t="s">
        <v>203</v>
      </c>
      <c r="AF8460" t="s">
        <v>110</v>
      </c>
      <c r="AG8460">
        <v>77070</v>
      </c>
      <c r="AH8460" t="s">
        <v>111</v>
      </c>
      <c r="AI8460" t="s">
        <v>5209</v>
      </c>
      <c r="AJ8460" t="s">
        <v>46</v>
      </c>
      <c r="AK8460" t="s">
        <v>77</v>
      </c>
      <c r="AL8460" t="s">
        <v>5210</v>
      </c>
      <c r="AM8460">
        <v>25.68</v>
      </c>
      <c r="AN8460">
        <v>3</v>
      </c>
      <c r="AO8460">
        <v>0.8</v>
      </c>
      <c r="AP8460">
        <v>-39.804000000000002</v>
      </c>
      <c r="AQ8460">
        <f>YEAR(Table1[[#This Row],[Order Date]])</f>
        <v>2014</v>
      </c>
      <c r="AR8460" t="str">
        <f>TEXT(Table1[[#This Row],[Order Date]],"mmmm")</f>
        <v>August</v>
      </c>
      <c r="AS8460" t="str">
        <f>"Q"&amp;ROUNDUP(MONTH(Table1[[#This Row],[Order Date]])/3,0)</f>
        <v>Q3</v>
      </c>
      <c r="AT8460">
        <f>IF(Table1[[#This Row],[Sales]]=0,0,Table1[[#This Row],[Profit]]/Table1[[#This Row],[Sales]])</f>
        <v>-1.55</v>
      </c>
    </row>
    <row r="8461" spans="22:46" x14ac:dyDescent="0.3">
      <c r="V8461">
        <v>8460</v>
      </c>
      <c r="W8461" t="s">
        <v>10850</v>
      </c>
      <c r="X8461" s="1">
        <v>41876</v>
      </c>
      <c r="Y8461" t="s">
        <v>4839</v>
      </c>
      <c r="Z8461" t="s">
        <v>51</v>
      </c>
      <c r="AA8461" t="s">
        <v>5385</v>
      </c>
      <c r="AB8461" t="s">
        <v>5386</v>
      </c>
      <c r="AC8461" t="s">
        <v>25</v>
      </c>
      <c r="AD8461" t="s">
        <v>26</v>
      </c>
      <c r="AE8461" t="s">
        <v>203</v>
      </c>
      <c r="AF8461" t="s">
        <v>110</v>
      </c>
      <c r="AG8461">
        <v>77070</v>
      </c>
      <c r="AH8461" t="s">
        <v>111</v>
      </c>
      <c r="AI8461" t="s">
        <v>1510</v>
      </c>
      <c r="AJ8461" t="s">
        <v>46</v>
      </c>
      <c r="AK8461" t="s">
        <v>77</v>
      </c>
      <c r="AL8461" t="s">
        <v>1511</v>
      </c>
      <c r="AM8461">
        <v>12.384</v>
      </c>
      <c r="AN8461">
        <v>3</v>
      </c>
      <c r="AO8461">
        <v>0.8</v>
      </c>
      <c r="AP8461">
        <v>-19.814399999999999</v>
      </c>
      <c r="AQ8461">
        <f>YEAR(Table1[[#This Row],[Order Date]])</f>
        <v>2014</v>
      </c>
      <c r="AR8461" t="str">
        <f>TEXT(Table1[[#This Row],[Order Date]],"mmmm")</f>
        <v>August</v>
      </c>
      <c r="AS8461" t="str">
        <f>"Q"&amp;ROUNDUP(MONTH(Table1[[#This Row],[Order Date]])/3,0)</f>
        <v>Q3</v>
      </c>
      <c r="AT8461">
        <f>IF(Table1[[#This Row],[Sales]]=0,0,Table1[[#This Row],[Profit]]/Table1[[#This Row],[Sales]])</f>
        <v>-1.5999999999999999</v>
      </c>
    </row>
    <row r="8462" spans="22:46" x14ac:dyDescent="0.3">
      <c r="V8462">
        <v>8461</v>
      </c>
      <c r="W8462" t="s">
        <v>10851</v>
      </c>
      <c r="X8462" s="1">
        <v>41881</v>
      </c>
      <c r="Y8462" s="1">
        <v>41738</v>
      </c>
      <c r="Z8462" t="s">
        <v>51</v>
      </c>
      <c r="AA8462" t="s">
        <v>2335</v>
      </c>
      <c r="AB8462" t="s">
        <v>2336</v>
      </c>
      <c r="AC8462" t="s">
        <v>25</v>
      </c>
      <c r="AD8462" t="s">
        <v>26</v>
      </c>
      <c r="AE8462" t="s">
        <v>581</v>
      </c>
      <c r="AF8462" t="s">
        <v>844</v>
      </c>
      <c r="AG8462">
        <v>6010</v>
      </c>
      <c r="AH8462" t="s">
        <v>160</v>
      </c>
      <c r="AI8462" t="s">
        <v>3878</v>
      </c>
      <c r="AJ8462" t="s">
        <v>46</v>
      </c>
      <c r="AK8462" t="s">
        <v>77</v>
      </c>
      <c r="AL8462" t="s">
        <v>3879</v>
      </c>
      <c r="AM8462">
        <v>25.3</v>
      </c>
      <c r="AN8462">
        <v>5</v>
      </c>
      <c r="AO8462">
        <v>0</v>
      </c>
      <c r="AP8462">
        <v>11.891</v>
      </c>
      <c r="AQ8462">
        <f>YEAR(Table1[[#This Row],[Order Date]])</f>
        <v>2014</v>
      </c>
      <c r="AR8462" t="str">
        <f>TEXT(Table1[[#This Row],[Order Date]],"mmmm")</f>
        <v>August</v>
      </c>
      <c r="AS8462" t="str">
        <f>"Q"&amp;ROUNDUP(MONTH(Table1[[#This Row],[Order Date]])/3,0)</f>
        <v>Q3</v>
      </c>
      <c r="AT8462">
        <f>IF(Table1[[#This Row],[Sales]]=0,0,Table1[[#This Row],[Profit]]/Table1[[#This Row],[Sales]])</f>
        <v>0.47</v>
      </c>
    </row>
    <row r="8463" spans="22:46" x14ac:dyDescent="0.3">
      <c r="V8463">
        <v>8462</v>
      </c>
      <c r="W8463" t="s">
        <v>10851</v>
      </c>
      <c r="X8463" s="1">
        <v>41881</v>
      </c>
      <c r="Y8463" s="1">
        <v>41738</v>
      </c>
      <c r="Z8463" t="s">
        <v>51</v>
      </c>
      <c r="AA8463" t="s">
        <v>2335</v>
      </c>
      <c r="AB8463" t="s">
        <v>2336</v>
      </c>
      <c r="AC8463" t="s">
        <v>25</v>
      </c>
      <c r="AD8463" t="s">
        <v>26</v>
      </c>
      <c r="AE8463" t="s">
        <v>581</v>
      </c>
      <c r="AF8463" t="s">
        <v>844</v>
      </c>
      <c r="AG8463">
        <v>6010</v>
      </c>
      <c r="AH8463" t="s">
        <v>160</v>
      </c>
      <c r="AI8463" t="s">
        <v>3998</v>
      </c>
      <c r="AJ8463" t="s">
        <v>46</v>
      </c>
      <c r="AK8463" t="s">
        <v>60</v>
      </c>
      <c r="AL8463" t="s">
        <v>3999</v>
      </c>
      <c r="AM8463">
        <v>95.94</v>
      </c>
      <c r="AN8463">
        <v>3</v>
      </c>
      <c r="AO8463">
        <v>0</v>
      </c>
      <c r="AP8463">
        <v>9.5939999999999994</v>
      </c>
      <c r="AQ8463">
        <f>YEAR(Table1[[#This Row],[Order Date]])</f>
        <v>2014</v>
      </c>
      <c r="AR8463" t="str">
        <f>TEXT(Table1[[#This Row],[Order Date]],"mmmm")</f>
        <v>August</v>
      </c>
      <c r="AS8463" t="str">
        <f>"Q"&amp;ROUNDUP(MONTH(Table1[[#This Row],[Order Date]])/3,0)</f>
        <v>Q3</v>
      </c>
      <c r="AT8463">
        <f>IF(Table1[[#This Row],[Sales]]=0,0,Table1[[#This Row],[Profit]]/Table1[[#This Row],[Sales]])</f>
        <v>9.9999999999999992E-2</v>
      </c>
    </row>
    <row r="8464" spans="22:46" x14ac:dyDescent="0.3">
      <c r="V8464">
        <v>8463</v>
      </c>
      <c r="W8464" t="s">
        <v>10852</v>
      </c>
      <c r="X8464" s="1">
        <v>42250</v>
      </c>
      <c r="Y8464" s="1">
        <v>42194</v>
      </c>
      <c r="Z8464" t="s">
        <v>22</v>
      </c>
      <c r="AA8464" t="s">
        <v>5713</v>
      </c>
      <c r="AB8464" t="s">
        <v>5714</v>
      </c>
      <c r="AC8464" t="s">
        <v>25</v>
      </c>
      <c r="AD8464" t="s">
        <v>26</v>
      </c>
      <c r="AE8464" t="s">
        <v>9200</v>
      </c>
      <c r="AF8464" t="s">
        <v>267</v>
      </c>
      <c r="AG8464">
        <v>49423</v>
      </c>
      <c r="AH8464" t="s">
        <v>111</v>
      </c>
      <c r="AI8464" t="s">
        <v>7444</v>
      </c>
      <c r="AJ8464" t="s">
        <v>46</v>
      </c>
      <c r="AK8464" t="s">
        <v>47</v>
      </c>
      <c r="AL8464" t="s">
        <v>7445</v>
      </c>
      <c r="AM8464">
        <v>7.5</v>
      </c>
      <c r="AN8464">
        <v>2</v>
      </c>
      <c r="AO8464">
        <v>0</v>
      </c>
      <c r="AP8464">
        <v>3.6</v>
      </c>
      <c r="AQ8464">
        <f>YEAR(Table1[[#This Row],[Order Date]])</f>
        <v>2015</v>
      </c>
      <c r="AR8464" t="str">
        <f>TEXT(Table1[[#This Row],[Order Date]],"mmmm")</f>
        <v>September</v>
      </c>
      <c r="AS8464" t="str">
        <f>"Q"&amp;ROUNDUP(MONTH(Table1[[#This Row],[Order Date]])/3,0)</f>
        <v>Q3</v>
      </c>
      <c r="AT8464">
        <f>IF(Table1[[#This Row],[Sales]]=0,0,Table1[[#This Row],[Profit]]/Table1[[#This Row],[Sales]])</f>
        <v>0.48000000000000004</v>
      </c>
    </row>
    <row r="8465" spans="22:46" x14ac:dyDescent="0.3">
      <c r="V8465">
        <v>8464</v>
      </c>
      <c r="W8465" t="s">
        <v>10853</v>
      </c>
      <c r="X8465" s="1">
        <v>41726</v>
      </c>
      <c r="Y8465" s="1">
        <v>41643</v>
      </c>
      <c r="Z8465" t="s">
        <v>51</v>
      </c>
      <c r="AA8465" t="s">
        <v>6667</v>
      </c>
      <c r="AB8465" t="s">
        <v>6668</v>
      </c>
      <c r="AC8465" t="s">
        <v>108</v>
      </c>
      <c r="AD8465" t="s">
        <v>26</v>
      </c>
      <c r="AE8465" t="s">
        <v>6102</v>
      </c>
      <c r="AF8465" t="s">
        <v>753</v>
      </c>
      <c r="AG8465">
        <v>87105</v>
      </c>
      <c r="AH8465" t="s">
        <v>44</v>
      </c>
      <c r="AI8465" t="s">
        <v>833</v>
      </c>
      <c r="AJ8465" t="s">
        <v>73</v>
      </c>
      <c r="AK8465" t="s">
        <v>74</v>
      </c>
      <c r="AL8465" t="s">
        <v>834</v>
      </c>
      <c r="AM8465">
        <v>302.37599999999998</v>
      </c>
      <c r="AN8465">
        <v>3</v>
      </c>
      <c r="AO8465">
        <v>0.2</v>
      </c>
      <c r="AP8465">
        <v>22.6782</v>
      </c>
      <c r="AQ8465">
        <f>YEAR(Table1[[#This Row],[Order Date]])</f>
        <v>2014</v>
      </c>
      <c r="AR8465" t="str">
        <f>TEXT(Table1[[#This Row],[Order Date]],"mmmm")</f>
        <v>March</v>
      </c>
      <c r="AS8465" t="str">
        <f>"Q"&amp;ROUNDUP(MONTH(Table1[[#This Row],[Order Date]])/3,0)</f>
        <v>Q1</v>
      </c>
      <c r="AT8465">
        <f>IF(Table1[[#This Row],[Sales]]=0,0,Table1[[#This Row],[Profit]]/Table1[[#This Row],[Sales]])</f>
        <v>7.5000000000000011E-2</v>
      </c>
    </row>
    <row r="8466" spans="22:46" x14ac:dyDescent="0.3">
      <c r="V8466">
        <v>8465</v>
      </c>
      <c r="W8466" t="s">
        <v>10854</v>
      </c>
      <c r="X8466" s="1">
        <v>42134</v>
      </c>
      <c r="Y8466" t="s">
        <v>9176</v>
      </c>
      <c r="Z8466" t="s">
        <v>51</v>
      </c>
      <c r="AA8466" t="s">
        <v>2530</v>
      </c>
      <c r="AB8466" t="s">
        <v>2531</v>
      </c>
      <c r="AC8466" t="s">
        <v>25</v>
      </c>
      <c r="AD8466" t="s">
        <v>26</v>
      </c>
      <c r="AE8466" t="s">
        <v>1657</v>
      </c>
      <c r="AF8466" t="s">
        <v>516</v>
      </c>
      <c r="AG8466">
        <v>80027</v>
      </c>
      <c r="AH8466" t="s">
        <v>44</v>
      </c>
      <c r="AI8466" t="s">
        <v>5421</v>
      </c>
      <c r="AJ8466" t="s">
        <v>73</v>
      </c>
      <c r="AK8466" t="s">
        <v>176</v>
      </c>
      <c r="AL8466" t="s">
        <v>5422</v>
      </c>
      <c r="AM8466">
        <v>46.688000000000002</v>
      </c>
      <c r="AN8466">
        <v>4</v>
      </c>
      <c r="AO8466">
        <v>0.2</v>
      </c>
      <c r="AP8466">
        <v>-2.9180000000000001</v>
      </c>
      <c r="AQ8466">
        <f>YEAR(Table1[[#This Row],[Order Date]])</f>
        <v>2015</v>
      </c>
      <c r="AR8466" t="str">
        <f>TEXT(Table1[[#This Row],[Order Date]],"mmmm")</f>
        <v>May</v>
      </c>
      <c r="AS8466" t="str">
        <f>"Q"&amp;ROUNDUP(MONTH(Table1[[#This Row],[Order Date]])/3,0)</f>
        <v>Q2</v>
      </c>
      <c r="AT8466">
        <f>IF(Table1[[#This Row],[Sales]]=0,0,Table1[[#This Row],[Profit]]/Table1[[#This Row],[Sales]])</f>
        <v>-6.25E-2</v>
      </c>
    </row>
    <row r="8467" spans="22:46" x14ac:dyDescent="0.3">
      <c r="V8467">
        <v>8466</v>
      </c>
      <c r="W8467" t="s">
        <v>10855</v>
      </c>
      <c r="X8467" s="1">
        <v>42103</v>
      </c>
      <c r="Y8467" t="s">
        <v>2555</v>
      </c>
      <c r="Z8467" t="s">
        <v>51</v>
      </c>
      <c r="AA8467" t="s">
        <v>4694</v>
      </c>
      <c r="AB8467" t="s">
        <v>4695</v>
      </c>
      <c r="AC8467" t="s">
        <v>25</v>
      </c>
      <c r="AD8467" t="s">
        <v>26</v>
      </c>
      <c r="AE8467" t="s">
        <v>300</v>
      </c>
      <c r="AF8467" t="s">
        <v>301</v>
      </c>
      <c r="AG8467">
        <v>10024</v>
      </c>
      <c r="AH8467" t="s">
        <v>160</v>
      </c>
      <c r="AI8467" t="s">
        <v>5390</v>
      </c>
      <c r="AJ8467" t="s">
        <v>46</v>
      </c>
      <c r="AK8467" t="s">
        <v>60</v>
      </c>
      <c r="AL8467" t="s">
        <v>5391</v>
      </c>
      <c r="AM8467">
        <v>17.940000000000001</v>
      </c>
      <c r="AN8467">
        <v>3</v>
      </c>
      <c r="AO8467">
        <v>0</v>
      </c>
      <c r="AP8467">
        <v>3.0497999999999998</v>
      </c>
      <c r="AQ8467">
        <f>YEAR(Table1[[#This Row],[Order Date]])</f>
        <v>2015</v>
      </c>
      <c r="AR8467" t="str">
        <f>TEXT(Table1[[#This Row],[Order Date]],"mmmm")</f>
        <v>April</v>
      </c>
      <c r="AS8467" t="str">
        <f>"Q"&amp;ROUNDUP(MONTH(Table1[[#This Row],[Order Date]])/3,0)</f>
        <v>Q2</v>
      </c>
      <c r="AT8467">
        <f>IF(Table1[[#This Row],[Sales]]=0,0,Table1[[#This Row],[Profit]]/Table1[[#This Row],[Sales]])</f>
        <v>0.16999999999999998</v>
      </c>
    </row>
    <row r="8468" spans="22:46" x14ac:dyDescent="0.3">
      <c r="V8468">
        <v>8467</v>
      </c>
      <c r="W8468" t="s">
        <v>10856</v>
      </c>
      <c r="X8468" s="1">
        <v>42103</v>
      </c>
      <c r="Y8468" t="s">
        <v>2555</v>
      </c>
      <c r="Z8468" t="s">
        <v>51</v>
      </c>
      <c r="AA8468" t="s">
        <v>4629</v>
      </c>
      <c r="AB8468" t="s">
        <v>4630</v>
      </c>
      <c r="AC8468" t="s">
        <v>25</v>
      </c>
      <c r="AD8468" t="s">
        <v>26</v>
      </c>
      <c r="AE8468" t="s">
        <v>3167</v>
      </c>
      <c r="AF8468" t="s">
        <v>844</v>
      </c>
      <c r="AG8468">
        <v>6360</v>
      </c>
      <c r="AH8468" t="s">
        <v>160</v>
      </c>
      <c r="AI8468" t="s">
        <v>2323</v>
      </c>
      <c r="AJ8468" t="s">
        <v>46</v>
      </c>
      <c r="AK8468" t="s">
        <v>80</v>
      </c>
      <c r="AL8468" t="s">
        <v>2324</v>
      </c>
      <c r="AM8468">
        <v>370.14</v>
      </c>
      <c r="AN8468">
        <v>3</v>
      </c>
      <c r="AO8468">
        <v>0</v>
      </c>
      <c r="AP8468">
        <v>144.3546</v>
      </c>
      <c r="AQ8468">
        <f>YEAR(Table1[[#This Row],[Order Date]])</f>
        <v>2015</v>
      </c>
      <c r="AR8468" t="str">
        <f>TEXT(Table1[[#This Row],[Order Date]],"mmmm")</f>
        <v>April</v>
      </c>
      <c r="AS8468" t="str">
        <f>"Q"&amp;ROUNDUP(MONTH(Table1[[#This Row],[Order Date]])/3,0)</f>
        <v>Q2</v>
      </c>
      <c r="AT8468">
        <f>IF(Table1[[#This Row],[Sales]]=0,0,Table1[[#This Row],[Profit]]/Table1[[#This Row],[Sales]])</f>
        <v>0.39</v>
      </c>
    </row>
    <row r="8469" spans="22:46" x14ac:dyDescent="0.3">
      <c r="V8469">
        <v>8468</v>
      </c>
      <c r="W8469" t="s">
        <v>10857</v>
      </c>
      <c r="X8469" s="1">
        <v>42632</v>
      </c>
      <c r="Y8469" t="s">
        <v>363</v>
      </c>
      <c r="Z8469" t="s">
        <v>51</v>
      </c>
      <c r="AA8469" t="s">
        <v>3716</v>
      </c>
      <c r="AB8469" t="s">
        <v>3717</v>
      </c>
      <c r="AC8469" t="s">
        <v>41</v>
      </c>
      <c r="AD8469" t="s">
        <v>26</v>
      </c>
      <c r="AE8469" t="s">
        <v>136</v>
      </c>
      <c r="AF8469" t="s">
        <v>43</v>
      </c>
      <c r="AG8469">
        <v>94122</v>
      </c>
      <c r="AH8469" t="s">
        <v>44</v>
      </c>
      <c r="AI8469" t="s">
        <v>407</v>
      </c>
      <c r="AJ8469" t="s">
        <v>46</v>
      </c>
      <c r="AK8469" t="s">
        <v>77</v>
      </c>
      <c r="AL8469" t="s">
        <v>408</v>
      </c>
      <c r="AM8469">
        <v>8.9280000000000008</v>
      </c>
      <c r="AN8469">
        <v>2</v>
      </c>
      <c r="AO8469">
        <v>0.2</v>
      </c>
      <c r="AP8469">
        <v>3.1248</v>
      </c>
      <c r="AQ8469">
        <f>YEAR(Table1[[#This Row],[Order Date]])</f>
        <v>2016</v>
      </c>
      <c r="AR8469" t="str">
        <f>TEXT(Table1[[#This Row],[Order Date]],"mmmm")</f>
        <v>September</v>
      </c>
      <c r="AS8469" t="str">
        <f>"Q"&amp;ROUNDUP(MONTH(Table1[[#This Row],[Order Date]])/3,0)</f>
        <v>Q3</v>
      </c>
      <c r="AT8469">
        <f>IF(Table1[[#This Row],[Sales]]=0,0,Table1[[#This Row],[Profit]]/Table1[[#This Row],[Sales]])</f>
        <v>0.35</v>
      </c>
    </row>
    <row r="8470" spans="22:46" x14ac:dyDescent="0.3">
      <c r="V8470">
        <v>8469</v>
      </c>
      <c r="W8470" t="s">
        <v>10858</v>
      </c>
      <c r="X8470" s="1">
        <v>42685</v>
      </c>
      <c r="Y8470" t="s">
        <v>3389</v>
      </c>
      <c r="Z8470" t="s">
        <v>51</v>
      </c>
      <c r="AA8470" t="s">
        <v>1506</v>
      </c>
      <c r="AB8470" t="s">
        <v>1507</v>
      </c>
      <c r="AC8470" t="s">
        <v>41</v>
      </c>
      <c r="AD8470" t="s">
        <v>26</v>
      </c>
      <c r="AE8470" t="s">
        <v>6790</v>
      </c>
      <c r="AF8470" t="s">
        <v>287</v>
      </c>
      <c r="AG8470">
        <v>46060</v>
      </c>
      <c r="AH8470" t="s">
        <v>111</v>
      </c>
      <c r="AI8470" t="s">
        <v>5923</v>
      </c>
      <c r="AJ8470" t="s">
        <v>31</v>
      </c>
      <c r="AK8470" t="s">
        <v>57</v>
      </c>
      <c r="AL8470" t="s">
        <v>5924</v>
      </c>
      <c r="AM8470">
        <v>2678.94</v>
      </c>
      <c r="AN8470">
        <v>6</v>
      </c>
      <c r="AO8470">
        <v>0</v>
      </c>
      <c r="AP8470">
        <v>241.1046</v>
      </c>
      <c r="AQ8470">
        <f>YEAR(Table1[[#This Row],[Order Date]])</f>
        <v>2016</v>
      </c>
      <c r="AR8470" t="str">
        <f>TEXT(Table1[[#This Row],[Order Date]],"mmmm")</f>
        <v>November</v>
      </c>
      <c r="AS8470" t="str">
        <f>"Q"&amp;ROUNDUP(MONTH(Table1[[#This Row],[Order Date]])/3,0)</f>
        <v>Q4</v>
      </c>
      <c r="AT8470">
        <f>IF(Table1[[#This Row],[Sales]]=0,0,Table1[[#This Row],[Profit]]/Table1[[#This Row],[Sales]])</f>
        <v>0.09</v>
      </c>
    </row>
    <row r="8471" spans="22:46" x14ac:dyDescent="0.3">
      <c r="V8471">
        <v>8470</v>
      </c>
      <c r="W8471" t="s">
        <v>10859</v>
      </c>
      <c r="X8471" s="1">
        <v>42848</v>
      </c>
      <c r="Y8471" t="s">
        <v>3658</v>
      </c>
      <c r="Z8471" t="s">
        <v>51</v>
      </c>
      <c r="AA8471" t="s">
        <v>478</v>
      </c>
      <c r="AB8471" t="s">
        <v>479</v>
      </c>
      <c r="AC8471" t="s">
        <v>108</v>
      </c>
      <c r="AD8471" t="s">
        <v>26</v>
      </c>
      <c r="AE8471" t="s">
        <v>5975</v>
      </c>
      <c r="AF8471" t="s">
        <v>379</v>
      </c>
      <c r="AG8471">
        <v>37042</v>
      </c>
      <c r="AH8471" t="s">
        <v>29</v>
      </c>
      <c r="AI8471" t="s">
        <v>1622</v>
      </c>
      <c r="AJ8471" t="s">
        <v>31</v>
      </c>
      <c r="AK8471" t="s">
        <v>32</v>
      </c>
      <c r="AL8471" t="s">
        <v>1623</v>
      </c>
      <c r="AM8471">
        <v>387.13600000000002</v>
      </c>
      <c r="AN8471">
        <v>4</v>
      </c>
      <c r="AO8471">
        <v>0.2</v>
      </c>
      <c r="AP8471">
        <v>-14.5176</v>
      </c>
      <c r="AQ8471">
        <f>YEAR(Table1[[#This Row],[Order Date]])</f>
        <v>2017</v>
      </c>
      <c r="AR8471" t="str">
        <f>TEXT(Table1[[#This Row],[Order Date]],"mmmm")</f>
        <v>April</v>
      </c>
      <c r="AS8471" t="str">
        <f>"Q"&amp;ROUNDUP(MONTH(Table1[[#This Row],[Order Date]])/3,0)</f>
        <v>Q2</v>
      </c>
      <c r="AT8471">
        <f>IF(Table1[[#This Row],[Sales]]=0,0,Table1[[#This Row],[Profit]]/Table1[[#This Row],[Sales]])</f>
        <v>-3.7499999999999999E-2</v>
      </c>
    </row>
    <row r="8472" spans="22:46" x14ac:dyDescent="0.3">
      <c r="V8472">
        <v>8471</v>
      </c>
      <c r="W8472" t="s">
        <v>10859</v>
      </c>
      <c r="X8472" s="1">
        <v>42848</v>
      </c>
      <c r="Y8472" t="s">
        <v>3658</v>
      </c>
      <c r="Z8472" t="s">
        <v>51</v>
      </c>
      <c r="AA8472" t="s">
        <v>478</v>
      </c>
      <c r="AB8472" t="s">
        <v>479</v>
      </c>
      <c r="AC8472" t="s">
        <v>108</v>
      </c>
      <c r="AD8472" t="s">
        <v>26</v>
      </c>
      <c r="AE8472" t="s">
        <v>5975</v>
      </c>
      <c r="AF8472" t="s">
        <v>379</v>
      </c>
      <c r="AG8472">
        <v>37042</v>
      </c>
      <c r="AH8472" t="s">
        <v>29</v>
      </c>
      <c r="AI8472" t="s">
        <v>3185</v>
      </c>
      <c r="AJ8472" t="s">
        <v>73</v>
      </c>
      <c r="AK8472" t="s">
        <v>176</v>
      </c>
      <c r="AL8472" t="s">
        <v>3186</v>
      </c>
      <c r="AM8472">
        <v>45.408000000000001</v>
      </c>
      <c r="AN8472">
        <v>2</v>
      </c>
      <c r="AO8472">
        <v>0.2</v>
      </c>
      <c r="AP8472">
        <v>11.919600000000001</v>
      </c>
      <c r="AQ8472">
        <f>YEAR(Table1[[#This Row],[Order Date]])</f>
        <v>2017</v>
      </c>
      <c r="AR8472" t="str">
        <f>TEXT(Table1[[#This Row],[Order Date]],"mmmm")</f>
        <v>April</v>
      </c>
      <c r="AS8472" t="str">
        <f>"Q"&amp;ROUNDUP(MONTH(Table1[[#This Row],[Order Date]])/3,0)</f>
        <v>Q2</v>
      </c>
      <c r="AT8472">
        <f>IF(Table1[[#This Row],[Sales]]=0,0,Table1[[#This Row],[Profit]]/Table1[[#This Row],[Sales]])</f>
        <v>0.26250000000000001</v>
      </c>
    </row>
    <row r="8473" spans="22:46" x14ac:dyDescent="0.3">
      <c r="V8473">
        <v>8472</v>
      </c>
      <c r="W8473" t="s">
        <v>10859</v>
      </c>
      <c r="X8473" s="1">
        <v>42848</v>
      </c>
      <c r="Y8473" t="s">
        <v>3658</v>
      </c>
      <c r="Z8473" t="s">
        <v>51</v>
      </c>
      <c r="AA8473" t="s">
        <v>478</v>
      </c>
      <c r="AB8473" t="s">
        <v>479</v>
      </c>
      <c r="AC8473" t="s">
        <v>108</v>
      </c>
      <c r="AD8473" t="s">
        <v>26</v>
      </c>
      <c r="AE8473" t="s">
        <v>5975</v>
      </c>
      <c r="AF8473" t="s">
        <v>379</v>
      </c>
      <c r="AG8473">
        <v>37042</v>
      </c>
      <c r="AH8473" t="s">
        <v>29</v>
      </c>
      <c r="AI8473" t="s">
        <v>7249</v>
      </c>
      <c r="AJ8473" t="s">
        <v>31</v>
      </c>
      <c r="AK8473" t="s">
        <v>67</v>
      </c>
      <c r="AL8473" t="s">
        <v>7250</v>
      </c>
      <c r="AM8473">
        <v>77.951999999999998</v>
      </c>
      <c r="AN8473">
        <v>3</v>
      </c>
      <c r="AO8473">
        <v>0.2</v>
      </c>
      <c r="AP8473">
        <v>-11.6928</v>
      </c>
      <c r="AQ8473">
        <f>YEAR(Table1[[#This Row],[Order Date]])</f>
        <v>2017</v>
      </c>
      <c r="AR8473" t="str">
        <f>TEXT(Table1[[#This Row],[Order Date]],"mmmm")</f>
        <v>April</v>
      </c>
      <c r="AS8473" t="str">
        <f>"Q"&amp;ROUNDUP(MONTH(Table1[[#This Row],[Order Date]])/3,0)</f>
        <v>Q2</v>
      </c>
      <c r="AT8473">
        <f>IF(Table1[[#This Row],[Sales]]=0,0,Table1[[#This Row],[Profit]]/Table1[[#This Row],[Sales]])</f>
        <v>-0.15</v>
      </c>
    </row>
    <row r="8474" spans="22:46" x14ac:dyDescent="0.3">
      <c r="V8474">
        <v>8473</v>
      </c>
      <c r="W8474" t="s">
        <v>10859</v>
      </c>
      <c r="X8474" s="1">
        <v>42848</v>
      </c>
      <c r="Y8474" t="s">
        <v>3658</v>
      </c>
      <c r="Z8474" t="s">
        <v>51</v>
      </c>
      <c r="AA8474" t="s">
        <v>478</v>
      </c>
      <c r="AB8474" t="s">
        <v>479</v>
      </c>
      <c r="AC8474" t="s">
        <v>108</v>
      </c>
      <c r="AD8474" t="s">
        <v>26</v>
      </c>
      <c r="AE8474" t="s">
        <v>5975</v>
      </c>
      <c r="AF8474" t="s">
        <v>379</v>
      </c>
      <c r="AG8474">
        <v>37042</v>
      </c>
      <c r="AH8474" t="s">
        <v>29</v>
      </c>
      <c r="AI8474" t="s">
        <v>6161</v>
      </c>
      <c r="AJ8474" t="s">
        <v>46</v>
      </c>
      <c r="AK8474" t="s">
        <v>47</v>
      </c>
      <c r="AL8474" t="s">
        <v>6162</v>
      </c>
      <c r="AM8474">
        <v>3</v>
      </c>
      <c r="AN8474">
        <v>1</v>
      </c>
      <c r="AO8474">
        <v>0.2</v>
      </c>
      <c r="AP8474">
        <v>1.05</v>
      </c>
      <c r="AQ8474">
        <f>YEAR(Table1[[#This Row],[Order Date]])</f>
        <v>2017</v>
      </c>
      <c r="AR8474" t="str">
        <f>TEXT(Table1[[#This Row],[Order Date]],"mmmm")</f>
        <v>April</v>
      </c>
      <c r="AS8474" t="str">
        <f>"Q"&amp;ROUNDUP(MONTH(Table1[[#This Row],[Order Date]])/3,0)</f>
        <v>Q2</v>
      </c>
      <c r="AT8474">
        <f>IF(Table1[[#This Row],[Sales]]=0,0,Table1[[#This Row],[Profit]]/Table1[[#This Row],[Sales]])</f>
        <v>0.35000000000000003</v>
      </c>
    </row>
    <row r="8475" spans="22:46" x14ac:dyDescent="0.3">
      <c r="V8475">
        <v>8474</v>
      </c>
      <c r="W8475" t="s">
        <v>10860</v>
      </c>
      <c r="X8475" s="1">
        <v>42299</v>
      </c>
      <c r="Y8475" t="s">
        <v>3801</v>
      </c>
      <c r="Z8475" t="s">
        <v>22</v>
      </c>
      <c r="AA8475" t="s">
        <v>4034</v>
      </c>
      <c r="AB8475" t="s">
        <v>4035</v>
      </c>
      <c r="AC8475" t="s">
        <v>25</v>
      </c>
      <c r="AD8475" t="s">
        <v>26</v>
      </c>
      <c r="AE8475" t="s">
        <v>7973</v>
      </c>
      <c r="AF8475" t="s">
        <v>55</v>
      </c>
      <c r="AG8475">
        <v>33021</v>
      </c>
      <c r="AH8475" t="s">
        <v>29</v>
      </c>
      <c r="AI8475" t="s">
        <v>1170</v>
      </c>
      <c r="AJ8475" t="s">
        <v>46</v>
      </c>
      <c r="AK8475" t="s">
        <v>60</v>
      </c>
      <c r="AL8475" t="s">
        <v>1171</v>
      </c>
      <c r="AM8475">
        <v>9.952</v>
      </c>
      <c r="AN8475">
        <v>1</v>
      </c>
      <c r="AO8475">
        <v>0.2</v>
      </c>
      <c r="AP8475">
        <v>0.99519999999999997</v>
      </c>
      <c r="AQ8475">
        <f>YEAR(Table1[[#This Row],[Order Date]])</f>
        <v>2015</v>
      </c>
      <c r="AR8475" t="str">
        <f>TEXT(Table1[[#This Row],[Order Date]],"mmmm")</f>
        <v>October</v>
      </c>
      <c r="AS8475" t="str">
        <f>"Q"&amp;ROUNDUP(MONTH(Table1[[#This Row],[Order Date]])/3,0)</f>
        <v>Q4</v>
      </c>
      <c r="AT8475">
        <f>IF(Table1[[#This Row],[Sales]]=0,0,Table1[[#This Row],[Profit]]/Table1[[#This Row],[Sales]])</f>
        <v>9.9999999999999992E-2</v>
      </c>
    </row>
    <row r="8476" spans="22:46" x14ac:dyDescent="0.3">
      <c r="V8476">
        <v>8475</v>
      </c>
      <c r="W8476" t="s">
        <v>10861</v>
      </c>
      <c r="X8476" s="1">
        <v>42834</v>
      </c>
      <c r="Y8476" t="s">
        <v>3207</v>
      </c>
      <c r="Z8476" t="s">
        <v>51</v>
      </c>
      <c r="AA8476" t="s">
        <v>5221</v>
      </c>
      <c r="AB8476" t="s">
        <v>5222</v>
      </c>
      <c r="AC8476" t="s">
        <v>41</v>
      </c>
      <c r="AD8476" t="s">
        <v>26</v>
      </c>
      <c r="AE8476" t="s">
        <v>5679</v>
      </c>
      <c r="AF8476" t="s">
        <v>159</v>
      </c>
      <c r="AG8476">
        <v>17403</v>
      </c>
      <c r="AH8476" t="s">
        <v>160</v>
      </c>
      <c r="AI8476" t="s">
        <v>1566</v>
      </c>
      <c r="AJ8476" t="s">
        <v>46</v>
      </c>
      <c r="AK8476" t="s">
        <v>77</v>
      </c>
      <c r="AL8476" t="s">
        <v>1567</v>
      </c>
      <c r="AM8476">
        <v>37.896000000000001</v>
      </c>
      <c r="AN8476">
        <v>4</v>
      </c>
      <c r="AO8476">
        <v>0.7</v>
      </c>
      <c r="AP8476">
        <v>-29.053599999999999</v>
      </c>
      <c r="AQ8476">
        <f>YEAR(Table1[[#This Row],[Order Date]])</f>
        <v>2017</v>
      </c>
      <c r="AR8476" t="str">
        <f>TEXT(Table1[[#This Row],[Order Date]],"mmmm")</f>
        <v>April</v>
      </c>
      <c r="AS8476" t="str">
        <f>"Q"&amp;ROUNDUP(MONTH(Table1[[#This Row],[Order Date]])/3,0)</f>
        <v>Q2</v>
      </c>
      <c r="AT8476">
        <f>IF(Table1[[#This Row],[Sales]]=0,0,Table1[[#This Row],[Profit]]/Table1[[#This Row],[Sales]])</f>
        <v>-0.76666666666666661</v>
      </c>
    </row>
    <row r="8477" spans="22:46" x14ac:dyDescent="0.3">
      <c r="V8477">
        <v>8476</v>
      </c>
      <c r="W8477" t="s">
        <v>10861</v>
      </c>
      <c r="X8477" s="1">
        <v>42834</v>
      </c>
      <c r="Y8477" t="s">
        <v>3207</v>
      </c>
      <c r="Z8477" t="s">
        <v>51</v>
      </c>
      <c r="AA8477" t="s">
        <v>5221</v>
      </c>
      <c r="AB8477" t="s">
        <v>5222</v>
      </c>
      <c r="AC8477" t="s">
        <v>41</v>
      </c>
      <c r="AD8477" t="s">
        <v>26</v>
      </c>
      <c r="AE8477" t="s">
        <v>5679</v>
      </c>
      <c r="AF8477" t="s">
        <v>159</v>
      </c>
      <c r="AG8477">
        <v>17403</v>
      </c>
      <c r="AH8477" t="s">
        <v>160</v>
      </c>
      <c r="AI8477" t="s">
        <v>7239</v>
      </c>
      <c r="AJ8477" t="s">
        <v>46</v>
      </c>
      <c r="AK8477" t="s">
        <v>94</v>
      </c>
      <c r="AL8477" t="s">
        <v>7240</v>
      </c>
      <c r="AM8477">
        <v>65.584000000000003</v>
      </c>
      <c r="AN8477">
        <v>2</v>
      </c>
      <c r="AO8477">
        <v>0.2</v>
      </c>
      <c r="AP8477">
        <v>23.7742</v>
      </c>
      <c r="AQ8477">
        <f>YEAR(Table1[[#This Row],[Order Date]])</f>
        <v>2017</v>
      </c>
      <c r="AR8477" t="str">
        <f>TEXT(Table1[[#This Row],[Order Date]],"mmmm")</f>
        <v>April</v>
      </c>
      <c r="AS8477" t="str">
        <f>"Q"&amp;ROUNDUP(MONTH(Table1[[#This Row],[Order Date]])/3,0)</f>
        <v>Q2</v>
      </c>
      <c r="AT8477">
        <f>IF(Table1[[#This Row],[Sales]]=0,0,Table1[[#This Row],[Profit]]/Table1[[#This Row],[Sales]])</f>
        <v>0.36249999999999999</v>
      </c>
    </row>
    <row r="8478" spans="22:46" x14ac:dyDescent="0.3">
      <c r="V8478">
        <v>8477</v>
      </c>
      <c r="W8478" t="s">
        <v>10862</v>
      </c>
      <c r="X8478" s="1">
        <v>43035</v>
      </c>
      <c r="Y8478" s="1">
        <v>42746</v>
      </c>
      <c r="Z8478" t="s">
        <v>51</v>
      </c>
      <c r="AA8478" t="s">
        <v>699</v>
      </c>
      <c r="AB8478" t="s">
        <v>700</v>
      </c>
      <c r="AC8478" t="s">
        <v>108</v>
      </c>
      <c r="AD8478" t="s">
        <v>26</v>
      </c>
      <c r="AE8478" t="s">
        <v>2056</v>
      </c>
      <c r="AF8478" t="s">
        <v>349</v>
      </c>
      <c r="AG8478">
        <v>85204</v>
      </c>
      <c r="AH8478" t="s">
        <v>44</v>
      </c>
      <c r="AI8478" t="s">
        <v>7514</v>
      </c>
      <c r="AJ8478" t="s">
        <v>46</v>
      </c>
      <c r="AK8478" t="s">
        <v>94</v>
      </c>
      <c r="AL8478" t="s">
        <v>7515</v>
      </c>
      <c r="AM8478">
        <v>44.783999999999999</v>
      </c>
      <c r="AN8478">
        <v>1</v>
      </c>
      <c r="AO8478">
        <v>0.2</v>
      </c>
      <c r="AP8478">
        <v>16.234200000000001</v>
      </c>
      <c r="AQ8478">
        <f>YEAR(Table1[[#This Row],[Order Date]])</f>
        <v>2017</v>
      </c>
      <c r="AR8478" t="str">
        <f>TEXT(Table1[[#This Row],[Order Date]],"mmmm")</f>
        <v>October</v>
      </c>
      <c r="AS8478" t="str">
        <f>"Q"&amp;ROUNDUP(MONTH(Table1[[#This Row],[Order Date]])/3,0)</f>
        <v>Q4</v>
      </c>
      <c r="AT8478">
        <f>IF(Table1[[#This Row],[Sales]]=0,0,Table1[[#This Row],[Profit]]/Table1[[#This Row],[Sales]])</f>
        <v>0.36250000000000004</v>
      </c>
    </row>
    <row r="8479" spans="22:46" x14ac:dyDescent="0.3">
      <c r="V8479">
        <v>8478</v>
      </c>
      <c r="W8479" t="s">
        <v>10863</v>
      </c>
      <c r="X8479" s="1">
        <v>42307</v>
      </c>
      <c r="Y8479" t="s">
        <v>5342</v>
      </c>
      <c r="Z8479" t="s">
        <v>1450</v>
      </c>
      <c r="AA8479" t="s">
        <v>2715</v>
      </c>
      <c r="AB8479" t="s">
        <v>2716</v>
      </c>
      <c r="AC8479" t="s">
        <v>41</v>
      </c>
      <c r="AD8479" t="s">
        <v>26</v>
      </c>
      <c r="AE8479" t="s">
        <v>300</v>
      </c>
      <c r="AF8479" t="s">
        <v>301</v>
      </c>
      <c r="AG8479">
        <v>10024</v>
      </c>
      <c r="AH8479" t="s">
        <v>160</v>
      </c>
      <c r="AI8479" t="s">
        <v>10864</v>
      </c>
      <c r="AJ8479" t="s">
        <v>73</v>
      </c>
      <c r="AK8479" t="s">
        <v>768</v>
      </c>
      <c r="AL8479" t="s">
        <v>10865</v>
      </c>
      <c r="AM8479">
        <v>1035.8</v>
      </c>
      <c r="AN8479">
        <v>4</v>
      </c>
      <c r="AO8479">
        <v>0</v>
      </c>
      <c r="AP8479">
        <v>269.30799999999999</v>
      </c>
      <c r="AQ8479">
        <f>YEAR(Table1[[#This Row],[Order Date]])</f>
        <v>2015</v>
      </c>
      <c r="AR8479" t="str">
        <f>TEXT(Table1[[#This Row],[Order Date]],"mmmm")</f>
        <v>October</v>
      </c>
      <c r="AS8479" t="str">
        <f>"Q"&amp;ROUNDUP(MONTH(Table1[[#This Row],[Order Date]])/3,0)</f>
        <v>Q4</v>
      </c>
      <c r="AT8479">
        <f>IF(Table1[[#This Row],[Sales]]=0,0,Table1[[#This Row],[Profit]]/Table1[[#This Row],[Sales]])</f>
        <v>0.26</v>
      </c>
    </row>
    <row r="8480" spans="22:46" x14ac:dyDescent="0.3">
      <c r="V8480">
        <v>8479</v>
      </c>
      <c r="W8480" t="s">
        <v>10866</v>
      </c>
      <c r="X8480" s="1">
        <v>43087</v>
      </c>
      <c r="Y8480" t="s">
        <v>1602</v>
      </c>
      <c r="Z8480" t="s">
        <v>51</v>
      </c>
      <c r="AA8480" t="s">
        <v>4700</v>
      </c>
      <c r="AB8480" t="s">
        <v>4701</v>
      </c>
      <c r="AC8480" t="s">
        <v>108</v>
      </c>
      <c r="AD8480" t="s">
        <v>26</v>
      </c>
      <c r="AE8480" t="s">
        <v>136</v>
      </c>
      <c r="AF8480" t="s">
        <v>43</v>
      </c>
      <c r="AG8480">
        <v>94110</v>
      </c>
      <c r="AH8480" t="s">
        <v>44</v>
      </c>
      <c r="AI8480" t="s">
        <v>2949</v>
      </c>
      <c r="AJ8480" t="s">
        <v>46</v>
      </c>
      <c r="AK8480" t="s">
        <v>70</v>
      </c>
      <c r="AL8480" t="s">
        <v>2950</v>
      </c>
      <c r="AM8480">
        <v>5.76</v>
      </c>
      <c r="AN8480">
        <v>2</v>
      </c>
      <c r="AO8480">
        <v>0</v>
      </c>
      <c r="AP8480">
        <v>1.6704000000000001</v>
      </c>
      <c r="AQ8480">
        <f>YEAR(Table1[[#This Row],[Order Date]])</f>
        <v>2017</v>
      </c>
      <c r="AR8480" t="str">
        <f>TEXT(Table1[[#This Row],[Order Date]],"mmmm")</f>
        <v>December</v>
      </c>
      <c r="AS8480" t="str">
        <f>"Q"&amp;ROUNDUP(MONTH(Table1[[#This Row],[Order Date]])/3,0)</f>
        <v>Q4</v>
      </c>
      <c r="AT8480">
        <f>IF(Table1[[#This Row],[Sales]]=0,0,Table1[[#This Row],[Profit]]/Table1[[#This Row],[Sales]])</f>
        <v>0.29000000000000004</v>
      </c>
    </row>
    <row r="8481" spans="22:46" x14ac:dyDescent="0.3">
      <c r="V8481">
        <v>8480</v>
      </c>
      <c r="W8481" t="s">
        <v>10867</v>
      </c>
      <c r="X8481" s="1">
        <v>42441</v>
      </c>
      <c r="Y8481" t="s">
        <v>698</v>
      </c>
      <c r="Z8481" t="s">
        <v>51</v>
      </c>
      <c r="AA8481" t="s">
        <v>5629</v>
      </c>
      <c r="AB8481" t="s">
        <v>5630</v>
      </c>
      <c r="AC8481" t="s">
        <v>25</v>
      </c>
      <c r="AD8481" t="s">
        <v>26</v>
      </c>
      <c r="AE8481" t="s">
        <v>42</v>
      </c>
      <c r="AF8481" t="s">
        <v>43</v>
      </c>
      <c r="AG8481">
        <v>90036</v>
      </c>
      <c r="AH8481" t="s">
        <v>44</v>
      </c>
      <c r="AI8481" t="s">
        <v>8029</v>
      </c>
      <c r="AJ8481" t="s">
        <v>46</v>
      </c>
      <c r="AK8481" t="s">
        <v>94</v>
      </c>
      <c r="AL8481" t="s">
        <v>8030</v>
      </c>
      <c r="AM8481">
        <v>19.98</v>
      </c>
      <c r="AN8481">
        <v>2</v>
      </c>
      <c r="AO8481">
        <v>0</v>
      </c>
      <c r="AP8481">
        <v>8.9909999999999997</v>
      </c>
      <c r="AQ8481">
        <f>YEAR(Table1[[#This Row],[Order Date]])</f>
        <v>2016</v>
      </c>
      <c r="AR8481" t="str">
        <f>TEXT(Table1[[#This Row],[Order Date]],"mmmm")</f>
        <v>March</v>
      </c>
      <c r="AS8481" t="str">
        <f>"Q"&amp;ROUNDUP(MONTH(Table1[[#This Row],[Order Date]])/3,0)</f>
        <v>Q1</v>
      </c>
      <c r="AT8481">
        <f>IF(Table1[[#This Row],[Sales]]=0,0,Table1[[#This Row],[Profit]]/Table1[[#This Row],[Sales]])</f>
        <v>0.44999999999999996</v>
      </c>
    </row>
    <row r="8482" spans="22:46" x14ac:dyDescent="0.3">
      <c r="V8482">
        <v>8481</v>
      </c>
      <c r="W8482" t="s">
        <v>10868</v>
      </c>
      <c r="X8482" s="1">
        <v>41841</v>
      </c>
      <c r="Y8482" t="s">
        <v>1471</v>
      </c>
      <c r="Z8482" t="s">
        <v>51</v>
      </c>
      <c r="AA8482" t="s">
        <v>2903</v>
      </c>
      <c r="AB8482" t="s">
        <v>2904</v>
      </c>
      <c r="AC8482" t="s">
        <v>25</v>
      </c>
      <c r="AD8482" t="s">
        <v>26</v>
      </c>
      <c r="AE8482" t="s">
        <v>2859</v>
      </c>
      <c r="AF8482" t="s">
        <v>148</v>
      </c>
      <c r="AG8482">
        <v>68104</v>
      </c>
      <c r="AH8482" t="s">
        <v>111</v>
      </c>
      <c r="AI8482" t="s">
        <v>9303</v>
      </c>
      <c r="AJ8482" t="s">
        <v>73</v>
      </c>
      <c r="AK8482" t="s">
        <v>74</v>
      </c>
      <c r="AL8482" t="s">
        <v>9304</v>
      </c>
      <c r="AM8482">
        <v>35.979999999999997</v>
      </c>
      <c r="AN8482">
        <v>2</v>
      </c>
      <c r="AO8482">
        <v>0</v>
      </c>
      <c r="AP8482">
        <v>10.074400000000001</v>
      </c>
      <c r="AQ8482">
        <f>YEAR(Table1[[#This Row],[Order Date]])</f>
        <v>2014</v>
      </c>
      <c r="AR8482" t="str">
        <f>TEXT(Table1[[#This Row],[Order Date]],"mmmm")</f>
        <v>July</v>
      </c>
      <c r="AS8482" t="str">
        <f>"Q"&amp;ROUNDUP(MONTH(Table1[[#This Row],[Order Date]])/3,0)</f>
        <v>Q3</v>
      </c>
      <c r="AT8482">
        <f>IF(Table1[[#This Row],[Sales]]=0,0,Table1[[#This Row],[Profit]]/Table1[[#This Row],[Sales]])</f>
        <v>0.28000000000000003</v>
      </c>
    </row>
    <row r="8483" spans="22:46" x14ac:dyDescent="0.3">
      <c r="V8483">
        <v>8482</v>
      </c>
      <c r="W8483" t="s">
        <v>10869</v>
      </c>
      <c r="X8483" s="1">
        <v>42514</v>
      </c>
      <c r="Y8483" t="s">
        <v>2990</v>
      </c>
      <c r="Z8483" t="s">
        <v>51</v>
      </c>
      <c r="AA8483" t="s">
        <v>4737</v>
      </c>
      <c r="AB8483" t="s">
        <v>4738</v>
      </c>
      <c r="AC8483" t="s">
        <v>108</v>
      </c>
      <c r="AD8483" t="s">
        <v>26</v>
      </c>
      <c r="AE8483" t="s">
        <v>158</v>
      </c>
      <c r="AF8483" t="s">
        <v>159</v>
      </c>
      <c r="AG8483">
        <v>19120</v>
      </c>
      <c r="AH8483" t="s">
        <v>160</v>
      </c>
      <c r="AI8483" t="s">
        <v>4044</v>
      </c>
      <c r="AJ8483" t="s">
        <v>46</v>
      </c>
      <c r="AK8483" t="s">
        <v>70</v>
      </c>
      <c r="AL8483" t="s">
        <v>4045</v>
      </c>
      <c r="AM8483">
        <v>16.655999999999999</v>
      </c>
      <c r="AN8483">
        <v>3</v>
      </c>
      <c r="AO8483">
        <v>0.2</v>
      </c>
      <c r="AP8483">
        <v>3.3311999999999999</v>
      </c>
      <c r="AQ8483">
        <f>YEAR(Table1[[#This Row],[Order Date]])</f>
        <v>2016</v>
      </c>
      <c r="AR8483" t="str">
        <f>TEXT(Table1[[#This Row],[Order Date]],"mmmm")</f>
        <v>May</v>
      </c>
      <c r="AS8483" t="str">
        <f>"Q"&amp;ROUNDUP(MONTH(Table1[[#This Row],[Order Date]])/3,0)</f>
        <v>Q2</v>
      </c>
      <c r="AT8483">
        <f>IF(Table1[[#This Row],[Sales]]=0,0,Table1[[#This Row],[Profit]]/Table1[[#This Row],[Sales]])</f>
        <v>0.2</v>
      </c>
    </row>
    <row r="8484" spans="22:46" x14ac:dyDescent="0.3">
      <c r="V8484">
        <v>8483</v>
      </c>
      <c r="W8484" t="s">
        <v>10870</v>
      </c>
      <c r="X8484" s="1">
        <v>42777</v>
      </c>
      <c r="Y8484" t="s">
        <v>10871</v>
      </c>
      <c r="Z8484" t="s">
        <v>51</v>
      </c>
      <c r="AA8484" t="s">
        <v>1327</v>
      </c>
      <c r="AB8484" t="s">
        <v>1328</v>
      </c>
      <c r="AC8484" t="s">
        <v>41</v>
      </c>
      <c r="AD8484" t="s">
        <v>26</v>
      </c>
      <c r="AE8484" t="s">
        <v>300</v>
      </c>
      <c r="AF8484" t="s">
        <v>301</v>
      </c>
      <c r="AG8484">
        <v>10024</v>
      </c>
      <c r="AH8484" t="s">
        <v>160</v>
      </c>
      <c r="AI8484" t="s">
        <v>2134</v>
      </c>
      <c r="AJ8484" t="s">
        <v>46</v>
      </c>
      <c r="AK8484" t="s">
        <v>47</v>
      </c>
      <c r="AL8484" t="s">
        <v>2135</v>
      </c>
      <c r="AM8484">
        <v>20.7</v>
      </c>
      <c r="AN8484">
        <v>2</v>
      </c>
      <c r="AO8484">
        <v>0</v>
      </c>
      <c r="AP8484">
        <v>9.9359999999999999</v>
      </c>
      <c r="AQ8484">
        <f>YEAR(Table1[[#This Row],[Order Date]])</f>
        <v>2017</v>
      </c>
      <c r="AR8484" t="str">
        <f>TEXT(Table1[[#This Row],[Order Date]],"mmmm")</f>
        <v>February</v>
      </c>
      <c r="AS8484" t="str">
        <f>"Q"&amp;ROUNDUP(MONTH(Table1[[#This Row],[Order Date]])/3,0)</f>
        <v>Q1</v>
      </c>
      <c r="AT8484">
        <f>IF(Table1[[#This Row],[Sales]]=0,0,Table1[[#This Row],[Profit]]/Table1[[#This Row],[Sales]])</f>
        <v>0.48000000000000004</v>
      </c>
    </row>
    <row r="8485" spans="22:46" x14ac:dyDescent="0.3">
      <c r="V8485">
        <v>8484</v>
      </c>
      <c r="W8485" t="s">
        <v>10872</v>
      </c>
      <c r="X8485" s="1">
        <v>42633</v>
      </c>
      <c r="Y8485" t="s">
        <v>4094</v>
      </c>
      <c r="Z8485" t="s">
        <v>51</v>
      </c>
      <c r="AA8485" t="s">
        <v>6364</v>
      </c>
      <c r="AB8485" t="s">
        <v>6365</v>
      </c>
      <c r="AC8485" t="s">
        <v>25</v>
      </c>
      <c r="AD8485" t="s">
        <v>26</v>
      </c>
      <c r="AE8485" t="s">
        <v>7166</v>
      </c>
      <c r="AF8485" t="s">
        <v>267</v>
      </c>
      <c r="AG8485">
        <v>49505</v>
      </c>
      <c r="AH8485" t="s">
        <v>111</v>
      </c>
      <c r="AI8485" t="s">
        <v>7729</v>
      </c>
      <c r="AJ8485" t="s">
        <v>46</v>
      </c>
      <c r="AK8485" t="s">
        <v>77</v>
      </c>
      <c r="AL8485" t="s">
        <v>7730</v>
      </c>
      <c r="AM8485">
        <v>83.7</v>
      </c>
      <c r="AN8485">
        <v>5</v>
      </c>
      <c r="AO8485">
        <v>0</v>
      </c>
      <c r="AP8485">
        <v>41.012999999999998</v>
      </c>
      <c r="AQ8485">
        <f>YEAR(Table1[[#This Row],[Order Date]])</f>
        <v>2016</v>
      </c>
      <c r="AR8485" t="str">
        <f>TEXT(Table1[[#This Row],[Order Date]],"mmmm")</f>
        <v>September</v>
      </c>
      <c r="AS8485" t="str">
        <f>"Q"&amp;ROUNDUP(MONTH(Table1[[#This Row],[Order Date]])/3,0)</f>
        <v>Q3</v>
      </c>
      <c r="AT8485">
        <f>IF(Table1[[#This Row],[Sales]]=0,0,Table1[[#This Row],[Profit]]/Table1[[#This Row],[Sales]])</f>
        <v>0.48999999999999994</v>
      </c>
    </row>
    <row r="8486" spans="22:46" x14ac:dyDescent="0.3">
      <c r="V8486">
        <v>8485</v>
      </c>
      <c r="W8486" t="s">
        <v>10873</v>
      </c>
      <c r="X8486" s="1">
        <v>43002</v>
      </c>
      <c r="Y8486" t="s">
        <v>2352</v>
      </c>
      <c r="Z8486" t="s">
        <v>1450</v>
      </c>
      <c r="AA8486" t="s">
        <v>1641</v>
      </c>
      <c r="AB8486" t="s">
        <v>1642</v>
      </c>
      <c r="AC8486" t="s">
        <v>25</v>
      </c>
      <c r="AD8486" t="s">
        <v>26</v>
      </c>
      <c r="AE8486" t="s">
        <v>99</v>
      </c>
      <c r="AF8486" t="s">
        <v>100</v>
      </c>
      <c r="AG8486">
        <v>98115</v>
      </c>
      <c r="AH8486" t="s">
        <v>44</v>
      </c>
      <c r="AI8486" t="s">
        <v>2464</v>
      </c>
      <c r="AJ8486" t="s">
        <v>31</v>
      </c>
      <c r="AK8486" t="s">
        <v>67</v>
      </c>
      <c r="AL8486" t="s">
        <v>2465</v>
      </c>
      <c r="AM8486">
        <v>199.8</v>
      </c>
      <c r="AN8486">
        <v>10</v>
      </c>
      <c r="AO8486">
        <v>0</v>
      </c>
      <c r="AP8486">
        <v>71.927999999999997</v>
      </c>
      <c r="AQ8486">
        <f>YEAR(Table1[[#This Row],[Order Date]])</f>
        <v>2017</v>
      </c>
      <c r="AR8486" t="str">
        <f>TEXT(Table1[[#This Row],[Order Date]],"mmmm")</f>
        <v>September</v>
      </c>
      <c r="AS8486" t="str">
        <f>"Q"&amp;ROUNDUP(MONTH(Table1[[#This Row],[Order Date]])/3,0)</f>
        <v>Q3</v>
      </c>
      <c r="AT8486">
        <f>IF(Table1[[#This Row],[Sales]]=0,0,Table1[[#This Row],[Profit]]/Table1[[#This Row],[Sales]])</f>
        <v>0.36</v>
      </c>
    </row>
    <row r="8487" spans="22:46" x14ac:dyDescent="0.3">
      <c r="V8487">
        <v>8486</v>
      </c>
      <c r="W8487" t="s">
        <v>10874</v>
      </c>
      <c r="X8487" s="1">
        <v>42821</v>
      </c>
      <c r="Y8487" t="s">
        <v>1818</v>
      </c>
      <c r="Z8487" t="s">
        <v>51</v>
      </c>
      <c r="AA8487" t="s">
        <v>10875</v>
      </c>
      <c r="AB8487" t="s">
        <v>10876</v>
      </c>
      <c r="AC8487" t="s">
        <v>108</v>
      </c>
      <c r="AD8487" t="s">
        <v>26</v>
      </c>
      <c r="AE8487" t="s">
        <v>3941</v>
      </c>
      <c r="AF8487" t="s">
        <v>43</v>
      </c>
      <c r="AG8487">
        <v>93727</v>
      </c>
      <c r="AH8487" t="s">
        <v>44</v>
      </c>
      <c r="AI8487" t="s">
        <v>5729</v>
      </c>
      <c r="AJ8487" t="s">
        <v>46</v>
      </c>
      <c r="AK8487" t="s">
        <v>94</v>
      </c>
      <c r="AL8487" t="s">
        <v>5730</v>
      </c>
      <c r="AM8487">
        <v>45.68</v>
      </c>
      <c r="AN8487">
        <v>2</v>
      </c>
      <c r="AO8487">
        <v>0</v>
      </c>
      <c r="AP8487">
        <v>21.012799999999999</v>
      </c>
      <c r="AQ8487">
        <f>YEAR(Table1[[#This Row],[Order Date]])</f>
        <v>2017</v>
      </c>
      <c r="AR8487" t="str">
        <f>TEXT(Table1[[#This Row],[Order Date]],"mmmm")</f>
        <v>March</v>
      </c>
      <c r="AS8487" t="str">
        <f>"Q"&amp;ROUNDUP(MONTH(Table1[[#This Row],[Order Date]])/3,0)</f>
        <v>Q1</v>
      </c>
      <c r="AT8487">
        <f>IF(Table1[[#This Row],[Sales]]=0,0,Table1[[#This Row],[Profit]]/Table1[[#This Row],[Sales]])</f>
        <v>0.45999999999999996</v>
      </c>
    </row>
    <row r="8488" spans="22:46" x14ac:dyDescent="0.3">
      <c r="V8488">
        <v>8487</v>
      </c>
      <c r="W8488" t="s">
        <v>10874</v>
      </c>
      <c r="X8488" s="1">
        <v>42821</v>
      </c>
      <c r="Y8488" t="s">
        <v>1818</v>
      </c>
      <c r="Z8488" t="s">
        <v>51</v>
      </c>
      <c r="AA8488" t="s">
        <v>10875</v>
      </c>
      <c r="AB8488" t="s">
        <v>10876</v>
      </c>
      <c r="AC8488" t="s">
        <v>108</v>
      </c>
      <c r="AD8488" t="s">
        <v>26</v>
      </c>
      <c r="AE8488" t="s">
        <v>3941</v>
      </c>
      <c r="AF8488" t="s">
        <v>43</v>
      </c>
      <c r="AG8488">
        <v>93727</v>
      </c>
      <c r="AH8488" t="s">
        <v>44</v>
      </c>
      <c r="AI8488" t="s">
        <v>785</v>
      </c>
      <c r="AJ8488" t="s">
        <v>46</v>
      </c>
      <c r="AK8488" t="s">
        <v>94</v>
      </c>
      <c r="AL8488" t="s">
        <v>786</v>
      </c>
      <c r="AM8488">
        <v>110.96</v>
      </c>
      <c r="AN8488">
        <v>2</v>
      </c>
      <c r="AO8488">
        <v>0</v>
      </c>
      <c r="AP8488">
        <v>53.260800000000003</v>
      </c>
      <c r="AQ8488">
        <f>YEAR(Table1[[#This Row],[Order Date]])</f>
        <v>2017</v>
      </c>
      <c r="AR8488" t="str">
        <f>TEXT(Table1[[#This Row],[Order Date]],"mmmm")</f>
        <v>March</v>
      </c>
      <c r="AS8488" t="str">
        <f>"Q"&amp;ROUNDUP(MONTH(Table1[[#This Row],[Order Date]])/3,0)</f>
        <v>Q1</v>
      </c>
      <c r="AT8488">
        <f>IF(Table1[[#This Row],[Sales]]=0,0,Table1[[#This Row],[Profit]]/Table1[[#This Row],[Sales]])</f>
        <v>0.48000000000000004</v>
      </c>
    </row>
    <row r="8489" spans="22:46" x14ac:dyDescent="0.3">
      <c r="V8489">
        <v>8488</v>
      </c>
      <c r="W8489" t="s">
        <v>10874</v>
      </c>
      <c r="X8489" s="1">
        <v>42821</v>
      </c>
      <c r="Y8489" t="s">
        <v>1818</v>
      </c>
      <c r="Z8489" t="s">
        <v>51</v>
      </c>
      <c r="AA8489" t="s">
        <v>10875</v>
      </c>
      <c r="AB8489" t="s">
        <v>10876</v>
      </c>
      <c r="AC8489" t="s">
        <v>108</v>
      </c>
      <c r="AD8489" t="s">
        <v>26</v>
      </c>
      <c r="AE8489" t="s">
        <v>3941</v>
      </c>
      <c r="AF8489" t="s">
        <v>43</v>
      </c>
      <c r="AG8489">
        <v>93727</v>
      </c>
      <c r="AH8489" t="s">
        <v>44</v>
      </c>
      <c r="AI8489" t="s">
        <v>9018</v>
      </c>
      <c r="AJ8489" t="s">
        <v>46</v>
      </c>
      <c r="AK8489" t="s">
        <v>94</v>
      </c>
      <c r="AL8489" t="s">
        <v>9019</v>
      </c>
      <c r="AM8489">
        <v>11.94</v>
      </c>
      <c r="AN8489">
        <v>3</v>
      </c>
      <c r="AO8489">
        <v>0</v>
      </c>
      <c r="AP8489">
        <v>5.97</v>
      </c>
      <c r="AQ8489">
        <f>YEAR(Table1[[#This Row],[Order Date]])</f>
        <v>2017</v>
      </c>
      <c r="AR8489" t="str">
        <f>TEXT(Table1[[#This Row],[Order Date]],"mmmm")</f>
        <v>March</v>
      </c>
      <c r="AS8489" t="str">
        <f>"Q"&amp;ROUNDUP(MONTH(Table1[[#This Row],[Order Date]])/3,0)</f>
        <v>Q1</v>
      </c>
      <c r="AT8489">
        <f>IF(Table1[[#This Row],[Sales]]=0,0,Table1[[#This Row],[Profit]]/Table1[[#This Row],[Sales]])</f>
        <v>0.5</v>
      </c>
    </row>
    <row r="8490" spans="22:46" x14ac:dyDescent="0.3">
      <c r="V8490">
        <v>8489</v>
      </c>
      <c r="W8490" t="s">
        <v>10877</v>
      </c>
      <c r="X8490" s="1">
        <v>42402</v>
      </c>
      <c r="Y8490" s="1">
        <v>42462</v>
      </c>
      <c r="Z8490" t="s">
        <v>22</v>
      </c>
      <c r="AA8490" t="s">
        <v>3183</v>
      </c>
      <c r="AB8490" t="s">
        <v>3184</v>
      </c>
      <c r="AC8490" t="s">
        <v>25</v>
      </c>
      <c r="AD8490" t="s">
        <v>26</v>
      </c>
      <c r="AE8490" t="s">
        <v>1265</v>
      </c>
      <c r="AF8490" t="s">
        <v>358</v>
      </c>
      <c r="AG8490">
        <v>22204</v>
      </c>
      <c r="AH8490" t="s">
        <v>29</v>
      </c>
      <c r="AI8490" t="s">
        <v>7968</v>
      </c>
      <c r="AJ8490" t="s">
        <v>73</v>
      </c>
      <c r="AK8490" t="s">
        <v>768</v>
      </c>
      <c r="AL8490" t="s">
        <v>7969</v>
      </c>
      <c r="AM8490">
        <v>8749.9500000000007</v>
      </c>
      <c r="AN8490">
        <v>5</v>
      </c>
      <c r="AO8490">
        <v>0</v>
      </c>
      <c r="AP8490">
        <v>2799.9839999999999</v>
      </c>
      <c r="AQ8490">
        <f>YEAR(Table1[[#This Row],[Order Date]])</f>
        <v>2016</v>
      </c>
      <c r="AR8490" t="str">
        <f>TEXT(Table1[[#This Row],[Order Date]],"mmmm")</f>
        <v>February</v>
      </c>
      <c r="AS8490" t="str">
        <f>"Q"&amp;ROUNDUP(MONTH(Table1[[#This Row],[Order Date]])/3,0)</f>
        <v>Q1</v>
      </c>
      <c r="AT8490">
        <f>IF(Table1[[#This Row],[Sales]]=0,0,Table1[[#This Row],[Profit]]/Table1[[#This Row],[Sales]])</f>
        <v>0.31999999999999995</v>
      </c>
    </row>
    <row r="8491" spans="22:46" x14ac:dyDescent="0.3">
      <c r="V8491">
        <v>8490</v>
      </c>
      <c r="W8491" t="s">
        <v>10877</v>
      </c>
      <c r="X8491" s="1">
        <v>42402</v>
      </c>
      <c r="Y8491" s="1">
        <v>42462</v>
      </c>
      <c r="Z8491" t="s">
        <v>22</v>
      </c>
      <c r="AA8491" t="s">
        <v>3183</v>
      </c>
      <c r="AB8491" t="s">
        <v>3184</v>
      </c>
      <c r="AC8491" t="s">
        <v>25</v>
      </c>
      <c r="AD8491" t="s">
        <v>26</v>
      </c>
      <c r="AE8491" t="s">
        <v>1265</v>
      </c>
      <c r="AF8491" t="s">
        <v>358</v>
      </c>
      <c r="AG8491">
        <v>22204</v>
      </c>
      <c r="AH8491" t="s">
        <v>29</v>
      </c>
      <c r="AI8491" t="s">
        <v>1150</v>
      </c>
      <c r="AJ8491" t="s">
        <v>46</v>
      </c>
      <c r="AK8491" t="s">
        <v>77</v>
      </c>
      <c r="AL8491" t="s">
        <v>1151</v>
      </c>
      <c r="AM8491">
        <v>36.4</v>
      </c>
      <c r="AN8491">
        <v>8</v>
      </c>
      <c r="AO8491">
        <v>0</v>
      </c>
      <c r="AP8491">
        <v>18.2</v>
      </c>
      <c r="AQ8491">
        <f>YEAR(Table1[[#This Row],[Order Date]])</f>
        <v>2016</v>
      </c>
      <c r="AR8491" t="str">
        <f>TEXT(Table1[[#This Row],[Order Date]],"mmmm")</f>
        <v>February</v>
      </c>
      <c r="AS8491" t="str">
        <f>"Q"&amp;ROUNDUP(MONTH(Table1[[#This Row],[Order Date]])/3,0)</f>
        <v>Q1</v>
      </c>
      <c r="AT8491">
        <f>IF(Table1[[#This Row],[Sales]]=0,0,Table1[[#This Row],[Profit]]/Table1[[#This Row],[Sales]])</f>
        <v>0.5</v>
      </c>
    </row>
    <row r="8492" spans="22:46" x14ac:dyDescent="0.3">
      <c r="V8492">
        <v>8491</v>
      </c>
      <c r="W8492" t="s">
        <v>10877</v>
      </c>
      <c r="X8492" s="1">
        <v>42402</v>
      </c>
      <c r="Y8492" s="1">
        <v>42462</v>
      </c>
      <c r="Z8492" t="s">
        <v>22</v>
      </c>
      <c r="AA8492" t="s">
        <v>3183</v>
      </c>
      <c r="AB8492" t="s">
        <v>3184</v>
      </c>
      <c r="AC8492" t="s">
        <v>25</v>
      </c>
      <c r="AD8492" t="s">
        <v>26</v>
      </c>
      <c r="AE8492" t="s">
        <v>1265</v>
      </c>
      <c r="AF8492" t="s">
        <v>358</v>
      </c>
      <c r="AG8492">
        <v>22204</v>
      </c>
      <c r="AH8492" t="s">
        <v>29</v>
      </c>
      <c r="AI8492" t="s">
        <v>7539</v>
      </c>
      <c r="AJ8492" t="s">
        <v>31</v>
      </c>
      <c r="AK8492" t="s">
        <v>67</v>
      </c>
      <c r="AL8492" t="s">
        <v>7540</v>
      </c>
      <c r="AM8492">
        <v>18.690000000000001</v>
      </c>
      <c r="AN8492">
        <v>7</v>
      </c>
      <c r="AO8492">
        <v>0</v>
      </c>
      <c r="AP8492">
        <v>7.1021999999999998</v>
      </c>
      <c r="AQ8492">
        <f>YEAR(Table1[[#This Row],[Order Date]])</f>
        <v>2016</v>
      </c>
      <c r="AR8492" t="str">
        <f>TEXT(Table1[[#This Row],[Order Date]],"mmmm")</f>
        <v>February</v>
      </c>
      <c r="AS8492" t="str">
        <f>"Q"&amp;ROUNDUP(MONTH(Table1[[#This Row],[Order Date]])/3,0)</f>
        <v>Q1</v>
      </c>
      <c r="AT8492">
        <f>IF(Table1[[#This Row],[Sales]]=0,0,Table1[[#This Row],[Profit]]/Table1[[#This Row],[Sales]])</f>
        <v>0.37999999999999995</v>
      </c>
    </row>
    <row r="8493" spans="22:46" x14ac:dyDescent="0.3">
      <c r="V8493">
        <v>8492</v>
      </c>
      <c r="W8493" t="s">
        <v>10878</v>
      </c>
      <c r="X8493" s="1">
        <v>42923</v>
      </c>
      <c r="Y8493" s="1">
        <v>43046</v>
      </c>
      <c r="Z8493" t="s">
        <v>51</v>
      </c>
      <c r="AA8493" t="s">
        <v>2335</v>
      </c>
      <c r="AB8493" t="s">
        <v>2336</v>
      </c>
      <c r="AC8493" t="s">
        <v>25</v>
      </c>
      <c r="AD8493" t="s">
        <v>26</v>
      </c>
      <c r="AE8493" t="s">
        <v>42</v>
      </c>
      <c r="AF8493" t="s">
        <v>43</v>
      </c>
      <c r="AG8493">
        <v>90049</v>
      </c>
      <c r="AH8493" t="s">
        <v>44</v>
      </c>
      <c r="AI8493" t="s">
        <v>4830</v>
      </c>
      <c r="AJ8493" t="s">
        <v>46</v>
      </c>
      <c r="AK8493" t="s">
        <v>303</v>
      </c>
      <c r="AL8493" t="s">
        <v>4831</v>
      </c>
      <c r="AM8493">
        <v>5.94</v>
      </c>
      <c r="AN8493">
        <v>3</v>
      </c>
      <c r="AO8493">
        <v>0</v>
      </c>
      <c r="AP8493">
        <v>0.1188</v>
      </c>
      <c r="AQ8493">
        <f>YEAR(Table1[[#This Row],[Order Date]])</f>
        <v>2017</v>
      </c>
      <c r="AR8493" t="str">
        <f>TEXT(Table1[[#This Row],[Order Date]],"mmmm")</f>
        <v>July</v>
      </c>
      <c r="AS8493" t="str">
        <f>"Q"&amp;ROUNDUP(MONTH(Table1[[#This Row],[Order Date]])/3,0)</f>
        <v>Q3</v>
      </c>
      <c r="AT8493">
        <f>IF(Table1[[#This Row],[Sales]]=0,0,Table1[[#This Row],[Profit]]/Table1[[#This Row],[Sales]])</f>
        <v>0.02</v>
      </c>
    </row>
    <row r="8494" spans="22:46" x14ac:dyDescent="0.3">
      <c r="V8494">
        <v>8493</v>
      </c>
      <c r="W8494" t="s">
        <v>10879</v>
      </c>
      <c r="X8494" s="1">
        <v>42300</v>
      </c>
      <c r="Y8494" t="s">
        <v>3378</v>
      </c>
      <c r="Z8494" t="s">
        <v>51</v>
      </c>
      <c r="AA8494" t="s">
        <v>5039</v>
      </c>
      <c r="AB8494" t="s">
        <v>5040</v>
      </c>
      <c r="AC8494" t="s">
        <v>25</v>
      </c>
      <c r="AD8494" t="s">
        <v>26</v>
      </c>
      <c r="AE8494" t="s">
        <v>5469</v>
      </c>
      <c r="AF8494" t="s">
        <v>110</v>
      </c>
      <c r="AG8494">
        <v>79424</v>
      </c>
      <c r="AH8494" t="s">
        <v>111</v>
      </c>
      <c r="AI8494" t="s">
        <v>7682</v>
      </c>
      <c r="AJ8494" t="s">
        <v>46</v>
      </c>
      <c r="AK8494" t="s">
        <v>94</v>
      </c>
      <c r="AL8494" t="s">
        <v>7683</v>
      </c>
      <c r="AM8494">
        <v>60.735999999999997</v>
      </c>
      <c r="AN8494">
        <v>8</v>
      </c>
      <c r="AO8494">
        <v>0.2</v>
      </c>
      <c r="AP8494">
        <v>20.4984</v>
      </c>
      <c r="AQ8494">
        <f>YEAR(Table1[[#This Row],[Order Date]])</f>
        <v>2015</v>
      </c>
      <c r="AR8494" t="str">
        <f>TEXT(Table1[[#This Row],[Order Date]],"mmmm")</f>
        <v>October</v>
      </c>
      <c r="AS8494" t="str">
        <f>"Q"&amp;ROUNDUP(MONTH(Table1[[#This Row],[Order Date]])/3,0)</f>
        <v>Q4</v>
      </c>
      <c r="AT8494">
        <f>IF(Table1[[#This Row],[Sales]]=0,0,Table1[[#This Row],[Profit]]/Table1[[#This Row],[Sales]])</f>
        <v>0.33750000000000002</v>
      </c>
    </row>
    <row r="8495" spans="22:46" x14ac:dyDescent="0.3">
      <c r="V8495">
        <v>8494</v>
      </c>
      <c r="W8495" t="s">
        <v>10879</v>
      </c>
      <c r="X8495" s="1">
        <v>42300</v>
      </c>
      <c r="Y8495" t="s">
        <v>3378</v>
      </c>
      <c r="Z8495" t="s">
        <v>51</v>
      </c>
      <c r="AA8495" t="s">
        <v>5039</v>
      </c>
      <c r="AB8495" t="s">
        <v>5040</v>
      </c>
      <c r="AC8495" t="s">
        <v>25</v>
      </c>
      <c r="AD8495" t="s">
        <v>26</v>
      </c>
      <c r="AE8495" t="s">
        <v>5469</v>
      </c>
      <c r="AF8495" t="s">
        <v>110</v>
      </c>
      <c r="AG8495">
        <v>79424</v>
      </c>
      <c r="AH8495" t="s">
        <v>111</v>
      </c>
      <c r="AI8495" t="s">
        <v>8417</v>
      </c>
      <c r="AJ8495" t="s">
        <v>73</v>
      </c>
      <c r="AK8495" t="s">
        <v>1363</v>
      </c>
      <c r="AL8495" t="s">
        <v>8418</v>
      </c>
      <c r="AM8495">
        <v>479.976</v>
      </c>
      <c r="AN8495">
        <v>3</v>
      </c>
      <c r="AO8495">
        <v>0.2</v>
      </c>
      <c r="AP8495">
        <v>161.99189999999999</v>
      </c>
      <c r="AQ8495">
        <f>YEAR(Table1[[#This Row],[Order Date]])</f>
        <v>2015</v>
      </c>
      <c r="AR8495" t="str">
        <f>TEXT(Table1[[#This Row],[Order Date]],"mmmm")</f>
        <v>October</v>
      </c>
      <c r="AS8495" t="str">
        <f>"Q"&amp;ROUNDUP(MONTH(Table1[[#This Row],[Order Date]])/3,0)</f>
        <v>Q4</v>
      </c>
      <c r="AT8495">
        <f>IF(Table1[[#This Row],[Sales]]=0,0,Table1[[#This Row],[Profit]]/Table1[[#This Row],[Sales]])</f>
        <v>0.33749999999999997</v>
      </c>
    </row>
    <row r="8496" spans="22:46" x14ac:dyDescent="0.3">
      <c r="V8496">
        <v>8495</v>
      </c>
      <c r="W8496" t="s">
        <v>10879</v>
      </c>
      <c r="X8496" s="1">
        <v>42300</v>
      </c>
      <c r="Y8496" t="s">
        <v>3378</v>
      </c>
      <c r="Z8496" t="s">
        <v>51</v>
      </c>
      <c r="AA8496" t="s">
        <v>5039</v>
      </c>
      <c r="AB8496" t="s">
        <v>5040</v>
      </c>
      <c r="AC8496" t="s">
        <v>25</v>
      </c>
      <c r="AD8496" t="s">
        <v>26</v>
      </c>
      <c r="AE8496" t="s">
        <v>5469</v>
      </c>
      <c r="AF8496" t="s">
        <v>110</v>
      </c>
      <c r="AG8496">
        <v>79424</v>
      </c>
      <c r="AH8496" t="s">
        <v>111</v>
      </c>
      <c r="AI8496" t="s">
        <v>4411</v>
      </c>
      <c r="AJ8496" t="s">
        <v>46</v>
      </c>
      <c r="AK8496" t="s">
        <v>77</v>
      </c>
      <c r="AL8496" t="s">
        <v>4412</v>
      </c>
      <c r="AM8496">
        <v>6.08</v>
      </c>
      <c r="AN8496">
        <v>1</v>
      </c>
      <c r="AO8496">
        <v>0.8</v>
      </c>
      <c r="AP8496">
        <v>-10.336</v>
      </c>
      <c r="AQ8496">
        <f>YEAR(Table1[[#This Row],[Order Date]])</f>
        <v>2015</v>
      </c>
      <c r="AR8496" t="str">
        <f>TEXT(Table1[[#This Row],[Order Date]],"mmmm")</f>
        <v>October</v>
      </c>
      <c r="AS8496" t="str">
        <f>"Q"&amp;ROUNDUP(MONTH(Table1[[#This Row],[Order Date]])/3,0)</f>
        <v>Q4</v>
      </c>
      <c r="AT8496">
        <f>IF(Table1[[#This Row],[Sales]]=0,0,Table1[[#This Row],[Profit]]/Table1[[#This Row],[Sales]])</f>
        <v>-1.7</v>
      </c>
    </row>
    <row r="8497" spans="22:46" x14ac:dyDescent="0.3">
      <c r="V8497">
        <v>8496</v>
      </c>
      <c r="W8497" t="s">
        <v>10880</v>
      </c>
      <c r="X8497" s="1">
        <v>42706</v>
      </c>
      <c r="Y8497" s="1">
        <v>42594</v>
      </c>
      <c r="Z8497" t="s">
        <v>51</v>
      </c>
      <c r="AA8497" t="s">
        <v>1244</v>
      </c>
      <c r="AB8497" t="s">
        <v>1245</v>
      </c>
      <c r="AC8497" t="s">
        <v>41</v>
      </c>
      <c r="AD8497" t="s">
        <v>26</v>
      </c>
      <c r="AE8497" t="s">
        <v>10326</v>
      </c>
      <c r="AF8497" t="s">
        <v>516</v>
      </c>
      <c r="AG8497">
        <v>80501</v>
      </c>
      <c r="AH8497" t="s">
        <v>44</v>
      </c>
      <c r="AI8497" t="s">
        <v>7867</v>
      </c>
      <c r="AJ8497" t="s">
        <v>73</v>
      </c>
      <c r="AK8497" t="s">
        <v>176</v>
      </c>
      <c r="AL8497" t="s">
        <v>7868</v>
      </c>
      <c r="AM8497">
        <v>165.6</v>
      </c>
      <c r="AN8497">
        <v>3</v>
      </c>
      <c r="AO8497">
        <v>0.2</v>
      </c>
      <c r="AP8497">
        <v>-6.21</v>
      </c>
      <c r="AQ8497">
        <f>YEAR(Table1[[#This Row],[Order Date]])</f>
        <v>2016</v>
      </c>
      <c r="AR8497" t="str">
        <f>TEXT(Table1[[#This Row],[Order Date]],"mmmm")</f>
        <v>December</v>
      </c>
      <c r="AS8497" t="str">
        <f>"Q"&amp;ROUNDUP(MONTH(Table1[[#This Row],[Order Date]])/3,0)</f>
        <v>Q4</v>
      </c>
      <c r="AT8497">
        <f>IF(Table1[[#This Row],[Sales]]=0,0,Table1[[#This Row],[Profit]]/Table1[[#This Row],[Sales]])</f>
        <v>-3.7499999999999999E-2</v>
      </c>
    </row>
    <row r="8498" spans="22:46" x14ac:dyDescent="0.3">
      <c r="V8498">
        <v>8497</v>
      </c>
      <c r="W8498" t="s">
        <v>10881</v>
      </c>
      <c r="X8498" s="1">
        <v>41703</v>
      </c>
      <c r="Y8498" s="1">
        <v>41854</v>
      </c>
      <c r="Z8498" t="s">
        <v>22</v>
      </c>
      <c r="AA8498" t="s">
        <v>4643</v>
      </c>
      <c r="AB8498" t="s">
        <v>4644</v>
      </c>
      <c r="AC8498" t="s">
        <v>25</v>
      </c>
      <c r="AD8498" t="s">
        <v>26</v>
      </c>
      <c r="AE8498" t="s">
        <v>3609</v>
      </c>
      <c r="AF8498" t="s">
        <v>301</v>
      </c>
      <c r="AG8498">
        <v>10701</v>
      </c>
      <c r="AH8498" t="s">
        <v>160</v>
      </c>
      <c r="AI8498" t="s">
        <v>1757</v>
      </c>
      <c r="AJ8498" t="s">
        <v>46</v>
      </c>
      <c r="AK8498" t="s">
        <v>70</v>
      </c>
      <c r="AL8498" t="s">
        <v>1758</v>
      </c>
      <c r="AM8498">
        <v>59.52</v>
      </c>
      <c r="AN8498">
        <v>3</v>
      </c>
      <c r="AO8498">
        <v>0</v>
      </c>
      <c r="AP8498">
        <v>15.475199999999999</v>
      </c>
      <c r="AQ8498">
        <f>YEAR(Table1[[#This Row],[Order Date]])</f>
        <v>2014</v>
      </c>
      <c r="AR8498" t="str">
        <f>TEXT(Table1[[#This Row],[Order Date]],"mmmm")</f>
        <v>March</v>
      </c>
      <c r="AS8498" t="str">
        <f>"Q"&amp;ROUNDUP(MONTH(Table1[[#This Row],[Order Date]])/3,0)</f>
        <v>Q1</v>
      </c>
      <c r="AT8498">
        <f>IF(Table1[[#This Row],[Sales]]=0,0,Table1[[#This Row],[Profit]]/Table1[[#This Row],[Sales]])</f>
        <v>0.25999999999999995</v>
      </c>
    </row>
    <row r="8499" spans="22:46" x14ac:dyDescent="0.3">
      <c r="V8499">
        <v>8498</v>
      </c>
      <c r="W8499" t="s">
        <v>10881</v>
      </c>
      <c r="X8499" s="1">
        <v>41703</v>
      </c>
      <c r="Y8499" s="1">
        <v>41854</v>
      </c>
      <c r="Z8499" t="s">
        <v>22</v>
      </c>
      <c r="AA8499" t="s">
        <v>4643</v>
      </c>
      <c r="AB8499" t="s">
        <v>4644</v>
      </c>
      <c r="AC8499" t="s">
        <v>25</v>
      </c>
      <c r="AD8499" t="s">
        <v>26</v>
      </c>
      <c r="AE8499" t="s">
        <v>3609</v>
      </c>
      <c r="AF8499" t="s">
        <v>301</v>
      </c>
      <c r="AG8499">
        <v>10701</v>
      </c>
      <c r="AH8499" t="s">
        <v>160</v>
      </c>
      <c r="AI8499" t="s">
        <v>1209</v>
      </c>
      <c r="AJ8499" t="s">
        <v>73</v>
      </c>
      <c r="AK8499" t="s">
        <v>176</v>
      </c>
      <c r="AL8499" t="s">
        <v>1210</v>
      </c>
      <c r="AM8499">
        <v>479.97</v>
      </c>
      <c r="AN8499">
        <v>3</v>
      </c>
      <c r="AO8499">
        <v>0</v>
      </c>
      <c r="AP8499">
        <v>177.5889</v>
      </c>
      <c r="AQ8499">
        <f>YEAR(Table1[[#This Row],[Order Date]])</f>
        <v>2014</v>
      </c>
      <c r="AR8499" t="str">
        <f>TEXT(Table1[[#This Row],[Order Date]],"mmmm")</f>
        <v>March</v>
      </c>
      <c r="AS8499" t="str">
        <f>"Q"&amp;ROUNDUP(MONTH(Table1[[#This Row],[Order Date]])/3,0)</f>
        <v>Q1</v>
      </c>
      <c r="AT8499">
        <f>IF(Table1[[#This Row],[Sales]]=0,0,Table1[[#This Row],[Profit]]/Table1[[#This Row],[Sales]])</f>
        <v>0.37</v>
      </c>
    </row>
    <row r="8500" spans="22:46" x14ac:dyDescent="0.3">
      <c r="V8500">
        <v>8499</v>
      </c>
      <c r="W8500" t="s">
        <v>10881</v>
      </c>
      <c r="X8500" s="1">
        <v>41703</v>
      </c>
      <c r="Y8500" s="1">
        <v>41854</v>
      </c>
      <c r="Z8500" t="s">
        <v>22</v>
      </c>
      <c r="AA8500" t="s">
        <v>4643</v>
      </c>
      <c r="AB8500" t="s">
        <v>4644</v>
      </c>
      <c r="AC8500" t="s">
        <v>25</v>
      </c>
      <c r="AD8500" t="s">
        <v>26</v>
      </c>
      <c r="AE8500" t="s">
        <v>3609</v>
      </c>
      <c r="AF8500" t="s">
        <v>301</v>
      </c>
      <c r="AG8500">
        <v>10701</v>
      </c>
      <c r="AH8500" t="s">
        <v>160</v>
      </c>
      <c r="AI8500" t="s">
        <v>2911</v>
      </c>
      <c r="AJ8500" t="s">
        <v>46</v>
      </c>
      <c r="AK8500" t="s">
        <v>651</v>
      </c>
      <c r="AL8500" t="s">
        <v>2912</v>
      </c>
      <c r="AM8500">
        <v>18.62</v>
      </c>
      <c r="AN8500">
        <v>2</v>
      </c>
      <c r="AO8500">
        <v>0</v>
      </c>
      <c r="AP8500">
        <v>5.3997999999999999</v>
      </c>
      <c r="AQ8500">
        <f>YEAR(Table1[[#This Row],[Order Date]])</f>
        <v>2014</v>
      </c>
      <c r="AR8500" t="str">
        <f>TEXT(Table1[[#This Row],[Order Date]],"mmmm")</f>
        <v>March</v>
      </c>
      <c r="AS8500" t="str">
        <f>"Q"&amp;ROUNDUP(MONTH(Table1[[#This Row],[Order Date]])/3,0)</f>
        <v>Q1</v>
      </c>
      <c r="AT8500">
        <f>IF(Table1[[#This Row],[Sales]]=0,0,Table1[[#This Row],[Profit]]/Table1[[#This Row],[Sales]])</f>
        <v>0.28999999999999998</v>
      </c>
    </row>
    <row r="8501" spans="22:46" x14ac:dyDescent="0.3">
      <c r="V8501">
        <v>8500</v>
      </c>
      <c r="W8501" t="s">
        <v>10881</v>
      </c>
      <c r="X8501" s="1">
        <v>41703</v>
      </c>
      <c r="Y8501" s="1">
        <v>41854</v>
      </c>
      <c r="Z8501" t="s">
        <v>22</v>
      </c>
      <c r="AA8501" t="s">
        <v>4643</v>
      </c>
      <c r="AB8501" t="s">
        <v>4644</v>
      </c>
      <c r="AC8501" t="s">
        <v>25</v>
      </c>
      <c r="AD8501" t="s">
        <v>26</v>
      </c>
      <c r="AE8501" t="s">
        <v>3609</v>
      </c>
      <c r="AF8501" t="s">
        <v>301</v>
      </c>
      <c r="AG8501">
        <v>10701</v>
      </c>
      <c r="AH8501" t="s">
        <v>160</v>
      </c>
      <c r="AI8501" t="s">
        <v>6121</v>
      </c>
      <c r="AJ8501" t="s">
        <v>46</v>
      </c>
      <c r="AK8501" t="s">
        <v>77</v>
      </c>
      <c r="AL8501" t="s">
        <v>6122</v>
      </c>
      <c r="AM8501">
        <v>49.631999999999998</v>
      </c>
      <c r="AN8501">
        <v>6</v>
      </c>
      <c r="AO8501">
        <v>0.2</v>
      </c>
      <c r="AP8501">
        <v>16.750800000000002</v>
      </c>
      <c r="AQ8501">
        <f>YEAR(Table1[[#This Row],[Order Date]])</f>
        <v>2014</v>
      </c>
      <c r="AR8501" t="str">
        <f>TEXT(Table1[[#This Row],[Order Date]],"mmmm")</f>
        <v>March</v>
      </c>
      <c r="AS8501" t="str">
        <f>"Q"&amp;ROUNDUP(MONTH(Table1[[#This Row],[Order Date]])/3,0)</f>
        <v>Q1</v>
      </c>
      <c r="AT8501">
        <f>IF(Table1[[#This Row],[Sales]]=0,0,Table1[[#This Row],[Profit]]/Table1[[#This Row],[Sales]])</f>
        <v>0.33750000000000002</v>
      </c>
    </row>
    <row r="8502" spans="22:46" x14ac:dyDescent="0.3">
      <c r="V8502">
        <v>8501</v>
      </c>
      <c r="W8502" t="s">
        <v>10881</v>
      </c>
      <c r="X8502" s="1">
        <v>41703</v>
      </c>
      <c r="Y8502" s="1">
        <v>41854</v>
      </c>
      <c r="Z8502" t="s">
        <v>22</v>
      </c>
      <c r="AA8502" t="s">
        <v>4643</v>
      </c>
      <c r="AB8502" t="s">
        <v>4644</v>
      </c>
      <c r="AC8502" t="s">
        <v>25</v>
      </c>
      <c r="AD8502" t="s">
        <v>26</v>
      </c>
      <c r="AE8502" t="s">
        <v>3609</v>
      </c>
      <c r="AF8502" t="s">
        <v>301</v>
      </c>
      <c r="AG8502">
        <v>10701</v>
      </c>
      <c r="AH8502" t="s">
        <v>160</v>
      </c>
      <c r="AI8502" t="s">
        <v>5328</v>
      </c>
      <c r="AJ8502" t="s">
        <v>46</v>
      </c>
      <c r="AK8502" t="s">
        <v>94</v>
      </c>
      <c r="AL8502" t="s">
        <v>5329</v>
      </c>
      <c r="AM8502">
        <v>97.82</v>
      </c>
      <c r="AN8502">
        <v>2</v>
      </c>
      <c r="AO8502">
        <v>0</v>
      </c>
      <c r="AP8502">
        <v>45.9754</v>
      </c>
      <c r="AQ8502">
        <f>YEAR(Table1[[#This Row],[Order Date]])</f>
        <v>2014</v>
      </c>
      <c r="AR8502" t="str">
        <f>TEXT(Table1[[#This Row],[Order Date]],"mmmm")</f>
        <v>March</v>
      </c>
      <c r="AS8502" t="str">
        <f>"Q"&amp;ROUNDUP(MONTH(Table1[[#This Row],[Order Date]])/3,0)</f>
        <v>Q1</v>
      </c>
      <c r="AT8502">
        <f>IF(Table1[[#This Row],[Sales]]=0,0,Table1[[#This Row],[Profit]]/Table1[[#This Row],[Sales]])</f>
        <v>0.47000000000000003</v>
      </c>
    </row>
    <row r="8503" spans="22:46" x14ac:dyDescent="0.3">
      <c r="V8503">
        <v>8502</v>
      </c>
      <c r="W8503" t="s">
        <v>10882</v>
      </c>
      <c r="X8503" s="1">
        <v>42064</v>
      </c>
      <c r="Y8503" s="1">
        <v>42066</v>
      </c>
      <c r="Z8503" t="s">
        <v>22</v>
      </c>
      <c r="AA8503" t="s">
        <v>7311</v>
      </c>
      <c r="AB8503" t="s">
        <v>7312</v>
      </c>
      <c r="AC8503" t="s">
        <v>41</v>
      </c>
      <c r="AD8503" t="s">
        <v>26</v>
      </c>
      <c r="AE8503" t="s">
        <v>42</v>
      </c>
      <c r="AF8503" t="s">
        <v>43</v>
      </c>
      <c r="AG8503">
        <v>90045</v>
      </c>
      <c r="AH8503" t="s">
        <v>44</v>
      </c>
      <c r="AI8503" t="s">
        <v>1896</v>
      </c>
      <c r="AJ8503" t="s">
        <v>73</v>
      </c>
      <c r="AK8503" t="s">
        <v>74</v>
      </c>
      <c r="AL8503" t="s">
        <v>1897</v>
      </c>
      <c r="AM8503">
        <v>15.984</v>
      </c>
      <c r="AN8503">
        <v>2</v>
      </c>
      <c r="AO8503">
        <v>0.2</v>
      </c>
      <c r="AP8503">
        <v>1.1988000000000001</v>
      </c>
      <c r="AQ8503">
        <f>YEAR(Table1[[#This Row],[Order Date]])</f>
        <v>2015</v>
      </c>
      <c r="AR8503" t="str">
        <f>TEXT(Table1[[#This Row],[Order Date]],"mmmm")</f>
        <v>March</v>
      </c>
      <c r="AS8503" t="str">
        <f>"Q"&amp;ROUNDUP(MONTH(Table1[[#This Row],[Order Date]])/3,0)</f>
        <v>Q1</v>
      </c>
      <c r="AT8503">
        <f>IF(Table1[[#This Row],[Sales]]=0,0,Table1[[#This Row],[Profit]]/Table1[[#This Row],[Sales]])</f>
        <v>7.5000000000000011E-2</v>
      </c>
    </row>
    <row r="8504" spans="22:46" x14ac:dyDescent="0.3">
      <c r="V8504">
        <v>8503</v>
      </c>
      <c r="W8504" t="s">
        <v>10882</v>
      </c>
      <c r="X8504" s="1">
        <v>42064</v>
      </c>
      <c r="Y8504" s="1">
        <v>42066</v>
      </c>
      <c r="Z8504" t="s">
        <v>22</v>
      </c>
      <c r="AA8504" t="s">
        <v>7311</v>
      </c>
      <c r="AB8504" t="s">
        <v>7312</v>
      </c>
      <c r="AC8504" t="s">
        <v>41</v>
      </c>
      <c r="AD8504" t="s">
        <v>26</v>
      </c>
      <c r="AE8504" t="s">
        <v>42</v>
      </c>
      <c r="AF8504" t="s">
        <v>43</v>
      </c>
      <c r="AG8504">
        <v>90045</v>
      </c>
      <c r="AH8504" t="s">
        <v>44</v>
      </c>
      <c r="AI8504" t="s">
        <v>1731</v>
      </c>
      <c r="AJ8504" t="s">
        <v>31</v>
      </c>
      <c r="AK8504" t="s">
        <v>35</v>
      </c>
      <c r="AL8504" t="s">
        <v>1732</v>
      </c>
      <c r="AM8504">
        <v>184.75200000000001</v>
      </c>
      <c r="AN8504">
        <v>3</v>
      </c>
      <c r="AO8504">
        <v>0.2</v>
      </c>
      <c r="AP8504">
        <v>-20.784600000000001</v>
      </c>
      <c r="AQ8504">
        <f>YEAR(Table1[[#This Row],[Order Date]])</f>
        <v>2015</v>
      </c>
      <c r="AR8504" t="str">
        <f>TEXT(Table1[[#This Row],[Order Date]],"mmmm")</f>
        <v>March</v>
      </c>
      <c r="AS8504" t="str">
        <f>"Q"&amp;ROUNDUP(MONTH(Table1[[#This Row],[Order Date]])/3,0)</f>
        <v>Q1</v>
      </c>
      <c r="AT8504">
        <f>IF(Table1[[#This Row],[Sales]]=0,0,Table1[[#This Row],[Profit]]/Table1[[#This Row],[Sales]])</f>
        <v>-0.1125</v>
      </c>
    </row>
    <row r="8505" spans="22:46" x14ac:dyDescent="0.3">
      <c r="V8505">
        <v>8504</v>
      </c>
      <c r="W8505" t="s">
        <v>10883</v>
      </c>
      <c r="X8505" s="1">
        <v>41690</v>
      </c>
      <c r="Y8505" t="s">
        <v>9070</v>
      </c>
      <c r="Z8505" t="s">
        <v>51</v>
      </c>
      <c r="AA8505" t="s">
        <v>2419</v>
      </c>
      <c r="AB8505" t="s">
        <v>2420</v>
      </c>
      <c r="AC8505" t="s">
        <v>108</v>
      </c>
      <c r="AD8505" t="s">
        <v>26</v>
      </c>
      <c r="AE8505" t="s">
        <v>42</v>
      </c>
      <c r="AF8505" t="s">
        <v>43</v>
      </c>
      <c r="AG8505">
        <v>90049</v>
      </c>
      <c r="AH8505" t="s">
        <v>44</v>
      </c>
      <c r="AI8505" t="s">
        <v>7383</v>
      </c>
      <c r="AJ8505" t="s">
        <v>46</v>
      </c>
      <c r="AK8505" t="s">
        <v>94</v>
      </c>
      <c r="AL8505" t="s">
        <v>7384</v>
      </c>
      <c r="AM8505">
        <v>12.96</v>
      </c>
      <c r="AN8505">
        <v>2</v>
      </c>
      <c r="AO8505">
        <v>0</v>
      </c>
      <c r="AP8505">
        <v>6.2207999999999997</v>
      </c>
      <c r="AQ8505">
        <f>YEAR(Table1[[#This Row],[Order Date]])</f>
        <v>2014</v>
      </c>
      <c r="AR8505" t="str">
        <f>TEXT(Table1[[#This Row],[Order Date]],"mmmm")</f>
        <v>February</v>
      </c>
      <c r="AS8505" t="str">
        <f>"Q"&amp;ROUNDUP(MONTH(Table1[[#This Row],[Order Date]])/3,0)</f>
        <v>Q1</v>
      </c>
      <c r="AT8505">
        <f>IF(Table1[[#This Row],[Sales]]=0,0,Table1[[#This Row],[Profit]]/Table1[[#This Row],[Sales]])</f>
        <v>0.47999999999999993</v>
      </c>
    </row>
    <row r="8506" spans="22:46" x14ac:dyDescent="0.3">
      <c r="V8506">
        <v>8505</v>
      </c>
      <c r="W8506" t="s">
        <v>10884</v>
      </c>
      <c r="X8506" s="1">
        <v>42492</v>
      </c>
      <c r="Y8506" s="1">
        <v>42526</v>
      </c>
      <c r="Z8506" t="s">
        <v>51</v>
      </c>
      <c r="AA8506" t="s">
        <v>8474</v>
      </c>
      <c r="AB8506" t="s">
        <v>8475</v>
      </c>
      <c r="AC8506" t="s">
        <v>25</v>
      </c>
      <c r="AD8506" t="s">
        <v>26</v>
      </c>
      <c r="AE8506" t="s">
        <v>1819</v>
      </c>
      <c r="AF8506" t="s">
        <v>110</v>
      </c>
      <c r="AG8506">
        <v>79109</v>
      </c>
      <c r="AH8506" t="s">
        <v>111</v>
      </c>
      <c r="AI8506" t="s">
        <v>7673</v>
      </c>
      <c r="AJ8506" t="s">
        <v>31</v>
      </c>
      <c r="AK8506" t="s">
        <v>35</v>
      </c>
      <c r="AL8506" t="s">
        <v>7674</v>
      </c>
      <c r="AM8506">
        <v>366.74400000000003</v>
      </c>
      <c r="AN8506">
        <v>4</v>
      </c>
      <c r="AO8506">
        <v>0.3</v>
      </c>
      <c r="AP8506">
        <v>-110.0232</v>
      </c>
      <c r="AQ8506">
        <f>YEAR(Table1[[#This Row],[Order Date]])</f>
        <v>2016</v>
      </c>
      <c r="AR8506" t="str">
        <f>TEXT(Table1[[#This Row],[Order Date]],"mmmm")</f>
        <v>May</v>
      </c>
      <c r="AS8506" t="str">
        <f>"Q"&amp;ROUNDUP(MONTH(Table1[[#This Row],[Order Date]])/3,0)</f>
        <v>Q2</v>
      </c>
      <c r="AT8506">
        <f>IF(Table1[[#This Row],[Sales]]=0,0,Table1[[#This Row],[Profit]]/Table1[[#This Row],[Sales]])</f>
        <v>-0.3</v>
      </c>
    </row>
    <row r="8507" spans="22:46" x14ac:dyDescent="0.3">
      <c r="V8507">
        <v>8506</v>
      </c>
      <c r="W8507" t="s">
        <v>10885</v>
      </c>
      <c r="X8507" s="1">
        <v>42437</v>
      </c>
      <c r="Y8507" s="1">
        <v>42707</v>
      </c>
      <c r="Z8507" t="s">
        <v>51</v>
      </c>
      <c r="AA8507" t="s">
        <v>3004</v>
      </c>
      <c r="AB8507" t="s">
        <v>3005</v>
      </c>
      <c r="AC8507" t="s">
        <v>108</v>
      </c>
      <c r="AD8507" t="s">
        <v>26</v>
      </c>
      <c r="AE8507" t="s">
        <v>923</v>
      </c>
      <c r="AF8507" t="s">
        <v>110</v>
      </c>
      <c r="AG8507">
        <v>75217</v>
      </c>
      <c r="AH8507" t="s">
        <v>111</v>
      </c>
      <c r="AI8507" t="s">
        <v>5316</v>
      </c>
      <c r="AJ8507" t="s">
        <v>46</v>
      </c>
      <c r="AK8507" t="s">
        <v>77</v>
      </c>
      <c r="AL8507" t="s">
        <v>5317</v>
      </c>
      <c r="AM8507">
        <v>8.8559999999999999</v>
      </c>
      <c r="AN8507">
        <v>9</v>
      </c>
      <c r="AO8507">
        <v>0.8</v>
      </c>
      <c r="AP8507">
        <v>-14.169600000000001</v>
      </c>
      <c r="AQ8507">
        <f>YEAR(Table1[[#This Row],[Order Date]])</f>
        <v>2016</v>
      </c>
      <c r="AR8507" t="str">
        <f>TEXT(Table1[[#This Row],[Order Date]],"mmmm")</f>
        <v>March</v>
      </c>
      <c r="AS8507" t="str">
        <f>"Q"&amp;ROUNDUP(MONTH(Table1[[#This Row],[Order Date]])/3,0)</f>
        <v>Q1</v>
      </c>
      <c r="AT8507">
        <f>IF(Table1[[#This Row],[Sales]]=0,0,Table1[[#This Row],[Profit]]/Table1[[#This Row],[Sales]])</f>
        <v>-1.6</v>
      </c>
    </row>
    <row r="8508" spans="22:46" x14ac:dyDescent="0.3">
      <c r="V8508">
        <v>8507</v>
      </c>
      <c r="W8508" t="s">
        <v>10885</v>
      </c>
      <c r="X8508" s="1">
        <v>42437</v>
      </c>
      <c r="Y8508" s="1">
        <v>42707</v>
      </c>
      <c r="Z8508" t="s">
        <v>51</v>
      </c>
      <c r="AA8508" t="s">
        <v>3004</v>
      </c>
      <c r="AB8508" t="s">
        <v>3005</v>
      </c>
      <c r="AC8508" t="s">
        <v>108</v>
      </c>
      <c r="AD8508" t="s">
        <v>26</v>
      </c>
      <c r="AE8508" t="s">
        <v>923</v>
      </c>
      <c r="AF8508" t="s">
        <v>110</v>
      </c>
      <c r="AG8508">
        <v>75217</v>
      </c>
      <c r="AH8508" t="s">
        <v>111</v>
      </c>
      <c r="AI8508" t="s">
        <v>330</v>
      </c>
      <c r="AJ8508" t="s">
        <v>73</v>
      </c>
      <c r="AK8508" t="s">
        <v>176</v>
      </c>
      <c r="AL8508" t="s">
        <v>331</v>
      </c>
      <c r="AM8508">
        <v>27.96</v>
      </c>
      <c r="AN8508">
        <v>5</v>
      </c>
      <c r="AO8508">
        <v>0.2</v>
      </c>
      <c r="AP8508">
        <v>8.3879999999999999</v>
      </c>
      <c r="AQ8508">
        <f>YEAR(Table1[[#This Row],[Order Date]])</f>
        <v>2016</v>
      </c>
      <c r="AR8508" t="str">
        <f>TEXT(Table1[[#This Row],[Order Date]],"mmmm")</f>
        <v>March</v>
      </c>
      <c r="AS8508" t="str">
        <f>"Q"&amp;ROUNDUP(MONTH(Table1[[#This Row],[Order Date]])/3,0)</f>
        <v>Q1</v>
      </c>
      <c r="AT8508">
        <f>IF(Table1[[#This Row],[Sales]]=0,0,Table1[[#This Row],[Profit]]/Table1[[#This Row],[Sales]])</f>
        <v>0.3</v>
      </c>
    </row>
    <row r="8509" spans="22:46" x14ac:dyDescent="0.3">
      <c r="V8509">
        <v>8508</v>
      </c>
      <c r="W8509" t="s">
        <v>10885</v>
      </c>
      <c r="X8509" s="1">
        <v>42437</v>
      </c>
      <c r="Y8509" s="1">
        <v>42707</v>
      </c>
      <c r="Z8509" t="s">
        <v>51</v>
      </c>
      <c r="AA8509" t="s">
        <v>3004</v>
      </c>
      <c r="AB8509" t="s">
        <v>3005</v>
      </c>
      <c r="AC8509" t="s">
        <v>108</v>
      </c>
      <c r="AD8509" t="s">
        <v>26</v>
      </c>
      <c r="AE8509" t="s">
        <v>923</v>
      </c>
      <c r="AF8509" t="s">
        <v>110</v>
      </c>
      <c r="AG8509">
        <v>75217</v>
      </c>
      <c r="AH8509" t="s">
        <v>111</v>
      </c>
      <c r="AI8509" t="s">
        <v>8507</v>
      </c>
      <c r="AJ8509" t="s">
        <v>46</v>
      </c>
      <c r="AK8509" t="s">
        <v>190</v>
      </c>
      <c r="AL8509" t="s">
        <v>8508</v>
      </c>
      <c r="AM8509">
        <v>146.352</v>
      </c>
      <c r="AN8509">
        <v>3</v>
      </c>
      <c r="AO8509">
        <v>0.2</v>
      </c>
      <c r="AP8509">
        <v>49.393799999999999</v>
      </c>
      <c r="AQ8509">
        <f>YEAR(Table1[[#This Row],[Order Date]])</f>
        <v>2016</v>
      </c>
      <c r="AR8509" t="str">
        <f>TEXT(Table1[[#This Row],[Order Date]],"mmmm")</f>
        <v>March</v>
      </c>
      <c r="AS8509" t="str">
        <f>"Q"&amp;ROUNDUP(MONTH(Table1[[#This Row],[Order Date]])/3,0)</f>
        <v>Q1</v>
      </c>
      <c r="AT8509">
        <f>IF(Table1[[#This Row],[Sales]]=0,0,Table1[[#This Row],[Profit]]/Table1[[#This Row],[Sales]])</f>
        <v>0.33749999999999997</v>
      </c>
    </row>
    <row r="8510" spans="22:46" x14ac:dyDescent="0.3">
      <c r="V8510">
        <v>8509</v>
      </c>
      <c r="W8510" t="s">
        <v>10886</v>
      </c>
      <c r="X8510" s="1">
        <v>42349</v>
      </c>
      <c r="Y8510" t="s">
        <v>5434</v>
      </c>
      <c r="Z8510" t="s">
        <v>207</v>
      </c>
      <c r="AA8510" t="s">
        <v>2148</v>
      </c>
      <c r="AB8510" t="s">
        <v>2149</v>
      </c>
      <c r="AC8510" t="s">
        <v>25</v>
      </c>
      <c r="AD8510" t="s">
        <v>26</v>
      </c>
      <c r="AE8510" t="s">
        <v>993</v>
      </c>
      <c r="AF8510" t="s">
        <v>267</v>
      </c>
      <c r="AG8510">
        <v>48205</v>
      </c>
      <c r="AH8510" t="s">
        <v>111</v>
      </c>
      <c r="AI8510" t="s">
        <v>3501</v>
      </c>
      <c r="AJ8510" t="s">
        <v>73</v>
      </c>
      <c r="AK8510" t="s">
        <v>176</v>
      </c>
      <c r="AL8510" t="s">
        <v>3502</v>
      </c>
      <c r="AM8510">
        <v>175.23</v>
      </c>
      <c r="AN8510">
        <v>11</v>
      </c>
      <c r="AO8510">
        <v>0</v>
      </c>
      <c r="AP8510">
        <v>61.330500000000001</v>
      </c>
      <c r="AQ8510">
        <f>YEAR(Table1[[#This Row],[Order Date]])</f>
        <v>2015</v>
      </c>
      <c r="AR8510" t="str">
        <f>TEXT(Table1[[#This Row],[Order Date]],"mmmm")</f>
        <v>December</v>
      </c>
      <c r="AS8510" t="str">
        <f>"Q"&amp;ROUNDUP(MONTH(Table1[[#This Row],[Order Date]])/3,0)</f>
        <v>Q4</v>
      </c>
      <c r="AT8510">
        <f>IF(Table1[[#This Row],[Sales]]=0,0,Table1[[#This Row],[Profit]]/Table1[[#This Row],[Sales]])</f>
        <v>0.35000000000000003</v>
      </c>
    </row>
    <row r="8511" spans="22:46" x14ac:dyDescent="0.3">
      <c r="V8511">
        <v>8510</v>
      </c>
      <c r="W8511" t="s">
        <v>10886</v>
      </c>
      <c r="X8511" s="1">
        <v>42349</v>
      </c>
      <c r="Y8511" t="s">
        <v>5434</v>
      </c>
      <c r="Z8511" t="s">
        <v>207</v>
      </c>
      <c r="AA8511" t="s">
        <v>2148</v>
      </c>
      <c r="AB8511" t="s">
        <v>2149</v>
      </c>
      <c r="AC8511" t="s">
        <v>25</v>
      </c>
      <c r="AD8511" t="s">
        <v>26</v>
      </c>
      <c r="AE8511" t="s">
        <v>993</v>
      </c>
      <c r="AF8511" t="s">
        <v>267</v>
      </c>
      <c r="AG8511">
        <v>48205</v>
      </c>
      <c r="AH8511" t="s">
        <v>111</v>
      </c>
      <c r="AI8511" t="s">
        <v>6556</v>
      </c>
      <c r="AJ8511" t="s">
        <v>73</v>
      </c>
      <c r="AK8511" t="s">
        <v>74</v>
      </c>
      <c r="AL8511" t="s">
        <v>6557</v>
      </c>
      <c r="AM8511">
        <v>125.99</v>
      </c>
      <c r="AN8511">
        <v>1</v>
      </c>
      <c r="AO8511">
        <v>0</v>
      </c>
      <c r="AP8511">
        <v>31.497499999999999</v>
      </c>
      <c r="AQ8511">
        <f>YEAR(Table1[[#This Row],[Order Date]])</f>
        <v>2015</v>
      </c>
      <c r="AR8511" t="str">
        <f>TEXT(Table1[[#This Row],[Order Date]],"mmmm")</f>
        <v>December</v>
      </c>
      <c r="AS8511" t="str">
        <f>"Q"&amp;ROUNDUP(MONTH(Table1[[#This Row],[Order Date]])/3,0)</f>
        <v>Q4</v>
      </c>
      <c r="AT8511">
        <f>IF(Table1[[#This Row],[Sales]]=0,0,Table1[[#This Row],[Profit]]/Table1[[#This Row],[Sales]])</f>
        <v>0.25</v>
      </c>
    </row>
    <row r="8512" spans="22:46" x14ac:dyDescent="0.3">
      <c r="V8512">
        <v>8511</v>
      </c>
      <c r="W8512" t="s">
        <v>10886</v>
      </c>
      <c r="X8512" s="1">
        <v>42349</v>
      </c>
      <c r="Y8512" t="s">
        <v>5434</v>
      </c>
      <c r="Z8512" t="s">
        <v>207</v>
      </c>
      <c r="AA8512" t="s">
        <v>2148</v>
      </c>
      <c r="AB8512" t="s">
        <v>2149</v>
      </c>
      <c r="AC8512" t="s">
        <v>25</v>
      </c>
      <c r="AD8512" t="s">
        <v>26</v>
      </c>
      <c r="AE8512" t="s">
        <v>993</v>
      </c>
      <c r="AF8512" t="s">
        <v>267</v>
      </c>
      <c r="AG8512">
        <v>48205</v>
      </c>
      <c r="AH8512" t="s">
        <v>111</v>
      </c>
      <c r="AI8512" t="s">
        <v>4546</v>
      </c>
      <c r="AJ8512" t="s">
        <v>46</v>
      </c>
      <c r="AK8512" t="s">
        <v>77</v>
      </c>
      <c r="AL8512" t="s">
        <v>4547</v>
      </c>
      <c r="AM8512">
        <v>23</v>
      </c>
      <c r="AN8512">
        <v>2</v>
      </c>
      <c r="AO8512">
        <v>0</v>
      </c>
      <c r="AP8512">
        <v>10.35</v>
      </c>
      <c r="AQ8512">
        <f>YEAR(Table1[[#This Row],[Order Date]])</f>
        <v>2015</v>
      </c>
      <c r="AR8512" t="str">
        <f>TEXT(Table1[[#This Row],[Order Date]],"mmmm")</f>
        <v>December</v>
      </c>
      <c r="AS8512" t="str">
        <f>"Q"&amp;ROUNDUP(MONTH(Table1[[#This Row],[Order Date]])/3,0)</f>
        <v>Q4</v>
      </c>
      <c r="AT8512">
        <f>IF(Table1[[#This Row],[Sales]]=0,0,Table1[[#This Row],[Profit]]/Table1[[#This Row],[Sales]])</f>
        <v>0.45</v>
      </c>
    </row>
    <row r="8513" spans="22:46" x14ac:dyDescent="0.3">
      <c r="V8513">
        <v>8512</v>
      </c>
      <c r="W8513" t="s">
        <v>10887</v>
      </c>
      <c r="X8513" s="1">
        <v>42726</v>
      </c>
      <c r="Y8513" t="s">
        <v>4351</v>
      </c>
      <c r="Z8513" t="s">
        <v>51</v>
      </c>
      <c r="AA8513" t="s">
        <v>637</v>
      </c>
      <c r="AB8513" t="s">
        <v>638</v>
      </c>
      <c r="AC8513" t="s">
        <v>25</v>
      </c>
      <c r="AD8513" t="s">
        <v>26</v>
      </c>
      <c r="AE8513" t="s">
        <v>300</v>
      </c>
      <c r="AF8513" t="s">
        <v>301</v>
      </c>
      <c r="AG8513">
        <v>10035</v>
      </c>
      <c r="AH8513" t="s">
        <v>160</v>
      </c>
      <c r="AI8513" t="s">
        <v>6441</v>
      </c>
      <c r="AJ8513" t="s">
        <v>46</v>
      </c>
      <c r="AK8513" t="s">
        <v>77</v>
      </c>
      <c r="AL8513" t="s">
        <v>6442</v>
      </c>
      <c r="AM8513">
        <v>25.584</v>
      </c>
      <c r="AN8513">
        <v>2</v>
      </c>
      <c r="AO8513">
        <v>0.2</v>
      </c>
      <c r="AP8513">
        <v>8.9543999999999997</v>
      </c>
      <c r="AQ8513">
        <f>YEAR(Table1[[#This Row],[Order Date]])</f>
        <v>2016</v>
      </c>
      <c r="AR8513" t="str">
        <f>TEXT(Table1[[#This Row],[Order Date]],"mmmm")</f>
        <v>December</v>
      </c>
      <c r="AS8513" t="str">
        <f>"Q"&amp;ROUNDUP(MONTH(Table1[[#This Row],[Order Date]])/3,0)</f>
        <v>Q4</v>
      </c>
      <c r="AT8513">
        <f>IF(Table1[[#This Row],[Sales]]=0,0,Table1[[#This Row],[Profit]]/Table1[[#This Row],[Sales]])</f>
        <v>0.35</v>
      </c>
    </row>
    <row r="8514" spans="22:46" x14ac:dyDescent="0.3">
      <c r="V8514">
        <v>8513</v>
      </c>
      <c r="W8514" t="s">
        <v>10888</v>
      </c>
      <c r="X8514" s="1">
        <v>42402</v>
      </c>
      <c r="Y8514" s="1">
        <v>42584</v>
      </c>
      <c r="Z8514" t="s">
        <v>51</v>
      </c>
      <c r="AA8514" t="s">
        <v>3506</v>
      </c>
      <c r="AB8514" t="s">
        <v>3507</v>
      </c>
      <c r="AC8514" t="s">
        <v>41</v>
      </c>
      <c r="AD8514" t="s">
        <v>26</v>
      </c>
      <c r="AE8514" t="s">
        <v>203</v>
      </c>
      <c r="AF8514" t="s">
        <v>110</v>
      </c>
      <c r="AG8514">
        <v>77041</v>
      </c>
      <c r="AH8514" t="s">
        <v>111</v>
      </c>
      <c r="AI8514" t="s">
        <v>3258</v>
      </c>
      <c r="AJ8514" t="s">
        <v>31</v>
      </c>
      <c r="AK8514" t="s">
        <v>67</v>
      </c>
      <c r="AL8514" t="s">
        <v>3259</v>
      </c>
      <c r="AM8514">
        <v>73.784000000000006</v>
      </c>
      <c r="AN8514">
        <v>2</v>
      </c>
      <c r="AO8514">
        <v>0.6</v>
      </c>
      <c r="AP8514">
        <v>-77.473200000000006</v>
      </c>
      <c r="AQ8514">
        <f>YEAR(Table1[[#This Row],[Order Date]])</f>
        <v>2016</v>
      </c>
      <c r="AR8514" t="str">
        <f>TEXT(Table1[[#This Row],[Order Date]],"mmmm")</f>
        <v>February</v>
      </c>
      <c r="AS8514" t="str">
        <f>"Q"&amp;ROUNDUP(MONTH(Table1[[#This Row],[Order Date]])/3,0)</f>
        <v>Q1</v>
      </c>
      <c r="AT8514">
        <f>IF(Table1[[#This Row],[Sales]]=0,0,Table1[[#This Row],[Profit]]/Table1[[#This Row],[Sales]])</f>
        <v>-1.05</v>
      </c>
    </row>
    <row r="8515" spans="22:46" x14ac:dyDescent="0.3">
      <c r="V8515">
        <v>8514</v>
      </c>
      <c r="W8515" t="s">
        <v>10889</v>
      </c>
      <c r="X8515" s="1">
        <v>42891</v>
      </c>
      <c r="Y8515" s="1">
        <v>42984</v>
      </c>
      <c r="Z8515" t="s">
        <v>51</v>
      </c>
      <c r="AA8515" t="s">
        <v>3506</v>
      </c>
      <c r="AB8515" t="s">
        <v>3507</v>
      </c>
      <c r="AC8515" t="s">
        <v>41</v>
      </c>
      <c r="AD8515" t="s">
        <v>26</v>
      </c>
      <c r="AE8515" t="s">
        <v>6727</v>
      </c>
      <c r="AF8515" t="s">
        <v>55</v>
      </c>
      <c r="AG8515">
        <v>32839</v>
      </c>
      <c r="AH8515" t="s">
        <v>29</v>
      </c>
      <c r="AI8515" t="s">
        <v>5884</v>
      </c>
      <c r="AJ8515" t="s">
        <v>46</v>
      </c>
      <c r="AK8515" t="s">
        <v>94</v>
      </c>
      <c r="AL8515" t="s">
        <v>5885</v>
      </c>
      <c r="AM8515">
        <v>20.736000000000001</v>
      </c>
      <c r="AN8515">
        <v>4</v>
      </c>
      <c r="AO8515">
        <v>0.2</v>
      </c>
      <c r="AP8515">
        <v>7.2576000000000001</v>
      </c>
      <c r="AQ8515">
        <f>YEAR(Table1[[#This Row],[Order Date]])</f>
        <v>2017</v>
      </c>
      <c r="AR8515" t="str">
        <f>TEXT(Table1[[#This Row],[Order Date]],"mmmm")</f>
        <v>June</v>
      </c>
      <c r="AS8515" t="str">
        <f>"Q"&amp;ROUNDUP(MONTH(Table1[[#This Row],[Order Date]])/3,0)</f>
        <v>Q2</v>
      </c>
      <c r="AT8515">
        <f>IF(Table1[[#This Row],[Sales]]=0,0,Table1[[#This Row],[Profit]]/Table1[[#This Row],[Sales]])</f>
        <v>0.35</v>
      </c>
    </row>
    <row r="8516" spans="22:46" x14ac:dyDescent="0.3">
      <c r="V8516">
        <v>8515</v>
      </c>
      <c r="W8516" t="s">
        <v>10890</v>
      </c>
      <c r="X8516" s="1">
        <v>42237</v>
      </c>
      <c r="Y8516" t="s">
        <v>5767</v>
      </c>
      <c r="Z8516" t="s">
        <v>51</v>
      </c>
      <c r="AA8516" t="s">
        <v>4096</v>
      </c>
      <c r="AB8516" t="s">
        <v>4097</v>
      </c>
      <c r="AC8516" t="s">
        <v>41</v>
      </c>
      <c r="AD8516" t="s">
        <v>26</v>
      </c>
      <c r="AE8516" t="s">
        <v>2917</v>
      </c>
      <c r="AF8516" t="s">
        <v>28</v>
      </c>
      <c r="AG8516">
        <v>41042</v>
      </c>
      <c r="AH8516" t="s">
        <v>29</v>
      </c>
      <c r="AI8516" t="s">
        <v>1121</v>
      </c>
      <c r="AJ8516" t="s">
        <v>46</v>
      </c>
      <c r="AK8516" t="s">
        <v>70</v>
      </c>
      <c r="AL8516" t="s">
        <v>1122</v>
      </c>
      <c r="AM8516">
        <v>17.52</v>
      </c>
      <c r="AN8516">
        <v>3</v>
      </c>
      <c r="AO8516">
        <v>0</v>
      </c>
      <c r="AP8516">
        <v>8.2344000000000008</v>
      </c>
      <c r="AQ8516">
        <f>YEAR(Table1[[#This Row],[Order Date]])</f>
        <v>2015</v>
      </c>
      <c r="AR8516" t="str">
        <f>TEXT(Table1[[#This Row],[Order Date]],"mmmm")</f>
        <v>August</v>
      </c>
      <c r="AS8516" t="str">
        <f>"Q"&amp;ROUNDUP(MONTH(Table1[[#This Row],[Order Date]])/3,0)</f>
        <v>Q3</v>
      </c>
      <c r="AT8516">
        <f>IF(Table1[[#This Row],[Sales]]=0,0,Table1[[#This Row],[Profit]]/Table1[[#This Row],[Sales]])</f>
        <v>0.47000000000000008</v>
      </c>
    </row>
    <row r="8517" spans="22:46" x14ac:dyDescent="0.3">
      <c r="V8517">
        <v>8516</v>
      </c>
      <c r="W8517" t="s">
        <v>10890</v>
      </c>
      <c r="X8517" s="1">
        <v>42237</v>
      </c>
      <c r="Y8517" t="s">
        <v>5767</v>
      </c>
      <c r="Z8517" t="s">
        <v>51</v>
      </c>
      <c r="AA8517" t="s">
        <v>4096</v>
      </c>
      <c r="AB8517" t="s">
        <v>4097</v>
      </c>
      <c r="AC8517" t="s">
        <v>41</v>
      </c>
      <c r="AD8517" t="s">
        <v>26</v>
      </c>
      <c r="AE8517" t="s">
        <v>2917</v>
      </c>
      <c r="AF8517" t="s">
        <v>28</v>
      </c>
      <c r="AG8517">
        <v>41042</v>
      </c>
      <c r="AH8517" t="s">
        <v>29</v>
      </c>
      <c r="AI8517" t="s">
        <v>413</v>
      </c>
      <c r="AJ8517" t="s">
        <v>46</v>
      </c>
      <c r="AK8517" t="s">
        <v>70</v>
      </c>
      <c r="AL8517" t="s">
        <v>414</v>
      </c>
      <c r="AM8517">
        <v>35.76</v>
      </c>
      <c r="AN8517">
        <v>12</v>
      </c>
      <c r="AO8517">
        <v>0</v>
      </c>
      <c r="AP8517">
        <v>10.0128</v>
      </c>
      <c r="AQ8517">
        <f>YEAR(Table1[[#This Row],[Order Date]])</f>
        <v>2015</v>
      </c>
      <c r="AR8517" t="str">
        <f>TEXT(Table1[[#This Row],[Order Date]],"mmmm")</f>
        <v>August</v>
      </c>
      <c r="AS8517" t="str">
        <f>"Q"&amp;ROUNDUP(MONTH(Table1[[#This Row],[Order Date]])/3,0)</f>
        <v>Q3</v>
      </c>
      <c r="AT8517">
        <f>IF(Table1[[#This Row],[Sales]]=0,0,Table1[[#This Row],[Profit]]/Table1[[#This Row],[Sales]])</f>
        <v>0.28000000000000003</v>
      </c>
    </row>
    <row r="8518" spans="22:46" x14ac:dyDescent="0.3">
      <c r="V8518">
        <v>8517</v>
      </c>
      <c r="W8518" t="s">
        <v>10891</v>
      </c>
      <c r="X8518" s="1">
        <v>42467</v>
      </c>
      <c r="Y8518" s="1">
        <v>42678</v>
      </c>
      <c r="Z8518" t="s">
        <v>51</v>
      </c>
      <c r="AA8518" t="s">
        <v>2181</v>
      </c>
      <c r="AB8518" t="s">
        <v>2182</v>
      </c>
      <c r="AC8518" t="s">
        <v>25</v>
      </c>
      <c r="AD8518" t="s">
        <v>26</v>
      </c>
      <c r="AE8518" t="s">
        <v>300</v>
      </c>
      <c r="AF8518" t="s">
        <v>301</v>
      </c>
      <c r="AG8518">
        <v>10009</v>
      </c>
      <c r="AH8518" t="s">
        <v>160</v>
      </c>
      <c r="AI8518" t="s">
        <v>69</v>
      </c>
      <c r="AJ8518" t="s">
        <v>46</v>
      </c>
      <c r="AK8518" t="s">
        <v>70</v>
      </c>
      <c r="AL8518" t="s">
        <v>71</v>
      </c>
      <c r="AM8518">
        <v>3.64</v>
      </c>
      <c r="AN8518">
        <v>2</v>
      </c>
      <c r="AO8518">
        <v>0</v>
      </c>
      <c r="AP8518">
        <v>0.98280000000000001</v>
      </c>
      <c r="AQ8518">
        <f>YEAR(Table1[[#This Row],[Order Date]])</f>
        <v>2016</v>
      </c>
      <c r="AR8518" t="str">
        <f>TEXT(Table1[[#This Row],[Order Date]],"mmmm")</f>
        <v>April</v>
      </c>
      <c r="AS8518" t="str">
        <f>"Q"&amp;ROUNDUP(MONTH(Table1[[#This Row],[Order Date]])/3,0)</f>
        <v>Q2</v>
      </c>
      <c r="AT8518">
        <f>IF(Table1[[#This Row],[Sales]]=0,0,Table1[[#This Row],[Profit]]/Table1[[#This Row],[Sales]])</f>
        <v>0.27</v>
      </c>
    </row>
    <row r="8519" spans="22:46" x14ac:dyDescent="0.3">
      <c r="V8519">
        <v>8518</v>
      </c>
      <c r="W8519" t="s">
        <v>10892</v>
      </c>
      <c r="X8519" s="1">
        <v>42890</v>
      </c>
      <c r="Y8519" s="1">
        <v>42922</v>
      </c>
      <c r="Z8519" t="s">
        <v>22</v>
      </c>
      <c r="AA8519" t="s">
        <v>1870</v>
      </c>
      <c r="AB8519" t="s">
        <v>1871</v>
      </c>
      <c r="AC8519" t="s">
        <v>25</v>
      </c>
      <c r="AD8519" t="s">
        <v>26</v>
      </c>
      <c r="AE8519" t="s">
        <v>6573</v>
      </c>
      <c r="AF8519" t="s">
        <v>110</v>
      </c>
      <c r="AG8519">
        <v>75034</v>
      </c>
      <c r="AH8519" t="s">
        <v>111</v>
      </c>
      <c r="AI8519" t="s">
        <v>5987</v>
      </c>
      <c r="AJ8519" t="s">
        <v>31</v>
      </c>
      <c r="AK8519" t="s">
        <v>67</v>
      </c>
      <c r="AL8519" t="s">
        <v>5988</v>
      </c>
      <c r="AM8519">
        <v>30.335999999999999</v>
      </c>
      <c r="AN8519">
        <v>6</v>
      </c>
      <c r="AO8519">
        <v>0.6</v>
      </c>
      <c r="AP8519">
        <v>-17.443200000000001</v>
      </c>
      <c r="AQ8519">
        <f>YEAR(Table1[[#This Row],[Order Date]])</f>
        <v>2017</v>
      </c>
      <c r="AR8519" t="str">
        <f>TEXT(Table1[[#This Row],[Order Date]],"mmmm")</f>
        <v>June</v>
      </c>
      <c r="AS8519" t="str">
        <f>"Q"&amp;ROUNDUP(MONTH(Table1[[#This Row],[Order Date]])/3,0)</f>
        <v>Q2</v>
      </c>
      <c r="AT8519">
        <f>IF(Table1[[#This Row],[Sales]]=0,0,Table1[[#This Row],[Profit]]/Table1[[#This Row],[Sales]])</f>
        <v>-0.57500000000000007</v>
      </c>
    </row>
    <row r="8520" spans="22:46" x14ac:dyDescent="0.3">
      <c r="V8520">
        <v>8519</v>
      </c>
      <c r="W8520" t="s">
        <v>10893</v>
      </c>
      <c r="X8520" s="1">
        <v>43073</v>
      </c>
      <c r="Y8520" s="1">
        <v>43020</v>
      </c>
      <c r="Z8520" t="s">
        <v>51</v>
      </c>
      <c r="AA8520" t="s">
        <v>9301</v>
      </c>
      <c r="AB8520" t="s">
        <v>9302</v>
      </c>
      <c r="AC8520" t="s">
        <v>25</v>
      </c>
      <c r="AD8520" t="s">
        <v>26</v>
      </c>
      <c r="AE8520" t="s">
        <v>5411</v>
      </c>
      <c r="AF8520" t="s">
        <v>892</v>
      </c>
      <c r="AG8520">
        <v>7501</v>
      </c>
      <c r="AH8520" t="s">
        <v>160</v>
      </c>
      <c r="AI8520" t="s">
        <v>10400</v>
      </c>
      <c r="AJ8520" t="s">
        <v>31</v>
      </c>
      <c r="AK8520" t="s">
        <v>67</v>
      </c>
      <c r="AL8520" t="s">
        <v>10401</v>
      </c>
      <c r="AM8520">
        <v>12.99</v>
      </c>
      <c r="AN8520">
        <v>1</v>
      </c>
      <c r="AO8520">
        <v>0</v>
      </c>
      <c r="AP8520">
        <v>1.5588</v>
      </c>
      <c r="AQ8520">
        <f>YEAR(Table1[[#This Row],[Order Date]])</f>
        <v>2017</v>
      </c>
      <c r="AR8520" t="str">
        <f>TEXT(Table1[[#This Row],[Order Date]],"mmmm")</f>
        <v>December</v>
      </c>
      <c r="AS8520" t="str">
        <f>"Q"&amp;ROUNDUP(MONTH(Table1[[#This Row],[Order Date]])/3,0)</f>
        <v>Q4</v>
      </c>
      <c r="AT8520">
        <f>IF(Table1[[#This Row],[Sales]]=0,0,Table1[[#This Row],[Profit]]/Table1[[#This Row],[Sales]])</f>
        <v>0.12</v>
      </c>
    </row>
    <row r="8521" spans="22:46" x14ac:dyDescent="0.3">
      <c r="V8521">
        <v>8520</v>
      </c>
      <c r="W8521" t="s">
        <v>10893</v>
      </c>
      <c r="X8521" s="1">
        <v>43073</v>
      </c>
      <c r="Y8521" s="1">
        <v>43020</v>
      </c>
      <c r="Z8521" t="s">
        <v>51</v>
      </c>
      <c r="AA8521" t="s">
        <v>9301</v>
      </c>
      <c r="AB8521" t="s">
        <v>9302</v>
      </c>
      <c r="AC8521" t="s">
        <v>25</v>
      </c>
      <c r="AD8521" t="s">
        <v>26</v>
      </c>
      <c r="AE8521" t="s">
        <v>5411</v>
      </c>
      <c r="AF8521" t="s">
        <v>892</v>
      </c>
      <c r="AG8521">
        <v>7501</v>
      </c>
      <c r="AH8521" t="s">
        <v>160</v>
      </c>
      <c r="AI8521" t="s">
        <v>787</v>
      </c>
      <c r="AJ8521" t="s">
        <v>31</v>
      </c>
      <c r="AK8521" t="s">
        <v>35</v>
      </c>
      <c r="AL8521" t="s">
        <v>788</v>
      </c>
      <c r="AM8521">
        <v>182.22</v>
      </c>
      <c r="AN8521">
        <v>3</v>
      </c>
      <c r="AO8521">
        <v>0</v>
      </c>
      <c r="AP8521">
        <v>45.555</v>
      </c>
      <c r="AQ8521">
        <f>YEAR(Table1[[#This Row],[Order Date]])</f>
        <v>2017</v>
      </c>
      <c r="AR8521" t="str">
        <f>TEXT(Table1[[#This Row],[Order Date]],"mmmm")</f>
        <v>December</v>
      </c>
      <c r="AS8521" t="str">
        <f>"Q"&amp;ROUNDUP(MONTH(Table1[[#This Row],[Order Date]])/3,0)</f>
        <v>Q4</v>
      </c>
      <c r="AT8521">
        <f>IF(Table1[[#This Row],[Sales]]=0,0,Table1[[#This Row],[Profit]]/Table1[[#This Row],[Sales]])</f>
        <v>0.25</v>
      </c>
    </row>
    <row r="8522" spans="22:46" x14ac:dyDescent="0.3">
      <c r="V8522">
        <v>8521</v>
      </c>
      <c r="W8522" t="s">
        <v>10893</v>
      </c>
      <c r="X8522" s="1">
        <v>43073</v>
      </c>
      <c r="Y8522" s="1">
        <v>43020</v>
      </c>
      <c r="Z8522" t="s">
        <v>51</v>
      </c>
      <c r="AA8522" t="s">
        <v>9301</v>
      </c>
      <c r="AB8522" t="s">
        <v>9302</v>
      </c>
      <c r="AC8522" t="s">
        <v>25</v>
      </c>
      <c r="AD8522" t="s">
        <v>26</v>
      </c>
      <c r="AE8522" t="s">
        <v>5411</v>
      </c>
      <c r="AF8522" t="s">
        <v>892</v>
      </c>
      <c r="AG8522">
        <v>7501</v>
      </c>
      <c r="AH8522" t="s">
        <v>160</v>
      </c>
      <c r="AI8522" t="s">
        <v>1004</v>
      </c>
      <c r="AJ8522" t="s">
        <v>31</v>
      </c>
      <c r="AK8522" t="s">
        <v>35</v>
      </c>
      <c r="AL8522" t="s">
        <v>1005</v>
      </c>
      <c r="AM8522">
        <v>302.94</v>
      </c>
      <c r="AN8522">
        <v>3</v>
      </c>
      <c r="AO8522">
        <v>0</v>
      </c>
      <c r="AP8522">
        <v>18.176400000000001</v>
      </c>
      <c r="AQ8522">
        <f>YEAR(Table1[[#This Row],[Order Date]])</f>
        <v>2017</v>
      </c>
      <c r="AR8522" t="str">
        <f>TEXT(Table1[[#This Row],[Order Date]],"mmmm")</f>
        <v>December</v>
      </c>
      <c r="AS8522" t="str">
        <f>"Q"&amp;ROUNDUP(MONTH(Table1[[#This Row],[Order Date]])/3,0)</f>
        <v>Q4</v>
      </c>
      <c r="AT8522">
        <f>IF(Table1[[#This Row],[Sales]]=0,0,Table1[[#This Row],[Profit]]/Table1[[#This Row],[Sales]])</f>
        <v>6.0000000000000005E-2</v>
      </c>
    </row>
    <row r="8523" spans="22:46" x14ac:dyDescent="0.3">
      <c r="V8523">
        <v>8522</v>
      </c>
      <c r="W8523" t="s">
        <v>10894</v>
      </c>
      <c r="X8523" s="1">
        <v>42380</v>
      </c>
      <c r="Y8523" t="s">
        <v>6744</v>
      </c>
      <c r="Z8523" t="s">
        <v>51</v>
      </c>
      <c r="AA8523" t="s">
        <v>863</v>
      </c>
      <c r="AB8523" t="s">
        <v>864</v>
      </c>
      <c r="AC8523" t="s">
        <v>108</v>
      </c>
      <c r="AD8523" t="s">
        <v>26</v>
      </c>
      <c r="AE8523" t="s">
        <v>563</v>
      </c>
      <c r="AF8523" t="s">
        <v>564</v>
      </c>
      <c r="AG8523">
        <v>43229</v>
      </c>
      <c r="AH8523" t="s">
        <v>160</v>
      </c>
      <c r="AI8523" t="s">
        <v>3853</v>
      </c>
      <c r="AJ8523" t="s">
        <v>31</v>
      </c>
      <c r="AK8523" t="s">
        <v>67</v>
      </c>
      <c r="AL8523" t="s">
        <v>3854</v>
      </c>
      <c r="AM8523">
        <v>54.991999999999997</v>
      </c>
      <c r="AN8523">
        <v>14</v>
      </c>
      <c r="AO8523">
        <v>0.2</v>
      </c>
      <c r="AP8523">
        <v>8.9361999999999995</v>
      </c>
      <c r="AQ8523">
        <f>YEAR(Table1[[#This Row],[Order Date]])</f>
        <v>2016</v>
      </c>
      <c r="AR8523" t="str">
        <f>TEXT(Table1[[#This Row],[Order Date]],"mmmm")</f>
        <v>January</v>
      </c>
      <c r="AS8523" t="str">
        <f>"Q"&amp;ROUNDUP(MONTH(Table1[[#This Row],[Order Date]])/3,0)</f>
        <v>Q1</v>
      </c>
      <c r="AT8523">
        <f>IF(Table1[[#This Row],[Sales]]=0,0,Table1[[#This Row],[Profit]]/Table1[[#This Row],[Sales]])</f>
        <v>0.16250000000000001</v>
      </c>
    </row>
    <row r="8524" spans="22:46" x14ac:dyDescent="0.3">
      <c r="V8524">
        <v>8523</v>
      </c>
      <c r="W8524" t="s">
        <v>10895</v>
      </c>
      <c r="X8524" s="1">
        <v>42461</v>
      </c>
      <c r="Y8524" s="1">
        <v>42555</v>
      </c>
      <c r="Z8524" t="s">
        <v>51</v>
      </c>
      <c r="AA8524" t="s">
        <v>4718</v>
      </c>
      <c r="AB8524" t="s">
        <v>4719</v>
      </c>
      <c r="AC8524" t="s">
        <v>41</v>
      </c>
      <c r="AD8524" t="s">
        <v>26</v>
      </c>
      <c r="AE8524" t="s">
        <v>2881</v>
      </c>
      <c r="AF8524" t="s">
        <v>121</v>
      </c>
      <c r="AG8524">
        <v>53209</v>
      </c>
      <c r="AH8524" t="s">
        <v>111</v>
      </c>
      <c r="AI8524" t="s">
        <v>3461</v>
      </c>
      <c r="AJ8524" t="s">
        <v>73</v>
      </c>
      <c r="AK8524" t="s">
        <v>74</v>
      </c>
      <c r="AL8524" t="s">
        <v>3462</v>
      </c>
      <c r="AM8524">
        <v>12.99</v>
      </c>
      <c r="AN8524">
        <v>1</v>
      </c>
      <c r="AO8524">
        <v>0</v>
      </c>
      <c r="AP8524">
        <v>0.25979999999999998</v>
      </c>
      <c r="AQ8524">
        <f>YEAR(Table1[[#This Row],[Order Date]])</f>
        <v>2016</v>
      </c>
      <c r="AR8524" t="str">
        <f>TEXT(Table1[[#This Row],[Order Date]],"mmmm")</f>
        <v>April</v>
      </c>
      <c r="AS8524" t="str">
        <f>"Q"&amp;ROUNDUP(MONTH(Table1[[#This Row],[Order Date]])/3,0)</f>
        <v>Q2</v>
      </c>
      <c r="AT8524">
        <f>IF(Table1[[#This Row],[Sales]]=0,0,Table1[[#This Row],[Profit]]/Table1[[#This Row],[Sales]])</f>
        <v>1.9999999999999997E-2</v>
      </c>
    </row>
    <row r="8525" spans="22:46" x14ac:dyDescent="0.3">
      <c r="V8525">
        <v>8524</v>
      </c>
      <c r="W8525" t="s">
        <v>10896</v>
      </c>
      <c r="X8525" s="1">
        <v>42999</v>
      </c>
      <c r="Y8525" t="s">
        <v>1435</v>
      </c>
      <c r="Z8525" t="s">
        <v>51</v>
      </c>
      <c r="AA8525" t="s">
        <v>1358</v>
      </c>
      <c r="AB8525" t="s">
        <v>1359</v>
      </c>
      <c r="AC8525" t="s">
        <v>25</v>
      </c>
      <c r="AD8525" t="s">
        <v>26</v>
      </c>
      <c r="AE8525" t="s">
        <v>136</v>
      </c>
      <c r="AF8525" t="s">
        <v>43</v>
      </c>
      <c r="AG8525">
        <v>94109</v>
      </c>
      <c r="AH8525" t="s">
        <v>44</v>
      </c>
      <c r="AI8525" t="s">
        <v>1052</v>
      </c>
      <c r="AJ8525" t="s">
        <v>46</v>
      </c>
      <c r="AK8525" t="s">
        <v>94</v>
      </c>
      <c r="AL8525" t="s">
        <v>1053</v>
      </c>
      <c r="AM8525">
        <v>55.86</v>
      </c>
      <c r="AN8525">
        <v>7</v>
      </c>
      <c r="AO8525">
        <v>0</v>
      </c>
      <c r="AP8525">
        <v>27.93</v>
      </c>
      <c r="AQ8525">
        <f>YEAR(Table1[[#This Row],[Order Date]])</f>
        <v>2017</v>
      </c>
      <c r="AR8525" t="str">
        <f>TEXT(Table1[[#This Row],[Order Date]],"mmmm")</f>
        <v>September</v>
      </c>
      <c r="AS8525" t="str">
        <f>"Q"&amp;ROUNDUP(MONTH(Table1[[#This Row],[Order Date]])/3,0)</f>
        <v>Q3</v>
      </c>
      <c r="AT8525">
        <f>IF(Table1[[#This Row],[Sales]]=0,0,Table1[[#This Row],[Profit]]/Table1[[#This Row],[Sales]])</f>
        <v>0.5</v>
      </c>
    </row>
    <row r="8526" spans="22:46" x14ac:dyDescent="0.3">
      <c r="V8526">
        <v>8525</v>
      </c>
      <c r="W8526" t="s">
        <v>10897</v>
      </c>
      <c r="X8526" s="1">
        <v>42810</v>
      </c>
      <c r="Y8526" t="s">
        <v>5370</v>
      </c>
      <c r="Z8526" t="s">
        <v>1450</v>
      </c>
      <c r="AA8526" t="s">
        <v>7834</v>
      </c>
      <c r="AB8526" t="s">
        <v>7835</v>
      </c>
      <c r="AC8526" t="s">
        <v>25</v>
      </c>
      <c r="AD8526" t="s">
        <v>26</v>
      </c>
      <c r="AE8526" t="s">
        <v>563</v>
      </c>
      <c r="AF8526" t="s">
        <v>564</v>
      </c>
      <c r="AG8526">
        <v>43229</v>
      </c>
      <c r="AH8526" t="s">
        <v>160</v>
      </c>
      <c r="AI8526" t="s">
        <v>4390</v>
      </c>
      <c r="AJ8526" t="s">
        <v>73</v>
      </c>
      <c r="AK8526" t="s">
        <v>74</v>
      </c>
      <c r="AL8526" t="s">
        <v>4391</v>
      </c>
      <c r="AM8526">
        <v>44.375999999999998</v>
      </c>
      <c r="AN8526">
        <v>2</v>
      </c>
      <c r="AO8526">
        <v>0.4</v>
      </c>
      <c r="AP8526">
        <v>-7.3959999999999999</v>
      </c>
      <c r="AQ8526">
        <f>YEAR(Table1[[#This Row],[Order Date]])</f>
        <v>2017</v>
      </c>
      <c r="AR8526" t="str">
        <f>TEXT(Table1[[#This Row],[Order Date]],"mmmm")</f>
        <v>March</v>
      </c>
      <c r="AS8526" t="str">
        <f>"Q"&amp;ROUNDUP(MONTH(Table1[[#This Row],[Order Date]])/3,0)</f>
        <v>Q1</v>
      </c>
      <c r="AT8526">
        <f>IF(Table1[[#This Row],[Sales]]=0,0,Table1[[#This Row],[Profit]]/Table1[[#This Row],[Sales]])</f>
        <v>-0.16666666666666669</v>
      </c>
    </row>
    <row r="8527" spans="22:46" x14ac:dyDescent="0.3">
      <c r="V8527">
        <v>8526</v>
      </c>
      <c r="W8527" t="s">
        <v>10897</v>
      </c>
      <c r="X8527" s="1">
        <v>42810</v>
      </c>
      <c r="Y8527" t="s">
        <v>5370</v>
      </c>
      <c r="Z8527" t="s">
        <v>1450</v>
      </c>
      <c r="AA8527" t="s">
        <v>7834</v>
      </c>
      <c r="AB8527" t="s">
        <v>7835</v>
      </c>
      <c r="AC8527" t="s">
        <v>25</v>
      </c>
      <c r="AD8527" t="s">
        <v>26</v>
      </c>
      <c r="AE8527" t="s">
        <v>563</v>
      </c>
      <c r="AF8527" t="s">
        <v>564</v>
      </c>
      <c r="AG8527">
        <v>43229</v>
      </c>
      <c r="AH8527" t="s">
        <v>160</v>
      </c>
      <c r="AI8527" t="s">
        <v>8372</v>
      </c>
      <c r="AJ8527" t="s">
        <v>31</v>
      </c>
      <c r="AK8527" t="s">
        <v>67</v>
      </c>
      <c r="AL8527" t="s">
        <v>8373</v>
      </c>
      <c r="AM8527">
        <v>51.264000000000003</v>
      </c>
      <c r="AN8527">
        <v>6</v>
      </c>
      <c r="AO8527">
        <v>0.2</v>
      </c>
      <c r="AP8527">
        <v>7.6896000000000004</v>
      </c>
      <c r="AQ8527">
        <f>YEAR(Table1[[#This Row],[Order Date]])</f>
        <v>2017</v>
      </c>
      <c r="AR8527" t="str">
        <f>TEXT(Table1[[#This Row],[Order Date]],"mmmm")</f>
        <v>March</v>
      </c>
      <c r="AS8527" t="str">
        <f>"Q"&amp;ROUNDUP(MONTH(Table1[[#This Row],[Order Date]])/3,0)</f>
        <v>Q1</v>
      </c>
      <c r="AT8527">
        <f>IF(Table1[[#This Row],[Sales]]=0,0,Table1[[#This Row],[Profit]]/Table1[[#This Row],[Sales]])</f>
        <v>0.15</v>
      </c>
    </row>
    <row r="8528" spans="22:46" x14ac:dyDescent="0.3">
      <c r="V8528">
        <v>8527</v>
      </c>
      <c r="W8528" t="s">
        <v>10897</v>
      </c>
      <c r="X8528" s="1">
        <v>42810</v>
      </c>
      <c r="Y8528" t="s">
        <v>5370</v>
      </c>
      <c r="Z8528" t="s">
        <v>1450</v>
      </c>
      <c r="AA8528" t="s">
        <v>7834</v>
      </c>
      <c r="AB8528" t="s">
        <v>7835</v>
      </c>
      <c r="AC8528" t="s">
        <v>25</v>
      </c>
      <c r="AD8528" t="s">
        <v>26</v>
      </c>
      <c r="AE8528" t="s">
        <v>563</v>
      </c>
      <c r="AF8528" t="s">
        <v>564</v>
      </c>
      <c r="AG8528">
        <v>43229</v>
      </c>
      <c r="AH8528" t="s">
        <v>160</v>
      </c>
      <c r="AI8528" t="s">
        <v>366</v>
      </c>
      <c r="AJ8528" t="s">
        <v>46</v>
      </c>
      <c r="AK8528" t="s">
        <v>77</v>
      </c>
      <c r="AL8528" t="s">
        <v>367</v>
      </c>
      <c r="AM8528">
        <v>5.1929999999999996</v>
      </c>
      <c r="AN8528">
        <v>3</v>
      </c>
      <c r="AO8528">
        <v>0.7</v>
      </c>
      <c r="AP8528">
        <v>-3.4620000000000002</v>
      </c>
      <c r="AQ8528">
        <f>YEAR(Table1[[#This Row],[Order Date]])</f>
        <v>2017</v>
      </c>
      <c r="AR8528" t="str">
        <f>TEXT(Table1[[#This Row],[Order Date]],"mmmm")</f>
        <v>March</v>
      </c>
      <c r="AS8528" t="str">
        <f>"Q"&amp;ROUNDUP(MONTH(Table1[[#This Row],[Order Date]])/3,0)</f>
        <v>Q1</v>
      </c>
      <c r="AT8528">
        <f>IF(Table1[[#This Row],[Sales]]=0,0,Table1[[#This Row],[Profit]]/Table1[[#This Row],[Sales]])</f>
        <v>-0.66666666666666674</v>
      </c>
    </row>
    <row r="8529" spans="22:46" x14ac:dyDescent="0.3">
      <c r="V8529">
        <v>8528</v>
      </c>
      <c r="W8529" t="s">
        <v>10897</v>
      </c>
      <c r="X8529" s="1">
        <v>42810</v>
      </c>
      <c r="Y8529" t="s">
        <v>5370</v>
      </c>
      <c r="Z8529" t="s">
        <v>1450</v>
      </c>
      <c r="AA8529" t="s">
        <v>7834</v>
      </c>
      <c r="AB8529" t="s">
        <v>7835</v>
      </c>
      <c r="AC8529" t="s">
        <v>25</v>
      </c>
      <c r="AD8529" t="s">
        <v>26</v>
      </c>
      <c r="AE8529" t="s">
        <v>563</v>
      </c>
      <c r="AF8529" t="s">
        <v>564</v>
      </c>
      <c r="AG8529">
        <v>43229</v>
      </c>
      <c r="AH8529" t="s">
        <v>160</v>
      </c>
      <c r="AI8529" t="s">
        <v>1795</v>
      </c>
      <c r="AJ8529" t="s">
        <v>73</v>
      </c>
      <c r="AK8529" t="s">
        <v>176</v>
      </c>
      <c r="AL8529" t="s">
        <v>1796</v>
      </c>
      <c r="AM8529">
        <v>159.98400000000001</v>
      </c>
      <c r="AN8529">
        <v>2</v>
      </c>
      <c r="AO8529">
        <v>0.2</v>
      </c>
      <c r="AP8529">
        <v>43.995600000000003</v>
      </c>
      <c r="AQ8529">
        <f>YEAR(Table1[[#This Row],[Order Date]])</f>
        <v>2017</v>
      </c>
      <c r="AR8529" t="str">
        <f>TEXT(Table1[[#This Row],[Order Date]],"mmmm")</f>
        <v>March</v>
      </c>
      <c r="AS8529" t="str">
        <f>"Q"&amp;ROUNDUP(MONTH(Table1[[#This Row],[Order Date]])/3,0)</f>
        <v>Q1</v>
      </c>
      <c r="AT8529">
        <f>IF(Table1[[#This Row],[Sales]]=0,0,Table1[[#This Row],[Profit]]/Table1[[#This Row],[Sales]])</f>
        <v>0.27500000000000002</v>
      </c>
    </row>
    <row r="8530" spans="22:46" x14ac:dyDescent="0.3">
      <c r="V8530">
        <v>8529</v>
      </c>
      <c r="W8530" t="s">
        <v>10897</v>
      </c>
      <c r="X8530" s="1">
        <v>42810</v>
      </c>
      <c r="Y8530" t="s">
        <v>5370</v>
      </c>
      <c r="Z8530" t="s">
        <v>1450</v>
      </c>
      <c r="AA8530" t="s">
        <v>7834</v>
      </c>
      <c r="AB8530" t="s">
        <v>7835</v>
      </c>
      <c r="AC8530" t="s">
        <v>25</v>
      </c>
      <c r="AD8530" t="s">
        <v>26</v>
      </c>
      <c r="AE8530" t="s">
        <v>563</v>
      </c>
      <c r="AF8530" t="s">
        <v>564</v>
      </c>
      <c r="AG8530">
        <v>43229</v>
      </c>
      <c r="AH8530" t="s">
        <v>160</v>
      </c>
      <c r="AI8530" t="s">
        <v>1338</v>
      </c>
      <c r="AJ8530" t="s">
        <v>46</v>
      </c>
      <c r="AK8530" t="s">
        <v>60</v>
      </c>
      <c r="AL8530" t="s">
        <v>1339</v>
      </c>
      <c r="AM8530">
        <v>54.223999999999997</v>
      </c>
      <c r="AN8530">
        <v>2</v>
      </c>
      <c r="AO8530">
        <v>0.2</v>
      </c>
      <c r="AP8530">
        <v>3.3889999999999998</v>
      </c>
      <c r="AQ8530">
        <f>YEAR(Table1[[#This Row],[Order Date]])</f>
        <v>2017</v>
      </c>
      <c r="AR8530" t="str">
        <f>TEXT(Table1[[#This Row],[Order Date]],"mmmm")</f>
        <v>March</v>
      </c>
      <c r="AS8530" t="str">
        <f>"Q"&amp;ROUNDUP(MONTH(Table1[[#This Row],[Order Date]])/3,0)</f>
        <v>Q1</v>
      </c>
      <c r="AT8530">
        <f>IF(Table1[[#This Row],[Sales]]=0,0,Table1[[#This Row],[Profit]]/Table1[[#This Row],[Sales]])</f>
        <v>6.25E-2</v>
      </c>
    </row>
    <row r="8531" spans="22:46" x14ac:dyDescent="0.3">
      <c r="V8531">
        <v>8530</v>
      </c>
      <c r="W8531" t="s">
        <v>10898</v>
      </c>
      <c r="X8531" s="1">
        <v>43049</v>
      </c>
      <c r="Y8531" t="s">
        <v>2292</v>
      </c>
      <c r="Z8531" t="s">
        <v>51</v>
      </c>
      <c r="AA8531" t="s">
        <v>4409</v>
      </c>
      <c r="AB8531" t="s">
        <v>4410</v>
      </c>
      <c r="AC8531" t="s">
        <v>108</v>
      </c>
      <c r="AD8531" t="s">
        <v>26</v>
      </c>
      <c r="AE8531" t="s">
        <v>42</v>
      </c>
      <c r="AF8531" t="s">
        <v>43</v>
      </c>
      <c r="AG8531">
        <v>90008</v>
      </c>
      <c r="AH8531" t="s">
        <v>44</v>
      </c>
      <c r="AI8531" t="s">
        <v>6022</v>
      </c>
      <c r="AJ8531" t="s">
        <v>31</v>
      </c>
      <c r="AK8531" t="s">
        <v>35</v>
      </c>
      <c r="AL8531" t="s">
        <v>6023</v>
      </c>
      <c r="AM8531">
        <v>241.42400000000001</v>
      </c>
      <c r="AN8531">
        <v>2</v>
      </c>
      <c r="AO8531">
        <v>0.2</v>
      </c>
      <c r="AP8531">
        <v>-36.2136</v>
      </c>
      <c r="AQ8531">
        <f>YEAR(Table1[[#This Row],[Order Date]])</f>
        <v>2017</v>
      </c>
      <c r="AR8531" t="str">
        <f>TEXT(Table1[[#This Row],[Order Date]],"mmmm")</f>
        <v>November</v>
      </c>
      <c r="AS8531" t="str">
        <f>"Q"&amp;ROUNDUP(MONTH(Table1[[#This Row],[Order Date]])/3,0)</f>
        <v>Q4</v>
      </c>
      <c r="AT8531">
        <f>IF(Table1[[#This Row],[Sales]]=0,0,Table1[[#This Row],[Profit]]/Table1[[#This Row],[Sales]])</f>
        <v>-0.15</v>
      </c>
    </row>
    <row r="8532" spans="22:46" x14ac:dyDescent="0.3">
      <c r="V8532">
        <v>8531</v>
      </c>
      <c r="W8532" t="s">
        <v>10899</v>
      </c>
      <c r="X8532" s="1">
        <v>42704</v>
      </c>
      <c r="Y8532" s="1">
        <v>42533</v>
      </c>
      <c r="Z8532" t="s">
        <v>51</v>
      </c>
      <c r="AA8532" t="s">
        <v>911</v>
      </c>
      <c r="AB8532" t="s">
        <v>912</v>
      </c>
      <c r="AC8532" t="s">
        <v>25</v>
      </c>
      <c r="AD8532" t="s">
        <v>26</v>
      </c>
      <c r="AE8532" t="s">
        <v>993</v>
      </c>
      <c r="AF8532" t="s">
        <v>267</v>
      </c>
      <c r="AG8532">
        <v>48227</v>
      </c>
      <c r="AH8532" t="s">
        <v>111</v>
      </c>
      <c r="AI8532" t="s">
        <v>5969</v>
      </c>
      <c r="AJ8532" t="s">
        <v>46</v>
      </c>
      <c r="AK8532" t="s">
        <v>94</v>
      </c>
      <c r="AL8532" t="s">
        <v>5970</v>
      </c>
      <c r="AM8532">
        <v>33.36</v>
      </c>
      <c r="AN8532">
        <v>4</v>
      </c>
      <c r="AO8532">
        <v>0</v>
      </c>
      <c r="AP8532">
        <v>16.68</v>
      </c>
      <c r="AQ8532">
        <f>YEAR(Table1[[#This Row],[Order Date]])</f>
        <v>2016</v>
      </c>
      <c r="AR8532" t="str">
        <f>TEXT(Table1[[#This Row],[Order Date]],"mmmm")</f>
        <v>November</v>
      </c>
      <c r="AS8532" t="str">
        <f>"Q"&amp;ROUNDUP(MONTH(Table1[[#This Row],[Order Date]])/3,0)</f>
        <v>Q4</v>
      </c>
      <c r="AT8532">
        <f>IF(Table1[[#This Row],[Sales]]=0,0,Table1[[#This Row],[Profit]]/Table1[[#This Row],[Sales]])</f>
        <v>0.5</v>
      </c>
    </row>
    <row r="8533" spans="22:46" x14ac:dyDescent="0.3">
      <c r="V8533">
        <v>8532</v>
      </c>
      <c r="W8533" t="s">
        <v>10899</v>
      </c>
      <c r="X8533" s="1">
        <v>42704</v>
      </c>
      <c r="Y8533" s="1">
        <v>42533</v>
      </c>
      <c r="Z8533" t="s">
        <v>51</v>
      </c>
      <c r="AA8533" t="s">
        <v>911</v>
      </c>
      <c r="AB8533" t="s">
        <v>912</v>
      </c>
      <c r="AC8533" t="s">
        <v>25</v>
      </c>
      <c r="AD8533" t="s">
        <v>26</v>
      </c>
      <c r="AE8533" t="s">
        <v>993</v>
      </c>
      <c r="AF8533" t="s">
        <v>267</v>
      </c>
      <c r="AG8533">
        <v>48227</v>
      </c>
      <c r="AH8533" t="s">
        <v>111</v>
      </c>
      <c r="AI8533" t="s">
        <v>1422</v>
      </c>
      <c r="AJ8533" t="s">
        <v>46</v>
      </c>
      <c r="AK8533" t="s">
        <v>94</v>
      </c>
      <c r="AL8533" t="s">
        <v>1423</v>
      </c>
      <c r="AM8533">
        <v>13.76</v>
      </c>
      <c r="AN8533">
        <v>2</v>
      </c>
      <c r="AO8533">
        <v>0</v>
      </c>
      <c r="AP8533">
        <v>6.3296000000000001</v>
      </c>
      <c r="AQ8533">
        <f>YEAR(Table1[[#This Row],[Order Date]])</f>
        <v>2016</v>
      </c>
      <c r="AR8533" t="str">
        <f>TEXT(Table1[[#This Row],[Order Date]],"mmmm")</f>
        <v>November</v>
      </c>
      <c r="AS8533" t="str">
        <f>"Q"&amp;ROUNDUP(MONTH(Table1[[#This Row],[Order Date]])/3,0)</f>
        <v>Q4</v>
      </c>
      <c r="AT8533">
        <f>IF(Table1[[#This Row],[Sales]]=0,0,Table1[[#This Row],[Profit]]/Table1[[#This Row],[Sales]])</f>
        <v>0.46</v>
      </c>
    </row>
    <row r="8534" spans="22:46" x14ac:dyDescent="0.3">
      <c r="V8534">
        <v>8533</v>
      </c>
      <c r="W8534" t="s">
        <v>10899</v>
      </c>
      <c r="X8534" s="1">
        <v>42704</v>
      </c>
      <c r="Y8534" s="1">
        <v>42533</v>
      </c>
      <c r="Z8534" t="s">
        <v>51</v>
      </c>
      <c r="AA8534" t="s">
        <v>911</v>
      </c>
      <c r="AB8534" t="s">
        <v>912</v>
      </c>
      <c r="AC8534" t="s">
        <v>25</v>
      </c>
      <c r="AD8534" t="s">
        <v>26</v>
      </c>
      <c r="AE8534" t="s">
        <v>993</v>
      </c>
      <c r="AF8534" t="s">
        <v>267</v>
      </c>
      <c r="AG8534">
        <v>48227</v>
      </c>
      <c r="AH8534" t="s">
        <v>111</v>
      </c>
      <c r="AI8534" t="s">
        <v>4668</v>
      </c>
      <c r="AJ8534" t="s">
        <v>46</v>
      </c>
      <c r="AK8534" t="s">
        <v>60</v>
      </c>
      <c r="AL8534" t="s">
        <v>4669</v>
      </c>
      <c r="AM8534">
        <v>496.86</v>
      </c>
      <c r="AN8534">
        <v>7</v>
      </c>
      <c r="AO8534">
        <v>0</v>
      </c>
      <c r="AP8534">
        <v>24.843</v>
      </c>
      <c r="AQ8534">
        <f>YEAR(Table1[[#This Row],[Order Date]])</f>
        <v>2016</v>
      </c>
      <c r="AR8534" t="str">
        <f>TEXT(Table1[[#This Row],[Order Date]],"mmmm")</f>
        <v>November</v>
      </c>
      <c r="AS8534" t="str">
        <f>"Q"&amp;ROUNDUP(MONTH(Table1[[#This Row],[Order Date]])/3,0)</f>
        <v>Q4</v>
      </c>
      <c r="AT8534">
        <f>IF(Table1[[#This Row],[Sales]]=0,0,Table1[[#This Row],[Profit]]/Table1[[#This Row],[Sales]])</f>
        <v>4.9999999999999996E-2</v>
      </c>
    </row>
    <row r="8535" spans="22:46" x14ac:dyDescent="0.3">
      <c r="V8535">
        <v>8534</v>
      </c>
      <c r="W8535" t="s">
        <v>10899</v>
      </c>
      <c r="X8535" s="1">
        <v>42704</v>
      </c>
      <c r="Y8535" s="1">
        <v>42533</v>
      </c>
      <c r="Z8535" t="s">
        <v>51</v>
      </c>
      <c r="AA8535" t="s">
        <v>911</v>
      </c>
      <c r="AB8535" t="s">
        <v>912</v>
      </c>
      <c r="AC8535" t="s">
        <v>25</v>
      </c>
      <c r="AD8535" t="s">
        <v>26</v>
      </c>
      <c r="AE8535" t="s">
        <v>993</v>
      </c>
      <c r="AF8535" t="s">
        <v>267</v>
      </c>
      <c r="AG8535">
        <v>48227</v>
      </c>
      <c r="AH8535" t="s">
        <v>111</v>
      </c>
      <c r="AI8535" t="s">
        <v>380</v>
      </c>
      <c r="AJ8535" t="s">
        <v>31</v>
      </c>
      <c r="AK8535" t="s">
        <v>35</v>
      </c>
      <c r="AL8535" t="s">
        <v>381</v>
      </c>
      <c r="AM8535">
        <v>389.97</v>
      </c>
      <c r="AN8535">
        <v>3</v>
      </c>
      <c r="AO8535">
        <v>0</v>
      </c>
      <c r="AP8535">
        <v>35.097299999999997</v>
      </c>
      <c r="AQ8535">
        <f>YEAR(Table1[[#This Row],[Order Date]])</f>
        <v>2016</v>
      </c>
      <c r="AR8535" t="str">
        <f>TEXT(Table1[[#This Row],[Order Date]],"mmmm")</f>
        <v>November</v>
      </c>
      <c r="AS8535" t="str">
        <f>"Q"&amp;ROUNDUP(MONTH(Table1[[#This Row],[Order Date]])/3,0)</f>
        <v>Q4</v>
      </c>
      <c r="AT8535">
        <f>IF(Table1[[#This Row],[Sales]]=0,0,Table1[[#This Row],[Profit]]/Table1[[#This Row],[Sales]])</f>
        <v>8.9999999999999983E-2</v>
      </c>
    </row>
    <row r="8536" spans="22:46" x14ac:dyDescent="0.3">
      <c r="V8536">
        <v>8535</v>
      </c>
      <c r="W8536" t="s">
        <v>10900</v>
      </c>
      <c r="X8536" s="1">
        <v>42017</v>
      </c>
      <c r="Y8536" t="s">
        <v>4875</v>
      </c>
      <c r="Z8536" t="s">
        <v>22</v>
      </c>
      <c r="AA8536" t="s">
        <v>8638</v>
      </c>
      <c r="AB8536" t="s">
        <v>8639</v>
      </c>
      <c r="AC8536" t="s">
        <v>41</v>
      </c>
      <c r="AD8536" t="s">
        <v>26</v>
      </c>
      <c r="AE8536" t="s">
        <v>563</v>
      </c>
      <c r="AF8536" t="s">
        <v>1429</v>
      </c>
      <c r="AG8536">
        <v>31907</v>
      </c>
      <c r="AH8536" t="s">
        <v>29</v>
      </c>
      <c r="AI8536" t="s">
        <v>2664</v>
      </c>
      <c r="AJ8536" t="s">
        <v>46</v>
      </c>
      <c r="AK8536" t="s">
        <v>47</v>
      </c>
      <c r="AL8536" t="s">
        <v>2665</v>
      </c>
      <c r="AM8536">
        <v>9.82</v>
      </c>
      <c r="AN8536">
        <v>2</v>
      </c>
      <c r="AO8536">
        <v>0</v>
      </c>
      <c r="AP8536">
        <v>4.8117999999999999</v>
      </c>
      <c r="AQ8536">
        <f>YEAR(Table1[[#This Row],[Order Date]])</f>
        <v>2015</v>
      </c>
      <c r="AR8536" t="str">
        <f>TEXT(Table1[[#This Row],[Order Date]],"mmmm")</f>
        <v>January</v>
      </c>
      <c r="AS8536" t="str">
        <f>"Q"&amp;ROUNDUP(MONTH(Table1[[#This Row],[Order Date]])/3,0)</f>
        <v>Q1</v>
      </c>
      <c r="AT8536">
        <f>IF(Table1[[#This Row],[Sales]]=0,0,Table1[[#This Row],[Profit]]/Table1[[#This Row],[Sales]])</f>
        <v>0.49</v>
      </c>
    </row>
    <row r="8537" spans="22:46" x14ac:dyDescent="0.3">
      <c r="V8537">
        <v>8536</v>
      </c>
      <c r="W8537" t="s">
        <v>10901</v>
      </c>
      <c r="X8537" s="1">
        <v>41775</v>
      </c>
      <c r="Y8537" t="s">
        <v>2740</v>
      </c>
      <c r="Z8537" t="s">
        <v>51</v>
      </c>
      <c r="AA8537" t="s">
        <v>7147</v>
      </c>
      <c r="AB8537" t="s">
        <v>7148</v>
      </c>
      <c r="AC8537" t="s">
        <v>25</v>
      </c>
      <c r="AD8537" t="s">
        <v>26</v>
      </c>
      <c r="AE8537" t="s">
        <v>136</v>
      </c>
      <c r="AF8537" t="s">
        <v>43</v>
      </c>
      <c r="AG8537">
        <v>94122</v>
      </c>
      <c r="AH8537" t="s">
        <v>44</v>
      </c>
      <c r="AI8537" t="s">
        <v>5404</v>
      </c>
      <c r="AJ8537" t="s">
        <v>73</v>
      </c>
      <c r="AK8537" t="s">
        <v>176</v>
      </c>
      <c r="AL8537" t="s">
        <v>5405</v>
      </c>
      <c r="AM8537">
        <v>56.4</v>
      </c>
      <c r="AN8537">
        <v>3</v>
      </c>
      <c r="AO8537">
        <v>0</v>
      </c>
      <c r="AP8537">
        <v>3.3839999999999999</v>
      </c>
      <c r="AQ8537">
        <f>YEAR(Table1[[#This Row],[Order Date]])</f>
        <v>2014</v>
      </c>
      <c r="AR8537" t="str">
        <f>TEXT(Table1[[#This Row],[Order Date]],"mmmm")</f>
        <v>May</v>
      </c>
      <c r="AS8537" t="str">
        <f>"Q"&amp;ROUNDUP(MONTH(Table1[[#This Row],[Order Date]])/3,0)</f>
        <v>Q2</v>
      </c>
      <c r="AT8537">
        <f>IF(Table1[[#This Row],[Sales]]=0,0,Table1[[#This Row],[Profit]]/Table1[[#This Row],[Sales]])</f>
        <v>0.06</v>
      </c>
    </row>
    <row r="8538" spans="22:46" x14ac:dyDescent="0.3">
      <c r="V8538">
        <v>8537</v>
      </c>
      <c r="W8538" t="s">
        <v>10902</v>
      </c>
      <c r="X8538" s="1">
        <v>42162</v>
      </c>
      <c r="Y8538" s="1">
        <v>42314</v>
      </c>
      <c r="Z8538" t="s">
        <v>51</v>
      </c>
      <c r="AA8538" t="s">
        <v>10903</v>
      </c>
      <c r="AB8538" t="s">
        <v>10904</v>
      </c>
      <c r="AC8538" t="s">
        <v>108</v>
      </c>
      <c r="AD8538" t="s">
        <v>26</v>
      </c>
      <c r="AE8538" t="s">
        <v>158</v>
      </c>
      <c r="AF8538" t="s">
        <v>159</v>
      </c>
      <c r="AG8538">
        <v>19143</v>
      </c>
      <c r="AH8538" t="s">
        <v>160</v>
      </c>
      <c r="AI8538" t="s">
        <v>3485</v>
      </c>
      <c r="AJ8538" t="s">
        <v>46</v>
      </c>
      <c r="AK8538" t="s">
        <v>77</v>
      </c>
      <c r="AL8538" t="s">
        <v>3486</v>
      </c>
      <c r="AM8538">
        <v>18.312000000000001</v>
      </c>
      <c r="AN8538">
        <v>4</v>
      </c>
      <c r="AO8538">
        <v>0.7</v>
      </c>
      <c r="AP8538">
        <v>-12.208</v>
      </c>
      <c r="AQ8538">
        <f>YEAR(Table1[[#This Row],[Order Date]])</f>
        <v>2015</v>
      </c>
      <c r="AR8538" t="str">
        <f>TEXT(Table1[[#This Row],[Order Date]],"mmmm")</f>
        <v>June</v>
      </c>
      <c r="AS8538" t="str">
        <f>"Q"&amp;ROUNDUP(MONTH(Table1[[#This Row],[Order Date]])/3,0)</f>
        <v>Q2</v>
      </c>
      <c r="AT8538">
        <f>IF(Table1[[#This Row],[Sales]]=0,0,Table1[[#This Row],[Profit]]/Table1[[#This Row],[Sales]])</f>
        <v>-0.66666666666666663</v>
      </c>
    </row>
    <row r="8539" spans="22:46" x14ac:dyDescent="0.3">
      <c r="V8539">
        <v>8538</v>
      </c>
      <c r="W8539" t="s">
        <v>10902</v>
      </c>
      <c r="X8539" s="1">
        <v>42162</v>
      </c>
      <c r="Y8539" s="1">
        <v>42314</v>
      </c>
      <c r="Z8539" t="s">
        <v>51</v>
      </c>
      <c r="AA8539" t="s">
        <v>10903</v>
      </c>
      <c r="AB8539" t="s">
        <v>10904</v>
      </c>
      <c r="AC8539" t="s">
        <v>108</v>
      </c>
      <c r="AD8539" t="s">
        <v>26</v>
      </c>
      <c r="AE8539" t="s">
        <v>158</v>
      </c>
      <c r="AF8539" t="s">
        <v>159</v>
      </c>
      <c r="AG8539">
        <v>19143</v>
      </c>
      <c r="AH8539" t="s">
        <v>160</v>
      </c>
      <c r="AI8539" t="s">
        <v>7457</v>
      </c>
      <c r="AJ8539" t="s">
        <v>46</v>
      </c>
      <c r="AK8539" t="s">
        <v>94</v>
      </c>
      <c r="AL8539" t="s">
        <v>7458</v>
      </c>
      <c r="AM8539">
        <v>25.92</v>
      </c>
      <c r="AN8539">
        <v>5</v>
      </c>
      <c r="AO8539">
        <v>0.2</v>
      </c>
      <c r="AP8539">
        <v>9.0719999999999992</v>
      </c>
      <c r="AQ8539">
        <f>YEAR(Table1[[#This Row],[Order Date]])</f>
        <v>2015</v>
      </c>
      <c r="AR8539" t="str">
        <f>TEXT(Table1[[#This Row],[Order Date]],"mmmm")</f>
        <v>June</v>
      </c>
      <c r="AS8539" t="str">
        <f>"Q"&amp;ROUNDUP(MONTH(Table1[[#This Row],[Order Date]])/3,0)</f>
        <v>Q2</v>
      </c>
      <c r="AT8539">
        <f>IF(Table1[[#This Row],[Sales]]=0,0,Table1[[#This Row],[Profit]]/Table1[[#This Row],[Sales]])</f>
        <v>0.34999999999999992</v>
      </c>
    </row>
    <row r="8540" spans="22:46" x14ac:dyDescent="0.3">
      <c r="V8540">
        <v>8539</v>
      </c>
      <c r="W8540" t="s">
        <v>10902</v>
      </c>
      <c r="X8540" s="1">
        <v>42162</v>
      </c>
      <c r="Y8540" s="1">
        <v>42314</v>
      </c>
      <c r="Z8540" t="s">
        <v>51</v>
      </c>
      <c r="AA8540" t="s">
        <v>10903</v>
      </c>
      <c r="AB8540" t="s">
        <v>10904</v>
      </c>
      <c r="AC8540" t="s">
        <v>108</v>
      </c>
      <c r="AD8540" t="s">
        <v>26</v>
      </c>
      <c r="AE8540" t="s">
        <v>158</v>
      </c>
      <c r="AF8540" t="s">
        <v>159</v>
      </c>
      <c r="AG8540">
        <v>19143</v>
      </c>
      <c r="AH8540" t="s">
        <v>160</v>
      </c>
      <c r="AI8540" t="s">
        <v>6508</v>
      </c>
      <c r="AJ8540" t="s">
        <v>46</v>
      </c>
      <c r="AK8540" t="s">
        <v>70</v>
      </c>
      <c r="AL8540" t="s">
        <v>6509</v>
      </c>
      <c r="AM8540">
        <v>8.016</v>
      </c>
      <c r="AN8540">
        <v>3</v>
      </c>
      <c r="AO8540">
        <v>0.2</v>
      </c>
      <c r="AP8540">
        <v>1.002</v>
      </c>
      <c r="AQ8540">
        <f>YEAR(Table1[[#This Row],[Order Date]])</f>
        <v>2015</v>
      </c>
      <c r="AR8540" t="str">
        <f>TEXT(Table1[[#This Row],[Order Date]],"mmmm")</f>
        <v>June</v>
      </c>
      <c r="AS8540" t="str">
        <f>"Q"&amp;ROUNDUP(MONTH(Table1[[#This Row],[Order Date]])/3,0)</f>
        <v>Q2</v>
      </c>
      <c r="AT8540">
        <f>IF(Table1[[#This Row],[Sales]]=0,0,Table1[[#This Row],[Profit]]/Table1[[#This Row],[Sales]])</f>
        <v>0.125</v>
      </c>
    </row>
    <row r="8541" spans="22:46" x14ac:dyDescent="0.3">
      <c r="V8541">
        <v>8540</v>
      </c>
      <c r="W8541" t="s">
        <v>10905</v>
      </c>
      <c r="X8541" s="1">
        <v>42803</v>
      </c>
      <c r="Y8541" t="s">
        <v>5364</v>
      </c>
      <c r="Z8541" t="s">
        <v>51</v>
      </c>
      <c r="AA8541" t="s">
        <v>461</v>
      </c>
      <c r="AB8541" t="s">
        <v>462</v>
      </c>
      <c r="AC8541" t="s">
        <v>25</v>
      </c>
      <c r="AD8541" t="s">
        <v>26</v>
      </c>
      <c r="AE8541" t="s">
        <v>42</v>
      </c>
      <c r="AF8541" t="s">
        <v>43</v>
      </c>
      <c r="AG8541">
        <v>90008</v>
      </c>
      <c r="AH8541" t="s">
        <v>44</v>
      </c>
      <c r="AI8541" t="s">
        <v>6056</v>
      </c>
      <c r="AJ8541" t="s">
        <v>73</v>
      </c>
      <c r="AK8541" t="s">
        <v>1363</v>
      </c>
      <c r="AL8541" t="s">
        <v>6057</v>
      </c>
      <c r="AM8541">
        <v>479.98399999999998</v>
      </c>
      <c r="AN8541">
        <v>2</v>
      </c>
      <c r="AO8541">
        <v>0.2</v>
      </c>
      <c r="AP8541">
        <v>59.997999999999998</v>
      </c>
      <c r="AQ8541">
        <f>YEAR(Table1[[#This Row],[Order Date]])</f>
        <v>2017</v>
      </c>
      <c r="AR8541" t="str">
        <f>TEXT(Table1[[#This Row],[Order Date]],"mmmm")</f>
        <v>March</v>
      </c>
      <c r="AS8541" t="str">
        <f>"Q"&amp;ROUNDUP(MONTH(Table1[[#This Row],[Order Date]])/3,0)</f>
        <v>Q1</v>
      </c>
      <c r="AT8541">
        <f>IF(Table1[[#This Row],[Sales]]=0,0,Table1[[#This Row],[Profit]]/Table1[[#This Row],[Sales]])</f>
        <v>0.125</v>
      </c>
    </row>
    <row r="8542" spans="22:46" x14ac:dyDescent="0.3">
      <c r="V8542">
        <v>8541</v>
      </c>
      <c r="W8542" t="s">
        <v>10905</v>
      </c>
      <c r="X8542" s="1">
        <v>42803</v>
      </c>
      <c r="Y8542" t="s">
        <v>5364</v>
      </c>
      <c r="Z8542" t="s">
        <v>51</v>
      </c>
      <c r="AA8542" t="s">
        <v>461</v>
      </c>
      <c r="AB8542" t="s">
        <v>462</v>
      </c>
      <c r="AC8542" t="s">
        <v>25</v>
      </c>
      <c r="AD8542" t="s">
        <v>26</v>
      </c>
      <c r="AE8542" t="s">
        <v>42</v>
      </c>
      <c r="AF8542" t="s">
        <v>43</v>
      </c>
      <c r="AG8542">
        <v>90008</v>
      </c>
      <c r="AH8542" t="s">
        <v>44</v>
      </c>
      <c r="AI8542" t="s">
        <v>76</v>
      </c>
      <c r="AJ8542" t="s">
        <v>46</v>
      </c>
      <c r="AK8542" t="s">
        <v>77</v>
      </c>
      <c r="AL8542" t="s">
        <v>78</v>
      </c>
      <c r="AM8542">
        <v>30.84</v>
      </c>
      <c r="AN8542">
        <v>5</v>
      </c>
      <c r="AO8542">
        <v>0.2</v>
      </c>
      <c r="AP8542">
        <v>9.6374999999999993</v>
      </c>
      <c r="AQ8542">
        <f>YEAR(Table1[[#This Row],[Order Date]])</f>
        <v>2017</v>
      </c>
      <c r="AR8542" t="str">
        <f>TEXT(Table1[[#This Row],[Order Date]],"mmmm")</f>
        <v>March</v>
      </c>
      <c r="AS8542" t="str">
        <f>"Q"&amp;ROUNDUP(MONTH(Table1[[#This Row],[Order Date]])/3,0)</f>
        <v>Q1</v>
      </c>
      <c r="AT8542">
        <f>IF(Table1[[#This Row],[Sales]]=0,0,Table1[[#This Row],[Profit]]/Table1[[#This Row],[Sales]])</f>
        <v>0.3125</v>
      </c>
    </row>
    <row r="8543" spans="22:46" x14ac:dyDescent="0.3">
      <c r="V8543">
        <v>8542</v>
      </c>
      <c r="W8543" t="s">
        <v>10906</v>
      </c>
      <c r="X8543" s="1">
        <v>42360</v>
      </c>
      <c r="Y8543" t="s">
        <v>2086</v>
      </c>
      <c r="Z8543" t="s">
        <v>207</v>
      </c>
      <c r="AA8543" t="s">
        <v>3833</v>
      </c>
      <c r="AB8543" t="s">
        <v>3834</v>
      </c>
      <c r="AC8543" t="s">
        <v>41</v>
      </c>
      <c r="AD8543" t="s">
        <v>26</v>
      </c>
      <c r="AE8543" t="s">
        <v>158</v>
      </c>
      <c r="AF8543" t="s">
        <v>159</v>
      </c>
      <c r="AG8543">
        <v>19140</v>
      </c>
      <c r="AH8543" t="s">
        <v>160</v>
      </c>
      <c r="AI8543" t="s">
        <v>5502</v>
      </c>
      <c r="AJ8543" t="s">
        <v>46</v>
      </c>
      <c r="AK8543" t="s">
        <v>60</v>
      </c>
      <c r="AL8543" t="s">
        <v>5503</v>
      </c>
      <c r="AM8543">
        <v>33.567999999999998</v>
      </c>
      <c r="AN8543">
        <v>2</v>
      </c>
      <c r="AO8543">
        <v>0.2</v>
      </c>
      <c r="AP8543">
        <v>1.6783999999999999</v>
      </c>
      <c r="AQ8543">
        <f>YEAR(Table1[[#This Row],[Order Date]])</f>
        <v>2015</v>
      </c>
      <c r="AR8543" t="str">
        <f>TEXT(Table1[[#This Row],[Order Date]],"mmmm")</f>
        <v>December</v>
      </c>
      <c r="AS8543" t="str">
        <f>"Q"&amp;ROUNDUP(MONTH(Table1[[#This Row],[Order Date]])/3,0)</f>
        <v>Q4</v>
      </c>
      <c r="AT8543">
        <f>IF(Table1[[#This Row],[Sales]]=0,0,Table1[[#This Row],[Profit]]/Table1[[#This Row],[Sales]])</f>
        <v>0.05</v>
      </c>
    </row>
    <row r="8544" spans="22:46" x14ac:dyDescent="0.3">
      <c r="V8544">
        <v>8543</v>
      </c>
      <c r="W8544" t="s">
        <v>10906</v>
      </c>
      <c r="X8544" s="1">
        <v>42360</v>
      </c>
      <c r="Y8544" t="s">
        <v>2086</v>
      </c>
      <c r="Z8544" t="s">
        <v>207</v>
      </c>
      <c r="AA8544" t="s">
        <v>3833</v>
      </c>
      <c r="AB8544" t="s">
        <v>3834</v>
      </c>
      <c r="AC8544" t="s">
        <v>41</v>
      </c>
      <c r="AD8544" t="s">
        <v>26</v>
      </c>
      <c r="AE8544" t="s">
        <v>158</v>
      </c>
      <c r="AF8544" t="s">
        <v>159</v>
      </c>
      <c r="AG8544">
        <v>19140</v>
      </c>
      <c r="AH8544" t="s">
        <v>160</v>
      </c>
      <c r="AI8544" t="s">
        <v>3816</v>
      </c>
      <c r="AJ8544" t="s">
        <v>31</v>
      </c>
      <c r="AK8544" t="s">
        <v>35</v>
      </c>
      <c r="AL8544" t="s">
        <v>3817</v>
      </c>
      <c r="AM8544">
        <v>422.625</v>
      </c>
      <c r="AN8544">
        <v>7</v>
      </c>
      <c r="AO8544">
        <v>0.3</v>
      </c>
      <c r="AP8544">
        <v>0</v>
      </c>
      <c r="AQ8544">
        <f>YEAR(Table1[[#This Row],[Order Date]])</f>
        <v>2015</v>
      </c>
      <c r="AR8544" t="str">
        <f>TEXT(Table1[[#This Row],[Order Date]],"mmmm")</f>
        <v>December</v>
      </c>
      <c r="AS8544" t="str">
        <f>"Q"&amp;ROUNDUP(MONTH(Table1[[#This Row],[Order Date]])/3,0)</f>
        <v>Q4</v>
      </c>
      <c r="AT8544">
        <f>IF(Table1[[#This Row],[Sales]]=0,0,Table1[[#This Row],[Profit]]/Table1[[#This Row],[Sales]])</f>
        <v>0</v>
      </c>
    </row>
    <row r="8545" spans="22:46" x14ac:dyDescent="0.3">
      <c r="V8545">
        <v>8544</v>
      </c>
      <c r="W8545" t="s">
        <v>10907</v>
      </c>
      <c r="X8545" s="1">
        <v>41857</v>
      </c>
      <c r="Y8545" s="1">
        <v>41951</v>
      </c>
      <c r="Z8545" t="s">
        <v>51</v>
      </c>
      <c r="AA8545" t="s">
        <v>5667</v>
      </c>
      <c r="AB8545" t="s">
        <v>5668</v>
      </c>
      <c r="AC8545" t="s">
        <v>25</v>
      </c>
      <c r="AD8545" t="s">
        <v>26</v>
      </c>
      <c r="AE8545" t="s">
        <v>300</v>
      </c>
      <c r="AF8545" t="s">
        <v>301</v>
      </c>
      <c r="AG8545">
        <v>10035</v>
      </c>
      <c r="AH8545" t="s">
        <v>160</v>
      </c>
      <c r="AI8545" t="s">
        <v>1795</v>
      </c>
      <c r="AJ8545" t="s">
        <v>73</v>
      </c>
      <c r="AK8545" t="s">
        <v>176</v>
      </c>
      <c r="AL8545" t="s">
        <v>1796</v>
      </c>
      <c r="AM8545">
        <v>199.98</v>
      </c>
      <c r="AN8545">
        <v>2</v>
      </c>
      <c r="AO8545">
        <v>0</v>
      </c>
      <c r="AP8545">
        <v>83.991600000000005</v>
      </c>
      <c r="AQ8545">
        <f>YEAR(Table1[[#This Row],[Order Date]])</f>
        <v>2014</v>
      </c>
      <c r="AR8545" t="str">
        <f>TEXT(Table1[[#This Row],[Order Date]],"mmmm")</f>
        <v>August</v>
      </c>
      <c r="AS8545" t="str">
        <f>"Q"&amp;ROUNDUP(MONTH(Table1[[#This Row],[Order Date]])/3,0)</f>
        <v>Q3</v>
      </c>
      <c r="AT8545">
        <f>IF(Table1[[#This Row],[Sales]]=0,0,Table1[[#This Row],[Profit]]/Table1[[#This Row],[Sales]])</f>
        <v>0.42000000000000004</v>
      </c>
    </row>
    <row r="8546" spans="22:46" x14ac:dyDescent="0.3">
      <c r="V8546">
        <v>8545</v>
      </c>
      <c r="W8546" t="s">
        <v>10908</v>
      </c>
      <c r="X8546" s="1">
        <v>42456</v>
      </c>
      <c r="Y8546" t="s">
        <v>4203</v>
      </c>
      <c r="Z8546" t="s">
        <v>51</v>
      </c>
      <c r="AA8546" t="s">
        <v>991</v>
      </c>
      <c r="AB8546" t="s">
        <v>992</v>
      </c>
      <c r="AC8546" t="s">
        <v>41</v>
      </c>
      <c r="AD8546" t="s">
        <v>26</v>
      </c>
      <c r="AE8546" t="s">
        <v>563</v>
      </c>
      <c r="AF8546" t="s">
        <v>1429</v>
      </c>
      <c r="AG8546">
        <v>31907</v>
      </c>
      <c r="AH8546" t="s">
        <v>29</v>
      </c>
      <c r="AI8546" t="s">
        <v>8178</v>
      </c>
      <c r="AJ8546" t="s">
        <v>31</v>
      </c>
      <c r="AK8546" t="s">
        <v>67</v>
      </c>
      <c r="AL8546" t="s">
        <v>8179</v>
      </c>
      <c r="AM8546">
        <v>20.239999999999998</v>
      </c>
      <c r="AN8546">
        <v>1</v>
      </c>
      <c r="AO8546">
        <v>0</v>
      </c>
      <c r="AP8546">
        <v>8.7032000000000007</v>
      </c>
      <c r="AQ8546">
        <f>YEAR(Table1[[#This Row],[Order Date]])</f>
        <v>2016</v>
      </c>
      <c r="AR8546" t="str">
        <f>TEXT(Table1[[#This Row],[Order Date]],"mmmm")</f>
        <v>March</v>
      </c>
      <c r="AS8546" t="str">
        <f>"Q"&amp;ROUNDUP(MONTH(Table1[[#This Row],[Order Date]])/3,0)</f>
        <v>Q1</v>
      </c>
      <c r="AT8546">
        <f>IF(Table1[[#This Row],[Sales]]=0,0,Table1[[#This Row],[Profit]]/Table1[[#This Row],[Sales]])</f>
        <v>0.43000000000000005</v>
      </c>
    </row>
    <row r="8547" spans="22:46" x14ac:dyDescent="0.3">
      <c r="V8547">
        <v>8546</v>
      </c>
      <c r="W8547" t="s">
        <v>10908</v>
      </c>
      <c r="X8547" s="1">
        <v>42456</v>
      </c>
      <c r="Y8547" t="s">
        <v>4203</v>
      </c>
      <c r="Z8547" t="s">
        <v>51</v>
      </c>
      <c r="AA8547" t="s">
        <v>991</v>
      </c>
      <c r="AB8547" t="s">
        <v>992</v>
      </c>
      <c r="AC8547" t="s">
        <v>41</v>
      </c>
      <c r="AD8547" t="s">
        <v>26</v>
      </c>
      <c r="AE8547" t="s">
        <v>563</v>
      </c>
      <c r="AF8547" t="s">
        <v>1429</v>
      </c>
      <c r="AG8547">
        <v>31907</v>
      </c>
      <c r="AH8547" t="s">
        <v>29</v>
      </c>
      <c r="AI8547" t="s">
        <v>7841</v>
      </c>
      <c r="AJ8547" t="s">
        <v>31</v>
      </c>
      <c r="AK8547" t="s">
        <v>67</v>
      </c>
      <c r="AL8547" t="s">
        <v>7842</v>
      </c>
      <c r="AM8547">
        <v>39.92</v>
      </c>
      <c r="AN8547">
        <v>4</v>
      </c>
      <c r="AO8547">
        <v>0</v>
      </c>
      <c r="AP8547">
        <v>11.1776</v>
      </c>
      <c r="AQ8547">
        <f>YEAR(Table1[[#This Row],[Order Date]])</f>
        <v>2016</v>
      </c>
      <c r="AR8547" t="str">
        <f>TEXT(Table1[[#This Row],[Order Date]],"mmmm")</f>
        <v>March</v>
      </c>
      <c r="AS8547" t="str">
        <f>"Q"&amp;ROUNDUP(MONTH(Table1[[#This Row],[Order Date]])/3,0)</f>
        <v>Q1</v>
      </c>
      <c r="AT8547">
        <f>IF(Table1[[#This Row],[Sales]]=0,0,Table1[[#This Row],[Profit]]/Table1[[#This Row],[Sales]])</f>
        <v>0.27999999999999997</v>
      </c>
    </row>
    <row r="8548" spans="22:46" x14ac:dyDescent="0.3">
      <c r="V8548">
        <v>8547</v>
      </c>
      <c r="W8548" t="s">
        <v>10908</v>
      </c>
      <c r="X8548" s="1">
        <v>42456</v>
      </c>
      <c r="Y8548" t="s">
        <v>4203</v>
      </c>
      <c r="Z8548" t="s">
        <v>51</v>
      </c>
      <c r="AA8548" t="s">
        <v>991</v>
      </c>
      <c r="AB8548" t="s">
        <v>992</v>
      </c>
      <c r="AC8548" t="s">
        <v>41</v>
      </c>
      <c r="AD8548" t="s">
        <v>26</v>
      </c>
      <c r="AE8548" t="s">
        <v>563</v>
      </c>
      <c r="AF8548" t="s">
        <v>1429</v>
      </c>
      <c r="AG8548">
        <v>31907</v>
      </c>
      <c r="AH8548" t="s">
        <v>29</v>
      </c>
      <c r="AI8548" t="s">
        <v>7251</v>
      </c>
      <c r="AJ8548" t="s">
        <v>46</v>
      </c>
      <c r="AK8548" t="s">
        <v>77</v>
      </c>
      <c r="AL8548" t="s">
        <v>7252</v>
      </c>
      <c r="AM8548">
        <v>32.54</v>
      </c>
      <c r="AN8548">
        <v>2</v>
      </c>
      <c r="AO8548">
        <v>0</v>
      </c>
      <c r="AP8548">
        <v>15.944599999999999</v>
      </c>
      <c r="AQ8548">
        <f>YEAR(Table1[[#This Row],[Order Date]])</f>
        <v>2016</v>
      </c>
      <c r="AR8548" t="str">
        <f>TEXT(Table1[[#This Row],[Order Date]],"mmmm")</f>
        <v>March</v>
      </c>
      <c r="AS8548" t="str">
        <f>"Q"&amp;ROUNDUP(MONTH(Table1[[#This Row],[Order Date]])/3,0)</f>
        <v>Q1</v>
      </c>
      <c r="AT8548">
        <f>IF(Table1[[#This Row],[Sales]]=0,0,Table1[[#This Row],[Profit]]/Table1[[#This Row],[Sales]])</f>
        <v>0.49</v>
      </c>
    </row>
    <row r="8549" spans="22:46" x14ac:dyDescent="0.3">
      <c r="V8549">
        <v>8548</v>
      </c>
      <c r="W8549" t="s">
        <v>10909</v>
      </c>
      <c r="X8549" s="1">
        <v>42343</v>
      </c>
      <c r="Y8549" s="1">
        <v>42289</v>
      </c>
      <c r="Z8549" t="s">
        <v>51</v>
      </c>
      <c r="AA8549" t="s">
        <v>3127</v>
      </c>
      <c r="AB8549" t="s">
        <v>3128</v>
      </c>
      <c r="AC8549" t="s">
        <v>41</v>
      </c>
      <c r="AD8549" t="s">
        <v>26</v>
      </c>
      <c r="AE8549" t="s">
        <v>42</v>
      </c>
      <c r="AF8549" t="s">
        <v>43</v>
      </c>
      <c r="AG8549">
        <v>90049</v>
      </c>
      <c r="AH8549" t="s">
        <v>44</v>
      </c>
      <c r="AI8549" t="s">
        <v>954</v>
      </c>
      <c r="AJ8549" t="s">
        <v>73</v>
      </c>
      <c r="AK8549" t="s">
        <v>176</v>
      </c>
      <c r="AL8549" t="s">
        <v>955</v>
      </c>
      <c r="AM8549">
        <v>39</v>
      </c>
      <c r="AN8549">
        <v>3</v>
      </c>
      <c r="AO8549">
        <v>0</v>
      </c>
      <c r="AP8549">
        <v>17.55</v>
      </c>
      <c r="AQ8549">
        <f>YEAR(Table1[[#This Row],[Order Date]])</f>
        <v>2015</v>
      </c>
      <c r="AR8549" t="str">
        <f>TEXT(Table1[[#This Row],[Order Date]],"mmmm")</f>
        <v>December</v>
      </c>
      <c r="AS8549" t="str">
        <f>"Q"&amp;ROUNDUP(MONTH(Table1[[#This Row],[Order Date]])/3,0)</f>
        <v>Q4</v>
      </c>
      <c r="AT8549">
        <f>IF(Table1[[#This Row],[Sales]]=0,0,Table1[[#This Row],[Profit]]/Table1[[#This Row],[Sales]])</f>
        <v>0.45</v>
      </c>
    </row>
    <row r="8550" spans="22:46" x14ac:dyDescent="0.3">
      <c r="V8550">
        <v>8549</v>
      </c>
      <c r="W8550" t="s">
        <v>10909</v>
      </c>
      <c r="X8550" s="1">
        <v>42343</v>
      </c>
      <c r="Y8550" s="1">
        <v>42289</v>
      </c>
      <c r="Z8550" t="s">
        <v>51</v>
      </c>
      <c r="AA8550" t="s">
        <v>3127</v>
      </c>
      <c r="AB8550" t="s">
        <v>3128</v>
      </c>
      <c r="AC8550" t="s">
        <v>41</v>
      </c>
      <c r="AD8550" t="s">
        <v>26</v>
      </c>
      <c r="AE8550" t="s">
        <v>42</v>
      </c>
      <c r="AF8550" t="s">
        <v>43</v>
      </c>
      <c r="AG8550">
        <v>90049</v>
      </c>
      <c r="AH8550" t="s">
        <v>44</v>
      </c>
      <c r="AI8550" t="s">
        <v>3621</v>
      </c>
      <c r="AJ8550" t="s">
        <v>46</v>
      </c>
      <c r="AK8550" t="s">
        <v>47</v>
      </c>
      <c r="AL8550" t="s">
        <v>3622</v>
      </c>
      <c r="AM8550">
        <v>12.6</v>
      </c>
      <c r="AN8550">
        <v>4</v>
      </c>
      <c r="AO8550">
        <v>0</v>
      </c>
      <c r="AP8550">
        <v>6.048</v>
      </c>
      <c r="AQ8550">
        <f>YEAR(Table1[[#This Row],[Order Date]])</f>
        <v>2015</v>
      </c>
      <c r="AR8550" t="str">
        <f>TEXT(Table1[[#This Row],[Order Date]],"mmmm")</f>
        <v>December</v>
      </c>
      <c r="AS8550" t="str">
        <f>"Q"&amp;ROUNDUP(MONTH(Table1[[#This Row],[Order Date]])/3,0)</f>
        <v>Q4</v>
      </c>
      <c r="AT8550">
        <f>IF(Table1[[#This Row],[Sales]]=0,0,Table1[[#This Row],[Profit]]/Table1[[#This Row],[Sales]])</f>
        <v>0.48000000000000004</v>
      </c>
    </row>
    <row r="8551" spans="22:46" x14ac:dyDescent="0.3">
      <c r="V8551">
        <v>8550</v>
      </c>
      <c r="W8551" t="s">
        <v>10910</v>
      </c>
      <c r="X8551" s="1">
        <v>42258</v>
      </c>
      <c r="Y8551" s="1">
        <v>42347</v>
      </c>
      <c r="Z8551" t="s">
        <v>207</v>
      </c>
      <c r="AA8551" t="s">
        <v>3127</v>
      </c>
      <c r="AB8551" t="s">
        <v>3128</v>
      </c>
      <c r="AC8551" t="s">
        <v>41</v>
      </c>
      <c r="AD8551" t="s">
        <v>26</v>
      </c>
      <c r="AE8551" t="s">
        <v>515</v>
      </c>
      <c r="AF8551" t="s">
        <v>516</v>
      </c>
      <c r="AG8551">
        <v>80013</v>
      </c>
      <c r="AH8551" t="s">
        <v>44</v>
      </c>
      <c r="AI8551" t="s">
        <v>1935</v>
      </c>
      <c r="AJ8551" t="s">
        <v>31</v>
      </c>
      <c r="AK8551" t="s">
        <v>67</v>
      </c>
      <c r="AL8551" t="s">
        <v>1936</v>
      </c>
      <c r="AM8551">
        <v>24.64</v>
      </c>
      <c r="AN8551">
        <v>4</v>
      </c>
      <c r="AO8551">
        <v>0.2</v>
      </c>
      <c r="AP8551">
        <v>4.0039999999999996</v>
      </c>
      <c r="AQ8551">
        <f>YEAR(Table1[[#This Row],[Order Date]])</f>
        <v>2015</v>
      </c>
      <c r="AR8551" t="str">
        <f>TEXT(Table1[[#This Row],[Order Date]],"mmmm")</f>
        <v>September</v>
      </c>
      <c r="AS8551" t="str">
        <f>"Q"&amp;ROUNDUP(MONTH(Table1[[#This Row],[Order Date]])/3,0)</f>
        <v>Q3</v>
      </c>
      <c r="AT8551">
        <f>IF(Table1[[#This Row],[Sales]]=0,0,Table1[[#This Row],[Profit]]/Table1[[#This Row],[Sales]])</f>
        <v>0.16249999999999998</v>
      </c>
    </row>
    <row r="8552" spans="22:46" x14ac:dyDescent="0.3">
      <c r="V8552">
        <v>8551</v>
      </c>
      <c r="W8552" t="s">
        <v>10911</v>
      </c>
      <c r="X8552" s="1">
        <v>42202</v>
      </c>
      <c r="Y8552" t="s">
        <v>9716</v>
      </c>
      <c r="Z8552" t="s">
        <v>51</v>
      </c>
      <c r="AA8552" t="s">
        <v>1427</v>
      </c>
      <c r="AB8552" t="s">
        <v>1428</v>
      </c>
      <c r="AC8552" t="s">
        <v>41</v>
      </c>
      <c r="AD8552" t="s">
        <v>26</v>
      </c>
      <c r="AE8552" t="s">
        <v>203</v>
      </c>
      <c r="AF8552" t="s">
        <v>110</v>
      </c>
      <c r="AG8552">
        <v>77041</v>
      </c>
      <c r="AH8552" t="s">
        <v>111</v>
      </c>
      <c r="AI8552" t="s">
        <v>9844</v>
      </c>
      <c r="AJ8552" t="s">
        <v>46</v>
      </c>
      <c r="AK8552" t="s">
        <v>47</v>
      </c>
      <c r="AL8552" t="s">
        <v>9845</v>
      </c>
      <c r="AM8552">
        <v>6.2640000000000002</v>
      </c>
      <c r="AN8552">
        <v>3</v>
      </c>
      <c r="AO8552">
        <v>0.2</v>
      </c>
      <c r="AP8552">
        <v>2.0358000000000001</v>
      </c>
      <c r="AQ8552">
        <f>YEAR(Table1[[#This Row],[Order Date]])</f>
        <v>2015</v>
      </c>
      <c r="AR8552" t="str">
        <f>TEXT(Table1[[#This Row],[Order Date]],"mmmm")</f>
        <v>July</v>
      </c>
      <c r="AS8552" t="str">
        <f>"Q"&amp;ROUNDUP(MONTH(Table1[[#This Row],[Order Date]])/3,0)</f>
        <v>Q3</v>
      </c>
      <c r="AT8552">
        <f>IF(Table1[[#This Row],[Sales]]=0,0,Table1[[#This Row],[Profit]]/Table1[[#This Row],[Sales]])</f>
        <v>0.32500000000000001</v>
      </c>
    </row>
    <row r="8553" spans="22:46" x14ac:dyDescent="0.3">
      <c r="V8553">
        <v>8552</v>
      </c>
      <c r="W8553" t="s">
        <v>10911</v>
      </c>
      <c r="X8553" s="1">
        <v>42202</v>
      </c>
      <c r="Y8553" t="s">
        <v>9716</v>
      </c>
      <c r="Z8553" t="s">
        <v>51</v>
      </c>
      <c r="AA8553" t="s">
        <v>1427</v>
      </c>
      <c r="AB8553" t="s">
        <v>1428</v>
      </c>
      <c r="AC8553" t="s">
        <v>41</v>
      </c>
      <c r="AD8553" t="s">
        <v>26</v>
      </c>
      <c r="AE8553" t="s">
        <v>203</v>
      </c>
      <c r="AF8553" t="s">
        <v>110</v>
      </c>
      <c r="AG8553">
        <v>77041</v>
      </c>
      <c r="AH8553" t="s">
        <v>111</v>
      </c>
      <c r="AI8553" t="s">
        <v>2120</v>
      </c>
      <c r="AJ8553" t="s">
        <v>46</v>
      </c>
      <c r="AK8553" t="s">
        <v>303</v>
      </c>
      <c r="AL8553" t="s">
        <v>2121</v>
      </c>
      <c r="AM8553">
        <v>14.432</v>
      </c>
      <c r="AN8553">
        <v>4</v>
      </c>
      <c r="AO8553">
        <v>0.2</v>
      </c>
      <c r="AP8553">
        <v>3.4276</v>
      </c>
      <c r="AQ8553">
        <f>YEAR(Table1[[#This Row],[Order Date]])</f>
        <v>2015</v>
      </c>
      <c r="AR8553" t="str">
        <f>TEXT(Table1[[#This Row],[Order Date]],"mmmm")</f>
        <v>July</v>
      </c>
      <c r="AS8553" t="str">
        <f>"Q"&amp;ROUNDUP(MONTH(Table1[[#This Row],[Order Date]])/3,0)</f>
        <v>Q3</v>
      </c>
      <c r="AT8553">
        <f>IF(Table1[[#This Row],[Sales]]=0,0,Table1[[#This Row],[Profit]]/Table1[[#This Row],[Sales]])</f>
        <v>0.23749999999999999</v>
      </c>
    </row>
    <row r="8554" spans="22:46" x14ac:dyDescent="0.3">
      <c r="V8554">
        <v>8553</v>
      </c>
      <c r="W8554" t="s">
        <v>10912</v>
      </c>
      <c r="X8554" s="1">
        <v>41789</v>
      </c>
      <c r="Y8554" s="1">
        <v>41704</v>
      </c>
      <c r="Z8554" t="s">
        <v>51</v>
      </c>
      <c r="AA8554" t="s">
        <v>4401</v>
      </c>
      <c r="AB8554" t="s">
        <v>4402</v>
      </c>
      <c r="AC8554" t="s">
        <v>41</v>
      </c>
      <c r="AD8554" t="s">
        <v>26</v>
      </c>
      <c r="AE8554" t="s">
        <v>342</v>
      </c>
      <c r="AF8554" t="s">
        <v>233</v>
      </c>
      <c r="AG8554">
        <v>60623</v>
      </c>
      <c r="AH8554" t="s">
        <v>111</v>
      </c>
      <c r="AI8554" t="s">
        <v>3741</v>
      </c>
      <c r="AJ8554" t="s">
        <v>73</v>
      </c>
      <c r="AK8554" t="s">
        <v>1363</v>
      </c>
      <c r="AL8554" t="s">
        <v>3742</v>
      </c>
      <c r="AM8554">
        <v>719.976</v>
      </c>
      <c r="AN8554">
        <v>3</v>
      </c>
      <c r="AO8554">
        <v>0.2</v>
      </c>
      <c r="AP8554">
        <v>134.99549999999999</v>
      </c>
      <c r="AQ8554">
        <f>YEAR(Table1[[#This Row],[Order Date]])</f>
        <v>2014</v>
      </c>
      <c r="AR8554" t="str">
        <f>TEXT(Table1[[#This Row],[Order Date]],"mmmm")</f>
        <v>May</v>
      </c>
      <c r="AS8554" t="str">
        <f>"Q"&amp;ROUNDUP(MONTH(Table1[[#This Row],[Order Date]])/3,0)</f>
        <v>Q2</v>
      </c>
      <c r="AT8554">
        <f>IF(Table1[[#This Row],[Sales]]=0,0,Table1[[#This Row],[Profit]]/Table1[[#This Row],[Sales]])</f>
        <v>0.1875</v>
      </c>
    </row>
    <row r="8555" spans="22:46" x14ac:dyDescent="0.3">
      <c r="V8555">
        <v>8554</v>
      </c>
      <c r="W8555" t="s">
        <v>10913</v>
      </c>
      <c r="X8555" s="1">
        <v>43052</v>
      </c>
      <c r="Y8555" t="s">
        <v>2141</v>
      </c>
      <c r="Z8555" t="s">
        <v>51</v>
      </c>
      <c r="AA8555" t="s">
        <v>881</v>
      </c>
      <c r="AB8555" t="s">
        <v>882</v>
      </c>
      <c r="AC8555" t="s">
        <v>25</v>
      </c>
      <c r="AD8555" t="s">
        <v>26</v>
      </c>
      <c r="AE8555" t="s">
        <v>403</v>
      </c>
      <c r="AF8555" t="s">
        <v>404</v>
      </c>
      <c r="AG8555">
        <v>35601</v>
      </c>
      <c r="AH8555" t="s">
        <v>29</v>
      </c>
      <c r="AI8555" t="s">
        <v>3102</v>
      </c>
      <c r="AJ8555" t="s">
        <v>73</v>
      </c>
      <c r="AK8555" t="s">
        <v>176</v>
      </c>
      <c r="AL8555" t="s">
        <v>3103</v>
      </c>
      <c r="AM8555">
        <v>239.92</v>
      </c>
      <c r="AN8555">
        <v>8</v>
      </c>
      <c r="AO8555">
        <v>0</v>
      </c>
      <c r="AP8555">
        <v>23.992000000000001</v>
      </c>
      <c r="AQ8555">
        <f>YEAR(Table1[[#This Row],[Order Date]])</f>
        <v>2017</v>
      </c>
      <c r="AR8555" t="str">
        <f>TEXT(Table1[[#This Row],[Order Date]],"mmmm")</f>
        <v>November</v>
      </c>
      <c r="AS8555" t="str">
        <f>"Q"&amp;ROUNDUP(MONTH(Table1[[#This Row],[Order Date]])/3,0)</f>
        <v>Q4</v>
      </c>
      <c r="AT8555">
        <f>IF(Table1[[#This Row],[Sales]]=0,0,Table1[[#This Row],[Profit]]/Table1[[#This Row],[Sales]])</f>
        <v>0.1</v>
      </c>
    </row>
    <row r="8556" spans="22:46" x14ac:dyDescent="0.3">
      <c r="V8556">
        <v>8555</v>
      </c>
      <c r="W8556" t="s">
        <v>10914</v>
      </c>
      <c r="X8556" s="1">
        <v>42713</v>
      </c>
      <c r="Y8556" s="1">
        <v>42686</v>
      </c>
      <c r="Z8556" t="s">
        <v>207</v>
      </c>
      <c r="AA8556" t="s">
        <v>3779</v>
      </c>
      <c r="AB8556" t="s">
        <v>3780</v>
      </c>
      <c r="AC8556" t="s">
        <v>25</v>
      </c>
      <c r="AD8556" t="s">
        <v>26</v>
      </c>
      <c r="AE8556" t="s">
        <v>357</v>
      </c>
      <c r="AF8556" t="s">
        <v>358</v>
      </c>
      <c r="AG8556">
        <v>22153</v>
      </c>
      <c r="AH8556" t="s">
        <v>29</v>
      </c>
      <c r="AI8556" t="s">
        <v>4413</v>
      </c>
      <c r="AJ8556" t="s">
        <v>31</v>
      </c>
      <c r="AK8556" t="s">
        <v>57</v>
      </c>
      <c r="AL8556" t="s">
        <v>4414</v>
      </c>
      <c r="AM8556">
        <v>1056.8599999999999</v>
      </c>
      <c r="AN8556">
        <v>7</v>
      </c>
      <c r="AO8556">
        <v>0</v>
      </c>
      <c r="AP8556">
        <v>158.529</v>
      </c>
      <c r="AQ8556">
        <f>YEAR(Table1[[#This Row],[Order Date]])</f>
        <v>2016</v>
      </c>
      <c r="AR8556" t="str">
        <f>TEXT(Table1[[#This Row],[Order Date]],"mmmm")</f>
        <v>December</v>
      </c>
      <c r="AS8556" t="str">
        <f>"Q"&amp;ROUNDUP(MONTH(Table1[[#This Row],[Order Date]])/3,0)</f>
        <v>Q4</v>
      </c>
      <c r="AT8556">
        <f>IF(Table1[[#This Row],[Sales]]=0,0,Table1[[#This Row],[Profit]]/Table1[[#This Row],[Sales]])</f>
        <v>0.15000000000000002</v>
      </c>
    </row>
    <row r="8557" spans="22:46" x14ac:dyDescent="0.3">
      <c r="V8557">
        <v>8556</v>
      </c>
      <c r="W8557" t="s">
        <v>10915</v>
      </c>
      <c r="X8557" s="1">
        <v>42085</v>
      </c>
      <c r="Y8557" t="s">
        <v>1955</v>
      </c>
      <c r="Z8557" t="s">
        <v>1450</v>
      </c>
      <c r="AA8557" t="s">
        <v>2705</v>
      </c>
      <c r="AB8557" t="s">
        <v>2706</v>
      </c>
      <c r="AC8557" t="s">
        <v>25</v>
      </c>
      <c r="AD8557" t="s">
        <v>26</v>
      </c>
      <c r="AE8557" t="s">
        <v>7538</v>
      </c>
      <c r="AF8557" t="s">
        <v>55</v>
      </c>
      <c r="AG8557">
        <v>33317</v>
      </c>
      <c r="AH8557" t="s">
        <v>29</v>
      </c>
      <c r="AI8557" t="s">
        <v>1872</v>
      </c>
      <c r="AJ8557" t="s">
        <v>73</v>
      </c>
      <c r="AK8557" t="s">
        <v>176</v>
      </c>
      <c r="AL8557" t="s">
        <v>1873</v>
      </c>
      <c r="AM8557">
        <v>447.94400000000002</v>
      </c>
      <c r="AN8557">
        <v>7</v>
      </c>
      <c r="AO8557">
        <v>0.2</v>
      </c>
      <c r="AP8557">
        <v>89.588800000000006</v>
      </c>
      <c r="AQ8557">
        <f>YEAR(Table1[[#This Row],[Order Date]])</f>
        <v>2015</v>
      </c>
      <c r="AR8557" t="str">
        <f>TEXT(Table1[[#This Row],[Order Date]],"mmmm")</f>
        <v>March</v>
      </c>
      <c r="AS8557" t="str">
        <f>"Q"&amp;ROUNDUP(MONTH(Table1[[#This Row],[Order Date]])/3,0)</f>
        <v>Q1</v>
      </c>
      <c r="AT8557">
        <f>IF(Table1[[#This Row],[Sales]]=0,0,Table1[[#This Row],[Profit]]/Table1[[#This Row],[Sales]])</f>
        <v>0.2</v>
      </c>
    </row>
    <row r="8558" spans="22:46" x14ac:dyDescent="0.3">
      <c r="V8558">
        <v>8557</v>
      </c>
      <c r="W8558" t="s">
        <v>10915</v>
      </c>
      <c r="X8558" s="1">
        <v>42085</v>
      </c>
      <c r="Y8558" t="s">
        <v>1955</v>
      </c>
      <c r="Z8558" t="s">
        <v>1450</v>
      </c>
      <c r="AA8558" t="s">
        <v>2705</v>
      </c>
      <c r="AB8558" t="s">
        <v>2706</v>
      </c>
      <c r="AC8558" t="s">
        <v>25</v>
      </c>
      <c r="AD8558" t="s">
        <v>26</v>
      </c>
      <c r="AE8558" t="s">
        <v>7538</v>
      </c>
      <c r="AF8558" t="s">
        <v>55</v>
      </c>
      <c r="AG8558">
        <v>33317</v>
      </c>
      <c r="AH8558" t="s">
        <v>29</v>
      </c>
      <c r="AI8558" t="s">
        <v>9119</v>
      </c>
      <c r="AJ8558" t="s">
        <v>46</v>
      </c>
      <c r="AK8558" t="s">
        <v>60</v>
      </c>
      <c r="AL8558" t="s">
        <v>9120</v>
      </c>
      <c r="AM8558">
        <v>150.40799999999999</v>
      </c>
      <c r="AN8558">
        <v>9</v>
      </c>
      <c r="AO8558">
        <v>0.2</v>
      </c>
      <c r="AP8558">
        <v>-33.841799999999999</v>
      </c>
      <c r="AQ8558">
        <f>YEAR(Table1[[#This Row],[Order Date]])</f>
        <v>2015</v>
      </c>
      <c r="AR8558" t="str">
        <f>TEXT(Table1[[#This Row],[Order Date]],"mmmm")</f>
        <v>March</v>
      </c>
      <c r="AS8558" t="str">
        <f>"Q"&amp;ROUNDUP(MONTH(Table1[[#This Row],[Order Date]])/3,0)</f>
        <v>Q1</v>
      </c>
      <c r="AT8558">
        <f>IF(Table1[[#This Row],[Sales]]=0,0,Table1[[#This Row],[Profit]]/Table1[[#This Row],[Sales]])</f>
        <v>-0.22500000000000001</v>
      </c>
    </row>
    <row r="8559" spans="22:46" x14ac:dyDescent="0.3">
      <c r="V8559">
        <v>8558</v>
      </c>
      <c r="W8559" t="s">
        <v>10916</v>
      </c>
      <c r="X8559" s="1">
        <v>42727</v>
      </c>
      <c r="Y8559" t="s">
        <v>4351</v>
      </c>
      <c r="Z8559" t="s">
        <v>22</v>
      </c>
      <c r="AA8559" t="s">
        <v>1514</v>
      </c>
      <c r="AB8559" t="s">
        <v>1515</v>
      </c>
      <c r="AC8559" t="s">
        <v>41</v>
      </c>
      <c r="AD8559" t="s">
        <v>26</v>
      </c>
      <c r="AE8559" t="s">
        <v>203</v>
      </c>
      <c r="AF8559" t="s">
        <v>110</v>
      </c>
      <c r="AG8559">
        <v>77041</v>
      </c>
      <c r="AH8559" t="s">
        <v>111</v>
      </c>
      <c r="AI8559" t="s">
        <v>3823</v>
      </c>
      <c r="AJ8559" t="s">
        <v>73</v>
      </c>
      <c r="AK8559" t="s">
        <v>74</v>
      </c>
      <c r="AL8559" t="s">
        <v>3824</v>
      </c>
      <c r="AM8559">
        <v>453.57600000000002</v>
      </c>
      <c r="AN8559">
        <v>3</v>
      </c>
      <c r="AO8559">
        <v>0.2</v>
      </c>
      <c r="AP8559">
        <v>39.687899999999999</v>
      </c>
      <c r="AQ8559">
        <f>YEAR(Table1[[#This Row],[Order Date]])</f>
        <v>2016</v>
      </c>
      <c r="AR8559" t="str">
        <f>TEXT(Table1[[#This Row],[Order Date]],"mmmm")</f>
        <v>December</v>
      </c>
      <c r="AS8559" t="str">
        <f>"Q"&amp;ROUNDUP(MONTH(Table1[[#This Row],[Order Date]])/3,0)</f>
        <v>Q4</v>
      </c>
      <c r="AT8559">
        <f>IF(Table1[[#This Row],[Sales]]=0,0,Table1[[#This Row],[Profit]]/Table1[[#This Row],[Sales]])</f>
        <v>8.7499999999999994E-2</v>
      </c>
    </row>
    <row r="8560" spans="22:46" x14ac:dyDescent="0.3">
      <c r="V8560">
        <v>8559</v>
      </c>
      <c r="W8560" t="s">
        <v>10916</v>
      </c>
      <c r="X8560" s="1">
        <v>42727</v>
      </c>
      <c r="Y8560" t="s">
        <v>4351</v>
      </c>
      <c r="Z8560" t="s">
        <v>22</v>
      </c>
      <c r="AA8560" t="s">
        <v>1514</v>
      </c>
      <c r="AB8560" t="s">
        <v>1515</v>
      </c>
      <c r="AC8560" t="s">
        <v>41</v>
      </c>
      <c r="AD8560" t="s">
        <v>26</v>
      </c>
      <c r="AE8560" t="s">
        <v>203</v>
      </c>
      <c r="AF8560" t="s">
        <v>110</v>
      </c>
      <c r="AG8560">
        <v>77041</v>
      </c>
      <c r="AH8560" t="s">
        <v>111</v>
      </c>
      <c r="AI8560" t="s">
        <v>7907</v>
      </c>
      <c r="AJ8560" t="s">
        <v>46</v>
      </c>
      <c r="AK8560" t="s">
        <v>47</v>
      </c>
      <c r="AL8560" t="s">
        <v>7908</v>
      </c>
      <c r="AM8560">
        <v>45.36</v>
      </c>
      <c r="AN8560">
        <v>9</v>
      </c>
      <c r="AO8560">
        <v>0.2</v>
      </c>
      <c r="AP8560">
        <v>14.742000000000001</v>
      </c>
      <c r="AQ8560">
        <f>YEAR(Table1[[#This Row],[Order Date]])</f>
        <v>2016</v>
      </c>
      <c r="AR8560" t="str">
        <f>TEXT(Table1[[#This Row],[Order Date]],"mmmm")</f>
        <v>December</v>
      </c>
      <c r="AS8560" t="str">
        <f>"Q"&amp;ROUNDUP(MONTH(Table1[[#This Row],[Order Date]])/3,0)</f>
        <v>Q4</v>
      </c>
      <c r="AT8560">
        <f>IF(Table1[[#This Row],[Sales]]=0,0,Table1[[#This Row],[Profit]]/Table1[[#This Row],[Sales]])</f>
        <v>0.32500000000000001</v>
      </c>
    </row>
    <row r="8561" spans="22:46" x14ac:dyDescent="0.3">
      <c r="V8561">
        <v>8560</v>
      </c>
      <c r="W8561" t="s">
        <v>10916</v>
      </c>
      <c r="X8561" s="1">
        <v>42727</v>
      </c>
      <c r="Y8561" t="s">
        <v>4351</v>
      </c>
      <c r="Z8561" t="s">
        <v>22</v>
      </c>
      <c r="AA8561" t="s">
        <v>1514</v>
      </c>
      <c r="AB8561" t="s">
        <v>1515</v>
      </c>
      <c r="AC8561" t="s">
        <v>41</v>
      </c>
      <c r="AD8561" t="s">
        <v>26</v>
      </c>
      <c r="AE8561" t="s">
        <v>203</v>
      </c>
      <c r="AF8561" t="s">
        <v>110</v>
      </c>
      <c r="AG8561">
        <v>77041</v>
      </c>
      <c r="AH8561" t="s">
        <v>111</v>
      </c>
      <c r="AI8561" t="s">
        <v>5360</v>
      </c>
      <c r="AJ8561" t="s">
        <v>73</v>
      </c>
      <c r="AK8561" t="s">
        <v>74</v>
      </c>
      <c r="AL8561" t="s">
        <v>5361</v>
      </c>
      <c r="AM8561">
        <v>287.88</v>
      </c>
      <c r="AN8561">
        <v>3</v>
      </c>
      <c r="AO8561">
        <v>0.2</v>
      </c>
      <c r="AP8561">
        <v>35.984999999999999</v>
      </c>
      <c r="AQ8561">
        <f>YEAR(Table1[[#This Row],[Order Date]])</f>
        <v>2016</v>
      </c>
      <c r="AR8561" t="str">
        <f>TEXT(Table1[[#This Row],[Order Date]],"mmmm")</f>
        <v>December</v>
      </c>
      <c r="AS8561" t="str">
        <f>"Q"&amp;ROUNDUP(MONTH(Table1[[#This Row],[Order Date]])/3,0)</f>
        <v>Q4</v>
      </c>
      <c r="AT8561">
        <f>IF(Table1[[#This Row],[Sales]]=0,0,Table1[[#This Row],[Profit]]/Table1[[#This Row],[Sales]])</f>
        <v>0.125</v>
      </c>
    </row>
    <row r="8562" spans="22:46" x14ac:dyDescent="0.3">
      <c r="V8562">
        <v>8561</v>
      </c>
      <c r="W8562" t="s">
        <v>10916</v>
      </c>
      <c r="X8562" s="1">
        <v>42727</v>
      </c>
      <c r="Y8562" t="s">
        <v>4351</v>
      </c>
      <c r="Z8562" t="s">
        <v>22</v>
      </c>
      <c r="AA8562" t="s">
        <v>1514</v>
      </c>
      <c r="AB8562" t="s">
        <v>1515</v>
      </c>
      <c r="AC8562" t="s">
        <v>41</v>
      </c>
      <c r="AD8562" t="s">
        <v>26</v>
      </c>
      <c r="AE8562" t="s">
        <v>203</v>
      </c>
      <c r="AF8562" t="s">
        <v>110</v>
      </c>
      <c r="AG8562">
        <v>77041</v>
      </c>
      <c r="AH8562" t="s">
        <v>111</v>
      </c>
      <c r="AI8562" t="s">
        <v>7159</v>
      </c>
      <c r="AJ8562" t="s">
        <v>73</v>
      </c>
      <c r="AK8562" t="s">
        <v>74</v>
      </c>
      <c r="AL8562" t="s">
        <v>7160</v>
      </c>
      <c r="AM8562">
        <v>131.88</v>
      </c>
      <c r="AN8562">
        <v>3</v>
      </c>
      <c r="AO8562">
        <v>0.2</v>
      </c>
      <c r="AP8562">
        <v>14.836499999999999</v>
      </c>
      <c r="AQ8562">
        <f>YEAR(Table1[[#This Row],[Order Date]])</f>
        <v>2016</v>
      </c>
      <c r="AR8562" t="str">
        <f>TEXT(Table1[[#This Row],[Order Date]],"mmmm")</f>
        <v>December</v>
      </c>
      <c r="AS8562" t="str">
        <f>"Q"&amp;ROUNDUP(MONTH(Table1[[#This Row],[Order Date]])/3,0)</f>
        <v>Q4</v>
      </c>
      <c r="AT8562">
        <f>IF(Table1[[#This Row],[Sales]]=0,0,Table1[[#This Row],[Profit]]/Table1[[#This Row],[Sales]])</f>
        <v>0.1125</v>
      </c>
    </row>
    <row r="8563" spans="22:46" x14ac:dyDescent="0.3">
      <c r="V8563">
        <v>8562</v>
      </c>
      <c r="W8563" t="s">
        <v>10916</v>
      </c>
      <c r="X8563" s="1">
        <v>42727</v>
      </c>
      <c r="Y8563" t="s">
        <v>4351</v>
      </c>
      <c r="Z8563" t="s">
        <v>22</v>
      </c>
      <c r="AA8563" t="s">
        <v>1514</v>
      </c>
      <c r="AB8563" t="s">
        <v>1515</v>
      </c>
      <c r="AC8563" t="s">
        <v>41</v>
      </c>
      <c r="AD8563" t="s">
        <v>26</v>
      </c>
      <c r="AE8563" t="s">
        <v>203</v>
      </c>
      <c r="AF8563" t="s">
        <v>110</v>
      </c>
      <c r="AG8563">
        <v>77041</v>
      </c>
      <c r="AH8563" t="s">
        <v>111</v>
      </c>
      <c r="AI8563" t="s">
        <v>1751</v>
      </c>
      <c r="AJ8563" t="s">
        <v>31</v>
      </c>
      <c r="AK8563" t="s">
        <v>67</v>
      </c>
      <c r="AL8563" t="s">
        <v>1752</v>
      </c>
      <c r="AM8563">
        <v>2.3279999999999998</v>
      </c>
      <c r="AN8563">
        <v>2</v>
      </c>
      <c r="AO8563">
        <v>0.6</v>
      </c>
      <c r="AP8563">
        <v>-0.75660000000000005</v>
      </c>
      <c r="AQ8563">
        <f>YEAR(Table1[[#This Row],[Order Date]])</f>
        <v>2016</v>
      </c>
      <c r="AR8563" t="str">
        <f>TEXT(Table1[[#This Row],[Order Date]],"mmmm")</f>
        <v>December</v>
      </c>
      <c r="AS8563" t="str">
        <f>"Q"&amp;ROUNDUP(MONTH(Table1[[#This Row],[Order Date]])/3,0)</f>
        <v>Q4</v>
      </c>
      <c r="AT8563">
        <f>IF(Table1[[#This Row],[Sales]]=0,0,Table1[[#This Row],[Profit]]/Table1[[#This Row],[Sales]])</f>
        <v>-0.32500000000000007</v>
      </c>
    </row>
    <row r="8564" spans="22:46" x14ac:dyDescent="0.3">
      <c r="V8564">
        <v>8563</v>
      </c>
      <c r="W8564" t="s">
        <v>10917</v>
      </c>
      <c r="X8564" s="1">
        <v>42462</v>
      </c>
      <c r="Y8564" s="1">
        <v>42525</v>
      </c>
      <c r="Z8564" t="s">
        <v>22</v>
      </c>
      <c r="AA8564" t="s">
        <v>2357</v>
      </c>
      <c r="AB8564" t="s">
        <v>2358</v>
      </c>
      <c r="AC8564" t="s">
        <v>41</v>
      </c>
      <c r="AD8564" t="s">
        <v>26</v>
      </c>
      <c r="AE8564" t="s">
        <v>2881</v>
      </c>
      <c r="AF8564" t="s">
        <v>121</v>
      </c>
      <c r="AG8564">
        <v>53209</v>
      </c>
      <c r="AH8564" t="s">
        <v>111</v>
      </c>
      <c r="AI8564" t="s">
        <v>4443</v>
      </c>
      <c r="AJ8564" t="s">
        <v>31</v>
      </c>
      <c r="AK8564" t="s">
        <v>35</v>
      </c>
      <c r="AL8564" t="s">
        <v>4444</v>
      </c>
      <c r="AM8564">
        <v>1454.9</v>
      </c>
      <c r="AN8564">
        <v>5</v>
      </c>
      <c r="AO8564">
        <v>0</v>
      </c>
      <c r="AP8564">
        <v>378.274</v>
      </c>
      <c r="AQ8564">
        <f>YEAR(Table1[[#This Row],[Order Date]])</f>
        <v>2016</v>
      </c>
      <c r="AR8564" t="str">
        <f>TEXT(Table1[[#This Row],[Order Date]],"mmmm")</f>
        <v>April</v>
      </c>
      <c r="AS8564" t="str">
        <f>"Q"&amp;ROUNDUP(MONTH(Table1[[#This Row],[Order Date]])/3,0)</f>
        <v>Q2</v>
      </c>
      <c r="AT8564">
        <f>IF(Table1[[#This Row],[Sales]]=0,0,Table1[[#This Row],[Profit]]/Table1[[#This Row],[Sales]])</f>
        <v>0.26</v>
      </c>
    </row>
    <row r="8565" spans="22:46" x14ac:dyDescent="0.3">
      <c r="V8565">
        <v>8564</v>
      </c>
      <c r="W8565" t="s">
        <v>10918</v>
      </c>
      <c r="X8565" s="1">
        <v>42855</v>
      </c>
      <c r="Y8565" s="1">
        <v>42830</v>
      </c>
      <c r="Z8565" t="s">
        <v>51</v>
      </c>
      <c r="AA8565" t="s">
        <v>3957</v>
      </c>
      <c r="AB8565" t="s">
        <v>3958</v>
      </c>
      <c r="AC8565" t="s">
        <v>108</v>
      </c>
      <c r="AD8565" t="s">
        <v>26</v>
      </c>
      <c r="AE8565" t="s">
        <v>10919</v>
      </c>
      <c r="AF8565" t="s">
        <v>55</v>
      </c>
      <c r="AG8565">
        <v>32771</v>
      </c>
      <c r="AH8565" t="s">
        <v>29</v>
      </c>
      <c r="AI8565" t="s">
        <v>4289</v>
      </c>
      <c r="AJ8565" t="s">
        <v>46</v>
      </c>
      <c r="AK8565" t="s">
        <v>77</v>
      </c>
      <c r="AL8565" t="s">
        <v>4290</v>
      </c>
      <c r="AM8565">
        <v>4.8419999999999996</v>
      </c>
      <c r="AN8565">
        <v>3</v>
      </c>
      <c r="AO8565">
        <v>0.7</v>
      </c>
      <c r="AP8565">
        <v>-3.5508000000000002</v>
      </c>
      <c r="AQ8565">
        <f>YEAR(Table1[[#This Row],[Order Date]])</f>
        <v>2017</v>
      </c>
      <c r="AR8565" t="str">
        <f>TEXT(Table1[[#This Row],[Order Date]],"mmmm")</f>
        <v>April</v>
      </c>
      <c r="AS8565" t="str">
        <f>"Q"&amp;ROUNDUP(MONTH(Table1[[#This Row],[Order Date]])/3,0)</f>
        <v>Q2</v>
      </c>
      <c r="AT8565">
        <f>IF(Table1[[#This Row],[Sales]]=0,0,Table1[[#This Row],[Profit]]/Table1[[#This Row],[Sales]])</f>
        <v>-0.73333333333333339</v>
      </c>
    </row>
    <row r="8566" spans="22:46" x14ac:dyDescent="0.3">
      <c r="V8566">
        <v>8565</v>
      </c>
      <c r="W8566" t="s">
        <v>10918</v>
      </c>
      <c r="X8566" s="1">
        <v>42855</v>
      </c>
      <c r="Y8566" s="1">
        <v>42830</v>
      </c>
      <c r="Z8566" t="s">
        <v>51</v>
      </c>
      <c r="AA8566" t="s">
        <v>3957</v>
      </c>
      <c r="AB8566" t="s">
        <v>3958</v>
      </c>
      <c r="AC8566" t="s">
        <v>108</v>
      </c>
      <c r="AD8566" t="s">
        <v>26</v>
      </c>
      <c r="AE8566" t="s">
        <v>10919</v>
      </c>
      <c r="AF8566" t="s">
        <v>55</v>
      </c>
      <c r="AG8566">
        <v>32771</v>
      </c>
      <c r="AH8566" t="s">
        <v>29</v>
      </c>
      <c r="AI8566" t="s">
        <v>9285</v>
      </c>
      <c r="AJ8566" t="s">
        <v>31</v>
      </c>
      <c r="AK8566" t="s">
        <v>67</v>
      </c>
      <c r="AL8566" t="s">
        <v>9286</v>
      </c>
      <c r="AM8566">
        <v>220.70400000000001</v>
      </c>
      <c r="AN8566">
        <v>6</v>
      </c>
      <c r="AO8566">
        <v>0.2</v>
      </c>
      <c r="AP8566">
        <v>-8.2764000000000006</v>
      </c>
      <c r="AQ8566">
        <f>YEAR(Table1[[#This Row],[Order Date]])</f>
        <v>2017</v>
      </c>
      <c r="AR8566" t="str">
        <f>TEXT(Table1[[#This Row],[Order Date]],"mmmm")</f>
        <v>April</v>
      </c>
      <c r="AS8566" t="str">
        <f>"Q"&amp;ROUNDUP(MONTH(Table1[[#This Row],[Order Date]])/3,0)</f>
        <v>Q2</v>
      </c>
      <c r="AT8566">
        <f>IF(Table1[[#This Row],[Sales]]=0,0,Table1[[#This Row],[Profit]]/Table1[[#This Row],[Sales]])</f>
        <v>-3.7499999999999999E-2</v>
      </c>
    </row>
    <row r="8567" spans="22:46" x14ac:dyDescent="0.3">
      <c r="V8567">
        <v>8566</v>
      </c>
      <c r="W8567" t="s">
        <v>10920</v>
      </c>
      <c r="X8567" s="1">
        <v>42691</v>
      </c>
      <c r="Y8567" t="s">
        <v>6242</v>
      </c>
      <c r="Z8567" t="s">
        <v>207</v>
      </c>
      <c r="AA8567" t="s">
        <v>9144</v>
      </c>
      <c r="AB8567" t="s">
        <v>9145</v>
      </c>
      <c r="AC8567" t="s">
        <v>25</v>
      </c>
      <c r="AD8567" t="s">
        <v>26</v>
      </c>
      <c r="AE8567" t="s">
        <v>8137</v>
      </c>
      <c r="AF8567" t="s">
        <v>110</v>
      </c>
      <c r="AG8567">
        <v>75056</v>
      </c>
      <c r="AH8567" t="s">
        <v>111</v>
      </c>
      <c r="AI8567" t="s">
        <v>6964</v>
      </c>
      <c r="AJ8567" t="s">
        <v>73</v>
      </c>
      <c r="AK8567" t="s">
        <v>74</v>
      </c>
      <c r="AL8567" t="s">
        <v>6965</v>
      </c>
      <c r="AM8567">
        <v>67.176000000000002</v>
      </c>
      <c r="AN8567">
        <v>3</v>
      </c>
      <c r="AO8567">
        <v>0.2</v>
      </c>
      <c r="AP8567">
        <v>6.7176</v>
      </c>
      <c r="AQ8567">
        <f>YEAR(Table1[[#This Row],[Order Date]])</f>
        <v>2016</v>
      </c>
      <c r="AR8567" t="str">
        <f>TEXT(Table1[[#This Row],[Order Date]],"mmmm")</f>
        <v>November</v>
      </c>
      <c r="AS8567" t="str">
        <f>"Q"&amp;ROUNDUP(MONTH(Table1[[#This Row],[Order Date]])/3,0)</f>
        <v>Q4</v>
      </c>
      <c r="AT8567">
        <f>IF(Table1[[#This Row],[Sales]]=0,0,Table1[[#This Row],[Profit]]/Table1[[#This Row],[Sales]])</f>
        <v>9.9999999999999992E-2</v>
      </c>
    </row>
    <row r="8568" spans="22:46" x14ac:dyDescent="0.3">
      <c r="V8568">
        <v>8567</v>
      </c>
      <c r="W8568" t="s">
        <v>10920</v>
      </c>
      <c r="X8568" s="1">
        <v>42691</v>
      </c>
      <c r="Y8568" t="s">
        <v>6242</v>
      </c>
      <c r="Z8568" t="s">
        <v>207</v>
      </c>
      <c r="AA8568" t="s">
        <v>9144</v>
      </c>
      <c r="AB8568" t="s">
        <v>9145</v>
      </c>
      <c r="AC8568" t="s">
        <v>25</v>
      </c>
      <c r="AD8568" t="s">
        <v>26</v>
      </c>
      <c r="AE8568" t="s">
        <v>8137</v>
      </c>
      <c r="AF8568" t="s">
        <v>110</v>
      </c>
      <c r="AG8568">
        <v>75056</v>
      </c>
      <c r="AH8568" t="s">
        <v>111</v>
      </c>
      <c r="AI8568" t="s">
        <v>6419</v>
      </c>
      <c r="AJ8568" t="s">
        <v>46</v>
      </c>
      <c r="AK8568" t="s">
        <v>94</v>
      </c>
      <c r="AL8568" t="s">
        <v>6420</v>
      </c>
      <c r="AM8568">
        <v>15.231999999999999</v>
      </c>
      <c r="AN8568">
        <v>4</v>
      </c>
      <c r="AO8568">
        <v>0.2</v>
      </c>
      <c r="AP8568">
        <v>5.5216000000000003</v>
      </c>
      <c r="AQ8568">
        <f>YEAR(Table1[[#This Row],[Order Date]])</f>
        <v>2016</v>
      </c>
      <c r="AR8568" t="str">
        <f>TEXT(Table1[[#This Row],[Order Date]],"mmmm")</f>
        <v>November</v>
      </c>
      <c r="AS8568" t="str">
        <f>"Q"&amp;ROUNDUP(MONTH(Table1[[#This Row],[Order Date]])/3,0)</f>
        <v>Q4</v>
      </c>
      <c r="AT8568">
        <f>IF(Table1[[#This Row],[Sales]]=0,0,Table1[[#This Row],[Profit]]/Table1[[#This Row],[Sales]])</f>
        <v>0.36250000000000004</v>
      </c>
    </row>
    <row r="8569" spans="22:46" x14ac:dyDescent="0.3">
      <c r="V8569">
        <v>8568</v>
      </c>
      <c r="W8569" t="s">
        <v>10921</v>
      </c>
      <c r="X8569" s="1">
        <v>42684</v>
      </c>
      <c r="Y8569" s="1">
        <v>42715</v>
      </c>
      <c r="Z8569" t="s">
        <v>207</v>
      </c>
      <c r="AA8569" t="s">
        <v>2596</v>
      </c>
      <c r="AB8569" t="s">
        <v>2597</v>
      </c>
      <c r="AC8569" t="s">
        <v>25</v>
      </c>
      <c r="AD8569" t="s">
        <v>26</v>
      </c>
      <c r="AE8569" t="s">
        <v>312</v>
      </c>
      <c r="AF8569" t="s">
        <v>564</v>
      </c>
      <c r="AG8569">
        <v>45373</v>
      </c>
      <c r="AH8569" t="s">
        <v>160</v>
      </c>
      <c r="AI8569" t="s">
        <v>5884</v>
      </c>
      <c r="AJ8569" t="s">
        <v>46</v>
      </c>
      <c r="AK8569" t="s">
        <v>94</v>
      </c>
      <c r="AL8569" t="s">
        <v>5885</v>
      </c>
      <c r="AM8569">
        <v>31.103999999999999</v>
      </c>
      <c r="AN8569">
        <v>6</v>
      </c>
      <c r="AO8569">
        <v>0.2</v>
      </c>
      <c r="AP8569">
        <v>10.8864</v>
      </c>
      <c r="AQ8569">
        <f>YEAR(Table1[[#This Row],[Order Date]])</f>
        <v>2016</v>
      </c>
      <c r="AR8569" t="str">
        <f>TEXT(Table1[[#This Row],[Order Date]],"mmmm")</f>
        <v>November</v>
      </c>
      <c r="AS8569" t="str">
        <f>"Q"&amp;ROUNDUP(MONTH(Table1[[#This Row],[Order Date]])/3,0)</f>
        <v>Q4</v>
      </c>
      <c r="AT8569">
        <f>IF(Table1[[#This Row],[Sales]]=0,0,Table1[[#This Row],[Profit]]/Table1[[#This Row],[Sales]])</f>
        <v>0.35000000000000003</v>
      </c>
    </row>
    <row r="8570" spans="22:46" x14ac:dyDescent="0.3">
      <c r="V8570">
        <v>8569</v>
      </c>
      <c r="W8570" t="s">
        <v>10922</v>
      </c>
      <c r="X8570" s="1">
        <v>42710</v>
      </c>
      <c r="Y8570" s="1">
        <v>42716</v>
      </c>
      <c r="Z8570" t="s">
        <v>51</v>
      </c>
      <c r="AA8570" t="s">
        <v>2982</v>
      </c>
      <c r="AB8570" t="s">
        <v>2983</v>
      </c>
      <c r="AC8570" t="s">
        <v>41</v>
      </c>
      <c r="AD8570" t="s">
        <v>26</v>
      </c>
      <c r="AE8570" t="s">
        <v>6785</v>
      </c>
      <c r="AF8570" t="s">
        <v>301</v>
      </c>
      <c r="AG8570">
        <v>11550</v>
      </c>
      <c r="AH8570" t="s">
        <v>160</v>
      </c>
      <c r="AI8570" t="s">
        <v>7707</v>
      </c>
      <c r="AJ8570" t="s">
        <v>46</v>
      </c>
      <c r="AK8570" t="s">
        <v>77</v>
      </c>
      <c r="AL8570" t="s">
        <v>7708</v>
      </c>
      <c r="AM8570">
        <v>968.74400000000003</v>
      </c>
      <c r="AN8570">
        <v>7</v>
      </c>
      <c r="AO8570">
        <v>0.2</v>
      </c>
      <c r="AP8570">
        <v>314.84179999999998</v>
      </c>
      <c r="AQ8570">
        <f>YEAR(Table1[[#This Row],[Order Date]])</f>
        <v>2016</v>
      </c>
      <c r="AR8570" t="str">
        <f>TEXT(Table1[[#This Row],[Order Date]],"mmmm")</f>
        <v>December</v>
      </c>
      <c r="AS8570" t="str">
        <f>"Q"&amp;ROUNDUP(MONTH(Table1[[#This Row],[Order Date]])/3,0)</f>
        <v>Q4</v>
      </c>
      <c r="AT8570">
        <f>IF(Table1[[#This Row],[Sales]]=0,0,Table1[[#This Row],[Profit]]/Table1[[#This Row],[Sales]])</f>
        <v>0.32499999999999996</v>
      </c>
    </row>
    <row r="8571" spans="22:46" x14ac:dyDescent="0.3">
      <c r="V8571">
        <v>8570</v>
      </c>
      <c r="W8571" t="s">
        <v>10922</v>
      </c>
      <c r="X8571" s="1">
        <v>42710</v>
      </c>
      <c r="Y8571" s="1">
        <v>42716</v>
      </c>
      <c r="Z8571" t="s">
        <v>51</v>
      </c>
      <c r="AA8571" t="s">
        <v>2982</v>
      </c>
      <c r="AB8571" t="s">
        <v>2983</v>
      </c>
      <c r="AC8571" t="s">
        <v>41</v>
      </c>
      <c r="AD8571" t="s">
        <v>26</v>
      </c>
      <c r="AE8571" t="s">
        <v>6785</v>
      </c>
      <c r="AF8571" t="s">
        <v>301</v>
      </c>
      <c r="AG8571">
        <v>11550</v>
      </c>
      <c r="AH8571" t="s">
        <v>160</v>
      </c>
      <c r="AI8571" t="s">
        <v>487</v>
      </c>
      <c r="AJ8571" t="s">
        <v>46</v>
      </c>
      <c r="AK8571" t="s">
        <v>77</v>
      </c>
      <c r="AL8571" t="s">
        <v>488</v>
      </c>
      <c r="AM8571">
        <v>222.352</v>
      </c>
      <c r="AN8571">
        <v>13</v>
      </c>
      <c r="AO8571">
        <v>0.2</v>
      </c>
      <c r="AP8571">
        <v>77.8232</v>
      </c>
      <c r="AQ8571">
        <f>YEAR(Table1[[#This Row],[Order Date]])</f>
        <v>2016</v>
      </c>
      <c r="AR8571" t="str">
        <f>TEXT(Table1[[#This Row],[Order Date]],"mmmm")</f>
        <v>December</v>
      </c>
      <c r="AS8571" t="str">
        <f>"Q"&amp;ROUNDUP(MONTH(Table1[[#This Row],[Order Date]])/3,0)</f>
        <v>Q4</v>
      </c>
      <c r="AT8571">
        <f>IF(Table1[[#This Row],[Sales]]=0,0,Table1[[#This Row],[Profit]]/Table1[[#This Row],[Sales]])</f>
        <v>0.35</v>
      </c>
    </row>
    <row r="8572" spans="22:46" x14ac:dyDescent="0.3">
      <c r="V8572">
        <v>8571</v>
      </c>
      <c r="W8572" t="s">
        <v>10922</v>
      </c>
      <c r="X8572" s="1">
        <v>42710</v>
      </c>
      <c r="Y8572" s="1">
        <v>42716</v>
      </c>
      <c r="Z8572" t="s">
        <v>51</v>
      </c>
      <c r="AA8572" t="s">
        <v>2982</v>
      </c>
      <c r="AB8572" t="s">
        <v>2983</v>
      </c>
      <c r="AC8572" t="s">
        <v>41</v>
      </c>
      <c r="AD8572" t="s">
        <v>26</v>
      </c>
      <c r="AE8572" t="s">
        <v>6785</v>
      </c>
      <c r="AF8572" t="s">
        <v>301</v>
      </c>
      <c r="AG8572">
        <v>11550</v>
      </c>
      <c r="AH8572" t="s">
        <v>160</v>
      </c>
      <c r="AI8572" t="s">
        <v>3741</v>
      </c>
      <c r="AJ8572" t="s">
        <v>73</v>
      </c>
      <c r="AK8572" t="s">
        <v>1363</v>
      </c>
      <c r="AL8572" t="s">
        <v>3742</v>
      </c>
      <c r="AM8572">
        <v>479.98399999999998</v>
      </c>
      <c r="AN8572">
        <v>2</v>
      </c>
      <c r="AO8572">
        <v>0.2</v>
      </c>
      <c r="AP8572">
        <v>89.997</v>
      </c>
      <c r="AQ8572">
        <f>YEAR(Table1[[#This Row],[Order Date]])</f>
        <v>2016</v>
      </c>
      <c r="AR8572" t="str">
        <f>TEXT(Table1[[#This Row],[Order Date]],"mmmm")</f>
        <v>December</v>
      </c>
      <c r="AS8572" t="str">
        <f>"Q"&amp;ROUNDUP(MONTH(Table1[[#This Row],[Order Date]])/3,0)</f>
        <v>Q4</v>
      </c>
      <c r="AT8572">
        <f>IF(Table1[[#This Row],[Sales]]=0,0,Table1[[#This Row],[Profit]]/Table1[[#This Row],[Sales]])</f>
        <v>0.1875</v>
      </c>
    </row>
    <row r="8573" spans="22:46" x14ac:dyDescent="0.3">
      <c r="V8573">
        <v>8572</v>
      </c>
      <c r="W8573" t="s">
        <v>10923</v>
      </c>
      <c r="X8573" s="1">
        <v>42463</v>
      </c>
      <c r="Y8573" s="1">
        <v>42433</v>
      </c>
      <c r="Z8573" t="s">
        <v>1450</v>
      </c>
      <c r="AA8573" t="s">
        <v>2419</v>
      </c>
      <c r="AB8573" t="s">
        <v>2420</v>
      </c>
      <c r="AC8573" t="s">
        <v>108</v>
      </c>
      <c r="AD8573" t="s">
        <v>26</v>
      </c>
      <c r="AE8573" t="s">
        <v>923</v>
      </c>
      <c r="AF8573" t="s">
        <v>110</v>
      </c>
      <c r="AG8573">
        <v>75081</v>
      </c>
      <c r="AH8573" t="s">
        <v>111</v>
      </c>
      <c r="AI8573" t="s">
        <v>5011</v>
      </c>
      <c r="AJ8573" t="s">
        <v>46</v>
      </c>
      <c r="AK8573" t="s">
        <v>94</v>
      </c>
      <c r="AL8573" t="s">
        <v>5012</v>
      </c>
      <c r="AM8573">
        <v>10.272</v>
      </c>
      <c r="AN8573">
        <v>3</v>
      </c>
      <c r="AO8573">
        <v>0.2</v>
      </c>
      <c r="AP8573">
        <v>3.21</v>
      </c>
      <c r="AQ8573">
        <f>YEAR(Table1[[#This Row],[Order Date]])</f>
        <v>2016</v>
      </c>
      <c r="AR8573" t="str">
        <f>TEXT(Table1[[#This Row],[Order Date]],"mmmm")</f>
        <v>April</v>
      </c>
      <c r="AS8573" t="str">
        <f>"Q"&amp;ROUNDUP(MONTH(Table1[[#This Row],[Order Date]])/3,0)</f>
        <v>Q2</v>
      </c>
      <c r="AT8573">
        <f>IF(Table1[[#This Row],[Sales]]=0,0,Table1[[#This Row],[Profit]]/Table1[[#This Row],[Sales]])</f>
        <v>0.3125</v>
      </c>
    </row>
    <row r="8574" spans="22:46" x14ac:dyDescent="0.3">
      <c r="V8574">
        <v>8573</v>
      </c>
      <c r="W8574" t="s">
        <v>10924</v>
      </c>
      <c r="X8574" s="1">
        <v>41971</v>
      </c>
      <c r="Y8574" s="1">
        <v>41682</v>
      </c>
      <c r="Z8574" t="s">
        <v>51</v>
      </c>
      <c r="AA8574" t="s">
        <v>5116</v>
      </c>
      <c r="AB8574" t="s">
        <v>5117</v>
      </c>
      <c r="AC8574" t="s">
        <v>25</v>
      </c>
      <c r="AD8574" t="s">
        <v>26</v>
      </c>
      <c r="AE8574" t="s">
        <v>203</v>
      </c>
      <c r="AF8574" t="s">
        <v>110</v>
      </c>
      <c r="AG8574">
        <v>77041</v>
      </c>
      <c r="AH8574" t="s">
        <v>111</v>
      </c>
      <c r="AI8574" t="s">
        <v>4897</v>
      </c>
      <c r="AJ8574" t="s">
        <v>73</v>
      </c>
      <c r="AK8574" t="s">
        <v>768</v>
      </c>
      <c r="AL8574" t="s">
        <v>4898</v>
      </c>
      <c r="AM8574">
        <v>998.85</v>
      </c>
      <c r="AN8574">
        <v>5</v>
      </c>
      <c r="AO8574">
        <v>0.4</v>
      </c>
      <c r="AP8574">
        <v>-199.77</v>
      </c>
      <c r="AQ8574">
        <f>YEAR(Table1[[#This Row],[Order Date]])</f>
        <v>2014</v>
      </c>
      <c r="AR8574" t="str">
        <f>TEXT(Table1[[#This Row],[Order Date]],"mmmm")</f>
        <v>November</v>
      </c>
      <c r="AS8574" t="str">
        <f>"Q"&amp;ROUNDUP(MONTH(Table1[[#This Row],[Order Date]])/3,0)</f>
        <v>Q4</v>
      </c>
      <c r="AT8574">
        <f>IF(Table1[[#This Row],[Sales]]=0,0,Table1[[#This Row],[Profit]]/Table1[[#This Row],[Sales]])</f>
        <v>-0.2</v>
      </c>
    </row>
    <row r="8575" spans="22:46" x14ac:dyDescent="0.3">
      <c r="V8575">
        <v>8574</v>
      </c>
      <c r="W8575" t="s">
        <v>10925</v>
      </c>
      <c r="X8575" s="1">
        <v>42297</v>
      </c>
      <c r="Y8575" t="s">
        <v>3800</v>
      </c>
      <c r="Z8575" t="s">
        <v>207</v>
      </c>
      <c r="AA8575" t="s">
        <v>4492</v>
      </c>
      <c r="AB8575" t="s">
        <v>4493</v>
      </c>
      <c r="AC8575" t="s">
        <v>25</v>
      </c>
      <c r="AD8575" t="s">
        <v>26</v>
      </c>
      <c r="AE8575" t="s">
        <v>300</v>
      </c>
      <c r="AF8575" t="s">
        <v>301</v>
      </c>
      <c r="AG8575">
        <v>10035</v>
      </c>
      <c r="AH8575" t="s">
        <v>160</v>
      </c>
      <c r="AI8575" t="s">
        <v>204</v>
      </c>
      <c r="AJ8575" t="s">
        <v>46</v>
      </c>
      <c r="AK8575" t="s">
        <v>94</v>
      </c>
      <c r="AL8575" t="s">
        <v>205</v>
      </c>
      <c r="AM8575">
        <v>24.56</v>
      </c>
      <c r="AN8575">
        <v>2</v>
      </c>
      <c r="AO8575">
        <v>0</v>
      </c>
      <c r="AP8575">
        <v>11.543200000000001</v>
      </c>
      <c r="AQ8575">
        <f>YEAR(Table1[[#This Row],[Order Date]])</f>
        <v>2015</v>
      </c>
      <c r="AR8575" t="str">
        <f>TEXT(Table1[[#This Row],[Order Date]],"mmmm")</f>
        <v>October</v>
      </c>
      <c r="AS8575" t="str">
        <f>"Q"&amp;ROUNDUP(MONTH(Table1[[#This Row],[Order Date]])/3,0)</f>
        <v>Q4</v>
      </c>
      <c r="AT8575">
        <f>IF(Table1[[#This Row],[Sales]]=0,0,Table1[[#This Row],[Profit]]/Table1[[#This Row],[Sales]])</f>
        <v>0.47000000000000003</v>
      </c>
    </row>
    <row r="8576" spans="22:46" x14ac:dyDescent="0.3">
      <c r="V8576">
        <v>8575</v>
      </c>
      <c r="W8576" t="s">
        <v>10926</v>
      </c>
      <c r="X8576" s="1">
        <v>41901</v>
      </c>
      <c r="Y8576" t="s">
        <v>791</v>
      </c>
      <c r="Z8576" t="s">
        <v>1450</v>
      </c>
      <c r="AA8576" t="s">
        <v>815</v>
      </c>
      <c r="AB8576" t="s">
        <v>816</v>
      </c>
      <c r="AC8576" t="s">
        <v>108</v>
      </c>
      <c r="AD8576" t="s">
        <v>26</v>
      </c>
      <c r="AE8576" t="s">
        <v>136</v>
      </c>
      <c r="AF8576" t="s">
        <v>43</v>
      </c>
      <c r="AG8576">
        <v>94110</v>
      </c>
      <c r="AH8576" t="s">
        <v>44</v>
      </c>
      <c r="AI8576" t="s">
        <v>4275</v>
      </c>
      <c r="AJ8576" t="s">
        <v>46</v>
      </c>
      <c r="AK8576" t="s">
        <v>303</v>
      </c>
      <c r="AL8576" t="s">
        <v>4276</v>
      </c>
      <c r="AM8576">
        <v>5.67</v>
      </c>
      <c r="AN8576">
        <v>3</v>
      </c>
      <c r="AO8576">
        <v>0</v>
      </c>
      <c r="AP8576">
        <v>0.1134</v>
      </c>
      <c r="AQ8576">
        <f>YEAR(Table1[[#This Row],[Order Date]])</f>
        <v>2014</v>
      </c>
      <c r="AR8576" t="str">
        <f>TEXT(Table1[[#This Row],[Order Date]],"mmmm")</f>
        <v>September</v>
      </c>
      <c r="AS8576" t="str">
        <f>"Q"&amp;ROUNDUP(MONTH(Table1[[#This Row],[Order Date]])/3,0)</f>
        <v>Q3</v>
      </c>
      <c r="AT8576">
        <f>IF(Table1[[#This Row],[Sales]]=0,0,Table1[[#This Row],[Profit]]/Table1[[#This Row],[Sales]])</f>
        <v>0.02</v>
      </c>
    </row>
    <row r="8577" spans="22:46" x14ac:dyDescent="0.3">
      <c r="V8577">
        <v>8576</v>
      </c>
      <c r="W8577" t="s">
        <v>10927</v>
      </c>
      <c r="X8577" s="1">
        <v>42974</v>
      </c>
      <c r="Y8577" t="s">
        <v>5089</v>
      </c>
      <c r="Z8577" t="s">
        <v>22</v>
      </c>
      <c r="AA8577" t="s">
        <v>4356</v>
      </c>
      <c r="AB8577" t="s">
        <v>4357</v>
      </c>
      <c r="AC8577" t="s">
        <v>25</v>
      </c>
      <c r="AD8577" t="s">
        <v>26</v>
      </c>
      <c r="AE8577" t="s">
        <v>7563</v>
      </c>
      <c r="AF8577" t="s">
        <v>55</v>
      </c>
      <c r="AG8577">
        <v>34952</v>
      </c>
      <c r="AH8577" t="s">
        <v>29</v>
      </c>
      <c r="AI8577" t="s">
        <v>2486</v>
      </c>
      <c r="AJ8577" t="s">
        <v>46</v>
      </c>
      <c r="AK8577" t="s">
        <v>80</v>
      </c>
      <c r="AL8577" t="s">
        <v>2487</v>
      </c>
      <c r="AM8577">
        <v>14.336</v>
      </c>
      <c r="AN8577">
        <v>4</v>
      </c>
      <c r="AO8577">
        <v>0.2</v>
      </c>
      <c r="AP8577">
        <v>0.89600000000000002</v>
      </c>
      <c r="AQ8577">
        <f>YEAR(Table1[[#This Row],[Order Date]])</f>
        <v>2017</v>
      </c>
      <c r="AR8577" t="str">
        <f>TEXT(Table1[[#This Row],[Order Date]],"mmmm")</f>
        <v>August</v>
      </c>
      <c r="AS8577" t="str">
        <f>"Q"&amp;ROUNDUP(MONTH(Table1[[#This Row],[Order Date]])/3,0)</f>
        <v>Q3</v>
      </c>
      <c r="AT8577">
        <f>IF(Table1[[#This Row],[Sales]]=0,0,Table1[[#This Row],[Profit]]/Table1[[#This Row],[Sales]])</f>
        <v>6.25E-2</v>
      </c>
    </row>
    <row r="8578" spans="22:46" x14ac:dyDescent="0.3">
      <c r="V8578">
        <v>8577</v>
      </c>
      <c r="W8578" t="s">
        <v>10928</v>
      </c>
      <c r="X8578" s="1">
        <v>42919</v>
      </c>
      <c r="Y8578" s="1">
        <v>42832</v>
      </c>
      <c r="Z8578" t="s">
        <v>207</v>
      </c>
      <c r="AA8578" t="s">
        <v>7235</v>
      </c>
      <c r="AB8578" t="s">
        <v>7236</v>
      </c>
      <c r="AC8578" t="s">
        <v>25</v>
      </c>
      <c r="AD8578" t="s">
        <v>26</v>
      </c>
      <c r="AE8578" t="s">
        <v>91</v>
      </c>
      <c r="AF8578" t="s">
        <v>3044</v>
      </c>
      <c r="AG8578">
        <v>3301</v>
      </c>
      <c r="AH8578" t="s">
        <v>160</v>
      </c>
      <c r="AI8578" t="s">
        <v>3287</v>
      </c>
      <c r="AJ8578" t="s">
        <v>31</v>
      </c>
      <c r="AK8578" t="s">
        <v>67</v>
      </c>
      <c r="AL8578" t="s">
        <v>3288</v>
      </c>
      <c r="AM8578">
        <v>102.3</v>
      </c>
      <c r="AN8578">
        <v>1</v>
      </c>
      <c r="AO8578">
        <v>0</v>
      </c>
      <c r="AP8578">
        <v>26.597999999999999</v>
      </c>
      <c r="AQ8578">
        <f>YEAR(Table1[[#This Row],[Order Date]])</f>
        <v>2017</v>
      </c>
      <c r="AR8578" t="str">
        <f>TEXT(Table1[[#This Row],[Order Date]],"mmmm")</f>
        <v>July</v>
      </c>
      <c r="AS8578" t="str">
        <f>"Q"&amp;ROUNDUP(MONTH(Table1[[#This Row],[Order Date]])/3,0)</f>
        <v>Q3</v>
      </c>
      <c r="AT8578">
        <f>IF(Table1[[#This Row],[Sales]]=0,0,Table1[[#This Row],[Profit]]/Table1[[#This Row],[Sales]])</f>
        <v>0.26</v>
      </c>
    </row>
    <row r="8579" spans="22:46" x14ac:dyDescent="0.3">
      <c r="V8579">
        <v>8578</v>
      </c>
      <c r="W8579" t="s">
        <v>10929</v>
      </c>
      <c r="X8579" s="1">
        <v>43091</v>
      </c>
      <c r="Y8579" t="s">
        <v>3406</v>
      </c>
      <c r="Z8579" t="s">
        <v>51</v>
      </c>
      <c r="AA8579" t="s">
        <v>4665</v>
      </c>
      <c r="AB8579" t="s">
        <v>4666</v>
      </c>
      <c r="AC8579" t="s">
        <v>25</v>
      </c>
      <c r="AD8579" t="s">
        <v>26</v>
      </c>
      <c r="AE8579" t="s">
        <v>440</v>
      </c>
      <c r="AF8579" t="s">
        <v>256</v>
      </c>
      <c r="AG8579">
        <v>55901</v>
      </c>
      <c r="AH8579" t="s">
        <v>111</v>
      </c>
      <c r="AI8579" t="s">
        <v>1492</v>
      </c>
      <c r="AJ8579" t="s">
        <v>31</v>
      </c>
      <c r="AK8579" t="s">
        <v>57</v>
      </c>
      <c r="AL8579" t="s">
        <v>1493</v>
      </c>
      <c r="AM8579">
        <v>607.52</v>
      </c>
      <c r="AN8579">
        <v>2</v>
      </c>
      <c r="AO8579">
        <v>0</v>
      </c>
      <c r="AP8579">
        <v>97.203199999999995</v>
      </c>
      <c r="AQ8579">
        <f>YEAR(Table1[[#This Row],[Order Date]])</f>
        <v>2017</v>
      </c>
      <c r="AR8579" t="str">
        <f>TEXT(Table1[[#This Row],[Order Date]],"mmmm")</f>
        <v>December</v>
      </c>
      <c r="AS8579" t="str">
        <f>"Q"&amp;ROUNDUP(MONTH(Table1[[#This Row],[Order Date]])/3,0)</f>
        <v>Q4</v>
      </c>
      <c r="AT8579">
        <f>IF(Table1[[#This Row],[Sales]]=0,0,Table1[[#This Row],[Profit]]/Table1[[#This Row],[Sales]])</f>
        <v>0.16</v>
      </c>
    </row>
    <row r="8580" spans="22:46" x14ac:dyDescent="0.3">
      <c r="V8580">
        <v>8579</v>
      </c>
      <c r="W8580" t="s">
        <v>10929</v>
      </c>
      <c r="X8580" s="1">
        <v>43091</v>
      </c>
      <c r="Y8580" t="s">
        <v>3406</v>
      </c>
      <c r="Z8580" t="s">
        <v>51</v>
      </c>
      <c r="AA8580" t="s">
        <v>4665</v>
      </c>
      <c r="AB8580" t="s">
        <v>4666</v>
      </c>
      <c r="AC8580" t="s">
        <v>25</v>
      </c>
      <c r="AD8580" t="s">
        <v>26</v>
      </c>
      <c r="AE8580" t="s">
        <v>440</v>
      </c>
      <c r="AF8580" t="s">
        <v>256</v>
      </c>
      <c r="AG8580">
        <v>55901</v>
      </c>
      <c r="AH8580" t="s">
        <v>111</v>
      </c>
      <c r="AI8580" t="s">
        <v>1071</v>
      </c>
      <c r="AJ8580" t="s">
        <v>46</v>
      </c>
      <c r="AK8580" t="s">
        <v>60</v>
      </c>
      <c r="AL8580" t="s">
        <v>1963</v>
      </c>
      <c r="AM8580">
        <v>31.16</v>
      </c>
      <c r="AN8580">
        <v>2</v>
      </c>
      <c r="AO8580">
        <v>0</v>
      </c>
      <c r="AP8580">
        <v>7.79</v>
      </c>
      <c r="AQ8580">
        <f>YEAR(Table1[[#This Row],[Order Date]])</f>
        <v>2017</v>
      </c>
      <c r="AR8580" t="str">
        <f>TEXT(Table1[[#This Row],[Order Date]],"mmmm")</f>
        <v>December</v>
      </c>
      <c r="AS8580" t="str">
        <f>"Q"&amp;ROUNDUP(MONTH(Table1[[#This Row],[Order Date]])/3,0)</f>
        <v>Q4</v>
      </c>
      <c r="AT8580">
        <f>IF(Table1[[#This Row],[Sales]]=0,0,Table1[[#This Row],[Profit]]/Table1[[#This Row],[Sales]])</f>
        <v>0.25</v>
      </c>
    </row>
    <row r="8581" spans="22:46" x14ac:dyDescent="0.3">
      <c r="V8581">
        <v>8580</v>
      </c>
      <c r="W8581" t="s">
        <v>10930</v>
      </c>
      <c r="X8581" s="1">
        <v>42731</v>
      </c>
      <c r="Y8581" s="1">
        <v>42767</v>
      </c>
      <c r="Z8581" t="s">
        <v>51</v>
      </c>
      <c r="AA8581" t="s">
        <v>5008</v>
      </c>
      <c r="AB8581" t="s">
        <v>5009</v>
      </c>
      <c r="AC8581" t="s">
        <v>25</v>
      </c>
      <c r="AD8581" t="s">
        <v>26</v>
      </c>
      <c r="AE8581" t="s">
        <v>1657</v>
      </c>
      <c r="AF8581" t="s">
        <v>28</v>
      </c>
      <c r="AG8581">
        <v>40214</v>
      </c>
      <c r="AH8581" t="s">
        <v>29</v>
      </c>
      <c r="AI8581" t="s">
        <v>9844</v>
      </c>
      <c r="AJ8581" t="s">
        <v>46</v>
      </c>
      <c r="AK8581" t="s">
        <v>47</v>
      </c>
      <c r="AL8581" t="s">
        <v>9845</v>
      </c>
      <c r="AM8581">
        <v>2.61</v>
      </c>
      <c r="AN8581">
        <v>1</v>
      </c>
      <c r="AO8581">
        <v>0</v>
      </c>
      <c r="AP8581">
        <v>1.2005999999999999</v>
      </c>
      <c r="AQ8581">
        <f>YEAR(Table1[[#This Row],[Order Date]])</f>
        <v>2016</v>
      </c>
      <c r="AR8581" t="str">
        <f>TEXT(Table1[[#This Row],[Order Date]],"mmmm")</f>
        <v>December</v>
      </c>
      <c r="AS8581" t="str">
        <f>"Q"&amp;ROUNDUP(MONTH(Table1[[#This Row],[Order Date]])/3,0)</f>
        <v>Q4</v>
      </c>
      <c r="AT8581">
        <f>IF(Table1[[#This Row],[Sales]]=0,0,Table1[[#This Row],[Profit]]/Table1[[#This Row],[Sales]])</f>
        <v>0.45999999999999996</v>
      </c>
    </row>
    <row r="8582" spans="22:46" x14ac:dyDescent="0.3">
      <c r="V8582">
        <v>8581</v>
      </c>
      <c r="W8582" t="s">
        <v>10931</v>
      </c>
      <c r="X8582" s="1">
        <v>41779</v>
      </c>
      <c r="Y8582" t="s">
        <v>5651</v>
      </c>
      <c r="Z8582" t="s">
        <v>22</v>
      </c>
      <c r="AA8582" t="s">
        <v>5523</v>
      </c>
      <c r="AB8582" t="s">
        <v>5524</v>
      </c>
      <c r="AC8582" t="s">
        <v>41</v>
      </c>
      <c r="AD8582" t="s">
        <v>26</v>
      </c>
      <c r="AE8582" t="s">
        <v>10932</v>
      </c>
      <c r="AF8582" t="s">
        <v>110</v>
      </c>
      <c r="AG8582">
        <v>78666</v>
      </c>
      <c r="AH8582" t="s">
        <v>111</v>
      </c>
      <c r="AI8582" t="s">
        <v>9607</v>
      </c>
      <c r="AJ8582" t="s">
        <v>31</v>
      </c>
      <c r="AK8582" t="s">
        <v>67</v>
      </c>
      <c r="AL8582" t="s">
        <v>9608</v>
      </c>
      <c r="AM8582">
        <v>10.332000000000001</v>
      </c>
      <c r="AN8582">
        <v>3</v>
      </c>
      <c r="AO8582">
        <v>0.6</v>
      </c>
      <c r="AP8582">
        <v>-5.9409000000000001</v>
      </c>
      <c r="AQ8582">
        <f>YEAR(Table1[[#This Row],[Order Date]])</f>
        <v>2014</v>
      </c>
      <c r="AR8582" t="str">
        <f>TEXT(Table1[[#This Row],[Order Date]],"mmmm")</f>
        <v>May</v>
      </c>
      <c r="AS8582" t="str">
        <f>"Q"&amp;ROUNDUP(MONTH(Table1[[#This Row],[Order Date]])/3,0)</f>
        <v>Q2</v>
      </c>
      <c r="AT8582">
        <f>IF(Table1[[#This Row],[Sales]]=0,0,Table1[[#This Row],[Profit]]/Table1[[#This Row],[Sales]])</f>
        <v>-0.57499999999999996</v>
      </c>
    </row>
    <row r="8583" spans="22:46" x14ac:dyDescent="0.3">
      <c r="V8583">
        <v>8582</v>
      </c>
      <c r="W8583" t="s">
        <v>10931</v>
      </c>
      <c r="X8583" s="1">
        <v>41779</v>
      </c>
      <c r="Y8583" t="s">
        <v>5651</v>
      </c>
      <c r="Z8583" t="s">
        <v>22</v>
      </c>
      <c r="AA8583" t="s">
        <v>5523</v>
      </c>
      <c r="AB8583" t="s">
        <v>5524</v>
      </c>
      <c r="AC8583" t="s">
        <v>41</v>
      </c>
      <c r="AD8583" t="s">
        <v>26</v>
      </c>
      <c r="AE8583" t="s">
        <v>10932</v>
      </c>
      <c r="AF8583" t="s">
        <v>110</v>
      </c>
      <c r="AG8583">
        <v>78666</v>
      </c>
      <c r="AH8583" t="s">
        <v>111</v>
      </c>
      <c r="AI8583" t="s">
        <v>3232</v>
      </c>
      <c r="AJ8583" t="s">
        <v>46</v>
      </c>
      <c r="AK8583" t="s">
        <v>94</v>
      </c>
      <c r="AL8583" t="s">
        <v>3233</v>
      </c>
      <c r="AM8583">
        <v>10.368</v>
      </c>
      <c r="AN8583">
        <v>2</v>
      </c>
      <c r="AO8583">
        <v>0.2</v>
      </c>
      <c r="AP8583">
        <v>3.6288</v>
      </c>
      <c r="AQ8583">
        <f>YEAR(Table1[[#This Row],[Order Date]])</f>
        <v>2014</v>
      </c>
      <c r="AR8583" t="str">
        <f>TEXT(Table1[[#This Row],[Order Date]],"mmmm")</f>
        <v>May</v>
      </c>
      <c r="AS8583" t="str">
        <f>"Q"&amp;ROUNDUP(MONTH(Table1[[#This Row],[Order Date]])/3,0)</f>
        <v>Q2</v>
      </c>
      <c r="AT8583">
        <f>IF(Table1[[#This Row],[Sales]]=0,0,Table1[[#This Row],[Profit]]/Table1[[#This Row],[Sales]])</f>
        <v>0.35</v>
      </c>
    </row>
    <row r="8584" spans="22:46" x14ac:dyDescent="0.3">
      <c r="V8584">
        <v>8583</v>
      </c>
      <c r="W8584" t="s">
        <v>10931</v>
      </c>
      <c r="X8584" s="1">
        <v>41779</v>
      </c>
      <c r="Y8584" t="s">
        <v>5651</v>
      </c>
      <c r="Z8584" t="s">
        <v>22</v>
      </c>
      <c r="AA8584" t="s">
        <v>5523</v>
      </c>
      <c r="AB8584" t="s">
        <v>5524</v>
      </c>
      <c r="AC8584" t="s">
        <v>41</v>
      </c>
      <c r="AD8584" t="s">
        <v>26</v>
      </c>
      <c r="AE8584" t="s">
        <v>10932</v>
      </c>
      <c r="AF8584" t="s">
        <v>110</v>
      </c>
      <c r="AG8584">
        <v>78666</v>
      </c>
      <c r="AH8584" t="s">
        <v>111</v>
      </c>
      <c r="AI8584" t="s">
        <v>6562</v>
      </c>
      <c r="AJ8584" t="s">
        <v>73</v>
      </c>
      <c r="AK8584" t="s">
        <v>176</v>
      </c>
      <c r="AL8584" t="s">
        <v>6563</v>
      </c>
      <c r="AM8584">
        <v>20.783999999999999</v>
      </c>
      <c r="AN8584">
        <v>2</v>
      </c>
      <c r="AO8584">
        <v>0.2</v>
      </c>
      <c r="AP8584">
        <v>-3.6372</v>
      </c>
      <c r="AQ8584">
        <f>YEAR(Table1[[#This Row],[Order Date]])</f>
        <v>2014</v>
      </c>
      <c r="AR8584" t="str">
        <f>TEXT(Table1[[#This Row],[Order Date]],"mmmm")</f>
        <v>May</v>
      </c>
      <c r="AS8584" t="str">
        <f>"Q"&amp;ROUNDUP(MONTH(Table1[[#This Row],[Order Date]])/3,0)</f>
        <v>Q2</v>
      </c>
      <c r="AT8584">
        <f>IF(Table1[[#This Row],[Sales]]=0,0,Table1[[#This Row],[Profit]]/Table1[[#This Row],[Sales]])</f>
        <v>-0.17500000000000002</v>
      </c>
    </row>
    <row r="8585" spans="22:46" x14ac:dyDescent="0.3">
      <c r="V8585">
        <v>8584</v>
      </c>
      <c r="W8585" t="s">
        <v>10931</v>
      </c>
      <c r="X8585" s="1">
        <v>41779</v>
      </c>
      <c r="Y8585" t="s">
        <v>5651</v>
      </c>
      <c r="Z8585" t="s">
        <v>22</v>
      </c>
      <c r="AA8585" t="s">
        <v>5523</v>
      </c>
      <c r="AB8585" t="s">
        <v>5524</v>
      </c>
      <c r="AC8585" t="s">
        <v>41</v>
      </c>
      <c r="AD8585" t="s">
        <v>26</v>
      </c>
      <c r="AE8585" t="s">
        <v>10932</v>
      </c>
      <c r="AF8585" t="s">
        <v>110</v>
      </c>
      <c r="AG8585">
        <v>78666</v>
      </c>
      <c r="AH8585" t="s">
        <v>111</v>
      </c>
      <c r="AI8585" t="s">
        <v>9306</v>
      </c>
      <c r="AJ8585" t="s">
        <v>46</v>
      </c>
      <c r="AK8585" t="s">
        <v>60</v>
      </c>
      <c r="AL8585" t="s">
        <v>9307</v>
      </c>
      <c r="AM8585">
        <v>66.959999999999994</v>
      </c>
      <c r="AN8585">
        <v>5</v>
      </c>
      <c r="AO8585">
        <v>0.2</v>
      </c>
      <c r="AP8585">
        <v>-13.391999999999999</v>
      </c>
      <c r="AQ8585">
        <f>YEAR(Table1[[#This Row],[Order Date]])</f>
        <v>2014</v>
      </c>
      <c r="AR8585" t="str">
        <f>TEXT(Table1[[#This Row],[Order Date]],"mmmm")</f>
        <v>May</v>
      </c>
      <c r="AS8585" t="str">
        <f>"Q"&amp;ROUNDUP(MONTH(Table1[[#This Row],[Order Date]])/3,0)</f>
        <v>Q2</v>
      </c>
      <c r="AT8585">
        <f>IF(Table1[[#This Row],[Sales]]=0,0,Table1[[#This Row],[Profit]]/Table1[[#This Row],[Sales]])</f>
        <v>-0.2</v>
      </c>
    </row>
    <row r="8586" spans="22:46" x14ac:dyDescent="0.3">
      <c r="V8586">
        <v>8585</v>
      </c>
      <c r="W8586" t="s">
        <v>10933</v>
      </c>
      <c r="X8586" s="1">
        <v>41674</v>
      </c>
      <c r="Y8586" s="1">
        <v>41853</v>
      </c>
      <c r="Z8586" t="s">
        <v>22</v>
      </c>
      <c r="AA8586" t="s">
        <v>9516</v>
      </c>
      <c r="AB8586" t="s">
        <v>9517</v>
      </c>
      <c r="AC8586" t="s">
        <v>41</v>
      </c>
      <c r="AD8586" t="s">
        <v>26</v>
      </c>
      <c r="AE8586" t="s">
        <v>3770</v>
      </c>
      <c r="AF8586" t="s">
        <v>43</v>
      </c>
      <c r="AG8586">
        <v>92025</v>
      </c>
      <c r="AH8586" t="s">
        <v>44</v>
      </c>
      <c r="AI8586" t="s">
        <v>3665</v>
      </c>
      <c r="AJ8586" t="s">
        <v>46</v>
      </c>
      <c r="AK8586" t="s">
        <v>77</v>
      </c>
      <c r="AL8586" t="s">
        <v>3666</v>
      </c>
      <c r="AM8586">
        <v>17.248000000000001</v>
      </c>
      <c r="AN8586">
        <v>2</v>
      </c>
      <c r="AO8586">
        <v>0.2</v>
      </c>
      <c r="AP8586">
        <v>6.0368000000000004</v>
      </c>
      <c r="AQ8586">
        <f>YEAR(Table1[[#This Row],[Order Date]])</f>
        <v>2014</v>
      </c>
      <c r="AR8586" t="str">
        <f>TEXT(Table1[[#This Row],[Order Date]],"mmmm")</f>
        <v>February</v>
      </c>
      <c r="AS8586" t="str">
        <f>"Q"&amp;ROUNDUP(MONTH(Table1[[#This Row],[Order Date]])/3,0)</f>
        <v>Q1</v>
      </c>
      <c r="AT8586">
        <f>IF(Table1[[#This Row],[Sales]]=0,0,Table1[[#This Row],[Profit]]/Table1[[#This Row],[Sales]])</f>
        <v>0.35</v>
      </c>
    </row>
    <row r="8587" spans="22:46" x14ac:dyDescent="0.3">
      <c r="V8587">
        <v>8586</v>
      </c>
      <c r="W8587" t="s">
        <v>10934</v>
      </c>
      <c r="X8587" s="1">
        <v>43078</v>
      </c>
      <c r="Y8587" t="s">
        <v>1540</v>
      </c>
      <c r="Z8587" t="s">
        <v>51</v>
      </c>
      <c r="AA8587" t="s">
        <v>8162</v>
      </c>
      <c r="AB8587" t="s">
        <v>8163</v>
      </c>
      <c r="AC8587" t="s">
        <v>25</v>
      </c>
      <c r="AD8587" t="s">
        <v>26</v>
      </c>
      <c r="AE8587" t="s">
        <v>158</v>
      </c>
      <c r="AF8587" t="s">
        <v>159</v>
      </c>
      <c r="AG8587">
        <v>19134</v>
      </c>
      <c r="AH8587" t="s">
        <v>160</v>
      </c>
      <c r="AI8587" t="s">
        <v>4851</v>
      </c>
      <c r="AJ8587" t="s">
        <v>46</v>
      </c>
      <c r="AK8587" t="s">
        <v>77</v>
      </c>
      <c r="AL8587" t="s">
        <v>4852</v>
      </c>
      <c r="AM8587">
        <v>11.087999999999999</v>
      </c>
      <c r="AN8587">
        <v>7</v>
      </c>
      <c r="AO8587">
        <v>0.7</v>
      </c>
      <c r="AP8587">
        <v>-8.1311999999999998</v>
      </c>
      <c r="AQ8587">
        <f>YEAR(Table1[[#This Row],[Order Date]])</f>
        <v>2017</v>
      </c>
      <c r="AR8587" t="str">
        <f>TEXT(Table1[[#This Row],[Order Date]],"mmmm")</f>
        <v>December</v>
      </c>
      <c r="AS8587" t="str">
        <f>"Q"&amp;ROUNDUP(MONTH(Table1[[#This Row],[Order Date]])/3,0)</f>
        <v>Q4</v>
      </c>
      <c r="AT8587">
        <f>IF(Table1[[#This Row],[Sales]]=0,0,Table1[[#This Row],[Profit]]/Table1[[#This Row],[Sales]])</f>
        <v>-0.73333333333333339</v>
      </c>
    </row>
    <row r="8588" spans="22:46" x14ac:dyDescent="0.3">
      <c r="V8588">
        <v>8587</v>
      </c>
      <c r="W8588" t="s">
        <v>10935</v>
      </c>
      <c r="X8588" s="1">
        <v>42927</v>
      </c>
      <c r="Y8588" t="s">
        <v>155</v>
      </c>
      <c r="Z8588" t="s">
        <v>51</v>
      </c>
      <c r="AA8588" t="s">
        <v>2037</v>
      </c>
      <c r="AB8588" t="s">
        <v>2038</v>
      </c>
      <c r="AC8588" t="s">
        <v>41</v>
      </c>
      <c r="AD8588" t="s">
        <v>26</v>
      </c>
      <c r="AE8588" t="s">
        <v>42</v>
      </c>
      <c r="AF8588" t="s">
        <v>43</v>
      </c>
      <c r="AG8588">
        <v>90049</v>
      </c>
      <c r="AH8588" t="s">
        <v>44</v>
      </c>
      <c r="AI8588" t="s">
        <v>1023</v>
      </c>
      <c r="AJ8588" t="s">
        <v>73</v>
      </c>
      <c r="AK8588" t="s">
        <v>176</v>
      </c>
      <c r="AL8588" t="s">
        <v>1024</v>
      </c>
      <c r="AM8588">
        <v>1287.45</v>
      </c>
      <c r="AN8588">
        <v>5</v>
      </c>
      <c r="AO8588">
        <v>0</v>
      </c>
      <c r="AP8588">
        <v>244.6155</v>
      </c>
      <c r="AQ8588">
        <f>YEAR(Table1[[#This Row],[Order Date]])</f>
        <v>2017</v>
      </c>
      <c r="AR8588" t="str">
        <f>TEXT(Table1[[#This Row],[Order Date]],"mmmm")</f>
        <v>July</v>
      </c>
      <c r="AS8588" t="str">
        <f>"Q"&amp;ROUNDUP(MONTH(Table1[[#This Row],[Order Date]])/3,0)</f>
        <v>Q3</v>
      </c>
      <c r="AT8588">
        <f>IF(Table1[[#This Row],[Sales]]=0,0,Table1[[#This Row],[Profit]]/Table1[[#This Row],[Sales]])</f>
        <v>0.19</v>
      </c>
    </row>
    <row r="8589" spans="22:46" x14ac:dyDescent="0.3">
      <c r="V8589">
        <v>8588</v>
      </c>
      <c r="W8589" t="s">
        <v>10935</v>
      </c>
      <c r="X8589" s="1">
        <v>42927</v>
      </c>
      <c r="Y8589" t="s">
        <v>155</v>
      </c>
      <c r="Z8589" t="s">
        <v>51</v>
      </c>
      <c r="AA8589" t="s">
        <v>2037</v>
      </c>
      <c r="AB8589" t="s">
        <v>2038</v>
      </c>
      <c r="AC8589" t="s">
        <v>41</v>
      </c>
      <c r="AD8589" t="s">
        <v>26</v>
      </c>
      <c r="AE8589" t="s">
        <v>42</v>
      </c>
      <c r="AF8589" t="s">
        <v>43</v>
      </c>
      <c r="AG8589">
        <v>90049</v>
      </c>
      <c r="AH8589" t="s">
        <v>44</v>
      </c>
      <c r="AI8589" t="s">
        <v>3234</v>
      </c>
      <c r="AJ8589" t="s">
        <v>46</v>
      </c>
      <c r="AK8589" t="s">
        <v>80</v>
      </c>
      <c r="AL8589" t="s">
        <v>3235</v>
      </c>
      <c r="AM8589">
        <v>168.1</v>
      </c>
      <c r="AN8589">
        <v>5</v>
      </c>
      <c r="AO8589">
        <v>0</v>
      </c>
      <c r="AP8589">
        <v>43.706000000000003</v>
      </c>
      <c r="AQ8589">
        <f>YEAR(Table1[[#This Row],[Order Date]])</f>
        <v>2017</v>
      </c>
      <c r="AR8589" t="str">
        <f>TEXT(Table1[[#This Row],[Order Date]],"mmmm")</f>
        <v>July</v>
      </c>
      <c r="AS8589" t="str">
        <f>"Q"&amp;ROUNDUP(MONTH(Table1[[#This Row],[Order Date]])/3,0)</f>
        <v>Q3</v>
      </c>
      <c r="AT8589">
        <f>IF(Table1[[#This Row],[Sales]]=0,0,Table1[[#This Row],[Profit]]/Table1[[#This Row],[Sales]])</f>
        <v>0.26</v>
      </c>
    </row>
    <row r="8590" spans="22:46" x14ac:dyDescent="0.3">
      <c r="V8590">
        <v>8589</v>
      </c>
      <c r="W8590" t="s">
        <v>10936</v>
      </c>
      <c r="X8590" s="1">
        <v>42139</v>
      </c>
      <c r="Y8590" t="s">
        <v>10640</v>
      </c>
      <c r="Z8590" t="s">
        <v>51</v>
      </c>
      <c r="AA8590" t="s">
        <v>7464</v>
      </c>
      <c r="AB8590" t="s">
        <v>7465</v>
      </c>
      <c r="AC8590" t="s">
        <v>41</v>
      </c>
      <c r="AD8590" t="s">
        <v>26</v>
      </c>
      <c r="AE8590" t="s">
        <v>158</v>
      </c>
      <c r="AF8590" t="s">
        <v>159</v>
      </c>
      <c r="AG8590">
        <v>19140</v>
      </c>
      <c r="AH8590" t="s">
        <v>160</v>
      </c>
      <c r="AI8590" t="s">
        <v>2500</v>
      </c>
      <c r="AJ8590" t="s">
        <v>46</v>
      </c>
      <c r="AK8590" t="s">
        <v>60</v>
      </c>
      <c r="AL8590" t="s">
        <v>2501</v>
      </c>
      <c r="AM8590">
        <v>51.968000000000004</v>
      </c>
      <c r="AN8590">
        <v>2</v>
      </c>
      <c r="AO8590">
        <v>0.2</v>
      </c>
      <c r="AP8590">
        <v>-10.393599999999999</v>
      </c>
      <c r="AQ8590">
        <f>YEAR(Table1[[#This Row],[Order Date]])</f>
        <v>2015</v>
      </c>
      <c r="AR8590" t="str">
        <f>TEXT(Table1[[#This Row],[Order Date]],"mmmm")</f>
        <v>May</v>
      </c>
      <c r="AS8590" t="str">
        <f>"Q"&amp;ROUNDUP(MONTH(Table1[[#This Row],[Order Date]])/3,0)</f>
        <v>Q2</v>
      </c>
      <c r="AT8590">
        <f>IF(Table1[[#This Row],[Sales]]=0,0,Table1[[#This Row],[Profit]]/Table1[[#This Row],[Sales]])</f>
        <v>-0.19999999999999998</v>
      </c>
    </row>
    <row r="8591" spans="22:46" x14ac:dyDescent="0.3">
      <c r="V8591">
        <v>8590</v>
      </c>
      <c r="W8591" t="s">
        <v>10937</v>
      </c>
      <c r="X8591" s="1">
        <v>42764</v>
      </c>
      <c r="Y8591" s="1">
        <v>42737</v>
      </c>
      <c r="Z8591" t="s">
        <v>207</v>
      </c>
      <c r="AA8591" t="s">
        <v>4009</v>
      </c>
      <c r="AB8591" t="s">
        <v>4010</v>
      </c>
      <c r="AC8591" t="s">
        <v>25</v>
      </c>
      <c r="AD8591" t="s">
        <v>26</v>
      </c>
      <c r="AE8591" t="s">
        <v>158</v>
      </c>
      <c r="AF8591" t="s">
        <v>159</v>
      </c>
      <c r="AG8591">
        <v>19120</v>
      </c>
      <c r="AH8591" t="s">
        <v>160</v>
      </c>
      <c r="AI8591" t="s">
        <v>413</v>
      </c>
      <c r="AJ8591" t="s">
        <v>46</v>
      </c>
      <c r="AK8591" t="s">
        <v>70</v>
      </c>
      <c r="AL8591" t="s">
        <v>414</v>
      </c>
      <c r="AM8591">
        <v>4.7679999999999998</v>
      </c>
      <c r="AN8591">
        <v>2</v>
      </c>
      <c r="AO8591">
        <v>0.2</v>
      </c>
      <c r="AP8591">
        <v>0.4768</v>
      </c>
      <c r="AQ8591">
        <f>YEAR(Table1[[#This Row],[Order Date]])</f>
        <v>2017</v>
      </c>
      <c r="AR8591" t="str">
        <f>TEXT(Table1[[#This Row],[Order Date]],"mmmm")</f>
        <v>January</v>
      </c>
      <c r="AS8591" t="str">
        <f>"Q"&amp;ROUNDUP(MONTH(Table1[[#This Row],[Order Date]])/3,0)</f>
        <v>Q1</v>
      </c>
      <c r="AT8591">
        <f>IF(Table1[[#This Row],[Sales]]=0,0,Table1[[#This Row],[Profit]]/Table1[[#This Row],[Sales]])</f>
        <v>0.1</v>
      </c>
    </row>
    <row r="8592" spans="22:46" x14ac:dyDescent="0.3">
      <c r="V8592">
        <v>8591</v>
      </c>
      <c r="W8592" t="s">
        <v>10938</v>
      </c>
      <c r="X8592" s="1">
        <v>43007</v>
      </c>
      <c r="Y8592" s="1">
        <v>42745</v>
      </c>
      <c r="Z8592" t="s">
        <v>207</v>
      </c>
      <c r="AA8592" t="s">
        <v>897</v>
      </c>
      <c r="AB8592" t="s">
        <v>898</v>
      </c>
      <c r="AC8592" t="s">
        <v>41</v>
      </c>
      <c r="AD8592" t="s">
        <v>26</v>
      </c>
      <c r="AE8592" t="s">
        <v>6785</v>
      </c>
      <c r="AF8592" t="s">
        <v>301</v>
      </c>
      <c r="AG8592">
        <v>11550</v>
      </c>
      <c r="AH8592" t="s">
        <v>160</v>
      </c>
      <c r="AI8592" t="s">
        <v>7135</v>
      </c>
      <c r="AJ8592" t="s">
        <v>46</v>
      </c>
      <c r="AK8592" t="s">
        <v>190</v>
      </c>
      <c r="AL8592" t="s">
        <v>7136</v>
      </c>
      <c r="AM8592">
        <v>7.98</v>
      </c>
      <c r="AN8592">
        <v>3</v>
      </c>
      <c r="AO8592">
        <v>0</v>
      </c>
      <c r="AP8592">
        <v>3.9102000000000001</v>
      </c>
      <c r="AQ8592">
        <f>YEAR(Table1[[#This Row],[Order Date]])</f>
        <v>2017</v>
      </c>
      <c r="AR8592" t="str">
        <f>TEXT(Table1[[#This Row],[Order Date]],"mmmm")</f>
        <v>September</v>
      </c>
      <c r="AS8592" t="str">
        <f>"Q"&amp;ROUNDUP(MONTH(Table1[[#This Row],[Order Date]])/3,0)</f>
        <v>Q3</v>
      </c>
      <c r="AT8592">
        <f>IF(Table1[[#This Row],[Sales]]=0,0,Table1[[#This Row],[Profit]]/Table1[[#This Row],[Sales]])</f>
        <v>0.49</v>
      </c>
    </row>
    <row r="8593" spans="22:46" x14ac:dyDescent="0.3">
      <c r="V8593">
        <v>8592</v>
      </c>
      <c r="W8593" t="s">
        <v>10939</v>
      </c>
      <c r="X8593" s="1">
        <v>42848</v>
      </c>
      <c r="Y8593" t="s">
        <v>4214</v>
      </c>
      <c r="Z8593" t="s">
        <v>207</v>
      </c>
      <c r="AA8593" t="s">
        <v>52</v>
      </c>
      <c r="AB8593" t="s">
        <v>53</v>
      </c>
      <c r="AC8593" t="s">
        <v>25</v>
      </c>
      <c r="AD8593" t="s">
        <v>26</v>
      </c>
      <c r="AE8593" t="s">
        <v>10940</v>
      </c>
      <c r="AF8593" t="s">
        <v>516</v>
      </c>
      <c r="AG8593">
        <v>80634</v>
      </c>
      <c r="AH8593" t="s">
        <v>44</v>
      </c>
      <c r="AI8593" t="s">
        <v>4649</v>
      </c>
      <c r="AJ8593" t="s">
        <v>46</v>
      </c>
      <c r="AK8593" t="s">
        <v>190</v>
      </c>
      <c r="AL8593" t="s">
        <v>755</v>
      </c>
      <c r="AM8593">
        <v>18.687999999999999</v>
      </c>
      <c r="AN8593">
        <v>2</v>
      </c>
      <c r="AO8593">
        <v>0.2</v>
      </c>
      <c r="AP8593">
        <v>7.008</v>
      </c>
      <c r="AQ8593">
        <f>YEAR(Table1[[#This Row],[Order Date]])</f>
        <v>2017</v>
      </c>
      <c r="AR8593" t="str">
        <f>TEXT(Table1[[#This Row],[Order Date]],"mmmm")</f>
        <v>April</v>
      </c>
      <c r="AS8593" t="str">
        <f>"Q"&amp;ROUNDUP(MONTH(Table1[[#This Row],[Order Date]])/3,0)</f>
        <v>Q2</v>
      </c>
      <c r="AT8593">
        <f>IF(Table1[[#This Row],[Sales]]=0,0,Table1[[#This Row],[Profit]]/Table1[[#This Row],[Sales]])</f>
        <v>0.375</v>
      </c>
    </row>
    <row r="8594" spans="22:46" x14ac:dyDescent="0.3">
      <c r="V8594">
        <v>8593</v>
      </c>
      <c r="W8594" t="s">
        <v>10939</v>
      </c>
      <c r="X8594" s="1">
        <v>42848</v>
      </c>
      <c r="Y8594" t="s">
        <v>4214</v>
      </c>
      <c r="Z8594" t="s">
        <v>207</v>
      </c>
      <c r="AA8594" t="s">
        <v>52</v>
      </c>
      <c r="AB8594" t="s">
        <v>53</v>
      </c>
      <c r="AC8594" t="s">
        <v>25</v>
      </c>
      <c r="AD8594" t="s">
        <v>26</v>
      </c>
      <c r="AE8594" t="s">
        <v>10940</v>
      </c>
      <c r="AF8594" t="s">
        <v>516</v>
      </c>
      <c r="AG8594">
        <v>80634</v>
      </c>
      <c r="AH8594" t="s">
        <v>44</v>
      </c>
      <c r="AI8594" t="s">
        <v>8768</v>
      </c>
      <c r="AJ8594" t="s">
        <v>31</v>
      </c>
      <c r="AK8594" t="s">
        <v>67</v>
      </c>
      <c r="AL8594" t="s">
        <v>8769</v>
      </c>
      <c r="AM8594">
        <v>11.664</v>
      </c>
      <c r="AN8594">
        <v>3</v>
      </c>
      <c r="AO8594">
        <v>0.2</v>
      </c>
      <c r="AP8594">
        <v>3.3534000000000002</v>
      </c>
      <c r="AQ8594">
        <f>YEAR(Table1[[#This Row],[Order Date]])</f>
        <v>2017</v>
      </c>
      <c r="AR8594" t="str">
        <f>TEXT(Table1[[#This Row],[Order Date]],"mmmm")</f>
        <v>April</v>
      </c>
      <c r="AS8594" t="str">
        <f>"Q"&amp;ROUNDUP(MONTH(Table1[[#This Row],[Order Date]])/3,0)</f>
        <v>Q2</v>
      </c>
      <c r="AT8594">
        <f>IF(Table1[[#This Row],[Sales]]=0,0,Table1[[#This Row],[Profit]]/Table1[[#This Row],[Sales]])</f>
        <v>0.28750000000000003</v>
      </c>
    </row>
    <row r="8595" spans="22:46" x14ac:dyDescent="0.3">
      <c r="V8595">
        <v>8594</v>
      </c>
      <c r="W8595" t="s">
        <v>10941</v>
      </c>
      <c r="X8595" s="1">
        <v>43048</v>
      </c>
      <c r="Y8595" t="s">
        <v>424</v>
      </c>
      <c r="Z8595" t="s">
        <v>51</v>
      </c>
      <c r="AA8595" t="s">
        <v>3076</v>
      </c>
      <c r="AB8595" t="s">
        <v>3077</v>
      </c>
      <c r="AC8595" t="s">
        <v>108</v>
      </c>
      <c r="AD8595" t="s">
        <v>26</v>
      </c>
      <c r="AE8595" t="s">
        <v>1712</v>
      </c>
      <c r="AF8595" t="s">
        <v>55</v>
      </c>
      <c r="AG8595">
        <v>32216</v>
      </c>
      <c r="AH8595" t="s">
        <v>29</v>
      </c>
      <c r="AI8595" t="s">
        <v>1872</v>
      </c>
      <c r="AJ8595" t="s">
        <v>73</v>
      </c>
      <c r="AK8595" t="s">
        <v>176</v>
      </c>
      <c r="AL8595" t="s">
        <v>1873</v>
      </c>
      <c r="AM8595">
        <v>191.976</v>
      </c>
      <c r="AN8595">
        <v>3</v>
      </c>
      <c r="AO8595">
        <v>0.2</v>
      </c>
      <c r="AP8595">
        <v>38.395200000000003</v>
      </c>
      <c r="AQ8595">
        <f>YEAR(Table1[[#This Row],[Order Date]])</f>
        <v>2017</v>
      </c>
      <c r="AR8595" t="str">
        <f>TEXT(Table1[[#This Row],[Order Date]],"mmmm")</f>
        <v>November</v>
      </c>
      <c r="AS8595" t="str">
        <f>"Q"&amp;ROUNDUP(MONTH(Table1[[#This Row],[Order Date]])/3,0)</f>
        <v>Q4</v>
      </c>
      <c r="AT8595">
        <f>IF(Table1[[#This Row],[Sales]]=0,0,Table1[[#This Row],[Profit]]/Table1[[#This Row],[Sales]])</f>
        <v>0.2</v>
      </c>
    </row>
    <row r="8596" spans="22:46" x14ac:dyDescent="0.3">
      <c r="V8596">
        <v>8595</v>
      </c>
      <c r="W8596" t="s">
        <v>10941</v>
      </c>
      <c r="X8596" s="1">
        <v>43048</v>
      </c>
      <c r="Y8596" t="s">
        <v>424</v>
      </c>
      <c r="Z8596" t="s">
        <v>51</v>
      </c>
      <c r="AA8596" t="s">
        <v>3076</v>
      </c>
      <c r="AB8596" t="s">
        <v>3077</v>
      </c>
      <c r="AC8596" t="s">
        <v>108</v>
      </c>
      <c r="AD8596" t="s">
        <v>26</v>
      </c>
      <c r="AE8596" t="s">
        <v>1712</v>
      </c>
      <c r="AF8596" t="s">
        <v>55</v>
      </c>
      <c r="AG8596">
        <v>32216</v>
      </c>
      <c r="AH8596" t="s">
        <v>29</v>
      </c>
      <c r="AI8596" t="s">
        <v>9993</v>
      </c>
      <c r="AJ8596" t="s">
        <v>73</v>
      </c>
      <c r="AK8596" t="s">
        <v>74</v>
      </c>
      <c r="AL8596" t="s">
        <v>9994</v>
      </c>
      <c r="AM8596">
        <v>499.16800000000001</v>
      </c>
      <c r="AN8596">
        <v>4</v>
      </c>
      <c r="AO8596">
        <v>0.2</v>
      </c>
      <c r="AP8596">
        <v>31.198</v>
      </c>
      <c r="AQ8596">
        <f>YEAR(Table1[[#This Row],[Order Date]])</f>
        <v>2017</v>
      </c>
      <c r="AR8596" t="str">
        <f>TEXT(Table1[[#This Row],[Order Date]],"mmmm")</f>
        <v>November</v>
      </c>
      <c r="AS8596" t="str">
        <f>"Q"&amp;ROUNDUP(MONTH(Table1[[#This Row],[Order Date]])/3,0)</f>
        <v>Q4</v>
      </c>
      <c r="AT8596">
        <f>IF(Table1[[#This Row],[Sales]]=0,0,Table1[[#This Row],[Profit]]/Table1[[#This Row],[Sales]])</f>
        <v>6.25E-2</v>
      </c>
    </row>
    <row r="8597" spans="22:46" x14ac:dyDescent="0.3">
      <c r="V8597">
        <v>8596</v>
      </c>
      <c r="W8597" t="s">
        <v>10942</v>
      </c>
      <c r="X8597" s="1">
        <v>41764</v>
      </c>
      <c r="Y8597" s="1">
        <v>41825</v>
      </c>
      <c r="Z8597" t="s">
        <v>207</v>
      </c>
      <c r="AA8597" t="s">
        <v>2284</v>
      </c>
      <c r="AB8597" t="s">
        <v>2285</v>
      </c>
      <c r="AC8597" t="s">
        <v>41</v>
      </c>
      <c r="AD8597" t="s">
        <v>26</v>
      </c>
      <c r="AE8597" t="s">
        <v>1265</v>
      </c>
      <c r="AF8597" t="s">
        <v>358</v>
      </c>
      <c r="AG8597">
        <v>22204</v>
      </c>
      <c r="AH8597" t="s">
        <v>29</v>
      </c>
      <c r="AI8597" t="s">
        <v>4365</v>
      </c>
      <c r="AJ8597" t="s">
        <v>46</v>
      </c>
      <c r="AK8597" t="s">
        <v>77</v>
      </c>
      <c r="AL8597" t="s">
        <v>1361</v>
      </c>
      <c r="AM8597">
        <v>11.88</v>
      </c>
      <c r="AN8597">
        <v>2</v>
      </c>
      <c r="AO8597">
        <v>0</v>
      </c>
      <c r="AP8597">
        <v>5.3460000000000001</v>
      </c>
      <c r="AQ8597">
        <f>YEAR(Table1[[#This Row],[Order Date]])</f>
        <v>2014</v>
      </c>
      <c r="AR8597" t="str">
        <f>TEXT(Table1[[#This Row],[Order Date]],"mmmm")</f>
        <v>May</v>
      </c>
      <c r="AS8597" t="str">
        <f>"Q"&amp;ROUNDUP(MONTH(Table1[[#This Row],[Order Date]])/3,0)</f>
        <v>Q2</v>
      </c>
      <c r="AT8597">
        <f>IF(Table1[[#This Row],[Sales]]=0,0,Table1[[#This Row],[Profit]]/Table1[[#This Row],[Sales]])</f>
        <v>0.44999999999999996</v>
      </c>
    </row>
    <row r="8598" spans="22:46" x14ac:dyDescent="0.3">
      <c r="V8598">
        <v>8597</v>
      </c>
      <c r="W8598" t="s">
        <v>10942</v>
      </c>
      <c r="X8598" s="1">
        <v>41764</v>
      </c>
      <c r="Y8598" s="1">
        <v>41825</v>
      </c>
      <c r="Z8598" t="s">
        <v>207</v>
      </c>
      <c r="AA8598" t="s">
        <v>2284</v>
      </c>
      <c r="AB8598" t="s">
        <v>2285</v>
      </c>
      <c r="AC8598" t="s">
        <v>41</v>
      </c>
      <c r="AD8598" t="s">
        <v>26</v>
      </c>
      <c r="AE8598" t="s">
        <v>1265</v>
      </c>
      <c r="AF8598" t="s">
        <v>358</v>
      </c>
      <c r="AG8598">
        <v>22204</v>
      </c>
      <c r="AH8598" t="s">
        <v>29</v>
      </c>
      <c r="AI8598" t="s">
        <v>1187</v>
      </c>
      <c r="AJ8598" t="s">
        <v>46</v>
      </c>
      <c r="AK8598" t="s">
        <v>94</v>
      </c>
      <c r="AL8598" t="s">
        <v>205</v>
      </c>
      <c r="AM8598">
        <v>35.44</v>
      </c>
      <c r="AN8598">
        <v>1</v>
      </c>
      <c r="AO8598">
        <v>0</v>
      </c>
      <c r="AP8598">
        <v>16.6568</v>
      </c>
      <c r="AQ8598">
        <f>YEAR(Table1[[#This Row],[Order Date]])</f>
        <v>2014</v>
      </c>
      <c r="AR8598" t="str">
        <f>TEXT(Table1[[#This Row],[Order Date]],"mmmm")</f>
        <v>May</v>
      </c>
      <c r="AS8598" t="str">
        <f>"Q"&amp;ROUNDUP(MONTH(Table1[[#This Row],[Order Date]])/3,0)</f>
        <v>Q2</v>
      </c>
      <c r="AT8598">
        <f>IF(Table1[[#This Row],[Sales]]=0,0,Table1[[#This Row],[Profit]]/Table1[[#This Row],[Sales]])</f>
        <v>0.47000000000000003</v>
      </c>
    </row>
    <row r="8599" spans="22:46" x14ac:dyDescent="0.3">
      <c r="V8599">
        <v>8598</v>
      </c>
      <c r="W8599" t="s">
        <v>10943</v>
      </c>
      <c r="X8599" s="1">
        <v>42670</v>
      </c>
      <c r="Y8599" t="s">
        <v>6153</v>
      </c>
      <c r="Z8599" t="s">
        <v>51</v>
      </c>
      <c r="AA8599" t="s">
        <v>538</v>
      </c>
      <c r="AB8599" t="s">
        <v>539</v>
      </c>
      <c r="AC8599" t="s">
        <v>108</v>
      </c>
      <c r="AD8599" t="s">
        <v>26</v>
      </c>
      <c r="AE8599" t="s">
        <v>136</v>
      </c>
      <c r="AF8599" t="s">
        <v>43</v>
      </c>
      <c r="AG8599">
        <v>94122</v>
      </c>
      <c r="AH8599" t="s">
        <v>44</v>
      </c>
      <c r="AI8599" t="s">
        <v>9681</v>
      </c>
      <c r="AJ8599" t="s">
        <v>46</v>
      </c>
      <c r="AK8599" t="s">
        <v>77</v>
      </c>
      <c r="AL8599" t="s">
        <v>9682</v>
      </c>
      <c r="AM8599">
        <v>67.135999999999996</v>
      </c>
      <c r="AN8599">
        <v>4</v>
      </c>
      <c r="AO8599">
        <v>0.2</v>
      </c>
      <c r="AP8599">
        <v>25.175999999999998</v>
      </c>
      <c r="AQ8599">
        <f>YEAR(Table1[[#This Row],[Order Date]])</f>
        <v>2016</v>
      </c>
      <c r="AR8599" t="str">
        <f>TEXT(Table1[[#This Row],[Order Date]],"mmmm")</f>
        <v>October</v>
      </c>
      <c r="AS8599" t="str">
        <f>"Q"&amp;ROUNDUP(MONTH(Table1[[#This Row],[Order Date]])/3,0)</f>
        <v>Q4</v>
      </c>
      <c r="AT8599">
        <f>IF(Table1[[#This Row],[Sales]]=0,0,Table1[[#This Row],[Profit]]/Table1[[#This Row],[Sales]])</f>
        <v>0.375</v>
      </c>
    </row>
    <row r="8600" spans="22:46" x14ac:dyDescent="0.3">
      <c r="V8600">
        <v>8599</v>
      </c>
      <c r="W8600" t="s">
        <v>10944</v>
      </c>
      <c r="X8600" s="1">
        <v>41969</v>
      </c>
      <c r="Y8600" s="1">
        <v>41651</v>
      </c>
      <c r="Z8600" t="s">
        <v>51</v>
      </c>
      <c r="AA8600" t="s">
        <v>6227</v>
      </c>
      <c r="AB8600" t="s">
        <v>6228</v>
      </c>
      <c r="AC8600" t="s">
        <v>41</v>
      </c>
      <c r="AD8600" t="s">
        <v>26</v>
      </c>
      <c r="AE8600" t="s">
        <v>3941</v>
      </c>
      <c r="AF8600" t="s">
        <v>43</v>
      </c>
      <c r="AG8600">
        <v>93727</v>
      </c>
      <c r="AH8600" t="s">
        <v>44</v>
      </c>
      <c r="AI8600" t="s">
        <v>3322</v>
      </c>
      <c r="AJ8600" t="s">
        <v>46</v>
      </c>
      <c r="AK8600" t="s">
        <v>77</v>
      </c>
      <c r="AL8600" t="s">
        <v>3323</v>
      </c>
      <c r="AM8600">
        <v>4.32</v>
      </c>
      <c r="AN8600">
        <v>3</v>
      </c>
      <c r="AO8600">
        <v>0.2</v>
      </c>
      <c r="AP8600">
        <v>1.512</v>
      </c>
      <c r="AQ8600">
        <f>YEAR(Table1[[#This Row],[Order Date]])</f>
        <v>2014</v>
      </c>
      <c r="AR8600" t="str">
        <f>TEXT(Table1[[#This Row],[Order Date]],"mmmm")</f>
        <v>November</v>
      </c>
      <c r="AS8600" t="str">
        <f>"Q"&amp;ROUNDUP(MONTH(Table1[[#This Row],[Order Date]])/3,0)</f>
        <v>Q4</v>
      </c>
      <c r="AT8600">
        <f>IF(Table1[[#This Row],[Sales]]=0,0,Table1[[#This Row],[Profit]]/Table1[[#This Row],[Sales]])</f>
        <v>0.35</v>
      </c>
    </row>
    <row r="8601" spans="22:46" x14ac:dyDescent="0.3">
      <c r="V8601">
        <v>8600</v>
      </c>
      <c r="W8601" t="s">
        <v>10944</v>
      </c>
      <c r="X8601" s="1">
        <v>41969</v>
      </c>
      <c r="Y8601" s="1">
        <v>41651</v>
      </c>
      <c r="Z8601" t="s">
        <v>51</v>
      </c>
      <c r="AA8601" t="s">
        <v>6227</v>
      </c>
      <c r="AB8601" t="s">
        <v>6228</v>
      </c>
      <c r="AC8601" t="s">
        <v>41</v>
      </c>
      <c r="AD8601" t="s">
        <v>26</v>
      </c>
      <c r="AE8601" t="s">
        <v>3941</v>
      </c>
      <c r="AF8601" t="s">
        <v>43</v>
      </c>
      <c r="AG8601">
        <v>93727</v>
      </c>
      <c r="AH8601" t="s">
        <v>44</v>
      </c>
      <c r="AI8601" t="s">
        <v>4572</v>
      </c>
      <c r="AJ8601" t="s">
        <v>46</v>
      </c>
      <c r="AK8601" t="s">
        <v>94</v>
      </c>
      <c r="AL8601" t="s">
        <v>4573</v>
      </c>
      <c r="AM8601">
        <v>14.94</v>
      </c>
      <c r="AN8601">
        <v>3</v>
      </c>
      <c r="AO8601">
        <v>0</v>
      </c>
      <c r="AP8601">
        <v>7.0217999999999998</v>
      </c>
      <c r="AQ8601">
        <f>YEAR(Table1[[#This Row],[Order Date]])</f>
        <v>2014</v>
      </c>
      <c r="AR8601" t="str">
        <f>TEXT(Table1[[#This Row],[Order Date]],"mmmm")</f>
        <v>November</v>
      </c>
      <c r="AS8601" t="str">
        <f>"Q"&amp;ROUNDUP(MONTH(Table1[[#This Row],[Order Date]])/3,0)</f>
        <v>Q4</v>
      </c>
      <c r="AT8601">
        <f>IF(Table1[[#This Row],[Sales]]=0,0,Table1[[#This Row],[Profit]]/Table1[[#This Row],[Sales]])</f>
        <v>0.47000000000000003</v>
      </c>
    </row>
    <row r="8602" spans="22:46" x14ac:dyDescent="0.3">
      <c r="V8602">
        <v>8601</v>
      </c>
      <c r="W8602" t="s">
        <v>10944</v>
      </c>
      <c r="X8602" s="1">
        <v>41969</v>
      </c>
      <c r="Y8602" s="1">
        <v>41651</v>
      </c>
      <c r="Z8602" t="s">
        <v>51</v>
      </c>
      <c r="AA8602" t="s">
        <v>6227</v>
      </c>
      <c r="AB8602" t="s">
        <v>6228</v>
      </c>
      <c r="AC8602" t="s">
        <v>41</v>
      </c>
      <c r="AD8602" t="s">
        <v>26</v>
      </c>
      <c r="AE8602" t="s">
        <v>3941</v>
      </c>
      <c r="AF8602" t="s">
        <v>43</v>
      </c>
      <c r="AG8602">
        <v>93727</v>
      </c>
      <c r="AH8602" t="s">
        <v>44</v>
      </c>
      <c r="AI8602" t="s">
        <v>5741</v>
      </c>
      <c r="AJ8602" t="s">
        <v>46</v>
      </c>
      <c r="AK8602" t="s">
        <v>80</v>
      </c>
      <c r="AL8602" t="s">
        <v>5742</v>
      </c>
      <c r="AM8602">
        <v>40.54</v>
      </c>
      <c r="AN8602">
        <v>2</v>
      </c>
      <c r="AO8602">
        <v>0</v>
      </c>
      <c r="AP8602">
        <v>11.3512</v>
      </c>
      <c r="AQ8602">
        <f>YEAR(Table1[[#This Row],[Order Date]])</f>
        <v>2014</v>
      </c>
      <c r="AR8602" t="str">
        <f>TEXT(Table1[[#This Row],[Order Date]],"mmmm")</f>
        <v>November</v>
      </c>
      <c r="AS8602" t="str">
        <f>"Q"&amp;ROUNDUP(MONTH(Table1[[#This Row],[Order Date]])/3,0)</f>
        <v>Q4</v>
      </c>
      <c r="AT8602">
        <f>IF(Table1[[#This Row],[Sales]]=0,0,Table1[[#This Row],[Profit]]/Table1[[#This Row],[Sales]])</f>
        <v>0.28000000000000003</v>
      </c>
    </row>
    <row r="8603" spans="22:46" x14ac:dyDescent="0.3">
      <c r="V8603">
        <v>8602</v>
      </c>
      <c r="W8603" t="s">
        <v>10944</v>
      </c>
      <c r="X8603" s="1">
        <v>41969</v>
      </c>
      <c r="Y8603" s="1">
        <v>41651</v>
      </c>
      <c r="Z8603" t="s">
        <v>51</v>
      </c>
      <c r="AA8603" t="s">
        <v>6227</v>
      </c>
      <c r="AB8603" t="s">
        <v>6228</v>
      </c>
      <c r="AC8603" t="s">
        <v>41</v>
      </c>
      <c r="AD8603" t="s">
        <v>26</v>
      </c>
      <c r="AE8603" t="s">
        <v>3941</v>
      </c>
      <c r="AF8603" t="s">
        <v>43</v>
      </c>
      <c r="AG8603">
        <v>93727</v>
      </c>
      <c r="AH8603" t="s">
        <v>44</v>
      </c>
      <c r="AI8603" t="s">
        <v>6015</v>
      </c>
      <c r="AJ8603" t="s">
        <v>46</v>
      </c>
      <c r="AK8603" t="s">
        <v>77</v>
      </c>
      <c r="AL8603" t="s">
        <v>6016</v>
      </c>
      <c r="AM8603">
        <v>7.3120000000000003</v>
      </c>
      <c r="AN8603">
        <v>1</v>
      </c>
      <c r="AO8603">
        <v>0.2</v>
      </c>
      <c r="AP8603">
        <v>2.5592000000000001</v>
      </c>
      <c r="AQ8603">
        <f>YEAR(Table1[[#This Row],[Order Date]])</f>
        <v>2014</v>
      </c>
      <c r="AR8603" t="str">
        <f>TEXT(Table1[[#This Row],[Order Date]],"mmmm")</f>
        <v>November</v>
      </c>
      <c r="AS8603" t="str">
        <f>"Q"&amp;ROUNDUP(MONTH(Table1[[#This Row],[Order Date]])/3,0)</f>
        <v>Q4</v>
      </c>
      <c r="AT8603">
        <f>IF(Table1[[#This Row],[Sales]]=0,0,Table1[[#This Row],[Profit]]/Table1[[#This Row],[Sales]])</f>
        <v>0.35000000000000003</v>
      </c>
    </row>
    <row r="8604" spans="22:46" x14ac:dyDescent="0.3">
      <c r="V8604">
        <v>8603</v>
      </c>
      <c r="W8604" t="s">
        <v>10945</v>
      </c>
      <c r="X8604" s="1">
        <v>42004</v>
      </c>
      <c r="Y8604" t="s">
        <v>2311</v>
      </c>
      <c r="Z8604" t="s">
        <v>1450</v>
      </c>
      <c r="AA8604" t="s">
        <v>2939</v>
      </c>
      <c r="AB8604" t="s">
        <v>2940</v>
      </c>
      <c r="AC8604" t="s">
        <v>108</v>
      </c>
      <c r="AD8604" t="s">
        <v>26</v>
      </c>
      <c r="AE8604" t="s">
        <v>3749</v>
      </c>
      <c r="AF8604" t="s">
        <v>1565</v>
      </c>
      <c r="AG8604">
        <v>89502</v>
      </c>
      <c r="AH8604" t="s">
        <v>44</v>
      </c>
      <c r="AI8604" t="s">
        <v>7041</v>
      </c>
      <c r="AJ8604" t="s">
        <v>73</v>
      </c>
      <c r="AK8604" t="s">
        <v>74</v>
      </c>
      <c r="AL8604" t="s">
        <v>7042</v>
      </c>
      <c r="AM8604">
        <v>475.94400000000002</v>
      </c>
      <c r="AN8604">
        <v>7</v>
      </c>
      <c r="AO8604">
        <v>0.2</v>
      </c>
      <c r="AP8604">
        <v>59.493000000000002</v>
      </c>
      <c r="AQ8604">
        <f>YEAR(Table1[[#This Row],[Order Date]])</f>
        <v>2014</v>
      </c>
      <c r="AR8604" t="str">
        <f>TEXT(Table1[[#This Row],[Order Date]],"mmmm")</f>
        <v>December</v>
      </c>
      <c r="AS8604" t="str">
        <f>"Q"&amp;ROUNDUP(MONTH(Table1[[#This Row],[Order Date]])/3,0)</f>
        <v>Q4</v>
      </c>
      <c r="AT8604">
        <f>IF(Table1[[#This Row],[Sales]]=0,0,Table1[[#This Row],[Profit]]/Table1[[#This Row],[Sales]])</f>
        <v>0.125</v>
      </c>
    </row>
    <row r="8605" spans="22:46" x14ac:dyDescent="0.3">
      <c r="V8605">
        <v>8604</v>
      </c>
      <c r="W8605" t="s">
        <v>10946</v>
      </c>
      <c r="X8605" s="1">
        <v>42372</v>
      </c>
      <c r="Y8605" s="1">
        <v>42583</v>
      </c>
      <c r="Z8605" t="s">
        <v>51</v>
      </c>
      <c r="AA8605" t="s">
        <v>1130</v>
      </c>
      <c r="AB8605" t="s">
        <v>1131</v>
      </c>
      <c r="AC8605" t="s">
        <v>41</v>
      </c>
      <c r="AD8605" t="s">
        <v>26</v>
      </c>
      <c r="AE8605" t="s">
        <v>764</v>
      </c>
      <c r="AF8605" t="s">
        <v>110</v>
      </c>
      <c r="AG8605">
        <v>78207</v>
      </c>
      <c r="AH8605" t="s">
        <v>111</v>
      </c>
      <c r="AI8605" t="s">
        <v>5404</v>
      </c>
      <c r="AJ8605" t="s">
        <v>73</v>
      </c>
      <c r="AK8605" t="s">
        <v>176</v>
      </c>
      <c r="AL8605" t="s">
        <v>5405</v>
      </c>
      <c r="AM8605">
        <v>30.08</v>
      </c>
      <c r="AN8605">
        <v>2</v>
      </c>
      <c r="AO8605">
        <v>0.2</v>
      </c>
      <c r="AP8605">
        <v>-5.2640000000000002</v>
      </c>
      <c r="AQ8605">
        <f>YEAR(Table1[[#This Row],[Order Date]])</f>
        <v>2016</v>
      </c>
      <c r="AR8605" t="str">
        <f>TEXT(Table1[[#This Row],[Order Date]],"mmmm")</f>
        <v>January</v>
      </c>
      <c r="AS8605" t="str">
        <f>"Q"&amp;ROUNDUP(MONTH(Table1[[#This Row],[Order Date]])/3,0)</f>
        <v>Q1</v>
      </c>
      <c r="AT8605">
        <f>IF(Table1[[#This Row],[Sales]]=0,0,Table1[[#This Row],[Profit]]/Table1[[#This Row],[Sales]])</f>
        <v>-0.17500000000000002</v>
      </c>
    </row>
    <row r="8606" spans="22:46" x14ac:dyDescent="0.3">
      <c r="V8606">
        <v>8605</v>
      </c>
      <c r="W8606" t="s">
        <v>10946</v>
      </c>
      <c r="X8606" s="1">
        <v>42372</v>
      </c>
      <c r="Y8606" s="1">
        <v>42583</v>
      </c>
      <c r="Z8606" t="s">
        <v>51</v>
      </c>
      <c r="AA8606" t="s">
        <v>1130</v>
      </c>
      <c r="AB8606" t="s">
        <v>1131</v>
      </c>
      <c r="AC8606" t="s">
        <v>41</v>
      </c>
      <c r="AD8606" t="s">
        <v>26</v>
      </c>
      <c r="AE8606" t="s">
        <v>764</v>
      </c>
      <c r="AF8606" t="s">
        <v>110</v>
      </c>
      <c r="AG8606">
        <v>78207</v>
      </c>
      <c r="AH8606" t="s">
        <v>111</v>
      </c>
      <c r="AI8606" t="s">
        <v>7867</v>
      </c>
      <c r="AJ8606" t="s">
        <v>73</v>
      </c>
      <c r="AK8606" t="s">
        <v>176</v>
      </c>
      <c r="AL8606" t="s">
        <v>7868</v>
      </c>
      <c r="AM8606">
        <v>165.6</v>
      </c>
      <c r="AN8606">
        <v>3</v>
      </c>
      <c r="AO8606">
        <v>0.2</v>
      </c>
      <c r="AP8606">
        <v>-6.21</v>
      </c>
      <c r="AQ8606">
        <f>YEAR(Table1[[#This Row],[Order Date]])</f>
        <v>2016</v>
      </c>
      <c r="AR8606" t="str">
        <f>TEXT(Table1[[#This Row],[Order Date]],"mmmm")</f>
        <v>January</v>
      </c>
      <c r="AS8606" t="str">
        <f>"Q"&amp;ROUNDUP(MONTH(Table1[[#This Row],[Order Date]])/3,0)</f>
        <v>Q1</v>
      </c>
      <c r="AT8606">
        <f>IF(Table1[[#This Row],[Sales]]=0,0,Table1[[#This Row],[Profit]]/Table1[[#This Row],[Sales]])</f>
        <v>-3.7499999999999999E-2</v>
      </c>
    </row>
    <row r="8607" spans="22:46" x14ac:dyDescent="0.3">
      <c r="V8607">
        <v>8606</v>
      </c>
      <c r="W8607" t="s">
        <v>10946</v>
      </c>
      <c r="X8607" s="1">
        <v>42372</v>
      </c>
      <c r="Y8607" s="1">
        <v>42583</v>
      </c>
      <c r="Z8607" t="s">
        <v>51</v>
      </c>
      <c r="AA8607" t="s">
        <v>1130</v>
      </c>
      <c r="AB8607" t="s">
        <v>1131</v>
      </c>
      <c r="AC8607" t="s">
        <v>41</v>
      </c>
      <c r="AD8607" t="s">
        <v>26</v>
      </c>
      <c r="AE8607" t="s">
        <v>764</v>
      </c>
      <c r="AF8607" t="s">
        <v>110</v>
      </c>
      <c r="AG8607">
        <v>78207</v>
      </c>
      <c r="AH8607" t="s">
        <v>111</v>
      </c>
      <c r="AI8607" t="s">
        <v>6495</v>
      </c>
      <c r="AJ8607" t="s">
        <v>73</v>
      </c>
      <c r="AK8607" t="s">
        <v>74</v>
      </c>
      <c r="AL8607" t="s">
        <v>6496</v>
      </c>
      <c r="AM8607">
        <v>180.96</v>
      </c>
      <c r="AN8607">
        <v>5</v>
      </c>
      <c r="AO8607">
        <v>0.2</v>
      </c>
      <c r="AP8607">
        <v>13.571999999999999</v>
      </c>
      <c r="AQ8607">
        <f>YEAR(Table1[[#This Row],[Order Date]])</f>
        <v>2016</v>
      </c>
      <c r="AR8607" t="str">
        <f>TEXT(Table1[[#This Row],[Order Date]],"mmmm")</f>
        <v>January</v>
      </c>
      <c r="AS8607" t="str">
        <f>"Q"&amp;ROUNDUP(MONTH(Table1[[#This Row],[Order Date]])/3,0)</f>
        <v>Q1</v>
      </c>
      <c r="AT8607">
        <f>IF(Table1[[#This Row],[Sales]]=0,0,Table1[[#This Row],[Profit]]/Table1[[#This Row],[Sales]])</f>
        <v>7.4999999999999997E-2</v>
      </c>
    </row>
    <row r="8608" spans="22:46" x14ac:dyDescent="0.3">
      <c r="V8608">
        <v>8607</v>
      </c>
      <c r="W8608" t="s">
        <v>10947</v>
      </c>
      <c r="X8608" s="1">
        <v>42965</v>
      </c>
      <c r="Y8608" t="s">
        <v>4552</v>
      </c>
      <c r="Z8608" t="s">
        <v>51</v>
      </c>
      <c r="AA8608" t="s">
        <v>3567</v>
      </c>
      <c r="AB8608" t="s">
        <v>3568</v>
      </c>
      <c r="AC8608" t="s">
        <v>25</v>
      </c>
      <c r="AD8608" t="s">
        <v>26</v>
      </c>
      <c r="AE8608" t="s">
        <v>4417</v>
      </c>
      <c r="AF8608" t="s">
        <v>1400</v>
      </c>
      <c r="AG8608">
        <v>2740</v>
      </c>
      <c r="AH8608" t="s">
        <v>160</v>
      </c>
      <c r="AI8608" t="s">
        <v>2488</v>
      </c>
      <c r="AJ8608" t="s">
        <v>73</v>
      </c>
      <c r="AK8608" t="s">
        <v>176</v>
      </c>
      <c r="AL8608" t="s">
        <v>2489</v>
      </c>
      <c r="AM8608">
        <v>23.18</v>
      </c>
      <c r="AN8608">
        <v>2</v>
      </c>
      <c r="AO8608">
        <v>0</v>
      </c>
      <c r="AP8608">
        <v>7.6494</v>
      </c>
      <c r="AQ8608">
        <f>YEAR(Table1[[#This Row],[Order Date]])</f>
        <v>2017</v>
      </c>
      <c r="AR8608" t="str">
        <f>TEXT(Table1[[#This Row],[Order Date]],"mmmm")</f>
        <v>August</v>
      </c>
      <c r="AS8608" t="str">
        <f>"Q"&amp;ROUNDUP(MONTH(Table1[[#This Row],[Order Date]])/3,0)</f>
        <v>Q3</v>
      </c>
      <c r="AT8608">
        <f>IF(Table1[[#This Row],[Sales]]=0,0,Table1[[#This Row],[Profit]]/Table1[[#This Row],[Sales]])</f>
        <v>0.33</v>
      </c>
    </row>
    <row r="8609" spans="22:46" x14ac:dyDescent="0.3">
      <c r="V8609">
        <v>8608</v>
      </c>
      <c r="W8609" t="s">
        <v>10948</v>
      </c>
      <c r="X8609" s="1">
        <v>41794</v>
      </c>
      <c r="Y8609" s="1">
        <v>41888</v>
      </c>
      <c r="Z8609" t="s">
        <v>51</v>
      </c>
      <c r="AA8609" t="s">
        <v>5800</v>
      </c>
      <c r="AB8609" t="s">
        <v>5801</v>
      </c>
      <c r="AC8609" t="s">
        <v>25</v>
      </c>
      <c r="AD8609" t="s">
        <v>26</v>
      </c>
      <c r="AE8609" t="s">
        <v>300</v>
      </c>
      <c r="AF8609" t="s">
        <v>301</v>
      </c>
      <c r="AG8609">
        <v>10035</v>
      </c>
      <c r="AH8609" t="s">
        <v>160</v>
      </c>
      <c r="AI8609" t="s">
        <v>5143</v>
      </c>
      <c r="AJ8609" t="s">
        <v>31</v>
      </c>
      <c r="AK8609" t="s">
        <v>67</v>
      </c>
      <c r="AL8609" t="s">
        <v>5144</v>
      </c>
      <c r="AM8609">
        <v>56.96</v>
      </c>
      <c r="AN8609">
        <v>2</v>
      </c>
      <c r="AO8609">
        <v>0</v>
      </c>
      <c r="AP8609">
        <v>21.075199999999999</v>
      </c>
      <c r="AQ8609">
        <f>YEAR(Table1[[#This Row],[Order Date]])</f>
        <v>2014</v>
      </c>
      <c r="AR8609" t="str">
        <f>TEXT(Table1[[#This Row],[Order Date]],"mmmm")</f>
        <v>June</v>
      </c>
      <c r="AS8609" t="str">
        <f>"Q"&amp;ROUNDUP(MONTH(Table1[[#This Row],[Order Date]])/3,0)</f>
        <v>Q2</v>
      </c>
      <c r="AT8609">
        <f>IF(Table1[[#This Row],[Sales]]=0,0,Table1[[#This Row],[Profit]]/Table1[[#This Row],[Sales]])</f>
        <v>0.37</v>
      </c>
    </row>
    <row r="8610" spans="22:46" x14ac:dyDescent="0.3">
      <c r="V8610">
        <v>8609</v>
      </c>
      <c r="W8610" t="s">
        <v>10948</v>
      </c>
      <c r="X8610" s="1">
        <v>41794</v>
      </c>
      <c r="Y8610" s="1">
        <v>41888</v>
      </c>
      <c r="Z8610" t="s">
        <v>51</v>
      </c>
      <c r="AA8610" t="s">
        <v>5800</v>
      </c>
      <c r="AB8610" t="s">
        <v>5801</v>
      </c>
      <c r="AC8610" t="s">
        <v>25</v>
      </c>
      <c r="AD8610" t="s">
        <v>26</v>
      </c>
      <c r="AE8610" t="s">
        <v>300</v>
      </c>
      <c r="AF8610" t="s">
        <v>301</v>
      </c>
      <c r="AG8610">
        <v>10035</v>
      </c>
      <c r="AH8610" t="s">
        <v>160</v>
      </c>
      <c r="AI8610" t="s">
        <v>4606</v>
      </c>
      <c r="AJ8610" t="s">
        <v>46</v>
      </c>
      <c r="AK8610" t="s">
        <v>80</v>
      </c>
      <c r="AL8610" t="s">
        <v>4607</v>
      </c>
      <c r="AM8610">
        <v>15.56</v>
      </c>
      <c r="AN8610">
        <v>4</v>
      </c>
      <c r="AO8610">
        <v>0</v>
      </c>
      <c r="AP8610">
        <v>4.0456000000000003</v>
      </c>
      <c r="AQ8610">
        <f>YEAR(Table1[[#This Row],[Order Date]])</f>
        <v>2014</v>
      </c>
      <c r="AR8610" t="str">
        <f>TEXT(Table1[[#This Row],[Order Date]],"mmmm")</f>
        <v>June</v>
      </c>
      <c r="AS8610" t="str">
        <f>"Q"&amp;ROUNDUP(MONTH(Table1[[#This Row],[Order Date]])/3,0)</f>
        <v>Q2</v>
      </c>
      <c r="AT8610">
        <f>IF(Table1[[#This Row],[Sales]]=0,0,Table1[[#This Row],[Profit]]/Table1[[#This Row],[Sales]])</f>
        <v>0.26</v>
      </c>
    </row>
    <row r="8611" spans="22:46" x14ac:dyDescent="0.3">
      <c r="V8611">
        <v>8610</v>
      </c>
      <c r="W8611" t="s">
        <v>10948</v>
      </c>
      <c r="X8611" s="1">
        <v>41794</v>
      </c>
      <c r="Y8611" s="1">
        <v>41888</v>
      </c>
      <c r="Z8611" t="s">
        <v>51</v>
      </c>
      <c r="AA8611" t="s">
        <v>5800</v>
      </c>
      <c r="AB8611" t="s">
        <v>5801</v>
      </c>
      <c r="AC8611" t="s">
        <v>25</v>
      </c>
      <c r="AD8611" t="s">
        <v>26</v>
      </c>
      <c r="AE8611" t="s">
        <v>300</v>
      </c>
      <c r="AF8611" t="s">
        <v>301</v>
      </c>
      <c r="AG8611">
        <v>10035</v>
      </c>
      <c r="AH8611" t="s">
        <v>160</v>
      </c>
      <c r="AI8611" t="s">
        <v>2571</v>
      </c>
      <c r="AJ8611" t="s">
        <v>31</v>
      </c>
      <c r="AK8611" t="s">
        <v>32</v>
      </c>
      <c r="AL8611" t="s">
        <v>2572</v>
      </c>
      <c r="AM8611">
        <v>353.56799999999998</v>
      </c>
      <c r="AN8611">
        <v>2</v>
      </c>
      <c r="AO8611">
        <v>0.2</v>
      </c>
      <c r="AP8611">
        <v>-44.195999999999998</v>
      </c>
      <c r="AQ8611">
        <f>YEAR(Table1[[#This Row],[Order Date]])</f>
        <v>2014</v>
      </c>
      <c r="AR8611" t="str">
        <f>TEXT(Table1[[#This Row],[Order Date]],"mmmm")</f>
        <v>June</v>
      </c>
      <c r="AS8611" t="str">
        <f>"Q"&amp;ROUNDUP(MONTH(Table1[[#This Row],[Order Date]])/3,0)</f>
        <v>Q2</v>
      </c>
      <c r="AT8611">
        <f>IF(Table1[[#This Row],[Sales]]=0,0,Table1[[#This Row],[Profit]]/Table1[[#This Row],[Sales]])</f>
        <v>-0.125</v>
      </c>
    </row>
    <row r="8612" spans="22:46" x14ac:dyDescent="0.3">
      <c r="V8612">
        <v>8611</v>
      </c>
      <c r="W8612" t="s">
        <v>10948</v>
      </c>
      <c r="X8612" s="1">
        <v>41794</v>
      </c>
      <c r="Y8612" s="1">
        <v>41888</v>
      </c>
      <c r="Z8612" t="s">
        <v>51</v>
      </c>
      <c r="AA8612" t="s">
        <v>5800</v>
      </c>
      <c r="AB8612" t="s">
        <v>5801</v>
      </c>
      <c r="AC8612" t="s">
        <v>25</v>
      </c>
      <c r="AD8612" t="s">
        <v>26</v>
      </c>
      <c r="AE8612" t="s">
        <v>300</v>
      </c>
      <c r="AF8612" t="s">
        <v>301</v>
      </c>
      <c r="AG8612">
        <v>10035</v>
      </c>
      <c r="AH8612" t="s">
        <v>160</v>
      </c>
      <c r="AI8612" t="s">
        <v>3428</v>
      </c>
      <c r="AJ8612" t="s">
        <v>31</v>
      </c>
      <c r="AK8612" t="s">
        <v>67</v>
      </c>
      <c r="AL8612" t="s">
        <v>3429</v>
      </c>
      <c r="AM8612">
        <v>13.96</v>
      </c>
      <c r="AN8612">
        <v>2</v>
      </c>
      <c r="AO8612">
        <v>0</v>
      </c>
      <c r="AP8612">
        <v>6.7008000000000001</v>
      </c>
      <c r="AQ8612">
        <f>YEAR(Table1[[#This Row],[Order Date]])</f>
        <v>2014</v>
      </c>
      <c r="AR8612" t="str">
        <f>TEXT(Table1[[#This Row],[Order Date]],"mmmm")</f>
        <v>June</v>
      </c>
      <c r="AS8612" t="str">
        <f>"Q"&amp;ROUNDUP(MONTH(Table1[[#This Row],[Order Date]])/3,0)</f>
        <v>Q2</v>
      </c>
      <c r="AT8612">
        <f>IF(Table1[[#This Row],[Sales]]=0,0,Table1[[#This Row],[Profit]]/Table1[[#This Row],[Sales]])</f>
        <v>0.48</v>
      </c>
    </row>
    <row r="8613" spans="22:46" x14ac:dyDescent="0.3">
      <c r="V8613">
        <v>8612</v>
      </c>
      <c r="W8613" t="s">
        <v>10949</v>
      </c>
      <c r="X8613" s="1">
        <v>43052</v>
      </c>
      <c r="Y8613" t="s">
        <v>2292</v>
      </c>
      <c r="Z8613" t="s">
        <v>22</v>
      </c>
      <c r="AA8613" t="s">
        <v>3183</v>
      </c>
      <c r="AB8613" t="s">
        <v>3184</v>
      </c>
      <c r="AC8613" t="s">
        <v>25</v>
      </c>
      <c r="AD8613" t="s">
        <v>26</v>
      </c>
      <c r="AE8613" t="s">
        <v>9616</v>
      </c>
      <c r="AF8613" t="s">
        <v>43</v>
      </c>
      <c r="AG8613">
        <v>93030</v>
      </c>
      <c r="AH8613" t="s">
        <v>44</v>
      </c>
      <c r="AI8613" t="s">
        <v>6183</v>
      </c>
      <c r="AJ8613" t="s">
        <v>73</v>
      </c>
      <c r="AK8613" t="s">
        <v>176</v>
      </c>
      <c r="AL8613" t="s">
        <v>6184</v>
      </c>
      <c r="AM8613">
        <v>82.95</v>
      </c>
      <c r="AN8613">
        <v>5</v>
      </c>
      <c r="AO8613">
        <v>0</v>
      </c>
      <c r="AP8613">
        <v>29.032499999999999</v>
      </c>
      <c r="AQ8613">
        <f>YEAR(Table1[[#This Row],[Order Date]])</f>
        <v>2017</v>
      </c>
      <c r="AR8613" t="str">
        <f>TEXT(Table1[[#This Row],[Order Date]],"mmmm")</f>
        <v>November</v>
      </c>
      <c r="AS8613" t="str">
        <f>"Q"&amp;ROUNDUP(MONTH(Table1[[#This Row],[Order Date]])/3,0)</f>
        <v>Q4</v>
      </c>
      <c r="AT8613">
        <f>IF(Table1[[#This Row],[Sales]]=0,0,Table1[[#This Row],[Profit]]/Table1[[#This Row],[Sales]])</f>
        <v>0.35</v>
      </c>
    </row>
    <row r="8614" spans="22:46" x14ac:dyDescent="0.3">
      <c r="V8614">
        <v>8613</v>
      </c>
      <c r="W8614" t="s">
        <v>10950</v>
      </c>
      <c r="X8614" s="1">
        <v>42397</v>
      </c>
      <c r="Y8614" s="1">
        <v>42371</v>
      </c>
      <c r="Z8614" t="s">
        <v>22</v>
      </c>
      <c r="AA8614" t="s">
        <v>4096</v>
      </c>
      <c r="AB8614" t="s">
        <v>4097</v>
      </c>
      <c r="AC8614" t="s">
        <v>41</v>
      </c>
      <c r="AD8614" t="s">
        <v>26</v>
      </c>
      <c r="AE8614" t="s">
        <v>42</v>
      </c>
      <c r="AF8614" t="s">
        <v>43</v>
      </c>
      <c r="AG8614">
        <v>90036</v>
      </c>
      <c r="AH8614" t="s">
        <v>44</v>
      </c>
      <c r="AI8614" t="s">
        <v>1757</v>
      </c>
      <c r="AJ8614" t="s">
        <v>46</v>
      </c>
      <c r="AK8614" t="s">
        <v>70</v>
      </c>
      <c r="AL8614" t="s">
        <v>1758</v>
      </c>
      <c r="AM8614">
        <v>39.68</v>
      </c>
      <c r="AN8614">
        <v>2</v>
      </c>
      <c r="AO8614">
        <v>0</v>
      </c>
      <c r="AP8614">
        <v>10.316800000000001</v>
      </c>
      <c r="AQ8614">
        <f>YEAR(Table1[[#This Row],[Order Date]])</f>
        <v>2016</v>
      </c>
      <c r="AR8614" t="str">
        <f>TEXT(Table1[[#This Row],[Order Date]],"mmmm")</f>
        <v>January</v>
      </c>
      <c r="AS8614" t="str">
        <f>"Q"&amp;ROUNDUP(MONTH(Table1[[#This Row],[Order Date]])/3,0)</f>
        <v>Q1</v>
      </c>
      <c r="AT8614">
        <f>IF(Table1[[#This Row],[Sales]]=0,0,Table1[[#This Row],[Profit]]/Table1[[#This Row],[Sales]])</f>
        <v>0.26</v>
      </c>
    </row>
    <row r="8615" spans="22:46" x14ac:dyDescent="0.3">
      <c r="V8615">
        <v>8614</v>
      </c>
      <c r="W8615" t="s">
        <v>10951</v>
      </c>
      <c r="X8615" s="1">
        <v>42683</v>
      </c>
      <c r="Y8615" t="s">
        <v>5870</v>
      </c>
      <c r="Z8615" t="s">
        <v>51</v>
      </c>
      <c r="AA8615" t="s">
        <v>606</v>
      </c>
      <c r="AB8615" t="s">
        <v>607</v>
      </c>
      <c r="AC8615" t="s">
        <v>25</v>
      </c>
      <c r="AD8615" t="s">
        <v>26</v>
      </c>
      <c r="AE8615" t="s">
        <v>3620</v>
      </c>
      <c r="AF8615" t="s">
        <v>43</v>
      </c>
      <c r="AG8615">
        <v>94601</v>
      </c>
      <c r="AH8615" t="s">
        <v>44</v>
      </c>
      <c r="AI8615" t="s">
        <v>1209</v>
      </c>
      <c r="AJ8615" t="s">
        <v>73</v>
      </c>
      <c r="AK8615" t="s">
        <v>176</v>
      </c>
      <c r="AL8615" t="s">
        <v>1210</v>
      </c>
      <c r="AM8615">
        <v>479.97</v>
      </c>
      <c r="AN8615">
        <v>3</v>
      </c>
      <c r="AO8615">
        <v>0</v>
      </c>
      <c r="AP8615">
        <v>177.5889</v>
      </c>
      <c r="AQ8615">
        <f>YEAR(Table1[[#This Row],[Order Date]])</f>
        <v>2016</v>
      </c>
      <c r="AR8615" t="str">
        <f>TEXT(Table1[[#This Row],[Order Date]],"mmmm")</f>
        <v>November</v>
      </c>
      <c r="AS8615" t="str">
        <f>"Q"&amp;ROUNDUP(MONTH(Table1[[#This Row],[Order Date]])/3,0)</f>
        <v>Q4</v>
      </c>
      <c r="AT8615">
        <f>IF(Table1[[#This Row],[Sales]]=0,0,Table1[[#This Row],[Profit]]/Table1[[#This Row],[Sales]])</f>
        <v>0.37</v>
      </c>
    </row>
    <row r="8616" spans="22:46" x14ac:dyDescent="0.3">
      <c r="V8616">
        <v>8615</v>
      </c>
      <c r="W8616" t="s">
        <v>10952</v>
      </c>
      <c r="X8616" s="1">
        <v>42623</v>
      </c>
      <c r="Y8616" t="s">
        <v>1269</v>
      </c>
      <c r="Z8616" t="s">
        <v>51</v>
      </c>
      <c r="AA8616" t="s">
        <v>4009</v>
      </c>
      <c r="AB8616" t="s">
        <v>4010</v>
      </c>
      <c r="AC8616" t="s">
        <v>25</v>
      </c>
      <c r="AD8616" t="s">
        <v>26</v>
      </c>
      <c r="AE8616" t="s">
        <v>2864</v>
      </c>
      <c r="AF8616" t="s">
        <v>100</v>
      </c>
      <c r="AG8616">
        <v>98026</v>
      </c>
      <c r="AH8616" t="s">
        <v>44</v>
      </c>
      <c r="AI8616" t="s">
        <v>8121</v>
      </c>
      <c r="AJ8616" t="s">
        <v>46</v>
      </c>
      <c r="AK8616" t="s">
        <v>47</v>
      </c>
      <c r="AL8616" t="s">
        <v>8122</v>
      </c>
      <c r="AM8616">
        <v>7.38</v>
      </c>
      <c r="AN8616">
        <v>2</v>
      </c>
      <c r="AO8616">
        <v>0</v>
      </c>
      <c r="AP8616">
        <v>3.4685999999999999</v>
      </c>
      <c r="AQ8616">
        <f>YEAR(Table1[[#This Row],[Order Date]])</f>
        <v>2016</v>
      </c>
      <c r="AR8616" t="str">
        <f>TEXT(Table1[[#This Row],[Order Date]],"mmmm")</f>
        <v>September</v>
      </c>
      <c r="AS8616" t="str">
        <f>"Q"&amp;ROUNDUP(MONTH(Table1[[#This Row],[Order Date]])/3,0)</f>
        <v>Q3</v>
      </c>
      <c r="AT8616">
        <f>IF(Table1[[#This Row],[Sales]]=0,0,Table1[[#This Row],[Profit]]/Table1[[#This Row],[Sales]])</f>
        <v>0.47</v>
      </c>
    </row>
    <row r="8617" spans="22:46" x14ac:dyDescent="0.3">
      <c r="V8617">
        <v>8616</v>
      </c>
      <c r="W8617" t="s">
        <v>10952</v>
      </c>
      <c r="X8617" s="1">
        <v>42623</v>
      </c>
      <c r="Y8617" t="s">
        <v>1269</v>
      </c>
      <c r="Z8617" t="s">
        <v>51</v>
      </c>
      <c r="AA8617" t="s">
        <v>4009</v>
      </c>
      <c r="AB8617" t="s">
        <v>4010</v>
      </c>
      <c r="AC8617" t="s">
        <v>25</v>
      </c>
      <c r="AD8617" t="s">
        <v>26</v>
      </c>
      <c r="AE8617" t="s">
        <v>2864</v>
      </c>
      <c r="AF8617" t="s">
        <v>100</v>
      </c>
      <c r="AG8617">
        <v>98026</v>
      </c>
      <c r="AH8617" t="s">
        <v>44</v>
      </c>
      <c r="AI8617" t="s">
        <v>4365</v>
      </c>
      <c r="AJ8617" t="s">
        <v>46</v>
      </c>
      <c r="AK8617" t="s">
        <v>77</v>
      </c>
      <c r="AL8617" t="s">
        <v>1361</v>
      </c>
      <c r="AM8617">
        <v>14.256</v>
      </c>
      <c r="AN8617">
        <v>3</v>
      </c>
      <c r="AO8617">
        <v>0.2</v>
      </c>
      <c r="AP8617">
        <v>4.4550000000000001</v>
      </c>
      <c r="AQ8617">
        <f>YEAR(Table1[[#This Row],[Order Date]])</f>
        <v>2016</v>
      </c>
      <c r="AR8617" t="str">
        <f>TEXT(Table1[[#This Row],[Order Date]],"mmmm")</f>
        <v>September</v>
      </c>
      <c r="AS8617" t="str">
        <f>"Q"&amp;ROUNDUP(MONTH(Table1[[#This Row],[Order Date]])/3,0)</f>
        <v>Q3</v>
      </c>
      <c r="AT8617">
        <f>IF(Table1[[#This Row],[Sales]]=0,0,Table1[[#This Row],[Profit]]/Table1[[#This Row],[Sales]])</f>
        <v>0.3125</v>
      </c>
    </row>
    <row r="8618" spans="22:46" x14ac:dyDescent="0.3">
      <c r="V8618">
        <v>8617</v>
      </c>
      <c r="W8618" t="s">
        <v>10952</v>
      </c>
      <c r="X8618" s="1">
        <v>42623</v>
      </c>
      <c r="Y8618" t="s">
        <v>1269</v>
      </c>
      <c r="Z8618" t="s">
        <v>51</v>
      </c>
      <c r="AA8618" t="s">
        <v>4009</v>
      </c>
      <c r="AB8618" t="s">
        <v>4010</v>
      </c>
      <c r="AC8618" t="s">
        <v>25</v>
      </c>
      <c r="AD8618" t="s">
        <v>26</v>
      </c>
      <c r="AE8618" t="s">
        <v>2864</v>
      </c>
      <c r="AF8618" t="s">
        <v>100</v>
      </c>
      <c r="AG8618">
        <v>98026</v>
      </c>
      <c r="AH8618" t="s">
        <v>44</v>
      </c>
      <c r="AI8618" t="s">
        <v>3703</v>
      </c>
      <c r="AJ8618" t="s">
        <v>46</v>
      </c>
      <c r="AK8618" t="s">
        <v>94</v>
      </c>
      <c r="AL8618" t="s">
        <v>3704</v>
      </c>
      <c r="AM8618">
        <v>81.98</v>
      </c>
      <c r="AN8618">
        <v>2</v>
      </c>
      <c r="AO8618">
        <v>0</v>
      </c>
      <c r="AP8618">
        <v>40.170200000000001</v>
      </c>
      <c r="AQ8618">
        <f>YEAR(Table1[[#This Row],[Order Date]])</f>
        <v>2016</v>
      </c>
      <c r="AR8618" t="str">
        <f>TEXT(Table1[[#This Row],[Order Date]],"mmmm")</f>
        <v>September</v>
      </c>
      <c r="AS8618" t="str">
        <f>"Q"&amp;ROUNDUP(MONTH(Table1[[#This Row],[Order Date]])/3,0)</f>
        <v>Q3</v>
      </c>
      <c r="AT8618">
        <f>IF(Table1[[#This Row],[Sales]]=0,0,Table1[[#This Row],[Profit]]/Table1[[#This Row],[Sales]])</f>
        <v>0.49</v>
      </c>
    </row>
    <row r="8619" spans="22:46" x14ac:dyDescent="0.3">
      <c r="V8619">
        <v>8618</v>
      </c>
      <c r="W8619" t="s">
        <v>10952</v>
      </c>
      <c r="X8619" s="1">
        <v>42623</v>
      </c>
      <c r="Y8619" t="s">
        <v>1269</v>
      </c>
      <c r="Z8619" t="s">
        <v>51</v>
      </c>
      <c r="AA8619" t="s">
        <v>4009</v>
      </c>
      <c r="AB8619" t="s">
        <v>4010</v>
      </c>
      <c r="AC8619" t="s">
        <v>25</v>
      </c>
      <c r="AD8619" t="s">
        <v>26</v>
      </c>
      <c r="AE8619" t="s">
        <v>2864</v>
      </c>
      <c r="AF8619" t="s">
        <v>100</v>
      </c>
      <c r="AG8619">
        <v>98026</v>
      </c>
      <c r="AH8619" t="s">
        <v>44</v>
      </c>
      <c r="AI8619" t="s">
        <v>3222</v>
      </c>
      <c r="AJ8619" t="s">
        <v>46</v>
      </c>
      <c r="AK8619" t="s">
        <v>77</v>
      </c>
      <c r="AL8619" t="s">
        <v>3223</v>
      </c>
      <c r="AM8619">
        <v>39.624000000000002</v>
      </c>
      <c r="AN8619">
        <v>3</v>
      </c>
      <c r="AO8619">
        <v>0.2</v>
      </c>
      <c r="AP8619">
        <v>13.868399999999999</v>
      </c>
      <c r="AQ8619">
        <f>YEAR(Table1[[#This Row],[Order Date]])</f>
        <v>2016</v>
      </c>
      <c r="AR8619" t="str">
        <f>TEXT(Table1[[#This Row],[Order Date]],"mmmm")</f>
        <v>September</v>
      </c>
      <c r="AS8619" t="str">
        <f>"Q"&amp;ROUNDUP(MONTH(Table1[[#This Row],[Order Date]])/3,0)</f>
        <v>Q3</v>
      </c>
      <c r="AT8619">
        <f>IF(Table1[[#This Row],[Sales]]=0,0,Table1[[#This Row],[Profit]]/Table1[[#This Row],[Sales]])</f>
        <v>0.35</v>
      </c>
    </row>
    <row r="8620" spans="22:46" x14ac:dyDescent="0.3">
      <c r="V8620">
        <v>8619</v>
      </c>
      <c r="W8620" t="s">
        <v>10953</v>
      </c>
      <c r="X8620" s="1">
        <v>42797</v>
      </c>
      <c r="Y8620" s="1">
        <v>42950</v>
      </c>
      <c r="Z8620" t="s">
        <v>51</v>
      </c>
      <c r="AA8620" t="s">
        <v>3603</v>
      </c>
      <c r="AB8620" t="s">
        <v>3604</v>
      </c>
      <c r="AC8620" t="s">
        <v>41</v>
      </c>
      <c r="AD8620" t="s">
        <v>26</v>
      </c>
      <c r="AE8620" t="s">
        <v>42</v>
      </c>
      <c r="AF8620" t="s">
        <v>43</v>
      </c>
      <c r="AG8620">
        <v>90004</v>
      </c>
      <c r="AH8620" t="s">
        <v>44</v>
      </c>
      <c r="AI8620" t="s">
        <v>3172</v>
      </c>
      <c r="AJ8620" t="s">
        <v>31</v>
      </c>
      <c r="AK8620" t="s">
        <v>57</v>
      </c>
      <c r="AL8620" t="s">
        <v>3173</v>
      </c>
      <c r="AM8620">
        <v>399.67200000000003</v>
      </c>
      <c r="AN8620">
        <v>7</v>
      </c>
      <c r="AO8620">
        <v>0.2</v>
      </c>
      <c r="AP8620">
        <v>-14.9877</v>
      </c>
      <c r="AQ8620">
        <f>YEAR(Table1[[#This Row],[Order Date]])</f>
        <v>2017</v>
      </c>
      <c r="AR8620" t="str">
        <f>TEXT(Table1[[#This Row],[Order Date]],"mmmm")</f>
        <v>March</v>
      </c>
      <c r="AS8620" t="str">
        <f>"Q"&amp;ROUNDUP(MONTH(Table1[[#This Row],[Order Date]])/3,0)</f>
        <v>Q1</v>
      </c>
      <c r="AT8620">
        <f>IF(Table1[[#This Row],[Sales]]=0,0,Table1[[#This Row],[Profit]]/Table1[[#This Row],[Sales]])</f>
        <v>-3.7499999999999999E-2</v>
      </c>
    </row>
    <row r="8621" spans="22:46" x14ac:dyDescent="0.3">
      <c r="V8621">
        <v>8620</v>
      </c>
      <c r="W8621" t="s">
        <v>10954</v>
      </c>
      <c r="X8621" s="1">
        <v>42986</v>
      </c>
      <c r="Y8621" t="s">
        <v>3875</v>
      </c>
      <c r="Z8621" t="s">
        <v>22</v>
      </c>
      <c r="AA8621" t="s">
        <v>2954</v>
      </c>
      <c r="AB8621" t="s">
        <v>2955</v>
      </c>
      <c r="AC8621" t="s">
        <v>41</v>
      </c>
      <c r="AD8621" t="s">
        <v>26</v>
      </c>
      <c r="AE8621" t="s">
        <v>300</v>
      </c>
      <c r="AF8621" t="s">
        <v>301</v>
      </c>
      <c r="AG8621">
        <v>10024</v>
      </c>
      <c r="AH8621" t="s">
        <v>160</v>
      </c>
      <c r="AI8621" t="s">
        <v>7551</v>
      </c>
      <c r="AJ8621" t="s">
        <v>46</v>
      </c>
      <c r="AK8621" t="s">
        <v>60</v>
      </c>
      <c r="AL8621" t="s">
        <v>7552</v>
      </c>
      <c r="AM8621">
        <v>65.12</v>
      </c>
      <c r="AN8621">
        <v>4</v>
      </c>
      <c r="AO8621">
        <v>0</v>
      </c>
      <c r="AP8621">
        <v>16.9312</v>
      </c>
      <c r="AQ8621">
        <f>YEAR(Table1[[#This Row],[Order Date]])</f>
        <v>2017</v>
      </c>
      <c r="AR8621" t="str">
        <f>TEXT(Table1[[#This Row],[Order Date]],"mmmm")</f>
        <v>September</v>
      </c>
      <c r="AS8621" t="str">
        <f>"Q"&amp;ROUNDUP(MONTH(Table1[[#This Row],[Order Date]])/3,0)</f>
        <v>Q3</v>
      </c>
      <c r="AT8621">
        <f>IF(Table1[[#This Row],[Sales]]=0,0,Table1[[#This Row],[Profit]]/Table1[[#This Row],[Sales]])</f>
        <v>0.26</v>
      </c>
    </row>
    <row r="8622" spans="22:46" x14ac:dyDescent="0.3">
      <c r="V8622">
        <v>8621</v>
      </c>
      <c r="W8622" t="s">
        <v>10955</v>
      </c>
      <c r="X8622" s="1">
        <v>43045</v>
      </c>
      <c r="Y8622" s="1">
        <v>42989</v>
      </c>
      <c r="Z8622" t="s">
        <v>22</v>
      </c>
      <c r="AA8622" t="s">
        <v>7278</v>
      </c>
      <c r="AB8622" t="s">
        <v>7279</v>
      </c>
      <c r="AC8622" t="s">
        <v>25</v>
      </c>
      <c r="AD8622" t="s">
        <v>26</v>
      </c>
      <c r="AE8622" t="s">
        <v>923</v>
      </c>
      <c r="AF8622" t="s">
        <v>110</v>
      </c>
      <c r="AG8622">
        <v>75217</v>
      </c>
      <c r="AH8622" t="s">
        <v>111</v>
      </c>
      <c r="AI8622" t="s">
        <v>2973</v>
      </c>
      <c r="AJ8622" t="s">
        <v>31</v>
      </c>
      <c r="AK8622" t="s">
        <v>67</v>
      </c>
      <c r="AL8622" t="s">
        <v>2974</v>
      </c>
      <c r="AM8622">
        <v>30.56</v>
      </c>
      <c r="AN8622">
        <v>5</v>
      </c>
      <c r="AO8622">
        <v>0.6</v>
      </c>
      <c r="AP8622">
        <v>-19.864000000000001</v>
      </c>
      <c r="AQ8622">
        <f>YEAR(Table1[[#This Row],[Order Date]])</f>
        <v>2017</v>
      </c>
      <c r="AR8622" t="str">
        <f>TEXT(Table1[[#This Row],[Order Date]],"mmmm")</f>
        <v>November</v>
      </c>
      <c r="AS8622" t="str">
        <f>"Q"&amp;ROUNDUP(MONTH(Table1[[#This Row],[Order Date]])/3,0)</f>
        <v>Q4</v>
      </c>
      <c r="AT8622">
        <f>IF(Table1[[#This Row],[Sales]]=0,0,Table1[[#This Row],[Profit]]/Table1[[#This Row],[Sales]])</f>
        <v>-0.65</v>
      </c>
    </row>
    <row r="8623" spans="22:46" x14ac:dyDescent="0.3">
      <c r="V8623">
        <v>8622</v>
      </c>
      <c r="W8623" t="s">
        <v>10956</v>
      </c>
      <c r="X8623" s="1">
        <v>42868</v>
      </c>
      <c r="Y8623" t="s">
        <v>3277</v>
      </c>
      <c r="Z8623" t="s">
        <v>51</v>
      </c>
      <c r="AA8623" t="s">
        <v>3716</v>
      </c>
      <c r="AB8623" t="s">
        <v>3717</v>
      </c>
      <c r="AC8623" t="s">
        <v>41</v>
      </c>
      <c r="AD8623" t="s">
        <v>26</v>
      </c>
      <c r="AE8623" t="s">
        <v>690</v>
      </c>
      <c r="AF8623" t="s">
        <v>379</v>
      </c>
      <c r="AG8623">
        <v>37064</v>
      </c>
      <c r="AH8623" t="s">
        <v>29</v>
      </c>
      <c r="AI8623" t="s">
        <v>493</v>
      </c>
      <c r="AJ8623" t="s">
        <v>46</v>
      </c>
      <c r="AK8623" t="s">
        <v>80</v>
      </c>
      <c r="AL8623" t="s">
        <v>494</v>
      </c>
      <c r="AM8623">
        <v>20.768000000000001</v>
      </c>
      <c r="AN8623">
        <v>2</v>
      </c>
      <c r="AO8623">
        <v>0.2</v>
      </c>
      <c r="AP8623">
        <v>2.3363999999999998</v>
      </c>
      <c r="AQ8623">
        <f>YEAR(Table1[[#This Row],[Order Date]])</f>
        <v>2017</v>
      </c>
      <c r="AR8623" t="str">
        <f>TEXT(Table1[[#This Row],[Order Date]],"mmmm")</f>
        <v>May</v>
      </c>
      <c r="AS8623" t="str">
        <f>"Q"&amp;ROUNDUP(MONTH(Table1[[#This Row],[Order Date]])/3,0)</f>
        <v>Q2</v>
      </c>
      <c r="AT8623">
        <f>IF(Table1[[#This Row],[Sales]]=0,0,Table1[[#This Row],[Profit]]/Table1[[#This Row],[Sales]])</f>
        <v>0.11249999999999999</v>
      </c>
    </row>
    <row r="8624" spans="22:46" x14ac:dyDescent="0.3">
      <c r="V8624">
        <v>8623</v>
      </c>
      <c r="W8624" t="s">
        <v>10957</v>
      </c>
      <c r="X8624" s="1">
        <v>42701</v>
      </c>
      <c r="Y8624" s="1">
        <v>42381</v>
      </c>
      <c r="Z8624" t="s">
        <v>51</v>
      </c>
      <c r="AA8624" t="s">
        <v>6328</v>
      </c>
      <c r="AB8624" t="s">
        <v>6329</v>
      </c>
      <c r="AC8624" t="s">
        <v>25</v>
      </c>
      <c r="AD8624" t="s">
        <v>26</v>
      </c>
      <c r="AE8624" t="s">
        <v>614</v>
      </c>
      <c r="AF8624" t="s">
        <v>349</v>
      </c>
      <c r="AG8624">
        <v>85023</v>
      </c>
      <c r="AH8624" t="s">
        <v>44</v>
      </c>
      <c r="AI8624" t="s">
        <v>1170</v>
      </c>
      <c r="AJ8624" t="s">
        <v>46</v>
      </c>
      <c r="AK8624" t="s">
        <v>60</v>
      </c>
      <c r="AL8624" t="s">
        <v>1171</v>
      </c>
      <c r="AM8624">
        <v>39.808</v>
      </c>
      <c r="AN8624">
        <v>4</v>
      </c>
      <c r="AO8624">
        <v>0.2</v>
      </c>
      <c r="AP8624">
        <v>3.9807999999999999</v>
      </c>
      <c r="AQ8624">
        <f>YEAR(Table1[[#This Row],[Order Date]])</f>
        <v>2016</v>
      </c>
      <c r="AR8624" t="str">
        <f>TEXT(Table1[[#This Row],[Order Date]],"mmmm")</f>
        <v>November</v>
      </c>
      <c r="AS8624" t="str">
        <f>"Q"&amp;ROUNDUP(MONTH(Table1[[#This Row],[Order Date]])/3,0)</f>
        <v>Q4</v>
      </c>
      <c r="AT8624">
        <f>IF(Table1[[#This Row],[Sales]]=0,0,Table1[[#This Row],[Profit]]/Table1[[#This Row],[Sales]])</f>
        <v>9.9999999999999992E-2</v>
      </c>
    </row>
    <row r="8625" spans="22:46" x14ac:dyDescent="0.3">
      <c r="V8625">
        <v>8624</v>
      </c>
      <c r="W8625" t="s">
        <v>10958</v>
      </c>
      <c r="X8625" s="1">
        <v>42321</v>
      </c>
      <c r="Y8625" t="s">
        <v>6663</v>
      </c>
      <c r="Z8625" t="s">
        <v>51</v>
      </c>
      <c r="AA8625" t="s">
        <v>2343</v>
      </c>
      <c r="AB8625" t="s">
        <v>2344</v>
      </c>
      <c r="AC8625" t="s">
        <v>25</v>
      </c>
      <c r="AD8625" t="s">
        <v>26</v>
      </c>
      <c r="AE8625" t="s">
        <v>1593</v>
      </c>
      <c r="AF8625" t="s">
        <v>55</v>
      </c>
      <c r="AG8625">
        <v>33178</v>
      </c>
      <c r="AH8625" t="s">
        <v>29</v>
      </c>
      <c r="AI8625" t="s">
        <v>4834</v>
      </c>
      <c r="AJ8625" t="s">
        <v>46</v>
      </c>
      <c r="AK8625" t="s">
        <v>77</v>
      </c>
      <c r="AL8625" t="s">
        <v>4835</v>
      </c>
      <c r="AM8625">
        <v>121.104</v>
      </c>
      <c r="AN8625">
        <v>6</v>
      </c>
      <c r="AO8625">
        <v>0.7</v>
      </c>
      <c r="AP8625">
        <v>-100.92</v>
      </c>
      <c r="AQ8625">
        <f>YEAR(Table1[[#This Row],[Order Date]])</f>
        <v>2015</v>
      </c>
      <c r="AR8625" t="str">
        <f>TEXT(Table1[[#This Row],[Order Date]],"mmmm")</f>
        <v>November</v>
      </c>
      <c r="AS8625" t="str">
        <f>"Q"&amp;ROUNDUP(MONTH(Table1[[#This Row],[Order Date]])/3,0)</f>
        <v>Q4</v>
      </c>
      <c r="AT8625">
        <f>IF(Table1[[#This Row],[Sales]]=0,0,Table1[[#This Row],[Profit]]/Table1[[#This Row],[Sales]])</f>
        <v>-0.83333333333333337</v>
      </c>
    </row>
    <row r="8626" spans="22:46" x14ac:dyDescent="0.3">
      <c r="V8626">
        <v>8625</v>
      </c>
      <c r="W8626" t="s">
        <v>10958</v>
      </c>
      <c r="X8626" s="1">
        <v>42321</v>
      </c>
      <c r="Y8626" t="s">
        <v>6663</v>
      </c>
      <c r="Z8626" t="s">
        <v>51</v>
      </c>
      <c r="AA8626" t="s">
        <v>2343</v>
      </c>
      <c r="AB8626" t="s">
        <v>2344</v>
      </c>
      <c r="AC8626" t="s">
        <v>25</v>
      </c>
      <c r="AD8626" t="s">
        <v>26</v>
      </c>
      <c r="AE8626" t="s">
        <v>1593</v>
      </c>
      <c r="AF8626" t="s">
        <v>55</v>
      </c>
      <c r="AG8626">
        <v>33178</v>
      </c>
      <c r="AH8626" t="s">
        <v>29</v>
      </c>
      <c r="AI8626" t="s">
        <v>5070</v>
      </c>
      <c r="AJ8626" t="s">
        <v>73</v>
      </c>
      <c r="AK8626" t="s">
        <v>176</v>
      </c>
      <c r="AL8626" t="s">
        <v>5071</v>
      </c>
      <c r="AM8626">
        <v>111.96</v>
      </c>
      <c r="AN8626">
        <v>5</v>
      </c>
      <c r="AO8626">
        <v>0.2</v>
      </c>
      <c r="AP8626">
        <v>-1.3995</v>
      </c>
      <c r="AQ8626">
        <f>YEAR(Table1[[#This Row],[Order Date]])</f>
        <v>2015</v>
      </c>
      <c r="AR8626" t="str">
        <f>TEXT(Table1[[#This Row],[Order Date]],"mmmm")</f>
        <v>November</v>
      </c>
      <c r="AS8626" t="str">
        <f>"Q"&amp;ROUNDUP(MONTH(Table1[[#This Row],[Order Date]])/3,0)</f>
        <v>Q4</v>
      </c>
      <c r="AT8626">
        <f>IF(Table1[[#This Row],[Sales]]=0,0,Table1[[#This Row],[Profit]]/Table1[[#This Row],[Sales]])</f>
        <v>-1.2500000000000001E-2</v>
      </c>
    </row>
    <row r="8627" spans="22:46" x14ac:dyDescent="0.3">
      <c r="V8627">
        <v>8626</v>
      </c>
      <c r="W8627" t="s">
        <v>10959</v>
      </c>
      <c r="X8627" s="1">
        <v>42346</v>
      </c>
      <c r="Y8627" s="1">
        <v>42350</v>
      </c>
      <c r="Z8627" t="s">
        <v>51</v>
      </c>
      <c r="AA8627" t="s">
        <v>4096</v>
      </c>
      <c r="AB8627" t="s">
        <v>4097</v>
      </c>
      <c r="AC8627" t="s">
        <v>41</v>
      </c>
      <c r="AD8627" t="s">
        <v>26</v>
      </c>
      <c r="AE8627" t="s">
        <v>1216</v>
      </c>
      <c r="AF8627" t="s">
        <v>516</v>
      </c>
      <c r="AG8627">
        <v>80906</v>
      </c>
      <c r="AH8627" t="s">
        <v>44</v>
      </c>
      <c r="AI8627" t="s">
        <v>5486</v>
      </c>
      <c r="AJ8627" t="s">
        <v>46</v>
      </c>
      <c r="AK8627" t="s">
        <v>94</v>
      </c>
      <c r="AL8627" t="s">
        <v>5487</v>
      </c>
      <c r="AM8627">
        <v>15.696</v>
      </c>
      <c r="AN8627">
        <v>3</v>
      </c>
      <c r="AO8627">
        <v>0.2</v>
      </c>
      <c r="AP8627">
        <v>5.1012000000000004</v>
      </c>
      <c r="AQ8627">
        <f>YEAR(Table1[[#This Row],[Order Date]])</f>
        <v>2015</v>
      </c>
      <c r="AR8627" t="str">
        <f>TEXT(Table1[[#This Row],[Order Date]],"mmmm")</f>
        <v>December</v>
      </c>
      <c r="AS8627" t="str">
        <f>"Q"&amp;ROUNDUP(MONTH(Table1[[#This Row],[Order Date]])/3,0)</f>
        <v>Q4</v>
      </c>
      <c r="AT8627">
        <f>IF(Table1[[#This Row],[Sales]]=0,0,Table1[[#This Row],[Profit]]/Table1[[#This Row],[Sales]])</f>
        <v>0.32500000000000001</v>
      </c>
    </row>
    <row r="8628" spans="22:46" x14ac:dyDescent="0.3">
      <c r="V8628">
        <v>8627</v>
      </c>
      <c r="W8628" t="s">
        <v>10960</v>
      </c>
      <c r="X8628" s="1">
        <v>42254</v>
      </c>
      <c r="Y8628" s="1">
        <v>42347</v>
      </c>
      <c r="Z8628" t="s">
        <v>51</v>
      </c>
      <c r="AA8628" t="s">
        <v>1290</v>
      </c>
      <c r="AB8628" t="s">
        <v>1291</v>
      </c>
      <c r="AC8628" t="s">
        <v>41</v>
      </c>
      <c r="AD8628" t="s">
        <v>26</v>
      </c>
      <c r="AE8628" t="s">
        <v>300</v>
      </c>
      <c r="AF8628" t="s">
        <v>301</v>
      </c>
      <c r="AG8628">
        <v>10011</v>
      </c>
      <c r="AH8628" t="s">
        <v>160</v>
      </c>
      <c r="AI8628" t="s">
        <v>5623</v>
      </c>
      <c r="AJ8628" t="s">
        <v>46</v>
      </c>
      <c r="AK8628" t="s">
        <v>60</v>
      </c>
      <c r="AL8628" t="s">
        <v>5624</v>
      </c>
      <c r="AM8628">
        <v>70.260000000000005</v>
      </c>
      <c r="AN8628">
        <v>3</v>
      </c>
      <c r="AO8628">
        <v>0</v>
      </c>
      <c r="AP8628">
        <v>18.970199999999998</v>
      </c>
      <c r="AQ8628">
        <f>YEAR(Table1[[#This Row],[Order Date]])</f>
        <v>2015</v>
      </c>
      <c r="AR8628" t="str">
        <f>TEXT(Table1[[#This Row],[Order Date]],"mmmm")</f>
        <v>September</v>
      </c>
      <c r="AS8628" t="str">
        <f>"Q"&amp;ROUNDUP(MONTH(Table1[[#This Row],[Order Date]])/3,0)</f>
        <v>Q3</v>
      </c>
      <c r="AT8628">
        <f>IF(Table1[[#This Row],[Sales]]=0,0,Table1[[#This Row],[Profit]]/Table1[[#This Row],[Sales]])</f>
        <v>0.26999999999999996</v>
      </c>
    </row>
    <row r="8629" spans="22:46" x14ac:dyDescent="0.3">
      <c r="V8629">
        <v>8628</v>
      </c>
      <c r="W8629" t="s">
        <v>10960</v>
      </c>
      <c r="X8629" s="1">
        <v>42254</v>
      </c>
      <c r="Y8629" s="1">
        <v>42347</v>
      </c>
      <c r="Z8629" t="s">
        <v>51</v>
      </c>
      <c r="AA8629" t="s">
        <v>1290</v>
      </c>
      <c r="AB8629" t="s">
        <v>1291</v>
      </c>
      <c r="AC8629" t="s">
        <v>41</v>
      </c>
      <c r="AD8629" t="s">
        <v>26</v>
      </c>
      <c r="AE8629" t="s">
        <v>300</v>
      </c>
      <c r="AF8629" t="s">
        <v>301</v>
      </c>
      <c r="AG8629">
        <v>10011</v>
      </c>
      <c r="AH8629" t="s">
        <v>160</v>
      </c>
      <c r="AI8629" t="s">
        <v>7396</v>
      </c>
      <c r="AJ8629" t="s">
        <v>73</v>
      </c>
      <c r="AK8629" t="s">
        <v>176</v>
      </c>
      <c r="AL8629" t="s">
        <v>7397</v>
      </c>
      <c r="AM8629">
        <v>90</v>
      </c>
      <c r="AN8629">
        <v>5</v>
      </c>
      <c r="AO8629">
        <v>0</v>
      </c>
      <c r="AP8629">
        <v>16.2</v>
      </c>
      <c r="AQ8629">
        <f>YEAR(Table1[[#This Row],[Order Date]])</f>
        <v>2015</v>
      </c>
      <c r="AR8629" t="str">
        <f>TEXT(Table1[[#This Row],[Order Date]],"mmmm")</f>
        <v>September</v>
      </c>
      <c r="AS8629" t="str">
        <f>"Q"&amp;ROUNDUP(MONTH(Table1[[#This Row],[Order Date]])/3,0)</f>
        <v>Q3</v>
      </c>
      <c r="AT8629">
        <f>IF(Table1[[#This Row],[Sales]]=0,0,Table1[[#This Row],[Profit]]/Table1[[#This Row],[Sales]])</f>
        <v>0.18</v>
      </c>
    </row>
    <row r="8630" spans="22:46" x14ac:dyDescent="0.3">
      <c r="V8630">
        <v>8629</v>
      </c>
      <c r="W8630" t="s">
        <v>10960</v>
      </c>
      <c r="X8630" s="1">
        <v>42254</v>
      </c>
      <c r="Y8630" s="1">
        <v>42347</v>
      </c>
      <c r="Z8630" t="s">
        <v>51</v>
      </c>
      <c r="AA8630" t="s">
        <v>1290</v>
      </c>
      <c r="AB8630" t="s">
        <v>1291</v>
      </c>
      <c r="AC8630" t="s">
        <v>41</v>
      </c>
      <c r="AD8630" t="s">
        <v>26</v>
      </c>
      <c r="AE8630" t="s">
        <v>300</v>
      </c>
      <c r="AF8630" t="s">
        <v>301</v>
      </c>
      <c r="AG8630">
        <v>10011</v>
      </c>
      <c r="AH8630" t="s">
        <v>160</v>
      </c>
      <c r="AI8630" t="s">
        <v>2340</v>
      </c>
      <c r="AJ8630" t="s">
        <v>46</v>
      </c>
      <c r="AK8630" t="s">
        <v>77</v>
      </c>
      <c r="AL8630" t="s">
        <v>2341</v>
      </c>
      <c r="AM8630">
        <v>6.0960000000000001</v>
      </c>
      <c r="AN8630">
        <v>2</v>
      </c>
      <c r="AO8630">
        <v>0.2</v>
      </c>
      <c r="AP8630">
        <v>2.0573999999999999</v>
      </c>
      <c r="AQ8630">
        <f>YEAR(Table1[[#This Row],[Order Date]])</f>
        <v>2015</v>
      </c>
      <c r="AR8630" t="str">
        <f>TEXT(Table1[[#This Row],[Order Date]],"mmmm")</f>
        <v>September</v>
      </c>
      <c r="AS8630" t="str">
        <f>"Q"&amp;ROUNDUP(MONTH(Table1[[#This Row],[Order Date]])/3,0)</f>
        <v>Q3</v>
      </c>
      <c r="AT8630">
        <f>IF(Table1[[#This Row],[Sales]]=0,0,Table1[[#This Row],[Profit]]/Table1[[#This Row],[Sales]])</f>
        <v>0.33749999999999997</v>
      </c>
    </row>
    <row r="8631" spans="22:46" x14ac:dyDescent="0.3">
      <c r="V8631">
        <v>8630</v>
      </c>
      <c r="W8631" t="s">
        <v>10960</v>
      </c>
      <c r="X8631" s="1">
        <v>42254</v>
      </c>
      <c r="Y8631" s="1">
        <v>42347</v>
      </c>
      <c r="Z8631" t="s">
        <v>51</v>
      </c>
      <c r="AA8631" t="s">
        <v>1290</v>
      </c>
      <c r="AB8631" t="s">
        <v>1291</v>
      </c>
      <c r="AC8631" t="s">
        <v>41</v>
      </c>
      <c r="AD8631" t="s">
        <v>26</v>
      </c>
      <c r="AE8631" t="s">
        <v>300</v>
      </c>
      <c r="AF8631" t="s">
        <v>301</v>
      </c>
      <c r="AG8631">
        <v>10011</v>
      </c>
      <c r="AH8631" t="s">
        <v>160</v>
      </c>
      <c r="AI8631" t="s">
        <v>6352</v>
      </c>
      <c r="AJ8631" t="s">
        <v>31</v>
      </c>
      <c r="AK8631" t="s">
        <v>57</v>
      </c>
      <c r="AL8631" t="s">
        <v>6353</v>
      </c>
      <c r="AM8631">
        <v>481.17599999999999</v>
      </c>
      <c r="AN8631">
        <v>2</v>
      </c>
      <c r="AO8631">
        <v>0.4</v>
      </c>
      <c r="AP8631">
        <v>-120.294</v>
      </c>
      <c r="AQ8631">
        <f>YEAR(Table1[[#This Row],[Order Date]])</f>
        <v>2015</v>
      </c>
      <c r="AR8631" t="str">
        <f>TEXT(Table1[[#This Row],[Order Date]],"mmmm")</f>
        <v>September</v>
      </c>
      <c r="AS8631" t="str">
        <f>"Q"&amp;ROUNDUP(MONTH(Table1[[#This Row],[Order Date]])/3,0)</f>
        <v>Q3</v>
      </c>
      <c r="AT8631">
        <f>IF(Table1[[#This Row],[Sales]]=0,0,Table1[[#This Row],[Profit]]/Table1[[#This Row],[Sales]])</f>
        <v>-0.25</v>
      </c>
    </row>
    <row r="8632" spans="22:46" x14ac:dyDescent="0.3">
      <c r="V8632">
        <v>8631</v>
      </c>
      <c r="W8632" t="s">
        <v>10960</v>
      </c>
      <c r="X8632" s="1">
        <v>42254</v>
      </c>
      <c r="Y8632" s="1">
        <v>42347</v>
      </c>
      <c r="Z8632" t="s">
        <v>51</v>
      </c>
      <c r="AA8632" t="s">
        <v>1290</v>
      </c>
      <c r="AB8632" t="s">
        <v>1291</v>
      </c>
      <c r="AC8632" t="s">
        <v>41</v>
      </c>
      <c r="AD8632" t="s">
        <v>26</v>
      </c>
      <c r="AE8632" t="s">
        <v>300</v>
      </c>
      <c r="AF8632" t="s">
        <v>301</v>
      </c>
      <c r="AG8632">
        <v>10011</v>
      </c>
      <c r="AH8632" t="s">
        <v>160</v>
      </c>
      <c r="AI8632" t="s">
        <v>3557</v>
      </c>
      <c r="AJ8632" t="s">
        <v>46</v>
      </c>
      <c r="AK8632" t="s">
        <v>303</v>
      </c>
      <c r="AL8632" t="s">
        <v>3558</v>
      </c>
      <c r="AM8632">
        <v>7.24</v>
      </c>
      <c r="AN8632">
        <v>4</v>
      </c>
      <c r="AO8632">
        <v>0</v>
      </c>
      <c r="AP8632">
        <v>2.3892000000000002</v>
      </c>
      <c r="AQ8632">
        <f>YEAR(Table1[[#This Row],[Order Date]])</f>
        <v>2015</v>
      </c>
      <c r="AR8632" t="str">
        <f>TEXT(Table1[[#This Row],[Order Date]],"mmmm")</f>
        <v>September</v>
      </c>
      <c r="AS8632" t="str">
        <f>"Q"&amp;ROUNDUP(MONTH(Table1[[#This Row],[Order Date]])/3,0)</f>
        <v>Q3</v>
      </c>
      <c r="AT8632">
        <f>IF(Table1[[#This Row],[Sales]]=0,0,Table1[[#This Row],[Profit]]/Table1[[#This Row],[Sales]])</f>
        <v>0.33</v>
      </c>
    </row>
    <row r="8633" spans="22:46" x14ac:dyDescent="0.3">
      <c r="V8633">
        <v>8632</v>
      </c>
      <c r="W8633" t="s">
        <v>10961</v>
      </c>
      <c r="X8633" s="1">
        <v>42579</v>
      </c>
      <c r="Y8633" t="s">
        <v>6898</v>
      </c>
      <c r="Z8633" t="s">
        <v>207</v>
      </c>
      <c r="AA8633" t="s">
        <v>2132</v>
      </c>
      <c r="AB8633" t="s">
        <v>2133</v>
      </c>
      <c r="AC8633" t="s">
        <v>25</v>
      </c>
      <c r="AD8633" t="s">
        <v>26</v>
      </c>
      <c r="AE8633" t="s">
        <v>8865</v>
      </c>
      <c r="AF8633" t="s">
        <v>159</v>
      </c>
      <c r="AG8633">
        <v>18018</v>
      </c>
      <c r="AH8633" t="s">
        <v>160</v>
      </c>
      <c r="AI8633" t="s">
        <v>2777</v>
      </c>
      <c r="AJ8633" t="s">
        <v>31</v>
      </c>
      <c r="AK8633" t="s">
        <v>32</v>
      </c>
      <c r="AL8633" t="s">
        <v>2778</v>
      </c>
      <c r="AM8633">
        <v>177.45</v>
      </c>
      <c r="AN8633">
        <v>5</v>
      </c>
      <c r="AO8633">
        <v>0.5</v>
      </c>
      <c r="AP8633">
        <v>-78.078000000000003</v>
      </c>
      <c r="AQ8633">
        <f>YEAR(Table1[[#This Row],[Order Date]])</f>
        <v>2016</v>
      </c>
      <c r="AR8633" t="str">
        <f>TEXT(Table1[[#This Row],[Order Date]],"mmmm")</f>
        <v>July</v>
      </c>
      <c r="AS8633" t="str">
        <f>"Q"&amp;ROUNDUP(MONTH(Table1[[#This Row],[Order Date]])/3,0)</f>
        <v>Q3</v>
      </c>
      <c r="AT8633">
        <f>IF(Table1[[#This Row],[Sales]]=0,0,Table1[[#This Row],[Profit]]/Table1[[#This Row],[Sales]])</f>
        <v>-0.44000000000000006</v>
      </c>
    </row>
    <row r="8634" spans="22:46" x14ac:dyDescent="0.3">
      <c r="V8634">
        <v>8633</v>
      </c>
      <c r="W8634" t="s">
        <v>10961</v>
      </c>
      <c r="X8634" s="1">
        <v>42579</v>
      </c>
      <c r="Y8634" t="s">
        <v>6898</v>
      </c>
      <c r="Z8634" t="s">
        <v>207</v>
      </c>
      <c r="AA8634" t="s">
        <v>2132</v>
      </c>
      <c r="AB8634" t="s">
        <v>2133</v>
      </c>
      <c r="AC8634" t="s">
        <v>25</v>
      </c>
      <c r="AD8634" t="s">
        <v>26</v>
      </c>
      <c r="AE8634" t="s">
        <v>8865</v>
      </c>
      <c r="AF8634" t="s">
        <v>159</v>
      </c>
      <c r="AG8634">
        <v>18018</v>
      </c>
      <c r="AH8634" t="s">
        <v>160</v>
      </c>
      <c r="AI8634" t="s">
        <v>3041</v>
      </c>
      <c r="AJ8634" t="s">
        <v>46</v>
      </c>
      <c r="AK8634" t="s">
        <v>77</v>
      </c>
      <c r="AL8634" t="s">
        <v>3042</v>
      </c>
      <c r="AM8634">
        <v>1369.7639999999999</v>
      </c>
      <c r="AN8634">
        <v>6</v>
      </c>
      <c r="AO8634">
        <v>0.7</v>
      </c>
      <c r="AP8634">
        <v>-913.17600000000004</v>
      </c>
      <c r="AQ8634">
        <f>YEAR(Table1[[#This Row],[Order Date]])</f>
        <v>2016</v>
      </c>
      <c r="AR8634" t="str">
        <f>TEXT(Table1[[#This Row],[Order Date]],"mmmm")</f>
        <v>July</v>
      </c>
      <c r="AS8634" t="str">
        <f>"Q"&amp;ROUNDUP(MONTH(Table1[[#This Row],[Order Date]])/3,0)</f>
        <v>Q3</v>
      </c>
      <c r="AT8634">
        <f>IF(Table1[[#This Row],[Sales]]=0,0,Table1[[#This Row],[Profit]]/Table1[[#This Row],[Sales]])</f>
        <v>-0.66666666666666674</v>
      </c>
    </row>
    <row r="8635" spans="22:46" x14ac:dyDescent="0.3">
      <c r="V8635">
        <v>8634</v>
      </c>
      <c r="W8635" t="s">
        <v>10961</v>
      </c>
      <c r="X8635" s="1">
        <v>42579</v>
      </c>
      <c r="Y8635" t="s">
        <v>6898</v>
      </c>
      <c r="Z8635" t="s">
        <v>207</v>
      </c>
      <c r="AA8635" t="s">
        <v>2132</v>
      </c>
      <c r="AB8635" t="s">
        <v>2133</v>
      </c>
      <c r="AC8635" t="s">
        <v>25</v>
      </c>
      <c r="AD8635" t="s">
        <v>26</v>
      </c>
      <c r="AE8635" t="s">
        <v>8865</v>
      </c>
      <c r="AF8635" t="s">
        <v>159</v>
      </c>
      <c r="AG8635">
        <v>18018</v>
      </c>
      <c r="AH8635" t="s">
        <v>160</v>
      </c>
      <c r="AI8635" t="s">
        <v>8385</v>
      </c>
      <c r="AJ8635" t="s">
        <v>46</v>
      </c>
      <c r="AK8635" t="s">
        <v>80</v>
      </c>
      <c r="AL8635" t="s">
        <v>8386</v>
      </c>
      <c r="AM8635">
        <v>9.48</v>
      </c>
      <c r="AN8635">
        <v>3</v>
      </c>
      <c r="AO8635">
        <v>0.2</v>
      </c>
      <c r="AP8635">
        <v>0.71099999999999997</v>
      </c>
      <c r="AQ8635">
        <f>YEAR(Table1[[#This Row],[Order Date]])</f>
        <v>2016</v>
      </c>
      <c r="AR8635" t="str">
        <f>TEXT(Table1[[#This Row],[Order Date]],"mmmm")</f>
        <v>July</v>
      </c>
      <c r="AS8635" t="str">
        <f>"Q"&amp;ROUNDUP(MONTH(Table1[[#This Row],[Order Date]])/3,0)</f>
        <v>Q3</v>
      </c>
      <c r="AT8635">
        <f>IF(Table1[[#This Row],[Sales]]=0,0,Table1[[#This Row],[Profit]]/Table1[[#This Row],[Sales]])</f>
        <v>7.4999999999999997E-2</v>
      </c>
    </row>
    <row r="8636" spans="22:46" x14ac:dyDescent="0.3">
      <c r="V8636">
        <v>8635</v>
      </c>
      <c r="W8636" t="s">
        <v>10962</v>
      </c>
      <c r="X8636" s="1">
        <v>42972</v>
      </c>
      <c r="Y8636" t="s">
        <v>3053</v>
      </c>
      <c r="Z8636" t="s">
        <v>51</v>
      </c>
      <c r="AA8636" t="s">
        <v>2596</v>
      </c>
      <c r="AB8636" t="s">
        <v>2597</v>
      </c>
      <c r="AC8636" t="s">
        <v>25</v>
      </c>
      <c r="AD8636" t="s">
        <v>26</v>
      </c>
      <c r="AE8636" t="s">
        <v>158</v>
      </c>
      <c r="AF8636" t="s">
        <v>159</v>
      </c>
      <c r="AG8636">
        <v>19140</v>
      </c>
      <c r="AH8636" t="s">
        <v>160</v>
      </c>
      <c r="AI8636" t="s">
        <v>30</v>
      </c>
      <c r="AJ8636" t="s">
        <v>31</v>
      </c>
      <c r="AK8636" t="s">
        <v>32</v>
      </c>
      <c r="AL8636" t="s">
        <v>33</v>
      </c>
      <c r="AM8636">
        <v>130.97999999999999</v>
      </c>
      <c r="AN8636">
        <v>2</v>
      </c>
      <c r="AO8636">
        <v>0.5</v>
      </c>
      <c r="AP8636">
        <v>-89.066400000000002</v>
      </c>
      <c r="AQ8636">
        <f>YEAR(Table1[[#This Row],[Order Date]])</f>
        <v>2017</v>
      </c>
      <c r="AR8636" t="str">
        <f>TEXT(Table1[[#This Row],[Order Date]],"mmmm")</f>
        <v>August</v>
      </c>
      <c r="AS8636" t="str">
        <f>"Q"&amp;ROUNDUP(MONTH(Table1[[#This Row],[Order Date]])/3,0)</f>
        <v>Q3</v>
      </c>
      <c r="AT8636">
        <f>IF(Table1[[#This Row],[Sales]]=0,0,Table1[[#This Row],[Profit]]/Table1[[#This Row],[Sales]])</f>
        <v>-0.68</v>
      </c>
    </row>
    <row r="8637" spans="22:46" x14ac:dyDescent="0.3">
      <c r="V8637">
        <v>8636</v>
      </c>
      <c r="W8637" t="s">
        <v>10963</v>
      </c>
      <c r="X8637" s="1">
        <v>41759</v>
      </c>
      <c r="Y8637" s="1">
        <v>41675</v>
      </c>
      <c r="Z8637" t="s">
        <v>207</v>
      </c>
      <c r="AA8637" t="s">
        <v>5843</v>
      </c>
      <c r="AB8637" t="s">
        <v>5844</v>
      </c>
      <c r="AC8637" t="s">
        <v>25</v>
      </c>
      <c r="AD8637" t="s">
        <v>26</v>
      </c>
      <c r="AE8637" t="s">
        <v>1657</v>
      </c>
      <c r="AF8637" t="s">
        <v>28</v>
      </c>
      <c r="AG8637">
        <v>40214</v>
      </c>
      <c r="AH8637" t="s">
        <v>29</v>
      </c>
      <c r="AI8637" t="s">
        <v>9134</v>
      </c>
      <c r="AJ8637" t="s">
        <v>46</v>
      </c>
      <c r="AK8637" t="s">
        <v>70</v>
      </c>
      <c r="AL8637" t="s">
        <v>9135</v>
      </c>
      <c r="AM8637">
        <v>174.95</v>
      </c>
      <c r="AN8637">
        <v>5</v>
      </c>
      <c r="AO8637">
        <v>0</v>
      </c>
      <c r="AP8637">
        <v>45.487000000000002</v>
      </c>
      <c r="AQ8637">
        <f>YEAR(Table1[[#This Row],[Order Date]])</f>
        <v>2014</v>
      </c>
      <c r="AR8637" t="str">
        <f>TEXT(Table1[[#This Row],[Order Date]],"mmmm")</f>
        <v>April</v>
      </c>
      <c r="AS8637" t="str">
        <f>"Q"&amp;ROUNDUP(MONTH(Table1[[#This Row],[Order Date]])/3,0)</f>
        <v>Q2</v>
      </c>
      <c r="AT8637">
        <f>IF(Table1[[#This Row],[Sales]]=0,0,Table1[[#This Row],[Profit]]/Table1[[#This Row],[Sales]])</f>
        <v>0.26</v>
      </c>
    </row>
    <row r="8638" spans="22:46" x14ac:dyDescent="0.3">
      <c r="V8638">
        <v>8637</v>
      </c>
      <c r="W8638" t="s">
        <v>10963</v>
      </c>
      <c r="X8638" s="1">
        <v>41759</v>
      </c>
      <c r="Y8638" s="1">
        <v>41675</v>
      </c>
      <c r="Z8638" t="s">
        <v>207</v>
      </c>
      <c r="AA8638" t="s">
        <v>5843</v>
      </c>
      <c r="AB8638" t="s">
        <v>5844</v>
      </c>
      <c r="AC8638" t="s">
        <v>25</v>
      </c>
      <c r="AD8638" t="s">
        <v>26</v>
      </c>
      <c r="AE8638" t="s">
        <v>1657</v>
      </c>
      <c r="AF8638" t="s">
        <v>28</v>
      </c>
      <c r="AG8638">
        <v>40214</v>
      </c>
      <c r="AH8638" t="s">
        <v>29</v>
      </c>
      <c r="AI8638" t="s">
        <v>2388</v>
      </c>
      <c r="AJ8638" t="s">
        <v>46</v>
      </c>
      <c r="AK8638" t="s">
        <v>60</v>
      </c>
      <c r="AL8638" t="s">
        <v>2389</v>
      </c>
      <c r="AM8638">
        <v>826</v>
      </c>
      <c r="AN8638">
        <v>5</v>
      </c>
      <c r="AO8638">
        <v>0</v>
      </c>
      <c r="AP8638">
        <v>214.76</v>
      </c>
      <c r="AQ8638">
        <f>YEAR(Table1[[#This Row],[Order Date]])</f>
        <v>2014</v>
      </c>
      <c r="AR8638" t="str">
        <f>TEXT(Table1[[#This Row],[Order Date]],"mmmm")</f>
        <v>April</v>
      </c>
      <c r="AS8638" t="str">
        <f>"Q"&amp;ROUNDUP(MONTH(Table1[[#This Row],[Order Date]])/3,0)</f>
        <v>Q2</v>
      </c>
      <c r="AT8638">
        <f>IF(Table1[[#This Row],[Sales]]=0,0,Table1[[#This Row],[Profit]]/Table1[[#This Row],[Sales]])</f>
        <v>0.26</v>
      </c>
    </row>
    <row r="8639" spans="22:46" x14ac:dyDescent="0.3">
      <c r="V8639">
        <v>8638</v>
      </c>
      <c r="W8639" t="s">
        <v>10964</v>
      </c>
      <c r="X8639" s="1">
        <v>42852</v>
      </c>
      <c r="Y8639" s="1">
        <v>42771</v>
      </c>
      <c r="Z8639" t="s">
        <v>51</v>
      </c>
      <c r="AA8639" t="s">
        <v>364</v>
      </c>
      <c r="AB8639" t="s">
        <v>365</v>
      </c>
      <c r="AC8639" t="s">
        <v>25</v>
      </c>
      <c r="AD8639" t="s">
        <v>26</v>
      </c>
      <c r="AE8639" t="s">
        <v>99</v>
      </c>
      <c r="AF8639" t="s">
        <v>100</v>
      </c>
      <c r="AG8639">
        <v>98105</v>
      </c>
      <c r="AH8639" t="s">
        <v>44</v>
      </c>
      <c r="AI8639" t="s">
        <v>336</v>
      </c>
      <c r="AJ8639" t="s">
        <v>31</v>
      </c>
      <c r="AK8639" t="s">
        <v>67</v>
      </c>
      <c r="AL8639" t="s">
        <v>337</v>
      </c>
      <c r="AM8639">
        <v>139.58000000000001</v>
      </c>
      <c r="AN8639">
        <v>7</v>
      </c>
      <c r="AO8639">
        <v>0</v>
      </c>
      <c r="AP8639">
        <v>39.0824</v>
      </c>
      <c r="AQ8639">
        <f>YEAR(Table1[[#This Row],[Order Date]])</f>
        <v>2017</v>
      </c>
      <c r="AR8639" t="str">
        <f>TEXT(Table1[[#This Row],[Order Date]],"mmmm")</f>
        <v>April</v>
      </c>
      <c r="AS8639" t="str">
        <f>"Q"&amp;ROUNDUP(MONTH(Table1[[#This Row],[Order Date]])/3,0)</f>
        <v>Q2</v>
      </c>
      <c r="AT8639">
        <f>IF(Table1[[#This Row],[Sales]]=0,0,Table1[[#This Row],[Profit]]/Table1[[#This Row],[Sales]])</f>
        <v>0.27999999999999997</v>
      </c>
    </row>
    <row r="8640" spans="22:46" x14ac:dyDescent="0.3">
      <c r="V8640">
        <v>8639</v>
      </c>
      <c r="W8640" t="s">
        <v>10965</v>
      </c>
      <c r="X8640" s="1">
        <v>42939</v>
      </c>
      <c r="Y8640" t="s">
        <v>7059</v>
      </c>
      <c r="Z8640" t="s">
        <v>207</v>
      </c>
      <c r="AA8640" t="s">
        <v>1719</v>
      </c>
      <c r="AB8640" t="s">
        <v>1720</v>
      </c>
      <c r="AC8640" t="s">
        <v>108</v>
      </c>
      <c r="AD8640" t="s">
        <v>26</v>
      </c>
      <c r="AE8640" t="s">
        <v>5069</v>
      </c>
      <c r="AF8640" t="s">
        <v>121</v>
      </c>
      <c r="AG8640">
        <v>53142</v>
      </c>
      <c r="AH8640" t="s">
        <v>111</v>
      </c>
      <c r="AI8640" t="s">
        <v>4961</v>
      </c>
      <c r="AJ8640" t="s">
        <v>73</v>
      </c>
      <c r="AK8640" t="s">
        <v>176</v>
      </c>
      <c r="AL8640" t="s">
        <v>4962</v>
      </c>
      <c r="AM8640">
        <v>399.95</v>
      </c>
      <c r="AN8640">
        <v>5</v>
      </c>
      <c r="AO8640">
        <v>0</v>
      </c>
      <c r="AP8640">
        <v>143.982</v>
      </c>
      <c r="AQ8640">
        <f>YEAR(Table1[[#This Row],[Order Date]])</f>
        <v>2017</v>
      </c>
      <c r="AR8640" t="str">
        <f>TEXT(Table1[[#This Row],[Order Date]],"mmmm")</f>
        <v>July</v>
      </c>
      <c r="AS8640" t="str">
        <f>"Q"&amp;ROUNDUP(MONTH(Table1[[#This Row],[Order Date]])/3,0)</f>
        <v>Q3</v>
      </c>
      <c r="AT8640">
        <f>IF(Table1[[#This Row],[Sales]]=0,0,Table1[[#This Row],[Profit]]/Table1[[#This Row],[Sales]])</f>
        <v>0.36</v>
      </c>
    </row>
    <row r="8641" spans="22:46" x14ac:dyDescent="0.3">
      <c r="V8641">
        <v>8640</v>
      </c>
      <c r="W8641" t="s">
        <v>10966</v>
      </c>
      <c r="X8641" s="1">
        <v>41986</v>
      </c>
      <c r="Y8641" t="s">
        <v>3048</v>
      </c>
      <c r="Z8641" t="s">
        <v>22</v>
      </c>
      <c r="AA8641" t="s">
        <v>1627</v>
      </c>
      <c r="AB8641" t="s">
        <v>1628</v>
      </c>
      <c r="AC8641" t="s">
        <v>41</v>
      </c>
      <c r="AD8641" t="s">
        <v>26</v>
      </c>
      <c r="AE8641" t="s">
        <v>27</v>
      </c>
      <c r="AF8641" t="s">
        <v>28</v>
      </c>
      <c r="AG8641">
        <v>42420</v>
      </c>
      <c r="AH8641" t="s">
        <v>29</v>
      </c>
      <c r="AI8641" t="s">
        <v>4047</v>
      </c>
      <c r="AJ8641" t="s">
        <v>46</v>
      </c>
      <c r="AK8641" t="s">
        <v>77</v>
      </c>
      <c r="AL8641" t="s">
        <v>4048</v>
      </c>
      <c r="AM8641">
        <v>12.39</v>
      </c>
      <c r="AN8641">
        <v>3</v>
      </c>
      <c r="AO8641">
        <v>0</v>
      </c>
      <c r="AP8641">
        <v>5.8232999999999997</v>
      </c>
      <c r="AQ8641">
        <f>YEAR(Table1[[#This Row],[Order Date]])</f>
        <v>2014</v>
      </c>
      <c r="AR8641" t="str">
        <f>TEXT(Table1[[#This Row],[Order Date]],"mmmm")</f>
        <v>December</v>
      </c>
      <c r="AS8641" t="str">
        <f>"Q"&amp;ROUNDUP(MONTH(Table1[[#This Row],[Order Date]])/3,0)</f>
        <v>Q4</v>
      </c>
      <c r="AT8641">
        <f>IF(Table1[[#This Row],[Sales]]=0,0,Table1[[#This Row],[Profit]]/Table1[[#This Row],[Sales]])</f>
        <v>0.47</v>
      </c>
    </row>
    <row r="8642" spans="22:46" x14ac:dyDescent="0.3">
      <c r="V8642">
        <v>8641</v>
      </c>
      <c r="W8642" t="s">
        <v>10967</v>
      </c>
      <c r="X8642" s="1">
        <v>42747</v>
      </c>
      <c r="Y8642" t="s">
        <v>7999</v>
      </c>
      <c r="Z8642" t="s">
        <v>51</v>
      </c>
      <c r="AA8642" t="s">
        <v>1026</v>
      </c>
      <c r="AB8642" t="s">
        <v>1027</v>
      </c>
      <c r="AC8642" t="s">
        <v>41</v>
      </c>
      <c r="AD8642" t="s">
        <v>26</v>
      </c>
      <c r="AE8642" t="s">
        <v>923</v>
      </c>
      <c r="AF8642" t="s">
        <v>110</v>
      </c>
      <c r="AG8642">
        <v>75217</v>
      </c>
      <c r="AH8642" t="s">
        <v>111</v>
      </c>
      <c r="AI8642" t="s">
        <v>3041</v>
      </c>
      <c r="AJ8642" t="s">
        <v>46</v>
      </c>
      <c r="AK8642" t="s">
        <v>77</v>
      </c>
      <c r="AL8642" t="s">
        <v>3042</v>
      </c>
      <c r="AM8642">
        <v>760.98</v>
      </c>
      <c r="AN8642">
        <v>5</v>
      </c>
      <c r="AO8642">
        <v>0.8</v>
      </c>
      <c r="AP8642">
        <v>-1141.47</v>
      </c>
      <c r="AQ8642">
        <f>YEAR(Table1[[#This Row],[Order Date]])</f>
        <v>2017</v>
      </c>
      <c r="AR8642" t="str">
        <f>TEXT(Table1[[#This Row],[Order Date]],"mmmm")</f>
        <v>January</v>
      </c>
      <c r="AS8642" t="str">
        <f>"Q"&amp;ROUNDUP(MONTH(Table1[[#This Row],[Order Date]])/3,0)</f>
        <v>Q1</v>
      </c>
      <c r="AT8642">
        <f>IF(Table1[[#This Row],[Sales]]=0,0,Table1[[#This Row],[Profit]]/Table1[[#This Row],[Sales]])</f>
        <v>-1.5</v>
      </c>
    </row>
    <row r="8643" spans="22:46" x14ac:dyDescent="0.3">
      <c r="V8643">
        <v>8642</v>
      </c>
      <c r="W8643" t="s">
        <v>10968</v>
      </c>
      <c r="X8643" s="1">
        <v>43071</v>
      </c>
      <c r="Y8643" s="1">
        <v>42778</v>
      </c>
      <c r="Z8643" t="s">
        <v>1450</v>
      </c>
      <c r="AA8643" t="s">
        <v>5939</v>
      </c>
      <c r="AB8643" t="s">
        <v>5940</v>
      </c>
      <c r="AC8643" t="s">
        <v>25</v>
      </c>
      <c r="AD8643" t="s">
        <v>26</v>
      </c>
      <c r="AE8643" t="s">
        <v>1557</v>
      </c>
      <c r="AF8643" t="s">
        <v>349</v>
      </c>
      <c r="AG8643">
        <v>85345</v>
      </c>
      <c r="AH8643" t="s">
        <v>44</v>
      </c>
      <c r="AI8643" t="s">
        <v>1942</v>
      </c>
      <c r="AJ8643" t="s">
        <v>46</v>
      </c>
      <c r="AK8643" t="s">
        <v>77</v>
      </c>
      <c r="AL8643" t="s">
        <v>1943</v>
      </c>
      <c r="AM8643">
        <v>67.86</v>
      </c>
      <c r="AN8643">
        <v>6</v>
      </c>
      <c r="AO8643">
        <v>0.7</v>
      </c>
      <c r="AP8643">
        <v>-45.24</v>
      </c>
      <c r="AQ8643">
        <f>YEAR(Table1[[#This Row],[Order Date]])</f>
        <v>2017</v>
      </c>
      <c r="AR8643" t="str">
        <f>TEXT(Table1[[#This Row],[Order Date]],"mmmm")</f>
        <v>December</v>
      </c>
      <c r="AS8643" t="str">
        <f>"Q"&amp;ROUNDUP(MONTH(Table1[[#This Row],[Order Date]])/3,0)</f>
        <v>Q4</v>
      </c>
      <c r="AT8643">
        <f>IF(Table1[[#This Row],[Sales]]=0,0,Table1[[#This Row],[Profit]]/Table1[[#This Row],[Sales]])</f>
        <v>-0.66666666666666674</v>
      </c>
    </row>
    <row r="8644" spans="22:46" x14ac:dyDescent="0.3">
      <c r="V8644">
        <v>8643</v>
      </c>
      <c r="W8644" t="s">
        <v>10969</v>
      </c>
      <c r="X8644" s="1">
        <v>42316</v>
      </c>
      <c r="Y8644" t="s">
        <v>1110</v>
      </c>
      <c r="Z8644" t="s">
        <v>51</v>
      </c>
      <c r="AA8644" t="s">
        <v>3506</v>
      </c>
      <c r="AB8644" t="s">
        <v>3507</v>
      </c>
      <c r="AC8644" t="s">
        <v>41</v>
      </c>
      <c r="AD8644" t="s">
        <v>26</v>
      </c>
      <c r="AE8644" t="s">
        <v>1712</v>
      </c>
      <c r="AF8644" t="s">
        <v>92</v>
      </c>
      <c r="AG8644">
        <v>28540</v>
      </c>
      <c r="AH8644" t="s">
        <v>29</v>
      </c>
      <c r="AI8644" t="s">
        <v>1316</v>
      </c>
      <c r="AJ8644" t="s">
        <v>46</v>
      </c>
      <c r="AK8644" t="s">
        <v>303</v>
      </c>
      <c r="AL8644" t="s">
        <v>1317</v>
      </c>
      <c r="AM8644">
        <v>31.504000000000001</v>
      </c>
      <c r="AN8644">
        <v>11</v>
      </c>
      <c r="AO8644">
        <v>0.2</v>
      </c>
      <c r="AP8644">
        <v>11.814</v>
      </c>
      <c r="AQ8644">
        <f>YEAR(Table1[[#This Row],[Order Date]])</f>
        <v>2015</v>
      </c>
      <c r="AR8644" t="str">
        <f>TEXT(Table1[[#This Row],[Order Date]],"mmmm")</f>
        <v>November</v>
      </c>
      <c r="AS8644" t="str">
        <f>"Q"&amp;ROUNDUP(MONTH(Table1[[#This Row],[Order Date]])/3,0)</f>
        <v>Q4</v>
      </c>
      <c r="AT8644">
        <f>IF(Table1[[#This Row],[Sales]]=0,0,Table1[[#This Row],[Profit]]/Table1[[#This Row],[Sales]])</f>
        <v>0.375</v>
      </c>
    </row>
    <row r="8645" spans="22:46" x14ac:dyDescent="0.3">
      <c r="V8645">
        <v>8644</v>
      </c>
      <c r="W8645" t="s">
        <v>10969</v>
      </c>
      <c r="X8645" s="1">
        <v>42316</v>
      </c>
      <c r="Y8645" t="s">
        <v>1110</v>
      </c>
      <c r="Z8645" t="s">
        <v>51</v>
      </c>
      <c r="AA8645" t="s">
        <v>3506</v>
      </c>
      <c r="AB8645" t="s">
        <v>3507</v>
      </c>
      <c r="AC8645" t="s">
        <v>41</v>
      </c>
      <c r="AD8645" t="s">
        <v>26</v>
      </c>
      <c r="AE8645" t="s">
        <v>1712</v>
      </c>
      <c r="AF8645" t="s">
        <v>92</v>
      </c>
      <c r="AG8645">
        <v>28540</v>
      </c>
      <c r="AH8645" t="s">
        <v>29</v>
      </c>
      <c r="AI8645" t="s">
        <v>7907</v>
      </c>
      <c r="AJ8645" t="s">
        <v>46</v>
      </c>
      <c r="AK8645" t="s">
        <v>47</v>
      </c>
      <c r="AL8645" t="s">
        <v>7908</v>
      </c>
      <c r="AM8645">
        <v>5.04</v>
      </c>
      <c r="AN8645">
        <v>1</v>
      </c>
      <c r="AO8645">
        <v>0.2</v>
      </c>
      <c r="AP8645">
        <v>1.6379999999999999</v>
      </c>
      <c r="AQ8645">
        <f>YEAR(Table1[[#This Row],[Order Date]])</f>
        <v>2015</v>
      </c>
      <c r="AR8645" t="str">
        <f>TEXT(Table1[[#This Row],[Order Date]],"mmmm")</f>
        <v>November</v>
      </c>
      <c r="AS8645" t="str">
        <f>"Q"&amp;ROUNDUP(MONTH(Table1[[#This Row],[Order Date]])/3,0)</f>
        <v>Q4</v>
      </c>
      <c r="AT8645">
        <f>IF(Table1[[#This Row],[Sales]]=0,0,Table1[[#This Row],[Profit]]/Table1[[#This Row],[Sales]])</f>
        <v>0.32499999999999996</v>
      </c>
    </row>
    <row r="8646" spans="22:46" x14ac:dyDescent="0.3">
      <c r="V8646">
        <v>8645</v>
      </c>
      <c r="W8646" t="s">
        <v>10969</v>
      </c>
      <c r="X8646" s="1">
        <v>42316</v>
      </c>
      <c r="Y8646" t="s">
        <v>1110</v>
      </c>
      <c r="Z8646" t="s">
        <v>51</v>
      </c>
      <c r="AA8646" t="s">
        <v>3506</v>
      </c>
      <c r="AB8646" t="s">
        <v>3507</v>
      </c>
      <c r="AC8646" t="s">
        <v>41</v>
      </c>
      <c r="AD8646" t="s">
        <v>26</v>
      </c>
      <c r="AE8646" t="s">
        <v>1712</v>
      </c>
      <c r="AF8646" t="s">
        <v>92</v>
      </c>
      <c r="AG8646">
        <v>28540</v>
      </c>
      <c r="AH8646" t="s">
        <v>29</v>
      </c>
      <c r="AI8646" t="s">
        <v>1805</v>
      </c>
      <c r="AJ8646" t="s">
        <v>46</v>
      </c>
      <c r="AK8646" t="s">
        <v>77</v>
      </c>
      <c r="AL8646" t="s">
        <v>1806</v>
      </c>
      <c r="AM8646">
        <v>39.878999999999998</v>
      </c>
      <c r="AN8646">
        <v>7</v>
      </c>
      <c r="AO8646">
        <v>0.7</v>
      </c>
      <c r="AP8646">
        <v>-29.244599999999998</v>
      </c>
      <c r="AQ8646">
        <f>YEAR(Table1[[#This Row],[Order Date]])</f>
        <v>2015</v>
      </c>
      <c r="AR8646" t="str">
        <f>TEXT(Table1[[#This Row],[Order Date]],"mmmm")</f>
        <v>November</v>
      </c>
      <c r="AS8646" t="str">
        <f>"Q"&amp;ROUNDUP(MONTH(Table1[[#This Row],[Order Date]])/3,0)</f>
        <v>Q4</v>
      </c>
      <c r="AT8646">
        <f>IF(Table1[[#This Row],[Sales]]=0,0,Table1[[#This Row],[Profit]]/Table1[[#This Row],[Sales]])</f>
        <v>-0.73333333333333328</v>
      </c>
    </row>
    <row r="8647" spans="22:46" x14ac:dyDescent="0.3">
      <c r="V8647">
        <v>8646</v>
      </c>
      <c r="W8647" t="s">
        <v>10969</v>
      </c>
      <c r="X8647" s="1">
        <v>42316</v>
      </c>
      <c r="Y8647" t="s">
        <v>1110</v>
      </c>
      <c r="Z8647" t="s">
        <v>51</v>
      </c>
      <c r="AA8647" t="s">
        <v>3506</v>
      </c>
      <c r="AB8647" t="s">
        <v>3507</v>
      </c>
      <c r="AC8647" t="s">
        <v>41</v>
      </c>
      <c r="AD8647" t="s">
        <v>26</v>
      </c>
      <c r="AE8647" t="s">
        <v>1712</v>
      </c>
      <c r="AF8647" t="s">
        <v>92</v>
      </c>
      <c r="AG8647">
        <v>28540</v>
      </c>
      <c r="AH8647" t="s">
        <v>29</v>
      </c>
      <c r="AI8647" t="s">
        <v>1442</v>
      </c>
      <c r="AJ8647" t="s">
        <v>31</v>
      </c>
      <c r="AK8647" t="s">
        <v>67</v>
      </c>
      <c r="AL8647" t="s">
        <v>1443</v>
      </c>
      <c r="AM8647">
        <v>4.7119999999999997</v>
      </c>
      <c r="AN8647">
        <v>1</v>
      </c>
      <c r="AO8647">
        <v>0.2</v>
      </c>
      <c r="AP8647">
        <v>1.4136</v>
      </c>
      <c r="AQ8647">
        <f>YEAR(Table1[[#This Row],[Order Date]])</f>
        <v>2015</v>
      </c>
      <c r="AR8647" t="str">
        <f>TEXT(Table1[[#This Row],[Order Date]],"mmmm")</f>
        <v>November</v>
      </c>
      <c r="AS8647" t="str">
        <f>"Q"&amp;ROUNDUP(MONTH(Table1[[#This Row],[Order Date]])/3,0)</f>
        <v>Q4</v>
      </c>
      <c r="AT8647">
        <f>IF(Table1[[#This Row],[Sales]]=0,0,Table1[[#This Row],[Profit]]/Table1[[#This Row],[Sales]])</f>
        <v>0.3</v>
      </c>
    </row>
    <row r="8648" spans="22:46" x14ac:dyDescent="0.3">
      <c r="V8648">
        <v>8647</v>
      </c>
      <c r="W8648" t="s">
        <v>10970</v>
      </c>
      <c r="X8648" s="1">
        <v>42699</v>
      </c>
      <c r="Y8648" t="s">
        <v>4400</v>
      </c>
      <c r="Z8648" t="s">
        <v>51</v>
      </c>
      <c r="AA8648" t="s">
        <v>7373</v>
      </c>
      <c r="AB8648" t="s">
        <v>7374</v>
      </c>
      <c r="AC8648" t="s">
        <v>25</v>
      </c>
      <c r="AD8648" t="s">
        <v>26</v>
      </c>
      <c r="AE8648" t="s">
        <v>42</v>
      </c>
      <c r="AF8648" t="s">
        <v>43</v>
      </c>
      <c r="AG8648">
        <v>90032</v>
      </c>
      <c r="AH8648" t="s">
        <v>44</v>
      </c>
      <c r="AI8648" t="s">
        <v>808</v>
      </c>
      <c r="AJ8648" t="s">
        <v>31</v>
      </c>
      <c r="AK8648" t="s">
        <v>35</v>
      </c>
      <c r="AL8648" t="s">
        <v>809</v>
      </c>
      <c r="AM8648">
        <v>194.352</v>
      </c>
      <c r="AN8648">
        <v>3</v>
      </c>
      <c r="AO8648">
        <v>0.2</v>
      </c>
      <c r="AP8648">
        <v>19.435199999999998</v>
      </c>
      <c r="AQ8648">
        <f>YEAR(Table1[[#This Row],[Order Date]])</f>
        <v>2016</v>
      </c>
      <c r="AR8648" t="str">
        <f>TEXT(Table1[[#This Row],[Order Date]],"mmmm")</f>
        <v>November</v>
      </c>
      <c r="AS8648" t="str">
        <f>"Q"&amp;ROUNDUP(MONTH(Table1[[#This Row],[Order Date]])/3,0)</f>
        <v>Q4</v>
      </c>
      <c r="AT8648">
        <f>IF(Table1[[#This Row],[Sales]]=0,0,Table1[[#This Row],[Profit]]/Table1[[#This Row],[Sales]])</f>
        <v>9.9999999999999992E-2</v>
      </c>
    </row>
    <row r="8649" spans="22:46" x14ac:dyDescent="0.3">
      <c r="V8649">
        <v>8648</v>
      </c>
      <c r="W8649" t="s">
        <v>10971</v>
      </c>
      <c r="X8649" s="1">
        <v>42343</v>
      </c>
      <c r="Y8649" s="1">
        <v>42228</v>
      </c>
      <c r="Z8649" t="s">
        <v>207</v>
      </c>
      <c r="AA8649" t="s">
        <v>6461</v>
      </c>
      <c r="AB8649" t="s">
        <v>6462</v>
      </c>
      <c r="AC8649" t="s">
        <v>41</v>
      </c>
      <c r="AD8649" t="s">
        <v>26</v>
      </c>
      <c r="AE8649" t="s">
        <v>6311</v>
      </c>
      <c r="AF8649" t="s">
        <v>379</v>
      </c>
      <c r="AG8649">
        <v>37211</v>
      </c>
      <c r="AH8649" t="s">
        <v>29</v>
      </c>
      <c r="AI8649" t="s">
        <v>1006</v>
      </c>
      <c r="AJ8649" t="s">
        <v>31</v>
      </c>
      <c r="AK8649" t="s">
        <v>35</v>
      </c>
      <c r="AL8649" t="s">
        <v>1007</v>
      </c>
      <c r="AM8649">
        <v>97.424000000000007</v>
      </c>
      <c r="AN8649">
        <v>2</v>
      </c>
      <c r="AO8649">
        <v>0.2</v>
      </c>
      <c r="AP8649">
        <v>10.9602</v>
      </c>
      <c r="AQ8649">
        <f>YEAR(Table1[[#This Row],[Order Date]])</f>
        <v>2015</v>
      </c>
      <c r="AR8649" t="str">
        <f>TEXT(Table1[[#This Row],[Order Date]],"mmmm")</f>
        <v>December</v>
      </c>
      <c r="AS8649" t="str">
        <f>"Q"&amp;ROUNDUP(MONTH(Table1[[#This Row],[Order Date]])/3,0)</f>
        <v>Q4</v>
      </c>
      <c r="AT8649">
        <f>IF(Table1[[#This Row],[Sales]]=0,0,Table1[[#This Row],[Profit]]/Table1[[#This Row],[Sales]])</f>
        <v>0.1125</v>
      </c>
    </row>
    <row r="8650" spans="22:46" x14ac:dyDescent="0.3">
      <c r="V8650">
        <v>8649</v>
      </c>
      <c r="W8650" t="s">
        <v>10972</v>
      </c>
      <c r="X8650" s="1">
        <v>42580</v>
      </c>
      <c r="Y8650" s="1">
        <v>42437</v>
      </c>
      <c r="Z8650" t="s">
        <v>51</v>
      </c>
      <c r="AA8650" t="s">
        <v>6577</v>
      </c>
      <c r="AB8650" t="s">
        <v>6578</v>
      </c>
      <c r="AC8650" t="s">
        <v>25</v>
      </c>
      <c r="AD8650" t="s">
        <v>26</v>
      </c>
      <c r="AE8650" t="s">
        <v>528</v>
      </c>
      <c r="AF8650" t="s">
        <v>92</v>
      </c>
      <c r="AG8650">
        <v>28205</v>
      </c>
      <c r="AH8650" t="s">
        <v>29</v>
      </c>
      <c r="AI8650" t="s">
        <v>3162</v>
      </c>
      <c r="AJ8650" t="s">
        <v>46</v>
      </c>
      <c r="AK8650" t="s">
        <v>60</v>
      </c>
      <c r="AL8650" t="s">
        <v>3163</v>
      </c>
      <c r="AM8650">
        <v>704.76</v>
      </c>
      <c r="AN8650">
        <v>5</v>
      </c>
      <c r="AO8650">
        <v>0.2</v>
      </c>
      <c r="AP8650">
        <v>26.4285</v>
      </c>
      <c r="AQ8650">
        <f>YEAR(Table1[[#This Row],[Order Date]])</f>
        <v>2016</v>
      </c>
      <c r="AR8650" t="str">
        <f>TEXT(Table1[[#This Row],[Order Date]],"mmmm")</f>
        <v>July</v>
      </c>
      <c r="AS8650" t="str">
        <f>"Q"&amp;ROUNDUP(MONTH(Table1[[#This Row],[Order Date]])/3,0)</f>
        <v>Q3</v>
      </c>
      <c r="AT8650">
        <f>IF(Table1[[#This Row],[Sales]]=0,0,Table1[[#This Row],[Profit]]/Table1[[#This Row],[Sales]])</f>
        <v>3.7499999999999999E-2</v>
      </c>
    </row>
    <row r="8651" spans="22:46" x14ac:dyDescent="0.3">
      <c r="V8651">
        <v>8650</v>
      </c>
      <c r="W8651" t="s">
        <v>10972</v>
      </c>
      <c r="X8651" s="1">
        <v>42580</v>
      </c>
      <c r="Y8651" s="1">
        <v>42437</v>
      </c>
      <c r="Z8651" t="s">
        <v>51</v>
      </c>
      <c r="AA8651" t="s">
        <v>6577</v>
      </c>
      <c r="AB8651" t="s">
        <v>6578</v>
      </c>
      <c r="AC8651" t="s">
        <v>25</v>
      </c>
      <c r="AD8651" t="s">
        <v>26</v>
      </c>
      <c r="AE8651" t="s">
        <v>528</v>
      </c>
      <c r="AF8651" t="s">
        <v>92</v>
      </c>
      <c r="AG8651">
        <v>28205</v>
      </c>
      <c r="AH8651" t="s">
        <v>29</v>
      </c>
      <c r="AI8651" t="s">
        <v>2062</v>
      </c>
      <c r="AJ8651" t="s">
        <v>46</v>
      </c>
      <c r="AK8651" t="s">
        <v>77</v>
      </c>
      <c r="AL8651" t="s">
        <v>2063</v>
      </c>
      <c r="AM8651">
        <v>27.396000000000001</v>
      </c>
      <c r="AN8651">
        <v>3</v>
      </c>
      <c r="AO8651">
        <v>0.7</v>
      </c>
      <c r="AP8651">
        <v>-20.090399999999999</v>
      </c>
      <c r="AQ8651">
        <f>YEAR(Table1[[#This Row],[Order Date]])</f>
        <v>2016</v>
      </c>
      <c r="AR8651" t="str">
        <f>TEXT(Table1[[#This Row],[Order Date]],"mmmm")</f>
        <v>July</v>
      </c>
      <c r="AS8651" t="str">
        <f>"Q"&amp;ROUNDUP(MONTH(Table1[[#This Row],[Order Date]])/3,0)</f>
        <v>Q3</v>
      </c>
      <c r="AT8651">
        <f>IF(Table1[[#This Row],[Sales]]=0,0,Table1[[#This Row],[Profit]]/Table1[[#This Row],[Sales]])</f>
        <v>-0.73333333333333328</v>
      </c>
    </row>
    <row r="8652" spans="22:46" x14ac:dyDescent="0.3">
      <c r="V8652">
        <v>8651</v>
      </c>
      <c r="W8652" t="s">
        <v>10973</v>
      </c>
      <c r="X8652" s="1">
        <v>41895</v>
      </c>
      <c r="Y8652" t="s">
        <v>1009</v>
      </c>
      <c r="Z8652" t="s">
        <v>1450</v>
      </c>
      <c r="AA8652" t="s">
        <v>2458</v>
      </c>
      <c r="AB8652" t="s">
        <v>2459</v>
      </c>
      <c r="AC8652" t="s">
        <v>25</v>
      </c>
      <c r="AD8652" t="s">
        <v>26</v>
      </c>
      <c r="AE8652" t="s">
        <v>99</v>
      </c>
      <c r="AF8652" t="s">
        <v>100</v>
      </c>
      <c r="AG8652">
        <v>98103</v>
      </c>
      <c r="AH8652" t="s">
        <v>44</v>
      </c>
      <c r="AI8652" t="s">
        <v>8593</v>
      </c>
      <c r="AJ8652" t="s">
        <v>46</v>
      </c>
      <c r="AK8652" t="s">
        <v>303</v>
      </c>
      <c r="AL8652" t="s">
        <v>8594</v>
      </c>
      <c r="AM8652">
        <v>5.7</v>
      </c>
      <c r="AN8652">
        <v>5</v>
      </c>
      <c r="AO8652">
        <v>0</v>
      </c>
      <c r="AP8652">
        <v>2.6789999999999998</v>
      </c>
      <c r="AQ8652">
        <f>YEAR(Table1[[#This Row],[Order Date]])</f>
        <v>2014</v>
      </c>
      <c r="AR8652" t="str">
        <f>TEXT(Table1[[#This Row],[Order Date]],"mmmm")</f>
        <v>September</v>
      </c>
      <c r="AS8652" t="str">
        <f>"Q"&amp;ROUNDUP(MONTH(Table1[[#This Row],[Order Date]])/3,0)</f>
        <v>Q3</v>
      </c>
      <c r="AT8652">
        <f>IF(Table1[[#This Row],[Sales]]=0,0,Table1[[#This Row],[Profit]]/Table1[[#This Row],[Sales]])</f>
        <v>0.47</v>
      </c>
    </row>
    <row r="8653" spans="22:46" x14ac:dyDescent="0.3">
      <c r="V8653">
        <v>8652</v>
      </c>
      <c r="W8653" t="s">
        <v>10973</v>
      </c>
      <c r="X8653" s="1">
        <v>41895</v>
      </c>
      <c r="Y8653" t="s">
        <v>1009</v>
      </c>
      <c r="Z8653" t="s">
        <v>1450</v>
      </c>
      <c r="AA8653" t="s">
        <v>2458</v>
      </c>
      <c r="AB8653" t="s">
        <v>2459</v>
      </c>
      <c r="AC8653" t="s">
        <v>25</v>
      </c>
      <c r="AD8653" t="s">
        <v>26</v>
      </c>
      <c r="AE8653" t="s">
        <v>99</v>
      </c>
      <c r="AF8653" t="s">
        <v>100</v>
      </c>
      <c r="AG8653">
        <v>98103</v>
      </c>
      <c r="AH8653" t="s">
        <v>44</v>
      </c>
      <c r="AI8653" t="s">
        <v>1273</v>
      </c>
      <c r="AJ8653" t="s">
        <v>31</v>
      </c>
      <c r="AK8653" t="s">
        <v>67</v>
      </c>
      <c r="AL8653" t="s">
        <v>1274</v>
      </c>
      <c r="AM8653">
        <v>14.19</v>
      </c>
      <c r="AN8653">
        <v>3</v>
      </c>
      <c r="AO8653">
        <v>0</v>
      </c>
      <c r="AP8653">
        <v>5.5340999999999996</v>
      </c>
      <c r="AQ8653">
        <f>YEAR(Table1[[#This Row],[Order Date]])</f>
        <v>2014</v>
      </c>
      <c r="AR8653" t="str">
        <f>TEXT(Table1[[#This Row],[Order Date]],"mmmm")</f>
        <v>September</v>
      </c>
      <c r="AS8653" t="str">
        <f>"Q"&amp;ROUNDUP(MONTH(Table1[[#This Row],[Order Date]])/3,0)</f>
        <v>Q3</v>
      </c>
      <c r="AT8653">
        <f>IF(Table1[[#This Row],[Sales]]=0,0,Table1[[#This Row],[Profit]]/Table1[[#This Row],[Sales]])</f>
        <v>0.38999999999999996</v>
      </c>
    </row>
    <row r="8654" spans="22:46" x14ac:dyDescent="0.3">
      <c r="V8654">
        <v>8653</v>
      </c>
      <c r="W8654" t="s">
        <v>10973</v>
      </c>
      <c r="X8654" s="1">
        <v>41895</v>
      </c>
      <c r="Y8654" t="s">
        <v>1009</v>
      </c>
      <c r="Z8654" t="s">
        <v>1450</v>
      </c>
      <c r="AA8654" t="s">
        <v>2458</v>
      </c>
      <c r="AB8654" t="s">
        <v>2459</v>
      </c>
      <c r="AC8654" t="s">
        <v>25</v>
      </c>
      <c r="AD8654" t="s">
        <v>26</v>
      </c>
      <c r="AE8654" t="s">
        <v>99</v>
      </c>
      <c r="AF8654" t="s">
        <v>100</v>
      </c>
      <c r="AG8654">
        <v>98103</v>
      </c>
      <c r="AH8654" t="s">
        <v>44</v>
      </c>
      <c r="AI8654" t="s">
        <v>2193</v>
      </c>
      <c r="AJ8654" t="s">
        <v>46</v>
      </c>
      <c r="AK8654" t="s">
        <v>651</v>
      </c>
      <c r="AL8654" t="s">
        <v>2194</v>
      </c>
      <c r="AM8654">
        <v>7.3</v>
      </c>
      <c r="AN8654">
        <v>2</v>
      </c>
      <c r="AO8654">
        <v>0</v>
      </c>
      <c r="AP8654">
        <v>2.19</v>
      </c>
      <c r="AQ8654">
        <f>YEAR(Table1[[#This Row],[Order Date]])</f>
        <v>2014</v>
      </c>
      <c r="AR8654" t="str">
        <f>TEXT(Table1[[#This Row],[Order Date]],"mmmm")</f>
        <v>September</v>
      </c>
      <c r="AS8654" t="str">
        <f>"Q"&amp;ROUNDUP(MONTH(Table1[[#This Row],[Order Date]])/3,0)</f>
        <v>Q3</v>
      </c>
      <c r="AT8654">
        <f>IF(Table1[[#This Row],[Sales]]=0,0,Table1[[#This Row],[Profit]]/Table1[[#This Row],[Sales]])</f>
        <v>0.3</v>
      </c>
    </row>
    <row r="8655" spans="22:46" x14ac:dyDescent="0.3">
      <c r="V8655">
        <v>8654</v>
      </c>
      <c r="W8655" t="s">
        <v>10973</v>
      </c>
      <c r="X8655" s="1">
        <v>41895</v>
      </c>
      <c r="Y8655" t="s">
        <v>1009</v>
      </c>
      <c r="Z8655" t="s">
        <v>1450</v>
      </c>
      <c r="AA8655" t="s">
        <v>2458</v>
      </c>
      <c r="AB8655" t="s">
        <v>2459</v>
      </c>
      <c r="AC8655" t="s">
        <v>25</v>
      </c>
      <c r="AD8655" t="s">
        <v>26</v>
      </c>
      <c r="AE8655" t="s">
        <v>99</v>
      </c>
      <c r="AF8655" t="s">
        <v>100</v>
      </c>
      <c r="AG8655">
        <v>98103</v>
      </c>
      <c r="AH8655" t="s">
        <v>44</v>
      </c>
      <c r="AI8655" t="s">
        <v>2589</v>
      </c>
      <c r="AJ8655" t="s">
        <v>73</v>
      </c>
      <c r="AK8655" t="s">
        <v>176</v>
      </c>
      <c r="AL8655" t="s">
        <v>2590</v>
      </c>
      <c r="AM8655">
        <v>199.98</v>
      </c>
      <c r="AN8655">
        <v>2</v>
      </c>
      <c r="AO8655">
        <v>0</v>
      </c>
      <c r="AP8655">
        <v>75.992400000000004</v>
      </c>
      <c r="AQ8655">
        <f>YEAR(Table1[[#This Row],[Order Date]])</f>
        <v>2014</v>
      </c>
      <c r="AR8655" t="str">
        <f>TEXT(Table1[[#This Row],[Order Date]],"mmmm")</f>
        <v>September</v>
      </c>
      <c r="AS8655" t="str">
        <f>"Q"&amp;ROUNDUP(MONTH(Table1[[#This Row],[Order Date]])/3,0)</f>
        <v>Q3</v>
      </c>
      <c r="AT8655">
        <f>IF(Table1[[#This Row],[Sales]]=0,0,Table1[[#This Row],[Profit]]/Table1[[#This Row],[Sales]])</f>
        <v>0.38000000000000006</v>
      </c>
    </row>
    <row r="8656" spans="22:46" x14ac:dyDescent="0.3">
      <c r="V8656">
        <v>8655</v>
      </c>
      <c r="W8656" t="s">
        <v>10973</v>
      </c>
      <c r="X8656" s="1">
        <v>41895</v>
      </c>
      <c r="Y8656" t="s">
        <v>1009</v>
      </c>
      <c r="Z8656" t="s">
        <v>1450</v>
      </c>
      <c r="AA8656" t="s">
        <v>2458</v>
      </c>
      <c r="AB8656" t="s">
        <v>2459</v>
      </c>
      <c r="AC8656" t="s">
        <v>25</v>
      </c>
      <c r="AD8656" t="s">
        <v>26</v>
      </c>
      <c r="AE8656" t="s">
        <v>99</v>
      </c>
      <c r="AF8656" t="s">
        <v>100</v>
      </c>
      <c r="AG8656">
        <v>98103</v>
      </c>
      <c r="AH8656" t="s">
        <v>44</v>
      </c>
      <c r="AI8656" t="s">
        <v>7211</v>
      </c>
      <c r="AJ8656" t="s">
        <v>73</v>
      </c>
      <c r="AK8656" t="s">
        <v>176</v>
      </c>
      <c r="AL8656" t="s">
        <v>7212</v>
      </c>
      <c r="AM8656">
        <v>144.96</v>
      </c>
      <c r="AN8656">
        <v>4</v>
      </c>
      <c r="AO8656">
        <v>0</v>
      </c>
      <c r="AP8656">
        <v>60.883200000000002</v>
      </c>
      <c r="AQ8656">
        <f>YEAR(Table1[[#This Row],[Order Date]])</f>
        <v>2014</v>
      </c>
      <c r="AR8656" t="str">
        <f>TEXT(Table1[[#This Row],[Order Date]],"mmmm")</f>
        <v>September</v>
      </c>
      <c r="AS8656" t="str">
        <f>"Q"&amp;ROUNDUP(MONTH(Table1[[#This Row],[Order Date]])/3,0)</f>
        <v>Q3</v>
      </c>
      <c r="AT8656">
        <f>IF(Table1[[#This Row],[Sales]]=0,0,Table1[[#This Row],[Profit]]/Table1[[#This Row],[Sales]])</f>
        <v>0.42</v>
      </c>
    </row>
    <row r="8657" spans="22:46" x14ac:dyDescent="0.3">
      <c r="V8657">
        <v>8656</v>
      </c>
      <c r="W8657" t="s">
        <v>10973</v>
      </c>
      <c r="X8657" s="1">
        <v>41895</v>
      </c>
      <c r="Y8657" t="s">
        <v>1009</v>
      </c>
      <c r="Z8657" t="s">
        <v>1450</v>
      </c>
      <c r="AA8657" t="s">
        <v>2458</v>
      </c>
      <c r="AB8657" t="s">
        <v>2459</v>
      </c>
      <c r="AC8657" t="s">
        <v>25</v>
      </c>
      <c r="AD8657" t="s">
        <v>26</v>
      </c>
      <c r="AE8657" t="s">
        <v>99</v>
      </c>
      <c r="AF8657" t="s">
        <v>100</v>
      </c>
      <c r="AG8657">
        <v>98103</v>
      </c>
      <c r="AH8657" t="s">
        <v>44</v>
      </c>
      <c r="AI8657" t="s">
        <v>4488</v>
      </c>
      <c r="AJ8657" t="s">
        <v>73</v>
      </c>
      <c r="AK8657" t="s">
        <v>176</v>
      </c>
      <c r="AL8657" t="s">
        <v>4489</v>
      </c>
      <c r="AM8657">
        <v>118</v>
      </c>
      <c r="AN8657">
        <v>2</v>
      </c>
      <c r="AO8657">
        <v>0</v>
      </c>
      <c r="AP8657">
        <v>20.059999999999999</v>
      </c>
      <c r="AQ8657">
        <f>YEAR(Table1[[#This Row],[Order Date]])</f>
        <v>2014</v>
      </c>
      <c r="AR8657" t="str">
        <f>TEXT(Table1[[#This Row],[Order Date]],"mmmm")</f>
        <v>September</v>
      </c>
      <c r="AS8657" t="str">
        <f>"Q"&amp;ROUNDUP(MONTH(Table1[[#This Row],[Order Date]])/3,0)</f>
        <v>Q3</v>
      </c>
      <c r="AT8657">
        <f>IF(Table1[[#This Row],[Sales]]=0,0,Table1[[#This Row],[Profit]]/Table1[[#This Row],[Sales]])</f>
        <v>0.16999999999999998</v>
      </c>
    </row>
    <row r="8658" spans="22:46" x14ac:dyDescent="0.3">
      <c r="V8658">
        <v>8657</v>
      </c>
      <c r="W8658" t="s">
        <v>10973</v>
      </c>
      <c r="X8658" s="1">
        <v>41895</v>
      </c>
      <c r="Y8658" t="s">
        <v>1009</v>
      </c>
      <c r="Z8658" t="s">
        <v>1450</v>
      </c>
      <c r="AA8658" t="s">
        <v>2458</v>
      </c>
      <c r="AB8658" t="s">
        <v>2459</v>
      </c>
      <c r="AC8658" t="s">
        <v>25</v>
      </c>
      <c r="AD8658" t="s">
        <v>26</v>
      </c>
      <c r="AE8658" t="s">
        <v>99</v>
      </c>
      <c r="AF8658" t="s">
        <v>100</v>
      </c>
      <c r="AG8658">
        <v>98103</v>
      </c>
      <c r="AH8658" t="s">
        <v>44</v>
      </c>
      <c r="AI8658" t="s">
        <v>6680</v>
      </c>
      <c r="AJ8658" t="s">
        <v>46</v>
      </c>
      <c r="AK8658" t="s">
        <v>94</v>
      </c>
      <c r="AL8658" t="s">
        <v>6681</v>
      </c>
      <c r="AM8658">
        <v>48.94</v>
      </c>
      <c r="AN8658">
        <v>1</v>
      </c>
      <c r="AO8658">
        <v>0</v>
      </c>
      <c r="AP8658">
        <v>24.47</v>
      </c>
      <c r="AQ8658">
        <f>YEAR(Table1[[#This Row],[Order Date]])</f>
        <v>2014</v>
      </c>
      <c r="AR8658" t="str">
        <f>TEXT(Table1[[#This Row],[Order Date]],"mmmm")</f>
        <v>September</v>
      </c>
      <c r="AS8658" t="str">
        <f>"Q"&amp;ROUNDUP(MONTH(Table1[[#This Row],[Order Date]])/3,0)</f>
        <v>Q3</v>
      </c>
      <c r="AT8658">
        <f>IF(Table1[[#This Row],[Sales]]=0,0,Table1[[#This Row],[Profit]]/Table1[[#This Row],[Sales]])</f>
        <v>0.5</v>
      </c>
    </row>
    <row r="8659" spans="22:46" x14ac:dyDescent="0.3">
      <c r="V8659">
        <v>8658</v>
      </c>
      <c r="W8659" t="s">
        <v>10973</v>
      </c>
      <c r="X8659" s="1">
        <v>41895</v>
      </c>
      <c r="Y8659" t="s">
        <v>1009</v>
      </c>
      <c r="Z8659" t="s">
        <v>1450</v>
      </c>
      <c r="AA8659" t="s">
        <v>2458</v>
      </c>
      <c r="AB8659" t="s">
        <v>2459</v>
      </c>
      <c r="AC8659" t="s">
        <v>25</v>
      </c>
      <c r="AD8659" t="s">
        <v>26</v>
      </c>
      <c r="AE8659" t="s">
        <v>99</v>
      </c>
      <c r="AF8659" t="s">
        <v>100</v>
      </c>
      <c r="AG8659">
        <v>98103</v>
      </c>
      <c r="AH8659" t="s">
        <v>44</v>
      </c>
      <c r="AI8659" t="s">
        <v>5402</v>
      </c>
      <c r="AJ8659" t="s">
        <v>46</v>
      </c>
      <c r="AK8659" t="s">
        <v>80</v>
      </c>
      <c r="AL8659" t="s">
        <v>5403</v>
      </c>
      <c r="AM8659">
        <v>22.66</v>
      </c>
      <c r="AN8659">
        <v>2</v>
      </c>
      <c r="AO8659">
        <v>0</v>
      </c>
      <c r="AP8659">
        <v>9.7438000000000002</v>
      </c>
      <c r="AQ8659">
        <f>YEAR(Table1[[#This Row],[Order Date]])</f>
        <v>2014</v>
      </c>
      <c r="AR8659" t="str">
        <f>TEXT(Table1[[#This Row],[Order Date]],"mmmm")</f>
        <v>September</v>
      </c>
      <c r="AS8659" t="str">
        <f>"Q"&amp;ROUNDUP(MONTH(Table1[[#This Row],[Order Date]])/3,0)</f>
        <v>Q3</v>
      </c>
      <c r="AT8659">
        <f>IF(Table1[[#This Row],[Sales]]=0,0,Table1[[#This Row],[Profit]]/Table1[[#This Row],[Sales]])</f>
        <v>0.43</v>
      </c>
    </row>
    <row r="8660" spans="22:46" x14ac:dyDescent="0.3">
      <c r="V8660">
        <v>8659</v>
      </c>
      <c r="W8660" t="s">
        <v>10974</v>
      </c>
      <c r="X8660" s="1">
        <v>42542</v>
      </c>
      <c r="Y8660" t="s">
        <v>272</v>
      </c>
      <c r="Z8660" t="s">
        <v>51</v>
      </c>
      <c r="AA8660" t="s">
        <v>387</v>
      </c>
      <c r="AB8660" t="s">
        <v>388</v>
      </c>
      <c r="AC8660" t="s">
        <v>41</v>
      </c>
      <c r="AD8660" t="s">
        <v>26</v>
      </c>
      <c r="AE8660" t="s">
        <v>342</v>
      </c>
      <c r="AF8660" t="s">
        <v>233</v>
      </c>
      <c r="AG8660">
        <v>60623</v>
      </c>
      <c r="AH8660" t="s">
        <v>111</v>
      </c>
      <c r="AI8660" t="s">
        <v>3587</v>
      </c>
      <c r="AJ8660" t="s">
        <v>46</v>
      </c>
      <c r="AK8660" t="s">
        <v>77</v>
      </c>
      <c r="AL8660" t="s">
        <v>3588</v>
      </c>
      <c r="AM8660">
        <v>0.83599999999999997</v>
      </c>
      <c r="AN8660">
        <v>1</v>
      </c>
      <c r="AO8660">
        <v>0.8</v>
      </c>
      <c r="AP8660">
        <v>-1.3375999999999999</v>
      </c>
      <c r="AQ8660">
        <f>YEAR(Table1[[#This Row],[Order Date]])</f>
        <v>2016</v>
      </c>
      <c r="AR8660" t="str">
        <f>TEXT(Table1[[#This Row],[Order Date]],"mmmm")</f>
        <v>June</v>
      </c>
      <c r="AS8660" t="str">
        <f>"Q"&amp;ROUNDUP(MONTH(Table1[[#This Row],[Order Date]])/3,0)</f>
        <v>Q2</v>
      </c>
      <c r="AT8660">
        <f>IF(Table1[[#This Row],[Sales]]=0,0,Table1[[#This Row],[Profit]]/Table1[[#This Row],[Sales]])</f>
        <v>-1.5999999999999999</v>
      </c>
    </row>
    <row r="8661" spans="22:46" x14ac:dyDescent="0.3">
      <c r="V8661">
        <v>8660</v>
      </c>
      <c r="W8661" t="s">
        <v>10975</v>
      </c>
      <c r="X8661" s="1">
        <v>42616</v>
      </c>
      <c r="Y8661" s="1">
        <v>42591</v>
      </c>
      <c r="Z8661" t="s">
        <v>51</v>
      </c>
      <c r="AA8661" t="s">
        <v>5789</v>
      </c>
      <c r="AB8661" t="s">
        <v>5790</v>
      </c>
      <c r="AC8661" t="s">
        <v>41</v>
      </c>
      <c r="AD8661" t="s">
        <v>26</v>
      </c>
      <c r="AE8661" t="s">
        <v>1132</v>
      </c>
      <c r="AF8661" t="s">
        <v>564</v>
      </c>
      <c r="AG8661">
        <v>45231</v>
      </c>
      <c r="AH8661" t="s">
        <v>160</v>
      </c>
      <c r="AI8661" t="s">
        <v>6493</v>
      </c>
      <c r="AJ8661" t="s">
        <v>46</v>
      </c>
      <c r="AK8661" t="s">
        <v>94</v>
      </c>
      <c r="AL8661" t="s">
        <v>6494</v>
      </c>
      <c r="AM8661">
        <v>30.96</v>
      </c>
      <c r="AN8661">
        <v>6</v>
      </c>
      <c r="AO8661">
        <v>0.2</v>
      </c>
      <c r="AP8661">
        <v>11.223000000000001</v>
      </c>
      <c r="AQ8661">
        <f>YEAR(Table1[[#This Row],[Order Date]])</f>
        <v>2016</v>
      </c>
      <c r="AR8661" t="str">
        <f>TEXT(Table1[[#This Row],[Order Date]],"mmmm")</f>
        <v>September</v>
      </c>
      <c r="AS8661" t="str">
        <f>"Q"&amp;ROUNDUP(MONTH(Table1[[#This Row],[Order Date]])/3,0)</f>
        <v>Q3</v>
      </c>
      <c r="AT8661">
        <f>IF(Table1[[#This Row],[Sales]]=0,0,Table1[[#This Row],[Profit]]/Table1[[#This Row],[Sales]])</f>
        <v>0.36249999999999999</v>
      </c>
    </row>
    <row r="8662" spans="22:46" x14ac:dyDescent="0.3">
      <c r="V8662">
        <v>8661</v>
      </c>
      <c r="W8662" t="s">
        <v>10976</v>
      </c>
      <c r="X8662" s="1">
        <v>43064</v>
      </c>
      <c r="Y8662" t="s">
        <v>3067</v>
      </c>
      <c r="Z8662" t="s">
        <v>51</v>
      </c>
      <c r="AA8662" t="s">
        <v>4917</v>
      </c>
      <c r="AB8662" t="s">
        <v>4918</v>
      </c>
      <c r="AC8662" t="s">
        <v>25</v>
      </c>
      <c r="AD8662" t="s">
        <v>26</v>
      </c>
      <c r="AE8662" t="s">
        <v>54</v>
      </c>
      <c r="AF8662" t="s">
        <v>55</v>
      </c>
      <c r="AG8662">
        <v>33311</v>
      </c>
      <c r="AH8662" t="s">
        <v>29</v>
      </c>
      <c r="AI8662" t="s">
        <v>4952</v>
      </c>
      <c r="AJ8662" t="s">
        <v>31</v>
      </c>
      <c r="AK8662" t="s">
        <v>32</v>
      </c>
      <c r="AL8662" t="s">
        <v>4953</v>
      </c>
      <c r="AM8662">
        <v>723.92</v>
      </c>
      <c r="AN8662">
        <v>5</v>
      </c>
      <c r="AO8662">
        <v>0.2</v>
      </c>
      <c r="AP8662">
        <v>-81.441000000000003</v>
      </c>
      <c r="AQ8662">
        <f>YEAR(Table1[[#This Row],[Order Date]])</f>
        <v>2017</v>
      </c>
      <c r="AR8662" t="str">
        <f>TEXT(Table1[[#This Row],[Order Date]],"mmmm")</f>
        <v>November</v>
      </c>
      <c r="AS8662" t="str">
        <f>"Q"&amp;ROUNDUP(MONTH(Table1[[#This Row],[Order Date]])/3,0)</f>
        <v>Q4</v>
      </c>
      <c r="AT8662">
        <f>IF(Table1[[#This Row],[Sales]]=0,0,Table1[[#This Row],[Profit]]/Table1[[#This Row],[Sales]])</f>
        <v>-0.11250000000000002</v>
      </c>
    </row>
    <row r="8663" spans="22:46" x14ac:dyDescent="0.3">
      <c r="V8663">
        <v>8662</v>
      </c>
      <c r="W8663" t="s">
        <v>10977</v>
      </c>
      <c r="X8663" s="1">
        <v>42136</v>
      </c>
      <c r="Y8663" t="s">
        <v>2538</v>
      </c>
      <c r="Z8663" t="s">
        <v>51</v>
      </c>
      <c r="AA8663" t="s">
        <v>4794</v>
      </c>
      <c r="AB8663" t="s">
        <v>4795</v>
      </c>
      <c r="AC8663" t="s">
        <v>25</v>
      </c>
      <c r="AD8663" t="s">
        <v>26</v>
      </c>
      <c r="AE8663" t="s">
        <v>203</v>
      </c>
      <c r="AF8663" t="s">
        <v>110</v>
      </c>
      <c r="AG8663">
        <v>77041</v>
      </c>
      <c r="AH8663" t="s">
        <v>111</v>
      </c>
      <c r="AI8663" t="s">
        <v>8149</v>
      </c>
      <c r="AJ8663" t="s">
        <v>31</v>
      </c>
      <c r="AK8663" t="s">
        <v>67</v>
      </c>
      <c r="AL8663" t="s">
        <v>8150</v>
      </c>
      <c r="AM8663">
        <v>21.968</v>
      </c>
      <c r="AN8663">
        <v>4</v>
      </c>
      <c r="AO8663">
        <v>0.6</v>
      </c>
      <c r="AP8663">
        <v>-15.9268</v>
      </c>
      <c r="AQ8663">
        <f>YEAR(Table1[[#This Row],[Order Date]])</f>
        <v>2015</v>
      </c>
      <c r="AR8663" t="str">
        <f>TEXT(Table1[[#This Row],[Order Date]],"mmmm")</f>
        <v>May</v>
      </c>
      <c r="AS8663" t="str">
        <f>"Q"&amp;ROUNDUP(MONTH(Table1[[#This Row],[Order Date]])/3,0)</f>
        <v>Q2</v>
      </c>
      <c r="AT8663">
        <f>IF(Table1[[#This Row],[Sales]]=0,0,Table1[[#This Row],[Profit]]/Table1[[#This Row],[Sales]])</f>
        <v>-0.72499999999999998</v>
      </c>
    </row>
    <row r="8664" spans="22:46" x14ac:dyDescent="0.3">
      <c r="V8664">
        <v>8663</v>
      </c>
      <c r="W8664" t="s">
        <v>10977</v>
      </c>
      <c r="X8664" s="1">
        <v>42136</v>
      </c>
      <c r="Y8664" t="s">
        <v>2538</v>
      </c>
      <c r="Z8664" t="s">
        <v>51</v>
      </c>
      <c r="AA8664" t="s">
        <v>4794</v>
      </c>
      <c r="AB8664" t="s">
        <v>4795</v>
      </c>
      <c r="AC8664" t="s">
        <v>25</v>
      </c>
      <c r="AD8664" t="s">
        <v>26</v>
      </c>
      <c r="AE8664" t="s">
        <v>203</v>
      </c>
      <c r="AF8664" t="s">
        <v>110</v>
      </c>
      <c r="AG8664">
        <v>77041</v>
      </c>
      <c r="AH8664" t="s">
        <v>111</v>
      </c>
      <c r="AI8664" t="s">
        <v>4228</v>
      </c>
      <c r="AJ8664" t="s">
        <v>73</v>
      </c>
      <c r="AK8664" t="s">
        <v>74</v>
      </c>
      <c r="AL8664" t="s">
        <v>4229</v>
      </c>
      <c r="AM8664">
        <v>619.15200000000004</v>
      </c>
      <c r="AN8664">
        <v>6</v>
      </c>
      <c r="AO8664">
        <v>0.2</v>
      </c>
      <c r="AP8664">
        <v>69.654600000000002</v>
      </c>
      <c r="AQ8664">
        <f>YEAR(Table1[[#This Row],[Order Date]])</f>
        <v>2015</v>
      </c>
      <c r="AR8664" t="str">
        <f>TEXT(Table1[[#This Row],[Order Date]],"mmmm")</f>
        <v>May</v>
      </c>
      <c r="AS8664" t="str">
        <f>"Q"&amp;ROUNDUP(MONTH(Table1[[#This Row],[Order Date]])/3,0)</f>
        <v>Q2</v>
      </c>
      <c r="AT8664">
        <f>IF(Table1[[#This Row],[Sales]]=0,0,Table1[[#This Row],[Profit]]/Table1[[#This Row],[Sales]])</f>
        <v>0.11249999999999999</v>
      </c>
    </row>
    <row r="8665" spans="22:46" x14ac:dyDescent="0.3">
      <c r="V8665">
        <v>8664</v>
      </c>
      <c r="W8665" t="s">
        <v>10977</v>
      </c>
      <c r="X8665" s="1">
        <v>42136</v>
      </c>
      <c r="Y8665" t="s">
        <v>2538</v>
      </c>
      <c r="Z8665" t="s">
        <v>51</v>
      </c>
      <c r="AA8665" t="s">
        <v>4794</v>
      </c>
      <c r="AB8665" t="s">
        <v>4795</v>
      </c>
      <c r="AC8665" t="s">
        <v>25</v>
      </c>
      <c r="AD8665" t="s">
        <v>26</v>
      </c>
      <c r="AE8665" t="s">
        <v>203</v>
      </c>
      <c r="AF8665" t="s">
        <v>110</v>
      </c>
      <c r="AG8665">
        <v>77041</v>
      </c>
      <c r="AH8665" t="s">
        <v>111</v>
      </c>
      <c r="AI8665" t="s">
        <v>2642</v>
      </c>
      <c r="AJ8665" t="s">
        <v>46</v>
      </c>
      <c r="AK8665" t="s">
        <v>94</v>
      </c>
      <c r="AL8665" t="s">
        <v>2643</v>
      </c>
      <c r="AM8665">
        <v>127.904</v>
      </c>
      <c r="AN8665">
        <v>7</v>
      </c>
      <c r="AO8665">
        <v>0.2</v>
      </c>
      <c r="AP8665">
        <v>41.568800000000003</v>
      </c>
      <c r="AQ8665">
        <f>YEAR(Table1[[#This Row],[Order Date]])</f>
        <v>2015</v>
      </c>
      <c r="AR8665" t="str">
        <f>TEXT(Table1[[#This Row],[Order Date]],"mmmm")</f>
        <v>May</v>
      </c>
      <c r="AS8665" t="str">
        <f>"Q"&amp;ROUNDUP(MONTH(Table1[[#This Row],[Order Date]])/3,0)</f>
        <v>Q2</v>
      </c>
      <c r="AT8665">
        <f>IF(Table1[[#This Row],[Sales]]=0,0,Table1[[#This Row],[Profit]]/Table1[[#This Row],[Sales]])</f>
        <v>0.32500000000000001</v>
      </c>
    </row>
    <row r="8666" spans="22:46" x14ac:dyDescent="0.3">
      <c r="V8666">
        <v>8665</v>
      </c>
      <c r="W8666" t="s">
        <v>10978</v>
      </c>
      <c r="X8666" s="1">
        <v>42824</v>
      </c>
      <c r="Y8666" s="1">
        <v>42739</v>
      </c>
      <c r="Z8666" t="s">
        <v>22</v>
      </c>
      <c r="AA8666" t="s">
        <v>2530</v>
      </c>
      <c r="AB8666" t="s">
        <v>2531</v>
      </c>
      <c r="AC8666" t="s">
        <v>25</v>
      </c>
      <c r="AD8666" t="s">
        <v>26</v>
      </c>
      <c r="AE8666" t="s">
        <v>1256</v>
      </c>
      <c r="AF8666" t="s">
        <v>43</v>
      </c>
      <c r="AG8666">
        <v>90712</v>
      </c>
      <c r="AH8666" t="s">
        <v>44</v>
      </c>
      <c r="AI8666" t="s">
        <v>5194</v>
      </c>
      <c r="AJ8666" t="s">
        <v>31</v>
      </c>
      <c r="AK8666" t="s">
        <v>67</v>
      </c>
      <c r="AL8666" t="s">
        <v>5195</v>
      </c>
      <c r="AM8666">
        <v>94.2</v>
      </c>
      <c r="AN8666">
        <v>5</v>
      </c>
      <c r="AO8666">
        <v>0</v>
      </c>
      <c r="AP8666">
        <v>39.564</v>
      </c>
      <c r="AQ8666">
        <f>YEAR(Table1[[#This Row],[Order Date]])</f>
        <v>2017</v>
      </c>
      <c r="AR8666" t="str">
        <f>TEXT(Table1[[#This Row],[Order Date]],"mmmm")</f>
        <v>March</v>
      </c>
      <c r="AS8666" t="str">
        <f>"Q"&amp;ROUNDUP(MONTH(Table1[[#This Row],[Order Date]])/3,0)</f>
        <v>Q1</v>
      </c>
      <c r="AT8666">
        <f>IF(Table1[[#This Row],[Sales]]=0,0,Table1[[#This Row],[Profit]]/Table1[[#This Row],[Sales]])</f>
        <v>0.42</v>
      </c>
    </row>
    <row r="8667" spans="22:46" x14ac:dyDescent="0.3">
      <c r="V8667">
        <v>8666</v>
      </c>
      <c r="W8667" t="s">
        <v>10979</v>
      </c>
      <c r="X8667" s="1">
        <v>42691</v>
      </c>
      <c r="Y8667" t="s">
        <v>6242</v>
      </c>
      <c r="Z8667" t="s">
        <v>207</v>
      </c>
      <c r="AA8667" t="s">
        <v>7367</v>
      </c>
      <c r="AB8667" t="s">
        <v>7368</v>
      </c>
      <c r="AC8667" t="s">
        <v>108</v>
      </c>
      <c r="AD8667" t="s">
        <v>26</v>
      </c>
      <c r="AE8667" t="s">
        <v>136</v>
      </c>
      <c r="AF8667" t="s">
        <v>43</v>
      </c>
      <c r="AG8667">
        <v>94122</v>
      </c>
      <c r="AH8667" t="s">
        <v>44</v>
      </c>
      <c r="AI8667" t="s">
        <v>2453</v>
      </c>
      <c r="AJ8667" t="s">
        <v>46</v>
      </c>
      <c r="AK8667" t="s">
        <v>651</v>
      </c>
      <c r="AL8667" t="s">
        <v>2454</v>
      </c>
      <c r="AM8667">
        <v>49.5</v>
      </c>
      <c r="AN8667">
        <v>5</v>
      </c>
      <c r="AO8667">
        <v>0</v>
      </c>
      <c r="AP8667">
        <v>13.365</v>
      </c>
      <c r="AQ8667">
        <f>YEAR(Table1[[#This Row],[Order Date]])</f>
        <v>2016</v>
      </c>
      <c r="AR8667" t="str">
        <f>TEXT(Table1[[#This Row],[Order Date]],"mmmm")</f>
        <v>November</v>
      </c>
      <c r="AS8667" t="str">
        <f>"Q"&amp;ROUNDUP(MONTH(Table1[[#This Row],[Order Date]])/3,0)</f>
        <v>Q4</v>
      </c>
      <c r="AT8667">
        <f>IF(Table1[[#This Row],[Sales]]=0,0,Table1[[#This Row],[Profit]]/Table1[[#This Row],[Sales]])</f>
        <v>0.27</v>
      </c>
    </row>
    <row r="8668" spans="22:46" x14ac:dyDescent="0.3">
      <c r="V8668">
        <v>8667</v>
      </c>
      <c r="W8668" t="s">
        <v>10980</v>
      </c>
      <c r="X8668" s="1">
        <v>42734</v>
      </c>
      <c r="Y8668" s="1">
        <v>42767</v>
      </c>
      <c r="Z8668" t="s">
        <v>207</v>
      </c>
      <c r="AA8668" t="s">
        <v>10981</v>
      </c>
      <c r="AB8668" t="s">
        <v>10982</v>
      </c>
      <c r="AC8668" t="s">
        <v>41</v>
      </c>
      <c r="AD8668" t="s">
        <v>26</v>
      </c>
      <c r="AE8668" t="s">
        <v>158</v>
      </c>
      <c r="AF8668" t="s">
        <v>159</v>
      </c>
      <c r="AG8668">
        <v>19140</v>
      </c>
      <c r="AH8668" t="s">
        <v>160</v>
      </c>
      <c r="AI8668" t="s">
        <v>7520</v>
      </c>
      <c r="AJ8668" t="s">
        <v>46</v>
      </c>
      <c r="AK8668" t="s">
        <v>70</v>
      </c>
      <c r="AL8668" t="s">
        <v>7521</v>
      </c>
      <c r="AM8668">
        <v>16.52</v>
      </c>
      <c r="AN8668">
        <v>5</v>
      </c>
      <c r="AO8668">
        <v>0.2</v>
      </c>
      <c r="AP8668">
        <v>1.6519999999999999</v>
      </c>
      <c r="AQ8668">
        <f>YEAR(Table1[[#This Row],[Order Date]])</f>
        <v>2016</v>
      </c>
      <c r="AR8668" t="str">
        <f>TEXT(Table1[[#This Row],[Order Date]],"mmmm")</f>
        <v>December</v>
      </c>
      <c r="AS8668" t="str">
        <f>"Q"&amp;ROUNDUP(MONTH(Table1[[#This Row],[Order Date]])/3,0)</f>
        <v>Q4</v>
      </c>
      <c r="AT8668">
        <f>IF(Table1[[#This Row],[Sales]]=0,0,Table1[[#This Row],[Profit]]/Table1[[#This Row],[Sales]])</f>
        <v>9.9999999999999992E-2</v>
      </c>
    </row>
    <row r="8669" spans="22:46" x14ac:dyDescent="0.3">
      <c r="V8669">
        <v>8668</v>
      </c>
      <c r="W8669" t="s">
        <v>10983</v>
      </c>
      <c r="X8669" s="1">
        <v>42726</v>
      </c>
      <c r="Y8669" t="s">
        <v>3964</v>
      </c>
      <c r="Z8669" t="s">
        <v>22</v>
      </c>
      <c r="AA8669" t="s">
        <v>4991</v>
      </c>
      <c r="AB8669" t="s">
        <v>4992</v>
      </c>
      <c r="AC8669" t="s">
        <v>108</v>
      </c>
      <c r="AD8669" t="s">
        <v>26</v>
      </c>
      <c r="AE8669" t="s">
        <v>99</v>
      </c>
      <c r="AF8669" t="s">
        <v>100</v>
      </c>
      <c r="AG8669">
        <v>98115</v>
      </c>
      <c r="AH8669" t="s">
        <v>44</v>
      </c>
      <c r="AI8669" t="s">
        <v>759</v>
      </c>
      <c r="AJ8669" t="s">
        <v>46</v>
      </c>
      <c r="AK8669" t="s">
        <v>77</v>
      </c>
      <c r="AL8669" t="s">
        <v>760</v>
      </c>
      <c r="AM8669">
        <v>55.36</v>
      </c>
      <c r="AN8669">
        <v>4</v>
      </c>
      <c r="AO8669">
        <v>0.2</v>
      </c>
      <c r="AP8669">
        <v>19.376000000000001</v>
      </c>
      <c r="AQ8669">
        <f>YEAR(Table1[[#This Row],[Order Date]])</f>
        <v>2016</v>
      </c>
      <c r="AR8669" t="str">
        <f>TEXT(Table1[[#This Row],[Order Date]],"mmmm")</f>
        <v>December</v>
      </c>
      <c r="AS8669" t="str">
        <f>"Q"&amp;ROUNDUP(MONTH(Table1[[#This Row],[Order Date]])/3,0)</f>
        <v>Q4</v>
      </c>
      <c r="AT8669">
        <f>IF(Table1[[#This Row],[Sales]]=0,0,Table1[[#This Row],[Profit]]/Table1[[#This Row],[Sales]])</f>
        <v>0.35000000000000003</v>
      </c>
    </row>
    <row r="8670" spans="22:46" x14ac:dyDescent="0.3">
      <c r="V8670">
        <v>8669</v>
      </c>
      <c r="W8670" t="s">
        <v>10983</v>
      </c>
      <c r="X8670" s="1">
        <v>42726</v>
      </c>
      <c r="Y8670" t="s">
        <v>3964</v>
      </c>
      <c r="Z8670" t="s">
        <v>22</v>
      </c>
      <c r="AA8670" t="s">
        <v>4991</v>
      </c>
      <c r="AB8670" t="s">
        <v>4992</v>
      </c>
      <c r="AC8670" t="s">
        <v>108</v>
      </c>
      <c r="AD8670" t="s">
        <v>26</v>
      </c>
      <c r="AE8670" t="s">
        <v>99</v>
      </c>
      <c r="AF8670" t="s">
        <v>100</v>
      </c>
      <c r="AG8670">
        <v>98115</v>
      </c>
      <c r="AH8670" t="s">
        <v>44</v>
      </c>
      <c r="AI8670" t="s">
        <v>8561</v>
      </c>
      <c r="AJ8670" t="s">
        <v>73</v>
      </c>
      <c r="AK8670" t="s">
        <v>768</v>
      </c>
      <c r="AL8670" t="s">
        <v>8562</v>
      </c>
      <c r="AM8670">
        <v>11.56</v>
      </c>
      <c r="AN8670">
        <v>1</v>
      </c>
      <c r="AO8670">
        <v>0.2</v>
      </c>
      <c r="AP8670">
        <v>3.7570000000000001</v>
      </c>
      <c r="AQ8670">
        <f>YEAR(Table1[[#This Row],[Order Date]])</f>
        <v>2016</v>
      </c>
      <c r="AR8670" t="str">
        <f>TEXT(Table1[[#This Row],[Order Date]],"mmmm")</f>
        <v>December</v>
      </c>
      <c r="AS8670" t="str">
        <f>"Q"&amp;ROUNDUP(MONTH(Table1[[#This Row],[Order Date]])/3,0)</f>
        <v>Q4</v>
      </c>
      <c r="AT8670">
        <f>IF(Table1[[#This Row],[Sales]]=0,0,Table1[[#This Row],[Profit]]/Table1[[#This Row],[Sales]])</f>
        <v>0.32500000000000001</v>
      </c>
    </row>
    <row r="8671" spans="22:46" x14ac:dyDescent="0.3">
      <c r="V8671">
        <v>8670</v>
      </c>
      <c r="W8671" t="s">
        <v>10984</v>
      </c>
      <c r="X8671" s="1">
        <v>42358</v>
      </c>
      <c r="Y8671" t="s">
        <v>4960</v>
      </c>
      <c r="Z8671" t="s">
        <v>22</v>
      </c>
      <c r="AA8671" t="s">
        <v>4554</v>
      </c>
      <c r="AB8671" t="s">
        <v>4555</v>
      </c>
      <c r="AC8671" t="s">
        <v>25</v>
      </c>
      <c r="AD8671" t="s">
        <v>26</v>
      </c>
      <c r="AE8671" t="s">
        <v>42</v>
      </c>
      <c r="AF8671" t="s">
        <v>43</v>
      </c>
      <c r="AG8671">
        <v>90036</v>
      </c>
      <c r="AH8671" t="s">
        <v>44</v>
      </c>
      <c r="AI8671" t="s">
        <v>5000</v>
      </c>
      <c r="AJ8671" t="s">
        <v>46</v>
      </c>
      <c r="AK8671" t="s">
        <v>94</v>
      </c>
      <c r="AL8671" t="s">
        <v>205</v>
      </c>
      <c r="AM8671">
        <v>17.12</v>
      </c>
      <c r="AN8671">
        <v>4</v>
      </c>
      <c r="AO8671">
        <v>0</v>
      </c>
      <c r="AP8671">
        <v>7.7039999999999997</v>
      </c>
      <c r="AQ8671">
        <f>YEAR(Table1[[#This Row],[Order Date]])</f>
        <v>2015</v>
      </c>
      <c r="AR8671" t="str">
        <f>TEXT(Table1[[#This Row],[Order Date]],"mmmm")</f>
        <v>December</v>
      </c>
      <c r="AS8671" t="str">
        <f>"Q"&amp;ROUNDUP(MONTH(Table1[[#This Row],[Order Date]])/3,0)</f>
        <v>Q4</v>
      </c>
      <c r="AT8671">
        <f>IF(Table1[[#This Row],[Sales]]=0,0,Table1[[#This Row],[Profit]]/Table1[[#This Row],[Sales]])</f>
        <v>0.44999999999999996</v>
      </c>
    </row>
    <row r="8672" spans="22:46" x14ac:dyDescent="0.3">
      <c r="V8672">
        <v>8671</v>
      </c>
      <c r="W8672" t="s">
        <v>10985</v>
      </c>
      <c r="X8672" s="1">
        <v>42000</v>
      </c>
      <c r="Y8672" s="1">
        <v>42005</v>
      </c>
      <c r="Z8672" t="s">
        <v>22</v>
      </c>
      <c r="AA8672" t="s">
        <v>461</v>
      </c>
      <c r="AB8672" t="s">
        <v>462</v>
      </c>
      <c r="AC8672" t="s">
        <v>25</v>
      </c>
      <c r="AD8672" t="s">
        <v>26</v>
      </c>
      <c r="AE8672" t="s">
        <v>2460</v>
      </c>
      <c r="AF8672" t="s">
        <v>564</v>
      </c>
      <c r="AG8672">
        <v>44105</v>
      </c>
      <c r="AH8672" t="s">
        <v>160</v>
      </c>
      <c r="AI8672" t="s">
        <v>7736</v>
      </c>
      <c r="AJ8672" t="s">
        <v>31</v>
      </c>
      <c r="AK8672" t="s">
        <v>67</v>
      </c>
      <c r="AL8672" t="s">
        <v>7737</v>
      </c>
      <c r="AM8672">
        <v>182.352</v>
      </c>
      <c r="AN8672">
        <v>3</v>
      </c>
      <c r="AO8672">
        <v>0.2</v>
      </c>
      <c r="AP8672">
        <v>-18.235199999999999</v>
      </c>
      <c r="AQ8672">
        <f>YEAR(Table1[[#This Row],[Order Date]])</f>
        <v>2014</v>
      </c>
      <c r="AR8672" t="str">
        <f>TEXT(Table1[[#This Row],[Order Date]],"mmmm")</f>
        <v>December</v>
      </c>
      <c r="AS8672" t="str">
        <f>"Q"&amp;ROUNDUP(MONTH(Table1[[#This Row],[Order Date]])/3,0)</f>
        <v>Q4</v>
      </c>
      <c r="AT8672">
        <f>IF(Table1[[#This Row],[Sales]]=0,0,Table1[[#This Row],[Profit]]/Table1[[#This Row],[Sales]])</f>
        <v>-9.9999999999999992E-2</v>
      </c>
    </row>
    <row r="8673" spans="22:46" x14ac:dyDescent="0.3">
      <c r="V8673">
        <v>8672</v>
      </c>
      <c r="W8673" t="s">
        <v>10985</v>
      </c>
      <c r="X8673" s="1">
        <v>42000</v>
      </c>
      <c r="Y8673" s="1">
        <v>42005</v>
      </c>
      <c r="Z8673" t="s">
        <v>22</v>
      </c>
      <c r="AA8673" t="s">
        <v>461</v>
      </c>
      <c r="AB8673" t="s">
        <v>462</v>
      </c>
      <c r="AC8673" t="s">
        <v>25</v>
      </c>
      <c r="AD8673" t="s">
        <v>26</v>
      </c>
      <c r="AE8673" t="s">
        <v>2460</v>
      </c>
      <c r="AF8673" t="s">
        <v>564</v>
      </c>
      <c r="AG8673">
        <v>44105</v>
      </c>
      <c r="AH8673" t="s">
        <v>160</v>
      </c>
      <c r="AI8673" t="s">
        <v>1088</v>
      </c>
      <c r="AJ8673" t="s">
        <v>46</v>
      </c>
      <c r="AK8673" t="s">
        <v>60</v>
      </c>
      <c r="AL8673" t="s">
        <v>1089</v>
      </c>
      <c r="AM8673">
        <v>118.16</v>
      </c>
      <c r="AN8673">
        <v>2</v>
      </c>
      <c r="AO8673">
        <v>0.2</v>
      </c>
      <c r="AP8673">
        <v>-25.109000000000002</v>
      </c>
      <c r="AQ8673">
        <f>YEAR(Table1[[#This Row],[Order Date]])</f>
        <v>2014</v>
      </c>
      <c r="AR8673" t="str">
        <f>TEXT(Table1[[#This Row],[Order Date]],"mmmm")</f>
        <v>December</v>
      </c>
      <c r="AS8673" t="str">
        <f>"Q"&amp;ROUNDUP(MONTH(Table1[[#This Row],[Order Date]])/3,0)</f>
        <v>Q4</v>
      </c>
      <c r="AT8673">
        <f>IF(Table1[[#This Row],[Sales]]=0,0,Table1[[#This Row],[Profit]]/Table1[[#This Row],[Sales]])</f>
        <v>-0.21250000000000002</v>
      </c>
    </row>
    <row r="8674" spans="22:46" x14ac:dyDescent="0.3">
      <c r="V8674">
        <v>8673</v>
      </c>
      <c r="W8674" t="s">
        <v>10986</v>
      </c>
      <c r="X8674" s="1">
        <v>42782</v>
      </c>
      <c r="Y8674" t="s">
        <v>5174</v>
      </c>
      <c r="Z8674" t="s">
        <v>51</v>
      </c>
      <c r="AA8674" t="s">
        <v>5458</v>
      </c>
      <c r="AB8674" t="s">
        <v>5459</v>
      </c>
      <c r="AC8674" t="s">
        <v>25</v>
      </c>
      <c r="AD8674" t="s">
        <v>26</v>
      </c>
      <c r="AE8674" t="s">
        <v>403</v>
      </c>
      <c r="AF8674" t="s">
        <v>233</v>
      </c>
      <c r="AG8674">
        <v>62521</v>
      </c>
      <c r="AH8674" t="s">
        <v>111</v>
      </c>
      <c r="AI8674" t="s">
        <v>1225</v>
      </c>
      <c r="AJ8674" t="s">
        <v>46</v>
      </c>
      <c r="AK8674" t="s">
        <v>303</v>
      </c>
      <c r="AL8674" t="s">
        <v>1226</v>
      </c>
      <c r="AM8674">
        <v>18.367999999999999</v>
      </c>
      <c r="AN8674">
        <v>2</v>
      </c>
      <c r="AO8674">
        <v>0.2</v>
      </c>
      <c r="AP8674">
        <v>6.1992000000000003</v>
      </c>
      <c r="AQ8674">
        <f>YEAR(Table1[[#This Row],[Order Date]])</f>
        <v>2017</v>
      </c>
      <c r="AR8674" t="str">
        <f>TEXT(Table1[[#This Row],[Order Date]],"mmmm")</f>
        <v>February</v>
      </c>
      <c r="AS8674" t="str">
        <f>"Q"&amp;ROUNDUP(MONTH(Table1[[#This Row],[Order Date]])/3,0)</f>
        <v>Q1</v>
      </c>
      <c r="AT8674">
        <f>IF(Table1[[#This Row],[Sales]]=0,0,Table1[[#This Row],[Profit]]/Table1[[#This Row],[Sales]])</f>
        <v>0.33750000000000002</v>
      </c>
    </row>
    <row r="8675" spans="22:46" x14ac:dyDescent="0.3">
      <c r="V8675">
        <v>8674</v>
      </c>
      <c r="W8675" t="s">
        <v>10986</v>
      </c>
      <c r="X8675" s="1">
        <v>42782</v>
      </c>
      <c r="Y8675" t="s">
        <v>5174</v>
      </c>
      <c r="Z8675" t="s">
        <v>51</v>
      </c>
      <c r="AA8675" t="s">
        <v>5458</v>
      </c>
      <c r="AB8675" t="s">
        <v>5459</v>
      </c>
      <c r="AC8675" t="s">
        <v>25</v>
      </c>
      <c r="AD8675" t="s">
        <v>26</v>
      </c>
      <c r="AE8675" t="s">
        <v>403</v>
      </c>
      <c r="AF8675" t="s">
        <v>233</v>
      </c>
      <c r="AG8675">
        <v>62521</v>
      </c>
      <c r="AH8675" t="s">
        <v>111</v>
      </c>
      <c r="AI8675" t="s">
        <v>601</v>
      </c>
      <c r="AJ8675" t="s">
        <v>31</v>
      </c>
      <c r="AK8675" t="s">
        <v>35</v>
      </c>
      <c r="AL8675" t="s">
        <v>602</v>
      </c>
      <c r="AM8675">
        <v>600.55799999999999</v>
      </c>
      <c r="AN8675">
        <v>3</v>
      </c>
      <c r="AO8675">
        <v>0.3</v>
      </c>
      <c r="AP8675">
        <v>-8.5793999999999997</v>
      </c>
      <c r="AQ8675">
        <f>YEAR(Table1[[#This Row],[Order Date]])</f>
        <v>2017</v>
      </c>
      <c r="AR8675" t="str">
        <f>TEXT(Table1[[#This Row],[Order Date]],"mmmm")</f>
        <v>February</v>
      </c>
      <c r="AS8675" t="str">
        <f>"Q"&amp;ROUNDUP(MONTH(Table1[[#This Row],[Order Date]])/3,0)</f>
        <v>Q1</v>
      </c>
      <c r="AT8675">
        <f>IF(Table1[[#This Row],[Sales]]=0,0,Table1[[#This Row],[Profit]]/Table1[[#This Row],[Sales]])</f>
        <v>-1.4285714285714285E-2</v>
      </c>
    </row>
    <row r="8676" spans="22:46" x14ac:dyDescent="0.3">
      <c r="V8676">
        <v>8675</v>
      </c>
      <c r="W8676" t="s">
        <v>10986</v>
      </c>
      <c r="X8676" s="1">
        <v>42782</v>
      </c>
      <c r="Y8676" t="s">
        <v>5174</v>
      </c>
      <c r="Z8676" t="s">
        <v>51</v>
      </c>
      <c r="AA8676" t="s">
        <v>5458</v>
      </c>
      <c r="AB8676" t="s">
        <v>5459</v>
      </c>
      <c r="AC8676" t="s">
        <v>25</v>
      </c>
      <c r="AD8676" t="s">
        <v>26</v>
      </c>
      <c r="AE8676" t="s">
        <v>403</v>
      </c>
      <c r="AF8676" t="s">
        <v>233</v>
      </c>
      <c r="AG8676">
        <v>62521</v>
      </c>
      <c r="AH8676" t="s">
        <v>111</v>
      </c>
      <c r="AI8676" t="s">
        <v>942</v>
      </c>
      <c r="AJ8676" t="s">
        <v>46</v>
      </c>
      <c r="AK8676" t="s">
        <v>60</v>
      </c>
      <c r="AL8676" t="s">
        <v>943</v>
      </c>
      <c r="AM8676">
        <v>50.351999999999997</v>
      </c>
      <c r="AN8676">
        <v>3</v>
      </c>
      <c r="AO8676">
        <v>0.2</v>
      </c>
      <c r="AP8676">
        <v>-8.1821999999999999</v>
      </c>
      <c r="AQ8676">
        <f>YEAR(Table1[[#This Row],[Order Date]])</f>
        <v>2017</v>
      </c>
      <c r="AR8676" t="str">
        <f>TEXT(Table1[[#This Row],[Order Date]],"mmmm")</f>
        <v>February</v>
      </c>
      <c r="AS8676" t="str">
        <f>"Q"&amp;ROUNDUP(MONTH(Table1[[#This Row],[Order Date]])/3,0)</f>
        <v>Q1</v>
      </c>
      <c r="AT8676">
        <f>IF(Table1[[#This Row],[Sales]]=0,0,Table1[[#This Row],[Profit]]/Table1[[#This Row],[Sales]])</f>
        <v>-0.16250000000000001</v>
      </c>
    </row>
    <row r="8677" spans="22:46" x14ac:dyDescent="0.3">
      <c r="V8677">
        <v>8676</v>
      </c>
      <c r="W8677" t="s">
        <v>10986</v>
      </c>
      <c r="X8677" s="1">
        <v>42782</v>
      </c>
      <c r="Y8677" t="s">
        <v>5174</v>
      </c>
      <c r="Z8677" t="s">
        <v>51</v>
      </c>
      <c r="AA8677" t="s">
        <v>5458</v>
      </c>
      <c r="AB8677" t="s">
        <v>5459</v>
      </c>
      <c r="AC8677" t="s">
        <v>25</v>
      </c>
      <c r="AD8677" t="s">
        <v>26</v>
      </c>
      <c r="AE8677" t="s">
        <v>403</v>
      </c>
      <c r="AF8677" t="s">
        <v>233</v>
      </c>
      <c r="AG8677">
        <v>62521</v>
      </c>
      <c r="AH8677" t="s">
        <v>111</v>
      </c>
      <c r="AI8677" t="s">
        <v>2236</v>
      </c>
      <c r="AJ8677" t="s">
        <v>46</v>
      </c>
      <c r="AK8677" t="s">
        <v>70</v>
      </c>
      <c r="AL8677" t="s">
        <v>2237</v>
      </c>
      <c r="AM8677">
        <v>28.032</v>
      </c>
      <c r="AN8677">
        <v>6</v>
      </c>
      <c r="AO8677">
        <v>0.2</v>
      </c>
      <c r="AP8677">
        <v>3.504</v>
      </c>
      <c r="AQ8677">
        <f>YEAR(Table1[[#This Row],[Order Date]])</f>
        <v>2017</v>
      </c>
      <c r="AR8677" t="str">
        <f>TEXT(Table1[[#This Row],[Order Date]],"mmmm")</f>
        <v>February</v>
      </c>
      <c r="AS8677" t="str">
        <f>"Q"&amp;ROUNDUP(MONTH(Table1[[#This Row],[Order Date]])/3,0)</f>
        <v>Q1</v>
      </c>
      <c r="AT8677">
        <f>IF(Table1[[#This Row],[Sales]]=0,0,Table1[[#This Row],[Profit]]/Table1[[#This Row],[Sales]])</f>
        <v>0.125</v>
      </c>
    </row>
    <row r="8678" spans="22:46" x14ac:dyDescent="0.3">
      <c r="V8678">
        <v>8677</v>
      </c>
      <c r="W8678" t="s">
        <v>10986</v>
      </c>
      <c r="X8678" s="1">
        <v>42782</v>
      </c>
      <c r="Y8678" t="s">
        <v>5174</v>
      </c>
      <c r="Z8678" t="s">
        <v>51</v>
      </c>
      <c r="AA8678" t="s">
        <v>5458</v>
      </c>
      <c r="AB8678" t="s">
        <v>5459</v>
      </c>
      <c r="AC8678" t="s">
        <v>25</v>
      </c>
      <c r="AD8678" t="s">
        <v>26</v>
      </c>
      <c r="AE8678" t="s">
        <v>403</v>
      </c>
      <c r="AF8678" t="s">
        <v>233</v>
      </c>
      <c r="AG8678">
        <v>62521</v>
      </c>
      <c r="AH8678" t="s">
        <v>111</v>
      </c>
      <c r="AI8678" t="s">
        <v>4455</v>
      </c>
      <c r="AJ8678" t="s">
        <v>31</v>
      </c>
      <c r="AK8678" t="s">
        <v>67</v>
      </c>
      <c r="AL8678" t="s">
        <v>6430</v>
      </c>
      <c r="AM8678">
        <v>7.6920000000000002</v>
      </c>
      <c r="AN8678">
        <v>1</v>
      </c>
      <c r="AO8678">
        <v>0.6</v>
      </c>
      <c r="AP8678">
        <v>-3.6537000000000002</v>
      </c>
      <c r="AQ8678">
        <f>YEAR(Table1[[#This Row],[Order Date]])</f>
        <v>2017</v>
      </c>
      <c r="AR8678" t="str">
        <f>TEXT(Table1[[#This Row],[Order Date]],"mmmm")</f>
        <v>February</v>
      </c>
      <c r="AS8678" t="str">
        <f>"Q"&amp;ROUNDUP(MONTH(Table1[[#This Row],[Order Date]])/3,0)</f>
        <v>Q1</v>
      </c>
      <c r="AT8678">
        <f>IF(Table1[[#This Row],[Sales]]=0,0,Table1[[#This Row],[Profit]]/Table1[[#This Row],[Sales]])</f>
        <v>-0.47500000000000003</v>
      </c>
    </row>
    <row r="8679" spans="22:46" x14ac:dyDescent="0.3">
      <c r="V8679">
        <v>8678</v>
      </c>
      <c r="W8679" t="s">
        <v>10987</v>
      </c>
      <c r="X8679" s="1">
        <v>43032</v>
      </c>
      <c r="Y8679" t="s">
        <v>437</v>
      </c>
      <c r="Z8679" t="s">
        <v>207</v>
      </c>
      <c r="AA8679" t="s">
        <v>1334</v>
      </c>
      <c r="AB8679" t="s">
        <v>1335</v>
      </c>
      <c r="AC8679" t="s">
        <v>25</v>
      </c>
      <c r="AD8679" t="s">
        <v>26</v>
      </c>
      <c r="AE8679" t="s">
        <v>10988</v>
      </c>
      <c r="AF8679" t="s">
        <v>110</v>
      </c>
      <c r="AG8679">
        <v>76063</v>
      </c>
      <c r="AH8679" t="s">
        <v>111</v>
      </c>
      <c r="AI8679" t="s">
        <v>5005</v>
      </c>
      <c r="AJ8679" t="s">
        <v>31</v>
      </c>
      <c r="AK8679" t="s">
        <v>57</v>
      </c>
      <c r="AL8679" t="s">
        <v>5006</v>
      </c>
      <c r="AM8679">
        <v>517.40499999999997</v>
      </c>
      <c r="AN8679">
        <v>5</v>
      </c>
      <c r="AO8679">
        <v>0.3</v>
      </c>
      <c r="AP8679">
        <v>-81.3065</v>
      </c>
      <c r="AQ8679">
        <f>YEAR(Table1[[#This Row],[Order Date]])</f>
        <v>2017</v>
      </c>
      <c r="AR8679" t="str">
        <f>TEXT(Table1[[#This Row],[Order Date]],"mmmm")</f>
        <v>October</v>
      </c>
      <c r="AS8679" t="str">
        <f>"Q"&amp;ROUNDUP(MONTH(Table1[[#This Row],[Order Date]])/3,0)</f>
        <v>Q4</v>
      </c>
      <c r="AT8679">
        <f>IF(Table1[[#This Row],[Sales]]=0,0,Table1[[#This Row],[Profit]]/Table1[[#This Row],[Sales]])</f>
        <v>-0.15714285714285714</v>
      </c>
    </row>
    <row r="8680" spans="22:46" x14ac:dyDescent="0.3">
      <c r="V8680">
        <v>8679</v>
      </c>
      <c r="W8680" t="s">
        <v>10989</v>
      </c>
      <c r="X8680" s="1">
        <v>42615</v>
      </c>
      <c r="Y8680" s="1">
        <v>42560</v>
      </c>
      <c r="Z8680" t="s">
        <v>22</v>
      </c>
      <c r="AA8680" t="s">
        <v>2608</v>
      </c>
      <c r="AB8680" t="s">
        <v>2609</v>
      </c>
      <c r="AC8680" t="s">
        <v>108</v>
      </c>
      <c r="AD8680" t="s">
        <v>26</v>
      </c>
      <c r="AE8680" t="s">
        <v>203</v>
      </c>
      <c r="AF8680" t="s">
        <v>110</v>
      </c>
      <c r="AG8680">
        <v>77070</v>
      </c>
      <c r="AH8680" t="s">
        <v>111</v>
      </c>
      <c r="AI8680" t="s">
        <v>2799</v>
      </c>
      <c r="AJ8680" t="s">
        <v>46</v>
      </c>
      <c r="AK8680" t="s">
        <v>77</v>
      </c>
      <c r="AL8680" t="s">
        <v>2800</v>
      </c>
      <c r="AM8680">
        <v>8.6080000000000005</v>
      </c>
      <c r="AN8680">
        <v>8</v>
      </c>
      <c r="AO8680">
        <v>0.8</v>
      </c>
      <c r="AP8680">
        <v>-13.3424</v>
      </c>
      <c r="AQ8680">
        <f>YEAR(Table1[[#This Row],[Order Date]])</f>
        <v>2016</v>
      </c>
      <c r="AR8680" t="str">
        <f>TEXT(Table1[[#This Row],[Order Date]],"mmmm")</f>
        <v>September</v>
      </c>
      <c r="AS8680" t="str">
        <f>"Q"&amp;ROUNDUP(MONTH(Table1[[#This Row],[Order Date]])/3,0)</f>
        <v>Q3</v>
      </c>
      <c r="AT8680">
        <f>IF(Table1[[#This Row],[Sales]]=0,0,Table1[[#This Row],[Profit]]/Table1[[#This Row],[Sales]])</f>
        <v>-1.5499999999999998</v>
      </c>
    </row>
    <row r="8681" spans="22:46" x14ac:dyDescent="0.3">
      <c r="V8681">
        <v>8680</v>
      </c>
      <c r="W8681" t="s">
        <v>10989</v>
      </c>
      <c r="X8681" s="1">
        <v>42615</v>
      </c>
      <c r="Y8681" s="1">
        <v>42560</v>
      </c>
      <c r="Z8681" t="s">
        <v>22</v>
      </c>
      <c r="AA8681" t="s">
        <v>2608</v>
      </c>
      <c r="AB8681" t="s">
        <v>2609</v>
      </c>
      <c r="AC8681" t="s">
        <v>108</v>
      </c>
      <c r="AD8681" t="s">
        <v>26</v>
      </c>
      <c r="AE8681" t="s">
        <v>203</v>
      </c>
      <c r="AF8681" t="s">
        <v>110</v>
      </c>
      <c r="AG8681">
        <v>77070</v>
      </c>
      <c r="AH8681" t="s">
        <v>111</v>
      </c>
      <c r="AI8681" t="s">
        <v>3014</v>
      </c>
      <c r="AJ8681" t="s">
        <v>73</v>
      </c>
      <c r="AK8681" t="s">
        <v>176</v>
      </c>
      <c r="AL8681" t="s">
        <v>3015</v>
      </c>
      <c r="AM8681">
        <v>159.56</v>
      </c>
      <c r="AN8681">
        <v>5</v>
      </c>
      <c r="AO8681">
        <v>0.2</v>
      </c>
      <c r="AP8681">
        <v>33.906500000000001</v>
      </c>
      <c r="AQ8681">
        <f>YEAR(Table1[[#This Row],[Order Date]])</f>
        <v>2016</v>
      </c>
      <c r="AR8681" t="str">
        <f>TEXT(Table1[[#This Row],[Order Date]],"mmmm")</f>
        <v>September</v>
      </c>
      <c r="AS8681" t="str">
        <f>"Q"&amp;ROUNDUP(MONTH(Table1[[#This Row],[Order Date]])/3,0)</f>
        <v>Q3</v>
      </c>
      <c r="AT8681">
        <f>IF(Table1[[#This Row],[Sales]]=0,0,Table1[[#This Row],[Profit]]/Table1[[#This Row],[Sales]])</f>
        <v>0.21249999999999999</v>
      </c>
    </row>
    <row r="8682" spans="22:46" x14ac:dyDescent="0.3">
      <c r="V8682">
        <v>8681</v>
      </c>
      <c r="W8682" t="s">
        <v>10990</v>
      </c>
      <c r="X8682" s="1">
        <v>42705</v>
      </c>
      <c r="Y8682" s="1">
        <v>42441</v>
      </c>
      <c r="Z8682" t="s">
        <v>22</v>
      </c>
      <c r="AA8682" t="s">
        <v>654</v>
      </c>
      <c r="AB8682" t="s">
        <v>655</v>
      </c>
      <c r="AC8682" t="s">
        <v>41</v>
      </c>
      <c r="AD8682" t="s">
        <v>26</v>
      </c>
      <c r="AE8682" t="s">
        <v>1646</v>
      </c>
      <c r="AF8682" t="s">
        <v>358</v>
      </c>
      <c r="AG8682">
        <v>23223</v>
      </c>
      <c r="AH8682" t="s">
        <v>29</v>
      </c>
      <c r="AI8682" t="s">
        <v>1054</v>
      </c>
      <c r="AJ8682" t="s">
        <v>46</v>
      </c>
      <c r="AK8682" t="s">
        <v>80</v>
      </c>
      <c r="AL8682" t="s">
        <v>1055</v>
      </c>
      <c r="AM8682">
        <v>2104.5500000000002</v>
      </c>
      <c r="AN8682">
        <v>7</v>
      </c>
      <c r="AO8682">
        <v>0</v>
      </c>
      <c r="AP8682">
        <v>694.50149999999996</v>
      </c>
      <c r="AQ8682">
        <f>YEAR(Table1[[#This Row],[Order Date]])</f>
        <v>2016</v>
      </c>
      <c r="AR8682" t="str">
        <f>TEXT(Table1[[#This Row],[Order Date]],"mmmm")</f>
        <v>December</v>
      </c>
      <c r="AS8682" t="str">
        <f>"Q"&amp;ROUNDUP(MONTH(Table1[[#This Row],[Order Date]])/3,0)</f>
        <v>Q4</v>
      </c>
      <c r="AT8682">
        <f>IF(Table1[[#This Row],[Sales]]=0,0,Table1[[#This Row],[Profit]]/Table1[[#This Row],[Sales]])</f>
        <v>0.32999999999999996</v>
      </c>
    </row>
    <row r="8683" spans="22:46" x14ac:dyDescent="0.3">
      <c r="V8683">
        <v>8682</v>
      </c>
      <c r="W8683" t="s">
        <v>10990</v>
      </c>
      <c r="X8683" s="1">
        <v>42705</v>
      </c>
      <c r="Y8683" s="1">
        <v>42441</v>
      </c>
      <c r="Z8683" t="s">
        <v>22</v>
      </c>
      <c r="AA8683" t="s">
        <v>654</v>
      </c>
      <c r="AB8683" t="s">
        <v>655</v>
      </c>
      <c r="AC8683" t="s">
        <v>41</v>
      </c>
      <c r="AD8683" t="s">
        <v>26</v>
      </c>
      <c r="AE8683" t="s">
        <v>1646</v>
      </c>
      <c r="AF8683" t="s">
        <v>358</v>
      </c>
      <c r="AG8683">
        <v>23223</v>
      </c>
      <c r="AH8683" t="s">
        <v>29</v>
      </c>
      <c r="AI8683" t="s">
        <v>2628</v>
      </c>
      <c r="AJ8683" t="s">
        <v>46</v>
      </c>
      <c r="AK8683" t="s">
        <v>651</v>
      </c>
      <c r="AL8683" t="s">
        <v>2629</v>
      </c>
      <c r="AM8683">
        <v>40.700000000000003</v>
      </c>
      <c r="AN8683">
        <v>5</v>
      </c>
      <c r="AO8683">
        <v>0</v>
      </c>
      <c r="AP8683">
        <v>11.803000000000001</v>
      </c>
      <c r="AQ8683">
        <f>YEAR(Table1[[#This Row],[Order Date]])</f>
        <v>2016</v>
      </c>
      <c r="AR8683" t="str">
        <f>TEXT(Table1[[#This Row],[Order Date]],"mmmm")</f>
        <v>December</v>
      </c>
      <c r="AS8683" t="str">
        <f>"Q"&amp;ROUNDUP(MONTH(Table1[[#This Row],[Order Date]])/3,0)</f>
        <v>Q4</v>
      </c>
      <c r="AT8683">
        <f>IF(Table1[[#This Row],[Sales]]=0,0,Table1[[#This Row],[Profit]]/Table1[[#This Row],[Sales]])</f>
        <v>0.28999999999999998</v>
      </c>
    </row>
    <row r="8684" spans="22:46" x14ac:dyDescent="0.3">
      <c r="V8684">
        <v>8683</v>
      </c>
      <c r="W8684" t="s">
        <v>10991</v>
      </c>
      <c r="X8684" s="1">
        <v>41948</v>
      </c>
      <c r="Y8684" s="1">
        <v>41923</v>
      </c>
      <c r="Z8684" t="s">
        <v>51</v>
      </c>
      <c r="AA8684" t="s">
        <v>2419</v>
      </c>
      <c r="AB8684" t="s">
        <v>2420</v>
      </c>
      <c r="AC8684" t="s">
        <v>108</v>
      </c>
      <c r="AD8684" t="s">
        <v>26</v>
      </c>
      <c r="AE8684" t="s">
        <v>1265</v>
      </c>
      <c r="AF8684" t="s">
        <v>358</v>
      </c>
      <c r="AG8684">
        <v>22204</v>
      </c>
      <c r="AH8684" t="s">
        <v>29</v>
      </c>
      <c r="AI8684" t="s">
        <v>6263</v>
      </c>
      <c r="AJ8684" t="s">
        <v>73</v>
      </c>
      <c r="AK8684" t="s">
        <v>176</v>
      </c>
      <c r="AL8684" t="s">
        <v>6264</v>
      </c>
      <c r="AM8684">
        <v>47.79</v>
      </c>
      <c r="AN8684">
        <v>3</v>
      </c>
      <c r="AO8684">
        <v>0</v>
      </c>
      <c r="AP8684">
        <v>16.2486</v>
      </c>
      <c r="AQ8684">
        <f>YEAR(Table1[[#This Row],[Order Date]])</f>
        <v>2014</v>
      </c>
      <c r="AR8684" t="str">
        <f>TEXT(Table1[[#This Row],[Order Date]],"mmmm")</f>
        <v>November</v>
      </c>
      <c r="AS8684" t="str">
        <f>"Q"&amp;ROUNDUP(MONTH(Table1[[#This Row],[Order Date]])/3,0)</f>
        <v>Q4</v>
      </c>
      <c r="AT8684">
        <f>IF(Table1[[#This Row],[Sales]]=0,0,Table1[[#This Row],[Profit]]/Table1[[#This Row],[Sales]])</f>
        <v>0.34</v>
      </c>
    </row>
    <row r="8685" spans="22:46" x14ac:dyDescent="0.3">
      <c r="V8685">
        <v>8684</v>
      </c>
      <c r="W8685" t="s">
        <v>10992</v>
      </c>
      <c r="X8685" s="1">
        <v>43064</v>
      </c>
      <c r="Y8685" s="1">
        <v>42747</v>
      </c>
      <c r="Z8685" t="s">
        <v>51</v>
      </c>
      <c r="AA8685" t="s">
        <v>3335</v>
      </c>
      <c r="AB8685" t="s">
        <v>3336</v>
      </c>
      <c r="AC8685" t="s">
        <v>25</v>
      </c>
      <c r="AD8685" t="s">
        <v>26</v>
      </c>
      <c r="AE8685" t="s">
        <v>136</v>
      </c>
      <c r="AF8685" t="s">
        <v>43</v>
      </c>
      <c r="AG8685">
        <v>94122</v>
      </c>
      <c r="AH8685" t="s">
        <v>44</v>
      </c>
      <c r="AI8685" t="s">
        <v>2985</v>
      </c>
      <c r="AJ8685" t="s">
        <v>46</v>
      </c>
      <c r="AK8685" t="s">
        <v>70</v>
      </c>
      <c r="AL8685" t="s">
        <v>2986</v>
      </c>
      <c r="AM8685">
        <v>5.16</v>
      </c>
      <c r="AN8685">
        <v>2</v>
      </c>
      <c r="AO8685">
        <v>0</v>
      </c>
      <c r="AP8685">
        <v>1.3415999999999999</v>
      </c>
      <c r="AQ8685">
        <f>YEAR(Table1[[#This Row],[Order Date]])</f>
        <v>2017</v>
      </c>
      <c r="AR8685" t="str">
        <f>TEXT(Table1[[#This Row],[Order Date]],"mmmm")</f>
        <v>November</v>
      </c>
      <c r="AS8685" t="str">
        <f>"Q"&amp;ROUNDUP(MONTH(Table1[[#This Row],[Order Date]])/3,0)</f>
        <v>Q4</v>
      </c>
      <c r="AT8685">
        <f>IF(Table1[[#This Row],[Sales]]=0,0,Table1[[#This Row],[Profit]]/Table1[[#This Row],[Sales]])</f>
        <v>0.25999999999999995</v>
      </c>
    </row>
    <row r="8686" spans="22:46" x14ac:dyDescent="0.3">
      <c r="V8686">
        <v>8685</v>
      </c>
      <c r="W8686" t="s">
        <v>10993</v>
      </c>
      <c r="X8686" s="1">
        <v>42720</v>
      </c>
      <c r="Y8686" t="s">
        <v>4066</v>
      </c>
      <c r="Z8686" t="s">
        <v>51</v>
      </c>
      <c r="AA8686" t="s">
        <v>1801</v>
      </c>
      <c r="AB8686" t="s">
        <v>1802</v>
      </c>
      <c r="AC8686" t="s">
        <v>108</v>
      </c>
      <c r="AD8686" t="s">
        <v>26</v>
      </c>
      <c r="AE8686" t="s">
        <v>1065</v>
      </c>
      <c r="AF8686" t="s">
        <v>43</v>
      </c>
      <c r="AG8686">
        <v>92024</v>
      </c>
      <c r="AH8686" t="s">
        <v>44</v>
      </c>
      <c r="AI8686" t="s">
        <v>1866</v>
      </c>
      <c r="AJ8686" t="s">
        <v>73</v>
      </c>
      <c r="AK8686" t="s">
        <v>176</v>
      </c>
      <c r="AL8686" t="s">
        <v>1867</v>
      </c>
      <c r="AM8686">
        <v>21.21</v>
      </c>
      <c r="AN8686">
        <v>7</v>
      </c>
      <c r="AO8686">
        <v>0</v>
      </c>
      <c r="AP8686">
        <v>4.4541000000000004</v>
      </c>
      <c r="AQ8686">
        <f>YEAR(Table1[[#This Row],[Order Date]])</f>
        <v>2016</v>
      </c>
      <c r="AR8686" t="str">
        <f>TEXT(Table1[[#This Row],[Order Date]],"mmmm")</f>
        <v>December</v>
      </c>
      <c r="AS8686" t="str">
        <f>"Q"&amp;ROUNDUP(MONTH(Table1[[#This Row],[Order Date]])/3,0)</f>
        <v>Q4</v>
      </c>
      <c r="AT8686">
        <f>IF(Table1[[#This Row],[Sales]]=0,0,Table1[[#This Row],[Profit]]/Table1[[#This Row],[Sales]])</f>
        <v>0.21000000000000002</v>
      </c>
    </row>
    <row r="8687" spans="22:46" x14ac:dyDescent="0.3">
      <c r="V8687">
        <v>8686</v>
      </c>
      <c r="W8687" t="s">
        <v>10994</v>
      </c>
      <c r="X8687" s="1">
        <v>43053</v>
      </c>
      <c r="Y8687" t="s">
        <v>4528</v>
      </c>
      <c r="Z8687" t="s">
        <v>22</v>
      </c>
      <c r="AA8687" t="s">
        <v>4373</v>
      </c>
      <c r="AB8687" t="s">
        <v>4374</v>
      </c>
      <c r="AC8687" t="s">
        <v>41</v>
      </c>
      <c r="AD8687" t="s">
        <v>26</v>
      </c>
      <c r="AE8687" t="s">
        <v>4619</v>
      </c>
      <c r="AF8687" t="s">
        <v>301</v>
      </c>
      <c r="AG8687">
        <v>13601</v>
      </c>
      <c r="AH8687" t="s">
        <v>160</v>
      </c>
      <c r="AI8687" t="s">
        <v>5537</v>
      </c>
      <c r="AJ8687" t="s">
        <v>46</v>
      </c>
      <c r="AK8687" t="s">
        <v>60</v>
      </c>
      <c r="AL8687" t="s">
        <v>5538</v>
      </c>
      <c r="AM8687">
        <v>96.36</v>
      </c>
      <c r="AN8687">
        <v>6</v>
      </c>
      <c r="AO8687">
        <v>0</v>
      </c>
      <c r="AP8687">
        <v>25.053599999999999</v>
      </c>
      <c r="AQ8687">
        <f>YEAR(Table1[[#This Row],[Order Date]])</f>
        <v>2017</v>
      </c>
      <c r="AR8687" t="str">
        <f>TEXT(Table1[[#This Row],[Order Date]],"mmmm")</f>
        <v>November</v>
      </c>
      <c r="AS8687" t="str">
        <f>"Q"&amp;ROUNDUP(MONTH(Table1[[#This Row],[Order Date]])/3,0)</f>
        <v>Q4</v>
      </c>
      <c r="AT8687">
        <f>IF(Table1[[#This Row],[Sales]]=0,0,Table1[[#This Row],[Profit]]/Table1[[#This Row],[Sales]])</f>
        <v>0.26</v>
      </c>
    </row>
    <row r="8688" spans="22:46" x14ac:dyDescent="0.3">
      <c r="V8688">
        <v>8687</v>
      </c>
      <c r="W8688" t="s">
        <v>10995</v>
      </c>
      <c r="X8688" s="1">
        <v>42547</v>
      </c>
      <c r="Y8688" t="s">
        <v>1856</v>
      </c>
      <c r="Z8688" t="s">
        <v>1450</v>
      </c>
      <c r="AA8688" t="s">
        <v>3193</v>
      </c>
      <c r="AB8688" t="s">
        <v>3194</v>
      </c>
      <c r="AC8688" t="s">
        <v>41</v>
      </c>
      <c r="AD8688" t="s">
        <v>26</v>
      </c>
      <c r="AE8688" t="s">
        <v>42</v>
      </c>
      <c r="AF8688" t="s">
        <v>43</v>
      </c>
      <c r="AG8688">
        <v>90036</v>
      </c>
      <c r="AH8688" t="s">
        <v>44</v>
      </c>
      <c r="AI8688" t="s">
        <v>1807</v>
      </c>
      <c r="AJ8688" t="s">
        <v>46</v>
      </c>
      <c r="AK8688" t="s">
        <v>651</v>
      </c>
      <c r="AL8688" t="s">
        <v>1808</v>
      </c>
      <c r="AM8688">
        <v>231.72</v>
      </c>
      <c r="AN8688">
        <v>2</v>
      </c>
      <c r="AO8688">
        <v>0</v>
      </c>
      <c r="AP8688">
        <v>11.586</v>
      </c>
      <c r="AQ8688">
        <f>YEAR(Table1[[#This Row],[Order Date]])</f>
        <v>2016</v>
      </c>
      <c r="AR8688" t="str">
        <f>TEXT(Table1[[#This Row],[Order Date]],"mmmm")</f>
        <v>June</v>
      </c>
      <c r="AS8688" t="str">
        <f>"Q"&amp;ROUNDUP(MONTH(Table1[[#This Row],[Order Date]])/3,0)</f>
        <v>Q2</v>
      </c>
      <c r="AT8688">
        <f>IF(Table1[[#This Row],[Sales]]=0,0,Table1[[#This Row],[Profit]]/Table1[[#This Row],[Sales]])</f>
        <v>0.05</v>
      </c>
    </row>
    <row r="8689" spans="22:46" x14ac:dyDescent="0.3">
      <c r="V8689">
        <v>8688</v>
      </c>
      <c r="W8689" t="s">
        <v>10995</v>
      </c>
      <c r="X8689" s="1">
        <v>42547</v>
      </c>
      <c r="Y8689" t="s">
        <v>1856</v>
      </c>
      <c r="Z8689" t="s">
        <v>1450</v>
      </c>
      <c r="AA8689" t="s">
        <v>3193</v>
      </c>
      <c r="AB8689" t="s">
        <v>3194</v>
      </c>
      <c r="AC8689" t="s">
        <v>41</v>
      </c>
      <c r="AD8689" t="s">
        <v>26</v>
      </c>
      <c r="AE8689" t="s">
        <v>42</v>
      </c>
      <c r="AF8689" t="s">
        <v>43</v>
      </c>
      <c r="AG8689">
        <v>90036</v>
      </c>
      <c r="AH8689" t="s">
        <v>44</v>
      </c>
      <c r="AI8689" t="s">
        <v>1316</v>
      </c>
      <c r="AJ8689" t="s">
        <v>46</v>
      </c>
      <c r="AK8689" t="s">
        <v>303</v>
      </c>
      <c r="AL8689" t="s">
        <v>1317</v>
      </c>
      <c r="AM8689">
        <v>17.899999999999999</v>
      </c>
      <c r="AN8689">
        <v>5</v>
      </c>
      <c r="AO8689">
        <v>0</v>
      </c>
      <c r="AP8689">
        <v>8.9499999999999993</v>
      </c>
      <c r="AQ8689">
        <f>YEAR(Table1[[#This Row],[Order Date]])</f>
        <v>2016</v>
      </c>
      <c r="AR8689" t="str">
        <f>TEXT(Table1[[#This Row],[Order Date]],"mmmm")</f>
        <v>June</v>
      </c>
      <c r="AS8689" t="str">
        <f>"Q"&amp;ROUNDUP(MONTH(Table1[[#This Row],[Order Date]])/3,0)</f>
        <v>Q2</v>
      </c>
      <c r="AT8689">
        <f>IF(Table1[[#This Row],[Sales]]=0,0,Table1[[#This Row],[Profit]]/Table1[[#This Row],[Sales]])</f>
        <v>0.5</v>
      </c>
    </row>
    <row r="8690" spans="22:46" x14ac:dyDescent="0.3">
      <c r="V8690">
        <v>8689</v>
      </c>
      <c r="W8690" t="s">
        <v>10995</v>
      </c>
      <c r="X8690" s="1">
        <v>42547</v>
      </c>
      <c r="Y8690" t="s">
        <v>1856</v>
      </c>
      <c r="Z8690" t="s">
        <v>1450</v>
      </c>
      <c r="AA8690" t="s">
        <v>3193</v>
      </c>
      <c r="AB8690" t="s">
        <v>3194</v>
      </c>
      <c r="AC8690" t="s">
        <v>41</v>
      </c>
      <c r="AD8690" t="s">
        <v>26</v>
      </c>
      <c r="AE8690" t="s">
        <v>42</v>
      </c>
      <c r="AF8690" t="s">
        <v>43</v>
      </c>
      <c r="AG8690">
        <v>90036</v>
      </c>
      <c r="AH8690" t="s">
        <v>44</v>
      </c>
      <c r="AI8690" t="s">
        <v>3995</v>
      </c>
      <c r="AJ8690" t="s">
        <v>46</v>
      </c>
      <c r="AK8690" t="s">
        <v>94</v>
      </c>
      <c r="AL8690" t="s">
        <v>3996</v>
      </c>
      <c r="AM8690">
        <v>12.48</v>
      </c>
      <c r="AN8690">
        <v>2</v>
      </c>
      <c r="AO8690">
        <v>0</v>
      </c>
      <c r="AP8690">
        <v>5.6159999999999997</v>
      </c>
      <c r="AQ8690">
        <f>YEAR(Table1[[#This Row],[Order Date]])</f>
        <v>2016</v>
      </c>
      <c r="AR8690" t="str">
        <f>TEXT(Table1[[#This Row],[Order Date]],"mmmm")</f>
        <v>June</v>
      </c>
      <c r="AS8690" t="str">
        <f>"Q"&amp;ROUNDUP(MONTH(Table1[[#This Row],[Order Date]])/3,0)</f>
        <v>Q2</v>
      </c>
      <c r="AT8690">
        <f>IF(Table1[[#This Row],[Sales]]=0,0,Table1[[#This Row],[Profit]]/Table1[[#This Row],[Sales]])</f>
        <v>0.44999999999999996</v>
      </c>
    </row>
    <row r="8691" spans="22:46" x14ac:dyDescent="0.3">
      <c r="V8691">
        <v>8690</v>
      </c>
      <c r="W8691" t="s">
        <v>10996</v>
      </c>
      <c r="X8691" s="1">
        <v>41999</v>
      </c>
      <c r="Y8691" t="s">
        <v>1249</v>
      </c>
      <c r="Z8691" t="s">
        <v>51</v>
      </c>
      <c r="AA8691" t="s">
        <v>6841</v>
      </c>
      <c r="AB8691" t="s">
        <v>6842</v>
      </c>
      <c r="AC8691" t="s">
        <v>41</v>
      </c>
      <c r="AD8691" t="s">
        <v>26</v>
      </c>
      <c r="AE8691" t="s">
        <v>158</v>
      </c>
      <c r="AF8691" t="s">
        <v>159</v>
      </c>
      <c r="AG8691">
        <v>19140</v>
      </c>
      <c r="AH8691" t="s">
        <v>160</v>
      </c>
      <c r="AI8691" t="s">
        <v>5453</v>
      </c>
      <c r="AJ8691" t="s">
        <v>46</v>
      </c>
      <c r="AK8691" t="s">
        <v>70</v>
      </c>
      <c r="AL8691" t="s">
        <v>5454</v>
      </c>
      <c r="AM8691">
        <v>8.016</v>
      </c>
      <c r="AN8691">
        <v>3</v>
      </c>
      <c r="AO8691">
        <v>0.2</v>
      </c>
      <c r="AP8691">
        <v>1.1022000000000001</v>
      </c>
      <c r="AQ8691">
        <f>YEAR(Table1[[#This Row],[Order Date]])</f>
        <v>2014</v>
      </c>
      <c r="AR8691" t="str">
        <f>TEXT(Table1[[#This Row],[Order Date]],"mmmm")</f>
        <v>December</v>
      </c>
      <c r="AS8691" t="str">
        <f>"Q"&amp;ROUNDUP(MONTH(Table1[[#This Row],[Order Date]])/3,0)</f>
        <v>Q4</v>
      </c>
      <c r="AT8691">
        <f>IF(Table1[[#This Row],[Sales]]=0,0,Table1[[#This Row],[Profit]]/Table1[[#This Row],[Sales]])</f>
        <v>0.13750000000000001</v>
      </c>
    </row>
    <row r="8692" spans="22:46" x14ac:dyDescent="0.3">
      <c r="V8692">
        <v>8691</v>
      </c>
      <c r="W8692" t="s">
        <v>10997</v>
      </c>
      <c r="X8692" s="1">
        <v>42596</v>
      </c>
      <c r="Y8692" t="s">
        <v>2836</v>
      </c>
      <c r="Z8692" t="s">
        <v>51</v>
      </c>
      <c r="AA8692" t="s">
        <v>708</v>
      </c>
      <c r="AB8692" t="s">
        <v>709</v>
      </c>
      <c r="AC8692" t="s">
        <v>41</v>
      </c>
      <c r="AD8692" t="s">
        <v>26</v>
      </c>
      <c r="AE8692" t="s">
        <v>907</v>
      </c>
      <c r="AF8692" t="s">
        <v>564</v>
      </c>
      <c r="AG8692">
        <v>44312</v>
      </c>
      <c r="AH8692" t="s">
        <v>160</v>
      </c>
      <c r="AI8692" t="s">
        <v>4498</v>
      </c>
      <c r="AJ8692" t="s">
        <v>73</v>
      </c>
      <c r="AK8692" t="s">
        <v>74</v>
      </c>
      <c r="AL8692" t="s">
        <v>4499</v>
      </c>
      <c r="AM8692">
        <v>259.89600000000002</v>
      </c>
      <c r="AN8692">
        <v>2</v>
      </c>
      <c r="AO8692">
        <v>0.4</v>
      </c>
      <c r="AP8692">
        <v>-56.3108</v>
      </c>
      <c r="AQ8692">
        <f>YEAR(Table1[[#This Row],[Order Date]])</f>
        <v>2016</v>
      </c>
      <c r="AR8692" t="str">
        <f>TEXT(Table1[[#This Row],[Order Date]],"mmmm")</f>
        <v>August</v>
      </c>
      <c r="AS8692" t="str">
        <f>"Q"&amp;ROUNDUP(MONTH(Table1[[#This Row],[Order Date]])/3,0)</f>
        <v>Q3</v>
      </c>
      <c r="AT8692">
        <f>IF(Table1[[#This Row],[Sales]]=0,0,Table1[[#This Row],[Profit]]/Table1[[#This Row],[Sales]])</f>
        <v>-0.21666666666666665</v>
      </c>
    </row>
    <row r="8693" spans="22:46" x14ac:dyDescent="0.3">
      <c r="V8693">
        <v>8692</v>
      </c>
      <c r="W8693" t="s">
        <v>10997</v>
      </c>
      <c r="X8693" s="1">
        <v>42596</v>
      </c>
      <c r="Y8693" t="s">
        <v>2836</v>
      </c>
      <c r="Z8693" t="s">
        <v>51</v>
      </c>
      <c r="AA8693" t="s">
        <v>708</v>
      </c>
      <c r="AB8693" t="s">
        <v>709</v>
      </c>
      <c r="AC8693" t="s">
        <v>41</v>
      </c>
      <c r="AD8693" t="s">
        <v>26</v>
      </c>
      <c r="AE8693" t="s">
        <v>907</v>
      </c>
      <c r="AF8693" t="s">
        <v>564</v>
      </c>
      <c r="AG8693">
        <v>44312</v>
      </c>
      <c r="AH8693" t="s">
        <v>160</v>
      </c>
      <c r="AI8693" t="s">
        <v>2807</v>
      </c>
      <c r="AJ8693" t="s">
        <v>73</v>
      </c>
      <c r="AK8693" t="s">
        <v>74</v>
      </c>
      <c r="AL8693" t="s">
        <v>3376</v>
      </c>
      <c r="AM8693">
        <v>247.18799999999999</v>
      </c>
      <c r="AN8693">
        <v>2</v>
      </c>
      <c r="AO8693">
        <v>0.4</v>
      </c>
      <c r="AP8693">
        <v>-49.437600000000003</v>
      </c>
      <c r="AQ8693">
        <f>YEAR(Table1[[#This Row],[Order Date]])</f>
        <v>2016</v>
      </c>
      <c r="AR8693" t="str">
        <f>TEXT(Table1[[#This Row],[Order Date]],"mmmm")</f>
        <v>August</v>
      </c>
      <c r="AS8693" t="str">
        <f>"Q"&amp;ROUNDUP(MONTH(Table1[[#This Row],[Order Date]])/3,0)</f>
        <v>Q3</v>
      </c>
      <c r="AT8693">
        <f>IF(Table1[[#This Row],[Sales]]=0,0,Table1[[#This Row],[Profit]]/Table1[[#This Row],[Sales]])</f>
        <v>-0.2</v>
      </c>
    </row>
    <row r="8694" spans="22:46" x14ac:dyDescent="0.3">
      <c r="V8694">
        <v>8693</v>
      </c>
      <c r="W8694" t="s">
        <v>10997</v>
      </c>
      <c r="X8694" s="1">
        <v>42596</v>
      </c>
      <c r="Y8694" t="s">
        <v>2836</v>
      </c>
      <c r="Z8694" t="s">
        <v>51</v>
      </c>
      <c r="AA8694" t="s">
        <v>708</v>
      </c>
      <c r="AB8694" t="s">
        <v>709</v>
      </c>
      <c r="AC8694" t="s">
        <v>41</v>
      </c>
      <c r="AD8694" t="s">
        <v>26</v>
      </c>
      <c r="AE8694" t="s">
        <v>907</v>
      </c>
      <c r="AF8694" t="s">
        <v>564</v>
      </c>
      <c r="AG8694">
        <v>44312</v>
      </c>
      <c r="AH8694" t="s">
        <v>160</v>
      </c>
      <c r="AI8694" t="s">
        <v>7122</v>
      </c>
      <c r="AJ8694" t="s">
        <v>73</v>
      </c>
      <c r="AK8694" t="s">
        <v>176</v>
      </c>
      <c r="AL8694" t="s">
        <v>7123</v>
      </c>
      <c r="AM8694">
        <v>279.95999999999998</v>
      </c>
      <c r="AN8694">
        <v>5</v>
      </c>
      <c r="AO8694">
        <v>0.2</v>
      </c>
      <c r="AP8694">
        <v>48.993000000000002</v>
      </c>
      <c r="AQ8694">
        <f>YEAR(Table1[[#This Row],[Order Date]])</f>
        <v>2016</v>
      </c>
      <c r="AR8694" t="str">
        <f>TEXT(Table1[[#This Row],[Order Date]],"mmmm")</f>
        <v>August</v>
      </c>
      <c r="AS8694" t="str">
        <f>"Q"&amp;ROUNDUP(MONTH(Table1[[#This Row],[Order Date]])/3,0)</f>
        <v>Q3</v>
      </c>
      <c r="AT8694">
        <f>IF(Table1[[#This Row],[Sales]]=0,0,Table1[[#This Row],[Profit]]/Table1[[#This Row],[Sales]])</f>
        <v>0.17500000000000002</v>
      </c>
    </row>
    <row r="8695" spans="22:46" x14ac:dyDescent="0.3">
      <c r="V8695">
        <v>8694</v>
      </c>
      <c r="W8695" t="s">
        <v>10998</v>
      </c>
      <c r="X8695" s="1">
        <v>42667</v>
      </c>
      <c r="Y8695" t="s">
        <v>969</v>
      </c>
      <c r="Z8695" t="s">
        <v>51</v>
      </c>
      <c r="AA8695" t="s">
        <v>4991</v>
      </c>
      <c r="AB8695" t="s">
        <v>4992</v>
      </c>
      <c r="AC8695" t="s">
        <v>108</v>
      </c>
      <c r="AD8695" t="s">
        <v>26</v>
      </c>
      <c r="AE8695" t="s">
        <v>136</v>
      </c>
      <c r="AF8695" t="s">
        <v>43</v>
      </c>
      <c r="AG8695">
        <v>94110</v>
      </c>
      <c r="AH8695" t="s">
        <v>44</v>
      </c>
      <c r="AI8695" t="s">
        <v>1309</v>
      </c>
      <c r="AJ8695" t="s">
        <v>73</v>
      </c>
      <c r="AK8695" t="s">
        <v>176</v>
      </c>
      <c r="AL8695" t="s">
        <v>1310</v>
      </c>
      <c r="AM8695">
        <v>450</v>
      </c>
      <c r="AN8695">
        <v>5</v>
      </c>
      <c r="AO8695">
        <v>0</v>
      </c>
      <c r="AP8695">
        <v>162</v>
      </c>
      <c r="AQ8695">
        <f>YEAR(Table1[[#This Row],[Order Date]])</f>
        <v>2016</v>
      </c>
      <c r="AR8695" t="str">
        <f>TEXT(Table1[[#This Row],[Order Date]],"mmmm")</f>
        <v>October</v>
      </c>
      <c r="AS8695" t="str">
        <f>"Q"&amp;ROUNDUP(MONTH(Table1[[#This Row],[Order Date]])/3,0)</f>
        <v>Q4</v>
      </c>
      <c r="AT8695">
        <f>IF(Table1[[#This Row],[Sales]]=0,0,Table1[[#This Row],[Profit]]/Table1[[#This Row],[Sales]])</f>
        <v>0.36</v>
      </c>
    </row>
    <row r="8696" spans="22:46" x14ac:dyDescent="0.3">
      <c r="V8696">
        <v>8695</v>
      </c>
      <c r="W8696" t="s">
        <v>10999</v>
      </c>
      <c r="X8696" s="1">
        <v>41874</v>
      </c>
      <c r="Y8696" t="s">
        <v>11000</v>
      </c>
      <c r="Z8696" t="s">
        <v>22</v>
      </c>
      <c r="AA8696" t="s">
        <v>1254</v>
      </c>
      <c r="AB8696" t="s">
        <v>1255</v>
      </c>
      <c r="AC8696" t="s">
        <v>108</v>
      </c>
      <c r="AD8696" t="s">
        <v>26</v>
      </c>
      <c r="AE8696" t="s">
        <v>7166</v>
      </c>
      <c r="AF8696" t="s">
        <v>267</v>
      </c>
      <c r="AG8696">
        <v>49505</v>
      </c>
      <c r="AH8696" t="s">
        <v>111</v>
      </c>
      <c r="AI8696" t="s">
        <v>2400</v>
      </c>
      <c r="AJ8696" t="s">
        <v>46</v>
      </c>
      <c r="AK8696" t="s">
        <v>94</v>
      </c>
      <c r="AL8696" t="s">
        <v>2401</v>
      </c>
      <c r="AM8696">
        <v>19.440000000000001</v>
      </c>
      <c r="AN8696">
        <v>3</v>
      </c>
      <c r="AO8696">
        <v>0</v>
      </c>
      <c r="AP8696">
        <v>9.5256000000000007</v>
      </c>
      <c r="AQ8696">
        <f>YEAR(Table1[[#This Row],[Order Date]])</f>
        <v>2014</v>
      </c>
      <c r="AR8696" t="str">
        <f>TEXT(Table1[[#This Row],[Order Date]],"mmmm")</f>
        <v>August</v>
      </c>
      <c r="AS8696" t="str">
        <f>"Q"&amp;ROUNDUP(MONTH(Table1[[#This Row],[Order Date]])/3,0)</f>
        <v>Q3</v>
      </c>
      <c r="AT8696">
        <f>IF(Table1[[#This Row],[Sales]]=0,0,Table1[[#This Row],[Profit]]/Table1[[#This Row],[Sales]])</f>
        <v>0.49</v>
      </c>
    </row>
    <row r="8697" spans="22:46" x14ac:dyDescent="0.3">
      <c r="V8697">
        <v>8696</v>
      </c>
      <c r="W8697" t="s">
        <v>11001</v>
      </c>
      <c r="X8697" s="1">
        <v>42993</v>
      </c>
      <c r="Y8697" t="s">
        <v>370</v>
      </c>
      <c r="Z8697" t="s">
        <v>22</v>
      </c>
      <c r="AA8697" t="s">
        <v>426</v>
      </c>
      <c r="AB8697" t="s">
        <v>427</v>
      </c>
      <c r="AC8697" t="s">
        <v>108</v>
      </c>
      <c r="AD8697" t="s">
        <v>26</v>
      </c>
      <c r="AE8697" t="s">
        <v>136</v>
      </c>
      <c r="AF8697" t="s">
        <v>43</v>
      </c>
      <c r="AG8697">
        <v>94109</v>
      </c>
      <c r="AH8697" t="s">
        <v>44</v>
      </c>
      <c r="AI8697" t="s">
        <v>1019</v>
      </c>
      <c r="AJ8697" t="s">
        <v>31</v>
      </c>
      <c r="AK8697" t="s">
        <v>57</v>
      </c>
      <c r="AL8697" t="s">
        <v>1020</v>
      </c>
      <c r="AM8697">
        <v>300.904</v>
      </c>
      <c r="AN8697">
        <v>1</v>
      </c>
      <c r="AO8697">
        <v>0.2</v>
      </c>
      <c r="AP8697">
        <v>11.283899999999999</v>
      </c>
      <c r="AQ8697">
        <f>YEAR(Table1[[#This Row],[Order Date]])</f>
        <v>2017</v>
      </c>
      <c r="AR8697" t="str">
        <f>TEXT(Table1[[#This Row],[Order Date]],"mmmm")</f>
        <v>September</v>
      </c>
      <c r="AS8697" t="str">
        <f>"Q"&amp;ROUNDUP(MONTH(Table1[[#This Row],[Order Date]])/3,0)</f>
        <v>Q3</v>
      </c>
      <c r="AT8697">
        <f>IF(Table1[[#This Row],[Sales]]=0,0,Table1[[#This Row],[Profit]]/Table1[[#This Row],[Sales]])</f>
        <v>3.7499999999999999E-2</v>
      </c>
    </row>
    <row r="8698" spans="22:46" x14ac:dyDescent="0.3">
      <c r="V8698">
        <v>8697</v>
      </c>
      <c r="W8698" t="s">
        <v>11002</v>
      </c>
      <c r="X8698" s="1">
        <v>42901</v>
      </c>
      <c r="Y8698" t="s">
        <v>484</v>
      </c>
      <c r="Z8698" t="s">
        <v>51</v>
      </c>
      <c r="AA8698" t="s">
        <v>1283</v>
      </c>
      <c r="AB8698" t="s">
        <v>1284</v>
      </c>
      <c r="AC8698" t="s">
        <v>41</v>
      </c>
      <c r="AD8698" t="s">
        <v>26</v>
      </c>
      <c r="AE8698" t="s">
        <v>6311</v>
      </c>
      <c r="AF8698" t="s">
        <v>379</v>
      </c>
      <c r="AG8698">
        <v>37211</v>
      </c>
      <c r="AH8698" t="s">
        <v>29</v>
      </c>
      <c r="AI8698" t="s">
        <v>5819</v>
      </c>
      <c r="AJ8698" t="s">
        <v>73</v>
      </c>
      <c r="AK8698" t="s">
        <v>74</v>
      </c>
      <c r="AL8698" t="s">
        <v>5820</v>
      </c>
      <c r="AM8698">
        <v>239.976</v>
      </c>
      <c r="AN8698">
        <v>3</v>
      </c>
      <c r="AO8698">
        <v>0.2</v>
      </c>
      <c r="AP8698">
        <v>26.997299999999999</v>
      </c>
      <c r="AQ8698">
        <f>YEAR(Table1[[#This Row],[Order Date]])</f>
        <v>2017</v>
      </c>
      <c r="AR8698" t="str">
        <f>TEXT(Table1[[#This Row],[Order Date]],"mmmm")</f>
        <v>June</v>
      </c>
      <c r="AS8698" t="str">
        <f>"Q"&amp;ROUNDUP(MONTH(Table1[[#This Row],[Order Date]])/3,0)</f>
        <v>Q2</v>
      </c>
      <c r="AT8698">
        <f>IF(Table1[[#This Row],[Sales]]=0,0,Table1[[#This Row],[Profit]]/Table1[[#This Row],[Sales]])</f>
        <v>0.1125</v>
      </c>
    </row>
    <row r="8699" spans="22:46" x14ac:dyDescent="0.3">
      <c r="V8699">
        <v>8698</v>
      </c>
      <c r="W8699" t="s">
        <v>11002</v>
      </c>
      <c r="X8699" s="1">
        <v>42901</v>
      </c>
      <c r="Y8699" t="s">
        <v>484</v>
      </c>
      <c r="Z8699" t="s">
        <v>51</v>
      </c>
      <c r="AA8699" t="s">
        <v>1283</v>
      </c>
      <c r="AB8699" t="s">
        <v>1284</v>
      </c>
      <c r="AC8699" t="s">
        <v>41</v>
      </c>
      <c r="AD8699" t="s">
        <v>26</v>
      </c>
      <c r="AE8699" t="s">
        <v>6311</v>
      </c>
      <c r="AF8699" t="s">
        <v>379</v>
      </c>
      <c r="AG8699">
        <v>37211</v>
      </c>
      <c r="AH8699" t="s">
        <v>29</v>
      </c>
      <c r="AI8699" t="s">
        <v>1038</v>
      </c>
      <c r="AJ8699" t="s">
        <v>31</v>
      </c>
      <c r="AK8699" t="s">
        <v>67</v>
      </c>
      <c r="AL8699" t="s">
        <v>1039</v>
      </c>
      <c r="AM8699">
        <v>31.167999999999999</v>
      </c>
      <c r="AN8699">
        <v>4</v>
      </c>
      <c r="AO8699">
        <v>0.2</v>
      </c>
      <c r="AP8699">
        <v>9.3504000000000005</v>
      </c>
      <c r="AQ8699">
        <f>YEAR(Table1[[#This Row],[Order Date]])</f>
        <v>2017</v>
      </c>
      <c r="AR8699" t="str">
        <f>TEXT(Table1[[#This Row],[Order Date]],"mmmm")</f>
        <v>June</v>
      </c>
      <c r="AS8699" t="str">
        <f>"Q"&amp;ROUNDUP(MONTH(Table1[[#This Row],[Order Date]])/3,0)</f>
        <v>Q2</v>
      </c>
      <c r="AT8699">
        <f>IF(Table1[[#This Row],[Sales]]=0,0,Table1[[#This Row],[Profit]]/Table1[[#This Row],[Sales]])</f>
        <v>0.30000000000000004</v>
      </c>
    </row>
    <row r="8700" spans="22:46" x14ac:dyDescent="0.3">
      <c r="V8700">
        <v>8699</v>
      </c>
      <c r="W8700" t="s">
        <v>11002</v>
      </c>
      <c r="X8700" s="1">
        <v>42901</v>
      </c>
      <c r="Y8700" t="s">
        <v>484</v>
      </c>
      <c r="Z8700" t="s">
        <v>51</v>
      </c>
      <c r="AA8700" t="s">
        <v>1283</v>
      </c>
      <c r="AB8700" t="s">
        <v>1284</v>
      </c>
      <c r="AC8700" t="s">
        <v>41</v>
      </c>
      <c r="AD8700" t="s">
        <v>26</v>
      </c>
      <c r="AE8700" t="s">
        <v>6311</v>
      </c>
      <c r="AF8700" t="s">
        <v>379</v>
      </c>
      <c r="AG8700">
        <v>37211</v>
      </c>
      <c r="AH8700" t="s">
        <v>29</v>
      </c>
      <c r="AI8700" t="s">
        <v>7267</v>
      </c>
      <c r="AJ8700" t="s">
        <v>31</v>
      </c>
      <c r="AK8700" t="s">
        <v>57</v>
      </c>
      <c r="AL8700" t="s">
        <v>7268</v>
      </c>
      <c r="AM8700">
        <v>120.96</v>
      </c>
      <c r="AN8700">
        <v>2</v>
      </c>
      <c r="AO8700">
        <v>0.4</v>
      </c>
      <c r="AP8700">
        <v>-28.224</v>
      </c>
      <c r="AQ8700">
        <f>YEAR(Table1[[#This Row],[Order Date]])</f>
        <v>2017</v>
      </c>
      <c r="AR8700" t="str">
        <f>TEXT(Table1[[#This Row],[Order Date]],"mmmm")</f>
        <v>June</v>
      </c>
      <c r="AS8700" t="str">
        <f>"Q"&amp;ROUNDUP(MONTH(Table1[[#This Row],[Order Date]])/3,0)</f>
        <v>Q2</v>
      </c>
      <c r="AT8700">
        <f>IF(Table1[[#This Row],[Sales]]=0,0,Table1[[#This Row],[Profit]]/Table1[[#This Row],[Sales]])</f>
        <v>-0.23333333333333334</v>
      </c>
    </row>
    <row r="8701" spans="22:46" x14ac:dyDescent="0.3">
      <c r="V8701">
        <v>8700</v>
      </c>
      <c r="W8701" t="s">
        <v>11002</v>
      </c>
      <c r="X8701" s="1">
        <v>42901</v>
      </c>
      <c r="Y8701" t="s">
        <v>484</v>
      </c>
      <c r="Z8701" t="s">
        <v>51</v>
      </c>
      <c r="AA8701" t="s">
        <v>1283</v>
      </c>
      <c r="AB8701" t="s">
        <v>1284</v>
      </c>
      <c r="AC8701" t="s">
        <v>41</v>
      </c>
      <c r="AD8701" t="s">
        <v>26</v>
      </c>
      <c r="AE8701" t="s">
        <v>6311</v>
      </c>
      <c r="AF8701" t="s">
        <v>379</v>
      </c>
      <c r="AG8701">
        <v>37211</v>
      </c>
      <c r="AH8701" t="s">
        <v>29</v>
      </c>
      <c r="AI8701" t="s">
        <v>3339</v>
      </c>
      <c r="AJ8701" t="s">
        <v>73</v>
      </c>
      <c r="AK8701" t="s">
        <v>74</v>
      </c>
      <c r="AL8701" t="s">
        <v>3340</v>
      </c>
      <c r="AM8701">
        <v>2239.9360000000001</v>
      </c>
      <c r="AN8701">
        <v>8</v>
      </c>
      <c r="AO8701">
        <v>0.2</v>
      </c>
      <c r="AP8701">
        <v>223.99359999999999</v>
      </c>
      <c r="AQ8701">
        <f>YEAR(Table1[[#This Row],[Order Date]])</f>
        <v>2017</v>
      </c>
      <c r="AR8701" t="str">
        <f>TEXT(Table1[[#This Row],[Order Date]],"mmmm")</f>
        <v>June</v>
      </c>
      <c r="AS8701" t="str">
        <f>"Q"&amp;ROUNDUP(MONTH(Table1[[#This Row],[Order Date]])/3,0)</f>
        <v>Q2</v>
      </c>
      <c r="AT8701">
        <f>IF(Table1[[#This Row],[Sales]]=0,0,Table1[[#This Row],[Profit]]/Table1[[#This Row],[Sales]])</f>
        <v>9.9999999999999992E-2</v>
      </c>
    </row>
    <row r="8702" spans="22:46" x14ac:dyDescent="0.3">
      <c r="V8702">
        <v>8701</v>
      </c>
      <c r="W8702" t="s">
        <v>11002</v>
      </c>
      <c r="X8702" s="1">
        <v>42901</v>
      </c>
      <c r="Y8702" t="s">
        <v>484</v>
      </c>
      <c r="Z8702" t="s">
        <v>51</v>
      </c>
      <c r="AA8702" t="s">
        <v>1283</v>
      </c>
      <c r="AB8702" t="s">
        <v>1284</v>
      </c>
      <c r="AC8702" t="s">
        <v>41</v>
      </c>
      <c r="AD8702" t="s">
        <v>26</v>
      </c>
      <c r="AE8702" t="s">
        <v>6311</v>
      </c>
      <c r="AF8702" t="s">
        <v>379</v>
      </c>
      <c r="AG8702">
        <v>37211</v>
      </c>
      <c r="AH8702" t="s">
        <v>29</v>
      </c>
      <c r="AI8702" t="s">
        <v>1606</v>
      </c>
      <c r="AJ8702" t="s">
        <v>46</v>
      </c>
      <c r="AK8702" t="s">
        <v>80</v>
      </c>
      <c r="AL8702" t="s">
        <v>1607</v>
      </c>
      <c r="AM8702">
        <v>76.608000000000004</v>
      </c>
      <c r="AN8702">
        <v>8</v>
      </c>
      <c r="AO8702">
        <v>0.2</v>
      </c>
      <c r="AP8702">
        <v>6.7031999999999998</v>
      </c>
      <c r="AQ8702">
        <f>YEAR(Table1[[#This Row],[Order Date]])</f>
        <v>2017</v>
      </c>
      <c r="AR8702" t="str">
        <f>TEXT(Table1[[#This Row],[Order Date]],"mmmm")</f>
        <v>June</v>
      </c>
      <c r="AS8702" t="str">
        <f>"Q"&amp;ROUNDUP(MONTH(Table1[[#This Row],[Order Date]])/3,0)</f>
        <v>Q2</v>
      </c>
      <c r="AT8702">
        <f>IF(Table1[[#This Row],[Sales]]=0,0,Table1[[#This Row],[Profit]]/Table1[[#This Row],[Sales]])</f>
        <v>8.7499999999999994E-2</v>
      </c>
    </row>
    <row r="8703" spans="22:46" x14ac:dyDescent="0.3">
      <c r="V8703">
        <v>8702</v>
      </c>
      <c r="W8703" t="s">
        <v>11002</v>
      </c>
      <c r="X8703" s="1">
        <v>42901</v>
      </c>
      <c r="Y8703" t="s">
        <v>484</v>
      </c>
      <c r="Z8703" t="s">
        <v>51</v>
      </c>
      <c r="AA8703" t="s">
        <v>1283</v>
      </c>
      <c r="AB8703" t="s">
        <v>1284</v>
      </c>
      <c r="AC8703" t="s">
        <v>41</v>
      </c>
      <c r="AD8703" t="s">
        <v>26</v>
      </c>
      <c r="AE8703" t="s">
        <v>6311</v>
      </c>
      <c r="AF8703" t="s">
        <v>379</v>
      </c>
      <c r="AG8703">
        <v>37211</v>
      </c>
      <c r="AH8703" t="s">
        <v>29</v>
      </c>
      <c r="AI8703" t="s">
        <v>2264</v>
      </c>
      <c r="AJ8703" t="s">
        <v>46</v>
      </c>
      <c r="AK8703" t="s">
        <v>60</v>
      </c>
      <c r="AL8703" t="s">
        <v>2265</v>
      </c>
      <c r="AM8703">
        <v>142.77600000000001</v>
      </c>
      <c r="AN8703">
        <v>1</v>
      </c>
      <c r="AO8703">
        <v>0.2</v>
      </c>
      <c r="AP8703">
        <v>17.847000000000001</v>
      </c>
      <c r="AQ8703">
        <f>YEAR(Table1[[#This Row],[Order Date]])</f>
        <v>2017</v>
      </c>
      <c r="AR8703" t="str">
        <f>TEXT(Table1[[#This Row],[Order Date]],"mmmm")</f>
        <v>June</v>
      </c>
      <c r="AS8703" t="str">
        <f>"Q"&amp;ROUNDUP(MONTH(Table1[[#This Row],[Order Date]])/3,0)</f>
        <v>Q2</v>
      </c>
      <c r="AT8703">
        <f>IF(Table1[[#This Row],[Sales]]=0,0,Table1[[#This Row],[Profit]]/Table1[[#This Row],[Sales]])</f>
        <v>0.125</v>
      </c>
    </row>
    <row r="8704" spans="22:46" x14ac:dyDescent="0.3">
      <c r="V8704">
        <v>8703</v>
      </c>
      <c r="W8704" t="s">
        <v>11002</v>
      </c>
      <c r="X8704" s="1">
        <v>42901</v>
      </c>
      <c r="Y8704" t="s">
        <v>484</v>
      </c>
      <c r="Z8704" t="s">
        <v>51</v>
      </c>
      <c r="AA8704" t="s">
        <v>1283</v>
      </c>
      <c r="AB8704" t="s">
        <v>1284</v>
      </c>
      <c r="AC8704" t="s">
        <v>41</v>
      </c>
      <c r="AD8704" t="s">
        <v>26</v>
      </c>
      <c r="AE8704" t="s">
        <v>6311</v>
      </c>
      <c r="AF8704" t="s">
        <v>379</v>
      </c>
      <c r="AG8704">
        <v>37211</v>
      </c>
      <c r="AH8704" t="s">
        <v>29</v>
      </c>
      <c r="AI8704" t="s">
        <v>11003</v>
      </c>
      <c r="AJ8704" t="s">
        <v>46</v>
      </c>
      <c r="AK8704" t="s">
        <v>94</v>
      </c>
      <c r="AL8704" t="s">
        <v>11004</v>
      </c>
      <c r="AM8704">
        <v>91.36</v>
      </c>
      <c r="AN8704">
        <v>5</v>
      </c>
      <c r="AO8704">
        <v>0.2</v>
      </c>
      <c r="AP8704">
        <v>29.692</v>
      </c>
      <c r="AQ8704">
        <f>YEAR(Table1[[#This Row],[Order Date]])</f>
        <v>2017</v>
      </c>
      <c r="AR8704" t="str">
        <f>TEXT(Table1[[#This Row],[Order Date]],"mmmm")</f>
        <v>June</v>
      </c>
      <c r="AS8704" t="str">
        <f>"Q"&amp;ROUNDUP(MONTH(Table1[[#This Row],[Order Date]])/3,0)</f>
        <v>Q2</v>
      </c>
      <c r="AT8704">
        <f>IF(Table1[[#This Row],[Sales]]=0,0,Table1[[#This Row],[Profit]]/Table1[[#This Row],[Sales]])</f>
        <v>0.32500000000000001</v>
      </c>
    </row>
    <row r="8705" spans="22:46" x14ac:dyDescent="0.3">
      <c r="V8705">
        <v>8704</v>
      </c>
      <c r="W8705" t="s">
        <v>11005</v>
      </c>
      <c r="X8705" s="1">
        <v>42064</v>
      </c>
      <c r="Y8705" s="1">
        <v>42127</v>
      </c>
      <c r="Z8705" t="s">
        <v>51</v>
      </c>
      <c r="AA8705" t="s">
        <v>2458</v>
      </c>
      <c r="AB8705" t="s">
        <v>2459</v>
      </c>
      <c r="AC8705" t="s">
        <v>25</v>
      </c>
      <c r="AD8705" t="s">
        <v>26</v>
      </c>
      <c r="AE8705" t="s">
        <v>158</v>
      </c>
      <c r="AF8705" t="s">
        <v>159</v>
      </c>
      <c r="AG8705">
        <v>19120</v>
      </c>
      <c r="AH8705" t="s">
        <v>160</v>
      </c>
      <c r="AI8705" t="s">
        <v>4968</v>
      </c>
      <c r="AJ8705" t="s">
        <v>46</v>
      </c>
      <c r="AK8705" t="s">
        <v>80</v>
      </c>
      <c r="AL8705" t="s">
        <v>4969</v>
      </c>
      <c r="AM8705">
        <v>3.552</v>
      </c>
      <c r="AN8705">
        <v>2</v>
      </c>
      <c r="AO8705">
        <v>0.2</v>
      </c>
      <c r="AP8705">
        <v>0.44400000000000001</v>
      </c>
      <c r="AQ8705">
        <f>YEAR(Table1[[#This Row],[Order Date]])</f>
        <v>2015</v>
      </c>
      <c r="AR8705" t="str">
        <f>TEXT(Table1[[#This Row],[Order Date]],"mmmm")</f>
        <v>March</v>
      </c>
      <c r="AS8705" t="str">
        <f>"Q"&amp;ROUNDUP(MONTH(Table1[[#This Row],[Order Date]])/3,0)</f>
        <v>Q1</v>
      </c>
      <c r="AT8705">
        <f>IF(Table1[[#This Row],[Sales]]=0,0,Table1[[#This Row],[Profit]]/Table1[[#This Row],[Sales]])</f>
        <v>0.125</v>
      </c>
    </row>
    <row r="8706" spans="22:46" x14ac:dyDescent="0.3">
      <c r="V8706">
        <v>8705</v>
      </c>
      <c r="W8706" t="s">
        <v>11006</v>
      </c>
      <c r="X8706" s="1">
        <v>42574</v>
      </c>
      <c r="Y8706" t="s">
        <v>8250</v>
      </c>
      <c r="Z8706" t="s">
        <v>207</v>
      </c>
      <c r="AA8706" t="s">
        <v>5718</v>
      </c>
      <c r="AB8706" t="s">
        <v>5719</v>
      </c>
      <c r="AC8706" t="s">
        <v>25</v>
      </c>
      <c r="AD8706" t="s">
        <v>26</v>
      </c>
      <c r="AE8706" t="s">
        <v>203</v>
      </c>
      <c r="AF8706" t="s">
        <v>110</v>
      </c>
      <c r="AG8706">
        <v>77041</v>
      </c>
      <c r="AH8706" t="s">
        <v>111</v>
      </c>
      <c r="AI8706" t="s">
        <v>9303</v>
      </c>
      <c r="AJ8706" t="s">
        <v>73</v>
      </c>
      <c r="AK8706" t="s">
        <v>74</v>
      </c>
      <c r="AL8706" t="s">
        <v>9304</v>
      </c>
      <c r="AM8706">
        <v>115.136</v>
      </c>
      <c r="AN8706">
        <v>8</v>
      </c>
      <c r="AO8706">
        <v>0.2</v>
      </c>
      <c r="AP8706">
        <v>11.5136</v>
      </c>
      <c r="AQ8706">
        <f>YEAR(Table1[[#This Row],[Order Date]])</f>
        <v>2016</v>
      </c>
      <c r="AR8706" t="str">
        <f>TEXT(Table1[[#This Row],[Order Date]],"mmmm")</f>
        <v>July</v>
      </c>
      <c r="AS8706" t="str">
        <f>"Q"&amp;ROUNDUP(MONTH(Table1[[#This Row],[Order Date]])/3,0)</f>
        <v>Q3</v>
      </c>
      <c r="AT8706">
        <f>IF(Table1[[#This Row],[Sales]]=0,0,Table1[[#This Row],[Profit]]/Table1[[#This Row],[Sales]])</f>
        <v>0.1</v>
      </c>
    </row>
    <row r="8707" spans="22:46" x14ac:dyDescent="0.3">
      <c r="V8707">
        <v>8706</v>
      </c>
      <c r="W8707" t="s">
        <v>11007</v>
      </c>
      <c r="X8707" s="1">
        <v>41913</v>
      </c>
      <c r="Y8707" s="1">
        <v>41769</v>
      </c>
      <c r="Z8707" t="s">
        <v>51</v>
      </c>
      <c r="AA8707" t="s">
        <v>8076</v>
      </c>
      <c r="AB8707" t="s">
        <v>8077</v>
      </c>
      <c r="AC8707" t="s">
        <v>108</v>
      </c>
      <c r="AD8707" t="s">
        <v>26</v>
      </c>
      <c r="AE8707" t="s">
        <v>3749</v>
      </c>
      <c r="AF8707" t="s">
        <v>1565</v>
      </c>
      <c r="AG8707">
        <v>89502</v>
      </c>
      <c r="AH8707" t="s">
        <v>44</v>
      </c>
      <c r="AI8707" t="s">
        <v>10710</v>
      </c>
      <c r="AJ8707" t="s">
        <v>46</v>
      </c>
      <c r="AK8707" t="s">
        <v>303</v>
      </c>
      <c r="AL8707" t="s">
        <v>10711</v>
      </c>
      <c r="AM8707">
        <v>4.71</v>
      </c>
      <c r="AN8707">
        <v>1</v>
      </c>
      <c r="AO8707">
        <v>0</v>
      </c>
      <c r="AP8707">
        <v>0</v>
      </c>
      <c r="AQ8707">
        <f>YEAR(Table1[[#This Row],[Order Date]])</f>
        <v>2014</v>
      </c>
      <c r="AR8707" t="str">
        <f>TEXT(Table1[[#This Row],[Order Date]],"mmmm")</f>
        <v>October</v>
      </c>
      <c r="AS8707" t="str">
        <f>"Q"&amp;ROUNDUP(MONTH(Table1[[#This Row],[Order Date]])/3,0)</f>
        <v>Q4</v>
      </c>
      <c r="AT8707">
        <f>IF(Table1[[#This Row],[Sales]]=0,0,Table1[[#This Row],[Profit]]/Table1[[#This Row],[Sales]])</f>
        <v>0</v>
      </c>
    </row>
    <row r="8708" spans="22:46" x14ac:dyDescent="0.3">
      <c r="V8708">
        <v>8707</v>
      </c>
      <c r="W8708" t="s">
        <v>11008</v>
      </c>
      <c r="X8708" s="1">
        <v>41890</v>
      </c>
      <c r="Y8708" t="s">
        <v>1009</v>
      </c>
      <c r="Z8708" t="s">
        <v>51</v>
      </c>
      <c r="AA8708" t="s">
        <v>4270</v>
      </c>
      <c r="AB8708" t="s">
        <v>4271</v>
      </c>
      <c r="AC8708" t="s">
        <v>108</v>
      </c>
      <c r="AD8708" t="s">
        <v>26</v>
      </c>
      <c r="AE8708" t="s">
        <v>300</v>
      </c>
      <c r="AF8708" t="s">
        <v>301</v>
      </c>
      <c r="AG8708">
        <v>10009</v>
      </c>
      <c r="AH8708" t="s">
        <v>160</v>
      </c>
      <c r="AI8708" t="s">
        <v>4380</v>
      </c>
      <c r="AJ8708" t="s">
        <v>31</v>
      </c>
      <c r="AK8708" t="s">
        <v>35</v>
      </c>
      <c r="AL8708" t="s">
        <v>4381</v>
      </c>
      <c r="AM8708">
        <v>172.76400000000001</v>
      </c>
      <c r="AN8708">
        <v>2</v>
      </c>
      <c r="AO8708">
        <v>0.1</v>
      </c>
      <c r="AP8708">
        <v>13.437200000000001</v>
      </c>
      <c r="AQ8708">
        <f>YEAR(Table1[[#This Row],[Order Date]])</f>
        <v>2014</v>
      </c>
      <c r="AR8708" t="str">
        <f>TEXT(Table1[[#This Row],[Order Date]],"mmmm")</f>
        <v>September</v>
      </c>
      <c r="AS8708" t="str">
        <f>"Q"&amp;ROUNDUP(MONTH(Table1[[#This Row],[Order Date]])/3,0)</f>
        <v>Q3</v>
      </c>
      <c r="AT8708">
        <f>IF(Table1[[#This Row],[Sales]]=0,0,Table1[[#This Row],[Profit]]/Table1[[#This Row],[Sales]])</f>
        <v>7.7777777777777779E-2</v>
      </c>
    </row>
    <row r="8709" spans="22:46" x14ac:dyDescent="0.3">
      <c r="V8709">
        <v>8708</v>
      </c>
      <c r="W8709" t="s">
        <v>11008</v>
      </c>
      <c r="X8709" s="1">
        <v>41890</v>
      </c>
      <c r="Y8709" t="s">
        <v>1009</v>
      </c>
      <c r="Z8709" t="s">
        <v>51</v>
      </c>
      <c r="AA8709" t="s">
        <v>4270</v>
      </c>
      <c r="AB8709" t="s">
        <v>4271</v>
      </c>
      <c r="AC8709" t="s">
        <v>108</v>
      </c>
      <c r="AD8709" t="s">
        <v>26</v>
      </c>
      <c r="AE8709" t="s">
        <v>300</v>
      </c>
      <c r="AF8709" t="s">
        <v>301</v>
      </c>
      <c r="AG8709">
        <v>10009</v>
      </c>
      <c r="AH8709" t="s">
        <v>160</v>
      </c>
      <c r="AI8709" t="s">
        <v>5786</v>
      </c>
      <c r="AJ8709" t="s">
        <v>46</v>
      </c>
      <c r="AK8709" t="s">
        <v>70</v>
      </c>
      <c r="AL8709" t="s">
        <v>5787</v>
      </c>
      <c r="AM8709">
        <v>3.52</v>
      </c>
      <c r="AN8709">
        <v>2</v>
      </c>
      <c r="AO8709">
        <v>0</v>
      </c>
      <c r="AP8709">
        <v>1.6896</v>
      </c>
      <c r="AQ8709">
        <f>YEAR(Table1[[#This Row],[Order Date]])</f>
        <v>2014</v>
      </c>
      <c r="AR8709" t="str">
        <f>TEXT(Table1[[#This Row],[Order Date]],"mmmm")</f>
        <v>September</v>
      </c>
      <c r="AS8709" t="str">
        <f>"Q"&amp;ROUNDUP(MONTH(Table1[[#This Row],[Order Date]])/3,0)</f>
        <v>Q3</v>
      </c>
      <c r="AT8709">
        <f>IF(Table1[[#This Row],[Sales]]=0,0,Table1[[#This Row],[Profit]]/Table1[[#This Row],[Sales]])</f>
        <v>0.48</v>
      </c>
    </row>
    <row r="8710" spans="22:46" x14ac:dyDescent="0.3">
      <c r="V8710">
        <v>8709</v>
      </c>
      <c r="W8710" t="s">
        <v>11009</v>
      </c>
      <c r="X8710" s="1">
        <v>41959</v>
      </c>
      <c r="Y8710" t="s">
        <v>117</v>
      </c>
      <c r="Z8710" t="s">
        <v>207</v>
      </c>
      <c r="AA8710" t="s">
        <v>2379</v>
      </c>
      <c r="AB8710" t="s">
        <v>2380</v>
      </c>
      <c r="AC8710" t="s">
        <v>41</v>
      </c>
      <c r="AD8710" t="s">
        <v>26</v>
      </c>
      <c r="AE8710" t="s">
        <v>42</v>
      </c>
      <c r="AF8710" t="s">
        <v>43</v>
      </c>
      <c r="AG8710">
        <v>90008</v>
      </c>
      <c r="AH8710" t="s">
        <v>44</v>
      </c>
      <c r="AI8710" t="s">
        <v>3430</v>
      </c>
      <c r="AJ8710" t="s">
        <v>73</v>
      </c>
      <c r="AK8710" t="s">
        <v>74</v>
      </c>
      <c r="AL8710" t="s">
        <v>3431</v>
      </c>
      <c r="AM8710">
        <v>79.968000000000004</v>
      </c>
      <c r="AN8710">
        <v>4</v>
      </c>
      <c r="AO8710">
        <v>0.2</v>
      </c>
      <c r="AP8710">
        <v>-17.992799999999999</v>
      </c>
      <c r="AQ8710">
        <f>YEAR(Table1[[#This Row],[Order Date]])</f>
        <v>2014</v>
      </c>
      <c r="AR8710" t="str">
        <f>TEXT(Table1[[#This Row],[Order Date]],"mmmm")</f>
        <v>November</v>
      </c>
      <c r="AS8710" t="str">
        <f>"Q"&amp;ROUNDUP(MONTH(Table1[[#This Row],[Order Date]])/3,0)</f>
        <v>Q4</v>
      </c>
      <c r="AT8710">
        <f>IF(Table1[[#This Row],[Sales]]=0,0,Table1[[#This Row],[Profit]]/Table1[[#This Row],[Sales]])</f>
        <v>-0.22499999999999998</v>
      </c>
    </row>
    <row r="8711" spans="22:46" x14ac:dyDescent="0.3">
      <c r="V8711">
        <v>8710</v>
      </c>
      <c r="W8711" t="s">
        <v>11009</v>
      </c>
      <c r="X8711" s="1">
        <v>41959</v>
      </c>
      <c r="Y8711" t="s">
        <v>117</v>
      </c>
      <c r="Z8711" t="s">
        <v>207</v>
      </c>
      <c r="AA8711" t="s">
        <v>2379</v>
      </c>
      <c r="AB8711" t="s">
        <v>2380</v>
      </c>
      <c r="AC8711" t="s">
        <v>41</v>
      </c>
      <c r="AD8711" t="s">
        <v>26</v>
      </c>
      <c r="AE8711" t="s">
        <v>42</v>
      </c>
      <c r="AF8711" t="s">
        <v>43</v>
      </c>
      <c r="AG8711">
        <v>90008</v>
      </c>
      <c r="AH8711" t="s">
        <v>44</v>
      </c>
      <c r="AI8711" t="s">
        <v>2516</v>
      </c>
      <c r="AJ8711" t="s">
        <v>31</v>
      </c>
      <c r="AK8711" t="s">
        <v>32</v>
      </c>
      <c r="AL8711" t="s">
        <v>2517</v>
      </c>
      <c r="AM8711">
        <v>305.97449999999998</v>
      </c>
      <c r="AN8711">
        <v>3</v>
      </c>
      <c r="AO8711">
        <v>0.15</v>
      </c>
      <c r="AP8711">
        <v>25.197900000000001</v>
      </c>
      <c r="AQ8711">
        <f>YEAR(Table1[[#This Row],[Order Date]])</f>
        <v>2014</v>
      </c>
      <c r="AR8711" t="str">
        <f>TEXT(Table1[[#This Row],[Order Date]],"mmmm")</f>
        <v>November</v>
      </c>
      <c r="AS8711" t="str">
        <f>"Q"&amp;ROUNDUP(MONTH(Table1[[#This Row],[Order Date]])/3,0)</f>
        <v>Q4</v>
      </c>
      <c r="AT8711">
        <f>IF(Table1[[#This Row],[Sales]]=0,0,Table1[[#This Row],[Profit]]/Table1[[#This Row],[Sales]])</f>
        <v>8.2352941176470601E-2</v>
      </c>
    </row>
    <row r="8712" spans="22:46" x14ac:dyDescent="0.3">
      <c r="V8712">
        <v>8711</v>
      </c>
      <c r="W8712" t="s">
        <v>11009</v>
      </c>
      <c r="X8712" s="1">
        <v>41959</v>
      </c>
      <c r="Y8712" t="s">
        <v>117</v>
      </c>
      <c r="Z8712" t="s">
        <v>207</v>
      </c>
      <c r="AA8712" t="s">
        <v>2379</v>
      </c>
      <c r="AB8712" t="s">
        <v>2380</v>
      </c>
      <c r="AC8712" t="s">
        <v>41</v>
      </c>
      <c r="AD8712" t="s">
        <v>26</v>
      </c>
      <c r="AE8712" t="s">
        <v>42</v>
      </c>
      <c r="AF8712" t="s">
        <v>43</v>
      </c>
      <c r="AG8712">
        <v>90008</v>
      </c>
      <c r="AH8712" t="s">
        <v>44</v>
      </c>
      <c r="AI8712" t="s">
        <v>770</v>
      </c>
      <c r="AJ8712" t="s">
        <v>46</v>
      </c>
      <c r="AK8712" t="s">
        <v>60</v>
      </c>
      <c r="AL8712" t="s">
        <v>771</v>
      </c>
      <c r="AM8712">
        <v>344.91</v>
      </c>
      <c r="AN8712">
        <v>3</v>
      </c>
      <c r="AO8712">
        <v>0</v>
      </c>
      <c r="AP8712">
        <v>10.347300000000001</v>
      </c>
      <c r="AQ8712">
        <f>YEAR(Table1[[#This Row],[Order Date]])</f>
        <v>2014</v>
      </c>
      <c r="AR8712" t="str">
        <f>TEXT(Table1[[#This Row],[Order Date]],"mmmm")</f>
        <v>November</v>
      </c>
      <c r="AS8712" t="str">
        <f>"Q"&amp;ROUNDUP(MONTH(Table1[[#This Row],[Order Date]])/3,0)</f>
        <v>Q4</v>
      </c>
      <c r="AT8712">
        <f>IF(Table1[[#This Row],[Sales]]=0,0,Table1[[#This Row],[Profit]]/Table1[[#This Row],[Sales]])</f>
        <v>0.03</v>
      </c>
    </row>
    <row r="8713" spans="22:46" x14ac:dyDescent="0.3">
      <c r="V8713">
        <v>8712</v>
      </c>
      <c r="W8713" t="s">
        <v>11010</v>
      </c>
      <c r="X8713" s="1">
        <v>41701</v>
      </c>
      <c r="Y8713" s="1">
        <v>41823</v>
      </c>
      <c r="Z8713" t="s">
        <v>51</v>
      </c>
      <c r="AA8713" t="s">
        <v>3932</v>
      </c>
      <c r="AB8713" t="s">
        <v>3933</v>
      </c>
      <c r="AC8713" t="s">
        <v>25</v>
      </c>
      <c r="AD8713" t="s">
        <v>26</v>
      </c>
      <c r="AE8713" t="s">
        <v>1065</v>
      </c>
      <c r="AF8713" t="s">
        <v>43</v>
      </c>
      <c r="AG8713">
        <v>92037</v>
      </c>
      <c r="AH8713" t="s">
        <v>44</v>
      </c>
      <c r="AI8713" t="s">
        <v>4284</v>
      </c>
      <c r="AJ8713" t="s">
        <v>31</v>
      </c>
      <c r="AK8713" t="s">
        <v>57</v>
      </c>
      <c r="AL8713" t="s">
        <v>4285</v>
      </c>
      <c r="AM8713">
        <v>626.35199999999998</v>
      </c>
      <c r="AN8713">
        <v>3</v>
      </c>
      <c r="AO8713">
        <v>0.2</v>
      </c>
      <c r="AP8713">
        <v>-23.488199999999999</v>
      </c>
      <c r="AQ8713">
        <f>YEAR(Table1[[#This Row],[Order Date]])</f>
        <v>2014</v>
      </c>
      <c r="AR8713" t="str">
        <f>TEXT(Table1[[#This Row],[Order Date]],"mmmm")</f>
        <v>March</v>
      </c>
      <c r="AS8713" t="str">
        <f>"Q"&amp;ROUNDUP(MONTH(Table1[[#This Row],[Order Date]])/3,0)</f>
        <v>Q1</v>
      </c>
      <c r="AT8713">
        <f>IF(Table1[[#This Row],[Sales]]=0,0,Table1[[#This Row],[Profit]]/Table1[[#This Row],[Sales]])</f>
        <v>-3.7499999999999999E-2</v>
      </c>
    </row>
    <row r="8714" spans="22:46" x14ac:dyDescent="0.3">
      <c r="V8714">
        <v>8713</v>
      </c>
      <c r="W8714" t="s">
        <v>11011</v>
      </c>
      <c r="X8714" s="1">
        <v>42341</v>
      </c>
      <c r="Y8714" s="1">
        <v>42197</v>
      </c>
      <c r="Z8714" t="s">
        <v>51</v>
      </c>
      <c r="AA8714" t="s">
        <v>6139</v>
      </c>
      <c r="AB8714" t="s">
        <v>6140</v>
      </c>
      <c r="AC8714" t="s">
        <v>25</v>
      </c>
      <c r="AD8714" t="s">
        <v>26</v>
      </c>
      <c r="AE8714" t="s">
        <v>136</v>
      </c>
      <c r="AF8714" t="s">
        <v>43</v>
      </c>
      <c r="AG8714">
        <v>94110</v>
      </c>
      <c r="AH8714" t="s">
        <v>44</v>
      </c>
      <c r="AI8714" t="s">
        <v>5625</v>
      </c>
      <c r="AJ8714" t="s">
        <v>31</v>
      </c>
      <c r="AK8714" t="s">
        <v>32</v>
      </c>
      <c r="AL8714" t="s">
        <v>6179</v>
      </c>
      <c r="AM8714">
        <v>359.49900000000002</v>
      </c>
      <c r="AN8714">
        <v>3</v>
      </c>
      <c r="AO8714">
        <v>0.15</v>
      </c>
      <c r="AP8714">
        <v>-29.605799999999999</v>
      </c>
      <c r="AQ8714">
        <f>YEAR(Table1[[#This Row],[Order Date]])</f>
        <v>2015</v>
      </c>
      <c r="AR8714" t="str">
        <f>TEXT(Table1[[#This Row],[Order Date]],"mmmm")</f>
        <v>December</v>
      </c>
      <c r="AS8714" t="str">
        <f>"Q"&amp;ROUNDUP(MONTH(Table1[[#This Row],[Order Date]])/3,0)</f>
        <v>Q4</v>
      </c>
      <c r="AT8714">
        <f>IF(Table1[[#This Row],[Sales]]=0,0,Table1[[#This Row],[Profit]]/Table1[[#This Row],[Sales]])</f>
        <v>-8.2352941176470573E-2</v>
      </c>
    </row>
    <row r="8715" spans="22:46" x14ac:dyDescent="0.3">
      <c r="V8715">
        <v>8714</v>
      </c>
      <c r="W8715" t="s">
        <v>11012</v>
      </c>
      <c r="X8715" s="1">
        <v>42927</v>
      </c>
      <c r="Y8715" t="s">
        <v>154</v>
      </c>
      <c r="Z8715" t="s">
        <v>51</v>
      </c>
      <c r="AA8715" t="s">
        <v>8376</v>
      </c>
      <c r="AB8715" t="s">
        <v>8377</v>
      </c>
      <c r="AC8715" t="s">
        <v>41</v>
      </c>
      <c r="AD8715" t="s">
        <v>26</v>
      </c>
      <c r="AE8715" t="s">
        <v>1065</v>
      </c>
      <c r="AF8715" t="s">
        <v>43</v>
      </c>
      <c r="AG8715">
        <v>92105</v>
      </c>
      <c r="AH8715" t="s">
        <v>44</v>
      </c>
      <c r="AI8715" t="s">
        <v>2682</v>
      </c>
      <c r="AJ8715" t="s">
        <v>73</v>
      </c>
      <c r="AK8715" t="s">
        <v>74</v>
      </c>
      <c r="AL8715" t="s">
        <v>2683</v>
      </c>
      <c r="AM8715">
        <v>71.951999999999998</v>
      </c>
      <c r="AN8715">
        <v>6</v>
      </c>
      <c r="AO8715">
        <v>0.2</v>
      </c>
      <c r="AP8715">
        <v>5.3963999999999999</v>
      </c>
      <c r="AQ8715">
        <f>YEAR(Table1[[#This Row],[Order Date]])</f>
        <v>2017</v>
      </c>
      <c r="AR8715" t="str">
        <f>TEXT(Table1[[#This Row],[Order Date]],"mmmm")</f>
        <v>July</v>
      </c>
      <c r="AS8715" t="str">
        <f>"Q"&amp;ROUNDUP(MONTH(Table1[[#This Row],[Order Date]])/3,0)</f>
        <v>Q3</v>
      </c>
      <c r="AT8715">
        <f>IF(Table1[[#This Row],[Sales]]=0,0,Table1[[#This Row],[Profit]]/Table1[[#This Row],[Sales]])</f>
        <v>7.4999999999999997E-2</v>
      </c>
    </row>
    <row r="8716" spans="22:46" x14ac:dyDescent="0.3">
      <c r="V8716">
        <v>8715</v>
      </c>
      <c r="W8716" t="s">
        <v>11012</v>
      </c>
      <c r="X8716" s="1">
        <v>42927</v>
      </c>
      <c r="Y8716" t="s">
        <v>154</v>
      </c>
      <c r="Z8716" t="s">
        <v>51</v>
      </c>
      <c r="AA8716" t="s">
        <v>8376</v>
      </c>
      <c r="AB8716" t="s">
        <v>8377</v>
      </c>
      <c r="AC8716" t="s">
        <v>41</v>
      </c>
      <c r="AD8716" t="s">
        <v>26</v>
      </c>
      <c r="AE8716" t="s">
        <v>1065</v>
      </c>
      <c r="AF8716" t="s">
        <v>43</v>
      </c>
      <c r="AG8716">
        <v>92105</v>
      </c>
      <c r="AH8716" t="s">
        <v>44</v>
      </c>
      <c r="AI8716" t="s">
        <v>4344</v>
      </c>
      <c r="AJ8716" t="s">
        <v>46</v>
      </c>
      <c r="AK8716" t="s">
        <v>77</v>
      </c>
      <c r="AL8716" t="s">
        <v>4345</v>
      </c>
      <c r="AM8716">
        <v>29.8</v>
      </c>
      <c r="AN8716">
        <v>5</v>
      </c>
      <c r="AO8716">
        <v>0.2</v>
      </c>
      <c r="AP8716">
        <v>9.3125</v>
      </c>
      <c r="AQ8716">
        <f>YEAR(Table1[[#This Row],[Order Date]])</f>
        <v>2017</v>
      </c>
      <c r="AR8716" t="str">
        <f>TEXT(Table1[[#This Row],[Order Date]],"mmmm")</f>
        <v>July</v>
      </c>
      <c r="AS8716" t="str">
        <f>"Q"&amp;ROUNDUP(MONTH(Table1[[#This Row],[Order Date]])/3,0)</f>
        <v>Q3</v>
      </c>
      <c r="AT8716">
        <f>IF(Table1[[#This Row],[Sales]]=0,0,Table1[[#This Row],[Profit]]/Table1[[#This Row],[Sales]])</f>
        <v>0.3125</v>
      </c>
    </row>
    <row r="8717" spans="22:46" x14ac:dyDescent="0.3">
      <c r="V8717">
        <v>8716</v>
      </c>
      <c r="W8717" t="s">
        <v>11013</v>
      </c>
      <c r="X8717" s="1">
        <v>43055</v>
      </c>
      <c r="Y8717" t="s">
        <v>2141</v>
      </c>
      <c r="Z8717" t="s">
        <v>22</v>
      </c>
      <c r="AA8717" t="s">
        <v>2947</v>
      </c>
      <c r="AB8717" t="s">
        <v>2948</v>
      </c>
      <c r="AC8717" t="s">
        <v>41</v>
      </c>
      <c r="AD8717" t="s">
        <v>26</v>
      </c>
      <c r="AE8717" t="s">
        <v>11014</v>
      </c>
      <c r="AF8717" t="s">
        <v>564</v>
      </c>
      <c r="AG8717">
        <v>44035</v>
      </c>
      <c r="AH8717" t="s">
        <v>160</v>
      </c>
      <c r="AI8717" t="s">
        <v>2296</v>
      </c>
      <c r="AJ8717" t="s">
        <v>46</v>
      </c>
      <c r="AK8717" t="s">
        <v>77</v>
      </c>
      <c r="AL8717" t="s">
        <v>2297</v>
      </c>
      <c r="AM8717">
        <v>1.8240000000000001</v>
      </c>
      <c r="AN8717">
        <v>1</v>
      </c>
      <c r="AO8717">
        <v>0.7</v>
      </c>
      <c r="AP8717">
        <v>-1.3984000000000001</v>
      </c>
      <c r="AQ8717">
        <f>YEAR(Table1[[#This Row],[Order Date]])</f>
        <v>2017</v>
      </c>
      <c r="AR8717" t="str">
        <f>TEXT(Table1[[#This Row],[Order Date]],"mmmm")</f>
        <v>November</v>
      </c>
      <c r="AS8717" t="str">
        <f>"Q"&amp;ROUNDUP(MONTH(Table1[[#This Row],[Order Date]])/3,0)</f>
        <v>Q4</v>
      </c>
      <c r="AT8717">
        <f>IF(Table1[[#This Row],[Sales]]=0,0,Table1[[#This Row],[Profit]]/Table1[[#This Row],[Sales]])</f>
        <v>-0.76666666666666672</v>
      </c>
    </row>
    <row r="8718" spans="22:46" x14ac:dyDescent="0.3">
      <c r="V8718">
        <v>8717</v>
      </c>
      <c r="W8718" t="s">
        <v>11015</v>
      </c>
      <c r="X8718" s="1">
        <v>42533</v>
      </c>
      <c r="Y8718" t="s">
        <v>38</v>
      </c>
      <c r="Z8718" t="s">
        <v>22</v>
      </c>
      <c r="AA8718" t="s">
        <v>5764</v>
      </c>
      <c r="AB8718" t="s">
        <v>5765</v>
      </c>
      <c r="AC8718" t="s">
        <v>108</v>
      </c>
      <c r="AD8718" t="s">
        <v>26</v>
      </c>
      <c r="AE8718" t="s">
        <v>203</v>
      </c>
      <c r="AF8718" t="s">
        <v>110</v>
      </c>
      <c r="AG8718">
        <v>77070</v>
      </c>
      <c r="AH8718" t="s">
        <v>111</v>
      </c>
      <c r="AI8718" t="s">
        <v>6613</v>
      </c>
      <c r="AJ8718" t="s">
        <v>46</v>
      </c>
      <c r="AK8718" t="s">
        <v>80</v>
      </c>
      <c r="AL8718" t="s">
        <v>6614</v>
      </c>
      <c r="AM8718">
        <v>64.384</v>
      </c>
      <c r="AN8718">
        <v>4</v>
      </c>
      <c r="AO8718">
        <v>0.8</v>
      </c>
      <c r="AP8718">
        <v>-160.96</v>
      </c>
      <c r="AQ8718">
        <f>YEAR(Table1[[#This Row],[Order Date]])</f>
        <v>2016</v>
      </c>
      <c r="AR8718" t="str">
        <f>TEXT(Table1[[#This Row],[Order Date]],"mmmm")</f>
        <v>June</v>
      </c>
      <c r="AS8718" t="str">
        <f>"Q"&amp;ROUNDUP(MONTH(Table1[[#This Row],[Order Date]])/3,0)</f>
        <v>Q2</v>
      </c>
      <c r="AT8718">
        <f>IF(Table1[[#This Row],[Sales]]=0,0,Table1[[#This Row],[Profit]]/Table1[[#This Row],[Sales]])</f>
        <v>-2.5</v>
      </c>
    </row>
    <row r="8719" spans="22:46" x14ac:dyDescent="0.3">
      <c r="V8719">
        <v>8718</v>
      </c>
      <c r="W8719" t="s">
        <v>11015</v>
      </c>
      <c r="X8719" s="1">
        <v>42533</v>
      </c>
      <c r="Y8719" t="s">
        <v>38</v>
      </c>
      <c r="Z8719" t="s">
        <v>22</v>
      </c>
      <c r="AA8719" t="s">
        <v>5764</v>
      </c>
      <c r="AB8719" t="s">
        <v>5765</v>
      </c>
      <c r="AC8719" t="s">
        <v>108</v>
      </c>
      <c r="AD8719" t="s">
        <v>26</v>
      </c>
      <c r="AE8719" t="s">
        <v>203</v>
      </c>
      <c r="AF8719" t="s">
        <v>110</v>
      </c>
      <c r="AG8719">
        <v>77070</v>
      </c>
      <c r="AH8719" t="s">
        <v>111</v>
      </c>
      <c r="AI8719" t="s">
        <v>3082</v>
      </c>
      <c r="AJ8719" t="s">
        <v>31</v>
      </c>
      <c r="AK8719" t="s">
        <v>67</v>
      </c>
      <c r="AL8719" t="s">
        <v>3083</v>
      </c>
      <c r="AM8719">
        <v>6.984</v>
      </c>
      <c r="AN8719">
        <v>2</v>
      </c>
      <c r="AO8719">
        <v>0.6</v>
      </c>
      <c r="AP8719">
        <v>-4.5396000000000001</v>
      </c>
      <c r="AQ8719">
        <f>YEAR(Table1[[#This Row],[Order Date]])</f>
        <v>2016</v>
      </c>
      <c r="AR8719" t="str">
        <f>TEXT(Table1[[#This Row],[Order Date]],"mmmm")</f>
        <v>June</v>
      </c>
      <c r="AS8719" t="str">
        <f>"Q"&amp;ROUNDUP(MONTH(Table1[[#This Row],[Order Date]])/3,0)</f>
        <v>Q2</v>
      </c>
      <c r="AT8719">
        <f>IF(Table1[[#This Row],[Sales]]=0,0,Table1[[#This Row],[Profit]]/Table1[[#This Row],[Sales]])</f>
        <v>-0.65</v>
      </c>
    </row>
    <row r="8720" spans="22:46" x14ac:dyDescent="0.3">
      <c r="V8720">
        <v>8719</v>
      </c>
      <c r="W8720" t="s">
        <v>11015</v>
      </c>
      <c r="X8720" s="1">
        <v>42533</v>
      </c>
      <c r="Y8720" t="s">
        <v>38</v>
      </c>
      <c r="Z8720" t="s">
        <v>22</v>
      </c>
      <c r="AA8720" t="s">
        <v>5764</v>
      </c>
      <c r="AB8720" t="s">
        <v>5765</v>
      </c>
      <c r="AC8720" t="s">
        <v>108</v>
      </c>
      <c r="AD8720" t="s">
        <v>26</v>
      </c>
      <c r="AE8720" t="s">
        <v>203</v>
      </c>
      <c r="AF8720" t="s">
        <v>110</v>
      </c>
      <c r="AG8720">
        <v>77070</v>
      </c>
      <c r="AH8720" t="s">
        <v>111</v>
      </c>
      <c r="AI8720" t="s">
        <v>5786</v>
      </c>
      <c r="AJ8720" t="s">
        <v>46</v>
      </c>
      <c r="AK8720" t="s">
        <v>70</v>
      </c>
      <c r="AL8720" t="s">
        <v>5787</v>
      </c>
      <c r="AM8720">
        <v>11.263999999999999</v>
      </c>
      <c r="AN8720">
        <v>8</v>
      </c>
      <c r="AO8720">
        <v>0.2</v>
      </c>
      <c r="AP8720">
        <v>3.9424000000000001</v>
      </c>
      <c r="AQ8720">
        <f>YEAR(Table1[[#This Row],[Order Date]])</f>
        <v>2016</v>
      </c>
      <c r="AR8720" t="str">
        <f>TEXT(Table1[[#This Row],[Order Date]],"mmmm")</f>
        <v>June</v>
      </c>
      <c r="AS8720" t="str">
        <f>"Q"&amp;ROUNDUP(MONTH(Table1[[#This Row],[Order Date]])/3,0)</f>
        <v>Q2</v>
      </c>
      <c r="AT8720">
        <f>IF(Table1[[#This Row],[Sales]]=0,0,Table1[[#This Row],[Profit]]/Table1[[#This Row],[Sales]])</f>
        <v>0.35000000000000003</v>
      </c>
    </row>
    <row r="8721" spans="22:46" x14ac:dyDescent="0.3">
      <c r="V8721">
        <v>8720</v>
      </c>
      <c r="W8721" t="s">
        <v>11015</v>
      </c>
      <c r="X8721" s="1">
        <v>42533</v>
      </c>
      <c r="Y8721" t="s">
        <v>38</v>
      </c>
      <c r="Z8721" t="s">
        <v>22</v>
      </c>
      <c r="AA8721" t="s">
        <v>5764</v>
      </c>
      <c r="AB8721" t="s">
        <v>5765</v>
      </c>
      <c r="AC8721" t="s">
        <v>108</v>
      </c>
      <c r="AD8721" t="s">
        <v>26</v>
      </c>
      <c r="AE8721" t="s">
        <v>203</v>
      </c>
      <c r="AF8721" t="s">
        <v>110</v>
      </c>
      <c r="AG8721">
        <v>77070</v>
      </c>
      <c r="AH8721" t="s">
        <v>111</v>
      </c>
      <c r="AI8721" t="s">
        <v>8072</v>
      </c>
      <c r="AJ8721" t="s">
        <v>46</v>
      </c>
      <c r="AK8721" t="s">
        <v>94</v>
      </c>
      <c r="AL8721" t="s">
        <v>8073</v>
      </c>
      <c r="AM8721">
        <v>15.552</v>
      </c>
      <c r="AN8721">
        <v>3</v>
      </c>
      <c r="AO8721">
        <v>0.2</v>
      </c>
      <c r="AP8721">
        <v>5.6375999999999999</v>
      </c>
      <c r="AQ8721">
        <f>YEAR(Table1[[#This Row],[Order Date]])</f>
        <v>2016</v>
      </c>
      <c r="AR8721" t="str">
        <f>TEXT(Table1[[#This Row],[Order Date]],"mmmm")</f>
        <v>June</v>
      </c>
      <c r="AS8721" t="str">
        <f>"Q"&amp;ROUNDUP(MONTH(Table1[[#This Row],[Order Date]])/3,0)</f>
        <v>Q2</v>
      </c>
      <c r="AT8721">
        <f>IF(Table1[[#This Row],[Sales]]=0,0,Table1[[#This Row],[Profit]]/Table1[[#This Row],[Sales]])</f>
        <v>0.36249999999999999</v>
      </c>
    </row>
    <row r="8722" spans="22:46" x14ac:dyDescent="0.3">
      <c r="V8722">
        <v>8721</v>
      </c>
      <c r="W8722" t="s">
        <v>11015</v>
      </c>
      <c r="X8722" s="1">
        <v>42533</v>
      </c>
      <c r="Y8722" t="s">
        <v>38</v>
      </c>
      <c r="Z8722" t="s">
        <v>22</v>
      </c>
      <c r="AA8722" t="s">
        <v>5764</v>
      </c>
      <c r="AB8722" t="s">
        <v>5765</v>
      </c>
      <c r="AC8722" t="s">
        <v>108</v>
      </c>
      <c r="AD8722" t="s">
        <v>26</v>
      </c>
      <c r="AE8722" t="s">
        <v>203</v>
      </c>
      <c r="AF8722" t="s">
        <v>110</v>
      </c>
      <c r="AG8722">
        <v>77070</v>
      </c>
      <c r="AH8722" t="s">
        <v>111</v>
      </c>
      <c r="AI8722" t="s">
        <v>8004</v>
      </c>
      <c r="AJ8722" t="s">
        <v>31</v>
      </c>
      <c r="AK8722" t="s">
        <v>35</v>
      </c>
      <c r="AL8722" t="s">
        <v>8005</v>
      </c>
      <c r="AM8722">
        <v>379.37200000000001</v>
      </c>
      <c r="AN8722">
        <v>2</v>
      </c>
      <c r="AO8722">
        <v>0.3</v>
      </c>
      <c r="AP8722">
        <v>-119.2312</v>
      </c>
      <c r="AQ8722">
        <f>YEAR(Table1[[#This Row],[Order Date]])</f>
        <v>2016</v>
      </c>
      <c r="AR8722" t="str">
        <f>TEXT(Table1[[#This Row],[Order Date]],"mmmm")</f>
        <v>June</v>
      </c>
      <c r="AS8722" t="str">
        <f>"Q"&amp;ROUNDUP(MONTH(Table1[[#This Row],[Order Date]])/3,0)</f>
        <v>Q2</v>
      </c>
      <c r="AT8722">
        <f>IF(Table1[[#This Row],[Sales]]=0,0,Table1[[#This Row],[Profit]]/Table1[[#This Row],[Sales]])</f>
        <v>-0.31428571428571428</v>
      </c>
    </row>
    <row r="8723" spans="22:46" x14ac:dyDescent="0.3">
      <c r="V8723">
        <v>8722</v>
      </c>
      <c r="W8723" t="s">
        <v>11015</v>
      </c>
      <c r="X8723" s="1">
        <v>42533</v>
      </c>
      <c r="Y8723" t="s">
        <v>38</v>
      </c>
      <c r="Z8723" t="s">
        <v>22</v>
      </c>
      <c r="AA8723" t="s">
        <v>5764</v>
      </c>
      <c r="AB8723" t="s">
        <v>5765</v>
      </c>
      <c r="AC8723" t="s">
        <v>108</v>
      </c>
      <c r="AD8723" t="s">
        <v>26</v>
      </c>
      <c r="AE8723" t="s">
        <v>203</v>
      </c>
      <c r="AF8723" t="s">
        <v>110</v>
      </c>
      <c r="AG8723">
        <v>77070</v>
      </c>
      <c r="AH8723" t="s">
        <v>111</v>
      </c>
      <c r="AI8723" t="s">
        <v>5356</v>
      </c>
      <c r="AJ8723" t="s">
        <v>46</v>
      </c>
      <c r="AK8723" t="s">
        <v>60</v>
      </c>
      <c r="AL8723" t="s">
        <v>3002</v>
      </c>
      <c r="AM8723">
        <v>67.536000000000001</v>
      </c>
      <c r="AN8723">
        <v>9</v>
      </c>
      <c r="AO8723">
        <v>0.2</v>
      </c>
      <c r="AP8723">
        <v>6.7535999999999996</v>
      </c>
      <c r="AQ8723">
        <f>YEAR(Table1[[#This Row],[Order Date]])</f>
        <v>2016</v>
      </c>
      <c r="AR8723" t="str">
        <f>TEXT(Table1[[#This Row],[Order Date]],"mmmm")</f>
        <v>June</v>
      </c>
      <c r="AS8723" t="str">
        <f>"Q"&amp;ROUNDUP(MONTH(Table1[[#This Row],[Order Date]])/3,0)</f>
        <v>Q2</v>
      </c>
      <c r="AT8723">
        <f>IF(Table1[[#This Row],[Sales]]=0,0,Table1[[#This Row],[Profit]]/Table1[[#This Row],[Sales]])</f>
        <v>9.9999999999999992E-2</v>
      </c>
    </row>
    <row r="8724" spans="22:46" x14ac:dyDescent="0.3">
      <c r="V8724">
        <v>8723</v>
      </c>
      <c r="W8724" t="s">
        <v>11015</v>
      </c>
      <c r="X8724" s="1">
        <v>42533</v>
      </c>
      <c r="Y8724" t="s">
        <v>38</v>
      </c>
      <c r="Z8724" t="s">
        <v>22</v>
      </c>
      <c r="AA8724" t="s">
        <v>5764</v>
      </c>
      <c r="AB8724" t="s">
        <v>5765</v>
      </c>
      <c r="AC8724" t="s">
        <v>108</v>
      </c>
      <c r="AD8724" t="s">
        <v>26</v>
      </c>
      <c r="AE8724" t="s">
        <v>203</v>
      </c>
      <c r="AF8724" t="s">
        <v>110</v>
      </c>
      <c r="AG8724">
        <v>77070</v>
      </c>
      <c r="AH8724" t="s">
        <v>111</v>
      </c>
      <c r="AI8724" t="s">
        <v>194</v>
      </c>
      <c r="AJ8724" t="s">
        <v>46</v>
      </c>
      <c r="AK8724" t="s">
        <v>77</v>
      </c>
      <c r="AL8724" t="s">
        <v>195</v>
      </c>
      <c r="AM8724">
        <v>1.524</v>
      </c>
      <c r="AN8724">
        <v>2</v>
      </c>
      <c r="AO8724">
        <v>0.8</v>
      </c>
      <c r="AP8724">
        <v>-2.6669999999999998</v>
      </c>
      <c r="AQ8724">
        <f>YEAR(Table1[[#This Row],[Order Date]])</f>
        <v>2016</v>
      </c>
      <c r="AR8724" t="str">
        <f>TEXT(Table1[[#This Row],[Order Date]],"mmmm")</f>
        <v>June</v>
      </c>
      <c r="AS8724" t="str">
        <f>"Q"&amp;ROUNDUP(MONTH(Table1[[#This Row],[Order Date]])/3,0)</f>
        <v>Q2</v>
      </c>
      <c r="AT8724">
        <f>IF(Table1[[#This Row],[Sales]]=0,0,Table1[[#This Row],[Profit]]/Table1[[#This Row],[Sales]])</f>
        <v>-1.7499999999999998</v>
      </c>
    </row>
    <row r="8725" spans="22:46" x14ac:dyDescent="0.3">
      <c r="V8725">
        <v>8724</v>
      </c>
      <c r="W8725" t="s">
        <v>11016</v>
      </c>
      <c r="X8725" s="1">
        <v>42733</v>
      </c>
      <c r="Y8725" t="s">
        <v>3748</v>
      </c>
      <c r="Z8725" t="s">
        <v>22</v>
      </c>
      <c r="AA8725" t="s">
        <v>9000</v>
      </c>
      <c r="AB8725" t="s">
        <v>9001</v>
      </c>
      <c r="AC8725" t="s">
        <v>108</v>
      </c>
      <c r="AD8725" t="s">
        <v>26</v>
      </c>
      <c r="AE8725" t="s">
        <v>1593</v>
      </c>
      <c r="AF8725" t="s">
        <v>55</v>
      </c>
      <c r="AG8725">
        <v>33178</v>
      </c>
      <c r="AH8725" t="s">
        <v>29</v>
      </c>
      <c r="AI8725" t="s">
        <v>2103</v>
      </c>
      <c r="AJ8725" t="s">
        <v>46</v>
      </c>
      <c r="AK8725" t="s">
        <v>94</v>
      </c>
      <c r="AL8725" t="s">
        <v>2104</v>
      </c>
      <c r="AM8725">
        <v>37.408000000000001</v>
      </c>
      <c r="AN8725">
        <v>7</v>
      </c>
      <c r="AO8725">
        <v>0.2</v>
      </c>
      <c r="AP8725">
        <v>13.0928</v>
      </c>
      <c r="AQ8725">
        <f>YEAR(Table1[[#This Row],[Order Date]])</f>
        <v>2016</v>
      </c>
      <c r="AR8725" t="str">
        <f>TEXT(Table1[[#This Row],[Order Date]],"mmmm")</f>
        <v>December</v>
      </c>
      <c r="AS8725" t="str">
        <f>"Q"&amp;ROUNDUP(MONTH(Table1[[#This Row],[Order Date]])/3,0)</f>
        <v>Q4</v>
      </c>
      <c r="AT8725">
        <f>IF(Table1[[#This Row],[Sales]]=0,0,Table1[[#This Row],[Profit]]/Table1[[#This Row],[Sales]])</f>
        <v>0.35</v>
      </c>
    </row>
    <row r="8726" spans="22:46" x14ac:dyDescent="0.3">
      <c r="V8726">
        <v>8725</v>
      </c>
      <c r="W8726" t="s">
        <v>11016</v>
      </c>
      <c r="X8726" s="1">
        <v>42733</v>
      </c>
      <c r="Y8726" t="s">
        <v>3748</v>
      </c>
      <c r="Z8726" t="s">
        <v>22</v>
      </c>
      <c r="AA8726" t="s">
        <v>9000</v>
      </c>
      <c r="AB8726" t="s">
        <v>9001</v>
      </c>
      <c r="AC8726" t="s">
        <v>108</v>
      </c>
      <c r="AD8726" t="s">
        <v>26</v>
      </c>
      <c r="AE8726" t="s">
        <v>1593</v>
      </c>
      <c r="AF8726" t="s">
        <v>55</v>
      </c>
      <c r="AG8726">
        <v>33178</v>
      </c>
      <c r="AH8726" t="s">
        <v>29</v>
      </c>
      <c r="AI8726" t="s">
        <v>8690</v>
      </c>
      <c r="AJ8726" t="s">
        <v>46</v>
      </c>
      <c r="AK8726" t="s">
        <v>94</v>
      </c>
      <c r="AL8726" t="s">
        <v>8691</v>
      </c>
      <c r="AM8726">
        <v>25.344000000000001</v>
      </c>
      <c r="AN8726">
        <v>6</v>
      </c>
      <c r="AO8726">
        <v>0.2</v>
      </c>
      <c r="AP8726">
        <v>8.8704000000000001</v>
      </c>
      <c r="AQ8726">
        <f>YEAR(Table1[[#This Row],[Order Date]])</f>
        <v>2016</v>
      </c>
      <c r="AR8726" t="str">
        <f>TEXT(Table1[[#This Row],[Order Date]],"mmmm")</f>
        <v>December</v>
      </c>
      <c r="AS8726" t="str">
        <f>"Q"&amp;ROUNDUP(MONTH(Table1[[#This Row],[Order Date]])/3,0)</f>
        <v>Q4</v>
      </c>
      <c r="AT8726">
        <f>IF(Table1[[#This Row],[Sales]]=0,0,Table1[[#This Row],[Profit]]/Table1[[#This Row],[Sales]])</f>
        <v>0.35</v>
      </c>
    </row>
    <row r="8727" spans="22:46" x14ac:dyDescent="0.3">
      <c r="V8727">
        <v>8726</v>
      </c>
      <c r="W8727" t="s">
        <v>11017</v>
      </c>
      <c r="X8727" s="1">
        <v>42812</v>
      </c>
      <c r="Y8727" t="s">
        <v>2482</v>
      </c>
      <c r="Z8727" t="s">
        <v>51</v>
      </c>
      <c r="AA8727" t="s">
        <v>3273</v>
      </c>
      <c r="AB8727" t="s">
        <v>3274</v>
      </c>
      <c r="AC8727" t="s">
        <v>25</v>
      </c>
      <c r="AD8727" t="s">
        <v>26</v>
      </c>
      <c r="AE8727" t="s">
        <v>99</v>
      </c>
      <c r="AF8727" t="s">
        <v>100</v>
      </c>
      <c r="AG8727">
        <v>98115</v>
      </c>
      <c r="AH8727" t="s">
        <v>44</v>
      </c>
      <c r="AI8727" t="s">
        <v>3011</v>
      </c>
      <c r="AJ8727" t="s">
        <v>46</v>
      </c>
      <c r="AK8727" t="s">
        <v>70</v>
      </c>
      <c r="AL8727" t="s">
        <v>3012</v>
      </c>
      <c r="AM8727">
        <v>46.2</v>
      </c>
      <c r="AN8727">
        <v>4</v>
      </c>
      <c r="AO8727">
        <v>0</v>
      </c>
      <c r="AP8727">
        <v>21.251999999999999</v>
      </c>
      <c r="AQ8727">
        <f>YEAR(Table1[[#This Row],[Order Date]])</f>
        <v>2017</v>
      </c>
      <c r="AR8727" t="str">
        <f>TEXT(Table1[[#This Row],[Order Date]],"mmmm")</f>
        <v>March</v>
      </c>
      <c r="AS8727" t="str">
        <f>"Q"&amp;ROUNDUP(MONTH(Table1[[#This Row],[Order Date]])/3,0)</f>
        <v>Q1</v>
      </c>
      <c r="AT8727">
        <f>IF(Table1[[#This Row],[Sales]]=0,0,Table1[[#This Row],[Profit]]/Table1[[#This Row],[Sales]])</f>
        <v>0.45999999999999996</v>
      </c>
    </row>
    <row r="8728" spans="22:46" x14ac:dyDescent="0.3">
      <c r="V8728">
        <v>8727</v>
      </c>
      <c r="W8728" t="s">
        <v>11018</v>
      </c>
      <c r="X8728" s="1">
        <v>42365</v>
      </c>
      <c r="Y8728" t="s">
        <v>217</v>
      </c>
      <c r="Z8728" t="s">
        <v>51</v>
      </c>
      <c r="AA8728" t="s">
        <v>1298</v>
      </c>
      <c r="AB8728" t="s">
        <v>1299</v>
      </c>
      <c r="AC8728" t="s">
        <v>41</v>
      </c>
      <c r="AD8728" t="s">
        <v>26</v>
      </c>
      <c r="AE8728" t="s">
        <v>1329</v>
      </c>
      <c r="AF8728" t="s">
        <v>379</v>
      </c>
      <c r="AG8728">
        <v>37130</v>
      </c>
      <c r="AH8728" t="s">
        <v>29</v>
      </c>
      <c r="AI8728" t="s">
        <v>10769</v>
      </c>
      <c r="AJ8728" t="s">
        <v>73</v>
      </c>
      <c r="AK8728" t="s">
        <v>176</v>
      </c>
      <c r="AL8728" t="s">
        <v>10770</v>
      </c>
      <c r="AM8728">
        <v>4.7279999999999998</v>
      </c>
      <c r="AN8728">
        <v>3</v>
      </c>
      <c r="AO8728">
        <v>0.2</v>
      </c>
      <c r="AP8728">
        <v>0.70920000000000005</v>
      </c>
      <c r="AQ8728">
        <f>YEAR(Table1[[#This Row],[Order Date]])</f>
        <v>2015</v>
      </c>
      <c r="AR8728" t="str">
        <f>TEXT(Table1[[#This Row],[Order Date]],"mmmm")</f>
        <v>December</v>
      </c>
      <c r="AS8728" t="str">
        <f>"Q"&amp;ROUNDUP(MONTH(Table1[[#This Row],[Order Date]])/3,0)</f>
        <v>Q4</v>
      </c>
      <c r="AT8728">
        <f>IF(Table1[[#This Row],[Sales]]=0,0,Table1[[#This Row],[Profit]]/Table1[[#This Row],[Sales]])</f>
        <v>0.15000000000000002</v>
      </c>
    </row>
    <row r="8729" spans="22:46" x14ac:dyDescent="0.3">
      <c r="V8729">
        <v>8728</v>
      </c>
      <c r="W8729" t="s">
        <v>11018</v>
      </c>
      <c r="X8729" s="1">
        <v>42365</v>
      </c>
      <c r="Y8729" t="s">
        <v>217</v>
      </c>
      <c r="Z8729" t="s">
        <v>51</v>
      </c>
      <c r="AA8729" t="s">
        <v>1298</v>
      </c>
      <c r="AB8729" t="s">
        <v>1299</v>
      </c>
      <c r="AC8729" t="s">
        <v>41</v>
      </c>
      <c r="AD8729" t="s">
        <v>26</v>
      </c>
      <c r="AE8729" t="s">
        <v>1329</v>
      </c>
      <c r="AF8729" t="s">
        <v>379</v>
      </c>
      <c r="AG8729">
        <v>37130</v>
      </c>
      <c r="AH8729" t="s">
        <v>29</v>
      </c>
      <c r="AI8729" t="s">
        <v>10706</v>
      </c>
      <c r="AJ8729" t="s">
        <v>31</v>
      </c>
      <c r="AK8729" t="s">
        <v>67</v>
      </c>
      <c r="AL8729" t="s">
        <v>10707</v>
      </c>
      <c r="AM8729">
        <v>53.351999999999997</v>
      </c>
      <c r="AN8729">
        <v>3</v>
      </c>
      <c r="AO8729">
        <v>0.2</v>
      </c>
      <c r="AP8729">
        <v>16.005600000000001</v>
      </c>
      <c r="AQ8729">
        <f>YEAR(Table1[[#This Row],[Order Date]])</f>
        <v>2015</v>
      </c>
      <c r="AR8729" t="str">
        <f>TEXT(Table1[[#This Row],[Order Date]],"mmmm")</f>
        <v>December</v>
      </c>
      <c r="AS8729" t="str">
        <f>"Q"&amp;ROUNDUP(MONTH(Table1[[#This Row],[Order Date]])/3,0)</f>
        <v>Q4</v>
      </c>
      <c r="AT8729">
        <f>IF(Table1[[#This Row],[Sales]]=0,0,Table1[[#This Row],[Profit]]/Table1[[#This Row],[Sales]])</f>
        <v>0.30000000000000004</v>
      </c>
    </row>
    <row r="8730" spans="22:46" x14ac:dyDescent="0.3">
      <c r="V8730">
        <v>8729</v>
      </c>
      <c r="W8730" t="s">
        <v>11018</v>
      </c>
      <c r="X8730" s="1">
        <v>42365</v>
      </c>
      <c r="Y8730" t="s">
        <v>217</v>
      </c>
      <c r="Z8730" t="s">
        <v>51</v>
      </c>
      <c r="AA8730" t="s">
        <v>1298</v>
      </c>
      <c r="AB8730" t="s">
        <v>1299</v>
      </c>
      <c r="AC8730" t="s">
        <v>41</v>
      </c>
      <c r="AD8730" t="s">
        <v>26</v>
      </c>
      <c r="AE8730" t="s">
        <v>1329</v>
      </c>
      <c r="AF8730" t="s">
        <v>379</v>
      </c>
      <c r="AG8730">
        <v>37130</v>
      </c>
      <c r="AH8730" t="s">
        <v>29</v>
      </c>
      <c r="AI8730" t="s">
        <v>8020</v>
      </c>
      <c r="AJ8730" t="s">
        <v>31</v>
      </c>
      <c r="AK8730" t="s">
        <v>32</v>
      </c>
      <c r="AL8730" t="s">
        <v>8021</v>
      </c>
      <c r="AM8730">
        <v>131.10400000000001</v>
      </c>
      <c r="AN8730">
        <v>2</v>
      </c>
      <c r="AO8730">
        <v>0.2</v>
      </c>
      <c r="AP8730">
        <v>8.1940000000000008</v>
      </c>
      <c r="AQ8730">
        <f>YEAR(Table1[[#This Row],[Order Date]])</f>
        <v>2015</v>
      </c>
      <c r="AR8730" t="str">
        <f>TEXT(Table1[[#This Row],[Order Date]],"mmmm")</f>
        <v>December</v>
      </c>
      <c r="AS8730" t="str">
        <f>"Q"&amp;ROUNDUP(MONTH(Table1[[#This Row],[Order Date]])/3,0)</f>
        <v>Q4</v>
      </c>
      <c r="AT8730">
        <f>IF(Table1[[#This Row],[Sales]]=0,0,Table1[[#This Row],[Profit]]/Table1[[#This Row],[Sales]])</f>
        <v>6.25E-2</v>
      </c>
    </row>
    <row r="8731" spans="22:46" x14ac:dyDescent="0.3">
      <c r="V8731">
        <v>8730</v>
      </c>
      <c r="W8731" t="s">
        <v>11018</v>
      </c>
      <c r="X8731" s="1">
        <v>42365</v>
      </c>
      <c r="Y8731" t="s">
        <v>217</v>
      </c>
      <c r="Z8731" t="s">
        <v>51</v>
      </c>
      <c r="AA8731" t="s">
        <v>1298</v>
      </c>
      <c r="AB8731" t="s">
        <v>1299</v>
      </c>
      <c r="AC8731" t="s">
        <v>41</v>
      </c>
      <c r="AD8731" t="s">
        <v>26</v>
      </c>
      <c r="AE8731" t="s">
        <v>1329</v>
      </c>
      <c r="AF8731" t="s">
        <v>379</v>
      </c>
      <c r="AG8731">
        <v>37130</v>
      </c>
      <c r="AH8731" t="s">
        <v>29</v>
      </c>
      <c r="AI8731" t="s">
        <v>5356</v>
      </c>
      <c r="AJ8731" t="s">
        <v>46</v>
      </c>
      <c r="AK8731" t="s">
        <v>60</v>
      </c>
      <c r="AL8731" t="s">
        <v>3002</v>
      </c>
      <c r="AM8731">
        <v>22.512</v>
      </c>
      <c r="AN8731">
        <v>3</v>
      </c>
      <c r="AO8731">
        <v>0.2</v>
      </c>
      <c r="AP8731">
        <v>2.2511999999999999</v>
      </c>
      <c r="AQ8731">
        <f>YEAR(Table1[[#This Row],[Order Date]])</f>
        <v>2015</v>
      </c>
      <c r="AR8731" t="str">
        <f>TEXT(Table1[[#This Row],[Order Date]],"mmmm")</f>
        <v>December</v>
      </c>
      <c r="AS8731" t="str">
        <f>"Q"&amp;ROUNDUP(MONTH(Table1[[#This Row],[Order Date]])/3,0)</f>
        <v>Q4</v>
      </c>
      <c r="AT8731">
        <f>IF(Table1[[#This Row],[Sales]]=0,0,Table1[[#This Row],[Profit]]/Table1[[#This Row],[Sales]])</f>
        <v>9.9999999999999992E-2</v>
      </c>
    </row>
    <row r="8732" spans="22:46" x14ac:dyDescent="0.3">
      <c r="V8732">
        <v>8731</v>
      </c>
      <c r="W8732" t="s">
        <v>11018</v>
      </c>
      <c r="X8732" s="1">
        <v>42365</v>
      </c>
      <c r="Y8732" t="s">
        <v>217</v>
      </c>
      <c r="Z8732" t="s">
        <v>51</v>
      </c>
      <c r="AA8732" t="s">
        <v>1298</v>
      </c>
      <c r="AB8732" t="s">
        <v>1299</v>
      </c>
      <c r="AC8732" t="s">
        <v>41</v>
      </c>
      <c r="AD8732" t="s">
        <v>26</v>
      </c>
      <c r="AE8732" t="s">
        <v>1329</v>
      </c>
      <c r="AF8732" t="s">
        <v>379</v>
      </c>
      <c r="AG8732">
        <v>37130</v>
      </c>
      <c r="AH8732" t="s">
        <v>29</v>
      </c>
      <c r="AI8732" t="s">
        <v>6562</v>
      </c>
      <c r="AJ8732" t="s">
        <v>73</v>
      </c>
      <c r="AK8732" t="s">
        <v>176</v>
      </c>
      <c r="AL8732" t="s">
        <v>6563</v>
      </c>
      <c r="AM8732">
        <v>72.744</v>
      </c>
      <c r="AN8732">
        <v>7</v>
      </c>
      <c r="AO8732">
        <v>0.2</v>
      </c>
      <c r="AP8732">
        <v>-12.7302</v>
      </c>
      <c r="AQ8732">
        <f>YEAR(Table1[[#This Row],[Order Date]])</f>
        <v>2015</v>
      </c>
      <c r="AR8732" t="str">
        <f>TEXT(Table1[[#This Row],[Order Date]],"mmmm")</f>
        <v>December</v>
      </c>
      <c r="AS8732" t="str">
        <f>"Q"&amp;ROUNDUP(MONTH(Table1[[#This Row],[Order Date]])/3,0)</f>
        <v>Q4</v>
      </c>
      <c r="AT8732">
        <f>IF(Table1[[#This Row],[Sales]]=0,0,Table1[[#This Row],[Profit]]/Table1[[#This Row],[Sales]])</f>
        <v>-0.17499999999999999</v>
      </c>
    </row>
    <row r="8733" spans="22:46" x14ac:dyDescent="0.3">
      <c r="V8733">
        <v>8732</v>
      </c>
      <c r="W8733" t="s">
        <v>11019</v>
      </c>
      <c r="X8733" s="1">
        <v>42216</v>
      </c>
      <c r="Y8733" s="1">
        <v>42163</v>
      </c>
      <c r="Z8733" t="s">
        <v>51</v>
      </c>
      <c r="AA8733" t="s">
        <v>2625</v>
      </c>
      <c r="AB8733" t="s">
        <v>2626</v>
      </c>
      <c r="AC8733" t="s">
        <v>41</v>
      </c>
      <c r="AD8733" t="s">
        <v>26</v>
      </c>
      <c r="AE8733" t="s">
        <v>5691</v>
      </c>
      <c r="AF8733" t="s">
        <v>672</v>
      </c>
      <c r="AG8733">
        <v>63116</v>
      </c>
      <c r="AH8733" t="s">
        <v>111</v>
      </c>
      <c r="AI8733" t="s">
        <v>1578</v>
      </c>
      <c r="AJ8733" t="s">
        <v>46</v>
      </c>
      <c r="AK8733" t="s">
        <v>651</v>
      </c>
      <c r="AL8733" t="s">
        <v>1579</v>
      </c>
      <c r="AM8733">
        <v>52.59</v>
      </c>
      <c r="AN8733">
        <v>3</v>
      </c>
      <c r="AO8733">
        <v>0</v>
      </c>
      <c r="AP8733">
        <v>15.776999999999999</v>
      </c>
      <c r="AQ8733">
        <f>YEAR(Table1[[#This Row],[Order Date]])</f>
        <v>2015</v>
      </c>
      <c r="AR8733" t="str">
        <f>TEXT(Table1[[#This Row],[Order Date]],"mmmm")</f>
        <v>July</v>
      </c>
      <c r="AS8733" t="str">
        <f>"Q"&amp;ROUNDUP(MONTH(Table1[[#This Row],[Order Date]])/3,0)</f>
        <v>Q3</v>
      </c>
      <c r="AT8733">
        <f>IF(Table1[[#This Row],[Sales]]=0,0,Table1[[#This Row],[Profit]]/Table1[[#This Row],[Sales]])</f>
        <v>0.3</v>
      </c>
    </row>
    <row r="8734" spans="22:46" x14ac:dyDescent="0.3">
      <c r="V8734">
        <v>8733</v>
      </c>
      <c r="W8734" t="s">
        <v>11020</v>
      </c>
      <c r="X8734" s="1">
        <v>42913</v>
      </c>
      <c r="Y8734" t="s">
        <v>904</v>
      </c>
      <c r="Z8734" t="s">
        <v>22</v>
      </c>
      <c r="AA8734" t="s">
        <v>4373</v>
      </c>
      <c r="AB8734" t="s">
        <v>4374</v>
      </c>
      <c r="AC8734" t="s">
        <v>41</v>
      </c>
      <c r="AD8734" t="s">
        <v>26</v>
      </c>
      <c r="AE8734" t="s">
        <v>99</v>
      </c>
      <c r="AF8734" t="s">
        <v>100</v>
      </c>
      <c r="AG8734">
        <v>98105</v>
      </c>
      <c r="AH8734" t="s">
        <v>44</v>
      </c>
      <c r="AI8734" t="s">
        <v>6861</v>
      </c>
      <c r="AJ8734" t="s">
        <v>46</v>
      </c>
      <c r="AK8734" t="s">
        <v>94</v>
      </c>
      <c r="AL8734" t="s">
        <v>6862</v>
      </c>
      <c r="AM8734">
        <v>19.440000000000001</v>
      </c>
      <c r="AN8734">
        <v>3</v>
      </c>
      <c r="AO8734">
        <v>0</v>
      </c>
      <c r="AP8734">
        <v>9.3312000000000008</v>
      </c>
      <c r="AQ8734">
        <f>YEAR(Table1[[#This Row],[Order Date]])</f>
        <v>2017</v>
      </c>
      <c r="AR8734" t="str">
        <f>TEXT(Table1[[#This Row],[Order Date]],"mmmm")</f>
        <v>June</v>
      </c>
      <c r="AS8734" t="str">
        <f>"Q"&amp;ROUNDUP(MONTH(Table1[[#This Row],[Order Date]])/3,0)</f>
        <v>Q2</v>
      </c>
      <c r="AT8734">
        <f>IF(Table1[[#This Row],[Sales]]=0,0,Table1[[#This Row],[Profit]]/Table1[[#This Row],[Sales]])</f>
        <v>0.48000000000000004</v>
      </c>
    </row>
    <row r="8735" spans="22:46" x14ac:dyDescent="0.3">
      <c r="V8735">
        <v>8734</v>
      </c>
      <c r="W8735" t="s">
        <v>11020</v>
      </c>
      <c r="X8735" s="1">
        <v>42913</v>
      </c>
      <c r="Y8735" t="s">
        <v>904</v>
      </c>
      <c r="Z8735" t="s">
        <v>22</v>
      </c>
      <c r="AA8735" t="s">
        <v>4373</v>
      </c>
      <c r="AB8735" t="s">
        <v>4374</v>
      </c>
      <c r="AC8735" t="s">
        <v>41</v>
      </c>
      <c r="AD8735" t="s">
        <v>26</v>
      </c>
      <c r="AE8735" t="s">
        <v>99</v>
      </c>
      <c r="AF8735" t="s">
        <v>100</v>
      </c>
      <c r="AG8735">
        <v>98105</v>
      </c>
      <c r="AH8735" t="s">
        <v>44</v>
      </c>
      <c r="AI8735" t="s">
        <v>1971</v>
      </c>
      <c r="AJ8735" t="s">
        <v>31</v>
      </c>
      <c r="AK8735" t="s">
        <v>67</v>
      </c>
      <c r="AL8735" t="s">
        <v>1972</v>
      </c>
      <c r="AM8735">
        <v>126.3</v>
      </c>
      <c r="AN8735">
        <v>3</v>
      </c>
      <c r="AO8735">
        <v>0</v>
      </c>
      <c r="AP8735">
        <v>40.415999999999997</v>
      </c>
      <c r="AQ8735">
        <f>YEAR(Table1[[#This Row],[Order Date]])</f>
        <v>2017</v>
      </c>
      <c r="AR8735" t="str">
        <f>TEXT(Table1[[#This Row],[Order Date]],"mmmm")</f>
        <v>June</v>
      </c>
      <c r="AS8735" t="str">
        <f>"Q"&amp;ROUNDUP(MONTH(Table1[[#This Row],[Order Date]])/3,0)</f>
        <v>Q2</v>
      </c>
      <c r="AT8735">
        <f>IF(Table1[[#This Row],[Sales]]=0,0,Table1[[#This Row],[Profit]]/Table1[[#This Row],[Sales]])</f>
        <v>0.32</v>
      </c>
    </row>
    <row r="8736" spans="22:46" x14ac:dyDescent="0.3">
      <c r="V8736">
        <v>8735</v>
      </c>
      <c r="W8736" t="s">
        <v>11020</v>
      </c>
      <c r="X8736" s="1">
        <v>42913</v>
      </c>
      <c r="Y8736" t="s">
        <v>904</v>
      </c>
      <c r="Z8736" t="s">
        <v>22</v>
      </c>
      <c r="AA8736" t="s">
        <v>4373</v>
      </c>
      <c r="AB8736" t="s">
        <v>4374</v>
      </c>
      <c r="AC8736" t="s">
        <v>41</v>
      </c>
      <c r="AD8736" t="s">
        <v>26</v>
      </c>
      <c r="AE8736" t="s">
        <v>99</v>
      </c>
      <c r="AF8736" t="s">
        <v>100</v>
      </c>
      <c r="AG8736">
        <v>98105</v>
      </c>
      <c r="AH8736" t="s">
        <v>44</v>
      </c>
      <c r="AI8736" t="s">
        <v>1023</v>
      </c>
      <c r="AJ8736" t="s">
        <v>73</v>
      </c>
      <c r="AK8736" t="s">
        <v>176</v>
      </c>
      <c r="AL8736" t="s">
        <v>1024</v>
      </c>
      <c r="AM8736">
        <v>1287.45</v>
      </c>
      <c r="AN8736">
        <v>5</v>
      </c>
      <c r="AO8736">
        <v>0</v>
      </c>
      <c r="AP8736">
        <v>244.6155</v>
      </c>
      <c r="AQ8736">
        <f>YEAR(Table1[[#This Row],[Order Date]])</f>
        <v>2017</v>
      </c>
      <c r="AR8736" t="str">
        <f>TEXT(Table1[[#This Row],[Order Date]],"mmmm")</f>
        <v>June</v>
      </c>
      <c r="AS8736" t="str">
        <f>"Q"&amp;ROUNDUP(MONTH(Table1[[#This Row],[Order Date]])/3,0)</f>
        <v>Q2</v>
      </c>
      <c r="AT8736">
        <f>IF(Table1[[#This Row],[Sales]]=0,0,Table1[[#This Row],[Profit]]/Table1[[#This Row],[Sales]])</f>
        <v>0.19</v>
      </c>
    </row>
    <row r="8737" spans="22:46" x14ac:dyDescent="0.3">
      <c r="V8737">
        <v>8736</v>
      </c>
      <c r="W8737" t="s">
        <v>11021</v>
      </c>
      <c r="X8737" s="1">
        <v>41677</v>
      </c>
      <c r="Y8737" s="1">
        <v>41914</v>
      </c>
      <c r="Z8737" t="s">
        <v>22</v>
      </c>
      <c r="AA8737" t="s">
        <v>2727</v>
      </c>
      <c r="AB8737" t="s">
        <v>2728</v>
      </c>
      <c r="AC8737" t="s">
        <v>41</v>
      </c>
      <c r="AD8737" t="s">
        <v>26</v>
      </c>
      <c r="AE8737" t="s">
        <v>300</v>
      </c>
      <c r="AF8737" t="s">
        <v>301</v>
      </c>
      <c r="AG8737">
        <v>10024</v>
      </c>
      <c r="AH8737" t="s">
        <v>160</v>
      </c>
      <c r="AI8737" t="s">
        <v>3177</v>
      </c>
      <c r="AJ8737" t="s">
        <v>46</v>
      </c>
      <c r="AK8737" t="s">
        <v>60</v>
      </c>
      <c r="AL8737" t="s">
        <v>3178</v>
      </c>
      <c r="AM8737">
        <v>64.959999999999994</v>
      </c>
      <c r="AN8737">
        <v>4</v>
      </c>
      <c r="AO8737">
        <v>0</v>
      </c>
      <c r="AP8737">
        <v>9.7439999999999998</v>
      </c>
      <c r="AQ8737">
        <f>YEAR(Table1[[#This Row],[Order Date]])</f>
        <v>2014</v>
      </c>
      <c r="AR8737" t="str">
        <f>TEXT(Table1[[#This Row],[Order Date]],"mmmm")</f>
        <v>February</v>
      </c>
      <c r="AS8737" t="str">
        <f>"Q"&amp;ROUNDUP(MONTH(Table1[[#This Row],[Order Date]])/3,0)</f>
        <v>Q1</v>
      </c>
      <c r="AT8737">
        <f>IF(Table1[[#This Row],[Sales]]=0,0,Table1[[#This Row],[Profit]]/Table1[[#This Row],[Sales]])</f>
        <v>0.15000000000000002</v>
      </c>
    </row>
    <row r="8738" spans="22:46" x14ac:dyDescent="0.3">
      <c r="V8738">
        <v>8737</v>
      </c>
      <c r="W8738" t="s">
        <v>11022</v>
      </c>
      <c r="X8738" s="1">
        <v>42617</v>
      </c>
      <c r="Y8738" s="1">
        <v>42622</v>
      </c>
      <c r="Z8738" t="s">
        <v>51</v>
      </c>
      <c r="AA8738" t="s">
        <v>5067</v>
      </c>
      <c r="AB8738" t="s">
        <v>5068</v>
      </c>
      <c r="AC8738" t="s">
        <v>41</v>
      </c>
      <c r="AD8738" t="s">
        <v>26</v>
      </c>
      <c r="AE8738" t="s">
        <v>8931</v>
      </c>
      <c r="AF8738" t="s">
        <v>256</v>
      </c>
      <c r="AG8738">
        <v>55125</v>
      </c>
      <c r="AH8738" t="s">
        <v>111</v>
      </c>
      <c r="AI8738" t="s">
        <v>2264</v>
      </c>
      <c r="AJ8738" t="s">
        <v>46</v>
      </c>
      <c r="AK8738" t="s">
        <v>60</v>
      </c>
      <c r="AL8738" t="s">
        <v>2265</v>
      </c>
      <c r="AM8738">
        <v>535.41</v>
      </c>
      <c r="AN8738">
        <v>3</v>
      </c>
      <c r="AO8738">
        <v>0</v>
      </c>
      <c r="AP8738">
        <v>160.62299999999999</v>
      </c>
      <c r="AQ8738">
        <f>YEAR(Table1[[#This Row],[Order Date]])</f>
        <v>2016</v>
      </c>
      <c r="AR8738" t="str">
        <f>TEXT(Table1[[#This Row],[Order Date]],"mmmm")</f>
        <v>September</v>
      </c>
      <c r="AS8738" t="str">
        <f>"Q"&amp;ROUNDUP(MONTH(Table1[[#This Row],[Order Date]])/3,0)</f>
        <v>Q3</v>
      </c>
      <c r="AT8738">
        <f>IF(Table1[[#This Row],[Sales]]=0,0,Table1[[#This Row],[Profit]]/Table1[[#This Row],[Sales]])</f>
        <v>0.3</v>
      </c>
    </row>
    <row r="8739" spans="22:46" x14ac:dyDescent="0.3">
      <c r="V8739">
        <v>8738</v>
      </c>
      <c r="W8739" t="s">
        <v>11023</v>
      </c>
      <c r="X8739" s="1">
        <v>42831</v>
      </c>
      <c r="Y8739" s="1">
        <v>43012</v>
      </c>
      <c r="Z8739" t="s">
        <v>51</v>
      </c>
      <c r="AA8739" t="s">
        <v>7852</v>
      </c>
      <c r="AB8739" t="s">
        <v>7853</v>
      </c>
      <c r="AC8739" t="s">
        <v>41</v>
      </c>
      <c r="AD8739" t="s">
        <v>26</v>
      </c>
      <c r="AE8739" t="s">
        <v>6933</v>
      </c>
      <c r="AF8739" t="s">
        <v>379</v>
      </c>
      <c r="AG8739">
        <v>37421</v>
      </c>
      <c r="AH8739" t="s">
        <v>29</v>
      </c>
      <c r="AI8739" t="s">
        <v>3582</v>
      </c>
      <c r="AJ8739" t="s">
        <v>46</v>
      </c>
      <c r="AK8739" t="s">
        <v>77</v>
      </c>
      <c r="AL8739" t="s">
        <v>3583</v>
      </c>
      <c r="AM8739">
        <v>8.1</v>
      </c>
      <c r="AN8739">
        <v>5</v>
      </c>
      <c r="AO8739">
        <v>0.7</v>
      </c>
      <c r="AP8739">
        <v>-5.94</v>
      </c>
      <c r="AQ8739">
        <f>YEAR(Table1[[#This Row],[Order Date]])</f>
        <v>2017</v>
      </c>
      <c r="AR8739" t="str">
        <f>TEXT(Table1[[#This Row],[Order Date]],"mmmm")</f>
        <v>April</v>
      </c>
      <c r="AS8739" t="str">
        <f>"Q"&amp;ROUNDUP(MONTH(Table1[[#This Row],[Order Date]])/3,0)</f>
        <v>Q2</v>
      </c>
      <c r="AT8739">
        <f>IF(Table1[[#This Row],[Sales]]=0,0,Table1[[#This Row],[Profit]]/Table1[[#This Row],[Sales]])</f>
        <v>-0.73333333333333339</v>
      </c>
    </row>
    <row r="8740" spans="22:46" x14ac:dyDescent="0.3">
      <c r="V8740">
        <v>8739</v>
      </c>
      <c r="W8740" t="s">
        <v>11024</v>
      </c>
      <c r="X8740" s="1">
        <v>43077</v>
      </c>
      <c r="Y8740" s="1">
        <v>43051</v>
      </c>
      <c r="Z8740" t="s">
        <v>207</v>
      </c>
      <c r="AA8740" t="s">
        <v>757</v>
      </c>
      <c r="AB8740" t="s">
        <v>758</v>
      </c>
      <c r="AC8740" t="s">
        <v>25</v>
      </c>
      <c r="AD8740" t="s">
        <v>26</v>
      </c>
      <c r="AE8740" t="s">
        <v>158</v>
      </c>
      <c r="AF8740" t="s">
        <v>159</v>
      </c>
      <c r="AG8740">
        <v>19140</v>
      </c>
      <c r="AH8740" t="s">
        <v>160</v>
      </c>
      <c r="AI8740" t="s">
        <v>765</v>
      </c>
      <c r="AJ8740" t="s">
        <v>46</v>
      </c>
      <c r="AK8740" t="s">
        <v>70</v>
      </c>
      <c r="AL8740" t="s">
        <v>766</v>
      </c>
      <c r="AM8740">
        <v>13.247999999999999</v>
      </c>
      <c r="AN8740">
        <v>4</v>
      </c>
      <c r="AO8740">
        <v>0.2</v>
      </c>
      <c r="AP8740">
        <v>3.6432000000000002</v>
      </c>
      <c r="AQ8740">
        <f>YEAR(Table1[[#This Row],[Order Date]])</f>
        <v>2017</v>
      </c>
      <c r="AR8740" t="str">
        <f>TEXT(Table1[[#This Row],[Order Date]],"mmmm")</f>
        <v>December</v>
      </c>
      <c r="AS8740" t="str">
        <f>"Q"&amp;ROUNDUP(MONTH(Table1[[#This Row],[Order Date]])/3,0)</f>
        <v>Q4</v>
      </c>
      <c r="AT8740">
        <f>IF(Table1[[#This Row],[Sales]]=0,0,Table1[[#This Row],[Profit]]/Table1[[#This Row],[Sales]])</f>
        <v>0.27500000000000002</v>
      </c>
    </row>
    <row r="8741" spans="22:46" x14ac:dyDescent="0.3">
      <c r="V8741">
        <v>8740</v>
      </c>
      <c r="W8741" t="s">
        <v>11024</v>
      </c>
      <c r="X8741" s="1">
        <v>43077</v>
      </c>
      <c r="Y8741" s="1">
        <v>43051</v>
      </c>
      <c r="Z8741" t="s">
        <v>207</v>
      </c>
      <c r="AA8741" t="s">
        <v>757</v>
      </c>
      <c r="AB8741" t="s">
        <v>758</v>
      </c>
      <c r="AC8741" t="s">
        <v>25</v>
      </c>
      <c r="AD8741" t="s">
        <v>26</v>
      </c>
      <c r="AE8741" t="s">
        <v>158</v>
      </c>
      <c r="AF8741" t="s">
        <v>159</v>
      </c>
      <c r="AG8741">
        <v>19140</v>
      </c>
      <c r="AH8741" t="s">
        <v>160</v>
      </c>
      <c r="AI8741" t="s">
        <v>1882</v>
      </c>
      <c r="AJ8741" t="s">
        <v>73</v>
      </c>
      <c r="AK8741" t="s">
        <v>74</v>
      </c>
      <c r="AL8741" t="s">
        <v>1883</v>
      </c>
      <c r="AM8741">
        <v>83.988</v>
      </c>
      <c r="AN8741">
        <v>2</v>
      </c>
      <c r="AO8741">
        <v>0.4</v>
      </c>
      <c r="AP8741">
        <v>-20.997</v>
      </c>
      <c r="AQ8741">
        <f>YEAR(Table1[[#This Row],[Order Date]])</f>
        <v>2017</v>
      </c>
      <c r="AR8741" t="str">
        <f>TEXT(Table1[[#This Row],[Order Date]],"mmmm")</f>
        <v>December</v>
      </c>
      <c r="AS8741" t="str">
        <f>"Q"&amp;ROUNDUP(MONTH(Table1[[#This Row],[Order Date]])/3,0)</f>
        <v>Q4</v>
      </c>
      <c r="AT8741">
        <f>IF(Table1[[#This Row],[Sales]]=0,0,Table1[[#This Row],[Profit]]/Table1[[#This Row],[Sales]])</f>
        <v>-0.25</v>
      </c>
    </row>
    <row r="8742" spans="22:46" x14ac:dyDescent="0.3">
      <c r="V8742">
        <v>8741</v>
      </c>
      <c r="W8742" t="s">
        <v>11025</v>
      </c>
      <c r="X8742" s="1">
        <v>42575</v>
      </c>
      <c r="Y8742" t="s">
        <v>1928</v>
      </c>
      <c r="Z8742" t="s">
        <v>207</v>
      </c>
      <c r="AA8742" t="s">
        <v>4794</v>
      </c>
      <c r="AB8742" t="s">
        <v>4795</v>
      </c>
      <c r="AC8742" t="s">
        <v>25</v>
      </c>
      <c r="AD8742" t="s">
        <v>26</v>
      </c>
      <c r="AE8742" t="s">
        <v>4801</v>
      </c>
      <c r="AF8742" t="s">
        <v>832</v>
      </c>
      <c r="AG8742">
        <v>70506</v>
      </c>
      <c r="AH8742" t="s">
        <v>29</v>
      </c>
      <c r="AI8742" t="s">
        <v>4762</v>
      </c>
      <c r="AJ8742" t="s">
        <v>46</v>
      </c>
      <c r="AK8742" t="s">
        <v>70</v>
      </c>
      <c r="AL8742" t="s">
        <v>4763</v>
      </c>
      <c r="AM8742">
        <v>73.2</v>
      </c>
      <c r="AN8742">
        <v>5</v>
      </c>
      <c r="AO8742">
        <v>0</v>
      </c>
      <c r="AP8742">
        <v>21.228000000000002</v>
      </c>
      <c r="AQ8742">
        <f>YEAR(Table1[[#This Row],[Order Date]])</f>
        <v>2016</v>
      </c>
      <c r="AR8742" t="str">
        <f>TEXT(Table1[[#This Row],[Order Date]],"mmmm")</f>
        <v>July</v>
      </c>
      <c r="AS8742" t="str">
        <f>"Q"&amp;ROUNDUP(MONTH(Table1[[#This Row],[Order Date]])/3,0)</f>
        <v>Q3</v>
      </c>
      <c r="AT8742">
        <f>IF(Table1[[#This Row],[Sales]]=0,0,Table1[[#This Row],[Profit]]/Table1[[#This Row],[Sales]])</f>
        <v>0.29000000000000004</v>
      </c>
    </row>
    <row r="8743" spans="22:46" x14ac:dyDescent="0.3">
      <c r="V8743">
        <v>8742</v>
      </c>
      <c r="W8743" t="s">
        <v>11026</v>
      </c>
      <c r="X8743" s="1">
        <v>42317</v>
      </c>
      <c r="Y8743" s="1">
        <v>42258</v>
      </c>
      <c r="Z8743" t="s">
        <v>1450</v>
      </c>
      <c r="AA8743" t="s">
        <v>3062</v>
      </c>
      <c r="AB8743" t="s">
        <v>3063</v>
      </c>
      <c r="AC8743" t="s">
        <v>108</v>
      </c>
      <c r="AD8743" t="s">
        <v>26</v>
      </c>
      <c r="AE8743" t="s">
        <v>1663</v>
      </c>
      <c r="AF8743" t="s">
        <v>287</v>
      </c>
      <c r="AG8743">
        <v>46226</v>
      </c>
      <c r="AH8743" t="s">
        <v>111</v>
      </c>
      <c r="AI8743" t="s">
        <v>845</v>
      </c>
      <c r="AJ8743" t="s">
        <v>46</v>
      </c>
      <c r="AK8743" t="s">
        <v>77</v>
      </c>
      <c r="AL8743" t="s">
        <v>846</v>
      </c>
      <c r="AM8743">
        <v>10.74</v>
      </c>
      <c r="AN8743">
        <v>3</v>
      </c>
      <c r="AO8743">
        <v>0</v>
      </c>
      <c r="AP8743">
        <v>5.1551999999999998</v>
      </c>
      <c r="AQ8743">
        <f>YEAR(Table1[[#This Row],[Order Date]])</f>
        <v>2015</v>
      </c>
      <c r="AR8743" t="str">
        <f>TEXT(Table1[[#This Row],[Order Date]],"mmmm")</f>
        <v>November</v>
      </c>
      <c r="AS8743" t="str">
        <f>"Q"&amp;ROUNDUP(MONTH(Table1[[#This Row],[Order Date]])/3,0)</f>
        <v>Q4</v>
      </c>
      <c r="AT8743">
        <f>IF(Table1[[#This Row],[Sales]]=0,0,Table1[[#This Row],[Profit]]/Table1[[#This Row],[Sales]])</f>
        <v>0.48</v>
      </c>
    </row>
    <row r="8744" spans="22:46" x14ac:dyDescent="0.3">
      <c r="V8744">
        <v>8743</v>
      </c>
      <c r="W8744" t="s">
        <v>11027</v>
      </c>
      <c r="X8744" s="1">
        <v>42279</v>
      </c>
      <c r="Y8744" s="1">
        <v>42104</v>
      </c>
      <c r="Z8744" t="s">
        <v>207</v>
      </c>
      <c r="AA8744" t="s">
        <v>2253</v>
      </c>
      <c r="AB8744" t="s">
        <v>2254</v>
      </c>
      <c r="AC8744" t="s">
        <v>25</v>
      </c>
      <c r="AD8744" t="s">
        <v>26</v>
      </c>
      <c r="AE8744" t="s">
        <v>10220</v>
      </c>
      <c r="AF8744" t="s">
        <v>474</v>
      </c>
      <c r="AG8744">
        <v>97123</v>
      </c>
      <c r="AH8744" t="s">
        <v>44</v>
      </c>
      <c r="AI8744" t="s">
        <v>480</v>
      </c>
      <c r="AJ8744" t="s">
        <v>31</v>
      </c>
      <c r="AK8744" t="s">
        <v>67</v>
      </c>
      <c r="AL8744" t="s">
        <v>481</v>
      </c>
      <c r="AM8744">
        <v>11.032</v>
      </c>
      <c r="AN8744">
        <v>1</v>
      </c>
      <c r="AO8744">
        <v>0.2</v>
      </c>
      <c r="AP8744">
        <v>3.0337999999999998</v>
      </c>
      <c r="AQ8744">
        <f>YEAR(Table1[[#This Row],[Order Date]])</f>
        <v>2015</v>
      </c>
      <c r="AR8744" t="str">
        <f>TEXT(Table1[[#This Row],[Order Date]],"mmmm")</f>
        <v>October</v>
      </c>
      <c r="AS8744" t="str">
        <f>"Q"&amp;ROUNDUP(MONTH(Table1[[#This Row],[Order Date]])/3,0)</f>
        <v>Q4</v>
      </c>
      <c r="AT8744">
        <f>IF(Table1[[#This Row],[Sales]]=0,0,Table1[[#This Row],[Profit]]/Table1[[#This Row],[Sales]])</f>
        <v>0.27499999999999997</v>
      </c>
    </row>
    <row r="8745" spans="22:46" x14ac:dyDescent="0.3">
      <c r="V8745">
        <v>8744</v>
      </c>
      <c r="W8745" t="s">
        <v>11027</v>
      </c>
      <c r="X8745" s="1">
        <v>42279</v>
      </c>
      <c r="Y8745" s="1">
        <v>42104</v>
      </c>
      <c r="Z8745" t="s">
        <v>207</v>
      </c>
      <c r="AA8745" t="s">
        <v>2253</v>
      </c>
      <c r="AB8745" t="s">
        <v>2254</v>
      </c>
      <c r="AC8745" t="s">
        <v>25</v>
      </c>
      <c r="AD8745" t="s">
        <v>26</v>
      </c>
      <c r="AE8745" t="s">
        <v>10220</v>
      </c>
      <c r="AF8745" t="s">
        <v>474</v>
      </c>
      <c r="AG8745">
        <v>97123</v>
      </c>
      <c r="AH8745" t="s">
        <v>44</v>
      </c>
      <c r="AI8745" t="s">
        <v>852</v>
      </c>
      <c r="AJ8745" t="s">
        <v>73</v>
      </c>
      <c r="AK8745" t="s">
        <v>176</v>
      </c>
      <c r="AL8745" t="s">
        <v>853</v>
      </c>
      <c r="AM8745">
        <v>53.04</v>
      </c>
      <c r="AN8745">
        <v>3</v>
      </c>
      <c r="AO8745">
        <v>0.2</v>
      </c>
      <c r="AP8745">
        <v>-4.641</v>
      </c>
      <c r="AQ8745">
        <f>YEAR(Table1[[#This Row],[Order Date]])</f>
        <v>2015</v>
      </c>
      <c r="AR8745" t="str">
        <f>TEXT(Table1[[#This Row],[Order Date]],"mmmm")</f>
        <v>October</v>
      </c>
      <c r="AS8745" t="str">
        <f>"Q"&amp;ROUNDUP(MONTH(Table1[[#This Row],[Order Date]])/3,0)</f>
        <v>Q4</v>
      </c>
      <c r="AT8745">
        <f>IF(Table1[[#This Row],[Sales]]=0,0,Table1[[#This Row],[Profit]]/Table1[[#This Row],[Sales]])</f>
        <v>-8.7500000000000008E-2</v>
      </c>
    </row>
    <row r="8746" spans="22:46" x14ac:dyDescent="0.3">
      <c r="V8746">
        <v>8745</v>
      </c>
      <c r="W8746" t="s">
        <v>11028</v>
      </c>
      <c r="X8746" s="1">
        <v>42330</v>
      </c>
      <c r="Y8746" t="s">
        <v>2946</v>
      </c>
      <c r="Z8746" t="s">
        <v>22</v>
      </c>
      <c r="AA8746" t="s">
        <v>10903</v>
      </c>
      <c r="AB8746" t="s">
        <v>10904</v>
      </c>
      <c r="AC8746" t="s">
        <v>108</v>
      </c>
      <c r="AD8746" t="s">
        <v>26</v>
      </c>
      <c r="AE8746" t="s">
        <v>9584</v>
      </c>
      <c r="AF8746" t="s">
        <v>1400</v>
      </c>
      <c r="AG8746">
        <v>2138</v>
      </c>
      <c r="AH8746" t="s">
        <v>160</v>
      </c>
      <c r="AI8746" t="s">
        <v>137</v>
      </c>
      <c r="AJ8746" t="s">
        <v>46</v>
      </c>
      <c r="AK8746" t="s">
        <v>70</v>
      </c>
      <c r="AL8746" t="s">
        <v>138</v>
      </c>
      <c r="AM8746">
        <v>17.12</v>
      </c>
      <c r="AN8746">
        <v>4</v>
      </c>
      <c r="AO8746">
        <v>0</v>
      </c>
      <c r="AP8746">
        <v>4.9648000000000003</v>
      </c>
      <c r="AQ8746">
        <f>YEAR(Table1[[#This Row],[Order Date]])</f>
        <v>2015</v>
      </c>
      <c r="AR8746" t="str">
        <f>TEXT(Table1[[#This Row],[Order Date]],"mmmm")</f>
        <v>November</v>
      </c>
      <c r="AS8746" t="str">
        <f>"Q"&amp;ROUNDUP(MONTH(Table1[[#This Row],[Order Date]])/3,0)</f>
        <v>Q4</v>
      </c>
      <c r="AT8746">
        <f>IF(Table1[[#This Row],[Sales]]=0,0,Table1[[#This Row],[Profit]]/Table1[[#This Row],[Sales]])</f>
        <v>0.28999999999999998</v>
      </c>
    </row>
    <row r="8747" spans="22:46" x14ac:dyDescent="0.3">
      <c r="V8747">
        <v>8746</v>
      </c>
      <c r="W8747" t="s">
        <v>11028</v>
      </c>
      <c r="X8747" s="1">
        <v>42330</v>
      </c>
      <c r="Y8747" t="s">
        <v>2946</v>
      </c>
      <c r="Z8747" t="s">
        <v>22</v>
      </c>
      <c r="AA8747" t="s">
        <v>10903</v>
      </c>
      <c r="AB8747" t="s">
        <v>10904</v>
      </c>
      <c r="AC8747" t="s">
        <v>108</v>
      </c>
      <c r="AD8747" t="s">
        <v>26</v>
      </c>
      <c r="AE8747" t="s">
        <v>9584</v>
      </c>
      <c r="AF8747" t="s">
        <v>1400</v>
      </c>
      <c r="AG8747">
        <v>2138</v>
      </c>
      <c r="AH8747" t="s">
        <v>160</v>
      </c>
      <c r="AI8747" t="s">
        <v>9670</v>
      </c>
      <c r="AJ8747" t="s">
        <v>46</v>
      </c>
      <c r="AK8747" t="s">
        <v>94</v>
      </c>
      <c r="AL8747" t="s">
        <v>9671</v>
      </c>
      <c r="AM8747">
        <v>59.94</v>
      </c>
      <c r="AN8747">
        <v>3</v>
      </c>
      <c r="AO8747">
        <v>0</v>
      </c>
      <c r="AP8747">
        <v>28.171800000000001</v>
      </c>
      <c r="AQ8747">
        <f>YEAR(Table1[[#This Row],[Order Date]])</f>
        <v>2015</v>
      </c>
      <c r="AR8747" t="str">
        <f>TEXT(Table1[[#This Row],[Order Date]],"mmmm")</f>
        <v>November</v>
      </c>
      <c r="AS8747" t="str">
        <f>"Q"&amp;ROUNDUP(MONTH(Table1[[#This Row],[Order Date]])/3,0)</f>
        <v>Q4</v>
      </c>
      <c r="AT8747">
        <f>IF(Table1[[#This Row],[Sales]]=0,0,Table1[[#This Row],[Profit]]/Table1[[#This Row],[Sales]])</f>
        <v>0.47000000000000003</v>
      </c>
    </row>
    <row r="8748" spans="22:46" x14ac:dyDescent="0.3">
      <c r="V8748">
        <v>8747</v>
      </c>
      <c r="W8748" t="s">
        <v>11029</v>
      </c>
      <c r="X8748" s="1">
        <v>42768</v>
      </c>
      <c r="Y8748" s="1">
        <v>42918</v>
      </c>
      <c r="Z8748" t="s">
        <v>51</v>
      </c>
      <c r="AA8748" t="s">
        <v>6378</v>
      </c>
      <c r="AB8748" t="s">
        <v>6379</v>
      </c>
      <c r="AC8748" t="s">
        <v>41</v>
      </c>
      <c r="AD8748" t="s">
        <v>26</v>
      </c>
      <c r="AE8748" t="s">
        <v>1065</v>
      </c>
      <c r="AF8748" t="s">
        <v>43</v>
      </c>
      <c r="AG8748">
        <v>92105</v>
      </c>
      <c r="AH8748" t="s">
        <v>44</v>
      </c>
      <c r="AI8748" t="s">
        <v>3522</v>
      </c>
      <c r="AJ8748" t="s">
        <v>31</v>
      </c>
      <c r="AK8748" t="s">
        <v>67</v>
      </c>
      <c r="AL8748" t="s">
        <v>3523</v>
      </c>
      <c r="AM8748">
        <v>210.58</v>
      </c>
      <c r="AN8748">
        <v>2</v>
      </c>
      <c r="AO8748">
        <v>0</v>
      </c>
      <c r="AP8748">
        <v>12.6348</v>
      </c>
      <c r="AQ8748">
        <f>YEAR(Table1[[#This Row],[Order Date]])</f>
        <v>2017</v>
      </c>
      <c r="AR8748" t="str">
        <f>TEXT(Table1[[#This Row],[Order Date]],"mmmm")</f>
        <v>February</v>
      </c>
      <c r="AS8748" t="str">
        <f>"Q"&amp;ROUNDUP(MONTH(Table1[[#This Row],[Order Date]])/3,0)</f>
        <v>Q1</v>
      </c>
      <c r="AT8748">
        <f>IF(Table1[[#This Row],[Sales]]=0,0,Table1[[#This Row],[Profit]]/Table1[[#This Row],[Sales]])</f>
        <v>0.06</v>
      </c>
    </row>
    <row r="8749" spans="22:46" x14ac:dyDescent="0.3">
      <c r="V8749">
        <v>8748</v>
      </c>
      <c r="W8749" t="s">
        <v>11029</v>
      </c>
      <c r="X8749" s="1">
        <v>42768</v>
      </c>
      <c r="Y8749" s="1">
        <v>42918</v>
      </c>
      <c r="Z8749" t="s">
        <v>51</v>
      </c>
      <c r="AA8749" t="s">
        <v>6378</v>
      </c>
      <c r="AB8749" t="s">
        <v>6379</v>
      </c>
      <c r="AC8749" t="s">
        <v>41</v>
      </c>
      <c r="AD8749" t="s">
        <v>26</v>
      </c>
      <c r="AE8749" t="s">
        <v>1065</v>
      </c>
      <c r="AF8749" t="s">
        <v>43</v>
      </c>
      <c r="AG8749">
        <v>92105</v>
      </c>
      <c r="AH8749" t="s">
        <v>44</v>
      </c>
      <c r="AI8749" t="s">
        <v>2688</v>
      </c>
      <c r="AJ8749" t="s">
        <v>46</v>
      </c>
      <c r="AK8749" t="s">
        <v>77</v>
      </c>
      <c r="AL8749" t="s">
        <v>2689</v>
      </c>
      <c r="AM8749">
        <v>30.96</v>
      </c>
      <c r="AN8749">
        <v>2</v>
      </c>
      <c r="AO8749">
        <v>0.2</v>
      </c>
      <c r="AP8749">
        <v>10.061999999999999</v>
      </c>
      <c r="AQ8749">
        <f>YEAR(Table1[[#This Row],[Order Date]])</f>
        <v>2017</v>
      </c>
      <c r="AR8749" t="str">
        <f>TEXT(Table1[[#This Row],[Order Date]],"mmmm")</f>
        <v>February</v>
      </c>
      <c r="AS8749" t="str">
        <f>"Q"&amp;ROUNDUP(MONTH(Table1[[#This Row],[Order Date]])/3,0)</f>
        <v>Q1</v>
      </c>
      <c r="AT8749">
        <f>IF(Table1[[#This Row],[Sales]]=0,0,Table1[[#This Row],[Profit]]/Table1[[#This Row],[Sales]])</f>
        <v>0.32499999999999996</v>
      </c>
    </row>
    <row r="8750" spans="22:46" x14ac:dyDescent="0.3">
      <c r="V8750">
        <v>8749</v>
      </c>
      <c r="W8750" t="s">
        <v>11029</v>
      </c>
      <c r="X8750" s="1">
        <v>42768</v>
      </c>
      <c r="Y8750" s="1">
        <v>42918</v>
      </c>
      <c r="Z8750" t="s">
        <v>51</v>
      </c>
      <c r="AA8750" t="s">
        <v>6378</v>
      </c>
      <c r="AB8750" t="s">
        <v>6379</v>
      </c>
      <c r="AC8750" t="s">
        <v>41</v>
      </c>
      <c r="AD8750" t="s">
        <v>26</v>
      </c>
      <c r="AE8750" t="s">
        <v>1065</v>
      </c>
      <c r="AF8750" t="s">
        <v>43</v>
      </c>
      <c r="AG8750">
        <v>92105</v>
      </c>
      <c r="AH8750" t="s">
        <v>44</v>
      </c>
      <c r="AI8750" t="s">
        <v>9106</v>
      </c>
      <c r="AJ8750" t="s">
        <v>73</v>
      </c>
      <c r="AK8750" t="s">
        <v>768</v>
      </c>
      <c r="AL8750" t="s">
        <v>9107</v>
      </c>
      <c r="AM8750">
        <v>239.98400000000001</v>
      </c>
      <c r="AN8750">
        <v>2</v>
      </c>
      <c r="AO8750">
        <v>0.2</v>
      </c>
      <c r="AP8750">
        <v>38.997399999999999</v>
      </c>
      <c r="AQ8750">
        <f>YEAR(Table1[[#This Row],[Order Date]])</f>
        <v>2017</v>
      </c>
      <c r="AR8750" t="str">
        <f>TEXT(Table1[[#This Row],[Order Date]],"mmmm")</f>
        <v>February</v>
      </c>
      <c r="AS8750" t="str">
        <f>"Q"&amp;ROUNDUP(MONTH(Table1[[#This Row],[Order Date]])/3,0)</f>
        <v>Q1</v>
      </c>
      <c r="AT8750">
        <f>IF(Table1[[#This Row],[Sales]]=0,0,Table1[[#This Row],[Profit]]/Table1[[#This Row],[Sales]])</f>
        <v>0.16249999999999998</v>
      </c>
    </row>
    <row r="8751" spans="22:46" x14ac:dyDescent="0.3">
      <c r="V8751">
        <v>8750</v>
      </c>
      <c r="W8751" t="s">
        <v>11030</v>
      </c>
      <c r="X8751" s="1">
        <v>42171</v>
      </c>
      <c r="Y8751" t="s">
        <v>7581</v>
      </c>
      <c r="Z8751" t="s">
        <v>207</v>
      </c>
      <c r="AA8751" t="s">
        <v>637</v>
      </c>
      <c r="AB8751" t="s">
        <v>638</v>
      </c>
      <c r="AC8751" t="s">
        <v>25</v>
      </c>
      <c r="AD8751" t="s">
        <v>26</v>
      </c>
      <c r="AE8751" t="s">
        <v>300</v>
      </c>
      <c r="AF8751" t="s">
        <v>301</v>
      </c>
      <c r="AG8751">
        <v>10009</v>
      </c>
      <c r="AH8751" t="s">
        <v>160</v>
      </c>
      <c r="AI8751" t="s">
        <v>1964</v>
      </c>
      <c r="AJ8751" t="s">
        <v>46</v>
      </c>
      <c r="AK8751" t="s">
        <v>77</v>
      </c>
      <c r="AL8751" t="s">
        <v>1965</v>
      </c>
      <c r="AM8751">
        <v>3050.3760000000002</v>
      </c>
      <c r="AN8751">
        <v>3</v>
      </c>
      <c r="AO8751">
        <v>0.2</v>
      </c>
      <c r="AP8751">
        <v>1143.8910000000001</v>
      </c>
      <c r="AQ8751">
        <f>YEAR(Table1[[#This Row],[Order Date]])</f>
        <v>2015</v>
      </c>
      <c r="AR8751" t="str">
        <f>TEXT(Table1[[#This Row],[Order Date]],"mmmm")</f>
        <v>June</v>
      </c>
      <c r="AS8751" t="str">
        <f>"Q"&amp;ROUNDUP(MONTH(Table1[[#This Row],[Order Date]])/3,0)</f>
        <v>Q2</v>
      </c>
      <c r="AT8751">
        <f>IF(Table1[[#This Row],[Sales]]=0,0,Table1[[#This Row],[Profit]]/Table1[[#This Row],[Sales]])</f>
        <v>0.375</v>
      </c>
    </row>
    <row r="8752" spans="22:46" x14ac:dyDescent="0.3">
      <c r="V8752">
        <v>8751</v>
      </c>
      <c r="W8752" t="s">
        <v>11030</v>
      </c>
      <c r="X8752" s="1">
        <v>42171</v>
      </c>
      <c r="Y8752" t="s">
        <v>7581</v>
      </c>
      <c r="Z8752" t="s">
        <v>207</v>
      </c>
      <c r="AA8752" t="s">
        <v>637</v>
      </c>
      <c r="AB8752" t="s">
        <v>638</v>
      </c>
      <c r="AC8752" t="s">
        <v>25</v>
      </c>
      <c r="AD8752" t="s">
        <v>26</v>
      </c>
      <c r="AE8752" t="s">
        <v>300</v>
      </c>
      <c r="AF8752" t="s">
        <v>301</v>
      </c>
      <c r="AG8752">
        <v>10009</v>
      </c>
      <c r="AH8752" t="s">
        <v>160</v>
      </c>
      <c r="AI8752" t="s">
        <v>4857</v>
      </c>
      <c r="AJ8752" t="s">
        <v>73</v>
      </c>
      <c r="AK8752" t="s">
        <v>74</v>
      </c>
      <c r="AL8752" t="s">
        <v>4858</v>
      </c>
      <c r="AM8752">
        <v>133.97999999999999</v>
      </c>
      <c r="AN8752">
        <v>2</v>
      </c>
      <c r="AO8752">
        <v>0</v>
      </c>
      <c r="AP8752">
        <v>33.494999999999997</v>
      </c>
      <c r="AQ8752">
        <f>YEAR(Table1[[#This Row],[Order Date]])</f>
        <v>2015</v>
      </c>
      <c r="AR8752" t="str">
        <f>TEXT(Table1[[#This Row],[Order Date]],"mmmm")</f>
        <v>June</v>
      </c>
      <c r="AS8752" t="str">
        <f>"Q"&amp;ROUNDUP(MONTH(Table1[[#This Row],[Order Date]])/3,0)</f>
        <v>Q2</v>
      </c>
      <c r="AT8752">
        <f>IF(Table1[[#This Row],[Sales]]=0,0,Table1[[#This Row],[Profit]]/Table1[[#This Row],[Sales]])</f>
        <v>0.25</v>
      </c>
    </row>
    <row r="8753" spans="22:46" x14ac:dyDescent="0.3">
      <c r="V8753">
        <v>8752</v>
      </c>
      <c r="W8753" t="s">
        <v>11031</v>
      </c>
      <c r="X8753" s="1">
        <v>42495</v>
      </c>
      <c r="Y8753" s="1">
        <v>42618</v>
      </c>
      <c r="Z8753" t="s">
        <v>51</v>
      </c>
      <c r="AA8753" t="s">
        <v>497</v>
      </c>
      <c r="AB8753" t="s">
        <v>498</v>
      </c>
      <c r="AC8753" t="s">
        <v>108</v>
      </c>
      <c r="AD8753" t="s">
        <v>26</v>
      </c>
      <c r="AE8753" t="s">
        <v>6296</v>
      </c>
      <c r="AF8753" t="s">
        <v>55</v>
      </c>
      <c r="AG8753">
        <v>32303</v>
      </c>
      <c r="AH8753" t="s">
        <v>29</v>
      </c>
      <c r="AI8753" t="s">
        <v>11032</v>
      </c>
      <c r="AJ8753" t="s">
        <v>46</v>
      </c>
      <c r="AK8753" t="s">
        <v>94</v>
      </c>
      <c r="AL8753" t="s">
        <v>11033</v>
      </c>
      <c r="AM8753">
        <v>93.248000000000005</v>
      </c>
      <c r="AN8753">
        <v>4</v>
      </c>
      <c r="AO8753">
        <v>0.2</v>
      </c>
      <c r="AP8753">
        <v>31.4712</v>
      </c>
      <c r="AQ8753">
        <f>YEAR(Table1[[#This Row],[Order Date]])</f>
        <v>2016</v>
      </c>
      <c r="AR8753" t="str">
        <f>TEXT(Table1[[#This Row],[Order Date]],"mmmm")</f>
        <v>May</v>
      </c>
      <c r="AS8753" t="str">
        <f>"Q"&amp;ROUNDUP(MONTH(Table1[[#This Row],[Order Date]])/3,0)</f>
        <v>Q2</v>
      </c>
      <c r="AT8753">
        <f>IF(Table1[[#This Row],[Sales]]=0,0,Table1[[#This Row],[Profit]]/Table1[[#This Row],[Sales]])</f>
        <v>0.33749999999999997</v>
      </c>
    </row>
    <row r="8754" spans="22:46" x14ac:dyDescent="0.3">
      <c r="V8754">
        <v>8753</v>
      </c>
      <c r="W8754" t="s">
        <v>11031</v>
      </c>
      <c r="X8754" s="1">
        <v>42495</v>
      </c>
      <c r="Y8754" s="1">
        <v>42618</v>
      </c>
      <c r="Z8754" t="s">
        <v>51</v>
      </c>
      <c r="AA8754" t="s">
        <v>497</v>
      </c>
      <c r="AB8754" t="s">
        <v>498</v>
      </c>
      <c r="AC8754" t="s">
        <v>108</v>
      </c>
      <c r="AD8754" t="s">
        <v>26</v>
      </c>
      <c r="AE8754" t="s">
        <v>6296</v>
      </c>
      <c r="AF8754" t="s">
        <v>55</v>
      </c>
      <c r="AG8754">
        <v>32303</v>
      </c>
      <c r="AH8754" t="s">
        <v>29</v>
      </c>
      <c r="AI8754" t="s">
        <v>5366</v>
      </c>
      <c r="AJ8754" t="s">
        <v>73</v>
      </c>
      <c r="AK8754" t="s">
        <v>74</v>
      </c>
      <c r="AL8754" t="s">
        <v>5367</v>
      </c>
      <c r="AM8754">
        <v>177.48</v>
      </c>
      <c r="AN8754">
        <v>3</v>
      </c>
      <c r="AO8754">
        <v>0.2</v>
      </c>
      <c r="AP8754">
        <v>19.9665</v>
      </c>
      <c r="AQ8754">
        <f>YEAR(Table1[[#This Row],[Order Date]])</f>
        <v>2016</v>
      </c>
      <c r="AR8754" t="str">
        <f>TEXT(Table1[[#This Row],[Order Date]],"mmmm")</f>
        <v>May</v>
      </c>
      <c r="AS8754" t="str">
        <f>"Q"&amp;ROUNDUP(MONTH(Table1[[#This Row],[Order Date]])/3,0)</f>
        <v>Q2</v>
      </c>
      <c r="AT8754">
        <f>IF(Table1[[#This Row],[Sales]]=0,0,Table1[[#This Row],[Profit]]/Table1[[#This Row],[Sales]])</f>
        <v>0.1125</v>
      </c>
    </row>
    <row r="8755" spans="22:46" x14ac:dyDescent="0.3">
      <c r="V8755">
        <v>8754</v>
      </c>
      <c r="W8755" t="s">
        <v>11034</v>
      </c>
      <c r="X8755" s="1">
        <v>42987</v>
      </c>
      <c r="Y8755" s="1">
        <v>43017</v>
      </c>
      <c r="Z8755" t="s">
        <v>207</v>
      </c>
      <c r="AA8755" t="s">
        <v>5417</v>
      </c>
      <c r="AB8755" t="s">
        <v>5418</v>
      </c>
      <c r="AC8755" t="s">
        <v>25</v>
      </c>
      <c r="AD8755" t="s">
        <v>26</v>
      </c>
      <c r="AE8755" t="s">
        <v>3208</v>
      </c>
      <c r="AF8755" t="s">
        <v>564</v>
      </c>
      <c r="AG8755">
        <v>43615</v>
      </c>
      <c r="AH8755" t="s">
        <v>160</v>
      </c>
      <c r="AI8755" t="s">
        <v>5120</v>
      </c>
      <c r="AJ8755" t="s">
        <v>46</v>
      </c>
      <c r="AK8755" t="s">
        <v>47</v>
      </c>
      <c r="AL8755" t="s">
        <v>5121</v>
      </c>
      <c r="AM8755">
        <v>17.712</v>
      </c>
      <c r="AN8755">
        <v>6</v>
      </c>
      <c r="AO8755">
        <v>0.2</v>
      </c>
      <c r="AP8755">
        <v>5.9778000000000002</v>
      </c>
      <c r="AQ8755">
        <f>YEAR(Table1[[#This Row],[Order Date]])</f>
        <v>2017</v>
      </c>
      <c r="AR8755" t="str">
        <f>TEXT(Table1[[#This Row],[Order Date]],"mmmm")</f>
        <v>September</v>
      </c>
      <c r="AS8755" t="str">
        <f>"Q"&amp;ROUNDUP(MONTH(Table1[[#This Row],[Order Date]])/3,0)</f>
        <v>Q3</v>
      </c>
      <c r="AT8755">
        <f>IF(Table1[[#This Row],[Sales]]=0,0,Table1[[#This Row],[Profit]]/Table1[[#This Row],[Sales]])</f>
        <v>0.33750000000000002</v>
      </c>
    </row>
    <row r="8756" spans="22:46" x14ac:dyDescent="0.3">
      <c r="V8756">
        <v>8755</v>
      </c>
      <c r="W8756" t="s">
        <v>11034</v>
      </c>
      <c r="X8756" s="1">
        <v>42987</v>
      </c>
      <c r="Y8756" s="1">
        <v>43017</v>
      </c>
      <c r="Z8756" t="s">
        <v>207</v>
      </c>
      <c r="AA8756" t="s">
        <v>5417</v>
      </c>
      <c r="AB8756" t="s">
        <v>5418</v>
      </c>
      <c r="AC8756" t="s">
        <v>25</v>
      </c>
      <c r="AD8756" t="s">
        <v>26</v>
      </c>
      <c r="AE8756" t="s">
        <v>3208</v>
      </c>
      <c r="AF8756" t="s">
        <v>564</v>
      </c>
      <c r="AG8756">
        <v>43615</v>
      </c>
      <c r="AH8756" t="s">
        <v>160</v>
      </c>
      <c r="AI8756" t="s">
        <v>3582</v>
      </c>
      <c r="AJ8756" t="s">
        <v>46</v>
      </c>
      <c r="AK8756" t="s">
        <v>77</v>
      </c>
      <c r="AL8756" t="s">
        <v>3583</v>
      </c>
      <c r="AM8756">
        <v>4.8600000000000003</v>
      </c>
      <c r="AN8756">
        <v>3</v>
      </c>
      <c r="AO8756">
        <v>0.7</v>
      </c>
      <c r="AP8756">
        <v>-3.5640000000000001</v>
      </c>
      <c r="AQ8756">
        <f>YEAR(Table1[[#This Row],[Order Date]])</f>
        <v>2017</v>
      </c>
      <c r="AR8756" t="str">
        <f>TEXT(Table1[[#This Row],[Order Date]],"mmmm")</f>
        <v>September</v>
      </c>
      <c r="AS8756" t="str">
        <f>"Q"&amp;ROUNDUP(MONTH(Table1[[#This Row],[Order Date]])/3,0)</f>
        <v>Q3</v>
      </c>
      <c r="AT8756">
        <f>IF(Table1[[#This Row],[Sales]]=0,0,Table1[[#This Row],[Profit]]/Table1[[#This Row],[Sales]])</f>
        <v>-0.73333333333333328</v>
      </c>
    </row>
    <row r="8757" spans="22:46" x14ac:dyDescent="0.3">
      <c r="V8757">
        <v>8756</v>
      </c>
      <c r="W8757" t="s">
        <v>11034</v>
      </c>
      <c r="X8757" s="1">
        <v>42987</v>
      </c>
      <c r="Y8757" s="1">
        <v>43017</v>
      </c>
      <c r="Z8757" t="s">
        <v>207</v>
      </c>
      <c r="AA8757" t="s">
        <v>5417</v>
      </c>
      <c r="AB8757" t="s">
        <v>5418</v>
      </c>
      <c r="AC8757" t="s">
        <v>25</v>
      </c>
      <c r="AD8757" t="s">
        <v>26</v>
      </c>
      <c r="AE8757" t="s">
        <v>3208</v>
      </c>
      <c r="AF8757" t="s">
        <v>564</v>
      </c>
      <c r="AG8757">
        <v>43615</v>
      </c>
      <c r="AH8757" t="s">
        <v>160</v>
      </c>
      <c r="AI8757" t="s">
        <v>5047</v>
      </c>
      <c r="AJ8757" t="s">
        <v>46</v>
      </c>
      <c r="AK8757" t="s">
        <v>77</v>
      </c>
      <c r="AL8757" t="s">
        <v>5048</v>
      </c>
      <c r="AM8757">
        <v>6.258</v>
      </c>
      <c r="AN8757">
        <v>2</v>
      </c>
      <c r="AO8757">
        <v>0.7</v>
      </c>
      <c r="AP8757">
        <v>-5.2149999999999999</v>
      </c>
      <c r="AQ8757">
        <f>YEAR(Table1[[#This Row],[Order Date]])</f>
        <v>2017</v>
      </c>
      <c r="AR8757" t="str">
        <f>TEXT(Table1[[#This Row],[Order Date]],"mmmm")</f>
        <v>September</v>
      </c>
      <c r="AS8757" t="str">
        <f>"Q"&amp;ROUNDUP(MONTH(Table1[[#This Row],[Order Date]])/3,0)</f>
        <v>Q3</v>
      </c>
      <c r="AT8757">
        <f>IF(Table1[[#This Row],[Sales]]=0,0,Table1[[#This Row],[Profit]]/Table1[[#This Row],[Sales]])</f>
        <v>-0.83333333333333326</v>
      </c>
    </row>
    <row r="8758" spans="22:46" x14ac:dyDescent="0.3">
      <c r="V8758">
        <v>8757</v>
      </c>
      <c r="W8758" t="s">
        <v>11035</v>
      </c>
      <c r="X8758" s="1">
        <v>42573</v>
      </c>
      <c r="Y8758" t="s">
        <v>8250</v>
      </c>
      <c r="Z8758" t="s">
        <v>51</v>
      </c>
      <c r="AA8758" t="s">
        <v>7578</v>
      </c>
      <c r="AB8758" t="s">
        <v>7579</v>
      </c>
      <c r="AC8758" t="s">
        <v>41</v>
      </c>
      <c r="AD8758" t="s">
        <v>26</v>
      </c>
      <c r="AE8758" t="s">
        <v>432</v>
      </c>
      <c r="AF8758" t="s">
        <v>3098</v>
      </c>
      <c r="AG8758">
        <v>21044</v>
      </c>
      <c r="AH8758" t="s">
        <v>160</v>
      </c>
      <c r="AI8758" t="s">
        <v>2410</v>
      </c>
      <c r="AJ8758" t="s">
        <v>46</v>
      </c>
      <c r="AK8758" t="s">
        <v>80</v>
      </c>
      <c r="AL8758" t="s">
        <v>2411</v>
      </c>
      <c r="AM8758">
        <v>37.68</v>
      </c>
      <c r="AN8758">
        <v>2</v>
      </c>
      <c r="AO8758">
        <v>0</v>
      </c>
      <c r="AP8758">
        <v>10.5504</v>
      </c>
      <c r="AQ8758">
        <f>YEAR(Table1[[#This Row],[Order Date]])</f>
        <v>2016</v>
      </c>
      <c r="AR8758" t="str">
        <f>TEXT(Table1[[#This Row],[Order Date]],"mmmm")</f>
        <v>July</v>
      </c>
      <c r="AS8758" t="str">
        <f>"Q"&amp;ROUNDUP(MONTH(Table1[[#This Row],[Order Date]])/3,0)</f>
        <v>Q3</v>
      </c>
      <c r="AT8758">
        <f>IF(Table1[[#This Row],[Sales]]=0,0,Table1[[#This Row],[Profit]]/Table1[[#This Row],[Sales]])</f>
        <v>0.27999999999999997</v>
      </c>
    </row>
    <row r="8759" spans="22:46" x14ac:dyDescent="0.3">
      <c r="V8759">
        <v>8758</v>
      </c>
      <c r="W8759" t="s">
        <v>11035</v>
      </c>
      <c r="X8759" s="1">
        <v>42573</v>
      </c>
      <c r="Y8759" t="s">
        <v>8250</v>
      </c>
      <c r="Z8759" t="s">
        <v>51</v>
      </c>
      <c r="AA8759" t="s">
        <v>7578</v>
      </c>
      <c r="AB8759" t="s">
        <v>7579</v>
      </c>
      <c r="AC8759" t="s">
        <v>41</v>
      </c>
      <c r="AD8759" t="s">
        <v>26</v>
      </c>
      <c r="AE8759" t="s">
        <v>432</v>
      </c>
      <c r="AF8759" t="s">
        <v>3098</v>
      </c>
      <c r="AG8759">
        <v>21044</v>
      </c>
      <c r="AH8759" t="s">
        <v>160</v>
      </c>
      <c r="AI8759" t="s">
        <v>1190</v>
      </c>
      <c r="AJ8759" t="s">
        <v>46</v>
      </c>
      <c r="AK8759" t="s">
        <v>94</v>
      </c>
      <c r="AL8759" t="s">
        <v>1191</v>
      </c>
      <c r="AM8759">
        <v>51.84</v>
      </c>
      <c r="AN8759">
        <v>8</v>
      </c>
      <c r="AO8759">
        <v>0</v>
      </c>
      <c r="AP8759">
        <v>24.883199999999999</v>
      </c>
      <c r="AQ8759">
        <f>YEAR(Table1[[#This Row],[Order Date]])</f>
        <v>2016</v>
      </c>
      <c r="AR8759" t="str">
        <f>TEXT(Table1[[#This Row],[Order Date]],"mmmm")</f>
        <v>July</v>
      </c>
      <c r="AS8759" t="str">
        <f>"Q"&amp;ROUNDUP(MONTH(Table1[[#This Row],[Order Date]])/3,0)</f>
        <v>Q3</v>
      </c>
      <c r="AT8759">
        <f>IF(Table1[[#This Row],[Sales]]=0,0,Table1[[#This Row],[Profit]]/Table1[[#This Row],[Sales]])</f>
        <v>0.47999999999999993</v>
      </c>
    </row>
    <row r="8760" spans="22:46" x14ac:dyDescent="0.3">
      <c r="V8760">
        <v>8759</v>
      </c>
      <c r="W8760" t="s">
        <v>11035</v>
      </c>
      <c r="X8760" s="1">
        <v>42573</v>
      </c>
      <c r="Y8760" t="s">
        <v>8250</v>
      </c>
      <c r="Z8760" t="s">
        <v>51</v>
      </c>
      <c r="AA8760" t="s">
        <v>7578</v>
      </c>
      <c r="AB8760" t="s">
        <v>7579</v>
      </c>
      <c r="AC8760" t="s">
        <v>41</v>
      </c>
      <c r="AD8760" t="s">
        <v>26</v>
      </c>
      <c r="AE8760" t="s">
        <v>432</v>
      </c>
      <c r="AF8760" t="s">
        <v>3098</v>
      </c>
      <c r="AG8760">
        <v>21044</v>
      </c>
      <c r="AH8760" t="s">
        <v>160</v>
      </c>
      <c r="AI8760" t="s">
        <v>2851</v>
      </c>
      <c r="AJ8760" t="s">
        <v>31</v>
      </c>
      <c r="AK8760" t="s">
        <v>67</v>
      </c>
      <c r="AL8760" t="s">
        <v>2852</v>
      </c>
      <c r="AM8760">
        <v>27.42</v>
      </c>
      <c r="AN8760">
        <v>3</v>
      </c>
      <c r="AO8760">
        <v>0</v>
      </c>
      <c r="AP8760">
        <v>9.3228000000000009</v>
      </c>
      <c r="AQ8760">
        <f>YEAR(Table1[[#This Row],[Order Date]])</f>
        <v>2016</v>
      </c>
      <c r="AR8760" t="str">
        <f>TEXT(Table1[[#This Row],[Order Date]],"mmmm")</f>
        <v>July</v>
      </c>
      <c r="AS8760" t="str">
        <f>"Q"&amp;ROUNDUP(MONTH(Table1[[#This Row],[Order Date]])/3,0)</f>
        <v>Q3</v>
      </c>
      <c r="AT8760">
        <f>IF(Table1[[#This Row],[Sales]]=0,0,Table1[[#This Row],[Profit]]/Table1[[#This Row],[Sales]])</f>
        <v>0.34</v>
      </c>
    </row>
    <row r="8761" spans="22:46" x14ac:dyDescent="0.3">
      <c r="V8761">
        <v>8760</v>
      </c>
      <c r="W8761" t="s">
        <v>11035</v>
      </c>
      <c r="X8761" s="1">
        <v>42573</v>
      </c>
      <c r="Y8761" t="s">
        <v>8250</v>
      </c>
      <c r="Z8761" t="s">
        <v>51</v>
      </c>
      <c r="AA8761" t="s">
        <v>7578</v>
      </c>
      <c r="AB8761" t="s">
        <v>7579</v>
      </c>
      <c r="AC8761" t="s">
        <v>41</v>
      </c>
      <c r="AD8761" t="s">
        <v>26</v>
      </c>
      <c r="AE8761" t="s">
        <v>432</v>
      </c>
      <c r="AF8761" t="s">
        <v>3098</v>
      </c>
      <c r="AG8761">
        <v>21044</v>
      </c>
      <c r="AH8761" t="s">
        <v>160</v>
      </c>
      <c r="AI8761" t="s">
        <v>3322</v>
      </c>
      <c r="AJ8761" t="s">
        <v>46</v>
      </c>
      <c r="AK8761" t="s">
        <v>77</v>
      </c>
      <c r="AL8761" t="s">
        <v>3323</v>
      </c>
      <c r="AM8761">
        <v>5.4</v>
      </c>
      <c r="AN8761">
        <v>3</v>
      </c>
      <c r="AO8761">
        <v>0</v>
      </c>
      <c r="AP8761">
        <v>2.5920000000000001</v>
      </c>
      <c r="AQ8761">
        <f>YEAR(Table1[[#This Row],[Order Date]])</f>
        <v>2016</v>
      </c>
      <c r="AR8761" t="str">
        <f>TEXT(Table1[[#This Row],[Order Date]],"mmmm")</f>
        <v>July</v>
      </c>
      <c r="AS8761" t="str">
        <f>"Q"&amp;ROUNDUP(MONTH(Table1[[#This Row],[Order Date]])/3,0)</f>
        <v>Q3</v>
      </c>
      <c r="AT8761">
        <f>IF(Table1[[#This Row],[Sales]]=0,0,Table1[[#This Row],[Profit]]/Table1[[#This Row],[Sales]])</f>
        <v>0.48</v>
      </c>
    </row>
    <row r="8762" spans="22:46" x14ac:dyDescent="0.3">
      <c r="V8762">
        <v>8761</v>
      </c>
      <c r="W8762" t="s">
        <v>11036</v>
      </c>
      <c r="X8762" s="1">
        <v>42400</v>
      </c>
      <c r="Y8762" s="1">
        <v>42523</v>
      </c>
      <c r="Z8762" t="s">
        <v>51</v>
      </c>
      <c r="AA8762" t="s">
        <v>3886</v>
      </c>
      <c r="AB8762" t="s">
        <v>3887</v>
      </c>
      <c r="AC8762" t="s">
        <v>108</v>
      </c>
      <c r="AD8762" t="s">
        <v>26</v>
      </c>
      <c r="AE8762" t="s">
        <v>1958</v>
      </c>
      <c r="AF8762" t="s">
        <v>1429</v>
      </c>
      <c r="AG8762">
        <v>30318</v>
      </c>
      <c r="AH8762" t="s">
        <v>29</v>
      </c>
      <c r="AI8762" t="s">
        <v>1964</v>
      </c>
      <c r="AJ8762" t="s">
        <v>46</v>
      </c>
      <c r="AK8762" t="s">
        <v>77</v>
      </c>
      <c r="AL8762" t="s">
        <v>1965</v>
      </c>
      <c r="AM8762">
        <v>1270.99</v>
      </c>
      <c r="AN8762">
        <v>1</v>
      </c>
      <c r="AO8762">
        <v>0</v>
      </c>
      <c r="AP8762">
        <v>635.495</v>
      </c>
      <c r="AQ8762">
        <f>YEAR(Table1[[#This Row],[Order Date]])</f>
        <v>2016</v>
      </c>
      <c r="AR8762" t="str">
        <f>TEXT(Table1[[#This Row],[Order Date]],"mmmm")</f>
        <v>January</v>
      </c>
      <c r="AS8762" t="str">
        <f>"Q"&amp;ROUNDUP(MONTH(Table1[[#This Row],[Order Date]])/3,0)</f>
        <v>Q1</v>
      </c>
      <c r="AT8762">
        <f>IF(Table1[[#This Row],[Sales]]=0,0,Table1[[#This Row],[Profit]]/Table1[[#This Row],[Sales]])</f>
        <v>0.5</v>
      </c>
    </row>
    <row r="8763" spans="22:46" x14ac:dyDescent="0.3">
      <c r="V8763">
        <v>8762</v>
      </c>
      <c r="W8763" t="s">
        <v>11036</v>
      </c>
      <c r="X8763" s="1">
        <v>42400</v>
      </c>
      <c r="Y8763" s="1">
        <v>42523</v>
      </c>
      <c r="Z8763" t="s">
        <v>51</v>
      </c>
      <c r="AA8763" t="s">
        <v>3886</v>
      </c>
      <c r="AB8763" t="s">
        <v>3887</v>
      </c>
      <c r="AC8763" t="s">
        <v>108</v>
      </c>
      <c r="AD8763" t="s">
        <v>26</v>
      </c>
      <c r="AE8763" t="s">
        <v>1958</v>
      </c>
      <c r="AF8763" t="s">
        <v>1429</v>
      </c>
      <c r="AG8763">
        <v>30318</v>
      </c>
      <c r="AH8763" t="s">
        <v>29</v>
      </c>
      <c r="AI8763" t="s">
        <v>6224</v>
      </c>
      <c r="AJ8763" t="s">
        <v>46</v>
      </c>
      <c r="AK8763" t="s">
        <v>190</v>
      </c>
      <c r="AL8763" t="s">
        <v>6225</v>
      </c>
      <c r="AM8763">
        <v>125.36</v>
      </c>
      <c r="AN8763">
        <v>8</v>
      </c>
      <c r="AO8763">
        <v>0</v>
      </c>
      <c r="AP8763">
        <v>58.919199999999996</v>
      </c>
      <c r="AQ8763">
        <f>YEAR(Table1[[#This Row],[Order Date]])</f>
        <v>2016</v>
      </c>
      <c r="AR8763" t="str">
        <f>TEXT(Table1[[#This Row],[Order Date]],"mmmm")</f>
        <v>January</v>
      </c>
      <c r="AS8763" t="str">
        <f>"Q"&amp;ROUNDUP(MONTH(Table1[[#This Row],[Order Date]])/3,0)</f>
        <v>Q1</v>
      </c>
      <c r="AT8763">
        <f>IF(Table1[[#This Row],[Sales]]=0,0,Table1[[#This Row],[Profit]]/Table1[[#This Row],[Sales]])</f>
        <v>0.47</v>
      </c>
    </row>
    <row r="8764" spans="22:46" x14ac:dyDescent="0.3">
      <c r="V8764">
        <v>8763</v>
      </c>
      <c r="W8764" t="s">
        <v>11037</v>
      </c>
      <c r="X8764" s="1">
        <v>42733</v>
      </c>
      <c r="Y8764" s="1">
        <v>42767</v>
      </c>
      <c r="Z8764" t="s">
        <v>51</v>
      </c>
      <c r="AA8764" t="s">
        <v>3580</v>
      </c>
      <c r="AB8764" t="s">
        <v>3581</v>
      </c>
      <c r="AC8764" t="s">
        <v>25</v>
      </c>
      <c r="AD8764" t="s">
        <v>26</v>
      </c>
      <c r="AE8764" t="s">
        <v>6021</v>
      </c>
      <c r="AF8764" t="s">
        <v>43</v>
      </c>
      <c r="AG8764">
        <v>95823</v>
      </c>
      <c r="AH8764" t="s">
        <v>44</v>
      </c>
      <c r="AI8764" t="s">
        <v>3415</v>
      </c>
      <c r="AJ8764" t="s">
        <v>46</v>
      </c>
      <c r="AK8764" t="s">
        <v>60</v>
      </c>
      <c r="AL8764" t="s">
        <v>3416</v>
      </c>
      <c r="AM8764">
        <v>14.03</v>
      </c>
      <c r="AN8764">
        <v>1</v>
      </c>
      <c r="AO8764">
        <v>0</v>
      </c>
      <c r="AP8764">
        <v>4.0686999999999998</v>
      </c>
      <c r="AQ8764">
        <f>YEAR(Table1[[#This Row],[Order Date]])</f>
        <v>2016</v>
      </c>
      <c r="AR8764" t="str">
        <f>TEXT(Table1[[#This Row],[Order Date]],"mmmm")</f>
        <v>December</v>
      </c>
      <c r="AS8764" t="str">
        <f>"Q"&amp;ROUNDUP(MONTH(Table1[[#This Row],[Order Date]])/3,0)</f>
        <v>Q4</v>
      </c>
      <c r="AT8764">
        <f>IF(Table1[[#This Row],[Sales]]=0,0,Table1[[#This Row],[Profit]]/Table1[[#This Row],[Sales]])</f>
        <v>0.28999999999999998</v>
      </c>
    </row>
    <row r="8765" spans="22:46" x14ac:dyDescent="0.3">
      <c r="V8765">
        <v>8764</v>
      </c>
      <c r="W8765" t="s">
        <v>11037</v>
      </c>
      <c r="X8765" s="1">
        <v>42733</v>
      </c>
      <c r="Y8765" s="1">
        <v>42767</v>
      </c>
      <c r="Z8765" t="s">
        <v>51</v>
      </c>
      <c r="AA8765" t="s">
        <v>3580</v>
      </c>
      <c r="AB8765" t="s">
        <v>3581</v>
      </c>
      <c r="AC8765" t="s">
        <v>25</v>
      </c>
      <c r="AD8765" t="s">
        <v>26</v>
      </c>
      <c r="AE8765" t="s">
        <v>6021</v>
      </c>
      <c r="AF8765" t="s">
        <v>43</v>
      </c>
      <c r="AG8765">
        <v>95823</v>
      </c>
      <c r="AH8765" t="s">
        <v>44</v>
      </c>
      <c r="AI8765" t="s">
        <v>6192</v>
      </c>
      <c r="AJ8765" t="s">
        <v>46</v>
      </c>
      <c r="AK8765" t="s">
        <v>651</v>
      </c>
      <c r="AL8765" t="s">
        <v>6193</v>
      </c>
      <c r="AM8765">
        <v>27.96</v>
      </c>
      <c r="AN8765">
        <v>2</v>
      </c>
      <c r="AO8765">
        <v>0</v>
      </c>
      <c r="AP8765">
        <v>7.2695999999999996</v>
      </c>
      <c r="AQ8765">
        <f>YEAR(Table1[[#This Row],[Order Date]])</f>
        <v>2016</v>
      </c>
      <c r="AR8765" t="str">
        <f>TEXT(Table1[[#This Row],[Order Date]],"mmmm")</f>
        <v>December</v>
      </c>
      <c r="AS8765" t="str">
        <f>"Q"&amp;ROUNDUP(MONTH(Table1[[#This Row],[Order Date]])/3,0)</f>
        <v>Q4</v>
      </c>
      <c r="AT8765">
        <f>IF(Table1[[#This Row],[Sales]]=0,0,Table1[[#This Row],[Profit]]/Table1[[#This Row],[Sales]])</f>
        <v>0.25999999999999995</v>
      </c>
    </row>
    <row r="8766" spans="22:46" x14ac:dyDescent="0.3">
      <c r="V8766">
        <v>8765</v>
      </c>
      <c r="W8766" t="s">
        <v>11038</v>
      </c>
      <c r="X8766" s="1">
        <v>42329</v>
      </c>
      <c r="Y8766" t="s">
        <v>1519</v>
      </c>
      <c r="Z8766" t="s">
        <v>51</v>
      </c>
      <c r="AA8766" t="s">
        <v>1724</v>
      </c>
      <c r="AB8766" t="s">
        <v>1725</v>
      </c>
      <c r="AC8766" t="s">
        <v>41</v>
      </c>
      <c r="AD8766" t="s">
        <v>26</v>
      </c>
      <c r="AE8766" t="s">
        <v>109</v>
      </c>
      <c r="AF8766" t="s">
        <v>110</v>
      </c>
      <c r="AG8766">
        <v>76106</v>
      </c>
      <c r="AH8766" t="s">
        <v>111</v>
      </c>
      <c r="AI8766" t="s">
        <v>5453</v>
      </c>
      <c r="AJ8766" t="s">
        <v>46</v>
      </c>
      <c r="AK8766" t="s">
        <v>70</v>
      </c>
      <c r="AL8766" t="s">
        <v>5454</v>
      </c>
      <c r="AM8766">
        <v>5.3440000000000003</v>
      </c>
      <c r="AN8766">
        <v>2</v>
      </c>
      <c r="AO8766">
        <v>0.2</v>
      </c>
      <c r="AP8766">
        <v>0.73480000000000001</v>
      </c>
      <c r="AQ8766">
        <f>YEAR(Table1[[#This Row],[Order Date]])</f>
        <v>2015</v>
      </c>
      <c r="AR8766" t="str">
        <f>TEXT(Table1[[#This Row],[Order Date]],"mmmm")</f>
        <v>November</v>
      </c>
      <c r="AS8766" t="str">
        <f>"Q"&amp;ROUNDUP(MONTH(Table1[[#This Row],[Order Date]])/3,0)</f>
        <v>Q4</v>
      </c>
      <c r="AT8766">
        <f>IF(Table1[[#This Row],[Sales]]=0,0,Table1[[#This Row],[Profit]]/Table1[[#This Row],[Sales]])</f>
        <v>0.13749999999999998</v>
      </c>
    </row>
    <row r="8767" spans="22:46" x14ac:dyDescent="0.3">
      <c r="V8767">
        <v>8766</v>
      </c>
      <c r="W8767" t="s">
        <v>11038</v>
      </c>
      <c r="X8767" s="1">
        <v>42329</v>
      </c>
      <c r="Y8767" t="s">
        <v>1519</v>
      </c>
      <c r="Z8767" t="s">
        <v>51</v>
      </c>
      <c r="AA8767" t="s">
        <v>1724</v>
      </c>
      <c r="AB8767" t="s">
        <v>1725</v>
      </c>
      <c r="AC8767" t="s">
        <v>41</v>
      </c>
      <c r="AD8767" t="s">
        <v>26</v>
      </c>
      <c r="AE8767" t="s">
        <v>109</v>
      </c>
      <c r="AF8767" t="s">
        <v>110</v>
      </c>
      <c r="AG8767">
        <v>76106</v>
      </c>
      <c r="AH8767" t="s">
        <v>111</v>
      </c>
      <c r="AI8767" t="s">
        <v>114</v>
      </c>
      <c r="AJ8767" t="s">
        <v>46</v>
      </c>
      <c r="AK8767" t="s">
        <v>77</v>
      </c>
      <c r="AL8767" t="s">
        <v>115</v>
      </c>
      <c r="AM8767">
        <v>1.696</v>
      </c>
      <c r="AN8767">
        <v>2</v>
      </c>
      <c r="AO8767">
        <v>0.8</v>
      </c>
      <c r="AP8767">
        <v>-2.544</v>
      </c>
      <c r="AQ8767">
        <f>YEAR(Table1[[#This Row],[Order Date]])</f>
        <v>2015</v>
      </c>
      <c r="AR8767" t="str">
        <f>TEXT(Table1[[#This Row],[Order Date]],"mmmm")</f>
        <v>November</v>
      </c>
      <c r="AS8767" t="str">
        <f>"Q"&amp;ROUNDUP(MONTH(Table1[[#This Row],[Order Date]])/3,0)</f>
        <v>Q4</v>
      </c>
      <c r="AT8767">
        <f>IF(Table1[[#This Row],[Sales]]=0,0,Table1[[#This Row],[Profit]]/Table1[[#This Row],[Sales]])</f>
        <v>-1.5</v>
      </c>
    </row>
    <row r="8768" spans="22:46" x14ac:dyDescent="0.3">
      <c r="V8768">
        <v>8767</v>
      </c>
      <c r="W8768" t="s">
        <v>11038</v>
      </c>
      <c r="X8768" s="1">
        <v>42329</v>
      </c>
      <c r="Y8768" t="s">
        <v>1519</v>
      </c>
      <c r="Z8768" t="s">
        <v>51</v>
      </c>
      <c r="AA8768" t="s">
        <v>1724</v>
      </c>
      <c r="AB8768" t="s">
        <v>1725</v>
      </c>
      <c r="AC8768" t="s">
        <v>41</v>
      </c>
      <c r="AD8768" t="s">
        <v>26</v>
      </c>
      <c r="AE8768" t="s">
        <v>109</v>
      </c>
      <c r="AF8768" t="s">
        <v>110</v>
      </c>
      <c r="AG8768">
        <v>76106</v>
      </c>
      <c r="AH8768" t="s">
        <v>111</v>
      </c>
      <c r="AI8768" t="s">
        <v>10731</v>
      </c>
      <c r="AJ8768" t="s">
        <v>46</v>
      </c>
      <c r="AK8768" t="s">
        <v>80</v>
      </c>
      <c r="AL8768" t="s">
        <v>10732</v>
      </c>
      <c r="AM8768">
        <v>24.588000000000001</v>
      </c>
      <c r="AN8768">
        <v>3</v>
      </c>
      <c r="AO8768">
        <v>0.8</v>
      </c>
      <c r="AP8768">
        <v>-67.617000000000004</v>
      </c>
      <c r="AQ8768">
        <f>YEAR(Table1[[#This Row],[Order Date]])</f>
        <v>2015</v>
      </c>
      <c r="AR8768" t="str">
        <f>TEXT(Table1[[#This Row],[Order Date]],"mmmm")</f>
        <v>November</v>
      </c>
      <c r="AS8768" t="str">
        <f>"Q"&amp;ROUNDUP(MONTH(Table1[[#This Row],[Order Date]])/3,0)</f>
        <v>Q4</v>
      </c>
      <c r="AT8768">
        <f>IF(Table1[[#This Row],[Sales]]=0,0,Table1[[#This Row],[Profit]]/Table1[[#This Row],[Sales]])</f>
        <v>-2.75</v>
      </c>
    </row>
    <row r="8769" spans="22:46" x14ac:dyDescent="0.3">
      <c r="V8769">
        <v>8768</v>
      </c>
      <c r="W8769" t="s">
        <v>11038</v>
      </c>
      <c r="X8769" s="1">
        <v>42329</v>
      </c>
      <c r="Y8769" t="s">
        <v>1519</v>
      </c>
      <c r="Z8769" t="s">
        <v>51</v>
      </c>
      <c r="AA8769" t="s">
        <v>1724</v>
      </c>
      <c r="AB8769" t="s">
        <v>1725</v>
      </c>
      <c r="AC8769" t="s">
        <v>41</v>
      </c>
      <c r="AD8769" t="s">
        <v>26</v>
      </c>
      <c r="AE8769" t="s">
        <v>109</v>
      </c>
      <c r="AF8769" t="s">
        <v>110</v>
      </c>
      <c r="AG8769">
        <v>76106</v>
      </c>
      <c r="AH8769" t="s">
        <v>111</v>
      </c>
      <c r="AI8769" t="s">
        <v>1824</v>
      </c>
      <c r="AJ8769" t="s">
        <v>46</v>
      </c>
      <c r="AK8769" t="s">
        <v>77</v>
      </c>
      <c r="AL8769" t="s">
        <v>1825</v>
      </c>
      <c r="AM8769">
        <v>7.98</v>
      </c>
      <c r="AN8769">
        <v>5</v>
      </c>
      <c r="AO8769">
        <v>0.8</v>
      </c>
      <c r="AP8769">
        <v>-13.167</v>
      </c>
      <c r="AQ8769">
        <f>YEAR(Table1[[#This Row],[Order Date]])</f>
        <v>2015</v>
      </c>
      <c r="AR8769" t="str">
        <f>TEXT(Table1[[#This Row],[Order Date]],"mmmm")</f>
        <v>November</v>
      </c>
      <c r="AS8769" t="str">
        <f>"Q"&amp;ROUNDUP(MONTH(Table1[[#This Row],[Order Date]])/3,0)</f>
        <v>Q4</v>
      </c>
      <c r="AT8769">
        <f>IF(Table1[[#This Row],[Sales]]=0,0,Table1[[#This Row],[Profit]]/Table1[[#This Row],[Sales]])</f>
        <v>-1.65</v>
      </c>
    </row>
    <row r="8770" spans="22:46" x14ac:dyDescent="0.3">
      <c r="V8770">
        <v>8769</v>
      </c>
      <c r="W8770" t="s">
        <v>11039</v>
      </c>
      <c r="X8770" s="1">
        <v>42282</v>
      </c>
      <c r="Y8770" s="1">
        <v>42257</v>
      </c>
      <c r="Z8770" t="s">
        <v>51</v>
      </c>
      <c r="AA8770" t="s">
        <v>5718</v>
      </c>
      <c r="AB8770" t="s">
        <v>5719</v>
      </c>
      <c r="AC8770" t="s">
        <v>25</v>
      </c>
      <c r="AD8770" t="s">
        <v>26</v>
      </c>
      <c r="AE8770" t="s">
        <v>563</v>
      </c>
      <c r="AF8770" t="s">
        <v>564</v>
      </c>
      <c r="AG8770">
        <v>43229</v>
      </c>
      <c r="AH8770" t="s">
        <v>160</v>
      </c>
      <c r="AI8770" t="s">
        <v>1309</v>
      </c>
      <c r="AJ8770" t="s">
        <v>73</v>
      </c>
      <c r="AK8770" t="s">
        <v>176</v>
      </c>
      <c r="AL8770" t="s">
        <v>1310</v>
      </c>
      <c r="AM8770">
        <v>288</v>
      </c>
      <c r="AN8770">
        <v>4</v>
      </c>
      <c r="AO8770">
        <v>0.2</v>
      </c>
      <c r="AP8770">
        <v>57.6</v>
      </c>
      <c r="AQ8770">
        <f>YEAR(Table1[[#This Row],[Order Date]])</f>
        <v>2015</v>
      </c>
      <c r="AR8770" t="str">
        <f>TEXT(Table1[[#This Row],[Order Date]],"mmmm")</f>
        <v>October</v>
      </c>
      <c r="AS8770" t="str">
        <f>"Q"&amp;ROUNDUP(MONTH(Table1[[#This Row],[Order Date]])/3,0)</f>
        <v>Q4</v>
      </c>
      <c r="AT8770">
        <f>IF(Table1[[#This Row],[Sales]]=0,0,Table1[[#This Row],[Profit]]/Table1[[#This Row],[Sales]])</f>
        <v>0.2</v>
      </c>
    </row>
    <row r="8771" spans="22:46" x14ac:dyDescent="0.3">
      <c r="V8771">
        <v>8770</v>
      </c>
      <c r="W8771" t="s">
        <v>11040</v>
      </c>
      <c r="X8771" s="1">
        <v>42625</v>
      </c>
      <c r="Y8771" t="s">
        <v>2283</v>
      </c>
      <c r="Z8771" t="s">
        <v>1450</v>
      </c>
      <c r="AA8771" t="s">
        <v>1719</v>
      </c>
      <c r="AB8771" t="s">
        <v>1720</v>
      </c>
      <c r="AC8771" t="s">
        <v>108</v>
      </c>
      <c r="AD8771" t="s">
        <v>26</v>
      </c>
      <c r="AE8771" t="s">
        <v>1657</v>
      </c>
      <c r="AF8771" t="s">
        <v>516</v>
      </c>
      <c r="AG8771">
        <v>80027</v>
      </c>
      <c r="AH8771" t="s">
        <v>44</v>
      </c>
      <c r="AI8771" t="s">
        <v>9111</v>
      </c>
      <c r="AJ8771" t="s">
        <v>73</v>
      </c>
      <c r="AK8771" t="s">
        <v>74</v>
      </c>
      <c r="AL8771" t="s">
        <v>9112</v>
      </c>
      <c r="AM8771">
        <v>146.952</v>
      </c>
      <c r="AN8771">
        <v>3</v>
      </c>
      <c r="AO8771">
        <v>0.2</v>
      </c>
      <c r="AP8771">
        <v>9.1844999999999999</v>
      </c>
      <c r="AQ8771">
        <f>YEAR(Table1[[#This Row],[Order Date]])</f>
        <v>2016</v>
      </c>
      <c r="AR8771" t="str">
        <f>TEXT(Table1[[#This Row],[Order Date]],"mmmm")</f>
        <v>September</v>
      </c>
      <c r="AS8771" t="str">
        <f>"Q"&amp;ROUNDUP(MONTH(Table1[[#This Row],[Order Date]])/3,0)</f>
        <v>Q3</v>
      </c>
      <c r="AT8771">
        <f>IF(Table1[[#This Row],[Sales]]=0,0,Table1[[#This Row],[Profit]]/Table1[[#This Row],[Sales]])</f>
        <v>6.25E-2</v>
      </c>
    </row>
    <row r="8772" spans="22:46" x14ac:dyDescent="0.3">
      <c r="V8772">
        <v>8771</v>
      </c>
      <c r="W8772" t="s">
        <v>11040</v>
      </c>
      <c r="X8772" s="1">
        <v>42625</v>
      </c>
      <c r="Y8772" t="s">
        <v>2283</v>
      </c>
      <c r="Z8772" t="s">
        <v>1450</v>
      </c>
      <c r="AA8772" t="s">
        <v>1719</v>
      </c>
      <c r="AB8772" t="s">
        <v>1720</v>
      </c>
      <c r="AC8772" t="s">
        <v>108</v>
      </c>
      <c r="AD8772" t="s">
        <v>26</v>
      </c>
      <c r="AE8772" t="s">
        <v>1657</v>
      </c>
      <c r="AF8772" t="s">
        <v>516</v>
      </c>
      <c r="AG8772">
        <v>80027</v>
      </c>
      <c r="AH8772" t="s">
        <v>44</v>
      </c>
      <c r="AI8772" t="s">
        <v>3515</v>
      </c>
      <c r="AJ8772" t="s">
        <v>31</v>
      </c>
      <c r="AK8772" t="s">
        <v>35</v>
      </c>
      <c r="AL8772" t="s">
        <v>3516</v>
      </c>
      <c r="AM8772">
        <v>83.135999999999996</v>
      </c>
      <c r="AN8772">
        <v>4</v>
      </c>
      <c r="AO8772">
        <v>0.2</v>
      </c>
      <c r="AP8772">
        <v>5.1959999999999997</v>
      </c>
      <c r="AQ8772">
        <f>YEAR(Table1[[#This Row],[Order Date]])</f>
        <v>2016</v>
      </c>
      <c r="AR8772" t="str">
        <f>TEXT(Table1[[#This Row],[Order Date]],"mmmm")</f>
        <v>September</v>
      </c>
      <c r="AS8772" t="str">
        <f>"Q"&amp;ROUNDUP(MONTH(Table1[[#This Row],[Order Date]])/3,0)</f>
        <v>Q3</v>
      </c>
      <c r="AT8772">
        <f>IF(Table1[[#This Row],[Sales]]=0,0,Table1[[#This Row],[Profit]]/Table1[[#This Row],[Sales]])</f>
        <v>6.25E-2</v>
      </c>
    </row>
    <row r="8773" spans="22:46" x14ac:dyDescent="0.3">
      <c r="V8773">
        <v>8772</v>
      </c>
      <c r="W8773" t="s">
        <v>11041</v>
      </c>
      <c r="X8773" s="1">
        <v>42992</v>
      </c>
      <c r="Y8773" t="s">
        <v>370</v>
      </c>
      <c r="Z8773" t="s">
        <v>207</v>
      </c>
      <c r="AA8773" t="s">
        <v>5784</v>
      </c>
      <c r="AB8773" t="s">
        <v>5785</v>
      </c>
      <c r="AC8773" t="s">
        <v>41</v>
      </c>
      <c r="AD8773" t="s">
        <v>26</v>
      </c>
      <c r="AE8773" t="s">
        <v>5148</v>
      </c>
      <c r="AF8773" t="s">
        <v>92</v>
      </c>
      <c r="AG8773">
        <v>27604</v>
      </c>
      <c r="AH8773" t="s">
        <v>29</v>
      </c>
      <c r="AI8773" t="s">
        <v>5460</v>
      </c>
      <c r="AJ8773" t="s">
        <v>46</v>
      </c>
      <c r="AK8773" t="s">
        <v>80</v>
      </c>
      <c r="AL8773" t="s">
        <v>5461</v>
      </c>
      <c r="AM8773">
        <v>942.78399999999999</v>
      </c>
      <c r="AN8773">
        <v>4</v>
      </c>
      <c r="AO8773">
        <v>0.2</v>
      </c>
      <c r="AP8773">
        <v>94.278400000000005</v>
      </c>
      <c r="AQ8773">
        <f>YEAR(Table1[[#This Row],[Order Date]])</f>
        <v>2017</v>
      </c>
      <c r="AR8773" t="str">
        <f>TEXT(Table1[[#This Row],[Order Date]],"mmmm")</f>
        <v>September</v>
      </c>
      <c r="AS8773" t="str">
        <f>"Q"&amp;ROUNDUP(MONTH(Table1[[#This Row],[Order Date]])/3,0)</f>
        <v>Q3</v>
      </c>
      <c r="AT8773">
        <f>IF(Table1[[#This Row],[Sales]]=0,0,Table1[[#This Row],[Profit]]/Table1[[#This Row],[Sales]])</f>
        <v>0.1</v>
      </c>
    </row>
    <row r="8774" spans="22:46" x14ac:dyDescent="0.3">
      <c r="V8774">
        <v>8773</v>
      </c>
      <c r="W8774" t="s">
        <v>11041</v>
      </c>
      <c r="X8774" s="1">
        <v>42992</v>
      </c>
      <c r="Y8774" t="s">
        <v>370</v>
      </c>
      <c r="Z8774" t="s">
        <v>207</v>
      </c>
      <c r="AA8774" t="s">
        <v>5784</v>
      </c>
      <c r="AB8774" t="s">
        <v>5785</v>
      </c>
      <c r="AC8774" t="s">
        <v>41</v>
      </c>
      <c r="AD8774" t="s">
        <v>26</v>
      </c>
      <c r="AE8774" t="s">
        <v>5148</v>
      </c>
      <c r="AF8774" t="s">
        <v>92</v>
      </c>
      <c r="AG8774">
        <v>27604</v>
      </c>
      <c r="AH8774" t="s">
        <v>29</v>
      </c>
      <c r="AI8774" t="s">
        <v>4586</v>
      </c>
      <c r="AJ8774" t="s">
        <v>46</v>
      </c>
      <c r="AK8774" t="s">
        <v>94</v>
      </c>
      <c r="AL8774" t="s">
        <v>4587</v>
      </c>
      <c r="AM8774">
        <v>74.352000000000004</v>
      </c>
      <c r="AN8774">
        <v>3</v>
      </c>
      <c r="AO8774">
        <v>0.2</v>
      </c>
      <c r="AP8774">
        <v>23.234999999999999</v>
      </c>
      <c r="AQ8774">
        <f>YEAR(Table1[[#This Row],[Order Date]])</f>
        <v>2017</v>
      </c>
      <c r="AR8774" t="str">
        <f>TEXT(Table1[[#This Row],[Order Date]],"mmmm")</f>
        <v>September</v>
      </c>
      <c r="AS8774" t="str">
        <f>"Q"&amp;ROUNDUP(MONTH(Table1[[#This Row],[Order Date]])/3,0)</f>
        <v>Q3</v>
      </c>
      <c r="AT8774">
        <f>IF(Table1[[#This Row],[Sales]]=0,0,Table1[[#This Row],[Profit]]/Table1[[#This Row],[Sales]])</f>
        <v>0.3125</v>
      </c>
    </row>
    <row r="8775" spans="22:46" x14ac:dyDescent="0.3">
      <c r="V8775">
        <v>8774</v>
      </c>
      <c r="W8775" t="s">
        <v>11042</v>
      </c>
      <c r="X8775" s="1">
        <v>42058</v>
      </c>
      <c r="Y8775" t="s">
        <v>1001</v>
      </c>
      <c r="Z8775" t="s">
        <v>51</v>
      </c>
      <c r="AA8775" t="s">
        <v>10625</v>
      </c>
      <c r="AB8775" t="s">
        <v>10626</v>
      </c>
      <c r="AC8775" t="s">
        <v>108</v>
      </c>
      <c r="AD8775" t="s">
        <v>26</v>
      </c>
      <c r="AE8775" t="s">
        <v>300</v>
      </c>
      <c r="AF8775" t="s">
        <v>301</v>
      </c>
      <c r="AG8775">
        <v>10024</v>
      </c>
      <c r="AH8775" t="s">
        <v>160</v>
      </c>
      <c r="AI8775" t="s">
        <v>2486</v>
      </c>
      <c r="AJ8775" t="s">
        <v>46</v>
      </c>
      <c r="AK8775" t="s">
        <v>80</v>
      </c>
      <c r="AL8775" t="s">
        <v>2487</v>
      </c>
      <c r="AM8775">
        <v>26.88</v>
      </c>
      <c r="AN8775">
        <v>6</v>
      </c>
      <c r="AO8775">
        <v>0</v>
      </c>
      <c r="AP8775">
        <v>6.72</v>
      </c>
      <c r="AQ8775">
        <f>YEAR(Table1[[#This Row],[Order Date]])</f>
        <v>2015</v>
      </c>
      <c r="AR8775" t="str">
        <f>TEXT(Table1[[#This Row],[Order Date]],"mmmm")</f>
        <v>February</v>
      </c>
      <c r="AS8775" t="str">
        <f>"Q"&amp;ROUNDUP(MONTH(Table1[[#This Row],[Order Date]])/3,0)</f>
        <v>Q1</v>
      </c>
      <c r="AT8775">
        <f>IF(Table1[[#This Row],[Sales]]=0,0,Table1[[#This Row],[Profit]]/Table1[[#This Row],[Sales]])</f>
        <v>0.25</v>
      </c>
    </row>
    <row r="8776" spans="22:46" x14ac:dyDescent="0.3">
      <c r="V8776">
        <v>8775</v>
      </c>
      <c r="W8776" t="s">
        <v>11042</v>
      </c>
      <c r="X8776" s="1">
        <v>42058</v>
      </c>
      <c r="Y8776" t="s">
        <v>1001</v>
      </c>
      <c r="Z8776" t="s">
        <v>51</v>
      </c>
      <c r="AA8776" t="s">
        <v>10625</v>
      </c>
      <c r="AB8776" t="s">
        <v>10626</v>
      </c>
      <c r="AC8776" t="s">
        <v>108</v>
      </c>
      <c r="AD8776" t="s">
        <v>26</v>
      </c>
      <c r="AE8776" t="s">
        <v>300</v>
      </c>
      <c r="AF8776" t="s">
        <v>301</v>
      </c>
      <c r="AG8776">
        <v>10024</v>
      </c>
      <c r="AH8776" t="s">
        <v>160</v>
      </c>
      <c r="AI8776" t="s">
        <v>5835</v>
      </c>
      <c r="AJ8776" t="s">
        <v>46</v>
      </c>
      <c r="AK8776" t="s">
        <v>77</v>
      </c>
      <c r="AL8776" t="s">
        <v>5836</v>
      </c>
      <c r="AM8776">
        <v>10.896000000000001</v>
      </c>
      <c r="AN8776">
        <v>2</v>
      </c>
      <c r="AO8776">
        <v>0.2</v>
      </c>
      <c r="AP8776">
        <v>3.8136000000000001</v>
      </c>
      <c r="AQ8776">
        <f>YEAR(Table1[[#This Row],[Order Date]])</f>
        <v>2015</v>
      </c>
      <c r="AR8776" t="str">
        <f>TEXT(Table1[[#This Row],[Order Date]],"mmmm")</f>
        <v>February</v>
      </c>
      <c r="AS8776" t="str">
        <f>"Q"&amp;ROUNDUP(MONTH(Table1[[#This Row],[Order Date]])/3,0)</f>
        <v>Q1</v>
      </c>
      <c r="AT8776">
        <f>IF(Table1[[#This Row],[Sales]]=0,0,Table1[[#This Row],[Profit]]/Table1[[#This Row],[Sales]])</f>
        <v>0.35</v>
      </c>
    </row>
    <row r="8777" spans="22:46" x14ac:dyDescent="0.3">
      <c r="V8777">
        <v>8776</v>
      </c>
      <c r="W8777" t="s">
        <v>11043</v>
      </c>
      <c r="X8777" s="1">
        <v>42709</v>
      </c>
      <c r="Y8777" s="1">
        <v>42625</v>
      </c>
      <c r="Z8777" t="s">
        <v>22</v>
      </c>
      <c r="AA8777" t="s">
        <v>4597</v>
      </c>
      <c r="AB8777" t="s">
        <v>4598</v>
      </c>
      <c r="AC8777" t="s">
        <v>108</v>
      </c>
      <c r="AD8777" t="s">
        <v>26</v>
      </c>
      <c r="AE8777" t="s">
        <v>342</v>
      </c>
      <c r="AF8777" t="s">
        <v>233</v>
      </c>
      <c r="AG8777">
        <v>60623</v>
      </c>
      <c r="AH8777" t="s">
        <v>111</v>
      </c>
      <c r="AI8777" t="s">
        <v>721</v>
      </c>
      <c r="AJ8777" t="s">
        <v>46</v>
      </c>
      <c r="AK8777" t="s">
        <v>70</v>
      </c>
      <c r="AL8777" t="s">
        <v>722</v>
      </c>
      <c r="AM8777">
        <v>3.536</v>
      </c>
      <c r="AN8777">
        <v>2</v>
      </c>
      <c r="AO8777">
        <v>0.2</v>
      </c>
      <c r="AP8777">
        <v>0.30940000000000001</v>
      </c>
      <c r="AQ8777">
        <f>YEAR(Table1[[#This Row],[Order Date]])</f>
        <v>2016</v>
      </c>
      <c r="AR8777" t="str">
        <f>TEXT(Table1[[#This Row],[Order Date]],"mmmm")</f>
        <v>December</v>
      </c>
      <c r="AS8777" t="str">
        <f>"Q"&amp;ROUNDUP(MONTH(Table1[[#This Row],[Order Date]])/3,0)</f>
        <v>Q4</v>
      </c>
      <c r="AT8777">
        <f>IF(Table1[[#This Row],[Sales]]=0,0,Table1[[#This Row],[Profit]]/Table1[[#This Row],[Sales]])</f>
        <v>8.7500000000000008E-2</v>
      </c>
    </row>
    <row r="8778" spans="22:46" x14ac:dyDescent="0.3">
      <c r="V8778">
        <v>8777</v>
      </c>
      <c r="W8778" t="s">
        <v>11044</v>
      </c>
      <c r="X8778" s="1">
        <v>42553</v>
      </c>
      <c r="Y8778" s="1">
        <v>42436</v>
      </c>
      <c r="Z8778" t="s">
        <v>207</v>
      </c>
      <c r="AA8778" t="s">
        <v>1011</v>
      </c>
      <c r="AB8778" t="s">
        <v>1012</v>
      </c>
      <c r="AC8778" t="s">
        <v>41</v>
      </c>
      <c r="AD8778" t="s">
        <v>26</v>
      </c>
      <c r="AE8778" t="s">
        <v>1895</v>
      </c>
      <c r="AF8778" t="s">
        <v>110</v>
      </c>
      <c r="AG8778">
        <v>77340</v>
      </c>
      <c r="AH8778" t="s">
        <v>111</v>
      </c>
      <c r="AI8778" t="s">
        <v>2918</v>
      </c>
      <c r="AJ8778" t="s">
        <v>31</v>
      </c>
      <c r="AK8778" t="s">
        <v>35</v>
      </c>
      <c r="AL8778" t="s">
        <v>2919</v>
      </c>
      <c r="AM8778">
        <v>528.42999999999995</v>
      </c>
      <c r="AN8778">
        <v>5</v>
      </c>
      <c r="AO8778">
        <v>0.3</v>
      </c>
      <c r="AP8778">
        <v>0</v>
      </c>
      <c r="AQ8778">
        <f>YEAR(Table1[[#This Row],[Order Date]])</f>
        <v>2016</v>
      </c>
      <c r="AR8778" t="str">
        <f>TEXT(Table1[[#This Row],[Order Date]],"mmmm")</f>
        <v>July</v>
      </c>
      <c r="AS8778" t="str">
        <f>"Q"&amp;ROUNDUP(MONTH(Table1[[#This Row],[Order Date]])/3,0)</f>
        <v>Q3</v>
      </c>
      <c r="AT8778">
        <f>IF(Table1[[#This Row],[Sales]]=0,0,Table1[[#This Row],[Profit]]/Table1[[#This Row],[Sales]])</f>
        <v>0</v>
      </c>
    </row>
    <row r="8779" spans="22:46" x14ac:dyDescent="0.3">
      <c r="V8779">
        <v>8778</v>
      </c>
      <c r="W8779" t="s">
        <v>11044</v>
      </c>
      <c r="X8779" s="1">
        <v>42553</v>
      </c>
      <c r="Y8779" s="1">
        <v>42436</v>
      </c>
      <c r="Z8779" t="s">
        <v>207</v>
      </c>
      <c r="AA8779" t="s">
        <v>1011</v>
      </c>
      <c r="AB8779" t="s">
        <v>1012</v>
      </c>
      <c r="AC8779" t="s">
        <v>41</v>
      </c>
      <c r="AD8779" t="s">
        <v>26</v>
      </c>
      <c r="AE8779" t="s">
        <v>1895</v>
      </c>
      <c r="AF8779" t="s">
        <v>110</v>
      </c>
      <c r="AG8779">
        <v>77340</v>
      </c>
      <c r="AH8779" t="s">
        <v>111</v>
      </c>
      <c r="AI8779" t="s">
        <v>6689</v>
      </c>
      <c r="AJ8779" t="s">
        <v>46</v>
      </c>
      <c r="AK8779" t="s">
        <v>94</v>
      </c>
      <c r="AL8779" t="s">
        <v>6690</v>
      </c>
      <c r="AM8779">
        <v>41.472000000000001</v>
      </c>
      <c r="AN8779">
        <v>8</v>
      </c>
      <c r="AO8779">
        <v>0.2</v>
      </c>
      <c r="AP8779">
        <v>14.5152</v>
      </c>
      <c r="AQ8779">
        <f>YEAR(Table1[[#This Row],[Order Date]])</f>
        <v>2016</v>
      </c>
      <c r="AR8779" t="str">
        <f>TEXT(Table1[[#This Row],[Order Date]],"mmmm")</f>
        <v>July</v>
      </c>
      <c r="AS8779" t="str">
        <f>"Q"&amp;ROUNDUP(MONTH(Table1[[#This Row],[Order Date]])/3,0)</f>
        <v>Q3</v>
      </c>
      <c r="AT8779">
        <f>IF(Table1[[#This Row],[Sales]]=0,0,Table1[[#This Row],[Profit]]/Table1[[#This Row],[Sales]])</f>
        <v>0.35</v>
      </c>
    </row>
    <row r="8780" spans="22:46" x14ac:dyDescent="0.3">
      <c r="V8780">
        <v>8779</v>
      </c>
      <c r="W8780" t="s">
        <v>11045</v>
      </c>
      <c r="X8780" s="1">
        <v>43082</v>
      </c>
      <c r="Y8780" t="s">
        <v>3675</v>
      </c>
      <c r="Z8780" t="s">
        <v>51</v>
      </c>
      <c r="AA8780" t="s">
        <v>1555</v>
      </c>
      <c r="AB8780" t="s">
        <v>1556</v>
      </c>
      <c r="AC8780" t="s">
        <v>41</v>
      </c>
      <c r="AD8780" t="s">
        <v>26</v>
      </c>
      <c r="AE8780" t="s">
        <v>300</v>
      </c>
      <c r="AF8780" t="s">
        <v>301</v>
      </c>
      <c r="AG8780">
        <v>10024</v>
      </c>
      <c r="AH8780" t="s">
        <v>160</v>
      </c>
      <c r="AI8780" t="s">
        <v>2516</v>
      </c>
      <c r="AJ8780" t="s">
        <v>31</v>
      </c>
      <c r="AK8780" t="s">
        <v>32</v>
      </c>
      <c r="AL8780" t="s">
        <v>2517</v>
      </c>
      <c r="AM8780">
        <v>287.976</v>
      </c>
      <c r="AN8780">
        <v>3</v>
      </c>
      <c r="AO8780">
        <v>0.2</v>
      </c>
      <c r="AP8780">
        <v>7.1993999999999998</v>
      </c>
      <c r="AQ8780">
        <f>YEAR(Table1[[#This Row],[Order Date]])</f>
        <v>2017</v>
      </c>
      <c r="AR8780" t="str">
        <f>TEXT(Table1[[#This Row],[Order Date]],"mmmm")</f>
        <v>December</v>
      </c>
      <c r="AS8780" t="str">
        <f>"Q"&amp;ROUNDUP(MONTH(Table1[[#This Row],[Order Date]])/3,0)</f>
        <v>Q4</v>
      </c>
      <c r="AT8780">
        <f>IF(Table1[[#This Row],[Sales]]=0,0,Table1[[#This Row],[Profit]]/Table1[[#This Row],[Sales]])</f>
        <v>2.4999999999999998E-2</v>
      </c>
    </row>
    <row r="8781" spans="22:46" x14ac:dyDescent="0.3">
      <c r="V8781">
        <v>8780</v>
      </c>
      <c r="W8781" t="s">
        <v>11046</v>
      </c>
      <c r="X8781" s="1">
        <v>42083</v>
      </c>
      <c r="Y8781" t="s">
        <v>1955</v>
      </c>
      <c r="Z8781" t="s">
        <v>22</v>
      </c>
      <c r="AA8781" t="s">
        <v>2775</v>
      </c>
      <c r="AB8781" t="s">
        <v>2776</v>
      </c>
      <c r="AC8781" t="s">
        <v>25</v>
      </c>
      <c r="AD8781" t="s">
        <v>26</v>
      </c>
      <c r="AE8781" t="s">
        <v>2224</v>
      </c>
      <c r="AF8781" t="s">
        <v>474</v>
      </c>
      <c r="AG8781">
        <v>97301</v>
      </c>
      <c r="AH8781" t="s">
        <v>44</v>
      </c>
      <c r="AI8781" t="s">
        <v>3383</v>
      </c>
      <c r="AJ8781" t="s">
        <v>46</v>
      </c>
      <c r="AK8781" t="s">
        <v>60</v>
      </c>
      <c r="AL8781" t="s">
        <v>3384</v>
      </c>
      <c r="AM8781">
        <v>29.303999999999998</v>
      </c>
      <c r="AN8781">
        <v>3</v>
      </c>
      <c r="AO8781">
        <v>0.2</v>
      </c>
      <c r="AP8781">
        <v>2.5640999999999998</v>
      </c>
      <c r="AQ8781">
        <f>YEAR(Table1[[#This Row],[Order Date]])</f>
        <v>2015</v>
      </c>
      <c r="AR8781" t="str">
        <f>TEXT(Table1[[#This Row],[Order Date]],"mmmm")</f>
        <v>March</v>
      </c>
      <c r="AS8781" t="str">
        <f>"Q"&amp;ROUNDUP(MONTH(Table1[[#This Row],[Order Date]])/3,0)</f>
        <v>Q1</v>
      </c>
      <c r="AT8781">
        <f>IF(Table1[[#This Row],[Sales]]=0,0,Table1[[#This Row],[Profit]]/Table1[[#This Row],[Sales]])</f>
        <v>8.7499999999999994E-2</v>
      </c>
    </row>
    <row r="8782" spans="22:46" x14ac:dyDescent="0.3">
      <c r="V8782">
        <v>8781</v>
      </c>
      <c r="W8782" t="s">
        <v>11047</v>
      </c>
      <c r="X8782" s="1">
        <v>42064</v>
      </c>
      <c r="Y8782" s="1">
        <v>42097</v>
      </c>
      <c r="Z8782" t="s">
        <v>207</v>
      </c>
      <c r="AA8782" t="s">
        <v>10333</v>
      </c>
      <c r="AB8782" t="s">
        <v>10334</v>
      </c>
      <c r="AC8782" t="s">
        <v>41</v>
      </c>
      <c r="AD8782" t="s">
        <v>26</v>
      </c>
      <c r="AE8782" t="s">
        <v>203</v>
      </c>
      <c r="AF8782" t="s">
        <v>110</v>
      </c>
      <c r="AG8782">
        <v>77070</v>
      </c>
      <c r="AH8782" t="s">
        <v>111</v>
      </c>
      <c r="AI8782" t="s">
        <v>5703</v>
      </c>
      <c r="AJ8782" t="s">
        <v>46</v>
      </c>
      <c r="AK8782" t="s">
        <v>70</v>
      </c>
      <c r="AL8782" t="s">
        <v>5704</v>
      </c>
      <c r="AM8782">
        <v>55.328000000000003</v>
      </c>
      <c r="AN8782">
        <v>2</v>
      </c>
      <c r="AO8782">
        <v>0.2</v>
      </c>
      <c r="AP8782">
        <v>6.2244000000000002</v>
      </c>
      <c r="AQ8782">
        <f>YEAR(Table1[[#This Row],[Order Date]])</f>
        <v>2015</v>
      </c>
      <c r="AR8782" t="str">
        <f>TEXT(Table1[[#This Row],[Order Date]],"mmmm")</f>
        <v>March</v>
      </c>
      <c r="AS8782" t="str">
        <f>"Q"&amp;ROUNDUP(MONTH(Table1[[#This Row],[Order Date]])/3,0)</f>
        <v>Q1</v>
      </c>
      <c r="AT8782">
        <f>IF(Table1[[#This Row],[Sales]]=0,0,Table1[[#This Row],[Profit]]/Table1[[#This Row],[Sales]])</f>
        <v>0.1125</v>
      </c>
    </row>
    <row r="8783" spans="22:46" x14ac:dyDescent="0.3">
      <c r="V8783">
        <v>8782</v>
      </c>
      <c r="W8783" t="s">
        <v>11047</v>
      </c>
      <c r="X8783" s="1">
        <v>42064</v>
      </c>
      <c r="Y8783" s="1">
        <v>42097</v>
      </c>
      <c r="Z8783" t="s">
        <v>207</v>
      </c>
      <c r="AA8783" t="s">
        <v>10333</v>
      </c>
      <c r="AB8783" t="s">
        <v>10334</v>
      </c>
      <c r="AC8783" t="s">
        <v>41</v>
      </c>
      <c r="AD8783" t="s">
        <v>26</v>
      </c>
      <c r="AE8783" t="s">
        <v>203</v>
      </c>
      <c r="AF8783" t="s">
        <v>110</v>
      </c>
      <c r="AG8783">
        <v>77070</v>
      </c>
      <c r="AH8783" t="s">
        <v>111</v>
      </c>
      <c r="AI8783" t="s">
        <v>3503</v>
      </c>
      <c r="AJ8783" t="s">
        <v>31</v>
      </c>
      <c r="AK8783" t="s">
        <v>32</v>
      </c>
      <c r="AL8783" t="s">
        <v>3504</v>
      </c>
      <c r="AM8783">
        <v>1227.9983999999999</v>
      </c>
      <c r="AN8783">
        <v>6</v>
      </c>
      <c r="AO8783">
        <v>0.32</v>
      </c>
      <c r="AP8783">
        <v>-36.117600000000003</v>
      </c>
      <c r="AQ8783">
        <f>YEAR(Table1[[#This Row],[Order Date]])</f>
        <v>2015</v>
      </c>
      <c r="AR8783" t="str">
        <f>TEXT(Table1[[#This Row],[Order Date]],"mmmm")</f>
        <v>March</v>
      </c>
      <c r="AS8783" t="str">
        <f>"Q"&amp;ROUNDUP(MONTH(Table1[[#This Row],[Order Date]])/3,0)</f>
        <v>Q1</v>
      </c>
      <c r="AT8783">
        <f>IF(Table1[[#This Row],[Sales]]=0,0,Table1[[#This Row],[Profit]]/Table1[[#This Row],[Sales]])</f>
        <v>-2.9411764705882356E-2</v>
      </c>
    </row>
    <row r="8784" spans="22:46" x14ac:dyDescent="0.3">
      <c r="V8784">
        <v>8783</v>
      </c>
      <c r="W8784" t="s">
        <v>11048</v>
      </c>
      <c r="X8784" s="1">
        <v>42628</v>
      </c>
      <c r="Y8784" t="s">
        <v>3192</v>
      </c>
      <c r="Z8784" t="s">
        <v>51</v>
      </c>
      <c r="AA8784" t="s">
        <v>2379</v>
      </c>
      <c r="AB8784" t="s">
        <v>2380</v>
      </c>
      <c r="AC8784" t="s">
        <v>41</v>
      </c>
      <c r="AD8784" t="s">
        <v>26</v>
      </c>
      <c r="AE8784" t="s">
        <v>11049</v>
      </c>
      <c r="AF8784" t="s">
        <v>6949</v>
      </c>
      <c r="AG8784">
        <v>83301</v>
      </c>
      <c r="AH8784" t="s">
        <v>44</v>
      </c>
      <c r="AI8784" t="s">
        <v>5419</v>
      </c>
      <c r="AJ8784" t="s">
        <v>46</v>
      </c>
      <c r="AK8784" t="s">
        <v>77</v>
      </c>
      <c r="AL8784" t="s">
        <v>5420</v>
      </c>
      <c r="AM8784">
        <v>20.416</v>
      </c>
      <c r="AN8784">
        <v>4</v>
      </c>
      <c r="AO8784">
        <v>0.2</v>
      </c>
      <c r="AP8784">
        <v>6.6352000000000002</v>
      </c>
      <c r="AQ8784">
        <f>YEAR(Table1[[#This Row],[Order Date]])</f>
        <v>2016</v>
      </c>
      <c r="AR8784" t="str">
        <f>TEXT(Table1[[#This Row],[Order Date]],"mmmm")</f>
        <v>September</v>
      </c>
      <c r="AS8784" t="str">
        <f>"Q"&amp;ROUNDUP(MONTH(Table1[[#This Row],[Order Date]])/3,0)</f>
        <v>Q3</v>
      </c>
      <c r="AT8784">
        <f>IF(Table1[[#This Row],[Sales]]=0,0,Table1[[#This Row],[Profit]]/Table1[[#This Row],[Sales]])</f>
        <v>0.32500000000000001</v>
      </c>
    </row>
    <row r="8785" spans="22:46" x14ac:dyDescent="0.3">
      <c r="V8785">
        <v>8784</v>
      </c>
      <c r="W8785" t="s">
        <v>11048</v>
      </c>
      <c r="X8785" s="1">
        <v>42628</v>
      </c>
      <c r="Y8785" t="s">
        <v>3192</v>
      </c>
      <c r="Z8785" t="s">
        <v>51</v>
      </c>
      <c r="AA8785" t="s">
        <v>2379</v>
      </c>
      <c r="AB8785" t="s">
        <v>2380</v>
      </c>
      <c r="AC8785" t="s">
        <v>41</v>
      </c>
      <c r="AD8785" t="s">
        <v>26</v>
      </c>
      <c r="AE8785" t="s">
        <v>11049</v>
      </c>
      <c r="AF8785" t="s">
        <v>6949</v>
      </c>
      <c r="AG8785">
        <v>83301</v>
      </c>
      <c r="AH8785" t="s">
        <v>44</v>
      </c>
      <c r="AI8785" t="s">
        <v>1019</v>
      </c>
      <c r="AJ8785" t="s">
        <v>31</v>
      </c>
      <c r="AK8785" t="s">
        <v>57</v>
      </c>
      <c r="AL8785" t="s">
        <v>1020</v>
      </c>
      <c r="AM8785">
        <v>1128.3900000000001</v>
      </c>
      <c r="AN8785">
        <v>3</v>
      </c>
      <c r="AO8785">
        <v>0</v>
      </c>
      <c r="AP8785">
        <v>259.52969999999999</v>
      </c>
      <c r="AQ8785">
        <f>YEAR(Table1[[#This Row],[Order Date]])</f>
        <v>2016</v>
      </c>
      <c r="AR8785" t="str">
        <f>TEXT(Table1[[#This Row],[Order Date]],"mmmm")</f>
        <v>September</v>
      </c>
      <c r="AS8785" t="str">
        <f>"Q"&amp;ROUNDUP(MONTH(Table1[[#This Row],[Order Date]])/3,0)</f>
        <v>Q3</v>
      </c>
      <c r="AT8785">
        <f>IF(Table1[[#This Row],[Sales]]=0,0,Table1[[#This Row],[Profit]]/Table1[[#This Row],[Sales]])</f>
        <v>0.22999999999999998</v>
      </c>
    </row>
    <row r="8786" spans="22:46" x14ac:dyDescent="0.3">
      <c r="V8786">
        <v>8785</v>
      </c>
      <c r="W8786" t="s">
        <v>11050</v>
      </c>
      <c r="X8786" s="1">
        <v>42811</v>
      </c>
      <c r="Y8786" t="s">
        <v>2482</v>
      </c>
      <c r="Z8786" t="s">
        <v>51</v>
      </c>
      <c r="AA8786" t="s">
        <v>3342</v>
      </c>
      <c r="AB8786" t="s">
        <v>3343</v>
      </c>
      <c r="AC8786" t="s">
        <v>108</v>
      </c>
      <c r="AD8786" t="s">
        <v>26</v>
      </c>
      <c r="AE8786" t="s">
        <v>5747</v>
      </c>
      <c r="AF8786" t="s">
        <v>379</v>
      </c>
      <c r="AG8786">
        <v>37918</v>
      </c>
      <c r="AH8786" t="s">
        <v>29</v>
      </c>
      <c r="AI8786" t="s">
        <v>5337</v>
      </c>
      <c r="AJ8786" t="s">
        <v>46</v>
      </c>
      <c r="AK8786" t="s">
        <v>47</v>
      </c>
      <c r="AL8786" t="s">
        <v>5338</v>
      </c>
      <c r="AM8786">
        <v>4.6079999999999997</v>
      </c>
      <c r="AN8786">
        <v>2</v>
      </c>
      <c r="AO8786">
        <v>0.2</v>
      </c>
      <c r="AP8786">
        <v>1.6704000000000001</v>
      </c>
      <c r="AQ8786">
        <f>YEAR(Table1[[#This Row],[Order Date]])</f>
        <v>2017</v>
      </c>
      <c r="AR8786" t="str">
        <f>TEXT(Table1[[#This Row],[Order Date]],"mmmm")</f>
        <v>March</v>
      </c>
      <c r="AS8786" t="str">
        <f>"Q"&amp;ROUNDUP(MONTH(Table1[[#This Row],[Order Date]])/3,0)</f>
        <v>Q1</v>
      </c>
      <c r="AT8786">
        <f>IF(Table1[[#This Row],[Sales]]=0,0,Table1[[#This Row],[Profit]]/Table1[[#This Row],[Sales]])</f>
        <v>0.36250000000000004</v>
      </c>
    </row>
    <row r="8787" spans="22:46" x14ac:dyDescent="0.3">
      <c r="V8787">
        <v>8786</v>
      </c>
      <c r="W8787" t="s">
        <v>11051</v>
      </c>
      <c r="X8787" s="1">
        <v>42883</v>
      </c>
      <c r="Y8787" s="1">
        <v>42772</v>
      </c>
      <c r="Z8787" t="s">
        <v>51</v>
      </c>
      <c r="AA8787" t="s">
        <v>7180</v>
      </c>
      <c r="AB8787" t="s">
        <v>7181</v>
      </c>
      <c r="AC8787" t="s">
        <v>41</v>
      </c>
      <c r="AD8787" t="s">
        <v>26</v>
      </c>
      <c r="AE8787" t="s">
        <v>614</v>
      </c>
      <c r="AF8787" t="s">
        <v>349</v>
      </c>
      <c r="AG8787">
        <v>85023</v>
      </c>
      <c r="AH8787" t="s">
        <v>44</v>
      </c>
      <c r="AI8787" t="s">
        <v>8452</v>
      </c>
      <c r="AJ8787" t="s">
        <v>73</v>
      </c>
      <c r="AK8787" t="s">
        <v>74</v>
      </c>
      <c r="AL8787" t="s">
        <v>8453</v>
      </c>
      <c r="AM8787">
        <v>195.96</v>
      </c>
      <c r="AN8787">
        <v>5</v>
      </c>
      <c r="AO8787">
        <v>0.2</v>
      </c>
      <c r="AP8787">
        <v>19.596</v>
      </c>
      <c r="AQ8787">
        <f>YEAR(Table1[[#This Row],[Order Date]])</f>
        <v>2017</v>
      </c>
      <c r="AR8787" t="str">
        <f>TEXT(Table1[[#This Row],[Order Date]],"mmmm")</f>
        <v>May</v>
      </c>
      <c r="AS8787" t="str">
        <f>"Q"&amp;ROUNDUP(MONTH(Table1[[#This Row],[Order Date]])/3,0)</f>
        <v>Q2</v>
      </c>
      <c r="AT8787">
        <f>IF(Table1[[#This Row],[Sales]]=0,0,Table1[[#This Row],[Profit]]/Table1[[#This Row],[Sales]])</f>
        <v>9.9999999999999992E-2</v>
      </c>
    </row>
    <row r="8788" spans="22:46" x14ac:dyDescent="0.3">
      <c r="V8788">
        <v>8787</v>
      </c>
      <c r="W8788" t="s">
        <v>11051</v>
      </c>
      <c r="X8788" s="1">
        <v>42883</v>
      </c>
      <c r="Y8788" s="1">
        <v>42772</v>
      </c>
      <c r="Z8788" t="s">
        <v>51</v>
      </c>
      <c r="AA8788" t="s">
        <v>7180</v>
      </c>
      <c r="AB8788" t="s">
        <v>7181</v>
      </c>
      <c r="AC8788" t="s">
        <v>41</v>
      </c>
      <c r="AD8788" t="s">
        <v>26</v>
      </c>
      <c r="AE8788" t="s">
        <v>614</v>
      </c>
      <c r="AF8788" t="s">
        <v>349</v>
      </c>
      <c r="AG8788">
        <v>85023</v>
      </c>
      <c r="AH8788" t="s">
        <v>44</v>
      </c>
      <c r="AI8788" t="s">
        <v>6973</v>
      </c>
      <c r="AJ8788" t="s">
        <v>46</v>
      </c>
      <c r="AK8788" t="s">
        <v>94</v>
      </c>
      <c r="AL8788" t="s">
        <v>6974</v>
      </c>
      <c r="AM8788">
        <v>15.552</v>
      </c>
      <c r="AN8788">
        <v>3</v>
      </c>
      <c r="AO8788">
        <v>0.2</v>
      </c>
      <c r="AP8788">
        <v>5.4432</v>
      </c>
      <c r="AQ8788">
        <f>YEAR(Table1[[#This Row],[Order Date]])</f>
        <v>2017</v>
      </c>
      <c r="AR8788" t="str">
        <f>TEXT(Table1[[#This Row],[Order Date]],"mmmm")</f>
        <v>May</v>
      </c>
      <c r="AS8788" t="str">
        <f>"Q"&amp;ROUNDUP(MONTH(Table1[[#This Row],[Order Date]])/3,0)</f>
        <v>Q2</v>
      </c>
      <c r="AT8788">
        <f>IF(Table1[[#This Row],[Sales]]=0,0,Table1[[#This Row],[Profit]]/Table1[[#This Row],[Sales]])</f>
        <v>0.35000000000000003</v>
      </c>
    </row>
    <row r="8789" spans="22:46" x14ac:dyDescent="0.3">
      <c r="V8789">
        <v>8788</v>
      </c>
      <c r="W8789" t="s">
        <v>11051</v>
      </c>
      <c r="X8789" s="1">
        <v>42883</v>
      </c>
      <c r="Y8789" s="1">
        <v>42772</v>
      </c>
      <c r="Z8789" t="s">
        <v>51</v>
      </c>
      <c r="AA8789" t="s">
        <v>7180</v>
      </c>
      <c r="AB8789" t="s">
        <v>7181</v>
      </c>
      <c r="AC8789" t="s">
        <v>41</v>
      </c>
      <c r="AD8789" t="s">
        <v>26</v>
      </c>
      <c r="AE8789" t="s">
        <v>614</v>
      </c>
      <c r="AF8789" t="s">
        <v>349</v>
      </c>
      <c r="AG8789">
        <v>85023</v>
      </c>
      <c r="AH8789" t="s">
        <v>44</v>
      </c>
      <c r="AI8789" t="s">
        <v>541</v>
      </c>
      <c r="AJ8789" t="s">
        <v>73</v>
      </c>
      <c r="AK8789" t="s">
        <v>176</v>
      </c>
      <c r="AL8789" t="s">
        <v>542</v>
      </c>
      <c r="AM8789">
        <v>271.96800000000002</v>
      </c>
      <c r="AN8789">
        <v>4</v>
      </c>
      <c r="AO8789">
        <v>0.2</v>
      </c>
      <c r="AP8789">
        <v>54.393599999999999</v>
      </c>
      <c r="AQ8789">
        <f>YEAR(Table1[[#This Row],[Order Date]])</f>
        <v>2017</v>
      </c>
      <c r="AR8789" t="str">
        <f>TEXT(Table1[[#This Row],[Order Date]],"mmmm")</f>
        <v>May</v>
      </c>
      <c r="AS8789" t="str">
        <f>"Q"&amp;ROUNDUP(MONTH(Table1[[#This Row],[Order Date]])/3,0)</f>
        <v>Q2</v>
      </c>
      <c r="AT8789">
        <f>IF(Table1[[#This Row],[Sales]]=0,0,Table1[[#This Row],[Profit]]/Table1[[#This Row],[Sales]])</f>
        <v>0.19999999999999998</v>
      </c>
    </row>
    <row r="8790" spans="22:46" x14ac:dyDescent="0.3">
      <c r="V8790">
        <v>8789</v>
      </c>
      <c r="W8790" t="s">
        <v>11052</v>
      </c>
      <c r="X8790" s="1">
        <v>42901</v>
      </c>
      <c r="Y8790" t="s">
        <v>1393</v>
      </c>
      <c r="Z8790" t="s">
        <v>51</v>
      </c>
      <c r="AA8790" t="s">
        <v>5385</v>
      </c>
      <c r="AB8790" t="s">
        <v>5386</v>
      </c>
      <c r="AC8790" t="s">
        <v>25</v>
      </c>
      <c r="AD8790" t="s">
        <v>26</v>
      </c>
      <c r="AE8790" t="s">
        <v>831</v>
      </c>
      <c r="AF8790" t="s">
        <v>92</v>
      </c>
      <c r="AG8790">
        <v>28110</v>
      </c>
      <c r="AH8790" t="s">
        <v>29</v>
      </c>
      <c r="AI8790" t="s">
        <v>4443</v>
      </c>
      <c r="AJ8790" t="s">
        <v>31</v>
      </c>
      <c r="AK8790" t="s">
        <v>35</v>
      </c>
      <c r="AL8790" t="s">
        <v>4444</v>
      </c>
      <c r="AM8790">
        <v>698.35199999999998</v>
      </c>
      <c r="AN8790">
        <v>3</v>
      </c>
      <c r="AO8790">
        <v>0.2</v>
      </c>
      <c r="AP8790">
        <v>52.376399999999997</v>
      </c>
      <c r="AQ8790">
        <f>YEAR(Table1[[#This Row],[Order Date]])</f>
        <v>2017</v>
      </c>
      <c r="AR8790" t="str">
        <f>TEXT(Table1[[#This Row],[Order Date]],"mmmm")</f>
        <v>June</v>
      </c>
      <c r="AS8790" t="str">
        <f>"Q"&amp;ROUNDUP(MONTH(Table1[[#This Row],[Order Date]])/3,0)</f>
        <v>Q2</v>
      </c>
      <c r="AT8790">
        <f>IF(Table1[[#This Row],[Sales]]=0,0,Table1[[#This Row],[Profit]]/Table1[[#This Row],[Sales]])</f>
        <v>7.4999999999999997E-2</v>
      </c>
    </row>
    <row r="8791" spans="22:46" x14ac:dyDescent="0.3">
      <c r="V8791">
        <v>8790</v>
      </c>
      <c r="W8791" t="s">
        <v>11052</v>
      </c>
      <c r="X8791" s="1">
        <v>42901</v>
      </c>
      <c r="Y8791" t="s">
        <v>1393</v>
      </c>
      <c r="Z8791" t="s">
        <v>51</v>
      </c>
      <c r="AA8791" t="s">
        <v>5385</v>
      </c>
      <c r="AB8791" t="s">
        <v>5386</v>
      </c>
      <c r="AC8791" t="s">
        <v>25</v>
      </c>
      <c r="AD8791" t="s">
        <v>26</v>
      </c>
      <c r="AE8791" t="s">
        <v>831</v>
      </c>
      <c r="AF8791" t="s">
        <v>92</v>
      </c>
      <c r="AG8791">
        <v>28110</v>
      </c>
      <c r="AH8791" t="s">
        <v>29</v>
      </c>
      <c r="AI8791" t="s">
        <v>5377</v>
      </c>
      <c r="AJ8791" t="s">
        <v>31</v>
      </c>
      <c r="AK8791" t="s">
        <v>32</v>
      </c>
      <c r="AL8791" t="s">
        <v>5378</v>
      </c>
      <c r="AM8791">
        <v>77.727999999999994</v>
      </c>
      <c r="AN8791">
        <v>2</v>
      </c>
      <c r="AO8791">
        <v>0.2</v>
      </c>
      <c r="AP8791">
        <v>-3.8864000000000001</v>
      </c>
      <c r="AQ8791">
        <f>YEAR(Table1[[#This Row],[Order Date]])</f>
        <v>2017</v>
      </c>
      <c r="AR8791" t="str">
        <f>TEXT(Table1[[#This Row],[Order Date]],"mmmm")</f>
        <v>June</v>
      </c>
      <c r="AS8791" t="str">
        <f>"Q"&amp;ROUNDUP(MONTH(Table1[[#This Row],[Order Date]])/3,0)</f>
        <v>Q2</v>
      </c>
      <c r="AT8791">
        <f>IF(Table1[[#This Row],[Sales]]=0,0,Table1[[#This Row],[Profit]]/Table1[[#This Row],[Sales]])</f>
        <v>-0.05</v>
      </c>
    </row>
    <row r="8792" spans="22:46" x14ac:dyDescent="0.3">
      <c r="V8792">
        <v>8791</v>
      </c>
      <c r="W8792" t="s">
        <v>11053</v>
      </c>
      <c r="X8792" s="1">
        <v>42253</v>
      </c>
      <c r="Y8792" s="1">
        <v>42347</v>
      </c>
      <c r="Z8792" t="s">
        <v>51</v>
      </c>
      <c r="AA8792" t="s">
        <v>1290</v>
      </c>
      <c r="AB8792" t="s">
        <v>1291</v>
      </c>
      <c r="AC8792" t="s">
        <v>41</v>
      </c>
      <c r="AD8792" t="s">
        <v>26</v>
      </c>
      <c r="AE8792" t="s">
        <v>1646</v>
      </c>
      <c r="AF8792" t="s">
        <v>358</v>
      </c>
      <c r="AG8792">
        <v>23223</v>
      </c>
      <c r="AH8792" t="s">
        <v>29</v>
      </c>
      <c r="AI8792" t="s">
        <v>6915</v>
      </c>
      <c r="AJ8792" t="s">
        <v>46</v>
      </c>
      <c r="AK8792" t="s">
        <v>77</v>
      </c>
      <c r="AL8792" t="s">
        <v>6916</v>
      </c>
      <c r="AM8792">
        <v>46.62</v>
      </c>
      <c r="AN8792">
        <v>9</v>
      </c>
      <c r="AO8792">
        <v>0</v>
      </c>
      <c r="AP8792">
        <v>21.4452</v>
      </c>
      <c r="AQ8792">
        <f>YEAR(Table1[[#This Row],[Order Date]])</f>
        <v>2015</v>
      </c>
      <c r="AR8792" t="str">
        <f>TEXT(Table1[[#This Row],[Order Date]],"mmmm")</f>
        <v>September</v>
      </c>
      <c r="AS8792" t="str">
        <f>"Q"&amp;ROUNDUP(MONTH(Table1[[#This Row],[Order Date]])/3,0)</f>
        <v>Q3</v>
      </c>
      <c r="AT8792">
        <f>IF(Table1[[#This Row],[Sales]]=0,0,Table1[[#This Row],[Profit]]/Table1[[#This Row],[Sales]])</f>
        <v>0.46</v>
      </c>
    </row>
    <row r="8793" spans="22:46" x14ac:dyDescent="0.3">
      <c r="V8793">
        <v>8792</v>
      </c>
      <c r="W8793" t="s">
        <v>11054</v>
      </c>
      <c r="X8793" s="1">
        <v>42812</v>
      </c>
      <c r="Y8793" t="s">
        <v>4466</v>
      </c>
      <c r="Z8793" t="s">
        <v>51</v>
      </c>
      <c r="AA8793" t="s">
        <v>6261</v>
      </c>
      <c r="AB8793" t="s">
        <v>6262</v>
      </c>
      <c r="AC8793" t="s">
        <v>25</v>
      </c>
      <c r="AD8793" t="s">
        <v>26</v>
      </c>
      <c r="AE8793" t="s">
        <v>203</v>
      </c>
      <c r="AF8793" t="s">
        <v>110</v>
      </c>
      <c r="AG8793">
        <v>77041</v>
      </c>
      <c r="AH8793" t="s">
        <v>111</v>
      </c>
      <c r="AI8793" t="s">
        <v>2922</v>
      </c>
      <c r="AJ8793" t="s">
        <v>73</v>
      </c>
      <c r="AK8793" t="s">
        <v>74</v>
      </c>
      <c r="AL8793" t="s">
        <v>2923</v>
      </c>
      <c r="AM8793">
        <v>537.54399999999998</v>
      </c>
      <c r="AN8793">
        <v>7</v>
      </c>
      <c r="AO8793">
        <v>0.2</v>
      </c>
      <c r="AP8793">
        <v>47.0351</v>
      </c>
      <c r="AQ8793">
        <f>YEAR(Table1[[#This Row],[Order Date]])</f>
        <v>2017</v>
      </c>
      <c r="AR8793" t="str">
        <f>TEXT(Table1[[#This Row],[Order Date]],"mmmm")</f>
        <v>March</v>
      </c>
      <c r="AS8793" t="str">
        <f>"Q"&amp;ROUNDUP(MONTH(Table1[[#This Row],[Order Date]])/3,0)</f>
        <v>Q1</v>
      </c>
      <c r="AT8793">
        <f>IF(Table1[[#This Row],[Sales]]=0,0,Table1[[#This Row],[Profit]]/Table1[[#This Row],[Sales]])</f>
        <v>8.7500000000000008E-2</v>
      </c>
    </row>
    <row r="8794" spans="22:46" x14ac:dyDescent="0.3">
      <c r="V8794">
        <v>8793</v>
      </c>
      <c r="W8794" t="s">
        <v>11055</v>
      </c>
      <c r="X8794" s="1">
        <v>41992</v>
      </c>
      <c r="Y8794" t="s">
        <v>3754</v>
      </c>
      <c r="Z8794" t="s">
        <v>207</v>
      </c>
      <c r="AA8794" t="s">
        <v>1555</v>
      </c>
      <c r="AB8794" t="s">
        <v>1556</v>
      </c>
      <c r="AC8794" t="s">
        <v>41</v>
      </c>
      <c r="AD8794" t="s">
        <v>26</v>
      </c>
      <c r="AE8794" t="s">
        <v>42</v>
      </c>
      <c r="AF8794" t="s">
        <v>43</v>
      </c>
      <c r="AG8794">
        <v>90008</v>
      </c>
      <c r="AH8794" t="s">
        <v>44</v>
      </c>
      <c r="AI8794" t="s">
        <v>2511</v>
      </c>
      <c r="AJ8794" t="s">
        <v>46</v>
      </c>
      <c r="AK8794" t="s">
        <v>47</v>
      </c>
      <c r="AL8794" t="s">
        <v>2512</v>
      </c>
      <c r="AM8794">
        <v>14.62</v>
      </c>
      <c r="AN8794">
        <v>2</v>
      </c>
      <c r="AO8794">
        <v>0</v>
      </c>
      <c r="AP8794">
        <v>6.8714000000000004</v>
      </c>
      <c r="AQ8794">
        <f>YEAR(Table1[[#This Row],[Order Date]])</f>
        <v>2014</v>
      </c>
      <c r="AR8794" t="str">
        <f>TEXT(Table1[[#This Row],[Order Date]],"mmmm")</f>
        <v>December</v>
      </c>
      <c r="AS8794" t="str">
        <f>"Q"&amp;ROUNDUP(MONTH(Table1[[#This Row],[Order Date]])/3,0)</f>
        <v>Q4</v>
      </c>
      <c r="AT8794">
        <f>IF(Table1[[#This Row],[Sales]]=0,0,Table1[[#This Row],[Profit]]/Table1[[#This Row],[Sales]])</f>
        <v>0.47000000000000003</v>
      </c>
    </row>
    <row r="8795" spans="22:46" x14ac:dyDescent="0.3">
      <c r="V8795">
        <v>8794</v>
      </c>
      <c r="W8795" t="s">
        <v>11055</v>
      </c>
      <c r="X8795" s="1">
        <v>41992</v>
      </c>
      <c r="Y8795" t="s">
        <v>3754</v>
      </c>
      <c r="Z8795" t="s">
        <v>207</v>
      </c>
      <c r="AA8795" t="s">
        <v>1555</v>
      </c>
      <c r="AB8795" t="s">
        <v>1556</v>
      </c>
      <c r="AC8795" t="s">
        <v>41</v>
      </c>
      <c r="AD8795" t="s">
        <v>26</v>
      </c>
      <c r="AE8795" t="s">
        <v>42</v>
      </c>
      <c r="AF8795" t="s">
        <v>43</v>
      </c>
      <c r="AG8795">
        <v>90008</v>
      </c>
      <c r="AH8795" t="s">
        <v>44</v>
      </c>
      <c r="AI8795" t="s">
        <v>2120</v>
      </c>
      <c r="AJ8795" t="s">
        <v>46</v>
      </c>
      <c r="AK8795" t="s">
        <v>303</v>
      </c>
      <c r="AL8795" t="s">
        <v>2121</v>
      </c>
      <c r="AM8795">
        <v>22.55</v>
      </c>
      <c r="AN8795">
        <v>5</v>
      </c>
      <c r="AO8795">
        <v>0</v>
      </c>
      <c r="AP8795">
        <v>8.7944999999999993</v>
      </c>
      <c r="AQ8795">
        <f>YEAR(Table1[[#This Row],[Order Date]])</f>
        <v>2014</v>
      </c>
      <c r="AR8795" t="str">
        <f>TEXT(Table1[[#This Row],[Order Date]],"mmmm")</f>
        <v>December</v>
      </c>
      <c r="AS8795" t="str">
        <f>"Q"&amp;ROUNDUP(MONTH(Table1[[#This Row],[Order Date]])/3,0)</f>
        <v>Q4</v>
      </c>
      <c r="AT8795">
        <f>IF(Table1[[#This Row],[Sales]]=0,0,Table1[[#This Row],[Profit]]/Table1[[#This Row],[Sales]])</f>
        <v>0.38999999999999996</v>
      </c>
    </row>
    <row r="8796" spans="22:46" x14ac:dyDescent="0.3">
      <c r="V8796">
        <v>8795</v>
      </c>
      <c r="W8796" t="s">
        <v>11055</v>
      </c>
      <c r="X8796" s="1">
        <v>41992</v>
      </c>
      <c r="Y8796" t="s">
        <v>3754</v>
      </c>
      <c r="Z8796" t="s">
        <v>207</v>
      </c>
      <c r="AA8796" t="s">
        <v>1555</v>
      </c>
      <c r="AB8796" t="s">
        <v>1556</v>
      </c>
      <c r="AC8796" t="s">
        <v>41</v>
      </c>
      <c r="AD8796" t="s">
        <v>26</v>
      </c>
      <c r="AE8796" t="s">
        <v>42</v>
      </c>
      <c r="AF8796" t="s">
        <v>43</v>
      </c>
      <c r="AG8796">
        <v>90008</v>
      </c>
      <c r="AH8796" t="s">
        <v>44</v>
      </c>
      <c r="AI8796" t="s">
        <v>5855</v>
      </c>
      <c r="AJ8796" t="s">
        <v>73</v>
      </c>
      <c r="AK8796" t="s">
        <v>74</v>
      </c>
      <c r="AL8796" t="s">
        <v>5856</v>
      </c>
      <c r="AM8796">
        <v>583.79999999999995</v>
      </c>
      <c r="AN8796">
        <v>5</v>
      </c>
      <c r="AO8796">
        <v>0.2</v>
      </c>
      <c r="AP8796">
        <v>72.974999999999994</v>
      </c>
      <c r="AQ8796">
        <f>YEAR(Table1[[#This Row],[Order Date]])</f>
        <v>2014</v>
      </c>
      <c r="AR8796" t="str">
        <f>TEXT(Table1[[#This Row],[Order Date]],"mmmm")</f>
        <v>December</v>
      </c>
      <c r="AS8796" t="str">
        <f>"Q"&amp;ROUNDUP(MONTH(Table1[[#This Row],[Order Date]])/3,0)</f>
        <v>Q4</v>
      </c>
      <c r="AT8796">
        <f>IF(Table1[[#This Row],[Sales]]=0,0,Table1[[#This Row],[Profit]]/Table1[[#This Row],[Sales]])</f>
        <v>0.125</v>
      </c>
    </row>
    <row r="8797" spans="22:46" x14ac:dyDescent="0.3">
      <c r="V8797">
        <v>8796</v>
      </c>
      <c r="W8797" t="s">
        <v>11055</v>
      </c>
      <c r="X8797" s="1">
        <v>41992</v>
      </c>
      <c r="Y8797" t="s">
        <v>3754</v>
      </c>
      <c r="Z8797" t="s">
        <v>207</v>
      </c>
      <c r="AA8797" t="s">
        <v>1555</v>
      </c>
      <c r="AB8797" t="s">
        <v>1556</v>
      </c>
      <c r="AC8797" t="s">
        <v>41</v>
      </c>
      <c r="AD8797" t="s">
        <v>26</v>
      </c>
      <c r="AE8797" t="s">
        <v>42</v>
      </c>
      <c r="AF8797" t="s">
        <v>43</v>
      </c>
      <c r="AG8797">
        <v>90008</v>
      </c>
      <c r="AH8797" t="s">
        <v>44</v>
      </c>
      <c r="AI8797" t="s">
        <v>2924</v>
      </c>
      <c r="AJ8797" t="s">
        <v>73</v>
      </c>
      <c r="AK8797" t="s">
        <v>74</v>
      </c>
      <c r="AL8797" t="s">
        <v>2925</v>
      </c>
      <c r="AM8797">
        <v>211.16800000000001</v>
      </c>
      <c r="AN8797">
        <v>4</v>
      </c>
      <c r="AO8797">
        <v>0.2</v>
      </c>
      <c r="AP8797">
        <v>15.8376</v>
      </c>
      <c r="AQ8797">
        <f>YEAR(Table1[[#This Row],[Order Date]])</f>
        <v>2014</v>
      </c>
      <c r="AR8797" t="str">
        <f>TEXT(Table1[[#This Row],[Order Date]],"mmmm")</f>
        <v>December</v>
      </c>
      <c r="AS8797" t="str">
        <f>"Q"&amp;ROUNDUP(MONTH(Table1[[#This Row],[Order Date]])/3,0)</f>
        <v>Q4</v>
      </c>
      <c r="AT8797">
        <f>IF(Table1[[#This Row],[Sales]]=0,0,Table1[[#This Row],[Profit]]/Table1[[#This Row],[Sales]])</f>
        <v>7.4999999999999997E-2</v>
      </c>
    </row>
    <row r="8798" spans="22:46" x14ac:dyDescent="0.3">
      <c r="V8798">
        <v>8797</v>
      </c>
      <c r="W8798" t="s">
        <v>11056</v>
      </c>
      <c r="X8798" s="1">
        <v>42558</v>
      </c>
      <c r="Y8798" t="s">
        <v>4313</v>
      </c>
      <c r="Z8798" t="s">
        <v>51</v>
      </c>
      <c r="AA8798" t="s">
        <v>757</v>
      </c>
      <c r="AB8798" t="s">
        <v>758</v>
      </c>
      <c r="AC8798" t="s">
        <v>25</v>
      </c>
      <c r="AD8798" t="s">
        <v>26</v>
      </c>
      <c r="AE8798" t="s">
        <v>168</v>
      </c>
      <c r="AF8798" t="s">
        <v>129</v>
      </c>
      <c r="AG8798">
        <v>84057</v>
      </c>
      <c r="AH8798" t="s">
        <v>44</v>
      </c>
      <c r="AI8798" t="s">
        <v>2138</v>
      </c>
      <c r="AJ8798" t="s">
        <v>46</v>
      </c>
      <c r="AK8798" t="s">
        <v>94</v>
      </c>
      <c r="AL8798" t="s">
        <v>2139</v>
      </c>
      <c r="AM8798">
        <v>12.96</v>
      </c>
      <c r="AN8798">
        <v>2</v>
      </c>
      <c r="AO8798">
        <v>0</v>
      </c>
      <c r="AP8798">
        <v>6.2207999999999997</v>
      </c>
      <c r="AQ8798">
        <f>YEAR(Table1[[#This Row],[Order Date]])</f>
        <v>2016</v>
      </c>
      <c r="AR8798" t="str">
        <f>TEXT(Table1[[#This Row],[Order Date]],"mmmm")</f>
        <v>July</v>
      </c>
      <c r="AS8798" t="str">
        <f>"Q"&amp;ROUNDUP(MONTH(Table1[[#This Row],[Order Date]])/3,0)</f>
        <v>Q3</v>
      </c>
      <c r="AT8798">
        <f>IF(Table1[[#This Row],[Sales]]=0,0,Table1[[#This Row],[Profit]]/Table1[[#This Row],[Sales]])</f>
        <v>0.47999999999999993</v>
      </c>
    </row>
    <row r="8799" spans="22:46" x14ac:dyDescent="0.3">
      <c r="V8799">
        <v>8798</v>
      </c>
      <c r="W8799" t="s">
        <v>11056</v>
      </c>
      <c r="X8799" s="1">
        <v>42558</v>
      </c>
      <c r="Y8799" t="s">
        <v>4313</v>
      </c>
      <c r="Z8799" t="s">
        <v>51</v>
      </c>
      <c r="AA8799" t="s">
        <v>757</v>
      </c>
      <c r="AB8799" t="s">
        <v>758</v>
      </c>
      <c r="AC8799" t="s">
        <v>25</v>
      </c>
      <c r="AD8799" t="s">
        <v>26</v>
      </c>
      <c r="AE8799" t="s">
        <v>168</v>
      </c>
      <c r="AF8799" t="s">
        <v>129</v>
      </c>
      <c r="AG8799">
        <v>84057</v>
      </c>
      <c r="AH8799" t="s">
        <v>44</v>
      </c>
      <c r="AI8799" t="s">
        <v>5601</v>
      </c>
      <c r="AJ8799" t="s">
        <v>46</v>
      </c>
      <c r="AK8799" t="s">
        <v>70</v>
      </c>
      <c r="AL8799" t="s">
        <v>5602</v>
      </c>
      <c r="AM8799">
        <v>45.98</v>
      </c>
      <c r="AN8799">
        <v>2</v>
      </c>
      <c r="AO8799">
        <v>0</v>
      </c>
      <c r="AP8799">
        <v>12.8744</v>
      </c>
      <c r="AQ8799">
        <f>YEAR(Table1[[#This Row],[Order Date]])</f>
        <v>2016</v>
      </c>
      <c r="AR8799" t="str">
        <f>TEXT(Table1[[#This Row],[Order Date]],"mmmm")</f>
        <v>July</v>
      </c>
      <c r="AS8799" t="str">
        <f>"Q"&amp;ROUNDUP(MONTH(Table1[[#This Row],[Order Date]])/3,0)</f>
        <v>Q3</v>
      </c>
      <c r="AT8799">
        <f>IF(Table1[[#This Row],[Sales]]=0,0,Table1[[#This Row],[Profit]]/Table1[[#This Row],[Sales]])</f>
        <v>0.28000000000000003</v>
      </c>
    </row>
    <row r="8800" spans="22:46" x14ac:dyDescent="0.3">
      <c r="V8800">
        <v>8799</v>
      </c>
      <c r="W8800" t="s">
        <v>11057</v>
      </c>
      <c r="X8800" s="1">
        <v>42466</v>
      </c>
      <c r="Y8800" s="1">
        <v>42647</v>
      </c>
      <c r="Z8800" t="s">
        <v>51</v>
      </c>
      <c r="AA8800" t="s">
        <v>889</v>
      </c>
      <c r="AB8800" t="s">
        <v>890</v>
      </c>
      <c r="AC8800" t="s">
        <v>108</v>
      </c>
      <c r="AD8800" t="s">
        <v>26</v>
      </c>
      <c r="AE8800" t="s">
        <v>2505</v>
      </c>
      <c r="AF8800" t="s">
        <v>5822</v>
      </c>
      <c r="AG8800">
        <v>5408</v>
      </c>
      <c r="AH8800" t="s">
        <v>160</v>
      </c>
      <c r="AI8800" t="s">
        <v>6276</v>
      </c>
      <c r="AJ8800" t="s">
        <v>73</v>
      </c>
      <c r="AK8800" t="s">
        <v>74</v>
      </c>
      <c r="AL8800" t="s">
        <v>6277</v>
      </c>
      <c r="AM8800">
        <v>1294.75</v>
      </c>
      <c r="AN8800">
        <v>5</v>
      </c>
      <c r="AO8800">
        <v>0</v>
      </c>
      <c r="AP8800">
        <v>336.63499999999999</v>
      </c>
      <c r="AQ8800">
        <f>YEAR(Table1[[#This Row],[Order Date]])</f>
        <v>2016</v>
      </c>
      <c r="AR8800" t="str">
        <f>TEXT(Table1[[#This Row],[Order Date]],"mmmm")</f>
        <v>April</v>
      </c>
      <c r="AS8800" t="str">
        <f>"Q"&amp;ROUNDUP(MONTH(Table1[[#This Row],[Order Date]])/3,0)</f>
        <v>Q2</v>
      </c>
      <c r="AT8800">
        <f>IF(Table1[[#This Row],[Sales]]=0,0,Table1[[#This Row],[Profit]]/Table1[[#This Row],[Sales]])</f>
        <v>0.26</v>
      </c>
    </row>
    <row r="8801" spans="22:46" x14ac:dyDescent="0.3">
      <c r="V8801">
        <v>8800</v>
      </c>
      <c r="W8801" t="s">
        <v>11058</v>
      </c>
      <c r="X8801" s="1">
        <v>41767</v>
      </c>
      <c r="Y8801" s="1">
        <v>41917</v>
      </c>
      <c r="Z8801" t="s">
        <v>207</v>
      </c>
      <c r="AA8801" t="s">
        <v>3900</v>
      </c>
      <c r="AB8801" t="s">
        <v>3901</v>
      </c>
      <c r="AC8801" t="s">
        <v>25</v>
      </c>
      <c r="AD8801" t="s">
        <v>26</v>
      </c>
      <c r="AE8801" t="s">
        <v>158</v>
      </c>
      <c r="AF8801" t="s">
        <v>159</v>
      </c>
      <c r="AG8801">
        <v>19134</v>
      </c>
      <c r="AH8801" t="s">
        <v>160</v>
      </c>
      <c r="AI8801" t="s">
        <v>1362</v>
      </c>
      <c r="AJ8801" t="s">
        <v>73</v>
      </c>
      <c r="AK8801" t="s">
        <v>1363</v>
      </c>
      <c r="AL8801" t="s">
        <v>1364</v>
      </c>
      <c r="AM8801">
        <v>1799.97</v>
      </c>
      <c r="AN8801">
        <v>5</v>
      </c>
      <c r="AO8801">
        <v>0.4</v>
      </c>
      <c r="AP8801">
        <v>239.99600000000001</v>
      </c>
      <c r="AQ8801">
        <f>YEAR(Table1[[#This Row],[Order Date]])</f>
        <v>2014</v>
      </c>
      <c r="AR8801" t="str">
        <f>TEXT(Table1[[#This Row],[Order Date]],"mmmm")</f>
        <v>May</v>
      </c>
      <c r="AS8801" t="str">
        <f>"Q"&amp;ROUNDUP(MONTH(Table1[[#This Row],[Order Date]])/3,0)</f>
        <v>Q2</v>
      </c>
      <c r="AT8801">
        <f>IF(Table1[[#This Row],[Sales]]=0,0,Table1[[#This Row],[Profit]]/Table1[[#This Row],[Sales]])</f>
        <v>0.13333333333333333</v>
      </c>
    </row>
    <row r="8802" spans="22:46" x14ac:dyDescent="0.3">
      <c r="V8802">
        <v>8801</v>
      </c>
      <c r="W8802" t="s">
        <v>11059</v>
      </c>
      <c r="X8802" s="1">
        <v>43062</v>
      </c>
      <c r="Y8802" t="s">
        <v>1967</v>
      </c>
      <c r="Z8802" t="s">
        <v>51</v>
      </c>
      <c r="AA8802" t="s">
        <v>2727</v>
      </c>
      <c r="AB8802" t="s">
        <v>2728</v>
      </c>
      <c r="AC8802" t="s">
        <v>41</v>
      </c>
      <c r="AD8802" t="s">
        <v>26</v>
      </c>
      <c r="AE8802" t="s">
        <v>342</v>
      </c>
      <c r="AF8802" t="s">
        <v>233</v>
      </c>
      <c r="AG8802">
        <v>60623</v>
      </c>
      <c r="AH8802" t="s">
        <v>111</v>
      </c>
      <c r="AI8802" t="s">
        <v>5845</v>
      </c>
      <c r="AJ8802" t="s">
        <v>46</v>
      </c>
      <c r="AK8802" t="s">
        <v>94</v>
      </c>
      <c r="AL8802" t="s">
        <v>5846</v>
      </c>
      <c r="AM8802">
        <v>10.688000000000001</v>
      </c>
      <c r="AN8802">
        <v>2</v>
      </c>
      <c r="AO8802">
        <v>0.2</v>
      </c>
      <c r="AP8802">
        <v>3.7408000000000001</v>
      </c>
      <c r="AQ8802">
        <f>YEAR(Table1[[#This Row],[Order Date]])</f>
        <v>2017</v>
      </c>
      <c r="AR8802" t="str">
        <f>TEXT(Table1[[#This Row],[Order Date]],"mmmm")</f>
        <v>November</v>
      </c>
      <c r="AS8802" t="str">
        <f>"Q"&amp;ROUNDUP(MONTH(Table1[[#This Row],[Order Date]])/3,0)</f>
        <v>Q4</v>
      </c>
      <c r="AT8802">
        <f>IF(Table1[[#This Row],[Sales]]=0,0,Table1[[#This Row],[Profit]]/Table1[[#This Row],[Sales]])</f>
        <v>0.35</v>
      </c>
    </row>
    <row r="8803" spans="22:46" x14ac:dyDescent="0.3">
      <c r="V8803">
        <v>8802</v>
      </c>
      <c r="W8803" t="s">
        <v>11060</v>
      </c>
      <c r="X8803" s="1">
        <v>42684</v>
      </c>
      <c r="Y8803" s="1">
        <v>42715</v>
      </c>
      <c r="Z8803" t="s">
        <v>207</v>
      </c>
      <c r="AA8803" t="s">
        <v>8662</v>
      </c>
      <c r="AB8803" t="s">
        <v>8663</v>
      </c>
      <c r="AC8803" t="s">
        <v>25</v>
      </c>
      <c r="AD8803" t="s">
        <v>26</v>
      </c>
      <c r="AE8803" t="s">
        <v>5436</v>
      </c>
      <c r="AF8803" t="s">
        <v>732</v>
      </c>
      <c r="AG8803">
        <v>73120</v>
      </c>
      <c r="AH8803" t="s">
        <v>111</v>
      </c>
      <c r="AI8803" t="s">
        <v>8753</v>
      </c>
      <c r="AJ8803" t="s">
        <v>73</v>
      </c>
      <c r="AK8803" t="s">
        <v>74</v>
      </c>
      <c r="AL8803" t="s">
        <v>8754</v>
      </c>
      <c r="AM8803">
        <v>221.98</v>
      </c>
      <c r="AN8803">
        <v>2</v>
      </c>
      <c r="AO8803">
        <v>0</v>
      </c>
      <c r="AP8803">
        <v>62.154400000000003</v>
      </c>
      <c r="AQ8803">
        <f>YEAR(Table1[[#This Row],[Order Date]])</f>
        <v>2016</v>
      </c>
      <c r="AR8803" t="str">
        <f>TEXT(Table1[[#This Row],[Order Date]],"mmmm")</f>
        <v>November</v>
      </c>
      <c r="AS8803" t="str">
        <f>"Q"&amp;ROUNDUP(MONTH(Table1[[#This Row],[Order Date]])/3,0)</f>
        <v>Q4</v>
      </c>
      <c r="AT8803">
        <f>IF(Table1[[#This Row],[Sales]]=0,0,Table1[[#This Row],[Profit]]/Table1[[#This Row],[Sales]])</f>
        <v>0.28000000000000003</v>
      </c>
    </row>
    <row r="8804" spans="22:46" x14ac:dyDescent="0.3">
      <c r="V8804">
        <v>8803</v>
      </c>
      <c r="W8804" t="s">
        <v>11060</v>
      </c>
      <c r="X8804" s="1">
        <v>42684</v>
      </c>
      <c r="Y8804" s="1">
        <v>42715</v>
      </c>
      <c r="Z8804" t="s">
        <v>207</v>
      </c>
      <c r="AA8804" t="s">
        <v>8662</v>
      </c>
      <c r="AB8804" t="s">
        <v>8663</v>
      </c>
      <c r="AC8804" t="s">
        <v>25</v>
      </c>
      <c r="AD8804" t="s">
        <v>26</v>
      </c>
      <c r="AE8804" t="s">
        <v>5436</v>
      </c>
      <c r="AF8804" t="s">
        <v>732</v>
      </c>
      <c r="AG8804">
        <v>73120</v>
      </c>
      <c r="AH8804" t="s">
        <v>111</v>
      </c>
      <c r="AI8804" t="s">
        <v>4963</v>
      </c>
      <c r="AJ8804" t="s">
        <v>31</v>
      </c>
      <c r="AK8804" t="s">
        <v>32</v>
      </c>
      <c r="AL8804" t="s">
        <v>4964</v>
      </c>
      <c r="AM8804">
        <v>341.96</v>
      </c>
      <c r="AN8804">
        <v>2</v>
      </c>
      <c r="AO8804">
        <v>0</v>
      </c>
      <c r="AP8804">
        <v>54.7136</v>
      </c>
      <c r="AQ8804">
        <f>YEAR(Table1[[#This Row],[Order Date]])</f>
        <v>2016</v>
      </c>
      <c r="AR8804" t="str">
        <f>TEXT(Table1[[#This Row],[Order Date]],"mmmm")</f>
        <v>November</v>
      </c>
      <c r="AS8804" t="str">
        <f>"Q"&amp;ROUNDUP(MONTH(Table1[[#This Row],[Order Date]])/3,0)</f>
        <v>Q4</v>
      </c>
      <c r="AT8804">
        <f>IF(Table1[[#This Row],[Sales]]=0,0,Table1[[#This Row],[Profit]]/Table1[[#This Row],[Sales]])</f>
        <v>0.16</v>
      </c>
    </row>
    <row r="8805" spans="22:46" x14ac:dyDescent="0.3">
      <c r="V8805">
        <v>8804</v>
      </c>
      <c r="W8805" t="s">
        <v>11061</v>
      </c>
      <c r="X8805" s="1">
        <v>42004</v>
      </c>
      <c r="Y8805" s="1">
        <v>42005</v>
      </c>
      <c r="Z8805" t="s">
        <v>207</v>
      </c>
      <c r="AA8805" t="s">
        <v>7115</v>
      </c>
      <c r="AB8805" t="s">
        <v>7116</v>
      </c>
      <c r="AC8805" t="s">
        <v>41</v>
      </c>
      <c r="AD8805" t="s">
        <v>26</v>
      </c>
      <c r="AE8805" t="s">
        <v>300</v>
      </c>
      <c r="AF8805" t="s">
        <v>301</v>
      </c>
      <c r="AG8805">
        <v>10035</v>
      </c>
      <c r="AH8805" t="s">
        <v>160</v>
      </c>
      <c r="AI8805" t="s">
        <v>2488</v>
      </c>
      <c r="AJ8805" t="s">
        <v>73</v>
      </c>
      <c r="AK8805" t="s">
        <v>176</v>
      </c>
      <c r="AL8805" t="s">
        <v>2489</v>
      </c>
      <c r="AM8805">
        <v>34.770000000000003</v>
      </c>
      <c r="AN8805">
        <v>3</v>
      </c>
      <c r="AO8805">
        <v>0</v>
      </c>
      <c r="AP8805">
        <v>11.4741</v>
      </c>
      <c r="AQ8805">
        <f>YEAR(Table1[[#This Row],[Order Date]])</f>
        <v>2014</v>
      </c>
      <c r="AR8805" t="str">
        <f>TEXT(Table1[[#This Row],[Order Date]],"mmmm")</f>
        <v>December</v>
      </c>
      <c r="AS8805" t="str">
        <f>"Q"&amp;ROUNDUP(MONTH(Table1[[#This Row],[Order Date]])/3,0)</f>
        <v>Q4</v>
      </c>
      <c r="AT8805">
        <f>IF(Table1[[#This Row],[Sales]]=0,0,Table1[[#This Row],[Profit]]/Table1[[#This Row],[Sales]])</f>
        <v>0.32999999999999996</v>
      </c>
    </row>
    <row r="8806" spans="22:46" x14ac:dyDescent="0.3">
      <c r="V8806">
        <v>8805</v>
      </c>
      <c r="W8806" t="s">
        <v>11061</v>
      </c>
      <c r="X8806" s="1">
        <v>42004</v>
      </c>
      <c r="Y8806" s="1">
        <v>42005</v>
      </c>
      <c r="Z8806" t="s">
        <v>207</v>
      </c>
      <c r="AA8806" t="s">
        <v>7115</v>
      </c>
      <c r="AB8806" t="s">
        <v>7116</v>
      </c>
      <c r="AC8806" t="s">
        <v>41</v>
      </c>
      <c r="AD8806" t="s">
        <v>26</v>
      </c>
      <c r="AE8806" t="s">
        <v>300</v>
      </c>
      <c r="AF8806" t="s">
        <v>301</v>
      </c>
      <c r="AG8806">
        <v>10035</v>
      </c>
      <c r="AH8806" t="s">
        <v>160</v>
      </c>
      <c r="AI8806" t="s">
        <v>796</v>
      </c>
      <c r="AJ8806" t="s">
        <v>46</v>
      </c>
      <c r="AK8806" t="s">
        <v>47</v>
      </c>
      <c r="AL8806" t="s">
        <v>797</v>
      </c>
      <c r="AM8806">
        <v>18.899999999999999</v>
      </c>
      <c r="AN8806">
        <v>3</v>
      </c>
      <c r="AO8806">
        <v>0</v>
      </c>
      <c r="AP8806">
        <v>8.6940000000000008</v>
      </c>
      <c r="AQ8806">
        <f>YEAR(Table1[[#This Row],[Order Date]])</f>
        <v>2014</v>
      </c>
      <c r="AR8806" t="str">
        <f>TEXT(Table1[[#This Row],[Order Date]],"mmmm")</f>
        <v>December</v>
      </c>
      <c r="AS8806" t="str">
        <f>"Q"&amp;ROUNDUP(MONTH(Table1[[#This Row],[Order Date]])/3,0)</f>
        <v>Q4</v>
      </c>
      <c r="AT8806">
        <f>IF(Table1[[#This Row],[Sales]]=0,0,Table1[[#This Row],[Profit]]/Table1[[#This Row],[Sales]])</f>
        <v>0.46000000000000008</v>
      </c>
    </row>
    <row r="8807" spans="22:46" x14ac:dyDescent="0.3">
      <c r="V8807">
        <v>8806</v>
      </c>
      <c r="W8807" t="s">
        <v>11062</v>
      </c>
      <c r="X8807" s="1">
        <v>42966</v>
      </c>
      <c r="Y8807" t="s">
        <v>1670</v>
      </c>
      <c r="Z8807" t="s">
        <v>51</v>
      </c>
      <c r="AA8807" t="s">
        <v>1520</v>
      </c>
      <c r="AB8807" t="s">
        <v>1521</v>
      </c>
      <c r="AC8807" t="s">
        <v>25</v>
      </c>
      <c r="AD8807" t="s">
        <v>26</v>
      </c>
      <c r="AE8807" t="s">
        <v>5728</v>
      </c>
      <c r="AF8807" t="s">
        <v>129</v>
      </c>
      <c r="AG8807">
        <v>84106</v>
      </c>
      <c r="AH8807" t="s">
        <v>44</v>
      </c>
      <c r="AI8807" t="s">
        <v>5209</v>
      </c>
      <c r="AJ8807" t="s">
        <v>46</v>
      </c>
      <c r="AK8807" t="s">
        <v>77</v>
      </c>
      <c r="AL8807" t="s">
        <v>5210</v>
      </c>
      <c r="AM8807">
        <v>102.72</v>
      </c>
      <c r="AN8807">
        <v>3</v>
      </c>
      <c r="AO8807">
        <v>0.2</v>
      </c>
      <c r="AP8807">
        <v>37.235999999999997</v>
      </c>
      <c r="AQ8807">
        <f>YEAR(Table1[[#This Row],[Order Date]])</f>
        <v>2017</v>
      </c>
      <c r="AR8807" t="str">
        <f>TEXT(Table1[[#This Row],[Order Date]],"mmmm")</f>
        <v>August</v>
      </c>
      <c r="AS8807" t="str">
        <f>"Q"&amp;ROUNDUP(MONTH(Table1[[#This Row],[Order Date]])/3,0)</f>
        <v>Q3</v>
      </c>
      <c r="AT8807">
        <f>IF(Table1[[#This Row],[Sales]]=0,0,Table1[[#This Row],[Profit]]/Table1[[#This Row],[Sales]])</f>
        <v>0.36249999999999999</v>
      </c>
    </row>
    <row r="8808" spans="22:46" x14ac:dyDescent="0.3">
      <c r="V8808">
        <v>8807</v>
      </c>
      <c r="W8808" t="s">
        <v>11063</v>
      </c>
      <c r="X8808" s="1">
        <v>42625</v>
      </c>
      <c r="Y8808" t="s">
        <v>8416</v>
      </c>
      <c r="Z8808" t="s">
        <v>51</v>
      </c>
      <c r="AA8808" t="s">
        <v>5523</v>
      </c>
      <c r="AB8808" t="s">
        <v>5524</v>
      </c>
      <c r="AC8808" t="s">
        <v>41</v>
      </c>
      <c r="AD8808" t="s">
        <v>26</v>
      </c>
      <c r="AE8808" t="s">
        <v>9290</v>
      </c>
      <c r="AF8808" t="s">
        <v>301</v>
      </c>
      <c r="AG8808">
        <v>13501</v>
      </c>
      <c r="AH8808" t="s">
        <v>160</v>
      </c>
      <c r="AI8808" t="s">
        <v>8550</v>
      </c>
      <c r="AJ8808" t="s">
        <v>31</v>
      </c>
      <c r="AK8808" t="s">
        <v>67</v>
      </c>
      <c r="AL8808" t="s">
        <v>8551</v>
      </c>
      <c r="AM8808">
        <v>40.479999999999997</v>
      </c>
      <c r="AN8808">
        <v>2</v>
      </c>
      <c r="AO8808">
        <v>0</v>
      </c>
      <c r="AP8808">
        <v>14.572800000000001</v>
      </c>
      <c r="AQ8808">
        <f>YEAR(Table1[[#This Row],[Order Date]])</f>
        <v>2016</v>
      </c>
      <c r="AR8808" t="str">
        <f>TEXT(Table1[[#This Row],[Order Date]],"mmmm")</f>
        <v>September</v>
      </c>
      <c r="AS8808" t="str">
        <f>"Q"&amp;ROUNDUP(MONTH(Table1[[#This Row],[Order Date]])/3,0)</f>
        <v>Q3</v>
      </c>
      <c r="AT8808">
        <f>IF(Table1[[#This Row],[Sales]]=0,0,Table1[[#This Row],[Profit]]/Table1[[#This Row],[Sales]])</f>
        <v>0.36000000000000004</v>
      </c>
    </row>
    <row r="8809" spans="22:46" x14ac:dyDescent="0.3">
      <c r="V8809">
        <v>8808</v>
      </c>
      <c r="W8809" t="s">
        <v>11064</v>
      </c>
      <c r="X8809" s="1">
        <v>43034</v>
      </c>
      <c r="Y8809" t="s">
        <v>3126</v>
      </c>
      <c r="Z8809" t="s">
        <v>51</v>
      </c>
      <c r="AA8809" t="s">
        <v>4165</v>
      </c>
      <c r="AB8809" t="s">
        <v>4166</v>
      </c>
      <c r="AC8809" t="s">
        <v>25</v>
      </c>
      <c r="AD8809" t="s">
        <v>26</v>
      </c>
      <c r="AE8809" t="s">
        <v>158</v>
      </c>
      <c r="AF8809" t="s">
        <v>159</v>
      </c>
      <c r="AG8809">
        <v>19134</v>
      </c>
      <c r="AH8809" t="s">
        <v>160</v>
      </c>
      <c r="AI8809" t="s">
        <v>3559</v>
      </c>
      <c r="AJ8809" t="s">
        <v>46</v>
      </c>
      <c r="AK8809" t="s">
        <v>77</v>
      </c>
      <c r="AL8809" t="s">
        <v>3560</v>
      </c>
      <c r="AM8809">
        <v>33.281999999999996</v>
      </c>
      <c r="AN8809">
        <v>3</v>
      </c>
      <c r="AO8809">
        <v>0.7</v>
      </c>
      <c r="AP8809">
        <v>-27.734999999999999</v>
      </c>
      <c r="AQ8809">
        <f>YEAR(Table1[[#This Row],[Order Date]])</f>
        <v>2017</v>
      </c>
      <c r="AR8809" t="str">
        <f>TEXT(Table1[[#This Row],[Order Date]],"mmmm")</f>
        <v>October</v>
      </c>
      <c r="AS8809" t="str">
        <f>"Q"&amp;ROUNDUP(MONTH(Table1[[#This Row],[Order Date]])/3,0)</f>
        <v>Q4</v>
      </c>
      <c r="AT8809">
        <f>IF(Table1[[#This Row],[Sales]]=0,0,Table1[[#This Row],[Profit]]/Table1[[#This Row],[Sales]])</f>
        <v>-0.83333333333333337</v>
      </c>
    </row>
    <row r="8810" spans="22:46" x14ac:dyDescent="0.3">
      <c r="V8810">
        <v>8809</v>
      </c>
      <c r="W8810" t="s">
        <v>11064</v>
      </c>
      <c r="X8810" s="1">
        <v>43034</v>
      </c>
      <c r="Y8810" t="s">
        <v>3126</v>
      </c>
      <c r="Z8810" t="s">
        <v>51</v>
      </c>
      <c r="AA8810" t="s">
        <v>4165</v>
      </c>
      <c r="AB8810" t="s">
        <v>4166</v>
      </c>
      <c r="AC8810" t="s">
        <v>25</v>
      </c>
      <c r="AD8810" t="s">
        <v>26</v>
      </c>
      <c r="AE8810" t="s">
        <v>158</v>
      </c>
      <c r="AF8810" t="s">
        <v>159</v>
      </c>
      <c r="AG8810">
        <v>19134</v>
      </c>
      <c r="AH8810" t="s">
        <v>160</v>
      </c>
      <c r="AI8810" t="s">
        <v>5664</v>
      </c>
      <c r="AJ8810" t="s">
        <v>73</v>
      </c>
      <c r="AK8810" t="s">
        <v>74</v>
      </c>
      <c r="AL8810" t="s">
        <v>5665</v>
      </c>
      <c r="AM8810">
        <v>118.65</v>
      </c>
      <c r="AN8810">
        <v>5</v>
      </c>
      <c r="AO8810">
        <v>0.4</v>
      </c>
      <c r="AP8810">
        <v>19.774999999999999</v>
      </c>
      <c r="AQ8810">
        <f>YEAR(Table1[[#This Row],[Order Date]])</f>
        <v>2017</v>
      </c>
      <c r="AR8810" t="str">
        <f>TEXT(Table1[[#This Row],[Order Date]],"mmmm")</f>
        <v>October</v>
      </c>
      <c r="AS8810" t="str">
        <f>"Q"&amp;ROUNDUP(MONTH(Table1[[#This Row],[Order Date]])/3,0)</f>
        <v>Q4</v>
      </c>
      <c r="AT8810">
        <f>IF(Table1[[#This Row],[Sales]]=0,0,Table1[[#This Row],[Profit]]/Table1[[#This Row],[Sales]])</f>
        <v>0.16666666666666666</v>
      </c>
    </row>
    <row r="8811" spans="22:46" x14ac:dyDescent="0.3">
      <c r="V8811">
        <v>8810</v>
      </c>
      <c r="W8811" t="s">
        <v>11064</v>
      </c>
      <c r="X8811" s="1">
        <v>43034</v>
      </c>
      <c r="Y8811" t="s">
        <v>3126</v>
      </c>
      <c r="Z8811" t="s">
        <v>51</v>
      </c>
      <c r="AA8811" t="s">
        <v>4165</v>
      </c>
      <c r="AB8811" t="s">
        <v>4166</v>
      </c>
      <c r="AC8811" t="s">
        <v>25</v>
      </c>
      <c r="AD8811" t="s">
        <v>26</v>
      </c>
      <c r="AE8811" t="s">
        <v>158</v>
      </c>
      <c r="AF8811" t="s">
        <v>159</v>
      </c>
      <c r="AG8811">
        <v>19134</v>
      </c>
      <c r="AH8811" t="s">
        <v>160</v>
      </c>
      <c r="AI8811" t="s">
        <v>4089</v>
      </c>
      <c r="AJ8811" t="s">
        <v>46</v>
      </c>
      <c r="AK8811" t="s">
        <v>47</v>
      </c>
      <c r="AL8811" t="s">
        <v>4090</v>
      </c>
      <c r="AM8811">
        <v>14.76</v>
      </c>
      <c r="AN8811">
        <v>5</v>
      </c>
      <c r="AO8811">
        <v>0.2</v>
      </c>
      <c r="AP8811">
        <v>4.9814999999999996</v>
      </c>
      <c r="AQ8811">
        <f>YEAR(Table1[[#This Row],[Order Date]])</f>
        <v>2017</v>
      </c>
      <c r="AR8811" t="str">
        <f>TEXT(Table1[[#This Row],[Order Date]],"mmmm")</f>
        <v>October</v>
      </c>
      <c r="AS8811" t="str">
        <f>"Q"&amp;ROUNDUP(MONTH(Table1[[#This Row],[Order Date]])/3,0)</f>
        <v>Q4</v>
      </c>
      <c r="AT8811">
        <f>IF(Table1[[#This Row],[Sales]]=0,0,Table1[[#This Row],[Profit]]/Table1[[#This Row],[Sales]])</f>
        <v>0.33749999999999997</v>
      </c>
    </row>
    <row r="8812" spans="22:46" x14ac:dyDescent="0.3">
      <c r="V8812">
        <v>8811</v>
      </c>
      <c r="W8812" t="s">
        <v>11065</v>
      </c>
      <c r="X8812" s="1">
        <v>42885</v>
      </c>
      <c r="Y8812" s="1">
        <v>42831</v>
      </c>
      <c r="Z8812" t="s">
        <v>51</v>
      </c>
      <c r="AA8812" t="s">
        <v>3975</v>
      </c>
      <c r="AB8812" t="s">
        <v>3976</v>
      </c>
      <c r="AC8812" t="s">
        <v>41</v>
      </c>
      <c r="AD8812" t="s">
        <v>26</v>
      </c>
      <c r="AE8812" t="s">
        <v>42</v>
      </c>
      <c r="AF8812" t="s">
        <v>43</v>
      </c>
      <c r="AG8812">
        <v>90004</v>
      </c>
      <c r="AH8812" t="s">
        <v>44</v>
      </c>
      <c r="AI8812" t="s">
        <v>4174</v>
      </c>
      <c r="AJ8812" t="s">
        <v>46</v>
      </c>
      <c r="AK8812" t="s">
        <v>94</v>
      </c>
      <c r="AL8812" t="s">
        <v>4175</v>
      </c>
      <c r="AM8812">
        <v>37.520000000000003</v>
      </c>
      <c r="AN8812">
        <v>4</v>
      </c>
      <c r="AO8812">
        <v>0</v>
      </c>
      <c r="AP8812">
        <v>18.009599999999999</v>
      </c>
      <c r="AQ8812">
        <f>YEAR(Table1[[#This Row],[Order Date]])</f>
        <v>2017</v>
      </c>
      <c r="AR8812" t="str">
        <f>TEXT(Table1[[#This Row],[Order Date]],"mmmm")</f>
        <v>May</v>
      </c>
      <c r="AS8812" t="str">
        <f>"Q"&amp;ROUNDUP(MONTH(Table1[[#This Row],[Order Date]])/3,0)</f>
        <v>Q2</v>
      </c>
      <c r="AT8812">
        <f>IF(Table1[[#This Row],[Sales]]=0,0,Table1[[#This Row],[Profit]]/Table1[[#This Row],[Sales]])</f>
        <v>0.47999999999999993</v>
      </c>
    </row>
    <row r="8813" spans="22:46" x14ac:dyDescent="0.3">
      <c r="V8813">
        <v>8812</v>
      </c>
      <c r="W8813" t="s">
        <v>11066</v>
      </c>
      <c r="X8813" s="1">
        <v>42437</v>
      </c>
      <c r="Y8813" t="s">
        <v>252</v>
      </c>
      <c r="Z8813" t="s">
        <v>51</v>
      </c>
      <c r="AA8813" t="s">
        <v>708</v>
      </c>
      <c r="AB8813" t="s">
        <v>709</v>
      </c>
      <c r="AC8813" t="s">
        <v>41</v>
      </c>
      <c r="AD8813" t="s">
        <v>26</v>
      </c>
      <c r="AE8813" t="s">
        <v>371</v>
      </c>
      <c r="AF8813" t="s">
        <v>267</v>
      </c>
      <c r="AG8813">
        <v>49201</v>
      </c>
      <c r="AH8813" t="s">
        <v>111</v>
      </c>
      <c r="AI8813" t="s">
        <v>5135</v>
      </c>
      <c r="AJ8813" t="s">
        <v>46</v>
      </c>
      <c r="AK8813" t="s">
        <v>80</v>
      </c>
      <c r="AL8813" t="s">
        <v>5136</v>
      </c>
      <c r="AM8813">
        <v>207.14400000000001</v>
      </c>
      <c r="AN8813">
        <v>3</v>
      </c>
      <c r="AO8813">
        <v>0.1</v>
      </c>
      <c r="AP8813">
        <v>48.333599999999997</v>
      </c>
      <c r="AQ8813">
        <f>YEAR(Table1[[#This Row],[Order Date]])</f>
        <v>2016</v>
      </c>
      <c r="AR8813" t="str">
        <f>TEXT(Table1[[#This Row],[Order Date]],"mmmm")</f>
        <v>March</v>
      </c>
      <c r="AS8813" t="str">
        <f>"Q"&amp;ROUNDUP(MONTH(Table1[[#This Row],[Order Date]])/3,0)</f>
        <v>Q1</v>
      </c>
      <c r="AT8813">
        <f>IF(Table1[[#This Row],[Sales]]=0,0,Table1[[#This Row],[Profit]]/Table1[[#This Row],[Sales]])</f>
        <v>0.23333333333333331</v>
      </c>
    </row>
    <row r="8814" spans="22:46" x14ac:dyDescent="0.3">
      <c r="V8814">
        <v>8813</v>
      </c>
      <c r="W8814" t="s">
        <v>11066</v>
      </c>
      <c r="X8814" s="1">
        <v>42437</v>
      </c>
      <c r="Y8814" t="s">
        <v>252</v>
      </c>
      <c r="Z8814" t="s">
        <v>51</v>
      </c>
      <c r="AA8814" t="s">
        <v>708</v>
      </c>
      <c r="AB8814" t="s">
        <v>709</v>
      </c>
      <c r="AC8814" t="s">
        <v>41</v>
      </c>
      <c r="AD8814" t="s">
        <v>26</v>
      </c>
      <c r="AE8814" t="s">
        <v>371</v>
      </c>
      <c r="AF8814" t="s">
        <v>267</v>
      </c>
      <c r="AG8814">
        <v>49201</v>
      </c>
      <c r="AH8814" t="s">
        <v>111</v>
      </c>
      <c r="AI8814" t="s">
        <v>7917</v>
      </c>
      <c r="AJ8814" t="s">
        <v>46</v>
      </c>
      <c r="AK8814" t="s">
        <v>70</v>
      </c>
      <c r="AL8814" t="s">
        <v>4755</v>
      </c>
      <c r="AM8814">
        <v>13.9</v>
      </c>
      <c r="AN8814">
        <v>5</v>
      </c>
      <c r="AO8814">
        <v>0</v>
      </c>
      <c r="AP8814">
        <v>3.7530000000000001</v>
      </c>
      <c r="AQ8814">
        <f>YEAR(Table1[[#This Row],[Order Date]])</f>
        <v>2016</v>
      </c>
      <c r="AR8814" t="str">
        <f>TEXT(Table1[[#This Row],[Order Date]],"mmmm")</f>
        <v>March</v>
      </c>
      <c r="AS8814" t="str">
        <f>"Q"&amp;ROUNDUP(MONTH(Table1[[#This Row],[Order Date]])/3,0)</f>
        <v>Q1</v>
      </c>
      <c r="AT8814">
        <f>IF(Table1[[#This Row],[Sales]]=0,0,Table1[[#This Row],[Profit]]/Table1[[#This Row],[Sales]])</f>
        <v>0.27</v>
      </c>
    </row>
    <row r="8815" spans="22:46" x14ac:dyDescent="0.3">
      <c r="V8815">
        <v>8814</v>
      </c>
      <c r="W8815" t="s">
        <v>11067</v>
      </c>
      <c r="X8815" s="1">
        <v>42211</v>
      </c>
      <c r="Y8815" t="s">
        <v>1145</v>
      </c>
      <c r="Z8815" t="s">
        <v>51</v>
      </c>
      <c r="AA8815" t="s">
        <v>2976</v>
      </c>
      <c r="AB8815" t="s">
        <v>2977</v>
      </c>
      <c r="AC8815" t="s">
        <v>41</v>
      </c>
      <c r="AD8815" t="s">
        <v>26</v>
      </c>
      <c r="AE8815" t="s">
        <v>4439</v>
      </c>
      <c r="AF8815" t="s">
        <v>349</v>
      </c>
      <c r="AG8815">
        <v>85301</v>
      </c>
      <c r="AH8815" t="s">
        <v>44</v>
      </c>
      <c r="AI8815" t="s">
        <v>2801</v>
      </c>
      <c r="AJ8815" t="s">
        <v>31</v>
      </c>
      <c r="AK8815" t="s">
        <v>35</v>
      </c>
      <c r="AL8815" t="s">
        <v>2802</v>
      </c>
      <c r="AM8815">
        <v>266.35199999999998</v>
      </c>
      <c r="AN8815">
        <v>3</v>
      </c>
      <c r="AO8815">
        <v>0.2</v>
      </c>
      <c r="AP8815">
        <v>13.317600000000001</v>
      </c>
      <c r="AQ8815">
        <f>YEAR(Table1[[#This Row],[Order Date]])</f>
        <v>2015</v>
      </c>
      <c r="AR8815" t="str">
        <f>TEXT(Table1[[#This Row],[Order Date]],"mmmm")</f>
        <v>July</v>
      </c>
      <c r="AS8815" t="str">
        <f>"Q"&amp;ROUNDUP(MONTH(Table1[[#This Row],[Order Date]])/3,0)</f>
        <v>Q3</v>
      </c>
      <c r="AT8815">
        <f>IF(Table1[[#This Row],[Sales]]=0,0,Table1[[#This Row],[Profit]]/Table1[[#This Row],[Sales]])</f>
        <v>5.000000000000001E-2</v>
      </c>
    </row>
    <row r="8816" spans="22:46" x14ac:dyDescent="0.3">
      <c r="V8816">
        <v>8815</v>
      </c>
      <c r="W8816" t="s">
        <v>11068</v>
      </c>
      <c r="X8816" s="1">
        <v>42331</v>
      </c>
      <c r="Y8816" t="s">
        <v>2946</v>
      </c>
      <c r="Z8816" t="s">
        <v>22</v>
      </c>
      <c r="AA8816" t="s">
        <v>6139</v>
      </c>
      <c r="AB8816" t="s">
        <v>6140</v>
      </c>
      <c r="AC8816" t="s">
        <v>25</v>
      </c>
      <c r="AD8816" t="s">
        <v>26</v>
      </c>
      <c r="AE8816" t="s">
        <v>587</v>
      </c>
      <c r="AF8816" t="s">
        <v>276</v>
      </c>
      <c r="AG8816">
        <v>19805</v>
      </c>
      <c r="AH8816" t="s">
        <v>160</v>
      </c>
      <c r="AI8816" t="s">
        <v>1550</v>
      </c>
      <c r="AJ8816" t="s">
        <v>73</v>
      </c>
      <c r="AK8816" t="s">
        <v>74</v>
      </c>
      <c r="AL8816" t="s">
        <v>1551</v>
      </c>
      <c r="AM8816">
        <v>307.98</v>
      </c>
      <c r="AN8816">
        <v>2</v>
      </c>
      <c r="AO8816">
        <v>0</v>
      </c>
      <c r="AP8816">
        <v>89.3142</v>
      </c>
      <c r="AQ8816">
        <f>YEAR(Table1[[#This Row],[Order Date]])</f>
        <v>2015</v>
      </c>
      <c r="AR8816" t="str">
        <f>TEXT(Table1[[#This Row],[Order Date]],"mmmm")</f>
        <v>November</v>
      </c>
      <c r="AS8816" t="str">
        <f>"Q"&amp;ROUNDUP(MONTH(Table1[[#This Row],[Order Date]])/3,0)</f>
        <v>Q4</v>
      </c>
      <c r="AT8816">
        <f>IF(Table1[[#This Row],[Sales]]=0,0,Table1[[#This Row],[Profit]]/Table1[[#This Row],[Sales]])</f>
        <v>0.28999999999999998</v>
      </c>
    </row>
    <row r="8817" spans="22:46" x14ac:dyDescent="0.3">
      <c r="V8817">
        <v>8816</v>
      </c>
      <c r="W8817" t="s">
        <v>11068</v>
      </c>
      <c r="X8817" s="1">
        <v>42331</v>
      </c>
      <c r="Y8817" t="s">
        <v>2946</v>
      </c>
      <c r="Z8817" t="s">
        <v>22</v>
      </c>
      <c r="AA8817" t="s">
        <v>6139</v>
      </c>
      <c r="AB8817" t="s">
        <v>6140</v>
      </c>
      <c r="AC8817" t="s">
        <v>25</v>
      </c>
      <c r="AD8817" t="s">
        <v>26</v>
      </c>
      <c r="AE8817" t="s">
        <v>587</v>
      </c>
      <c r="AF8817" t="s">
        <v>276</v>
      </c>
      <c r="AG8817">
        <v>19805</v>
      </c>
      <c r="AH8817" t="s">
        <v>160</v>
      </c>
      <c r="AI8817" t="s">
        <v>11069</v>
      </c>
      <c r="AJ8817" t="s">
        <v>46</v>
      </c>
      <c r="AK8817" t="s">
        <v>94</v>
      </c>
      <c r="AL8817" t="s">
        <v>11070</v>
      </c>
      <c r="AM8817">
        <v>44.1</v>
      </c>
      <c r="AN8817">
        <v>6</v>
      </c>
      <c r="AO8817">
        <v>0</v>
      </c>
      <c r="AP8817">
        <v>20.727</v>
      </c>
      <c r="AQ8817">
        <f>YEAR(Table1[[#This Row],[Order Date]])</f>
        <v>2015</v>
      </c>
      <c r="AR8817" t="str">
        <f>TEXT(Table1[[#This Row],[Order Date]],"mmmm")</f>
        <v>November</v>
      </c>
      <c r="AS8817" t="str">
        <f>"Q"&amp;ROUNDUP(MONTH(Table1[[#This Row],[Order Date]])/3,0)</f>
        <v>Q4</v>
      </c>
      <c r="AT8817">
        <f>IF(Table1[[#This Row],[Sales]]=0,0,Table1[[#This Row],[Profit]]/Table1[[#This Row],[Sales]])</f>
        <v>0.47</v>
      </c>
    </row>
    <row r="8818" spans="22:46" x14ac:dyDescent="0.3">
      <c r="V8818">
        <v>8817</v>
      </c>
      <c r="W8818" t="s">
        <v>11068</v>
      </c>
      <c r="X8818" s="1">
        <v>42331</v>
      </c>
      <c r="Y8818" t="s">
        <v>2946</v>
      </c>
      <c r="Z8818" t="s">
        <v>22</v>
      </c>
      <c r="AA8818" t="s">
        <v>6139</v>
      </c>
      <c r="AB8818" t="s">
        <v>6140</v>
      </c>
      <c r="AC8818" t="s">
        <v>25</v>
      </c>
      <c r="AD8818" t="s">
        <v>26</v>
      </c>
      <c r="AE8818" t="s">
        <v>587</v>
      </c>
      <c r="AF8818" t="s">
        <v>276</v>
      </c>
      <c r="AG8818">
        <v>19805</v>
      </c>
      <c r="AH8818" t="s">
        <v>160</v>
      </c>
      <c r="AI8818" t="s">
        <v>817</v>
      </c>
      <c r="AJ8818" t="s">
        <v>46</v>
      </c>
      <c r="AK8818" t="s">
        <v>70</v>
      </c>
      <c r="AL8818" t="s">
        <v>818</v>
      </c>
      <c r="AM8818">
        <v>13.12</v>
      </c>
      <c r="AN8818">
        <v>4</v>
      </c>
      <c r="AO8818">
        <v>0</v>
      </c>
      <c r="AP8818">
        <v>5.6416000000000004</v>
      </c>
      <c r="AQ8818">
        <f>YEAR(Table1[[#This Row],[Order Date]])</f>
        <v>2015</v>
      </c>
      <c r="AR8818" t="str">
        <f>TEXT(Table1[[#This Row],[Order Date]],"mmmm")</f>
        <v>November</v>
      </c>
      <c r="AS8818" t="str">
        <f>"Q"&amp;ROUNDUP(MONTH(Table1[[#This Row],[Order Date]])/3,0)</f>
        <v>Q4</v>
      </c>
      <c r="AT8818">
        <f>IF(Table1[[#This Row],[Sales]]=0,0,Table1[[#This Row],[Profit]]/Table1[[#This Row],[Sales]])</f>
        <v>0.43000000000000005</v>
      </c>
    </row>
    <row r="8819" spans="22:46" x14ac:dyDescent="0.3">
      <c r="V8819">
        <v>8818</v>
      </c>
      <c r="W8819" t="s">
        <v>11068</v>
      </c>
      <c r="X8819" s="1">
        <v>42331</v>
      </c>
      <c r="Y8819" t="s">
        <v>2946</v>
      </c>
      <c r="Z8819" t="s">
        <v>22</v>
      </c>
      <c r="AA8819" t="s">
        <v>6139</v>
      </c>
      <c r="AB8819" t="s">
        <v>6140</v>
      </c>
      <c r="AC8819" t="s">
        <v>25</v>
      </c>
      <c r="AD8819" t="s">
        <v>26</v>
      </c>
      <c r="AE8819" t="s">
        <v>587</v>
      </c>
      <c r="AF8819" t="s">
        <v>276</v>
      </c>
      <c r="AG8819">
        <v>19805</v>
      </c>
      <c r="AH8819" t="s">
        <v>160</v>
      </c>
      <c r="AI8819" t="s">
        <v>6786</v>
      </c>
      <c r="AJ8819" t="s">
        <v>46</v>
      </c>
      <c r="AK8819" t="s">
        <v>190</v>
      </c>
      <c r="AL8819" t="s">
        <v>755</v>
      </c>
      <c r="AM8819">
        <v>16.559999999999999</v>
      </c>
      <c r="AN8819">
        <v>2</v>
      </c>
      <c r="AO8819">
        <v>0</v>
      </c>
      <c r="AP8819">
        <v>7.7831999999999999</v>
      </c>
      <c r="AQ8819">
        <f>YEAR(Table1[[#This Row],[Order Date]])</f>
        <v>2015</v>
      </c>
      <c r="AR8819" t="str">
        <f>TEXT(Table1[[#This Row],[Order Date]],"mmmm")</f>
        <v>November</v>
      </c>
      <c r="AS8819" t="str">
        <f>"Q"&amp;ROUNDUP(MONTH(Table1[[#This Row],[Order Date]])/3,0)</f>
        <v>Q4</v>
      </c>
      <c r="AT8819">
        <f>IF(Table1[[#This Row],[Sales]]=0,0,Table1[[#This Row],[Profit]]/Table1[[#This Row],[Sales]])</f>
        <v>0.47000000000000003</v>
      </c>
    </row>
    <row r="8820" spans="22:46" x14ac:dyDescent="0.3">
      <c r="V8820">
        <v>8819</v>
      </c>
      <c r="W8820" t="s">
        <v>11068</v>
      </c>
      <c r="X8820" s="1">
        <v>42331</v>
      </c>
      <c r="Y8820" t="s">
        <v>2946</v>
      </c>
      <c r="Z8820" t="s">
        <v>22</v>
      </c>
      <c r="AA8820" t="s">
        <v>6139</v>
      </c>
      <c r="AB8820" t="s">
        <v>6140</v>
      </c>
      <c r="AC8820" t="s">
        <v>25</v>
      </c>
      <c r="AD8820" t="s">
        <v>26</v>
      </c>
      <c r="AE8820" t="s">
        <v>587</v>
      </c>
      <c r="AF8820" t="s">
        <v>276</v>
      </c>
      <c r="AG8820">
        <v>19805</v>
      </c>
      <c r="AH8820" t="s">
        <v>160</v>
      </c>
      <c r="AI8820" t="s">
        <v>2138</v>
      </c>
      <c r="AJ8820" t="s">
        <v>46</v>
      </c>
      <c r="AK8820" t="s">
        <v>94</v>
      </c>
      <c r="AL8820" t="s">
        <v>2139</v>
      </c>
      <c r="AM8820">
        <v>38.880000000000003</v>
      </c>
      <c r="AN8820">
        <v>6</v>
      </c>
      <c r="AO8820">
        <v>0</v>
      </c>
      <c r="AP8820">
        <v>18.662400000000002</v>
      </c>
      <c r="AQ8820">
        <f>YEAR(Table1[[#This Row],[Order Date]])</f>
        <v>2015</v>
      </c>
      <c r="AR8820" t="str">
        <f>TEXT(Table1[[#This Row],[Order Date]],"mmmm")</f>
        <v>November</v>
      </c>
      <c r="AS8820" t="str">
        <f>"Q"&amp;ROUNDUP(MONTH(Table1[[#This Row],[Order Date]])/3,0)</f>
        <v>Q4</v>
      </c>
      <c r="AT8820">
        <f>IF(Table1[[#This Row],[Sales]]=0,0,Table1[[#This Row],[Profit]]/Table1[[#This Row],[Sales]])</f>
        <v>0.48000000000000004</v>
      </c>
    </row>
    <row r="8821" spans="22:46" x14ac:dyDescent="0.3">
      <c r="V8821">
        <v>8820</v>
      </c>
      <c r="W8821" t="s">
        <v>11071</v>
      </c>
      <c r="X8821" s="1">
        <v>42336</v>
      </c>
      <c r="Y8821" s="1">
        <v>42047</v>
      </c>
      <c r="Z8821" t="s">
        <v>51</v>
      </c>
      <c r="AA8821" t="s">
        <v>4119</v>
      </c>
      <c r="AB8821" t="s">
        <v>4120</v>
      </c>
      <c r="AC8821" t="s">
        <v>25</v>
      </c>
      <c r="AD8821" t="s">
        <v>26</v>
      </c>
      <c r="AE8821" t="s">
        <v>1390</v>
      </c>
      <c r="AF8821" t="s">
        <v>110</v>
      </c>
      <c r="AG8821">
        <v>78745</v>
      </c>
      <c r="AH8821" t="s">
        <v>111</v>
      </c>
      <c r="AI8821" t="s">
        <v>2894</v>
      </c>
      <c r="AJ8821" t="s">
        <v>46</v>
      </c>
      <c r="AK8821" t="s">
        <v>94</v>
      </c>
      <c r="AL8821" t="s">
        <v>2895</v>
      </c>
      <c r="AM8821">
        <v>335.52</v>
      </c>
      <c r="AN8821">
        <v>4</v>
      </c>
      <c r="AO8821">
        <v>0.2</v>
      </c>
      <c r="AP8821">
        <v>117.432</v>
      </c>
      <c r="AQ8821">
        <f>YEAR(Table1[[#This Row],[Order Date]])</f>
        <v>2015</v>
      </c>
      <c r="AR8821" t="str">
        <f>TEXT(Table1[[#This Row],[Order Date]],"mmmm")</f>
        <v>November</v>
      </c>
      <c r="AS8821" t="str">
        <f>"Q"&amp;ROUNDUP(MONTH(Table1[[#This Row],[Order Date]])/3,0)</f>
        <v>Q4</v>
      </c>
      <c r="AT8821">
        <f>IF(Table1[[#This Row],[Sales]]=0,0,Table1[[#This Row],[Profit]]/Table1[[#This Row],[Sales]])</f>
        <v>0.35000000000000003</v>
      </c>
    </row>
    <row r="8822" spans="22:46" x14ac:dyDescent="0.3">
      <c r="V8822">
        <v>8821</v>
      </c>
      <c r="W8822" t="s">
        <v>11072</v>
      </c>
      <c r="X8822" s="1">
        <v>43042</v>
      </c>
      <c r="Y8822" s="1">
        <v>42927</v>
      </c>
      <c r="Z8822" t="s">
        <v>51</v>
      </c>
      <c r="AA8822" t="s">
        <v>574</v>
      </c>
      <c r="AB8822" t="s">
        <v>575</v>
      </c>
      <c r="AC8822" t="s">
        <v>25</v>
      </c>
      <c r="AD8822" t="s">
        <v>26</v>
      </c>
      <c r="AE8822" t="s">
        <v>6727</v>
      </c>
      <c r="AF8822" t="s">
        <v>55</v>
      </c>
      <c r="AG8822">
        <v>32839</v>
      </c>
      <c r="AH8822" t="s">
        <v>29</v>
      </c>
      <c r="AI8822" t="s">
        <v>1989</v>
      </c>
      <c r="AJ8822" t="s">
        <v>73</v>
      </c>
      <c r="AK8822" t="s">
        <v>1363</v>
      </c>
      <c r="AL8822" t="s">
        <v>1990</v>
      </c>
      <c r="AM8822">
        <v>959.98400000000004</v>
      </c>
      <c r="AN8822">
        <v>2</v>
      </c>
      <c r="AO8822">
        <v>0.2</v>
      </c>
      <c r="AP8822">
        <v>311.9948</v>
      </c>
      <c r="AQ8822">
        <f>YEAR(Table1[[#This Row],[Order Date]])</f>
        <v>2017</v>
      </c>
      <c r="AR8822" t="str">
        <f>TEXT(Table1[[#This Row],[Order Date]],"mmmm")</f>
        <v>November</v>
      </c>
      <c r="AS8822" t="str">
        <f>"Q"&amp;ROUNDUP(MONTH(Table1[[#This Row],[Order Date]])/3,0)</f>
        <v>Q4</v>
      </c>
      <c r="AT8822">
        <f>IF(Table1[[#This Row],[Sales]]=0,0,Table1[[#This Row],[Profit]]/Table1[[#This Row],[Sales]])</f>
        <v>0.32500000000000001</v>
      </c>
    </row>
    <row r="8823" spans="22:46" x14ac:dyDescent="0.3">
      <c r="V8823">
        <v>8822</v>
      </c>
      <c r="W8823" t="s">
        <v>11072</v>
      </c>
      <c r="X8823" s="1">
        <v>43042</v>
      </c>
      <c r="Y8823" s="1">
        <v>42927</v>
      </c>
      <c r="Z8823" t="s">
        <v>51</v>
      </c>
      <c r="AA8823" t="s">
        <v>574</v>
      </c>
      <c r="AB8823" t="s">
        <v>575</v>
      </c>
      <c r="AC8823" t="s">
        <v>25</v>
      </c>
      <c r="AD8823" t="s">
        <v>26</v>
      </c>
      <c r="AE8823" t="s">
        <v>6727</v>
      </c>
      <c r="AF8823" t="s">
        <v>55</v>
      </c>
      <c r="AG8823">
        <v>32839</v>
      </c>
      <c r="AH8823" t="s">
        <v>29</v>
      </c>
      <c r="AI8823" t="s">
        <v>5835</v>
      </c>
      <c r="AJ8823" t="s">
        <v>46</v>
      </c>
      <c r="AK8823" t="s">
        <v>77</v>
      </c>
      <c r="AL8823" t="s">
        <v>5836</v>
      </c>
      <c r="AM8823">
        <v>4.0860000000000003</v>
      </c>
      <c r="AN8823">
        <v>2</v>
      </c>
      <c r="AO8823">
        <v>0.7</v>
      </c>
      <c r="AP8823">
        <v>-2.9964</v>
      </c>
      <c r="AQ8823">
        <f>YEAR(Table1[[#This Row],[Order Date]])</f>
        <v>2017</v>
      </c>
      <c r="AR8823" t="str">
        <f>TEXT(Table1[[#This Row],[Order Date]],"mmmm")</f>
        <v>November</v>
      </c>
      <c r="AS8823" t="str">
        <f>"Q"&amp;ROUNDUP(MONTH(Table1[[#This Row],[Order Date]])/3,0)</f>
        <v>Q4</v>
      </c>
      <c r="AT8823">
        <f>IF(Table1[[#This Row],[Sales]]=0,0,Table1[[#This Row],[Profit]]/Table1[[#This Row],[Sales]])</f>
        <v>-0.73333333333333328</v>
      </c>
    </row>
    <row r="8824" spans="22:46" x14ac:dyDescent="0.3">
      <c r="V8824">
        <v>8823</v>
      </c>
      <c r="W8824" t="s">
        <v>11072</v>
      </c>
      <c r="X8824" s="1">
        <v>43042</v>
      </c>
      <c r="Y8824" s="1">
        <v>42927</v>
      </c>
      <c r="Z8824" t="s">
        <v>51</v>
      </c>
      <c r="AA8824" t="s">
        <v>574</v>
      </c>
      <c r="AB8824" t="s">
        <v>575</v>
      </c>
      <c r="AC8824" t="s">
        <v>25</v>
      </c>
      <c r="AD8824" t="s">
        <v>26</v>
      </c>
      <c r="AE8824" t="s">
        <v>6727</v>
      </c>
      <c r="AF8824" t="s">
        <v>55</v>
      </c>
      <c r="AG8824">
        <v>32839</v>
      </c>
      <c r="AH8824" t="s">
        <v>29</v>
      </c>
      <c r="AI8824" t="s">
        <v>9134</v>
      </c>
      <c r="AJ8824" t="s">
        <v>46</v>
      </c>
      <c r="AK8824" t="s">
        <v>70</v>
      </c>
      <c r="AL8824" t="s">
        <v>9135</v>
      </c>
      <c r="AM8824">
        <v>55.984000000000002</v>
      </c>
      <c r="AN8824">
        <v>2</v>
      </c>
      <c r="AO8824">
        <v>0.2</v>
      </c>
      <c r="AP8824">
        <v>4.1988000000000003</v>
      </c>
      <c r="AQ8824">
        <f>YEAR(Table1[[#This Row],[Order Date]])</f>
        <v>2017</v>
      </c>
      <c r="AR8824" t="str">
        <f>TEXT(Table1[[#This Row],[Order Date]],"mmmm")</f>
        <v>November</v>
      </c>
      <c r="AS8824" t="str">
        <f>"Q"&amp;ROUNDUP(MONTH(Table1[[#This Row],[Order Date]])/3,0)</f>
        <v>Q4</v>
      </c>
      <c r="AT8824">
        <f>IF(Table1[[#This Row],[Sales]]=0,0,Table1[[#This Row],[Profit]]/Table1[[#This Row],[Sales]])</f>
        <v>7.4999999999999997E-2</v>
      </c>
    </row>
    <row r="8825" spans="22:46" x14ac:dyDescent="0.3">
      <c r="V8825">
        <v>8824</v>
      </c>
      <c r="W8825" t="s">
        <v>11072</v>
      </c>
      <c r="X8825" s="1">
        <v>43042</v>
      </c>
      <c r="Y8825" s="1">
        <v>42927</v>
      </c>
      <c r="Z8825" t="s">
        <v>51</v>
      </c>
      <c r="AA8825" t="s">
        <v>574</v>
      </c>
      <c r="AB8825" t="s">
        <v>575</v>
      </c>
      <c r="AC8825" t="s">
        <v>25</v>
      </c>
      <c r="AD8825" t="s">
        <v>26</v>
      </c>
      <c r="AE8825" t="s">
        <v>6727</v>
      </c>
      <c r="AF8825" t="s">
        <v>55</v>
      </c>
      <c r="AG8825">
        <v>32839</v>
      </c>
      <c r="AH8825" t="s">
        <v>29</v>
      </c>
      <c r="AI8825" t="s">
        <v>3144</v>
      </c>
      <c r="AJ8825" t="s">
        <v>46</v>
      </c>
      <c r="AK8825" t="s">
        <v>94</v>
      </c>
      <c r="AL8825" t="s">
        <v>3145</v>
      </c>
      <c r="AM8825">
        <v>10.688000000000001</v>
      </c>
      <c r="AN8825">
        <v>2</v>
      </c>
      <c r="AO8825">
        <v>0.2</v>
      </c>
      <c r="AP8825">
        <v>3.7408000000000001</v>
      </c>
      <c r="AQ8825">
        <f>YEAR(Table1[[#This Row],[Order Date]])</f>
        <v>2017</v>
      </c>
      <c r="AR8825" t="str">
        <f>TEXT(Table1[[#This Row],[Order Date]],"mmmm")</f>
        <v>November</v>
      </c>
      <c r="AS8825" t="str">
        <f>"Q"&amp;ROUNDUP(MONTH(Table1[[#This Row],[Order Date]])/3,0)</f>
        <v>Q4</v>
      </c>
      <c r="AT8825">
        <f>IF(Table1[[#This Row],[Sales]]=0,0,Table1[[#This Row],[Profit]]/Table1[[#This Row],[Sales]])</f>
        <v>0.35</v>
      </c>
    </row>
    <row r="8826" spans="22:46" x14ac:dyDescent="0.3">
      <c r="V8826">
        <v>8825</v>
      </c>
      <c r="W8826" t="s">
        <v>11073</v>
      </c>
      <c r="X8826" s="1">
        <v>42815</v>
      </c>
      <c r="Y8826" t="s">
        <v>2482</v>
      </c>
      <c r="Z8826" t="s">
        <v>22</v>
      </c>
      <c r="AA8826" t="s">
        <v>310</v>
      </c>
      <c r="AB8826" t="s">
        <v>311</v>
      </c>
      <c r="AC8826" t="s">
        <v>25</v>
      </c>
      <c r="AD8826" t="s">
        <v>26</v>
      </c>
      <c r="AE8826" t="s">
        <v>5355</v>
      </c>
      <c r="AF8826" t="s">
        <v>159</v>
      </c>
      <c r="AG8826">
        <v>19601</v>
      </c>
      <c r="AH8826" t="s">
        <v>160</v>
      </c>
      <c r="AI8826" t="s">
        <v>1905</v>
      </c>
      <c r="AJ8826" t="s">
        <v>46</v>
      </c>
      <c r="AK8826" t="s">
        <v>190</v>
      </c>
      <c r="AL8826" t="s">
        <v>1906</v>
      </c>
      <c r="AM8826">
        <v>8.8559999999999999</v>
      </c>
      <c r="AN8826">
        <v>3</v>
      </c>
      <c r="AO8826">
        <v>0.2</v>
      </c>
      <c r="AP8826">
        <v>2.8782000000000001</v>
      </c>
      <c r="AQ8826">
        <f>YEAR(Table1[[#This Row],[Order Date]])</f>
        <v>2017</v>
      </c>
      <c r="AR8826" t="str">
        <f>TEXT(Table1[[#This Row],[Order Date]],"mmmm")</f>
        <v>March</v>
      </c>
      <c r="AS8826" t="str">
        <f>"Q"&amp;ROUNDUP(MONTH(Table1[[#This Row],[Order Date]])/3,0)</f>
        <v>Q1</v>
      </c>
      <c r="AT8826">
        <f>IF(Table1[[#This Row],[Sales]]=0,0,Table1[[#This Row],[Profit]]/Table1[[#This Row],[Sales]])</f>
        <v>0.32500000000000001</v>
      </c>
    </row>
    <row r="8827" spans="22:46" x14ac:dyDescent="0.3">
      <c r="V8827">
        <v>8826</v>
      </c>
      <c r="W8827" t="s">
        <v>11074</v>
      </c>
      <c r="X8827" s="1">
        <v>42357</v>
      </c>
      <c r="Y8827" t="s">
        <v>1792</v>
      </c>
      <c r="Z8827" t="s">
        <v>207</v>
      </c>
      <c r="AA8827" t="s">
        <v>1472</v>
      </c>
      <c r="AB8827" t="s">
        <v>1473</v>
      </c>
      <c r="AC8827" t="s">
        <v>25</v>
      </c>
      <c r="AD8827" t="s">
        <v>26</v>
      </c>
      <c r="AE8827" t="s">
        <v>158</v>
      </c>
      <c r="AF8827" t="s">
        <v>159</v>
      </c>
      <c r="AG8827">
        <v>19134</v>
      </c>
      <c r="AH8827" t="s">
        <v>160</v>
      </c>
      <c r="AI8827" t="s">
        <v>5337</v>
      </c>
      <c r="AJ8827" t="s">
        <v>46</v>
      </c>
      <c r="AK8827" t="s">
        <v>47</v>
      </c>
      <c r="AL8827" t="s">
        <v>5338</v>
      </c>
      <c r="AM8827">
        <v>6.9119999999999999</v>
      </c>
      <c r="AN8827">
        <v>3</v>
      </c>
      <c r="AO8827">
        <v>0.2</v>
      </c>
      <c r="AP8827">
        <v>2.5055999999999998</v>
      </c>
      <c r="AQ8827">
        <f>YEAR(Table1[[#This Row],[Order Date]])</f>
        <v>2015</v>
      </c>
      <c r="AR8827" t="str">
        <f>TEXT(Table1[[#This Row],[Order Date]],"mmmm")</f>
        <v>December</v>
      </c>
      <c r="AS8827" t="str">
        <f>"Q"&amp;ROUNDUP(MONTH(Table1[[#This Row],[Order Date]])/3,0)</f>
        <v>Q4</v>
      </c>
      <c r="AT8827">
        <f>IF(Table1[[#This Row],[Sales]]=0,0,Table1[[#This Row],[Profit]]/Table1[[#This Row],[Sales]])</f>
        <v>0.36249999999999999</v>
      </c>
    </row>
    <row r="8828" spans="22:46" x14ac:dyDescent="0.3">
      <c r="V8828">
        <v>8827</v>
      </c>
      <c r="W8828" t="s">
        <v>11075</v>
      </c>
      <c r="X8828" s="1">
        <v>41731</v>
      </c>
      <c r="Y8828" s="1">
        <v>41794</v>
      </c>
      <c r="Z8828" t="s">
        <v>22</v>
      </c>
      <c r="AA8828" t="s">
        <v>7408</v>
      </c>
      <c r="AB8828" t="s">
        <v>7409</v>
      </c>
      <c r="AC8828" t="s">
        <v>25</v>
      </c>
      <c r="AD8828" t="s">
        <v>26</v>
      </c>
      <c r="AE8828" t="s">
        <v>203</v>
      </c>
      <c r="AF8828" t="s">
        <v>110</v>
      </c>
      <c r="AG8828">
        <v>77095</v>
      </c>
      <c r="AH8828" t="s">
        <v>111</v>
      </c>
      <c r="AI8828" t="s">
        <v>2103</v>
      </c>
      <c r="AJ8828" t="s">
        <v>46</v>
      </c>
      <c r="AK8828" t="s">
        <v>94</v>
      </c>
      <c r="AL8828" t="s">
        <v>2104</v>
      </c>
      <c r="AM8828">
        <v>26.72</v>
      </c>
      <c r="AN8828">
        <v>5</v>
      </c>
      <c r="AO8828">
        <v>0.2</v>
      </c>
      <c r="AP8828">
        <v>9.3520000000000003</v>
      </c>
      <c r="AQ8828">
        <f>YEAR(Table1[[#This Row],[Order Date]])</f>
        <v>2014</v>
      </c>
      <c r="AR8828" t="str">
        <f>TEXT(Table1[[#This Row],[Order Date]],"mmmm")</f>
        <v>April</v>
      </c>
      <c r="AS8828" t="str">
        <f>"Q"&amp;ROUNDUP(MONTH(Table1[[#This Row],[Order Date]])/3,0)</f>
        <v>Q2</v>
      </c>
      <c r="AT8828">
        <f>IF(Table1[[#This Row],[Sales]]=0,0,Table1[[#This Row],[Profit]]/Table1[[#This Row],[Sales]])</f>
        <v>0.35000000000000003</v>
      </c>
    </row>
    <row r="8829" spans="22:46" x14ac:dyDescent="0.3">
      <c r="V8829">
        <v>8828</v>
      </c>
      <c r="W8829" t="s">
        <v>11075</v>
      </c>
      <c r="X8829" s="1">
        <v>41731</v>
      </c>
      <c r="Y8829" s="1">
        <v>41794</v>
      </c>
      <c r="Z8829" t="s">
        <v>22</v>
      </c>
      <c r="AA8829" t="s">
        <v>7408</v>
      </c>
      <c r="AB8829" t="s">
        <v>7409</v>
      </c>
      <c r="AC8829" t="s">
        <v>25</v>
      </c>
      <c r="AD8829" t="s">
        <v>26</v>
      </c>
      <c r="AE8829" t="s">
        <v>203</v>
      </c>
      <c r="AF8829" t="s">
        <v>110</v>
      </c>
      <c r="AG8829">
        <v>77095</v>
      </c>
      <c r="AH8829" t="s">
        <v>111</v>
      </c>
      <c r="AI8829" t="s">
        <v>9477</v>
      </c>
      <c r="AJ8829" t="s">
        <v>46</v>
      </c>
      <c r="AK8829" t="s">
        <v>94</v>
      </c>
      <c r="AL8829" t="s">
        <v>9478</v>
      </c>
      <c r="AM8829">
        <v>33.488</v>
      </c>
      <c r="AN8829">
        <v>7</v>
      </c>
      <c r="AO8829">
        <v>0.2</v>
      </c>
      <c r="AP8829">
        <v>10.465</v>
      </c>
      <c r="AQ8829">
        <f>YEAR(Table1[[#This Row],[Order Date]])</f>
        <v>2014</v>
      </c>
      <c r="AR8829" t="str">
        <f>TEXT(Table1[[#This Row],[Order Date]],"mmmm")</f>
        <v>April</v>
      </c>
      <c r="AS8829" t="str">
        <f>"Q"&amp;ROUNDUP(MONTH(Table1[[#This Row],[Order Date]])/3,0)</f>
        <v>Q2</v>
      </c>
      <c r="AT8829">
        <f>IF(Table1[[#This Row],[Sales]]=0,0,Table1[[#This Row],[Profit]]/Table1[[#This Row],[Sales]])</f>
        <v>0.3125</v>
      </c>
    </row>
    <row r="8830" spans="22:46" x14ac:dyDescent="0.3">
      <c r="V8830">
        <v>8829</v>
      </c>
      <c r="W8830" t="s">
        <v>11076</v>
      </c>
      <c r="X8830" s="1">
        <v>42160</v>
      </c>
      <c r="Y8830" s="1">
        <v>42253</v>
      </c>
      <c r="Z8830" t="s">
        <v>51</v>
      </c>
      <c r="AA8830" t="s">
        <v>1724</v>
      </c>
      <c r="AB8830" t="s">
        <v>1725</v>
      </c>
      <c r="AC8830" t="s">
        <v>41</v>
      </c>
      <c r="AD8830" t="s">
        <v>26</v>
      </c>
      <c r="AE8830" t="s">
        <v>10106</v>
      </c>
      <c r="AF8830" t="s">
        <v>672</v>
      </c>
      <c r="AG8830">
        <v>63301</v>
      </c>
      <c r="AH8830" t="s">
        <v>111</v>
      </c>
      <c r="AI8830" t="s">
        <v>5201</v>
      </c>
      <c r="AJ8830" t="s">
        <v>46</v>
      </c>
      <c r="AK8830" t="s">
        <v>94</v>
      </c>
      <c r="AL8830" t="s">
        <v>5202</v>
      </c>
      <c r="AM8830">
        <v>10.56</v>
      </c>
      <c r="AN8830">
        <v>2</v>
      </c>
      <c r="AO8830">
        <v>0</v>
      </c>
      <c r="AP8830">
        <v>4.7519999999999998</v>
      </c>
      <c r="AQ8830">
        <f>YEAR(Table1[[#This Row],[Order Date]])</f>
        <v>2015</v>
      </c>
      <c r="AR8830" t="str">
        <f>TEXT(Table1[[#This Row],[Order Date]],"mmmm")</f>
        <v>June</v>
      </c>
      <c r="AS8830" t="str">
        <f>"Q"&amp;ROUNDUP(MONTH(Table1[[#This Row],[Order Date]])/3,0)</f>
        <v>Q2</v>
      </c>
      <c r="AT8830">
        <f>IF(Table1[[#This Row],[Sales]]=0,0,Table1[[#This Row],[Profit]]/Table1[[#This Row],[Sales]])</f>
        <v>0.44999999999999996</v>
      </c>
    </row>
    <row r="8831" spans="22:46" x14ac:dyDescent="0.3">
      <c r="V8831">
        <v>8830</v>
      </c>
      <c r="W8831" t="s">
        <v>11077</v>
      </c>
      <c r="X8831" s="1">
        <v>41918</v>
      </c>
      <c r="Y8831" s="1">
        <v>41892</v>
      </c>
      <c r="Z8831" t="s">
        <v>207</v>
      </c>
      <c r="AA8831" t="s">
        <v>9787</v>
      </c>
      <c r="AB8831" t="s">
        <v>9788</v>
      </c>
      <c r="AC8831" t="s">
        <v>41</v>
      </c>
      <c r="AD8831" t="s">
        <v>26</v>
      </c>
      <c r="AE8831" t="s">
        <v>4914</v>
      </c>
      <c r="AF8831" t="s">
        <v>287</v>
      </c>
      <c r="AG8831">
        <v>46203</v>
      </c>
      <c r="AH8831" t="s">
        <v>111</v>
      </c>
      <c r="AI8831" t="s">
        <v>8251</v>
      </c>
      <c r="AJ8831" t="s">
        <v>46</v>
      </c>
      <c r="AK8831" t="s">
        <v>60</v>
      </c>
      <c r="AL8831" t="s">
        <v>8252</v>
      </c>
      <c r="AM8831">
        <v>386.34</v>
      </c>
      <c r="AN8831">
        <v>2</v>
      </c>
      <c r="AO8831">
        <v>0</v>
      </c>
      <c r="AP8831">
        <v>54.087600000000002</v>
      </c>
      <c r="AQ8831">
        <f>YEAR(Table1[[#This Row],[Order Date]])</f>
        <v>2014</v>
      </c>
      <c r="AR8831" t="str">
        <f>TEXT(Table1[[#This Row],[Order Date]],"mmmm")</f>
        <v>October</v>
      </c>
      <c r="AS8831" t="str">
        <f>"Q"&amp;ROUNDUP(MONTH(Table1[[#This Row],[Order Date]])/3,0)</f>
        <v>Q4</v>
      </c>
      <c r="AT8831">
        <f>IF(Table1[[#This Row],[Sales]]=0,0,Table1[[#This Row],[Profit]]/Table1[[#This Row],[Sales]])</f>
        <v>0.14000000000000001</v>
      </c>
    </row>
    <row r="8832" spans="22:46" x14ac:dyDescent="0.3">
      <c r="V8832">
        <v>8831</v>
      </c>
      <c r="W8832" t="s">
        <v>11078</v>
      </c>
      <c r="X8832" s="1">
        <v>42603</v>
      </c>
      <c r="Y8832" t="s">
        <v>6832</v>
      </c>
      <c r="Z8832" t="s">
        <v>22</v>
      </c>
      <c r="AA8832" t="s">
        <v>3229</v>
      </c>
      <c r="AB8832" t="s">
        <v>3230</v>
      </c>
      <c r="AC8832" t="s">
        <v>41</v>
      </c>
      <c r="AD8832" t="s">
        <v>26</v>
      </c>
      <c r="AE8832" t="s">
        <v>99</v>
      </c>
      <c r="AF8832" t="s">
        <v>100</v>
      </c>
      <c r="AG8832">
        <v>98115</v>
      </c>
      <c r="AH8832" t="s">
        <v>44</v>
      </c>
      <c r="AI8832" t="s">
        <v>3587</v>
      </c>
      <c r="AJ8832" t="s">
        <v>46</v>
      </c>
      <c r="AK8832" t="s">
        <v>77</v>
      </c>
      <c r="AL8832" t="s">
        <v>3588</v>
      </c>
      <c r="AM8832">
        <v>33.44</v>
      </c>
      <c r="AN8832">
        <v>10</v>
      </c>
      <c r="AO8832">
        <v>0.2</v>
      </c>
      <c r="AP8832">
        <v>11.704000000000001</v>
      </c>
      <c r="AQ8832">
        <f>YEAR(Table1[[#This Row],[Order Date]])</f>
        <v>2016</v>
      </c>
      <c r="AR8832" t="str">
        <f>TEXT(Table1[[#This Row],[Order Date]],"mmmm")</f>
        <v>August</v>
      </c>
      <c r="AS8832" t="str">
        <f>"Q"&amp;ROUNDUP(MONTH(Table1[[#This Row],[Order Date]])/3,0)</f>
        <v>Q3</v>
      </c>
      <c r="AT8832">
        <f>IF(Table1[[#This Row],[Sales]]=0,0,Table1[[#This Row],[Profit]]/Table1[[#This Row],[Sales]])</f>
        <v>0.35000000000000003</v>
      </c>
    </row>
    <row r="8833" spans="22:46" x14ac:dyDescent="0.3">
      <c r="V8833">
        <v>8832</v>
      </c>
      <c r="W8833" t="s">
        <v>11079</v>
      </c>
      <c r="X8833" s="1">
        <v>42323</v>
      </c>
      <c r="Y8833" t="s">
        <v>6075</v>
      </c>
      <c r="Z8833" t="s">
        <v>51</v>
      </c>
      <c r="AA8833" t="s">
        <v>7711</v>
      </c>
      <c r="AB8833" t="s">
        <v>7712</v>
      </c>
      <c r="AC8833" t="s">
        <v>108</v>
      </c>
      <c r="AD8833" t="s">
        <v>26</v>
      </c>
      <c r="AE8833" t="s">
        <v>3755</v>
      </c>
      <c r="AF8833" t="s">
        <v>358</v>
      </c>
      <c r="AG8833">
        <v>22801</v>
      </c>
      <c r="AH8833" t="s">
        <v>29</v>
      </c>
      <c r="AI8833" t="s">
        <v>2464</v>
      </c>
      <c r="AJ8833" t="s">
        <v>31</v>
      </c>
      <c r="AK8833" t="s">
        <v>67</v>
      </c>
      <c r="AL8833" t="s">
        <v>2465</v>
      </c>
      <c r="AM8833">
        <v>39.96</v>
      </c>
      <c r="AN8833">
        <v>2</v>
      </c>
      <c r="AO8833">
        <v>0</v>
      </c>
      <c r="AP8833">
        <v>14.3856</v>
      </c>
      <c r="AQ8833">
        <f>YEAR(Table1[[#This Row],[Order Date]])</f>
        <v>2015</v>
      </c>
      <c r="AR8833" t="str">
        <f>TEXT(Table1[[#This Row],[Order Date]],"mmmm")</f>
        <v>November</v>
      </c>
      <c r="AS8833" t="str">
        <f>"Q"&amp;ROUNDUP(MONTH(Table1[[#This Row],[Order Date]])/3,0)</f>
        <v>Q4</v>
      </c>
      <c r="AT8833">
        <f>IF(Table1[[#This Row],[Sales]]=0,0,Table1[[#This Row],[Profit]]/Table1[[#This Row],[Sales]])</f>
        <v>0.36</v>
      </c>
    </row>
    <row r="8834" spans="22:46" x14ac:dyDescent="0.3">
      <c r="V8834">
        <v>8833</v>
      </c>
      <c r="W8834" t="s">
        <v>11080</v>
      </c>
      <c r="X8834" s="1">
        <v>42177</v>
      </c>
      <c r="Y8834" t="s">
        <v>8783</v>
      </c>
      <c r="Z8834" t="s">
        <v>51</v>
      </c>
      <c r="AA8834" t="s">
        <v>4886</v>
      </c>
      <c r="AB8834" t="s">
        <v>4887</v>
      </c>
      <c r="AC8834" t="s">
        <v>25</v>
      </c>
      <c r="AD8834" t="s">
        <v>26</v>
      </c>
      <c r="AE8834" t="s">
        <v>440</v>
      </c>
      <c r="AF8834" t="s">
        <v>301</v>
      </c>
      <c r="AG8834">
        <v>14609</v>
      </c>
      <c r="AH8834" t="s">
        <v>160</v>
      </c>
      <c r="AI8834" t="s">
        <v>3041</v>
      </c>
      <c r="AJ8834" t="s">
        <v>46</v>
      </c>
      <c r="AK8834" t="s">
        <v>77</v>
      </c>
      <c r="AL8834" t="s">
        <v>3042</v>
      </c>
      <c r="AM8834">
        <v>1217.568</v>
      </c>
      <c r="AN8834">
        <v>2</v>
      </c>
      <c r="AO8834">
        <v>0.2</v>
      </c>
      <c r="AP8834">
        <v>456.58800000000002</v>
      </c>
      <c r="AQ8834">
        <f>YEAR(Table1[[#This Row],[Order Date]])</f>
        <v>2015</v>
      </c>
      <c r="AR8834" t="str">
        <f>TEXT(Table1[[#This Row],[Order Date]],"mmmm")</f>
        <v>June</v>
      </c>
      <c r="AS8834" t="str">
        <f>"Q"&amp;ROUNDUP(MONTH(Table1[[#This Row],[Order Date]])/3,0)</f>
        <v>Q2</v>
      </c>
      <c r="AT8834">
        <f>IF(Table1[[#This Row],[Sales]]=0,0,Table1[[#This Row],[Profit]]/Table1[[#This Row],[Sales]])</f>
        <v>0.375</v>
      </c>
    </row>
    <row r="8835" spans="22:46" x14ac:dyDescent="0.3">
      <c r="V8835">
        <v>8834</v>
      </c>
      <c r="W8835" t="s">
        <v>11081</v>
      </c>
      <c r="X8835" s="1">
        <v>43002</v>
      </c>
      <c r="Y8835" t="s">
        <v>3565</v>
      </c>
      <c r="Z8835" t="s">
        <v>51</v>
      </c>
      <c r="AA8835" t="s">
        <v>5706</v>
      </c>
      <c r="AB8835" t="s">
        <v>5707</v>
      </c>
      <c r="AC8835" t="s">
        <v>108</v>
      </c>
      <c r="AD8835" t="s">
        <v>26</v>
      </c>
      <c r="AE8835" t="s">
        <v>8236</v>
      </c>
      <c r="AF8835" t="s">
        <v>1429</v>
      </c>
      <c r="AG8835">
        <v>30328</v>
      </c>
      <c r="AH8835" t="s">
        <v>29</v>
      </c>
      <c r="AI8835" t="s">
        <v>4523</v>
      </c>
      <c r="AJ8835" t="s">
        <v>46</v>
      </c>
      <c r="AK8835" t="s">
        <v>60</v>
      </c>
      <c r="AL8835" t="s">
        <v>7291</v>
      </c>
      <c r="AM8835">
        <v>15.51</v>
      </c>
      <c r="AN8835">
        <v>1</v>
      </c>
      <c r="AO8835">
        <v>0</v>
      </c>
      <c r="AP8835">
        <v>3.8774999999999999</v>
      </c>
      <c r="AQ8835">
        <f>YEAR(Table1[[#This Row],[Order Date]])</f>
        <v>2017</v>
      </c>
      <c r="AR8835" t="str">
        <f>TEXT(Table1[[#This Row],[Order Date]],"mmmm")</f>
        <v>September</v>
      </c>
      <c r="AS8835" t="str">
        <f>"Q"&amp;ROUNDUP(MONTH(Table1[[#This Row],[Order Date]])/3,0)</f>
        <v>Q3</v>
      </c>
      <c r="AT8835">
        <f>IF(Table1[[#This Row],[Sales]]=0,0,Table1[[#This Row],[Profit]]/Table1[[#This Row],[Sales]])</f>
        <v>0.25</v>
      </c>
    </row>
    <row r="8836" spans="22:46" x14ac:dyDescent="0.3">
      <c r="V8836">
        <v>8835</v>
      </c>
      <c r="W8836" t="s">
        <v>11081</v>
      </c>
      <c r="X8836" s="1">
        <v>43002</v>
      </c>
      <c r="Y8836" t="s">
        <v>3565</v>
      </c>
      <c r="Z8836" t="s">
        <v>51</v>
      </c>
      <c r="AA8836" t="s">
        <v>5706</v>
      </c>
      <c r="AB8836" t="s">
        <v>5707</v>
      </c>
      <c r="AC8836" t="s">
        <v>108</v>
      </c>
      <c r="AD8836" t="s">
        <v>26</v>
      </c>
      <c r="AE8836" t="s">
        <v>8236</v>
      </c>
      <c r="AF8836" t="s">
        <v>1429</v>
      </c>
      <c r="AG8836">
        <v>30328</v>
      </c>
      <c r="AH8836" t="s">
        <v>29</v>
      </c>
      <c r="AI8836" t="s">
        <v>7190</v>
      </c>
      <c r="AJ8836" t="s">
        <v>73</v>
      </c>
      <c r="AK8836" t="s">
        <v>74</v>
      </c>
      <c r="AL8836" t="s">
        <v>7191</v>
      </c>
      <c r="AM8836">
        <v>89.9</v>
      </c>
      <c r="AN8836">
        <v>2</v>
      </c>
      <c r="AO8836">
        <v>0</v>
      </c>
      <c r="AP8836">
        <v>25.172000000000001</v>
      </c>
      <c r="AQ8836">
        <f>YEAR(Table1[[#This Row],[Order Date]])</f>
        <v>2017</v>
      </c>
      <c r="AR8836" t="str">
        <f>TEXT(Table1[[#This Row],[Order Date]],"mmmm")</f>
        <v>September</v>
      </c>
      <c r="AS8836" t="str">
        <f>"Q"&amp;ROUNDUP(MONTH(Table1[[#This Row],[Order Date]])/3,0)</f>
        <v>Q3</v>
      </c>
      <c r="AT8836">
        <f>IF(Table1[[#This Row],[Sales]]=0,0,Table1[[#This Row],[Profit]]/Table1[[#This Row],[Sales]])</f>
        <v>0.27999999999999997</v>
      </c>
    </row>
    <row r="8837" spans="22:46" x14ac:dyDescent="0.3">
      <c r="V8837">
        <v>8836</v>
      </c>
      <c r="W8837" t="s">
        <v>11081</v>
      </c>
      <c r="X8837" s="1">
        <v>43002</v>
      </c>
      <c r="Y8837" t="s">
        <v>3565</v>
      </c>
      <c r="Z8837" t="s">
        <v>51</v>
      </c>
      <c r="AA8837" t="s">
        <v>5706</v>
      </c>
      <c r="AB8837" t="s">
        <v>5707</v>
      </c>
      <c r="AC8837" t="s">
        <v>108</v>
      </c>
      <c r="AD8837" t="s">
        <v>26</v>
      </c>
      <c r="AE8837" t="s">
        <v>8236</v>
      </c>
      <c r="AF8837" t="s">
        <v>1429</v>
      </c>
      <c r="AG8837">
        <v>30328</v>
      </c>
      <c r="AH8837" t="s">
        <v>29</v>
      </c>
      <c r="AI8837" t="s">
        <v>9021</v>
      </c>
      <c r="AJ8837" t="s">
        <v>46</v>
      </c>
      <c r="AK8837" t="s">
        <v>70</v>
      </c>
      <c r="AL8837" t="s">
        <v>9022</v>
      </c>
      <c r="AM8837">
        <v>14.28</v>
      </c>
      <c r="AN8837">
        <v>4</v>
      </c>
      <c r="AO8837">
        <v>0</v>
      </c>
      <c r="AP8837">
        <v>3.7128000000000001</v>
      </c>
      <c r="AQ8837">
        <f>YEAR(Table1[[#This Row],[Order Date]])</f>
        <v>2017</v>
      </c>
      <c r="AR8837" t="str">
        <f>TEXT(Table1[[#This Row],[Order Date]],"mmmm")</f>
        <v>September</v>
      </c>
      <c r="AS8837" t="str">
        <f>"Q"&amp;ROUNDUP(MONTH(Table1[[#This Row],[Order Date]])/3,0)</f>
        <v>Q3</v>
      </c>
      <c r="AT8837">
        <f>IF(Table1[[#This Row],[Sales]]=0,0,Table1[[#This Row],[Profit]]/Table1[[#This Row],[Sales]])</f>
        <v>0.26</v>
      </c>
    </row>
    <row r="8838" spans="22:46" x14ac:dyDescent="0.3">
      <c r="V8838">
        <v>8837</v>
      </c>
      <c r="W8838" t="s">
        <v>11081</v>
      </c>
      <c r="X8838" s="1">
        <v>43002</v>
      </c>
      <c r="Y8838" t="s">
        <v>3565</v>
      </c>
      <c r="Z8838" t="s">
        <v>51</v>
      </c>
      <c r="AA8838" t="s">
        <v>5706</v>
      </c>
      <c r="AB8838" t="s">
        <v>5707</v>
      </c>
      <c r="AC8838" t="s">
        <v>108</v>
      </c>
      <c r="AD8838" t="s">
        <v>26</v>
      </c>
      <c r="AE8838" t="s">
        <v>8236</v>
      </c>
      <c r="AF8838" t="s">
        <v>1429</v>
      </c>
      <c r="AG8838">
        <v>30328</v>
      </c>
      <c r="AH8838" t="s">
        <v>29</v>
      </c>
      <c r="AI8838" t="s">
        <v>3337</v>
      </c>
      <c r="AJ8838" t="s">
        <v>46</v>
      </c>
      <c r="AK8838" t="s">
        <v>70</v>
      </c>
      <c r="AL8838" t="s">
        <v>3338</v>
      </c>
      <c r="AM8838">
        <v>12.72</v>
      </c>
      <c r="AN8838">
        <v>3</v>
      </c>
      <c r="AO8838">
        <v>0</v>
      </c>
      <c r="AP8838">
        <v>4.9607999999999999</v>
      </c>
      <c r="AQ8838">
        <f>YEAR(Table1[[#This Row],[Order Date]])</f>
        <v>2017</v>
      </c>
      <c r="AR8838" t="str">
        <f>TEXT(Table1[[#This Row],[Order Date]],"mmmm")</f>
        <v>September</v>
      </c>
      <c r="AS8838" t="str">
        <f>"Q"&amp;ROUNDUP(MONTH(Table1[[#This Row],[Order Date]])/3,0)</f>
        <v>Q3</v>
      </c>
      <c r="AT8838">
        <f>IF(Table1[[#This Row],[Sales]]=0,0,Table1[[#This Row],[Profit]]/Table1[[#This Row],[Sales]])</f>
        <v>0.38999999999999996</v>
      </c>
    </row>
    <row r="8839" spans="22:46" x14ac:dyDescent="0.3">
      <c r="V8839">
        <v>8838</v>
      </c>
      <c r="W8839" t="s">
        <v>11081</v>
      </c>
      <c r="X8839" s="1">
        <v>43002</v>
      </c>
      <c r="Y8839" t="s">
        <v>3565</v>
      </c>
      <c r="Z8839" t="s">
        <v>51</v>
      </c>
      <c r="AA8839" t="s">
        <v>5706</v>
      </c>
      <c r="AB8839" t="s">
        <v>5707</v>
      </c>
      <c r="AC8839" t="s">
        <v>108</v>
      </c>
      <c r="AD8839" t="s">
        <v>26</v>
      </c>
      <c r="AE8839" t="s">
        <v>8236</v>
      </c>
      <c r="AF8839" t="s">
        <v>1429</v>
      </c>
      <c r="AG8839">
        <v>30328</v>
      </c>
      <c r="AH8839" t="s">
        <v>29</v>
      </c>
      <c r="AI8839" t="s">
        <v>1619</v>
      </c>
      <c r="AJ8839" t="s">
        <v>46</v>
      </c>
      <c r="AK8839" t="s">
        <v>47</v>
      </c>
      <c r="AL8839" t="s">
        <v>1620</v>
      </c>
      <c r="AM8839">
        <v>15.75</v>
      </c>
      <c r="AN8839">
        <v>5</v>
      </c>
      <c r="AO8839">
        <v>0</v>
      </c>
      <c r="AP8839">
        <v>7.56</v>
      </c>
      <c r="AQ8839">
        <f>YEAR(Table1[[#This Row],[Order Date]])</f>
        <v>2017</v>
      </c>
      <c r="AR8839" t="str">
        <f>TEXT(Table1[[#This Row],[Order Date]],"mmmm")</f>
        <v>September</v>
      </c>
      <c r="AS8839" t="str">
        <f>"Q"&amp;ROUNDUP(MONTH(Table1[[#This Row],[Order Date]])/3,0)</f>
        <v>Q3</v>
      </c>
      <c r="AT8839">
        <f>IF(Table1[[#This Row],[Sales]]=0,0,Table1[[#This Row],[Profit]]/Table1[[#This Row],[Sales]])</f>
        <v>0.48</v>
      </c>
    </row>
    <row r="8840" spans="22:46" x14ac:dyDescent="0.3">
      <c r="V8840">
        <v>8839</v>
      </c>
      <c r="W8840" t="s">
        <v>11082</v>
      </c>
      <c r="X8840" s="1">
        <v>41735</v>
      </c>
      <c r="Y8840" s="1">
        <v>41916</v>
      </c>
      <c r="Z8840" t="s">
        <v>22</v>
      </c>
      <c r="AA8840" t="s">
        <v>3716</v>
      </c>
      <c r="AB8840" t="s">
        <v>3717</v>
      </c>
      <c r="AC8840" t="s">
        <v>41</v>
      </c>
      <c r="AD8840" t="s">
        <v>26</v>
      </c>
      <c r="AE8840" t="s">
        <v>42</v>
      </c>
      <c r="AF8840" t="s">
        <v>43</v>
      </c>
      <c r="AG8840">
        <v>90004</v>
      </c>
      <c r="AH8840" t="s">
        <v>44</v>
      </c>
      <c r="AI8840" t="s">
        <v>7518</v>
      </c>
      <c r="AJ8840" t="s">
        <v>46</v>
      </c>
      <c r="AK8840" t="s">
        <v>70</v>
      </c>
      <c r="AL8840" t="s">
        <v>7519</v>
      </c>
      <c r="AM8840">
        <v>70.95</v>
      </c>
      <c r="AN8840">
        <v>3</v>
      </c>
      <c r="AO8840">
        <v>0</v>
      </c>
      <c r="AP8840">
        <v>18.446999999999999</v>
      </c>
      <c r="AQ8840">
        <f>YEAR(Table1[[#This Row],[Order Date]])</f>
        <v>2014</v>
      </c>
      <c r="AR8840" t="str">
        <f>TEXT(Table1[[#This Row],[Order Date]],"mmmm")</f>
        <v>April</v>
      </c>
      <c r="AS8840" t="str">
        <f>"Q"&amp;ROUNDUP(MONTH(Table1[[#This Row],[Order Date]])/3,0)</f>
        <v>Q2</v>
      </c>
      <c r="AT8840">
        <f>IF(Table1[[#This Row],[Sales]]=0,0,Table1[[#This Row],[Profit]]/Table1[[#This Row],[Sales]])</f>
        <v>0.25999999999999995</v>
      </c>
    </row>
    <row r="8841" spans="22:46" x14ac:dyDescent="0.3">
      <c r="V8841">
        <v>8840</v>
      </c>
      <c r="W8841" t="s">
        <v>11082</v>
      </c>
      <c r="X8841" s="1">
        <v>41735</v>
      </c>
      <c r="Y8841" s="1">
        <v>41916</v>
      </c>
      <c r="Z8841" t="s">
        <v>22</v>
      </c>
      <c r="AA8841" t="s">
        <v>3716</v>
      </c>
      <c r="AB8841" t="s">
        <v>3717</v>
      </c>
      <c r="AC8841" t="s">
        <v>41</v>
      </c>
      <c r="AD8841" t="s">
        <v>26</v>
      </c>
      <c r="AE8841" t="s">
        <v>42</v>
      </c>
      <c r="AF8841" t="s">
        <v>43</v>
      </c>
      <c r="AG8841">
        <v>90004</v>
      </c>
      <c r="AH8841" t="s">
        <v>44</v>
      </c>
      <c r="AI8841" t="s">
        <v>521</v>
      </c>
      <c r="AJ8841" t="s">
        <v>46</v>
      </c>
      <c r="AK8841" t="s">
        <v>77</v>
      </c>
      <c r="AL8841" t="s">
        <v>522</v>
      </c>
      <c r="AM8841">
        <v>65.567999999999998</v>
      </c>
      <c r="AN8841">
        <v>2</v>
      </c>
      <c r="AO8841">
        <v>0.2</v>
      </c>
      <c r="AP8841">
        <v>23.7684</v>
      </c>
      <c r="AQ8841">
        <f>YEAR(Table1[[#This Row],[Order Date]])</f>
        <v>2014</v>
      </c>
      <c r="AR8841" t="str">
        <f>TEXT(Table1[[#This Row],[Order Date]],"mmmm")</f>
        <v>April</v>
      </c>
      <c r="AS8841" t="str">
        <f>"Q"&amp;ROUNDUP(MONTH(Table1[[#This Row],[Order Date]])/3,0)</f>
        <v>Q2</v>
      </c>
      <c r="AT8841">
        <f>IF(Table1[[#This Row],[Sales]]=0,0,Table1[[#This Row],[Profit]]/Table1[[#This Row],[Sales]])</f>
        <v>0.36249999999999999</v>
      </c>
    </row>
    <row r="8842" spans="22:46" x14ac:dyDescent="0.3">
      <c r="V8842">
        <v>8841</v>
      </c>
      <c r="W8842" t="s">
        <v>11082</v>
      </c>
      <c r="X8842" s="1">
        <v>41735</v>
      </c>
      <c r="Y8842" s="1">
        <v>41916</v>
      </c>
      <c r="Z8842" t="s">
        <v>22</v>
      </c>
      <c r="AA8842" t="s">
        <v>3716</v>
      </c>
      <c r="AB8842" t="s">
        <v>3717</v>
      </c>
      <c r="AC8842" t="s">
        <v>41</v>
      </c>
      <c r="AD8842" t="s">
        <v>26</v>
      </c>
      <c r="AE8842" t="s">
        <v>42</v>
      </c>
      <c r="AF8842" t="s">
        <v>43</v>
      </c>
      <c r="AG8842">
        <v>90004</v>
      </c>
      <c r="AH8842" t="s">
        <v>44</v>
      </c>
      <c r="AI8842" t="s">
        <v>6109</v>
      </c>
      <c r="AJ8842" t="s">
        <v>73</v>
      </c>
      <c r="AK8842" t="s">
        <v>176</v>
      </c>
      <c r="AL8842" t="s">
        <v>6110</v>
      </c>
      <c r="AM8842">
        <v>299.97000000000003</v>
      </c>
      <c r="AN8842">
        <v>3</v>
      </c>
      <c r="AO8842">
        <v>0</v>
      </c>
      <c r="AP8842">
        <v>131.98679999999999</v>
      </c>
      <c r="AQ8842">
        <f>YEAR(Table1[[#This Row],[Order Date]])</f>
        <v>2014</v>
      </c>
      <c r="AR8842" t="str">
        <f>TEXT(Table1[[#This Row],[Order Date]],"mmmm")</f>
        <v>April</v>
      </c>
      <c r="AS8842" t="str">
        <f>"Q"&amp;ROUNDUP(MONTH(Table1[[#This Row],[Order Date]])/3,0)</f>
        <v>Q2</v>
      </c>
      <c r="AT8842">
        <f>IF(Table1[[#This Row],[Sales]]=0,0,Table1[[#This Row],[Profit]]/Table1[[#This Row],[Sales]])</f>
        <v>0.43999999999999995</v>
      </c>
    </row>
    <row r="8843" spans="22:46" x14ac:dyDescent="0.3">
      <c r="V8843">
        <v>8842</v>
      </c>
      <c r="W8843" t="s">
        <v>11083</v>
      </c>
      <c r="X8843" s="1">
        <v>42409</v>
      </c>
      <c r="Y8843" t="s">
        <v>2606</v>
      </c>
      <c r="Z8843" t="s">
        <v>51</v>
      </c>
      <c r="AA8843" t="s">
        <v>3132</v>
      </c>
      <c r="AB8843" t="s">
        <v>3133</v>
      </c>
      <c r="AC8843" t="s">
        <v>41</v>
      </c>
      <c r="AD8843" t="s">
        <v>26</v>
      </c>
      <c r="AE8843" t="s">
        <v>136</v>
      </c>
      <c r="AF8843" t="s">
        <v>43</v>
      </c>
      <c r="AG8843">
        <v>94110</v>
      </c>
      <c r="AH8843" t="s">
        <v>44</v>
      </c>
      <c r="AI8843" t="s">
        <v>1146</v>
      </c>
      <c r="AJ8843" t="s">
        <v>73</v>
      </c>
      <c r="AK8843" t="s">
        <v>176</v>
      </c>
      <c r="AL8843" t="s">
        <v>1147</v>
      </c>
      <c r="AM8843">
        <v>89.97</v>
      </c>
      <c r="AN8843">
        <v>3</v>
      </c>
      <c r="AO8843">
        <v>0</v>
      </c>
      <c r="AP8843">
        <v>39.586799999999997</v>
      </c>
      <c r="AQ8843">
        <f>YEAR(Table1[[#This Row],[Order Date]])</f>
        <v>2016</v>
      </c>
      <c r="AR8843" t="str">
        <f>TEXT(Table1[[#This Row],[Order Date]],"mmmm")</f>
        <v>February</v>
      </c>
      <c r="AS8843" t="str">
        <f>"Q"&amp;ROUNDUP(MONTH(Table1[[#This Row],[Order Date]])/3,0)</f>
        <v>Q1</v>
      </c>
      <c r="AT8843">
        <f>IF(Table1[[#This Row],[Sales]]=0,0,Table1[[#This Row],[Profit]]/Table1[[#This Row],[Sales]])</f>
        <v>0.43999999999999995</v>
      </c>
    </row>
    <row r="8844" spans="22:46" x14ac:dyDescent="0.3">
      <c r="V8844">
        <v>8843</v>
      </c>
      <c r="W8844" t="s">
        <v>11083</v>
      </c>
      <c r="X8844" s="1">
        <v>42409</v>
      </c>
      <c r="Y8844" t="s">
        <v>2606</v>
      </c>
      <c r="Z8844" t="s">
        <v>51</v>
      </c>
      <c r="AA8844" t="s">
        <v>3132</v>
      </c>
      <c r="AB8844" t="s">
        <v>3133</v>
      </c>
      <c r="AC8844" t="s">
        <v>41</v>
      </c>
      <c r="AD8844" t="s">
        <v>26</v>
      </c>
      <c r="AE8844" t="s">
        <v>136</v>
      </c>
      <c r="AF8844" t="s">
        <v>43</v>
      </c>
      <c r="AG8844">
        <v>94110</v>
      </c>
      <c r="AH8844" t="s">
        <v>44</v>
      </c>
      <c r="AI8844" t="s">
        <v>3501</v>
      </c>
      <c r="AJ8844" t="s">
        <v>73</v>
      </c>
      <c r="AK8844" t="s">
        <v>176</v>
      </c>
      <c r="AL8844" t="s">
        <v>3502</v>
      </c>
      <c r="AM8844">
        <v>31.86</v>
      </c>
      <c r="AN8844">
        <v>2</v>
      </c>
      <c r="AO8844">
        <v>0</v>
      </c>
      <c r="AP8844">
        <v>11.151</v>
      </c>
      <c r="AQ8844">
        <f>YEAR(Table1[[#This Row],[Order Date]])</f>
        <v>2016</v>
      </c>
      <c r="AR8844" t="str">
        <f>TEXT(Table1[[#This Row],[Order Date]],"mmmm")</f>
        <v>February</v>
      </c>
      <c r="AS8844" t="str">
        <f>"Q"&amp;ROUNDUP(MONTH(Table1[[#This Row],[Order Date]])/3,0)</f>
        <v>Q1</v>
      </c>
      <c r="AT8844">
        <f>IF(Table1[[#This Row],[Sales]]=0,0,Table1[[#This Row],[Profit]]/Table1[[#This Row],[Sales]])</f>
        <v>0.35</v>
      </c>
    </row>
    <row r="8845" spans="22:46" x14ac:dyDescent="0.3">
      <c r="V8845">
        <v>8844</v>
      </c>
      <c r="W8845" t="s">
        <v>11084</v>
      </c>
      <c r="X8845" s="1">
        <v>41961</v>
      </c>
      <c r="Y8845" t="s">
        <v>6138</v>
      </c>
      <c r="Z8845" t="s">
        <v>22</v>
      </c>
      <c r="AA8845" t="s">
        <v>418</v>
      </c>
      <c r="AB8845" t="s">
        <v>419</v>
      </c>
      <c r="AC8845" t="s">
        <v>41</v>
      </c>
      <c r="AD8845" t="s">
        <v>26</v>
      </c>
      <c r="AE8845" t="s">
        <v>463</v>
      </c>
      <c r="AF8845" t="s">
        <v>256</v>
      </c>
      <c r="AG8845">
        <v>55407</v>
      </c>
      <c r="AH8845" t="s">
        <v>111</v>
      </c>
      <c r="AI8845" t="s">
        <v>8361</v>
      </c>
      <c r="AJ8845" t="s">
        <v>46</v>
      </c>
      <c r="AK8845" t="s">
        <v>60</v>
      </c>
      <c r="AL8845" t="s">
        <v>8362</v>
      </c>
      <c r="AM8845">
        <v>67.150000000000006</v>
      </c>
      <c r="AN8845">
        <v>5</v>
      </c>
      <c r="AO8845">
        <v>0</v>
      </c>
      <c r="AP8845">
        <v>16.787500000000001</v>
      </c>
      <c r="AQ8845">
        <f>YEAR(Table1[[#This Row],[Order Date]])</f>
        <v>2014</v>
      </c>
      <c r="AR8845" t="str">
        <f>TEXT(Table1[[#This Row],[Order Date]],"mmmm")</f>
        <v>November</v>
      </c>
      <c r="AS8845" t="str">
        <f>"Q"&amp;ROUNDUP(MONTH(Table1[[#This Row],[Order Date]])/3,0)</f>
        <v>Q4</v>
      </c>
      <c r="AT8845">
        <f>IF(Table1[[#This Row],[Sales]]=0,0,Table1[[#This Row],[Profit]]/Table1[[#This Row],[Sales]])</f>
        <v>0.25</v>
      </c>
    </row>
    <row r="8846" spans="22:46" x14ac:dyDescent="0.3">
      <c r="V8846">
        <v>8845</v>
      </c>
      <c r="W8846" t="s">
        <v>11085</v>
      </c>
      <c r="X8846" s="1">
        <v>43087</v>
      </c>
      <c r="Y8846" t="s">
        <v>3072</v>
      </c>
      <c r="Z8846" t="s">
        <v>51</v>
      </c>
      <c r="AA8846" t="s">
        <v>4199</v>
      </c>
      <c r="AB8846" t="s">
        <v>4200</v>
      </c>
      <c r="AC8846" t="s">
        <v>25</v>
      </c>
      <c r="AD8846" t="s">
        <v>26</v>
      </c>
      <c r="AE8846" t="s">
        <v>563</v>
      </c>
      <c r="AF8846" t="s">
        <v>564</v>
      </c>
      <c r="AG8846">
        <v>43229</v>
      </c>
      <c r="AH8846" t="s">
        <v>160</v>
      </c>
      <c r="AI8846" t="s">
        <v>5543</v>
      </c>
      <c r="AJ8846" t="s">
        <v>46</v>
      </c>
      <c r="AK8846" t="s">
        <v>77</v>
      </c>
      <c r="AL8846" t="s">
        <v>5544</v>
      </c>
      <c r="AM8846">
        <v>7.2359999999999998</v>
      </c>
      <c r="AN8846">
        <v>3</v>
      </c>
      <c r="AO8846">
        <v>0.7</v>
      </c>
      <c r="AP8846">
        <v>-6.03</v>
      </c>
      <c r="AQ8846">
        <f>YEAR(Table1[[#This Row],[Order Date]])</f>
        <v>2017</v>
      </c>
      <c r="AR8846" t="str">
        <f>TEXT(Table1[[#This Row],[Order Date]],"mmmm")</f>
        <v>December</v>
      </c>
      <c r="AS8846" t="str">
        <f>"Q"&amp;ROUNDUP(MONTH(Table1[[#This Row],[Order Date]])/3,0)</f>
        <v>Q4</v>
      </c>
      <c r="AT8846">
        <f>IF(Table1[[#This Row],[Sales]]=0,0,Table1[[#This Row],[Profit]]/Table1[[#This Row],[Sales]])</f>
        <v>-0.83333333333333337</v>
      </c>
    </row>
    <row r="8847" spans="22:46" x14ac:dyDescent="0.3">
      <c r="V8847">
        <v>8846</v>
      </c>
      <c r="W8847" t="s">
        <v>11085</v>
      </c>
      <c r="X8847" s="1">
        <v>43087</v>
      </c>
      <c r="Y8847" t="s">
        <v>3072</v>
      </c>
      <c r="Z8847" t="s">
        <v>51</v>
      </c>
      <c r="AA8847" t="s">
        <v>4199</v>
      </c>
      <c r="AB8847" t="s">
        <v>4200</v>
      </c>
      <c r="AC8847" t="s">
        <v>25</v>
      </c>
      <c r="AD8847" t="s">
        <v>26</v>
      </c>
      <c r="AE8847" t="s">
        <v>563</v>
      </c>
      <c r="AF8847" t="s">
        <v>564</v>
      </c>
      <c r="AG8847">
        <v>43229</v>
      </c>
      <c r="AH8847" t="s">
        <v>160</v>
      </c>
      <c r="AI8847" t="s">
        <v>646</v>
      </c>
      <c r="AJ8847" t="s">
        <v>46</v>
      </c>
      <c r="AK8847" t="s">
        <v>303</v>
      </c>
      <c r="AL8847" t="s">
        <v>647</v>
      </c>
      <c r="AM8847">
        <v>4.8239999999999998</v>
      </c>
      <c r="AN8847">
        <v>3</v>
      </c>
      <c r="AO8847">
        <v>0.2</v>
      </c>
      <c r="AP8847">
        <v>1.7486999999999999</v>
      </c>
      <c r="AQ8847">
        <f>YEAR(Table1[[#This Row],[Order Date]])</f>
        <v>2017</v>
      </c>
      <c r="AR8847" t="str">
        <f>TEXT(Table1[[#This Row],[Order Date]],"mmmm")</f>
        <v>December</v>
      </c>
      <c r="AS8847" t="str">
        <f>"Q"&amp;ROUNDUP(MONTH(Table1[[#This Row],[Order Date]])/3,0)</f>
        <v>Q4</v>
      </c>
      <c r="AT8847">
        <f>IF(Table1[[#This Row],[Sales]]=0,0,Table1[[#This Row],[Profit]]/Table1[[#This Row],[Sales]])</f>
        <v>0.36249999999999999</v>
      </c>
    </row>
    <row r="8848" spans="22:46" x14ac:dyDescent="0.3">
      <c r="V8848">
        <v>8847</v>
      </c>
      <c r="W8848" t="s">
        <v>11085</v>
      </c>
      <c r="X8848" s="1">
        <v>43087</v>
      </c>
      <c r="Y8848" t="s">
        <v>3072</v>
      </c>
      <c r="Z8848" t="s">
        <v>51</v>
      </c>
      <c r="AA8848" t="s">
        <v>4199</v>
      </c>
      <c r="AB8848" t="s">
        <v>4200</v>
      </c>
      <c r="AC8848" t="s">
        <v>25</v>
      </c>
      <c r="AD8848" t="s">
        <v>26</v>
      </c>
      <c r="AE8848" t="s">
        <v>563</v>
      </c>
      <c r="AF8848" t="s">
        <v>564</v>
      </c>
      <c r="AG8848">
        <v>43229</v>
      </c>
      <c r="AH8848" t="s">
        <v>160</v>
      </c>
      <c r="AI8848" t="s">
        <v>1740</v>
      </c>
      <c r="AJ8848" t="s">
        <v>46</v>
      </c>
      <c r="AK8848" t="s">
        <v>94</v>
      </c>
      <c r="AL8848" t="s">
        <v>1741</v>
      </c>
      <c r="AM8848">
        <v>91.36</v>
      </c>
      <c r="AN8848">
        <v>5</v>
      </c>
      <c r="AO8848">
        <v>0.2</v>
      </c>
      <c r="AP8848">
        <v>29.692</v>
      </c>
      <c r="AQ8848">
        <f>YEAR(Table1[[#This Row],[Order Date]])</f>
        <v>2017</v>
      </c>
      <c r="AR8848" t="str">
        <f>TEXT(Table1[[#This Row],[Order Date]],"mmmm")</f>
        <v>December</v>
      </c>
      <c r="AS8848" t="str">
        <f>"Q"&amp;ROUNDUP(MONTH(Table1[[#This Row],[Order Date]])/3,0)</f>
        <v>Q4</v>
      </c>
      <c r="AT8848">
        <f>IF(Table1[[#This Row],[Sales]]=0,0,Table1[[#This Row],[Profit]]/Table1[[#This Row],[Sales]])</f>
        <v>0.32500000000000001</v>
      </c>
    </row>
    <row r="8849" spans="22:46" x14ac:dyDescent="0.3">
      <c r="V8849">
        <v>8848</v>
      </c>
      <c r="W8849" t="s">
        <v>11085</v>
      </c>
      <c r="X8849" s="1">
        <v>43087</v>
      </c>
      <c r="Y8849" t="s">
        <v>3072</v>
      </c>
      <c r="Z8849" t="s">
        <v>51</v>
      </c>
      <c r="AA8849" t="s">
        <v>4199</v>
      </c>
      <c r="AB8849" t="s">
        <v>4200</v>
      </c>
      <c r="AC8849" t="s">
        <v>25</v>
      </c>
      <c r="AD8849" t="s">
        <v>26</v>
      </c>
      <c r="AE8849" t="s">
        <v>563</v>
      </c>
      <c r="AF8849" t="s">
        <v>564</v>
      </c>
      <c r="AG8849">
        <v>43229</v>
      </c>
      <c r="AH8849" t="s">
        <v>160</v>
      </c>
      <c r="AI8849" t="s">
        <v>3189</v>
      </c>
      <c r="AJ8849" t="s">
        <v>46</v>
      </c>
      <c r="AK8849" t="s">
        <v>80</v>
      </c>
      <c r="AL8849" t="s">
        <v>3190</v>
      </c>
      <c r="AM8849">
        <v>130.11199999999999</v>
      </c>
      <c r="AN8849">
        <v>2</v>
      </c>
      <c r="AO8849">
        <v>0.2</v>
      </c>
      <c r="AP8849">
        <v>13.011200000000001</v>
      </c>
      <c r="AQ8849">
        <f>YEAR(Table1[[#This Row],[Order Date]])</f>
        <v>2017</v>
      </c>
      <c r="AR8849" t="str">
        <f>TEXT(Table1[[#This Row],[Order Date]],"mmmm")</f>
        <v>December</v>
      </c>
      <c r="AS8849" t="str">
        <f>"Q"&amp;ROUNDUP(MONTH(Table1[[#This Row],[Order Date]])/3,0)</f>
        <v>Q4</v>
      </c>
      <c r="AT8849">
        <f>IF(Table1[[#This Row],[Sales]]=0,0,Table1[[#This Row],[Profit]]/Table1[[#This Row],[Sales]])</f>
        <v>0.1</v>
      </c>
    </row>
    <row r="8850" spans="22:46" x14ac:dyDescent="0.3">
      <c r="V8850">
        <v>8849</v>
      </c>
      <c r="W8850" t="s">
        <v>11086</v>
      </c>
      <c r="X8850" s="1">
        <v>42187</v>
      </c>
      <c r="Y8850" s="1">
        <v>42101</v>
      </c>
      <c r="Z8850" t="s">
        <v>207</v>
      </c>
      <c r="AA8850" t="s">
        <v>1313</v>
      </c>
      <c r="AB8850" t="s">
        <v>1314</v>
      </c>
      <c r="AC8850" t="s">
        <v>41</v>
      </c>
      <c r="AD8850" t="s">
        <v>26</v>
      </c>
      <c r="AE8850" t="s">
        <v>5148</v>
      </c>
      <c r="AF8850" t="s">
        <v>92</v>
      </c>
      <c r="AG8850">
        <v>27604</v>
      </c>
      <c r="AH8850" t="s">
        <v>29</v>
      </c>
      <c r="AI8850" t="s">
        <v>4021</v>
      </c>
      <c r="AJ8850" t="s">
        <v>73</v>
      </c>
      <c r="AK8850" t="s">
        <v>74</v>
      </c>
      <c r="AL8850" t="s">
        <v>4022</v>
      </c>
      <c r="AM8850">
        <v>74.239999999999995</v>
      </c>
      <c r="AN8850">
        <v>1</v>
      </c>
      <c r="AO8850">
        <v>0.2</v>
      </c>
      <c r="AP8850">
        <v>8.3520000000000003</v>
      </c>
      <c r="AQ8850">
        <f>YEAR(Table1[[#This Row],[Order Date]])</f>
        <v>2015</v>
      </c>
      <c r="AR8850" t="str">
        <f>TEXT(Table1[[#This Row],[Order Date]],"mmmm")</f>
        <v>July</v>
      </c>
      <c r="AS8850" t="str">
        <f>"Q"&amp;ROUNDUP(MONTH(Table1[[#This Row],[Order Date]])/3,0)</f>
        <v>Q3</v>
      </c>
      <c r="AT8850">
        <f>IF(Table1[[#This Row],[Sales]]=0,0,Table1[[#This Row],[Profit]]/Table1[[#This Row],[Sales]])</f>
        <v>0.11250000000000002</v>
      </c>
    </row>
    <row r="8851" spans="22:46" x14ac:dyDescent="0.3">
      <c r="V8851">
        <v>8850</v>
      </c>
      <c r="W8851" t="s">
        <v>11086</v>
      </c>
      <c r="X8851" s="1">
        <v>42187</v>
      </c>
      <c r="Y8851" s="1">
        <v>42101</v>
      </c>
      <c r="Z8851" t="s">
        <v>207</v>
      </c>
      <c r="AA8851" t="s">
        <v>1313</v>
      </c>
      <c r="AB8851" t="s">
        <v>1314</v>
      </c>
      <c r="AC8851" t="s">
        <v>41</v>
      </c>
      <c r="AD8851" t="s">
        <v>26</v>
      </c>
      <c r="AE8851" t="s">
        <v>5148</v>
      </c>
      <c r="AF8851" t="s">
        <v>92</v>
      </c>
      <c r="AG8851">
        <v>27604</v>
      </c>
      <c r="AH8851" t="s">
        <v>29</v>
      </c>
      <c r="AI8851" t="s">
        <v>3912</v>
      </c>
      <c r="AJ8851" t="s">
        <v>31</v>
      </c>
      <c r="AK8851" t="s">
        <v>67</v>
      </c>
      <c r="AL8851" t="s">
        <v>3913</v>
      </c>
      <c r="AM8851">
        <v>159.84</v>
      </c>
      <c r="AN8851">
        <v>10</v>
      </c>
      <c r="AO8851">
        <v>0.2</v>
      </c>
      <c r="AP8851">
        <v>45.954000000000001</v>
      </c>
      <c r="AQ8851">
        <f>YEAR(Table1[[#This Row],[Order Date]])</f>
        <v>2015</v>
      </c>
      <c r="AR8851" t="str">
        <f>TEXT(Table1[[#This Row],[Order Date]],"mmmm")</f>
        <v>July</v>
      </c>
      <c r="AS8851" t="str">
        <f>"Q"&amp;ROUNDUP(MONTH(Table1[[#This Row],[Order Date]])/3,0)</f>
        <v>Q3</v>
      </c>
      <c r="AT8851">
        <f>IF(Table1[[#This Row],[Sales]]=0,0,Table1[[#This Row],[Profit]]/Table1[[#This Row],[Sales]])</f>
        <v>0.28749999999999998</v>
      </c>
    </row>
    <row r="8852" spans="22:46" x14ac:dyDescent="0.3">
      <c r="V8852">
        <v>8851</v>
      </c>
      <c r="W8852" t="s">
        <v>11086</v>
      </c>
      <c r="X8852" s="1">
        <v>42187</v>
      </c>
      <c r="Y8852" s="1">
        <v>42101</v>
      </c>
      <c r="Z8852" t="s">
        <v>207</v>
      </c>
      <c r="AA8852" t="s">
        <v>1313</v>
      </c>
      <c r="AB8852" t="s">
        <v>1314</v>
      </c>
      <c r="AC8852" t="s">
        <v>41</v>
      </c>
      <c r="AD8852" t="s">
        <v>26</v>
      </c>
      <c r="AE8852" t="s">
        <v>5148</v>
      </c>
      <c r="AF8852" t="s">
        <v>92</v>
      </c>
      <c r="AG8852">
        <v>27604</v>
      </c>
      <c r="AH8852" t="s">
        <v>29</v>
      </c>
      <c r="AI8852" t="s">
        <v>2375</v>
      </c>
      <c r="AJ8852" t="s">
        <v>46</v>
      </c>
      <c r="AK8852" t="s">
        <v>77</v>
      </c>
      <c r="AL8852" t="s">
        <v>2376</v>
      </c>
      <c r="AM8852">
        <v>2.8919999999999999</v>
      </c>
      <c r="AN8852">
        <v>2</v>
      </c>
      <c r="AO8852">
        <v>0.7</v>
      </c>
      <c r="AP8852">
        <v>-2.3136000000000001</v>
      </c>
      <c r="AQ8852">
        <f>YEAR(Table1[[#This Row],[Order Date]])</f>
        <v>2015</v>
      </c>
      <c r="AR8852" t="str">
        <f>TEXT(Table1[[#This Row],[Order Date]],"mmmm")</f>
        <v>July</v>
      </c>
      <c r="AS8852" t="str">
        <f>"Q"&amp;ROUNDUP(MONTH(Table1[[#This Row],[Order Date]])/3,0)</f>
        <v>Q3</v>
      </c>
      <c r="AT8852">
        <f>IF(Table1[[#This Row],[Sales]]=0,0,Table1[[#This Row],[Profit]]/Table1[[#This Row],[Sales]])</f>
        <v>-0.8</v>
      </c>
    </row>
    <row r="8853" spans="22:46" x14ac:dyDescent="0.3">
      <c r="V8853">
        <v>8852</v>
      </c>
      <c r="W8853" t="s">
        <v>11086</v>
      </c>
      <c r="X8853" s="1">
        <v>42187</v>
      </c>
      <c r="Y8853" s="1">
        <v>42101</v>
      </c>
      <c r="Z8853" t="s">
        <v>207</v>
      </c>
      <c r="AA8853" t="s">
        <v>1313</v>
      </c>
      <c r="AB8853" t="s">
        <v>1314</v>
      </c>
      <c r="AC8853" t="s">
        <v>41</v>
      </c>
      <c r="AD8853" t="s">
        <v>26</v>
      </c>
      <c r="AE8853" t="s">
        <v>5148</v>
      </c>
      <c r="AF8853" t="s">
        <v>92</v>
      </c>
      <c r="AG8853">
        <v>27604</v>
      </c>
      <c r="AH8853" t="s">
        <v>29</v>
      </c>
      <c r="AI8853" t="s">
        <v>3129</v>
      </c>
      <c r="AJ8853" t="s">
        <v>46</v>
      </c>
      <c r="AK8853" t="s">
        <v>94</v>
      </c>
      <c r="AL8853" t="s">
        <v>3130</v>
      </c>
      <c r="AM8853">
        <v>9.3919999999999995</v>
      </c>
      <c r="AN8853">
        <v>2</v>
      </c>
      <c r="AO8853">
        <v>0.2</v>
      </c>
      <c r="AP8853">
        <v>3.2871999999999999</v>
      </c>
      <c r="AQ8853">
        <f>YEAR(Table1[[#This Row],[Order Date]])</f>
        <v>2015</v>
      </c>
      <c r="AR8853" t="str">
        <f>TEXT(Table1[[#This Row],[Order Date]],"mmmm")</f>
        <v>July</v>
      </c>
      <c r="AS8853" t="str">
        <f>"Q"&amp;ROUNDUP(MONTH(Table1[[#This Row],[Order Date]])/3,0)</f>
        <v>Q3</v>
      </c>
      <c r="AT8853">
        <f>IF(Table1[[#This Row],[Sales]]=0,0,Table1[[#This Row],[Profit]]/Table1[[#This Row],[Sales]])</f>
        <v>0.35000000000000003</v>
      </c>
    </row>
    <row r="8854" spans="22:46" x14ac:dyDescent="0.3">
      <c r="V8854">
        <v>8853</v>
      </c>
      <c r="W8854" t="s">
        <v>11087</v>
      </c>
      <c r="X8854" s="1">
        <v>41920</v>
      </c>
      <c r="Y8854" t="s">
        <v>2619</v>
      </c>
      <c r="Z8854" t="s">
        <v>22</v>
      </c>
      <c r="AA8854" t="s">
        <v>411</v>
      </c>
      <c r="AB8854" t="s">
        <v>412</v>
      </c>
      <c r="AC8854" t="s">
        <v>25</v>
      </c>
      <c r="AD8854" t="s">
        <v>26</v>
      </c>
      <c r="AE8854" t="s">
        <v>300</v>
      </c>
      <c r="AF8854" t="s">
        <v>301</v>
      </c>
      <c r="AG8854">
        <v>10011</v>
      </c>
      <c r="AH8854" t="s">
        <v>160</v>
      </c>
      <c r="AI8854" t="s">
        <v>4529</v>
      </c>
      <c r="AJ8854" t="s">
        <v>46</v>
      </c>
      <c r="AK8854" t="s">
        <v>94</v>
      </c>
      <c r="AL8854" t="s">
        <v>4530</v>
      </c>
      <c r="AM8854">
        <v>123.92</v>
      </c>
      <c r="AN8854">
        <v>4</v>
      </c>
      <c r="AO8854">
        <v>0</v>
      </c>
      <c r="AP8854">
        <v>55.764000000000003</v>
      </c>
      <c r="AQ8854">
        <f>YEAR(Table1[[#This Row],[Order Date]])</f>
        <v>2014</v>
      </c>
      <c r="AR8854" t="str">
        <f>TEXT(Table1[[#This Row],[Order Date]],"mmmm")</f>
        <v>October</v>
      </c>
      <c r="AS8854" t="str">
        <f>"Q"&amp;ROUNDUP(MONTH(Table1[[#This Row],[Order Date]])/3,0)</f>
        <v>Q4</v>
      </c>
      <c r="AT8854">
        <f>IF(Table1[[#This Row],[Sales]]=0,0,Table1[[#This Row],[Profit]]/Table1[[#This Row],[Sales]])</f>
        <v>0.45</v>
      </c>
    </row>
    <row r="8855" spans="22:46" x14ac:dyDescent="0.3">
      <c r="V8855">
        <v>8854</v>
      </c>
      <c r="W8855" t="s">
        <v>11088</v>
      </c>
      <c r="X8855" s="1">
        <v>42269</v>
      </c>
      <c r="Y8855" t="s">
        <v>164</v>
      </c>
      <c r="Z8855" t="s">
        <v>207</v>
      </c>
      <c r="AA8855" t="s">
        <v>3580</v>
      </c>
      <c r="AB8855" t="s">
        <v>3581</v>
      </c>
      <c r="AC8855" t="s">
        <v>25</v>
      </c>
      <c r="AD8855" t="s">
        <v>26</v>
      </c>
      <c r="AE8855" t="s">
        <v>158</v>
      </c>
      <c r="AF8855" t="s">
        <v>159</v>
      </c>
      <c r="AG8855">
        <v>19143</v>
      </c>
      <c r="AH8855" t="s">
        <v>160</v>
      </c>
      <c r="AI8855" t="s">
        <v>5412</v>
      </c>
      <c r="AJ8855" t="s">
        <v>46</v>
      </c>
      <c r="AK8855" t="s">
        <v>651</v>
      </c>
      <c r="AL8855" t="s">
        <v>5413</v>
      </c>
      <c r="AM8855">
        <v>55.6</v>
      </c>
      <c r="AN8855">
        <v>5</v>
      </c>
      <c r="AO8855">
        <v>0.2</v>
      </c>
      <c r="AP8855">
        <v>6.2549999999999999</v>
      </c>
      <c r="AQ8855">
        <f>YEAR(Table1[[#This Row],[Order Date]])</f>
        <v>2015</v>
      </c>
      <c r="AR8855" t="str">
        <f>TEXT(Table1[[#This Row],[Order Date]],"mmmm")</f>
        <v>September</v>
      </c>
      <c r="AS8855" t="str">
        <f>"Q"&amp;ROUNDUP(MONTH(Table1[[#This Row],[Order Date]])/3,0)</f>
        <v>Q3</v>
      </c>
      <c r="AT8855">
        <f>IF(Table1[[#This Row],[Sales]]=0,0,Table1[[#This Row],[Profit]]/Table1[[#This Row],[Sales]])</f>
        <v>0.11249999999999999</v>
      </c>
    </row>
    <row r="8856" spans="22:46" x14ac:dyDescent="0.3">
      <c r="V8856">
        <v>8855</v>
      </c>
      <c r="W8856" t="s">
        <v>11088</v>
      </c>
      <c r="X8856" s="1">
        <v>42269</v>
      </c>
      <c r="Y8856" t="s">
        <v>164</v>
      </c>
      <c r="Z8856" t="s">
        <v>207</v>
      </c>
      <c r="AA8856" t="s">
        <v>3580</v>
      </c>
      <c r="AB8856" t="s">
        <v>3581</v>
      </c>
      <c r="AC8856" t="s">
        <v>25</v>
      </c>
      <c r="AD8856" t="s">
        <v>26</v>
      </c>
      <c r="AE8856" t="s">
        <v>158</v>
      </c>
      <c r="AF8856" t="s">
        <v>159</v>
      </c>
      <c r="AG8856">
        <v>19143</v>
      </c>
      <c r="AH8856" t="s">
        <v>160</v>
      </c>
      <c r="AI8856" t="s">
        <v>1023</v>
      </c>
      <c r="AJ8856" t="s">
        <v>73</v>
      </c>
      <c r="AK8856" t="s">
        <v>176</v>
      </c>
      <c r="AL8856" t="s">
        <v>1024</v>
      </c>
      <c r="AM8856">
        <v>617.976</v>
      </c>
      <c r="AN8856">
        <v>3</v>
      </c>
      <c r="AO8856">
        <v>0.2</v>
      </c>
      <c r="AP8856">
        <v>-7.7247000000000003</v>
      </c>
      <c r="AQ8856">
        <f>YEAR(Table1[[#This Row],[Order Date]])</f>
        <v>2015</v>
      </c>
      <c r="AR8856" t="str">
        <f>TEXT(Table1[[#This Row],[Order Date]],"mmmm")</f>
        <v>September</v>
      </c>
      <c r="AS8856" t="str">
        <f>"Q"&amp;ROUNDUP(MONTH(Table1[[#This Row],[Order Date]])/3,0)</f>
        <v>Q3</v>
      </c>
      <c r="AT8856">
        <f>IF(Table1[[#This Row],[Sales]]=0,0,Table1[[#This Row],[Profit]]/Table1[[#This Row],[Sales]])</f>
        <v>-1.2500000000000001E-2</v>
      </c>
    </row>
    <row r="8857" spans="22:46" x14ac:dyDescent="0.3">
      <c r="V8857">
        <v>8856</v>
      </c>
      <c r="W8857" t="s">
        <v>11089</v>
      </c>
      <c r="X8857" s="1">
        <v>43093</v>
      </c>
      <c r="Y8857" t="s">
        <v>545</v>
      </c>
      <c r="Z8857" t="s">
        <v>51</v>
      </c>
      <c r="AA8857" t="s">
        <v>2982</v>
      </c>
      <c r="AB8857" t="s">
        <v>2983</v>
      </c>
      <c r="AC8857" t="s">
        <v>41</v>
      </c>
      <c r="AD8857" t="s">
        <v>26</v>
      </c>
      <c r="AE8857" t="s">
        <v>6948</v>
      </c>
      <c r="AF8857" t="s">
        <v>6949</v>
      </c>
      <c r="AG8857">
        <v>83642</v>
      </c>
      <c r="AH8857" t="s">
        <v>44</v>
      </c>
      <c r="AI8857" t="s">
        <v>1013</v>
      </c>
      <c r="AJ8857" t="s">
        <v>46</v>
      </c>
      <c r="AK8857" t="s">
        <v>77</v>
      </c>
      <c r="AL8857" t="s">
        <v>1014</v>
      </c>
      <c r="AM8857">
        <v>21.312000000000001</v>
      </c>
      <c r="AN8857">
        <v>3</v>
      </c>
      <c r="AO8857">
        <v>0.2</v>
      </c>
      <c r="AP8857">
        <v>7.992</v>
      </c>
      <c r="AQ8857">
        <f>YEAR(Table1[[#This Row],[Order Date]])</f>
        <v>2017</v>
      </c>
      <c r="AR8857" t="str">
        <f>TEXT(Table1[[#This Row],[Order Date]],"mmmm")</f>
        <v>December</v>
      </c>
      <c r="AS8857" t="str">
        <f>"Q"&amp;ROUNDUP(MONTH(Table1[[#This Row],[Order Date]])/3,0)</f>
        <v>Q4</v>
      </c>
      <c r="AT8857">
        <f>IF(Table1[[#This Row],[Sales]]=0,0,Table1[[#This Row],[Profit]]/Table1[[#This Row],[Sales]])</f>
        <v>0.375</v>
      </c>
    </row>
    <row r="8858" spans="22:46" x14ac:dyDescent="0.3">
      <c r="V8858">
        <v>8857</v>
      </c>
      <c r="W8858" t="s">
        <v>11090</v>
      </c>
      <c r="X8858" s="1">
        <v>43021</v>
      </c>
      <c r="Y8858" t="s">
        <v>1770</v>
      </c>
      <c r="Z8858" t="s">
        <v>51</v>
      </c>
      <c r="AA8858" t="s">
        <v>4515</v>
      </c>
      <c r="AB8858" t="s">
        <v>4516</v>
      </c>
      <c r="AC8858" t="s">
        <v>41</v>
      </c>
      <c r="AD8858" t="s">
        <v>26</v>
      </c>
      <c r="AE8858" t="s">
        <v>6021</v>
      </c>
      <c r="AF8858" t="s">
        <v>43</v>
      </c>
      <c r="AG8858">
        <v>95823</v>
      </c>
      <c r="AH8858" t="s">
        <v>44</v>
      </c>
      <c r="AI8858" t="s">
        <v>1525</v>
      </c>
      <c r="AJ8858" t="s">
        <v>73</v>
      </c>
      <c r="AK8858" t="s">
        <v>176</v>
      </c>
      <c r="AL8858" t="s">
        <v>1526</v>
      </c>
      <c r="AM8858">
        <v>209.94</v>
      </c>
      <c r="AN8858">
        <v>6</v>
      </c>
      <c r="AO8858">
        <v>0</v>
      </c>
      <c r="AP8858">
        <v>39.888599999999997</v>
      </c>
      <c r="AQ8858">
        <f>YEAR(Table1[[#This Row],[Order Date]])</f>
        <v>2017</v>
      </c>
      <c r="AR8858" t="str">
        <f>TEXT(Table1[[#This Row],[Order Date]],"mmmm")</f>
        <v>October</v>
      </c>
      <c r="AS8858" t="str">
        <f>"Q"&amp;ROUNDUP(MONTH(Table1[[#This Row],[Order Date]])/3,0)</f>
        <v>Q4</v>
      </c>
      <c r="AT8858">
        <f>IF(Table1[[#This Row],[Sales]]=0,0,Table1[[#This Row],[Profit]]/Table1[[#This Row],[Sales]])</f>
        <v>0.18999999999999997</v>
      </c>
    </row>
    <row r="8859" spans="22:46" x14ac:dyDescent="0.3">
      <c r="V8859">
        <v>8858</v>
      </c>
      <c r="W8859" t="s">
        <v>11090</v>
      </c>
      <c r="X8859" s="1">
        <v>43021</v>
      </c>
      <c r="Y8859" t="s">
        <v>1770</v>
      </c>
      <c r="Z8859" t="s">
        <v>51</v>
      </c>
      <c r="AA8859" t="s">
        <v>4515</v>
      </c>
      <c r="AB8859" t="s">
        <v>4516</v>
      </c>
      <c r="AC8859" t="s">
        <v>41</v>
      </c>
      <c r="AD8859" t="s">
        <v>26</v>
      </c>
      <c r="AE8859" t="s">
        <v>6021</v>
      </c>
      <c r="AF8859" t="s">
        <v>43</v>
      </c>
      <c r="AG8859">
        <v>95823</v>
      </c>
      <c r="AH8859" t="s">
        <v>44</v>
      </c>
      <c r="AI8859" t="s">
        <v>6634</v>
      </c>
      <c r="AJ8859" t="s">
        <v>73</v>
      </c>
      <c r="AK8859" t="s">
        <v>74</v>
      </c>
      <c r="AL8859" t="s">
        <v>6635</v>
      </c>
      <c r="AM8859">
        <v>31.984000000000002</v>
      </c>
      <c r="AN8859">
        <v>2</v>
      </c>
      <c r="AO8859">
        <v>0.2</v>
      </c>
      <c r="AP8859">
        <v>-7.9960000000000004</v>
      </c>
      <c r="AQ8859">
        <f>YEAR(Table1[[#This Row],[Order Date]])</f>
        <v>2017</v>
      </c>
      <c r="AR8859" t="str">
        <f>TEXT(Table1[[#This Row],[Order Date]],"mmmm")</f>
        <v>October</v>
      </c>
      <c r="AS8859" t="str">
        <f>"Q"&amp;ROUNDUP(MONTH(Table1[[#This Row],[Order Date]])/3,0)</f>
        <v>Q4</v>
      </c>
      <c r="AT8859">
        <f>IF(Table1[[#This Row],[Sales]]=0,0,Table1[[#This Row],[Profit]]/Table1[[#This Row],[Sales]])</f>
        <v>-0.25</v>
      </c>
    </row>
    <row r="8860" spans="22:46" x14ac:dyDescent="0.3">
      <c r="V8860">
        <v>8859</v>
      </c>
      <c r="W8860" t="s">
        <v>11090</v>
      </c>
      <c r="X8860" s="1">
        <v>43021</v>
      </c>
      <c r="Y8860" t="s">
        <v>1770</v>
      </c>
      <c r="Z8860" t="s">
        <v>51</v>
      </c>
      <c r="AA8860" t="s">
        <v>4515</v>
      </c>
      <c r="AB8860" t="s">
        <v>4516</v>
      </c>
      <c r="AC8860" t="s">
        <v>41</v>
      </c>
      <c r="AD8860" t="s">
        <v>26</v>
      </c>
      <c r="AE8860" t="s">
        <v>6021</v>
      </c>
      <c r="AF8860" t="s">
        <v>43</v>
      </c>
      <c r="AG8860">
        <v>95823</v>
      </c>
      <c r="AH8860" t="s">
        <v>44</v>
      </c>
      <c r="AI8860" t="s">
        <v>1964</v>
      </c>
      <c r="AJ8860" t="s">
        <v>46</v>
      </c>
      <c r="AK8860" t="s">
        <v>77</v>
      </c>
      <c r="AL8860" t="s">
        <v>1965</v>
      </c>
      <c r="AM8860">
        <v>5083.96</v>
      </c>
      <c r="AN8860">
        <v>5</v>
      </c>
      <c r="AO8860">
        <v>0.2</v>
      </c>
      <c r="AP8860">
        <v>1906.4849999999999</v>
      </c>
      <c r="AQ8860">
        <f>YEAR(Table1[[#This Row],[Order Date]])</f>
        <v>2017</v>
      </c>
      <c r="AR8860" t="str">
        <f>TEXT(Table1[[#This Row],[Order Date]],"mmmm")</f>
        <v>October</v>
      </c>
      <c r="AS8860" t="str">
        <f>"Q"&amp;ROUNDUP(MONTH(Table1[[#This Row],[Order Date]])/3,0)</f>
        <v>Q4</v>
      </c>
      <c r="AT8860">
        <f>IF(Table1[[#This Row],[Sales]]=0,0,Table1[[#This Row],[Profit]]/Table1[[#This Row],[Sales]])</f>
        <v>0.375</v>
      </c>
    </row>
    <row r="8861" spans="22:46" x14ac:dyDescent="0.3">
      <c r="V8861">
        <v>8860</v>
      </c>
      <c r="W8861" t="s">
        <v>11091</v>
      </c>
      <c r="X8861" s="1">
        <v>42967</v>
      </c>
      <c r="Y8861" t="s">
        <v>6532</v>
      </c>
      <c r="Z8861" t="s">
        <v>51</v>
      </c>
      <c r="AA8861" t="s">
        <v>4700</v>
      </c>
      <c r="AB8861" t="s">
        <v>4701</v>
      </c>
      <c r="AC8861" t="s">
        <v>108</v>
      </c>
      <c r="AD8861" t="s">
        <v>26</v>
      </c>
      <c r="AE8861" t="s">
        <v>528</v>
      </c>
      <c r="AF8861" t="s">
        <v>92</v>
      </c>
      <c r="AG8861">
        <v>28205</v>
      </c>
      <c r="AH8861" t="s">
        <v>29</v>
      </c>
      <c r="AI8861" t="s">
        <v>7190</v>
      </c>
      <c r="AJ8861" t="s">
        <v>73</v>
      </c>
      <c r="AK8861" t="s">
        <v>74</v>
      </c>
      <c r="AL8861" t="s">
        <v>7191</v>
      </c>
      <c r="AM8861">
        <v>35.96</v>
      </c>
      <c r="AN8861">
        <v>1</v>
      </c>
      <c r="AO8861">
        <v>0.2</v>
      </c>
      <c r="AP8861">
        <v>3.5960000000000001</v>
      </c>
      <c r="AQ8861">
        <f>YEAR(Table1[[#This Row],[Order Date]])</f>
        <v>2017</v>
      </c>
      <c r="AR8861" t="str">
        <f>TEXT(Table1[[#This Row],[Order Date]],"mmmm")</f>
        <v>August</v>
      </c>
      <c r="AS8861" t="str">
        <f>"Q"&amp;ROUNDUP(MONTH(Table1[[#This Row],[Order Date]])/3,0)</f>
        <v>Q3</v>
      </c>
      <c r="AT8861">
        <f>IF(Table1[[#This Row],[Sales]]=0,0,Table1[[#This Row],[Profit]]/Table1[[#This Row],[Sales]])</f>
        <v>0.1</v>
      </c>
    </row>
    <row r="8862" spans="22:46" x14ac:dyDescent="0.3">
      <c r="V8862">
        <v>8861</v>
      </c>
      <c r="W8862" t="s">
        <v>11092</v>
      </c>
      <c r="X8862" s="1">
        <v>42258</v>
      </c>
      <c r="Y8862" t="s">
        <v>2187</v>
      </c>
      <c r="Z8862" t="s">
        <v>51</v>
      </c>
      <c r="AA8862" t="s">
        <v>3574</v>
      </c>
      <c r="AB8862" t="s">
        <v>3575</v>
      </c>
      <c r="AC8862" t="s">
        <v>108</v>
      </c>
      <c r="AD8862" t="s">
        <v>26</v>
      </c>
      <c r="AE8862" t="s">
        <v>5411</v>
      </c>
      <c r="AF8862" t="s">
        <v>892</v>
      </c>
      <c r="AG8862">
        <v>7501</v>
      </c>
      <c r="AH8862" t="s">
        <v>160</v>
      </c>
      <c r="AI8862" t="s">
        <v>8196</v>
      </c>
      <c r="AJ8862" t="s">
        <v>46</v>
      </c>
      <c r="AK8862" t="s">
        <v>47</v>
      </c>
      <c r="AL8862" t="s">
        <v>8197</v>
      </c>
      <c r="AM8862">
        <v>31.05</v>
      </c>
      <c r="AN8862">
        <v>3</v>
      </c>
      <c r="AO8862">
        <v>0</v>
      </c>
      <c r="AP8862">
        <v>14.904</v>
      </c>
      <c r="AQ8862">
        <f>YEAR(Table1[[#This Row],[Order Date]])</f>
        <v>2015</v>
      </c>
      <c r="AR8862" t="str">
        <f>TEXT(Table1[[#This Row],[Order Date]],"mmmm")</f>
        <v>September</v>
      </c>
      <c r="AS8862" t="str">
        <f>"Q"&amp;ROUNDUP(MONTH(Table1[[#This Row],[Order Date]])/3,0)</f>
        <v>Q3</v>
      </c>
      <c r="AT8862">
        <f>IF(Table1[[#This Row],[Sales]]=0,0,Table1[[#This Row],[Profit]]/Table1[[#This Row],[Sales]])</f>
        <v>0.48</v>
      </c>
    </row>
    <row r="8863" spans="22:46" x14ac:dyDescent="0.3">
      <c r="V8863">
        <v>8862</v>
      </c>
      <c r="W8863" t="s">
        <v>11092</v>
      </c>
      <c r="X8863" s="1">
        <v>42258</v>
      </c>
      <c r="Y8863" t="s">
        <v>2187</v>
      </c>
      <c r="Z8863" t="s">
        <v>51</v>
      </c>
      <c r="AA8863" t="s">
        <v>3574</v>
      </c>
      <c r="AB8863" t="s">
        <v>3575</v>
      </c>
      <c r="AC8863" t="s">
        <v>108</v>
      </c>
      <c r="AD8863" t="s">
        <v>26</v>
      </c>
      <c r="AE8863" t="s">
        <v>5411</v>
      </c>
      <c r="AF8863" t="s">
        <v>892</v>
      </c>
      <c r="AG8863">
        <v>7501</v>
      </c>
      <c r="AH8863" t="s">
        <v>160</v>
      </c>
      <c r="AI8863" t="s">
        <v>6177</v>
      </c>
      <c r="AJ8863" t="s">
        <v>31</v>
      </c>
      <c r="AK8863" t="s">
        <v>67</v>
      </c>
      <c r="AL8863" t="s">
        <v>6178</v>
      </c>
      <c r="AM8863">
        <v>8.92</v>
      </c>
      <c r="AN8863">
        <v>4</v>
      </c>
      <c r="AO8863">
        <v>0</v>
      </c>
      <c r="AP8863">
        <v>3.9247999999999998</v>
      </c>
      <c r="AQ8863">
        <f>YEAR(Table1[[#This Row],[Order Date]])</f>
        <v>2015</v>
      </c>
      <c r="AR8863" t="str">
        <f>TEXT(Table1[[#This Row],[Order Date]],"mmmm")</f>
        <v>September</v>
      </c>
      <c r="AS8863" t="str">
        <f>"Q"&amp;ROUNDUP(MONTH(Table1[[#This Row],[Order Date]])/3,0)</f>
        <v>Q3</v>
      </c>
      <c r="AT8863">
        <f>IF(Table1[[#This Row],[Sales]]=0,0,Table1[[#This Row],[Profit]]/Table1[[#This Row],[Sales]])</f>
        <v>0.44</v>
      </c>
    </row>
    <row r="8864" spans="22:46" x14ac:dyDescent="0.3">
      <c r="V8864">
        <v>8863</v>
      </c>
      <c r="W8864" t="s">
        <v>11092</v>
      </c>
      <c r="X8864" s="1">
        <v>42258</v>
      </c>
      <c r="Y8864" t="s">
        <v>2187</v>
      </c>
      <c r="Z8864" t="s">
        <v>51</v>
      </c>
      <c r="AA8864" t="s">
        <v>3574</v>
      </c>
      <c r="AB8864" t="s">
        <v>3575</v>
      </c>
      <c r="AC8864" t="s">
        <v>108</v>
      </c>
      <c r="AD8864" t="s">
        <v>26</v>
      </c>
      <c r="AE8864" t="s">
        <v>5411</v>
      </c>
      <c r="AF8864" t="s">
        <v>892</v>
      </c>
      <c r="AG8864">
        <v>7501</v>
      </c>
      <c r="AH8864" t="s">
        <v>160</v>
      </c>
      <c r="AI8864" t="s">
        <v>1223</v>
      </c>
      <c r="AJ8864" t="s">
        <v>46</v>
      </c>
      <c r="AK8864" t="s">
        <v>77</v>
      </c>
      <c r="AL8864" t="s">
        <v>1224</v>
      </c>
      <c r="AM8864">
        <v>209.6</v>
      </c>
      <c r="AN8864">
        <v>4</v>
      </c>
      <c r="AO8864">
        <v>0</v>
      </c>
      <c r="AP8864">
        <v>96.415999999999997</v>
      </c>
      <c r="AQ8864">
        <f>YEAR(Table1[[#This Row],[Order Date]])</f>
        <v>2015</v>
      </c>
      <c r="AR8864" t="str">
        <f>TEXT(Table1[[#This Row],[Order Date]],"mmmm")</f>
        <v>September</v>
      </c>
      <c r="AS8864" t="str">
        <f>"Q"&amp;ROUNDUP(MONTH(Table1[[#This Row],[Order Date]])/3,0)</f>
        <v>Q3</v>
      </c>
      <c r="AT8864">
        <f>IF(Table1[[#This Row],[Sales]]=0,0,Table1[[#This Row],[Profit]]/Table1[[#This Row],[Sales]])</f>
        <v>0.46</v>
      </c>
    </row>
    <row r="8865" spans="22:46" x14ac:dyDescent="0.3">
      <c r="V8865">
        <v>8864</v>
      </c>
      <c r="W8865" t="s">
        <v>11092</v>
      </c>
      <c r="X8865" s="1">
        <v>42258</v>
      </c>
      <c r="Y8865" t="s">
        <v>2187</v>
      </c>
      <c r="Z8865" t="s">
        <v>51</v>
      </c>
      <c r="AA8865" t="s">
        <v>3574</v>
      </c>
      <c r="AB8865" t="s">
        <v>3575</v>
      </c>
      <c r="AC8865" t="s">
        <v>108</v>
      </c>
      <c r="AD8865" t="s">
        <v>26</v>
      </c>
      <c r="AE8865" t="s">
        <v>5411</v>
      </c>
      <c r="AF8865" t="s">
        <v>892</v>
      </c>
      <c r="AG8865">
        <v>7501</v>
      </c>
      <c r="AH8865" t="s">
        <v>160</v>
      </c>
      <c r="AI8865" t="s">
        <v>4970</v>
      </c>
      <c r="AJ8865" t="s">
        <v>46</v>
      </c>
      <c r="AK8865" t="s">
        <v>80</v>
      </c>
      <c r="AL8865" t="s">
        <v>4971</v>
      </c>
      <c r="AM8865">
        <v>111.04</v>
      </c>
      <c r="AN8865">
        <v>4</v>
      </c>
      <c r="AO8865">
        <v>0</v>
      </c>
      <c r="AP8865">
        <v>29.980799999999999</v>
      </c>
      <c r="AQ8865">
        <f>YEAR(Table1[[#This Row],[Order Date]])</f>
        <v>2015</v>
      </c>
      <c r="AR8865" t="str">
        <f>TEXT(Table1[[#This Row],[Order Date]],"mmmm")</f>
        <v>September</v>
      </c>
      <c r="AS8865" t="str">
        <f>"Q"&amp;ROUNDUP(MONTH(Table1[[#This Row],[Order Date]])/3,0)</f>
        <v>Q3</v>
      </c>
      <c r="AT8865">
        <f>IF(Table1[[#This Row],[Sales]]=0,0,Table1[[#This Row],[Profit]]/Table1[[#This Row],[Sales]])</f>
        <v>0.26999999999999996</v>
      </c>
    </row>
    <row r="8866" spans="22:46" x14ac:dyDescent="0.3">
      <c r="V8866">
        <v>8865</v>
      </c>
      <c r="W8866" t="s">
        <v>11092</v>
      </c>
      <c r="X8866" s="1">
        <v>42258</v>
      </c>
      <c r="Y8866" t="s">
        <v>2187</v>
      </c>
      <c r="Z8866" t="s">
        <v>51</v>
      </c>
      <c r="AA8866" t="s">
        <v>3574</v>
      </c>
      <c r="AB8866" t="s">
        <v>3575</v>
      </c>
      <c r="AC8866" t="s">
        <v>108</v>
      </c>
      <c r="AD8866" t="s">
        <v>26</v>
      </c>
      <c r="AE8866" t="s">
        <v>5411</v>
      </c>
      <c r="AF8866" t="s">
        <v>892</v>
      </c>
      <c r="AG8866">
        <v>7501</v>
      </c>
      <c r="AH8866" t="s">
        <v>160</v>
      </c>
      <c r="AI8866" t="s">
        <v>8158</v>
      </c>
      <c r="AJ8866" t="s">
        <v>46</v>
      </c>
      <c r="AK8866" t="s">
        <v>94</v>
      </c>
      <c r="AL8866" t="s">
        <v>8159</v>
      </c>
      <c r="AM8866">
        <v>38.880000000000003</v>
      </c>
      <c r="AN8866">
        <v>6</v>
      </c>
      <c r="AO8866">
        <v>0</v>
      </c>
      <c r="AP8866">
        <v>18.662400000000002</v>
      </c>
      <c r="AQ8866">
        <f>YEAR(Table1[[#This Row],[Order Date]])</f>
        <v>2015</v>
      </c>
      <c r="AR8866" t="str">
        <f>TEXT(Table1[[#This Row],[Order Date]],"mmmm")</f>
        <v>September</v>
      </c>
      <c r="AS8866" t="str">
        <f>"Q"&amp;ROUNDUP(MONTH(Table1[[#This Row],[Order Date]])/3,0)</f>
        <v>Q3</v>
      </c>
      <c r="AT8866">
        <f>IF(Table1[[#This Row],[Sales]]=0,0,Table1[[#This Row],[Profit]]/Table1[[#This Row],[Sales]])</f>
        <v>0.48000000000000004</v>
      </c>
    </row>
    <row r="8867" spans="22:46" x14ac:dyDescent="0.3">
      <c r="V8867">
        <v>8866</v>
      </c>
      <c r="W8867" t="s">
        <v>11093</v>
      </c>
      <c r="X8867" s="1">
        <v>42358</v>
      </c>
      <c r="Y8867" t="s">
        <v>2016</v>
      </c>
      <c r="Z8867" t="s">
        <v>51</v>
      </c>
      <c r="AA8867" t="s">
        <v>6213</v>
      </c>
      <c r="AB8867" t="s">
        <v>6214</v>
      </c>
      <c r="AC8867" t="s">
        <v>25</v>
      </c>
      <c r="AD8867" t="s">
        <v>26</v>
      </c>
      <c r="AE8867" t="s">
        <v>1265</v>
      </c>
      <c r="AF8867" t="s">
        <v>358</v>
      </c>
      <c r="AG8867">
        <v>22204</v>
      </c>
      <c r="AH8867" t="s">
        <v>29</v>
      </c>
      <c r="AI8867" t="s">
        <v>5408</v>
      </c>
      <c r="AJ8867" t="s">
        <v>46</v>
      </c>
      <c r="AK8867" t="s">
        <v>80</v>
      </c>
      <c r="AL8867" t="s">
        <v>5409</v>
      </c>
      <c r="AM8867">
        <v>36.270000000000003</v>
      </c>
      <c r="AN8867">
        <v>3</v>
      </c>
      <c r="AO8867">
        <v>0</v>
      </c>
      <c r="AP8867">
        <v>10.881</v>
      </c>
      <c r="AQ8867">
        <f>YEAR(Table1[[#This Row],[Order Date]])</f>
        <v>2015</v>
      </c>
      <c r="AR8867" t="str">
        <f>TEXT(Table1[[#This Row],[Order Date]],"mmmm")</f>
        <v>December</v>
      </c>
      <c r="AS8867" t="str">
        <f>"Q"&amp;ROUNDUP(MONTH(Table1[[#This Row],[Order Date]])/3,0)</f>
        <v>Q4</v>
      </c>
      <c r="AT8867">
        <f>IF(Table1[[#This Row],[Sales]]=0,0,Table1[[#This Row],[Profit]]/Table1[[#This Row],[Sales]])</f>
        <v>0.3</v>
      </c>
    </row>
    <row r="8868" spans="22:46" x14ac:dyDescent="0.3">
      <c r="V8868">
        <v>8867</v>
      </c>
      <c r="W8868" t="s">
        <v>11094</v>
      </c>
      <c r="X8868" s="1">
        <v>41902</v>
      </c>
      <c r="Y8868" t="s">
        <v>1546</v>
      </c>
      <c r="Z8868" t="s">
        <v>207</v>
      </c>
      <c r="AA8868" t="s">
        <v>9130</v>
      </c>
      <c r="AB8868" t="s">
        <v>9131</v>
      </c>
      <c r="AC8868" t="s">
        <v>25</v>
      </c>
      <c r="AD8868" t="s">
        <v>26</v>
      </c>
      <c r="AE8868" t="s">
        <v>342</v>
      </c>
      <c r="AF8868" t="s">
        <v>233</v>
      </c>
      <c r="AG8868">
        <v>60653</v>
      </c>
      <c r="AH8868" t="s">
        <v>111</v>
      </c>
      <c r="AI8868" t="s">
        <v>7778</v>
      </c>
      <c r="AJ8868" t="s">
        <v>31</v>
      </c>
      <c r="AK8868" t="s">
        <v>32</v>
      </c>
      <c r="AL8868" t="s">
        <v>7779</v>
      </c>
      <c r="AM8868">
        <v>493.43</v>
      </c>
      <c r="AN8868">
        <v>5</v>
      </c>
      <c r="AO8868">
        <v>0.3</v>
      </c>
      <c r="AP8868">
        <v>-70.489999999999995</v>
      </c>
      <c r="AQ8868">
        <f>YEAR(Table1[[#This Row],[Order Date]])</f>
        <v>2014</v>
      </c>
      <c r="AR8868" t="str">
        <f>TEXT(Table1[[#This Row],[Order Date]],"mmmm")</f>
        <v>September</v>
      </c>
      <c r="AS8868" t="str">
        <f>"Q"&amp;ROUNDUP(MONTH(Table1[[#This Row],[Order Date]])/3,0)</f>
        <v>Q3</v>
      </c>
      <c r="AT8868">
        <f>IF(Table1[[#This Row],[Sales]]=0,0,Table1[[#This Row],[Profit]]/Table1[[#This Row],[Sales]])</f>
        <v>-0.14285714285714285</v>
      </c>
    </row>
    <row r="8869" spans="22:46" x14ac:dyDescent="0.3">
      <c r="V8869">
        <v>8868</v>
      </c>
      <c r="W8869" t="s">
        <v>11094</v>
      </c>
      <c r="X8869" s="1">
        <v>41902</v>
      </c>
      <c r="Y8869" t="s">
        <v>1546</v>
      </c>
      <c r="Z8869" t="s">
        <v>207</v>
      </c>
      <c r="AA8869" t="s">
        <v>9130</v>
      </c>
      <c r="AB8869" t="s">
        <v>9131</v>
      </c>
      <c r="AC8869" t="s">
        <v>25</v>
      </c>
      <c r="AD8869" t="s">
        <v>26</v>
      </c>
      <c r="AE8869" t="s">
        <v>342</v>
      </c>
      <c r="AF8869" t="s">
        <v>233</v>
      </c>
      <c r="AG8869">
        <v>60653</v>
      </c>
      <c r="AH8869" t="s">
        <v>111</v>
      </c>
      <c r="AI8869" t="s">
        <v>4877</v>
      </c>
      <c r="AJ8869" t="s">
        <v>73</v>
      </c>
      <c r="AK8869" t="s">
        <v>74</v>
      </c>
      <c r="AL8869" t="s">
        <v>4878</v>
      </c>
      <c r="AM8869">
        <v>11.12</v>
      </c>
      <c r="AN8869">
        <v>2</v>
      </c>
      <c r="AO8869">
        <v>0.2</v>
      </c>
      <c r="AP8869">
        <v>3.4750000000000001</v>
      </c>
      <c r="AQ8869">
        <f>YEAR(Table1[[#This Row],[Order Date]])</f>
        <v>2014</v>
      </c>
      <c r="AR8869" t="str">
        <f>TEXT(Table1[[#This Row],[Order Date]],"mmmm")</f>
        <v>September</v>
      </c>
      <c r="AS8869" t="str">
        <f>"Q"&amp;ROUNDUP(MONTH(Table1[[#This Row],[Order Date]])/3,0)</f>
        <v>Q3</v>
      </c>
      <c r="AT8869">
        <f>IF(Table1[[#This Row],[Sales]]=0,0,Table1[[#This Row],[Profit]]/Table1[[#This Row],[Sales]])</f>
        <v>0.31250000000000006</v>
      </c>
    </row>
    <row r="8870" spans="22:46" x14ac:dyDescent="0.3">
      <c r="V8870">
        <v>8869</v>
      </c>
      <c r="W8870" t="s">
        <v>11095</v>
      </c>
      <c r="X8870" s="1">
        <v>42678</v>
      </c>
      <c r="Y8870" s="1">
        <v>42593</v>
      </c>
      <c r="Z8870" t="s">
        <v>51</v>
      </c>
      <c r="AA8870" t="s">
        <v>7147</v>
      </c>
      <c r="AB8870" t="s">
        <v>7148</v>
      </c>
      <c r="AC8870" t="s">
        <v>25</v>
      </c>
      <c r="AD8870" t="s">
        <v>26</v>
      </c>
      <c r="AE8870" t="s">
        <v>1065</v>
      </c>
      <c r="AF8870" t="s">
        <v>43</v>
      </c>
      <c r="AG8870">
        <v>92037</v>
      </c>
      <c r="AH8870" t="s">
        <v>44</v>
      </c>
      <c r="AI8870" t="s">
        <v>9448</v>
      </c>
      <c r="AJ8870" t="s">
        <v>73</v>
      </c>
      <c r="AK8870" t="s">
        <v>768</v>
      </c>
      <c r="AL8870" t="s">
        <v>9449</v>
      </c>
      <c r="AM8870">
        <v>686.4</v>
      </c>
      <c r="AN8870">
        <v>2</v>
      </c>
      <c r="AO8870">
        <v>0.2</v>
      </c>
      <c r="AP8870">
        <v>77.22</v>
      </c>
      <c r="AQ8870">
        <f>YEAR(Table1[[#This Row],[Order Date]])</f>
        <v>2016</v>
      </c>
      <c r="AR8870" t="str">
        <f>TEXT(Table1[[#This Row],[Order Date]],"mmmm")</f>
        <v>November</v>
      </c>
      <c r="AS8870" t="str">
        <f>"Q"&amp;ROUNDUP(MONTH(Table1[[#This Row],[Order Date]])/3,0)</f>
        <v>Q4</v>
      </c>
      <c r="AT8870">
        <f>IF(Table1[[#This Row],[Sales]]=0,0,Table1[[#This Row],[Profit]]/Table1[[#This Row],[Sales]])</f>
        <v>0.1125</v>
      </c>
    </row>
    <row r="8871" spans="22:46" x14ac:dyDescent="0.3">
      <c r="V8871">
        <v>8870</v>
      </c>
      <c r="W8871" t="s">
        <v>11096</v>
      </c>
      <c r="X8871" s="1">
        <v>43070</v>
      </c>
      <c r="Y8871" s="1">
        <v>42898</v>
      </c>
      <c r="Z8871" t="s">
        <v>51</v>
      </c>
      <c r="AA8871" t="s">
        <v>658</v>
      </c>
      <c r="AB8871" t="s">
        <v>659</v>
      </c>
      <c r="AC8871" t="s">
        <v>41</v>
      </c>
      <c r="AD8871" t="s">
        <v>26</v>
      </c>
      <c r="AE8871" t="s">
        <v>99</v>
      </c>
      <c r="AF8871" t="s">
        <v>100</v>
      </c>
      <c r="AG8871">
        <v>98105</v>
      </c>
      <c r="AH8871" t="s">
        <v>44</v>
      </c>
      <c r="AI8871" t="s">
        <v>6484</v>
      </c>
      <c r="AJ8871" t="s">
        <v>46</v>
      </c>
      <c r="AK8871" t="s">
        <v>77</v>
      </c>
      <c r="AL8871" t="s">
        <v>6485</v>
      </c>
      <c r="AM8871">
        <v>15.92</v>
      </c>
      <c r="AN8871">
        <v>5</v>
      </c>
      <c r="AO8871">
        <v>0.2</v>
      </c>
      <c r="AP8871">
        <v>5.3730000000000002</v>
      </c>
      <c r="AQ8871">
        <f>YEAR(Table1[[#This Row],[Order Date]])</f>
        <v>2017</v>
      </c>
      <c r="AR8871" t="str">
        <f>TEXT(Table1[[#This Row],[Order Date]],"mmmm")</f>
        <v>December</v>
      </c>
      <c r="AS8871" t="str">
        <f>"Q"&amp;ROUNDUP(MONTH(Table1[[#This Row],[Order Date]])/3,0)</f>
        <v>Q4</v>
      </c>
      <c r="AT8871">
        <f>IF(Table1[[#This Row],[Sales]]=0,0,Table1[[#This Row],[Profit]]/Table1[[#This Row],[Sales]])</f>
        <v>0.33750000000000002</v>
      </c>
    </row>
    <row r="8872" spans="22:46" x14ac:dyDescent="0.3">
      <c r="V8872">
        <v>8871</v>
      </c>
      <c r="W8872" t="s">
        <v>11096</v>
      </c>
      <c r="X8872" s="1">
        <v>43070</v>
      </c>
      <c r="Y8872" s="1">
        <v>42898</v>
      </c>
      <c r="Z8872" t="s">
        <v>51</v>
      </c>
      <c r="AA8872" t="s">
        <v>658</v>
      </c>
      <c r="AB8872" t="s">
        <v>659</v>
      </c>
      <c r="AC8872" t="s">
        <v>41</v>
      </c>
      <c r="AD8872" t="s">
        <v>26</v>
      </c>
      <c r="AE8872" t="s">
        <v>99</v>
      </c>
      <c r="AF8872" t="s">
        <v>100</v>
      </c>
      <c r="AG8872">
        <v>98105</v>
      </c>
      <c r="AH8872" t="s">
        <v>44</v>
      </c>
      <c r="AI8872" t="s">
        <v>1442</v>
      </c>
      <c r="AJ8872" t="s">
        <v>31</v>
      </c>
      <c r="AK8872" t="s">
        <v>67</v>
      </c>
      <c r="AL8872" t="s">
        <v>1443</v>
      </c>
      <c r="AM8872">
        <v>70.680000000000007</v>
      </c>
      <c r="AN8872">
        <v>12</v>
      </c>
      <c r="AO8872">
        <v>0</v>
      </c>
      <c r="AP8872">
        <v>31.0992</v>
      </c>
      <c r="AQ8872">
        <f>YEAR(Table1[[#This Row],[Order Date]])</f>
        <v>2017</v>
      </c>
      <c r="AR8872" t="str">
        <f>TEXT(Table1[[#This Row],[Order Date]],"mmmm")</f>
        <v>December</v>
      </c>
      <c r="AS8872" t="str">
        <f>"Q"&amp;ROUNDUP(MONTH(Table1[[#This Row],[Order Date]])/3,0)</f>
        <v>Q4</v>
      </c>
      <c r="AT8872">
        <f>IF(Table1[[#This Row],[Sales]]=0,0,Table1[[#This Row],[Profit]]/Table1[[#This Row],[Sales]])</f>
        <v>0.43999999999999995</v>
      </c>
    </row>
    <row r="8873" spans="22:46" x14ac:dyDescent="0.3">
      <c r="V8873">
        <v>8872</v>
      </c>
      <c r="W8873" t="s">
        <v>11096</v>
      </c>
      <c r="X8873" s="1">
        <v>43070</v>
      </c>
      <c r="Y8873" s="1">
        <v>42898</v>
      </c>
      <c r="Z8873" t="s">
        <v>51</v>
      </c>
      <c r="AA8873" t="s">
        <v>658</v>
      </c>
      <c r="AB8873" t="s">
        <v>659</v>
      </c>
      <c r="AC8873" t="s">
        <v>41</v>
      </c>
      <c r="AD8873" t="s">
        <v>26</v>
      </c>
      <c r="AE8873" t="s">
        <v>99</v>
      </c>
      <c r="AF8873" t="s">
        <v>100</v>
      </c>
      <c r="AG8873">
        <v>98105</v>
      </c>
      <c r="AH8873" t="s">
        <v>44</v>
      </c>
      <c r="AI8873" t="s">
        <v>1231</v>
      </c>
      <c r="AJ8873" t="s">
        <v>46</v>
      </c>
      <c r="AK8873" t="s">
        <v>60</v>
      </c>
      <c r="AL8873" t="s">
        <v>1232</v>
      </c>
      <c r="AM8873">
        <v>541.24</v>
      </c>
      <c r="AN8873">
        <v>4</v>
      </c>
      <c r="AO8873">
        <v>0</v>
      </c>
      <c r="AP8873">
        <v>5.4123999999999999</v>
      </c>
      <c r="AQ8873">
        <f>YEAR(Table1[[#This Row],[Order Date]])</f>
        <v>2017</v>
      </c>
      <c r="AR8873" t="str">
        <f>TEXT(Table1[[#This Row],[Order Date]],"mmmm")</f>
        <v>December</v>
      </c>
      <c r="AS8873" t="str">
        <f>"Q"&amp;ROUNDUP(MONTH(Table1[[#This Row],[Order Date]])/3,0)</f>
        <v>Q4</v>
      </c>
      <c r="AT8873">
        <f>IF(Table1[[#This Row],[Sales]]=0,0,Table1[[#This Row],[Profit]]/Table1[[#This Row],[Sales]])</f>
        <v>0.01</v>
      </c>
    </row>
    <row r="8874" spans="22:46" x14ac:dyDescent="0.3">
      <c r="V8874">
        <v>8873</v>
      </c>
      <c r="W8874" t="s">
        <v>11097</v>
      </c>
      <c r="X8874" s="1">
        <v>41922</v>
      </c>
      <c r="Y8874" s="1">
        <v>41922</v>
      </c>
      <c r="Z8874" t="s">
        <v>1450</v>
      </c>
      <c r="AA8874" t="s">
        <v>5689</v>
      </c>
      <c r="AB8874" t="s">
        <v>5690</v>
      </c>
      <c r="AC8874" t="s">
        <v>25</v>
      </c>
      <c r="AD8874" t="s">
        <v>26</v>
      </c>
      <c r="AE8874" t="s">
        <v>563</v>
      </c>
      <c r="AF8874" t="s">
        <v>564</v>
      </c>
      <c r="AG8874">
        <v>43229</v>
      </c>
      <c r="AH8874" t="s">
        <v>160</v>
      </c>
      <c r="AI8874" t="s">
        <v>11098</v>
      </c>
      <c r="AJ8874" t="s">
        <v>73</v>
      </c>
      <c r="AK8874" t="s">
        <v>768</v>
      </c>
      <c r="AL8874" t="s">
        <v>11099</v>
      </c>
      <c r="AM8874">
        <v>101.994</v>
      </c>
      <c r="AN8874">
        <v>2</v>
      </c>
      <c r="AO8874">
        <v>0.7</v>
      </c>
      <c r="AP8874">
        <v>-71.395799999999994</v>
      </c>
      <c r="AQ8874">
        <f>YEAR(Table1[[#This Row],[Order Date]])</f>
        <v>2014</v>
      </c>
      <c r="AR8874" t="str">
        <f>TEXT(Table1[[#This Row],[Order Date]],"mmmm")</f>
        <v>October</v>
      </c>
      <c r="AS8874" t="str">
        <f>"Q"&amp;ROUNDUP(MONTH(Table1[[#This Row],[Order Date]])/3,0)</f>
        <v>Q4</v>
      </c>
      <c r="AT8874">
        <f>IF(Table1[[#This Row],[Sales]]=0,0,Table1[[#This Row],[Profit]]/Table1[[#This Row],[Sales]])</f>
        <v>-0.7</v>
      </c>
    </row>
    <row r="8875" spans="22:46" x14ac:dyDescent="0.3">
      <c r="V8875">
        <v>8874</v>
      </c>
      <c r="W8875" t="s">
        <v>11097</v>
      </c>
      <c r="X8875" s="1">
        <v>41922</v>
      </c>
      <c r="Y8875" s="1">
        <v>41922</v>
      </c>
      <c r="Z8875" t="s">
        <v>1450</v>
      </c>
      <c r="AA8875" t="s">
        <v>5689</v>
      </c>
      <c r="AB8875" t="s">
        <v>5690</v>
      </c>
      <c r="AC8875" t="s">
        <v>25</v>
      </c>
      <c r="AD8875" t="s">
        <v>26</v>
      </c>
      <c r="AE8875" t="s">
        <v>563</v>
      </c>
      <c r="AF8875" t="s">
        <v>564</v>
      </c>
      <c r="AG8875">
        <v>43229</v>
      </c>
      <c r="AH8875" t="s">
        <v>160</v>
      </c>
      <c r="AI8875" t="s">
        <v>2062</v>
      </c>
      <c r="AJ8875" t="s">
        <v>46</v>
      </c>
      <c r="AK8875" t="s">
        <v>77</v>
      </c>
      <c r="AL8875" t="s">
        <v>2063</v>
      </c>
      <c r="AM8875">
        <v>18.263999999999999</v>
      </c>
      <c r="AN8875">
        <v>2</v>
      </c>
      <c r="AO8875">
        <v>0.7</v>
      </c>
      <c r="AP8875">
        <v>-13.393599999999999</v>
      </c>
      <c r="AQ8875">
        <f>YEAR(Table1[[#This Row],[Order Date]])</f>
        <v>2014</v>
      </c>
      <c r="AR8875" t="str">
        <f>TEXT(Table1[[#This Row],[Order Date]],"mmmm")</f>
        <v>October</v>
      </c>
      <c r="AS8875" t="str">
        <f>"Q"&amp;ROUNDUP(MONTH(Table1[[#This Row],[Order Date]])/3,0)</f>
        <v>Q4</v>
      </c>
      <c r="AT8875">
        <f>IF(Table1[[#This Row],[Sales]]=0,0,Table1[[#This Row],[Profit]]/Table1[[#This Row],[Sales]])</f>
        <v>-0.73333333333333328</v>
      </c>
    </row>
    <row r="8876" spans="22:46" x14ac:dyDescent="0.3">
      <c r="V8876">
        <v>8875</v>
      </c>
      <c r="W8876" t="s">
        <v>11100</v>
      </c>
      <c r="X8876" s="1">
        <v>43053</v>
      </c>
      <c r="Y8876" t="s">
        <v>425</v>
      </c>
      <c r="Z8876" t="s">
        <v>22</v>
      </c>
      <c r="AA8876" t="s">
        <v>6468</v>
      </c>
      <c r="AB8876" t="s">
        <v>6469</v>
      </c>
      <c r="AC8876" t="s">
        <v>25</v>
      </c>
      <c r="AD8876" t="s">
        <v>26</v>
      </c>
      <c r="AE8876" t="s">
        <v>203</v>
      </c>
      <c r="AF8876" t="s">
        <v>110</v>
      </c>
      <c r="AG8876">
        <v>77095</v>
      </c>
      <c r="AH8876" t="s">
        <v>111</v>
      </c>
      <c r="AI8876" t="s">
        <v>3153</v>
      </c>
      <c r="AJ8876" t="s">
        <v>46</v>
      </c>
      <c r="AK8876" t="s">
        <v>77</v>
      </c>
      <c r="AL8876" t="s">
        <v>3154</v>
      </c>
      <c r="AM8876">
        <v>21.99</v>
      </c>
      <c r="AN8876">
        <v>5</v>
      </c>
      <c r="AO8876">
        <v>0.8</v>
      </c>
      <c r="AP8876">
        <v>-32.984999999999999</v>
      </c>
      <c r="AQ8876">
        <f>YEAR(Table1[[#This Row],[Order Date]])</f>
        <v>2017</v>
      </c>
      <c r="AR8876" t="str">
        <f>TEXT(Table1[[#This Row],[Order Date]],"mmmm")</f>
        <v>November</v>
      </c>
      <c r="AS8876" t="str">
        <f>"Q"&amp;ROUNDUP(MONTH(Table1[[#This Row],[Order Date]])/3,0)</f>
        <v>Q4</v>
      </c>
      <c r="AT8876">
        <f>IF(Table1[[#This Row],[Sales]]=0,0,Table1[[#This Row],[Profit]]/Table1[[#This Row],[Sales]])</f>
        <v>-1.5</v>
      </c>
    </row>
    <row r="8877" spans="22:46" x14ac:dyDescent="0.3">
      <c r="V8877">
        <v>8876</v>
      </c>
      <c r="W8877" t="s">
        <v>11101</v>
      </c>
      <c r="X8877" s="1">
        <v>42595</v>
      </c>
      <c r="Y8877" t="s">
        <v>9488</v>
      </c>
      <c r="Z8877" t="s">
        <v>51</v>
      </c>
      <c r="AA8877" t="s">
        <v>5506</v>
      </c>
      <c r="AB8877" t="s">
        <v>5507</v>
      </c>
      <c r="AC8877" t="s">
        <v>25</v>
      </c>
      <c r="AD8877" t="s">
        <v>26</v>
      </c>
      <c r="AE8877" t="s">
        <v>4421</v>
      </c>
      <c r="AF8877" t="s">
        <v>110</v>
      </c>
      <c r="AG8877">
        <v>75061</v>
      </c>
      <c r="AH8877" t="s">
        <v>111</v>
      </c>
      <c r="AI8877" t="s">
        <v>1807</v>
      </c>
      <c r="AJ8877" t="s">
        <v>46</v>
      </c>
      <c r="AK8877" t="s">
        <v>651</v>
      </c>
      <c r="AL8877" t="s">
        <v>1808</v>
      </c>
      <c r="AM8877">
        <v>185.376</v>
      </c>
      <c r="AN8877">
        <v>2</v>
      </c>
      <c r="AO8877">
        <v>0.2</v>
      </c>
      <c r="AP8877">
        <v>-34.758000000000003</v>
      </c>
      <c r="AQ8877">
        <f>YEAR(Table1[[#This Row],[Order Date]])</f>
        <v>2016</v>
      </c>
      <c r="AR8877" t="str">
        <f>TEXT(Table1[[#This Row],[Order Date]],"mmmm")</f>
        <v>August</v>
      </c>
      <c r="AS8877" t="str">
        <f>"Q"&amp;ROUNDUP(MONTH(Table1[[#This Row],[Order Date]])/3,0)</f>
        <v>Q3</v>
      </c>
      <c r="AT8877">
        <f>IF(Table1[[#This Row],[Sales]]=0,0,Table1[[#This Row],[Profit]]/Table1[[#This Row],[Sales]])</f>
        <v>-0.1875</v>
      </c>
    </row>
    <row r="8878" spans="22:46" x14ac:dyDescent="0.3">
      <c r="V8878">
        <v>8877</v>
      </c>
      <c r="W8878" t="s">
        <v>11101</v>
      </c>
      <c r="X8878" s="1">
        <v>42595</v>
      </c>
      <c r="Y8878" t="s">
        <v>9488</v>
      </c>
      <c r="Z8878" t="s">
        <v>51</v>
      </c>
      <c r="AA8878" t="s">
        <v>5506</v>
      </c>
      <c r="AB8878" t="s">
        <v>5507</v>
      </c>
      <c r="AC8878" t="s">
        <v>25</v>
      </c>
      <c r="AD8878" t="s">
        <v>26</v>
      </c>
      <c r="AE8878" t="s">
        <v>4421</v>
      </c>
      <c r="AF8878" t="s">
        <v>110</v>
      </c>
      <c r="AG8878">
        <v>75061</v>
      </c>
      <c r="AH8878" t="s">
        <v>111</v>
      </c>
      <c r="AI8878" t="s">
        <v>5460</v>
      </c>
      <c r="AJ8878" t="s">
        <v>46</v>
      </c>
      <c r="AK8878" t="s">
        <v>80</v>
      </c>
      <c r="AL8878" t="s">
        <v>5461</v>
      </c>
      <c r="AM8878">
        <v>58.923999999999999</v>
      </c>
      <c r="AN8878">
        <v>1</v>
      </c>
      <c r="AO8878">
        <v>0.8</v>
      </c>
      <c r="AP8878">
        <v>-153.20240000000001</v>
      </c>
      <c r="AQ8878">
        <f>YEAR(Table1[[#This Row],[Order Date]])</f>
        <v>2016</v>
      </c>
      <c r="AR8878" t="str">
        <f>TEXT(Table1[[#This Row],[Order Date]],"mmmm")</f>
        <v>August</v>
      </c>
      <c r="AS8878" t="str">
        <f>"Q"&amp;ROUNDUP(MONTH(Table1[[#This Row],[Order Date]])/3,0)</f>
        <v>Q3</v>
      </c>
      <c r="AT8878">
        <f>IF(Table1[[#This Row],[Sales]]=0,0,Table1[[#This Row],[Profit]]/Table1[[#This Row],[Sales]])</f>
        <v>-2.6</v>
      </c>
    </row>
    <row r="8879" spans="22:46" x14ac:dyDescent="0.3">
      <c r="V8879">
        <v>8878</v>
      </c>
      <c r="W8879" t="s">
        <v>11102</v>
      </c>
      <c r="X8879" s="1">
        <v>42995</v>
      </c>
      <c r="Y8879" t="s">
        <v>245</v>
      </c>
      <c r="Z8879" t="s">
        <v>51</v>
      </c>
      <c r="AA8879" t="s">
        <v>506</v>
      </c>
      <c r="AB8879" t="s">
        <v>507</v>
      </c>
      <c r="AC8879" t="s">
        <v>25</v>
      </c>
      <c r="AD8879" t="s">
        <v>26</v>
      </c>
      <c r="AE8879" t="s">
        <v>1125</v>
      </c>
      <c r="AF8879" t="s">
        <v>892</v>
      </c>
      <c r="AG8879">
        <v>7960</v>
      </c>
      <c r="AH8879" t="s">
        <v>160</v>
      </c>
      <c r="AI8879" t="s">
        <v>11103</v>
      </c>
      <c r="AJ8879" t="s">
        <v>73</v>
      </c>
      <c r="AK8879" t="s">
        <v>768</v>
      </c>
      <c r="AL8879" t="s">
        <v>11104</v>
      </c>
      <c r="AM8879">
        <v>480</v>
      </c>
      <c r="AN8879">
        <v>4</v>
      </c>
      <c r="AO8879">
        <v>0</v>
      </c>
      <c r="AP8879">
        <v>225.6</v>
      </c>
      <c r="AQ8879">
        <f>YEAR(Table1[[#This Row],[Order Date]])</f>
        <v>2017</v>
      </c>
      <c r="AR8879" t="str">
        <f>TEXT(Table1[[#This Row],[Order Date]],"mmmm")</f>
        <v>September</v>
      </c>
      <c r="AS8879" t="str">
        <f>"Q"&amp;ROUNDUP(MONTH(Table1[[#This Row],[Order Date]])/3,0)</f>
        <v>Q3</v>
      </c>
      <c r="AT8879">
        <f>IF(Table1[[#This Row],[Sales]]=0,0,Table1[[#This Row],[Profit]]/Table1[[#This Row],[Sales]])</f>
        <v>0.47</v>
      </c>
    </row>
    <row r="8880" spans="22:46" x14ac:dyDescent="0.3">
      <c r="V8880">
        <v>8879</v>
      </c>
      <c r="W8880" t="s">
        <v>11102</v>
      </c>
      <c r="X8880" s="1">
        <v>42995</v>
      </c>
      <c r="Y8880" t="s">
        <v>245</v>
      </c>
      <c r="Z8880" t="s">
        <v>51</v>
      </c>
      <c r="AA8880" t="s">
        <v>506</v>
      </c>
      <c r="AB8880" t="s">
        <v>507</v>
      </c>
      <c r="AC8880" t="s">
        <v>25</v>
      </c>
      <c r="AD8880" t="s">
        <v>26</v>
      </c>
      <c r="AE8880" t="s">
        <v>1125</v>
      </c>
      <c r="AF8880" t="s">
        <v>892</v>
      </c>
      <c r="AG8880">
        <v>7960</v>
      </c>
      <c r="AH8880" t="s">
        <v>160</v>
      </c>
      <c r="AI8880" t="s">
        <v>393</v>
      </c>
      <c r="AJ8880" t="s">
        <v>46</v>
      </c>
      <c r="AK8880" t="s">
        <v>60</v>
      </c>
      <c r="AL8880" t="s">
        <v>394</v>
      </c>
      <c r="AM8880">
        <v>34.049999999999997</v>
      </c>
      <c r="AN8880">
        <v>3</v>
      </c>
      <c r="AO8880">
        <v>0</v>
      </c>
      <c r="AP8880">
        <v>9.5340000000000007</v>
      </c>
      <c r="AQ8880">
        <f>YEAR(Table1[[#This Row],[Order Date]])</f>
        <v>2017</v>
      </c>
      <c r="AR8880" t="str">
        <f>TEXT(Table1[[#This Row],[Order Date]],"mmmm")</f>
        <v>September</v>
      </c>
      <c r="AS8880" t="str">
        <f>"Q"&amp;ROUNDUP(MONTH(Table1[[#This Row],[Order Date]])/3,0)</f>
        <v>Q3</v>
      </c>
      <c r="AT8880">
        <f>IF(Table1[[#This Row],[Sales]]=0,0,Table1[[#This Row],[Profit]]/Table1[[#This Row],[Sales]])</f>
        <v>0.28000000000000003</v>
      </c>
    </row>
    <row r="8881" spans="22:46" x14ac:dyDescent="0.3">
      <c r="V8881">
        <v>8880</v>
      </c>
      <c r="W8881" t="s">
        <v>11105</v>
      </c>
      <c r="X8881" s="1">
        <v>42086</v>
      </c>
      <c r="Y8881" t="s">
        <v>4672</v>
      </c>
      <c r="Z8881" t="s">
        <v>207</v>
      </c>
      <c r="AA8881" t="s">
        <v>856</v>
      </c>
      <c r="AB8881" t="s">
        <v>857</v>
      </c>
      <c r="AC8881" t="s">
        <v>41</v>
      </c>
      <c r="AD8881" t="s">
        <v>26</v>
      </c>
      <c r="AE8881" t="s">
        <v>42</v>
      </c>
      <c r="AF8881" t="s">
        <v>43</v>
      </c>
      <c r="AG8881">
        <v>90008</v>
      </c>
      <c r="AH8881" t="s">
        <v>44</v>
      </c>
      <c r="AI8881" t="s">
        <v>783</v>
      </c>
      <c r="AJ8881" t="s">
        <v>46</v>
      </c>
      <c r="AK8881" t="s">
        <v>94</v>
      </c>
      <c r="AL8881" t="s">
        <v>5996</v>
      </c>
      <c r="AM8881">
        <v>192.72</v>
      </c>
      <c r="AN8881">
        <v>11</v>
      </c>
      <c r="AO8881">
        <v>0</v>
      </c>
      <c r="AP8881">
        <v>92.505600000000001</v>
      </c>
      <c r="AQ8881">
        <f>YEAR(Table1[[#This Row],[Order Date]])</f>
        <v>2015</v>
      </c>
      <c r="AR8881" t="str">
        <f>TEXT(Table1[[#This Row],[Order Date]],"mmmm")</f>
        <v>March</v>
      </c>
      <c r="AS8881" t="str">
        <f>"Q"&amp;ROUNDUP(MONTH(Table1[[#This Row],[Order Date]])/3,0)</f>
        <v>Q1</v>
      </c>
      <c r="AT8881">
        <f>IF(Table1[[#This Row],[Sales]]=0,0,Table1[[#This Row],[Profit]]/Table1[[#This Row],[Sales]])</f>
        <v>0.48</v>
      </c>
    </row>
    <row r="8882" spans="22:46" x14ac:dyDescent="0.3">
      <c r="V8882">
        <v>8881</v>
      </c>
      <c r="W8882" t="s">
        <v>11105</v>
      </c>
      <c r="X8882" s="1">
        <v>42086</v>
      </c>
      <c r="Y8882" t="s">
        <v>4672</v>
      </c>
      <c r="Z8882" t="s">
        <v>207</v>
      </c>
      <c r="AA8882" t="s">
        <v>856</v>
      </c>
      <c r="AB8882" t="s">
        <v>857</v>
      </c>
      <c r="AC8882" t="s">
        <v>41</v>
      </c>
      <c r="AD8882" t="s">
        <v>26</v>
      </c>
      <c r="AE8882" t="s">
        <v>42</v>
      </c>
      <c r="AF8882" t="s">
        <v>43</v>
      </c>
      <c r="AG8882">
        <v>90008</v>
      </c>
      <c r="AH8882" t="s">
        <v>44</v>
      </c>
      <c r="AI8882" t="s">
        <v>4961</v>
      </c>
      <c r="AJ8882" t="s">
        <v>73</v>
      </c>
      <c r="AK8882" t="s">
        <v>176</v>
      </c>
      <c r="AL8882" t="s">
        <v>4962</v>
      </c>
      <c r="AM8882">
        <v>239.97</v>
      </c>
      <c r="AN8882">
        <v>3</v>
      </c>
      <c r="AO8882">
        <v>0</v>
      </c>
      <c r="AP8882">
        <v>86.389200000000002</v>
      </c>
      <c r="AQ8882">
        <f>YEAR(Table1[[#This Row],[Order Date]])</f>
        <v>2015</v>
      </c>
      <c r="AR8882" t="str">
        <f>TEXT(Table1[[#This Row],[Order Date]],"mmmm")</f>
        <v>March</v>
      </c>
      <c r="AS8882" t="str">
        <f>"Q"&amp;ROUNDUP(MONTH(Table1[[#This Row],[Order Date]])/3,0)</f>
        <v>Q1</v>
      </c>
      <c r="AT8882">
        <f>IF(Table1[[#This Row],[Sales]]=0,0,Table1[[#This Row],[Profit]]/Table1[[#This Row],[Sales]])</f>
        <v>0.36</v>
      </c>
    </row>
    <row r="8883" spans="22:46" x14ac:dyDescent="0.3">
      <c r="V8883">
        <v>8882</v>
      </c>
      <c r="W8883" t="s">
        <v>11106</v>
      </c>
      <c r="X8883" s="1">
        <v>42551</v>
      </c>
      <c r="Y8883" s="1">
        <v>42436</v>
      </c>
      <c r="Z8883" t="s">
        <v>22</v>
      </c>
      <c r="AA8883" t="s">
        <v>5609</v>
      </c>
      <c r="AB8883" t="s">
        <v>5610</v>
      </c>
      <c r="AC8883" t="s">
        <v>108</v>
      </c>
      <c r="AD8883" t="s">
        <v>26</v>
      </c>
      <c r="AE8883" t="s">
        <v>515</v>
      </c>
      <c r="AF8883" t="s">
        <v>233</v>
      </c>
      <c r="AG8883">
        <v>60505</v>
      </c>
      <c r="AH8883" t="s">
        <v>111</v>
      </c>
      <c r="AI8883" t="s">
        <v>4677</v>
      </c>
      <c r="AJ8883" t="s">
        <v>73</v>
      </c>
      <c r="AK8883" t="s">
        <v>176</v>
      </c>
      <c r="AL8883" t="s">
        <v>4678</v>
      </c>
      <c r="AM8883">
        <v>50.12</v>
      </c>
      <c r="AN8883">
        <v>7</v>
      </c>
      <c r="AO8883">
        <v>0.2</v>
      </c>
      <c r="AP8883">
        <v>-0.62649999999999995</v>
      </c>
      <c r="AQ8883">
        <f>YEAR(Table1[[#This Row],[Order Date]])</f>
        <v>2016</v>
      </c>
      <c r="AR8883" t="str">
        <f>TEXT(Table1[[#This Row],[Order Date]],"mmmm")</f>
        <v>June</v>
      </c>
      <c r="AS8883" t="str">
        <f>"Q"&amp;ROUNDUP(MONTH(Table1[[#This Row],[Order Date]])/3,0)</f>
        <v>Q2</v>
      </c>
      <c r="AT8883">
        <f>IF(Table1[[#This Row],[Sales]]=0,0,Table1[[#This Row],[Profit]]/Table1[[#This Row],[Sales]])</f>
        <v>-1.2499999999999999E-2</v>
      </c>
    </row>
    <row r="8884" spans="22:46" x14ac:dyDescent="0.3">
      <c r="V8884">
        <v>8883</v>
      </c>
      <c r="W8884" t="s">
        <v>11107</v>
      </c>
      <c r="X8884" s="1">
        <v>43028</v>
      </c>
      <c r="Y8884" t="s">
        <v>4223</v>
      </c>
      <c r="Z8884" t="s">
        <v>51</v>
      </c>
      <c r="AA8884" t="s">
        <v>4718</v>
      </c>
      <c r="AB8884" t="s">
        <v>4719</v>
      </c>
      <c r="AC8884" t="s">
        <v>41</v>
      </c>
      <c r="AD8884" t="s">
        <v>26</v>
      </c>
      <c r="AE8884" t="s">
        <v>420</v>
      </c>
      <c r="AF8884" t="s">
        <v>92</v>
      </c>
      <c r="AG8884">
        <v>27707</v>
      </c>
      <c r="AH8884" t="s">
        <v>29</v>
      </c>
      <c r="AI8884" t="s">
        <v>7504</v>
      </c>
      <c r="AJ8884" t="s">
        <v>73</v>
      </c>
      <c r="AK8884" t="s">
        <v>74</v>
      </c>
      <c r="AL8884" t="s">
        <v>7505</v>
      </c>
      <c r="AM8884">
        <v>15.984</v>
      </c>
      <c r="AN8884">
        <v>2</v>
      </c>
      <c r="AO8884">
        <v>0.2</v>
      </c>
      <c r="AP8884">
        <v>1.3986000000000001</v>
      </c>
      <c r="AQ8884">
        <f>YEAR(Table1[[#This Row],[Order Date]])</f>
        <v>2017</v>
      </c>
      <c r="AR8884" t="str">
        <f>TEXT(Table1[[#This Row],[Order Date]],"mmmm")</f>
        <v>October</v>
      </c>
      <c r="AS8884" t="str">
        <f>"Q"&amp;ROUNDUP(MONTH(Table1[[#This Row],[Order Date]])/3,0)</f>
        <v>Q4</v>
      </c>
      <c r="AT8884">
        <f>IF(Table1[[#This Row],[Sales]]=0,0,Table1[[#This Row],[Profit]]/Table1[[#This Row],[Sales]])</f>
        <v>8.7500000000000008E-2</v>
      </c>
    </row>
    <row r="8885" spans="22:46" x14ac:dyDescent="0.3">
      <c r="V8885">
        <v>8884</v>
      </c>
      <c r="W8885" t="s">
        <v>11107</v>
      </c>
      <c r="X8885" s="1">
        <v>43028</v>
      </c>
      <c r="Y8885" t="s">
        <v>4223</v>
      </c>
      <c r="Z8885" t="s">
        <v>51</v>
      </c>
      <c r="AA8885" t="s">
        <v>4718</v>
      </c>
      <c r="AB8885" t="s">
        <v>4719</v>
      </c>
      <c r="AC8885" t="s">
        <v>41</v>
      </c>
      <c r="AD8885" t="s">
        <v>26</v>
      </c>
      <c r="AE8885" t="s">
        <v>420</v>
      </c>
      <c r="AF8885" t="s">
        <v>92</v>
      </c>
      <c r="AG8885">
        <v>27707</v>
      </c>
      <c r="AH8885" t="s">
        <v>29</v>
      </c>
      <c r="AI8885" t="s">
        <v>1993</v>
      </c>
      <c r="AJ8885" t="s">
        <v>46</v>
      </c>
      <c r="AK8885" t="s">
        <v>94</v>
      </c>
      <c r="AL8885" t="s">
        <v>1994</v>
      </c>
      <c r="AM8885">
        <v>14.352</v>
      </c>
      <c r="AN8885">
        <v>3</v>
      </c>
      <c r="AO8885">
        <v>0.2</v>
      </c>
      <c r="AP8885">
        <v>4.4850000000000003</v>
      </c>
      <c r="AQ8885">
        <f>YEAR(Table1[[#This Row],[Order Date]])</f>
        <v>2017</v>
      </c>
      <c r="AR8885" t="str">
        <f>TEXT(Table1[[#This Row],[Order Date]],"mmmm")</f>
        <v>October</v>
      </c>
      <c r="AS8885" t="str">
        <f>"Q"&amp;ROUNDUP(MONTH(Table1[[#This Row],[Order Date]])/3,0)</f>
        <v>Q4</v>
      </c>
      <c r="AT8885">
        <f>IF(Table1[[#This Row],[Sales]]=0,0,Table1[[#This Row],[Profit]]/Table1[[#This Row],[Sales]])</f>
        <v>0.3125</v>
      </c>
    </row>
    <row r="8886" spans="22:46" x14ac:dyDescent="0.3">
      <c r="V8886">
        <v>8885</v>
      </c>
      <c r="W8886" t="s">
        <v>11108</v>
      </c>
      <c r="X8886" s="1">
        <v>41876</v>
      </c>
      <c r="Y8886" t="s">
        <v>849</v>
      </c>
      <c r="Z8886" t="s">
        <v>51</v>
      </c>
      <c r="AA8886" t="s">
        <v>346</v>
      </c>
      <c r="AB8886" t="s">
        <v>347</v>
      </c>
      <c r="AC8886" t="s">
        <v>41</v>
      </c>
      <c r="AD8886" t="s">
        <v>26</v>
      </c>
      <c r="AE8886" t="s">
        <v>563</v>
      </c>
      <c r="AF8886" t="s">
        <v>564</v>
      </c>
      <c r="AG8886">
        <v>43229</v>
      </c>
      <c r="AH8886" t="s">
        <v>160</v>
      </c>
      <c r="AI8886" t="s">
        <v>1355</v>
      </c>
      <c r="AJ8886" t="s">
        <v>46</v>
      </c>
      <c r="AK8886" t="s">
        <v>77</v>
      </c>
      <c r="AL8886" t="s">
        <v>1356</v>
      </c>
      <c r="AM8886">
        <v>6.5279999999999996</v>
      </c>
      <c r="AN8886">
        <v>4</v>
      </c>
      <c r="AO8886">
        <v>0.7</v>
      </c>
      <c r="AP8886">
        <v>-4.5696000000000003</v>
      </c>
      <c r="AQ8886">
        <f>YEAR(Table1[[#This Row],[Order Date]])</f>
        <v>2014</v>
      </c>
      <c r="AR8886" t="str">
        <f>TEXT(Table1[[#This Row],[Order Date]],"mmmm")</f>
        <v>August</v>
      </c>
      <c r="AS8886" t="str">
        <f>"Q"&amp;ROUNDUP(MONTH(Table1[[#This Row],[Order Date]])/3,0)</f>
        <v>Q3</v>
      </c>
      <c r="AT8886">
        <f>IF(Table1[[#This Row],[Sales]]=0,0,Table1[[#This Row],[Profit]]/Table1[[#This Row],[Sales]])</f>
        <v>-0.70000000000000007</v>
      </c>
    </row>
    <row r="8887" spans="22:46" x14ac:dyDescent="0.3">
      <c r="V8887">
        <v>8886</v>
      </c>
      <c r="W8887" t="s">
        <v>11108</v>
      </c>
      <c r="X8887" s="1">
        <v>41876</v>
      </c>
      <c r="Y8887" t="s">
        <v>849</v>
      </c>
      <c r="Z8887" t="s">
        <v>51</v>
      </c>
      <c r="AA8887" t="s">
        <v>346</v>
      </c>
      <c r="AB8887" t="s">
        <v>347</v>
      </c>
      <c r="AC8887" t="s">
        <v>41</v>
      </c>
      <c r="AD8887" t="s">
        <v>26</v>
      </c>
      <c r="AE8887" t="s">
        <v>563</v>
      </c>
      <c r="AF8887" t="s">
        <v>564</v>
      </c>
      <c r="AG8887">
        <v>43229</v>
      </c>
      <c r="AH8887" t="s">
        <v>160</v>
      </c>
      <c r="AI8887" t="s">
        <v>5997</v>
      </c>
      <c r="AJ8887" t="s">
        <v>46</v>
      </c>
      <c r="AK8887" t="s">
        <v>77</v>
      </c>
      <c r="AL8887" t="s">
        <v>5998</v>
      </c>
      <c r="AM8887">
        <v>2.8620000000000001</v>
      </c>
      <c r="AN8887">
        <v>3</v>
      </c>
      <c r="AO8887">
        <v>0.7</v>
      </c>
      <c r="AP8887">
        <v>-2.2896000000000001</v>
      </c>
      <c r="AQ8887">
        <f>YEAR(Table1[[#This Row],[Order Date]])</f>
        <v>2014</v>
      </c>
      <c r="AR8887" t="str">
        <f>TEXT(Table1[[#This Row],[Order Date]],"mmmm")</f>
        <v>August</v>
      </c>
      <c r="AS8887" t="str">
        <f>"Q"&amp;ROUNDUP(MONTH(Table1[[#This Row],[Order Date]])/3,0)</f>
        <v>Q3</v>
      </c>
      <c r="AT8887">
        <f>IF(Table1[[#This Row],[Sales]]=0,0,Table1[[#This Row],[Profit]]/Table1[[#This Row],[Sales]])</f>
        <v>-0.8</v>
      </c>
    </row>
    <row r="8888" spans="22:46" x14ac:dyDescent="0.3">
      <c r="V8888">
        <v>8887</v>
      </c>
      <c r="W8888" t="s">
        <v>11108</v>
      </c>
      <c r="X8888" s="1">
        <v>41876</v>
      </c>
      <c r="Y8888" t="s">
        <v>849</v>
      </c>
      <c r="Z8888" t="s">
        <v>51</v>
      </c>
      <c r="AA8888" t="s">
        <v>346</v>
      </c>
      <c r="AB8888" t="s">
        <v>347</v>
      </c>
      <c r="AC8888" t="s">
        <v>41</v>
      </c>
      <c r="AD8888" t="s">
        <v>26</v>
      </c>
      <c r="AE8888" t="s">
        <v>563</v>
      </c>
      <c r="AF8888" t="s">
        <v>564</v>
      </c>
      <c r="AG8888">
        <v>43229</v>
      </c>
      <c r="AH8888" t="s">
        <v>160</v>
      </c>
      <c r="AI8888" t="s">
        <v>2314</v>
      </c>
      <c r="AJ8888" t="s">
        <v>46</v>
      </c>
      <c r="AK8888" t="s">
        <v>77</v>
      </c>
      <c r="AL8888" t="s">
        <v>2315</v>
      </c>
      <c r="AM8888">
        <v>20.856000000000002</v>
      </c>
      <c r="AN8888">
        <v>8</v>
      </c>
      <c r="AO8888">
        <v>0.7</v>
      </c>
      <c r="AP8888">
        <v>-16.684799999999999</v>
      </c>
      <c r="AQ8888">
        <f>YEAR(Table1[[#This Row],[Order Date]])</f>
        <v>2014</v>
      </c>
      <c r="AR8888" t="str">
        <f>TEXT(Table1[[#This Row],[Order Date]],"mmmm")</f>
        <v>August</v>
      </c>
      <c r="AS8888" t="str">
        <f>"Q"&amp;ROUNDUP(MONTH(Table1[[#This Row],[Order Date]])/3,0)</f>
        <v>Q3</v>
      </c>
      <c r="AT8888">
        <f>IF(Table1[[#This Row],[Sales]]=0,0,Table1[[#This Row],[Profit]]/Table1[[#This Row],[Sales]])</f>
        <v>-0.79999999999999993</v>
      </c>
    </row>
    <row r="8889" spans="22:46" x14ac:dyDescent="0.3">
      <c r="V8889">
        <v>8888</v>
      </c>
      <c r="W8889" t="s">
        <v>11109</v>
      </c>
      <c r="X8889" s="1">
        <v>41847</v>
      </c>
      <c r="Y8889" t="s">
        <v>5990</v>
      </c>
      <c r="Z8889" t="s">
        <v>22</v>
      </c>
      <c r="AA8889" t="s">
        <v>1154</v>
      </c>
      <c r="AB8889" t="s">
        <v>1155</v>
      </c>
      <c r="AC8889" t="s">
        <v>41</v>
      </c>
      <c r="AD8889" t="s">
        <v>26</v>
      </c>
      <c r="AE8889" t="s">
        <v>42</v>
      </c>
      <c r="AF8889" t="s">
        <v>43</v>
      </c>
      <c r="AG8889">
        <v>90036</v>
      </c>
      <c r="AH8889" t="s">
        <v>44</v>
      </c>
      <c r="AI8889" t="s">
        <v>4162</v>
      </c>
      <c r="AJ8889" t="s">
        <v>46</v>
      </c>
      <c r="AK8889" t="s">
        <v>60</v>
      </c>
      <c r="AL8889" t="s">
        <v>4163</v>
      </c>
      <c r="AM8889">
        <v>276.27999999999997</v>
      </c>
      <c r="AN8889">
        <v>2</v>
      </c>
      <c r="AO8889">
        <v>0</v>
      </c>
      <c r="AP8889">
        <v>0</v>
      </c>
      <c r="AQ8889">
        <f>YEAR(Table1[[#This Row],[Order Date]])</f>
        <v>2014</v>
      </c>
      <c r="AR8889" t="str">
        <f>TEXT(Table1[[#This Row],[Order Date]],"mmmm")</f>
        <v>July</v>
      </c>
      <c r="AS8889" t="str">
        <f>"Q"&amp;ROUNDUP(MONTH(Table1[[#This Row],[Order Date]])/3,0)</f>
        <v>Q3</v>
      </c>
      <c r="AT8889">
        <f>IF(Table1[[#This Row],[Sales]]=0,0,Table1[[#This Row],[Profit]]/Table1[[#This Row],[Sales]])</f>
        <v>0</v>
      </c>
    </row>
    <row r="8890" spans="22:46" x14ac:dyDescent="0.3">
      <c r="V8890">
        <v>8889</v>
      </c>
      <c r="W8890" t="s">
        <v>11110</v>
      </c>
      <c r="X8890" s="1">
        <v>43070</v>
      </c>
      <c r="Y8890" s="1">
        <v>42928</v>
      </c>
      <c r="Z8890" t="s">
        <v>51</v>
      </c>
      <c r="AA8890" t="s">
        <v>5030</v>
      </c>
      <c r="AB8890" t="s">
        <v>5031</v>
      </c>
      <c r="AC8890" t="s">
        <v>108</v>
      </c>
      <c r="AD8890" t="s">
        <v>26</v>
      </c>
      <c r="AE8890" t="s">
        <v>5631</v>
      </c>
      <c r="AF8890" t="s">
        <v>43</v>
      </c>
      <c r="AG8890">
        <v>95207</v>
      </c>
      <c r="AH8890" t="s">
        <v>44</v>
      </c>
      <c r="AI8890" t="s">
        <v>2552</v>
      </c>
      <c r="AJ8890" t="s">
        <v>31</v>
      </c>
      <c r="AK8890" t="s">
        <v>67</v>
      </c>
      <c r="AL8890" t="s">
        <v>2553</v>
      </c>
      <c r="AM8890">
        <v>629.64</v>
      </c>
      <c r="AN8890">
        <v>9</v>
      </c>
      <c r="AO8890">
        <v>0</v>
      </c>
      <c r="AP8890">
        <v>107.03879999999999</v>
      </c>
      <c r="AQ8890">
        <f>YEAR(Table1[[#This Row],[Order Date]])</f>
        <v>2017</v>
      </c>
      <c r="AR8890" t="str">
        <f>TEXT(Table1[[#This Row],[Order Date]],"mmmm")</f>
        <v>December</v>
      </c>
      <c r="AS8890" t="str">
        <f>"Q"&amp;ROUNDUP(MONTH(Table1[[#This Row],[Order Date]])/3,0)</f>
        <v>Q4</v>
      </c>
      <c r="AT8890">
        <f>IF(Table1[[#This Row],[Sales]]=0,0,Table1[[#This Row],[Profit]]/Table1[[#This Row],[Sales]])</f>
        <v>0.16999999999999998</v>
      </c>
    </row>
    <row r="8891" spans="22:46" x14ac:dyDescent="0.3">
      <c r="V8891">
        <v>8890</v>
      </c>
      <c r="W8891" t="s">
        <v>11111</v>
      </c>
      <c r="X8891" s="1">
        <v>42660</v>
      </c>
      <c r="Y8891" t="s">
        <v>1449</v>
      </c>
      <c r="Z8891" t="s">
        <v>22</v>
      </c>
      <c r="AA8891" t="s">
        <v>9005</v>
      </c>
      <c r="AB8891" t="s">
        <v>9006</v>
      </c>
      <c r="AC8891" t="s">
        <v>108</v>
      </c>
      <c r="AD8891" t="s">
        <v>26</v>
      </c>
      <c r="AE8891" t="s">
        <v>432</v>
      </c>
      <c r="AF8891" t="s">
        <v>672</v>
      </c>
      <c r="AG8891">
        <v>65203</v>
      </c>
      <c r="AH8891" t="s">
        <v>111</v>
      </c>
      <c r="AI8891" t="s">
        <v>6087</v>
      </c>
      <c r="AJ8891" t="s">
        <v>73</v>
      </c>
      <c r="AK8891" t="s">
        <v>74</v>
      </c>
      <c r="AL8891" t="s">
        <v>6088</v>
      </c>
      <c r="AM8891">
        <v>449.97</v>
      </c>
      <c r="AN8891">
        <v>3</v>
      </c>
      <c r="AO8891">
        <v>0</v>
      </c>
      <c r="AP8891">
        <v>220.4853</v>
      </c>
      <c r="AQ8891">
        <f>YEAR(Table1[[#This Row],[Order Date]])</f>
        <v>2016</v>
      </c>
      <c r="AR8891" t="str">
        <f>TEXT(Table1[[#This Row],[Order Date]],"mmmm")</f>
        <v>October</v>
      </c>
      <c r="AS8891" t="str">
        <f>"Q"&amp;ROUNDUP(MONTH(Table1[[#This Row],[Order Date]])/3,0)</f>
        <v>Q4</v>
      </c>
      <c r="AT8891">
        <f>IF(Table1[[#This Row],[Sales]]=0,0,Table1[[#This Row],[Profit]]/Table1[[#This Row],[Sales]])</f>
        <v>0.48999999999999994</v>
      </c>
    </row>
    <row r="8892" spans="22:46" x14ac:dyDescent="0.3">
      <c r="V8892">
        <v>8891</v>
      </c>
      <c r="W8892" t="s">
        <v>11111</v>
      </c>
      <c r="X8892" s="1">
        <v>42660</v>
      </c>
      <c r="Y8892" t="s">
        <v>1449</v>
      </c>
      <c r="Z8892" t="s">
        <v>22</v>
      </c>
      <c r="AA8892" t="s">
        <v>9005</v>
      </c>
      <c r="AB8892" t="s">
        <v>9006</v>
      </c>
      <c r="AC8892" t="s">
        <v>108</v>
      </c>
      <c r="AD8892" t="s">
        <v>26</v>
      </c>
      <c r="AE8892" t="s">
        <v>432</v>
      </c>
      <c r="AF8892" t="s">
        <v>672</v>
      </c>
      <c r="AG8892">
        <v>65203</v>
      </c>
      <c r="AH8892" t="s">
        <v>111</v>
      </c>
      <c r="AI8892" t="s">
        <v>6134</v>
      </c>
      <c r="AJ8892" t="s">
        <v>46</v>
      </c>
      <c r="AK8892" t="s">
        <v>80</v>
      </c>
      <c r="AL8892" t="s">
        <v>6135</v>
      </c>
      <c r="AM8892">
        <v>1927.59</v>
      </c>
      <c r="AN8892">
        <v>7</v>
      </c>
      <c r="AO8892">
        <v>0</v>
      </c>
      <c r="AP8892">
        <v>751.76009999999997</v>
      </c>
      <c r="AQ8892">
        <f>YEAR(Table1[[#This Row],[Order Date]])</f>
        <v>2016</v>
      </c>
      <c r="AR8892" t="str">
        <f>TEXT(Table1[[#This Row],[Order Date]],"mmmm")</f>
        <v>October</v>
      </c>
      <c r="AS8892" t="str">
        <f>"Q"&amp;ROUNDUP(MONTH(Table1[[#This Row],[Order Date]])/3,0)</f>
        <v>Q4</v>
      </c>
      <c r="AT8892">
        <f>IF(Table1[[#This Row],[Sales]]=0,0,Table1[[#This Row],[Profit]]/Table1[[#This Row],[Sales]])</f>
        <v>0.39</v>
      </c>
    </row>
    <row r="8893" spans="22:46" x14ac:dyDescent="0.3">
      <c r="V8893">
        <v>8892</v>
      </c>
      <c r="W8893" t="s">
        <v>11112</v>
      </c>
      <c r="X8893" s="1">
        <v>42629</v>
      </c>
      <c r="Y8893" t="s">
        <v>362</v>
      </c>
      <c r="Z8893" t="s">
        <v>207</v>
      </c>
      <c r="AA8893" t="s">
        <v>1254</v>
      </c>
      <c r="AB8893" t="s">
        <v>1255</v>
      </c>
      <c r="AC8893" t="s">
        <v>108</v>
      </c>
      <c r="AD8893" t="s">
        <v>26</v>
      </c>
      <c r="AE8893" t="s">
        <v>563</v>
      </c>
      <c r="AF8893" t="s">
        <v>1429</v>
      </c>
      <c r="AG8893">
        <v>31907</v>
      </c>
      <c r="AH8893" t="s">
        <v>29</v>
      </c>
      <c r="AI8893" t="s">
        <v>343</v>
      </c>
      <c r="AJ8893" t="s">
        <v>31</v>
      </c>
      <c r="AK8893" t="s">
        <v>35</v>
      </c>
      <c r="AL8893" t="s">
        <v>344</v>
      </c>
      <c r="AM8893">
        <v>121.78</v>
      </c>
      <c r="AN8893">
        <v>2</v>
      </c>
      <c r="AO8893">
        <v>0</v>
      </c>
      <c r="AP8893">
        <v>30.445</v>
      </c>
      <c r="AQ8893">
        <f>YEAR(Table1[[#This Row],[Order Date]])</f>
        <v>2016</v>
      </c>
      <c r="AR8893" t="str">
        <f>TEXT(Table1[[#This Row],[Order Date]],"mmmm")</f>
        <v>September</v>
      </c>
      <c r="AS8893" t="str">
        <f>"Q"&amp;ROUNDUP(MONTH(Table1[[#This Row],[Order Date]])/3,0)</f>
        <v>Q3</v>
      </c>
      <c r="AT8893">
        <f>IF(Table1[[#This Row],[Sales]]=0,0,Table1[[#This Row],[Profit]]/Table1[[#This Row],[Sales]])</f>
        <v>0.25</v>
      </c>
    </row>
    <row r="8894" spans="22:46" x14ac:dyDescent="0.3">
      <c r="V8894">
        <v>8893</v>
      </c>
      <c r="W8894" t="s">
        <v>11113</v>
      </c>
      <c r="X8894" s="1">
        <v>42339</v>
      </c>
      <c r="Y8894" s="1">
        <v>42167</v>
      </c>
      <c r="Z8894" t="s">
        <v>51</v>
      </c>
      <c r="AA8894" t="s">
        <v>10625</v>
      </c>
      <c r="AB8894" t="s">
        <v>10626</v>
      </c>
      <c r="AC8894" t="s">
        <v>108</v>
      </c>
      <c r="AD8894" t="s">
        <v>26</v>
      </c>
      <c r="AE8894" t="s">
        <v>1065</v>
      </c>
      <c r="AF8894" t="s">
        <v>43</v>
      </c>
      <c r="AG8894">
        <v>92037</v>
      </c>
      <c r="AH8894" t="s">
        <v>44</v>
      </c>
      <c r="AI8894" t="s">
        <v>3846</v>
      </c>
      <c r="AJ8894" t="s">
        <v>31</v>
      </c>
      <c r="AK8894" t="s">
        <v>35</v>
      </c>
      <c r="AL8894" t="s">
        <v>3847</v>
      </c>
      <c r="AM8894">
        <v>2676.672</v>
      </c>
      <c r="AN8894">
        <v>9</v>
      </c>
      <c r="AO8894">
        <v>0.2</v>
      </c>
      <c r="AP8894">
        <v>267.66719999999998</v>
      </c>
      <c r="AQ8894">
        <f>YEAR(Table1[[#This Row],[Order Date]])</f>
        <v>2015</v>
      </c>
      <c r="AR8894" t="str">
        <f>TEXT(Table1[[#This Row],[Order Date]],"mmmm")</f>
        <v>December</v>
      </c>
      <c r="AS8894" t="str">
        <f>"Q"&amp;ROUNDUP(MONTH(Table1[[#This Row],[Order Date]])/3,0)</f>
        <v>Q4</v>
      </c>
      <c r="AT8894">
        <f>IF(Table1[[#This Row],[Sales]]=0,0,Table1[[#This Row],[Profit]]/Table1[[#This Row],[Sales]])</f>
        <v>9.9999999999999992E-2</v>
      </c>
    </row>
    <row r="8895" spans="22:46" x14ac:dyDescent="0.3">
      <c r="V8895">
        <v>8894</v>
      </c>
      <c r="W8895" t="s">
        <v>11114</v>
      </c>
      <c r="X8895" s="1">
        <v>41856</v>
      </c>
      <c r="Y8895" s="1">
        <v>41981</v>
      </c>
      <c r="Z8895" t="s">
        <v>51</v>
      </c>
      <c r="AA8895" t="s">
        <v>506</v>
      </c>
      <c r="AB8895" t="s">
        <v>507</v>
      </c>
      <c r="AC8895" t="s">
        <v>25</v>
      </c>
      <c r="AD8895" t="s">
        <v>26</v>
      </c>
      <c r="AE8895" t="s">
        <v>9790</v>
      </c>
      <c r="AF8895" t="s">
        <v>110</v>
      </c>
      <c r="AG8895">
        <v>77590</v>
      </c>
      <c r="AH8895" t="s">
        <v>111</v>
      </c>
      <c r="AI8895" t="s">
        <v>4976</v>
      </c>
      <c r="AJ8895" t="s">
        <v>31</v>
      </c>
      <c r="AK8895" t="s">
        <v>57</v>
      </c>
      <c r="AL8895" t="s">
        <v>4977</v>
      </c>
      <c r="AM8895">
        <v>489.23</v>
      </c>
      <c r="AN8895">
        <v>2</v>
      </c>
      <c r="AO8895">
        <v>0.3</v>
      </c>
      <c r="AP8895">
        <v>41.933999999999997</v>
      </c>
      <c r="AQ8895">
        <f>YEAR(Table1[[#This Row],[Order Date]])</f>
        <v>2014</v>
      </c>
      <c r="AR8895" t="str">
        <f>TEXT(Table1[[#This Row],[Order Date]],"mmmm")</f>
        <v>August</v>
      </c>
      <c r="AS8895" t="str">
        <f>"Q"&amp;ROUNDUP(MONTH(Table1[[#This Row],[Order Date]])/3,0)</f>
        <v>Q3</v>
      </c>
      <c r="AT8895">
        <f>IF(Table1[[#This Row],[Sales]]=0,0,Table1[[#This Row],[Profit]]/Table1[[#This Row],[Sales]])</f>
        <v>8.5714285714285701E-2</v>
      </c>
    </row>
    <row r="8896" spans="22:46" x14ac:dyDescent="0.3">
      <c r="V8896">
        <v>8895</v>
      </c>
      <c r="W8896" t="s">
        <v>11115</v>
      </c>
      <c r="X8896" s="1">
        <v>42597</v>
      </c>
      <c r="Y8896" t="s">
        <v>2426</v>
      </c>
      <c r="Z8896" t="s">
        <v>51</v>
      </c>
      <c r="AA8896" t="s">
        <v>2109</v>
      </c>
      <c r="AB8896" t="s">
        <v>2110</v>
      </c>
      <c r="AC8896" t="s">
        <v>25</v>
      </c>
      <c r="AD8896" t="s">
        <v>26</v>
      </c>
      <c r="AE8896" t="s">
        <v>42</v>
      </c>
      <c r="AF8896" t="s">
        <v>43</v>
      </c>
      <c r="AG8896">
        <v>90004</v>
      </c>
      <c r="AH8896" t="s">
        <v>44</v>
      </c>
      <c r="AI8896" t="s">
        <v>2524</v>
      </c>
      <c r="AJ8896" t="s">
        <v>31</v>
      </c>
      <c r="AK8896" t="s">
        <v>67</v>
      </c>
      <c r="AL8896" t="s">
        <v>2525</v>
      </c>
      <c r="AM8896">
        <v>312.02999999999997</v>
      </c>
      <c r="AN8896">
        <v>3</v>
      </c>
      <c r="AO8896">
        <v>0</v>
      </c>
      <c r="AP8896">
        <v>43.684199999999997</v>
      </c>
      <c r="AQ8896">
        <f>YEAR(Table1[[#This Row],[Order Date]])</f>
        <v>2016</v>
      </c>
      <c r="AR8896" t="str">
        <f>TEXT(Table1[[#This Row],[Order Date]],"mmmm")</f>
        <v>August</v>
      </c>
      <c r="AS8896" t="str">
        <f>"Q"&amp;ROUNDUP(MONTH(Table1[[#This Row],[Order Date]])/3,0)</f>
        <v>Q3</v>
      </c>
      <c r="AT8896">
        <f>IF(Table1[[#This Row],[Sales]]=0,0,Table1[[#This Row],[Profit]]/Table1[[#This Row],[Sales]])</f>
        <v>0.14000000000000001</v>
      </c>
    </row>
    <row r="8897" spans="22:46" x14ac:dyDescent="0.3">
      <c r="V8897">
        <v>8896</v>
      </c>
      <c r="W8897" t="s">
        <v>11115</v>
      </c>
      <c r="X8897" s="1">
        <v>42597</v>
      </c>
      <c r="Y8897" t="s">
        <v>2426</v>
      </c>
      <c r="Z8897" t="s">
        <v>51</v>
      </c>
      <c r="AA8897" t="s">
        <v>2109</v>
      </c>
      <c r="AB8897" t="s">
        <v>2110</v>
      </c>
      <c r="AC8897" t="s">
        <v>25</v>
      </c>
      <c r="AD8897" t="s">
        <v>26</v>
      </c>
      <c r="AE8897" t="s">
        <v>42</v>
      </c>
      <c r="AF8897" t="s">
        <v>43</v>
      </c>
      <c r="AG8897">
        <v>90004</v>
      </c>
      <c r="AH8897" t="s">
        <v>44</v>
      </c>
      <c r="AI8897" t="s">
        <v>5390</v>
      </c>
      <c r="AJ8897" t="s">
        <v>46</v>
      </c>
      <c r="AK8897" t="s">
        <v>60</v>
      </c>
      <c r="AL8897" t="s">
        <v>5391</v>
      </c>
      <c r="AM8897">
        <v>17.940000000000001</v>
      </c>
      <c r="AN8897">
        <v>3</v>
      </c>
      <c r="AO8897">
        <v>0</v>
      </c>
      <c r="AP8897">
        <v>3.0497999999999998</v>
      </c>
      <c r="AQ8897">
        <f>YEAR(Table1[[#This Row],[Order Date]])</f>
        <v>2016</v>
      </c>
      <c r="AR8897" t="str">
        <f>TEXT(Table1[[#This Row],[Order Date]],"mmmm")</f>
        <v>August</v>
      </c>
      <c r="AS8897" t="str">
        <f>"Q"&amp;ROUNDUP(MONTH(Table1[[#This Row],[Order Date]])/3,0)</f>
        <v>Q3</v>
      </c>
      <c r="AT8897">
        <f>IF(Table1[[#This Row],[Sales]]=0,0,Table1[[#This Row],[Profit]]/Table1[[#This Row],[Sales]])</f>
        <v>0.16999999999999998</v>
      </c>
    </row>
    <row r="8898" spans="22:46" x14ac:dyDescent="0.3">
      <c r="V8898">
        <v>8897</v>
      </c>
      <c r="W8898" t="s">
        <v>11115</v>
      </c>
      <c r="X8898" s="1">
        <v>42597</v>
      </c>
      <c r="Y8898" t="s">
        <v>2426</v>
      </c>
      <c r="Z8898" t="s">
        <v>51</v>
      </c>
      <c r="AA8898" t="s">
        <v>2109</v>
      </c>
      <c r="AB8898" t="s">
        <v>2110</v>
      </c>
      <c r="AC8898" t="s">
        <v>25</v>
      </c>
      <c r="AD8898" t="s">
        <v>26</v>
      </c>
      <c r="AE8898" t="s">
        <v>42</v>
      </c>
      <c r="AF8898" t="s">
        <v>43</v>
      </c>
      <c r="AG8898">
        <v>90004</v>
      </c>
      <c r="AH8898" t="s">
        <v>44</v>
      </c>
      <c r="AI8898" t="s">
        <v>1351</v>
      </c>
      <c r="AJ8898" t="s">
        <v>73</v>
      </c>
      <c r="AK8898" t="s">
        <v>74</v>
      </c>
      <c r="AL8898" t="s">
        <v>1352</v>
      </c>
      <c r="AM8898">
        <v>165.6</v>
      </c>
      <c r="AN8898">
        <v>3</v>
      </c>
      <c r="AO8898">
        <v>0.2</v>
      </c>
      <c r="AP8898">
        <v>10.35</v>
      </c>
      <c r="AQ8898">
        <f>YEAR(Table1[[#This Row],[Order Date]])</f>
        <v>2016</v>
      </c>
      <c r="AR8898" t="str">
        <f>TEXT(Table1[[#This Row],[Order Date]],"mmmm")</f>
        <v>August</v>
      </c>
      <c r="AS8898" t="str">
        <f>"Q"&amp;ROUNDUP(MONTH(Table1[[#This Row],[Order Date]])/3,0)</f>
        <v>Q3</v>
      </c>
      <c r="AT8898">
        <f>IF(Table1[[#This Row],[Sales]]=0,0,Table1[[#This Row],[Profit]]/Table1[[#This Row],[Sales]])</f>
        <v>6.25E-2</v>
      </c>
    </row>
    <row r="8899" spans="22:46" x14ac:dyDescent="0.3">
      <c r="V8899">
        <v>8898</v>
      </c>
      <c r="W8899" t="s">
        <v>11115</v>
      </c>
      <c r="X8899" s="1">
        <v>42597</v>
      </c>
      <c r="Y8899" t="s">
        <v>2426</v>
      </c>
      <c r="Z8899" t="s">
        <v>51</v>
      </c>
      <c r="AA8899" t="s">
        <v>2109</v>
      </c>
      <c r="AB8899" t="s">
        <v>2110</v>
      </c>
      <c r="AC8899" t="s">
        <v>25</v>
      </c>
      <c r="AD8899" t="s">
        <v>26</v>
      </c>
      <c r="AE8899" t="s">
        <v>42</v>
      </c>
      <c r="AF8899" t="s">
        <v>43</v>
      </c>
      <c r="AG8899">
        <v>90004</v>
      </c>
      <c r="AH8899" t="s">
        <v>44</v>
      </c>
      <c r="AI8899" t="s">
        <v>4174</v>
      </c>
      <c r="AJ8899" t="s">
        <v>46</v>
      </c>
      <c r="AK8899" t="s">
        <v>94</v>
      </c>
      <c r="AL8899" t="s">
        <v>4175</v>
      </c>
      <c r="AM8899">
        <v>37.520000000000003</v>
      </c>
      <c r="AN8899">
        <v>4</v>
      </c>
      <c r="AO8899">
        <v>0</v>
      </c>
      <c r="AP8899">
        <v>18.009599999999999</v>
      </c>
      <c r="AQ8899">
        <f>YEAR(Table1[[#This Row],[Order Date]])</f>
        <v>2016</v>
      </c>
      <c r="AR8899" t="str">
        <f>TEXT(Table1[[#This Row],[Order Date]],"mmmm")</f>
        <v>August</v>
      </c>
      <c r="AS8899" t="str">
        <f>"Q"&amp;ROUNDUP(MONTH(Table1[[#This Row],[Order Date]])/3,0)</f>
        <v>Q3</v>
      </c>
      <c r="AT8899">
        <f>IF(Table1[[#This Row],[Sales]]=0,0,Table1[[#This Row],[Profit]]/Table1[[#This Row],[Sales]])</f>
        <v>0.47999999999999993</v>
      </c>
    </row>
    <row r="8900" spans="22:46" x14ac:dyDescent="0.3">
      <c r="V8900">
        <v>8899</v>
      </c>
      <c r="W8900" t="s">
        <v>11116</v>
      </c>
      <c r="X8900" s="1">
        <v>42223</v>
      </c>
      <c r="Y8900" s="1">
        <v>42255</v>
      </c>
      <c r="Z8900" t="s">
        <v>22</v>
      </c>
      <c r="AA8900" t="s">
        <v>2954</v>
      </c>
      <c r="AB8900" t="s">
        <v>2955</v>
      </c>
      <c r="AC8900" t="s">
        <v>41</v>
      </c>
      <c r="AD8900" t="s">
        <v>26</v>
      </c>
      <c r="AE8900" t="s">
        <v>357</v>
      </c>
      <c r="AF8900" t="s">
        <v>358</v>
      </c>
      <c r="AG8900">
        <v>22153</v>
      </c>
      <c r="AH8900" t="s">
        <v>29</v>
      </c>
      <c r="AI8900" t="s">
        <v>6479</v>
      </c>
      <c r="AJ8900" t="s">
        <v>73</v>
      </c>
      <c r="AK8900" t="s">
        <v>74</v>
      </c>
      <c r="AL8900" t="s">
        <v>6480</v>
      </c>
      <c r="AM8900">
        <v>494.97</v>
      </c>
      <c r="AN8900">
        <v>3</v>
      </c>
      <c r="AO8900">
        <v>0</v>
      </c>
      <c r="AP8900">
        <v>148.49100000000001</v>
      </c>
      <c r="AQ8900">
        <f>YEAR(Table1[[#This Row],[Order Date]])</f>
        <v>2015</v>
      </c>
      <c r="AR8900" t="str">
        <f>TEXT(Table1[[#This Row],[Order Date]],"mmmm")</f>
        <v>August</v>
      </c>
      <c r="AS8900" t="str">
        <f>"Q"&amp;ROUNDUP(MONTH(Table1[[#This Row],[Order Date]])/3,0)</f>
        <v>Q3</v>
      </c>
      <c r="AT8900">
        <f>IF(Table1[[#This Row],[Sales]]=0,0,Table1[[#This Row],[Profit]]/Table1[[#This Row],[Sales]])</f>
        <v>0.3</v>
      </c>
    </row>
    <row r="8901" spans="22:46" x14ac:dyDescent="0.3">
      <c r="V8901">
        <v>8900</v>
      </c>
      <c r="W8901" t="s">
        <v>11116</v>
      </c>
      <c r="X8901" s="1">
        <v>42223</v>
      </c>
      <c r="Y8901" s="1">
        <v>42255</v>
      </c>
      <c r="Z8901" t="s">
        <v>22</v>
      </c>
      <c r="AA8901" t="s">
        <v>2954</v>
      </c>
      <c r="AB8901" t="s">
        <v>2955</v>
      </c>
      <c r="AC8901" t="s">
        <v>41</v>
      </c>
      <c r="AD8901" t="s">
        <v>26</v>
      </c>
      <c r="AE8901" t="s">
        <v>357</v>
      </c>
      <c r="AF8901" t="s">
        <v>358</v>
      </c>
      <c r="AG8901">
        <v>22153</v>
      </c>
      <c r="AH8901" t="s">
        <v>29</v>
      </c>
      <c r="AI8901" t="s">
        <v>6185</v>
      </c>
      <c r="AJ8901" t="s">
        <v>46</v>
      </c>
      <c r="AK8901" t="s">
        <v>47</v>
      </c>
      <c r="AL8901" t="s">
        <v>6186</v>
      </c>
      <c r="AM8901">
        <v>25.06</v>
      </c>
      <c r="AN8901">
        <v>2</v>
      </c>
      <c r="AO8901">
        <v>0</v>
      </c>
      <c r="AP8901">
        <v>11.7782</v>
      </c>
      <c r="AQ8901">
        <f>YEAR(Table1[[#This Row],[Order Date]])</f>
        <v>2015</v>
      </c>
      <c r="AR8901" t="str">
        <f>TEXT(Table1[[#This Row],[Order Date]],"mmmm")</f>
        <v>August</v>
      </c>
      <c r="AS8901" t="str">
        <f>"Q"&amp;ROUNDUP(MONTH(Table1[[#This Row],[Order Date]])/3,0)</f>
        <v>Q3</v>
      </c>
      <c r="AT8901">
        <f>IF(Table1[[#This Row],[Sales]]=0,0,Table1[[#This Row],[Profit]]/Table1[[#This Row],[Sales]])</f>
        <v>0.47000000000000003</v>
      </c>
    </row>
    <row r="8902" spans="22:46" x14ac:dyDescent="0.3">
      <c r="V8902">
        <v>8901</v>
      </c>
      <c r="W8902" t="s">
        <v>11117</v>
      </c>
      <c r="X8902" s="1">
        <v>42521</v>
      </c>
      <c r="Y8902" s="1">
        <v>42466</v>
      </c>
      <c r="Z8902" t="s">
        <v>51</v>
      </c>
      <c r="AA8902" t="s">
        <v>4199</v>
      </c>
      <c r="AB8902" t="s">
        <v>4200</v>
      </c>
      <c r="AC8902" t="s">
        <v>25</v>
      </c>
      <c r="AD8902" t="s">
        <v>26</v>
      </c>
      <c r="AE8902" t="s">
        <v>403</v>
      </c>
      <c r="AF8902" t="s">
        <v>233</v>
      </c>
      <c r="AG8902">
        <v>62521</v>
      </c>
      <c r="AH8902" t="s">
        <v>111</v>
      </c>
      <c r="AI8902" t="s">
        <v>10605</v>
      </c>
      <c r="AJ8902" t="s">
        <v>31</v>
      </c>
      <c r="AK8902" t="s">
        <v>67</v>
      </c>
      <c r="AL8902" t="s">
        <v>10606</v>
      </c>
      <c r="AM8902">
        <v>32.064</v>
      </c>
      <c r="AN8902">
        <v>3</v>
      </c>
      <c r="AO8902">
        <v>0.6</v>
      </c>
      <c r="AP8902">
        <v>-12.8256</v>
      </c>
      <c r="AQ8902">
        <f>YEAR(Table1[[#This Row],[Order Date]])</f>
        <v>2016</v>
      </c>
      <c r="AR8902" t="str">
        <f>TEXT(Table1[[#This Row],[Order Date]],"mmmm")</f>
        <v>May</v>
      </c>
      <c r="AS8902" t="str">
        <f>"Q"&amp;ROUNDUP(MONTH(Table1[[#This Row],[Order Date]])/3,0)</f>
        <v>Q2</v>
      </c>
      <c r="AT8902">
        <f>IF(Table1[[#This Row],[Sales]]=0,0,Table1[[#This Row],[Profit]]/Table1[[#This Row],[Sales]])</f>
        <v>-0.39999999999999997</v>
      </c>
    </row>
    <row r="8903" spans="22:46" x14ac:dyDescent="0.3">
      <c r="V8903">
        <v>8902</v>
      </c>
      <c r="W8903" t="s">
        <v>11117</v>
      </c>
      <c r="X8903" s="1">
        <v>42521</v>
      </c>
      <c r="Y8903" s="1">
        <v>42466</v>
      </c>
      <c r="Z8903" t="s">
        <v>51</v>
      </c>
      <c r="AA8903" t="s">
        <v>4199</v>
      </c>
      <c r="AB8903" t="s">
        <v>4200</v>
      </c>
      <c r="AC8903" t="s">
        <v>25</v>
      </c>
      <c r="AD8903" t="s">
        <v>26</v>
      </c>
      <c r="AE8903" t="s">
        <v>403</v>
      </c>
      <c r="AF8903" t="s">
        <v>233</v>
      </c>
      <c r="AG8903">
        <v>62521</v>
      </c>
      <c r="AH8903" t="s">
        <v>111</v>
      </c>
      <c r="AI8903" t="s">
        <v>10516</v>
      </c>
      <c r="AJ8903" t="s">
        <v>46</v>
      </c>
      <c r="AK8903" t="s">
        <v>94</v>
      </c>
      <c r="AL8903" t="s">
        <v>10517</v>
      </c>
      <c r="AM8903">
        <v>18.495999999999999</v>
      </c>
      <c r="AN8903">
        <v>4</v>
      </c>
      <c r="AO8903">
        <v>0.2</v>
      </c>
      <c r="AP8903">
        <v>6.7047999999999996</v>
      </c>
      <c r="AQ8903">
        <f>YEAR(Table1[[#This Row],[Order Date]])</f>
        <v>2016</v>
      </c>
      <c r="AR8903" t="str">
        <f>TEXT(Table1[[#This Row],[Order Date]],"mmmm")</f>
        <v>May</v>
      </c>
      <c r="AS8903" t="str">
        <f>"Q"&amp;ROUNDUP(MONTH(Table1[[#This Row],[Order Date]])/3,0)</f>
        <v>Q2</v>
      </c>
      <c r="AT8903">
        <f>IF(Table1[[#This Row],[Sales]]=0,0,Table1[[#This Row],[Profit]]/Table1[[#This Row],[Sales]])</f>
        <v>0.36249999999999999</v>
      </c>
    </row>
    <row r="8904" spans="22:46" x14ac:dyDescent="0.3">
      <c r="V8904">
        <v>8903</v>
      </c>
      <c r="W8904" t="s">
        <v>11117</v>
      </c>
      <c r="X8904" s="1">
        <v>42521</v>
      </c>
      <c r="Y8904" s="1">
        <v>42466</v>
      </c>
      <c r="Z8904" t="s">
        <v>51</v>
      </c>
      <c r="AA8904" t="s">
        <v>4199</v>
      </c>
      <c r="AB8904" t="s">
        <v>4200</v>
      </c>
      <c r="AC8904" t="s">
        <v>25</v>
      </c>
      <c r="AD8904" t="s">
        <v>26</v>
      </c>
      <c r="AE8904" t="s">
        <v>403</v>
      </c>
      <c r="AF8904" t="s">
        <v>233</v>
      </c>
      <c r="AG8904">
        <v>62521</v>
      </c>
      <c r="AH8904" t="s">
        <v>111</v>
      </c>
      <c r="AI8904" t="s">
        <v>6811</v>
      </c>
      <c r="AJ8904" t="s">
        <v>31</v>
      </c>
      <c r="AK8904" t="s">
        <v>35</v>
      </c>
      <c r="AL8904" t="s">
        <v>6812</v>
      </c>
      <c r="AM8904">
        <v>191.07900000000001</v>
      </c>
      <c r="AN8904">
        <v>3</v>
      </c>
      <c r="AO8904">
        <v>0.3</v>
      </c>
      <c r="AP8904">
        <v>-38.215800000000002</v>
      </c>
      <c r="AQ8904">
        <f>YEAR(Table1[[#This Row],[Order Date]])</f>
        <v>2016</v>
      </c>
      <c r="AR8904" t="str">
        <f>TEXT(Table1[[#This Row],[Order Date]],"mmmm")</f>
        <v>May</v>
      </c>
      <c r="AS8904" t="str">
        <f>"Q"&amp;ROUNDUP(MONTH(Table1[[#This Row],[Order Date]])/3,0)</f>
        <v>Q2</v>
      </c>
      <c r="AT8904">
        <f>IF(Table1[[#This Row],[Sales]]=0,0,Table1[[#This Row],[Profit]]/Table1[[#This Row],[Sales]])</f>
        <v>-0.2</v>
      </c>
    </row>
    <row r="8905" spans="22:46" x14ac:dyDescent="0.3">
      <c r="V8905">
        <v>8904</v>
      </c>
      <c r="W8905" t="s">
        <v>11117</v>
      </c>
      <c r="X8905" s="1">
        <v>42521</v>
      </c>
      <c r="Y8905" s="1">
        <v>42466</v>
      </c>
      <c r="Z8905" t="s">
        <v>51</v>
      </c>
      <c r="AA8905" t="s">
        <v>4199</v>
      </c>
      <c r="AB8905" t="s">
        <v>4200</v>
      </c>
      <c r="AC8905" t="s">
        <v>25</v>
      </c>
      <c r="AD8905" t="s">
        <v>26</v>
      </c>
      <c r="AE8905" t="s">
        <v>403</v>
      </c>
      <c r="AF8905" t="s">
        <v>233</v>
      </c>
      <c r="AG8905">
        <v>62521</v>
      </c>
      <c r="AH8905" t="s">
        <v>111</v>
      </c>
      <c r="AI8905" t="s">
        <v>3308</v>
      </c>
      <c r="AJ8905" t="s">
        <v>46</v>
      </c>
      <c r="AK8905" t="s">
        <v>94</v>
      </c>
      <c r="AL8905" t="s">
        <v>3309</v>
      </c>
      <c r="AM8905">
        <v>10.368</v>
      </c>
      <c r="AN8905">
        <v>2</v>
      </c>
      <c r="AO8905">
        <v>0.2</v>
      </c>
      <c r="AP8905">
        <v>3.6288</v>
      </c>
      <c r="AQ8905">
        <f>YEAR(Table1[[#This Row],[Order Date]])</f>
        <v>2016</v>
      </c>
      <c r="AR8905" t="str">
        <f>TEXT(Table1[[#This Row],[Order Date]],"mmmm")</f>
        <v>May</v>
      </c>
      <c r="AS8905" t="str">
        <f>"Q"&amp;ROUNDUP(MONTH(Table1[[#This Row],[Order Date]])/3,0)</f>
        <v>Q2</v>
      </c>
      <c r="AT8905">
        <f>IF(Table1[[#This Row],[Sales]]=0,0,Table1[[#This Row],[Profit]]/Table1[[#This Row],[Sales]])</f>
        <v>0.35</v>
      </c>
    </row>
    <row r="8906" spans="22:46" x14ac:dyDescent="0.3">
      <c r="V8906">
        <v>8905</v>
      </c>
      <c r="W8906" t="s">
        <v>11118</v>
      </c>
      <c r="X8906" s="1">
        <v>42552</v>
      </c>
      <c r="Y8906" s="1">
        <v>42376</v>
      </c>
      <c r="Z8906" t="s">
        <v>1450</v>
      </c>
      <c r="AA8906" t="s">
        <v>7425</v>
      </c>
      <c r="AB8906" t="s">
        <v>7426</v>
      </c>
      <c r="AC8906" t="s">
        <v>108</v>
      </c>
      <c r="AD8906" t="s">
        <v>26</v>
      </c>
      <c r="AE8906" t="s">
        <v>300</v>
      </c>
      <c r="AF8906" t="s">
        <v>301</v>
      </c>
      <c r="AG8906">
        <v>10009</v>
      </c>
      <c r="AH8906" t="s">
        <v>160</v>
      </c>
      <c r="AI8906" t="s">
        <v>4091</v>
      </c>
      <c r="AJ8906" t="s">
        <v>46</v>
      </c>
      <c r="AK8906" t="s">
        <v>47</v>
      </c>
      <c r="AL8906" t="s">
        <v>4092</v>
      </c>
      <c r="AM8906">
        <v>30.53</v>
      </c>
      <c r="AN8906">
        <v>1</v>
      </c>
      <c r="AO8906">
        <v>0</v>
      </c>
      <c r="AP8906">
        <v>14.043799999999999</v>
      </c>
      <c r="AQ8906">
        <f>YEAR(Table1[[#This Row],[Order Date]])</f>
        <v>2016</v>
      </c>
      <c r="AR8906" t="str">
        <f>TEXT(Table1[[#This Row],[Order Date]],"mmmm")</f>
        <v>July</v>
      </c>
      <c r="AS8906" t="str">
        <f>"Q"&amp;ROUNDUP(MONTH(Table1[[#This Row],[Order Date]])/3,0)</f>
        <v>Q3</v>
      </c>
      <c r="AT8906">
        <f>IF(Table1[[#This Row],[Sales]]=0,0,Table1[[#This Row],[Profit]]/Table1[[#This Row],[Sales]])</f>
        <v>0.45999999999999996</v>
      </c>
    </row>
    <row r="8907" spans="22:46" x14ac:dyDescent="0.3">
      <c r="V8907">
        <v>8906</v>
      </c>
      <c r="W8907" t="s">
        <v>11118</v>
      </c>
      <c r="X8907" s="1">
        <v>42552</v>
      </c>
      <c r="Y8907" s="1">
        <v>42376</v>
      </c>
      <c r="Z8907" t="s">
        <v>1450</v>
      </c>
      <c r="AA8907" t="s">
        <v>7425</v>
      </c>
      <c r="AB8907" t="s">
        <v>7426</v>
      </c>
      <c r="AC8907" t="s">
        <v>108</v>
      </c>
      <c r="AD8907" t="s">
        <v>26</v>
      </c>
      <c r="AE8907" t="s">
        <v>300</v>
      </c>
      <c r="AF8907" t="s">
        <v>301</v>
      </c>
      <c r="AG8907">
        <v>10009</v>
      </c>
      <c r="AH8907" t="s">
        <v>160</v>
      </c>
      <c r="AI8907" t="s">
        <v>6375</v>
      </c>
      <c r="AJ8907" t="s">
        <v>73</v>
      </c>
      <c r="AK8907" t="s">
        <v>176</v>
      </c>
      <c r="AL8907" t="s">
        <v>6376</v>
      </c>
      <c r="AM8907">
        <v>30.84</v>
      </c>
      <c r="AN8907">
        <v>3</v>
      </c>
      <c r="AO8907">
        <v>0</v>
      </c>
      <c r="AP8907">
        <v>6.1680000000000001</v>
      </c>
      <c r="AQ8907">
        <f>YEAR(Table1[[#This Row],[Order Date]])</f>
        <v>2016</v>
      </c>
      <c r="AR8907" t="str">
        <f>TEXT(Table1[[#This Row],[Order Date]],"mmmm")</f>
        <v>July</v>
      </c>
      <c r="AS8907" t="str">
        <f>"Q"&amp;ROUNDUP(MONTH(Table1[[#This Row],[Order Date]])/3,0)</f>
        <v>Q3</v>
      </c>
      <c r="AT8907">
        <f>IF(Table1[[#This Row],[Sales]]=0,0,Table1[[#This Row],[Profit]]/Table1[[#This Row],[Sales]])</f>
        <v>0.2</v>
      </c>
    </row>
    <row r="8908" spans="22:46" x14ac:dyDescent="0.3">
      <c r="V8908">
        <v>8907</v>
      </c>
      <c r="W8908" t="s">
        <v>11118</v>
      </c>
      <c r="X8908" s="1">
        <v>42552</v>
      </c>
      <c r="Y8908" s="1">
        <v>42376</v>
      </c>
      <c r="Z8908" t="s">
        <v>1450</v>
      </c>
      <c r="AA8908" t="s">
        <v>7425</v>
      </c>
      <c r="AB8908" t="s">
        <v>7426</v>
      </c>
      <c r="AC8908" t="s">
        <v>108</v>
      </c>
      <c r="AD8908" t="s">
        <v>26</v>
      </c>
      <c r="AE8908" t="s">
        <v>300</v>
      </c>
      <c r="AF8908" t="s">
        <v>301</v>
      </c>
      <c r="AG8908">
        <v>10009</v>
      </c>
      <c r="AH8908" t="s">
        <v>160</v>
      </c>
      <c r="AI8908" t="s">
        <v>711</v>
      </c>
      <c r="AJ8908" t="s">
        <v>46</v>
      </c>
      <c r="AK8908" t="s">
        <v>94</v>
      </c>
      <c r="AL8908" t="s">
        <v>712</v>
      </c>
      <c r="AM8908">
        <v>75.06</v>
      </c>
      <c r="AN8908">
        <v>9</v>
      </c>
      <c r="AO8908">
        <v>0</v>
      </c>
      <c r="AP8908">
        <v>33.777000000000001</v>
      </c>
      <c r="AQ8908">
        <f>YEAR(Table1[[#This Row],[Order Date]])</f>
        <v>2016</v>
      </c>
      <c r="AR8908" t="str">
        <f>TEXT(Table1[[#This Row],[Order Date]],"mmmm")</f>
        <v>July</v>
      </c>
      <c r="AS8908" t="str">
        <f>"Q"&amp;ROUNDUP(MONTH(Table1[[#This Row],[Order Date]])/3,0)</f>
        <v>Q3</v>
      </c>
      <c r="AT8908">
        <f>IF(Table1[[#This Row],[Sales]]=0,0,Table1[[#This Row],[Profit]]/Table1[[#This Row],[Sales]])</f>
        <v>0.45</v>
      </c>
    </row>
    <row r="8909" spans="22:46" x14ac:dyDescent="0.3">
      <c r="V8909">
        <v>8908</v>
      </c>
      <c r="W8909" t="s">
        <v>11119</v>
      </c>
      <c r="X8909" s="1">
        <v>42722</v>
      </c>
      <c r="Y8909" t="s">
        <v>1194</v>
      </c>
      <c r="Z8909" t="s">
        <v>207</v>
      </c>
      <c r="AA8909" t="s">
        <v>6841</v>
      </c>
      <c r="AB8909" t="s">
        <v>6842</v>
      </c>
      <c r="AC8909" t="s">
        <v>41</v>
      </c>
      <c r="AD8909" t="s">
        <v>26</v>
      </c>
      <c r="AE8909" t="s">
        <v>136</v>
      </c>
      <c r="AF8909" t="s">
        <v>43</v>
      </c>
      <c r="AG8909">
        <v>94110</v>
      </c>
      <c r="AH8909" t="s">
        <v>44</v>
      </c>
      <c r="AI8909" t="s">
        <v>867</v>
      </c>
      <c r="AJ8909" t="s">
        <v>73</v>
      </c>
      <c r="AK8909" t="s">
        <v>74</v>
      </c>
      <c r="AL8909" t="s">
        <v>868</v>
      </c>
      <c r="AM8909">
        <v>66.975999999999999</v>
      </c>
      <c r="AN8909">
        <v>7</v>
      </c>
      <c r="AO8909">
        <v>0.2</v>
      </c>
      <c r="AP8909">
        <v>6.6976000000000004</v>
      </c>
      <c r="AQ8909">
        <f>YEAR(Table1[[#This Row],[Order Date]])</f>
        <v>2016</v>
      </c>
      <c r="AR8909" t="str">
        <f>TEXT(Table1[[#This Row],[Order Date]],"mmmm")</f>
        <v>December</v>
      </c>
      <c r="AS8909" t="str">
        <f>"Q"&amp;ROUNDUP(MONTH(Table1[[#This Row],[Order Date]])/3,0)</f>
        <v>Q4</v>
      </c>
      <c r="AT8909">
        <f>IF(Table1[[#This Row],[Sales]]=0,0,Table1[[#This Row],[Profit]]/Table1[[#This Row],[Sales]])</f>
        <v>0.1</v>
      </c>
    </row>
    <row r="8910" spans="22:46" x14ac:dyDescent="0.3">
      <c r="V8910">
        <v>8909</v>
      </c>
      <c r="W8910" t="s">
        <v>11120</v>
      </c>
      <c r="X8910" s="1">
        <v>42030</v>
      </c>
      <c r="Y8910" s="1">
        <v>42006</v>
      </c>
      <c r="Z8910" t="s">
        <v>51</v>
      </c>
      <c r="AA8910" t="s">
        <v>5945</v>
      </c>
      <c r="AB8910" t="s">
        <v>5946</v>
      </c>
      <c r="AC8910" t="s">
        <v>41</v>
      </c>
      <c r="AD8910" t="s">
        <v>26</v>
      </c>
      <c r="AE8910" t="s">
        <v>8731</v>
      </c>
      <c r="AF8910" t="s">
        <v>43</v>
      </c>
      <c r="AG8910">
        <v>92553</v>
      </c>
      <c r="AH8910" t="s">
        <v>44</v>
      </c>
      <c r="AI8910" t="s">
        <v>5797</v>
      </c>
      <c r="AJ8910" t="s">
        <v>46</v>
      </c>
      <c r="AK8910" t="s">
        <v>94</v>
      </c>
      <c r="AL8910" t="s">
        <v>5798</v>
      </c>
      <c r="AM8910">
        <v>182.72</v>
      </c>
      <c r="AN8910">
        <v>8</v>
      </c>
      <c r="AO8910">
        <v>0</v>
      </c>
      <c r="AP8910">
        <v>84.051199999999994</v>
      </c>
      <c r="AQ8910">
        <f>YEAR(Table1[[#This Row],[Order Date]])</f>
        <v>2015</v>
      </c>
      <c r="AR8910" t="str">
        <f>TEXT(Table1[[#This Row],[Order Date]],"mmmm")</f>
        <v>January</v>
      </c>
      <c r="AS8910" t="str">
        <f>"Q"&amp;ROUNDUP(MONTH(Table1[[#This Row],[Order Date]])/3,0)</f>
        <v>Q1</v>
      </c>
      <c r="AT8910">
        <f>IF(Table1[[#This Row],[Sales]]=0,0,Table1[[#This Row],[Profit]]/Table1[[#This Row],[Sales]])</f>
        <v>0.45999999999999996</v>
      </c>
    </row>
    <row r="8911" spans="22:46" x14ac:dyDescent="0.3">
      <c r="V8911">
        <v>8910</v>
      </c>
      <c r="W8911" t="s">
        <v>11121</v>
      </c>
      <c r="X8911" s="1">
        <v>43036</v>
      </c>
      <c r="Y8911" s="1">
        <v>42746</v>
      </c>
      <c r="Z8911" t="s">
        <v>51</v>
      </c>
      <c r="AA8911" t="s">
        <v>1887</v>
      </c>
      <c r="AB8911" t="s">
        <v>1888</v>
      </c>
      <c r="AC8911" t="s">
        <v>25</v>
      </c>
      <c r="AD8911" t="s">
        <v>26</v>
      </c>
      <c r="AE8911" t="s">
        <v>4611</v>
      </c>
      <c r="AF8911" t="s">
        <v>1400</v>
      </c>
      <c r="AG8911">
        <v>2149</v>
      </c>
      <c r="AH8911" t="s">
        <v>160</v>
      </c>
      <c r="AI8911" t="s">
        <v>733</v>
      </c>
      <c r="AJ8911" t="s">
        <v>46</v>
      </c>
      <c r="AK8911" t="s">
        <v>47</v>
      </c>
      <c r="AL8911" t="s">
        <v>734</v>
      </c>
      <c r="AM8911">
        <v>21.93</v>
      </c>
      <c r="AN8911">
        <v>3</v>
      </c>
      <c r="AO8911">
        <v>0</v>
      </c>
      <c r="AP8911">
        <v>10.3071</v>
      </c>
      <c r="AQ8911">
        <f>YEAR(Table1[[#This Row],[Order Date]])</f>
        <v>2017</v>
      </c>
      <c r="AR8911" t="str">
        <f>TEXT(Table1[[#This Row],[Order Date]],"mmmm")</f>
        <v>October</v>
      </c>
      <c r="AS8911" t="str">
        <f>"Q"&amp;ROUNDUP(MONTH(Table1[[#This Row],[Order Date]])/3,0)</f>
        <v>Q4</v>
      </c>
      <c r="AT8911">
        <f>IF(Table1[[#This Row],[Sales]]=0,0,Table1[[#This Row],[Profit]]/Table1[[#This Row],[Sales]])</f>
        <v>0.47000000000000003</v>
      </c>
    </row>
    <row r="8912" spans="22:46" x14ac:dyDescent="0.3">
      <c r="V8912">
        <v>8911</v>
      </c>
      <c r="W8912" t="s">
        <v>11122</v>
      </c>
      <c r="X8912" s="1">
        <v>43043</v>
      </c>
      <c r="Y8912" s="1">
        <v>42958</v>
      </c>
      <c r="Z8912" t="s">
        <v>51</v>
      </c>
      <c r="AA8912" t="s">
        <v>2312</v>
      </c>
      <c r="AB8912" t="s">
        <v>2313</v>
      </c>
      <c r="AC8912" t="s">
        <v>25</v>
      </c>
      <c r="AD8912" t="s">
        <v>26</v>
      </c>
      <c r="AE8912" t="s">
        <v>6933</v>
      </c>
      <c r="AF8912" t="s">
        <v>379</v>
      </c>
      <c r="AG8912">
        <v>37421</v>
      </c>
      <c r="AH8912" t="s">
        <v>29</v>
      </c>
      <c r="AI8912" t="s">
        <v>1898</v>
      </c>
      <c r="AJ8912" t="s">
        <v>73</v>
      </c>
      <c r="AK8912" t="s">
        <v>176</v>
      </c>
      <c r="AL8912" t="s">
        <v>1899</v>
      </c>
      <c r="AM8912">
        <v>95.975999999999999</v>
      </c>
      <c r="AN8912">
        <v>3</v>
      </c>
      <c r="AO8912">
        <v>0.2</v>
      </c>
      <c r="AP8912">
        <v>15.5961</v>
      </c>
      <c r="AQ8912">
        <f>YEAR(Table1[[#This Row],[Order Date]])</f>
        <v>2017</v>
      </c>
      <c r="AR8912" t="str">
        <f>TEXT(Table1[[#This Row],[Order Date]],"mmmm")</f>
        <v>November</v>
      </c>
      <c r="AS8912" t="str">
        <f>"Q"&amp;ROUNDUP(MONTH(Table1[[#This Row],[Order Date]])/3,0)</f>
        <v>Q4</v>
      </c>
      <c r="AT8912">
        <f>IF(Table1[[#This Row],[Sales]]=0,0,Table1[[#This Row],[Profit]]/Table1[[#This Row],[Sales]])</f>
        <v>0.16250000000000001</v>
      </c>
    </row>
    <row r="8913" spans="22:46" x14ac:dyDescent="0.3">
      <c r="V8913">
        <v>8912</v>
      </c>
      <c r="W8913" t="s">
        <v>11122</v>
      </c>
      <c r="X8913" s="1">
        <v>43043</v>
      </c>
      <c r="Y8913" s="1">
        <v>42958</v>
      </c>
      <c r="Z8913" t="s">
        <v>51</v>
      </c>
      <c r="AA8913" t="s">
        <v>2312</v>
      </c>
      <c r="AB8913" t="s">
        <v>2313</v>
      </c>
      <c r="AC8913" t="s">
        <v>25</v>
      </c>
      <c r="AD8913" t="s">
        <v>26</v>
      </c>
      <c r="AE8913" t="s">
        <v>6933</v>
      </c>
      <c r="AF8913" t="s">
        <v>379</v>
      </c>
      <c r="AG8913">
        <v>37421</v>
      </c>
      <c r="AH8913" t="s">
        <v>29</v>
      </c>
      <c r="AI8913" t="s">
        <v>9554</v>
      </c>
      <c r="AJ8913" t="s">
        <v>73</v>
      </c>
      <c r="AK8913" t="s">
        <v>74</v>
      </c>
      <c r="AL8913" t="s">
        <v>9555</v>
      </c>
      <c r="AM8913">
        <v>143.928</v>
      </c>
      <c r="AN8913">
        <v>9</v>
      </c>
      <c r="AO8913">
        <v>0.2</v>
      </c>
      <c r="AP8913">
        <v>-32.383800000000001</v>
      </c>
      <c r="AQ8913">
        <f>YEAR(Table1[[#This Row],[Order Date]])</f>
        <v>2017</v>
      </c>
      <c r="AR8913" t="str">
        <f>TEXT(Table1[[#This Row],[Order Date]],"mmmm")</f>
        <v>November</v>
      </c>
      <c r="AS8913" t="str">
        <f>"Q"&amp;ROUNDUP(MONTH(Table1[[#This Row],[Order Date]])/3,0)</f>
        <v>Q4</v>
      </c>
      <c r="AT8913">
        <f>IF(Table1[[#This Row],[Sales]]=0,0,Table1[[#This Row],[Profit]]/Table1[[#This Row],[Sales]])</f>
        <v>-0.22500000000000001</v>
      </c>
    </row>
    <row r="8914" spans="22:46" x14ac:dyDescent="0.3">
      <c r="V8914">
        <v>8913</v>
      </c>
      <c r="W8914" t="s">
        <v>11122</v>
      </c>
      <c r="X8914" s="1">
        <v>43043</v>
      </c>
      <c r="Y8914" s="1">
        <v>42958</v>
      </c>
      <c r="Z8914" t="s">
        <v>51</v>
      </c>
      <c r="AA8914" t="s">
        <v>2312</v>
      </c>
      <c r="AB8914" t="s">
        <v>2313</v>
      </c>
      <c r="AC8914" t="s">
        <v>25</v>
      </c>
      <c r="AD8914" t="s">
        <v>26</v>
      </c>
      <c r="AE8914" t="s">
        <v>6933</v>
      </c>
      <c r="AF8914" t="s">
        <v>379</v>
      </c>
      <c r="AG8914">
        <v>37421</v>
      </c>
      <c r="AH8914" t="s">
        <v>29</v>
      </c>
      <c r="AI8914" t="s">
        <v>4365</v>
      </c>
      <c r="AJ8914" t="s">
        <v>46</v>
      </c>
      <c r="AK8914" t="s">
        <v>77</v>
      </c>
      <c r="AL8914" t="s">
        <v>1361</v>
      </c>
      <c r="AM8914">
        <v>3.5640000000000001</v>
      </c>
      <c r="AN8914">
        <v>2</v>
      </c>
      <c r="AO8914">
        <v>0.7</v>
      </c>
      <c r="AP8914">
        <v>-2.97</v>
      </c>
      <c r="AQ8914">
        <f>YEAR(Table1[[#This Row],[Order Date]])</f>
        <v>2017</v>
      </c>
      <c r="AR8914" t="str">
        <f>TEXT(Table1[[#This Row],[Order Date]],"mmmm")</f>
        <v>November</v>
      </c>
      <c r="AS8914" t="str">
        <f>"Q"&amp;ROUNDUP(MONTH(Table1[[#This Row],[Order Date]])/3,0)</f>
        <v>Q4</v>
      </c>
      <c r="AT8914">
        <f>IF(Table1[[#This Row],[Sales]]=0,0,Table1[[#This Row],[Profit]]/Table1[[#This Row],[Sales]])</f>
        <v>-0.83333333333333337</v>
      </c>
    </row>
    <row r="8915" spans="22:46" x14ac:dyDescent="0.3">
      <c r="V8915">
        <v>8914</v>
      </c>
      <c r="W8915" t="s">
        <v>11122</v>
      </c>
      <c r="X8915" s="1">
        <v>43043</v>
      </c>
      <c r="Y8915" s="1">
        <v>42958</v>
      </c>
      <c r="Z8915" t="s">
        <v>51</v>
      </c>
      <c r="AA8915" t="s">
        <v>2312</v>
      </c>
      <c r="AB8915" t="s">
        <v>2313</v>
      </c>
      <c r="AC8915" t="s">
        <v>25</v>
      </c>
      <c r="AD8915" t="s">
        <v>26</v>
      </c>
      <c r="AE8915" t="s">
        <v>6933</v>
      </c>
      <c r="AF8915" t="s">
        <v>379</v>
      </c>
      <c r="AG8915">
        <v>37421</v>
      </c>
      <c r="AH8915" t="s">
        <v>29</v>
      </c>
      <c r="AI8915" t="s">
        <v>4633</v>
      </c>
      <c r="AJ8915" t="s">
        <v>46</v>
      </c>
      <c r="AK8915" t="s">
        <v>47</v>
      </c>
      <c r="AL8915" t="s">
        <v>4634</v>
      </c>
      <c r="AM8915">
        <v>4.9279999999999999</v>
      </c>
      <c r="AN8915">
        <v>2</v>
      </c>
      <c r="AO8915">
        <v>0.2</v>
      </c>
      <c r="AP8915">
        <v>1.7248000000000001</v>
      </c>
      <c r="AQ8915">
        <f>YEAR(Table1[[#This Row],[Order Date]])</f>
        <v>2017</v>
      </c>
      <c r="AR8915" t="str">
        <f>TEXT(Table1[[#This Row],[Order Date]],"mmmm")</f>
        <v>November</v>
      </c>
      <c r="AS8915" t="str">
        <f>"Q"&amp;ROUNDUP(MONTH(Table1[[#This Row],[Order Date]])/3,0)</f>
        <v>Q4</v>
      </c>
      <c r="AT8915">
        <f>IF(Table1[[#This Row],[Sales]]=0,0,Table1[[#This Row],[Profit]]/Table1[[#This Row],[Sales]])</f>
        <v>0.35000000000000003</v>
      </c>
    </row>
    <row r="8916" spans="22:46" x14ac:dyDescent="0.3">
      <c r="V8916">
        <v>8915</v>
      </c>
      <c r="W8916" t="s">
        <v>11123</v>
      </c>
      <c r="X8916" s="1">
        <v>42499</v>
      </c>
      <c r="Y8916" t="s">
        <v>4750</v>
      </c>
      <c r="Z8916" t="s">
        <v>51</v>
      </c>
      <c r="AA8916" t="s">
        <v>546</v>
      </c>
      <c r="AB8916" t="s">
        <v>547</v>
      </c>
      <c r="AC8916" t="s">
        <v>41</v>
      </c>
      <c r="AD8916" t="s">
        <v>26</v>
      </c>
      <c r="AE8916" t="s">
        <v>1390</v>
      </c>
      <c r="AF8916" t="s">
        <v>110</v>
      </c>
      <c r="AG8916">
        <v>78745</v>
      </c>
      <c r="AH8916" t="s">
        <v>111</v>
      </c>
      <c r="AI8916" t="s">
        <v>2264</v>
      </c>
      <c r="AJ8916" t="s">
        <v>46</v>
      </c>
      <c r="AK8916" t="s">
        <v>60</v>
      </c>
      <c r="AL8916" t="s">
        <v>2265</v>
      </c>
      <c r="AM8916">
        <v>856.65599999999995</v>
      </c>
      <c r="AN8916">
        <v>6</v>
      </c>
      <c r="AO8916">
        <v>0.2</v>
      </c>
      <c r="AP8916">
        <v>107.08199999999999</v>
      </c>
      <c r="AQ8916">
        <f>YEAR(Table1[[#This Row],[Order Date]])</f>
        <v>2016</v>
      </c>
      <c r="AR8916" t="str">
        <f>TEXT(Table1[[#This Row],[Order Date]],"mmmm")</f>
        <v>May</v>
      </c>
      <c r="AS8916" t="str">
        <f>"Q"&amp;ROUNDUP(MONTH(Table1[[#This Row],[Order Date]])/3,0)</f>
        <v>Q2</v>
      </c>
      <c r="AT8916">
        <f>IF(Table1[[#This Row],[Sales]]=0,0,Table1[[#This Row],[Profit]]/Table1[[#This Row],[Sales]])</f>
        <v>0.125</v>
      </c>
    </row>
    <row r="8917" spans="22:46" x14ac:dyDescent="0.3">
      <c r="V8917">
        <v>8916</v>
      </c>
      <c r="W8917" t="s">
        <v>11123</v>
      </c>
      <c r="X8917" s="1">
        <v>42499</v>
      </c>
      <c r="Y8917" t="s">
        <v>4750</v>
      </c>
      <c r="Z8917" t="s">
        <v>51</v>
      </c>
      <c r="AA8917" t="s">
        <v>546</v>
      </c>
      <c r="AB8917" t="s">
        <v>547</v>
      </c>
      <c r="AC8917" t="s">
        <v>41</v>
      </c>
      <c r="AD8917" t="s">
        <v>26</v>
      </c>
      <c r="AE8917" t="s">
        <v>1390</v>
      </c>
      <c r="AF8917" t="s">
        <v>110</v>
      </c>
      <c r="AG8917">
        <v>78745</v>
      </c>
      <c r="AH8917" t="s">
        <v>111</v>
      </c>
      <c r="AI8917" t="s">
        <v>468</v>
      </c>
      <c r="AJ8917" t="s">
        <v>46</v>
      </c>
      <c r="AK8917" t="s">
        <v>77</v>
      </c>
      <c r="AL8917" t="s">
        <v>469</v>
      </c>
      <c r="AM8917">
        <v>13.183999999999999</v>
      </c>
      <c r="AN8917">
        <v>4</v>
      </c>
      <c r="AO8917">
        <v>0.8</v>
      </c>
      <c r="AP8917">
        <v>-20.435199999999998</v>
      </c>
      <c r="AQ8917">
        <f>YEAR(Table1[[#This Row],[Order Date]])</f>
        <v>2016</v>
      </c>
      <c r="AR8917" t="str">
        <f>TEXT(Table1[[#This Row],[Order Date]],"mmmm")</f>
        <v>May</v>
      </c>
      <c r="AS8917" t="str">
        <f>"Q"&amp;ROUNDUP(MONTH(Table1[[#This Row],[Order Date]])/3,0)</f>
        <v>Q2</v>
      </c>
      <c r="AT8917">
        <f>IF(Table1[[#This Row],[Sales]]=0,0,Table1[[#This Row],[Profit]]/Table1[[#This Row],[Sales]])</f>
        <v>-1.55</v>
      </c>
    </row>
    <row r="8918" spans="22:46" x14ac:dyDescent="0.3">
      <c r="V8918">
        <v>8917</v>
      </c>
      <c r="W8918" t="s">
        <v>11123</v>
      </c>
      <c r="X8918" s="1">
        <v>42499</v>
      </c>
      <c r="Y8918" t="s">
        <v>4750</v>
      </c>
      <c r="Z8918" t="s">
        <v>51</v>
      </c>
      <c r="AA8918" t="s">
        <v>546</v>
      </c>
      <c r="AB8918" t="s">
        <v>547</v>
      </c>
      <c r="AC8918" t="s">
        <v>41</v>
      </c>
      <c r="AD8918" t="s">
        <v>26</v>
      </c>
      <c r="AE8918" t="s">
        <v>1390</v>
      </c>
      <c r="AF8918" t="s">
        <v>110</v>
      </c>
      <c r="AG8918">
        <v>78745</v>
      </c>
      <c r="AH8918" t="s">
        <v>111</v>
      </c>
      <c r="AI8918" t="s">
        <v>8682</v>
      </c>
      <c r="AJ8918" t="s">
        <v>46</v>
      </c>
      <c r="AK8918" t="s">
        <v>80</v>
      </c>
      <c r="AL8918" t="s">
        <v>8683</v>
      </c>
      <c r="AM8918">
        <v>48.783999999999999</v>
      </c>
      <c r="AN8918">
        <v>4</v>
      </c>
      <c r="AO8918">
        <v>0.8</v>
      </c>
      <c r="AP8918">
        <v>-131.71680000000001</v>
      </c>
      <c r="AQ8918">
        <f>YEAR(Table1[[#This Row],[Order Date]])</f>
        <v>2016</v>
      </c>
      <c r="AR8918" t="str">
        <f>TEXT(Table1[[#This Row],[Order Date]],"mmmm")</f>
        <v>May</v>
      </c>
      <c r="AS8918" t="str">
        <f>"Q"&amp;ROUNDUP(MONTH(Table1[[#This Row],[Order Date]])/3,0)</f>
        <v>Q2</v>
      </c>
      <c r="AT8918">
        <f>IF(Table1[[#This Row],[Sales]]=0,0,Table1[[#This Row],[Profit]]/Table1[[#This Row],[Sales]])</f>
        <v>-2.7</v>
      </c>
    </row>
    <row r="8919" spans="22:46" x14ac:dyDescent="0.3">
      <c r="V8919">
        <v>8918</v>
      </c>
      <c r="W8919" t="s">
        <v>11123</v>
      </c>
      <c r="X8919" s="1">
        <v>42499</v>
      </c>
      <c r="Y8919" t="s">
        <v>4750</v>
      </c>
      <c r="Z8919" t="s">
        <v>51</v>
      </c>
      <c r="AA8919" t="s">
        <v>546</v>
      </c>
      <c r="AB8919" t="s">
        <v>547</v>
      </c>
      <c r="AC8919" t="s">
        <v>41</v>
      </c>
      <c r="AD8919" t="s">
        <v>26</v>
      </c>
      <c r="AE8919" t="s">
        <v>1390</v>
      </c>
      <c r="AF8919" t="s">
        <v>110</v>
      </c>
      <c r="AG8919">
        <v>78745</v>
      </c>
      <c r="AH8919" t="s">
        <v>111</v>
      </c>
      <c r="AI8919" t="s">
        <v>664</v>
      </c>
      <c r="AJ8919" t="s">
        <v>46</v>
      </c>
      <c r="AK8919" t="s">
        <v>94</v>
      </c>
      <c r="AL8919" t="s">
        <v>665</v>
      </c>
      <c r="AM8919">
        <v>76.64</v>
      </c>
      <c r="AN8919">
        <v>2</v>
      </c>
      <c r="AO8919">
        <v>0.2</v>
      </c>
      <c r="AP8919">
        <v>26.824000000000002</v>
      </c>
      <c r="AQ8919">
        <f>YEAR(Table1[[#This Row],[Order Date]])</f>
        <v>2016</v>
      </c>
      <c r="AR8919" t="str">
        <f>TEXT(Table1[[#This Row],[Order Date]],"mmmm")</f>
        <v>May</v>
      </c>
      <c r="AS8919" t="str">
        <f>"Q"&amp;ROUNDUP(MONTH(Table1[[#This Row],[Order Date]])/3,0)</f>
        <v>Q2</v>
      </c>
      <c r="AT8919">
        <f>IF(Table1[[#This Row],[Sales]]=0,0,Table1[[#This Row],[Profit]]/Table1[[#This Row],[Sales]])</f>
        <v>0.35000000000000003</v>
      </c>
    </row>
    <row r="8920" spans="22:46" x14ac:dyDescent="0.3">
      <c r="V8920">
        <v>8919</v>
      </c>
      <c r="W8920" t="s">
        <v>11123</v>
      </c>
      <c r="X8920" s="1">
        <v>42499</v>
      </c>
      <c r="Y8920" t="s">
        <v>4750</v>
      </c>
      <c r="Z8920" t="s">
        <v>51</v>
      </c>
      <c r="AA8920" t="s">
        <v>546</v>
      </c>
      <c r="AB8920" t="s">
        <v>547</v>
      </c>
      <c r="AC8920" t="s">
        <v>41</v>
      </c>
      <c r="AD8920" t="s">
        <v>26</v>
      </c>
      <c r="AE8920" t="s">
        <v>1390</v>
      </c>
      <c r="AF8920" t="s">
        <v>110</v>
      </c>
      <c r="AG8920">
        <v>78745</v>
      </c>
      <c r="AH8920" t="s">
        <v>111</v>
      </c>
      <c r="AI8920" t="s">
        <v>4863</v>
      </c>
      <c r="AJ8920" t="s">
        <v>46</v>
      </c>
      <c r="AK8920" t="s">
        <v>77</v>
      </c>
      <c r="AL8920" t="s">
        <v>4864</v>
      </c>
      <c r="AM8920">
        <v>18.527999999999999</v>
      </c>
      <c r="AN8920">
        <v>6</v>
      </c>
      <c r="AO8920">
        <v>0.8</v>
      </c>
      <c r="AP8920">
        <v>-27.792000000000002</v>
      </c>
      <c r="AQ8920">
        <f>YEAR(Table1[[#This Row],[Order Date]])</f>
        <v>2016</v>
      </c>
      <c r="AR8920" t="str">
        <f>TEXT(Table1[[#This Row],[Order Date]],"mmmm")</f>
        <v>May</v>
      </c>
      <c r="AS8920" t="str">
        <f>"Q"&amp;ROUNDUP(MONTH(Table1[[#This Row],[Order Date]])/3,0)</f>
        <v>Q2</v>
      </c>
      <c r="AT8920">
        <f>IF(Table1[[#This Row],[Sales]]=0,0,Table1[[#This Row],[Profit]]/Table1[[#This Row],[Sales]])</f>
        <v>-1.5000000000000002</v>
      </c>
    </row>
    <row r="8921" spans="22:46" x14ac:dyDescent="0.3">
      <c r="V8921">
        <v>8920</v>
      </c>
      <c r="W8921" t="s">
        <v>11124</v>
      </c>
      <c r="X8921" s="1">
        <v>41731</v>
      </c>
      <c r="Y8921" s="1">
        <v>41855</v>
      </c>
      <c r="Z8921" t="s">
        <v>51</v>
      </c>
      <c r="AA8921" t="s">
        <v>7347</v>
      </c>
      <c r="AB8921" t="s">
        <v>7348</v>
      </c>
      <c r="AC8921" t="s">
        <v>41</v>
      </c>
      <c r="AD8921" t="s">
        <v>26</v>
      </c>
      <c r="AE8921" t="s">
        <v>3373</v>
      </c>
      <c r="AF8921" t="s">
        <v>358</v>
      </c>
      <c r="AG8921">
        <v>23464</v>
      </c>
      <c r="AH8921" t="s">
        <v>29</v>
      </c>
      <c r="AI8921" t="s">
        <v>9012</v>
      </c>
      <c r="AJ8921" t="s">
        <v>31</v>
      </c>
      <c r="AK8921" t="s">
        <v>67</v>
      </c>
      <c r="AL8921" t="s">
        <v>9013</v>
      </c>
      <c r="AM8921">
        <v>177.68</v>
      </c>
      <c r="AN8921">
        <v>2</v>
      </c>
      <c r="AO8921">
        <v>0</v>
      </c>
      <c r="AP8921">
        <v>46.196800000000003</v>
      </c>
      <c r="AQ8921">
        <f>YEAR(Table1[[#This Row],[Order Date]])</f>
        <v>2014</v>
      </c>
      <c r="AR8921" t="str">
        <f>TEXT(Table1[[#This Row],[Order Date]],"mmmm")</f>
        <v>April</v>
      </c>
      <c r="AS8921" t="str">
        <f>"Q"&amp;ROUNDUP(MONTH(Table1[[#This Row],[Order Date]])/3,0)</f>
        <v>Q2</v>
      </c>
      <c r="AT8921">
        <f>IF(Table1[[#This Row],[Sales]]=0,0,Table1[[#This Row],[Profit]]/Table1[[#This Row],[Sales]])</f>
        <v>0.26</v>
      </c>
    </row>
    <row r="8922" spans="22:46" x14ac:dyDescent="0.3">
      <c r="V8922">
        <v>8921</v>
      </c>
      <c r="W8922" t="s">
        <v>11125</v>
      </c>
      <c r="X8922" s="1">
        <v>41757</v>
      </c>
      <c r="Y8922" s="1">
        <v>41703</v>
      </c>
      <c r="Z8922" t="s">
        <v>51</v>
      </c>
      <c r="AA8922" t="s">
        <v>991</v>
      </c>
      <c r="AB8922" t="s">
        <v>992</v>
      </c>
      <c r="AC8922" t="s">
        <v>41</v>
      </c>
      <c r="AD8922" t="s">
        <v>26</v>
      </c>
      <c r="AE8922" t="s">
        <v>6215</v>
      </c>
      <c r="AF8922" t="s">
        <v>301</v>
      </c>
      <c r="AG8922">
        <v>14701</v>
      </c>
      <c r="AH8922" t="s">
        <v>160</v>
      </c>
      <c r="AI8922" t="s">
        <v>4961</v>
      </c>
      <c r="AJ8922" t="s">
        <v>73</v>
      </c>
      <c r="AK8922" t="s">
        <v>176</v>
      </c>
      <c r="AL8922" t="s">
        <v>4962</v>
      </c>
      <c r="AM8922">
        <v>159.97999999999999</v>
      </c>
      <c r="AN8922">
        <v>2</v>
      </c>
      <c r="AO8922">
        <v>0</v>
      </c>
      <c r="AP8922">
        <v>57.592799999999997</v>
      </c>
      <c r="AQ8922">
        <f>YEAR(Table1[[#This Row],[Order Date]])</f>
        <v>2014</v>
      </c>
      <c r="AR8922" t="str">
        <f>TEXT(Table1[[#This Row],[Order Date]],"mmmm")</f>
        <v>April</v>
      </c>
      <c r="AS8922" t="str">
        <f>"Q"&amp;ROUNDUP(MONTH(Table1[[#This Row],[Order Date]])/3,0)</f>
        <v>Q2</v>
      </c>
      <c r="AT8922">
        <f>IF(Table1[[#This Row],[Sales]]=0,0,Table1[[#This Row],[Profit]]/Table1[[#This Row],[Sales]])</f>
        <v>0.36</v>
      </c>
    </row>
    <row r="8923" spans="22:46" x14ac:dyDescent="0.3">
      <c r="V8923">
        <v>8922</v>
      </c>
      <c r="W8923" t="s">
        <v>11126</v>
      </c>
      <c r="X8923" s="1">
        <v>42647</v>
      </c>
      <c r="Y8923" s="1">
        <v>42592</v>
      </c>
      <c r="Z8923" t="s">
        <v>51</v>
      </c>
      <c r="AA8923" t="s">
        <v>7347</v>
      </c>
      <c r="AB8923" t="s">
        <v>7348</v>
      </c>
      <c r="AC8923" t="s">
        <v>41</v>
      </c>
      <c r="AD8923" t="s">
        <v>26</v>
      </c>
      <c r="AE8923" t="s">
        <v>11127</v>
      </c>
      <c r="AF8923" t="s">
        <v>55</v>
      </c>
      <c r="AG8923">
        <v>33134</v>
      </c>
      <c r="AH8923" t="s">
        <v>29</v>
      </c>
      <c r="AI8923" t="s">
        <v>7152</v>
      </c>
      <c r="AJ8923" t="s">
        <v>73</v>
      </c>
      <c r="AK8923" t="s">
        <v>74</v>
      </c>
      <c r="AL8923" t="s">
        <v>7153</v>
      </c>
      <c r="AM8923">
        <v>52.68</v>
      </c>
      <c r="AN8923">
        <v>3</v>
      </c>
      <c r="AO8923">
        <v>0.2</v>
      </c>
      <c r="AP8923">
        <v>19.754999999999999</v>
      </c>
      <c r="AQ8923">
        <f>YEAR(Table1[[#This Row],[Order Date]])</f>
        <v>2016</v>
      </c>
      <c r="AR8923" t="str">
        <f>TEXT(Table1[[#This Row],[Order Date]],"mmmm")</f>
        <v>October</v>
      </c>
      <c r="AS8923" t="str">
        <f>"Q"&amp;ROUNDUP(MONTH(Table1[[#This Row],[Order Date]])/3,0)</f>
        <v>Q4</v>
      </c>
      <c r="AT8923">
        <f>IF(Table1[[#This Row],[Sales]]=0,0,Table1[[#This Row],[Profit]]/Table1[[#This Row],[Sales]])</f>
        <v>0.375</v>
      </c>
    </row>
    <row r="8924" spans="22:46" x14ac:dyDescent="0.3">
      <c r="V8924">
        <v>8923</v>
      </c>
      <c r="W8924" t="s">
        <v>11126</v>
      </c>
      <c r="X8924" s="1">
        <v>42647</v>
      </c>
      <c r="Y8924" s="1">
        <v>42592</v>
      </c>
      <c r="Z8924" t="s">
        <v>51</v>
      </c>
      <c r="AA8924" t="s">
        <v>7347</v>
      </c>
      <c r="AB8924" t="s">
        <v>7348</v>
      </c>
      <c r="AC8924" t="s">
        <v>41</v>
      </c>
      <c r="AD8924" t="s">
        <v>26</v>
      </c>
      <c r="AE8924" t="s">
        <v>11127</v>
      </c>
      <c r="AF8924" t="s">
        <v>55</v>
      </c>
      <c r="AG8924">
        <v>33134</v>
      </c>
      <c r="AH8924" t="s">
        <v>29</v>
      </c>
      <c r="AI8924" t="s">
        <v>3385</v>
      </c>
      <c r="AJ8924" t="s">
        <v>31</v>
      </c>
      <c r="AK8924" t="s">
        <v>67</v>
      </c>
      <c r="AL8924" t="s">
        <v>3386</v>
      </c>
      <c r="AM8924">
        <v>11.568</v>
      </c>
      <c r="AN8924">
        <v>3</v>
      </c>
      <c r="AO8924">
        <v>0.2</v>
      </c>
      <c r="AP8924">
        <v>2.6027999999999998</v>
      </c>
      <c r="AQ8924">
        <f>YEAR(Table1[[#This Row],[Order Date]])</f>
        <v>2016</v>
      </c>
      <c r="AR8924" t="str">
        <f>TEXT(Table1[[#This Row],[Order Date]],"mmmm")</f>
        <v>October</v>
      </c>
      <c r="AS8924" t="str">
        <f>"Q"&amp;ROUNDUP(MONTH(Table1[[#This Row],[Order Date]])/3,0)</f>
        <v>Q4</v>
      </c>
      <c r="AT8924">
        <f>IF(Table1[[#This Row],[Sales]]=0,0,Table1[[#This Row],[Profit]]/Table1[[#This Row],[Sales]])</f>
        <v>0.22499999999999998</v>
      </c>
    </row>
    <row r="8925" spans="22:46" x14ac:dyDescent="0.3">
      <c r="V8925">
        <v>8924</v>
      </c>
      <c r="W8925" t="s">
        <v>11128</v>
      </c>
      <c r="X8925" s="1">
        <v>42897</v>
      </c>
      <c r="Y8925" t="s">
        <v>483</v>
      </c>
      <c r="Z8925" t="s">
        <v>51</v>
      </c>
      <c r="AA8925" t="s">
        <v>2222</v>
      </c>
      <c r="AB8925" t="s">
        <v>2223</v>
      </c>
      <c r="AC8925" t="s">
        <v>25</v>
      </c>
      <c r="AD8925" t="s">
        <v>26</v>
      </c>
      <c r="AE8925" t="s">
        <v>7390</v>
      </c>
      <c r="AF8925" t="s">
        <v>92</v>
      </c>
      <c r="AG8925">
        <v>28601</v>
      </c>
      <c r="AH8925" t="s">
        <v>29</v>
      </c>
      <c r="AI8925" t="s">
        <v>194</v>
      </c>
      <c r="AJ8925" t="s">
        <v>46</v>
      </c>
      <c r="AK8925" t="s">
        <v>77</v>
      </c>
      <c r="AL8925" t="s">
        <v>195</v>
      </c>
      <c r="AM8925">
        <v>4.5720000000000001</v>
      </c>
      <c r="AN8925">
        <v>4</v>
      </c>
      <c r="AO8925">
        <v>0.7</v>
      </c>
      <c r="AP8925">
        <v>-3.81</v>
      </c>
      <c r="AQ8925">
        <f>YEAR(Table1[[#This Row],[Order Date]])</f>
        <v>2017</v>
      </c>
      <c r="AR8925" t="str">
        <f>TEXT(Table1[[#This Row],[Order Date]],"mmmm")</f>
        <v>June</v>
      </c>
      <c r="AS8925" t="str">
        <f>"Q"&amp;ROUNDUP(MONTH(Table1[[#This Row],[Order Date]])/3,0)</f>
        <v>Q2</v>
      </c>
      <c r="AT8925">
        <f>IF(Table1[[#This Row],[Sales]]=0,0,Table1[[#This Row],[Profit]]/Table1[[#This Row],[Sales]])</f>
        <v>-0.83333333333333337</v>
      </c>
    </row>
    <row r="8926" spans="22:46" x14ac:dyDescent="0.3">
      <c r="V8926">
        <v>8925</v>
      </c>
      <c r="W8926" t="s">
        <v>11129</v>
      </c>
      <c r="X8926" s="1">
        <v>42399</v>
      </c>
      <c r="Y8926" s="1">
        <v>42431</v>
      </c>
      <c r="Z8926" t="s">
        <v>51</v>
      </c>
      <c r="AA8926" t="s">
        <v>6543</v>
      </c>
      <c r="AB8926" t="s">
        <v>6544</v>
      </c>
      <c r="AC8926" t="s">
        <v>25</v>
      </c>
      <c r="AD8926" t="s">
        <v>26</v>
      </c>
      <c r="AE8926" t="s">
        <v>3514</v>
      </c>
      <c r="AF8926" t="s">
        <v>233</v>
      </c>
      <c r="AG8926">
        <v>61107</v>
      </c>
      <c r="AH8926" t="s">
        <v>111</v>
      </c>
      <c r="AI8926" t="s">
        <v>11130</v>
      </c>
      <c r="AJ8926" t="s">
        <v>73</v>
      </c>
      <c r="AK8926" t="s">
        <v>74</v>
      </c>
      <c r="AL8926" t="s">
        <v>11131</v>
      </c>
      <c r="AM8926">
        <v>1439.9680000000001</v>
      </c>
      <c r="AN8926">
        <v>4</v>
      </c>
      <c r="AO8926">
        <v>0.2</v>
      </c>
      <c r="AP8926">
        <v>143.99680000000001</v>
      </c>
      <c r="AQ8926">
        <f>YEAR(Table1[[#This Row],[Order Date]])</f>
        <v>2016</v>
      </c>
      <c r="AR8926" t="str">
        <f>TEXT(Table1[[#This Row],[Order Date]],"mmmm")</f>
        <v>January</v>
      </c>
      <c r="AS8926" t="str">
        <f>"Q"&amp;ROUNDUP(MONTH(Table1[[#This Row],[Order Date]])/3,0)</f>
        <v>Q1</v>
      </c>
      <c r="AT8926">
        <f>IF(Table1[[#This Row],[Sales]]=0,0,Table1[[#This Row],[Profit]]/Table1[[#This Row],[Sales]])</f>
        <v>0.1</v>
      </c>
    </row>
    <row r="8927" spans="22:46" x14ac:dyDescent="0.3">
      <c r="V8927">
        <v>8926</v>
      </c>
      <c r="W8927" t="s">
        <v>11129</v>
      </c>
      <c r="X8927" s="1">
        <v>42399</v>
      </c>
      <c r="Y8927" s="1">
        <v>42431</v>
      </c>
      <c r="Z8927" t="s">
        <v>51</v>
      </c>
      <c r="AA8927" t="s">
        <v>6543</v>
      </c>
      <c r="AB8927" t="s">
        <v>6544</v>
      </c>
      <c r="AC8927" t="s">
        <v>25</v>
      </c>
      <c r="AD8927" t="s">
        <v>26</v>
      </c>
      <c r="AE8927" t="s">
        <v>3514</v>
      </c>
      <c r="AF8927" t="s">
        <v>233</v>
      </c>
      <c r="AG8927">
        <v>61107</v>
      </c>
      <c r="AH8927" t="s">
        <v>111</v>
      </c>
      <c r="AI8927" t="s">
        <v>2692</v>
      </c>
      <c r="AJ8927" t="s">
        <v>46</v>
      </c>
      <c r="AK8927" t="s">
        <v>77</v>
      </c>
      <c r="AL8927" t="s">
        <v>2693</v>
      </c>
      <c r="AM8927">
        <v>1.728</v>
      </c>
      <c r="AN8927">
        <v>3</v>
      </c>
      <c r="AO8927">
        <v>0.8</v>
      </c>
      <c r="AP8927">
        <v>-2.6783999999999999</v>
      </c>
      <c r="AQ8927">
        <f>YEAR(Table1[[#This Row],[Order Date]])</f>
        <v>2016</v>
      </c>
      <c r="AR8927" t="str">
        <f>TEXT(Table1[[#This Row],[Order Date]],"mmmm")</f>
        <v>January</v>
      </c>
      <c r="AS8927" t="str">
        <f>"Q"&amp;ROUNDUP(MONTH(Table1[[#This Row],[Order Date]])/3,0)</f>
        <v>Q1</v>
      </c>
      <c r="AT8927">
        <f>IF(Table1[[#This Row],[Sales]]=0,0,Table1[[#This Row],[Profit]]/Table1[[#This Row],[Sales]])</f>
        <v>-1.55</v>
      </c>
    </row>
    <row r="8928" spans="22:46" x14ac:dyDescent="0.3">
      <c r="V8928">
        <v>8927</v>
      </c>
      <c r="W8928" t="s">
        <v>11129</v>
      </c>
      <c r="X8928" s="1">
        <v>42399</v>
      </c>
      <c r="Y8928" s="1">
        <v>42431</v>
      </c>
      <c r="Z8928" t="s">
        <v>51</v>
      </c>
      <c r="AA8928" t="s">
        <v>6543</v>
      </c>
      <c r="AB8928" t="s">
        <v>6544</v>
      </c>
      <c r="AC8928" t="s">
        <v>25</v>
      </c>
      <c r="AD8928" t="s">
        <v>26</v>
      </c>
      <c r="AE8928" t="s">
        <v>3514</v>
      </c>
      <c r="AF8928" t="s">
        <v>233</v>
      </c>
      <c r="AG8928">
        <v>61107</v>
      </c>
      <c r="AH8928" t="s">
        <v>111</v>
      </c>
      <c r="AI8928" t="s">
        <v>2136</v>
      </c>
      <c r="AJ8928" t="s">
        <v>31</v>
      </c>
      <c r="AK8928" t="s">
        <v>57</v>
      </c>
      <c r="AL8928" t="s">
        <v>2137</v>
      </c>
      <c r="AM8928">
        <v>626.1</v>
      </c>
      <c r="AN8928">
        <v>3</v>
      </c>
      <c r="AO8928">
        <v>0.5</v>
      </c>
      <c r="AP8928">
        <v>-538.44600000000003</v>
      </c>
      <c r="AQ8928">
        <f>YEAR(Table1[[#This Row],[Order Date]])</f>
        <v>2016</v>
      </c>
      <c r="AR8928" t="str">
        <f>TEXT(Table1[[#This Row],[Order Date]],"mmmm")</f>
        <v>January</v>
      </c>
      <c r="AS8928" t="str">
        <f>"Q"&amp;ROUNDUP(MONTH(Table1[[#This Row],[Order Date]])/3,0)</f>
        <v>Q1</v>
      </c>
      <c r="AT8928">
        <f>IF(Table1[[#This Row],[Sales]]=0,0,Table1[[#This Row],[Profit]]/Table1[[#This Row],[Sales]])</f>
        <v>-0.86</v>
      </c>
    </row>
    <row r="8929" spans="22:46" x14ac:dyDescent="0.3">
      <c r="V8929">
        <v>8928</v>
      </c>
      <c r="W8929" t="s">
        <v>11132</v>
      </c>
      <c r="X8929" s="1">
        <v>42274</v>
      </c>
      <c r="Y8929" t="s">
        <v>4833</v>
      </c>
      <c r="Z8929" t="s">
        <v>22</v>
      </c>
      <c r="AA8929" t="s">
        <v>1569</v>
      </c>
      <c r="AB8929" t="s">
        <v>1570</v>
      </c>
      <c r="AC8929" t="s">
        <v>41</v>
      </c>
      <c r="AD8929" t="s">
        <v>26</v>
      </c>
      <c r="AE8929" t="s">
        <v>99</v>
      </c>
      <c r="AF8929" t="s">
        <v>100</v>
      </c>
      <c r="AG8929">
        <v>98103</v>
      </c>
      <c r="AH8929" t="s">
        <v>44</v>
      </c>
      <c r="AI8929" t="s">
        <v>5241</v>
      </c>
      <c r="AJ8929" t="s">
        <v>46</v>
      </c>
      <c r="AK8929" t="s">
        <v>70</v>
      </c>
      <c r="AL8929" t="s">
        <v>5242</v>
      </c>
      <c r="AM8929">
        <v>99.2</v>
      </c>
      <c r="AN8929">
        <v>5</v>
      </c>
      <c r="AO8929">
        <v>0</v>
      </c>
      <c r="AP8929">
        <v>25.792000000000002</v>
      </c>
      <c r="AQ8929">
        <f>YEAR(Table1[[#This Row],[Order Date]])</f>
        <v>2015</v>
      </c>
      <c r="AR8929" t="str">
        <f>TEXT(Table1[[#This Row],[Order Date]],"mmmm")</f>
        <v>September</v>
      </c>
      <c r="AS8929" t="str">
        <f>"Q"&amp;ROUNDUP(MONTH(Table1[[#This Row],[Order Date]])/3,0)</f>
        <v>Q3</v>
      </c>
      <c r="AT8929">
        <f>IF(Table1[[#This Row],[Sales]]=0,0,Table1[[#This Row],[Profit]]/Table1[[#This Row],[Sales]])</f>
        <v>0.26</v>
      </c>
    </row>
    <row r="8930" spans="22:46" x14ac:dyDescent="0.3">
      <c r="V8930">
        <v>8929</v>
      </c>
      <c r="W8930" t="s">
        <v>11133</v>
      </c>
      <c r="X8930" s="1">
        <v>42107</v>
      </c>
      <c r="Y8930" t="s">
        <v>6588</v>
      </c>
      <c r="Z8930" t="s">
        <v>51</v>
      </c>
      <c r="AA8930" t="s">
        <v>2160</v>
      </c>
      <c r="AB8930" t="s">
        <v>2161</v>
      </c>
      <c r="AC8930" t="s">
        <v>25</v>
      </c>
      <c r="AD8930" t="s">
        <v>26</v>
      </c>
      <c r="AE8930" t="s">
        <v>1895</v>
      </c>
      <c r="AF8930" t="s">
        <v>110</v>
      </c>
      <c r="AG8930">
        <v>77340</v>
      </c>
      <c r="AH8930" t="s">
        <v>111</v>
      </c>
      <c r="AI8930" t="s">
        <v>2466</v>
      </c>
      <c r="AJ8930" t="s">
        <v>31</v>
      </c>
      <c r="AK8930" t="s">
        <v>57</v>
      </c>
      <c r="AL8930" t="s">
        <v>2467</v>
      </c>
      <c r="AM8930">
        <v>609.98</v>
      </c>
      <c r="AN8930">
        <v>4</v>
      </c>
      <c r="AO8930">
        <v>0.3</v>
      </c>
      <c r="AP8930">
        <v>-113.282</v>
      </c>
      <c r="AQ8930">
        <f>YEAR(Table1[[#This Row],[Order Date]])</f>
        <v>2015</v>
      </c>
      <c r="AR8930" t="str">
        <f>TEXT(Table1[[#This Row],[Order Date]],"mmmm")</f>
        <v>April</v>
      </c>
      <c r="AS8930" t="str">
        <f>"Q"&amp;ROUNDUP(MONTH(Table1[[#This Row],[Order Date]])/3,0)</f>
        <v>Q2</v>
      </c>
      <c r="AT8930">
        <f>IF(Table1[[#This Row],[Sales]]=0,0,Table1[[#This Row],[Profit]]/Table1[[#This Row],[Sales]])</f>
        <v>-0.18571428571428569</v>
      </c>
    </row>
    <row r="8931" spans="22:46" x14ac:dyDescent="0.3">
      <c r="V8931">
        <v>8930</v>
      </c>
      <c r="W8931" t="s">
        <v>11133</v>
      </c>
      <c r="X8931" s="1">
        <v>42107</v>
      </c>
      <c r="Y8931" t="s">
        <v>6588</v>
      </c>
      <c r="Z8931" t="s">
        <v>51</v>
      </c>
      <c r="AA8931" t="s">
        <v>2160</v>
      </c>
      <c r="AB8931" t="s">
        <v>2161</v>
      </c>
      <c r="AC8931" t="s">
        <v>25</v>
      </c>
      <c r="AD8931" t="s">
        <v>26</v>
      </c>
      <c r="AE8931" t="s">
        <v>1895</v>
      </c>
      <c r="AF8931" t="s">
        <v>110</v>
      </c>
      <c r="AG8931">
        <v>77340</v>
      </c>
      <c r="AH8931" t="s">
        <v>111</v>
      </c>
      <c r="AI8931" t="s">
        <v>4413</v>
      </c>
      <c r="AJ8931" t="s">
        <v>31</v>
      </c>
      <c r="AK8931" t="s">
        <v>57</v>
      </c>
      <c r="AL8931" t="s">
        <v>4414</v>
      </c>
      <c r="AM8931">
        <v>211.37200000000001</v>
      </c>
      <c r="AN8931">
        <v>2</v>
      </c>
      <c r="AO8931">
        <v>0.3</v>
      </c>
      <c r="AP8931">
        <v>-45.293999999999997</v>
      </c>
      <c r="AQ8931">
        <f>YEAR(Table1[[#This Row],[Order Date]])</f>
        <v>2015</v>
      </c>
      <c r="AR8931" t="str">
        <f>TEXT(Table1[[#This Row],[Order Date]],"mmmm")</f>
        <v>April</v>
      </c>
      <c r="AS8931" t="str">
        <f>"Q"&amp;ROUNDUP(MONTH(Table1[[#This Row],[Order Date]])/3,0)</f>
        <v>Q2</v>
      </c>
      <c r="AT8931">
        <f>IF(Table1[[#This Row],[Sales]]=0,0,Table1[[#This Row],[Profit]]/Table1[[#This Row],[Sales]])</f>
        <v>-0.21428571428571425</v>
      </c>
    </row>
    <row r="8932" spans="22:46" x14ac:dyDescent="0.3">
      <c r="V8932">
        <v>8931</v>
      </c>
      <c r="W8932" t="s">
        <v>11133</v>
      </c>
      <c r="X8932" s="1">
        <v>42107</v>
      </c>
      <c r="Y8932" t="s">
        <v>6588</v>
      </c>
      <c r="Z8932" t="s">
        <v>51</v>
      </c>
      <c r="AA8932" t="s">
        <v>2160</v>
      </c>
      <c r="AB8932" t="s">
        <v>2161</v>
      </c>
      <c r="AC8932" t="s">
        <v>25</v>
      </c>
      <c r="AD8932" t="s">
        <v>26</v>
      </c>
      <c r="AE8932" t="s">
        <v>1895</v>
      </c>
      <c r="AF8932" t="s">
        <v>110</v>
      </c>
      <c r="AG8932">
        <v>77340</v>
      </c>
      <c r="AH8932" t="s">
        <v>111</v>
      </c>
      <c r="AI8932" t="s">
        <v>3693</v>
      </c>
      <c r="AJ8932" t="s">
        <v>73</v>
      </c>
      <c r="AK8932" t="s">
        <v>74</v>
      </c>
      <c r="AL8932" t="s">
        <v>3694</v>
      </c>
      <c r="AM8932">
        <v>239.976</v>
      </c>
      <c r="AN8932">
        <v>3</v>
      </c>
      <c r="AO8932">
        <v>0.2</v>
      </c>
      <c r="AP8932">
        <v>17.998200000000001</v>
      </c>
      <c r="AQ8932">
        <f>YEAR(Table1[[#This Row],[Order Date]])</f>
        <v>2015</v>
      </c>
      <c r="AR8932" t="str">
        <f>TEXT(Table1[[#This Row],[Order Date]],"mmmm")</f>
        <v>April</v>
      </c>
      <c r="AS8932" t="str">
        <f>"Q"&amp;ROUNDUP(MONTH(Table1[[#This Row],[Order Date]])/3,0)</f>
        <v>Q2</v>
      </c>
      <c r="AT8932">
        <f>IF(Table1[[#This Row],[Sales]]=0,0,Table1[[#This Row],[Profit]]/Table1[[#This Row],[Sales]])</f>
        <v>7.4999999999999997E-2</v>
      </c>
    </row>
    <row r="8933" spans="22:46" x14ac:dyDescent="0.3">
      <c r="V8933">
        <v>8932</v>
      </c>
      <c r="W8933" t="s">
        <v>11134</v>
      </c>
      <c r="X8933" s="1">
        <v>43087</v>
      </c>
      <c r="Y8933" t="s">
        <v>1602</v>
      </c>
      <c r="Z8933" t="s">
        <v>51</v>
      </c>
      <c r="AA8933" t="s">
        <v>10684</v>
      </c>
      <c r="AB8933" t="s">
        <v>10685</v>
      </c>
      <c r="AC8933" t="s">
        <v>41</v>
      </c>
      <c r="AD8933" t="s">
        <v>26</v>
      </c>
      <c r="AE8933" t="s">
        <v>2881</v>
      </c>
      <c r="AF8933" t="s">
        <v>121</v>
      </c>
      <c r="AG8933">
        <v>53209</v>
      </c>
      <c r="AH8933" t="s">
        <v>111</v>
      </c>
      <c r="AI8933" t="s">
        <v>9911</v>
      </c>
      <c r="AJ8933" t="s">
        <v>31</v>
      </c>
      <c r="AK8933" t="s">
        <v>67</v>
      </c>
      <c r="AL8933" t="s">
        <v>9912</v>
      </c>
      <c r="AM8933">
        <v>99.95</v>
      </c>
      <c r="AN8933">
        <v>5</v>
      </c>
      <c r="AO8933">
        <v>0</v>
      </c>
      <c r="AP8933">
        <v>22.988499999999998</v>
      </c>
      <c r="AQ8933">
        <f>YEAR(Table1[[#This Row],[Order Date]])</f>
        <v>2017</v>
      </c>
      <c r="AR8933" t="str">
        <f>TEXT(Table1[[#This Row],[Order Date]],"mmmm")</f>
        <v>December</v>
      </c>
      <c r="AS8933" t="str">
        <f>"Q"&amp;ROUNDUP(MONTH(Table1[[#This Row],[Order Date]])/3,0)</f>
        <v>Q4</v>
      </c>
      <c r="AT8933">
        <f>IF(Table1[[#This Row],[Sales]]=0,0,Table1[[#This Row],[Profit]]/Table1[[#This Row],[Sales]])</f>
        <v>0.22999999999999998</v>
      </c>
    </row>
    <row r="8934" spans="22:46" x14ac:dyDescent="0.3">
      <c r="V8934">
        <v>8933</v>
      </c>
      <c r="W8934" t="s">
        <v>11134</v>
      </c>
      <c r="X8934" s="1">
        <v>43087</v>
      </c>
      <c r="Y8934" t="s">
        <v>1602</v>
      </c>
      <c r="Z8934" t="s">
        <v>51</v>
      </c>
      <c r="AA8934" t="s">
        <v>10684</v>
      </c>
      <c r="AB8934" t="s">
        <v>10685</v>
      </c>
      <c r="AC8934" t="s">
        <v>41</v>
      </c>
      <c r="AD8934" t="s">
        <v>26</v>
      </c>
      <c r="AE8934" t="s">
        <v>2881</v>
      </c>
      <c r="AF8934" t="s">
        <v>121</v>
      </c>
      <c r="AG8934">
        <v>53209</v>
      </c>
      <c r="AH8934" t="s">
        <v>111</v>
      </c>
      <c r="AI8934" t="s">
        <v>7763</v>
      </c>
      <c r="AJ8934" t="s">
        <v>73</v>
      </c>
      <c r="AK8934" t="s">
        <v>176</v>
      </c>
      <c r="AL8934" t="s">
        <v>7764</v>
      </c>
      <c r="AM8934">
        <v>29.34</v>
      </c>
      <c r="AN8934">
        <v>3</v>
      </c>
      <c r="AO8934">
        <v>0</v>
      </c>
      <c r="AP8934">
        <v>10.8558</v>
      </c>
      <c r="AQ8934">
        <f>YEAR(Table1[[#This Row],[Order Date]])</f>
        <v>2017</v>
      </c>
      <c r="AR8934" t="str">
        <f>TEXT(Table1[[#This Row],[Order Date]],"mmmm")</f>
        <v>December</v>
      </c>
      <c r="AS8934" t="str">
        <f>"Q"&amp;ROUNDUP(MONTH(Table1[[#This Row],[Order Date]])/3,0)</f>
        <v>Q4</v>
      </c>
      <c r="AT8934">
        <f>IF(Table1[[#This Row],[Sales]]=0,0,Table1[[#This Row],[Profit]]/Table1[[#This Row],[Sales]])</f>
        <v>0.37</v>
      </c>
    </row>
    <row r="8935" spans="22:46" x14ac:dyDescent="0.3">
      <c r="V8935">
        <v>8934</v>
      </c>
      <c r="W8935" t="s">
        <v>11135</v>
      </c>
      <c r="X8935" s="1">
        <v>42443</v>
      </c>
      <c r="Y8935" t="s">
        <v>4774</v>
      </c>
      <c r="Z8935" t="s">
        <v>51</v>
      </c>
      <c r="AA8935" t="s">
        <v>2447</v>
      </c>
      <c r="AB8935" t="s">
        <v>2448</v>
      </c>
      <c r="AC8935" t="s">
        <v>41</v>
      </c>
      <c r="AD8935" t="s">
        <v>26</v>
      </c>
      <c r="AE8935" t="s">
        <v>2077</v>
      </c>
      <c r="AF8935" t="s">
        <v>121</v>
      </c>
      <c r="AG8935">
        <v>54302</v>
      </c>
      <c r="AH8935" t="s">
        <v>111</v>
      </c>
      <c r="AI8935" t="s">
        <v>3959</v>
      </c>
      <c r="AJ8935" t="s">
        <v>31</v>
      </c>
      <c r="AK8935" t="s">
        <v>67</v>
      </c>
      <c r="AL8935" t="s">
        <v>3960</v>
      </c>
      <c r="AM8935">
        <v>16.739999999999998</v>
      </c>
      <c r="AN8935">
        <v>2</v>
      </c>
      <c r="AO8935">
        <v>0</v>
      </c>
      <c r="AP8935">
        <v>4.3524000000000003</v>
      </c>
      <c r="AQ8935">
        <f>YEAR(Table1[[#This Row],[Order Date]])</f>
        <v>2016</v>
      </c>
      <c r="AR8935" t="str">
        <f>TEXT(Table1[[#This Row],[Order Date]],"mmmm")</f>
        <v>March</v>
      </c>
      <c r="AS8935" t="str">
        <f>"Q"&amp;ROUNDUP(MONTH(Table1[[#This Row],[Order Date]])/3,0)</f>
        <v>Q1</v>
      </c>
      <c r="AT8935">
        <f>IF(Table1[[#This Row],[Sales]]=0,0,Table1[[#This Row],[Profit]]/Table1[[#This Row],[Sales]])</f>
        <v>0.26000000000000006</v>
      </c>
    </row>
    <row r="8936" spans="22:46" x14ac:dyDescent="0.3">
      <c r="V8936">
        <v>8935</v>
      </c>
      <c r="W8936" t="s">
        <v>11136</v>
      </c>
      <c r="X8936" s="1">
        <v>42974</v>
      </c>
      <c r="Y8936" t="s">
        <v>1489</v>
      </c>
      <c r="Z8936" t="s">
        <v>1450</v>
      </c>
      <c r="AA8936" t="s">
        <v>1270</v>
      </c>
      <c r="AB8936" t="s">
        <v>1271</v>
      </c>
      <c r="AC8936" t="s">
        <v>41</v>
      </c>
      <c r="AD8936" t="s">
        <v>26</v>
      </c>
      <c r="AE8936" t="s">
        <v>158</v>
      </c>
      <c r="AF8936" t="s">
        <v>159</v>
      </c>
      <c r="AG8936">
        <v>19120</v>
      </c>
      <c r="AH8936" t="s">
        <v>160</v>
      </c>
      <c r="AI8936" t="s">
        <v>5201</v>
      </c>
      <c r="AJ8936" t="s">
        <v>46</v>
      </c>
      <c r="AK8936" t="s">
        <v>94</v>
      </c>
      <c r="AL8936" t="s">
        <v>5202</v>
      </c>
      <c r="AM8936">
        <v>12.672000000000001</v>
      </c>
      <c r="AN8936">
        <v>3</v>
      </c>
      <c r="AO8936">
        <v>0.2</v>
      </c>
      <c r="AP8936">
        <v>3.96</v>
      </c>
      <c r="AQ8936">
        <f>YEAR(Table1[[#This Row],[Order Date]])</f>
        <v>2017</v>
      </c>
      <c r="AR8936" t="str">
        <f>TEXT(Table1[[#This Row],[Order Date]],"mmmm")</f>
        <v>August</v>
      </c>
      <c r="AS8936" t="str">
        <f>"Q"&amp;ROUNDUP(MONTH(Table1[[#This Row],[Order Date]])/3,0)</f>
        <v>Q3</v>
      </c>
      <c r="AT8936">
        <f>IF(Table1[[#This Row],[Sales]]=0,0,Table1[[#This Row],[Profit]]/Table1[[#This Row],[Sales]])</f>
        <v>0.3125</v>
      </c>
    </row>
    <row r="8937" spans="22:46" x14ac:dyDescent="0.3">
      <c r="V8937">
        <v>8936</v>
      </c>
      <c r="W8937" t="s">
        <v>11136</v>
      </c>
      <c r="X8937" s="1">
        <v>42974</v>
      </c>
      <c r="Y8937" t="s">
        <v>1489</v>
      </c>
      <c r="Z8937" t="s">
        <v>1450</v>
      </c>
      <c r="AA8937" t="s">
        <v>1270</v>
      </c>
      <c r="AB8937" t="s">
        <v>1271</v>
      </c>
      <c r="AC8937" t="s">
        <v>41</v>
      </c>
      <c r="AD8937" t="s">
        <v>26</v>
      </c>
      <c r="AE8937" t="s">
        <v>158</v>
      </c>
      <c r="AF8937" t="s">
        <v>159</v>
      </c>
      <c r="AG8937">
        <v>19120</v>
      </c>
      <c r="AH8937" t="s">
        <v>160</v>
      </c>
      <c r="AI8937" t="s">
        <v>1324</v>
      </c>
      <c r="AJ8937" t="s">
        <v>73</v>
      </c>
      <c r="AK8937" t="s">
        <v>176</v>
      </c>
      <c r="AL8937" t="s">
        <v>1325</v>
      </c>
      <c r="AM8937">
        <v>1119.8879999999999</v>
      </c>
      <c r="AN8937">
        <v>14</v>
      </c>
      <c r="AO8937">
        <v>0.2</v>
      </c>
      <c r="AP8937">
        <v>209.97900000000001</v>
      </c>
      <c r="AQ8937">
        <f>YEAR(Table1[[#This Row],[Order Date]])</f>
        <v>2017</v>
      </c>
      <c r="AR8937" t="str">
        <f>TEXT(Table1[[#This Row],[Order Date]],"mmmm")</f>
        <v>August</v>
      </c>
      <c r="AS8937" t="str">
        <f>"Q"&amp;ROUNDUP(MONTH(Table1[[#This Row],[Order Date]])/3,0)</f>
        <v>Q3</v>
      </c>
      <c r="AT8937">
        <f>IF(Table1[[#This Row],[Sales]]=0,0,Table1[[#This Row],[Profit]]/Table1[[#This Row],[Sales]])</f>
        <v>0.18750000000000003</v>
      </c>
    </row>
    <row r="8938" spans="22:46" x14ac:dyDescent="0.3">
      <c r="V8938">
        <v>8937</v>
      </c>
      <c r="W8938" t="s">
        <v>11137</v>
      </c>
      <c r="X8938" s="1">
        <v>42355</v>
      </c>
      <c r="Y8938" t="s">
        <v>814</v>
      </c>
      <c r="Z8938" t="s">
        <v>22</v>
      </c>
      <c r="AA8938" t="s">
        <v>438</v>
      </c>
      <c r="AB8938" t="s">
        <v>439</v>
      </c>
      <c r="AC8938" t="s">
        <v>25</v>
      </c>
      <c r="AD8938" t="s">
        <v>26</v>
      </c>
      <c r="AE8938" t="s">
        <v>42</v>
      </c>
      <c r="AF8938" t="s">
        <v>43</v>
      </c>
      <c r="AG8938">
        <v>90008</v>
      </c>
      <c r="AH8938" t="s">
        <v>44</v>
      </c>
      <c r="AI8938" t="s">
        <v>3921</v>
      </c>
      <c r="AJ8938" t="s">
        <v>46</v>
      </c>
      <c r="AK8938" t="s">
        <v>70</v>
      </c>
      <c r="AL8938" t="s">
        <v>3922</v>
      </c>
      <c r="AM8938">
        <v>204.85</v>
      </c>
      <c r="AN8938">
        <v>5</v>
      </c>
      <c r="AO8938">
        <v>0</v>
      </c>
      <c r="AP8938">
        <v>53.261000000000003</v>
      </c>
      <c r="AQ8938">
        <f>YEAR(Table1[[#This Row],[Order Date]])</f>
        <v>2015</v>
      </c>
      <c r="AR8938" t="str">
        <f>TEXT(Table1[[#This Row],[Order Date]],"mmmm")</f>
        <v>December</v>
      </c>
      <c r="AS8938" t="str">
        <f>"Q"&amp;ROUNDUP(MONTH(Table1[[#This Row],[Order Date]])/3,0)</f>
        <v>Q4</v>
      </c>
      <c r="AT8938">
        <f>IF(Table1[[#This Row],[Sales]]=0,0,Table1[[#This Row],[Profit]]/Table1[[#This Row],[Sales]])</f>
        <v>0.26</v>
      </c>
    </row>
    <row r="8939" spans="22:46" x14ac:dyDescent="0.3">
      <c r="V8939">
        <v>8938</v>
      </c>
      <c r="W8939" t="s">
        <v>11137</v>
      </c>
      <c r="X8939" s="1">
        <v>42355</v>
      </c>
      <c r="Y8939" t="s">
        <v>814</v>
      </c>
      <c r="Z8939" t="s">
        <v>22</v>
      </c>
      <c r="AA8939" t="s">
        <v>438</v>
      </c>
      <c r="AB8939" t="s">
        <v>439</v>
      </c>
      <c r="AC8939" t="s">
        <v>25</v>
      </c>
      <c r="AD8939" t="s">
        <v>26</v>
      </c>
      <c r="AE8939" t="s">
        <v>42</v>
      </c>
      <c r="AF8939" t="s">
        <v>43</v>
      </c>
      <c r="AG8939">
        <v>90008</v>
      </c>
      <c r="AH8939" t="s">
        <v>44</v>
      </c>
      <c r="AI8939" t="s">
        <v>7041</v>
      </c>
      <c r="AJ8939" t="s">
        <v>73</v>
      </c>
      <c r="AK8939" t="s">
        <v>74</v>
      </c>
      <c r="AL8939" t="s">
        <v>7042</v>
      </c>
      <c r="AM8939">
        <v>135.98400000000001</v>
      </c>
      <c r="AN8939">
        <v>2</v>
      </c>
      <c r="AO8939">
        <v>0.2</v>
      </c>
      <c r="AP8939">
        <v>16.998000000000001</v>
      </c>
      <c r="AQ8939">
        <f>YEAR(Table1[[#This Row],[Order Date]])</f>
        <v>2015</v>
      </c>
      <c r="AR8939" t="str">
        <f>TEXT(Table1[[#This Row],[Order Date]],"mmmm")</f>
        <v>December</v>
      </c>
      <c r="AS8939" t="str">
        <f>"Q"&amp;ROUNDUP(MONTH(Table1[[#This Row],[Order Date]])/3,0)</f>
        <v>Q4</v>
      </c>
      <c r="AT8939">
        <f>IF(Table1[[#This Row],[Sales]]=0,0,Table1[[#This Row],[Profit]]/Table1[[#This Row],[Sales]])</f>
        <v>0.125</v>
      </c>
    </row>
    <row r="8940" spans="22:46" x14ac:dyDescent="0.3">
      <c r="V8940">
        <v>8939</v>
      </c>
      <c r="W8940" t="s">
        <v>11137</v>
      </c>
      <c r="X8940" s="1">
        <v>42355</v>
      </c>
      <c r="Y8940" t="s">
        <v>814</v>
      </c>
      <c r="Z8940" t="s">
        <v>22</v>
      </c>
      <c r="AA8940" t="s">
        <v>438</v>
      </c>
      <c r="AB8940" t="s">
        <v>439</v>
      </c>
      <c r="AC8940" t="s">
        <v>25</v>
      </c>
      <c r="AD8940" t="s">
        <v>26</v>
      </c>
      <c r="AE8940" t="s">
        <v>42</v>
      </c>
      <c r="AF8940" t="s">
        <v>43</v>
      </c>
      <c r="AG8940">
        <v>90008</v>
      </c>
      <c r="AH8940" t="s">
        <v>44</v>
      </c>
      <c r="AI8940" t="s">
        <v>817</v>
      </c>
      <c r="AJ8940" t="s">
        <v>46</v>
      </c>
      <c r="AK8940" t="s">
        <v>70</v>
      </c>
      <c r="AL8940" t="s">
        <v>818</v>
      </c>
      <c r="AM8940">
        <v>16.399999999999999</v>
      </c>
      <c r="AN8940">
        <v>5</v>
      </c>
      <c r="AO8940">
        <v>0</v>
      </c>
      <c r="AP8940">
        <v>7.0519999999999996</v>
      </c>
      <c r="AQ8940">
        <f>YEAR(Table1[[#This Row],[Order Date]])</f>
        <v>2015</v>
      </c>
      <c r="AR8940" t="str">
        <f>TEXT(Table1[[#This Row],[Order Date]],"mmmm")</f>
        <v>December</v>
      </c>
      <c r="AS8940" t="str">
        <f>"Q"&amp;ROUNDUP(MONTH(Table1[[#This Row],[Order Date]])/3,0)</f>
        <v>Q4</v>
      </c>
      <c r="AT8940">
        <f>IF(Table1[[#This Row],[Sales]]=0,0,Table1[[#This Row],[Profit]]/Table1[[#This Row],[Sales]])</f>
        <v>0.43</v>
      </c>
    </row>
    <row r="8941" spans="22:46" x14ac:dyDescent="0.3">
      <c r="V8941">
        <v>8940</v>
      </c>
      <c r="W8941" t="s">
        <v>11137</v>
      </c>
      <c r="X8941" s="1">
        <v>42355</v>
      </c>
      <c r="Y8941" t="s">
        <v>814</v>
      </c>
      <c r="Z8941" t="s">
        <v>22</v>
      </c>
      <c r="AA8941" t="s">
        <v>438</v>
      </c>
      <c r="AB8941" t="s">
        <v>439</v>
      </c>
      <c r="AC8941" t="s">
        <v>25</v>
      </c>
      <c r="AD8941" t="s">
        <v>26</v>
      </c>
      <c r="AE8941" t="s">
        <v>42</v>
      </c>
      <c r="AF8941" t="s">
        <v>43</v>
      </c>
      <c r="AG8941">
        <v>90008</v>
      </c>
      <c r="AH8941" t="s">
        <v>44</v>
      </c>
      <c r="AI8941" t="s">
        <v>4026</v>
      </c>
      <c r="AJ8941" t="s">
        <v>46</v>
      </c>
      <c r="AK8941" t="s">
        <v>77</v>
      </c>
      <c r="AL8941" t="s">
        <v>4027</v>
      </c>
      <c r="AM8941">
        <v>92.96</v>
      </c>
      <c r="AN8941">
        <v>2</v>
      </c>
      <c r="AO8941">
        <v>0.2</v>
      </c>
      <c r="AP8941">
        <v>31.373999999999999</v>
      </c>
      <c r="AQ8941">
        <f>YEAR(Table1[[#This Row],[Order Date]])</f>
        <v>2015</v>
      </c>
      <c r="AR8941" t="str">
        <f>TEXT(Table1[[#This Row],[Order Date]],"mmmm")</f>
        <v>December</v>
      </c>
      <c r="AS8941" t="str">
        <f>"Q"&amp;ROUNDUP(MONTH(Table1[[#This Row],[Order Date]])/3,0)</f>
        <v>Q4</v>
      </c>
      <c r="AT8941">
        <f>IF(Table1[[#This Row],[Sales]]=0,0,Table1[[#This Row],[Profit]]/Table1[[#This Row],[Sales]])</f>
        <v>0.33750000000000002</v>
      </c>
    </row>
    <row r="8942" spans="22:46" x14ac:dyDescent="0.3">
      <c r="V8942">
        <v>8941</v>
      </c>
      <c r="W8942" t="s">
        <v>11138</v>
      </c>
      <c r="X8942" s="1">
        <v>41873</v>
      </c>
      <c r="Y8942" t="s">
        <v>5984</v>
      </c>
      <c r="Z8942" t="s">
        <v>22</v>
      </c>
      <c r="AA8942" t="s">
        <v>1833</v>
      </c>
      <c r="AB8942" t="s">
        <v>1834</v>
      </c>
      <c r="AC8942" t="s">
        <v>25</v>
      </c>
      <c r="AD8942" t="s">
        <v>26</v>
      </c>
      <c r="AE8942" t="s">
        <v>7469</v>
      </c>
      <c r="AF8942" t="s">
        <v>55</v>
      </c>
      <c r="AG8942">
        <v>33161</v>
      </c>
      <c r="AH8942" t="s">
        <v>29</v>
      </c>
      <c r="AI8942" t="s">
        <v>11139</v>
      </c>
      <c r="AJ8942" t="s">
        <v>46</v>
      </c>
      <c r="AK8942" t="s">
        <v>651</v>
      </c>
      <c r="AL8942" t="s">
        <v>11140</v>
      </c>
      <c r="AM8942">
        <v>7.6319999999999997</v>
      </c>
      <c r="AN8942">
        <v>3</v>
      </c>
      <c r="AO8942">
        <v>0.2</v>
      </c>
      <c r="AP8942">
        <v>-1.8126</v>
      </c>
      <c r="AQ8942">
        <f>YEAR(Table1[[#This Row],[Order Date]])</f>
        <v>2014</v>
      </c>
      <c r="AR8942" t="str">
        <f>TEXT(Table1[[#This Row],[Order Date]],"mmmm")</f>
        <v>August</v>
      </c>
      <c r="AS8942" t="str">
        <f>"Q"&amp;ROUNDUP(MONTH(Table1[[#This Row],[Order Date]])/3,0)</f>
        <v>Q3</v>
      </c>
      <c r="AT8942">
        <f>IF(Table1[[#This Row],[Sales]]=0,0,Table1[[#This Row],[Profit]]/Table1[[#This Row],[Sales]])</f>
        <v>-0.23750000000000002</v>
      </c>
    </row>
    <row r="8943" spans="22:46" x14ac:dyDescent="0.3">
      <c r="V8943">
        <v>8942</v>
      </c>
      <c r="W8943" t="s">
        <v>11141</v>
      </c>
      <c r="X8943" s="1">
        <v>42677</v>
      </c>
      <c r="Y8943" s="1">
        <v>42501</v>
      </c>
      <c r="Z8943" t="s">
        <v>207</v>
      </c>
      <c r="AA8943" t="s">
        <v>4810</v>
      </c>
      <c r="AB8943" t="s">
        <v>4811</v>
      </c>
      <c r="AC8943" t="s">
        <v>25</v>
      </c>
      <c r="AD8943" t="s">
        <v>26</v>
      </c>
      <c r="AE8943" t="s">
        <v>473</v>
      </c>
      <c r="AF8943" t="s">
        <v>474</v>
      </c>
      <c r="AG8943">
        <v>97206</v>
      </c>
      <c r="AH8943" t="s">
        <v>44</v>
      </c>
      <c r="AI8943" t="s">
        <v>4031</v>
      </c>
      <c r="AJ8943" t="s">
        <v>46</v>
      </c>
      <c r="AK8943" t="s">
        <v>77</v>
      </c>
      <c r="AL8943" t="s">
        <v>4032</v>
      </c>
      <c r="AM8943">
        <v>4.1580000000000004</v>
      </c>
      <c r="AN8943">
        <v>7</v>
      </c>
      <c r="AO8943">
        <v>0.7</v>
      </c>
      <c r="AP8943">
        <v>-3.4649999999999999</v>
      </c>
      <c r="AQ8943">
        <f>YEAR(Table1[[#This Row],[Order Date]])</f>
        <v>2016</v>
      </c>
      <c r="AR8943" t="str">
        <f>TEXT(Table1[[#This Row],[Order Date]],"mmmm")</f>
        <v>November</v>
      </c>
      <c r="AS8943" t="str">
        <f>"Q"&amp;ROUNDUP(MONTH(Table1[[#This Row],[Order Date]])/3,0)</f>
        <v>Q4</v>
      </c>
      <c r="AT8943">
        <f>IF(Table1[[#This Row],[Sales]]=0,0,Table1[[#This Row],[Profit]]/Table1[[#This Row],[Sales]])</f>
        <v>-0.83333333333333326</v>
      </c>
    </row>
    <row r="8944" spans="22:46" x14ac:dyDescent="0.3">
      <c r="V8944">
        <v>8943</v>
      </c>
      <c r="W8944" t="s">
        <v>11141</v>
      </c>
      <c r="X8944" s="1">
        <v>42677</v>
      </c>
      <c r="Y8944" s="1">
        <v>42501</v>
      </c>
      <c r="Z8944" t="s">
        <v>207</v>
      </c>
      <c r="AA8944" t="s">
        <v>4810</v>
      </c>
      <c r="AB8944" t="s">
        <v>4811</v>
      </c>
      <c r="AC8944" t="s">
        <v>25</v>
      </c>
      <c r="AD8944" t="s">
        <v>26</v>
      </c>
      <c r="AE8944" t="s">
        <v>473</v>
      </c>
      <c r="AF8944" t="s">
        <v>474</v>
      </c>
      <c r="AG8944">
        <v>97206</v>
      </c>
      <c r="AH8944" t="s">
        <v>44</v>
      </c>
      <c r="AI8944" t="s">
        <v>11142</v>
      </c>
      <c r="AJ8944" t="s">
        <v>73</v>
      </c>
      <c r="AK8944" t="s">
        <v>768</v>
      </c>
      <c r="AL8944" t="s">
        <v>11143</v>
      </c>
      <c r="AM8944">
        <v>179.99100000000001</v>
      </c>
      <c r="AN8944">
        <v>3</v>
      </c>
      <c r="AO8944">
        <v>0.7</v>
      </c>
      <c r="AP8944">
        <v>-251.98740000000001</v>
      </c>
      <c r="AQ8944">
        <f>YEAR(Table1[[#This Row],[Order Date]])</f>
        <v>2016</v>
      </c>
      <c r="AR8944" t="str">
        <f>TEXT(Table1[[#This Row],[Order Date]],"mmmm")</f>
        <v>November</v>
      </c>
      <c r="AS8944" t="str">
        <f>"Q"&amp;ROUNDUP(MONTH(Table1[[#This Row],[Order Date]])/3,0)</f>
        <v>Q4</v>
      </c>
      <c r="AT8944">
        <f>IF(Table1[[#This Row],[Sales]]=0,0,Table1[[#This Row],[Profit]]/Table1[[#This Row],[Sales]])</f>
        <v>-1.4</v>
      </c>
    </row>
    <row r="8945" spans="22:46" x14ac:dyDescent="0.3">
      <c r="V8945">
        <v>8944</v>
      </c>
      <c r="W8945" t="s">
        <v>11144</v>
      </c>
      <c r="X8945" s="1">
        <v>43018</v>
      </c>
      <c r="Y8945" t="s">
        <v>3513</v>
      </c>
      <c r="Z8945" t="s">
        <v>51</v>
      </c>
      <c r="AA8945" t="s">
        <v>5629</v>
      </c>
      <c r="AB8945" t="s">
        <v>5630</v>
      </c>
      <c r="AC8945" t="s">
        <v>25</v>
      </c>
      <c r="AD8945" t="s">
        <v>26</v>
      </c>
      <c r="AE8945" t="s">
        <v>515</v>
      </c>
      <c r="AF8945" t="s">
        <v>233</v>
      </c>
      <c r="AG8945">
        <v>60505</v>
      </c>
      <c r="AH8945" t="s">
        <v>111</v>
      </c>
      <c r="AI8945" t="s">
        <v>9158</v>
      </c>
      <c r="AJ8945" t="s">
        <v>31</v>
      </c>
      <c r="AK8945" t="s">
        <v>35</v>
      </c>
      <c r="AL8945" t="s">
        <v>9159</v>
      </c>
      <c r="AM8945">
        <v>239.358</v>
      </c>
      <c r="AN8945">
        <v>3</v>
      </c>
      <c r="AO8945">
        <v>0.3</v>
      </c>
      <c r="AP8945">
        <v>-47.871600000000001</v>
      </c>
      <c r="AQ8945">
        <f>YEAR(Table1[[#This Row],[Order Date]])</f>
        <v>2017</v>
      </c>
      <c r="AR8945" t="str">
        <f>TEXT(Table1[[#This Row],[Order Date]],"mmmm")</f>
        <v>October</v>
      </c>
      <c r="AS8945" t="str">
        <f>"Q"&amp;ROUNDUP(MONTH(Table1[[#This Row],[Order Date]])/3,0)</f>
        <v>Q4</v>
      </c>
      <c r="AT8945">
        <f>IF(Table1[[#This Row],[Sales]]=0,0,Table1[[#This Row],[Profit]]/Table1[[#This Row],[Sales]])</f>
        <v>-0.2</v>
      </c>
    </row>
    <row r="8946" spans="22:46" x14ac:dyDescent="0.3">
      <c r="V8946">
        <v>8945</v>
      </c>
      <c r="W8946" t="s">
        <v>11145</v>
      </c>
      <c r="X8946" s="1">
        <v>41980</v>
      </c>
      <c r="Y8946" s="1">
        <v>41863</v>
      </c>
      <c r="Z8946" t="s">
        <v>207</v>
      </c>
      <c r="AA8946" t="s">
        <v>3577</v>
      </c>
      <c r="AB8946" t="s">
        <v>3578</v>
      </c>
      <c r="AC8946" t="s">
        <v>108</v>
      </c>
      <c r="AD8946" t="s">
        <v>26</v>
      </c>
      <c r="AE8946" t="s">
        <v>136</v>
      </c>
      <c r="AF8946" t="s">
        <v>43</v>
      </c>
      <c r="AG8946">
        <v>94109</v>
      </c>
      <c r="AH8946" t="s">
        <v>44</v>
      </c>
      <c r="AI8946" t="s">
        <v>6437</v>
      </c>
      <c r="AJ8946" t="s">
        <v>46</v>
      </c>
      <c r="AK8946" t="s">
        <v>94</v>
      </c>
      <c r="AL8946" t="s">
        <v>6438</v>
      </c>
      <c r="AM8946">
        <v>164.88</v>
      </c>
      <c r="AN8946">
        <v>3</v>
      </c>
      <c r="AO8946">
        <v>0</v>
      </c>
      <c r="AP8946">
        <v>80.791200000000003</v>
      </c>
      <c r="AQ8946">
        <f>YEAR(Table1[[#This Row],[Order Date]])</f>
        <v>2014</v>
      </c>
      <c r="AR8946" t="str">
        <f>TEXT(Table1[[#This Row],[Order Date]],"mmmm")</f>
        <v>December</v>
      </c>
      <c r="AS8946" t="str">
        <f>"Q"&amp;ROUNDUP(MONTH(Table1[[#This Row],[Order Date]])/3,0)</f>
        <v>Q4</v>
      </c>
      <c r="AT8946">
        <f>IF(Table1[[#This Row],[Sales]]=0,0,Table1[[#This Row],[Profit]]/Table1[[#This Row],[Sales]])</f>
        <v>0.49000000000000005</v>
      </c>
    </row>
    <row r="8947" spans="22:46" x14ac:dyDescent="0.3">
      <c r="V8947">
        <v>8946</v>
      </c>
      <c r="W8947" t="s">
        <v>11146</v>
      </c>
      <c r="X8947" s="1">
        <v>41958</v>
      </c>
      <c r="Y8947" t="s">
        <v>5592</v>
      </c>
      <c r="Z8947" t="s">
        <v>22</v>
      </c>
      <c r="AA8947" t="s">
        <v>6003</v>
      </c>
      <c r="AB8947" t="s">
        <v>6004</v>
      </c>
      <c r="AC8947" t="s">
        <v>41</v>
      </c>
      <c r="AD8947" t="s">
        <v>26</v>
      </c>
      <c r="AE8947" t="s">
        <v>136</v>
      </c>
      <c r="AF8947" t="s">
        <v>43</v>
      </c>
      <c r="AG8947">
        <v>94110</v>
      </c>
      <c r="AH8947" t="s">
        <v>44</v>
      </c>
      <c r="AI8947" t="s">
        <v>2193</v>
      </c>
      <c r="AJ8947" t="s">
        <v>46</v>
      </c>
      <c r="AK8947" t="s">
        <v>651</v>
      </c>
      <c r="AL8947" t="s">
        <v>2194</v>
      </c>
      <c r="AM8947">
        <v>10.95</v>
      </c>
      <c r="AN8947">
        <v>3</v>
      </c>
      <c r="AO8947">
        <v>0</v>
      </c>
      <c r="AP8947">
        <v>3.2850000000000001</v>
      </c>
      <c r="AQ8947">
        <f>YEAR(Table1[[#This Row],[Order Date]])</f>
        <v>2014</v>
      </c>
      <c r="AR8947" t="str">
        <f>TEXT(Table1[[#This Row],[Order Date]],"mmmm")</f>
        <v>November</v>
      </c>
      <c r="AS8947" t="str">
        <f>"Q"&amp;ROUNDUP(MONTH(Table1[[#This Row],[Order Date]])/3,0)</f>
        <v>Q4</v>
      </c>
      <c r="AT8947">
        <f>IF(Table1[[#This Row],[Sales]]=0,0,Table1[[#This Row],[Profit]]/Table1[[#This Row],[Sales]])</f>
        <v>0.30000000000000004</v>
      </c>
    </row>
    <row r="8948" spans="22:46" x14ac:dyDescent="0.3">
      <c r="V8948">
        <v>8947</v>
      </c>
      <c r="W8948" t="s">
        <v>11147</v>
      </c>
      <c r="X8948" s="1">
        <v>43093</v>
      </c>
      <c r="Y8948" t="s">
        <v>1138</v>
      </c>
      <c r="Z8948" t="s">
        <v>51</v>
      </c>
      <c r="AA8948" t="s">
        <v>7497</v>
      </c>
      <c r="AB8948" t="s">
        <v>7498</v>
      </c>
      <c r="AC8948" t="s">
        <v>41</v>
      </c>
      <c r="AD8948" t="s">
        <v>26</v>
      </c>
      <c r="AE8948" t="s">
        <v>4417</v>
      </c>
      <c r="AF8948" t="s">
        <v>1400</v>
      </c>
      <c r="AG8948">
        <v>2740</v>
      </c>
      <c r="AH8948" t="s">
        <v>160</v>
      </c>
      <c r="AI8948" t="s">
        <v>5371</v>
      </c>
      <c r="AJ8948" t="s">
        <v>46</v>
      </c>
      <c r="AK8948" t="s">
        <v>94</v>
      </c>
      <c r="AL8948" t="s">
        <v>5372</v>
      </c>
      <c r="AM8948">
        <v>19.440000000000001</v>
      </c>
      <c r="AN8948">
        <v>3</v>
      </c>
      <c r="AO8948">
        <v>0</v>
      </c>
      <c r="AP8948">
        <v>9.3312000000000008</v>
      </c>
      <c r="AQ8948">
        <f>YEAR(Table1[[#This Row],[Order Date]])</f>
        <v>2017</v>
      </c>
      <c r="AR8948" t="str">
        <f>TEXT(Table1[[#This Row],[Order Date]],"mmmm")</f>
        <v>December</v>
      </c>
      <c r="AS8948" t="str">
        <f>"Q"&amp;ROUNDUP(MONTH(Table1[[#This Row],[Order Date]])/3,0)</f>
        <v>Q4</v>
      </c>
      <c r="AT8948">
        <f>IF(Table1[[#This Row],[Sales]]=0,0,Table1[[#This Row],[Profit]]/Table1[[#This Row],[Sales]])</f>
        <v>0.48000000000000004</v>
      </c>
    </row>
    <row r="8949" spans="22:46" x14ac:dyDescent="0.3">
      <c r="V8949">
        <v>8948</v>
      </c>
      <c r="W8949" t="s">
        <v>11147</v>
      </c>
      <c r="X8949" s="1">
        <v>43093</v>
      </c>
      <c r="Y8949" t="s">
        <v>1138</v>
      </c>
      <c r="Z8949" t="s">
        <v>51</v>
      </c>
      <c r="AA8949" t="s">
        <v>7497</v>
      </c>
      <c r="AB8949" t="s">
        <v>7498</v>
      </c>
      <c r="AC8949" t="s">
        <v>41</v>
      </c>
      <c r="AD8949" t="s">
        <v>26</v>
      </c>
      <c r="AE8949" t="s">
        <v>4417</v>
      </c>
      <c r="AF8949" t="s">
        <v>1400</v>
      </c>
      <c r="AG8949">
        <v>2740</v>
      </c>
      <c r="AH8949" t="s">
        <v>160</v>
      </c>
      <c r="AI8949" t="s">
        <v>8528</v>
      </c>
      <c r="AJ8949" t="s">
        <v>46</v>
      </c>
      <c r="AK8949" t="s">
        <v>77</v>
      </c>
      <c r="AL8949" t="s">
        <v>8529</v>
      </c>
      <c r="AM8949">
        <v>12.3</v>
      </c>
      <c r="AN8949">
        <v>5</v>
      </c>
      <c r="AO8949">
        <v>0</v>
      </c>
      <c r="AP8949">
        <v>6.15</v>
      </c>
      <c r="AQ8949">
        <f>YEAR(Table1[[#This Row],[Order Date]])</f>
        <v>2017</v>
      </c>
      <c r="AR8949" t="str">
        <f>TEXT(Table1[[#This Row],[Order Date]],"mmmm")</f>
        <v>December</v>
      </c>
      <c r="AS8949" t="str">
        <f>"Q"&amp;ROUNDUP(MONTH(Table1[[#This Row],[Order Date]])/3,0)</f>
        <v>Q4</v>
      </c>
      <c r="AT8949">
        <f>IF(Table1[[#This Row],[Sales]]=0,0,Table1[[#This Row],[Profit]]/Table1[[#This Row],[Sales]])</f>
        <v>0.5</v>
      </c>
    </row>
    <row r="8950" spans="22:46" x14ac:dyDescent="0.3">
      <c r="V8950">
        <v>8949</v>
      </c>
      <c r="W8950" t="s">
        <v>11148</v>
      </c>
      <c r="X8950" s="1">
        <v>41997</v>
      </c>
      <c r="Y8950" t="s">
        <v>597</v>
      </c>
      <c r="Z8950" t="s">
        <v>207</v>
      </c>
      <c r="AA8950" t="s">
        <v>5285</v>
      </c>
      <c r="AB8950" t="s">
        <v>5286</v>
      </c>
      <c r="AC8950" t="s">
        <v>25</v>
      </c>
      <c r="AD8950" t="s">
        <v>26</v>
      </c>
      <c r="AE8950" t="s">
        <v>1065</v>
      </c>
      <c r="AF8950" t="s">
        <v>43</v>
      </c>
      <c r="AG8950">
        <v>92037</v>
      </c>
      <c r="AH8950" t="s">
        <v>44</v>
      </c>
      <c r="AI8950" t="s">
        <v>9958</v>
      </c>
      <c r="AJ8950" t="s">
        <v>46</v>
      </c>
      <c r="AK8950" t="s">
        <v>80</v>
      </c>
      <c r="AL8950" t="s">
        <v>9959</v>
      </c>
      <c r="AM8950">
        <v>13.97</v>
      </c>
      <c r="AN8950">
        <v>1</v>
      </c>
      <c r="AO8950">
        <v>0</v>
      </c>
      <c r="AP8950">
        <v>3.6322000000000001</v>
      </c>
      <c r="AQ8950">
        <f>YEAR(Table1[[#This Row],[Order Date]])</f>
        <v>2014</v>
      </c>
      <c r="AR8950" t="str">
        <f>TEXT(Table1[[#This Row],[Order Date]],"mmmm")</f>
        <v>December</v>
      </c>
      <c r="AS8950" t="str">
        <f>"Q"&amp;ROUNDUP(MONTH(Table1[[#This Row],[Order Date]])/3,0)</f>
        <v>Q4</v>
      </c>
      <c r="AT8950">
        <f>IF(Table1[[#This Row],[Sales]]=0,0,Table1[[#This Row],[Profit]]/Table1[[#This Row],[Sales]])</f>
        <v>0.26</v>
      </c>
    </row>
    <row r="8951" spans="22:46" x14ac:dyDescent="0.3">
      <c r="V8951">
        <v>8950</v>
      </c>
      <c r="W8951" t="s">
        <v>11149</v>
      </c>
      <c r="X8951" s="1">
        <v>43091</v>
      </c>
      <c r="Y8951" t="s">
        <v>1138</v>
      </c>
      <c r="Z8951" t="s">
        <v>51</v>
      </c>
      <c r="AA8951" t="s">
        <v>7104</v>
      </c>
      <c r="AB8951" t="s">
        <v>7105</v>
      </c>
      <c r="AC8951" t="s">
        <v>25</v>
      </c>
      <c r="AD8951" t="s">
        <v>26</v>
      </c>
      <c r="AE8951" t="s">
        <v>371</v>
      </c>
      <c r="AF8951" t="s">
        <v>379</v>
      </c>
      <c r="AG8951">
        <v>38301</v>
      </c>
      <c r="AH8951" t="s">
        <v>29</v>
      </c>
      <c r="AI8951" t="s">
        <v>1184</v>
      </c>
      <c r="AJ8951" t="s">
        <v>31</v>
      </c>
      <c r="AK8951" t="s">
        <v>57</v>
      </c>
      <c r="AL8951" t="s">
        <v>1185</v>
      </c>
      <c r="AM8951">
        <v>934.95600000000002</v>
      </c>
      <c r="AN8951">
        <v>6</v>
      </c>
      <c r="AO8951">
        <v>0.4</v>
      </c>
      <c r="AP8951">
        <v>-249.32159999999999</v>
      </c>
      <c r="AQ8951">
        <f>YEAR(Table1[[#This Row],[Order Date]])</f>
        <v>2017</v>
      </c>
      <c r="AR8951" t="str">
        <f>TEXT(Table1[[#This Row],[Order Date]],"mmmm")</f>
        <v>December</v>
      </c>
      <c r="AS8951" t="str">
        <f>"Q"&amp;ROUNDUP(MONTH(Table1[[#This Row],[Order Date]])/3,0)</f>
        <v>Q4</v>
      </c>
      <c r="AT8951">
        <f>IF(Table1[[#This Row],[Sales]]=0,0,Table1[[#This Row],[Profit]]/Table1[[#This Row],[Sales]])</f>
        <v>-0.26666666666666666</v>
      </c>
    </row>
    <row r="8952" spans="22:46" x14ac:dyDescent="0.3">
      <c r="V8952">
        <v>8951</v>
      </c>
      <c r="W8952" t="s">
        <v>11149</v>
      </c>
      <c r="X8952" s="1">
        <v>43091</v>
      </c>
      <c r="Y8952" t="s">
        <v>1138</v>
      </c>
      <c r="Z8952" t="s">
        <v>51</v>
      </c>
      <c r="AA8952" t="s">
        <v>7104</v>
      </c>
      <c r="AB8952" t="s">
        <v>7105</v>
      </c>
      <c r="AC8952" t="s">
        <v>25</v>
      </c>
      <c r="AD8952" t="s">
        <v>26</v>
      </c>
      <c r="AE8952" t="s">
        <v>371</v>
      </c>
      <c r="AF8952" t="s">
        <v>379</v>
      </c>
      <c r="AG8952">
        <v>38301</v>
      </c>
      <c r="AH8952" t="s">
        <v>29</v>
      </c>
      <c r="AI8952" t="s">
        <v>3653</v>
      </c>
      <c r="AJ8952" t="s">
        <v>73</v>
      </c>
      <c r="AK8952" t="s">
        <v>176</v>
      </c>
      <c r="AL8952" t="s">
        <v>3654</v>
      </c>
      <c r="AM8952">
        <v>46.863999999999997</v>
      </c>
      <c r="AN8952">
        <v>2</v>
      </c>
      <c r="AO8952">
        <v>0.2</v>
      </c>
      <c r="AP8952">
        <v>7.6154000000000002</v>
      </c>
      <c r="AQ8952">
        <f>YEAR(Table1[[#This Row],[Order Date]])</f>
        <v>2017</v>
      </c>
      <c r="AR8952" t="str">
        <f>TEXT(Table1[[#This Row],[Order Date]],"mmmm")</f>
        <v>December</v>
      </c>
      <c r="AS8952" t="str">
        <f>"Q"&amp;ROUNDUP(MONTH(Table1[[#This Row],[Order Date]])/3,0)</f>
        <v>Q4</v>
      </c>
      <c r="AT8952">
        <f>IF(Table1[[#This Row],[Sales]]=0,0,Table1[[#This Row],[Profit]]/Table1[[#This Row],[Sales]])</f>
        <v>0.16250000000000001</v>
      </c>
    </row>
    <row r="8953" spans="22:46" x14ac:dyDescent="0.3">
      <c r="V8953">
        <v>8952</v>
      </c>
      <c r="W8953" t="s">
        <v>11149</v>
      </c>
      <c r="X8953" s="1">
        <v>43091</v>
      </c>
      <c r="Y8953" t="s">
        <v>1138</v>
      </c>
      <c r="Z8953" t="s">
        <v>51</v>
      </c>
      <c r="AA8953" t="s">
        <v>7104</v>
      </c>
      <c r="AB8953" t="s">
        <v>7105</v>
      </c>
      <c r="AC8953" t="s">
        <v>25</v>
      </c>
      <c r="AD8953" t="s">
        <v>26</v>
      </c>
      <c r="AE8953" t="s">
        <v>371</v>
      </c>
      <c r="AF8953" t="s">
        <v>379</v>
      </c>
      <c r="AG8953">
        <v>38301</v>
      </c>
      <c r="AH8953" t="s">
        <v>29</v>
      </c>
      <c r="AI8953" t="s">
        <v>1666</v>
      </c>
      <c r="AJ8953" t="s">
        <v>46</v>
      </c>
      <c r="AK8953" t="s">
        <v>60</v>
      </c>
      <c r="AL8953" t="s">
        <v>1667</v>
      </c>
      <c r="AM8953">
        <v>26.16</v>
      </c>
      <c r="AN8953">
        <v>3</v>
      </c>
      <c r="AO8953">
        <v>0.2</v>
      </c>
      <c r="AP8953">
        <v>1.962</v>
      </c>
      <c r="AQ8953">
        <f>YEAR(Table1[[#This Row],[Order Date]])</f>
        <v>2017</v>
      </c>
      <c r="AR8953" t="str">
        <f>TEXT(Table1[[#This Row],[Order Date]],"mmmm")</f>
        <v>December</v>
      </c>
      <c r="AS8953" t="str">
        <f>"Q"&amp;ROUNDUP(MONTH(Table1[[#This Row],[Order Date]])/3,0)</f>
        <v>Q4</v>
      </c>
      <c r="AT8953">
        <f>IF(Table1[[#This Row],[Sales]]=0,0,Table1[[#This Row],[Profit]]/Table1[[#This Row],[Sales]])</f>
        <v>7.4999999999999997E-2</v>
      </c>
    </row>
    <row r="8954" spans="22:46" x14ac:dyDescent="0.3">
      <c r="V8954">
        <v>8953</v>
      </c>
      <c r="W8954" t="s">
        <v>11149</v>
      </c>
      <c r="X8954" s="1">
        <v>43091</v>
      </c>
      <c r="Y8954" t="s">
        <v>1138</v>
      </c>
      <c r="Z8954" t="s">
        <v>51</v>
      </c>
      <c r="AA8954" t="s">
        <v>7104</v>
      </c>
      <c r="AB8954" t="s">
        <v>7105</v>
      </c>
      <c r="AC8954" t="s">
        <v>25</v>
      </c>
      <c r="AD8954" t="s">
        <v>26</v>
      </c>
      <c r="AE8954" t="s">
        <v>371</v>
      </c>
      <c r="AF8954" t="s">
        <v>379</v>
      </c>
      <c r="AG8954">
        <v>38301</v>
      </c>
      <c r="AH8954" t="s">
        <v>29</v>
      </c>
      <c r="AI8954" t="s">
        <v>4567</v>
      </c>
      <c r="AJ8954" t="s">
        <v>46</v>
      </c>
      <c r="AK8954" t="s">
        <v>70</v>
      </c>
      <c r="AL8954" t="s">
        <v>4568</v>
      </c>
      <c r="AM8954">
        <v>23.128</v>
      </c>
      <c r="AN8954">
        <v>7</v>
      </c>
      <c r="AO8954">
        <v>0.2</v>
      </c>
      <c r="AP8954">
        <v>2.891</v>
      </c>
      <c r="AQ8954">
        <f>YEAR(Table1[[#This Row],[Order Date]])</f>
        <v>2017</v>
      </c>
      <c r="AR8954" t="str">
        <f>TEXT(Table1[[#This Row],[Order Date]],"mmmm")</f>
        <v>December</v>
      </c>
      <c r="AS8954" t="str">
        <f>"Q"&amp;ROUNDUP(MONTH(Table1[[#This Row],[Order Date]])/3,0)</f>
        <v>Q4</v>
      </c>
      <c r="AT8954">
        <f>IF(Table1[[#This Row],[Sales]]=0,0,Table1[[#This Row],[Profit]]/Table1[[#This Row],[Sales]])</f>
        <v>0.125</v>
      </c>
    </row>
    <row r="8955" spans="22:46" x14ac:dyDescent="0.3">
      <c r="V8955">
        <v>8954</v>
      </c>
      <c r="W8955" t="s">
        <v>11149</v>
      </c>
      <c r="X8955" s="1">
        <v>43091</v>
      </c>
      <c r="Y8955" t="s">
        <v>1138</v>
      </c>
      <c r="Z8955" t="s">
        <v>51</v>
      </c>
      <c r="AA8955" t="s">
        <v>7104</v>
      </c>
      <c r="AB8955" t="s">
        <v>7105</v>
      </c>
      <c r="AC8955" t="s">
        <v>25</v>
      </c>
      <c r="AD8955" t="s">
        <v>26</v>
      </c>
      <c r="AE8955" t="s">
        <v>371</v>
      </c>
      <c r="AF8955" t="s">
        <v>379</v>
      </c>
      <c r="AG8955">
        <v>38301</v>
      </c>
      <c r="AH8955" t="s">
        <v>29</v>
      </c>
      <c r="AI8955" t="s">
        <v>2931</v>
      </c>
      <c r="AJ8955" t="s">
        <v>46</v>
      </c>
      <c r="AK8955" t="s">
        <v>80</v>
      </c>
      <c r="AL8955" t="s">
        <v>2932</v>
      </c>
      <c r="AM8955">
        <v>59.24</v>
      </c>
      <c r="AN8955">
        <v>5</v>
      </c>
      <c r="AO8955">
        <v>0.2</v>
      </c>
      <c r="AP8955">
        <v>16.291</v>
      </c>
      <c r="AQ8955">
        <f>YEAR(Table1[[#This Row],[Order Date]])</f>
        <v>2017</v>
      </c>
      <c r="AR8955" t="str">
        <f>TEXT(Table1[[#This Row],[Order Date]],"mmmm")</f>
        <v>December</v>
      </c>
      <c r="AS8955" t="str">
        <f>"Q"&amp;ROUNDUP(MONTH(Table1[[#This Row],[Order Date]])/3,0)</f>
        <v>Q4</v>
      </c>
      <c r="AT8955">
        <f>IF(Table1[[#This Row],[Sales]]=0,0,Table1[[#This Row],[Profit]]/Table1[[#This Row],[Sales]])</f>
        <v>0.27500000000000002</v>
      </c>
    </row>
    <row r="8956" spans="22:46" x14ac:dyDescent="0.3">
      <c r="V8956">
        <v>8955</v>
      </c>
      <c r="W8956" t="s">
        <v>11150</v>
      </c>
      <c r="X8956" s="1">
        <v>41859</v>
      </c>
      <c r="Y8956" s="1">
        <v>41920</v>
      </c>
      <c r="Z8956" t="s">
        <v>22</v>
      </c>
      <c r="AA8956" t="s">
        <v>3409</v>
      </c>
      <c r="AB8956" t="s">
        <v>3410</v>
      </c>
      <c r="AC8956" t="s">
        <v>25</v>
      </c>
      <c r="AD8956" t="s">
        <v>26</v>
      </c>
      <c r="AE8956" t="s">
        <v>1712</v>
      </c>
      <c r="AF8956" t="s">
        <v>55</v>
      </c>
      <c r="AG8956">
        <v>32216</v>
      </c>
      <c r="AH8956" t="s">
        <v>29</v>
      </c>
      <c r="AI8956" t="s">
        <v>5377</v>
      </c>
      <c r="AJ8956" t="s">
        <v>31</v>
      </c>
      <c r="AK8956" t="s">
        <v>32</v>
      </c>
      <c r="AL8956" t="s">
        <v>5378</v>
      </c>
      <c r="AM8956">
        <v>155.45599999999999</v>
      </c>
      <c r="AN8956">
        <v>4</v>
      </c>
      <c r="AO8956">
        <v>0.2</v>
      </c>
      <c r="AP8956">
        <v>-7.7728000000000002</v>
      </c>
      <c r="AQ8956">
        <f>YEAR(Table1[[#This Row],[Order Date]])</f>
        <v>2014</v>
      </c>
      <c r="AR8956" t="str">
        <f>TEXT(Table1[[#This Row],[Order Date]],"mmmm")</f>
        <v>August</v>
      </c>
      <c r="AS8956" t="str">
        <f>"Q"&amp;ROUNDUP(MONTH(Table1[[#This Row],[Order Date]])/3,0)</f>
        <v>Q3</v>
      </c>
      <c r="AT8956">
        <f>IF(Table1[[#This Row],[Sales]]=0,0,Table1[[#This Row],[Profit]]/Table1[[#This Row],[Sales]])</f>
        <v>-0.05</v>
      </c>
    </row>
    <row r="8957" spans="22:46" x14ac:dyDescent="0.3">
      <c r="V8957">
        <v>8956</v>
      </c>
      <c r="W8957" t="s">
        <v>11151</v>
      </c>
      <c r="X8957" s="1">
        <v>41902</v>
      </c>
      <c r="Y8957" t="s">
        <v>1312</v>
      </c>
      <c r="Z8957" t="s">
        <v>51</v>
      </c>
      <c r="AA8957" t="s">
        <v>4096</v>
      </c>
      <c r="AB8957" t="s">
        <v>4097</v>
      </c>
      <c r="AC8957" t="s">
        <v>41</v>
      </c>
      <c r="AD8957" t="s">
        <v>26</v>
      </c>
      <c r="AE8957" t="s">
        <v>1065</v>
      </c>
      <c r="AF8957" t="s">
        <v>43</v>
      </c>
      <c r="AG8957">
        <v>92024</v>
      </c>
      <c r="AH8957" t="s">
        <v>44</v>
      </c>
      <c r="AI8957" t="s">
        <v>7293</v>
      </c>
      <c r="AJ8957" t="s">
        <v>46</v>
      </c>
      <c r="AK8957" t="s">
        <v>94</v>
      </c>
      <c r="AL8957" t="s">
        <v>7294</v>
      </c>
      <c r="AM8957">
        <v>8.56</v>
      </c>
      <c r="AN8957">
        <v>2</v>
      </c>
      <c r="AO8957">
        <v>0</v>
      </c>
      <c r="AP8957">
        <v>3.8519999999999999</v>
      </c>
      <c r="AQ8957">
        <f>YEAR(Table1[[#This Row],[Order Date]])</f>
        <v>2014</v>
      </c>
      <c r="AR8957" t="str">
        <f>TEXT(Table1[[#This Row],[Order Date]],"mmmm")</f>
        <v>September</v>
      </c>
      <c r="AS8957" t="str">
        <f>"Q"&amp;ROUNDUP(MONTH(Table1[[#This Row],[Order Date]])/3,0)</f>
        <v>Q3</v>
      </c>
      <c r="AT8957">
        <f>IF(Table1[[#This Row],[Sales]]=0,0,Table1[[#This Row],[Profit]]/Table1[[#This Row],[Sales]])</f>
        <v>0.44999999999999996</v>
      </c>
    </row>
    <row r="8958" spans="22:46" x14ac:dyDescent="0.3">
      <c r="V8958">
        <v>8957</v>
      </c>
      <c r="W8958" t="s">
        <v>11152</v>
      </c>
      <c r="X8958" s="1">
        <v>43094</v>
      </c>
      <c r="Y8958" t="s">
        <v>1138</v>
      </c>
      <c r="Z8958" t="s">
        <v>207</v>
      </c>
      <c r="AA8958" t="s">
        <v>3489</v>
      </c>
      <c r="AB8958" t="s">
        <v>3490</v>
      </c>
      <c r="AC8958" t="s">
        <v>25</v>
      </c>
      <c r="AD8958" t="s">
        <v>26</v>
      </c>
      <c r="AE8958" t="s">
        <v>2627</v>
      </c>
      <c r="AF8958" t="s">
        <v>55</v>
      </c>
      <c r="AG8958">
        <v>33012</v>
      </c>
      <c r="AH8958" t="s">
        <v>29</v>
      </c>
      <c r="AI8958" t="s">
        <v>6818</v>
      </c>
      <c r="AJ8958" t="s">
        <v>31</v>
      </c>
      <c r="AK8958" t="s">
        <v>67</v>
      </c>
      <c r="AL8958" t="s">
        <v>6819</v>
      </c>
      <c r="AM8958">
        <v>21</v>
      </c>
      <c r="AN8958">
        <v>3</v>
      </c>
      <c r="AO8958">
        <v>0.2</v>
      </c>
      <c r="AP8958">
        <v>5.7750000000000004</v>
      </c>
      <c r="AQ8958">
        <f>YEAR(Table1[[#This Row],[Order Date]])</f>
        <v>2017</v>
      </c>
      <c r="AR8958" t="str">
        <f>TEXT(Table1[[#This Row],[Order Date]],"mmmm")</f>
        <v>December</v>
      </c>
      <c r="AS8958" t="str">
        <f>"Q"&amp;ROUNDUP(MONTH(Table1[[#This Row],[Order Date]])/3,0)</f>
        <v>Q4</v>
      </c>
      <c r="AT8958">
        <f>IF(Table1[[#This Row],[Sales]]=0,0,Table1[[#This Row],[Profit]]/Table1[[#This Row],[Sales]])</f>
        <v>0.27500000000000002</v>
      </c>
    </row>
    <row r="8959" spans="22:46" x14ac:dyDescent="0.3">
      <c r="V8959">
        <v>8958</v>
      </c>
      <c r="W8959" t="s">
        <v>11152</v>
      </c>
      <c r="X8959" s="1">
        <v>43094</v>
      </c>
      <c r="Y8959" t="s">
        <v>1138</v>
      </c>
      <c r="Z8959" t="s">
        <v>207</v>
      </c>
      <c r="AA8959" t="s">
        <v>3489</v>
      </c>
      <c r="AB8959" t="s">
        <v>3490</v>
      </c>
      <c r="AC8959" t="s">
        <v>25</v>
      </c>
      <c r="AD8959" t="s">
        <v>26</v>
      </c>
      <c r="AE8959" t="s">
        <v>2627</v>
      </c>
      <c r="AF8959" t="s">
        <v>55</v>
      </c>
      <c r="AG8959">
        <v>33012</v>
      </c>
      <c r="AH8959" t="s">
        <v>29</v>
      </c>
      <c r="AI8959" t="s">
        <v>11103</v>
      </c>
      <c r="AJ8959" t="s">
        <v>73</v>
      </c>
      <c r="AK8959" t="s">
        <v>768</v>
      </c>
      <c r="AL8959" t="s">
        <v>11104</v>
      </c>
      <c r="AM8959">
        <v>120</v>
      </c>
      <c r="AN8959">
        <v>2</v>
      </c>
      <c r="AO8959">
        <v>0.5</v>
      </c>
      <c r="AP8959">
        <v>-7.2</v>
      </c>
      <c r="AQ8959">
        <f>YEAR(Table1[[#This Row],[Order Date]])</f>
        <v>2017</v>
      </c>
      <c r="AR8959" t="str">
        <f>TEXT(Table1[[#This Row],[Order Date]],"mmmm")</f>
        <v>December</v>
      </c>
      <c r="AS8959" t="str">
        <f>"Q"&amp;ROUNDUP(MONTH(Table1[[#This Row],[Order Date]])/3,0)</f>
        <v>Q4</v>
      </c>
      <c r="AT8959">
        <f>IF(Table1[[#This Row],[Sales]]=0,0,Table1[[#This Row],[Profit]]/Table1[[#This Row],[Sales]])</f>
        <v>-6.0000000000000005E-2</v>
      </c>
    </row>
    <row r="8960" spans="22:46" x14ac:dyDescent="0.3">
      <c r="V8960">
        <v>8959</v>
      </c>
      <c r="W8960" t="s">
        <v>11153</v>
      </c>
      <c r="X8960" s="1">
        <v>43064</v>
      </c>
      <c r="Y8960" t="s">
        <v>3067</v>
      </c>
      <c r="Z8960" t="s">
        <v>51</v>
      </c>
      <c r="AA8960" t="s">
        <v>1916</v>
      </c>
      <c r="AB8960" t="s">
        <v>1917</v>
      </c>
      <c r="AC8960" t="s">
        <v>25</v>
      </c>
      <c r="AD8960" t="s">
        <v>26</v>
      </c>
      <c r="AE8960" t="s">
        <v>203</v>
      </c>
      <c r="AF8960" t="s">
        <v>110</v>
      </c>
      <c r="AG8960">
        <v>77070</v>
      </c>
      <c r="AH8960" t="s">
        <v>111</v>
      </c>
      <c r="AI8960" t="s">
        <v>4080</v>
      </c>
      <c r="AJ8960" t="s">
        <v>73</v>
      </c>
      <c r="AK8960" t="s">
        <v>74</v>
      </c>
      <c r="AL8960" t="s">
        <v>4081</v>
      </c>
      <c r="AM8960">
        <v>299.95999999999998</v>
      </c>
      <c r="AN8960">
        <v>5</v>
      </c>
      <c r="AO8960">
        <v>0.2</v>
      </c>
      <c r="AP8960">
        <v>37.494999999999997</v>
      </c>
      <c r="AQ8960">
        <f>YEAR(Table1[[#This Row],[Order Date]])</f>
        <v>2017</v>
      </c>
      <c r="AR8960" t="str">
        <f>TEXT(Table1[[#This Row],[Order Date]],"mmmm")</f>
        <v>November</v>
      </c>
      <c r="AS8960" t="str">
        <f>"Q"&amp;ROUNDUP(MONTH(Table1[[#This Row],[Order Date]])/3,0)</f>
        <v>Q4</v>
      </c>
      <c r="AT8960">
        <f>IF(Table1[[#This Row],[Sales]]=0,0,Table1[[#This Row],[Profit]]/Table1[[#This Row],[Sales]])</f>
        <v>0.125</v>
      </c>
    </row>
    <row r="8961" spans="22:46" x14ac:dyDescent="0.3">
      <c r="V8961">
        <v>8960</v>
      </c>
      <c r="W8961" t="s">
        <v>11153</v>
      </c>
      <c r="X8961" s="1">
        <v>43064</v>
      </c>
      <c r="Y8961" t="s">
        <v>3067</v>
      </c>
      <c r="Z8961" t="s">
        <v>51</v>
      </c>
      <c r="AA8961" t="s">
        <v>1916</v>
      </c>
      <c r="AB8961" t="s">
        <v>1917</v>
      </c>
      <c r="AC8961" t="s">
        <v>25</v>
      </c>
      <c r="AD8961" t="s">
        <v>26</v>
      </c>
      <c r="AE8961" t="s">
        <v>203</v>
      </c>
      <c r="AF8961" t="s">
        <v>110</v>
      </c>
      <c r="AG8961">
        <v>77070</v>
      </c>
      <c r="AH8961" t="s">
        <v>111</v>
      </c>
      <c r="AI8961" t="s">
        <v>7253</v>
      </c>
      <c r="AJ8961" t="s">
        <v>46</v>
      </c>
      <c r="AK8961" t="s">
        <v>80</v>
      </c>
      <c r="AL8961" t="s">
        <v>7254</v>
      </c>
      <c r="AM8961">
        <v>67.84</v>
      </c>
      <c r="AN8961">
        <v>5</v>
      </c>
      <c r="AO8961">
        <v>0.8</v>
      </c>
      <c r="AP8961">
        <v>-179.77600000000001</v>
      </c>
      <c r="AQ8961">
        <f>YEAR(Table1[[#This Row],[Order Date]])</f>
        <v>2017</v>
      </c>
      <c r="AR8961" t="str">
        <f>TEXT(Table1[[#This Row],[Order Date]],"mmmm")</f>
        <v>November</v>
      </c>
      <c r="AS8961" t="str">
        <f>"Q"&amp;ROUNDUP(MONTH(Table1[[#This Row],[Order Date]])/3,0)</f>
        <v>Q4</v>
      </c>
      <c r="AT8961">
        <f>IF(Table1[[#This Row],[Sales]]=0,0,Table1[[#This Row],[Profit]]/Table1[[#This Row],[Sales]])</f>
        <v>-2.65</v>
      </c>
    </row>
    <row r="8962" spans="22:46" x14ac:dyDescent="0.3">
      <c r="V8962">
        <v>8961</v>
      </c>
      <c r="W8962" t="s">
        <v>11153</v>
      </c>
      <c r="X8962" s="1">
        <v>43064</v>
      </c>
      <c r="Y8962" t="s">
        <v>3067</v>
      </c>
      <c r="Z8962" t="s">
        <v>51</v>
      </c>
      <c r="AA8962" t="s">
        <v>1916</v>
      </c>
      <c r="AB8962" t="s">
        <v>1917</v>
      </c>
      <c r="AC8962" t="s">
        <v>25</v>
      </c>
      <c r="AD8962" t="s">
        <v>26</v>
      </c>
      <c r="AE8962" t="s">
        <v>203</v>
      </c>
      <c r="AF8962" t="s">
        <v>110</v>
      </c>
      <c r="AG8962">
        <v>77070</v>
      </c>
      <c r="AH8962" t="s">
        <v>111</v>
      </c>
      <c r="AI8962" t="s">
        <v>3761</v>
      </c>
      <c r="AJ8962" t="s">
        <v>31</v>
      </c>
      <c r="AK8962" t="s">
        <v>35</v>
      </c>
      <c r="AL8962" t="s">
        <v>3762</v>
      </c>
      <c r="AM8962">
        <v>853.93</v>
      </c>
      <c r="AN8962">
        <v>5</v>
      </c>
      <c r="AO8962">
        <v>0.3</v>
      </c>
      <c r="AP8962">
        <v>-24.398</v>
      </c>
      <c r="AQ8962">
        <f>YEAR(Table1[[#This Row],[Order Date]])</f>
        <v>2017</v>
      </c>
      <c r="AR8962" t="str">
        <f>TEXT(Table1[[#This Row],[Order Date]],"mmmm")</f>
        <v>November</v>
      </c>
      <c r="AS8962" t="str">
        <f>"Q"&amp;ROUNDUP(MONTH(Table1[[#This Row],[Order Date]])/3,0)</f>
        <v>Q4</v>
      </c>
      <c r="AT8962">
        <f>IF(Table1[[#This Row],[Sales]]=0,0,Table1[[#This Row],[Profit]]/Table1[[#This Row],[Sales]])</f>
        <v>-2.8571428571428574E-2</v>
      </c>
    </row>
    <row r="8963" spans="22:46" x14ac:dyDescent="0.3">
      <c r="V8963">
        <v>8962</v>
      </c>
      <c r="W8963" t="s">
        <v>11153</v>
      </c>
      <c r="X8963" s="1">
        <v>43064</v>
      </c>
      <c r="Y8963" t="s">
        <v>3067</v>
      </c>
      <c r="Z8963" t="s">
        <v>51</v>
      </c>
      <c r="AA8963" t="s">
        <v>1916</v>
      </c>
      <c r="AB8963" t="s">
        <v>1917</v>
      </c>
      <c r="AC8963" t="s">
        <v>25</v>
      </c>
      <c r="AD8963" t="s">
        <v>26</v>
      </c>
      <c r="AE8963" t="s">
        <v>203</v>
      </c>
      <c r="AF8963" t="s">
        <v>110</v>
      </c>
      <c r="AG8963">
        <v>77070</v>
      </c>
      <c r="AH8963" t="s">
        <v>111</v>
      </c>
      <c r="AI8963" t="s">
        <v>8253</v>
      </c>
      <c r="AJ8963" t="s">
        <v>46</v>
      </c>
      <c r="AK8963" t="s">
        <v>70</v>
      </c>
      <c r="AL8963" t="s">
        <v>8254</v>
      </c>
      <c r="AM8963">
        <v>18.687999999999999</v>
      </c>
      <c r="AN8963">
        <v>4</v>
      </c>
      <c r="AO8963">
        <v>0.2</v>
      </c>
      <c r="AP8963">
        <v>3.7376</v>
      </c>
      <c r="AQ8963">
        <f>YEAR(Table1[[#This Row],[Order Date]])</f>
        <v>2017</v>
      </c>
      <c r="AR8963" t="str">
        <f>TEXT(Table1[[#This Row],[Order Date]],"mmmm")</f>
        <v>November</v>
      </c>
      <c r="AS8963" t="str">
        <f>"Q"&amp;ROUNDUP(MONTH(Table1[[#This Row],[Order Date]])/3,0)</f>
        <v>Q4</v>
      </c>
      <c r="AT8963">
        <f>IF(Table1[[#This Row],[Sales]]=0,0,Table1[[#This Row],[Profit]]/Table1[[#This Row],[Sales]])</f>
        <v>0.2</v>
      </c>
    </row>
    <row r="8964" spans="22:46" x14ac:dyDescent="0.3">
      <c r="V8964">
        <v>8963</v>
      </c>
      <c r="W8964" t="s">
        <v>11154</v>
      </c>
      <c r="X8964" s="1">
        <v>42679</v>
      </c>
      <c r="Y8964" s="1">
        <v>42562</v>
      </c>
      <c r="Z8964" t="s">
        <v>207</v>
      </c>
      <c r="AA8964" t="s">
        <v>8555</v>
      </c>
      <c r="AB8964" t="s">
        <v>8556</v>
      </c>
      <c r="AC8964" t="s">
        <v>25</v>
      </c>
      <c r="AD8964" t="s">
        <v>26</v>
      </c>
      <c r="AE8964" t="s">
        <v>3373</v>
      </c>
      <c r="AF8964" t="s">
        <v>358</v>
      </c>
      <c r="AG8964">
        <v>23464</v>
      </c>
      <c r="AH8964" t="s">
        <v>29</v>
      </c>
      <c r="AI8964" t="s">
        <v>6292</v>
      </c>
      <c r="AJ8964" t="s">
        <v>31</v>
      </c>
      <c r="AK8964" t="s">
        <v>67</v>
      </c>
      <c r="AL8964" t="s">
        <v>6293</v>
      </c>
      <c r="AM8964">
        <v>273.95999999999998</v>
      </c>
      <c r="AN8964">
        <v>2</v>
      </c>
      <c r="AO8964">
        <v>0</v>
      </c>
      <c r="AP8964">
        <v>71.229600000000005</v>
      </c>
      <c r="AQ8964">
        <f>YEAR(Table1[[#This Row],[Order Date]])</f>
        <v>2016</v>
      </c>
      <c r="AR8964" t="str">
        <f>TEXT(Table1[[#This Row],[Order Date]],"mmmm")</f>
        <v>November</v>
      </c>
      <c r="AS8964" t="str">
        <f>"Q"&amp;ROUNDUP(MONTH(Table1[[#This Row],[Order Date]])/3,0)</f>
        <v>Q4</v>
      </c>
      <c r="AT8964">
        <f>IF(Table1[[#This Row],[Sales]]=0,0,Table1[[#This Row],[Profit]]/Table1[[#This Row],[Sales]])</f>
        <v>0.26000000000000006</v>
      </c>
    </row>
    <row r="8965" spans="22:46" x14ac:dyDescent="0.3">
      <c r="V8965">
        <v>8964</v>
      </c>
      <c r="W8965" t="s">
        <v>11154</v>
      </c>
      <c r="X8965" s="1">
        <v>42679</v>
      </c>
      <c r="Y8965" s="1">
        <v>42562</v>
      </c>
      <c r="Z8965" t="s">
        <v>207</v>
      </c>
      <c r="AA8965" t="s">
        <v>8555</v>
      </c>
      <c r="AB8965" t="s">
        <v>8556</v>
      </c>
      <c r="AC8965" t="s">
        <v>25</v>
      </c>
      <c r="AD8965" t="s">
        <v>26</v>
      </c>
      <c r="AE8965" t="s">
        <v>3373</v>
      </c>
      <c r="AF8965" t="s">
        <v>358</v>
      </c>
      <c r="AG8965">
        <v>23464</v>
      </c>
      <c r="AH8965" t="s">
        <v>29</v>
      </c>
      <c r="AI8965" t="s">
        <v>2779</v>
      </c>
      <c r="AJ8965" t="s">
        <v>73</v>
      </c>
      <c r="AK8965" t="s">
        <v>176</v>
      </c>
      <c r="AL8965" t="s">
        <v>2780</v>
      </c>
      <c r="AM8965">
        <v>89.97</v>
      </c>
      <c r="AN8965">
        <v>3</v>
      </c>
      <c r="AO8965">
        <v>0</v>
      </c>
      <c r="AP8965">
        <v>18.893699999999999</v>
      </c>
      <c r="AQ8965">
        <f>YEAR(Table1[[#This Row],[Order Date]])</f>
        <v>2016</v>
      </c>
      <c r="AR8965" t="str">
        <f>TEXT(Table1[[#This Row],[Order Date]],"mmmm")</f>
        <v>November</v>
      </c>
      <c r="AS8965" t="str">
        <f>"Q"&amp;ROUNDUP(MONTH(Table1[[#This Row],[Order Date]])/3,0)</f>
        <v>Q4</v>
      </c>
      <c r="AT8965">
        <f>IF(Table1[[#This Row],[Sales]]=0,0,Table1[[#This Row],[Profit]]/Table1[[#This Row],[Sales]])</f>
        <v>0.21</v>
      </c>
    </row>
    <row r="8966" spans="22:46" x14ac:dyDescent="0.3">
      <c r="V8966">
        <v>8965</v>
      </c>
      <c r="W8966" t="s">
        <v>11154</v>
      </c>
      <c r="X8966" s="1">
        <v>42679</v>
      </c>
      <c r="Y8966" s="1">
        <v>42562</v>
      </c>
      <c r="Z8966" t="s">
        <v>207</v>
      </c>
      <c r="AA8966" t="s">
        <v>8555</v>
      </c>
      <c r="AB8966" t="s">
        <v>8556</v>
      </c>
      <c r="AC8966" t="s">
        <v>25</v>
      </c>
      <c r="AD8966" t="s">
        <v>26</v>
      </c>
      <c r="AE8966" t="s">
        <v>3373</v>
      </c>
      <c r="AF8966" t="s">
        <v>358</v>
      </c>
      <c r="AG8966">
        <v>23464</v>
      </c>
      <c r="AH8966" t="s">
        <v>29</v>
      </c>
      <c r="AI8966" t="s">
        <v>10145</v>
      </c>
      <c r="AJ8966" t="s">
        <v>31</v>
      </c>
      <c r="AK8966" t="s">
        <v>67</v>
      </c>
      <c r="AL8966" t="s">
        <v>10146</v>
      </c>
      <c r="AM8966">
        <v>756.8</v>
      </c>
      <c r="AN8966">
        <v>5</v>
      </c>
      <c r="AO8966">
        <v>0</v>
      </c>
      <c r="AP8966">
        <v>75.680000000000007</v>
      </c>
      <c r="AQ8966">
        <f>YEAR(Table1[[#This Row],[Order Date]])</f>
        <v>2016</v>
      </c>
      <c r="AR8966" t="str">
        <f>TEXT(Table1[[#This Row],[Order Date]],"mmmm")</f>
        <v>November</v>
      </c>
      <c r="AS8966" t="str">
        <f>"Q"&amp;ROUNDUP(MONTH(Table1[[#This Row],[Order Date]])/3,0)</f>
        <v>Q4</v>
      </c>
      <c r="AT8966">
        <f>IF(Table1[[#This Row],[Sales]]=0,0,Table1[[#This Row],[Profit]]/Table1[[#This Row],[Sales]])</f>
        <v>0.10000000000000002</v>
      </c>
    </row>
    <row r="8967" spans="22:46" x14ac:dyDescent="0.3">
      <c r="V8967">
        <v>8966</v>
      </c>
      <c r="W8967" t="s">
        <v>11155</v>
      </c>
      <c r="X8967" s="1">
        <v>43045</v>
      </c>
      <c r="Y8967" s="1">
        <v>43080</v>
      </c>
      <c r="Z8967" t="s">
        <v>51</v>
      </c>
      <c r="AA8967" t="s">
        <v>6721</v>
      </c>
      <c r="AB8967" t="s">
        <v>6722</v>
      </c>
      <c r="AC8967" t="s">
        <v>25</v>
      </c>
      <c r="AD8967" t="s">
        <v>26</v>
      </c>
      <c r="AE8967" t="s">
        <v>203</v>
      </c>
      <c r="AF8967" t="s">
        <v>110</v>
      </c>
      <c r="AG8967">
        <v>77070</v>
      </c>
      <c r="AH8967" t="s">
        <v>111</v>
      </c>
      <c r="AI8967" t="s">
        <v>3295</v>
      </c>
      <c r="AJ8967" t="s">
        <v>46</v>
      </c>
      <c r="AK8967" t="s">
        <v>77</v>
      </c>
      <c r="AL8967" t="s">
        <v>3296</v>
      </c>
      <c r="AM8967">
        <v>1.248</v>
      </c>
      <c r="AN8967">
        <v>2</v>
      </c>
      <c r="AO8967">
        <v>0.8</v>
      </c>
      <c r="AP8967">
        <v>-1.9343999999999999</v>
      </c>
      <c r="AQ8967">
        <f>YEAR(Table1[[#This Row],[Order Date]])</f>
        <v>2017</v>
      </c>
      <c r="AR8967" t="str">
        <f>TEXT(Table1[[#This Row],[Order Date]],"mmmm")</f>
        <v>November</v>
      </c>
      <c r="AS8967" t="str">
        <f>"Q"&amp;ROUNDUP(MONTH(Table1[[#This Row],[Order Date]])/3,0)</f>
        <v>Q4</v>
      </c>
      <c r="AT8967">
        <f>IF(Table1[[#This Row],[Sales]]=0,0,Table1[[#This Row],[Profit]]/Table1[[#This Row],[Sales]])</f>
        <v>-1.5499999999999998</v>
      </c>
    </row>
    <row r="8968" spans="22:46" x14ac:dyDescent="0.3">
      <c r="V8968">
        <v>8967</v>
      </c>
      <c r="W8968" t="s">
        <v>11156</v>
      </c>
      <c r="X8968" s="1">
        <v>42677</v>
      </c>
      <c r="Y8968" s="1">
        <v>42562</v>
      </c>
      <c r="Z8968" t="s">
        <v>51</v>
      </c>
      <c r="AA8968" t="s">
        <v>6593</v>
      </c>
      <c r="AB8968" t="s">
        <v>6594</v>
      </c>
      <c r="AC8968" t="s">
        <v>108</v>
      </c>
      <c r="AD8968" t="s">
        <v>26</v>
      </c>
      <c r="AE8968" t="s">
        <v>158</v>
      </c>
      <c r="AF8968" t="s">
        <v>159</v>
      </c>
      <c r="AG8968">
        <v>19120</v>
      </c>
      <c r="AH8968" t="s">
        <v>160</v>
      </c>
      <c r="AI8968" t="s">
        <v>1309</v>
      </c>
      <c r="AJ8968" t="s">
        <v>73</v>
      </c>
      <c r="AK8968" t="s">
        <v>176</v>
      </c>
      <c r="AL8968" t="s">
        <v>1310</v>
      </c>
      <c r="AM8968">
        <v>72</v>
      </c>
      <c r="AN8968">
        <v>1</v>
      </c>
      <c r="AO8968">
        <v>0.2</v>
      </c>
      <c r="AP8968">
        <v>14.4</v>
      </c>
      <c r="AQ8968">
        <f>YEAR(Table1[[#This Row],[Order Date]])</f>
        <v>2016</v>
      </c>
      <c r="AR8968" t="str">
        <f>TEXT(Table1[[#This Row],[Order Date]],"mmmm")</f>
        <v>November</v>
      </c>
      <c r="AS8968" t="str">
        <f>"Q"&amp;ROUNDUP(MONTH(Table1[[#This Row],[Order Date]])/3,0)</f>
        <v>Q4</v>
      </c>
      <c r="AT8968">
        <f>IF(Table1[[#This Row],[Sales]]=0,0,Table1[[#This Row],[Profit]]/Table1[[#This Row],[Sales]])</f>
        <v>0.2</v>
      </c>
    </row>
    <row r="8969" spans="22:46" x14ac:dyDescent="0.3">
      <c r="V8969">
        <v>8968</v>
      </c>
      <c r="W8969" t="s">
        <v>11156</v>
      </c>
      <c r="X8969" s="1">
        <v>42677</v>
      </c>
      <c r="Y8969" s="1">
        <v>42562</v>
      </c>
      <c r="Z8969" t="s">
        <v>51</v>
      </c>
      <c r="AA8969" t="s">
        <v>6593</v>
      </c>
      <c r="AB8969" t="s">
        <v>6594</v>
      </c>
      <c r="AC8969" t="s">
        <v>108</v>
      </c>
      <c r="AD8969" t="s">
        <v>26</v>
      </c>
      <c r="AE8969" t="s">
        <v>158</v>
      </c>
      <c r="AF8969" t="s">
        <v>159</v>
      </c>
      <c r="AG8969">
        <v>19120</v>
      </c>
      <c r="AH8969" t="s">
        <v>160</v>
      </c>
      <c r="AI8969" t="s">
        <v>1643</v>
      </c>
      <c r="AJ8969" t="s">
        <v>31</v>
      </c>
      <c r="AK8969" t="s">
        <v>35</v>
      </c>
      <c r="AL8969" t="s">
        <v>1644</v>
      </c>
      <c r="AM8969">
        <v>470.15499999999997</v>
      </c>
      <c r="AN8969">
        <v>7</v>
      </c>
      <c r="AO8969">
        <v>0.3</v>
      </c>
      <c r="AP8969">
        <v>-13.433</v>
      </c>
      <c r="AQ8969">
        <f>YEAR(Table1[[#This Row],[Order Date]])</f>
        <v>2016</v>
      </c>
      <c r="AR8969" t="str">
        <f>TEXT(Table1[[#This Row],[Order Date]],"mmmm")</f>
        <v>November</v>
      </c>
      <c r="AS8969" t="str">
        <f>"Q"&amp;ROUNDUP(MONTH(Table1[[#This Row],[Order Date]])/3,0)</f>
        <v>Q4</v>
      </c>
      <c r="AT8969">
        <f>IF(Table1[[#This Row],[Sales]]=0,0,Table1[[#This Row],[Profit]]/Table1[[#This Row],[Sales]])</f>
        <v>-2.8571428571428574E-2</v>
      </c>
    </row>
    <row r="8970" spans="22:46" x14ac:dyDescent="0.3">
      <c r="V8970">
        <v>8969</v>
      </c>
      <c r="W8970" t="s">
        <v>11157</v>
      </c>
      <c r="X8970" s="1">
        <v>42003</v>
      </c>
      <c r="Y8970" s="1">
        <v>42005</v>
      </c>
      <c r="Z8970" t="s">
        <v>207</v>
      </c>
      <c r="AA8970" t="s">
        <v>7950</v>
      </c>
      <c r="AB8970" t="s">
        <v>7951</v>
      </c>
      <c r="AC8970" t="s">
        <v>25</v>
      </c>
      <c r="AD8970" t="s">
        <v>26</v>
      </c>
      <c r="AE8970" t="s">
        <v>378</v>
      </c>
      <c r="AF8970" t="s">
        <v>379</v>
      </c>
      <c r="AG8970">
        <v>38109</v>
      </c>
      <c r="AH8970" t="s">
        <v>29</v>
      </c>
      <c r="AI8970" t="s">
        <v>5233</v>
      </c>
      <c r="AJ8970" t="s">
        <v>46</v>
      </c>
      <c r="AK8970" t="s">
        <v>60</v>
      </c>
      <c r="AL8970" t="s">
        <v>5234</v>
      </c>
      <c r="AM8970">
        <v>39.128</v>
      </c>
      <c r="AN8970">
        <v>1</v>
      </c>
      <c r="AO8970">
        <v>0.2</v>
      </c>
      <c r="AP8970">
        <v>-8.8038000000000007</v>
      </c>
      <c r="AQ8970">
        <f>YEAR(Table1[[#This Row],[Order Date]])</f>
        <v>2014</v>
      </c>
      <c r="AR8970" t="str">
        <f>TEXT(Table1[[#This Row],[Order Date]],"mmmm")</f>
        <v>December</v>
      </c>
      <c r="AS8970" t="str">
        <f>"Q"&amp;ROUNDUP(MONTH(Table1[[#This Row],[Order Date]])/3,0)</f>
        <v>Q4</v>
      </c>
      <c r="AT8970">
        <f>IF(Table1[[#This Row],[Sales]]=0,0,Table1[[#This Row],[Profit]]/Table1[[#This Row],[Sales]])</f>
        <v>-0.22500000000000001</v>
      </c>
    </row>
    <row r="8971" spans="22:46" x14ac:dyDescent="0.3">
      <c r="V8971">
        <v>8970</v>
      </c>
      <c r="W8971" t="s">
        <v>11158</v>
      </c>
      <c r="X8971" s="1">
        <v>43071</v>
      </c>
      <c r="Y8971" s="1">
        <v>42928</v>
      </c>
      <c r="Z8971" t="s">
        <v>51</v>
      </c>
      <c r="AA8971" t="s">
        <v>246</v>
      </c>
      <c r="AB8971" t="s">
        <v>247</v>
      </c>
      <c r="AC8971" t="s">
        <v>41</v>
      </c>
      <c r="AD8971" t="s">
        <v>26</v>
      </c>
      <c r="AE8971" t="s">
        <v>1256</v>
      </c>
      <c r="AF8971" t="s">
        <v>564</v>
      </c>
      <c r="AG8971">
        <v>44107</v>
      </c>
      <c r="AH8971" t="s">
        <v>160</v>
      </c>
      <c r="AI8971" t="s">
        <v>1959</v>
      </c>
      <c r="AJ8971" t="s">
        <v>46</v>
      </c>
      <c r="AK8971" t="s">
        <v>70</v>
      </c>
      <c r="AL8971" t="s">
        <v>1960</v>
      </c>
      <c r="AM8971">
        <v>19.728000000000002</v>
      </c>
      <c r="AN8971">
        <v>9</v>
      </c>
      <c r="AO8971">
        <v>0.2</v>
      </c>
      <c r="AP8971">
        <v>1.7262</v>
      </c>
      <c r="AQ8971">
        <f>YEAR(Table1[[#This Row],[Order Date]])</f>
        <v>2017</v>
      </c>
      <c r="AR8971" t="str">
        <f>TEXT(Table1[[#This Row],[Order Date]],"mmmm")</f>
        <v>December</v>
      </c>
      <c r="AS8971" t="str">
        <f>"Q"&amp;ROUNDUP(MONTH(Table1[[#This Row],[Order Date]])/3,0)</f>
        <v>Q4</v>
      </c>
      <c r="AT8971">
        <f>IF(Table1[[#This Row],[Sales]]=0,0,Table1[[#This Row],[Profit]]/Table1[[#This Row],[Sales]])</f>
        <v>8.7499999999999994E-2</v>
      </c>
    </row>
    <row r="8972" spans="22:46" x14ac:dyDescent="0.3">
      <c r="V8972">
        <v>8971</v>
      </c>
      <c r="W8972" t="s">
        <v>11158</v>
      </c>
      <c r="X8972" s="1">
        <v>43071</v>
      </c>
      <c r="Y8972" s="1">
        <v>42928</v>
      </c>
      <c r="Z8972" t="s">
        <v>51</v>
      </c>
      <c r="AA8972" t="s">
        <v>246</v>
      </c>
      <c r="AB8972" t="s">
        <v>247</v>
      </c>
      <c r="AC8972" t="s">
        <v>41</v>
      </c>
      <c r="AD8972" t="s">
        <v>26</v>
      </c>
      <c r="AE8972" t="s">
        <v>1256</v>
      </c>
      <c r="AF8972" t="s">
        <v>564</v>
      </c>
      <c r="AG8972">
        <v>44107</v>
      </c>
      <c r="AH8972" t="s">
        <v>160</v>
      </c>
      <c r="AI8972" t="s">
        <v>3187</v>
      </c>
      <c r="AJ8972" t="s">
        <v>73</v>
      </c>
      <c r="AK8972" t="s">
        <v>74</v>
      </c>
      <c r="AL8972" t="s">
        <v>6526</v>
      </c>
      <c r="AM8972">
        <v>151.18799999999999</v>
      </c>
      <c r="AN8972">
        <v>2</v>
      </c>
      <c r="AO8972">
        <v>0.4</v>
      </c>
      <c r="AP8972">
        <v>-25.198</v>
      </c>
      <c r="AQ8972">
        <f>YEAR(Table1[[#This Row],[Order Date]])</f>
        <v>2017</v>
      </c>
      <c r="AR8972" t="str">
        <f>TEXT(Table1[[#This Row],[Order Date]],"mmmm")</f>
        <v>December</v>
      </c>
      <c r="AS8972" t="str">
        <f>"Q"&amp;ROUNDUP(MONTH(Table1[[#This Row],[Order Date]])/3,0)</f>
        <v>Q4</v>
      </c>
      <c r="AT8972">
        <f>IF(Table1[[#This Row],[Sales]]=0,0,Table1[[#This Row],[Profit]]/Table1[[#This Row],[Sales]])</f>
        <v>-0.16666666666666669</v>
      </c>
    </row>
    <row r="8973" spans="22:46" x14ac:dyDescent="0.3">
      <c r="V8973">
        <v>8972</v>
      </c>
      <c r="W8973" t="s">
        <v>11159</v>
      </c>
      <c r="X8973" s="1">
        <v>42818</v>
      </c>
      <c r="Y8973" t="s">
        <v>5260</v>
      </c>
      <c r="Z8973" t="s">
        <v>51</v>
      </c>
      <c r="AA8973" t="s">
        <v>5867</v>
      </c>
      <c r="AB8973" t="s">
        <v>5868</v>
      </c>
      <c r="AC8973" t="s">
        <v>25</v>
      </c>
      <c r="AD8973" t="s">
        <v>26</v>
      </c>
      <c r="AE8973" t="s">
        <v>300</v>
      </c>
      <c r="AF8973" t="s">
        <v>301</v>
      </c>
      <c r="AG8973">
        <v>10011</v>
      </c>
      <c r="AH8973" t="s">
        <v>160</v>
      </c>
      <c r="AI8973" t="s">
        <v>2918</v>
      </c>
      <c r="AJ8973" t="s">
        <v>31</v>
      </c>
      <c r="AK8973" t="s">
        <v>35</v>
      </c>
      <c r="AL8973" t="s">
        <v>2919</v>
      </c>
      <c r="AM8973">
        <v>271.76400000000001</v>
      </c>
      <c r="AN8973">
        <v>2</v>
      </c>
      <c r="AO8973">
        <v>0.1</v>
      </c>
      <c r="AP8973">
        <v>60.392000000000003</v>
      </c>
      <c r="AQ8973">
        <f>YEAR(Table1[[#This Row],[Order Date]])</f>
        <v>2017</v>
      </c>
      <c r="AR8973" t="str">
        <f>TEXT(Table1[[#This Row],[Order Date]],"mmmm")</f>
        <v>March</v>
      </c>
      <c r="AS8973" t="str">
        <f>"Q"&amp;ROUNDUP(MONTH(Table1[[#This Row],[Order Date]])/3,0)</f>
        <v>Q1</v>
      </c>
      <c r="AT8973">
        <f>IF(Table1[[#This Row],[Sales]]=0,0,Table1[[#This Row],[Profit]]/Table1[[#This Row],[Sales]])</f>
        <v>0.22222222222222224</v>
      </c>
    </row>
    <row r="8974" spans="22:46" x14ac:dyDescent="0.3">
      <c r="V8974">
        <v>8973</v>
      </c>
      <c r="W8974" t="s">
        <v>11160</v>
      </c>
      <c r="X8974" s="1">
        <v>41962</v>
      </c>
      <c r="Y8974" t="s">
        <v>5476</v>
      </c>
      <c r="Z8974" t="s">
        <v>207</v>
      </c>
      <c r="AA8974" t="s">
        <v>750</v>
      </c>
      <c r="AB8974" t="s">
        <v>751</v>
      </c>
      <c r="AC8974" t="s">
        <v>25</v>
      </c>
      <c r="AD8974" t="s">
        <v>26</v>
      </c>
      <c r="AE8974" t="s">
        <v>158</v>
      </c>
      <c r="AF8974" t="s">
        <v>159</v>
      </c>
      <c r="AG8974">
        <v>19120</v>
      </c>
      <c r="AH8974" t="s">
        <v>160</v>
      </c>
      <c r="AI8974" t="s">
        <v>4870</v>
      </c>
      <c r="AJ8974" t="s">
        <v>73</v>
      </c>
      <c r="AK8974" t="s">
        <v>176</v>
      </c>
      <c r="AL8974" t="s">
        <v>4871</v>
      </c>
      <c r="AM8974">
        <v>47.496000000000002</v>
      </c>
      <c r="AN8974">
        <v>1</v>
      </c>
      <c r="AO8974">
        <v>0.2</v>
      </c>
      <c r="AP8974">
        <v>-1.1874</v>
      </c>
      <c r="AQ8974">
        <f>YEAR(Table1[[#This Row],[Order Date]])</f>
        <v>2014</v>
      </c>
      <c r="AR8974" t="str">
        <f>TEXT(Table1[[#This Row],[Order Date]],"mmmm")</f>
        <v>November</v>
      </c>
      <c r="AS8974" t="str">
        <f>"Q"&amp;ROUNDUP(MONTH(Table1[[#This Row],[Order Date]])/3,0)</f>
        <v>Q4</v>
      </c>
      <c r="AT8974">
        <f>IF(Table1[[#This Row],[Sales]]=0,0,Table1[[#This Row],[Profit]]/Table1[[#This Row],[Sales]])</f>
        <v>-2.4999999999999998E-2</v>
      </c>
    </row>
    <row r="8975" spans="22:46" x14ac:dyDescent="0.3">
      <c r="V8975">
        <v>8974</v>
      </c>
      <c r="W8975" t="s">
        <v>11161</v>
      </c>
      <c r="X8975" s="1">
        <v>42850</v>
      </c>
      <c r="Y8975" t="s">
        <v>3658</v>
      </c>
      <c r="Z8975" t="s">
        <v>22</v>
      </c>
      <c r="AA8975" t="s">
        <v>2048</v>
      </c>
      <c r="AB8975" t="s">
        <v>2049</v>
      </c>
      <c r="AC8975" t="s">
        <v>25</v>
      </c>
      <c r="AD8975" t="s">
        <v>26</v>
      </c>
      <c r="AE8975" t="s">
        <v>42</v>
      </c>
      <c r="AF8975" t="s">
        <v>43</v>
      </c>
      <c r="AG8975">
        <v>90008</v>
      </c>
      <c r="AH8975" t="s">
        <v>44</v>
      </c>
      <c r="AI8975" t="s">
        <v>1211</v>
      </c>
      <c r="AJ8975" t="s">
        <v>31</v>
      </c>
      <c r="AK8975" t="s">
        <v>32</v>
      </c>
      <c r="AL8975" t="s">
        <v>1212</v>
      </c>
      <c r="AM8975">
        <v>344.98099999999999</v>
      </c>
      <c r="AN8975">
        <v>7</v>
      </c>
      <c r="AO8975">
        <v>0.15</v>
      </c>
      <c r="AP8975">
        <v>28.4102</v>
      </c>
      <c r="AQ8975">
        <f>YEAR(Table1[[#This Row],[Order Date]])</f>
        <v>2017</v>
      </c>
      <c r="AR8975" t="str">
        <f>TEXT(Table1[[#This Row],[Order Date]],"mmmm")</f>
        <v>April</v>
      </c>
      <c r="AS8975" t="str">
        <f>"Q"&amp;ROUNDUP(MONTH(Table1[[#This Row],[Order Date]])/3,0)</f>
        <v>Q2</v>
      </c>
      <c r="AT8975">
        <f>IF(Table1[[#This Row],[Sales]]=0,0,Table1[[#This Row],[Profit]]/Table1[[#This Row],[Sales]])</f>
        <v>8.2352941176470587E-2</v>
      </c>
    </row>
    <row r="8976" spans="22:46" x14ac:dyDescent="0.3">
      <c r="V8976">
        <v>8975</v>
      </c>
      <c r="W8976" t="s">
        <v>11162</v>
      </c>
      <c r="X8976" s="1">
        <v>43062</v>
      </c>
      <c r="Y8976" t="s">
        <v>1677</v>
      </c>
      <c r="Z8976" t="s">
        <v>207</v>
      </c>
      <c r="AA8976" t="s">
        <v>7036</v>
      </c>
      <c r="AB8976" t="s">
        <v>7037</v>
      </c>
      <c r="AC8976" t="s">
        <v>41</v>
      </c>
      <c r="AD8976" t="s">
        <v>26</v>
      </c>
      <c r="AE8976" t="s">
        <v>923</v>
      </c>
      <c r="AF8976" t="s">
        <v>110</v>
      </c>
      <c r="AG8976">
        <v>75220</v>
      </c>
      <c r="AH8976" t="s">
        <v>111</v>
      </c>
      <c r="AI8976" t="s">
        <v>5541</v>
      </c>
      <c r="AJ8976" t="s">
        <v>46</v>
      </c>
      <c r="AK8976" t="s">
        <v>94</v>
      </c>
      <c r="AL8976" t="s">
        <v>5849</v>
      </c>
      <c r="AM8976">
        <v>36.287999999999997</v>
      </c>
      <c r="AN8976">
        <v>7</v>
      </c>
      <c r="AO8976">
        <v>0.2</v>
      </c>
      <c r="AP8976">
        <v>12.700799999999999</v>
      </c>
      <c r="AQ8976">
        <f>YEAR(Table1[[#This Row],[Order Date]])</f>
        <v>2017</v>
      </c>
      <c r="AR8976" t="str">
        <f>TEXT(Table1[[#This Row],[Order Date]],"mmmm")</f>
        <v>November</v>
      </c>
      <c r="AS8976" t="str">
        <f>"Q"&amp;ROUNDUP(MONTH(Table1[[#This Row],[Order Date]])/3,0)</f>
        <v>Q4</v>
      </c>
      <c r="AT8976">
        <f>IF(Table1[[#This Row],[Sales]]=0,0,Table1[[#This Row],[Profit]]/Table1[[#This Row],[Sales]])</f>
        <v>0.35000000000000003</v>
      </c>
    </row>
    <row r="8977" spans="22:46" x14ac:dyDescent="0.3">
      <c r="V8977">
        <v>8976</v>
      </c>
      <c r="W8977" t="s">
        <v>11162</v>
      </c>
      <c r="X8977" s="1">
        <v>43062</v>
      </c>
      <c r="Y8977" t="s">
        <v>1677</v>
      </c>
      <c r="Z8977" t="s">
        <v>207</v>
      </c>
      <c r="AA8977" t="s">
        <v>7036</v>
      </c>
      <c r="AB8977" t="s">
        <v>7037</v>
      </c>
      <c r="AC8977" t="s">
        <v>41</v>
      </c>
      <c r="AD8977" t="s">
        <v>26</v>
      </c>
      <c r="AE8977" t="s">
        <v>923</v>
      </c>
      <c r="AF8977" t="s">
        <v>110</v>
      </c>
      <c r="AG8977">
        <v>75220</v>
      </c>
      <c r="AH8977" t="s">
        <v>111</v>
      </c>
      <c r="AI8977" t="s">
        <v>6680</v>
      </c>
      <c r="AJ8977" t="s">
        <v>46</v>
      </c>
      <c r="AK8977" t="s">
        <v>94</v>
      </c>
      <c r="AL8977" t="s">
        <v>6681</v>
      </c>
      <c r="AM8977">
        <v>78.304000000000002</v>
      </c>
      <c r="AN8977">
        <v>2</v>
      </c>
      <c r="AO8977">
        <v>0.2</v>
      </c>
      <c r="AP8977">
        <v>29.364000000000001</v>
      </c>
      <c r="AQ8977">
        <f>YEAR(Table1[[#This Row],[Order Date]])</f>
        <v>2017</v>
      </c>
      <c r="AR8977" t="str">
        <f>TEXT(Table1[[#This Row],[Order Date]],"mmmm")</f>
        <v>November</v>
      </c>
      <c r="AS8977" t="str">
        <f>"Q"&amp;ROUNDUP(MONTH(Table1[[#This Row],[Order Date]])/3,0)</f>
        <v>Q4</v>
      </c>
      <c r="AT8977">
        <f>IF(Table1[[#This Row],[Sales]]=0,0,Table1[[#This Row],[Profit]]/Table1[[#This Row],[Sales]])</f>
        <v>0.375</v>
      </c>
    </row>
    <row r="8978" spans="22:46" x14ac:dyDescent="0.3">
      <c r="V8978">
        <v>8977</v>
      </c>
      <c r="W8978" t="s">
        <v>11162</v>
      </c>
      <c r="X8978" s="1">
        <v>43062</v>
      </c>
      <c r="Y8978" t="s">
        <v>1677</v>
      </c>
      <c r="Z8978" t="s">
        <v>207</v>
      </c>
      <c r="AA8978" t="s">
        <v>7036</v>
      </c>
      <c r="AB8978" t="s">
        <v>7037</v>
      </c>
      <c r="AC8978" t="s">
        <v>41</v>
      </c>
      <c r="AD8978" t="s">
        <v>26</v>
      </c>
      <c r="AE8978" t="s">
        <v>923</v>
      </c>
      <c r="AF8978" t="s">
        <v>110</v>
      </c>
      <c r="AG8978">
        <v>75220</v>
      </c>
      <c r="AH8978" t="s">
        <v>111</v>
      </c>
      <c r="AI8978" t="s">
        <v>4252</v>
      </c>
      <c r="AJ8978" t="s">
        <v>31</v>
      </c>
      <c r="AK8978" t="s">
        <v>57</v>
      </c>
      <c r="AL8978" t="s">
        <v>4253</v>
      </c>
      <c r="AM8978">
        <v>127.785</v>
      </c>
      <c r="AN8978">
        <v>1</v>
      </c>
      <c r="AO8978">
        <v>0.3</v>
      </c>
      <c r="AP8978">
        <v>-31.0335</v>
      </c>
      <c r="AQ8978">
        <f>YEAR(Table1[[#This Row],[Order Date]])</f>
        <v>2017</v>
      </c>
      <c r="AR8978" t="str">
        <f>TEXT(Table1[[#This Row],[Order Date]],"mmmm")</f>
        <v>November</v>
      </c>
      <c r="AS8978" t="str">
        <f>"Q"&amp;ROUNDUP(MONTH(Table1[[#This Row],[Order Date]])/3,0)</f>
        <v>Q4</v>
      </c>
      <c r="AT8978">
        <f>IF(Table1[[#This Row],[Sales]]=0,0,Table1[[#This Row],[Profit]]/Table1[[#This Row],[Sales]])</f>
        <v>-0.24285714285714285</v>
      </c>
    </row>
    <row r="8979" spans="22:46" x14ac:dyDescent="0.3">
      <c r="V8979">
        <v>8978</v>
      </c>
      <c r="W8979" t="s">
        <v>11162</v>
      </c>
      <c r="X8979" s="1">
        <v>43062</v>
      </c>
      <c r="Y8979" t="s">
        <v>1677</v>
      </c>
      <c r="Z8979" t="s">
        <v>207</v>
      </c>
      <c r="AA8979" t="s">
        <v>7036</v>
      </c>
      <c r="AB8979" t="s">
        <v>7037</v>
      </c>
      <c r="AC8979" t="s">
        <v>41</v>
      </c>
      <c r="AD8979" t="s">
        <v>26</v>
      </c>
      <c r="AE8979" t="s">
        <v>923</v>
      </c>
      <c r="AF8979" t="s">
        <v>110</v>
      </c>
      <c r="AG8979">
        <v>75220</v>
      </c>
      <c r="AH8979" t="s">
        <v>111</v>
      </c>
      <c r="AI8979" t="s">
        <v>3485</v>
      </c>
      <c r="AJ8979" t="s">
        <v>46</v>
      </c>
      <c r="AK8979" t="s">
        <v>77</v>
      </c>
      <c r="AL8979" t="s">
        <v>3486</v>
      </c>
      <c r="AM8979">
        <v>6.1040000000000001</v>
      </c>
      <c r="AN8979">
        <v>2</v>
      </c>
      <c r="AO8979">
        <v>0.8</v>
      </c>
      <c r="AP8979">
        <v>-9.1560000000000006</v>
      </c>
      <c r="AQ8979">
        <f>YEAR(Table1[[#This Row],[Order Date]])</f>
        <v>2017</v>
      </c>
      <c r="AR8979" t="str">
        <f>TEXT(Table1[[#This Row],[Order Date]],"mmmm")</f>
        <v>November</v>
      </c>
      <c r="AS8979" t="str">
        <f>"Q"&amp;ROUNDUP(MONTH(Table1[[#This Row],[Order Date]])/3,0)</f>
        <v>Q4</v>
      </c>
      <c r="AT8979">
        <f>IF(Table1[[#This Row],[Sales]]=0,0,Table1[[#This Row],[Profit]]/Table1[[#This Row],[Sales]])</f>
        <v>-1.5</v>
      </c>
    </row>
    <row r="8980" spans="22:46" x14ac:dyDescent="0.3">
      <c r="V8980">
        <v>8979</v>
      </c>
      <c r="W8980" t="s">
        <v>11163</v>
      </c>
      <c r="X8980" s="1">
        <v>41946</v>
      </c>
      <c r="Y8980" s="1">
        <v>41770</v>
      </c>
      <c r="Z8980" t="s">
        <v>22</v>
      </c>
      <c r="AA8980" t="s">
        <v>6705</v>
      </c>
      <c r="AB8980" t="s">
        <v>6706</v>
      </c>
      <c r="AC8980" t="s">
        <v>41</v>
      </c>
      <c r="AD8980" t="s">
        <v>26</v>
      </c>
      <c r="AE8980" t="s">
        <v>6747</v>
      </c>
      <c r="AF8980" t="s">
        <v>892</v>
      </c>
      <c r="AG8980">
        <v>7050</v>
      </c>
      <c r="AH8980" t="s">
        <v>160</v>
      </c>
      <c r="AI8980" t="s">
        <v>2692</v>
      </c>
      <c r="AJ8980" t="s">
        <v>46</v>
      </c>
      <c r="AK8980" t="s">
        <v>77</v>
      </c>
      <c r="AL8980" t="s">
        <v>2693</v>
      </c>
      <c r="AM8980">
        <v>5.76</v>
      </c>
      <c r="AN8980">
        <v>2</v>
      </c>
      <c r="AO8980">
        <v>0</v>
      </c>
      <c r="AP8980">
        <v>2.8224</v>
      </c>
      <c r="AQ8980">
        <f>YEAR(Table1[[#This Row],[Order Date]])</f>
        <v>2014</v>
      </c>
      <c r="AR8980" t="str">
        <f>TEXT(Table1[[#This Row],[Order Date]],"mmmm")</f>
        <v>November</v>
      </c>
      <c r="AS8980" t="str">
        <f>"Q"&amp;ROUNDUP(MONTH(Table1[[#This Row],[Order Date]])/3,0)</f>
        <v>Q4</v>
      </c>
      <c r="AT8980">
        <f>IF(Table1[[#This Row],[Sales]]=0,0,Table1[[#This Row],[Profit]]/Table1[[#This Row],[Sales]])</f>
        <v>0.49000000000000005</v>
      </c>
    </row>
    <row r="8981" spans="22:46" x14ac:dyDescent="0.3">
      <c r="V8981">
        <v>8980</v>
      </c>
      <c r="W8981" t="s">
        <v>11164</v>
      </c>
      <c r="X8981" s="1">
        <v>42296</v>
      </c>
      <c r="Y8981" t="s">
        <v>7822</v>
      </c>
      <c r="Z8981" t="s">
        <v>22</v>
      </c>
      <c r="AA8981" t="s">
        <v>8514</v>
      </c>
      <c r="AB8981" t="s">
        <v>8515</v>
      </c>
      <c r="AC8981" t="s">
        <v>25</v>
      </c>
      <c r="AD8981" t="s">
        <v>26</v>
      </c>
      <c r="AE8981" t="s">
        <v>923</v>
      </c>
      <c r="AF8981" t="s">
        <v>110</v>
      </c>
      <c r="AG8981">
        <v>75220</v>
      </c>
      <c r="AH8981" t="s">
        <v>111</v>
      </c>
      <c r="AI8981" t="s">
        <v>2101</v>
      </c>
      <c r="AJ8981" t="s">
        <v>46</v>
      </c>
      <c r="AK8981" t="s">
        <v>77</v>
      </c>
      <c r="AL8981" t="s">
        <v>2102</v>
      </c>
      <c r="AM8981">
        <v>1.72</v>
      </c>
      <c r="AN8981">
        <v>1</v>
      </c>
      <c r="AO8981">
        <v>0.8</v>
      </c>
      <c r="AP8981">
        <v>-2.8380000000000001</v>
      </c>
      <c r="AQ8981">
        <f>YEAR(Table1[[#This Row],[Order Date]])</f>
        <v>2015</v>
      </c>
      <c r="AR8981" t="str">
        <f>TEXT(Table1[[#This Row],[Order Date]],"mmmm")</f>
        <v>October</v>
      </c>
      <c r="AS8981" t="str">
        <f>"Q"&amp;ROUNDUP(MONTH(Table1[[#This Row],[Order Date]])/3,0)</f>
        <v>Q4</v>
      </c>
      <c r="AT8981">
        <f>IF(Table1[[#This Row],[Sales]]=0,0,Table1[[#This Row],[Profit]]/Table1[[#This Row],[Sales]])</f>
        <v>-1.6500000000000001</v>
      </c>
    </row>
    <row r="8982" spans="22:46" x14ac:dyDescent="0.3">
      <c r="V8982">
        <v>8981</v>
      </c>
      <c r="W8982" t="s">
        <v>11165</v>
      </c>
      <c r="X8982" s="1">
        <v>41676</v>
      </c>
      <c r="Y8982" s="1">
        <v>41914</v>
      </c>
      <c r="Z8982" t="s">
        <v>22</v>
      </c>
      <c r="AA8982" t="s">
        <v>1069</v>
      </c>
      <c r="AB8982" t="s">
        <v>1070</v>
      </c>
      <c r="AC8982" t="s">
        <v>25</v>
      </c>
      <c r="AD8982" t="s">
        <v>26</v>
      </c>
      <c r="AE8982" t="s">
        <v>11166</v>
      </c>
      <c r="AF8982" t="s">
        <v>233</v>
      </c>
      <c r="AG8982">
        <v>60441</v>
      </c>
      <c r="AH8982" t="s">
        <v>111</v>
      </c>
      <c r="AI8982" t="s">
        <v>6475</v>
      </c>
      <c r="AJ8982" t="s">
        <v>46</v>
      </c>
      <c r="AK8982" t="s">
        <v>77</v>
      </c>
      <c r="AL8982" t="s">
        <v>6476</v>
      </c>
      <c r="AM8982">
        <v>8.952</v>
      </c>
      <c r="AN8982">
        <v>2</v>
      </c>
      <c r="AO8982">
        <v>0.8</v>
      </c>
      <c r="AP8982">
        <v>-14.770799999999999</v>
      </c>
      <c r="AQ8982">
        <f>YEAR(Table1[[#This Row],[Order Date]])</f>
        <v>2014</v>
      </c>
      <c r="AR8982" t="str">
        <f>TEXT(Table1[[#This Row],[Order Date]],"mmmm")</f>
        <v>February</v>
      </c>
      <c r="AS8982" t="str">
        <f>"Q"&amp;ROUNDUP(MONTH(Table1[[#This Row],[Order Date]])/3,0)</f>
        <v>Q1</v>
      </c>
      <c r="AT8982">
        <f>IF(Table1[[#This Row],[Sales]]=0,0,Table1[[#This Row],[Profit]]/Table1[[#This Row],[Sales]])</f>
        <v>-1.65</v>
      </c>
    </row>
    <row r="8983" spans="22:46" x14ac:dyDescent="0.3">
      <c r="V8983">
        <v>8982</v>
      </c>
      <c r="W8983" t="s">
        <v>11167</v>
      </c>
      <c r="X8983" s="1">
        <v>42435</v>
      </c>
      <c r="Y8983" s="1">
        <v>42707</v>
      </c>
      <c r="Z8983" t="s">
        <v>51</v>
      </c>
      <c r="AA8983" t="s">
        <v>513</v>
      </c>
      <c r="AB8983" t="s">
        <v>514</v>
      </c>
      <c r="AC8983" t="s">
        <v>25</v>
      </c>
      <c r="AD8983" t="s">
        <v>26</v>
      </c>
      <c r="AE8983" t="s">
        <v>342</v>
      </c>
      <c r="AF8983" t="s">
        <v>233</v>
      </c>
      <c r="AG8983">
        <v>60623</v>
      </c>
      <c r="AH8983" t="s">
        <v>111</v>
      </c>
      <c r="AI8983" t="s">
        <v>4606</v>
      </c>
      <c r="AJ8983" t="s">
        <v>46</v>
      </c>
      <c r="AK8983" t="s">
        <v>80</v>
      </c>
      <c r="AL8983" t="s">
        <v>4607</v>
      </c>
      <c r="AM8983">
        <v>2.3340000000000001</v>
      </c>
      <c r="AN8983">
        <v>3</v>
      </c>
      <c r="AO8983">
        <v>0.8</v>
      </c>
      <c r="AP8983">
        <v>-6.3018000000000001</v>
      </c>
      <c r="AQ8983">
        <f>YEAR(Table1[[#This Row],[Order Date]])</f>
        <v>2016</v>
      </c>
      <c r="AR8983" t="str">
        <f>TEXT(Table1[[#This Row],[Order Date]],"mmmm")</f>
        <v>March</v>
      </c>
      <c r="AS8983" t="str">
        <f>"Q"&amp;ROUNDUP(MONTH(Table1[[#This Row],[Order Date]])/3,0)</f>
        <v>Q1</v>
      </c>
      <c r="AT8983">
        <f>IF(Table1[[#This Row],[Sales]]=0,0,Table1[[#This Row],[Profit]]/Table1[[#This Row],[Sales]])</f>
        <v>-2.6999999999999997</v>
      </c>
    </row>
    <row r="8984" spans="22:46" x14ac:dyDescent="0.3">
      <c r="V8984">
        <v>8983</v>
      </c>
      <c r="W8984" t="s">
        <v>11167</v>
      </c>
      <c r="X8984" s="1">
        <v>42435</v>
      </c>
      <c r="Y8984" s="1">
        <v>42707</v>
      </c>
      <c r="Z8984" t="s">
        <v>51</v>
      </c>
      <c r="AA8984" t="s">
        <v>513</v>
      </c>
      <c r="AB8984" t="s">
        <v>514</v>
      </c>
      <c r="AC8984" t="s">
        <v>25</v>
      </c>
      <c r="AD8984" t="s">
        <v>26</v>
      </c>
      <c r="AE8984" t="s">
        <v>342</v>
      </c>
      <c r="AF8984" t="s">
        <v>233</v>
      </c>
      <c r="AG8984">
        <v>60623</v>
      </c>
      <c r="AH8984" t="s">
        <v>111</v>
      </c>
      <c r="AI8984" t="s">
        <v>3835</v>
      </c>
      <c r="AJ8984" t="s">
        <v>46</v>
      </c>
      <c r="AK8984" t="s">
        <v>77</v>
      </c>
      <c r="AL8984" t="s">
        <v>3836</v>
      </c>
      <c r="AM8984">
        <v>1.728</v>
      </c>
      <c r="AN8984">
        <v>4</v>
      </c>
      <c r="AO8984">
        <v>0.8</v>
      </c>
      <c r="AP8984">
        <v>-2.7648000000000001</v>
      </c>
      <c r="AQ8984">
        <f>YEAR(Table1[[#This Row],[Order Date]])</f>
        <v>2016</v>
      </c>
      <c r="AR8984" t="str">
        <f>TEXT(Table1[[#This Row],[Order Date]],"mmmm")</f>
        <v>March</v>
      </c>
      <c r="AS8984" t="str">
        <f>"Q"&amp;ROUNDUP(MONTH(Table1[[#This Row],[Order Date]])/3,0)</f>
        <v>Q1</v>
      </c>
      <c r="AT8984">
        <f>IF(Table1[[#This Row],[Sales]]=0,0,Table1[[#This Row],[Profit]]/Table1[[#This Row],[Sales]])</f>
        <v>-1.6</v>
      </c>
    </row>
    <row r="8985" spans="22:46" x14ac:dyDescent="0.3">
      <c r="V8985">
        <v>8984</v>
      </c>
      <c r="W8985" t="s">
        <v>11167</v>
      </c>
      <c r="X8985" s="1">
        <v>42435</v>
      </c>
      <c r="Y8985" s="1">
        <v>42707</v>
      </c>
      <c r="Z8985" t="s">
        <v>51</v>
      </c>
      <c r="AA8985" t="s">
        <v>513</v>
      </c>
      <c r="AB8985" t="s">
        <v>514</v>
      </c>
      <c r="AC8985" t="s">
        <v>25</v>
      </c>
      <c r="AD8985" t="s">
        <v>26</v>
      </c>
      <c r="AE8985" t="s">
        <v>342</v>
      </c>
      <c r="AF8985" t="s">
        <v>233</v>
      </c>
      <c r="AG8985">
        <v>60623</v>
      </c>
      <c r="AH8985" t="s">
        <v>111</v>
      </c>
      <c r="AI8985" t="s">
        <v>623</v>
      </c>
      <c r="AJ8985" t="s">
        <v>31</v>
      </c>
      <c r="AK8985" t="s">
        <v>67</v>
      </c>
      <c r="AL8985" t="s">
        <v>624</v>
      </c>
      <c r="AM8985">
        <v>159.04</v>
      </c>
      <c r="AN8985">
        <v>5</v>
      </c>
      <c r="AO8985">
        <v>0.6</v>
      </c>
      <c r="AP8985">
        <v>-194.82400000000001</v>
      </c>
      <c r="AQ8985">
        <f>YEAR(Table1[[#This Row],[Order Date]])</f>
        <v>2016</v>
      </c>
      <c r="AR8985" t="str">
        <f>TEXT(Table1[[#This Row],[Order Date]],"mmmm")</f>
        <v>March</v>
      </c>
      <c r="AS8985" t="str">
        <f>"Q"&amp;ROUNDUP(MONTH(Table1[[#This Row],[Order Date]])/3,0)</f>
        <v>Q1</v>
      </c>
      <c r="AT8985">
        <f>IF(Table1[[#This Row],[Sales]]=0,0,Table1[[#This Row],[Profit]]/Table1[[#This Row],[Sales]])</f>
        <v>-1.2250000000000001</v>
      </c>
    </row>
    <row r="8986" spans="22:46" x14ac:dyDescent="0.3">
      <c r="V8986">
        <v>8985</v>
      </c>
      <c r="W8986" t="s">
        <v>11167</v>
      </c>
      <c r="X8986" s="1">
        <v>42435</v>
      </c>
      <c r="Y8986" s="1">
        <v>42707</v>
      </c>
      <c r="Z8986" t="s">
        <v>51</v>
      </c>
      <c r="AA8986" t="s">
        <v>513</v>
      </c>
      <c r="AB8986" t="s">
        <v>514</v>
      </c>
      <c r="AC8986" t="s">
        <v>25</v>
      </c>
      <c r="AD8986" t="s">
        <v>26</v>
      </c>
      <c r="AE8986" t="s">
        <v>342</v>
      </c>
      <c r="AF8986" t="s">
        <v>233</v>
      </c>
      <c r="AG8986">
        <v>60623</v>
      </c>
      <c r="AH8986" t="s">
        <v>111</v>
      </c>
      <c r="AI8986" t="s">
        <v>6141</v>
      </c>
      <c r="AJ8986" t="s">
        <v>31</v>
      </c>
      <c r="AK8986" t="s">
        <v>57</v>
      </c>
      <c r="AL8986" t="s">
        <v>6142</v>
      </c>
      <c r="AM8986">
        <v>145.97999999999999</v>
      </c>
      <c r="AN8986">
        <v>2</v>
      </c>
      <c r="AO8986">
        <v>0.5</v>
      </c>
      <c r="AP8986">
        <v>-99.266400000000004</v>
      </c>
      <c r="AQ8986">
        <f>YEAR(Table1[[#This Row],[Order Date]])</f>
        <v>2016</v>
      </c>
      <c r="AR8986" t="str">
        <f>TEXT(Table1[[#This Row],[Order Date]],"mmmm")</f>
        <v>March</v>
      </c>
      <c r="AS8986" t="str">
        <f>"Q"&amp;ROUNDUP(MONTH(Table1[[#This Row],[Order Date]])/3,0)</f>
        <v>Q1</v>
      </c>
      <c r="AT8986">
        <f>IF(Table1[[#This Row],[Sales]]=0,0,Table1[[#This Row],[Profit]]/Table1[[#This Row],[Sales]])</f>
        <v>-0.68</v>
      </c>
    </row>
    <row r="8987" spans="22:46" x14ac:dyDescent="0.3">
      <c r="V8987">
        <v>8986</v>
      </c>
      <c r="W8987" t="s">
        <v>11168</v>
      </c>
      <c r="X8987" s="1">
        <v>42341</v>
      </c>
      <c r="Y8987" s="1">
        <v>42197</v>
      </c>
      <c r="Z8987" t="s">
        <v>51</v>
      </c>
      <c r="AA8987" t="s">
        <v>1547</v>
      </c>
      <c r="AB8987" t="s">
        <v>1548</v>
      </c>
      <c r="AC8987" t="s">
        <v>25</v>
      </c>
      <c r="AD8987" t="s">
        <v>26</v>
      </c>
      <c r="AE8987" t="s">
        <v>1712</v>
      </c>
      <c r="AF8987" t="s">
        <v>92</v>
      </c>
      <c r="AG8987">
        <v>28540</v>
      </c>
      <c r="AH8987" t="s">
        <v>29</v>
      </c>
      <c r="AI8987" t="s">
        <v>2622</v>
      </c>
      <c r="AJ8987" t="s">
        <v>31</v>
      </c>
      <c r="AK8987" t="s">
        <v>67</v>
      </c>
      <c r="AL8987" t="s">
        <v>2623</v>
      </c>
      <c r="AM8987">
        <v>77.951999999999998</v>
      </c>
      <c r="AN8987">
        <v>3</v>
      </c>
      <c r="AO8987">
        <v>0.2</v>
      </c>
      <c r="AP8987">
        <v>12.667199999999999</v>
      </c>
      <c r="AQ8987">
        <f>YEAR(Table1[[#This Row],[Order Date]])</f>
        <v>2015</v>
      </c>
      <c r="AR8987" t="str">
        <f>TEXT(Table1[[#This Row],[Order Date]],"mmmm")</f>
        <v>December</v>
      </c>
      <c r="AS8987" t="str">
        <f>"Q"&amp;ROUNDUP(MONTH(Table1[[#This Row],[Order Date]])/3,0)</f>
        <v>Q4</v>
      </c>
      <c r="AT8987">
        <f>IF(Table1[[#This Row],[Sales]]=0,0,Table1[[#This Row],[Profit]]/Table1[[#This Row],[Sales]])</f>
        <v>0.16250000000000001</v>
      </c>
    </row>
    <row r="8988" spans="22:46" x14ac:dyDescent="0.3">
      <c r="V8988">
        <v>8987</v>
      </c>
      <c r="W8988" t="s">
        <v>11168</v>
      </c>
      <c r="X8988" s="1">
        <v>42341</v>
      </c>
      <c r="Y8988" s="1">
        <v>42197</v>
      </c>
      <c r="Z8988" t="s">
        <v>51</v>
      </c>
      <c r="AA8988" t="s">
        <v>1547</v>
      </c>
      <c r="AB8988" t="s">
        <v>1548</v>
      </c>
      <c r="AC8988" t="s">
        <v>25</v>
      </c>
      <c r="AD8988" t="s">
        <v>26</v>
      </c>
      <c r="AE8988" t="s">
        <v>1712</v>
      </c>
      <c r="AF8988" t="s">
        <v>92</v>
      </c>
      <c r="AG8988">
        <v>28540</v>
      </c>
      <c r="AH8988" t="s">
        <v>29</v>
      </c>
      <c r="AI8988" t="s">
        <v>5599</v>
      </c>
      <c r="AJ8988" t="s">
        <v>46</v>
      </c>
      <c r="AK8988" t="s">
        <v>77</v>
      </c>
      <c r="AL8988" t="s">
        <v>5600</v>
      </c>
      <c r="AM8988">
        <v>95.97</v>
      </c>
      <c r="AN8988">
        <v>5</v>
      </c>
      <c r="AO8988">
        <v>0.7</v>
      </c>
      <c r="AP8988">
        <v>-73.576999999999998</v>
      </c>
      <c r="AQ8988">
        <f>YEAR(Table1[[#This Row],[Order Date]])</f>
        <v>2015</v>
      </c>
      <c r="AR8988" t="str">
        <f>TEXT(Table1[[#This Row],[Order Date]],"mmmm")</f>
        <v>December</v>
      </c>
      <c r="AS8988" t="str">
        <f>"Q"&amp;ROUNDUP(MONTH(Table1[[#This Row],[Order Date]])/3,0)</f>
        <v>Q4</v>
      </c>
      <c r="AT8988">
        <f>IF(Table1[[#This Row],[Sales]]=0,0,Table1[[#This Row],[Profit]]/Table1[[#This Row],[Sales]])</f>
        <v>-0.76666666666666661</v>
      </c>
    </row>
    <row r="8989" spans="22:46" x14ac:dyDescent="0.3">
      <c r="V8989">
        <v>8988</v>
      </c>
      <c r="W8989" t="s">
        <v>11168</v>
      </c>
      <c r="X8989" s="1">
        <v>42341</v>
      </c>
      <c r="Y8989" s="1">
        <v>42197</v>
      </c>
      <c r="Z8989" t="s">
        <v>51</v>
      </c>
      <c r="AA8989" t="s">
        <v>1547</v>
      </c>
      <c r="AB8989" t="s">
        <v>1548</v>
      </c>
      <c r="AC8989" t="s">
        <v>25</v>
      </c>
      <c r="AD8989" t="s">
        <v>26</v>
      </c>
      <c r="AE8989" t="s">
        <v>1712</v>
      </c>
      <c r="AF8989" t="s">
        <v>92</v>
      </c>
      <c r="AG8989">
        <v>28540</v>
      </c>
      <c r="AH8989" t="s">
        <v>29</v>
      </c>
      <c r="AI8989" t="s">
        <v>944</v>
      </c>
      <c r="AJ8989" t="s">
        <v>73</v>
      </c>
      <c r="AK8989" t="s">
        <v>74</v>
      </c>
      <c r="AL8989" t="s">
        <v>945</v>
      </c>
      <c r="AM8989">
        <v>105.584</v>
      </c>
      <c r="AN8989">
        <v>2</v>
      </c>
      <c r="AO8989">
        <v>0.2</v>
      </c>
      <c r="AP8989">
        <v>9.2385999999999999</v>
      </c>
      <c r="AQ8989">
        <f>YEAR(Table1[[#This Row],[Order Date]])</f>
        <v>2015</v>
      </c>
      <c r="AR8989" t="str">
        <f>TEXT(Table1[[#This Row],[Order Date]],"mmmm")</f>
        <v>December</v>
      </c>
      <c r="AS8989" t="str">
        <f>"Q"&amp;ROUNDUP(MONTH(Table1[[#This Row],[Order Date]])/3,0)</f>
        <v>Q4</v>
      </c>
      <c r="AT8989">
        <f>IF(Table1[[#This Row],[Sales]]=0,0,Table1[[#This Row],[Profit]]/Table1[[#This Row],[Sales]])</f>
        <v>8.7499999999999994E-2</v>
      </c>
    </row>
    <row r="8990" spans="22:46" x14ac:dyDescent="0.3">
      <c r="V8990">
        <v>8989</v>
      </c>
      <c r="W8990" t="s">
        <v>11168</v>
      </c>
      <c r="X8990" s="1">
        <v>42341</v>
      </c>
      <c r="Y8990" s="1">
        <v>42197</v>
      </c>
      <c r="Z8990" t="s">
        <v>51</v>
      </c>
      <c r="AA8990" t="s">
        <v>1547</v>
      </c>
      <c r="AB8990" t="s">
        <v>1548</v>
      </c>
      <c r="AC8990" t="s">
        <v>25</v>
      </c>
      <c r="AD8990" t="s">
        <v>26</v>
      </c>
      <c r="AE8990" t="s">
        <v>1712</v>
      </c>
      <c r="AF8990" t="s">
        <v>92</v>
      </c>
      <c r="AG8990">
        <v>28540</v>
      </c>
      <c r="AH8990" t="s">
        <v>29</v>
      </c>
      <c r="AI8990" t="s">
        <v>2236</v>
      </c>
      <c r="AJ8990" t="s">
        <v>46</v>
      </c>
      <c r="AK8990" t="s">
        <v>70</v>
      </c>
      <c r="AL8990" t="s">
        <v>2237</v>
      </c>
      <c r="AM8990">
        <v>9.3439999999999994</v>
      </c>
      <c r="AN8990">
        <v>2</v>
      </c>
      <c r="AO8990">
        <v>0.2</v>
      </c>
      <c r="AP8990">
        <v>1.1679999999999999</v>
      </c>
      <c r="AQ8990">
        <f>YEAR(Table1[[#This Row],[Order Date]])</f>
        <v>2015</v>
      </c>
      <c r="AR8990" t="str">
        <f>TEXT(Table1[[#This Row],[Order Date]],"mmmm")</f>
        <v>December</v>
      </c>
      <c r="AS8990" t="str">
        <f>"Q"&amp;ROUNDUP(MONTH(Table1[[#This Row],[Order Date]])/3,0)</f>
        <v>Q4</v>
      </c>
      <c r="AT8990">
        <f>IF(Table1[[#This Row],[Sales]]=0,0,Table1[[#This Row],[Profit]]/Table1[[#This Row],[Sales]])</f>
        <v>0.125</v>
      </c>
    </row>
    <row r="8991" spans="22:46" x14ac:dyDescent="0.3">
      <c r="V8991">
        <v>8990</v>
      </c>
      <c r="W8991" t="s">
        <v>11169</v>
      </c>
      <c r="X8991" s="1">
        <v>42362</v>
      </c>
      <c r="Y8991" t="s">
        <v>8548</v>
      </c>
      <c r="Z8991" t="s">
        <v>51</v>
      </c>
      <c r="AA8991" t="s">
        <v>4224</v>
      </c>
      <c r="AB8991" t="s">
        <v>4225</v>
      </c>
      <c r="AC8991" t="s">
        <v>41</v>
      </c>
      <c r="AD8991" t="s">
        <v>26</v>
      </c>
      <c r="AE8991" t="s">
        <v>357</v>
      </c>
      <c r="AF8991" t="s">
        <v>672</v>
      </c>
      <c r="AG8991">
        <v>65807</v>
      </c>
      <c r="AH8991" t="s">
        <v>111</v>
      </c>
      <c r="AI8991" t="s">
        <v>7568</v>
      </c>
      <c r="AJ8991" t="s">
        <v>31</v>
      </c>
      <c r="AK8991" t="s">
        <v>67</v>
      </c>
      <c r="AL8991" t="s">
        <v>7569</v>
      </c>
      <c r="AM8991">
        <v>9.68</v>
      </c>
      <c r="AN8991">
        <v>2</v>
      </c>
      <c r="AO8991">
        <v>0</v>
      </c>
      <c r="AP8991">
        <v>3.7751999999999999</v>
      </c>
      <c r="AQ8991">
        <f>YEAR(Table1[[#This Row],[Order Date]])</f>
        <v>2015</v>
      </c>
      <c r="AR8991" t="str">
        <f>TEXT(Table1[[#This Row],[Order Date]],"mmmm")</f>
        <v>December</v>
      </c>
      <c r="AS8991" t="str">
        <f>"Q"&amp;ROUNDUP(MONTH(Table1[[#This Row],[Order Date]])/3,0)</f>
        <v>Q4</v>
      </c>
      <c r="AT8991">
        <f>IF(Table1[[#This Row],[Sales]]=0,0,Table1[[#This Row],[Profit]]/Table1[[#This Row],[Sales]])</f>
        <v>0.39</v>
      </c>
    </row>
    <row r="8992" spans="22:46" x14ac:dyDescent="0.3">
      <c r="V8992">
        <v>8991</v>
      </c>
      <c r="W8992" t="s">
        <v>11169</v>
      </c>
      <c r="X8992" s="1">
        <v>42362</v>
      </c>
      <c r="Y8992" t="s">
        <v>8548</v>
      </c>
      <c r="Z8992" t="s">
        <v>51</v>
      </c>
      <c r="AA8992" t="s">
        <v>4224</v>
      </c>
      <c r="AB8992" t="s">
        <v>4225</v>
      </c>
      <c r="AC8992" t="s">
        <v>41</v>
      </c>
      <c r="AD8992" t="s">
        <v>26</v>
      </c>
      <c r="AE8992" t="s">
        <v>357</v>
      </c>
      <c r="AF8992" t="s">
        <v>672</v>
      </c>
      <c r="AG8992">
        <v>65807</v>
      </c>
      <c r="AH8992" t="s">
        <v>111</v>
      </c>
      <c r="AI8992" t="s">
        <v>5893</v>
      </c>
      <c r="AJ8992" t="s">
        <v>73</v>
      </c>
      <c r="AK8992" t="s">
        <v>1363</v>
      </c>
      <c r="AL8992" t="s">
        <v>5894</v>
      </c>
      <c r="AM8992">
        <v>4899.93</v>
      </c>
      <c r="AN8992">
        <v>7</v>
      </c>
      <c r="AO8992">
        <v>0</v>
      </c>
      <c r="AP8992">
        <v>2302.9670999999998</v>
      </c>
      <c r="AQ8992">
        <f>YEAR(Table1[[#This Row],[Order Date]])</f>
        <v>2015</v>
      </c>
      <c r="AR8992" t="str">
        <f>TEXT(Table1[[#This Row],[Order Date]],"mmmm")</f>
        <v>December</v>
      </c>
      <c r="AS8992" t="str">
        <f>"Q"&amp;ROUNDUP(MONTH(Table1[[#This Row],[Order Date]])/3,0)</f>
        <v>Q4</v>
      </c>
      <c r="AT8992">
        <f>IF(Table1[[#This Row],[Sales]]=0,0,Table1[[#This Row],[Profit]]/Table1[[#This Row],[Sales]])</f>
        <v>0.46999999999999992</v>
      </c>
    </row>
    <row r="8993" spans="22:46" x14ac:dyDescent="0.3">
      <c r="V8993">
        <v>8992</v>
      </c>
      <c r="W8993" t="s">
        <v>11170</v>
      </c>
      <c r="X8993" s="1">
        <v>43009</v>
      </c>
      <c r="Y8993" s="1">
        <v>42896</v>
      </c>
      <c r="Z8993" t="s">
        <v>51</v>
      </c>
      <c r="AA8993" t="s">
        <v>1801</v>
      </c>
      <c r="AB8993" t="s">
        <v>1802</v>
      </c>
      <c r="AC8993" t="s">
        <v>108</v>
      </c>
      <c r="AD8993" t="s">
        <v>26</v>
      </c>
      <c r="AE8993" t="s">
        <v>136</v>
      </c>
      <c r="AF8993" t="s">
        <v>43</v>
      </c>
      <c r="AG8993">
        <v>94110</v>
      </c>
      <c r="AH8993" t="s">
        <v>44</v>
      </c>
      <c r="AI8993" t="s">
        <v>1516</v>
      </c>
      <c r="AJ8993" t="s">
        <v>73</v>
      </c>
      <c r="AK8993" t="s">
        <v>176</v>
      </c>
      <c r="AL8993" t="s">
        <v>1517</v>
      </c>
      <c r="AM8993">
        <v>104.75</v>
      </c>
      <c r="AN8993">
        <v>5</v>
      </c>
      <c r="AO8993">
        <v>0</v>
      </c>
      <c r="AP8993">
        <v>21.997499999999999</v>
      </c>
      <c r="AQ8993">
        <f>YEAR(Table1[[#This Row],[Order Date]])</f>
        <v>2017</v>
      </c>
      <c r="AR8993" t="str">
        <f>TEXT(Table1[[#This Row],[Order Date]],"mmmm")</f>
        <v>October</v>
      </c>
      <c r="AS8993" t="str">
        <f>"Q"&amp;ROUNDUP(MONTH(Table1[[#This Row],[Order Date]])/3,0)</f>
        <v>Q4</v>
      </c>
      <c r="AT8993">
        <f>IF(Table1[[#This Row],[Sales]]=0,0,Table1[[#This Row],[Profit]]/Table1[[#This Row],[Sales]])</f>
        <v>0.21</v>
      </c>
    </row>
    <row r="8994" spans="22:46" x14ac:dyDescent="0.3">
      <c r="V8994">
        <v>8993</v>
      </c>
      <c r="W8994" t="s">
        <v>11171</v>
      </c>
      <c r="X8994" s="1">
        <v>43024</v>
      </c>
      <c r="Y8994" t="s">
        <v>2021</v>
      </c>
      <c r="Z8994" t="s">
        <v>51</v>
      </c>
      <c r="AA8994" t="s">
        <v>9787</v>
      </c>
      <c r="AB8994" t="s">
        <v>9788</v>
      </c>
      <c r="AC8994" t="s">
        <v>41</v>
      </c>
      <c r="AD8994" t="s">
        <v>26</v>
      </c>
      <c r="AE8994" t="s">
        <v>432</v>
      </c>
      <c r="AF8994" t="s">
        <v>379</v>
      </c>
      <c r="AG8994">
        <v>38401</v>
      </c>
      <c r="AH8994" t="s">
        <v>29</v>
      </c>
      <c r="AI8994" t="s">
        <v>529</v>
      </c>
      <c r="AJ8994" t="s">
        <v>73</v>
      </c>
      <c r="AK8994" t="s">
        <v>176</v>
      </c>
      <c r="AL8994" t="s">
        <v>530</v>
      </c>
      <c r="AM8994">
        <v>18.527999999999999</v>
      </c>
      <c r="AN8994">
        <v>2</v>
      </c>
      <c r="AO8994">
        <v>0.2</v>
      </c>
      <c r="AP8994">
        <v>4.4004000000000003</v>
      </c>
      <c r="AQ8994">
        <f>YEAR(Table1[[#This Row],[Order Date]])</f>
        <v>2017</v>
      </c>
      <c r="AR8994" t="str">
        <f>TEXT(Table1[[#This Row],[Order Date]],"mmmm")</f>
        <v>October</v>
      </c>
      <c r="AS8994" t="str">
        <f>"Q"&amp;ROUNDUP(MONTH(Table1[[#This Row],[Order Date]])/3,0)</f>
        <v>Q4</v>
      </c>
      <c r="AT8994">
        <f>IF(Table1[[#This Row],[Sales]]=0,0,Table1[[#This Row],[Profit]]/Table1[[#This Row],[Sales]])</f>
        <v>0.23750000000000004</v>
      </c>
    </row>
    <row r="8995" spans="22:46" x14ac:dyDescent="0.3">
      <c r="V8995">
        <v>8994</v>
      </c>
      <c r="W8995" t="s">
        <v>11171</v>
      </c>
      <c r="X8995" s="1">
        <v>43024</v>
      </c>
      <c r="Y8995" t="s">
        <v>2021</v>
      </c>
      <c r="Z8995" t="s">
        <v>51</v>
      </c>
      <c r="AA8995" t="s">
        <v>9787</v>
      </c>
      <c r="AB8995" t="s">
        <v>9788</v>
      </c>
      <c r="AC8995" t="s">
        <v>41</v>
      </c>
      <c r="AD8995" t="s">
        <v>26</v>
      </c>
      <c r="AE8995" t="s">
        <v>432</v>
      </c>
      <c r="AF8995" t="s">
        <v>379</v>
      </c>
      <c r="AG8995">
        <v>38401</v>
      </c>
      <c r="AH8995" t="s">
        <v>29</v>
      </c>
      <c r="AI8995" t="s">
        <v>5923</v>
      </c>
      <c r="AJ8995" t="s">
        <v>31</v>
      </c>
      <c r="AK8995" t="s">
        <v>57</v>
      </c>
      <c r="AL8995" t="s">
        <v>5924</v>
      </c>
      <c r="AM8995">
        <v>1875.258</v>
      </c>
      <c r="AN8995">
        <v>7</v>
      </c>
      <c r="AO8995">
        <v>0.4</v>
      </c>
      <c r="AP8995">
        <v>-968.88329999999996</v>
      </c>
      <c r="AQ8995">
        <f>YEAR(Table1[[#This Row],[Order Date]])</f>
        <v>2017</v>
      </c>
      <c r="AR8995" t="str">
        <f>TEXT(Table1[[#This Row],[Order Date]],"mmmm")</f>
        <v>October</v>
      </c>
      <c r="AS8995" t="str">
        <f>"Q"&amp;ROUNDUP(MONTH(Table1[[#This Row],[Order Date]])/3,0)</f>
        <v>Q4</v>
      </c>
      <c r="AT8995">
        <f>IF(Table1[[#This Row],[Sales]]=0,0,Table1[[#This Row],[Profit]]/Table1[[#This Row],[Sales]])</f>
        <v>-0.51666666666666661</v>
      </c>
    </row>
    <row r="8996" spans="22:46" x14ac:dyDescent="0.3">
      <c r="V8996">
        <v>8995</v>
      </c>
      <c r="W8996" t="s">
        <v>11172</v>
      </c>
      <c r="X8996" s="1">
        <v>41866</v>
      </c>
      <c r="Y8996" t="s">
        <v>5520</v>
      </c>
      <c r="Z8996" t="s">
        <v>207</v>
      </c>
      <c r="AA8996" t="s">
        <v>3684</v>
      </c>
      <c r="AB8996" t="s">
        <v>3685</v>
      </c>
      <c r="AC8996" t="s">
        <v>25</v>
      </c>
      <c r="AD8996" t="s">
        <v>26</v>
      </c>
      <c r="AE8996" t="s">
        <v>7973</v>
      </c>
      <c r="AF8996" t="s">
        <v>55</v>
      </c>
      <c r="AG8996">
        <v>33021</v>
      </c>
      <c r="AH8996" t="s">
        <v>29</v>
      </c>
      <c r="AI8996" t="s">
        <v>11003</v>
      </c>
      <c r="AJ8996" t="s">
        <v>46</v>
      </c>
      <c r="AK8996" t="s">
        <v>94</v>
      </c>
      <c r="AL8996" t="s">
        <v>11004</v>
      </c>
      <c r="AM8996">
        <v>91.36</v>
      </c>
      <c r="AN8996">
        <v>5</v>
      </c>
      <c r="AO8996">
        <v>0.2</v>
      </c>
      <c r="AP8996">
        <v>29.692</v>
      </c>
      <c r="AQ8996">
        <f>YEAR(Table1[[#This Row],[Order Date]])</f>
        <v>2014</v>
      </c>
      <c r="AR8996" t="str">
        <f>TEXT(Table1[[#This Row],[Order Date]],"mmmm")</f>
        <v>August</v>
      </c>
      <c r="AS8996" t="str">
        <f>"Q"&amp;ROUNDUP(MONTH(Table1[[#This Row],[Order Date]])/3,0)</f>
        <v>Q3</v>
      </c>
      <c r="AT8996">
        <f>IF(Table1[[#This Row],[Sales]]=0,0,Table1[[#This Row],[Profit]]/Table1[[#This Row],[Sales]])</f>
        <v>0.32500000000000001</v>
      </c>
    </row>
    <row r="8997" spans="22:46" x14ac:dyDescent="0.3">
      <c r="V8997">
        <v>8996</v>
      </c>
      <c r="W8997" t="s">
        <v>11172</v>
      </c>
      <c r="X8997" s="1">
        <v>41866</v>
      </c>
      <c r="Y8997" t="s">
        <v>5520</v>
      </c>
      <c r="Z8997" t="s">
        <v>207</v>
      </c>
      <c r="AA8997" t="s">
        <v>3684</v>
      </c>
      <c r="AB8997" t="s">
        <v>3685</v>
      </c>
      <c r="AC8997" t="s">
        <v>25</v>
      </c>
      <c r="AD8997" t="s">
        <v>26</v>
      </c>
      <c r="AE8997" t="s">
        <v>7973</v>
      </c>
      <c r="AF8997" t="s">
        <v>55</v>
      </c>
      <c r="AG8997">
        <v>33021</v>
      </c>
      <c r="AH8997" t="s">
        <v>29</v>
      </c>
      <c r="AI8997" t="s">
        <v>2242</v>
      </c>
      <c r="AJ8997" t="s">
        <v>46</v>
      </c>
      <c r="AK8997" t="s">
        <v>80</v>
      </c>
      <c r="AL8997" t="s">
        <v>2243</v>
      </c>
      <c r="AM8997">
        <v>152.24</v>
      </c>
      <c r="AN8997">
        <v>5</v>
      </c>
      <c r="AO8997">
        <v>0.2</v>
      </c>
      <c r="AP8997">
        <v>17.126999999999999</v>
      </c>
      <c r="AQ8997">
        <f>YEAR(Table1[[#This Row],[Order Date]])</f>
        <v>2014</v>
      </c>
      <c r="AR8997" t="str">
        <f>TEXT(Table1[[#This Row],[Order Date]],"mmmm")</f>
        <v>August</v>
      </c>
      <c r="AS8997" t="str">
        <f>"Q"&amp;ROUNDUP(MONTH(Table1[[#This Row],[Order Date]])/3,0)</f>
        <v>Q3</v>
      </c>
      <c r="AT8997">
        <f>IF(Table1[[#This Row],[Sales]]=0,0,Table1[[#This Row],[Profit]]/Table1[[#This Row],[Sales]])</f>
        <v>0.11249999999999999</v>
      </c>
    </row>
    <row r="8998" spans="22:46" x14ac:dyDescent="0.3">
      <c r="V8998">
        <v>8997</v>
      </c>
      <c r="W8998" t="s">
        <v>11173</v>
      </c>
      <c r="X8998" s="1">
        <v>43050</v>
      </c>
      <c r="Y8998" t="s">
        <v>424</v>
      </c>
      <c r="Z8998" t="s">
        <v>207</v>
      </c>
      <c r="AA8998" t="s">
        <v>2903</v>
      </c>
      <c r="AB8998" t="s">
        <v>2904</v>
      </c>
      <c r="AC8998" t="s">
        <v>25</v>
      </c>
      <c r="AD8998" t="s">
        <v>26</v>
      </c>
      <c r="AE8998" t="s">
        <v>923</v>
      </c>
      <c r="AF8998" t="s">
        <v>110</v>
      </c>
      <c r="AG8998">
        <v>75081</v>
      </c>
      <c r="AH8998" t="s">
        <v>111</v>
      </c>
      <c r="AI8998" t="s">
        <v>3187</v>
      </c>
      <c r="AJ8998" t="s">
        <v>73</v>
      </c>
      <c r="AK8998" t="s">
        <v>74</v>
      </c>
      <c r="AL8998" t="s">
        <v>3188</v>
      </c>
      <c r="AM8998">
        <v>35.183999999999997</v>
      </c>
      <c r="AN8998">
        <v>2</v>
      </c>
      <c r="AO8998">
        <v>0.2</v>
      </c>
      <c r="AP8998">
        <v>12.314399999999999</v>
      </c>
      <c r="AQ8998">
        <f>YEAR(Table1[[#This Row],[Order Date]])</f>
        <v>2017</v>
      </c>
      <c r="AR8998" t="str">
        <f>TEXT(Table1[[#This Row],[Order Date]],"mmmm")</f>
        <v>November</v>
      </c>
      <c r="AS8998" t="str">
        <f>"Q"&amp;ROUNDUP(MONTH(Table1[[#This Row],[Order Date]])/3,0)</f>
        <v>Q4</v>
      </c>
      <c r="AT8998">
        <f>IF(Table1[[#This Row],[Sales]]=0,0,Table1[[#This Row],[Profit]]/Table1[[#This Row],[Sales]])</f>
        <v>0.35</v>
      </c>
    </row>
    <row r="8999" spans="22:46" x14ac:dyDescent="0.3">
      <c r="V8999">
        <v>8998</v>
      </c>
      <c r="W8999" t="s">
        <v>11174</v>
      </c>
      <c r="X8999" s="1">
        <v>42814</v>
      </c>
      <c r="Y8999" t="s">
        <v>1747</v>
      </c>
      <c r="Z8999" t="s">
        <v>1450</v>
      </c>
      <c r="AA8999" t="s">
        <v>6758</v>
      </c>
      <c r="AB8999" t="s">
        <v>6759</v>
      </c>
      <c r="AC8999" t="s">
        <v>25</v>
      </c>
      <c r="AD8999" t="s">
        <v>26</v>
      </c>
      <c r="AE8999" t="s">
        <v>203</v>
      </c>
      <c r="AF8999" t="s">
        <v>110</v>
      </c>
      <c r="AG8999">
        <v>77041</v>
      </c>
      <c r="AH8999" t="s">
        <v>111</v>
      </c>
      <c r="AI8999" t="s">
        <v>1187</v>
      </c>
      <c r="AJ8999" t="s">
        <v>46</v>
      </c>
      <c r="AK8999" t="s">
        <v>94</v>
      </c>
      <c r="AL8999" t="s">
        <v>205</v>
      </c>
      <c r="AM8999">
        <v>56.704000000000001</v>
      </c>
      <c r="AN8999">
        <v>2</v>
      </c>
      <c r="AO8999">
        <v>0.2</v>
      </c>
      <c r="AP8999">
        <v>19.137599999999999</v>
      </c>
      <c r="AQ8999">
        <f>YEAR(Table1[[#This Row],[Order Date]])</f>
        <v>2017</v>
      </c>
      <c r="AR8999" t="str">
        <f>TEXT(Table1[[#This Row],[Order Date]],"mmmm")</f>
        <v>March</v>
      </c>
      <c r="AS8999" t="str">
        <f>"Q"&amp;ROUNDUP(MONTH(Table1[[#This Row],[Order Date]])/3,0)</f>
        <v>Q1</v>
      </c>
      <c r="AT8999">
        <f>IF(Table1[[#This Row],[Sales]]=0,0,Table1[[#This Row],[Profit]]/Table1[[#This Row],[Sales]])</f>
        <v>0.33749999999999997</v>
      </c>
    </row>
    <row r="9000" spans="22:46" x14ac:dyDescent="0.3">
      <c r="V9000">
        <v>8999</v>
      </c>
      <c r="W9000" t="s">
        <v>11174</v>
      </c>
      <c r="X9000" s="1">
        <v>42814</v>
      </c>
      <c r="Y9000" t="s">
        <v>1747</v>
      </c>
      <c r="Z9000" t="s">
        <v>1450</v>
      </c>
      <c r="AA9000" t="s">
        <v>6758</v>
      </c>
      <c r="AB9000" t="s">
        <v>6759</v>
      </c>
      <c r="AC9000" t="s">
        <v>25</v>
      </c>
      <c r="AD9000" t="s">
        <v>26</v>
      </c>
      <c r="AE9000" t="s">
        <v>203</v>
      </c>
      <c r="AF9000" t="s">
        <v>110</v>
      </c>
      <c r="AG9000">
        <v>77041</v>
      </c>
      <c r="AH9000" t="s">
        <v>111</v>
      </c>
      <c r="AI9000" t="s">
        <v>630</v>
      </c>
      <c r="AJ9000" t="s">
        <v>46</v>
      </c>
      <c r="AK9000" t="s">
        <v>94</v>
      </c>
      <c r="AL9000" t="s">
        <v>631</v>
      </c>
      <c r="AM9000">
        <v>274.06400000000002</v>
      </c>
      <c r="AN9000">
        <v>7</v>
      </c>
      <c r="AO9000">
        <v>0.2</v>
      </c>
      <c r="AP9000">
        <v>102.774</v>
      </c>
      <c r="AQ9000">
        <f>YEAR(Table1[[#This Row],[Order Date]])</f>
        <v>2017</v>
      </c>
      <c r="AR9000" t="str">
        <f>TEXT(Table1[[#This Row],[Order Date]],"mmmm")</f>
        <v>March</v>
      </c>
      <c r="AS9000" t="str">
        <f>"Q"&amp;ROUNDUP(MONTH(Table1[[#This Row],[Order Date]])/3,0)</f>
        <v>Q1</v>
      </c>
      <c r="AT9000">
        <f>IF(Table1[[#This Row],[Sales]]=0,0,Table1[[#This Row],[Profit]]/Table1[[#This Row],[Sales]])</f>
        <v>0.375</v>
      </c>
    </row>
    <row r="9001" spans="22:46" x14ac:dyDescent="0.3">
      <c r="V9001">
        <v>9000</v>
      </c>
      <c r="W9001" t="s">
        <v>11175</v>
      </c>
      <c r="X9001" s="1">
        <v>42868</v>
      </c>
      <c r="Y9001" t="s">
        <v>6357</v>
      </c>
      <c r="Z9001" t="s">
        <v>51</v>
      </c>
      <c r="AA9001" t="s">
        <v>3957</v>
      </c>
      <c r="AB9001" t="s">
        <v>3958</v>
      </c>
      <c r="AC9001" t="s">
        <v>108</v>
      </c>
      <c r="AD9001" t="s">
        <v>26</v>
      </c>
      <c r="AE9001" t="s">
        <v>158</v>
      </c>
      <c r="AF9001" t="s">
        <v>159</v>
      </c>
      <c r="AG9001">
        <v>19140</v>
      </c>
      <c r="AH9001" t="s">
        <v>160</v>
      </c>
      <c r="AI9001" t="s">
        <v>2360</v>
      </c>
      <c r="AJ9001" t="s">
        <v>31</v>
      </c>
      <c r="AK9001" t="s">
        <v>35</v>
      </c>
      <c r="AL9001" t="s">
        <v>2361</v>
      </c>
      <c r="AM9001">
        <v>458.43</v>
      </c>
      <c r="AN9001">
        <v>5</v>
      </c>
      <c r="AO9001">
        <v>0.3</v>
      </c>
      <c r="AP9001">
        <v>-124.431</v>
      </c>
      <c r="AQ9001">
        <f>YEAR(Table1[[#This Row],[Order Date]])</f>
        <v>2017</v>
      </c>
      <c r="AR9001" t="str">
        <f>TEXT(Table1[[#This Row],[Order Date]],"mmmm")</f>
        <v>May</v>
      </c>
      <c r="AS9001" t="str">
        <f>"Q"&amp;ROUNDUP(MONTH(Table1[[#This Row],[Order Date]])/3,0)</f>
        <v>Q2</v>
      </c>
      <c r="AT9001">
        <f>IF(Table1[[#This Row],[Sales]]=0,0,Table1[[#This Row],[Profit]]/Table1[[#This Row],[Sales]])</f>
        <v>-0.27142857142857141</v>
      </c>
    </row>
    <row r="9002" spans="22:46" x14ac:dyDescent="0.3">
      <c r="V9002">
        <v>9001</v>
      </c>
      <c r="W9002" t="s">
        <v>11176</v>
      </c>
      <c r="X9002" s="1">
        <v>41812</v>
      </c>
      <c r="Y9002" t="s">
        <v>1655</v>
      </c>
      <c r="Z9002" t="s">
        <v>1450</v>
      </c>
      <c r="AA9002" t="s">
        <v>4816</v>
      </c>
      <c r="AB9002" t="s">
        <v>4817</v>
      </c>
      <c r="AC9002" t="s">
        <v>25</v>
      </c>
      <c r="AD9002" t="s">
        <v>26</v>
      </c>
      <c r="AE9002" t="s">
        <v>614</v>
      </c>
      <c r="AF9002" t="s">
        <v>349</v>
      </c>
      <c r="AG9002">
        <v>85023</v>
      </c>
      <c r="AH9002" t="s">
        <v>44</v>
      </c>
      <c r="AI9002" t="s">
        <v>6015</v>
      </c>
      <c r="AJ9002" t="s">
        <v>46</v>
      </c>
      <c r="AK9002" t="s">
        <v>77</v>
      </c>
      <c r="AL9002" t="s">
        <v>6016</v>
      </c>
      <c r="AM9002">
        <v>8.2260000000000009</v>
      </c>
      <c r="AN9002">
        <v>3</v>
      </c>
      <c r="AO9002">
        <v>0.7</v>
      </c>
      <c r="AP9002">
        <v>-6.0324</v>
      </c>
      <c r="AQ9002">
        <f>YEAR(Table1[[#This Row],[Order Date]])</f>
        <v>2014</v>
      </c>
      <c r="AR9002" t="str">
        <f>TEXT(Table1[[#This Row],[Order Date]],"mmmm")</f>
        <v>June</v>
      </c>
      <c r="AS9002" t="str">
        <f>"Q"&amp;ROUNDUP(MONTH(Table1[[#This Row],[Order Date]])/3,0)</f>
        <v>Q2</v>
      </c>
      <c r="AT9002">
        <f>IF(Table1[[#This Row],[Sales]]=0,0,Table1[[#This Row],[Profit]]/Table1[[#This Row],[Sales]])</f>
        <v>-0.73333333333333328</v>
      </c>
    </row>
    <row r="9003" spans="22:46" x14ac:dyDescent="0.3">
      <c r="V9003">
        <v>9002</v>
      </c>
      <c r="W9003" t="s">
        <v>11177</v>
      </c>
      <c r="X9003" s="1">
        <v>41975</v>
      </c>
      <c r="Y9003" s="1">
        <v>41894</v>
      </c>
      <c r="Z9003" t="s">
        <v>51</v>
      </c>
      <c r="AA9003" t="s">
        <v>5945</v>
      </c>
      <c r="AB9003" t="s">
        <v>5946</v>
      </c>
      <c r="AC9003" t="s">
        <v>41</v>
      </c>
      <c r="AD9003" t="s">
        <v>26</v>
      </c>
      <c r="AE9003" t="s">
        <v>8236</v>
      </c>
      <c r="AF9003" t="s">
        <v>1429</v>
      </c>
      <c r="AG9003">
        <v>30328</v>
      </c>
      <c r="AH9003" t="s">
        <v>29</v>
      </c>
      <c r="AI9003" t="s">
        <v>7960</v>
      </c>
      <c r="AJ9003" t="s">
        <v>73</v>
      </c>
      <c r="AK9003" t="s">
        <v>176</v>
      </c>
      <c r="AL9003" t="s">
        <v>7961</v>
      </c>
      <c r="AM9003">
        <v>5.95</v>
      </c>
      <c r="AN9003">
        <v>1</v>
      </c>
      <c r="AO9003">
        <v>0</v>
      </c>
      <c r="AP9003">
        <v>0.83299999999999996</v>
      </c>
      <c r="AQ9003">
        <f>YEAR(Table1[[#This Row],[Order Date]])</f>
        <v>2014</v>
      </c>
      <c r="AR9003" t="str">
        <f>TEXT(Table1[[#This Row],[Order Date]],"mmmm")</f>
        <v>December</v>
      </c>
      <c r="AS9003" t="str">
        <f>"Q"&amp;ROUNDUP(MONTH(Table1[[#This Row],[Order Date]])/3,0)</f>
        <v>Q4</v>
      </c>
      <c r="AT9003">
        <f>IF(Table1[[#This Row],[Sales]]=0,0,Table1[[#This Row],[Profit]]/Table1[[#This Row],[Sales]])</f>
        <v>0.13999999999999999</v>
      </c>
    </row>
    <row r="9004" spans="22:46" x14ac:dyDescent="0.3">
      <c r="V9004">
        <v>9003</v>
      </c>
      <c r="W9004" t="s">
        <v>11177</v>
      </c>
      <c r="X9004" s="1">
        <v>41975</v>
      </c>
      <c r="Y9004" s="1">
        <v>41894</v>
      </c>
      <c r="Z9004" t="s">
        <v>51</v>
      </c>
      <c r="AA9004" t="s">
        <v>5945</v>
      </c>
      <c r="AB9004" t="s">
        <v>5946</v>
      </c>
      <c r="AC9004" t="s">
        <v>41</v>
      </c>
      <c r="AD9004" t="s">
        <v>26</v>
      </c>
      <c r="AE9004" t="s">
        <v>8236</v>
      </c>
      <c r="AF9004" t="s">
        <v>1429</v>
      </c>
      <c r="AG9004">
        <v>30328</v>
      </c>
      <c r="AH9004" t="s">
        <v>29</v>
      </c>
      <c r="AI9004" t="s">
        <v>3214</v>
      </c>
      <c r="AJ9004" t="s">
        <v>46</v>
      </c>
      <c r="AK9004" t="s">
        <v>94</v>
      </c>
      <c r="AL9004" t="s">
        <v>3215</v>
      </c>
      <c r="AM9004">
        <v>15.24</v>
      </c>
      <c r="AN9004">
        <v>3</v>
      </c>
      <c r="AO9004">
        <v>0</v>
      </c>
      <c r="AP9004">
        <v>7.1627999999999998</v>
      </c>
      <c r="AQ9004">
        <f>YEAR(Table1[[#This Row],[Order Date]])</f>
        <v>2014</v>
      </c>
      <c r="AR9004" t="str">
        <f>TEXT(Table1[[#This Row],[Order Date]],"mmmm")</f>
        <v>December</v>
      </c>
      <c r="AS9004" t="str">
        <f>"Q"&amp;ROUNDUP(MONTH(Table1[[#This Row],[Order Date]])/3,0)</f>
        <v>Q4</v>
      </c>
      <c r="AT9004">
        <f>IF(Table1[[#This Row],[Sales]]=0,0,Table1[[#This Row],[Profit]]/Table1[[#This Row],[Sales]])</f>
        <v>0.47</v>
      </c>
    </row>
    <row r="9005" spans="22:46" x14ac:dyDescent="0.3">
      <c r="V9005">
        <v>9004</v>
      </c>
      <c r="W9005" t="s">
        <v>11178</v>
      </c>
      <c r="X9005" s="1">
        <v>42099</v>
      </c>
      <c r="Y9005" s="1">
        <v>42159</v>
      </c>
      <c r="Z9005" t="s">
        <v>1450</v>
      </c>
      <c r="AA9005" t="s">
        <v>2176</v>
      </c>
      <c r="AB9005" t="s">
        <v>2177</v>
      </c>
      <c r="AC9005" t="s">
        <v>25</v>
      </c>
      <c r="AD9005" t="s">
        <v>26</v>
      </c>
      <c r="AE9005" t="s">
        <v>5249</v>
      </c>
      <c r="AF9005" t="s">
        <v>100</v>
      </c>
      <c r="AG9005">
        <v>99207</v>
      </c>
      <c r="AH9005" t="s">
        <v>44</v>
      </c>
      <c r="AI9005" t="s">
        <v>501</v>
      </c>
      <c r="AJ9005" t="s">
        <v>73</v>
      </c>
      <c r="AK9005" t="s">
        <v>176</v>
      </c>
      <c r="AL9005" t="s">
        <v>502</v>
      </c>
      <c r="AM9005">
        <v>239.94</v>
      </c>
      <c r="AN9005">
        <v>6</v>
      </c>
      <c r="AO9005">
        <v>0</v>
      </c>
      <c r="AP9005">
        <v>26.3934</v>
      </c>
      <c r="AQ9005">
        <f>YEAR(Table1[[#This Row],[Order Date]])</f>
        <v>2015</v>
      </c>
      <c r="AR9005" t="str">
        <f>TEXT(Table1[[#This Row],[Order Date]],"mmmm")</f>
        <v>April</v>
      </c>
      <c r="AS9005" t="str">
        <f>"Q"&amp;ROUNDUP(MONTH(Table1[[#This Row],[Order Date]])/3,0)</f>
        <v>Q2</v>
      </c>
      <c r="AT9005">
        <f>IF(Table1[[#This Row],[Sales]]=0,0,Table1[[#This Row],[Profit]]/Table1[[#This Row],[Sales]])</f>
        <v>0.11</v>
      </c>
    </row>
    <row r="9006" spans="22:46" x14ac:dyDescent="0.3">
      <c r="V9006">
        <v>9005</v>
      </c>
      <c r="W9006" t="s">
        <v>11178</v>
      </c>
      <c r="X9006" s="1">
        <v>42099</v>
      </c>
      <c r="Y9006" s="1">
        <v>42159</v>
      </c>
      <c r="Z9006" t="s">
        <v>1450</v>
      </c>
      <c r="AA9006" t="s">
        <v>2176</v>
      </c>
      <c r="AB9006" t="s">
        <v>2177</v>
      </c>
      <c r="AC9006" t="s">
        <v>25</v>
      </c>
      <c r="AD9006" t="s">
        <v>26</v>
      </c>
      <c r="AE9006" t="s">
        <v>5249</v>
      </c>
      <c r="AF9006" t="s">
        <v>100</v>
      </c>
      <c r="AG9006">
        <v>99207</v>
      </c>
      <c r="AH9006" t="s">
        <v>44</v>
      </c>
      <c r="AI9006" t="s">
        <v>8542</v>
      </c>
      <c r="AJ9006" t="s">
        <v>46</v>
      </c>
      <c r="AK9006" t="s">
        <v>70</v>
      </c>
      <c r="AL9006" t="s">
        <v>8543</v>
      </c>
      <c r="AM9006">
        <v>23.84</v>
      </c>
      <c r="AN9006">
        <v>8</v>
      </c>
      <c r="AO9006">
        <v>0</v>
      </c>
      <c r="AP9006">
        <v>6.4367999999999999</v>
      </c>
      <c r="AQ9006">
        <f>YEAR(Table1[[#This Row],[Order Date]])</f>
        <v>2015</v>
      </c>
      <c r="AR9006" t="str">
        <f>TEXT(Table1[[#This Row],[Order Date]],"mmmm")</f>
        <v>April</v>
      </c>
      <c r="AS9006" t="str">
        <f>"Q"&amp;ROUNDUP(MONTH(Table1[[#This Row],[Order Date]])/3,0)</f>
        <v>Q2</v>
      </c>
      <c r="AT9006">
        <f>IF(Table1[[#This Row],[Sales]]=0,0,Table1[[#This Row],[Profit]]/Table1[[#This Row],[Sales]])</f>
        <v>0.27</v>
      </c>
    </row>
    <row r="9007" spans="22:46" x14ac:dyDescent="0.3">
      <c r="V9007">
        <v>9006</v>
      </c>
      <c r="W9007" t="s">
        <v>11179</v>
      </c>
      <c r="X9007" s="1">
        <v>43057</v>
      </c>
      <c r="Y9007" t="s">
        <v>4528</v>
      </c>
      <c r="Z9007" t="s">
        <v>1450</v>
      </c>
      <c r="AA9007" t="s">
        <v>2278</v>
      </c>
      <c r="AB9007" t="s">
        <v>2279</v>
      </c>
      <c r="AC9007" t="s">
        <v>41</v>
      </c>
      <c r="AD9007" t="s">
        <v>26</v>
      </c>
      <c r="AE9007" t="s">
        <v>2881</v>
      </c>
      <c r="AF9007" t="s">
        <v>121</v>
      </c>
      <c r="AG9007">
        <v>53209</v>
      </c>
      <c r="AH9007" t="s">
        <v>111</v>
      </c>
      <c r="AI9007" t="s">
        <v>1841</v>
      </c>
      <c r="AJ9007" t="s">
        <v>46</v>
      </c>
      <c r="AK9007" t="s">
        <v>60</v>
      </c>
      <c r="AL9007" t="s">
        <v>1842</v>
      </c>
      <c r="AM9007">
        <v>92.52</v>
      </c>
      <c r="AN9007">
        <v>6</v>
      </c>
      <c r="AO9007">
        <v>0</v>
      </c>
      <c r="AP9007">
        <v>24.980399999999999</v>
      </c>
      <c r="AQ9007">
        <f>YEAR(Table1[[#This Row],[Order Date]])</f>
        <v>2017</v>
      </c>
      <c r="AR9007" t="str">
        <f>TEXT(Table1[[#This Row],[Order Date]],"mmmm")</f>
        <v>November</v>
      </c>
      <c r="AS9007" t="str">
        <f>"Q"&amp;ROUNDUP(MONTH(Table1[[#This Row],[Order Date]])/3,0)</f>
        <v>Q4</v>
      </c>
      <c r="AT9007">
        <f>IF(Table1[[#This Row],[Sales]]=0,0,Table1[[#This Row],[Profit]]/Table1[[#This Row],[Sales]])</f>
        <v>0.27</v>
      </c>
    </row>
    <row r="9008" spans="22:46" x14ac:dyDescent="0.3">
      <c r="V9008">
        <v>9007</v>
      </c>
      <c r="W9008" t="s">
        <v>11179</v>
      </c>
      <c r="X9008" s="1">
        <v>43057</v>
      </c>
      <c r="Y9008" t="s">
        <v>4528</v>
      </c>
      <c r="Z9008" t="s">
        <v>1450</v>
      </c>
      <c r="AA9008" t="s">
        <v>2278</v>
      </c>
      <c r="AB9008" t="s">
        <v>2279</v>
      </c>
      <c r="AC9008" t="s">
        <v>41</v>
      </c>
      <c r="AD9008" t="s">
        <v>26</v>
      </c>
      <c r="AE9008" t="s">
        <v>2881</v>
      </c>
      <c r="AF9008" t="s">
        <v>121</v>
      </c>
      <c r="AG9008">
        <v>53209</v>
      </c>
      <c r="AH9008" t="s">
        <v>111</v>
      </c>
      <c r="AI9008" t="s">
        <v>590</v>
      </c>
      <c r="AJ9008" t="s">
        <v>46</v>
      </c>
      <c r="AK9008" t="s">
        <v>60</v>
      </c>
      <c r="AL9008" t="s">
        <v>591</v>
      </c>
      <c r="AM9008">
        <v>37.76</v>
      </c>
      <c r="AN9008">
        <v>1</v>
      </c>
      <c r="AO9008">
        <v>0</v>
      </c>
      <c r="AP9008">
        <v>10.572800000000001</v>
      </c>
      <c r="AQ9008">
        <f>YEAR(Table1[[#This Row],[Order Date]])</f>
        <v>2017</v>
      </c>
      <c r="AR9008" t="str">
        <f>TEXT(Table1[[#This Row],[Order Date]],"mmmm")</f>
        <v>November</v>
      </c>
      <c r="AS9008" t="str">
        <f>"Q"&amp;ROUNDUP(MONTH(Table1[[#This Row],[Order Date]])/3,0)</f>
        <v>Q4</v>
      </c>
      <c r="AT9008">
        <f>IF(Table1[[#This Row],[Sales]]=0,0,Table1[[#This Row],[Profit]]/Table1[[#This Row],[Sales]])</f>
        <v>0.28000000000000003</v>
      </c>
    </row>
    <row r="9009" spans="22:46" x14ac:dyDescent="0.3">
      <c r="V9009">
        <v>9008</v>
      </c>
      <c r="W9009" t="s">
        <v>11179</v>
      </c>
      <c r="X9009" s="1">
        <v>43057</v>
      </c>
      <c r="Y9009" t="s">
        <v>4528</v>
      </c>
      <c r="Z9009" t="s">
        <v>1450</v>
      </c>
      <c r="AA9009" t="s">
        <v>2278</v>
      </c>
      <c r="AB9009" t="s">
        <v>2279</v>
      </c>
      <c r="AC9009" t="s">
        <v>41</v>
      </c>
      <c r="AD9009" t="s">
        <v>26</v>
      </c>
      <c r="AE9009" t="s">
        <v>2881</v>
      </c>
      <c r="AF9009" t="s">
        <v>121</v>
      </c>
      <c r="AG9009">
        <v>53209</v>
      </c>
      <c r="AH9009" t="s">
        <v>111</v>
      </c>
      <c r="AI9009" t="s">
        <v>8121</v>
      </c>
      <c r="AJ9009" t="s">
        <v>46</v>
      </c>
      <c r="AK9009" t="s">
        <v>47</v>
      </c>
      <c r="AL9009" t="s">
        <v>8122</v>
      </c>
      <c r="AM9009">
        <v>7.38</v>
      </c>
      <c r="AN9009">
        <v>2</v>
      </c>
      <c r="AO9009">
        <v>0</v>
      </c>
      <c r="AP9009">
        <v>3.4685999999999999</v>
      </c>
      <c r="AQ9009">
        <f>YEAR(Table1[[#This Row],[Order Date]])</f>
        <v>2017</v>
      </c>
      <c r="AR9009" t="str">
        <f>TEXT(Table1[[#This Row],[Order Date]],"mmmm")</f>
        <v>November</v>
      </c>
      <c r="AS9009" t="str">
        <f>"Q"&amp;ROUNDUP(MONTH(Table1[[#This Row],[Order Date]])/3,0)</f>
        <v>Q4</v>
      </c>
      <c r="AT9009">
        <f>IF(Table1[[#This Row],[Sales]]=0,0,Table1[[#This Row],[Profit]]/Table1[[#This Row],[Sales]])</f>
        <v>0.47</v>
      </c>
    </row>
    <row r="9010" spans="22:46" x14ac:dyDescent="0.3">
      <c r="V9010">
        <v>9009</v>
      </c>
      <c r="W9010" t="s">
        <v>11179</v>
      </c>
      <c r="X9010" s="1">
        <v>43057</v>
      </c>
      <c r="Y9010" t="s">
        <v>4528</v>
      </c>
      <c r="Z9010" t="s">
        <v>1450</v>
      </c>
      <c r="AA9010" t="s">
        <v>2278</v>
      </c>
      <c r="AB9010" t="s">
        <v>2279</v>
      </c>
      <c r="AC9010" t="s">
        <v>41</v>
      </c>
      <c r="AD9010" t="s">
        <v>26</v>
      </c>
      <c r="AE9010" t="s">
        <v>2881</v>
      </c>
      <c r="AF9010" t="s">
        <v>121</v>
      </c>
      <c r="AG9010">
        <v>53209</v>
      </c>
      <c r="AH9010" t="s">
        <v>111</v>
      </c>
      <c r="AI9010" t="s">
        <v>1751</v>
      </c>
      <c r="AJ9010" t="s">
        <v>31</v>
      </c>
      <c r="AK9010" t="s">
        <v>67</v>
      </c>
      <c r="AL9010" t="s">
        <v>1752</v>
      </c>
      <c r="AM9010">
        <v>5.82</v>
      </c>
      <c r="AN9010">
        <v>2</v>
      </c>
      <c r="AO9010">
        <v>0</v>
      </c>
      <c r="AP9010">
        <v>2.7353999999999998</v>
      </c>
      <c r="AQ9010">
        <f>YEAR(Table1[[#This Row],[Order Date]])</f>
        <v>2017</v>
      </c>
      <c r="AR9010" t="str">
        <f>TEXT(Table1[[#This Row],[Order Date]],"mmmm")</f>
        <v>November</v>
      </c>
      <c r="AS9010" t="str">
        <f>"Q"&amp;ROUNDUP(MONTH(Table1[[#This Row],[Order Date]])/3,0)</f>
        <v>Q4</v>
      </c>
      <c r="AT9010">
        <f>IF(Table1[[#This Row],[Sales]]=0,0,Table1[[#This Row],[Profit]]/Table1[[#This Row],[Sales]])</f>
        <v>0.47</v>
      </c>
    </row>
    <row r="9011" spans="22:46" x14ac:dyDescent="0.3">
      <c r="V9011">
        <v>9010</v>
      </c>
      <c r="W9011" t="s">
        <v>11180</v>
      </c>
      <c r="X9011" s="1">
        <v>42928</v>
      </c>
      <c r="Y9011" t="s">
        <v>155</v>
      </c>
      <c r="Z9011" t="s">
        <v>51</v>
      </c>
      <c r="AA9011" t="s">
        <v>8514</v>
      </c>
      <c r="AB9011" t="s">
        <v>8515</v>
      </c>
      <c r="AC9011" t="s">
        <v>25</v>
      </c>
      <c r="AD9011" t="s">
        <v>26</v>
      </c>
      <c r="AE9011" t="s">
        <v>843</v>
      </c>
      <c r="AF9011" t="s">
        <v>564</v>
      </c>
      <c r="AG9011">
        <v>45014</v>
      </c>
      <c r="AH9011" t="s">
        <v>160</v>
      </c>
      <c r="AI9011" t="s">
        <v>6755</v>
      </c>
      <c r="AJ9011" t="s">
        <v>46</v>
      </c>
      <c r="AK9011" t="s">
        <v>94</v>
      </c>
      <c r="AL9011" t="s">
        <v>6756</v>
      </c>
      <c r="AM9011">
        <v>3.8159999999999998</v>
      </c>
      <c r="AN9011">
        <v>1</v>
      </c>
      <c r="AO9011">
        <v>0.2</v>
      </c>
      <c r="AP9011">
        <v>1.1924999999999999</v>
      </c>
      <c r="AQ9011">
        <f>YEAR(Table1[[#This Row],[Order Date]])</f>
        <v>2017</v>
      </c>
      <c r="AR9011" t="str">
        <f>TEXT(Table1[[#This Row],[Order Date]],"mmmm")</f>
        <v>July</v>
      </c>
      <c r="AS9011" t="str">
        <f>"Q"&amp;ROUNDUP(MONTH(Table1[[#This Row],[Order Date]])/3,0)</f>
        <v>Q3</v>
      </c>
      <c r="AT9011">
        <f>IF(Table1[[#This Row],[Sales]]=0,0,Table1[[#This Row],[Profit]]/Table1[[#This Row],[Sales]])</f>
        <v>0.3125</v>
      </c>
    </row>
    <row r="9012" spans="22:46" x14ac:dyDescent="0.3">
      <c r="V9012">
        <v>9011</v>
      </c>
      <c r="W9012" t="s">
        <v>11181</v>
      </c>
      <c r="X9012" s="1">
        <v>42874</v>
      </c>
      <c r="Y9012" t="s">
        <v>2334</v>
      </c>
      <c r="Z9012" t="s">
        <v>51</v>
      </c>
      <c r="AA9012" t="s">
        <v>5152</v>
      </c>
      <c r="AB9012" t="s">
        <v>5153</v>
      </c>
      <c r="AC9012" t="s">
        <v>41</v>
      </c>
      <c r="AD9012" t="s">
        <v>26</v>
      </c>
      <c r="AE9012" t="s">
        <v>1895</v>
      </c>
      <c r="AF9012" t="s">
        <v>404</v>
      </c>
      <c r="AG9012">
        <v>35810</v>
      </c>
      <c r="AH9012" t="s">
        <v>29</v>
      </c>
      <c r="AI9012" t="s">
        <v>7095</v>
      </c>
      <c r="AJ9012" t="s">
        <v>46</v>
      </c>
      <c r="AK9012" t="s">
        <v>77</v>
      </c>
      <c r="AL9012" t="s">
        <v>7096</v>
      </c>
      <c r="AM9012">
        <v>26.16</v>
      </c>
      <c r="AN9012">
        <v>4</v>
      </c>
      <c r="AO9012">
        <v>0</v>
      </c>
      <c r="AP9012">
        <v>12.8184</v>
      </c>
      <c r="AQ9012">
        <f>YEAR(Table1[[#This Row],[Order Date]])</f>
        <v>2017</v>
      </c>
      <c r="AR9012" t="str">
        <f>TEXT(Table1[[#This Row],[Order Date]],"mmmm")</f>
        <v>May</v>
      </c>
      <c r="AS9012" t="str">
        <f>"Q"&amp;ROUNDUP(MONTH(Table1[[#This Row],[Order Date]])/3,0)</f>
        <v>Q2</v>
      </c>
      <c r="AT9012">
        <f>IF(Table1[[#This Row],[Sales]]=0,0,Table1[[#This Row],[Profit]]/Table1[[#This Row],[Sales]])</f>
        <v>0.49</v>
      </c>
    </row>
    <row r="9013" spans="22:46" x14ac:dyDescent="0.3">
      <c r="V9013">
        <v>9012</v>
      </c>
      <c r="W9013" t="s">
        <v>11182</v>
      </c>
      <c r="X9013" s="1">
        <v>42358</v>
      </c>
      <c r="Y9013" t="s">
        <v>3418</v>
      </c>
      <c r="Z9013" t="s">
        <v>207</v>
      </c>
      <c r="AA9013" t="s">
        <v>4991</v>
      </c>
      <c r="AB9013" t="s">
        <v>4992</v>
      </c>
      <c r="AC9013" t="s">
        <v>108</v>
      </c>
      <c r="AD9013" t="s">
        <v>26</v>
      </c>
      <c r="AE9013" t="s">
        <v>203</v>
      </c>
      <c r="AF9013" t="s">
        <v>110</v>
      </c>
      <c r="AG9013">
        <v>77036</v>
      </c>
      <c r="AH9013" t="s">
        <v>111</v>
      </c>
      <c r="AI9013" t="s">
        <v>3201</v>
      </c>
      <c r="AJ9013" t="s">
        <v>73</v>
      </c>
      <c r="AK9013" t="s">
        <v>176</v>
      </c>
      <c r="AL9013" t="s">
        <v>3202</v>
      </c>
      <c r="AM9013">
        <v>100.8</v>
      </c>
      <c r="AN9013">
        <v>2</v>
      </c>
      <c r="AO9013">
        <v>0.2</v>
      </c>
      <c r="AP9013">
        <v>21.42</v>
      </c>
      <c r="AQ9013">
        <f>YEAR(Table1[[#This Row],[Order Date]])</f>
        <v>2015</v>
      </c>
      <c r="AR9013" t="str">
        <f>TEXT(Table1[[#This Row],[Order Date]],"mmmm")</f>
        <v>December</v>
      </c>
      <c r="AS9013" t="str">
        <f>"Q"&amp;ROUNDUP(MONTH(Table1[[#This Row],[Order Date]])/3,0)</f>
        <v>Q4</v>
      </c>
      <c r="AT9013">
        <f>IF(Table1[[#This Row],[Sales]]=0,0,Table1[[#This Row],[Profit]]/Table1[[#This Row],[Sales]])</f>
        <v>0.21250000000000002</v>
      </c>
    </row>
    <row r="9014" spans="22:46" x14ac:dyDescent="0.3">
      <c r="V9014">
        <v>9013</v>
      </c>
      <c r="W9014" t="s">
        <v>11183</v>
      </c>
      <c r="X9014" s="1">
        <v>42421</v>
      </c>
      <c r="Y9014" t="s">
        <v>3928</v>
      </c>
      <c r="Z9014" t="s">
        <v>207</v>
      </c>
      <c r="AA9014" t="s">
        <v>1011</v>
      </c>
      <c r="AB9014" t="s">
        <v>1012</v>
      </c>
      <c r="AC9014" t="s">
        <v>41</v>
      </c>
      <c r="AD9014" t="s">
        <v>26</v>
      </c>
      <c r="AE9014" t="s">
        <v>300</v>
      </c>
      <c r="AF9014" t="s">
        <v>301</v>
      </c>
      <c r="AG9014">
        <v>10011</v>
      </c>
      <c r="AH9014" t="s">
        <v>160</v>
      </c>
      <c r="AI9014" t="s">
        <v>1235</v>
      </c>
      <c r="AJ9014" t="s">
        <v>31</v>
      </c>
      <c r="AK9014" t="s">
        <v>67</v>
      </c>
      <c r="AL9014" t="s">
        <v>1236</v>
      </c>
      <c r="AM9014">
        <v>135.80000000000001</v>
      </c>
      <c r="AN9014">
        <v>7</v>
      </c>
      <c r="AO9014">
        <v>0</v>
      </c>
      <c r="AP9014">
        <v>66.542000000000002</v>
      </c>
      <c r="AQ9014">
        <f>YEAR(Table1[[#This Row],[Order Date]])</f>
        <v>2016</v>
      </c>
      <c r="AR9014" t="str">
        <f>TEXT(Table1[[#This Row],[Order Date]],"mmmm")</f>
        <v>February</v>
      </c>
      <c r="AS9014" t="str">
        <f>"Q"&amp;ROUNDUP(MONTH(Table1[[#This Row],[Order Date]])/3,0)</f>
        <v>Q1</v>
      </c>
      <c r="AT9014">
        <f>IF(Table1[[#This Row],[Sales]]=0,0,Table1[[#This Row],[Profit]]/Table1[[#This Row],[Sales]])</f>
        <v>0.49</v>
      </c>
    </row>
    <row r="9015" spans="22:46" x14ac:dyDescent="0.3">
      <c r="V9015">
        <v>9014</v>
      </c>
      <c r="W9015" t="s">
        <v>11184</v>
      </c>
      <c r="X9015" s="1">
        <v>42812</v>
      </c>
      <c r="Y9015" t="s">
        <v>6160</v>
      </c>
      <c r="Z9015" t="s">
        <v>51</v>
      </c>
      <c r="AA9015" t="s">
        <v>9339</v>
      </c>
      <c r="AB9015" t="s">
        <v>9340</v>
      </c>
      <c r="AC9015" t="s">
        <v>41</v>
      </c>
      <c r="AD9015" t="s">
        <v>26</v>
      </c>
      <c r="AE9015" t="s">
        <v>42</v>
      </c>
      <c r="AF9015" t="s">
        <v>43</v>
      </c>
      <c r="AG9015">
        <v>90008</v>
      </c>
      <c r="AH9015" t="s">
        <v>44</v>
      </c>
      <c r="AI9015" t="s">
        <v>7917</v>
      </c>
      <c r="AJ9015" t="s">
        <v>46</v>
      </c>
      <c r="AK9015" t="s">
        <v>70</v>
      </c>
      <c r="AL9015" t="s">
        <v>4755</v>
      </c>
      <c r="AM9015">
        <v>13.9</v>
      </c>
      <c r="AN9015">
        <v>5</v>
      </c>
      <c r="AO9015">
        <v>0</v>
      </c>
      <c r="AP9015">
        <v>3.7530000000000001</v>
      </c>
      <c r="AQ9015">
        <f>YEAR(Table1[[#This Row],[Order Date]])</f>
        <v>2017</v>
      </c>
      <c r="AR9015" t="str">
        <f>TEXT(Table1[[#This Row],[Order Date]],"mmmm")</f>
        <v>March</v>
      </c>
      <c r="AS9015" t="str">
        <f>"Q"&amp;ROUNDUP(MONTH(Table1[[#This Row],[Order Date]])/3,0)</f>
        <v>Q1</v>
      </c>
      <c r="AT9015">
        <f>IF(Table1[[#This Row],[Sales]]=0,0,Table1[[#This Row],[Profit]]/Table1[[#This Row],[Sales]])</f>
        <v>0.27</v>
      </c>
    </row>
    <row r="9016" spans="22:46" x14ac:dyDescent="0.3">
      <c r="V9016">
        <v>9015</v>
      </c>
      <c r="W9016" t="s">
        <v>11184</v>
      </c>
      <c r="X9016" s="1">
        <v>42812</v>
      </c>
      <c r="Y9016" t="s">
        <v>6160</v>
      </c>
      <c r="Z9016" t="s">
        <v>51</v>
      </c>
      <c r="AA9016" t="s">
        <v>9339</v>
      </c>
      <c r="AB9016" t="s">
        <v>9340</v>
      </c>
      <c r="AC9016" t="s">
        <v>41</v>
      </c>
      <c r="AD9016" t="s">
        <v>26</v>
      </c>
      <c r="AE9016" t="s">
        <v>42</v>
      </c>
      <c r="AF9016" t="s">
        <v>43</v>
      </c>
      <c r="AG9016">
        <v>90008</v>
      </c>
      <c r="AH9016" t="s">
        <v>44</v>
      </c>
      <c r="AI9016" t="s">
        <v>3445</v>
      </c>
      <c r="AJ9016" t="s">
        <v>46</v>
      </c>
      <c r="AK9016" t="s">
        <v>190</v>
      </c>
      <c r="AL9016" t="s">
        <v>3446</v>
      </c>
      <c r="AM9016">
        <v>19.399999999999999</v>
      </c>
      <c r="AN9016">
        <v>5</v>
      </c>
      <c r="AO9016">
        <v>0</v>
      </c>
      <c r="AP9016">
        <v>9.3119999999999994</v>
      </c>
      <c r="AQ9016">
        <f>YEAR(Table1[[#This Row],[Order Date]])</f>
        <v>2017</v>
      </c>
      <c r="AR9016" t="str">
        <f>TEXT(Table1[[#This Row],[Order Date]],"mmmm")</f>
        <v>March</v>
      </c>
      <c r="AS9016" t="str">
        <f>"Q"&amp;ROUNDUP(MONTH(Table1[[#This Row],[Order Date]])/3,0)</f>
        <v>Q1</v>
      </c>
      <c r="AT9016">
        <f>IF(Table1[[#This Row],[Sales]]=0,0,Table1[[#This Row],[Profit]]/Table1[[#This Row],[Sales]])</f>
        <v>0.48</v>
      </c>
    </row>
    <row r="9017" spans="22:46" x14ac:dyDescent="0.3">
      <c r="V9017">
        <v>9016</v>
      </c>
      <c r="W9017" t="s">
        <v>11185</v>
      </c>
      <c r="X9017" s="1">
        <v>42721</v>
      </c>
      <c r="Y9017" t="s">
        <v>4066</v>
      </c>
      <c r="Z9017" t="s">
        <v>51</v>
      </c>
      <c r="AA9017" t="s">
        <v>3506</v>
      </c>
      <c r="AB9017" t="s">
        <v>3507</v>
      </c>
      <c r="AC9017" t="s">
        <v>41</v>
      </c>
      <c r="AD9017" t="s">
        <v>26</v>
      </c>
      <c r="AE9017" t="s">
        <v>752</v>
      </c>
      <c r="AF9017" t="s">
        <v>753</v>
      </c>
      <c r="AG9017">
        <v>88220</v>
      </c>
      <c r="AH9017" t="s">
        <v>44</v>
      </c>
      <c r="AI9017" t="s">
        <v>2958</v>
      </c>
      <c r="AJ9017" t="s">
        <v>46</v>
      </c>
      <c r="AK9017" t="s">
        <v>77</v>
      </c>
      <c r="AL9017" t="s">
        <v>2959</v>
      </c>
      <c r="AM9017">
        <v>13.488</v>
      </c>
      <c r="AN9017">
        <v>2</v>
      </c>
      <c r="AO9017">
        <v>0.2</v>
      </c>
      <c r="AP9017">
        <v>4.3836000000000004</v>
      </c>
      <c r="AQ9017">
        <f>YEAR(Table1[[#This Row],[Order Date]])</f>
        <v>2016</v>
      </c>
      <c r="AR9017" t="str">
        <f>TEXT(Table1[[#This Row],[Order Date]],"mmmm")</f>
        <v>December</v>
      </c>
      <c r="AS9017" t="str">
        <f>"Q"&amp;ROUNDUP(MONTH(Table1[[#This Row],[Order Date]])/3,0)</f>
        <v>Q4</v>
      </c>
      <c r="AT9017">
        <f>IF(Table1[[#This Row],[Sales]]=0,0,Table1[[#This Row],[Profit]]/Table1[[#This Row],[Sales]])</f>
        <v>0.32500000000000007</v>
      </c>
    </row>
    <row r="9018" spans="22:46" x14ac:dyDescent="0.3">
      <c r="V9018">
        <v>9017</v>
      </c>
      <c r="W9018" t="s">
        <v>11185</v>
      </c>
      <c r="X9018" s="1">
        <v>42721</v>
      </c>
      <c r="Y9018" t="s">
        <v>4066</v>
      </c>
      <c r="Z9018" t="s">
        <v>51</v>
      </c>
      <c r="AA9018" t="s">
        <v>3506</v>
      </c>
      <c r="AB9018" t="s">
        <v>3507</v>
      </c>
      <c r="AC9018" t="s">
        <v>41</v>
      </c>
      <c r="AD9018" t="s">
        <v>26</v>
      </c>
      <c r="AE9018" t="s">
        <v>752</v>
      </c>
      <c r="AF9018" t="s">
        <v>753</v>
      </c>
      <c r="AG9018">
        <v>88220</v>
      </c>
      <c r="AH9018" t="s">
        <v>44</v>
      </c>
      <c r="AI9018" t="s">
        <v>6431</v>
      </c>
      <c r="AJ9018" t="s">
        <v>46</v>
      </c>
      <c r="AK9018" t="s">
        <v>77</v>
      </c>
      <c r="AL9018" t="s">
        <v>6432</v>
      </c>
      <c r="AM9018">
        <v>11.416</v>
      </c>
      <c r="AN9018">
        <v>1</v>
      </c>
      <c r="AO9018">
        <v>0.2</v>
      </c>
      <c r="AP9018">
        <v>3.8529</v>
      </c>
      <c r="AQ9018">
        <f>YEAR(Table1[[#This Row],[Order Date]])</f>
        <v>2016</v>
      </c>
      <c r="AR9018" t="str">
        <f>TEXT(Table1[[#This Row],[Order Date]],"mmmm")</f>
        <v>December</v>
      </c>
      <c r="AS9018" t="str">
        <f>"Q"&amp;ROUNDUP(MONTH(Table1[[#This Row],[Order Date]])/3,0)</f>
        <v>Q4</v>
      </c>
      <c r="AT9018">
        <f>IF(Table1[[#This Row],[Sales]]=0,0,Table1[[#This Row],[Profit]]/Table1[[#This Row],[Sales]])</f>
        <v>0.33749999999999997</v>
      </c>
    </row>
    <row r="9019" spans="22:46" x14ac:dyDescent="0.3">
      <c r="V9019">
        <v>9018</v>
      </c>
      <c r="W9019" t="s">
        <v>11186</v>
      </c>
      <c r="X9019" s="1">
        <v>42455</v>
      </c>
      <c r="Y9019" t="s">
        <v>4202</v>
      </c>
      <c r="Z9019" t="s">
        <v>22</v>
      </c>
      <c r="AA9019" t="s">
        <v>5867</v>
      </c>
      <c r="AB9019" t="s">
        <v>5868</v>
      </c>
      <c r="AC9019" t="s">
        <v>25</v>
      </c>
      <c r="AD9019" t="s">
        <v>26</v>
      </c>
      <c r="AE9019" t="s">
        <v>9193</v>
      </c>
      <c r="AF9019" t="s">
        <v>6949</v>
      </c>
      <c r="AG9019">
        <v>83201</v>
      </c>
      <c r="AH9019" t="s">
        <v>44</v>
      </c>
      <c r="AI9019" t="s">
        <v>4511</v>
      </c>
      <c r="AJ9019" t="s">
        <v>46</v>
      </c>
      <c r="AK9019" t="s">
        <v>94</v>
      </c>
      <c r="AL9019" t="s">
        <v>4512</v>
      </c>
      <c r="AM9019">
        <v>17.64</v>
      </c>
      <c r="AN9019">
        <v>3</v>
      </c>
      <c r="AO9019">
        <v>0</v>
      </c>
      <c r="AP9019">
        <v>8.6435999999999993</v>
      </c>
      <c r="AQ9019">
        <f>YEAR(Table1[[#This Row],[Order Date]])</f>
        <v>2016</v>
      </c>
      <c r="AR9019" t="str">
        <f>TEXT(Table1[[#This Row],[Order Date]],"mmmm")</f>
        <v>March</v>
      </c>
      <c r="AS9019" t="str">
        <f>"Q"&amp;ROUNDUP(MONTH(Table1[[#This Row],[Order Date]])/3,0)</f>
        <v>Q1</v>
      </c>
      <c r="AT9019">
        <f>IF(Table1[[#This Row],[Sales]]=0,0,Table1[[#This Row],[Profit]]/Table1[[#This Row],[Sales]])</f>
        <v>0.48999999999999994</v>
      </c>
    </row>
    <row r="9020" spans="22:46" x14ac:dyDescent="0.3">
      <c r="V9020">
        <v>9019</v>
      </c>
      <c r="W9020" t="s">
        <v>11186</v>
      </c>
      <c r="X9020" s="1">
        <v>42455</v>
      </c>
      <c r="Y9020" t="s">
        <v>4202</v>
      </c>
      <c r="Z9020" t="s">
        <v>22</v>
      </c>
      <c r="AA9020" t="s">
        <v>5867</v>
      </c>
      <c r="AB9020" t="s">
        <v>5868</v>
      </c>
      <c r="AC9020" t="s">
        <v>25</v>
      </c>
      <c r="AD9020" t="s">
        <v>26</v>
      </c>
      <c r="AE9020" t="s">
        <v>9193</v>
      </c>
      <c r="AF9020" t="s">
        <v>6949</v>
      </c>
      <c r="AG9020">
        <v>83201</v>
      </c>
      <c r="AH9020" t="s">
        <v>44</v>
      </c>
      <c r="AI9020" t="s">
        <v>141</v>
      </c>
      <c r="AJ9020" t="s">
        <v>46</v>
      </c>
      <c r="AK9020" t="s">
        <v>77</v>
      </c>
      <c r="AL9020" t="s">
        <v>142</v>
      </c>
      <c r="AM9020">
        <v>17.04</v>
      </c>
      <c r="AN9020">
        <v>3</v>
      </c>
      <c r="AO9020">
        <v>0.2</v>
      </c>
      <c r="AP9020">
        <v>5.5380000000000003</v>
      </c>
      <c r="AQ9020">
        <f>YEAR(Table1[[#This Row],[Order Date]])</f>
        <v>2016</v>
      </c>
      <c r="AR9020" t="str">
        <f>TEXT(Table1[[#This Row],[Order Date]],"mmmm")</f>
        <v>March</v>
      </c>
      <c r="AS9020" t="str">
        <f>"Q"&amp;ROUNDUP(MONTH(Table1[[#This Row],[Order Date]])/3,0)</f>
        <v>Q1</v>
      </c>
      <c r="AT9020">
        <f>IF(Table1[[#This Row],[Sales]]=0,0,Table1[[#This Row],[Profit]]/Table1[[#This Row],[Sales]])</f>
        <v>0.32500000000000001</v>
      </c>
    </row>
    <row r="9021" spans="22:46" x14ac:dyDescent="0.3">
      <c r="V9021">
        <v>9020</v>
      </c>
      <c r="W9021" t="s">
        <v>11187</v>
      </c>
      <c r="X9021" s="1">
        <v>41989</v>
      </c>
      <c r="Y9021" t="s">
        <v>4693</v>
      </c>
      <c r="Z9021" t="s">
        <v>22</v>
      </c>
      <c r="AA9021" t="s">
        <v>933</v>
      </c>
      <c r="AB9021" t="s">
        <v>934</v>
      </c>
      <c r="AC9021" t="s">
        <v>25</v>
      </c>
      <c r="AD9021" t="s">
        <v>26</v>
      </c>
      <c r="AE9021" t="s">
        <v>357</v>
      </c>
      <c r="AF9021" t="s">
        <v>358</v>
      </c>
      <c r="AG9021">
        <v>22153</v>
      </c>
      <c r="AH9021" t="s">
        <v>29</v>
      </c>
      <c r="AI9021" t="s">
        <v>4235</v>
      </c>
      <c r="AJ9021" t="s">
        <v>73</v>
      </c>
      <c r="AK9021" t="s">
        <v>176</v>
      </c>
      <c r="AL9021" t="s">
        <v>4236</v>
      </c>
      <c r="AM9021">
        <v>99.98</v>
      </c>
      <c r="AN9021">
        <v>2</v>
      </c>
      <c r="AO9021">
        <v>0</v>
      </c>
      <c r="AP9021">
        <v>7.9984000000000002</v>
      </c>
      <c r="AQ9021">
        <f>YEAR(Table1[[#This Row],[Order Date]])</f>
        <v>2014</v>
      </c>
      <c r="AR9021" t="str">
        <f>TEXT(Table1[[#This Row],[Order Date]],"mmmm")</f>
        <v>December</v>
      </c>
      <c r="AS9021" t="str">
        <f>"Q"&amp;ROUNDUP(MONTH(Table1[[#This Row],[Order Date]])/3,0)</f>
        <v>Q4</v>
      </c>
      <c r="AT9021">
        <f>IF(Table1[[#This Row],[Sales]]=0,0,Table1[[#This Row],[Profit]]/Table1[[#This Row],[Sales]])</f>
        <v>0.08</v>
      </c>
    </row>
    <row r="9022" spans="22:46" x14ac:dyDescent="0.3">
      <c r="V9022">
        <v>9021</v>
      </c>
      <c r="W9022" t="s">
        <v>11187</v>
      </c>
      <c r="X9022" s="1">
        <v>41989</v>
      </c>
      <c r="Y9022" t="s">
        <v>4693</v>
      </c>
      <c r="Z9022" t="s">
        <v>22</v>
      </c>
      <c r="AA9022" t="s">
        <v>933</v>
      </c>
      <c r="AB9022" t="s">
        <v>934</v>
      </c>
      <c r="AC9022" t="s">
        <v>25</v>
      </c>
      <c r="AD9022" t="s">
        <v>26</v>
      </c>
      <c r="AE9022" t="s">
        <v>357</v>
      </c>
      <c r="AF9022" t="s">
        <v>358</v>
      </c>
      <c r="AG9022">
        <v>22153</v>
      </c>
      <c r="AH9022" t="s">
        <v>29</v>
      </c>
      <c r="AI9022" t="s">
        <v>3853</v>
      </c>
      <c r="AJ9022" t="s">
        <v>31</v>
      </c>
      <c r="AK9022" t="s">
        <v>67</v>
      </c>
      <c r="AL9022" t="s">
        <v>3854</v>
      </c>
      <c r="AM9022">
        <v>29.46</v>
      </c>
      <c r="AN9022">
        <v>6</v>
      </c>
      <c r="AO9022">
        <v>0</v>
      </c>
      <c r="AP9022">
        <v>9.7218</v>
      </c>
      <c r="AQ9022">
        <f>YEAR(Table1[[#This Row],[Order Date]])</f>
        <v>2014</v>
      </c>
      <c r="AR9022" t="str">
        <f>TEXT(Table1[[#This Row],[Order Date]],"mmmm")</f>
        <v>December</v>
      </c>
      <c r="AS9022" t="str">
        <f>"Q"&amp;ROUNDUP(MONTH(Table1[[#This Row],[Order Date]])/3,0)</f>
        <v>Q4</v>
      </c>
      <c r="AT9022">
        <f>IF(Table1[[#This Row],[Sales]]=0,0,Table1[[#This Row],[Profit]]/Table1[[#This Row],[Sales]])</f>
        <v>0.33</v>
      </c>
    </row>
    <row r="9023" spans="22:46" x14ac:dyDescent="0.3">
      <c r="V9023">
        <v>9022</v>
      </c>
      <c r="W9023" t="s">
        <v>11188</v>
      </c>
      <c r="X9023" s="1">
        <v>42323</v>
      </c>
      <c r="Y9023" t="s">
        <v>2945</v>
      </c>
      <c r="Z9023" t="s">
        <v>51</v>
      </c>
      <c r="AA9023" t="s">
        <v>9787</v>
      </c>
      <c r="AB9023" t="s">
        <v>9788</v>
      </c>
      <c r="AC9023" t="s">
        <v>41</v>
      </c>
      <c r="AD9023" t="s">
        <v>26</v>
      </c>
      <c r="AE9023" t="s">
        <v>3208</v>
      </c>
      <c r="AF9023" t="s">
        <v>564</v>
      </c>
      <c r="AG9023">
        <v>43615</v>
      </c>
      <c r="AH9023" t="s">
        <v>160</v>
      </c>
      <c r="AI9023" t="s">
        <v>5209</v>
      </c>
      <c r="AJ9023" t="s">
        <v>46</v>
      </c>
      <c r="AK9023" t="s">
        <v>77</v>
      </c>
      <c r="AL9023" t="s">
        <v>5210</v>
      </c>
      <c r="AM9023">
        <v>166.92</v>
      </c>
      <c r="AN9023">
        <v>13</v>
      </c>
      <c r="AO9023">
        <v>0.7</v>
      </c>
      <c r="AP9023">
        <v>-116.84399999999999</v>
      </c>
      <c r="AQ9023">
        <f>YEAR(Table1[[#This Row],[Order Date]])</f>
        <v>2015</v>
      </c>
      <c r="AR9023" t="str">
        <f>TEXT(Table1[[#This Row],[Order Date]],"mmmm")</f>
        <v>November</v>
      </c>
      <c r="AS9023" t="str">
        <f>"Q"&amp;ROUNDUP(MONTH(Table1[[#This Row],[Order Date]])/3,0)</f>
        <v>Q4</v>
      </c>
      <c r="AT9023">
        <f>IF(Table1[[#This Row],[Sales]]=0,0,Table1[[#This Row],[Profit]]/Table1[[#This Row],[Sales]])</f>
        <v>-0.70000000000000007</v>
      </c>
    </row>
    <row r="9024" spans="22:46" x14ac:dyDescent="0.3">
      <c r="V9024">
        <v>9023</v>
      </c>
      <c r="W9024" t="s">
        <v>11189</v>
      </c>
      <c r="X9024" s="1">
        <v>42604</v>
      </c>
      <c r="Y9024" t="s">
        <v>2837</v>
      </c>
      <c r="Z9024" t="s">
        <v>207</v>
      </c>
      <c r="AA9024" t="s">
        <v>6945</v>
      </c>
      <c r="AB9024" t="s">
        <v>6946</v>
      </c>
      <c r="AC9024" t="s">
        <v>108</v>
      </c>
      <c r="AD9024" t="s">
        <v>26</v>
      </c>
      <c r="AE9024" t="s">
        <v>5962</v>
      </c>
      <c r="AF9024" t="s">
        <v>516</v>
      </c>
      <c r="AG9024">
        <v>80525</v>
      </c>
      <c r="AH9024" t="s">
        <v>44</v>
      </c>
      <c r="AI9024" t="s">
        <v>2244</v>
      </c>
      <c r="AJ9024" t="s">
        <v>31</v>
      </c>
      <c r="AK9024" t="s">
        <v>67</v>
      </c>
      <c r="AL9024" t="s">
        <v>2245</v>
      </c>
      <c r="AM9024">
        <v>98.328000000000003</v>
      </c>
      <c r="AN9024">
        <v>3</v>
      </c>
      <c r="AO9024">
        <v>0.2</v>
      </c>
      <c r="AP9024">
        <v>9.8328000000000007</v>
      </c>
      <c r="AQ9024">
        <f>YEAR(Table1[[#This Row],[Order Date]])</f>
        <v>2016</v>
      </c>
      <c r="AR9024" t="str">
        <f>TEXT(Table1[[#This Row],[Order Date]],"mmmm")</f>
        <v>August</v>
      </c>
      <c r="AS9024" t="str">
        <f>"Q"&amp;ROUNDUP(MONTH(Table1[[#This Row],[Order Date]])/3,0)</f>
        <v>Q3</v>
      </c>
      <c r="AT9024">
        <f>IF(Table1[[#This Row],[Sales]]=0,0,Table1[[#This Row],[Profit]]/Table1[[#This Row],[Sales]])</f>
        <v>0.1</v>
      </c>
    </row>
    <row r="9025" spans="22:46" x14ac:dyDescent="0.3">
      <c r="V9025">
        <v>9024</v>
      </c>
      <c r="W9025" t="s">
        <v>11190</v>
      </c>
      <c r="X9025" s="1">
        <v>42184</v>
      </c>
      <c r="Y9025" s="1">
        <v>42042</v>
      </c>
      <c r="Z9025" t="s">
        <v>207</v>
      </c>
      <c r="AA9025" t="s">
        <v>4662</v>
      </c>
      <c r="AB9025" t="s">
        <v>4663</v>
      </c>
      <c r="AC9025" t="s">
        <v>25</v>
      </c>
      <c r="AD9025" t="s">
        <v>26</v>
      </c>
      <c r="AE9025" t="s">
        <v>300</v>
      </c>
      <c r="AF9025" t="s">
        <v>301</v>
      </c>
      <c r="AG9025">
        <v>10024</v>
      </c>
      <c r="AH9025" t="s">
        <v>160</v>
      </c>
      <c r="AI9025" t="s">
        <v>2360</v>
      </c>
      <c r="AJ9025" t="s">
        <v>31</v>
      </c>
      <c r="AK9025" t="s">
        <v>35</v>
      </c>
      <c r="AL9025" t="s">
        <v>2361</v>
      </c>
      <c r="AM9025">
        <v>117.88200000000001</v>
      </c>
      <c r="AN9025">
        <v>1</v>
      </c>
      <c r="AO9025">
        <v>0.1</v>
      </c>
      <c r="AP9025">
        <v>1.3098000000000001</v>
      </c>
      <c r="AQ9025">
        <f>YEAR(Table1[[#This Row],[Order Date]])</f>
        <v>2015</v>
      </c>
      <c r="AR9025" t="str">
        <f>TEXT(Table1[[#This Row],[Order Date]],"mmmm")</f>
        <v>June</v>
      </c>
      <c r="AS9025" t="str">
        <f>"Q"&amp;ROUNDUP(MONTH(Table1[[#This Row],[Order Date]])/3,0)</f>
        <v>Q2</v>
      </c>
      <c r="AT9025">
        <f>IF(Table1[[#This Row],[Sales]]=0,0,Table1[[#This Row],[Profit]]/Table1[[#This Row],[Sales]])</f>
        <v>1.1111111111111112E-2</v>
      </c>
    </row>
    <row r="9026" spans="22:46" x14ac:dyDescent="0.3">
      <c r="V9026">
        <v>9025</v>
      </c>
      <c r="W9026" t="s">
        <v>11191</v>
      </c>
      <c r="X9026" s="1">
        <v>42547</v>
      </c>
      <c r="Y9026" s="1">
        <v>42407</v>
      </c>
      <c r="Z9026" t="s">
        <v>51</v>
      </c>
      <c r="AA9026" t="s">
        <v>9787</v>
      </c>
      <c r="AB9026" t="s">
        <v>9788</v>
      </c>
      <c r="AC9026" t="s">
        <v>41</v>
      </c>
      <c r="AD9026" t="s">
        <v>26</v>
      </c>
      <c r="AE9026" t="s">
        <v>300</v>
      </c>
      <c r="AF9026" t="s">
        <v>301</v>
      </c>
      <c r="AG9026">
        <v>10035</v>
      </c>
      <c r="AH9026" t="s">
        <v>160</v>
      </c>
      <c r="AI9026" t="s">
        <v>8497</v>
      </c>
      <c r="AJ9026" t="s">
        <v>73</v>
      </c>
      <c r="AK9026" t="s">
        <v>176</v>
      </c>
      <c r="AL9026" t="s">
        <v>8498</v>
      </c>
      <c r="AM9026">
        <v>20.97</v>
      </c>
      <c r="AN9026">
        <v>3</v>
      </c>
      <c r="AO9026">
        <v>0</v>
      </c>
      <c r="AP9026">
        <v>9.0170999999999992</v>
      </c>
      <c r="AQ9026">
        <f>YEAR(Table1[[#This Row],[Order Date]])</f>
        <v>2016</v>
      </c>
      <c r="AR9026" t="str">
        <f>TEXT(Table1[[#This Row],[Order Date]],"mmmm")</f>
        <v>June</v>
      </c>
      <c r="AS9026" t="str">
        <f>"Q"&amp;ROUNDUP(MONTH(Table1[[#This Row],[Order Date]])/3,0)</f>
        <v>Q2</v>
      </c>
      <c r="AT9026">
        <f>IF(Table1[[#This Row],[Sales]]=0,0,Table1[[#This Row],[Profit]]/Table1[[#This Row],[Sales]])</f>
        <v>0.43</v>
      </c>
    </row>
    <row r="9027" spans="22:46" x14ac:dyDescent="0.3">
      <c r="V9027">
        <v>9026</v>
      </c>
      <c r="W9027" t="s">
        <v>11191</v>
      </c>
      <c r="X9027" s="1">
        <v>42547</v>
      </c>
      <c r="Y9027" s="1">
        <v>42407</v>
      </c>
      <c r="Z9027" t="s">
        <v>51</v>
      </c>
      <c r="AA9027" t="s">
        <v>9787</v>
      </c>
      <c r="AB9027" t="s">
        <v>9788</v>
      </c>
      <c r="AC9027" t="s">
        <v>41</v>
      </c>
      <c r="AD9027" t="s">
        <v>26</v>
      </c>
      <c r="AE9027" t="s">
        <v>300</v>
      </c>
      <c r="AF9027" t="s">
        <v>301</v>
      </c>
      <c r="AG9027">
        <v>10035</v>
      </c>
      <c r="AH9027" t="s">
        <v>160</v>
      </c>
      <c r="AI9027" t="s">
        <v>6966</v>
      </c>
      <c r="AJ9027" t="s">
        <v>73</v>
      </c>
      <c r="AK9027" t="s">
        <v>176</v>
      </c>
      <c r="AL9027" t="s">
        <v>6967</v>
      </c>
      <c r="AM9027">
        <v>139.96</v>
      </c>
      <c r="AN9027">
        <v>4</v>
      </c>
      <c r="AO9027">
        <v>0</v>
      </c>
      <c r="AP9027">
        <v>9.7972000000000001</v>
      </c>
      <c r="AQ9027">
        <f>YEAR(Table1[[#This Row],[Order Date]])</f>
        <v>2016</v>
      </c>
      <c r="AR9027" t="str">
        <f>TEXT(Table1[[#This Row],[Order Date]],"mmmm")</f>
        <v>June</v>
      </c>
      <c r="AS9027" t="str">
        <f>"Q"&amp;ROUNDUP(MONTH(Table1[[#This Row],[Order Date]])/3,0)</f>
        <v>Q2</v>
      </c>
      <c r="AT9027">
        <f>IF(Table1[[#This Row],[Sales]]=0,0,Table1[[#This Row],[Profit]]/Table1[[#This Row],[Sales]])</f>
        <v>6.9999999999999993E-2</v>
      </c>
    </row>
    <row r="9028" spans="22:46" x14ac:dyDescent="0.3">
      <c r="V9028">
        <v>9027</v>
      </c>
      <c r="W9028" t="s">
        <v>11191</v>
      </c>
      <c r="X9028" s="1">
        <v>42547</v>
      </c>
      <c r="Y9028" s="1">
        <v>42407</v>
      </c>
      <c r="Z9028" t="s">
        <v>51</v>
      </c>
      <c r="AA9028" t="s">
        <v>9787</v>
      </c>
      <c r="AB9028" t="s">
        <v>9788</v>
      </c>
      <c r="AC9028" t="s">
        <v>41</v>
      </c>
      <c r="AD9028" t="s">
        <v>26</v>
      </c>
      <c r="AE9028" t="s">
        <v>300</v>
      </c>
      <c r="AF9028" t="s">
        <v>301</v>
      </c>
      <c r="AG9028">
        <v>10035</v>
      </c>
      <c r="AH9028" t="s">
        <v>160</v>
      </c>
      <c r="AI9028" t="s">
        <v>4325</v>
      </c>
      <c r="AJ9028" t="s">
        <v>31</v>
      </c>
      <c r="AK9028" t="s">
        <v>67</v>
      </c>
      <c r="AL9028" t="s">
        <v>4326</v>
      </c>
      <c r="AM9028">
        <v>37.74</v>
      </c>
      <c r="AN9028">
        <v>3</v>
      </c>
      <c r="AO9028">
        <v>0</v>
      </c>
      <c r="AP9028">
        <v>12.8316</v>
      </c>
      <c r="AQ9028">
        <f>YEAR(Table1[[#This Row],[Order Date]])</f>
        <v>2016</v>
      </c>
      <c r="AR9028" t="str">
        <f>TEXT(Table1[[#This Row],[Order Date]],"mmmm")</f>
        <v>June</v>
      </c>
      <c r="AS9028" t="str">
        <f>"Q"&amp;ROUNDUP(MONTH(Table1[[#This Row],[Order Date]])/3,0)</f>
        <v>Q2</v>
      </c>
      <c r="AT9028">
        <f>IF(Table1[[#This Row],[Sales]]=0,0,Table1[[#This Row],[Profit]]/Table1[[#This Row],[Sales]])</f>
        <v>0.33999999999999997</v>
      </c>
    </row>
    <row r="9029" spans="22:46" x14ac:dyDescent="0.3">
      <c r="V9029">
        <v>9028</v>
      </c>
      <c r="W9029" t="s">
        <v>11192</v>
      </c>
      <c r="X9029" s="1">
        <v>42630</v>
      </c>
      <c r="Y9029" t="s">
        <v>452</v>
      </c>
      <c r="Z9029" t="s">
        <v>51</v>
      </c>
      <c r="AA9029" t="s">
        <v>264</v>
      </c>
      <c r="AB9029" t="s">
        <v>265</v>
      </c>
      <c r="AC9029" t="s">
        <v>25</v>
      </c>
      <c r="AD9029" t="s">
        <v>26</v>
      </c>
      <c r="AE9029" t="s">
        <v>11193</v>
      </c>
      <c r="AF9029" t="s">
        <v>1400</v>
      </c>
      <c r="AG9029">
        <v>1752</v>
      </c>
      <c r="AH9029" t="s">
        <v>160</v>
      </c>
      <c r="AI9029" t="s">
        <v>2760</v>
      </c>
      <c r="AJ9029" t="s">
        <v>31</v>
      </c>
      <c r="AK9029" t="s">
        <v>67</v>
      </c>
      <c r="AL9029" t="s">
        <v>2761</v>
      </c>
      <c r="AM9029">
        <v>14.82</v>
      </c>
      <c r="AN9029">
        <v>3</v>
      </c>
      <c r="AO9029">
        <v>0</v>
      </c>
      <c r="AP9029">
        <v>6.2244000000000002</v>
      </c>
      <c r="AQ9029">
        <f>YEAR(Table1[[#This Row],[Order Date]])</f>
        <v>2016</v>
      </c>
      <c r="AR9029" t="str">
        <f>TEXT(Table1[[#This Row],[Order Date]],"mmmm")</f>
        <v>September</v>
      </c>
      <c r="AS9029" t="str">
        <f>"Q"&amp;ROUNDUP(MONTH(Table1[[#This Row],[Order Date]])/3,0)</f>
        <v>Q3</v>
      </c>
      <c r="AT9029">
        <f>IF(Table1[[#This Row],[Sales]]=0,0,Table1[[#This Row],[Profit]]/Table1[[#This Row],[Sales]])</f>
        <v>0.42</v>
      </c>
    </row>
    <row r="9030" spans="22:46" x14ac:dyDescent="0.3">
      <c r="V9030">
        <v>9029</v>
      </c>
      <c r="W9030" t="s">
        <v>11192</v>
      </c>
      <c r="X9030" s="1">
        <v>42630</v>
      </c>
      <c r="Y9030" t="s">
        <v>452</v>
      </c>
      <c r="Z9030" t="s">
        <v>51</v>
      </c>
      <c r="AA9030" t="s">
        <v>264</v>
      </c>
      <c r="AB9030" t="s">
        <v>265</v>
      </c>
      <c r="AC9030" t="s">
        <v>25</v>
      </c>
      <c r="AD9030" t="s">
        <v>26</v>
      </c>
      <c r="AE9030" t="s">
        <v>11193</v>
      </c>
      <c r="AF9030" t="s">
        <v>1400</v>
      </c>
      <c r="AG9030">
        <v>1752</v>
      </c>
      <c r="AH9030" t="s">
        <v>160</v>
      </c>
      <c r="AI9030" t="s">
        <v>1933</v>
      </c>
      <c r="AJ9030" t="s">
        <v>31</v>
      </c>
      <c r="AK9030" t="s">
        <v>67</v>
      </c>
      <c r="AL9030" t="s">
        <v>1934</v>
      </c>
      <c r="AM9030">
        <v>191.82</v>
      </c>
      <c r="AN9030">
        <v>3</v>
      </c>
      <c r="AO9030">
        <v>0</v>
      </c>
      <c r="AP9030">
        <v>61.382399999999997</v>
      </c>
      <c r="AQ9030">
        <f>YEAR(Table1[[#This Row],[Order Date]])</f>
        <v>2016</v>
      </c>
      <c r="AR9030" t="str">
        <f>TEXT(Table1[[#This Row],[Order Date]],"mmmm")</f>
        <v>September</v>
      </c>
      <c r="AS9030" t="str">
        <f>"Q"&amp;ROUNDUP(MONTH(Table1[[#This Row],[Order Date]])/3,0)</f>
        <v>Q3</v>
      </c>
      <c r="AT9030">
        <f>IF(Table1[[#This Row],[Sales]]=0,0,Table1[[#This Row],[Profit]]/Table1[[#This Row],[Sales]])</f>
        <v>0.32</v>
      </c>
    </row>
    <row r="9031" spans="22:46" x14ac:dyDescent="0.3">
      <c r="V9031">
        <v>9030</v>
      </c>
      <c r="W9031" t="s">
        <v>11194</v>
      </c>
      <c r="X9031" s="1">
        <v>41838</v>
      </c>
      <c r="Y9031" t="s">
        <v>1470</v>
      </c>
      <c r="Z9031" t="s">
        <v>51</v>
      </c>
      <c r="AA9031" t="s">
        <v>7104</v>
      </c>
      <c r="AB9031" t="s">
        <v>7105</v>
      </c>
      <c r="AC9031" t="s">
        <v>25</v>
      </c>
      <c r="AD9031" t="s">
        <v>26</v>
      </c>
      <c r="AE9031" t="s">
        <v>1686</v>
      </c>
      <c r="AF9031" t="s">
        <v>301</v>
      </c>
      <c r="AG9031">
        <v>10801</v>
      </c>
      <c r="AH9031" t="s">
        <v>160</v>
      </c>
      <c r="AI9031" t="s">
        <v>2314</v>
      </c>
      <c r="AJ9031" t="s">
        <v>46</v>
      </c>
      <c r="AK9031" t="s">
        <v>77</v>
      </c>
      <c r="AL9031" t="s">
        <v>2315</v>
      </c>
      <c r="AM9031">
        <v>13.904</v>
      </c>
      <c r="AN9031">
        <v>2</v>
      </c>
      <c r="AO9031">
        <v>0.2</v>
      </c>
      <c r="AP9031">
        <v>4.5187999999999997</v>
      </c>
      <c r="AQ9031">
        <f>YEAR(Table1[[#This Row],[Order Date]])</f>
        <v>2014</v>
      </c>
      <c r="AR9031" t="str">
        <f>TEXT(Table1[[#This Row],[Order Date]],"mmmm")</f>
        <v>July</v>
      </c>
      <c r="AS9031" t="str">
        <f>"Q"&amp;ROUNDUP(MONTH(Table1[[#This Row],[Order Date]])/3,0)</f>
        <v>Q3</v>
      </c>
      <c r="AT9031">
        <f>IF(Table1[[#This Row],[Sales]]=0,0,Table1[[#This Row],[Profit]]/Table1[[#This Row],[Sales]])</f>
        <v>0.32499999999999996</v>
      </c>
    </row>
    <row r="9032" spans="22:46" x14ac:dyDescent="0.3">
      <c r="V9032">
        <v>9031</v>
      </c>
      <c r="W9032" t="s">
        <v>11195</v>
      </c>
      <c r="X9032" s="1">
        <v>42979</v>
      </c>
      <c r="Y9032" s="1">
        <v>42744</v>
      </c>
      <c r="Z9032" t="s">
        <v>1450</v>
      </c>
      <c r="AA9032" t="s">
        <v>4333</v>
      </c>
      <c r="AB9032" t="s">
        <v>4334</v>
      </c>
      <c r="AC9032" t="s">
        <v>41</v>
      </c>
      <c r="AD9032" t="s">
        <v>26</v>
      </c>
      <c r="AE9032" t="s">
        <v>99</v>
      </c>
      <c r="AF9032" t="s">
        <v>100</v>
      </c>
      <c r="AG9032">
        <v>98103</v>
      </c>
      <c r="AH9032" t="s">
        <v>44</v>
      </c>
      <c r="AI9032" t="s">
        <v>5178</v>
      </c>
      <c r="AJ9032" t="s">
        <v>46</v>
      </c>
      <c r="AK9032" t="s">
        <v>80</v>
      </c>
      <c r="AL9032" t="s">
        <v>5179</v>
      </c>
      <c r="AM9032">
        <v>314.60000000000002</v>
      </c>
      <c r="AN9032">
        <v>4</v>
      </c>
      <c r="AO9032">
        <v>0</v>
      </c>
      <c r="AP9032">
        <v>103.818</v>
      </c>
      <c r="AQ9032">
        <f>YEAR(Table1[[#This Row],[Order Date]])</f>
        <v>2017</v>
      </c>
      <c r="AR9032" t="str">
        <f>TEXT(Table1[[#This Row],[Order Date]],"mmmm")</f>
        <v>September</v>
      </c>
      <c r="AS9032" t="str">
        <f>"Q"&amp;ROUNDUP(MONTH(Table1[[#This Row],[Order Date]])/3,0)</f>
        <v>Q3</v>
      </c>
      <c r="AT9032">
        <f>IF(Table1[[#This Row],[Sales]]=0,0,Table1[[#This Row],[Profit]]/Table1[[#This Row],[Sales]])</f>
        <v>0.32999999999999996</v>
      </c>
    </row>
    <row r="9033" spans="22:46" x14ac:dyDescent="0.3">
      <c r="V9033">
        <v>9032</v>
      </c>
      <c r="W9033" t="s">
        <v>11195</v>
      </c>
      <c r="X9033" s="1">
        <v>42979</v>
      </c>
      <c r="Y9033" s="1">
        <v>42744</v>
      </c>
      <c r="Z9033" t="s">
        <v>1450</v>
      </c>
      <c r="AA9033" t="s">
        <v>4333</v>
      </c>
      <c r="AB9033" t="s">
        <v>4334</v>
      </c>
      <c r="AC9033" t="s">
        <v>41</v>
      </c>
      <c r="AD9033" t="s">
        <v>26</v>
      </c>
      <c r="AE9033" t="s">
        <v>99</v>
      </c>
      <c r="AF9033" t="s">
        <v>100</v>
      </c>
      <c r="AG9033">
        <v>98103</v>
      </c>
      <c r="AH9033" t="s">
        <v>44</v>
      </c>
      <c r="AI9033" t="s">
        <v>1042</v>
      </c>
      <c r="AJ9033" t="s">
        <v>31</v>
      </c>
      <c r="AK9033" t="s">
        <v>57</v>
      </c>
      <c r="AL9033" t="s">
        <v>1043</v>
      </c>
      <c r="AM9033">
        <v>283.56</v>
      </c>
      <c r="AN9033">
        <v>4</v>
      </c>
      <c r="AO9033">
        <v>0</v>
      </c>
      <c r="AP9033">
        <v>45.369599999999998</v>
      </c>
      <c r="AQ9033">
        <f>YEAR(Table1[[#This Row],[Order Date]])</f>
        <v>2017</v>
      </c>
      <c r="AR9033" t="str">
        <f>TEXT(Table1[[#This Row],[Order Date]],"mmmm")</f>
        <v>September</v>
      </c>
      <c r="AS9033" t="str">
        <f>"Q"&amp;ROUNDUP(MONTH(Table1[[#This Row],[Order Date]])/3,0)</f>
        <v>Q3</v>
      </c>
      <c r="AT9033">
        <f>IF(Table1[[#This Row],[Sales]]=0,0,Table1[[#This Row],[Profit]]/Table1[[#This Row],[Sales]])</f>
        <v>0.16</v>
      </c>
    </row>
    <row r="9034" spans="22:46" x14ac:dyDescent="0.3">
      <c r="V9034">
        <v>9033</v>
      </c>
      <c r="W9034" t="s">
        <v>11196</v>
      </c>
      <c r="X9034" s="1">
        <v>42908</v>
      </c>
      <c r="Y9034" t="s">
        <v>3091</v>
      </c>
      <c r="Z9034" t="s">
        <v>51</v>
      </c>
      <c r="AA9034" t="s">
        <v>497</v>
      </c>
      <c r="AB9034" t="s">
        <v>498</v>
      </c>
      <c r="AC9034" t="s">
        <v>108</v>
      </c>
      <c r="AD9034" t="s">
        <v>26</v>
      </c>
      <c r="AE9034" t="s">
        <v>993</v>
      </c>
      <c r="AF9034" t="s">
        <v>267</v>
      </c>
      <c r="AG9034">
        <v>48227</v>
      </c>
      <c r="AH9034" t="s">
        <v>111</v>
      </c>
      <c r="AI9034" t="s">
        <v>34</v>
      </c>
      <c r="AJ9034" t="s">
        <v>31</v>
      </c>
      <c r="AK9034" t="s">
        <v>35</v>
      </c>
      <c r="AL9034" t="s">
        <v>36</v>
      </c>
      <c r="AM9034">
        <v>487.96</v>
      </c>
      <c r="AN9034">
        <v>2</v>
      </c>
      <c r="AO9034">
        <v>0</v>
      </c>
      <c r="AP9034">
        <v>146.38800000000001</v>
      </c>
      <c r="AQ9034">
        <f>YEAR(Table1[[#This Row],[Order Date]])</f>
        <v>2017</v>
      </c>
      <c r="AR9034" t="str">
        <f>TEXT(Table1[[#This Row],[Order Date]],"mmmm")</f>
        <v>June</v>
      </c>
      <c r="AS9034" t="str">
        <f>"Q"&amp;ROUNDUP(MONTH(Table1[[#This Row],[Order Date]])/3,0)</f>
        <v>Q2</v>
      </c>
      <c r="AT9034">
        <f>IF(Table1[[#This Row],[Sales]]=0,0,Table1[[#This Row],[Profit]]/Table1[[#This Row],[Sales]])</f>
        <v>0.30000000000000004</v>
      </c>
    </row>
    <row r="9035" spans="22:46" x14ac:dyDescent="0.3">
      <c r="V9035">
        <v>9034</v>
      </c>
      <c r="W9035" t="s">
        <v>11197</v>
      </c>
      <c r="X9035" s="1">
        <v>41884</v>
      </c>
      <c r="Y9035" s="1">
        <v>41829</v>
      </c>
      <c r="Z9035" t="s">
        <v>51</v>
      </c>
      <c r="AA9035" t="s">
        <v>1782</v>
      </c>
      <c r="AB9035" t="s">
        <v>1783</v>
      </c>
      <c r="AC9035" t="s">
        <v>25</v>
      </c>
      <c r="AD9035" t="s">
        <v>26</v>
      </c>
      <c r="AE9035" t="s">
        <v>1923</v>
      </c>
      <c r="AF9035" t="s">
        <v>1924</v>
      </c>
      <c r="AG9035">
        <v>72701</v>
      </c>
      <c r="AH9035" t="s">
        <v>29</v>
      </c>
      <c r="AI9035" t="s">
        <v>5295</v>
      </c>
      <c r="AJ9035" t="s">
        <v>46</v>
      </c>
      <c r="AK9035" t="s">
        <v>77</v>
      </c>
      <c r="AL9035" t="s">
        <v>5296</v>
      </c>
      <c r="AM9035">
        <v>1793.98</v>
      </c>
      <c r="AN9035">
        <v>2</v>
      </c>
      <c r="AO9035">
        <v>0</v>
      </c>
      <c r="AP9035">
        <v>843.17060000000004</v>
      </c>
      <c r="AQ9035">
        <f>YEAR(Table1[[#This Row],[Order Date]])</f>
        <v>2014</v>
      </c>
      <c r="AR9035" t="str">
        <f>TEXT(Table1[[#This Row],[Order Date]],"mmmm")</f>
        <v>September</v>
      </c>
      <c r="AS9035" t="str">
        <f>"Q"&amp;ROUNDUP(MONTH(Table1[[#This Row],[Order Date]])/3,0)</f>
        <v>Q3</v>
      </c>
      <c r="AT9035">
        <f>IF(Table1[[#This Row],[Sales]]=0,0,Table1[[#This Row],[Profit]]/Table1[[#This Row],[Sales]])</f>
        <v>0.47000000000000003</v>
      </c>
    </row>
    <row r="9036" spans="22:46" x14ac:dyDescent="0.3">
      <c r="V9036">
        <v>9035</v>
      </c>
      <c r="W9036" t="s">
        <v>11198</v>
      </c>
      <c r="X9036" s="1">
        <v>42278</v>
      </c>
      <c r="Y9036" s="1">
        <v>42134</v>
      </c>
      <c r="Z9036" t="s">
        <v>51</v>
      </c>
      <c r="AA9036" t="s">
        <v>744</v>
      </c>
      <c r="AB9036" t="s">
        <v>745</v>
      </c>
      <c r="AC9036" t="s">
        <v>25</v>
      </c>
      <c r="AD9036" t="s">
        <v>26</v>
      </c>
      <c r="AE9036" t="s">
        <v>1485</v>
      </c>
      <c r="AF9036" t="s">
        <v>233</v>
      </c>
      <c r="AG9036">
        <v>62301</v>
      </c>
      <c r="AH9036" t="s">
        <v>111</v>
      </c>
      <c r="AI9036" t="s">
        <v>6399</v>
      </c>
      <c r="AJ9036" t="s">
        <v>46</v>
      </c>
      <c r="AK9036" t="s">
        <v>77</v>
      </c>
      <c r="AL9036" t="s">
        <v>6400</v>
      </c>
      <c r="AM9036">
        <v>2.992</v>
      </c>
      <c r="AN9036">
        <v>4</v>
      </c>
      <c r="AO9036">
        <v>0.8</v>
      </c>
      <c r="AP9036">
        <v>-4.4880000000000004</v>
      </c>
      <c r="AQ9036">
        <f>YEAR(Table1[[#This Row],[Order Date]])</f>
        <v>2015</v>
      </c>
      <c r="AR9036" t="str">
        <f>TEXT(Table1[[#This Row],[Order Date]],"mmmm")</f>
        <v>October</v>
      </c>
      <c r="AS9036" t="str">
        <f>"Q"&amp;ROUNDUP(MONTH(Table1[[#This Row],[Order Date]])/3,0)</f>
        <v>Q4</v>
      </c>
      <c r="AT9036">
        <f>IF(Table1[[#This Row],[Sales]]=0,0,Table1[[#This Row],[Profit]]/Table1[[#This Row],[Sales]])</f>
        <v>-1.5000000000000002</v>
      </c>
    </row>
    <row r="9037" spans="22:46" x14ac:dyDescent="0.3">
      <c r="V9037">
        <v>9036</v>
      </c>
      <c r="W9037" t="s">
        <v>11198</v>
      </c>
      <c r="X9037" s="1">
        <v>42278</v>
      </c>
      <c r="Y9037" s="1">
        <v>42134</v>
      </c>
      <c r="Z9037" t="s">
        <v>51</v>
      </c>
      <c r="AA9037" t="s">
        <v>744</v>
      </c>
      <c r="AB9037" t="s">
        <v>745</v>
      </c>
      <c r="AC9037" t="s">
        <v>25</v>
      </c>
      <c r="AD9037" t="s">
        <v>26</v>
      </c>
      <c r="AE9037" t="s">
        <v>1485</v>
      </c>
      <c r="AF9037" t="s">
        <v>233</v>
      </c>
      <c r="AG9037">
        <v>62301</v>
      </c>
      <c r="AH9037" t="s">
        <v>111</v>
      </c>
      <c r="AI9037" t="s">
        <v>746</v>
      </c>
      <c r="AJ9037" t="s">
        <v>73</v>
      </c>
      <c r="AK9037" t="s">
        <v>176</v>
      </c>
      <c r="AL9037" t="s">
        <v>747</v>
      </c>
      <c r="AM9037">
        <v>108.768</v>
      </c>
      <c r="AN9037">
        <v>4</v>
      </c>
      <c r="AO9037">
        <v>0.2</v>
      </c>
      <c r="AP9037">
        <v>2.7191999999999998</v>
      </c>
      <c r="AQ9037">
        <f>YEAR(Table1[[#This Row],[Order Date]])</f>
        <v>2015</v>
      </c>
      <c r="AR9037" t="str">
        <f>TEXT(Table1[[#This Row],[Order Date]],"mmmm")</f>
        <v>October</v>
      </c>
      <c r="AS9037" t="str">
        <f>"Q"&amp;ROUNDUP(MONTH(Table1[[#This Row],[Order Date]])/3,0)</f>
        <v>Q4</v>
      </c>
      <c r="AT9037">
        <f>IF(Table1[[#This Row],[Sales]]=0,0,Table1[[#This Row],[Profit]]/Table1[[#This Row],[Sales]])</f>
        <v>2.4999999999999998E-2</v>
      </c>
    </row>
    <row r="9038" spans="22:46" x14ac:dyDescent="0.3">
      <c r="V9038">
        <v>9037</v>
      </c>
      <c r="W9038" t="s">
        <v>11199</v>
      </c>
      <c r="X9038" s="1">
        <v>42101</v>
      </c>
      <c r="Y9038" s="1">
        <v>42281</v>
      </c>
      <c r="Z9038" t="s">
        <v>207</v>
      </c>
      <c r="AA9038" t="s">
        <v>2458</v>
      </c>
      <c r="AB9038" t="s">
        <v>2459</v>
      </c>
      <c r="AC9038" t="s">
        <v>25</v>
      </c>
      <c r="AD9038" t="s">
        <v>26</v>
      </c>
      <c r="AE9038" t="s">
        <v>300</v>
      </c>
      <c r="AF9038" t="s">
        <v>301</v>
      </c>
      <c r="AG9038">
        <v>10035</v>
      </c>
      <c r="AH9038" t="s">
        <v>160</v>
      </c>
      <c r="AI9038" t="s">
        <v>4476</v>
      </c>
      <c r="AJ9038" t="s">
        <v>46</v>
      </c>
      <c r="AK9038" t="s">
        <v>94</v>
      </c>
      <c r="AL9038" t="s">
        <v>4477</v>
      </c>
      <c r="AM9038">
        <v>25.92</v>
      </c>
      <c r="AN9038">
        <v>4</v>
      </c>
      <c r="AO9038">
        <v>0</v>
      </c>
      <c r="AP9038">
        <v>12.441599999999999</v>
      </c>
      <c r="AQ9038">
        <f>YEAR(Table1[[#This Row],[Order Date]])</f>
        <v>2015</v>
      </c>
      <c r="AR9038" t="str">
        <f>TEXT(Table1[[#This Row],[Order Date]],"mmmm")</f>
        <v>April</v>
      </c>
      <c r="AS9038" t="str">
        <f>"Q"&amp;ROUNDUP(MONTH(Table1[[#This Row],[Order Date]])/3,0)</f>
        <v>Q2</v>
      </c>
      <c r="AT9038">
        <f>IF(Table1[[#This Row],[Sales]]=0,0,Table1[[#This Row],[Profit]]/Table1[[#This Row],[Sales]])</f>
        <v>0.47999999999999993</v>
      </c>
    </row>
    <row r="9039" spans="22:46" x14ac:dyDescent="0.3">
      <c r="V9039">
        <v>9038</v>
      </c>
      <c r="W9039" t="s">
        <v>11199</v>
      </c>
      <c r="X9039" s="1">
        <v>42101</v>
      </c>
      <c r="Y9039" s="1">
        <v>42281</v>
      </c>
      <c r="Z9039" t="s">
        <v>207</v>
      </c>
      <c r="AA9039" t="s">
        <v>2458</v>
      </c>
      <c r="AB9039" t="s">
        <v>2459</v>
      </c>
      <c r="AC9039" t="s">
        <v>25</v>
      </c>
      <c r="AD9039" t="s">
        <v>26</v>
      </c>
      <c r="AE9039" t="s">
        <v>300</v>
      </c>
      <c r="AF9039" t="s">
        <v>301</v>
      </c>
      <c r="AG9039">
        <v>10035</v>
      </c>
      <c r="AH9039" t="s">
        <v>160</v>
      </c>
      <c r="AI9039" t="s">
        <v>4480</v>
      </c>
      <c r="AJ9039" t="s">
        <v>46</v>
      </c>
      <c r="AK9039" t="s">
        <v>60</v>
      </c>
      <c r="AL9039" t="s">
        <v>4481</v>
      </c>
      <c r="AM9039">
        <v>22.58</v>
      </c>
      <c r="AN9039">
        <v>2</v>
      </c>
      <c r="AO9039">
        <v>0</v>
      </c>
      <c r="AP9039">
        <v>5.8708</v>
      </c>
      <c r="AQ9039">
        <f>YEAR(Table1[[#This Row],[Order Date]])</f>
        <v>2015</v>
      </c>
      <c r="AR9039" t="str">
        <f>TEXT(Table1[[#This Row],[Order Date]],"mmmm")</f>
        <v>April</v>
      </c>
      <c r="AS9039" t="str">
        <f>"Q"&amp;ROUNDUP(MONTH(Table1[[#This Row],[Order Date]])/3,0)</f>
        <v>Q2</v>
      </c>
      <c r="AT9039">
        <f>IF(Table1[[#This Row],[Sales]]=0,0,Table1[[#This Row],[Profit]]/Table1[[#This Row],[Sales]])</f>
        <v>0.26</v>
      </c>
    </row>
    <row r="9040" spans="22:46" x14ac:dyDescent="0.3">
      <c r="V9040">
        <v>9039</v>
      </c>
      <c r="W9040" t="s">
        <v>11200</v>
      </c>
      <c r="X9040" s="1">
        <v>43060</v>
      </c>
      <c r="Y9040" t="s">
        <v>3488</v>
      </c>
      <c r="Z9040" t="s">
        <v>1450</v>
      </c>
      <c r="AA9040" t="s">
        <v>4917</v>
      </c>
      <c r="AB9040" t="s">
        <v>4918</v>
      </c>
      <c r="AC9040" t="s">
        <v>25</v>
      </c>
      <c r="AD9040" t="s">
        <v>26</v>
      </c>
      <c r="AE9040" t="s">
        <v>203</v>
      </c>
      <c r="AF9040" t="s">
        <v>110</v>
      </c>
      <c r="AG9040">
        <v>77095</v>
      </c>
      <c r="AH9040" t="s">
        <v>111</v>
      </c>
      <c r="AI9040" t="s">
        <v>2012</v>
      </c>
      <c r="AJ9040" t="s">
        <v>73</v>
      </c>
      <c r="AK9040" t="s">
        <v>74</v>
      </c>
      <c r="AL9040" t="s">
        <v>2013</v>
      </c>
      <c r="AM9040">
        <v>55.176000000000002</v>
      </c>
      <c r="AN9040">
        <v>3</v>
      </c>
      <c r="AO9040">
        <v>0.2</v>
      </c>
      <c r="AP9040">
        <v>-12.4146</v>
      </c>
      <c r="AQ9040">
        <f>YEAR(Table1[[#This Row],[Order Date]])</f>
        <v>2017</v>
      </c>
      <c r="AR9040" t="str">
        <f>TEXT(Table1[[#This Row],[Order Date]],"mmmm")</f>
        <v>November</v>
      </c>
      <c r="AS9040" t="str">
        <f>"Q"&amp;ROUNDUP(MONTH(Table1[[#This Row],[Order Date]])/3,0)</f>
        <v>Q4</v>
      </c>
      <c r="AT9040">
        <f>IF(Table1[[#This Row],[Sales]]=0,0,Table1[[#This Row],[Profit]]/Table1[[#This Row],[Sales]])</f>
        <v>-0.22500000000000001</v>
      </c>
    </row>
    <row r="9041" spans="22:46" x14ac:dyDescent="0.3">
      <c r="V9041">
        <v>9040</v>
      </c>
      <c r="W9041" t="s">
        <v>11201</v>
      </c>
      <c r="X9041" s="1">
        <v>42721</v>
      </c>
      <c r="Y9041" t="s">
        <v>7629</v>
      </c>
      <c r="Z9041" t="s">
        <v>51</v>
      </c>
      <c r="AA9041" t="s">
        <v>4309</v>
      </c>
      <c r="AB9041" t="s">
        <v>4310</v>
      </c>
      <c r="AC9041" t="s">
        <v>25</v>
      </c>
      <c r="AD9041" t="s">
        <v>26</v>
      </c>
      <c r="AE9041" t="s">
        <v>993</v>
      </c>
      <c r="AF9041" t="s">
        <v>267</v>
      </c>
      <c r="AG9041">
        <v>48205</v>
      </c>
      <c r="AH9041" t="s">
        <v>111</v>
      </c>
      <c r="AI9041" t="s">
        <v>3041</v>
      </c>
      <c r="AJ9041" t="s">
        <v>46</v>
      </c>
      <c r="AK9041" t="s">
        <v>77</v>
      </c>
      <c r="AL9041" t="s">
        <v>3042</v>
      </c>
      <c r="AM9041">
        <v>9892.74</v>
      </c>
      <c r="AN9041">
        <v>13</v>
      </c>
      <c r="AO9041">
        <v>0</v>
      </c>
      <c r="AP9041">
        <v>4946.37</v>
      </c>
      <c r="AQ9041">
        <f>YEAR(Table1[[#This Row],[Order Date]])</f>
        <v>2016</v>
      </c>
      <c r="AR9041" t="str">
        <f>TEXT(Table1[[#This Row],[Order Date]],"mmmm")</f>
        <v>December</v>
      </c>
      <c r="AS9041" t="str">
        <f>"Q"&amp;ROUNDUP(MONTH(Table1[[#This Row],[Order Date]])/3,0)</f>
        <v>Q4</v>
      </c>
      <c r="AT9041">
        <f>IF(Table1[[#This Row],[Sales]]=0,0,Table1[[#This Row],[Profit]]/Table1[[#This Row],[Sales]])</f>
        <v>0.5</v>
      </c>
    </row>
    <row r="9042" spans="22:46" x14ac:dyDescent="0.3">
      <c r="V9042">
        <v>9041</v>
      </c>
      <c r="W9042" t="s">
        <v>11202</v>
      </c>
      <c r="X9042" s="1">
        <v>41901</v>
      </c>
      <c r="Y9042" t="s">
        <v>1312</v>
      </c>
      <c r="Z9042" t="s">
        <v>51</v>
      </c>
      <c r="AA9042" t="s">
        <v>5152</v>
      </c>
      <c r="AB9042" t="s">
        <v>5153</v>
      </c>
      <c r="AC9042" t="s">
        <v>41</v>
      </c>
      <c r="AD9042" t="s">
        <v>26</v>
      </c>
      <c r="AE9042" t="s">
        <v>8793</v>
      </c>
      <c r="AF9042" t="s">
        <v>349</v>
      </c>
      <c r="AG9042">
        <v>85224</v>
      </c>
      <c r="AH9042" t="s">
        <v>44</v>
      </c>
      <c r="AI9042" t="s">
        <v>5005</v>
      </c>
      <c r="AJ9042" t="s">
        <v>31</v>
      </c>
      <c r="AK9042" t="s">
        <v>57</v>
      </c>
      <c r="AL9042" t="s">
        <v>5006</v>
      </c>
      <c r="AM9042">
        <v>73.915000000000006</v>
      </c>
      <c r="AN9042">
        <v>1</v>
      </c>
      <c r="AO9042">
        <v>0.5</v>
      </c>
      <c r="AP9042">
        <v>-45.827300000000001</v>
      </c>
      <c r="AQ9042">
        <f>YEAR(Table1[[#This Row],[Order Date]])</f>
        <v>2014</v>
      </c>
      <c r="AR9042" t="str">
        <f>TEXT(Table1[[#This Row],[Order Date]],"mmmm")</f>
        <v>September</v>
      </c>
      <c r="AS9042" t="str">
        <f>"Q"&amp;ROUNDUP(MONTH(Table1[[#This Row],[Order Date]])/3,0)</f>
        <v>Q3</v>
      </c>
      <c r="AT9042">
        <f>IF(Table1[[#This Row],[Sales]]=0,0,Table1[[#This Row],[Profit]]/Table1[[#This Row],[Sales]])</f>
        <v>-0.62</v>
      </c>
    </row>
    <row r="9043" spans="22:46" x14ac:dyDescent="0.3">
      <c r="V9043">
        <v>9042</v>
      </c>
      <c r="W9043" t="s">
        <v>11203</v>
      </c>
      <c r="X9043" s="1">
        <v>41910</v>
      </c>
      <c r="Y9043" s="1">
        <v>41708</v>
      </c>
      <c r="Z9043" t="s">
        <v>51</v>
      </c>
      <c r="AA9043" t="s">
        <v>1864</v>
      </c>
      <c r="AB9043" t="s">
        <v>1865</v>
      </c>
      <c r="AC9043" t="s">
        <v>25</v>
      </c>
      <c r="AD9043" t="s">
        <v>26</v>
      </c>
      <c r="AE9043" t="s">
        <v>7973</v>
      </c>
      <c r="AF9043" t="s">
        <v>55</v>
      </c>
      <c r="AG9043">
        <v>33021</v>
      </c>
      <c r="AH9043" t="s">
        <v>29</v>
      </c>
      <c r="AI9043" t="s">
        <v>9985</v>
      </c>
      <c r="AJ9043" t="s">
        <v>31</v>
      </c>
      <c r="AK9043" t="s">
        <v>67</v>
      </c>
      <c r="AL9043" t="s">
        <v>9986</v>
      </c>
      <c r="AM9043">
        <v>337.08800000000002</v>
      </c>
      <c r="AN9043">
        <v>4</v>
      </c>
      <c r="AO9043">
        <v>0.2</v>
      </c>
      <c r="AP9043">
        <v>16.854399999999998</v>
      </c>
      <c r="AQ9043">
        <f>YEAR(Table1[[#This Row],[Order Date]])</f>
        <v>2014</v>
      </c>
      <c r="AR9043" t="str">
        <f>TEXT(Table1[[#This Row],[Order Date]],"mmmm")</f>
        <v>September</v>
      </c>
      <c r="AS9043" t="str">
        <f>"Q"&amp;ROUNDUP(MONTH(Table1[[#This Row],[Order Date]])/3,0)</f>
        <v>Q3</v>
      </c>
      <c r="AT9043">
        <f>IF(Table1[[#This Row],[Sales]]=0,0,Table1[[#This Row],[Profit]]/Table1[[#This Row],[Sales]])</f>
        <v>4.9999999999999989E-2</v>
      </c>
    </row>
    <row r="9044" spans="22:46" x14ac:dyDescent="0.3">
      <c r="V9044">
        <v>9043</v>
      </c>
      <c r="W9044" t="s">
        <v>11204</v>
      </c>
      <c r="X9044" s="1">
        <v>42269</v>
      </c>
      <c r="Y9044" t="s">
        <v>1175</v>
      </c>
      <c r="Z9044" t="s">
        <v>22</v>
      </c>
      <c r="AA9044" t="s">
        <v>1483</v>
      </c>
      <c r="AB9044" t="s">
        <v>1484</v>
      </c>
      <c r="AC9044" t="s">
        <v>41</v>
      </c>
      <c r="AD9044" t="s">
        <v>26</v>
      </c>
      <c r="AE9044" t="s">
        <v>42</v>
      </c>
      <c r="AF9044" t="s">
        <v>43</v>
      </c>
      <c r="AG9044">
        <v>90049</v>
      </c>
      <c r="AH9044" t="s">
        <v>44</v>
      </c>
      <c r="AI9044" t="s">
        <v>2476</v>
      </c>
      <c r="AJ9044" t="s">
        <v>46</v>
      </c>
      <c r="AK9044" t="s">
        <v>80</v>
      </c>
      <c r="AL9044" t="s">
        <v>2477</v>
      </c>
      <c r="AM9044">
        <v>61.44</v>
      </c>
      <c r="AN9044">
        <v>3</v>
      </c>
      <c r="AO9044">
        <v>0</v>
      </c>
      <c r="AP9044">
        <v>16.588799999999999</v>
      </c>
      <c r="AQ9044">
        <f>YEAR(Table1[[#This Row],[Order Date]])</f>
        <v>2015</v>
      </c>
      <c r="AR9044" t="str">
        <f>TEXT(Table1[[#This Row],[Order Date]],"mmmm")</f>
        <v>September</v>
      </c>
      <c r="AS9044" t="str">
        <f>"Q"&amp;ROUNDUP(MONTH(Table1[[#This Row],[Order Date]])/3,0)</f>
        <v>Q3</v>
      </c>
      <c r="AT9044">
        <f>IF(Table1[[#This Row],[Sales]]=0,0,Table1[[#This Row],[Profit]]/Table1[[#This Row],[Sales]])</f>
        <v>0.27</v>
      </c>
    </row>
    <row r="9045" spans="22:46" x14ac:dyDescent="0.3">
      <c r="V9045">
        <v>9044</v>
      </c>
      <c r="W9045" t="s">
        <v>11205</v>
      </c>
      <c r="X9045" s="1">
        <v>42681</v>
      </c>
      <c r="Y9045" t="s">
        <v>3388</v>
      </c>
      <c r="Z9045" t="s">
        <v>51</v>
      </c>
      <c r="AA9045" t="s">
        <v>4768</v>
      </c>
      <c r="AB9045" t="s">
        <v>4769</v>
      </c>
      <c r="AC9045" t="s">
        <v>41</v>
      </c>
      <c r="AD9045" t="s">
        <v>26</v>
      </c>
      <c r="AE9045" t="s">
        <v>136</v>
      </c>
      <c r="AF9045" t="s">
        <v>43</v>
      </c>
      <c r="AG9045">
        <v>94122</v>
      </c>
      <c r="AH9045" t="s">
        <v>44</v>
      </c>
      <c r="AI9045" t="s">
        <v>1475</v>
      </c>
      <c r="AJ9045" t="s">
        <v>73</v>
      </c>
      <c r="AK9045" t="s">
        <v>176</v>
      </c>
      <c r="AL9045" t="s">
        <v>1476</v>
      </c>
      <c r="AM9045">
        <v>479.97</v>
      </c>
      <c r="AN9045">
        <v>3</v>
      </c>
      <c r="AO9045">
        <v>0</v>
      </c>
      <c r="AP9045">
        <v>163.18979999999999</v>
      </c>
      <c r="AQ9045">
        <f>YEAR(Table1[[#This Row],[Order Date]])</f>
        <v>2016</v>
      </c>
      <c r="AR9045" t="str">
        <f>TEXT(Table1[[#This Row],[Order Date]],"mmmm")</f>
        <v>November</v>
      </c>
      <c r="AS9045" t="str">
        <f>"Q"&amp;ROUNDUP(MONTH(Table1[[#This Row],[Order Date]])/3,0)</f>
        <v>Q4</v>
      </c>
      <c r="AT9045">
        <f>IF(Table1[[#This Row],[Sales]]=0,0,Table1[[#This Row],[Profit]]/Table1[[#This Row],[Sales]])</f>
        <v>0.33999999999999997</v>
      </c>
    </row>
    <row r="9046" spans="22:46" x14ac:dyDescent="0.3">
      <c r="V9046">
        <v>9045</v>
      </c>
      <c r="W9046" t="s">
        <v>11206</v>
      </c>
      <c r="X9046" s="1">
        <v>43085</v>
      </c>
      <c r="Y9046" t="s">
        <v>3448</v>
      </c>
      <c r="Z9046" t="s">
        <v>22</v>
      </c>
      <c r="AA9046" t="s">
        <v>3426</v>
      </c>
      <c r="AB9046" t="s">
        <v>3427</v>
      </c>
      <c r="AC9046" t="s">
        <v>41</v>
      </c>
      <c r="AD9046" t="s">
        <v>26</v>
      </c>
      <c r="AE9046" t="s">
        <v>5637</v>
      </c>
      <c r="AF9046" t="s">
        <v>43</v>
      </c>
      <c r="AG9046">
        <v>94086</v>
      </c>
      <c r="AH9046" t="s">
        <v>44</v>
      </c>
      <c r="AI9046" t="s">
        <v>6399</v>
      </c>
      <c r="AJ9046" t="s">
        <v>46</v>
      </c>
      <c r="AK9046" t="s">
        <v>77</v>
      </c>
      <c r="AL9046" t="s">
        <v>6400</v>
      </c>
      <c r="AM9046">
        <v>5.984</v>
      </c>
      <c r="AN9046">
        <v>2</v>
      </c>
      <c r="AO9046">
        <v>0.2</v>
      </c>
      <c r="AP9046">
        <v>2.2440000000000002</v>
      </c>
      <c r="AQ9046">
        <f>YEAR(Table1[[#This Row],[Order Date]])</f>
        <v>2017</v>
      </c>
      <c r="AR9046" t="str">
        <f>TEXT(Table1[[#This Row],[Order Date]],"mmmm")</f>
        <v>December</v>
      </c>
      <c r="AS9046" t="str">
        <f>"Q"&amp;ROUNDUP(MONTH(Table1[[#This Row],[Order Date]])/3,0)</f>
        <v>Q4</v>
      </c>
      <c r="AT9046">
        <f>IF(Table1[[#This Row],[Sales]]=0,0,Table1[[#This Row],[Profit]]/Table1[[#This Row],[Sales]])</f>
        <v>0.37500000000000006</v>
      </c>
    </row>
    <row r="9047" spans="22:46" x14ac:dyDescent="0.3">
      <c r="V9047">
        <v>9046</v>
      </c>
      <c r="W9047" t="s">
        <v>11206</v>
      </c>
      <c r="X9047" s="1">
        <v>43085</v>
      </c>
      <c r="Y9047" t="s">
        <v>3448</v>
      </c>
      <c r="Z9047" t="s">
        <v>22</v>
      </c>
      <c r="AA9047" t="s">
        <v>3426</v>
      </c>
      <c r="AB9047" t="s">
        <v>3427</v>
      </c>
      <c r="AC9047" t="s">
        <v>41</v>
      </c>
      <c r="AD9047" t="s">
        <v>26</v>
      </c>
      <c r="AE9047" t="s">
        <v>5637</v>
      </c>
      <c r="AF9047" t="s">
        <v>43</v>
      </c>
      <c r="AG9047">
        <v>94086</v>
      </c>
      <c r="AH9047" t="s">
        <v>44</v>
      </c>
      <c r="AI9047" t="s">
        <v>5953</v>
      </c>
      <c r="AJ9047" t="s">
        <v>73</v>
      </c>
      <c r="AK9047" t="s">
        <v>176</v>
      </c>
      <c r="AL9047" t="s">
        <v>5954</v>
      </c>
      <c r="AM9047">
        <v>189.95</v>
      </c>
      <c r="AN9047">
        <v>5</v>
      </c>
      <c r="AO9047">
        <v>0</v>
      </c>
      <c r="AP9047">
        <v>45.588000000000001</v>
      </c>
      <c r="AQ9047">
        <f>YEAR(Table1[[#This Row],[Order Date]])</f>
        <v>2017</v>
      </c>
      <c r="AR9047" t="str">
        <f>TEXT(Table1[[#This Row],[Order Date]],"mmmm")</f>
        <v>December</v>
      </c>
      <c r="AS9047" t="str">
        <f>"Q"&amp;ROUNDUP(MONTH(Table1[[#This Row],[Order Date]])/3,0)</f>
        <v>Q4</v>
      </c>
      <c r="AT9047">
        <f>IF(Table1[[#This Row],[Sales]]=0,0,Table1[[#This Row],[Profit]]/Table1[[#This Row],[Sales]])</f>
        <v>0.24000000000000002</v>
      </c>
    </row>
    <row r="9048" spans="22:46" x14ac:dyDescent="0.3">
      <c r="V9048">
        <v>9047</v>
      </c>
      <c r="W9048" t="s">
        <v>11206</v>
      </c>
      <c r="X9048" s="1">
        <v>43085</v>
      </c>
      <c r="Y9048" t="s">
        <v>3448</v>
      </c>
      <c r="Z9048" t="s">
        <v>22</v>
      </c>
      <c r="AA9048" t="s">
        <v>3426</v>
      </c>
      <c r="AB9048" t="s">
        <v>3427</v>
      </c>
      <c r="AC9048" t="s">
        <v>41</v>
      </c>
      <c r="AD9048" t="s">
        <v>26</v>
      </c>
      <c r="AE9048" t="s">
        <v>5637</v>
      </c>
      <c r="AF9048" t="s">
        <v>43</v>
      </c>
      <c r="AG9048">
        <v>94086</v>
      </c>
      <c r="AH9048" t="s">
        <v>44</v>
      </c>
      <c r="AI9048" t="s">
        <v>2779</v>
      </c>
      <c r="AJ9048" t="s">
        <v>73</v>
      </c>
      <c r="AK9048" t="s">
        <v>176</v>
      </c>
      <c r="AL9048" t="s">
        <v>2780</v>
      </c>
      <c r="AM9048">
        <v>149.94999999999999</v>
      </c>
      <c r="AN9048">
        <v>5</v>
      </c>
      <c r="AO9048">
        <v>0</v>
      </c>
      <c r="AP9048">
        <v>31.4895</v>
      </c>
      <c r="AQ9048">
        <f>YEAR(Table1[[#This Row],[Order Date]])</f>
        <v>2017</v>
      </c>
      <c r="AR9048" t="str">
        <f>TEXT(Table1[[#This Row],[Order Date]],"mmmm")</f>
        <v>December</v>
      </c>
      <c r="AS9048" t="str">
        <f>"Q"&amp;ROUNDUP(MONTH(Table1[[#This Row],[Order Date]])/3,0)</f>
        <v>Q4</v>
      </c>
      <c r="AT9048">
        <f>IF(Table1[[#This Row],[Sales]]=0,0,Table1[[#This Row],[Profit]]/Table1[[#This Row],[Sales]])</f>
        <v>0.21000000000000002</v>
      </c>
    </row>
    <row r="9049" spans="22:46" x14ac:dyDescent="0.3">
      <c r="V9049">
        <v>9048</v>
      </c>
      <c r="W9049" t="s">
        <v>11206</v>
      </c>
      <c r="X9049" s="1">
        <v>43085</v>
      </c>
      <c r="Y9049" t="s">
        <v>3448</v>
      </c>
      <c r="Z9049" t="s">
        <v>22</v>
      </c>
      <c r="AA9049" t="s">
        <v>3426</v>
      </c>
      <c r="AB9049" t="s">
        <v>3427</v>
      </c>
      <c r="AC9049" t="s">
        <v>41</v>
      </c>
      <c r="AD9049" t="s">
        <v>26</v>
      </c>
      <c r="AE9049" t="s">
        <v>5637</v>
      </c>
      <c r="AF9049" t="s">
        <v>43</v>
      </c>
      <c r="AG9049">
        <v>94086</v>
      </c>
      <c r="AH9049" t="s">
        <v>44</v>
      </c>
      <c r="AI9049" t="s">
        <v>3356</v>
      </c>
      <c r="AJ9049" t="s">
        <v>46</v>
      </c>
      <c r="AK9049" t="s">
        <v>70</v>
      </c>
      <c r="AL9049" t="s">
        <v>3357</v>
      </c>
      <c r="AM9049">
        <v>29.95</v>
      </c>
      <c r="AN9049">
        <v>5</v>
      </c>
      <c r="AO9049">
        <v>0</v>
      </c>
      <c r="AP9049">
        <v>8.6854999999999993</v>
      </c>
      <c r="AQ9049">
        <f>YEAR(Table1[[#This Row],[Order Date]])</f>
        <v>2017</v>
      </c>
      <c r="AR9049" t="str">
        <f>TEXT(Table1[[#This Row],[Order Date]],"mmmm")</f>
        <v>December</v>
      </c>
      <c r="AS9049" t="str">
        <f>"Q"&amp;ROUNDUP(MONTH(Table1[[#This Row],[Order Date]])/3,0)</f>
        <v>Q4</v>
      </c>
      <c r="AT9049">
        <f>IF(Table1[[#This Row],[Sales]]=0,0,Table1[[#This Row],[Profit]]/Table1[[#This Row],[Sales]])</f>
        <v>0.28999999999999998</v>
      </c>
    </row>
    <row r="9050" spans="22:46" x14ac:dyDescent="0.3">
      <c r="V9050">
        <v>9049</v>
      </c>
      <c r="W9050" t="s">
        <v>11206</v>
      </c>
      <c r="X9050" s="1">
        <v>43085</v>
      </c>
      <c r="Y9050" t="s">
        <v>3448</v>
      </c>
      <c r="Z9050" t="s">
        <v>22</v>
      </c>
      <c r="AA9050" t="s">
        <v>3426</v>
      </c>
      <c r="AB9050" t="s">
        <v>3427</v>
      </c>
      <c r="AC9050" t="s">
        <v>41</v>
      </c>
      <c r="AD9050" t="s">
        <v>26</v>
      </c>
      <c r="AE9050" t="s">
        <v>5637</v>
      </c>
      <c r="AF9050" t="s">
        <v>43</v>
      </c>
      <c r="AG9050">
        <v>94086</v>
      </c>
      <c r="AH9050" t="s">
        <v>44</v>
      </c>
      <c r="AI9050" t="s">
        <v>9240</v>
      </c>
      <c r="AJ9050" t="s">
        <v>46</v>
      </c>
      <c r="AK9050" t="s">
        <v>47</v>
      </c>
      <c r="AL9050" t="s">
        <v>9241</v>
      </c>
      <c r="AM9050">
        <v>44.4</v>
      </c>
      <c r="AN9050">
        <v>3</v>
      </c>
      <c r="AO9050">
        <v>0</v>
      </c>
      <c r="AP9050">
        <v>22.2</v>
      </c>
      <c r="AQ9050">
        <f>YEAR(Table1[[#This Row],[Order Date]])</f>
        <v>2017</v>
      </c>
      <c r="AR9050" t="str">
        <f>TEXT(Table1[[#This Row],[Order Date]],"mmmm")</f>
        <v>December</v>
      </c>
      <c r="AS9050" t="str">
        <f>"Q"&amp;ROUNDUP(MONTH(Table1[[#This Row],[Order Date]])/3,0)</f>
        <v>Q4</v>
      </c>
      <c r="AT9050">
        <f>IF(Table1[[#This Row],[Sales]]=0,0,Table1[[#This Row],[Profit]]/Table1[[#This Row],[Sales]])</f>
        <v>0.5</v>
      </c>
    </row>
    <row r="9051" spans="22:46" x14ac:dyDescent="0.3">
      <c r="V9051">
        <v>9050</v>
      </c>
      <c r="W9051" t="s">
        <v>11207</v>
      </c>
      <c r="X9051" s="1">
        <v>41903</v>
      </c>
      <c r="Y9051" t="s">
        <v>605</v>
      </c>
      <c r="Z9051" t="s">
        <v>51</v>
      </c>
      <c r="AA9051" t="s">
        <v>3361</v>
      </c>
      <c r="AB9051" t="s">
        <v>3362</v>
      </c>
      <c r="AC9051" t="s">
        <v>108</v>
      </c>
      <c r="AD9051" t="s">
        <v>26</v>
      </c>
      <c r="AE9051" t="s">
        <v>300</v>
      </c>
      <c r="AF9051" t="s">
        <v>301</v>
      </c>
      <c r="AG9051">
        <v>10011</v>
      </c>
      <c r="AH9051" t="s">
        <v>160</v>
      </c>
      <c r="AI9051" t="s">
        <v>2929</v>
      </c>
      <c r="AJ9051" t="s">
        <v>46</v>
      </c>
      <c r="AK9051" t="s">
        <v>70</v>
      </c>
      <c r="AL9051" t="s">
        <v>2930</v>
      </c>
      <c r="AM9051">
        <v>66.03</v>
      </c>
      <c r="AN9051">
        <v>3</v>
      </c>
      <c r="AO9051">
        <v>0</v>
      </c>
      <c r="AP9051">
        <v>17.1678</v>
      </c>
      <c r="AQ9051">
        <f>YEAR(Table1[[#This Row],[Order Date]])</f>
        <v>2014</v>
      </c>
      <c r="AR9051" t="str">
        <f>TEXT(Table1[[#This Row],[Order Date]],"mmmm")</f>
        <v>September</v>
      </c>
      <c r="AS9051" t="str">
        <f>"Q"&amp;ROUNDUP(MONTH(Table1[[#This Row],[Order Date]])/3,0)</f>
        <v>Q3</v>
      </c>
      <c r="AT9051">
        <f>IF(Table1[[#This Row],[Sales]]=0,0,Table1[[#This Row],[Profit]]/Table1[[#This Row],[Sales]])</f>
        <v>0.26</v>
      </c>
    </row>
    <row r="9052" spans="22:46" x14ac:dyDescent="0.3">
      <c r="V9052">
        <v>9051</v>
      </c>
      <c r="W9052" t="s">
        <v>11208</v>
      </c>
      <c r="X9052" s="1">
        <v>42142</v>
      </c>
      <c r="Y9052" t="s">
        <v>10640</v>
      </c>
      <c r="Z9052" t="s">
        <v>51</v>
      </c>
      <c r="AA9052" t="s">
        <v>3021</v>
      </c>
      <c r="AB9052" t="s">
        <v>3022</v>
      </c>
      <c r="AC9052" t="s">
        <v>41</v>
      </c>
      <c r="AD9052" t="s">
        <v>26</v>
      </c>
      <c r="AE9052" t="s">
        <v>42</v>
      </c>
      <c r="AF9052" t="s">
        <v>43</v>
      </c>
      <c r="AG9052">
        <v>90004</v>
      </c>
      <c r="AH9052" t="s">
        <v>44</v>
      </c>
      <c r="AI9052" t="s">
        <v>1613</v>
      </c>
      <c r="AJ9052" t="s">
        <v>46</v>
      </c>
      <c r="AK9052" t="s">
        <v>94</v>
      </c>
      <c r="AL9052" t="s">
        <v>1614</v>
      </c>
      <c r="AM9052">
        <v>10.86</v>
      </c>
      <c r="AN9052">
        <v>2</v>
      </c>
      <c r="AO9052">
        <v>0</v>
      </c>
      <c r="AP9052">
        <v>5.3213999999999997</v>
      </c>
      <c r="AQ9052">
        <f>YEAR(Table1[[#This Row],[Order Date]])</f>
        <v>2015</v>
      </c>
      <c r="AR9052" t="str">
        <f>TEXT(Table1[[#This Row],[Order Date]],"mmmm")</f>
        <v>May</v>
      </c>
      <c r="AS9052" t="str">
        <f>"Q"&amp;ROUNDUP(MONTH(Table1[[#This Row],[Order Date]])/3,0)</f>
        <v>Q2</v>
      </c>
      <c r="AT9052">
        <f>IF(Table1[[#This Row],[Sales]]=0,0,Table1[[#This Row],[Profit]]/Table1[[#This Row],[Sales]])</f>
        <v>0.49</v>
      </c>
    </row>
    <row r="9053" spans="22:46" x14ac:dyDescent="0.3">
      <c r="V9053">
        <v>9052</v>
      </c>
      <c r="W9053" t="s">
        <v>11209</v>
      </c>
      <c r="X9053" s="1">
        <v>41724</v>
      </c>
      <c r="Y9053" t="s">
        <v>5808</v>
      </c>
      <c r="Z9053" t="s">
        <v>22</v>
      </c>
      <c r="AA9053" t="s">
        <v>4342</v>
      </c>
      <c r="AB9053" t="s">
        <v>4343</v>
      </c>
      <c r="AC9053" t="s">
        <v>41</v>
      </c>
      <c r="AD9053" t="s">
        <v>26</v>
      </c>
      <c r="AE9053" t="s">
        <v>136</v>
      </c>
      <c r="AF9053" t="s">
        <v>43</v>
      </c>
      <c r="AG9053">
        <v>94122</v>
      </c>
      <c r="AH9053" t="s">
        <v>44</v>
      </c>
      <c r="AI9053" t="s">
        <v>5619</v>
      </c>
      <c r="AJ9053" t="s">
        <v>46</v>
      </c>
      <c r="AK9053" t="s">
        <v>70</v>
      </c>
      <c r="AL9053" t="s">
        <v>5620</v>
      </c>
      <c r="AM9053">
        <v>3.36</v>
      </c>
      <c r="AN9053">
        <v>2</v>
      </c>
      <c r="AO9053">
        <v>0</v>
      </c>
      <c r="AP9053">
        <v>0.84</v>
      </c>
      <c r="AQ9053">
        <f>YEAR(Table1[[#This Row],[Order Date]])</f>
        <v>2014</v>
      </c>
      <c r="AR9053" t="str">
        <f>TEXT(Table1[[#This Row],[Order Date]],"mmmm")</f>
        <v>March</v>
      </c>
      <c r="AS9053" t="str">
        <f>"Q"&amp;ROUNDUP(MONTH(Table1[[#This Row],[Order Date]])/3,0)</f>
        <v>Q1</v>
      </c>
      <c r="AT9053">
        <f>IF(Table1[[#This Row],[Sales]]=0,0,Table1[[#This Row],[Profit]]/Table1[[#This Row],[Sales]])</f>
        <v>0.25</v>
      </c>
    </row>
    <row r="9054" spans="22:46" x14ac:dyDescent="0.3">
      <c r="V9054">
        <v>9053</v>
      </c>
      <c r="W9054" t="s">
        <v>11209</v>
      </c>
      <c r="X9054" s="1">
        <v>41724</v>
      </c>
      <c r="Y9054" t="s">
        <v>5808</v>
      </c>
      <c r="Z9054" t="s">
        <v>22</v>
      </c>
      <c r="AA9054" t="s">
        <v>4342</v>
      </c>
      <c r="AB9054" t="s">
        <v>4343</v>
      </c>
      <c r="AC9054" t="s">
        <v>41</v>
      </c>
      <c r="AD9054" t="s">
        <v>26</v>
      </c>
      <c r="AE9054" t="s">
        <v>136</v>
      </c>
      <c r="AF9054" t="s">
        <v>43</v>
      </c>
      <c r="AG9054">
        <v>94122</v>
      </c>
      <c r="AH9054" t="s">
        <v>44</v>
      </c>
      <c r="AI9054" t="s">
        <v>259</v>
      </c>
      <c r="AJ9054" t="s">
        <v>46</v>
      </c>
      <c r="AK9054" t="s">
        <v>77</v>
      </c>
      <c r="AL9054" t="s">
        <v>260</v>
      </c>
      <c r="AM9054">
        <v>27.936</v>
      </c>
      <c r="AN9054">
        <v>4</v>
      </c>
      <c r="AO9054">
        <v>0.2</v>
      </c>
      <c r="AP9054">
        <v>9.4283999999999999</v>
      </c>
      <c r="AQ9054">
        <f>YEAR(Table1[[#This Row],[Order Date]])</f>
        <v>2014</v>
      </c>
      <c r="AR9054" t="str">
        <f>TEXT(Table1[[#This Row],[Order Date]],"mmmm")</f>
        <v>March</v>
      </c>
      <c r="AS9054" t="str">
        <f>"Q"&amp;ROUNDUP(MONTH(Table1[[#This Row],[Order Date]])/3,0)</f>
        <v>Q1</v>
      </c>
      <c r="AT9054">
        <f>IF(Table1[[#This Row],[Sales]]=0,0,Table1[[#This Row],[Profit]]/Table1[[#This Row],[Sales]])</f>
        <v>0.33750000000000002</v>
      </c>
    </row>
    <row r="9055" spans="22:46" x14ac:dyDescent="0.3">
      <c r="V9055">
        <v>9054</v>
      </c>
      <c r="W9055" t="s">
        <v>11209</v>
      </c>
      <c r="X9055" s="1">
        <v>41724</v>
      </c>
      <c r="Y9055" t="s">
        <v>5808</v>
      </c>
      <c r="Z9055" t="s">
        <v>22</v>
      </c>
      <c r="AA9055" t="s">
        <v>4342</v>
      </c>
      <c r="AB9055" t="s">
        <v>4343</v>
      </c>
      <c r="AC9055" t="s">
        <v>41</v>
      </c>
      <c r="AD9055" t="s">
        <v>26</v>
      </c>
      <c r="AE9055" t="s">
        <v>136</v>
      </c>
      <c r="AF9055" t="s">
        <v>43</v>
      </c>
      <c r="AG9055">
        <v>94122</v>
      </c>
      <c r="AH9055" t="s">
        <v>44</v>
      </c>
      <c r="AI9055" t="s">
        <v>9303</v>
      </c>
      <c r="AJ9055" t="s">
        <v>73</v>
      </c>
      <c r="AK9055" t="s">
        <v>74</v>
      </c>
      <c r="AL9055" t="s">
        <v>9304</v>
      </c>
      <c r="AM9055">
        <v>28.783999999999999</v>
      </c>
      <c r="AN9055">
        <v>2</v>
      </c>
      <c r="AO9055">
        <v>0.2</v>
      </c>
      <c r="AP9055">
        <v>2.8784000000000001</v>
      </c>
      <c r="AQ9055">
        <f>YEAR(Table1[[#This Row],[Order Date]])</f>
        <v>2014</v>
      </c>
      <c r="AR9055" t="str">
        <f>TEXT(Table1[[#This Row],[Order Date]],"mmmm")</f>
        <v>March</v>
      </c>
      <c r="AS9055" t="str">
        <f>"Q"&amp;ROUNDUP(MONTH(Table1[[#This Row],[Order Date]])/3,0)</f>
        <v>Q1</v>
      </c>
      <c r="AT9055">
        <f>IF(Table1[[#This Row],[Sales]]=0,0,Table1[[#This Row],[Profit]]/Table1[[#This Row],[Sales]])</f>
        <v>0.1</v>
      </c>
    </row>
    <row r="9056" spans="22:46" x14ac:dyDescent="0.3">
      <c r="V9056">
        <v>9055</v>
      </c>
      <c r="W9056" t="s">
        <v>11210</v>
      </c>
      <c r="X9056" s="1">
        <v>43000</v>
      </c>
      <c r="Y9056" t="s">
        <v>3565</v>
      </c>
      <c r="Z9056" t="s">
        <v>51</v>
      </c>
      <c r="AA9056" t="s">
        <v>2995</v>
      </c>
      <c r="AB9056" t="s">
        <v>2996</v>
      </c>
      <c r="AC9056" t="s">
        <v>25</v>
      </c>
      <c r="AD9056" t="s">
        <v>26</v>
      </c>
      <c r="AE9056" t="s">
        <v>2873</v>
      </c>
      <c r="AF9056" t="s">
        <v>43</v>
      </c>
      <c r="AG9056">
        <v>92704</v>
      </c>
      <c r="AH9056" t="s">
        <v>44</v>
      </c>
      <c r="AI9056" t="s">
        <v>650</v>
      </c>
      <c r="AJ9056" t="s">
        <v>46</v>
      </c>
      <c r="AK9056" t="s">
        <v>651</v>
      </c>
      <c r="AL9056" t="s">
        <v>652</v>
      </c>
      <c r="AM9056">
        <v>21.96</v>
      </c>
      <c r="AN9056">
        <v>2</v>
      </c>
      <c r="AO9056">
        <v>0</v>
      </c>
      <c r="AP9056">
        <v>6.1487999999999996</v>
      </c>
      <c r="AQ9056">
        <f>YEAR(Table1[[#This Row],[Order Date]])</f>
        <v>2017</v>
      </c>
      <c r="AR9056" t="str">
        <f>TEXT(Table1[[#This Row],[Order Date]],"mmmm")</f>
        <v>September</v>
      </c>
      <c r="AS9056" t="str">
        <f>"Q"&amp;ROUNDUP(MONTH(Table1[[#This Row],[Order Date]])/3,0)</f>
        <v>Q3</v>
      </c>
      <c r="AT9056">
        <f>IF(Table1[[#This Row],[Sales]]=0,0,Table1[[#This Row],[Profit]]/Table1[[#This Row],[Sales]])</f>
        <v>0.27999999999999997</v>
      </c>
    </row>
    <row r="9057" spans="22:46" x14ac:dyDescent="0.3">
      <c r="V9057">
        <v>9056</v>
      </c>
      <c r="W9057" t="s">
        <v>11211</v>
      </c>
      <c r="X9057" s="1">
        <v>42259</v>
      </c>
      <c r="Y9057" t="s">
        <v>179</v>
      </c>
      <c r="Z9057" t="s">
        <v>22</v>
      </c>
      <c r="AA9057" t="s">
        <v>1084</v>
      </c>
      <c r="AB9057" t="s">
        <v>1085</v>
      </c>
      <c r="AC9057" t="s">
        <v>25</v>
      </c>
      <c r="AD9057" t="s">
        <v>26</v>
      </c>
      <c r="AE9057" t="s">
        <v>99</v>
      </c>
      <c r="AF9057" t="s">
        <v>100</v>
      </c>
      <c r="AG9057">
        <v>98103</v>
      </c>
      <c r="AH9057" t="s">
        <v>44</v>
      </c>
      <c r="AI9057" t="s">
        <v>4015</v>
      </c>
      <c r="AJ9057" t="s">
        <v>73</v>
      </c>
      <c r="AK9057" t="s">
        <v>176</v>
      </c>
      <c r="AL9057" t="s">
        <v>4016</v>
      </c>
      <c r="AM9057">
        <v>21.98</v>
      </c>
      <c r="AN9057">
        <v>2</v>
      </c>
      <c r="AO9057">
        <v>0</v>
      </c>
      <c r="AP9057">
        <v>8.5722000000000005</v>
      </c>
      <c r="AQ9057">
        <f>YEAR(Table1[[#This Row],[Order Date]])</f>
        <v>2015</v>
      </c>
      <c r="AR9057" t="str">
        <f>TEXT(Table1[[#This Row],[Order Date]],"mmmm")</f>
        <v>September</v>
      </c>
      <c r="AS9057" t="str">
        <f>"Q"&amp;ROUNDUP(MONTH(Table1[[#This Row],[Order Date]])/3,0)</f>
        <v>Q3</v>
      </c>
      <c r="AT9057">
        <f>IF(Table1[[#This Row],[Sales]]=0,0,Table1[[#This Row],[Profit]]/Table1[[#This Row],[Sales]])</f>
        <v>0.39</v>
      </c>
    </row>
    <row r="9058" spans="22:46" x14ac:dyDescent="0.3">
      <c r="V9058">
        <v>9057</v>
      </c>
      <c r="W9058" t="s">
        <v>11212</v>
      </c>
      <c r="X9058" s="1">
        <v>42310</v>
      </c>
      <c r="Y9058" s="1">
        <v>42105</v>
      </c>
      <c r="Z9058" t="s">
        <v>207</v>
      </c>
      <c r="AA9058" t="s">
        <v>4991</v>
      </c>
      <c r="AB9058" t="s">
        <v>4992</v>
      </c>
      <c r="AC9058" t="s">
        <v>108</v>
      </c>
      <c r="AD9058" t="s">
        <v>26</v>
      </c>
      <c r="AE9058" t="s">
        <v>300</v>
      </c>
      <c r="AF9058" t="s">
        <v>301</v>
      </c>
      <c r="AG9058">
        <v>10011</v>
      </c>
      <c r="AH9058" t="s">
        <v>160</v>
      </c>
      <c r="AI9058" t="s">
        <v>9929</v>
      </c>
      <c r="AJ9058" t="s">
        <v>31</v>
      </c>
      <c r="AK9058" t="s">
        <v>35</v>
      </c>
      <c r="AL9058" t="s">
        <v>9930</v>
      </c>
      <c r="AM9058">
        <v>2621.3220000000001</v>
      </c>
      <c r="AN9058">
        <v>11</v>
      </c>
      <c r="AO9058">
        <v>0.1</v>
      </c>
      <c r="AP9058">
        <v>553.39020000000005</v>
      </c>
      <c r="AQ9058">
        <f>YEAR(Table1[[#This Row],[Order Date]])</f>
        <v>2015</v>
      </c>
      <c r="AR9058" t="str">
        <f>TEXT(Table1[[#This Row],[Order Date]],"mmmm")</f>
        <v>November</v>
      </c>
      <c r="AS9058" t="str">
        <f>"Q"&amp;ROUNDUP(MONTH(Table1[[#This Row],[Order Date]])/3,0)</f>
        <v>Q4</v>
      </c>
      <c r="AT9058">
        <f>IF(Table1[[#This Row],[Sales]]=0,0,Table1[[#This Row],[Profit]]/Table1[[#This Row],[Sales]])</f>
        <v>0.21111111111111111</v>
      </c>
    </row>
    <row r="9059" spans="22:46" x14ac:dyDescent="0.3">
      <c r="V9059">
        <v>9058</v>
      </c>
      <c r="W9059" t="s">
        <v>11213</v>
      </c>
      <c r="X9059" s="1">
        <v>42297</v>
      </c>
      <c r="Y9059" t="s">
        <v>7822</v>
      </c>
      <c r="Z9059" t="s">
        <v>51</v>
      </c>
      <c r="AA9059" t="s">
        <v>6472</v>
      </c>
      <c r="AB9059" t="s">
        <v>6473</v>
      </c>
      <c r="AC9059" t="s">
        <v>25</v>
      </c>
      <c r="AD9059" t="s">
        <v>26</v>
      </c>
      <c r="AE9059" t="s">
        <v>42</v>
      </c>
      <c r="AF9059" t="s">
        <v>43</v>
      </c>
      <c r="AG9059">
        <v>90045</v>
      </c>
      <c r="AH9059" t="s">
        <v>44</v>
      </c>
      <c r="AI9059" t="s">
        <v>8372</v>
      </c>
      <c r="AJ9059" t="s">
        <v>31</v>
      </c>
      <c r="AK9059" t="s">
        <v>67</v>
      </c>
      <c r="AL9059" t="s">
        <v>8373</v>
      </c>
      <c r="AM9059">
        <v>74.760000000000005</v>
      </c>
      <c r="AN9059">
        <v>7</v>
      </c>
      <c r="AO9059">
        <v>0</v>
      </c>
      <c r="AP9059">
        <v>23.923200000000001</v>
      </c>
      <c r="AQ9059">
        <f>YEAR(Table1[[#This Row],[Order Date]])</f>
        <v>2015</v>
      </c>
      <c r="AR9059" t="str">
        <f>TEXT(Table1[[#This Row],[Order Date]],"mmmm")</f>
        <v>October</v>
      </c>
      <c r="AS9059" t="str">
        <f>"Q"&amp;ROUNDUP(MONTH(Table1[[#This Row],[Order Date]])/3,0)</f>
        <v>Q4</v>
      </c>
      <c r="AT9059">
        <f>IF(Table1[[#This Row],[Sales]]=0,0,Table1[[#This Row],[Profit]]/Table1[[#This Row],[Sales]])</f>
        <v>0.32</v>
      </c>
    </row>
    <row r="9060" spans="22:46" x14ac:dyDescent="0.3">
      <c r="V9060">
        <v>9059</v>
      </c>
      <c r="W9060" t="s">
        <v>11213</v>
      </c>
      <c r="X9060" s="1">
        <v>42297</v>
      </c>
      <c r="Y9060" t="s">
        <v>7822</v>
      </c>
      <c r="Z9060" t="s">
        <v>51</v>
      </c>
      <c r="AA9060" t="s">
        <v>6472</v>
      </c>
      <c r="AB9060" t="s">
        <v>6473</v>
      </c>
      <c r="AC9060" t="s">
        <v>25</v>
      </c>
      <c r="AD9060" t="s">
        <v>26</v>
      </c>
      <c r="AE9060" t="s">
        <v>42</v>
      </c>
      <c r="AF9060" t="s">
        <v>43</v>
      </c>
      <c r="AG9060">
        <v>90045</v>
      </c>
      <c r="AH9060" t="s">
        <v>44</v>
      </c>
      <c r="AI9060" t="s">
        <v>9092</v>
      </c>
      <c r="AJ9060" t="s">
        <v>31</v>
      </c>
      <c r="AK9060" t="s">
        <v>57</v>
      </c>
      <c r="AL9060" t="s">
        <v>9093</v>
      </c>
      <c r="AM9060">
        <v>364.77600000000001</v>
      </c>
      <c r="AN9060">
        <v>3</v>
      </c>
      <c r="AO9060">
        <v>0.2</v>
      </c>
      <c r="AP9060">
        <v>27.3582</v>
      </c>
      <c r="AQ9060">
        <f>YEAR(Table1[[#This Row],[Order Date]])</f>
        <v>2015</v>
      </c>
      <c r="AR9060" t="str">
        <f>TEXT(Table1[[#This Row],[Order Date]],"mmmm")</f>
        <v>October</v>
      </c>
      <c r="AS9060" t="str">
        <f>"Q"&amp;ROUNDUP(MONTH(Table1[[#This Row],[Order Date]])/3,0)</f>
        <v>Q4</v>
      </c>
      <c r="AT9060">
        <f>IF(Table1[[#This Row],[Sales]]=0,0,Table1[[#This Row],[Profit]]/Table1[[#This Row],[Sales]])</f>
        <v>7.4999999999999997E-2</v>
      </c>
    </row>
    <row r="9061" spans="22:46" x14ac:dyDescent="0.3">
      <c r="V9061">
        <v>9060</v>
      </c>
      <c r="W9061" t="s">
        <v>11214</v>
      </c>
      <c r="X9061" s="1">
        <v>42535</v>
      </c>
      <c r="Y9061" t="s">
        <v>309</v>
      </c>
      <c r="Z9061" t="s">
        <v>51</v>
      </c>
      <c r="AA9061" t="s">
        <v>2413</v>
      </c>
      <c r="AB9061" t="s">
        <v>2414</v>
      </c>
      <c r="AC9061" t="s">
        <v>41</v>
      </c>
      <c r="AD9061" t="s">
        <v>26</v>
      </c>
      <c r="AE9061" t="s">
        <v>99</v>
      </c>
      <c r="AF9061" t="s">
        <v>100</v>
      </c>
      <c r="AG9061">
        <v>98103</v>
      </c>
      <c r="AH9061" t="s">
        <v>44</v>
      </c>
      <c r="AI9061" t="s">
        <v>3942</v>
      </c>
      <c r="AJ9061" t="s">
        <v>31</v>
      </c>
      <c r="AK9061" t="s">
        <v>57</v>
      </c>
      <c r="AL9061" t="s">
        <v>3943</v>
      </c>
      <c r="AM9061">
        <v>1115.17</v>
      </c>
      <c r="AN9061">
        <v>7</v>
      </c>
      <c r="AO9061">
        <v>0</v>
      </c>
      <c r="AP9061">
        <v>334.55099999999999</v>
      </c>
      <c r="AQ9061">
        <f>YEAR(Table1[[#This Row],[Order Date]])</f>
        <v>2016</v>
      </c>
      <c r="AR9061" t="str">
        <f>TEXT(Table1[[#This Row],[Order Date]],"mmmm")</f>
        <v>June</v>
      </c>
      <c r="AS9061" t="str">
        <f>"Q"&amp;ROUNDUP(MONTH(Table1[[#This Row],[Order Date]])/3,0)</f>
        <v>Q2</v>
      </c>
      <c r="AT9061">
        <f>IF(Table1[[#This Row],[Sales]]=0,0,Table1[[#This Row],[Profit]]/Table1[[#This Row],[Sales]])</f>
        <v>0.3</v>
      </c>
    </row>
    <row r="9062" spans="22:46" x14ac:dyDescent="0.3">
      <c r="V9062">
        <v>9061</v>
      </c>
      <c r="W9062" t="s">
        <v>11215</v>
      </c>
      <c r="X9062" s="1">
        <v>42328</v>
      </c>
      <c r="Y9062" t="s">
        <v>806</v>
      </c>
      <c r="Z9062" t="s">
        <v>207</v>
      </c>
      <c r="AA9062" t="s">
        <v>2727</v>
      </c>
      <c r="AB9062" t="s">
        <v>2728</v>
      </c>
      <c r="AC9062" t="s">
        <v>41</v>
      </c>
      <c r="AD9062" t="s">
        <v>26</v>
      </c>
      <c r="AE9062" t="s">
        <v>1065</v>
      </c>
      <c r="AF9062" t="s">
        <v>43</v>
      </c>
      <c r="AG9062">
        <v>92024</v>
      </c>
      <c r="AH9062" t="s">
        <v>44</v>
      </c>
      <c r="AI9062" t="s">
        <v>4000</v>
      </c>
      <c r="AJ9062" t="s">
        <v>46</v>
      </c>
      <c r="AK9062" t="s">
        <v>77</v>
      </c>
      <c r="AL9062" t="s">
        <v>4001</v>
      </c>
      <c r="AM9062">
        <v>89.695999999999998</v>
      </c>
      <c r="AN9062">
        <v>4</v>
      </c>
      <c r="AO9062">
        <v>0.2</v>
      </c>
      <c r="AP9062">
        <v>33.636000000000003</v>
      </c>
      <c r="AQ9062">
        <f>YEAR(Table1[[#This Row],[Order Date]])</f>
        <v>2015</v>
      </c>
      <c r="AR9062" t="str">
        <f>TEXT(Table1[[#This Row],[Order Date]],"mmmm")</f>
        <v>November</v>
      </c>
      <c r="AS9062" t="str">
        <f>"Q"&amp;ROUNDUP(MONTH(Table1[[#This Row],[Order Date]])/3,0)</f>
        <v>Q4</v>
      </c>
      <c r="AT9062">
        <f>IF(Table1[[#This Row],[Sales]]=0,0,Table1[[#This Row],[Profit]]/Table1[[#This Row],[Sales]])</f>
        <v>0.37500000000000006</v>
      </c>
    </row>
    <row r="9063" spans="22:46" x14ac:dyDescent="0.3">
      <c r="V9063">
        <v>9062</v>
      </c>
      <c r="W9063" t="s">
        <v>11215</v>
      </c>
      <c r="X9063" s="1">
        <v>42328</v>
      </c>
      <c r="Y9063" t="s">
        <v>806</v>
      </c>
      <c r="Z9063" t="s">
        <v>207</v>
      </c>
      <c r="AA9063" t="s">
        <v>2727</v>
      </c>
      <c r="AB9063" t="s">
        <v>2728</v>
      </c>
      <c r="AC9063" t="s">
        <v>41</v>
      </c>
      <c r="AD9063" t="s">
        <v>26</v>
      </c>
      <c r="AE9063" t="s">
        <v>1065</v>
      </c>
      <c r="AF9063" t="s">
        <v>43</v>
      </c>
      <c r="AG9063">
        <v>92024</v>
      </c>
      <c r="AH9063" t="s">
        <v>44</v>
      </c>
      <c r="AI9063" t="s">
        <v>290</v>
      </c>
      <c r="AJ9063" t="s">
        <v>46</v>
      </c>
      <c r="AK9063" t="s">
        <v>47</v>
      </c>
      <c r="AL9063" t="s">
        <v>291</v>
      </c>
      <c r="AM9063">
        <v>50.12</v>
      </c>
      <c r="AN9063">
        <v>4</v>
      </c>
      <c r="AO9063">
        <v>0</v>
      </c>
      <c r="AP9063">
        <v>23.5564</v>
      </c>
      <c r="AQ9063">
        <f>YEAR(Table1[[#This Row],[Order Date]])</f>
        <v>2015</v>
      </c>
      <c r="AR9063" t="str">
        <f>TEXT(Table1[[#This Row],[Order Date]],"mmmm")</f>
        <v>November</v>
      </c>
      <c r="AS9063" t="str">
        <f>"Q"&amp;ROUNDUP(MONTH(Table1[[#This Row],[Order Date]])/3,0)</f>
        <v>Q4</v>
      </c>
      <c r="AT9063">
        <f>IF(Table1[[#This Row],[Sales]]=0,0,Table1[[#This Row],[Profit]]/Table1[[#This Row],[Sales]])</f>
        <v>0.47000000000000003</v>
      </c>
    </row>
    <row r="9064" spans="22:46" x14ac:dyDescent="0.3">
      <c r="V9064">
        <v>9063</v>
      </c>
      <c r="W9064" t="s">
        <v>11216</v>
      </c>
      <c r="X9064" s="1">
        <v>42428</v>
      </c>
      <c r="Y9064" s="1">
        <v>42524</v>
      </c>
      <c r="Z9064" t="s">
        <v>51</v>
      </c>
      <c r="AA9064" t="s">
        <v>6461</v>
      </c>
      <c r="AB9064" t="s">
        <v>6462</v>
      </c>
      <c r="AC9064" t="s">
        <v>41</v>
      </c>
      <c r="AD9064" t="s">
        <v>26</v>
      </c>
      <c r="AE9064" t="s">
        <v>300</v>
      </c>
      <c r="AF9064" t="s">
        <v>301</v>
      </c>
      <c r="AG9064">
        <v>10035</v>
      </c>
      <c r="AH9064" t="s">
        <v>160</v>
      </c>
      <c r="AI9064" t="s">
        <v>3667</v>
      </c>
      <c r="AJ9064" t="s">
        <v>46</v>
      </c>
      <c r="AK9064" t="s">
        <v>303</v>
      </c>
      <c r="AL9064" t="s">
        <v>633</v>
      </c>
      <c r="AM9064">
        <v>36.479999999999997</v>
      </c>
      <c r="AN9064">
        <v>6</v>
      </c>
      <c r="AO9064">
        <v>0</v>
      </c>
      <c r="AP9064">
        <v>18.239999999999998</v>
      </c>
      <c r="AQ9064">
        <f>YEAR(Table1[[#This Row],[Order Date]])</f>
        <v>2016</v>
      </c>
      <c r="AR9064" t="str">
        <f>TEXT(Table1[[#This Row],[Order Date]],"mmmm")</f>
        <v>February</v>
      </c>
      <c r="AS9064" t="str">
        <f>"Q"&amp;ROUNDUP(MONTH(Table1[[#This Row],[Order Date]])/3,0)</f>
        <v>Q1</v>
      </c>
      <c r="AT9064">
        <f>IF(Table1[[#This Row],[Sales]]=0,0,Table1[[#This Row],[Profit]]/Table1[[#This Row],[Sales]])</f>
        <v>0.5</v>
      </c>
    </row>
    <row r="9065" spans="22:46" x14ac:dyDescent="0.3">
      <c r="V9065">
        <v>9064</v>
      </c>
      <c r="W9065" t="s">
        <v>11217</v>
      </c>
      <c r="X9065" s="1">
        <v>41926</v>
      </c>
      <c r="Y9065" t="s">
        <v>262</v>
      </c>
      <c r="Z9065" t="s">
        <v>51</v>
      </c>
      <c r="AA9065" t="s">
        <v>2075</v>
      </c>
      <c r="AB9065" t="s">
        <v>2076</v>
      </c>
      <c r="AC9065" t="s">
        <v>25</v>
      </c>
      <c r="AD9065" t="s">
        <v>26</v>
      </c>
      <c r="AE9065" t="s">
        <v>342</v>
      </c>
      <c r="AF9065" t="s">
        <v>233</v>
      </c>
      <c r="AG9065">
        <v>60653</v>
      </c>
      <c r="AH9065" t="s">
        <v>111</v>
      </c>
      <c r="AI9065" t="s">
        <v>6045</v>
      </c>
      <c r="AJ9065" t="s">
        <v>46</v>
      </c>
      <c r="AK9065" t="s">
        <v>94</v>
      </c>
      <c r="AL9065" t="s">
        <v>6046</v>
      </c>
      <c r="AM9065">
        <v>322.19200000000001</v>
      </c>
      <c r="AN9065">
        <v>13</v>
      </c>
      <c r="AO9065">
        <v>0.2</v>
      </c>
      <c r="AP9065">
        <v>100.685</v>
      </c>
      <c r="AQ9065">
        <f>YEAR(Table1[[#This Row],[Order Date]])</f>
        <v>2014</v>
      </c>
      <c r="AR9065" t="str">
        <f>TEXT(Table1[[#This Row],[Order Date]],"mmmm")</f>
        <v>October</v>
      </c>
      <c r="AS9065" t="str">
        <f>"Q"&amp;ROUNDUP(MONTH(Table1[[#This Row],[Order Date]])/3,0)</f>
        <v>Q4</v>
      </c>
      <c r="AT9065">
        <f>IF(Table1[[#This Row],[Sales]]=0,0,Table1[[#This Row],[Profit]]/Table1[[#This Row],[Sales]])</f>
        <v>0.3125</v>
      </c>
    </row>
    <row r="9066" spans="22:46" x14ac:dyDescent="0.3">
      <c r="V9066">
        <v>9065</v>
      </c>
      <c r="W9066" t="s">
        <v>11217</v>
      </c>
      <c r="X9066" s="1">
        <v>41926</v>
      </c>
      <c r="Y9066" t="s">
        <v>262</v>
      </c>
      <c r="Z9066" t="s">
        <v>51</v>
      </c>
      <c r="AA9066" t="s">
        <v>2075</v>
      </c>
      <c r="AB9066" t="s">
        <v>2076</v>
      </c>
      <c r="AC9066" t="s">
        <v>25</v>
      </c>
      <c r="AD9066" t="s">
        <v>26</v>
      </c>
      <c r="AE9066" t="s">
        <v>342</v>
      </c>
      <c r="AF9066" t="s">
        <v>233</v>
      </c>
      <c r="AG9066">
        <v>60653</v>
      </c>
      <c r="AH9066" t="s">
        <v>111</v>
      </c>
      <c r="AI9066" t="s">
        <v>899</v>
      </c>
      <c r="AJ9066" t="s">
        <v>46</v>
      </c>
      <c r="AK9066" t="s">
        <v>77</v>
      </c>
      <c r="AL9066" t="s">
        <v>900</v>
      </c>
      <c r="AM9066">
        <v>2.9460000000000002</v>
      </c>
      <c r="AN9066">
        <v>3</v>
      </c>
      <c r="AO9066">
        <v>0.8</v>
      </c>
      <c r="AP9066">
        <v>-4.8609</v>
      </c>
      <c r="AQ9066">
        <f>YEAR(Table1[[#This Row],[Order Date]])</f>
        <v>2014</v>
      </c>
      <c r="AR9066" t="str">
        <f>TEXT(Table1[[#This Row],[Order Date]],"mmmm")</f>
        <v>October</v>
      </c>
      <c r="AS9066" t="str">
        <f>"Q"&amp;ROUNDUP(MONTH(Table1[[#This Row],[Order Date]])/3,0)</f>
        <v>Q4</v>
      </c>
      <c r="AT9066">
        <f>IF(Table1[[#This Row],[Sales]]=0,0,Table1[[#This Row],[Profit]]/Table1[[#This Row],[Sales]])</f>
        <v>-1.65</v>
      </c>
    </row>
    <row r="9067" spans="22:46" x14ac:dyDescent="0.3">
      <c r="V9067">
        <v>9066</v>
      </c>
      <c r="W9067" t="s">
        <v>11217</v>
      </c>
      <c r="X9067" s="1">
        <v>41926</v>
      </c>
      <c r="Y9067" t="s">
        <v>262</v>
      </c>
      <c r="Z9067" t="s">
        <v>51</v>
      </c>
      <c r="AA9067" t="s">
        <v>2075</v>
      </c>
      <c r="AB9067" t="s">
        <v>2076</v>
      </c>
      <c r="AC9067" t="s">
        <v>25</v>
      </c>
      <c r="AD9067" t="s">
        <v>26</v>
      </c>
      <c r="AE9067" t="s">
        <v>342</v>
      </c>
      <c r="AF9067" t="s">
        <v>233</v>
      </c>
      <c r="AG9067">
        <v>60653</v>
      </c>
      <c r="AH9067" t="s">
        <v>111</v>
      </c>
      <c r="AI9067" t="s">
        <v>6067</v>
      </c>
      <c r="AJ9067" t="s">
        <v>46</v>
      </c>
      <c r="AK9067" t="s">
        <v>94</v>
      </c>
      <c r="AL9067" t="s">
        <v>6068</v>
      </c>
      <c r="AM9067">
        <v>19.135999999999999</v>
      </c>
      <c r="AN9067">
        <v>4</v>
      </c>
      <c r="AO9067">
        <v>0.2</v>
      </c>
      <c r="AP9067">
        <v>6.9367999999999999</v>
      </c>
      <c r="AQ9067">
        <f>YEAR(Table1[[#This Row],[Order Date]])</f>
        <v>2014</v>
      </c>
      <c r="AR9067" t="str">
        <f>TEXT(Table1[[#This Row],[Order Date]],"mmmm")</f>
        <v>October</v>
      </c>
      <c r="AS9067" t="str">
        <f>"Q"&amp;ROUNDUP(MONTH(Table1[[#This Row],[Order Date]])/3,0)</f>
        <v>Q4</v>
      </c>
      <c r="AT9067">
        <f>IF(Table1[[#This Row],[Sales]]=0,0,Table1[[#This Row],[Profit]]/Table1[[#This Row],[Sales]])</f>
        <v>0.36249999999999999</v>
      </c>
    </row>
    <row r="9068" spans="22:46" x14ac:dyDescent="0.3">
      <c r="V9068">
        <v>9067</v>
      </c>
      <c r="W9068" t="s">
        <v>11218</v>
      </c>
      <c r="X9068" s="1">
        <v>42881</v>
      </c>
      <c r="Y9068" t="s">
        <v>431</v>
      </c>
      <c r="Z9068" t="s">
        <v>51</v>
      </c>
      <c r="AA9068" t="s">
        <v>2775</v>
      </c>
      <c r="AB9068" t="s">
        <v>2776</v>
      </c>
      <c r="AC9068" t="s">
        <v>25</v>
      </c>
      <c r="AD9068" t="s">
        <v>26</v>
      </c>
      <c r="AE9068" t="s">
        <v>3755</v>
      </c>
      <c r="AF9068" t="s">
        <v>358</v>
      </c>
      <c r="AG9068">
        <v>22801</v>
      </c>
      <c r="AH9068" t="s">
        <v>29</v>
      </c>
      <c r="AI9068" t="s">
        <v>7586</v>
      </c>
      <c r="AJ9068" t="s">
        <v>73</v>
      </c>
      <c r="AK9068" t="s">
        <v>176</v>
      </c>
      <c r="AL9068" t="s">
        <v>7587</v>
      </c>
      <c r="AM9068">
        <v>23.08</v>
      </c>
      <c r="AN9068">
        <v>2</v>
      </c>
      <c r="AO9068">
        <v>0</v>
      </c>
      <c r="AP9068">
        <v>6.9240000000000004</v>
      </c>
      <c r="AQ9068">
        <f>YEAR(Table1[[#This Row],[Order Date]])</f>
        <v>2017</v>
      </c>
      <c r="AR9068" t="str">
        <f>TEXT(Table1[[#This Row],[Order Date]],"mmmm")</f>
        <v>May</v>
      </c>
      <c r="AS9068" t="str">
        <f>"Q"&amp;ROUNDUP(MONTH(Table1[[#This Row],[Order Date]])/3,0)</f>
        <v>Q2</v>
      </c>
      <c r="AT9068">
        <f>IF(Table1[[#This Row],[Sales]]=0,0,Table1[[#This Row],[Profit]]/Table1[[#This Row],[Sales]])</f>
        <v>0.30000000000000004</v>
      </c>
    </row>
    <row r="9069" spans="22:46" x14ac:dyDescent="0.3">
      <c r="V9069">
        <v>9068</v>
      </c>
      <c r="W9069" t="s">
        <v>11219</v>
      </c>
      <c r="X9069" s="1">
        <v>42404</v>
      </c>
      <c r="Y9069" s="1">
        <v>42645</v>
      </c>
      <c r="Z9069" t="s">
        <v>51</v>
      </c>
      <c r="AA9069" t="s">
        <v>3122</v>
      </c>
      <c r="AB9069" t="s">
        <v>3123</v>
      </c>
      <c r="AC9069" t="s">
        <v>25</v>
      </c>
      <c r="AD9069" t="s">
        <v>26</v>
      </c>
      <c r="AE9069" t="s">
        <v>3815</v>
      </c>
      <c r="AF9069" t="s">
        <v>3098</v>
      </c>
      <c r="AG9069">
        <v>20852</v>
      </c>
      <c r="AH9069" t="s">
        <v>160</v>
      </c>
      <c r="AI9069" t="s">
        <v>6495</v>
      </c>
      <c r="AJ9069" t="s">
        <v>73</v>
      </c>
      <c r="AK9069" t="s">
        <v>74</v>
      </c>
      <c r="AL9069" t="s">
        <v>6496</v>
      </c>
      <c r="AM9069">
        <v>90.48</v>
      </c>
      <c r="AN9069">
        <v>2</v>
      </c>
      <c r="AO9069">
        <v>0</v>
      </c>
      <c r="AP9069">
        <v>23.524799999999999</v>
      </c>
      <c r="AQ9069">
        <f>YEAR(Table1[[#This Row],[Order Date]])</f>
        <v>2016</v>
      </c>
      <c r="AR9069" t="str">
        <f>TEXT(Table1[[#This Row],[Order Date]],"mmmm")</f>
        <v>February</v>
      </c>
      <c r="AS9069" t="str">
        <f>"Q"&amp;ROUNDUP(MONTH(Table1[[#This Row],[Order Date]])/3,0)</f>
        <v>Q1</v>
      </c>
      <c r="AT9069">
        <f>IF(Table1[[#This Row],[Sales]]=0,0,Table1[[#This Row],[Profit]]/Table1[[#This Row],[Sales]])</f>
        <v>0.25999999999999995</v>
      </c>
    </row>
    <row r="9070" spans="22:46" x14ac:dyDescent="0.3">
      <c r="V9070">
        <v>9069</v>
      </c>
      <c r="W9070" t="s">
        <v>11220</v>
      </c>
      <c r="X9070" s="1">
        <v>42615</v>
      </c>
      <c r="Y9070" s="1">
        <v>42499</v>
      </c>
      <c r="Z9070" t="s">
        <v>22</v>
      </c>
      <c r="AA9070" t="s">
        <v>762</v>
      </c>
      <c r="AB9070" t="s">
        <v>763</v>
      </c>
      <c r="AC9070" t="s">
        <v>25</v>
      </c>
      <c r="AD9070" t="s">
        <v>26</v>
      </c>
      <c r="AE9070" t="s">
        <v>1549</v>
      </c>
      <c r="AF9070" t="s">
        <v>100</v>
      </c>
      <c r="AG9070">
        <v>98198</v>
      </c>
      <c r="AH9070" t="s">
        <v>44</v>
      </c>
      <c r="AI9070" t="s">
        <v>294</v>
      </c>
      <c r="AJ9070" t="s">
        <v>31</v>
      </c>
      <c r="AK9070" t="s">
        <v>35</v>
      </c>
      <c r="AL9070" t="s">
        <v>295</v>
      </c>
      <c r="AM9070">
        <v>215.976</v>
      </c>
      <c r="AN9070">
        <v>3</v>
      </c>
      <c r="AO9070">
        <v>0.2</v>
      </c>
      <c r="AP9070">
        <v>-2.6997</v>
      </c>
      <c r="AQ9070">
        <f>YEAR(Table1[[#This Row],[Order Date]])</f>
        <v>2016</v>
      </c>
      <c r="AR9070" t="str">
        <f>TEXT(Table1[[#This Row],[Order Date]],"mmmm")</f>
        <v>September</v>
      </c>
      <c r="AS9070" t="str">
        <f>"Q"&amp;ROUNDUP(MONTH(Table1[[#This Row],[Order Date]])/3,0)</f>
        <v>Q3</v>
      </c>
      <c r="AT9070">
        <f>IF(Table1[[#This Row],[Sales]]=0,0,Table1[[#This Row],[Profit]]/Table1[[#This Row],[Sales]])</f>
        <v>-1.2500000000000001E-2</v>
      </c>
    </row>
    <row r="9071" spans="22:46" x14ac:dyDescent="0.3">
      <c r="V9071">
        <v>9070</v>
      </c>
      <c r="W9071" t="s">
        <v>11220</v>
      </c>
      <c r="X9071" s="1">
        <v>42615</v>
      </c>
      <c r="Y9071" s="1">
        <v>42499</v>
      </c>
      <c r="Z9071" t="s">
        <v>22</v>
      </c>
      <c r="AA9071" t="s">
        <v>762</v>
      </c>
      <c r="AB9071" t="s">
        <v>763</v>
      </c>
      <c r="AC9071" t="s">
        <v>25</v>
      </c>
      <c r="AD9071" t="s">
        <v>26</v>
      </c>
      <c r="AE9071" t="s">
        <v>1549</v>
      </c>
      <c r="AF9071" t="s">
        <v>100</v>
      </c>
      <c r="AG9071">
        <v>98198</v>
      </c>
      <c r="AH9071" t="s">
        <v>44</v>
      </c>
      <c r="AI9071" t="s">
        <v>8258</v>
      </c>
      <c r="AJ9071" t="s">
        <v>46</v>
      </c>
      <c r="AK9071" t="s">
        <v>190</v>
      </c>
      <c r="AL9071" t="s">
        <v>8259</v>
      </c>
      <c r="AM9071">
        <v>65.94</v>
      </c>
      <c r="AN9071">
        <v>3</v>
      </c>
      <c r="AO9071">
        <v>0</v>
      </c>
      <c r="AP9071">
        <v>30.991800000000001</v>
      </c>
      <c r="AQ9071">
        <f>YEAR(Table1[[#This Row],[Order Date]])</f>
        <v>2016</v>
      </c>
      <c r="AR9071" t="str">
        <f>TEXT(Table1[[#This Row],[Order Date]],"mmmm")</f>
        <v>September</v>
      </c>
      <c r="AS9071" t="str">
        <f>"Q"&amp;ROUNDUP(MONTH(Table1[[#This Row],[Order Date]])/3,0)</f>
        <v>Q3</v>
      </c>
      <c r="AT9071">
        <f>IF(Table1[[#This Row],[Sales]]=0,0,Table1[[#This Row],[Profit]]/Table1[[#This Row],[Sales]])</f>
        <v>0.47000000000000003</v>
      </c>
    </row>
    <row r="9072" spans="22:46" x14ac:dyDescent="0.3">
      <c r="V9072">
        <v>9071</v>
      </c>
      <c r="W9072" t="s">
        <v>11221</v>
      </c>
      <c r="X9072" s="1">
        <v>43073</v>
      </c>
      <c r="Y9072" s="1">
        <v>42867</v>
      </c>
      <c r="Z9072" t="s">
        <v>207</v>
      </c>
      <c r="AA9072" t="s">
        <v>7700</v>
      </c>
      <c r="AB9072" t="s">
        <v>7701</v>
      </c>
      <c r="AC9072" t="s">
        <v>41</v>
      </c>
      <c r="AD9072" t="s">
        <v>26</v>
      </c>
      <c r="AE9072" t="s">
        <v>158</v>
      </c>
      <c r="AF9072" t="s">
        <v>159</v>
      </c>
      <c r="AG9072">
        <v>19134</v>
      </c>
      <c r="AH9072" t="s">
        <v>160</v>
      </c>
      <c r="AI9072" t="s">
        <v>1273</v>
      </c>
      <c r="AJ9072" t="s">
        <v>31</v>
      </c>
      <c r="AK9072" t="s">
        <v>67</v>
      </c>
      <c r="AL9072" t="s">
        <v>1274</v>
      </c>
      <c r="AM9072">
        <v>11.352</v>
      </c>
      <c r="AN9072">
        <v>3</v>
      </c>
      <c r="AO9072">
        <v>0.2</v>
      </c>
      <c r="AP9072">
        <v>2.6960999999999999</v>
      </c>
      <c r="AQ9072">
        <f>YEAR(Table1[[#This Row],[Order Date]])</f>
        <v>2017</v>
      </c>
      <c r="AR9072" t="str">
        <f>TEXT(Table1[[#This Row],[Order Date]],"mmmm")</f>
        <v>December</v>
      </c>
      <c r="AS9072" t="str">
        <f>"Q"&amp;ROUNDUP(MONTH(Table1[[#This Row],[Order Date]])/3,0)</f>
        <v>Q4</v>
      </c>
      <c r="AT9072">
        <f>IF(Table1[[#This Row],[Sales]]=0,0,Table1[[#This Row],[Profit]]/Table1[[#This Row],[Sales]])</f>
        <v>0.23749999999999999</v>
      </c>
    </row>
    <row r="9073" spans="22:46" x14ac:dyDescent="0.3">
      <c r="V9073">
        <v>9072</v>
      </c>
      <c r="W9073" t="s">
        <v>11222</v>
      </c>
      <c r="X9073" s="1">
        <v>42167</v>
      </c>
      <c r="Y9073" t="s">
        <v>3443</v>
      </c>
      <c r="Z9073" t="s">
        <v>51</v>
      </c>
      <c r="AA9073" t="s">
        <v>4238</v>
      </c>
      <c r="AB9073" t="s">
        <v>4239</v>
      </c>
      <c r="AC9073" t="s">
        <v>108</v>
      </c>
      <c r="AD9073" t="s">
        <v>26</v>
      </c>
      <c r="AE9073" t="s">
        <v>563</v>
      </c>
      <c r="AF9073" t="s">
        <v>287</v>
      </c>
      <c r="AG9073">
        <v>47201</v>
      </c>
      <c r="AH9073" t="s">
        <v>111</v>
      </c>
      <c r="AI9073" t="s">
        <v>2526</v>
      </c>
      <c r="AJ9073" t="s">
        <v>46</v>
      </c>
      <c r="AK9073" t="s">
        <v>60</v>
      </c>
      <c r="AL9073" t="s">
        <v>2527</v>
      </c>
      <c r="AM9073">
        <v>24.56</v>
      </c>
      <c r="AN9073">
        <v>2</v>
      </c>
      <c r="AO9073">
        <v>0</v>
      </c>
      <c r="AP9073">
        <v>6.8768000000000002</v>
      </c>
      <c r="AQ9073">
        <f>YEAR(Table1[[#This Row],[Order Date]])</f>
        <v>2015</v>
      </c>
      <c r="AR9073" t="str">
        <f>TEXT(Table1[[#This Row],[Order Date]],"mmmm")</f>
        <v>June</v>
      </c>
      <c r="AS9073" t="str">
        <f>"Q"&amp;ROUNDUP(MONTH(Table1[[#This Row],[Order Date]])/3,0)</f>
        <v>Q2</v>
      </c>
      <c r="AT9073">
        <f>IF(Table1[[#This Row],[Sales]]=0,0,Table1[[#This Row],[Profit]]/Table1[[#This Row],[Sales]])</f>
        <v>0.28000000000000003</v>
      </c>
    </row>
    <row r="9074" spans="22:46" x14ac:dyDescent="0.3">
      <c r="V9074">
        <v>9073</v>
      </c>
      <c r="W9074" t="s">
        <v>11223</v>
      </c>
      <c r="X9074" s="1">
        <v>42617</v>
      </c>
      <c r="Y9074" s="1">
        <v>42591</v>
      </c>
      <c r="Z9074" t="s">
        <v>51</v>
      </c>
      <c r="AA9074" t="s">
        <v>4430</v>
      </c>
      <c r="AB9074" t="s">
        <v>4431</v>
      </c>
      <c r="AC9074" t="s">
        <v>25</v>
      </c>
      <c r="AD9074" t="s">
        <v>26</v>
      </c>
      <c r="AE9074" t="s">
        <v>357</v>
      </c>
      <c r="AF9074" t="s">
        <v>672</v>
      </c>
      <c r="AG9074">
        <v>65807</v>
      </c>
      <c r="AH9074" t="s">
        <v>111</v>
      </c>
      <c r="AI9074" t="s">
        <v>6786</v>
      </c>
      <c r="AJ9074" t="s">
        <v>46</v>
      </c>
      <c r="AK9074" t="s">
        <v>190</v>
      </c>
      <c r="AL9074" t="s">
        <v>755</v>
      </c>
      <c r="AM9074">
        <v>16.559999999999999</v>
      </c>
      <c r="AN9074">
        <v>2</v>
      </c>
      <c r="AO9074">
        <v>0</v>
      </c>
      <c r="AP9074">
        <v>7.7831999999999999</v>
      </c>
      <c r="AQ9074">
        <f>YEAR(Table1[[#This Row],[Order Date]])</f>
        <v>2016</v>
      </c>
      <c r="AR9074" t="str">
        <f>TEXT(Table1[[#This Row],[Order Date]],"mmmm")</f>
        <v>September</v>
      </c>
      <c r="AS9074" t="str">
        <f>"Q"&amp;ROUNDUP(MONTH(Table1[[#This Row],[Order Date]])/3,0)</f>
        <v>Q3</v>
      </c>
      <c r="AT9074">
        <f>IF(Table1[[#This Row],[Sales]]=0,0,Table1[[#This Row],[Profit]]/Table1[[#This Row],[Sales]])</f>
        <v>0.47000000000000003</v>
      </c>
    </row>
    <row r="9075" spans="22:46" x14ac:dyDescent="0.3">
      <c r="V9075">
        <v>9074</v>
      </c>
      <c r="W9075" t="s">
        <v>11223</v>
      </c>
      <c r="X9075" s="1">
        <v>42617</v>
      </c>
      <c r="Y9075" s="1">
        <v>42591</v>
      </c>
      <c r="Z9075" t="s">
        <v>51</v>
      </c>
      <c r="AA9075" t="s">
        <v>4430</v>
      </c>
      <c r="AB9075" t="s">
        <v>4431</v>
      </c>
      <c r="AC9075" t="s">
        <v>25</v>
      </c>
      <c r="AD9075" t="s">
        <v>26</v>
      </c>
      <c r="AE9075" t="s">
        <v>357</v>
      </c>
      <c r="AF9075" t="s">
        <v>672</v>
      </c>
      <c r="AG9075">
        <v>65807</v>
      </c>
      <c r="AH9075" t="s">
        <v>111</v>
      </c>
      <c r="AI9075" t="s">
        <v>966</v>
      </c>
      <c r="AJ9075" t="s">
        <v>73</v>
      </c>
      <c r="AK9075" t="s">
        <v>176</v>
      </c>
      <c r="AL9075" t="s">
        <v>967</v>
      </c>
      <c r="AM9075">
        <v>279.95</v>
      </c>
      <c r="AN9075">
        <v>5</v>
      </c>
      <c r="AO9075">
        <v>0</v>
      </c>
      <c r="AP9075">
        <v>67.188000000000002</v>
      </c>
      <c r="AQ9075">
        <f>YEAR(Table1[[#This Row],[Order Date]])</f>
        <v>2016</v>
      </c>
      <c r="AR9075" t="str">
        <f>TEXT(Table1[[#This Row],[Order Date]],"mmmm")</f>
        <v>September</v>
      </c>
      <c r="AS9075" t="str">
        <f>"Q"&amp;ROUNDUP(MONTH(Table1[[#This Row],[Order Date]])/3,0)</f>
        <v>Q3</v>
      </c>
      <c r="AT9075">
        <f>IF(Table1[[#This Row],[Sales]]=0,0,Table1[[#This Row],[Profit]]/Table1[[#This Row],[Sales]])</f>
        <v>0.24000000000000002</v>
      </c>
    </row>
    <row r="9076" spans="22:46" x14ac:dyDescent="0.3">
      <c r="V9076">
        <v>9075</v>
      </c>
      <c r="W9076" t="s">
        <v>11224</v>
      </c>
      <c r="X9076" s="1">
        <v>41750</v>
      </c>
      <c r="Y9076" t="s">
        <v>6381</v>
      </c>
      <c r="Z9076" t="s">
        <v>51</v>
      </c>
      <c r="AA9076" t="s">
        <v>5784</v>
      </c>
      <c r="AB9076" t="s">
        <v>5785</v>
      </c>
      <c r="AC9076" t="s">
        <v>41</v>
      </c>
      <c r="AD9076" t="s">
        <v>26</v>
      </c>
      <c r="AE9076" t="s">
        <v>27</v>
      </c>
      <c r="AF9076" t="s">
        <v>28</v>
      </c>
      <c r="AG9076">
        <v>42420</v>
      </c>
      <c r="AH9076" t="s">
        <v>29</v>
      </c>
      <c r="AI9076" t="s">
        <v>4162</v>
      </c>
      <c r="AJ9076" t="s">
        <v>46</v>
      </c>
      <c r="AK9076" t="s">
        <v>60</v>
      </c>
      <c r="AL9076" t="s">
        <v>4163</v>
      </c>
      <c r="AM9076">
        <v>828.84</v>
      </c>
      <c r="AN9076">
        <v>6</v>
      </c>
      <c r="AO9076">
        <v>0</v>
      </c>
      <c r="AP9076">
        <v>0</v>
      </c>
      <c r="AQ9076">
        <f>YEAR(Table1[[#This Row],[Order Date]])</f>
        <v>2014</v>
      </c>
      <c r="AR9076" t="str">
        <f>TEXT(Table1[[#This Row],[Order Date]],"mmmm")</f>
        <v>April</v>
      </c>
      <c r="AS9076" t="str">
        <f>"Q"&amp;ROUNDUP(MONTH(Table1[[#This Row],[Order Date]])/3,0)</f>
        <v>Q2</v>
      </c>
      <c r="AT9076">
        <f>IF(Table1[[#This Row],[Sales]]=0,0,Table1[[#This Row],[Profit]]/Table1[[#This Row],[Sales]])</f>
        <v>0</v>
      </c>
    </row>
    <row r="9077" spans="22:46" x14ac:dyDescent="0.3">
      <c r="V9077">
        <v>9076</v>
      </c>
      <c r="W9077" t="s">
        <v>11225</v>
      </c>
      <c r="X9077" s="1">
        <v>42313</v>
      </c>
      <c r="Y9077" s="1">
        <v>42227</v>
      </c>
      <c r="Z9077" t="s">
        <v>207</v>
      </c>
      <c r="AA9077" t="s">
        <v>5441</v>
      </c>
      <c r="AB9077" t="s">
        <v>5442</v>
      </c>
      <c r="AC9077" t="s">
        <v>25</v>
      </c>
      <c r="AD9077" t="s">
        <v>26</v>
      </c>
      <c r="AE9077" t="s">
        <v>1256</v>
      </c>
      <c r="AF9077" t="s">
        <v>564</v>
      </c>
      <c r="AG9077">
        <v>44107</v>
      </c>
      <c r="AH9077" t="s">
        <v>160</v>
      </c>
      <c r="AI9077" t="s">
        <v>1713</v>
      </c>
      <c r="AJ9077" t="s">
        <v>46</v>
      </c>
      <c r="AK9077" t="s">
        <v>77</v>
      </c>
      <c r="AL9077" t="s">
        <v>1714</v>
      </c>
      <c r="AM9077">
        <v>7.218</v>
      </c>
      <c r="AN9077">
        <v>3</v>
      </c>
      <c r="AO9077">
        <v>0.7</v>
      </c>
      <c r="AP9077">
        <v>-5.5338000000000003</v>
      </c>
      <c r="AQ9077">
        <f>YEAR(Table1[[#This Row],[Order Date]])</f>
        <v>2015</v>
      </c>
      <c r="AR9077" t="str">
        <f>TEXT(Table1[[#This Row],[Order Date]],"mmmm")</f>
        <v>November</v>
      </c>
      <c r="AS9077" t="str">
        <f>"Q"&amp;ROUNDUP(MONTH(Table1[[#This Row],[Order Date]])/3,0)</f>
        <v>Q4</v>
      </c>
      <c r="AT9077">
        <f>IF(Table1[[#This Row],[Sales]]=0,0,Table1[[#This Row],[Profit]]/Table1[[#This Row],[Sales]])</f>
        <v>-0.76666666666666672</v>
      </c>
    </row>
    <row r="9078" spans="22:46" x14ac:dyDescent="0.3">
      <c r="V9078">
        <v>9077</v>
      </c>
      <c r="W9078" t="s">
        <v>11225</v>
      </c>
      <c r="X9078" s="1">
        <v>42313</v>
      </c>
      <c r="Y9078" s="1">
        <v>42227</v>
      </c>
      <c r="Z9078" t="s">
        <v>207</v>
      </c>
      <c r="AA9078" t="s">
        <v>5441</v>
      </c>
      <c r="AB9078" t="s">
        <v>5442</v>
      </c>
      <c r="AC9078" t="s">
        <v>25</v>
      </c>
      <c r="AD9078" t="s">
        <v>26</v>
      </c>
      <c r="AE9078" t="s">
        <v>1256</v>
      </c>
      <c r="AF9078" t="s">
        <v>564</v>
      </c>
      <c r="AG9078">
        <v>44107</v>
      </c>
      <c r="AH9078" t="s">
        <v>160</v>
      </c>
      <c r="AI9078" t="s">
        <v>9358</v>
      </c>
      <c r="AJ9078" t="s">
        <v>46</v>
      </c>
      <c r="AK9078" t="s">
        <v>651</v>
      </c>
      <c r="AL9078" t="s">
        <v>9359</v>
      </c>
      <c r="AM9078">
        <v>27.2</v>
      </c>
      <c r="AN9078">
        <v>4</v>
      </c>
      <c r="AO9078">
        <v>0.2</v>
      </c>
      <c r="AP9078">
        <v>2.04</v>
      </c>
      <c r="AQ9078">
        <f>YEAR(Table1[[#This Row],[Order Date]])</f>
        <v>2015</v>
      </c>
      <c r="AR9078" t="str">
        <f>TEXT(Table1[[#This Row],[Order Date]],"mmmm")</f>
        <v>November</v>
      </c>
      <c r="AS9078" t="str">
        <f>"Q"&amp;ROUNDUP(MONTH(Table1[[#This Row],[Order Date]])/3,0)</f>
        <v>Q4</v>
      </c>
      <c r="AT9078">
        <f>IF(Table1[[#This Row],[Sales]]=0,0,Table1[[#This Row],[Profit]]/Table1[[#This Row],[Sales]])</f>
        <v>7.4999999999999997E-2</v>
      </c>
    </row>
    <row r="9079" spans="22:46" x14ac:dyDescent="0.3">
      <c r="V9079">
        <v>9078</v>
      </c>
      <c r="W9079" t="s">
        <v>11226</v>
      </c>
      <c r="X9079" s="1">
        <v>41946</v>
      </c>
      <c r="Y9079" s="1">
        <v>41831</v>
      </c>
      <c r="Z9079" t="s">
        <v>51</v>
      </c>
      <c r="AA9079" t="s">
        <v>708</v>
      </c>
      <c r="AB9079" t="s">
        <v>709</v>
      </c>
      <c r="AC9079" t="s">
        <v>41</v>
      </c>
      <c r="AD9079" t="s">
        <v>26</v>
      </c>
      <c r="AE9079" t="s">
        <v>2859</v>
      </c>
      <c r="AF9079" t="s">
        <v>148</v>
      </c>
      <c r="AG9079">
        <v>68104</v>
      </c>
      <c r="AH9079" t="s">
        <v>111</v>
      </c>
      <c r="AI9079" t="s">
        <v>4690</v>
      </c>
      <c r="AJ9079" t="s">
        <v>73</v>
      </c>
      <c r="AK9079" t="s">
        <v>176</v>
      </c>
      <c r="AL9079" t="s">
        <v>4691</v>
      </c>
      <c r="AM9079">
        <v>89.97</v>
      </c>
      <c r="AN9079">
        <v>3</v>
      </c>
      <c r="AO9079">
        <v>0</v>
      </c>
      <c r="AP9079">
        <v>18.893699999999999</v>
      </c>
      <c r="AQ9079">
        <f>YEAR(Table1[[#This Row],[Order Date]])</f>
        <v>2014</v>
      </c>
      <c r="AR9079" t="str">
        <f>TEXT(Table1[[#This Row],[Order Date]],"mmmm")</f>
        <v>November</v>
      </c>
      <c r="AS9079" t="str">
        <f>"Q"&amp;ROUNDUP(MONTH(Table1[[#This Row],[Order Date]])/3,0)</f>
        <v>Q4</v>
      </c>
      <c r="AT9079">
        <f>IF(Table1[[#This Row],[Sales]]=0,0,Table1[[#This Row],[Profit]]/Table1[[#This Row],[Sales]])</f>
        <v>0.21</v>
      </c>
    </row>
    <row r="9080" spans="22:46" x14ac:dyDescent="0.3">
      <c r="V9080">
        <v>9079</v>
      </c>
      <c r="W9080" t="s">
        <v>11227</v>
      </c>
      <c r="X9080" s="1">
        <v>42416</v>
      </c>
      <c r="Y9080" t="s">
        <v>8524</v>
      </c>
      <c r="Z9080" t="s">
        <v>51</v>
      </c>
      <c r="AA9080" t="s">
        <v>5190</v>
      </c>
      <c r="AB9080" t="s">
        <v>5191</v>
      </c>
      <c r="AC9080" t="s">
        <v>25</v>
      </c>
      <c r="AD9080" t="s">
        <v>26</v>
      </c>
      <c r="AE9080" t="s">
        <v>27</v>
      </c>
      <c r="AF9080" t="s">
        <v>28</v>
      </c>
      <c r="AG9080">
        <v>42420</v>
      </c>
      <c r="AH9080" t="s">
        <v>29</v>
      </c>
      <c r="AI9080" t="s">
        <v>623</v>
      </c>
      <c r="AJ9080" t="s">
        <v>31</v>
      </c>
      <c r="AK9080" t="s">
        <v>67</v>
      </c>
      <c r="AL9080" t="s">
        <v>624</v>
      </c>
      <c r="AM9080">
        <v>318.08</v>
      </c>
      <c r="AN9080">
        <v>4</v>
      </c>
      <c r="AO9080">
        <v>0</v>
      </c>
      <c r="AP9080">
        <v>34.988799999999998</v>
      </c>
      <c r="AQ9080">
        <f>YEAR(Table1[[#This Row],[Order Date]])</f>
        <v>2016</v>
      </c>
      <c r="AR9080" t="str">
        <f>TEXT(Table1[[#This Row],[Order Date]],"mmmm")</f>
        <v>February</v>
      </c>
      <c r="AS9080" t="str">
        <f>"Q"&amp;ROUNDUP(MONTH(Table1[[#This Row],[Order Date]])/3,0)</f>
        <v>Q1</v>
      </c>
      <c r="AT9080">
        <f>IF(Table1[[#This Row],[Sales]]=0,0,Table1[[#This Row],[Profit]]/Table1[[#This Row],[Sales]])</f>
        <v>0.11</v>
      </c>
    </row>
    <row r="9081" spans="22:46" x14ac:dyDescent="0.3">
      <c r="V9081">
        <v>9080</v>
      </c>
      <c r="W9081" t="s">
        <v>11227</v>
      </c>
      <c r="X9081" s="1">
        <v>42416</v>
      </c>
      <c r="Y9081" t="s">
        <v>8524</v>
      </c>
      <c r="Z9081" t="s">
        <v>51</v>
      </c>
      <c r="AA9081" t="s">
        <v>5190</v>
      </c>
      <c r="AB9081" t="s">
        <v>5191</v>
      </c>
      <c r="AC9081" t="s">
        <v>25</v>
      </c>
      <c r="AD9081" t="s">
        <v>26</v>
      </c>
      <c r="AE9081" t="s">
        <v>27</v>
      </c>
      <c r="AF9081" t="s">
        <v>28</v>
      </c>
      <c r="AG9081">
        <v>42420</v>
      </c>
      <c r="AH9081" t="s">
        <v>29</v>
      </c>
      <c r="AI9081" t="s">
        <v>1454</v>
      </c>
      <c r="AJ9081" t="s">
        <v>46</v>
      </c>
      <c r="AK9081" t="s">
        <v>77</v>
      </c>
      <c r="AL9081" t="s">
        <v>1455</v>
      </c>
      <c r="AM9081">
        <v>5.8</v>
      </c>
      <c r="AN9081">
        <v>1</v>
      </c>
      <c r="AO9081">
        <v>0</v>
      </c>
      <c r="AP9081">
        <v>2.61</v>
      </c>
      <c r="AQ9081">
        <f>YEAR(Table1[[#This Row],[Order Date]])</f>
        <v>2016</v>
      </c>
      <c r="AR9081" t="str">
        <f>TEXT(Table1[[#This Row],[Order Date]],"mmmm")</f>
        <v>February</v>
      </c>
      <c r="AS9081" t="str">
        <f>"Q"&amp;ROUNDUP(MONTH(Table1[[#This Row],[Order Date]])/3,0)</f>
        <v>Q1</v>
      </c>
      <c r="AT9081">
        <f>IF(Table1[[#This Row],[Sales]]=0,0,Table1[[#This Row],[Profit]]/Table1[[#This Row],[Sales]])</f>
        <v>0.45</v>
      </c>
    </row>
    <row r="9082" spans="22:46" x14ac:dyDescent="0.3">
      <c r="V9082">
        <v>9081</v>
      </c>
      <c r="W9082" t="s">
        <v>11228</v>
      </c>
      <c r="X9082" s="1">
        <v>42989</v>
      </c>
      <c r="Y9082" t="s">
        <v>3875</v>
      </c>
      <c r="Z9082" t="s">
        <v>22</v>
      </c>
      <c r="AA9082" t="s">
        <v>1690</v>
      </c>
      <c r="AB9082" t="s">
        <v>1691</v>
      </c>
      <c r="AC9082" t="s">
        <v>41</v>
      </c>
      <c r="AD9082" t="s">
        <v>26</v>
      </c>
      <c r="AE9082" t="s">
        <v>2873</v>
      </c>
      <c r="AF9082" t="s">
        <v>43</v>
      </c>
      <c r="AG9082">
        <v>92704</v>
      </c>
      <c r="AH9082" t="s">
        <v>44</v>
      </c>
      <c r="AI9082" t="s">
        <v>4382</v>
      </c>
      <c r="AJ9082" t="s">
        <v>73</v>
      </c>
      <c r="AK9082" t="s">
        <v>74</v>
      </c>
      <c r="AL9082" t="s">
        <v>4383</v>
      </c>
      <c r="AM9082">
        <v>143.952</v>
      </c>
      <c r="AN9082">
        <v>6</v>
      </c>
      <c r="AO9082">
        <v>0.2</v>
      </c>
      <c r="AP9082">
        <v>17.994</v>
      </c>
      <c r="AQ9082">
        <f>YEAR(Table1[[#This Row],[Order Date]])</f>
        <v>2017</v>
      </c>
      <c r="AR9082" t="str">
        <f>TEXT(Table1[[#This Row],[Order Date]],"mmmm")</f>
        <v>September</v>
      </c>
      <c r="AS9082" t="str">
        <f>"Q"&amp;ROUNDUP(MONTH(Table1[[#This Row],[Order Date]])/3,0)</f>
        <v>Q3</v>
      </c>
      <c r="AT9082">
        <f>IF(Table1[[#This Row],[Sales]]=0,0,Table1[[#This Row],[Profit]]/Table1[[#This Row],[Sales]])</f>
        <v>0.125</v>
      </c>
    </row>
    <row r="9083" spans="22:46" x14ac:dyDescent="0.3">
      <c r="V9083">
        <v>9082</v>
      </c>
      <c r="W9083" t="s">
        <v>11228</v>
      </c>
      <c r="X9083" s="1">
        <v>42989</v>
      </c>
      <c r="Y9083" t="s">
        <v>3875</v>
      </c>
      <c r="Z9083" t="s">
        <v>22</v>
      </c>
      <c r="AA9083" t="s">
        <v>1690</v>
      </c>
      <c r="AB9083" t="s">
        <v>1691</v>
      </c>
      <c r="AC9083" t="s">
        <v>41</v>
      </c>
      <c r="AD9083" t="s">
        <v>26</v>
      </c>
      <c r="AE9083" t="s">
        <v>2873</v>
      </c>
      <c r="AF9083" t="s">
        <v>43</v>
      </c>
      <c r="AG9083">
        <v>92704</v>
      </c>
      <c r="AH9083" t="s">
        <v>44</v>
      </c>
      <c r="AI9083" t="s">
        <v>4476</v>
      </c>
      <c r="AJ9083" t="s">
        <v>46</v>
      </c>
      <c r="AK9083" t="s">
        <v>94</v>
      </c>
      <c r="AL9083" t="s">
        <v>4477</v>
      </c>
      <c r="AM9083">
        <v>19.440000000000001</v>
      </c>
      <c r="AN9083">
        <v>3</v>
      </c>
      <c r="AO9083">
        <v>0</v>
      </c>
      <c r="AP9083">
        <v>9.3312000000000008</v>
      </c>
      <c r="AQ9083">
        <f>YEAR(Table1[[#This Row],[Order Date]])</f>
        <v>2017</v>
      </c>
      <c r="AR9083" t="str">
        <f>TEXT(Table1[[#This Row],[Order Date]],"mmmm")</f>
        <v>September</v>
      </c>
      <c r="AS9083" t="str">
        <f>"Q"&amp;ROUNDUP(MONTH(Table1[[#This Row],[Order Date]])/3,0)</f>
        <v>Q3</v>
      </c>
      <c r="AT9083">
        <f>IF(Table1[[#This Row],[Sales]]=0,0,Table1[[#This Row],[Profit]]/Table1[[#This Row],[Sales]])</f>
        <v>0.48000000000000004</v>
      </c>
    </row>
    <row r="9084" spans="22:46" x14ac:dyDescent="0.3">
      <c r="V9084">
        <v>9083</v>
      </c>
      <c r="W9084" t="s">
        <v>11229</v>
      </c>
      <c r="X9084" s="1">
        <v>43041</v>
      </c>
      <c r="Y9084" s="1">
        <v>42897</v>
      </c>
      <c r="Z9084" t="s">
        <v>51</v>
      </c>
      <c r="AA9084" t="s">
        <v>9144</v>
      </c>
      <c r="AB9084" t="s">
        <v>9145</v>
      </c>
      <c r="AC9084" t="s">
        <v>25</v>
      </c>
      <c r="AD9084" t="s">
        <v>26</v>
      </c>
      <c r="AE9084" t="s">
        <v>357</v>
      </c>
      <c r="AF9084" t="s">
        <v>358</v>
      </c>
      <c r="AG9084">
        <v>22153</v>
      </c>
      <c r="AH9084" t="s">
        <v>29</v>
      </c>
      <c r="AI9084" t="s">
        <v>149</v>
      </c>
      <c r="AJ9084" t="s">
        <v>46</v>
      </c>
      <c r="AK9084" t="s">
        <v>70</v>
      </c>
      <c r="AL9084" t="s">
        <v>150</v>
      </c>
      <c r="AM9084">
        <v>5.56</v>
      </c>
      <c r="AN9084">
        <v>2</v>
      </c>
      <c r="AO9084">
        <v>0</v>
      </c>
      <c r="AP9084">
        <v>1.4456</v>
      </c>
      <c r="AQ9084">
        <f>YEAR(Table1[[#This Row],[Order Date]])</f>
        <v>2017</v>
      </c>
      <c r="AR9084" t="str">
        <f>TEXT(Table1[[#This Row],[Order Date]],"mmmm")</f>
        <v>November</v>
      </c>
      <c r="AS9084" t="str">
        <f>"Q"&amp;ROUNDUP(MONTH(Table1[[#This Row],[Order Date]])/3,0)</f>
        <v>Q4</v>
      </c>
      <c r="AT9084">
        <f>IF(Table1[[#This Row],[Sales]]=0,0,Table1[[#This Row],[Profit]]/Table1[[#This Row],[Sales]])</f>
        <v>0.26</v>
      </c>
    </row>
    <row r="9085" spans="22:46" x14ac:dyDescent="0.3">
      <c r="V9085">
        <v>9084</v>
      </c>
      <c r="W9085" t="s">
        <v>11230</v>
      </c>
      <c r="X9085" s="1">
        <v>42041</v>
      </c>
      <c r="Y9085" s="1">
        <v>42218</v>
      </c>
      <c r="Z9085" t="s">
        <v>207</v>
      </c>
      <c r="AA9085" t="s">
        <v>6271</v>
      </c>
      <c r="AB9085" t="s">
        <v>6272</v>
      </c>
      <c r="AC9085" t="s">
        <v>41</v>
      </c>
      <c r="AD9085" t="s">
        <v>26</v>
      </c>
      <c r="AE9085" t="s">
        <v>4888</v>
      </c>
      <c r="AF9085" t="s">
        <v>358</v>
      </c>
      <c r="AG9085">
        <v>23434</v>
      </c>
      <c r="AH9085" t="s">
        <v>29</v>
      </c>
      <c r="AI9085" t="s">
        <v>5233</v>
      </c>
      <c r="AJ9085" t="s">
        <v>46</v>
      </c>
      <c r="AK9085" t="s">
        <v>60</v>
      </c>
      <c r="AL9085" t="s">
        <v>5234</v>
      </c>
      <c r="AM9085">
        <v>146.72999999999999</v>
      </c>
      <c r="AN9085">
        <v>3</v>
      </c>
      <c r="AO9085">
        <v>0</v>
      </c>
      <c r="AP9085">
        <v>2.9346000000000001</v>
      </c>
      <c r="AQ9085">
        <f>YEAR(Table1[[#This Row],[Order Date]])</f>
        <v>2015</v>
      </c>
      <c r="AR9085" t="str">
        <f>TEXT(Table1[[#This Row],[Order Date]],"mmmm")</f>
        <v>February</v>
      </c>
      <c r="AS9085" t="str">
        <f>"Q"&amp;ROUNDUP(MONTH(Table1[[#This Row],[Order Date]])/3,0)</f>
        <v>Q1</v>
      </c>
      <c r="AT9085">
        <f>IF(Table1[[#This Row],[Sales]]=0,0,Table1[[#This Row],[Profit]]/Table1[[#This Row],[Sales]])</f>
        <v>0.02</v>
      </c>
    </row>
    <row r="9086" spans="22:46" x14ac:dyDescent="0.3">
      <c r="V9086">
        <v>9085</v>
      </c>
      <c r="W9086" t="s">
        <v>11230</v>
      </c>
      <c r="X9086" s="1">
        <v>42041</v>
      </c>
      <c r="Y9086" s="1">
        <v>42218</v>
      </c>
      <c r="Z9086" t="s">
        <v>207</v>
      </c>
      <c r="AA9086" t="s">
        <v>6271</v>
      </c>
      <c r="AB9086" t="s">
        <v>6272</v>
      </c>
      <c r="AC9086" t="s">
        <v>41</v>
      </c>
      <c r="AD9086" t="s">
        <v>26</v>
      </c>
      <c r="AE9086" t="s">
        <v>4888</v>
      </c>
      <c r="AF9086" t="s">
        <v>358</v>
      </c>
      <c r="AG9086">
        <v>23434</v>
      </c>
      <c r="AH9086" t="s">
        <v>29</v>
      </c>
      <c r="AI9086" t="s">
        <v>740</v>
      </c>
      <c r="AJ9086" t="s">
        <v>46</v>
      </c>
      <c r="AK9086" t="s">
        <v>94</v>
      </c>
      <c r="AL9086" t="s">
        <v>741</v>
      </c>
      <c r="AM9086">
        <v>29.9</v>
      </c>
      <c r="AN9086">
        <v>5</v>
      </c>
      <c r="AO9086">
        <v>0</v>
      </c>
      <c r="AP9086">
        <v>13.455</v>
      </c>
      <c r="AQ9086">
        <f>YEAR(Table1[[#This Row],[Order Date]])</f>
        <v>2015</v>
      </c>
      <c r="AR9086" t="str">
        <f>TEXT(Table1[[#This Row],[Order Date]],"mmmm")</f>
        <v>February</v>
      </c>
      <c r="AS9086" t="str">
        <f>"Q"&amp;ROUNDUP(MONTH(Table1[[#This Row],[Order Date]])/3,0)</f>
        <v>Q1</v>
      </c>
      <c r="AT9086">
        <f>IF(Table1[[#This Row],[Sales]]=0,0,Table1[[#This Row],[Profit]]/Table1[[#This Row],[Sales]])</f>
        <v>0.45</v>
      </c>
    </row>
    <row r="9087" spans="22:46" x14ac:dyDescent="0.3">
      <c r="V9087">
        <v>9086</v>
      </c>
      <c r="W9087" t="s">
        <v>11231</v>
      </c>
      <c r="X9087" s="1">
        <v>42623</v>
      </c>
      <c r="Y9087" s="1">
        <v>42713</v>
      </c>
      <c r="Z9087" t="s">
        <v>22</v>
      </c>
      <c r="AA9087" t="s">
        <v>2208</v>
      </c>
      <c r="AB9087" t="s">
        <v>2209</v>
      </c>
      <c r="AC9087" t="s">
        <v>25</v>
      </c>
      <c r="AD9087" t="s">
        <v>26</v>
      </c>
      <c r="AE9087" t="s">
        <v>42</v>
      </c>
      <c r="AF9087" t="s">
        <v>43</v>
      </c>
      <c r="AG9087">
        <v>90049</v>
      </c>
      <c r="AH9087" t="s">
        <v>44</v>
      </c>
      <c r="AI9087" t="s">
        <v>7707</v>
      </c>
      <c r="AJ9087" t="s">
        <v>46</v>
      </c>
      <c r="AK9087" t="s">
        <v>77</v>
      </c>
      <c r="AL9087" t="s">
        <v>7708</v>
      </c>
      <c r="AM9087">
        <v>276.78399999999999</v>
      </c>
      <c r="AN9087">
        <v>2</v>
      </c>
      <c r="AO9087">
        <v>0.2</v>
      </c>
      <c r="AP9087">
        <v>89.954800000000006</v>
      </c>
      <c r="AQ9087">
        <f>YEAR(Table1[[#This Row],[Order Date]])</f>
        <v>2016</v>
      </c>
      <c r="AR9087" t="str">
        <f>TEXT(Table1[[#This Row],[Order Date]],"mmmm")</f>
        <v>September</v>
      </c>
      <c r="AS9087" t="str">
        <f>"Q"&amp;ROUNDUP(MONTH(Table1[[#This Row],[Order Date]])/3,0)</f>
        <v>Q3</v>
      </c>
      <c r="AT9087">
        <f>IF(Table1[[#This Row],[Sales]]=0,0,Table1[[#This Row],[Profit]]/Table1[[#This Row],[Sales]])</f>
        <v>0.32500000000000001</v>
      </c>
    </row>
    <row r="9088" spans="22:46" x14ac:dyDescent="0.3">
      <c r="V9088">
        <v>9087</v>
      </c>
      <c r="W9088" t="s">
        <v>11232</v>
      </c>
      <c r="X9088" s="1">
        <v>42639</v>
      </c>
      <c r="Y9088" t="s">
        <v>3592</v>
      </c>
      <c r="Z9088" t="s">
        <v>51</v>
      </c>
      <c r="AA9088" t="s">
        <v>8698</v>
      </c>
      <c r="AB9088" t="s">
        <v>8699</v>
      </c>
      <c r="AC9088" t="s">
        <v>41</v>
      </c>
      <c r="AD9088" t="s">
        <v>26</v>
      </c>
      <c r="AE9088" t="s">
        <v>203</v>
      </c>
      <c r="AF9088" t="s">
        <v>110</v>
      </c>
      <c r="AG9088">
        <v>77041</v>
      </c>
      <c r="AH9088" t="s">
        <v>111</v>
      </c>
      <c r="AI9088" t="s">
        <v>9566</v>
      </c>
      <c r="AJ9088" t="s">
        <v>46</v>
      </c>
      <c r="AK9088" t="s">
        <v>80</v>
      </c>
      <c r="AL9088" t="s">
        <v>9567</v>
      </c>
      <c r="AM9088">
        <v>93.031999999999996</v>
      </c>
      <c r="AN9088">
        <v>2</v>
      </c>
      <c r="AO9088">
        <v>0.8</v>
      </c>
      <c r="AP9088">
        <v>-251.18639999999999</v>
      </c>
      <c r="AQ9088">
        <f>YEAR(Table1[[#This Row],[Order Date]])</f>
        <v>2016</v>
      </c>
      <c r="AR9088" t="str">
        <f>TEXT(Table1[[#This Row],[Order Date]],"mmmm")</f>
        <v>September</v>
      </c>
      <c r="AS9088" t="str">
        <f>"Q"&amp;ROUNDUP(MONTH(Table1[[#This Row],[Order Date]])/3,0)</f>
        <v>Q3</v>
      </c>
      <c r="AT9088">
        <f>IF(Table1[[#This Row],[Sales]]=0,0,Table1[[#This Row],[Profit]]/Table1[[#This Row],[Sales]])</f>
        <v>-2.7</v>
      </c>
    </row>
    <row r="9089" spans="22:46" x14ac:dyDescent="0.3">
      <c r="V9089">
        <v>9088</v>
      </c>
      <c r="W9089" t="s">
        <v>11232</v>
      </c>
      <c r="X9089" s="1">
        <v>42639</v>
      </c>
      <c r="Y9089" t="s">
        <v>3592</v>
      </c>
      <c r="Z9089" t="s">
        <v>51</v>
      </c>
      <c r="AA9089" t="s">
        <v>8698</v>
      </c>
      <c r="AB9089" t="s">
        <v>8699</v>
      </c>
      <c r="AC9089" t="s">
        <v>41</v>
      </c>
      <c r="AD9089" t="s">
        <v>26</v>
      </c>
      <c r="AE9089" t="s">
        <v>203</v>
      </c>
      <c r="AF9089" t="s">
        <v>110</v>
      </c>
      <c r="AG9089">
        <v>77041</v>
      </c>
      <c r="AH9089" t="s">
        <v>111</v>
      </c>
      <c r="AI9089" t="s">
        <v>380</v>
      </c>
      <c r="AJ9089" t="s">
        <v>31</v>
      </c>
      <c r="AK9089" t="s">
        <v>35</v>
      </c>
      <c r="AL9089" t="s">
        <v>381</v>
      </c>
      <c r="AM9089">
        <v>454.96499999999997</v>
      </c>
      <c r="AN9089">
        <v>5</v>
      </c>
      <c r="AO9089">
        <v>0.3</v>
      </c>
      <c r="AP9089">
        <v>-136.48949999999999</v>
      </c>
      <c r="AQ9089">
        <f>YEAR(Table1[[#This Row],[Order Date]])</f>
        <v>2016</v>
      </c>
      <c r="AR9089" t="str">
        <f>TEXT(Table1[[#This Row],[Order Date]],"mmmm")</f>
        <v>September</v>
      </c>
      <c r="AS9089" t="str">
        <f>"Q"&amp;ROUNDUP(MONTH(Table1[[#This Row],[Order Date]])/3,0)</f>
        <v>Q3</v>
      </c>
      <c r="AT9089">
        <f>IF(Table1[[#This Row],[Sales]]=0,0,Table1[[#This Row],[Profit]]/Table1[[#This Row],[Sales]])</f>
        <v>-0.3</v>
      </c>
    </row>
    <row r="9090" spans="22:46" x14ac:dyDescent="0.3">
      <c r="V9090">
        <v>9089</v>
      </c>
      <c r="W9090" t="s">
        <v>11233</v>
      </c>
      <c r="X9090" s="1">
        <v>42353</v>
      </c>
      <c r="Y9090" t="s">
        <v>1389</v>
      </c>
      <c r="Z9090" t="s">
        <v>51</v>
      </c>
      <c r="AA9090" t="s">
        <v>6461</v>
      </c>
      <c r="AB9090" t="s">
        <v>6462</v>
      </c>
      <c r="AC9090" t="s">
        <v>41</v>
      </c>
      <c r="AD9090" t="s">
        <v>26</v>
      </c>
      <c r="AE9090" t="s">
        <v>2563</v>
      </c>
      <c r="AF9090" t="s">
        <v>92</v>
      </c>
      <c r="AG9090">
        <v>27511</v>
      </c>
      <c r="AH9090" t="s">
        <v>29</v>
      </c>
      <c r="AI9090" t="s">
        <v>1107</v>
      </c>
      <c r="AJ9090" t="s">
        <v>73</v>
      </c>
      <c r="AK9090" t="s">
        <v>74</v>
      </c>
      <c r="AL9090" t="s">
        <v>1108</v>
      </c>
      <c r="AM9090">
        <v>246.16800000000001</v>
      </c>
      <c r="AN9090">
        <v>3</v>
      </c>
      <c r="AO9090">
        <v>0.2</v>
      </c>
      <c r="AP9090">
        <v>21.5397</v>
      </c>
      <c r="AQ9090">
        <f>YEAR(Table1[[#This Row],[Order Date]])</f>
        <v>2015</v>
      </c>
      <c r="AR9090" t="str">
        <f>TEXT(Table1[[#This Row],[Order Date]],"mmmm")</f>
        <v>December</v>
      </c>
      <c r="AS9090" t="str">
        <f>"Q"&amp;ROUNDUP(MONTH(Table1[[#This Row],[Order Date]])/3,0)</f>
        <v>Q4</v>
      </c>
      <c r="AT9090">
        <f>IF(Table1[[#This Row],[Sales]]=0,0,Table1[[#This Row],[Profit]]/Table1[[#This Row],[Sales]])</f>
        <v>8.7499999999999994E-2</v>
      </c>
    </row>
    <row r="9091" spans="22:46" x14ac:dyDescent="0.3">
      <c r="V9091">
        <v>9090</v>
      </c>
      <c r="W9091" t="s">
        <v>11234</v>
      </c>
      <c r="X9091" s="1">
        <v>42630</v>
      </c>
      <c r="Y9091" t="s">
        <v>3192</v>
      </c>
      <c r="Z9091" t="s">
        <v>22</v>
      </c>
      <c r="AA9091" t="s">
        <v>612</v>
      </c>
      <c r="AB9091" t="s">
        <v>613</v>
      </c>
      <c r="AC9091" t="s">
        <v>25</v>
      </c>
      <c r="AD9091" t="s">
        <v>26</v>
      </c>
      <c r="AE9091" t="s">
        <v>357</v>
      </c>
      <c r="AF9091" t="s">
        <v>564</v>
      </c>
      <c r="AG9091">
        <v>45503</v>
      </c>
      <c r="AH9091" t="s">
        <v>160</v>
      </c>
      <c r="AI9091" t="s">
        <v>1088</v>
      </c>
      <c r="AJ9091" t="s">
        <v>46</v>
      </c>
      <c r="AK9091" t="s">
        <v>60</v>
      </c>
      <c r="AL9091" t="s">
        <v>1089</v>
      </c>
      <c r="AM9091">
        <v>295.39999999999998</v>
      </c>
      <c r="AN9091">
        <v>5</v>
      </c>
      <c r="AO9091">
        <v>0.2</v>
      </c>
      <c r="AP9091">
        <v>-62.772500000000001</v>
      </c>
      <c r="AQ9091">
        <f>YEAR(Table1[[#This Row],[Order Date]])</f>
        <v>2016</v>
      </c>
      <c r="AR9091" t="str">
        <f>TEXT(Table1[[#This Row],[Order Date]],"mmmm")</f>
        <v>September</v>
      </c>
      <c r="AS9091" t="str">
        <f>"Q"&amp;ROUNDUP(MONTH(Table1[[#This Row],[Order Date]])/3,0)</f>
        <v>Q3</v>
      </c>
      <c r="AT9091">
        <f>IF(Table1[[#This Row],[Sales]]=0,0,Table1[[#This Row],[Profit]]/Table1[[#This Row],[Sales]])</f>
        <v>-0.21250000000000002</v>
      </c>
    </row>
    <row r="9092" spans="22:46" x14ac:dyDescent="0.3">
      <c r="V9092">
        <v>9091</v>
      </c>
      <c r="W9092" t="s">
        <v>11235</v>
      </c>
      <c r="X9092" s="1">
        <v>43021</v>
      </c>
      <c r="Y9092" t="s">
        <v>4137</v>
      </c>
      <c r="Z9092" t="s">
        <v>207</v>
      </c>
      <c r="AA9092" t="s">
        <v>1111</v>
      </c>
      <c r="AB9092" t="s">
        <v>1112</v>
      </c>
      <c r="AC9092" t="s">
        <v>25</v>
      </c>
      <c r="AD9092" t="s">
        <v>26</v>
      </c>
      <c r="AE9092" t="s">
        <v>1657</v>
      </c>
      <c r="AF9092" t="s">
        <v>28</v>
      </c>
      <c r="AG9092">
        <v>40214</v>
      </c>
      <c r="AH9092" t="s">
        <v>29</v>
      </c>
      <c r="AI9092" t="s">
        <v>617</v>
      </c>
      <c r="AJ9092" t="s">
        <v>46</v>
      </c>
      <c r="AK9092" t="s">
        <v>60</v>
      </c>
      <c r="AL9092" t="s">
        <v>618</v>
      </c>
      <c r="AM9092">
        <v>348.56</v>
      </c>
      <c r="AN9092">
        <v>8</v>
      </c>
      <c r="AO9092">
        <v>0</v>
      </c>
      <c r="AP9092">
        <v>104.568</v>
      </c>
      <c r="AQ9092">
        <f>YEAR(Table1[[#This Row],[Order Date]])</f>
        <v>2017</v>
      </c>
      <c r="AR9092" t="str">
        <f>TEXT(Table1[[#This Row],[Order Date]],"mmmm")</f>
        <v>October</v>
      </c>
      <c r="AS9092" t="str">
        <f>"Q"&amp;ROUNDUP(MONTH(Table1[[#This Row],[Order Date]])/3,0)</f>
        <v>Q4</v>
      </c>
      <c r="AT9092">
        <f>IF(Table1[[#This Row],[Sales]]=0,0,Table1[[#This Row],[Profit]]/Table1[[#This Row],[Sales]])</f>
        <v>0.3</v>
      </c>
    </row>
    <row r="9093" spans="22:46" x14ac:dyDescent="0.3">
      <c r="V9093">
        <v>9092</v>
      </c>
      <c r="W9093" t="s">
        <v>11236</v>
      </c>
      <c r="X9093" s="1">
        <v>42183</v>
      </c>
      <c r="Y9093" s="1">
        <v>42070</v>
      </c>
      <c r="Z9093" t="s">
        <v>22</v>
      </c>
      <c r="AA9093" t="s">
        <v>626</v>
      </c>
      <c r="AB9093" t="s">
        <v>627</v>
      </c>
      <c r="AC9093" t="s">
        <v>41</v>
      </c>
      <c r="AD9093" t="s">
        <v>26</v>
      </c>
      <c r="AE9093" t="s">
        <v>312</v>
      </c>
      <c r="AF9093" t="s">
        <v>564</v>
      </c>
      <c r="AG9093">
        <v>45373</v>
      </c>
      <c r="AH9093" t="s">
        <v>160</v>
      </c>
      <c r="AI9093" t="s">
        <v>464</v>
      </c>
      <c r="AJ9093" t="s">
        <v>46</v>
      </c>
      <c r="AK9093" t="s">
        <v>94</v>
      </c>
      <c r="AL9093" t="s">
        <v>465</v>
      </c>
      <c r="AM9093">
        <v>15.552</v>
      </c>
      <c r="AN9093">
        <v>3</v>
      </c>
      <c r="AO9093">
        <v>0.2</v>
      </c>
      <c r="AP9093">
        <v>5.4432</v>
      </c>
      <c r="AQ9093">
        <f>YEAR(Table1[[#This Row],[Order Date]])</f>
        <v>2015</v>
      </c>
      <c r="AR9093" t="str">
        <f>TEXT(Table1[[#This Row],[Order Date]],"mmmm")</f>
        <v>June</v>
      </c>
      <c r="AS9093" t="str">
        <f>"Q"&amp;ROUNDUP(MONTH(Table1[[#This Row],[Order Date]])/3,0)</f>
        <v>Q2</v>
      </c>
      <c r="AT9093">
        <f>IF(Table1[[#This Row],[Sales]]=0,0,Table1[[#This Row],[Profit]]/Table1[[#This Row],[Sales]])</f>
        <v>0.35000000000000003</v>
      </c>
    </row>
    <row r="9094" spans="22:46" x14ac:dyDescent="0.3">
      <c r="V9094">
        <v>9093</v>
      </c>
      <c r="W9094" t="s">
        <v>11236</v>
      </c>
      <c r="X9094" s="1">
        <v>42183</v>
      </c>
      <c r="Y9094" s="1">
        <v>42070</v>
      </c>
      <c r="Z9094" t="s">
        <v>22</v>
      </c>
      <c r="AA9094" t="s">
        <v>626</v>
      </c>
      <c r="AB9094" t="s">
        <v>627</v>
      </c>
      <c r="AC9094" t="s">
        <v>41</v>
      </c>
      <c r="AD9094" t="s">
        <v>26</v>
      </c>
      <c r="AE9094" t="s">
        <v>312</v>
      </c>
      <c r="AF9094" t="s">
        <v>564</v>
      </c>
      <c r="AG9094">
        <v>45373</v>
      </c>
      <c r="AH9094" t="s">
        <v>160</v>
      </c>
      <c r="AI9094" t="s">
        <v>5217</v>
      </c>
      <c r="AJ9094" t="s">
        <v>31</v>
      </c>
      <c r="AK9094" t="s">
        <v>32</v>
      </c>
      <c r="AL9094" t="s">
        <v>5218</v>
      </c>
      <c r="AM9094">
        <v>482.94</v>
      </c>
      <c r="AN9094">
        <v>6</v>
      </c>
      <c r="AO9094">
        <v>0.5</v>
      </c>
      <c r="AP9094">
        <v>-376.69319999999999</v>
      </c>
      <c r="AQ9094">
        <f>YEAR(Table1[[#This Row],[Order Date]])</f>
        <v>2015</v>
      </c>
      <c r="AR9094" t="str">
        <f>TEXT(Table1[[#This Row],[Order Date]],"mmmm")</f>
        <v>June</v>
      </c>
      <c r="AS9094" t="str">
        <f>"Q"&amp;ROUNDUP(MONTH(Table1[[#This Row],[Order Date]])/3,0)</f>
        <v>Q2</v>
      </c>
      <c r="AT9094">
        <f>IF(Table1[[#This Row],[Sales]]=0,0,Table1[[#This Row],[Profit]]/Table1[[#This Row],[Sales]])</f>
        <v>-0.78</v>
      </c>
    </row>
    <row r="9095" spans="22:46" x14ac:dyDescent="0.3">
      <c r="V9095">
        <v>9094</v>
      </c>
      <c r="W9095" t="s">
        <v>11237</v>
      </c>
      <c r="X9095" s="1">
        <v>42156</v>
      </c>
      <c r="Y9095" s="1">
        <v>42130</v>
      </c>
      <c r="Z9095" t="s">
        <v>51</v>
      </c>
      <c r="AA9095" t="s">
        <v>2127</v>
      </c>
      <c r="AB9095" t="s">
        <v>2128</v>
      </c>
      <c r="AC9095" t="s">
        <v>25</v>
      </c>
      <c r="AD9095" t="s">
        <v>26</v>
      </c>
      <c r="AE9095" t="s">
        <v>993</v>
      </c>
      <c r="AF9095" t="s">
        <v>267</v>
      </c>
      <c r="AG9095">
        <v>48227</v>
      </c>
      <c r="AH9095" t="s">
        <v>111</v>
      </c>
      <c r="AI9095" t="s">
        <v>7077</v>
      </c>
      <c r="AJ9095" t="s">
        <v>73</v>
      </c>
      <c r="AK9095" t="s">
        <v>74</v>
      </c>
      <c r="AL9095" t="s">
        <v>7078</v>
      </c>
      <c r="AM9095">
        <v>299.98</v>
      </c>
      <c r="AN9095">
        <v>2</v>
      </c>
      <c r="AO9095">
        <v>0</v>
      </c>
      <c r="AP9095">
        <v>83.994399999999999</v>
      </c>
      <c r="AQ9095">
        <f>YEAR(Table1[[#This Row],[Order Date]])</f>
        <v>2015</v>
      </c>
      <c r="AR9095" t="str">
        <f>TEXT(Table1[[#This Row],[Order Date]],"mmmm")</f>
        <v>June</v>
      </c>
      <c r="AS9095" t="str">
        <f>"Q"&amp;ROUNDUP(MONTH(Table1[[#This Row],[Order Date]])/3,0)</f>
        <v>Q2</v>
      </c>
      <c r="AT9095">
        <f>IF(Table1[[#This Row],[Sales]]=0,0,Table1[[#This Row],[Profit]]/Table1[[#This Row],[Sales]])</f>
        <v>0.27999999999999997</v>
      </c>
    </row>
    <row r="9096" spans="22:46" x14ac:dyDescent="0.3">
      <c r="V9096">
        <v>9095</v>
      </c>
      <c r="W9096" t="s">
        <v>11237</v>
      </c>
      <c r="X9096" s="1">
        <v>42156</v>
      </c>
      <c r="Y9096" s="1">
        <v>42130</v>
      </c>
      <c r="Z9096" t="s">
        <v>51</v>
      </c>
      <c r="AA9096" t="s">
        <v>2127</v>
      </c>
      <c r="AB9096" t="s">
        <v>2128</v>
      </c>
      <c r="AC9096" t="s">
        <v>25</v>
      </c>
      <c r="AD9096" t="s">
        <v>26</v>
      </c>
      <c r="AE9096" t="s">
        <v>993</v>
      </c>
      <c r="AF9096" t="s">
        <v>267</v>
      </c>
      <c r="AG9096">
        <v>48227</v>
      </c>
      <c r="AH9096" t="s">
        <v>111</v>
      </c>
      <c r="AI9096" t="s">
        <v>4834</v>
      </c>
      <c r="AJ9096" t="s">
        <v>46</v>
      </c>
      <c r="AK9096" t="s">
        <v>77</v>
      </c>
      <c r="AL9096" t="s">
        <v>4835</v>
      </c>
      <c r="AM9096">
        <v>403.68</v>
      </c>
      <c r="AN9096">
        <v>6</v>
      </c>
      <c r="AO9096">
        <v>0</v>
      </c>
      <c r="AP9096">
        <v>181.65600000000001</v>
      </c>
      <c r="AQ9096">
        <f>YEAR(Table1[[#This Row],[Order Date]])</f>
        <v>2015</v>
      </c>
      <c r="AR9096" t="str">
        <f>TEXT(Table1[[#This Row],[Order Date]],"mmmm")</f>
        <v>June</v>
      </c>
      <c r="AS9096" t="str">
        <f>"Q"&amp;ROUNDUP(MONTH(Table1[[#This Row],[Order Date]])/3,0)</f>
        <v>Q2</v>
      </c>
      <c r="AT9096">
        <f>IF(Table1[[#This Row],[Sales]]=0,0,Table1[[#This Row],[Profit]]/Table1[[#This Row],[Sales]])</f>
        <v>0.45</v>
      </c>
    </row>
    <row r="9097" spans="22:46" x14ac:dyDescent="0.3">
      <c r="V9097">
        <v>9096</v>
      </c>
      <c r="W9097" t="s">
        <v>11237</v>
      </c>
      <c r="X9097" s="1">
        <v>42156</v>
      </c>
      <c r="Y9097" s="1">
        <v>42130</v>
      </c>
      <c r="Z9097" t="s">
        <v>51</v>
      </c>
      <c r="AA9097" t="s">
        <v>2127</v>
      </c>
      <c r="AB9097" t="s">
        <v>2128</v>
      </c>
      <c r="AC9097" t="s">
        <v>25</v>
      </c>
      <c r="AD9097" t="s">
        <v>26</v>
      </c>
      <c r="AE9097" t="s">
        <v>993</v>
      </c>
      <c r="AF9097" t="s">
        <v>267</v>
      </c>
      <c r="AG9097">
        <v>48227</v>
      </c>
      <c r="AH9097" t="s">
        <v>111</v>
      </c>
      <c r="AI9097" t="s">
        <v>4532</v>
      </c>
      <c r="AJ9097" t="s">
        <v>73</v>
      </c>
      <c r="AK9097" t="s">
        <v>74</v>
      </c>
      <c r="AL9097" t="s">
        <v>4533</v>
      </c>
      <c r="AM9097">
        <v>41.9</v>
      </c>
      <c r="AN9097">
        <v>2</v>
      </c>
      <c r="AO9097">
        <v>0</v>
      </c>
      <c r="AP9097">
        <v>11.731999999999999</v>
      </c>
      <c r="AQ9097">
        <f>YEAR(Table1[[#This Row],[Order Date]])</f>
        <v>2015</v>
      </c>
      <c r="AR9097" t="str">
        <f>TEXT(Table1[[#This Row],[Order Date]],"mmmm")</f>
        <v>June</v>
      </c>
      <c r="AS9097" t="str">
        <f>"Q"&amp;ROUNDUP(MONTH(Table1[[#This Row],[Order Date]])/3,0)</f>
        <v>Q2</v>
      </c>
      <c r="AT9097">
        <f>IF(Table1[[#This Row],[Sales]]=0,0,Table1[[#This Row],[Profit]]/Table1[[#This Row],[Sales]])</f>
        <v>0.27999999999999997</v>
      </c>
    </row>
    <row r="9098" spans="22:46" x14ac:dyDescent="0.3">
      <c r="V9098">
        <v>9097</v>
      </c>
      <c r="W9098" t="s">
        <v>11237</v>
      </c>
      <c r="X9098" s="1">
        <v>42156</v>
      </c>
      <c r="Y9098" s="1">
        <v>42130</v>
      </c>
      <c r="Z9098" t="s">
        <v>51</v>
      </c>
      <c r="AA9098" t="s">
        <v>2127</v>
      </c>
      <c r="AB9098" t="s">
        <v>2128</v>
      </c>
      <c r="AC9098" t="s">
        <v>25</v>
      </c>
      <c r="AD9098" t="s">
        <v>26</v>
      </c>
      <c r="AE9098" t="s">
        <v>993</v>
      </c>
      <c r="AF9098" t="s">
        <v>267</v>
      </c>
      <c r="AG9098">
        <v>48227</v>
      </c>
      <c r="AH9098" t="s">
        <v>111</v>
      </c>
      <c r="AI9098" t="s">
        <v>8773</v>
      </c>
      <c r="AJ9098" t="s">
        <v>46</v>
      </c>
      <c r="AK9098" t="s">
        <v>47</v>
      </c>
      <c r="AL9098" t="s">
        <v>8774</v>
      </c>
      <c r="AM9098">
        <v>28.91</v>
      </c>
      <c r="AN9098">
        <v>7</v>
      </c>
      <c r="AO9098">
        <v>0</v>
      </c>
      <c r="AP9098">
        <v>13.2986</v>
      </c>
      <c r="AQ9098">
        <f>YEAR(Table1[[#This Row],[Order Date]])</f>
        <v>2015</v>
      </c>
      <c r="AR9098" t="str">
        <f>TEXT(Table1[[#This Row],[Order Date]],"mmmm")</f>
        <v>June</v>
      </c>
      <c r="AS9098" t="str">
        <f>"Q"&amp;ROUNDUP(MONTH(Table1[[#This Row],[Order Date]])/3,0)</f>
        <v>Q2</v>
      </c>
      <c r="AT9098">
        <f>IF(Table1[[#This Row],[Sales]]=0,0,Table1[[#This Row],[Profit]]/Table1[[#This Row],[Sales]])</f>
        <v>0.46</v>
      </c>
    </row>
    <row r="9099" spans="22:46" x14ac:dyDescent="0.3">
      <c r="V9099">
        <v>9098</v>
      </c>
      <c r="W9099" t="s">
        <v>11238</v>
      </c>
      <c r="X9099" s="1">
        <v>41741</v>
      </c>
      <c r="Y9099" t="s">
        <v>1383</v>
      </c>
      <c r="Z9099" t="s">
        <v>51</v>
      </c>
      <c r="AA9099" t="s">
        <v>6472</v>
      </c>
      <c r="AB9099" t="s">
        <v>6473</v>
      </c>
      <c r="AC9099" t="s">
        <v>25</v>
      </c>
      <c r="AD9099" t="s">
        <v>26</v>
      </c>
      <c r="AE9099" t="s">
        <v>608</v>
      </c>
      <c r="AF9099" t="s">
        <v>287</v>
      </c>
      <c r="AG9099">
        <v>47401</v>
      </c>
      <c r="AH9099" t="s">
        <v>111</v>
      </c>
      <c r="AI9099" t="s">
        <v>3232</v>
      </c>
      <c r="AJ9099" t="s">
        <v>46</v>
      </c>
      <c r="AK9099" t="s">
        <v>94</v>
      </c>
      <c r="AL9099" t="s">
        <v>3233</v>
      </c>
      <c r="AM9099">
        <v>32.4</v>
      </c>
      <c r="AN9099">
        <v>5</v>
      </c>
      <c r="AO9099">
        <v>0</v>
      </c>
      <c r="AP9099">
        <v>15.552</v>
      </c>
      <c r="AQ9099">
        <f>YEAR(Table1[[#This Row],[Order Date]])</f>
        <v>2014</v>
      </c>
      <c r="AR9099" t="str">
        <f>TEXT(Table1[[#This Row],[Order Date]],"mmmm")</f>
        <v>April</v>
      </c>
      <c r="AS9099" t="str">
        <f>"Q"&amp;ROUNDUP(MONTH(Table1[[#This Row],[Order Date]])/3,0)</f>
        <v>Q2</v>
      </c>
      <c r="AT9099">
        <f>IF(Table1[[#This Row],[Sales]]=0,0,Table1[[#This Row],[Profit]]/Table1[[#This Row],[Sales]])</f>
        <v>0.48</v>
      </c>
    </row>
    <row r="9100" spans="22:46" x14ac:dyDescent="0.3">
      <c r="V9100">
        <v>9099</v>
      </c>
      <c r="W9100" t="s">
        <v>11239</v>
      </c>
      <c r="X9100" s="1">
        <v>43020</v>
      </c>
      <c r="Y9100" t="s">
        <v>3513</v>
      </c>
      <c r="Z9100" t="s">
        <v>51</v>
      </c>
      <c r="AA9100" t="s">
        <v>3543</v>
      </c>
      <c r="AB9100" t="s">
        <v>3544</v>
      </c>
      <c r="AC9100" t="s">
        <v>108</v>
      </c>
      <c r="AD9100" t="s">
        <v>26</v>
      </c>
      <c r="AE9100" t="s">
        <v>923</v>
      </c>
      <c r="AF9100" t="s">
        <v>110</v>
      </c>
      <c r="AG9100">
        <v>75081</v>
      </c>
      <c r="AH9100" t="s">
        <v>111</v>
      </c>
      <c r="AI9100" t="s">
        <v>2924</v>
      </c>
      <c r="AJ9100" t="s">
        <v>73</v>
      </c>
      <c r="AK9100" t="s">
        <v>74</v>
      </c>
      <c r="AL9100" t="s">
        <v>2925</v>
      </c>
      <c r="AM9100">
        <v>369.54399999999998</v>
      </c>
      <c r="AN9100">
        <v>7</v>
      </c>
      <c r="AO9100">
        <v>0.2</v>
      </c>
      <c r="AP9100">
        <v>27.715800000000002</v>
      </c>
      <c r="AQ9100">
        <f>YEAR(Table1[[#This Row],[Order Date]])</f>
        <v>2017</v>
      </c>
      <c r="AR9100" t="str">
        <f>TEXT(Table1[[#This Row],[Order Date]],"mmmm")</f>
        <v>October</v>
      </c>
      <c r="AS9100" t="str">
        <f>"Q"&amp;ROUNDUP(MONTH(Table1[[#This Row],[Order Date]])/3,0)</f>
        <v>Q4</v>
      </c>
      <c r="AT9100">
        <f>IF(Table1[[#This Row],[Sales]]=0,0,Table1[[#This Row],[Profit]]/Table1[[#This Row],[Sales]])</f>
        <v>7.5000000000000011E-2</v>
      </c>
    </row>
    <row r="9101" spans="22:46" x14ac:dyDescent="0.3">
      <c r="V9101">
        <v>9100</v>
      </c>
      <c r="W9101" t="s">
        <v>11239</v>
      </c>
      <c r="X9101" s="1">
        <v>43020</v>
      </c>
      <c r="Y9101" t="s">
        <v>3513</v>
      </c>
      <c r="Z9101" t="s">
        <v>51</v>
      </c>
      <c r="AA9101" t="s">
        <v>3543</v>
      </c>
      <c r="AB9101" t="s">
        <v>3544</v>
      </c>
      <c r="AC9101" t="s">
        <v>108</v>
      </c>
      <c r="AD9101" t="s">
        <v>26</v>
      </c>
      <c r="AE9101" t="s">
        <v>923</v>
      </c>
      <c r="AF9101" t="s">
        <v>110</v>
      </c>
      <c r="AG9101">
        <v>75081</v>
      </c>
      <c r="AH9101" t="s">
        <v>111</v>
      </c>
      <c r="AI9101" t="s">
        <v>2400</v>
      </c>
      <c r="AJ9101" t="s">
        <v>46</v>
      </c>
      <c r="AK9101" t="s">
        <v>94</v>
      </c>
      <c r="AL9101" t="s">
        <v>2401</v>
      </c>
      <c r="AM9101">
        <v>10.368</v>
      </c>
      <c r="AN9101">
        <v>2</v>
      </c>
      <c r="AO9101">
        <v>0.2</v>
      </c>
      <c r="AP9101">
        <v>3.7584</v>
      </c>
      <c r="AQ9101">
        <f>YEAR(Table1[[#This Row],[Order Date]])</f>
        <v>2017</v>
      </c>
      <c r="AR9101" t="str">
        <f>TEXT(Table1[[#This Row],[Order Date]],"mmmm")</f>
        <v>October</v>
      </c>
      <c r="AS9101" t="str">
        <f>"Q"&amp;ROUNDUP(MONTH(Table1[[#This Row],[Order Date]])/3,0)</f>
        <v>Q4</v>
      </c>
      <c r="AT9101">
        <f>IF(Table1[[#This Row],[Sales]]=0,0,Table1[[#This Row],[Profit]]/Table1[[#This Row],[Sales]])</f>
        <v>0.36249999999999999</v>
      </c>
    </row>
    <row r="9102" spans="22:46" x14ac:dyDescent="0.3">
      <c r="V9102">
        <v>9101</v>
      </c>
      <c r="W9102" t="s">
        <v>11239</v>
      </c>
      <c r="X9102" s="1">
        <v>43020</v>
      </c>
      <c r="Y9102" t="s">
        <v>3513</v>
      </c>
      <c r="Z9102" t="s">
        <v>51</v>
      </c>
      <c r="AA9102" t="s">
        <v>3543</v>
      </c>
      <c r="AB9102" t="s">
        <v>3544</v>
      </c>
      <c r="AC9102" t="s">
        <v>108</v>
      </c>
      <c r="AD9102" t="s">
        <v>26</v>
      </c>
      <c r="AE9102" t="s">
        <v>923</v>
      </c>
      <c r="AF9102" t="s">
        <v>110</v>
      </c>
      <c r="AG9102">
        <v>75081</v>
      </c>
      <c r="AH9102" t="s">
        <v>111</v>
      </c>
      <c r="AI9102" t="s">
        <v>3391</v>
      </c>
      <c r="AJ9102" t="s">
        <v>73</v>
      </c>
      <c r="AK9102" t="s">
        <v>176</v>
      </c>
      <c r="AL9102" t="s">
        <v>3392</v>
      </c>
      <c r="AM9102">
        <v>791.88</v>
      </c>
      <c r="AN9102">
        <v>3</v>
      </c>
      <c r="AO9102">
        <v>0.2</v>
      </c>
      <c r="AP9102">
        <v>128.68049999999999</v>
      </c>
      <c r="AQ9102">
        <f>YEAR(Table1[[#This Row],[Order Date]])</f>
        <v>2017</v>
      </c>
      <c r="AR9102" t="str">
        <f>TEXT(Table1[[#This Row],[Order Date]],"mmmm")</f>
        <v>October</v>
      </c>
      <c r="AS9102" t="str">
        <f>"Q"&amp;ROUNDUP(MONTH(Table1[[#This Row],[Order Date]])/3,0)</f>
        <v>Q4</v>
      </c>
      <c r="AT9102">
        <f>IF(Table1[[#This Row],[Sales]]=0,0,Table1[[#This Row],[Profit]]/Table1[[#This Row],[Sales]])</f>
        <v>0.16250000000000001</v>
      </c>
    </row>
    <row r="9103" spans="22:46" x14ac:dyDescent="0.3">
      <c r="V9103">
        <v>9102</v>
      </c>
      <c r="W9103" t="s">
        <v>11240</v>
      </c>
      <c r="X9103" s="1">
        <v>42315</v>
      </c>
      <c r="Y9103" s="1">
        <v>42349</v>
      </c>
      <c r="Z9103" t="s">
        <v>51</v>
      </c>
      <c r="AA9103" t="s">
        <v>4309</v>
      </c>
      <c r="AB9103" t="s">
        <v>4310</v>
      </c>
      <c r="AC9103" t="s">
        <v>25</v>
      </c>
      <c r="AD9103" t="s">
        <v>26</v>
      </c>
      <c r="AE9103" t="s">
        <v>203</v>
      </c>
      <c r="AF9103" t="s">
        <v>110</v>
      </c>
      <c r="AG9103">
        <v>77041</v>
      </c>
      <c r="AH9103" t="s">
        <v>111</v>
      </c>
      <c r="AI9103" t="s">
        <v>196</v>
      </c>
      <c r="AJ9103" t="s">
        <v>46</v>
      </c>
      <c r="AK9103" t="s">
        <v>70</v>
      </c>
      <c r="AL9103" t="s">
        <v>197</v>
      </c>
      <c r="AM9103">
        <v>23.64</v>
      </c>
      <c r="AN9103">
        <v>3</v>
      </c>
      <c r="AO9103">
        <v>0.2</v>
      </c>
      <c r="AP9103">
        <v>5.319</v>
      </c>
      <c r="AQ9103">
        <f>YEAR(Table1[[#This Row],[Order Date]])</f>
        <v>2015</v>
      </c>
      <c r="AR9103" t="str">
        <f>TEXT(Table1[[#This Row],[Order Date]],"mmmm")</f>
        <v>November</v>
      </c>
      <c r="AS9103" t="str">
        <f>"Q"&amp;ROUNDUP(MONTH(Table1[[#This Row],[Order Date]])/3,0)</f>
        <v>Q4</v>
      </c>
      <c r="AT9103">
        <f>IF(Table1[[#This Row],[Sales]]=0,0,Table1[[#This Row],[Profit]]/Table1[[#This Row],[Sales]])</f>
        <v>0.22500000000000001</v>
      </c>
    </row>
    <row r="9104" spans="22:46" x14ac:dyDescent="0.3">
      <c r="V9104">
        <v>9103</v>
      </c>
      <c r="W9104" t="s">
        <v>11240</v>
      </c>
      <c r="X9104" s="1">
        <v>42315</v>
      </c>
      <c r="Y9104" s="1">
        <v>42349</v>
      </c>
      <c r="Z9104" t="s">
        <v>51</v>
      </c>
      <c r="AA9104" t="s">
        <v>4309</v>
      </c>
      <c r="AB9104" t="s">
        <v>4310</v>
      </c>
      <c r="AC9104" t="s">
        <v>25</v>
      </c>
      <c r="AD9104" t="s">
        <v>26</v>
      </c>
      <c r="AE9104" t="s">
        <v>203</v>
      </c>
      <c r="AF9104" t="s">
        <v>110</v>
      </c>
      <c r="AG9104">
        <v>77041</v>
      </c>
      <c r="AH9104" t="s">
        <v>111</v>
      </c>
      <c r="AI9104" t="s">
        <v>268</v>
      </c>
      <c r="AJ9104" t="s">
        <v>46</v>
      </c>
      <c r="AK9104" t="s">
        <v>60</v>
      </c>
      <c r="AL9104" t="s">
        <v>269</v>
      </c>
      <c r="AM9104">
        <v>84.784000000000006</v>
      </c>
      <c r="AN9104">
        <v>2</v>
      </c>
      <c r="AO9104">
        <v>0.2</v>
      </c>
      <c r="AP9104">
        <v>-16.956800000000001</v>
      </c>
      <c r="AQ9104">
        <f>YEAR(Table1[[#This Row],[Order Date]])</f>
        <v>2015</v>
      </c>
      <c r="AR9104" t="str">
        <f>TEXT(Table1[[#This Row],[Order Date]],"mmmm")</f>
        <v>November</v>
      </c>
      <c r="AS9104" t="str">
        <f>"Q"&amp;ROUNDUP(MONTH(Table1[[#This Row],[Order Date]])/3,0)</f>
        <v>Q4</v>
      </c>
      <c r="AT9104">
        <f>IF(Table1[[#This Row],[Sales]]=0,0,Table1[[#This Row],[Profit]]/Table1[[#This Row],[Sales]])</f>
        <v>-0.2</v>
      </c>
    </row>
    <row r="9105" spans="22:46" x14ac:dyDescent="0.3">
      <c r="V9105">
        <v>9104</v>
      </c>
      <c r="W9105" t="s">
        <v>11240</v>
      </c>
      <c r="X9105" s="1">
        <v>42315</v>
      </c>
      <c r="Y9105" s="1">
        <v>42349</v>
      </c>
      <c r="Z9105" t="s">
        <v>51</v>
      </c>
      <c r="AA9105" t="s">
        <v>4309</v>
      </c>
      <c r="AB9105" t="s">
        <v>4310</v>
      </c>
      <c r="AC9105" t="s">
        <v>25</v>
      </c>
      <c r="AD9105" t="s">
        <v>26</v>
      </c>
      <c r="AE9105" t="s">
        <v>203</v>
      </c>
      <c r="AF9105" t="s">
        <v>110</v>
      </c>
      <c r="AG9105">
        <v>77041</v>
      </c>
      <c r="AH9105" t="s">
        <v>111</v>
      </c>
      <c r="AI9105" t="s">
        <v>7249</v>
      </c>
      <c r="AJ9105" t="s">
        <v>31</v>
      </c>
      <c r="AK9105" t="s">
        <v>67</v>
      </c>
      <c r="AL9105" t="s">
        <v>7250</v>
      </c>
      <c r="AM9105">
        <v>64.959999999999994</v>
      </c>
      <c r="AN9105">
        <v>5</v>
      </c>
      <c r="AO9105">
        <v>0.6</v>
      </c>
      <c r="AP9105">
        <v>-84.447999999999993</v>
      </c>
      <c r="AQ9105">
        <f>YEAR(Table1[[#This Row],[Order Date]])</f>
        <v>2015</v>
      </c>
      <c r="AR9105" t="str">
        <f>TEXT(Table1[[#This Row],[Order Date]],"mmmm")</f>
        <v>November</v>
      </c>
      <c r="AS9105" t="str">
        <f>"Q"&amp;ROUNDUP(MONTH(Table1[[#This Row],[Order Date]])/3,0)</f>
        <v>Q4</v>
      </c>
      <c r="AT9105">
        <f>IF(Table1[[#This Row],[Sales]]=0,0,Table1[[#This Row],[Profit]]/Table1[[#This Row],[Sales]])</f>
        <v>-1.3</v>
      </c>
    </row>
    <row r="9106" spans="22:46" x14ac:dyDescent="0.3">
      <c r="V9106">
        <v>9105</v>
      </c>
      <c r="W9106" t="s">
        <v>11240</v>
      </c>
      <c r="X9106" s="1">
        <v>42315</v>
      </c>
      <c r="Y9106" s="1">
        <v>42349</v>
      </c>
      <c r="Z9106" t="s">
        <v>51</v>
      </c>
      <c r="AA9106" t="s">
        <v>4309</v>
      </c>
      <c r="AB9106" t="s">
        <v>4310</v>
      </c>
      <c r="AC9106" t="s">
        <v>25</v>
      </c>
      <c r="AD9106" t="s">
        <v>26</v>
      </c>
      <c r="AE9106" t="s">
        <v>203</v>
      </c>
      <c r="AF9106" t="s">
        <v>110</v>
      </c>
      <c r="AG9106">
        <v>77041</v>
      </c>
      <c r="AH9106" t="s">
        <v>111</v>
      </c>
      <c r="AI9106" t="s">
        <v>185</v>
      </c>
      <c r="AJ9106" t="s">
        <v>46</v>
      </c>
      <c r="AK9106" t="s">
        <v>77</v>
      </c>
      <c r="AL9106" t="s">
        <v>186</v>
      </c>
      <c r="AM9106">
        <v>32.06</v>
      </c>
      <c r="AN9106">
        <v>10</v>
      </c>
      <c r="AO9106">
        <v>0.8</v>
      </c>
      <c r="AP9106">
        <v>-51.295999999999999</v>
      </c>
      <c r="AQ9106">
        <f>YEAR(Table1[[#This Row],[Order Date]])</f>
        <v>2015</v>
      </c>
      <c r="AR9106" t="str">
        <f>TEXT(Table1[[#This Row],[Order Date]],"mmmm")</f>
        <v>November</v>
      </c>
      <c r="AS9106" t="str">
        <f>"Q"&amp;ROUNDUP(MONTH(Table1[[#This Row],[Order Date]])/3,0)</f>
        <v>Q4</v>
      </c>
      <c r="AT9106">
        <f>IF(Table1[[#This Row],[Sales]]=0,0,Table1[[#This Row],[Profit]]/Table1[[#This Row],[Sales]])</f>
        <v>-1.5999999999999999</v>
      </c>
    </row>
    <row r="9107" spans="22:46" x14ac:dyDescent="0.3">
      <c r="V9107">
        <v>9106</v>
      </c>
      <c r="W9107" t="s">
        <v>11240</v>
      </c>
      <c r="X9107" s="1">
        <v>42315</v>
      </c>
      <c r="Y9107" s="1">
        <v>42349</v>
      </c>
      <c r="Z9107" t="s">
        <v>51</v>
      </c>
      <c r="AA9107" t="s">
        <v>4309</v>
      </c>
      <c r="AB9107" t="s">
        <v>4310</v>
      </c>
      <c r="AC9107" t="s">
        <v>25</v>
      </c>
      <c r="AD9107" t="s">
        <v>26</v>
      </c>
      <c r="AE9107" t="s">
        <v>203</v>
      </c>
      <c r="AF9107" t="s">
        <v>110</v>
      </c>
      <c r="AG9107">
        <v>77041</v>
      </c>
      <c r="AH9107" t="s">
        <v>111</v>
      </c>
      <c r="AI9107" t="s">
        <v>8275</v>
      </c>
      <c r="AJ9107" t="s">
        <v>46</v>
      </c>
      <c r="AK9107" t="s">
        <v>60</v>
      </c>
      <c r="AL9107" t="s">
        <v>8276</v>
      </c>
      <c r="AM9107">
        <v>177.648</v>
      </c>
      <c r="AN9107">
        <v>2</v>
      </c>
      <c r="AO9107">
        <v>0.2</v>
      </c>
      <c r="AP9107">
        <v>-28.867799999999999</v>
      </c>
      <c r="AQ9107">
        <f>YEAR(Table1[[#This Row],[Order Date]])</f>
        <v>2015</v>
      </c>
      <c r="AR9107" t="str">
        <f>TEXT(Table1[[#This Row],[Order Date]],"mmmm")</f>
        <v>November</v>
      </c>
      <c r="AS9107" t="str">
        <f>"Q"&amp;ROUNDUP(MONTH(Table1[[#This Row],[Order Date]])/3,0)</f>
        <v>Q4</v>
      </c>
      <c r="AT9107">
        <f>IF(Table1[[#This Row],[Sales]]=0,0,Table1[[#This Row],[Profit]]/Table1[[#This Row],[Sales]])</f>
        <v>-0.16250000000000001</v>
      </c>
    </row>
    <row r="9108" spans="22:46" x14ac:dyDescent="0.3">
      <c r="V9108">
        <v>9107</v>
      </c>
      <c r="W9108" t="s">
        <v>11240</v>
      </c>
      <c r="X9108" s="1">
        <v>42315</v>
      </c>
      <c r="Y9108" s="1">
        <v>42349</v>
      </c>
      <c r="Z9108" t="s">
        <v>51</v>
      </c>
      <c r="AA9108" t="s">
        <v>4309</v>
      </c>
      <c r="AB9108" t="s">
        <v>4310</v>
      </c>
      <c r="AC9108" t="s">
        <v>25</v>
      </c>
      <c r="AD9108" t="s">
        <v>26</v>
      </c>
      <c r="AE9108" t="s">
        <v>203</v>
      </c>
      <c r="AF9108" t="s">
        <v>110</v>
      </c>
      <c r="AG9108">
        <v>77041</v>
      </c>
      <c r="AH9108" t="s">
        <v>111</v>
      </c>
      <c r="AI9108" t="s">
        <v>7870</v>
      </c>
      <c r="AJ9108" t="s">
        <v>73</v>
      </c>
      <c r="AK9108" t="s">
        <v>768</v>
      </c>
      <c r="AL9108" t="s">
        <v>7871</v>
      </c>
      <c r="AM9108">
        <v>287.91000000000003</v>
      </c>
      <c r="AN9108">
        <v>3</v>
      </c>
      <c r="AO9108">
        <v>0.4</v>
      </c>
      <c r="AP9108">
        <v>33.589500000000001</v>
      </c>
      <c r="AQ9108">
        <f>YEAR(Table1[[#This Row],[Order Date]])</f>
        <v>2015</v>
      </c>
      <c r="AR9108" t="str">
        <f>TEXT(Table1[[#This Row],[Order Date]],"mmmm")</f>
        <v>November</v>
      </c>
      <c r="AS9108" t="str">
        <f>"Q"&amp;ROUNDUP(MONTH(Table1[[#This Row],[Order Date]])/3,0)</f>
        <v>Q4</v>
      </c>
      <c r="AT9108">
        <f>IF(Table1[[#This Row],[Sales]]=0,0,Table1[[#This Row],[Profit]]/Table1[[#This Row],[Sales]])</f>
        <v>0.11666666666666665</v>
      </c>
    </row>
    <row r="9109" spans="22:46" x14ac:dyDescent="0.3">
      <c r="V9109">
        <v>9108</v>
      </c>
      <c r="W9109" t="s">
        <v>11241</v>
      </c>
      <c r="X9109" s="1">
        <v>42149</v>
      </c>
      <c r="Y9109" t="s">
        <v>718</v>
      </c>
      <c r="Z9109" t="s">
        <v>207</v>
      </c>
      <c r="AA9109" t="s">
        <v>1483</v>
      </c>
      <c r="AB9109" t="s">
        <v>1484</v>
      </c>
      <c r="AC9109" t="s">
        <v>41</v>
      </c>
      <c r="AD9109" t="s">
        <v>26</v>
      </c>
      <c r="AE9109" t="s">
        <v>6343</v>
      </c>
      <c r="AF9109" t="s">
        <v>110</v>
      </c>
      <c r="AG9109">
        <v>76117</v>
      </c>
      <c r="AH9109" t="s">
        <v>111</v>
      </c>
      <c r="AI9109" t="s">
        <v>6192</v>
      </c>
      <c r="AJ9109" t="s">
        <v>46</v>
      </c>
      <c r="AK9109" t="s">
        <v>651</v>
      </c>
      <c r="AL9109" t="s">
        <v>6193</v>
      </c>
      <c r="AM9109">
        <v>22.367999999999999</v>
      </c>
      <c r="AN9109">
        <v>2</v>
      </c>
      <c r="AO9109">
        <v>0.2</v>
      </c>
      <c r="AP9109">
        <v>1.6776</v>
      </c>
      <c r="AQ9109">
        <f>YEAR(Table1[[#This Row],[Order Date]])</f>
        <v>2015</v>
      </c>
      <c r="AR9109" t="str">
        <f>TEXT(Table1[[#This Row],[Order Date]],"mmmm")</f>
        <v>May</v>
      </c>
      <c r="AS9109" t="str">
        <f>"Q"&amp;ROUNDUP(MONTH(Table1[[#This Row],[Order Date]])/3,0)</f>
        <v>Q2</v>
      </c>
      <c r="AT9109">
        <f>IF(Table1[[#This Row],[Sales]]=0,0,Table1[[#This Row],[Profit]]/Table1[[#This Row],[Sales]])</f>
        <v>7.4999999999999997E-2</v>
      </c>
    </row>
    <row r="9110" spans="22:46" x14ac:dyDescent="0.3">
      <c r="V9110">
        <v>9109</v>
      </c>
      <c r="W9110" t="s">
        <v>11241</v>
      </c>
      <c r="X9110" s="1">
        <v>42149</v>
      </c>
      <c r="Y9110" t="s">
        <v>718</v>
      </c>
      <c r="Z9110" t="s">
        <v>207</v>
      </c>
      <c r="AA9110" t="s">
        <v>1483</v>
      </c>
      <c r="AB9110" t="s">
        <v>1484</v>
      </c>
      <c r="AC9110" t="s">
        <v>41</v>
      </c>
      <c r="AD9110" t="s">
        <v>26</v>
      </c>
      <c r="AE9110" t="s">
        <v>6343</v>
      </c>
      <c r="AF9110" t="s">
        <v>110</v>
      </c>
      <c r="AG9110">
        <v>76117</v>
      </c>
      <c r="AH9110" t="s">
        <v>111</v>
      </c>
      <c r="AI9110" t="s">
        <v>5449</v>
      </c>
      <c r="AJ9110" t="s">
        <v>46</v>
      </c>
      <c r="AK9110" t="s">
        <v>94</v>
      </c>
      <c r="AL9110" t="s">
        <v>5450</v>
      </c>
      <c r="AM9110">
        <v>32.368000000000002</v>
      </c>
      <c r="AN9110">
        <v>7</v>
      </c>
      <c r="AO9110">
        <v>0.2</v>
      </c>
      <c r="AP9110">
        <v>11.7334</v>
      </c>
      <c r="AQ9110">
        <f>YEAR(Table1[[#This Row],[Order Date]])</f>
        <v>2015</v>
      </c>
      <c r="AR9110" t="str">
        <f>TEXT(Table1[[#This Row],[Order Date]],"mmmm")</f>
        <v>May</v>
      </c>
      <c r="AS9110" t="str">
        <f>"Q"&amp;ROUNDUP(MONTH(Table1[[#This Row],[Order Date]])/3,0)</f>
        <v>Q2</v>
      </c>
      <c r="AT9110">
        <f>IF(Table1[[#This Row],[Sales]]=0,0,Table1[[#This Row],[Profit]]/Table1[[#This Row],[Sales]])</f>
        <v>0.36249999999999999</v>
      </c>
    </row>
    <row r="9111" spans="22:46" x14ac:dyDescent="0.3">
      <c r="V9111">
        <v>9110</v>
      </c>
      <c r="W9111" t="s">
        <v>11241</v>
      </c>
      <c r="X9111" s="1">
        <v>42149</v>
      </c>
      <c r="Y9111" t="s">
        <v>718</v>
      </c>
      <c r="Z9111" t="s">
        <v>207</v>
      </c>
      <c r="AA9111" t="s">
        <v>1483</v>
      </c>
      <c r="AB9111" t="s">
        <v>1484</v>
      </c>
      <c r="AC9111" t="s">
        <v>41</v>
      </c>
      <c r="AD9111" t="s">
        <v>26</v>
      </c>
      <c r="AE9111" t="s">
        <v>6343</v>
      </c>
      <c r="AF9111" t="s">
        <v>110</v>
      </c>
      <c r="AG9111">
        <v>76117</v>
      </c>
      <c r="AH9111" t="s">
        <v>111</v>
      </c>
      <c r="AI9111" t="s">
        <v>5949</v>
      </c>
      <c r="AJ9111" t="s">
        <v>73</v>
      </c>
      <c r="AK9111" t="s">
        <v>176</v>
      </c>
      <c r="AL9111" t="s">
        <v>5950</v>
      </c>
      <c r="AM9111">
        <v>207.98400000000001</v>
      </c>
      <c r="AN9111">
        <v>2</v>
      </c>
      <c r="AO9111">
        <v>0.2</v>
      </c>
      <c r="AP9111">
        <v>36.397199999999998</v>
      </c>
      <c r="AQ9111">
        <f>YEAR(Table1[[#This Row],[Order Date]])</f>
        <v>2015</v>
      </c>
      <c r="AR9111" t="str">
        <f>TEXT(Table1[[#This Row],[Order Date]],"mmmm")</f>
        <v>May</v>
      </c>
      <c r="AS9111" t="str">
        <f>"Q"&amp;ROUNDUP(MONTH(Table1[[#This Row],[Order Date]])/3,0)</f>
        <v>Q2</v>
      </c>
      <c r="AT9111">
        <f>IF(Table1[[#This Row],[Sales]]=0,0,Table1[[#This Row],[Profit]]/Table1[[#This Row],[Sales]])</f>
        <v>0.17499999999999999</v>
      </c>
    </row>
    <row r="9112" spans="22:46" x14ac:dyDescent="0.3">
      <c r="V9112">
        <v>9111</v>
      </c>
      <c r="W9112" t="s">
        <v>11242</v>
      </c>
      <c r="X9112" s="1">
        <v>41925</v>
      </c>
      <c r="Y9112" t="s">
        <v>2863</v>
      </c>
      <c r="Z9112" t="s">
        <v>207</v>
      </c>
      <c r="AA9112" t="s">
        <v>6834</v>
      </c>
      <c r="AB9112" t="s">
        <v>6835</v>
      </c>
      <c r="AC9112" t="s">
        <v>108</v>
      </c>
      <c r="AD9112" t="s">
        <v>26</v>
      </c>
      <c r="AE9112" t="s">
        <v>1646</v>
      </c>
      <c r="AF9112" t="s">
        <v>358</v>
      </c>
      <c r="AG9112">
        <v>23223</v>
      </c>
      <c r="AH9112" t="s">
        <v>29</v>
      </c>
      <c r="AI9112" t="s">
        <v>4688</v>
      </c>
      <c r="AJ9112" t="s">
        <v>46</v>
      </c>
      <c r="AK9112" t="s">
        <v>190</v>
      </c>
      <c r="AL9112" t="s">
        <v>4689</v>
      </c>
      <c r="AM9112">
        <v>36.4</v>
      </c>
      <c r="AN9112">
        <v>5</v>
      </c>
      <c r="AO9112">
        <v>0</v>
      </c>
      <c r="AP9112">
        <v>17.472000000000001</v>
      </c>
      <c r="AQ9112">
        <f>YEAR(Table1[[#This Row],[Order Date]])</f>
        <v>2014</v>
      </c>
      <c r="AR9112" t="str">
        <f>TEXT(Table1[[#This Row],[Order Date]],"mmmm")</f>
        <v>October</v>
      </c>
      <c r="AS9112" t="str">
        <f>"Q"&amp;ROUNDUP(MONTH(Table1[[#This Row],[Order Date]])/3,0)</f>
        <v>Q4</v>
      </c>
      <c r="AT9112">
        <f>IF(Table1[[#This Row],[Sales]]=0,0,Table1[[#This Row],[Profit]]/Table1[[#This Row],[Sales]])</f>
        <v>0.48000000000000004</v>
      </c>
    </row>
    <row r="9113" spans="22:46" x14ac:dyDescent="0.3">
      <c r="V9113">
        <v>9112</v>
      </c>
      <c r="W9113" t="s">
        <v>11242</v>
      </c>
      <c r="X9113" s="1">
        <v>41925</v>
      </c>
      <c r="Y9113" t="s">
        <v>2863</v>
      </c>
      <c r="Z9113" t="s">
        <v>207</v>
      </c>
      <c r="AA9113" t="s">
        <v>6834</v>
      </c>
      <c r="AB9113" t="s">
        <v>6835</v>
      </c>
      <c r="AC9113" t="s">
        <v>108</v>
      </c>
      <c r="AD9113" t="s">
        <v>26</v>
      </c>
      <c r="AE9113" t="s">
        <v>1646</v>
      </c>
      <c r="AF9113" t="s">
        <v>358</v>
      </c>
      <c r="AG9113">
        <v>23223</v>
      </c>
      <c r="AH9113" t="s">
        <v>29</v>
      </c>
      <c r="AI9113" t="s">
        <v>8436</v>
      </c>
      <c r="AJ9113" t="s">
        <v>73</v>
      </c>
      <c r="AK9113" t="s">
        <v>176</v>
      </c>
      <c r="AL9113" t="s">
        <v>8437</v>
      </c>
      <c r="AM9113">
        <v>22.96</v>
      </c>
      <c r="AN9113">
        <v>2</v>
      </c>
      <c r="AO9113">
        <v>0</v>
      </c>
      <c r="AP9113">
        <v>4.3624000000000001</v>
      </c>
      <c r="AQ9113">
        <f>YEAR(Table1[[#This Row],[Order Date]])</f>
        <v>2014</v>
      </c>
      <c r="AR9113" t="str">
        <f>TEXT(Table1[[#This Row],[Order Date]],"mmmm")</f>
        <v>October</v>
      </c>
      <c r="AS9113" t="str">
        <f>"Q"&amp;ROUNDUP(MONTH(Table1[[#This Row],[Order Date]])/3,0)</f>
        <v>Q4</v>
      </c>
      <c r="AT9113">
        <f>IF(Table1[[#This Row],[Sales]]=0,0,Table1[[#This Row],[Profit]]/Table1[[#This Row],[Sales]])</f>
        <v>0.19</v>
      </c>
    </row>
    <row r="9114" spans="22:46" x14ac:dyDescent="0.3">
      <c r="V9114">
        <v>9113</v>
      </c>
      <c r="W9114" t="s">
        <v>11242</v>
      </c>
      <c r="X9114" s="1">
        <v>41925</v>
      </c>
      <c r="Y9114" t="s">
        <v>2863</v>
      </c>
      <c r="Z9114" t="s">
        <v>207</v>
      </c>
      <c r="AA9114" t="s">
        <v>6834</v>
      </c>
      <c r="AB9114" t="s">
        <v>6835</v>
      </c>
      <c r="AC9114" t="s">
        <v>108</v>
      </c>
      <c r="AD9114" t="s">
        <v>26</v>
      </c>
      <c r="AE9114" t="s">
        <v>1646</v>
      </c>
      <c r="AF9114" t="s">
        <v>358</v>
      </c>
      <c r="AG9114">
        <v>23223</v>
      </c>
      <c r="AH9114" t="s">
        <v>29</v>
      </c>
      <c r="AI9114" t="s">
        <v>10276</v>
      </c>
      <c r="AJ9114" t="s">
        <v>46</v>
      </c>
      <c r="AK9114" t="s">
        <v>60</v>
      </c>
      <c r="AL9114" t="s">
        <v>10277</v>
      </c>
      <c r="AM9114">
        <v>315.2</v>
      </c>
      <c r="AN9114">
        <v>4</v>
      </c>
      <c r="AO9114">
        <v>0</v>
      </c>
      <c r="AP9114">
        <v>6.3040000000000003</v>
      </c>
      <c r="AQ9114">
        <f>YEAR(Table1[[#This Row],[Order Date]])</f>
        <v>2014</v>
      </c>
      <c r="AR9114" t="str">
        <f>TEXT(Table1[[#This Row],[Order Date]],"mmmm")</f>
        <v>October</v>
      </c>
      <c r="AS9114" t="str">
        <f>"Q"&amp;ROUNDUP(MONTH(Table1[[#This Row],[Order Date]])/3,0)</f>
        <v>Q4</v>
      </c>
      <c r="AT9114">
        <f>IF(Table1[[#This Row],[Sales]]=0,0,Table1[[#This Row],[Profit]]/Table1[[#This Row],[Sales]])</f>
        <v>0.02</v>
      </c>
    </row>
    <row r="9115" spans="22:46" x14ac:dyDescent="0.3">
      <c r="V9115">
        <v>9114</v>
      </c>
      <c r="W9115" t="s">
        <v>11242</v>
      </c>
      <c r="X9115" s="1">
        <v>41925</v>
      </c>
      <c r="Y9115" t="s">
        <v>2863</v>
      </c>
      <c r="Z9115" t="s">
        <v>207</v>
      </c>
      <c r="AA9115" t="s">
        <v>6834</v>
      </c>
      <c r="AB9115" t="s">
        <v>6835</v>
      </c>
      <c r="AC9115" t="s">
        <v>108</v>
      </c>
      <c r="AD9115" t="s">
        <v>26</v>
      </c>
      <c r="AE9115" t="s">
        <v>1646</v>
      </c>
      <c r="AF9115" t="s">
        <v>358</v>
      </c>
      <c r="AG9115">
        <v>23223</v>
      </c>
      <c r="AH9115" t="s">
        <v>29</v>
      </c>
      <c r="AI9115" t="s">
        <v>3878</v>
      </c>
      <c r="AJ9115" t="s">
        <v>46</v>
      </c>
      <c r="AK9115" t="s">
        <v>77</v>
      </c>
      <c r="AL9115" t="s">
        <v>3879</v>
      </c>
      <c r="AM9115">
        <v>15.18</v>
      </c>
      <c r="AN9115">
        <v>3</v>
      </c>
      <c r="AO9115">
        <v>0</v>
      </c>
      <c r="AP9115">
        <v>7.1345999999999998</v>
      </c>
      <c r="AQ9115">
        <f>YEAR(Table1[[#This Row],[Order Date]])</f>
        <v>2014</v>
      </c>
      <c r="AR9115" t="str">
        <f>TEXT(Table1[[#This Row],[Order Date]],"mmmm")</f>
        <v>October</v>
      </c>
      <c r="AS9115" t="str">
        <f>"Q"&amp;ROUNDUP(MONTH(Table1[[#This Row],[Order Date]])/3,0)</f>
        <v>Q4</v>
      </c>
      <c r="AT9115">
        <f>IF(Table1[[#This Row],[Sales]]=0,0,Table1[[#This Row],[Profit]]/Table1[[#This Row],[Sales]])</f>
        <v>0.47</v>
      </c>
    </row>
    <row r="9116" spans="22:46" x14ac:dyDescent="0.3">
      <c r="V9116">
        <v>9115</v>
      </c>
      <c r="W9116" t="s">
        <v>11243</v>
      </c>
      <c r="X9116" s="1">
        <v>42407</v>
      </c>
      <c r="Y9116" s="1">
        <v>42645</v>
      </c>
      <c r="Z9116" t="s">
        <v>22</v>
      </c>
      <c r="AA9116" t="s">
        <v>4058</v>
      </c>
      <c r="AB9116" t="s">
        <v>4059</v>
      </c>
      <c r="AC9116" t="s">
        <v>41</v>
      </c>
      <c r="AD9116" t="s">
        <v>26</v>
      </c>
      <c r="AE9116" t="s">
        <v>42</v>
      </c>
      <c r="AF9116" t="s">
        <v>43</v>
      </c>
      <c r="AG9116">
        <v>90049</v>
      </c>
      <c r="AH9116" t="s">
        <v>44</v>
      </c>
      <c r="AI9116" t="s">
        <v>9993</v>
      </c>
      <c r="AJ9116" t="s">
        <v>73</v>
      </c>
      <c r="AK9116" t="s">
        <v>74</v>
      </c>
      <c r="AL9116" t="s">
        <v>9994</v>
      </c>
      <c r="AM9116">
        <v>623.96</v>
      </c>
      <c r="AN9116">
        <v>5</v>
      </c>
      <c r="AO9116">
        <v>0.2</v>
      </c>
      <c r="AP9116">
        <v>38.997500000000002</v>
      </c>
      <c r="AQ9116">
        <f>YEAR(Table1[[#This Row],[Order Date]])</f>
        <v>2016</v>
      </c>
      <c r="AR9116" t="str">
        <f>TEXT(Table1[[#This Row],[Order Date]],"mmmm")</f>
        <v>February</v>
      </c>
      <c r="AS9116" t="str">
        <f>"Q"&amp;ROUNDUP(MONTH(Table1[[#This Row],[Order Date]])/3,0)</f>
        <v>Q1</v>
      </c>
      <c r="AT9116">
        <f>IF(Table1[[#This Row],[Sales]]=0,0,Table1[[#This Row],[Profit]]/Table1[[#This Row],[Sales]])</f>
        <v>6.25E-2</v>
      </c>
    </row>
    <row r="9117" spans="22:46" x14ac:dyDescent="0.3">
      <c r="V9117">
        <v>9116</v>
      </c>
      <c r="W9117" t="s">
        <v>11244</v>
      </c>
      <c r="X9117" s="1">
        <v>42754</v>
      </c>
      <c r="Y9117" t="s">
        <v>6037</v>
      </c>
      <c r="Z9117" t="s">
        <v>22</v>
      </c>
      <c r="AA9117" t="s">
        <v>4866</v>
      </c>
      <c r="AB9117" t="s">
        <v>4867</v>
      </c>
      <c r="AC9117" t="s">
        <v>25</v>
      </c>
      <c r="AD9117" t="s">
        <v>26</v>
      </c>
      <c r="AE9117" t="s">
        <v>158</v>
      </c>
      <c r="AF9117" t="s">
        <v>159</v>
      </c>
      <c r="AG9117">
        <v>19140</v>
      </c>
      <c r="AH9117" t="s">
        <v>160</v>
      </c>
      <c r="AI9117" t="s">
        <v>5014</v>
      </c>
      <c r="AJ9117" t="s">
        <v>73</v>
      </c>
      <c r="AK9117" t="s">
        <v>74</v>
      </c>
      <c r="AL9117" t="s">
        <v>5015</v>
      </c>
      <c r="AM9117">
        <v>429.6</v>
      </c>
      <c r="AN9117">
        <v>2</v>
      </c>
      <c r="AO9117">
        <v>0.4</v>
      </c>
      <c r="AP9117">
        <v>-93.08</v>
      </c>
      <c r="AQ9117">
        <f>YEAR(Table1[[#This Row],[Order Date]])</f>
        <v>2017</v>
      </c>
      <c r="AR9117" t="str">
        <f>TEXT(Table1[[#This Row],[Order Date]],"mmmm")</f>
        <v>January</v>
      </c>
      <c r="AS9117" t="str">
        <f>"Q"&amp;ROUNDUP(MONTH(Table1[[#This Row],[Order Date]])/3,0)</f>
        <v>Q1</v>
      </c>
      <c r="AT9117">
        <f>IF(Table1[[#This Row],[Sales]]=0,0,Table1[[#This Row],[Profit]]/Table1[[#This Row],[Sales]])</f>
        <v>-0.21666666666666665</v>
      </c>
    </row>
    <row r="9118" spans="22:46" x14ac:dyDescent="0.3">
      <c r="V9118">
        <v>9117</v>
      </c>
      <c r="W9118" t="s">
        <v>11244</v>
      </c>
      <c r="X9118" s="1">
        <v>42754</v>
      </c>
      <c r="Y9118" t="s">
        <v>6037</v>
      </c>
      <c r="Z9118" t="s">
        <v>22</v>
      </c>
      <c r="AA9118" t="s">
        <v>4866</v>
      </c>
      <c r="AB9118" t="s">
        <v>4867</v>
      </c>
      <c r="AC9118" t="s">
        <v>25</v>
      </c>
      <c r="AD9118" t="s">
        <v>26</v>
      </c>
      <c r="AE9118" t="s">
        <v>158</v>
      </c>
      <c r="AF9118" t="s">
        <v>159</v>
      </c>
      <c r="AG9118">
        <v>19140</v>
      </c>
      <c r="AH9118" t="s">
        <v>160</v>
      </c>
      <c r="AI9118" t="s">
        <v>2464</v>
      </c>
      <c r="AJ9118" t="s">
        <v>31</v>
      </c>
      <c r="AK9118" t="s">
        <v>67</v>
      </c>
      <c r="AL9118" t="s">
        <v>2465</v>
      </c>
      <c r="AM9118">
        <v>31.968</v>
      </c>
      <c r="AN9118">
        <v>2</v>
      </c>
      <c r="AO9118">
        <v>0.2</v>
      </c>
      <c r="AP9118">
        <v>6.3936000000000002</v>
      </c>
      <c r="AQ9118">
        <f>YEAR(Table1[[#This Row],[Order Date]])</f>
        <v>2017</v>
      </c>
      <c r="AR9118" t="str">
        <f>TEXT(Table1[[#This Row],[Order Date]],"mmmm")</f>
        <v>January</v>
      </c>
      <c r="AS9118" t="str">
        <f>"Q"&amp;ROUNDUP(MONTH(Table1[[#This Row],[Order Date]])/3,0)</f>
        <v>Q1</v>
      </c>
      <c r="AT9118">
        <f>IF(Table1[[#This Row],[Sales]]=0,0,Table1[[#This Row],[Profit]]/Table1[[#This Row],[Sales]])</f>
        <v>0.2</v>
      </c>
    </row>
    <row r="9119" spans="22:46" x14ac:dyDescent="0.3">
      <c r="V9119">
        <v>9118</v>
      </c>
      <c r="W9119" t="s">
        <v>11244</v>
      </c>
      <c r="X9119" s="1">
        <v>42754</v>
      </c>
      <c r="Y9119" t="s">
        <v>6037</v>
      </c>
      <c r="Z9119" t="s">
        <v>22</v>
      </c>
      <c r="AA9119" t="s">
        <v>4866</v>
      </c>
      <c r="AB9119" t="s">
        <v>4867</v>
      </c>
      <c r="AC9119" t="s">
        <v>25</v>
      </c>
      <c r="AD9119" t="s">
        <v>26</v>
      </c>
      <c r="AE9119" t="s">
        <v>158</v>
      </c>
      <c r="AF9119" t="s">
        <v>159</v>
      </c>
      <c r="AG9119">
        <v>19140</v>
      </c>
      <c r="AH9119" t="s">
        <v>160</v>
      </c>
      <c r="AI9119" t="s">
        <v>3438</v>
      </c>
      <c r="AJ9119" t="s">
        <v>31</v>
      </c>
      <c r="AK9119" t="s">
        <v>35</v>
      </c>
      <c r="AL9119" t="s">
        <v>3439</v>
      </c>
      <c r="AM9119">
        <v>887.27099999999996</v>
      </c>
      <c r="AN9119">
        <v>3</v>
      </c>
      <c r="AO9119">
        <v>0.3</v>
      </c>
      <c r="AP9119">
        <v>-63.3765</v>
      </c>
      <c r="AQ9119">
        <f>YEAR(Table1[[#This Row],[Order Date]])</f>
        <v>2017</v>
      </c>
      <c r="AR9119" t="str">
        <f>TEXT(Table1[[#This Row],[Order Date]],"mmmm")</f>
        <v>January</v>
      </c>
      <c r="AS9119" t="str">
        <f>"Q"&amp;ROUNDUP(MONTH(Table1[[#This Row],[Order Date]])/3,0)</f>
        <v>Q1</v>
      </c>
      <c r="AT9119">
        <f>IF(Table1[[#This Row],[Sales]]=0,0,Table1[[#This Row],[Profit]]/Table1[[#This Row],[Sales]])</f>
        <v>-7.1428571428571438E-2</v>
      </c>
    </row>
    <row r="9120" spans="22:46" x14ac:dyDescent="0.3">
      <c r="V9120">
        <v>9119</v>
      </c>
      <c r="W9120" t="s">
        <v>11244</v>
      </c>
      <c r="X9120" s="1">
        <v>42754</v>
      </c>
      <c r="Y9120" t="s">
        <v>6037</v>
      </c>
      <c r="Z9120" t="s">
        <v>22</v>
      </c>
      <c r="AA9120" t="s">
        <v>4866</v>
      </c>
      <c r="AB9120" t="s">
        <v>4867</v>
      </c>
      <c r="AC9120" t="s">
        <v>25</v>
      </c>
      <c r="AD9120" t="s">
        <v>26</v>
      </c>
      <c r="AE9120" t="s">
        <v>158</v>
      </c>
      <c r="AF9120" t="s">
        <v>159</v>
      </c>
      <c r="AG9120">
        <v>19140</v>
      </c>
      <c r="AH9120" t="s">
        <v>160</v>
      </c>
      <c r="AI9120" t="s">
        <v>4353</v>
      </c>
      <c r="AJ9120" t="s">
        <v>46</v>
      </c>
      <c r="AK9120" t="s">
        <v>94</v>
      </c>
      <c r="AL9120" t="s">
        <v>4354</v>
      </c>
      <c r="AM9120">
        <v>21.696000000000002</v>
      </c>
      <c r="AN9120">
        <v>4</v>
      </c>
      <c r="AO9120">
        <v>0.2</v>
      </c>
      <c r="AP9120">
        <v>7.0511999999999997</v>
      </c>
      <c r="AQ9120">
        <f>YEAR(Table1[[#This Row],[Order Date]])</f>
        <v>2017</v>
      </c>
      <c r="AR9120" t="str">
        <f>TEXT(Table1[[#This Row],[Order Date]],"mmmm")</f>
        <v>January</v>
      </c>
      <c r="AS9120" t="str">
        <f>"Q"&amp;ROUNDUP(MONTH(Table1[[#This Row],[Order Date]])/3,0)</f>
        <v>Q1</v>
      </c>
      <c r="AT9120">
        <f>IF(Table1[[#This Row],[Sales]]=0,0,Table1[[#This Row],[Profit]]/Table1[[#This Row],[Sales]])</f>
        <v>0.32499999999999996</v>
      </c>
    </row>
    <row r="9121" spans="22:46" x14ac:dyDescent="0.3">
      <c r="V9121">
        <v>9120</v>
      </c>
      <c r="W9121" t="s">
        <v>11245</v>
      </c>
      <c r="X9121" s="1">
        <v>42527</v>
      </c>
      <c r="Y9121" s="1">
        <v>42710</v>
      </c>
      <c r="Z9121" t="s">
        <v>51</v>
      </c>
      <c r="AA9121" t="s">
        <v>1697</v>
      </c>
      <c r="AB9121" t="s">
        <v>1698</v>
      </c>
      <c r="AC9121" t="s">
        <v>108</v>
      </c>
      <c r="AD9121" t="s">
        <v>26</v>
      </c>
      <c r="AE9121" t="s">
        <v>42</v>
      </c>
      <c r="AF9121" t="s">
        <v>43</v>
      </c>
      <c r="AG9121">
        <v>90036</v>
      </c>
      <c r="AH9121" t="s">
        <v>44</v>
      </c>
      <c r="AI9121" t="s">
        <v>3621</v>
      </c>
      <c r="AJ9121" t="s">
        <v>46</v>
      </c>
      <c r="AK9121" t="s">
        <v>47</v>
      </c>
      <c r="AL9121" t="s">
        <v>3622</v>
      </c>
      <c r="AM9121">
        <v>22.05</v>
      </c>
      <c r="AN9121">
        <v>7</v>
      </c>
      <c r="AO9121">
        <v>0</v>
      </c>
      <c r="AP9121">
        <v>10.584</v>
      </c>
      <c r="AQ9121">
        <f>YEAR(Table1[[#This Row],[Order Date]])</f>
        <v>2016</v>
      </c>
      <c r="AR9121" t="str">
        <f>TEXT(Table1[[#This Row],[Order Date]],"mmmm")</f>
        <v>June</v>
      </c>
      <c r="AS9121" t="str">
        <f>"Q"&amp;ROUNDUP(MONTH(Table1[[#This Row],[Order Date]])/3,0)</f>
        <v>Q2</v>
      </c>
      <c r="AT9121">
        <f>IF(Table1[[#This Row],[Sales]]=0,0,Table1[[#This Row],[Profit]]/Table1[[#This Row],[Sales]])</f>
        <v>0.48</v>
      </c>
    </row>
    <row r="9122" spans="22:46" x14ac:dyDescent="0.3">
      <c r="V9122">
        <v>9121</v>
      </c>
      <c r="W9122" t="s">
        <v>11245</v>
      </c>
      <c r="X9122" s="1">
        <v>42527</v>
      </c>
      <c r="Y9122" s="1">
        <v>42710</v>
      </c>
      <c r="Z9122" t="s">
        <v>51</v>
      </c>
      <c r="AA9122" t="s">
        <v>1697</v>
      </c>
      <c r="AB9122" t="s">
        <v>1698</v>
      </c>
      <c r="AC9122" t="s">
        <v>108</v>
      </c>
      <c r="AD9122" t="s">
        <v>26</v>
      </c>
      <c r="AE9122" t="s">
        <v>42</v>
      </c>
      <c r="AF9122" t="s">
        <v>43</v>
      </c>
      <c r="AG9122">
        <v>90036</v>
      </c>
      <c r="AH9122" t="s">
        <v>44</v>
      </c>
      <c r="AI9122" t="s">
        <v>11246</v>
      </c>
      <c r="AJ9122" t="s">
        <v>46</v>
      </c>
      <c r="AK9122" t="s">
        <v>94</v>
      </c>
      <c r="AL9122" t="s">
        <v>11247</v>
      </c>
      <c r="AM9122">
        <v>99.9</v>
      </c>
      <c r="AN9122">
        <v>5</v>
      </c>
      <c r="AO9122">
        <v>0</v>
      </c>
      <c r="AP9122">
        <v>46.953000000000003</v>
      </c>
      <c r="AQ9122">
        <f>YEAR(Table1[[#This Row],[Order Date]])</f>
        <v>2016</v>
      </c>
      <c r="AR9122" t="str">
        <f>TEXT(Table1[[#This Row],[Order Date]],"mmmm")</f>
        <v>June</v>
      </c>
      <c r="AS9122" t="str">
        <f>"Q"&amp;ROUNDUP(MONTH(Table1[[#This Row],[Order Date]])/3,0)</f>
        <v>Q2</v>
      </c>
      <c r="AT9122">
        <f>IF(Table1[[#This Row],[Sales]]=0,0,Table1[[#This Row],[Profit]]/Table1[[#This Row],[Sales]])</f>
        <v>0.47000000000000003</v>
      </c>
    </row>
    <row r="9123" spans="22:46" x14ac:dyDescent="0.3">
      <c r="V9123">
        <v>9122</v>
      </c>
      <c r="W9123" t="s">
        <v>11248</v>
      </c>
      <c r="X9123" s="1">
        <v>42812</v>
      </c>
      <c r="Y9123" t="s">
        <v>1747</v>
      </c>
      <c r="Z9123" t="s">
        <v>22</v>
      </c>
      <c r="AA9123" t="s">
        <v>8926</v>
      </c>
      <c r="AB9123" t="s">
        <v>8927</v>
      </c>
      <c r="AC9123" t="s">
        <v>41</v>
      </c>
      <c r="AD9123" t="s">
        <v>26</v>
      </c>
      <c r="AE9123" t="s">
        <v>42</v>
      </c>
      <c r="AF9123" t="s">
        <v>43</v>
      </c>
      <c r="AG9123">
        <v>90032</v>
      </c>
      <c r="AH9123" t="s">
        <v>44</v>
      </c>
      <c r="AI9123" t="s">
        <v>493</v>
      </c>
      <c r="AJ9123" t="s">
        <v>46</v>
      </c>
      <c r="AK9123" t="s">
        <v>80</v>
      </c>
      <c r="AL9123" t="s">
        <v>494</v>
      </c>
      <c r="AM9123">
        <v>90.86</v>
      </c>
      <c r="AN9123">
        <v>7</v>
      </c>
      <c r="AO9123">
        <v>0</v>
      </c>
      <c r="AP9123">
        <v>26.349399999999999</v>
      </c>
      <c r="AQ9123">
        <f>YEAR(Table1[[#This Row],[Order Date]])</f>
        <v>2017</v>
      </c>
      <c r="AR9123" t="str">
        <f>TEXT(Table1[[#This Row],[Order Date]],"mmmm")</f>
        <v>March</v>
      </c>
      <c r="AS9123" t="str">
        <f>"Q"&amp;ROUNDUP(MONTH(Table1[[#This Row],[Order Date]])/3,0)</f>
        <v>Q1</v>
      </c>
      <c r="AT9123">
        <f>IF(Table1[[#This Row],[Sales]]=0,0,Table1[[#This Row],[Profit]]/Table1[[#This Row],[Sales]])</f>
        <v>0.28999999999999998</v>
      </c>
    </row>
    <row r="9124" spans="22:46" x14ac:dyDescent="0.3">
      <c r="V9124">
        <v>9123</v>
      </c>
      <c r="W9124" t="s">
        <v>11249</v>
      </c>
      <c r="X9124" s="1">
        <v>43063</v>
      </c>
      <c r="Y9124" t="s">
        <v>2117</v>
      </c>
      <c r="Z9124" t="s">
        <v>1450</v>
      </c>
      <c r="AA9124" t="s">
        <v>7247</v>
      </c>
      <c r="AB9124" t="s">
        <v>7248</v>
      </c>
      <c r="AC9124" t="s">
        <v>25</v>
      </c>
      <c r="AD9124" t="s">
        <v>26</v>
      </c>
      <c r="AE9124" t="s">
        <v>136</v>
      </c>
      <c r="AF9124" t="s">
        <v>43</v>
      </c>
      <c r="AG9124">
        <v>94109</v>
      </c>
      <c r="AH9124" t="s">
        <v>44</v>
      </c>
      <c r="AI9124" t="s">
        <v>2478</v>
      </c>
      <c r="AJ9124" t="s">
        <v>46</v>
      </c>
      <c r="AK9124" t="s">
        <v>94</v>
      </c>
      <c r="AL9124" t="s">
        <v>2479</v>
      </c>
      <c r="AM9124">
        <v>7.78</v>
      </c>
      <c r="AN9124">
        <v>1</v>
      </c>
      <c r="AO9124">
        <v>0</v>
      </c>
      <c r="AP9124">
        <v>3.5009999999999999</v>
      </c>
      <c r="AQ9124">
        <f>YEAR(Table1[[#This Row],[Order Date]])</f>
        <v>2017</v>
      </c>
      <c r="AR9124" t="str">
        <f>TEXT(Table1[[#This Row],[Order Date]],"mmmm")</f>
        <v>November</v>
      </c>
      <c r="AS9124" t="str">
        <f>"Q"&amp;ROUNDUP(MONTH(Table1[[#This Row],[Order Date]])/3,0)</f>
        <v>Q4</v>
      </c>
      <c r="AT9124">
        <f>IF(Table1[[#This Row],[Sales]]=0,0,Table1[[#This Row],[Profit]]/Table1[[#This Row],[Sales]])</f>
        <v>0.44999999999999996</v>
      </c>
    </row>
    <row r="9125" spans="22:46" x14ac:dyDescent="0.3">
      <c r="V9125">
        <v>9124</v>
      </c>
      <c r="W9125" t="s">
        <v>11250</v>
      </c>
      <c r="X9125" s="1">
        <v>42700</v>
      </c>
      <c r="Y9125" t="s">
        <v>840</v>
      </c>
      <c r="Z9125" t="s">
        <v>22</v>
      </c>
      <c r="AA9125" t="s">
        <v>171</v>
      </c>
      <c r="AB9125" t="s">
        <v>172</v>
      </c>
      <c r="AC9125" t="s">
        <v>25</v>
      </c>
      <c r="AD9125" t="s">
        <v>26</v>
      </c>
      <c r="AE9125" t="s">
        <v>158</v>
      </c>
      <c r="AF9125" t="s">
        <v>159</v>
      </c>
      <c r="AG9125">
        <v>19120</v>
      </c>
      <c r="AH9125" t="s">
        <v>160</v>
      </c>
      <c r="AI9125" t="s">
        <v>3114</v>
      </c>
      <c r="AJ9125" t="s">
        <v>46</v>
      </c>
      <c r="AK9125" t="s">
        <v>77</v>
      </c>
      <c r="AL9125" t="s">
        <v>3115</v>
      </c>
      <c r="AM9125">
        <v>78.759</v>
      </c>
      <c r="AN9125">
        <v>9</v>
      </c>
      <c r="AO9125">
        <v>0.7</v>
      </c>
      <c r="AP9125">
        <v>-57.756599999999999</v>
      </c>
      <c r="AQ9125">
        <f>YEAR(Table1[[#This Row],[Order Date]])</f>
        <v>2016</v>
      </c>
      <c r="AR9125" t="str">
        <f>TEXT(Table1[[#This Row],[Order Date]],"mmmm")</f>
        <v>November</v>
      </c>
      <c r="AS9125" t="str">
        <f>"Q"&amp;ROUNDUP(MONTH(Table1[[#This Row],[Order Date]])/3,0)</f>
        <v>Q4</v>
      </c>
      <c r="AT9125">
        <f>IF(Table1[[#This Row],[Sales]]=0,0,Table1[[#This Row],[Profit]]/Table1[[#This Row],[Sales]])</f>
        <v>-0.73333333333333328</v>
      </c>
    </row>
    <row r="9126" spans="22:46" x14ac:dyDescent="0.3">
      <c r="V9126">
        <v>9125</v>
      </c>
      <c r="W9126" t="s">
        <v>11251</v>
      </c>
      <c r="X9126" s="1">
        <v>42600</v>
      </c>
      <c r="Y9126" t="s">
        <v>3617</v>
      </c>
      <c r="Z9126" t="s">
        <v>22</v>
      </c>
      <c r="AA9126" t="s">
        <v>201</v>
      </c>
      <c r="AB9126" t="s">
        <v>202</v>
      </c>
      <c r="AC9126" t="s">
        <v>108</v>
      </c>
      <c r="AD9126" t="s">
        <v>26</v>
      </c>
      <c r="AE9126" t="s">
        <v>203</v>
      </c>
      <c r="AF9126" t="s">
        <v>110</v>
      </c>
      <c r="AG9126">
        <v>77070</v>
      </c>
      <c r="AH9126" t="s">
        <v>111</v>
      </c>
      <c r="AI9126" t="s">
        <v>3267</v>
      </c>
      <c r="AJ9126" t="s">
        <v>31</v>
      </c>
      <c r="AK9126" t="s">
        <v>67</v>
      </c>
      <c r="AL9126" t="s">
        <v>1039</v>
      </c>
      <c r="AM9126">
        <v>9.5519999999999996</v>
      </c>
      <c r="AN9126">
        <v>3</v>
      </c>
      <c r="AO9126">
        <v>0.6</v>
      </c>
      <c r="AP9126">
        <v>-3.8208000000000002</v>
      </c>
      <c r="AQ9126">
        <f>YEAR(Table1[[#This Row],[Order Date]])</f>
        <v>2016</v>
      </c>
      <c r="AR9126" t="str">
        <f>TEXT(Table1[[#This Row],[Order Date]],"mmmm")</f>
        <v>August</v>
      </c>
      <c r="AS9126" t="str">
        <f>"Q"&amp;ROUNDUP(MONTH(Table1[[#This Row],[Order Date]])/3,0)</f>
        <v>Q3</v>
      </c>
      <c r="AT9126">
        <f>IF(Table1[[#This Row],[Sales]]=0,0,Table1[[#This Row],[Profit]]/Table1[[#This Row],[Sales]])</f>
        <v>-0.4</v>
      </c>
    </row>
    <row r="9127" spans="22:46" x14ac:dyDescent="0.3">
      <c r="V9127">
        <v>9126</v>
      </c>
      <c r="W9127" t="s">
        <v>11251</v>
      </c>
      <c r="X9127" s="1">
        <v>42600</v>
      </c>
      <c r="Y9127" t="s">
        <v>3617</v>
      </c>
      <c r="Z9127" t="s">
        <v>22</v>
      </c>
      <c r="AA9127" t="s">
        <v>201</v>
      </c>
      <c r="AB9127" t="s">
        <v>202</v>
      </c>
      <c r="AC9127" t="s">
        <v>108</v>
      </c>
      <c r="AD9127" t="s">
        <v>26</v>
      </c>
      <c r="AE9127" t="s">
        <v>203</v>
      </c>
      <c r="AF9127" t="s">
        <v>110</v>
      </c>
      <c r="AG9127">
        <v>77070</v>
      </c>
      <c r="AH9127" t="s">
        <v>111</v>
      </c>
      <c r="AI9127" t="s">
        <v>7296</v>
      </c>
      <c r="AJ9127" t="s">
        <v>31</v>
      </c>
      <c r="AK9127" t="s">
        <v>67</v>
      </c>
      <c r="AL9127" t="s">
        <v>7297</v>
      </c>
      <c r="AM9127">
        <v>5.3440000000000003</v>
      </c>
      <c r="AN9127">
        <v>4</v>
      </c>
      <c r="AO9127">
        <v>0.6</v>
      </c>
      <c r="AP9127">
        <v>-2.1375999999999999</v>
      </c>
      <c r="AQ9127">
        <f>YEAR(Table1[[#This Row],[Order Date]])</f>
        <v>2016</v>
      </c>
      <c r="AR9127" t="str">
        <f>TEXT(Table1[[#This Row],[Order Date]],"mmmm")</f>
        <v>August</v>
      </c>
      <c r="AS9127" t="str">
        <f>"Q"&amp;ROUNDUP(MONTH(Table1[[#This Row],[Order Date]])/3,0)</f>
        <v>Q3</v>
      </c>
      <c r="AT9127">
        <f>IF(Table1[[#This Row],[Sales]]=0,0,Table1[[#This Row],[Profit]]/Table1[[#This Row],[Sales]])</f>
        <v>-0.39999999999999997</v>
      </c>
    </row>
    <row r="9128" spans="22:46" x14ac:dyDescent="0.3">
      <c r="V9128">
        <v>9127</v>
      </c>
      <c r="W9128" t="s">
        <v>11252</v>
      </c>
      <c r="X9128" s="1">
        <v>42336</v>
      </c>
      <c r="Y9128" s="1">
        <v>42075</v>
      </c>
      <c r="Z9128" t="s">
        <v>51</v>
      </c>
      <c r="AA9128" t="s">
        <v>6834</v>
      </c>
      <c r="AB9128" t="s">
        <v>6835</v>
      </c>
      <c r="AC9128" t="s">
        <v>108</v>
      </c>
      <c r="AD9128" t="s">
        <v>26</v>
      </c>
      <c r="AE9128" t="s">
        <v>6554</v>
      </c>
      <c r="AF9128" t="s">
        <v>753</v>
      </c>
      <c r="AG9128">
        <v>88001</v>
      </c>
      <c r="AH9128" t="s">
        <v>44</v>
      </c>
      <c r="AI9128" t="s">
        <v>765</v>
      </c>
      <c r="AJ9128" t="s">
        <v>46</v>
      </c>
      <c r="AK9128" t="s">
        <v>70</v>
      </c>
      <c r="AL9128" t="s">
        <v>766</v>
      </c>
      <c r="AM9128">
        <v>8.2799999999999994</v>
      </c>
      <c r="AN9128">
        <v>2</v>
      </c>
      <c r="AO9128">
        <v>0</v>
      </c>
      <c r="AP9128">
        <v>3.4775999999999998</v>
      </c>
      <c r="AQ9128">
        <f>YEAR(Table1[[#This Row],[Order Date]])</f>
        <v>2015</v>
      </c>
      <c r="AR9128" t="str">
        <f>TEXT(Table1[[#This Row],[Order Date]],"mmmm")</f>
        <v>November</v>
      </c>
      <c r="AS9128" t="str">
        <f>"Q"&amp;ROUNDUP(MONTH(Table1[[#This Row],[Order Date]])/3,0)</f>
        <v>Q4</v>
      </c>
      <c r="AT9128">
        <f>IF(Table1[[#This Row],[Sales]]=0,0,Table1[[#This Row],[Profit]]/Table1[[#This Row],[Sales]])</f>
        <v>0.42</v>
      </c>
    </row>
    <row r="9129" spans="22:46" x14ac:dyDescent="0.3">
      <c r="V9129">
        <v>9128</v>
      </c>
      <c r="W9129" t="s">
        <v>11253</v>
      </c>
      <c r="X9129" s="1">
        <v>42880</v>
      </c>
      <c r="Y9129" s="1">
        <v>42741</v>
      </c>
      <c r="Z9129" t="s">
        <v>51</v>
      </c>
      <c r="AA9129" t="s">
        <v>1414</v>
      </c>
      <c r="AB9129" t="s">
        <v>1415</v>
      </c>
      <c r="AC9129" t="s">
        <v>25</v>
      </c>
      <c r="AD9129" t="s">
        <v>26</v>
      </c>
      <c r="AE9129" t="s">
        <v>203</v>
      </c>
      <c r="AF9129" t="s">
        <v>110</v>
      </c>
      <c r="AG9129">
        <v>77070</v>
      </c>
      <c r="AH9129" t="s">
        <v>111</v>
      </c>
      <c r="AI9129" t="s">
        <v>9119</v>
      </c>
      <c r="AJ9129" t="s">
        <v>46</v>
      </c>
      <c r="AK9129" t="s">
        <v>60</v>
      </c>
      <c r="AL9129" t="s">
        <v>9120</v>
      </c>
      <c r="AM9129">
        <v>50.136000000000003</v>
      </c>
      <c r="AN9129">
        <v>3</v>
      </c>
      <c r="AO9129">
        <v>0.2</v>
      </c>
      <c r="AP9129">
        <v>-11.2806</v>
      </c>
      <c r="AQ9129">
        <f>YEAR(Table1[[#This Row],[Order Date]])</f>
        <v>2017</v>
      </c>
      <c r="AR9129" t="str">
        <f>TEXT(Table1[[#This Row],[Order Date]],"mmmm")</f>
        <v>May</v>
      </c>
      <c r="AS9129" t="str">
        <f>"Q"&amp;ROUNDUP(MONTH(Table1[[#This Row],[Order Date]])/3,0)</f>
        <v>Q2</v>
      </c>
      <c r="AT9129">
        <f>IF(Table1[[#This Row],[Sales]]=0,0,Table1[[#This Row],[Profit]]/Table1[[#This Row],[Sales]])</f>
        <v>-0.22499999999999998</v>
      </c>
    </row>
    <row r="9130" spans="22:46" x14ac:dyDescent="0.3">
      <c r="V9130">
        <v>9129</v>
      </c>
      <c r="W9130" t="s">
        <v>11254</v>
      </c>
      <c r="X9130" s="1">
        <v>42982</v>
      </c>
      <c r="Y9130" s="1">
        <v>42864</v>
      </c>
      <c r="Z9130" t="s">
        <v>207</v>
      </c>
      <c r="AA9130" t="s">
        <v>4177</v>
      </c>
      <c r="AB9130" t="s">
        <v>4178</v>
      </c>
      <c r="AC9130" t="s">
        <v>41</v>
      </c>
      <c r="AD9130" t="s">
        <v>26</v>
      </c>
      <c r="AE9130" t="s">
        <v>5142</v>
      </c>
      <c r="AF9130" t="s">
        <v>474</v>
      </c>
      <c r="AG9130">
        <v>97756</v>
      </c>
      <c r="AH9130" t="s">
        <v>44</v>
      </c>
      <c r="AI9130" t="s">
        <v>3250</v>
      </c>
      <c r="AJ9130" t="s">
        <v>46</v>
      </c>
      <c r="AK9130" t="s">
        <v>77</v>
      </c>
      <c r="AL9130" t="s">
        <v>3251</v>
      </c>
      <c r="AM9130">
        <v>88.073999999999998</v>
      </c>
      <c r="AN9130">
        <v>7</v>
      </c>
      <c r="AO9130">
        <v>0.7</v>
      </c>
      <c r="AP9130">
        <v>-58.716000000000001</v>
      </c>
      <c r="AQ9130">
        <f>YEAR(Table1[[#This Row],[Order Date]])</f>
        <v>2017</v>
      </c>
      <c r="AR9130" t="str">
        <f>TEXT(Table1[[#This Row],[Order Date]],"mmmm")</f>
        <v>September</v>
      </c>
      <c r="AS9130" t="str">
        <f>"Q"&amp;ROUNDUP(MONTH(Table1[[#This Row],[Order Date]])/3,0)</f>
        <v>Q3</v>
      </c>
      <c r="AT9130">
        <f>IF(Table1[[#This Row],[Sales]]=0,0,Table1[[#This Row],[Profit]]/Table1[[#This Row],[Sales]])</f>
        <v>-0.66666666666666674</v>
      </c>
    </row>
    <row r="9131" spans="22:46" x14ac:dyDescent="0.3">
      <c r="V9131">
        <v>9130</v>
      </c>
      <c r="W9131" t="s">
        <v>11255</v>
      </c>
      <c r="X9131" s="1">
        <v>42453</v>
      </c>
      <c r="Y9131" t="s">
        <v>2445</v>
      </c>
      <c r="Z9131" t="s">
        <v>22</v>
      </c>
      <c r="AA9131" t="s">
        <v>3993</v>
      </c>
      <c r="AB9131" t="s">
        <v>3994</v>
      </c>
      <c r="AC9131" t="s">
        <v>25</v>
      </c>
      <c r="AD9131" t="s">
        <v>26</v>
      </c>
      <c r="AE9131" t="s">
        <v>2460</v>
      </c>
      <c r="AF9131" t="s">
        <v>564</v>
      </c>
      <c r="AG9131">
        <v>44105</v>
      </c>
      <c r="AH9131" t="s">
        <v>160</v>
      </c>
      <c r="AI9131" t="s">
        <v>6308</v>
      </c>
      <c r="AJ9131" t="s">
        <v>31</v>
      </c>
      <c r="AK9131" t="s">
        <v>32</v>
      </c>
      <c r="AL9131" t="s">
        <v>6309</v>
      </c>
      <c r="AM9131">
        <v>301.47000000000003</v>
      </c>
      <c r="AN9131">
        <v>3</v>
      </c>
      <c r="AO9131">
        <v>0.5</v>
      </c>
      <c r="AP9131">
        <v>-241.17599999999999</v>
      </c>
      <c r="AQ9131">
        <f>YEAR(Table1[[#This Row],[Order Date]])</f>
        <v>2016</v>
      </c>
      <c r="AR9131" t="str">
        <f>TEXT(Table1[[#This Row],[Order Date]],"mmmm")</f>
        <v>March</v>
      </c>
      <c r="AS9131" t="str">
        <f>"Q"&amp;ROUNDUP(MONTH(Table1[[#This Row],[Order Date]])/3,0)</f>
        <v>Q1</v>
      </c>
      <c r="AT9131">
        <f>IF(Table1[[#This Row],[Sales]]=0,0,Table1[[#This Row],[Profit]]/Table1[[#This Row],[Sales]])</f>
        <v>-0.79999999999999993</v>
      </c>
    </row>
    <row r="9132" spans="22:46" x14ac:dyDescent="0.3">
      <c r="V9132">
        <v>9131</v>
      </c>
      <c r="W9132" t="s">
        <v>11255</v>
      </c>
      <c r="X9132" s="1">
        <v>42453</v>
      </c>
      <c r="Y9132" t="s">
        <v>2445</v>
      </c>
      <c r="Z9132" t="s">
        <v>22</v>
      </c>
      <c r="AA9132" t="s">
        <v>3993</v>
      </c>
      <c r="AB9132" t="s">
        <v>3994</v>
      </c>
      <c r="AC9132" t="s">
        <v>25</v>
      </c>
      <c r="AD9132" t="s">
        <v>26</v>
      </c>
      <c r="AE9132" t="s">
        <v>2460</v>
      </c>
      <c r="AF9132" t="s">
        <v>564</v>
      </c>
      <c r="AG9132">
        <v>44105</v>
      </c>
      <c r="AH9132" t="s">
        <v>160</v>
      </c>
      <c r="AI9132" t="s">
        <v>5077</v>
      </c>
      <c r="AJ9132" t="s">
        <v>46</v>
      </c>
      <c r="AK9132" t="s">
        <v>70</v>
      </c>
      <c r="AL9132" t="s">
        <v>5078</v>
      </c>
      <c r="AM9132">
        <v>18.655999999999999</v>
      </c>
      <c r="AN9132">
        <v>2</v>
      </c>
      <c r="AO9132">
        <v>0.2</v>
      </c>
      <c r="AP9132">
        <v>1.6324000000000001</v>
      </c>
      <c r="AQ9132">
        <f>YEAR(Table1[[#This Row],[Order Date]])</f>
        <v>2016</v>
      </c>
      <c r="AR9132" t="str">
        <f>TEXT(Table1[[#This Row],[Order Date]],"mmmm")</f>
        <v>March</v>
      </c>
      <c r="AS9132" t="str">
        <f>"Q"&amp;ROUNDUP(MONTH(Table1[[#This Row],[Order Date]])/3,0)</f>
        <v>Q1</v>
      </c>
      <c r="AT9132">
        <f>IF(Table1[[#This Row],[Sales]]=0,0,Table1[[#This Row],[Profit]]/Table1[[#This Row],[Sales]])</f>
        <v>8.7500000000000008E-2</v>
      </c>
    </row>
    <row r="9133" spans="22:46" x14ac:dyDescent="0.3">
      <c r="V9133">
        <v>9132</v>
      </c>
      <c r="W9133" t="s">
        <v>11256</v>
      </c>
      <c r="X9133" s="1">
        <v>42883</v>
      </c>
      <c r="Y9133" s="1">
        <v>42741</v>
      </c>
      <c r="Z9133" t="s">
        <v>51</v>
      </c>
      <c r="AA9133" t="s">
        <v>5311</v>
      </c>
      <c r="AB9133" t="s">
        <v>5312</v>
      </c>
      <c r="AC9133" t="s">
        <v>41</v>
      </c>
      <c r="AD9133" t="s">
        <v>26</v>
      </c>
      <c r="AE9133" t="s">
        <v>11257</v>
      </c>
      <c r="AF9133" t="s">
        <v>3098</v>
      </c>
      <c r="AG9133">
        <v>20707</v>
      </c>
      <c r="AH9133" t="s">
        <v>160</v>
      </c>
      <c r="AI9133" t="s">
        <v>4423</v>
      </c>
      <c r="AJ9133" t="s">
        <v>31</v>
      </c>
      <c r="AK9133" t="s">
        <v>67</v>
      </c>
      <c r="AL9133" t="s">
        <v>4424</v>
      </c>
      <c r="AM9133">
        <v>27.46</v>
      </c>
      <c r="AN9133">
        <v>2</v>
      </c>
      <c r="AO9133">
        <v>0</v>
      </c>
      <c r="AP9133">
        <v>9.8856000000000002</v>
      </c>
      <c r="AQ9133">
        <f>YEAR(Table1[[#This Row],[Order Date]])</f>
        <v>2017</v>
      </c>
      <c r="AR9133" t="str">
        <f>TEXT(Table1[[#This Row],[Order Date]],"mmmm")</f>
        <v>May</v>
      </c>
      <c r="AS9133" t="str">
        <f>"Q"&amp;ROUNDUP(MONTH(Table1[[#This Row],[Order Date]])/3,0)</f>
        <v>Q2</v>
      </c>
      <c r="AT9133">
        <f>IF(Table1[[#This Row],[Sales]]=0,0,Table1[[#This Row],[Profit]]/Table1[[#This Row],[Sales]])</f>
        <v>0.36</v>
      </c>
    </row>
    <row r="9134" spans="22:46" x14ac:dyDescent="0.3">
      <c r="V9134">
        <v>9133</v>
      </c>
      <c r="W9134" t="s">
        <v>11256</v>
      </c>
      <c r="X9134" s="1">
        <v>42883</v>
      </c>
      <c r="Y9134" s="1">
        <v>42741</v>
      </c>
      <c r="Z9134" t="s">
        <v>51</v>
      </c>
      <c r="AA9134" t="s">
        <v>5311</v>
      </c>
      <c r="AB9134" t="s">
        <v>5312</v>
      </c>
      <c r="AC9134" t="s">
        <v>41</v>
      </c>
      <c r="AD9134" t="s">
        <v>26</v>
      </c>
      <c r="AE9134" t="s">
        <v>11257</v>
      </c>
      <c r="AF9134" t="s">
        <v>3098</v>
      </c>
      <c r="AG9134">
        <v>20707</v>
      </c>
      <c r="AH9134" t="s">
        <v>160</v>
      </c>
      <c r="AI9134" t="s">
        <v>2566</v>
      </c>
      <c r="AJ9134" t="s">
        <v>46</v>
      </c>
      <c r="AK9134" t="s">
        <v>80</v>
      </c>
      <c r="AL9134" t="s">
        <v>2567</v>
      </c>
      <c r="AM9134">
        <v>125.13</v>
      </c>
      <c r="AN9134">
        <v>3</v>
      </c>
      <c r="AO9134">
        <v>0</v>
      </c>
      <c r="AP9134">
        <v>36.287700000000001</v>
      </c>
      <c r="AQ9134">
        <f>YEAR(Table1[[#This Row],[Order Date]])</f>
        <v>2017</v>
      </c>
      <c r="AR9134" t="str">
        <f>TEXT(Table1[[#This Row],[Order Date]],"mmmm")</f>
        <v>May</v>
      </c>
      <c r="AS9134" t="str">
        <f>"Q"&amp;ROUNDUP(MONTH(Table1[[#This Row],[Order Date]])/3,0)</f>
        <v>Q2</v>
      </c>
      <c r="AT9134">
        <f>IF(Table1[[#This Row],[Sales]]=0,0,Table1[[#This Row],[Profit]]/Table1[[#This Row],[Sales]])</f>
        <v>0.29000000000000004</v>
      </c>
    </row>
    <row r="9135" spans="22:46" x14ac:dyDescent="0.3">
      <c r="V9135">
        <v>9134</v>
      </c>
      <c r="W9135" t="s">
        <v>11258</v>
      </c>
      <c r="X9135" s="1">
        <v>42247</v>
      </c>
      <c r="Y9135" s="1">
        <v>42103</v>
      </c>
      <c r="Z9135" t="s">
        <v>51</v>
      </c>
      <c r="AA9135" t="s">
        <v>5492</v>
      </c>
      <c r="AB9135" t="s">
        <v>5493</v>
      </c>
      <c r="AC9135" t="s">
        <v>108</v>
      </c>
      <c r="AD9135" t="s">
        <v>26</v>
      </c>
      <c r="AE9135" t="s">
        <v>1065</v>
      </c>
      <c r="AF9135" t="s">
        <v>43</v>
      </c>
      <c r="AG9135">
        <v>92037</v>
      </c>
      <c r="AH9135" t="s">
        <v>44</v>
      </c>
      <c r="AI9135" t="s">
        <v>3844</v>
      </c>
      <c r="AJ9135" t="s">
        <v>73</v>
      </c>
      <c r="AK9135" t="s">
        <v>74</v>
      </c>
      <c r="AL9135" t="s">
        <v>3845</v>
      </c>
      <c r="AM9135">
        <v>555.96</v>
      </c>
      <c r="AN9135">
        <v>5</v>
      </c>
      <c r="AO9135">
        <v>0.2</v>
      </c>
      <c r="AP9135">
        <v>41.697000000000003</v>
      </c>
      <c r="AQ9135">
        <f>YEAR(Table1[[#This Row],[Order Date]])</f>
        <v>2015</v>
      </c>
      <c r="AR9135" t="str">
        <f>TEXT(Table1[[#This Row],[Order Date]],"mmmm")</f>
        <v>August</v>
      </c>
      <c r="AS9135" t="str">
        <f>"Q"&amp;ROUNDUP(MONTH(Table1[[#This Row],[Order Date]])/3,0)</f>
        <v>Q3</v>
      </c>
      <c r="AT9135">
        <f>IF(Table1[[#This Row],[Sales]]=0,0,Table1[[#This Row],[Profit]]/Table1[[#This Row],[Sales]])</f>
        <v>7.4999999999999997E-2</v>
      </c>
    </row>
    <row r="9136" spans="22:46" x14ac:dyDescent="0.3">
      <c r="V9136">
        <v>9135</v>
      </c>
      <c r="W9136" t="s">
        <v>11259</v>
      </c>
      <c r="X9136" s="1">
        <v>42472</v>
      </c>
      <c r="Y9136" t="s">
        <v>2108</v>
      </c>
      <c r="Z9136" t="s">
        <v>51</v>
      </c>
      <c r="AA9136" t="s">
        <v>5081</v>
      </c>
      <c r="AB9136" t="s">
        <v>5082</v>
      </c>
      <c r="AC9136" t="s">
        <v>41</v>
      </c>
      <c r="AD9136" t="s">
        <v>26</v>
      </c>
      <c r="AE9136" t="s">
        <v>9795</v>
      </c>
      <c r="AF9136" t="s">
        <v>92</v>
      </c>
      <c r="AG9136">
        <v>27893</v>
      </c>
      <c r="AH9136" t="s">
        <v>29</v>
      </c>
      <c r="AI9136" t="s">
        <v>1759</v>
      </c>
      <c r="AJ9136" t="s">
        <v>46</v>
      </c>
      <c r="AK9136" t="s">
        <v>60</v>
      </c>
      <c r="AL9136" t="s">
        <v>1760</v>
      </c>
      <c r="AM9136">
        <v>129.55199999999999</v>
      </c>
      <c r="AN9136">
        <v>3</v>
      </c>
      <c r="AO9136">
        <v>0.2</v>
      </c>
      <c r="AP9136">
        <v>-22.671600000000002</v>
      </c>
      <c r="AQ9136">
        <f>YEAR(Table1[[#This Row],[Order Date]])</f>
        <v>2016</v>
      </c>
      <c r="AR9136" t="str">
        <f>TEXT(Table1[[#This Row],[Order Date]],"mmmm")</f>
        <v>April</v>
      </c>
      <c r="AS9136" t="str">
        <f>"Q"&amp;ROUNDUP(MONTH(Table1[[#This Row],[Order Date]])/3,0)</f>
        <v>Q2</v>
      </c>
      <c r="AT9136">
        <f>IF(Table1[[#This Row],[Sales]]=0,0,Table1[[#This Row],[Profit]]/Table1[[#This Row],[Sales]])</f>
        <v>-0.17500000000000002</v>
      </c>
    </row>
    <row r="9137" spans="22:46" x14ac:dyDescent="0.3">
      <c r="V9137">
        <v>9136</v>
      </c>
      <c r="W9137" t="s">
        <v>11259</v>
      </c>
      <c r="X9137" s="1">
        <v>42472</v>
      </c>
      <c r="Y9137" t="s">
        <v>2108</v>
      </c>
      <c r="Z9137" t="s">
        <v>51</v>
      </c>
      <c r="AA9137" t="s">
        <v>5081</v>
      </c>
      <c r="AB9137" t="s">
        <v>5082</v>
      </c>
      <c r="AC9137" t="s">
        <v>41</v>
      </c>
      <c r="AD9137" t="s">
        <v>26</v>
      </c>
      <c r="AE9137" t="s">
        <v>9795</v>
      </c>
      <c r="AF9137" t="s">
        <v>92</v>
      </c>
      <c r="AG9137">
        <v>27893</v>
      </c>
      <c r="AH9137" t="s">
        <v>29</v>
      </c>
      <c r="AI9137" t="s">
        <v>1736</v>
      </c>
      <c r="AJ9137" t="s">
        <v>46</v>
      </c>
      <c r="AK9137" t="s">
        <v>60</v>
      </c>
      <c r="AL9137" t="s">
        <v>1737</v>
      </c>
      <c r="AM9137">
        <v>51.984000000000002</v>
      </c>
      <c r="AN9137">
        <v>1</v>
      </c>
      <c r="AO9137">
        <v>0.2</v>
      </c>
      <c r="AP9137">
        <v>-5.1984000000000004</v>
      </c>
      <c r="AQ9137">
        <f>YEAR(Table1[[#This Row],[Order Date]])</f>
        <v>2016</v>
      </c>
      <c r="AR9137" t="str">
        <f>TEXT(Table1[[#This Row],[Order Date]],"mmmm")</f>
        <v>April</v>
      </c>
      <c r="AS9137" t="str">
        <f>"Q"&amp;ROUNDUP(MONTH(Table1[[#This Row],[Order Date]])/3,0)</f>
        <v>Q2</v>
      </c>
      <c r="AT9137">
        <f>IF(Table1[[#This Row],[Sales]]=0,0,Table1[[#This Row],[Profit]]/Table1[[#This Row],[Sales]])</f>
        <v>-0.1</v>
      </c>
    </row>
    <row r="9138" spans="22:46" x14ac:dyDescent="0.3">
      <c r="V9138">
        <v>9137</v>
      </c>
      <c r="W9138" t="s">
        <v>11259</v>
      </c>
      <c r="X9138" s="1">
        <v>42472</v>
      </c>
      <c r="Y9138" t="s">
        <v>2108</v>
      </c>
      <c r="Z9138" t="s">
        <v>51</v>
      </c>
      <c r="AA9138" t="s">
        <v>5081</v>
      </c>
      <c r="AB9138" t="s">
        <v>5082</v>
      </c>
      <c r="AC9138" t="s">
        <v>41</v>
      </c>
      <c r="AD9138" t="s">
        <v>26</v>
      </c>
      <c r="AE9138" t="s">
        <v>9795</v>
      </c>
      <c r="AF9138" t="s">
        <v>92</v>
      </c>
      <c r="AG9138">
        <v>27893</v>
      </c>
      <c r="AH9138" t="s">
        <v>29</v>
      </c>
      <c r="AI9138" t="s">
        <v>8307</v>
      </c>
      <c r="AJ9138" t="s">
        <v>46</v>
      </c>
      <c r="AK9138" t="s">
        <v>94</v>
      </c>
      <c r="AL9138" t="s">
        <v>8308</v>
      </c>
      <c r="AM9138">
        <v>10.272</v>
      </c>
      <c r="AN9138">
        <v>3</v>
      </c>
      <c r="AO9138">
        <v>0.2</v>
      </c>
      <c r="AP9138">
        <v>3.4668000000000001</v>
      </c>
      <c r="AQ9138">
        <f>YEAR(Table1[[#This Row],[Order Date]])</f>
        <v>2016</v>
      </c>
      <c r="AR9138" t="str">
        <f>TEXT(Table1[[#This Row],[Order Date]],"mmmm")</f>
        <v>April</v>
      </c>
      <c r="AS9138" t="str">
        <f>"Q"&amp;ROUNDUP(MONTH(Table1[[#This Row],[Order Date]])/3,0)</f>
        <v>Q2</v>
      </c>
      <c r="AT9138">
        <f>IF(Table1[[#This Row],[Sales]]=0,0,Table1[[#This Row],[Profit]]/Table1[[#This Row],[Sales]])</f>
        <v>0.33750000000000002</v>
      </c>
    </row>
    <row r="9139" spans="22:46" x14ac:dyDescent="0.3">
      <c r="V9139">
        <v>9138</v>
      </c>
      <c r="W9139" t="s">
        <v>11260</v>
      </c>
      <c r="X9139" s="1">
        <v>41672</v>
      </c>
      <c r="Y9139" s="1">
        <v>41884</v>
      </c>
      <c r="Z9139" t="s">
        <v>51</v>
      </c>
      <c r="AA9139" t="s">
        <v>4892</v>
      </c>
      <c r="AB9139" t="s">
        <v>4893</v>
      </c>
      <c r="AC9139" t="s">
        <v>25</v>
      </c>
      <c r="AD9139" t="s">
        <v>26</v>
      </c>
      <c r="AE9139" t="s">
        <v>1292</v>
      </c>
      <c r="AF9139" t="s">
        <v>55</v>
      </c>
      <c r="AG9139">
        <v>33710</v>
      </c>
      <c r="AH9139" t="s">
        <v>29</v>
      </c>
      <c r="AI9139" t="s">
        <v>4404</v>
      </c>
      <c r="AJ9139" t="s">
        <v>46</v>
      </c>
      <c r="AK9139" t="s">
        <v>77</v>
      </c>
      <c r="AL9139" t="s">
        <v>4405</v>
      </c>
      <c r="AM9139">
        <v>18.335999999999999</v>
      </c>
      <c r="AN9139">
        <v>2</v>
      </c>
      <c r="AO9139">
        <v>0.7</v>
      </c>
      <c r="AP9139">
        <v>-12.224</v>
      </c>
      <c r="AQ9139">
        <f>YEAR(Table1[[#This Row],[Order Date]])</f>
        <v>2014</v>
      </c>
      <c r="AR9139" t="str">
        <f>TEXT(Table1[[#This Row],[Order Date]],"mmmm")</f>
        <v>February</v>
      </c>
      <c r="AS9139" t="str">
        <f>"Q"&amp;ROUNDUP(MONTH(Table1[[#This Row],[Order Date]])/3,0)</f>
        <v>Q1</v>
      </c>
      <c r="AT9139">
        <f>IF(Table1[[#This Row],[Sales]]=0,0,Table1[[#This Row],[Profit]]/Table1[[#This Row],[Sales]])</f>
        <v>-0.66666666666666674</v>
      </c>
    </row>
    <row r="9140" spans="22:46" x14ac:dyDescent="0.3">
      <c r="V9140">
        <v>9139</v>
      </c>
      <c r="W9140" t="s">
        <v>11260</v>
      </c>
      <c r="X9140" s="1">
        <v>41672</v>
      </c>
      <c r="Y9140" s="1">
        <v>41884</v>
      </c>
      <c r="Z9140" t="s">
        <v>51</v>
      </c>
      <c r="AA9140" t="s">
        <v>4892</v>
      </c>
      <c r="AB9140" t="s">
        <v>4893</v>
      </c>
      <c r="AC9140" t="s">
        <v>25</v>
      </c>
      <c r="AD9140" t="s">
        <v>26</v>
      </c>
      <c r="AE9140" t="s">
        <v>1292</v>
      </c>
      <c r="AF9140" t="s">
        <v>55</v>
      </c>
      <c r="AG9140">
        <v>33710</v>
      </c>
      <c r="AH9140" t="s">
        <v>29</v>
      </c>
      <c r="AI9140" t="s">
        <v>6495</v>
      </c>
      <c r="AJ9140" t="s">
        <v>73</v>
      </c>
      <c r="AK9140" t="s">
        <v>74</v>
      </c>
      <c r="AL9140" t="s">
        <v>6496</v>
      </c>
      <c r="AM9140">
        <v>180.96</v>
      </c>
      <c r="AN9140">
        <v>5</v>
      </c>
      <c r="AO9140">
        <v>0.2</v>
      </c>
      <c r="AP9140">
        <v>13.571999999999999</v>
      </c>
      <c r="AQ9140">
        <f>YEAR(Table1[[#This Row],[Order Date]])</f>
        <v>2014</v>
      </c>
      <c r="AR9140" t="str">
        <f>TEXT(Table1[[#This Row],[Order Date]],"mmmm")</f>
        <v>February</v>
      </c>
      <c r="AS9140" t="str">
        <f>"Q"&amp;ROUNDUP(MONTH(Table1[[#This Row],[Order Date]])/3,0)</f>
        <v>Q1</v>
      </c>
      <c r="AT9140">
        <f>IF(Table1[[#This Row],[Sales]]=0,0,Table1[[#This Row],[Profit]]/Table1[[#This Row],[Sales]])</f>
        <v>7.4999999999999997E-2</v>
      </c>
    </row>
    <row r="9141" spans="22:46" x14ac:dyDescent="0.3">
      <c r="V9141">
        <v>9140</v>
      </c>
      <c r="W9141" t="s">
        <v>11261</v>
      </c>
      <c r="X9141" s="1">
        <v>41884</v>
      </c>
      <c r="Y9141" s="1">
        <v>41860</v>
      </c>
      <c r="Z9141" t="s">
        <v>51</v>
      </c>
      <c r="AA9141" t="s">
        <v>2775</v>
      </c>
      <c r="AB9141" t="s">
        <v>2776</v>
      </c>
      <c r="AC9141" t="s">
        <v>25</v>
      </c>
      <c r="AD9141" t="s">
        <v>26</v>
      </c>
      <c r="AE9141" t="s">
        <v>9238</v>
      </c>
      <c r="AF9141" t="s">
        <v>233</v>
      </c>
      <c r="AG9141">
        <v>60089</v>
      </c>
      <c r="AH9141" t="s">
        <v>111</v>
      </c>
      <c r="AI9141" t="s">
        <v>541</v>
      </c>
      <c r="AJ9141" t="s">
        <v>73</v>
      </c>
      <c r="AK9141" t="s">
        <v>176</v>
      </c>
      <c r="AL9141" t="s">
        <v>542</v>
      </c>
      <c r="AM9141">
        <v>475.94400000000002</v>
      </c>
      <c r="AN9141">
        <v>7</v>
      </c>
      <c r="AO9141">
        <v>0.2</v>
      </c>
      <c r="AP9141">
        <v>95.188800000000001</v>
      </c>
      <c r="AQ9141">
        <f>YEAR(Table1[[#This Row],[Order Date]])</f>
        <v>2014</v>
      </c>
      <c r="AR9141" t="str">
        <f>TEXT(Table1[[#This Row],[Order Date]],"mmmm")</f>
        <v>September</v>
      </c>
      <c r="AS9141" t="str">
        <f>"Q"&amp;ROUNDUP(MONTH(Table1[[#This Row],[Order Date]])/3,0)</f>
        <v>Q3</v>
      </c>
      <c r="AT9141">
        <f>IF(Table1[[#This Row],[Sales]]=0,0,Table1[[#This Row],[Profit]]/Table1[[#This Row],[Sales]])</f>
        <v>0.19999999999999998</v>
      </c>
    </row>
    <row r="9142" spans="22:46" x14ac:dyDescent="0.3">
      <c r="V9142">
        <v>9141</v>
      </c>
      <c r="W9142" t="s">
        <v>11262</v>
      </c>
      <c r="X9142" s="1">
        <v>43008</v>
      </c>
      <c r="Y9142" s="1">
        <v>42776</v>
      </c>
      <c r="Z9142" t="s">
        <v>22</v>
      </c>
      <c r="AA9142" t="s">
        <v>3842</v>
      </c>
      <c r="AB9142" t="s">
        <v>3843</v>
      </c>
      <c r="AC9142" t="s">
        <v>108</v>
      </c>
      <c r="AD9142" t="s">
        <v>26</v>
      </c>
      <c r="AE9142" t="s">
        <v>42</v>
      </c>
      <c r="AF9142" t="s">
        <v>43</v>
      </c>
      <c r="AG9142">
        <v>90049</v>
      </c>
      <c r="AH9142" t="s">
        <v>44</v>
      </c>
      <c r="AI9142" t="s">
        <v>2900</v>
      </c>
      <c r="AJ9142" t="s">
        <v>73</v>
      </c>
      <c r="AK9142" t="s">
        <v>176</v>
      </c>
      <c r="AL9142" t="s">
        <v>2901</v>
      </c>
      <c r="AM9142">
        <v>159.97999999999999</v>
      </c>
      <c r="AN9142">
        <v>2</v>
      </c>
      <c r="AO9142">
        <v>0</v>
      </c>
      <c r="AP9142">
        <v>47.994</v>
      </c>
      <c r="AQ9142">
        <f>YEAR(Table1[[#This Row],[Order Date]])</f>
        <v>2017</v>
      </c>
      <c r="AR9142" t="str">
        <f>TEXT(Table1[[#This Row],[Order Date]],"mmmm")</f>
        <v>September</v>
      </c>
      <c r="AS9142" t="str">
        <f>"Q"&amp;ROUNDUP(MONTH(Table1[[#This Row],[Order Date]])/3,0)</f>
        <v>Q3</v>
      </c>
      <c r="AT9142">
        <f>IF(Table1[[#This Row],[Sales]]=0,0,Table1[[#This Row],[Profit]]/Table1[[#This Row],[Sales]])</f>
        <v>0.30000000000000004</v>
      </c>
    </row>
    <row r="9143" spans="22:46" x14ac:dyDescent="0.3">
      <c r="V9143">
        <v>9142</v>
      </c>
      <c r="W9143" t="s">
        <v>11263</v>
      </c>
      <c r="X9143" s="1">
        <v>42618</v>
      </c>
      <c r="Y9143" s="1">
        <v>42560</v>
      </c>
      <c r="Z9143" t="s">
        <v>207</v>
      </c>
      <c r="AA9143" t="s">
        <v>10388</v>
      </c>
      <c r="AB9143" t="s">
        <v>10389</v>
      </c>
      <c r="AC9143" t="s">
        <v>41</v>
      </c>
      <c r="AD9143" t="s">
        <v>26</v>
      </c>
      <c r="AE9143" t="s">
        <v>300</v>
      </c>
      <c r="AF9143" t="s">
        <v>301</v>
      </c>
      <c r="AG9143">
        <v>10011</v>
      </c>
      <c r="AH9143" t="s">
        <v>160</v>
      </c>
      <c r="AI9143" t="s">
        <v>279</v>
      </c>
      <c r="AJ9143" t="s">
        <v>73</v>
      </c>
      <c r="AK9143" t="s">
        <v>74</v>
      </c>
      <c r="AL9143" t="s">
        <v>280</v>
      </c>
      <c r="AM9143">
        <v>43.6</v>
      </c>
      <c r="AN9143">
        <v>4</v>
      </c>
      <c r="AO9143">
        <v>0</v>
      </c>
      <c r="AP9143">
        <v>12.208</v>
      </c>
      <c r="AQ9143">
        <f>YEAR(Table1[[#This Row],[Order Date]])</f>
        <v>2016</v>
      </c>
      <c r="AR9143" t="str">
        <f>TEXT(Table1[[#This Row],[Order Date]],"mmmm")</f>
        <v>September</v>
      </c>
      <c r="AS9143" t="str">
        <f>"Q"&amp;ROUNDUP(MONTH(Table1[[#This Row],[Order Date]])/3,0)</f>
        <v>Q3</v>
      </c>
      <c r="AT9143">
        <f>IF(Table1[[#This Row],[Sales]]=0,0,Table1[[#This Row],[Profit]]/Table1[[#This Row],[Sales]])</f>
        <v>0.27999999999999997</v>
      </c>
    </row>
    <row r="9144" spans="22:46" x14ac:dyDescent="0.3">
      <c r="V9144">
        <v>9143</v>
      </c>
      <c r="W9144" t="s">
        <v>11264</v>
      </c>
      <c r="X9144" s="1">
        <v>42875</v>
      </c>
      <c r="Y9144" t="s">
        <v>3355</v>
      </c>
      <c r="Z9144" t="s">
        <v>51</v>
      </c>
      <c r="AA9144" t="s">
        <v>4726</v>
      </c>
      <c r="AB9144" t="s">
        <v>4727</v>
      </c>
      <c r="AC9144" t="s">
        <v>25</v>
      </c>
      <c r="AD9144" t="s">
        <v>26</v>
      </c>
      <c r="AE9144" t="s">
        <v>1564</v>
      </c>
      <c r="AF9144" t="s">
        <v>1565</v>
      </c>
      <c r="AG9144">
        <v>89115</v>
      </c>
      <c r="AH9144" t="s">
        <v>44</v>
      </c>
      <c r="AI9144" t="s">
        <v>7072</v>
      </c>
      <c r="AJ9144" t="s">
        <v>46</v>
      </c>
      <c r="AK9144" t="s">
        <v>77</v>
      </c>
      <c r="AL9144" t="s">
        <v>7073</v>
      </c>
      <c r="AM9144">
        <v>8.2880000000000003</v>
      </c>
      <c r="AN9144">
        <v>2</v>
      </c>
      <c r="AO9144">
        <v>0.2</v>
      </c>
      <c r="AP9144">
        <v>3.0044</v>
      </c>
      <c r="AQ9144">
        <f>YEAR(Table1[[#This Row],[Order Date]])</f>
        <v>2017</v>
      </c>
      <c r="AR9144" t="str">
        <f>TEXT(Table1[[#This Row],[Order Date]],"mmmm")</f>
        <v>May</v>
      </c>
      <c r="AS9144" t="str">
        <f>"Q"&amp;ROUNDUP(MONTH(Table1[[#This Row],[Order Date]])/3,0)</f>
        <v>Q2</v>
      </c>
      <c r="AT9144">
        <f>IF(Table1[[#This Row],[Sales]]=0,0,Table1[[#This Row],[Profit]]/Table1[[#This Row],[Sales]])</f>
        <v>0.36249999999999999</v>
      </c>
    </row>
    <row r="9145" spans="22:46" x14ac:dyDescent="0.3">
      <c r="V9145">
        <v>9144</v>
      </c>
      <c r="W9145" t="s">
        <v>11264</v>
      </c>
      <c r="X9145" s="1">
        <v>42875</v>
      </c>
      <c r="Y9145" t="s">
        <v>3355</v>
      </c>
      <c r="Z9145" t="s">
        <v>51</v>
      </c>
      <c r="AA9145" t="s">
        <v>4726</v>
      </c>
      <c r="AB9145" t="s">
        <v>4727</v>
      </c>
      <c r="AC9145" t="s">
        <v>25</v>
      </c>
      <c r="AD9145" t="s">
        <v>26</v>
      </c>
      <c r="AE9145" t="s">
        <v>1564</v>
      </c>
      <c r="AF9145" t="s">
        <v>1565</v>
      </c>
      <c r="AG9145">
        <v>89115</v>
      </c>
      <c r="AH9145" t="s">
        <v>44</v>
      </c>
      <c r="AI9145" t="s">
        <v>9993</v>
      </c>
      <c r="AJ9145" t="s">
        <v>73</v>
      </c>
      <c r="AK9145" t="s">
        <v>74</v>
      </c>
      <c r="AL9145" t="s">
        <v>9994</v>
      </c>
      <c r="AM9145">
        <v>1123.1279999999999</v>
      </c>
      <c r="AN9145">
        <v>9</v>
      </c>
      <c r="AO9145">
        <v>0.2</v>
      </c>
      <c r="AP9145">
        <v>70.195499999999996</v>
      </c>
      <c r="AQ9145">
        <f>YEAR(Table1[[#This Row],[Order Date]])</f>
        <v>2017</v>
      </c>
      <c r="AR9145" t="str">
        <f>TEXT(Table1[[#This Row],[Order Date]],"mmmm")</f>
        <v>May</v>
      </c>
      <c r="AS9145" t="str">
        <f>"Q"&amp;ROUNDUP(MONTH(Table1[[#This Row],[Order Date]])/3,0)</f>
        <v>Q2</v>
      </c>
      <c r="AT9145">
        <f>IF(Table1[[#This Row],[Sales]]=0,0,Table1[[#This Row],[Profit]]/Table1[[#This Row],[Sales]])</f>
        <v>6.25E-2</v>
      </c>
    </row>
    <row r="9146" spans="22:46" x14ac:dyDescent="0.3">
      <c r="V9146">
        <v>9145</v>
      </c>
      <c r="W9146" t="s">
        <v>11264</v>
      </c>
      <c r="X9146" s="1">
        <v>42875</v>
      </c>
      <c r="Y9146" t="s">
        <v>3355</v>
      </c>
      <c r="Z9146" t="s">
        <v>51</v>
      </c>
      <c r="AA9146" t="s">
        <v>4726</v>
      </c>
      <c r="AB9146" t="s">
        <v>4727</v>
      </c>
      <c r="AC9146" t="s">
        <v>25</v>
      </c>
      <c r="AD9146" t="s">
        <v>26</v>
      </c>
      <c r="AE9146" t="s">
        <v>1564</v>
      </c>
      <c r="AF9146" t="s">
        <v>1565</v>
      </c>
      <c r="AG9146">
        <v>89115</v>
      </c>
      <c r="AH9146" t="s">
        <v>44</v>
      </c>
      <c r="AI9146" t="s">
        <v>493</v>
      </c>
      <c r="AJ9146" t="s">
        <v>46</v>
      </c>
      <c r="AK9146" t="s">
        <v>80</v>
      </c>
      <c r="AL9146" t="s">
        <v>494</v>
      </c>
      <c r="AM9146">
        <v>64.900000000000006</v>
      </c>
      <c r="AN9146">
        <v>5</v>
      </c>
      <c r="AO9146">
        <v>0</v>
      </c>
      <c r="AP9146">
        <v>18.821000000000002</v>
      </c>
      <c r="AQ9146">
        <f>YEAR(Table1[[#This Row],[Order Date]])</f>
        <v>2017</v>
      </c>
      <c r="AR9146" t="str">
        <f>TEXT(Table1[[#This Row],[Order Date]],"mmmm")</f>
        <v>May</v>
      </c>
      <c r="AS9146" t="str">
        <f>"Q"&amp;ROUNDUP(MONTH(Table1[[#This Row],[Order Date]])/3,0)</f>
        <v>Q2</v>
      </c>
      <c r="AT9146">
        <f>IF(Table1[[#This Row],[Sales]]=0,0,Table1[[#This Row],[Profit]]/Table1[[#This Row],[Sales]])</f>
        <v>0.28999999999999998</v>
      </c>
    </row>
    <row r="9147" spans="22:46" x14ac:dyDescent="0.3">
      <c r="V9147">
        <v>9146</v>
      </c>
      <c r="W9147" t="s">
        <v>11265</v>
      </c>
      <c r="X9147" s="1">
        <v>42267</v>
      </c>
      <c r="Y9147" t="s">
        <v>4069</v>
      </c>
      <c r="Z9147" t="s">
        <v>51</v>
      </c>
      <c r="AA9147" t="s">
        <v>2247</v>
      </c>
      <c r="AB9147" t="s">
        <v>2248</v>
      </c>
      <c r="AC9147" t="s">
        <v>25</v>
      </c>
      <c r="AD9147" t="s">
        <v>26</v>
      </c>
      <c r="AE9147" t="s">
        <v>232</v>
      </c>
      <c r="AF9147" t="s">
        <v>233</v>
      </c>
      <c r="AG9147">
        <v>60540</v>
      </c>
      <c r="AH9147" t="s">
        <v>111</v>
      </c>
      <c r="AI9147" t="s">
        <v>2656</v>
      </c>
      <c r="AJ9147" t="s">
        <v>46</v>
      </c>
      <c r="AK9147" t="s">
        <v>77</v>
      </c>
      <c r="AL9147" t="s">
        <v>2657</v>
      </c>
      <c r="AM9147">
        <v>2.8079999999999998</v>
      </c>
      <c r="AN9147">
        <v>3</v>
      </c>
      <c r="AO9147">
        <v>0.8</v>
      </c>
      <c r="AP9147">
        <v>-4.4927999999999999</v>
      </c>
      <c r="AQ9147">
        <f>YEAR(Table1[[#This Row],[Order Date]])</f>
        <v>2015</v>
      </c>
      <c r="AR9147" t="str">
        <f>TEXT(Table1[[#This Row],[Order Date]],"mmmm")</f>
        <v>September</v>
      </c>
      <c r="AS9147" t="str">
        <f>"Q"&amp;ROUNDUP(MONTH(Table1[[#This Row],[Order Date]])/3,0)</f>
        <v>Q3</v>
      </c>
      <c r="AT9147">
        <f>IF(Table1[[#This Row],[Sales]]=0,0,Table1[[#This Row],[Profit]]/Table1[[#This Row],[Sales]])</f>
        <v>-1.6</v>
      </c>
    </row>
    <row r="9148" spans="22:46" x14ac:dyDescent="0.3">
      <c r="V9148">
        <v>9147</v>
      </c>
      <c r="W9148" t="s">
        <v>11266</v>
      </c>
      <c r="X9148" s="1">
        <v>42392</v>
      </c>
      <c r="Y9148" t="s">
        <v>8155</v>
      </c>
      <c r="Z9148" t="s">
        <v>51</v>
      </c>
      <c r="AA9148" t="s">
        <v>1118</v>
      </c>
      <c r="AB9148" t="s">
        <v>1119</v>
      </c>
      <c r="AC9148" t="s">
        <v>41</v>
      </c>
      <c r="AD9148" t="s">
        <v>26</v>
      </c>
      <c r="AE9148" t="s">
        <v>2505</v>
      </c>
      <c r="AF9148" t="s">
        <v>5822</v>
      </c>
      <c r="AG9148">
        <v>5408</v>
      </c>
      <c r="AH9148" t="s">
        <v>160</v>
      </c>
      <c r="AI9148" t="s">
        <v>5100</v>
      </c>
      <c r="AJ9148" t="s">
        <v>73</v>
      </c>
      <c r="AK9148" t="s">
        <v>176</v>
      </c>
      <c r="AL9148" t="s">
        <v>5101</v>
      </c>
      <c r="AM9148">
        <v>99.98</v>
      </c>
      <c r="AN9148">
        <v>2</v>
      </c>
      <c r="AO9148">
        <v>0</v>
      </c>
      <c r="AP9148">
        <v>42.991399999999999</v>
      </c>
      <c r="AQ9148">
        <f>YEAR(Table1[[#This Row],[Order Date]])</f>
        <v>2016</v>
      </c>
      <c r="AR9148" t="str">
        <f>TEXT(Table1[[#This Row],[Order Date]],"mmmm")</f>
        <v>January</v>
      </c>
      <c r="AS9148" t="str">
        <f>"Q"&amp;ROUNDUP(MONTH(Table1[[#This Row],[Order Date]])/3,0)</f>
        <v>Q1</v>
      </c>
      <c r="AT9148">
        <f>IF(Table1[[#This Row],[Sales]]=0,0,Table1[[#This Row],[Profit]]/Table1[[#This Row],[Sales]])</f>
        <v>0.43</v>
      </c>
    </row>
    <row r="9149" spans="22:46" x14ac:dyDescent="0.3">
      <c r="V9149">
        <v>9148</v>
      </c>
      <c r="W9149" t="s">
        <v>11266</v>
      </c>
      <c r="X9149" s="1">
        <v>42392</v>
      </c>
      <c r="Y9149" t="s">
        <v>8155</v>
      </c>
      <c r="Z9149" t="s">
        <v>51</v>
      </c>
      <c r="AA9149" t="s">
        <v>1118</v>
      </c>
      <c r="AB9149" t="s">
        <v>1119</v>
      </c>
      <c r="AC9149" t="s">
        <v>41</v>
      </c>
      <c r="AD9149" t="s">
        <v>26</v>
      </c>
      <c r="AE9149" t="s">
        <v>2505</v>
      </c>
      <c r="AF9149" t="s">
        <v>5822</v>
      </c>
      <c r="AG9149">
        <v>5408</v>
      </c>
      <c r="AH9149" t="s">
        <v>160</v>
      </c>
      <c r="AI9149" t="s">
        <v>11267</v>
      </c>
      <c r="AJ9149" t="s">
        <v>46</v>
      </c>
      <c r="AK9149" t="s">
        <v>70</v>
      </c>
      <c r="AL9149" t="s">
        <v>11268</v>
      </c>
      <c r="AM9149">
        <v>8.0399999999999991</v>
      </c>
      <c r="AN9149">
        <v>6</v>
      </c>
      <c r="AO9149">
        <v>0</v>
      </c>
      <c r="AP9149">
        <v>2.7336</v>
      </c>
      <c r="AQ9149">
        <f>YEAR(Table1[[#This Row],[Order Date]])</f>
        <v>2016</v>
      </c>
      <c r="AR9149" t="str">
        <f>TEXT(Table1[[#This Row],[Order Date]],"mmmm")</f>
        <v>January</v>
      </c>
      <c r="AS9149" t="str">
        <f>"Q"&amp;ROUNDUP(MONTH(Table1[[#This Row],[Order Date]])/3,0)</f>
        <v>Q1</v>
      </c>
      <c r="AT9149">
        <f>IF(Table1[[#This Row],[Sales]]=0,0,Table1[[#This Row],[Profit]]/Table1[[#This Row],[Sales]])</f>
        <v>0.34</v>
      </c>
    </row>
    <row r="9150" spans="22:46" x14ac:dyDescent="0.3">
      <c r="V9150">
        <v>9149</v>
      </c>
      <c r="W9150" t="s">
        <v>11266</v>
      </c>
      <c r="X9150" s="1">
        <v>42392</v>
      </c>
      <c r="Y9150" t="s">
        <v>8155</v>
      </c>
      <c r="Z9150" t="s">
        <v>51</v>
      </c>
      <c r="AA9150" t="s">
        <v>1118</v>
      </c>
      <c r="AB9150" t="s">
        <v>1119</v>
      </c>
      <c r="AC9150" t="s">
        <v>41</v>
      </c>
      <c r="AD9150" t="s">
        <v>26</v>
      </c>
      <c r="AE9150" t="s">
        <v>2505</v>
      </c>
      <c r="AF9150" t="s">
        <v>5822</v>
      </c>
      <c r="AG9150">
        <v>5408</v>
      </c>
      <c r="AH9150" t="s">
        <v>160</v>
      </c>
      <c r="AI9150" t="s">
        <v>3432</v>
      </c>
      <c r="AJ9150" t="s">
        <v>46</v>
      </c>
      <c r="AK9150" t="s">
        <v>60</v>
      </c>
      <c r="AL9150" t="s">
        <v>3433</v>
      </c>
      <c r="AM9150">
        <v>1564.29</v>
      </c>
      <c r="AN9150">
        <v>13</v>
      </c>
      <c r="AO9150">
        <v>0</v>
      </c>
      <c r="AP9150">
        <v>406.71539999999999</v>
      </c>
      <c r="AQ9150">
        <f>YEAR(Table1[[#This Row],[Order Date]])</f>
        <v>2016</v>
      </c>
      <c r="AR9150" t="str">
        <f>TEXT(Table1[[#This Row],[Order Date]],"mmmm")</f>
        <v>January</v>
      </c>
      <c r="AS9150" t="str">
        <f>"Q"&amp;ROUNDUP(MONTH(Table1[[#This Row],[Order Date]])/3,0)</f>
        <v>Q1</v>
      </c>
      <c r="AT9150">
        <f>IF(Table1[[#This Row],[Sales]]=0,0,Table1[[#This Row],[Profit]]/Table1[[#This Row],[Sales]])</f>
        <v>0.26</v>
      </c>
    </row>
    <row r="9151" spans="22:46" x14ac:dyDescent="0.3">
      <c r="V9151">
        <v>9150</v>
      </c>
      <c r="W9151" t="s">
        <v>11269</v>
      </c>
      <c r="X9151" s="1">
        <v>41791</v>
      </c>
      <c r="Y9151" s="1">
        <v>41796</v>
      </c>
      <c r="Z9151" t="s">
        <v>51</v>
      </c>
      <c r="AA9151" t="s">
        <v>4062</v>
      </c>
      <c r="AB9151" t="s">
        <v>4063</v>
      </c>
      <c r="AC9151" t="s">
        <v>41</v>
      </c>
      <c r="AD9151" t="s">
        <v>26</v>
      </c>
      <c r="AE9151" t="s">
        <v>993</v>
      </c>
      <c r="AF9151" t="s">
        <v>267</v>
      </c>
      <c r="AG9151">
        <v>48234</v>
      </c>
      <c r="AH9151" t="s">
        <v>111</v>
      </c>
      <c r="AI9151" t="s">
        <v>4426</v>
      </c>
      <c r="AJ9151" t="s">
        <v>46</v>
      </c>
      <c r="AK9151" t="s">
        <v>77</v>
      </c>
      <c r="AL9151" t="s">
        <v>4427</v>
      </c>
      <c r="AM9151">
        <v>138.56</v>
      </c>
      <c r="AN9151">
        <v>4</v>
      </c>
      <c r="AO9151">
        <v>0</v>
      </c>
      <c r="AP9151">
        <v>66.508799999999994</v>
      </c>
      <c r="AQ9151">
        <f>YEAR(Table1[[#This Row],[Order Date]])</f>
        <v>2014</v>
      </c>
      <c r="AR9151" t="str">
        <f>TEXT(Table1[[#This Row],[Order Date]],"mmmm")</f>
        <v>June</v>
      </c>
      <c r="AS9151" t="str">
        <f>"Q"&amp;ROUNDUP(MONTH(Table1[[#This Row],[Order Date]])/3,0)</f>
        <v>Q2</v>
      </c>
      <c r="AT9151">
        <f>IF(Table1[[#This Row],[Sales]]=0,0,Table1[[#This Row],[Profit]]/Table1[[#This Row],[Sales]])</f>
        <v>0.47999999999999993</v>
      </c>
    </row>
    <row r="9152" spans="22:46" x14ac:dyDescent="0.3">
      <c r="V9152">
        <v>9151</v>
      </c>
      <c r="W9152" t="s">
        <v>11269</v>
      </c>
      <c r="X9152" s="1">
        <v>41791</v>
      </c>
      <c r="Y9152" s="1">
        <v>41796</v>
      </c>
      <c r="Z9152" t="s">
        <v>51</v>
      </c>
      <c r="AA9152" t="s">
        <v>4062</v>
      </c>
      <c r="AB9152" t="s">
        <v>4063</v>
      </c>
      <c r="AC9152" t="s">
        <v>41</v>
      </c>
      <c r="AD9152" t="s">
        <v>26</v>
      </c>
      <c r="AE9152" t="s">
        <v>993</v>
      </c>
      <c r="AF9152" t="s">
        <v>267</v>
      </c>
      <c r="AG9152">
        <v>48234</v>
      </c>
      <c r="AH9152" t="s">
        <v>111</v>
      </c>
      <c r="AI9152" t="s">
        <v>4116</v>
      </c>
      <c r="AJ9152" t="s">
        <v>46</v>
      </c>
      <c r="AK9152" t="s">
        <v>80</v>
      </c>
      <c r="AL9152" t="s">
        <v>4117</v>
      </c>
      <c r="AM9152">
        <v>65.52</v>
      </c>
      <c r="AN9152">
        <v>5</v>
      </c>
      <c r="AO9152">
        <v>0.1</v>
      </c>
      <c r="AP9152">
        <v>12.375999999999999</v>
      </c>
      <c r="AQ9152">
        <f>YEAR(Table1[[#This Row],[Order Date]])</f>
        <v>2014</v>
      </c>
      <c r="AR9152" t="str">
        <f>TEXT(Table1[[#This Row],[Order Date]],"mmmm")</f>
        <v>June</v>
      </c>
      <c r="AS9152" t="str">
        <f>"Q"&amp;ROUNDUP(MONTH(Table1[[#This Row],[Order Date]])/3,0)</f>
        <v>Q2</v>
      </c>
      <c r="AT9152">
        <f>IF(Table1[[#This Row],[Sales]]=0,0,Table1[[#This Row],[Profit]]/Table1[[#This Row],[Sales]])</f>
        <v>0.18888888888888888</v>
      </c>
    </row>
    <row r="9153" spans="22:46" x14ac:dyDescent="0.3">
      <c r="V9153">
        <v>9152</v>
      </c>
      <c r="W9153" t="s">
        <v>11270</v>
      </c>
      <c r="X9153" s="1">
        <v>42271</v>
      </c>
      <c r="Y9153" t="s">
        <v>4833</v>
      </c>
      <c r="Z9153" t="s">
        <v>22</v>
      </c>
      <c r="AA9153" t="s">
        <v>328</v>
      </c>
      <c r="AB9153" t="s">
        <v>329</v>
      </c>
      <c r="AC9153" t="s">
        <v>25</v>
      </c>
      <c r="AD9153" t="s">
        <v>26</v>
      </c>
      <c r="AE9153" t="s">
        <v>8520</v>
      </c>
      <c r="AF9153" t="s">
        <v>349</v>
      </c>
      <c r="AG9153">
        <v>85323</v>
      </c>
      <c r="AH9153" t="s">
        <v>44</v>
      </c>
      <c r="AI9153" t="s">
        <v>7663</v>
      </c>
      <c r="AJ9153" t="s">
        <v>46</v>
      </c>
      <c r="AK9153" t="s">
        <v>70</v>
      </c>
      <c r="AL9153" t="s">
        <v>7664</v>
      </c>
      <c r="AM9153">
        <v>14.576000000000001</v>
      </c>
      <c r="AN9153">
        <v>2</v>
      </c>
      <c r="AO9153">
        <v>0.2</v>
      </c>
      <c r="AP9153">
        <v>2.3685999999999998</v>
      </c>
      <c r="AQ9153">
        <f>YEAR(Table1[[#This Row],[Order Date]])</f>
        <v>2015</v>
      </c>
      <c r="AR9153" t="str">
        <f>TEXT(Table1[[#This Row],[Order Date]],"mmmm")</f>
        <v>September</v>
      </c>
      <c r="AS9153" t="str">
        <f>"Q"&amp;ROUNDUP(MONTH(Table1[[#This Row],[Order Date]])/3,0)</f>
        <v>Q3</v>
      </c>
      <c r="AT9153">
        <f>IF(Table1[[#This Row],[Sales]]=0,0,Table1[[#This Row],[Profit]]/Table1[[#This Row],[Sales]])</f>
        <v>0.16249999999999998</v>
      </c>
    </row>
    <row r="9154" spans="22:46" x14ac:dyDescent="0.3">
      <c r="V9154">
        <v>9153</v>
      </c>
      <c r="W9154" t="s">
        <v>11270</v>
      </c>
      <c r="X9154" s="1">
        <v>42271</v>
      </c>
      <c r="Y9154" t="s">
        <v>4833</v>
      </c>
      <c r="Z9154" t="s">
        <v>22</v>
      </c>
      <c r="AA9154" t="s">
        <v>328</v>
      </c>
      <c r="AB9154" t="s">
        <v>329</v>
      </c>
      <c r="AC9154" t="s">
        <v>25</v>
      </c>
      <c r="AD9154" t="s">
        <v>26</v>
      </c>
      <c r="AE9154" t="s">
        <v>8520</v>
      </c>
      <c r="AF9154" t="s">
        <v>349</v>
      </c>
      <c r="AG9154">
        <v>85323</v>
      </c>
      <c r="AH9154" t="s">
        <v>44</v>
      </c>
      <c r="AI9154" t="s">
        <v>837</v>
      </c>
      <c r="AJ9154" t="s">
        <v>73</v>
      </c>
      <c r="AK9154" t="s">
        <v>176</v>
      </c>
      <c r="AL9154" t="s">
        <v>838</v>
      </c>
      <c r="AM9154">
        <v>23.2</v>
      </c>
      <c r="AN9154">
        <v>2</v>
      </c>
      <c r="AO9154">
        <v>0.2</v>
      </c>
      <c r="AP9154">
        <v>1.45</v>
      </c>
      <c r="AQ9154">
        <f>YEAR(Table1[[#This Row],[Order Date]])</f>
        <v>2015</v>
      </c>
      <c r="AR9154" t="str">
        <f>TEXT(Table1[[#This Row],[Order Date]],"mmmm")</f>
        <v>September</v>
      </c>
      <c r="AS9154" t="str">
        <f>"Q"&amp;ROUNDUP(MONTH(Table1[[#This Row],[Order Date]])/3,0)</f>
        <v>Q3</v>
      </c>
      <c r="AT9154">
        <f>IF(Table1[[#This Row],[Sales]]=0,0,Table1[[#This Row],[Profit]]/Table1[[#This Row],[Sales]])</f>
        <v>6.25E-2</v>
      </c>
    </row>
    <row r="9155" spans="22:46" x14ac:dyDescent="0.3">
      <c r="V9155">
        <v>9154</v>
      </c>
      <c r="W9155" t="s">
        <v>11270</v>
      </c>
      <c r="X9155" s="1">
        <v>42271</v>
      </c>
      <c r="Y9155" t="s">
        <v>4833</v>
      </c>
      <c r="Z9155" t="s">
        <v>22</v>
      </c>
      <c r="AA9155" t="s">
        <v>328</v>
      </c>
      <c r="AB9155" t="s">
        <v>329</v>
      </c>
      <c r="AC9155" t="s">
        <v>25</v>
      </c>
      <c r="AD9155" t="s">
        <v>26</v>
      </c>
      <c r="AE9155" t="s">
        <v>8520</v>
      </c>
      <c r="AF9155" t="s">
        <v>349</v>
      </c>
      <c r="AG9155">
        <v>85323</v>
      </c>
      <c r="AH9155" t="s">
        <v>44</v>
      </c>
      <c r="AI9155" t="s">
        <v>1983</v>
      </c>
      <c r="AJ9155" t="s">
        <v>46</v>
      </c>
      <c r="AK9155" t="s">
        <v>70</v>
      </c>
      <c r="AL9155" t="s">
        <v>1984</v>
      </c>
      <c r="AM9155">
        <v>16.463999999999999</v>
      </c>
      <c r="AN9155">
        <v>7</v>
      </c>
      <c r="AO9155">
        <v>0.2</v>
      </c>
      <c r="AP9155">
        <v>1.8522000000000001</v>
      </c>
      <c r="AQ9155">
        <f>YEAR(Table1[[#This Row],[Order Date]])</f>
        <v>2015</v>
      </c>
      <c r="AR9155" t="str">
        <f>TEXT(Table1[[#This Row],[Order Date]],"mmmm")</f>
        <v>September</v>
      </c>
      <c r="AS9155" t="str">
        <f>"Q"&amp;ROUNDUP(MONTH(Table1[[#This Row],[Order Date]])/3,0)</f>
        <v>Q3</v>
      </c>
      <c r="AT9155">
        <f>IF(Table1[[#This Row],[Sales]]=0,0,Table1[[#This Row],[Profit]]/Table1[[#This Row],[Sales]])</f>
        <v>0.11250000000000002</v>
      </c>
    </row>
    <row r="9156" spans="22:46" x14ac:dyDescent="0.3">
      <c r="V9156">
        <v>9155</v>
      </c>
      <c r="W9156" t="s">
        <v>11271</v>
      </c>
      <c r="X9156" s="1">
        <v>42583</v>
      </c>
      <c r="Y9156" s="1">
        <v>42437</v>
      </c>
      <c r="Z9156" t="s">
        <v>22</v>
      </c>
      <c r="AA9156" t="s">
        <v>7873</v>
      </c>
      <c r="AB9156" t="s">
        <v>7874</v>
      </c>
      <c r="AC9156" t="s">
        <v>25</v>
      </c>
      <c r="AD9156" t="s">
        <v>26</v>
      </c>
      <c r="AE9156" t="s">
        <v>158</v>
      </c>
      <c r="AF9156" t="s">
        <v>159</v>
      </c>
      <c r="AG9156">
        <v>19140</v>
      </c>
      <c r="AH9156" t="s">
        <v>160</v>
      </c>
      <c r="AI9156" t="s">
        <v>1933</v>
      </c>
      <c r="AJ9156" t="s">
        <v>31</v>
      </c>
      <c r="AK9156" t="s">
        <v>67</v>
      </c>
      <c r="AL9156" t="s">
        <v>8911</v>
      </c>
      <c r="AM9156">
        <v>19.312000000000001</v>
      </c>
      <c r="AN9156">
        <v>2</v>
      </c>
      <c r="AO9156">
        <v>0.2</v>
      </c>
      <c r="AP9156">
        <v>3.1381999999999999</v>
      </c>
      <c r="AQ9156">
        <f>YEAR(Table1[[#This Row],[Order Date]])</f>
        <v>2016</v>
      </c>
      <c r="AR9156" t="str">
        <f>TEXT(Table1[[#This Row],[Order Date]],"mmmm")</f>
        <v>August</v>
      </c>
      <c r="AS9156" t="str">
        <f>"Q"&amp;ROUNDUP(MONTH(Table1[[#This Row],[Order Date]])/3,0)</f>
        <v>Q3</v>
      </c>
      <c r="AT9156">
        <f>IF(Table1[[#This Row],[Sales]]=0,0,Table1[[#This Row],[Profit]]/Table1[[#This Row],[Sales]])</f>
        <v>0.16249999999999998</v>
      </c>
    </row>
    <row r="9157" spans="22:46" x14ac:dyDescent="0.3">
      <c r="V9157">
        <v>9156</v>
      </c>
      <c r="W9157" t="s">
        <v>11272</v>
      </c>
      <c r="X9157" s="1">
        <v>41662</v>
      </c>
      <c r="Y9157" t="s">
        <v>6990</v>
      </c>
      <c r="Z9157" t="s">
        <v>51</v>
      </c>
      <c r="AA9157" t="s">
        <v>9897</v>
      </c>
      <c r="AB9157" t="s">
        <v>9898</v>
      </c>
      <c r="AC9157" t="s">
        <v>25</v>
      </c>
      <c r="AD9157" t="s">
        <v>26</v>
      </c>
      <c r="AE9157" t="s">
        <v>1564</v>
      </c>
      <c r="AF9157" t="s">
        <v>1565</v>
      </c>
      <c r="AG9157">
        <v>89115</v>
      </c>
      <c r="AH9157" t="s">
        <v>44</v>
      </c>
      <c r="AI9157" t="s">
        <v>640</v>
      </c>
      <c r="AJ9157" t="s">
        <v>46</v>
      </c>
      <c r="AK9157" t="s">
        <v>94</v>
      </c>
      <c r="AL9157" t="s">
        <v>641</v>
      </c>
      <c r="AM9157">
        <v>40.08</v>
      </c>
      <c r="AN9157">
        <v>6</v>
      </c>
      <c r="AO9157">
        <v>0</v>
      </c>
      <c r="AP9157">
        <v>19.238399999999999</v>
      </c>
      <c r="AQ9157">
        <f>YEAR(Table1[[#This Row],[Order Date]])</f>
        <v>2014</v>
      </c>
      <c r="AR9157" t="str">
        <f>TEXT(Table1[[#This Row],[Order Date]],"mmmm")</f>
        <v>January</v>
      </c>
      <c r="AS9157" t="str">
        <f>"Q"&amp;ROUNDUP(MONTH(Table1[[#This Row],[Order Date]])/3,0)</f>
        <v>Q1</v>
      </c>
      <c r="AT9157">
        <f>IF(Table1[[#This Row],[Sales]]=0,0,Table1[[#This Row],[Profit]]/Table1[[#This Row],[Sales]])</f>
        <v>0.48</v>
      </c>
    </row>
    <row r="9158" spans="22:46" x14ac:dyDescent="0.3">
      <c r="V9158">
        <v>9157</v>
      </c>
      <c r="W9158" t="s">
        <v>11274</v>
      </c>
      <c r="X9158" s="1">
        <v>41855</v>
      </c>
      <c r="Y9158" s="1">
        <v>41859</v>
      </c>
      <c r="Z9158" t="s">
        <v>51</v>
      </c>
      <c r="AA9158" t="s">
        <v>4768</v>
      </c>
      <c r="AB9158" t="s">
        <v>4769</v>
      </c>
      <c r="AC9158" t="s">
        <v>41</v>
      </c>
      <c r="AD9158" t="s">
        <v>26</v>
      </c>
      <c r="AE9158" t="s">
        <v>5853</v>
      </c>
      <c r="AF9158" t="s">
        <v>5854</v>
      </c>
      <c r="AG9158">
        <v>4401</v>
      </c>
      <c r="AH9158" t="s">
        <v>160</v>
      </c>
      <c r="AI9158" t="s">
        <v>2070</v>
      </c>
      <c r="AJ9158" t="s">
        <v>46</v>
      </c>
      <c r="AK9158" t="s">
        <v>80</v>
      </c>
      <c r="AL9158" t="s">
        <v>2071</v>
      </c>
      <c r="AM9158">
        <v>101.96</v>
      </c>
      <c r="AN9158">
        <v>2</v>
      </c>
      <c r="AO9158">
        <v>0</v>
      </c>
      <c r="AP9158">
        <v>27.529199999999999</v>
      </c>
      <c r="AQ9158">
        <f>YEAR(Table1[[#This Row],[Order Date]])</f>
        <v>2014</v>
      </c>
      <c r="AR9158" t="str">
        <f>TEXT(Table1[[#This Row],[Order Date]],"mmmm")</f>
        <v>August</v>
      </c>
      <c r="AS9158" t="str">
        <f>"Q"&amp;ROUNDUP(MONTH(Table1[[#This Row],[Order Date]])/3,0)</f>
        <v>Q3</v>
      </c>
      <c r="AT9158">
        <f>IF(Table1[[#This Row],[Sales]]=0,0,Table1[[#This Row],[Profit]]/Table1[[#This Row],[Sales]])</f>
        <v>0.27</v>
      </c>
    </row>
    <row r="9159" spans="22:46" x14ac:dyDescent="0.3">
      <c r="V9159">
        <v>9158</v>
      </c>
      <c r="W9159" t="s">
        <v>11274</v>
      </c>
      <c r="X9159" s="1">
        <v>41855</v>
      </c>
      <c r="Y9159" s="1">
        <v>41859</v>
      </c>
      <c r="Z9159" t="s">
        <v>51</v>
      </c>
      <c r="AA9159" t="s">
        <v>4768</v>
      </c>
      <c r="AB9159" t="s">
        <v>4769</v>
      </c>
      <c r="AC9159" t="s">
        <v>41</v>
      </c>
      <c r="AD9159" t="s">
        <v>26</v>
      </c>
      <c r="AE9159" t="s">
        <v>5853</v>
      </c>
      <c r="AF9159" t="s">
        <v>5854</v>
      </c>
      <c r="AG9159">
        <v>4401</v>
      </c>
      <c r="AH9159" t="s">
        <v>160</v>
      </c>
      <c r="AI9159" t="s">
        <v>8320</v>
      </c>
      <c r="AJ9159" t="s">
        <v>46</v>
      </c>
      <c r="AK9159" t="s">
        <v>94</v>
      </c>
      <c r="AL9159" t="s">
        <v>8321</v>
      </c>
      <c r="AM9159">
        <v>259.74</v>
      </c>
      <c r="AN9159">
        <v>13</v>
      </c>
      <c r="AO9159">
        <v>0</v>
      </c>
      <c r="AP9159">
        <v>124.6752</v>
      </c>
      <c r="AQ9159">
        <f>YEAR(Table1[[#This Row],[Order Date]])</f>
        <v>2014</v>
      </c>
      <c r="AR9159" t="str">
        <f>TEXT(Table1[[#This Row],[Order Date]],"mmmm")</f>
        <v>August</v>
      </c>
      <c r="AS9159" t="str">
        <f>"Q"&amp;ROUNDUP(MONTH(Table1[[#This Row],[Order Date]])/3,0)</f>
        <v>Q3</v>
      </c>
      <c r="AT9159">
        <f>IF(Table1[[#This Row],[Sales]]=0,0,Table1[[#This Row],[Profit]]/Table1[[#This Row],[Sales]])</f>
        <v>0.48</v>
      </c>
    </row>
    <row r="9160" spans="22:46" x14ac:dyDescent="0.3">
      <c r="V9160">
        <v>9159</v>
      </c>
      <c r="W9160" t="s">
        <v>11274</v>
      </c>
      <c r="X9160" s="1">
        <v>41855</v>
      </c>
      <c r="Y9160" s="1">
        <v>41859</v>
      </c>
      <c r="Z9160" t="s">
        <v>51</v>
      </c>
      <c r="AA9160" t="s">
        <v>4768</v>
      </c>
      <c r="AB9160" t="s">
        <v>4769</v>
      </c>
      <c r="AC9160" t="s">
        <v>41</v>
      </c>
      <c r="AD9160" t="s">
        <v>26</v>
      </c>
      <c r="AE9160" t="s">
        <v>5853</v>
      </c>
      <c r="AF9160" t="s">
        <v>5854</v>
      </c>
      <c r="AG9160">
        <v>4401</v>
      </c>
      <c r="AH9160" t="s">
        <v>160</v>
      </c>
      <c r="AI9160" t="s">
        <v>3185</v>
      </c>
      <c r="AJ9160" t="s">
        <v>73</v>
      </c>
      <c r="AK9160" t="s">
        <v>176</v>
      </c>
      <c r="AL9160" t="s">
        <v>3186</v>
      </c>
      <c r="AM9160">
        <v>255.42</v>
      </c>
      <c r="AN9160">
        <v>9</v>
      </c>
      <c r="AO9160">
        <v>0</v>
      </c>
      <c r="AP9160">
        <v>104.7222</v>
      </c>
      <c r="AQ9160">
        <f>YEAR(Table1[[#This Row],[Order Date]])</f>
        <v>2014</v>
      </c>
      <c r="AR9160" t="str">
        <f>TEXT(Table1[[#This Row],[Order Date]],"mmmm")</f>
        <v>August</v>
      </c>
      <c r="AS9160" t="str">
        <f>"Q"&amp;ROUNDUP(MONTH(Table1[[#This Row],[Order Date]])/3,0)</f>
        <v>Q3</v>
      </c>
      <c r="AT9160">
        <f>IF(Table1[[#This Row],[Sales]]=0,0,Table1[[#This Row],[Profit]]/Table1[[#This Row],[Sales]])</f>
        <v>0.41000000000000003</v>
      </c>
    </row>
    <row r="9161" spans="22:46" x14ac:dyDescent="0.3">
      <c r="V9161">
        <v>9160</v>
      </c>
      <c r="W9161" t="s">
        <v>11275</v>
      </c>
      <c r="X9161" s="1">
        <v>42591</v>
      </c>
      <c r="Y9161" t="s">
        <v>8867</v>
      </c>
      <c r="Z9161" t="s">
        <v>51</v>
      </c>
      <c r="AA9161" t="s">
        <v>7064</v>
      </c>
      <c r="AB9161" t="s">
        <v>7065</v>
      </c>
      <c r="AC9161" t="s">
        <v>108</v>
      </c>
      <c r="AD9161" t="s">
        <v>26</v>
      </c>
      <c r="AE9161" t="s">
        <v>9547</v>
      </c>
      <c r="AF9161" t="s">
        <v>379</v>
      </c>
      <c r="AG9161">
        <v>37075</v>
      </c>
      <c r="AH9161" t="s">
        <v>29</v>
      </c>
      <c r="AI9161" t="s">
        <v>1371</v>
      </c>
      <c r="AJ9161" t="s">
        <v>46</v>
      </c>
      <c r="AK9161" t="s">
        <v>77</v>
      </c>
      <c r="AL9161" t="s">
        <v>1372</v>
      </c>
      <c r="AM9161">
        <v>4.3380000000000001</v>
      </c>
      <c r="AN9161">
        <v>3</v>
      </c>
      <c r="AO9161">
        <v>0.7</v>
      </c>
      <c r="AP9161">
        <v>-3.0366</v>
      </c>
      <c r="AQ9161">
        <f>YEAR(Table1[[#This Row],[Order Date]])</f>
        <v>2016</v>
      </c>
      <c r="AR9161" t="str">
        <f>TEXT(Table1[[#This Row],[Order Date]],"mmmm")</f>
        <v>August</v>
      </c>
      <c r="AS9161" t="str">
        <f>"Q"&amp;ROUNDUP(MONTH(Table1[[#This Row],[Order Date]])/3,0)</f>
        <v>Q3</v>
      </c>
      <c r="AT9161">
        <f>IF(Table1[[#This Row],[Sales]]=0,0,Table1[[#This Row],[Profit]]/Table1[[#This Row],[Sales]])</f>
        <v>-0.7</v>
      </c>
    </row>
    <row r="9162" spans="22:46" x14ac:dyDescent="0.3">
      <c r="V9162">
        <v>9161</v>
      </c>
      <c r="W9162" t="s">
        <v>11275</v>
      </c>
      <c r="X9162" s="1">
        <v>42591</v>
      </c>
      <c r="Y9162" t="s">
        <v>8867</v>
      </c>
      <c r="Z9162" t="s">
        <v>51</v>
      </c>
      <c r="AA9162" t="s">
        <v>7064</v>
      </c>
      <c r="AB9162" t="s">
        <v>7065</v>
      </c>
      <c r="AC9162" t="s">
        <v>108</v>
      </c>
      <c r="AD9162" t="s">
        <v>26</v>
      </c>
      <c r="AE9162" t="s">
        <v>9547</v>
      </c>
      <c r="AF9162" t="s">
        <v>379</v>
      </c>
      <c r="AG9162">
        <v>37075</v>
      </c>
      <c r="AH9162" t="s">
        <v>29</v>
      </c>
      <c r="AI9162" t="s">
        <v>3280</v>
      </c>
      <c r="AJ9162" t="s">
        <v>46</v>
      </c>
      <c r="AK9162" t="s">
        <v>77</v>
      </c>
      <c r="AL9162" t="s">
        <v>3281</v>
      </c>
      <c r="AM9162">
        <v>11.88</v>
      </c>
      <c r="AN9162">
        <v>5</v>
      </c>
      <c r="AO9162">
        <v>0.7</v>
      </c>
      <c r="AP9162">
        <v>-7.92</v>
      </c>
      <c r="AQ9162">
        <f>YEAR(Table1[[#This Row],[Order Date]])</f>
        <v>2016</v>
      </c>
      <c r="AR9162" t="str">
        <f>TEXT(Table1[[#This Row],[Order Date]],"mmmm")</f>
        <v>August</v>
      </c>
      <c r="AS9162" t="str">
        <f>"Q"&amp;ROUNDUP(MONTH(Table1[[#This Row],[Order Date]])/3,0)</f>
        <v>Q3</v>
      </c>
      <c r="AT9162">
        <f>IF(Table1[[#This Row],[Sales]]=0,0,Table1[[#This Row],[Profit]]/Table1[[#This Row],[Sales]])</f>
        <v>-0.66666666666666663</v>
      </c>
    </row>
    <row r="9163" spans="22:46" x14ac:dyDescent="0.3">
      <c r="V9163">
        <v>9162</v>
      </c>
      <c r="W9163" t="s">
        <v>11276</v>
      </c>
      <c r="X9163" s="1">
        <v>42712</v>
      </c>
      <c r="Y9163" s="1">
        <v>42716</v>
      </c>
      <c r="Z9163" t="s">
        <v>51</v>
      </c>
      <c r="AA9163" t="s">
        <v>1472</v>
      </c>
      <c r="AB9163" t="s">
        <v>1473</v>
      </c>
      <c r="AC9163" t="s">
        <v>25</v>
      </c>
      <c r="AD9163" t="s">
        <v>26</v>
      </c>
      <c r="AE9163" t="s">
        <v>6893</v>
      </c>
      <c r="AF9163" t="s">
        <v>121</v>
      </c>
      <c r="AG9163">
        <v>54703</v>
      </c>
      <c r="AH9163" t="s">
        <v>111</v>
      </c>
      <c r="AI9163" t="s">
        <v>6287</v>
      </c>
      <c r="AJ9163" t="s">
        <v>31</v>
      </c>
      <c r="AK9163" t="s">
        <v>32</v>
      </c>
      <c r="AL9163" t="s">
        <v>6288</v>
      </c>
      <c r="AM9163">
        <v>405.86</v>
      </c>
      <c r="AN9163">
        <v>7</v>
      </c>
      <c r="AO9163">
        <v>0</v>
      </c>
      <c r="AP9163">
        <v>32.468800000000002</v>
      </c>
      <c r="AQ9163">
        <f>YEAR(Table1[[#This Row],[Order Date]])</f>
        <v>2016</v>
      </c>
      <c r="AR9163" t="str">
        <f>TEXT(Table1[[#This Row],[Order Date]],"mmmm")</f>
        <v>December</v>
      </c>
      <c r="AS9163" t="str">
        <f>"Q"&amp;ROUNDUP(MONTH(Table1[[#This Row],[Order Date]])/3,0)</f>
        <v>Q4</v>
      </c>
      <c r="AT9163">
        <f>IF(Table1[[#This Row],[Sales]]=0,0,Table1[[#This Row],[Profit]]/Table1[[#This Row],[Sales]])</f>
        <v>0.08</v>
      </c>
    </row>
    <row r="9164" spans="22:46" x14ac:dyDescent="0.3">
      <c r="V9164">
        <v>9163</v>
      </c>
      <c r="W9164" t="s">
        <v>11276</v>
      </c>
      <c r="X9164" s="1">
        <v>42712</v>
      </c>
      <c r="Y9164" s="1">
        <v>42716</v>
      </c>
      <c r="Z9164" t="s">
        <v>51</v>
      </c>
      <c r="AA9164" t="s">
        <v>1472</v>
      </c>
      <c r="AB9164" t="s">
        <v>1473</v>
      </c>
      <c r="AC9164" t="s">
        <v>25</v>
      </c>
      <c r="AD9164" t="s">
        <v>26</v>
      </c>
      <c r="AE9164" t="s">
        <v>6893</v>
      </c>
      <c r="AF9164" t="s">
        <v>121</v>
      </c>
      <c r="AG9164">
        <v>54703</v>
      </c>
      <c r="AH9164" t="s">
        <v>111</v>
      </c>
      <c r="AI9164" t="s">
        <v>2770</v>
      </c>
      <c r="AJ9164" t="s">
        <v>31</v>
      </c>
      <c r="AK9164" t="s">
        <v>35</v>
      </c>
      <c r="AL9164" t="s">
        <v>2771</v>
      </c>
      <c r="AM9164">
        <v>680.01</v>
      </c>
      <c r="AN9164">
        <v>3</v>
      </c>
      <c r="AO9164">
        <v>0</v>
      </c>
      <c r="AP9164">
        <v>176.80260000000001</v>
      </c>
      <c r="AQ9164">
        <f>YEAR(Table1[[#This Row],[Order Date]])</f>
        <v>2016</v>
      </c>
      <c r="AR9164" t="str">
        <f>TEXT(Table1[[#This Row],[Order Date]],"mmmm")</f>
        <v>December</v>
      </c>
      <c r="AS9164" t="str">
        <f>"Q"&amp;ROUNDUP(MONTH(Table1[[#This Row],[Order Date]])/3,0)</f>
        <v>Q4</v>
      </c>
      <c r="AT9164">
        <f>IF(Table1[[#This Row],[Sales]]=0,0,Table1[[#This Row],[Profit]]/Table1[[#This Row],[Sales]])</f>
        <v>0.26</v>
      </c>
    </row>
    <row r="9165" spans="22:46" x14ac:dyDescent="0.3">
      <c r="V9165">
        <v>9164</v>
      </c>
      <c r="W9165" t="s">
        <v>11277</v>
      </c>
      <c r="X9165" s="1">
        <v>42163</v>
      </c>
      <c r="Y9165" s="1">
        <v>42344</v>
      </c>
      <c r="Z9165" t="s">
        <v>51</v>
      </c>
      <c r="AA9165" t="s">
        <v>7806</v>
      </c>
      <c r="AB9165" t="s">
        <v>7807</v>
      </c>
      <c r="AC9165" t="s">
        <v>25</v>
      </c>
      <c r="AD9165" t="s">
        <v>26</v>
      </c>
      <c r="AE9165" t="s">
        <v>342</v>
      </c>
      <c r="AF9165" t="s">
        <v>233</v>
      </c>
      <c r="AG9165">
        <v>60610</v>
      </c>
      <c r="AH9165" t="s">
        <v>111</v>
      </c>
      <c r="AI9165" t="s">
        <v>6628</v>
      </c>
      <c r="AJ9165" t="s">
        <v>73</v>
      </c>
      <c r="AK9165" t="s">
        <v>176</v>
      </c>
      <c r="AL9165" t="s">
        <v>6629</v>
      </c>
      <c r="AM9165">
        <v>2.3759999999999999</v>
      </c>
      <c r="AN9165">
        <v>3</v>
      </c>
      <c r="AO9165">
        <v>0.2</v>
      </c>
      <c r="AP9165">
        <v>0.74250000000000005</v>
      </c>
      <c r="AQ9165">
        <f>YEAR(Table1[[#This Row],[Order Date]])</f>
        <v>2015</v>
      </c>
      <c r="AR9165" t="str">
        <f>TEXT(Table1[[#This Row],[Order Date]],"mmmm")</f>
        <v>June</v>
      </c>
      <c r="AS9165" t="str">
        <f>"Q"&amp;ROUNDUP(MONTH(Table1[[#This Row],[Order Date]])/3,0)</f>
        <v>Q2</v>
      </c>
      <c r="AT9165">
        <f>IF(Table1[[#This Row],[Sales]]=0,0,Table1[[#This Row],[Profit]]/Table1[[#This Row],[Sales]])</f>
        <v>0.31250000000000006</v>
      </c>
    </row>
    <row r="9166" spans="22:46" x14ac:dyDescent="0.3">
      <c r="V9166">
        <v>9165</v>
      </c>
      <c r="W9166" t="s">
        <v>11277</v>
      </c>
      <c r="X9166" s="1">
        <v>42163</v>
      </c>
      <c r="Y9166" s="1">
        <v>42344</v>
      </c>
      <c r="Z9166" t="s">
        <v>51</v>
      </c>
      <c r="AA9166" t="s">
        <v>7806</v>
      </c>
      <c r="AB9166" t="s">
        <v>7807</v>
      </c>
      <c r="AC9166" t="s">
        <v>25</v>
      </c>
      <c r="AD9166" t="s">
        <v>26</v>
      </c>
      <c r="AE9166" t="s">
        <v>342</v>
      </c>
      <c r="AF9166" t="s">
        <v>233</v>
      </c>
      <c r="AG9166">
        <v>60610</v>
      </c>
      <c r="AH9166" t="s">
        <v>111</v>
      </c>
      <c r="AI9166" t="s">
        <v>3734</v>
      </c>
      <c r="AJ9166" t="s">
        <v>46</v>
      </c>
      <c r="AK9166" t="s">
        <v>80</v>
      </c>
      <c r="AL9166" t="s">
        <v>3735</v>
      </c>
      <c r="AM9166">
        <v>143.12799999999999</v>
      </c>
      <c r="AN9166">
        <v>2</v>
      </c>
      <c r="AO9166">
        <v>0.8</v>
      </c>
      <c r="AP9166">
        <v>-393.60199999999998</v>
      </c>
      <c r="AQ9166">
        <f>YEAR(Table1[[#This Row],[Order Date]])</f>
        <v>2015</v>
      </c>
      <c r="AR9166" t="str">
        <f>TEXT(Table1[[#This Row],[Order Date]],"mmmm")</f>
        <v>June</v>
      </c>
      <c r="AS9166" t="str">
        <f>"Q"&amp;ROUNDUP(MONTH(Table1[[#This Row],[Order Date]])/3,0)</f>
        <v>Q2</v>
      </c>
      <c r="AT9166">
        <f>IF(Table1[[#This Row],[Sales]]=0,0,Table1[[#This Row],[Profit]]/Table1[[#This Row],[Sales]])</f>
        <v>-2.75</v>
      </c>
    </row>
    <row r="9167" spans="22:46" x14ac:dyDescent="0.3">
      <c r="V9167">
        <v>9166</v>
      </c>
      <c r="W9167" t="s">
        <v>11278</v>
      </c>
      <c r="X9167" s="1">
        <v>42545</v>
      </c>
      <c r="Y9167" t="s">
        <v>1856</v>
      </c>
      <c r="Z9167" t="s">
        <v>22</v>
      </c>
      <c r="AA9167" t="s">
        <v>757</v>
      </c>
      <c r="AB9167" t="s">
        <v>758</v>
      </c>
      <c r="AC9167" t="s">
        <v>25</v>
      </c>
      <c r="AD9167" t="s">
        <v>26</v>
      </c>
      <c r="AE9167" t="s">
        <v>1065</v>
      </c>
      <c r="AF9167" t="s">
        <v>43</v>
      </c>
      <c r="AG9167">
        <v>92037</v>
      </c>
      <c r="AH9167" t="s">
        <v>44</v>
      </c>
      <c r="AI9167" t="s">
        <v>10637</v>
      </c>
      <c r="AJ9167" t="s">
        <v>73</v>
      </c>
      <c r="AK9167" t="s">
        <v>768</v>
      </c>
      <c r="AL9167" t="s">
        <v>10638</v>
      </c>
      <c r="AM9167">
        <v>4476.8</v>
      </c>
      <c r="AN9167">
        <v>4</v>
      </c>
      <c r="AO9167">
        <v>0.2</v>
      </c>
      <c r="AP9167">
        <v>503.64</v>
      </c>
      <c r="AQ9167">
        <f>YEAR(Table1[[#This Row],[Order Date]])</f>
        <v>2016</v>
      </c>
      <c r="AR9167" t="str">
        <f>TEXT(Table1[[#This Row],[Order Date]],"mmmm")</f>
        <v>June</v>
      </c>
      <c r="AS9167" t="str">
        <f>"Q"&amp;ROUNDUP(MONTH(Table1[[#This Row],[Order Date]])/3,0)</f>
        <v>Q2</v>
      </c>
      <c r="AT9167">
        <f>IF(Table1[[#This Row],[Sales]]=0,0,Table1[[#This Row],[Profit]]/Table1[[#This Row],[Sales]])</f>
        <v>0.11249999999999999</v>
      </c>
    </row>
    <row r="9168" spans="22:46" x14ac:dyDescent="0.3">
      <c r="V9168">
        <v>9167</v>
      </c>
      <c r="W9168" t="s">
        <v>11278</v>
      </c>
      <c r="X9168" s="1">
        <v>42545</v>
      </c>
      <c r="Y9168" t="s">
        <v>1856</v>
      </c>
      <c r="Z9168" t="s">
        <v>22</v>
      </c>
      <c r="AA9168" t="s">
        <v>757</v>
      </c>
      <c r="AB9168" t="s">
        <v>758</v>
      </c>
      <c r="AC9168" t="s">
        <v>25</v>
      </c>
      <c r="AD9168" t="s">
        <v>26</v>
      </c>
      <c r="AE9168" t="s">
        <v>1065</v>
      </c>
      <c r="AF9168" t="s">
        <v>43</v>
      </c>
      <c r="AG9168">
        <v>92037</v>
      </c>
      <c r="AH9168" t="s">
        <v>44</v>
      </c>
      <c r="AI9168" t="s">
        <v>4300</v>
      </c>
      <c r="AJ9168" t="s">
        <v>46</v>
      </c>
      <c r="AK9168" t="s">
        <v>94</v>
      </c>
      <c r="AL9168" t="s">
        <v>4301</v>
      </c>
      <c r="AM9168">
        <v>104.85</v>
      </c>
      <c r="AN9168">
        <v>1</v>
      </c>
      <c r="AO9168">
        <v>0</v>
      </c>
      <c r="AP9168">
        <v>50.328000000000003</v>
      </c>
      <c r="AQ9168">
        <f>YEAR(Table1[[#This Row],[Order Date]])</f>
        <v>2016</v>
      </c>
      <c r="AR9168" t="str">
        <f>TEXT(Table1[[#This Row],[Order Date]],"mmmm")</f>
        <v>June</v>
      </c>
      <c r="AS9168" t="str">
        <f>"Q"&amp;ROUNDUP(MONTH(Table1[[#This Row],[Order Date]])/3,0)</f>
        <v>Q2</v>
      </c>
      <c r="AT9168">
        <f>IF(Table1[[#This Row],[Sales]]=0,0,Table1[[#This Row],[Profit]]/Table1[[#This Row],[Sales]])</f>
        <v>0.48000000000000004</v>
      </c>
    </row>
    <row r="9169" spans="22:46" x14ac:dyDescent="0.3">
      <c r="V9169">
        <v>9168</v>
      </c>
      <c r="W9169" t="s">
        <v>11278</v>
      </c>
      <c r="X9169" s="1">
        <v>42545</v>
      </c>
      <c r="Y9169" t="s">
        <v>1856</v>
      </c>
      <c r="Z9169" t="s">
        <v>22</v>
      </c>
      <c r="AA9169" t="s">
        <v>757</v>
      </c>
      <c r="AB9169" t="s">
        <v>758</v>
      </c>
      <c r="AC9169" t="s">
        <v>25</v>
      </c>
      <c r="AD9169" t="s">
        <v>26</v>
      </c>
      <c r="AE9169" t="s">
        <v>1065</v>
      </c>
      <c r="AF9169" t="s">
        <v>43</v>
      </c>
      <c r="AG9169">
        <v>92037</v>
      </c>
      <c r="AH9169" t="s">
        <v>44</v>
      </c>
      <c r="AI9169" t="s">
        <v>6613</v>
      </c>
      <c r="AJ9169" t="s">
        <v>46</v>
      </c>
      <c r="AK9169" t="s">
        <v>80</v>
      </c>
      <c r="AL9169" t="s">
        <v>6614</v>
      </c>
      <c r="AM9169">
        <v>241.44</v>
      </c>
      <c r="AN9169">
        <v>3</v>
      </c>
      <c r="AO9169">
        <v>0</v>
      </c>
      <c r="AP9169">
        <v>72.432000000000002</v>
      </c>
      <c r="AQ9169">
        <f>YEAR(Table1[[#This Row],[Order Date]])</f>
        <v>2016</v>
      </c>
      <c r="AR9169" t="str">
        <f>TEXT(Table1[[#This Row],[Order Date]],"mmmm")</f>
        <v>June</v>
      </c>
      <c r="AS9169" t="str">
        <f>"Q"&amp;ROUNDUP(MONTH(Table1[[#This Row],[Order Date]])/3,0)</f>
        <v>Q2</v>
      </c>
      <c r="AT9169">
        <f>IF(Table1[[#This Row],[Sales]]=0,0,Table1[[#This Row],[Profit]]/Table1[[#This Row],[Sales]])</f>
        <v>0.3</v>
      </c>
    </row>
    <row r="9170" spans="22:46" x14ac:dyDescent="0.3">
      <c r="V9170">
        <v>9169</v>
      </c>
      <c r="W9170" t="s">
        <v>11279</v>
      </c>
      <c r="X9170" s="1">
        <v>42444</v>
      </c>
      <c r="Y9170" t="s">
        <v>4774</v>
      </c>
      <c r="Z9170" t="s">
        <v>51</v>
      </c>
      <c r="AA9170" t="s">
        <v>3004</v>
      </c>
      <c r="AB9170" t="s">
        <v>3005</v>
      </c>
      <c r="AC9170" t="s">
        <v>108</v>
      </c>
      <c r="AD9170" t="s">
        <v>26</v>
      </c>
      <c r="AE9170" t="s">
        <v>371</v>
      </c>
      <c r="AF9170" t="s">
        <v>1673</v>
      </c>
      <c r="AG9170">
        <v>39212</v>
      </c>
      <c r="AH9170" t="s">
        <v>29</v>
      </c>
      <c r="AI9170" t="s">
        <v>2642</v>
      </c>
      <c r="AJ9170" t="s">
        <v>46</v>
      </c>
      <c r="AK9170" t="s">
        <v>94</v>
      </c>
      <c r="AL9170" t="s">
        <v>2643</v>
      </c>
      <c r="AM9170">
        <v>319.76</v>
      </c>
      <c r="AN9170">
        <v>14</v>
      </c>
      <c r="AO9170">
        <v>0</v>
      </c>
      <c r="AP9170">
        <v>147.08959999999999</v>
      </c>
      <c r="AQ9170">
        <f>YEAR(Table1[[#This Row],[Order Date]])</f>
        <v>2016</v>
      </c>
      <c r="AR9170" t="str">
        <f>TEXT(Table1[[#This Row],[Order Date]],"mmmm")</f>
        <v>March</v>
      </c>
      <c r="AS9170" t="str">
        <f>"Q"&amp;ROUNDUP(MONTH(Table1[[#This Row],[Order Date]])/3,0)</f>
        <v>Q1</v>
      </c>
      <c r="AT9170">
        <f>IF(Table1[[#This Row],[Sales]]=0,0,Table1[[#This Row],[Profit]]/Table1[[#This Row],[Sales]])</f>
        <v>0.45999999999999996</v>
      </c>
    </row>
    <row r="9171" spans="22:46" x14ac:dyDescent="0.3">
      <c r="V9171">
        <v>9170</v>
      </c>
      <c r="W9171" t="s">
        <v>11279</v>
      </c>
      <c r="X9171" s="1">
        <v>42444</v>
      </c>
      <c r="Y9171" t="s">
        <v>4774</v>
      </c>
      <c r="Z9171" t="s">
        <v>51</v>
      </c>
      <c r="AA9171" t="s">
        <v>3004</v>
      </c>
      <c r="AB9171" t="s">
        <v>3005</v>
      </c>
      <c r="AC9171" t="s">
        <v>108</v>
      </c>
      <c r="AD9171" t="s">
        <v>26</v>
      </c>
      <c r="AE9171" t="s">
        <v>371</v>
      </c>
      <c r="AF9171" t="s">
        <v>1673</v>
      </c>
      <c r="AG9171">
        <v>39212</v>
      </c>
      <c r="AH9171" t="s">
        <v>29</v>
      </c>
      <c r="AI9171" t="s">
        <v>2642</v>
      </c>
      <c r="AJ9171" t="s">
        <v>46</v>
      </c>
      <c r="AK9171" t="s">
        <v>94</v>
      </c>
      <c r="AL9171" t="s">
        <v>2643</v>
      </c>
      <c r="AM9171">
        <v>45.68</v>
      </c>
      <c r="AN9171">
        <v>2</v>
      </c>
      <c r="AO9171">
        <v>0</v>
      </c>
      <c r="AP9171">
        <v>21.012799999999999</v>
      </c>
      <c r="AQ9171">
        <f>YEAR(Table1[[#This Row],[Order Date]])</f>
        <v>2016</v>
      </c>
      <c r="AR9171" t="str">
        <f>TEXT(Table1[[#This Row],[Order Date]],"mmmm")</f>
        <v>March</v>
      </c>
      <c r="AS9171" t="str">
        <f>"Q"&amp;ROUNDUP(MONTH(Table1[[#This Row],[Order Date]])/3,0)</f>
        <v>Q1</v>
      </c>
      <c r="AT9171">
        <f>IF(Table1[[#This Row],[Sales]]=0,0,Table1[[#This Row],[Profit]]/Table1[[#This Row],[Sales]])</f>
        <v>0.45999999999999996</v>
      </c>
    </row>
    <row r="9172" spans="22:46" x14ac:dyDescent="0.3">
      <c r="V9172">
        <v>9171</v>
      </c>
      <c r="W9172" t="s">
        <v>11280</v>
      </c>
      <c r="X9172" s="1">
        <v>42705</v>
      </c>
      <c r="Y9172" s="1">
        <v>42381</v>
      </c>
      <c r="Z9172" t="s">
        <v>1450</v>
      </c>
      <c r="AA9172" t="s">
        <v>7177</v>
      </c>
      <c r="AB9172" t="s">
        <v>7178</v>
      </c>
      <c r="AC9172" t="s">
        <v>108</v>
      </c>
      <c r="AD9172" t="s">
        <v>26</v>
      </c>
      <c r="AE9172" t="s">
        <v>9616</v>
      </c>
      <c r="AF9172" t="s">
        <v>43</v>
      </c>
      <c r="AG9172">
        <v>93030</v>
      </c>
      <c r="AH9172" t="s">
        <v>44</v>
      </c>
      <c r="AI9172" t="s">
        <v>2044</v>
      </c>
      <c r="AJ9172" t="s">
        <v>31</v>
      </c>
      <c r="AK9172" t="s">
        <v>67</v>
      </c>
      <c r="AL9172" t="s">
        <v>2045</v>
      </c>
      <c r="AM9172">
        <v>31.96</v>
      </c>
      <c r="AN9172">
        <v>2</v>
      </c>
      <c r="AO9172">
        <v>0</v>
      </c>
      <c r="AP9172">
        <v>1.5980000000000001</v>
      </c>
      <c r="AQ9172">
        <f>YEAR(Table1[[#This Row],[Order Date]])</f>
        <v>2016</v>
      </c>
      <c r="AR9172" t="str">
        <f>TEXT(Table1[[#This Row],[Order Date]],"mmmm")</f>
        <v>December</v>
      </c>
      <c r="AS9172" t="str">
        <f>"Q"&amp;ROUNDUP(MONTH(Table1[[#This Row],[Order Date]])/3,0)</f>
        <v>Q4</v>
      </c>
      <c r="AT9172">
        <f>IF(Table1[[#This Row],[Sales]]=0,0,Table1[[#This Row],[Profit]]/Table1[[#This Row],[Sales]])</f>
        <v>0.05</v>
      </c>
    </row>
    <row r="9173" spans="22:46" x14ac:dyDescent="0.3">
      <c r="V9173">
        <v>9172</v>
      </c>
      <c r="W9173" t="s">
        <v>11280</v>
      </c>
      <c r="X9173" s="1">
        <v>42705</v>
      </c>
      <c r="Y9173" s="1">
        <v>42381</v>
      </c>
      <c r="Z9173" t="s">
        <v>1450</v>
      </c>
      <c r="AA9173" t="s">
        <v>7177</v>
      </c>
      <c r="AB9173" t="s">
        <v>7178</v>
      </c>
      <c r="AC9173" t="s">
        <v>108</v>
      </c>
      <c r="AD9173" t="s">
        <v>26</v>
      </c>
      <c r="AE9173" t="s">
        <v>9616</v>
      </c>
      <c r="AF9173" t="s">
        <v>43</v>
      </c>
      <c r="AG9173">
        <v>93030</v>
      </c>
      <c r="AH9173" t="s">
        <v>44</v>
      </c>
      <c r="AI9173" t="s">
        <v>4710</v>
      </c>
      <c r="AJ9173" t="s">
        <v>46</v>
      </c>
      <c r="AK9173" t="s">
        <v>94</v>
      </c>
      <c r="AL9173" t="s">
        <v>4711</v>
      </c>
      <c r="AM9173">
        <v>47.9</v>
      </c>
      <c r="AN9173">
        <v>1</v>
      </c>
      <c r="AO9173">
        <v>0</v>
      </c>
      <c r="AP9173">
        <v>22.992000000000001</v>
      </c>
      <c r="AQ9173">
        <f>YEAR(Table1[[#This Row],[Order Date]])</f>
        <v>2016</v>
      </c>
      <c r="AR9173" t="str">
        <f>TEXT(Table1[[#This Row],[Order Date]],"mmmm")</f>
        <v>December</v>
      </c>
      <c r="AS9173" t="str">
        <f>"Q"&amp;ROUNDUP(MONTH(Table1[[#This Row],[Order Date]])/3,0)</f>
        <v>Q4</v>
      </c>
      <c r="AT9173">
        <f>IF(Table1[[#This Row],[Sales]]=0,0,Table1[[#This Row],[Profit]]/Table1[[#This Row],[Sales]])</f>
        <v>0.48000000000000004</v>
      </c>
    </row>
    <row r="9174" spans="22:46" x14ac:dyDescent="0.3">
      <c r="V9174">
        <v>9173</v>
      </c>
      <c r="W9174" t="s">
        <v>11280</v>
      </c>
      <c r="X9174" s="1">
        <v>42705</v>
      </c>
      <c r="Y9174" s="1">
        <v>42381</v>
      </c>
      <c r="Z9174" t="s">
        <v>1450</v>
      </c>
      <c r="AA9174" t="s">
        <v>7177</v>
      </c>
      <c r="AB9174" t="s">
        <v>7178</v>
      </c>
      <c r="AC9174" t="s">
        <v>108</v>
      </c>
      <c r="AD9174" t="s">
        <v>26</v>
      </c>
      <c r="AE9174" t="s">
        <v>9616</v>
      </c>
      <c r="AF9174" t="s">
        <v>43</v>
      </c>
      <c r="AG9174">
        <v>93030</v>
      </c>
      <c r="AH9174" t="s">
        <v>44</v>
      </c>
      <c r="AI9174" t="s">
        <v>3862</v>
      </c>
      <c r="AJ9174" t="s">
        <v>46</v>
      </c>
      <c r="AK9174" t="s">
        <v>60</v>
      </c>
      <c r="AL9174" t="s">
        <v>3863</v>
      </c>
      <c r="AM9174">
        <v>1112.94</v>
      </c>
      <c r="AN9174">
        <v>3</v>
      </c>
      <c r="AO9174">
        <v>0</v>
      </c>
      <c r="AP9174">
        <v>222.58799999999999</v>
      </c>
      <c r="AQ9174">
        <f>YEAR(Table1[[#This Row],[Order Date]])</f>
        <v>2016</v>
      </c>
      <c r="AR9174" t="str">
        <f>TEXT(Table1[[#This Row],[Order Date]],"mmmm")</f>
        <v>December</v>
      </c>
      <c r="AS9174" t="str">
        <f>"Q"&amp;ROUNDUP(MONTH(Table1[[#This Row],[Order Date]])/3,0)</f>
        <v>Q4</v>
      </c>
      <c r="AT9174">
        <f>IF(Table1[[#This Row],[Sales]]=0,0,Table1[[#This Row],[Profit]]/Table1[[#This Row],[Sales]])</f>
        <v>0.19999999999999998</v>
      </c>
    </row>
    <row r="9175" spans="22:46" x14ac:dyDescent="0.3">
      <c r="V9175">
        <v>9174</v>
      </c>
      <c r="W9175" t="s">
        <v>11280</v>
      </c>
      <c r="X9175" s="1">
        <v>42705</v>
      </c>
      <c r="Y9175" s="1">
        <v>42381</v>
      </c>
      <c r="Z9175" t="s">
        <v>1450</v>
      </c>
      <c r="AA9175" t="s">
        <v>7177</v>
      </c>
      <c r="AB9175" t="s">
        <v>7178</v>
      </c>
      <c r="AC9175" t="s">
        <v>108</v>
      </c>
      <c r="AD9175" t="s">
        <v>26</v>
      </c>
      <c r="AE9175" t="s">
        <v>9616</v>
      </c>
      <c r="AF9175" t="s">
        <v>43</v>
      </c>
      <c r="AG9175">
        <v>93030</v>
      </c>
      <c r="AH9175" t="s">
        <v>44</v>
      </c>
      <c r="AI9175" t="s">
        <v>2580</v>
      </c>
      <c r="AJ9175" t="s">
        <v>46</v>
      </c>
      <c r="AK9175" t="s">
        <v>190</v>
      </c>
      <c r="AL9175" t="s">
        <v>2581</v>
      </c>
      <c r="AM9175">
        <v>22.92</v>
      </c>
      <c r="AN9175">
        <v>3</v>
      </c>
      <c r="AO9175">
        <v>0</v>
      </c>
      <c r="AP9175">
        <v>11.2308</v>
      </c>
      <c r="AQ9175">
        <f>YEAR(Table1[[#This Row],[Order Date]])</f>
        <v>2016</v>
      </c>
      <c r="AR9175" t="str">
        <f>TEXT(Table1[[#This Row],[Order Date]],"mmmm")</f>
        <v>December</v>
      </c>
      <c r="AS9175" t="str">
        <f>"Q"&amp;ROUNDUP(MONTH(Table1[[#This Row],[Order Date]])/3,0)</f>
        <v>Q4</v>
      </c>
      <c r="AT9175">
        <f>IF(Table1[[#This Row],[Sales]]=0,0,Table1[[#This Row],[Profit]]/Table1[[#This Row],[Sales]])</f>
        <v>0.49</v>
      </c>
    </row>
    <row r="9176" spans="22:46" x14ac:dyDescent="0.3">
      <c r="V9176">
        <v>9175</v>
      </c>
      <c r="W9176" t="s">
        <v>11281</v>
      </c>
      <c r="X9176" s="1">
        <v>42898</v>
      </c>
      <c r="Y9176" t="s">
        <v>8311</v>
      </c>
      <c r="Z9176" t="s">
        <v>22</v>
      </c>
      <c r="AA9176" t="s">
        <v>9130</v>
      </c>
      <c r="AB9176" t="s">
        <v>9131</v>
      </c>
      <c r="AC9176" t="s">
        <v>25</v>
      </c>
      <c r="AD9176" t="s">
        <v>26</v>
      </c>
      <c r="AE9176" t="s">
        <v>4788</v>
      </c>
      <c r="AF9176" t="s">
        <v>100</v>
      </c>
      <c r="AG9176">
        <v>98031</v>
      </c>
      <c r="AH9176" t="s">
        <v>44</v>
      </c>
      <c r="AI9176" t="s">
        <v>4382</v>
      </c>
      <c r="AJ9176" t="s">
        <v>73</v>
      </c>
      <c r="AK9176" t="s">
        <v>74</v>
      </c>
      <c r="AL9176" t="s">
        <v>4383</v>
      </c>
      <c r="AM9176">
        <v>71.975999999999999</v>
      </c>
      <c r="AN9176">
        <v>3</v>
      </c>
      <c r="AO9176">
        <v>0.2</v>
      </c>
      <c r="AP9176">
        <v>8.9969999999999999</v>
      </c>
      <c r="AQ9176">
        <f>YEAR(Table1[[#This Row],[Order Date]])</f>
        <v>2017</v>
      </c>
      <c r="AR9176" t="str">
        <f>TEXT(Table1[[#This Row],[Order Date]],"mmmm")</f>
        <v>June</v>
      </c>
      <c r="AS9176" t="str">
        <f>"Q"&amp;ROUNDUP(MONTH(Table1[[#This Row],[Order Date]])/3,0)</f>
        <v>Q2</v>
      </c>
      <c r="AT9176">
        <f>IF(Table1[[#This Row],[Sales]]=0,0,Table1[[#This Row],[Profit]]/Table1[[#This Row],[Sales]])</f>
        <v>0.125</v>
      </c>
    </row>
    <row r="9177" spans="22:46" x14ac:dyDescent="0.3">
      <c r="V9177">
        <v>9176</v>
      </c>
      <c r="W9177" t="s">
        <v>11281</v>
      </c>
      <c r="X9177" s="1">
        <v>42898</v>
      </c>
      <c r="Y9177" t="s">
        <v>8311</v>
      </c>
      <c r="Z9177" t="s">
        <v>22</v>
      </c>
      <c r="AA9177" t="s">
        <v>9130</v>
      </c>
      <c r="AB9177" t="s">
        <v>9131</v>
      </c>
      <c r="AC9177" t="s">
        <v>25</v>
      </c>
      <c r="AD9177" t="s">
        <v>26</v>
      </c>
      <c r="AE9177" t="s">
        <v>4788</v>
      </c>
      <c r="AF9177" t="s">
        <v>100</v>
      </c>
      <c r="AG9177">
        <v>98031</v>
      </c>
      <c r="AH9177" t="s">
        <v>44</v>
      </c>
      <c r="AI9177" t="s">
        <v>4359</v>
      </c>
      <c r="AJ9177" t="s">
        <v>46</v>
      </c>
      <c r="AK9177" t="s">
        <v>94</v>
      </c>
      <c r="AL9177" t="s">
        <v>4360</v>
      </c>
      <c r="AM9177">
        <v>19.440000000000001</v>
      </c>
      <c r="AN9177">
        <v>3</v>
      </c>
      <c r="AO9177">
        <v>0</v>
      </c>
      <c r="AP9177">
        <v>9.3312000000000008</v>
      </c>
      <c r="AQ9177">
        <f>YEAR(Table1[[#This Row],[Order Date]])</f>
        <v>2017</v>
      </c>
      <c r="AR9177" t="str">
        <f>TEXT(Table1[[#This Row],[Order Date]],"mmmm")</f>
        <v>June</v>
      </c>
      <c r="AS9177" t="str">
        <f>"Q"&amp;ROUNDUP(MONTH(Table1[[#This Row],[Order Date]])/3,0)</f>
        <v>Q2</v>
      </c>
      <c r="AT9177">
        <f>IF(Table1[[#This Row],[Sales]]=0,0,Table1[[#This Row],[Profit]]/Table1[[#This Row],[Sales]])</f>
        <v>0.48000000000000004</v>
      </c>
    </row>
    <row r="9178" spans="22:46" x14ac:dyDescent="0.3">
      <c r="V9178">
        <v>9177</v>
      </c>
      <c r="W9178" t="s">
        <v>11282</v>
      </c>
      <c r="X9178" s="1">
        <v>42448</v>
      </c>
      <c r="Y9178" t="s">
        <v>2221</v>
      </c>
      <c r="Z9178" t="s">
        <v>51</v>
      </c>
      <c r="AA9178" t="s">
        <v>5552</v>
      </c>
      <c r="AB9178" t="s">
        <v>5553</v>
      </c>
      <c r="AC9178" t="s">
        <v>41</v>
      </c>
      <c r="AD9178" t="s">
        <v>26</v>
      </c>
      <c r="AE9178" t="s">
        <v>6311</v>
      </c>
      <c r="AF9178" t="s">
        <v>379</v>
      </c>
      <c r="AG9178">
        <v>37211</v>
      </c>
      <c r="AH9178" t="s">
        <v>29</v>
      </c>
      <c r="AI9178" t="s">
        <v>1353</v>
      </c>
      <c r="AJ9178" t="s">
        <v>46</v>
      </c>
      <c r="AK9178" t="s">
        <v>77</v>
      </c>
      <c r="AL9178" t="s">
        <v>1354</v>
      </c>
      <c r="AM9178">
        <v>31.085999999999999</v>
      </c>
      <c r="AN9178">
        <v>3</v>
      </c>
      <c r="AO9178">
        <v>0.7</v>
      </c>
      <c r="AP9178">
        <v>-20.724</v>
      </c>
      <c r="AQ9178">
        <f>YEAR(Table1[[#This Row],[Order Date]])</f>
        <v>2016</v>
      </c>
      <c r="AR9178" t="str">
        <f>TEXT(Table1[[#This Row],[Order Date]],"mmmm")</f>
        <v>March</v>
      </c>
      <c r="AS9178" t="str">
        <f>"Q"&amp;ROUNDUP(MONTH(Table1[[#This Row],[Order Date]])/3,0)</f>
        <v>Q1</v>
      </c>
      <c r="AT9178">
        <f>IF(Table1[[#This Row],[Sales]]=0,0,Table1[[#This Row],[Profit]]/Table1[[#This Row],[Sales]])</f>
        <v>-0.66666666666666674</v>
      </c>
    </row>
    <row r="9179" spans="22:46" x14ac:dyDescent="0.3">
      <c r="V9179">
        <v>9178</v>
      </c>
      <c r="W9179" t="s">
        <v>11283</v>
      </c>
      <c r="X9179" s="1">
        <v>42688</v>
      </c>
      <c r="Y9179" t="s">
        <v>6242</v>
      </c>
      <c r="Z9179" t="s">
        <v>51</v>
      </c>
      <c r="AA9179" t="s">
        <v>284</v>
      </c>
      <c r="AB9179" t="s">
        <v>285</v>
      </c>
      <c r="AC9179" t="s">
        <v>25</v>
      </c>
      <c r="AD9179" t="s">
        <v>26</v>
      </c>
      <c r="AE9179" t="s">
        <v>300</v>
      </c>
      <c r="AF9179" t="s">
        <v>301</v>
      </c>
      <c r="AG9179">
        <v>10035</v>
      </c>
      <c r="AH9179" t="s">
        <v>160</v>
      </c>
      <c r="AI9179" t="s">
        <v>8641</v>
      </c>
      <c r="AJ9179" t="s">
        <v>73</v>
      </c>
      <c r="AK9179" t="s">
        <v>74</v>
      </c>
      <c r="AL9179" t="s">
        <v>8642</v>
      </c>
      <c r="AM9179">
        <v>13.98</v>
      </c>
      <c r="AN9179">
        <v>2</v>
      </c>
      <c r="AO9179">
        <v>0</v>
      </c>
      <c r="AP9179">
        <v>3.9144000000000001</v>
      </c>
      <c r="AQ9179">
        <f>YEAR(Table1[[#This Row],[Order Date]])</f>
        <v>2016</v>
      </c>
      <c r="AR9179" t="str">
        <f>TEXT(Table1[[#This Row],[Order Date]],"mmmm")</f>
        <v>November</v>
      </c>
      <c r="AS9179" t="str">
        <f>"Q"&amp;ROUNDUP(MONTH(Table1[[#This Row],[Order Date]])/3,0)</f>
        <v>Q4</v>
      </c>
      <c r="AT9179">
        <f>IF(Table1[[#This Row],[Sales]]=0,0,Table1[[#This Row],[Profit]]/Table1[[#This Row],[Sales]])</f>
        <v>0.27999999999999997</v>
      </c>
    </row>
    <row r="9180" spans="22:46" x14ac:dyDescent="0.3">
      <c r="V9180">
        <v>9179</v>
      </c>
      <c r="W9180" t="s">
        <v>11283</v>
      </c>
      <c r="X9180" s="1">
        <v>42688</v>
      </c>
      <c r="Y9180" t="s">
        <v>6242</v>
      </c>
      <c r="Z9180" t="s">
        <v>51</v>
      </c>
      <c r="AA9180" t="s">
        <v>284</v>
      </c>
      <c r="AB9180" t="s">
        <v>285</v>
      </c>
      <c r="AC9180" t="s">
        <v>25</v>
      </c>
      <c r="AD9180" t="s">
        <v>26</v>
      </c>
      <c r="AE9180" t="s">
        <v>300</v>
      </c>
      <c r="AF9180" t="s">
        <v>301</v>
      </c>
      <c r="AG9180">
        <v>10035</v>
      </c>
      <c r="AH9180" t="s">
        <v>160</v>
      </c>
      <c r="AI9180" t="s">
        <v>7518</v>
      </c>
      <c r="AJ9180" t="s">
        <v>46</v>
      </c>
      <c r="AK9180" t="s">
        <v>70</v>
      </c>
      <c r="AL9180" t="s">
        <v>7519</v>
      </c>
      <c r="AM9180">
        <v>23.65</v>
      </c>
      <c r="AN9180">
        <v>1</v>
      </c>
      <c r="AO9180">
        <v>0</v>
      </c>
      <c r="AP9180">
        <v>6.149</v>
      </c>
      <c r="AQ9180">
        <f>YEAR(Table1[[#This Row],[Order Date]])</f>
        <v>2016</v>
      </c>
      <c r="AR9180" t="str">
        <f>TEXT(Table1[[#This Row],[Order Date]],"mmmm")</f>
        <v>November</v>
      </c>
      <c r="AS9180" t="str">
        <f>"Q"&amp;ROUNDUP(MONTH(Table1[[#This Row],[Order Date]])/3,0)</f>
        <v>Q4</v>
      </c>
      <c r="AT9180">
        <f>IF(Table1[[#This Row],[Sales]]=0,0,Table1[[#This Row],[Profit]]/Table1[[#This Row],[Sales]])</f>
        <v>0.26</v>
      </c>
    </row>
    <row r="9181" spans="22:46" x14ac:dyDescent="0.3">
      <c r="V9181">
        <v>9180</v>
      </c>
      <c r="W9181" t="s">
        <v>11284</v>
      </c>
      <c r="X9181" s="1">
        <v>42954</v>
      </c>
      <c r="Y9181" s="1">
        <v>43047</v>
      </c>
      <c r="Z9181" t="s">
        <v>51</v>
      </c>
      <c r="AA9181" t="s">
        <v>1414</v>
      </c>
      <c r="AB9181" t="s">
        <v>1415</v>
      </c>
      <c r="AC9181" t="s">
        <v>25</v>
      </c>
      <c r="AD9181" t="s">
        <v>26</v>
      </c>
      <c r="AE9181" t="s">
        <v>4474</v>
      </c>
      <c r="AF9181" t="s">
        <v>43</v>
      </c>
      <c r="AG9181">
        <v>92683</v>
      </c>
      <c r="AH9181" t="s">
        <v>44</v>
      </c>
      <c r="AI9181" t="s">
        <v>7353</v>
      </c>
      <c r="AJ9181" t="s">
        <v>73</v>
      </c>
      <c r="AK9181" t="s">
        <v>74</v>
      </c>
      <c r="AL9181" t="s">
        <v>7354</v>
      </c>
      <c r="AM9181">
        <v>707.88</v>
      </c>
      <c r="AN9181">
        <v>3</v>
      </c>
      <c r="AO9181">
        <v>0.2</v>
      </c>
      <c r="AP9181">
        <v>44.2425</v>
      </c>
      <c r="AQ9181">
        <f>YEAR(Table1[[#This Row],[Order Date]])</f>
        <v>2017</v>
      </c>
      <c r="AR9181" t="str">
        <f>TEXT(Table1[[#This Row],[Order Date]],"mmmm")</f>
        <v>August</v>
      </c>
      <c r="AS9181" t="str">
        <f>"Q"&amp;ROUNDUP(MONTH(Table1[[#This Row],[Order Date]])/3,0)</f>
        <v>Q3</v>
      </c>
      <c r="AT9181">
        <f>IF(Table1[[#This Row],[Sales]]=0,0,Table1[[#This Row],[Profit]]/Table1[[#This Row],[Sales]])</f>
        <v>6.25E-2</v>
      </c>
    </row>
    <row r="9182" spans="22:46" x14ac:dyDescent="0.3">
      <c r="V9182">
        <v>9181</v>
      </c>
      <c r="W9182" t="s">
        <v>11284</v>
      </c>
      <c r="X9182" s="1">
        <v>42954</v>
      </c>
      <c r="Y9182" s="1">
        <v>43047</v>
      </c>
      <c r="Z9182" t="s">
        <v>51</v>
      </c>
      <c r="AA9182" t="s">
        <v>1414</v>
      </c>
      <c r="AB9182" t="s">
        <v>1415</v>
      </c>
      <c r="AC9182" t="s">
        <v>25</v>
      </c>
      <c r="AD9182" t="s">
        <v>26</v>
      </c>
      <c r="AE9182" t="s">
        <v>4474</v>
      </c>
      <c r="AF9182" t="s">
        <v>43</v>
      </c>
      <c r="AG9182">
        <v>92683</v>
      </c>
      <c r="AH9182" t="s">
        <v>44</v>
      </c>
      <c r="AI9182" t="s">
        <v>2592</v>
      </c>
      <c r="AJ9182" t="s">
        <v>46</v>
      </c>
      <c r="AK9182" t="s">
        <v>77</v>
      </c>
      <c r="AL9182" t="s">
        <v>2593</v>
      </c>
      <c r="AM9182">
        <v>11.952</v>
      </c>
      <c r="AN9182">
        <v>3</v>
      </c>
      <c r="AO9182">
        <v>0.2</v>
      </c>
      <c r="AP9182">
        <v>4.1832000000000003</v>
      </c>
      <c r="AQ9182">
        <f>YEAR(Table1[[#This Row],[Order Date]])</f>
        <v>2017</v>
      </c>
      <c r="AR9182" t="str">
        <f>TEXT(Table1[[#This Row],[Order Date]],"mmmm")</f>
        <v>August</v>
      </c>
      <c r="AS9182" t="str">
        <f>"Q"&amp;ROUNDUP(MONTH(Table1[[#This Row],[Order Date]])/3,0)</f>
        <v>Q3</v>
      </c>
      <c r="AT9182">
        <f>IF(Table1[[#This Row],[Sales]]=0,0,Table1[[#This Row],[Profit]]/Table1[[#This Row],[Sales]])</f>
        <v>0.35000000000000003</v>
      </c>
    </row>
    <row r="9183" spans="22:46" x14ac:dyDescent="0.3">
      <c r="V9183">
        <v>9182</v>
      </c>
      <c r="W9183" t="s">
        <v>11284</v>
      </c>
      <c r="X9183" s="1">
        <v>42954</v>
      </c>
      <c r="Y9183" s="1">
        <v>43047</v>
      </c>
      <c r="Z9183" t="s">
        <v>51</v>
      </c>
      <c r="AA9183" t="s">
        <v>1414</v>
      </c>
      <c r="AB9183" t="s">
        <v>1415</v>
      </c>
      <c r="AC9183" t="s">
        <v>25</v>
      </c>
      <c r="AD9183" t="s">
        <v>26</v>
      </c>
      <c r="AE9183" t="s">
        <v>4474</v>
      </c>
      <c r="AF9183" t="s">
        <v>43</v>
      </c>
      <c r="AG9183">
        <v>92683</v>
      </c>
      <c r="AH9183" t="s">
        <v>44</v>
      </c>
      <c r="AI9183" t="s">
        <v>8103</v>
      </c>
      <c r="AJ9183" t="s">
        <v>46</v>
      </c>
      <c r="AK9183" t="s">
        <v>77</v>
      </c>
      <c r="AL9183" t="s">
        <v>8104</v>
      </c>
      <c r="AM9183">
        <v>31.128</v>
      </c>
      <c r="AN9183">
        <v>3</v>
      </c>
      <c r="AO9183">
        <v>0.2</v>
      </c>
      <c r="AP9183">
        <v>11.673</v>
      </c>
      <c r="AQ9183">
        <f>YEAR(Table1[[#This Row],[Order Date]])</f>
        <v>2017</v>
      </c>
      <c r="AR9183" t="str">
        <f>TEXT(Table1[[#This Row],[Order Date]],"mmmm")</f>
        <v>August</v>
      </c>
      <c r="AS9183" t="str">
        <f>"Q"&amp;ROUNDUP(MONTH(Table1[[#This Row],[Order Date]])/3,0)</f>
        <v>Q3</v>
      </c>
      <c r="AT9183">
        <f>IF(Table1[[#This Row],[Sales]]=0,0,Table1[[#This Row],[Profit]]/Table1[[#This Row],[Sales]])</f>
        <v>0.375</v>
      </c>
    </row>
    <row r="9184" spans="22:46" x14ac:dyDescent="0.3">
      <c r="V9184">
        <v>9183</v>
      </c>
      <c r="W9184" t="s">
        <v>11284</v>
      </c>
      <c r="X9184" s="1">
        <v>42954</v>
      </c>
      <c r="Y9184" s="1">
        <v>43047</v>
      </c>
      <c r="Z9184" t="s">
        <v>51</v>
      </c>
      <c r="AA9184" t="s">
        <v>1414</v>
      </c>
      <c r="AB9184" t="s">
        <v>1415</v>
      </c>
      <c r="AC9184" t="s">
        <v>25</v>
      </c>
      <c r="AD9184" t="s">
        <v>26</v>
      </c>
      <c r="AE9184" t="s">
        <v>4474</v>
      </c>
      <c r="AF9184" t="s">
        <v>43</v>
      </c>
      <c r="AG9184">
        <v>92683</v>
      </c>
      <c r="AH9184" t="s">
        <v>44</v>
      </c>
      <c r="AI9184" t="s">
        <v>9508</v>
      </c>
      <c r="AJ9184" t="s">
        <v>73</v>
      </c>
      <c r="AK9184" t="s">
        <v>176</v>
      </c>
      <c r="AL9184" t="s">
        <v>9509</v>
      </c>
      <c r="AM9184">
        <v>55.76</v>
      </c>
      <c r="AN9184">
        <v>4</v>
      </c>
      <c r="AO9184">
        <v>0</v>
      </c>
      <c r="AP9184">
        <v>7.8064</v>
      </c>
      <c r="AQ9184">
        <f>YEAR(Table1[[#This Row],[Order Date]])</f>
        <v>2017</v>
      </c>
      <c r="AR9184" t="str">
        <f>TEXT(Table1[[#This Row],[Order Date]],"mmmm")</f>
        <v>August</v>
      </c>
      <c r="AS9184" t="str">
        <f>"Q"&amp;ROUNDUP(MONTH(Table1[[#This Row],[Order Date]])/3,0)</f>
        <v>Q3</v>
      </c>
      <c r="AT9184">
        <f>IF(Table1[[#This Row],[Sales]]=0,0,Table1[[#This Row],[Profit]]/Table1[[#This Row],[Sales]])</f>
        <v>0.14000000000000001</v>
      </c>
    </row>
    <row r="9185" spans="22:46" x14ac:dyDescent="0.3">
      <c r="V9185">
        <v>9184</v>
      </c>
      <c r="W9185" t="s">
        <v>11284</v>
      </c>
      <c r="X9185" s="1">
        <v>42954</v>
      </c>
      <c r="Y9185" s="1">
        <v>43047</v>
      </c>
      <c r="Z9185" t="s">
        <v>51</v>
      </c>
      <c r="AA9185" t="s">
        <v>1414</v>
      </c>
      <c r="AB9185" t="s">
        <v>1415</v>
      </c>
      <c r="AC9185" t="s">
        <v>25</v>
      </c>
      <c r="AD9185" t="s">
        <v>26</v>
      </c>
      <c r="AE9185" t="s">
        <v>4474</v>
      </c>
      <c r="AF9185" t="s">
        <v>43</v>
      </c>
      <c r="AG9185">
        <v>92683</v>
      </c>
      <c r="AH9185" t="s">
        <v>44</v>
      </c>
      <c r="AI9185" t="s">
        <v>1406</v>
      </c>
      <c r="AJ9185" t="s">
        <v>46</v>
      </c>
      <c r="AK9185" t="s">
        <v>94</v>
      </c>
      <c r="AL9185" t="s">
        <v>1407</v>
      </c>
      <c r="AM9185">
        <v>24.56</v>
      </c>
      <c r="AN9185">
        <v>2</v>
      </c>
      <c r="AO9185">
        <v>0</v>
      </c>
      <c r="AP9185">
        <v>11.543200000000001</v>
      </c>
      <c r="AQ9185">
        <f>YEAR(Table1[[#This Row],[Order Date]])</f>
        <v>2017</v>
      </c>
      <c r="AR9185" t="str">
        <f>TEXT(Table1[[#This Row],[Order Date]],"mmmm")</f>
        <v>August</v>
      </c>
      <c r="AS9185" t="str">
        <f>"Q"&amp;ROUNDUP(MONTH(Table1[[#This Row],[Order Date]])/3,0)</f>
        <v>Q3</v>
      </c>
      <c r="AT9185">
        <f>IF(Table1[[#This Row],[Sales]]=0,0,Table1[[#This Row],[Profit]]/Table1[[#This Row],[Sales]])</f>
        <v>0.47000000000000003</v>
      </c>
    </row>
    <row r="9186" spans="22:46" x14ac:dyDescent="0.3">
      <c r="V9186">
        <v>9185</v>
      </c>
      <c r="W9186" t="s">
        <v>11284</v>
      </c>
      <c r="X9186" s="1">
        <v>42954</v>
      </c>
      <c r="Y9186" s="1">
        <v>43047</v>
      </c>
      <c r="Z9186" t="s">
        <v>51</v>
      </c>
      <c r="AA9186" t="s">
        <v>1414</v>
      </c>
      <c r="AB9186" t="s">
        <v>1415</v>
      </c>
      <c r="AC9186" t="s">
        <v>25</v>
      </c>
      <c r="AD9186" t="s">
        <v>26</v>
      </c>
      <c r="AE9186" t="s">
        <v>4474</v>
      </c>
      <c r="AF9186" t="s">
        <v>43</v>
      </c>
      <c r="AG9186">
        <v>92683</v>
      </c>
      <c r="AH9186" t="s">
        <v>44</v>
      </c>
      <c r="AI9186" t="s">
        <v>187</v>
      </c>
      <c r="AJ9186" t="s">
        <v>31</v>
      </c>
      <c r="AK9186" t="s">
        <v>67</v>
      </c>
      <c r="AL9186" t="s">
        <v>188</v>
      </c>
      <c r="AM9186">
        <v>51.75</v>
      </c>
      <c r="AN9186">
        <v>1</v>
      </c>
      <c r="AO9186">
        <v>0</v>
      </c>
      <c r="AP9186">
        <v>15.525</v>
      </c>
      <c r="AQ9186">
        <f>YEAR(Table1[[#This Row],[Order Date]])</f>
        <v>2017</v>
      </c>
      <c r="AR9186" t="str">
        <f>TEXT(Table1[[#This Row],[Order Date]],"mmmm")</f>
        <v>August</v>
      </c>
      <c r="AS9186" t="str">
        <f>"Q"&amp;ROUNDUP(MONTH(Table1[[#This Row],[Order Date]])/3,0)</f>
        <v>Q3</v>
      </c>
      <c r="AT9186">
        <f>IF(Table1[[#This Row],[Sales]]=0,0,Table1[[#This Row],[Profit]]/Table1[[#This Row],[Sales]])</f>
        <v>0.3</v>
      </c>
    </row>
    <row r="9187" spans="22:46" x14ac:dyDescent="0.3">
      <c r="V9187">
        <v>9186</v>
      </c>
      <c r="W9187" t="s">
        <v>11284</v>
      </c>
      <c r="X9187" s="1">
        <v>42954</v>
      </c>
      <c r="Y9187" s="1">
        <v>43047</v>
      </c>
      <c r="Z9187" t="s">
        <v>51</v>
      </c>
      <c r="AA9187" t="s">
        <v>1414</v>
      </c>
      <c r="AB9187" t="s">
        <v>1415</v>
      </c>
      <c r="AC9187" t="s">
        <v>25</v>
      </c>
      <c r="AD9187" t="s">
        <v>26</v>
      </c>
      <c r="AE9187" t="s">
        <v>4474</v>
      </c>
      <c r="AF9187" t="s">
        <v>43</v>
      </c>
      <c r="AG9187">
        <v>92683</v>
      </c>
      <c r="AH9187" t="s">
        <v>44</v>
      </c>
      <c r="AI9187" t="s">
        <v>11285</v>
      </c>
      <c r="AJ9187" t="s">
        <v>31</v>
      </c>
      <c r="AK9187" t="s">
        <v>35</v>
      </c>
      <c r="AL9187" t="s">
        <v>11286</v>
      </c>
      <c r="AM9187">
        <v>207.184</v>
      </c>
      <c r="AN9187">
        <v>1</v>
      </c>
      <c r="AO9187">
        <v>0.2</v>
      </c>
      <c r="AP9187">
        <v>25.898</v>
      </c>
      <c r="AQ9187">
        <f>YEAR(Table1[[#This Row],[Order Date]])</f>
        <v>2017</v>
      </c>
      <c r="AR9187" t="str">
        <f>TEXT(Table1[[#This Row],[Order Date]],"mmmm")</f>
        <v>August</v>
      </c>
      <c r="AS9187" t="str">
        <f>"Q"&amp;ROUNDUP(MONTH(Table1[[#This Row],[Order Date]])/3,0)</f>
        <v>Q3</v>
      </c>
      <c r="AT9187">
        <f>IF(Table1[[#This Row],[Sales]]=0,0,Table1[[#This Row],[Profit]]/Table1[[#This Row],[Sales]])</f>
        <v>0.125</v>
      </c>
    </row>
    <row r="9188" spans="22:46" x14ac:dyDescent="0.3">
      <c r="V9188">
        <v>9187</v>
      </c>
      <c r="W9188" t="s">
        <v>11284</v>
      </c>
      <c r="X9188" s="1">
        <v>42954</v>
      </c>
      <c r="Y9188" s="1">
        <v>43047</v>
      </c>
      <c r="Z9188" t="s">
        <v>51</v>
      </c>
      <c r="AA9188" t="s">
        <v>1414</v>
      </c>
      <c r="AB9188" t="s">
        <v>1415</v>
      </c>
      <c r="AC9188" t="s">
        <v>25</v>
      </c>
      <c r="AD9188" t="s">
        <v>26</v>
      </c>
      <c r="AE9188" t="s">
        <v>4474</v>
      </c>
      <c r="AF9188" t="s">
        <v>43</v>
      </c>
      <c r="AG9188">
        <v>92683</v>
      </c>
      <c r="AH9188" t="s">
        <v>44</v>
      </c>
      <c r="AI9188" t="s">
        <v>5460</v>
      </c>
      <c r="AJ9188" t="s">
        <v>46</v>
      </c>
      <c r="AK9188" t="s">
        <v>80</v>
      </c>
      <c r="AL9188" t="s">
        <v>5461</v>
      </c>
      <c r="AM9188">
        <v>1473.1</v>
      </c>
      <c r="AN9188">
        <v>5</v>
      </c>
      <c r="AO9188">
        <v>0</v>
      </c>
      <c r="AP9188">
        <v>412.46800000000002</v>
      </c>
      <c r="AQ9188">
        <f>YEAR(Table1[[#This Row],[Order Date]])</f>
        <v>2017</v>
      </c>
      <c r="AR9188" t="str">
        <f>TEXT(Table1[[#This Row],[Order Date]],"mmmm")</f>
        <v>August</v>
      </c>
      <c r="AS9188" t="str">
        <f>"Q"&amp;ROUNDUP(MONTH(Table1[[#This Row],[Order Date]])/3,0)</f>
        <v>Q3</v>
      </c>
      <c r="AT9188">
        <f>IF(Table1[[#This Row],[Sales]]=0,0,Table1[[#This Row],[Profit]]/Table1[[#This Row],[Sales]])</f>
        <v>0.28000000000000003</v>
      </c>
    </row>
    <row r="9189" spans="22:46" x14ac:dyDescent="0.3">
      <c r="V9189">
        <v>9188</v>
      </c>
      <c r="W9189" t="s">
        <v>11287</v>
      </c>
      <c r="X9189" s="1">
        <v>42237</v>
      </c>
      <c r="Y9189" t="s">
        <v>3804</v>
      </c>
      <c r="Z9189" t="s">
        <v>51</v>
      </c>
      <c r="AA9189" t="s">
        <v>5874</v>
      </c>
      <c r="AB9189" t="s">
        <v>5875</v>
      </c>
      <c r="AC9189" t="s">
        <v>108</v>
      </c>
      <c r="AD9189" t="s">
        <v>26</v>
      </c>
      <c r="AE9189" t="s">
        <v>4575</v>
      </c>
      <c r="AF9189" t="s">
        <v>159</v>
      </c>
      <c r="AG9189">
        <v>18103</v>
      </c>
      <c r="AH9189" t="s">
        <v>160</v>
      </c>
      <c r="AI9189" t="s">
        <v>2106</v>
      </c>
      <c r="AJ9189" t="s">
        <v>46</v>
      </c>
      <c r="AK9189" t="s">
        <v>651</v>
      </c>
      <c r="AL9189" t="s">
        <v>1457</v>
      </c>
      <c r="AM9189">
        <v>3.488</v>
      </c>
      <c r="AN9189">
        <v>2</v>
      </c>
      <c r="AO9189">
        <v>0.2</v>
      </c>
      <c r="AP9189">
        <v>-0.6976</v>
      </c>
      <c r="AQ9189">
        <f>YEAR(Table1[[#This Row],[Order Date]])</f>
        <v>2015</v>
      </c>
      <c r="AR9189" t="str">
        <f>TEXT(Table1[[#This Row],[Order Date]],"mmmm")</f>
        <v>August</v>
      </c>
      <c r="AS9189" t="str">
        <f>"Q"&amp;ROUNDUP(MONTH(Table1[[#This Row],[Order Date]])/3,0)</f>
        <v>Q3</v>
      </c>
      <c r="AT9189">
        <f>IF(Table1[[#This Row],[Sales]]=0,0,Table1[[#This Row],[Profit]]/Table1[[#This Row],[Sales]])</f>
        <v>-0.2</v>
      </c>
    </row>
    <row r="9190" spans="22:46" x14ac:dyDescent="0.3">
      <c r="V9190">
        <v>9189</v>
      </c>
      <c r="W9190" t="s">
        <v>11287</v>
      </c>
      <c r="X9190" s="1">
        <v>42237</v>
      </c>
      <c r="Y9190" t="s">
        <v>3804</v>
      </c>
      <c r="Z9190" t="s">
        <v>51</v>
      </c>
      <c r="AA9190" t="s">
        <v>5874</v>
      </c>
      <c r="AB9190" t="s">
        <v>5875</v>
      </c>
      <c r="AC9190" t="s">
        <v>108</v>
      </c>
      <c r="AD9190" t="s">
        <v>26</v>
      </c>
      <c r="AE9190" t="s">
        <v>4575</v>
      </c>
      <c r="AF9190" t="s">
        <v>159</v>
      </c>
      <c r="AG9190">
        <v>18103</v>
      </c>
      <c r="AH9190" t="s">
        <v>160</v>
      </c>
      <c r="AI9190" t="s">
        <v>1086</v>
      </c>
      <c r="AJ9190" t="s">
        <v>73</v>
      </c>
      <c r="AK9190" t="s">
        <v>176</v>
      </c>
      <c r="AL9190" t="s">
        <v>1087</v>
      </c>
      <c r="AM9190">
        <v>21.728000000000002</v>
      </c>
      <c r="AN9190">
        <v>4</v>
      </c>
      <c r="AO9190">
        <v>0.2</v>
      </c>
      <c r="AP9190">
        <v>3.8024</v>
      </c>
      <c r="AQ9190">
        <f>YEAR(Table1[[#This Row],[Order Date]])</f>
        <v>2015</v>
      </c>
      <c r="AR9190" t="str">
        <f>TEXT(Table1[[#This Row],[Order Date]],"mmmm")</f>
        <v>August</v>
      </c>
      <c r="AS9190" t="str">
        <f>"Q"&amp;ROUNDUP(MONTH(Table1[[#This Row],[Order Date]])/3,0)</f>
        <v>Q3</v>
      </c>
      <c r="AT9190">
        <f>IF(Table1[[#This Row],[Sales]]=0,0,Table1[[#This Row],[Profit]]/Table1[[#This Row],[Sales]])</f>
        <v>0.17499999999999999</v>
      </c>
    </row>
    <row r="9191" spans="22:46" x14ac:dyDescent="0.3">
      <c r="V9191">
        <v>9190</v>
      </c>
      <c r="W9191" t="s">
        <v>11287</v>
      </c>
      <c r="X9191" s="1">
        <v>42237</v>
      </c>
      <c r="Y9191" t="s">
        <v>3804</v>
      </c>
      <c r="Z9191" t="s">
        <v>51</v>
      </c>
      <c r="AA9191" t="s">
        <v>5874</v>
      </c>
      <c r="AB9191" t="s">
        <v>5875</v>
      </c>
      <c r="AC9191" t="s">
        <v>108</v>
      </c>
      <c r="AD9191" t="s">
        <v>26</v>
      </c>
      <c r="AE9191" t="s">
        <v>4575</v>
      </c>
      <c r="AF9191" t="s">
        <v>159</v>
      </c>
      <c r="AG9191">
        <v>18103</v>
      </c>
      <c r="AH9191" t="s">
        <v>160</v>
      </c>
      <c r="AI9191" t="s">
        <v>4162</v>
      </c>
      <c r="AJ9191" t="s">
        <v>46</v>
      </c>
      <c r="AK9191" t="s">
        <v>60</v>
      </c>
      <c r="AL9191" t="s">
        <v>4163</v>
      </c>
      <c r="AM9191">
        <v>663.072</v>
      </c>
      <c r="AN9191">
        <v>6</v>
      </c>
      <c r="AO9191">
        <v>0.2</v>
      </c>
      <c r="AP9191">
        <v>-165.768</v>
      </c>
      <c r="AQ9191">
        <f>YEAR(Table1[[#This Row],[Order Date]])</f>
        <v>2015</v>
      </c>
      <c r="AR9191" t="str">
        <f>TEXT(Table1[[#This Row],[Order Date]],"mmmm")</f>
        <v>August</v>
      </c>
      <c r="AS9191" t="str">
        <f>"Q"&amp;ROUNDUP(MONTH(Table1[[#This Row],[Order Date]])/3,0)</f>
        <v>Q3</v>
      </c>
      <c r="AT9191">
        <f>IF(Table1[[#This Row],[Sales]]=0,0,Table1[[#This Row],[Profit]]/Table1[[#This Row],[Sales]])</f>
        <v>-0.25</v>
      </c>
    </row>
    <row r="9192" spans="22:46" x14ac:dyDescent="0.3">
      <c r="V9192">
        <v>9191</v>
      </c>
      <c r="W9192" t="s">
        <v>11287</v>
      </c>
      <c r="X9192" s="1">
        <v>42237</v>
      </c>
      <c r="Y9192" t="s">
        <v>3804</v>
      </c>
      <c r="Z9192" t="s">
        <v>51</v>
      </c>
      <c r="AA9192" t="s">
        <v>5874</v>
      </c>
      <c r="AB9192" t="s">
        <v>5875</v>
      </c>
      <c r="AC9192" t="s">
        <v>108</v>
      </c>
      <c r="AD9192" t="s">
        <v>26</v>
      </c>
      <c r="AE9192" t="s">
        <v>4575</v>
      </c>
      <c r="AF9192" t="s">
        <v>159</v>
      </c>
      <c r="AG9192">
        <v>18103</v>
      </c>
      <c r="AH9192" t="s">
        <v>160</v>
      </c>
      <c r="AI9192" t="s">
        <v>3929</v>
      </c>
      <c r="AJ9192" t="s">
        <v>46</v>
      </c>
      <c r="AK9192" t="s">
        <v>77</v>
      </c>
      <c r="AL9192" t="s">
        <v>3930</v>
      </c>
      <c r="AM9192">
        <v>99.587999999999994</v>
      </c>
      <c r="AN9192">
        <v>2</v>
      </c>
      <c r="AO9192">
        <v>0.7</v>
      </c>
      <c r="AP9192">
        <v>-82.99</v>
      </c>
      <c r="AQ9192">
        <f>YEAR(Table1[[#This Row],[Order Date]])</f>
        <v>2015</v>
      </c>
      <c r="AR9192" t="str">
        <f>TEXT(Table1[[#This Row],[Order Date]],"mmmm")</f>
        <v>August</v>
      </c>
      <c r="AS9192" t="str">
        <f>"Q"&amp;ROUNDUP(MONTH(Table1[[#This Row],[Order Date]])/3,0)</f>
        <v>Q3</v>
      </c>
      <c r="AT9192">
        <f>IF(Table1[[#This Row],[Sales]]=0,0,Table1[[#This Row],[Profit]]/Table1[[#This Row],[Sales]])</f>
        <v>-0.83333333333333337</v>
      </c>
    </row>
    <row r="9193" spans="22:46" x14ac:dyDescent="0.3">
      <c r="V9193">
        <v>9192</v>
      </c>
      <c r="W9193" t="s">
        <v>11287</v>
      </c>
      <c r="X9193" s="1">
        <v>42237</v>
      </c>
      <c r="Y9193" t="s">
        <v>3804</v>
      </c>
      <c r="Z9193" t="s">
        <v>51</v>
      </c>
      <c r="AA9193" t="s">
        <v>5874</v>
      </c>
      <c r="AB9193" t="s">
        <v>5875</v>
      </c>
      <c r="AC9193" t="s">
        <v>108</v>
      </c>
      <c r="AD9193" t="s">
        <v>26</v>
      </c>
      <c r="AE9193" t="s">
        <v>4575</v>
      </c>
      <c r="AF9193" t="s">
        <v>159</v>
      </c>
      <c r="AG9193">
        <v>18103</v>
      </c>
      <c r="AH9193" t="s">
        <v>160</v>
      </c>
      <c r="AI9193" t="s">
        <v>3366</v>
      </c>
      <c r="AJ9193" t="s">
        <v>46</v>
      </c>
      <c r="AK9193" t="s">
        <v>94</v>
      </c>
      <c r="AL9193" t="s">
        <v>3367</v>
      </c>
      <c r="AM9193">
        <v>49.567999999999998</v>
      </c>
      <c r="AN9193">
        <v>2</v>
      </c>
      <c r="AO9193">
        <v>0.2</v>
      </c>
      <c r="AP9193">
        <v>15.49</v>
      </c>
      <c r="AQ9193">
        <f>YEAR(Table1[[#This Row],[Order Date]])</f>
        <v>2015</v>
      </c>
      <c r="AR9193" t="str">
        <f>TEXT(Table1[[#This Row],[Order Date]],"mmmm")</f>
        <v>August</v>
      </c>
      <c r="AS9193" t="str">
        <f>"Q"&amp;ROUNDUP(MONTH(Table1[[#This Row],[Order Date]])/3,0)</f>
        <v>Q3</v>
      </c>
      <c r="AT9193">
        <f>IF(Table1[[#This Row],[Sales]]=0,0,Table1[[#This Row],[Profit]]/Table1[[#This Row],[Sales]])</f>
        <v>0.3125</v>
      </c>
    </row>
    <row r="9194" spans="22:46" x14ac:dyDescent="0.3">
      <c r="V9194">
        <v>9193</v>
      </c>
      <c r="W9194" t="s">
        <v>11288</v>
      </c>
      <c r="X9194" s="1">
        <v>42310</v>
      </c>
      <c r="Y9194" s="1">
        <v>42196</v>
      </c>
      <c r="Z9194" t="s">
        <v>51</v>
      </c>
      <c r="AA9194" t="s">
        <v>1154</v>
      </c>
      <c r="AB9194" t="s">
        <v>1155</v>
      </c>
      <c r="AC9194" t="s">
        <v>41</v>
      </c>
      <c r="AD9194" t="s">
        <v>26</v>
      </c>
      <c r="AE9194" t="s">
        <v>764</v>
      </c>
      <c r="AF9194" t="s">
        <v>110</v>
      </c>
      <c r="AG9194">
        <v>78207</v>
      </c>
      <c r="AH9194" t="s">
        <v>111</v>
      </c>
      <c r="AI9194" t="s">
        <v>1344</v>
      </c>
      <c r="AJ9194" t="s">
        <v>46</v>
      </c>
      <c r="AK9194" t="s">
        <v>77</v>
      </c>
      <c r="AL9194" t="s">
        <v>1345</v>
      </c>
      <c r="AM9194">
        <v>29.372</v>
      </c>
      <c r="AN9194">
        <v>7</v>
      </c>
      <c r="AO9194">
        <v>0.8</v>
      </c>
      <c r="AP9194">
        <v>-46.995199999999997</v>
      </c>
      <c r="AQ9194">
        <f>YEAR(Table1[[#This Row],[Order Date]])</f>
        <v>2015</v>
      </c>
      <c r="AR9194" t="str">
        <f>TEXT(Table1[[#This Row],[Order Date]],"mmmm")</f>
        <v>November</v>
      </c>
      <c r="AS9194" t="str">
        <f>"Q"&amp;ROUNDUP(MONTH(Table1[[#This Row],[Order Date]])/3,0)</f>
        <v>Q4</v>
      </c>
      <c r="AT9194">
        <f>IF(Table1[[#This Row],[Sales]]=0,0,Table1[[#This Row],[Profit]]/Table1[[#This Row],[Sales]])</f>
        <v>-1.5999999999999999</v>
      </c>
    </row>
    <row r="9195" spans="22:46" x14ac:dyDescent="0.3">
      <c r="V9195">
        <v>9194</v>
      </c>
      <c r="W9195" t="s">
        <v>11288</v>
      </c>
      <c r="X9195" s="1">
        <v>42310</v>
      </c>
      <c r="Y9195" s="1">
        <v>42196</v>
      </c>
      <c r="Z9195" t="s">
        <v>51</v>
      </c>
      <c r="AA9195" t="s">
        <v>1154</v>
      </c>
      <c r="AB9195" t="s">
        <v>1155</v>
      </c>
      <c r="AC9195" t="s">
        <v>41</v>
      </c>
      <c r="AD9195" t="s">
        <v>26</v>
      </c>
      <c r="AE9195" t="s">
        <v>764</v>
      </c>
      <c r="AF9195" t="s">
        <v>110</v>
      </c>
      <c r="AG9195">
        <v>78207</v>
      </c>
      <c r="AH9195" t="s">
        <v>111</v>
      </c>
      <c r="AI9195" t="s">
        <v>3882</v>
      </c>
      <c r="AJ9195" t="s">
        <v>73</v>
      </c>
      <c r="AK9195" t="s">
        <v>74</v>
      </c>
      <c r="AL9195" t="s">
        <v>7030</v>
      </c>
      <c r="AM9195">
        <v>344.70400000000001</v>
      </c>
      <c r="AN9195">
        <v>2</v>
      </c>
      <c r="AO9195">
        <v>0.2</v>
      </c>
      <c r="AP9195">
        <v>38.779200000000003</v>
      </c>
      <c r="AQ9195">
        <f>YEAR(Table1[[#This Row],[Order Date]])</f>
        <v>2015</v>
      </c>
      <c r="AR9195" t="str">
        <f>TEXT(Table1[[#This Row],[Order Date]],"mmmm")</f>
        <v>November</v>
      </c>
      <c r="AS9195" t="str">
        <f>"Q"&amp;ROUNDUP(MONTH(Table1[[#This Row],[Order Date]])/3,0)</f>
        <v>Q4</v>
      </c>
      <c r="AT9195">
        <f>IF(Table1[[#This Row],[Sales]]=0,0,Table1[[#This Row],[Profit]]/Table1[[#This Row],[Sales]])</f>
        <v>0.1125</v>
      </c>
    </row>
    <row r="9196" spans="22:46" x14ac:dyDescent="0.3">
      <c r="V9196">
        <v>9195</v>
      </c>
      <c r="W9196" t="s">
        <v>11289</v>
      </c>
      <c r="X9196" s="1">
        <v>41973</v>
      </c>
      <c r="Y9196" s="1">
        <v>41802</v>
      </c>
      <c r="Z9196" t="s">
        <v>51</v>
      </c>
      <c r="AA9196" t="s">
        <v>1641</v>
      </c>
      <c r="AB9196" t="s">
        <v>1642</v>
      </c>
      <c r="AC9196" t="s">
        <v>25</v>
      </c>
      <c r="AD9196" t="s">
        <v>26</v>
      </c>
      <c r="AE9196" t="s">
        <v>8520</v>
      </c>
      <c r="AF9196" t="s">
        <v>349</v>
      </c>
      <c r="AG9196">
        <v>85323</v>
      </c>
      <c r="AH9196" t="s">
        <v>44</v>
      </c>
      <c r="AI9196" t="s">
        <v>5673</v>
      </c>
      <c r="AJ9196" t="s">
        <v>46</v>
      </c>
      <c r="AK9196" t="s">
        <v>651</v>
      </c>
      <c r="AL9196" t="s">
        <v>5674</v>
      </c>
      <c r="AM9196">
        <v>47.991999999999997</v>
      </c>
      <c r="AN9196">
        <v>7</v>
      </c>
      <c r="AO9196">
        <v>0.2</v>
      </c>
      <c r="AP9196">
        <v>3.5994000000000002</v>
      </c>
      <c r="AQ9196">
        <f>YEAR(Table1[[#This Row],[Order Date]])</f>
        <v>2014</v>
      </c>
      <c r="AR9196" t="str">
        <f>TEXT(Table1[[#This Row],[Order Date]],"mmmm")</f>
        <v>November</v>
      </c>
      <c r="AS9196" t="str">
        <f>"Q"&amp;ROUNDUP(MONTH(Table1[[#This Row],[Order Date]])/3,0)</f>
        <v>Q4</v>
      </c>
      <c r="AT9196">
        <f>IF(Table1[[#This Row],[Sales]]=0,0,Table1[[#This Row],[Profit]]/Table1[[#This Row],[Sales]])</f>
        <v>7.5000000000000011E-2</v>
      </c>
    </row>
    <row r="9197" spans="22:46" x14ac:dyDescent="0.3">
      <c r="V9197">
        <v>9196</v>
      </c>
      <c r="W9197" t="s">
        <v>11289</v>
      </c>
      <c r="X9197" s="1">
        <v>41973</v>
      </c>
      <c r="Y9197" s="1">
        <v>41802</v>
      </c>
      <c r="Z9197" t="s">
        <v>51</v>
      </c>
      <c r="AA9197" t="s">
        <v>1641</v>
      </c>
      <c r="AB9197" t="s">
        <v>1642</v>
      </c>
      <c r="AC9197" t="s">
        <v>25</v>
      </c>
      <c r="AD9197" t="s">
        <v>26</v>
      </c>
      <c r="AE9197" t="s">
        <v>8520</v>
      </c>
      <c r="AF9197" t="s">
        <v>349</v>
      </c>
      <c r="AG9197">
        <v>85323</v>
      </c>
      <c r="AH9197" t="s">
        <v>44</v>
      </c>
      <c r="AI9197" t="s">
        <v>6263</v>
      </c>
      <c r="AJ9197" t="s">
        <v>73</v>
      </c>
      <c r="AK9197" t="s">
        <v>176</v>
      </c>
      <c r="AL9197" t="s">
        <v>7516</v>
      </c>
      <c r="AM9197">
        <v>102.24</v>
      </c>
      <c r="AN9197">
        <v>4</v>
      </c>
      <c r="AO9197">
        <v>0.2</v>
      </c>
      <c r="AP9197">
        <v>-16.614000000000001</v>
      </c>
      <c r="AQ9197">
        <f>YEAR(Table1[[#This Row],[Order Date]])</f>
        <v>2014</v>
      </c>
      <c r="AR9197" t="str">
        <f>TEXT(Table1[[#This Row],[Order Date]],"mmmm")</f>
        <v>November</v>
      </c>
      <c r="AS9197" t="str">
        <f>"Q"&amp;ROUNDUP(MONTH(Table1[[#This Row],[Order Date]])/3,0)</f>
        <v>Q4</v>
      </c>
      <c r="AT9197">
        <f>IF(Table1[[#This Row],[Sales]]=0,0,Table1[[#This Row],[Profit]]/Table1[[#This Row],[Sales]])</f>
        <v>-0.16250000000000001</v>
      </c>
    </row>
    <row r="9198" spans="22:46" x14ac:dyDescent="0.3">
      <c r="V9198">
        <v>9197</v>
      </c>
      <c r="W9198" t="s">
        <v>11290</v>
      </c>
      <c r="X9198" s="1">
        <v>41769</v>
      </c>
      <c r="Y9198" t="s">
        <v>125</v>
      </c>
      <c r="Z9198" t="s">
        <v>51</v>
      </c>
      <c r="AA9198" t="s">
        <v>3917</v>
      </c>
      <c r="AB9198" t="s">
        <v>3918</v>
      </c>
      <c r="AC9198" t="s">
        <v>25</v>
      </c>
      <c r="AD9198" t="s">
        <v>26</v>
      </c>
      <c r="AE9198" t="s">
        <v>710</v>
      </c>
      <c r="AF9198" t="s">
        <v>43</v>
      </c>
      <c r="AG9198">
        <v>95123</v>
      </c>
      <c r="AH9198" t="s">
        <v>44</v>
      </c>
      <c r="AI9198" t="s">
        <v>8320</v>
      </c>
      <c r="AJ9198" t="s">
        <v>46</v>
      </c>
      <c r="AK9198" t="s">
        <v>94</v>
      </c>
      <c r="AL9198" t="s">
        <v>8321</v>
      </c>
      <c r="AM9198">
        <v>39.96</v>
      </c>
      <c r="AN9198">
        <v>2</v>
      </c>
      <c r="AO9198">
        <v>0</v>
      </c>
      <c r="AP9198">
        <v>19.180800000000001</v>
      </c>
      <c r="AQ9198">
        <f>YEAR(Table1[[#This Row],[Order Date]])</f>
        <v>2014</v>
      </c>
      <c r="AR9198" t="str">
        <f>TEXT(Table1[[#This Row],[Order Date]],"mmmm")</f>
        <v>May</v>
      </c>
      <c r="AS9198" t="str">
        <f>"Q"&amp;ROUNDUP(MONTH(Table1[[#This Row],[Order Date]])/3,0)</f>
        <v>Q2</v>
      </c>
      <c r="AT9198">
        <f>IF(Table1[[#This Row],[Sales]]=0,0,Table1[[#This Row],[Profit]]/Table1[[#This Row],[Sales]])</f>
        <v>0.48000000000000004</v>
      </c>
    </row>
    <row r="9199" spans="22:46" x14ac:dyDescent="0.3">
      <c r="V9199">
        <v>9198</v>
      </c>
      <c r="W9199" t="s">
        <v>11290</v>
      </c>
      <c r="X9199" s="1">
        <v>41769</v>
      </c>
      <c r="Y9199" t="s">
        <v>125</v>
      </c>
      <c r="Z9199" t="s">
        <v>51</v>
      </c>
      <c r="AA9199" t="s">
        <v>3917</v>
      </c>
      <c r="AB9199" t="s">
        <v>3918</v>
      </c>
      <c r="AC9199" t="s">
        <v>25</v>
      </c>
      <c r="AD9199" t="s">
        <v>26</v>
      </c>
      <c r="AE9199" t="s">
        <v>710</v>
      </c>
      <c r="AF9199" t="s">
        <v>43</v>
      </c>
      <c r="AG9199">
        <v>95123</v>
      </c>
      <c r="AH9199" t="s">
        <v>44</v>
      </c>
      <c r="AI9199" t="s">
        <v>5014</v>
      </c>
      <c r="AJ9199" t="s">
        <v>73</v>
      </c>
      <c r="AK9199" t="s">
        <v>74</v>
      </c>
      <c r="AL9199" t="s">
        <v>5015</v>
      </c>
      <c r="AM9199">
        <v>1432</v>
      </c>
      <c r="AN9199">
        <v>5</v>
      </c>
      <c r="AO9199">
        <v>0.2</v>
      </c>
      <c r="AP9199">
        <v>125.3</v>
      </c>
      <c r="AQ9199">
        <f>YEAR(Table1[[#This Row],[Order Date]])</f>
        <v>2014</v>
      </c>
      <c r="AR9199" t="str">
        <f>TEXT(Table1[[#This Row],[Order Date]],"mmmm")</f>
        <v>May</v>
      </c>
      <c r="AS9199" t="str">
        <f>"Q"&amp;ROUNDUP(MONTH(Table1[[#This Row],[Order Date]])/3,0)</f>
        <v>Q2</v>
      </c>
      <c r="AT9199">
        <f>IF(Table1[[#This Row],[Sales]]=0,0,Table1[[#This Row],[Profit]]/Table1[[#This Row],[Sales]])</f>
        <v>8.7499999999999994E-2</v>
      </c>
    </row>
    <row r="9200" spans="22:46" x14ac:dyDescent="0.3">
      <c r="V9200">
        <v>9199</v>
      </c>
      <c r="W9200" t="s">
        <v>11290</v>
      </c>
      <c r="X9200" s="1">
        <v>41769</v>
      </c>
      <c r="Y9200" t="s">
        <v>125</v>
      </c>
      <c r="Z9200" t="s">
        <v>51</v>
      </c>
      <c r="AA9200" t="s">
        <v>3917</v>
      </c>
      <c r="AB9200" t="s">
        <v>3918</v>
      </c>
      <c r="AC9200" t="s">
        <v>25</v>
      </c>
      <c r="AD9200" t="s">
        <v>26</v>
      </c>
      <c r="AE9200" t="s">
        <v>710</v>
      </c>
      <c r="AF9200" t="s">
        <v>43</v>
      </c>
      <c r="AG9200">
        <v>95123</v>
      </c>
      <c r="AH9200" t="s">
        <v>44</v>
      </c>
      <c r="AI9200" t="s">
        <v>8850</v>
      </c>
      <c r="AJ9200" t="s">
        <v>46</v>
      </c>
      <c r="AK9200" t="s">
        <v>651</v>
      </c>
      <c r="AL9200" t="s">
        <v>8851</v>
      </c>
      <c r="AM9200">
        <v>41.04</v>
      </c>
      <c r="AN9200">
        <v>6</v>
      </c>
      <c r="AO9200">
        <v>0</v>
      </c>
      <c r="AP9200">
        <v>11.0808</v>
      </c>
      <c r="AQ9200">
        <f>YEAR(Table1[[#This Row],[Order Date]])</f>
        <v>2014</v>
      </c>
      <c r="AR9200" t="str">
        <f>TEXT(Table1[[#This Row],[Order Date]],"mmmm")</f>
        <v>May</v>
      </c>
      <c r="AS9200" t="str">
        <f>"Q"&amp;ROUNDUP(MONTH(Table1[[#This Row],[Order Date]])/3,0)</f>
        <v>Q2</v>
      </c>
      <c r="AT9200">
        <f>IF(Table1[[#This Row],[Sales]]=0,0,Table1[[#This Row],[Profit]]/Table1[[#This Row],[Sales]])</f>
        <v>0.27</v>
      </c>
    </row>
    <row r="9201" spans="22:46" x14ac:dyDescent="0.3">
      <c r="V9201">
        <v>9200</v>
      </c>
      <c r="W9201" t="s">
        <v>11290</v>
      </c>
      <c r="X9201" s="1">
        <v>41769</v>
      </c>
      <c r="Y9201" t="s">
        <v>125</v>
      </c>
      <c r="Z9201" t="s">
        <v>51</v>
      </c>
      <c r="AA9201" t="s">
        <v>3917</v>
      </c>
      <c r="AB9201" t="s">
        <v>3918</v>
      </c>
      <c r="AC9201" t="s">
        <v>25</v>
      </c>
      <c r="AD9201" t="s">
        <v>26</v>
      </c>
      <c r="AE9201" t="s">
        <v>710</v>
      </c>
      <c r="AF9201" t="s">
        <v>43</v>
      </c>
      <c r="AG9201">
        <v>95123</v>
      </c>
      <c r="AH9201" t="s">
        <v>44</v>
      </c>
      <c r="AI9201" t="s">
        <v>6937</v>
      </c>
      <c r="AJ9201" t="s">
        <v>31</v>
      </c>
      <c r="AK9201" t="s">
        <v>35</v>
      </c>
      <c r="AL9201" t="s">
        <v>6938</v>
      </c>
      <c r="AM9201">
        <v>256.78399999999999</v>
      </c>
      <c r="AN9201">
        <v>1</v>
      </c>
      <c r="AO9201">
        <v>0.2</v>
      </c>
      <c r="AP9201">
        <v>32.097999999999999</v>
      </c>
      <c r="AQ9201">
        <f>YEAR(Table1[[#This Row],[Order Date]])</f>
        <v>2014</v>
      </c>
      <c r="AR9201" t="str">
        <f>TEXT(Table1[[#This Row],[Order Date]],"mmmm")</f>
        <v>May</v>
      </c>
      <c r="AS9201" t="str">
        <f>"Q"&amp;ROUNDUP(MONTH(Table1[[#This Row],[Order Date]])/3,0)</f>
        <v>Q2</v>
      </c>
      <c r="AT9201">
        <f>IF(Table1[[#This Row],[Sales]]=0,0,Table1[[#This Row],[Profit]]/Table1[[#This Row],[Sales]])</f>
        <v>0.125</v>
      </c>
    </row>
    <row r="9202" spans="22:46" x14ac:dyDescent="0.3">
      <c r="V9202">
        <v>9201</v>
      </c>
      <c r="W9202" t="s">
        <v>11291</v>
      </c>
      <c r="X9202" s="1">
        <v>42660</v>
      </c>
      <c r="Y9202" t="s">
        <v>1976</v>
      </c>
      <c r="Z9202" t="s">
        <v>207</v>
      </c>
      <c r="AA9202" t="s">
        <v>8474</v>
      </c>
      <c r="AB9202" t="s">
        <v>8475</v>
      </c>
      <c r="AC9202" t="s">
        <v>25</v>
      </c>
      <c r="AD9202" t="s">
        <v>26</v>
      </c>
      <c r="AE9202" t="s">
        <v>5525</v>
      </c>
      <c r="AF9202" t="s">
        <v>892</v>
      </c>
      <c r="AG9202">
        <v>8861</v>
      </c>
      <c r="AH9202" t="s">
        <v>160</v>
      </c>
      <c r="AI9202" t="s">
        <v>1880</v>
      </c>
      <c r="AJ9202" t="s">
        <v>31</v>
      </c>
      <c r="AK9202" t="s">
        <v>32</v>
      </c>
      <c r="AL9202" t="s">
        <v>1881</v>
      </c>
      <c r="AM9202">
        <v>120.98</v>
      </c>
      <c r="AN9202">
        <v>1</v>
      </c>
      <c r="AO9202">
        <v>0</v>
      </c>
      <c r="AP9202">
        <v>12.098000000000001</v>
      </c>
      <c r="AQ9202">
        <f>YEAR(Table1[[#This Row],[Order Date]])</f>
        <v>2016</v>
      </c>
      <c r="AR9202" t="str">
        <f>TEXT(Table1[[#This Row],[Order Date]],"mmmm")</f>
        <v>October</v>
      </c>
      <c r="AS9202" t="str">
        <f>"Q"&amp;ROUNDUP(MONTH(Table1[[#This Row],[Order Date]])/3,0)</f>
        <v>Q4</v>
      </c>
      <c r="AT9202">
        <f>IF(Table1[[#This Row],[Sales]]=0,0,Table1[[#This Row],[Profit]]/Table1[[#This Row],[Sales]])</f>
        <v>0.1</v>
      </c>
    </row>
    <row r="9203" spans="22:46" x14ac:dyDescent="0.3">
      <c r="V9203">
        <v>9202</v>
      </c>
      <c r="W9203" t="s">
        <v>11291</v>
      </c>
      <c r="X9203" s="1">
        <v>42660</v>
      </c>
      <c r="Y9203" t="s">
        <v>1976</v>
      </c>
      <c r="Z9203" t="s">
        <v>207</v>
      </c>
      <c r="AA9203" t="s">
        <v>8474</v>
      </c>
      <c r="AB9203" t="s">
        <v>8475</v>
      </c>
      <c r="AC9203" t="s">
        <v>25</v>
      </c>
      <c r="AD9203" t="s">
        <v>26</v>
      </c>
      <c r="AE9203" t="s">
        <v>5525</v>
      </c>
      <c r="AF9203" t="s">
        <v>892</v>
      </c>
      <c r="AG9203">
        <v>8861</v>
      </c>
      <c r="AH9203" t="s">
        <v>160</v>
      </c>
      <c r="AI9203" t="s">
        <v>1700</v>
      </c>
      <c r="AJ9203" t="s">
        <v>46</v>
      </c>
      <c r="AK9203" t="s">
        <v>77</v>
      </c>
      <c r="AL9203" t="s">
        <v>1701</v>
      </c>
      <c r="AM9203">
        <v>315.98</v>
      </c>
      <c r="AN9203">
        <v>1</v>
      </c>
      <c r="AO9203">
        <v>0</v>
      </c>
      <c r="AP9203">
        <v>148.51060000000001</v>
      </c>
      <c r="AQ9203">
        <f>YEAR(Table1[[#This Row],[Order Date]])</f>
        <v>2016</v>
      </c>
      <c r="AR9203" t="str">
        <f>TEXT(Table1[[#This Row],[Order Date]],"mmmm")</f>
        <v>October</v>
      </c>
      <c r="AS9203" t="str">
        <f>"Q"&amp;ROUNDUP(MONTH(Table1[[#This Row],[Order Date]])/3,0)</f>
        <v>Q4</v>
      </c>
      <c r="AT9203">
        <f>IF(Table1[[#This Row],[Sales]]=0,0,Table1[[#This Row],[Profit]]/Table1[[#This Row],[Sales]])</f>
        <v>0.47000000000000003</v>
      </c>
    </row>
    <row r="9204" spans="22:46" x14ac:dyDescent="0.3">
      <c r="V9204">
        <v>9203</v>
      </c>
      <c r="W9204" t="s">
        <v>11292</v>
      </c>
      <c r="X9204" s="1">
        <v>42673</v>
      </c>
      <c r="Y9204" s="1">
        <v>42440</v>
      </c>
      <c r="Z9204" t="s">
        <v>51</v>
      </c>
      <c r="AA9204" t="s">
        <v>5348</v>
      </c>
      <c r="AB9204" t="s">
        <v>5349</v>
      </c>
      <c r="AC9204" t="s">
        <v>41</v>
      </c>
      <c r="AD9204" t="s">
        <v>26</v>
      </c>
      <c r="AE9204" t="s">
        <v>300</v>
      </c>
      <c r="AF9204" t="s">
        <v>301</v>
      </c>
      <c r="AG9204">
        <v>10011</v>
      </c>
      <c r="AH9204" t="s">
        <v>160</v>
      </c>
      <c r="AI9204" t="s">
        <v>5516</v>
      </c>
      <c r="AJ9204" t="s">
        <v>46</v>
      </c>
      <c r="AK9204" t="s">
        <v>77</v>
      </c>
      <c r="AL9204" t="s">
        <v>5517</v>
      </c>
      <c r="AM9204">
        <v>28.751999999999999</v>
      </c>
      <c r="AN9204">
        <v>3</v>
      </c>
      <c r="AO9204">
        <v>0.2</v>
      </c>
      <c r="AP9204">
        <v>10.0632</v>
      </c>
      <c r="AQ9204">
        <f>YEAR(Table1[[#This Row],[Order Date]])</f>
        <v>2016</v>
      </c>
      <c r="AR9204" t="str">
        <f>TEXT(Table1[[#This Row],[Order Date]],"mmmm")</f>
        <v>October</v>
      </c>
      <c r="AS9204" t="str">
        <f>"Q"&amp;ROUNDUP(MONTH(Table1[[#This Row],[Order Date]])/3,0)</f>
        <v>Q4</v>
      </c>
      <c r="AT9204">
        <f>IF(Table1[[#This Row],[Sales]]=0,0,Table1[[#This Row],[Profit]]/Table1[[#This Row],[Sales]])</f>
        <v>0.35000000000000003</v>
      </c>
    </row>
    <row r="9205" spans="22:46" x14ac:dyDescent="0.3">
      <c r="V9205">
        <v>9204</v>
      </c>
      <c r="W9205" t="s">
        <v>11292</v>
      </c>
      <c r="X9205" s="1">
        <v>42673</v>
      </c>
      <c r="Y9205" s="1">
        <v>42440</v>
      </c>
      <c r="Z9205" t="s">
        <v>51</v>
      </c>
      <c r="AA9205" t="s">
        <v>5348</v>
      </c>
      <c r="AB9205" t="s">
        <v>5349</v>
      </c>
      <c r="AC9205" t="s">
        <v>41</v>
      </c>
      <c r="AD9205" t="s">
        <v>26</v>
      </c>
      <c r="AE9205" t="s">
        <v>300</v>
      </c>
      <c r="AF9205" t="s">
        <v>301</v>
      </c>
      <c r="AG9205">
        <v>10011</v>
      </c>
      <c r="AH9205" t="s">
        <v>160</v>
      </c>
      <c r="AI9205" t="s">
        <v>5601</v>
      </c>
      <c r="AJ9205" t="s">
        <v>46</v>
      </c>
      <c r="AK9205" t="s">
        <v>70</v>
      </c>
      <c r="AL9205" t="s">
        <v>5602</v>
      </c>
      <c r="AM9205">
        <v>114.95</v>
      </c>
      <c r="AN9205">
        <v>5</v>
      </c>
      <c r="AO9205">
        <v>0</v>
      </c>
      <c r="AP9205">
        <v>32.186</v>
      </c>
      <c r="AQ9205">
        <f>YEAR(Table1[[#This Row],[Order Date]])</f>
        <v>2016</v>
      </c>
      <c r="AR9205" t="str">
        <f>TEXT(Table1[[#This Row],[Order Date]],"mmmm")</f>
        <v>October</v>
      </c>
      <c r="AS9205" t="str">
        <f>"Q"&amp;ROUNDUP(MONTH(Table1[[#This Row],[Order Date]])/3,0)</f>
        <v>Q4</v>
      </c>
      <c r="AT9205">
        <f>IF(Table1[[#This Row],[Sales]]=0,0,Table1[[#This Row],[Profit]]/Table1[[#This Row],[Sales]])</f>
        <v>0.27999999999999997</v>
      </c>
    </row>
    <row r="9206" spans="22:46" x14ac:dyDescent="0.3">
      <c r="V9206">
        <v>9205</v>
      </c>
      <c r="W9206" t="s">
        <v>11293</v>
      </c>
      <c r="X9206" s="1">
        <v>42705</v>
      </c>
      <c r="Y9206" s="1">
        <v>42502</v>
      </c>
      <c r="Z9206" t="s">
        <v>51</v>
      </c>
      <c r="AA9206" t="s">
        <v>897</v>
      </c>
      <c r="AB9206" t="s">
        <v>898</v>
      </c>
      <c r="AC9206" t="s">
        <v>41</v>
      </c>
      <c r="AD9206" t="s">
        <v>26</v>
      </c>
      <c r="AE9206" t="s">
        <v>42</v>
      </c>
      <c r="AF9206" t="s">
        <v>43</v>
      </c>
      <c r="AG9206">
        <v>90004</v>
      </c>
      <c r="AH9206" t="s">
        <v>44</v>
      </c>
      <c r="AI9206" t="s">
        <v>644</v>
      </c>
      <c r="AJ9206" t="s">
        <v>46</v>
      </c>
      <c r="AK9206" t="s">
        <v>70</v>
      </c>
      <c r="AL9206" t="s">
        <v>645</v>
      </c>
      <c r="AM9206">
        <v>23.04</v>
      </c>
      <c r="AN9206">
        <v>8</v>
      </c>
      <c r="AO9206">
        <v>0</v>
      </c>
      <c r="AP9206">
        <v>6.9119999999999999</v>
      </c>
      <c r="AQ9206">
        <f>YEAR(Table1[[#This Row],[Order Date]])</f>
        <v>2016</v>
      </c>
      <c r="AR9206" t="str">
        <f>TEXT(Table1[[#This Row],[Order Date]],"mmmm")</f>
        <v>December</v>
      </c>
      <c r="AS9206" t="str">
        <f>"Q"&amp;ROUNDUP(MONTH(Table1[[#This Row],[Order Date]])/3,0)</f>
        <v>Q4</v>
      </c>
      <c r="AT9206">
        <f>IF(Table1[[#This Row],[Sales]]=0,0,Table1[[#This Row],[Profit]]/Table1[[#This Row],[Sales]])</f>
        <v>0.3</v>
      </c>
    </row>
    <row r="9207" spans="22:46" x14ac:dyDescent="0.3">
      <c r="V9207">
        <v>9206</v>
      </c>
      <c r="W9207" t="s">
        <v>11294</v>
      </c>
      <c r="X9207" s="1">
        <v>42481</v>
      </c>
      <c r="Y9207" t="s">
        <v>1696</v>
      </c>
      <c r="Z9207" t="s">
        <v>1450</v>
      </c>
      <c r="AA9207" t="s">
        <v>5116</v>
      </c>
      <c r="AB9207" t="s">
        <v>5117</v>
      </c>
      <c r="AC9207" t="s">
        <v>25</v>
      </c>
      <c r="AD9207" t="s">
        <v>26</v>
      </c>
      <c r="AE9207" t="s">
        <v>9229</v>
      </c>
      <c r="AF9207" t="s">
        <v>844</v>
      </c>
      <c r="AG9207">
        <v>6460</v>
      </c>
      <c r="AH9207" t="s">
        <v>160</v>
      </c>
      <c r="AI9207" t="s">
        <v>4038</v>
      </c>
      <c r="AJ9207" t="s">
        <v>46</v>
      </c>
      <c r="AK9207" t="s">
        <v>70</v>
      </c>
      <c r="AL9207" t="s">
        <v>4039</v>
      </c>
      <c r="AM9207">
        <v>15.48</v>
      </c>
      <c r="AN9207">
        <v>3</v>
      </c>
      <c r="AO9207">
        <v>0</v>
      </c>
      <c r="AP9207">
        <v>4.4892000000000003</v>
      </c>
      <c r="AQ9207">
        <f>YEAR(Table1[[#This Row],[Order Date]])</f>
        <v>2016</v>
      </c>
      <c r="AR9207" t="str">
        <f>TEXT(Table1[[#This Row],[Order Date]],"mmmm")</f>
        <v>April</v>
      </c>
      <c r="AS9207" t="str">
        <f>"Q"&amp;ROUNDUP(MONTH(Table1[[#This Row],[Order Date]])/3,0)</f>
        <v>Q2</v>
      </c>
      <c r="AT9207">
        <f>IF(Table1[[#This Row],[Sales]]=0,0,Table1[[#This Row],[Profit]]/Table1[[#This Row],[Sales]])</f>
        <v>0.29000000000000004</v>
      </c>
    </row>
    <row r="9208" spans="22:46" x14ac:dyDescent="0.3">
      <c r="V9208">
        <v>9207</v>
      </c>
      <c r="W9208" t="s">
        <v>11294</v>
      </c>
      <c r="X9208" s="1">
        <v>42481</v>
      </c>
      <c r="Y9208" t="s">
        <v>1696</v>
      </c>
      <c r="Z9208" t="s">
        <v>1450</v>
      </c>
      <c r="AA9208" t="s">
        <v>5116</v>
      </c>
      <c r="AB9208" t="s">
        <v>5117</v>
      </c>
      <c r="AC9208" t="s">
        <v>25</v>
      </c>
      <c r="AD9208" t="s">
        <v>26</v>
      </c>
      <c r="AE9208" t="s">
        <v>9229</v>
      </c>
      <c r="AF9208" t="s">
        <v>844</v>
      </c>
      <c r="AG9208">
        <v>6460</v>
      </c>
      <c r="AH9208" t="s">
        <v>160</v>
      </c>
      <c r="AI9208" t="s">
        <v>8778</v>
      </c>
      <c r="AJ9208" t="s">
        <v>46</v>
      </c>
      <c r="AK9208" t="s">
        <v>94</v>
      </c>
      <c r="AL9208" t="s">
        <v>8779</v>
      </c>
      <c r="AM9208">
        <v>51.84</v>
      </c>
      <c r="AN9208">
        <v>8</v>
      </c>
      <c r="AO9208">
        <v>0</v>
      </c>
      <c r="AP9208">
        <v>24.883199999999999</v>
      </c>
      <c r="AQ9208">
        <f>YEAR(Table1[[#This Row],[Order Date]])</f>
        <v>2016</v>
      </c>
      <c r="AR9208" t="str">
        <f>TEXT(Table1[[#This Row],[Order Date]],"mmmm")</f>
        <v>April</v>
      </c>
      <c r="AS9208" t="str">
        <f>"Q"&amp;ROUNDUP(MONTH(Table1[[#This Row],[Order Date]])/3,0)</f>
        <v>Q2</v>
      </c>
      <c r="AT9208">
        <f>IF(Table1[[#This Row],[Sales]]=0,0,Table1[[#This Row],[Profit]]/Table1[[#This Row],[Sales]])</f>
        <v>0.47999999999999993</v>
      </c>
    </row>
    <row r="9209" spans="22:46" x14ac:dyDescent="0.3">
      <c r="V9209">
        <v>9208</v>
      </c>
      <c r="W9209" t="s">
        <v>11295</v>
      </c>
      <c r="X9209" s="1">
        <v>42950</v>
      </c>
      <c r="Y9209" s="1">
        <v>42924</v>
      </c>
      <c r="Z9209" t="s">
        <v>51</v>
      </c>
      <c r="AA9209" t="s">
        <v>4309</v>
      </c>
      <c r="AB9209" t="s">
        <v>4310</v>
      </c>
      <c r="AC9209" t="s">
        <v>25</v>
      </c>
      <c r="AD9209" t="s">
        <v>26</v>
      </c>
      <c r="AE9209" t="s">
        <v>608</v>
      </c>
      <c r="AF9209" t="s">
        <v>233</v>
      </c>
      <c r="AG9209">
        <v>61701</v>
      </c>
      <c r="AH9209" t="s">
        <v>111</v>
      </c>
      <c r="AI9209" t="s">
        <v>6183</v>
      </c>
      <c r="AJ9209" t="s">
        <v>73</v>
      </c>
      <c r="AK9209" t="s">
        <v>176</v>
      </c>
      <c r="AL9209" t="s">
        <v>6184</v>
      </c>
      <c r="AM9209">
        <v>39.816000000000003</v>
      </c>
      <c r="AN9209">
        <v>3</v>
      </c>
      <c r="AO9209">
        <v>0.2</v>
      </c>
      <c r="AP9209">
        <v>7.4654999999999996</v>
      </c>
      <c r="AQ9209">
        <f>YEAR(Table1[[#This Row],[Order Date]])</f>
        <v>2017</v>
      </c>
      <c r="AR9209" t="str">
        <f>TEXT(Table1[[#This Row],[Order Date]],"mmmm")</f>
        <v>August</v>
      </c>
      <c r="AS9209" t="str">
        <f>"Q"&amp;ROUNDUP(MONTH(Table1[[#This Row],[Order Date]])/3,0)</f>
        <v>Q3</v>
      </c>
      <c r="AT9209">
        <f>IF(Table1[[#This Row],[Sales]]=0,0,Table1[[#This Row],[Profit]]/Table1[[#This Row],[Sales]])</f>
        <v>0.18749999999999997</v>
      </c>
    </row>
    <row r="9210" spans="22:46" x14ac:dyDescent="0.3">
      <c r="V9210">
        <v>9209</v>
      </c>
      <c r="W9210" t="s">
        <v>11296</v>
      </c>
      <c r="X9210" s="1">
        <v>42950</v>
      </c>
      <c r="Y9210" s="1">
        <v>42955</v>
      </c>
      <c r="Z9210" t="s">
        <v>22</v>
      </c>
      <c r="AA9210" t="s">
        <v>5358</v>
      </c>
      <c r="AB9210" t="s">
        <v>5359</v>
      </c>
      <c r="AC9210" t="s">
        <v>41</v>
      </c>
      <c r="AD9210" t="s">
        <v>26</v>
      </c>
      <c r="AE9210" t="s">
        <v>99</v>
      </c>
      <c r="AF9210" t="s">
        <v>100</v>
      </c>
      <c r="AG9210">
        <v>98105</v>
      </c>
      <c r="AH9210" t="s">
        <v>44</v>
      </c>
      <c r="AI9210" t="s">
        <v>5537</v>
      </c>
      <c r="AJ9210" t="s">
        <v>46</v>
      </c>
      <c r="AK9210" t="s">
        <v>60</v>
      </c>
      <c r="AL9210" t="s">
        <v>5538</v>
      </c>
      <c r="AM9210">
        <v>16.059999999999999</v>
      </c>
      <c r="AN9210">
        <v>1</v>
      </c>
      <c r="AO9210">
        <v>0</v>
      </c>
      <c r="AP9210">
        <v>4.1756000000000002</v>
      </c>
      <c r="AQ9210">
        <f>YEAR(Table1[[#This Row],[Order Date]])</f>
        <v>2017</v>
      </c>
      <c r="AR9210" t="str">
        <f>TEXT(Table1[[#This Row],[Order Date]],"mmmm")</f>
        <v>August</v>
      </c>
      <c r="AS9210" t="str">
        <f>"Q"&amp;ROUNDUP(MONTH(Table1[[#This Row],[Order Date]])/3,0)</f>
        <v>Q3</v>
      </c>
      <c r="AT9210">
        <f>IF(Table1[[#This Row],[Sales]]=0,0,Table1[[#This Row],[Profit]]/Table1[[#This Row],[Sales]])</f>
        <v>0.26</v>
      </c>
    </row>
    <row r="9211" spans="22:46" x14ac:dyDescent="0.3">
      <c r="V9211">
        <v>9210</v>
      </c>
      <c r="W9211" t="s">
        <v>11297</v>
      </c>
      <c r="X9211" s="1">
        <v>43080</v>
      </c>
      <c r="Y9211" t="s">
        <v>932</v>
      </c>
      <c r="Z9211" t="s">
        <v>22</v>
      </c>
      <c r="AA9211" t="s">
        <v>11298</v>
      </c>
      <c r="AB9211" t="s">
        <v>11299</v>
      </c>
      <c r="AC9211" t="s">
        <v>108</v>
      </c>
      <c r="AD9211" t="s">
        <v>26</v>
      </c>
      <c r="AE9211" t="s">
        <v>2505</v>
      </c>
      <c r="AF9211" t="s">
        <v>554</v>
      </c>
      <c r="AG9211">
        <v>52601</v>
      </c>
      <c r="AH9211" t="s">
        <v>111</v>
      </c>
      <c r="AI9211" t="s">
        <v>4688</v>
      </c>
      <c r="AJ9211" t="s">
        <v>46</v>
      </c>
      <c r="AK9211" t="s">
        <v>190</v>
      </c>
      <c r="AL9211" t="s">
        <v>4689</v>
      </c>
      <c r="AM9211">
        <v>7.28</v>
      </c>
      <c r="AN9211">
        <v>1</v>
      </c>
      <c r="AO9211">
        <v>0</v>
      </c>
      <c r="AP9211">
        <v>3.4944000000000002</v>
      </c>
      <c r="AQ9211">
        <f>YEAR(Table1[[#This Row],[Order Date]])</f>
        <v>2017</v>
      </c>
      <c r="AR9211" t="str">
        <f>TEXT(Table1[[#This Row],[Order Date]],"mmmm")</f>
        <v>December</v>
      </c>
      <c r="AS9211" t="str">
        <f>"Q"&amp;ROUNDUP(MONTH(Table1[[#This Row],[Order Date]])/3,0)</f>
        <v>Q4</v>
      </c>
      <c r="AT9211">
        <f>IF(Table1[[#This Row],[Sales]]=0,0,Table1[[#This Row],[Profit]]/Table1[[#This Row],[Sales]])</f>
        <v>0.48</v>
      </c>
    </row>
    <row r="9212" spans="22:46" x14ac:dyDescent="0.3">
      <c r="V9212">
        <v>9211</v>
      </c>
      <c r="W9212" t="s">
        <v>11297</v>
      </c>
      <c r="X9212" s="1">
        <v>43080</v>
      </c>
      <c r="Y9212" t="s">
        <v>932</v>
      </c>
      <c r="Z9212" t="s">
        <v>22</v>
      </c>
      <c r="AA9212" t="s">
        <v>11298</v>
      </c>
      <c r="AB9212" t="s">
        <v>11299</v>
      </c>
      <c r="AC9212" t="s">
        <v>108</v>
      </c>
      <c r="AD9212" t="s">
        <v>26</v>
      </c>
      <c r="AE9212" t="s">
        <v>2505</v>
      </c>
      <c r="AF9212" t="s">
        <v>554</v>
      </c>
      <c r="AG9212">
        <v>52601</v>
      </c>
      <c r="AH9212" t="s">
        <v>111</v>
      </c>
      <c r="AI9212" t="s">
        <v>3322</v>
      </c>
      <c r="AJ9212" t="s">
        <v>46</v>
      </c>
      <c r="AK9212" t="s">
        <v>77</v>
      </c>
      <c r="AL9212" t="s">
        <v>3323</v>
      </c>
      <c r="AM9212">
        <v>5.4</v>
      </c>
      <c r="AN9212">
        <v>3</v>
      </c>
      <c r="AO9212">
        <v>0</v>
      </c>
      <c r="AP9212">
        <v>2.5920000000000001</v>
      </c>
      <c r="AQ9212">
        <f>YEAR(Table1[[#This Row],[Order Date]])</f>
        <v>2017</v>
      </c>
      <c r="AR9212" t="str">
        <f>TEXT(Table1[[#This Row],[Order Date]],"mmmm")</f>
        <v>December</v>
      </c>
      <c r="AS9212" t="str">
        <f>"Q"&amp;ROUNDUP(MONTH(Table1[[#This Row],[Order Date]])/3,0)</f>
        <v>Q4</v>
      </c>
      <c r="AT9212">
        <f>IF(Table1[[#This Row],[Sales]]=0,0,Table1[[#This Row],[Profit]]/Table1[[#This Row],[Sales]])</f>
        <v>0.48</v>
      </c>
    </row>
    <row r="9213" spans="22:46" x14ac:dyDescent="0.3">
      <c r="V9213">
        <v>9212</v>
      </c>
      <c r="W9213" t="s">
        <v>11300</v>
      </c>
      <c r="X9213" s="1">
        <v>42077</v>
      </c>
      <c r="Y9213" t="s">
        <v>4671</v>
      </c>
      <c r="Z9213" t="s">
        <v>51</v>
      </c>
      <c r="AA9213" t="s">
        <v>4554</v>
      </c>
      <c r="AB9213" t="s">
        <v>4555</v>
      </c>
      <c r="AC9213" t="s">
        <v>25</v>
      </c>
      <c r="AD9213" t="s">
        <v>26</v>
      </c>
      <c r="AE9213" t="s">
        <v>639</v>
      </c>
      <c r="AF9213" t="s">
        <v>43</v>
      </c>
      <c r="AG9213">
        <v>95661</v>
      </c>
      <c r="AH9213" t="s">
        <v>44</v>
      </c>
      <c r="AI9213" t="s">
        <v>1229</v>
      </c>
      <c r="AJ9213" t="s">
        <v>46</v>
      </c>
      <c r="AK9213" t="s">
        <v>94</v>
      </c>
      <c r="AL9213" t="s">
        <v>1230</v>
      </c>
      <c r="AM9213">
        <v>19.440000000000001</v>
      </c>
      <c r="AN9213">
        <v>3</v>
      </c>
      <c r="AO9213">
        <v>0</v>
      </c>
      <c r="AP9213">
        <v>9.3312000000000008</v>
      </c>
      <c r="AQ9213">
        <f>YEAR(Table1[[#This Row],[Order Date]])</f>
        <v>2015</v>
      </c>
      <c r="AR9213" t="str">
        <f>TEXT(Table1[[#This Row],[Order Date]],"mmmm")</f>
        <v>March</v>
      </c>
      <c r="AS9213" t="str">
        <f>"Q"&amp;ROUNDUP(MONTH(Table1[[#This Row],[Order Date]])/3,0)</f>
        <v>Q1</v>
      </c>
      <c r="AT9213">
        <f>IF(Table1[[#This Row],[Sales]]=0,0,Table1[[#This Row],[Profit]]/Table1[[#This Row],[Sales]])</f>
        <v>0.48000000000000004</v>
      </c>
    </row>
    <row r="9214" spans="22:46" x14ac:dyDescent="0.3">
      <c r="V9214">
        <v>9213</v>
      </c>
      <c r="W9214" t="s">
        <v>11301</v>
      </c>
      <c r="X9214" s="1">
        <v>41981</v>
      </c>
      <c r="Y9214" t="s">
        <v>3048</v>
      </c>
      <c r="Z9214" t="s">
        <v>51</v>
      </c>
      <c r="AA9214" t="s">
        <v>2357</v>
      </c>
      <c r="AB9214" t="s">
        <v>2358</v>
      </c>
      <c r="AC9214" t="s">
        <v>41</v>
      </c>
      <c r="AD9214" t="s">
        <v>26</v>
      </c>
      <c r="AE9214" t="s">
        <v>136</v>
      </c>
      <c r="AF9214" t="s">
        <v>43</v>
      </c>
      <c r="AG9214">
        <v>94110</v>
      </c>
      <c r="AH9214" t="s">
        <v>44</v>
      </c>
      <c r="AI9214" t="s">
        <v>336</v>
      </c>
      <c r="AJ9214" t="s">
        <v>31</v>
      </c>
      <c r="AK9214" t="s">
        <v>67</v>
      </c>
      <c r="AL9214" t="s">
        <v>337</v>
      </c>
      <c r="AM9214">
        <v>39.880000000000003</v>
      </c>
      <c r="AN9214">
        <v>2</v>
      </c>
      <c r="AO9214">
        <v>0</v>
      </c>
      <c r="AP9214">
        <v>11.166399999999999</v>
      </c>
      <c r="AQ9214">
        <f>YEAR(Table1[[#This Row],[Order Date]])</f>
        <v>2014</v>
      </c>
      <c r="AR9214" t="str">
        <f>TEXT(Table1[[#This Row],[Order Date]],"mmmm")</f>
        <v>December</v>
      </c>
      <c r="AS9214" t="str">
        <f>"Q"&amp;ROUNDUP(MONTH(Table1[[#This Row],[Order Date]])/3,0)</f>
        <v>Q4</v>
      </c>
      <c r="AT9214">
        <f>IF(Table1[[#This Row],[Sales]]=0,0,Table1[[#This Row],[Profit]]/Table1[[#This Row],[Sales]])</f>
        <v>0.27999999999999997</v>
      </c>
    </row>
    <row r="9215" spans="22:46" x14ac:dyDescent="0.3">
      <c r="V9215">
        <v>9214</v>
      </c>
      <c r="W9215" t="s">
        <v>11301</v>
      </c>
      <c r="X9215" s="1">
        <v>41981</v>
      </c>
      <c r="Y9215" t="s">
        <v>3048</v>
      </c>
      <c r="Z9215" t="s">
        <v>51</v>
      </c>
      <c r="AA9215" t="s">
        <v>2357</v>
      </c>
      <c r="AB9215" t="s">
        <v>2358</v>
      </c>
      <c r="AC9215" t="s">
        <v>41</v>
      </c>
      <c r="AD9215" t="s">
        <v>26</v>
      </c>
      <c r="AE9215" t="s">
        <v>136</v>
      </c>
      <c r="AF9215" t="s">
        <v>43</v>
      </c>
      <c r="AG9215">
        <v>94110</v>
      </c>
      <c r="AH9215" t="s">
        <v>44</v>
      </c>
      <c r="AI9215" t="s">
        <v>4895</v>
      </c>
      <c r="AJ9215" t="s">
        <v>31</v>
      </c>
      <c r="AK9215" t="s">
        <v>67</v>
      </c>
      <c r="AL9215" t="s">
        <v>4896</v>
      </c>
      <c r="AM9215">
        <v>79.44</v>
      </c>
      <c r="AN9215">
        <v>3</v>
      </c>
      <c r="AO9215">
        <v>0</v>
      </c>
      <c r="AP9215">
        <v>28.598400000000002</v>
      </c>
      <c r="AQ9215">
        <f>YEAR(Table1[[#This Row],[Order Date]])</f>
        <v>2014</v>
      </c>
      <c r="AR9215" t="str">
        <f>TEXT(Table1[[#This Row],[Order Date]],"mmmm")</f>
        <v>December</v>
      </c>
      <c r="AS9215" t="str">
        <f>"Q"&amp;ROUNDUP(MONTH(Table1[[#This Row],[Order Date]])/3,0)</f>
        <v>Q4</v>
      </c>
      <c r="AT9215">
        <f>IF(Table1[[#This Row],[Sales]]=0,0,Table1[[#This Row],[Profit]]/Table1[[#This Row],[Sales]])</f>
        <v>0.36000000000000004</v>
      </c>
    </row>
    <row r="9216" spans="22:46" x14ac:dyDescent="0.3">
      <c r="V9216">
        <v>9215</v>
      </c>
      <c r="W9216" t="s">
        <v>11302</v>
      </c>
      <c r="X9216" s="1">
        <v>43008</v>
      </c>
      <c r="Y9216" s="1">
        <v>42776</v>
      </c>
      <c r="Z9216" t="s">
        <v>207</v>
      </c>
      <c r="AA9216" t="s">
        <v>5176</v>
      </c>
      <c r="AB9216" t="s">
        <v>5177</v>
      </c>
      <c r="AC9216" t="s">
        <v>41</v>
      </c>
      <c r="AD9216" t="s">
        <v>26</v>
      </c>
      <c r="AE9216" t="s">
        <v>158</v>
      </c>
      <c r="AF9216" t="s">
        <v>159</v>
      </c>
      <c r="AG9216">
        <v>19120</v>
      </c>
      <c r="AH9216" t="s">
        <v>160</v>
      </c>
      <c r="AI9216" t="s">
        <v>11303</v>
      </c>
      <c r="AJ9216" t="s">
        <v>46</v>
      </c>
      <c r="AK9216" t="s">
        <v>47</v>
      </c>
      <c r="AL9216" t="s">
        <v>11304</v>
      </c>
      <c r="AM9216">
        <v>20.664000000000001</v>
      </c>
      <c r="AN9216">
        <v>7</v>
      </c>
      <c r="AO9216">
        <v>0.2</v>
      </c>
      <c r="AP9216">
        <v>6.9741</v>
      </c>
      <c r="AQ9216">
        <f>YEAR(Table1[[#This Row],[Order Date]])</f>
        <v>2017</v>
      </c>
      <c r="AR9216" t="str">
        <f>TEXT(Table1[[#This Row],[Order Date]],"mmmm")</f>
        <v>September</v>
      </c>
      <c r="AS9216" t="str">
        <f>"Q"&amp;ROUNDUP(MONTH(Table1[[#This Row],[Order Date]])/3,0)</f>
        <v>Q3</v>
      </c>
      <c r="AT9216">
        <f>IF(Table1[[#This Row],[Sales]]=0,0,Table1[[#This Row],[Profit]]/Table1[[#This Row],[Sales]])</f>
        <v>0.33749999999999997</v>
      </c>
    </row>
    <row r="9217" spans="22:46" x14ac:dyDescent="0.3">
      <c r="V9217">
        <v>9216</v>
      </c>
      <c r="W9217" t="s">
        <v>11305</v>
      </c>
      <c r="X9217" s="1">
        <v>42695</v>
      </c>
      <c r="Y9217" t="s">
        <v>4041</v>
      </c>
      <c r="Z9217" t="s">
        <v>51</v>
      </c>
      <c r="AA9217" t="s">
        <v>2451</v>
      </c>
      <c r="AB9217" t="s">
        <v>2452</v>
      </c>
      <c r="AC9217" t="s">
        <v>41</v>
      </c>
      <c r="AD9217" t="s">
        <v>26</v>
      </c>
      <c r="AE9217" t="s">
        <v>42</v>
      </c>
      <c r="AF9217" t="s">
        <v>43</v>
      </c>
      <c r="AG9217">
        <v>90049</v>
      </c>
      <c r="AH9217" t="s">
        <v>44</v>
      </c>
      <c r="AI9217" t="s">
        <v>2171</v>
      </c>
      <c r="AJ9217" t="s">
        <v>46</v>
      </c>
      <c r="AK9217" t="s">
        <v>94</v>
      </c>
      <c r="AL9217" t="s">
        <v>2172</v>
      </c>
      <c r="AM9217">
        <v>32.4</v>
      </c>
      <c r="AN9217">
        <v>5</v>
      </c>
      <c r="AO9217">
        <v>0</v>
      </c>
      <c r="AP9217">
        <v>15.552</v>
      </c>
      <c r="AQ9217">
        <f>YEAR(Table1[[#This Row],[Order Date]])</f>
        <v>2016</v>
      </c>
      <c r="AR9217" t="str">
        <f>TEXT(Table1[[#This Row],[Order Date]],"mmmm")</f>
        <v>November</v>
      </c>
      <c r="AS9217" t="str">
        <f>"Q"&amp;ROUNDUP(MONTH(Table1[[#This Row],[Order Date]])/3,0)</f>
        <v>Q4</v>
      </c>
      <c r="AT9217">
        <f>IF(Table1[[#This Row],[Sales]]=0,0,Table1[[#This Row],[Profit]]/Table1[[#This Row],[Sales]])</f>
        <v>0.48</v>
      </c>
    </row>
    <row r="9218" spans="22:46" x14ac:dyDescent="0.3">
      <c r="V9218">
        <v>9217</v>
      </c>
      <c r="W9218" t="s">
        <v>11306</v>
      </c>
      <c r="X9218" s="1">
        <v>43063</v>
      </c>
      <c r="Y9218" t="s">
        <v>3067</v>
      </c>
      <c r="Z9218" t="s">
        <v>51</v>
      </c>
      <c r="AA9218" t="s">
        <v>7004</v>
      </c>
      <c r="AB9218" t="s">
        <v>7005</v>
      </c>
      <c r="AC9218" t="s">
        <v>41</v>
      </c>
      <c r="AD9218" t="s">
        <v>26</v>
      </c>
      <c r="AE9218" t="s">
        <v>7616</v>
      </c>
      <c r="AF9218" t="s">
        <v>110</v>
      </c>
      <c r="AG9218">
        <v>79762</v>
      </c>
      <c r="AH9218" t="s">
        <v>111</v>
      </c>
      <c r="AI9218" t="s">
        <v>112</v>
      </c>
      <c r="AJ9218" t="s">
        <v>46</v>
      </c>
      <c r="AK9218" t="s">
        <v>80</v>
      </c>
      <c r="AL9218" t="s">
        <v>113</v>
      </c>
      <c r="AM9218">
        <v>13.762</v>
      </c>
      <c r="AN9218">
        <v>1</v>
      </c>
      <c r="AO9218">
        <v>0.8</v>
      </c>
      <c r="AP9218">
        <v>-24.771599999999999</v>
      </c>
      <c r="AQ9218">
        <f>YEAR(Table1[[#This Row],[Order Date]])</f>
        <v>2017</v>
      </c>
      <c r="AR9218" t="str">
        <f>TEXT(Table1[[#This Row],[Order Date]],"mmmm")</f>
        <v>November</v>
      </c>
      <c r="AS9218" t="str">
        <f>"Q"&amp;ROUNDUP(MONTH(Table1[[#This Row],[Order Date]])/3,0)</f>
        <v>Q4</v>
      </c>
      <c r="AT9218">
        <f>IF(Table1[[#This Row],[Sales]]=0,0,Table1[[#This Row],[Profit]]/Table1[[#This Row],[Sales]])</f>
        <v>-1.7999999999999998</v>
      </c>
    </row>
    <row r="9219" spans="22:46" x14ac:dyDescent="0.3">
      <c r="V9219">
        <v>9218</v>
      </c>
      <c r="W9219" t="s">
        <v>11307</v>
      </c>
      <c r="X9219" s="1">
        <v>43053</v>
      </c>
      <c r="Y9219" t="s">
        <v>2292</v>
      </c>
      <c r="Z9219" t="s">
        <v>207</v>
      </c>
      <c r="AA9219" t="s">
        <v>5764</v>
      </c>
      <c r="AB9219" t="s">
        <v>5765</v>
      </c>
      <c r="AC9219" t="s">
        <v>108</v>
      </c>
      <c r="AD9219" t="s">
        <v>26</v>
      </c>
      <c r="AE9219" t="s">
        <v>463</v>
      </c>
      <c r="AF9219" t="s">
        <v>256</v>
      </c>
      <c r="AG9219">
        <v>55407</v>
      </c>
      <c r="AH9219" t="s">
        <v>111</v>
      </c>
      <c r="AI9219" t="s">
        <v>2913</v>
      </c>
      <c r="AJ9219" t="s">
        <v>46</v>
      </c>
      <c r="AK9219" t="s">
        <v>190</v>
      </c>
      <c r="AL9219" t="s">
        <v>2914</v>
      </c>
      <c r="AM9219">
        <v>15.28</v>
      </c>
      <c r="AN9219">
        <v>2</v>
      </c>
      <c r="AO9219">
        <v>0</v>
      </c>
      <c r="AP9219">
        <v>7.4871999999999996</v>
      </c>
      <c r="AQ9219">
        <f>YEAR(Table1[[#This Row],[Order Date]])</f>
        <v>2017</v>
      </c>
      <c r="AR9219" t="str">
        <f>TEXT(Table1[[#This Row],[Order Date]],"mmmm")</f>
        <v>November</v>
      </c>
      <c r="AS9219" t="str">
        <f>"Q"&amp;ROUNDUP(MONTH(Table1[[#This Row],[Order Date]])/3,0)</f>
        <v>Q4</v>
      </c>
      <c r="AT9219">
        <f>IF(Table1[[#This Row],[Sales]]=0,0,Table1[[#This Row],[Profit]]/Table1[[#This Row],[Sales]])</f>
        <v>0.49</v>
      </c>
    </row>
    <row r="9220" spans="22:46" x14ac:dyDescent="0.3">
      <c r="V9220">
        <v>9219</v>
      </c>
      <c r="W9220" t="s">
        <v>11308</v>
      </c>
      <c r="X9220" s="1">
        <v>42232</v>
      </c>
      <c r="Y9220" t="s">
        <v>7258</v>
      </c>
      <c r="Z9220" t="s">
        <v>51</v>
      </c>
      <c r="AA9220" t="s">
        <v>5008</v>
      </c>
      <c r="AB9220" t="s">
        <v>5009</v>
      </c>
      <c r="AC9220" t="s">
        <v>25</v>
      </c>
      <c r="AD9220" t="s">
        <v>26</v>
      </c>
      <c r="AE9220" t="s">
        <v>158</v>
      </c>
      <c r="AF9220" t="s">
        <v>159</v>
      </c>
      <c r="AG9220">
        <v>19120</v>
      </c>
      <c r="AH9220" t="s">
        <v>160</v>
      </c>
      <c r="AI9220" t="s">
        <v>3787</v>
      </c>
      <c r="AJ9220" t="s">
        <v>46</v>
      </c>
      <c r="AK9220" t="s">
        <v>60</v>
      </c>
      <c r="AL9220" t="s">
        <v>3788</v>
      </c>
      <c r="AM9220">
        <v>44.688000000000002</v>
      </c>
      <c r="AN9220">
        <v>7</v>
      </c>
      <c r="AO9220">
        <v>0.2</v>
      </c>
      <c r="AP9220">
        <v>3.3515999999999999</v>
      </c>
      <c r="AQ9220">
        <f>YEAR(Table1[[#This Row],[Order Date]])</f>
        <v>2015</v>
      </c>
      <c r="AR9220" t="str">
        <f>TEXT(Table1[[#This Row],[Order Date]],"mmmm")</f>
        <v>August</v>
      </c>
      <c r="AS9220" t="str">
        <f>"Q"&amp;ROUNDUP(MONTH(Table1[[#This Row],[Order Date]])/3,0)</f>
        <v>Q3</v>
      </c>
      <c r="AT9220">
        <f>IF(Table1[[#This Row],[Sales]]=0,0,Table1[[#This Row],[Profit]]/Table1[[#This Row],[Sales]])</f>
        <v>7.4999999999999997E-2</v>
      </c>
    </row>
    <row r="9221" spans="22:46" x14ac:dyDescent="0.3">
      <c r="V9221">
        <v>9220</v>
      </c>
      <c r="W9221" t="s">
        <v>11308</v>
      </c>
      <c r="X9221" s="1">
        <v>42232</v>
      </c>
      <c r="Y9221" t="s">
        <v>7258</v>
      </c>
      <c r="Z9221" t="s">
        <v>51</v>
      </c>
      <c r="AA9221" t="s">
        <v>5008</v>
      </c>
      <c r="AB9221" t="s">
        <v>5009</v>
      </c>
      <c r="AC9221" t="s">
        <v>25</v>
      </c>
      <c r="AD9221" t="s">
        <v>26</v>
      </c>
      <c r="AE9221" t="s">
        <v>158</v>
      </c>
      <c r="AF9221" t="s">
        <v>159</v>
      </c>
      <c r="AG9221">
        <v>19120</v>
      </c>
      <c r="AH9221" t="s">
        <v>160</v>
      </c>
      <c r="AI9221" t="s">
        <v>6081</v>
      </c>
      <c r="AJ9221" t="s">
        <v>31</v>
      </c>
      <c r="AK9221" t="s">
        <v>32</v>
      </c>
      <c r="AL9221" t="s">
        <v>6082</v>
      </c>
      <c r="AM9221">
        <v>301.47000000000003</v>
      </c>
      <c r="AN9221">
        <v>3</v>
      </c>
      <c r="AO9221">
        <v>0.5</v>
      </c>
      <c r="AP9221">
        <v>-204.99959999999999</v>
      </c>
      <c r="AQ9221">
        <f>YEAR(Table1[[#This Row],[Order Date]])</f>
        <v>2015</v>
      </c>
      <c r="AR9221" t="str">
        <f>TEXT(Table1[[#This Row],[Order Date]],"mmmm")</f>
        <v>August</v>
      </c>
      <c r="AS9221" t="str">
        <f>"Q"&amp;ROUNDUP(MONTH(Table1[[#This Row],[Order Date]])/3,0)</f>
        <v>Q3</v>
      </c>
      <c r="AT9221">
        <f>IF(Table1[[#This Row],[Sales]]=0,0,Table1[[#This Row],[Profit]]/Table1[[#This Row],[Sales]])</f>
        <v>-0.67999999999999994</v>
      </c>
    </row>
    <row r="9222" spans="22:46" x14ac:dyDescent="0.3">
      <c r="V9222">
        <v>9221</v>
      </c>
      <c r="W9222" t="s">
        <v>11309</v>
      </c>
      <c r="X9222" s="1">
        <v>43021</v>
      </c>
      <c r="Y9222" t="s">
        <v>3095</v>
      </c>
      <c r="Z9222" t="s">
        <v>207</v>
      </c>
      <c r="AA9222" t="s">
        <v>6658</v>
      </c>
      <c r="AB9222" t="s">
        <v>6659</v>
      </c>
      <c r="AC9222" t="s">
        <v>25</v>
      </c>
      <c r="AD9222" t="s">
        <v>26</v>
      </c>
      <c r="AE9222" t="s">
        <v>4801</v>
      </c>
      <c r="AF9222" t="s">
        <v>832</v>
      </c>
      <c r="AG9222">
        <v>70506</v>
      </c>
      <c r="AH9222" t="s">
        <v>29</v>
      </c>
      <c r="AI9222" t="s">
        <v>5579</v>
      </c>
      <c r="AJ9222" t="s">
        <v>46</v>
      </c>
      <c r="AK9222" t="s">
        <v>47</v>
      </c>
      <c r="AL9222" t="s">
        <v>5580</v>
      </c>
      <c r="AM9222">
        <v>11.07</v>
      </c>
      <c r="AN9222">
        <v>3</v>
      </c>
      <c r="AO9222">
        <v>0</v>
      </c>
      <c r="AP9222">
        <v>5.2028999999999996</v>
      </c>
      <c r="AQ9222">
        <f>YEAR(Table1[[#This Row],[Order Date]])</f>
        <v>2017</v>
      </c>
      <c r="AR9222" t="str">
        <f>TEXT(Table1[[#This Row],[Order Date]],"mmmm")</f>
        <v>October</v>
      </c>
      <c r="AS9222" t="str">
        <f>"Q"&amp;ROUNDUP(MONTH(Table1[[#This Row],[Order Date]])/3,0)</f>
        <v>Q4</v>
      </c>
      <c r="AT9222">
        <f>IF(Table1[[#This Row],[Sales]]=0,0,Table1[[#This Row],[Profit]]/Table1[[#This Row],[Sales]])</f>
        <v>0.47</v>
      </c>
    </row>
    <row r="9223" spans="22:46" x14ac:dyDescent="0.3">
      <c r="V9223">
        <v>9222</v>
      </c>
      <c r="W9223" t="s">
        <v>11309</v>
      </c>
      <c r="X9223" s="1">
        <v>43021</v>
      </c>
      <c r="Y9223" t="s">
        <v>3095</v>
      </c>
      <c r="Z9223" t="s">
        <v>207</v>
      </c>
      <c r="AA9223" t="s">
        <v>6658</v>
      </c>
      <c r="AB9223" t="s">
        <v>6659</v>
      </c>
      <c r="AC9223" t="s">
        <v>25</v>
      </c>
      <c r="AD9223" t="s">
        <v>26</v>
      </c>
      <c r="AE9223" t="s">
        <v>4801</v>
      </c>
      <c r="AF9223" t="s">
        <v>832</v>
      </c>
      <c r="AG9223">
        <v>70506</v>
      </c>
      <c r="AH9223" t="s">
        <v>29</v>
      </c>
      <c r="AI9223" t="s">
        <v>1019</v>
      </c>
      <c r="AJ9223" t="s">
        <v>31</v>
      </c>
      <c r="AK9223" t="s">
        <v>57</v>
      </c>
      <c r="AL9223" t="s">
        <v>1020</v>
      </c>
      <c r="AM9223">
        <v>1504.52</v>
      </c>
      <c r="AN9223">
        <v>4</v>
      </c>
      <c r="AO9223">
        <v>0</v>
      </c>
      <c r="AP9223">
        <v>346.03960000000001</v>
      </c>
      <c r="AQ9223">
        <f>YEAR(Table1[[#This Row],[Order Date]])</f>
        <v>2017</v>
      </c>
      <c r="AR9223" t="str">
        <f>TEXT(Table1[[#This Row],[Order Date]],"mmmm")</f>
        <v>October</v>
      </c>
      <c r="AS9223" t="str">
        <f>"Q"&amp;ROUNDUP(MONTH(Table1[[#This Row],[Order Date]])/3,0)</f>
        <v>Q4</v>
      </c>
      <c r="AT9223">
        <f>IF(Table1[[#This Row],[Sales]]=0,0,Table1[[#This Row],[Profit]]/Table1[[#This Row],[Sales]])</f>
        <v>0.23</v>
      </c>
    </row>
    <row r="9224" spans="22:46" x14ac:dyDescent="0.3">
      <c r="V9224">
        <v>9223</v>
      </c>
      <c r="W9224" t="s">
        <v>11309</v>
      </c>
      <c r="X9224" s="1">
        <v>43021</v>
      </c>
      <c r="Y9224" t="s">
        <v>3095</v>
      </c>
      <c r="Z9224" t="s">
        <v>207</v>
      </c>
      <c r="AA9224" t="s">
        <v>6658</v>
      </c>
      <c r="AB9224" t="s">
        <v>6659</v>
      </c>
      <c r="AC9224" t="s">
        <v>25</v>
      </c>
      <c r="AD9224" t="s">
        <v>26</v>
      </c>
      <c r="AE9224" t="s">
        <v>4801</v>
      </c>
      <c r="AF9224" t="s">
        <v>832</v>
      </c>
      <c r="AG9224">
        <v>70506</v>
      </c>
      <c r="AH9224" t="s">
        <v>29</v>
      </c>
      <c r="AI9224" t="s">
        <v>4994</v>
      </c>
      <c r="AJ9224" t="s">
        <v>46</v>
      </c>
      <c r="AK9224" t="s">
        <v>94</v>
      </c>
      <c r="AL9224" t="s">
        <v>4995</v>
      </c>
      <c r="AM9224">
        <v>25.92</v>
      </c>
      <c r="AN9224">
        <v>4</v>
      </c>
      <c r="AO9224">
        <v>0</v>
      </c>
      <c r="AP9224">
        <v>12.441599999999999</v>
      </c>
      <c r="AQ9224">
        <f>YEAR(Table1[[#This Row],[Order Date]])</f>
        <v>2017</v>
      </c>
      <c r="AR9224" t="str">
        <f>TEXT(Table1[[#This Row],[Order Date]],"mmmm")</f>
        <v>October</v>
      </c>
      <c r="AS9224" t="str">
        <f>"Q"&amp;ROUNDUP(MONTH(Table1[[#This Row],[Order Date]])/3,0)</f>
        <v>Q4</v>
      </c>
      <c r="AT9224">
        <f>IF(Table1[[#This Row],[Sales]]=0,0,Table1[[#This Row],[Profit]]/Table1[[#This Row],[Sales]])</f>
        <v>0.47999999999999993</v>
      </c>
    </row>
    <row r="9225" spans="22:46" x14ac:dyDescent="0.3">
      <c r="V9225">
        <v>9224</v>
      </c>
      <c r="W9225" t="s">
        <v>11310</v>
      </c>
      <c r="X9225" s="1">
        <v>43043</v>
      </c>
      <c r="Y9225" s="1">
        <v>42836</v>
      </c>
      <c r="Z9225" t="s">
        <v>1450</v>
      </c>
      <c r="AA9225" t="s">
        <v>850</v>
      </c>
      <c r="AB9225" t="s">
        <v>851</v>
      </c>
      <c r="AC9225" t="s">
        <v>108</v>
      </c>
      <c r="AD9225" t="s">
        <v>26</v>
      </c>
      <c r="AE9225" t="s">
        <v>11311</v>
      </c>
      <c r="AF9225" t="s">
        <v>110</v>
      </c>
      <c r="AG9225">
        <v>77803</v>
      </c>
      <c r="AH9225" t="s">
        <v>111</v>
      </c>
      <c r="AI9225" t="s">
        <v>6321</v>
      </c>
      <c r="AJ9225" t="s">
        <v>46</v>
      </c>
      <c r="AK9225" t="s">
        <v>77</v>
      </c>
      <c r="AL9225" t="s">
        <v>6322</v>
      </c>
      <c r="AM9225">
        <v>7.5359999999999996</v>
      </c>
      <c r="AN9225">
        <v>6</v>
      </c>
      <c r="AO9225">
        <v>0.8</v>
      </c>
      <c r="AP9225">
        <v>-13.188000000000001</v>
      </c>
      <c r="AQ9225">
        <f>YEAR(Table1[[#This Row],[Order Date]])</f>
        <v>2017</v>
      </c>
      <c r="AR9225" t="str">
        <f>TEXT(Table1[[#This Row],[Order Date]],"mmmm")</f>
        <v>November</v>
      </c>
      <c r="AS9225" t="str">
        <f>"Q"&amp;ROUNDUP(MONTH(Table1[[#This Row],[Order Date]])/3,0)</f>
        <v>Q4</v>
      </c>
      <c r="AT9225">
        <f>IF(Table1[[#This Row],[Sales]]=0,0,Table1[[#This Row],[Profit]]/Table1[[#This Row],[Sales]])</f>
        <v>-1.7500000000000002</v>
      </c>
    </row>
    <row r="9226" spans="22:46" x14ac:dyDescent="0.3">
      <c r="V9226">
        <v>9225</v>
      </c>
      <c r="W9226" t="s">
        <v>11310</v>
      </c>
      <c r="X9226" s="1">
        <v>43043</v>
      </c>
      <c r="Y9226" s="1">
        <v>42836</v>
      </c>
      <c r="Z9226" t="s">
        <v>1450</v>
      </c>
      <c r="AA9226" t="s">
        <v>850</v>
      </c>
      <c r="AB9226" t="s">
        <v>851</v>
      </c>
      <c r="AC9226" t="s">
        <v>108</v>
      </c>
      <c r="AD9226" t="s">
        <v>26</v>
      </c>
      <c r="AE9226" t="s">
        <v>11311</v>
      </c>
      <c r="AF9226" t="s">
        <v>110</v>
      </c>
      <c r="AG9226">
        <v>77803</v>
      </c>
      <c r="AH9226" t="s">
        <v>111</v>
      </c>
      <c r="AI9226" t="s">
        <v>2888</v>
      </c>
      <c r="AJ9226" t="s">
        <v>46</v>
      </c>
      <c r="AK9226" t="s">
        <v>77</v>
      </c>
      <c r="AL9226" t="s">
        <v>2889</v>
      </c>
      <c r="AM9226">
        <v>1.4079999999999999</v>
      </c>
      <c r="AN9226">
        <v>2</v>
      </c>
      <c r="AO9226">
        <v>0.8</v>
      </c>
      <c r="AP9226">
        <v>-2.3231999999999999</v>
      </c>
      <c r="AQ9226">
        <f>YEAR(Table1[[#This Row],[Order Date]])</f>
        <v>2017</v>
      </c>
      <c r="AR9226" t="str">
        <f>TEXT(Table1[[#This Row],[Order Date]],"mmmm")</f>
        <v>November</v>
      </c>
      <c r="AS9226" t="str">
        <f>"Q"&amp;ROUNDUP(MONTH(Table1[[#This Row],[Order Date]])/3,0)</f>
        <v>Q4</v>
      </c>
      <c r="AT9226">
        <f>IF(Table1[[#This Row],[Sales]]=0,0,Table1[[#This Row],[Profit]]/Table1[[#This Row],[Sales]])</f>
        <v>-1.6500000000000001</v>
      </c>
    </row>
    <row r="9227" spans="22:46" x14ac:dyDescent="0.3">
      <c r="V9227">
        <v>9226</v>
      </c>
      <c r="W9227" t="s">
        <v>11310</v>
      </c>
      <c r="X9227" s="1">
        <v>43043</v>
      </c>
      <c r="Y9227" s="1">
        <v>42836</v>
      </c>
      <c r="Z9227" t="s">
        <v>1450</v>
      </c>
      <c r="AA9227" t="s">
        <v>850</v>
      </c>
      <c r="AB9227" t="s">
        <v>851</v>
      </c>
      <c r="AC9227" t="s">
        <v>108</v>
      </c>
      <c r="AD9227" t="s">
        <v>26</v>
      </c>
      <c r="AE9227" t="s">
        <v>11311</v>
      </c>
      <c r="AF9227" t="s">
        <v>110</v>
      </c>
      <c r="AG9227">
        <v>77803</v>
      </c>
      <c r="AH9227" t="s">
        <v>111</v>
      </c>
      <c r="AI9227" t="s">
        <v>7072</v>
      </c>
      <c r="AJ9227" t="s">
        <v>46</v>
      </c>
      <c r="AK9227" t="s">
        <v>77</v>
      </c>
      <c r="AL9227" t="s">
        <v>7073</v>
      </c>
      <c r="AM9227">
        <v>4.1440000000000001</v>
      </c>
      <c r="AN9227">
        <v>4</v>
      </c>
      <c r="AO9227">
        <v>0.8</v>
      </c>
      <c r="AP9227">
        <v>-6.4231999999999996</v>
      </c>
      <c r="AQ9227">
        <f>YEAR(Table1[[#This Row],[Order Date]])</f>
        <v>2017</v>
      </c>
      <c r="AR9227" t="str">
        <f>TEXT(Table1[[#This Row],[Order Date]],"mmmm")</f>
        <v>November</v>
      </c>
      <c r="AS9227" t="str">
        <f>"Q"&amp;ROUNDUP(MONTH(Table1[[#This Row],[Order Date]])/3,0)</f>
        <v>Q4</v>
      </c>
      <c r="AT9227">
        <f>IF(Table1[[#This Row],[Sales]]=0,0,Table1[[#This Row],[Profit]]/Table1[[#This Row],[Sales]])</f>
        <v>-1.5499999999999998</v>
      </c>
    </row>
    <row r="9228" spans="22:46" x14ac:dyDescent="0.3">
      <c r="V9228">
        <v>9227</v>
      </c>
      <c r="W9228" t="s">
        <v>11310</v>
      </c>
      <c r="X9228" s="1">
        <v>43043</v>
      </c>
      <c r="Y9228" s="1">
        <v>42836</v>
      </c>
      <c r="Z9228" t="s">
        <v>1450</v>
      </c>
      <c r="AA9228" t="s">
        <v>850</v>
      </c>
      <c r="AB9228" t="s">
        <v>851</v>
      </c>
      <c r="AC9228" t="s">
        <v>108</v>
      </c>
      <c r="AD9228" t="s">
        <v>26</v>
      </c>
      <c r="AE9228" t="s">
        <v>11311</v>
      </c>
      <c r="AF9228" t="s">
        <v>110</v>
      </c>
      <c r="AG9228">
        <v>77803</v>
      </c>
      <c r="AH9228" t="s">
        <v>111</v>
      </c>
      <c r="AI9228" t="s">
        <v>998</v>
      </c>
      <c r="AJ9228" t="s">
        <v>46</v>
      </c>
      <c r="AK9228" t="s">
        <v>60</v>
      </c>
      <c r="AL9228" t="s">
        <v>999</v>
      </c>
      <c r="AM9228">
        <v>52.752000000000002</v>
      </c>
      <c r="AN9228">
        <v>3</v>
      </c>
      <c r="AO9228">
        <v>0.2</v>
      </c>
      <c r="AP9228">
        <v>-12.528600000000001</v>
      </c>
      <c r="AQ9228">
        <f>YEAR(Table1[[#This Row],[Order Date]])</f>
        <v>2017</v>
      </c>
      <c r="AR9228" t="str">
        <f>TEXT(Table1[[#This Row],[Order Date]],"mmmm")</f>
        <v>November</v>
      </c>
      <c r="AS9228" t="str">
        <f>"Q"&amp;ROUNDUP(MONTH(Table1[[#This Row],[Order Date]])/3,0)</f>
        <v>Q4</v>
      </c>
      <c r="AT9228">
        <f>IF(Table1[[#This Row],[Sales]]=0,0,Table1[[#This Row],[Profit]]/Table1[[#This Row],[Sales]])</f>
        <v>-0.23750000000000002</v>
      </c>
    </row>
    <row r="9229" spans="22:46" x14ac:dyDescent="0.3">
      <c r="V9229">
        <v>9228</v>
      </c>
      <c r="W9229" t="s">
        <v>11312</v>
      </c>
      <c r="X9229" s="1">
        <v>42813</v>
      </c>
      <c r="Y9229" t="s">
        <v>4466</v>
      </c>
      <c r="Z9229" t="s">
        <v>51</v>
      </c>
      <c r="AA9229" t="s">
        <v>4125</v>
      </c>
      <c r="AB9229" t="s">
        <v>4126</v>
      </c>
      <c r="AC9229" t="s">
        <v>41</v>
      </c>
      <c r="AD9229" t="s">
        <v>26</v>
      </c>
      <c r="AE9229" t="s">
        <v>42</v>
      </c>
      <c r="AF9229" t="s">
        <v>43</v>
      </c>
      <c r="AG9229">
        <v>90008</v>
      </c>
      <c r="AH9229" t="s">
        <v>44</v>
      </c>
      <c r="AI9229" t="s">
        <v>5993</v>
      </c>
      <c r="AJ9229" t="s">
        <v>46</v>
      </c>
      <c r="AK9229" t="s">
        <v>80</v>
      </c>
      <c r="AL9229" t="s">
        <v>5994</v>
      </c>
      <c r="AM9229">
        <v>381.36</v>
      </c>
      <c r="AN9229">
        <v>7</v>
      </c>
      <c r="AO9229">
        <v>0</v>
      </c>
      <c r="AP9229">
        <v>106.7808</v>
      </c>
      <c r="AQ9229">
        <f>YEAR(Table1[[#This Row],[Order Date]])</f>
        <v>2017</v>
      </c>
      <c r="AR9229" t="str">
        <f>TEXT(Table1[[#This Row],[Order Date]],"mmmm")</f>
        <v>March</v>
      </c>
      <c r="AS9229" t="str">
        <f>"Q"&amp;ROUNDUP(MONTH(Table1[[#This Row],[Order Date]])/3,0)</f>
        <v>Q1</v>
      </c>
      <c r="AT9229">
        <f>IF(Table1[[#This Row],[Sales]]=0,0,Table1[[#This Row],[Profit]]/Table1[[#This Row],[Sales]])</f>
        <v>0.27999999999999997</v>
      </c>
    </row>
    <row r="9230" spans="22:46" x14ac:dyDescent="0.3">
      <c r="V9230">
        <v>9229</v>
      </c>
      <c r="W9230" t="s">
        <v>11313</v>
      </c>
      <c r="X9230" s="1">
        <v>41946</v>
      </c>
      <c r="Y9230" s="1">
        <v>41709</v>
      </c>
      <c r="Z9230" t="s">
        <v>1450</v>
      </c>
      <c r="AA9230" t="s">
        <v>4070</v>
      </c>
      <c r="AB9230" t="s">
        <v>4071</v>
      </c>
      <c r="AC9230" t="s">
        <v>108</v>
      </c>
      <c r="AD9230" t="s">
        <v>26</v>
      </c>
      <c r="AE9230" t="s">
        <v>42</v>
      </c>
      <c r="AF9230" t="s">
        <v>43</v>
      </c>
      <c r="AG9230">
        <v>90049</v>
      </c>
      <c r="AH9230" t="s">
        <v>44</v>
      </c>
      <c r="AI9230" t="s">
        <v>323</v>
      </c>
      <c r="AJ9230" t="s">
        <v>46</v>
      </c>
      <c r="AK9230" t="s">
        <v>70</v>
      </c>
      <c r="AL9230" t="s">
        <v>324</v>
      </c>
      <c r="AM9230">
        <v>6.72</v>
      </c>
      <c r="AN9230">
        <v>4</v>
      </c>
      <c r="AO9230">
        <v>0</v>
      </c>
      <c r="AP9230">
        <v>3.36</v>
      </c>
      <c r="AQ9230">
        <f>YEAR(Table1[[#This Row],[Order Date]])</f>
        <v>2014</v>
      </c>
      <c r="AR9230" t="str">
        <f>TEXT(Table1[[#This Row],[Order Date]],"mmmm")</f>
        <v>November</v>
      </c>
      <c r="AS9230" t="str">
        <f>"Q"&amp;ROUNDUP(MONTH(Table1[[#This Row],[Order Date]])/3,0)</f>
        <v>Q4</v>
      </c>
      <c r="AT9230">
        <f>IF(Table1[[#This Row],[Sales]]=0,0,Table1[[#This Row],[Profit]]/Table1[[#This Row],[Sales]])</f>
        <v>0.5</v>
      </c>
    </row>
    <row r="9231" spans="22:46" x14ac:dyDescent="0.3">
      <c r="V9231">
        <v>9230</v>
      </c>
      <c r="W9231" t="s">
        <v>11314</v>
      </c>
      <c r="X9231" s="1">
        <v>42939</v>
      </c>
      <c r="Y9231" t="s">
        <v>2196</v>
      </c>
      <c r="Z9231" t="s">
        <v>207</v>
      </c>
      <c r="AA9231" t="s">
        <v>181</v>
      </c>
      <c r="AB9231" t="s">
        <v>182</v>
      </c>
      <c r="AC9231" t="s">
        <v>25</v>
      </c>
      <c r="AD9231" t="s">
        <v>26</v>
      </c>
      <c r="AE9231" t="s">
        <v>42</v>
      </c>
      <c r="AF9231" t="s">
        <v>43</v>
      </c>
      <c r="AG9231">
        <v>90045</v>
      </c>
      <c r="AH9231" t="s">
        <v>44</v>
      </c>
      <c r="AI9231" t="s">
        <v>3776</v>
      </c>
      <c r="AJ9231" t="s">
        <v>46</v>
      </c>
      <c r="AK9231" t="s">
        <v>77</v>
      </c>
      <c r="AL9231" t="s">
        <v>3777</v>
      </c>
      <c r="AM9231">
        <v>15.192</v>
      </c>
      <c r="AN9231">
        <v>3</v>
      </c>
      <c r="AO9231">
        <v>0.2</v>
      </c>
      <c r="AP9231">
        <v>5.5071000000000003</v>
      </c>
      <c r="AQ9231">
        <f>YEAR(Table1[[#This Row],[Order Date]])</f>
        <v>2017</v>
      </c>
      <c r="AR9231" t="str">
        <f>TEXT(Table1[[#This Row],[Order Date]],"mmmm")</f>
        <v>July</v>
      </c>
      <c r="AS9231" t="str">
        <f>"Q"&amp;ROUNDUP(MONTH(Table1[[#This Row],[Order Date]])/3,0)</f>
        <v>Q3</v>
      </c>
      <c r="AT9231">
        <f>IF(Table1[[#This Row],[Sales]]=0,0,Table1[[#This Row],[Profit]]/Table1[[#This Row],[Sales]])</f>
        <v>0.36250000000000004</v>
      </c>
    </row>
    <row r="9232" spans="22:46" x14ac:dyDescent="0.3">
      <c r="V9232">
        <v>9231</v>
      </c>
      <c r="W9232" t="s">
        <v>11314</v>
      </c>
      <c r="X9232" s="1">
        <v>42939</v>
      </c>
      <c r="Y9232" t="s">
        <v>2196</v>
      </c>
      <c r="Z9232" t="s">
        <v>207</v>
      </c>
      <c r="AA9232" t="s">
        <v>181</v>
      </c>
      <c r="AB9232" t="s">
        <v>182</v>
      </c>
      <c r="AC9232" t="s">
        <v>25</v>
      </c>
      <c r="AD9232" t="s">
        <v>26</v>
      </c>
      <c r="AE9232" t="s">
        <v>42</v>
      </c>
      <c r="AF9232" t="s">
        <v>43</v>
      </c>
      <c r="AG9232">
        <v>90045</v>
      </c>
      <c r="AH9232" t="s">
        <v>44</v>
      </c>
      <c r="AI9232" t="s">
        <v>4818</v>
      </c>
      <c r="AJ9232" t="s">
        <v>46</v>
      </c>
      <c r="AK9232" t="s">
        <v>94</v>
      </c>
      <c r="AL9232" t="s">
        <v>4819</v>
      </c>
      <c r="AM9232">
        <v>58.32</v>
      </c>
      <c r="AN9232">
        <v>9</v>
      </c>
      <c r="AO9232">
        <v>0</v>
      </c>
      <c r="AP9232">
        <v>27.993600000000001</v>
      </c>
      <c r="AQ9232">
        <f>YEAR(Table1[[#This Row],[Order Date]])</f>
        <v>2017</v>
      </c>
      <c r="AR9232" t="str">
        <f>TEXT(Table1[[#This Row],[Order Date]],"mmmm")</f>
        <v>July</v>
      </c>
      <c r="AS9232" t="str">
        <f>"Q"&amp;ROUNDUP(MONTH(Table1[[#This Row],[Order Date]])/3,0)</f>
        <v>Q3</v>
      </c>
      <c r="AT9232">
        <f>IF(Table1[[#This Row],[Sales]]=0,0,Table1[[#This Row],[Profit]]/Table1[[#This Row],[Sales]])</f>
        <v>0.48</v>
      </c>
    </row>
    <row r="9233" spans="22:46" x14ac:dyDescent="0.3">
      <c r="V9233">
        <v>9232</v>
      </c>
      <c r="W9233" t="s">
        <v>11315</v>
      </c>
      <c r="X9233" s="1">
        <v>42000</v>
      </c>
      <c r="Y9233" t="s">
        <v>2311</v>
      </c>
      <c r="Z9233" t="s">
        <v>51</v>
      </c>
      <c r="AA9233" t="s">
        <v>2458</v>
      </c>
      <c r="AB9233" t="s">
        <v>2459</v>
      </c>
      <c r="AC9233" t="s">
        <v>25</v>
      </c>
      <c r="AD9233" t="s">
        <v>26</v>
      </c>
      <c r="AE9233" t="s">
        <v>614</v>
      </c>
      <c r="AF9233" t="s">
        <v>349</v>
      </c>
      <c r="AG9233">
        <v>85023</v>
      </c>
      <c r="AH9233" t="s">
        <v>44</v>
      </c>
      <c r="AI9233" t="s">
        <v>582</v>
      </c>
      <c r="AJ9233" t="s">
        <v>46</v>
      </c>
      <c r="AK9233" t="s">
        <v>77</v>
      </c>
      <c r="AL9233" t="s">
        <v>583</v>
      </c>
      <c r="AM9233">
        <v>946.76400000000001</v>
      </c>
      <c r="AN9233">
        <v>6</v>
      </c>
      <c r="AO9233">
        <v>0.7</v>
      </c>
      <c r="AP9233">
        <v>-694.29359999999997</v>
      </c>
      <c r="AQ9233">
        <f>YEAR(Table1[[#This Row],[Order Date]])</f>
        <v>2014</v>
      </c>
      <c r="AR9233" t="str">
        <f>TEXT(Table1[[#This Row],[Order Date]],"mmmm")</f>
        <v>December</v>
      </c>
      <c r="AS9233" t="str">
        <f>"Q"&amp;ROUNDUP(MONTH(Table1[[#This Row],[Order Date]])/3,0)</f>
        <v>Q4</v>
      </c>
      <c r="AT9233">
        <f>IF(Table1[[#This Row],[Sales]]=0,0,Table1[[#This Row],[Profit]]/Table1[[#This Row],[Sales]])</f>
        <v>-0.73333333333333328</v>
      </c>
    </row>
    <row r="9234" spans="22:46" x14ac:dyDescent="0.3">
      <c r="V9234">
        <v>9233</v>
      </c>
      <c r="W9234" t="s">
        <v>11316</v>
      </c>
      <c r="X9234" s="1">
        <v>42615</v>
      </c>
      <c r="Y9234" s="1">
        <v>42530</v>
      </c>
      <c r="Z9234" t="s">
        <v>51</v>
      </c>
      <c r="AA9234" t="s">
        <v>2240</v>
      </c>
      <c r="AB9234" t="s">
        <v>2241</v>
      </c>
      <c r="AC9234" t="s">
        <v>25</v>
      </c>
      <c r="AD9234" t="s">
        <v>26</v>
      </c>
      <c r="AE9234" t="s">
        <v>42</v>
      </c>
      <c r="AF9234" t="s">
        <v>43</v>
      </c>
      <c r="AG9234">
        <v>90036</v>
      </c>
      <c r="AH9234" t="s">
        <v>44</v>
      </c>
      <c r="AI9234" t="s">
        <v>5270</v>
      </c>
      <c r="AJ9234" t="s">
        <v>31</v>
      </c>
      <c r="AK9234" t="s">
        <v>67</v>
      </c>
      <c r="AL9234" t="s">
        <v>5271</v>
      </c>
      <c r="AM9234">
        <v>94.68</v>
      </c>
      <c r="AN9234">
        <v>9</v>
      </c>
      <c r="AO9234">
        <v>0</v>
      </c>
      <c r="AP9234">
        <v>31.244399999999999</v>
      </c>
      <c r="AQ9234">
        <f>YEAR(Table1[[#This Row],[Order Date]])</f>
        <v>2016</v>
      </c>
      <c r="AR9234" t="str">
        <f>TEXT(Table1[[#This Row],[Order Date]],"mmmm")</f>
        <v>September</v>
      </c>
      <c r="AS9234" t="str">
        <f>"Q"&amp;ROUNDUP(MONTH(Table1[[#This Row],[Order Date]])/3,0)</f>
        <v>Q3</v>
      </c>
      <c r="AT9234">
        <f>IF(Table1[[#This Row],[Sales]]=0,0,Table1[[#This Row],[Profit]]/Table1[[#This Row],[Sales]])</f>
        <v>0.32999999999999996</v>
      </c>
    </row>
    <row r="9235" spans="22:46" x14ac:dyDescent="0.3">
      <c r="V9235">
        <v>9234</v>
      </c>
      <c r="W9235" t="s">
        <v>11316</v>
      </c>
      <c r="X9235" s="1">
        <v>42615</v>
      </c>
      <c r="Y9235" s="1">
        <v>42530</v>
      </c>
      <c r="Z9235" t="s">
        <v>51</v>
      </c>
      <c r="AA9235" t="s">
        <v>2240</v>
      </c>
      <c r="AB9235" t="s">
        <v>2241</v>
      </c>
      <c r="AC9235" t="s">
        <v>25</v>
      </c>
      <c r="AD9235" t="s">
        <v>26</v>
      </c>
      <c r="AE9235" t="s">
        <v>42</v>
      </c>
      <c r="AF9235" t="s">
        <v>43</v>
      </c>
      <c r="AG9235">
        <v>90036</v>
      </c>
      <c r="AH9235" t="s">
        <v>44</v>
      </c>
      <c r="AI9235" t="s">
        <v>7472</v>
      </c>
      <c r="AJ9235" t="s">
        <v>46</v>
      </c>
      <c r="AK9235" t="s">
        <v>60</v>
      </c>
      <c r="AL9235" t="s">
        <v>7473</v>
      </c>
      <c r="AM9235">
        <v>23.67</v>
      </c>
      <c r="AN9235">
        <v>3</v>
      </c>
      <c r="AO9235">
        <v>0</v>
      </c>
      <c r="AP9235">
        <v>0.94679999999999997</v>
      </c>
      <c r="AQ9235">
        <f>YEAR(Table1[[#This Row],[Order Date]])</f>
        <v>2016</v>
      </c>
      <c r="AR9235" t="str">
        <f>TEXT(Table1[[#This Row],[Order Date]],"mmmm")</f>
        <v>September</v>
      </c>
      <c r="AS9235" t="str">
        <f>"Q"&amp;ROUNDUP(MONTH(Table1[[#This Row],[Order Date]])/3,0)</f>
        <v>Q3</v>
      </c>
      <c r="AT9235">
        <f>IF(Table1[[#This Row],[Sales]]=0,0,Table1[[#This Row],[Profit]]/Table1[[#This Row],[Sales]])</f>
        <v>3.9999999999999994E-2</v>
      </c>
    </row>
    <row r="9236" spans="22:46" x14ac:dyDescent="0.3">
      <c r="V9236">
        <v>9235</v>
      </c>
      <c r="W9236" t="s">
        <v>11316</v>
      </c>
      <c r="X9236" s="1">
        <v>42615</v>
      </c>
      <c r="Y9236" s="1">
        <v>42530</v>
      </c>
      <c r="Z9236" t="s">
        <v>51</v>
      </c>
      <c r="AA9236" t="s">
        <v>2240</v>
      </c>
      <c r="AB9236" t="s">
        <v>2241</v>
      </c>
      <c r="AC9236" t="s">
        <v>25</v>
      </c>
      <c r="AD9236" t="s">
        <v>26</v>
      </c>
      <c r="AE9236" t="s">
        <v>42</v>
      </c>
      <c r="AF9236" t="s">
        <v>43</v>
      </c>
      <c r="AG9236">
        <v>90036</v>
      </c>
      <c r="AH9236" t="s">
        <v>44</v>
      </c>
      <c r="AI9236" t="s">
        <v>2807</v>
      </c>
      <c r="AJ9236" t="s">
        <v>73</v>
      </c>
      <c r="AK9236" t="s">
        <v>74</v>
      </c>
      <c r="AL9236" t="s">
        <v>2808</v>
      </c>
      <c r="AM9236">
        <v>1091.1679999999999</v>
      </c>
      <c r="AN9236">
        <v>4</v>
      </c>
      <c r="AO9236">
        <v>0.2</v>
      </c>
      <c r="AP9236">
        <v>68.197999999999993</v>
      </c>
      <c r="AQ9236">
        <f>YEAR(Table1[[#This Row],[Order Date]])</f>
        <v>2016</v>
      </c>
      <c r="AR9236" t="str">
        <f>TEXT(Table1[[#This Row],[Order Date]],"mmmm")</f>
        <v>September</v>
      </c>
      <c r="AS9236" t="str">
        <f>"Q"&amp;ROUNDUP(MONTH(Table1[[#This Row],[Order Date]])/3,0)</f>
        <v>Q3</v>
      </c>
      <c r="AT9236">
        <f>IF(Table1[[#This Row],[Sales]]=0,0,Table1[[#This Row],[Profit]]/Table1[[#This Row],[Sales]])</f>
        <v>6.25E-2</v>
      </c>
    </row>
    <row r="9237" spans="22:46" x14ac:dyDescent="0.3">
      <c r="V9237">
        <v>9236</v>
      </c>
      <c r="W9237" t="s">
        <v>11316</v>
      </c>
      <c r="X9237" s="1">
        <v>42615</v>
      </c>
      <c r="Y9237" s="1">
        <v>42530</v>
      </c>
      <c r="Z9237" t="s">
        <v>51</v>
      </c>
      <c r="AA9237" t="s">
        <v>2240</v>
      </c>
      <c r="AB9237" t="s">
        <v>2241</v>
      </c>
      <c r="AC9237" t="s">
        <v>25</v>
      </c>
      <c r="AD9237" t="s">
        <v>26</v>
      </c>
      <c r="AE9237" t="s">
        <v>42</v>
      </c>
      <c r="AF9237" t="s">
        <v>43</v>
      </c>
      <c r="AG9237">
        <v>90036</v>
      </c>
      <c r="AH9237" t="s">
        <v>44</v>
      </c>
      <c r="AI9237" t="s">
        <v>5051</v>
      </c>
      <c r="AJ9237" t="s">
        <v>46</v>
      </c>
      <c r="AK9237" t="s">
        <v>70</v>
      </c>
      <c r="AL9237" t="s">
        <v>5052</v>
      </c>
      <c r="AM9237">
        <v>18.690000000000001</v>
      </c>
      <c r="AN9237">
        <v>7</v>
      </c>
      <c r="AO9237">
        <v>0</v>
      </c>
      <c r="AP9237">
        <v>5.2332000000000001</v>
      </c>
      <c r="AQ9237">
        <f>YEAR(Table1[[#This Row],[Order Date]])</f>
        <v>2016</v>
      </c>
      <c r="AR9237" t="str">
        <f>TEXT(Table1[[#This Row],[Order Date]],"mmmm")</f>
        <v>September</v>
      </c>
      <c r="AS9237" t="str">
        <f>"Q"&amp;ROUNDUP(MONTH(Table1[[#This Row],[Order Date]])/3,0)</f>
        <v>Q3</v>
      </c>
      <c r="AT9237">
        <f>IF(Table1[[#This Row],[Sales]]=0,0,Table1[[#This Row],[Profit]]/Table1[[#This Row],[Sales]])</f>
        <v>0.27999999999999997</v>
      </c>
    </row>
    <row r="9238" spans="22:46" x14ac:dyDescent="0.3">
      <c r="V9238">
        <v>9237</v>
      </c>
      <c r="W9238" t="s">
        <v>11316</v>
      </c>
      <c r="X9238" s="1">
        <v>42615</v>
      </c>
      <c r="Y9238" s="1">
        <v>42530</v>
      </c>
      <c r="Z9238" t="s">
        <v>51</v>
      </c>
      <c r="AA9238" t="s">
        <v>2240</v>
      </c>
      <c r="AB9238" t="s">
        <v>2241</v>
      </c>
      <c r="AC9238" t="s">
        <v>25</v>
      </c>
      <c r="AD9238" t="s">
        <v>26</v>
      </c>
      <c r="AE9238" t="s">
        <v>42</v>
      </c>
      <c r="AF9238" t="s">
        <v>43</v>
      </c>
      <c r="AG9238">
        <v>90036</v>
      </c>
      <c r="AH9238" t="s">
        <v>44</v>
      </c>
      <c r="AI9238" t="s">
        <v>82</v>
      </c>
      <c r="AJ9238" t="s">
        <v>31</v>
      </c>
      <c r="AK9238" t="s">
        <v>57</v>
      </c>
      <c r="AL9238" t="s">
        <v>83</v>
      </c>
      <c r="AM9238">
        <v>568.72799999999995</v>
      </c>
      <c r="AN9238">
        <v>3</v>
      </c>
      <c r="AO9238">
        <v>0.2</v>
      </c>
      <c r="AP9238">
        <v>28.436399999999999</v>
      </c>
      <c r="AQ9238">
        <f>YEAR(Table1[[#This Row],[Order Date]])</f>
        <v>2016</v>
      </c>
      <c r="AR9238" t="str">
        <f>TEXT(Table1[[#This Row],[Order Date]],"mmmm")</f>
        <v>September</v>
      </c>
      <c r="AS9238" t="str">
        <f>"Q"&amp;ROUNDUP(MONTH(Table1[[#This Row],[Order Date]])/3,0)</f>
        <v>Q3</v>
      </c>
      <c r="AT9238">
        <f>IF(Table1[[#This Row],[Sales]]=0,0,Table1[[#This Row],[Profit]]/Table1[[#This Row],[Sales]])</f>
        <v>0.05</v>
      </c>
    </row>
    <row r="9239" spans="22:46" x14ac:dyDescent="0.3">
      <c r="V9239">
        <v>9238</v>
      </c>
      <c r="W9239" t="s">
        <v>11316</v>
      </c>
      <c r="X9239" s="1">
        <v>42615</v>
      </c>
      <c r="Y9239" s="1">
        <v>42530</v>
      </c>
      <c r="Z9239" t="s">
        <v>51</v>
      </c>
      <c r="AA9239" t="s">
        <v>2240</v>
      </c>
      <c r="AB9239" t="s">
        <v>2241</v>
      </c>
      <c r="AC9239" t="s">
        <v>25</v>
      </c>
      <c r="AD9239" t="s">
        <v>26</v>
      </c>
      <c r="AE9239" t="s">
        <v>42</v>
      </c>
      <c r="AF9239" t="s">
        <v>43</v>
      </c>
      <c r="AG9239">
        <v>90036</v>
      </c>
      <c r="AH9239" t="s">
        <v>44</v>
      </c>
      <c r="AI9239" t="s">
        <v>6015</v>
      </c>
      <c r="AJ9239" t="s">
        <v>46</v>
      </c>
      <c r="AK9239" t="s">
        <v>77</v>
      </c>
      <c r="AL9239" t="s">
        <v>6016</v>
      </c>
      <c r="AM9239">
        <v>7.3120000000000003</v>
      </c>
      <c r="AN9239">
        <v>1</v>
      </c>
      <c r="AO9239">
        <v>0.2</v>
      </c>
      <c r="AP9239">
        <v>2.5592000000000001</v>
      </c>
      <c r="AQ9239">
        <f>YEAR(Table1[[#This Row],[Order Date]])</f>
        <v>2016</v>
      </c>
      <c r="AR9239" t="str">
        <f>TEXT(Table1[[#This Row],[Order Date]],"mmmm")</f>
        <v>September</v>
      </c>
      <c r="AS9239" t="str">
        <f>"Q"&amp;ROUNDUP(MONTH(Table1[[#This Row],[Order Date]])/3,0)</f>
        <v>Q3</v>
      </c>
      <c r="AT9239">
        <f>IF(Table1[[#This Row],[Sales]]=0,0,Table1[[#This Row],[Profit]]/Table1[[#This Row],[Sales]])</f>
        <v>0.35000000000000003</v>
      </c>
    </row>
    <row r="9240" spans="22:46" x14ac:dyDescent="0.3">
      <c r="V9240">
        <v>9239</v>
      </c>
      <c r="W9240" t="s">
        <v>11317</v>
      </c>
      <c r="X9240" s="1">
        <v>42777</v>
      </c>
      <c r="Y9240" t="s">
        <v>4562</v>
      </c>
      <c r="Z9240" t="s">
        <v>207</v>
      </c>
      <c r="AA9240" t="s">
        <v>5589</v>
      </c>
      <c r="AB9240" t="s">
        <v>5590</v>
      </c>
      <c r="AC9240" t="s">
        <v>25</v>
      </c>
      <c r="AD9240" t="s">
        <v>26</v>
      </c>
      <c r="AE9240" t="s">
        <v>563</v>
      </c>
      <c r="AF9240" t="s">
        <v>564</v>
      </c>
      <c r="AG9240">
        <v>43229</v>
      </c>
      <c r="AH9240" t="s">
        <v>160</v>
      </c>
      <c r="AI9240" t="s">
        <v>3258</v>
      </c>
      <c r="AJ9240" t="s">
        <v>31</v>
      </c>
      <c r="AK9240" t="s">
        <v>67</v>
      </c>
      <c r="AL9240" t="s">
        <v>3259</v>
      </c>
      <c r="AM9240">
        <v>147.56800000000001</v>
      </c>
      <c r="AN9240">
        <v>2</v>
      </c>
      <c r="AO9240">
        <v>0.2</v>
      </c>
      <c r="AP9240">
        <v>-3.6892</v>
      </c>
      <c r="AQ9240">
        <f>YEAR(Table1[[#This Row],[Order Date]])</f>
        <v>2017</v>
      </c>
      <c r="AR9240" t="str">
        <f>TEXT(Table1[[#This Row],[Order Date]],"mmmm")</f>
        <v>February</v>
      </c>
      <c r="AS9240" t="str">
        <f>"Q"&amp;ROUNDUP(MONTH(Table1[[#This Row],[Order Date]])/3,0)</f>
        <v>Q1</v>
      </c>
      <c r="AT9240">
        <f>IF(Table1[[#This Row],[Sales]]=0,0,Table1[[#This Row],[Profit]]/Table1[[#This Row],[Sales]])</f>
        <v>-2.4999999999999998E-2</v>
      </c>
    </row>
    <row r="9241" spans="22:46" x14ac:dyDescent="0.3">
      <c r="V9241">
        <v>9240</v>
      </c>
      <c r="W9241" t="s">
        <v>11318</v>
      </c>
      <c r="X9241" s="1">
        <v>43035</v>
      </c>
      <c r="Y9241" s="1">
        <v>42777</v>
      </c>
      <c r="Z9241" t="s">
        <v>51</v>
      </c>
      <c r="AA9241" t="s">
        <v>2278</v>
      </c>
      <c r="AB9241" t="s">
        <v>2279</v>
      </c>
      <c r="AC9241" t="s">
        <v>41</v>
      </c>
      <c r="AD9241" t="s">
        <v>26</v>
      </c>
      <c r="AE9241" t="s">
        <v>6296</v>
      </c>
      <c r="AF9241" t="s">
        <v>55</v>
      </c>
      <c r="AG9241">
        <v>32303</v>
      </c>
      <c r="AH9241" t="s">
        <v>29</v>
      </c>
      <c r="AI9241" t="s">
        <v>3891</v>
      </c>
      <c r="AJ9241" t="s">
        <v>46</v>
      </c>
      <c r="AK9241" t="s">
        <v>94</v>
      </c>
      <c r="AL9241" t="s">
        <v>205</v>
      </c>
      <c r="AM9241">
        <v>56.783999999999999</v>
      </c>
      <c r="AN9241">
        <v>7</v>
      </c>
      <c r="AO9241">
        <v>0.2</v>
      </c>
      <c r="AP9241">
        <v>20.584199999999999</v>
      </c>
      <c r="AQ9241">
        <f>YEAR(Table1[[#This Row],[Order Date]])</f>
        <v>2017</v>
      </c>
      <c r="AR9241" t="str">
        <f>TEXT(Table1[[#This Row],[Order Date]],"mmmm")</f>
        <v>October</v>
      </c>
      <c r="AS9241" t="str">
        <f>"Q"&amp;ROUNDUP(MONTH(Table1[[#This Row],[Order Date]])/3,0)</f>
        <v>Q4</v>
      </c>
      <c r="AT9241">
        <f>IF(Table1[[#This Row],[Sales]]=0,0,Table1[[#This Row],[Profit]]/Table1[[#This Row],[Sales]])</f>
        <v>0.36249999999999999</v>
      </c>
    </row>
    <row r="9242" spans="22:46" x14ac:dyDescent="0.3">
      <c r="V9242">
        <v>9241</v>
      </c>
      <c r="W9242" t="s">
        <v>11318</v>
      </c>
      <c r="X9242" s="1">
        <v>43035</v>
      </c>
      <c r="Y9242" s="1">
        <v>42777</v>
      </c>
      <c r="Z9242" t="s">
        <v>51</v>
      </c>
      <c r="AA9242" t="s">
        <v>2278</v>
      </c>
      <c r="AB9242" t="s">
        <v>2279</v>
      </c>
      <c r="AC9242" t="s">
        <v>41</v>
      </c>
      <c r="AD9242" t="s">
        <v>26</v>
      </c>
      <c r="AE9242" t="s">
        <v>6296</v>
      </c>
      <c r="AF9242" t="s">
        <v>55</v>
      </c>
      <c r="AG9242">
        <v>32303</v>
      </c>
      <c r="AH9242" t="s">
        <v>29</v>
      </c>
      <c r="AI9242" t="s">
        <v>3538</v>
      </c>
      <c r="AJ9242" t="s">
        <v>46</v>
      </c>
      <c r="AK9242" t="s">
        <v>77</v>
      </c>
      <c r="AL9242" t="s">
        <v>3539</v>
      </c>
      <c r="AM9242">
        <v>5.6070000000000002</v>
      </c>
      <c r="AN9242">
        <v>3</v>
      </c>
      <c r="AO9242">
        <v>0.7</v>
      </c>
      <c r="AP9242">
        <v>-3.9249000000000001</v>
      </c>
      <c r="AQ9242">
        <f>YEAR(Table1[[#This Row],[Order Date]])</f>
        <v>2017</v>
      </c>
      <c r="AR9242" t="str">
        <f>TEXT(Table1[[#This Row],[Order Date]],"mmmm")</f>
        <v>October</v>
      </c>
      <c r="AS9242" t="str">
        <f>"Q"&amp;ROUNDUP(MONTH(Table1[[#This Row],[Order Date]])/3,0)</f>
        <v>Q4</v>
      </c>
      <c r="AT9242">
        <f>IF(Table1[[#This Row],[Sales]]=0,0,Table1[[#This Row],[Profit]]/Table1[[#This Row],[Sales]])</f>
        <v>-0.7</v>
      </c>
    </row>
    <row r="9243" spans="22:46" x14ac:dyDescent="0.3">
      <c r="V9243">
        <v>9242</v>
      </c>
      <c r="W9243" t="s">
        <v>11318</v>
      </c>
      <c r="X9243" s="1">
        <v>43035</v>
      </c>
      <c r="Y9243" s="1">
        <v>42777</v>
      </c>
      <c r="Z9243" t="s">
        <v>51</v>
      </c>
      <c r="AA9243" t="s">
        <v>2278</v>
      </c>
      <c r="AB9243" t="s">
        <v>2279</v>
      </c>
      <c r="AC9243" t="s">
        <v>41</v>
      </c>
      <c r="AD9243" t="s">
        <v>26</v>
      </c>
      <c r="AE9243" t="s">
        <v>6296</v>
      </c>
      <c r="AF9243" t="s">
        <v>55</v>
      </c>
      <c r="AG9243">
        <v>32303</v>
      </c>
      <c r="AH9243" t="s">
        <v>29</v>
      </c>
      <c r="AI9243" t="s">
        <v>1959</v>
      </c>
      <c r="AJ9243" t="s">
        <v>46</v>
      </c>
      <c r="AK9243" t="s">
        <v>70</v>
      </c>
      <c r="AL9243" t="s">
        <v>1960</v>
      </c>
      <c r="AM9243">
        <v>6.5759999999999996</v>
      </c>
      <c r="AN9243">
        <v>3</v>
      </c>
      <c r="AO9243">
        <v>0.2</v>
      </c>
      <c r="AP9243">
        <v>0.57540000000000002</v>
      </c>
      <c r="AQ9243">
        <f>YEAR(Table1[[#This Row],[Order Date]])</f>
        <v>2017</v>
      </c>
      <c r="AR9243" t="str">
        <f>TEXT(Table1[[#This Row],[Order Date]],"mmmm")</f>
        <v>October</v>
      </c>
      <c r="AS9243" t="str">
        <f>"Q"&amp;ROUNDUP(MONTH(Table1[[#This Row],[Order Date]])/3,0)</f>
        <v>Q4</v>
      </c>
      <c r="AT9243">
        <f>IF(Table1[[#This Row],[Sales]]=0,0,Table1[[#This Row],[Profit]]/Table1[[#This Row],[Sales]])</f>
        <v>8.7500000000000008E-2</v>
      </c>
    </row>
    <row r="9244" spans="22:46" x14ac:dyDescent="0.3">
      <c r="V9244">
        <v>9243</v>
      </c>
      <c r="W9244" t="s">
        <v>11319</v>
      </c>
      <c r="X9244" s="1">
        <v>41829</v>
      </c>
      <c r="Y9244" t="s">
        <v>5762</v>
      </c>
      <c r="Z9244" t="s">
        <v>51</v>
      </c>
      <c r="AA9244" t="s">
        <v>2650</v>
      </c>
      <c r="AB9244" t="s">
        <v>2651</v>
      </c>
      <c r="AC9244" t="s">
        <v>108</v>
      </c>
      <c r="AD9244" t="s">
        <v>26</v>
      </c>
      <c r="AE9244" t="s">
        <v>136</v>
      </c>
      <c r="AF9244" t="s">
        <v>43</v>
      </c>
      <c r="AG9244">
        <v>94122</v>
      </c>
      <c r="AH9244" t="s">
        <v>44</v>
      </c>
      <c r="AI9244" t="s">
        <v>503</v>
      </c>
      <c r="AJ9244" t="s">
        <v>46</v>
      </c>
      <c r="AK9244" t="s">
        <v>77</v>
      </c>
      <c r="AL9244" t="s">
        <v>504</v>
      </c>
      <c r="AM9244">
        <v>14.304</v>
      </c>
      <c r="AN9244">
        <v>6</v>
      </c>
      <c r="AO9244">
        <v>0.2</v>
      </c>
      <c r="AP9244">
        <v>4.6487999999999996</v>
      </c>
      <c r="AQ9244">
        <f>YEAR(Table1[[#This Row],[Order Date]])</f>
        <v>2014</v>
      </c>
      <c r="AR9244" t="str">
        <f>TEXT(Table1[[#This Row],[Order Date]],"mmmm")</f>
        <v>July</v>
      </c>
      <c r="AS9244" t="str">
        <f>"Q"&amp;ROUNDUP(MONTH(Table1[[#This Row],[Order Date]])/3,0)</f>
        <v>Q3</v>
      </c>
      <c r="AT9244">
        <f>IF(Table1[[#This Row],[Sales]]=0,0,Table1[[#This Row],[Profit]]/Table1[[#This Row],[Sales]])</f>
        <v>0.32499999999999996</v>
      </c>
    </row>
    <row r="9245" spans="22:46" x14ac:dyDescent="0.3">
      <c r="V9245">
        <v>9244</v>
      </c>
      <c r="W9245" t="s">
        <v>11319</v>
      </c>
      <c r="X9245" s="1">
        <v>41829</v>
      </c>
      <c r="Y9245" t="s">
        <v>5762</v>
      </c>
      <c r="Z9245" t="s">
        <v>51</v>
      </c>
      <c r="AA9245" t="s">
        <v>2650</v>
      </c>
      <c r="AB9245" t="s">
        <v>2651</v>
      </c>
      <c r="AC9245" t="s">
        <v>108</v>
      </c>
      <c r="AD9245" t="s">
        <v>26</v>
      </c>
      <c r="AE9245" t="s">
        <v>136</v>
      </c>
      <c r="AF9245" t="s">
        <v>43</v>
      </c>
      <c r="AG9245">
        <v>94122</v>
      </c>
      <c r="AH9245" t="s">
        <v>44</v>
      </c>
      <c r="AI9245" t="s">
        <v>7778</v>
      </c>
      <c r="AJ9245" t="s">
        <v>31</v>
      </c>
      <c r="AK9245" t="s">
        <v>32</v>
      </c>
      <c r="AL9245" t="s">
        <v>7779</v>
      </c>
      <c r="AM9245">
        <v>119.833</v>
      </c>
      <c r="AN9245">
        <v>1</v>
      </c>
      <c r="AO9245">
        <v>0.15</v>
      </c>
      <c r="AP9245">
        <v>7.0490000000000004</v>
      </c>
      <c r="AQ9245">
        <f>YEAR(Table1[[#This Row],[Order Date]])</f>
        <v>2014</v>
      </c>
      <c r="AR9245" t="str">
        <f>TEXT(Table1[[#This Row],[Order Date]],"mmmm")</f>
        <v>July</v>
      </c>
      <c r="AS9245" t="str">
        <f>"Q"&amp;ROUNDUP(MONTH(Table1[[#This Row],[Order Date]])/3,0)</f>
        <v>Q3</v>
      </c>
      <c r="AT9245">
        <f>IF(Table1[[#This Row],[Sales]]=0,0,Table1[[#This Row],[Profit]]/Table1[[#This Row],[Sales]])</f>
        <v>5.8823529411764712E-2</v>
      </c>
    </row>
    <row r="9246" spans="22:46" x14ac:dyDescent="0.3">
      <c r="V9246">
        <v>9245</v>
      </c>
      <c r="W9246" t="s">
        <v>11319</v>
      </c>
      <c r="X9246" s="1">
        <v>41829</v>
      </c>
      <c r="Y9246" t="s">
        <v>5762</v>
      </c>
      <c r="Z9246" t="s">
        <v>51</v>
      </c>
      <c r="AA9246" t="s">
        <v>2650</v>
      </c>
      <c r="AB9246" t="s">
        <v>2651</v>
      </c>
      <c r="AC9246" t="s">
        <v>108</v>
      </c>
      <c r="AD9246" t="s">
        <v>26</v>
      </c>
      <c r="AE9246" t="s">
        <v>136</v>
      </c>
      <c r="AF9246" t="s">
        <v>43</v>
      </c>
      <c r="AG9246">
        <v>94122</v>
      </c>
      <c r="AH9246" t="s">
        <v>44</v>
      </c>
      <c r="AI9246" t="s">
        <v>4754</v>
      </c>
      <c r="AJ9246" t="s">
        <v>46</v>
      </c>
      <c r="AK9246" t="s">
        <v>70</v>
      </c>
      <c r="AL9246" t="s">
        <v>4755</v>
      </c>
      <c r="AM9246">
        <v>5.56</v>
      </c>
      <c r="AN9246">
        <v>2</v>
      </c>
      <c r="AO9246">
        <v>0</v>
      </c>
      <c r="AP9246">
        <v>2.2240000000000002</v>
      </c>
      <c r="AQ9246">
        <f>YEAR(Table1[[#This Row],[Order Date]])</f>
        <v>2014</v>
      </c>
      <c r="AR9246" t="str">
        <f>TEXT(Table1[[#This Row],[Order Date]],"mmmm")</f>
        <v>July</v>
      </c>
      <c r="AS9246" t="str">
        <f>"Q"&amp;ROUNDUP(MONTH(Table1[[#This Row],[Order Date]])/3,0)</f>
        <v>Q3</v>
      </c>
      <c r="AT9246">
        <f>IF(Table1[[#This Row],[Sales]]=0,0,Table1[[#This Row],[Profit]]/Table1[[#This Row],[Sales]])</f>
        <v>0.40000000000000008</v>
      </c>
    </row>
    <row r="9247" spans="22:46" x14ac:dyDescent="0.3">
      <c r="V9247">
        <v>9246</v>
      </c>
      <c r="W9247" t="s">
        <v>11319</v>
      </c>
      <c r="X9247" s="1">
        <v>41829</v>
      </c>
      <c r="Y9247" t="s">
        <v>5762</v>
      </c>
      <c r="Z9247" t="s">
        <v>51</v>
      </c>
      <c r="AA9247" t="s">
        <v>2650</v>
      </c>
      <c r="AB9247" t="s">
        <v>2651</v>
      </c>
      <c r="AC9247" t="s">
        <v>108</v>
      </c>
      <c r="AD9247" t="s">
        <v>26</v>
      </c>
      <c r="AE9247" t="s">
        <v>136</v>
      </c>
      <c r="AF9247" t="s">
        <v>43</v>
      </c>
      <c r="AG9247">
        <v>94122</v>
      </c>
      <c r="AH9247" t="s">
        <v>44</v>
      </c>
      <c r="AI9247" t="s">
        <v>93</v>
      </c>
      <c r="AJ9247" t="s">
        <v>46</v>
      </c>
      <c r="AK9247" t="s">
        <v>94</v>
      </c>
      <c r="AL9247" t="s">
        <v>95</v>
      </c>
      <c r="AM9247">
        <v>32.4</v>
      </c>
      <c r="AN9247">
        <v>5</v>
      </c>
      <c r="AO9247">
        <v>0</v>
      </c>
      <c r="AP9247">
        <v>15.552</v>
      </c>
      <c r="AQ9247">
        <f>YEAR(Table1[[#This Row],[Order Date]])</f>
        <v>2014</v>
      </c>
      <c r="AR9247" t="str">
        <f>TEXT(Table1[[#This Row],[Order Date]],"mmmm")</f>
        <v>July</v>
      </c>
      <c r="AS9247" t="str">
        <f>"Q"&amp;ROUNDUP(MONTH(Table1[[#This Row],[Order Date]])/3,0)</f>
        <v>Q3</v>
      </c>
      <c r="AT9247">
        <f>IF(Table1[[#This Row],[Sales]]=0,0,Table1[[#This Row],[Profit]]/Table1[[#This Row],[Sales]])</f>
        <v>0.48</v>
      </c>
    </row>
    <row r="9248" spans="22:46" x14ac:dyDescent="0.3">
      <c r="V9248">
        <v>9247</v>
      </c>
      <c r="W9248" t="s">
        <v>11320</v>
      </c>
      <c r="X9248" s="1">
        <v>42877</v>
      </c>
      <c r="Y9248" t="s">
        <v>3355</v>
      </c>
      <c r="Z9248" t="s">
        <v>51</v>
      </c>
      <c r="AA9248" t="s">
        <v>6712</v>
      </c>
      <c r="AB9248" t="s">
        <v>6713</v>
      </c>
      <c r="AC9248" t="s">
        <v>108</v>
      </c>
      <c r="AD9248" t="s">
        <v>26</v>
      </c>
      <c r="AE9248" t="s">
        <v>136</v>
      </c>
      <c r="AF9248" t="s">
        <v>43</v>
      </c>
      <c r="AG9248">
        <v>94109</v>
      </c>
      <c r="AH9248" t="s">
        <v>44</v>
      </c>
      <c r="AI9248" t="s">
        <v>1251</v>
      </c>
      <c r="AJ9248" t="s">
        <v>46</v>
      </c>
      <c r="AK9248" t="s">
        <v>70</v>
      </c>
      <c r="AL9248" t="s">
        <v>1252</v>
      </c>
      <c r="AM9248">
        <v>9.84</v>
      </c>
      <c r="AN9248">
        <v>3</v>
      </c>
      <c r="AO9248">
        <v>0</v>
      </c>
      <c r="AP9248">
        <v>2.8536000000000001</v>
      </c>
      <c r="AQ9248">
        <f>YEAR(Table1[[#This Row],[Order Date]])</f>
        <v>2017</v>
      </c>
      <c r="AR9248" t="str">
        <f>TEXT(Table1[[#This Row],[Order Date]],"mmmm")</f>
        <v>May</v>
      </c>
      <c r="AS9248" t="str">
        <f>"Q"&amp;ROUNDUP(MONTH(Table1[[#This Row],[Order Date]])/3,0)</f>
        <v>Q2</v>
      </c>
      <c r="AT9248">
        <f>IF(Table1[[#This Row],[Sales]]=0,0,Table1[[#This Row],[Profit]]/Table1[[#This Row],[Sales]])</f>
        <v>0.29000000000000004</v>
      </c>
    </row>
    <row r="9249" spans="22:46" x14ac:dyDescent="0.3">
      <c r="V9249">
        <v>9248</v>
      </c>
      <c r="W9249" t="s">
        <v>11320</v>
      </c>
      <c r="X9249" s="1">
        <v>42877</v>
      </c>
      <c r="Y9249" t="s">
        <v>3355</v>
      </c>
      <c r="Z9249" t="s">
        <v>51</v>
      </c>
      <c r="AA9249" t="s">
        <v>6712</v>
      </c>
      <c r="AB9249" t="s">
        <v>6713</v>
      </c>
      <c r="AC9249" t="s">
        <v>108</v>
      </c>
      <c r="AD9249" t="s">
        <v>26</v>
      </c>
      <c r="AE9249" t="s">
        <v>136</v>
      </c>
      <c r="AF9249" t="s">
        <v>43</v>
      </c>
      <c r="AG9249">
        <v>94109</v>
      </c>
      <c r="AH9249" t="s">
        <v>44</v>
      </c>
      <c r="AI9249" t="s">
        <v>1440</v>
      </c>
      <c r="AJ9249" t="s">
        <v>46</v>
      </c>
      <c r="AK9249" t="s">
        <v>70</v>
      </c>
      <c r="AL9249" t="s">
        <v>1441</v>
      </c>
      <c r="AM9249">
        <v>2.78</v>
      </c>
      <c r="AN9249">
        <v>1</v>
      </c>
      <c r="AO9249">
        <v>0</v>
      </c>
      <c r="AP9249">
        <v>0.7228</v>
      </c>
      <c r="AQ9249">
        <f>YEAR(Table1[[#This Row],[Order Date]])</f>
        <v>2017</v>
      </c>
      <c r="AR9249" t="str">
        <f>TEXT(Table1[[#This Row],[Order Date]],"mmmm")</f>
        <v>May</v>
      </c>
      <c r="AS9249" t="str">
        <f>"Q"&amp;ROUNDUP(MONTH(Table1[[#This Row],[Order Date]])/3,0)</f>
        <v>Q2</v>
      </c>
      <c r="AT9249">
        <f>IF(Table1[[#This Row],[Sales]]=0,0,Table1[[#This Row],[Profit]]/Table1[[#This Row],[Sales]])</f>
        <v>0.26</v>
      </c>
    </row>
    <row r="9250" spans="22:46" x14ac:dyDescent="0.3">
      <c r="V9250">
        <v>9249</v>
      </c>
      <c r="W9250" t="s">
        <v>11321</v>
      </c>
      <c r="X9250" s="1">
        <v>42684</v>
      </c>
      <c r="Y9250" t="s">
        <v>5870</v>
      </c>
      <c r="Z9250" t="s">
        <v>51</v>
      </c>
      <c r="AA9250" t="s">
        <v>3273</v>
      </c>
      <c r="AB9250" t="s">
        <v>3274</v>
      </c>
      <c r="AC9250" t="s">
        <v>25</v>
      </c>
      <c r="AD9250" t="s">
        <v>26</v>
      </c>
      <c r="AE9250" t="s">
        <v>300</v>
      </c>
      <c r="AF9250" t="s">
        <v>301</v>
      </c>
      <c r="AG9250">
        <v>10009</v>
      </c>
      <c r="AH9250" t="s">
        <v>160</v>
      </c>
      <c r="AI9250" t="s">
        <v>1150</v>
      </c>
      <c r="AJ9250" t="s">
        <v>46</v>
      </c>
      <c r="AK9250" t="s">
        <v>77</v>
      </c>
      <c r="AL9250" t="s">
        <v>1151</v>
      </c>
      <c r="AM9250">
        <v>3.64</v>
      </c>
      <c r="AN9250">
        <v>1</v>
      </c>
      <c r="AO9250">
        <v>0.2</v>
      </c>
      <c r="AP9250">
        <v>1.365</v>
      </c>
      <c r="AQ9250">
        <f>YEAR(Table1[[#This Row],[Order Date]])</f>
        <v>2016</v>
      </c>
      <c r="AR9250" t="str">
        <f>TEXT(Table1[[#This Row],[Order Date]],"mmmm")</f>
        <v>November</v>
      </c>
      <c r="AS9250" t="str">
        <f>"Q"&amp;ROUNDUP(MONTH(Table1[[#This Row],[Order Date]])/3,0)</f>
        <v>Q4</v>
      </c>
      <c r="AT9250">
        <f>IF(Table1[[#This Row],[Sales]]=0,0,Table1[[#This Row],[Profit]]/Table1[[#This Row],[Sales]])</f>
        <v>0.375</v>
      </c>
    </row>
    <row r="9251" spans="22:46" x14ac:dyDescent="0.3">
      <c r="V9251">
        <v>9250</v>
      </c>
      <c r="W9251" t="s">
        <v>11321</v>
      </c>
      <c r="X9251" s="1">
        <v>42684</v>
      </c>
      <c r="Y9251" t="s">
        <v>5870</v>
      </c>
      <c r="Z9251" t="s">
        <v>51</v>
      </c>
      <c r="AA9251" t="s">
        <v>3273</v>
      </c>
      <c r="AB9251" t="s">
        <v>3274</v>
      </c>
      <c r="AC9251" t="s">
        <v>25</v>
      </c>
      <c r="AD9251" t="s">
        <v>26</v>
      </c>
      <c r="AE9251" t="s">
        <v>300</v>
      </c>
      <c r="AF9251" t="s">
        <v>301</v>
      </c>
      <c r="AG9251">
        <v>10009</v>
      </c>
      <c r="AH9251" t="s">
        <v>160</v>
      </c>
      <c r="AI9251" t="s">
        <v>6556</v>
      </c>
      <c r="AJ9251" t="s">
        <v>73</v>
      </c>
      <c r="AK9251" t="s">
        <v>74</v>
      </c>
      <c r="AL9251" t="s">
        <v>6557</v>
      </c>
      <c r="AM9251">
        <v>881.93</v>
      </c>
      <c r="AN9251">
        <v>7</v>
      </c>
      <c r="AO9251">
        <v>0</v>
      </c>
      <c r="AP9251">
        <v>220.48249999999999</v>
      </c>
      <c r="AQ9251">
        <f>YEAR(Table1[[#This Row],[Order Date]])</f>
        <v>2016</v>
      </c>
      <c r="AR9251" t="str">
        <f>TEXT(Table1[[#This Row],[Order Date]],"mmmm")</f>
        <v>November</v>
      </c>
      <c r="AS9251" t="str">
        <f>"Q"&amp;ROUNDUP(MONTH(Table1[[#This Row],[Order Date]])/3,0)</f>
        <v>Q4</v>
      </c>
      <c r="AT9251">
        <f>IF(Table1[[#This Row],[Sales]]=0,0,Table1[[#This Row],[Profit]]/Table1[[#This Row],[Sales]])</f>
        <v>0.25</v>
      </c>
    </row>
    <row r="9252" spans="22:46" x14ac:dyDescent="0.3">
      <c r="V9252">
        <v>9251</v>
      </c>
      <c r="W9252" t="s">
        <v>11322</v>
      </c>
      <c r="X9252" s="1">
        <v>42706</v>
      </c>
      <c r="Y9252" s="1">
        <v>42533</v>
      </c>
      <c r="Z9252" t="s">
        <v>51</v>
      </c>
      <c r="AA9252" t="s">
        <v>4373</v>
      </c>
      <c r="AB9252" t="s">
        <v>4374</v>
      </c>
      <c r="AC9252" t="s">
        <v>41</v>
      </c>
      <c r="AD9252" t="s">
        <v>26</v>
      </c>
      <c r="AE9252" t="s">
        <v>5794</v>
      </c>
      <c r="AF9252" t="s">
        <v>554</v>
      </c>
      <c r="AG9252">
        <v>52302</v>
      </c>
      <c r="AH9252" t="s">
        <v>111</v>
      </c>
      <c r="AI9252" t="s">
        <v>2169</v>
      </c>
      <c r="AJ9252" t="s">
        <v>46</v>
      </c>
      <c r="AK9252" t="s">
        <v>77</v>
      </c>
      <c r="AL9252" t="s">
        <v>2170</v>
      </c>
      <c r="AM9252">
        <v>115.84</v>
      </c>
      <c r="AN9252">
        <v>8</v>
      </c>
      <c r="AO9252">
        <v>0</v>
      </c>
      <c r="AP9252">
        <v>54.444800000000001</v>
      </c>
      <c r="AQ9252">
        <f>YEAR(Table1[[#This Row],[Order Date]])</f>
        <v>2016</v>
      </c>
      <c r="AR9252" t="str">
        <f>TEXT(Table1[[#This Row],[Order Date]],"mmmm")</f>
        <v>December</v>
      </c>
      <c r="AS9252" t="str">
        <f>"Q"&amp;ROUNDUP(MONTH(Table1[[#This Row],[Order Date]])/3,0)</f>
        <v>Q4</v>
      </c>
      <c r="AT9252">
        <f>IF(Table1[[#This Row],[Sales]]=0,0,Table1[[#This Row],[Profit]]/Table1[[#This Row],[Sales]])</f>
        <v>0.47</v>
      </c>
    </row>
    <row r="9253" spans="22:46" x14ac:dyDescent="0.3">
      <c r="V9253">
        <v>9252</v>
      </c>
      <c r="W9253" t="s">
        <v>11323</v>
      </c>
      <c r="X9253" s="1">
        <v>42796</v>
      </c>
      <c r="Y9253" s="1">
        <v>42950</v>
      </c>
      <c r="Z9253" t="s">
        <v>51</v>
      </c>
      <c r="AA9253" t="s">
        <v>6281</v>
      </c>
      <c r="AB9253" t="s">
        <v>6282</v>
      </c>
      <c r="AC9253" t="s">
        <v>41</v>
      </c>
      <c r="AD9253" t="s">
        <v>26</v>
      </c>
      <c r="AE9253" t="s">
        <v>42</v>
      </c>
      <c r="AF9253" t="s">
        <v>43</v>
      </c>
      <c r="AG9253">
        <v>90008</v>
      </c>
      <c r="AH9253" t="s">
        <v>44</v>
      </c>
      <c r="AI9253" t="s">
        <v>4834</v>
      </c>
      <c r="AJ9253" t="s">
        <v>46</v>
      </c>
      <c r="AK9253" t="s">
        <v>77</v>
      </c>
      <c r="AL9253" t="s">
        <v>4835</v>
      </c>
      <c r="AM9253">
        <v>107.648</v>
      </c>
      <c r="AN9253">
        <v>2</v>
      </c>
      <c r="AO9253">
        <v>0.2</v>
      </c>
      <c r="AP9253">
        <v>33.64</v>
      </c>
      <c r="AQ9253">
        <f>YEAR(Table1[[#This Row],[Order Date]])</f>
        <v>2017</v>
      </c>
      <c r="AR9253" t="str">
        <f>TEXT(Table1[[#This Row],[Order Date]],"mmmm")</f>
        <v>March</v>
      </c>
      <c r="AS9253" t="str">
        <f>"Q"&amp;ROUNDUP(MONTH(Table1[[#This Row],[Order Date]])/3,0)</f>
        <v>Q1</v>
      </c>
      <c r="AT9253">
        <f>IF(Table1[[#This Row],[Sales]]=0,0,Table1[[#This Row],[Profit]]/Table1[[#This Row],[Sales]])</f>
        <v>0.3125</v>
      </c>
    </row>
    <row r="9254" spans="22:46" x14ac:dyDescent="0.3">
      <c r="V9254">
        <v>9253</v>
      </c>
      <c r="W9254" t="s">
        <v>11324</v>
      </c>
      <c r="X9254" s="1">
        <v>43001</v>
      </c>
      <c r="Y9254" t="s">
        <v>1435</v>
      </c>
      <c r="Z9254" t="s">
        <v>22</v>
      </c>
      <c r="AA9254" t="s">
        <v>9301</v>
      </c>
      <c r="AB9254" t="s">
        <v>9302</v>
      </c>
      <c r="AC9254" t="s">
        <v>25</v>
      </c>
      <c r="AD9254" t="s">
        <v>26</v>
      </c>
      <c r="AE9254" t="s">
        <v>11325</v>
      </c>
      <c r="AF9254" t="s">
        <v>1924</v>
      </c>
      <c r="AG9254">
        <v>71603</v>
      </c>
      <c r="AH9254" t="s">
        <v>29</v>
      </c>
      <c r="AI9254" t="s">
        <v>5533</v>
      </c>
      <c r="AJ9254" t="s">
        <v>73</v>
      </c>
      <c r="AK9254" t="s">
        <v>176</v>
      </c>
      <c r="AL9254" t="s">
        <v>5534</v>
      </c>
      <c r="AM9254">
        <v>199.95</v>
      </c>
      <c r="AN9254">
        <v>5</v>
      </c>
      <c r="AO9254">
        <v>0</v>
      </c>
      <c r="AP9254">
        <v>63.984000000000002</v>
      </c>
      <c r="AQ9254">
        <f>YEAR(Table1[[#This Row],[Order Date]])</f>
        <v>2017</v>
      </c>
      <c r="AR9254" t="str">
        <f>TEXT(Table1[[#This Row],[Order Date]],"mmmm")</f>
        <v>September</v>
      </c>
      <c r="AS9254" t="str">
        <f>"Q"&amp;ROUNDUP(MONTH(Table1[[#This Row],[Order Date]])/3,0)</f>
        <v>Q3</v>
      </c>
      <c r="AT9254">
        <f>IF(Table1[[#This Row],[Sales]]=0,0,Table1[[#This Row],[Profit]]/Table1[[#This Row],[Sales]])</f>
        <v>0.32</v>
      </c>
    </row>
    <row r="9255" spans="22:46" x14ac:dyDescent="0.3">
      <c r="V9255">
        <v>9254</v>
      </c>
      <c r="W9255" t="s">
        <v>11324</v>
      </c>
      <c r="X9255" s="1">
        <v>43001</v>
      </c>
      <c r="Y9255" t="s">
        <v>1435</v>
      </c>
      <c r="Z9255" t="s">
        <v>22</v>
      </c>
      <c r="AA9255" t="s">
        <v>9301</v>
      </c>
      <c r="AB9255" t="s">
        <v>9302</v>
      </c>
      <c r="AC9255" t="s">
        <v>25</v>
      </c>
      <c r="AD9255" t="s">
        <v>26</v>
      </c>
      <c r="AE9255" t="s">
        <v>11325</v>
      </c>
      <c r="AF9255" t="s">
        <v>1924</v>
      </c>
      <c r="AG9255">
        <v>71603</v>
      </c>
      <c r="AH9255" t="s">
        <v>29</v>
      </c>
      <c r="AI9255" t="s">
        <v>2227</v>
      </c>
      <c r="AJ9255" t="s">
        <v>46</v>
      </c>
      <c r="AK9255" t="s">
        <v>94</v>
      </c>
      <c r="AL9255" t="s">
        <v>2228</v>
      </c>
      <c r="AM9255">
        <v>12.96</v>
      </c>
      <c r="AN9255">
        <v>2</v>
      </c>
      <c r="AO9255">
        <v>0</v>
      </c>
      <c r="AP9255">
        <v>6.2207999999999997</v>
      </c>
      <c r="AQ9255">
        <f>YEAR(Table1[[#This Row],[Order Date]])</f>
        <v>2017</v>
      </c>
      <c r="AR9255" t="str">
        <f>TEXT(Table1[[#This Row],[Order Date]],"mmmm")</f>
        <v>September</v>
      </c>
      <c r="AS9255" t="str">
        <f>"Q"&amp;ROUNDUP(MONTH(Table1[[#This Row],[Order Date]])/3,0)</f>
        <v>Q3</v>
      </c>
      <c r="AT9255">
        <f>IF(Table1[[#This Row],[Sales]]=0,0,Table1[[#This Row],[Profit]]/Table1[[#This Row],[Sales]])</f>
        <v>0.47999999999999993</v>
      </c>
    </row>
    <row r="9256" spans="22:46" x14ac:dyDescent="0.3">
      <c r="V9256">
        <v>9255</v>
      </c>
      <c r="W9256" t="s">
        <v>11326</v>
      </c>
      <c r="X9256" s="1">
        <v>41681</v>
      </c>
      <c r="Y9256" t="s">
        <v>9162</v>
      </c>
      <c r="Z9256" t="s">
        <v>22</v>
      </c>
      <c r="AA9256" t="s">
        <v>2970</v>
      </c>
      <c r="AB9256" t="s">
        <v>2971</v>
      </c>
      <c r="AC9256" t="s">
        <v>25</v>
      </c>
      <c r="AD9256" t="s">
        <v>26</v>
      </c>
      <c r="AE9256" t="s">
        <v>432</v>
      </c>
      <c r="AF9256" t="s">
        <v>672</v>
      </c>
      <c r="AG9256">
        <v>65203</v>
      </c>
      <c r="AH9256" t="s">
        <v>111</v>
      </c>
      <c r="AI9256" t="s">
        <v>343</v>
      </c>
      <c r="AJ9256" t="s">
        <v>31</v>
      </c>
      <c r="AK9256" t="s">
        <v>35</v>
      </c>
      <c r="AL9256" t="s">
        <v>344</v>
      </c>
      <c r="AM9256">
        <v>60.89</v>
      </c>
      <c r="AN9256">
        <v>1</v>
      </c>
      <c r="AO9256">
        <v>0</v>
      </c>
      <c r="AP9256">
        <v>15.2225</v>
      </c>
      <c r="AQ9256">
        <f>YEAR(Table1[[#This Row],[Order Date]])</f>
        <v>2014</v>
      </c>
      <c r="AR9256" t="str">
        <f>TEXT(Table1[[#This Row],[Order Date]],"mmmm")</f>
        <v>February</v>
      </c>
      <c r="AS9256" t="str">
        <f>"Q"&amp;ROUNDUP(MONTH(Table1[[#This Row],[Order Date]])/3,0)</f>
        <v>Q1</v>
      </c>
      <c r="AT9256">
        <f>IF(Table1[[#This Row],[Sales]]=0,0,Table1[[#This Row],[Profit]]/Table1[[#This Row],[Sales]])</f>
        <v>0.25</v>
      </c>
    </row>
    <row r="9257" spans="22:46" x14ac:dyDescent="0.3">
      <c r="V9257">
        <v>9256</v>
      </c>
      <c r="W9257" t="s">
        <v>11326</v>
      </c>
      <c r="X9257" s="1">
        <v>41681</v>
      </c>
      <c r="Y9257" t="s">
        <v>9162</v>
      </c>
      <c r="Z9257" t="s">
        <v>22</v>
      </c>
      <c r="AA9257" t="s">
        <v>2970</v>
      </c>
      <c r="AB9257" t="s">
        <v>2971</v>
      </c>
      <c r="AC9257" t="s">
        <v>25</v>
      </c>
      <c r="AD9257" t="s">
        <v>26</v>
      </c>
      <c r="AE9257" t="s">
        <v>432</v>
      </c>
      <c r="AF9257" t="s">
        <v>672</v>
      </c>
      <c r="AG9257">
        <v>65203</v>
      </c>
      <c r="AH9257" t="s">
        <v>111</v>
      </c>
      <c r="AI9257" t="s">
        <v>3031</v>
      </c>
      <c r="AJ9257" t="s">
        <v>46</v>
      </c>
      <c r="AK9257" t="s">
        <v>47</v>
      </c>
      <c r="AL9257" t="s">
        <v>3032</v>
      </c>
      <c r="AM9257">
        <v>14.94</v>
      </c>
      <c r="AN9257">
        <v>3</v>
      </c>
      <c r="AO9257">
        <v>0</v>
      </c>
      <c r="AP9257">
        <v>6.8723999999999998</v>
      </c>
      <c r="AQ9257">
        <f>YEAR(Table1[[#This Row],[Order Date]])</f>
        <v>2014</v>
      </c>
      <c r="AR9257" t="str">
        <f>TEXT(Table1[[#This Row],[Order Date]],"mmmm")</f>
        <v>February</v>
      </c>
      <c r="AS9257" t="str">
        <f>"Q"&amp;ROUNDUP(MONTH(Table1[[#This Row],[Order Date]])/3,0)</f>
        <v>Q1</v>
      </c>
      <c r="AT9257">
        <f>IF(Table1[[#This Row],[Sales]]=0,0,Table1[[#This Row],[Profit]]/Table1[[#This Row],[Sales]])</f>
        <v>0.46</v>
      </c>
    </row>
    <row r="9258" spans="22:46" x14ac:dyDescent="0.3">
      <c r="V9258">
        <v>9257</v>
      </c>
      <c r="W9258" t="s">
        <v>11326</v>
      </c>
      <c r="X9258" s="1">
        <v>41681</v>
      </c>
      <c r="Y9258" t="s">
        <v>9162</v>
      </c>
      <c r="Z9258" t="s">
        <v>22</v>
      </c>
      <c r="AA9258" t="s">
        <v>2970</v>
      </c>
      <c r="AB9258" t="s">
        <v>2971</v>
      </c>
      <c r="AC9258" t="s">
        <v>25</v>
      </c>
      <c r="AD9258" t="s">
        <v>26</v>
      </c>
      <c r="AE9258" t="s">
        <v>432</v>
      </c>
      <c r="AF9258" t="s">
        <v>672</v>
      </c>
      <c r="AG9258">
        <v>65203</v>
      </c>
      <c r="AH9258" t="s">
        <v>111</v>
      </c>
      <c r="AI9258" t="s">
        <v>2375</v>
      </c>
      <c r="AJ9258" t="s">
        <v>46</v>
      </c>
      <c r="AK9258" t="s">
        <v>77</v>
      </c>
      <c r="AL9258" t="s">
        <v>2376</v>
      </c>
      <c r="AM9258">
        <v>9.64</v>
      </c>
      <c r="AN9258">
        <v>2</v>
      </c>
      <c r="AO9258">
        <v>0</v>
      </c>
      <c r="AP9258">
        <v>4.4344000000000001</v>
      </c>
      <c r="AQ9258">
        <f>YEAR(Table1[[#This Row],[Order Date]])</f>
        <v>2014</v>
      </c>
      <c r="AR9258" t="str">
        <f>TEXT(Table1[[#This Row],[Order Date]],"mmmm")</f>
        <v>February</v>
      </c>
      <c r="AS9258" t="str">
        <f>"Q"&amp;ROUNDUP(MONTH(Table1[[#This Row],[Order Date]])/3,0)</f>
        <v>Q1</v>
      </c>
      <c r="AT9258">
        <f>IF(Table1[[#This Row],[Sales]]=0,0,Table1[[#This Row],[Profit]]/Table1[[#This Row],[Sales]])</f>
        <v>0.45999999999999996</v>
      </c>
    </row>
    <row r="9259" spans="22:46" x14ac:dyDescent="0.3">
      <c r="V9259">
        <v>9258</v>
      </c>
      <c r="W9259" t="s">
        <v>11326</v>
      </c>
      <c r="X9259" s="1">
        <v>41681</v>
      </c>
      <c r="Y9259" t="s">
        <v>9162</v>
      </c>
      <c r="Z9259" t="s">
        <v>22</v>
      </c>
      <c r="AA9259" t="s">
        <v>2970</v>
      </c>
      <c r="AB9259" t="s">
        <v>2971</v>
      </c>
      <c r="AC9259" t="s">
        <v>25</v>
      </c>
      <c r="AD9259" t="s">
        <v>26</v>
      </c>
      <c r="AE9259" t="s">
        <v>432</v>
      </c>
      <c r="AF9259" t="s">
        <v>672</v>
      </c>
      <c r="AG9259">
        <v>65203</v>
      </c>
      <c r="AH9259" t="s">
        <v>111</v>
      </c>
      <c r="AI9259" t="s">
        <v>6028</v>
      </c>
      <c r="AJ9259" t="s">
        <v>31</v>
      </c>
      <c r="AK9259" t="s">
        <v>67</v>
      </c>
      <c r="AL9259" t="s">
        <v>6029</v>
      </c>
      <c r="AM9259">
        <v>332.94</v>
      </c>
      <c r="AN9259">
        <v>3</v>
      </c>
      <c r="AO9259">
        <v>0</v>
      </c>
      <c r="AP9259">
        <v>53.270400000000002</v>
      </c>
      <c r="AQ9259">
        <f>YEAR(Table1[[#This Row],[Order Date]])</f>
        <v>2014</v>
      </c>
      <c r="AR9259" t="str">
        <f>TEXT(Table1[[#This Row],[Order Date]],"mmmm")</f>
        <v>February</v>
      </c>
      <c r="AS9259" t="str">
        <f>"Q"&amp;ROUNDUP(MONTH(Table1[[#This Row],[Order Date]])/3,0)</f>
        <v>Q1</v>
      </c>
      <c r="AT9259">
        <f>IF(Table1[[#This Row],[Sales]]=0,0,Table1[[#This Row],[Profit]]/Table1[[#This Row],[Sales]])</f>
        <v>0.16</v>
      </c>
    </row>
    <row r="9260" spans="22:46" x14ac:dyDescent="0.3">
      <c r="V9260">
        <v>9259</v>
      </c>
      <c r="W9260" t="s">
        <v>11326</v>
      </c>
      <c r="X9260" s="1">
        <v>41681</v>
      </c>
      <c r="Y9260" t="s">
        <v>9162</v>
      </c>
      <c r="Z9260" t="s">
        <v>22</v>
      </c>
      <c r="AA9260" t="s">
        <v>2970</v>
      </c>
      <c r="AB9260" t="s">
        <v>2971</v>
      </c>
      <c r="AC9260" t="s">
        <v>25</v>
      </c>
      <c r="AD9260" t="s">
        <v>26</v>
      </c>
      <c r="AE9260" t="s">
        <v>432</v>
      </c>
      <c r="AF9260" t="s">
        <v>672</v>
      </c>
      <c r="AG9260">
        <v>65203</v>
      </c>
      <c r="AH9260" t="s">
        <v>111</v>
      </c>
      <c r="AI9260" t="s">
        <v>366</v>
      </c>
      <c r="AJ9260" t="s">
        <v>46</v>
      </c>
      <c r="AK9260" t="s">
        <v>77</v>
      </c>
      <c r="AL9260" t="s">
        <v>6875</v>
      </c>
      <c r="AM9260">
        <v>51.9</v>
      </c>
      <c r="AN9260">
        <v>3</v>
      </c>
      <c r="AO9260">
        <v>0</v>
      </c>
      <c r="AP9260">
        <v>24.393000000000001</v>
      </c>
      <c r="AQ9260">
        <f>YEAR(Table1[[#This Row],[Order Date]])</f>
        <v>2014</v>
      </c>
      <c r="AR9260" t="str">
        <f>TEXT(Table1[[#This Row],[Order Date]],"mmmm")</f>
        <v>February</v>
      </c>
      <c r="AS9260" t="str">
        <f>"Q"&amp;ROUNDUP(MONTH(Table1[[#This Row],[Order Date]])/3,0)</f>
        <v>Q1</v>
      </c>
      <c r="AT9260">
        <f>IF(Table1[[#This Row],[Sales]]=0,0,Table1[[#This Row],[Profit]]/Table1[[#This Row],[Sales]])</f>
        <v>0.47000000000000003</v>
      </c>
    </row>
    <row r="9261" spans="22:46" x14ac:dyDescent="0.3">
      <c r="V9261">
        <v>9260</v>
      </c>
      <c r="W9261" t="s">
        <v>11326</v>
      </c>
      <c r="X9261" s="1">
        <v>41681</v>
      </c>
      <c r="Y9261" t="s">
        <v>9162</v>
      </c>
      <c r="Z9261" t="s">
        <v>22</v>
      </c>
      <c r="AA9261" t="s">
        <v>2970</v>
      </c>
      <c r="AB9261" t="s">
        <v>2971</v>
      </c>
      <c r="AC9261" t="s">
        <v>25</v>
      </c>
      <c r="AD9261" t="s">
        <v>26</v>
      </c>
      <c r="AE9261" t="s">
        <v>432</v>
      </c>
      <c r="AF9261" t="s">
        <v>672</v>
      </c>
      <c r="AG9261">
        <v>65203</v>
      </c>
      <c r="AH9261" t="s">
        <v>111</v>
      </c>
      <c r="AI9261" t="s">
        <v>2500</v>
      </c>
      <c r="AJ9261" t="s">
        <v>46</v>
      </c>
      <c r="AK9261" t="s">
        <v>60</v>
      </c>
      <c r="AL9261" t="s">
        <v>2501</v>
      </c>
      <c r="AM9261">
        <v>64.959999999999994</v>
      </c>
      <c r="AN9261">
        <v>2</v>
      </c>
      <c r="AO9261">
        <v>0</v>
      </c>
      <c r="AP9261">
        <v>2.5983999999999998</v>
      </c>
      <c r="AQ9261">
        <f>YEAR(Table1[[#This Row],[Order Date]])</f>
        <v>2014</v>
      </c>
      <c r="AR9261" t="str">
        <f>TEXT(Table1[[#This Row],[Order Date]],"mmmm")</f>
        <v>February</v>
      </c>
      <c r="AS9261" t="str">
        <f>"Q"&amp;ROUNDUP(MONTH(Table1[[#This Row],[Order Date]])/3,0)</f>
        <v>Q1</v>
      </c>
      <c r="AT9261">
        <f>IF(Table1[[#This Row],[Sales]]=0,0,Table1[[#This Row],[Profit]]/Table1[[#This Row],[Sales]])</f>
        <v>0.04</v>
      </c>
    </row>
    <row r="9262" spans="22:46" x14ac:dyDescent="0.3">
      <c r="V9262">
        <v>9261</v>
      </c>
      <c r="W9262" t="s">
        <v>11327</v>
      </c>
      <c r="X9262" s="1">
        <v>43050</v>
      </c>
      <c r="Y9262" t="s">
        <v>2291</v>
      </c>
      <c r="Z9262" t="s">
        <v>22</v>
      </c>
      <c r="AA9262" t="s">
        <v>1414</v>
      </c>
      <c r="AB9262" t="s">
        <v>1415</v>
      </c>
      <c r="AC9262" t="s">
        <v>25</v>
      </c>
      <c r="AD9262" t="s">
        <v>26</v>
      </c>
      <c r="AE9262" t="s">
        <v>11328</v>
      </c>
      <c r="AF9262" t="s">
        <v>5948</v>
      </c>
      <c r="AG9262">
        <v>57401</v>
      </c>
      <c r="AH9262" t="s">
        <v>111</v>
      </c>
      <c r="AI9262" t="s">
        <v>9358</v>
      </c>
      <c r="AJ9262" t="s">
        <v>46</v>
      </c>
      <c r="AK9262" t="s">
        <v>651</v>
      </c>
      <c r="AL9262" t="s">
        <v>9359</v>
      </c>
      <c r="AM9262">
        <v>25.5</v>
      </c>
      <c r="AN9262">
        <v>3</v>
      </c>
      <c r="AO9262">
        <v>0</v>
      </c>
      <c r="AP9262">
        <v>6.63</v>
      </c>
      <c r="AQ9262">
        <f>YEAR(Table1[[#This Row],[Order Date]])</f>
        <v>2017</v>
      </c>
      <c r="AR9262" t="str">
        <f>TEXT(Table1[[#This Row],[Order Date]],"mmmm")</f>
        <v>November</v>
      </c>
      <c r="AS9262" t="str">
        <f>"Q"&amp;ROUNDUP(MONTH(Table1[[#This Row],[Order Date]])/3,0)</f>
        <v>Q4</v>
      </c>
      <c r="AT9262">
        <f>IF(Table1[[#This Row],[Sales]]=0,0,Table1[[#This Row],[Profit]]/Table1[[#This Row],[Sales]])</f>
        <v>0.26</v>
      </c>
    </row>
    <row r="9263" spans="22:46" x14ac:dyDescent="0.3">
      <c r="V9263">
        <v>9262</v>
      </c>
      <c r="W9263" t="s">
        <v>11329</v>
      </c>
      <c r="X9263" s="1">
        <v>42980</v>
      </c>
      <c r="Y9263" s="1">
        <v>42775</v>
      </c>
      <c r="Z9263" t="s">
        <v>1450</v>
      </c>
      <c r="AA9263" t="s">
        <v>7425</v>
      </c>
      <c r="AB9263" t="s">
        <v>7426</v>
      </c>
      <c r="AC9263" t="s">
        <v>108</v>
      </c>
      <c r="AD9263" t="s">
        <v>26</v>
      </c>
      <c r="AE9263" t="s">
        <v>99</v>
      </c>
      <c r="AF9263" t="s">
        <v>100</v>
      </c>
      <c r="AG9263">
        <v>98103</v>
      </c>
      <c r="AH9263" t="s">
        <v>44</v>
      </c>
      <c r="AI9263" t="s">
        <v>294</v>
      </c>
      <c r="AJ9263" t="s">
        <v>31</v>
      </c>
      <c r="AK9263" t="s">
        <v>35</v>
      </c>
      <c r="AL9263" t="s">
        <v>295</v>
      </c>
      <c r="AM9263">
        <v>215.976</v>
      </c>
      <c r="AN9263">
        <v>3</v>
      </c>
      <c r="AO9263">
        <v>0.2</v>
      </c>
      <c r="AP9263">
        <v>-2.6997</v>
      </c>
      <c r="AQ9263">
        <f>YEAR(Table1[[#This Row],[Order Date]])</f>
        <v>2017</v>
      </c>
      <c r="AR9263" t="str">
        <f>TEXT(Table1[[#This Row],[Order Date]],"mmmm")</f>
        <v>September</v>
      </c>
      <c r="AS9263" t="str">
        <f>"Q"&amp;ROUNDUP(MONTH(Table1[[#This Row],[Order Date]])/3,0)</f>
        <v>Q3</v>
      </c>
      <c r="AT9263">
        <f>IF(Table1[[#This Row],[Sales]]=0,0,Table1[[#This Row],[Profit]]/Table1[[#This Row],[Sales]])</f>
        <v>-1.2500000000000001E-2</v>
      </c>
    </row>
    <row r="9264" spans="22:46" x14ac:dyDescent="0.3">
      <c r="V9264">
        <v>9263</v>
      </c>
      <c r="W9264" t="s">
        <v>11330</v>
      </c>
      <c r="X9264" s="1">
        <v>42286</v>
      </c>
      <c r="Y9264" t="s">
        <v>2965</v>
      </c>
      <c r="Z9264" t="s">
        <v>51</v>
      </c>
      <c r="AA9264" t="s">
        <v>2343</v>
      </c>
      <c r="AB9264" t="s">
        <v>2344</v>
      </c>
      <c r="AC9264" t="s">
        <v>25</v>
      </c>
      <c r="AD9264" t="s">
        <v>26</v>
      </c>
      <c r="AE9264" t="s">
        <v>993</v>
      </c>
      <c r="AF9264" t="s">
        <v>267</v>
      </c>
      <c r="AG9264">
        <v>48227</v>
      </c>
      <c r="AH9264" t="s">
        <v>111</v>
      </c>
      <c r="AI9264" t="s">
        <v>380</v>
      </c>
      <c r="AJ9264" t="s">
        <v>31</v>
      </c>
      <c r="AK9264" t="s">
        <v>35</v>
      </c>
      <c r="AL9264" t="s">
        <v>381</v>
      </c>
      <c r="AM9264">
        <v>389.97</v>
      </c>
      <c r="AN9264">
        <v>3</v>
      </c>
      <c r="AO9264">
        <v>0</v>
      </c>
      <c r="AP9264">
        <v>35.097299999999997</v>
      </c>
      <c r="AQ9264">
        <f>YEAR(Table1[[#This Row],[Order Date]])</f>
        <v>2015</v>
      </c>
      <c r="AR9264" t="str">
        <f>TEXT(Table1[[#This Row],[Order Date]],"mmmm")</f>
        <v>October</v>
      </c>
      <c r="AS9264" t="str">
        <f>"Q"&amp;ROUNDUP(MONTH(Table1[[#This Row],[Order Date]])/3,0)</f>
        <v>Q4</v>
      </c>
      <c r="AT9264">
        <f>IF(Table1[[#This Row],[Sales]]=0,0,Table1[[#This Row],[Profit]]/Table1[[#This Row],[Sales]])</f>
        <v>8.9999999999999983E-2</v>
      </c>
    </row>
    <row r="9265" spans="22:46" x14ac:dyDescent="0.3">
      <c r="V9265">
        <v>9264</v>
      </c>
      <c r="W9265" t="s">
        <v>11330</v>
      </c>
      <c r="X9265" s="1">
        <v>42286</v>
      </c>
      <c r="Y9265" t="s">
        <v>2965</v>
      </c>
      <c r="Z9265" t="s">
        <v>51</v>
      </c>
      <c r="AA9265" t="s">
        <v>2343</v>
      </c>
      <c r="AB9265" t="s">
        <v>2344</v>
      </c>
      <c r="AC9265" t="s">
        <v>25</v>
      </c>
      <c r="AD9265" t="s">
        <v>26</v>
      </c>
      <c r="AE9265" t="s">
        <v>993</v>
      </c>
      <c r="AF9265" t="s">
        <v>267</v>
      </c>
      <c r="AG9265">
        <v>48227</v>
      </c>
      <c r="AH9265" t="s">
        <v>111</v>
      </c>
      <c r="AI9265" t="s">
        <v>3600</v>
      </c>
      <c r="AJ9265" t="s">
        <v>46</v>
      </c>
      <c r="AK9265" t="s">
        <v>80</v>
      </c>
      <c r="AL9265" t="s">
        <v>3601</v>
      </c>
      <c r="AM9265">
        <v>269.91000000000003</v>
      </c>
      <c r="AN9265">
        <v>5</v>
      </c>
      <c r="AO9265">
        <v>0.1</v>
      </c>
      <c r="AP9265">
        <v>53.981999999999999</v>
      </c>
      <c r="AQ9265">
        <f>YEAR(Table1[[#This Row],[Order Date]])</f>
        <v>2015</v>
      </c>
      <c r="AR9265" t="str">
        <f>TEXT(Table1[[#This Row],[Order Date]],"mmmm")</f>
        <v>October</v>
      </c>
      <c r="AS9265" t="str">
        <f>"Q"&amp;ROUNDUP(MONTH(Table1[[#This Row],[Order Date]])/3,0)</f>
        <v>Q4</v>
      </c>
      <c r="AT9265">
        <f>IF(Table1[[#This Row],[Sales]]=0,0,Table1[[#This Row],[Profit]]/Table1[[#This Row],[Sales]])</f>
        <v>0.19999999999999998</v>
      </c>
    </row>
    <row r="9266" spans="22:46" x14ac:dyDescent="0.3">
      <c r="V9266">
        <v>9265</v>
      </c>
      <c r="W9266" t="s">
        <v>11331</v>
      </c>
      <c r="X9266" s="1">
        <v>43063</v>
      </c>
      <c r="Y9266" s="1">
        <v>42747</v>
      </c>
      <c r="Z9266" t="s">
        <v>51</v>
      </c>
      <c r="AA9266" t="s">
        <v>1939</v>
      </c>
      <c r="AB9266" t="s">
        <v>1940</v>
      </c>
      <c r="AC9266" t="s">
        <v>41</v>
      </c>
      <c r="AD9266" t="s">
        <v>26</v>
      </c>
      <c r="AE9266" t="s">
        <v>378</v>
      </c>
      <c r="AF9266" t="s">
        <v>379</v>
      </c>
      <c r="AG9266">
        <v>38109</v>
      </c>
      <c r="AH9266" t="s">
        <v>29</v>
      </c>
      <c r="AI9266" t="s">
        <v>8103</v>
      </c>
      <c r="AJ9266" t="s">
        <v>46</v>
      </c>
      <c r="AK9266" t="s">
        <v>77</v>
      </c>
      <c r="AL9266" t="s">
        <v>8104</v>
      </c>
      <c r="AM9266">
        <v>11.673</v>
      </c>
      <c r="AN9266">
        <v>3</v>
      </c>
      <c r="AO9266">
        <v>0.7</v>
      </c>
      <c r="AP9266">
        <v>-7.782</v>
      </c>
      <c r="AQ9266">
        <f>YEAR(Table1[[#This Row],[Order Date]])</f>
        <v>2017</v>
      </c>
      <c r="AR9266" t="str">
        <f>TEXT(Table1[[#This Row],[Order Date]],"mmmm")</f>
        <v>November</v>
      </c>
      <c r="AS9266" t="str">
        <f>"Q"&amp;ROUNDUP(MONTH(Table1[[#This Row],[Order Date]])/3,0)</f>
        <v>Q4</v>
      </c>
      <c r="AT9266">
        <f>IF(Table1[[#This Row],[Sales]]=0,0,Table1[[#This Row],[Profit]]/Table1[[#This Row],[Sales]])</f>
        <v>-0.66666666666666663</v>
      </c>
    </row>
    <row r="9267" spans="22:46" x14ac:dyDescent="0.3">
      <c r="V9267">
        <v>9266</v>
      </c>
      <c r="W9267" t="s">
        <v>11331</v>
      </c>
      <c r="X9267" s="1">
        <v>43063</v>
      </c>
      <c r="Y9267" s="1">
        <v>42747</v>
      </c>
      <c r="Z9267" t="s">
        <v>51</v>
      </c>
      <c r="AA9267" t="s">
        <v>1939</v>
      </c>
      <c r="AB9267" t="s">
        <v>1940</v>
      </c>
      <c r="AC9267" t="s">
        <v>41</v>
      </c>
      <c r="AD9267" t="s">
        <v>26</v>
      </c>
      <c r="AE9267" t="s">
        <v>378</v>
      </c>
      <c r="AF9267" t="s">
        <v>379</v>
      </c>
      <c r="AG9267">
        <v>38109</v>
      </c>
      <c r="AH9267" t="s">
        <v>29</v>
      </c>
      <c r="AI9267" t="s">
        <v>8821</v>
      </c>
      <c r="AJ9267" t="s">
        <v>46</v>
      </c>
      <c r="AK9267" t="s">
        <v>190</v>
      </c>
      <c r="AL9267" t="s">
        <v>8822</v>
      </c>
      <c r="AM9267">
        <v>64.847999999999999</v>
      </c>
      <c r="AN9267">
        <v>7</v>
      </c>
      <c r="AO9267">
        <v>0.2</v>
      </c>
      <c r="AP9267">
        <v>24.318000000000001</v>
      </c>
      <c r="AQ9267">
        <f>YEAR(Table1[[#This Row],[Order Date]])</f>
        <v>2017</v>
      </c>
      <c r="AR9267" t="str">
        <f>TEXT(Table1[[#This Row],[Order Date]],"mmmm")</f>
        <v>November</v>
      </c>
      <c r="AS9267" t="str">
        <f>"Q"&amp;ROUNDUP(MONTH(Table1[[#This Row],[Order Date]])/3,0)</f>
        <v>Q4</v>
      </c>
      <c r="AT9267">
        <f>IF(Table1[[#This Row],[Sales]]=0,0,Table1[[#This Row],[Profit]]/Table1[[#This Row],[Sales]])</f>
        <v>0.375</v>
      </c>
    </row>
    <row r="9268" spans="22:46" x14ac:dyDescent="0.3">
      <c r="V9268">
        <v>9267</v>
      </c>
      <c r="W9268" t="s">
        <v>11332</v>
      </c>
      <c r="X9268" s="1">
        <v>41678</v>
      </c>
      <c r="Y9268" s="1">
        <v>41884</v>
      </c>
      <c r="Z9268" t="s">
        <v>207</v>
      </c>
      <c r="AA9268" t="s">
        <v>1303</v>
      </c>
      <c r="AB9268" t="s">
        <v>1304</v>
      </c>
      <c r="AC9268" t="s">
        <v>108</v>
      </c>
      <c r="AD9268" t="s">
        <v>26</v>
      </c>
      <c r="AE9268" t="s">
        <v>4557</v>
      </c>
      <c r="AF9268" t="s">
        <v>1565</v>
      </c>
      <c r="AG9268">
        <v>89031</v>
      </c>
      <c r="AH9268" t="s">
        <v>44</v>
      </c>
      <c r="AI9268" t="s">
        <v>8351</v>
      </c>
      <c r="AJ9268" t="s">
        <v>31</v>
      </c>
      <c r="AK9268" t="s">
        <v>67</v>
      </c>
      <c r="AL9268" t="s">
        <v>8352</v>
      </c>
      <c r="AM9268">
        <v>14.56</v>
      </c>
      <c r="AN9268">
        <v>2</v>
      </c>
      <c r="AO9268">
        <v>0</v>
      </c>
      <c r="AP9268">
        <v>5.5327999999999999</v>
      </c>
      <c r="AQ9268">
        <f>YEAR(Table1[[#This Row],[Order Date]])</f>
        <v>2014</v>
      </c>
      <c r="AR9268" t="str">
        <f>TEXT(Table1[[#This Row],[Order Date]],"mmmm")</f>
        <v>February</v>
      </c>
      <c r="AS9268" t="str">
        <f>"Q"&amp;ROUNDUP(MONTH(Table1[[#This Row],[Order Date]])/3,0)</f>
        <v>Q1</v>
      </c>
      <c r="AT9268">
        <f>IF(Table1[[#This Row],[Sales]]=0,0,Table1[[#This Row],[Profit]]/Table1[[#This Row],[Sales]])</f>
        <v>0.38</v>
      </c>
    </row>
    <row r="9269" spans="22:46" x14ac:dyDescent="0.3">
      <c r="V9269">
        <v>9268</v>
      </c>
      <c r="W9269" t="s">
        <v>11333</v>
      </c>
      <c r="X9269" s="1">
        <v>42272</v>
      </c>
      <c r="Y9269" t="s">
        <v>164</v>
      </c>
      <c r="Z9269" t="s">
        <v>1450</v>
      </c>
      <c r="AA9269" t="s">
        <v>2197</v>
      </c>
      <c r="AB9269" t="s">
        <v>2198</v>
      </c>
      <c r="AC9269" t="s">
        <v>25</v>
      </c>
      <c r="AD9269" t="s">
        <v>26</v>
      </c>
      <c r="AE9269" t="s">
        <v>4182</v>
      </c>
      <c r="AF9269" t="s">
        <v>301</v>
      </c>
      <c r="AG9269">
        <v>11520</v>
      </c>
      <c r="AH9269" t="s">
        <v>160</v>
      </c>
      <c r="AI9269" t="s">
        <v>9158</v>
      </c>
      <c r="AJ9269" t="s">
        <v>31</v>
      </c>
      <c r="AK9269" t="s">
        <v>35</v>
      </c>
      <c r="AL9269" t="s">
        <v>9159</v>
      </c>
      <c r="AM9269">
        <v>102.58199999999999</v>
      </c>
      <c r="AN9269">
        <v>1</v>
      </c>
      <c r="AO9269">
        <v>0.1</v>
      </c>
      <c r="AP9269">
        <v>6.8388</v>
      </c>
      <c r="AQ9269">
        <f>YEAR(Table1[[#This Row],[Order Date]])</f>
        <v>2015</v>
      </c>
      <c r="AR9269" t="str">
        <f>TEXT(Table1[[#This Row],[Order Date]],"mmmm")</f>
        <v>September</v>
      </c>
      <c r="AS9269" t="str">
        <f>"Q"&amp;ROUNDUP(MONTH(Table1[[#This Row],[Order Date]])/3,0)</f>
        <v>Q3</v>
      </c>
      <c r="AT9269">
        <f>IF(Table1[[#This Row],[Sales]]=0,0,Table1[[#This Row],[Profit]]/Table1[[#This Row],[Sales]])</f>
        <v>6.6666666666666666E-2</v>
      </c>
    </row>
    <row r="9270" spans="22:46" x14ac:dyDescent="0.3">
      <c r="V9270">
        <v>9269</v>
      </c>
      <c r="W9270" t="s">
        <v>11333</v>
      </c>
      <c r="X9270" s="1">
        <v>42272</v>
      </c>
      <c r="Y9270" t="s">
        <v>164</v>
      </c>
      <c r="Z9270" t="s">
        <v>1450</v>
      </c>
      <c r="AA9270" t="s">
        <v>2197</v>
      </c>
      <c r="AB9270" t="s">
        <v>2198</v>
      </c>
      <c r="AC9270" t="s">
        <v>25</v>
      </c>
      <c r="AD9270" t="s">
        <v>26</v>
      </c>
      <c r="AE9270" t="s">
        <v>4182</v>
      </c>
      <c r="AF9270" t="s">
        <v>301</v>
      </c>
      <c r="AG9270">
        <v>11520</v>
      </c>
      <c r="AH9270" t="s">
        <v>160</v>
      </c>
      <c r="AI9270" t="s">
        <v>3144</v>
      </c>
      <c r="AJ9270" t="s">
        <v>46</v>
      </c>
      <c r="AK9270" t="s">
        <v>94</v>
      </c>
      <c r="AL9270" t="s">
        <v>3145</v>
      </c>
      <c r="AM9270">
        <v>20.04</v>
      </c>
      <c r="AN9270">
        <v>3</v>
      </c>
      <c r="AO9270">
        <v>0</v>
      </c>
      <c r="AP9270">
        <v>9.6191999999999993</v>
      </c>
      <c r="AQ9270">
        <f>YEAR(Table1[[#This Row],[Order Date]])</f>
        <v>2015</v>
      </c>
      <c r="AR9270" t="str">
        <f>TEXT(Table1[[#This Row],[Order Date]],"mmmm")</f>
        <v>September</v>
      </c>
      <c r="AS9270" t="str">
        <f>"Q"&amp;ROUNDUP(MONTH(Table1[[#This Row],[Order Date]])/3,0)</f>
        <v>Q3</v>
      </c>
      <c r="AT9270">
        <f>IF(Table1[[#This Row],[Sales]]=0,0,Table1[[#This Row],[Profit]]/Table1[[#This Row],[Sales]])</f>
        <v>0.48</v>
      </c>
    </row>
    <row r="9271" spans="22:46" x14ac:dyDescent="0.3">
      <c r="V9271">
        <v>9270</v>
      </c>
      <c r="W9271" t="s">
        <v>11334</v>
      </c>
      <c r="X9271" s="1">
        <v>42968</v>
      </c>
      <c r="Y9271" t="s">
        <v>2908</v>
      </c>
      <c r="Z9271" t="s">
        <v>51</v>
      </c>
      <c r="AA9271" t="s">
        <v>118</v>
      </c>
      <c r="AB9271" t="s">
        <v>119</v>
      </c>
      <c r="AC9271" t="s">
        <v>25</v>
      </c>
      <c r="AD9271" t="s">
        <v>26</v>
      </c>
      <c r="AE9271" t="s">
        <v>300</v>
      </c>
      <c r="AF9271" t="s">
        <v>301</v>
      </c>
      <c r="AG9271">
        <v>10035</v>
      </c>
      <c r="AH9271" t="s">
        <v>160</v>
      </c>
      <c r="AI9271" t="s">
        <v>7427</v>
      </c>
      <c r="AJ9271" t="s">
        <v>46</v>
      </c>
      <c r="AK9271" t="s">
        <v>77</v>
      </c>
      <c r="AL9271" t="s">
        <v>7428</v>
      </c>
      <c r="AM9271">
        <v>32.088000000000001</v>
      </c>
      <c r="AN9271">
        <v>7</v>
      </c>
      <c r="AO9271">
        <v>0.2</v>
      </c>
      <c r="AP9271">
        <v>11.2308</v>
      </c>
      <c r="AQ9271">
        <f>YEAR(Table1[[#This Row],[Order Date]])</f>
        <v>2017</v>
      </c>
      <c r="AR9271" t="str">
        <f>TEXT(Table1[[#This Row],[Order Date]],"mmmm")</f>
        <v>August</v>
      </c>
      <c r="AS9271" t="str">
        <f>"Q"&amp;ROUNDUP(MONTH(Table1[[#This Row],[Order Date]])/3,0)</f>
        <v>Q3</v>
      </c>
      <c r="AT9271">
        <f>IF(Table1[[#This Row],[Sales]]=0,0,Table1[[#This Row],[Profit]]/Table1[[#This Row],[Sales]])</f>
        <v>0.35</v>
      </c>
    </row>
    <row r="9272" spans="22:46" x14ac:dyDescent="0.3">
      <c r="V9272">
        <v>9271</v>
      </c>
      <c r="W9272" t="s">
        <v>11334</v>
      </c>
      <c r="X9272" s="1">
        <v>42968</v>
      </c>
      <c r="Y9272" t="s">
        <v>2908</v>
      </c>
      <c r="Z9272" t="s">
        <v>51</v>
      </c>
      <c r="AA9272" t="s">
        <v>118</v>
      </c>
      <c r="AB9272" t="s">
        <v>119</v>
      </c>
      <c r="AC9272" t="s">
        <v>25</v>
      </c>
      <c r="AD9272" t="s">
        <v>26</v>
      </c>
      <c r="AE9272" t="s">
        <v>300</v>
      </c>
      <c r="AF9272" t="s">
        <v>301</v>
      </c>
      <c r="AG9272">
        <v>10035</v>
      </c>
      <c r="AH9272" t="s">
        <v>160</v>
      </c>
      <c r="AI9272" t="s">
        <v>5295</v>
      </c>
      <c r="AJ9272" t="s">
        <v>46</v>
      </c>
      <c r="AK9272" t="s">
        <v>77</v>
      </c>
      <c r="AL9272" t="s">
        <v>5296</v>
      </c>
      <c r="AM9272">
        <v>4305.5519999999997</v>
      </c>
      <c r="AN9272">
        <v>6</v>
      </c>
      <c r="AO9272">
        <v>0.2</v>
      </c>
      <c r="AP9272">
        <v>1453.1238000000001</v>
      </c>
      <c r="AQ9272">
        <f>YEAR(Table1[[#This Row],[Order Date]])</f>
        <v>2017</v>
      </c>
      <c r="AR9272" t="str">
        <f>TEXT(Table1[[#This Row],[Order Date]],"mmmm")</f>
        <v>August</v>
      </c>
      <c r="AS9272" t="str">
        <f>"Q"&amp;ROUNDUP(MONTH(Table1[[#This Row],[Order Date]])/3,0)</f>
        <v>Q3</v>
      </c>
      <c r="AT9272">
        <f>IF(Table1[[#This Row],[Sales]]=0,0,Table1[[#This Row],[Profit]]/Table1[[#This Row],[Sales]])</f>
        <v>0.33750000000000002</v>
      </c>
    </row>
    <row r="9273" spans="22:46" x14ac:dyDescent="0.3">
      <c r="V9273">
        <v>9272</v>
      </c>
      <c r="W9273" t="s">
        <v>11335</v>
      </c>
      <c r="X9273" s="1">
        <v>42502</v>
      </c>
      <c r="Y9273" t="s">
        <v>5314</v>
      </c>
      <c r="Z9273" t="s">
        <v>51</v>
      </c>
      <c r="AA9273" t="s">
        <v>4224</v>
      </c>
      <c r="AB9273" t="s">
        <v>4225</v>
      </c>
      <c r="AC9273" t="s">
        <v>41</v>
      </c>
      <c r="AD9273" t="s">
        <v>26</v>
      </c>
      <c r="AE9273" t="s">
        <v>300</v>
      </c>
      <c r="AF9273" t="s">
        <v>301</v>
      </c>
      <c r="AG9273">
        <v>10024</v>
      </c>
      <c r="AH9273" t="s">
        <v>160</v>
      </c>
      <c r="AI9273" t="s">
        <v>7296</v>
      </c>
      <c r="AJ9273" t="s">
        <v>31</v>
      </c>
      <c r="AK9273" t="s">
        <v>67</v>
      </c>
      <c r="AL9273" t="s">
        <v>7297</v>
      </c>
      <c r="AM9273">
        <v>10.02</v>
      </c>
      <c r="AN9273">
        <v>3</v>
      </c>
      <c r="AO9273">
        <v>0</v>
      </c>
      <c r="AP9273">
        <v>4.4088000000000003</v>
      </c>
      <c r="AQ9273">
        <f>YEAR(Table1[[#This Row],[Order Date]])</f>
        <v>2016</v>
      </c>
      <c r="AR9273" t="str">
        <f>TEXT(Table1[[#This Row],[Order Date]],"mmmm")</f>
        <v>May</v>
      </c>
      <c r="AS9273" t="str">
        <f>"Q"&amp;ROUNDUP(MONTH(Table1[[#This Row],[Order Date]])/3,0)</f>
        <v>Q2</v>
      </c>
      <c r="AT9273">
        <f>IF(Table1[[#This Row],[Sales]]=0,0,Table1[[#This Row],[Profit]]/Table1[[#This Row],[Sales]])</f>
        <v>0.44000000000000006</v>
      </c>
    </row>
    <row r="9274" spans="22:46" x14ac:dyDescent="0.3">
      <c r="V9274">
        <v>9273</v>
      </c>
      <c r="W9274" t="s">
        <v>11335</v>
      </c>
      <c r="X9274" s="1">
        <v>42502</v>
      </c>
      <c r="Y9274" t="s">
        <v>5314</v>
      </c>
      <c r="Z9274" t="s">
        <v>51</v>
      </c>
      <c r="AA9274" t="s">
        <v>4224</v>
      </c>
      <c r="AB9274" t="s">
        <v>4225</v>
      </c>
      <c r="AC9274" t="s">
        <v>41</v>
      </c>
      <c r="AD9274" t="s">
        <v>26</v>
      </c>
      <c r="AE9274" t="s">
        <v>300</v>
      </c>
      <c r="AF9274" t="s">
        <v>301</v>
      </c>
      <c r="AG9274">
        <v>10024</v>
      </c>
      <c r="AH9274" t="s">
        <v>160</v>
      </c>
      <c r="AI9274" t="s">
        <v>6207</v>
      </c>
      <c r="AJ9274" t="s">
        <v>73</v>
      </c>
      <c r="AK9274" t="s">
        <v>74</v>
      </c>
      <c r="AL9274" t="s">
        <v>6208</v>
      </c>
      <c r="AM9274">
        <v>631.96</v>
      </c>
      <c r="AN9274">
        <v>4</v>
      </c>
      <c r="AO9274">
        <v>0</v>
      </c>
      <c r="AP9274">
        <v>303.3408</v>
      </c>
      <c r="AQ9274">
        <f>YEAR(Table1[[#This Row],[Order Date]])</f>
        <v>2016</v>
      </c>
      <c r="AR9274" t="str">
        <f>TEXT(Table1[[#This Row],[Order Date]],"mmmm")</f>
        <v>May</v>
      </c>
      <c r="AS9274" t="str">
        <f>"Q"&amp;ROUNDUP(MONTH(Table1[[#This Row],[Order Date]])/3,0)</f>
        <v>Q2</v>
      </c>
      <c r="AT9274">
        <f>IF(Table1[[#This Row],[Sales]]=0,0,Table1[[#This Row],[Profit]]/Table1[[#This Row],[Sales]])</f>
        <v>0.48</v>
      </c>
    </row>
    <row r="9275" spans="22:46" x14ac:dyDescent="0.3">
      <c r="V9275">
        <v>9274</v>
      </c>
      <c r="W9275" t="s">
        <v>11336</v>
      </c>
      <c r="X9275" s="1">
        <v>42980</v>
      </c>
      <c r="Y9275" s="1">
        <v>42895</v>
      </c>
      <c r="Z9275" t="s">
        <v>51</v>
      </c>
      <c r="AA9275" t="s">
        <v>1111</v>
      </c>
      <c r="AB9275" t="s">
        <v>1112</v>
      </c>
      <c r="AC9275" t="s">
        <v>25</v>
      </c>
      <c r="AD9275" t="s">
        <v>26</v>
      </c>
      <c r="AE9275" t="s">
        <v>27</v>
      </c>
      <c r="AF9275" t="s">
        <v>28</v>
      </c>
      <c r="AG9275">
        <v>42420</v>
      </c>
      <c r="AH9275" t="s">
        <v>29</v>
      </c>
      <c r="AI9275" t="s">
        <v>582</v>
      </c>
      <c r="AJ9275" t="s">
        <v>46</v>
      </c>
      <c r="AK9275" t="s">
        <v>77</v>
      </c>
      <c r="AL9275" t="s">
        <v>583</v>
      </c>
      <c r="AM9275">
        <v>1577.94</v>
      </c>
      <c r="AN9275">
        <v>3</v>
      </c>
      <c r="AO9275">
        <v>0</v>
      </c>
      <c r="AP9275">
        <v>757.41120000000001</v>
      </c>
      <c r="AQ9275">
        <f>YEAR(Table1[[#This Row],[Order Date]])</f>
        <v>2017</v>
      </c>
      <c r="AR9275" t="str">
        <f>TEXT(Table1[[#This Row],[Order Date]],"mmmm")</f>
        <v>September</v>
      </c>
      <c r="AS9275" t="str">
        <f>"Q"&amp;ROUNDUP(MONTH(Table1[[#This Row],[Order Date]])/3,0)</f>
        <v>Q3</v>
      </c>
      <c r="AT9275">
        <f>IF(Table1[[#This Row],[Sales]]=0,0,Table1[[#This Row],[Profit]]/Table1[[#This Row],[Sales]])</f>
        <v>0.48</v>
      </c>
    </row>
    <row r="9276" spans="22:46" x14ac:dyDescent="0.3">
      <c r="V9276">
        <v>9275</v>
      </c>
      <c r="W9276" t="s">
        <v>11337</v>
      </c>
      <c r="X9276" s="1">
        <v>41922</v>
      </c>
      <c r="Y9276" s="1">
        <v>41922</v>
      </c>
      <c r="Z9276" t="s">
        <v>1450</v>
      </c>
      <c r="AA9276" t="s">
        <v>7464</v>
      </c>
      <c r="AB9276" t="s">
        <v>7465</v>
      </c>
      <c r="AC9276" t="s">
        <v>41</v>
      </c>
      <c r="AD9276" t="s">
        <v>26</v>
      </c>
      <c r="AE9276" t="s">
        <v>6102</v>
      </c>
      <c r="AF9276" t="s">
        <v>753</v>
      </c>
      <c r="AG9276">
        <v>87105</v>
      </c>
      <c r="AH9276" t="s">
        <v>44</v>
      </c>
      <c r="AI9276" t="s">
        <v>10642</v>
      </c>
      <c r="AJ9276" t="s">
        <v>46</v>
      </c>
      <c r="AK9276" t="s">
        <v>70</v>
      </c>
      <c r="AL9276" t="s">
        <v>10643</v>
      </c>
      <c r="AM9276">
        <v>255.85</v>
      </c>
      <c r="AN9276">
        <v>7</v>
      </c>
      <c r="AO9276">
        <v>0</v>
      </c>
      <c r="AP9276">
        <v>112.574</v>
      </c>
      <c r="AQ9276">
        <f>YEAR(Table1[[#This Row],[Order Date]])</f>
        <v>2014</v>
      </c>
      <c r="AR9276" t="str">
        <f>TEXT(Table1[[#This Row],[Order Date]],"mmmm")</f>
        <v>October</v>
      </c>
      <c r="AS9276" t="str">
        <f>"Q"&amp;ROUNDUP(MONTH(Table1[[#This Row],[Order Date]])/3,0)</f>
        <v>Q4</v>
      </c>
      <c r="AT9276">
        <f>IF(Table1[[#This Row],[Sales]]=0,0,Table1[[#This Row],[Profit]]/Table1[[#This Row],[Sales]])</f>
        <v>0.44</v>
      </c>
    </row>
    <row r="9277" spans="22:46" x14ac:dyDescent="0.3">
      <c r="V9277">
        <v>9276</v>
      </c>
      <c r="W9277" t="s">
        <v>11338</v>
      </c>
      <c r="X9277" s="1">
        <v>42516</v>
      </c>
      <c r="Y9277" t="s">
        <v>2047</v>
      </c>
      <c r="Z9277" t="s">
        <v>22</v>
      </c>
      <c r="AA9277" t="s">
        <v>4134</v>
      </c>
      <c r="AB9277" t="s">
        <v>4135</v>
      </c>
      <c r="AC9277" t="s">
        <v>41</v>
      </c>
      <c r="AD9277" t="s">
        <v>26</v>
      </c>
      <c r="AE9277" t="s">
        <v>9771</v>
      </c>
      <c r="AF9277" t="s">
        <v>55</v>
      </c>
      <c r="AG9277">
        <v>33445</v>
      </c>
      <c r="AH9277" t="s">
        <v>29</v>
      </c>
      <c r="AI9277" t="s">
        <v>6584</v>
      </c>
      <c r="AJ9277" t="s">
        <v>46</v>
      </c>
      <c r="AK9277" t="s">
        <v>60</v>
      </c>
      <c r="AL9277" t="s">
        <v>6585</v>
      </c>
      <c r="AM9277">
        <v>184.70400000000001</v>
      </c>
      <c r="AN9277">
        <v>6</v>
      </c>
      <c r="AO9277">
        <v>0.2</v>
      </c>
      <c r="AP9277">
        <v>13.8528</v>
      </c>
      <c r="AQ9277">
        <f>YEAR(Table1[[#This Row],[Order Date]])</f>
        <v>2016</v>
      </c>
      <c r="AR9277" t="str">
        <f>TEXT(Table1[[#This Row],[Order Date]],"mmmm")</f>
        <v>May</v>
      </c>
      <c r="AS9277" t="str">
        <f>"Q"&amp;ROUNDUP(MONTH(Table1[[#This Row],[Order Date]])/3,0)</f>
        <v>Q2</v>
      </c>
      <c r="AT9277">
        <f>IF(Table1[[#This Row],[Sales]]=0,0,Table1[[#This Row],[Profit]]/Table1[[#This Row],[Sales]])</f>
        <v>7.4999999999999997E-2</v>
      </c>
    </row>
    <row r="9278" spans="22:46" x14ac:dyDescent="0.3">
      <c r="V9278">
        <v>9277</v>
      </c>
      <c r="W9278" t="s">
        <v>11338</v>
      </c>
      <c r="X9278" s="1">
        <v>42516</v>
      </c>
      <c r="Y9278" t="s">
        <v>2047</v>
      </c>
      <c r="Z9278" t="s">
        <v>22</v>
      </c>
      <c r="AA9278" t="s">
        <v>4134</v>
      </c>
      <c r="AB9278" t="s">
        <v>4135</v>
      </c>
      <c r="AC9278" t="s">
        <v>41</v>
      </c>
      <c r="AD9278" t="s">
        <v>26</v>
      </c>
      <c r="AE9278" t="s">
        <v>9771</v>
      </c>
      <c r="AF9278" t="s">
        <v>55</v>
      </c>
      <c r="AG9278">
        <v>33445</v>
      </c>
      <c r="AH9278" t="s">
        <v>29</v>
      </c>
      <c r="AI9278" t="s">
        <v>2347</v>
      </c>
      <c r="AJ9278" t="s">
        <v>73</v>
      </c>
      <c r="AK9278" t="s">
        <v>176</v>
      </c>
      <c r="AL9278" t="s">
        <v>2348</v>
      </c>
      <c r="AM9278">
        <v>47.92</v>
      </c>
      <c r="AN9278">
        <v>2</v>
      </c>
      <c r="AO9278">
        <v>0.2</v>
      </c>
      <c r="AP9278">
        <v>11.98</v>
      </c>
      <c r="AQ9278">
        <f>YEAR(Table1[[#This Row],[Order Date]])</f>
        <v>2016</v>
      </c>
      <c r="AR9278" t="str">
        <f>TEXT(Table1[[#This Row],[Order Date]],"mmmm")</f>
        <v>May</v>
      </c>
      <c r="AS9278" t="str">
        <f>"Q"&amp;ROUNDUP(MONTH(Table1[[#This Row],[Order Date]])/3,0)</f>
        <v>Q2</v>
      </c>
      <c r="AT9278">
        <f>IF(Table1[[#This Row],[Sales]]=0,0,Table1[[#This Row],[Profit]]/Table1[[#This Row],[Sales]])</f>
        <v>0.25</v>
      </c>
    </row>
    <row r="9279" spans="22:46" x14ac:dyDescent="0.3">
      <c r="V9279">
        <v>9278</v>
      </c>
      <c r="W9279" t="s">
        <v>11339</v>
      </c>
      <c r="X9279" s="1">
        <v>43070</v>
      </c>
      <c r="Y9279" s="1">
        <v>42867</v>
      </c>
      <c r="Z9279" t="s">
        <v>51</v>
      </c>
      <c r="AA9279" t="s">
        <v>2393</v>
      </c>
      <c r="AB9279" t="s">
        <v>2394</v>
      </c>
      <c r="AC9279" t="s">
        <v>25</v>
      </c>
      <c r="AD9279" t="s">
        <v>26</v>
      </c>
      <c r="AE9279" t="s">
        <v>158</v>
      </c>
      <c r="AF9279" t="s">
        <v>159</v>
      </c>
      <c r="AG9279">
        <v>19140</v>
      </c>
      <c r="AH9279" t="s">
        <v>160</v>
      </c>
      <c r="AI9279" t="s">
        <v>3031</v>
      </c>
      <c r="AJ9279" t="s">
        <v>46</v>
      </c>
      <c r="AK9279" t="s">
        <v>47</v>
      </c>
      <c r="AL9279" t="s">
        <v>3032</v>
      </c>
      <c r="AM9279">
        <v>15.936</v>
      </c>
      <c r="AN9279">
        <v>4</v>
      </c>
      <c r="AO9279">
        <v>0.2</v>
      </c>
      <c r="AP9279">
        <v>5.1791999999999998</v>
      </c>
      <c r="AQ9279">
        <f>YEAR(Table1[[#This Row],[Order Date]])</f>
        <v>2017</v>
      </c>
      <c r="AR9279" t="str">
        <f>TEXT(Table1[[#This Row],[Order Date]],"mmmm")</f>
        <v>December</v>
      </c>
      <c r="AS9279" t="str">
        <f>"Q"&amp;ROUNDUP(MONTH(Table1[[#This Row],[Order Date]])/3,0)</f>
        <v>Q4</v>
      </c>
      <c r="AT9279">
        <f>IF(Table1[[#This Row],[Sales]]=0,0,Table1[[#This Row],[Profit]]/Table1[[#This Row],[Sales]])</f>
        <v>0.32500000000000001</v>
      </c>
    </row>
    <row r="9280" spans="22:46" x14ac:dyDescent="0.3">
      <c r="V9280">
        <v>9279</v>
      </c>
      <c r="W9280" t="s">
        <v>11339</v>
      </c>
      <c r="X9280" s="1">
        <v>43070</v>
      </c>
      <c r="Y9280" s="1">
        <v>42867</v>
      </c>
      <c r="Z9280" t="s">
        <v>51</v>
      </c>
      <c r="AA9280" t="s">
        <v>2393</v>
      </c>
      <c r="AB9280" t="s">
        <v>2394</v>
      </c>
      <c r="AC9280" t="s">
        <v>25</v>
      </c>
      <c r="AD9280" t="s">
        <v>26</v>
      </c>
      <c r="AE9280" t="s">
        <v>158</v>
      </c>
      <c r="AF9280" t="s">
        <v>159</v>
      </c>
      <c r="AG9280">
        <v>19140</v>
      </c>
      <c r="AH9280" t="s">
        <v>160</v>
      </c>
      <c r="AI9280" t="s">
        <v>3244</v>
      </c>
      <c r="AJ9280" t="s">
        <v>46</v>
      </c>
      <c r="AK9280" t="s">
        <v>77</v>
      </c>
      <c r="AL9280" t="s">
        <v>3245</v>
      </c>
      <c r="AM9280">
        <v>8.0009999999999994</v>
      </c>
      <c r="AN9280">
        <v>7</v>
      </c>
      <c r="AO9280">
        <v>0.7</v>
      </c>
      <c r="AP9280">
        <v>-5.6006999999999998</v>
      </c>
      <c r="AQ9280">
        <f>YEAR(Table1[[#This Row],[Order Date]])</f>
        <v>2017</v>
      </c>
      <c r="AR9280" t="str">
        <f>TEXT(Table1[[#This Row],[Order Date]],"mmmm")</f>
        <v>December</v>
      </c>
      <c r="AS9280" t="str">
        <f>"Q"&amp;ROUNDUP(MONTH(Table1[[#This Row],[Order Date]])/3,0)</f>
        <v>Q4</v>
      </c>
      <c r="AT9280">
        <f>IF(Table1[[#This Row],[Sales]]=0,0,Table1[[#This Row],[Profit]]/Table1[[#This Row],[Sales]])</f>
        <v>-0.70000000000000007</v>
      </c>
    </row>
    <row r="9281" spans="22:46" x14ac:dyDescent="0.3">
      <c r="V9281">
        <v>9280</v>
      </c>
      <c r="W9281" t="s">
        <v>11339</v>
      </c>
      <c r="X9281" s="1">
        <v>43070</v>
      </c>
      <c r="Y9281" s="1">
        <v>42867</v>
      </c>
      <c r="Z9281" t="s">
        <v>51</v>
      </c>
      <c r="AA9281" t="s">
        <v>2393</v>
      </c>
      <c r="AB9281" t="s">
        <v>2394</v>
      </c>
      <c r="AC9281" t="s">
        <v>25</v>
      </c>
      <c r="AD9281" t="s">
        <v>26</v>
      </c>
      <c r="AE9281" t="s">
        <v>158</v>
      </c>
      <c r="AF9281" t="s">
        <v>159</v>
      </c>
      <c r="AG9281">
        <v>19140</v>
      </c>
      <c r="AH9281" t="s">
        <v>160</v>
      </c>
      <c r="AI9281" t="s">
        <v>2025</v>
      </c>
      <c r="AJ9281" t="s">
        <v>31</v>
      </c>
      <c r="AK9281" t="s">
        <v>35</v>
      </c>
      <c r="AL9281" t="s">
        <v>2026</v>
      </c>
      <c r="AM9281">
        <v>398.97199999999998</v>
      </c>
      <c r="AN9281">
        <v>2</v>
      </c>
      <c r="AO9281">
        <v>0.3</v>
      </c>
      <c r="AP9281">
        <v>-28.498000000000001</v>
      </c>
      <c r="AQ9281">
        <f>YEAR(Table1[[#This Row],[Order Date]])</f>
        <v>2017</v>
      </c>
      <c r="AR9281" t="str">
        <f>TEXT(Table1[[#This Row],[Order Date]],"mmmm")</f>
        <v>December</v>
      </c>
      <c r="AS9281" t="str">
        <f>"Q"&amp;ROUNDUP(MONTH(Table1[[#This Row],[Order Date]])/3,0)</f>
        <v>Q4</v>
      </c>
      <c r="AT9281">
        <f>IF(Table1[[#This Row],[Sales]]=0,0,Table1[[#This Row],[Profit]]/Table1[[#This Row],[Sales]])</f>
        <v>-7.1428571428571438E-2</v>
      </c>
    </row>
    <row r="9282" spans="22:46" x14ac:dyDescent="0.3">
      <c r="V9282">
        <v>9281</v>
      </c>
      <c r="W9282" t="s">
        <v>11340</v>
      </c>
      <c r="X9282" s="1">
        <v>42633</v>
      </c>
      <c r="Y9282" t="s">
        <v>4094</v>
      </c>
      <c r="Z9282" t="s">
        <v>51</v>
      </c>
      <c r="AA9282" t="s">
        <v>7367</v>
      </c>
      <c r="AB9282" t="s">
        <v>7368</v>
      </c>
      <c r="AC9282" t="s">
        <v>108</v>
      </c>
      <c r="AD9282" t="s">
        <v>26</v>
      </c>
      <c r="AE9282" t="s">
        <v>99</v>
      </c>
      <c r="AF9282" t="s">
        <v>100</v>
      </c>
      <c r="AG9282">
        <v>98105</v>
      </c>
      <c r="AH9282" t="s">
        <v>44</v>
      </c>
      <c r="AI9282" t="s">
        <v>8020</v>
      </c>
      <c r="AJ9282" t="s">
        <v>31</v>
      </c>
      <c r="AK9282" t="s">
        <v>32</v>
      </c>
      <c r="AL9282" t="s">
        <v>8021</v>
      </c>
      <c r="AM9282">
        <v>163.88</v>
      </c>
      <c r="AN9282">
        <v>2</v>
      </c>
      <c r="AO9282">
        <v>0</v>
      </c>
      <c r="AP9282">
        <v>40.97</v>
      </c>
      <c r="AQ9282">
        <f>YEAR(Table1[[#This Row],[Order Date]])</f>
        <v>2016</v>
      </c>
      <c r="AR9282" t="str">
        <f>TEXT(Table1[[#This Row],[Order Date]],"mmmm")</f>
        <v>September</v>
      </c>
      <c r="AS9282" t="str">
        <f>"Q"&amp;ROUNDUP(MONTH(Table1[[#This Row],[Order Date]])/3,0)</f>
        <v>Q3</v>
      </c>
      <c r="AT9282">
        <f>IF(Table1[[#This Row],[Sales]]=0,0,Table1[[#This Row],[Profit]]/Table1[[#This Row],[Sales]])</f>
        <v>0.25</v>
      </c>
    </row>
    <row r="9283" spans="22:46" x14ac:dyDescent="0.3">
      <c r="V9283">
        <v>9282</v>
      </c>
      <c r="W9283" t="s">
        <v>11341</v>
      </c>
      <c r="X9283" s="1">
        <v>42989</v>
      </c>
      <c r="Y9283" t="s">
        <v>229</v>
      </c>
      <c r="Z9283" t="s">
        <v>51</v>
      </c>
      <c r="AA9283" t="s">
        <v>881</v>
      </c>
      <c r="AB9283" t="s">
        <v>882</v>
      </c>
      <c r="AC9283" t="s">
        <v>25</v>
      </c>
      <c r="AD9283" t="s">
        <v>26</v>
      </c>
      <c r="AE9283" t="s">
        <v>1646</v>
      </c>
      <c r="AF9283" t="s">
        <v>358</v>
      </c>
      <c r="AG9283">
        <v>23223</v>
      </c>
      <c r="AH9283" t="s">
        <v>29</v>
      </c>
      <c r="AI9283" t="s">
        <v>10426</v>
      </c>
      <c r="AJ9283" t="s">
        <v>46</v>
      </c>
      <c r="AK9283" t="s">
        <v>80</v>
      </c>
      <c r="AL9283" t="s">
        <v>10427</v>
      </c>
      <c r="AM9283">
        <v>67.900000000000006</v>
      </c>
      <c r="AN9283">
        <v>5</v>
      </c>
      <c r="AO9283">
        <v>0</v>
      </c>
      <c r="AP9283">
        <v>20.37</v>
      </c>
      <c r="AQ9283">
        <f>YEAR(Table1[[#This Row],[Order Date]])</f>
        <v>2017</v>
      </c>
      <c r="AR9283" t="str">
        <f>TEXT(Table1[[#This Row],[Order Date]],"mmmm")</f>
        <v>September</v>
      </c>
      <c r="AS9283" t="str">
        <f>"Q"&amp;ROUNDUP(MONTH(Table1[[#This Row],[Order Date]])/3,0)</f>
        <v>Q3</v>
      </c>
      <c r="AT9283">
        <f>IF(Table1[[#This Row],[Sales]]=0,0,Table1[[#This Row],[Profit]]/Table1[[#This Row],[Sales]])</f>
        <v>0.3</v>
      </c>
    </row>
    <row r="9284" spans="22:46" x14ac:dyDescent="0.3">
      <c r="V9284">
        <v>9283</v>
      </c>
      <c r="W9284" t="s">
        <v>11342</v>
      </c>
      <c r="X9284" s="1">
        <v>42734</v>
      </c>
      <c r="Y9284" s="1">
        <v>42826</v>
      </c>
      <c r="Z9284" t="s">
        <v>51</v>
      </c>
      <c r="AA9284" t="s">
        <v>7188</v>
      </c>
      <c r="AB9284" t="s">
        <v>7189</v>
      </c>
      <c r="AC9284" t="s">
        <v>25</v>
      </c>
      <c r="AD9284" t="s">
        <v>26</v>
      </c>
      <c r="AE9284" t="s">
        <v>9969</v>
      </c>
      <c r="AF9284" t="s">
        <v>55</v>
      </c>
      <c r="AG9284">
        <v>33407</v>
      </c>
      <c r="AH9284" t="s">
        <v>29</v>
      </c>
      <c r="AI9284" t="s">
        <v>6678</v>
      </c>
      <c r="AJ9284" t="s">
        <v>46</v>
      </c>
      <c r="AK9284" t="s">
        <v>94</v>
      </c>
      <c r="AL9284" t="s">
        <v>6679</v>
      </c>
      <c r="AM9284">
        <v>72.224000000000004</v>
      </c>
      <c r="AN9284">
        <v>4</v>
      </c>
      <c r="AO9284">
        <v>0.2</v>
      </c>
      <c r="AP9284">
        <v>25.278400000000001</v>
      </c>
      <c r="AQ9284">
        <f>YEAR(Table1[[#This Row],[Order Date]])</f>
        <v>2016</v>
      </c>
      <c r="AR9284" t="str">
        <f>TEXT(Table1[[#This Row],[Order Date]],"mmmm")</f>
        <v>December</v>
      </c>
      <c r="AS9284" t="str">
        <f>"Q"&amp;ROUNDUP(MONTH(Table1[[#This Row],[Order Date]])/3,0)</f>
        <v>Q4</v>
      </c>
      <c r="AT9284">
        <f>IF(Table1[[#This Row],[Sales]]=0,0,Table1[[#This Row],[Profit]]/Table1[[#This Row],[Sales]])</f>
        <v>0.35</v>
      </c>
    </row>
    <row r="9285" spans="22:46" x14ac:dyDescent="0.3">
      <c r="V9285">
        <v>9284</v>
      </c>
      <c r="W9285" t="s">
        <v>11343</v>
      </c>
      <c r="X9285" s="1">
        <v>42980</v>
      </c>
      <c r="Y9285" s="1">
        <v>42834</v>
      </c>
      <c r="Z9285" t="s">
        <v>22</v>
      </c>
      <c r="AA9285" t="s">
        <v>5465</v>
      </c>
      <c r="AB9285" t="s">
        <v>5466</v>
      </c>
      <c r="AC9285" t="s">
        <v>25</v>
      </c>
      <c r="AD9285" t="s">
        <v>26</v>
      </c>
      <c r="AE9285" t="s">
        <v>5962</v>
      </c>
      <c r="AF9285" t="s">
        <v>516</v>
      </c>
      <c r="AG9285">
        <v>80525</v>
      </c>
      <c r="AH9285" t="s">
        <v>44</v>
      </c>
      <c r="AI9285" t="s">
        <v>733</v>
      </c>
      <c r="AJ9285" t="s">
        <v>46</v>
      </c>
      <c r="AK9285" t="s">
        <v>47</v>
      </c>
      <c r="AL9285" t="s">
        <v>734</v>
      </c>
      <c r="AM9285">
        <v>11.696</v>
      </c>
      <c r="AN9285">
        <v>2</v>
      </c>
      <c r="AO9285">
        <v>0.2</v>
      </c>
      <c r="AP9285">
        <v>3.9474</v>
      </c>
      <c r="AQ9285">
        <f>YEAR(Table1[[#This Row],[Order Date]])</f>
        <v>2017</v>
      </c>
      <c r="AR9285" t="str">
        <f>TEXT(Table1[[#This Row],[Order Date]],"mmmm")</f>
        <v>September</v>
      </c>
      <c r="AS9285" t="str">
        <f>"Q"&amp;ROUNDUP(MONTH(Table1[[#This Row],[Order Date]])/3,0)</f>
        <v>Q3</v>
      </c>
      <c r="AT9285">
        <f>IF(Table1[[#This Row],[Sales]]=0,0,Table1[[#This Row],[Profit]]/Table1[[#This Row],[Sales]])</f>
        <v>0.33750000000000002</v>
      </c>
    </row>
    <row r="9286" spans="22:46" x14ac:dyDescent="0.3">
      <c r="V9286">
        <v>9285</v>
      </c>
      <c r="W9286" t="s">
        <v>11344</v>
      </c>
      <c r="X9286" s="1">
        <v>41961</v>
      </c>
      <c r="Y9286" t="s">
        <v>4686</v>
      </c>
      <c r="Z9286" t="s">
        <v>51</v>
      </c>
      <c r="AA9286" t="s">
        <v>1451</v>
      </c>
      <c r="AB9286" t="s">
        <v>1452</v>
      </c>
      <c r="AC9286" t="s">
        <v>41</v>
      </c>
      <c r="AD9286" t="s">
        <v>26</v>
      </c>
      <c r="AE9286" t="s">
        <v>690</v>
      </c>
      <c r="AF9286" t="s">
        <v>121</v>
      </c>
      <c r="AG9286">
        <v>53132</v>
      </c>
      <c r="AH9286" t="s">
        <v>111</v>
      </c>
      <c r="AI9286" t="s">
        <v>2360</v>
      </c>
      <c r="AJ9286" t="s">
        <v>31</v>
      </c>
      <c r="AK9286" t="s">
        <v>35</v>
      </c>
      <c r="AL9286" t="s">
        <v>2361</v>
      </c>
      <c r="AM9286">
        <v>392.94</v>
      </c>
      <c r="AN9286">
        <v>3</v>
      </c>
      <c r="AO9286">
        <v>0</v>
      </c>
      <c r="AP9286">
        <v>43.223399999999998</v>
      </c>
      <c r="AQ9286">
        <f>YEAR(Table1[[#This Row],[Order Date]])</f>
        <v>2014</v>
      </c>
      <c r="AR9286" t="str">
        <f>TEXT(Table1[[#This Row],[Order Date]],"mmmm")</f>
        <v>November</v>
      </c>
      <c r="AS9286" t="str">
        <f>"Q"&amp;ROUNDUP(MONTH(Table1[[#This Row],[Order Date]])/3,0)</f>
        <v>Q4</v>
      </c>
      <c r="AT9286">
        <f>IF(Table1[[#This Row],[Sales]]=0,0,Table1[[#This Row],[Profit]]/Table1[[#This Row],[Sales]])</f>
        <v>0.11</v>
      </c>
    </row>
    <row r="9287" spans="22:46" x14ac:dyDescent="0.3">
      <c r="V9287">
        <v>9286</v>
      </c>
      <c r="W9287" t="s">
        <v>11345</v>
      </c>
      <c r="X9287" s="1">
        <v>42329</v>
      </c>
      <c r="Y9287" t="s">
        <v>326</v>
      </c>
      <c r="Z9287" t="s">
        <v>207</v>
      </c>
      <c r="AA9287" t="s">
        <v>5713</v>
      </c>
      <c r="AB9287" t="s">
        <v>5714</v>
      </c>
      <c r="AC9287" t="s">
        <v>25</v>
      </c>
      <c r="AD9287" t="s">
        <v>26</v>
      </c>
      <c r="AE9287" t="s">
        <v>831</v>
      </c>
      <c r="AF9287" t="s">
        <v>92</v>
      </c>
      <c r="AG9287">
        <v>28110</v>
      </c>
      <c r="AH9287" t="s">
        <v>29</v>
      </c>
      <c r="AI9287" t="s">
        <v>983</v>
      </c>
      <c r="AJ9287" t="s">
        <v>31</v>
      </c>
      <c r="AK9287" t="s">
        <v>67</v>
      </c>
      <c r="AL9287" t="s">
        <v>984</v>
      </c>
      <c r="AM9287">
        <v>18.175999999999998</v>
      </c>
      <c r="AN9287">
        <v>1</v>
      </c>
      <c r="AO9287">
        <v>0.2</v>
      </c>
      <c r="AP9287">
        <v>4.7712000000000003</v>
      </c>
      <c r="AQ9287">
        <f>YEAR(Table1[[#This Row],[Order Date]])</f>
        <v>2015</v>
      </c>
      <c r="AR9287" t="str">
        <f>TEXT(Table1[[#This Row],[Order Date]],"mmmm")</f>
        <v>November</v>
      </c>
      <c r="AS9287" t="str">
        <f>"Q"&amp;ROUNDUP(MONTH(Table1[[#This Row],[Order Date]])/3,0)</f>
        <v>Q4</v>
      </c>
      <c r="AT9287">
        <f>IF(Table1[[#This Row],[Sales]]=0,0,Table1[[#This Row],[Profit]]/Table1[[#This Row],[Sales]])</f>
        <v>0.26250000000000007</v>
      </c>
    </row>
    <row r="9288" spans="22:46" x14ac:dyDescent="0.3">
      <c r="V9288">
        <v>9287</v>
      </c>
      <c r="W9288" t="s">
        <v>11346</v>
      </c>
      <c r="X9288" s="1">
        <v>42905</v>
      </c>
      <c r="Y9288" t="s">
        <v>3091</v>
      </c>
      <c r="Z9288" t="s">
        <v>51</v>
      </c>
      <c r="AA9288" t="s">
        <v>4616</v>
      </c>
      <c r="AB9288" t="s">
        <v>4617</v>
      </c>
      <c r="AC9288" t="s">
        <v>108</v>
      </c>
      <c r="AD9288" t="s">
        <v>26</v>
      </c>
      <c r="AE9288" t="s">
        <v>923</v>
      </c>
      <c r="AF9288" t="s">
        <v>110</v>
      </c>
      <c r="AG9288">
        <v>75081</v>
      </c>
      <c r="AH9288" t="s">
        <v>111</v>
      </c>
      <c r="AI9288" t="s">
        <v>6602</v>
      </c>
      <c r="AJ9288" t="s">
        <v>46</v>
      </c>
      <c r="AK9288" t="s">
        <v>77</v>
      </c>
      <c r="AL9288" t="s">
        <v>6603</v>
      </c>
      <c r="AM9288">
        <v>6.8879999999999999</v>
      </c>
      <c r="AN9288">
        <v>3</v>
      </c>
      <c r="AO9288">
        <v>0.8</v>
      </c>
      <c r="AP9288">
        <v>-11.020799999999999</v>
      </c>
      <c r="AQ9288">
        <f>YEAR(Table1[[#This Row],[Order Date]])</f>
        <v>2017</v>
      </c>
      <c r="AR9288" t="str">
        <f>TEXT(Table1[[#This Row],[Order Date]],"mmmm")</f>
        <v>June</v>
      </c>
      <c r="AS9288" t="str">
        <f>"Q"&amp;ROUNDUP(MONTH(Table1[[#This Row],[Order Date]])/3,0)</f>
        <v>Q2</v>
      </c>
      <c r="AT9288">
        <f>IF(Table1[[#This Row],[Sales]]=0,0,Table1[[#This Row],[Profit]]/Table1[[#This Row],[Sales]])</f>
        <v>-1.5999999999999999</v>
      </c>
    </row>
    <row r="9289" spans="22:46" x14ac:dyDescent="0.3">
      <c r="V9289">
        <v>9288</v>
      </c>
      <c r="W9289" t="s">
        <v>11346</v>
      </c>
      <c r="X9289" s="1">
        <v>42905</v>
      </c>
      <c r="Y9289" t="s">
        <v>3091</v>
      </c>
      <c r="Z9289" t="s">
        <v>51</v>
      </c>
      <c r="AA9289" t="s">
        <v>4616</v>
      </c>
      <c r="AB9289" t="s">
        <v>4617</v>
      </c>
      <c r="AC9289" t="s">
        <v>108</v>
      </c>
      <c r="AD9289" t="s">
        <v>26</v>
      </c>
      <c r="AE9289" t="s">
        <v>923</v>
      </c>
      <c r="AF9289" t="s">
        <v>110</v>
      </c>
      <c r="AG9289">
        <v>75081</v>
      </c>
      <c r="AH9289" t="s">
        <v>111</v>
      </c>
      <c r="AI9289" t="s">
        <v>2466</v>
      </c>
      <c r="AJ9289" t="s">
        <v>31</v>
      </c>
      <c r="AK9289" t="s">
        <v>57</v>
      </c>
      <c r="AL9289" t="s">
        <v>2467</v>
      </c>
      <c r="AM9289">
        <v>457.48500000000001</v>
      </c>
      <c r="AN9289">
        <v>3</v>
      </c>
      <c r="AO9289">
        <v>0.3</v>
      </c>
      <c r="AP9289">
        <v>-84.961500000000001</v>
      </c>
      <c r="AQ9289">
        <f>YEAR(Table1[[#This Row],[Order Date]])</f>
        <v>2017</v>
      </c>
      <c r="AR9289" t="str">
        <f>TEXT(Table1[[#This Row],[Order Date]],"mmmm")</f>
        <v>June</v>
      </c>
      <c r="AS9289" t="str">
        <f>"Q"&amp;ROUNDUP(MONTH(Table1[[#This Row],[Order Date]])/3,0)</f>
        <v>Q2</v>
      </c>
      <c r="AT9289">
        <f>IF(Table1[[#This Row],[Sales]]=0,0,Table1[[#This Row],[Profit]]/Table1[[#This Row],[Sales]])</f>
        <v>-0.18571428571428572</v>
      </c>
    </row>
    <row r="9290" spans="22:46" x14ac:dyDescent="0.3">
      <c r="V9290">
        <v>9289</v>
      </c>
      <c r="W9290" t="s">
        <v>11347</v>
      </c>
      <c r="X9290" s="1">
        <v>43069</v>
      </c>
      <c r="Y9290" s="1">
        <v>42806</v>
      </c>
      <c r="Z9290" t="s">
        <v>207</v>
      </c>
      <c r="AA9290" t="s">
        <v>5667</v>
      </c>
      <c r="AB9290" t="s">
        <v>5668</v>
      </c>
      <c r="AC9290" t="s">
        <v>25</v>
      </c>
      <c r="AD9290" t="s">
        <v>26</v>
      </c>
      <c r="AE9290" t="s">
        <v>158</v>
      </c>
      <c r="AF9290" t="s">
        <v>159</v>
      </c>
      <c r="AG9290">
        <v>19134</v>
      </c>
      <c r="AH9290" t="s">
        <v>160</v>
      </c>
      <c r="AI9290" t="s">
        <v>5352</v>
      </c>
      <c r="AJ9290" t="s">
        <v>31</v>
      </c>
      <c r="AK9290" t="s">
        <v>35</v>
      </c>
      <c r="AL9290" t="s">
        <v>5353</v>
      </c>
      <c r="AM9290">
        <v>1079.316</v>
      </c>
      <c r="AN9290">
        <v>6</v>
      </c>
      <c r="AO9290">
        <v>0.3</v>
      </c>
      <c r="AP9290">
        <v>-15.418799999999999</v>
      </c>
      <c r="AQ9290">
        <f>YEAR(Table1[[#This Row],[Order Date]])</f>
        <v>2017</v>
      </c>
      <c r="AR9290" t="str">
        <f>TEXT(Table1[[#This Row],[Order Date]],"mmmm")</f>
        <v>November</v>
      </c>
      <c r="AS9290" t="str">
        <f>"Q"&amp;ROUNDUP(MONTH(Table1[[#This Row],[Order Date]])/3,0)</f>
        <v>Q4</v>
      </c>
      <c r="AT9290">
        <f>IF(Table1[[#This Row],[Sales]]=0,0,Table1[[#This Row],[Profit]]/Table1[[#This Row],[Sales]])</f>
        <v>-1.4285714285714285E-2</v>
      </c>
    </row>
    <row r="9291" spans="22:46" x14ac:dyDescent="0.3">
      <c r="V9291">
        <v>9290</v>
      </c>
      <c r="W9291" t="s">
        <v>11348</v>
      </c>
      <c r="X9291" s="1">
        <v>41752</v>
      </c>
      <c r="Y9291" t="s">
        <v>6381</v>
      </c>
      <c r="Z9291" t="s">
        <v>22</v>
      </c>
      <c r="AA9291" t="s">
        <v>1303</v>
      </c>
      <c r="AB9291" t="s">
        <v>1304</v>
      </c>
      <c r="AC9291" t="s">
        <v>108</v>
      </c>
      <c r="AD9291" t="s">
        <v>26</v>
      </c>
      <c r="AE9291" t="s">
        <v>136</v>
      </c>
      <c r="AF9291" t="s">
        <v>43</v>
      </c>
      <c r="AG9291">
        <v>94109</v>
      </c>
      <c r="AH9291" t="s">
        <v>44</v>
      </c>
      <c r="AI9291" t="s">
        <v>5328</v>
      </c>
      <c r="AJ9291" t="s">
        <v>46</v>
      </c>
      <c r="AK9291" t="s">
        <v>94</v>
      </c>
      <c r="AL9291" t="s">
        <v>5329</v>
      </c>
      <c r="AM9291">
        <v>48.91</v>
      </c>
      <c r="AN9291">
        <v>1</v>
      </c>
      <c r="AO9291">
        <v>0</v>
      </c>
      <c r="AP9291">
        <v>22.9877</v>
      </c>
      <c r="AQ9291">
        <f>YEAR(Table1[[#This Row],[Order Date]])</f>
        <v>2014</v>
      </c>
      <c r="AR9291" t="str">
        <f>TEXT(Table1[[#This Row],[Order Date]],"mmmm")</f>
        <v>April</v>
      </c>
      <c r="AS9291" t="str">
        <f>"Q"&amp;ROUNDUP(MONTH(Table1[[#This Row],[Order Date]])/3,0)</f>
        <v>Q2</v>
      </c>
      <c r="AT9291">
        <f>IF(Table1[[#This Row],[Sales]]=0,0,Table1[[#This Row],[Profit]]/Table1[[#This Row],[Sales]])</f>
        <v>0.47000000000000003</v>
      </c>
    </row>
    <row r="9292" spans="22:46" x14ac:dyDescent="0.3">
      <c r="V9292">
        <v>9291</v>
      </c>
      <c r="W9292" t="s">
        <v>11349</v>
      </c>
      <c r="X9292" s="1">
        <v>41905</v>
      </c>
      <c r="Y9292" t="s">
        <v>605</v>
      </c>
      <c r="Z9292" t="s">
        <v>207</v>
      </c>
      <c r="AA9292" t="s">
        <v>6261</v>
      </c>
      <c r="AB9292" t="s">
        <v>6262</v>
      </c>
      <c r="AC9292" t="s">
        <v>25</v>
      </c>
      <c r="AD9292" t="s">
        <v>26</v>
      </c>
      <c r="AE9292" t="s">
        <v>275</v>
      </c>
      <c r="AF9292" t="s">
        <v>276</v>
      </c>
      <c r="AG9292">
        <v>19901</v>
      </c>
      <c r="AH9292" t="s">
        <v>160</v>
      </c>
      <c r="AI9292" t="s">
        <v>3695</v>
      </c>
      <c r="AJ9292" t="s">
        <v>46</v>
      </c>
      <c r="AK9292" t="s">
        <v>70</v>
      </c>
      <c r="AL9292" t="s">
        <v>3696</v>
      </c>
      <c r="AM9292">
        <v>9.84</v>
      </c>
      <c r="AN9292">
        <v>3</v>
      </c>
      <c r="AO9292">
        <v>0</v>
      </c>
      <c r="AP9292">
        <v>2.8536000000000001</v>
      </c>
      <c r="AQ9292">
        <f>YEAR(Table1[[#This Row],[Order Date]])</f>
        <v>2014</v>
      </c>
      <c r="AR9292" t="str">
        <f>TEXT(Table1[[#This Row],[Order Date]],"mmmm")</f>
        <v>September</v>
      </c>
      <c r="AS9292" t="str">
        <f>"Q"&amp;ROUNDUP(MONTH(Table1[[#This Row],[Order Date]])/3,0)</f>
        <v>Q3</v>
      </c>
      <c r="AT9292">
        <f>IF(Table1[[#This Row],[Sales]]=0,0,Table1[[#This Row],[Profit]]/Table1[[#This Row],[Sales]])</f>
        <v>0.29000000000000004</v>
      </c>
    </row>
    <row r="9293" spans="22:46" x14ac:dyDescent="0.3">
      <c r="V9293">
        <v>9292</v>
      </c>
      <c r="W9293" t="s">
        <v>11349</v>
      </c>
      <c r="X9293" s="1">
        <v>41905</v>
      </c>
      <c r="Y9293" t="s">
        <v>605</v>
      </c>
      <c r="Z9293" t="s">
        <v>207</v>
      </c>
      <c r="AA9293" t="s">
        <v>6261</v>
      </c>
      <c r="AB9293" t="s">
        <v>6262</v>
      </c>
      <c r="AC9293" t="s">
        <v>25</v>
      </c>
      <c r="AD9293" t="s">
        <v>26</v>
      </c>
      <c r="AE9293" t="s">
        <v>275</v>
      </c>
      <c r="AF9293" t="s">
        <v>276</v>
      </c>
      <c r="AG9293">
        <v>19901</v>
      </c>
      <c r="AH9293" t="s">
        <v>160</v>
      </c>
      <c r="AI9293" t="s">
        <v>4546</v>
      </c>
      <c r="AJ9293" t="s">
        <v>46</v>
      </c>
      <c r="AK9293" t="s">
        <v>77</v>
      </c>
      <c r="AL9293" t="s">
        <v>4547</v>
      </c>
      <c r="AM9293">
        <v>34.5</v>
      </c>
      <c r="AN9293">
        <v>3</v>
      </c>
      <c r="AO9293">
        <v>0</v>
      </c>
      <c r="AP9293">
        <v>15.525</v>
      </c>
      <c r="AQ9293">
        <f>YEAR(Table1[[#This Row],[Order Date]])</f>
        <v>2014</v>
      </c>
      <c r="AR9293" t="str">
        <f>TEXT(Table1[[#This Row],[Order Date]],"mmmm")</f>
        <v>September</v>
      </c>
      <c r="AS9293" t="str">
        <f>"Q"&amp;ROUNDUP(MONTH(Table1[[#This Row],[Order Date]])/3,0)</f>
        <v>Q3</v>
      </c>
      <c r="AT9293">
        <f>IF(Table1[[#This Row],[Sales]]=0,0,Table1[[#This Row],[Profit]]/Table1[[#This Row],[Sales]])</f>
        <v>0.45</v>
      </c>
    </row>
    <row r="9294" spans="22:46" x14ac:dyDescent="0.3">
      <c r="V9294">
        <v>9293</v>
      </c>
      <c r="W9294" t="s">
        <v>11350</v>
      </c>
      <c r="X9294" s="1">
        <v>42796</v>
      </c>
      <c r="Y9294" s="1">
        <v>42769</v>
      </c>
      <c r="Z9294" t="s">
        <v>1450</v>
      </c>
      <c r="AA9294" t="s">
        <v>2584</v>
      </c>
      <c r="AB9294" t="s">
        <v>2585</v>
      </c>
      <c r="AC9294" t="s">
        <v>41</v>
      </c>
      <c r="AD9294" t="s">
        <v>26</v>
      </c>
      <c r="AE9294" t="s">
        <v>8810</v>
      </c>
      <c r="AF9294" t="s">
        <v>110</v>
      </c>
      <c r="AG9294">
        <v>76706</v>
      </c>
      <c r="AH9294" t="s">
        <v>111</v>
      </c>
      <c r="AI9294" t="s">
        <v>3351</v>
      </c>
      <c r="AJ9294" t="s">
        <v>46</v>
      </c>
      <c r="AK9294" t="s">
        <v>77</v>
      </c>
      <c r="AL9294" t="s">
        <v>3352</v>
      </c>
      <c r="AM9294">
        <v>0.55600000000000005</v>
      </c>
      <c r="AN9294">
        <v>1</v>
      </c>
      <c r="AO9294">
        <v>0.8</v>
      </c>
      <c r="AP9294">
        <v>-0.94520000000000004</v>
      </c>
      <c r="AQ9294">
        <f>YEAR(Table1[[#This Row],[Order Date]])</f>
        <v>2017</v>
      </c>
      <c r="AR9294" t="str">
        <f>TEXT(Table1[[#This Row],[Order Date]],"mmmm")</f>
        <v>March</v>
      </c>
      <c r="AS9294" t="str">
        <f>"Q"&amp;ROUNDUP(MONTH(Table1[[#This Row],[Order Date]])/3,0)</f>
        <v>Q1</v>
      </c>
      <c r="AT9294">
        <f>IF(Table1[[#This Row],[Sales]]=0,0,Table1[[#This Row],[Profit]]/Table1[[#This Row],[Sales]])</f>
        <v>-1.7</v>
      </c>
    </row>
    <row r="9295" spans="22:46" x14ac:dyDescent="0.3">
      <c r="V9295">
        <v>9294</v>
      </c>
      <c r="W9295" t="s">
        <v>11351</v>
      </c>
      <c r="X9295" s="1">
        <v>43056</v>
      </c>
      <c r="Y9295" t="s">
        <v>3488</v>
      </c>
      <c r="Z9295" t="s">
        <v>22</v>
      </c>
      <c r="AA9295" t="s">
        <v>5667</v>
      </c>
      <c r="AB9295" t="s">
        <v>5668</v>
      </c>
      <c r="AC9295" t="s">
        <v>25</v>
      </c>
      <c r="AD9295" t="s">
        <v>26</v>
      </c>
      <c r="AE9295" t="s">
        <v>11352</v>
      </c>
      <c r="AF9295" t="s">
        <v>3098</v>
      </c>
      <c r="AG9295">
        <v>21740</v>
      </c>
      <c r="AH9295" t="s">
        <v>160</v>
      </c>
      <c r="AI9295" t="s">
        <v>1543</v>
      </c>
      <c r="AJ9295" t="s">
        <v>46</v>
      </c>
      <c r="AK9295" t="s">
        <v>77</v>
      </c>
      <c r="AL9295" t="s">
        <v>1544</v>
      </c>
      <c r="AM9295">
        <v>43.8</v>
      </c>
      <c r="AN9295">
        <v>6</v>
      </c>
      <c r="AO9295">
        <v>0</v>
      </c>
      <c r="AP9295">
        <v>20.585999999999999</v>
      </c>
      <c r="AQ9295">
        <f>YEAR(Table1[[#This Row],[Order Date]])</f>
        <v>2017</v>
      </c>
      <c r="AR9295" t="str">
        <f>TEXT(Table1[[#This Row],[Order Date]],"mmmm")</f>
        <v>November</v>
      </c>
      <c r="AS9295" t="str">
        <f>"Q"&amp;ROUNDUP(MONTH(Table1[[#This Row],[Order Date]])/3,0)</f>
        <v>Q4</v>
      </c>
      <c r="AT9295">
        <f>IF(Table1[[#This Row],[Sales]]=0,0,Table1[[#This Row],[Profit]]/Table1[[#This Row],[Sales]])</f>
        <v>0.47</v>
      </c>
    </row>
    <row r="9296" spans="22:46" x14ac:dyDescent="0.3">
      <c r="V9296">
        <v>9295</v>
      </c>
      <c r="W9296" t="s">
        <v>11353</v>
      </c>
      <c r="X9296" s="1">
        <v>42883</v>
      </c>
      <c r="Y9296" s="1">
        <v>42741</v>
      </c>
      <c r="Z9296" t="s">
        <v>51</v>
      </c>
      <c r="AA9296" t="s">
        <v>856</v>
      </c>
      <c r="AB9296" t="s">
        <v>857</v>
      </c>
      <c r="AC9296" t="s">
        <v>41</v>
      </c>
      <c r="AD9296" t="s">
        <v>26</v>
      </c>
      <c r="AE9296" t="s">
        <v>2460</v>
      </c>
      <c r="AF9296" t="s">
        <v>564</v>
      </c>
      <c r="AG9296">
        <v>44105</v>
      </c>
      <c r="AH9296" t="s">
        <v>160</v>
      </c>
      <c r="AI9296" t="s">
        <v>4478</v>
      </c>
      <c r="AJ9296" t="s">
        <v>46</v>
      </c>
      <c r="AK9296" t="s">
        <v>94</v>
      </c>
      <c r="AL9296" t="s">
        <v>4479</v>
      </c>
      <c r="AM9296">
        <v>13.872</v>
      </c>
      <c r="AN9296">
        <v>3</v>
      </c>
      <c r="AO9296">
        <v>0.2</v>
      </c>
      <c r="AP9296">
        <v>5.0286</v>
      </c>
      <c r="AQ9296">
        <f>YEAR(Table1[[#This Row],[Order Date]])</f>
        <v>2017</v>
      </c>
      <c r="AR9296" t="str">
        <f>TEXT(Table1[[#This Row],[Order Date]],"mmmm")</f>
        <v>May</v>
      </c>
      <c r="AS9296" t="str">
        <f>"Q"&amp;ROUNDUP(MONTH(Table1[[#This Row],[Order Date]])/3,0)</f>
        <v>Q2</v>
      </c>
      <c r="AT9296">
        <f>IF(Table1[[#This Row],[Sales]]=0,0,Table1[[#This Row],[Profit]]/Table1[[#This Row],[Sales]])</f>
        <v>0.36249999999999999</v>
      </c>
    </row>
    <row r="9297" spans="22:46" x14ac:dyDescent="0.3">
      <c r="V9297">
        <v>9296</v>
      </c>
      <c r="W9297" t="s">
        <v>11353</v>
      </c>
      <c r="X9297" s="1">
        <v>42883</v>
      </c>
      <c r="Y9297" s="1">
        <v>42741</v>
      </c>
      <c r="Z9297" t="s">
        <v>51</v>
      </c>
      <c r="AA9297" t="s">
        <v>856</v>
      </c>
      <c r="AB9297" t="s">
        <v>857</v>
      </c>
      <c r="AC9297" t="s">
        <v>41</v>
      </c>
      <c r="AD9297" t="s">
        <v>26</v>
      </c>
      <c r="AE9297" t="s">
        <v>2460</v>
      </c>
      <c r="AF9297" t="s">
        <v>564</v>
      </c>
      <c r="AG9297">
        <v>44105</v>
      </c>
      <c r="AH9297" t="s">
        <v>160</v>
      </c>
      <c r="AI9297" t="s">
        <v>1211</v>
      </c>
      <c r="AJ9297" t="s">
        <v>31</v>
      </c>
      <c r="AK9297" t="s">
        <v>32</v>
      </c>
      <c r="AL9297" t="s">
        <v>1212</v>
      </c>
      <c r="AM9297">
        <v>115.96</v>
      </c>
      <c r="AN9297">
        <v>4</v>
      </c>
      <c r="AO9297">
        <v>0.5</v>
      </c>
      <c r="AP9297">
        <v>-64.937600000000003</v>
      </c>
      <c r="AQ9297">
        <f>YEAR(Table1[[#This Row],[Order Date]])</f>
        <v>2017</v>
      </c>
      <c r="AR9297" t="str">
        <f>TEXT(Table1[[#This Row],[Order Date]],"mmmm")</f>
        <v>May</v>
      </c>
      <c r="AS9297" t="str">
        <f>"Q"&amp;ROUNDUP(MONTH(Table1[[#This Row],[Order Date]])/3,0)</f>
        <v>Q2</v>
      </c>
      <c r="AT9297">
        <f>IF(Table1[[#This Row],[Sales]]=0,0,Table1[[#This Row],[Profit]]/Table1[[#This Row],[Sales]])</f>
        <v>-0.56000000000000005</v>
      </c>
    </row>
    <row r="9298" spans="22:46" x14ac:dyDescent="0.3">
      <c r="V9298">
        <v>9297</v>
      </c>
      <c r="W9298" t="s">
        <v>11354</v>
      </c>
      <c r="X9298" s="1">
        <v>42112</v>
      </c>
      <c r="Y9298" t="s">
        <v>283</v>
      </c>
      <c r="Z9298" t="s">
        <v>22</v>
      </c>
      <c r="AA9298" t="s">
        <v>1661</v>
      </c>
      <c r="AB9298" t="s">
        <v>1662</v>
      </c>
      <c r="AC9298" t="s">
        <v>41</v>
      </c>
      <c r="AD9298" t="s">
        <v>26</v>
      </c>
      <c r="AE9298" t="s">
        <v>8026</v>
      </c>
      <c r="AF9298" t="s">
        <v>110</v>
      </c>
      <c r="AG9298">
        <v>78501</v>
      </c>
      <c r="AH9298" t="s">
        <v>111</v>
      </c>
      <c r="AI9298" t="s">
        <v>4988</v>
      </c>
      <c r="AJ9298" t="s">
        <v>73</v>
      </c>
      <c r="AK9298" t="s">
        <v>176</v>
      </c>
      <c r="AL9298" t="s">
        <v>4989</v>
      </c>
      <c r="AM9298">
        <v>41.423999999999999</v>
      </c>
      <c r="AN9298">
        <v>2</v>
      </c>
      <c r="AO9298">
        <v>0.2</v>
      </c>
      <c r="AP9298">
        <v>8.2848000000000006</v>
      </c>
      <c r="AQ9298">
        <f>YEAR(Table1[[#This Row],[Order Date]])</f>
        <v>2015</v>
      </c>
      <c r="AR9298" t="str">
        <f>TEXT(Table1[[#This Row],[Order Date]],"mmmm")</f>
        <v>April</v>
      </c>
      <c r="AS9298" t="str">
        <f>"Q"&amp;ROUNDUP(MONTH(Table1[[#This Row],[Order Date]])/3,0)</f>
        <v>Q2</v>
      </c>
      <c r="AT9298">
        <f>IF(Table1[[#This Row],[Sales]]=0,0,Table1[[#This Row],[Profit]]/Table1[[#This Row],[Sales]])</f>
        <v>0.2</v>
      </c>
    </row>
    <row r="9299" spans="22:46" x14ac:dyDescent="0.3">
      <c r="V9299">
        <v>9298</v>
      </c>
      <c r="W9299" t="s">
        <v>11354</v>
      </c>
      <c r="X9299" s="1">
        <v>42112</v>
      </c>
      <c r="Y9299" t="s">
        <v>283</v>
      </c>
      <c r="Z9299" t="s">
        <v>22</v>
      </c>
      <c r="AA9299" t="s">
        <v>1661</v>
      </c>
      <c r="AB9299" t="s">
        <v>1662</v>
      </c>
      <c r="AC9299" t="s">
        <v>41</v>
      </c>
      <c r="AD9299" t="s">
        <v>26</v>
      </c>
      <c r="AE9299" t="s">
        <v>8026</v>
      </c>
      <c r="AF9299" t="s">
        <v>110</v>
      </c>
      <c r="AG9299">
        <v>78501</v>
      </c>
      <c r="AH9299" t="s">
        <v>111</v>
      </c>
      <c r="AI9299" t="s">
        <v>4836</v>
      </c>
      <c r="AJ9299" t="s">
        <v>73</v>
      </c>
      <c r="AK9299" t="s">
        <v>74</v>
      </c>
      <c r="AL9299" t="s">
        <v>4837</v>
      </c>
      <c r="AM9299">
        <v>244.768</v>
      </c>
      <c r="AN9299">
        <v>4</v>
      </c>
      <c r="AO9299">
        <v>0.2</v>
      </c>
      <c r="AP9299">
        <v>24.476800000000001</v>
      </c>
      <c r="AQ9299">
        <f>YEAR(Table1[[#This Row],[Order Date]])</f>
        <v>2015</v>
      </c>
      <c r="AR9299" t="str">
        <f>TEXT(Table1[[#This Row],[Order Date]],"mmmm")</f>
        <v>April</v>
      </c>
      <c r="AS9299" t="str">
        <f>"Q"&amp;ROUNDUP(MONTH(Table1[[#This Row],[Order Date]])/3,0)</f>
        <v>Q2</v>
      </c>
      <c r="AT9299">
        <f>IF(Table1[[#This Row],[Sales]]=0,0,Table1[[#This Row],[Profit]]/Table1[[#This Row],[Sales]])</f>
        <v>0.1</v>
      </c>
    </row>
    <row r="9300" spans="22:46" x14ac:dyDescent="0.3">
      <c r="V9300">
        <v>9299</v>
      </c>
      <c r="W9300" t="s">
        <v>11354</v>
      </c>
      <c r="X9300" s="1">
        <v>42112</v>
      </c>
      <c r="Y9300" t="s">
        <v>283</v>
      </c>
      <c r="Z9300" t="s">
        <v>22</v>
      </c>
      <c r="AA9300" t="s">
        <v>1661</v>
      </c>
      <c r="AB9300" t="s">
        <v>1662</v>
      </c>
      <c r="AC9300" t="s">
        <v>41</v>
      </c>
      <c r="AD9300" t="s">
        <v>26</v>
      </c>
      <c r="AE9300" t="s">
        <v>8026</v>
      </c>
      <c r="AF9300" t="s">
        <v>110</v>
      </c>
      <c r="AG9300">
        <v>78501</v>
      </c>
      <c r="AH9300" t="s">
        <v>111</v>
      </c>
      <c r="AI9300" t="s">
        <v>1300</v>
      </c>
      <c r="AJ9300" t="s">
        <v>46</v>
      </c>
      <c r="AK9300" t="s">
        <v>70</v>
      </c>
      <c r="AL9300" t="s">
        <v>1301</v>
      </c>
      <c r="AM9300">
        <v>74.352000000000004</v>
      </c>
      <c r="AN9300">
        <v>3</v>
      </c>
      <c r="AO9300">
        <v>0.2</v>
      </c>
      <c r="AP9300">
        <v>6.5057999999999998</v>
      </c>
      <c r="AQ9300">
        <f>YEAR(Table1[[#This Row],[Order Date]])</f>
        <v>2015</v>
      </c>
      <c r="AR9300" t="str">
        <f>TEXT(Table1[[#This Row],[Order Date]],"mmmm")</f>
        <v>April</v>
      </c>
      <c r="AS9300" t="str">
        <f>"Q"&amp;ROUNDUP(MONTH(Table1[[#This Row],[Order Date]])/3,0)</f>
        <v>Q2</v>
      </c>
      <c r="AT9300">
        <f>IF(Table1[[#This Row],[Sales]]=0,0,Table1[[#This Row],[Profit]]/Table1[[#This Row],[Sales]])</f>
        <v>8.7499999999999994E-2</v>
      </c>
    </row>
    <row r="9301" spans="22:46" x14ac:dyDescent="0.3">
      <c r="V9301">
        <v>9300</v>
      </c>
      <c r="W9301" t="s">
        <v>11354</v>
      </c>
      <c r="X9301" s="1">
        <v>42112</v>
      </c>
      <c r="Y9301" t="s">
        <v>283</v>
      </c>
      <c r="Z9301" t="s">
        <v>22</v>
      </c>
      <c r="AA9301" t="s">
        <v>1661</v>
      </c>
      <c r="AB9301" t="s">
        <v>1662</v>
      </c>
      <c r="AC9301" t="s">
        <v>41</v>
      </c>
      <c r="AD9301" t="s">
        <v>26</v>
      </c>
      <c r="AE9301" t="s">
        <v>8026</v>
      </c>
      <c r="AF9301" t="s">
        <v>110</v>
      </c>
      <c r="AG9301">
        <v>78501</v>
      </c>
      <c r="AH9301" t="s">
        <v>111</v>
      </c>
      <c r="AI9301" t="s">
        <v>3665</v>
      </c>
      <c r="AJ9301" t="s">
        <v>46</v>
      </c>
      <c r="AK9301" t="s">
        <v>77</v>
      </c>
      <c r="AL9301" t="s">
        <v>3666</v>
      </c>
      <c r="AM9301">
        <v>4.3120000000000003</v>
      </c>
      <c r="AN9301">
        <v>2</v>
      </c>
      <c r="AO9301">
        <v>0.8</v>
      </c>
      <c r="AP9301">
        <v>-6.8992000000000004</v>
      </c>
      <c r="AQ9301">
        <f>YEAR(Table1[[#This Row],[Order Date]])</f>
        <v>2015</v>
      </c>
      <c r="AR9301" t="str">
        <f>TEXT(Table1[[#This Row],[Order Date]],"mmmm")</f>
        <v>April</v>
      </c>
      <c r="AS9301" t="str">
        <f>"Q"&amp;ROUNDUP(MONTH(Table1[[#This Row],[Order Date]])/3,0)</f>
        <v>Q2</v>
      </c>
      <c r="AT9301">
        <f>IF(Table1[[#This Row],[Sales]]=0,0,Table1[[#This Row],[Profit]]/Table1[[#This Row],[Sales]])</f>
        <v>-1.6</v>
      </c>
    </row>
    <row r="9302" spans="22:46" x14ac:dyDescent="0.3">
      <c r="V9302">
        <v>9301</v>
      </c>
      <c r="W9302" t="s">
        <v>11354</v>
      </c>
      <c r="X9302" s="1">
        <v>42112</v>
      </c>
      <c r="Y9302" t="s">
        <v>283</v>
      </c>
      <c r="Z9302" t="s">
        <v>22</v>
      </c>
      <c r="AA9302" t="s">
        <v>1661</v>
      </c>
      <c r="AB9302" t="s">
        <v>1662</v>
      </c>
      <c r="AC9302" t="s">
        <v>41</v>
      </c>
      <c r="AD9302" t="s">
        <v>26</v>
      </c>
      <c r="AE9302" t="s">
        <v>8026</v>
      </c>
      <c r="AF9302" t="s">
        <v>110</v>
      </c>
      <c r="AG9302">
        <v>78501</v>
      </c>
      <c r="AH9302" t="s">
        <v>111</v>
      </c>
      <c r="AI9302" t="s">
        <v>1784</v>
      </c>
      <c r="AJ9302" t="s">
        <v>31</v>
      </c>
      <c r="AK9302" t="s">
        <v>35</v>
      </c>
      <c r="AL9302" t="s">
        <v>1785</v>
      </c>
      <c r="AM9302">
        <v>56.686</v>
      </c>
      <c r="AN9302">
        <v>1</v>
      </c>
      <c r="AO9302">
        <v>0.3</v>
      </c>
      <c r="AP9302">
        <v>-20.245000000000001</v>
      </c>
      <c r="AQ9302">
        <f>YEAR(Table1[[#This Row],[Order Date]])</f>
        <v>2015</v>
      </c>
      <c r="AR9302" t="str">
        <f>TEXT(Table1[[#This Row],[Order Date]],"mmmm")</f>
        <v>April</v>
      </c>
      <c r="AS9302" t="str">
        <f>"Q"&amp;ROUNDUP(MONTH(Table1[[#This Row],[Order Date]])/3,0)</f>
        <v>Q2</v>
      </c>
      <c r="AT9302">
        <f>IF(Table1[[#This Row],[Sales]]=0,0,Table1[[#This Row],[Profit]]/Table1[[#This Row],[Sales]])</f>
        <v>-0.35714285714285715</v>
      </c>
    </row>
    <row r="9303" spans="22:46" x14ac:dyDescent="0.3">
      <c r="V9303">
        <v>9302</v>
      </c>
      <c r="W9303" t="s">
        <v>11354</v>
      </c>
      <c r="X9303" s="1">
        <v>42112</v>
      </c>
      <c r="Y9303" t="s">
        <v>283</v>
      </c>
      <c r="Z9303" t="s">
        <v>22</v>
      </c>
      <c r="AA9303" t="s">
        <v>1661</v>
      </c>
      <c r="AB9303" t="s">
        <v>1662</v>
      </c>
      <c r="AC9303" t="s">
        <v>41</v>
      </c>
      <c r="AD9303" t="s">
        <v>26</v>
      </c>
      <c r="AE9303" t="s">
        <v>8026</v>
      </c>
      <c r="AF9303" t="s">
        <v>110</v>
      </c>
      <c r="AG9303">
        <v>78501</v>
      </c>
      <c r="AH9303" t="s">
        <v>111</v>
      </c>
      <c r="AI9303" t="s">
        <v>9111</v>
      </c>
      <c r="AJ9303" t="s">
        <v>73</v>
      </c>
      <c r="AK9303" t="s">
        <v>74</v>
      </c>
      <c r="AL9303" t="s">
        <v>9112</v>
      </c>
      <c r="AM9303">
        <v>97.968000000000004</v>
      </c>
      <c r="AN9303">
        <v>2</v>
      </c>
      <c r="AO9303">
        <v>0.2</v>
      </c>
      <c r="AP9303">
        <v>6.1230000000000002</v>
      </c>
      <c r="AQ9303">
        <f>YEAR(Table1[[#This Row],[Order Date]])</f>
        <v>2015</v>
      </c>
      <c r="AR9303" t="str">
        <f>TEXT(Table1[[#This Row],[Order Date]],"mmmm")</f>
        <v>April</v>
      </c>
      <c r="AS9303" t="str">
        <f>"Q"&amp;ROUNDUP(MONTH(Table1[[#This Row],[Order Date]])/3,0)</f>
        <v>Q2</v>
      </c>
      <c r="AT9303">
        <f>IF(Table1[[#This Row],[Sales]]=0,0,Table1[[#This Row],[Profit]]/Table1[[#This Row],[Sales]])</f>
        <v>6.25E-2</v>
      </c>
    </row>
    <row r="9304" spans="22:46" x14ac:dyDescent="0.3">
      <c r="V9304">
        <v>9303</v>
      </c>
      <c r="W9304" t="s">
        <v>11354</v>
      </c>
      <c r="X9304" s="1">
        <v>42112</v>
      </c>
      <c r="Y9304" t="s">
        <v>283</v>
      </c>
      <c r="Z9304" t="s">
        <v>22</v>
      </c>
      <c r="AA9304" t="s">
        <v>1661</v>
      </c>
      <c r="AB9304" t="s">
        <v>1662</v>
      </c>
      <c r="AC9304" t="s">
        <v>41</v>
      </c>
      <c r="AD9304" t="s">
        <v>26</v>
      </c>
      <c r="AE9304" t="s">
        <v>8026</v>
      </c>
      <c r="AF9304" t="s">
        <v>110</v>
      </c>
      <c r="AG9304">
        <v>78501</v>
      </c>
      <c r="AH9304" t="s">
        <v>111</v>
      </c>
      <c r="AI9304" t="s">
        <v>7825</v>
      </c>
      <c r="AJ9304" t="s">
        <v>46</v>
      </c>
      <c r="AK9304" t="s">
        <v>70</v>
      </c>
      <c r="AL9304" t="s">
        <v>7826</v>
      </c>
      <c r="AM9304">
        <v>7.8719999999999999</v>
      </c>
      <c r="AN9304">
        <v>3</v>
      </c>
      <c r="AO9304">
        <v>0.2</v>
      </c>
      <c r="AP9304">
        <v>0.88560000000000005</v>
      </c>
      <c r="AQ9304">
        <f>YEAR(Table1[[#This Row],[Order Date]])</f>
        <v>2015</v>
      </c>
      <c r="AR9304" t="str">
        <f>TEXT(Table1[[#This Row],[Order Date]],"mmmm")</f>
        <v>April</v>
      </c>
      <c r="AS9304" t="str">
        <f>"Q"&amp;ROUNDUP(MONTH(Table1[[#This Row],[Order Date]])/3,0)</f>
        <v>Q2</v>
      </c>
      <c r="AT9304">
        <f>IF(Table1[[#This Row],[Sales]]=0,0,Table1[[#This Row],[Profit]]/Table1[[#This Row],[Sales]])</f>
        <v>0.1125</v>
      </c>
    </row>
    <row r="9305" spans="22:46" x14ac:dyDescent="0.3">
      <c r="V9305">
        <v>9304</v>
      </c>
      <c r="W9305" t="s">
        <v>11354</v>
      </c>
      <c r="X9305" s="1">
        <v>42112</v>
      </c>
      <c r="Y9305" t="s">
        <v>283</v>
      </c>
      <c r="Z9305" t="s">
        <v>22</v>
      </c>
      <c r="AA9305" t="s">
        <v>1661</v>
      </c>
      <c r="AB9305" t="s">
        <v>1662</v>
      </c>
      <c r="AC9305" t="s">
        <v>41</v>
      </c>
      <c r="AD9305" t="s">
        <v>26</v>
      </c>
      <c r="AE9305" t="s">
        <v>8026</v>
      </c>
      <c r="AF9305" t="s">
        <v>110</v>
      </c>
      <c r="AG9305">
        <v>78501</v>
      </c>
      <c r="AH9305" t="s">
        <v>111</v>
      </c>
      <c r="AI9305" t="s">
        <v>5980</v>
      </c>
      <c r="AJ9305" t="s">
        <v>46</v>
      </c>
      <c r="AK9305" t="s">
        <v>94</v>
      </c>
      <c r="AL9305" t="s">
        <v>5981</v>
      </c>
      <c r="AM9305">
        <v>15.552</v>
      </c>
      <c r="AN9305">
        <v>3</v>
      </c>
      <c r="AO9305">
        <v>0.2</v>
      </c>
      <c r="AP9305">
        <v>5.4432</v>
      </c>
      <c r="AQ9305">
        <f>YEAR(Table1[[#This Row],[Order Date]])</f>
        <v>2015</v>
      </c>
      <c r="AR9305" t="str">
        <f>TEXT(Table1[[#This Row],[Order Date]],"mmmm")</f>
        <v>April</v>
      </c>
      <c r="AS9305" t="str">
        <f>"Q"&amp;ROUNDUP(MONTH(Table1[[#This Row],[Order Date]])/3,0)</f>
        <v>Q2</v>
      </c>
      <c r="AT9305">
        <f>IF(Table1[[#This Row],[Sales]]=0,0,Table1[[#This Row],[Profit]]/Table1[[#This Row],[Sales]])</f>
        <v>0.35000000000000003</v>
      </c>
    </row>
    <row r="9306" spans="22:46" x14ac:dyDescent="0.3">
      <c r="V9306">
        <v>9305</v>
      </c>
      <c r="W9306" t="s">
        <v>11354</v>
      </c>
      <c r="X9306" s="1">
        <v>42112</v>
      </c>
      <c r="Y9306" t="s">
        <v>283</v>
      </c>
      <c r="Z9306" t="s">
        <v>22</v>
      </c>
      <c r="AA9306" t="s">
        <v>1661</v>
      </c>
      <c r="AB9306" t="s">
        <v>1662</v>
      </c>
      <c r="AC9306" t="s">
        <v>41</v>
      </c>
      <c r="AD9306" t="s">
        <v>26</v>
      </c>
      <c r="AE9306" t="s">
        <v>8026</v>
      </c>
      <c r="AF9306" t="s">
        <v>110</v>
      </c>
      <c r="AG9306">
        <v>78501</v>
      </c>
      <c r="AH9306" t="s">
        <v>111</v>
      </c>
      <c r="AI9306" t="s">
        <v>3451</v>
      </c>
      <c r="AJ9306" t="s">
        <v>46</v>
      </c>
      <c r="AK9306" t="s">
        <v>77</v>
      </c>
      <c r="AL9306" t="s">
        <v>3452</v>
      </c>
      <c r="AM9306">
        <v>1.476</v>
      </c>
      <c r="AN9306">
        <v>1</v>
      </c>
      <c r="AO9306">
        <v>0.8</v>
      </c>
      <c r="AP9306">
        <v>-2.2877999999999998</v>
      </c>
      <c r="AQ9306">
        <f>YEAR(Table1[[#This Row],[Order Date]])</f>
        <v>2015</v>
      </c>
      <c r="AR9306" t="str">
        <f>TEXT(Table1[[#This Row],[Order Date]],"mmmm")</f>
        <v>April</v>
      </c>
      <c r="AS9306" t="str">
        <f>"Q"&amp;ROUNDUP(MONTH(Table1[[#This Row],[Order Date]])/3,0)</f>
        <v>Q2</v>
      </c>
      <c r="AT9306">
        <f>IF(Table1[[#This Row],[Sales]]=0,0,Table1[[#This Row],[Profit]]/Table1[[#This Row],[Sales]])</f>
        <v>-1.5499999999999998</v>
      </c>
    </row>
    <row r="9307" spans="22:46" x14ac:dyDescent="0.3">
      <c r="V9307">
        <v>9306</v>
      </c>
      <c r="W9307" t="s">
        <v>11355</v>
      </c>
      <c r="X9307" s="1">
        <v>42266</v>
      </c>
      <c r="Y9307" t="s">
        <v>4069</v>
      </c>
      <c r="Z9307" t="s">
        <v>51</v>
      </c>
      <c r="AA9307" t="s">
        <v>9000</v>
      </c>
      <c r="AB9307" t="s">
        <v>9001</v>
      </c>
      <c r="AC9307" t="s">
        <v>108</v>
      </c>
      <c r="AD9307" t="s">
        <v>26</v>
      </c>
      <c r="AE9307" t="s">
        <v>7381</v>
      </c>
      <c r="AF9307" t="s">
        <v>753</v>
      </c>
      <c r="AG9307">
        <v>87505</v>
      </c>
      <c r="AH9307" t="s">
        <v>44</v>
      </c>
      <c r="AI9307" t="s">
        <v>8079</v>
      </c>
      <c r="AJ9307" t="s">
        <v>46</v>
      </c>
      <c r="AK9307" t="s">
        <v>70</v>
      </c>
      <c r="AL9307" t="s">
        <v>8080</v>
      </c>
      <c r="AM9307">
        <v>8.4</v>
      </c>
      <c r="AN9307">
        <v>5</v>
      </c>
      <c r="AO9307">
        <v>0</v>
      </c>
      <c r="AP9307">
        <v>2.1840000000000002</v>
      </c>
      <c r="AQ9307">
        <f>YEAR(Table1[[#This Row],[Order Date]])</f>
        <v>2015</v>
      </c>
      <c r="AR9307" t="str">
        <f>TEXT(Table1[[#This Row],[Order Date]],"mmmm")</f>
        <v>September</v>
      </c>
      <c r="AS9307" t="str">
        <f>"Q"&amp;ROUNDUP(MONTH(Table1[[#This Row],[Order Date]])/3,0)</f>
        <v>Q3</v>
      </c>
      <c r="AT9307">
        <f>IF(Table1[[#This Row],[Sales]]=0,0,Table1[[#This Row],[Profit]]/Table1[[#This Row],[Sales]])</f>
        <v>0.26</v>
      </c>
    </row>
    <row r="9308" spans="22:46" x14ac:dyDescent="0.3">
      <c r="V9308">
        <v>9307</v>
      </c>
      <c r="W9308" t="s">
        <v>11356</v>
      </c>
      <c r="X9308" s="1">
        <v>41723</v>
      </c>
      <c r="Y9308" t="s">
        <v>6767</v>
      </c>
      <c r="Z9308" t="s">
        <v>51</v>
      </c>
      <c r="AA9308" t="s">
        <v>2312</v>
      </c>
      <c r="AB9308" t="s">
        <v>2313</v>
      </c>
      <c r="AC9308" t="s">
        <v>25</v>
      </c>
      <c r="AD9308" t="s">
        <v>26</v>
      </c>
      <c r="AE9308" t="s">
        <v>136</v>
      </c>
      <c r="AF9308" t="s">
        <v>43</v>
      </c>
      <c r="AG9308">
        <v>94110</v>
      </c>
      <c r="AH9308" t="s">
        <v>44</v>
      </c>
      <c r="AI9308" t="s">
        <v>4192</v>
      </c>
      <c r="AJ9308" t="s">
        <v>46</v>
      </c>
      <c r="AK9308" t="s">
        <v>70</v>
      </c>
      <c r="AL9308" t="s">
        <v>4193</v>
      </c>
      <c r="AM9308">
        <v>6.56</v>
      </c>
      <c r="AN9308">
        <v>2</v>
      </c>
      <c r="AO9308">
        <v>0</v>
      </c>
      <c r="AP9308">
        <v>1.9024000000000001</v>
      </c>
      <c r="AQ9308">
        <f>YEAR(Table1[[#This Row],[Order Date]])</f>
        <v>2014</v>
      </c>
      <c r="AR9308" t="str">
        <f>TEXT(Table1[[#This Row],[Order Date]],"mmmm")</f>
        <v>March</v>
      </c>
      <c r="AS9308" t="str">
        <f>"Q"&amp;ROUNDUP(MONTH(Table1[[#This Row],[Order Date]])/3,0)</f>
        <v>Q1</v>
      </c>
      <c r="AT9308">
        <f>IF(Table1[[#This Row],[Sales]]=0,0,Table1[[#This Row],[Profit]]/Table1[[#This Row],[Sales]])</f>
        <v>0.29000000000000004</v>
      </c>
    </row>
    <row r="9309" spans="22:46" x14ac:dyDescent="0.3">
      <c r="V9309">
        <v>9308</v>
      </c>
      <c r="W9309" t="s">
        <v>11356</v>
      </c>
      <c r="X9309" s="1">
        <v>41723</v>
      </c>
      <c r="Y9309" t="s">
        <v>6767</v>
      </c>
      <c r="Z9309" t="s">
        <v>51</v>
      </c>
      <c r="AA9309" t="s">
        <v>2312</v>
      </c>
      <c r="AB9309" t="s">
        <v>2313</v>
      </c>
      <c r="AC9309" t="s">
        <v>25</v>
      </c>
      <c r="AD9309" t="s">
        <v>26</v>
      </c>
      <c r="AE9309" t="s">
        <v>136</v>
      </c>
      <c r="AF9309" t="s">
        <v>43</v>
      </c>
      <c r="AG9309">
        <v>94110</v>
      </c>
      <c r="AH9309" t="s">
        <v>44</v>
      </c>
      <c r="AI9309" t="s">
        <v>6792</v>
      </c>
      <c r="AJ9309" t="s">
        <v>46</v>
      </c>
      <c r="AK9309" t="s">
        <v>70</v>
      </c>
      <c r="AL9309" t="s">
        <v>6793</v>
      </c>
      <c r="AM9309">
        <v>14.88</v>
      </c>
      <c r="AN9309">
        <v>2</v>
      </c>
      <c r="AO9309">
        <v>0</v>
      </c>
      <c r="AP9309">
        <v>3.72</v>
      </c>
      <c r="AQ9309">
        <f>YEAR(Table1[[#This Row],[Order Date]])</f>
        <v>2014</v>
      </c>
      <c r="AR9309" t="str">
        <f>TEXT(Table1[[#This Row],[Order Date]],"mmmm")</f>
        <v>March</v>
      </c>
      <c r="AS9309" t="str">
        <f>"Q"&amp;ROUNDUP(MONTH(Table1[[#This Row],[Order Date]])/3,0)</f>
        <v>Q1</v>
      </c>
      <c r="AT9309">
        <f>IF(Table1[[#This Row],[Sales]]=0,0,Table1[[#This Row],[Profit]]/Table1[[#This Row],[Sales]])</f>
        <v>0.25</v>
      </c>
    </row>
    <row r="9310" spans="22:46" x14ac:dyDescent="0.3">
      <c r="V9310">
        <v>9309</v>
      </c>
      <c r="W9310" t="s">
        <v>11356</v>
      </c>
      <c r="X9310" s="1">
        <v>41723</v>
      </c>
      <c r="Y9310" t="s">
        <v>6767</v>
      </c>
      <c r="Z9310" t="s">
        <v>51</v>
      </c>
      <c r="AA9310" t="s">
        <v>2312</v>
      </c>
      <c r="AB9310" t="s">
        <v>2313</v>
      </c>
      <c r="AC9310" t="s">
        <v>25</v>
      </c>
      <c r="AD9310" t="s">
        <v>26</v>
      </c>
      <c r="AE9310" t="s">
        <v>136</v>
      </c>
      <c r="AF9310" t="s">
        <v>43</v>
      </c>
      <c r="AG9310">
        <v>94110</v>
      </c>
      <c r="AH9310" t="s">
        <v>44</v>
      </c>
      <c r="AI9310" t="s">
        <v>7535</v>
      </c>
      <c r="AJ9310" t="s">
        <v>73</v>
      </c>
      <c r="AK9310" t="s">
        <v>176</v>
      </c>
      <c r="AL9310" t="s">
        <v>7536</v>
      </c>
      <c r="AM9310">
        <v>45.48</v>
      </c>
      <c r="AN9310">
        <v>4</v>
      </c>
      <c r="AO9310">
        <v>0</v>
      </c>
      <c r="AP9310">
        <v>15.917999999999999</v>
      </c>
      <c r="AQ9310">
        <f>YEAR(Table1[[#This Row],[Order Date]])</f>
        <v>2014</v>
      </c>
      <c r="AR9310" t="str">
        <f>TEXT(Table1[[#This Row],[Order Date]],"mmmm")</f>
        <v>March</v>
      </c>
      <c r="AS9310" t="str">
        <f>"Q"&amp;ROUNDUP(MONTH(Table1[[#This Row],[Order Date]])/3,0)</f>
        <v>Q1</v>
      </c>
      <c r="AT9310">
        <f>IF(Table1[[#This Row],[Sales]]=0,0,Table1[[#This Row],[Profit]]/Table1[[#This Row],[Sales]])</f>
        <v>0.35000000000000003</v>
      </c>
    </row>
    <row r="9311" spans="22:46" x14ac:dyDescent="0.3">
      <c r="V9311">
        <v>9310</v>
      </c>
      <c r="W9311" t="s">
        <v>11356</v>
      </c>
      <c r="X9311" s="1">
        <v>41723</v>
      </c>
      <c r="Y9311" t="s">
        <v>6767</v>
      </c>
      <c r="Z9311" t="s">
        <v>51</v>
      </c>
      <c r="AA9311" t="s">
        <v>2312</v>
      </c>
      <c r="AB9311" t="s">
        <v>2313</v>
      </c>
      <c r="AC9311" t="s">
        <v>25</v>
      </c>
      <c r="AD9311" t="s">
        <v>26</v>
      </c>
      <c r="AE9311" t="s">
        <v>136</v>
      </c>
      <c r="AF9311" t="s">
        <v>43</v>
      </c>
      <c r="AG9311">
        <v>94110</v>
      </c>
      <c r="AH9311" t="s">
        <v>44</v>
      </c>
      <c r="AI9311" t="s">
        <v>3337</v>
      </c>
      <c r="AJ9311" t="s">
        <v>46</v>
      </c>
      <c r="AK9311" t="s">
        <v>70</v>
      </c>
      <c r="AL9311" t="s">
        <v>3338</v>
      </c>
      <c r="AM9311">
        <v>25.44</v>
      </c>
      <c r="AN9311">
        <v>6</v>
      </c>
      <c r="AO9311">
        <v>0</v>
      </c>
      <c r="AP9311">
        <v>9.9215999999999998</v>
      </c>
      <c r="AQ9311">
        <f>YEAR(Table1[[#This Row],[Order Date]])</f>
        <v>2014</v>
      </c>
      <c r="AR9311" t="str">
        <f>TEXT(Table1[[#This Row],[Order Date]],"mmmm")</f>
        <v>March</v>
      </c>
      <c r="AS9311" t="str">
        <f>"Q"&amp;ROUNDUP(MONTH(Table1[[#This Row],[Order Date]])/3,0)</f>
        <v>Q1</v>
      </c>
      <c r="AT9311">
        <f>IF(Table1[[#This Row],[Sales]]=0,0,Table1[[#This Row],[Profit]]/Table1[[#This Row],[Sales]])</f>
        <v>0.38999999999999996</v>
      </c>
    </row>
    <row r="9312" spans="22:46" x14ac:dyDescent="0.3">
      <c r="V9312">
        <v>9311</v>
      </c>
      <c r="W9312" t="s">
        <v>11357</v>
      </c>
      <c r="X9312" s="1">
        <v>42608</v>
      </c>
      <c r="Y9312" t="s">
        <v>7922</v>
      </c>
      <c r="Z9312" t="s">
        <v>51</v>
      </c>
      <c r="AA9312" t="s">
        <v>6281</v>
      </c>
      <c r="AB9312" t="s">
        <v>6282</v>
      </c>
      <c r="AC9312" t="s">
        <v>41</v>
      </c>
      <c r="AD9312" t="s">
        <v>26</v>
      </c>
      <c r="AE9312" t="s">
        <v>300</v>
      </c>
      <c r="AF9312" t="s">
        <v>301</v>
      </c>
      <c r="AG9312">
        <v>10024</v>
      </c>
      <c r="AH9312" t="s">
        <v>160</v>
      </c>
      <c r="AI9312" t="s">
        <v>3140</v>
      </c>
      <c r="AJ9312" t="s">
        <v>46</v>
      </c>
      <c r="AK9312" t="s">
        <v>77</v>
      </c>
      <c r="AL9312" t="s">
        <v>3141</v>
      </c>
      <c r="AM9312">
        <v>146.68799999999999</v>
      </c>
      <c r="AN9312">
        <v>8</v>
      </c>
      <c r="AO9312">
        <v>0.2</v>
      </c>
      <c r="AP9312">
        <v>45.84</v>
      </c>
      <c r="AQ9312">
        <f>YEAR(Table1[[#This Row],[Order Date]])</f>
        <v>2016</v>
      </c>
      <c r="AR9312" t="str">
        <f>TEXT(Table1[[#This Row],[Order Date]],"mmmm")</f>
        <v>August</v>
      </c>
      <c r="AS9312" t="str">
        <f>"Q"&amp;ROUNDUP(MONTH(Table1[[#This Row],[Order Date]])/3,0)</f>
        <v>Q3</v>
      </c>
      <c r="AT9312">
        <f>IF(Table1[[#This Row],[Sales]]=0,0,Table1[[#This Row],[Profit]]/Table1[[#This Row],[Sales]])</f>
        <v>0.31250000000000006</v>
      </c>
    </row>
    <row r="9313" spans="22:46" x14ac:dyDescent="0.3">
      <c r="V9313">
        <v>9312</v>
      </c>
      <c r="W9313" t="s">
        <v>11358</v>
      </c>
      <c r="X9313" s="1">
        <v>42800</v>
      </c>
      <c r="Y9313" s="1">
        <v>43072</v>
      </c>
      <c r="Z9313" t="s">
        <v>51</v>
      </c>
      <c r="AA9313" t="s">
        <v>3598</v>
      </c>
      <c r="AB9313" t="s">
        <v>3599</v>
      </c>
      <c r="AC9313" t="s">
        <v>25</v>
      </c>
      <c r="AD9313" t="s">
        <v>26</v>
      </c>
      <c r="AE9313" t="s">
        <v>923</v>
      </c>
      <c r="AF9313" t="s">
        <v>110</v>
      </c>
      <c r="AG9313">
        <v>75220</v>
      </c>
      <c r="AH9313" t="s">
        <v>111</v>
      </c>
      <c r="AI9313" t="s">
        <v>443</v>
      </c>
      <c r="AJ9313" t="s">
        <v>46</v>
      </c>
      <c r="AK9313" t="s">
        <v>47</v>
      </c>
      <c r="AL9313" t="s">
        <v>444</v>
      </c>
      <c r="AM9313">
        <v>4.9279999999999999</v>
      </c>
      <c r="AN9313">
        <v>2</v>
      </c>
      <c r="AO9313">
        <v>0.2</v>
      </c>
      <c r="AP9313">
        <v>1.7248000000000001</v>
      </c>
      <c r="AQ9313">
        <f>YEAR(Table1[[#This Row],[Order Date]])</f>
        <v>2017</v>
      </c>
      <c r="AR9313" t="str">
        <f>TEXT(Table1[[#This Row],[Order Date]],"mmmm")</f>
        <v>March</v>
      </c>
      <c r="AS9313" t="str">
        <f>"Q"&amp;ROUNDUP(MONTH(Table1[[#This Row],[Order Date]])/3,0)</f>
        <v>Q1</v>
      </c>
      <c r="AT9313">
        <f>IF(Table1[[#This Row],[Sales]]=0,0,Table1[[#This Row],[Profit]]/Table1[[#This Row],[Sales]])</f>
        <v>0.35000000000000003</v>
      </c>
    </row>
    <row r="9314" spans="22:46" x14ac:dyDescent="0.3">
      <c r="V9314">
        <v>9313</v>
      </c>
      <c r="W9314" t="s">
        <v>11358</v>
      </c>
      <c r="X9314" s="1">
        <v>42800</v>
      </c>
      <c r="Y9314" s="1">
        <v>43072</v>
      </c>
      <c r="Z9314" t="s">
        <v>51</v>
      </c>
      <c r="AA9314" t="s">
        <v>3598</v>
      </c>
      <c r="AB9314" t="s">
        <v>3599</v>
      </c>
      <c r="AC9314" t="s">
        <v>25</v>
      </c>
      <c r="AD9314" t="s">
        <v>26</v>
      </c>
      <c r="AE9314" t="s">
        <v>923</v>
      </c>
      <c r="AF9314" t="s">
        <v>110</v>
      </c>
      <c r="AG9314">
        <v>75220</v>
      </c>
      <c r="AH9314" t="s">
        <v>111</v>
      </c>
      <c r="AI9314" t="s">
        <v>1757</v>
      </c>
      <c r="AJ9314" t="s">
        <v>46</v>
      </c>
      <c r="AK9314" t="s">
        <v>70</v>
      </c>
      <c r="AL9314" t="s">
        <v>1758</v>
      </c>
      <c r="AM9314">
        <v>63.488</v>
      </c>
      <c r="AN9314">
        <v>4</v>
      </c>
      <c r="AO9314">
        <v>0.2</v>
      </c>
      <c r="AP9314">
        <v>4.7615999999999996</v>
      </c>
      <c r="AQ9314">
        <f>YEAR(Table1[[#This Row],[Order Date]])</f>
        <v>2017</v>
      </c>
      <c r="AR9314" t="str">
        <f>TEXT(Table1[[#This Row],[Order Date]],"mmmm")</f>
        <v>March</v>
      </c>
      <c r="AS9314" t="str">
        <f>"Q"&amp;ROUNDUP(MONTH(Table1[[#This Row],[Order Date]])/3,0)</f>
        <v>Q1</v>
      </c>
      <c r="AT9314">
        <f>IF(Table1[[#This Row],[Sales]]=0,0,Table1[[#This Row],[Profit]]/Table1[[#This Row],[Sales]])</f>
        <v>7.4999999999999997E-2</v>
      </c>
    </row>
    <row r="9315" spans="22:46" x14ac:dyDescent="0.3">
      <c r="V9315">
        <v>9314</v>
      </c>
      <c r="W9315" t="s">
        <v>11359</v>
      </c>
      <c r="X9315" s="1">
        <v>42319</v>
      </c>
      <c r="Y9315" s="1">
        <v>42319</v>
      </c>
      <c r="Z9315" t="s">
        <v>1450</v>
      </c>
      <c r="AA9315" t="s">
        <v>1164</v>
      </c>
      <c r="AB9315" t="s">
        <v>1165</v>
      </c>
      <c r="AC9315" t="s">
        <v>41</v>
      </c>
      <c r="AD9315" t="s">
        <v>26</v>
      </c>
      <c r="AE9315" t="s">
        <v>993</v>
      </c>
      <c r="AF9315" t="s">
        <v>267</v>
      </c>
      <c r="AG9315">
        <v>48234</v>
      </c>
      <c r="AH9315" t="s">
        <v>111</v>
      </c>
      <c r="AI9315" t="s">
        <v>249</v>
      </c>
      <c r="AJ9315" t="s">
        <v>46</v>
      </c>
      <c r="AK9315" t="s">
        <v>60</v>
      </c>
      <c r="AL9315" t="s">
        <v>250</v>
      </c>
      <c r="AM9315">
        <v>418.32</v>
      </c>
      <c r="AN9315">
        <v>7</v>
      </c>
      <c r="AO9315">
        <v>0</v>
      </c>
      <c r="AP9315">
        <v>117.1296</v>
      </c>
      <c r="AQ9315">
        <f>YEAR(Table1[[#This Row],[Order Date]])</f>
        <v>2015</v>
      </c>
      <c r="AR9315" t="str">
        <f>TEXT(Table1[[#This Row],[Order Date]],"mmmm")</f>
        <v>November</v>
      </c>
      <c r="AS9315" t="str">
        <f>"Q"&amp;ROUNDUP(MONTH(Table1[[#This Row],[Order Date]])/3,0)</f>
        <v>Q4</v>
      </c>
      <c r="AT9315">
        <f>IF(Table1[[#This Row],[Sales]]=0,0,Table1[[#This Row],[Profit]]/Table1[[#This Row],[Sales]])</f>
        <v>0.27999999999999997</v>
      </c>
    </row>
    <row r="9316" spans="22:46" x14ac:dyDescent="0.3">
      <c r="V9316">
        <v>9315</v>
      </c>
      <c r="W9316" t="s">
        <v>11359</v>
      </c>
      <c r="X9316" s="1">
        <v>42319</v>
      </c>
      <c r="Y9316" s="1">
        <v>42319</v>
      </c>
      <c r="Z9316" t="s">
        <v>1450</v>
      </c>
      <c r="AA9316" t="s">
        <v>1164</v>
      </c>
      <c r="AB9316" t="s">
        <v>1165</v>
      </c>
      <c r="AC9316" t="s">
        <v>41</v>
      </c>
      <c r="AD9316" t="s">
        <v>26</v>
      </c>
      <c r="AE9316" t="s">
        <v>993</v>
      </c>
      <c r="AF9316" t="s">
        <v>267</v>
      </c>
      <c r="AG9316">
        <v>48234</v>
      </c>
      <c r="AH9316" t="s">
        <v>111</v>
      </c>
      <c r="AI9316" t="s">
        <v>112</v>
      </c>
      <c r="AJ9316" t="s">
        <v>46</v>
      </c>
      <c r="AK9316" t="s">
        <v>80</v>
      </c>
      <c r="AL9316" t="s">
        <v>113</v>
      </c>
      <c r="AM9316">
        <v>123.858</v>
      </c>
      <c r="AN9316">
        <v>2</v>
      </c>
      <c r="AO9316">
        <v>0.1</v>
      </c>
      <c r="AP9316">
        <v>46.790799999999997</v>
      </c>
      <c r="AQ9316">
        <f>YEAR(Table1[[#This Row],[Order Date]])</f>
        <v>2015</v>
      </c>
      <c r="AR9316" t="str">
        <f>TEXT(Table1[[#This Row],[Order Date]],"mmmm")</f>
        <v>November</v>
      </c>
      <c r="AS9316" t="str">
        <f>"Q"&amp;ROUNDUP(MONTH(Table1[[#This Row],[Order Date]])/3,0)</f>
        <v>Q4</v>
      </c>
      <c r="AT9316">
        <f>IF(Table1[[#This Row],[Sales]]=0,0,Table1[[#This Row],[Profit]]/Table1[[#This Row],[Sales]])</f>
        <v>0.37777777777777777</v>
      </c>
    </row>
    <row r="9317" spans="22:46" x14ac:dyDescent="0.3">
      <c r="V9317">
        <v>9316</v>
      </c>
      <c r="W9317" t="s">
        <v>11360</v>
      </c>
      <c r="X9317" s="1">
        <v>42465</v>
      </c>
      <c r="Y9317" s="1">
        <v>42617</v>
      </c>
      <c r="Z9317" t="s">
        <v>51</v>
      </c>
      <c r="AA9317" t="s">
        <v>4054</v>
      </c>
      <c r="AB9317" t="s">
        <v>4055</v>
      </c>
      <c r="AC9317" t="s">
        <v>25</v>
      </c>
      <c r="AD9317" t="s">
        <v>26</v>
      </c>
      <c r="AE9317" t="s">
        <v>158</v>
      </c>
      <c r="AF9317" t="s">
        <v>159</v>
      </c>
      <c r="AG9317">
        <v>19140</v>
      </c>
      <c r="AH9317" t="s">
        <v>160</v>
      </c>
      <c r="AI9317" t="s">
        <v>6054</v>
      </c>
      <c r="AJ9317" t="s">
        <v>73</v>
      </c>
      <c r="AK9317" t="s">
        <v>74</v>
      </c>
      <c r="AL9317" t="s">
        <v>6055</v>
      </c>
      <c r="AM9317">
        <v>118.782</v>
      </c>
      <c r="AN9317">
        <v>3</v>
      </c>
      <c r="AO9317">
        <v>0.4</v>
      </c>
      <c r="AP9317">
        <v>-27.715800000000002</v>
      </c>
      <c r="AQ9317">
        <f>YEAR(Table1[[#This Row],[Order Date]])</f>
        <v>2016</v>
      </c>
      <c r="AR9317" t="str">
        <f>TEXT(Table1[[#This Row],[Order Date]],"mmmm")</f>
        <v>April</v>
      </c>
      <c r="AS9317" t="str">
        <f>"Q"&amp;ROUNDUP(MONTH(Table1[[#This Row],[Order Date]])/3,0)</f>
        <v>Q2</v>
      </c>
      <c r="AT9317">
        <f>IF(Table1[[#This Row],[Sales]]=0,0,Table1[[#This Row],[Profit]]/Table1[[#This Row],[Sales]])</f>
        <v>-0.23333333333333336</v>
      </c>
    </row>
    <row r="9318" spans="22:46" x14ac:dyDescent="0.3">
      <c r="V9318">
        <v>9317</v>
      </c>
      <c r="W9318" t="s">
        <v>11360</v>
      </c>
      <c r="X9318" s="1">
        <v>42465</v>
      </c>
      <c r="Y9318" s="1">
        <v>42617</v>
      </c>
      <c r="Z9318" t="s">
        <v>51</v>
      </c>
      <c r="AA9318" t="s">
        <v>4054</v>
      </c>
      <c r="AB9318" t="s">
        <v>4055</v>
      </c>
      <c r="AC9318" t="s">
        <v>25</v>
      </c>
      <c r="AD9318" t="s">
        <v>26</v>
      </c>
      <c r="AE9318" t="s">
        <v>158</v>
      </c>
      <c r="AF9318" t="s">
        <v>159</v>
      </c>
      <c r="AG9318">
        <v>19140</v>
      </c>
      <c r="AH9318" t="s">
        <v>160</v>
      </c>
      <c r="AI9318" t="s">
        <v>1200</v>
      </c>
      <c r="AJ9318" t="s">
        <v>46</v>
      </c>
      <c r="AK9318" t="s">
        <v>651</v>
      </c>
      <c r="AL9318" t="s">
        <v>1201</v>
      </c>
      <c r="AM9318">
        <v>769.18399999999997</v>
      </c>
      <c r="AN9318">
        <v>4</v>
      </c>
      <c r="AO9318">
        <v>0.2</v>
      </c>
      <c r="AP9318">
        <v>-163.45160000000001</v>
      </c>
      <c r="AQ9318">
        <f>YEAR(Table1[[#This Row],[Order Date]])</f>
        <v>2016</v>
      </c>
      <c r="AR9318" t="str">
        <f>TEXT(Table1[[#This Row],[Order Date]],"mmmm")</f>
        <v>April</v>
      </c>
      <c r="AS9318" t="str">
        <f>"Q"&amp;ROUNDUP(MONTH(Table1[[#This Row],[Order Date]])/3,0)</f>
        <v>Q2</v>
      </c>
      <c r="AT9318">
        <f>IF(Table1[[#This Row],[Sales]]=0,0,Table1[[#This Row],[Profit]]/Table1[[#This Row],[Sales]])</f>
        <v>-0.21250000000000002</v>
      </c>
    </row>
    <row r="9319" spans="22:46" x14ac:dyDescent="0.3">
      <c r="V9319">
        <v>9318</v>
      </c>
      <c r="W9319" t="s">
        <v>11361</v>
      </c>
      <c r="X9319" s="1">
        <v>42787</v>
      </c>
      <c r="Y9319" t="s">
        <v>3840</v>
      </c>
      <c r="Z9319" t="s">
        <v>51</v>
      </c>
      <c r="AA9319" t="s">
        <v>574</v>
      </c>
      <c r="AB9319" t="s">
        <v>575</v>
      </c>
      <c r="AC9319" t="s">
        <v>25</v>
      </c>
      <c r="AD9319" t="s">
        <v>26</v>
      </c>
      <c r="AE9319" t="s">
        <v>4744</v>
      </c>
      <c r="AF9319" t="s">
        <v>110</v>
      </c>
      <c r="AG9319">
        <v>75007</v>
      </c>
      <c r="AH9319" t="s">
        <v>111</v>
      </c>
      <c r="AI9319" t="s">
        <v>1479</v>
      </c>
      <c r="AJ9319" t="s">
        <v>73</v>
      </c>
      <c r="AK9319" t="s">
        <v>176</v>
      </c>
      <c r="AL9319" t="s">
        <v>1480</v>
      </c>
      <c r="AM9319">
        <v>47.904000000000003</v>
      </c>
      <c r="AN9319">
        <v>1</v>
      </c>
      <c r="AO9319">
        <v>0.2</v>
      </c>
      <c r="AP9319">
        <v>-2.9940000000000002</v>
      </c>
      <c r="AQ9319">
        <f>YEAR(Table1[[#This Row],[Order Date]])</f>
        <v>2017</v>
      </c>
      <c r="AR9319" t="str">
        <f>TEXT(Table1[[#This Row],[Order Date]],"mmmm")</f>
        <v>February</v>
      </c>
      <c r="AS9319" t="str">
        <f>"Q"&amp;ROUNDUP(MONTH(Table1[[#This Row],[Order Date]])/3,0)</f>
        <v>Q1</v>
      </c>
      <c r="AT9319">
        <f>IF(Table1[[#This Row],[Sales]]=0,0,Table1[[#This Row],[Profit]]/Table1[[#This Row],[Sales]])</f>
        <v>-6.25E-2</v>
      </c>
    </row>
    <row r="9320" spans="22:46" x14ac:dyDescent="0.3">
      <c r="V9320">
        <v>9319</v>
      </c>
      <c r="W9320" t="s">
        <v>11362</v>
      </c>
      <c r="X9320" s="1">
        <v>42936</v>
      </c>
      <c r="Y9320" t="s">
        <v>2398</v>
      </c>
      <c r="Z9320" t="s">
        <v>51</v>
      </c>
      <c r="AA9320" t="s">
        <v>2413</v>
      </c>
      <c r="AB9320" t="s">
        <v>2414</v>
      </c>
      <c r="AC9320" t="s">
        <v>41</v>
      </c>
      <c r="AD9320" t="s">
        <v>26</v>
      </c>
      <c r="AE9320" t="s">
        <v>300</v>
      </c>
      <c r="AF9320" t="s">
        <v>301</v>
      </c>
      <c r="AG9320">
        <v>10009</v>
      </c>
      <c r="AH9320" t="s">
        <v>160</v>
      </c>
      <c r="AI9320" t="s">
        <v>2534</v>
      </c>
      <c r="AJ9320" t="s">
        <v>46</v>
      </c>
      <c r="AK9320" t="s">
        <v>94</v>
      </c>
      <c r="AL9320" t="s">
        <v>2535</v>
      </c>
      <c r="AM9320">
        <v>13.36</v>
      </c>
      <c r="AN9320">
        <v>2</v>
      </c>
      <c r="AO9320">
        <v>0</v>
      </c>
      <c r="AP9320">
        <v>6.4127999999999998</v>
      </c>
      <c r="AQ9320">
        <f>YEAR(Table1[[#This Row],[Order Date]])</f>
        <v>2017</v>
      </c>
      <c r="AR9320" t="str">
        <f>TEXT(Table1[[#This Row],[Order Date]],"mmmm")</f>
        <v>July</v>
      </c>
      <c r="AS9320" t="str">
        <f>"Q"&amp;ROUNDUP(MONTH(Table1[[#This Row],[Order Date]])/3,0)</f>
        <v>Q3</v>
      </c>
      <c r="AT9320">
        <f>IF(Table1[[#This Row],[Sales]]=0,0,Table1[[#This Row],[Profit]]/Table1[[#This Row],[Sales]])</f>
        <v>0.48</v>
      </c>
    </row>
    <row r="9321" spans="22:46" x14ac:dyDescent="0.3">
      <c r="V9321">
        <v>9320</v>
      </c>
      <c r="W9321" t="s">
        <v>11362</v>
      </c>
      <c r="X9321" s="1">
        <v>42936</v>
      </c>
      <c r="Y9321" t="s">
        <v>2398</v>
      </c>
      <c r="Z9321" t="s">
        <v>51</v>
      </c>
      <c r="AA9321" t="s">
        <v>2413</v>
      </c>
      <c r="AB9321" t="s">
        <v>2414</v>
      </c>
      <c r="AC9321" t="s">
        <v>41</v>
      </c>
      <c r="AD9321" t="s">
        <v>26</v>
      </c>
      <c r="AE9321" t="s">
        <v>300</v>
      </c>
      <c r="AF9321" t="s">
        <v>301</v>
      </c>
      <c r="AG9321">
        <v>10009</v>
      </c>
      <c r="AH9321" t="s">
        <v>160</v>
      </c>
      <c r="AI9321" t="s">
        <v>11363</v>
      </c>
      <c r="AJ9321" t="s">
        <v>31</v>
      </c>
      <c r="AK9321" t="s">
        <v>35</v>
      </c>
      <c r="AL9321" t="s">
        <v>11364</v>
      </c>
      <c r="AM9321">
        <v>163.76400000000001</v>
      </c>
      <c r="AN9321">
        <v>2</v>
      </c>
      <c r="AO9321">
        <v>0.1</v>
      </c>
      <c r="AP9321">
        <v>25.474399999999999</v>
      </c>
      <c r="AQ9321">
        <f>YEAR(Table1[[#This Row],[Order Date]])</f>
        <v>2017</v>
      </c>
      <c r="AR9321" t="str">
        <f>TEXT(Table1[[#This Row],[Order Date]],"mmmm")</f>
        <v>July</v>
      </c>
      <c r="AS9321" t="str">
        <f>"Q"&amp;ROUNDUP(MONTH(Table1[[#This Row],[Order Date]])/3,0)</f>
        <v>Q3</v>
      </c>
      <c r="AT9321">
        <f>IF(Table1[[#This Row],[Sales]]=0,0,Table1[[#This Row],[Profit]]/Table1[[#This Row],[Sales]])</f>
        <v>0.15555555555555553</v>
      </c>
    </row>
    <row r="9322" spans="22:46" x14ac:dyDescent="0.3">
      <c r="V9322">
        <v>9321</v>
      </c>
      <c r="W9322" t="s">
        <v>11362</v>
      </c>
      <c r="X9322" s="1">
        <v>42936</v>
      </c>
      <c r="Y9322" t="s">
        <v>2398</v>
      </c>
      <c r="Z9322" t="s">
        <v>51</v>
      </c>
      <c r="AA9322" t="s">
        <v>2413</v>
      </c>
      <c r="AB9322" t="s">
        <v>2414</v>
      </c>
      <c r="AC9322" t="s">
        <v>41</v>
      </c>
      <c r="AD9322" t="s">
        <v>26</v>
      </c>
      <c r="AE9322" t="s">
        <v>300</v>
      </c>
      <c r="AF9322" t="s">
        <v>301</v>
      </c>
      <c r="AG9322">
        <v>10009</v>
      </c>
      <c r="AH9322" t="s">
        <v>160</v>
      </c>
      <c r="AI9322" t="s">
        <v>9285</v>
      </c>
      <c r="AJ9322" t="s">
        <v>31</v>
      </c>
      <c r="AK9322" t="s">
        <v>67</v>
      </c>
      <c r="AL9322" t="s">
        <v>9286</v>
      </c>
      <c r="AM9322">
        <v>183.92</v>
      </c>
      <c r="AN9322">
        <v>4</v>
      </c>
      <c r="AO9322">
        <v>0</v>
      </c>
      <c r="AP9322">
        <v>31.266400000000001</v>
      </c>
      <c r="AQ9322">
        <f>YEAR(Table1[[#This Row],[Order Date]])</f>
        <v>2017</v>
      </c>
      <c r="AR9322" t="str">
        <f>TEXT(Table1[[#This Row],[Order Date]],"mmmm")</f>
        <v>July</v>
      </c>
      <c r="AS9322" t="str">
        <f>"Q"&amp;ROUNDUP(MONTH(Table1[[#This Row],[Order Date]])/3,0)</f>
        <v>Q3</v>
      </c>
      <c r="AT9322">
        <f>IF(Table1[[#This Row],[Sales]]=0,0,Table1[[#This Row],[Profit]]/Table1[[#This Row],[Sales]])</f>
        <v>0.17</v>
      </c>
    </row>
    <row r="9323" spans="22:46" x14ac:dyDescent="0.3">
      <c r="V9323">
        <v>9322</v>
      </c>
      <c r="W9323" t="s">
        <v>11365</v>
      </c>
      <c r="X9323" s="1">
        <v>42678</v>
      </c>
      <c r="Y9323" s="1">
        <v>42593</v>
      </c>
      <c r="Z9323" t="s">
        <v>51</v>
      </c>
      <c r="AA9323" t="s">
        <v>3049</v>
      </c>
      <c r="AB9323" t="s">
        <v>3050</v>
      </c>
      <c r="AC9323" t="s">
        <v>25</v>
      </c>
      <c r="AD9323" t="s">
        <v>26</v>
      </c>
      <c r="AE9323" t="s">
        <v>203</v>
      </c>
      <c r="AF9323" t="s">
        <v>110</v>
      </c>
      <c r="AG9323">
        <v>77041</v>
      </c>
      <c r="AH9323" t="s">
        <v>111</v>
      </c>
      <c r="AI9323" t="s">
        <v>6843</v>
      </c>
      <c r="AJ9323" t="s">
        <v>31</v>
      </c>
      <c r="AK9323" t="s">
        <v>67</v>
      </c>
      <c r="AL9323" t="s">
        <v>6844</v>
      </c>
      <c r="AM9323">
        <v>11.375999999999999</v>
      </c>
      <c r="AN9323">
        <v>3</v>
      </c>
      <c r="AO9323">
        <v>0.6</v>
      </c>
      <c r="AP9323">
        <v>-5.6879999999999997</v>
      </c>
      <c r="AQ9323">
        <f>YEAR(Table1[[#This Row],[Order Date]])</f>
        <v>2016</v>
      </c>
      <c r="AR9323" t="str">
        <f>TEXT(Table1[[#This Row],[Order Date]],"mmmm")</f>
        <v>November</v>
      </c>
      <c r="AS9323" t="str">
        <f>"Q"&amp;ROUNDUP(MONTH(Table1[[#This Row],[Order Date]])/3,0)</f>
        <v>Q4</v>
      </c>
      <c r="AT9323">
        <f>IF(Table1[[#This Row],[Sales]]=0,0,Table1[[#This Row],[Profit]]/Table1[[#This Row],[Sales]])</f>
        <v>-0.5</v>
      </c>
    </row>
    <row r="9324" spans="22:46" x14ac:dyDescent="0.3">
      <c r="V9324">
        <v>9323</v>
      </c>
      <c r="W9324" t="s">
        <v>11365</v>
      </c>
      <c r="X9324" s="1">
        <v>42678</v>
      </c>
      <c r="Y9324" s="1">
        <v>42593</v>
      </c>
      <c r="Z9324" t="s">
        <v>51</v>
      </c>
      <c r="AA9324" t="s">
        <v>3049</v>
      </c>
      <c r="AB9324" t="s">
        <v>3050</v>
      </c>
      <c r="AC9324" t="s">
        <v>25</v>
      </c>
      <c r="AD9324" t="s">
        <v>26</v>
      </c>
      <c r="AE9324" t="s">
        <v>203</v>
      </c>
      <c r="AF9324" t="s">
        <v>110</v>
      </c>
      <c r="AG9324">
        <v>77041</v>
      </c>
      <c r="AH9324" t="s">
        <v>111</v>
      </c>
      <c r="AI9324" t="s">
        <v>2095</v>
      </c>
      <c r="AJ9324" t="s">
        <v>31</v>
      </c>
      <c r="AK9324" t="s">
        <v>67</v>
      </c>
      <c r="AL9324" t="s">
        <v>2096</v>
      </c>
      <c r="AM9324">
        <v>66.111999999999995</v>
      </c>
      <c r="AN9324">
        <v>4</v>
      </c>
      <c r="AO9324">
        <v>0.6</v>
      </c>
      <c r="AP9324">
        <v>-84.2928</v>
      </c>
      <c r="AQ9324">
        <f>YEAR(Table1[[#This Row],[Order Date]])</f>
        <v>2016</v>
      </c>
      <c r="AR9324" t="str">
        <f>TEXT(Table1[[#This Row],[Order Date]],"mmmm")</f>
        <v>November</v>
      </c>
      <c r="AS9324" t="str">
        <f>"Q"&amp;ROUNDUP(MONTH(Table1[[#This Row],[Order Date]])/3,0)</f>
        <v>Q4</v>
      </c>
      <c r="AT9324">
        <f>IF(Table1[[#This Row],[Sales]]=0,0,Table1[[#This Row],[Profit]]/Table1[[#This Row],[Sales]])</f>
        <v>-1.2750000000000001</v>
      </c>
    </row>
    <row r="9325" spans="22:46" x14ac:dyDescent="0.3">
      <c r="V9325">
        <v>9324</v>
      </c>
      <c r="W9325" t="s">
        <v>11366</v>
      </c>
      <c r="X9325" s="1">
        <v>43001</v>
      </c>
      <c r="Y9325" t="s">
        <v>2599</v>
      </c>
      <c r="Z9325" t="s">
        <v>51</v>
      </c>
      <c r="AA9325" t="s">
        <v>5322</v>
      </c>
      <c r="AB9325" t="s">
        <v>5323</v>
      </c>
      <c r="AC9325" t="s">
        <v>25</v>
      </c>
      <c r="AD9325" t="s">
        <v>26</v>
      </c>
      <c r="AE9325" t="s">
        <v>42</v>
      </c>
      <c r="AF9325" t="s">
        <v>43</v>
      </c>
      <c r="AG9325">
        <v>90036</v>
      </c>
      <c r="AH9325" t="s">
        <v>44</v>
      </c>
      <c r="AI9325" t="s">
        <v>4211</v>
      </c>
      <c r="AJ9325" t="s">
        <v>46</v>
      </c>
      <c r="AK9325" t="s">
        <v>94</v>
      </c>
      <c r="AL9325" t="s">
        <v>4212</v>
      </c>
      <c r="AM9325">
        <v>211.04</v>
      </c>
      <c r="AN9325">
        <v>8</v>
      </c>
      <c r="AO9325">
        <v>0</v>
      </c>
      <c r="AP9325">
        <v>97.078400000000002</v>
      </c>
      <c r="AQ9325">
        <f>YEAR(Table1[[#This Row],[Order Date]])</f>
        <v>2017</v>
      </c>
      <c r="AR9325" t="str">
        <f>TEXT(Table1[[#This Row],[Order Date]],"mmmm")</f>
        <v>September</v>
      </c>
      <c r="AS9325" t="str">
        <f>"Q"&amp;ROUNDUP(MONTH(Table1[[#This Row],[Order Date]])/3,0)</f>
        <v>Q3</v>
      </c>
      <c r="AT9325">
        <f>IF(Table1[[#This Row],[Sales]]=0,0,Table1[[#This Row],[Profit]]/Table1[[#This Row],[Sales]])</f>
        <v>0.46</v>
      </c>
    </row>
    <row r="9326" spans="22:46" x14ac:dyDescent="0.3">
      <c r="V9326">
        <v>9325</v>
      </c>
      <c r="W9326" t="s">
        <v>11366</v>
      </c>
      <c r="X9326" s="1">
        <v>43001</v>
      </c>
      <c r="Y9326" t="s">
        <v>2599</v>
      </c>
      <c r="Z9326" t="s">
        <v>51</v>
      </c>
      <c r="AA9326" t="s">
        <v>5322</v>
      </c>
      <c r="AB9326" t="s">
        <v>5323</v>
      </c>
      <c r="AC9326" t="s">
        <v>25</v>
      </c>
      <c r="AD9326" t="s">
        <v>26</v>
      </c>
      <c r="AE9326" t="s">
        <v>42</v>
      </c>
      <c r="AF9326" t="s">
        <v>43</v>
      </c>
      <c r="AG9326">
        <v>90036</v>
      </c>
      <c r="AH9326" t="s">
        <v>44</v>
      </c>
      <c r="AI9326" t="s">
        <v>3846</v>
      </c>
      <c r="AJ9326" t="s">
        <v>31</v>
      </c>
      <c r="AK9326" t="s">
        <v>35</v>
      </c>
      <c r="AL9326" t="s">
        <v>3847</v>
      </c>
      <c r="AM9326">
        <v>594.81600000000003</v>
      </c>
      <c r="AN9326">
        <v>2</v>
      </c>
      <c r="AO9326">
        <v>0.2</v>
      </c>
      <c r="AP9326">
        <v>59.4816</v>
      </c>
      <c r="AQ9326">
        <f>YEAR(Table1[[#This Row],[Order Date]])</f>
        <v>2017</v>
      </c>
      <c r="AR9326" t="str">
        <f>TEXT(Table1[[#This Row],[Order Date]],"mmmm")</f>
        <v>September</v>
      </c>
      <c r="AS9326" t="str">
        <f>"Q"&amp;ROUNDUP(MONTH(Table1[[#This Row],[Order Date]])/3,0)</f>
        <v>Q3</v>
      </c>
      <c r="AT9326">
        <f>IF(Table1[[#This Row],[Sales]]=0,0,Table1[[#This Row],[Profit]]/Table1[[#This Row],[Sales]])</f>
        <v>9.9999999999999992E-2</v>
      </c>
    </row>
    <row r="9327" spans="22:46" x14ac:dyDescent="0.3">
      <c r="V9327">
        <v>9326</v>
      </c>
      <c r="W9327" t="s">
        <v>11366</v>
      </c>
      <c r="X9327" s="1">
        <v>43001</v>
      </c>
      <c r="Y9327" t="s">
        <v>2599</v>
      </c>
      <c r="Z9327" t="s">
        <v>51</v>
      </c>
      <c r="AA9327" t="s">
        <v>5322</v>
      </c>
      <c r="AB9327" t="s">
        <v>5323</v>
      </c>
      <c r="AC9327" t="s">
        <v>25</v>
      </c>
      <c r="AD9327" t="s">
        <v>26</v>
      </c>
      <c r="AE9327" t="s">
        <v>42</v>
      </c>
      <c r="AF9327" t="s">
        <v>43</v>
      </c>
      <c r="AG9327">
        <v>90036</v>
      </c>
      <c r="AH9327" t="s">
        <v>44</v>
      </c>
      <c r="AI9327" t="s">
        <v>4411</v>
      </c>
      <c r="AJ9327" t="s">
        <v>46</v>
      </c>
      <c r="AK9327" t="s">
        <v>77</v>
      </c>
      <c r="AL9327" t="s">
        <v>4412</v>
      </c>
      <c r="AM9327">
        <v>72.959999999999994</v>
      </c>
      <c r="AN9327">
        <v>3</v>
      </c>
      <c r="AO9327">
        <v>0.2</v>
      </c>
      <c r="AP9327">
        <v>23.712</v>
      </c>
      <c r="AQ9327">
        <f>YEAR(Table1[[#This Row],[Order Date]])</f>
        <v>2017</v>
      </c>
      <c r="AR9327" t="str">
        <f>TEXT(Table1[[#This Row],[Order Date]],"mmmm")</f>
        <v>September</v>
      </c>
      <c r="AS9327" t="str">
        <f>"Q"&amp;ROUNDUP(MONTH(Table1[[#This Row],[Order Date]])/3,0)</f>
        <v>Q3</v>
      </c>
      <c r="AT9327">
        <f>IF(Table1[[#This Row],[Sales]]=0,0,Table1[[#This Row],[Profit]]/Table1[[#This Row],[Sales]])</f>
        <v>0.32500000000000001</v>
      </c>
    </row>
    <row r="9328" spans="22:46" x14ac:dyDescent="0.3">
      <c r="V9328">
        <v>9327</v>
      </c>
      <c r="W9328" t="s">
        <v>11367</v>
      </c>
      <c r="X9328" s="1">
        <v>42985</v>
      </c>
      <c r="Y9328" s="1">
        <v>43017</v>
      </c>
      <c r="Z9328" t="s">
        <v>207</v>
      </c>
      <c r="AA9328" t="s">
        <v>3985</v>
      </c>
      <c r="AB9328" t="s">
        <v>3986</v>
      </c>
      <c r="AC9328" t="s">
        <v>25</v>
      </c>
      <c r="AD9328" t="s">
        <v>26</v>
      </c>
      <c r="AE9328" t="s">
        <v>2864</v>
      </c>
      <c r="AF9328" t="s">
        <v>100</v>
      </c>
      <c r="AG9328">
        <v>98026</v>
      </c>
      <c r="AH9328" t="s">
        <v>44</v>
      </c>
      <c r="AI9328" t="s">
        <v>8178</v>
      </c>
      <c r="AJ9328" t="s">
        <v>31</v>
      </c>
      <c r="AK9328" t="s">
        <v>67</v>
      </c>
      <c r="AL9328" t="s">
        <v>8179</v>
      </c>
      <c r="AM9328">
        <v>80.959999999999994</v>
      </c>
      <c r="AN9328">
        <v>4</v>
      </c>
      <c r="AO9328">
        <v>0</v>
      </c>
      <c r="AP9328">
        <v>34.812800000000003</v>
      </c>
      <c r="AQ9328">
        <f>YEAR(Table1[[#This Row],[Order Date]])</f>
        <v>2017</v>
      </c>
      <c r="AR9328" t="str">
        <f>TEXT(Table1[[#This Row],[Order Date]],"mmmm")</f>
        <v>September</v>
      </c>
      <c r="AS9328" t="str">
        <f>"Q"&amp;ROUNDUP(MONTH(Table1[[#This Row],[Order Date]])/3,0)</f>
        <v>Q3</v>
      </c>
      <c r="AT9328">
        <f>IF(Table1[[#This Row],[Sales]]=0,0,Table1[[#This Row],[Profit]]/Table1[[#This Row],[Sales]])</f>
        <v>0.43000000000000005</v>
      </c>
    </row>
    <row r="9329" spans="22:46" x14ac:dyDescent="0.3">
      <c r="V9329">
        <v>9328</v>
      </c>
      <c r="W9329" t="s">
        <v>11367</v>
      </c>
      <c r="X9329" s="1">
        <v>42985</v>
      </c>
      <c r="Y9329" s="1">
        <v>43017</v>
      </c>
      <c r="Z9329" t="s">
        <v>207</v>
      </c>
      <c r="AA9329" t="s">
        <v>3985</v>
      </c>
      <c r="AB9329" t="s">
        <v>3986</v>
      </c>
      <c r="AC9329" t="s">
        <v>25</v>
      </c>
      <c r="AD9329" t="s">
        <v>26</v>
      </c>
      <c r="AE9329" t="s">
        <v>2864</v>
      </c>
      <c r="AF9329" t="s">
        <v>100</v>
      </c>
      <c r="AG9329">
        <v>98026</v>
      </c>
      <c r="AH9329" t="s">
        <v>44</v>
      </c>
      <c r="AI9329" t="s">
        <v>84</v>
      </c>
      <c r="AJ9329" t="s">
        <v>73</v>
      </c>
      <c r="AK9329" t="s">
        <v>74</v>
      </c>
      <c r="AL9329" t="s">
        <v>85</v>
      </c>
      <c r="AM9329">
        <v>455.71199999999999</v>
      </c>
      <c r="AN9329">
        <v>2</v>
      </c>
      <c r="AO9329">
        <v>0.2</v>
      </c>
      <c r="AP9329">
        <v>34.178400000000003</v>
      </c>
      <c r="AQ9329">
        <f>YEAR(Table1[[#This Row],[Order Date]])</f>
        <v>2017</v>
      </c>
      <c r="AR9329" t="str">
        <f>TEXT(Table1[[#This Row],[Order Date]],"mmmm")</f>
        <v>September</v>
      </c>
      <c r="AS9329" t="str">
        <f>"Q"&amp;ROUNDUP(MONTH(Table1[[#This Row],[Order Date]])/3,0)</f>
        <v>Q3</v>
      </c>
      <c r="AT9329">
        <f>IF(Table1[[#This Row],[Sales]]=0,0,Table1[[#This Row],[Profit]]/Table1[[#This Row],[Sales]])</f>
        <v>7.5000000000000011E-2</v>
      </c>
    </row>
    <row r="9330" spans="22:46" x14ac:dyDescent="0.3">
      <c r="V9330">
        <v>9329</v>
      </c>
      <c r="W9330" t="s">
        <v>11367</v>
      </c>
      <c r="X9330" s="1">
        <v>42985</v>
      </c>
      <c r="Y9330" s="1">
        <v>43017</v>
      </c>
      <c r="Z9330" t="s">
        <v>207</v>
      </c>
      <c r="AA9330" t="s">
        <v>3985</v>
      </c>
      <c r="AB9330" t="s">
        <v>3986</v>
      </c>
      <c r="AC9330" t="s">
        <v>25</v>
      </c>
      <c r="AD9330" t="s">
        <v>26</v>
      </c>
      <c r="AE9330" t="s">
        <v>2864</v>
      </c>
      <c r="AF9330" t="s">
        <v>100</v>
      </c>
      <c r="AG9330">
        <v>98026</v>
      </c>
      <c r="AH9330" t="s">
        <v>44</v>
      </c>
      <c r="AI9330" t="s">
        <v>7084</v>
      </c>
      <c r="AJ9330" t="s">
        <v>46</v>
      </c>
      <c r="AK9330" t="s">
        <v>70</v>
      </c>
      <c r="AL9330" t="s">
        <v>7085</v>
      </c>
      <c r="AM9330">
        <v>25.98</v>
      </c>
      <c r="AN9330">
        <v>1</v>
      </c>
      <c r="AO9330">
        <v>0</v>
      </c>
      <c r="AP9330">
        <v>7.2744</v>
      </c>
      <c r="AQ9330">
        <f>YEAR(Table1[[#This Row],[Order Date]])</f>
        <v>2017</v>
      </c>
      <c r="AR9330" t="str">
        <f>TEXT(Table1[[#This Row],[Order Date]],"mmmm")</f>
        <v>September</v>
      </c>
      <c r="AS9330" t="str">
        <f>"Q"&amp;ROUNDUP(MONTH(Table1[[#This Row],[Order Date]])/3,0)</f>
        <v>Q3</v>
      </c>
      <c r="AT9330">
        <f>IF(Table1[[#This Row],[Sales]]=0,0,Table1[[#This Row],[Profit]]/Table1[[#This Row],[Sales]])</f>
        <v>0.27999999999999997</v>
      </c>
    </row>
    <row r="9331" spans="22:46" x14ac:dyDescent="0.3">
      <c r="V9331">
        <v>9330</v>
      </c>
      <c r="W9331" t="s">
        <v>11368</v>
      </c>
      <c r="X9331" s="1">
        <v>42336</v>
      </c>
      <c r="Y9331" t="s">
        <v>327</v>
      </c>
      <c r="Z9331" t="s">
        <v>207</v>
      </c>
      <c r="AA9331" t="s">
        <v>2127</v>
      </c>
      <c r="AB9331" t="s">
        <v>2128</v>
      </c>
      <c r="AC9331" t="s">
        <v>25</v>
      </c>
      <c r="AD9331" t="s">
        <v>26</v>
      </c>
      <c r="AE9331" t="s">
        <v>136</v>
      </c>
      <c r="AF9331" t="s">
        <v>43</v>
      </c>
      <c r="AG9331">
        <v>94110</v>
      </c>
      <c r="AH9331" t="s">
        <v>44</v>
      </c>
      <c r="AI9331" t="s">
        <v>7945</v>
      </c>
      <c r="AJ9331" t="s">
        <v>46</v>
      </c>
      <c r="AK9331" t="s">
        <v>80</v>
      </c>
      <c r="AL9331" t="s">
        <v>7946</v>
      </c>
      <c r="AM9331">
        <v>45.28</v>
      </c>
      <c r="AN9331">
        <v>4</v>
      </c>
      <c r="AO9331">
        <v>0</v>
      </c>
      <c r="AP9331">
        <v>15.395200000000001</v>
      </c>
      <c r="AQ9331">
        <f>YEAR(Table1[[#This Row],[Order Date]])</f>
        <v>2015</v>
      </c>
      <c r="AR9331" t="str">
        <f>TEXT(Table1[[#This Row],[Order Date]],"mmmm")</f>
        <v>November</v>
      </c>
      <c r="AS9331" t="str">
        <f>"Q"&amp;ROUNDUP(MONTH(Table1[[#This Row],[Order Date]])/3,0)</f>
        <v>Q4</v>
      </c>
      <c r="AT9331">
        <f>IF(Table1[[#This Row],[Sales]]=0,0,Table1[[#This Row],[Profit]]/Table1[[#This Row],[Sales]])</f>
        <v>0.34</v>
      </c>
    </row>
    <row r="9332" spans="22:46" x14ac:dyDescent="0.3">
      <c r="V9332">
        <v>9331</v>
      </c>
      <c r="W9332" t="s">
        <v>11369</v>
      </c>
      <c r="X9332" s="1">
        <v>42320</v>
      </c>
      <c r="Y9332" t="s">
        <v>6663</v>
      </c>
      <c r="Z9332" t="s">
        <v>51</v>
      </c>
      <c r="AA9332" t="s">
        <v>7028</v>
      </c>
      <c r="AB9332" t="s">
        <v>7029</v>
      </c>
      <c r="AC9332" t="s">
        <v>25</v>
      </c>
      <c r="AD9332" t="s">
        <v>26</v>
      </c>
      <c r="AE9332" t="s">
        <v>300</v>
      </c>
      <c r="AF9332" t="s">
        <v>301</v>
      </c>
      <c r="AG9332">
        <v>10035</v>
      </c>
      <c r="AH9332" t="s">
        <v>160</v>
      </c>
      <c r="AI9332" t="s">
        <v>3697</v>
      </c>
      <c r="AJ9332" t="s">
        <v>46</v>
      </c>
      <c r="AK9332" t="s">
        <v>190</v>
      </c>
      <c r="AL9332" t="s">
        <v>755</v>
      </c>
      <c r="AM9332">
        <v>15.56</v>
      </c>
      <c r="AN9332">
        <v>2</v>
      </c>
      <c r="AO9332">
        <v>0</v>
      </c>
      <c r="AP9332">
        <v>7.3132000000000001</v>
      </c>
      <c r="AQ9332">
        <f>YEAR(Table1[[#This Row],[Order Date]])</f>
        <v>2015</v>
      </c>
      <c r="AR9332" t="str">
        <f>TEXT(Table1[[#This Row],[Order Date]],"mmmm")</f>
        <v>November</v>
      </c>
      <c r="AS9332" t="str">
        <f>"Q"&amp;ROUNDUP(MONTH(Table1[[#This Row],[Order Date]])/3,0)</f>
        <v>Q4</v>
      </c>
      <c r="AT9332">
        <f>IF(Table1[[#This Row],[Sales]]=0,0,Table1[[#This Row],[Profit]]/Table1[[#This Row],[Sales]])</f>
        <v>0.47</v>
      </c>
    </row>
    <row r="9333" spans="22:46" x14ac:dyDescent="0.3">
      <c r="V9333">
        <v>9332</v>
      </c>
      <c r="W9333" t="s">
        <v>11370</v>
      </c>
      <c r="X9333" s="1">
        <v>42642</v>
      </c>
      <c r="Y9333" s="1">
        <v>42439</v>
      </c>
      <c r="Z9333" t="s">
        <v>51</v>
      </c>
      <c r="AA9333" t="s">
        <v>246</v>
      </c>
      <c r="AB9333" t="s">
        <v>247</v>
      </c>
      <c r="AC9333" t="s">
        <v>41</v>
      </c>
      <c r="AD9333" t="s">
        <v>26</v>
      </c>
      <c r="AE9333" t="s">
        <v>357</v>
      </c>
      <c r="AF9333" t="s">
        <v>474</v>
      </c>
      <c r="AG9333">
        <v>97477</v>
      </c>
      <c r="AH9333" t="s">
        <v>44</v>
      </c>
      <c r="AI9333" t="s">
        <v>5014</v>
      </c>
      <c r="AJ9333" t="s">
        <v>73</v>
      </c>
      <c r="AK9333" t="s">
        <v>74</v>
      </c>
      <c r="AL9333" t="s">
        <v>5015</v>
      </c>
      <c r="AM9333">
        <v>859.2</v>
      </c>
      <c r="AN9333">
        <v>3</v>
      </c>
      <c r="AO9333">
        <v>0.2</v>
      </c>
      <c r="AP9333">
        <v>75.180000000000007</v>
      </c>
      <c r="AQ9333">
        <f>YEAR(Table1[[#This Row],[Order Date]])</f>
        <v>2016</v>
      </c>
      <c r="AR9333" t="str">
        <f>TEXT(Table1[[#This Row],[Order Date]],"mmmm")</f>
        <v>September</v>
      </c>
      <c r="AS9333" t="str">
        <f>"Q"&amp;ROUNDUP(MONTH(Table1[[#This Row],[Order Date]])/3,0)</f>
        <v>Q3</v>
      </c>
      <c r="AT9333">
        <f>IF(Table1[[#This Row],[Sales]]=0,0,Table1[[#This Row],[Profit]]/Table1[[#This Row],[Sales]])</f>
        <v>8.7500000000000008E-2</v>
      </c>
    </row>
    <row r="9334" spans="22:46" x14ac:dyDescent="0.3">
      <c r="V9334">
        <v>9333</v>
      </c>
      <c r="W9334" t="s">
        <v>11371</v>
      </c>
      <c r="X9334" s="1">
        <v>42989</v>
      </c>
      <c r="Y9334" t="s">
        <v>3875</v>
      </c>
      <c r="Z9334" t="s">
        <v>22</v>
      </c>
      <c r="AA9334" t="s">
        <v>8710</v>
      </c>
      <c r="AB9334" t="s">
        <v>8711</v>
      </c>
      <c r="AC9334" t="s">
        <v>25</v>
      </c>
      <c r="AD9334" t="s">
        <v>26</v>
      </c>
      <c r="AE9334" t="s">
        <v>8734</v>
      </c>
      <c r="AF9334" t="s">
        <v>28</v>
      </c>
      <c r="AG9334">
        <v>40324</v>
      </c>
      <c r="AH9334" t="s">
        <v>29</v>
      </c>
      <c r="AI9334" t="s">
        <v>1809</v>
      </c>
      <c r="AJ9334" t="s">
        <v>46</v>
      </c>
      <c r="AK9334" t="s">
        <v>80</v>
      </c>
      <c r="AL9334" t="s">
        <v>1810</v>
      </c>
      <c r="AM9334">
        <v>195.68</v>
      </c>
      <c r="AN9334">
        <v>4</v>
      </c>
      <c r="AO9334">
        <v>0</v>
      </c>
      <c r="AP9334">
        <v>50.876800000000003</v>
      </c>
      <c r="AQ9334">
        <f>YEAR(Table1[[#This Row],[Order Date]])</f>
        <v>2017</v>
      </c>
      <c r="AR9334" t="str">
        <f>TEXT(Table1[[#This Row],[Order Date]],"mmmm")</f>
        <v>September</v>
      </c>
      <c r="AS9334" t="str">
        <f>"Q"&amp;ROUNDUP(MONTH(Table1[[#This Row],[Order Date]])/3,0)</f>
        <v>Q3</v>
      </c>
      <c r="AT9334">
        <f>IF(Table1[[#This Row],[Sales]]=0,0,Table1[[#This Row],[Profit]]/Table1[[#This Row],[Sales]])</f>
        <v>0.26</v>
      </c>
    </row>
    <row r="9335" spans="22:46" x14ac:dyDescent="0.3">
      <c r="V9335">
        <v>9334</v>
      </c>
      <c r="W9335" t="s">
        <v>11371</v>
      </c>
      <c r="X9335" s="1">
        <v>42989</v>
      </c>
      <c r="Y9335" t="s">
        <v>3875</v>
      </c>
      <c r="Z9335" t="s">
        <v>22</v>
      </c>
      <c r="AA9335" t="s">
        <v>8710</v>
      </c>
      <c r="AB9335" t="s">
        <v>8711</v>
      </c>
      <c r="AC9335" t="s">
        <v>25</v>
      </c>
      <c r="AD9335" t="s">
        <v>26</v>
      </c>
      <c r="AE9335" t="s">
        <v>8734</v>
      </c>
      <c r="AF9335" t="s">
        <v>28</v>
      </c>
      <c r="AG9335">
        <v>40324</v>
      </c>
      <c r="AH9335" t="s">
        <v>29</v>
      </c>
      <c r="AI9335" t="s">
        <v>4712</v>
      </c>
      <c r="AJ9335" t="s">
        <v>46</v>
      </c>
      <c r="AK9335" t="s">
        <v>303</v>
      </c>
      <c r="AL9335" t="s">
        <v>4713</v>
      </c>
      <c r="AM9335">
        <v>14.2</v>
      </c>
      <c r="AN9335">
        <v>4</v>
      </c>
      <c r="AO9335">
        <v>0</v>
      </c>
      <c r="AP9335">
        <v>6.6740000000000004</v>
      </c>
      <c r="AQ9335">
        <f>YEAR(Table1[[#This Row],[Order Date]])</f>
        <v>2017</v>
      </c>
      <c r="AR9335" t="str">
        <f>TEXT(Table1[[#This Row],[Order Date]],"mmmm")</f>
        <v>September</v>
      </c>
      <c r="AS9335" t="str">
        <f>"Q"&amp;ROUNDUP(MONTH(Table1[[#This Row],[Order Date]])/3,0)</f>
        <v>Q3</v>
      </c>
      <c r="AT9335">
        <f>IF(Table1[[#This Row],[Sales]]=0,0,Table1[[#This Row],[Profit]]/Table1[[#This Row],[Sales]])</f>
        <v>0.47000000000000003</v>
      </c>
    </row>
    <row r="9336" spans="22:46" x14ac:dyDescent="0.3">
      <c r="V9336">
        <v>9335</v>
      </c>
      <c r="W9336" t="s">
        <v>11372</v>
      </c>
      <c r="X9336" s="1">
        <v>42856</v>
      </c>
      <c r="Y9336" s="1">
        <v>42771</v>
      </c>
      <c r="Z9336" t="s">
        <v>207</v>
      </c>
      <c r="AA9336" t="s">
        <v>1472</v>
      </c>
      <c r="AB9336" t="s">
        <v>1473</v>
      </c>
      <c r="AC9336" t="s">
        <v>25</v>
      </c>
      <c r="AD9336" t="s">
        <v>26</v>
      </c>
      <c r="AE9336" t="s">
        <v>3852</v>
      </c>
      <c r="AF9336" t="s">
        <v>55</v>
      </c>
      <c r="AG9336">
        <v>33065</v>
      </c>
      <c r="AH9336" t="s">
        <v>29</v>
      </c>
      <c r="AI9336" t="s">
        <v>30</v>
      </c>
      <c r="AJ9336" t="s">
        <v>31</v>
      </c>
      <c r="AK9336" t="s">
        <v>32</v>
      </c>
      <c r="AL9336" t="s">
        <v>33</v>
      </c>
      <c r="AM9336">
        <v>314.35199999999998</v>
      </c>
      <c r="AN9336">
        <v>3</v>
      </c>
      <c r="AO9336">
        <v>0.2</v>
      </c>
      <c r="AP9336">
        <v>-15.717599999999999</v>
      </c>
      <c r="AQ9336">
        <f>YEAR(Table1[[#This Row],[Order Date]])</f>
        <v>2017</v>
      </c>
      <c r="AR9336" t="str">
        <f>TEXT(Table1[[#This Row],[Order Date]],"mmmm")</f>
        <v>May</v>
      </c>
      <c r="AS9336" t="str">
        <f>"Q"&amp;ROUNDUP(MONTH(Table1[[#This Row],[Order Date]])/3,0)</f>
        <v>Q2</v>
      </c>
      <c r="AT9336">
        <f>IF(Table1[[#This Row],[Sales]]=0,0,Table1[[#This Row],[Profit]]/Table1[[#This Row],[Sales]])</f>
        <v>-0.05</v>
      </c>
    </row>
    <row r="9337" spans="22:46" x14ac:dyDescent="0.3">
      <c r="V9337">
        <v>9336</v>
      </c>
      <c r="W9337" t="s">
        <v>11372</v>
      </c>
      <c r="X9337" s="1">
        <v>42856</v>
      </c>
      <c r="Y9337" s="1">
        <v>42771</v>
      </c>
      <c r="Z9337" t="s">
        <v>207</v>
      </c>
      <c r="AA9337" t="s">
        <v>1472</v>
      </c>
      <c r="AB9337" t="s">
        <v>1473</v>
      </c>
      <c r="AC9337" t="s">
        <v>25</v>
      </c>
      <c r="AD9337" t="s">
        <v>26</v>
      </c>
      <c r="AE9337" t="s">
        <v>3852</v>
      </c>
      <c r="AF9337" t="s">
        <v>55</v>
      </c>
      <c r="AG9337">
        <v>33065</v>
      </c>
      <c r="AH9337" t="s">
        <v>29</v>
      </c>
      <c r="AI9337" t="s">
        <v>7549</v>
      </c>
      <c r="AJ9337" t="s">
        <v>46</v>
      </c>
      <c r="AK9337" t="s">
        <v>47</v>
      </c>
      <c r="AL9337" t="s">
        <v>7550</v>
      </c>
      <c r="AM9337">
        <v>4.6079999999999997</v>
      </c>
      <c r="AN9337">
        <v>2</v>
      </c>
      <c r="AO9337">
        <v>0.2</v>
      </c>
      <c r="AP9337">
        <v>1.4976</v>
      </c>
      <c r="AQ9337">
        <f>YEAR(Table1[[#This Row],[Order Date]])</f>
        <v>2017</v>
      </c>
      <c r="AR9337" t="str">
        <f>TEXT(Table1[[#This Row],[Order Date]],"mmmm")</f>
        <v>May</v>
      </c>
      <c r="AS9337" t="str">
        <f>"Q"&amp;ROUNDUP(MONTH(Table1[[#This Row],[Order Date]])/3,0)</f>
        <v>Q2</v>
      </c>
      <c r="AT9337">
        <f>IF(Table1[[#This Row],[Sales]]=0,0,Table1[[#This Row],[Profit]]/Table1[[#This Row],[Sales]])</f>
        <v>0.32500000000000001</v>
      </c>
    </row>
    <row r="9338" spans="22:46" x14ac:dyDescent="0.3">
      <c r="V9338">
        <v>9337</v>
      </c>
      <c r="W9338" t="s">
        <v>11373</v>
      </c>
      <c r="X9338" s="1">
        <v>42994</v>
      </c>
      <c r="Y9338" t="s">
        <v>2631</v>
      </c>
      <c r="Z9338" t="s">
        <v>51</v>
      </c>
      <c r="AA9338" t="s">
        <v>3618</v>
      </c>
      <c r="AB9338" t="s">
        <v>3619</v>
      </c>
      <c r="AC9338" t="s">
        <v>41</v>
      </c>
      <c r="AD9338" t="s">
        <v>26</v>
      </c>
      <c r="AE9338" t="s">
        <v>136</v>
      </c>
      <c r="AF9338" t="s">
        <v>43</v>
      </c>
      <c r="AG9338">
        <v>94110</v>
      </c>
      <c r="AH9338" t="s">
        <v>44</v>
      </c>
      <c r="AI9338" t="s">
        <v>565</v>
      </c>
      <c r="AJ9338" t="s">
        <v>46</v>
      </c>
      <c r="AK9338" t="s">
        <v>303</v>
      </c>
      <c r="AL9338" t="s">
        <v>566</v>
      </c>
      <c r="AM9338">
        <v>17.899999999999999</v>
      </c>
      <c r="AN9338">
        <v>5</v>
      </c>
      <c r="AO9338">
        <v>0</v>
      </c>
      <c r="AP9338">
        <v>8.7710000000000008</v>
      </c>
      <c r="AQ9338">
        <f>YEAR(Table1[[#This Row],[Order Date]])</f>
        <v>2017</v>
      </c>
      <c r="AR9338" t="str">
        <f>TEXT(Table1[[#This Row],[Order Date]],"mmmm")</f>
        <v>September</v>
      </c>
      <c r="AS9338" t="str">
        <f>"Q"&amp;ROUNDUP(MONTH(Table1[[#This Row],[Order Date]])/3,0)</f>
        <v>Q3</v>
      </c>
      <c r="AT9338">
        <f>IF(Table1[[#This Row],[Sales]]=0,0,Table1[[#This Row],[Profit]]/Table1[[#This Row],[Sales]])</f>
        <v>0.4900000000000001</v>
      </c>
    </row>
    <row r="9339" spans="22:46" x14ac:dyDescent="0.3">
      <c r="V9339">
        <v>9338</v>
      </c>
      <c r="W9339" t="s">
        <v>11374</v>
      </c>
      <c r="X9339" s="1">
        <v>41931</v>
      </c>
      <c r="Y9339" t="s">
        <v>680</v>
      </c>
      <c r="Z9339" t="s">
        <v>22</v>
      </c>
      <c r="AA9339" t="s">
        <v>3229</v>
      </c>
      <c r="AB9339" t="s">
        <v>3230</v>
      </c>
      <c r="AC9339" t="s">
        <v>41</v>
      </c>
      <c r="AD9339" t="s">
        <v>26</v>
      </c>
      <c r="AE9339" t="s">
        <v>136</v>
      </c>
      <c r="AF9339" t="s">
        <v>43</v>
      </c>
      <c r="AG9339">
        <v>94110</v>
      </c>
      <c r="AH9339" t="s">
        <v>44</v>
      </c>
      <c r="AI9339" t="s">
        <v>6399</v>
      </c>
      <c r="AJ9339" t="s">
        <v>46</v>
      </c>
      <c r="AK9339" t="s">
        <v>77</v>
      </c>
      <c r="AL9339" t="s">
        <v>6400</v>
      </c>
      <c r="AM9339">
        <v>2.992</v>
      </c>
      <c r="AN9339">
        <v>1</v>
      </c>
      <c r="AO9339">
        <v>0.2</v>
      </c>
      <c r="AP9339">
        <v>1.1220000000000001</v>
      </c>
      <c r="AQ9339">
        <f>YEAR(Table1[[#This Row],[Order Date]])</f>
        <v>2014</v>
      </c>
      <c r="AR9339" t="str">
        <f>TEXT(Table1[[#This Row],[Order Date]],"mmmm")</f>
        <v>October</v>
      </c>
      <c r="AS9339" t="str">
        <f>"Q"&amp;ROUNDUP(MONTH(Table1[[#This Row],[Order Date]])/3,0)</f>
        <v>Q4</v>
      </c>
      <c r="AT9339">
        <f>IF(Table1[[#This Row],[Sales]]=0,0,Table1[[#This Row],[Profit]]/Table1[[#This Row],[Sales]])</f>
        <v>0.37500000000000006</v>
      </c>
    </row>
    <row r="9340" spans="22:46" x14ac:dyDescent="0.3">
      <c r="V9340">
        <v>9339</v>
      </c>
      <c r="W9340" t="s">
        <v>11374</v>
      </c>
      <c r="X9340" s="1">
        <v>41931</v>
      </c>
      <c r="Y9340" t="s">
        <v>680</v>
      </c>
      <c r="Z9340" t="s">
        <v>22</v>
      </c>
      <c r="AA9340" t="s">
        <v>3229</v>
      </c>
      <c r="AB9340" t="s">
        <v>3230</v>
      </c>
      <c r="AC9340" t="s">
        <v>41</v>
      </c>
      <c r="AD9340" t="s">
        <v>26</v>
      </c>
      <c r="AE9340" t="s">
        <v>136</v>
      </c>
      <c r="AF9340" t="s">
        <v>43</v>
      </c>
      <c r="AG9340">
        <v>94110</v>
      </c>
      <c r="AH9340" t="s">
        <v>44</v>
      </c>
      <c r="AI9340" t="s">
        <v>3587</v>
      </c>
      <c r="AJ9340" t="s">
        <v>46</v>
      </c>
      <c r="AK9340" t="s">
        <v>77</v>
      </c>
      <c r="AL9340" t="s">
        <v>3588</v>
      </c>
      <c r="AM9340">
        <v>20.064</v>
      </c>
      <c r="AN9340">
        <v>6</v>
      </c>
      <c r="AO9340">
        <v>0.2</v>
      </c>
      <c r="AP9340">
        <v>7.0224000000000002</v>
      </c>
      <c r="AQ9340">
        <f>YEAR(Table1[[#This Row],[Order Date]])</f>
        <v>2014</v>
      </c>
      <c r="AR9340" t="str">
        <f>TEXT(Table1[[#This Row],[Order Date]],"mmmm")</f>
        <v>October</v>
      </c>
      <c r="AS9340" t="str">
        <f>"Q"&amp;ROUNDUP(MONTH(Table1[[#This Row],[Order Date]])/3,0)</f>
        <v>Q4</v>
      </c>
      <c r="AT9340">
        <f>IF(Table1[[#This Row],[Sales]]=0,0,Table1[[#This Row],[Profit]]/Table1[[#This Row],[Sales]])</f>
        <v>0.35000000000000003</v>
      </c>
    </row>
    <row r="9341" spans="22:46" x14ac:dyDescent="0.3">
      <c r="V9341">
        <v>9340</v>
      </c>
      <c r="W9341" t="s">
        <v>11374</v>
      </c>
      <c r="X9341" s="1">
        <v>41931</v>
      </c>
      <c r="Y9341" t="s">
        <v>680</v>
      </c>
      <c r="Z9341" t="s">
        <v>22</v>
      </c>
      <c r="AA9341" t="s">
        <v>3229</v>
      </c>
      <c r="AB9341" t="s">
        <v>3230</v>
      </c>
      <c r="AC9341" t="s">
        <v>41</v>
      </c>
      <c r="AD9341" t="s">
        <v>26</v>
      </c>
      <c r="AE9341" t="s">
        <v>136</v>
      </c>
      <c r="AF9341" t="s">
        <v>43</v>
      </c>
      <c r="AG9341">
        <v>94110</v>
      </c>
      <c r="AH9341" t="s">
        <v>44</v>
      </c>
      <c r="AI9341" t="s">
        <v>8429</v>
      </c>
      <c r="AJ9341" t="s">
        <v>46</v>
      </c>
      <c r="AK9341" t="s">
        <v>94</v>
      </c>
      <c r="AL9341" t="s">
        <v>8430</v>
      </c>
      <c r="AM9341">
        <v>146.72999999999999</v>
      </c>
      <c r="AN9341">
        <v>3</v>
      </c>
      <c r="AO9341">
        <v>0</v>
      </c>
      <c r="AP9341">
        <v>68.963099999999997</v>
      </c>
      <c r="AQ9341">
        <f>YEAR(Table1[[#This Row],[Order Date]])</f>
        <v>2014</v>
      </c>
      <c r="AR9341" t="str">
        <f>TEXT(Table1[[#This Row],[Order Date]],"mmmm")</f>
        <v>October</v>
      </c>
      <c r="AS9341" t="str">
        <f>"Q"&amp;ROUNDUP(MONTH(Table1[[#This Row],[Order Date]])/3,0)</f>
        <v>Q4</v>
      </c>
      <c r="AT9341">
        <f>IF(Table1[[#This Row],[Sales]]=0,0,Table1[[#This Row],[Profit]]/Table1[[#This Row],[Sales]])</f>
        <v>0.47000000000000003</v>
      </c>
    </row>
    <row r="9342" spans="22:46" x14ac:dyDescent="0.3">
      <c r="V9342">
        <v>9341</v>
      </c>
      <c r="W9342" t="s">
        <v>11374</v>
      </c>
      <c r="X9342" s="1">
        <v>41931</v>
      </c>
      <c r="Y9342" t="s">
        <v>680</v>
      </c>
      <c r="Z9342" t="s">
        <v>22</v>
      </c>
      <c r="AA9342" t="s">
        <v>3229</v>
      </c>
      <c r="AB9342" t="s">
        <v>3230</v>
      </c>
      <c r="AC9342" t="s">
        <v>41</v>
      </c>
      <c r="AD9342" t="s">
        <v>26</v>
      </c>
      <c r="AE9342" t="s">
        <v>136</v>
      </c>
      <c r="AF9342" t="s">
        <v>43</v>
      </c>
      <c r="AG9342">
        <v>94110</v>
      </c>
      <c r="AH9342" t="s">
        <v>44</v>
      </c>
      <c r="AI9342" t="s">
        <v>2390</v>
      </c>
      <c r="AJ9342" t="s">
        <v>46</v>
      </c>
      <c r="AK9342" t="s">
        <v>47</v>
      </c>
      <c r="AL9342" t="s">
        <v>2391</v>
      </c>
      <c r="AM9342">
        <v>18.75</v>
      </c>
      <c r="AN9342">
        <v>5</v>
      </c>
      <c r="AO9342">
        <v>0</v>
      </c>
      <c r="AP9342">
        <v>9</v>
      </c>
      <c r="AQ9342">
        <f>YEAR(Table1[[#This Row],[Order Date]])</f>
        <v>2014</v>
      </c>
      <c r="AR9342" t="str">
        <f>TEXT(Table1[[#This Row],[Order Date]],"mmmm")</f>
        <v>October</v>
      </c>
      <c r="AS9342" t="str">
        <f>"Q"&amp;ROUNDUP(MONTH(Table1[[#This Row],[Order Date]])/3,0)</f>
        <v>Q4</v>
      </c>
      <c r="AT9342">
        <f>IF(Table1[[#This Row],[Sales]]=0,0,Table1[[#This Row],[Profit]]/Table1[[#This Row],[Sales]])</f>
        <v>0.48</v>
      </c>
    </row>
    <row r="9343" spans="22:46" x14ac:dyDescent="0.3">
      <c r="V9343">
        <v>9342</v>
      </c>
      <c r="W9343" t="s">
        <v>11374</v>
      </c>
      <c r="X9343" s="1">
        <v>41931</v>
      </c>
      <c r="Y9343" t="s">
        <v>680</v>
      </c>
      <c r="Z9343" t="s">
        <v>22</v>
      </c>
      <c r="AA9343" t="s">
        <v>3229</v>
      </c>
      <c r="AB9343" t="s">
        <v>3230</v>
      </c>
      <c r="AC9343" t="s">
        <v>41</v>
      </c>
      <c r="AD9343" t="s">
        <v>26</v>
      </c>
      <c r="AE9343" t="s">
        <v>136</v>
      </c>
      <c r="AF9343" t="s">
        <v>43</v>
      </c>
      <c r="AG9343">
        <v>94110</v>
      </c>
      <c r="AH9343" t="s">
        <v>44</v>
      </c>
      <c r="AI9343" t="s">
        <v>8452</v>
      </c>
      <c r="AJ9343" t="s">
        <v>73</v>
      </c>
      <c r="AK9343" t="s">
        <v>74</v>
      </c>
      <c r="AL9343" t="s">
        <v>8453</v>
      </c>
      <c r="AM9343">
        <v>117.57599999999999</v>
      </c>
      <c r="AN9343">
        <v>3</v>
      </c>
      <c r="AO9343">
        <v>0.2</v>
      </c>
      <c r="AP9343">
        <v>11.7576</v>
      </c>
      <c r="AQ9343">
        <f>YEAR(Table1[[#This Row],[Order Date]])</f>
        <v>2014</v>
      </c>
      <c r="AR9343" t="str">
        <f>TEXT(Table1[[#This Row],[Order Date]],"mmmm")</f>
        <v>October</v>
      </c>
      <c r="AS9343" t="str">
        <f>"Q"&amp;ROUNDUP(MONTH(Table1[[#This Row],[Order Date]])/3,0)</f>
        <v>Q4</v>
      </c>
      <c r="AT9343">
        <f>IF(Table1[[#This Row],[Sales]]=0,0,Table1[[#This Row],[Profit]]/Table1[[#This Row],[Sales]])</f>
        <v>0.1</v>
      </c>
    </row>
    <row r="9344" spans="22:46" x14ac:dyDescent="0.3">
      <c r="V9344">
        <v>9343</v>
      </c>
      <c r="W9344" t="s">
        <v>11375</v>
      </c>
      <c r="X9344" s="1">
        <v>42442</v>
      </c>
      <c r="Y9344" t="s">
        <v>1914</v>
      </c>
      <c r="Z9344" t="s">
        <v>51</v>
      </c>
      <c r="AA9344" t="s">
        <v>8426</v>
      </c>
      <c r="AB9344" t="s">
        <v>8427</v>
      </c>
      <c r="AC9344" t="s">
        <v>108</v>
      </c>
      <c r="AD9344" t="s">
        <v>26</v>
      </c>
      <c r="AE9344" t="s">
        <v>3231</v>
      </c>
      <c r="AF9344" t="s">
        <v>43</v>
      </c>
      <c r="AG9344">
        <v>92503</v>
      </c>
      <c r="AH9344" t="s">
        <v>44</v>
      </c>
      <c r="AI9344" t="s">
        <v>2754</v>
      </c>
      <c r="AJ9344" t="s">
        <v>46</v>
      </c>
      <c r="AK9344" t="s">
        <v>77</v>
      </c>
      <c r="AL9344" t="s">
        <v>2755</v>
      </c>
      <c r="AM9344">
        <v>51.183999999999997</v>
      </c>
      <c r="AN9344">
        <v>7</v>
      </c>
      <c r="AO9344">
        <v>0.2</v>
      </c>
      <c r="AP9344">
        <v>19.193999999999999</v>
      </c>
      <c r="AQ9344">
        <f>YEAR(Table1[[#This Row],[Order Date]])</f>
        <v>2016</v>
      </c>
      <c r="AR9344" t="str">
        <f>TEXT(Table1[[#This Row],[Order Date]],"mmmm")</f>
        <v>March</v>
      </c>
      <c r="AS9344" t="str">
        <f>"Q"&amp;ROUNDUP(MONTH(Table1[[#This Row],[Order Date]])/3,0)</f>
        <v>Q1</v>
      </c>
      <c r="AT9344">
        <f>IF(Table1[[#This Row],[Sales]]=0,0,Table1[[#This Row],[Profit]]/Table1[[#This Row],[Sales]])</f>
        <v>0.375</v>
      </c>
    </row>
    <row r="9345" spans="22:46" x14ac:dyDescent="0.3">
      <c r="V9345">
        <v>9344</v>
      </c>
      <c r="W9345" t="s">
        <v>11376</v>
      </c>
      <c r="X9345" s="1">
        <v>42783</v>
      </c>
      <c r="Y9345" t="s">
        <v>2829</v>
      </c>
      <c r="Z9345" t="s">
        <v>207</v>
      </c>
      <c r="AA9345" t="s">
        <v>2603</v>
      </c>
      <c r="AB9345" t="s">
        <v>2604</v>
      </c>
      <c r="AC9345" t="s">
        <v>108</v>
      </c>
      <c r="AD9345" t="s">
        <v>26</v>
      </c>
      <c r="AE9345" t="s">
        <v>312</v>
      </c>
      <c r="AF9345" t="s">
        <v>564</v>
      </c>
      <c r="AG9345">
        <v>45373</v>
      </c>
      <c r="AH9345" t="s">
        <v>160</v>
      </c>
      <c r="AI9345" t="s">
        <v>9092</v>
      </c>
      <c r="AJ9345" t="s">
        <v>31</v>
      </c>
      <c r="AK9345" t="s">
        <v>57</v>
      </c>
      <c r="AL9345" t="s">
        <v>9093</v>
      </c>
      <c r="AM9345">
        <v>455.97</v>
      </c>
      <c r="AN9345">
        <v>5</v>
      </c>
      <c r="AO9345">
        <v>0.4</v>
      </c>
      <c r="AP9345">
        <v>-106.393</v>
      </c>
      <c r="AQ9345">
        <f>YEAR(Table1[[#This Row],[Order Date]])</f>
        <v>2017</v>
      </c>
      <c r="AR9345" t="str">
        <f>TEXT(Table1[[#This Row],[Order Date]],"mmmm")</f>
        <v>February</v>
      </c>
      <c r="AS9345" t="str">
        <f>"Q"&amp;ROUNDUP(MONTH(Table1[[#This Row],[Order Date]])/3,0)</f>
        <v>Q1</v>
      </c>
      <c r="AT9345">
        <f>IF(Table1[[#This Row],[Sales]]=0,0,Table1[[#This Row],[Profit]]/Table1[[#This Row],[Sales]])</f>
        <v>-0.23333333333333331</v>
      </c>
    </row>
    <row r="9346" spans="22:46" x14ac:dyDescent="0.3">
      <c r="V9346">
        <v>9345</v>
      </c>
      <c r="W9346" t="s">
        <v>11376</v>
      </c>
      <c r="X9346" s="1">
        <v>42783</v>
      </c>
      <c r="Y9346" t="s">
        <v>2829</v>
      </c>
      <c r="Z9346" t="s">
        <v>207</v>
      </c>
      <c r="AA9346" t="s">
        <v>2603</v>
      </c>
      <c r="AB9346" t="s">
        <v>2604</v>
      </c>
      <c r="AC9346" t="s">
        <v>108</v>
      </c>
      <c r="AD9346" t="s">
        <v>26</v>
      </c>
      <c r="AE9346" t="s">
        <v>312</v>
      </c>
      <c r="AF9346" t="s">
        <v>564</v>
      </c>
      <c r="AG9346">
        <v>45373</v>
      </c>
      <c r="AH9346" t="s">
        <v>160</v>
      </c>
      <c r="AI9346" t="s">
        <v>194</v>
      </c>
      <c r="AJ9346" t="s">
        <v>46</v>
      </c>
      <c r="AK9346" t="s">
        <v>77</v>
      </c>
      <c r="AL9346" t="s">
        <v>195</v>
      </c>
      <c r="AM9346">
        <v>5.7149999999999999</v>
      </c>
      <c r="AN9346">
        <v>5</v>
      </c>
      <c r="AO9346">
        <v>0.7</v>
      </c>
      <c r="AP9346">
        <v>-4.7625000000000002</v>
      </c>
      <c r="AQ9346">
        <f>YEAR(Table1[[#This Row],[Order Date]])</f>
        <v>2017</v>
      </c>
      <c r="AR9346" t="str">
        <f>TEXT(Table1[[#This Row],[Order Date]],"mmmm")</f>
        <v>February</v>
      </c>
      <c r="AS9346" t="str">
        <f>"Q"&amp;ROUNDUP(MONTH(Table1[[#This Row],[Order Date]])/3,0)</f>
        <v>Q1</v>
      </c>
      <c r="AT9346">
        <f>IF(Table1[[#This Row],[Sales]]=0,0,Table1[[#This Row],[Profit]]/Table1[[#This Row],[Sales]])</f>
        <v>-0.83333333333333337</v>
      </c>
    </row>
    <row r="9347" spans="22:46" x14ac:dyDescent="0.3">
      <c r="V9347">
        <v>9346</v>
      </c>
      <c r="W9347" t="s">
        <v>11376</v>
      </c>
      <c r="X9347" s="1">
        <v>42783</v>
      </c>
      <c r="Y9347" t="s">
        <v>2829</v>
      </c>
      <c r="Z9347" t="s">
        <v>207</v>
      </c>
      <c r="AA9347" t="s">
        <v>2603</v>
      </c>
      <c r="AB9347" t="s">
        <v>2604</v>
      </c>
      <c r="AC9347" t="s">
        <v>108</v>
      </c>
      <c r="AD9347" t="s">
        <v>26</v>
      </c>
      <c r="AE9347" t="s">
        <v>312</v>
      </c>
      <c r="AF9347" t="s">
        <v>564</v>
      </c>
      <c r="AG9347">
        <v>45373</v>
      </c>
      <c r="AH9347" t="s">
        <v>160</v>
      </c>
      <c r="AI9347" t="s">
        <v>6993</v>
      </c>
      <c r="AJ9347" t="s">
        <v>73</v>
      </c>
      <c r="AK9347" t="s">
        <v>74</v>
      </c>
      <c r="AL9347" t="s">
        <v>6994</v>
      </c>
      <c r="AM9347">
        <v>57.594000000000001</v>
      </c>
      <c r="AN9347">
        <v>1</v>
      </c>
      <c r="AO9347">
        <v>0.4</v>
      </c>
      <c r="AP9347">
        <v>-11.518800000000001</v>
      </c>
      <c r="AQ9347">
        <f>YEAR(Table1[[#This Row],[Order Date]])</f>
        <v>2017</v>
      </c>
      <c r="AR9347" t="str">
        <f>TEXT(Table1[[#This Row],[Order Date]],"mmmm")</f>
        <v>February</v>
      </c>
      <c r="AS9347" t="str">
        <f>"Q"&amp;ROUNDUP(MONTH(Table1[[#This Row],[Order Date]])/3,0)</f>
        <v>Q1</v>
      </c>
      <c r="AT9347">
        <f>IF(Table1[[#This Row],[Sales]]=0,0,Table1[[#This Row],[Profit]]/Table1[[#This Row],[Sales]])</f>
        <v>-0.2</v>
      </c>
    </row>
    <row r="9348" spans="22:46" x14ac:dyDescent="0.3">
      <c r="V9348">
        <v>9347</v>
      </c>
      <c r="W9348" t="s">
        <v>11376</v>
      </c>
      <c r="X9348" s="1">
        <v>42783</v>
      </c>
      <c r="Y9348" t="s">
        <v>2829</v>
      </c>
      <c r="Z9348" t="s">
        <v>207</v>
      </c>
      <c r="AA9348" t="s">
        <v>2603</v>
      </c>
      <c r="AB9348" t="s">
        <v>2604</v>
      </c>
      <c r="AC9348" t="s">
        <v>108</v>
      </c>
      <c r="AD9348" t="s">
        <v>26</v>
      </c>
      <c r="AE9348" t="s">
        <v>312</v>
      </c>
      <c r="AF9348" t="s">
        <v>564</v>
      </c>
      <c r="AG9348">
        <v>45373</v>
      </c>
      <c r="AH9348" t="s">
        <v>160</v>
      </c>
      <c r="AI9348" t="s">
        <v>5194</v>
      </c>
      <c r="AJ9348" t="s">
        <v>31</v>
      </c>
      <c r="AK9348" t="s">
        <v>67</v>
      </c>
      <c r="AL9348" t="s">
        <v>5195</v>
      </c>
      <c r="AM9348">
        <v>30.143999999999998</v>
      </c>
      <c r="AN9348">
        <v>2</v>
      </c>
      <c r="AO9348">
        <v>0.2</v>
      </c>
      <c r="AP9348">
        <v>8.2896000000000001</v>
      </c>
      <c r="AQ9348">
        <f>YEAR(Table1[[#This Row],[Order Date]])</f>
        <v>2017</v>
      </c>
      <c r="AR9348" t="str">
        <f>TEXT(Table1[[#This Row],[Order Date]],"mmmm")</f>
        <v>February</v>
      </c>
      <c r="AS9348" t="str">
        <f>"Q"&amp;ROUNDUP(MONTH(Table1[[#This Row],[Order Date]])/3,0)</f>
        <v>Q1</v>
      </c>
      <c r="AT9348">
        <f>IF(Table1[[#This Row],[Sales]]=0,0,Table1[[#This Row],[Profit]]/Table1[[#This Row],[Sales]])</f>
        <v>0.27500000000000002</v>
      </c>
    </row>
    <row r="9349" spans="22:46" x14ac:dyDescent="0.3">
      <c r="V9349">
        <v>9348</v>
      </c>
      <c r="W9349" t="s">
        <v>11376</v>
      </c>
      <c r="X9349" s="1">
        <v>42783</v>
      </c>
      <c r="Y9349" t="s">
        <v>2829</v>
      </c>
      <c r="Z9349" t="s">
        <v>207</v>
      </c>
      <c r="AA9349" t="s">
        <v>2603</v>
      </c>
      <c r="AB9349" t="s">
        <v>2604</v>
      </c>
      <c r="AC9349" t="s">
        <v>108</v>
      </c>
      <c r="AD9349" t="s">
        <v>26</v>
      </c>
      <c r="AE9349" t="s">
        <v>312</v>
      </c>
      <c r="AF9349" t="s">
        <v>564</v>
      </c>
      <c r="AG9349">
        <v>45373</v>
      </c>
      <c r="AH9349" t="s">
        <v>160</v>
      </c>
      <c r="AI9349" t="s">
        <v>5352</v>
      </c>
      <c r="AJ9349" t="s">
        <v>31</v>
      </c>
      <c r="AK9349" t="s">
        <v>35</v>
      </c>
      <c r="AL9349" t="s">
        <v>5353</v>
      </c>
      <c r="AM9349">
        <v>899.43</v>
      </c>
      <c r="AN9349">
        <v>5</v>
      </c>
      <c r="AO9349">
        <v>0.3</v>
      </c>
      <c r="AP9349">
        <v>-12.849</v>
      </c>
      <c r="AQ9349">
        <f>YEAR(Table1[[#This Row],[Order Date]])</f>
        <v>2017</v>
      </c>
      <c r="AR9349" t="str">
        <f>TEXT(Table1[[#This Row],[Order Date]],"mmmm")</f>
        <v>February</v>
      </c>
      <c r="AS9349" t="str">
        <f>"Q"&amp;ROUNDUP(MONTH(Table1[[#This Row],[Order Date]])/3,0)</f>
        <v>Q1</v>
      </c>
      <c r="AT9349">
        <f>IF(Table1[[#This Row],[Sales]]=0,0,Table1[[#This Row],[Profit]]/Table1[[#This Row],[Sales]])</f>
        <v>-1.4285714285714287E-2</v>
      </c>
    </row>
    <row r="9350" spans="22:46" x14ac:dyDescent="0.3">
      <c r="V9350">
        <v>9349</v>
      </c>
      <c r="W9350" t="s">
        <v>11377</v>
      </c>
      <c r="X9350" s="1">
        <v>42726</v>
      </c>
      <c r="Y9350" t="s">
        <v>3965</v>
      </c>
      <c r="Z9350" t="s">
        <v>51</v>
      </c>
      <c r="AA9350" t="s">
        <v>411</v>
      </c>
      <c r="AB9350" t="s">
        <v>412</v>
      </c>
      <c r="AC9350" t="s">
        <v>25</v>
      </c>
      <c r="AD9350" t="s">
        <v>26</v>
      </c>
      <c r="AE9350" t="s">
        <v>8731</v>
      </c>
      <c r="AF9350" t="s">
        <v>43</v>
      </c>
      <c r="AG9350">
        <v>92553</v>
      </c>
      <c r="AH9350" t="s">
        <v>44</v>
      </c>
      <c r="AI9350" t="s">
        <v>9985</v>
      </c>
      <c r="AJ9350" t="s">
        <v>31</v>
      </c>
      <c r="AK9350" t="s">
        <v>67</v>
      </c>
      <c r="AL9350" t="s">
        <v>9986</v>
      </c>
      <c r="AM9350">
        <v>842.72</v>
      </c>
      <c r="AN9350">
        <v>8</v>
      </c>
      <c r="AO9350">
        <v>0</v>
      </c>
      <c r="AP9350">
        <v>202.25280000000001</v>
      </c>
      <c r="AQ9350">
        <f>YEAR(Table1[[#This Row],[Order Date]])</f>
        <v>2016</v>
      </c>
      <c r="AR9350" t="str">
        <f>TEXT(Table1[[#This Row],[Order Date]],"mmmm")</f>
        <v>December</v>
      </c>
      <c r="AS9350" t="str">
        <f>"Q"&amp;ROUNDUP(MONTH(Table1[[#This Row],[Order Date]])/3,0)</f>
        <v>Q4</v>
      </c>
      <c r="AT9350">
        <f>IF(Table1[[#This Row],[Sales]]=0,0,Table1[[#This Row],[Profit]]/Table1[[#This Row],[Sales]])</f>
        <v>0.24</v>
      </c>
    </row>
    <row r="9351" spans="22:46" x14ac:dyDescent="0.3">
      <c r="V9351">
        <v>9350</v>
      </c>
      <c r="W9351" t="s">
        <v>11377</v>
      </c>
      <c r="X9351" s="1">
        <v>42726</v>
      </c>
      <c r="Y9351" t="s">
        <v>3965</v>
      </c>
      <c r="Z9351" t="s">
        <v>51</v>
      </c>
      <c r="AA9351" t="s">
        <v>411</v>
      </c>
      <c r="AB9351" t="s">
        <v>412</v>
      </c>
      <c r="AC9351" t="s">
        <v>25</v>
      </c>
      <c r="AD9351" t="s">
        <v>26</v>
      </c>
      <c r="AE9351" t="s">
        <v>8731</v>
      </c>
      <c r="AF9351" t="s">
        <v>43</v>
      </c>
      <c r="AG9351">
        <v>92553</v>
      </c>
      <c r="AH9351" t="s">
        <v>44</v>
      </c>
      <c r="AI9351" t="s">
        <v>548</v>
      </c>
      <c r="AJ9351" t="s">
        <v>31</v>
      </c>
      <c r="AK9351" t="s">
        <v>67</v>
      </c>
      <c r="AL9351" t="s">
        <v>549</v>
      </c>
      <c r="AM9351">
        <v>41.96</v>
      </c>
      <c r="AN9351">
        <v>2</v>
      </c>
      <c r="AO9351">
        <v>0</v>
      </c>
      <c r="AP9351">
        <v>10.909599999999999</v>
      </c>
      <c r="AQ9351">
        <f>YEAR(Table1[[#This Row],[Order Date]])</f>
        <v>2016</v>
      </c>
      <c r="AR9351" t="str">
        <f>TEXT(Table1[[#This Row],[Order Date]],"mmmm")</f>
        <v>December</v>
      </c>
      <c r="AS9351" t="str">
        <f>"Q"&amp;ROUNDUP(MONTH(Table1[[#This Row],[Order Date]])/3,0)</f>
        <v>Q4</v>
      </c>
      <c r="AT9351">
        <f>IF(Table1[[#This Row],[Sales]]=0,0,Table1[[#This Row],[Profit]]/Table1[[#This Row],[Sales]])</f>
        <v>0.25999999999999995</v>
      </c>
    </row>
    <row r="9352" spans="22:46" x14ac:dyDescent="0.3">
      <c r="V9352">
        <v>9351</v>
      </c>
      <c r="W9352" t="s">
        <v>11378</v>
      </c>
      <c r="X9352" s="1">
        <v>42636</v>
      </c>
      <c r="Y9352" t="s">
        <v>6027</v>
      </c>
      <c r="Z9352" t="s">
        <v>51</v>
      </c>
      <c r="AA9352" t="s">
        <v>2982</v>
      </c>
      <c r="AB9352" t="s">
        <v>2983</v>
      </c>
      <c r="AC9352" t="s">
        <v>41</v>
      </c>
      <c r="AD9352" t="s">
        <v>26</v>
      </c>
      <c r="AE9352" t="s">
        <v>99</v>
      </c>
      <c r="AF9352" t="s">
        <v>100</v>
      </c>
      <c r="AG9352">
        <v>98115</v>
      </c>
      <c r="AH9352" t="s">
        <v>44</v>
      </c>
      <c r="AI9352" t="s">
        <v>4047</v>
      </c>
      <c r="AJ9352" t="s">
        <v>46</v>
      </c>
      <c r="AK9352" t="s">
        <v>77</v>
      </c>
      <c r="AL9352" t="s">
        <v>4048</v>
      </c>
      <c r="AM9352">
        <v>13.215999999999999</v>
      </c>
      <c r="AN9352">
        <v>4</v>
      </c>
      <c r="AO9352">
        <v>0.2</v>
      </c>
      <c r="AP9352">
        <v>4.4603999999999999</v>
      </c>
      <c r="AQ9352">
        <f>YEAR(Table1[[#This Row],[Order Date]])</f>
        <v>2016</v>
      </c>
      <c r="AR9352" t="str">
        <f>TEXT(Table1[[#This Row],[Order Date]],"mmmm")</f>
        <v>September</v>
      </c>
      <c r="AS9352" t="str">
        <f>"Q"&amp;ROUNDUP(MONTH(Table1[[#This Row],[Order Date]])/3,0)</f>
        <v>Q3</v>
      </c>
      <c r="AT9352">
        <f>IF(Table1[[#This Row],[Sales]]=0,0,Table1[[#This Row],[Profit]]/Table1[[#This Row],[Sales]])</f>
        <v>0.33750000000000002</v>
      </c>
    </row>
    <row r="9353" spans="22:46" x14ac:dyDescent="0.3">
      <c r="V9353">
        <v>9352</v>
      </c>
      <c r="W9353" t="s">
        <v>11378</v>
      </c>
      <c r="X9353" s="1">
        <v>42636</v>
      </c>
      <c r="Y9353" t="s">
        <v>6027</v>
      </c>
      <c r="Z9353" t="s">
        <v>51</v>
      </c>
      <c r="AA9353" t="s">
        <v>2982</v>
      </c>
      <c r="AB9353" t="s">
        <v>2983</v>
      </c>
      <c r="AC9353" t="s">
        <v>41</v>
      </c>
      <c r="AD9353" t="s">
        <v>26</v>
      </c>
      <c r="AE9353" t="s">
        <v>99</v>
      </c>
      <c r="AF9353" t="s">
        <v>100</v>
      </c>
      <c r="AG9353">
        <v>98115</v>
      </c>
      <c r="AH9353" t="s">
        <v>44</v>
      </c>
      <c r="AI9353" t="s">
        <v>1731</v>
      </c>
      <c r="AJ9353" t="s">
        <v>31</v>
      </c>
      <c r="AK9353" t="s">
        <v>35</v>
      </c>
      <c r="AL9353" t="s">
        <v>1732</v>
      </c>
      <c r="AM9353">
        <v>184.75200000000001</v>
      </c>
      <c r="AN9353">
        <v>3</v>
      </c>
      <c r="AO9353">
        <v>0.2</v>
      </c>
      <c r="AP9353">
        <v>-20.784600000000001</v>
      </c>
      <c r="AQ9353">
        <f>YEAR(Table1[[#This Row],[Order Date]])</f>
        <v>2016</v>
      </c>
      <c r="AR9353" t="str">
        <f>TEXT(Table1[[#This Row],[Order Date]],"mmmm")</f>
        <v>September</v>
      </c>
      <c r="AS9353" t="str">
        <f>"Q"&amp;ROUNDUP(MONTH(Table1[[#This Row],[Order Date]])/3,0)</f>
        <v>Q3</v>
      </c>
      <c r="AT9353">
        <f>IF(Table1[[#This Row],[Sales]]=0,0,Table1[[#This Row],[Profit]]/Table1[[#This Row],[Sales]])</f>
        <v>-0.1125</v>
      </c>
    </row>
    <row r="9354" spans="22:46" x14ac:dyDescent="0.3">
      <c r="V9354">
        <v>9353</v>
      </c>
      <c r="W9354" t="s">
        <v>11379</v>
      </c>
      <c r="X9354" s="1">
        <v>43002</v>
      </c>
      <c r="Y9354" t="s">
        <v>2353</v>
      </c>
      <c r="Z9354" t="s">
        <v>207</v>
      </c>
      <c r="AA9354" t="s">
        <v>1916</v>
      </c>
      <c r="AB9354" t="s">
        <v>1917</v>
      </c>
      <c r="AC9354" t="s">
        <v>25</v>
      </c>
      <c r="AD9354" t="s">
        <v>26</v>
      </c>
      <c r="AE9354" t="s">
        <v>342</v>
      </c>
      <c r="AF9354" t="s">
        <v>233</v>
      </c>
      <c r="AG9354">
        <v>60623</v>
      </c>
      <c r="AH9354" t="s">
        <v>111</v>
      </c>
      <c r="AI9354" t="s">
        <v>3846</v>
      </c>
      <c r="AJ9354" t="s">
        <v>31</v>
      </c>
      <c r="AK9354" t="s">
        <v>35</v>
      </c>
      <c r="AL9354" t="s">
        <v>3847</v>
      </c>
      <c r="AM9354">
        <v>520.46400000000006</v>
      </c>
      <c r="AN9354">
        <v>2</v>
      </c>
      <c r="AO9354">
        <v>0.3</v>
      </c>
      <c r="AP9354">
        <v>-14.8704</v>
      </c>
      <c r="AQ9354">
        <f>YEAR(Table1[[#This Row],[Order Date]])</f>
        <v>2017</v>
      </c>
      <c r="AR9354" t="str">
        <f>TEXT(Table1[[#This Row],[Order Date]],"mmmm")</f>
        <v>September</v>
      </c>
      <c r="AS9354" t="str">
        <f>"Q"&amp;ROUNDUP(MONTH(Table1[[#This Row],[Order Date]])/3,0)</f>
        <v>Q3</v>
      </c>
      <c r="AT9354">
        <f>IF(Table1[[#This Row],[Sales]]=0,0,Table1[[#This Row],[Profit]]/Table1[[#This Row],[Sales]])</f>
        <v>-2.8571428571428567E-2</v>
      </c>
    </row>
    <row r="9355" spans="22:46" x14ac:dyDescent="0.3">
      <c r="V9355">
        <v>9354</v>
      </c>
      <c r="W9355" t="s">
        <v>11379</v>
      </c>
      <c r="X9355" s="1">
        <v>43002</v>
      </c>
      <c r="Y9355" t="s">
        <v>2353</v>
      </c>
      <c r="Z9355" t="s">
        <v>207</v>
      </c>
      <c r="AA9355" t="s">
        <v>1916</v>
      </c>
      <c r="AB9355" t="s">
        <v>1917</v>
      </c>
      <c r="AC9355" t="s">
        <v>25</v>
      </c>
      <c r="AD9355" t="s">
        <v>26</v>
      </c>
      <c r="AE9355" t="s">
        <v>342</v>
      </c>
      <c r="AF9355" t="s">
        <v>233</v>
      </c>
      <c r="AG9355">
        <v>60623</v>
      </c>
      <c r="AH9355" t="s">
        <v>111</v>
      </c>
      <c r="AI9355" t="s">
        <v>9750</v>
      </c>
      <c r="AJ9355" t="s">
        <v>46</v>
      </c>
      <c r="AK9355" t="s">
        <v>94</v>
      </c>
      <c r="AL9355" t="s">
        <v>9751</v>
      </c>
      <c r="AM9355">
        <v>11.423999999999999</v>
      </c>
      <c r="AN9355">
        <v>3</v>
      </c>
      <c r="AO9355">
        <v>0.2</v>
      </c>
      <c r="AP9355">
        <v>3.7128000000000001</v>
      </c>
      <c r="AQ9355">
        <f>YEAR(Table1[[#This Row],[Order Date]])</f>
        <v>2017</v>
      </c>
      <c r="AR9355" t="str">
        <f>TEXT(Table1[[#This Row],[Order Date]],"mmmm")</f>
        <v>September</v>
      </c>
      <c r="AS9355" t="str">
        <f>"Q"&amp;ROUNDUP(MONTH(Table1[[#This Row],[Order Date]])/3,0)</f>
        <v>Q3</v>
      </c>
      <c r="AT9355">
        <f>IF(Table1[[#This Row],[Sales]]=0,0,Table1[[#This Row],[Profit]]/Table1[[#This Row],[Sales]])</f>
        <v>0.32500000000000001</v>
      </c>
    </row>
    <row r="9356" spans="22:46" x14ac:dyDescent="0.3">
      <c r="V9356">
        <v>9355</v>
      </c>
      <c r="W9356" t="s">
        <v>11380</v>
      </c>
      <c r="X9356" s="1">
        <v>42339</v>
      </c>
      <c r="Y9356" s="1">
        <v>42136</v>
      </c>
      <c r="Z9356" t="s">
        <v>51</v>
      </c>
      <c r="AA9356" t="s">
        <v>201</v>
      </c>
      <c r="AB9356" t="s">
        <v>202</v>
      </c>
      <c r="AC9356" t="s">
        <v>108</v>
      </c>
      <c r="AD9356" t="s">
        <v>26</v>
      </c>
      <c r="AE9356" t="s">
        <v>371</v>
      </c>
      <c r="AF9356" t="s">
        <v>267</v>
      </c>
      <c r="AG9356">
        <v>49201</v>
      </c>
      <c r="AH9356" t="s">
        <v>111</v>
      </c>
      <c r="AI9356" t="s">
        <v>9377</v>
      </c>
      <c r="AJ9356" t="s">
        <v>46</v>
      </c>
      <c r="AK9356" t="s">
        <v>94</v>
      </c>
      <c r="AL9356" t="s">
        <v>9378</v>
      </c>
      <c r="AM9356">
        <v>19.440000000000001</v>
      </c>
      <c r="AN9356">
        <v>3</v>
      </c>
      <c r="AO9356">
        <v>0</v>
      </c>
      <c r="AP9356">
        <v>9.3312000000000008</v>
      </c>
      <c r="AQ9356">
        <f>YEAR(Table1[[#This Row],[Order Date]])</f>
        <v>2015</v>
      </c>
      <c r="AR9356" t="str">
        <f>TEXT(Table1[[#This Row],[Order Date]],"mmmm")</f>
        <v>December</v>
      </c>
      <c r="AS9356" t="str">
        <f>"Q"&amp;ROUNDUP(MONTH(Table1[[#This Row],[Order Date]])/3,0)</f>
        <v>Q4</v>
      </c>
      <c r="AT9356">
        <f>IF(Table1[[#This Row],[Sales]]=0,0,Table1[[#This Row],[Profit]]/Table1[[#This Row],[Sales]])</f>
        <v>0.48000000000000004</v>
      </c>
    </row>
    <row r="9357" spans="22:46" x14ac:dyDescent="0.3">
      <c r="V9357">
        <v>9356</v>
      </c>
      <c r="W9357" t="s">
        <v>11380</v>
      </c>
      <c r="X9357" s="1">
        <v>42339</v>
      </c>
      <c r="Y9357" s="1">
        <v>42136</v>
      </c>
      <c r="Z9357" t="s">
        <v>51</v>
      </c>
      <c r="AA9357" t="s">
        <v>201</v>
      </c>
      <c r="AB9357" t="s">
        <v>202</v>
      </c>
      <c r="AC9357" t="s">
        <v>108</v>
      </c>
      <c r="AD9357" t="s">
        <v>26</v>
      </c>
      <c r="AE9357" t="s">
        <v>371</v>
      </c>
      <c r="AF9357" t="s">
        <v>267</v>
      </c>
      <c r="AG9357">
        <v>49201</v>
      </c>
      <c r="AH9357" t="s">
        <v>111</v>
      </c>
      <c r="AI9357" t="s">
        <v>4760</v>
      </c>
      <c r="AJ9357" t="s">
        <v>46</v>
      </c>
      <c r="AK9357" t="s">
        <v>70</v>
      </c>
      <c r="AL9357" t="s">
        <v>4761</v>
      </c>
      <c r="AM9357">
        <v>3.64</v>
      </c>
      <c r="AN9357">
        <v>2</v>
      </c>
      <c r="AO9357">
        <v>0</v>
      </c>
      <c r="AP9357">
        <v>1.0192000000000001</v>
      </c>
      <c r="AQ9357">
        <f>YEAR(Table1[[#This Row],[Order Date]])</f>
        <v>2015</v>
      </c>
      <c r="AR9357" t="str">
        <f>TEXT(Table1[[#This Row],[Order Date]],"mmmm")</f>
        <v>December</v>
      </c>
      <c r="AS9357" t="str">
        <f>"Q"&amp;ROUNDUP(MONTH(Table1[[#This Row],[Order Date]])/3,0)</f>
        <v>Q4</v>
      </c>
      <c r="AT9357">
        <f>IF(Table1[[#This Row],[Sales]]=0,0,Table1[[#This Row],[Profit]]/Table1[[#This Row],[Sales]])</f>
        <v>0.28000000000000003</v>
      </c>
    </row>
    <row r="9358" spans="22:46" x14ac:dyDescent="0.3">
      <c r="V9358">
        <v>9357</v>
      </c>
      <c r="W9358" t="s">
        <v>11380</v>
      </c>
      <c r="X9358" s="1">
        <v>42339</v>
      </c>
      <c r="Y9358" s="1">
        <v>42136</v>
      </c>
      <c r="Z9358" t="s">
        <v>51</v>
      </c>
      <c r="AA9358" t="s">
        <v>201</v>
      </c>
      <c r="AB9358" t="s">
        <v>202</v>
      </c>
      <c r="AC9358" t="s">
        <v>108</v>
      </c>
      <c r="AD9358" t="s">
        <v>26</v>
      </c>
      <c r="AE9358" t="s">
        <v>371</v>
      </c>
      <c r="AF9358" t="s">
        <v>267</v>
      </c>
      <c r="AG9358">
        <v>49201</v>
      </c>
      <c r="AH9358" t="s">
        <v>111</v>
      </c>
      <c r="AI9358" t="s">
        <v>5858</v>
      </c>
      <c r="AJ9358" t="s">
        <v>46</v>
      </c>
      <c r="AK9358" t="s">
        <v>94</v>
      </c>
      <c r="AL9358" t="s">
        <v>5859</v>
      </c>
      <c r="AM9358">
        <v>18.54</v>
      </c>
      <c r="AN9358">
        <v>2</v>
      </c>
      <c r="AO9358">
        <v>0</v>
      </c>
      <c r="AP9358">
        <v>8.7138000000000009</v>
      </c>
      <c r="AQ9358">
        <f>YEAR(Table1[[#This Row],[Order Date]])</f>
        <v>2015</v>
      </c>
      <c r="AR9358" t="str">
        <f>TEXT(Table1[[#This Row],[Order Date]],"mmmm")</f>
        <v>December</v>
      </c>
      <c r="AS9358" t="str">
        <f>"Q"&amp;ROUNDUP(MONTH(Table1[[#This Row],[Order Date]])/3,0)</f>
        <v>Q4</v>
      </c>
      <c r="AT9358">
        <f>IF(Table1[[#This Row],[Sales]]=0,0,Table1[[#This Row],[Profit]]/Table1[[#This Row],[Sales]])</f>
        <v>0.47000000000000008</v>
      </c>
    </row>
    <row r="9359" spans="22:46" x14ac:dyDescent="0.3">
      <c r="V9359">
        <v>9358</v>
      </c>
      <c r="W9359" t="s">
        <v>11381</v>
      </c>
      <c r="X9359" s="1">
        <v>42394</v>
      </c>
      <c r="Y9359" t="s">
        <v>1124</v>
      </c>
      <c r="Z9359" t="s">
        <v>22</v>
      </c>
      <c r="AA9359" t="s">
        <v>654</v>
      </c>
      <c r="AB9359" t="s">
        <v>655</v>
      </c>
      <c r="AC9359" t="s">
        <v>41</v>
      </c>
      <c r="AD9359" t="s">
        <v>26</v>
      </c>
      <c r="AE9359" t="s">
        <v>300</v>
      </c>
      <c r="AF9359" t="s">
        <v>301</v>
      </c>
      <c r="AG9359">
        <v>10024</v>
      </c>
      <c r="AH9359" t="s">
        <v>160</v>
      </c>
      <c r="AI9359" t="s">
        <v>3665</v>
      </c>
      <c r="AJ9359" t="s">
        <v>46</v>
      </c>
      <c r="AK9359" t="s">
        <v>77</v>
      </c>
      <c r="AL9359" t="s">
        <v>3666</v>
      </c>
      <c r="AM9359">
        <v>43.12</v>
      </c>
      <c r="AN9359">
        <v>5</v>
      </c>
      <c r="AO9359">
        <v>0.2</v>
      </c>
      <c r="AP9359">
        <v>15.092000000000001</v>
      </c>
      <c r="AQ9359">
        <f>YEAR(Table1[[#This Row],[Order Date]])</f>
        <v>2016</v>
      </c>
      <c r="AR9359" t="str">
        <f>TEXT(Table1[[#This Row],[Order Date]],"mmmm")</f>
        <v>January</v>
      </c>
      <c r="AS9359" t="str">
        <f>"Q"&amp;ROUNDUP(MONTH(Table1[[#This Row],[Order Date]])/3,0)</f>
        <v>Q1</v>
      </c>
      <c r="AT9359">
        <f>IF(Table1[[#This Row],[Sales]]=0,0,Table1[[#This Row],[Profit]]/Table1[[#This Row],[Sales]])</f>
        <v>0.35000000000000003</v>
      </c>
    </row>
    <row r="9360" spans="22:46" x14ac:dyDescent="0.3">
      <c r="V9360">
        <v>9359</v>
      </c>
      <c r="W9360" t="s">
        <v>11381</v>
      </c>
      <c r="X9360" s="1">
        <v>42394</v>
      </c>
      <c r="Y9360" t="s">
        <v>1124</v>
      </c>
      <c r="Z9360" t="s">
        <v>22</v>
      </c>
      <c r="AA9360" t="s">
        <v>654</v>
      </c>
      <c r="AB9360" t="s">
        <v>655</v>
      </c>
      <c r="AC9360" t="s">
        <v>41</v>
      </c>
      <c r="AD9360" t="s">
        <v>26</v>
      </c>
      <c r="AE9360" t="s">
        <v>300</v>
      </c>
      <c r="AF9360" t="s">
        <v>301</v>
      </c>
      <c r="AG9360">
        <v>10024</v>
      </c>
      <c r="AH9360" t="s">
        <v>160</v>
      </c>
      <c r="AI9360" t="s">
        <v>2701</v>
      </c>
      <c r="AJ9360" t="s">
        <v>31</v>
      </c>
      <c r="AK9360" t="s">
        <v>57</v>
      </c>
      <c r="AL9360" t="s">
        <v>2702</v>
      </c>
      <c r="AM9360">
        <v>313.72199999999998</v>
      </c>
      <c r="AN9360">
        <v>3</v>
      </c>
      <c r="AO9360">
        <v>0.4</v>
      </c>
      <c r="AP9360">
        <v>-99.345299999999995</v>
      </c>
      <c r="AQ9360">
        <f>YEAR(Table1[[#This Row],[Order Date]])</f>
        <v>2016</v>
      </c>
      <c r="AR9360" t="str">
        <f>TEXT(Table1[[#This Row],[Order Date]],"mmmm")</f>
        <v>January</v>
      </c>
      <c r="AS9360" t="str">
        <f>"Q"&amp;ROUNDUP(MONTH(Table1[[#This Row],[Order Date]])/3,0)</f>
        <v>Q1</v>
      </c>
      <c r="AT9360">
        <f>IF(Table1[[#This Row],[Sales]]=0,0,Table1[[#This Row],[Profit]]/Table1[[#This Row],[Sales]])</f>
        <v>-0.31666666666666665</v>
      </c>
    </row>
    <row r="9361" spans="22:46" x14ac:dyDescent="0.3">
      <c r="V9361">
        <v>9360</v>
      </c>
      <c r="W9361" t="s">
        <v>11381</v>
      </c>
      <c r="X9361" s="1">
        <v>42394</v>
      </c>
      <c r="Y9361" t="s">
        <v>1124</v>
      </c>
      <c r="Z9361" t="s">
        <v>22</v>
      </c>
      <c r="AA9361" t="s">
        <v>654</v>
      </c>
      <c r="AB9361" t="s">
        <v>655</v>
      </c>
      <c r="AC9361" t="s">
        <v>41</v>
      </c>
      <c r="AD9361" t="s">
        <v>26</v>
      </c>
      <c r="AE9361" t="s">
        <v>300</v>
      </c>
      <c r="AF9361" t="s">
        <v>301</v>
      </c>
      <c r="AG9361">
        <v>10024</v>
      </c>
      <c r="AH9361" t="s">
        <v>160</v>
      </c>
      <c r="AI9361" t="s">
        <v>9285</v>
      </c>
      <c r="AJ9361" t="s">
        <v>31</v>
      </c>
      <c r="AK9361" t="s">
        <v>67</v>
      </c>
      <c r="AL9361" t="s">
        <v>9286</v>
      </c>
      <c r="AM9361">
        <v>45.98</v>
      </c>
      <c r="AN9361">
        <v>1</v>
      </c>
      <c r="AO9361">
        <v>0</v>
      </c>
      <c r="AP9361">
        <v>7.8166000000000002</v>
      </c>
      <c r="AQ9361">
        <f>YEAR(Table1[[#This Row],[Order Date]])</f>
        <v>2016</v>
      </c>
      <c r="AR9361" t="str">
        <f>TEXT(Table1[[#This Row],[Order Date]],"mmmm")</f>
        <v>January</v>
      </c>
      <c r="AS9361" t="str">
        <f>"Q"&amp;ROUNDUP(MONTH(Table1[[#This Row],[Order Date]])/3,0)</f>
        <v>Q1</v>
      </c>
      <c r="AT9361">
        <f>IF(Table1[[#This Row],[Sales]]=0,0,Table1[[#This Row],[Profit]]/Table1[[#This Row],[Sales]])</f>
        <v>0.17</v>
      </c>
    </row>
    <row r="9362" spans="22:46" x14ac:dyDescent="0.3">
      <c r="V9362">
        <v>9361</v>
      </c>
      <c r="W9362" t="s">
        <v>11381</v>
      </c>
      <c r="X9362" s="1">
        <v>42394</v>
      </c>
      <c r="Y9362" t="s">
        <v>1124</v>
      </c>
      <c r="Z9362" t="s">
        <v>22</v>
      </c>
      <c r="AA9362" t="s">
        <v>654</v>
      </c>
      <c r="AB9362" t="s">
        <v>655</v>
      </c>
      <c r="AC9362" t="s">
        <v>41</v>
      </c>
      <c r="AD9362" t="s">
        <v>26</v>
      </c>
      <c r="AE9362" t="s">
        <v>300</v>
      </c>
      <c r="AF9362" t="s">
        <v>301</v>
      </c>
      <c r="AG9362">
        <v>10024</v>
      </c>
      <c r="AH9362" t="s">
        <v>160</v>
      </c>
      <c r="AI9362" t="s">
        <v>3756</v>
      </c>
      <c r="AJ9362" t="s">
        <v>46</v>
      </c>
      <c r="AK9362" t="s">
        <v>60</v>
      </c>
      <c r="AL9362" t="s">
        <v>3757</v>
      </c>
      <c r="AM9362">
        <v>428.68</v>
      </c>
      <c r="AN9362">
        <v>7</v>
      </c>
      <c r="AO9362">
        <v>0</v>
      </c>
      <c r="AP9362">
        <v>0</v>
      </c>
      <c r="AQ9362">
        <f>YEAR(Table1[[#This Row],[Order Date]])</f>
        <v>2016</v>
      </c>
      <c r="AR9362" t="str">
        <f>TEXT(Table1[[#This Row],[Order Date]],"mmmm")</f>
        <v>January</v>
      </c>
      <c r="AS9362" t="str">
        <f>"Q"&amp;ROUNDUP(MONTH(Table1[[#This Row],[Order Date]])/3,0)</f>
        <v>Q1</v>
      </c>
      <c r="AT9362">
        <f>IF(Table1[[#This Row],[Sales]]=0,0,Table1[[#This Row],[Profit]]/Table1[[#This Row],[Sales]])</f>
        <v>0</v>
      </c>
    </row>
    <row r="9363" spans="22:46" x14ac:dyDescent="0.3">
      <c r="V9363">
        <v>9362</v>
      </c>
      <c r="W9363" t="s">
        <v>11382</v>
      </c>
      <c r="X9363" s="1">
        <v>42815</v>
      </c>
      <c r="Y9363" t="s">
        <v>1748</v>
      </c>
      <c r="Z9363" t="s">
        <v>51</v>
      </c>
      <c r="AA9363" t="s">
        <v>340</v>
      </c>
      <c r="AB9363" t="s">
        <v>341</v>
      </c>
      <c r="AC9363" t="s">
        <v>108</v>
      </c>
      <c r="AD9363" t="s">
        <v>26</v>
      </c>
      <c r="AE9363" t="s">
        <v>99</v>
      </c>
      <c r="AF9363" t="s">
        <v>100</v>
      </c>
      <c r="AG9363">
        <v>98105</v>
      </c>
      <c r="AH9363" t="s">
        <v>44</v>
      </c>
      <c r="AI9363" t="s">
        <v>288</v>
      </c>
      <c r="AJ9363" t="s">
        <v>46</v>
      </c>
      <c r="AK9363" t="s">
        <v>77</v>
      </c>
      <c r="AL9363" t="s">
        <v>289</v>
      </c>
      <c r="AM9363">
        <v>30.576000000000001</v>
      </c>
      <c r="AN9363">
        <v>6</v>
      </c>
      <c r="AO9363">
        <v>0.2</v>
      </c>
      <c r="AP9363">
        <v>10.3194</v>
      </c>
      <c r="AQ9363">
        <f>YEAR(Table1[[#This Row],[Order Date]])</f>
        <v>2017</v>
      </c>
      <c r="AR9363" t="str">
        <f>TEXT(Table1[[#This Row],[Order Date]],"mmmm")</f>
        <v>March</v>
      </c>
      <c r="AS9363" t="str">
        <f>"Q"&amp;ROUNDUP(MONTH(Table1[[#This Row],[Order Date]])/3,0)</f>
        <v>Q1</v>
      </c>
      <c r="AT9363">
        <f>IF(Table1[[#This Row],[Sales]]=0,0,Table1[[#This Row],[Profit]]/Table1[[#This Row],[Sales]])</f>
        <v>0.33749999999999997</v>
      </c>
    </row>
    <row r="9364" spans="22:46" x14ac:dyDescent="0.3">
      <c r="V9364">
        <v>9363</v>
      </c>
      <c r="W9364" t="s">
        <v>11382</v>
      </c>
      <c r="X9364" s="1">
        <v>42815</v>
      </c>
      <c r="Y9364" t="s">
        <v>1748</v>
      </c>
      <c r="Z9364" t="s">
        <v>51</v>
      </c>
      <c r="AA9364" t="s">
        <v>340</v>
      </c>
      <c r="AB9364" t="s">
        <v>341</v>
      </c>
      <c r="AC9364" t="s">
        <v>108</v>
      </c>
      <c r="AD9364" t="s">
        <v>26</v>
      </c>
      <c r="AE9364" t="s">
        <v>99</v>
      </c>
      <c r="AF9364" t="s">
        <v>100</v>
      </c>
      <c r="AG9364">
        <v>98105</v>
      </c>
      <c r="AH9364" t="s">
        <v>44</v>
      </c>
      <c r="AI9364" t="s">
        <v>3553</v>
      </c>
      <c r="AJ9364" t="s">
        <v>46</v>
      </c>
      <c r="AK9364" t="s">
        <v>303</v>
      </c>
      <c r="AL9364" t="s">
        <v>3554</v>
      </c>
      <c r="AM9364">
        <v>13.02</v>
      </c>
      <c r="AN9364">
        <v>7</v>
      </c>
      <c r="AO9364">
        <v>0</v>
      </c>
      <c r="AP9364">
        <v>0.3906</v>
      </c>
      <c r="AQ9364">
        <f>YEAR(Table1[[#This Row],[Order Date]])</f>
        <v>2017</v>
      </c>
      <c r="AR9364" t="str">
        <f>TEXT(Table1[[#This Row],[Order Date]],"mmmm")</f>
        <v>March</v>
      </c>
      <c r="AS9364" t="str">
        <f>"Q"&amp;ROUNDUP(MONTH(Table1[[#This Row],[Order Date]])/3,0)</f>
        <v>Q1</v>
      </c>
      <c r="AT9364">
        <f>IF(Table1[[#This Row],[Sales]]=0,0,Table1[[#This Row],[Profit]]/Table1[[#This Row],[Sales]])</f>
        <v>3.0000000000000002E-2</v>
      </c>
    </row>
    <row r="9365" spans="22:46" x14ac:dyDescent="0.3">
      <c r="V9365">
        <v>9364</v>
      </c>
      <c r="W9365" t="s">
        <v>11382</v>
      </c>
      <c r="X9365" s="1">
        <v>42815</v>
      </c>
      <c r="Y9365" t="s">
        <v>1748</v>
      </c>
      <c r="Z9365" t="s">
        <v>51</v>
      </c>
      <c r="AA9365" t="s">
        <v>340</v>
      </c>
      <c r="AB9365" t="s">
        <v>341</v>
      </c>
      <c r="AC9365" t="s">
        <v>108</v>
      </c>
      <c r="AD9365" t="s">
        <v>26</v>
      </c>
      <c r="AE9365" t="s">
        <v>99</v>
      </c>
      <c r="AF9365" t="s">
        <v>100</v>
      </c>
      <c r="AG9365">
        <v>98105</v>
      </c>
      <c r="AH9365" t="s">
        <v>44</v>
      </c>
      <c r="AI9365" t="s">
        <v>5669</v>
      </c>
      <c r="AJ9365" t="s">
        <v>31</v>
      </c>
      <c r="AK9365" t="s">
        <v>67</v>
      </c>
      <c r="AL9365" t="s">
        <v>5670</v>
      </c>
      <c r="AM9365">
        <v>22.14</v>
      </c>
      <c r="AN9365">
        <v>3</v>
      </c>
      <c r="AO9365">
        <v>0</v>
      </c>
      <c r="AP9365">
        <v>6.4206000000000003</v>
      </c>
      <c r="AQ9365">
        <f>YEAR(Table1[[#This Row],[Order Date]])</f>
        <v>2017</v>
      </c>
      <c r="AR9365" t="str">
        <f>TEXT(Table1[[#This Row],[Order Date]],"mmmm")</f>
        <v>March</v>
      </c>
      <c r="AS9365" t="str">
        <f>"Q"&amp;ROUNDUP(MONTH(Table1[[#This Row],[Order Date]])/3,0)</f>
        <v>Q1</v>
      </c>
      <c r="AT9365">
        <f>IF(Table1[[#This Row],[Sales]]=0,0,Table1[[#This Row],[Profit]]/Table1[[#This Row],[Sales]])</f>
        <v>0.28999999999999998</v>
      </c>
    </row>
    <row r="9366" spans="22:46" x14ac:dyDescent="0.3">
      <c r="V9366">
        <v>9365</v>
      </c>
      <c r="W9366" t="s">
        <v>11382</v>
      </c>
      <c r="X9366" s="1">
        <v>42815</v>
      </c>
      <c r="Y9366" t="s">
        <v>1748</v>
      </c>
      <c r="Z9366" t="s">
        <v>51</v>
      </c>
      <c r="AA9366" t="s">
        <v>340</v>
      </c>
      <c r="AB9366" t="s">
        <v>341</v>
      </c>
      <c r="AC9366" t="s">
        <v>108</v>
      </c>
      <c r="AD9366" t="s">
        <v>26</v>
      </c>
      <c r="AE9366" t="s">
        <v>99</v>
      </c>
      <c r="AF9366" t="s">
        <v>100</v>
      </c>
      <c r="AG9366">
        <v>98105</v>
      </c>
      <c r="AH9366" t="s">
        <v>44</v>
      </c>
      <c r="AI9366" t="s">
        <v>1903</v>
      </c>
      <c r="AJ9366" t="s">
        <v>46</v>
      </c>
      <c r="AK9366" t="s">
        <v>60</v>
      </c>
      <c r="AL9366" t="s">
        <v>1904</v>
      </c>
      <c r="AM9366">
        <v>359.32</v>
      </c>
      <c r="AN9366">
        <v>4</v>
      </c>
      <c r="AO9366">
        <v>0</v>
      </c>
      <c r="AP9366">
        <v>7.1863999999999999</v>
      </c>
      <c r="AQ9366">
        <f>YEAR(Table1[[#This Row],[Order Date]])</f>
        <v>2017</v>
      </c>
      <c r="AR9366" t="str">
        <f>TEXT(Table1[[#This Row],[Order Date]],"mmmm")</f>
        <v>March</v>
      </c>
      <c r="AS9366" t="str">
        <f>"Q"&amp;ROUNDUP(MONTH(Table1[[#This Row],[Order Date]])/3,0)</f>
        <v>Q1</v>
      </c>
      <c r="AT9366">
        <f>IF(Table1[[#This Row],[Sales]]=0,0,Table1[[#This Row],[Profit]]/Table1[[#This Row],[Sales]])</f>
        <v>0.02</v>
      </c>
    </row>
    <row r="9367" spans="22:46" x14ac:dyDescent="0.3">
      <c r="V9367">
        <v>9366</v>
      </c>
      <c r="W9367" t="s">
        <v>11383</v>
      </c>
      <c r="X9367" s="1">
        <v>41873</v>
      </c>
      <c r="Y9367" t="s">
        <v>560</v>
      </c>
      <c r="Z9367" t="s">
        <v>207</v>
      </c>
      <c r="AA9367" t="s">
        <v>2176</v>
      </c>
      <c r="AB9367" t="s">
        <v>2177</v>
      </c>
      <c r="AC9367" t="s">
        <v>25</v>
      </c>
      <c r="AD9367" t="s">
        <v>26</v>
      </c>
      <c r="AE9367" t="s">
        <v>10106</v>
      </c>
      <c r="AF9367" t="s">
        <v>672</v>
      </c>
      <c r="AG9367">
        <v>63301</v>
      </c>
      <c r="AH9367" t="s">
        <v>111</v>
      </c>
      <c r="AI9367" t="s">
        <v>10516</v>
      </c>
      <c r="AJ9367" t="s">
        <v>46</v>
      </c>
      <c r="AK9367" t="s">
        <v>94</v>
      </c>
      <c r="AL9367" t="s">
        <v>10517</v>
      </c>
      <c r="AM9367">
        <v>11.56</v>
      </c>
      <c r="AN9367">
        <v>2</v>
      </c>
      <c r="AO9367">
        <v>0</v>
      </c>
      <c r="AP9367">
        <v>5.6643999999999997</v>
      </c>
      <c r="AQ9367">
        <f>YEAR(Table1[[#This Row],[Order Date]])</f>
        <v>2014</v>
      </c>
      <c r="AR9367" t="str">
        <f>TEXT(Table1[[#This Row],[Order Date]],"mmmm")</f>
        <v>August</v>
      </c>
      <c r="AS9367" t="str">
        <f>"Q"&amp;ROUNDUP(MONTH(Table1[[#This Row],[Order Date]])/3,0)</f>
        <v>Q3</v>
      </c>
      <c r="AT9367">
        <f>IF(Table1[[#This Row],[Sales]]=0,0,Table1[[#This Row],[Profit]]/Table1[[#This Row],[Sales]])</f>
        <v>0.48999999999999994</v>
      </c>
    </row>
    <row r="9368" spans="22:46" x14ac:dyDescent="0.3">
      <c r="V9368">
        <v>9367</v>
      </c>
      <c r="W9368" t="s">
        <v>11384</v>
      </c>
      <c r="X9368" s="1">
        <v>41798</v>
      </c>
      <c r="Y9368" t="s">
        <v>1892</v>
      </c>
      <c r="Z9368" t="s">
        <v>51</v>
      </c>
      <c r="AA9368" t="s">
        <v>4726</v>
      </c>
      <c r="AB9368" t="s">
        <v>4727</v>
      </c>
      <c r="AC9368" t="s">
        <v>25</v>
      </c>
      <c r="AD9368" t="s">
        <v>26</v>
      </c>
      <c r="AE9368" t="s">
        <v>1315</v>
      </c>
      <c r="AF9368" t="s">
        <v>301</v>
      </c>
      <c r="AG9368">
        <v>11561</v>
      </c>
      <c r="AH9368" t="s">
        <v>160</v>
      </c>
      <c r="AI9368" t="s">
        <v>8052</v>
      </c>
      <c r="AJ9368" t="s">
        <v>46</v>
      </c>
      <c r="AK9368" t="s">
        <v>77</v>
      </c>
      <c r="AL9368" t="s">
        <v>8053</v>
      </c>
      <c r="AM9368">
        <v>68.48</v>
      </c>
      <c r="AN9368">
        <v>2</v>
      </c>
      <c r="AO9368">
        <v>0.2</v>
      </c>
      <c r="AP9368">
        <v>25.68</v>
      </c>
      <c r="AQ9368">
        <f>YEAR(Table1[[#This Row],[Order Date]])</f>
        <v>2014</v>
      </c>
      <c r="AR9368" t="str">
        <f>TEXT(Table1[[#This Row],[Order Date]],"mmmm")</f>
        <v>June</v>
      </c>
      <c r="AS9368" t="str">
        <f>"Q"&amp;ROUNDUP(MONTH(Table1[[#This Row],[Order Date]])/3,0)</f>
        <v>Q2</v>
      </c>
      <c r="AT9368">
        <f>IF(Table1[[#This Row],[Sales]]=0,0,Table1[[#This Row],[Profit]]/Table1[[#This Row],[Sales]])</f>
        <v>0.375</v>
      </c>
    </row>
    <row r="9369" spans="22:46" x14ac:dyDescent="0.3">
      <c r="V9369">
        <v>9368</v>
      </c>
      <c r="W9369" t="s">
        <v>11384</v>
      </c>
      <c r="X9369" s="1">
        <v>41798</v>
      </c>
      <c r="Y9369" t="s">
        <v>1892</v>
      </c>
      <c r="Z9369" t="s">
        <v>51</v>
      </c>
      <c r="AA9369" t="s">
        <v>4726</v>
      </c>
      <c r="AB9369" t="s">
        <v>4727</v>
      </c>
      <c r="AC9369" t="s">
        <v>25</v>
      </c>
      <c r="AD9369" t="s">
        <v>26</v>
      </c>
      <c r="AE9369" t="s">
        <v>1315</v>
      </c>
      <c r="AF9369" t="s">
        <v>301</v>
      </c>
      <c r="AG9369">
        <v>11561</v>
      </c>
      <c r="AH9369" t="s">
        <v>160</v>
      </c>
      <c r="AI9369" t="s">
        <v>6244</v>
      </c>
      <c r="AJ9369" t="s">
        <v>46</v>
      </c>
      <c r="AK9369" t="s">
        <v>60</v>
      </c>
      <c r="AL9369" t="s">
        <v>6245</v>
      </c>
      <c r="AM9369">
        <v>1676.88</v>
      </c>
      <c r="AN9369">
        <v>6</v>
      </c>
      <c r="AO9369">
        <v>0</v>
      </c>
      <c r="AP9369">
        <v>83.843999999999994</v>
      </c>
      <c r="AQ9369">
        <f>YEAR(Table1[[#This Row],[Order Date]])</f>
        <v>2014</v>
      </c>
      <c r="AR9369" t="str">
        <f>TEXT(Table1[[#This Row],[Order Date]],"mmmm")</f>
        <v>June</v>
      </c>
      <c r="AS9369" t="str">
        <f>"Q"&amp;ROUNDUP(MONTH(Table1[[#This Row],[Order Date]])/3,0)</f>
        <v>Q2</v>
      </c>
      <c r="AT9369">
        <f>IF(Table1[[#This Row],[Sales]]=0,0,Table1[[#This Row],[Profit]]/Table1[[#This Row],[Sales]])</f>
        <v>4.9999999999999996E-2</v>
      </c>
    </row>
    <row r="9370" spans="22:46" x14ac:dyDescent="0.3">
      <c r="V9370">
        <v>9369</v>
      </c>
      <c r="W9370" t="s">
        <v>11385</v>
      </c>
      <c r="X9370" s="1">
        <v>42467</v>
      </c>
      <c r="Y9370" s="1">
        <v>42617</v>
      </c>
      <c r="Z9370" t="s">
        <v>207</v>
      </c>
      <c r="AA9370" t="s">
        <v>246</v>
      </c>
      <c r="AB9370" t="s">
        <v>247</v>
      </c>
      <c r="AC9370" t="s">
        <v>41</v>
      </c>
      <c r="AD9370" t="s">
        <v>26</v>
      </c>
      <c r="AE9370" t="s">
        <v>1256</v>
      </c>
      <c r="AF9370" t="s">
        <v>892</v>
      </c>
      <c r="AG9370">
        <v>8701</v>
      </c>
      <c r="AH9370" t="s">
        <v>160</v>
      </c>
      <c r="AI9370" t="s">
        <v>1233</v>
      </c>
      <c r="AJ9370" t="s">
        <v>46</v>
      </c>
      <c r="AK9370" t="s">
        <v>94</v>
      </c>
      <c r="AL9370" t="s">
        <v>1234</v>
      </c>
      <c r="AM9370">
        <v>37.94</v>
      </c>
      <c r="AN9370">
        <v>2</v>
      </c>
      <c r="AO9370">
        <v>0</v>
      </c>
      <c r="AP9370">
        <v>18.211200000000002</v>
      </c>
      <c r="AQ9370">
        <f>YEAR(Table1[[#This Row],[Order Date]])</f>
        <v>2016</v>
      </c>
      <c r="AR9370" t="str">
        <f>TEXT(Table1[[#This Row],[Order Date]],"mmmm")</f>
        <v>April</v>
      </c>
      <c r="AS9370" t="str">
        <f>"Q"&amp;ROUNDUP(MONTH(Table1[[#This Row],[Order Date]])/3,0)</f>
        <v>Q2</v>
      </c>
      <c r="AT9370">
        <f>IF(Table1[[#This Row],[Sales]]=0,0,Table1[[#This Row],[Profit]]/Table1[[#This Row],[Sales]])</f>
        <v>0.48000000000000009</v>
      </c>
    </row>
    <row r="9371" spans="22:46" x14ac:dyDescent="0.3">
      <c r="V9371">
        <v>9370</v>
      </c>
      <c r="W9371" t="s">
        <v>11386</v>
      </c>
      <c r="X9371" s="1">
        <v>43046</v>
      </c>
      <c r="Y9371" s="1">
        <v>42989</v>
      </c>
      <c r="Z9371" t="s">
        <v>22</v>
      </c>
      <c r="AA9371" t="s">
        <v>4452</v>
      </c>
      <c r="AB9371" t="s">
        <v>4453</v>
      </c>
      <c r="AC9371" t="s">
        <v>41</v>
      </c>
      <c r="AD9371" t="s">
        <v>26</v>
      </c>
      <c r="AE9371" t="s">
        <v>3634</v>
      </c>
      <c r="AF9371" t="s">
        <v>3098</v>
      </c>
      <c r="AG9371">
        <v>20735</v>
      </c>
      <c r="AH9371" t="s">
        <v>160</v>
      </c>
      <c r="AI9371" t="s">
        <v>6811</v>
      </c>
      <c r="AJ9371" t="s">
        <v>31</v>
      </c>
      <c r="AK9371" t="s">
        <v>35</v>
      </c>
      <c r="AL9371" t="s">
        <v>6812</v>
      </c>
      <c r="AM9371">
        <v>272.97000000000003</v>
      </c>
      <c r="AN9371">
        <v>3</v>
      </c>
      <c r="AO9371">
        <v>0</v>
      </c>
      <c r="AP9371">
        <v>43.675199999999997</v>
      </c>
      <c r="AQ9371">
        <f>YEAR(Table1[[#This Row],[Order Date]])</f>
        <v>2017</v>
      </c>
      <c r="AR9371" t="str">
        <f>TEXT(Table1[[#This Row],[Order Date]],"mmmm")</f>
        <v>November</v>
      </c>
      <c r="AS9371" t="str">
        <f>"Q"&amp;ROUNDUP(MONTH(Table1[[#This Row],[Order Date]])/3,0)</f>
        <v>Q4</v>
      </c>
      <c r="AT9371">
        <f>IF(Table1[[#This Row],[Sales]]=0,0,Table1[[#This Row],[Profit]]/Table1[[#This Row],[Sales]])</f>
        <v>0.15999999999999998</v>
      </c>
    </row>
    <row r="9372" spans="22:46" x14ac:dyDescent="0.3">
      <c r="V9372">
        <v>9371</v>
      </c>
      <c r="W9372" t="s">
        <v>11387</v>
      </c>
      <c r="X9372" s="1">
        <v>42153</v>
      </c>
      <c r="Y9372" t="s">
        <v>707</v>
      </c>
      <c r="Z9372" t="s">
        <v>207</v>
      </c>
      <c r="AA9372" t="s">
        <v>9787</v>
      </c>
      <c r="AB9372" t="s">
        <v>9788</v>
      </c>
      <c r="AC9372" t="s">
        <v>41</v>
      </c>
      <c r="AD9372" t="s">
        <v>26</v>
      </c>
      <c r="AE9372" t="s">
        <v>563</v>
      </c>
      <c r="AF9372" t="s">
        <v>564</v>
      </c>
      <c r="AG9372">
        <v>43229</v>
      </c>
      <c r="AH9372" t="s">
        <v>160</v>
      </c>
      <c r="AI9372" t="s">
        <v>10400</v>
      </c>
      <c r="AJ9372" t="s">
        <v>31</v>
      </c>
      <c r="AK9372" t="s">
        <v>67</v>
      </c>
      <c r="AL9372" t="s">
        <v>10401</v>
      </c>
      <c r="AM9372">
        <v>41.567999999999998</v>
      </c>
      <c r="AN9372">
        <v>4</v>
      </c>
      <c r="AO9372">
        <v>0.2</v>
      </c>
      <c r="AP9372">
        <v>-4.1567999999999996</v>
      </c>
      <c r="AQ9372">
        <f>YEAR(Table1[[#This Row],[Order Date]])</f>
        <v>2015</v>
      </c>
      <c r="AR9372" t="str">
        <f>TEXT(Table1[[#This Row],[Order Date]],"mmmm")</f>
        <v>May</v>
      </c>
      <c r="AS9372" t="str">
        <f>"Q"&amp;ROUNDUP(MONTH(Table1[[#This Row],[Order Date]])/3,0)</f>
        <v>Q2</v>
      </c>
      <c r="AT9372">
        <f>IF(Table1[[#This Row],[Sales]]=0,0,Table1[[#This Row],[Profit]]/Table1[[#This Row],[Sales]])</f>
        <v>-9.9999999999999992E-2</v>
      </c>
    </row>
    <row r="9373" spans="22:46" x14ac:dyDescent="0.3">
      <c r="V9373">
        <v>9372</v>
      </c>
      <c r="W9373" t="s">
        <v>11387</v>
      </c>
      <c r="X9373" s="1">
        <v>42153</v>
      </c>
      <c r="Y9373" t="s">
        <v>707</v>
      </c>
      <c r="Z9373" t="s">
        <v>207</v>
      </c>
      <c r="AA9373" t="s">
        <v>9787</v>
      </c>
      <c r="AB9373" t="s">
        <v>9788</v>
      </c>
      <c r="AC9373" t="s">
        <v>41</v>
      </c>
      <c r="AD9373" t="s">
        <v>26</v>
      </c>
      <c r="AE9373" t="s">
        <v>563</v>
      </c>
      <c r="AF9373" t="s">
        <v>564</v>
      </c>
      <c r="AG9373">
        <v>43229</v>
      </c>
      <c r="AH9373" t="s">
        <v>160</v>
      </c>
      <c r="AI9373" t="s">
        <v>434</v>
      </c>
      <c r="AJ9373" t="s">
        <v>31</v>
      </c>
      <c r="AK9373" t="s">
        <v>35</v>
      </c>
      <c r="AL9373" t="s">
        <v>435</v>
      </c>
      <c r="AM9373">
        <v>317.05799999999999</v>
      </c>
      <c r="AN9373">
        <v>3</v>
      </c>
      <c r="AO9373">
        <v>0.3</v>
      </c>
      <c r="AP9373">
        <v>-86.058599999999998</v>
      </c>
      <c r="AQ9373">
        <f>YEAR(Table1[[#This Row],[Order Date]])</f>
        <v>2015</v>
      </c>
      <c r="AR9373" t="str">
        <f>TEXT(Table1[[#This Row],[Order Date]],"mmmm")</f>
        <v>May</v>
      </c>
      <c r="AS9373" t="str">
        <f>"Q"&amp;ROUNDUP(MONTH(Table1[[#This Row],[Order Date]])/3,0)</f>
        <v>Q2</v>
      </c>
      <c r="AT9373">
        <f>IF(Table1[[#This Row],[Sales]]=0,0,Table1[[#This Row],[Profit]]/Table1[[#This Row],[Sales]])</f>
        <v>-0.27142857142857141</v>
      </c>
    </row>
    <row r="9374" spans="22:46" x14ac:dyDescent="0.3">
      <c r="V9374">
        <v>9373</v>
      </c>
      <c r="W9374" t="s">
        <v>11387</v>
      </c>
      <c r="X9374" s="1">
        <v>42153</v>
      </c>
      <c r="Y9374" t="s">
        <v>707</v>
      </c>
      <c r="Z9374" t="s">
        <v>207</v>
      </c>
      <c r="AA9374" t="s">
        <v>9787</v>
      </c>
      <c r="AB9374" t="s">
        <v>9788</v>
      </c>
      <c r="AC9374" t="s">
        <v>41</v>
      </c>
      <c r="AD9374" t="s">
        <v>26</v>
      </c>
      <c r="AE9374" t="s">
        <v>563</v>
      </c>
      <c r="AF9374" t="s">
        <v>564</v>
      </c>
      <c r="AG9374">
        <v>43229</v>
      </c>
      <c r="AH9374" t="s">
        <v>160</v>
      </c>
      <c r="AI9374" t="s">
        <v>646</v>
      </c>
      <c r="AJ9374" t="s">
        <v>46</v>
      </c>
      <c r="AK9374" t="s">
        <v>303</v>
      </c>
      <c r="AL9374" t="s">
        <v>647</v>
      </c>
      <c r="AM9374">
        <v>8.0399999999999991</v>
      </c>
      <c r="AN9374">
        <v>5</v>
      </c>
      <c r="AO9374">
        <v>0.2</v>
      </c>
      <c r="AP9374">
        <v>2.9144999999999999</v>
      </c>
      <c r="AQ9374">
        <f>YEAR(Table1[[#This Row],[Order Date]])</f>
        <v>2015</v>
      </c>
      <c r="AR9374" t="str">
        <f>TEXT(Table1[[#This Row],[Order Date]],"mmmm")</f>
        <v>May</v>
      </c>
      <c r="AS9374" t="str">
        <f>"Q"&amp;ROUNDUP(MONTH(Table1[[#This Row],[Order Date]])/3,0)</f>
        <v>Q2</v>
      </c>
      <c r="AT9374">
        <f>IF(Table1[[#This Row],[Sales]]=0,0,Table1[[#This Row],[Profit]]/Table1[[#This Row],[Sales]])</f>
        <v>0.36250000000000004</v>
      </c>
    </row>
    <row r="9375" spans="22:46" x14ac:dyDescent="0.3">
      <c r="V9375">
        <v>9374</v>
      </c>
      <c r="W9375" t="s">
        <v>11388</v>
      </c>
      <c r="X9375" s="1">
        <v>42862</v>
      </c>
      <c r="Y9375" s="1">
        <v>43044</v>
      </c>
      <c r="Z9375" t="s">
        <v>51</v>
      </c>
      <c r="AA9375" t="s">
        <v>2197</v>
      </c>
      <c r="AB9375" t="s">
        <v>2198</v>
      </c>
      <c r="AC9375" t="s">
        <v>25</v>
      </c>
      <c r="AD9375" t="s">
        <v>26</v>
      </c>
      <c r="AE9375" t="s">
        <v>678</v>
      </c>
      <c r="AF9375" t="s">
        <v>43</v>
      </c>
      <c r="AG9375">
        <v>91104</v>
      </c>
      <c r="AH9375" t="s">
        <v>44</v>
      </c>
      <c r="AI9375" t="s">
        <v>4080</v>
      </c>
      <c r="AJ9375" t="s">
        <v>73</v>
      </c>
      <c r="AK9375" t="s">
        <v>74</v>
      </c>
      <c r="AL9375" t="s">
        <v>4081</v>
      </c>
      <c r="AM9375">
        <v>419.94400000000002</v>
      </c>
      <c r="AN9375">
        <v>7</v>
      </c>
      <c r="AO9375">
        <v>0.2</v>
      </c>
      <c r="AP9375">
        <v>52.493000000000002</v>
      </c>
      <c r="AQ9375">
        <f>YEAR(Table1[[#This Row],[Order Date]])</f>
        <v>2017</v>
      </c>
      <c r="AR9375" t="str">
        <f>TEXT(Table1[[#This Row],[Order Date]],"mmmm")</f>
        <v>May</v>
      </c>
      <c r="AS9375" t="str">
        <f>"Q"&amp;ROUNDUP(MONTH(Table1[[#This Row],[Order Date]])/3,0)</f>
        <v>Q2</v>
      </c>
      <c r="AT9375">
        <f>IF(Table1[[#This Row],[Sales]]=0,0,Table1[[#This Row],[Profit]]/Table1[[#This Row],[Sales]])</f>
        <v>0.125</v>
      </c>
    </row>
    <row r="9376" spans="22:46" x14ac:dyDescent="0.3">
      <c r="V9376">
        <v>9375</v>
      </c>
      <c r="W9376" t="s">
        <v>11389</v>
      </c>
      <c r="X9376" s="1">
        <v>42526</v>
      </c>
      <c r="Y9376" s="1">
        <v>42619</v>
      </c>
      <c r="Z9376" t="s">
        <v>51</v>
      </c>
      <c r="AA9376" t="s">
        <v>387</v>
      </c>
      <c r="AB9376" t="s">
        <v>388</v>
      </c>
      <c r="AC9376" t="s">
        <v>41</v>
      </c>
      <c r="AD9376" t="s">
        <v>26</v>
      </c>
      <c r="AE9376" t="s">
        <v>99</v>
      </c>
      <c r="AF9376" t="s">
        <v>100</v>
      </c>
      <c r="AG9376">
        <v>98105</v>
      </c>
      <c r="AH9376" t="s">
        <v>44</v>
      </c>
      <c r="AI9376" t="s">
        <v>2999</v>
      </c>
      <c r="AJ9376" t="s">
        <v>46</v>
      </c>
      <c r="AK9376" t="s">
        <v>651</v>
      </c>
      <c r="AL9376" t="s">
        <v>3000</v>
      </c>
      <c r="AM9376">
        <v>61.38</v>
      </c>
      <c r="AN9376">
        <v>6</v>
      </c>
      <c r="AO9376">
        <v>0</v>
      </c>
      <c r="AP9376">
        <v>15.9588</v>
      </c>
      <c r="AQ9376">
        <f>YEAR(Table1[[#This Row],[Order Date]])</f>
        <v>2016</v>
      </c>
      <c r="AR9376" t="str">
        <f>TEXT(Table1[[#This Row],[Order Date]],"mmmm")</f>
        <v>June</v>
      </c>
      <c r="AS9376" t="str">
        <f>"Q"&amp;ROUNDUP(MONTH(Table1[[#This Row],[Order Date]])/3,0)</f>
        <v>Q2</v>
      </c>
      <c r="AT9376">
        <f>IF(Table1[[#This Row],[Sales]]=0,0,Table1[[#This Row],[Profit]]/Table1[[#This Row],[Sales]])</f>
        <v>0.26</v>
      </c>
    </row>
    <row r="9377" spans="22:46" x14ac:dyDescent="0.3">
      <c r="V9377">
        <v>9376</v>
      </c>
      <c r="W9377" t="s">
        <v>11390</v>
      </c>
      <c r="X9377" s="1">
        <v>42352</v>
      </c>
      <c r="Y9377" t="s">
        <v>814</v>
      </c>
      <c r="Z9377" t="s">
        <v>22</v>
      </c>
      <c r="AA9377" t="s">
        <v>2127</v>
      </c>
      <c r="AB9377" t="s">
        <v>2128</v>
      </c>
      <c r="AC9377" t="s">
        <v>25</v>
      </c>
      <c r="AD9377" t="s">
        <v>26</v>
      </c>
      <c r="AE9377" t="s">
        <v>42</v>
      </c>
      <c r="AF9377" t="s">
        <v>43</v>
      </c>
      <c r="AG9377">
        <v>90045</v>
      </c>
      <c r="AH9377" t="s">
        <v>44</v>
      </c>
      <c r="AI9377" t="s">
        <v>4791</v>
      </c>
      <c r="AJ9377" t="s">
        <v>73</v>
      </c>
      <c r="AK9377" t="s">
        <v>176</v>
      </c>
      <c r="AL9377" t="s">
        <v>4792</v>
      </c>
      <c r="AM9377">
        <v>50</v>
      </c>
      <c r="AN9377">
        <v>2</v>
      </c>
      <c r="AO9377">
        <v>0</v>
      </c>
      <c r="AP9377">
        <v>10.5</v>
      </c>
      <c r="AQ9377">
        <f>YEAR(Table1[[#This Row],[Order Date]])</f>
        <v>2015</v>
      </c>
      <c r="AR9377" t="str">
        <f>TEXT(Table1[[#This Row],[Order Date]],"mmmm")</f>
        <v>December</v>
      </c>
      <c r="AS9377" t="str">
        <f>"Q"&amp;ROUNDUP(MONTH(Table1[[#This Row],[Order Date]])/3,0)</f>
        <v>Q4</v>
      </c>
      <c r="AT9377">
        <f>IF(Table1[[#This Row],[Sales]]=0,0,Table1[[#This Row],[Profit]]/Table1[[#This Row],[Sales]])</f>
        <v>0.21</v>
      </c>
    </row>
    <row r="9378" spans="22:46" x14ac:dyDescent="0.3">
      <c r="V9378">
        <v>9377</v>
      </c>
      <c r="W9378" t="s">
        <v>11391</v>
      </c>
      <c r="X9378" s="1">
        <v>43094</v>
      </c>
      <c r="Y9378" t="s">
        <v>1603</v>
      </c>
      <c r="Z9378" t="s">
        <v>51</v>
      </c>
      <c r="AA9378" t="s">
        <v>264</v>
      </c>
      <c r="AB9378" t="s">
        <v>265</v>
      </c>
      <c r="AC9378" t="s">
        <v>25</v>
      </c>
      <c r="AD9378" t="s">
        <v>26</v>
      </c>
      <c r="AE9378" t="s">
        <v>11392</v>
      </c>
      <c r="AF9378" t="s">
        <v>892</v>
      </c>
      <c r="AG9378">
        <v>7017</v>
      </c>
      <c r="AH9378" t="s">
        <v>160</v>
      </c>
      <c r="AI9378" t="s">
        <v>8165</v>
      </c>
      <c r="AJ9378" t="s">
        <v>73</v>
      </c>
      <c r="AK9378" t="s">
        <v>176</v>
      </c>
      <c r="AL9378" t="s">
        <v>8166</v>
      </c>
      <c r="AM9378">
        <v>31.8</v>
      </c>
      <c r="AN9378">
        <v>3</v>
      </c>
      <c r="AO9378">
        <v>0</v>
      </c>
      <c r="AP9378">
        <v>13.673999999999999</v>
      </c>
      <c r="AQ9378">
        <f>YEAR(Table1[[#This Row],[Order Date]])</f>
        <v>2017</v>
      </c>
      <c r="AR9378" t="str">
        <f>TEXT(Table1[[#This Row],[Order Date]],"mmmm")</f>
        <v>December</v>
      </c>
      <c r="AS9378" t="str">
        <f>"Q"&amp;ROUNDUP(MONTH(Table1[[#This Row],[Order Date]])/3,0)</f>
        <v>Q4</v>
      </c>
      <c r="AT9378">
        <f>IF(Table1[[#This Row],[Sales]]=0,0,Table1[[#This Row],[Profit]]/Table1[[#This Row],[Sales]])</f>
        <v>0.43</v>
      </c>
    </row>
    <row r="9379" spans="22:46" x14ac:dyDescent="0.3">
      <c r="V9379">
        <v>9378</v>
      </c>
      <c r="W9379" t="s">
        <v>11393</v>
      </c>
      <c r="X9379" s="1">
        <v>43086</v>
      </c>
      <c r="Y9379" t="s">
        <v>920</v>
      </c>
      <c r="Z9379" t="s">
        <v>51</v>
      </c>
      <c r="AA9379" t="s">
        <v>2982</v>
      </c>
      <c r="AB9379" t="s">
        <v>2983</v>
      </c>
      <c r="AC9379" t="s">
        <v>41</v>
      </c>
      <c r="AD9379" t="s">
        <v>26</v>
      </c>
      <c r="AE9379" t="s">
        <v>6893</v>
      </c>
      <c r="AF9379" t="s">
        <v>121</v>
      </c>
      <c r="AG9379">
        <v>54703</v>
      </c>
      <c r="AH9379" t="s">
        <v>111</v>
      </c>
      <c r="AI9379" t="s">
        <v>7551</v>
      </c>
      <c r="AJ9379" t="s">
        <v>46</v>
      </c>
      <c r="AK9379" t="s">
        <v>60</v>
      </c>
      <c r="AL9379" t="s">
        <v>7552</v>
      </c>
      <c r="AM9379">
        <v>32.56</v>
      </c>
      <c r="AN9379">
        <v>2</v>
      </c>
      <c r="AO9379">
        <v>0</v>
      </c>
      <c r="AP9379">
        <v>8.4656000000000002</v>
      </c>
      <c r="AQ9379">
        <f>YEAR(Table1[[#This Row],[Order Date]])</f>
        <v>2017</v>
      </c>
      <c r="AR9379" t="str">
        <f>TEXT(Table1[[#This Row],[Order Date]],"mmmm")</f>
        <v>December</v>
      </c>
      <c r="AS9379" t="str">
        <f>"Q"&amp;ROUNDUP(MONTH(Table1[[#This Row],[Order Date]])/3,0)</f>
        <v>Q4</v>
      </c>
      <c r="AT9379">
        <f>IF(Table1[[#This Row],[Sales]]=0,0,Table1[[#This Row],[Profit]]/Table1[[#This Row],[Sales]])</f>
        <v>0.26</v>
      </c>
    </row>
    <row r="9380" spans="22:46" x14ac:dyDescent="0.3">
      <c r="V9380">
        <v>9379</v>
      </c>
      <c r="W9380" t="s">
        <v>11394</v>
      </c>
      <c r="X9380" s="1">
        <v>42500</v>
      </c>
      <c r="Y9380" t="s">
        <v>4646</v>
      </c>
      <c r="Z9380" t="s">
        <v>51</v>
      </c>
      <c r="AA9380" t="s">
        <v>4034</v>
      </c>
      <c r="AB9380" t="s">
        <v>4035</v>
      </c>
      <c r="AC9380" t="s">
        <v>25</v>
      </c>
      <c r="AD9380" t="s">
        <v>26</v>
      </c>
      <c r="AE9380" t="s">
        <v>342</v>
      </c>
      <c r="AF9380" t="s">
        <v>233</v>
      </c>
      <c r="AG9380">
        <v>60610</v>
      </c>
      <c r="AH9380" t="s">
        <v>111</v>
      </c>
      <c r="AI9380" t="s">
        <v>11395</v>
      </c>
      <c r="AJ9380" t="s">
        <v>46</v>
      </c>
      <c r="AK9380" t="s">
        <v>190</v>
      </c>
      <c r="AL9380" t="s">
        <v>11396</v>
      </c>
      <c r="AM9380">
        <v>7.0720000000000001</v>
      </c>
      <c r="AN9380">
        <v>2</v>
      </c>
      <c r="AO9380">
        <v>0.2</v>
      </c>
      <c r="AP9380">
        <v>2.3868</v>
      </c>
      <c r="AQ9380">
        <f>YEAR(Table1[[#This Row],[Order Date]])</f>
        <v>2016</v>
      </c>
      <c r="AR9380" t="str">
        <f>TEXT(Table1[[#This Row],[Order Date]],"mmmm")</f>
        <v>May</v>
      </c>
      <c r="AS9380" t="str">
        <f>"Q"&amp;ROUNDUP(MONTH(Table1[[#This Row],[Order Date]])/3,0)</f>
        <v>Q2</v>
      </c>
      <c r="AT9380">
        <f>IF(Table1[[#This Row],[Sales]]=0,0,Table1[[#This Row],[Profit]]/Table1[[#This Row],[Sales]])</f>
        <v>0.33750000000000002</v>
      </c>
    </row>
    <row r="9381" spans="22:46" x14ac:dyDescent="0.3">
      <c r="V9381">
        <v>9380</v>
      </c>
      <c r="W9381" t="s">
        <v>11397</v>
      </c>
      <c r="X9381" s="1">
        <v>41996</v>
      </c>
      <c r="Y9381" t="s">
        <v>3809</v>
      </c>
      <c r="Z9381" t="s">
        <v>22</v>
      </c>
      <c r="AA9381" t="s">
        <v>1084</v>
      </c>
      <c r="AB9381" t="s">
        <v>1085</v>
      </c>
      <c r="AC9381" t="s">
        <v>25</v>
      </c>
      <c r="AD9381" t="s">
        <v>26</v>
      </c>
      <c r="AE9381" t="s">
        <v>1016</v>
      </c>
      <c r="AF9381" t="s">
        <v>55</v>
      </c>
      <c r="AG9381">
        <v>33614</v>
      </c>
      <c r="AH9381" t="s">
        <v>29</v>
      </c>
      <c r="AI9381" t="s">
        <v>5572</v>
      </c>
      <c r="AJ9381" t="s">
        <v>46</v>
      </c>
      <c r="AK9381" t="s">
        <v>94</v>
      </c>
      <c r="AL9381" t="s">
        <v>5573</v>
      </c>
      <c r="AM9381">
        <v>45.527999999999999</v>
      </c>
      <c r="AN9381">
        <v>3</v>
      </c>
      <c r="AO9381">
        <v>0.2</v>
      </c>
      <c r="AP9381">
        <v>15.934799999999999</v>
      </c>
      <c r="AQ9381">
        <f>YEAR(Table1[[#This Row],[Order Date]])</f>
        <v>2014</v>
      </c>
      <c r="AR9381" t="str">
        <f>TEXT(Table1[[#This Row],[Order Date]],"mmmm")</f>
        <v>December</v>
      </c>
      <c r="AS9381" t="str">
        <f>"Q"&amp;ROUNDUP(MONTH(Table1[[#This Row],[Order Date]])/3,0)</f>
        <v>Q4</v>
      </c>
      <c r="AT9381">
        <f>IF(Table1[[#This Row],[Sales]]=0,0,Table1[[#This Row],[Profit]]/Table1[[#This Row],[Sales]])</f>
        <v>0.35</v>
      </c>
    </row>
    <row r="9382" spans="22:46" x14ac:dyDescent="0.3">
      <c r="V9382">
        <v>9381</v>
      </c>
      <c r="W9382" t="s">
        <v>11397</v>
      </c>
      <c r="X9382" s="1">
        <v>41996</v>
      </c>
      <c r="Y9382" t="s">
        <v>3809</v>
      </c>
      <c r="Z9382" t="s">
        <v>22</v>
      </c>
      <c r="AA9382" t="s">
        <v>1084</v>
      </c>
      <c r="AB9382" t="s">
        <v>1085</v>
      </c>
      <c r="AC9382" t="s">
        <v>25</v>
      </c>
      <c r="AD9382" t="s">
        <v>26</v>
      </c>
      <c r="AE9382" t="s">
        <v>1016</v>
      </c>
      <c r="AF9382" t="s">
        <v>55</v>
      </c>
      <c r="AG9382">
        <v>33614</v>
      </c>
      <c r="AH9382" t="s">
        <v>29</v>
      </c>
      <c r="AI9382" t="s">
        <v>808</v>
      </c>
      <c r="AJ9382" t="s">
        <v>31</v>
      </c>
      <c r="AK9382" t="s">
        <v>35</v>
      </c>
      <c r="AL9382" t="s">
        <v>809</v>
      </c>
      <c r="AM9382">
        <v>64.784000000000006</v>
      </c>
      <c r="AN9382">
        <v>1</v>
      </c>
      <c r="AO9382">
        <v>0.2</v>
      </c>
      <c r="AP9382">
        <v>6.4783999999999997</v>
      </c>
      <c r="AQ9382">
        <f>YEAR(Table1[[#This Row],[Order Date]])</f>
        <v>2014</v>
      </c>
      <c r="AR9382" t="str">
        <f>TEXT(Table1[[#This Row],[Order Date]],"mmmm")</f>
        <v>December</v>
      </c>
      <c r="AS9382" t="str">
        <f>"Q"&amp;ROUNDUP(MONTH(Table1[[#This Row],[Order Date]])/3,0)</f>
        <v>Q4</v>
      </c>
      <c r="AT9382">
        <f>IF(Table1[[#This Row],[Sales]]=0,0,Table1[[#This Row],[Profit]]/Table1[[#This Row],[Sales]])</f>
        <v>9.9999999999999992E-2</v>
      </c>
    </row>
    <row r="9383" spans="22:46" x14ac:dyDescent="0.3">
      <c r="V9383">
        <v>9382</v>
      </c>
      <c r="W9383" t="s">
        <v>11397</v>
      </c>
      <c r="X9383" s="1">
        <v>41996</v>
      </c>
      <c r="Y9383" t="s">
        <v>3809</v>
      </c>
      <c r="Z9383" t="s">
        <v>22</v>
      </c>
      <c r="AA9383" t="s">
        <v>1084</v>
      </c>
      <c r="AB9383" t="s">
        <v>1085</v>
      </c>
      <c r="AC9383" t="s">
        <v>25</v>
      </c>
      <c r="AD9383" t="s">
        <v>26</v>
      </c>
      <c r="AE9383" t="s">
        <v>1016</v>
      </c>
      <c r="AF9383" t="s">
        <v>55</v>
      </c>
      <c r="AG9383">
        <v>33614</v>
      </c>
      <c r="AH9383" t="s">
        <v>29</v>
      </c>
      <c r="AI9383" t="s">
        <v>5605</v>
      </c>
      <c r="AJ9383" t="s">
        <v>46</v>
      </c>
      <c r="AK9383" t="s">
        <v>60</v>
      </c>
      <c r="AL9383" t="s">
        <v>5606</v>
      </c>
      <c r="AM9383">
        <v>424.27199999999999</v>
      </c>
      <c r="AN9383">
        <v>2</v>
      </c>
      <c r="AO9383">
        <v>0.2</v>
      </c>
      <c r="AP9383">
        <v>-10.6068</v>
      </c>
      <c r="AQ9383">
        <f>YEAR(Table1[[#This Row],[Order Date]])</f>
        <v>2014</v>
      </c>
      <c r="AR9383" t="str">
        <f>TEXT(Table1[[#This Row],[Order Date]],"mmmm")</f>
        <v>December</v>
      </c>
      <c r="AS9383" t="str">
        <f>"Q"&amp;ROUNDUP(MONTH(Table1[[#This Row],[Order Date]])/3,0)</f>
        <v>Q4</v>
      </c>
      <c r="AT9383">
        <f>IF(Table1[[#This Row],[Sales]]=0,0,Table1[[#This Row],[Profit]]/Table1[[#This Row],[Sales]])</f>
        <v>-2.5000000000000001E-2</v>
      </c>
    </row>
    <row r="9384" spans="22:46" x14ac:dyDescent="0.3">
      <c r="V9384">
        <v>9383</v>
      </c>
      <c r="W9384" t="s">
        <v>11397</v>
      </c>
      <c r="X9384" s="1">
        <v>41996</v>
      </c>
      <c r="Y9384" t="s">
        <v>3809</v>
      </c>
      <c r="Z9384" t="s">
        <v>22</v>
      </c>
      <c r="AA9384" t="s">
        <v>1084</v>
      </c>
      <c r="AB9384" t="s">
        <v>1085</v>
      </c>
      <c r="AC9384" t="s">
        <v>25</v>
      </c>
      <c r="AD9384" t="s">
        <v>26</v>
      </c>
      <c r="AE9384" t="s">
        <v>1016</v>
      </c>
      <c r="AF9384" t="s">
        <v>55</v>
      </c>
      <c r="AG9384">
        <v>33614</v>
      </c>
      <c r="AH9384" t="s">
        <v>29</v>
      </c>
      <c r="AI9384" t="s">
        <v>323</v>
      </c>
      <c r="AJ9384" t="s">
        <v>46</v>
      </c>
      <c r="AK9384" t="s">
        <v>70</v>
      </c>
      <c r="AL9384" t="s">
        <v>324</v>
      </c>
      <c r="AM9384">
        <v>1.3440000000000001</v>
      </c>
      <c r="AN9384">
        <v>1</v>
      </c>
      <c r="AO9384">
        <v>0.2</v>
      </c>
      <c r="AP9384">
        <v>0.504</v>
      </c>
      <c r="AQ9384">
        <f>YEAR(Table1[[#This Row],[Order Date]])</f>
        <v>2014</v>
      </c>
      <c r="AR9384" t="str">
        <f>TEXT(Table1[[#This Row],[Order Date]],"mmmm")</f>
        <v>December</v>
      </c>
      <c r="AS9384" t="str">
        <f>"Q"&amp;ROUNDUP(MONTH(Table1[[#This Row],[Order Date]])/3,0)</f>
        <v>Q4</v>
      </c>
      <c r="AT9384">
        <f>IF(Table1[[#This Row],[Sales]]=0,0,Table1[[#This Row],[Profit]]/Table1[[#This Row],[Sales]])</f>
        <v>0.375</v>
      </c>
    </row>
    <row r="9385" spans="22:46" x14ac:dyDescent="0.3">
      <c r="V9385">
        <v>9384</v>
      </c>
      <c r="W9385" t="s">
        <v>11397</v>
      </c>
      <c r="X9385" s="1">
        <v>41996</v>
      </c>
      <c r="Y9385" t="s">
        <v>3809</v>
      </c>
      <c r="Z9385" t="s">
        <v>22</v>
      </c>
      <c r="AA9385" t="s">
        <v>1084</v>
      </c>
      <c r="AB9385" t="s">
        <v>1085</v>
      </c>
      <c r="AC9385" t="s">
        <v>25</v>
      </c>
      <c r="AD9385" t="s">
        <v>26</v>
      </c>
      <c r="AE9385" t="s">
        <v>1016</v>
      </c>
      <c r="AF9385" t="s">
        <v>55</v>
      </c>
      <c r="AG9385">
        <v>33614</v>
      </c>
      <c r="AH9385" t="s">
        <v>29</v>
      </c>
      <c r="AI9385" t="s">
        <v>4523</v>
      </c>
      <c r="AJ9385" t="s">
        <v>46</v>
      </c>
      <c r="AK9385" t="s">
        <v>60</v>
      </c>
      <c r="AL9385" t="s">
        <v>4524</v>
      </c>
      <c r="AM9385">
        <v>83.92</v>
      </c>
      <c r="AN9385">
        <v>5</v>
      </c>
      <c r="AO9385">
        <v>0.2</v>
      </c>
      <c r="AP9385">
        <v>-1.0489999999999999</v>
      </c>
      <c r="AQ9385">
        <f>YEAR(Table1[[#This Row],[Order Date]])</f>
        <v>2014</v>
      </c>
      <c r="AR9385" t="str">
        <f>TEXT(Table1[[#This Row],[Order Date]],"mmmm")</f>
        <v>December</v>
      </c>
      <c r="AS9385" t="str">
        <f>"Q"&amp;ROUNDUP(MONTH(Table1[[#This Row],[Order Date]])/3,0)</f>
        <v>Q4</v>
      </c>
      <c r="AT9385">
        <f>IF(Table1[[#This Row],[Sales]]=0,0,Table1[[#This Row],[Profit]]/Table1[[#This Row],[Sales]])</f>
        <v>-1.2499999999999999E-2</v>
      </c>
    </row>
    <row r="9386" spans="22:46" x14ac:dyDescent="0.3">
      <c r="V9386">
        <v>9385</v>
      </c>
      <c r="W9386" t="s">
        <v>11398</v>
      </c>
      <c r="X9386" s="1">
        <v>42958</v>
      </c>
      <c r="Y9386" t="s">
        <v>6077</v>
      </c>
      <c r="Z9386" t="s">
        <v>51</v>
      </c>
      <c r="AA9386" t="s">
        <v>3004</v>
      </c>
      <c r="AB9386" t="s">
        <v>3005</v>
      </c>
      <c r="AC9386" t="s">
        <v>108</v>
      </c>
      <c r="AD9386" t="s">
        <v>26</v>
      </c>
      <c r="AE9386" t="s">
        <v>300</v>
      </c>
      <c r="AF9386" t="s">
        <v>301</v>
      </c>
      <c r="AG9386">
        <v>10009</v>
      </c>
      <c r="AH9386" t="s">
        <v>160</v>
      </c>
      <c r="AI9386" t="s">
        <v>2138</v>
      </c>
      <c r="AJ9386" t="s">
        <v>46</v>
      </c>
      <c r="AK9386" t="s">
        <v>94</v>
      </c>
      <c r="AL9386" t="s">
        <v>2139</v>
      </c>
      <c r="AM9386">
        <v>25.92</v>
      </c>
      <c r="AN9386">
        <v>4</v>
      </c>
      <c r="AO9386">
        <v>0</v>
      </c>
      <c r="AP9386">
        <v>12.441599999999999</v>
      </c>
      <c r="AQ9386">
        <f>YEAR(Table1[[#This Row],[Order Date]])</f>
        <v>2017</v>
      </c>
      <c r="AR9386" t="str">
        <f>TEXT(Table1[[#This Row],[Order Date]],"mmmm")</f>
        <v>August</v>
      </c>
      <c r="AS9386" t="str">
        <f>"Q"&amp;ROUNDUP(MONTH(Table1[[#This Row],[Order Date]])/3,0)</f>
        <v>Q3</v>
      </c>
      <c r="AT9386">
        <f>IF(Table1[[#This Row],[Sales]]=0,0,Table1[[#This Row],[Profit]]/Table1[[#This Row],[Sales]])</f>
        <v>0.47999999999999993</v>
      </c>
    </row>
    <row r="9387" spans="22:46" x14ac:dyDescent="0.3">
      <c r="V9387">
        <v>9386</v>
      </c>
      <c r="W9387" t="s">
        <v>11399</v>
      </c>
      <c r="X9387" s="1">
        <v>42974</v>
      </c>
      <c r="Y9387" t="s">
        <v>4589</v>
      </c>
      <c r="Z9387" t="s">
        <v>51</v>
      </c>
      <c r="AA9387" t="s">
        <v>2181</v>
      </c>
      <c r="AB9387" t="s">
        <v>2182</v>
      </c>
      <c r="AC9387" t="s">
        <v>25</v>
      </c>
      <c r="AD9387" t="s">
        <v>26</v>
      </c>
      <c r="AE9387" t="s">
        <v>2056</v>
      </c>
      <c r="AF9387" t="s">
        <v>349</v>
      </c>
      <c r="AG9387">
        <v>85204</v>
      </c>
      <c r="AH9387" t="s">
        <v>44</v>
      </c>
      <c r="AI9387" t="s">
        <v>5194</v>
      </c>
      <c r="AJ9387" t="s">
        <v>31</v>
      </c>
      <c r="AK9387" t="s">
        <v>67</v>
      </c>
      <c r="AL9387" t="s">
        <v>5195</v>
      </c>
      <c r="AM9387">
        <v>120.57599999999999</v>
      </c>
      <c r="AN9387">
        <v>8</v>
      </c>
      <c r="AO9387">
        <v>0.2</v>
      </c>
      <c r="AP9387">
        <v>33.1584</v>
      </c>
      <c r="AQ9387">
        <f>YEAR(Table1[[#This Row],[Order Date]])</f>
        <v>2017</v>
      </c>
      <c r="AR9387" t="str">
        <f>TEXT(Table1[[#This Row],[Order Date]],"mmmm")</f>
        <v>August</v>
      </c>
      <c r="AS9387" t="str">
        <f>"Q"&amp;ROUNDUP(MONTH(Table1[[#This Row],[Order Date]])/3,0)</f>
        <v>Q3</v>
      </c>
      <c r="AT9387">
        <f>IF(Table1[[#This Row],[Sales]]=0,0,Table1[[#This Row],[Profit]]/Table1[[#This Row],[Sales]])</f>
        <v>0.27500000000000002</v>
      </c>
    </row>
    <row r="9388" spans="22:46" x14ac:dyDescent="0.3">
      <c r="V9388">
        <v>9387</v>
      </c>
      <c r="W9388" t="s">
        <v>11400</v>
      </c>
      <c r="X9388" s="1">
        <v>42754</v>
      </c>
      <c r="Y9388" t="s">
        <v>1730</v>
      </c>
      <c r="Z9388" t="s">
        <v>51</v>
      </c>
      <c r="AA9388" t="s">
        <v>5019</v>
      </c>
      <c r="AB9388" t="s">
        <v>5020</v>
      </c>
      <c r="AC9388" t="s">
        <v>25</v>
      </c>
      <c r="AD9388" t="s">
        <v>26</v>
      </c>
      <c r="AE9388" t="s">
        <v>2505</v>
      </c>
      <c r="AF9388" t="s">
        <v>5822</v>
      </c>
      <c r="AG9388">
        <v>5408</v>
      </c>
      <c r="AH9388" t="s">
        <v>160</v>
      </c>
      <c r="AI9388" t="s">
        <v>1629</v>
      </c>
      <c r="AJ9388" t="s">
        <v>46</v>
      </c>
      <c r="AK9388" t="s">
        <v>94</v>
      </c>
      <c r="AL9388" t="s">
        <v>1630</v>
      </c>
      <c r="AM9388">
        <v>79.92</v>
      </c>
      <c r="AN9388">
        <v>4</v>
      </c>
      <c r="AO9388">
        <v>0</v>
      </c>
      <c r="AP9388">
        <v>37.562399999999997</v>
      </c>
      <c r="AQ9388">
        <f>YEAR(Table1[[#This Row],[Order Date]])</f>
        <v>2017</v>
      </c>
      <c r="AR9388" t="str">
        <f>TEXT(Table1[[#This Row],[Order Date]],"mmmm")</f>
        <v>January</v>
      </c>
      <c r="AS9388" t="str">
        <f>"Q"&amp;ROUNDUP(MONTH(Table1[[#This Row],[Order Date]])/3,0)</f>
        <v>Q1</v>
      </c>
      <c r="AT9388">
        <f>IF(Table1[[#This Row],[Sales]]=0,0,Table1[[#This Row],[Profit]]/Table1[[#This Row],[Sales]])</f>
        <v>0.47</v>
      </c>
    </row>
    <row r="9389" spans="22:46" x14ac:dyDescent="0.3">
      <c r="V9389">
        <v>9388</v>
      </c>
      <c r="W9389" t="s">
        <v>11400</v>
      </c>
      <c r="X9389" s="1">
        <v>42754</v>
      </c>
      <c r="Y9389" t="s">
        <v>1730</v>
      </c>
      <c r="Z9389" t="s">
        <v>51</v>
      </c>
      <c r="AA9389" t="s">
        <v>5019</v>
      </c>
      <c r="AB9389" t="s">
        <v>5020</v>
      </c>
      <c r="AC9389" t="s">
        <v>25</v>
      </c>
      <c r="AD9389" t="s">
        <v>26</v>
      </c>
      <c r="AE9389" t="s">
        <v>2505</v>
      </c>
      <c r="AF9389" t="s">
        <v>5822</v>
      </c>
      <c r="AG9389">
        <v>5408</v>
      </c>
      <c r="AH9389" t="s">
        <v>160</v>
      </c>
      <c r="AI9389" t="s">
        <v>1406</v>
      </c>
      <c r="AJ9389" t="s">
        <v>46</v>
      </c>
      <c r="AK9389" t="s">
        <v>94</v>
      </c>
      <c r="AL9389" t="s">
        <v>1407</v>
      </c>
      <c r="AM9389">
        <v>12.28</v>
      </c>
      <c r="AN9389">
        <v>1</v>
      </c>
      <c r="AO9389">
        <v>0</v>
      </c>
      <c r="AP9389">
        <v>5.7716000000000003</v>
      </c>
      <c r="AQ9389">
        <f>YEAR(Table1[[#This Row],[Order Date]])</f>
        <v>2017</v>
      </c>
      <c r="AR9389" t="str">
        <f>TEXT(Table1[[#This Row],[Order Date]],"mmmm")</f>
        <v>January</v>
      </c>
      <c r="AS9389" t="str">
        <f>"Q"&amp;ROUNDUP(MONTH(Table1[[#This Row],[Order Date]])/3,0)</f>
        <v>Q1</v>
      </c>
      <c r="AT9389">
        <f>IF(Table1[[#This Row],[Sales]]=0,0,Table1[[#This Row],[Profit]]/Table1[[#This Row],[Sales]])</f>
        <v>0.47000000000000003</v>
      </c>
    </row>
    <row r="9390" spans="22:46" x14ac:dyDescent="0.3">
      <c r="V9390">
        <v>9389</v>
      </c>
      <c r="W9390" t="s">
        <v>11400</v>
      </c>
      <c r="X9390" s="1">
        <v>42754</v>
      </c>
      <c r="Y9390" t="s">
        <v>1730</v>
      </c>
      <c r="Z9390" t="s">
        <v>51</v>
      </c>
      <c r="AA9390" t="s">
        <v>5019</v>
      </c>
      <c r="AB9390" t="s">
        <v>5020</v>
      </c>
      <c r="AC9390" t="s">
        <v>25</v>
      </c>
      <c r="AD9390" t="s">
        <v>26</v>
      </c>
      <c r="AE9390" t="s">
        <v>2505</v>
      </c>
      <c r="AF9390" t="s">
        <v>5822</v>
      </c>
      <c r="AG9390">
        <v>5408</v>
      </c>
      <c r="AH9390" t="s">
        <v>160</v>
      </c>
      <c r="AI9390" t="s">
        <v>4966</v>
      </c>
      <c r="AJ9390" t="s">
        <v>46</v>
      </c>
      <c r="AK9390" t="s">
        <v>80</v>
      </c>
      <c r="AL9390" t="s">
        <v>4967</v>
      </c>
      <c r="AM9390">
        <v>542.94000000000005</v>
      </c>
      <c r="AN9390">
        <v>3</v>
      </c>
      <c r="AO9390">
        <v>0</v>
      </c>
      <c r="AP9390">
        <v>152.0232</v>
      </c>
      <c r="AQ9390">
        <f>YEAR(Table1[[#This Row],[Order Date]])</f>
        <v>2017</v>
      </c>
      <c r="AR9390" t="str">
        <f>TEXT(Table1[[#This Row],[Order Date]],"mmmm")</f>
        <v>January</v>
      </c>
      <c r="AS9390" t="str">
        <f>"Q"&amp;ROUNDUP(MONTH(Table1[[#This Row],[Order Date]])/3,0)</f>
        <v>Q1</v>
      </c>
      <c r="AT9390">
        <f>IF(Table1[[#This Row],[Sales]]=0,0,Table1[[#This Row],[Profit]]/Table1[[#This Row],[Sales]])</f>
        <v>0.27999999999999997</v>
      </c>
    </row>
    <row r="9391" spans="22:46" x14ac:dyDescent="0.3">
      <c r="V9391">
        <v>9390</v>
      </c>
      <c r="W9391" t="s">
        <v>11400</v>
      </c>
      <c r="X9391" s="1">
        <v>42754</v>
      </c>
      <c r="Y9391" t="s">
        <v>1730</v>
      </c>
      <c r="Z9391" t="s">
        <v>51</v>
      </c>
      <c r="AA9391" t="s">
        <v>5019</v>
      </c>
      <c r="AB9391" t="s">
        <v>5020</v>
      </c>
      <c r="AC9391" t="s">
        <v>25</v>
      </c>
      <c r="AD9391" t="s">
        <v>26</v>
      </c>
      <c r="AE9391" t="s">
        <v>2505</v>
      </c>
      <c r="AF9391" t="s">
        <v>5822</v>
      </c>
      <c r="AG9391">
        <v>5408</v>
      </c>
      <c r="AH9391" t="s">
        <v>160</v>
      </c>
      <c r="AI9391" t="s">
        <v>189</v>
      </c>
      <c r="AJ9391" t="s">
        <v>46</v>
      </c>
      <c r="AK9391" t="s">
        <v>190</v>
      </c>
      <c r="AL9391" t="s">
        <v>191</v>
      </c>
      <c r="AM9391">
        <v>2.04</v>
      </c>
      <c r="AN9391">
        <v>1</v>
      </c>
      <c r="AO9391">
        <v>0</v>
      </c>
      <c r="AP9391">
        <v>0.95879999999999999</v>
      </c>
      <c r="AQ9391">
        <f>YEAR(Table1[[#This Row],[Order Date]])</f>
        <v>2017</v>
      </c>
      <c r="AR9391" t="str">
        <f>TEXT(Table1[[#This Row],[Order Date]],"mmmm")</f>
        <v>January</v>
      </c>
      <c r="AS9391" t="str">
        <f>"Q"&amp;ROUNDUP(MONTH(Table1[[#This Row],[Order Date]])/3,0)</f>
        <v>Q1</v>
      </c>
      <c r="AT9391">
        <f>IF(Table1[[#This Row],[Sales]]=0,0,Table1[[#This Row],[Profit]]/Table1[[#This Row],[Sales]])</f>
        <v>0.47</v>
      </c>
    </row>
    <row r="9392" spans="22:46" x14ac:dyDescent="0.3">
      <c r="V9392">
        <v>9391</v>
      </c>
      <c r="W9392" t="s">
        <v>11401</v>
      </c>
      <c r="X9392" s="1">
        <v>42174</v>
      </c>
      <c r="Y9392" t="s">
        <v>10449</v>
      </c>
      <c r="Z9392" t="s">
        <v>51</v>
      </c>
      <c r="AA9392" t="s">
        <v>4294</v>
      </c>
      <c r="AB9392" t="s">
        <v>4295</v>
      </c>
      <c r="AC9392" t="s">
        <v>108</v>
      </c>
      <c r="AD9392" t="s">
        <v>26</v>
      </c>
      <c r="AE9392" t="s">
        <v>203</v>
      </c>
      <c r="AF9392" t="s">
        <v>110</v>
      </c>
      <c r="AG9392">
        <v>77070</v>
      </c>
      <c r="AH9392" t="s">
        <v>111</v>
      </c>
      <c r="AI9392" t="s">
        <v>5816</v>
      </c>
      <c r="AJ9392" t="s">
        <v>46</v>
      </c>
      <c r="AK9392" t="s">
        <v>60</v>
      </c>
      <c r="AL9392" t="s">
        <v>5817</v>
      </c>
      <c r="AM9392">
        <v>228.92</v>
      </c>
      <c r="AN9392">
        <v>5</v>
      </c>
      <c r="AO9392">
        <v>0.2</v>
      </c>
      <c r="AP9392">
        <v>14.307499999999999</v>
      </c>
      <c r="AQ9392">
        <f>YEAR(Table1[[#This Row],[Order Date]])</f>
        <v>2015</v>
      </c>
      <c r="AR9392" t="str">
        <f>TEXT(Table1[[#This Row],[Order Date]],"mmmm")</f>
        <v>June</v>
      </c>
      <c r="AS9392" t="str">
        <f>"Q"&amp;ROUNDUP(MONTH(Table1[[#This Row],[Order Date]])/3,0)</f>
        <v>Q2</v>
      </c>
      <c r="AT9392">
        <f>IF(Table1[[#This Row],[Sales]]=0,0,Table1[[#This Row],[Profit]]/Table1[[#This Row],[Sales]])</f>
        <v>6.25E-2</v>
      </c>
    </row>
    <row r="9393" spans="22:46" x14ac:dyDescent="0.3">
      <c r="V9393">
        <v>9392</v>
      </c>
      <c r="W9393" t="s">
        <v>11402</v>
      </c>
      <c r="X9393" s="1">
        <v>42807</v>
      </c>
      <c r="Y9393" t="s">
        <v>5370</v>
      </c>
      <c r="Z9393" t="s">
        <v>207</v>
      </c>
      <c r="AA9393" t="s">
        <v>3716</v>
      </c>
      <c r="AB9393" t="s">
        <v>3717</v>
      </c>
      <c r="AC9393" t="s">
        <v>41</v>
      </c>
      <c r="AD9393" t="s">
        <v>26</v>
      </c>
      <c r="AE9393" t="s">
        <v>515</v>
      </c>
      <c r="AF9393" t="s">
        <v>233</v>
      </c>
      <c r="AG9393">
        <v>60505</v>
      </c>
      <c r="AH9393" t="s">
        <v>111</v>
      </c>
      <c r="AI9393" t="s">
        <v>3774</v>
      </c>
      <c r="AJ9393" t="s">
        <v>73</v>
      </c>
      <c r="AK9393" t="s">
        <v>74</v>
      </c>
      <c r="AL9393" t="s">
        <v>3775</v>
      </c>
      <c r="AM9393">
        <v>7.992</v>
      </c>
      <c r="AN9393">
        <v>1</v>
      </c>
      <c r="AO9393">
        <v>0.2</v>
      </c>
      <c r="AP9393">
        <v>2.5973999999999999</v>
      </c>
      <c r="AQ9393">
        <f>YEAR(Table1[[#This Row],[Order Date]])</f>
        <v>2017</v>
      </c>
      <c r="AR9393" t="str">
        <f>TEXT(Table1[[#This Row],[Order Date]],"mmmm")</f>
        <v>March</v>
      </c>
      <c r="AS9393" t="str">
        <f>"Q"&amp;ROUNDUP(MONTH(Table1[[#This Row],[Order Date]])/3,0)</f>
        <v>Q1</v>
      </c>
      <c r="AT9393">
        <f>IF(Table1[[#This Row],[Sales]]=0,0,Table1[[#This Row],[Profit]]/Table1[[#This Row],[Sales]])</f>
        <v>0.32500000000000001</v>
      </c>
    </row>
    <row r="9394" spans="22:46" x14ac:dyDescent="0.3">
      <c r="V9394">
        <v>9393</v>
      </c>
      <c r="W9394" t="s">
        <v>11403</v>
      </c>
      <c r="X9394" s="1">
        <v>42302</v>
      </c>
      <c r="Y9394" t="s">
        <v>8208</v>
      </c>
      <c r="Z9394" t="s">
        <v>1450</v>
      </c>
      <c r="AA9394" t="s">
        <v>3520</v>
      </c>
      <c r="AB9394" t="s">
        <v>3521</v>
      </c>
      <c r="AC9394" t="s">
        <v>41</v>
      </c>
      <c r="AD9394" t="s">
        <v>26</v>
      </c>
      <c r="AE9394" t="s">
        <v>913</v>
      </c>
      <c r="AF9394" t="s">
        <v>516</v>
      </c>
      <c r="AG9394">
        <v>80219</v>
      </c>
      <c r="AH9394" t="s">
        <v>44</v>
      </c>
      <c r="AI9394" t="s">
        <v>6811</v>
      </c>
      <c r="AJ9394" t="s">
        <v>31</v>
      </c>
      <c r="AK9394" t="s">
        <v>35</v>
      </c>
      <c r="AL9394" t="s">
        <v>6812</v>
      </c>
      <c r="AM9394">
        <v>582.33600000000001</v>
      </c>
      <c r="AN9394">
        <v>8</v>
      </c>
      <c r="AO9394">
        <v>0.2</v>
      </c>
      <c r="AP9394">
        <v>-29.116800000000001</v>
      </c>
      <c r="AQ9394">
        <f>YEAR(Table1[[#This Row],[Order Date]])</f>
        <v>2015</v>
      </c>
      <c r="AR9394" t="str">
        <f>TEXT(Table1[[#This Row],[Order Date]],"mmmm")</f>
        <v>October</v>
      </c>
      <c r="AS9394" t="str">
        <f>"Q"&amp;ROUNDUP(MONTH(Table1[[#This Row],[Order Date]])/3,0)</f>
        <v>Q4</v>
      </c>
      <c r="AT9394">
        <f>IF(Table1[[#This Row],[Sales]]=0,0,Table1[[#This Row],[Profit]]/Table1[[#This Row],[Sales]])</f>
        <v>-0.05</v>
      </c>
    </row>
    <row r="9395" spans="22:46" x14ac:dyDescent="0.3">
      <c r="V9395">
        <v>9394</v>
      </c>
      <c r="W9395" t="s">
        <v>11404</v>
      </c>
      <c r="X9395" s="1">
        <v>41902</v>
      </c>
      <c r="Y9395" t="s">
        <v>1546</v>
      </c>
      <c r="Z9395" t="s">
        <v>207</v>
      </c>
      <c r="AA9395" t="s">
        <v>5864</v>
      </c>
      <c r="AB9395" t="s">
        <v>5865</v>
      </c>
      <c r="AC9395" t="s">
        <v>25</v>
      </c>
      <c r="AD9395" t="s">
        <v>26</v>
      </c>
      <c r="AE9395" t="s">
        <v>300</v>
      </c>
      <c r="AF9395" t="s">
        <v>301</v>
      </c>
      <c r="AG9395">
        <v>10011</v>
      </c>
      <c r="AH9395" t="s">
        <v>160</v>
      </c>
      <c r="AI9395" t="s">
        <v>7449</v>
      </c>
      <c r="AJ9395" t="s">
        <v>73</v>
      </c>
      <c r="AK9395" t="s">
        <v>74</v>
      </c>
      <c r="AL9395" t="s">
        <v>7450</v>
      </c>
      <c r="AM9395">
        <v>629.95000000000005</v>
      </c>
      <c r="AN9395">
        <v>5</v>
      </c>
      <c r="AO9395">
        <v>0</v>
      </c>
      <c r="AP9395">
        <v>157.48750000000001</v>
      </c>
      <c r="AQ9395">
        <f>YEAR(Table1[[#This Row],[Order Date]])</f>
        <v>2014</v>
      </c>
      <c r="AR9395" t="str">
        <f>TEXT(Table1[[#This Row],[Order Date]],"mmmm")</f>
        <v>September</v>
      </c>
      <c r="AS9395" t="str">
        <f>"Q"&amp;ROUNDUP(MONTH(Table1[[#This Row],[Order Date]])/3,0)</f>
        <v>Q3</v>
      </c>
      <c r="AT9395">
        <f>IF(Table1[[#This Row],[Sales]]=0,0,Table1[[#This Row],[Profit]]/Table1[[#This Row],[Sales]])</f>
        <v>0.25</v>
      </c>
    </row>
    <row r="9396" spans="22:46" x14ac:dyDescent="0.3">
      <c r="V9396">
        <v>9395</v>
      </c>
      <c r="W9396" t="s">
        <v>11404</v>
      </c>
      <c r="X9396" s="1">
        <v>41902</v>
      </c>
      <c r="Y9396" t="s">
        <v>1546</v>
      </c>
      <c r="Z9396" t="s">
        <v>207</v>
      </c>
      <c r="AA9396" t="s">
        <v>5864</v>
      </c>
      <c r="AB9396" t="s">
        <v>5865</v>
      </c>
      <c r="AC9396" t="s">
        <v>25</v>
      </c>
      <c r="AD9396" t="s">
        <v>26</v>
      </c>
      <c r="AE9396" t="s">
        <v>300</v>
      </c>
      <c r="AF9396" t="s">
        <v>301</v>
      </c>
      <c r="AG9396">
        <v>10011</v>
      </c>
      <c r="AH9396" t="s">
        <v>160</v>
      </c>
      <c r="AI9396" t="s">
        <v>2890</v>
      </c>
      <c r="AJ9396" t="s">
        <v>31</v>
      </c>
      <c r="AK9396" t="s">
        <v>35</v>
      </c>
      <c r="AL9396" t="s">
        <v>2891</v>
      </c>
      <c r="AM9396">
        <v>631.78200000000004</v>
      </c>
      <c r="AN9396">
        <v>2</v>
      </c>
      <c r="AO9396">
        <v>0.1</v>
      </c>
      <c r="AP9396">
        <v>140.39599999999999</v>
      </c>
      <c r="AQ9396">
        <f>YEAR(Table1[[#This Row],[Order Date]])</f>
        <v>2014</v>
      </c>
      <c r="AR9396" t="str">
        <f>TEXT(Table1[[#This Row],[Order Date]],"mmmm")</f>
        <v>September</v>
      </c>
      <c r="AS9396" t="str">
        <f>"Q"&amp;ROUNDUP(MONTH(Table1[[#This Row],[Order Date]])/3,0)</f>
        <v>Q3</v>
      </c>
      <c r="AT9396">
        <f>IF(Table1[[#This Row],[Sales]]=0,0,Table1[[#This Row],[Profit]]/Table1[[#This Row],[Sales]])</f>
        <v>0.22222222222222218</v>
      </c>
    </row>
    <row r="9397" spans="22:46" x14ac:dyDescent="0.3">
      <c r="V9397">
        <v>9396</v>
      </c>
      <c r="W9397" t="s">
        <v>11404</v>
      </c>
      <c r="X9397" s="1">
        <v>41902</v>
      </c>
      <c r="Y9397" t="s">
        <v>1546</v>
      </c>
      <c r="Z9397" t="s">
        <v>207</v>
      </c>
      <c r="AA9397" t="s">
        <v>5864</v>
      </c>
      <c r="AB9397" t="s">
        <v>5865</v>
      </c>
      <c r="AC9397" t="s">
        <v>25</v>
      </c>
      <c r="AD9397" t="s">
        <v>26</v>
      </c>
      <c r="AE9397" t="s">
        <v>300</v>
      </c>
      <c r="AF9397" t="s">
        <v>301</v>
      </c>
      <c r="AG9397">
        <v>10011</v>
      </c>
      <c r="AH9397" t="s">
        <v>160</v>
      </c>
      <c r="AI9397" t="s">
        <v>5625</v>
      </c>
      <c r="AJ9397" t="s">
        <v>31</v>
      </c>
      <c r="AK9397" t="s">
        <v>32</v>
      </c>
      <c r="AL9397" t="s">
        <v>5626</v>
      </c>
      <c r="AM9397">
        <v>801.56799999999998</v>
      </c>
      <c r="AN9397">
        <v>2</v>
      </c>
      <c r="AO9397">
        <v>0.2</v>
      </c>
      <c r="AP9397">
        <v>-10.019600000000001</v>
      </c>
      <c r="AQ9397">
        <f>YEAR(Table1[[#This Row],[Order Date]])</f>
        <v>2014</v>
      </c>
      <c r="AR9397" t="str">
        <f>TEXT(Table1[[#This Row],[Order Date]],"mmmm")</f>
        <v>September</v>
      </c>
      <c r="AS9397" t="str">
        <f>"Q"&amp;ROUNDUP(MONTH(Table1[[#This Row],[Order Date]])/3,0)</f>
        <v>Q3</v>
      </c>
      <c r="AT9397">
        <f>IF(Table1[[#This Row],[Sales]]=0,0,Table1[[#This Row],[Profit]]/Table1[[#This Row],[Sales]])</f>
        <v>-1.2500000000000001E-2</v>
      </c>
    </row>
    <row r="9398" spans="22:46" x14ac:dyDescent="0.3">
      <c r="V9398">
        <v>9397</v>
      </c>
      <c r="W9398" t="s">
        <v>11404</v>
      </c>
      <c r="X9398" s="1">
        <v>41902</v>
      </c>
      <c r="Y9398" t="s">
        <v>1546</v>
      </c>
      <c r="Z9398" t="s">
        <v>207</v>
      </c>
      <c r="AA9398" t="s">
        <v>5864</v>
      </c>
      <c r="AB9398" t="s">
        <v>5865</v>
      </c>
      <c r="AC9398" t="s">
        <v>25</v>
      </c>
      <c r="AD9398" t="s">
        <v>26</v>
      </c>
      <c r="AE9398" t="s">
        <v>300</v>
      </c>
      <c r="AF9398" t="s">
        <v>301</v>
      </c>
      <c r="AG9398">
        <v>10011</v>
      </c>
      <c r="AH9398" t="s">
        <v>160</v>
      </c>
      <c r="AI9398" t="s">
        <v>290</v>
      </c>
      <c r="AJ9398" t="s">
        <v>46</v>
      </c>
      <c r="AK9398" t="s">
        <v>47</v>
      </c>
      <c r="AL9398" t="s">
        <v>291</v>
      </c>
      <c r="AM9398">
        <v>75.180000000000007</v>
      </c>
      <c r="AN9398">
        <v>6</v>
      </c>
      <c r="AO9398">
        <v>0</v>
      </c>
      <c r="AP9398">
        <v>35.334600000000002</v>
      </c>
      <c r="AQ9398">
        <f>YEAR(Table1[[#This Row],[Order Date]])</f>
        <v>2014</v>
      </c>
      <c r="AR9398" t="str">
        <f>TEXT(Table1[[#This Row],[Order Date]],"mmmm")</f>
        <v>September</v>
      </c>
      <c r="AS9398" t="str">
        <f>"Q"&amp;ROUNDUP(MONTH(Table1[[#This Row],[Order Date]])/3,0)</f>
        <v>Q3</v>
      </c>
      <c r="AT9398">
        <f>IF(Table1[[#This Row],[Sales]]=0,0,Table1[[#This Row],[Profit]]/Table1[[#This Row],[Sales]])</f>
        <v>0.47</v>
      </c>
    </row>
    <row r="9399" spans="22:46" x14ac:dyDescent="0.3">
      <c r="V9399">
        <v>9398</v>
      </c>
      <c r="W9399" t="s">
        <v>11404</v>
      </c>
      <c r="X9399" s="1">
        <v>41902</v>
      </c>
      <c r="Y9399" t="s">
        <v>1546</v>
      </c>
      <c r="Z9399" t="s">
        <v>207</v>
      </c>
      <c r="AA9399" t="s">
        <v>5864</v>
      </c>
      <c r="AB9399" t="s">
        <v>5865</v>
      </c>
      <c r="AC9399" t="s">
        <v>25</v>
      </c>
      <c r="AD9399" t="s">
        <v>26</v>
      </c>
      <c r="AE9399" t="s">
        <v>300</v>
      </c>
      <c r="AF9399" t="s">
        <v>301</v>
      </c>
      <c r="AG9399">
        <v>10011</v>
      </c>
      <c r="AH9399" t="s">
        <v>160</v>
      </c>
      <c r="AI9399" t="s">
        <v>5777</v>
      </c>
      <c r="AJ9399" t="s">
        <v>46</v>
      </c>
      <c r="AK9399" t="s">
        <v>80</v>
      </c>
      <c r="AL9399" t="s">
        <v>5778</v>
      </c>
      <c r="AM9399">
        <v>30.98</v>
      </c>
      <c r="AN9399">
        <v>1</v>
      </c>
      <c r="AO9399">
        <v>0</v>
      </c>
      <c r="AP9399">
        <v>8.0548000000000002</v>
      </c>
      <c r="AQ9399">
        <f>YEAR(Table1[[#This Row],[Order Date]])</f>
        <v>2014</v>
      </c>
      <c r="AR9399" t="str">
        <f>TEXT(Table1[[#This Row],[Order Date]],"mmmm")</f>
        <v>September</v>
      </c>
      <c r="AS9399" t="str">
        <f>"Q"&amp;ROUNDUP(MONTH(Table1[[#This Row],[Order Date]])/3,0)</f>
        <v>Q3</v>
      </c>
      <c r="AT9399">
        <f>IF(Table1[[#This Row],[Sales]]=0,0,Table1[[#This Row],[Profit]]/Table1[[#This Row],[Sales]])</f>
        <v>0.26</v>
      </c>
    </row>
    <row r="9400" spans="22:46" x14ac:dyDescent="0.3">
      <c r="V9400">
        <v>9399</v>
      </c>
      <c r="W9400" t="s">
        <v>11404</v>
      </c>
      <c r="X9400" s="1">
        <v>41902</v>
      </c>
      <c r="Y9400" t="s">
        <v>1546</v>
      </c>
      <c r="Z9400" t="s">
        <v>207</v>
      </c>
      <c r="AA9400" t="s">
        <v>5864</v>
      </c>
      <c r="AB9400" t="s">
        <v>5865</v>
      </c>
      <c r="AC9400" t="s">
        <v>25</v>
      </c>
      <c r="AD9400" t="s">
        <v>26</v>
      </c>
      <c r="AE9400" t="s">
        <v>300</v>
      </c>
      <c r="AF9400" t="s">
        <v>301</v>
      </c>
      <c r="AG9400">
        <v>10011</v>
      </c>
      <c r="AH9400" t="s">
        <v>160</v>
      </c>
      <c r="AI9400" t="s">
        <v>6087</v>
      </c>
      <c r="AJ9400" t="s">
        <v>73</v>
      </c>
      <c r="AK9400" t="s">
        <v>74</v>
      </c>
      <c r="AL9400" t="s">
        <v>6088</v>
      </c>
      <c r="AM9400">
        <v>1349.91</v>
      </c>
      <c r="AN9400">
        <v>9</v>
      </c>
      <c r="AO9400">
        <v>0</v>
      </c>
      <c r="AP9400">
        <v>661.45590000000004</v>
      </c>
      <c r="AQ9400">
        <f>YEAR(Table1[[#This Row],[Order Date]])</f>
        <v>2014</v>
      </c>
      <c r="AR9400" t="str">
        <f>TEXT(Table1[[#This Row],[Order Date]],"mmmm")</f>
        <v>September</v>
      </c>
      <c r="AS9400" t="str">
        <f>"Q"&amp;ROUNDUP(MONTH(Table1[[#This Row],[Order Date]])/3,0)</f>
        <v>Q3</v>
      </c>
      <c r="AT9400">
        <f>IF(Table1[[#This Row],[Sales]]=0,0,Table1[[#This Row],[Profit]]/Table1[[#This Row],[Sales]])</f>
        <v>0.49</v>
      </c>
    </row>
    <row r="9401" spans="22:46" x14ac:dyDescent="0.3">
      <c r="V9401">
        <v>9400</v>
      </c>
      <c r="W9401" t="s">
        <v>11405</v>
      </c>
      <c r="X9401" s="1">
        <v>42685</v>
      </c>
      <c r="Y9401" t="s">
        <v>3715</v>
      </c>
      <c r="Z9401" t="s">
        <v>51</v>
      </c>
      <c r="AA9401" t="s">
        <v>11406</v>
      </c>
      <c r="AB9401" t="s">
        <v>11407</v>
      </c>
      <c r="AC9401" t="s">
        <v>25</v>
      </c>
      <c r="AD9401" t="s">
        <v>26</v>
      </c>
      <c r="AE9401" t="s">
        <v>11408</v>
      </c>
      <c r="AF9401" t="s">
        <v>233</v>
      </c>
      <c r="AG9401">
        <v>60004</v>
      </c>
      <c r="AH9401" t="s">
        <v>111</v>
      </c>
      <c r="AI9401" t="s">
        <v>2184</v>
      </c>
      <c r="AJ9401" t="s">
        <v>46</v>
      </c>
      <c r="AK9401" t="s">
        <v>70</v>
      </c>
      <c r="AL9401" t="s">
        <v>2185</v>
      </c>
      <c r="AM9401">
        <v>14.112</v>
      </c>
      <c r="AN9401">
        <v>6</v>
      </c>
      <c r="AO9401">
        <v>0.2</v>
      </c>
      <c r="AP9401">
        <v>1.2347999999999999</v>
      </c>
      <c r="AQ9401">
        <f>YEAR(Table1[[#This Row],[Order Date]])</f>
        <v>2016</v>
      </c>
      <c r="AR9401" t="str">
        <f>TEXT(Table1[[#This Row],[Order Date]],"mmmm")</f>
        <v>November</v>
      </c>
      <c r="AS9401" t="str">
        <f>"Q"&amp;ROUNDUP(MONTH(Table1[[#This Row],[Order Date]])/3,0)</f>
        <v>Q4</v>
      </c>
      <c r="AT9401">
        <f>IF(Table1[[#This Row],[Sales]]=0,0,Table1[[#This Row],[Profit]]/Table1[[#This Row],[Sales]])</f>
        <v>8.7499999999999994E-2</v>
      </c>
    </row>
    <row r="9402" spans="22:46" x14ac:dyDescent="0.3">
      <c r="V9402">
        <v>9401</v>
      </c>
      <c r="W9402" t="s">
        <v>11409</v>
      </c>
      <c r="X9402" s="1">
        <v>42263</v>
      </c>
      <c r="Y9402" t="s">
        <v>180</v>
      </c>
      <c r="Z9402" t="s">
        <v>51</v>
      </c>
      <c r="AA9402" t="s">
        <v>2075</v>
      </c>
      <c r="AB9402" t="s">
        <v>2076</v>
      </c>
      <c r="AC9402" t="s">
        <v>25</v>
      </c>
      <c r="AD9402" t="s">
        <v>26</v>
      </c>
      <c r="AE9402" t="s">
        <v>6169</v>
      </c>
      <c r="AF9402" t="s">
        <v>358</v>
      </c>
      <c r="AG9402">
        <v>23602</v>
      </c>
      <c r="AH9402" t="s">
        <v>29</v>
      </c>
      <c r="AI9402" t="s">
        <v>3697</v>
      </c>
      <c r="AJ9402" t="s">
        <v>46</v>
      </c>
      <c r="AK9402" t="s">
        <v>190</v>
      </c>
      <c r="AL9402" t="s">
        <v>755</v>
      </c>
      <c r="AM9402">
        <v>31.12</v>
      </c>
      <c r="AN9402">
        <v>4</v>
      </c>
      <c r="AO9402">
        <v>0</v>
      </c>
      <c r="AP9402">
        <v>14.6264</v>
      </c>
      <c r="AQ9402">
        <f>YEAR(Table1[[#This Row],[Order Date]])</f>
        <v>2015</v>
      </c>
      <c r="AR9402" t="str">
        <f>TEXT(Table1[[#This Row],[Order Date]],"mmmm")</f>
        <v>September</v>
      </c>
      <c r="AS9402" t="str">
        <f>"Q"&amp;ROUNDUP(MONTH(Table1[[#This Row],[Order Date]])/3,0)</f>
        <v>Q3</v>
      </c>
      <c r="AT9402">
        <f>IF(Table1[[#This Row],[Sales]]=0,0,Table1[[#This Row],[Profit]]/Table1[[#This Row],[Sales]])</f>
        <v>0.47</v>
      </c>
    </row>
    <row r="9403" spans="22:46" x14ac:dyDescent="0.3">
      <c r="V9403">
        <v>9402</v>
      </c>
      <c r="W9403" t="s">
        <v>11410</v>
      </c>
      <c r="X9403" s="1">
        <v>41814</v>
      </c>
      <c r="Y9403" t="s">
        <v>2887</v>
      </c>
      <c r="Z9403" t="s">
        <v>51</v>
      </c>
      <c r="AA9403" t="s">
        <v>2142</v>
      </c>
      <c r="AB9403" t="s">
        <v>2143</v>
      </c>
      <c r="AC9403" t="s">
        <v>25</v>
      </c>
      <c r="AD9403" t="s">
        <v>26</v>
      </c>
      <c r="AE9403" t="s">
        <v>1474</v>
      </c>
      <c r="AF9403" t="s">
        <v>349</v>
      </c>
      <c r="AG9403">
        <v>85705</v>
      </c>
      <c r="AH9403" t="s">
        <v>44</v>
      </c>
      <c r="AI9403" t="s">
        <v>7539</v>
      </c>
      <c r="AJ9403" t="s">
        <v>31</v>
      </c>
      <c r="AK9403" t="s">
        <v>67</v>
      </c>
      <c r="AL9403" t="s">
        <v>7540</v>
      </c>
      <c r="AM9403">
        <v>4.2720000000000002</v>
      </c>
      <c r="AN9403">
        <v>2</v>
      </c>
      <c r="AO9403">
        <v>0.2</v>
      </c>
      <c r="AP9403">
        <v>0.96120000000000005</v>
      </c>
      <c r="AQ9403">
        <f>YEAR(Table1[[#This Row],[Order Date]])</f>
        <v>2014</v>
      </c>
      <c r="AR9403" t="str">
        <f>TEXT(Table1[[#This Row],[Order Date]],"mmmm")</f>
        <v>June</v>
      </c>
      <c r="AS9403" t="str">
        <f>"Q"&amp;ROUNDUP(MONTH(Table1[[#This Row],[Order Date]])/3,0)</f>
        <v>Q2</v>
      </c>
      <c r="AT9403">
        <f>IF(Table1[[#This Row],[Sales]]=0,0,Table1[[#This Row],[Profit]]/Table1[[#This Row],[Sales]])</f>
        <v>0.22500000000000001</v>
      </c>
    </row>
    <row r="9404" spans="22:46" x14ac:dyDescent="0.3">
      <c r="V9404">
        <v>9403</v>
      </c>
      <c r="W9404" t="s">
        <v>11411</v>
      </c>
      <c r="X9404" s="1">
        <v>42594</v>
      </c>
      <c r="Y9404" t="s">
        <v>4999</v>
      </c>
      <c r="Z9404" t="s">
        <v>22</v>
      </c>
      <c r="AA9404" t="s">
        <v>3939</v>
      </c>
      <c r="AB9404" t="s">
        <v>3940</v>
      </c>
      <c r="AC9404" t="s">
        <v>25</v>
      </c>
      <c r="AD9404" t="s">
        <v>26</v>
      </c>
      <c r="AE9404" t="s">
        <v>300</v>
      </c>
      <c r="AF9404" t="s">
        <v>301</v>
      </c>
      <c r="AG9404">
        <v>10024</v>
      </c>
      <c r="AH9404" t="s">
        <v>160</v>
      </c>
      <c r="AI9404" t="s">
        <v>2701</v>
      </c>
      <c r="AJ9404" t="s">
        <v>31</v>
      </c>
      <c r="AK9404" t="s">
        <v>57</v>
      </c>
      <c r="AL9404" t="s">
        <v>2702</v>
      </c>
      <c r="AM9404">
        <v>209.148</v>
      </c>
      <c r="AN9404">
        <v>2</v>
      </c>
      <c r="AO9404">
        <v>0.4</v>
      </c>
      <c r="AP9404">
        <v>-66.230199999999996</v>
      </c>
      <c r="AQ9404">
        <f>YEAR(Table1[[#This Row],[Order Date]])</f>
        <v>2016</v>
      </c>
      <c r="AR9404" t="str">
        <f>TEXT(Table1[[#This Row],[Order Date]],"mmmm")</f>
        <v>August</v>
      </c>
      <c r="AS9404" t="str">
        <f>"Q"&amp;ROUNDUP(MONTH(Table1[[#This Row],[Order Date]])/3,0)</f>
        <v>Q3</v>
      </c>
      <c r="AT9404">
        <f>IF(Table1[[#This Row],[Sales]]=0,0,Table1[[#This Row],[Profit]]/Table1[[#This Row],[Sales]])</f>
        <v>-0.31666666666666665</v>
      </c>
    </row>
    <row r="9405" spans="22:46" x14ac:dyDescent="0.3">
      <c r="V9405">
        <v>9404</v>
      </c>
      <c r="W9405" t="s">
        <v>11411</v>
      </c>
      <c r="X9405" s="1">
        <v>42594</v>
      </c>
      <c r="Y9405" t="s">
        <v>4999</v>
      </c>
      <c r="Z9405" t="s">
        <v>22</v>
      </c>
      <c r="AA9405" t="s">
        <v>3939</v>
      </c>
      <c r="AB9405" t="s">
        <v>3940</v>
      </c>
      <c r="AC9405" t="s">
        <v>25</v>
      </c>
      <c r="AD9405" t="s">
        <v>26</v>
      </c>
      <c r="AE9405" t="s">
        <v>300</v>
      </c>
      <c r="AF9405" t="s">
        <v>301</v>
      </c>
      <c r="AG9405">
        <v>10024</v>
      </c>
      <c r="AH9405" t="s">
        <v>160</v>
      </c>
      <c r="AI9405" t="s">
        <v>5605</v>
      </c>
      <c r="AJ9405" t="s">
        <v>46</v>
      </c>
      <c r="AK9405" t="s">
        <v>60</v>
      </c>
      <c r="AL9405" t="s">
        <v>5606</v>
      </c>
      <c r="AM9405">
        <v>1591.02</v>
      </c>
      <c r="AN9405">
        <v>6</v>
      </c>
      <c r="AO9405">
        <v>0</v>
      </c>
      <c r="AP9405">
        <v>286.3836</v>
      </c>
      <c r="AQ9405">
        <f>YEAR(Table1[[#This Row],[Order Date]])</f>
        <v>2016</v>
      </c>
      <c r="AR9405" t="str">
        <f>TEXT(Table1[[#This Row],[Order Date]],"mmmm")</f>
        <v>August</v>
      </c>
      <c r="AS9405" t="str">
        <f>"Q"&amp;ROUNDUP(MONTH(Table1[[#This Row],[Order Date]])/3,0)</f>
        <v>Q3</v>
      </c>
      <c r="AT9405">
        <f>IF(Table1[[#This Row],[Sales]]=0,0,Table1[[#This Row],[Profit]]/Table1[[#This Row],[Sales]])</f>
        <v>0.18</v>
      </c>
    </row>
    <row r="9406" spans="22:46" x14ac:dyDescent="0.3">
      <c r="V9406">
        <v>9405</v>
      </c>
      <c r="W9406" t="s">
        <v>11412</v>
      </c>
      <c r="X9406" s="1">
        <v>42838</v>
      </c>
      <c r="Y9406" t="s">
        <v>1262</v>
      </c>
      <c r="Z9406" t="s">
        <v>51</v>
      </c>
      <c r="AA9406" t="s">
        <v>2982</v>
      </c>
      <c r="AB9406" t="s">
        <v>2983</v>
      </c>
      <c r="AC9406" t="s">
        <v>41</v>
      </c>
      <c r="AD9406" t="s">
        <v>26</v>
      </c>
      <c r="AE9406" t="s">
        <v>158</v>
      </c>
      <c r="AF9406" t="s">
        <v>159</v>
      </c>
      <c r="AG9406">
        <v>19134</v>
      </c>
      <c r="AH9406" t="s">
        <v>160</v>
      </c>
      <c r="AI9406" t="s">
        <v>5581</v>
      </c>
      <c r="AJ9406" t="s">
        <v>46</v>
      </c>
      <c r="AK9406" t="s">
        <v>303</v>
      </c>
      <c r="AL9406" t="s">
        <v>5582</v>
      </c>
      <c r="AM9406">
        <v>7.92</v>
      </c>
      <c r="AN9406">
        <v>5</v>
      </c>
      <c r="AO9406">
        <v>0.2</v>
      </c>
      <c r="AP9406">
        <v>1.6830000000000001</v>
      </c>
      <c r="AQ9406">
        <f>YEAR(Table1[[#This Row],[Order Date]])</f>
        <v>2017</v>
      </c>
      <c r="AR9406" t="str">
        <f>TEXT(Table1[[#This Row],[Order Date]],"mmmm")</f>
        <v>April</v>
      </c>
      <c r="AS9406" t="str">
        <f>"Q"&amp;ROUNDUP(MONTH(Table1[[#This Row],[Order Date]])/3,0)</f>
        <v>Q2</v>
      </c>
      <c r="AT9406">
        <f>IF(Table1[[#This Row],[Sales]]=0,0,Table1[[#This Row],[Profit]]/Table1[[#This Row],[Sales]])</f>
        <v>0.21250000000000002</v>
      </c>
    </row>
    <row r="9407" spans="22:46" x14ac:dyDescent="0.3">
      <c r="V9407">
        <v>9406</v>
      </c>
      <c r="W9407" t="s">
        <v>11413</v>
      </c>
      <c r="X9407" s="1">
        <v>41712</v>
      </c>
      <c r="Y9407" t="s">
        <v>4188</v>
      </c>
      <c r="Z9407" t="s">
        <v>207</v>
      </c>
      <c r="AA9407" t="s">
        <v>497</v>
      </c>
      <c r="AB9407" t="s">
        <v>498</v>
      </c>
      <c r="AC9407" t="s">
        <v>108</v>
      </c>
      <c r="AD9407" t="s">
        <v>26</v>
      </c>
      <c r="AE9407" t="s">
        <v>342</v>
      </c>
      <c r="AF9407" t="s">
        <v>233</v>
      </c>
      <c r="AG9407">
        <v>60653</v>
      </c>
      <c r="AH9407" t="s">
        <v>111</v>
      </c>
      <c r="AI9407" t="s">
        <v>6504</v>
      </c>
      <c r="AJ9407" t="s">
        <v>73</v>
      </c>
      <c r="AK9407" t="s">
        <v>768</v>
      </c>
      <c r="AL9407" t="s">
        <v>6505</v>
      </c>
      <c r="AM9407">
        <v>574.91</v>
      </c>
      <c r="AN9407">
        <v>2</v>
      </c>
      <c r="AO9407">
        <v>0.3</v>
      </c>
      <c r="AP9407">
        <v>156.047</v>
      </c>
      <c r="AQ9407">
        <f>YEAR(Table1[[#This Row],[Order Date]])</f>
        <v>2014</v>
      </c>
      <c r="AR9407" t="str">
        <f>TEXT(Table1[[#This Row],[Order Date]],"mmmm")</f>
        <v>March</v>
      </c>
      <c r="AS9407" t="str">
        <f>"Q"&amp;ROUNDUP(MONTH(Table1[[#This Row],[Order Date]])/3,0)</f>
        <v>Q1</v>
      </c>
      <c r="AT9407">
        <f>IF(Table1[[#This Row],[Sales]]=0,0,Table1[[#This Row],[Profit]]/Table1[[#This Row],[Sales]])</f>
        <v>0.27142857142857146</v>
      </c>
    </row>
    <row r="9408" spans="22:46" x14ac:dyDescent="0.3">
      <c r="V9408">
        <v>9407</v>
      </c>
      <c r="W9408" t="s">
        <v>11413</v>
      </c>
      <c r="X9408" s="1">
        <v>41712</v>
      </c>
      <c r="Y9408" t="s">
        <v>4188</v>
      </c>
      <c r="Z9408" t="s">
        <v>207</v>
      </c>
      <c r="AA9408" t="s">
        <v>497</v>
      </c>
      <c r="AB9408" t="s">
        <v>498</v>
      </c>
      <c r="AC9408" t="s">
        <v>108</v>
      </c>
      <c r="AD9408" t="s">
        <v>26</v>
      </c>
      <c r="AE9408" t="s">
        <v>342</v>
      </c>
      <c r="AF9408" t="s">
        <v>233</v>
      </c>
      <c r="AG9408">
        <v>60653</v>
      </c>
      <c r="AH9408" t="s">
        <v>111</v>
      </c>
      <c r="AI9408" t="s">
        <v>8993</v>
      </c>
      <c r="AJ9408" t="s">
        <v>46</v>
      </c>
      <c r="AK9408" t="s">
        <v>94</v>
      </c>
      <c r="AL9408" t="s">
        <v>8994</v>
      </c>
      <c r="AM9408">
        <v>8.4480000000000004</v>
      </c>
      <c r="AN9408">
        <v>2</v>
      </c>
      <c r="AO9408">
        <v>0.2</v>
      </c>
      <c r="AP9408">
        <v>2.64</v>
      </c>
      <c r="AQ9408">
        <f>YEAR(Table1[[#This Row],[Order Date]])</f>
        <v>2014</v>
      </c>
      <c r="AR9408" t="str">
        <f>TEXT(Table1[[#This Row],[Order Date]],"mmmm")</f>
        <v>March</v>
      </c>
      <c r="AS9408" t="str">
        <f>"Q"&amp;ROUNDUP(MONTH(Table1[[#This Row],[Order Date]])/3,0)</f>
        <v>Q1</v>
      </c>
      <c r="AT9408">
        <f>IF(Table1[[#This Row],[Sales]]=0,0,Table1[[#This Row],[Profit]]/Table1[[#This Row],[Sales]])</f>
        <v>0.3125</v>
      </c>
    </row>
    <row r="9409" spans="22:46" x14ac:dyDescent="0.3">
      <c r="V9409">
        <v>9408</v>
      </c>
      <c r="W9409" t="s">
        <v>11414</v>
      </c>
      <c r="X9409" s="1">
        <v>43000</v>
      </c>
      <c r="Y9409" t="s">
        <v>2352</v>
      </c>
      <c r="Z9409" t="s">
        <v>22</v>
      </c>
      <c r="AA9409" t="s">
        <v>921</v>
      </c>
      <c r="AB9409" t="s">
        <v>922</v>
      </c>
      <c r="AC9409" t="s">
        <v>25</v>
      </c>
      <c r="AD9409" t="s">
        <v>26</v>
      </c>
      <c r="AE9409" t="s">
        <v>300</v>
      </c>
      <c r="AF9409" t="s">
        <v>301</v>
      </c>
      <c r="AG9409">
        <v>10035</v>
      </c>
      <c r="AH9409" t="s">
        <v>160</v>
      </c>
      <c r="AI9409" t="s">
        <v>5399</v>
      </c>
      <c r="AJ9409" t="s">
        <v>73</v>
      </c>
      <c r="AK9409" t="s">
        <v>176</v>
      </c>
      <c r="AL9409" t="s">
        <v>5400</v>
      </c>
      <c r="AM9409">
        <v>1071</v>
      </c>
      <c r="AN9409">
        <v>9</v>
      </c>
      <c r="AO9409">
        <v>0</v>
      </c>
      <c r="AP9409">
        <v>171.36</v>
      </c>
      <c r="AQ9409">
        <f>YEAR(Table1[[#This Row],[Order Date]])</f>
        <v>2017</v>
      </c>
      <c r="AR9409" t="str">
        <f>TEXT(Table1[[#This Row],[Order Date]],"mmmm")</f>
        <v>September</v>
      </c>
      <c r="AS9409" t="str">
        <f>"Q"&amp;ROUNDUP(MONTH(Table1[[#This Row],[Order Date]])/3,0)</f>
        <v>Q3</v>
      </c>
      <c r="AT9409">
        <f>IF(Table1[[#This Row],[Sales]]=0,0,Table1[[#This Row],[Profit]]/Table1[[#This Row],[Sales]])</f>
        <v>0.16</v>
      </c>
    </row>
    <row r="9410" spans="22:46" x14ac:dyDescent="0.3">
      <c r="V9410">
        <v>9409</v>
      </c>
      <c r="W9410" t="s">
        <v>11414</v>
      </c>
      <c r="X9410" s="1">
        <v>43000</v>
      </c>
      <c r="Y9410" t="s">
        <v>2352</v>
      </c>
      <c r="Z9410" t="s">
        <v>22</v>
      </c>
      <c r="AA9410" t="s">
        <v>921</v>
      </c>
      <c r="AB9410" t="s">
        <v>922</v>
      </c>
      <c r="AC9410" t="s">
        <v>25</v>
      </c>
      <c r="AD9410" t="s">
        <v>26</v>
      </c>
      <c r="AE9410" t="s">
        <v>300</v>
      </c>
      <c r="AF9410" t="s">
        <v>301</v>
      </c>
      <c r="AG9410">
        <v>10035</v>
      </c>
      <c r="AH9410" t="s">
        <v>160</v>
      </c>
      <c r="AI9410" t="s">
        <v>1933</v>
      </c>
      <c r="AJ9410" t="s">
        <v>31</v>
      </c>
      <c r="AK9410" t="s">
        <v>67</v>
      </c>
      <c r="AL9410" t="s">
        <v>8911</v>
      </c>
      <c r="AM9410">
        <v>12.07</v>
      </c>
      <c r="AN9410">
        <v>1</v>
      </c>
      <c r="AO9410">
        <v>0</v>
      </c>
      <c r="AP9410">
        <v>3.9830999999999999</v>
      </c>
      <c r="AQ9410">
        <f>YEAR(Table1[[#This Row],[Order Date]])</f>
        <v>2017</v>
      </c>
      <c r="AR9410" t="str">
        <f>TEXT(Table1[[#This Row],[Order Date]],"mmmm")</f>
        <v>September</v>
      </c>
      <c r="AS9410" t="str">
        <f>"Q"&amp;ROUNDUP(MONTH(Table1[[#This Row],[Order Date]])/3,0)</f>
        <v>Q3</v>
      </c>
      <c r="AT9410">
        <f>IF(Table1[[#This Row],[Sales]]=0,0,Table1[[#This Row],[Profit]]/Table1[[#This Row],[Sales]])</f>
        <v>0.32999999999999996</v>
      </c>
    </row>
    <row r="9411" spans="22:46" x14ac:dyDescent="0.3">
      <c r="V9411">
        <v>9410</v>
      </c>
      <c r="W9411" t="s">
        <v>11415</v>
      </c>
      <c r="X9411" s="1">
        <v>43079</v>
      </c>
      <c r="Y9411" t="s">
        <v>1129</v>
      </c>
      <c r="Z9411" t="s">
        <v>207</v>
      </c>
      <c r="AA9411" t="s">
        <v>5662</v>
      </c>
      <c r="AB9411" t="s">
        <v>5663</v>
      </c>
      <c r="AC9411" t="s">
        <v>25</v>
      </c>
      <c r="AD9411" t="s">
        <v>26</v>
      </c>
      <c r="AE9411" t="s">
        <v>158</v>
      </c>
      <c r="AF9411" t="s">
        <v>159</v>
      </c>
      <c r="AG9411">
        <v>19143</v>
      </c>
      <c r="AH9411" t="s">
        <v>160</v>
      </c>
      <c r="AI9411" t="s">
        <v>2789</v>
      </c>
      <c r="AJ9411" t="s">
        <v>46</v>
      </c>
      <c r="AK9411" t="s">
        <v>77</v>
      </c>
      <c r="AL9411" t="s">
        <v>2790</v>
      </c>
      <c r="AM9411">
        <v>3.2730000000000001</v>
      </c>
      <c r="AN9411">
        <v>1</v>
      </c>
      <c r="AO9411">
        <v>0.7</v>
      </c>
      <c r="AP9411">
        <v>-2.5093000000000001</v>
      </c>
      <c r="AQ9411">
        <f>YEAR(Table1[[#This Row],[Order Date]])</f>
        <v>2017</v>
      </c>
      <c r="AR9411" t="str">
        <f>TEXT(Table1[[#This Row],[Order Date]],"mmmm")</f>
        <v>December</v>
      </c>
      <c r="AS9411" t="str">
        <f>"Q"&amp;ROUNDUP(MONTH(Table1[[#This Row],[Order Date]])/3,0)</f>
        <v>Q4</v>
      </c>
      <c r="AT9411">
        <f>IF(Table1[[#This Row],[Sales]]=0,0,Table1[[#This Row],[Profit]]/Table1[[#This Row],[Sales]])</f>
        <v>-0.76666666666666661</v>
      </c>
    </row>
    <row r="9412" spans="22:46" x14ac:dyDescent="0.3">
      <c r="V9412">
        <v>9411</v>
      </c>
      <c r="W9412" t="s">
        <v>11415</v>
      </c>
      <c r="X9412" s="1">
        <v>43079</v>
      </c>
      <c r="Y9412" t="s">
        <v>1129</v>
      </c>
      <c r="Z9412" t="s">
        <v>207</v>
      </c>
      <c r="AA9412" t="s">
        <v>5662</v>
      </c>
      <c r="AB9412" t="s">
        <v>5663</v>
      </c>
      <c r="AC9412" t="s">
        <v>25</v>
      </c>
      <c r="AD9412" t="s">
        <v>26</v>
      </c>
      <c r="AE9412" t="s">
        <v>158</v>
      </c>
      <c r="AF9412" t="s">
        <v>159</v>
      </c>
      <c r="AG9412">
        <v>19143</v>
      </c>
      <c r="AH9412" t="s">
        <v>160</v>
      </c>
      <c r="AI9412" t="s">
        <v>2199</v>
      </c>
      <c r="AJ9412" t="s">
        <v>31</v>
      </c>
      <c r="AK9412" t="s">
        <v>67</v>
      </c>
      <c r="AL9412" t="s">
        <v>2200</v>
      </c>
      <c r="AM9412">
        <v>87.92</v>
      </c>
      <c r="AN9412">
        <v>5</v>
      </c>
      <c r="AO9412">
        <v>0.2</v>
      </c>
      <c r="AP9412">
        <v>15.385999999999999</v>
      </c>
      <c r="AQ9412">
        <f>YEAR(Table1[[#This Row],[Order Date]])</f>
        <v>2017</v>
      </c>
      <c r="AR9412" t="str">
        <f>TEXT(Table1[[#This Row],[Order Date]],"mmmm")</f>
        <v>December</v>
      </c>
      <c r="AS9412" t="str">
        <f>"Q"&amp;ROUNDUP(MONTH(Table1[[#This Row],[Order Date]])/3,0)</f>
        <v>Q4</v>
      </c>
      <c r="AT9412">
        <f>IF(Table1[[#This Row],[Sales]]=0,0,Table1[[#This Row],[Profit]]/Table1[[#This Row],[Sales]])</f>
        <v>0.17499999999999999</v>
      </c>
    </row>
    <row r="9413" spans="22:46" x14ac:dyDescent="0.3">
      <c r="V9413">
        <v>9412</v>
      </c>
      <c r="W9413" t="s">
        <v>11416</v>
      </c>
      <c r="X9413" s="1">
        <v>42439</v>
      </c>
      <c r="Y9413" t="s">
        <v>4916</v>
      </c>
      <c r="Z9413" t="s">
        <v>22</v>
      </c>
      <c r="AA9413" t="s">
        <v>1827</v>
      </c>
      <c r="AB9413" t="s">
        <v>1828</v>
      </c>
      <c r="AC9413" t="s">
        <v>41</v>
      </c>
      <c r="AD9413" t="s">
        <v>26</v>
      </c>
      <c r="AE9413" t="s">
        <v>4439</v>
      </c>
      <c r="AF9413" t="s">
        <v>349</v>
      </c>
      <c r="AG9413">
        <v>85301</v>
      </c>
      <c r="AH9413" t="s">
        <v>44</v>
      </c>
      <c r="AI9413" t="s">
        <v>2325</v>
      </c>
      <c r="AJ9413" t="s">
        <v>46</v>
      </c>
      <c r="AK9413" t="s">
        <v>60</v>
      </c>
      <c r="AL9413" t="s">
        <v>2326</v>
      </c>
      <c r="AM9413">
        <v>104.696</v>
      </c>
      <c r="AN9413">
        <v>1</v>
      </c>
      <c r="AO9413">
        <v>0.2</v>
      </c>
      <c r="AP9413">
        <v>6.5434999999999999</v>
      </c>
      <c r="AQ9413">
        <f>YEAR(Table1[[#This Row],[Order Date]])</f>
        <v>2016</v>
      </c>
      <c r="AR9413" t="str">
        <f>TEXT(Table1[[#This Row],[Order Date]],"mmmm")</f>
        <v>March</v>
      </c>
      <c r="AS9413" t="str">
        <f>"Q"&amp;ROUNDUP(MONTH(Table1[[#This Row],[Order Date]])/3,0)</f>
        <v>Q1</v>
      </c>
      <c r="AT9413">
        <f>IF(Table1[[#This Row],[Sales]]=0,0,Table1[[#This Row],[Profit]]/Table1[[#This Row],[Sales]])</f>
        <v>6.25E-2</v>
      </c>
    </row>
    <row r="9414" spans="22:46" x14ac:dyDescent="0.3">
      <c r="V9414">
        <v>9413</v>
      </c>
      <c r="W9414" t="s">
        <v>11417</v>
      </c>
      <c r="X9414" s="1">
        <v>42031</v>
      </c>
      <c r="Y9414" t="s">
        <v>6275</v>
      </c>
      <c r="Z9414" t="s">
        <v>207</v>
      </c>
      <c r="AA9414" t="s">
        <v>2393</v>
      </c>
      <c r="AB9414" t="s">
        <v>2394</v>
      </c>
      <c r="AC9414" t="s">
        <v>25</v>
      </c>
      <c r="AD9414" t="s">
        <v>26</v>
      </c>
      <c r="AE9414" t="s">
        <v>42</v>
      </c>
      <c r="AF9414" t="s">
        <v>43</v>
      </c>
      <c r="AG9414">
        <v>90036</v>
      </c>
      <c r="AH9414" t="s">
        <v>44</v>
      </c>
      <c r="AI9414" t="s">
        <v>2111</v>
      </c>
      <c r="AJ9414" t="s">
        <v>31</v>
      </c>
      <c r="AK9414" t="s">
        <v>35</v>
      </c>
      <c r="AL9414" t="s">
        <v>2112</v>
      </c>
      <c r="AM9414">
        <v>2803.92</v>
      </c>
      <c r="AN9414">
        <v>5</v>
      </c>
      <c r="AO9414">
        <v>0.2</v>
      </c>
      <c r="AP9414">
        <v>0</v>
      </c>
      <c r="AQ9414">
        <f>YEAR(Table1[[#This Row],[Order Date]])</f>
        <v>2015</v>
      </c>
      <c r="AR9414" t="str">
        <f>TEXT(Table1[[#This Row],[Order Date]],"mmmm")</f>
        <v>January</v>
      </c>
      <c r="AS9414" t="str">
        <f>"Q"&amp;ROUNDUP(MONTH(Table1[[#This Row],[Order Date]])/3,0)</f>
        <v>Q1</v>
      </c>
      <c r="AT9414">
        <f>IF(Table1[[#This Row],[Sales]]=0,0,Table1[[#This Row],[Profit]]/Table1[[#This Row],[Sales]])</f>
        <v>0</v>
      </c>
    </row>
    <row r="9415" spans="22:46" x14ac:dyDescent="0.3">
      <c r="V9415">
        <v>9414</v>
      </c>
      <c r="W9415" t="s">
        <v>11418</v>
      </c>
      <c r="X9415" s="1">
        <v>42639</v>
      </c>
      <c r="Y9415" t="s">
        <v>6027</v>
      </c>
      <c r="Z9415" t="s">
        <v>207</v>
      </c>
      <c r="AA9415" t="s">
        <v>5789</v>
      </c>
      <c r="AB9415" t="s">
        <v>5790</v>
      </c>
      <c r="AC9415" t="s">
        <v>41</v>
      </c>
      <c r="AD9415" t="s">
        <v>26</v>
      </c>
      <c r="AE9415" t="s">
        <v>203</v>
      </c>
      <c r="AF9415" t="s">
        <v>110</v>
      </c>
      <c r="AG9415">
        <v>77041</v>
      </c>
      <c r="AH9415" t="s">
        <v>111</v>
      </c>
      <c r="AI9415" t="s">
        <v>3643</v>
      </c>
      <c r="AJ9415" t="s">
        <v>46</v>
      </c>
      <c r="AK9415" t="s">
        <v>77</v>
      </c>
      <c r="AL9415" t="s">
        <v>3644</v>
      </c>
      <c r="AM9415">
        <v>6.8159999999999998</v>
      </c>
      <c r="AN9415">
        <v>2</v>
      </c>
      <c r="AO9415">
        <v>0.8</v>
      </c>
      <c r="AP9415">
        <v>-11.587199999999999</v>
      </c>
      <c r="AQ9415">
        <f>YEAR(Table1[[#This Row],[Order Date]])</f>
        <v>2016</v>
      </c>
      <c r="AR9415" t="str">
        <f>TEXT(Table1[[#This Row],[Order Date]],"mmmm")</f>
        <v>September</v>
      </c>
      <c r="AS9415" t="str">
        <f>"Q"&amp;ROUNDUP(MONTH(Table1[[#This Row],[Order Date]])/3,0)</f>
        <v>Q3</v>
      </c>
      <c r="AT9415">
        <f>IF(Table1[[#This Row],[Sales]]=0,0,Table1[[#This Row],[Profit]]/Table1[[#This Row],[Sales]])</f>
        <v>-1.7</v>
      </c>
    </row>
    <row r="9416" spans="22:46" x14ac:dyDescent="0.3">
      <c r="V9416">
        <v>9415</v>
      </c>
      <c r="W9416" t="s">
        <v>11419</v>
      </c>
      <c r="X9416" s="1">
        <v>42295</v>
      </c>
      <c r="Y9416" t="s">
        <v>3800</v>
      </c>
      <c r="Z9416" t="s">
        <v>51</v>
      </c>
      <c r="AA9416" t="s">
        <v>5256</v>
      </c>
      <c r="AB9416" t="s">
        <v>5257</v>
      </c>
      <c r="AC9416" t="s">
        <v>25</v>
      </c>
      <c r="AD9416" t="s">
        <v>26</v>
      </c>
      <c r="AE9416" t="s">
        <v>99</v>
      </c>
      <c r="AF9416" t="s">
        <v>100</v>
      </c>
      <c r="AG9416">
        <v>98115</v>
      </c>
      <c r="AH9416" t="s">
        <v>44</v>
      </c>
      <c r="AI9416" t="s">
        <v>9993</v>
      </c>
      <c r="AJ9416" t="s">
        <v>73</v>
      </c>
      <c r="AK9416" t="s">
        <v>74</v>
      </c>
      <c r="AL9416" t="s">
        <v>9994</v>
      </c>
      <c r="AM9416">
        <v>249.584</v>
      </c>
      <c r="AN9416">
        <v>2</v>
      </c>
      <c r="AO9416">
        <v>0.2</v>
      </c>
      <c r="AP9416">
        <v>15.599</v>
      </c>
      <c r="AQ9416">
        <f>YEAR(Table1[[#This Row],[Order Date]])</f>
        <v>2015</v>
      </c>
      <c r="AR9416" t="str">
        <f>TEXT(Table1[[#This Row],[Order Date]],"mmmm")</f>
        <v>October</v>
      </c>
      <c r="AS9416" t="str">
        <f>"Q"&amp;ROUNDUP(MONTH(Table1[[#This Row],[Order Date]])/3,0)</f>
        <v>Q4</v>
      </c>
      <c r="AT9416">
        <f>IF(Table1[[#This Row],[Sales]]=0,0,Table1[[#This Row],[Profit]]/Table1[[#This Row],[Sales]])</f>
        <v>6.25E-2</v>
      </c>
    </row>
    <row r="9417" spans="22:46" x14ac:dyDescent="0.3">
      <c r="V9417">
        <v>9416</v>
      </c>
      <c r="W9417" t="s">
        <v>11419</v>
      </c>
      <c r="X9417" s="1">
        <v>42295</v>
      </c>
      <c r="Y9417" t="s">
        <v>3800</v>
      </c>
      <c r="Z9417" t="s">
        <v>51</v>
      </c>
      <c r="AA9417" t="s">
        <v>5256</v>
      </c>
      <c r="AB9417" t="s">
        <v>5257</v>
      </c>
      <c r="AC9417" t="s">
        <v>25</v>
      </c>
      <c r="AD9417" t="s">
        <v>26</v>
      </c>
      <c r="AE9417" t="s">
        <v>99</v>
      </c>
      <c r="AF9417" t="s">
        <v>100</v>
      </c>
      <c r="AG9417">
        <v>98115</v>
      </c>
      <c r="AH9417" t="s">
        <v>44</v>
      </c>
      <c r="AI9417" t="s">
        <v>6067</v>
      </c>
      <c r="AJ9417" t="s">
        <v>46</v>
      </c>
      <c r="AK9417" t="s">
        <v>94</v>
      </c>
      <c r="AL9417" t="s">
        <v>6068</v>
      </c>
      <c r="AM9417">
        <v>17.940000000000001</v>
      </c>
      <c r="AN9417">
        <v>3</v>
      </c>
      <c r="AO9417">
        <v>0</v>
      </c>
      <c r="AP9417">
        <v>8.7905999999999995</v>
      </c>
      <c r="AQ9417">
        <f>YEAR(Table1[[#This Row],[Order Date]])</f>
        <v>2015</v>
      </c>
      <c r="AR9417" t="str">
        <f>TEXT(Table1[[#This Row],[Order Date]],"mmmm")</f>
        <v>October</v>
      </c>
      <c r="AS9417" t="str">
        <f>"Q"&amp;ROUNDUP(MONTH(Table1[[#This Row],[Order Date]])/3,0)</f>
        <v>Q4</v>
      </c>
      <c r="AT9417">
        <f>IF(Table1[[#This Row],[Sales]]=0,0,Table1[[#This Row],[Profit]]/Table1[[#This Row],[Sales]])</f>
        <v>0.48999999999999994</v>
      </c>
    </row>
    <row r="9418" spans="22:46" x14ac:dyDescent="0.3">
      <c r="V9418">
        <v>9417</v>
      </c>
      <c r="W9418" t="s">
        <v>11419</v>
      </c>
      <c r="X9418" s="1">
        <v>42295</v>
      </c>
      <c r="Y9418" t="s">
        <v>3800</v>
      </c>
      <c r="Z9418" t="s">
        <v>51</v>
      </c>
      <c r="AA9418" t="s">
        <v>5256</v>
      </c>
      <c r="AB9418" t="s">
        <v>5257</v>
      </c>
      <c r="AC9418" t="s">
        <v>25</v>
      </c>
      <c r="AD9418" t="s">
        <v>26</v>
      </c>
      <c r="AE9418" t="s">
        <v>99</v>
      </c>
      <c r="AF9418" t="s">
        <v>100</v>
      </c>
      <c r="AG9418">
        <v>98115</v>
      </c>
      <c r="AH9418" t="s">
        <v>44</v>
      </c>
      <c r="AI9418" t="s">
        <v>1044</v>
      </c>
      <c r="AJ9418" t="s">
        <v>31</v>
      </c>
      <c r="AK9418" t="s">
        <v>67</v>
      </c>
      <c r="AL9418" t="s">
        <v>1045</v>
      </c>
      <c r="AM9418">
        <v>10.11</v>
      </c>
      <c r="AN9418">
        <v>3</v>
      </c>
      <c r="AO9418">
        <v>0</v>
      </c>
      <c r="AP9418">
        <v>3.2351999999999999</v>
      </c>
      <c r="AQ9418">
        <f>YEAR(Table1[[#This Row],[Order Date]])</f>
        <v>2015</v>
      </c>
      <c r="AR9418" t="str">
        <f>TEXT(Table1[[#This Row],[Order Date]],"mmmm")</f>
        <v>October</v>
      </c>
      <c r="AS9418" t="str">
        <f>"Q"&amp;ROUNDUP(MONTH(Table1[[#This Row],[Order Date]])/3,0)</f>
        <v>Q4</v>
      </c>
      <c r="AT9418">
        <f>IF(Table1[[#This Row],[Sales]]=0,0,Table1[[#This Row],[Profit]]/Table1[[#This Row],[Sales]])</f>
        <v>0.32</v>
      </c>
    </row>
    <row r="9419" spans="22:46" x14ac:dyDescent="0.3">
      <c r="V9419">
        <v>9418</v>
      </c>
      <c r="W9419" t="s">
        <v>11420</v>
      </c>
      <c r="X9419" s="1">
        <v>41939</v>
      </c>
      <c r="Y9419" s="1">
        <v>41650</v>
      </c>
      <c r="Z9419" t="s">
        <v>51</v>
      </c>
      <c r="AA9419" t="s">
        <v>2608</v>
      </c>
      <c r="AB9419" t="s">
        <v>2609</v>
      </c>
      <c r="AC9419" t="s">
        <v>108</v>
      </c>
      <c r="AD9419" t="s">
        <v>26</v>
      </c>
      <c r="AE9419" t="s">
        <v>1923</v>
      </c>
      <c r="AF9419" t="s">
        <v>92</v>
      </c>
      <c r="AG9419">
        <v>28314</v>
      </c>
      <c r="AH9419" t="s">
        <v>29</v>
      </c>
      <c r="AI9419" t="s">
        <v>3457</v>
      </c>
      <c r="AJ9419" t="s">
        <v>46</v>
      </c>
      <c r="AK9419" t="s">
        <v>94</v>
      </c>
      <c r="AL9419" t="s">
        <v>3458</v>
      </c>
      <c r="AM9419">
        <v>10.368</v>
      </c>
      <c r="AN9419">
        <v>2</v>
      </c>
      <c r="AO9419">
        <v>0.2</v>
      </c>
      <c r="AP9419">
        <v>3.6288</v>
      </c>
      <c r="AQ9419">
        <f>YEAR(Table1[[#This Row],[Order Date]])</f>
        <v>2014</v>
      </c>
      <c r="AR9419" t="str">
        <f>TEXT(Table1[[#This Row],[Order Date]],"mmmm")</f>
        <v>October</v>
      </c>
      <c r="AS9419" t="str">
        <f>"Q"&amp;ROUNDUP(MONTH(Table1[[#This Row],[Order Date]])/3,0)</f>
        <v>Q4</v>
      </c>
      <c r="AT9419">
        <f>IF(Table1[[#This Row],[Sales]]=0,0,Table1[[#This Row],[Profit]]/Table1[[#This Row],[Sales]])</f>
        <v>0.35</v>
      </c>
    </row>
    <row r="9420" spans="22:46" x14ac:dyDescent="0.3">
      <c r="V9420">
        <v>9419</v>
      </c>
      <c r="W9420" t="s">
        <v>11420</v>
      </c>
      <c r="X9420" s="1">
        <v>41939</v>
      </c>
      <c r="Y9420" s="1">
        <v>41650</v>
      </c>
      <c r="Z9420" t="s">
        <v>51</v>
      </c>
      <c r="AA9420" t="s">
        <v>2608</v>
      </c>
      <c r="AB9420" t="s">
        <v>2609</v>
      </c>
      <c r="AC9420" t="s">
        <v>108</v>
      </c>
      <c r="AD9420" t="s">
        <v>26</v>
      </c>
      <c r="AE9420" t="s">
        <v>1923</v>
      </c>
      <c r="AF9420" t="s">
        <v>92</v>
      </c>
      <c r="AG9420">
        <v>28314</v>
      </c>
      <c r="AH9420" t="s">
        <v>29</v>
      </c>
      <c r="AI9420" t="s">
        <v>3605</v>
      </c>
      <c r="AJ9420" t="s">
        <v>46</v>
      </c>
      <c r="AK9420" t="s">
        <v>94</v>
      </c>
      <c r="AL9420" t="s">
        <v>205</v>
      </c>
      <c r="AM9420">
        <v>11.952</v>
      </c>
      <c r="AN9420">
        <v>3</v>
      </c>
      <c r="AO9420">
        <v>0.2</v>
      </c>
      <c r="AP9420">
        <v>4.0338000000000003</v>
      </c>
      <c r="AQ9420">
        <f>YEAR(Table1[[#This Row],[Order Date]])</f>
        <v>2014</v>
      </c>
      <c r="AR9420" t="str">
        <f>TEXT(Table1[[#This Row],[Order Date]],"mmmm")</f>
        <v>October</v>
      </c>
      <c r="AS9420" t="str">
        <f>"Q"&amp;ROUNDUP(MONTH(Table1[[#This Row],[Order Date]])/3,0)</f>
        <v>Q4</v>
      </c>
      <c r="AT9420">
        <f>IF(Table1[[#This Row],[Sales]]=0,0,Table1[[#This Row],[Profit]]/Table1[[#This Row],[Sales]])</f>
        <v>0.33750000000000002</v>
      </c>
    </row>
    <row r="9421" spans="22:46" x14ac:dyDescent="0.3">
      <c r="V9421">
        <v>9420</v>
      </c>
      <c r="W9421" t="s">
        <v>11421</v>
      </c>
      <c r="X9421" s="1">
        <v>43010</v>
      </c>
      <c r="Y9421" s="1">
        <v>42835</v>
      </c>
      <c r="Z9421" t="s">
        <v>22</v>
      </c>
      <c r="AA9421" t="s">
        <v>2625</v>
      </c>
      <c r="AB9421" t="s">
        <v>2626</v>
      </c>
      <c r="AC9421" t="s">
        <v>41</v>
      </c>
      <c r="AD9421" t="s">
        <v>26</v>
      </c>
      <c r="AE9421" t="s">
        <v>203</v>
      </c>
      <c r="AF9421" t="s">
        <v>110</v>
      </c>
      <c r="AG9421">
        <v>77041</v>
      </c>
      <c r="AH9421" t="s">
        <v>111</v>
      </c>
      <c r="AI9421" t="s">
        <v>2242</v>
      </c>
      <c r="AJ9421" t="s">
        <v>46</v>
      </c>
      <c r="AK9421" t="s">
        <v>80</v>
      </c>
      <c r="AL9421" t="s">
        <v>2243</v>
      </c>
      <c r="AM9421">
        <v>15.224</v>
      </c>
      <c r="AN9421">
        <v>2</v>
      </c>
      <c r="AO9421">
        <v>0.8</v>
      </c>
      <c r="AP9421">
        <v>-38.821199999999997</v>
      </c>
      <c r="AQ9421">
        <f>YEAR(Table1[[#This Row],[Order Date]])</f>
        <v>2017</v>
      </c>
      <c r="AR9421" t="str">
        <f>TEXT(Table1[[#This Row],[Order Date]],"mmmm")</f>
        <v>October</v>
      </c>
      <c r="AS9421" t="str">
        <f>"Q"&amp;ROUNDUP(MONTH(Table1[[#This Row],[Order Date]])/3,0)</f>
        <v>Q4</v>
      </c>
      <c r="AT9421">
        <f>IF(Table1[[#This Row],[Sales]]=0,0,Table1[[#This Row],[Profit]]/Table1[[#This Row],[Sales]])</f>
        <v>-2.5499999999999998</v>
      </c>
    </row>
    <row r="9422" spans="22:46" x14ac:dyDescent="0.3">
      <c r="V9422">
        <v>9421</v>
      </c>
      <c r="W9422" t="s">
        <v>11421</v>
      </c>
      <c r="X9422" s="1">
        <v>43010</v>
      </c>
      <c r="Y9422" s="1">
        <v>42835</v>
      </c>
      <c r="Z9422" t="s">
        <v>22</v>
      </c>
      <c r="AA9422" t="s">
        <v>2625</v>
      </c>
      <c r="AB9422" t="s">
        <v>2626</v>
      </c>
      <c r="AC9422" t="s">
        <v>41</v>
      </c>
      <c r="AD9422" t="s">
        <v>26</v>
      </c>
      <c r="AE9422" t="s">
        <v>203</v>
      </c>
      <c r="AF9422" t="s">
        <v>110</v>
      </c>
      <c r="AG9422">
        <v>77041</v>
      </c>
      <c r="AH9422" t="s">
        <v>111</v>
      </c>
      <c r="AI9422" t="s">
        <v>7441</v>
      </c>
      <c r="AJ9422" t="s">
        <v>46</v>
      </c>
      <c r="AK9422" t="s">
        <v>80</v>
      </c>
      <c r="AL9422" t="s">
        <v>7442</v>
      </c>
      <c r="AM9422">
        <v>21.984000000000002</v>
      </c>
      <c r="AN9422">
        <v>6</v>
      </c>
      <c r="AO9422">
        <v>0.8</v>
      </c>
      <c r="AP9422">
        <v>-56.059199999999997</v>
      </c>
      <c r="AQ9422">
        <f>YEAR(Table1[[#This Row],[Order Date]])</f>
        <v>2017</v>
      </c>
      <c r="AR9422" t="str">
        <f>TEXT(Table1[[#This Row],[Order Date]],"mmmm")</f>
        <v>October</v>
      </c>
      <c r="AS9422" t="str">
        <f>"Q"&amp;ROUNDUP(MONTH(Table1[[#This Row],[Order Date]])/3,0)</f>
        <v>Q4</v>
      </c>
      <c r="AT9422">
        <f>IF(Table1[[#This Row],[Sales]]=0,0,Table1[[#This Row],[Profit]]/Table1[[#This Row],[Sales]])</f>
        <v>-2.5499999999999998</v>
      </c>
    </row>
    <row r="9423" spans="22:46" x14ac:dyDescent="0.3">
      <c r="V9423">
        <v>9422</v>
      </c>
      <c r="W9423" t="s">
        <v>11422</v>
      </c>
      <c r="X9423" s="1">
        <v>41843</v>
      </c>
      <c r="Y9423" t="s">
        <v>1471</v>
      </c>
      <c r="Z9423" t="s">
        <v>51</v>
      </c>
      <c r="AA9423" t="s">
        <v>7497</v>
      </c>
      <c r="AB9423" t="s">
        <v>7498</v>
      </c>
      <c r="AC9423" t="s">
        <v>41</v>
      </c>
      <c r="AD9423" t="s">
        <v>26</v>
      </c>
      <c r="AE9423" t="s">
        <v>136</v>
      </c>
      <c r="AF9423" t="s">
        <v>43</v>
      </c>
      <c r="AG9423">
        <v>94122</v>
      </c>
      <c r="AH9423" t="s">
        <v>44</v>
      </c>
      <c r="AI9423" t="s">
        <v>4770</v>
      </c>
      <c r="AJ9423" t="s">
        <v>73</v>
      </c>
      <c r="AK9423" t="s">
        <v>74</v>
      </c>
      <c r="AL9423" t="s">
        <v>4771</v>
      </c>
      <c r="AM9423">
        <v>604.75199999999995</v>
      </c>
      <c r="AN9423">
        <v>6</v>
      </c>
      <c r="AO9423">
        <v>0.2</v>
      </c>
      <c r="AP9423">
        <v>60.475200000000001</v>
      </c>
      <c r="AQ9423">
        <f>YEAR(Table1[[#This Row],[Order Date]])</f>
        <v>2014</v>
      </c>
      <c r="AR9423" t="str">
        <f>TEXT(Table1[[#This Row],[Order Date]],"mmmm")</f>
        <v>July</v>
      </c>
      <c r="AS9423" t="str">
        <f>"Q"&amp;ROUNDUP(MONTH(Table1[[#This Row],[Order Date]])/3,0)</f>
        <v>Q3</v>
      </c>
      <c r="AT9423">
        <f>IF(Table1[[#This Row],[Sales]]=0,0,Table1[[#This Row],[Profit]]/Table1[[#This Row],[Sales]])</f>
        <v>0.1</v>
      </c>
    </row>
    <row r="9424" spans="22:46" x14ac:dyDescent="0.3">
      <c r="V9424">
        <v>9423</v>
      </c>
      <c r="W9424" t="s">
        <v>11422</v>
      </c>
      <c r="X9424" s="1">
        <v>41843</v>
      </c>
      <c r="Y9424" t="s">
        <v>1471</v>
      </c>
      <c r="Z9424" t="s">
        <v>51</v>
      </c>
      <c r="AA9424" t="s">
        <v>7497</v>
      </c>
      <c r="AB9424" t="s">
        <v>7498</v>
      </c>
      <c r="AC9424" t="s">
        <v>41</v>
      </c>
      <c r="AD9424" t="s">
        <v>26</v>
      </c>
      <c r="AE9424" t="s">
        <v>136</v>
      </c>
      <c r="AF9424" t="s">
        <v>43</v>
      </c>
      <c r="AG9424">
        <v>94122</v>
      </c>
      <c r="AH9424" t="s">
        <v>44</v>
      </c>
      <c r="AI9424" t="s">
        <v>2628</v>
      </c>
      <c r="AJ9424" t="s">
        <v>46</v>
      </c>
      <c r="AK9424" t="s">
        <v>651</v>
      </c>
      <c r="AL9424" t="s">
        <v>2629</v>
      </c>
      <c r="AM9424">
        <v>40.700000000000003</v>
      </c>
      <c r="AN9424">
        <v>5</v>
      </c>
      <c r="AO9424">
        <v>0</v>
      </c>
      <c r="AP9424">
        <v>11.803000000000001</v>
      </c>
      <c r="AQ9424">
        <f>YEAR(Table1[[#This Row],[Order Date]])</f>
        <v>2014</v>
      </c>
      <c r="AR9424" t="str">
        <f>TEXT(Table1[[#This Row],[Order Date]],"mmmm")</f>
        <v>July</v>
      </c>
      <c r="AS9424" t="str">
        <f>"Q"&amp;ROUNDUP(MONTH(Table1[[#This Row],[Order Date]])/3,0)</f>
        <v>Q3</v>
      </c>
      <c r="AT9424">
        <f>IF(Table1[[#This Row],[Sales]]=0,0,Table1[[#This Row],[Profit]]/Table1[[#This Row],[Sales]])</f>
        <v>0.28999999999999998</v>
      </c>
    </row>
    <row r="9425" spans="22:46" x14ac:dyDescent="0.3">
      <c r="V9425">
        <v>9424</v>
      </c>
      <c r="W9425" t="s">
        <v>11422</v>
      </c>
      <c r="X9425" s="1">
        <v>41843</v>
      </c>
      <c r="Y9425" t="s">
        <v>1471</v>
      </c>
      <c r="Z9425" t="s">
        <v>51</v>
      </c>
      <c r="AA9425" t="s">
        <v>7497</v>
      </c>
      <c r="AB9425" t="s">
        <v>7498</v>
      </c>
      <c r="AC9425" t="s">
        <v>41</v>
      </c>
      <c r="AD9425" t="s">
        <v>26</v>
      </c>
      <c r="AE9425" t="s">
        <v>136</v>
      </c>
      <c r="AF9425" t="s">
        <v>43</v>
      </c>
      <c r="AG9425">
        <v>94122</v>
      </c>
      <c r="AH9425" t="s">
        <v>44</v>
      </c>
      <c r="AI9425" t="s">
        <v>3187</v>
      </c>
      <c r="AJ9425" t="s">
        <v>73</v>
      </c>
      <c r="AK9425" t="s">
        <v>74</v>
      </c>
      <c r="AL9425" t="s">
        <v>6526</v>
      </c>
      <c r="AM9425">
        <v>302.37599999999998</v>
      </c>
      <c r="AN9425">
        <v>3</v>
      </c>
      <c r="AO9425">
        <v>0.2</v>
      </c>
      <c r="AP9425">
        <v>37.796999999999997</v>
      </c>
      <c r="AQ9425">
        <f>YEAR(Table1[[#This Row],[Order Date]])</f>
        <v>2014</v>
      </c>
      <c r="AR9425" t="str">
        <f>TEXT(Table1[[#This Row],[Order Date]],"mmmm")</f>
        <v>July</v>
      </c>
      <c r="AS9425" t="str">
        <f>"Q"&amp;ROUNDUP(MONTH(Table1[[#This Row],[Order Date]])/3,0)</f>
        <v>Q3</v>
      </c>
      <c r="AT9425">
        <f>IF(Table1[[#This Row],[Sales]]=0,0,Table1[[#This Row],[Profit]]/Table1[[#This Row],[Sales]])</f>
        <v>0.125</v>
      </c>
    </row>
    <row r="9426" spans="22:46" x14ac:dyDescent="0.3">
      <c r="V9426">
        <v>9425</v>
      </c>
      <c r="W9426" t="s">
        <v>11422</v>
      </c>
      <c r="X9426" s="1">
        <v>41843</v>
      </c>
      <c r="Y9426" t="s">
        <v>1471</v>
      </c>
      <c r="Z9426" t="s">
        <v>51</v>
      </c>
      <c r="AA9426" t="s">
        <v>7497</v>
      </c>
      <c r="AB9426" t="s">
        <v>7498</v>
      </c>
      <c r="AC9426" t="s">
        <v>41</v>
      </c>
      <c r="AD9426" t="s">
        <v>26</v>
      </c>
      <c r="AE9426" t="s">
        <v>136</v>
      </c>
      <c r="AF9426" t="s">
        <v>43</v>
      </c>
      <c r="AG9426">
        <v>94122</v>
      </c>
      <c r="AH9426" t="s">
        <v>44</v>
      </c>
      <c r="AI9426" t="s">
        <v>277</v>
      </c>
      <c r="AJ9426" t="s">
        <v>73</v>
      </c>
      <c r="AK9426" t="s">
        <v>176</v>
      </c>
      <c r="AL9426" t="s">
        <v>278</v>
      </c>
      <c r="AM9426">
        <v>45</v>
      </c>
      <c r="AN9426">
        <v>3</v>
      </c>
      <c r="AO9426">
        <v>0</v>
      </c>
      <c r="AP9426">
        <v>4.95</v>
      </c>
      <c r="AQ9426">
        <f>YEAR(Table1[[#This Row],[Order Date]])</f>
        <v>2014</v>
      </c>
      <c r="AR9426" t="str">
        <f>TEXT(Table1[[#This Row],[Order Date]],"mmmm")</f>
        <v>July</v>
      </c>
      <c r="AS9426" t="str">
        <f>"Q"&amp;ROUNDUP(MONTH(Table1[[#This Row],[Order Date]])/3,0)</f>
        <v>Q3</v>
      </c>
      <c r="AT9426">
        <f>IF(Table1[[#This Row],[Sales]]=0,0,Table1[[#This Row],[Profit]]/Table1[[#This Row],[Sales]])</f>
        <v>0.11</v>
      </c>
    </row>
    <row r="9427" spans="22:46" x14ac:dyDescent="0.3">
      <c r="V9427">
        <v>9426</v>
      </c>
      <c r="W9427" t="s">
        <v>11423</v>
      </c>
      <c r="X9427" s="1">
        <v>41894</v>
      </c>
      <c r="Y9427" t="s">
        <v>1010</v>
      </c>
      <c r="Z9427" t="s">
        <v>22</v>
      </c>
      <c r="AA9427" t="s">
        <v>5465</v>
      </c>
      <c r="AB9427" t="s">
        <v>5466</v>
      </c>
      <c r="AC9427" t="s">
        <v>25</v>
      </c>
      <c r="AD9427" t="s">
        <v>26</v>
      </c>
      <c r="AE9427" t="s">
        <v>300</v>
      </c>
      <c r="AF9427" t="s">
        <v>301</v>
      </c>
      <c r="AG9427">
        <v>10035</v>
      </c>
      <c r="AH9427" t="s">
        <v>160</v>
      </c>
      <c r="AI9427" t="s">
        <v>2111</v>
      </c>
      <c r="AJ9427" t="s">
        <v>31</v>
      </c>
      <c r="AK9427" t="s">
        <v>35</v>
      </c>
      <c r="AL9427" t="s">
        <v>2112</v>
      </c>
      <c r="AM9427">
        <v>3785.2919999999999</v>
      </c>
      <c r="AN9427">
        <v>6</v>
      </c>
      <c r="AO9427">
        <v>0.1</v>
      </c>
      <c r="AP9427">
        <v>420.58800000000002</v>
      </c>
      <c r="AQ9427">
        <f>YEAR(Table1[[#This Row],[Order Date]])</f>
        <v>2014</v>
      </c>
      <c r="AR9427" t="str">
        <f>TEXT(Table1[[#This Row],[Order Date]],"mmmm")</f>
        <v>September</v>
      </c>
      <c r="AS9427" t="str">
        <f>"Q"&amp;ROUNDUP(MONTH(Table1[[#This Row],[Order Date]])/3,0)</f>
        <v>Q3</v>
      </c>
      <c r="AT9427">
        <f>IF(Table1[[#This Row],[Sales]]=0,0,Table1[[#This Row],[Profit]]/Table1[[#This Row],[Sales]])</f>
        <v>0.11111111111111112</v>
      </c>
    </row>
    <row r="9428" spans="22:46" x14ac:dyDescent="0.3">
      <c r="V9428">
        <v>9427</v>
      </c>
      <c r="W9428" t="s">
        <v>11424</v>
      </c>
      <c r="X9428" s="1">
        <v>42628</v>
      </c>
      <c r="Y9428" t="s">
        <v>3192</v>
      </c>
      <c r="Z9428" t="s">
        <v>51</v>
      </c>
      <c r="AA9428" t="s">
        <v>8046</v>
      </c>
      <c r="AB9428" t="s">
        <v>8047</v>
      </c>
      <c r="AC9428" t="s">
        <v>25</v>
      </c>
      <c r="AD9428" t="s">
        <v>26</v>
      </c>
      <c r="AE9428" t="s">
        <v>99</v>
      </c>
      <c r="AF9428" t="s">
        <v>100</v>
      </c>
      <c r="AG9428">
        <v>98105</v>
      </c>
      <c r="AH9428" t="s">
        <v>44</v>
      </c>
      <c r="AI9428" t="s">
        <v>8220</v>
      </c>
      <c r="AJ9428" t="s">
        <v>46</v>
      </c>
      <c r="AK9428" t="s">
        <v>70</v>
      </c>
      <c r="AL9428" t="s">
        <v>8221</v>
      </c>
      <c r="AM9428">
        <v>35.4</v>
      </c>
      <c r="AN9428">
        <v>5</v>
      </c>
      <c r="AO9428">
        <v>0</v>
      </c>
      <c r="AP9428">
        <v>13.452</v>
      </c>
      <c r="AQ9428">
        <f>YEAR(Table1[[#This Row],[Order Date]])</f>
        <v>2016</v>
      </c>
      <c r="AR9428" t="str">
        <f>TEXT(Table1[[#This Row],[Order Date]],"mmmm")</f>
        <v>September</v>
      </c>
      <c r="AS9428" t="str">
        <f>"Q"&amp;ROUNDUP(MONTH(Table1[[#This Row],[Order Date]])/3,0)</f>
        <v>Q3</v>
      </c>
      <c r="AT9428">
        <f>IF(Table1[[#This Row],[Sales]]=0,0,Table1[[#This Row],[Profit]]/Table1[[#This Row],[Sales]])</f>
        <v>0.38</v>
      </c>
    </row>
    <row r="9429" spans="22:46" x14ac:dyDescent="0.3">
      <c r="V9429">
        <v>9428</v>
      </c>
      <c r="W9429" t="s">
        <v>11425</v>
      </c>
      <c r="X9429" s="1">
        <v>41970</v>
      </c>
      <c r="Y9429" s="1">
        <v>41651</v>
      </c>
      <c r="Z9429" t="s">
        <v>51</v>
      </c>
      <c r="AA9429" t="s">
        <v>7343</v>
      </c>
      <c r="AB9429" t="s">
        <v>7344</v>
      </c>
      <c r="AC9429" t="s">
        <v>41</v>
      </c>
      <c r="AD9429" t="s">
        <v>26</v>
      </c>
      <c r="AE9429" t="s">
        <v>3902</v>
      </c>
      <c r="AF9429" t="s">
        <v>301</v>
      </c>
      <c r="AG9429">
        <v>14215</v>
      </c>
      <c r="AH9429" t="s">
        <v>160</v>
      </c>
      <c r="AI9429" t="s">
        <v>3914</v>
      </c>
      <c r="AJ9429" t="s">
        <v>31</v>
      </c>
      <c r="AK9429" t="s">
        <v>67</v>
      </c>
      <c r="AL9429" t="s">
        <v>3915</v>
      </c>
      <c r="AM9429">
        <v>199.9</v>
      </c>
      <c r="AN9429">
        <v>5</v>
      </c>
      <c r="AO9429">
        <v>0</v>
      </c>
      <c r="AP9429">
        <v>39.979999999999997</v>
      </c>
      <c r="AQ9429">
        <f>YEAR(Table1[[#This Row],[Order Date]])</f>
        <v>2014</v>
      </c>
      <c r="AR9429" t="str">
        <f>TEXT(Table1[[#This Row],[Order Date]],"mmmm")</f>
        <v>November</v>
      </c>
      <c r="AS9429" t="str">
        <f>"Q"&amp;ROUNDUP(MONTH(Table1[[#This Row],[Order Date]])/3,0)</f>
        <v>Q4</v>
      </c>
      <c r="AT9429">
        <f>IF(Table1[[#This Row],[Sales]]=0,0,Table1[[#This Row],[Profit]]/Table1[[#This Row],[Sales]])</f>
        <v>0.19999999999999998</v>
      </c>
    </row>
    <row r="9430" spans="22:46" x14ac:dyDescent="0.3">
      <c r="V9430">
        <v>9429</v>
      </c>
      <c r="W9430" t="s">
        <v>11426</v>
      </c>
      <c r="X9430" s="1">
        <v>41770</v>
      </c>
      <c r="Y9430" t="s">
        <v>2090</v>
      </c>
      <c r="Z9430" t="s">
        <v>51</v>
      </c>
      <c r="AA9430" t="s">
        <v>957</v>
      </c>
      <c r="AB9430" t="s">
        <v>958</v>
      </c>
      <c r="AC9430" t="s">
        <v>41</v>
      </c>
      <c r="AD9430" t="s">
        <v>26</v>
      </c>
      <c r="AE9430" t="s">
        <v>1895</v>
      </c>
      <c r="AF9430" t="s">
        <v>110</v>
      </c>
      <c r="AG9430">
        <v>77340</v>
      </c>
      <c r="AH9430" t="s">
        <v>111</v>
      </c>
      <c r="AI9430" t="s">
        <v>1674</v>
      </c>
      <c r="AJ9430" t="s">
        <v>31</v>
      </c>
      <c r="AK9430" t="s">
        <v>35</v>
      </c>
      <c r="AL9430" t="s">
        <v>1675</v>
      </c>
      <c r="AM9430">
        <v>1212.96</v>
      </c>
      <c r="AN9430">
        <v>8</v>
      </c>
      <c r="AO9430">
        <v>0.3</v>
      </c>
      <c r="AP9430">
        <v>-69.311999999999998</v>
      </c>
      <c r="AQ9430">
        <f>YEAR(Table1[[#This Row],[Order Date]])</f>
        <v>2014</v>
      </c>
      <c r="AR9430" t="str">
        <f>TEXT(Table1[[#This Row],[Order Date]],"mmmm")</f>
        <v>May</v>
      </c>
      <c r="AS9430" t="str">
        <f>"Q"&amp;ROUNDUP(MONTH(Table1[[#This Row],[Order Date]])/3,0)</f>
        <v>Q2</v>
      </c>
      <c r="AT9430">
        <f>IF(Table1[[#This Row],[Sales]]=0,0,Table1[[#This Row],[Profit]]/Table1[[#This Row],[Sales]])</f>
        <v>-5.7142857142857141E-2</v>
      </c>
    </row>
    <row r="9431" spans="22:46" x14ac:dyDescent="0.3">
      <c r="V9431">
        <v>9430</v>
      </c>
      <c r="W9431" t="s">
        <v>11427</v>
      </c>
      <c r="X9431" s="1">
        <v>42244</v>
      </c>
      <c r="Y9431" s="1">
        <v>42013</v>
      </c>
      <c r="Z9431" t="s">
        <v>51</v>
      </c>
      <c r="AA9431" t="s">
        <v>1270</v>
      </c>
      <c r="AB9431" t="s">
        <v>1271</v>
      </c>
      <c r="AC9431" t="s">
        <v>41</v>
      </c>
      <c r="AD9431" t="s">
        <v>26</v>
      </c>
      <c r="AE9431" t="s">
        <v>923</v>
      </c>
      <c r="AF9431" t="s">
        <v>110</v>
      </c>
      <c r="AG9431">
        <v>75081</v>
      </c>
      <c r="AH9431" t="s">
        <v>111</v>
      </c>
      <c r="AI9431" t="s">
        <v>3953</v>
      </c>
      <c r="AJ9431" t="s">
        <v>73</v>
      </c>
      <c r="AK9431" t="s">
        <v>74</v>
      </c>
      <c r="AL9431" t="s">
        <v>3954</v>
      </c>
      <c r="AM9431">
        <v>1099.96</v>
      </c>
      <c r="AN9431">
        <v>5</v>
      </c>
      <c r="AO9431">
        <v>0.2</v>
      </c>
      <c r="AP9431">
        <v>82.497</v>
      </c>
      <c r="AQ9431">
        <f>YEAR(Table1[[#This Row],[Order Date]])</f>
        <v>2015</v>
      </c>
      <c r="AR9431" t="str">
        <f>TEXT(Table1[[#This Row],[Order Date]],"mmmm")</f>
        <v>August</v>
      </c>
      <c r="AS9431" t="str">
        <f>"Q"&amp;ROUNDUP(MONTH(Table1[[#This Row],[Order Date]])/3,0)</f>
        <v>Q3</v>
      </c>
      <c r="AT9431">
        <f>IF(Table1[[#This Row],[Sales]]=0,0,Table1[[#This Row],[Profit]]/Table1[[#This Row],[Sales]])</f>
        <v>7.4999999999999997E-2</v>
      </c>
    </row>
    <row r="9432" spans="22:46" x14ac:dyDescent="0.3">
      <c r="V9432">
        <v>9431</v>
      </c>
      <c r="W9432" t="s">
        <v>11427</v>
      </c>
      <c r="X9432" s="1">
        <v>42244</v>
      </c>
      <c r="Y9432" s="1">
        <v>42013</v>
      </c>
      <c r="Z9432" t="s">
        <v>51</v>
      </c>
      <c r="AA9432" t="s">
        <v>1270</v>
      </c>
      <c r="AB9432" t="s">
        <v>1271</v>
      </c>
      <c r="AC9432" t="s">
        <v>41</v>
      </c>
      <c r="AD9432" t="s">
        <v>26</v>
      </c>
      <c r="AE9432" t="s">
        <v>923</v>
      </c>
      <c r="AF9432" t="s">
        <v>110</v>
      </c>
      <c r="AG9432">
        <v>75081</v>
      </c>
      <c r="AH9432" t="s">
        <v>111</v>
      </c>
      <c r="AI9432" t="s">
        <v>5005</v>
      </c>
      <c r="AJ9432" t="s">
        <v>31</v>
      </c>
      <c r="AK9432" t="s">
        <v>57</v>
      </c>
      <c r="AL9432" t="s">
        <v>5006</v>
      </c>
      <c r="AM9432">
        <v>103.48099999999999</v>
      </c>
      <c r="AN9432">
        <v>1</v>
      </c>
      <c r="AO9432">
        <v>0.3</v>
      </c>
      <c r="AP9432">
        <v>-16.261299999999999</v>
      </c>
      <c r="AQ9432">
        <f>YEAR(Table1[[#This Row],[Order Date]])</f>
        <v>2015</v>
      </c>
      <c r="AR9432" t="str">
        <f>TEXT(Table1[[#This Row],[Order Date]],"mmmm")</f>
        <v>August</v>
      </c>
      <c r="AS9432" t="str">
        <f>"Q"&amp;ROUNDUP(MONTH(Table1[[#This Row],[Order Date]])/3,0)</f>
        <v>Q3</v>
      </c>
      <c r="AT9432">
        <f>IF(Table1[[#This Row],[Sales]]=0,0,Table1[[#This Row],[Profit]]/Table1[[#This Row],[Sales]])</f>
        <v>-0.15714285714285714</v>
      </c>
    </row>
    <row r="9433" spans="22:46" x14ac:dyDescent="0.3">
      <c r="V9433">
        <v>9432</v>
      </c>
      <c r="W9433" t="s">
        <v>11428</v>
      </c>
      <c r="X9433" s="1">
        <v>42174</v>
      </c>
      <c r="Y9433" t="s">
        <v>7581</v>
      </c>
      <c r="Z9433" t="s">
        <v>1450</v>
      </c>
      <c r="AA9433" t="s">
        <v>4270</v>
      </c>
      <c r="AB9433" t="s">
        <v>4271</v>
      </c>
      <c r="AC9433" t="s">
        <v>108</v>
      </c>
      <c r="AD9433" t="s">
        <v>26</v>
      </c>
      <c r="AE9433" t="s">
        <v>158</v>
      </c>
      <c r="AF9433" t="s">
        <v>159</v>
      </c>
      <c r="AG9433">
        <v>19134</v>
      </c>
      <c r="AH9433" t="s">
        <v>160</v>
      </c>
      <c r="AI9433" t="s">
        <v>11303</v>
      </c>
      <c r="AJ9433" t="s">
        <v>46</v>
      </c>
      <c r="AK9433" t="s">
        <v>47</v>
      </c>
      <c r="AL9433" t="s">
        <v>11304</v>
      </c>
      <c r="AM9433">
        <v>5.9039999999999999</v>
      </c>
      <c r="AN9433">
        <v>2</v>
      </c>
      <c r="AO9433">
        <v>0.2</v>
      </c>
      <c r="AP9433">
        <v>1.9925999999999999</v>
      </c>
      <c r="AQ9433">
        <f>YEAR(Table1[[#This Row],[Order Date]])</f>
        <v>2015</v>
      </c>
      <c r="AR9433" t="str">
        <f>TEXT(Table1[[#This Row],[Order Date]],"mmmm")</f>
        <v>June</v>
      </c>
      <c r="AS9433" t="str">
        <f>"Q"&amp;ROUNDUP(MONTH(Table1[[#This Row],[Order Date]])/3,0)</f>
        <v>Q2</v>
      </c>
      <c r="AT9433">
        <f>IF(Table1[[#This Row],[Sales]]=0,0,Table1[[#This Row],[Profit]]/Table1[[#This Row],[Sales]])</f>
        <v>0.33749999999999997</v>
      </c>
    </row>
    <row r="9434" spans="22:46" x14ac:dyDescent="0.3">
      <c r="V9434">
        <v>9433</v>
      </c>
      <c r="W9434" t="s">
        <v>11429</v>
      </c>
      <c r="X9434" s="1">
        <v>42233</v>
      </c>
      <c r="Y9434" t="s">
        <v>2769</v>
      </c>
      <c r="Z9434" t="s">
        <v>51</v>
      </c>
      <c r="AA9434" t="s">
        <v>585</v>
      </c>
      <c r="AB9434" t="s">
        <v>586</v>
      </c>
      <c r="AC9434" t="s">
        <v>25</v>
      </c>
      <c r="AD9434" t="s">
        <v>26</v>
      </c>
      <c r="AE9434" t="s">
        <v>1557</v>
      </c>
      <c r="AF9434" t="s">
        <v>349</v>
      </c>
      <c r="AG9434">
        <v>85345</v>
      </c>
      <c r="AH9434" t="s">
        <v>44</v>
      </c>
      <c r="AI9434" t="s">
        <v>5404</v>
      </c>
      <c r="AJ9434" t="s">
        <v>73</v>
      </c>
      <c r="AK9434" t="s">
        <v>176</v>
      </c>
      <c r="AL9434" t="s">
        <v>5405</v>
      </c>
      <c r="AM9434">
        <v>30.08</v>
      </c>
      <c r="AN9434">
        <v>2</v>
      </c>
      <c r="AO9434">
        <v>0.2</v>
      </c>
      <c r="AP9434">
        <v>-5.2640000000000002</v>
      </c>
      <c r="AQ9434">
        <f>YEAR(Table1[[#This Row],[Order Date]])</f>
        <v>2015</v>
      </c>
      <c r="AR9434" t="str">
        <f>TEXT(Table1[[#This Row],[Order Date]],"mmmm")</f>
        <v>August</v>
      </c>
      <c r="AS9434" t="str">
        <f>"Q"&amp;ROUNDUP(MONTH(Table1[[#This Row],[Order Date]])/3,0)</f>
        <v>Q3</v>
      </c>
      <c r="AT9434">
        <f>IF(Table1[[#This Row],[Sales]]=0,0,Table1[[#This Row],[Profit]]/Table1[[#This Row],[Sales]])</f>
        <v>-0.17500000000000002</v>
      </c>
    </row>
    <row r="9435" spans="22:46" x14ac:dyDescent="0.3">
      <c r="V9435">
        <v>9434</v>
      </c>
      <c r="W9435" t="s">
        <v>11429</v>
      </c>
      <c r="X9435" s="1">
        <v>42233</v>
      </c>
      <c r="Y9435" t="s">
        <v>2769</v>
      </c>
      <c r="Z9435" t="s">
        <v>51</v>
      </c>
      <c r="AA9435" t="s">
        <v>585</v>
      </c>
      <c r="AB9435" t="s">
        <v>586</v>
      </c>
      <c r="AC9435" t="s">
        <v>25</v>
      </c>
      <c r="AD9435" t="s">
        <v>26</v>
      </c>
      <c r="AE9435" t="s">
        <v>1557</v>
      </c>
      <c r="AF9435" t="s">
        <v>349</v>
      </c>
      <c r="AG9435">
        <v>85345</v>
      </c>
      <c r="AH9435" t="s">
        <v>44</v>
      </c>
      <c r="AI9435" t="s">
        <v>1295</v>
      </c>
      <c r="AJ9435" t="s">
        <v>46</v>
      </c>
      <c r="AK9435" t="s">
        <v>94</v>
      </c>
      <c r="AL9435" t="s">
        <v>1296</v>
      </c>
      <c r="AM9435">
        <v>36.287999999999997</v>
      </c>
      <c r="AN9435">
        <v>7</v>
      </c>
      <c r="AO9435">
        <v>0.2</v>
      </c>
      <c r="AP9435">
        <v>12.700799999999999</v>
      </c>
      <c r="AQ9435">
        <f>YEAR(Table1[[#This Row],[Order Date]])</f>
        <v>2015</v>
      </c>
      <c r="AR9435" t="str">
        <f>TEXT(Table1[[#This Row],[Order Date]],"mmmm")</f>
        <v>August</v>
      </c>
      <c r="AS9435" t="str">
        <f>"Q"&amp;ROUNDUP(MONTH(Table1[[#This Row],[Order Date]])/3,0)</f>
        <v>Q3</v>
      </c>
      <c r="AT9435">
        <f>IF(Table1[[#This Row],[Sales]]=0,0,Table1[[#This Row],[Profit]]/Table1[[#This Row],[Sales]])</f>
        <v>0.35000000000000003</v>
      </c>
    </row>
    <row r="9436" spans="22:46" x14ac:dyDescent="0.3">
      <c r="V9436">
        <v>9435</v>
      </c>
      <c r="W9436" t="s">
        <v>11429</v>
      </c>
      <c r="X9436" s="1">
        <v>42233</v>
      </c>
      <c r="Y9436" t="s">
        <v>2769</v>
      </c>
      <c r="Z9436" t="s">
        <v>51</v>
      </c>
      <c r="AA9436" t="s">
        <v>585</v>
      </c>
      <c r="AB9436" t="s">
        <v>586</v>
      </c>
      <c r="AC9436" t="s">
        <v>25</v>
      </c>
      <c r="AD9436" t="s">
        <v>26</v>
      </c>
      <c r="AE9436" t="s">
        <v>1557</v>
      </c>
      <c r="AF9436" t="s">
        <v>349</v>
      </c>
      <c r="AG9436">
        <v>85345</v>
      </c>
      <c r="AH9436" t="s">
        <v>44</v>
      </c>
      <c r="AI9436" t="s">
        <v>3491</v>
      </c>
      <c r="AJ9436" t="s">
        <v>46</v>
      </c>
      <c r="AK9436" t="s">
        <v>70</v>
      </c>
      <c r="AL9436" t="s">
        <v>3492</v>
      </c>
      <c r="AM9436">
        <v>10.272</v>
      </c>
      <c r="AN9436">
        <v>3</v>
      </c>
      <c r="AO9436">
        <v>0.2</v>
      </c>
      <c r="AP9436">
        <v>1.1556</v>
      </c>
      <c r="AQ9436">
        <f>YEAR(Table1[[#This Row],[Order Date]])</f>
        <v>2015</v>
      </c>
      <c r="AR9436" t="str">
        <f>TEXT(Table1[[#This Row],[Order Date]],"mmmm")</f>
        <v>August</v>
      </c>
      <c r="AS9436" t="str">
        <f>"Q"&amp;ROUNDUP(MONTH(Table1[[#This Row],[Order Date]])/3,0)</f>
        <v>Q3</v>
      </c>
      <c r="AT9436">
        <f>IF(Table1[[#This Row],[Sales]]=0,0,Table1[[#This Row],[Profit]]/Table1[[#This Row],[Sales]])</f>
        <v>0.11249999999999999</v>
      </c>
    </row>
    <row r="9437" spans="22:46" x14ac:dyDescent="0.3">
      <c r="V9437">
        <v>9436</v>
      </c>
      <c r="W9437" t="s">
        <v>11429</v>
      </c>
      <c r="X9437" s="1">
        <v>42233</v>
      </c>
      <c r="Y9437" t="s">
        <v>2769</v>
      </c>
      <c r="Z9437" t="s">
        <v>51</v>
      </c>
      <c r="AA9437" t="s">
        <v>585</v>
      </c>
      <c r="AB9437" t="s">
        <v>586</v>
      </c>
      <c r="AC9437" t="s">
        <v>25</v>
      </c>
      <c r="AD9437" t="s">
        <v>26</v>
      </c>
      <c r="AE9437" t="s">
        <v>1557</v>
      </c>
      <c r="AF9437" t="s">
        <v>349</v>
      </c>
      <c r="AG9437">
        <v>85345</v>
      </c>
      <c r="AH9437" t="s">
        <v>44</v>
      </c>
      <c r="AI9437" t="s">
        <v>2416</v>
      </c>
      <c r="AJ9437" t="s">
        <v>73</v>
      </c>
      <c r="AK9437" t="s">
        <v>176</v>
      </c>
      <c r="AL9437" t="s">
        <v>2417</v>
      </c>
      <c r="AM9437">
        <v>252.8</v>
      </c>
      <c r="AN9437">
        <v>4</v>
      </c>
      <c r="AO9437">
        <v>0.2</v>
      </c>
      <c r="AP9437">
        <v>-31.6</v>
      </c>
      <c r="AQ9437">
        <f>YEAR(Table1[[#This Row],[Order Date]])</f>
        <v>2015</v>
      </c>
      <c r="AR9437" t="str">
        <f>TEXT(Table1[[#This Row],[Order Date]],"mmmm")</f>
        <v>August</v>
      </c>
      <c r="AS9437" t="str">
        <f>"Q"&amp;ROUNDUP(MONTH(Table1[[#This Row],[Order Date]])/3,0)</f>
        <v>Q3</v>
      </c>
      <c r="AT9437">
        <f>IF(Table1[[#This Row],[Sales]]=0,0,Table1[[#This Row],[Profit]]/Table1[[#This Row],[Sales]])</f>
        <v>-0.125</v>
      </c>
    </row>
    <row r="9438" spans="22:46" x14ac:dyDescent="0.3">
      <c r="V9438">
        <v>9437</v>
      </c>
      <c r="W9438" t="s">
        <v>11430</v>
      </c>
      <c r="X9438" s="1">
        <v>42272</v>
      </c>
      <c r="Y9438" t="s">
        <v>164</v>
      </c>
      <c r="Z9438" t="s">
        <v>1450</v>
      </c>
      <c r="AA9438" t="s">
        <v>2775</v>
      </c>
      <c r="AB9438" t="s">
        <v>2776</v>
      </c>
      <c r="AC9438" t="s">
        <v>25</v>
      </c>
      <c r="AD9438" t="s">
        <v>26</v>
      </c>
      <c r="AE9438" t="s">
        <v>158</v>
      </c>
      <c r="AF9438" t="s">
        <v>159</v>
      </c>
      <c r="AG9438">
        <v>19143</v>
      </c>
      <c r="AH9438" t="s">
        <v>160</v>
      </c>
      <c r="AI9438" t="s">
        <v>3064</v>
      </c>
      <c r="AJ9438" t="s">
        <v>46</v>
      </c>
      <c r="AK9438" t="s">
        <v>77</v>
      </c>
      <c r="AL9438" t="s">
        <v>3065</v>
      </c>
      <c r="AM9438">
        <v>2.9460000000000002</v>
      </c>
      <c r="AN9438">
        <v>2</v>
      </c>
      <c r="AO9438">
        <v>0.7</v>
      </c>
      <c r="AP9438">
        <v>-2.0621999999999998</v>
      </c>
      <c r="AQ9438">
        <f>YEAR(Table1[[#This Row],[Order Date]])</f>
        <v>2015</v>
      </c>
      <c r="AR9438" t="str">
        <f>TEXT(Table1[[#This Row],[Order Date]],"mmmm")</f>
        <v>September</v>
      </c>
      <c r="AS9438" t="str">
        <f>"Q"&amp;ROUNDUP(MONTH(Table1[[#This Row],[Order Date]])/3,0)</f>
        <v>Q3</v>
      </c>
      <c r="AT9438">
        <f>IF(Table1[[#This Row],[Sales]]=0,0,Table1[[#This Row],[Profit]]/Table1[[#This Row],[Sales]])</f>
        <v>-0.69999999999999984</v>
      </c>
    </row>
    <row r="9439" spans="22:46" x14ac:dyDescent="0.3">
      <c r="V9439">
        <v>9438</v>
      </c>
      <c r="W9439" t="s">
        <v>11431</v>
      </c>
      <c r="X9439" s="1">
        <v>42881</v>
      </c>
      <c r="Y9439" t="s">
        <v>8953</v>
      </c>
      <c r="Z9439" t="s">
        <v>51</v>
      </c>
      <c r="AA9439" t="s">
        <v>2825</v>
      </c>
      <c r="AB9439" t="s">
        <v>2826</v>
      </c>
      <c r="AC9439" t="s">
        <v>25</v>
      </c>
      <c r="AD9439" t="s">
        <v>26</v>
      </c>
      <c r="AE9439" t="s">
        <v>2641</v>
      </c>
      <c r="AF9439" t="s">
        <v>43</v>
      </c>
      <c r="AG9439">
        <v>92054</v>
      </c>
      <c r="AH9439" t="s">
        <v>44</v>
      </c>
      <c r="AI9439" t="s">
        <v>6689</v>
      </c>
      <c r="AJ9439" t="s">
        <v>46</v>
      </c>
      <c r="AK9439" t="s">
        <v>94</v>
      </c>
      <c r="AL9439" t="s">
        <v>6690</v>
      </c>
      <c r="AM9439">
        <v>12.96</v>
      </c>
      <c r="AN9439">
        <v>2</v>
      </c>
      <c r="AO9439">
        <v>0</v>
      </c>
      <c r="AP9439">
        <v>6.2207999999999997</v>
      </c>
      <c r="AQ9439">
        <f>YEAR(Table1[[#This Row],[Order Date]])</f>
        <v>2017</v>
      </c>
      <c r="AR9439" t="str">
        <f>TEXT(Table1[[#This Row],[Order Date]],"mmmm")</f>
        <v>May</v>
      </c>
      <c r="AS9439" t="str">
        <f>"Q"&amp;ROUNDUP(MONTH(Table1[[#This Row],[Order Date]])/3,0)</f>
        <v>Q2</v>
      </c>
      <c r="AT9439">
        <f>IF(Table1[[#This Row],[Sales]]=0,0,Table1[[#This Row],[Profit]]/Table1[[#This Row],[Sales]])</f>
        <v>0.47999999999999993</v>
      </c>
    </row>
    <row r="9440" spans="22:46" x14ac:dyDescent="0.3">
      <c r="V9440">
        <v>9439</v>
      </c>
      <c r="W9440" t="s">
        <v>11432</v>
      </c>
      <c r="X9440" s="1">
        <v>42947</v>
      </c>
      <c r="Y9440" s="1">
        <v>42863</v>
      </c>
      <c r="Z9440" t="s">
        <v>51</v>
      </c>
      <c r="AA9440" t="s">
        <v>3917</v>
      </c>
      <c r="AB9440" t="s">
        <v>3918</v>
      </c>
      <c r="AC9440" t="s">
        <v>25</v>
      </c>
      <c r="AD9440" t="s">
        <v>26</v>
      </c>
      <c r="AE9440" t="s">
        <v>158</v>
      </c>
      <c r="AF9440" t="s">
        <v>159</v>
      </c>
      <c r="AG9440">
        <v>19134</v>
      </c>
      <c r="AH9440" t="s">
        <v>160</v>
      </c>
      <c r="AI9440" t="s">
        <v>5772</v>
      </c>
      <c r="AJ9440" t="s">
        <v>73</v>
      </c>
      <c r="AK9440" t="s">
        <v>74</v>
      </c>
      <c r="AL9440" t="s">
        <v>5773</v>
      </c>
      <c r="AM9440">
        <v>285.57600000000002</v>
      </c>
      <c r="AN9440">
        <v>4</v>
      </c>
      <c r="AO9440">
        <v>0.4</v>
      </c>
      <c r="AP9440">
        <v>-57.115200000000002</v>
      </c>
      <c r="AQ9440">
        <f>YEAR(Table1[[#This Row],[Order Date]])</f>
        <v>2017</v>
      </c>
      <c r="AR9440" t="str">
        <f>TEXT(Table1[[#This Row],[Order Date]],"mmmm")</f>
        <v>July</v>
      </c>
      <c r="AS9440" t="str">
        <f>"Q"&amp;ROUNDUP(MONTH(Table1[[#This Row],[Order Date]])/3,0)</f>
        <v>Q3</v>
      </c>
      <c r="AT9440">
        <f>IF(Table1[[#This Row],[Sales]]=0,0,Table1[[#This Row],[Profit]]/Table1[[#This Row],[Sales]])</f>
        <v>-0.19999999999999998</v>
      </c>
    </row>
    <row r="9441" spans="22:46" x14ac:dyDescent="0.3">
      <c r="V9441">
        <v>9440</v>
      </c>
      <c r="W9441" t="s">
        <v>11433</v>
      </c>
      <c r="X9441" s="1">
        <v>41924</v>
      </c>
      <c r="Y9441" t="s">
        <v>8608</v>
      </c>
      <c r="Z9441" t="s">
        <v>51</v>
      </c>
      <c r="AA9441" t="s">
        <v>9339</v>
      </c>
      <c r="AB9441" t="s">
        <v>9340</v>
      </c>
      <c r="AC9441" t="s">
        <v>41</v>
      </c>
      <c r="AD9441" t="s">
        <v>26</v>
      </c>
      <c r="AE9441" t="s">
        <v>342</v>
      </c>
      <c r="AF9441" t="s">
        <v>233</v>
      </c>
      <c r="AG9441">
        <v>60623</v>
      </c>
      <c r="AH9441" t="s">
        <v>111</v>
      </c>
      <c r="AI9441" t="s">
        <v>5412</v>
      </c>
      <c r="AJ9441" t="s">
        <v>46</v>
      </c>
      <c r="AK9441" t="s">
        <v>651</v>
      </c>
      <c r="AL9441" t="s">
        <v>5413</v>
      </c>
      <c r="AM9441">
        <v>22.24</v>
      </c>
      <c r="AN9441">
        <v>2</v>
      </c>
      <c r="AO9441">
        <v>0.2</v>
      </c>
      <c r="AP9441">
        <v>2.5019999999999998</v>
      </c>
      <c r="AQ9441">
        <f>YEAR(Table1[[#This Row],[Order Date]])</f>
        <v>2014</v>
      </c>
      <c r="AR9441" t="str">
        <f>TEXT(Table1[[#This Row],[Order Date]],"mmmm")</f>
        <v>October</v>
      </c>
      <c r="AS9441" t="str">
        <f>"Q"&amp;ROUNDUP(MONTH(Table1[[#This Row],[Order Date]])/3,0)</f>
        <v>Q4</v>
      </c>
      <c r="AT9441">
        <f>IF(Table1[[#This Row],[Sales]]=0,0,Table1[[#This Row],[Profit]]/Table1[[#This Row],[Sales]])</f>
        <v>0.1125</v>
      </c>
    </row>
    <row r="9442" spans="22:46" x14ac:dyDescent="0.3">
      <c r="V9442">
        <v>9441</v>
      </c>
      <c r="W9442" t="s">
        <v>11434</v>
      </c>
      <c r="X9442" s="1">
        <v>41784</v>
      </c>
      <c r="Y9442" t="s">
        <v>5126</v>
      </c>
      <c r="Z9442" t="s">
        <v>51</v>
      </c>
      <c r="AA9442" t="s">
        <v>9246</v>
      </c>
      <c r="AB9442" t="s">
        <v>9247</v>
      </c>
      <c r="AC9442" t="s">
        <v>25</v>
      </c>
      <c r="AD9442" t="s">
        <v>26</v>
      </c>
      <c r="AE9442" t="s">
        <v>300</v>
      </c>
      <c r="AF9442" t="s">
        <v>301</v>
      </c>
      <c r="AG9442">
        <v>10035</v>
      </c>
      <c r="AH9442" t="s">
        <v>160</v>
      </c>
      <c r="AI9442" t="s">
        <v>7019</v>
      </c>
      <c r="AJ9442" t="s">
        <v>46</v>
      </c>
      <c r="AK9442" t="s">
        <v>94</v>
      </c>
      <c r="AL9442" t="s">
        <v>7020</v>
      </c>
      <c r="AM9442">
        <v>14.62</v>
      </c>
      <c r="AN9442">
        <v>2</v>
      </c>
      <c r="AO9442">
        <v>0</v>
      </c>
      <c r="AP9442">
        <v>6.7252000000000001</v>
      </c>
      <c r="AQ9442">
        <f>YEAR(Table1[[#This Row],[Order Date]])</f>
        <v>2014</v>
      </c>
      <c r="AR9442" t="str">
        <f>TEXT(Table1[[#This Row],[Order Date]],"mmmm")</f>
        <v>May</v>
      </c>
      <c r="AS9442" t="str">
        <f>"Q"&amp;ROUNDUP(MONTH(Table1[[#This Row],[Order Date]])/3,0)</f>
        <v>Q2</v>
      </c>
      <c r="AT9442">
        <f>IF(Table1[[#This Row],[Sales]]=0,0,Table1[[#This Row],[Profit]]/Table1[[#This Row],[Sales]])</f>
        <v>0.46</v>
      </c>
    </row>
    <row r="9443" spans="22:46" x14ac:dyDescent="0.3">
      <c r="V9443">
        <v>9442</v>
      </c>
      <c r="W9443" t="s">
        <v>11435</v>
      </c>
      <c r="X9443" s="1">
        <v>42002</v>
      </c>
      <c r="Y9443" t="s">
        <v>2311</v>
      </c>
      <c r="Z9443" t="s">
        <v>22</v>
      </c>
      <c r="AA9443" t="s">
        <v>11436</v>
      </c>
      <c r="AB9443" t="s">
        <v>11437</v>
      </c>
      <c r="AC9443" t="s">
        <v>25</v>
      </c>
      <c r="AD9443" t="s">
        <v>26</v>
      </c>
      <c r="AE9443" t="s">
        <v>4788</v>
      </c>
      <c r="AF9443" t="s">
        <v>564</v>
      </c>
      <c r="AG9443">
        <v>44240</v>
      </c>
      <c r="AH9443" t="s">
        <v>160</v>
      </c>
      <c r="AI9443" t="s">
        <v>5408</v>
      </c>
      <c r="AJ9443" t="s">
        <v>46</v>
      </c>
      <c r="AK9443" t="s">
        <v>80</v>
      </c>
      <c r="AL9443" t="s">
        <v>5409</v>
      </c>
      <c r="AM9443">
        <v>48.36</v>
      </c>
      <c r="AN9443">
        <v>5</v>
      </c>
      <c r="AO9443">
        <v>0.2</v>
      </c>
      <c r="AP9443">
        <v>6.0449999999999999</v>
      </c>
      <c r="AQ9443">
        <f>YEAR(Table1[[#This Row],[Order Date]])</f>
        <v>2014</v>
      </c>
      <c r="AR9443" t="str">
        <f>TEXT(Table1[[#This Row],[Order Date]],"mmmm")</f>
        <v>December</v>
      </c>
      <c r="AS9443" t="str">
        <f>"Q"&amp;ROUNDUP(MONTH(Table1[[#This Row],[Order Date]])/3,0)</f>
        <v>Q4</v>
      </c>
      <c r="AT9443">
        <f>IF(Table1[[#This Row],[Sales]]=0,0,Table1[[#This Row],[Profit]]/Table1[[#This Row],[Sales]])</f>
        <v>0.125</v>
      </c>
    </row>
    <row r="9444" spans="22:46" x14ac:dyDescent="0.3">
      <c r="V9444">
        <v>9443</v>
      </c>
      <c r="W9444" t="s">
        <v>11438</v>
      </c>
      <c r="X9444" s="1">
        <v>42832</v>
      </c>
      <c r="Y9444" s="1">
        <v>43043</v>
      </c>
      <c r="Z9444" t="s">
        <v>51</v>
      </c>
      <c r="AA9444" t="s">
        <v>3449</v>
      </c>
      <c r="AB9444" t="s">
        <v>3450</v>
      </c>
      <c r="AC9444" t="s">
        <v>108</v>
      </c>
      <c r="AD9444" t="s">
        <v>26</v>
      </c>
      <c r="AE9444" t="s">
        <v>1712</v>
      </c>
      <c r="AF9444" t="s">
        <v>55</v>
      </c>
      <c r="AG9444">
        <v>32216</v>
      </c>
      <c r="AH9444" t="s">
        <v>29</v>
      </c>
      <c r="AI9444" t="s">
        <v>1763</v>
      </c>
      <c r="AJ9444" t="s">
        <v>46</v>
      </c>
      <c r="AK9444" t="s">
        <v>70</v>
      </c>
      <c r="AL9444" t="s">
        <v>1764</v>
      </c>
      <c r="AM9444">
        <v>16.256</v>
      </c>
      <c r="AN9444">
        <v>2</v>
      </c>
      <c r="AO9444">
        <v>0.2</v>
      </c>
      <c r="AP9444">
        <v>1.2192000000000001</v>
      </c>
      <c r="AQ9444">
        <f>YEAR(Table1[[#This Row],[Order Date]])</f>
        <v>2017</v>
      </c>
      <c r="AR9444" t="str">
        <f>TEXT(Table1[[#This Row],[Order Date]],"mmmm")</f>
        <v>April</v>
      </c>
      <c r="AS9444" t="str">
        <f>"Q"&amp;ROUNDUP(MONTH(Table1[[#This Row],[Order Date]])/3,0)</f>
        <v>Q2</v>
      </c>
      <c r="AT9444">
        <f>IF(Table1[[#This Row],[Sales]]=0,0,Table1[[#This Row],[Profit]]/Table1[[#This Row],[Sales]])</f>
        <v>7.4999999999999997E-2</v>
      </c>
    </row>
    <row r="9445" spans="22:46" x14ac:dyDescent="0.3">
      <c r="V9445">
        <v>9444</v>
      </c>
      <c r="W9445" t="s">
        <v>11438</v>
      </c>
      <c r="X9445" s="1">
        <v>42832</v>
      </c>
      <c r="Y9445" s="1">
        <v>43043</v>
      </c>
      <c r="Z9445" t="s">
        <v>51</v>
      </c>
      <c r="AA9445" t="s">
        <v>3449</v>
      </c>
      <c r="AB9445" t="s">
        <v>3450</v>
      </c>
      <c r="AC9445" t="s">
        <v>108</v>
      </c>
      <c r="AD9445" t="s">
        <v>26</v>
      </c>
      <c r="AE9445" t="s">
        <v>1712</v>
      </c>
      <c r="AF9445" t="s">
        <v>55</v>
      </c>
      <c r="AG9445">
        <v>32216</v>
      </c>
      <c r="AH9445" t="s">
        <v>29</v>
      </c>
      <c r="AI9445" t="s">
        <v>3629</v>
      </c>
      <c r="AJ9445" t="s">
        <v>73</v>
      </c>
      <c r="AK9445" t="s">
        <v>74</v>
      </c>
      <c r="AL9445" t="s">
        <v>3630</v>
      </c>
      <c r="AM9445">
        <v>219.184</v>
      </c>
      <c r="AN9445">
        <v>2</v>
      </c>
      <c r="AO9445">
        <v>0.2</v>
      </c>
      <c r="AP9445">
        <v>19.178599999999999</v>
      </c>
      <c r="AQ9445">
        <f>YEAR(Table1[[#This Row],[Order Date]])</f>
        <v>2017</v>
      </c>
      <c r="AR9445" t="str">
        <f>TEXT(Table1[[#This Row],[Order Date]],"mmmm")</f>
        <v>April</v>
      </c>
      <c r="AS9445" t="str">
        <f>"Q"&amp;ROUNDUP(MONTH(Table1[[#This Row],[Order Date]])/3,0)</f>
        <v>Q2</v>
      </c>
      <c r="AT9445">
        <f>IF(Table1[[#This Row],[Sales]]=0,0,Table1[[#This Row],[Profit]]/Table1[[#This Row],[Sales]])</f>
        <v>8.7499999999999994E-2</v>
      </c>
    </row>
    <row r="9446" spans="22:46" x14ac:dyDescent="0.3">
      <c r="V9446">
        <v>9445</v>
      </c>
      <c r="W9446" t="s">
        <v>11439</v>
      </c>
      <c r="X9446" s="1">
        <v>42064</v>
      </c>
      <c r="Y9446" s="1">
        <v>42038</v>
      </c>
      <c r="Z9446" t="s">
        <v>207</v>
      </c>
      <c r="AA9446" t="s">
        <v>8000</v>
      </c>
      <c r="AB9446" t="s">
        <v>8001</v>
      </c>
      <c r="AC9446" t="s">
        <v>41</v>
      </c>
      <c r="AD9446" t="s">
        <v>26</v>
      </c>
      <c r="AE9446" t="s">
        <v>4522</v>
      </c>
      <c r="AF9446" t="s">
        <v>110</v>
      </c>
      <c r="AG9446">
        <v>75019</v>
      </c>
      <c r="AH9446" t="s">
        <v>111</v>
      </c>
      <c r="AI9446" t="s">
        <v>7891</v>
      </c>
      <c r="AJ9446" t="s">
        <v>73</v>
      </c>
      <c r="AK9446" t="s">
        <v>74</v>
      </c>
      <c r="AL9446" t="s">
        <v>7892</v>
      </c>
      <c r="AM9446">
        <v>95.84</v>
      </c>
      <c r="AN9446">
        <v>4</v>
      </c>
      <c r="AO9446">
        <v>0.2</v>
      </c>
      <c r="AP9446">
        <v>34.741999999999997</v>
      </c>
      <c r="AQ9446">
        <f>YEAR(Table1[[#This Row],[Order Date]])</f>
        <v>2015</v>
      </c>
      <c r="AR9446" t="str">
        <f>TEXT(Table1[[#This Row],[Order Date]],"mmmm")</f>
        <v>March</v>
      </c>
      <c r="AS9446" t="str">
        <f>"Q"&amp;ROUNDUP(MONTH(Table1[[#This Row],[Order Date]])/3,0)</f>
        <v>Q1</v>
      </c>
      <c r="AT9446">
        <f>IF(Table1[[#This Row],[Sales]]=0,0,Table1[[#This Row],[Profit]]/Table1[[#This Row],[Sales]])</f>
        <v>0.36249999999999993</v>
      </c>
    </row>
    <row r="9447" spans="22:46" x14ac:dyDescent="0.3">
      <c r="V9447">
        <v>9446</v>
      </c>
      <c r="W9447" t="s">
        <v>11440</v>
      </c>
      <c r="X9447" s="1">
        <v>42153</v>
      </c>
      <c r="Y9447" s="1">
        <v>42069</v>
      </c>
      <c r="Z9447" t="s">
        <v>51</v>
      </c>
      <c r="AA9447" t="s">
        <v>461</v>
      </c>
      <c r="AB9447" t="s">
        <v>462</v>
      </c>
      <c r="AC9447" t="s">
        <v>25</v>
      </c>
      <c r="AD9447" t="s">
        <v>26</v>
      </c>
      <c r="AE9447" t="s">
        <v>4914</v>
      </c>
      <c r="AF9447" t="s">
        <v>287</v>
      </c>
      <c r="AG9447">
        <v>46203</v>
      </c>
      <c r="AH9447" t="s">
        <v>111</v>
      </c>
      <c r="AI9447" t="s">
        <v>2720</v>
      </c>
      <c r="AJ9447" t="s">
        <v>46</v>
      </c>
      <c r="AK9447" t="s">
        <v>47</v>
      </c>
      <c r="AL9447" t="s">
        <v>2721</v>
      </c>
      <c r="AM9447">
        <v>12.39</v>
      </c>
      <c r="AN9447">
        <v>3</v>
      </c>
      <c r="AO9447">
        <v>0</v>
      </c>
      <c r="AP9447">
        <v>5.6993999999999998</v>
      </c>
      <c r="AQ9447">
        <f>YEAR(Table1[[#This Row],[Order Date]])</f>
        <v>2015</v>
      </c>
      <c r="AR9447" t="str">
        <f>TEXT(Table1[[#This Row],[Order Date]],"mmmm")</f>
        <v>May</v>
      </c>
      <c r="AS9447" t="str">
        <f>"Q"&amp;ROUNDUP(MONTH(Table1[[#This Row],[Order Date]])/3,0)</f>
        <v>Q2</v>
      </c>
      <c r="AT9447">
        <f>IF(Table1[[#This Row],[Sales]]=0,0,Table1[[#This Row],[Profit]]/Table1[[#This Row],[Sales]])</f>
        <v>0.45999999999999996</v>
      </c>
    </row>
    <row r="9448" spans="22:46" x14ac:dyDescent="0.3">
      <c r="V9448">
        <v>9447</v>
      </c>
      <c r="W9448" t="s">
        <v>11441</v>
      </c>
      <c r="X9448" s="1">
        <v>42635</v>
      </c>
      <c r="Y9448" t="s">
        <v>1482</v>
      </c>
      <c r="Z9448" t="s">
        <v>51</v>
      </c>
      <c r="AA9448" t="s">
        <v>6696</v>
      </c>
      <c r="AB9448" t="s">
        <v>6697</v>
      </c>
      <c r="AC9448" t="s">
        <v>25</v>
      </c>
      <c r="AD9448" t="s">
        <v>26</v>
      </c>
      <c r="AE9448" t="s">
        <v>1663</v>
      </c>
      <c r="AF9448" t="s">
        <v>287</v>
      </c>
      <c r="AG9448">
        <v>46226</v>
      </c>
      <c r="AH9448" t="s">
        <v>111</v>
      </c>
      <c r="AI9448" t="s">
        <v>6209</v>
      </c>
      <c r="AJ9448" t="s">
        <v>46</v>
      </c>
      <c r="AK9448" t="s">
        <v>94</v>
      </c>
      <c r="AL9448" t="s">
        <v>6210</v>
      </c>
      <c r="AM9448">
        <v>35.880000000000003</v>
      </c>
      <c r="AN9448">
        <v>6</v>
      </c>
      <c r="AO9448">
        <v>0</v>
      </c>
      <c r="AP9448">
        <v>16.146000000000001</v>
      </c>
      <c r="AQ9448">
        <f>YEAR(Table1[[#This Row],[Order Date]])</f>
        <v>2016</v>
      </c>
      <c r="AR9448" t="str">
        <f>TEXT(Table1[[#This Row],[Order Date]],"mmmm")</f>
        <v>September</v>
      </c>
      <c r="AS9448" t="str">
        <f>"Q"&amp;ROUNDUP(MONTH(Table1[[#This Row],[Order Date]])/3,0)</f>
        <v>Q3</v>
      </c>
      <c r="AT9448">
        <f>IF(Table1[[#This Row],[Sales]]=0,0,Table1[[#This Row],[Profit]]/Table1[[#This Row],[Sales]])</f>
        <v>0.45</v>
      </c>
    </row>
    <row r="9449" spans="22:46" x14ac:dyDescent="0.3">
      <c r="V9449">
        <v>9448</v>
      </c>
      <c r="W9449" t="s">
        <v>11442</v>
      </c>
      <c r="X9449" s="1">
        <v>42882</v>
      </c>
      <c r="Y9449" s="1">
        <v>42800</v>
      </c>
      <c r="Z9449" t="s">
        <v>51</v>
      </c>
      <c r="AA9449" t="s">
        <v>411</v>
      </c>
      <c r="AB9449" t="s">
        <v>412</v>
      </c>
      <c r="AC9449" t="s">
        <v>25</v>
      </c>
      <c r="AD9449" t="s">
        <v>26</v>
      </c>
      <c r="AE9449" t="s">
        <v>5106</v>
      </c>
      <c r="AF9449" t="s">
        <v>732</v>
      </c>
      <c r="AG9449">
        <v>74133</v>
      </c>
      <c r="AH9449" t="s">
        <v>111</v>
      </c>
      <c r="AI9449" t="s">
        <v>213</v>
      </c>
      <c r="AJ9449" t="s">
        <v>31</v>
      </c>
      <c r="AK9449" t="s">
        <v>67</v>
      </c>
      <c r="AL9449" t="s">
        <v>214</v>
      </c>
      <c r="AM9449">
        <v>477.3</v>
      </c>
      <c r="AN9449">
        <v>5</v>
      </c>
      <c r="AO9449">
        <v>0</v>
      </c>
      <c r="AP9449">
        <v>138.417</v>
      </c>
      <c r="AQ9449">
        <f>YEAR(Table1[[#This Row],[Order Date]])</f>
        <v>2017</v>
      </c>
      <c r="AR9449" t="str">
        <f>TEXT(Table1[[#This Row],[Order Date]],"mmmm")</f>
        <v>May</v>
      </c>
      <c r="AS9449" t="str">
        <f>"Q"&amp;ROUNDUP(MONTH(Table1[[#This Row],[Order Date]])/3,0)</f>
        <v>Q2</v>
      </c>
      <c r="AT9449">
        <f>IF(Table1[[#This Row],[Sales]]=0,0,Table1[[#This Row],[Profit]]/Table1[[#This Row],[Sales]])</f>
        <v>0.28999999999999998</v>
      </c>
    </row>
    <row r="9450" spans="22:46" x14ac:dyDescent="0.3">
      <c r="V9450">
        <v>9449</v>
      </c>
      <c r="W9450" t="s">
        <v>11443</v>
      </c>
      <c r="X9450" s="1">
        <v>42630</v>
      </c>
      <c r="Y9450" t="s">
        <v>363</v>
      </c>
      <c r="Z9450" t="s">
        <v>51</v>
      </c>
      <c r="AA9450" t="s">
        <v>2403</v>
      </c>
      <c r="AB9450" t="s">
        <v>2404</v>
      </c>
      <c r="AC9450" t="s">
        <v>108</v>
      </c>
      <c r="AD9450" t="s">
        <v>26</v>
      </c>
      <c r="AE9450" t="s">
        <v>5142</v>
      </c>
      <c r="AF9450" t="s">
        <v>100</v>
      </c>
      <c r="AG9450">
        <v>98052</v>
      </c>
      <c r="AH9450" t="s">
        <v>44</v>
      </c>
      <c r="AI9450" t="s">
        <v>4633</v>
      </c>
      <c r="AJ9450" t="s">
        <v>46</v>
      </c>
      <c r="AK9450" t="s">
        <v>47</v>
      </c>
      <c r="AL9450" t="s">
        <v>4634</v>
      </c>
      <c r="AM9450">
        <v>12.32</v>
      </c>
      <c r="AN9450">
        <v>4</v>
      </c>
      <c r="AO9450">
        <v>0</v>
      </c>
      <c r="AP9450">
        <v>5.9135999999999997</v>
      </c>
      <c r="AQ9450">
        <f>YEAR(Table1[[#This Row],[Order Date]])</f>
        <v>2016</v>
      </c>
      <c r="AR9450" t="str">
        <f>TEXT(Table1[[#This Row],[Order Date]],"mmmm")</f>
        <v>September</v>
      </c>
      <c r="AS9450" t="str">
        <f>"Q"&amp;ROUNDUP(MONTH(Table1[[#This Row],[Order Date]])/3,0)</f>
        <v>Q3</v>
      </c>
      <c r="AT9450">
        <f>IF(Table1[[#This Row],[Sales]]=0,0,Table1[[#This Row],[Profit]]/Table1[[#This Row],[Sales]])</f>
        <v>0.48</v>
      </c>
    </row>
    <row r="9451" spans="22:46" x14ac:dyDescent="0.3">
      <c r="V9451">
        <v>9450</v>
      </c>
      <c r="W9451" t="s">
        <v>11444</v>
      </c>
      <c r="X9451" s="1">
        <v>41890</v>
      </c>
      <c r="Y9451" t="s">
        <v>1009</v>
      </c>
      <c r="Z9451" t="s">
        <v>51</v>
      </c>
      <c r="AA9451" t="s">
        <v>3349</v>
      </c>
      <c r="AB9451" t="s">
        <v>3350</v>
      </c>
      <c r="AC9451" t="s">
        <v>25</v>
      </c>
      <c r="AD9451" t="s">
        <v>26</v>
      </c>
      <c r="AE9451" t="s">
        <v>136</v>
      </c>
      <c r="AF9451" t="s">
        <v>43</v>
      </c>
      <c r="AG9451">
        <v>94109</v>
      </c>
      <c r="AH9451" t="s">
        <v>44</v>
      </c>
      <c r="AI9451" t="s">
        <v>4289</v>
      </c>
      <c r="AJ9451" t="s">
        <v>46</v>
      </c>
      <c r="AK9451" t="s">
        <v>77</v>
      </c>
      <c r="AL9451" t="s">
        <v>4290</v>
      </c>
      <c r="AM9451">
        <v>8.6080000000000005</v>
      </c>
      <c r="AN9451">
        <v>2</v>
      </c>
      <c r="AO9451">
        <v>0.2</v>
      </c>
      <c r="AP9451">
        <v>3.0127999999999999</v>
      </c>
      <c r="AQ9451">
        <f>YEAR(Table1[[#This Row],[Order Date]])</f>
        <v>2014</v>
      </c>
      <c r="AR9451" t="str">
        <f>TEXT(Table1[[#This Row],[Order Date]],"mmmm")</f>
        <v>September</v>
      </c>
      <c r="AS9451" t="str">
        <f>"Q"&amp;ROUNDUP(MONTH(Table1[[#This Row],[Order Date]])/3,0)</f>
        <v>Q3</v>
      </c>
      <c r="AT9451">
        <f>IF(Table1[[#This Row],[Sales]]=0,0,Table1[[#This Row],[Profit]]/Table1[[#This Row],[Sales]])</f>
        <v>0.35</v>
      </c>
    </row>
    <row r="9452" spans="22:46" x14ac:dyDescent="0.3">
      <c r="V9452">
        <v>9451</v>
      </c>
      <c r="W9452" t="s">
        <v>11445</v>
      </c>
      <c r="X9452" s="1">
        <v>42889</v>
      </c>
      <c r="Y9452" s="1">
        <v>42922</v>
      </c>
      <c r="Z9452" t="s">
        <v>51</v>
      </c>
      <c r="AA9452" t="s">
        <v>2328</v>
      </c>
      <c r="AB9452" t="s">
        <v>2329</v>
      </c>
      <c r="AC9452" t="s">
        <v>108</v>
      </c>
      <c r="AD9452" t="s">
        <v>26</v>
      </c>
      <c r="AE9452" t="s">
        <v>5249</v>
      </c>
      <c r="AF9452" t="s">
        <v>100</v>
      </c>
      <c r="AG9452">
        <v>99207</v>
      </c>
      <c r="AH9452" t="s">
        <v>44</v>
      </c>
      <c r="AI9452" t="s">
        <v>2030</v>
      </c>
      <c r="AJ9452" t="s">
        <v>46</v>
      </c>
      <c r="AK9452" t="s">
        <v>60</v>
      </c>
      <c r="AL9452" t="s">
        <v>2031</v>
      </c>
      <c r="AM9452">
        <v>136.26</v>
      </c>
      <c r="AN9452">
        <v>9</v>
      </c>
      <c r="AO9452">
        <v>0</v>
      </c>
      <c r="AP9452">
        <v>5.4504000000000001</v>
      </c>
      <c r="AQ9452">
        <f>YEAR(Table1[[#This Row],[Order Date]])</f>
        <v>2017</v>
      </c>
      <c r="AR9452" t="str">
        <f>TEXT(Table1[[#This Row],[Order Date]],"mmmm")</f>
        <v>June</v>
      </c>
      <c r="AS9452" t="str">
        <f>"Q"&amp;ROUNDUP(MONTH(Table1[[#This Row],[Order Date]])/3,0)</f>
        <v>Q2</v>
      </c>
      <c r="AT9452">
        <f>IF(Table1[[#This Row],[Sales]]=0,0,Table1[[#This Row],[Profit]]/Table1[[#This Row],[Sales]])</f>
        <v>0.04</v>
      </c>
    </row>
    <row r="9453" spans="22:46" x14ac:dyDescent="0.3">
      <c r="V9453">
        <v>9452</v>
      </c>
      <c r="W9453" t="s">
        <v>11446</v>
      </c>
      <c r="X9453" s="1">
        <v>42275</v>
      </c>
      <c r="Y9453" s="1">
        <v>42134</v>
      </c>
      <c r="Z9453" t="s">
        <v>51</v>
      </c>
      <c r="AA9453" t="s">
        <v>5067</v>
      </c>
      <c r="AB9453" t="s">
        <v>5068</v>
      </c>
      <c r="AC9453" t="s">
        <v>41</v>
      </c>
      <c r="AD9453" t="s">
        <v>26</v>
      </c>
      <c r="AE9453" t="s">
        <v>42</v>
      </c>
      <c r="AF9453" t="s">
        <v>43</v>
      </c>
      <c r="AG9453">
        <v>90032</v>
      </c>
      <c r="AH9453" t="s">
        <v>44</v>
      </c>
      <c r="AI9453" t="s">
        <v>4904</v>
      </c>
      <c r="AJ9453" t="s">
        <v>46</v>
      </c>
      <c r="AK9453" t="s">
        <v>80</v>
      </c>
      <c r="AL9453" t="s">
        <v>4905</v>
      </c>
      <c r="AM9453">
        <v>186.15</v>
      </c>
      <c r="AN9453">
        <v>3</v>
      </c>
      <c r="AO9453">
        <v>0</v>
      </c>
      <c r="AP9453">
        <v>55.844999999999999</v>
      </c>
      <c r="AQ9453">
        <f>YEAR(Table1[[#This Row],[Order Date]])</f>
        <v>2015</v>
      </c>
      <c r="AR9453" t="str">
        <f>TEXT(Table1[[#This Row],[Order Date]],"mmmm")</f>
        <v>September</v>
      </c>
      <c r="AS9453" t="str">
        <f>"Q"&amp;ROUNDUP(MONTH(Table1[[#This Row],[Order Date]])/3,0)</f>
        <v>Q3</v>
      </c>
      <c r="AT9453">
        <f>IF(Table1[[#This Row],[Sales]]=0,0,Table1[[#This Row],[Profit]]/Table1[[#This Row],[Sales]])</f>
        <v>0.3</v>
      </c>
    </row>
    <row r="9454" spans="22:46" x14ac:dyDescent="0.3">
      <c r="V9454">
        <v>9453</v>
      </c>
      <c r="W9454" t="s">
        <v>11446</v>
      </c>
      <c r="X9454" s="1">
        <v>42275</v>
      </c>
      <c r="Y9454" s="1">
        <v>42134</v>
      </c>
      <c r="Z9454" t="s">
        <v>51</v>
      </c>
      <c r="AA9454" t="s">
        <v>5067</v>
      </c>
      <c r="AB9454" t="s">
        <v>5068</v>
      </c>
      <c r="AC9454" t="s">
        <v>41</v>
      </c>
      <c r="AD9454" t="s">
        <v>26</v>
      </c>
      <c r="AE9454" t="s">
        <v>42</v>
      </c>
      <c r="AF9454" t="s">
        <v>43</v>
      </c>
      <c r="AG9454">
        <v>90032</v>
      </c>
      <c r="AH9454" t="s">
        <v>44</v>
      </c>
      <c r="AI9454" t="s">
        <v>3643</v>
      </c>
      <c r="AJ9454" t="s">
        <v>46</v>
      </c>
      <c r="AK9454" t="s">
        <v>77</v>
      </c>
      <c r="AL9454" t="s">
        <v>3644</v>
      </c>
      <c r="AM9454">
        <v>81.792000000000002</v>
      </c>
      <c r="AN9454">
        <v>6</v>
      </c>
      <c r="AO9454">
        <v>0.2</v>
      </c>
      <c r="AP9454">
        <v>26.5824</v>
      </c>
      <c r="AQ9454">
        <f>YEAR(Table1[[#This Row],[Order Date]])</f>
        <v>2015</v>
      </c>
      <c r="AR9454" t="str">
        <f>TEXT(Table1[[#This Row],[Order Date]],"mmmm")</f>
        <v>September</v>
      </c>
      <c r="AS9454" t="str">
        <f>"Q"&amp;ROUNDUP(MONTH(Table1[[#This Row],[Order Date]])/3,0)</f>
        <v>Q3</v>
      </c>
      <c r="AT9454">
        <f>IF(Table1[[#This Row],[Sales]]=0,0,Table1[[#This Row],[Profit]]/Table1[[#This Row],[Sales]])</f>
        <v>0.32500000000000001</v>
      </c>
    </row>
    <row r="9455" spans="22:46" x14ac:dyDescent="0.3">
      <c r="V9455">
        <v>9454</v>
      </c>
      <c r="W9455" t="s">
        <v>11446</v>
      </c>
      <c r="X9455" s="1">
        <v>42275</v>
      </c>
      <c r="Y9455" s="1">
        <v>42134</v>
      </c>
      <c r="Z9455" t="s">
        <v>51</v>
      </c>
      <c r="AA9455" t="s">
        <v>5067</v>
      </c>
      <c r="AB9455" t="s">
        <v>5068</v>
      </c>
      <c r="AC9455" t="s">
        <v>41</v>
      </c>
      <c r="AD9455" t="s">
        <v>26</v>
      </c>
      <c r="AE9455" t="s">
        <v>42</v>
      </c>
      <c r="AF9455" t="s">
        <v>43</v>
      </c>
      <c r="AG9455">
        <v>90032</v>
      </c>
      <c r="AH9455" t="s">
        <v>44</v>
      </c>
      <c r="AI9455" t="s">
        <v>9892</v>
      </c>
      <c r="AJ9455" t="s">
        <v>46</v>
      </c>
      <c r="AK9455" t="s">
        <v>651</v>
      </c>
      <c r="AL9455" t="s">
        <v>9893</v>
      </c>
      <c r="AM9455">
        <v>47.19</v>
      </c>
      <c r="AN9455">
        <v>3</v>
      </c>
      <c r="AO9455">
        <v>0</v>
      </c>
      <c r="AP9455">
        <v>13.6851</v>
      </c>
      <c r="AQ9455">
        <f>YEAR(Table1[[#This Row],[Order Date]])</f>
        <v>2015</v>
      </c>
      <c r="AR9455" t="str">
        <f>TEXT(Table1[[#This Row],[Order Date]],"mmmm")</f>
        <v>September</v>
      </c>
      <c r="AS9455" t="str">
        <f>"Q"&amp;ROUNDUP(MONTH(Table1[[#This Row],[Order Date]])/3,0)</f>
        <v>Q3</v>
      </c>
      <c r="AT9455">
        <f>IF(Table1[[#This Row],[Sales]]=0,0,Table1[[#This Row],[Profit]]/Table1[[#This Row],[Sales]])</f>
        <v>0.29000000000000004</v>
      </c>
    </row>
    <row r="9456" spans="22:46" x14ac:dyDescent="0.3">
      <c r="V9456">
        <v>9455</v>
      </c>
      <c r="W9456" t="s">
        <v>11446</v>
      </c>
      <c r="X9456" s="1">
        <v>42275</v>
      </c>
      <c r="Y9456" s="1">
        <v>42134</v>
      </c>
      <c r="Z9456" t="s">
        <v>51</v>
      </c>
      <c r="AA9456" t="s">
        <v>5067</v>
      </c>
      <c r="AB9456" t="s">
        <v>5068</v>
      </c>
      <c r="AC9456" t="s">
        <v>41</v>
      </c>
      <c r="AD9456" t="s">
        <v>26</v>
      </c>
      <c r="AE9456" t="s">
        <v>42</v>
      </c>
      <c r="AF9456" t="s">
        <v>43</v>
      </c>
      <c r="AG9456">
        <v>90032</v>
      </c>
      <c r="AH9456" t="s">
        <v>44</v>
      </c>
      <c r="AI9456" t="s">
        <v>2012</v>
      </c>
      <c r="AJ9456" t="s">
        <v>73</v>
      </c>
      <c r="AK9456" t="s">
        <v>74</v>
      </c>
      <c r="AL9456" t="s">
        <v>2013</v>
      </c>
      <c r="AM9456">
        <v>36.783999999999999</v>
      </c>
      <c r="AN9456">
        <v>2</v>
      </c>
      <c r="AO9456">
        <v>0.2</v>
      </c>
      <c r="AP9456">
        <v>-8.2764000000000006</v>
      </c>
      <c r="AQ9456">
        <f>YEAR(Table1[[#This Row],[Order Date]])</f>
        <v>2015</v>
      </c>
      <c r="AR9456" t="str">
        <f>TEXT(Table1[[#This Row],[Order Date]],"mmmm")</f>
        <v>September</v>
      </c>
      <c r="AS9456" t="str">
        <f>"Q"&amp;ROUNDUP(MONTH(Table1[[#This Row],[Order Date]])/3,0)</f>
        <v>Q3</v>
      </c>
      <c r="AT9456">
        <f>IF(Table1[[#This Row],[Sales]]=0,0,Table1[[#This Row],[Profit]]/Table1[[#This Row],[Sales]])</f>
        <v>-0.22500000000000003</v>
      </c>
    </row>
    <row r="9457" spans="22:46" x14ac:dyDescent="0.3">
      <c r="V9457">
        <v>9456</v>
      </c>
      <c r="W9457" t="s">
        <v>11447</v>
      </c>
      <c r="X9457" s="1">
        <v>42537</v>
      </c>
      <c r="Y9457" t="s">
        <v>3237</v>
      </c>
      <c r="Z9457" t="s">
        <v>22</v>
      </c>
      <c r="AA9457" t="s">
        <v>2939</v>
      </c>
      <c r="AB9457" t="s">
        <v>2940</v>
      </c>
      <c r="AC9457" t="s">
        <v>108</v>
      </c>
      <c r="AD9457" t="s">
        <v>26</v>
      </c>
      <c r="AE9457" t="s">
        <v>6933</v>
      </c>
      <c r="AF9457" t="s">
        <v>379</v>
      </c>
      <c r="AG9457">
        <v>37421</v>
      </c>
      <c r="AH9457" t="s">
        <v>29</v>
      </c>
      <c r="AI9457" t="s">
        <v>11448</v>
      </c>
      <c r="AJ9457" t="s">
        <v>73</v>
      </c>
      <c r="AK9457" t="s">
        <v>768</v>
      </c>
      <c r="AL9457" t="s">
        <v>11449</v>
      </c>
      <c r="AM9457">
        <v>91.474999999999994</v>
      </c>
      <c r="AN9457">
        <v>1</v>
      </c>
      <c r="AO9457">
        <v>0.5</v>
      </c>
      <c r="AP9457">
        <v>-1.8294999999999999</v>
      </c>
      <c r="AQ9457">
        <f>YEAR(Table1[[#This Row],[Order Date]])</f>
        <v>2016</v>
      </c>
      <c r="AR9457" t="str">
        <f>TEXT(Table1[[#This Row],[Order Date]],"mmmm")</f>
        <v>June</v>
      </c>
      <c r="AS9457" t="str">
        <f>"Q"&amp;ROUNDUP(MONTH(Table1[[#This Row],[Order Date]])/3,0)</f>
        <v>Q2</v>
      </c>
      <c r="AT9457">
        <f>IF(Table1[[#This Row],[Sales]]=0,0,Table1[[#This Row],[Profit]]/Table1[[#This Row],[Sales]])</f>
        <v>-0.02</v>
      </c>
    </row>
    <row r="9458" spans="22:46" x14ac:dyDescent="0.3">
      <c r="V9458">
        <v>9457</v>
      </c>
      <c r="W9458" t="s">
        <v>11450</v>
      </c>
      <c r="X9458" s="1">
        <v>42882</v>
      </c>
      <c r="Y9458" s="1">
        <v>42800</v>
      </c>
      <c r="Z9458" t="s">
        <v>51</v>
      </c>
      <c r="AA9458" t="s">
        <v>2879</v>
      </c>
      <c r="AB9458" t="s">
        <v>2880</v>
      </c>
      <c r="AC9458" t="s">
        <v>41</v>
      </c>
      <c r="AD9458" t="s">
        <v>26</v>
      </c>
      <c r="AE9458" t="s">
        <v>5041</v>
      </c>
      <c r="AF9458" t="s">
        <v>92</v>
      </c>
      <c r="AG9458">
        <v>27405</v>
      </c>
      <c r="AH9458" t="s">
        <v>29</v>
      </c>
      <c r="AI9458" t="s">
        <v>11451</v>
      </c>
      <c r="AJ9458" t="s">
        <v>73</v>
      </c>
      <c r="AK9458" t="s">
        <v>176</v>
      </c>
      <c r="AL9458" t="s">
        <v>11452</v>
      </c>
      <c r="AM9458">
        <v>27.192</v>
      </c>
      <c r="AN9458">
        <v>3</v>
      </c>
      <c r="AO9458">
        <v>0.2</v>
      </c>
      <c r="AP9458">
        <v>0.33989999999999998</v>
      </c>
      <c r="AQ9458">
        <f>YEAR(Table1[[#This Row],[Order Date]])</f>
        <v>2017</v>
      </c>
      <c r="AR9458" t="str">
        <f>TEXT(Table1[[#This Row],[Order Date]],"mmmm")</f>
        <v>May</v>
      </c>
      <c r="AS9458" t="str">
        <f>"Q"&amp;ROUNDUP(MONTH(Table1[[#This Row],[Order Date]])/3,0)</f>
        <v>Q2</v>
      </c>
      <c r="AT9458">
        <f>IF(Table1[[#This Row],[Sales]]=0,0,Table1[[#This Row],[Profit]]/Table1[[#This Row],[Sales]])</f>
        <v>1.2499999999999999E-2</v>
      </c>
    </row>
    <row r="9459" spans="22:46" x14ac:dyDescent="0.3">
      <c r="V9459">
        <v>9458</v>
      </c>
      <c r="W9459" t="s">
        <v>11450</v>
      </c>
      <c r="X9459" s="1">
        <v>42882</v>
      </c>
      <c r="Y9459" s="1">
        <v>42800</v>
      </c>
      <c r="Z9459" t="s">
        <v>51</v>
      </c>
      <c r="AA9459" t="s">
        <v>2879</v>
      </c>
      <c r="AB9459" t="s">
        <v>2880</v>
      </c>
      <c r="AC9459" t="s">
        <v>41</v>
      </c>
      <c r="AD9459" t="s">
        <v>26</v>
      </c>
      <c r="AE9459" t="s">
        <v>5041</v>
      </c>
      <c r="AF9459" t="s">
        <v>92</v>
      </c>
      <c r="AG9459">
        <v>27405</v>
      </c>
      <c r="AH9459" t="s">
        <v>29</v>
      </c>
      <c r="AI9459" t="s">
        <v>5543</v>
      </c>
      <c r="AJ9459" t="s">
        <v>46</v>
      </c>
      <c r="AK9459" t="s">
        <v>77</v>
      </c>
      <c r="AL9459" t="s">
        <v>5544</v>
      </c>
      <c r="AM9459">
        <v>12.06</v>
      </c>
      <c r="AN9459">
        <v>5</v>
      </c>
      <c r="AO9459">
        <v>0.7</v>
      </c>
      <c r="AP9459">
        <v>-10.050000000000001</v>
      </c>
      <c r="AQ9459">
        <f>YEAR(Table1[[#This Row],[Order Date]])</f>
        <v>2017</v>
      </c>
      <c r="AR9459" t="str">
        <f>TEXT(Table1[[#This Row],[Order Date]],"mmmm")</f>
        <v>May</v>
      </c>
      <c r="AS9459" t="str">
        <f>"Q"&amp;ROUNDUP(MONTH(Table1[[#This Row],[Order Date]])/3,0)</f>
        <v>Q2</v>
      </c>
      <c r="AT9459">
        <f>IF(Table1[[#This Row],[Sales]]=0,0,Table1[[#This Row],[Profit]]/Table1[[#This Row],[Sales]])</f>
        <v>-0.83333333333333337</v>
      </c>
    </row>
    <row r="9460" spans="22:46" x14ac:dyDescent="0.3">
      <c r="V9460">
        <v>9459</v>
      </c>
      <c r="W9460" t="s">
        <v>11453</v>
      </c>
      <c r="X9460" s="1">
        <v>41921</v>
      </c>
      <c r="Y9460" t="s">
        <v>8614</v>
      </c>
      <c r="Z9460" t="s">
        <v>51</v>
      </c>
      <c r="AA9460" t="s">
        <v>801</v>
      </c>
      <c r="AB9460" t="s">
        <v>802</v>
      </c>
      <c r="AC9460" t="s">
        <v>25</v>
      </c>
      <c r="AD9460" t="s">
        <v>26</v>
      </c>
      <c r="AE9460" t="s">
        <v>136</v>
      </c>
      <c r="AF9460" t="s">
        <v>43</v>
      </c>
      <c r="AG9460">
        <v>94122</v>
      </c>
      <c r="AH9460" t="s">
        <v>44</v>
      </c>
      <c r="AI9460" t="s">
        <v>1259</v>
      </c>
      <c r="AJ9460" t="s">
        <v>46</v>
      </c>
      <c r="AK9460" t="s">
        <v>70</v>
      </c>
      <c r="AL9460" t="s">
        <v>1260</v>
      </c>
      <c r="AM9460">
        <v>144.6</v>
      </c>
      <c r="AN9460">
        <v>3</v>
      </c>
      <c r="AO9460">
        <v>0</v>
      </c>
      <c r="AP9460">
        <v>41.933999999999997</v>
      </c>
      <c r="AQ9460">
        <f>YEAR(Table1[[#This Row],[Order Date]])</f>
        <v>2014</v>
      </c>
      <c r="AR9460" t="str">
        <f>TEXT(Table1[[#This Row],[Order Date]],"mmmm")</f>
        <v>October</v>
      </c>
      <c r="AS9460" t="str">
        <f>"Q"&amp;ROUNDUP(MONTH(Table1[[#This Row],[Order Date]])/3,0)</f>
        <v>Q4</v>
      </c>
      <c r="AT9460">
        <f>IF(Table1[[#This Row],[Sales]]=0,0,Table1[[#This Row],[Profit]]/Table1[[#This Row],[Sales]])</f>
        <v>0.28999999999999998</v>
      </c>
    </row>
    <row r="9461" spans="22:46" x14ac:dyDescent="0.3">
      <c r="V9461">
        <v>9460</v>
      </c>
      <c r="W9461" t="s">
        <v>11453</v>
      </c>
      <c r="X9461" s="1">
        <v>41921</v>
      </c>
      <c r="Y9461" t="s">
        <v>8614</v>
      </c>
      <c r="Z9461" t="s">
        <v>51</v>
      </c>
      <c r="AA9461" t="s">
        <v>801</v>
      </c>
      <c r="AB9461" t="s">
        <v>802</v>
      </c>
      <c r="AC9461" t="s">
        <v>25</v>
      </c>
      <c r="AD9461" t="s">
        <v>26</v>
      </c>
      <c r="AE9461" t="s">
        <v>136</v>
      </c>
      <c r="AF9461" t="s">
        <v>43</v>
      </c>
      <c r="AG9461">
        <v>94122</v>
      </c>
      <c r="AH9461" t="s">
        <v>44</v>
      </c>
      <c r="AI9461" t="s">
        <v>8902</v>
      </c>
      <c r="AJ9461" t="s">
        <v>73</v>
      </c>
      <c r="AK9461" t="s">
        <v>74</v>
      </c>
      <c r="AL9461" t="s">
        <v>8903</v>
      </c>
      <c r="AM9461">
        <v>15.992000000000001</v>
      </c>
      <c r="AN9461">
        <v>1</v>
      </c>
      <c r="AO9461">
        <v>0.2</v>
      </c>
      <c r="AP9461">
        <v>-2.9984999999999999</v>
      </c>
      <c r="AQ9461">
        <f>YEAR(Table1[[#This Row],[Order Date]])</f>
        <v>2014</v>
      </c>
      <c r="AR9461" t="str">
        <f>TEXT(Table1[[#This Row],[Order Date]],"mmmm")</f>
        <v>October</v>
      </c>
      <c r="AS9461" t="str">
        <f>"Q"&amp;ROUNDUP(MONTH(Table1[[#This Row],[Order Date]])/3,0)</f>
        <v>Q4</v>
      </c>
      <c r="AT9461">
        <f>IF(Table1[[#This Row],[Sales]]=0,0,Table1[[#This Row],[Profit]]/Table1[[#This Row],[Sales]])</f>
        <v>-0.18749999999999997</v>
      </c>
    </row>
    <row r="9462" spans="22:46" x14ac:dyDescent="0.3">
      <c r="V9462">
        <v>9461</v>
      </c>
      <c r="W9462" t="s">
        <v>11454</v>
      </c>
      <c r="X9462" s="1">
        <v>41960</v>
      </c>
      <c r="Y9462" t="s">
        <v>6253</v>
      </c>
      <c r="Z9462" t="s">
        <v>22</v>
      </c>
      <c r="AA9462" t="s">
        <v>4139</v>
      </c>
      <c r="AB9462" t="s">
        <v>4140</v>
      </c>
      <c r="AC9462" t="s">
        <v>108</v>
      </c>
      <c r="AD9462" t="s">
        <v>26</v>
      </c>
      <c r="AE9462" t="s">
        <v>300</v>
      </c>
      <c r="AF9462" t="s">
        <v>301</v>
      </c>
      <c r="AG9462">
        <v>10024</v>
      </c>
      <c r="AH9462" t="s">
        <v>160</v>
      </c>
      <c r="AI9462" t="s">
        <v>3045</v>
      </c>
      <c r="AJ9462" t="s">
        <v>46</v>
      </c>
      <c r="AK9462" t="s">
        <v>94</v>
      </c>
      <c r="AL9462" t="s">
        <v>3046</v>
      </c>
      <c r="AM9462">
        <v>34.44</v>
      </c>
      <c r="AN9462">
        <v>3</v>
      </c>
      <c r="AO9462">
        <v>0</v>
      </c>
      <c r="AP9462">
        <v>17.22</v>
      </c>
      <c r="AQ9462">
        <f>YEAR(Table1[[#This Row],[Order Date]])</f>
        <v>2014</v>
      </c>
      <c r="AR9462" t="str">
        <f>TEXT(Table1[[#This Row],[Order Date]],"mmmm")</f>
        <v>November</v>
      </c>
      <c r="AS9462" t="str">
        <f>"Q"&amp;ROUNDUP(MONTH(Table1[[#This Row],[Order Date]])/3,0)</f>
        <v>Q4</v>
      </c>
      <c r="AT9462">
        <f>IF(Table1[[#This Row],[Sales]]=0,0,Table1[[#This Row],[Profit]]/Table1[[#This Row],[Sales]])</f>
        <v>0.5</v>
      </c>
    </row>
    <row r="9463" spans="22:46" x14ac:dyDescent="0.3">
      <c r="V9463">
        <v>9462</v>
      </c>
      <c r="W9463" t="s">
        <v>11455</v>
      </c>
      <c r="X9463" s="1">
        <v>41931</v>
      </c>
      <c r="Y9463" t="s">
        <v>6266</v>
      </c>
      <c r="Z9463" t="s">
        <v>51</v>
      </c>
      <c r="AA9463" t="s">
        <v>2438</v>
      </c>
      <c r="AB9463" t="s">
        <v>2439</v>
      </c>
      <c r="AC9463" t="s">
        <v>108</v>
      </c>
      <c r="AD9463" t="s">
        <v>26</v>
      </c>
      <c r="AE9463" t="s">
        <v>1256</v>
      </c>
      <c r="AF9463" t="s">
        <v>43</v>
      </c>
      <c r="AG9463">
        <v>90712</v>
      </c>
      <c r="AH9463" t="s">
        <v>44</v>
      </c>
      <c r="AI9463" t="s">
        <v>4857</v>
      </c>
      <c r="AJ9463" t="s">
        <v>73</v>
      </c>
      <c r="AK9463" t="s">
        <v>74</v>
      </c>
      <c r="AL9463" t="s">
        <v>4858</v>
      </c>
      <c r="AM9463">
        <v>321.55200000000002</v>
      </c>
      <c r="AN9463">
        <v>6</v>
      </c>
      <c r="AO9463">
        <v>0.2</v>
      </c>
      <c r="AP9463">
        <v>20.097000000000001</v>
      </c>
      <c r="AQ9463">
        <f>YEAR(Table1[[#This Row],[Order Date]])</f>
        <v>2014</v>
      </c>
      <c r="AR9463" t="str">
        <f>TEXT(Table1[[#This Row],[Order Date]],"mmmm")</f>
        <v>October</v>
      </c>
      <c r="AS9463" t="str">
        <f>"Q"&amp;ROUNDUP(MONTH(Table1[[#This Row],[Order Date]])/3,0)</f>
        <v>Q4</v>
      </c>
      <c r="AT9463">
        <f>IF(Table1[[#This Row],[Sales]]=0,0,Table1[[#This Row],[Profit]]/Table1[[#This Row],[Sales]])</f>
        <v>6.25E-2</v>
      </c>
    </row>
    <row r="9464" spans="22:46" x14ac:dyDescent="0.3">
      <c r="V9464">
        <v>9463</v>
      </c>
      <c r="W9464" t="s">
        <v>11456</v>
      </c>
      <c r="X9464" s="1">
        <v>43064</v>
      </c>
      <c r="Y9464" t="s">
        <v>3067</v>
      </c>
      <c r="Z9464" t="s">
        <v>22</v>
      </c>
      <c r="AA9464" t="s">
        <v>346</v>
      </c>
      <c r="AB9464" t="s">
        <v>347</v>
      </c>
      <c r="AC9464" t="s">
        <v>41</v>
      </c>
      <c r="AD9464" t="s">
        <v>26</v>
      </c>
      <c r="AE9464" t="s">
        <v>1657</v>
      </c>
      <c r="AF9464" t="s">
        <v>28</v>
      </c>
      <c r="AG9464">
        <v>40214</v>
      </c>
      <c r="AH9464" t="s">
        <v>29</v>
      </c>
      <c r="AI9464" t="s">
        <v>5075</v>
      </c>
      <c r="AJ9464" t="s">
        <v>31</v>
      </c>
      <c r="AK9464" t="s">
        <v>35</v>
      </c>
      <c r="AL9464" t="s">
        <v>5076</v>
      </c>
      <c r="AM9464">
        <v>701.96</v>
      </c>
      <c r="AN9464">
        <v>2</v>
      </c>
      <c r="AO9464">
        <v>0</v>
      </c>
      <c r="AP9464">
        <v>168.47040000000001</v>
      </c>
      <c r="AQ9464">
        <f>YEAR(Table1[[#This Row],[Order Date]])</f>
        <v>2017</v>
      </c>
      <c r="AR9464" t="str">
        <f>TEXT(Table1[[#This Row],[Order Date]],"mmmm")</f>
        <v>November</v>
      </c>
      <c r="AS9464" t="str">
        <f>"Q"&amp;ROUNDUP(MONTH(Table1[[#This Row],[Order Date]])/3,0)</f>
        <v>Q4</v>
      </c>
      <c r="AT9464">
        <f>IF(Table1[[#This Row],[Sales]]=0,0,Table1[[#This Row],[Profit]]/Table1[[#This Row],[Sales]])</f>
        <v>0.24</v>
      </c>
    </row>
    <row r="9465" spans="22:46" x14ac:dyDescent="0.3">
      <c r="V9465">
        <v>9464</v>
      </c>
      <c r="W9465" t="s">
        <v>11457</v>
      </c>
      <c r="X9465" s="1">
        <v>41697</v>
      </c>
      <c r="Y9465" s="1">
        <v>41701</v>
      </c>
      <c r="Z9465" t="s">
        <v>207</v>
      </c>
      <c r="AA9465" t="s">
        <v>5458</v>
      </c>
      <c r="AB9465" t="s">
        <v>5459</v>
      </c>
      <c r="AC9465" t="s">
        <v>25</v>
      </c>
      <c r="AD9465" t="s">
        <v>26</v>
      </c>
      <c r="AE9465" t="s">
        <v>563</v>
      </c>
      <c r="AF9465" t="s">
        <v>564</v>
      </c>
      <c r="AG9465">
        <v>43229</v>
      </c>
      <c r="AH9465" t="s">
        <v>160</v>
      </c>
      <c r="AI9465" t="s">
        <v>2129</v>
      </c>
      <c r="AJ9465" t="s">
        <v>46</v>
      </c>
      <c r="AK9465" t="s">
        <v>70</v>
      </c>
      <c r="AL9465" t="s">
        <v>2130</v>
      </c>
      <c r="AM9465">
        <v>19.456</v>
      </c>
      <c r="AN9465">
        <v>4</v>
      </c>
      <c r="AO9465">
        <v>0.2</v>
      </c>
      <c r="AP9465">
        <v>3.4047999999999998</v>
      </c>
      <c r="AQ9465">
        <f>YEAR(Table1[[#This Row],[Order Date]])</f>
        <v>2014</v>
      </c>
      <c r="AR9465" t="str">
        <f>TEXT(Table1[[#This Row],[Order Date]],"mmmm")</f>
        <v>February</v>
      </c>
      <c r="AS9465" t="str">
        <f>"Q"&amp;ROUNDUP(MONTH(Table1[[#This Row],[Order Date]])/3,0)</f>
        <v>Q1</v>
      </c>
      <c r="AT9465">
        <f>IF(Table1[[#This Row],[Sales]]=0,0,Table1[[#This Row],[Profit]]/Table1[[#This Row],[Sales]])</f>
        <v>0.17499999999999999</v>
      </c>
    </row>
    <row r="9466" spans="22:46" x14ac:dyDescent="0.3">
      <c r="V9466">
        <v>9465</v>
      </c>
      <c r="W9466" t="s">
        <v>11458</v>
      </c>
      <c r="X9466" s="1">
        <v>41994</v>
      </c>
      <c r="Y9466" t="s">
        <v>1709</v>
      </c>
      <c r="Z9466" t="s">
        <v>51</v>
      </c>
      <c r="AA9466" t="s">
        <v>5256</v>
      </c>
      <c r="AB9466" t="s">
        <v>5257</v>
      </c>
      <c r="AC9466" t="s">
        <v>25</v>
      </c>
      <c r="AD9466" t="s">
        <v>26</v>
      </c>
      <c r="AE9466" t="s">
        <v>684</v>
      </c>
      <c r="AF9466" t="s">
        <v>276</v>
      </c>
      <c r="AG9466">
        <v>19711</v>
      </c>
      <c r="AH9466" t="s">
        <v>160</v>
      </c>
      <c r="AI9466" t="s">
        <v>7549</v>
      </c>
      <c r="AJ9466" t="s">
        <v>46</v>
      </c>
      <c r="AK9466" t="s">
        <v>47</v>
      </c>
      <c r="AL9466" t="s">
        <v>7550</v>
      </c>
      <c r="AM9466">
        <v>17.28</v>
      </c>
      <c r="AN9466">
        <v>6</v>
      </c>
      <c r="AO9466">
        <v>0</v>
      </c>
      <c r="AP9466">
        <v>7.9488000000000003</v>
      </c>
      <c r="AQ9466">
        <f>YEAR(Table1[[#This Row],[Order Date]])</f>
        <v>2014</v>
      </c>
      <c r="AR9466" t="str">
        <f>TEXT(Table1[[#This Row],[Order Date]],"mmmm")</f>
        <v>December</v>
      </c>
      <c r="AS9466" t="str">
        <f>"Q"&amp;ROUNDUP(MONTH(Table1[[#This Row],[Order Date]])/3,0)</f>
        <v>Q4</v>
      </c>
      <c r="AT9466">
        <f>IF(Table1[[#This Row],[Sales]]=0,0,Table1[[#This Row],[Profit]]/Table1[[#This Row],[Sales]])</f>
        <v>0.45999999999999996</v>
      </c>
    </row>
    <row r="9467" spans="22:46" x14ac:dyDescent="0.3">
      <c r="V9467">
        <v>9466</v>
      </c>
      <c r="W9467" t="s">
        <v>11459</v>
      </c>
      <c r="X9467" s="1">
        <v>42693</v>
      </c>
      <c r="Y9467" t="s">
        <v>6243</v>
      </c>
      <c r="Z9467" t="s">
        <v>51</v>
      </c>
      <c r="AA9467" t="s">
        <v>298</v>
      </c>
      <c r="AB9467" t="s">
        <v>299</v>
      </c>
      <c r="AC9467" t="s">
        <v>41</v>
      </c>
      <c r="AD9467" t="s">
        <v>26</v>
      </c>
      <c r="AE9467" t="s">
        <v>99</v>
      </c>
      <c r="AF9467" t="s">
        <v>100</v>
      </c>
      <c r="AG9467">
        <v>98115</v>
      </c>
      <c r="AH9467" t="s">
        <v>44</v>
      </c>
      <c r="AI9467" t="s">
        <v>2044</v>
      </c>
      <c r="AJ9467" t="s">
        <v>31</v>
      </c>
      <c r="AK9467" t="s">
        <v>67</v>
      </c>
      <c r="AL9467" t="s">
        <v>2045</v>
      </c>
      <c r="AM9467">
        <v>31.96</v>
      </c>
      <c r="AN9467">
        <v>2</v>
      </c>
      <c r="AO9467">
        <v>0</v>
      </c>
      <c r="AP9467">
        <v>1.5980000000000001</v>
      </c>
      <c r="AQ9467">
        <f>YEAR(Table1[[#This Row],[Order Date]])</f>
        <v>2016</v>
      </c>
      <c r="AR9467" t="str">
        <f>TEXT(Table1[[#This Row],[Order Date]],"mmmm")</f>
        <v>November</v>
      </c>
      <c r="AS9467" t="str">
        <f>"Q"&amp;ROUNDUP(MONTH(Table1[[#This Row],[Order Date]])/3,0)</f>
        <v>Q4</v>
      </c>
      <c r="AT9467">
        <f>IF(Table1[[#This Row],[Sales]]=0,0,Table1[[#This Row],[Profit]]/Table1[[#This Row],[Sales]])</f>
        <v>0.05</v>
      </c>
    </row>
    <row r="9468" spans="22:46" x14ac:dyDescent="0.3">
      <c r="V9468">
        <v>9467</v>
      </c>
      <c r="W9468" t="s">
        <v>11460</v>
      </c>
      <c r="X9468" s="1">
        <v>43044</v>
      </c>
      <c r="Y9468" s="1">
        <v>43019</v>
      </c>
      <c r="Z9468" t="s">
        <v>22</v>
      </c>
      <c r="AA9468" t="s">
        <v>4847</v>
      </c>
      <c r="AB9468" t="s">
        <v>4848</v>
      </c>
      <c r="AC9468" t="s">
        <v>25</v>
      </c>
      <c r="AD9468" t="s">
        <v>26</v>
      </c>
      <c r="AE9468" t="s">
        <v>300</v>
      </c>
      <c r="AF9468" t="s">
        <v>301</v>
      </c>
      <c r="AG9468">
        <v>10024</v>
      </c>
      <c r="AH9468" t="s">
        <v>160</v>
      </c>
      <c r="AI9468" t="s">
        <v>695</v>
      </c>
      <c r="AJ9468" t="s">
        <v>46</v>
      </c>
      <c r="AK9468" t="s">
        <v>77</v>
      </c>
      <c r="AL9468" t="s">
        <v>696</v>
      </c>
      <c r="AM9468">
        <v>164.68799999999999</v>
      </c>
      <c r="AN9468">
        <v>6</v>
      </c>
      <c r="AO9468">
        <v>0.2</v>
      </c>
      <c r="AP9468">
        <v>55.5822</v>
      </c>
      <c r="AQ9468">
        <f>YEAR(Table1[[#This Row],[Order Date]])</f>
        <v>2017</v>
      </c>
      <c r="AR9468" t="str">
        <f>TEXT(Table1[[#This Row],[Order Date]],"mmmm")</f>
        <v>November</v>
      </c>
      <c r="AS9468" t="str">
        <f>"Q"&amp;ROUNDUP(MONTH(Table1[[#This Row],[Order Date]])/3,0)</f>
        <v>Q4</v>
      </c>
      <c r="AT9468">
        <f>IF(Table1[[#This Row],[Sales]]=0,0,Table1[[#This Row],[Profit]]/Table1[[#This Row],[Sales]])</f>
        <v>0.33750000000000002</v>
      </c>
    </row>
    <row r="9469" spans="22:46" x14ac:dyDescent="0.3">
      <c r="V9469">
        <v>9468</v>
      </c>
      <c r="W9469" t="s">
        <v>11460</v>
      </c>
      <c r="X9469" s="1">
        <v>43044</v>
      </c>
      <c r="Y9469" s="1">
        <v>43019</v>
      </c>
      <c r="Z9469" t="s">
        <v>22</v>
      </c>
      <c r="AA9469" t="s">
        <v>4847</v>
      </c>
      <c r="AB9469" t="s">
        <v>4848</v>
      </c>
      <c r="AC9469" t="s">
        <v>25</v>
      </c>
      <c r="AD9469" t="s">
        <v>26</v>
      </c>
      <c r="AE9469" t="s">
        <v>300</v>
      </c>
      <c r="AF9469" t="s">
        <v>301</v>
      </c>
      <c r="AG9469">
        <v>10024</v>
      </c>
      <c r="AH9469" t="s">
        <v>160</v>
      </c>
      <c r="AI9469" t="s">
        <v>7661</v>
      </c>
      <c r="AJ9469" t="s">
        <v>31</v>
      </c>
      <c r="AK9469" t="s">
        <v>57</v>
      </c>
      <c r="AL9469" t="s">
        <v>7662</v>
      </c>
      <c r="AM9469">
        <v>166.5</v>
      </c>
      <c r="AN9469">
        <v>2</v>
      </c>
      <c r="AO9469">
        <v>0.4</v>
      </c>
      <c r="AP9469">
        <v>-66.599999999999994</v>
      </c>
      <c r="AQ9469">
        <f>YEAR(Table1[[#This Row],[Order Date]])</f>
        <v>2017</v>
      </c>
      <c r="AR9469" t="str">
        <f>TEXT(Table1[[#This Row],[Order Date]],"mmmm")</f>
        <v>November</v>
      </c>
      <c r="AS9469" t="str">
        <f>"Q"&amp;ROUNDUP(MONTH(Table1[[#This Row],[Order Date]])/3,0)</f>
        <v>Q4</v>
      </c>
      <c r="AT9469">
        <f>IF(Table1[[#This Row],[Sales]]=0,0,Table1[[#This Row],[Profit]]/Table1[[#This Row],[Sales]])</f>
        <v>-0.39999999999999997</v>
      </c>
    </row>
    <row r="9470" spans="22:46" x14ac:dyDescent="0.3">
      <c r="V9470">
        <v>9469</v>
      </c>
      <c r="W9470" t="s">
        <v>11460</v>
      </c>
      <c r="X9470" s="1">
        <v>43044</v>
      </c>
      <c r="Y9470" s="1">
        <v>43019</v>
      </c>
      <c r="Z9470" t="s">
        <v>22</v>
      </c>
      <c r="AA9470" t="s">
        <v>4847</v>
      </c>
      <c r="AB9470" t="s">
        <v>4848</v>
      </c>
      <c r="AC9470" t="s">
        <v>25</v>
      </c>
      <c r="AD9470" t="s">
        <v>26</v>
      </c>
      <c r="AE9470" t="s">
        <v>300</v>
      </c>
      <c r="AF9470" t="s">
        <v>301</v>
      </c>
      <c r="AG9470">
        <v>10024</v>
      </c>
      <c r="AH9470" t="s">
        <v>160</v>
      </c>
      <c r="AI9470" t="s">
        <v>2987</v>
      </c>
      <c r="AJ9470" t="s">
        <v>46</v>
      </c>
      <c r="AK9470" t="s">
        <v>94</v>
      </c>
      <c r="AL9470" t="s">
        <v>2988</v>
      </c>
      <c r="AM9470">
        <v>12.96</v>
      </c>
      <c r="AN9470">
        <v>2</v>
      </c>
      <c r="AO9470">
        <v>0</v>
      </c>
      <c r="AP9470">
        <v>6.2207999999999997</v>
      </c>
      <c r="AQ9470">
        <f>YEAR(Table1[[#This Row],[Order Date]])</f>
        <v>2017</v>
      </c>
      <c r="AR9470" t="str">
        <f>TEXT(Table1[[#This Row],[Order Date]],"mmmm")</f>
        <v>November</v>
      </c>
      <c r="AS9470" t="str">
        <f>"Q"&amp;ROUNDUP(MONTH(Table1[[#This Row],[Order Date]])/3,0)</f>
        <v>Q4</v>
      </c>
      <c r="AT9470">
        <f>IF(Table1[[#This Row],[Sales]]=0,0,Table1[[#This Row],[Profit]]/Table1[[#This Row],[Sales]])</f>
        <v>0.47999999999999993</v>
      </c>
    </row>
    <row r="9471" spans="22:46" x14ac:dyDescent="0.3">
      <c r="V9471">
        <v>9470</v>
      </c>
      <c r="W9471" t="s">
        <v>11460</v>
      </c>
      <c r="X9471" s="1">
        <v>43044</v>
      </c>
      <c r="Y9471" s="1">
        <v>43019</v>
      </c>
      <c r="Z9471" t="s">
        <v>22</v>
      </c>
      <c r="AA9471" t="s">
        <v>4847</v>
      </c>
      <c r="AB9471" t="s">
        <v>4848</v>
      </c>
      <c r="AC9471" t="s">
        <v>25</v>
      </c>
      <c r="AD9471" t="s">
        <v>26</v>
      </c>
      <c r="AE9471" t="s">
        <v>300</v>
      </c>
      <c r="AF9471" t="s">
        <v>301</v>
      </c>
      <c r="AG9471">
        <v>10024</v>
      </c>
      <c r="AH9471" t="s">
        <v>160</v>
      </c>
      <c r="AI9471" t="s">
        <v>1830</v>
      </c>
      <c r="AJ9471" t="s">
        <v>46</v>
      </c>
      <c r="AK9471" t="s">
        <v>94</v>
      </c>
      <c r="AL9471" t="s">
        <v>1831</v>
      </c>
      <c r="AM9471">
        <v>110.96</v>
      </c>
      <c r="AN9471">
        <v>2</v>
      </c>
      <c r="AO9471">
        <v>0</v>
      </c>
      <c r="AP9471">
        <v>53.260800000000003</v>
      </c>
      <c r="AQ9471">
        <f>YEAR(Table1[[#This Row],[Order Date]])</f>
        <v>2017</v>
      </c>
      <c r="AR9471" t="str">
        <f>TEXT(Table1[[#This Row],[Order Date]],"mmmm")</f>
        <v>November</v>
      </c>
      <c r="AS9471" t="str">
        <f>"Q"&amp;ROUNDUP(MONTH(Table1[[#This Row],[Order Date]])/3,0)</f>
        <v>Q4</v>
      </c>
      <c r="AT9471">
        <f>IF(Table1[[#This Row],[Sales]]=0,0,Table1[[#This Row],[Profit]]/Table1[[#This Row],[Sales]])</f>
        <v>0.48000000000000004</v>
      </c>
    </row>
    <row r="9472" spans="22:46" x14ac:dyDescent="0.3">
      <c r="V9472">
        <v>9471</v>
      </c>
      <c r="W9472" t="s">
        <v>11460</v>
      </c>
      <c r="X9472" s="1">
        <v>43044</v>
      </c>
      <c r="Y9472" s="1">
        <v>43019</v>
      </c>
      <c r="Z9472" t="s">
        <v>22</v>
      </c>
      <c r="AA9472" t="s">
        <v>4847</v>
      </c>
      <c r="AB9472" t="s">
        <v>4848</v>
      </c>
      <c r="AC9472" t="s">
        <v>25</v>
      </c>
      <c r="AD9472" t="s">
        <v>26</v>
      </c>
      <c r="AE9472" t="s">
        <v>300</v>
      </c>
      <c r="AF9472" t="s">
        <v>301</v>
      </c>
      <c r="AG9472">
        <v>10024</v>
      </c>
      <c r="AH9472" t="s">
        <v>160</v>
      </c>
      <c r="AI9472" t="s">
        <v>693</v>
      </c>
      <c r="AJ9472" t="s">
        <v>73</v>
      </c>
      <c r="AK9472" t="s">
        <v>74</v>
      </c>
      <c r="AL9472" t="s">
        <v>694</v>
      </c>
      <c r="AM9472">
        <v>99.98</v>
      </c>
      <c r="AN9472">
        <v>2</v>
      </c>
      <c r="AO9472">
        <v>0</v>
      </c>
      <c r="AP9472">
        <v>3.9992000000000001</v>
      </c>
      <c r="AQ9472">
        <f>YEAR(Table1[[#This Row],[Order Date]])</f>
        <v>2017</v>
      </c>
      <c r="AR9472" t="str">
        <f>TEXT(Table1[[#This Row],[Order Date]],"mmmm")</f>
        <v>November</v>
      </c>
      <c r="AS9472" t="str">
        <f>"Q"&amp;ROUNDUP(MONTH(Table1[[#This Row],[Order Date]])/3,0)</f>
        <v>Q4</v>
      </c>
      <c r="AT9472">
        <f>IF(Table1[[#This Row],[Sales]]=0,0,Table1[[#This Row],[Profit]]/Table1[[#This Row],[Sales]])</f>
        <v>0.04</v>
      </c>
    </row>
    <row r="9473" spans="22:46" x14ac:dyDescent="0.3">
      <c r="V9473">
        <v>9472</v>
      </c>
      <c r="W9473" t="s">
        <v>11460</v>
      </c>
      <c r="X9473" s="1">
        <v>43044</v>
      </c>
      <c r="Y9473" s="1">
        <v>43019</v>
      </c>
      <c r="Z9473" t="s">
        <v>22</v>
      </c>
      <c r="AA9473" t="s">
        <v>4847</v>
      </c>
      <c r="AB9473" t="s">
        <v>4848</v>
      </c>
      <c r="AC9473" t="s">
        <v>25</v>
      </c>
      <c r="AD9473" t="s">
        <v>26</v>
      </c>
      <c r="AE9473" t="s">
        <v>300</v>
      </c>
      <c r="AF9473" t="s">
        <v>301</v>
      </c>
      <c r="AG9473">
        <v>10024</v>
      </c>
      <c r="AH9473" t="s">
        <v>160</v>
      </c>
      <c r="AI9473" t="s">
        <v>1237</v>
      </c>
      <c r="AJ9473" t="s">
        <v>46</v>
      </c>
      <c r="AK9473" t="s">
        <v>77</v>
      </c>
      <c r="AL9473" t="s">
        <v>1238</v>
      </c>
      <c r="AM9473">
        <v>11.423999999999999</v>
      </c>
      <c r="AN9473">
        <v>1</v>
      </c>
      <c r="AO9473">
        <v>0.2</v>
      </c>
      <c r="AP9473">
        <v>3.7128000000000001</v>
      </c>
      <c r="AQ9473">
        <f>YEAR(Table1[[#This Row],[Order Date]])</f>
        <v>2017</v>
      </c>
      <c r="AR9473" t="str">
        <f>TEXT(Table1[[#This Row],[Order Date]],"mmmm")</f>
        <v>November</v>
      </c>
      <c r="AS9473" t="str">
        <f>"Q"&amp;ROUNDUP(MONTH(Table1[[#This Row],[Order Date]])/3,0)</f>
        <v>Q4</v>
      </c>
      <c r="AT9473">
        <f>IF(Table1[[#This Row],[Sales]]=0,0,Table1[[#This Row],[Profit]]/Table1[[#This Row],[Sales]])</f>
        <v>0.32500000000000001</v>
      </c>
    </row>
    <row r="9474" spans="22:46" x14ac:dyDescent="0.3">
      <c r="V9474">
        <v>9473</v>
      </c>
      <c r="W9474" t="s">
        <v>11460</v>
      </c>
      <c r="X9474" s="1">
        <v>43044</v>
      </c>
      <c r="Y9474" s="1">
        <v>43019</v>
      </c>
      <c r="Z9474" t="s">
        <v>22</v>
      </c>
      <c r="AA9474" t="s">
        <v>4847</v>
      </c>
      <c r="AB9474" t="s">
        <v>4848</v>
      </c>
      <c r="AC9474" t="s">
        <v>25</v>
      </c>
      <c r="AD9474" t="s">
        <v>26</v>
      </c>
      <c r="AE9474" t="s">
        <v>300</v>
      </c>
      <c r="AF9474" t="s">
        <v>301</v>
      </c>
      <c r="AG9474">
        <v>10024</v>
      </c>
      <c r="AH9474" t="s">
        <v>160</v>
      </c>
      <c r="AI9474" t="s">
        <v>6825</v>
      </c>
      <c r="AJ9474" t="s">
        <v>31</v>
      </c>
      <c r="AK9474" t="s">
        <v>35</v>
      </c>
      <c r="AL9474" t="s">
        <v>6826</v>
      </c>
      <c r="AM9474">
        <v>128.124</v>
      </c>
      <c r="AN9474">
        <v>2</v>
      </c>
      <c r="AO9474">
        <v>0.1</v>
      </c>
      <c r="AP9474">
        <v>24.2012</v>
      </c>
      <c r="AQ9474">
        <f>YEAR(Table1[[#This Row],[Order Date]])</f>
        <v>2017</v>
      </c>
      <c r="AR9474" t="str">
        <f>TEXT(Table1[[#This Row],[Order Date]],"mmmm")</f>
        <v>November</v>
      </c>
      <c r="AS9474" t="str">
        <f>"Q"&amp;ROUNDUP(MONTH(Table1[[#This Row],[Order Date]])/3,0)</f>
        <v>Q4</v>
      </c>
      <c r="AT9474">
        <f>IF(Table1[[#This Row],[Sales]]=0,0,Table1[[#This Row],[Profit]]/Table1[[#This Row],[Sales]])</f>
        <v>0.18888888888888888</v>
      </c>
    </row>
    <row r="9475" spans="22:46" x14ac:dyDescent="0.3">
      <c r="V9475">
        <v>9474</v>
      </c>
      <c r="W9475" t="s">
        <v>11460</v>
      </c>
      <c r="X9475" s="1">
        <v>43044</v>
      </c>
      <c r="Y9475" s="1">
        <v>43019</v>
      </c>
      <c r="Z9475" t="s">
        <v>22</v>
      </c>
      <c r="AA9475" t="s">
        <v>4847</v>
      </c>
      <c r="AB9475" t="s">
        <v>4848</v>
      </c>
      <c r="AC9475" t="s">
        <v>25</v>
      </c>
      <c r="AD9475" t="s">
        <v>26</v>
      </c>
      <c r="AE9475" t="s">
        <v>300</v>
      </c>
      <c r="AF9475" t="s">
        <v>301</v>
      </c>
      <c r="AG9475">
        <v>10024</v>
      </c>
      <c r="AH9475" t="s">
        <v>160</v>
      </c>
      <c r="AI9475" t="s">
        <v>9169</v>
      </c>
      <c r="AJ9475" t="s">
        <v>31</v>
      </c>
      <c r="AK9475" t="s">
        <v>67</v>
      </c>
      <c r="AL9475" t="s">
        <v>9170</v>
      </c>
      <c r="AM9475">
        <v>101.4</v>
      </c>
      <c r="AN9475">
        <v>5</v>
      </c>
      <c r="AO9475">
        <v>0</v>
      </c>
      <c r="AP9475">
        <v>38.531999999999996</v>
      </c>
      <c r="AQ9475">
        <f>YEAR(Table1[[#This Row],[Order Date]])</f>
        <v>2017</v>
      </c>
      <c r="AR9475" t="str">
        <f>TEXT(Table1[[#This Row],[Order Date]],"mmmm")</f>
        <v>November</v>
      </c>
      <c r="AS9475" t="str">
        <f>"Q"&amp;ROUNDUP(MONTH(Table1[[#This Row],[Order Date]])/3,0)</f>
        <v>Q4</v>
      </c>
      <c r="AT9475">
        <f>IF(Table1[[#This Row],[Sales]]=0,0,Table1[[#This Row],[Profit]]/Table1[[#This Row],[Sales]])</f>
        <v>0.37999999999999995</v>
      </c>
    </row>
    <row r="9476" spans="22:46" x14ac:dyDescent="0.3">
      <c r="V9476">
        <v>9475</v>
      </c>
      <c r="W9476" t="s">
        <v>11461</v>
      </c>
      <c r="X9476" s="1">
        <v>42155</v>
      </c>
      <c r="Y9476" s="1">
        <v>42130</v>
      </c>
      <c r="Z9476" t="s">
        <v>22</v>
      </c>
      <c r="AA9476" t="s">
        <v>298</v>
      </c>
      <c r="AB9476" t="s">
        <v>299</v>
      </c>
      <c r="AC9476" t="s">
        <v>41</v>
      </c>
      <c r="AD9476" t="s">
        <v>26</v>
      </c>
      <c r="AE9476" t="s">
        <v>342</v>
      </c>
      <c r="AF9476" t="s">
        <v>233</v>
      </c>
      <c r="AG9476">
        <v>60653</v>
      </c>
      <c r="AH9476" t="s">
        <v>111</v>
      </c>
      <c r="AI9476" t="s">
        <v>5120</v>
      </c>
      <c r="AJ9476" t="s">
        <v>46</v>
      </c>
      <c r="AK9476" t="s">
        <v>47</v>
      </c>
      <c r="AL9476" t="s">
        <v>5121</v>
      </c>
      <c r="AM9476">
        <v>5.9039999999999999</v>
      </c>
      <c r="AN9476">
        <v>2</v>
      </c>
      <c r="AO9476">
        <v>0.2</v>
      </c>
      <c r="AP9476">
        <v>1.9925999999999999</v>
      </c>
      <c r="AQ9476">
        <f>YEAR(Table1[[#This Row],[Order Date]])</f>
        <v>2015</v>
      </c>
      <c r="AR9476" t="str">
        <f>TEXT(Table1[[#This Row],[Order Date]],"mmmm")</f>
        <v>May</v>
      </c>
      <c r="AS9476" t="str">
        <f>"Q"&amp;ROUNDUP(MONTH(Table1[[#This Row],[Order Date]])/3,0)</f>
        <v>Q2</v>
      </c>
      <c r="AT9476">
        <f>IF(Table1[[#This Row],[Sales]]=0,0,Table1[[#This Row],[Profit]]/Table1[[#This Row],[Sales]])</f>
        <v>0.33749999999999997</v>
      </c>
    </row>
    <row r="9477" spans="22:46" x14ac:dyDescent="0.3">
      <c r="V9477">
        <v>9476</v>
      </c>
      <c r="W9477" t="s">
        <v>11461</v>
      </c>
      <c r="X9477" s="1">
        <v>42155</v>
      </c>
      <c r="Y9477" s="1">
        <v>42130</v>
      </c>
      <c r="Z9477" t="s">
        <v>22</v>
      </c>
      <c r="AA9477" t="s">
        <v>298</v>
      </c>
      <c r="AB9477" t="s">
        <v>299</v>
      </c>
      <c r="AC9477" t="s">
        <v>41</v>
      </c>
      <c r="AD9477" t="s">
        <v>26</v>
      </c>
      <c r="AE9477" t="s">
        <v>342</v>
      </c>
      <c r="AF9477" t="s">
        <v>233</v>
      </c>
      <c r="AG9477">
        <v>60653</v>
      </c>
      <c r="AH9477" t="s">
        <v>111</v>
      </c>
      <c r="AI9477" t="s">
        <v>4586</v>
      </c>
      <c r="AJ9477" t="s">
        <v>46</v>
      </c>
      <c r="AK9477" t="s">
        <v>94</v>
      </c>
      <c r="AL9477" t="s">
        <v>4587</v>
      </c>
      <c r="AM9477">
        <v>173.488</v>
      </c>
      <c r="AN9477">
        <v>7</v>
      </c>
      <c r="AO9477">
        <v>0.2</v>
      </c>
      <c r="AP9477">
        <v>54.215000000000003</v>
      </c>
      <c r="AQ9477">
        <f>YEAR(Table1[[#This Row],[Order Date]])</f>
        <v>2015</v>
      </c>
      <c r="AR9477" t="str">
        <f>TEXT(Table1[[#This Row],[Order Date]],"mmmm")</f>
        <v>May</v>
      </c>
      <c r="AS9477" t="str">
        <f>"Q"&amp;ROUNDUP(MONTH(Table1[[#This Row],[Order Date]])/3,0)</f>
        <v>Q2</v>
      </c>
      <c r="AT9477">
        <f>IF(Table1[[#This Row],[Sales]]=0,0,Table1[[#This Row],[Profit]]/Table1[[#This Row],[Sales]])</f>
        <v>0.3125</v>
      </c>
    </row>
    <row r="9478" spans="22:46" x14ac:dyDescent="0.3">
      <c r="V9478">
        <v>9477</v>
      </c>
      <c r="W9478" t="s">
        <v>11461</v>
      </c>
      <c r="X9478" s="1">
        <v>42155</v>
      </c>
      <c r="Y9478" s="1">
        <v>42130</v>
      </c>
      <c r="Z9478" t="s">
        <v>22</v>
      </c>
      <c r="AA9478" t="s">
        <v>298</v>
      </c>
      <c r="AB9478" t="s">
        <v>299</v>
      </c>
      <c r="AC9478" t="s">
        <v>41</v>
      </c>
      <c r="AD9478" t="s">
        <v>26</v>
      </c>
      <c r="AE9478" t="s">
        <v>342</v>
      </c>
      <c r="AF9478" t="s">
        <v>233</v>
      </c>
      <c r="AG9478">
        <v>60653</v>
      </c>
      <c r="AH9478" t="s">
        <v>111</v>
      </c>
      <c r="AI9478" t="s">
        <v>7334</v>
      </c>
      <c r="AJ9478" t="s">
        <v>31</v>
      </c>
      <c r="AK9478" t="s">
        <v>67</v>
      </c>
      <c r="AL9478" t="s">
        <v>7335</v>
      </c>
      <c r="AM9478">
        <v>51.56</v>
      </c>
      <c r="AN9478">
        <v>2</v>
      </c>
      <c r="AO9478">
        <v>0.6</v>
      </c>
      <c r="AP9478">
        <v>-61.872</v>
      </c>
      <c r="AQ9478">
        <f>YEAR(Table1[[#This Row],[Order Date]])</f>
        <v>2015</v>
      </c>
      <c r="AR9478" t="str">
        <f>TEXT(Table1[[#This Row],[Order Date]],"mmmm")</f>
        <v>May</v>
      </c>
      <c r="AS9478" t="str">
        <f>"Q"&amp;ROUNDUP(MONTH(Table1[[#This Row],[Order Date]])/3,0)</f>
        <v>Q2</v>
      </c>
      <c r="AT9478">
        <f>IF(Table1[[#This Row],[Sales]]=0,0,Table1[[#This Row],[Profit]]/Table1[[#This Row],[Sales]])</f>
        <v>-1.2</v>
      </c>
    </row>
    <row r="9479" spans="22:46" x14ac:dyDescent="0.3">
      <c r="V9479">
        <v>9478</v>
      </c>
      <c r="W9479" t="s">
        <v>11461</v>
      </c>
      <c r="X9479" s="1">
        <v>42155</v>
      </c>
      <c r="Y9479" s="1">
        <v>42130</v>
      </c>
      <c r="Z9479" t="s">
        <v>22</v>
      </c>
      <c r="AA9479" t="s">
        <v>298</v>
      </c>
      <c r="AB9479" t="s">
        <v>299</v>
      </c>
      <c r="AC9479" t="s">
        <v>41</v>
      </c>
      <c r="AD9479" t="s">
        <v>26</v>
      </c>
      <c r="AE9479" t="s">
        <v>342</v>
      </c>
      <c r="AF9479" t="s">
        <v>233</v>
      </c>
      <c r="AG9479">
        <v>60653</v>
      </c>
      <c r="AH9479" t="s">
        <v>111</v>
      </c>
      <c r="AI9479" t="s">
        <v>4365</v>
      </c>
      <c r="AJ9479" t="s">
        <v>46</v>
      </c>
      <c r="AK9479" t="s">
        <v>77</v>
      </c>
      <c r="AL9479" t="s">
        <v>1361</v>
      </c>
      <c r="AM9479">
        <v>3.5640000000000001</v>
      </c>
      <c r="AN9479">
        <v>3</v>
      </c>
      <c r="AO9479">
        <v>0.8</v>
      </c>
      <c r="AP9479">
        <v>-6.2370000000000001</v>
      </c>
      <c r="AQ9479">
        <f>YEAR(Table1[[#This Row],[Order Date]])</f>
        <v>2015</v>
      </c>
      <c r="AR9479" t="str">
        <f>TEXT(Table1[[#This Row],[Order Date]],"mmmm")</f>
        <v>May</v>
      </c>
      <c r="AS9479" t="str">
        <f>"Q"&amp;ROUNDUP(MONTH(Table1[[#This Row],[Order Date]])/3,0)</f>
        <v>Q2</v>
      </c>
      <c r="AT9479">
        <f>IF(Table1[[#This Row],[Sales]]=0,0,Table1[[#This Row],[Profit]]/Table1[[#This Row],[Sales]])</f>
        <v>-1.75</v>
      </c>
    </row>
    <row r="9480" spans="22:46" x14ac:dyDescent="0.3">
      <c r="V9480">
        <v>9479</v>
      </c>
      <c r="W9480" t="s">
        <v>11462</v>
      </c>
      <c r="X9480" s="1">
        <v>41889</v>
      </c>
      <c r="Y9480" t="s">
        <v>790</v>
      </c>
      <c r="Z9480" t="s">
        <v>51</v>
      </c>
      <c r="AA9480" t="s">
        <v>8710</v>
      </c>
      <c r="AB9480" t="s">
        <v>8711</v>
      </c>
      <c r="AC9480" t="s">
        <v>25</v>
      </c>
      <c r="AD9480" t="s">
        <v>26</v>
      </c>
      <c r="AE9480" t="s">
        <v>11463</v>
      </c>
      <c r="AF9480" t="s">
        <v>233</v>
      </c>
      <c r="AG9480">
        <v>60543</v>
      </c>
      <c r="AH9480" t="s">
        <v>111</v>
      </c>
      <c r="AI9480" t="s">
        <v>6034</v>
      </c>
      <c r="AJ9480" t="s">
        <v>46</v>
      </c>
      <c r="AK9480" t="s">
        <v>303</v>
      </c>
      <c r="AL9480" t="s">
        <v>6035</v>
      </c>
      <c r="AM9480">
        <v>13.16</v>
      </c>
      <c r="AN9480">
        <v>5</v>
      </c>
      <c r="AO9480">
        <v>0.2</v>
      </c>
      <c r="AP9480">
        <v>4.1124999999999998</v>
      </c>
      <c r="AQ9480">
        <f>YEAR(Table1[[#This Row],[Order Date]])</f>
        <v>2014</v>
      </c>
      <c r="AR9480" t="str">
        <f>TEXT(Table1[[#This Row],[Order Date]],"mmmm")</f>
        <v>September</v>
      </c>
      <c r="AS9480" t="str">
        <f>"Q"&amp;ROUNDUP(MONTH(Table1[[#This Row],[Order Date]])/3,0)</f>
        <v>Q3</v>
      </c>
      <c r="AT9480">
        <f>IF(Table1[[#This Row],[Sales]]=0,0,Table1[[#This Row],[Profit]]/Table1[[#This Row],[Sales]])</f>
        <v>0.3125</v>
      </c>
    </row>
    <row r="9481" spans="22:46" x14ac:dyDescent="0.3">
      <c r="V9481">
        <v>9480</v>
      </c>
      <c r="W9481" t="s">
        <v>11462</v>
      </c>
      <c r="X9481" s="1">
        <v>41889</v>
      </c>
      <c r="Y9481" t="s">
        <v>790</v>
      </c>
      <c r="Z9481" t="s">
        <v>51</v>
      </c>
      <c r="AA9481" t="s">
        <v>8710</v>
      </c>
      <c r="AB9481" t="s">
        <v>8711</v>
      </c>
      <c r="AC9481" t="s">
        <v>25</v>
      </c>
      <c r="AD9481" t="s">
        <v>26</v>
      </c>
      <c r="AE9481" t="s">
        <v>11463</v>
      </c>
      <c r="AF9481" t="s">
        <v>233</v>
      </c>
      <c r="AG9481">
        <v>60543</v>
      </c>
      <c r="AH9481" t="s">
        <v>111</v>
      </c>
      <c r="AI9481" t="s">
        <v>5419</v>
      </c>
      <c r="AJ9481" t="s">
        <v>46</v>
      </c>
      <c r="AK9481" t="s">
        <v>77</v>
      </c>
      <c r="AL9481" t="s">
        <v>5420</v>
      </c>
      <c r="AM9481">
        <v>3.8279999999999998</v>
      </c>
      <c r="AN9481">
        <v>3</v>
      </c>
      <c r="AO9481">
        <v>0.8</v>
      </c>
      <c r="AP9481">
        <v>-6.5076000000000001</v>
      </c>
      <c r="AQ9481">
        <f>YEAR(Table1[[#This Row],[Order Date]])</f>
        <v>2014</v>
      </c>
      <c r="AR9481" t="str">
        <f>TEXT(Table1[[#This Row],[Order Date]],"mmmm")</f>
        <v>September</v>
      </c>
      <c r="AS9481" t="str">
        <f>"Q"&amp;ROUNDUP(MONTH(Table1[[#This Row],[Order Date]])/3,0)</f>
        <v>Q3</v>
      </c>
      <c r="AT9481">
        <f>IF(Table1[[#This Row],[Sales]]=0,0,Table1[[#This Row],[Profit]]/Table1[[#This Row],[Sales]])</f>
        <v>-1.7000000000000002</v>
      </c>
    </row>
    <row r="9482" spans="22:46" x14ac:dyDescent="0.3">
      <c r="V9482">
        <v>9481</v>
      </c>
      <c r="W9482" t="s">
        <v>11462</v>
      </c>
      <c r="X9482" s="1">
        <v>41889</v>
      </c>
      <c r="Y9482" t="s">
        <v>790</v>
      </c>
      <c r="Z9482" t="s">
        <v>51</v>
      </c>
      <c r="AA9482" t="s">
        <v>8710</v>
      </c>
      <c r="AB9482" t="s">
        <v>8711</v>
      </c>
      <c r="AC9482" t="s">
        <v>25</v>
      </c>
      <c r="AD9482" t="s">
        <v>26</v>
      </c>
      <c r="AE9482" t="s">
        <v>11463</v>
      </c>
      <c r="AF9482" t="s">
        <v>233</v>
      </c>
      <c r="AG9482">
        <v>60543</v>
      </c>
      <c r="AH9482" t="s">
        <v>111</v>
      </c>
      <c r="AI9482" t="s">
        <v>2492</v>
      </c>
      <c r="AJ9482" t="s">
        <v>46</v>
      </c>
      <c r="AK9482" t="s">
        <v>77</v>
      </c>
      <c r="AL9482" t="s">
        <v>2493</v>
      </c>
      <c r="AM9482">
        <v>304.99</v>
      </c>
      <c r="AN9482">
        <v>5</v>
      </c>
      <c r="AO9482">
        <v>0.8</v>
      </c>
      <c r="AP9482">
        <v>-533.73249999999996</v>
      </c>
      <c r="AQ9482">
        <f>YEAR(Table1[[#This Row],[Order Date]])</f>
        <v>2014</v>
      </c>
      <c r="AR9482" t="str">
        <f>TEXT(Table1[[#This Row],[Order Date]],"mmmm")</f>
        <v>September</v>
      </c>
      <c r="AS9482" t="str">
        <f>"Q"&amp;ROUNDUP(MONTH(Table1[[#This Row],[Order Date]])/3,0)</f>
        <v>Q3</v>
      </c>
      <c r="AT9482">
        <f>IF(Table1[[#This Row],[Sales]]=0,0,Table1[[#This Row],[Profit]]/Table1[[#This Row],[Sales]])</f>
        <v>-1.7499999999999998</v>
      </c>
    </row>
    <row r="9483" spans="22:46" x14ac:dyDescent="0.3">
      <c r="V9483">
        <v>9482</v>
      </c>
      <c r="W9483" t="s">
        <v>11464</v>
      </c>
      <c r="X9483" s="1">
        <v>43045</v>
      </c>
      <c r="Y9483" s="1">
        <v>43080</v>
      </c>
      <c r="Z9483" t="s">
        <v>51</v>
      </c>
      <c r="AA9483" t="s">
        <v>6758</v>
      </c>
      <c r="AB9483" t="s">
        <v>6759</v>
      </c>
      <c r="AC9483" t="s">
        <v>25</v>
      </c>
      <c r="AD9483" t="s">
        <v>26</v>
      </c>
      <c r="AE9483" t="s">
        <v>923</v>
      </c>
      <c r="AF9483" t="s">
        <v>110</v>
      </c>
      <c r="AG9483">
        <v>75220</v>
      </c>
      <c r="AH9483" t="s">
        <v>111</v>
      </c>
      <c r="AI9483" t="s">
        <v>393</v>
      </c>
      <c r="AJ9483" t="s">
        <v>46</v>
      </c>
      <c r="AK9483" t="s">
        <v>60</v>
      </c>
      <c r="AL9483" t="s">
        <v>394</v>
      </c>
      <c r="AM9483">
        <v>18.16</v>
      </c>
      <c r="AN9483">
        <v>2</v>
      </c>
      <c r="AO9483">
        <v>0.2</v>
      </c>
      <c r="AP9483">
        <v>1.8160000000000001</v>
      </c>
      <c r="AQ9483">
        <f>YEAR(Table1[[#This Row],[Order Date]])</f>
        <v>2017</v>
      </c>
      <c r="AR9483" t="str">
        <f>TEXT(Table1[[#This Row],[Order Date]],"mmmm")</f>
        <v>November</v>
      </c>
      <c r="AS9483" t="str">
        <f>"Q"&amp;ROUNDUP(MONTH(Table1[[#This Row],[Order Date]])/3,0)</f>
        <v>Q4</v>
      </c>
      <c r="AT9483">
        <f>IF(Table1[[#This Row],[Sales]]=0,0,Table1[[#This Row],[Profit]]/Table1[[#This Row],[Sales]])</f>
        <v>0.1</v>
      </c>
    </row>
    <row r="9484" spans="22:46" x14ac:dyDescent="0.3">
      <c r="V9484">
        <v>9483</v>
      </c>
      <c r="W9484" t="s">
        <v>11465</v>
      </c>
      <c r="X9484" s="1">
        <v>42175</v>
      </c>
      <c r="Y9484" t="s">
        <v>10449</v>
      </c>
      <c r="Z9484" t="s">
        <v>22</v>
      </c>
      <c r="AA9484" t="s">
        <v>5942</v>
      </c>
      <c r="AB9484" t="s">
        <v>5943</v>
      </c>
      <c r="AC9484" t="s">
        <v>108</v>
      </c>
      <c r="AD9484" t="s">
        <v>26</v>
      </c>
      <c r="AE9484" t="s">
        <v>158</v>
      </c>
      <c r="AF9484" t="s">
        <v>159</v>
      </c>
      <c r="AG9484">
        <v>19134</v>
      </c>
      <c r="AH9484" t="s">
        <v>160</v>
      </c>
      <c r="AI9484" t="s">
        <v>2874</v>
      </c>
      <c r="AJ9484" t="s">
        <v>73</v>
      </c>
      <c r="AK9484" t="s">
        <v>176</v>
      </c>
      <c r="AL9484" t="s">
        <v>2875</v>
      </c>
      <c r="AM9484">
        <v>319.98399999999998</v>
      </c>
      <c r="AN9484">
        <v>2</v>
      </c>
      <c r="AO9484">
        <v>0.2</v>
      </c>
      <c r="AP9484">
        <v>91.995400000000004</v>
      </c>
      <c r="AQ9484">
        <f>YEAR(Table1[[#This Row],[Order Date]])</f>
        <v>2015</v>
      </c>
      <c r="AR9484" t="str">
        <f>TEXT(Table1[[#This Row],[Order Date]],"mmmm")</f>
        <v>June</v>
      </c>
      <c r="AS9484" t="str">
        <f>"Q"&amp;ROUNDUP(MONTH(Table1[[#This Row],[Order Date]])/3,0)</f>
        <v>Q2</v>
      </c>
      <c r="AT9484">
        <f>IF(Table1[[#This Row],[Sales]]=0,0,Table1[[#This Row],[Profit]]/Table1[[#This Row],[Sales]])</f>
        <v>0.28750000000000003</v>
      </c>
    </row>
    <row r="9485" spans="22:46" x14ac:dyDescent="0.3">
      <c r="V9485">
        <v>9484</v>
      </c>
      <c r="W9485" t="s">
        <v>11466</v>
      </c>
      <c r="X9485" s="1">
        <v>41842</v>
      </c>
      <c r="Y9485" t="s">
        <v>9205</v>
      </c>
      <c r="Z9485" t="s">
        <v>51</v>
      </c>
      <c r="AA9485" t="s">
        <v>4148</v>
      </c>
      <c r="AB9485" t="s">
        <v>4149</v>
      </c>
      <c r="AC9485" t="s">
        <v>108</v>
      </c>
      <c r="AD9485" t="s">
        <v>26</v>
      </c>
      <c r="AE9485" t="s">
        <v>42</v>
      </c>
      <c r="AF9485" t="s">
        <v>43</v>
      </c>
      <c r="AG9485">
        <v>90008</v>
      </c>
      <c r="AH9485" t="s">
        <v>44</v>
      </c>
      <c r="AI9485" t="s">
        <v>1537</v>
      </c>
      <c r="AJ9485" t="s">
        <v>46</v>
      </c>
      <c r="AK9485" t="s">
        <v>70</v>
      </c>
      <c r="AL9485" t="s">
        <v>1538</v>
      </c>
      <c r="AM9485">
        <v>19.68</v>
      </c>
      <c r="AN9485">
        <v>6</v>
      </c>
      <c r="AO9485">
        <v>0</v>
      </c>
      <c r="AP9485">
        <v>6.4943999999999997</v>
      </c>
      <c r="AQ9485">
        <f>YEAR(Table1[[#This Row],[Order Date]])</f>
        <v>2014</v>
      </c>
      <c r="AR9485" t="str">
        <f>TEXT(Table1[[#This Row],[Order Date]],"mmmm")</f>
        <v>July</v>
      </c>
      <c r="AS9485" t="str">
        <f>"Q"&amp;ROUNDUP(MONTH(Table1[[#This Row],[Order Date]])/3,0)</f>
        <v>Q3</v>
      </c>
      <c r="AT9485">
        <f>IF(Table1[[#This Row],[Sales]]=0,0,Table1[[#This Row],[Profit]]/Table1[[#This Row],[Sales]])</f>
        <v>0.33</v>
      </c>
    </row>
    <row r="9486" spans="22:46" x14ac:dyDescent="0.3">
      <c r="V9486">
        <v>9485</v>
      </c>
      <c r="W9486" t="s">
        <v>11467</v>
      </c>
      <c r="X9486" s="1">
        <v>42706</v>
      </c>
      <c r="Y9486" s="1">
        <v>42472</v>
      </c>
      <c r="Z9486" t="s">
        <v>22</v>
      </c>
      <c r="AA9486" t="s">
        <v>4718</v>
      </c>
      <c r="AB9486" t="s">
        <v>4719</v>
      </c>
      <c r="AC9486" t="s">
        <v>41</v>
      </c>
      <c r="AD9486" t="s">
        <v>26</v>
      </c>
      <c r="AE9486" t="s">
        <v>203</v>
      </c>
      <c r="AF9486" t="s">
        <v>110</v>
      </c>
      <c r="AG9486">
        <v>77036</v>
      </c>
      <c r="AH9486" t="s">
        <v>111</v>
      </c>
      <c r="AI9486" t="s">
        <v>8411</v>
      </c>
      <c r="AJ9486" t="s">
        <v>31</v>
      </c>
      <c r="AK9486" t="s">
        <v>32</v>
      </c>
      <c r="AL9486" t="s">
        <v>8412</v>
      </c>
      <c r="AM9486">
        <v>781.86400000000003</v>
      </c>
      <c r="AN9486">
        <v>10</v>
      </c>
      <c r="AO9486">
        <v>0.32</v>
      </c>
      <c r="AP9486">
        <v>-137.976</v>
      </c>
      <c r="AQ9486">
        <f>YEAR(Table1[[#This Row],[Order Date]])</f>
        <v>2016</v>
      </c>
      <c r="AR9486" t="str">
        <f>TEXT(Table1[[#This Row],[Order Date]],"mmmm")</f>
        <v>December</v>
      </c>
      <c r="AS9486" t="str">
        <f>"Q"&amp;ROUNDUP(MONTH(Table1[[#This Row],[Order Date]])/3,0)</f>
        <v>Q4</v>
      </c>
      <c r="AT9486">
        <f>IF(Table1[[#This Row],[Sales]]=0,0,Table1[[#This Row],[Profit]]/Table1[[#This Row],[Sales]])</f>
        <v>-0.1764705882352941</v>
      </c>
    </row>
    <row r="9487" spans="22:46" x14ac:dyDescent="0.3">
      <c r="V9487">
        <v>9486</v>
      </c>
      <c r="W9487" t="s">
        <v>11467</v>
      </c>
      <c r="X9487" s="1">
        <v>42706</v>
      </c>
      <c r="Y9487" s="1">
        <v>42472</v>
      </c>
      <c r="Z9487" t="s">
        <v>22</v>
      </c>
      <c r="AA9487" t="s">
        <v>4718</v>
      </c>
      <c r="AB9487" t="s">
        <v>4719</v>
      </c>
      <c r="AC9487" t="s">
        <v>41</v>
      </c>
      <c r="AD9487" t="s">
        <v>26</v>
      </c>
      <c r="AE9487" t="s">
        <v>203</v>
      </c>
      <c r="AF9487" t="s">
        <v>110</v>
      </c>
      <c r="AG9487">
        <v>77036</v>
      </c>
      <c r="AH9487" t="s">
        <v>111</v>
      </c>
      <c r="AI9487" t="s">
        <v>5011</v>
      </c>
      <c r="AJ9487" t="s">
        <v>46</v>
      </c>
      <c r="AK9487" t="s">
        <v>94</v>
      </c>
      <c r="AL9487" t="s">
        <v>5012</v>
      </c>
      <c r="AM9487">
        <v>30.815999999999999</v>
      </c>
      <c r="AN9487">
        <v>9</v>
      </c>
      <c r="AO9487">
        <v>0.2</v>
      </c>
      <c r="AP9487">
        <v>9.6300000000000008</v>
      </c>
      <c r="AQ9487">
        <f>YEAR(Table1[[#This Row],[Order Date]])</f>
        <v>2016</v>
      </c>
      <c r="AR9487" t="str">
        <f>TEXT(Table1[[#This Row],[Order Date]],"mmmm")</f>
        <v>December</v>
      </c>
      <c r="AS9487" t="str">
        <f>"Q"&amp;ROUNDUP(MONTH(Table1[[#This Row],[Order Date]])/3,0)</f>
        <v>Q4</v>
      </c>
      <c r="AT9487">
        <f>IF(Table1[[#This Row],[Sales]]=0,0,Table1[[#This Row],[Profit]]/Table1[[#This Row],[Sales]])</f>
        <v>0.31250000000000006</v>
      </c>
    </row>
    <row r="9488" spans="22:46" x14ac:dyDescent="0.3">
      <c r="V9488">
        <v>9487</v>
      </c>
      <c r="W9488" t="s">
        <v>11468</v>
      </c>
      <c r="X9488" s="1">
        <v>43020</v>
      </c>
      <c r="Y9488" s="1">
        <v>43079</v>
      </c>
      <c r="Z9488" t="s">
        <v>1450</v>
      </c>
      <c r="AA9488" t="s">
        <v>1671</v>
      </c>
      <c r="AB9488" t="s">
        <v>1672</v>
      </c>
      <c r="AC9488" t="s">
        <v>25</v>
      </c>
      <c r="AD9488" t="s">
        <v>26</v>
      </c>
      <c r="AE9488" t="s">
        <v>6349</v>
      </c>
      <c r="AF9488" t="s">
        <v>10533</v>
      </c>
      <c r="AG9488">
        <v>26003</v>
      </c>
      <c r="AH9488" t="s">
        <v>160</v>
      </c>
      <c r="AI9488" t="s">
        <v>3758</v>
      </c>
      <c r="AJ9488" t="s">
        <v>31</v>
      </c>
      <c r="AK9488" t="s">
        <v>57</v>
      </c>
      <c r="AL9488" t="s">
        <v>3759</v>
      </c>
      <c r="AM9488">
        <v>673.34400000000005</v>
      </c>
      <c r="AN9488">
        <v>3</v>
      </c>
      <c r="AO9488">
        <v>0.3</v>
      </c>
      <c r="AP9488">
        <v>-76.953599999999994</v>
      </c>
      <c r="AQ9488">
        <f>YEAR(Table1[[#This Row],[Order Date]])</f>
        <v>2017</v>
      </c>
      <c r="AR9488" t="str">
        <f>TEXT(Table1[[#This Row],[Order Date]],"mmmm")</f>
        <v>October</v>
      </c>
      <c r="AS9488" t="str">
        <f>"Q"&amp;ROUNDUP(MONTH(Table1[[#This Row],[Order Date]])/3,0)</f>
        <v>Q4</v>
      </c>
      <c r="AT9488">
        <f>IF(Table1[[#This Row],[Sales]]=0,0,Table1[[#This Row],[Profit]]/Table1[[#This Row],[Sales]])</f>
        <v>-0.11428571428571427</v>
      </c>
    </row>
    <row r="9489" spans="22:46" x14ac:dyDescent="0.3">
      <c r="V9489">
        <v>9488</v>
      </c>
      <c r="W9489" t="s">
        <v>11469</v>
      </c>
      <c r="X9489" s="1">
        <v>43080</v>
      </c>
      <c r="Y9489" t="s">
        <v>1129</v>
      </c>
      <c r="Z9489" t="s">
        <v>207</v>
      </c>
      <c r="AA9489" t="s">
        <v>2278</v>
      </c>
      <c r="AB9489" t="s">
        <v>2279</v>
      </c>
      <c r="AC9489" t="s">
        <v>41</v>
      </c>
      <c r="AD9489" t="s">
        <v>26</v>
      </c>
      <c r="AE9489" t="s">
        <v>5411</v>
      </c>
      <c r="AF9489" t="s">
        <v>892</v>
      </c>
      <c r="AG9489">
        <v>7501</v>
      </c>
      <c r="AH9489" t="s">
        <v>160</v>
      </c>
      <c r="AI9489" t="s">
        <v>3726</v>
      </c>
      <c r="AJ9489" t="s">
        <v>46</v>
      </c>
      <c r="AK9489" t="s">
        <v>303</v>
      </c>
      <c r="AL9489" t="s">
        <v>3727</v>
      </c>
      <c r="AM9489">
        <v>6.54</v>
      </c>
      <c r="AN9489">
        <v>3</v>
      </c>
      <c r="AO9489">
        <v>0</v>
      </c>
      <c r="AP9489">
        <v>2.1581999999999999</v>
      </c>
      <c r="AQ9489">
        <f>YEAR(Table1[[#This Row],[Order Date]])</f>
        <v>2017</v>
      </c>
      <c r="AR9489" t="str">
        <f>TEXT(Table1[[#This Row],[Order Date]],"mmmm")</f>
        <v>December</v>
      </c>
      <c r="AS9489" t="str">
        <f>"Q"&amp;ROUNDUP(MONTH(Table1[[#This Row],[Order Date]])/3,0)</f>
        <v>Q4</v>
      </c>
      <c r="AT9489">
        <f>IF(Table1[[#This Row],[Sales]]=0,0,Table1[[#This Row],[Profit]]/Table1[[#This Row],[Sales]])</f>
        <v>0.32999999999999996</v>
      </c>
    </row>
    <row r="9490" spans="22:46" x14ac:dyDescent="0.3">
      <c r="V9490">
        <v>9489</v>
      </c>
      <c r="W9490" t="s">
        <v>11470</v>
      </c>
      <c r="X9490" s="1">
        <v>42278</v>
      </c>
      <c r="Y9490" s="1">
        <v>42104</v>
      </c>
      <c r="Z9490" t="s">
        <v>207</v>
      </c>
      <c r="AA9490" t="s">
        <v>744</v>
      </c>
      <c r="AB9490" t="s">
        <v>745</v>
      </c>
      <c r="AC9490" t="s">
        <v>25</v>
      </c>
      <c r="AD9490" t="s">
        <v>26</v>
      </c>
      <c r="AE9490" t="s">
        <v>473</v>
      </c>
      <c r="AF9490" t="s">
        <v>474</v>
      </c>
      <c r="AG9490">
        <v>97206</v>
      </c>
      <c r="AH9490" t="s">
        <v>44</v>
      </c>
      <c r="AI9490" t="s">
        <v>5014</v>
      </c>
      <c r="AJ9490" t="s">
        <v>73</v>
      </c>
      <c r="AK9490" t="s">
        <v>74</v>
      </c>
      <c r="AL9490" t="s">
        <v>5015</v>
      </c>
      <c r="AM9490">
        <v>572.79999999999995</v>
      </c>
      <c r="AN9490">
        <v>2</v>
      </c>
      <c r="AO9490">
        <v>0.2</v>
      </c>
      <c r="AP9490">
        <v>50.12</v>
      </c>
      <c r="AQ9490">
        <f>YEAR(Table1[[#This Row],[Order Date]])</f>
        <v>2015</v>
      </c>
      <c r="AR9490" t="str">
        <f>TEXT(Table1[[#This Row],[Order Date]],"mmmm")</f>
        <v>October</v>
      </c>
      <c r="AS9490" t="str">
        <f>"Q"&amp;ROUNDUP(MONTH(Table1[[#This Row],[Order Date]])/3,0)</f>
        <v>Q4</v>
      </c>
      <c r="AT9490">
        <f>IF(Table1[[#This Row],[Sales]]=0,0,Table1[[#This Row],[Profit]]/Table1[[#This Row],[Sales]])</f>
        <v>8.7500000000000008E-2</v>
      </c>
    </row>
    <row r="9491" spans="22:46" x14ac:dyDescent="0.3">
      <c r="V9491">
        <v>9490</v>
      </c>
      <c r="W9491" t="s">
        <v>11471</v>
      </c>
      <c r="X9491" s="1">
        <v>42587</v>
      </c>
      <c r="Y9491" s="1">
        <v>42682</v>
      </c>
      <c r="Z9491" t="s">
        <v>51</v>
      </c>
      <c r="AA9491" t="s">
        <v>7578</v>
      </c>
      <c r="AB9491" t="s">
        <v>7579</v>
      </c>
      <c r="AC9491" t="s">
        <v>41</v>
      </c>
      <c r="AD9491" t="s">
        <v>26</v>
      </c>
      <c r="AE9491" t="s">
        <v>1895</v>
      </c>
      <c r="AF9491" t="s">
        <v>404</v>
      </c>
      <c r="AG9491">
        <v>35810</v>
      </c>
      <c r="AH9491" t="s">
        <v>29</v>
      </c>
      <c r="AI9491" t="s">
        <v>5759</v>
      </c>
      <c r="AJ9491" t="s">
        <v>46</v>
      </c>
      <c r="AK9491" t="s">
        <v>70</v>
      </c>
      <c r="AL9491" t="s">
        <v>5760</v>
      </c>
      <c r="AM9491">
        <v>197.05</v>
      </c>
      <c r="AN9491">
        <v>7</v>
      </c>
      <c r="AO9491">
        <v>0</v>
      </c>
      <c r="AP9491">
        <v>59.115000000000002</v>
      </c>
      <c r="AQ9491">
        <f>YEAR(Table1[[#This Row],[Order Date]])</f>
        <v>2016</v>
      </c>
      <c r="AR9491" t="str">
        <f>TEXT(Table1[[#This Row],[Order Date]],"mmmm")</f>
        <v>August</v>
      </c>
      <c r="AS9491" t="str">
        <f>"Q"&amp;ROUNDUP(MONTH(Table1[[#This Row],[Order Date]])/3,0)</f>
        <v>Q3</v>
      </c>
      <c r="AT9491">
        <f>IF(Table1[[#This Row],[Sales]]=0,0,Table1[[#This Row],[Profit]]/Table1[[#This Row],[Sales]])</f>
        <v>0.3</v>
      </c>
    </row>
    <row r="9492" spans="22:46" x14ac:dyDescent="0.3">
      <c r="V9492">
        <v>9491</v>
      </c>
      <c r="W9492" t="s">
        <v>11472</v>
      </c>
      <c r="X9492" s="1">
        <v>42738</v>
      </c>
      <c r="Y9492" s="1">
        <v>42917</v>
      </c>
      <c r="Z9492" t="s">
        <v>51</v>
      </c>
      <c r="AA9492" t="s">
        <v>1956</v>
      </c>
      <c r="AB9492" t="s">
        <v>1957</v>
      </c>
      <c r="AC9492" t="s">
        <v>25</v>
      </c>
      <c r="AD9492" t="s">
        <v>26</v>
      </c>
      <c r="AE9492" t="s">
        <v>136</v>
      </c>
      <c r="AF9492" t="s">
        <v>43</v>
      </c>
      <c r="AG9492">
        <v>94110</v>
      </c>
      <c r="AH9492" t="s">
        <v>44</v>
      </c>
      <c r="AI9492" t="s">
        <v>1700</v>
      </c>
      <c r="AJ9492" t="s">
        <v>46</v>
      </c>
      <c r="AK9492" t="s">
        <v>77</v>
      </c>
      <c r="AL9492" t="s">
        <v>1701</v>
      </c>
      <c r="AM9492">
        <v>2022.2719999999999</v>
      </c>
      <c r="AN9492">
        <v>8</v>
      </c>
      <c r="AO9492">
        <v>0.2</v>
      </c>
      <c r="AP9492">
        <v>682.51679999999999</v>
      </c>
      <c r="AQ9492">
        <f>YEAR(Table1[[#This Row],[Order Date]])</f>
        <v>2017</v>
      </c>
      <c r="AR9492" t="str">
        <f>TEXT(Table1[[#This Row],[Order Date]],"mmmm")</f>
        <v>January</v>
      </c>
      <c r="AS9492" t="str">
        <f>"Q"&amp;ROUNDUP(MONTH(Table1[[#This Row],[Order Date]])/3,0)</f>
        <v>Q1</v>
      </c>
      <c r="AT9492">
        <f>IF(Table1[[#This Row],[Sales]]=0,0,Table1[[#This Row],[Profit]]/Table1[[#This Row],[Sales]])</f>
        <v>0.33750000000000002</v>
      </c>
    </row>
    <row r="9493" spans="22:46" x14ac:dyDescent="0.3">
      <c r="V9493">
        <v>9492</v>
      </c>
      <c r="W9493" t="s">
        <v>11472</v>
      </c>
      <c r="X9493" s="1">
        <v>42738</v>
      </c>
      <c r="Y9493" s="1">
        <v>42917</v>
      </c>
      <c r="Z9493" t="s">
        <v>51</v>
      </c>
      <c r="AA9493" t="s">
        <v>1956</v>
      </c>
      <c r="AB9493" t="s">
        <v>1957</v>
      </c>
      <c r="AC9493" t="s">
        <v>25</v>
      </c>
      <c r="AD9493" t="s">
        <v>26</v>
      </c>
      <c r="AE9493" t="s">
        <v>136</v>
      </c>
      <c r="AF9493" t="s">
        <v>43</v>
      </c>
      <c r="AG9493">
        <v>94110</v>
      </c>
      <c r="AH9493" t="s">
        <v>44</v>
      </c>
      <c r="AI9493" t="s">
        <v>5824</v>
      </c>
      <c r="AJ9493" t="s">
        <v>46</v>
      </c>
      <c r="AK9493" t="s">
        <v>70</v>
      </c>
      <c r="AL9493" t="s">
        <v>5825</v>
      </c>
      <c r="AM9493">
        <v>9.1199999999999992</v>
      </c>
      <c r="AN9493">
        <v>3</v>
      </c>
      <c r="AO9493">
        <v>0</v>
      </c>
      <c r="AP9493">
        <v>3.1008</v>
      </c>
      <c r="AQ9493">
        <f>YEAR(Table1[[#This Row],[Order Date]])</f>
        <v>2017</v>
      </c>
      <c r="AR9493" t="str">
        <f>TEXT(Table1[[#This Row],[Order Date]],"mmmm")</f>
        <v>January</v>
      </c>
      <c r="AS9493" t="str">
        <f>"Q"&amp;ROUNDUP(MONTH(Table1[[#This Row],[Order Date]])/3,0)</f>
        <v>Q1</v>
      </c>
      <c r="AT9493">
        <f>IF(Table1[[#This Row],[Sales]]=0,0,Table1[[#This Row],[Profit]]/Table1[[#This Row],[Sales]])</f>
        <v>0.34</v>
      </c>
    </row>
    <row r="9494" spans="22:46" x14ac:dyDescent="0.3">
      <c r="V9494">
        <v>9493</v>
      </c>
      <c r="W9494" t="s">
        <v>11473</v>
      </c>
      <c r="X9494" s="1">
        <v>43046</v>
      </c>
      <c r="Y9494" s="1">
        <v>42927</v>
      </c>
      <c r="Z9494" t="s">
        <v>1450</v>
      </c>
      <c r="AA9494" t="s">
        <v>7012</v>
      </c>
      <c r="AB9494" t="s">
        <v>7013</v>
      </c>
      <c r="AC9494" t="s">
        <v>25</v>
      </c>
      <c r="AD9494" t="s">
        <v>26</v>
      </c>
      <c r="AE9494" t="s">
        <v>5436</v>
      </c>
      <c r="AF9494" t="s">
        <v>732</v>
      </c>
      <c r="AG9494">
        <v>73120</v>
      </c>
      <c r="AH9494" t="s">
        <v>111</v>
      </c>
      <c r="AI9494" t="s">
        <v>114</v>
      </c>
      <c r="AJ9494" t="s">
        <v>46</v>
      </c>
      <c r="AK9494" t="s">
        <v>77</v>
      </c>
      <c r="AL9494" t="s">
        <v>115</v>
      </c>
      <c r="AM9494">
        <v>38.159999999999997</v>
      </c>
      <c r="AN9494">
        <v>9</v>
      </c>
      <c r="AO9494">
        <v>0</v>
      </c>
      <c r="AP9494">
        <v>19.079999999999998</v>
      </c>
      <c r="AQ9494">
        <f>YEAR(Table1[[#This Row],[Order Date]])</f>
        <v>2017</v>
      </c>
      <c r="AR9494" t="str">
        <f>TEXT(Table1[[#This Row],[Order Date]],"mmmm")</f>
        <v>November</v>
      </c>
      <c r="AS9494" t="str">
        <f>"Q"&amp;ROUNDUP(MONTH(Table1[[#This Row],[Order Date]])/3,0)</f>
        <v>Q4</v>
      </c>
      <c r="AT9494">
        <f>IF(Table1[[#This Row],[Sales]]=0,0,Table1[[#This Row],[Profit]]/Table1[[#This Row],[Sales]])</f>
        <v>0.5</v>
      </c>
    </row>
    <row r="9495" spans="22:46" x14ac:dyDescent="0.3">
      <c r="V9495">
        <v>9494</v>
      </c>
      <c r="W9495" t="s">
        <v>11474</v>
      </c>
      <c r="X9495" s="1">
        <v>42372</v>
      </c>
      <c r="Y9495" s="1">
        <v>42583</v>
      </c>
      <c r="Z9495" t="s">
        <v>51</v>
      </c>
      <c r="AA9495" t="s">
        <v>6378</v>
      </c>
      <c r="AB9495" t="s">
        <v>6379</v>
      </c>
      <c r="AC9495" t="s">
        <v>41</v>
      </c>
      <c r="AD9495" t="s">
        <v>26</v>
      </c>
      <c r="AE9495" t="s">
        <v>7925</v>
      </c>
      <c r="AF9495" t="s">
        <v>732</v>
      </c>
      <c r="AG9495">
        <v>74012</v>
      </c>
      <c r="AH9495" t="s">
        <v>111</v>
      </c>
      <c r="AI9495" t="s">
        <v>1523</v>
      </c>
      <c r="AJ9495" t="s">
        <v>31</v>
      </c>
      <c r="AK9495" t="s">
        <v>57</v>
      </c>
      <c r="AL9495" t="s">
        <v>1524</v>
      </c>
      <c r="AM9495">
        <v>1592.85</v>
      </c>
      <c r="AN9495">
        <v>7</v>
      </c>
      <c r="AO9495">
        <v>0</v>
      </c>
      <c r="AP9495">
        <v>350.42700000000002</v>
      </c>
      <c r="AQ9495">
        <f>YEAR(Table1[[#This Row],[Order Date]])</f>
        <v>2016</v>
      </c>
      <c r="AR9495" t="str">
        <f>TEXT(Table1[[#This Row],[Order Date]],"mmmm")</f>
        <v>January</v>
      </c>
      <c r="AS9495" t="str">
        <f>"Q"&amp;ROUNDUP(MONTH(Table1[[#This Row],[Order Date]])/3,0)</f>
        <v>Q1</v>
      </c>
      <c r="AT9495">
        <f>IF(Table1[[#This Row],[Sales]]=0,0,Table1[[#This Row],[Profit]]/Table1[[#This Row],[Sales]])</f>
        <v>0.22000000000000003</v>
      </c>
    </row>
    <row r="9496" spans="22:46" x14ac:dyDescent="0.3">
      <c r="V9496">
        <v>9495</v>
      </c>
      <c r="W9496" t="s">
        <v>11474</v>
      </c>
      <c r="X9496" s="1">
        <v>42372</v>
      </c>
      <c r="Y9496" s="1">
        <v>42583</v>
      </c>
      <c r="Z9496" t="s">
        <v>51</v>
      </c>
      <c r="AA9496" t="s">
        <v>6378</v>
      </c>
      <c r="AB9496" t="s">
        <v>6379</v>
      </c>
      <c r="AC9496" t="s">
        <v>41</v>
      </c>
      <c r="AD9496" t="s">
        <v>26</v>
      </c>
      <c r="AE9496" t="s">
        <v>7925</v>
      </c>
      <c r="AF9496" t="s">
        <v>732</v>
      </c>
      <c r="AG9496">
        <v>74012</v>
      </c>
      <c r="AH9496" t="s">
        <v>111</v>
      </c>
      <c r="AI9496" t="s">
        <v>4365</v>
      </c>
      <c r="AJ9496" t="s">
        <v>46</v>
      </c>
      <c r="AK9496" t="s">
        <v>77</v>
      </c>
      <c r="AL9496" t="s">
        <v>1361</v>
      </c>
      <c r="AM9496">
        <v>11.88</v>
      </c>
      <c r="AN9496">
        <v>2</v>
      </c>
      <c r="AO9496">
        <v>0</v>
      </c>
      <c r="AP9496">
        <v>5.3460000000000001</v>
      </c>
      <c r="AQ9496">
        <f>YEAR(Table1[[#This Row],[Order Date]])</f>
        <v>2016</v>
      </c>
      <c r="AR9496" t="str">
        <f>TEXT(Table1[[#This Row],[Order Date]],"mmmm")</f>
        <v>January</v>
      </c>
      <c r="AS9496" t="str">
        <f>"Q"&amp;ROUNDUP(MONTH(Table1[[#This Row],[Order Date]])/3,0)</f>
        <v>Q1</v>
      </c>
      <c r="AT9496">
        <f>IF(Table1[[#This Row],[Sales]]=0,0,Table1[[#This Row],[Profit]]/Table1[[#This Row],[Sales]])</f>
        <v>0.44999999999999996</v>
      </c>
    </row>
    <row r="9497" spans="22:46" x14ac:dyDescent="0.3">
      <c r="V9497">
        <v>9496</v>
      </c>
      <c r="W9497" t="s">
        <v>11475</v>
      </c>
      <c r="X9497" s="1">
        <v>42502</v>
      </c>
      <c r="Y9497" t="s">
        <v>4158</v>
      </c>
      <c r="Z9497" t="s">
        <v>51</v>
      </c>
      <c r="AA9497" t="s">
        <v>7607</v>
      </c>
      <c r="AB9497" t="s">
        <v>7608</v>
      </c>
      <c r="AC9497" t="s">
        <v>25</v>
      </c>
      <c r="AD9497" t="s">
        <v>26</v>
      </c>
      <c r="AE9497" t="s">
        <v>2387</v>
      </c>
      <c r="AF9497" t="s">
        <v>43</v>
      </c>
      <c r="AG9497">
        <v>92691</v>
      </c>
      <c r="AH9497" t="s">
        <v>44</v>
      </c>
      <c r="AI9497" t="s">
        <v>10408</v>
      </c>
      <c r="AJ9497" t="s">
        <v>73</v>
      </c>
      <c r="AK9497" t="s">
        <v>176</v>
      </c>
      <c r="AL9497" t="s">
        <v>10409</v>
      </c>
      <c r="AM9497">
        <v>120</v>
      </c>
      <c r="AN9497">
        <v>6</v>
      </c>
      <c r="AO9497">
        <v>0</v>
      </c>
      <c r="AP9497">
        <v>46.8</v>
      </c>
      <c r="AQ9497">
        <f>YEAR(Table1[[#This Row],[Order Date]])</f>
        <v>2016</v>
      </c>
      <c r="AR9497" t="str">
        <f>TEXT(Table1[[#This Row],[Order Date]],"mmmm")</f>
        <v>May</v>
      </c>
      <c r="AS9497" t="str">
        <f>"Q"&amp;ROUNDUP(MONTH(Table1[[#This Row],[Order Date]])/3,0)</f>
        <v>Q2</v>
      </c>
      <c r="AT9497">
        <f>IF(Table1[[#This Row],[Sales]]=0,0,Table1[[#This Row],[Profit]]/Table1[[#This Row],[Sales]])</f>
        <v>0.38999999999999996</v>
      </c>
    </row>
    <row r="9498" spans="22:46" x14ac:dyDescent="0.3">
      <c r="V9498">
        <v>9497</v>
      </c>
      <c r="W9498" t="s">
        <v>11475</v>
      </c>
      <c r="X9498" s="1">
        <v>42502</v>
      </c>
      <c r="Y9498" t="s">
        <v>4158</v>
      </c>
      <c r="Z9498" t="s">
        <v>51</v>
      </c>
      <c r="AA9498" t="s">
        <v>7607</v>
      </c>
      <c r="AB9498" t="s">
        <v>7608</v>
      </c>
      <c r="AC9498" t="s">
        <v>25</v>
      </c>
      <c r="AD9498" t="s">
        <v>26</v>
      </c>
      <c r="AE9498" t="s">
        <v>2387</v>
      </c>
      <c r="AF9498" t="s">
        <v>43</v>
      </c>
      <c r="AG9498">
        <v>92691</v>
      </c>
      <c r="AH9498" t="s">
        <v>44</v>
      </c>
      <c r="AI9498" t="s">
        <v>5907</v>
      </c>
      <c r="AJ9498" t="s">
        <v>46</v>
      </c>
      <c r="AK9498" t="s">
        <v>80</v>
      </c>
      <c r="AL9498" t="s">
        <v>1607</v>
      </c>
      <c r="AM9498">
        <v>8.67</v>
      </c>
      <c r="AN9498">
        <v>1</v>
      </c>
      <c r="AO9498">
        <v>0</v>
      </c>
      <c r="AP9498">
        <v>2.3409</v>
      </c>
      <c r="AQ9498">
        <f>YEAR(Table1[[#This Row],[Order Date]])</f>
        <v>2016</v>
      </c>
      <c r="AR9498" t="str">
        <f>TEXT(Table1[[#This Row],[Order Date]],"mmmm")</f>
        <v>May</v>
      </c>
      <c r="AS9498" t="str">
        <f>"Q"&amp;ROUNDUP(MONTH(Table1[[#This Row],[Order Date]])/3,0)</f>
        <v>Q2</v>
      </c>
      <c r="AT9498">
        <f>IF(Table1[[#This Row],[Sales]]=0,0,Table1[[#This Row],[Profit]]/Table1[[#This Row],[Sales]])</f>
        <v>0.27</v>
      </c>
    </row>
    <row r="9499" spans="22:46" x14ac:dyDescent="0.3">
      <c r="V9499">
        <v>9498</v>
      </c>
      <c r="W9499" t="s">
        <v>11476</v>
      </c>
      <c r="X9499" s="1">
        <v>43044</v>
      </c>
      <c r="Y9499" s="1">
        <v>42927</v>
      </c>
      <c r="Z9499" t="s">
        <v>207</v>
      </c>
      <c r="AA9499" t="s">
        <v>1404</v>
      </c>
      <c r="AB9499" t="s">
        <v>1405</v>
      </c>
      <c r="AC9499" t="s">
        <v>108</v>
      </c>
      <c r="AD9499" t="s">
        <v>26</v>
      </c>
      <c r="AE9499" t="s">
        <v>7801</v>
      </c>
      <c r="AF9499" t="s">
        <v>287</v>
      </c>
      <c r="AG9499">
        <v>46142</v>
      </c>
      <c r="AH9499" t="s">
        <v>111</v>
      </c>
      <c r="AI9499" t="s">
        <v>1157</v>
      </c>
      <c r="AJ9499" t="s">
        <v>46</v>
      </c>
      <c r="AK9499" t="s">
        <v>94</v>
      </c>
      <c r="AL9499" t="s">
        <v>1158</v>
      </c>
      <c r="AM9499">
        <v>4.41</v>
      </c>
      <c r="AN9499">
        <v>1</v>
      </c>
      <c r="AO9499">
        <v>0</v>
      </c>
      <c r="AP9499">
        <v>2.0286</v>
      </c>
      <c r="AQ9499">
        <f>YEAR(Table1[[#This Row],[Order Date]])</f>
        <v>2017</v>
      </c>
      <c r="AR9499" t="str">
        <f>TEXT(Table1[[#This Row],[Order Date]],"mmmm")</f>
        <v>November</v>
      </c>
      <c r="AS9499" t="str">
        <f>"Q"&amp;ROUNDUP(MONTH(Table1[[#This Row],[Order Date]])/3,0)</f>
        <v>Q4</v>
      </c>
      <c r="AT9499">
        <f>IF(Table1[[#This Row],[Sales]]=0,0,Table1[[#This Row],[Profit]]/Table1[[#This Row],[Sales]])</f>
        <v>0.45999999999999996</v>
      </c>
    </row>
    <row r="9500" spans="22:46" x14ac:dyDescent="0.3">
      <c r="V9500">
        <v>9499</v>
      </c>
      <c r="W9500" t="s">
        <v>11476</v>
      </c>
      <c r="X9500" s="1">
        <v>43044</v>
      </c>
      <c r="Y9500" s="1">
        <v>42927</v>
      </c>
      <c r="Z9500" t="s">
        <v>207</v>
      </c>
      <c r="AA9500" t="s">
        <v>1404</v>
      </c>
      <c r="AB9500" t="s">
        <v>1405</v>
      </c>
      <c r="AC9500" t="s">
        <v>108</v>
      </c>
      <c r="AD9500" t="s">
        <v>26</v>
      </c>
      <c r="AE9500" t="s">
        <v>7801</v>
      </c>
      <c r="AF9500" t="s">
        <v>287</v>
      </c>
      <c r="AG9500">
        <v>46142</v>
      </c>
      <c r="AH9500" t="s">
        <v>111</v>
      </c>
      <c r="AI9500" t="s">
        <v>8189</v>
      </c>
      <c r="AJ9500" t="s">
        <v>46</v>
      </c>
      <c r="AK9500" t="s">
        <v>94</v>
      </c>
      <c r="AL9500" t="s">
        <v>205</v>
      </c>
      <c r="AM9500">
        <v>167.94</v>
      </c>
      <c r="AN9500">
        <v>3</v>
      </c>
      <c r="AO9500">
        <v>0</v>
      </c>
      <c r="AP9500">
        <v>82.290599999999998</v>
      </c>
      <c r="AQ9500">
        <f>YEAR(Table1[[#This Row],[Order Date]])</f>
        <v>2017</v>
      </c>
      <c r="AR9500" t="str">
        <f>TEXT(Table1[[#This Row],[Order Date]],"mmmm")</f>
        <v>November</v>
      </c>
      <c r="AS9500" t="str">
        <f>"Q"&amp;ROUNDUP(MONTH(Table1[[#This Row],[Order Date]])/3,0)</f>
        <v>Q4</v>
      </c>
      <c r="AT9500">
        <f>IF(Table1[[#This Row],[Sales]]=0,0,Table1[[#This Row],[Profit]]/Table1[[#This Row],[Sales]])</f>
        <v>0.49</v>
      </c>
    </row>
    <row r="9501" spans="22:46" x14ac:dyDescent="0.3">
      <c r="V9501">
        <v>9500</v>
      </c>
      <c r="W9501" t="s">
        <v>11476</v>
      </c>
      <c r="X9501" s="1">
        <v>43044</v>
      </c>
      <c r="Y9501" s="1">
        <v>42927</v>
      </c>
      <c r="Z9501" t="s">
        <v>207</v>
      </c>
      <c r="AA9501" t="s">
        <v>1404</v>
      </c>
      <c r="AB9501" t="s">
        <v>1405</v>
      </c>
      <c r="AC9501" t="s">
        <v>108</v>
      </c>
      <c r="AD9501" t="s">
        <v>26</v>
      </c>
      <c r="AE9501" t="s">
        <v>7801</v>
      </c>
      <c r="AF9501" t="s">
        <v>287</v>
      </c>
      <c r="AG9501">
        <v>46142</v>
      </c>
      <c r="AH9501" t="s">
        <v>111</v>
      </c>
      <c r="AI9501" t="s">
        <v>4353</v>
      </c>
      <c r="AJ9501" t="s">
        <v>46</v>
      </c>
      <c r="AK9501" t="s">
        <v>94</v>
      </c>
      <c r="AL9501" t="s">
        <v>4354</v>
      </c>
      <c r="AM9501">
        <v>67.8</v>
      </c>
      <c r="AN9501">
        <v>10</v>
      </c>
      <c r="AO9501">
        <v>0</v>
      </c>
      <c r="AP9501">
        <v>31.187999999999999</v>
      </c>
      <c r="AQ9501">
        <f>YEAR(Table1[[#This Row],[Order Date]])</f>
        <v>2017</v>
      </c>
      <c r="AR9501" t="str">
        <f>TEXT(Table1[[#This Row],[Order Date]],"mmmm")</f>
        <v>November</v>
      </c>
      <c r="AS9501" t="str">
        <f>"Q"&amp;ROUNDUP(MONTH(Table1[[#This Row],[Order Date]])/3,0)</f>
        <v>Q4</v>
      </c>
      <c r="AT9501">
        <f>IF(Table1[[#This Row],[Sales]]=0,0,Table1[[#This Row],[Profit]]/Table1[[#This Row],[Sales]])</f>
        <v>0.46</v>
      </c>
    </row>
    <row r="9502" spans="22:46" x14ac:dyDescent="0.3">
      <c r="V9502">
        <v>9501</v>
      </c>
      <c r="W9502" t="s">
        <v>11477</v>
      </c>
      <c r="X9502" s="1">
        <v>42516</v>
      </c>
      <c r="Y9502" t="s">
        <v>1938</v>
      </c>
      <c r="Z9502" t="s">
        <v>51</v>
      </c>
      <c r="AA9502" t="s">
        <v>6328</v>
      </c>
      <c r="AB9502" t="s">
        <v>6329</v>
      </c>
      <c r="AC9502" t="s">
        <v>25</v>
      </c>
      <c r="AD9502" t="s">
        <v>26</v>
      </c>
      <c r="AE9502" t="s">
        <v>2881</v>
      </c>
      <c r="AF9502" t="s">
        <v>121</v>
      </c>
      <c r="AG9502">
        <v>53209</v>
      </c>
      <c r="AH9502" t="s">
        <v>111</v>
      </c>
      <c r="AI9502" t="s">
        <v>4957</v>
      </c>
      <c r="AJ9502" t="s">
        <v>31</v>
      </c>
      <c r="AK9502" t="s">
        <v>67</v>
      </c>
      <c r="AL9502" t="s">
        <v>4958</v>
      </c>
      <c r="AM9502">
        <v>26.94</v>
      </c>
      <c r="AN9502">
        <v>3</v>
      </c>
      <c r="AO9502">
        <v>0</v>
      </c>
      <c r="AP9502">
        <v>11.3148</v>
      </c>
      <c r="AQ9502">
        <f>YEAR(Table1[[#This Row],[Order Date]])</f>
        <v>2016</v>
      </c>
      <c r="AR9502" t="str">
        <f>TEXT(Table1[[#This Row],[Order Date]],"mmmm")</f>
        <v>May</v>
      </c>
      <c r="AS9502" t="str">
        <f>"Q"&amp;ROUNDUP(MONTH(Table1[[#This Row],[Order Date]])/3,0)</f>
        <v>Q2</v>
      </c>
      <c r="AT9502">
        <f>IF(Table1[[#This Row],[Sales]]=0,0,Table1[[#This Row],[Profit]]/Table1[[#This Row],[Sales]])</f>
        <v>0.42</v>
      </c>
    </row>
    <row r="9503" spans="22:46" x14ac:dyDescent="0.3">
      <c r="V9503">
        <v>9502</v>
      </c>
      <c r="W9503" t="s">
        <v>11478</v>
      </c>
      <c r="X9503" s="1">
        <v>42328</v>
      </c>
      <c r="Y9503" t="s">
        <v>326</v>
      </c>
      <c r="Z9503" t="s">
        <v>51</v>
      </c>
      <c r="AA9503" t="s">
        <v>5973</v>
      </c>
      <c r="AB9503" t="s">
        <v>5974</v>
      </c>
      <c r="AC9503" t="s">
        <v>25</v>
      </c>
      <c r="AD9503" t="s">
        <v>26</v>
      </c>
      <c r="AE9503" t="s">
        <v>136</v>
      </c>
      <c r="AF9503" t="s">
        <v>43</v>
      </c>
      <c r="AG9503">
        <v>94109</v>
      </c>
      <c r="AH9503" t="s">
        <v>44</v>
      </c>
      <c r="AI9503" t="s">
        <v>6733</v>
      </c>
      <c r="AJ9503" t="s">
        <v>31</v>
      </c>
      <c r="AK9503" t="s">
        <v>67</v>
      </c>
      <c r="AL9503" t="s">
        <v>6734</v>
      </c>
      <c r="AM9503">
        <v>32.04</v>
      </c>
      <c r="AN9503">
        <v>3</v>
      </c>
      <c r="AO9503">
        <v>0</v>
      </c>
      <c r="AP9503">
        <v>8.01</v>
      </c>
      <c r="AQ9503">
        <f>YEAR(Table1[[#This Row],[Order Date]])</f>
        <v>2015</v>
      </c>
      <c r="AR9503" t="str">
        <f>TEXT(Table1[[#This Row],[Order Date]],"mmmm")</f>
        <v>November</v>
      </c>
      <c r="AS9503" t="str">
        <f>"Q"&amp;ROUNDUP(MONTH(Table1[[#This Row],[Order Date]])/3,0)</f>
        <v>Q4</v>
      </c>
      <c r="AT9503">
        <f>IF(Table1[[#This Row],[Sales]]=0,0,Table1[[#This Row],[Profit]]/Table1[[#This Row],[Sales]])</f>
        <v>0.25</v>
      </c>
    </row>
    <row r="9504" spans="22:46" x14ac:dyDescent="0.3">
      <c r="V9504">
        <v>9503</v>
      </c>
      <c r="W9504" t="s">
        <v>11479</v>
      </c>
      <c r="X9504" s="1">
        <v>42482</v>
      </c>
      <c r="Y9504" t="s">
        <v>1348</v>
      </c>
      <c r="Z9504" t="s">
        <v>51</v>
      </c>
      <c r="AA9504" t="s">
        <v>4370</v>
      </c>
      <c r="AB9504" t="s">
        <v>4371</v>
      </c>
      <c r="AC9504" t="s">
        <v>25</v>
      </c>
      <c r="AD9504" t="s">
        <v>26</v>
      </c>
      <c r="AE9504" t="s">
        <v>8319</v>
      </c>
      <c r="AF9504" t="s">
        <v>301</v>
      </c>
      <c r="AG9504">
        <v>13440</v>
      </c>
      <c r="AH9504" t="s">
        <v>160</v>
      </c>
      <c r="AI9504" t="s">
        <v>9021</v>
      </c>
      <c r="AJ9504" t="s">
        <v>46</v>
      </c>
      <c r="AK9504" t="s">
        <v>70</v>
      </c>
      <c r="AL9504" t="s">
        <v>9022</v>
      </c>
      <c r="AM9504">
        <v>32.130000000000003</v>
      </c>
      <c r="AN9504">
        <v>9</v>
      </c>
      <c r="AO9504">
        <v>0</v>
      </c>
      <c r="AP9504">
        <v>8.3537999999999997</v>
      </c>
      <c r="AQ9504">
        <f>YEAR(Table1[[#This Row],[Order Date]])</f>
        <v>2016</v>
      </c>
      <c r="AR9504" t="str">
        <f>TEXT(Table1[[#This Row],[Order Date]],"mmmm")</f>
        <v>April</v>
      </c>
      <c r="AS9504" t="str">
        <f>"Q"&amp;ROUNDUP(MONTH(Table1[[#This Row],[Order Date]])/3,0)</f>
        <v>Q2</v>
      </c>
      <c r="AT9504">
        <f>IF(Table1[[#This Row],[Sales]]=0,0,Table1[[#This Row],[Profit]]/Table1[[#This Row],[Sales]])</f>
        <v>0.25999999999999995</v>
      </c>
    </row>
    <row r="9505" spans="22:46" x14ac:dyDescent="0.3">
      <c r="V9505">
        <v>9504</v>
      </c>
      <c r="W9505" t="s">
        <v>11479</v>
      </c>
      <c r="X9505" s="1">
        <v>42482</v>
      </c>
      <c r="Y9505" t="s">
        <v>1348</v>
      </c>
      <c r="Z9505" t="s">
        <v>51</v>
      </c>
      <c r="AA9505" t="s">
        <v>4370</v>
      </c>
      <c r="AB9505" t="s">
        <v>4371</v>
      </c>
      <c r="AC9505" t="s">
        <v>25</v>
      </c>
      <c r="AD9505" t="s">
        <v>26</v>
      </c>
      <c r="AE9505" t="s">
        <v>8319</v>
      </c>
      <c r="AF9505" t="s">
        <v>301</v>
      </c>
      <c r="AG9505">
        <v>13440</v>
      </c>
      <c r="AH9505" t="s">
        <v>160</v>
      </c>
      <c r="AI9505" t="s">
        <v>2865</v>
      </c>
      <c r="AJ9505" t="s">
        <v>46</v>
      </c>
      <c r="AK9505" t="s">
        <v>70</v>
      </c>
      <c r="AL9505" t="s">
        <v>2866</v>
      </c>
      <c r="AM9505">
        <v>2.88</v>
      </c>
      <c r="AN9505">
        <v>1</v>
      </c>
      <c r="AO9505">
        <v>0</v>
      </c>
      <c r="AP9505">
        <v>0.80640000000000001</v>
      </c>
      <c r="AQ9505">
        <f>YEAR(Table1[[#This Row],[Order Date]])</f>
        <v>2016</v>
      </c>
      <c r="AR9505" t="str">
        <f>TEXT(Table1[[#This Row],[Order Date]],"mmmm")</f>
        <v>April</v>
      </c>
      <c r="AS9505" t="str">
        <f>"Q"&amp;ROUNDUP(MONTH(Table1[[#This Row],[Order Date]])/3,0)</f>
        <v>Q2</v>
      </c>
      <c r="AT9505">
        <f>IF(Table1[[#This Row],[Sales]]=0,0,Table1[[#This Row],[Profit]]/Table1[[#This Row],[Sales]])</f>
        <v>0.28000000000000003</v>
      </c>
    </row>
    <row r="9506" spans="22:46" x14ac:dyDescent="0.3">
      <c r="V9506">
        <v>9505</v>
      </c>
      <c r="W9506" t="s">
        <v>11480</v>
      </c>
      <c r="X9506" s="1">
        <v>42657</v>
      </c>
      <c r="Y9506" t="s">
        <v>4487</v>
      </c>
      <c r="Z9506" t="s">
        <v>51</v>
      </c>
      <c r="AA9506" t="s">
        <v>4373</v>
      </c>
      <c r="AB9506" t="s">
        <v>4374</v>
      </c>
      <c r="AC9506" t="s">
        <v>41</v>
      </c>
      <c r="AD9506" t="s">
        <v>26</v>
      </c>
      <c r="AE9506" t="s">
        <v>300</v>
      </c>
      <c r="AF9506" t="s">
        <v>301</v>
      </c>
      <c r="AG9506">
        <v>10009</v>
      </c>
      <c r="AH9506" t="s">
        <v>160</v>
      </c>
      <c r="AI9506" t="s">
        <v>9993</v>
      </c>
      <c r="AJ9506" t="s">
        <v>73</v>
      </c>
      <c r="AK9506" t="s">
        <v>74</v>
      </c>
      <c r="AL9506" t="s">
        <v>9994</v>
      </c>
      <c r="AM9506">
        <v>1091.93</v>
      </c>
      <c r="AN9506">
        <v>7</v>
      </c>
      <c r="AO9506">
        <v>0</v>
      </c>
      <c r="AP9506">
        <v>272.98250000000002</v>
      </c>
      <c r="AQ9506">
        <f>YEAR(Table1[[#This Row],[Order Date]])</f>
        <v>2016</v>
      </c>
      <c r="AR9506" t="str">
        <f>TEXT(Table1[[#This Row],[Order Date]],"mmmm")</f>
        <v>October</v>
      </c>
      <c r="AS9506" t="str">
        <f>"Q"&amp;ROUNDUP(MONTH(Table1[[#This Row],[Order Date]])/3,0)</f>
        <v>Q4</v>
      </c>
      <c r="AT9506">
        <f>IF(Table1[[#This Row],[Sales]]=0,0,Table1[[#This Row],[Profit]]/Table1[[#This Row],[Sales]])</f>
        <v>0.25</v>
      </c>
    </row>
    <row r="9507" spans="22:46" x14ac:dyDescent="0.3">
      <c r="V9507">
        <v>9506</v>
      </c>
      <c r="W9507" t="s">
        <v>11480</v>
      </c>
      <c r="X9507" s="1">
        <v>42657</v>
      </c>
      <c r="Y9507" t="s">
        <v>4487</v>
      </c>
      <c r="Z9507" t="s">
        <v>51</v>
      </c>
      <c r="AA9507" t="s">
        <v>4373</v>
      </c>
      <c r="AB9507" t="s">
        <v>4374</v>
      </c>
      <c r="AC9507" t="s">
        <v>41</v>
      </c>
      <c r="AD9507" t="s">
        <v>26</v>
      </c>
      <c r="AE9507" t="s">
        <v>300</v>
      </c>
      <c r="AF9507" t="s">
        <v>301</v>
      </c>
      <c r="AG9507">
        <v>10009</v>
      </c>
      <c r="AH9507" t="s">
        <v>160</v>
      </c>
      <c r="AI9507" t="s">
        <v>1406</v>
      </c>
      <c r="AJ9507" t="s">
        <v>46</v>
      </c>
      <c r="AK9507" t="s">
        <v>94</v>
      </c>
      <c r="AL9507" t="s">
        <v>1621</v>
      </c>
      <c r="AM9507">
        <v>111.96</v>
      </c>
      <c r="AN9507">
        <v>2</v>
      </c>
      <c r="AO9507">
        <v>0</v>
      </c>
      <c r="AP9507">
        <v>54.860399999999998</v>
      </c>
      <c r="AQ9507">
        <f>YEAR(Table1[[#This Row],[Order Date]])</f>
        <v>2016</v>
      </c>
      <c r="AR9507" t="str">
        <f>TEXT(Table1[[#This Row],[Order Date]],"mmmm")</f>
        <v>October</v>
      </c>
      <c r="AS9507" t="str">
        <f>"Q"&amp;ROUNDUP(MONTH(Table1[[#This Row],[Order Date]])/3,0)</f>
        <v>Q4</v>
      </c>
      <c r="AT9507">
        <f>IF(Table1[[#This Row],[Sales]]=0,0,Table1[[#This Row],[Profit]]/Table1[[#This Row],[Sales]])</f>
        <v>0.49</v>
      </c>
    </row>
    <row r="9508" spans="22:46" x14ac:dyDescent="0.3">
      <c r="V9508">
        <v>9507</v>
      </c>
      <c r="W9508" t="s">
        <v>11481</v>
      </c>
      <c r="X9508" s="1">
        <v>41734</v>
      </c>
      <c r="Y9508" s="1">
        <v>41824</v>
      </c>
      <c r="Z9508" t="s">
        <v>22</v>
      </c>
      <c r="AA9508" t="s">
        <v>750</v>
      </c>
      <c r="AB9508" t="s">
        <v>751</v>
      </c>
      <c r="AC9508" t="s">
        <v>25</v>
      </c>
      <c r="AD9508" t="s">
        <v>26</v>
      </c>
      <c r="AE9508" t="s">
        <v>7378</v>
      </c>
      <c r="AF9508" t="s">
        <v>267</v>
      </c>
      <c r="AG9508">
        <v>48127</v>
      </c>
      <c r="AH9508" t="s">
        <v>111</v>
      </c>
      <c r="AI9508" t="s">
        <v>3627</v>
      </c>
      <c r="AJ9508" t="s">
        <v>46</v>
      </c>
      <c r="AK9508" t="s">
        <v>70</v>
      </c>
      <c r="AL9508" t="s">
        <v>3628</v>
      </c>
      <c r="AM9508">
        <v>26.7</v>
      </c>
      <c r="AN9508">
        <v>2</v>
      </c>
      <c r="AO9508">
        <v>0</v>
      </c>
      <c r="AP9508">
        <v>7.476</v>
      </c>
      <c r="AQ9508">
        <f>YEAR(Table1[[#This Row],[Order Date]])</f>
        <v>2014</v>
      </c>
      <c r="AR9508" t="str">
        <f>TEXT(Table1[[#This Row],[Order Date]],"mmmm")</f>
        <v>April</v>
      </c>
      <c r="AS9508" t="str">
        <f>"Q"&amp;ROUNDUP(MONTH(Table1[[#This Row],[Order Date]])/3,0)</f>
        <v>Q2</v>
      </c>
      <c r="AT9508">
        <f>IF(Table1[[#This Row],[Sales]]=0,0,Table1[[#This Row],[Profit]]/Table1[[#This Row],[Sales]])</f>
        <v>0.28000000000000003</v>
      </c>
    </row>
    <row r="9509" spans="22:46" x14ac:dyDescent="0.3">
      <c r="V9509">
        <v>9508</v>
      </c>
      <c r="W9509" t="s">
        <v>11481</v>
      </c>
      <c r="X9509" s="1">
        <v>41734</v>
      </c>
      <c r="Y9509" s="1">
        <v>41824</v>
      </c>
      <c r="Z9509" t="s">
        <v>22</v>
      </c>
      <c r="AA9509" t="s">
        <v>750</v>
      </c>
      <c r="AB9509" t="s">
        <v>751</v>
      </c>
      <c r="AC9509" t="s">
        <v>25</v>
      </c>
      <c r="AD9509" t="s">
        <v>26</v>
      </c>
      <c r="AE9509" t="s">
        <v>7378</v>
      </c>
      <c r="AF9509" t="s">
        <v>267</v>
      </c>
      <c r="AG9509">
        <v>48127</v>
      </c>
      <c r="AH9509" t="s">
        <v>111</v>
      </c>
      <c r="AI9509" t="s">
        <v>5543</v>
      </c>
      <c r="AJ9509" t="s">
        <v>46</v>
      </c>
      <c r="AK9509" t="s">
        <v>77</v>
      </c>
      <c r="AL9509" t="s">
        <v>5544</v>
      </c>
      <c r="AM9509">
        <v>40.200000000000003</v>
      </c>
      <c r="AN9509">
        <v>5</v>
      </c>
      <c r="AO9509">
        <v>0</v>
      </c>
      <c r="AP9509">
        <v>18.09</v>
      </c>
      <c r="AQ9509">
        <f>YEAR(Table1[[#This Row],[Order Date]])</f>
        <v>2014</v>
      </c>
      <c r="AR9509" t="str">
        <f>TEXT(Table1[[#This Row],[Order Date]],"mmmm")</f>
        <v>April</v>
      </c>
      <c r="AS9509" t="str">
        <f>"Q"&amp;ROUNDUP(MONTH(Table1[[#This Row],[Order Date]])/3,0)</f>
        <v>Q2</v>
      </c>
      <c r="AT9509">
        <f>IF(Table1[[#This Row],[Sales]]=0,0,Table1[[#This Row],[Profit]]/Table1[[#This Row],[Sales]])</f>
        <v>0.44999999999999996</v>
      </c>
    </row>
    <row r="9510" spans="22:46" x14ac:dyDescent="0.3">
      <c r="V9510">
        <v>9509</v>
      </c>
      <c r="W9510" t="s">
        <v>11481</v>
      </c>
      <c r="X9510" s="1">
        <v>41734</v>
      </c>
      <c r="Y9510" s="1">
        <v>41824</v>
      </c>
      <c r="Z9510" t="s">
        <v>22</v>
      </c>
      <c r="AA9510" t="s">
        <v>750</v>
      </c>
      <c r="AB9510" t="s">
        <v>751</v>
      </c>
      <c r="AC9510" t="s">
        <v>25</v>
      </c>
      <c r="AD9510" t="s">
        <v>26</v>
      </c>
      <c r="AE9510" t="s">
        <v>7378</v>
      </c>
      <c r="AF9510" t="s">
        <v>267</v>
      </c>
      <c r="AG9510">
        <v>48127</v>
      </c>
      <c r="AH9510" t="s">
        <v>111</v>
      </c>
      <c r="AI9510" t="s">
        <v>884</v>
      </c>
      <c r="AJ9510" t="s">
        <v>46</v>
      </c>
      <c r="AK9510" t="s">
        <v>70</v>
      </c>
      <c r="AL9510" t="s">
        <v>885</v>
      </c>
      <c r="AM9510">
        <v>13.89</v>
      </c>
      <c r="AN9510">
        <v>3</v>
      </c>
      <c r="AO9510">
        <v>0</v>
      </c>
      <c r="AP9510">
        <v>4.5837000000000003</v>
      </c>
      <c r="AQ9510">
        <f>YEAR(Table1[[#This Row],[Order Date]])</f>
        <v>2014</v>
      </c>
      <c r="AR9510" t="str">
        <f>TEXT(Table1[[#This Row],[Order Date]],"mmmm")</f>
        <v>April</v>
      </c>
      <c r="AS9510" t="str">
        <f>"Q"&amp;ROUNDUP(MONTH(Table1[[#This Row],[Order Date]])/3,0)</f>
        <v>Q2</v>
      </c>
      <c r="AT9510">
        <f>IF(Table1[[#This Row],[Sales]]=0,0,Table1[[#This Row],[Profit]]/Table1[[#This Row],[Sales]])</f>
        <v>0.33</v>
      </c>
    </row>
    <row r="9511" spans="22:46" x14ac:dyDescent="0.3">
      <c r="V9511">
        <v>9510</v>
      </c>
      <c r="W9511" t="s">
        <v>11481</v>
      </c>
      <c r="X9511" s="1">
        <v>41734</v>
      </c>
      <c r="Y9511" s="1">
        <v>41824</v>
      </c>
      <c r="Z9511" t="s">
        <v>22</v>
      </c>
      <c r="AA9511" t="s">
        <v>750</v>
      </c>
      <c r="AB9511" t="s">
        <v>751</v>
      </c>
      <c r="AC9511" t="s">
        <v>25</v>
      </c>
      <c r="AD9511" t="s">
        <v>26</v>
      </c>
      <c r="AE9511" t="s">
        <v>7378</v>
      </c>
      <c r="AF9511" t="s">
        <v>267</v>
      </c>
      <c r="AG9511">
        <v>48127</v>
      </c>
      <c r="AH9511" t="s">
        <v>111</v>
      </c>
      <c r="AI9511" t="s">
        <v>770</v>
      </c>
      <c r="AJ9511" t="s">
        <v>46</v>
      </c>
      <c r="AK9511" t="s">
        <v>60</v>
      </c>
      <c r="AL9511" t="s">
        <v>771</v>
      </c>
      <c r="AM9511">
        <v>689.82</v>
      </c>
      <c r="AN9511">
        <v>6</v>
      </c>
      <c r="AO9511">
        <v>0</v>
      </c>
      <c r="AP9511">
        <v>20.694600000000001</v>
      </c>
      <c r="AQ9511">
        <f>YEAR(Table1[[#This Row],[Order Date]])</f>
        <v>2014</v>
      </c>
      <c r="AR9511" t="str">
        <f>TEXT(Table1[[#This Row],[Order Date]],"mmmm")</f>
        <v>April</v>
      </c>
      <c r="AS9511" t="str">
        <f>"Q"&amp;ROUNDUP(MONTH(Table1[[#This Row],[Order Date]])/3,0)</f>
        <v>Q2</v>
      </c>
      <c r="AT9511">
        <f>IF(Table1[[#This Row],[Sales]]=0,0,Table1[[#This Row],[Profit]]/Table1[[#This Row],[Sales]])</f>
        <v>0.03</v>
      </c>
    </row>
    <row r="9512" spans="22:46" x14ac:dyDescent="0.3">
      <c r="V9512">
        <v>9511</v>
      </c>
      <c r="W9512" t="s">
        <v>11482</v>
      </c>
      <c r="X9512" s="1">
        <v>42588</v>
      </c>
      <c r="Y9512" s="1">
        <v>42682</v>
      </c>
      <c r="Z9512" t="s">
        <v>51</v>
      </c>
      <c r="AA9512" t="s">
        <v>2087</v>
      </c>
      <c r="AB9512" t="s">
        <v>2088</v>
      </c>
      <c r="AC9512" t="s">
        <v>25</v>
      </c>
      <c r="AD9512" t="s">
        <v>26</v>
      </c>
      <c r="AE9512" t="s">
        <v>300</v>
      </c>
      <c r="AF9512" t="s">
        <v>301</v>
      </c>
      <c r="AG9512">
        <v>10024</v>
      </c>
      <c r="AH9512" t="s">
        <v>160</v>
      </c>
      <c r="AI9512" t="s">
        <v>1420</v>
      </c>
      <c r="AJ9512" t="s">
        <v>46</v>
      </c>
      <c r="AK9512" t="s">
        <v>70</v>
      </c>
      <c r="AL9512" t="s">
        <v>1421</v>
      </c>
      <c r="AM9512">
        <v>38.340000000000003</v>
      </c>
      <c r="AN9512">
        <v>9</v>
      </c>
      <c r="AO9512">
        <v>0</v>
      </c>
      <c r="AP9512">
        <v>15.7194</v>
      </c>
      <c r="AQ9512">
        <f>YEAR(Table1[[#This Row],[Order Date]])</f>
        <v>2016</v>
      </c>
      <c r="AR9512" t="str">
        <f>TEXT(Table1[[#This Row],[Order Date]],"mmmm")</f>
        <v>August</v>
      </c>
      <c r="AS9512" t="str">
        <f>"Q"&amp;ROUNDUP(MONTH(Table1[[#This Row],[Order Date]])/3,0)</f>
        <v>Q3</v>
      </c>
      <c r="AT9512">
        <f>IF(Table1[[#This Row],[Sales]]=0,0,Table1[[#This Row],[Profit]]/Table1[[#This Row],[Sales]])</f>
        <v>0.41</v>
      </c>
    </row>
    <row r="9513" spans="22:46" x14ac:dyDescent="0.3">
      <c r="V9513">
        <v>9512</v>
      </c>
      <c r="W9513" t="s">
        <v>11483</v>
      </c>
      <c r="X9513" s="1">
        <v>41987</v>
      </c>
      <c r="Y9513" t="s">
        <v>3100</v>
      </c>
      <c r="Z9513" t="s">
        <v>207</v>
      </c>
      <c r="AA9513" t="s">
        <v>7048</v>
      </c>
      <c r="AB9513" t="s">
        <v>7049</v>
      </c>
      <c r="AC9513" t="s">
        <v>41</v>
      </c>
      <c r="AD9513" t="s">
        <v>26</v>
      </c>
      <c r="AE9513" t="s">
        <v>342</v>
      </c>
      <c r="AF9513" t="s">
        <v>233</v>
      </c>
      <c r="AG9513">
        <v>60623</v>
      </c>
      <c r="AH9513" t="s">
        <v>111</v>
      </c>
      <c r="AI9513" t="s">
        <v>4863</v>
      </c>
      <c r="AJ9513" t="s">
        <v>46</v>
      </c>
      <c r="AK9513" t="s">
        <v>77</v>
      </c>
      <c r="AL9513" t="s">
        <v>4864</v>
      </c>
      <c r="AM9513">
        <v>9.2639999999999993</v>
      </c>
      <c r="AN9513">
        <v>3</v>
      </c>
      <c r="AO9513">
        <v>0.8</v>
      </c>
      <c r="AP9513">
        <v>-13.896000000000001</v>
      </c>
      <c r="AQ9513">
        <f>YEAR(Table1[[#This Row],[Order Date]])</f>
        <v>2014</v>
      </c>
      <c r="AR9513" t="str">
        <f>TEXT(Table1[[#This Row],[Order Date]],"mmmm")</f>
        <v>December</v>
      </c>
      <c r="AS9513" t="str">
        <f>"Q"&amp;ROUNDUP(MONTH(Table1[[#This Row],[Order Date]])/3,0)</f>
        <v>Q4</v>
      </c>
      <c r="AT9513">
        <f>IF(Table1[[#This Row],[Sales]]=0,0,Table1[[#This Row],[Profit]]/Table1[[#This Row],[Sales]])</f>
        <v>-1.5000000000000002</v>
      </c>
    </row>
    <row r="9514" spans="22:46" x14ac:dyDescent="0.3">
      <c r="V9514">
        <v>9513</v>
      </c>
      <c r="W9514" t="s">
        <v>11484</v>
      </c>
      <c r="X9514" s="1">
        <v>42885</v>
      </c>
      <c r="Y9514" s="1">
        <v>42800</v>
      </c>
      <c r="Z9514" t="s">
        <v>22</v>
      </c>
      <c r="AA9514" t="s">
        <v>3900</v>
      </c>
      <c r="AB9514" t="s">
        <v>3901</v>
      </c>
      <c r="AC9514" t="s">
        <v>25</v>
      </c>
      <c r="AD9514" t="s">
        <v>26</v>
      </c>
      <c r="AE9514" t="s">
        <v>923</v>
      </c>
      <c r="AF9514" t="s">
        <v>110</v>
      </c>
      <c r="AG9514">
        <v>75217</v>
      </c>
      <c r="AH9514" t="s">
        <v>111</v>
      </c>
      <c r="AI9514" t="s">
        <v>3503</v>
      </c>
      <c r="AJ9514" t="s">
        <v>31</v>
      </c>
      <c r="AK9514" t="s">
        <v>32</v>
      </c>
      <c r="AL9514" t="s">
        <v>3504</v>
      </c>
      <c r="AM9514">
        <v>204.66640000000001</v>
      </c>
      <c r="AN9514">
        <v>1</v>
      </c>
      <c r="AO9514">
        <v>0.32</v>
      </c>
      <c r="AP9514">
        <v>-6.0195999999999996</v>
      </c>
      <c r="AQ9514">
        <f>YEAR(Table1[[#This Row],[Order Date]])</f>
        <v>2017</v>
      </c>
      <c r="AR9514" t="str">
        <f>TEXT(Table1[[#This Row],[Order Date]],"mmmm")</f>
        <v>May</v>
      </c>
      <c r="AS9514" t="str">
        <f>"Q"&amp;ROUNDUP(MONTH(Table1[[#This Row],[Order Date]])/3,0)</f>
        <v>Q2</v>
      </c>
      <c r="AT9514">
        <f>IF(Table1[[#This Row],[Sales]]=0,0,Table1[[#This Row],[Profit]]/Table1[[#This Row],[Sales]])</f>
        <v>-2.9411764705882349E-2</v>
      </c>
    </row>
    <row r="9515" spans="22:46" x14ac:dyDescent="0.3">
      <c r="V9515">
        <v>9514</v>
      </c>
      <c r="W9515" t="s">
        <v>11485</v>
      </c>
      <c r="X9515" s="1">
        <v>42657</v>
      </c>
      <c r="Y9515" t="s">
        <v>636</v>
      </c>
      <c r="Z9515" t="s">
        <v>51</v>
      </c>
      <c r="AA9515" t="s">
        <v>6500</v>
      </c>
      <c r="AB9515" t="s">
        <v>6501</v>
      </c>
      <c r="AC9515" t="s">
        <v>25</v>
      </c>
      <c r="AD9515" t="s">
        <v>26</v>
      </c>
      <c r="AE9515" t="s">
        <v>4632</v>
      </c>
      <c r="AF9515" t="s">
        <v>121</v>
      </c>
      <c r="AG9515">
        <v>54915</v>
      </c>
      <c r="AH9515" t="s">
        <v>111</v>
      </c>
      <c r="AI9515" t="s">
        <v>3391</v>
      </c>
      <c r="AJ9515" t="s">
        <v>73</v>
      </c>
      <c r="AK9515" t="s">
        <v>176</v>
      </c>
      <c r="AL9515" t="s">
        <v>3392</v>
      </c>
      <c r="AM9515">
        <v>1649.75</v>
      </c>
      <c r="AN9515">
        <v>5</v>
      </c>
      <c r="AO9515">
        <v>0</v>
      </c>
      <c r="AP9515">
        <v>544.41750000000002</v>
      </c>
      <c r="AQ9515">
        <f>YEAR(Table1[[#This Row],[Order Date]])</f>
        <v>2016</v>
      </c>
      <c r="AR9515" t="str">
        <f>TEXT(Table1[[#This Row],[Order Date]],"mmmm")</f>
        <v>October</v>
      </c>
      <c r="AS9515" t="str">
        <f>"Q"&amp;ROUNDUP(MONTH(Table1[[#This Row],[Order Date]])/3,0)</f>
        <v>Q4</v>
      </c>
      <c r="AT9515">
        <f>IF(Table1[[#This Row],[Sales]]=0,0,Table1[[#This Row],[Profit]]/Table1[[#This Row],[Sales]])</f>
        <v>0.33</v>
      </c>
    </row>
    <row r="9516" spans="22:46" x14ac:dyDescent="0.3">
      <c r="V9516">
        <v>9515</v>
      </c>
      <c r="W9516" t="s">
        <v>11486</v>
      </c>
      <c r="X9516" s="1">
        <v>41712</v>
      </c>
      <c r="Y9516" t="s">
        <v>5275</v>
      </c>
      <c r="Z9516" t="s">
        <v>51</v>
      </c>
      <c r="AA9516" t="s">
        <v>8076</v>
      </c>
      <c r="AB9516" t="s">
        <v>8077</v>
      </c>
      <c r="AC9516" t="s">
        <v>108</v>
      </c>
      <c r="AD9516" t="s">
        <v>26</v>
      </c>
      <c r="AE9516" t="s">
        <v>1712</v>
      </c>
      <c r="AF9516" t="s">
        <v>55</v>
      </c>
      <c r="AG9516">
        <v>32216</v>
      </c>
      <c r="AH9516" t="s">
        <v>29</v>
      </c>
      <c r="AI9516" t="s">
        <v>2820</v>
      </c>
      <c r="AJ9516" t="s">
        <v>46</v>
      </c>
      <c r="AK9516" t="s">
        <v>94</v>
      </c>
      <c r="AL9516" t="s">
        <v>2821</v>
      </c>
      <c r="AM9516">
        <v>91.055999999999997</v>
      </c>
      <c r="AN9516">
        <v>6</v>
      </c>
      <c r="AO9516">
        <v>0.2</v>
      </c>
      <c r="AP9516">
        <v>31.869599999999998</v>
      </c>
      <c r="AQ9516">
        <f>YEAR(Table1[[#This Row],[Order Date]])</f>
        <v>2014</v>
      </c>
      <c r="AR9516" t="str">
        <f>TEXT(Table1[[#This Row],[Order Date]],"mmmm")</f>
        <v>March</v>
      </c>
      <c r="AS9516" t="str">
        <f>"Q"&amp;ROUNDUP(MONTH(Table1[[#This Row],[Order Date]])/3,0)</f>
        <v>Q1</v>
      </c>
      <c r="AT9516">
        <f>IF(Table1[[#This Row],[Sales]]=0,0,Table1[[#This Row],[Profit]]/Table1[[#This Row],[Sales]])</f>
        <v>0.35</v>
      </c>
    </row>
    <row r="9517" spans="22:46" x14ac:dyDescent="0.3">
      <c r="V9517">
        <v>9516</v>
      </c>
      <c r="W9517" t="s">
        <v>11487</v>
      </c>
      <c r="X9517" s="1">
        <v>41687</v>
      </c>
      <c r="Y9517" t="s">
        <v>9070</v>
      </c>
      <c r="Z9517" t="s">
        <v>51</v>
      </c>
      <c r="AA9517" t="s">
        <v>1069</v>
      </c>
      <c r="AB9517" t="s">
        <v>1070</v>
      </c>
      <c r="AC9517" t="s">
        <v>25</v>
      </c>
      <c r="AD9517" t="s">
        <v>26</v>
      </c>
      <c r="AE9517" t="s">
        <v>342</v>
      </c>
      <c r="AF9517" t="s">
        <v>233</v>
      </c>
      <c r="AG9517">
        <v>60653</v>
      </c>
      <c r="AH9517" t="s">
        <v>111</v>
      </c>
      <c r="AI9517" t="s">
        <v>5207</v>
      </c>
      <c r="AJ9517" t="s">
        <v>46</v>
      </c>
      <c r="AK9517" t="s">
        <v>70</v>
      </c>
      <c r="AL9517" t="s">
        <v>3437</v>
      </c>
      <c r="AM9517">
        <v>54.207999999999998</v>
      </c>
      <c r="AN9517">
        <v>14</v>
      </c>
      <c r="AO9517">
        <v>0.2</v>
      </c>
      <c r="AP9517">
        <v>8.8087999999999997</v>
      </c>
      <c r="AQ9517">
        <f>YEAR(Table1[[#This Row],[Order Date]])</f>
        <v>2014</v>
      </c>
      <c r="AR9517" t="str">
        <f>TEXT(Table1[[#This Row],[Order Date]],"mmmm")</f>
        <v>February</v>
      </c>
      <c r="AS9517" t="str">
        <f>"Q"&amp;ROUNDUP(MONTH(Table1[[#This Row],[Order Date]])/3,0)</f>
        <v>Q1</v>
      </c>
      <c r="AT9517">
        <f>IF(Table1[[#This Row],[Sales]]=0,0,Table1[[#This Row],[Profit]]/Table1[[#This Row],[Sales]])</f>
        <v>0.16250000000000001</v>
      </c>
    </row>
    <row r="9518" spans="22:46" x14ac:dyDescent="0.3">
      <c r="V9518">
        <v>9517</v>
      </c>
      <c r="W9518" t="s">
        <v>11488</v>
      </c>
      <c r="X9518" s="1">
        <v>42240</v>
      </c>
      <c r="Y9518" t="s">
        <v>5767</v>
      </c>
      <c r="Z9518" t="s">
        <v>22</v>
      </c>
      <c r="AA9518" t="s">
        <v>3585</v>
      </c>
      <c r="AB9518" t="s">
        <v>3586</v>
      </c>
      <c r="AC9518" t="s">
        <v>25</v>
      </c>
      <c r="AD9518" t="s">
        <v>26</v>
      </c>
      <c r="AE9518" t="s">
        <v>5183</v>
      </c>
      <c r="AF9518" t="s">
        <v>564</v>
      </c>
      <c r="AG9518">
        <v>43402</v>
      </c>
      <c r="AH9518" t="s">
        <v>160</v>
      </c>
      <c r="AI9518" t="s">
        <v>5642</v>
      </c>
      <c r="AJ9518" t="s">
        <v>73</v>
      </c>
      <c r="AK9518" t="s">
        <v>74</v>
      </c>
      <c r="AL9518" t="s">
        <v>5643</v>
      </c>
      <c r="AM9518">
        <v>26.981999999999999</v>
      </c>
      <c r="AN9518">
        <v>3</v>
      </c>
      <c r="AO9518">
        <v>0.4</v>
      </c>
      <c r="AP9518">
        <v>4.0472999999999999</v>
      </c>
      <c r="AQ9518">
        <f>YEAR(Table1[[#This Row],[Order Date]])</f>
        <v>2015</v>
      </c>
      <c r="AR9518" t="str">
        <f>TEXT(Table1[[#This Row],[Order Date]],"mmmm")</f>
        <v>August</v>
      </c>
      <c r="AS9518" t="str">
        <f>"Q"&amp;ROUNDUP(MONTH(Table1[[#This Row],[Order Date]])/3,0)</f>
        <v>Q3</v>
      </c>
      <c r="AT9518">
        <f>IF(Table1[[#This Row],[Sales]]=0,0,Table1[[#This Row],[Profit]]/Table1[[#This Row],[Sales]])</f>
        <v>0.15</v>
      </c>
    </row>
    <row r="9519" spans="22:46" x14ac:dyDescent="0.3">
      <c r="V9519">
        <v>9518</v>
      </c>
      <c r="W9519" t="s">
        <v>11488</v>
      </c>
      <c r="X9519" s="1">
        <v>42240</v>
      </c>
      <c r="Y9519" t="s">
        <v>5767</v>
      </c>
      <c r="Z9519" t="s">
        <v>22</v>
      </c>
      <c r="AA9519" t="s">
        <v>3585</v>
      </c>
      <c r="AB9519" t="s">
        <v>3586</v>
      </c>
      <c r="AC9519" t="s">
        <v>25</v>
      </c>
      <c r="AD9519" t="s">
        <v>26</v>
      </c>
      <c r="AE9519" t="s">
        <v>5183</v>
      </c>
      <c r="AF9519" t="s">
        <v>564</v>
      </c>
      <c r="AG9519">
        <v>43402</v>
      </c>
      <c r="AH9519" t="s">
        <v>160</v>
      </c>
      <c r="AI9519" t="s">
        <v>5337</v>
      </c>
      <c r="AJ9519" t="s">
        <v>46</v>
      </c>
      <c r="AK9519" t="s">
        <v>47</v>
      </c>
      <c r="AL9519" t="s">
        <v>5338</v>
      </c>
      <c r="AM9519">
        <v>6.9119999999999999</v>
      </c>
      <c r="AN9519">
        <v>3</v>
      </c>
      <c r="AO9519">
        <v>0.2</v>
      </c>
      <c r="AP9519">
        <v>2.5055999999999998</v>
      </c>
      <c r="AQ9519">
        <f>YEAR(Table1[[#This Row],[Order Date]])</f>
        <v>2015</v>
      </c>
      <c r="AR9519" t="str">
        <f>TEXT(Table1[[#This Row],[Order Date]],"mmmm")</f>
        <v>August</v>
      </c>
      <c r="AS9519" t="str">
        <f>"Q"&amp;ROUNDUP(MONTH(Table1[[#This Row],[Order Date]])/3,0)</f>
        <v>Q3</v>
      </c>
      <c r="AT9519">
        <f>IF(Table1[[#This Row],[Sales]]=0,0,Table1[[#This Row],[Profit]]/Table1[[#This Row],[Sales]])</f>
        <v>0.36249999999999999</v>
      </c>
    </row>
    <row r="9520" spans="22:46" x14ac:dyDescent="0.3">
      <c r="V9520">
        <v>9519</v>
      </c>
      <c r="W9520" t="s">
        <v>11488</v>
      </c>
      <c r="X9520" s="1">
        <v>42240</v>
      </c>
      <c r="Y9520" t="s">
        <v>5767</v>
      </c>
      <c r="Z9520" t="s">
        <v>22</v>
      </c>
      <c r="AA9520" t="s">
        <v>3585</v>
      </c>
      <c r="AB9520" t="s">
        <v>3586</v>
      </c>
      <c r="AC9520" t="s">
        <v>25</v>
      </c>
      <c r="AD9520" t="s">
        <v>26</v>
      </c>
      <c r="AE9520" t="s">
        <v>5183</v>
      </c>
      <c r="AF9520" t="s">
        <v>564</v>
      </c>
      <c r="AG9520">
        <v>43402</v>
      </c>
      <c r="AH9520" t="s">
        <v>160</v>
      </c>
      <c r="AI9520" t="s">
        <v>1141</v>
      </c>
      <c r="AJ9520" t="s">
        <v>46</v>
      </c>
      <c r="AK9520" t="s">
        <v>60</v>
      </c>
      <c r="AL9520" t="s">
        <v>1142</v>
      </c>
      <c r="AM9520">
        <v>435.50400000000002</v>
      </c>
      <c r="AN9520">
        <v>3</v>
      </c>
      <c r="AO9520">
        <v>0.2</v>
      </c>
      <c r="AP9520">
        <v>48.994199999999999</v>
      </c>
      <c r="AQ9520">
        <f>YEAR(Table1[[#This Row],[Order Date]])</f>
        <v>2015</v>
      </c>
      <c r="AR9520" t="str">
        <f>TEXT(Table1[[#This Row],[Order Date]],"mmmm")</f>
        <v>August</v>
      </c>
      <c r="AS9520" t="str">
        <f>"Q"&amp;ROUNDUP(MONTH(Table1[[#This Row],[Order Date]])/3,0)</f>
        <v>Q3</v>
      </c>
      <c r="AT9520">
        <f>IF(Table1[[#This Row],[Sales]]=0,0,Table1[[#This Row],[Profit]]/Table1[[#This Row],[Sales]])</f>
        <v>0.11249999999999999</v>
      </c>
    </row>
    <row r="9521" spans="22:46" x14ac:dyDescent="0.3">
      <c r="V9521">
        <v>9520</v>
      </c>
      <c r="W9521" t="s">
        <v>11489</v>
      </c>
      <c r="X9521" s="1">
        <v>42863</v>
      </c>
      <c r="Y9521" s="1">
        <v>43074</v>
      </c>
      <c r="Z9521" t="s">
        <v>22</v>
      </c>
      <c r="AA9521" t="s">
        <v>4860</v>
      </c>
      <c r="AB9521" t="s">
        <v>4861</v>
      </c>
      <c r="AC9521" t="s">
        <v>25</v>
      </c>
      <c r="AD9521" t="s">
        <v>26</v>
      </c>
      <c r="AE9521" t="s">
        <v>136</v>
      </c>
      <c r="AF9521" t="s">
        <v>43</v>
      </c>
      <c r="AG9521">
        <v>94110</v>
      </c>
      <c r="AH9521" t="s">
        <v>44</v>
      </c>
      <c r="AI9521" t="s">
        <v>5741</v>
      </c>
      <c r="AJ9521" t="s">
        <v>46</v>
      </c>
      <c r="AK9521" t="s">
        <v>80</v>
      </c>
      <c r="AL9521" t="s">
        <v>5742</v>
      </c>
      <c r="AM9521">
        <v>81.08</v>
      </c>
      <c r="AN9521">
        <v>4</v>
      </c>
      <c r="AO9521">
        <v>0</v>
      </c>
      <c r="AP9521">
        <v>22.702400000000001</v>
      </c>
      <c r="AQ9521">
        <f>YEAR(Table1[[#This Row],[Order Date]])</f>
        <v>2017</v>
      </c>
      <c r="AR9521" t="str">
        <f>TEXT(Table1[[#This Row],[Order Date]],"mmmm")</f>
        <v>May</v>
      </c>
      <c r="AS9521" t="str">
        <f>"Q"&amp;ROUNDUP(MONTH(Table1[[#This Row],[Order Date]])/3,0)</f>
        <v>Q2</v>
      </c>
      <c r="AT9521">
        <f>IF(Table1[[#This Row],[Sales]]=0,0,Table1[[#This Row],[Profit]]/Table1[[#This Row],[Sales]])</f>
        <v>0.28000000000000003</v>
      </c>
    </row>
    <row r="9522" spans="22:46" x14ac:dyDescent="0.3">
      <c r="V9522">
        <v>9521</v>
      </c>
      <c r="W9522" t="s">
        <v>11490</v>
      </c>
      <c r="X9522" s="1">
        <v>42404</v>
      </c>
      <c r="Y9522" s="1">
        <v>42615</v>
      </c>
      <c r="Z9522" t="s">
        <v>51</v>
      </c>
      <c r="AA9522" t="s">
        <v>792</v>
      </c>
      <c r="AB9522" t="s">
        <v>793</v>
      </c>
      <c r="AC9522" t="s">
        <v>41</v>
      </c>
      <c r="AD9522" t="s">
        <v>26</v>
      </c>
      <c r="AE9522" t="s">
        <v>42</v>
      </c>
      <c r="AF9522" t="s">
        <v>43</v>
      </c>
      <c r="AG9522">
        <v>90049</v>
      </c>
      <c r="AH9522" t="s">
        <v>44</v>
      </c>
      <c r="AI9522" t="s">
        <v>1133</v>
      </c>
      <c r="AJ9522" t="s">
        <v>46</v>
      </c>
      <c r="AK9522" t="s">
        <v>60</v>
      </c>
      <c r="AL9522" t="s">
        <v>1134</v>
      </c>
      <c r="AM9522">
        <v>93.02</v>
      </c>
      <c r="AN9522">
        <v>2</v>
      </c>
      <c r="AO9522">
        <v>0</v>
      </c>
      <c r="AP9522">
        <v>3.7208000000000001</v>
      </c>
      <c r="AQ9522">
        <f>YEAR(Table1[[#This Row],[Order Date]])</f>
        <v>2016</v>
      </c>
      <c r="AR9522" t="str">
        <f>TEXT(Table1[[#This Row],[Order Date]],"mmmm")</f>
        <v>February</v>
      </c>
      <c r="AS9522" t="str">
        <f>"Q"&amp;ROUNDUP(MONTH(Table1[[#This Row],[Order Date]])/3,0)</f>
        <v>Q1</v>
      </c>
      <c r="AT9522">
        <f>IF(Table1[[#This Row],[Sales]]=0,0,Table1[[#This Row],[Profit]]/Table1[[#This Row],[Sales]])</f>
        <v>0.04</v>
      </c>
    </row>
    <row r="9523" spans="22:46" x14ac:dyDescent="0.3">
      <c r="V9523">
        <v>9522</v>
      </c>
      <c r="W9523" t="s">
        <v>11491</v>
      </c>
      <c r="X9523" s="1">
        <v>41992</v>
      </c>
      <c r="Y9523" t="s">
        <v>1709</v>
      </c>
      <c r="Z9523" t="s">
        <v>51</v>
      </c>
      <c r="AA9523" t="s">
        <v>6063</v>
      </c>
      <c r="AB9523" t="s">
        <v>6064</v>
      </c>
      <c r="AC9523" t="s">
        <v>25</v>
      </c>
      <c r="AD9523" t="s">
        <v>26</v>
      </c>
      <c r="AE9523" t="s">
        <v>342</v>
      </c>
      <c r="AF9523" t="s">
        <v>233</v>
      </c>
      <c r="AG9523">
        <v>60623</v>
      </c>
      <c r="AH9523" t="s">
        <v>111</v>
      </c>
      <c r="AI9523" t="s">
        <v>11492</v>
      </c>
      <c r="AJ9523" t="s">
        <v>73</v>
      </c>
      <c r="AK9523" t="s">
        <v>74</v>
      </c>
      <c r="AL9523" t="s">
        <v>11493</v>
      </c>
      <c r="AM9523">
        <v>323.976</v>
      </c>
      <c r="AN9523">
        <v>3</v>
      </c>
      <c r="AO9523">
        <v>0.2</v>
      </c>
      <c r="AP9523">
        <v>36.447299999999998</v>
      </c>
      <c r="AQ9523">
        <f>YEAR(Table1[[#This Row],[Order Date]])</f>
        <v>2014</v>
      </c>
      <c r="AR9523" t="str">
        <f>TEXT(Table1[[#This Row],[Order Date]],"mmmm")</f>
        <v>December</v>
      </c>
      <c r="AS9523" t="str">
        <f>"Q"&amp;ROUNDUP(MONTH(Table1[[#This Row],[Order Date]])/3,0)</f>
        <v>Q4</v>
      </c>
      <c r="AT9523">
        <f>IF(Table1[[#This Row],[Sales]]=0,0,Table1[[#This Row],[Profit]]/Table1[[#This Row],[Sales]])</f>
        <v>0.11249999999999999</v>
      </c>
    </row>
    <row r="9524" spans="22:46" x14ac:dyDescent="0.3">
      <c r="V9524">
        <v>9523</v>
      </c>
      <c r="W9524" t="s">
        <v>11491</v>
      </c>
      <c r="X9524" s="1">
        <v>41992</v>
      </c>
      <c r="Y9524" t="s">
        <v>1709</v>
      </c>
      <c r="Z9524" t="s">
        <v>51</v>
      </c>
      <c r="AA9524" t="s">
        <v>6063</v>
      </c>
      <c r="AB9524" t="s">
        <v>6064</v>
      </c>
      <c r="AC9524" t="s">
        <v>25</v>
      </c>
      <c r="AD9524" t="s">
        <v>26</v>
      </c>
      <c r="AE9524" t="s">
        <v>342</v>
      </c>
      <c r="AF9524" t="s">
        <v>233</v>
      </c>
      <c r="AG9524">
        <v>60623</v>
      </c>
      <c r="AH9524" t="s">
        <v>111</v>
      </c>
      <c r="AI9524" t="s">
        <v>9885</v>
      </c>
      <c r="AJ9524" t="s">
        <v>46</v>
      </c>
      <c r="AK9524" t="s">
        <v>94</v>
      </c>
      <c r="AL9524" t="s">
        <v>9886</v>
      </c>
      <c r="AM9524">
        <v>15.552</v>
      </c>
      <c r="AN9524">
        <v>3</v>
      </c>
      <c r="AO9524">
        <v>0.2</v>
      </c>
      <c r="AP9524">
        <v>5.4432</v>
      </c>
      <c r="AQ9524">
        <f>YEAR(Table1[[#This Row],[Order Date]])</f>
        <v>2014</v>
      </c>
      <c r="AR9524" t="str">
        <f>TEXT(Table1[[#This Row],[Order Date]],"mmmm")</f>
        <v>December</v>
      </c>
      <c r="AS9524" t="str">
        <f>"Q"&amp;ROUNDUP(MONTH(Table1[[#This Row],[Order Date]])/3,0)</f>
        <v>Q4</v>
      </c>
      <c r="AT9524">
        <f>IF(Table1[[#This Row],[Sales]]=0,0,Table1[[#This Row],[Profit]]/Table1[[#This Row],[Sales]])</f>
        <v>0.35000000000000003</v>
      </c>
    </row>
    <row r="9525" spans="22:46" x14ac:dyDescent="0.3">
      <c r="V9525">
        <v>9524</v>
      </c>
      <c r="W9525" t="s">
        <v>11491</v>
      </c>
      <c r="X9525" s="1">
        <v>41992</v>
      </c>
      <c r="Y9525" t="s">
        <v>1709</v>
      </c>
      <c r="Z9525" t="s">
        <v>51</v>
      </c>
      <c r="AA9525" t="s">
        <v>6063</v>
      </c>
      <c r="AB9525" t="s">
        <v>6064</v>
      </c>
      <c r="AC9525" t="s">
        <v>25</v>
      </c>
      <c r="AD9525" t="s">
        <v>26</v>
      </c>
      <c r="AE9525" t="s">
        <v>342</v>
      </c>
      <c r="AF9525" t="s">
        <v>233</v>
      </c>
      <c r="AG9525">
        <v>60623</v>
      </c>
      <c r="AH9525" t="s">
        <v>111</v>
      </c>
      <c r="AI9525" t="s">
        <v>4604</v>
      </c>
      <c r="AJ9525" t="s">
        <v>46</v>
      </c>
      <c r="AK9525" t="s">
        <v>60</v>
      </c>
      <c r="AL9525" t="s">
        <v>4605</v>
      </c>
      <c r="AM9525">
        <v>32.591999999999999</v>
      </c>
      <c r="AN9525">
        <v>3</v>
      </c>
      <c r="AO9525">
        <v>0.2</v>
      </c>
      <c r="AP9525">
        <v>-7.7405999999999997</v>
      </c>
      <c r="AQ9525">
        <f>YEAR(Table1[[#This Row],[Order Date]])</f>
        <v>2014</v>
      </c>
      <c r="AR9525" t="str">
        <f>TEXT(Table1[[#This Row],[Order Date]],"mmmm")</f>
        <v>December</v>
      </c>
      <c r="AS9525" t="str">
        <f>"Q"&amp;ROUNDUP(MONTH(Table1[[#This Row],[Order Date]])/3,0)</f>
        <v>Q4</v>
      </c>
      <c r="AT9525">
        <f>IF(Table1[[#This Row],[Sales]]=0,0,Table1[[#This Row],[Profit]]/Table1[[#This Row],[Sales]])</f>
        <v>-0.23749999999999999</v>
      </c>
    </row>
    <row r="9526" spans="22:46" x14ac:dyDescent="0.3">
      <c r="V9526">
        <v>9525</v>
      </c>
      <c r="W9526" t="s">
        <v>11494</v>
      </c>
      <c r="X9526" s="1">
        <v>43074</v>
      </c>
      <c r="Y9526" s="1">
        <v>42898</v>
      </c>
      <c r="Z9526" t="s">
        <v>207</v>
      </c>
      <c r="AA9526" t="s">
        <v>5726</v>
      </c>
      <c r="AB9526" t="s">
        <v>5727</v>
      </c>
      <c r="AC9526" t="s">
        <v>108</v>
      </c>
      <c r="AD9526" t="s">
        <v>26</v>
      </c>
      <c r="AE9526" t="s">
        <v>99</v>
      </c>
      <c r="AF9526" t="s">
        <v>100</v>
      </c>
      <c r="AG9526">
        <v>98115</v>
      </c>
      <c r="AH9526" t="s">
        <v>44</v>
      </c>
      <c r="AI9526" t="s">
        <v>1344</v>
      </c>
      <c r="AJ9526" t="s">
        <v>46</v>
      </c>
      <c r="AK9526" t="s">
        <v>77</v>
      </c>
      <c r="AL9526" t="s">
        <v>1345</v>
      </c>
      <c r="AM9526">
        <v>83.92</v>
      </c>
      <c r="AN9526">
        <v>5</v>
      </c>
      <c r="AO9526">
        <v>0.2</v>
      </c>
      <c r="AP9526">
        <v>29.372</v>
      </c>
      <c r="AQ9526">
        <f>YEAR(Table1[[#This Row],[Order Date]])</f>
        <v>2017</v>
      </c>
      <c r="AR9526" t="str">
        <f>TEXT(Table1[[#This Row],[Order Date]],"mmmm")</f>
        <v>December</v>
      </c>
      <c r="AS9526" t="str">
        <f>"Q"&amp;ROUNDUP(MONTH(Table1[[#This Row],[Order Date]])/3,0)</f>
        <v>Q4</v>
      </c>
      <c r="AT9526">
        <f>IF(Table1[[#This Row],[Sales]]=0,0,Table1[[#This Row],[Profit]]/Table1[[#This Row],[Sales]])</f>
        <v>0.35</v>
      </c>
    </row>
    <row r="9527" spans="22:46" x14ac:dyDescent="0.3">
      <c r="V9527">
        <v>9526</v>
      </c>
      <c r="W9527" t="s">
        <v>11494</v>
      </c>
      <c r="X9527" s="1">
        <v>43074</v>
      </c>
      <c r="Y9527" s="1">
        <v>42898</v>
      </c>
      <c r="Z9527" t="s">
        <v>207</v>
      </c>
      <c r="AA9527" t="s">
        <v>5726</v>
      </c>
      <c r="AB9527" t="s">
        <v>5727</v>
      </c>
      <c r="AC9527" t="s">
        <v>108</v>
      </c>
      <c r="AD9527" t="s">
        <v>26</v>
      </c>
      <c r="AE9527" t="s">
        <v>99</v>
      </c>
      <c r="AF9527" t="s">
        <v>100</v>
      </c>
      <c r="AG9527">
        <v>98115</v>
      </c>
      <c r="AH9527" t="s">
        <v>44</v>
      </c>
      <c r="AI9527" t="s">
        <v>3914</v>
      </c>
      <c r="AJ9527" t="s">
        <v>31</v>
      </c>
      <c r="AK9527" t="s">
        <v>67</v>
      </c>
      <c r="AL9527" t="s">
        <v>3915</v>
      </c>
      <c r="AM9527">
        <v>199.9</v>
      </c>
      <c r="AN9527">
        <v>5</v>
      </c>
      <c r="AO9527">
        <v>0</v>
      </c>
      <c r="AP9527">
        <v>39.979999999999997</v>
      </c>
      <c r="AQ9527">
        <f>YEAR(Table1[[#This Row],[Order Date]])</f>
        <v>2017</v>
      </c>
      <c r="AR9527" t="str">
        <f>TEXT(Table1[[#This Row],[Order Date]],"mmmm")</f>
        <v>December</v>
      </c>
      <c r="AS9527" t="str">
        <f>"Q"&amp;ROUNDUP(MONTH(Table1[[#This Row],[Order Date]])/3,0)</f>
        <v>Q4</v>
      </c>
      <c r="AT9527">
        <f>IF(Table1[[#This Row],[Sales]]=0,0,Table1[[#This Row],[Profit]]/Table1[[#This Row],[Sales]])</f>
        <v>0.19999999999999998</v>
      </c>
    </row>
    <row r="9528" spans="22:46" x14ac:dyDescent="0.3">
      <c r="V9528">
        <v>9527</v>
      </c>
      <c r="W9528" t="s">
        <v>11494</v>
      </c>
      <c r="X9528" s="1">
        <v>43074</v>
      </c>
      <c r="Y9528" s="1">
        <v>42898</v>
      </c>
      <c r="Z9528" t="s">
        <v>207</v>
      </c>
      <c r="AA9528" t="s">
        <v>5726</v>
      </c>
      <c r="AB9528" t="s">
        <v>5727</v>
      </c>
      <c r="AC9528" t="s">
        <v>108</v>
      </c>
      <c r="AD9528" t="s">
        <v>26</v>
      </c>
      <c r="AE9528" t="s">
        <v>99</v>
      </c>
      <c r="AF9528" t="s">
        <v>100</v>
      </c>
      <c r="AG9528">
        <v>98115</v>
      </c>
      <c r="AH9528" t="s">
        <v>44</v>
      </c>
      <c r="AI9528" t="s">
        <v>3461</v>
      </c>
      <c r="AJ9528" t="s">
        <v>73</v>
      </c>
      <c r="AK9528" t="s">
        <v>74</v>
      </c>
      <c r="AL9528" t="s">
        <v>3462</v>
      </c>
      <c r="AM9528">
        <v>31.175999999999998</v>
      </c>
      <c r="AN9528">
        <v>3</v>
      </c>
      <c r="AO9528">
        <v>0.2</v>
      </c>
      <c r="AP9528">
        <v>-7.0145999999999997</v>
      </c>
      <c r="AQ9528">
        <f>YEAR(Table1[[#This Row],[Order Date]])</f>
        <v>2017</v>
      </c>
      <c r="AR9528" t="str">
        <f>TEXT(Table1[[#This Row],[Order Date]],"mmmm")</f>
        <v>December</v>
      </c>
      <c r="AS9528" t="str">
        <f>"Q"&amp;ROUNDUP(MONTH(Table1[[#This Row],[Order Date]])/3,0)</f>
        <v>Q4</v>
      </c>
      <c r="AT9528">
        <f>IF(Table1[[#This Row],[Sales]]=0,0,Table1[[#This Row],[Profit]]/Table1[[#This Row],[Sales]])</f>
        <v>-0.22500000000000001</v>
      </c>
    </row>
    <row r="9529" spans="22:46" x14ac:dyDescent="0.3">
      <c r="V9529">
        <v>9528</v>
      </c>
      <c r="W9529" t="s">
        <v>11494</v>
      </c>
      <c r="X9529" s="1">
        <v>43074</v>
      </c>
      <c r="Y9529" s="1">
        <v>42898</v>
      </c>
      <c r="Z9529" t="s">
        <v>207</v>
      </c>
      <c r="AA9529" t="s">
        <v>5726</v>
      </c>
      <c r="AB9529" t="s">
        <v>5727</v>
      </c>
      <c r="AC9529" t="s">
        <v>108</v>
      </c>
      <c r="AD9529" t="s">
        <v>26</v>
      </c>
      <c r="AE9529" t="s">
        <v>99</v>
      </c>
      <c r="AF9529" t="s">
        <v>100</v>
      </c>
      <c r="AG9529">
        <v>98115</v>
      </c>
      <c r="AH9529" t="s">
        <v>44</v>
      </c>
      <c r="AI9529" t="s">
        <v>1681</v>
      </c>
      <c r="AJ9529" t="s">
        <v>46</v>
      </c>
      <c r="AK9529" t="s">
        <v>77</v>
      </c>
      <c r="AL9529" t="s">
        <v>1682</v>
      </c>
      <c r="AM9529">
        <v>172.75200000000001</v>
      </c>
      <c r="AN9529">
        <v>6</v>
      </c>
      <c r="AO9529">
        <v>0.2</v>
      </c>
      <c r="AP9529">
        <v>60.463200000000001</v>
      </c>
      <c r="AQ9529">
        <f>YEAR(Table1[[#This Row],[Order Date]])</f>
        <v>2017</v>
      </c>
      <c r="AR9529" t="str">
        <f>TEXT(Table1[[#This Row],[Order Date]],"mmmm")</f>
        <v>December</v>
      </c>
      <c r="AS9529" t="str">
        <f>"Q"&amp;ROUNDUP(MONTH(Table1[[#This Row],[Order Date]])/3,0)</f>
        <v>Q4</v>
      </c>
      <c r="AT9529">
        <f>IF(Table1[[#This Row],[Sales]]=0,0,Table1[[#This Row],[Profit]]/Table1[[#This Row],[Sales]])</f>
        <v>0.35</v>
      </c>
    </row>
    <row r="9530" spans="22:46" x14ac:dyDescent="0.3">
      <c r="V9530">
        <v>9529</v>
      </c>
      <c r="W9530" t="s">
        <v>11494</v>
      </c>
      <c r="X9530" s="1">
        <v>43074</v>
      </c>
      <c r="Y9530" s="1">
        <v>42898</v>
      </c>
      <c r="Z9530" t="s">
        <v>207</v>
      </c>
      <c r="AA9530" t="s">
        <v>5726</v>
      </c>
      <c r="AB9530" t="s">
        <v>5727</v>
      </c>
      <c r="AC9530" t="s">
        <v>108</v>
      </c>
      <c r="AD9530" t="s">
        <v>26</v>
      </c>
      <c r="AE9530" t="s">
        <v>99</v>
      </c>
      <c r="AF9530" t="s">
        <v>100</v>
      </c>
      <c r="AG9530">
        <v>98115</v>
      </c>
      <c r="AH9530" t="s">
        <v>44</v>
      </c>
      <c r="AI9530" t="s">
        <v>3088</v>
      </c>
      <c r="AJ9530" t="s">
        <v>46</v>
      </c>
      <c r="AK9530" t="s">
        <v>77</v>
      </c>
      <c r="AL9530" t="s">
        <v>3089</v>
      </c>
      <c r="AM9530">
        <v>9.2959999999999994</v>
      </c>
      <c r="AN9530">
        <v>2</v>
      </c>
      <c r="AO9530">
        <v>0.2</v>
      </c>
      <c r="AP9530">
        <v>3.0211999999999999</v>
      </c>
      <c r="AQ9530">
        <f>YEAR(Table1[[#This Row],[Order Date]])</f>
        <v>2017</v>
      </c>
      <c r="AR9530" t="str">
        <f>TEXT(Table1[[#This Row],[Order Date]],"mmmm")</f>
        <v>December</v>
      </c>
      <c r="AS9530" t="str">
        <f>"Q"&amp;ROUNDUP(MONTH(Table1[[#This Row],[Order Date]])/3,0)</f>
        <v>Q4</v>
      </c>
      <c r="AT9530">
        <f>IF(Table1[[#This Row],[Sales]]=0,0,Table1[[#This Row],[Profit]]/Table1[[#This Row],[Sales]])</f>
        <v>0.32500000000000001</v>
      </c>
    </row>
    <row r="9531" spans="22:46" x14ac:dyDescent="0.3">
      <c r="V9531">
        <v>9530</v>
      </c>
      <c r="W9531" t="s">
        <v>11495</v>
      </c>
      <c r="X9531" s="1">
        <v>42818</v>
      </c>
      <c r="Y9531" t="s">
        <v>1748</v>
      </c>
      <c r="Z9531" t="s">
        <v>1450</v>
      </c>
      <c r="AA9531" t="s">
        <v>5395</v>
      </c>
      <c r="AB9531" t="s">
        <v>5396</v>
      </c>
      <c r="AC9531" t="s">
        <v>41</v>
      </c>
      <c r="AD9531" t="s">
        <v>26</v>
      </c>
      <c r="AE9531" t="s">
        <v>9945</v>
      </c>
      <c r="AF9531" t="s">
        <v>110</v>
      </c>
      <c r="AG9531">
        <v>77705</v>
      </c>
      <c r="AH9531" t="s">
        <v>111</v>
      </c>
      <c r="AI9531" t="s">
        <v>3787</v>
      </c>
      <c r="AJ9531" t="s">
        <v>46</v>
      </c>
      <c r="AK9531" t="s">
        <v>60</v>
      </c>
      <c r="AL9531" t="s">
        <v>3788</v>
      </c>
      <c r="AM9531">
        <v>12.768000000000001</v>
      </c>
      <c r="AN9531">
        <v>2</v>
      </c>
      <c r="AO9531">
        <v>0.2</v>
      </c>
      <c r="AP9531">
        <v>0.95760000000000001</v>
      </c>
      <c r="AQ9531">
        <f>YEAR(Table1[[#This Row],[Order Date]])</f>
        <v>2017</v>
      </c>
      <c r="AR9531" t="str">
        <f>TEXT(Table1[[#This Row],[Order Date]],"mmmm")</f>
        <v>March</v>
      </c>
      <c r="AS9531" t="str">
        <f>"Q"&amp;ROUNDUP(MONTH(Table1[[#This Row],[Order Date]])/3,0)</f>
        <v>Q1</v>
      </c>
      <c r="AT9531">
        <f>IF(Table1[[#This Row],[Sales]]=0,0,Table1[[#This Row],[Profit]]/Table1[[#This Row],[Sales]])</f>
        <v>7.4999999999999997E-2</v>
      </c>
    </row>
    <row r="9532" spans="22:46" x14ac:dyDescent="0.3">
      <c r="V9532">
        <v>9531</v>
      </c>
      <c r="W9532" t="s">
        <v>11496</v>
      </c>
      <c r="X9532" s="1">
        <v>42924</v>
      </c>
      <c r="Y9532" s="1">
        <v>43076</v>
      </c>
      <c r="Z9532" t="s">
        <v>51</v>
      </c>
      <c r="AA9532" t="s">
        <v>2620</v>
      </c>
      <c r="AB9532" t="s">
        <v>2621</v>
      </c>
      <c r="AC9532" t="s">
        <v>108</v>
      </c>
      <c r="AD9532" t="s">
        <v>26</v>
      </c>
      <c r="AE9532" t="s">
        <v>99</v>
      </c>
      <c r="AF9532" t="s">
        <v>100</v>
      </c>
      <c r="AG9532">
        <v>98103</v>
      </c>
      <c r="AH9532" t="s">
        <v>44</v>
      </c>
      <c r="AI9532" t="s">
        <v>3610</v>
      </c>
      <c r="AJ9532" t="s">
        <v>46</v>
      </c>
      <c r="AK9532" t="s">
        <v>94</v>
      </c>
      <c r="AL9532" t="s">
        <v>205</v>
      </c>
      <c r="AM9532">
        <v>52.76</v>
      </c>
      <c r="AN9532">
        <v>2</v>
      </c>
      <c r="AO9532">
        <v>0</v>
      </c>
      <c r="AP9532">
        <v>24.269600000000001</v>
      </c>
      <c r="AQ9532">
        <f>YEAR(Table1[[#This Row],[Order Date]])</f>
        <v>2017</v>
      </c>
      <c r="AR9532" t="str">
        <f>TEXT(Table1[[#This Row],[Order Date]],"mmmm")</f>
        <v>July</v>
      </c>
      <c r="AS9532" t="str">
        <f>"Q"&amp;ROUNDUP(MONTH(Table1[[#This Row],[Order Date]])/3,0)</f>
        <v>Q3</v>
      </c>
      <c r="AT9532">
        <f>IF(Table1[[#This Row],[Sales]]=0,0,Table1[[#This Row],[Profit]]/Table1[[#This Row],[Sales]])</f>
        <v>0.46</v>
      </c>
    </row>
    <row r="9533" spans="22:46" x14ac:dyDescent="0.3">
      <c r="V9533">
        <v>9532</v>
      </c>
      <c r="W9533" t="s">
        <v>11497</v>
      </c>
      <c r="X9533" s="1">
        <v>43034</v>
      </c>
      <c r="Y9533" t="s">
        <v>3126</v>
      </c>
      <c r="Z9533" t="s">
        <v>51</v>
      </c>
      <c r="AA9533" t="s">
        <v>6969</v>
      </c>
      <c r="AB9533" t="s">
        <v>6970</v>
      </c>
      <c r="AC9533" t="s">
        <v>108</v>
      </c>
      <c r="AD9533" t="s">
        <v>26</v>
      </c>
      <c r="AE9533" t="s">
        <v>923</v>
      </c>
      <c r="AF9533" t="s">
        <v>110</v>
      </c>
      <c r="AG9533">
        <v>75217</v>
      </c>
      <c r="AH9533" t="s">
        <v>111</v>
      </c>
      <c r="AI9533" t="s">
        <v>5199</v>
      </c>
      <c r="AJ9533" t="s">
        <v>46</v>
      </c>
      <c r="AK9533" t="s">
        <v>60</v>
      </c>
      <c r="AL9533" t="s">
        <v>5200</v>
      </c>
      <c r="AM9533">
        <v>55.616</v>
      </c>
      <c r="AN9533">
        <v>2</v>
      </c>
      <c r="AO9533">
        <v>0.2</v>
      </c>
      <c r="AP9533">
        <v>5.5616000000000003</v>
      </c>
      <c r="AQ9533">
        <f>YEAR(Table1[[#This Row],[Order Date]])</f>
        <v>2017</v>
      </c>
      <c r="AR9533" t="str">
        <f>TEXT(Table1[[#This Row],[Order Date]],"mmmm")</f>
        <v>October</v>
      </c>
      <c r="AS9533" t="str">
        <f>"Q"&amp;ROUNDUP(MONTH(Table1[[#This Row],[Order Date]])/3,0)</f>
        <v>Q4</v>
      </c>
      <c r="AT9533">
        <f>IF(Table1[[#This Row],[Sales]]=0,0,Table1[[#This Row],[Profit]]/Table1[[#This Row],[Sales]])</f>
        <v>0.1</v>
      </c>
    </row>
    <row r="9534" spans="22:46" x14ac:dyDescent="0.3">
      <c r="V9534">
        <v>9533</v>
      </c>
      <c r="W9534" t="s">
        <v>11498</v>
      </c>
      <c r="X9534" s="1">
        <v>42670</v>
      </c>
      <c r="Y9534" t="s">
        <v>6153</v>
      </c>
      <c r="Z9534" t="s">
        <v>51</v>
      </c>
      <c r="AA9534" t="s">
        <v>5614</v>
      </c>
      <c r="AB9534" t="s">
        <v>5615</v>
      </c>
      <c r="AC9534" t="s">
        <v>25</v>
      </c>
      <c r="AD9534" t="s">
        <v>26</v>
      </c>
      <c r="AE9534" t="s">
        <v>300</v>
      </c>
      <c r="AF9534" t="s">
        <v>301</v>
      </c>
      <c r="AG9534">
        <v>10011</v>
      </c>
      <c r="AH9534" t="s">
        <v>160</v>
      </c>
      <c r="AI9534" t="s">
        <v>5781</v>
      </c>
      <c r="AJ9534" t="s">
        <v>31</v>
      </c>
      <c r="AK9534" t="s">
        <v>35</v>
      </c>
      <c r="AL9534" t="s">
        <v>5782</v>
      </c>
      <c r="AM9534">
        <v>427.64400000000001</v>
      </c>
      <c r="AN9534">
        <v>14</v>
      </c>
      <c r="AO9534">
        <v>0.1</v>
      </c>
      <c r="AP9534">
        <v>80.777199999999993</v>
      </c>
      <c r="AQ9534">
        <f>YEAR(Table1[[#This Row],[Order Date]])</f>
        <v>2016</v>
      </c>
      <c r="AR9534" t="str">
        <f>TEXT(Table1[[#This Row],[Order Date]],"mmmm")</f>
        <v>October</v>
      </c>
      <c r="AS9534" t="str">
        <f>"Q"&amp;ROUNDUP(MONTH(Table1[[#This Row],[Order Date]])/3,0)</f>
        <v>Q4</v>
      </c>
      <c r="AT9534">
        <f>IF(Table1[[#This Row],[Sales]]=0,0,Table1[[#This Row],[Profit]]/Table1[[#This Row],[Sales]])</f>
        <v>0.18888888888888888</v>
      </c>
    </row>
    <row r="9535" spans="22:46" x14ac:dyDescent="0.3">
      <c r="V9535">
        <v>9534</v>
      </c>
      <c r="W9535" t="s">
        <v>11498</v>
      </c>
      <c r="X9535" s="1">
        <v>42670</v>
      </c>
      <c r="Y9535" t="s">
        <v>6153</v>
      </c>
      <c r="Z9535" t="s">
        <v>51</v>
      </c>
      <c r="AA9535" t="s">
        <v>5614</v>
      </c>
      <c r="AB9535" t="s">
        <v>5615</v>
      </c>
      <c r="AC9535" t="s">
        <v>25</v>
      </c>
      <c r="AD9535" t="s">
        <v>26</v>
      </c>
      <c r="AE9535" t="s">
        <v>300</v>
      </c>
      <c r="AF9535" t="s">
        <v>301</v>
      </c>
      <c r="AG9535">
        <v>10011</v>
      </c>
      <c r="AH9535" t="s">
        <v>160</v>
      </c>
      <c r="AI9535" t="s">
        <v>946</v>
      </c>
      <c r="AJ9535" t="s">
        <v>46</v>
      </c>
      <c r="AK9535" t="s">
        <v>303</v>
      </c>
      <c r="AL9535" t="s">
        <v>947</v>
      </c>
      <c r="AM9535">
        <v>40.67</v>
      </c>
      <c r="AN9535">
        <v>7</v>
      </c>
      <c r="AO9535">
        <v>0</v>
      </c>
      <c r="AP9535">
        <v>12.607699999999999</v>
      </c>
      <c r="AQ9535">
        <f>YEAR(Table1[[#This Row],[Order Date]])</f>
        <v>2016</v>
      </c>
      <c r="AR9535" t="str">
        <f>TEXT(Table1[[#This Row],[Order Date]],"mmmm")</f>
        <v>October</v>
      </c>
      <c r="AS9535" t="str">
        <f>"Q"&amp;ROUNDUP(MONTH(Table1[[#This Row],[Order Date]])/3,0)</f>
        <v>Q4</v>
      </c>
      <c r="AT9535">
        <f>IF(Table1[[#This Row],[Sales]]=0,0,Table1[[#This Row],[Profit]]/Table1[[#This Row],[Sales]])</f>
        <v>0.31</v>
      </c>
    </row>
    <row r="9536" spans="22:46" x14ac:dyDescent="0.3">
      <c r="V9536">
        <v>9535</v>
      </c>
      <c r="W9536" t="s">
        <v>11498</v>
      </c>
      <c r="X9536" s="1">
        <v>42670</v>
      </c>
      <c r="Y9536" t="s">
        <v>6153</v>
      </c>
      <c r="Z9536" t="s">
        <v>51</v>
      </c>
      <c r="AA9536" t="s">
        <v>5614</v>
      </c>
      <c r="AB9536" t="s">
        <v>5615</v>
      </c>
      <c r="AC9536" t="s">
        <v>25</v>
      </c>
      <c r="AD9536" t="s">
        <v>26</v>
      </c>
      <c r="AE9536" t="s">
        <v>300</v>
      </c>
      <c r="AF9536" t="s">
        <v>301</v>
      </c>
      <c r="AG9536">
        <v>10011</v>
      </c>
      <c r="AH9536" t="s">
        <v>160</v>
      </c>
      <c r="AI9536" t="s">
        <v>9306</v>
      </c>
      <c r="AJ9536" t="s">
        <v>46</v>
      </c>
      <c r="AK9536" t="s">
        <v>60</v>
      </c>
      <c r="AL9536" t="s">
        <v>9307</v>
      </c>
      <c r="AM9536">
        <v>33.479999999999997</v>
      </c>
      <c r="AN9536">
        <v>2</v>
      </c>
      <c r="AO9536">
        <v>0</v>
      </c>
      <c r="AP9536">
        <v>1.3391999999999999</v>
      </c>
      <c r="AQ9536">
        <f>YEAR(Table1[[#This Row],[Order Date]])</f>
        <v>2016</v>
      </c>
      <c r="AR9536" t="str">
        <f>TEXT(Table1[[#This Row],[Order Date]],"mmmm")</f>
        <v>October</v>
      </c>
      <c r="AS9536" t="str">
        <f>"Q"&amp;ROUNDUP(MONTH(Table1[[#This Row],[Order Date]])/3,0)</f>
        <v>Q4</v>
      </c>
      <c r="AT9536">
        <f>IF(Table1[[#This Row],[Sales]]=0,0,Table1[[#This Row],[Profit]]/Table1[[#This Row],[Sales]])</f>
        <v>0.04</v>
      </c>
    </row>
    <row r="9537" spans="22:46" x14ac:dyDescent="0.3">
      <c r="V9537">
        <v>9536</v>
      </c>
      <c r="W9537" t="s">
        <v>11498</v>
      </c>
      <c r="X9537" s="1">
        <v>42670</v>
      </c>
      <c r="Y9537" t="s">
        <v>6153</v>
      </c>
      <c r="Z9537" t="s">
        <v>51</v>
      </c>
      <c r="AA9537" t="s">
        <v>5614</v>
      </c>
      <c r="AB9537" t="s">
        <v>5615</v>
      </c>
      <c r="AC9537" t="s">
        <v>25</v>
      </c>
      <c r="AD9537" t="s">
        <v>26</v>
      </c>
      <c r="AE9537" t="s">
        <v>300</v>
      </c>
      <c r="AF9537" t="s">
        <v>301</v>
      </c>
      <c r="AG9537">
        <v>10011</v>
      </c>
      <c r="AH9537" t="s">
        <v>160</v>
      </c>
      <c r="AI9537" t="s">
        <v>2296</v>
      </c>
      <c r="AJ9537" t="s">
        <v>46</v>
      </c>
      <c r="AK9537" t="s">
        <v>77</v>
      </c>
      <c r="AL9537" t="s">
        <v>2297</v>
      </c>
      <c r="AM9537">
        <v>9.7279999999999998</v>
      </c>
      <c r="AN9537">
        <v>2</v>
      </c>
      <c r="AO9537">
        <v>0.2</v>
      </c>
      <c r="AP9537">
        <v>3.2831999999999999</v>
      </c>
      <c r="AQ9537">
        <f>YEAR(Table1[[#This Row],[Order Date]])</f>
        <v>2016</v>
      </c>
      <c r="AR9537" t="str">
        <f>TEXT(Table1[[#This Row],[Order Date]],"mmmm")</f>
        <v>October</v>
      </c>
      <c r="AS9537" t="str">
        <f>"Q"&amp;ROUNDUP(MONTH(Table1[[#This Row],[Order Date]])/3,0)</f>
        <v>Q4</v>
      </c>
      <c r="AT9537">
        <f>IF(Table1[[#This Row],[Sales]]=0,0,Table1[[#This Row],[Profit]]/Table1[[#This Row],[Sales]])</f>
        <v>0.33750000000000002</v>
      </c>
    </row>
    <row r="9538" spans="22:46" x14ac:dyDescent="0.3">
      <c r="V9538">
        <v>9537</v>
      </c>
      <c r="W9538" t="s">
        <v>11499</v>
      </c>
      <c r="X9538" s="1">
        <v>42898</v>
      </c>
      <c r="Y9538" t="s">
        <v>8311</v>
      </c>
      <c r="Z9538" t="s">
        <v>22</v>
      </c>
      <c r="AA9538" t="s">
        <v>612</v>
      </c>
      <c r="AB9538" t="s">
        <v>613</v>
      </c>
      <c r="AC9538" t="s">
        <v>25</v>
      </c>
      <c r="AD9538" t="s">
        <v>26</v>
      </c>
      <c r="AE9538" t="s">
        <v>342</v>
      </c>
      <c r="AF9538" t="s">
        <v>233</v>
      </c>
      <c r="AG9538">
        <v>60610</v>
      </c>
      <c r="AH9538" t="s">
        <v>111</v>
      </c>
      <c r="AI9538" t="s">
        <v>5669</v>
      </c>
      <c r="AJ9538" t="s">
        <v>31</v>
      </c>
      <c r="AK9538" t="s">
        <v>67</v>
      </c>
      <c r="AL9538" t="s">
        <v>5670</v>
      </c>
      <c r="AM9538">
        <v>8.8559999999999999</v>
      </c>
      <c r="AN9538">
        <v>3</v>
      </c>
      <c r="AO9538">
        <v>0.6</v>
      </c>
      <c r="AP9538">
        <v>-6.8634000000000004</v>
      </c>
      <c r="AQ9538">
        <f>YEAR(Table1[[#This Row],[Order Date]])</f>
        <v>2017</v>
      </c>
      <c r="AR9538" t="str">
        <f>TEXT(Table1[[#This Row],[Order Date]],"mmmm")</f>
        <v>June</v>
      </c>
      <c r="AS9538" t="str">
        <f>"Q"&amp;ROUNDUP(MONTH(Table1[[#This Row],[Order Date]])/3,0)</f>
        <v>Q2</v>
      </c>
      <c r="AT9538">
        <f>IF(Table1[[#This Row],[Sales]]=0,0,Table1[[#This Row],[Profit]]/Table1[[#This Row],[Sales]])</f>
        <v>-0.77500000000000002</v>
      </c>
    </row>
    <row r="9539" spans="22:46" x14ac:dyDescent="0.3">
      <c r="V9539">
        <v>9538</v>
      </c>
      <c r="W9539" t="s">
        <v>11500</v>
      </c>
      <c r="X9539" s="1">
        <v>42638</v>
      </c>
      <c r="Y9539" t="s">
        <v>6027</v>
      </c>
      <c r="Z9539" t="s">
        <v>207</v>
      </c>
      <c r="AA9539" t="s">
        <v>4177</v>
      </c>
      <c r="AB9539" t="s">
        <v>4178</v>
      </c>
      <c r="AC9539" t="s">
        <v>41</v>
      </c>
      <c r="AD9539" t="s">
        <v>26</v>
      </c>
      <c r="AE9539" t="s">
        <v>136</v>
      </c>
      <c r="AF9539" t="s">
        <v>43</v>
      </c>
      <c r="AG9539">
        <v>94110</v>
      </c>
      <c r="AH9539" t="s">
        <v>44</v>
      </c>
      <c r="AI9539" t="s">
        <v>865</v>
      </c>
      <c r="AJ9539" t="s">
        <v>31</v>
      </c>
      <c r="AK9539" t="s">
        <v>32</v>
      </c>
      <c r="AL9539" t="s">
        <v>866</v>
      </c>
      <c r="AM9539">
        <v>477.666</v>
      </c>
      <c r="AN9539">
        <v>2</v>
      </c>
      <c r="AO9539">
        <v>0.15</v>
      </c>
      <c r="AP9539">
        <v>84.293999999999997</v>
      </c>
      <c r="AQ9539">
        <f>YEAR(Table1[[#This Row],[Order Date]])</f>
        <v>2016</v>
      </c>
      <c r="AR9539" t="str">
        <f>TEXT(Table1[[#This Row],[Order Date]],"mmmm")</f>
        <v>September</v>
      </c>
      <c r="AS9539" t="str">
        <f>"Q"&amp;ROUNDUP(MONTH(Table1[[#This Row],[Order Date]])/3,0)</f>
        <v>Q3</v>
      </c>
      <c r="AT9539">
        <f>IF(Table1[[#This Row],[Sales]]=0,0,Table1[[#This Row],[Profit]]/Table1[[#This Row],[Sales]])</f>
        <v>0.1764705882352941</v>
      </c>
    </row>
    <row r="9540" spans="22:46" x14ac:dyDescent="0.3">
      <c r="V9540">
        <v>9539</v>
      </c>
      <c r="W9540" t="s">
        <v>11501</v>
      </c>
      <c r="X9540" s="1">
        <v>42985</v>
      </c>
      <c r="Y9540" s="1">
        <v>42987</v>
      </c>
      <c r="Z9540" t="s">
        <v>207</v>
      </c>
      <c r="AA9540" t="s">
        <v>2054</v>
      </c>
      <c r="AB9540" t="s">
        <v>2055</v>
      </c>
      <c r="AC9540" t="s">
        <v>25</v>
      </c>
      <c r="AD9540" t="s">
        <v>26</v>
      </c>
      <c r="AE9540" t="s">
        <v>4036</v>
      </c>
      <c r="AF9540" t="s">
        <v>1572</v>
      </c>
      <c r="AG9540">
        <v>2908</v>
      </c>
      <c r="AH9540" t="s">
        <v>160</v>
      </c>
      <c r="AI9540" t="s">
        <v>4121</v>
      </c>
      <c r="AJ9540" t="s">
        <v>46</v>
      </c>
      <c r="AK9540" t="s">
        <v>94</v>
      </c>
      <c r="AL9540" t="s">
        <v>4122</v>
      </c>
      <c r="AM9540">
        <v>16.899999999999999</v>
      </c>
      <c r="AN9540">
        <v>5</v>
      </c>
      <c r="AO9540">
        <v>0</v>
      </c>
      <c r="AP9540">
        <v>7.774</v>
      </c>
      <c r="AQ9540">
        <f>YEAR(Table1[[#This Row],[Order Date]])</f>
        <v>2017</v>
      </c>
      <c r="AR9540" t="str">
        <f>TEXT(Table1[[#This Row],[Order Date]],"mmmm")</f>
        <v>September</v>
      </c>
      <c r="AS9540" t="str">
        <f>"Q"&amp;ROUNDUP(MONTH(Table1[[#This Row],[Order Date]])/3,0)</f>
        <v>Q3</v>
      </c>
      <c r="AT9540">
        <f>IF(Table1[[#This Row],[Sales]]=0,0,Table1[[#This Row],[Profit]]/Table1[[#This Row],[Sales]])</f>
        <v>0.46</v>
      </c>
    </row>
    <row r="9541" spans="22:46" x14ac:dyDescent="0.3">
      <c r="V9541">
        <v>9540</v>
      </c>
      <c r="W9541" t="s">
        <v>11501</v>
      </c>
      <c r="X9541" s="1">
        <v>42985</v>
      </c>
      <c r="Y9541" s="1">
        <v>42987</v>
      </c>
      <c r="Z9541" t="s">
        <v>207</v>
      </c>
      <c r="AA9541" t="s">
        <v>2054</v>
      </c>
      <c r="AB9541" t="s">
        <v>2055</v>
      </c>
      <c r="AC9541" t="s">
        <v>25</v>
      </c>
      <c r="AD9541" t="s">
        <v>26</v>
      </c>
      <c r="AE9541" t="s">
        <v>4036</v>
      </c>
      <c r="AF9541" t="s">
        <v>1572</v>
      </c>
      <c r="AG9541">
        <v>2908</v>
      </c>
      <c r="AH9541" t="s">
        <v>160</v>
      </c>
      <c r="AI9541" t="s">
        <v>1629</v>
      </c>
      <c r="AJ9541" t="s">
        <v>46</v>
      </c>
      <c r="AK9541" t="s">
        <v>94</v>
      </c>
      <c r="AL9541" t="s">
        <v>1630</v>
      </c>
      <c r="AM9541">
        <v>39.96</v>
      </c>
      <c r="AN9541">
        <v>2</v>
      </c>
      <c r="AO9541">
        <v>0</v>
      </c>
      <c r="AP9541">
        <v>18.781199999999998</v>
      </c>
      <c r="AQ9541">
        <f>YEAR(Table1[[#This Row],[Order Date]])</f>
        <v>2017</v>
      </c>
      <c r="AR9541" t="str">
        <f>TEXT(Table1[[#This Row],[Order Date]],"mmmm")</f>
        <v>September</v>
      </c>
      <c r="AS9541" t="str">
        <f>"Q"&amp;ROUNDUP(MONTH(Table1[[#This Row],[Order Date]])/3,0)</f>
        <v>Q3</v>
      </c>
      <c r="AT9541">
        <f>IF(Table1[[#This Row],[Sales]]=0,0,Table1[[#This Row],[Profit]]/Table1[[#This Row],[Sales]])</f>
        <v>0.47</v>
      </c>
    </row>
    <row r="9542" spans="22:46" x14ac:dyDescent="0.3">
      <c r="V9542">
        <v>9541</v>
      </c>
      <c r="W9542" t="s">
        <v>11502</v>
      </c>
      <c r="X9542" s="1">
        <v>42135</v>
      </c>
      <c r="Y9542" t="s">
        <v>4441</v>
      </c>
      <c r="Z9542" t="s">
        <v>22</v>
      </c>
      <c r="AA9542" t="s">
        <v>340</v>
      </c>
      <c r="AB9542" t="s">
        <v>341</v>
      </c>
      <c r="AC9542" t="s">
        <v>108</v>
      </c>
      <c r="AD9542" t="s">
        <v>26</v>
      </c>
      <c r="AE9542" t="s">
        <v>614</v>
      </c>
      <c r="AF9542" t="s">
        <v>349</v>
      </c>
      <c r="AG9542">
        <v>85023</v>
      </c>
      <c r="AH9542" t="s">
        <v>44</v>
      </c>
      <c r="AI9542" t="s">
        <v>3858</v>
      </c>
      <c r="AJ9542" t="s">
        <v>31</v>
      </c>
      <c r="AK9542" t="s">
        <v>35</v>
      </c>
      <c r="AL9542" t="s">
        <v>3859</v>
      </c>
      <c r="AM9542">
        <v>191.96799999999999</v>
      </c>
      <c r="AN9542">
        <v>7</v>
      </c>
      <c r="AO9542">
        <v>0.2</v>
      </c>
      <c r="AP9542">
        <v>16.7972</v>
      </c>
      <c r="AQ9542">
        <f>YEAR(Table1[[#This Row],[Order Date]])</f>
        <v>2015</v>
      </c>
      <c r="AR9542" t="str">
        <f>TEXT(Table1[[#This Row],[Order Date]],"mmmm")</f>
        <v>May</v>
      </c>
      <c r="AS9542" t="str">
        <f>"Q"&amp;ROUNDUP(MONTH(Table1[[#This Row],[Order Date]])/3,0)</f>
        <v>Q2</v>
      </c>
      <c r="AT9542">
        <f>IF(Table1[[#This Row],[Sales]]=0,0,Table1[[#This Row],[Profit]]/Table1[[#This Row],[Sales]])</f>
        <v>8.7500000000000008E-2</v>
      </c>
    </row>
    <row r="9543" spans="22:46" x14ac:dyDescent="0.3">
      <c r="V9543">
        <v>9542</v>
      </c>
      <c r="W9543" t="s">
        <v>11503</v>
      </c>
      <c r="X9543" s="1">
        <v>42222</v>
      </c>
      <c r="Y9543" s="1">
        <v>42285</v>
      </c>
      <c r="Z9543" t="s">
        <v>51</v>
      </c>
      <c r="AA9543" t="s">
        <v>3229</v>
      </c>
      <c r="AB9543" t="s">
        <v>3230</v>
      </c>
      <c r="AC9543" t="s">
        <v>41</v>
      </c>
      <c r="AD9543" t="s">
        <v>26</v>
      </c>
      <c r="AE9543" t="s">
        <v>203</v>
      </c>
      <c r="AF9543" t="s">
        <v>110</v>
      </c>
      <c r="AG9543">
        <v>77095</v>
      </c>
      <c r="AH9543" t="s">
        <v>111</v>
      </c>
      <c r="AI9543" t="s">
        <v>960</v>
      </c>
      <c r="AJ9543" t="s">
        <v>46</v>
      </c>
      <c r="AK9543" t="s">
        <v>47</v>
      </c>
      <c r="AL9543" t="s">
        <v>961</v>
      </c>
      <c r="AM9543">
        <v>35.520000000000003</v>
      </c>
      <c r="AN9543">
        <v>3</v>
      </c>
      <c r="AO9543">
        <v>0.2</v>
      </c>
      <c r="AP9543">
        <v>13.32</v>
      </c>
      <c r="AQ9543">
        <f>YEAR(Table1[[#This Row],[Order Date]])</f>
        <v>2015</v>
      </c>
      <c r="AR9543" t="str">
        <f>TEXT(Table1[[#This Row],[Order Date]],"mmmm")</f>
        <v>August</v>
      </c>
      <c r="AS9543" t="str">
        <f>"Q"&amp;ROUNDUP(MONTH(Table1[[#This Row],[Order Date]])/3,0)</f>
        <v>Q3</v>
      </c>
      <c r="AT9543">
        <f>IF(Table1[[#This Row],[Sales]]=0,0,Table1[[#This Row],[Profit]]/Table1[[#This Row],[Sales]])</f>
        <v>0.375</v>
      </c>
    </row>
    <row r="9544" spans="22:46" x14ac:dyDescent="0.3">
      <c r="V9544">
        <v>9543</v>
      </c>
      <c r="W9544" t="s">
        <v>11503</v>
      </c>
      <c r="X9544" s="1">
        <v>42222</v>
      </c>
      <c r="Y9544" s="1">
        <v>42285</v>
      </c>
      <c r="Z9544" t="s">
        <v>51</v>
      </c>
      <c r="AA9544" t="s">
        <v>3229</v>
      </c>
      <c r="AB9544" t="s">
        <v>3230</v>
      </c>
      <c r="AC9544" t="s">
        <v>41</v>
      </c>
      <c r="AD9544" t="s">
        <v>26</v>
      </c>
      <c r="AE9544" t="s">
        <v>203</v>
      </c>
      <c r="AF9544" t="s">
        <v>110</v>
      </c>
      <c r="AG9544">
        <v>77095</v>
      </c>
      <c r="AH9544" t="s">
        <v>111</v>
      </c>
      <c r="AI9544" t="s">
        <v>3538</v>
      </c>
      <c r="AJ9544" t="s">
        <v>46</v>
      </c>
      <c r="AK9544" t="s">
        <v>77</v>
      </c>
      <c r="AL9544" t="s">
        <v>3539</v>
      </c>
      <c r="AM9544">
        <v>6.23</v>
      </c>
      <c r="AN9544">
        <v>5</v>
      </c>
      <c r="AO9544">
        <v>0.8</v>
      </c>
      <c r="AP9544">
        <v>-9.6564999999999994</v>
      </c>
      <c r="AQ9544">
        <f>YEAR(Table1[[#This Row],[Order Date]])</f>
        <v>2015</v>
      </c>
      <c r="AR9544" t="str">
        <f>TEXT(Table1[[#This Row],[Order Date]],"mmmm")</f>
        <v>August</v>
      </c>
      <c r="AS9544" t="str">
        <f>"Q"&amp;ROUNDUP(MONTH(Table1[[#This Row],[Order Date]])/3,0)</f>
        <v>Q3</v>
      </c>
      <c r="AT9544">
        <f>IF(Table1[[#This Row],[Sales]]=0,0,Table1[[#This Row],[Profit]]/Table1[[#This Row],[Sales]])</f>
        <v>-1.5499999999999998</v>
      </c>
    </row>
    <row r="9545" spans="22:46" x14ac:dyDescent="0.3">
      <c r="V9545">
        <v>9544</v>
      </c>
      <c r="W9545" t="s">
        <v>11503</v>
      </c>
      <c r="X9545" s="1">
        <v>42222</v>
      </c>
      <c r="Y9545" s="1">
        <v>42285</v>
      </c>
      <c r="Z9545" t="s">
        <v>51</v>
      </c>
      <c r="AA9545" t="s">
        <v>3229</v>
      </c>
      <c r="AB9545" t="s">
        <v>3230</v>
      </c>
      <c r="AC9545" t="s">
        <v>41</v>
      </c>
      <c r="AD9545" t="s">
        <v>26</v>
      </c>
      <c r="AE9545" t="s">
        <v>203</v>
      </c>
      <c r="AF9545" t="s">
        <v>110</v>
      </c>
      <c r="AG9545">
        <v>77095</v>
      </c>
      <c r="AH9545" t="s">
        <v>111</v>
      </c>
      <c r="AI9545" t="s">
        <v>8948</v>
      </c>
      <c r="AJ9545" t="s">
        <v>46</v>
      </c>
      <c r="AK9545" t="s">
        <v>94</v>
      </c>
      <c r="AL9545" t="s">
        <v>8949</v>
      </c>
      <c r="AM9545">
        <v>56.704000000000001</v>
      </c>
      <c r="AN9545">
        <v>2</v>
      </c>
      <c r="AO9545">
        <v>0.2</v>
      </c>
      <c r="AP9545">
        <v>19.137599999999999</v>
      </c>
      <c r="AQ9545">
        <f>YEAR(Table1[[#This Row],[Order Date]])</f>
        <v>2015</v>
      </c>
      <c r="AR9545" t="str">
        <f>TEXT(Table1[[#This Row],[Order Date]],"mmmm")</f>
        <v>August</v>
      </c>
      <c r="AS9545" t="str">
        <f>"Q"&amp;ROUNDUP(MONTH(Table1[[#This Row],[Order Date]])/3,0)</f>
        <v>Q3</v>
      </c>
      <c r="AT9545">
        <f>IF(Table1[[#This Row],[Sales]]=0,0,Table1[[#This Row],[Profit]]/Table1[[#This Row],[Sales]])</f>
        <v>0.33749999999999997</v>
      </c>
    </row>
    <row r="9546" spans="22:46" x14ac:dyDescent="0.3">
      <c r="V9546">
        <v>9545</v>
      </c>
      <c r="W9546" t="s">
        <v>11503</v>
      </c>
      <c r="X9546" s="1">
        <v>42222</v>
      </c>
      <c r="Y9546" s="1">
        <v>42285</v>
      </c>
      <c r="Z9546" t="s">
        <v>51</v>
      </c>
      <c r="AA9546" t="s">
        <v>3229</v>
      </c>
      <c r="AB9546" t="s">
        <v>3230</v>
      </c>
      <c r="AC9546" t="s">
        <v>41</v>
      </c>
      <c r="AD9546" t="s">
        <v>26</v>
      </c>
      <c r="AE9546" t="s">
        <v>203</v>
      </c>
      <c r="AF9546" t="s">
        <v>110</v>
      </c>
      <c r="AG9546">
        <v>77095</v>
      </c>
      <c r="AH9546" t="s">
        <v>111</v>
      </c>
      <c r="AI9546" t="s">
        <v>4952</v>
      </c>
      <c r="AJ9546" t="s">
        <v>31</v>
      </c>
      <c r="AK9546" t="s">
        <v>32</v>
      </c>
      <c r="AL9546" t="s">
        <v>4953</v>
      </c>
      <c r="AM9546">
        <v>369.19920000000002</v>
      </c>
      <c r="AN9546">
        <v>3</v>
      </c>
      <c r="AO9546">
        <v>0.32</v>
      </c>
      <c r="AP9546">
        <v>-114.01739999999999</v>
      </c>
      <c r="AQ9546">
        <f>YEAR(Table1[[#This Row],[Order Date]])</f>
        <v>2015</v>
      </c>
      <c r="AR9546" t="str">
        <f>TEXT(Table1[[#This Row],[Order Date]],"mmmm")</f>
        <v>August</v>
      </c>
      <c r="AS9546" t="str">
        <f>"Q"&amp;ROUNDUP(MONTH(Table1[[#This Row],[Order Date]])/3,0)</f>
        <v>Q3</v>
      </c>
      <c r="AT9546">
        <f>IF(Table1[[#This Row],[Sales]]=0,0,Table1[[#This Row],[Profit]]/Table1[[#This Row],[Sales]])</f>
        <v>-0.30882352941176466</v>
      </c>
    </row>
    <row r="9547" spans="22:46" x14ac:dyDescent="0.3">
      <c r="V9547">
        <v>9546</v>
      </c>
      <c r="W9547" t="s">
        <v>11504</v>
      </c>
      <c r="X9547" s="1">
        <v>41941</v>
      </c>
      <c r="Y9547" s="1">
        <v>41681</v>
      </c>
      <c r="Z9547" t="s">
        <v>51</v>
      </c>
      <c r="AA9547" t="s">
        <v>5221</v>
      </c>
      <c r="AB9547" t="s">
        <v>5222</v>
      </c>
      <c r="AC9547" t="s">
        <v>41</v>
      </c>
      <c r="AD9547" t="s">
        <v>26</v>
      </c>
      <c r="AE9547" t="s">
        <v>563</v>
      </c>
      <c r="AF9547" t="s">
        <v>287</v>
      </c>
      <c r="AG9547">
        <v>47201</v>
      </c>
      <c r="AH9547" t="s">
        <v>111</v>
      </c>
      <c r="AI9547" t="s">
        <v>6628</v>
      </c>
      <c r="AJ9547" t="s">
        <v>73</v>
      </c>
      <c r="AK9547" t="s">
        <v>176</v>
      </c>
      <c r="AL9547" t="s">
        <v>6629</v>
      </c>
      <c r="AM9547">
        <v>1.98</v>
      </c>
      <c r="AN9547">
        <v>2</v>
      </c>
      <c r="AO9547">
        <v>0</v>
      </c>
      <c r="AP9547">
        <v>0.89100000000000001</v>
      </c>
      <c r="AQ9547">
        <f>YEAR(Table1[[#This Row],[Order Date]])</f>
        <v>2014</v>
      </c>
      <c r="AR9547" t="str">
        <f>TEXT(Table1[[#This Row],[Order Date]],"mmmm")</f>
        <v>October</v>
      </c>
      <c r="AS9547" t="str">
        <f>"Q"&amp;ROUNDUP(MONTH(Table1[[#This Row],[Order Date]])/3,0)</f>
        <v>Q4</v>
      </c>
      <c r="AT9547">
        <f>IF(Table1[[#This Row],[Sales]]=0,0,Table1[[#This Row],[Profit]]/Table1[[#This Row],[Sales]])</f>
        <v>0.45</v>
      </c>
    </row>
    <row r="9548" spans="22:46" x14ac:dyDescent="0.3">
      <c r="V9548">
        <v>9547</v>
      </c>
      <c r="W9548" t="s">
        <v>11504</v>
      </c>
      <c r="X9548" s="1">
        <v>41941</v>
      </c>
      <c r="Y9548" s="1">
        <v>41681</v>
      </c>
      <c r="Z9548" t="s">
        <v>51</v>
      </c>
      <c r="AA9548" t="s">
        <v>5221</v>
      </c>
      <c r="AB9548" t="s">
        <v>5222</v>
      </c>
      <c r="AC9548" t="s">
        <v>41</v>
      </c>
      <c r="AD9548" t="s">
        <v>26</v>
      </c>
      <c r="AE9548" t="s">
        <v>563</v>
      </c>
      <c r="AF9548" t="s">
        <v>287</v>
      </c>
      <c r="AG9548">
        <v>47201</v>
      </c>
      <c r="AH9548" t="s">
        <v>111</v>
      </c>
      <c r="AI9548" t="s">
        <v>359</v>
      </c>
      <c r="AJ9548" t="s">
        <v>46</v>
      </c>
      <c r="AK9548" t="s">
        <v>94</v>
      </c>
      <c r="AL9548" t="s">
        <v>360</v>
      </c>
      <c r="AM9548">
        <v>75.88</v>
      </c>
      <c r="AN9548">
        <v>2</v>
      </c>
      <c r="AO9548">
        <v>0</v>
      </c>
      <c r="AP9548">
        <v>35.663600000000002</v>
      </c>
      <c r="AQ9548">
        <f>YEAR(Table1[[#This Row],[Order Date]])</f>
        <v>2014</v>
      </c>
      <c r="AR9548" t="str">
        <f>TEXT(Table1[[#This Row],[Order Date]],"mmmm")</f>
        <v>October</v>
      </c>
      <c r="AS9548" t="str">
        <f>"Q"&amp;ROUNDUP(MONTH(Table1[[#This Row],[Order Date]])/3,0)</f>
        <v>Q4</v>
      </c>
      <c r="AT9548">
        <f>IF(Table1[[#This Row],[Sales]]=0,0,Table1[[#This Row],[Profit]]/Table1[[#This Row],[Sales]])</f>
        <v>0.47000000000000008</v>
      </c>
    </row>
    <row r="9549" spans="22:46" x14ac:dyDescent="0.3">
      <c r="V9549">
        <v>9548</v>
      </c>
      <c r="W9549" t="s">
        <v>11505</v>
      </c>
      <c r="X9549" s="1">
        <v>42539</v>
      </c>
      <c r="Y9549" t="s">
        <v>271</v>
      </c>
      <c r="Z9549" t="s">
        <v>22</v>
      </c>
      <c r="AA9549" t="s">
        <v>401</v>
      </c>
      <c r="AB9549" t="s">
        <v>402</v>
      </c>
      <c r="AC9549" t="s">
        <v>41</v>
      </c>
      <c r="AD9549" t="s">
        <v>26</v>
      </c>
      <c r="AE9549" t="s">
        <v>158</v>
      </c>
      <c r="AF9549" t="s">
        <v>159</v>
      </c>
      <c r="AG9549">
        <v>19134</v>
      </c>
      <c r="AH9549" t="s">
        <v>160</v>
      </c>
      <c r="AI9549" t="s">
        <v>7293</v>
      </c>
      <c r="AJ9549" t="s">
        <v>46</v>
      </c>
      <c r="AK9549" t="s">
        <v>94</v>
      </c>
      <c r="AL9549" t="s">
        <v>7294</v>
      </c>
      <c r="AM9549">
        <v>6.8479999999999999</v>
      </c>
      <c r="AN9549">
        <v>2</v>
      </c>
      <c r="AO9549">
        <v>0.2</v>
      </c>
      <c r="AP9549">
        <v>2.14</v>
      </c>
      <c r="AQ9549">
        <f>YEAR(Table1[[#This Row],[Order Date]])</f>
        <v>2016</v>
      </c>
      <c r="AR9549" t="str">
        <f>TEXT(Table1[[#This Row],[Order Date]],"mmmm")</f>
        <v>June</v>
      </c>
      <c r="AS9549" t="str">
        <f>"Q"&amp;ROUNDUP(MONTH(Table1[[#This Row],[Order Date]])/3,0)</f>
        <v>Q2</v>
      </c>
      <c r="AT9549">
        <f>IF(Table1[[#This Row],[Sales]]=0,0,Table1[[#This Row],[Profit]]/Table1[[#This Row],[Sales]])</f>
        <v>0.3125</v>
      </c>
    </row>
    <row r="9550" spans="22:46" x14ac:dyDescent="0.3">
      <c r="V9550">
        <v>9549</v>
      </c>
      <c r="W9550" t="s">
        <v>11505</v>
      </c>
      <c r="X9550" s="1">
        <v>42539</v>
      </c>
      <c r="Y9550" t="s">
        <v>271</v>
      </c>
      <c r="Z9550" t="s">
        <v>22</v>
      </c>
      <c r="AA9550" t="s">
        <v>401</v>
      </c>
      <c r="AB9550" t="s">
        <v>402</v>
      </c>
      <c r="AC9550" t="s">
        <v>41</v>
      </c>
      <c r="AD9550" t="s">
        <v>26</v>
      </c>
      <c r="AE9550" t="s">
        <v>158</v>
      </c>
      <c r="AF9550" t="s">
        <v>159</v>
      </c>
      <c r="AG9550">
        <v>19134</v>
      </c>
      <c r="AH9550" t="s">
        <v>160</v>
      </c>
      <c r="AI9550" t="s">
        <v>76</v>
      </c>
      <c r="AJ9550" t="s">
        <v>46</v>
      </c>
      <c r="AK9550" t="s">
        <v>77</v>
      </c>
      <c r="AL9550" t="s">
        <v>78</v>
      </c>
      <c r="AM9550">
        <v>4.6260000000000003</v>
      </c>
      <c r="AN9550">
        <v>2</v>
      </c>
      <c r="AO9550">
        <v>0.7</v>
      </c>
      <c r="AP9550">
        <v>-3.855</v>
      </c>
      <c r="AQ9550">
        <f>YEAR(Table1[[#This Row],[Order Date]])</f>
        <v>2016</v>
      </c>
      <c r="AR9550" t="str">
        <f>TEXT(Table1[[#This Row],[Order Date]],"mmmm")</f>
        <v>June</v>
      </c>
      <c r="AS9550" t="str">
        <f>"Q"&amp;ROUNDUP(MONTH(Table1[[#This Row],[Order Date]])/3,0)</f>
        <v>Q2</v>
      </c>
      <c r="AT9550">
        <f>IF(Table1[[#This Row],[Sales]]=0,0,Table1[[#This Row],[Profit]]/Table1[[#This Row],[Sales]])</f>
        <v>-0.83333333333333326</v>
      </c>
    </row>
    <row r="9551" spans="22:46" x14ac:dyDescent="0.3">
      <c r="V9551">
        <v>9550</v>
      </c>
      <c r="W9551" t="s">
        <v>11505</v>
      </c>
      <c r="X9551" s="1">
        <v>42539</v>
      </c>
      <c r="Y9551" t="s">
        <v>271</v>
      </c>
      <c r="Z9551" t="s">
        <v>22</v>
      </c>
      <c r="AA9551" t="s">
        <v>401</v>
      </c>
      <c r="AB9551" t="s">
        <v>402</v>
      </c>
      <c r="AC9551" t="s">
        <v>41</v>
      </c>
      <c r="AD9551" t="s">
        <v>26</v>
      </c>
      <c r="AE9551" t="s">
        <v>158</v>
      </c>
      <c r="AF9551" t="s">
        <v>159</v>
      </c>
      <c r="AG9551">
        <v>19134</v>
      </c>
      <c r="AH9551" t="s">
        <v>160</v>
      </c>
      <c r="AI9551" t="s">
        <v>5129</v>
      </c>
      <c r="AJ9551" t="s">
        <v>46</v>
      </c>
      <c r="AK9551" t="s">
        <v>80</v>
      </c>
      <c r="AL9551" t="s">
        <v>5130</v>
      </c>
      <c r="AM9551">
        <v>453.6</v>
      </c>
      <c r="AN9551">
        <v>3</v>
      </c>
      <c r="AO9551">
        <v>0.2</v>
      </c>
      <c r="AP9551">
        <v>90.72</v>
      </c>
      <c r="AQ9551">
        <f>YEAR(Table1[[#This Row],[Order Date]])</f>
        <v>2016</v>
      </c>
      <c r="AR9551" t="str">
        <f>TEXT(Table1[[#This Row],[Order Date]],"mmmm")</f>
        <v>June</v>
      </c>
      <c r="AS9551" t="str">
        <f>"Q"&amp;ROUNDUP(MONTH(Table1[[#This Row],[Order Date]])/3,0)</f>
        <v>Q2</v>
      </c>
      <c r="AT9551">
        <f>IF(Table1[[#This Row],[Sales]]=0,0,Table1[[#This Row],[Profit]]/Table1[[#This Row],[Sales]])</f>
        <v>0.19999999999999998</v>
      </c>
    </row>
    <row r="9552" spans="22:46" x14ac:dyDescent="0.3">
      <c r="V9552">
        <v>9551</v>
      </c>
      <c r="W9552" t="s">
        <v>11506</v>
      </c>
      <c r="X9552" s="1">
        <v>42127</v>
      </c>
      <c r="Y9552" s="1">
        <v>42160</v>
      </c>
      <c r="Z9552" t="s">
        <v>207</v>
      </c>
      <c r="AA9552" t="s">
        <v>3529</v>
      </c>
      <c r="AB9552" t="s">
        <v>3530</v>
      </c>
      <c r="AC9552" t="s">
        <v>108</v>
      </c>
      <c r="AD9552" t="s">
        <v>26</v>
      </c>
      <c r="AE9552" t="s">
        <v>710</v>
      </c>
      <c r="AF9552" t="s">
        <v>43</v>
      </c>
      <c r="AG9552">
        <v>95123</v>
      </c>
      <c r="AH9552" t="s">
        <v>44</v>
      </c>
      <c r="AI9552" t="s">
        <v>366</v>
      </c>
      <c r="AJ9552" t="s">
        <v>46</v>
      </c>
      <c r="AK9552" t="s">
        <v>77</v>
      </c>
      <c r="AL9552" t="s">
        <v>367</v>
      </c>
      <c r="AM9552">
        <v>13.848000000000001</v>
      </c>
      <c r="AN9552">
        <v>3</v>
      </c>
      <c r="AO9552">
        <v>0.2</v>
      </c>
      <c r="AP9552">
        <v>5.1929999999999996</v>
      </c>
      <c r="AQ9552">
        <f>YEAR(Table1[[#This Row],[Order Date]])</f>
        <v>2015</v>
      </c>
      <c r="AR9552" t="str">
        <f>TEXT(Table1[[#This Row],[Order Date]],"mmmm")</f>
        <v>May</v>
      </c>
      <c r="AS9552" t="str">
        <f>"Q"&amp;ROUNDUP(MONTH(Table1[[#This Row],[Order Date]])/3,0)</f>
        <v>Q2</v>
      </c>
      <c r="AT9552">
        <f>IF(Table1[[#This Row],[Sales]]=0,0,Table1[[#This Row],[Profit]]/Table1[[#This Row],[Sales]])</f>
        <v>0.37499999999999994</v>
      </c>
    </row>
    <row r="9553" spans="22:46" x14ac:dyDescent="0.3">
      <c r="V9553">
        <v>9552</v>
      </c>
      <c r="W9553" t="s">
        <v>11507</v>
      </c>
      <c r="X9553" s="1">
        <v>42318</v>
      </c>
      <c r="Y9553" t="s">
        <v>5340</v>
      </c>
      <c r="Z9553" t="s">
        <v>51</v>
      </c>
      <c r="AA9553" t="s">
        <v>7408</v>
      </c>
      <c r="AB9553" t="s">
        <v>7409</v>
      </c>
      <c r="AC9553" t="s">
        <v>25</v>
      </c>
      <c r="AD9553" t="s">
        <v>26</v>
      </c>
      <c r="AE9553" t="s">
        <v>158</v>
      </c>
      <c r="AF9553" t="s">
        <v>159</v>
      </c>
      <c r="AG9553">
        <v>19140</v>
      </c>
      <c r="AH9553" t="s">
        <v>160</v>
      </c>
      <c r="AI9553" t="s">
        <v>3432</v>
      </c>
      <c r="AJ9553" t="s">
        <v>46</v>
      </c>
      <c r="AK9553" t="s">
        <v>60</v>
      </c>
      <c r="AL9553" t="s">
        <v>3433</v>
      </c>
      <c r="AM9553">
        <v>577.58399999999995</v>
      </c>
      <c r="AN9553">
        <v>6</v>
      </c>
      <c r="AO9553">
        <v>0.2</v>
      </c>
      <c r="AP9553">
        <v>43.318800000000003</v>
      </c>
      <c r="AQ9553">
        <f>YEAR(Table1[[#This Row],[Order Date]])</f>
        <v>2015</v>
      </c>
      <c r="AR9553" t="str">
        <f>TEXT(Table1[[#This Row],[Order Date]],"mmmm")</f>
        <v>November</v>
      </c>
      <c r="AS9553" t="str">
        <f>"Q"&amp;ROUNDUP(MONTH(Table1[[#This Row],[Order Date]])/3,0)</f>
        <v>Q4</v>
      </c>
      <c r="AT9553">
        <f>IF(Table1[[#This Row],[Sales]]=0,0,Table1[[#This Row],[Profit]]/Table1[[#This Row],[Sales]])</f>
        <v>7.5000000000000011E-2</v>
      </c>
    </row>
    <row r="9554" spans="22:46" x14ac:dyDescent="0.3">
      <c r="V9554">
        <v>9553</v>
      </c>
      <c r="W9554" t="s">
        <v>11508</v>
      </c>
      <c r="X9554" s="1">
        <v>42154</v>
      </c>
      <c r="Y9554" s="1">
        <v>42069</v>
      </c>
      <c r="Z9554" t="s">
        <v>51</v>
      </c>
      <c r="AA9554" t="s">
        <v>10875</v>
      </c>
      <c r="AB9554" t="s">
        <v>10876</v>
      </c>
      <c r="AC9554" t="s">
        <v>108</v>
      </c>
      <c r="AD9554" t="s">
        <v>26</v>
      </c>
      <c r="AE9554" t="s">
        <v>357</v>
      </c>
      <c r="AF9554" t="s">
        <v>358</v>
      </c>
      <c r="AG9554">
        <v>22153</v>
      </c>
      <c r="AH9554" t="s">
        <v>29</v>
      </c>
      <c r="AI9554" t="s">
        <v>5953</v>
      </c>
      <c r="AJ9554" t="s">
        <v>73</v>
      </c>
      <c r="AK9554" t="s">
        <v>176</v>
      </c>
      <c r="AL9554" t="s">
        <v>5954</v>
      </c>
      <c r="AM9554">
        <v>151.96</v>
      </c>
      <c r="AN9554">
        <v>4</v>
      </c>
      <c r="AO9554">
        <v>0</v>
      </c>
      <c r="AP9554">
        <v>36.470399999999998</v>
      </c>
      <c r="AQ9554">
        <f>YEAR(Table1[[#This Row],[Order Date]])</f>
        <v>2015</v>
      </c>
      <c r="AR9554" t="str">
        <f>TEXT(Table1[[#This Row],[Order Date]],"mmmm")</f>
        <v>May</v>
      </c>
      <c r="AS9554" t="str">
        <f>"Q"&amp;ROUNDUP(MONTH(Table1[[#This Row],[Order Date]])/3,0)</f>
        <v>Q2</v>
      </c>
      <c r="AT9554">
        <f>IF(Table1[[#This Row],[Sales]]=0,0,Table1[[#This Row],[Profit]]/Table1[[#This Row],[Sales]])</f>
        <v>0.23999999999999996</v>
      </c>
    </row>
    <row r="9555" spans="22:46" x14ac:dyDescent="0.3">
      <c r="V9555">
        <v>9554</v>
      </c>
      <c r="W9555" t="s">
        <v>11509</v>
      </c>
      <c r="X9555" s="1">
        <v>42635</v>
      </c>
      <c r="Y9555" t="s">
        <v>6027</v>
      </c>
      <c r="Z9555" t="s">
        <v>51</v>
      </c>
      <c r="AA9555" t="s">
        <v>3975</v>
      </c>
      <c r="AB9555" t="s">
        <v>3976</v>
      </c>
      <c r="AC9555" t="s">
        <v>41</v>
      </c>
      <c r="AD9555" t="s">
        <v>26</v>
      </c>
      <c r="AE9555" t="s">
        <v>5387</v>
      </c>
      <c r="AF9555" t="s">
        <v>516</v>
      </c>
      <c r="AG9555">
        <v>80020</v>
      </c>
      <c r="AH9555" t="s">
        <v>44</v>
      </c>
      <c r="AI9555" t="s">
        <v>1734</v>
      </c>
      <c r="AJ9555" t="s">
        <v>31</v>
      </c>
      <c r="AK9555" t="s">
        <v>67</v>
      </c>
      <c r="AL9555" t="s">
        <v>1735</v>
      </c>
      <c r="AM9555">
        <v>68.432000000000002</v>
      </c>
      <c r="AN9555">
        <v>7</v>
      </c>
      <c r="AO9555">
        <v>0.2</v>
      </c>
      <c r="AP9555">
        <v>8.5540000000000003</v>
      </c>
      <c r="AQ9555">
        <f>YEAR(Table1[[#This Row],[Order Date]])</f>
        <v>2016</v>
      </c>
      <c r="AR9555" t="str">
        <f>TEXT(Table1[[#This Row],[Order Date]],"mmmm")</f>
        <v>September</v>
      </c>
      <c r="AS9555" t="str">
        <f>"Q"&amp;ROUNDUP(MONTH(Table1[[#This Row],[Order Date]])/3,0)</f>
        <v>Q3</v>
      </c>
      <c r="AT9555">
        <f>IF(Table1[[#This Row],[Sales]]=0,0,Table1[[#This Row],[Profit]]/Table1[[#This Row],[Sales]])</f>
        <v>0.125</v>
      </c>
    </row>
    <row r="9556" spans="22:46" x14ac:dyDescent="0.3">
      <c r="V9556">
        <v>9555</v>
      </c>
      <c r="W9556" t="s">
        <v>11510</v>
      </c>
      <c r="X9556" s="1">
        <v>42336</v>
      </c>
      <c r="Y9556" s="1">
        <v>42047</v>
      </c>
      <c r="Z9556" t="s">
        <v>51</v>
      </c>
      <c r="AA9556" t="s">
        <v>7028</v>
      </c>
      <c r="AB9556" t="s">
        <v>7029</v>
      </c>
      <c r="AC9556" t="s">
        <v>25</v>
      </c>
      <c r="AD9556" t="s">
        <v>26</v>
      </c>
      <c r="AE9556" t="s">
        <v>563</v>
      </c>
      <c r="AF9556" t="s">
        <v>564</v>
      </c>
      <c r="AG9556">
        <v>43229</v>
      </c>
      <c r="AH9556" t="s">
        <v>160</v>
      </c>
      <c r="AI9556" t="s">
        <v>466</v>
      </c>
      <c r="AJ9556" t="s">
        <v>31</v>
      </c>
      <c r="AK9556" t="s">
        <v>67</v>
      </c>
      <c r="AL9556" t="s">
        <v>467</v>
      </c>
      <c r="AM9556">
        <v>71.12</v>
      </c>
      <c r="AN9556">
        <v>5</v>
      </c>
      <c r="AO9556">
        <v>0.2</v>
      </c>
      <c r="AP9556">
        <v>9.7789999999999999</v>
      </c>
      <c r="AQ9556">
        <f>YEAR(Table1[[#This Row],[Order Date]])</f>
        <v>2015</v>
      </c>
      <c r="AR9556" t="str">
        <f>TEXT(Table1[[#This Row],[Order Date]],"mmmm")</f>
        <v>November</v>
      </c>
      <c r="AS9556" t="str">
        <f>"Q"&amp;ROUNDUP(MONTH(Table1[[#This Row],[Order Date]])/3,0)</f>
        <v>Q4</v>
      </c>
      <c r="AT9556">
        <f>IF(Table1[[#This Row],[Sales]]=0,0,Table1[[#This Row],[Profit]]/Table1[[#This Row],[Sales]])</f>
        <v>0.13749999999999998</v>
      </c>
    </row>
    <row r="9557" spans="22:46" x14ac:dyDescent="0.3">
      <c r="V9557">
        <v>9556</v>
      </c>
      <c r="W9557" t="s">
        <v>11510</v>
      </c>
      <c r="X9557" s="1">
        <v>42336</v>
      </c>
      <c r="Y9557" s="1">
        <v>42047</v>
      </c>
      <c r="Z9557" t="s">
        <v>51</v>
      </c>
      <c r="AA9557" t="s">
        <v>7028</v>
      </c>
      <c r="AB9557" t="s">
        <v>7029</v>
      </c>
      <c r="AC9557" t="s">
        <v>25</v>
      </c>
      <c r="AD9557" t="s">
        <v>26</v>
      </c>
      <c r="AE9557" t="s">
        <v>563</v>
      </c>
      <c r="AF9557" t="s">
        <v>564</v>
      </c>
      <c r="AG9557">
        <v>43229</v>
      </c>
      <c r="AH9557" t="s">
        <v>160</v>
      </c>
      <c r="AI9557" t="s">
        <v>4494</v>
      </c>
      <c r="AJ9557" t="s">
        <v>46</v>
      </c>
      <c r="AK9557" t="s">
        <v>303</v>
      </c>
      <c r="AL9557" t="s">
        <v>633</v>
      </c>
      <c r="AM9557">
        <v>3.008</v>
      </c>
      <c r="AN9557">
        <v>2</v>
      </c>
      <c r="AO9557">
        <v>0.2</v>
      </c>
      <c r="AP9557">
        <v>0.56399999999999995</v>
      </c>
      <c r="AQ9557">
        <f>YEAR(Table1[[#This Row],[Order Date]])</f>
        <v>2015</v>
      </c>
      <c r="AR9557" t="str">
        <f>TEXT(Table1[[#This Row],[Order Date]],"mmmm")</f>
        <v>November</v>
      </c>
      <c r="AS9557" t="str">
        <f>"Q"&amp;ROUNDUP(MONTH(Table1[[#This Row],[Order Date]])/3,0)</f>
        <v>Q4</v>
      </c>
      <c r="AT9557">
        <f>IF(Table1[[#This Row],[Sales]]=0,0,Table1[[#This Row],[Profit]]/Table1[[#This Row],[Sales]])</f>
        <v>0.18749999999999997</v>
      </c>
    </row>
    <row r="9558" spans="22:46" x14ac:dyDescent="0.3">
      <c r="V9558">
        <v>9557</v>
      </c>
      <c r="W9558" t="s">
        <v>11511</v>
      </c>
      <c r="X9558" s="1">
        <v>42341</v>
      </c>
      <c r="Y9558" s="1">
        <v>42136</v>
      </c>
      <c r="Z9558" t="s">
        <v>22</v>
      </c>
      <c r="AA9558" t="s">
        <v>106</v>
      </c>
      <c r="AB9558" t="s">
        <v>107</v>
      </c>
      <c r="AC9558" t="s">
        <v>108</v>
      </c>
      <c r="AD9558" t="s">
        <v>26</v>
      </c>
      <c r="AE9558" t="s">
        <v>91</v>
      </c>
      <c r="AF9558" t="s">
        <v>3044</v>
      </c>
      <c r="AG9558">
        <v>3301</v>
      </c>
      <c r="AH9558" t="s">
        <v>160</v>
      </c>
      <c r="AI9558" t="s">
        <v>3459</v>
      </c>
      <c r="AJ9558" t="s">
        <v>46</v>
      </c>
      <c r="AK9558" t="s">
        <v>94</v>
      </c>
      <c r="AL9558" t="s">
        <v>3460</v>
      </c>
      <c r="AM9558">
        <v>184.66</v>
      </c>
      <c r="AN9558">
        <v>7</v>
      </c>
      <c r="AO9558">
        <v>0</v>
      </c>
      <c r="AP9558">
        <v>84.943600000000004</v>
      </c>
      <c r="AQ9558">
        <f>YEAR(Table1[[#This Row],[Order Date]])</f>
        <v>2015</v>
      </c>
      <c r="AR9558" t="str">
        <f>TEXT(Table1[[#This Row],[Order Date]],"mmmm")</f>
        <v>December</v>
      </c>
      <c r="AS9558" t="str">
        <f>"Q"&amp;ROUNDUP(MONTH(Table1[[#This Row],[Order Date]])/3,0)</f>
        <v>Q4</v>
      </c>
      <c r="AT9558">
        <f>IF(Table1[[#This Row],[Sales]]=0,0,Table1[[#This Row],[Profit]]/Table1[[#This Row],[Sales]])</f>
        <v>0.46</v>
      </c>
    </row>
    <row r="9559" spans="22:46" x14ac:dyDescent="0.3">
      <c r="V9559">
        <v>9558</v>
      </c>
      <c r="W9559" t="s">
        <v>11512</v>
      </c>
      <c r="X9559" s="1">
        <v>41929</v>
      </c>
      <c r="Y9559" t="s">
        <v>4731</v>
      </c>
      <c r="Z9559" t="s">
        <v>22</v>
      </c>
      <c r="AA9559" t="s">
        <v>4119</v>
      </c>
      <c r="AB9559" t="s">
        <v>4120</v>
      </c>
      <c r="AC9559" t="s">
        <v>25</v>
      </c>
      <c r="AD9559" t="s">
        <v>26</v>
      </c>
      <c r="AE9559" t="s">
        <v>203</v>
      </c>
      <c r="AF9559" t="s">
        <v>110</v>
      </c>
      <c r="AG9559">
        <v>77095</v>
      </c>
      <c r="AH9559" t="s">
        <v>111</v>
      </c>
      <c r="AI9559" t="s">
        <v>7038</v>
      </c>
      <c r="AJ9559" t="s">
        <v>31</v>
      </c>
      <c r="AK9559" t="s">
        <v>67</v>
      </c>
      <c r="AL9559" t="s">
        <v>7039</v>
      </c>
      <c r="AM9559">
        <v>5.3120000000000003</v>
      </c>
      <c r="AN9559">
        <v>2</v>
      </c>
      <c r="AO9559">
        <v>0.6</v>
      </c>
      <c r="AP9559">
        <v>-1.5935999999999999</v>
      </c>
      <c r="AQ9559">
        <f>YEAR(Table1[[#This Row],[Order Date]])</f>
        <v>2014</v>
      </c>
      <c r="AR9559" t="str">
        <f>TEXT(Table1[[#This Row],[Order Date]],"mmmm")</f>
        <v>October</v>
      </c>
      <c r="AS9559" t="str">
        <f>"Q"&amp;ROUNDUP(MONTH(Table1[[#This Row],[Order Date]])/3,0)</f>
        <v>Q4</v>
      </c>
      <c r="AT9559">
        <f>IF(Table1[[#This Row],[Sales]]=0,0,Table1[[#This Row],[Profit]]/Table1[[#This Row],[Sales]])</f>
        <v>-0.3</v>
      </c>
    </row>
    <row r="9560" spans="22:46" x14ac:dyDescent="0.3">
      <c r="V9560">
        <v>9559</v>
      </c>
      <c r="W9560" t="s">
        <v>11513</v>
      </c>
      <c r="X9560" s="1">
        <v>42493</v>
      </c>
      <c r="Y9560" s="1">
        <v>42495</v>
      </c>
      <c r="Z9560" t="s">
        <v>207</v>
      </c>
      <c r="AA9560" t="s">
        <v>11514</v>
      </c>
      <c r="AB9560" t="s">
        <v>11515</v>
      </c>
      <c r="AC9560" t="s">
        <v>25</v>
      </c>
      <c r="AD9560" t="s">
        <v>26</v>
      </c>
      <c r="AE9560" t="s">
        <v>684</v>
      </c>
      <c r="AF9560" t="s">
        <v>564</v>
      </c>
      <c r="AG9560">
        <v>43055</v>
      </c>
      <c r="AH9560" t="s">
        <v>160</v>
      </c>
      <c r="AI9560" t="s">
        <v>1023</v>
      </c>
      <c r="AJ9560" t="s">
        <v>73</v>
      </c>
      <c r="AK9560" t="s">
        <v>176</v>
      </c>
      <c r="AL9560" t="s">
        <v>2014</v>
      </c>
      <c r="AM9560">
        <v>132.52000000000001</v>
      </c>
      <c r="AN9560">
        <v>5</v>
      </c>
      <c r="AO9560">
        <v>0.2</v>
      </c>
      <c r="AP9560">
        <v>34.786499999999997</v>
      </c>
      <c r="AQ9560">
        <f>YEAR(Table1[[#This Row],[Order Date]])</f>
        <v>2016</v>
      </c>
      <c r="AR9560" t="str">
        <f>TEXT(Table1[[#This Row],[Order Date]],"mmmm")</f>
        <v>May</v>
      </c>
      <c r="AS9560" t="str">
        <f>"Q"&amp;ROUNDUP(MONTH(Table1[[#This Row],[Order Date]])/3,0)</f>
        <v>Q2</v>
      </c>
      <c r="AT9560">
        <f>IF(Table1[[#This Row],[Sales]]=0,0,Table1[[#This Row],[Profit]]/Table1[[#This Row],[Sales]])</f>
        <v>0.26249999999999996</v>
      </c>
    </row>
    <row r="9561" spans="22:46" x14ac:dyDescent="0.3">
      <c r="V9561">
        <v>9560</v>
      </c>
      <c r="W9561" t="s">
        <v>11513</v>
      </c>
      <c r="X9561" s="1">
        <v>42493</v>
      </c>
      <c r="Y9561" s="1">
        <v>42495</v>
      </c>
      <c r="Z9561" t="s">
        <v>207</v>
      </c>
      <c r="AA9561" t="s">
        <v>11514</v>
      </c>
      <c r="AB9561" t="s">
        <v>11515</v>
      </c>
      <c r="AC9561" t="s">
        <v>25</v>
      </c>
      <c r="AD9561" t="s">
        <v>26</v>
      </c>
      <c r="AE9561" t="s">
        <v>684</v>
      </c>
      <c r="AF9561" t="s">
        <v>564</v>
      </c>
      <c r="AG9561">
        <v>43055</v>
      </c>
      <c r="AH9561" t="s">
        <v>160</v>
      </c>
      <c r="AI9561" t="s">
        <v>5233</v>
      </c>
      <c r="AJ9561" t="s">
        <v>46</v>
      </c>
      <c r="AK9561" t="s">
        <v>60</v>
      </c>
      <c r="AL9561" t="s">
        <v>5234</v>
      </c>
      <c r="AM9561">
        <v>195.64</v>
      </c>
      <c r="AN9561">
        <v>5</v>
      </c>
      <c r="AO9561">
        <v>0.2</v>
      </c>
      <c r="AP9561">
        <v>-44.018999999999998</v>
      </c>
      <c r="AQ9561">
        <f>YEAR(Table1[[#This Row],[Order Date]])</f>
        <v>2016</v>
      </c>
      <c r="AR9561" t="str">
        <f>TEXT(Table1[[#This Row],[Order Date]],"mmmm")</f>
        <v>May</v>
      </c>
      <c r="AS9561" t="str">
        <f>"Q"&amp;ROUNDUP(MONTH(Table1[[#This Row],[Order Date]])/3,0)</f>
        <v>Q2</v>
      </c>
      <c r="AT9561">
        <f>IF(Table1[[#This Row],[Sales]]=0,0,Table1[[#This Row],[Profit]]/Table1[[#This Row],[Sales]])</f>
        <v>-0.22500000000000001</v>
      </c>
    </row>
    <row r="9562" spans="22:46" x14ac:dyDescent="0.3">
      <c r="V9562">
        <v>9561</v>
      </c>
      <c r="W9562" t="s">
        <v>11513</v>
      </c>
      <c r="X9562" s="1">
        <v>42493</v>
      </c>
      <c r="Y9562" s="1">
        <v>42495</v>
      </c>
      <c r="Z9562" t="s">
        <v>207</v>
      </c>
      <c r="AA9562" t="s">
        <v>11514</v>
      </c>
      <c r="AB9562" t="s">
        <v>11515</v>
      </c>
      <c r="AC9562" t="s">
        <v>25</v>
      </c>
      <c r="AD9562" t="s">
        <v>26</v>
      </c>
      <c r="AE9562" t="s">
        <v>684</v>
      </c>
      <c r="AF9562" t="s">
        <v>564</v>
      </c>
      <c r="AG9562">
        <v>43055</v>
      </c>
      <c r="AH9562" t="s">
        <v>160</v>
      </c>
      <c r="AI9562" t="s">
        <v>6520</v>
      </c>
      <c r="AJ9562" t="s">
        <v>31</v>
      </c>
      <c r="AK9562" t="s">
        <v>67</v>
      </c>
      <c r="AL9562" t="s">
        <v>6521</v>
      </c>
      <c r="AM9562">
        <v>51.968000000000004</v>
      </c>
      <c r="AN9562">
        <v>2</v>
      </c>
      <c r="AO9562">
        <v>0.2</v>
      </c>
      <c r="AP9562">
        <v>10.393599999999999</v>
      </c>
      <c r="AQ9562">
        <f>YEAR(Table1[[#This Row],[Order Date]])</f>
        <v>2016</v>
      </c>
      <c r="AR9562" t="str">
        <f>TEXT(Table1[[#This Row],[Order Date]],"mmmm")</f>
        <v>May</v>
      </c>
      <c r="AS9562" t="str">
        <f>"Q"&amp;ROUNDUP(MONTH(Table1[[#This Row],[Order Date]])/3,0)</f>
        <v>Q2</v>
      </c>
      <c r="AT9562">
        <f>IF(Table1[[#This Row],[Sales]]=0,0,Table1[[#This Row],[Profit]]/Table1[[#This Row],[Sales]])</f>
        <v>0.19999999999999998</v>
      </c>
    </row>
    <row r="9563" spans="22:46" x14ac:dyDescent="0.3">
      <c r="V9563">
        <v>9562</v>
      </c>
      <c r="W9563" t="s">
        <v>11513</v>
      </c>
      <c r="X9563" s="1">
        <v>42493</v>
      </c>
      <c r="Y9563" s="1">
        <v>42495</v>
      </c>
      <c r="Z9563" t="s">
        <v>207</v>
      </c>
      <c r="AA9563" t="s">
        <v>11514</v>
      </c>
      <c r="AB9563" t="s">
        <v>11515</v>
      </c>
      <c r="AC9563" t="s">
        <v>25</v>
      </c>
      <c r="AD9563" t="s">
        <v>26</v>
      </c>
      <c r="AE9563" t="s">
        <v>684</v>
      </c>
      <c r="AF9563" t="s">
        <v>564</v>
      </c>
      <c r="AG9563">
        <v>43055</v>
      </c>
      <c r="AH9563" t="s">
        <v>160</v>
      </c>
      <c r="AI9563" t="s">
        <v>6069</v>
      </c>
      <c r="AJ9563" t="s">
        <v>73</v>
      </c>
      <c r="AK9563" t="s">
        <v>176</v>
      </c>
      <c r="AL9563" t="s">
        <v>6070</v>
      </c>
      <c r="AM9563">
        <v>431.976</v>
      </c>
      <c r="AN9563">
        <v>3</v>
      </c>
      <c r="AO9563">
        <v>0.2</v>
      </c>
      <c r="AP9563">
        <v>-75.595799999999997</v>
      </c>
      <c r="AQ9563">
        <f>YEAR(Table1[[#This Row],[Order Date]])</f>
        <v>2016</v>
      </c>
      <c r="AR9563" t="str">
        <f>TEXT(Table1[[#This Row],[Order Date]],"mmmm")</f>
        <v>May</v>
      </c>
      <c r="AS9563" t="str">
        <f>"Q"&amp;ROUNDUP(MONTH(Table1[[#This Row],[Order Date]])/3,0)</f>
        <v>Q2</v>
      </c>
      <c r="AT9563">
        <f>IF(Table1[[#This Row],[Sales]]=0,0,Table1[[#This Row],[Profit]]/Table1[[#This Row],[Sales]])</f>
        <v>-0.17499999999999999</v>
      </c>
    </row>
    <row r="9564" spans="22:46" x14ac:dyDescent="0.3">
      <c r="V9564">
        <v>9563</v>
      </c>
      <c r="W9564" t="s">
        <v>11513</v>
      </c>
      <c r="X9564" s="1">
        <v>42493</v>
      </c>
      <c r="Y9564" s="1">
        <v>42495</v>
      </c>
      <c r="Z9564" t="s">
        <v>207</v>
      </c>
      <c r="AA9564" t="s">
        <v>11514</v>
      </c>
      <c r="AB9564" t="s">
        <v>11515</v>
      </c>
      <c r="AC9564" t="s">
        <v>25</v>
      </c>
      <c r="AD9564" t="s">
        <v>26</v>
      </c>
      <c r="AE9564" t="s">
        <v>684</v>
      </c>
      <c r="AF9564" t="s">
        <v>564</v>
      </c>
      <c r="AG9564">
        <v>43055</v>
      </c>
      <c r="AH9564" t="s">
        <v>160</v>
      </c>
      <c r="AI9564" t="s">
        <v>11516</v>
      </c>
      <c r="AJ9564" t="s">
        <v>73</v>
      </c>
      <c r="AK9564" t="s">
        <v>768</v>
      </c>
      <c r="AL9564" t="s">
        <v>11517</v>
      </c>
      <c r="AM9564">
        <v>224.93700000000001</v>
      </c>
      <c r="AN9564">
        <v>3</v>
      </c>
      <c r="AO9564">
        <v>0.7</v>
      </c>
      <c r="AP9564">
        <v>-164.9538</v>
      </c>
      <c r="AQ9564">
        <f>YEAR(Table1[[#This Row],[Order Date]])</f>
        <v>2016</v>
      </c>
      <c r="AR9564" t="str">
        <f>TEXT(Table1[[#This Row],[Order Date]],"mmmm")</f>
        <v>May</v>
      </c>
      <c r="AS9564" t="str">
        <f>"Q"&amp;ROUNDUP(MONTH(Table1[[#This Row],[Order Date]])/3,0)</f>
        <v>Q2</v>
      </c>
      <c r="AT9564">
        <f>IF(Table1[[#This Row],[Sales]]=0,0,Table1[[#This Row],[Profit]]/Table1[[#This Row],[Sales]])</f>
        <v>-0.73333333333333328</v>
      </c>
    </row>
    <row r="9565" spans="22:46" x14ac:dyDescent="0.3">
      <c r="V9565">
        <v>9564</v>
      </c>
      <c r="W9565" t="s">
        <v>11513</v>
      </c>
      <c r="X9565" s="1">
        <v>42493</v>
      </c>
      <c r="Y9565" s="1">
        <v>42495</v>
      </c>
      <c r="Z9565" t="s">
        <v>207</v>
      </c>
      <c r="AA9565" t="s">
        <v>11514</v>
      </c>
      <c r="AB9565" t="s">
        <v>11515</v>
      </c>
      <c r="AC9565" t="s">
        <v>25</v>
      </c>
      <c r="AD9565" t="s">
        <v>26</v>
      </c>
      <c r="AE9565" t="s">
        <v>684</v>
      </c>
      <c r="AF9565" t="s">
        <v>564</v>
      </c>
      <c r="AG9565">
        <v>43055</v>
      </c>
      <c r="AH9565" t="s">
        <v>160</v>
      </c>
      <c r="AI9565" t="s">
        <v>6161</v>
      </c>
      <c r="AJ9565" t="s">
        <v>46</v>
      </c>
      <c r="AK9565" t="s">
        <v>47</v>
      </c>
      <c r="AL9565" t="s">
        <v>6162</v>
      </c>
      <c r="AM9565">
        <v>6</v>
      </c>
      <c r="AN9565">
        <v>2</v>
      </c>
      <c r="AO9565">
        <v>0.2</v>
      </c>
      <c r="AP9565">
        <v>2.1</v>
      </c>
      <c r="AQ9565">
        <f>YEAR(Table1[[#This Row],[Order Date]])</f>
        <v>2016</v>
      </c>
      <c r="AR9565" t="str">
        <f>TEXT(Table1[[#This Row],[Order Date]],"mmmm")</f>
        <v>May</v>
      </c>
      <c r="AS9565" t="str">
        <f>"Q"&amp;ROUNDUP(MONTH(Table1[[#This Row],[Order Date]])/3,0)</f>
        <v>Q2</v>
      </c>
      <c r="AT9565">
        <f>IF(Table1[[#This Row],[Sales]]=0,0,Table1[[#This Row],[Profit]]/Table1[[#This Row],[Sales]])</f>
        <v>0.35000000000000003</v>
      </c>
    </row>
    <row r="9566" spans="22:46" x14ac:dyDescent="0.3">
      <c r="V9566">
        <v>9565</v>
      </c>
      <c r="W9566" t="s">
        <v>11518</v>
      </c>
      <c r="X9566" s="1">
        <v>42156</v>
      </c>
      <c r="Y9566" s="1">
        <v>42222</v>
      </c>
      <c r="Z9566" t="s">
        <v>51</v>
      </c>
      <c r="AA9566" t="s">
        <v>3218</v>
      </c>
      <c r="AB9566" t="s">
        <v>3219</v>
      </c>
      <c r="AC9566" t="s">
        <v>108</v>
      </c>
      <c r="AD9566" t="s">
        <v>26</v>
      </c>
      <c r="AE9566" t="s">
        <v>42</v>
      </c>
      <c r="AF9566" t="s">
        <v>43</v>
      </c>
      <c r="AG9566">
        <v>90045</v>
      </c>
      <c r="AH9566" t="s">
        <v>44</v>
      </c>
      <c r="AI9566" t="s">
        <v>4511</v>
      </c>
      <c r="AJ9566" t="s">
        <v>46</v>
      </c>
      <c r="AK9566" t="s">
        <v>94</v>
      </c>
      <c r="AL9566" t="s">
        <v>4512</v>
      </c>
      <c r="AM9566">
        <v>11.76</v>
      </c>
      <c r="AN9566">
        <v>2</v>
      </c>
      <c r="AO9566">
        <v>0</v>
      </c>
      <c r="AP9566">
        <v>5.7624000000000004</v>
      </c>
      <c r="AQ9566">
        <f>YEAR(Table1[[#This Row],[Order Date]])</f>
        <v>2015</v>
      </c>
      <c r="AR9566" t="str">
        <f>TEXT(Table1[[#This Row],[Order Date]],"mmmm")</f>
        <v>June</v>
      </c>
      <c r="AS9566" t="str">
        <f>"Q"&amp;ROUNDUP(MONTH(Table1[[#This Row],[Order Date]])/3,0)</f>
        <v>Q2</v>
      </c>
      <c r="AT9566">
        <f>IF(Table1[[#This Row],[Sales]]=0,0,Table1[[#This Row],[Profit]]/Table1[[#This Row],[Sales]])</f>
        <v>0.49000000000000005</v>
      </c>
    </row>
    <row r="9567" spans="22:46" x14ac:dyDescent="0.3">
      <c r="V9567">
        <v>9566</v>
      </c>
      <c r="W9567" t="s">
        <v>11519</v>
      </c>
      <c r="X9567" s="1">
        <v>41729</v>
      </c>
      <c r="Y9567" t="s">
        <v>5808</v>
      </c>
      <c r="Z9567" t="s">
        <v>1450</v>
      </c>
      <c r="AA9567" t="s">
        <v>2189</v>
      </c>
      <c r="AB9567" t="s">
        <v>2190</v>
      </c>
      <c r="AC9567" t="s">
        <v>25</v>
      </c>
      <c r="AD9567" t="s">
        <v>26</v>
      </c>
      <c r="AE9567" t="s">
        <v>1016</v>
      </c>
      <c r="AF9567" t="s">
        <v>55</v>
      </c>
      <c r="AG9567">
        <v>33614</v>
      </c>
      <c r="AH9567" t="s">
        <v>29</v>
      </c>
      <c r="AI9567" t="s">
        <v>1060</v>
      </c>
      <c r="AJ9567" t="s">
        <v>31</v>
      </c>
      <c r="AK9567" t="s">
        <v>35</v>
      </c>
      <c r="AL9567" t="s">
        <v>1061</v>
      </c>
      <c r="AM9567">
        <v>1125.4880000000001</v>
      </c>
      <c r="AN9567">
        <v>7</v>
      </c>
      <c r="AO9567">
        <v>0.2</v>
      </c>
      <c r="AP9567">
        <v>98.480199999999996</v>
      </c>
      <c r="AQ9567">
        <f>YEAR(Table1[[#This Row],[Order Date]])</f>
        <v>2014</v>
      </c>
      <c r="AR9567" t="str">
        <f>TEXT(Table1[[#This Row],[Order Date]],"mmmm")</f>
        <v>March</v>
      </c>
      <c r="AS9567" t="str">
        <f>"Q"&amp;ROUNDUP(MONTH(Table1[[#This Row],[Order Date]])/3,0)</f>
        <v>Q1</v>
      </c>
      <c r="AT9567">
        <f>IF(Table1[[#This Row],[Sales]]=0,0,Table1[[#This Row],[Profit]]/Table1[[#This Row],[Sales]])</f>
        <v>8.7499999999999994E-2</v>
      </c>
    </row>
    <row r="9568" spans="22:46" x14ac:dyDescent="0.3">
      <c r="V9568">
        <v>9567</v>
      </c>
      <c r="W9568" t="s">
        <v>11519</v>
      </c>
      <c r="X9568" s="1">
        <v>41729</v>
      </c>
      <c r="Y9568" t="s">
        <v>5808</v>
      </c>
      <c r="Z9568" t="s">
        <v>1450</v>
      </c>
      <c r="AA9568" t="s">
        <v>2189</v>
      </c>
      <c r="AB9568" t="s">
        <v>2190</v>
      </c>
      <c r="AC9568" t="s">
        <v>25</v>
      </c>
      <c r="AD9568" t="s">
        <v>26</v>
      </c>
      <c r="AE9568" t="s">
        <v>1016</v>
      </c>
      <c r="AF9568" t="s">
        <v>55</v>
      </c>
      <c r="AG9568">
        <v>33614</v>
      </c>
      <c r="AH9568" t="s">
        <v>29</v>
      </c>
      <c r="AI9568" t="s">
        <v>2958</v>
      </c>
      <c r="AJ9568" t="s">
        <v>46</v>
      </c>
      <c r="AK9568" t="s">
        <v>77</v>
      </c>
      <c r="AL9568" t="s">
        <v>2959</v>
      </c>
      <c r="AM9568">
        <v>12.645</v>
      </c>
      <c r="AN9568">
        <v>5</v>
      </c>
      <c r="AO9568">
        <v>0.7</v>
      </c>
      <c r="AP9568">
        <v>-10.116</v>
      </c>
      <c r="AQ9568">
        <f>YEAR(Table1[[#This Row],[Order Date]])</f>
        <v>2014</v>
      </c>
      <c r="AR9568" t="str">
        <f>TEXT(Table1[[#This Row],[Order Date]],"mmmm")</f>
        <v>March</v>
      </c>
      <c r="AS9568" t="str">
        <f>"Q"&amp;ROUNDUP(MONTH(Table1[[#This Row],[Order Date]])/3,0)</f>
        <v>Q1</v>
      </c>
      <c r="AT9568">
        <f>IF(Table1[[#This Row],[Sales]]=0,0,Table1[[#This Row],[Profit]]/Table1[[#This Row],[Sales]])</f>
        <v>-0.8</v>
      </c>
    </row>
    <row r="9569" spans="22:46" x14ac:dyDescent="0.3">
      <c r="V9569">
        <v>9568</v>
      </c>
      <c r="W9569" t="s">
        <v>11519</v>
      </c>
      <c r="X9569" s="1">
        <v>41729</v>
      </c>
      <c r="Y9569" t="s">
        <v>5808</v>
      </c>
      <c r="Z9569" t="s">
        <v>1450</v>
      </c>
      <c r="AA9569" t="s">
        <v>2189</v>
      </c>
      <c r="AB9569" t="s">
        <v>2190</v>
      </c>
      <c r="AC9569" t="s">
        <v>25</v>
      </c>
      <c r="AD9569" t="s">
        <v>26</v>
      </c>
      <c r="AE9569" t="s">
        <v>1016</v>
      </c>
      <c r="AF9569" t="s">
        <v>55</v>
      </c>
      <c r="AG9569">
        <v>33614</v>
      </c>
      <c r="AH9569" t="s">
        <v>29</v>
      </c>
      <c r="AI9569" t="s">
        <v>886</v>
      </c>
      <c r="AJ9569" t="s">
        <v>46</v>
      </c>
      <c r="AK9569" t="s">
        <v>70</v>
      </c>
      <c r="AL9569" t="s">
        <v>887</v>
      </c>
      <c r="AM9569">
        <v>4.032</v>
      </c>
      <c r="AN9569">
        <v>2</v>
      </c>
      <c r="AO9569">
        <v>0.2</v>
      </c>
      <c r="AP9569">
        <v>1.0584</v>
      </c>
      <c r="AQ9569">
        <f>YEAR(Table1[[#This Row],[Order Date]])</f>
        <v>2014</v>
      </c>
      <c r="AR9569" t="str">
        <f>TEXT(Table1[[#This Row],[Order Date]],"mmmm")</f>
        <v>March</v>
      </c>
      <c r="AS9569" t="str">
        <f>"Q"&amp;ROUNDUP(MONTH(Table1[[#This Row],[Order Date]])/3,0)</f>
        <v>Q1</v>
      </c>
      <c r="AT9569">
        <f>IF(Table1[[#This Row],[Sales]]=0,0,Table1[[#This Row],[Profit]]/Table1[[#This Row],[Sales]])</f>
        <v>0.26250000000000001</v>
      </c>
    </row>
    <row r="9570" spans="22:46" x14ac:dyDescent="0.3">
      <c r="V9570">
        <v>9569</v>
      </c>
      <c r="W9570" t="s">
        <v>11520</v>
      </c>
      <c r="X9570" s="1">
        <v>42921</v>
      </c>
      <c r="Y9570" s="1">
        <v>42923</v>
      </c>
      <c r="Z9570" t="s">
        <v>207</v>
      </c>
      <c r="AA9570" t="s">
        <v>4342</v>
      </c>
      <c r="AB9570" t="s">
        <v>4343</v>
      </c>
      <c r="AC9570" t="s">
        <v>41</v>
      </c>
      <c r="AD9570" t="s">
        <v>26</v>
      </c>
      <c r="AE9570" t="s">
        <v>147</v>
      </c>
      <c r="AF9570" t="s">
        <v>148</v>
      </c>
      <c r="AG9570">
        <v>68025</v>
      </c>
      <c r="AH9570" t="s">
        <v>111</v>
      </c>
      <c r="AI9570" t="s">
        <v>628</v>
      </c>
      <c r="AJ9570" t="s">
        <v>73</v>
      </c>
      <c r="AK9570" t="s">
        <v>74</v>
      </c>
      <c r="AL9570" t="s">
        <v>629</v>
      </c>
      <c r="AM9570">
        <v>79.959999999999994</v>
      </c>
      <c r="AN9570">
        <v>4</v>
      </c>
      <c r="AO9570">
        <v>0</v>
      </c>
      <c r="AP9570">
        <v>22.3888</v>
      </c>
      <c r="AQ9570">
        <f>YEAR(Table1[[#This Row],[Order Date]])</f>
        <v>2017</v>
      </c>
      <c r="AR9570" t="str">
        <f>TEXT(Table1[[#This Row],[Order Date]],"mmmm")</f>
        <v>July</v>
      </c>
      <c r="AS9570" t="str">
        <f>"Q"&amp;ROUNDUP(MONTH(Table1[[#This Row],[Order Date]])/3,0)</f>
        <v>Q3</v>
      </c>
      <c r="AT9570">
        <f>IF(Table1[[#This Row],[Sales]]=0,0,Table1[[#This Row],[Profit]]/Table1[[#This Row],[Sales]])</f>
        <v>0.28000000000000003</v>
      </c>
    </row>
    <row r="9571" spans="22:46" x14ac:dyDescent="0.3">
      <c r="V9571">
        <v>9570</v>
      </c>
      <c r="W9571" t="s">
        <v>11521</v>
      </c>
      <c r="X9571" s="1">
        <v>42271</v>
      </c>
      <c r="Y9571" t="s">
        <v>4069</v>
      </c>
      <c r="Z9571" t="s">
        <v>1450</v>
      </c>
      <c r="AA9571" t="s">
        <v>905</v>
      </c>
      <c r="AB9571" t="s">
        <v>906</v>
      </c>
      <c r="AC9571" t="s">
        <v>25</v>
      </c>
      <c r="AD9571" t="s">
        <v>26</v>
      </c>
      <c r="AE9571" t="s">
        <v>563</v>
      </c>
      <c r="AF9571" t="s">
        <v>564</v>
      </c>
      <c r="AG9571">
        <v>43229</v>
      </c>
      <c r="AH9571" t="s">
        <v>160</v>
      </c>
      <c r="AI9571" t="s">
        <v>6399</v>
      </c>
      <c r="AJ9571" t="s">
        <v>46</v>
      </c>
      <c r="AK9571" t="s">
        <v>77</v>
      </c>
      <c r="AL9571" t="s">
        <v>6400</v>
      </c>
      <c r="AM9571">
        <v>6.7320000000000002</v>
      </c>
      <c r="AN9571">
        <v>6</v>
      </c>
      <c r="AO9571">
        <v>0.7</v>
      </c>
      <c r="AP9571">
        <v>-4.4880000000000004</v>
      </c>
      <c r="AQ9571">
        <f>YEAR(Table1[[#This Row],[Order Date]])</f>
        <v>2015</v>
      </c>
      <c r="AR9571" t="str">
        <f>TEXT(Table1[[#This Row],[Order Date]],"mmmm")</f>
        <v>September</v>
      </c>
      <c r="AS9571" t="str">
        <f>"Q"&amp;ROUNDUP(MONTH(Table1[[#This Row],[Order Date]])/3,0)</f>
        <v>Q3</v>
      </c>
      <c r="AT9571">
        <f>IF(Table1[[#This Row],[Sales]]=0,0,Table1[[#This Row],[Profit]]/Table1[[#This Row],[Sales]])</f>
        <v>-0.66666666666666674</v>
      </c>
    </row>
    <row r="9572" spans="22:46" x14ac:dyDescent="0.3">
      <c r="V9572">
        <v>9571</v>
      </c>
      <c r="W9572" t="s">
        <v>11521</v>
      </c>
      <c r="X9572" s="1">
        <v>42271</v>
      </c>
      <c r="Y9572" t="s">
        <v>4069</v>
      </c>
      <c r="Z9572" t="s">
        <v>1450</v>
      </c>
      <c r="AA9572" t="s">
        <v>905</v>
      </c>
      <c r="AB9572" t="s">
        <v>906</v>
      </c>
      <c r="AC9572" t="s">
        <v>25</v>
      </c>
      <c r="AD9572" t="s">
        <v>26</v>
      </c>
      <c r="AE9572" t="s">
        <v>563</v>
      </c>
      <c r="AF9572" t="s">
        <v>564</v>
      </c>
      <c r="AG9572">
        <v>43229</v>
      </c>
      <c r="AH9572" t="s">
        <v>160</v>
      </c>
      <c r="AI9572" t="s">
        <v>5502</v>
      </c>
      <c r="AJ9572" t="s">
        <v>46</v>
      </c>
      <c r="AK9572" t="s">
        <v>60</v>
      </c>
      <c r="AL9572" t="s">
        <v>5503</v>
      </c>
      <c r="AM9572">
        <v>33.567999999999998</v>
      </c>
      <c r="AN9572">
        <v>2</v>
      </c>
      <c r="AO9572">
        <v>0.2</v>
      </c>
      <c r="AP9572">
        <v>1.6783999999999999</v>
      </c>
      <c r="AQ9572">
        <f>YEAR(Table1[[#This Row],[Order Date]])</f>
        <v>2015</v>
      </c>
      <c r="AR9572" t="str">
        <f>TEXT(Table1[[#This Row],[Order Date]],"mmmm")</f>
        <v>September</v>
      </c>
      <c r="AS9572" t="str">
        <f>"Q"&amp;ROUNDUP(MONTH(Table1[[#This Row],[Order Date]])/3,0)</f>
        <v>Q3</v>
      </c>
      <c r="AT9572">
        <f>IF(Table1[[#This Row],[Sales]]=0,0,Table1[[#This Row],[Profit]]/Table1[[#This Row],[Sales]])</f>
        <v>0.05</v>
      </c>
    </row>
    <row r="9573" spans="22:46" x14ac:dyDescent="0.3">
      <c r="V9573">
        <v>9572</v>
      </c>
      <c r="W9573" t="s">
        <v>11521</v>
      </c>
      <c r="X9573" s="1">
        <v>42271</v>
      </c>
      <c r="Y9573" t="s">
        <v>4069</v>
      </c>
      <c r="Z9573" t="s">
        <v>1450</v>
      </c>
      <c r="AA9573" t="s">
        <v>905</v>
      </c>
      <c r="AB9573" t="s">
        <v>906</v>
      </c>
      <c r="AC9573" t="s">
        <v>25</v>
      </c>
      <c r="AD9573" t="s">
        <v>26</v>
      </c>
      <c r="AE9573" t="s">
        <v>563</v>
      </c>
      <c r="AF9573" t="s">
        <v>564</v>
      </c>
      <c r="AG9573">
        <v>43229</v>
      </c>
      <c r="AH9573" t="s">
        <v>160</v>
      </c>
      <c r="AI9573" t="s">
        <v>8169</v>
      </c>
      <c r="AJ9573" t="s">
        <v>46</v>
      </c>
      <c r="AK9573" t="s">
        <v>190</v>
      </c>
      <c r="AL9573" t="s">
        <v>8170</v>
      </c>
      <c r="AM9573">
        <v>15.84</v>
      </c>
      <c r="AN9573">
        <v>2</v>
      </c>
      <c r="AO9573">
        <v>0.2</v>
      </c>
      <c r="AP9573">
        <v>5.5439999999999996</v>
      </c>
      <c r="AQ9573">
        <f>YEAR(Table1[[#This Row],[Order Date]])</f>
        <v>2015</v>
      </c>
      <c r="AR9573" t="str">
        <f>TEXT(Table1[[#This Row],[Order Date]],"mmmm")</f>
        <v>September</v>
      </c>
      <c r="AS9573" t="str">
        <f>"Q"&amp;ROUNDUP(MONTH(Table1[[#This Row],[Order Date]])/3,0)</f>
        <v>Q3</v>
      </c>
      <c r="AT9573">
        <f>IF(Table1[[#This Row],[Sales]]=0,0,Table1[[#This Row],[Profit]]/Table1[[#This Row],[Sales]])</f>
        <v>0.35</v>
      </c>
    </row>
    <row r="9574" spans="22:46" x14ac:dyDescent="0.3">
      <c r="V9574">
        <v>9573</v>
      </c>
      <c r="W9574" t="s">
        <v>11521</v>
      </c>
      <c r="X9574" s="1">
        <v>42271</v>
      </c>
      <c r="Y9574" t="s">
        <v>4069</v>
      </c>
      <c r="Z9574" t="s">
        <v>1450</v>
      </c>
      <c r="AA9574" t="s">
        <v>905</v>
      </c>
      <c r="AB9574" t="s">
        <v>906</v>
      </c>
      <c r="AC9574" t="s">
        <v>25</v>
      </c>
      <c r="AD9574" t="s">
        <v>26</v>
      </c>
      <c r="AE9574" t="s">
        <v>563</v>
      </c>
      <c r="AF9574" t="s">
        <v>564</v>
      </c>
      <c r="AG9574">
        <v>43229</v>
      </c>
      <c r="AH9574" t="s">
        <v>160</v>
      </c>
      <c r="AI9574" t="s">
        <v>2544</v>
      </c>
      <c r="AJ9574" t="s">
        <v>46</v>
      </c>
      <c r="AK9574" t="s">
        <v>47</v>
      </c>
      <c r="AL9574" t="s">
        <v>2545</v>
      </c>
      <c r="AM9574">
        <v>24.423999999999999</v>
      </c>
      <c r="AN9574">
        <v>1</v>
      </c>
      <c r="AO9574">
        <v>0.2</v>
      </c>
      <c r="AP9574">
        <v>7.9378000000000002</v>
      </c>
      <c r="AQ9574">
        <f>YEAR(Table1[[#This Row],[Order Date]])</f>
        <v>2015</v>
      </c>
      <c r="AR9574" t="str">
        <f>TEXT(Table1[[#This Row],[Order Date]],"mmmm")</f>
        <v>September</v>
      </c>
      <c r="AS9574" t="str">
        <f>"Q"&amp;ROUNDUP(MONTH(Table1[[#This Row],[Order Date]])/3,0)</f>
        <v>Q3</v>
      </c>
      <c r="AT9574">
        <f>IF(Table1[[#This Row],[Sales]]=0,0,Table1[[#This Row],[Profit]]/Table1[[#This Row],[Sales]])</f>
        <v>0.32500000000000001</v>
      </c>
    </row>
    <row r="9575" spans="22:46" x14ac:dyDescent="0.3">
      <c r="V9575">
        <v>9574</v>
      </c>
      <c r="W9575" t="s">
        <v>11521</v>
      </c>
      <c r="X9575" s="1">
        <v>42271</v>
      </c>
      <c r="Y9575" t="s">
        <v>4069</v>
      </c>
      <c r="Z9575" t="s">
        <v>1450</v>
      </c>
      <c r="AA9575" t="s">
        <v>905</v>
      </c>
      <c r="AB9575" t="s">
        <v>906</v>
      </c>
      <c r="AC9575" t="s">
        <v>25</v>
      </c>
      <c r="AD9575" t="s">
        <v>26</v>
      </c>
      <c r="AE9575" t="s">
        <v>563</v>
      </c>
      <c r="AF9575" t="s">
        <v>564</v>
      </c>
      <c r="AG9575">
        <v>43229</v>
      </c>
      <c r="AH9575" t="s">
        <v>160</v>
      </c>
      <c r="AI9575" t="s">
        <v>4683</v>
      </c>
      <c r="AJ9575" t="s">
        <v>46</v>
      </c>
      <c r="AK9575" t="s">
        <v>70</v>
      </c>
      <c r="AL9575" t="s">
        <v>4684</v>
      </c>
      <c r="AM9575">
        <v>17.12</v>
      </c>
      <c r="AN9575">
        <v>5</v>
      </c>
      <c r="AO9575">
        <v>0.2</v>
      </c>
      <c r="AP9575">
        <v>1.9259999999999999</v>
      </c>
      <c r="AQ9575">
        <f>YEAR(Table1[[#This Row],[Order Date]])</f>
        <v>2015</v>
      </c>
      <c r="AR9575" t="str">
        <f>TEXT(Table1[[#This Row],[Order Date]],"mmmm")</f>
        <v>September</v>
      </c>
      <c r="AS9575" t="str">
        <f>"Q"&amp;ROUNDUP(MONTH(Table1[[#This Row],[Order Date]])/3,0)</f>
        <v>Q3</v>
      </c>
      <c r="AT9575">
        <f>IF(Table1[[#This Row],[Sales]]=0,0,Table1[[#This Row],[Profit]]/Table1[[#This Row],[Sales]])</f>
        <v>0.11249999999999999</v>
      </c>
    </row>
    <row r="9576" spans="22:46" x14ac:dyDescent="0.3">
      <c r="V9576">
        <v>9575</v>
      </c>
      <c r="W9576" t="s">
        <v>11522</v>
      </c>
      <c r="X9576" s="1">
        <v>42229</v>
      </c>
      <c r="Y9576" t="s">
        <v>7257</v>
      </c>
      <c r="Z9576" t="s">
        <v>1450</v>
      </c>
      <c r="AA9576" t="s">
        <v>156</v>
      </c>
      <c r="AB9576" t="s">
        <v>157</v>
      </c>
      <c r="AC9576" t="s">
        <v>25</v>
      </c>
      <c r="AD9576" t="s">
        <v>26</v>
      </c>
      <c r="AE9576" t="s">
        <v>4550</v>
      </c>
      <c r="AF9576" t="s">
        <v>43</v>
      </c>
      <c r="AG9576">
        <v>91767</v>
      </c>
      <c r="AH9576" t="s">
        <v>44</v>
      </c>
      <c r="AI9576" t="s">
        <v>5270</v>
      </c>
      <c r="AJ9576" t="s">
        <v>31</v>
      </c>
      <c r="AK9576" t="s">
        <v>67</v>
      </c>
      <c r="AL9576" t="s">
        <v>5271</v>
      </c>
      <c r="AM9576">
        <v>31.56</v>
      </c>
      <c r="AN9576">
        <v>3</v>
      </c>
      <c r="AO9576">
        <v>0</v>
      </c>
      <c r="AP9576">
        <v>10.4148</v>
      </c>
      <c r="AQ9576">
        <f>YEAR(Table1[[#This Row],[Order Date]])</f>
        <v>2015</v>
      </c>
      <c r="AR9576" t="str">
        <f>TEXT(Table1[[#This Row],[Order Date]],"mmmm")</f>
        <v>August</v>
      </c>
      <c r="AS9576" t="str">
        <f>"Q"&amp;ROUNDUP(MONTH(Table1[[#This Row],[Order Date]])/3,0)</f>
        <v>Q3</v>
      </c>
      <c r="AT9576">
        <f>IF(Table1[[#This Row],[Sales]]=0,0,Table1[[#This Row],[Profit]]/Table1[[#This Row],[Sales]])</f>
        <v>0.33</v>
      </c>
    </row>
    <row r="9577" spans="22:46" x14ac:dyDescent="0.3">
      <c r="V9577">
        <v>9576</v>
      </c>
      <c r="W9577" t="s">
        <v>11523</v>
      </c>
      <c r="X9577" s="1">
        <v>42150</v>
      </c>
      <c r="Y9577" t="s">
        <v>718</v>
      </c>
      <c r="Z9577" t="s">
        <v>22</v>
      </c>
      <c r="AA9577" t="s">
        <v>4900</v>
      </c>
      <c r="AB9577" t="s">
        <v>4901</v>
      </c>
      <c r="AC9577" t="s">
        <v>25</v>
      </c>
      <c r="AD9577" t="s">
        <v>26</v>
      </c>
      <c r="AE9577" t="s">
        <v>764</v>
      </c>
      <c r="AF9577" t="s">
        <v>110</v>
      </c>
      <c r="AG9577">
        <v>78207</v>
      </c>
      <c r="AH9577" t="s">
        <v>111</v>
      </c>
      <c r="AI9577" t="s">
        <v>434</v>
      </c>
      <c r="AJ9577" t="s">
        <v>31</v>
      </c>
      <c r="AK9577" t="s">
        <v>35</v>
      </c>
      <c r="AL9577" t="s">
        <v>435</v>
      </c>
      <c r="AM9577">
        <v>105.68600000000001</v>
      </c>
      <c r="AN9577">
        <v>1</v>
      </c>
      <c r="AO9577">
        <v>0.3</v>
      </c>
      <c r="AP9577">
        <v>-28.686199999999999</v>
      </c>
      <c r="AQ9577">
        <f>YEAR(Table1[[#This Row],[Order Date]])</f>
        <v>2015</v>
      </c>
      <c r="AR9577" t="str">
        <f>TEXT(Table1[[#This Row],[Order Date]],"mmmm")</f>
        <v>May</v>
      </c>
      <c r="AS9577" t="str">
        <f>"Q"&amp;ROUNDUP(MONTH(Table1[[#This Row],[Order Date]])/3,0)</f>
        <v>Q2</v>
      </c>
      <c r="AT9577">
        <f>IF(Table1[[#This Row],[Sales]]=0,0,Table1[[#This Row],[Profit]]/Table1[[#This Row],[Sales]])</f>
        <v>-0.27142857142857141</v>
      </c>
    </row>
    <row r="9578" spans="22:46" x14ac:dyDescent="0.3">
      <c r="V9578">
        <v>9577</v>
      </c>
      <c r="W9578" t="s">
        <v>11523</v>
      </c>
      <c r="X9578" s="1">
        <v>42150</v>
      </c>
      <c r="Y9578" t="s">
        <v>718</v>
      </c>
      <c r="Z9578" t="s">
        <v>22</v>
      </c>
      <c r="AA9578" t="s">
        <v>4900</v>
      </c>
      <c r="AB9578" t="s">
        <v>4901</v>
      </c>
      <c r="AC9578" t="s">
        <v>25</v>
      </c>
      <c r="AD9578" t="s">
        <v>26</v>
      </c>
      <c r="AE9578" t="s">
        <v>764</v>
      </c>
      <c r="AF9578" t="s">
        <v>110</v>
      </c>
      <c r="AG9578">
        <v>78207</v>
      </c>
      <c r="AH9578" t="s">
        <v>111</v>
      </c>
      <c r="AI9578" t="s">
        <v>4897</v>
      </c>
      <c r="AJ9578" t="s">
        <v>73</v>
      </c>
      <c r="AK9578" t="s">
        <v>768</v>
      </c>
      <c r="AL9578" t="s">
        <v>4898</v>
      </c>
      <c r="AM9578">
        <v>399.54</v>
      </c>
      <c r="AN9578">
        <v>2</v>
      </c>
      <c r="AO9578">
        <v>0.4</v>
      </c>
      <c r="AP9578">
        <v>-79.908000000000001</v>
      </c>
      <c r="AQ9578">
        <f>YEAR(Table1[[#This Row],[Order Date]])</f>
        <v>2015</v>
      </c>
      <c r="AR9578" t="str">
        <f>TEXT(Table1[[#This Row],[Order Date]],"mmmm")</f>
        <v>May</v>
      </c>
      <c r="AS9578" t="str">
        <f>"Q"&amp;ROUNDUP(MONTH(Table1[[#This Row],[Order Date]])/3,0)</f>
        <v>Q2</v>
      </c>
      <c r="AT9578">
        <f>IF(Table1[[#This Row],[Sales]]=0,0,Table1[[#This Row],[Profit]]/Table1[[#This Row],[Sales]])</f>
        <v>-0.19999999999999998</v>
      </c>
    </row>
    <row r="9579" spans="22:46" x14ac:dyDescent="0.3">
      <c r="V9579">
        <v>9578</v>
      </c>
      <c r="W9579" t="s">
        <v>11523</v>
      </c>
      <c r="X9579" s="1">
        <v>42150</v>
      </c>
      <c r="Y9579" t="s">
        <v>718</v>
      </c>
      <c r="Z9579" t="s">
        <v>22</v>
      </c>
      <c r="AA9579" t="s">
        <v>4900</v>
      </c>
      <c r="AB9579" t="s">
        <v>4901</v>
      </c>
      <c r="AC9579" t="s">
        <v>25</v>
      </c>
      <c r="AD9579" t="s">
        <v>26</v>
      </c>
      <c r="AE9579" t="s">
        <v>764</v>
      </c>
      <c r="AF9579" t="s">
        <v>110</v>
      </c>
      <c r="AG9579">
        <v>78207</v>
      </c>
      <c r="AH9579" t="s">
        <v>111</v>
      </c>
      <c r="AI9579" t="s">
        <v>5137</v>
      </c>
      <c r="AJ9579" t="s">
        <v>31</v>
      </c>
      <c r="AK9579" t="s">
        <v>35</v>
      </c>
      <c r="AL9579" t="s">
        <v>5138</v>
      </c>
      <c r="AM9579">
        <v>104.93</v>
      </c>
      <c r="AN9579">
        <v>5</v>
      </c>
      <c r="AO9579">
        <v>0.3</v>
      </c>
      <c r="AP9579">
        <v>-4.4969999999999999</v>
      </c>
      <c r="AQ9579">
        <f>YEAR(Table1[[#This Row],[Order Date]])</f>
        <v>2015</v>
      </c>
      <c r="AR9579" t="str">
        <f>TEXT(Table1[[#This Row],[Order Date]],"mmmm")</f>
        <v>May</v>
      </c>
      <c r="AS9579" t="str">
        <f>"Q"&amp;ROUNDUP(MONTH(Table1[[#This Row],[Order Date]])/3,0)</f>
        <v>Q2</v>
      </c>
      <c r="AT9579">
        <f>IF(Table1[[#This Row],[Sales]]=0,0,Table1[[#This Row],[Profit]]/Table1[[#This Row],[Sales]])</f>
        <v>-4.2857142857142851E-2</v>
      </c>
    </row>
    <row r="9580" spans="22:46" x14ac:dyDescent="0.3">
      <c r="V9580">
        <v>9579</v>
      </c>
      <c r="W9580" t="s">
        <v>11524</v>
      </c>
      <c r="X9580" s="1">
        <v>42992</v>
      </c>
      <c r="Y9580" t="s">
        <v>1153</v>
      </c>
      <c r="Z9580" t="s">
        <v>207</v>
      </c>
      <c r="AA9580" t="s">
        <v>471</v>
      </c>
      <c r="AB9580" t="s">
        <v>472</v>
      </c>
      <c r="AC9580" t="s">
        <v>108</v>
      </c>
      <c r="AD9580" t="s">
        <v>26</v>
      </c>
      <c r="AE9580" t="s">
        <v>300</v>
      </c>
      <c r="AF9580" t="s">
        <v>301</v>
      </c>
      <c r="AG9580">
        <v>10035</v>
      </c>
      <c r="AH9580" t="s">
        <v>160</v>
      </c>
      <c r="AI9580" t="s">
        <v>3972</v>
      </c>
      <c r="AJ9580" t="s">
        <v>73</v>
      </c>
      <c r="AK9580" t="s">
        <v>74</v>
      </c>
      <c r="AL9580" t="s">
        <v>3973</v>
      </c>
      <c r="AM9580">
        <v>1079.8499999999999</v>
      </c>
      <c r="AN9580">
        <v>3</v>
      </c>
      <c r="AO9580">
        <v>0</v>
      </c>
      <c r="AP9580">
        <v>323.95499999999998</v>
      </c>
      <c r="AQ9580">
        <f>YEAR(Table1[[#This Row],[Order Date]])</f>
        <v>2017</v>
      </c>
      <c r="AR9580" t="str">
        <f>TEXT(Table1[[#This Row],[Order Date]],"mmmm")</f>
        <v>September</v>
      </c>
      <c r="AS9580" t="str">
        <f>"Q"&amp;ROUNDUP(MONTH(Table1[[#This Row],[Order Date]])/3,0)</f>
        <v>Q3</v>
      </c>
      <c r="AT9580">
        <f>IF(Table1[[#This Row],[Sales]]=0,0,Table1[[#This Row],[Profit]]/Table1[[#This Row],[Sales]])</f>
        <v>0.3</v>
      </c>
    </row>
    <row r="9581" spans="22:46" x14ac:dyDescent="0.3">
      <c r="V9581">
        <v>9580</v>
      </c>
      <c r="W9581" t="s">
        <v>11524</v>
      </c>
      <c r="X9581" s="1">
        <v>42992</v>
      </c>
      <c r="Y9581" t="s">
        <v>1153</v>
      </c>
      <c r="Z9581" t="s">
        <v>207</v>
      </c>
      <c r="AA9581" t="s">
        <v>471</v>
      </c>
      <c r="AB9581" t="s">
        <v>472</v>
      </c>
      <c r="AC9581" t="s">
        <v>108</v>
      </c>
      <c r="AD9581" t="s">
        <v>26</v>
      </c>
      <c r="AE9581" t="s">
        <v>300</v>
      </c>
      <c r="AF9581" t="s">
        <v>301</v>
      </c>
      <c r="AG9581">
        <v>10035</v>
      </c>
      <c r="AH9581" t="s">
        <v>160</v>
      </c>
      <c r="AI9581" t="s">
        <v>4668</v>
      </c>
      <c r="AJ9581" t="s">
        <v>46</v>
      </c>
      <c r="AK9581" t="s">
        <v>60</v>
      </c>
      <c r="AL9581" t="s">
        <v>4669</v>
      </c>
      <c r="AM9581">
        <v>70.98</v>
      </c>
      <c r="AN9581">
        <v>1</v>
      </c>
      <c r="AO9581">
        <v>0</v>
      </c>
      <c r="AP9581">
        <v>3.5489999999999999</v>
      </c>
      <c r="AQ9581">
        <f>YEAR(Table1[[#This Row],[Order Date]])</f>
        <v>2017</v>
      </c>
      <c r="AR9581" t="str">
        <f>TEXT(Table1[[#This Row],[Order Date]],"mmmm")</f>
        <v>September</v>
      </c>
      <c r="AS9581" t="str">
        <f>"Q"&amp;ROUNDUP(MONTH(Table1[[#This Row],[Order Date]])/3,0)</f>
        <v>Q3</v>
      </c>
      <c r="AT9581">
        <f>IF(Table1[[#This Row],[Sales]]=0,0,Table1[[#This Row],[Profit]]/Table1[[#This Row],[Sales]])</f>
        <v>4.9999999999999996E-2</v>
      </c>
    </row>
    <row r="9582" spans="22:46" x14ac:dyDescent="0.3">
      <c r="V9582">
        <v>9581</v>
      </c>
      <c r="W9582" t="s">
        <v>11524</v>
      </c>
      <c r="X9582" s="1">
        <v>42992</v>
      </c>
      <c r="Y9582" t="s">
        <v>1153</v>
      </c>
      <c r="Z9582" t="s">
        <v>207</v>
      </c>
      <c r="AA9582" t="s">
        <v>471</v>
      </c>
      <c r="AB9582" t="s">
        <v>472</v>
      </c>
      <c r="AC9582" t="s">
        <v>108</v>
      </c>
      <c r="AD9582" t="s">
        <v>26</v>
      </c>
      <c r="AE9582" t="s">
        <v>300</v>
      </c>
      <c r="AF9582" t="s">
        <v>301</v>
      </c>
      <c r="AG9582">
        <v>10035</v>
      </c>
      <c r="AH9582" t="s">
        <v>160</v>
      </c>
      <c r="AI9582" t="s">
        <v>3356</v>
      </c>
      <c r="AJ9582" t="s">
        <v>46</v>
      </c>
      <c r="AK9582" t="s">
        <v>70</v>
      </c>
      <c r="AL9582" t="s">
        <v>3357</v>
      </c>
      <c r="AM9582">
        <v>29.95</v>
      </c>
      <c r="AN9582">
        <v>5</v>
      </c>
      <c r="AO9582">
        <v>0</v>
      </c>
      <c r="AP9582">
        <v>8.6854999999999993</v>
      </c>
      <c r="AQ9582">
        <f>YEAR(Table1[[#This Row],[Order Date]])</f>
        <v>2017</v>
      </c>
      <c r="AR9582" t="str">
        <f>TEXT(Table1[[#This Row],[Order Date]],"mmmm")</f>
        <v>September</v>
      </c>
      <c r="AS9582" t="str">
        <f>"Q"&amp;ROUNDUP(MONTH(Table1[[#This Row],[Order Date]])/3,0)</f>
        <v>Q3</v>
      </c>
      <c r="AT9582">
        <f>IF(Table1[[#This Row],[Sales]]=0,0,Table1[[#This Row],[Profit]]/Table1[[#This Row],[Sales]])</f>
        <v>0.28999999999999998</v>
      </c>
    </row>
    <row r="9583" spans="22:46" x14ac:dyDescent="0.3">
      <c r="V9583">
        <v>9582</v>
      </c>
      <c r="W9583" t="s">
        <v>11524</v>
      </c>
      <c r="X9583" s="1">
        <v>42992</v>
      </c>
      <c r="Y9583" t="s">
        <v>1153</v>
      </c>
      <c r="Z9583" t="s">
        <v>207</v>
      </c>
      <c r="AA9583" t="s">
        <v>471</v>
      </c>
      <c r="AB9583" t="s">
        <v>472</v>
      </c>
      <c r="AC9583" t="s">
        <v>108</v>
      </c>
      <c r="AD9583" t="s">
        <v>26</v>
      </c>
      <c r="AE9583" t="s">
        <v>300</v>
      </c>
      <c r="AF9583" t="s">
        <v>301</v>
      </c>
      <c r="AG9583">
        <v>10035</v>
      </c>
      <c r="AH9583" t="s">
        <v>160</v>
      </c>
      <c r="AI9583" t="s">
        <v>7673</v>
      </c>
      <c r="AJ9583" t="s">
        <v>31</v>
      </c>
      <c r="AK9583" t="s">
        <v>35</v>
      </c>
      <c r="AL9583" t="s">
        <v>7674</v>
      </c>
      <c r="AM9583">
        <v>589.41</v>
      </c>
      <c r="AN9583">
        <v>5</v>
      </c>
      <c r="AO9583">
        <v>0.1</v>
      </c>
      <c r="AP9583">
        <v>-6.5490000000000004</v>
      </c>
      <c r="AQ9583">
        <f>YEAR(Table1[[#This Row],[Order Date]])</f>
        <v>2017</v>
      </c>
      <c r="AR9583" t="str">
        <f>TEXT(Table1[[#This Row],[Order Date]],"mmmm")</f>
        <v>September</v>
      </c>
      <c r="AS9583" t="str">
        <f>"Q"&amp;ROUNDUP(MONTH(Table1[[#This Row],[Order Date]])/3,0)</f>
        <v>Q3</v>
      </c>
      <c r="AT9583">
        <f>IF(Table1[[#This Row],[Sales]]=0,0,Table1[[#This Row],[Profit]]/Table1[[#This Row],[Sales]])</f>
        <v>-1.1111111111111112E-2</v>
      </c>
    </row>
    <row r="9584" spans="22:46" x14ac:dyDescent="0.3">
      <c r="V9584">
        <v>9583</v>
      </c>
      <c r="W9584" t="s">
        <v>11525</v>
      </c>
      <c r="X9584" s="1">
        <v>42528</v>
      </c>
      <c r="Y9584" s="1">
        <v>42680</v>
      </c>
      <c r="Z9584" t="s">
        <v>51</v>
      </c>
      <c r="AA9584" t="s">
        <v>11298</v>
      </c>
      <c r="AB9584" t="s">
        <v>11299</v>
      </c>
      <c r="AC9584" t="s">
        <v>108</v>
      </c>
      <c r="AD9584" t="s">
        <v>26</v>
      </c>
      <c r="AE9584" t="s">
        <v>158</v>
      </c>
      <c r="AF9584" t="s">
        <v>159</v>
      </c>
      <c r="AG9584">
        <v>19120</v>
      </c>
      <c r="AH9584" t="s">
        <v>160</v>
      </c>
      <c r="AI9584" t="s">
        <v>646</v>
      </c>
      <c r="AJ9584" t="s">
        <v>46</v>
      </c>
      <c r="AK9584" t="s">
        <v>303</v>
      </c>
      <c r="AL9584" t="s">
        <v>647</v>
      </c>
      <c r="AM9584">
        <v>9.6479999999999997</v>
      </c>
      <c r="AN9584">
        <v>6</v>
      </c>
      <c r="AO9584">
        <v>0.2</v>
      </c>
      <c r="AP9584">
        <v>3.4973999999999998</v>
      </c>
      <c r="AQ9584">
        <f>YEAR(Table1[[#This Row],[Order Date]])</f>
        <v>2016</v>
      </c>
      <c r="AR9584" t="str">
        <f>TEXT(Table1[[#This Row],[Order Date]],"mmmm")</f>
        <v>June</v>
      </c>
      <c r="AS9584" t="str">
        <f>"Q"&amp;ROUNDUP(MONTH(Table1[[#This Row],[Order Date]])/3,0)</f>
        <v>Q2</v>
      </c>
      <c r="AT9584">
        <f>IF(Table1[[#This Row],[Sales]]=0,0,Table1[[#This Row],[Profit]]/Table1[[#This Row],[Sales]])</f>
        <v>0.36249999999999999</v>
      </c>
    </row>
    <row r="9585" spans="22:46" x14ac:dyDescent="0.3">
      <c r="V9585">
        <v>9584</v>
      </c>
      <c r="W9585" t="s">
        <v>11526</v>
      </c>
      <c r="X9585" s="1">
        <v>42911</v>
      </c>
      <c r="Y9585" t="s">
        <v>2897</v>
      </c>
      <c r="Z9585" t="s">
        <v>22</v>
      </c>
      <c r="AA9585" t="s">
        <v>9130</v>
      </c>
      <c r="AB9585" t="s">
        <v>9131</v>
      </c>
      <c r="AC9585" t="s">
        <v>25</v>
      </c>
      <c r="AD9585" t="s">
        <v>26</v>
      </c>
      <c r="AE9585" t="s">
        <v>300</v>
      </c>
      <c r="AF9585" t="s">
        <v>301</v>
      </c>
      <c r="AG9585">
        <v>10024</v>
      </c>
      <c r="AH9585" t="s">
        <v>160</v>
      </c>
      <c r="AI9585" t="s">
        <v>5625</v>
      </c>
      <c r="AJ9585" t="s">
        <v>31</v>
      </c>
      <c r="AK9585" t="s">
        <v>32</v>
      </c>
      <c r="AL9585" t="s">
        <v>5626</v>
      </c>
      <c r="AM9585">
        <v>400.78399999999999</v>
      </c>
      <c r="AN9585">
        <v>1</v>
      </c>
      <c r="AO9585">
        <v>0.2</v>
      </c>
      <c r="AP9585">
        <v>-5.0098000000000003</v>
      </c>
      <c r="AQ9585">
        <f>YEAR(Table1[[#This Row],[Order Date]])</f>
        <v>2017</v>
      </c>
      <c r="AR9585" t="str">
        <f>TEXT(Table1[[#This Row],[Order Date]],"mmmm")</f>
        <v>June</v>
      </c>
      <c r="AS9585" t="str">
        <f>"Q"&amp;ROUNDUP(MONTH(Table1[[#This Row],[Order Date]])/3,0)</f>
        <v>Q2</v>
      </c>
      <c r="AT9585">
        <f>IF(Table1[[#This Row],[Sales]]=0,0,Table1[[#This Row],[Profit]]/Table1[[#This Row],[Sales]])</f>
        <v>-1.2500000000000001E-2</v>
      </c>
    </row>
    <row r="9586" spans="22:46" x14ac:dyDescent="0.3">
      <c r="V9586">
        <v>9585</v>
      </c>
      <c r="W9586" t="s">
        <v>11527</v>
      </c>
      <c r="X9586" s="1">
        <v>42973</v>
      </c>
      <c r="Y9586" t="s">
        <v>1489</v>
      </c>
      <c r="Z9586" t="s">
        <v>207</v>
      </c>
      <c r="AA9586" t="s">
        <v>7367</v>
      </c>
      <c r="AB9586" t="s">
        <v>7368</v>
      </c>
      <c r="AC9586" t="s">
        <v>108</v>
      </c>
      <c r="AD9586" t="s">
        <v>26</v>
      </c>
      <c r="AE9586" t="s">
        <v>993</v>
      </c>
      <c r="AF9586" t="s">
        <v>267</v>
      </c>
      <c r="AG9586">
        <v>48234</v>
      </c>
      <c r="AH9586" t="s">
        <v>111</v>
      </c>
      <c r="AI9586" t="s">
        <v>4591</v>
      </c>
      <c r="AJ9586" t="s">
        <v>46</v>
      </c>
      <c r="AK9586" t="s">
        <v>60</v>
      </c>
      <c r="AL9586" t="s">
        <v>4592</v>
      </c>
      <c r="AM9586">
        <v>53.72</v>
      </c>
      <c r="AN9586">
        <v>4</v>
      </c>
      <c r="AO9586">
        <v>0</v>
      </c>
      <c r="AP9586">
        <v>13.9672</v>
      </c>
      <c r="AQ9586">
        <f>YEAR(Table1[[#This Row],[Order Date]])</f>
        <v>2017</v>
      </c>
      <c r="AR9586" t="str">
        <f>TEXT(Table1[[#This Row],[Order Date]],"mmmm")</f>
        <v>August</v>
      </c>
      <c r="AS9586" t="str">
        <f>"Q"&amp;ROUNDUP(MONTH(Table1[[#This Row],[Order Date]])/3,0)</f>
        <v>Q3</v>
      </c>
      <c r="AT9586">
        <f>IF(Table1[[#This Row],[Sales]]=0,0,Table1[[#This Row],[Profit]]/Table1[[#This Row],[Sales]])</f>
        <v>0.26</v>
      </c>
    </row>
    <row r="9587" spans="22:46" x14ac:dyDescent="0.3">
      <c r="V9587">
        <v>9586</v>
      </c>
      <c r="W9587" t="s">
        <v>11528</v>
      </c>
      <c r="X9587" s="1">
        <v>42608</v>
      </c>
      <c r="Y9587" t="s">
        <v>2427</v>
      </c>
      <c r="Z9587" t="s">
        <v>207</v>
      </c>
      <c r="AA9587" t="s">
        <v>4328</v>
      </c>
      <c r="AB9587" t="s">
        <v>4329</v>
      </c>
      <c r="AC9587" t="s">
        <v>41</v>
      </c>
      <c r="AD9587" t="s">
        <v>26</v>
      </c>
      <c r="AE9587" t="s">
        <v>1593</v>
      </c>
      <c r="AF9587" t="s">
        <v>55</v>
      </c>
      <c r="AG9587">
        <v>33142</v>
      </c>
      <c r="AH9587" t="s">
        <v>29</v>
      </c>
      <c r="AI9587" t="s">
        <v>6511</v>
      </c>
      <c r="AJ9587" t="s">
        <v>46</v>
      </c>
      <c r="AK9587" t="s">
        <v>94</v>
      </c>
      <c r="AL9587" t="s">
        <v>6512</v>
      </c>
      <c r="AM9587">
        <v>31.007999999999999</v>
      </c>
      <c r="AN9587">
        <v>1</v>
      </c>
      <c r="AO9587">
        <v>0.2</v>
      </c>
      <c r="AP9587">
        <v>11.240399999999999</v>
      </c>
      <c r="AQ9587">
        <f>YEAR(Table1[[#This Row],[Order Date]])</f>
        <v>2016</v>
      </c>
      <c r="AR9587" t="str">
        <f>TEXT(Table1[[#This Row],[Order Date]],"mmmm")</f>
        <v>August</v>
      </c>
      <c r="AS9587" t="str">
        <f>"Q"&amp;ROUNDUP(MONTH(Table1[[#This Row],[Order Date]])/3,0)</f>
        <v>Q3</v>
      </c>
      <c r="AT9587">
        <f>IF(Table1[[#This Row],[Sales]]=0,0,Table1[[#This Row],[Profit]]/Table1[[#This Row],[Sales]])</f>
        <v>0.36249999999999999</v>
      </c>
    </row>
    <row r="9588" spans="22:46" x14ac:dyDescent="0.3">
      <c r="V9588">
        <v>9587</v>
      </c>
      <c r="W9588" t="s">
        <v>11529</v>
      </c>
      <c r="X9588" s="1">
        <v>42692</v>
      </c>
      <c r="Y9588" t="s">
        <v>6242</v>
      </c>
      <c r="Z9588" t="s">
        <v>1450</v>
      </c>
      <c r="AA9588" t="s">
        <v>6500</v>
      </c>
      <c r="AB9588" t="s">
        <v>6501</v>
      </c>
      <c r="AC9588" t="s">
        <v>25</v>
      </c>
      <c r="AD9588" t="s">
        <v>26</v>
      </c>
      <c r="AE9588" t="s">
        <v>91</v>
      </c>
      <c r="AF9588" t="s">
        <v>43</v>
      </c>
      <c r="AG9588">
        <v>94521</v>
      </c>
      <c r="AH9588" t="s">
        <v>44</v>
      </c>
      <c r="AI9588" t="s">
        <v>6060</v>
      </c>
      <c r="AJ9588" t="s">
        <v>46</v>
      </c>
      <c r="AK9588" t="s">
        <v>77</v>
      </c>
      <c r="AL9588" t="s">
        <v>6061</v>
      </c>
      <c r="AM9588">
        <v>61.12</v>
      </c>
      <c r="AN9588">
        <v>5</v>
      </c>
      <c r="AO9588">
        <v>0.2</v>
      </c>
      <c r="AP9588">
        <v>22.155999999999999</v>
      </c>
      <c r="AQ9588">
        <f>YEAR(Table1[[#This Row],[Order Date]])</f>
        <v>2016</v>
      </c>
      <c r="AR9588" t="str">
        <f>TEXT(Table1[[#This Row],[Order Date]],"mmmm")</f>
        <v>November</v>
      </c>
      <c r="AS9588" t="str">
        <f>"Q"&amp;ROUNDUP(MONTH(Table1[[#This Row],[Order Date]])/3,0)</f>
        <v>Q4</v>
      </c>
      <c r="AT9588">
        <f>IF(Table1[[#This Row],[Sales]]=0,0,Table1[[#This Row],[Profit]]/Table1[[#This Row],[Sales]])</f>
        <v>0.36249999999999999</v>
      </c>
    </row>
    <row r="9589" spans="22:46" x14ac:dyDescent="0.3">
      <c r="V9589">
        <v>9588</v>
      </c>
      <c r="W9589" t="s">
        <v>11530</v>
      </c>
      <c r="X9589" s="1">
        <v>42842</v>
      </c>
      <c r="Y9589" t="s">
        <v>2847</v>
      </c>
      <c r="Z9589" t="s">
        <v>51</v>
      </c>
      <c r="AA9589" t="s">
        <v>5957</v>
      </c>
      <c r="AB9589" t="s">
        <v>5958</v>
      </c>
      <c r="AC9589" t="s">
        <v>41</v>
      </c>
      <c r="AD9589" t="s">
        <v>26</v>
      </c>
      <c r="AE9589" t="s">
        <v>342</v>
      </c>
      <c r="AF9589" t="s">
        <v>233</v>
      </c>
      <c r="AG9589">
        <v>60653</v>
      </c>
      <c r="AH9589" t="s">
        <v>111</v>
      </c>
      <c r="AI9589" t="s">
        <v>3892</v>
      </c>
      <c r="AJ9589" t="s">
        <v>46</v>
      </c>
      <c r="AK9589" t="s">
        <v>60</v>
      </c>
      <c r="AL9589" t="s">
        <v>3893</v>
      </c>
      <c r="AM9589">
        <v>195.136</v>
      </c>
      <c r="AN9589">
        <v>4</v>
      </c>
      <c r="AO9589">
        <v>0.2</v>
      </c>
      <c r="AP9589">
        <v>-43.9056</v>
      </c>
      <c r="AQ9589">
        <f>YEAR(Table1[[#This Row],[Order Date]])</f>
        <v>2017</v>
      </c>
      <c r="AR9589" t="str">
        <f>TEXT(Table1[[#This Row],[Order Date]],"mmmm")</f>
        <v>April</v>
      </c>
      <c r="AS9589" t="str">
        <f>"Q"&amp;ROUNDUP(MONTH(Table1[[#This Row],[Order Date]])/3,0)</f>
        <v>Q2</v>
      </c>
      <c r="AT9589">
        <f>IF(Table1[[#This Row],[Sales]]=0,0,Table1[[#This Row],[Profit]]/Table1[[#This Row],[Sales]])</f>
        <v>-0.22500000000000001</v>
      </c>
    </row>
    <row r="9590" spans="22:46" x14ac:dyDescent="0.3">
      <c r="V9590">
        <v>9589</v>
      </c>
      <c r="W9590" t="s">
        <v>11531</v>
      </c>
      <c r="X9590" s="1">
        <v>42939</v>
      </c>
      <c r="Y9590" t="s">
        <v>2710</v>
      </c>
      <c r="Z9590" t="s">
        <v>51</v>
      </c>
      <c r="AA9590" t="s">
        <v>6128</v>
      </c>
      <c r="AB9590" t="s">
        <v>6129</v>
      </c>
      <c r="AC9590" t="s">
        <v>25</v>
      </c>
      <c r="AD9590" t="s">
        <v>26</v>
      </c>
      <c r="AE9590" t="s">
        <v>6349</v>
      </c>
      <c r="AF9590" t="s">
        <v>233</v>
      </c>
      <c r="AG9590">
        <v>60090</v>
      </c>
      <c r="AH9590" t="s">
        <v>111</v>
      </c>
      <c r="AI9590" t="s">
        <v>555</v>
      </c>
      <c r="AJ9590" t="s">
        <v>46</v>
      </c>
      <c r="AK9590" t="s">
        <v>70</v>
      </c>
      <c r="AL9590" t="s">
        <v>556</v>
      </c>
      <c r="AM9590">
        <v>121.536</v>
      </c>
      <c r="AN9590">
        <v>4</v>
      </c>
      <c r="AO9590">
        <v>0.2</v>
      </c>
      <c r="AP9590">
        <v>15.192</v>
      </c>
      <c r="AQ9590">
        <f>YEAR(Table1[[#This Row],[Order Date]])</f>
        <v>2017</v>
      </c>
      <c r="AR9590" t="str">
        <f>TEXT(Table1[[#This Row],[Order Date]],"mmmm")</f>
        <v>July</v>
      </c>
      <c r="AS9590" t="str">
        <f>"Q"&amp;ROUNDUP(MONTH(Table1[[#This Row],[Order Date]])/3,0)</f>
        <v>Q3</v>
      </c>
      <c r="AT9590">
        <f>IF(Table1[[#This Row],[Sales]]=0,0,Table1[[#This Row],[Profit]]/Table1[[#This Row],[Sales]])</f>
        <v>0.125</v>
      </c>
    </row>
    <row r="9591" spans="22:46" x14ac:dyDescent="0.3">
      <c r="V9591">
        <v>9590</v>
      </c>
      <c r="W9591" t="s">
        <v>11532</v>
      </c>
      <c r="X9591" s="1">
        <v>41770</v>
      </c>
      <c r="Y9591" t="s">
        <v>125</v>
      </c>
      <c r="Z9591" t="s">
        <v>51</v>
      </c>
      <c r="AA9591" t="s">
        <v>10903</v>
      </c>
      <c r="AB9591" t="s">
        <v>10904</v>
      </c>
      <c r="AC9591" t="s">
        <v>108</v>
      </c>
      <c r="AD9591" t="s">
        <v>26</v>
      </c>
      <c r="AE9591" t="s">
        <v>342</v>
      </c>
      <c r="AF9591" t="s">
        <v>233</v>
      </c>
      <c r="AG9591">
        <v>60610</v>
      </c>
      <c r="AH9591" t="s">
        <v>111</v>
      </c>
      <c r="AI9591" t="s">
        <v>9109</v>
      </c>
      <c r="AJ9591" t="s">
        <v>46</v>
      </c>
      <c r="AK9591" t="s">
        <v>94</v>
      </c>
      <c r="AL9591" t="s">
        <v>9110</v>
      </c>
      <c r="AM9591">
        <v>17.472000000000001</v>
      </c>
      <c r="AN9591">
        <v>3</v>
      </c>
      <c r="AO9591">
        <v>0.2</v>
      </c>
      <c r="AP9591">
        <v>5.6783999999999999</v>
      </c>
      <c r="AQ9591">
        <f>YEAR(Table1[[#This Row],[Order Date]])</f>
        <v>2014</v>
      </c>
      <c r="AR9591" t="str">
        <f>TEXT(Table1[[#This Row],[Order Date]],"mmmm")</f>
        <v>May</v>
      </c>
      <c r="AS9591" t="str">
        <f>"Q"&amp;ROUNDUP(MONTH(Table1[[#This Row],[Order Date]])/3,0)</f>
        <v>Q2</v>
      </c>
      <c r="AT9591">
        <f>IF(Table1[[#This Row],[Sales]]=0,0,Table1[[#This Row],[Profit]]/Table1[[#This Row],[Sales]])</f>
        <v>0.32499999999999996</v>
      </c>
    </row>
    <row r="9592" spans="22:46" x14ac:dyDescent="0.3">
      <c r="V9592">
        <v>9591</v>
      </c>
      <c r="W9592" t="s">
        <v>11532</v>
      </c>
      <c r="X9592" s="1">
        <v>41770</v>
      </c>
      <c r="Y9592" t="s">
        <v>125</v>
      </c>
      <c r="Z9592" t="s">
        <v>51</v>
      </c>
      <c r="AA9592" t="s">
        <v>10903</v>
      </c>
      <c r="AB9592" t="s">
        <v>10904</v>
      </c>
      <c r="AC9592" t="s">
        <v>108</v>
      </c>
      <c r="AD9592" t="s">
        <v>26</v>
      </c>
      <c r="AE9592" t="s">
        <v>342</v>
      </c>
      <c r="AF9592" t="s">
        <v>233</v>
      </c>
      <c r="AG9592">
        <v>60610</v>
      </c>
      <c r="AH9592" t="s">
        <v>111</v>
      </c>
      <c r="AI9592" t="s">
        <v>4026</v>
      </c>
      <c r="AJ9592" t="s">
        <v>46</v>
      </c>
      <c r="AK9592" t="s">
        <v>77</v>
      </c>
      <c r="AL9592" t="s">
        <v>4027</v>
      </c>
      <c r="AM9592">
        <v>104.58</v>
      </c>
      <c r="AN9592">
        <v>9</v>
      </c>
      <c r="AO9592">
        <v>0.8</v>
      </c>
      <c r="AP9592">
        <v>-172.55699999999999</v>
      </c>
      <c r="AQ9592">
        <f>YEAR(Table1[[#This Row],[Order Date]])</f>
        <v>2014</v>
      </c>
      <c r="AR9592" t="str">
        <f>TEXT(Table1[[#This Row],[Order Date]],"mmmm")</f>
        <v>May</v>
      </c>
      <c r="AS9592" t="str">
        <f>"Q"&amp;ROUNDUP(MONTH(Table1[[#This Row],[Order Date]])/3,0)</f>
        <v>Q2</v>
      </c>
      <c r="AT9592">
        <f>IF(Table1[[#This Row],[Sales]]=0,0,Table1[[#This Row],[Profit]]/Table1[[#This Row],[Sales]])</f>
        <v>-1.65</v>
      </c>
    </row>
    <row r="9593" spans="22:46" x14ac:dyDescent="0.3">
      <c r="V9593">
        <v>9592</v>
      </c>
      <c r="W9593" t="s">
        <v>11533</v>
      </c>
      <c r="X9593" s="1">
        <v>42579</v>
      </c>
      <c r="Y9593" s="1">
        <v>42377</v>
      </c>
      <c r="Z9593" t="s">
        <v>51</v>
      </c>
      <c r="AA9593" t="s">
        <v>5839</v>
      </c>
      <c r="AB9593" t="s">
        <v>5840</v>
      </c>
      <c r="AC9593" t="s">
        <v>108</v>
      </c>
      <c r="AD9593" t="s">
        <v>26</v>
      </c>
      <c r="AE9593" t="s">
        <v>678</v>
      </c>
      <c r="AF9593" t="s">
        <v>110</v>
      </c>
      <c r="AG9593">
        <v>77506</v>
      </c>
      <c r="AH9593" t="s">
        <v>111</v>
      </c>
      <c r="AI9593" t="s">
        <v>3919</v>
      </c>
      <c r="AJ9593" t="s">
        <v>31</v>
      </c>
      <c r="AK9593" t="s">
        <v>67</v>
      </c>
      <c r="AL9593" t="s">
        <v>3920</v>
      </c>
      <c r="AM9593">
        <v>24.7</v>
      </c>
      <c r="AN9593">
        <v>5</v>
      </c>
      <c r="AO9593">
        <v>0.6</v>
      </c>
      <c r="AP9593">
        <v>-9.8800000000000008</v>
      </c>
      <c r="AQ9593">
        <f>YEAR(Table1[[#This Row],[Order Date]])</f>
        <v>2016</v>
      </c>
      <c r="AR9593" t="str">
        <f>TEXT(Table1[[#This Row],[Order Date]],"mmmm")</f>
        <v>July</v>
      </c>
      <c r="AS9593" t="str">
        <f>"Q"&amp;ROUNDUP(MONTH(Table1[[#This Row],[Order Date]])/3,0)</f>
        <v>Q3</v>
      </c>
      <c r="AT9593">
        <f>IF(Table1[[#This Row],[Sales]]=0,0,Table1[[#This Row],[Profit]]/Table1[[#This Row],[Sales]])</f>
        <v>-0.4</v>
      </c>
    </row>
    <row r="9594" spans="22:46" x14ac:dyDescent="0.3">
      <c r="V9594">
        <v>9593</v>
      </c>
      <c r="W9594" t="s">
        <v>11533</v>
      </c>
      <c r="X9594" s="1">
        <v>42579</v>
      </c>
      <c r="Y9594" s="1">
        <v>42377</v>
      </c>
      <c r="Z9594" t="s">
        <v>51</v>
      </c>
      <c r="AA9594" t="s">
        <v>5839</v>
      </c>
      <c r="AB9594" t="s">
        <v>5840</v>
      </c>
      <c r="AC9594" t="s">
        <v>108</v>
      </c>
      <c r="AD9594" t="s">
        <v>26</v>
      </c>
      <c r="AE9594" t="s">
        <v>678</v>
      </c>
      <c r="AF9594" t="s">
        <v>110</v>
      </c>
      <c r="AG9594">
        <v>77506</v>
      </c>
      <c r="AH9594" t="s">
        <v>111</v>
      </c>
      <c r="AI9594" t="s">
        <v>10145</v>
      </c>
      <c r="AJ9594" t="s">
        <v>31</v>
      </c>
      <c r="AK9594" t="s">
        <v>67</v>
      </c>
      <c r="AL9594" t="s">
        <v>10146</v>
      </c>
      <c r="AM9594">
        <v>302.72000000000003</v>
      </c>
      <c r="AN9594">
        <v>5</v>
      </c>
      <c r="AO9594">
        <v>0.6</v>
      </c>
      <c r="AP9594">
        <v>-378.4</v>
      </c>
      <c r="AQ9594">
        <f>YEAR(Table1[[#This Row],[Order Date]])</f>
        <v>2016</v>
      </c>
      <c r="AR9594" t="str">
        <f>TEXT(Table1[[#This Row],[Order Date]],"mmmm")</f>
        <v>July</v>
      </c>
      <c r="AS9594" t="str">
        <f>"Q"&amp;ROUNDUP(MONTH(Table1[[#This Row],[Order Date]])/3,0)</f>
        <v>Q3</v>
      </c>
      <c r="AT9594">
        <f>IF(Table1[[#This Row],[Sales]]=0,0,Table1[[#This Row],[Profit]]/Table1[[#This Row],[Sales]])</f>
        <v>-1.2499999999999998</v>
      </c>
    </row>
    <row r="9595" spans="22:46" x14ac:dyDescent="0.3">
      <c r="V9595">
        <v>9594</v>
      </c>
      <c r="W9595" t="s">
        <v>11534</v>
      </c>
      <c r="X9595" s="1">
        <v>42992</v>
      </c>
      <c r="Y9595" t="s">
        <v>244</v>
      </c>
      <c r="Z9595" t="s">
        <v>51</v>
      </c>
      <c r="AA9595" t="s">
        <v>4917</v>
      </c>
      <c r="AB9595" t="s">
        <v>4918</v>
      </c>
      <c r="AC9595" t="s">
        <v>25</v>
      </c>
      <c r="AD9595" t="s">
        <v>26</v>
      </c>
      <c r="AE9595" t="s">
        <v>300</v>
      </c>
      <c r="AF9595" t="s">
        <v>301</v>
      </c>
      <c r="AG9595">
        <v>10024</v>
      </c>
      <c r="AH9595" t="s">
        <v>160</v>
      </c>
      <c r="AI9595" t="s">
        <v>7014</v>
      </c>
      <c r="AJ9595" t="s">
        <v>46</v>
      </c>
      <c r="AK9595" t="s">
        <v>94</v>
      </c>
      <c r="AL9595" t="s">
        <v>7015</v>
      </c>
      <c r="AM9595">
        <v>8.56</v>
      </c>
      <c r="AN9595">
        <v>2</v>
      </c>
      <c r="AO9595">
        <v>0</v>
      </c>
      <c r="AP9595">
        <v>3.8519999999999999</v>
      </c>
      <c r="AQ9595">
        <f>YEAR(Table1[[#This Row],[Order Date]])</f>
        <v>2017</v>
      </c>
      <c r="AR9595" t="str">
        <f>TEXT(Table1[[#This Row],[Order Date]],"mmmm")</f>
        <v>September</v>
      </c>
      <c r="AS9595" t="str">
        <f>"Q"&amp;ROUNDUP(MONTH(Table1[[#This Row],[Order Date]])/3,0)</f>
        <v>Q3</v>
      </c>
      <c r="AT9595">
        <f>IF(Table1[[#This Row],[Sales]]=0,0,Table1[[#This Row],[Profit]]/Table1[[#This Row],[Sales]])</f>
        <v>0.44999999999999996</v>
      </c>
    </row>
    <row r="9596" spans="22:46" x14ac:dyDescent="0.3">
      <c r="V9596">
        <v>9595</v>
      </c>
      <c r="W9596" t="s">
        <v>11534</v>
      </c>
      <c r="X9596" s="1">
        <v>42992</v>
      </c>
      <c r="Y9596" t="s">
        <v>244</v>
      </c>
      <c r="Z9596" t="s">
        <v>51</v>
      </c>
      <c r="AA9596" t="s">
        <v>4917</v>
      </c>
      <c r="AB9596" t="s">
        <v>4918</v>
      </c>
      <c r="AC9596" t="s">
        <v>25</v>
      </c>
      <c r="AD9596" t="s">
        <v>26</v>
      </c>
      <c r="AE9596" t="s">
        <v>300</v>
      </c>
      <c r="AF9596" t="s">
        <v>301</v>
      </c>
      <c r="AG9596">
        <v>10024</v>
      </c>
      <c r="AH9596" t="s">
        <v>160</v>
      </c>
      <c r="AI9596" t="s">
        <v>1647</v>
      </c>
      <c r="AJ9596" t="s">
        <v>46</v>
      </c>
      <c r="AK9596" t="s">
        <v>94</v>
      </c>
      <c r="AL9596" t="s">
        <v>1648</v>
      </c>
      <c r="AM9596">
        <v>11.56</v>
      </c>
      <c r="AN9596">
        <v>2</v>
      </c>
      <c r="AO9596">
        <v>0</v>
      </c>
      <c r="AP9596">
        <v>5.6643999999999997</v>
      </c>
      <c r="AQ9596">
        <f>YEAR(Table1[[#This Row],[Order Date]])</f>
        <v>2017</v>
      </c>
      <c r="AR9596" t="str">
        <f>TEXT(Table1[[#This Row],[Order Date]],"mmmm")</f>
        <v>September</v>
      </c>
      <c r="AS9596" t="str">
        <f>"Q"&amp;ROUNDUP(MONTH(Table1[[#This Row],[Order Date]])/3,0)</f>
        <v>Q3</v>
      </c>
      <c r="AT9596">
        <f>IF(Table1[[#This Row],[Sales]]=0,0,Table1[[#This Row],[Profit]]/Table1[[#This Row],[Sales]])</f>
        <v>0.48999999999999994</v>
      </c>
    </row>
    <row r="9597" spans="22:46" x14ac:dyDescent="0.3">
      <c r="V9597">
        <v>9596</v>
      </c>
      <c r="W9597" t="s">
        <v>11535</v>
      </c>
      <c r="X9597" s="1">
        <v>42759</v>
      </c>
      <c r="Y9597" t="s">
        <v>7755</v>
      </c>
      <c r="Z9597" t="s">
        <v>51</v>
      </c>
      <c r="AA9597" t="s">
        <v>4435</v>
      </c>
      <c r="AB9597" t="s">
        <v>4436</v>
      </c>
      <c r="AC9597" t="s">
        <v>41</v>
      </c>
      <c r="AD9597" t="s">
        <v>26</v>
      </c>
      <c r="AE9597" t="s">
        <v>710</v>
      </c>
      <c r="AF9597" t="s">
        <v>43</v>
      </c>
      <c r="AG9597">
        <v>95123</v>
      </c>
      <c r="AH9597" t="s">
        <v>44</v>
      </c>
      <c r="AI9597" t="s">
        <v>151</v>
      </c>
      <c r="AJ9597" t="s">
        <v>46</v>
      </c>
      <c r="AK9597" t="s">
        <v>80</v>
      </c>
      <c r="AL9597" t="s">
        <v>152</v>
      </c>
      <c r="AM9597">
        <v>25.86</v>
      </c>
      <c r="AN9597">
        <v>3</v>
      </c>
      <c r="AO9597">
        <v>0</v>
      </c>
      <c r="AP9597">
        <v>6.7236000000000002</v>
      </c>
      <c r="AQ9597">
        <f>YEAR(Table1[[#This Row],[Order Date]])</f>
        <v>2017</v>
      </c>
      <c r="AR9597" t="str">
        <f>TEXT(Table1[[#This Row],[Order Date]],"mmmm")</f>
        <v>January</v>
      </c>
      <c r="AS9597" t="str">
        <f>"Q"&amp;ROUNDUP(MONTH(Table1[[#This Row],[Order Date]])/3,0)</f>
        <v>Q1</v>
      </c>
      <c r="AT9597">
        <f>IF(Table1[[#This Row],[Sales]]=0,0,Table1[[#This Row],[Profit]]/Table1[[#This Row],[Sales]])</f>
        <v>0.26</v>
      </c>
    </row>
    <row r="9598" spans="22:46" x14ac:dyDescent="0.3">
      <c r="V9598">
        <v>9597</v>
      </c>
      <c r="W9598" t="s">
        <v>11535</v>
      </c>
      <c r="X9598" s="1">
        <v>42759</v>
      </c>
      <c r="Y9598" t="s">
        <v>7755</v>
      </c>
      <c r="Z9598" t="s">
        <v>51</v>
      </c>
      <c r="AA9598" t="s">
        <v>4435</v>
      </c>
      <c r="AB9598" t="s">
        <v>4436</v>
      </c>
      <c r="AC9598" t="s">
        <v>41</v>
      </c>
      <c r="AD9598" t="s">
        <v>26</v>
      </c>
      <c r="AE9598" t="s">
        <v>710</v>
      </c>
      <c r="AF9598" t="s">
        <v>43</v>
      </c>
      <c r="AG9598">
        <v>95123</v>
      </c>
      <c r="AH9598" t="s">
        <v>44</v>
      </c>
      <c r="AI9598" t="s">
        <v>7707</v>
      </c>
      <c r="AJ9598" t="s">
        <v>46</v>
      </c>
      <c r="AK9598" t="s">
        <v>77</v>
      </c>
      <c r="AL9598" t="s">
        <v>7708</v>
      </c>
      <c r="AM9598">
        <v>276.78399999999999</v>
      </c>
      <c r="AN9598">
        <v>2</v>
      </c>
      <c r="AO9598">
        <v>0.2</v>
      </c>
      <c r="AP9598">
        <v>89.954800000000006</v>
      </c>
      <c r="AQ9598">
        <f>YEAR(Table1[[#This Row],[Order Date]])</f>
        <v>2017</v>
      </c>
      <c r="AR9598" t="str">
        <f>TEXT(Table1[[#This Row],[Order Date]],"mmmm")</f>
        <v>January</v>
      </c>
      <c r="AS9598" t="str">
        <f>"Q"&amp;ROUNDUP(MONTH(Table1[[#This Row],[Order Date]])/3,0)</f>
        <v>Q1</v>
      </c>
      <c r="AT9598">
        <f>IF(Table1[[#This Row],[Sales]]=0,0,Table1[[#This Row],[Profit]]/Table1[[#This Row],[Sales]])</f>
        <v>0.32500000000000001</v>
      </c>
    </row>
    <row r="9599" spans="22:46" x14ac:dyDescent="0.3">
      <c r="V9599">
        <v>9598</v>
      </c>
      <c r="W9599" t="s">
        <v>11535</v>
      </c>
      <c r="X9599" s="1">
        <v>42759</v>
      </c>
      <c r="Y9599" t="s">
        <v>7755</v>
      </c>
      <c r="Z9599" t="s">
        <v>51</v>
      </c>
      <c r="AA9599" t="s">
        <v>4435</v>
      </c>
      <c r="AB9599" t="s">
        <v>4436</v>
      </c>
      <c r="AC9599" t="s">
        <v>41</v>
      </c>
      <c r="AD9599" t="s">
        <v>26</v>
      </c>
      <c r="AE9599" t="s">
        <v>710</v>
      </c>
      <c r="AF9599" t="s">
        <v>43</v>
      </c>
      <c r="AG9599">
        <v>95123</v>
      </c>
      <c r="AH9599" t="s">
        <v>44</v>
      </c>
      <c r="AI9599" t="s">
        <v>8349</v>
      </c>
      <c r="AJ9599" t="s">
        <v>73</v>
      </c>
      <c r="AK9599" t="s">
        <v>74</v>
      </c>
      <c r="AL9599" t="s">
        <v>8350</v>
      </c>
      <c r="AM9599">
        <v>110.352</v>
      </c>
      <c r="AN9599">
        <v>3</v>
      </c>
      <c r="AO9599">
        <v>0.2</v>
      </c>
      <c r="AP9599">
        <v>8.2764000000000006</v>
      </c>
      <c r="AQ9599">
        <f>YEAR(Table1[[#This Row],[Order Date]])</f>
        <v>2017</v>
      </c>
      <c r="AR9599" t="str">
        <f>TEXT(Table1[[#This Row],[Order Date]],"mmmm")</f>
        <v>January</v>
      </c>
      <c r="AS9599" t="str">
        <f>"Q"&amp;ROUNDUP(MONTH(Table1[[#This Row],[Order Date]])/3,0)</f>
        <v>Q1</v>
      </c>
      <c r="AT9599">
        <f>IF(Table1[[#This Row],[Sales]]=0,0,Table1[[#This Row],[Profit]]/Table1[[#This Row],[Sales]])</f>
        <v>7.4999999999999997E-2</v>
      </c>
    </row>
    <row r="9600" spans="22:46" x14ac:dyDescent="0.3">
      <c r="V9600">
        <v>9599</v>
      </c>
      <c r="W9600" t="s">
        <v>11536</v>
      </c>
      <c r="X9600" s="1">
        <v>42266</v>
      </c>
      <c r="Y9600" t="s">
        <v>6638</v>
      </c>
      <c r="Z9600" t="s">
        <v>51</v>
      </c>
      <c r="AA9600" t="s">
        <v>9005</v>
      </c>
      <c r="AB9600" t="s">
        <v>9006</v>
      </c>
      <c r="AC9600" t="s">
        <v>108</v>
      </c>
      <c r="AD9600" t="s">
        <v>26</v>
      </c>
      <c r="AE9600" t="s">
        <v>6021</v>
      </c>
      <c r="AF9600" t="s">
        <v>43</v>
      </c>
      <c r="AG9600">
        <v>95823</v>
      </c>
      <c r="AH9600" t="s">
        <v>44</v>
      </c>
      <c r="AI9600" t="s">
        <v>7025</v>
      </c>
      <c r="AJ9600" t="s">
        <v>31</v>
      </c>
      <c r="AK9600" t="s">
        <v>67</v>
      </c>
      <c r="AL9600" t="s">
        <v>7026</v>
      </c>
      <c r="AM9600">
        <v>60.84</v>
      </c>
      <c r="AN9600">
        <v>3</v>
      </c>
      <c r="AO9600">
        <v>0</v>
      </c>
      <c r="AP9600">
        <v>19.468800000000002</v>
      </c>
      <c r="AQ9600">
        <f>YEAR(Table1[[#This Row],[Order Date]])</f>
        <v>2015</v>
      </c>
      <c r="AR9600" t="str">
        <f>TEXT(Table1[[#This Row],[Order Date]],"mmmm")</f>
        <v>September</v>
      </c>
      <c r="AS9600" t="str">
        <f>"Q"&amp;ROUNDUP(MONTH(Table1[[#This Row],[Order Date]])/3,0)</f>
        <v>Q3</v>
      </c>
      <c r="AT9600">
        <f>IF(Table1[[#This Row],[Sales]]=0,0,Table1[[#This Row],[Profit]]/Table1[[#This Row],[Sales]])</f>
        <v>0.32</v>
      </c>
    </row>
    <row r="9601" spans="22:46" x14ac:dyDescent="0.3">
      <c r="V9601">
        <v>9600</v>
      </c>
      <c r="W9601" t="s">
        <v>11537</v>
      </c>
      <c r="X9601" s="1">
        <v>42108</v>
      </c>
      <c r="Y9601" t="s">
        <v>282</v>
      </c>
      <c r="Z9601" t="s">
        <v>51</v>
      </c>
      <c r="AA9601" t="s">
        <v>2247</v>
      </c>
      <c r="AB9601" t="s">
        <v>2248</v>
      </c>
      <c r="AC9601" t="s">
        <v>25</v>
      </c>
      <c r="AD9601" t="s">
        <v>26</v>
      </c>
      <c r="AE9601" t="s">
        <v>357</v>
      </c>
      <c r="AF9601" t="s">
        <v>474</v>
      </c>
      <c r="AG9601">
        <v>97477</v>
      </c>
      <c r="AH9601" t="s">
        <v>44</v>
      </c>
      <c r="AI9601" t="s">
        <v>6051</v>
      </c>
      <c r="AJ9601" t="s">
        <v>46</v>
      </c>
      <c r="AK9601" t="s">
        <v>80</v>
      </c>
      <c r="AL9601" t="s">
        <v>6052</v>
      </c>
      <c r="AM9601">
        <v>35.207999999999998</v>
      </c>
      <c r="AN9601">
        <v>1</v>
      </c>
      <c r="AO9601">
        <v>0.2</v>
      </c>
      <c r="AP9601">
        <v>2.6406000000000001</v>
      </c>
      <c r="AQ9601">
        <f>YEAR(Table1[[#This Row],[Order Date]])</f>
        <v>2015</v>
      </c>
      <c r="AR9601" t="str">
        <f>TEXT(Table1[[#This Row],[Order Date]],"mmmm")</f>
        <v>April</v>
      </c>
      <c r="AS9601" t="str">
        <f>"Q"&amp;ROUNDUP(MONTH(Table1[[#This Row],[Order Date]])/3,0)</f>
        <v>Q2</v>
      </c>
      <c r="AT9601">
        <f>IF(Table1[[#This Row],[Sales]]=0,0,Table1[[#This Row],[Profit]]/Table1[[#This Row],[Sales]])</f>
        <v>7.5000000000000011E-2</v>
      </c>
    </row>
    <row r="9602" spans="22:46" x14ac:dyDescent="0.3">
      <c r="V9602">
        <v>9601</v>
      </c>
      <c r="W9602" t="s">
        <v>11538</v>
      </c>
      <c r="X9602" s="1">
        <v>42863</v>
      </c>
      <c r="Y9602" s="1">
        <v>43044</v>
      </c>
      <c r="Z9602" t="s">
        <v>22</v>
      </c>
      <c r="AA9602" t="s">
        <v>1772</v>
      </c>
      <c r="AB9602" t="s">
        <v>1773</v>
      </c>
      <c r="AC9602" t="s">
        <v>41</v>
      </c>
      <c r="AD9602" t="s">
        <v>26</v>
      </c>
      <c r="AE9602" t="s">
        <v>10988</v>
      </c>
      <c r="AF9602" t="s">
        <v>110</v>
      </c>
      <c r="AG9602">
        <v>76063</v>
      </c>
      <c r="AH9602" t="s">
        <v>111</v>
      </c>
      <c r="AI9602" t="s">
        <v>6861</v>
      </c>
      <c r="AJ9602" t="s">
        <v>46</v>
      </c>
      <c r="AK9602" t="s">
        <v>94</v>
      </c>
      <c r="AL9602" t="s">
        <v>6862</v>
      </c>
      <c r="AM9602">
        <v>41.472000000000001</v>
      </c>
      <c r="AN9602">
        <v>8</v>
      </c>
      <c r="AO9602">
        <v>0.2</v>
      </c>
      <c r="AP9602">
        <v>14.5152</v>
      </c>
      <c r="AQ9602">
        <f>YEAR(Table1[[#This Row],[Order Date]])</f>
        <v>2017</v>
      </c>
      <c r="AR9602" t="str">
        <f>TEXT(Table1[[#This Row],[Order Date]],"mmmm")</f>
        <v>May</v>
      </c>
      <c r="AS9602" t="str">
        <f>"Q"&amp;ROUNDUP(MONTH(Table1[[#This Row],[Order Date]])/3,0)</f>
        <v>Q2</v>
      </c>
      <c r="AT9602">
        <f>IF(Table1[[#This Row],[Sales]]=0,0,Table1[[#This Row],[Profit]]/Table1[[#This Row],[Sales]])</f>
        <v>0.35</v>
      </c>
    </row>
    <row r="9603" spans="22:46" x14ac:dyDescent="0.3">
      <c r="V9603">
        <v>9602</v>
      </c>
      <c r="W9603" t="s">
        <v>11539</v>
      </c>
      <c r="X9603" s="1">
        <v>42617</v>
      </c>
      <c r="Y9603" s="1">
        <v>42622</v>
      </c>
      <c r="Z9603" t="s">
        <v>51</v>
      </c>
      <c r="AA9603" t="s">
        <v>1833</v>
      </c>
      <c r="AB9603" t="s">
        <v>1834</v>
      </c>
      <c r="AC9603" t="s">
        <v>25</v>
      </c>
      <c r="AD9603" t="s">
        <v>26</v>
      </c>
      <c r="AE9603" t="s">
        <v>3692</v>
      </c>
      <c r="AF9603" t="s">
        <v>1924</v>
      </c>
      <c r="AG9603">
        <v>72401</v>
      </c>
      <c r="AH9603" t="s">
        <v>29</v>
      </c>
      <c r="AI9603" t="s">
        <v>4710</v>
      </c>
      <c r="AJ9603" t="s">
        <v>46</v>
      </c>
      <c r="AK9603" t="s">
        <v>94</v>
      </c>
      <c r="AL9603" t="s">
        <v>4711</v>
      </c>
      <c r="AM9603">
        <v>239.5</v>
      </c>
      <c r="AN9603">
        <v>5</v>
      </c>
      <c r="AO9603">
        <v>0</v>
      </c>
      <c r="AP9603">
        <v>114.96</v>
      </c>
      <c r="AQ9603">
        <f>YEAR(Table1[[#This Row],[Order Date]])</f>
        <v>2016</v>
      </c>
      <c r="AR9603" t="str">
        <f>TEXT(Table1[[#This Row],[Order Date]],"mmmm")</f>
        <v>September</v>
      </c>
      <c r="AS9603" t="str">
        <f>"Q"&amp;ROUNDUP(MONTH(Table1[[#This Row],[Order Date]])/3,0)</f>
        <v>Q3</v>
      </c>
      <c r="AT9603">
        <f>IF(Table1[[#This Row],[Sales]]=0,0,Table1[[#This Row],[Profit]]/Table1[[#This Row],[Sales]])</f>
        <v>0.48</v>
      </c>
    </row>
    <row r="9604" spans="22:46" x14ac:dyDescent="0.3">
      <c r="V9604">
        <v>9603</v>
      </c>
      <c r="W9604" t="s">
        <v>11540</v>
      </c>
      <c r="X9604" s="1">
        <v>41778</v>
      </c>
      <c r="Y9604" t="s">
        <v>5651</v>
      </c>
      <c r="Z9604" t="s">
        <v>207</v>
      </c>
      <c r="AA9604" t="s">
        <v>1397</v>
      </c>
      <c r="AB9604" t="s">
        <v>1398</v>
      </c>
      <c r="AC9604" t="s">
        <v>25</v>
      </c>
      <c r="AD9604" t="s">
        <v>26</v>
      </c>
      <c r="AE9604" t="s">
        <v>3373</v>
      </c>
      <c r="AF9604" t="s">
        <v>358</v>
      </c>
      <c r="AG9604">
        <v>23464</v>
      </c>
      <c r="AH9604" t="s">
        <v>29</v>
      </c>
      <c r="AI9604" t="s">
        <v>8850</v>
      </c>
      <c r="AJ9604" t="s">
        <v>46</v>
      </c>
      <c r="AK9604" t="s">
        <v>651</v>
      </c>
      <c r="AL9604" t="s">
        <v>8851</v>
      </c>
      <c r="AM9604">
        <v>34.200000000000003</v>
      </c>
      <c r="AN9604">
        <v>5</v>
      </c>
      <c r="AO9604">
        <v>0</v>
      </c>
      <c r="AP9604">
        <v>9.234</v>
      </c>
      <c r="AQ9604">
        <f>YEAR(Table1[[#This Row],[Order Date]])</f>
        <v>2014</v>
      </c>
      <c r="AR9604" t="str">
        <f>TEXT(Table1[[#This Row],[Order Date]],"mmmm")</f>
        <v>May</v>
      </c>
      <c r="AS9604" t="str">
        <f>"Q"&amp;ROUNDUP(MONTH(Table1[[#This Row],[Order Date]])/3,0)</f>
        <v>Q2</v>
      </c>
      <c r="AT9604">
        <f>IF(Table1[[#This Row],[Sales]]=0,0,Table1[[#This Row],[Profit]]/Table1[[#This Row],[Sales]])</f>
        <v>0.26999999999999996</v>
      </c>
    </row>
    <row r="9605" spans="22:46" x14ac:dyDescent="0.3">
      <c r="V9605">
        <v>9604</v>
      </c>
      <c r="W9605" t="s">
        <v>11541</v>
      </c>
      <c r="X9605" s="1">
        <v>42538</v>
      </c>
      <c r="Y9605" t="s">
        <v>5577</v>
      </c>
      <c r="Z9605" t="s">
        <v>51</v>
      </c>
      <c r="AA9605" t="s">
        <v>6705</v>
      </c>
      <c r="AB9605" t="s">
        <v>6706</v>
      </c>
      <c r="AC9605" t="s">
        <v>41</v>
      </c>
      <c r="AD9605" t="s">
        <v>26</v>
      </c>
      <c r="AE9605" t="s">
        <v>440</v>
      </c>
      <c r="AF9605" t="s">
        <v>301</v>
      </c>
      <c r="AG9605">
        <v>14609</v>
      </c>
      <c r="AH9605" t="s">
        <v>160</v>
      </c>
      <c r="AI9605" t="s">
        <v>4537</v>
      </c>
      <c r="AJ9605" t="s">
        <v>31</v>
      </c>
      <c r="AK9605" t="s">
        <v>57</v>
      </c>
      <c r="AL9605" t="s">
        <v>4538</v>
      </c>
      <c r="AM9605">
        <v>376.86599999999999</v>
      </c>
      <c r="AN9605">
        <v>3</v>
      </c>
      <c r="AO9605">
        <v>0.4</v>
      </c>
      <c r="AP9605">
        <v>-213.5574</v>
      </c>
      <c r="AQ9605">
        <f>YEAR(Table1[[#This Row],[Order Date]])</f>
        <v>2016</v>
      </c>
      <c r="AR9605" t="str">
        <f>TEXT(Table1[[#This Row],[Order Date]],"mmmm")</f>
        <v>June</v>
      </c>
      <c r="AS9605" t="str">
        <f>"Q"&amp;ROUNDUP(MONTH(Table1[[#This Row],[Order Date]])/3,0)</f>
        <v>Q2</v>
      </c>
      <c r="AT9605">
        <f>IF(Table1[[#This Row],[Sales]]=0,0,Table1[[#This Row],[Profit]]/Table1[[#This Row],[Sales]])</f>
        <v>-0.56666666666666665</v>
      </c>
    </row>
    <row r="9606" spans="22:46" x14ac:dyDescent="0.3">
      <c r="V9606">
        <v>9605</v>
      </c>
      <c r="W9606" t="s">
        <v>11542</v>
      </c>
      <c r="X9606" s="1">
        <v>42310</v>
      </c>
      <c r="Y9606" s="1">
        <v>42135</v>
      </c>
      <c r="Z9606" t="s">
        <v>207</v>
      </c>
      <c r="AA9606" t="s">
        <v>2639</v>
      </c>
      <c r="AB9606" t="s">
        <v>2640</v>
      </c>
      <c r="AC9606" t="s">
        <v>25</v>
      </c>
      <c r="AD9606" t="s">
        <v>26</v>
      </c>
      <c r="AE9606" t="s">
        <v>5463</v>
      </c>
      <c r="AF9606" t="s">
        <v>358</v>
      </c>
      <c r="AG9606">
        <v>23320</v>
      </c>
      <c r="AH9606" t="s">
        <v>29</v>
      </c>
      <c r="AI9606" t="s">
        <v>11543</v>
      </c>
      <c r="AJ9606" t="s">
        <v>46</v>
      </c>
      <c r="AK9606" t="s">
        <v>80</v>
      </c>
      <c r="AL9606" t="s">
        <v>11544</v>
      </c>
      <c r="AM9606">
        <v>197.72</v>
      </c>
      <c r="AN9606">
        <v>4</v>
      </c>
      <c r="AO9606">
        <v>0</v>
      </c>
      <c r="AP9606">
        <v>55.361600000000003</v>
      </c>
      <c r="AQ9606">
        <f>YEAR(Table1[[#This Row],[Order Date]])</f>
        <v>2015</v>
      </c>
      <c r="AR9606" t="str">
        <f>TEXT(Table1[[#This Row],[Order Date]],"mmmm")</f>
        <v>November</v>
      </c>
      <c r="AS9606" t="str">
        <f>"Q"&amp;ROUNDUP(MONTH(Table1[[#This Row],[Order Date]])/3,0)</f>
        <v>Q4</v>
      </c>
      <c r="AT9606">
        <f>IF(Table1[[#This Row],[Sales]]=0,0,Table1[[#This Row],[Profit]]/Table1[[#This Row],[Sales]])</f>
        <v>0.28000000000000003</v>
      </c>
    </row>
    <row r="9607" spans="22:46" x14ac:dyDescent="0.3">
      <c r="V9607">
        <v>9606</v>
      </c>
      <c r="W9607" t="s">
        <v>11545</v>
      </c>
      <c r="X9607" s="1">
        <v>43043</v>
      </c>
      <c r="Y9607" s="1">
        <v>42989</v>
      </c>
      <c r="Z9607" t="s">
        <v>51</v>
      </c>
      <c r="AA9607" t="s">
        <v>4096</v>
      </c>
      <c r="AB9607" t="s">
        <v>4097</v>
      </c>
      <c r="AC9607" t="s">
        <v>41</v>
      </c>
      <c r="AD9607" t="s">
        <v>26</v>
      </c>
      <c r="AE9607" t="s">
        <v>2788</v>
      </c>
      <c r="AF9607" t="s">
        <v>564</v>
      </c>
      <c r="AG9607">
        <v>43130</v>
      </c>
      <c r="AH9607" t="s">
        <v>160</v>
      </c>
      <c r="AI9607" t="s">
        <v>852</v>
      </c>
      <c r="AJ9607" t="s">
        <v>73</v>
      </c>
      <c r="AK9607" t="s">
        <v>176</v>
      </c>
      <c r="AL9607" t="s">
        <v>853</v>
      </c>
      <c r="AM9607">
        <v>70.72</v>
      </c>
      <c r="AN9607">
        <v>4</v>
      </c>
      <c r="AO9607">
        <v>0.2</v>
      </c>
      <c r="AP9607">
        <v>-6.1879999999999997</v>
      </c>
      <c r="AQ9607">
        <f>YEAR(Table1[[#This Row],[Order Date]])</f>
        <v>2017</v>
      </c>
      <c r="AR9607" t="str">
        <f>TEXT(Table1[[#This Row],[Order Date]],"mmmm")</f>
        <v>November</v>
      </c>
      <c r="AS9607" t="str">
        <f>"Q"&amp;ROUNDUP(MONTH(Table1[[#This Row],[Order Date]])/3,0)</f>
        <v>Q4</v>
      </c>
      <c r="AT9607">
        <f>IF(Table1[[#This Row],[Sales]]=0,0,Table1[[#This Row],[Profit]]/Table1[[#This Row],[Sales]])</f>
        <v>-8.7499999999999994E-2</v>
      </c>
    </row>
    <row r="9608" spans="22:46" x14ac:dyDescent="0.3">
      <c r="V9608">
        <v>9607</v>
      </c>
      <c r="W9608" t="s">
        <v>11545</v>
      </c>
      <c r="X9608" s="1">
        <v>43043</v>
      </c>
      <c r="Y9608" s="1">
        <v>42989</v>
      </c>
      <c r="Z9608" t="s">
        <v>51</v>
      </c>
      <c r="AA9608" t="s">
        <v>4096</v>
      </c>
      <c r="AB9608" t="s">
        <v>4097</v>
      </c>
      <c r="AC9608" t="s">
        <v>41</v>
      </c>
      <c r="AD9608" t="s">
        <v>26</v>
      </c>
      <c r="AE9608" t="s">
        <v>2788</v>
      </c>
      <c r="AF9608" t="s">
        <v>564</v>
      </c>
      <c r="AG9608">
        <v>43130</v>
      </c>
      <c r="AH9608" t="s">
        <v>160</v>
      </c>
      <c r="AI9608" t="s">
        <v>3837</v>
      </c>
      <c r="AJ9608" t="s">
        <v>46</v>
      </c>
      <c r="AK9608" t="s">
        <v>60</v>
      </c>
      <c r="AL9608" t="s">
        <v>3838</v>
      </c>
      <c r="AM9608">
        <v>194.352</v>
      </c>
      <c r="AN9608">
        <v>3</v>
      </c>
      <c r="AO9608">
        <v>0.2</v>
      </c>
      <c r="AP9608">
        <v>-43.729199999999999</v>
      </c>
      <c r="AQ9608">
        <f>YEAR(Table1[[#This Row],[Order Date]])</f>
        <v>2017</v>
      </c>
      <c r="AR9608" t="str">
        <f>TEXT(Table1[[#This Row],[Order Date]],"mmmm")</f>
        <v>November</v>
      </c>
      <c r="AS9608" t="str">
        <f>"Q"&amp;ROUNDUP(MONTH(Table1[[#This Row],[Order Date]])/3,0)</f>
        <v>Q4</v>
      </c>
      <c r="AT9608">
        <f>IF(Table1[[#This Row],[Sales]]=0,0,Table1[[#This Row],[Profit]]/Table1[[#This Row],[Sales]])</f>
        <v>-0.22499999999999998</v>
      </c>
    </row>
    <row r="9609" spans="22:46" x14ac:dyDescent="0.3">
      <c r="V9609">
        <v>9608</v>
      </c>
      <c r="W9609" t="s">
        <v>11546</v>
      </c>
      <c r="X9609" s="1">
        <v>43074</v>
      </c>
      <c r="Y9609" s="1">
        <v>42959</v>
      </c>
      <c r="Z9609" t="s">
        <v>22</v>
      </c>
      <c r="AA9609" t="s">
        <v>5568</v>
      </c>
      <c r="AB9609" t="s">
        <v>5569</v>
      </c>
      <c r="AC9609" t="s">
        <v>25</v>
      </c>
      <c r="AD9609" t="s">
        <v>26</v>
      </c>
      <c r="AE9609" t="s">
        <v>300</v>
      </c>
      <c r="AF9609" t="s">
        <v>301</v>
      </c>
      <c r="AG9609">
        <v>10024</v>
      </c>
      <c r="AH9609" t="s">
        <v>160</v>
      </c>
      <c r="AI9609" t="s">
        <v>7454</v>
      </c>
      <c r="AJ9609" t="s">
        <v>46</v>
      </c>
      <c r="AK9609" t="s">
        <v>94</v>
      </c>
      <c r="AL9609" t="s">
        <v>7455</v>
      </c>
      <c r="AM9609">
        <v>21.6</v>
      </c>
      <c r="AN9609">
        <v>6</v>
      </c>
      <c r="AO9609">
        <v>0</v>
      </c>
      <c r="AP9609">
        <v>9.9359999999999999</v>
      </c>
      <c r="AQ9609">
        <f>YEAR(Table1[[#This Row],[Order Date]])</f>
        <v>2017</v>
      </c>
      <c r="AR9609" t="str">
        <f>TEXT(Table1[[#This Row],[Order Date]],"mmmm")</f>
        <v>December</v>
      </c>
      <c r="AS9609" t="str">
        <f>"Q"&amp;ROUNDUP(MONTH(Table1[[#This Row],[Order Date]])/3,0)</f>
        <v>Q4</v>
      </c>
      <c r="AT9609">
        <f>IF(Table1[[#This Row],[Sales]]=0,0,Table1[[#This Row],[Profit]]/Table1[[#This Row],[Sales]])</f>
        <v>0.45999999999999996</v>
      </c>
    </row>
    <row r="9610" spans="22:46" x14ac:dyDescent="0.3">
      <c r="V9610">
        <v>9609</v>
      </c>
      <c r="W9610" t="s">
        <v>11546</v>
      </c>
      <c r="X9610" s="1">
        <v>43074</v>
      </c>
      <c r="Y9610" s="1">
        <v>42959</v>
      </c>
      <c r="Z9610" t="s">
        <v>22</v>
      </c>
      <c r="AA9610" t="s">
        <v>5568</v>
      </c>
      <c r="AB9610" t="s">
        <v>5569</v>
      </c>
      <c r="AC9610" t="s">
        <v>25</v>
      </c>
      <c r="AD9610" t="s">
        <v>26</v>
      </c>
      <c r="AE9610" t="s">
        <v>300</v>
      </c>
      <c r="AF9610" t="s">
        <v>301</v>
      </c>
      <c r="AG9610">
        <v>10024</v>
      </c>
      <c r="AH9610" t="s">
        <v>160</v>
      </c>
      <c r="AI9610" t="s">
        <v>5579</v>
      </c>
      <c r="AJ9610" t="s">
        <v>46</v>
      </c>
      <c r="AK9610" t="s">
        <v>47</v>
      </c>
      <c r="AL9610" t="s">
        <v>5580</v>
      </c>
      <c r="AM9610">
        <v>11.07</v>
      </c>
      <c r="AN9610">
        <v>3</v>
      </c>
      <c r="AO9610">
        <v>0</v>
      </c>
      <c r="AP9610">
        <v>5.2028999999999996</v>
      </c>
      <c r="AQ9610">
        <f>YEAR(Table1[[#This Row],[Order Date]])</f>
        <v>2017</v>
      </c>
      <c r="AR9610" t="str">
        <f>TEXT(Table1[[#This Row],[Order Date]],"mmmm")</f>
        <v>December</v>
      </c>
      <c r="AS9610" t="str">
        <f>"Q"&amp;ROUNDUP(MONTH(Table1[[#This Row],[Order Date]])/3,0)</f>
        <v>Q4</v>
      </c>
      <c r="AT9610">
        <f>IF(Table1[[#This Row],[Sales]]=0,0,Table1[[#This Row],[Profit]]/Table1[[#This Row],[Sales]])</f>
        <v>0.47</v>
      </c>
    </row>
    <row r="9611" spans="22:46" x14ac:dyDescent="0.3">
      <c r="V9611">
        <v>9610</v>
      </c>
      <c r="W9611" t="s">
        <v>11547</v>
      </c>
      <c r="X9611" s="1">
        <v>42506</v>
      </c>
      <c r="Y9611" t="s">
        <v>2746</v>
      </c>
      <c r="Z9611" t="s">
        <v>22</v>
      </c>
      <c r="AA9611" t="s">
        <v>1782</v>
      </c>
      <c r="AB9611" t="s">
        <v>1783</v>
      </c>
      <c r="AC9611" t="s">
        <v>25</v>
      </c>
      <c r="AD9611" t="s">
        <v>26</v>
      </c>
      <c r="AE9611" t="s">
        <v>42</v>
      </c>
      <c r="AF9611" t="s">
        <v>43</v>
      </c>
      <c r="AG9611">
        <v>90045</v>
      </c>
      <c r="AH9611" t="s">
        <v>44</v>
      </c>
      <c r="AI9611" t="s">
        <v>6799</v>
      </c>
      <c r="AJ9611" t="s">
        <v>31</v>
      </c>
      <c r="AK9611" t="s">
        <v>67</v>
      </c>
      <c r="AL9611" t="s">
        <v>6800</v>
      </c>
      <c r="AM9611">
        <v>282.83999999999997</v>
      </c>
      <c r="AN9611">
        <v>4</v>
      </c>
      <c r="AO9611">
        <v>0</v>
      </c>
      <c r="AP9611">
        <v>19.7988</v>
      </c>
      <c r="AQ9611">
        <f>YEAR(Table1[[#This Row],[Order Date]])</f>
        <v>2016</v>
      </c>
      <c r="AR9611" t="str">
        <f>TEXT(Table1[[#This Row],[Order Date]],"mmmm")</f>
        <v>May</v>
      </c>
      <c r="AS9611" t="str">
        <f>"Q"&amp;ROUNDUP(MONTH(Table1[[#This Row],[Order Date]])/3,0)</f>
        <v>Q2</v>
      </c>
      <c r="AT9611">
        <f>IF(Table1[[#This Row],[Sales]]=0,0,Table1[[#This Row],[Profit]]/Table1[[#This Row],[Sales]])</f>
        <v>7.0000000000000007E-2</v>
      </c>
    </row>
    <row r="9612" spans="22:46" x14ac:dyDescent="0.3">
      <c r="V9612">
        <v>9611</v>
      </c>
      <c r="W9612" t="s">
        <v>11547</v>
      </c>
      <c r="X9612" s="1">
        <v>42506</v>
      </c>
      <c r="Y9612" t="s">
        <v>2746</v>
      </c>
      <c r="Z9612" t="s">
        <v>22</v>
      </c>
      <c r="AA9612" t="s">
        <v>1782</v>
      </c>
      <c r="AB9612" t="s">
        <v>1783</v>
      </c>
      <c r="AC9612" t="s">
        <v>25</v>
      </c>
      <c r="AD9612" t="s">
        <v>26</v>
      </c>
      <c r="AE9612" t="s">
        <v>42</v>
      </c>
      <c r="AF9612" t="s">
        <v>43</v>
      </c>
      <c r="AG9612">
        <v>90045</v>
      </c>
      <c r="AH9612" t="s">
        <v>44</v>
      </c>
      <c r="AI9612" t="s">
        <v>4633</v>
      </c>
      <c r="AJ9612" t="s">
        <v>46</v>
      </c>
      <c r="AK9612" t="s">
        <v>47</v>
      </c>
      <c r="AL9612" t="s">
        <v>4634</v>
      </c>
      <c r="AM9612">
        <v>27.72</v>
      </c>
      <c r="AN9612">
        <v>9</v>
      </c>
      <c r="AO9612">
        <v>0</v>
      </c>
      <c r="AP9612">
        <v>13.3056</v>
      </c>
      <c r="AQ9612">
        <f>YEAR(Table1[[#This Row],[Order Date]])</f>
        <v>2016</v>
      </c>
      <c r="AR9612" t="str">
        <f>TEXT(Table1[[#This Row],[Order Date]],"mmmm")</f>
        <v>May</v>
      </c>
      <c r="AS9612" t="str">
        <f>"Q"&amp;ROUNDUP(MONTH(Table1[[#This Row],[Order Date]])/3,0)</f>
        <v>Q2</v>
      </c>
      <c r="AT9612">
        <f>IF(Table1[[#This Row],[Sales]]=0,0,Table1[[#This Row],[Profit]]/Table1[[#This Row],[Sales]])</f>
        <v>0.48000000000000004</v>
      </c>
    </row>
    <row r="9613" spans="22:46" x14ac:dyDescent="0.3">
      <c r="V9613">
        <v>9612</v>
      </c>
      <c r="W9613" t="s">
        <v>11548</v>
      </c>
      <c r="X9613" s="1">
        <v>43032</v>
      </c>
      <c r="Y9613" t="s">
        <v>4514</v>
      </c>
      <c r="Z9613" t="s">
        <v>51</v>
      </c>
      <c r="AA9613" t="s">
        <v>2197</v>
      </c>
      <c r="AB9613" t="s">
        <v>2198</v>
      </c>
      <c r="AC9613" t="s">
        <v>25</v>
      </c>
      <c r="AD9613" t="s">
        <v>26</v>
      </c>
      <c r="AE9613" t="s">
        <v>371</v>
      </c>
      <c r="AF9613" t="s">
        <v>1673</v>
      </c>
      <c r="AG9613">
        <v>39212</v>
      </c>
      <c r="AH9613" t="s">
        <v>29</v>
      </c>
      <c r="AI9613" t="s">
        <v>3736</v>
      </c>
      <c r="AJ9613" t="s">
        <v>46</v>
      </c>
      <c r="AK9613" t="s">
        <v>303</v>
      </c>
      <c r="AL9613" t="s">
        <v>633</v>
      </c>
      <c r="AM9613">
        <v>11.68</v>
      </c>
      <c r="AN9613">
        <v>4</v>
      </c>
      <c r="AO9613">
        <v>0</v>
      </c>
      <c r="AP9613">
        <v>5.2560000000000002</v>
      </c>
      <c r="AQ9613">
        <f>YEAR(Table1[[#This Row],[Order Date]])</f>
        <v>2017</v>
      </c>
      <c r="AR9613" t="str">
        <f>TEXT(Table1[[#This Row],[Order Date]],"mmmm")</f>
        <v>October</v>
      </c>
      <c r="AS9613" t="str">
        <f>"Q"&amp;ROUNDUP(MONTH(Table1[[#This Row],[Order Date]])/3,0)</f>
        <v>Q4</v>
      </c>
      <c r="AT9613">
        <f>IF(Table1[[#This Row],[Sales]]=0,0,Table1[[#This Row],[Profit]]/Table1[[#This Row],[Sales]])</f>
        <v>0.45</v>
      </c>
    </row>
    <row r="9614" spans="22:46" x14ac:dyDescent="0.3">
      <c r="V9614">
        <v>9613</v>
      </c>
      <c r="W9614" t="s">
        <v>11549</v>
      </c>
      <c r="X9614" s="1">
        <v>42631</v>
      </c>
      <c r="Y9614" t="s">
        <v>452</v>
      </c>
      <c r="Z9614" t="s">
        <v>51</v>
      </c>
      <c r="AA9614" t="s">
        <v>2109</v>
      </c>
      <c r="AB9614" t="s">
        <v>2110</v>
      </c>
      <c r="AC9614" t="s">
        <v>25</v>
      </c>
      <c r="AD9614" t="s">
        <v>26</v>
      </c>
      <c r="AE9614" t="s">
        <v>7094</v>
      </c>
      <c r="AF9614" t="s">
        <v>43</v>
      </c>
      <c r="AG9614">
        <v>95695</v>
      </c>
      <c r="AH9614" t="s">
        <v>44</v>
      </c>
      <c r="AI9614" t="s">
        <v>7077</v>
      </c>
      <c r="AJ9614" t="s">
        <v>73</v>
      </c>
      <c r="AK9614" t="s">
        <v>74</v>
      </c>
      <c r="AL9614" t="s">
        <v>7078</v>
      </c>
      <c r="AM9614">
        <v>239.98400000000001</v>
      </c>
      <c r="AN9614">
        <v>2</v>
      </c>
      <c r="AO9614">
        <v>0.2</v>
      </c>
      <c r="AP9614">
        <v>23.9984</v>
      </c>
      <c r="AQ9614">
        <f>YEAR(Table1[[#This Row],[Order Date]])</f>
        <v>2016</v>
      </c>
      <c r="AR9614" t="str">
        <f>TEXT(Table1[[#This Row],[Order Date]],"mmmm")</f>
        <v>September</v>
      </c>
      <c r="AS9614" t="str">
        <f>"Q"&amp;ROUNDUP(MONTH(Table1[[#This Row],[Order Date]])/3,0)</f>
        <v>Q3</v>
      </c>
      <c r="AT9614">
        <f>IF(Table1[[#This Row],[Sales]]=0,0,Table1[[#This Row],[Profit]]/Table1[[#This Row],[Sales]])</f>
        <v>9.9999999999999992E-2</v>
      </c>
    </row>
    <row r="9615" spans="22:46" x14ac:dyDescent="0.3">
      <c r="V9615">
        <v>9614</v>
      </c>
      <c r="W9615" t="s">
        <v>11550</v>
      </c>
      <c r="X9615" s="1">
        <v>41954</v>
      </c>
      <c r="Y9615" t="s">
        <v>9384</v>
      </c>
      <c r="Z9615" t="s">
        <v>207</v>
      </c>
      <c r="AA9615" t="s">
        <v>875</v>
      </c>
      <c r="AB9615" t="s">
        <v>876</v>
      </c>
      <c r="AC9615" t="s">
        <v>41</v>
      </c>
      <c r="AD9615" t="s">
        <v>26</v>
      </c>
      <c r="AE9615" t="s">
        <v>99</v>
      </c>
      <c r="AF9615" t="s">
        <v>100</v>
      </c>
      <c r="AG9615">
        <v>98115</v>
      </c>
      <c r="AH9615" t="s">
        <v>44</v>
      </c>
      <c r="AI9615" t="s">
        <v>79</v>
      </c>
      <c r="AJ9615" t="s">
        <v>46</v>
      </c>
      <c r="AK9615" t="s">
        <v>80</v>
      </c>
      <c r="AL9615" t="s">
        <v>81</v>
      </c>
      <c r="AM9615">
        <v>22.98</v>
      </c>
      <c r="AN9615">
        <v>1</v>
      </c>
      <c r="AO9615">
        <v>0</v>
      </c>
      <c r="AP9615">
        <v>6.8940000000000001</v>
      </c>
      <c r="AQ9615">
        <f>YEAR(Table1[[#This Row],[Order Date]])</f>
        <v>2014</v>
      </c>
      <c r="AR9615" t="str">
        <f>TEXT(Table1[[#This Row],[Order Date]],"mmmm")</f>
        <v>November</v>
      </c>
      <c r="AS9615" t="str">
        <f>"Q"&amp;ROUNDUP(MONTH(Table1[[#This Row],[Order Date]])/3,0)</f>
        <v>Q4</v>
      </c>
      <c r="AT9615">
        <f>IF(Table1[[#This Row],[Sales]]=0,0,Table1[[#This Row],[Profit]]/Table1[[#This Row],[Sales]])</f>
        <v>0.3</v>
      </c>
    </row>
    <row r="9616" spans="22:46" x14ac:dyDescent="0.3">
      <c r="V9616">
        <v>9615</v>
      </c>
      <c r="W9616" t="s">
        <v>11550</v>
      </c>
      <c r="X9616" s="1">
        <v>41954</v>
      </c>
      <c r="Y9616" t="s">
        <v>9384</v>
      </c>
      <c r="Z9616" t="s">
        <v>207</v>
      </c>
      <c r="AA9616" t="s">
        <v>875</v>
      </c>
      <c r="AB9616" t="s">
        <v>876</v>
      </c>
      <c r="AC9616" t="s">
        <v>41</v>
      </c>
      <c r="AD9616" t="s">
        <v>26</v>
      </c>
      <c r="AE9616" t="s">
        <v>99</v>
      </c>
      <c r="AF9616" t="s">
        <v>100</v>
      </c>
      <c r="AG9616">
        <v>98115</v>
      </c>
      <c r="AH9616" t="s">
        <v>44</v>
      </c>
      <c r="AI9616" t="s">
        <v>5421</v>
      </c>
      <c r="AJ9616" t="s">
        <v>73</v>
      </c>
      <c r="AK9616" t="s">
        <v>176</v>
      </c>
      <c r="AL9616" t="s">
        <v>5422</v>
      </c>
      <c r="AM9616">
        <v>102.13</v>
      </c>
      <c r="AN9616">
        <v>7</v>
      </c>
      <c r="AO9616">
        <v>0</v>
      </c>
      <c r="AP9616">
        <v>15.3195</v>
      </c>
      <c r="AQ9616">
        <f>YEAR(Table1[[#This Row],[Order Date]])</f>
        <v>2014</v>
      </c>
      <c r="AR9616" t="str">
        <f>TEXT(Table1[[#This Row],[Order Date]],"mmmm")</f>
        <v>November</v>
      </c>
      <c r="AS9616" t="str">
        <f>"Q"&amp;ROUNDUP(MONTH(Table1[[#This Row],[Order Date]])/3,0)</f>
        <v>Q4</v>
      </c>
      <c r="AT9616">
        <f>IF(Table1[[#This Row],[Sales]]=0,0,Table1[[#This Row],[Profit]]/Table1[[#This Row],[Sales]])</f>
        <v>0.15</v>
      </c>
    </row>
    <row r="9617" spans="22:46" x14ac:dyDescent="0.3">
      <c r="V9617">
        <v>9616</v>
      </c>
      <c r="W9617" t="s">
        <v>11550</v>
      </c>
      <c r="X9617" s="1">
        <v>41954</v>
      </c>
      <c r="Y9617" t="s">
        <v>9384</v>
      </c>
      <c r="Z9617" t="s">
        <v>207</v>
      </c>
      <c r="AA9617" t="s">
        <v>875</v>
      </c>
      <c r="AB9617" t="s">
        <v>876</v>
      </c>
      <c r="AC9617" t="s">
        <v>41</v>
      </c>
      <c r="AD9617" t="s">
        <v>26</v>
      </c>
      <c r="AE9617" t="s">
        <v>99</v>
      </c>
      <c r="AF9617" t="s">
        <v>100</v>
      </c>
      <c r="AG9617">
        <v>98115</v>
      </c>
      <c r="AH9617" t="s">
        <v>44</v>
      </c>
      <c r="AI9617" t="s">
        <v>1964</v>
      </c>
      <c r="AJ9617" t="s">
        <v>46</v>
      </c>
      <c r="AK9617" t="s">
        <v>77</v>
      </c>
      <c r="AL9617" t="s">
        <v>1965</v>
      </c>
      <c r="AM9617">
        <v>2033.5840000000001</v>
      </c>
      <c r="AN9617">
        <v>2</v>
      </c>
      <c r="AO9617">
        <v>0.2</v>
      </c>
      <c r="AP9617">
        <v>762.59400000000005</v>
      </c>
      <c r="AQ9617">
        <f>YEAR(Table1[[#This Row],[Order Date]])</f>
        <v>2014</v>
      </c>
      <c r="AR9617" t="str">
        <f>TEXT(Table1[[#This Row],[Order Date]],"mmmm")</f>
        <v>November</v>
      </c>
      <c r="AS9617" t="str">
        <f>"Q"&amp;ROUNDUP(MONTH(Table1[[#This Row],[Order Date]])/3,0)</f>
        <v>Q4</v>
      </c>
      <c r="AT9617">
        <f>IF(Table1[[#This Row],[Sales]]=0,0,Table1[[#This Row],[Profit]]/Table1[[#This Row],[Sales]])</f>
        <v>0.375</v>
      </c>
    </row>
    <row r="9618" spans="22:46" x14ac:dyDescent="0.3">
      <c r="V9618">
        <v>9617</v>
      </c>
      <c r="W9618" t="s">
        <v>11551</v>
      </c>
      <c r="X9618" s="1">
        <v>42604</v>
      </c>
      <c r="Y9618" t="s">
        <v>496</v>
      </c>
      <c r="Z9618" t="s">
        <v>51</v>
      </c>
      <c r="AA9618" t="s">
        <v>4373</v>
      </c>
      <c r="AB9618" t="s">
        <v>4374</v>
      </c>
      <c r="AC9618" t="s">
        <v>41</v>
      </c>
      <c r="AD9618" t="s">
        <v>26</v>
      </c>
      <c r="AE9618" t="s">
        <v>42</v>
      </c>
      <c r="AF9618" t="s">
        <v>43</v>
      </c>
      <c r="AG9618">
        <v>90049</v>
      </c>
      <c r="AH9618" t="s">
        <v>44</v>
      </c>
      <c r="AI9618" t="s">
        <v>3655</v>
      </c>
      <c r="AJ9618" t="s">
        <v>46</v>
      </c>
      <c r="AK9618" t="s">
        <v>70</v>
      </c>
      <c r="AL9618" t="s">
        <v>3656</v>
      </c>
      <c r="AM9618">
        <v>5.76</v>
      </c>
      <c r="AN9618">
        <v>2</v>
      </c>
      <c r="AO9618">
        <v>0</v>
      </c>
      <c r="AP9618">
        <v>1.6704000000000001</v>
      </c>
      <c r="AQ9618">
        <f>YEAR(Table1[[#This Row],[Order Date]])</f>
        <v>2016</v>
      </c>
      <c r="AR9618" t="str">
        <f>TEXT(Table1[[#This Row],[Order Date]],"mmmm")</f>
        <v>August</v>
      </c>
      <c r="AS9618" t="str">
        <f>"Q"&amp;ROUNDUP(MONTH(Table1[[#This Row],[Order Date]])/3,0)</f>
        <v>Q3</v>
      </c>
      <c r="AT9618">
        <f>IF(Table1[[#This Row],[Sales]]=0,0,Table1[[#This Row],[Profit]]/Table1[[#This Row],[Sales]])</f>
        <v>0.29000000000000004</v>
      </c>
    </row>
    <row r="9619" spans="22:46" x14ac:dyDescent="0.3">
      <c r="V9619">
        <v>9618</v>
      </c>
      <c r="W9619" t="s">
        <v>11552</v>
      </c>
      <c r="X9619" s="1">
        <v>43055</v>
      </c>
      <c r="Y9619" t="s">
        <v>3488</v>
      </c>
      <c r="Z9619" t="s">
        <v>51</v>
      </c>
      <c r="AA9619" t="s">
        <v>4821</v>
      </c>
      <c r="AB9619" t="s">
        <v>4822</v>
      </c>
      <c r="AC9619" t="s">
        <v>41</v>
      </c>
      <c r="AD9619" t="s">
        <v>26</v>
      </c>
      <c r="AE9619" t="s">
        <v>5183</v>
      </c>
      <c r="AF9619" t="s">
        <v>564</v>
      </c>
      <c r="AG9619">
        <v>43402</v>
      </c>
      <c r="AH9619" t="s">
        <v>160</v>
      </c>
      <c r="AI9619" t="s">
        <v>2697</v>
      </c>
      <c r="AJ9619" t="s">
        <v>73</v>
      </c>
      <c r="AK9619" t="s">
        <v>1363</v>
      </c>
      <c r="AL9619" t="s">
        <v>2698</v>
      </c>
      <c r="AM9619">
        <v>899.98199999999997</v>
      </c>
      <c r="AN9619">
        <v>3</v>
      </c>
      <c r="AO9619">
        <v>0.4</v>
      </c>
      <c r="AP9619">
        <v>74.998500000000007</v>
      </c>
      <c r="AQ9619">
        <f>YEAR(Table1[[#This Row],[Order Date]])</f>
        <v>2017</v>
      </c>
      <c r="AR9619" t="str">
        <f>TEXT(Table1[[#This Row],[Order Date]],"mmmm")</f>
        <v>November</v>
      </c>
      <c r="AS9619" t="str">
        <f>"Q"&amp;ROUNDUP(MONTH(Table1[[#This Row],[Order Date]])/3,0)</f>
        <v>Q4</v>
      </c>
      <c r="AT9619">
        <f>IF(Table1[[#This Row],[Sales]]=0,0,Table1[[#This Row],[Profit]]/Table1[[#This Row],[Sales]])</f>
        <v>8.3333333333333343E-2</v>
      </c>
    </row>
    <row r="9620" spans="22:46" x14ac:dyDescent="0.3">
      <c r="V9620">
        <v>9619</v>
      </c>
      <c r="W9620" t="s">
        <v>11552</v>
      </c>
      <c r="X9620" s="1">
        <v>43055</v>
      </c>
      <c r="Y9620" t="s">
        <v>3488</v>
      </c>
      <c r="Z9620" t="s">
        <v>51</v>
      </c>
      <c r="AA9620" t="s">
        <v>4821</v>
      </c>
      <c r="AB9620" t="s">
        <v>4822</v>
      </c>
      <c r="AC9620" t="s">
        <v>41</v>
      </c>
      <c r="AD9620" t="s">
        <v>26</v>
      </c>
      <c r="AE9620" t="s">
        <v>5183</v>
      </c>
      <c r="AF9620" t="s">
        <v>564</v>
      </c>
      <c r="AG9620">
        <v>43402</v>
      </c>
      <c r="AH9620" t="s">
        <v>160</v>
      </c>
      <c r="AI9620" t="s">
        <v>4011</v>
      </c>
      <c r="AJ9620" t="s">
        <v>46</v>
      </c>
      <c r="AK9620" t="s">
        <v>70</v>
      </c>
      <c r="AL9620" t="s">
        <v>4012</v>
      </c>
      <c r="AM9620">
        <v>86.352000000000004</v>
      </c>
      <c r="AN9620">
        <v>3</v>
      </c>
      <c r="AO9620">
        <v>0.2</v>
      </c>
      <c r="AP9620">
        <v>5.3970000000000002</v>
      </c>
      <c r="AQ9620">
        <f>YEAR(Table1[[#This Row],[Order Date]])</f>
        <v>2017</v>
      </c>
      <c r="AR9620" t="str">
        <f>TEXT(Table1[[#This Row],[Order Date]],"mmmm")</f>
        <v>November</v>
      </c>
      <c r="AS9620" t="str">
        <f>"Q"&amp;ROUNDUP(MONTH(Table1[[#This Row],[Order Date]])/3,0)</f>
        <v>Q4</v>
      </c>
      <c r="AT9620">
        <f>IF(Table1[[#This Row],[Sales]]=0,0,Table1[[#This Row],[Profit]]/Table1[[#This Row],[Sales]])</f>
        <v>6.25E-2</v>
      </c>
    </row>
    <row r="9621" spans="22:46" x14ac:dyDescent="0.3">
      <c r="V9621">
        <v>9620</v>
      </c>
      <c r="W9621" t="s">
        <v>11552</v>
      </c>
      <c r="X9621" s="1">
        <v>43055</v>
      </c>
      <c r="Y9621" t="s">
        <v>3488</v>
      </c>
      <c r="Z9621" t="s">
        <v>51</v>
      </c>
      <c r="AA9621" t="s">
        <v>4821</v>
      </c>
      <c r="AB9621" t="s">
        <v>4822</v>
      </c>
      <c r="AC9621" t="s">
        <v>41</v>
      </c>
      <c r="AD9621" t="s">
        <v>26</v>
      </c>
      <c r="AE9621" t="s">
        <v>5183</v>
      </c>
      <c r="AF9621" t="s">
        <v>564</v>
      </c>
      <c r="AG9621">
        <v>43402</v>
      </c>
      <c r="AH9621" t="s">
        <v>160</v>
      </c>
      <c r="AI9621" t="s">
        <v>1525</v>
      </c>
      <c r="AJ9621" t="s">
        <v>73</v>
      </c>
      <c r="AK9621" t="s">
        <v>176</v>
      </c>
      <c r="AL9621" t="s">
        <v>1526</v>
      </c>
      <c r="AM9621">
        <v>139.96</v>
      </c>
      <c r="AN9621">
        <v>5</v>
      </c>
      <c r="AO9621">
        <v>0.2</v>
      </c>
      <c r="AP9621">
        <v>-1.7495000000000001</v>
      </c>
      <c r="AQ9621">
        <f>YEAR(Table1[[#This Row],[Order Date]])</f>
        <v>2017</v>
      </c>
      <c r="AR9621" t="str">
        <f>TEXT(Table1[[#This Row],[Order Date]],"mmmm")</f>
        <v>November</v>
      </c>
      <c r="AS9621" t="str">
        <f>"Q"&amp;ROUNDUP(MONTH(Table1[[#This Row],[Order Date]])/3,0)</f>
        <v>Q4</v>
      </c>
      <c r="AT9621">
        <f>IF(Table1[[#This Row],[Sales]]=0,0,Table1[[#This Row],[Profit]]/Table1[[#This Row],[Sales]])</f>
        <v>-1.2499999999999999E-2</v>
      </c>
    </row>
    <row r="9622" spans="22:46" x14ac:dyDescent="0.3">
      <c r="V9622">
        <v>9621</v>
      </c>
      <c r="W9622" t="s">
        <v>11553</v>
      </c>
      <c r="X9622" s="1">
        <v>41908</v>
      </c>
      <c r="Y9622" t="s">
        <v>5073</v>
      </c>
      <c r="Z9622" t="s">
        <v>51</v>
      </c>
      <c r="AA9622" t="s">
        <v>5002</v>
      </c>
      <c r="AB9622" t="s">
        <v>5003</v>
      </c>
      <c r="AC9622" t="s">
        <v>108</v>
      </c>
      <c r="AD9622" t="s">
        <v>26</v>
      </c>
      <c r="AE9622" t="s">
        <v>2788</v>
      </c>
      <c r="AF9622" t="s">
        <v>564</v>
      </c>
      <c r="AG9622">
        <v>43130</v>
      </c>
      <c r="AH9622" t="s">
        <v>160</v>
      </c>
      <c r="AI9622" t="s">
        <v>10025</v>
      </c>
      <c r="AJ9622" t="s">
        <v>46</v>
      </c>
      <c r="AK9622" t="s">
        <v>80</v>
      </c>
      <c r="AL9622" t="s">
        <v>10026</v>
      </c>
      <c r="AM9622">
        <v>16.704000000000001</v>
      </c>
      <c r="AN9622">
        <v>6</v>
      </c>
      <c r="AO9622">
        <v>0.2</v>
      </c>
      <c r="AP9622">
        <v>1.2527999999999999</v>
      </c>
      <c r="AQ9622">
        <f>YEAR(Table1[[#This Row],[Order Date]])</f>
        <v>2014</v>
      </c>
      <c r="AR9622" t="str">
        <f>TEXT(Table1[[#This Row],[Order Date]],"mmmm")</f>
        <v>September</v>
      </c>
      <c r="AS9622" t="str">
        <f>"Q"&amp;ROUNDUP(MONTH(Table1[[#This Row],[Order Date]])/3,0)</f>
        <v>Q3</v>
      </c>
      <c r="AT9622">
        <f>IF(Table1[[#This Row],[Sales]]=0,0,Table1[[#This Row],[Profit]]/Table1[[#This Row],[Sales]])</f>
        <v>7.4999999999999997E-2</v>
      </c>
    </row>
    <row r="9623" spans="22:46" x14ac:dyDescent="0.3">
      <c r="V9623">
        <v>9622</v>
      </c>
      <c r="W9623" t="s">
        <v>11553</v>
      </c>
      <c r="X9623" s="1">
        <v>41908</v>
      </c>
      <c r="Y9623" t="s">
        <v>5073</v>
      </c>
      <c r="Z9623" t="s">
        <v>51</v>
      </c>
      <c r="AA9623" t="s">
        <v>5002</v>
      </c>
      <c r="AB9623" t="s">
        <v>5003</v>
      </c>
      <c r="AC9623" t="s">
        <v>108</v>
      </c>
      <c r="AD9623" t="s">
        <v>26</v>
      </c>
      <c r="AE9623" t="s">
        <v>2788</v>
      </c>
      <c r="AF9623" t="s">
        <v>564</v>
      </c>
      <c r="AG9623">
        <v>43130</v>
      </c>
      <c r="AH9623" t="s">
        <v>160</v>
      </c>
      <c r="AI9623" t="s">
        <v>10769</v>
      </c>
      <c r="AJ9623" t="s">
        <v>73</v>
      </c>
      <c r="AK9623" t="s">
        <v>176</v>
      </c>
      <c r="AL9623" t="s">
        <v>10770</v>
      </c>
      <c r="AM9623">
        <v>3.1520000000000001</v>
      </c>
      <c r="AN9623">
        <v>2</v>
      </c>
      <c r="AO9623">
        <v>0.2</v>
      </c>
      <c r="AP9623">
        <v>0.4728</v>
      </c>
      <c r="AQ9623">
        <f>YEAR(Table1[[#This Row],[Order Date]])</f>
        <v>2014</v>
      </c>
      <c r="AR9623" t="str">
        <f>TEXT(Table1[[#This Row],[Order Date]],"mmmm")</f>
        <v>September</v>
      </c>
      <c r="AS9623" t="str">
        <f>"Q"&amp;ROUNDUP(MONTH(Table1[[#This Row],[Order Date]])/3,0)</f>
        <v>Q3</v>
      </c>
      <c r="AT9623">
        <f>IF(Table1[[#This Row],[Sales]]=0,0,Table1[[#This Row],[Profit]]/Table1[[#This Row],[Sales]])</f>
        <v>0.15</v>
      </c>
    </row>
    <row r="9624" spans="22:46" x14ac:dyDescent="0.3">
      <c r="V9624">
        <v>9623</v>
      </c>
      <c r="W9624" t="s">
        <v>11553</v>
      </c>
      <c r="X9624" s="1">
        <v>41908</v>
      </c>
      <c r="Y9624" t="s">
        <v>5073</v>
      </c>
      <c r="Z9624" t="s">
        <v>51</v>
      </c>
      <c r="AA9624" t="s">
        <v>5002</v>
      </c>
      <c r="AB9624" t="s">
        <v>5003</v>
      </c>
      <c r="AC9624" t="s">
        <v>108</v>
      </c>
      <c r="AD9624" t="s">
        <v>26</v>
      </c>
      <c r="AE9624" t="s">
        <v>2788</v>
      </c>
      <c r="AF9624" t="s">
        <v>564</v>
      </c>
      <c r="AG9624">
        <v>43130</v>
      </c>
      <c r="AH9624" t="s">
        <v>160</v>
      </c>
      <c r="AI9624" t="s">
        <v>7331</v>
      </c>
      <c r="AJ9624" t="s">
        <v>46</v>
      </c>
      <c r="AK9624" t="s">
        <v>94</v>
      </c>
      <c r="AL9624" t="s">
        <v>7332</v>
      </c>
      <c r="AM9624">
        <v>32.896000000000001</v>
      </c>
      <c r="AN9624">
        <v>4</v>
      </c>
      <c r="AO9624">
        <v>0.2</v>
      </c>
      <c r="AP9624">
        <v>11.102399999999999</v>
      </c>
      <c r="AQ9624">
        <f>YEAR(Table1[[#This Row],[Order Date]])</f>
        <v>2014</v>
      </c>
      <c r="AR9624" t="str">
        <f>TEXT(Table1[[#This Row],[Order Date]],"mmmm")</f>
        <v>September</v>
      </c>
      <c r="AS9624" t="str">
        <f>"Q"&amp;ROUNDUP(MONTH(Table1[[#This Row],[Order Date]])/3,0)</f>
        <v>Q3</v>
      </c>
      <c r="AT9624">
        <f>IF(Table1[[#This Row],[Sales]]=0,0,Table1[[#This Row],[Profit]]/Table1[[#This Row],[Sales]])</f>
        <v>0.33749999999999997</v>
      </c>
    </row>
    <row r="9625" spans="22:46" x14ac:dyDescent="0.3">
      <c r="V9625">
        <v>9624</v>
      </c>
      <c r="W9625" t="s">
        <v>11554</v>
      </c>
      <c r="X9625" s="1">
        <v>42915</v>
      </c>
      <c r="Y9625" t="s">
        <v>1561</v>
      </c>
      <c r="Z9625" t="s">
        <v>207</v>
      </c>
      <c r="AA9625" t="s">
        <v>2365</v>
      </c>
      <c r="AB9625" t="s">
        <v>2366</v>
      </c>
      <c r="AC9625" t="s">
        <v>25</v>
      </c>
      <c r="AD9625" t="s">
        <v>26</v>
      </c>
      <c r="AE9625" t="s">
        <v>923</v>
      </c>
      <c r="AF9625" t="s">
        <v>110</v>
      </c>
      <c r="AG9625">
        <v>75220</v>
      </c>
      <c r="AH9625" t="s">
        <v>111</v>
      </c>
      <c r="AI9625" t="s">
        <v>2867</v>
      </c>
      <c r="AJ9625" t="s">
        <v>46</v>
      </c>
      <c r="AK9625" t="s">
        <v>80</v>
      </c>
      <c r="AL9625" t="s">
        <v>2868</v>
      </c>
      <c r="AM9625">
        <v>21.391999999999999</v>
      </c>
      <c r="AN9625">
        <v>2</v>
      </c>
      <c r="AO9625">
        <v>0.8</v>
      </c>
      <c r="AP9625">
        <v>-54.549599999999998</v>
      </c>
      <c r="AQ9625">
        <f>YEAR(Table1[[#This Row],[Order Date]])</f>
        <v>2017</v>
      </c>
      <c r="AR9625" t="str">
        <f>TEXT(Table1[[#This Row],[Order Date]],"mmmm")</f>
        <v>June</v>
      </c>
      <c r="AS9625" t="str">
        <f>"Q"&amp;ROUNDUP(MONTH(Table1[[#This Row],[Order Date]])/3,0)</f>
        <v>Q2</v>
      </c>
      <c r="AT9625">
        <f>IF(Table1[[#This Row],[Sales]]=0,0,Table1[[#This Row],[Profit]]/Table1[[#This Row],[Sales]])</f>
        <v>-2.5499999999999998</v>
      </c>
    </row>
    <row r="9626" spans="22:46" x14ac:dyDescent="0.3">
      <c r="V9626">
        <v>9625</v>
      </c>
      <c r="W9626" t="s">
        <v>11554</v>
      </c>
      <c r="X9626" s="1">
        <v>42915</v>
      </c>
      <c r="Y9626" t="s">
        <v>1561</v>
      </c>
      <c r="Z9626" t="s">
        <v>207</v>
      </c>
      <c r="AA9626" t="s">
        <v>2365</v>
      </c>
      <c r="AB9626" t="s">
        <v>2366</v>
      </c>
      <c r="AC9626" t="s">
        <v>25</v>
      </c>
      <c r="AD9626" t="s">
        <v>26</v>
      </c>
      <c r="AE9626" t="s">
        <v>923</v>
      </c>
      <c r="AF9626" t="s">
        <v>110</v>
      </c>
      <c r="AG9626">
        <v>75220</v>
      </c>
      <c r="AH9626" t="s">
        <v>111</v>
      </c>
      <c r="AI9626" t="s">
        <v>5446</v>
      </c>
      <c r="AJ9626" t="s">
        <v>31</v>
      </c>
      <c r="AK9626" t="s">
        <v>57</v>
      </c>
      <c r="AL9626" t="s">
        <v>5447</v>
      </c>
      <c r="AM9626">
        <v>307.31400000000002</v>
      </c>
      <c r="AN9626">
        <v>3</v>
      </c>
      <c r="AO9626">
        <v>0.3</v>
      </c>
      <c r="AP9626">
        <v>-39.511800000000001</v>
      </c>
      <c r="AQ9626">
        <f>YEAR(Table1[[#This Row],[Order Date]])</f>
        <v>2017</v>
      </c>
      <c r="AR9626" t="str">
        <f>TEXT(Table1[[#This Row],[Order Date]],"mmmm")</f>
        <v>June</v>
      </c>
      <c r="AS9626" t="str">
        <f>"Q"&amp;ROUNDUP(MONTH(Table1[[#This Row],[Order Date]])/3,0)</f>
        <v>Q2</v>
      </c>
      <c r="AT9626">
        <f>IF(Table1[[#This Row],[Sales]]=0,0,Table1[[#This Row],[Profit]]/Table1[[#This Row],[Sales]])</f>
        <v>-0.12857142857142856</v>
      </c>
    </row>
    <row r="9627" spans="22:46" x14ac:dyDescent="0.3">
      <c r="V9627">
        <v>9626</v>
      </c>
      <c r="W9627" t="s">
        <v>11554</v>
      </c>
      <c r="X9627" s="1">
        <v>42915</v>
      </c>
      <c r="Y9627" t="s">
        <v>1561</v>
      </c>
      <c r="Z9627" t="s">
        <v>207</v>
      </c>
      <c r="AA9627" t="s">
        <v>2365</v>
      </c>
      <c r="AB9627" t="s">
        <v>2366</v>
      </c>
      <c r="AC9627" t="s">
        <v>25</v>
      </c>
      <c r="AD9627" t="s">
        <v>26</v>
      </c>
      <c r="AE9627" t="s">
        <v>923</v>
      </c>
      <c r="AF9627" t="s">
        <v>110</v>
      </c>
      <c r="AG9627">
        <v>75220</v>
      </c>
      <c r="AH9627" t="s">
        <v>111</v>
      </c>
      <c r="AI9627" t="s">
        <v>6081</v>
      </c>
      <c r="AJ9627" t="s">
        <v>31</v>
      </c>
      <c r="AK9627" t="s">
        <v>32</v>
      </c>
      <c r="AL9627" t="s">
        <v>6082</v>
      </c>
      <c r="AM9627">
        <v>409.99919999999997</v>
      </c>
      <c r="AN9627">
        <v>3</v>
      </c>
      <c r="AO9627">
        <v>0.32</v>
      </c>
      <c r="AP9627">
        <v>-96.470399999999998</v>
      </c>
      <c r="AQ9627">
        <f>YEAR(Table1[[#This Row],[Order Date]])</f>
        <v>2017</v>
      </c>
      <c r="AR9627" t="str">
        <f>TEXT(Table1[[#This Row],[Order Date]],"mmmm")</f>
        <v>June</v>
      </c>
      <c r="AS9627" t="str">
        <f>"Q"&amp;ROUNDUP(MONTH(Table1[[#This Row],[Order Date]])/3,0)</f>
        <v>Q2</v>
      </c>
      <c r="AT9627">
        <f>IF(Table1[[#This Row],[Sales]]=0,0,Table1[[#This Row],[Profit]]/Table1[[#This Row],[Sales]])</f>
        <v>-0.23529411764705882</v>
      </c>
    </row>
    <row r="9628" spans="22:46" x14ac:dyDescent="0.3">
      <c r="V9628">
        <v>9627</v>
      </c>
      <c r="W9628" t="s">
        <v>11555</v>
      </c>
      <c r="X9628" s="1">
        <v>43001</v>
      </c>
      <c r="Y9628" t="s">
        <v>1435</v>
      </c>
      <c r="Z9628" t="s">
        <v>207</v>
      </c>
      <c r="AA9628" t="s">
        <v>1827</v>
      </c>
      <c r="AB9628" t="s">
        <v>1828</v>
      </c>
      <c r="AC9628" t="s">
        <v>41</v>
      </c>
      <c r="AD9628" t="s">
        <v>26</v>
      </c>
      <c r="AE9628" t="s">
        <v>5469</v>
      </c>
      <c r="AF9628" t="s">
        <v>110</v>
      </c>
      <c r="AG9628">
        <v>79424</v>
      </c>
      <c r="AH9628" t="s">
        <v>111</v>
      </c>
      <c r="AI9628" t="s">
        <v>10516</v>
      </c>
      <c r="AJ9628" t="s">
        <v>46</v>
      </c>
      <c r="AK9628" t="s">
        <v>94</v>
      </c>
      <c r="AL9628" t="s">
        <v>10517</v>
      </c>
      <c r="AM9628">
        <v>9.2479999999999993</v>
      </c>
      <c r="AN9628">
        <v>2</v>
      </c>
      <c r="AO9628">
        <v>0.2</v>
      </c>
      <c r="AP9628">
        <v>3.3523999999999998</v>
      </c>
      <c r="AQ9628">
        <f>YEAR(Table1[[#This Row],[Order Date]])</f>
        <v>2017</v>
      </c>
      <c r="AR9628" t="str">
        <f>TEXT(Table1[[#This Row],[Order Date]],"mmmm")</f>
        <v>September</v>
      </c>
      <c r="AS9628" t="str">
        <f>"Q"&amp;ROUNDUP(MONTH(Table1[[#This Row],[Order Date]])/3,0)</f>
        <v>Q3</v>
      </c>
      <c r="AT9628">
        <f>IF(Table1[[#This Row],[Sales]]=0,0,Table1[[#This Row],[Profit]]/Table1[[#This Row],[Sales]])</f>
        <v>0.36249999999999999</v>
      </c>
    </row>
    <row r="9629" spans="22:46" x14ac:dyDescent="0.3">
      <c r="V9629">
        <v>9628</v>
      </c>
      <c r="W9629" t="s">
        <v>11556</v>
      </c>
      <c r="X9629" s="1">
        <v>41966</v>
      </c>
      <c r="Y9629" t="s">
        <v>4491</v>
      </c>
      <c r="Z9629" t="s">
        <v>51</v>
      </c>
      <c r="AA9629" t="s">
        <v>5800</v>
      </c>
      <c r="AB9629" t="s">
        <v>5801</v>
      </c>
      <c r="AC9629" t="s">
        <v>25</v>
      </c>
      <c r="AD9629" t="s">
        <v>26</v>
      </c>
      <c r="AE9629" t="s">
        <v>993</v>
      </c>
      <c r="AF9629" t="s">
        <v>267</v>
      </c>
      <c r="AG9629">
        <v>48227</v>
      </c>
      <c r="AH9629" t="s">
        <v>111</v>
      </c>
      <c r="AI9629" t="s">
        <v>3403</v>
      </c>
      <c r="AJ9629" t="s">
        <v>46</v>
      </c>
      <c r="AK9629" t="s">
        <v>77</v>
      </c>
      <c r="AL9629" t="s">
        <v>3404</v>
      </c>
      <c r="AM9629">
        <v>14.67</v>
      </c>
      <c r="AN9629">
        <v>3</v>
      </c>
      <c r="AO9629">
        <v>0</v>
      </c>
      <c r="AP9629">
        <v>6.7481999999999998</v>
      </c>
      <c r="AQ9629">
        <f>YEAR(Table1[[#This Row],[Order Date]])</f>
        <v>2014</v>
      </c>
      <c r="AR9629" t="str">
        <f>TEXT(Table1[[#This Row],[Order Date]],"mmmm")</f>
        <v>November</v>
      </c>
      <c r="AS9629" t="str">
        <f>"Q"&amp;ROUNDUP(MONTH(Table1[[#This Row],[Order Date]])/3,0)</f>
        <v>Q4</v>
      </c>
      <c r="AT9629">
        <f>IF(Table1[[#This Row],[Sales]]=0,0,Table1[[#This Row],[Profit]]/Table1[[#This Row],[Sales]])</f>
        <v>0.45999999999999996</v>
      </c>
    </row>
    <row r="9630" spans="22:46" x14ac:dyDescent="0.3">
      <c r="V9630">
        <v>9629</v>
      </c>
      <c r="W9630" t="s">
        <v>11557</v>
      </c>
      <c r="X9630" s="1">
        <v>41652</v>
      </c>
      <c r="Y9630" t="s">
        <v>3316</v>
      </c>
      <c r="Z9630" t="s">
        <v>51</v>
      </c>
      <c r="AA9630" t="s">
        <v>4370</v>
      </c>
      <c r="AB9630" t="s">
        <v>4371</v>
      </c>
      <c r="AC9630" t="s">
        <v>25</v>
      </c>
      <c r="AD9630" t="s">
        <v>26</v>
      </c>
      <c r="AE9630" t="s">
        <v>684</v>
      </c>
      <c r="AF9630" t="s">
        <v>564</v>
      </c>
      <c r="AG9630">
        <v>43055</v>
      </c>
      <c r="AH9630" t="s">
        <v>160</v>
      </c>
      <c r="AI9630" t="s">
        <v>3144</v>
      </c>
      <c r="AJ9630" t="s">
        <v>46</v>
      </c>
      <c r="AK9630" t="s">
        <v>94</v>
      </c>
      <c r="AL9630" t="s">
        <v>3145</v>
      </c>
      <c r="AM9630">
        <v>37.408000000000001</v>
      </c>
      <c r="AN9630">
        <v>7</v>
      </c>
      <c r="AO9630">
        <v>0.2</v>
      </c>
      <c r="AP9630">
        <v>13.0928</v>
      </c>
      <c r="AQ9630">
        <f>YEAR(Table1[[#This Row],[Order Date]])</f>
        <v>2014</v>
      </c>
      <c r="AR9630" t="str">
        <f>TEXT(Table1[[#This Row],[Order Date]],"mmmm")</f>
        <v>January</v>
      </c>
      <c r="AS9630" t="str">
        <f>"Q"&amp;ROUNDUP(MONTH(Table1[[#This Row],[Order Date]])/3,0)</f>
        <v>Q1</v>
      </c>
      <c r="AT9630">
        <f>IF(Table1[[#This Row],[Sales]]=0,0,Table1[[#This Row],[Profit]]/Table1[[#This Row],[Sales]])</f>
        <v>0.35</v>
      </c>
    </row>
    <row r="9631" spans="22:46" x14ac:dyDescent="0.3">
      <c r="V9631">
        <v>9630</v>
      </c>
      <c r="W9631" t="s">
        <v>11557</v>
      </c>
      <c r="X9631" s="1">
        <v>41652</v>
      </c>
      <c r="Y9631" t="s">
        <v>3316</v>
      </c>
      <c r="Z9631" t="s">
        <v>51</v>
      </c>
      <c r="AA9631" t="s">
        <v>4370</v>
      </c>
      <c r="AB9631" t="s">
        <v>4371</v>
      </c>
      <c r="AC9631" t="s">
        <v>25</v>
      </c>
      <c r="AD9631" t="s">
        <v>26</v>
      </c>
      <c r="AE9631" t="s">
        <v>684</v>
      </c>
      <c r="AF9631" t="s">
        <v>564</v>
      </c>
      <c r="AG9631">
        <v>43055</v>
      </c>
      <c r="AH9631" t="s">
        <v>160</v>
      </c>
      <c r="AI9631" t="s">
        <v>7427</v>
      </c>
      <c r="AJ9631" t="s">
        <v>46</v>
      </c>
      <c r="AK9631" t="s">
        <v>77</v>
      </c>
      <c r="AL9631" t="s">
        <v>7428</v>
      </c>
      <c r="AM9631">
        <v>3.4380000000000002</v>
      </c>
      <c r="AN9631">
        <v>2</v>
      </c>
      <c r="AO9631">
        <v>0.7</v>
      </c>
      <c r="AP9631">
        <v>-2.5211999999999999</v>
      </c>
      <c r="AQ9631">
        <f>YEAR(Table1[[#This Row],[Order Date]])</f>
        <v>2014</v>
      </c>
      <c r="AR9631" t="str">
        <f>TEXT(Table1[[#This Row],[Order Date]],"mmmm")</f>
        <v>January</v>
      </c>
      <c r="AS9631" t="str">
        <f>"Q"&amp;ROUNDUP(MONTH(Table1[[#This Row],[Order Date]])/3,0)</f>
        <v>Q1</v>
      </c>
      <c r="AT9631">
        <f>IF(Table1[[#This Row],[Sales]]=0,0,Table1[[#This Row],[Profit]]/Table1[[#This Row],[Sales]])</f>
        <v>-0.73333333333333328</v>
      </c>
    </row>
    <row r="9632" spans="22:46" x14ac:dyDescent="0.3">
      <c r="V9632">
        <v>9631</v>
      </c>
      <c r="W9632" t="s">
        <v>11558</v>
      </c>
      <c r="X9632" s="1">
        <v>42521</v>
      </c>
      <c r="Y9632" s="1">
        <v>42527</v>
      </c>
      <c r="Z9632" t="s">
        <v>51</v>
      </c>
      <c r="AA9632" t="s">
        <v>3660</v>
      </c>
      <c r="AB9632" t="s">
        <v>3661</v>
      </c>
      <c r="AC9632" t="s">
        <v>25</v>
      </c>
      <c r="AD9632" t="s">
        <v>26</v>
      </c>
      <c r="AE9632" t="s">
        <v>300</v>
      </c>
      <c r="AF9632" t="s">
        <v>301</v>
      </c>
      <c r="AG9632">
        <v>10011</v>
      </c>
      <c r="AH9632" t="s">
        <v>160</v>
      </c>
      <c r="AI9632" t="s">
        <v>503</v>
      </c>
      <c r="AJ9632" t="s">
        <v>46</v>
      </c>
      <c r="AK9632" t="s">
        <v>77</v>
      </c>
      <c r="AL9632" t="s">
        <v>504</v>
      </c>
      <c r="AM9632">
        <v>7.1520000000000001</v>
      </c>
      <c r="AN9632">
        <v>3</v>
      </c>
      <c r="AO9632">
        <v>0.2</v>
      </c>
      <c r="AP9632">
        <v>2.3243999999999998</v>
      </c>
      <c r="AQ9632">
        <f>YEAR(Table1[[#This Row],[Order Date]])</f>
        <v>2016</v>
      </c>
      <c r="AR9632" t="str">
        <f>TEXT(Table1[[#This Row],[Order Date]],"mmmm")</f>
        <v>May</v>
      </c>
      <c r="AS9632" t="str">
        <f>"Q"&amp;ROUNDUP(MONTH(Table1[[#This Row],[Order Date]])/3,0)</f>
        <v>Q2</v>
      </c>
      <c r="AT9632">
        <f>IF(Table1[[#This Row],[Sales]]=0,0,Table1[[#This Row],[Profit]]/Table1[[#This Row],[Sales]])</f>
        <v>0.32499999999999996</v>
      </c>
    </row>
    <row r="9633" spans="22:46" x14ac:dyDescent="0.3">
      <c r="V9633">
        <v>9632</v>
      </c>
      <c r="W9633" t="s">
        <v>11558</v>
      </c>
      <c r="X9633" s="1">
        <v>42521</v>
      </c>
      <c r="Y9633" s="1">
        <v>42527</v>
      </c>
      <c r="Z9633" t="s">
        <v>51</v>
      </c>
      <c r="AA9633" t="s">
        <v>3660</v>
      </c>
      <c r="AB9633" t="s">
        <v>3661</v>
      </c>
      <c r="AC9633" t="s">
        <v>25</v>
      </c>
      <c r="AD9633" t="s">
        <v>26</v>
      </c>
      <c r="AE9633" t="s">
        <v>300</v>
      </c>
      <c r="AF9633" t="s">
        <v>301</v>
      </c>
      <c r="AG9633">
        <v>10011</v>
      </c>
      <c r="AH9633" t="s">
        <v>160</v>
      </c>
      <c r="AI9633" t="s">
        <v>7891</v>
      </c>
      <c r="AJ9633" t="s">
        <v>73</v>
      </c>
      <c r="AK9633" t="s">
        <v>74</v>
      </c>
      <c r="AL9633" t="s">
        <v>7892</v>
      </c>
      <c r="AM9633">
        <v>179.7</v>
      </c>
      <c r="AN9633">
        <v>6</v>
      </c>
      <c r="AO9633">
        <v>0</v>
      </c>
      <c r="AP9633">
        <v>88.052999999999997</v>
      </c>
      <c r="AQ9633">
        <f>YEAR(Table1[[#This Row],[Order Date]])</f>
        <v>2016</v>
      </c>
      <c r="AR9633" t="str">
        <f>TEXT(Table1[[#This Row],[Order Date]],"mmmm")</f>
        <v>May</v>
      </c>
      <c r="AS9633" t="str">
        <f>"Q"&amp;ROUNDUP(MONTH(Table1[[#This Row],[Order Date]])/3,0)</f>
        <v>Q2</v>
      </c>
      <c r="AT9633">
        <f>IF(Table1[[#This Row],[Sales]]=0,0,Table1[[#This Row],[Profit]]/Table1[[#This Row],[Sales]])</f>
        <v>0.49</v>
      </c>
    </row>
    <row r="9634" spans="22:46" x14ac:dyDescent="0.3">
      <c r="V9634">
        <v>9633</v>
      </c>
      <c r="W9634" t="s">
        <v>11559</v>
      </c>
      <c r="X9634" s="1">
        <v>42779</v>
      </c>
      <c r="Y9634" t="s">
        <v>7724</v>
      </c>
      <c r="Z9634" t="s">
        <v>51</v>
      </c>
      <c r="AA9634" t="s">
        <v>7373</v>
      </c>
      <c r="AB9634" t="s">
        <v>7374</v>
      </c>
      <c r="AC9634" t="s">
        <v>25</v>
      </c>
      <c r="AD9634" t="s">
        <v>26</v>
      </c>
      <c r="AE9634" t="s">
        <v>463</v>
      </c>
      <c r="AF9634" t="s">
        <v>256</v>
      </c>
      <c r="AG9634">
        <v>55407</v>
      </c>
      <c r="AH9634" t="s">
        <v>111</v>
      </c>
      <c r="AI9634" t="s">
        <v>5402</v>
      </c>
      <c r="AJ9634" t="s">
        <v>46</v>
      </c>
      <c r="AK9634" t="s">
        <v>80</v>
      </c>
      <c r="AL9634" t="s">
        <v>5403</v>
      </c>
      <c r="AM9634">
        <v>90.64</v>
      </c>
      <c r="AN9634">
        <v>8</v>
      </c>
      <c r="AO9634">
        <v>0</v>
      </c>
      <c r="AP9634">
        <v>38.975200000000001</v>
      </c>
      <c r="AQ9634">
        <f>YEAR(Table1[[#This Row],[Order Date]])</f>
        <v>2017</v>
      </c>
      <c r="AR9634" t="str">
        <f>TEXT(Table1[[#This Row],[Order Date]],"mmmm")</f>
        <v>February</v>
      </c>
      <c r="AS9634" t="str">
        <f>"Q"&amp;ROUNDUP(MONTH(Table1[[#This Row],[Order Date]])/3,0)</f>
        <v>Q1</v>
      </c>
      <c r="AT9634">
        <f>IF(Table1[[#This Row],[Sales]]=0,0,Table1[[#This Row],[Profit]]/Table1[[#This Row],[Sales]])</f>
        <v>0.43</v>
      </c>
    </row>
    <row r="9635" spans="22:46" x14ac:dyDescent="0.3">
      <c r="V9635">
        <v>9634</v>
      </c>
      <c r="W9635" t="s">
        <v>11560</v>
      </c>
      <c r="X9635" s="1">
        <v>41926</v>
      </c>
      <c r="Y9635" t="s">
        <v>8608</v>
      </c>
      <c r="Z9635" t="s">
        <v>207</v>
      </c>
      <c r="AA9635" t="s">
        <v>6468</v>
      </c>
      <c r="AB9635" t="s">
        <v>6469</v>
      </c>
      <c r="AC9635" t="s">
        <v>25</v>
      </c>
      <c r="AD9635" t="s">
        <v>26</v>
      </c>
      <c r="AE9635" t="s">
        <v>4611</v>
      </c>
      <c r="AF9635" t="s">
        <v>1400</v>
      </c>
      <c r="AG9635">
        <v>2149</v>
      </c>
      <c r="AH9635" t="s">
        <v>160</v>
      </c>
      <c r="AI9635" t="s">
        <v>4488</v>
      </c>
      <c r="AJ9635" t="s">
        <v>73</v>
      </c>
      <c r="AK9635" t="s">
        <v>176</v>
      </c>
      <c r="AL9635" t="s">
        <v>4489</v>
      </c>
      <c r="AM9635">
        <v>177</v>
      </c>
      <c r="AN9635">
        <v>3</v>
      </c>
      <c r="AO9635">
        <v>0</v>
      </c>
      <c r="AP9635">
        <v>30.09</v>
      </c>
      <c r="AQ9635">
        <f>YEAR(Table1[[#This Row],[Order Date]])</f>
        <v>2014</v>
      </c>
      <c r="AR9635" t="str">
        <f>TEXT(Table1[[#This Row],[Order Date]],"mmmm")</f>
        <v>October</v>
      </c>
      <c r="AS9635" t="str">
        <f>"Q"&amp;ROUNDUP(MONTH(Table1[[#This Row],[Order Date]])/3,0)</f>
        <v>Q4</v>
      </c>
      <c r="AT9635">
        <f>IF(Table1[[#This Row],[Sales]]=0,0,Table1[[#This Row],[Profit]]/Table1[[#This Row],[Sales]])</f>
        <v>0.17</v>
      </c>
    </row>
    <row r="9636" spans="22:46" x14ac:dyDescent="0.3">
      <c r="V9636">
        <v>9635</v>
      </c>
      <c r="W9636" t="s">
        <v>11560</v>
      </c>
      <c r="X9636" s="1">
        <v>41926</v>
      </c>
      <c r="Y9636" t="s">
        <v>8608</v>
      </c>
      <c r="Z9636" t="s">
        <v>207</v>
      </c>
      <c r="AA9636" t="s">
        <v>6468</v>
      </c>
      <c r="AB9636" t="s">
        <v>6469</v>
      </c>
      <c r="AC9636" t="s">
        <v>25</v>
      </c>
      <c r="AD9636" t="s">
        <v>26</v>
      </c>
      <c r="AE9636" t="s">
        <v>4611</v>
      </c>
      <c r="AF9636" t="s">
        <v>1400</v>
      </c>
      <c r="AG9636">
        <v>2149</v>
      </c>
      <c r="AH9636" t="s">
        <v>160</v>
      </c>
      <c r="AI9636" t="s">
        <v>393</v>
      </c>
      <c r="AJ9636" t="s">
        <v>46</v>
      </c>
      <c r="AK9636" t="s">
        <v>60</v>
      </c>
      <c r="AL9636" t="s">
        <v>394</v>
      </c>
      <c r="AM9636">
        <v>79.45</v>
      </c>
      <c r="AN9636">
        <v>7</v>
      </c>
      <c r="AO9636">
        <v>0</v>
      </c>
      <c r="AP9636">
        <v>22.245999999999999</v>
      </c>
      <c r="AQ9636">
        <f>YEAR(Table1[[#This Row],[Order Date]])</f>
        <v>2014</v>
      </c>
      <c r="AR9636" t="str">
        <f>TEXT(Table1[[#This Row],[Order Date]],"mmmm")</f>
        <v>October</v>
      </c>
      <c r="AS9636" t="str">
        <f>"Q"&amp;ROUNDUP(MONTH(Table1[[#This Row],[Order Date]])/3,0)</f>
        <v>Q4</v>
      </c>
      <c r="AT9636">
        <f>IF(Table1[[#This Row],[Sales]]=0,0,Table1[[#This Row],[Profit]]/Table1[[#This Row],[Sales]])</f>
        <v>0.27999999999999997</v>
      </c>
    </row>
    <row r="9637" spans="22:46" x14ac:dyDescent="0.3">
      <c r="V9637">
        <v>9636</v>
      </c>
      <c r="W9637" t="s">
        <v>11560</v>
      </c>
      <c r="X9637" s="1">
        <v>41926</v>
      </c>
      <c r="Y9637" t="s">
        <v>8608</v>
      </c>
      <c r="Z9637" t="s">
        <v>207</v>
      </c>
      <c r="AA9637" t="s">
        <v>6468</v>
      </c>
      <c r="AB9637" t="s">
        <v>6469</v>
      </c>
      <c r="AC9637" t="s">
        <v>25</v>
      </c>
      <c r="AD9637" t="s">
        <v>26</v>
      </c>
      <c r="AE9637" t="s">
        <v>4611</v>
      </c>
      <c r="AF9637" t="s">
        <v>1400</v>
      </c>
      <c r="AG9637">
        <v>2149</v>
      </c>
      <c r="AH9637" t="s">
        <v>160</v>
      </c>
      <c r="AI9637" t="s">
        <v>8420</v>
      </c>
      <c r="AJ9637" t="s">
        <v>31</v>
      </c>
      <c r="AK9637" t="s">
        <v>35</v>
      </c>
      <c r="AL9637" t="s">
        <v>8421</v>
      </c>
      <c r="AM9637">
        <v>1628.82</v>
      </c>
      <c r="AN9637">
        <v>9</v>
      </c>
      <c r="AO9637">
        <v>0</v>
      </c>
      <c r="AP9637">
        <v>260.6112</v>
      </c>
      <c r="AQ9637">
        <f>YEAR(Table1[[#This Row],[Order Date]])</f>
        <v>2014</v>
      </c>
      <c r="AR9637" t="str">
        <f>TEXT(Table1[[#This Row],[Order Date]],"mmmm")</f>
        <v>October</v>
      </c>
      <c r="AS9637" t="str">
        <f>"Q"&amp;ROUNDUP(MONTH(Table1[[#This Row],[Order Date]])/3,0)</f>
        <v>Q4</v>
      </c>
      <c r="AT9637">
        <f>IF(Table1[[#This Row],[Sales]]=0,0,Table1[[#This Row],[Profit]]/Table1[[#This Row],[Sales]])</f>
        <v>0.16</v>
      </c>
    </row>
    <row r="9638" spans="22:46" x14ac:dyDescent="0.3">
      <c r="V9638">
        <v>9637</v>
      </c>
      <c r="W9638" t="s">
        <v>11561</v>
      </c>
      <c r="X9638" s="1">
        <v>41961</v>
      </c>
      <c r="Y9638" t="s">
        <v>4687</v>
      </c>
      <c r="Z9638" t="s">
        <v>51</v>
      </c>
      <c r="AA9638" t="s">
        <v>1827</v>
      </c>
      <c r="AB9638" t="s">
        <v>1828</v>
      </c>
      <c r="AC9638" t="s">
        <v>41</v>
      </c>
      <c r="AD9638" t="s">
        <v>26</v>
      </c>
      <c r="AE9638" t="s">
        <v>99</v>
      </c>
      <c r="AF9638" t="s">
        <v>100</v>
      </c>
      <c r="AG9638">
        <v>98105</v>
      </c>
      <c r="AH9638" t="s">
        <v>44</v>
      </c>
      <c r="AI9638" t="s">
        <v>2490</v>
      </c>
      <c r="AJ9638" t="s">
        <v>31</v>
      </c>
      <c r="AK9638" t="s">
        <v>67</v>
      </c>
      <c r="AL9638" t="s">
        <v>2491</v>
      </c>
      <c r="AM9638">
        <v>137.54</v>
      </c>
      <c r="AN9638">
        <v>2</v>
      </c>
      <c r="AO9638">
        <v>0</v>
      </c>
      <c r="AP9638">
        <v>55.015999999999998</v>
      </c>
      <c r="AQ9638">
        <f>YEAR(Table1[[#This Row],[Order Date]])</f>
        <v>2014</v>
      </c>
      <c r="AR9638" t="str">
        <f>TEXT(Table1[[#This Row],[Order Date]],"mmmm")</f>
        <v>November</v>
      </c>
      <c r="AS9638" t="str">
        <f>"Q"&amp;ROUNDUP(MONTH(Table1[[#This Row],[Order Date]])/3,0)</f>
        <v>Q4</v>
      </c>
      <c r="AT9638">
        <f>IF(Table1[[#This Row],[Sales]]=0,0,Table1[[#This Row],[Profit]]/Table1[[#This Row],[Sales]])</f>
        <v>0.4</v>
      </c>
    </row>
    <row r="9639" spans="22:46" x14ac:dyDescent="0.3">
      <c r="V9639">
        <v>9638</v>
      </c>
      <c r="W9639" t="s">
        <v>11561</v>
      </c>
      <c r="X9639" s="1">
        <v>41961</v>
      </c>
      <c r="Y9639" t="s">
        <v>4687</v>
      </c>
      <c r="Z9639" t="s">
        <v>51</v>
      </c>
      <c r="AA9639" t="s">
        <v>1827</v>
      </c>
      <c r="AB9639" t="s">
        <v>1828</v>
      </c>
      <c r="AC9639" t="s">
        <v>41</v>
      </c>
      <c r="AD9639" t="s">
        <v>26</v>
      </c>
      <c r="AE9639" t="s">
        <v>99</v>
      </c>
      <c r="AF9639" t="s">
        <v>100</v>
      </c>
      <c r="AG9639">
        <v>98105</v>
      </c>
      <c r="AH9639" t="s">
        <v>44</v>
      </c>
      <c r="AI9639" t="s">
        <v>4252</v>
      </c>
      <c r="AJ9639" t="s">
        <v>31</v>
      </c>
      <c r="AK9639" t="s">
        <v>57</v>
      </c>
      <c r="AL9639" t="s">
        <v>4253</v>
      </c>
      <c r="AM9639">
        <v>730.2</v>
      </c>
      <c r="AN9639">
        <v>4</v>
      </c>
      <c r="AO9639">
        <v>0</v>
      </c>
      <c r="AP9639">
        <v>94.926000000000002</v>
      </c>
      <c r="AQ9639">
        <f>YEAR(Table1[[#This Row],[Order Date]])</f>
        <v>2014</v>
      </c>
      <c r="AR9639" t="str">
        <f>TEXT(Table1[[#This Row],[Order Date]],"mmmm")</f>
        <v>November</v>
      </c>
      <c r="AS9639" t="str">
        <f>"Q"&amp;ROUNDUP(MONTH(Table1[[#This Row],[Order Date]])/3,0)</f>
        <v>Q4</v>
      </c>
      <c r="AT9639">
        <f>IF(Table1[[#This Row],[Sales]]=0,0,Table1[[#This Row],[Profit]]/Table1[[#This Row],[Sales]])</f>
        <v>0.13</v>
      </c>
    </row>
    <row r="9640" spans="22:46" x14ac:dyDescent="0.3">
      <c r="V9640">
        <v>9639</v>
      </c>
      <c r="W9640" t="s">
        <v>11562</v>
      </c>
      <c r="X9640" s="1">
        <v>43051</v>
      </c>
      <c r="Y9640" t="s">
        <v>1953</v>
      </c>
      <c r="Z9640" t="s">
        <v>22</v>
      </c>
      <c r="AA9640" t="s">
        <v>2060</v>
      </c>
      <c r="AB9640" t="s">
        <v>2061</v>
      </c>
      <c r="AC9640" t="s">
        <v>25</v>
      </c>
      <c r="AD9640" t="s">
        <v>26</v>
      </c>
      <c r="AE9640" t="s">
        <v>42</v>
      </c>
      <c r="AF9640" t="s">
        <v>43</v>
      </c>
      <c r="AG9640">
        <v>90032</v>
      </c>
      <c r="AH9640" t="s">
        <v>44</v>
      </c>
      <c r="AI9640" t="s">
        <v>10516</v>
      </c>
      <c r="AJ9640" t="s">
        <v>46</v>
      </c>
      <c r="AK9640" t="s">
        <v>94</v>
      </c>
      <c r="AL9640" t="s">
        <v>10517</v>
      </c>
      <c r="AM9640">
        <v>11.56</v>
      </c>
      <c r="AN9640">
        <v>2</v>
      </c>
      <c r="AO9640">
        <v>0</v>
      </c>
      <c r="AP9640">
        <v>5.6643999999999997</v>
      </c>
      <c r="AQ9640">
        <f>YEAR(Table1[[#This Row],[Order Date]])</f>
        <v>2017</v>
      </c>
      <c r="AR9640" t="str">
        <f>TEXT(Table1[[#This Row],[Order Date]],"mmmm")</f>
        <v>November</v>
      </c>
      <c r="AS9640" t="str">
        <f>"Q"&amp;ROUNDUP(MONTH(Table1[[#This Row],[Order Date]])/3,0)</f>
        <v>Q4</v>
      </c>
      <c r="AT9640">
        <f>IF(Table1[[#This Row],[Sales]]=0,0,Table1[[#This Row],[Profit]]/Table1[[#This Row],[Sales]])</f>
        <v>0.48999999999999994</v>
      </c>
    </row>
    <row r="9641" spans="22:46" x14ac:dyDescent="0.3">
      <c r="V9641">
        <v>9640</v>
      </c>
      <c r="W9641" t="s">
        <v>11563</v>
      </c>
      <c r="X9641" s="1">
        <v>42032</v>
      </c>
      <c r="Y9641" t="s">
        <v>460</v>
      </c>
      <c r="Z9641" t="s">
        <v>22</v>
      </c>
      <c r="AA9641" t="s">
        <v>939</v>
      </c>
      <c r="AB9641" t="s">
        <v>940</v>
      </c>
      <c r="AC9641" t="s">
        <v>25</v>
      </c>
      <c r="AD9641" t="s">
        <v>26</v>
      </c>
      <c r="AE9641" t="s">
        <v>91</v>
      </c>
      <c r="AF9641" t="s">
        <v>92</v>
      </c>
      <c r="AG9641">
        <v>28027</v>
      </c>
      <c r="AH9641" t="s">
        <v>29</v>
      </c>
      <c r="AI9641" t="s">
        <v>2614</v>
      </c>
      <c r="AJ9641" t="s">
        <v>31</v>
      </c>
      <c r="AK9641" t="s">
        <v>57</v>
      </c>
      <c r="AL9641" t="s">
        <v>2615</v>
      </c>
      <c r="AM9641">
        <v>4297.6440000000002</v>
      </c>
      <c r="AN9641">
        <v>13</v>
      </c>
      <c r="AO9641">
        <v>0.4</v>
      </c>
      <c r="AP9641">
        <v>-1862.3124</v>
      </c>
      <c r="AQ9641">
        <f>YEAR(Table1[[#This Row],[Order Date]])</f>
        <v>2015</v>
      </c>
      <c r="AR9641" t="str">
        <f>TEXT(Table1[[#This Row],[Order Date]],"mmmm")</f>
        <v>January</v>
      </c>
      <c r="AS9641" t="str">
        <f>"Q"&amp;ROUNDUP(MONTH(Table1[[#This Row],[Order Date]])/3,0)</f>
        <v>Q1</v>
      </c>
      <c r="AT9641">
        <f>IF(Table1[[#This Row],[Sales]]=0,0,Table1[[#This Row],[Profit]]/Table1[[#This Row],[Sales]])</f>
        <v>-0.43333333333333329</v>
      </c>
    </row>
    <row r="9642" spans="22:46" x14ac:dyDescent="0.3">
      <c r="V9642">
        <v>9641</v>
      </c>
      <c r="W9642" t="s">
        <v>11564</v>
      </c>
      <c r="X9642" s="1">
        <v>41705</v>
      </c>
      <c r="Y9642" s="1">
        <v>41976</v>
      </c>
      <c r="Z9642" t="s">
        <v>51</v>
      </c>
      <c r="AA9642" t="s">
        <v>10333</v>
      </c>
      <c r="AB9642" t="s">
        <v>10334</v>
      </c>
      <c r="AC9642" t="s">
        <v>41</v>
      </c>
      <c r="AD9642" t="s">
        <v>26</v>
      </c>
      <c r="AE9642" t="s">
        <v>99</v>
      </c>
      <c r="AF9642" t="s">
        <v>100</v>
      </c>
      <c r="AG9642">
        <v>98103</v>
      </c>
      <c r="AH9642" t="s">
        <v>44</v>
      </c>
      <c r="AI9642" t="s">
        <v>533</v>
      </c>
      <c r="AJ9642" t="s">
        <v>46</v>
      </c>
      <c r="AK9642" t="s">
        <v>70</v>
      </c>
      <c r="AL9642" t="s">
        <v>534</v>
      </c>
      <c r="AM9642">
        <v>20.65</v>
      </c>
      <c r="AN9642">
        <v>5</v>
      </c>
      <c r="AO9642">
        <v>0</v>
      </c>
      <c r="AP9642">
        <v>9.4990000000000006</v>
      </c>
      <c r="AQ9642">
        <f>YEAR(Table1[[#This Row],[Order Date]])</f>
        <v>2014</v>
      </c>
      <c r="AR9642" t="str">
        <f>TEXT(Table1[[#This Row],[Order Date]],"mmmm")</f>
        <v>March</v>
      </c>
      <c r="AS9642" t="str">
        <f>"Q"&amp;ROUNDUP(MONTH(Table1[[#This Row],[Order Date]])/3,0)</f>
        <v>Q1</v>
      </c>
      <c r="AT9642">
        <f>IF(Table1[[#This Row],[Sales]]=0,0,Table1[[#This Row],[Profit]]/Table1[[#This Row],[Sales]])</f>
        <v>0.46000000000000008</v>
      </c>
    </row>
    <row r="9643" spans="22:46" x14ac:dyDescent="0.3">
      <c r="V9643">
        <v>9642</v>
      </c>
      <c r="W9643" t="s">
        <v>11564</v>
      </c>
      <c r="X9643" s="1">
        <v>41705</v>
      </c>
      <c r="Y9643" s="1">
        <v>41976</v>
      </c>
      <c r="Z9643" t="s">
        <v>51</v>
      </c>
      <c r="AA9643" t="s">
        <v>10333</v>
      </c>
      <c r="AB9643" t="s">
        <v>10334</v>
      </c>
      <c r="AC9643" t="s">
        <v>41</v>
      </c>
      <c r="AD9643" t="s">
        <v>26</v>
      </c>
      <c r="AE9643" t="s">
        <v>99</v>
      </c>
      <c r="AF9643" t="s">
        <v>100</v>
      </c>
      <c r="AG9643">
        <v>98103</v>
      </c>
      <c r="AH9643" t="s">
        <v>44</v>
      </c>
      <c r="AI9643" t="s">
        <v>1585</v>
      </c>
      <c r="AJ9643" t="s">
        <v>46</v>
      </c>
      <c r="AK9643" t="s">
        <v>60</v>
      </c>
      <c r="AL9643" t="s">
        <v>1586</v>
      </c>
      <c r="AM9643">
        <v>204.9</v>
      </c>
      <c r="AN9643">
        <v>5</v>
      </c>
      <c r="AO9643">
        <v>0</v>
      </c>
      <c r="AP9643">
        <v>0</v>
      </c>
      <c r="AQ9643">
        <f>YEAR(Table1[[#This Row],[Order Date]])</f>
        <v>2014</v>
      </c>
      <c r="AR9643" t="str">
        <f>TEXT(Table1[[#This Row],[Order Date]],"mmmm")</f>
        <v>March</v>
      </c>
      <c r="AS9643" t="str">
        <f>"Q"&amp;ROUNDUP(MONTH(Table1[[#This Row],[Order Date]])/3,0)</f>
        <v>Q1</v>
      </c>
      <c r="AT9643">
        <f>IF(Table1[[#This Row],[Sales]]=0,0,Table1[[#This Row],[Profit]]/Table1[[#This Row],[Sales]])</f>
        <v>0</v>
      </c>
    </row>
    <row r="9644" spans="22:46" x14ac:dyDescent="0.3">
      <c r="V9644">
        <v>9643</v>
      </c>
      <c r="W9644" t="s">
        <v>11564</v>
      </c>
      <c r="X9644" s="1">
        <v>41705</v>
      </c>
      <c r="Y9644" s="1">
        <v>41976</v>
      </c>
      <c r="Z9644" t="s">
        <v>51</v>
      </c>
      <c r="AA9644" t="s">
        <v>10333</v>
      </c>
      <c r="AB9644" t="s">
        <v>10334</v>
      </c>
      <c r="AC9644" t="s">
        <v>41</v>
      </c>
      <c r="AD9644" t="s">
        <v>26</v>
      </c>
      <c r="AE9644" t="s">
        <v>99</v>
      </c>
      <c r="AF9644" t="s">
        <v>100</v>
      </c>
      <c r="AG9644">
        <v>98103</v>
      </c>
      <c r="AH9644" t="s">
        <v>44</v>
      </c>
      <c r="AI9644" t="s">
        <v>11363</v>
      </c>
      <c r="AJ9644" t="s">
        <v>31</v>
      </c>
      <c r="AK9644" t="s">
        <v>35</v>
      </c>
      <c r="AL9644" t="s">
        <v>11364</v>
      </c>
      <c r="AM9644">
        <v>436.70400000000001</v>
      </c>
      <c r="AN9644">
        <v>6</v>
      </c>
      <c r="AO9644">
        <v>0.2</v>
      </c>
      <c r="AP9644">
        <v>21.8352</v>
      </c>
      <c r="AQ9644">
        <f>YEAR(Table1[[#This Row],[Order Date]])</f>
        <v>2014</v>
      </c>
      <c r="AR9644" t="str">
        <f>TEXT(Table1[[#This Row],[Order Date]],"mmmm")</f>
        <v>March</v>
      </c>
      <c r="AS9644" t="str">
        <f>"Q"&amp;ROUNDUP(MONTH(Table1[[#This Row],[Order Date]])/3,0)</f>
        <v>Q1</v>
      </c>
      <c r="AT9644">
        <f>IF(Table1[[#This Row],[Sales]]=0,0,Table1[[#This Row],[Profit]]/Table1[[#This Row],[Sales]])</f>
        <v>0.05</v>
      </c>
    </row>
    <row r="9645" spans="22:46" x14ac:dyDescent="0.3">
      <c r="V9645">
        <v>9644</v>
      </c>
      <c r="W9645" t="s">
        <v>11564</v>
      </c>
      <c r="X9645" s="1">
        <v>41705</v>
      </c>
      <c r="Y9645" s="1">
        <v>41976</v>
      </c>
      <c r="Z9645" t="s">
        <v>51</v>
      </c>
      <c r="AA9645" t="s">
        <v>10333</v>
      </c>
      <c r="AB9645" t="s">
        <v>10334</v>
      </c>
      <c r="AC9645" t="s">
        <v>41</v>
      </c>
      <c r="AD9645" t="s">
        <v>26</v>
      </c>
      <c r="AE9645" t="s">
        <v>99</v>
      </c>
      <c r="AF9645" t="s">
        <v>100</v>
      </c>
      <c r="AG9645">
        <v>98103</v>
      </c>
      <c r="AH9645" t="s">
        <v>44</v>
      </c>
      <c r="AI9645" t="s">
        <v>7050</v>
      </c>
      <c r="AJ9645" t="s">
        <v>31</v>
      </c>
      <c r="AK9645" t="s">
        <v>35</v>
      </c>
      <c r="AL9645" t="s">
        <v>7051</v>
      </c>
      <c r="AM9645">
        <v>481.56799999999998</v>
      </c>
      <c r="AN9645">
        <v>2</v>
      </c>
      <c r="AO9645">
        <v>0.2</v>
      </c>
      <c r="AP9645">
        <v>54.176400000000001</v>
      </c>
      <c r="AQ9645">
        <f>YEAR(Table1[[#This Row],[Order Date]])</f>
        <v>2014</v>
      </c>
      <c r="AR9645" t="str">
        <f>TEXT(Table1[[#This Row],[Order Date]],"mmmm")</f>
        <v>March</v>
      </c>
      <c r="AS9645" t="str">
        <f>"Q"&amp;ROUNDUP(MONTH(Table1[[#This Row],[Order Date]])/3,0)</f>
        <v>Q1</v>
      </c>
      <c r="AT9645">
        <f>IF(Table1[[#This Row],[Sales]]=0,0,Table1[[#This Row],[Profit]]/Table1[[#This Row],[Sales]])</f>
        <v>0.1125</v>
      </c>
    </row>
    <row r="9646" spans="22:46" x14ac:dyDescent="0.3">
      <c r="V9646">
        <v>9645</v>
      </c>
      <c r="W9646" t="s">
        <v>11565</v>
      </c>
      <c r="X9646" s="1">
        <v>42894</v>
      </c>
      <c r="Y9646" t="s">
        <v>1875</v>
      </c>
      <c r="Z9646" t="s">
        <v>51</v>
      </c>
      <c r="AA9646" t="s">
        <v>3580</v>
      </c>
      <c r="AB9646" t="s">
        <v>3581</v>
      </c>
      <c r="AC9646" t="s">
        <v>25</v>
      </c>
      <c r="AD9646" t="s">
        <v>26</v>
      </c>
      <c r="AE9646" t="s">
        <v>4439</v>
      </c>
      <c r="AF9646" t="s">
        <v>349</v>
      </c>
      <c r="AG9646">
        <v>85301</v>
      </c>
      <c r="AH9646" t="s">
        <v>44</v>
      </c>
      <c r="AI9646" t="s">
        <v>4925</v>
      </c>
      <c r="AJ9646" t="s">
        <v>73</v>
      </c>
      <c r="AK9646" t="s">
        <v>176</v>
      </c>
      <c r="AL9646" t="s">
        <v>4926</v>
      </c>
      <c r="AM9646">
        <v>89.543999999999997</v>
      </c>
      <c r="AN9646">
        <v>7</v>
      </c>
      <c r="AO9646">
        <v>0.2</v>
      </c>
      <c r="AP9646">
        <v>12.3123</v>
      </c>
      <c r="AQ9646">
        <f>YEAR(Table1[[#This Row],[Order Date]])</f>
        <v>2017</v>
      </c>
      <c r="AR9646" t="str">
        <f>TEXT(Table1[[#This Row],[Order Date]],"mmmm")</f>
        <v>June</v>
      </c>
      <c r="AS9646" t="str">
        <f>"Q"&amp;ROUNDUP(MONTH(Table1[[#This Row],[Order Date]])/3,0)</f>
        <v>Q2</v>
      </c>
      <c r="AT9646">
        <f>IF(Table1[[#This Row],[Sales]]=0,0,Table1[[#This Row],[Profit]]/Table1[[#This Row],[Sales]])</f>
        <v>0.13750000000000001</v>
      </c>
    </row>
    <row r="9647" spans="22:46" x14ac:dyDescent="0.3">
      <c r="V9647">
        <v>9646</v>
      </c>
      <c r="W9647" t="s">
        <v>11565</v>
      </c>
      <c r="X9647" s="1">
        <v>42894</v>
      </c>
      <c r="Y9647" t="s">
        <v>1875</v>
      </c>
      <c r="Z9647" t="s">
        <v>51</v>
      </c>
      <c r="AA9647" t="s">
        <v>3580</v>
      </c>
      <c r="AB9647" t="s">
        <v>3581</v>
      </c>
      <c r="AC9647" t="s">
        <v>25</v>
      </c>
      <c r="AD9647" t="s">
        <v>26</v>
      </c>
      <c r="AE9647" t="s">
        <v>4439</v>
      </c>
      <c r="AF9647" t="s">
        <v>349</v>
      </c>
      <c r="AG9647">
        <v>85301</v>
      </c>
      <c r="AH9647" t="s">
        <v>44</v>
      </c>
      <c r="AI9647" t="s">
        <v>998</v>
      </c>
      <c r="AJ9647" t="s">
        <v>46</v>
      </c>
      <c r="AK9647" t="s">
        <v>60</v>
      </c>
      <c r="AL9647" t="s">
        <v>999</v>
      </c>
      <c r="AM9647">
        <v>35.167999999999999</v>
      </c>
      <c r="AN9647">
        <v>2</v>
      </c>
      <c r="AO9647">
        <v>0.2</v>
      </c>
      <c r="AP9647">
        <v>-8.3523999999999994</v>
      </c>
      <c r="AQ9647">
        <f>YEAR(Table1[[#This Row],[Order Date]])</f>
        <v>2017</v>
      </c>
      <c r="AR9647" t="str">
        <f>TEXT(Table1[[#This Row],[Order Date]],"mmmm")</f>
        <v>June</v>
      </c>
      <c r="AS9647" t="str">
        <f>"Q"&amp;ROUNDUP(MONTH(Table1[[#This Row],[Order Date]])/3,0)</f>
        <v>Q2</v>
      </c>
      <c r="AT9647">
        <f>IF(Table1[[#This Row],[Sales]]=0,0,Table1[[#This Row],[Profit]]/Table1[[#This Row],[Sales]])</f>
        <v>-0.23749999999999999</v>
      </c>
    </row>
    <row r="9648" spans="22:46" x14ac:dyDescent="0.3">
      <c r="V9648">
        <v>9647</v>
      </c>
      <c r="W9648" t="s">
        <v>11565</v>
      </c>
      <c r="X9648" s="1">
        <v>42894</v>
      </c>
      <c r="Y9648" t="s">
        <v>1875</v>
      </c>
      <c r="Z9648" t="s">
        <v>51</v>
      </c>
      <c r="AA9648" t="s">
        <v>3580</v>
      </c>
      <c r="AB9648" t="s">
        <v>3581</v>
      </c>
      <c r="AC9648" t="s">
        <v>25</v>
      </c>
      <c r="AD9648" t="s">
        <v>26</v>
      </c>
      <c r="AE9648" t="s">
        <v>4439</v>
      </c>
      <c r="AF9648" t="s">
        <v>349</v>
      </c>
      <c r="AG9648">
        <v>85301</v>
      </c>
      <c r="AH9648" t="s">
        <v>44</v>
      </c>
      <c r="AI9648" t="s">
        <v>1198</v>
      </c>
      <c r="AJ9648" t="s">
        <v>46</v>
      </c>
      <c r="AK9648" t="s">
        <v>77</v>
      </c>
      <c r="AL9648" t="s">
        <v>1199</v>
      </c>
      <c r="AM9648">
        <v>72.587999999999994</v>
      </c>
      <c r="AN9648">
        <v>2</v>
      </c>
      <c r="AO9648">
        <v>0.7</v>
      </c>
      <c r="AP9648">
        <v>-48.392000000000003</v>
      </c>
      <c r="AQ9648">
        <f>YEAR(Table1[[#This Row],[Order Date]])</f>
        <v>2017</v>
      </c>
      <c r="AR9648" t="str">
        <f>TEXT(Table1[[#This Row],[Order Date]],"mmmm")</f>
        <v>June</v>
      </c>
      <c r="AS9648" t="str">
        <f>"Q"&amp;ROUNDUP(MONTH(Table1[[#This Row],[Order Date]])/3,0)</f>
        <v>Q2</v>
      </c>
      <c r="AT9648">
        <f>IF(Table1[[#This Row],[Sales]]=0,0,Table1[[#This Row],[Profit]]/Table1[[#This Row],[Sales]])</f>
        <v>-0.66666666666666674</v>
      </c>
    </row>
    <row r="9649" spans="22:46" x14ac:dyDescent="0.3">
      <c r="V9649">
        <v>9648</v>
      </c>
      <c r="W9649" t="s">
        <v>11566</v>
      </c>
      <c r="X9649" s="1">
        <v>41962</v>
      </c>
      <c r="Y9649" t="s">
        <v>828</v>
      </c>
      <c r="Z9649" t="s">
        <v>51</v>
      </c>
      <c r="AA9649" t="s">
        <v>5864</v>
      </c>
      <c r="AB9649" t="s">
        <v>5865</v>
      </c>
      <c r="AC9649" t="s">
        <v>25</v>
      </c>
      <c r="AD9649" t="s">
        <v>26</v>
      </c>
      <c r="AE9649" t="s">
        <v>11567</v>
      </c>
      <c r="AF9649" t="s">
        <v>256</v>
      </c>
      <c r="AG9649">
        <v>55433</v>
      </c>
      <c r="AH9649" t="s">
        <v>111</v>
      </c>
      <c r="AI9649" t="s">
        <v>5049</v>
      </c>
      <c r="AJ9649" t="s">
        <v>46</v>
      </c>
      <c r="AK9649" t="s">
        <v>60</v>
      </c>
      <c r="AL9649" t="s">
        <v>5050</v>
      </c>
      <c r="AM9649">
        <v>221.16</v>
      </c>
      <c r="AN9649">
        <v>4</v>
      </c>
      <c r="AO9649">
        <v>0</v>
      </c>
      <c r="AP9649">
        <v>57.501600000000003</v>
      </c>
      <c r="AQ9649">
        <f>YEAR(Table1[[#This Row],[Order Date]])</f>
        <v>2014</v>
      </c>
      <c r="AR9649" t="str">
        <f>TEXT(Table1[[#This Row],[Order Date]],"mmmm")</f>
        <v>November</v>
      </c>
      <c r="AS9649" t="str">
        <f>"Q"&amp;ROUNDUP(MONTH(Table1[[#This Row],[Order Date]])/3,0)</f>
        <v>Q4</v>
      </c>
      <c r="AT9649">
        <f>IF(Table1[[#This Row],[Sales]]=0,0,Table1[[#This Row],[Profit]]/Table1[[#This Row],[Sales]])</f>
        <v>0.26</v>
      </c>
    </row>
    <row r="9650" spans="22:46" x14ac:dyDescent="0.3">
      <c r="V9650">
        <v>9649</v>
      </c>
      <c r="W9650" t="s">
        <v>11566</v>
      </c>
      <c r="X9650" s="1">
        <v>41962</v>
      </c>
      <c r="Y9650" t="s">
        <v>828</v>
      </c>
      <c r="Z9650" t="s">
        <v>51</v>
      </c>
      <c r="AA9650" t="s">
        <v>5864</v>
      </c>
      <c r="AB9650" t="s">
        <v>5865</v>
      </c>
      <c r="AC9650" t="s">
        <v>25</v>
      </c>
      <c r="AD9650" t="s">
        <v>26</v>
      </c>
      <c r="AE9650" t="s">
        <v>11567</v>
      </c>
      <c r="AF9650" t="s">
        <v>256</v>
      </c>
      <c r="AG9650">
        <v>55433</v>
      </c>
      <c r="AH9650" t="s">
        <v>111</v>
      </c>
      <c r="AI9650" t="s">
        <v>2349</v>
      </c>
      <c r="AJ9650" t="s">
        <v>73</v>
      </c>
      <c r="AK9650" t="s">
        <v>74</v>
      </c>
      <c r="AL9650" t="s">
        <v>2350</v>
      </c>
      <c r="AM9650">
        <v>281.97000000000003</v>
      </c>
      <c r="AN9650">
        <v>3</v>
      </c>
      <c r="AO9650">
        <v>0</v>
      </c>
      <c r="AP9650">
        <v>78.951599999999999</v>
      </c>
      <c r="AQ9650">
        <f>YEAR(Table1[[#This Row],[Order Date]])</f>
        <v>2014</v>
      </c>
      <c r="AR9650" t="str">
        <f>TEXT(Table1[[#This Row],[Order Date]],"mmmm")</f>
        <v>November</v>
      </c>
      <c r="AS9650" t="str">
        <f>"Q"&amp;ROUNDUP(MONTH(Table1[[#This Row],[Order Date]])/3,0)</f>
        <v>Q4</v>
      </c>
      <c r="AT9650">
        <f>IF(Table1[[#This Row],[Sales]]=0,0,Table1[[#This Row],[Profit]]/Table1[[#This Row],[Sales]])</f>
        <v>0.27999999999999997</v>
      </c>
    </row>
    <row r="9651" spans="22:46" x14ac:dyDescent="0.3">
      <c r="V9651">
        <v>9650</v>
      </c>
      <c r="W9651" t="s">
        <v>11568</v>
      </c>
      <c r="X9651" s="1">
        <v>42700</v>
      </c>
      <c r="Y9651" t="s">
        <v>5775</v>
      </c>
      <c r="Z9651" t="s">
        <v>51</v>
      </c>
      <c r="AA9651" t="s">
        <v>3122</v>
      </c>
      <c r="AB9651" t="s">
        <v>3123</v>
      </c>
      <c r="AC9651" t="s">
        <v>25</v>
      </c>
      <c r="AD9651" t="s">
        <v>26</v>
      </c>
      <c r="AE9651" t="s">
        <v>42</v>
      </c>
      <c r="AF9651" t="s">
        <v>43</v>
      </c>
      <c r="AG9651">
        <v>90045</v>
      </c>
      <c r="AH9651" t="s">
        <v>44</v>
      </c>
      <c r="AI9651" t="s">
        <v>5625</v>
      </c>
      <c r="AJ9651" t="s">
        <v>31</v>
      </c>
      <c r="AK9651" t="s">
        <v>32</v>
      </c>
      <c r="AL9651" t="s">
        <v>5626</v>
      </c>
      <c r="AM9651">
        <v>3406.6640000000002</v>
      </c>
      <c r="AN9651">
        <v>8</v>
      </c>
      <c r="AO9651">
        <v>0.15</v>
      </c>
      <c r="AP9651">
        <v>160.31360000000001</v>
      </c>
      <c r="AQ9651">
        <f>YEAR(Table1[[#This Row],[Order Date]])</f>
        <v>2016</v>
      </c>
      <c r="AR9651" t="str">
        <f>TEXT(Table1[[#This Row],[Order Date]],"mmmm")</f>
        <v>November</v>
      </c>
      <c r="AS9651" t="str">
        <f>"Q"&amp;ROUNDUP(MONTH(Table1[[#This Row],[Order Date]])/3,0)</f>
        <v>Q4</v>
      </c>
      <c r="AT9651">
        <f>IF(Table1[[#This Row],[Sales]]=0,0,Table1[[#This Row],[Profit]]/Table1[[#This Row],[Sales]])</f>
        <v>4.7058823529411764E-2</v>
      </c>
    </row>
    <row r="9652" spans="22:46" x14ac:dyDescent="0.3">
      <c r="V9652">
        <v>9651</v>
      </c>
      <c r="W9652" t="s">
        <v>11568</v>
      </c>
      <c r="X9652" s="1">
        <v>42700</v>
      </c>
      <c r="Y9652" t="s">
        <v>5775</v>
      </c>
      <c r="Z9652" t="s">
        <v>51</v>
      </c>
      <c r="AA9652" t="s">
        <v>3122</v>
      </c>
      <c r="AB9652" t="s">
        <v>3123</v>
      </c>
      <c r="AC9652" t="s">
        <v>25</v>
      </c>
      <c r="AD9652" t="s">
        <v>26</v>
      </c>
      <c r="AE9652" t="s">
        <v>42</v>
      </c>
      <c r="AF9652" t="s">
        <v>43</v>
      </c>
      <c r="AG9652">
        <v>90045</v>
      </c>
      <c r="AH9652" t="s">
        <v>44</v>
      </c>
      <c r="AI9652" t="s">
        <v>7520</v>
      </c>
      <c r="AJ9652" t="s">
        <v>46</v>
      </c>
      <c r="AK9652" t="s">
        <v>70</v>
      </c>
      <c r="AL9652" t="s">
        <v>7521</v>
      </c>
      <c r="AM9652">
        <v>37.17</v>
      </c>
      <c r="AN9652">
        <v>9</v>
      </c>
      <c r="AO9652">
        <v>0</v>
      </c>
      <c r="AP9652">
        <v>10.4076</v>
      </c>
      <c r="AQ9652">
        <f>YEAR(Table1[[#This Row],[Order Date]])</f>
        <v>2016</v>
      </c>
      <c r="AR9652" t="str">
        <f>TEXT(Table1[[#This Row],[Order Date]],"mmmm")</f>
        <v>November</v>
      </c>
      <c r="AS9652" t="str">
        <f>"Q"&amp;ROUNDUP(MONTH(Table1[[#This Row],[Order Date]])/3,0)</f>
        <v>Q4</v>
      </c>
      <c r="AT9652">
        <f>IF(Table1[[#This Row],[Sales]]=0,0,Table1[[#This Row],[Profit]]/Table1[[#This Row],[Sales]])</f>
        <v>0.27999999999999997</v>
      </c>
    </row>
    <row r="9653" spans="22:46" x14ac:dyDescent="0.3">
      <c r="V9653">
        <v>9652</v>
      </c>
      <c r="W9653" t="s">
        <v>11568</v>
      </c>
      <c r="X9653" s="1">
        <v>42700</v>
      </c>
      <c r="Y9653" t="s">
        <v>5775</v>
      </c>
      <c r="Z9653" t="s">
        <v>51</v>
      </c>
      <c r="AA9653" t="s">
        <v>3122</v>
      </c>
      <c r="AB9653" t="s">
        <v>3123</v>
      </c>
      <c r="AC9653" t="s">
        <v>25</v>
      </c>
      <c r="AD9653" t="s">
        <v>26</v>
      </c>
      <c r="AE9653" t="s">
        <v>42</v>
      </c>
      <c r="AF9653" t="s">
        <v>43</v>
      </c>
      <c r="AG9653">
        <v>90045</v>
      </c>
      <c r="AH9653" t="s">
        <v>44</v>
      </c>
      <c r="AI9653" t="s">
        <v>3510</v>
      </c>
      <c r="AJ9653" t="s">
        <v>46</v>
      </c>
      <c r="AK9653" t="s">
        <v>80</v>
      </c>
      <c r="AL9653" t="s">
        <v>3511</v>
      </c>
      <c r="AM9653">
        <v>64.959999999999994</v>
      </c>
      <c r="AN9653">
        <v>2</v>
      </c>
      <c r="AO9653">
        <v>0</v>
      </c>
      <c r="AP9653">
        <v>19.488</v>
      </c>
      <c r="AQ9653">
        <f>YEAR(Table1[[#This Row],[Order Date]])</f>
        <v>2016</v>
      </c>
      <c r="AR9653" t="str">
        <f>TEXT(Table1[[#This Row],[Order Date]],"mmmm")</f>
        <v>November</v>
      </c>
      <c r="AS9653" t="str">
        <f>"Q"&amp;ROUNDUP(MONTH(Table1[[#This Row],[Order Date]])/3,0)</f>
        <v>Q4</v>
      </c>
      <c r="AT9653">
        <f>IF(Table1[[#This Row],[Sales]]=0,0,Table1[[#This Row],[Profit]]/Table1[[#This Row],[Sales]])</f>
        <v>0.30000000000000004</v>
      </c>
    </row>
    <row r="9654" spans="22:46" x14ac:dyDescent="0.3">
      <c r="V9654">
        <v>9653</v>
      </c>
      <c r="W9654" t="s">
        <v>11568</v>
      </c>
      <c r="X9654" s="1">
        <v>42700</v>
      </c>
      <c r="Y9654" t="s">
        <v>5775</v>
      </c>
      <c r="Z9654" t="s">
        <v>51</v>
      </c>
      <c r="AA9654" t="s">
        <v>3122</v>
      </c>
      <c r="AB9654" t="s">
        <v>3123</v>
      </c>
      <c r="AC9654" t="s">
        <v>25</v>
      </c>
      <c r="AD9654" t="s">
        <v>26</v>
      </c>
      <c r="AE9654" t="s">
        <v>42</v>
      </c>
      <c r="AF9654" t="s">
        <v>43</v>
      </c>
      <c r="AG9654">
        <v>90045</v>
      </c>
      <c r="AH9654" t="s">
        <v>44</v>
      </c>
      <c r="AI9654" t="s">
        <v>4789</v>
      </c>
      <c r="AJ9654" t="s">
        <v>31</v>
      </c>
      <c r="AK9654" t="s">
        <v>67</v>
      </c>
      <c r="AL9654" t="s">
        <v>4790</v>
      </c>
      <c r="AM9654">
        <v>595.38</v>
      </c>
      <c r="AN9654">
        <v>6</v>
      </c>
      <c r="AO9654">
        <v>0</v>
      </c>
      <c r="AP9654">
        <v>297.69</v>
      </c>
      <c r="AQ9654">
        <f>YEAR(Table1[[#This Row],[Order Date]])</f>
        <v>2016</v>
      </c>
      <c r="AR9654" t="str">
        <f>TEXT(Table1[[#This Row],[Order Date]],"mmmm")</f>
        <v>November</v>
      </c>
      <c r="AS9654" t="str">
        <f>"Q"&amp;ROUNDUP(MONTH(Table1[[#This Row],[Order Date]])/3,0)</f>
        <v>Q4</v>
      </c>
      <c r="AT9654">
        <f>IF(Table1[[#This Row],[Sales]]=0,0,Table1[[#This Row],[Profit]]/Table1[[#This Row],[Sales]])</f>
        <v>0.5</v>
      </c>
    </row>
    <row r="9655" spans="22:46" x14ac:dyDescent="0.3">
      <c r="V9655">
        <v>9654</v>
      </c>
      <c r="W9655" t="s">
        <v>11569</v>
      </c>
      <c r="X9655" s="1">
        <v>42758</v>
      </c>
      <c r="Y9655" t="s">
        <v>1986</v>
      </c>
      <c r="Z9655" t="s">
        <v>51</v>
      </c>
      <c r="AA9655" t="s">
        <v>106</v>
      </c>
      <c r="AB9655" t="s">
        <v>107</v>
      </c>
      <c r="AC9655" t="s">
        <v>108</v>
      </c>
      <c r="AD9655" t="s">
        <v>26</v>
      </c>
      <c r="AE9655" t="s">
        <v>1474</v>
      </c>
      <c r="AF9655" t="s">
        <v>349</v>
      </c>
      <c r="AG9655">
        <v>85705</v>
      </c>
      <c r="AH9655" t="s">
        <v>44</v>
      </c>
      <c r="AI9655" t="s">
        <v>7635</v>
      </c>
      <c r="AJ9655" t="s">
        <v>73</v>
      </c>
      <c r="AK9655" t="s">
        <v>176</v>
      </c>
      <c r="AL9655" t="s">
        <v>7636</v>
      </c>
      <c r="AM9655">
        <v>95.983999999999995</v>
      </c>
      <c r="AN9655">
        <v>2</v>
      </c>
      <c r="AO9655">
        <v>0.2</v>
      </c>
      <c r="AP9655">
        <v>11.997999999999999</v>
      </c>
      <c r="AQ9655">
        <f>YEAR(Table1[[#This Row],[Order Date]])</f>
        <v>2017</v>
      </c>
      <c r="AR9655" t="str">
        <f>TEXT(Table1[[#This Row],[Order Date]],"mmmm")</f>
        <v>January</v>
      </c>
      <c r="AS9655" t="str">
        <f>"Q"&amp;ROUNDUP(MONTH(Table1[[#This Row],[Order Date]])/3,0)</f>
        <v>Q1</v>
      </c>
      <c r="AT9655">
        <f>IF(Table1[[#This Row],[Sales]]=0,0,Table1[[#This Row],[Profit]]/Table1[[#This Row],[Sales]])</f>
        <v>0.125</v>
      </c>
    </row>
    <row r="9656" spans="22:46" x14ac:dyDescent="0.3">
      <c r="V9656">
        <v>9655</v>
      </c>
      <c r="W9656" t="s">
        <v>11569</v>
      </c>
      <c r="X9656" s="1">
        <v>42758</v>
      </c>
      <c r="Y9656" t="s">
        <v>1986</v>
      </c>
      <c r="Z9656" t="s">
        <v>51</v>
      </c>
      <c r="AA9656" t="s">
        <v>106</v>
      </c>
      <c r="AB9656" t="s">
        <v>107</v>
      </c>
      <c r="AC9656" t="s">
        <v>108</v>
      </c>
      <c r="AD9656" t="s">
        <v>26</v>
      </c>
      <c r="AE9656" t="s">
        <v>1474</v>
      </c>
      <c r="AF9656" t="s">
        <v>349</v>
      </c>
      <c r="AG9656">
        <v>85705</v>
      </c>
      <c r="AH9656" t="s">
        <v>44</v>
      </c>
      <c r="AI9656" t="s">
        <v>5720</v>
      </c>
      <c r="AJ9656" t="s">
        <v>46</v>
      </c>
      <c r="AK9656" t="s">
        <v>77</v>
      </c>
      <c r="AL9656" t="s">
        <v>5721</v>
      </c>
      <c r="AM9656">
        <v>4.9379999999999997</v>
      </c>
      <c r="AN9656">
        <v>2</v>
      </c>
      <c r="AO9656">
        <v>0.7</v>
      </c>
      <c r="AP9656">
        <v>-3.6212</v>
      </c>
      <c r="AQ9656">
        <f>YEAR(Table1[[#This Row],[Order Date]])</f>
        <v>2017</v>
      </c>
      <c r="AR9656" t="str">
        <f>TEXT(Table1[[#This Row],[Order Date]],"mmmm")</f>
        <v>January</v>
      </c>
      <c r="AS9656" t="str">
        <f>"Q"&amp;ROUNDUP(MONTH(Table1[[#This Row],[Order Date]])/3,0)</f>
        <v>Q1</v>
      </c>
      <c r="AT9656">
        <f>IF(Table1[[#This Row],[Sales]]=0,0,Table1[[#This Row],[Profit]]/Table1[[#This Row],[Sales]])</f>
        <v>-0.73333333333333339</v>
      </c>
    </row>
    <row r="9657" spans="22:46" x14ac:dyDescent="0.3">
      <c r="V9657">
        <v>9656</v>
      </c>
      <c r="W9657" t="s">
        <v>11570</v>
      </c>
      <c r="X9657" s="1">
        <v>41904</v>
      </c>
      <c r="Y9657" t="s">
        <v>1445</v>
      </c>
      <c r="Z9657" t="s">
        <v>51</v>
      </c>
      <c r="AA9657" t="s">
        <v>5285</v>
      </c>
      <c r="AB9657" t="s">
        <v>5286</v>
      </c>
      <c r="AC9657" t="s">
        <v>25</v>
      </c>
      <c r="AD9657" t="s">
        <v>26</v>
      </c>
      <c r="AE9657" t="s">
        <v>300</v>
      </c>
      <c r="AF9657" t="s">
        <v>301</v>
      </c>
      <c r="AG9657">
        <v>10035</v>
      </c>
      <c r="AH9657" t="s">
        <v>160</v>
      </c>
      <c r="AI9657" t="s">
        <v>6520</v>
      </c>
      <c r="AJ9657" t="s">
        <v>31</v>
      </c>
      <c r="AK9657" t="s">
        <v>67</v>
      </c>
      <c r="AL9657" t="s">
        <v>6521</v>
      </c>
      <c r="AM9657">
        <v>97.44</v>
      </c>
      <c r="AN9657">
        <v>3</v>
      </c>
      <c r="AO9657">
        <v>0</v>
      </c>
      <c r="AP9657">
        <v>35.078400000000002</v>
      </c>
      <c r="AQ9657">
        <f>YEAR(Table1[[#This Row],[Order Date]])</f>
        <v>2014</v>
      </c>
      <c r="AR9657" t="str">
        <f>TEXT(Table1[[#This Row],[Order Date]],"mmmm")</f>
        <v>September</v>
      </c>
      <c r="AS9657" t="str">
        <f>"Q"&amp;ROUNDUP(MONTH(Table1[[#This Row],[Order Date]])/3,0)</f>
        <v>Q3</v>
      </c>
      <c r="AT9657">
        <f>IF(Table1[[#This Row],[Sales]]=0,0,Table1[[#This Row],[Profit]]/Table1[[#This Row],[Sales]])</f>
        <v>0.36000000000000004</v>
      </c>
    </row>
    <row r="9658" spans="22:46" x14ac:dyDescent="0.3">
      <c r="V9658">
        <v>9657</v>
      </c>
      <c r="W9658" t="s">
        <v>11570</v>
      </c>
      <c r="X9658" s="1">
        <v>41904</v>
      </c>
      <c r="Y9658" t="s">
        <v>1445</v>
      </c>
      <c r="Z9658" t="s">
        <v>51</v>
      </c>
      <c r="AA9658" t="s">
        <v>5285</v>
      </c>
      <c r="AB9658" t="s">
        <v>5286</v>
      </c>
      <c r="AC9658" t="s">
        <v>25</v>
      </c>
      <c r="AD9658" t="s">
        <v>26</v>
      </c>
      <c r="AE9658" t="s">
        <v>300</v>
      </c>
      <c r="AF9658" t="s">
        <v>301</v>
      </c>
      <c r="AG9658">
        <v>10035</v>
      </c>
      <c r="AH9658" t="s">
        <v>160</v>
      </c>
      <c r="AI9658" t="s">
        <v>2592</v>
      </c>
      <c r="AJ9658" t="s">
        <v>46</v>
      </c>
      <c r="AK9658" t="s">
        <v>77</v>
      </c>
      <c r="AL9658" t="s">
        <v>2593</v>
      </c>
      <c r="AM9658">
        <v>3.984</v>
      </c>
      <c r="AN9658">
        <v>1</v>
      </c>
      <c r="AO9658">
        <v>0.2</v>
      </c>
      <c r="AP9658">
        <v>1.3944000000000001</v>
      </c>
      <c r="AQ9658">
        <f>YEAR(Table1[[#This Row],[Order Date]])</f>
        <v>2014</v>
      </c>
      <c r="AR9658" t="str">
        <f>TEXT(Table1[[#This Row],[Order Date]],"mmmm")</f>
        <v>September</v>
      </c>
      <c r="AS9658" t="str">
        <f>"Q"&amp;ROUNDUP(MONTH(Table1[[#This Row],[Order Date]])/3,0)</f>
        <v>Q3</v>
      </c>
      <c r="AT9658">
        <f>IF(Table1[[#This Row],[Sales]]=0,0,Table1[[#This Row],[Profit]]/Table1[[#This Row],[Sales]])</f>
        <v>0.35000000000000003</v>
      </c>
    </row>
    <row r="9659" spans="22:46" x14ac:dyDescent="0.3">
      <c r="V9659">
        <v>9658</v>
      </c>
      <c r="W9659" t="s">
        <v>11570</v>
      </c>
      <c r="X9659" s="1">
        <v>41904</v>
      </c>
      <c r="Y9659" t="s">
        <v>1445</v>
      </c>
      <c r="Z9659" t="s">
        <v>51</v>
      </c>
      <c r="AA9659" t="s">
        <v>5285</v>
      </c>
      <c r="AB9659" t="s">
        <v>5286</v>
      </c>
      <c r="AC9659" t="s">
        <v>25</v>
      </c>
      <c r="AD9659" t="s">
        <v>26</v>
      </c>
      <c r="AE9659" t="s">
        <v>300</v>
      </c>
      <c r="AF9659" t="s">
        <v>301</v>
      </c>
      <c r="AG9659">
        <v>10035</v>
      </c>
      <c r="AH9659" t="s">
        <v>160</v>
      </c>
      <c r="AI9659" t="s">
        <v>8905</v>
      </c>
      <c r="AJ9659" t="s">
        <v>46</v>
      </c>
      <c r="AK9659" t="s">
        <v>70</v>
      </c>
      <c r="AL9659" t="s">
        <v>8906</v>
      </c>
      <c r="AM9659">
        <v>13.04</v>
      </c>
      <c r="AN9659">
        <v>4</v>
      </c>
      <c r="AO9659">
        <v>0</v>
      </c>
      <c r="AP9659">
        <v>5.7375999999999996</v>
      </c>
      <c r="AQ9659">
        <f>YEAR(Table1[[#This Row],[Order Date]])</f>
        <v>2014</v>
      </c>
      <c r="AR9659" t="str">
        <f>TEXT(Table1[[#This Row],[Order Date]],"mmmm")</f>
        <v>September</v>
      </c>
      <c r="AS9659" t="str">
        <f>"Q"&amp;ROUNDUP(MONTH(Table1[[#This Row],[Order Date]])/3,0)</f>
        <v>Q3</v>
      </c>
      <c r="AT9659">
        <f>IF(Table1[[#This Row],[Sales]]=0,0,Table1[[#This Row],[Profit]]/Table1[[#This Row],[Sales]])</f>
        <v>0.44</v>
      </c>
    </row>
    <row r="9660" spans="22:46" x14ac:dyDescent="0.3">
      <c r="V9660">
        <v>9659</v>
      </c>
      <c r="W9660" t="s">
        <v>11570</v>
      </c>
      <c r="X9660" s="1">
        <v>41904</v>
      </c>
      <c r="Y9660" t="s">
        <v>1445</v>
      </c>
      <c r="Z9660" t="s">
        <v>51</v>
      </c>
      <c r="AA9660" t="s">
        <v>5285</v>
      </c>
      <c r="AB9660" t="s">
        <v>5286</v>
      </c>
      <c r="AC9660" t="s">
        <v>25</v>
      </c>
      <c r="AD9660" t="s">
        <v>26</v>
      </c>
      <c r="AE9660" t="s">
        <v>300</v>
      </c>
      <c r="AF9660" t="s">
        <v>301</v>
      </c>
      <c r="AG9660">
        <v>10035</v>
      </c>
      <c r="AH9660" t="s">
        <v>160</v>
      </c>
      <c r="AI9660" t="s">
        <v>7617</v>
      </c>
      <c r="AJ9660" t="s">
        <v>31</v>
      </c>
      <c r="AK9660" t="s">
        <v>35</v>
      </c>
      <c r="AL9660" t="s">
        <v>7618</v>
      </c>
      <c r="AM9660">
        <v>579.52800000000002</v>
      </c>
      <c r="AN9660">
        <v>4</v>
      </c>
      <c r="AO9660">
        <v>0.1</v>
      </c>
      <c r="AP9660">
        <v>83.709599999999995</v>
      </c>
      <c r="AQ9660">
        <f>YEAR(Table1[[#This Row],[Order Date]])</f>
        <v>2014</v>
      </c>
      <c r="AR9660" t="str">
        <f>TEXT(Table1[[#This Row],[Order Date]],"mmmm")</f>
        <v>September</v>
      </c>
      <c r="AS9660" t="str">
        <f>"Q"&amp;ROUNDUP(MONTH(Table1[[#This Row],[Order Date]])/3,0)</f>
        <v>Q3</v>
      </c>
      <c r="AT9660">
        <f>IF(Table1[[#This Row],[Sales]]=0,0,Table1[[#This Row],[Profit]]/Table1[[#This Row],[Sales]])</f>
        <v>0.14444444444444443</v>
      </c>
    </row>
    <row r="9661" spans="22:46" x14ac:dyDescent="0.3">
      <c r="V9661">
        <v>9660</v>
      </c>
      <c r="W9661" t="s">
        <v>11571</v>
      </c>
      <c r="X9661" s="1">
        <v>41724</v>
      </c>
      <c r="Y9661" t="s">
        <v>6767</v>
      </c>
      <c r="Z9661" t="s">
        <v>22</v>
      </c>
      <c r="AA9661" t="s">
        <v>4470</v>
      </c>
      <c r="AB9661" t="s">
        <v>4471</v>
      </c>
      <c r="AC9661" t="s">
        <v>25</v>
      </c>
      <c r="AD9661" t="s">
        <v>26</v>
      </c>
      <c r="AE9661" t="s">
        <v>4550</v>
      </c>
      <c r="AF9661" t="s">
        <v>43</v>
      </c>
      <c r="AG9661">
        <v>91767</v>
      </c>
      <c r="AH9661" t="s">
        <v>44</v>
      </c>
      <c r="AI9661" t="s">
        <v>7444</v>
      </c>
      <c r="AJ9661" t="s">
        <v>46</v>
      </c>
      <c r="AK9661" t="s">
        <v>47</v>
      </c>
      <c r="AL9661" t="s">
        <v>7445</v>
      </c>
      <c r="AM9661">
        <v>18.75</v>
      </c>
      <c r="AN9661">
        <v>5</v>
      </c>
      <c r="AO9661">
        <v>0</v>
      </c>
      <c r="AP9661">
        <v>9</v>
      </c>
      <c r="AQ9661">
        <f>YEAR(Table1[[#This Row],[Order Date]])</f>
        <v>2014</v>
      </c>
      <c r="AR9661" t="str">
        <f>TEXT(Table1[[#This Row],[Order Date]],"mmmm")</f>
        <v>March</v>
      </c>
      <c r="AS9661" t="str">
        <f>"Q"&amp;ROUNDUP(MONTH(Table1[[#This Row],[Order Date]])/3,0)</f>
        <v>Q1</v>
      </c>
      <c r="AT9661">
        <f>IF(Table1[[#This Row],[Sales]]=0,0,Table1[[#This Row],[Profit]]/Table1[[#This Row],[Sales]])</f>
        <v>0.48</v>
      </c>
    </row>
    <row r="9662" spans="22:46" x14ac:dyDescent="0.3">
      <c r="V9662">
        <v>9661</v>
      </c>
      <c r="W9662" t="s">
        <v>11572</v>
      </c>
      <c r="X9662" s="1">
        <v>42527</v>
      </c>
      <c r="Y9662" s="1">
        <v>42680</v>
      </c>
      <c r="Z9662" t="s">
        <v>51</v>
      </c>
      <c r="AA9662" t="s">
        <v>4409</v>
      </c>
      <c r="AB9662" t="s">
        <v>4410</v>
      </c>
      <c r="AC9662" t="s">
        <v>108</v>
      </c>
      <c r="AD9662" t="s">
        <v>26</v>
      </c>
      <c r="AE9662" t="s">
        <v>9079</v>
      </c>
      <c r="AF9662" t="s">
        <v>43</v>
      </c>
      <c r="AG9662">
        <v>93101</v>
      </c>
      <c r="AH9662" t="s">
        <v>44</v>
      </c>
      <c r="AI9662" t="s">
        <v>6829</v>
      </c>
      <c r="AJ9662" t="s">
        <v>73</v>
      </c>
      <c r="AK9662" t="s">
        <v>74</v>
      </c>
      <c r="AL9662" t="s">
        <v>6830</v>
      </c>
      <c r="AM9662">
        <v>3023.9279999999999</v>
      </c>
      <c r="AN9662">
        <v>9</v>
      </c>
      <c r="AO9662">
        <v>0.2</v>
      </c>
      <c r="AP9662">
        <v>226.7946</v>
      </c>
      <c r="AQ9662">
        <f>YEAR(Table1[[#This Row],[Order Date]])</f>
        <v>2016</v>
      </c>
      <c r="AR9662" t="str">
        <f>TEXT(Table1[[#This Row],[Order Date]],"mmmm")</f>
        <v>June</v>
      </c>
      <c r="AS9662" t="str">
        <f>"Q"&amp;ROUNDUP(MONTH(Table1[[#This Row],[Order Date]])/3,0)</f>
        <v>Q2</v>
      </c>
      <c r="AT9662">
        <f>IF(Table1[[#This Row],[Sales]]=0,0,Table1[[#This Row],[Profit]]/Table1[[#This Row],[Sales]])</f>
        <v>7.4999999999999997E-2</v>
      </c>
    </row>
    <row r="9663" spans="22:46" x14ac:dyDescent="0.3">
      <c r="V9663">
        <v>9662</v>
      </c>
      <c r="W9663" t="s">
        <v>11572</v>
      </c>
      <c r="X9663" s="1">
        <v>42527</v>
      </c>
      <c r="Y9663" s="1">
        <v>42680</v>
      </c>
      <c r="Z9663" t="s">
        <v>51</v>
      </c>
      <c r="AA9663" t="s">
        <v>4409</v>
      </c>
      <c r="AB9663" t="s">
        <v>4410</v>
      </c>
      <c r="AC9663" t="s">
        <v>108</v>
      </c>
      <c r="AD9663" t="s">
        <v>26</v>
      </c>
      <c r="AE9663" t="s">
        <v>9079</v>
      </c>
      <c r="AF9663" t="s">
        <v>43</v>
      </c>
      <c r="AG9663">
        <v>93101</v>
      </c>
      <c r="AH9663" t="s">
        <v>44</v>
      </c>
      <c r="AI9663" t="s">
        <v>7486</v>
      </c>
      <c r="AJ9663" t="s">
        <v>73</v>
      </c>
      <c r="AK9663" t="s">
        <v>176</v>
      </c>
      <c r="AL9663" t="s">
        <v>7487</v>
      </c>
      <c r="AM9663">
        <v>26.96</v>
      </c>
      <c r="AN9663">
        <v>2</v>
      </c>
      <c r="AO9663">
        <v>0</v>
      </c>
      <c r="AP9663">
        <v>3.7744</v>
      </c>
      <c r="AQ9663">
        <f>YEAR(Table1[[#This Row],[Order Date]])</f>
        <v>2016</v>
      </c>
      <c r="AR9663" t="str">
        <f>TEXT(Table1[[#This Row],[Order Date]],"mmmm")</f>
        <v>June</v>
      </c>
      <c r="AS9663" t="str">
        <f>"Q"&amp;ROUNDUP(MONTH(Table1[[#This Row],[Order Date]])/3,0)</f>
        <v>Q2</v>
      </c>
      <c r="AT9663">
        <f>IF(Table1[[#This Row],[Sales]]=0,0,Table1[[#This Row],[Profit]]/Table1[[#This Row],[Sales]])</f>
        <v>0.13999999999999999</v>
      </c>
    </row>
    <row r="9664" spans="22:46" x14ac:dyDescent="0.3">
      <c r="V9664">
        <v>9663</v>
      </c>
      <c r="W9664" t="s">
        <v>11572</v>
      </c>
      <c r="X9664" s="1">
        <v>42527</v>
      </c>
      <c r="Y9664" s="1">
        <v>42680</v>
      </c>
      <c r="Z9664" t="s">
        <v>51</v>
      </c>
      <c r="AA9664" t="s">
        <v>4409</v>
      </c>
      <c r="AB9664" t="s">
        <v>4410</v>
      </c>
      <c r="AC9664" t="s">
        <v>108</v>
      </c>
      <c r="AD9664" t="s">
        <v>26</v>
      </c>
      <c r="AE9664" t="s">
        <v>9079</v>
      </c>
      <c r="AF9664" t="s">
        <v>43</v>
      </c>
      <c r="AG9664">
        <v>93101</v>
      </c>
      <c r="AH9664" t="s">
        <v>44</v>
      </c>
      <c r="AI9664" t="s">
        <v>1179</v>
      </c>
      <c r="AJ9664" t="s">
        <v>73</v>
      </c>
      <c r="AK9664" t="s">
        <v>74</v>
      </c>
      <c r="AL9664" t="s">
        <v>1180</v>
      </c>
      <c r="AM9664">
        <v>477.6</v>
      </c>
      <c r="AN9664">
        <v>3</v>
      </c>
      <c r="AO9664">
        <v>0.2</v>
      </c>
      <c r="AP9664">
        <v>161.19</v>
      </c>
      <c r="AQ9664">
        <f>YEAR(Table1[[#This Row],[Order Date]])</f>
        <v>2016</v>
      </c>
      <c r="AR9664" t="str">
        <f>TEXT(Table1[[#This Row],[Order Date]],"mmmm")</f>
        <v>June</v>
      </c>
      <c r="AS9664" t="str">
        <f>"Q"&amp;ROUNDUP(MONTH(Table1[[#This Row],[Order Date]])/3,0)</f>
        <v>Q2</v>
      </c>
      <c r="AT9664">
        <f>IF(Table1[[#This Row],[Sales]]=0,0,Table1[[#This Row],[Profit]]/Table1[[#This Row],[Sales]])</f>
        <v>0.33749999999999997</v>
      </c>
    </row>
    <row r="9665" spans="22:46" x14ac:dyDescent="0.3">
      <c r="V9665">
        <v>9664</v>
      </c>
      <c r="W9665" t="s">
        <v>11573</v>
      </c>
      <c r="X9665" s="1">
        <v>42978</v>
      </c>
      <c r="Y9665" s="1">
        <v>42864</v>
      </c>
      <c r="Z9665" t="s">
        <v>51</v>
      </c>
      <c r="AA9665" t="s">
        <v>4492</v>
      </c>
      <c r="AB9665" t="s">
        <v>4493</v>
      </c>
      <c r="AC9665" t="s">
        <v>25</v>
      </c>
      <c r="AD9665" t="s">
        <v>26</v>
      </c>
      <c r="AE9665" t="s">
        <v>136</v>
      </c>
      <c r="AF9665" t="s">
        <v>43</v>
      </c>
      <c r="AG9665">
        <v>94109</v>
      </c>
      <c r="AH9665" t="s">
        <v>44</v>
      </c>
      <c r="AI9665" t="s">
        <v>2442</v>
      </c>
      <c r="AJ9665" t="s">
        <v>46</v>
      </c>
      <c r="AK9665" t="s">
        <v>60</v>
      </c>
      <c r="AL9665" t="s">
        <v>2443</v>
      </c>
      <c r="AM9665">
        <v>193.95</v>
      </c>
      <c r="AN9665">
        <v>3</v>
      </c>
      <c r="AO9665">
        <v>0</v>
      </c>
      <c r="AP9665">
        <v>9.6974999999999998</v>
      </c>
      <c r="AQ9665">
        <f>YEAR(Table1[[#This Row],[Order Date]])</f>
        <v>2017</v>
      </c>
      <c r="AR9665" t="str">
        <f>TEXT(Table1[[#This Row],[Order Date]],"mmmm")</f>
        <v>August</v>
      </c>
      <c r="AS9665" t="str">
        <f>"Q"&amp;ROUNDUP(MONTH(Table1[[#This Row],[Order Date]])/3,0)</f>
        <v>Q3</v>
      </c>
      <c r="AT9665">
        <f>IF(Table1[[#This Row],[Sales]]=0,0,Table1[[#This Row],[Profit]]/Table1[[#This Row],[Sales]])</f>
        <v>0.05</v>
      </c>
    </row>
    <row r="9666" spans="22:46" x14ac:dyDescent="0.3">
      <c r="V9666">
        <v>9665</v>
      </c>
      <c r="W9666" t="s">
        <v>11574</v>
      </c>
      <c r="X9666" s="1">
        <v>42345</v>
      </c>
      <c r="Y9666" s="1">
        <v>42197</v>
      </c>
      <c r="Z9666" t="s">
        <v>1450</v>
      </c>
      <c r="AA9666" t="s">
        <v>1139</v>
      </c>
      <c r="AB9666" t="s">
        <v>1140</v>
      </c>
      <c r="AC9666" t="s">
        <v>41</v>
      </c>
      <c r="AD9666" t="s">
        <v>26</v>
      </c>
      <c r="AE9666" t="s">
        <v>3231</v>
      </c>
      <c r="AF9666" t="s">
        <v>43</v>
      </c>
      <c r="AG9666">
        <v>92503</v>
      </c>
      <c r="AH9666" t="s">
        <v>44</v>
      </c>
      <c r="AI9666" t="s">
        <v>2844</v>
      </c>
      <c r="AJ9666" t="s">
        <v>46</v>
      </c>
      <c r="AK9666" t="s">
        <v>94</v>
      </c>
      <c r="AL9666" t="s">
        <v>2845</v>
      </c>
      <c r="AM9666">
        <v>12.96</v>
      </c>
      <c r="AN9666">
        <v>2</v>
      </c>
      <c r="AO9666">
        <v>0</v>
      </c>
      <c r="AP9666">
        <v>6.2207999999999997</v>
      </c>
      <c r="AQ9666">
        <f>YEAR(Table1[[#This Row],[Order Date]])</f>
        <v>2015</v>
      </c>
      <c r="AR9666" t="str">
        <f>TEXT(Table1[[#This Row],[Order Date]],"mmmm")</f>
        <v>December</v>
      </c>
      <c r="AS9666" t="str">
        <f>"Q"&amp;ROUNDUP(MONTH(Table1[[#This Row],[Order Date]])/3,0)</f>
        <v>Q4</v>
      </c>
      <c r="AT9666">
        <f>IF(Table1[[#This Row],[Sales]]=0,0,Table1[[#This Row],[Profit]]/Table1[[#This Row],[Sales]])</f>
        <v>0.47999999999999993</v>
      </c>
    </row>
    <row r="9667" spans="22:46" x14ac:dyDescent="0.3">
      <c r="V9667">
        <v>9666</v>
      </c>
      <c r="W9667" t="s">
        <v>11575</v>
      </c>
      <c r="X9667" s="1">
        <v>43055</v>
      </c>
      <c r="Y9667" t="s">
        <v>2141</v>
      </c>
      <c r="Z9667" t="s">
        <v>51</v>
      </c>
      <c r="AA9667" t="s">
        <v>637</v>
      </c>
      <c r="AB9667" t="s">
        <v>638</v>
      </c>
      <c r="AC9667" t="s">
        <v>25</v>
      </c>
      <c r="AD9667" t="s">
        <v>26</v>
      </c>
      <c r="AE9667" t="s">
        <v>42</v>
      </c>
      <c r="AF9667" t="s">
        <v>43</v>
      </c>
      <c r="AG9667">
        <v>90049</v>
      </c>
      <c r="AH9667" t="s">
        <v>44</v>
      </c>
      <c r="AI9667" t="s">
        <v>3914</v>
      </c>
      <c r="AJ9667" t="s">
        <v>31</v>
      </c>
      <c r="AK9667" t="s">
        <v>67</v>
      </c>
      <c r="AL9667" t="s">
        <v>3915</v>
      </c>
      <c r="AM9667">
        <v>119.94</v>
      </c>
      <c r="AN9667">
        <v>3</v>
      </c>
      <c r="AO9667">
        <v>0</v>
      </c>
      <c r="AP9667">
        <v>23.988</v>
      </c>
      <c r="AQ9667">
        <f>YEAR(Table1[[#This Row],[Order Date]])</f>
        <v>2017</v>
      </c>
      <c r="AR9667" t="str">
        <f>TEXT(Table1[[#This Row],[Order Date]],"mmmm")</f>
        <v>November</v>
      </c>
      <c r="AS9667" t="str">
        <f>"Q"&amp;ROUNDUP(MONTH(Table1[[#This Row],[Order Date]])/3,0)</f>
        <v>Q4</v>
      </c>
      <c r="AT9667">
        <f>IF(Table1[[#This Row],[Sales]]=0,0,Table1[[#This Row],[Profit]]/Table1[[#This Row],[Sales]])</f>
        <v>0.2</v>
      </c>
    </row>
    <row r="9668" spans="22:46" x14ac:dyDescent="0.3">
      <c r="V9668">
        <v>9667</v>
      </c>
      <c r="W9668" t="s">
        <v>11575</v>
      </c>
      <c r="X9668" s="1">
        <v>43055</v>
      </c>
      <c r="Y9668" t="s">
        <v>2141</v>
      </c>
      <c r="Z9668" t="s">
        <v>51</v>
      </c>
      <c r="AA9668" t="s">
        <v>637</v>
      </c>
      <c r="AB9668" t="s">
        <v>638</v>
      </c>
      <c r="AC9668" t="s">
        <v>25</v>
      </c>
      <c r="AD9668" t="s">
        <v>26</v>
      </c>
      <c r="AE9668" t="s">
        <v>42</v>
      </c>
      <c r="AF9668" t="s">
        <v>43</v>
      </c>
      <c r="AG9668">
        <v>90049</v>
      </c>
      <c r="AH9668" t="s">
        <v>44</v>
      </c>
      <c r="AI9668" t="s">
        <v>6340</v>
      </c>
      <c r="AJ9668" t="s">
        <v>31</v>
      </c>
      <c r="AK9668" t="s">
        <v>67</v>
      </c>
      <c r="AL9668" t="s">
        <v>6341</v>
      </c>
      <c r="AM9668">
        <v>12.42</v>
      </c>
      <c r="AN9668">
        <v>3</v>
      </c>
      <c r="AO9668">
        <v>0</v>
      </c>
      <c r="AP9668">
        <v>4.4711999999999996</v>
      </c>
      <c r="AQ9668">
        <f>YEAR(Table1[[#This Row],[Order Date]])</f>
        <v>2017</v>
      </c>
      <c r="AR9668" t="str">
        <f>TEXT(Table1[[#This Row],[Order Date]],"mmmm")</f>
        <v>November</v>
      </c>
      <c r="AS9668" t="str">
        <f>"Q"&amp;ROUNDUP(MONTH(Table1[[#This Row],[Order Date]])/3,0)</f>
        <v>Q4</v>
      </c>
      <c r="AT9668">
        <f>IF(Table1[[#This Row],[Sales]]=0,0,Table1[[#This Row],[Profit]]/Table1[[#This Row],[Sales]])</f>
        <v>0.36</v>
      </c>
    </row>
    <row r="9669" spans="22:46" x14ac:dyDescent="0.3">
      <c r="V9669">
        <v>9668</v>
      </c>
      <c r="W9669" t="s">
        <v>11576</v>
      </c>
      <c r="X9669" s="1">
        <v>42483</v>
      </c>
      <c r="Y9669" t="s">
        <v>1320</v>
      </c>
      <c r="Z9669" t="s">
        <v>51</v>
      </c>
      <c r="AA9669" t="s">
        <v>5685</v>
      </c>
      <c r="AB9669" t="s">
        <v>5686</v>
      </c>
      <c r="AC9669" t="s">
        <v>25</v>
      </c>
      <c r="AD9669" t="s">
        <v>26</v>
      </c>
      <c r="AE9669" t="s">
        <v>11577</v>
      </c>
      <c r="AF9669" t="s">
        <v>43</v>
      </c>
      <c r="AG9669">
        <v>92672</v>
      </c>
      <c r="AH9669" t="s">
        <v>44</v>
      </c>
      <c r="AI9669" t="s">
        <v>2212</v>
      </c>
      <c r="AJ9669" t="s">
        <v>46</v>
      </c>
      <c r="AK9669" t="s">
        <v>77</v>
      </c>
      <c r="AL9669" t="s">
        <v>2213</v>
      </c>
      <c r="AM9669">
        <v>18.088000000000001</v>
      </c>
      <c r="AN9669">
        <v>7</v>
      </c>
      <c r="AO9669">
        <v>0.2</v>
      </c>
      <c r="AP9669">
        <v>6.5568999999999997</v>
      </c>
      <c r="AQ9669">
        <f>YEAR(Table1[[#This Row],[Order Date]])</f>
        <v>2016</v>
      </c>
      <c r="AR9669" t="str">
        <f>TEXT(Table1[[#This Row],[Order Date]],"mmmm")</f>
        <v>April</v>
      </c>
      <c r="AS9669" t="str">
        <f>"Q"&amp;ROUNDUP(MONTH(Table1[[#This Row],[Order Date]])/3,0)</f>
        <v>Q2</v>
      </c>
      <c r="AT9669">
        <f>IF(Table1[[#This Row],[Sales]]=0,0,Table1[[#This Row],[Profit]]/Table1[[#This Row],[Sales]])</f>
        <v>0.36249999999999999</v>
      </c>
    </row>
    <row r="9670" spans="22:46" x14ac:dyDescent="0.3">
      <c r="V9670">
        <v>9669</v>
      </c>
      <c r="W9670" t="s">
        <v>11576</v>
      </c>
      <c r="X9670" s="1">
        <v>42483</v>
      </c>
      <c r="Y9670" t="s">
        <v>1320</v>
      </c>
      <c r="Z9670" t="s">
        <v>51</v>
      </c>
      <c r="AA9670" t="s">
        <v>5685</v>
      </c>
      <c r="AB9670" t="s">
        <v>5686</v>
      </c>
      <c r="AC9670" t="s">
        <v>25</v>
      </c>
      <c r="AD9670" t="s">
        <v>26</v>
      </c>
      <c r="AE9670" t="s">
        <v>11577</v>
      </c>
      <c r="AF9670" t="s">
        <v>43</v>
      </c>
      <c r="AG9670">
        <v>92672</v>
      </c>
      <c r="AH9670" t="s">
        <v>44</v>
      </c>
      <c r="AI9670" t="s">
        <v>1135</v>
      </c>
      <c r="AJ9670" t="s">
        <v>46</v>
      </c>
      <c r="AK9670" t="s">
        <v>190</v>
      </c>
      <c r="AL9670" t="s">
        <v>1136</v>
      </c>
      <c r="AM9670">
        <v>71.97</v>
      </c>
      <c r="AN9670">
        <v>3</v>
      </c>
      <c r="AO9670">
        <v>0</v>
      </c>
      <c r="AP9670">
        <v>35.984999999999999</v>
      </c>
      <c r="AQ9670">
        <f>YEAR(Table1[[#This Row],[Order Date]])</f>
        <v>2016</v>
      </c>
      <c r="AR9670" t="str">
        <f>TEXT(Table1[[#This Row],[Order Date]],"mmmm")</f>
        <v>April</v>
      </c>
      <c r="AS9670" t="str">
        <f>"Q"&amp;ROUNDUP(MONTH(Table1[[#This Row],[Order Date]])/3,0)</f>
        <v>Q2</v>
      </c>
      <c r="AT9670">
        <f>IF(Table1[[#This Row],[Sales]]=0,0,Table1[[#This Row],[Profit]]/Table1[[#This Row],[Sales]])</f>
        <v>0.5</v>
      </c>
    </row>
    <row r="9671" spans="22:46" x14ac:dyDescent="0.3">
      <c r="V9671">
        <v>9670</v>
      </c>
      <c r="W9671" t="s">
        <v>11578</v>
      </c>
      <c r="X9671" s="1">
        <v>42827</v>
      </c>
      <c r="Y9671" s="1">
        <v>42890</v>
      </c>
      <c r="Z9671" t="s">
        <v>51</v>
      </c>
      <c r="AA9671" t="s">
        <v>7995</v>
      </c>
      <c r="AB9671" t="s">
        <v>7996</v>
      </c>
      <c r="AC9671" t="s">
        <v>25</v>
      </c>
      <c r="AD9671" t="s">
        <v>26</v>
      </c>
      <c r="AE9671" t="s">
        <v>403</v>
      </c>
      <c r="AF9671" t="s">
        <v>404</v>
      </c>
      <c r="AG9671">
        <v>35601</v>
      </c>
      <c r="AH9671" t="s">
        <v>29</v>
      </c>
      <c r="AI9671" t="s">
        <v>2813</v>
      </c>
      <c r="AJ9671" t="s">
        <v>46</v>
      </c>
      <c r="AK9671" t="s">
        <v>47</v>
      </c>
      <c r="AL9671" t="s">
        <v>2814</v>
      </c>
      <c r="AM9671">
        <v>14.94</v>
      </c>
      <c r="AN9671">
        <v>3</v>
      </c>
      <c r="AO9671">
        <v>0</v>
      </c>
      <c r="AP9671">
        <v>6.8723999999999998</v>
      </c>
      <c r="AQ9671">
        <f>YEAR(Table1[[#This Row],[Order Date]])</f>
        <v>2017</v>
      </c>
      <c r="AR9671" t="str">
        <f>TEXT(Table1[[#This Row],[Order Date]],"mmmm")</f>
        <v>April</v>
      </c>
      <c r="AS9671" t="str">
        <f>"Q"&amp;ROUNDUP(MONTH(Table1[[#This Row],[Order Date]])/3,0)</f>
        <v>Q2</v>
      </c>
      <c r="AT9671">
        <f>IF(Table1[[#This Row],[Sales]]=0,0,Table1[[#This Row],[Profit]]/Table1[[#This Row],[Sales]])</f>
        <v>0.46</v>
      </c>
    </row>
    <row r="9672" spans="22:46" x14ac:dyDescent="0.3">
      <c r="V9672">
        <v>9671</v>
      </c>
      <c r="W9672" t="s">
        <v>11579</v>
      </c>
      <c r="X9672" s="1">
        <v>42229</v>
      </c>
      <c r="Y9672" t="s">
        <v>6411</v>
      </c>
      <c r="Z9672" t="s">
        <v>207</v>
      </c>
      <c r="AA9672" t="s">
        <v>1321</v>
      </c>
      <c r="AB9672" t="s">
        <v>1322</v>
      </c>
      <c r="AC9672" t="s">
        <v>41</v>
      </c>
      <c r="AD9672" t="s">
        <v>26</v>
      </c>
      <c r="AE9672" t="s">
        <v>5041</v>
      </c>
      <c r="AF9672" t="s">
        <v>92</v>
      </c>
      <c r="AG9672">
        <v>27405</v>
      </c>
      <c r="AH9672" t="s">
        <v>29</v>
      </c>
      <c r="AI9672" t="s">
        <v>5288</v>
      </c>
      <c r="AJ9672" t="s">
        <v>46</v>
      </c>
      <c r="AK9672" t="s">
        <v>70</v>
      </c>
      <c r="AL9672" t="s">
        <v>5289</v>
      </c>
      <c r="AM9672">
        <v>64.680000000000007</v>
      </c>
      <c r="AN9672">
        <v>7</v>
      </c>
      <c r="AO9672">
        <v>0.2</v>
      </c>
      <c r="AP9672">
        <v>8.0850000000000009</v>
      </c>
      <c r="AQ9672">
        <f>YEAR(Table1[[#This Row],[Order Date]])</f>
        <v>2015</v>
      </c>
      <c r="AR9672" t="str">
        <f>TEXT(Table1[[#This Row],[Order Date]],"mmmm")</f>
        <v>August</v>
      </c>
      <c r="AS9672" t="str">
        <f>"Q"&amp;ROUNDUP(MONTH(Table1[[#This Row],[Order Date]])/3,0)</f>
        <v>Q3</v>
      </c>
      <c r="AT9672">
        <f>IF(Table1[[#This Row],[Sales]]=0,0,Table1[[#This Row],[Profit]]/Table1[[#This Row],[Sales]])</f>
        <v>0.125</v>
      </c>
    </row>
    <row r="9673" spans="22:46" x14ac:dyDescent="0.3">
      <c r="V9673">
        <v>9672</v>
      </c>
      <c r="W9673" t="s">
        <v>11580</v>
      </c>
      <c r="X9673" s="1">
        <v>43052</v>
      </c>
      <c r="Y9673" t="s">
        <v>1240</v>
      </c>
      <c r="Z9673" t="s">
        <v>51</v>
      </c>
      <c r="AA9673" t="s">
        <v>1032</v>
      </c>
      <c r="AB9673" t="s">
        <v>1033</v>
      </c>
      <c r="AC9673" t="s">
        <v>25</v>
      </c>
      <c r="AD9673" t="s">
        <v>26</v>
      </c>
      <c r="AE9673" t="s">
        <v>978</v>
      </c>
      <c r="AF9673" t="s">
        <v>43</v>
      </c>
      <c r="AG9673">
        <v>94568</v>
      </c>
      <c r="AH9673" t="s">
        <v>44</v>
      </c>
      <c r="AI9673" t="s">
        <v>3924</v>
      </c>
      <c r="AJ9673" t="s">
        <v>73</v>
      </c>
      <c r="AK9673" t="s">
        <v>74</v>
      </c>
      <c r="AL9673" t="s">
        <v>3925</v>
      </c>
      <c r="AM9673">
        <v>22</v>
      </c>
      <c r="AN9673">
        <v>5</v>
      </c>
      <c r="AO9673">
        <v>0.2</v>
      </c>
      <c r="AP9673">
        <v>1.375</v>
      </c>
      <c r="AQ9673">
        <f>YEAR(Table1[[#This Row],[Order Date]])</f>
        <v>2017</v>
      </c>
      <c r="AR9673" t="str">
        <f>TEXT(Table1[[#This Row],[Order Date]],"mmmm")</f>
        <v>November</v>
      </c>
      <c r="AS9673" t="str">
        <f>"Q"&amp;ROUNDUP(MONTH(Table1[[#This Row],[Order Date]])/3,0)</f>
        <v>Q4</v>
      </c>
      <c r="AT9673">
        <f>IF(Table1[[#This Row],[Sales]]=0,0,Table1[[#This Row],[Profit]]/Table1[[#This Row],[Sales]])</f>
        <v>6.25E-2</v>
      </c>
    </row>
    <row r="9674" spans="22:46" x14ac:dyDescent="0.3">
      <c r="V9674">
        <v>9673</v>
      </c>
      <c r="W9674" t="s">
        <v>11581</v>
      </c>
      <c r="X9674" s="1">
        <v>42727</v>
      </c>
      <c r="Y9674" t="s">
        <v>3965</v>
      </c>
      <c r="Z9674" t="s">
        <v>51</v>
      </c>
      <c r="AA9674" t="s">
        <v>850</v>
      </c>
      <c r="AB9674" t="s">
        <v>851</v>
      </c>
      <c r="AC9674" t="s">
        <v>108</v>
      </c>
      <c r="AD9674" t="s">
        <v>26</v>
      </c>
      <c r="AE9674" t="s">
        <v>158</v>
      </c>
      <c r="AF9674" t="s">
        <v>159</v>
      </c>
      <c r="AG9674">
        <v>19143</v>
      </c>
      <c r="AH9674" t="s">
        <v>160</v>
      </c>
      <c r="AI9674" t="s">
        <v>5541</v>
      </c>
      <c r="AJ9674" t="s">
        <v>46</v>
      </c>
      <c r="AK9674" t="s">
        <v>94</v>
      </c>
      <c r="AL9674" t="s">
        <v>5542</v>
      </c>
      <c r="AM9674">
        <v>7.968</v>
      </c>
      <c r="AN9674">
        <v>2</v>
      </c>
      <c r="AO9674">
        <v>0.2</v>
      </c>
      <c r="AP9674">
        <v>2.6892</v>
      </c>
      <c r="AQ9674">
        <f>YEAR(Table1[[#This Row],[Order Date]])</f>
        <v>2016</v>
      </c>
      <c r="AR9674" t="str">
        <f>TEXT(Table1[[#This Row],[Order Date]],"mmmm")</f>
        <v>December</v>
      </c>
      <c r="AS9674" t="str">
        <f>"Q"&amp;ROUNDUP(MONTH(Table1[[#This Row],[Order Date]])/3,0)</f>
        <v>Q4</v>
      </c>
      <c r="AT9674">
        <f>IF(Table1[[#This Row],[Sales]]=0,0,Table1[[#This Row],[Profit]]/Table1[[#This Row],[Sales]])</f>
        <v>0.33750000000000002</v>
      </c>
    </row>
    <row r="9675" spans="22:46" x14ac:dyDescent="0.3">
      <c r="V9675">
        <v>9674</v>
      </c>
      <c r="W9675" t="s">
        <v>11581</v>
      </c>
      <c r="X9675" s="1">
        <v>42727</v>
      </c>
      <c r="Y9675" t="s">
        <v>3965</v>
      </c>
      <c r="Z9675" t="s">
        <v>51</v>
      </c>
      <c r="AA9675" t="s">
        <v>850</v>
      </c>
      <c r="AB9675" t="s">
        <v>851</v>
      </c>
      <c r="AC9675" t="s">
        <v>108</v>
      </c>
      <c r="AD9675" t="s">
        <v>26</v>
      </c>
      <c r="AE9675" t="s">
        <v>158</v>
      </c>
      <c r="AF9675" t="s">
        <v>159</v>
      </c>
      <c r="AG9675">
        <v>19143</v>
      </c>
      <c r="AH9675" t="s">
        <v>160</v>
      </c>
      <c r="AI9675" t="s">
        <v>11582</v>
      </c>
      <c r="AJ9675" t="s">
        <v>73</v>
      </c>
      <c r="AK9675" t="s">
        <v>74</v>
      </c>
      <c r="AL9675" t="s">
        <v>11583</v>
      </c>
      <c r="AM9675">
        <v>1499.97</v>
      </c>
      <c r="AN9675">
        <v>5</v>
      </c>
      <c r="AO9675">
        <v>0.4</v>
      </c>
      <c r="AP9675">
        <v>-374.99250000000001</v>
      </c>
      <c r="AQ9675">
        <f>YEAR(Table1[[#This Row],[Order Date]])</f>
        <v>2016</v>
      </c>
      <c r="AR9675" t="str">
        <f>TEXT(Table1[[#This Row],[Order Date]],"mmmm")</f>
        <v>December</v>
      </c>
      <c r="AS9675" t="str">
        <f>"Q"&amp;ROUNDUP(MONTH(Table1[[#This Row],[Order Date]])/3,0)</f>
        <v>Q4</v>
      </c>
      <c r="AT9675">
        <f>IF(Table1[[#This Row],[Sales]]=0,0,Table1[[#This Row],[Profit]]/Table1[[#This Row],[Sales]])</f>
        <v>-0.25</v>
      </c>
    </row>
    <row r="9676" spans="22:46" x14ac:dyDescent="0.3">
      <c r="V9676">
        <v>9675</v>
      </c>
      <c r="W9676" t="s">
        <v>11584</v>
      </c>
      <c r="X9676" s="1">
        <v>41842</v>
      </c>
      <c r="Y9676" t="s">
        <v>6982</v>
      </c>
      <c r="Z9676" t="s">
        <v>22</v>
      </c>
      <c r="AA9676" t="s">
        <v>1349</v>
      </c>
      <c r="AB9676" t="s">
        <v>1350</v>
      </c>
      <c r="AC9676" t="s">
        <v>25</v>
      </c>
      <c r="AD9676" t="s">
        <v>26</v>
      </c>
      <c r="AE9676" t="s">
        <v>203</v>
      </c>
      <c r="AF9676" t="s">
        <v>110</v>
      </c>
      <c r="AG9676">
        <v>77095</v>
      </c>
      <c r="AH9676" t="s">
        <v>111</v>
      </c>
      <c r="AI9676" t="s">
        <v>5888</v>
      </c>
      <c r="AJ9676" t="s">
        <v>46</v>
      </c>
      <c r="AK9676" t="s">
        <v>60</v>
      </c>
      <c r="AL9676" t="s">
        <v>5889</v>
      </c>
      <c r="AM9676">
        <v>26.632000000000001</v>
      </c>
      <c r="AN9676">
        <v>1</v>
      </c>
      <c r="AO9676">
        <v>0.2</v>
      </c>
      <c r="AP9676">
        <v>1.3315999999999999</v>
      </c>
      <c r="AQ9676">
        <f>YEAR(Table1[[#This Row],[Order Date]])</f>
        <v>2014</v>
      </c>
      <c r="AR9676" t="str">
        <f>TEXT(Table1[[#This Row],[Order Date]],"mmmm")</f>
        <v>July</v>
      </c>
      <c r="AS9676" t="str">
        <f>"Q"&amp;ROUNDUP(MONTH(Table1[[#This Row],[Order Date]])/3,0)</f>
        <v>Q3</v>
      </c>
      <c r="AT9676">
        <f>IF(Table1[[#This Row],[Sales]]=0,0,Table1[[#This Row],[Profit]]/Table1[[#This Row],[Sales]])</f>
        <v>4.9999999999999996E-2</v>
      </c>
    </row>
    <row r="9677" spans="22:46" x14ac:dyDescent="0.3">
      <c r="V9677">
        <v>9676</v>
      </c>
      <c r="W9677" t="s">
        <v>11585</v>
      </c>
      <c r="X9677" s="1">
        <v>42496</v>
      </c>
      <c r="Y9677" s="1">
        <v>42648</v>
      </c>
      <c r="Z9677" t="s">
        <v>51</v>
      </c>
      <c r="AA9677" t="s">
        <v>4034</v>
      </c>
      <c r="AB9677" t="s">
        <v>4035</v>
      </c>
      <c r="AC9677" t="s">
        <v>25</v>
      </c>
      <c r="AD9677" t="s">
        <v>26</v>
      </c>
      <c r="AE9677" t="s">
        <v>6625</v>
      </c>
      <c r="AF9677" t="s">
        <v>43</v>
      </c>
      <c r="AG9677">
        <v>93309</v>
      </c>
      <c r="AH9677" t="s">
        <v>44</v>
      </c>
      <c r="AI9677" t="s">
        <v>5223</v>
      </c>
      <c r="AJ9677" t="s">
        <v>31</v>
      </c>
      <c r="AK9677" t="s">
        <v>67</v>
      </c>
      <c r="AL9677" t="s">
        <v>5224</v>
      </c>
      <c r="AM9677">
        <v>41.6</v>
      </c>
      <c r="AN9677">
        <v>4</v>
      </c>
      <c r="AO9677">
        <v>0</v>
      </c>
      <c r="AP9677">
        <v>14.144</v>
      </c>
      <c r="AQ9677">
        <f>YEAR(Table1[[#This Row],[Order Date]])</f>
        <v>2016</v>
      </c>
      <c r="AR9677" t="str">
        <f>TEXT(Table1[[#This Row],[Order Date]],"mmmm")</f>
        <v>May</v>
      </c>
      <c r="AS9677" t="str">
        <f>"Q"&amp;ROUNDUP(MONTH(Table1[[#This Row],[Order Date]])/3,0)</f>
        <v>Q2</v>
      </c>
      <c r="AT9677">
        <f>IF(Table1[[#This Row],[Sales]]=0,0,Table1[[#This Row],[Profit]]/Table1[[#This Row],[Sales]])</f>
        <v>0.33999999999999997</v>
      </c>
    </row>
    <row r="9678" spans="22:46" x14ac:dyDescent="0.3">
      <c r="V9678">
        <v>9677</v>
      </c>
      <c r="W9678" t="s">
        <v>11586</v>
      </c>
      <c r="X9678" s="1">
        <v>41971</v>
      </c>
      <c r="Y9678" s="1">
        <v>41710</v>
      </c>
      <c r="Z9678" t="s">
        <v>51</v>
      </c>
      <c r="AA9678" t="s">
        <v>6389</v>
      </c>
      <c r="AB9678" t="s">
        <v>6390</v>
      </c>
      <c r="AC9678" t="s">
        <v>41</v>
      </c>
      <c r="AD9678" t="s">
        <v>26</v>
      </c>
      <c r="AE9678" t="s">
        <v>1646</v>
      </c>
      <c r="AF9678" t="s">
        <v>287</v>
      </c>
      <c r="AG9678">
        <v>47374</v>
      </c>
      <c r="AH9678" t="s">
        <v>111</v>
      </c>
      <c r="AI9678" t="s">
        <v>3381</v>
      </c>
      <c r="AJ9678" t="s">
        <v>46</v>
      </c>
      <c r="AK9678" t="s">
        <v>190</v>
      </c>
      <c r="AL9678" t="s">
        <v>3382</v>
      </c>
      <c r="AM9678">
        <v>64.02</v>
      </c>
      <c r="AN9678">
        <v>6</v>
      </c>
      <c r="AO9678">
        <v>0</v>
      </c>
      <c r="AP9678">
        <v>29.449200000000001</v>
      </c>
      <c r="AQ9678">
        <f>YEAR(Table1[[#This Row],[Order Date]])</f>
        <v>2014</v>
      </c>
      <c r="AR9678" t="str">
        <f>TEXT(Table1[[#This Row],[Order Date]],"mmmm")</f>
        <v>November</v>
      </c>
      <c r="AS9678" t="str">
        <f>"Q"&amp;ROUNDUP(MONTH(Table1[[#This Row],[Order Date]])/3,0)</f>
        <v>Q4</v>
      </c>
      <c r="AT9678">
        <f>IF(Table1[[#This Row],[Sales]]=0,0,Table1[[#This Row],[Profit]]/Table1[[#This Row],[Sales]])</f>
        <v>0.46</v>
      </c>
    </row>
    <row r="9679" spans="22:46" x14ac:dyDescent="0.3">
      <c r="V9679">
        <v>9678</v>
      </c>
      <c r="W9679" t="s">
        <v>11587</v>
      </c>
      <c r="X9679" s="1">
        <v>42478</v>
      </c>
      <c r="Y9679" t="s">
        <v>1319</v>
      </c>
      <c r="Z9679" t="s">
        <v>51</v>
      </c>
      <c r="AA9679" t="s">
        <v>7288</v>
      </c>
      <c r="AB9679" t="s">
        <v>7289</v>
      </c>
      <c r="AC9679" t="s">
        <v>41</v>
      </c>
      <c r="AD9679" t="s">
        <v>26</v>
      </c>
      <c r="AE9679" t="s">
        <v>300</v>
      </c>
      <c r="AF9679" t="s">
        <v>301</v>
      </c>
      <c r="AG9679">
        <v>10009</v>
      </c>
      <c r="AH9679" t="s">
        <v>160</v>
      </c>
      <c r="AI9679" t="s">
        <v>1650</v>
      </c>
      <c r="AJ9679" t="s">
        <v>46</v>
      </c>
      <c r="AK9679" t="s">
        <v>70</v>
      </c>
      <c r="AL9679" t="s">
        <v>1651</v>
      </c>
      <c r="AM9679">
        <v>6.99</v>
      </c>
      <c r="AN9679">
        <v>3</v>
      </c>
      <c r="AO9679">
        <v>0</v>
      </c>
      <c r="AP9679">
        <v>2.0270999999999999</v>
      </c>
      <c r="AQ9679">
        <f>YEAR(Table1[[#This Row],[Order Date]])</f>
        <v>2016</v>
      </c>
      <c r="AR9679" t="str">
        <f>TEXT(Table1[[#This Row],[Order Date]],"mmmm")</f>
        <v>April</v>
      </c>
      <c r="AS9679" t="str">
        <f>"Q"&amp;ROUNDUP(MONTH(Table1[[#This Row],[Order Date]])/3,0)</f>
        <v>Q2</v>
      </c>
      <c r="AT9679">
        <f>IF(Table1[[#This Row],[Sales]]=0,0,Table1[[#This Row],[Profit]]/Table1[[#This Row],[Sales]])</f>
        <v>0.28999999999999998</v>
      </c>
    </row>
    <row r="9680" spans="22:46" x14ac:dyDescent="0.3">
      <c r="V9680">
        <v>9679</v>
      </c>
      <c r="W9680" t="s">
        <v>11587</v>
      </c>
      <c r="X9680" s="1">
        <v>42478</v>
      </c>
      <c r="Y9680" t="s">
        <v>1319</v>
      </c>
      <c r="Z9680" t="s">
        <v>51</v>
      </c>
      <c r="AA9680" t="s">
        <v>7288</v>
      </c>
      <c r="AB9680" t="s">
        <v>7289</v>
      </c>
      <c r="AC9680" t="s">
        <v>41</v>
      </c>
      <c r="AD9680" t="s">
        <v>26</v>
      </c>
      <c r="AE9680" t="s">
        <v>300</v>
      </c>
      <c r="AF9680" t="s">
        <v>301</v>
      </c>
      <c r="AG9680">
        <v>10009</v>
      </c>
      <c r="AH9680" t="s">
        <v>160</v>
      </c>
      <c r="AI9680" t="s">
        <v>10792</v>
      </c>
      <c r="AJ9680" t="s">
        <v>46</v>
      </c>
      <c r="AK9680" t="s">
        <v>651</v>
      </c>
      <c r="AL9680" t="s">
        <v>10793</v>
      </c>
      <c r="AM9680">
        <v>6.84</v>
      </c>
      <c r="AN9680">
        <v>1</v>
      </c>
      <c r="AO9680">
        <v>0</v>
      </c>
      <c r="AP9680">
        <v>1.8468</v>
      </c>
      <c r="AQ9680">
        <f>YEAR(Table1[[#This Row],[Order Date]])</f>
        <v>2016</v>
      </c>
      <c r="AR9680" t="str">
        <f>TEXT(Table1[[#This Row],[Order Date]],"mmmm")</f>
        <v>April</v>
      </c>
      <c r="AS9680" t="str">
        <f>"Q"&amp;ROUNDUP(MONTH(Table1[[#This Row],[Order Date]])/3,0)</f>
        <v>Q2</v>
      </c>
      <c r="AT9680">
        <f>IF(Table1[[#This Row],[Sales]]=0,0,Table1[[#This Row],[Profit]]/Table1[[#This Row],[Sales]])</f>
        <v>0.27</v>
      </c>
    </row>
    <row r="9681" spans="22:46" x14ac:dyDescent="0.3">
      <c r="V9681">
        <v>9680</v>
      </c>
      <c r="W9681" t="s">
        <v>11588</v>
      </c>
      <c r="X9681" s="1">
        <v>42365</v>
      </c>
      <c r="Y9681" t="s">
        <v>217</v>
      </c>
      <c r="Z9681" t="s">
        <v>51</v>
      </c>
      <c r="AA9681" t="s">
        <v>7115</v>
      </c>
      <c r="AB9681" t="s">
        <v>7116</v>
      </c>
      <c r="AC9681" t="s">
        <v>41</v>
      </c>
      <c r="AD9681" t="s">
        <v>26</v>
      </c>
      <c r="AE9681" t="s">
        <v>136</v>
      </c>
      <c r="AF9681" t="s">
        <v>43</v>
      </c>
      <c r="AG9681">
        <v>94122</v>
      </c>
      <c r="AH9681" t="s">
        <v>44</v>
      </c>
      <c r="AI9681" t="s">
        <v>3397</v>
      </c>
      <c r="AJ9681" t="s">
        <v>46</v>
      </c>
      <c r="AK9681" t="s">
        <v>60</v>
      </c>
      <c r="AL9681" t="s">
        <v>3398</v>
      </c>
      <c r="AM9681">
        <v>323.10000000000002</v>
      </c>
      <c r="AN9681">
        <v>2</v>
      </c>
      <c r="AO9681">
        <v>0</v>
      </c>
      <c r="AP9681">
        <v>61.389000000000003</v>
      </c>
      <c r="AQ9681">
        <f>YEAR(Table1[[#This Row],[Order Date]])</f>
        <v>2015</v>
      </c>
      <c r="AR9681" t="str">
        <f>TEXT(Table1[[#This Row],[Order Date]],"mmmm")</f>
        <v>December</v>
      </c>
      <c r="AS9681" t="str">
        <f>"Q"&amp;ROUNDUP(MONTH(Table1[[#This Row],[Order Date]])/3,0)</f>
        <v>Q4</v>
      </c>
      <c r="AT9681">
        <f>IF(Table1[[#This Row],[Sales]]=0,0,Table1[[#This Row],[Profit]]/Table1[[#This Row],[Sales]])</f>
        <v>0.19</v>
      </c>
    </row>
    <row r="9682" spans="22:46" x14ac:dyDescent="0.3">
      <c r="V9682">
        <v>9681</v>
      </c>
      <c r="W9682" t="s">
        <v>11588</v>
      </c>
      <c r="X9682" s="1">
        <v>42365</v>
      </c>
      <c r="Y9682" t="s">
        <v>217</v>
      </c>
      <c r="Z9682" t="s">
        <v>51</v>
      </c>
      <c r="AA9682" t="s">
        <v>7115</v>
      </c>
      <c r="AB9682" t="s">
        <v>7116</v>
      </c>
      <c r="AC9682" t="s">
        <v>41</v>
      </c>
      <c r="AD9682" t="s">
        <v>26</v>
      </c>
      <c r="AE9682" t="s">
        <v>136</v>
      </c>
      <c r="AF9682" t="s">
        <v>43</v>
      </c>
      <c r="AG9682">
        <v>94122</v>
      </c>
      <c r="AH9682" t="s">
        <v>44</v>
      </c>
      <c r="AI9682" t="s">
        <v>4021</v>
      </c>
      <c r="AJ9682" t="s">
        <v>73</v>
      </c>
      <c r="AK9682" t="s">
        <v>74</v>
      </c>
      <c r="AL9682" t="s">
        <v>4022</v>
      </c>
      <c r="AM9682">
        <v>668.16</v>
      </c>
      <c r="AN9682">
        <v>9</v>
      </c>
      <c r="AO9682">
        <v>0.2</v>
      </c>
      <c r="AP9682">
        <v>75.168000000000006</v>
      </c>
      <c r="AQ9682">
        <f>YEAR(Table1[[#This Row],[Order Date]])</f>
        <v>2015</v>
      </c>
      <c r="AR9682" t="str">
        <f>TEXT(Table1[[#This Row],[Order Date]],"mmmm")</f>
        <v>December</v>
      </c>
      <c r="AS9682" t="str">
        <f>"Q"&amp;ROUNDUP(MONTH(Table1[[#This Row],[Order Date]])/3,0)</f>
        <v>Q4</v>
      </c>
      <c r="AT9682">
        <f>IF(Table1[[#This Row],[Sales]]=0,0,Table1[[#This Row],[Profit]]/Table1[[#This Row],[Sales]])</f>
        <v>0.11250000000000002</v>
      </c>
    </row>
    <row r="9683" spans="22:46" x14ac:dyDescent="0.3">
      <c r="V9683">
        <v>9682</v>
      </c>
      <c r="W9683" t="s">
        <v>11589</v>
      </c>
      <c r="X9683" s="1">
        <v>43082</v>
      </c>
      <c r="Y9683" t="s">
        <v>3675</v>
      </c>
      <c r="Z9683" t="s">
        <v>51</v>
      </c>
      <c r="AA9683" t="s">
        <v>2060</v>
      </c>
      <c r="AB9683" t="s">
        <v>2061</v>
      </c>
      <c r="AC9683" t="s">
        <v>25</v>
      </c>
      <c r="AD9683" t="s">
        <v>26</v>
      </c>
      <c r="AE9683" t="s">
        <v>136</v>
      </c>
      <c r="AF9683" t="s">
        <v>43</v>
      </c>
      <c r="AG9683">
        <v>94122</v>
      </c>
      <c r="AH9683" t="s">
        <v>44</v>
      </c>
      <c r="AI9683" t="s">
        <v>6256</v>
      </c>
      <c r="AJ9683" t="s">
        <v>46</v>
      </c>
      <c r="AK9683" t="s">
        <v>47</v>
      </c>
      <c r="AL9683" t="s">
        <v>6257</v>
      </c>
      <c r="AM9683">
        <v>8.64</v>
      </c>
      <c r="AN9683">
        <v>3</v>
      </c>
      <c r="AO9683">
        <v>0</v>
      </c>
      <c r="AP9683">
        <v>4.2336</v>
      </c>
      <c r="AQ9683">
        <f>YEAR(Table1[[#This Row],[Order Date]])</f>
        <v>2017</v>
      </c>
      <c r="AR9683" t="str">
        <f>TEXT(Table1[[#This Row],[Order Date]],"mmmm")</f>
        <v>December</v>
      </c>
      <c r="AS9683" t="str">
        <f>"Q"&amp;ROUNDUP(MONTH(Table1[[#This Row],[Order Date]])/3,0)</f>
        <v>Q4</v>
      </c>
      <c r="AT9683">
        <f>IF(Table1[[#This Row],[Sales]]=0,0,Table1[[#This Row],[Profit]]/Table1[[#This Row],[Sales]])</f>
        <v>0.49</v>
      </c>
    </row>
    <row r="9684" spans="22:46" x14ac:dyDescent="0.3">
      <c r="V9684">
        <v>9683</v>
      </c>
      <c r="W9684" t="s">
        <v>11589</v>
      </c>
      <c r="X9684" s="1">
        <v>43082</v>
      </c>
      <c r="Y9684" t="s">
        <v>3675</v>
      </c>
      <c r="Z9684" t="s">
        <v>51</v>
      </c>
      <c r="AA9684" t="s">
        <v>2060</v>
      </c>
      <c r="AB9684" t="s">
        <v>2061</v>
      </c>
      <c r="AC9684" t="s">
        <v>25</v>
      </c>
      <c r="AD9684" t="s">
        <v>26</v>
      </c>
      <c r="AE9684" t="s">
        <v>136</v>
      </c>
      <c r="AF9684" t="s">
        <v>43</v>
      </c>
      <c r="AG9684">
        <v>94122</v>
      </c>
      <c r="AH9684" t="s">
        <v>44</v>
      </c>
      <c r="AI9684" t="s">
        <v>3785</v>
      </c>
      <c r="AJ9684" t="s">
        <v>46</v>
      </c>
      <c r="AK9684" t="s">
        <v>94</v>
      </c>
      <c r="AL9684" t="s">
        <v>3786</v>
      </c>
      <c r="AM9684">
        <v>38.880000000000003</v>
      </c>
      <c r="AN9684">
        <v>6</v>
      </c>
      <c r="AO9684">
        <v>0</v>
      </c>
      <c r="AP9684">
        <v>18.662400000000002</v>
      </c>
      <c r="AQ9684">
        <f>YEAR(Table1[[#This Row],[Order Date]])</f>
        <v>2017</v>
      </c>
      <c r="AR9684" t="str">
        <f>TEXT(Table1[[#This Row],[Order Date]],"mmmm")</f>
        <v>December</v>
      </c>
      <c r="AS9684" t="str">
        <f>"Q"&amp;ROUNDUP(MONTH(Table1[[#This Row],[Order Date]])/3,0)</f>
        <v>Q4</v>
      </c>
      <c r="AT9684">
        <f>IF(Table1[[#This Row],[Sales]]=0,0,Table1[[#This Row],[Profit]]/Table1[[#This Row],[Sales]])</f>
        <v>0.48000000000000004</v>
      </c>
    </row>
    <row r="9685" spans="22:46" x14ac:dyDescent="0.3">
      <c r="V9685">
        <v>9684</v>
      </c>
      <c r="W9685" t="s">
        <v>11589</v>
      </c>
      <c r="X9685" s="1">
        <v>43082</v>
      </c>
      <c r="Y9685" t="s">
        <v>3675</v>
      </c>
      <c r="Z9685" t="s">
        <v>51</v>
      </c>
      <c r="AA9685" t="s">
        <v>2060</v>
      </c>
      <c r="AB9685" t="s">
        <v>2061</v>
      </c>
      <c r="AC9685" t="s">
        <v>25</v>
      </c>
      <c r="AD9685" t="s">
        <v>26</v>
      </c>
      <c r="AE9685" t="s">
        <v>136</v>
      </c>
      <c r="AF9685" t="s">
        <v>43</v>
      </c>
      <c r="AG9685">
        <v>94122</v>
      </c>
      <c r="AH9685" t="s">
        <v>44</v>
      </c>
      <c r="AI9685" t="s">
        <v>4423</v>
      </c>
      <c r="AJ9685" t="s">
        <v>31</v>
      </c>
      <c r="AK9685" t="s">
        <v>67</v>
      </c>
      <c r="AL9685" t="s">
        <v>5757</v>
      </c>
      <c r="AM9685">
        <v>201.04</v>
      </c>
      <c r="AN9685">
        <v>8</v>
      </c>
      <c r="AO9685">
        <v>0</v>
      </c>
      <c r="AP9685">
        <v>54.280799999999999</v>
      </c>
      <c r="AQ9685">
        <f>YEAR(Table1[[#This Row],[Order Date]])</f>
        <v>2017</v>
      </c>
      <c r="AR9685" t="str">
        <f>TEXT(Table1[[#This Row],[Order Date]],"mmmm")</f>
        <v>December</v>
      </c>
      <c r="AS9685" t="str">
        <f>"Q"&amp;ROUNDUP(MONTH(Table1[[#This Row],[Order Date]])/3,0)</f>
        <v>Q4</v>
      </c>
      <c r="AT9685">
        <f>IF(Table1[[#This Row],[Sales]]=0,0,Table1[[#This Row],[Profit]]/Table1[[#This Row],[Sales]])</f>
        <v>0.27</v>
      </c>
    </row>
    <row r="9686" spans="22:46" x14ac:dyDescent="0.3">
      <c r="V9686">
        <v>9685</v>
      </c>
      <c r="W9686" t="s">
        <v>11589</v>
      </c>
      <c r="X9686" s="1">
        <v>43082</v>
      </c>
      <c r="Y9686" t="s">
        <v>3675</v>
      </c>
      <c r="Z9686" t="s">
        <v>51</v>
      </c>
      <c r="AA9686" t="s">
        <v>2060</v>
      </c>
      <c r="AB9686" t="s">
        <v>2061</v>
      </c>
      <c r="AC9686" t="s">
        <v>25</v>
      </c>
      <c r="AD9686" t="s">
        <v>26</v>
      </c>
      <c r="AE9686" t="s">
        <v>136</v>
      </c>
      <c r="AF9686" t="s">
        <v>43</v>
      </c>
      <c r="AG9686">
        <v>94122</v>
      </c>
      <c r="AH9686" t="s">
        <v>44</v>
      </c>
      <c r="AI9686" t="s">
        <v>8072</v>
      </c>
      <c r="AJ9686" t="s">
        <v>46</v>
      </c>
      <c r="AK9686" t="s">
        <v>94</v>
      </c>
      <c r="AL9686" t="s">
        <v>8073</v>
      </c>
      <c r="AM9686">
        <v>12.96</v>
      </c>
      <c r="AN9686">
        <v>2</v>
      </c>
      <c r="AO9686">
        <v>0</v>
      </c>
      <c r="AP9686">
        <v>6.3503999999999996</v>
      </c>
      <c r="AQ9686">
        <f>YEAR(Table1[[#This Row],[Order Date]])</f>
        <v>2017</v>
      </c>
      <c r="AR9686" t="str">
        <f>TEXT(Table1[[#This Row],[Order Date]],"mmmm")</f>
        <v>December</v>
      </c>
      <c r="AS9686" t="str">
        <f>"Q"&amp;ROUNDUP(MONTH(Table1[[#This Row],[Order Date]])/3,0)</f>
        <v>Q4</v>
      </c>
      <c r="AT9686">
        <f>IF(Table1[[#This Row],[Sales]]=0,0,Table1[[#This Row],[Profit]]/Table1[[#This Row],[Sales]])</f>
        <v>0.48999999999999994</v>
      </c>
    </row>
    <row r="9687" spans="22:46" x14ac:dyDescent="0.3">
      <c r="V9687">
        <v>9686</v>
      </c>
      <c r="W9687" t="s">
        <v>11590</v>
      </c>
      <c r="X9687" s="1">
        <v>42737</v>
      </c>
      <c r="Y9687" s="1">
        <v>42826</v>
      </c>
      <c r="Z9687" t="s">
        <v>22</v>
      </c>
      <c r="AA9687" t="s">
        <v>10388</v>
      </c>
      <c r="AB9687" t="s">
        <v>10389</v>
      </c>
      <c r="AC9687" t="s">
        <v>41</v>
      </c>
      <c r="AD9687" t="s">
        <v>26</v>
      </c>
      <c r="AE9687" t="s">
        <v>42</v>
      </c>
      <c r="AF9687" t="s">
        <v>43</v>
      </c>
      <c r="AG9687">
        <v>90032</v>
      </c>
      <c r="AH9687" t="s">
        <v>44</v>
      </c>
      <c r="AI9687" t="s">
        <v>6183</v>
      </c>
      <c r="AJ9687" t="s">
        <v>73</v>
      </c>
      <c r="AK9687" t="s">
        <v>176</v>
      </c>
      <c r="AL9687" t="s">
        <v>6184</v>
      </c>
      <c r="AM9687">
        <v>16.59</v>
      </c>
      <c r="AN9687">
        <v>1</v>
      </c>
      <c r="AO9687">
        <v>0</v>
      </c>
      <c r="AP9687">
        <v>5.8064999999999998</v>
      </c>
      <c r="AQ9687">
        <f>YEAR(Table1[[#This Row],[Order Date]])</f>
        <v>2017</v>
      </c>
      <c r="AR9687" t="str">
        <f>TEXT(Table1[[#This Row],[Order Date]],"mmmm")</f>
        <v>January</v>
      </c>
      <c r="AS9687" t="str">
        <f>"Q"&amp;ROUNDUP(MONTH(Table1[[#This Row],[Order Date]])/3,0)</f>
        <v>Q1</v>
      </c>
      <c r="AT9687">
        <f>IF(Table1[[#This Row],[Sales]]=0,0,Table1[[#This Row],[Profit]]/Table1[[#This Row],[Sales]])</f>
        <v>0.35</v>
      </c>
    </row>
    <row r="9688" spans="22:46" x14ac:dyDescent="0.3">
      <c r="V9688">
        <v>9687</v>
      </c>
      <c r="W9688" t="s">
        <v>11591</v>
      </c>
      <c r="X9688" s="1">
        <v>42885</v>
      </c>
      <c r="Y9688" s="1">
        <v>42800</v>
      </c>
      <c r="Z9688" t="s">
        <v>51</v>
      </c>
      <c r="AA9688" t="s">
        <v>5555</v>
      </c>
      <c r="AB9688" t="s">
        <v>5556</v>
      </c>
      <c r="AC9688" t="s">
        <v>25</v>
      </c>
      <c r="AD9688" t="s">
        <v>26</v>
      </c>
      <c r="AE9688" t="s">
        <v>1065</v>
      </c>
      <c r="AF9688" t="s">
        <v>43</v>
      </c>
      <c r="AG9688">
        <v>92037</v>
      </c>
      <c r="AH9688" t="s">
        <v>44</v>
      </c>
      <c r="AI9688" t="s">
        <v>2765</v>
      </c>
      <c r="AJ9688" t="s">
        <v>46</v>
      </c>
      <c r="AK9688" t="s">
        <v>70</v>
      </c>
      <c r="AL9688" t="s">
        <v>2766</v>
      </c>
      <c r="AM9688">
        <v>35.1</v>
      </c>
      <c r="AN9688">
        <v>6</v>
      </c>
      <c r="AO9688">
        <v>0</v>
      </c>
      <c r="AP9688">
        <v>10.179</v>
      </c>
      <c r="AQ9688">
        <f>YEAR(Table1[[#This Row],[Order Date]])</f>
        <v>2017</v>
      </c>
      <c r="AR9688" t="str">
        <f>TEXT(Table1[[#This Row],[Order Date]],"mmmm")</f>
        <v>May</v>
      </c>
      <c r="AS9688" t="str">
        <f>"Q"&amp;ROUNDUP(MONTH(Table1[[#This Row],[Order Date]])/3,0)</f>
        <v>Q2</v>
      </c>
      <c r="AT9688">
        <f>IF(Table1[[#This Row],[Sales]]=0,0,Table1[[#This Row],[Profit]]/Table1[[#This Row],[Sales]])</f>
        <v>0.28999999999999998</v>
      </c>
    </row>
    <row r="9689" spans="22:46" x14ac:dyDescent="0.3">
      <c r="V9689">
        <v>9688</v>
      </c>
      <c r="W9689" t="s">
        <v>11592</v>
      </c>
      <c r="X9689" s="1">
        <v>43008</v>
      </c>
      <c r="Y9689" s="1">
        <v>42896</v>
      </c>
      <c r="Z9689" t="s">
        <v>51</v>
      </c>
      <c r="AA9689" t="s">
        <v>3165</v>
      </c>
      <c r="AB9689" t="s">
        <v>3166</v>
      </c>
      <c r="AC9689" t="s">
        <v>108</v>
      </c>
      <c r="AD9689" t="s">
        <v>26</v>
      </c>
      <c r="AE9689" t="s">
        <v>1265</v>
      </c>
      <c r="AF9689" t="s">
        <v>110</v>
      </c>
      <c r="AG9689">
        <v>76017</v>
      </c>
      <c r="AH9689" t="s">
        <v>111</v>
      </c>
      <c r="AI9689" t="s">
        <v>2756</v>
      </c>
      <c r="AJ9689" t="s">
        <v>46</v>
      </c>
      <c r="AK9689" t="s">
        <v>77</v>
      </c>
      <c r="AL9689" t="s">
        <v>2757</v>
      </c>
      <c r="AM9689">
        <v>11.646000000000001</v>
      </c>
      <c r="AN9689">
        <v>9</v>
      </c>
      <c r="AO9689">
        <v>0.8</v>
      </c>
      <c r="AP9689">
        <v>-17.469000000000001</v>
      </c>
      <c r="AQ9689">
        <f>YEAR(Table1[[#This Row],[Order Date]])</f>
        <v>2017</v>
      </c>
      <c r="AR9689" t="str">
        <f>TEXT(Table1[[#This Row],[Order Date]],"mmmm")</f>
        <v>September</v>
      </c>
      <c r="AS9689" t="str">
        <f>"Q"&amp;ROUNDUP(MONTH(Table1[[#This Row],[Order Date]])/3,0)</f>
        <v>Q3</v>
      </c>
      <c r="AT9689">
        <f>IF(Table1[[#This Row],[Sales]]=0,0,Table1[[#This Row],[Profit]]/Table1[[#This Row],[Sales]])</f>
        <v>-1.5</v>
      </c>
    </row>
    <row r="9690" spans="22:46" x14ac:dyDescent="0.3">
      <c r="V9690">
        <v>9689</v>
      </c>
      <c r="W9690" t="s">
        <v>11593</v>
      </c>
      <c r="X9690" s="1">
        <v>42906</v>
      </c>
      <c r="Y9690" t="s">
        <v>2897</v>
      </c>
      <c r="Z9690" t="s">
        <v>51</v>
      </c>
      <c r="AA9690" t="s">
        <v>438</v>
      </c>
      <c r="AB9690" t="s">
        <v>439</v>
      </c>
      <c r="AC9690" t="s">
        <v>25</v>
      </c>
      <c r="AD9690" t="s">
        <v>26</v>
      </c>
      <c r="AE9690" t="s">
        <v>1646</v>
      </c>
      <c r="AF9690" t="s">
        <v>358</v>
      </c>
      <c r="AG9690">
        <v>23223</v>
      </c>
      <c r="AH9690" t="s">
        <v>29</v>
      </c>
      <c r="AI9690" t="s">
        <v>6973</v>
      </c>
      <c r="AJ9690" t="s">
        <v>46</v>
      </c>
      <c r="AK9690" t="s">
        <v>94</v>
      </c>
      <c r="AL9690" t="s">
        <v>6974</v>
      </c>
      <c r="AM9690">
        <v>32.4</v>
      </c>
      <c r="AN9690">
        <v>5</v>
      </c>
      <c r="AO9690">
        <v>0</v>
      </c>
      <c r="AP9690">
        <v>15.552</v>
      </c>
      <c r="AQ9690">
        <f>YEAR(Table1[[#This Row],[Order Date]])</f>
        <v>2017</v>
      </c>
      <c r="AR9690" t="str">
        <f>TEXT(Table1[[#This Row],[Order Date]],"mmmm")</f>
        <v>June</v>
      </c>
      <c r="AS9690" t="str">
        <f>"Q"&amp;ROUNDUP(MONTH(Table1[[#This Row],[Order Date]])/3,0)</f>
        <v>Q2</v>
      </c>
      <c r="AT9690">
        <f>IF(Table1[[#This Row],[Sales]]=0,0,Table1[[#This Row],[Profit]]/Table1[[#This Row],[Sales]])</f>
        <v>0.48</v>
      </c>
    </row>
    <row r="9691" spans="22:46" x14ac:dyDescent="0.3">
      <c r="V9691">
        <v>9690</v>
      </c>
      <c r="W9691" t="s">
        <v>11593</v>
      </c>
      <c r="X9691" s="1">
        <v>42906</v>
      </c>
      <c r="Y9691" t="s">
        <v>2897</v>
      </c>
      <c r="Z9691" t="s">
        <v>51</v>
      </c>
      <c r="AA9691" t="s">
        <v>438</v>
      </c>
      <c r="AB9691" t="s">
        <v>439</v>
      </c>
      <c r="AC9691" t="s">
        <v>25</v>
      </c>
      <c r="AD9691" t="s">
        <v>26</v>
      </c>
      <c r="AE9691" t="s">
        <v>1646</v>
      </c>
      <c r="AF9691" t="s">
        <v>358</v>
      </c>
      <c r="AG9691">
        <v>23223</v>
      </c>
      <c r="AH9691" t="s">
        <v>29</v>
      </c>
      <c r="AI9691" t="s">
        <v>6556</v>
      </c>
      <c r="AJ9691" t="s">
        <v>73</v>
      </c>
      <c r="AK9691" t="s">
        <v>74</v>
      </c>
      <c r="AL9691" t="s">
        <v>6557</v>
      </c>
      <c r="AM9691">
        <v>503.96</v>
      </c>
      <c r="AN9691">
        <v>4</v>
      </c>
      <c r="AO9691">
        <v>0</v>
      </c>
      <c r="AP9691">
        <v>125.99</v>
      </c>
      <c r="AQ9691">
        <f>YEAR(Table1[[#This Row],[Order Date]])</f>
        <v>2017</v>
      </c>
      <c r="AR9691" t="str">
        <f>TEXT(Table1[[#This Row],[Order Date]],"mmmm")</f>
        <v>June</v>
      </c>
      <c r="AS9691" t="str">
        <f>"Q"&amp;ROUNDUP(MONTH(Table1[[#This Row],[Order Date]])/3,0)</f>
        <v>Q2</v>
      </c>
      <c r="AT9691">
        <f>IF(Table1[[#This Row],[Sales]]=0,0,Table1[[#This Row],[Profit]]/Table1[[#This Row],[Sales]])</f>
        <v>0.25</v>
      </c>
    </row>
    <row r="9692" spans="22:46" x14ac:dyDescent="0.3">
      <c r="V9692">
        <v>9691</v>
      </c>
      <c r="W9692" t="s">
        <v>11594</v>
      </c>
      <c r="X9692" s="1">
        <v>42829</v>
      </c>
      <c r="Y9692" s="1">
        <v>42859</v>
      </c>
      <c r="Z9692" t="s">
        <v>207</v>
      </c>
      <c r="AA9692" t="s">
        <v>6392</v>
      </c>
      <c r="AB9692" t="s">
        <v>6393</v>
      </c>
      <c r="AC9692" t="s">
        <v>108</v>
      </c>
      <c r="AD9692" t="s">
        <v>26</v>
      </c>
      <c r="AE9692" t="s">
        <v>300</v>
      </c>
      <c r="AF9692" t="s">
        <v>301</v>
      </c>
      <c r="AG9692">
        <v>10035</v>
      </c>
      <c r="AH9692" t="s">
        <v>160</v>
      </c>
      <c r="AI9692" t="s">
        <v>3651</v>
      </c>
      <c r="AJ9692" t="s">
        <v>46</v>
      </c>
      <c r="AK9692" t="s">
        <v>70</v>
      </c>
      <c r="AL9692" t="s">
        <v>3652</v>
      </c>
      <c r="AM9692">
        <v>7.04</v>
      </c>
      <c r="AN9692">
        <v>4</v>
      </c>
      <c r="AO9692">
        <v>0</v>
      </c>
      <c r="AP9692">
        <v>2.0415999999999999</v>
      </c>
      <c r="AQ9692">
        <f>YEAR(Table1[[#This Row],[Order Date]])</f>
        <v>2017</v>
      </c>
      <c r="AR9692" t="str">
        <f>TEXT(Table1[[#This Row],[Order Date]],"mmmm")</f>
        <v>April</v>
      </c>
      <c r="AS9692" t="str">
        <f>"Q"&amp;ROUNDUP(MONTH(Table1[[#This Row],[Order Date]])/3,0)</f>
        <v>Q2</v>
      </c>
      <c r="AT9692">
        <f>IF(Table1[[#This Row],[Sales]]=0,0,Table1[[#This Row],[Profit]]/Table1[[#This Row],[Sales]])</f>
        <v>0.28999999999999998</v>
      </c>
    </row>
    <row r="9693" spans="22:46" x14ac:dyDescent="0.3">
      <c r="V9693">
        <v>9692</v>
      </c>
      <c r="W9693" t="s">
        <v>11595</v>
      </c>
      <c r="X9693" s="1">
        <v>42321</v>
      </c>
      <c r="Y9693" t="s">
        <v>512</v>
      </c>
      <c r="Z9693" t="s">
        <v>51</v>
      </c>
      <c r="AA9693" t="s">
        <v>1334</v>
      </c>
      <c r="AB9693" t="s">
        <v>1335</v>
      </c>
      <c r="AC9693" t="s">
        <v>25</v>
      </c>
      <c r="AD9693" t="s">
        <v>26</v>
      </c>
      <c r="AE9693" t="s">
        <v>203</v>
      </c>
      <c r="AF9693" t="s">
        <v>110</v>
      </c>
      <c r="AG9693">
        <v>77041</v>
      </c>
      <c r="AH9693" t="s">
        <v>111</v>
      </c>
      <c r="AI9693" t="s">
        <v>3503</v>
      </c>
      <c r="AJ9693" t="s">
        <v>31</v>
      </c>
      <c r="AK9693" t="s">
        <v>32</v>
      </c>
      <c r="AL9693" t="s">
        <v>3504</v>
      </c>
      <c r="AM9693">
        <v>613.99919999999997</v>
      </c>
      <c r="AN9693">
        <v>3</v>
      </c>
      <c r="AO9693">
        <v>0.32</v>
      </c>
      <c r="AP9693">
        <v>-18.058800000000002</v>
      </c>
      <c r="AQ9693">
        <f>YEAR(Table1[[#This Row],[Order Date]])</f>
        <v>2015</v>
      </c>
      <c r="AR9693" t="str">
        <f>TEXT(Table1[[#This Row],[Order Date]],"mmmm")</f>
        <v>November</v>
      </c>
      <c r="AS9693" t="str">
        <f>"Q"&amp;ROUNDUP(MONTH(Table1[[#This Row],[Order Date]])/3,0)</f>
        <v>Q4</v>
      </c>
      <c r="AT9693">
        <f>IF(Table1[[#This Row],[Sales]]=0,0,Table1[[#This Row],[Profit]]/Table1[[#This Row],[Sales]])</f>
        <v>-2.9411764705882356E-2</v>
      </c>
    </row>
    <row r="9694" spans="22:46" x14ac:dyDescent="0.3">
      <c r="V9694">
        <v>9693</v>
      </c>
      <c r="W9694" t="s">
        <v>11596</v>
      </c>
      <c r="X9694" s="1">
        <v>42244</v>
      </c>
      <c r="Y9694" s="1">
        <v>42044</v>
      </c>
      <c r="Z9694" t="s">
        <v>51</v>
      </c>
      <c r="AA9694" t="s">
        <v>3975</v>
      </c>
      <c r="AB9694" t="s">
        <v>3976</v>
      </c>
      <c r="AC9694" t="s">
        <v>41</v>
      </c>
      <c r="AD9694" t="s">
        <v>26</v>
      </c>
      <c r="AE9694" t="s">
        <v>843</v>
      </c>
      <c r="AF9694" t="s">
        <v>844</v>
      </c>
      <c r="AG9694">
        <v>6824</v>
      </c>
      <c r="AH9694" t="s">
        <v>160</v>
      </c>
      <c r="AI9694" t="s">
        <v>6200</v>
      </c>
      <c r="AJ9694" t="s">
        <v>46</v>
      </c>
      <c r="AK9694" t="s">
        <v>60</v>
      </c>
      <c r="AL9694" t="s">
        <v>6201</v>
      </c>
      <c r="AM9694">
        <v>470.36</v>
      </c>
      <c r="AN9694">
        <v>11</v>
      </c>
      <c r="AO9694">
        <v>0</v>
      </c>
      <c r="AP9694">
        <v>122.2936</v>
      </c>
      <c r="AQ9694">
        <f>YEAR(Table1[[#This Row],[Order Date]])</f>
        <v>2015</v>
      </c>
      <c r="AR9694" t="str">
        <f>TEXT(Table1[[#This Row],[Order Date]],"mmmm")</f>
        <v>August</v>
      </c>
      <c r="AS9694" t="str">
        <f>"Q"&amp;ROUNDUP(MONTH(Table1[[#This Row],[Order Date]])/3,0)</f>
        <v>Q3</v>
      </c>
      <c r="AT9694">
        <f>IF(Table1[[#This Row],[Sales]]=0,0,Table1[[#This Row],[Profit]]/Table1[[#This Row],[Sales]])</f>
        <v>0.26</v>
      </c>
    </row>
    <row r="9695" spans="22:46" x14ac:dyDescent="0.3">
      <c r="V9695">
        <v>9694</v>
      </c>
      <c r="W9695" t="s">
        <v>11597</v>
      </c>
      <c r="X9695" s="1">
        <v>43002</v>
      </c>
      <c r="Y9695" t="s">
        <v>3565</v>
      </c>
      <c r="Z9695" t="s">
        <v>22</v>
      </c>
      <c r="AA9695" t="s">
        <v>719</v>
      </c>
      <c r="AB9695" t="s">
        <v>720</v>
      </c>
      <c r="AC9695" t="s">
        <v>108</v>
      </c>
      <c r="AD9695" t="s">
        <v>26</v>
      </c>
      <c r="AE9695" t="s">
        <v>136</v>
      </c>
      <c r="AF9695" t="s">
        <v>43</v>
      </c>
      <c r="AG9695">
        <v>94110</v>
      </c>
      <c r="AH9695" t="s">
        <v>44</v>
      </c>
      <c r="AI9695" t="s">
        <v>5710</v>
      </c>
      <c r="AJ9695" t="s">
        <v>46</v>
      </c>
      <c r="AK9695" t="s">
        <v>94</v>
      </c>
      <c r="AL9695" t="s">
        <v>5711</v>
      </c>
      <c r="AM9695">
        <v>31.08</v>
      </c>
      <c r="AN9695">
        <v>6</v>
      </c>
      <c r="AO9695">
        <v>0</v>
      </c>
      <c r="AP9695">
        <v>15.229200000000001</v>
      </c>
      <c r="AQ9695">
        <f>YEAR(Table1[[#This Row],[Order Date]])</f>
        <v>2017</v>
      </c>
      <c r="AR9695" t="str">
        <f>TEXT(Table1[[#This Row],[Order Date]],"mmmm")</f>
        <v>September</v>
      </c>
      <c r="AS9695" t="str">
        <f>"Q"&amp;ROUNDUP(MONTH(Table1[[#This Row],[Order Date]])/3,0)</f>
        <v>Q3</v>
      </c>
      <c r="AT9695">
        <f>IF(Table1[[#This Row],[Sales]]=0,0,Table1[[#This Row],[Profit]]/Table1[[#This Row],[Sales]])</f>
        <v>0.49000000000000005</v>
      </c>
    </row>
    <row r="9696" spans="22:46" x14ac:dyDescent="0.3">
      <c r="V9696">
        <v>9695</v>
      </c>
      <c r="W9696" t="s">
        <v>11597</v>
      </c>
      <c r="X9696" s="1">
        <v>43002</v>
      </c>
      <c r="Y9696" t="s">
        <v>3565</v>
      </c>
      <c r="Z9696" t="s">
        <v>22</v>
      </c>
      <c r="AA9696" t="s">
        <v>719</v>
      </c>
      <c r="AB9696" t="s">
        <v>720</v>
      </c>
      <c r="AC9696" t="s">
        <v>108</v>
      </c>
      <c r="AD9696" t="s">
        <v>26</v>
      </c>
      <c r="AE9696" t="s">
        <v>136</v>
      </c>
      <c r="AF9696" t="s">
        <v>43</v>
      </c>
      <c r="AG9696">
        <v>94110</v>
      </c>
      <c r="AH9696" t="s">
        <v>44</v>
      </c>
      <c r="AI9696" t="s">
        <v>2193</v>
      </c>
      <c r="AJ9696" t="s">
        <v>46</v>
      </c>
      <c r="AK9696" t="s">
        <v>651</v>
      </c>
      <c r="AL9696" t="s">
        <v>2194</v>
      </c>
      <c r="AM9696">
        <v>7.3</v>
      </c>
      <c r="AN9696">
        <v>2</v>
      </c>
      <c r="AO9696">
        <v>0</v>
      </c>
      <c r="AP9696">
        <v>2.19</v>
      </c>
      <c r="AQ9696">
        <f>YEAR(Table1[[#This Row],[Order Date]])</f>
        <v>2017</v>
      </c>
      <c r="AR9696" t="str">
        <f>TEXT(Table1[[#This Row],[Order Date]],"mmmm")</f>
        <v>September</v>
      </c>
      <c r="AS9696" t="str">
        <f>"Q"&amp;ROUNDUP(MONTH(Table1[[#This Row],[Order Date]])/3,0)</f>
        <v>Q3</v>
      </c>
      <c r="AT9696">
        <f>IF(Table1[[#This Row],[Sales]]=0,0,Table1[[#This Row],[Profit]]/Table1[[#This Row],[Sales]])</f>
        <v>0.3</v>
      </c>
    </row>
    <row r="9697" spans="22:46" x14ac:dyDescent="0.3">
      <c r="V9697">
        <v>9696</v>
      </c>
      <c r="W9697" t="s">
        <v>11598</v>
      </c>
      <c r="X9697" s="1">
        <v>42715</v>
      </c>
      <c r="Y9697" t="s">
        <v>7175</v>
      </c>
      <c r="Z9697" t="s">
        <v>207</v>
      </c>
      <c r="AA9697" t="s">
        <v>2625</v>
      </c>
      <c r="AB9697" t="s">
        <v>2626</v>
      </c>
      <c r="AC9697" t="s">
        <v>41</v>
      </c>
      <c r="AD9697" t="s">
        <v>26</v>
      </c>
      <c r="AE9697" t="s">
        <v>357</v>
      </c>
      <c r="AF9697" t="s">
        <v>564</v>
      </c>
      <c r="AG9697">
        <v>45503</v>
      </c>
      <c r="AH9697" t="s">
        <v>160</v>
      </c>
      <c r="AI9697" t="s">
        <v>79</v>
      </c>
      <c r="AJ9697" t="s">
        <v>46</v>
      </c>
      <c r="AK9697" t="s">
        <v>80</v>
      </c>
      <c r="AL9697" t="s">
        <v>81</v>
      </c>
      <c r="AM9697">
        <v>73.536000000000001</v>
      </c>
      <c r="AN9697">
        <v>4</v>
      </c>
      <c r="AO9697">
        <v>0.2</v>
      </c>
      <c r="AP9697">
        <v>9.1920000000000002</v>
      </c>
      <c r="AQ9697">
        <f>YEAR(Table1[[#This Row],[Order Date]])</f>
        <v>2016</v>
      </c>
      <c r="AR9697" t="str">
        <f>TEXT(Table1[[#This Row],[Order Date]],"mmmm")</f>
        <v>December</v>
      </c>
      <c r="AS9697" t="str">
        <f>"Q"&amp;ROUNDUP(MONTH(Table1[[#This Row],[Order Date]])/3,0)</f>
        <v>Q4</v>
      </c>
      <c r="AT9697">
        <f>IF(Table1[[#This Row],[Sales]]=0,0,Table1[[#This Row],[Profit]]/Table1[[#This Row],[Sales]])</f>
        <v>0.125</v>
      </c>
    </row>
    <row r="9698" spans="22:46" x14ac:dyDescent="0.3">
      <c r="V9698">
        <v>9697</v>
      </c>
      <c r="W9698" t="s">
        <v>11599</v>
      </c>
      <c r="X9698" s="1">
        <v>41800</v>
      </c>
      <c r="Y9698" t="s">
        <v>3171</v>
      </c>
      <c r="Z9698" t="s">
        <v>22</v>
      </c>
      <c r="AA9698" t="s">
        <v>927</v>
      </c>
      <c r="AB9698" t="s">
        <v>928</v>
      </c>
      <c r="AC9698" t="s">
        <v>41</v>
      </c>
      <c r="AD9698" t="s">
        <v>26</v>
      </c>
      <c r="AE9698" t="s">
        <v>993</v>
      </c>
      <c r="AF9698" t="s">
        <v>267</v>
      </c>
      <c r="AG9698">
        <v>48234</v>
      </c>
      <c r="AH9698" t="s">
        <v>111</v>
      </c>
      <c r="AI9698" t="s">
        <v>2217</v>
      </c>
      <c r="AJ9698" t="s">
        <v>46</v>
      </c>
      <c r="AK9698" t="s">
        <v>47</v>
      </c>
      <c r="AL9698" t="s">
        <v>2218</v>
      </c>
      <c r="AM9698">
        <v>491.55</v>
      </c>
      <c r="AN9698">
        <v>5</v>
      </c>
      <c r="AO9698">
        <v>0</v>
      </c>
      <c r="AP9698">
        <v>240.8595</v>
      </c>
      <c r="AQ9698">
        <f>YEAR(Table1[[#This Row],[Order Date]])</f>
        <v>2014</v>
      </c>
      <c r="AR9698" t="str">
        <f>TEXT(Table1[[#This Row],[Order Date]],"mmmm")</f>
        <v>June</v>
      </c>
      <c r="AS9698" t="str">
        <f>"Q"&amp;ROUNDUP(MONTH(Table1[[#This Row],[Order Date]])/3,0)</f>
        <v>Q2</v>
      </c>
      <c r="AT9698">
        <f>IF(Table1[[#This Row],[Sales]]=0,0,Table1[[#This Row],[Profit]]/Table1[[#This Row],[Sales]])</f>
        <v>0.49</v>
      </c>
    </row>
    <row r="9699" spans="22:46" x14ac:dyDescent="0.3">
      <c r="V9699">
        <v>9698</v>
      </c>
      <c r="W9699" t="s">
        <v>11600</v>
      </c>
      <c r="X9699" s="1">
        <v>42440</v>
      </c>
      <c r="Y9699" s="1">
        <v>42677</v>
      </c>
      <c r="Z9699" t="s">
        <v>1450</v>
      </c>
      <c r="AA9699" t="s">
        <v>3632</v>
      </c>
      <c r="AB9699" t="s">
        <v>3633</v>
      </c>
      <c r="AC9699" t="s">
        <v>108</v>
      </c>
      <c r="AD9699" t="s">
        <v>26</v>
      </c>
      <c r="AE9699" t="s">
        <v>158</v>
      </c>
      <c r="AF9699" t="s">
        <v>159</v>
      </c>
      <c r="AG9699">
        <v>19140</v>
      </c>
      <c r="AH9699" t="s">
        <v>160</v>
      </c>
      <c r="AI9699" t="s">
        <v>5324</v>
      </c>
      <c r="AJ9699" t="s">
        <v>31</v>
      </c>
      <c r="AK9699" t="s">
        <v>67</v>
      </c>
      <c r="AL9699" t="s">
        <v>5325</v>
      </c>
      <c r="AM9699">
        <v>30.335999999999999</v>
      </c>
      <c r="AN9699">
        <v>4</v>
      </c>
      <c r="AO9699">
        <v>0.2</v>
      </c>
      <c r="AP9699">
        <v>9.48</v>
      </c>
      <c r="AQ9699">
        <f>YEAR(Table1[[#This Row],[Order Date]])</f>
        <v>2016</v>
      </c>
      <c r="AR9699" t="str">
        <f>TEXT(Table1[[#This Row],[Order Date]],"mmmm")</f>
        <v>March</v>
      </c>
      <c r="AS9699" t="str">
        <f>"Q"&amp;ROUNDUP(MONTH(Table1[[#This Row],[Order Date]])/3,0)</f>
        <v>Q1</v>
      </c>
      <c r="AT9699">
        <f>IF(Table1[[#This Row],[Sales]]=0,0,Table1[[#This Row],[Profit]]/Table1[[#This Row],[Sales]])</f>
        <v>0.31250000000000006</v>
      </c>
    </row>
    <row r="9700" spans="22:46" x14ac:dyDescent="0.3">
      <c r="V9700">
        <v>9699</v>
      </c>
      <c r="W9700" t="s">
        <v>11601</v>
      </c>
      <c r="X9700" s="1">
        <v>43084</v>
      </c>
      <c r="Y9700" t="s">
        <v>4369</v>
      </c>
      <c r="Z9700" t="s">
        <v>51</v>
      </c>
      <c r="AA9700" t="s">
        <v>7873</v>
      </c>
      <c r="AB9700" t="s">
        <v>7874</v>
      </c>
      <c r="AC9700" t="s">
        <v>25</v>
      </c>
      <c r="AD9700" t="s">
        <v>26</v>
      </c>
      <c r="AE9700" t="s">
        <v>1156</v>
      </c>
      <c r="AF9700" t="s">
        <v>43</v>
      </c>
      <c r="AG9700">
        <v>90301</v>
      </c>
      <c r="AH9700" t="s">
        <v>44</v>
      </c>
      <c r="AI9700" t="s">
        <v>1066</v>
      </c>
      <c r="AJ9700" t="s">
        <v>46</v>
      </c>
      <c r="AK9700" t="s">
        <v>94</v>
      </c>
      <c r="AL9700" t="s">
        <v>1067</v>
      </c>
      <c r="AM9700">
        <v>22.83</v>
      </c>
      <c r="AN9700">
        <v>3</v>
      </c>
      <c r="AO9700">
        <v>0</v>
      </c>
      <c r="AP9700">
        <v>10.7301</v>
      </c>
      <c r="AQ9700">
        <f>YEAR(Table1[[#This Row],[Order Date]])</f>
        <v>2017</v>
      </c>
      <c r="AR9700" t="str">
        <f>TEXT(Table1[[#This Row],[Order Date]],"mmmm")</f>
        <v>December</v>
      </c>
      <c r="AS9700" t="str">
        <f>"Q"&amp;ROUNDUP(MONTH(Table1[[#This Row],[Order Date]])/3,0)</f>
        <v>Q4</v>
      </c>
      <c r="AT9700">
        <f>IF(Table1[[#This Row],[Sales]]=0,0,Table1[[#This Row],[Profit]]/Table1[[#This Row],[Sales]])</f>
        <v>0.47000000000000003</v>
      </c>
    </row>
    <row r="9701" spans="22:46" x14ac:dyDescent="0.3">
      <c r="V9701">
        <v>9700</v>
      </c>
      <c r="W9701" t="s">
        <v>11601</v>
      </c>
      <c r="X9701" s="1">
        <v>43084</v>
      </c>
      <c r="Y9701" t="s">
        <v>4369</v>
      </c>
      <c r="Z9701" t="s">
        <v>51</v>
      </c>
      <c r="AA9701" t="s">
        <v>7873</v>
      </c>
      <c r="AB9701" t="s">
        <v>7874</v>
      </c>
      <c r="AC9701" t="s">
        <v>25</v>
      </c>
      <c r="AD9701" t="s">
        <v>26</v>
      </c>
      <c r="AE9701" t="s">
        <v>1156</v>
      </c>
      <c r="AF9701" t="s">
        <v>43</v>
      </c>
      <c r="AG9701">
        <v>90301</v>
      </c>
      <c r="AH9701" t="s">
        <v>44</v>
      </c>
      <c r="AI9701" t="s">
        <v>10426</v>
      </c>
      <c r="AJ9701" t="s">
        <v>46</v>
      </c>
      <c r="AK9701" t="s">
        <v>80</v>
      </c>
      <c r="AL9701" t="s">
        <v>10427</v>
      </c>
      <c r="AM9701">
        <v>54.32</v>
      </c>
      <c r="AN9701">
        <v>4</v>
      </c>
      <c r="AO9701">
        <v>0</v>
      </c>
      <c r="AP9701">
        <v>16.295999999999999</v>
      </c>
      <c r="AQ9701">
        <f>YEAR(Table1[[#This Row],[Order Date]])</f>
        <v>2017</v>
      </c>
      <c r="AR9701" t="str">
        <f>TEXT(Table1[[#This Row],[Order Date]],"mmmm")</f>
        <v>December</v>
      </c>
      <c r="AS9701" t="str">
        <f>"Q"&amp;ROUNDUP(MONTH(Table1[[#This Row],[Order Date]])/3,0)</f>
        <v>Q4</v>
      </c>
      <c r="AT9701">
        <f>IF(Table1[[#This Row],[Sales]]=0,0,Table1[[#This Row],[Profit]]/Table1[[#This Row],[Sales]])</f>
        <v>0.3</v>
      </c>
    </row>
    <row r="9702" spans="22:46" x14ac:dyDescent="0.3">
      <c r="V9702">
        <v>9701</v>
      </c>
      <c r="W9702" t="s">
        <v>11601</v>
      </c>
      <c r="X9702" s="1">
        <v>43084</v>
      </c>
      <c r="Y9702" t="s">
        <v>4369</v>
      </c>
      <c r="Z9702" t="s">
        <v>51</v>
      </c>
      <c r="AA9702" t="s">
        <v>7873</v>
      </c>
      <c r="AB9702" t="s">
        <v>7874</v>
      </c>
      <c r="AC9702" t="s">
        <v>25</v>
      </c>
      <c r="AD9702" t="s">
        <v>26</v>
      </c>
      <c r="AE9702" t="s">
        <v>1156</v>
      </c>
      <c r="AF9702" t="s">
        <v>43</v>
      </c>
      <c r="AG9702">
        <v>90301</v>
      </c>
      <c r="AH9702" t="s">
        <v>44</v>
      </c>
      <c r="AI9702" t="s">
        <v>6239</v>
      </c>
      <c r="AJ9702" t="s">
        <v>73</v>
      </c>
      <c r="AK9702" t="s">
        <v>74</v>
      </c>
      <c r="AL9702" t="s">
        <v>6240</v>
      </c>
      <c r="AM9702">
        <v>196.77600000000001</v>
      </c>
      <c r="AN9702">
        <v>3</v>
      </c>
      <c r="AO9702">
        <v>0.2</v>
      </c>
      <c r="AP9702">
        <v>14.7582</v>
      </c>
      <c r="AQ9702">
        <f>YEAR(Table1[[#This Row],[Order Date]])</f>
        <v>2017</v>
      </c>
      <c r="AR9702" t="str">
        <f>TEXT(Table1[[#This Row],[Order Date]],"mmmm")</f>
        <v>December</v>
      </c>
      <c r="AS9702" t="str">
        <f>"Q"&amp;ROUNDUP(MONTH(Table1[[#This Row],[Order Date]])/3,0)</f>
        <v>Q4</v>
      </c>
      <c r="AT9702">
        <f>IF(Table1[[#This Row],[Sales]]=0,0,Table1[[#This Row],[Profit]]/Table1[[#This Row],[Sales]])</f>
        <v>7.4999999999999997E-2</v>
      </c>
    </row>
    <row r="9703" spans="22:46" x14ac:dyDescent="0.3">
      <c r="V9703">
        <v>9702</v>
      </c>
      <c r="W9703" t="s">
        <v>11602</v>
      </c>
      <c r="X9703" s="1">
        <v>42673</v>
      </c>
      <c r="Y9703" s="1">
        <v>42471</v>
      </c>
      <c r="Z9703" t="s">
        <v>51</v>
      </c>
      <c r="AA9703" t="s">
        <v>7834</v>
      </c>
      <c r="AB9703" t="s">
        <v>7835</v>
      </c>
      <c r="AC9703" t="s">
        <v>25</v>
      </c>
      <c r="AD9703" t="s">
        <v>26</v>
      </c>
      <c r="AE9703" t="s">
        <v>11603</v>
      </c>
      <c r="AF9703" t="s">
        <v>43</v>
      </c>
      <c r="AG9703">
        <v>93405</v>
      </c>
      <c r="AH9703" t="s">
        <v>44</v>
      </c>
      <c r="AI9703" t="s">
        <v>3557</v>
      </c>
      <c r="AJ9703" t="s">
        <v>46</v>
      </c>
      <c r="AK9703" t="s">
        <v>303</v>
      </c>
      <c r="AL9703" t="s">
        <v>3558</v>
      </c>
      <c r="AM9703">
        <v>3.62</v>
      </c>
      <c r="AN9703">
        <v>2</v>
      </c>
      <c r="AO9703">
        <v>0</v>
      </c>
      <c r="AP9703">
        <v>1.1946000000000001</v>
      </c>
      <c r="AQ9703">
        <f>YEAR(Table1[[#This Row],[Order Date]])</f>
        <v>2016</v>
      </c>
      <c r="AR9703" t="str">
        <f>TEXT(Table1[[#This Row],[Order Date]],"mmmm")</f>
        <v>October</v>
      </c>
      <c r="AS9703" t="str">
        <f>"Q"&amp;ROUNDUP(MONTH(Table1[[#This Row],[Order Date]])/3,0)</f>
        <v>Q4</v>
      </c>
      <c r="AT9703">
        <f>IF(Table1[[#This Row],[Sales]]=0,0,Table1[[#This Row],[Profit]]/Table1[[#This Row],[Sales]])</f>
        <v>0.33</v>
      </c>
    </row>
    <row r="9704" spans="22:46" x14ac:dyDescent="0.3">
      <c r="V9704">
        <v>9703</v>
      </c>
      <c r="W9704" t="s">
        <v>11604</v>
      </c>
      <c r="X9704" s="1">
        <v>42947</v>
      </c>
      <c r="Y9704" s="1">
        <v>42833</v>
      </c>
      <c r="Z9704" t="s">
        <v>51</v>
      </c>
      <c r="AA9704" t="s">
        <v>7177</v>
      </c>
      <c r="AB9704" t="s">
        <v>7178</v>
      </c>
      <c r="AC9704" t="s">
        <v>108</v>
      </c>
      <c r="AD9704" t="s">
        <v>26</v>
      </c>
      <c r="AE9704" t="s">
        <v>587</v>
      </c>
      <c r="AF9704" t="s">
        <v>276</v>
      </c>
      <c r="AG9704">
        <v>19805</v>
      </c>
      <c r="AH9704" t="s">
        <v>160</v>
      </c>
      <c r="AI9704" t="s">
        <v>499</v>
      </c>
      <c r="AJ9704" t="s">
        <v>46</v>
      </c>
      <c r="AK9704" t="s">
        <v>94</v>
      </c>
      <c r="AL9704" t="s">
        <v>500</v>
      </c>
      <c r="AM9704">
        <v>11.54</v>
      </c>
      <c r="AN9704">
        <v>1</v>
      </c>
      <c r="AO9704">
        <v>0</v>
      </c>
      <c r="AP9704">
        <v>5.5392000000000001</v>
      </c>
      <c r="AQ9704">
        <f>YEAR(Table1[[#This Row],[Order Date]])</f>
        <v>2017</v>
      </c>
      <c r="AR9704" t="str">
        <f>TEXT(Table1[[#This Row],[Order Date]],"mmmm")</f>
        <v>July</v>
      </c>
      <c r="AS9704" t="str">
        <f>"Q"&amp;ROUNDUP(MONTH(Table1[[#This Row],[Order Date]])/3,0)</f>
        <v>Q3</v>
      </c>
      <c r="AT9704">
        <f>IF(Table1[[#This Row],[Sales]]=0,0,Table1[[#This Row],[Profit]]/Table1[[#This Row],[Sales]])</f>
        <v>0.48000000000000004</v>
      </c>
    </row>
    <row r="9705" spans="22:46" x14ac:dyDescent="0.3">
      <c r="V9705">
        <v>9704</v>
      </c>
      <c r="W9705" t="s">
        <v>11604</v>
      </c>
      <c r="X9705" s="1">
        <v>42947</v>
      </c>
      <c r="Y9705" s="1">
        <v>42833</v>
      </c>
      <c r="Z9705" t="s">
        <v>51</v>
      </c>
      <c r="AA9705" t="s">
        <v>7177</v>
      </c>
      <c r="AB9705" t="s">
        <v>7178</v>
      </c>
      <c r="AC9705" t="s">
        <v>108</v>
      </c>
      <c r="AD9705" t="s">
        <v>26</v>
      </c>
      <c r="AE9705" t="s">
        <v>587</v>
      </c>
      <c r="AF9705" t="s">
        <v>276</v>
      </c>
      <c r="AG9705">
        <v>19805</v>
      </c>
      <c r="AH9705" t="s">
        <v>160</v>
      </c>
      <c r="AI9705" t="s">
        <v>101</v>
      </c>
      <c r="AJ9705" t="s">
        <v>46</v>
      </c>
      <c r="AK9705" t="s">
        <v>77</v>
      </c>
      <c r="AL9705" t="s">
        <v>102</v>
      </c>
      <c r="AM9705">
        <v>849.95</v>
      </c>
      <c r="AN9705">
        <v>5</v>
      </c>
      <c r="AO9705">
        <v>0</v>
      </c>
      <c r="AP9705">
        <v>390.97699999999998</v>
      </c>
      <c r="AQ9705">
        <f>YEAR(Table1[[#This Row],[Order Date]])</f>
        <v>2017</v>
      </c>
      <c r="AR9705" t="str">
        <f>TEXT(Table1[[#This Row],[Order Date]],"mmmm")</f>
        <v>July</v>
      </c>
      <c r="AS9705" t="str">
        <f>"Q"&amp;ROUNDUP(MONTH(Table1[[#This Row],[Order Date]])/3,0)</f>
        <v>Q3</v>
      </c>
      <c r="AT9705">
        <f>IF(Table1[[#This Row],[Sales]]=0,0,Table1[[#This Row],[Profit]]/Table1[[#This Row],[Sales]])</f>
        <v>0.45999999999999996</v>
      </c>
    </row>
    <row r="9706" spans="22:46" x14ac:dyDescent="0.3">
      <c r="V9706">
        <v>9705</v>
      </c>
      <c r="W9706" t="s">
        <v>11604</v>
      </c>
      <c r="X9706" s="1">
        <v>42947</v>
      </c>
      <c r="Y9706" s="1">
        <v>42833</v>
      </c>
      <c r="Z9706" t="s">
        <v>51</v>
      </c>
      <c r="AA9706" t="s">
        <v>7177</v>
      </c>
      <c r="AB9706" t="s">
        <v>7178</v>
      </c>
      <c r="AC9706" t="s">
        <v>108</v>
      </c>
      <c r="AD9706" t="s">
        <v>26</v>
      </c>
      <c r="AE9706" t="s">
        <v>587</v>
      </c>
      <c r="AF9706" t="s">
        <v>276</v>
      </c>
      <c r="AG9706">
        <v>19805</v>
      </c>
      <c r="AH9706" t="s">
        <v>160</v>
      </c>
      <c r="AI9706" t="s">
        <v>10063</v>
      </c>
      <c r="AJ9706" t="s">
        <v>46</v>
      </c>
      <c r="AK9706" t="s">
        <v>77</v>
      </c>
      <c r="AL9706" t="s">
        <v>10064</v>
      </c>
      <c r="AM9706">
        <v>11.01</v>
      </c>
      <c r="AN9706">
        <v>3</v>
      </c>
      <c r="AO9706">
        <v>0</v>
      </c>
      <c r="AP9706">
        <v>5.3948999999999998</v>
      </c>
      <c r="AQ9706">
        <f>YEAR(Table1[[#This Row],[Order Date]])</f>
        <v>2017</v>
      </c>
      <c r="AR9706" t="str">
        <f>TEXT(Table1[[#This Row],[Order Date]],"mmmm")</f>
        <v>July</v>
      </c>
      <c r="AS9706" t="str">
        <f>"Q"&amp;ROUNDUP(MONTH(Table1[[#This Row],[Order Date]])/3,0)</f>
        <v>Q3</v>
      </c>
      <c r="AT9706">
        <f>IF(Table1[[#This Row],[Sales]]=0,0,Table1[[#This Row],[Profit]]/Table1[[#This Row],[Sales]])</f>
        <v>0.49</v>
      </c>
    </row>
    <row r="9707" spans="22:46" x14ac:dyDescent="0.3">
      <c r="V9707">
        <v>9706</v>
      </c>
      <c r="W9707" t="s">
        <v>11605</v>
      </c>
      <c r="X9707" s="1">
        <v>43027</v>
      </c>
      <c r="Y9707" t="s">
        <v>200</v>
      </c>
      <c r="Z9707" t="s">
        <v>51</v>
      </c>
      <c r="AA9707" t="s">
        <v>5458</v>
      </c>
      <c r="AB9707" t="s">
        <v>5459</v>
      </c>
      <c r="AC9707" t="s">
        <v>25</v>
      </c>
      <c r="AD9707" t="s">
        <v>26</v>
      </c>
      <c r="AE9707" t="s">
        <v>136</v>
      </c>
      <c r="AF9707" t="s">
        <v>43</v>
      </c>
      <c r="AG9707">
        <v>94122</v>
      </c>
      <c r="AH9707" t="s">
        <v>44</v>
      </c>
      <c r="AI9707" t="s">
        <v>3222</v>
      </c>
      <c r="AJ9707" t="s">
        <v>46</v>
      </c>
      <c r="AK9707" t="s">
        <v>77</v>
      </c>
      <c r="AL9707" t="s">
        <v>3223</v>
      </c>
      <c r="AM9707">
        <v>39.624000000000002</v>
      </c>
      <c r="AN9707">
        <v>3</v>
      </c>
      <c r="AO9707">
        <v>0.2</v>
      </c>
      <c r="AP9707">
        <v>13.868399999999999</v>
      </c>
      <c r="AQ9707">
        <f>YEAR(Table1[[#This Row],[Order Date]])</f>
        <v>2017</v>
      </c>
      <c r="AR9707" t="str">
        <f>TEXT(Table1[[#This Row],[Order Date]],"mmmm")</f>
        <v>October</v>
      </c>
      <c r="AS9707" t="str">
        <f>"Q"&amp;ROUNDUP(MONTH(Table1[[#This Row],[Order Date]])/3,0)</f>
        <v>Q4</v>
      </c>
      <c r="AT9707">
        <f>IF(Table1[[#This Row],[Sales]]=0,0,Table1[[#This Row],[Profit]]/Table1[[#This Row],[Sales]])</f>
        <v>0.35</v>
      </c>
    </row>
    <row r="9708" spans="22:46" x14ac:dyDescent="0.3">
      <c r="V9708">
        <v>9707</v>
      </c>
      <c r="W9708" t="s">
        <v>11606</v>
      </c>
      <c r="X9708" s="1">
        <v>42664</v>
      </c>
      <c r="Y9708" t="s">
        <v>1852</v>
      </c>
      <c r="Z9708" t="s">
        <v>51</v>
      </c>
      <c r="AA9708" t="s">
        <v>2197</v>
      </c>
      <c r="AB9708" t="s">
        <v>2198</v>
      </c>
      <c r="AC9708" t="s">
        <v>25</v>
      </c>
      <c r="AD9708" t="s">
        <v>26</v>
      </c>
      <c r="AE9708" t="s">
        <v>42</v>
      </c>
      <c r="AF9708" t="s">
        <v>43</v>
      </c>
      <c r="AG9708">
        <v>90045</v>
      </c>
      <c r="AH9708" t="s">
        <v>44</v>
      </c>
      <c r="AI9708" t="s">
        <v>8715</v>
      </c>
      <c r="AJ9708" t="s">
        <v>31</v>
      </c>
      <c r="AK9708" t="s">
        <v>35</v>
      </c>
      <c r="AL9708" t="s">
        <v>8716</v>
      </c>
      <c r="AM9708">
        <v>242.136</v>
      </c>
      <c r="AN9708">
        <v>3</v>
      </c>
      <c r="AO9708">
        <v>0.2</v>
      </c>
      <c r="AP9708">
        <v>12.1068</v>
      </c>
      <c r="AQ9708">
        <f>YEAR(Table1[[#This Row],[Order Date]])</f>
        <v>2016</v>
      </c>
      <c r="AR9708" t="str">
        <f>TEXT(Table1[[#This Row],[Order Date]],"mmmm")</f>
        <v>October</v>
      </c>
      <c r="AS9708" t="str">
        <f>"Q"&amp;ROUNDUP(MONTH(Table1[[#This Row],[Order Date]])/3,0)</f>
        <v>Q4</v>
      </c>
      <c r="AT9708">
        <f>IF(Table1[[#This Row],[Sales]]=0,0,Table1[[#This Row],[Profit]]/Table1[[#This Row],[Sales]])</f>
        <v>0.05</v>
      </c>
    </row>
    <row r="9709" spans="22:46" x14ac:dyDescent="0.3">
      <c r="V9709">
        <v>9708</v>
      </c>
      <c r="W9709" t="s">
        <v>11606</v>
      </c>
      <c r="X9709" s="1">
        <v>42664</v>
      </c>
      <c r="Y9709" t="s">
        <v>1852</v>
      </c>
      <c r="Z9709" t="s">
        <v>51</v>
      </c>
      <c r="AA9709" t="s">
        <v>2197</v>
      </c>
      <c r="AB9709" t="s">
        <v>2198</v>
      </c>
      <c r="AC9709" t="s">
        <v>25</v>
      </c>
      <c r="AD9709" t="s">
        <v>26</v>
      </c>
      <c r="AE9709" t="s">
        <v>42</v>
      </c>
      <c r="AF9709" t="s">
        <v>43</v>
      </c>
      <c r="AG9709">
        <v>90045</v>
      </c>
      <c r="AH9709" t="s">
        <v>44</v>
      </c>
      <c r="AI9709" t="s">
        <v>533</v>
      </c>
      <c r="AJ9709" t="s">
        <v>46</v>
      </c>
      <c r="AK9709" t="s">
        <v>70</v>
      </c>
      <c r="AL9709" t="s">
        <v>534</v>
      </c>
      <c r="AM9709">
        <v>12.39</v>
      </c>
      <c r="AN9709">
        <v>3</v>
      </c>
      <c r="AO9709">
        <v>0</v>
      </c>
      <c r="AP9709">
        <v>5.6993999999999998</v>
      </c>
      <c r="AQ9709">
        <f>YEAR(Table1[[#This Row],[Order Date]])</f>
        <v>2016</v>
      </c>
      <c r="AR9709" t="str">
        <f>TEXT(Table1[[#This Row],[Order Date]],"mmmm")</f>
        <v>October</v>
      </c>
      <c r="AS9709" t="str">
        <f>"Q"&amp;ROUNDUP(MONTH(Table1[[#This Row],[Order Date]])/3,0)</f>
        <v>Q4</v>
      </c>
      <c r="AT9709">
        <f>IF(Table1[[#This Row],[Sales]]=0,0,Table1[[#This Row],[Profit]]/Table1[[#This Row],[Sales]])</f>
        <v>0.45999999999999996</v>
      </c>
    </row>
    <row r="9710" spans="22:46" x14ac:dyDescent="0.3">
      <c r="V9710">
        <v>9709</v>
      </c>
      <c r="W9710" t="s">
        <v>11606</v>
      </c>
      <c r="X9710" s="1">
        <v>42664</v>
      </c>
      <c r="Y9710" t="s">
        <v>1852</v>
      </c>
      <c r="Z9710" t="s">
        <v>51</v>
      </c>
      <c r="AA9710" t="s">
        <v>2197</v>
      </c>
      <c r="AB9710" t="s">
        <v>2198</v>
      </c>
      <c r="AC9710" t="s">
        <v>25</v>
      </c>
      <c r="AD9710" t="s">
        <v>26</v>
      </c>
      <c r="AE9710" t="s">
        <v>42</v>
      </c>
      <c r="AF9710" t="s">
        <v>43</v>
      </c>
      <c r="AG9710">
        <v>90045</v>
      </c>
      <c r="AH9710" t="s">
        <v>44</v>
      </c>
      <c r="AI9710" t="s">
        <v>7841</v>
      </c>
      <c r="AJ9710" t="s">
        <v>31</v>
      </c>
      <c r="AK9710" t="s">
        <v>67</v>
      </c>
      <c r="AL9710" t="s">
        <v>7842</v>
      </c>
      <c r="AM9710">
        <v>19.96</v>
      </c>
      <c r="AN9710">
        <v>2</v>
      </c>
      <c r="AO9710">
        <v>0</v>
      </c>
      <c r="AP9710">
        <v>5.5888</v>
      </c>
      <c r="AQ9710">
        <f>YEAR(Table1[[#This Row],[Order Date]])</f>
        <v>2016</v>
      </c>
      <c r="AR9710" t="str">
        <f>TEXT(Table1[[#This Row],[Order Date]],"mmmm")</f>
        <v>October</v>
      </c>
      <c r="AS9710" t="str">
        <f>"Q"&amp;ROUNDUP(MONTH(Table1[[#This Row],[Order Date]])/3,0)</f>
        <v>Q4</v>
      </c>
      <c r="AT9710">
        <f>IF(Table1[[#This Row],[Sales]]=0,0,Table1[[#This Row],[Profit]]/Table1[[#This Row],[Sales]])</f>
        <v>0.27999999999999997</v>
      </c>
    </row>
    <row r="9711" spans="22:46" x14ac:dyDescent="0.3">
      <c r="V9711">
        <v>9710</v>
      </c>
      <c r="W9711" t="s">
        <v>11606</v>
      </c>
      <c r="X9711" s="1">
        <v>42664</v>
      </c>
      <c r="Y9711" t="s">
        <v>1852</v>
      </c>
      <c r="Z9711" t="s">
        <v>51</v>
      </c>
      <c r="AA9711" t="s">
        <v>2197</v>
      </c>
      <c r="AB9711" t="s">
        <v>2198</v>
      </c>
      <c r="AC9711" t="s">
        <v>25</v>
      </c>
      <c r="AD9711" t="s">
        <v>26</v>
      </c>
      <c r="AE9711" t="s">
        <v>42</v>
      </c>
      <c r="AF9711" t="s">
        <v>43</v>
      </c>
      <c r="AG9711">
        <v>90045</v>
      </c>
      <c r="AH9711" t="s">
        <v>44</v>
      </c>
      <c r="AI9711" t="s">
        <v>1835</v>
      </c>
      <c r="AJ9711" t="s">
        <v>46</v>
      </c>
      <c r="AK9711" t="s">
        <v>60</v>
      </c>
      <c r="AL9711" t="s">
        <v>1836</v>
      </c>
      <c r="AM9711">
        <v>340.92</v>
      </c>
      <c r="AN9711">
        <v>3</v>
      </c>
      <c r="AO9711">
        <v>0</v>
      </c>
      <c r="AP9711">
        <v>3.4091999999999998</v>
      </c>
      <c r="AQ9711">
        <f>YEAR(Table1[[#This Row],[Order Date]])</f>
        <v>2016</v>
      </c>
      <c r="AR9711" t="str">
        <f>TEXT(Table1[[#This Row],[Order Date]],"mmmm")</f>
        <v>October</v>
      </c>
      <c r="AS9711" t="str">
        <f>"Q"&amp;ROUNDUP(MONTH(Table1[[#This Row],[Order Date]])/3,0)</f>
        <v>Q4</v>
      </c>
      <c r="AT9711">
        <f>IF(Table1[[#This Row],[Sales]]=0,0,Table1[[#This Row],[Profit]]/Table1[[#This Row],[Sales]])</f>
        <v>9.9999999999999985E-3</v>
      </c>
    </row>
    <row r="9712" spans="22:46" x14ac:dyDescent="0.3">
      <c r="V9712">
        <v>9711</v>
      </c>
      <c r="W9712" t="s">
        <v>11607</v>
      </c>
      <c r="X9712" s="1">
        <v>41948</v>
      </c>
      <c r="Y9712" s="1">
        <v>41923</v>
      </c>
      <c r="Z9712" t="s">
        <v>51</v>
      </c>
      <c r="AA9712" t="s">
        <v>1921</v>
      </c>
      <c r="AB9712" t="s">
        <v>1922</v>
      </c>
      <c r="AC9712" t="s">
        <v>25</v>
      </c>
      <c r="AD9712" t="s">
        <v>26</v>
      </c>
      <c r="AE9712" t="s">
        <v>158</v>
      </c>
      <c r="AF9712" t="s">
        <v>159</v>
      </c>
      <c r="AG9712">
        <v>19143</v>
      </c>
      <c r="AH9712" t="s">
        <v>160</v>
      </c>
      <c r="AI9712" t="s">
        <v>5966</v>
      </c>
      <c r="AJ9712" t="s">
        <v>31</v>
      </c>
      <c r="AK9712" t="s">
        <v>67</v>
      </c>
      <c r="AL9712" t="s">
        <v>5967</v>
      </c>
      <c r="AM9712">
        <v>273.56799999999998</v>
      </c>
      <c r="AN9712">
        <v>2</v>
      </c>
      <c r="AO9712">
        <v>0.2</v>
      </c>
      <c r="AP9712">
        <v>-34.195999999999998</v>
      </c>
      <c r="AQ9712">
        <f>YEAR(Table1[[#This Row],[Order Date]])</f>
        <v>2014</v>
      </c>
      <c r="AR9712" t="str">
        <f>TEXT(Table1[[#This Row],[Order Date]],"mmmm")</f>
        <v>November</v>
      </c>
      <c r="AS9712" t="str">
        <f>"Q"&amp;ROUNDUP(MONTH(Table1[[#This Row],[Order Date]])/3,0)</f>
        <v>Q4</v>
      </c>
      <c r="AT9712">
        <f>IF(Table1[[#This Row],[Sales]]=0,0,Table1[[#This Row],[Profit]]/Table1[[#This Row],[Sales]])</f>
        <v>-0.125</v>
      </c>
    </row>
    <row r="9713" spans="22:46" x14ac:dyDescent="0.3">
      <c r="V9713">
        <v>9712</v>
      </c>
      <c r="W9713" t="s">
        <v>11607</v>
      </c>
      <c r="X9713" s="1">
        <v>41948</v>
      </c>
      <c r="Y9713" s="1">
        <v>41923</v>
      </c>
      <c r="Z9713" t="s">
        <v>51</v>
      </c>
      <c r="AA9713" t="s">
        <v>1921</v>
      </c>
      <c r="AB9713" t="s">
        <v>1922</v>
      </c>
      <c r="AC9713" t="s">
        <v>25</v>
      </c>
      <c r="AD9713" t="s">
        <v>26</v>
      </c>
      <c r="AE9713" t="s">
        <v>158</v>
      </c>
      <c r="AF9713" t="s">
        <v>159</v>
      </c>
      <c r="AG9713">
        <v>19143</v>
      </c>
      <c r="AH9713" t="s">
        <v>160</v>
      </c>
      <c r="AI9713" t="s">
        <v>3153</v>
      </c>
      <c r="AJ9713" t="s">
        <v>46</v>
      </c>
      <c r="AK9713" t="s">
        <v>77</v>
      </c>
      <c r="AL9713" t="s">
        <v>3154</v>
      </c>
      <c r="AM9713">
        <v>13.194000000000001</v>
      </c>
      <c r="AN9713">
        <v>2</v>
      </c>
      <c r="AO9713">
        <v>0.7</v>
      </c>
      <c r="AP9713">
        <v>-8.7959999999999994</v>
      </c>
      <c r="AQ9713">
        <f>YEAR(Table1[[#This Row],[Order Date]])</f>
        <v>2014</v>
      </c>
      <c r="AR9713" t="str">
        <f>TEXT(Table1[[#This Row],[Order Date]],"mmmm")</f>
        <v>November</v>
      </c>
      <c r="AS9713" t="str">
        <f>"Q"&amp;ROUNDUP(MONTH(Table1[[#This Row],[Order Date]])/3,0)</f>
        <v>Q4</v>
      </c>
      <c r="AT9713">
        <f>IF(Table1[[#This Row],[Sales]]=0,0,Table1[[#This Row],[Profit]]/Table1[[#This Row],[Sales]])</f>
        <v>-0.66666666666666663</v>
      </c>
    </row>
    <row r="9714" spans="22:46" x14ac:dyDescent="0.3">
      <c r="V9714">
        <v>9713</v>
      </c>
      <c r="W9714" t="s">
        <v>11607</v>
      </c>
      <c r="X9714" s="1">
        <v>41948</v>
      </c>
      <c r="Y9714" s="1">
        <v>41923</v>
      </c>
      <c r="Z9714" t="s">
        <v>51</v>
      </c>
      <c r="AA9714" t="s">
        <v>1921</v>
      </c>
      <c r="AB9714" t="s">
        <v>1922</v>
      </c>
      <c r="AC9714" t="s">
        <v>25</v>
      </c>
      <c r="AD9714" t="s">
        <v>26</v>
      </c>
      <c r="AE9714" t="s">
        <v>158</v>
      </c>
      <c r="AF9714" t="s">
        <v>159</v>
      </c>
      <c r="AG9714">
        <v>19143</v>
      </c>
      <c r="AH9714" t="s">
        <v>160</v>
      </c>
      <c r="AI9714" t="s">
        <v>3966</v>
      </c>
      <c r="AJ9714" t="s">
        <v>46</v>
      </c>
      <c r="AK9714" t="s">
        <v>60</v>
      </c>
      <c r="AL9714" t="s">
        <v>3967</v>
      </c>
      <c r="AM9714">
        <v>1080.096</v>
      </c>
      <c r="AN9714">
        <v>6</v>
      </c>
      <c r="AO9714">
        <v>0.2</v>
      </c>
      <c r="AP9714">
        <v>-94.508399999999995</v>
      </c>
      <c r="AQ9714">
        <f>YEAR(Table1[[#This Row],[Order Date]])</f>
        <v>2014</v>
      </c>
      <c r="AR9714" t="str">
        <f>TEXT(Table1[[#This Row],[Order Date]],"mmmm")</f>
        <v>November</v>
      </c>
      <c r="AS9714" t="str">
        <f>"Q"&amp;ROUNDUP(MONTH(Table1[[#This Row],[Order Date]])/3,0)</f>
        <v>Q4</v>
      </c>
      <c r="AT9714">
        <f>IF(Table1[[#This Row],[Sales]]=0,0,Table1[[#This Row],[Profit]]/Table1[[#This Row],[Sales]])</f>
        <v>-8.7499999999999994E-2</v>
      </c>
    </row>
    <row r="9715" spans="22:46" x14ac:dyDescent="0.3">
      <c r="V9715">
        <v>9714</v>
      </c>
      <c r="W9715" t="s">
        <v>11607</v>
      </c>
      <c r="X9715" s="1">
        <v>41948</v>
      </c>
      <c r="Y9715" s="1">
        <v>41923</v>
      </c>
      <c r="Z9715" t="s">
        <v>51</v>
      </c>
      <c r="AA9715" t="s">
        <v>1921</v>
      </c>
      <c r="AB9715" t="s">
        <v>1922</v>
      </c>
      <c r="AC9715" t="s">
        <v>25</v>
      </c>
      <c r="AD9715" t="s">
        <v>26</v>
      </c>
      <c r="AE9715" t="s">
        <v>158</v>
      </c>
      <c r="AF9715" t="s">
        <v>159</v>
      </c>
      <c r="AG9715">
        <v>19143</v>
      </c>
      <c r="AH9715" t="s">
        <v>160</v>
      </c>
      <c r="AI9715" t="s">
        <v>2423</v>
      </c>
      <c r="AJ9715" t="s">
        <v>73</v>
      </c>
      <c r="AK9715" t="s">
        <v>176</v>
      </c>
      <c r="AL9715" t="s">
        <v>2424</v>
      </c>
      <c r="AM9715">
        <v>51.56</v>
      </c>
      <c r="AN9715">
        <v>5</v>
      </c>
      <c r="AO9715">
        <v>0.2</v>
      </c>
      <c r="AP9715">
        <v>-6.4450000000000003</v>
      </c>
      <c r="AQ9715">
        <f>YEAR(Table1[[#This Row],[Order Date]])</f>
        <v>2014</v>
      </c>
      <c r="AR9715" t="str">
        <f>TEXT(Table1[[#This Row],[Order Date]],"mmmm")</f>
        <v>November</v>
      </c>
      <c r="AS9715" t="str">
        <f>"Q"&amp;ROUNDUP(MONTH(Table1[[#This Row],[Order Date]])/3,0)</f>
        <v>Q4</v>
      </c>
      <c r="AT9715">
        <f>IF(Table1[[#This Row],[Sales]]=0,0,Table1[[#This Row],[Profit]]/Table1[[#This Row],[Sales]])</f>
        <v>-0.125</v>
      </c>
    </row>
    <row r="9716" spans="22:46" x14ac:dyDescent="0.3">
      <c r="V9716">
        <v>9715</v>
      </c>
      <c r="W9716" t="s">
        <v>11607</v>
      </c>
      <c r="X9716" s="1">
        <v>41948</v>
      </c>
      <c r="Y9716" s="1">
        <v>41923</v>
      </c>
      <c r="Z9716" t="s">
        <v>51</v>
      </c>
      <c r="AA9716" t="s">
        <v>1921</v>
      </c>
      <c r="AB9716" t="s">
        <v>1922</v>
      </c>
      <c r="AC9716" t="s">
        <v>25</v>
      </c>
      <c r="AD9716" t="s">
        <v>26</v>
      </c>
      <c r="AE9716" t="s">
        <v>158</v>
      </c>
      <c r="AF9716" t="s">
        <v>159</v>
      </c>
      <c r="AG9716">
        <v>19143</v>
      </c>
      <c r="AH9716" t="s">
        <v>160</v>
      </c>
      <c r="AI9716" t="s">
        <v>6005</v>
      </c>
      <c r="AJ9716" t="s">
        <v>73</v>
      </c>
      <c r="AK9716" t="s">
        <v>176</v>
      </c>
      <c r="AL9716" t="s">
        <v>6006</v>
      </c>
      <c r="AM9716">
        <v>58.415999999999997</v>
      </c>
      <c r="AN9716">
        <v>2</v>
      </c>
      <c r="AO9716">
        <v>0.2</v>
      </c>
      <c r="AP9716">
        <v>16.794599999999999</v>
      </c>
      <c r="AQ9716">
        <f>YEAR(Table1[[#This Row],[Order Date]])</f>
        <v>2014</v>
      </c>
      <c r="AR9716" t="str">
        <f>TEXT(Table1[[#This Row],[Order Date]],"mmmm")</f>
        <v>November</v>
      </c>
      <c r="AS9716" t="str">
        <f>"Q"&amp;ROUNDUP(MONTH(Table1[[#This Row],[Order Date]])/3,0)</f>
        <v>Q4</v>
      </c>
      <c r="AT9716">
        <f>IF(Table1[[#This Row],[Sales]]=0,0,Table1[[#This Row],[Profit]]/Table1[[#This Row],[Sales]])</f>
        <v>0.28749999999999998</v>
      </c>
    </row>
    <row r="9717" spans="22:46" x14ac:dyDescent="0.3">
      <c r="V9717">
        <v>9716</v>
      </c>
      <c r="W9717" t="s">
        <v>11608</v>
      </c>
      <c r="X9717" s="1">
        <v>42681</v>
      </c>
      <c r="Y9717" s="1">
        <v>42715</v>
      </c>
      <c r="Z9717" t="s">
        <v>51</v>
      </c>
      <c r="AA9717" t="s">
        <v>4145</v>
      </c>
      <c r="AB9717" t="s">
        <v>4146</v>
      </c>
      <c r="AC9717" t="s">
        <v>25</v>
      </c>
      <c r="AD9717" t="s">
        <v>26</v>
      </c>
      <c r="AE9717" t="s">
        <v>136</v>
      </c>
      <c r="AF9717" t="s">
        <v>43</v>
      </c>
      <c r="AG9717">
        <v>94122</v>
      </c>
      <c r="AH9717" t="s">
        <v>44</v>
      </c>
      <c r="AI9717" t="s">
        <v>1681</v>
      </c>
      <c r="AJ9717" t="s">
        <v>46</v>
      </c>
      <c r="AK9717" t="s">
        <v>77</v>
      </c>
      <c r="AL9717" t="s">
        <v>1682</v>
      </c>
      <c r="AM9717">
        <v>57.584000000000003</v>
      </c>
      <c r="AN9717">
        <v>2</v>
      </c>
      <c r="AO9717">
        <v>0.2</v>
      </c>
      <c r="AP9717">
        <v>20.154399999999999</v>
      </c>
      <c r="AQ9717">
        <f>YEAR(Table1[[#This Row],[Order Date]])</f>
        <v>2016</v>
      </c>
      <c r="AR9717" t="str">
        <f>TEXT(Table1[[#This Row],[Order Date]],"mmmm")</f>
        <v>November</v>
      </c>
      <c r="AS9717" t="str">
        <f>"Q"&amp;ROUNDUP(MONTH(Table1[[#This Row],[Order Date]])/3,0)</f>
        <v>Q4</v>
      </c>
      <c r="AT9717">
        <f>IF(Table1[[#This Row],[Sales]]=0,0,Table1[[#This Row],[Profit]]/Table1[[#This Row],[Sales]])</f>
        <v>0.35</v>
      </c>
    </row>
    <row r="9718" spans="22:46" x14ac:dyDescent="0.3">
      <c r="V9718">
        <v>9717</v>
      </c>
      <c r="W9718" t="s">
        <v>11609</v>
      </c>
      <c r="X9718" s="1">
        <v>42594</v>
      </c>
      <c r="Y9718" t="s">
        <v>8867</v>
      </c>
      <c r="Z9718" t="s">
        <v>22</v>
      </c>
      <c r="AA9718" t="s">
        <v>4616</v>
      </c>
      <c r="AB9718" t="s">
        <v>4617</v>
      </c>
      <c r="AC9718" t="s">
        <v>108</v>
      </c>
      <c r="AD9718" t="s">
        <v>26</v>
      </c>
      <c r="AE9718" t="s">
        <v>158</v>
      </c>
      <c r="AF9718" t="s">
        <v>159</v>
      </c>
      <c r="AG9718">
        <v>19134</v>
      </c>
      <c r="AH9718" t="s">
        <v>160</v>
      </c>
      <c r="AI9718" t="s">
        <v>9189</v>
      </c>
      <c r="AJ9718" t="s">
        <v>46</v>
      </c>
      <c r="AK9718" t="s">
        <v>70</v>
      </c>
      <c r="AL9718" t="s">
        <v>9190</v>
      </c>
      <c r="AM9718">
        <v>37.311999999999998</v>
      </c>
      <c r="AN9718">
        <v>4</v>
      </c>
      <c r="AO9718">
        <v>0.2</v>
      </c>
      <c r="AP9718">
        <v>2.7984</v>
      </c>
      <c r="AQ9718">
        <f>YEAR(Table1[[#This Row],[Order Date]])</f>
        <v>2016</v>
      </c>
      <c r="AR9718" t="str">
        <f>TEXT(Table1[[#This Row],[Order Date]],"mmmm")</f>
        <v>August</v>
      </c>
      <c r="AS9718" t="str">
        <f>"Q"&amp;ROUNDUP(MONTH(Table1[[#This Row],[Order Date]])/3,0)</f>
        <v>Q3</v>
      </c>
      <c r="AT9718">
        <f>IF(Table1[[#This Row],[Sales]]=0,0,Table1[[#This Row],[Profit]]/Table1[[#This Row],[Sales]])</f>
        <v>7.5000000000000011E-2</v>
      </c>
    </row>
    <row r="9719" spans="22:46" x14ac:dyDescent="0.3">
      <c r="V9719">
        <v>9718</v>
      </c>
      <c r="W9719" t="s">
        <v>11610</v>
      </c>
      <c r="X9719" s="1">
        <v>42520</v>
      </c>
      <c r="Y9719" t="s">
        <v>3326</v>
      </c>
      <c r="Z9719" t="s">
        <v>1450</v>
      </c>
      <c r="AA9719" t="s">
        <v>2335</v>
      </c>
      <c r="AB9719" t="s">
        <v>2336</v>
      </c>
      <c r="AC9719" t="s">
        <v>25</v>
      </c>
      <c r="AD9719" t="s">
        <v>26</v>
      </c>
      <c r="AE9719" t="s">
        <v>203</v>
      </c>
      <c r="AF9719" t="s">
        <v>110</v>
      </c>
      <c r="AG9719">
        <v>77041</v>
      </c>
      <c r="AH9719" t="s">
        <v>111</v>
      </c>
      <c r="AI9719" t="s">
        <v>628</v>
      </c>
      <c r="AJ9719" t="s">
        <v>73</v>
      </c>
      <c r="AK9719" t="s">
        <v>74</v>
      </c>
      <c r="AL9719" t="s">
        <v>629</v>
      </c>
      <c r="AM9719">
        <v>79.959999999999994</v>
      </c>
      <c r="AN9719">
        <v>5</v>
      </c>
      <c r="AO9719">
        <v>0.2</v>
      </c>
      <c r="AP9719">
        <v>7.9960000000000004</v>
      </c>
      <c r="AQ9719">
        <f>YEAR(Table1[[#This Row],[Order Date]])</f>
        <v>2016</v>
      </c>
      <c r="AR9719" t="str">
        <f>TEXT(Table1[[#This Row],[Order Date]],"mmmm")</f>
        <v>May</v>
      </c>
      <c r="AS9719" t="str">
        <f>"Q"&amp;ROUNDUP(MONTH(Table1[[#This Row],[Order Date]])/3,0)</f>
        <v>Q2</v>
      </c>
      <c r="AT9719">
        <f>IF(Table1[[#This Row],[Sales]]=0,0,Table1[[#This Row],[Profit]]/Table1[[#This Row],[Sales]])</f>
        <v>0.10000000000000002</v>
      </c>
    </row>
    <row r="9720" spans="22:46" x14ac:dyDescent="0.3">
      <c r="V9720">
        <v>9719</v>
      </c>
      <c r="W9720" t="s">
        <v>11610</v>
      </c>
      <c r="X9720" s="1">
        <v>42520</v>
      </c>
      <c r="Y9720" t="s">
        <v>3326</v>
      </c>
      <c r="Z9720" t="s">
        <v>1450</v>
      </c>
      <c r="AA9720" t="s">
        <v>2335</v>
      </c>
      <c r="AB9720" t="s">
        <v>2336</v>
      </c>
      <c r="AC9720" t="s">
        <v>25</v>
      </c>
      <c r="AD9720" t="s">
        <v>26</v>
      </c>
      <c r="AE9720" t="s">
        <v>203</v>
      </c>
      <c r="AF9720" t="s">
        <v>110</v>
      </c>
      <c r="AG9720">
        <v>77041</v>
      </c>
      <c r="AH9720" t="s">
        <v>111</v>
      </c>
      <c r="AI9720" t="s">
        <v>966</v>
      </c>
      <c r="AJ9720" t="s">
        <v>73</v>
      </c>
      <c r="AK9720" t="s">
        <v>176</v>
      </c>
      <c r="AL9720" t="s">
        <v>967</v>
      </c>
      <c r="AM9720">
        <v>223.96</v>
      </c>
      <c r="AN9720">
        <v>5</v>
      </c>
      <c r="AO9720">
        <v>0.2</v>
      </c>
      <c r="AP9720">
        <v>11.198</v>
      </c>
      <c r="AQ9720">
        <f>YEAR(Table1[[#This Row],[Order Date]])</f>
        <v>2016</v>
      </c>
      <c r="AR9720" t="str">
        <f>TEXT(Table1[[#This Row],[Order Date]],"mmmm")</f>
        <v>May</v>
      </c>
      <c r="AS9720" t="str">
        <f>"Q"&amp;ROUNDUP(MONTH(Table1[[#This Row],[Order Date]])/3,0)</f>
        <v>Q2</v>
      </c>
      <c r="AT9720">
        <f>IF(Table1[[#This Row],[Sales]]=0,0,Table1[[#This Row],[Profit]]/Table1[[#This Row],[Sales]])</f>
        <v>0.05</v>
      </c>
    </row>
    <row r="9721" spans="22:46" x14ac:dyDescent="0.3">
      <c r="V9721">
        <v>9720</v>
      </c>
      <c r="W9721" t="s">
        <v>11611</v>
      </c>
      <c r="X9721" s="1">
        <v>43051</v>
      </c>
      <c r="Y9721" t="s">
        <v>2291</v>
      </c>
      <c r="Z9721" t="s">
        <v>22</v>
      </c>
      <c r="AA9721" t="s">
        <v>5792</v>
      </c>
      <c r="AB9721" t="s">
        <v>5793</v>
      </c>
      <c r="AC9721" t="s">
        <v>25</v>
      </c>
      <c r="AD9721" t="s">
        <v>26</v>
      </c>
      <c r="AE9721" t="s">
        <v>2788</v>
      </c>
      <c r="AF9721" t="s">
        <v>159</v>
      </c>
      <c r="AG9721">
        <v>17602</v>
      </c>
      <c r="AH9721" t="s">
        <v>160</v>
      </c>
      <c r="AI9721" t="s">
        <v>4162</v>
      </c>
      <c r="AJ9721" t="s">
        <v>46</v>
      </c>
      <c r="AK9721" t="s">
        <v>60</v>
      </c>
      <c r="AL9721" t="s">
        <v>4163</v>
      </c>
      <c r="AM9721">
        <v>221.024</v>
      </c>
      <c r="AN9721">
        <v>2</v>
      </c>
      <c r="AO9721">
        <v>0.2</v>
      </c>
      <c r="AP9721">
        <v>-55.256</v>
      </c>
      <c r="AQ9721">
        <f>YEAR(Table1[[#This Row],[Order Date]])</f>
        <v>2017</v>
      </c>
      <c r="AR9721" t="str">
        <f>TEXT(Table1[[#This Row],[Order Date]],"mmmm")</f>
        <v>November</v>
      </c>
      <c r="AS9721" t="str">
        <f>"Q"&amp;ROUNDUP(MONTH(Table1[[#This Row],[Order Date]])/3,0)</f>
        <v>Q4</v>
      </c>
      <c r="AT9721">
        <f>IF(Table1[[#This Row],[Sales]]=0,0,Table1[[#This Row],[Profit]]/Table1[[#This Row],[Sales]])</f>
        <v>-0.25</v>
      </c>
    </row>
    <row r="9722" spans="22:46" x14ac:dyDescent="0.3">
      <c r="V9722">
        <v>9721</v>
      </c>
      <c r="W9722" t="s">
        <v>11612</v>
      </c>
      <c r="X9722" s="1">
        <v>42635</v>
      </c>
      <c r="Y9722" t="s">
        <v>1787</v>
      </c>
      <c r="Z9722" t="s">
        <v>51</v>
      </c>
      <c r="AA9722" t="s">
        <v>2727</v>
      </c>
      <c r="AB9722" t="s">
        <v>2728</v>
      </c>
      <c r="AC9722" t="s">
        <v>41</v>
      </c>
      <c r="AD9722" t="s">
        <v>26</v>
      </c>
      <c r="AE9722" t="s">
        <v>2077</v>
      </c>
      <c r="AF9722" t="s">
        <v>121</v>
      </c>
      <c r="AG9722">
        <v>54302</v>
      </c>
      <c r="AH9722" t="s">
        <v>111</v>
      </c>
      <c r="AI9722" t="s">
        <v>6843</v>
      </c>
      <c r="AJ9722" t="s">
        <v>31</v>
      </c>
      <c r="AK9722" t="s">
        <v>67</v>
      </c>
      <c r="AL9722" t="s">
        <v>6844</v>
      </c>
      <c r="AM9722">
        <v>18.96</v>
      </c>
      <c r="AN9722">
        <v>2</v>
      </c>
      <c r="AO9722">
        <v>0</v>
      </c>
      <c r="AP9722">
        <v>7.5839999999999996</v>
      </c>
      <c r="AQ9722">
        <f>YEAR(Table1[[#This Row],[Order Date]])</f>
        <v>2016</v>
      </c>
      <c r="AR9722" t="str">
        <f>TEXT(Table1[[#This Row],[Order Date]],"mmmm")</f>
        <v>September</v>
      </c>
      <c r="AS9722" t="str">
        <f>"Q"&amp;ROUNDUP(MONTH(Table1[[#This Row],[Order Date]])/3,0)</f>
        <v>Q3</v>
      </c>
      <c r="AT9722">
        <f>IF(Table1[[#This Row],[Sales]]=0,0,Table1[[#This Row],[Profit]]/Table1[[#This Row],[Sales]])</f>
        <v>0.39999999999999997</v>
      </c>
    </row>
    <row r="9723" spans="22:46" x14ac:dyDescent="0.3">
      <c r="V9723">
        <v>9722</v>
      </c>
      <c r="W9723" t="s">
        <v>11613</v>
      </c>
      <c r="X9723" s="1">
        <v>42416</v>
      </c>
      <c r="Y9723" t="s">
        <v>5134</v>
      </c>
      <c r="Z9723" t="s">
        <v>51</v>
      </c>
      <c r="AA9723" t="s">
        <v>5094</v>
      </c>
      <c r="AB9723" t="s">
        <v>5095</v>
      </c>
      <c r="AC9723" t="s">
        <v>25</v>
      </c>
      <c r="AD9723" t="s">
        <v>26</v>
      </c>
      <c r="AE9723" t="s">
        <v>300</v>
      </c>
      <c r="AF9723" t="s">
        <v>301</v>
      </c>
      <c r="AG9723">
        <v>10024</v>
      </c>
      <c r="AH9723" t="s">
        <v>160</v>
      </c>
      <c r="AI9723" t="s">
        <v>8622</v>
      </c>
      <c r="AJ9723" t="s">
        <v>31</v>
      </c>
      <c r="AK9723" t="s">
        <v>35</v>
      </c>
      <c r="AL9723" t="s">
        <v>8623</v>
      </c>
      <c r="AM9723">
        <v>326.64600000000002</v>
      </c>
      <c r="AN9723">
        <v>3</v>
      </c>
      <c r="AO9723">
        <v>0.1</v>
      </c>
      <c r="AP9723">
        <v>39.923400000000001</v>
      </c>
      <c r="AQ9723">
        <f>YEAR(Table1[[#This Row],[Order Date]])</f>
        <v>2016</v>
      </c>
      <c r="AR9723" t="str">
        <f>TEXT(Table1[[#This Row],[Order Date]],"mmmm")</f>
        <v>February</v>
      </c>
      <c r="AS9723" t="str">
        <f>"Q"&amp;ROUNDUP(MONTH(Table1[[#This Row],[Order Date]])/3,0)</f>
        <v>Q1</v>
      </c>
      <c r="AT9723">
        <f>IF(Table1[[#This Row],[Sales]]=0,0,Table1[[#This Row],[Profit]]/Table1[[#This Row],[Sales]])</f>
        <v>0.12222222222222222</v>
      </c>
    </row>
    <row r="9724" spans="22:46" x14ac:dyDescent="0.3">
      <c r="V9724">
        <v>9723</v>
      </c>
      <c r="W9724" t="s">
        <v>11613</v>
      </c>
      <c r="X9724" s="1">
        <v>42416</v>
      </c>
      <c r="Y9724" t="s">
        <v>5134</v>
      </c>
      <c r="Z9724" t="s">
        <v>51</v>
      </c>
      <c r="AA9724" t="s">
        <v>5094</v>
      </c>
      <c r="AB9724" t="s">
        <v>5095</v>
      </c>
      <c r="AC9724" t="s">
        <v>25</v>
      </c>
      <c r="AD9724" t="s">
        <v>26</v>
      </c>
      <c r="AE9724" t="s">
        <v>300</v>
      </c>
      <c r="AF9724" t="s">
        <v>301</v>
      </c>
      <c r="AG9724">
        <v>10024</v>
      </c>
      <c r="AH9724" t="s">
        <v>160</v>
      </c>
      <c r="AI9724" t="s">
        <v>1146</v>
      </c>
      <c r="AJ9724" t="s">
        <v>73</v>
      </c>
      <c r="AK9724" t="s">
        <v>176</v>
      </c>
      <c r="AL9724" t="s">
        <v>1147</v>
      </c>
      <c r="AM9724">
        <v>89.97</v>
      </c>
      <c r="AN9724">
        <v>3</v>
      </c>
      <c r="AO9724">
        <v>0</v>
      </c>
      <c r="AP9724">
        <v>39.586799999999997</v>
      </c>
      <c r="AQ9724">
        <f>YEAR(Table1[[#This Row],[Order Date]])</f>
        <v>2016</v>
      </c>
      <c r="AR9724" t="str">
        <f>TEXT(Table1[[#This Row],[Order Date]],"mmmm")</f>
        <v>February</v>
      </c>
      <c r="AS9724" t="str">
        <f>"Q"&amp;ROUNDUP(MONTH(Table1[[#This Row],[Order Date]])/3,0)</f>
        <v>Q1</v>
      </c>
      <c r="AT9724">
        <f>IF(Table1[[#This Row],[Sales]]=0,0,Table1[[#This Row],[Profit]]/Table1[[#This Row],[Sales]])</f>
        <v>0.43999999999999995</v>
      </c>
    </row>
    <row r="9725" spans="22:46" x14ac:dyDescent="0.3">
      <c r="V9725">
        <v>9724</v>
      </c>
      <c r="W9725" t="s">
        <v>11614</v>
      </c>
      <c r="X9725" s="1">
        <v>41995</v>
      </c>
      <c r="Y9725" t="s">
        <v>597</v>
      </c>
      <c r="Z9725" t="s">
        <v>51</v>
      </c>
      <c r="AA9725" t="s">
        <v>699</v>
      </c>
      <c r="AB9725" t="s">
        <v>700</v>
      </c>
      <c r="AC9725" t="s">
        <v>108</v>
      </c>
      <c r="AD9725" t="s">
        <v>26</v>
      </c>
      <c r="AE9725" t="s">
        <v>300</v>
      </c>
      <c r="AF9725" t="s">
        <v>301</v>
      </c>
      <c r="AG9725">
        <v>10011</v>
      </c>
      <c r="AH9725" t="s">
        <v>160</v>
      </c>
      <c r="AI9725" t="s">
        <v>3068</v>
      </c>
      <c r="AJ9725" t="s">
        <v>46</v>
      </c>
      <c r="AK9725" t="s">
        <v>77</v>
      </c>
      <c r="AL9725" t="s">
        <v>3069</v>
      </c>
      <c r="AM9725">
        <v>296.71199999999999</v>
      </c>
      <c r="AN9725">
        <v>13</v>
      </c>
      <c r="AO9725">
        <v>0.2</v>
      </c>
      <c r="AP9725">
        <v>100.1403</v>
      </c>
      <c r="AQ9725">
        <f>YEAR(Table1[[#This Row],[Order Date]])</f>
        <v>2014</v>
      </c>
      <c r="AR9725" t="str">
        <f>TEXT(Table1[[#This Row],[Order Date]],"mmmm")</f>
        <v>December</v>
      </c>
      <c r="AS9725" t="str">
        <f>"Q"&amp;ROUNDUP(MONTH(Table1[[#This Row],[Order Date]])/3,0)</f>
        <v>Q4</v>
      </c>
      <c r="AT9725">
        <f>IF(Table1[[#This Row],[Sales]]=0,0,Table1[[#This Row],[Profit]]/Table1[[#This Row],[Sales]])</f>
        <v>0.33750000000000002</v>
      </c>
    </row>
    <row r="9726" spans="22:46" x14ac:dyDescent="0.3">
      <c r="V9726">
        <v>9725</v>
      </c>
      <c r="W9726" t="s">
        <v>11615</v>
      </c>
      <c r="X9726" s="1">
        <v>42343</v>
      </c>
      <c r="Y9726" s="1">
        <v>42320</v>
      </c>
      <c r="Z9726" t="s">
        <v>51</v>
      </c>
      <c r="AA9726" t="s">
        <v>6205</v>
      </c>
      <c r="AB9726" t="s">
        <v>6206</v>
      </c>
      <c r="AC9726" t="s">
        <v>25</v>
      </c>
      <c r="AD9726" t="s">
        <v>26</v>
      </c>
      <c r="AE9726" t="s">
        <v>608</v>
      </c>
      <c r="AF9726" t="s">
        <v>233</v>
      </c>
      <c r="AG9726">
        <v>61701</v>
      </c>
      <c r="AH9726" t="s">
        <v>111</v>
      </c>
      <c r="AI9726" t="s">
        <v>2913</v>
      </c>
      <c r="AJ9726" t="s">
        <v>46</v>
      </c>
      <c r="AK9726" t="s">
        <v>190</v>
      </c>
      <c r="AL9726" t="s">
        <v>2914</v>
      </c>
      <c r="AM9726">
        <v>12.224</v>
      </c>
      <c r="AN9726">
        <v>2</v>
      </c>
      <c r="AO9726">
        <v>0.2</v>
      </c>
      <c r="AP9726">
        <v>4.4311999999999996</v>
      </c>
      <c r="AQ9726">
        <f>YEAR(Table1[[#This Row],[Order Date]])</f>
        <v>2015</v>
      </c>
      <c r="AR9726" t="str">
        <f>TEXT(Table1[[#This Row],[Order Date]],"mmmm")</f>
        <v>December</v>
      </c>
      <c r="AS9726" t="str">
        <f>"Q"&amp;ROUNDUP(MONTH(Table1[[#This Row],[Order Date]])/3,0)</f>
        <v>Q4</v>
      </c>
      <c r="AT9726">
        <f>IF(Table1[[#This Row],[Sales]]=0,0,Table1[[#This Row],[Profit]]/Table1[[#This Row],[Sales]])</f>
        <v>0.36249999999999993</v>
      </c>
    </row>
    <row r="9727" spans="22:46" x14ac:dyDescent="0.3">
      <c r="V9727">
        <v>9726</v>
      </c>
      <c r="W9727" t="s">
        <v>11616</v>
      </c>
      <c r="X9727" s="1">
        <v>42995</v>
      </c>
      <c r="Y9727" t="s">
        <v>2631</v>
      </c>
      <c r="Z9727" t="s">
        <v>207</v>
      </c>
      <c r="AA9727" t="s">
        <v>6165</v>
      </c>
      <c r="AB9727" t="s">
        <v>6166</v>
      </c>
      <c r="AC9727" t="s">
        <v>25</v>
      </c>
      <c r="AD9727" t="s">
        <v>26</v>
      </c>
      <c r="AE9727" t="s">
        <v>8036</v>
      </c>
      <c r="AF9727" t="s">
        <v>6949</v>
      </c>
      <c r="AG9727">
        <v>83704</v>
      </c>
      <c r="AH9727" t="s">
        <v>44</v>
      </c>
      <c r="AI9727" t="s">
        <v>4500</v>
      </c>
      <c r="AJ9727" t="s">
        <v>73</v>
      </c>
      <c r="AK9727" t="s">
        <v>176</v>
      </c>
      <c r="AL9727" t="s">
        <v>4501</v>
      </c>
      <c r="AM9727">
        <v>89.97</v>
      </c>
      <c r="AN9727">
        <v>3</v>
      </c>
      <c r="AO9727">
        <v>0</v>
      </c>
      <c r="AP9727">
        <v>37.787399999999998</v>
      </c>
      <c r="AQ9727">
        <f>YEAR(Table1[[#This Row],[Order Date]])</f>
        <v>2017</v>
      </c>
      <c r="AR9727" t="str">
        <f>TEXT(Table1[[#This Row],[Order Date]],"mmmm")</f>
        <v>September</v>
      </c>
      <c r="AS9727" t="str">
        <f>"Q"&amp;ROUNDUP(MONTH(Table1[[#This Row],[Order Date]])/3,0)</f>
        <v>Q3</v>
      </c>
      <c r="AT9727">
        <f>IF(Table1[[#This Row],[Sales]]=0,0,Table1[[#This Row],[Profit]]/Table1[[#This Row],[Sales]])</f>
        <v>0.42</v>
      </c>
    </row>
    <row r="9728" spans="22:46" x14ac:dyDescent="0.3">
      <c r="V9728">
        <v>9727</v>
      </c>
      <c r="W9728" t="s">
        <v>11617</v>
      </c>
      <c r="X9728" s="1">
        <v>43071</v>
      </c>
      <c r="Y9728" s="1">
        <v>42837</v>
      </c>
      <c r="Z9728" t="s">
        <v>207</v>
      </c>
      <c r="AA9728" t="s">
        <v>328</v>
      </c>
      <c r="AB9728" t="s">
        <v>329</v>
      </c>
      <c r="AC9728" t="s">
        <v>25</v>
      </c>
      <c r="AD9728" t="s">
        <v>26</v>
      </c>
      <c r="AE9728" t="s">
        <v>1399</v>
      </c>
      <c r="AF9728" t="s">
        <v>1400</v>
      </c>
      <c r="AG9728">
        <v>1852</v>
      </c>
      <c r="AH9728" t="s">
        <v>160</v>
      </c>
      <c r="AI9728" t="s">
        <v>6236</v>
      </c>
      <c r="AJ9728" t="s">
        <v>46</v>
      </c>
      <c r="AK9728" t="s">
        <v>80</v>
      </c>
      <c r="AL9728" t="s">
        <v>6237</v>
      </c>
      <c r="AM9728">
        <v>286.86</v>
      </c>
      <c r="AN9728">
        <v>7</v>
      </c>
      <c r="AO9728">
        <v>0</v>
      </c>
      <c r="AP9728">
        <v>80.320800000000006</v>
      </c>
      <c r="AQ9728">
        <f>YEAR(Table1[[#This Row],[Order Date]])</f>
        <v>2017</v>
      </c>
      <c r="AR9728" t="str">
        <f>TEXT(Table1[[#This Row],[Order Date]],"mmmm")</f>
        <v>December</v>
      </c>
      <c r="AS9728" t="str">
        <f>"Q"&amp;ROUNDUP(MONTH(Table1[[#This Row],[Order Date]])/3,0)</f>
        <v>Q4</v>
      </c>
      <c r="AT9728">
        <f>IF(Table1[[#This Row],[Sales]]=0,0,Table1[[#This Row],[Profit]]/Table1[[#This Row],[Sales]])</f>
        <v>0.28000000000000003</v>
      </c>
    </row>
    <row r="9729" spans="22:46" x14ac:dyDescent="0.3">
      <c r="V9729">
        <v>9728</v>
      </c>
      <c r="W9729" t="s">
        <v>11617</v>
      </c>
      <c r="X9729" s="1">
        <v>43071</v>
      </c>
      <c r="Y9729" s="1">
        <v>42837</v>
      </c>
      <c r="Z9729" t="s">
        <v>207</v>
      </c>
      <c r="AA9729" t="s">
        <v>328</v>
      </c>
      <c r="AB9729" t="s">
        <v>329</v>
      </c>
      <c r="AC9729" t="s">
        <v>25</v>
      </c>
      <c r="AD9729" t="s">
        <v>26</v>
      </c>
      <c r="AE9729" t="s">
        <v>1399</v>
      </c>
      <c r="AF9729" t="s">
        <v>1400</v>
      </c>
      <c r="AG9729">
        <v>1852</v>
      </c>
      <c r="AH9729" t="s">
        <v>160</v>
      </c>
      <c r="AI9729" t="s">
        <v>211</v>
      </c>
      <c r="AJ9729" t="s">
        <v>73</v>
      </c>
      <c r="AK9729" t="s">
        <v>74</v>
      </c>
      <c r="AL9729" t="s">
        <v>212</v>
      </c>
      <c r="AM9729">
        <v>979.95</v>
      </c>
      <c r="AN9729">
        <v>5</v>
      </c>
      <c r="AO9729">
        <v>0</v>
      </c>
      <c r="AP9729">
        <v>284.18549999999999</v>
      </c>
      <c r="AQ9729">
        <f>YEAR(Table1[[#This Row],[Order Date]])</f>
        <v>2017</v>
      </c>
      <c r="AR9729" t="str">
        <f>TEXT(Table1[[#This Row],[Order Date]],"mmmm")</f>
        <v>December</v>
      </c>
      <c r="AS9729" t="str">
        <f>"Q"&amp;ROUNDUP(MONTH(Table1[[#This Row],[Order Date]])/3,0)</f>
        <v>Q4</v>
      </c>
      <c r="AT9729">
        <f>IF(Table1[[#This Row],[Sales]]=0,0,Table1[[#This Row],[Profit]]/Table1[[#This Row],[Sales]])</f>
        <v>0.28999999999999998</v>
      </c>
    </row>
    <row r="9730" spans="22:46" x14ac:dyDescent="0.3">
      <c r="V9730">
        <v>9729</v>
      </c>
      <c r="W9730" t="s">
        <v>11617</v>
      </c>
      <c r="X9730" s="1">
        <v>43071</v>
      </c>
      <c r="Y9730" s="1">
        <v>42837</v>
      </c>
      <c r="Z9730" t="s">
        <v>207</v>
      </c>
      <c r="AA9730" t="s">
        <v>328</v>
      </c>
      <c r="AB9730" t="s">
        <v>329</v>
      </c>
      <c r="AC9730" t="s">
        <v>25</v>
      </c>
      <c r="AD9730" t="s">
        <v>26</v>
      </c>
      <c r="AE9730" t="s">
        <v>1399</v>
      </c>
      <c r="AF9730" t="s">
        <v>1400</v>
      </c>
      <c r="AG9730">
        <v>1852</v>
      </c>
      <c r="AH9730" t="s">
        <v>160</v>
      </c>
      <c r="AI9730" t="s">
        <v>2106</v>
      </c>
      <c r="AJ9730" t="s">
        <v>46</v>
      </c>
      <c r="AK9730" t="s">
        <v>651</v>
      </c>
      <c r="AL9730" t="s">
        <v>1457</v>
      </c>
      <c r="AM9730">
        <v>4.3600000000000003</v>
      </c>
      <c r="AN9730">
        <v>2</v>
      </c>
      <c r="AO9730">
        <v>0</v>
      </c>
      <c r="AP9730">
        <v>0.1744</v>
      </c>
      <c r="AQ9730">
        <f>YEAR(Table1[[#This Row],[Order Date]])</f>
        <v>2017</v>
      </c>
      <c r="AR9730" t="str">
        <f>TEXT(Table1[[#This Row],[Order Date]],"mmmm")</f>
        <v>December</v>
      </c>
      <c r="AS9730" t="str">
        <f>"Q"&amp;ROUNDUP(MONTH(Table1[[#This Row],[Order Date]])/3,0)</f>
        <v>Q4</v>
      </c>
      <c r="AT9730">
        <f>IF(Table1[[#This Row],[Sales]]=0,0,Table1[[#This Row],[Profit]]/Table1[[#This Row],[Sales]])</f>
        <v>3.9999999999999994E-2</v>
      </c>
    </row>
    <row r="9731" spans="22:46" x14ac:dyDescent="0.3">
      <c r="V9731">
        <v>9730</v>
      </c>
      <c r="W9731" t="s">
        <v>11618</v>
      </c>
      <c r="X9731" s="1">
        <v>41911</v>
      </c>
      <c r="Y9731" s="1">
        <v>41739</v>
      </c>
      <c r="Z9731" t="s">
        <v>51</v>
      </c>
      <c r="AA9731" t="s">
        <v>4119</v>
      </c>
      <c r="AB9731" t="s">
        <v>4120</v>
      </c>
      <c r="AC9731" t="s">
        <v>25</v>
      </c>
      <c r="AD9731" t="s">
        <v>26</v>
      </c>
      <c r="AE9731" t="s">
        <v>99</v>
      </c>
      <c r="AF9731" t="s">
        <v>100</v>
      </c>
      <c r="AG9731">
        <v>98115</v>
      </c>
      <c r="AH9731" t="s">
        <v>44</v>
      </c>
      <c r="AI9731" t="s">
        <v>6321</v>
      </c>
      <c r="AJ9731" t="s">
        <v>46</v>
      </c>
      <c r="AK9731" t="s">
        <v>77</v>
      </c>
      <c r="AL9731" t="s">
        <v>6322</v>
      </c>
      <c r="AM9731">
        <v>10.048</v>
      </c>
      <c r="AN9731">
        <v>2</v>
      </c>
      <c r="AO9731">
        <v>0.2</v>
      </c>
      <c r="AP9731">
        <v>3.14</v>
      </c>
      <c r="AQ9731">
        <f>YEAR(Table1[[#This Row],[Order Date]])</f>
        <v>2014</v>
      </c>
      <c r="AR9731" t="str">
        <f>TEXT(Table1[[#This Row],[Order Date]],"mmmm")</f>
        <v>September</v>
      </c>
      <c r="AS9731" t="str">
        <f>"Q"&amp;ROUNDUP(MONTH(Table1[[#This Row],[Order Date]])/3,0)</f>
        <v>Q3</v>
      </c>
      <c r="AT9731">
        <f>IF(Table1[[#This Row],[Sales]]=0,0,Table1[[#This Row],[Profit]]/Table1[[#This Row],[Sales]])</f>
        <v>0.3125</v>
      </c>
    </row>
    <row r="9732" spans="22:46" x14ac:dyDescent="0.3">
      <c r="V9732">
        <v>9731</v>
      </c>
      <c r="W9732" t="s">
        <v>11618</v>
      </c>
      <c r="X9732" s="1">
        <v>41911</v>
      </c>
      <c r="Y9732" s="1">
        <v>41739</v>
      </c>
      <c r="Z9732" t="s">
        <v>51</v>
      </c>
      <c r="AA9732" t="s">
        <v>4119</v>
      </c>
      <c r="AB9732" t="s">
        <v>4120</v>
      </c>
      <c r="AC9732" t="s">
        <v>25</v>
      </c>
      <c r="AD9732" t="s">
        <v>26</v>
      </c>
      <c r="AE9732" t="s">
        <v>99</v>
      </c>
      <c r="AF9732" t="s">
        <v>100</v>
      </c>
      <c r="AG9732">
        <v>98115</v>
      </c>
      <c r="AH9732" t="s">
        <v>44</v>
      </c>
      <c r="AI9732" t="s">
        <v>3397</v>
      </c>
      <c r="AJ9732" t="s">
        <v>46</v>
      </c>
      <c r="AK9732" t="s">
        <v>60</v>
      </c>
      <c r="AL9732" t="s">
        <v>3398</v>
      </c>
      <c r="AM9732">
        <v>807.75</v>
      </c>
      <c r="AN9732">
        <v>5</v>
      </c>
      <c r="AO9732">
        <v>0</v>
      </c>
      <c r="AP9732">
        <v>153.4725</v>
      </c>
      <c r="AQ9732">
        <f>YEAR(Table1[[#This Row],[Order Date]])</f>
        <v>2014</v>
      </c>
      <c r="AR9732" t="str">
        <f>TEXT(Table1[[#This Row],[Order Date]],"mmmm")</f>
        <v>September</v>
      </c>
      <c r="AS9732" t="str">
        <f>"Q"&amp;ROUNDUP(MONTH(Table1[[#This Row],[Order Date]])/3,0)</f>
        <v>Q3</v>
      </c>
      <c r="AT9732">
        <f>IF(Table1[[#This Row],[Sales]]=0,0,Table1[[#This Row],[Profit]]/Table1[[#This Row],[Sales]])</f>
        <v>0.19</v>
      </c>
    </row>
    <row r="9733" spans="22:46" x14ac:dyDescent="0.3">
      <c r="V9733">
        <v>9732</v>
      </c>
      <c r="W9733" t="s">
        <v>11619</v>
      </c>
      <c r="X9733" s="1">
        <v>43053</v>
      </c>
      <c r="Y9733" t="s">
        <v>1240</v>
      </c>
      <c r="Z9733" t="s">
        <v>51</v>
      </c>
      <c r="AA9733" t="s">
        <v>5385</v>
      </c>
      <c r="AB9733" t="s">
        <v>5386</v>
      </c>
      <c r="AC9733" t="s">
        <v>25</v>
      </c>
      <c r="AD9733" t="s">
        <v>26</v>
      </c>
      <c r="AE9733" t="s">
        <v>42</v>
      </c>
      <c r="AF9733" t="s">
        <v>43</v>
      </c>
      <c r="AG9733">
        <v>90049</v>
      </c>
      <c r="AH9733" t="s">
        <v>44</v>
      </c>
      <c r="AI9733" t="s">
        <v>4683</v>
      </c>
      <c r="AJ9733" t="s">
        <v>46</v>
      </c>
      <c r="AK9733" t="s">
        <v>70</v>
      </c>
      <c r="AL9733" t="s">
        <v>4684</v>
      </c>
      <c r="AM9733">
        <v>34.24</v>
      </c>
      <c r="AN9733">
        <v>8</v>
      </c>
      <c r="AO9733">
        <v>0</v>
      </c>
      <c r="AP9733">
        <v>9.9296000000000006</v>
      </c>
      <c r="AQ9733">
        <f>YEAR(Table1[[#This Row],[Order Date]])</f>
        <v>2017</v>
      </c>
      <c r="AR9733" t="str">
        <f>TEXT(Table1[[#This Row],[Order Date]],"mmmm")</f>
        <v>November</v>
      </c>
      <c r="AS9733" t="str">
        <f>"Q"&amp;ROUNDUP(MONTH(Table1[[#This Row],[Order Date]])/3,0)</f>
        <v>Q4</v>
      </c>
      <c r="AT9733">
        <f>IF(Table1[[#This Row],[Sales]]=0,0,Table1[[#This Row],[Profit]]/Table1[[#This Row],[Sales]])</f>
        <v>0.28999999999999998</v>
      </c>
    </row>
    <row r="9734" spans="22:46" x14ac:dyDescent="0.3">
      <c r="V9734">
        <v>9733</v>
      </c>
      <c r="W9734" t="s">
        <v>11620</v>
      </c>
      <c r="X9734" s="1">
        <v>41871</v>
      </c>
      <c r="Y9734" t="s">
        <v>560</v>
      </c>
      <c r="Z9734" t="s">
        <v>51</v>
      </c>
      <c r="AA9734" t="s">
        <v>7497</v>
      </c>
      <c r="AB9734" t="s">
        <v>7498</v>
      </c>
      <c r="AC9734" t="s">
        <v>41</v>
      </c>
      <c r="AD9734" t="s">
        <v>26</v>
      </c>
      <c r="AE9734" t="s">
        <v>8304</v>
      </c>
      <c r="AF9734" t="s">
        <v>358</v>
      </c>
      <c r="AG9734">
        <v>23666</v>
      </c>
      <c r="AH9734" t="s">
        <v>29</v>
      </c>
      <c r="AI9734" t="s">
        <v>6852</v>
      </c>
      <c r="AJ9734" t="s">
        <v>31</v>
      </c>
      <c r="AK9734" t="s">
        <v>35</v>
      </c>
      <c r="AL9734" t="s">
        <v>6853</v>
      </c>
      <c r="AM9734">
        <v>500.24</v>
      </c>
      <c r="AN9734">
        <v>13</v>
      </c>
      <c r="AO9734">
        <v>0</v>
      </c>
      <c r="AP9734">
        <v>145.06960000000001</v>
      </c>
      <c r="AQ9734">
        <f>YEAR(Table1[[#This Row],[Order Date]])</f>
        <v>2014</v>
      </c>
      <c r="AR9734" t="str">
        <f>TEXT(Table1[[#This Row],[Order Date]],"mmmm")</f>
        <v>August</v>
      </c>
      <c r="AS9734" t="str">
        <f>"Q"&amp;ROUNDUP(MONTH(Table1[[#This Row],[Order Date]])/3,0)</f>
        <v>Q3</v>
      </c>
      <c r="AT9734">
        <f>IF(Table1[[#This Row],[Sales]]=0,0,Table1[[#This Row],[Profit]]/Table1[[#This Row],[Sales]])</f>
        <v>0.29000000000000004</v>
      </c>
    </row>
    <row r="9735" spans="22:46" x14ac:dyDescent="0.3">
      <c r="V9735">
        <v>9734</v>
      </c>
      <c r="W9735" t="s">
        <v>11620</v>
      </c>
      <c r="X9735" s="1">
        <v>41871</v>
      </c>
      <c r="Y9735" t="s">
        <v>560</v>
      </c>
      <c r="Z9735" t="s">
        <v>51</v>
      </c>
      <c r="AA9735" t="s">
        <v>7497</v>
      </c>
      <c r="AB9735" t="s">
        <v>7498</v>
      </c>
      <c r="AC9735" t="s">
        <v>41</v>
      </c>
      <c r="AD9735" t="s">
        <v>26</v>
      </c>
      <c r="AE9735" t="s">
        <v>8304</v>
      </c>
      <c r="AF9735" t="s">
        <v>358</v>
      </c>
      <c r="AG9735">
        <v>23666</v>
      </c>
      <c r="AH9735" t="s">
        <v>29</v>
      </c>
      <c r="AI9735" t="s">
        <v>7785</v>
      </c>
      <c r="AJ9735" t="s">
        <v>46</v>
      </c>
      <c r="AK9735" t="s">
        <v>94</v>
      </c>
      <c r="AL9735" t="s">
        <v>7786</v>
      </c>
      <c r="AM9735">
        <v>20.12</v>
      </c>
      <c r="AN9735">
        <v>2</v>
      </c>
      <c r="AO9735">
        <v>0</v>
      </c>
      <c r="AP9735">
        <v>9.2552000000000003</v>
      </c>
      <c r="AQ9735">
        <f>YEAR(Table1[[#This Row],[Order Date]])</f>
        <v>2014</v>
      </c>
      <c r="AR9735" t="str">
        <f>TEXT(Table1[[#This Row],[Order Date]],"mmmm")</f>
        <v>August</v>
      </c>
      <c r="AS9735" t="str">
        <f>"Q"&amp;ROUNDUP(MONTH(Table1[[#This Row],[Order Date]])/3,0)</f>
        <v>Q3</v>
      </c>
      <c r="AT9735">
        <f>IF(Table1[[#This Row],[Sales]]=0,0,Table1[[#This Row],[Profit]]/Table1[[#This Row],[Sales]])</f>
        <v>0.46</v>
      </c>
    </row>
    <row r="9736" spans="22:46" x14ac:dyDescent="0.3">
      <c r="V9736">
        <v>9735</v>
      </c>
      <c r="W9736" t="s">
        <v>11620</v>
      </c>
      <c r="X9736" s="1">
        <v>41871</v>
      </c>
      <c r="Y9736" t="s">
        <v>560</v>
      </c>
      <c r="Z9736" t="s">
        <v>51</v>
      </c>
      <c r="AA9736" t="s">
        <v>7497</v>
      </c>
      <c r="AB9736" t="s">
        <v>7498</v>
      </c>
      <c r="AC9736" t="s">
        <v>41</v>
      </c>
      <c r="AD9736" t="s">
        <v>26</v>
      </c>
      <c r="AE9736" t="s">
        <v>8304</v>
      </c>
      <c r="AF9736" t="s">
        <v>358</v>
      </c>
      <c r="AG9736">
        <v>23666</v>
      </c>
      <c r="AH9736" t="s">
        <v>29</v>
      </c>
      <c r="AI9736" t="s">
        <v>5295</v>
      </c>
      <c r="AJ9736" t="s">
        <v>46</v>
      </c>
      <c r="AK9736" t="s">
        <v>77</v>
      </c>
      <c r="AL9736" t="s">
        <v>5296</v>
      </c>
      <c r="AM9736">
        <v>896.99</v>
      </c>
      <c r="AN9736">
        <v>1</v>
      </c>
      <c r="AO9736">
        <v>0</v>
      </c>
      <c r="AP9736">
        <v>421.58530000000002</v>
      </c>
      <c r="AQ9736">
        <f>YEAR(Table1[[#This Row],[Order Date]])</f>
        <v>2014</v>
      </c>
      <c r="AR9736" t="str">
        <f>TEXT(Table1[[#This Row],[Order Date]],"mmmm")</f>
        <v>August</v>
      </c>
      <c r="AS9736" t="str">
        <f>"Q"&amp;ROUNDUP(MONTH(Table1[[#This Row],[Order Date]])/3,0)</f>
        <v>Q3</v>
      </c>
      <c r="AT9736">
        <f>IF(Table1[[#This Row],[Sales]]=0,0,Table1[[#This Row],[Profit]]/Table1[[#This Row],[Sales]])</f>
        <v>0.47000000000000003</v>
      </c>
    </row>
    <row r="9737" spans="22:46" x14ac:dyDescent="0.3">
      <c r="V9737">
        <v>9736</v>
      </c>
      <c r="W9737" t="s">
        <v>11621</v>
      </c>
      <c r="X9737" s="1">
        <v>41962</v>
      </c>
      <c r="Y9737" t="s">
        <v>6253</v>
      </c>
      <c r="Z9737" t="s">
        <v>22</v>
      </c>
      <c r="AA9737" t="s">
        <v>599</v>
      </c>
      <c r="AB9737" t="s">
        <v>600</v>
      </c>
      <c r="AC9737" t="s">
        <v>108</v>
      </c>
      <c r="AD9737" t="s">
        <v>26</v>
      </c>
      <c r="AE9737" t="s">
        <v>158</v>
      </c>
      <c r="AF9737" t="s">
        <v>159</v>
      </c>
      <c r="AG9737">
        <v>19134</v>
      </c>
      <c r="AH9737" t="s">
        <v>160</v>
      </c>
      <c r="AI9737" t="s">
        <v>11069</v>
      </c>
      <c r="AJ9737" t="s">
        <v>46</v>
      </c>
      <c r="AK9737" t="s">
        <v>94</v>
      </c>
      <c r="AL9737" t="s">
        <v>11070</v>
      </c>
      <c r="AM9737">
        <v>5.88</v>
      </c>
      <c r="AN9737">
        <v>1</v>
      </c>
      <c r="AO9737">
        <v>0.2</v>
      </c>
      <c r="AP9737">
        <v>1.9844999999999999</v>
      </c>
      <c r="AQ9737">
        <f>YEAR(Table1[[#This Row],[Order Date]])</f>
        <v>2014</v>
      </c>
      <c r="AR9737" t="str">
        <f>TEXT(Table1[[#This Row],[Order Date]],"mmmm")</f>
        <v>November</v>
      </c>
      <c r="AS9737" t="str">
        <f>"Q"&amp;ROUNDUP(MONTH(Table1[[#This Row],[Order Date]])/3,0)</f>
        <v>Q4</v>
      </c>
      <c r="AT9737">
        <f>IF(Table1[[#This Row],[Sales]]=0,0,Table1[[#This Row],[Profit]]/Table1[[#This Row],[Sales]])</f>
        <v>0.33749999999999997</v>
      </c>
    </row>
    <row r="9738" spans="22:46" x14ac:dyDescent="0.3">
      <c r="V9738">
        <v>9737</v>
      </c>
      <c r="W9738" t="s">
        <v>11622</v>
      </c>
      <c r="X9738" s="1">
        <v>42184</v>
      </c>
      <c r="Y9738" s="1">
        <v>42070</v>
      </c>
      <c r="Z9738" t="s">
        <v>51</v>
      </c>
      <c r="AA9738" t="s">
        <v>8076</v>
      </c>
      <c r="AB9738" t="s">
        <v>8077</v>
      </c>
      <c r="AC9738" t="s">
        <v>108</v>
      </c>
      <c r="AD9738" t="s">
        <v>26</v>
      </c>
      <c r="AE9738" t="s">
        <v>2859</v>
      </c>
      <c r="AF9738" t="s">
        <v>148</v>
      </c>
      <c r="AG9738">
        <v>68104</v>
      </c>
      <c r="AH9738" t="s">
        <v>111</v>
      </c>
      <c r="AI9738" t="s">
        <v>2288</v>
      </c>
      <c r="AJ9738" t="s">
        <v>73</v>
      </c>
      <c r="AK9738" t="s">
        <v>74</v>
      </c>
      <c r="AL9738" t="s">
        <v>2289</v>
      </c>
      <c r="AM9738">
        <v>269.98</v>
      </c>
      <c r="AN9738">
        <v>2</v>
      </c>
      <c r="AO9738">
        <v>0</v>
      </c>
      <c r="AP9738">
        <v>72.894599999999997</v>
      </c>
      <c r="AQ9738">
        <f>YEAR(Table1[[#This Row],[Order Date]])</f>
        <v>2015</v>
      </c>
      <c r="AR9738" t="str">
        <f>TEXT(Table1[[#This Row],[Order Date]],"mmmm")</f>
        <v>June</v>
      </c>
      <c r="AS9738" t="str">
        <f>"Q"&amp;ROUNDUP(MONTH(Table1[[#This Row],[Order Date]])/3,0)</f>
        <v>Q2</v>
      </c>
      <c r="AT9738">
        <f>IF(Table1[[#This Row],[Sales]]=0,0,Table1[[#This Row],[Profit]]/Table1[[#This Row],[Sales]])</f>
        <v>0.26999999999999996</v>
      </c>
    </row>
    <row r="9739" spans="22:46" x14ac:dyDescent="0.3">
      <c r="V9739">
        <v>9738</v>
      </c>
      <c r="W9739" t="s">
        <v>11623</v>
      </c>
      <c r="X9739" s="1">
        <v>42810</v>
      </c>
      <c r="Y9739" t="s">
        <v>2787</v>
      </c>
      <c r="Z9739" t="s">
        <v>51</v>
      </c>
      <c r="AA9739" t="s">
        <v>6281</v>
      </c>
      <c r="AB9739" t="s">
        <v>6282</v>
      </c>
      <c r="AC9739" t="s">
        <v>41</v>
      </c>
      <c r="AD9739" t="s">
        <v>26</v>
      </c>
      <c r="AE9739" t="s">
        <v>42</v>
      </c>
      <c r="AF9739" t="s">
        <v>43</v>
      </c>
      <c r="AG9739">
        <v>90032</v>
      </c>
      <c r="AH9739" t="s">
        <v>44</v>
      </c>
      <c r="AI9739" t="s">
        <v>6777</v>
      </c>
      <c r="AJ9739" t="s">
        <v>46</v>
      </c>
      <c r="AK9739" t="s">
        <v>60</v>
      </c>
      <c r="AL9739" t="s">
        <v>6778</v>
      </c>
      <c r="AM9739">
        <v>310.12</v>
      </c>
      <c r="AN9739">
        <v>2</v>
      </c>
      <c r="AO9739">
        <v>0</v>
      </c>
      <c r="AP9739">
        <v>80.631200000000007</v>
      </c>
      <c r="AQ9739">
        <f>YEAR(Table1[[#This Row],[Order Date]])</f>
        <v>2017</v>
      </c>
      <c r="AR9739" t="str">
        <f>TEXT(Table1[[#This Row],[Order Date]],"mmmm")</f>
        <v>March</v>
      </c>
      <c r="AS9739" t="str">
        <f>"Q"&amp;ROUNDUP(MONTH(Table1[[#This Row],[Order Date]])/3,0)</f>
        <v>Q1</v>
      </c>
      <c r="AT9739">
        <f>IF(Table1[[#This Row],[Sales]]=0,0,Table1[[#This Row],[Profit]]/Table1[[#This Row],[Sales]])</f>
        <v>0.26</v>
      </c>
    </row>
    <row r="9740" spans="22:46" x14ac:dyDescent="0.3">
      <c r="V9740">
        <v>9739</v>
      </c>
      <c r="W9740" t="s">
        <v>11623</v>
      </c>
      <c r="X9740" s="1">
        <v>42810</v>
      </c>
      <c r="Y9740" t="s">
        <v>2787</v>
      </c>
      <c r="Z9740" t="s">
        <v>51</v>
      </c>
      <c r="AA9740" t="s">
        <v>6281</v>
      </c>
      <c r="AB9740" t="s">
        <v>6282</v>
      </c>
      <c r="AC9740" t="s">
        <v>41</v>
      </c>
      <c r="AD9740" t="s">
        <v>26</v>
      </c>
      <c r="AE9740" t="s">
        <v>42</v>
      </c>
      <c r="AF9740" t="s">
        <v>43</v>
      </c>
      <c r="AG9740">
        <v>90032</v>
      </c>
      <c r="AH9740" t="s">
        <v>44</v>
      </c>
      <c r="AI9740" t="s">
        <v>3978</v>
      </c>
      <c r="AJ9740" t="s">
        <v>46</v>
      </c>
      <c r="AK9740" t="s">
        <v>77</v>
      </c>
      <c r="AL9740" t="s">
        <v>3979</v>
      </c>
      <c r="AM9740">
        <v>70.463999999999999</v>
      </c>
      <c r="AN9740">
        <v>6</v>
      </c>
      <c r="AO9740">
        <v>0.2</v>
      </c>
      <c r="AP9740">
        <v>22.9008</v>
      </c>
      <c r="AQ9740">
        <f>YEAR(Table1[[#This Row],[Order Date]])</f>
        <v>2017</v>
      </c>
      <c r="AR9740" t="str">
        <f>TEXT(Table1[[#This Row],[Order Date]],"mmmm")</f>
        <v>March</v>
      </c>
      <c r="AS9740" t="str">
        <f>"Q"&amp;ROUNDUP(MONTH(Table1[[#This Row],[Order Date]])/3,0)</f>
        <v>Q1</v>
      </c>
      <c r="AT9740">
        <f>IF(Table1[[#This Row],[Sales]]=0,0,Table1[[#This Row],[Profit]]/Table1[[#This Row],[Sales]])</f>
        <v>0.32500000000000001</v>
      </c>
    </row>
    <row r="9741" spans="22:46" x14ac:dyDescent="0.3">
      <c r="V9741">
        <v>9740</v>
      </c>
      <c r="W9741" t="s">
        <v>11623</v>
      </c>
      <c r="X9741" s="1">
        <v>42810</v>
      </c>
      <c r="Y9741" t="s">
        <v>2787</v>
      </c>
      <c r="Z9741" t="s">
        <v>51</v>
      </c>
      <c r="AA9741" t="s">
        <v>6281</v>
      </c>
      <c r="AB9741" t="s">
        <v>6282</v>
      </c>
      <c r="AC9741" t="s">
        <v>41</v>
      </c>
      <c r="AD9741" t="s">
        <v>26</v>
      </c>
      <c r="AE9741" t="s">
        <v>42</v>
      </c>
      <c r="AF9741" t="s">
        <v>43</v>
      </c>
      <c r="AG9741">
        <v>90032</v>
      </c>
      <c r="AH9741" t="s">
        <v>44</v>
      </c>
      <c r="AI9741" t="s">
        <v>5316</v>
      </c>
      <c r="AJ9741" t="s">
        <v>46</v>
      </c>
      <c r="AK9741" t="s">
        <v>77</v>
      </c>
      <c r="AL9741" t="s">
        <v>5317</v>
      </c>
      <c r="AM9741">
        <v>19.68</v>
      </c>
      <c r="AN9741">
        <v>5</v>
      </c>
      <c r="AO9741">
        <v>0.2</v>
      </c>
      <c r="AP9741">
        <v>6.8879999999999999</v>
      </c>
      <c r="AQ9741">
        <f>YEAR(Table1[[#This Row],[Order Date]])</f>
        <v>2017</v>
      </c>
      <c r="AR9741" t="str">
        <f>TEXT(Table1[[#This Row],[Order Date]],"mmmm")</f>
        <v>March</v>
      </c>
      <c r="AS9741" t="str">
        <f>"Q"&amp;ROUNDUP(MONTH(Table1[[#This Row],[Order Date]])/3,0)</f>
        <v>Q1</v>
      </c>
      <c r="AT9741">
        <f>IF(Table1[[#This Row],[Sales]]=0,0,Table1[[#This Row],[Profit]]/Table1[[#This Row],[Sales]])</f>
        <v>0.35</v>
      </c>
    </row>
    <row r="9742" spans="22:46" x14ac:dyDescent="0.3">
      <c r="V9742">
        <v>9741</v>
      </c>
      <c r="W9742" t="s">
        <v>11623</v>
      </c>
      <c r="X9742" s="1">
        <v>42810</v>
      </c>
      <c r="Y9742" t="s">
        <v>2787</v>
      </c>
      <c r="Z9742" t="s">
        <v>51</v>
      </c>
      <c r="AA9742" t="s">
        <v>6281</v>
      </c>
      <c r="AB9742" t="s">
        <v>6282</v>
      </c>
      <c r="AC9742" t="s">
        <v>41</v>
      </c>
      <c r="AD9742" t="s">
        <v>26</v>
      </c>
      <c r="AE9742" t="s">
        <v>42</v>
      </c>
      <c r="AF9742" t="s">
        <v>43</v>
      </c>
      <c r="AG9742">
        <v>90032</v>
      </c>
      <c r="AH9742" t="s">
        <v>44</v>
      </c>
      <c r="AI9742" t="s">
        <v>2587</v>
      </c>
      <c r="AJ9742" t="s">
        <v>46</v>
      </c>
      <c r="AK9742" t="s">
        <v>80</v>
      </c>
      <c r="AL9742" t="s">
        <v>2588</v>
      </c>
      <c r="AM9742">
        <v>140.66999999999999</v>
      </c>
      <c r="AN9742">
        <v>3</v>
      </c>
      <c r="AO9742">
        <v>0</v>
      </c>
      <c r="AP9742">
        <v>54.8613</v>
      </c>
      <c r="AQ9742">
        <f>YEAR(Table1[[#This Row],[Order Date]])</f>
        <v>2017</v>
      </c>
      <c r="AR9742" t="str">
        <f>TEXT(Table1[[#This Row],[Order Date]],"mmmm")</f>
        <v>March</v>
      </c>
      <c r="AS9742" t="str">
        <f>"Q"&amp;ROUNDUP(MONTH(Table1[[#This Row],[Order Date]])/3,0)</f>
        <v>Q1</v>
      </c>
      <c r="AT9742">
        <f>IF(Table1[[#This Row],[Sales]]=0,0,Table1[[#This Row],[Profit]]/Table1[[#This Row],[Sales]])</f>
        <v>0.39</v>
      </c>
    </row>
    <row r="9743" spans="22:46" x14ac:dyDescent="0.3">
      <c r="V9743">
        <v>9742</v>
      </c>
      <c r="W9743" t="s">
        <v>11624</v>
      </c>
      <c r="X9743" s="1">
        <v>42316</v>
      </c>
      <c r="Y9743" s="1">
        <v>42349</v>
      </c>
      <c r="Z9743" t="s">
        <v>51</v>
      </c>
      <c r="AA9743" t="s">
        <v>4062</v>
      </c>
      <c r="AB9743" t="s">
        <v>4063</v>
      </c>
      <c r="AC9743" t="s">
        <v>41</v>
      </c>
      <c r="AD9743" t="s">
        <v>26</v>
      </c>
      <c r="AE9743" t="s">
        <v>2505</v>
      </c>
      <c r="AF9743" t="s">
        <v>5822</v>
      </c>
      <c r="AG9743">
        <v>5408</v>
      </c>
      <c r="AH9743" t="s">
        <v>160</v>
      </c>
      <c r="AI9743" t="s">
        <v>183</v>
      </c>
      <c r="AJ9743" t="s">
        <v>31</v>
      </c>
      <c r="AK9743" t="s">
        <v>32</v>
      </c>
      <c r="AL9743" t="s">
        <v>184</v>
      </c>
      <c r="AM9743">
        <v>4404.8999999999996</v>
      </c>
      <c r="AN9743">
        <v>5</v>
      </c>
      <c r="AO9743">
        <v>0</v>
      </c>
      <c r="AP9743">
        <v>1013.127</v>
      </c>
      <c r="AQ9743">
        <f>YEAR(Table1[[#This Row],[Order Date]])</f>
        <v>2015</v>
      </c>
      <c r="AR9743" t="str">
        <f>TEXT(Table1[[#This Row],[Order Date]],"mmmm")</f>
        <v>November</v>
      </c>
      <c r="AS9743" t="str">
        <f>"Q"&amp;ROUNDUP(MONTH(Table1[[#This Row],[Order Date]])/3,0)</f>
        <v>Q4</v>
      </c>
      <c r="AT9743">
        <f>IF(Table1[[#This Row],[Sales]]=0,0,Table1[[#This Row],[Profit]]/Table1[[#This Row],[Sales]])</f>
        <v>0.23</v>
      </c>
    </row>
    <row r="9744" spans="22:46" x14ac:dyDescent="0.3">
      <c r="V9744">
        <v>9743</v>
      </c>
      <c r="W9744" t="s">
        <v>11625</v>
      </c>
      <c r="X9744" s="1">
        <v>43067</v>
      </c>
      <c r="Y9744" s="1">
        <v>42778</v>
      </c>
      <c r="Z9744" t="s">
        <v>51</v>
      </c>
      <c r="AA9744" t="s">
        <v>2060</v>
      </c>
      <c r="AB9744" t="s">
        <v>2061</v>
      </c>
      <c r="AC9744" t="s">
        <v>25</v>
      </c>
      <c r="AD9744" t="s">
        <v>26</v>
      </c>
      <c r="AE9744" t="s">
        <v>1065</v>
      </c>
      <c r="AF9744" t="s">
        <v>43</v>
      </c>
      <c r="AG9744">
        <v>92037</v>
      </c>
      <c r="AH9744" t="s">
        <v>44</v>
      </c>
      <c r="AI9744" t="s">
        <v>1342</v>
      </c>
      <c r="AJ9744" t="s">
        <v>46</v>
      </c>
      <c r="AK9744" t="s">
        <v>47</v>
      </c>
      <c r="AL9744" t="s">
        <v>1343</v>
      </c>
      <c r="AM9744">
        <v>62.65</v>
      </c>
      <c r="AN9744">
        <v>5</v>
      </c>
      <c r="AO9744">
        <v>0</v>
      </c>
      <c r="AP9744">
        <v>29.445499999999999</v>
      </c>
      <c r="AQ9744">
        <f>YEAR(Table1[[#This Row],[Order Date]])</f>
        <v>2017</v>
      </c>
      <c r="AR9744" t="str">
        <f>TEXT(Table1[[#This Row],[Order Date]],"mmmm")</f>
        <v>November</v>
      </c>
      <c r="AS9744" t="str">
        <f>"Q"&amp;ROUNDUP(MONTH(Table1[[#This Row],[Order Date]])/3,0)</f>
        <v>Q4</v>
      </c>
      <c r="AT9744">
        <f>IF(Table1[[#This Row],[Sales]]=0,0,Table1[[#This Row],[Profit]]/Table1[[#This Row],[Sales]])</f>
        <v>0.47</v>
      </c>
    </row>
    <row r="9745" spans="22:46" x14ac:dyDescent="0.3">
      <c r="V9745">
        <v>9744</v>
      </c>
      <c r="W9745" t="s">
        <v>11626</v>
      </c>
      <c r="X9745" s="1">
        <v>42537</v>
      </c>
      <c r="Y9745" t="s">
        <v>4628</v>
      </c>
      <c r="Z9745" t="s">
        <v>51</v>
      </c>
      <c r="AA9745" t="s">
        <v>3483</v>
      </c>
      <c r="AB9745" t="s">
        <v>3484</v>
      </c>
      <c r="AC9745" t="s">
        <v>25</v>
      </c>
      <c r="AD9745" t="s">
        <v>26</v>
      </c>
      <c r="AE9745" t="s">
        <v>684</v>
      </c>
      <c r="AF9745" t="s">
        <v>276</v>
      </c>
      <c r="AG9745">
        <v>19711</v>
      </c>
      <c r="AH9745" t="s">
        <v>160</v>
      </c>
      <c r="AI9745" t="s">
        <v>4658</v>
      </c>
      <c r="AJ9745" t="s">
        <v>46</v>
      </c>
      <c r="AK9745" t="s">
        <v>47</v>
      </c>
      <c r="AL9745" t="s">
        <v>4659</v>
      </c>
      <c r="AM9745">
        <v>9.4499999999999993</v>
      </c>
      <c r="AN9745">
        <v>3</v>
      </c>
      <c r="AO9745">
        <v>0</v>
      </c>
      <c r="AP9745">
        <v>4.5359999999999996</v>
      </c>
      <c r="AQ9745">
        <f>YEAR(Table1[[#This Row],[Order Date]])</f>
        <v>2016</v>
      </c>
      <c r="AR9745" t="str">
        <f>TEXT(Table1[[#This Row],[Order Date]],"mmmm")</f>
        <v>June</v>
      </c>
      <c r="AS9745" t="str">
        <f>"Q"&amp;ROUNDUP(MONTH(Table1[[#This Row],[Order Date]])/3,0)</f>
        <v>Q2</v>
      </c>
      <c r="AT9745">
        <f>IF(Table1[[#This Row],[Sales]]=0,0,Table1[[#This Row],[Profit]]/Table1[[#This Row],[Sales]])</f>
        <v>0.48</v>
      </c>
    </row>
    <row r="9746" spans="22:46" x14ac:dyDescent="0.3">
      <c r="V9746">
        <v>9745</v>
      </c>
      <c r="W9746" t="s">
        <v>11627</v>
      </c>
      <c r="X9746" s="1">
        <v>42756</v>
      </c>
      <c r="Y9746" t="s">
        <v>2006</v>
      </c>
      <c r="Z9746" t="s">
        <v>51</v>
      </c>
      <c r="AA9746" t="s">
        <v>6500</v>
      </c>
      <c r="AB9746" t="s">
        <v>6501</v>
      </c>
      <c r="AC9746" t="s">
        <v>25</v>
      </c>
      <c r="AD9746" t="s">
        <v>26</v>
      </c>
      <c r="AE9746" t="s">
        <v>515</v>
      </c>
      <c r="AF9746" t="s">
        <v>233</v>
      </c>
      <c r="AG9746">
        <v>60505</v>
      </c>
      <c r="AH9746" t="s">
        <v>111</v>
      </c>
      <c r="AI9746" t="s">
        <v>2434</v>
      </c>
      <c r="AJ9746" t="s">
        <v>46</v>
      </c>
      <c r="AK9746" t="s">
        <v>190</v>
      </c>
      <c r="AL9746" t="s">
        <v>2435</v>
      </c>
      <c r="AM9746">
        <v>268.57600000000002</v>
      </c>
      <c r="AN9746">
        <v>4</v>
      </c>
      <c r="AO9746">
        <v>0.2</v>
      </c>
      <c r="AP9746">
        <v>90.644400000000005</v>
      </c>
      <c r="AQ9746">
        <f>YEAR(Table1[[#This Row],[Order Date]])</f>
        <v>2017</v>
      </c>
      <c r="AR9746" t="str">
        <f>TEXT(Table1[[#This Row],[Order Date]],"mmmm")</f>
        <v>January</v>
      </c>
      <c r="AS9746" t="str">
        <f>"Q"&amp;ROUNDUP(MONTH(Table1[[#This Row],[Order Date]])/3,0)</f>
        <v>Q1</v>
      </c>
      <c r="AT9746">
        <f>IF(Table1[[#This Row],[Sales]]=0,0,Table1[[#This Row],[Profit]]/Table1[[#This Row],[Sales]])</f>
        <v>0.33749999999999997</v>
      </c>
    </row>
    <row r="9747" spans="22:46" x14ac:dyDescent="0.3">
      <c r="V9747">
        <v>9746</v>
      </c>
      <c r="W9747" t="s">
        <v>11628</v>
      </c>
      <c r="X9747" s="1">
        <v>43063</v>
      </c>
      <c r="Y9747" t="s">
        <v>2117</v>
      </c>
      <c r="Z9747" t="s">
        <v>1450</v>
      </c>
      <c r="AA9747" t="s">
        <v>4199</v>
      </c>
      <c r="AB9747" t="s">
        <v>4200</v>
      </c>
      <c r="AC9747" t="s">
        <v>25</v>
      </c>
      <c r="AD9747" t="s">
        <v>26</v>
      </c>
      <c r="AE9747" t="s">
        <v>42</v>
      </c>
      <c r="AF9747" t="s">
        <v>43</v>
      </c>
      <c r="AG9747">
        <v>90008</v>
      </c>
      <c r="AH9747" t="s">
        <v>44</v>
      </c>
      <c r="AI9747" t="s">
        <v>1523</v>
      </c>
      <c r="AJ9747" t="s">
        <v>31</v>
      </c>
      <c r="AK9747" t="s">
        <v>57</v>
      </c>
      <c r="AL9747" t="s">
        <v>1524</v>
      </c>
      <c r="AM9747">
        <v>364.08</v>
      </c>
      <c r="AN9747">
        <v>2</v>
      </c>
      <c r="AO9747">
        <v>0.2</v>
      </c>
      <c r="AP9747">
        <v>9.1020000000000003</v>
      </c>
      <c r="AQ9747">
        <f>YEAR(Table1[[#This Row],[Order Date]])</f>
        <v>2017</v>
      </c>
      <c r="AR9747" t="str">
        <f>TEXT(Table1[[#This Row],[Order Date]],"mmmm")</f>
        <v>November</v>
      </c>
      <c r="AS9747" t="str">
        <f>"Q"&amp;ROUNDUP(MONTH(Table1[[#This Row],[Order Date]])/3,0)</f>
        <v>Q4</v>
      </c>
      <c r="AT9747">
        <f>IF(Table1[[#This Row],[Sales]]=0,0,Table1[[#This Row],[Profit]]/Table1[[#This Row],[Sales]])</f>
        <v>2.5000000000000001E-2</v>
      </c>
    </row>
    <row r="9748" spans="22:46" x14ac:dyDescent="0.3">
      <c r="V9748">
        <v>9747</v>
      </c>
      <c r="W9748" t="s">
        <v>11628</v>
      </c>
      <c r="X9748" s="1">
        <v>43063</v>
      </c>
      <c r="Y9748" t="s">
        <v>2117</v>
      </c>
      <c r="Z9748" t="s">
        <v>1450</v>
      </c>
      <c r="AA9748" t="s">
        <v>4199</v>
      </c>
      <c r="AB9748" t="s">
        <v>4200</v>
      </c>
      <c r="AC9748" t="s">
        <v>25</v>
      </c>
      <c r="AD9748" t="s">
        <v>26</v>
      </c>
      <c r="AE9748" t="s">
        <v>42</v>
      </c>
      <c r="AF9748" t="s">
        <v>43</v>
      </c>
      <c r="AG9748">
        <v>90008</v>
      </c>
      <c r="AH9748" t="s">
        <v>44</v>
      </c>
      <c r="AI9748" t="s">
        <v>4286</v>
      </c>
      <c r="AJ9748" t="s">
        <v>31</v>
      </c>
      <c r="AK9748" t="s">
        <v>57</v>
      </c>
      <c r="AL9748" t="s">
        <v>4287</v>
      </c>
      <c r="AM9748">
        <v>71.087999999999994</v>
      </c>
      <c r="AN9748">
        <v>2</v>
      </c>
      <c r="AO9748">
        <v>0.2</v>
      </c>
      <c r="AP9748">
        <v>-1.7771999999999999</v>
      </c>
      <c r="AQ9748">
        <f>YEAR(Table1[[#This Row],[Order Date]])</f>
        <v>2017</v>
      </c>
      <c r="AR9748" t="str">
        <f>TEXT(Table1[[#This Row],[Order Date]],"mmmm")</f>
        <v>November</v>
      </c>
      <c r="AS9748" t="str">
        <f>"Q"&amp;ROUNDUP(MONTH(Table1[[#This Row],[Order Date]])/3,0)</f>
        <v>Q4</v>
      </c>
      <c r="AT9748">
        <f>IF(Table1[[#This Row],[Sales]]=0,0,Table1[[#This Row],[Profit]]/Table1[[#This Row],[Sales]])</f>
        <v>-2.5000000000000001E-2</v>
      </c>
    </row>
    <row r="9749" spans="22:46" x14ac:dyDescent="0.3">
      <c r="V9749">
        <v>9748</v>
      </c>
      <c r="W9749" t="s">
        <v>11629</v>
      </c>
      <c r="X9749" s="1">
        <v>41954</v>
      </c>
      <c r="Y9749" t="s">
        <v>5475</v>
      </c>
      <c r="Z9749" t="s">
        <v>51</v>
      </c>
      <c r="AA9749" t="s">
        <v>64</v>
      </c>
      <c r="AB9749" t="s">
        <v>65</v>
      </c>
      <c r="AC9749" t="s">
        <v>25</v>
      </c>
      <c r="AD9749" t="s">
        <v>26</v>
      </c>
      <c r="AE9749" t="s">
        <v>342</v>
      </c>
      <c r="AF9749" t="s">
        <v>233</v>
      </c>
      <c r="AG9749">
        <v>60653</v>
      </c>
      <c r="AH9749" t="s">
        <v>111</v>
      </c>
      <c r="AI9749" t="s">
        <v>8149</v>
      </c>
      <c r="AJ9749" t="s">
        <v>31</v>
      </c>
      <c r="AK9749" t="s">
        <v>67</v>
      </c>
      <c r="AL9749" t="s">
        <v>8150</v>
      </c>
      <c r="AM9749">
        <v>10.984</v>
      </c>
      <c r="AN9749">
        <v>2</v>
      </c>
      <c r="AO9749">
        <v>0.6</v>
      </c>
      <c r="AP9749">
        <v>-7.9634</v>
      </c>
      <c r="AQ9749">
        <f>YEAR(Table1[[#This Row],[Order Date]])</f>
        <v>2014</v>
      </c>
      <c r="AR9749" t="str">
        <f>TEXT(Table1[[#This Row],[Order Date]],"mmmm")</f>
        <v>November</v>
      </c>
      <c r="AS9749" t="str">
        <f>"Q"&amp;ROUNDUP(MONTH(Table1[[#This Row],[Order Date]])/3,0)</f>
        <v>Q4</v>
      </c>
      <c r="AT9749">
        <f>IF(Table1[[#This Row],[Sales]]=0,0,Table1[[#This Row],[Profit]]/Table1[[#This Row],[Sales]])</f>
        <v>-0.72499999999999998</v>
      </c>
    </row>
    <row r="9750" spans="22:46" x14ac:dyDescent="0.3">
      <c r="V9750">
        <v>9749</v>
      </c>
      <c r="W9750" t="s">
        <v>11629</v>
      </c>
      <c r="X9750" s="1">
        <v>41954</v>
      </c>
      <c r="Y9750" t="s">
        <v>5475</v>
      </c>
      <c r="Z9750" t="s">
        <v>51</v>
      </c>
      <c r="AA9750" t="s">
        <v>64</v>
      </c>
      <c r="AB9750" t="s">
        <v>65</v>
      </c>
      <c r="AC9750" t="s">
        <v>25</v>
      </c>
      <c r="AD9750" t="s">
        <v>26</v>
      </c>
      <c r="AE9750" t="s">
        <v>342</v>
      </c>
      <c r="AF9750" t="s">
        <v>233</v>
      </c>
      <c r="AG9750">
        <v>60653</v>
      </c>
      <c r="AH9750" t="s">
        <v>111</v>
      </c>
      <c r="AI9750" t="s">
        <v>2025</v>
      </c>
      <c r="AJ9750" t="s">
        <v>31</v>
      </c>
      <c r="AK9750" t="s">
        <v>35</v>
      </c>
      <c r="AL9750" t="s">
        <v>2026</v>
      </c>
      <c r="AM9750">
        <v>797.94399999999996</v>
      </c>
      <c r="AN9750">
        <v>4</v>
      </c>
      <c r="AO9750">
        <v>0.3</v>
      </c>
      <c r="AP9750">
        <v>-56.996000000000002</v>
      </c>
      <c r="AQ9750">
        <f>YEAR(Table1[[#This Row],[Order Date]])</f>
        <v>2014</v>
      </c>
      <c r="AR9750" t="str">
        <f>TEXT(Table1[[#This Row],[Order Date]],"mmmm")</f>
        <v>November</v>
      </c>
      <c r="AS9750" t="str">
        <f>"Q"&amp;ROUNDUP(MONTH(Table1[[#This Row],[Order Date]])/3,0)</f>
        <v>Q4</v>
      </c>
      <c r="AT9750">
        <f>IF(Table1[[#This Row],[Sales]]=0,0,Table1[[#This Row],[Profit]]/Table1[[#This Row],[Sales]])</f>
        <v>-7.1428571428571438E-2</v>
      </c>
    </row>
    <row r="9751" spans="22:46" x14ac:dyDescent="0.3">
      <c r="V9751">
        <v>9750</v>
      </c>
      <c r="W9751" t="s">
        <v>11630</v>
      </c>
      <c r="X9751" s="1">
        <v>42433</v>
      </c>
      <c r="Y9751" s="1">
        <v>42585</v>
      </c>
      <c r="Z9751" t="s">
        <v>51</v>
      </c>
      <c r="AA9751" t="s">
        <v>6092</v>
      </c>
      <c r="AB9751" t="s">
        <v>6093</v>
      </c>
      <c r="AC9751" t="s">
        <v>41</v>
      </c>
      <c r="AD9751" t="s">
        <v>26</v>
      </c>
      <c r="AE9751" t="s">
        <v>275</v>
      </c>
      <c r="AF9751" t="s">
        <v>3044</v>
      </c>
      <c r="AG9751">
        <v>3820</v>
      </c>
      <c r="AH9751" t="s">
        <v>160</v>
      </c>
      <c r="AI9751" t="s">
        <v>1872</v>
      </c>
      <c r="AJ9751" t="s">
        <v>73</v>
      </c>
      <c r="AK9751" t="s">
        <v>176</v>
      </c>
      <c r="AL9751" t="s">
        <v>1873</v>
      </c>
      <c r="AM9751">
        <v>159.97999999999999</v>
      </c>
      <c r="AN9751">
        <v>2</v>
      </c>
      <c r="AO9751">
        <v>0</v>
      </c>
      <c r="AP9751">
        <v>57.592799999999997</v>
      </c>
      <c r="AQ9751">
        <f>YEAR(Table1[[#This Row],[Order Date]])</f>
        <v>2016</v>
      </c>
      <c r="AR9751" t="str">
        <f>TEXT(Table1[[#This Row],[Order Date]],"mmmm")</f>
        <v>March</v>
      </c>
      <c r="AS9751" t="str">
        <f>"Q"&amp;ROUNDUP(MONTH(Table1[[#This Row],[Order Date]])/3,0)</f>
        <v>Q1</v>
      </c>
      <c r="AT9751">
        <f>IF(Table1[[#This Row],[Sales]]=0,0,Table1[[#This Row],[Profit]]/Table1[[#This Row],[Sales]])</f>
        <v>0.36</v>
      </c>
    </row>
    <row r="9752" spans="22:46" x14ac:dyDescent="0.3">
      <c r="V9752">
        <v>9751</v>
      </c>
      <c r="W9752" t="s">
        <v>11631</v>
      </c>
      <c r="X9752" s="1">
        <v>42654</v>
      </c>
      <c r="Y9752" t="s">
        <v>5725</v>
      </c>
      <c r="Z9752" t="s">
        <v>51</v>
      </c>
      <c r="AA9752" t="s">
        <v>2060</v>
      </c>
      <c r="AB9752" t="s">
        <v>2061</v>
      </c>
      <c r="AC9752" t="s">
        <v>25</v>
      </c>
      <c r="AD9752" t="s">
        <v>26</v>
      </c>
      <c r="AE9752" t="s">
        <v>342</v>
      </c>
      <c r="AF9752" t="s">
        <v>233</v>
      </c>
      <c r="AG9752">
        <v>60610</v>
      </c>
      <c r="AH9752" t="s">
        <v>111</v>
      </c>
      <c r="AI9752" t="s">
        <v>6508</v>
      </c>
      <c r="AJ9752" t="s">
        <v>46</v>
      </c>
      <c r="AK9752" t="s">
        <v>70</v>
      </c>
      <c r="AL9752" t="s">
        <v>6509</v>
      </c>
      <c r="AM9752">
        <v>5.3440000000000003</v>
      </c>
      <c r="AN9752">
        <v>2</v>
      </c>
      <c r="AO9752">
        <v>0.2</v>
      </c>
      <c r="AP9752">
        <v>0.66800000000000004</v>
      </c>
      <c r="AQ9752">
        <f>YEAR(Table1[[#This Row],[Order Date]])</f>
        <v>2016</v>
      </c>
      <c r="AR9752" t="str">
        <f>TEXT(Table1[[#This Row],[Order Date]],"mmmm")</f>
        <v>October</v>
      </c>
      <c r="AS9752" t="str">
        <f>"Q"&amp;ROUNDUP(MONTH(Table1[[#This Row],[Order Date]])/3,0)</f>
        <v>Q4</v>
      </c>
      <c r="AT9752">
        <f>IF(Table1[[#This Row],[Sales]]=0,0,Table1[[#This Row],[Profit]]/Table1[[#This Row],[Sales]])</f>
        <v>0.125</v>
      </c>
    </row>
    <row r="9753" spans="22:46" x14ac:dyDescent="0.3">
      <c r="V9753">
        <v>9752</v>
      </c>
      <c r="W9753" t="s">
        <v>11631</v>
      </c>
      <c r="X9753" s="1">
        <v>42654</v>
      </c>
      <c r="Y9753" t="s">
        <v>5725</v>
      </c>
      <c r="Z9753" t="s">
        <v>51</v>
      </c>
      <c r="AA9753" t="s">
        <v>2060</v>
      </c>
      <c r="AB9753" t="s">
        <v>2061</v>
      </c>
      <c r="AC9753" t="s">
        <v>25</v>
      </c>
      <c r="AD9753" t="s">
        <v>26</v>
      </c>
      <c r="AE9753" t="s">
        <v>342</v>
      </c>
      <c r="AF9753" t="s">
        <v>233</v>
      </c>
      <c r="AG9753">
        <v>60610</v>
      </c>
      <c r="AH9753" t="s">
        <v>111</v>
      </c>
      <c r="AI9753" t="s">
        <v>5288</v>
      </c>
      <c r="AJ9753" t="s">
        <v>46</v>
      </c>
      <c r="AK9753" t="s">
        <v>70</v>
      </c>
      <c r="AL9753" t="s">
        <v>5289</v>
      </c>
      <c r="AM9753">
        <v>27.72</v>
      </c>
      <c r="AN9753">
        <v>3</v>
      </c>
      <c r="AO9753">
        <v>0.2</v>
      </c>
      <c r="AP9753">
        <v>3.4649999999999999</v>
      </c>
      <c r="AQ9753">
        <f>YEAR(Table1[[#This Row],[Order Date]])</f>
        <v>2016</v>
      </c>
      <c r="AR9753" t="str">
        <f>TEXT(Table1[[#This Row],[Order Date]],"mmmm")</f>
        <v>October</v>
      </c>
      <c r="AS9753" t="str">
        <f>"Q"&amp;ROUNDUP(MONTH(Table1[[#This Row],[Order Date]])/3,0)</f>
        <v>Q4</v>
      </c>
      <c r="AT9753">
        <f>IF(Table1[[#This Row],[Sales]]=0,0,Table1[[#This Row],[Profit]]/Table1[[#This Row],[Sales]])</f>
        <v>0.125</v>
      </c>
    </row>
    <row r="9754" spans="22:46" x14ac:dyDescent="0.3">
      <c r="V9754">
        <v>9753</v>
      </c>
      <c r="W9754" t="s">
        <v>11632</v>
      </c>
      <c r="X9754" s="1">
        <v>42552</v>
      </c>
      <c r="Y9754" s="1">
        <v>42407</v>
      </c>
      <c r="Z9754" t="s">
        <v>207</v>
      </c>
      <c r="AA9754" t="s">
        <v>1203</v>
      </c>
      <c r="AB9754" t="s">
        <v>1204</v>
      </c>
      <c r="AC9754" t="s">
        <v>108</v>
      </c>
      <c r="AD9754" t="s">
        <v>26</v>
      </c>
      <c r="AE9754" t="s">
        <v>99</v>
      </c>
      <c r="AF9754" t="s">
        <v>100</v>
      </c>
      <c r="AG9754">
        <v>98115</v>
      </c>
      <c r="AH9754" t="s">
        <v>44</v>
      </c>
      <c r="AI9754" t="s">
        <v>3295</v>
      </c>
      <c r="AJ9754" t="s">
        <v>46</v>
      </c>
      <c r="AK9754" t="s">
        <v>77</v>
      </c>
      <c r="AL9754" t="s">
        <v>3296</v>
      </c>
      <c r="AM9754">
        <v>2.496</v>
      </c>
      <c r="AN9754">
        <v>1</v>
      </c>
      <c r="AO9754">
        <v>0.2</v>
      </c>
      <c r="AP9754">
        <v>0.90480000000000005</v>
      </c>
      <c r="AQ9754">
        <f>YEAR(Table1[[#This Row],[Order Date]])</f>
        <v>2016</v>
      </c>
      <c r="AR9754" t="str">
        <f>TEXT(Table1[[#This Row],[Order Date]],"mmmm")</f>
        <v>July</v>
      </c>
      <c r="AS9754" t="str">
        <f>"Q"&amp;ROUNDUP(MONTH(Table1[[#This Row],[Order Date]])/3,0)</f>
        <v>Q3</v>
      </c>
      <c r="AT9754">
        <f>IF(Table1[[#This Row],[Sales]]=0,0,Table1[[#This Row],[Profit]]/Table1[[#This Row],[Sales]])</f>
        <v>0.36250000000000004</v>
      </c>
    </row>
    <row r="9755" spans="22:46" x14ac:dyDescent="0.3">
      <c r="V9755">
        <v>9754</v>
      </c>
      <c r="W9755" t="s">
        <v>11633</v>
      </c>
      <c r="X9755" s="1">
        <v>42821</v>
      </c>
      <c r="Y9755" t="s">
        <v>5255</v>
      </c>
      <c r="Z9755" t="s">
        <v>22</v>
      </c>
      <c r="AA9755" t="s">
        <v>513</v>
      </c>
      <c r="AB9755" t="s">
        <v>514</v>
      </c>
      <c r="AC9755" t="s">
        <v>25</v>
      </c>
      <c r="AD9755" t="s">
        <v>26</v>
      </c>
      <c r="AE9755" t="s">
        <v>1646</v>
      </c>
      <c r="AF9755" t="s">
        <v>358</v>
      </c>
      <c r="AG9755">
        <v>23223</v>
      </c>
      <c r="AH9755" t="s">
        <v>29</v>
      </c>
      <c r="AI9755" t="s">
        <v>7557</v>
      </c>
      <c r="AJ9755" t="s">
        <v>46</v>
      </c>
      <c r="AK9755" t="s">
        <v>47</v>
      </c>
      <c r="AL9755" t="s">
        <v>7558</v>
      </c>
      <c r="AM9755">
        <v>8.26</v>
      </c>
      <c r="AN9755">
        <v>2</v>
      </c>
      <c r="AO9755">
        <v>0</v>
      </c>
      <c r="AP9755">
        <v>3.7995999999999999</v>
      </c>
      <c r="AQ9755">
        <f>YEAR(Table1[[#This Row],[Order Date]])</f>
        <v>2017</v>
      </c>
      <c r="AR9755" t="str">
        <f>TEXT(Table1[[#This Row],[Order Date]],"mmmm")</f>
        <v>March</v>
      </c>
      <c r="AS9755" t="str">
        <f>"Q"&amp;ROUNDUP(MONTH(Table1[[#This Row],[Order Date]])/3,0)</f>
        <v>Q1</v>
      </c>
      <c r="AT9755">
        <f>IF(Table1[[#This Row],[Sales]]=0,0,Table1[[#This Row],[Profit]]/Table1[[#This Row],[Sales]])</f>
        <v>0.46</v>
      </c>
    </row>
    <row r="9756" spans="22:46" x14ac:dyDescent="0.3">
      <c r="V9756">
        <v>9755</v>
      </c>
      <c r="W9756" t="s">
        <v>11633</v>
      </c>
      <c r="X9756" s="1">
        <v>42821</v>
      </c>
      <c r="Y9756" t="s">
        <v>5255</v>
      </c>
      <c r="Z9756" t="s">
        <v>22</v>
      </c>
      <c r="AA9756" t="s">
        <v>513</v>
      </c>
      <c r="AB9756" t="s">
        <v>514</v>
      </c>
      <c r="AC9756" t="s">
        <v>25</v>
      </c>
      <c r="AD9756" t="s">
        <v>26</v>
      </c>
      <c r="AE9756" t="s">
        <v>1646</v>
      </c>
      <c r="AF9756" t="s">
        <v>358</v>
      </c>
      <c r="AG9756">
        <v>23223</v>
      </c>
      <c r="AH9756" t="s">
        <v>29</v>
      </c>
      <c r="AI9756" t="s">
        <v>1013</v>
      </c>
      <c r="AJ9756" t="s">
        <v>46</v>
      </c>
      <c r="AK9756" t="s">
        <v>77</v>
      </c>
      <c r="AL9756" t="s">
        <v>1014</v>
      </c>
      <c r="AM9756">
        <v>17.760000000000002</v>
      </c>
      <c r="AN9756">
        <v>2</v>
      </c>
      <c r="AO9756">
        <v>0</v>
      </c>
      <c r="AP9756">
        <v>8.8800000000000008</v>
      </c>
      <c r="AQ9756">
        <f>YEAR(Table1[[#This Row],[Order Date]])</f>
        <v>2017</v>
      </c>
      <c r="AR9756" t="str">
        <f>TEXT(Table1[[#This Row],[Order Date]],"mmmm")</f>
        <v>March</v>
      </c>
      <c r="AS9756" t="str">
        <f>"Q"&amp;ROUNDUP(MONTH(Table1[[#This Row],[Order Date]])/3,0)</f>
        <v>Q1</v>
      </c>
      <c r="AT9756">
        <f>IF(Table1[[#This Row],[Sales]]=0,0,Table1[[#This Row],[Profit]]/Table1[[#This Row],[Sales]])</f>
        <v>0.5</v>
      </c>
    </row>
    <row r="9757" spans="22:46" x14ac:dyDescent="0.3">
      <c r="V9757">
        <v>9756</v>
      </c>
      <c r="W9757" t="s">
        <v>11633</v>
      </c>
      <c r="X9757" s="1">
        <v>42821</v>
      </c>
      <c r="Y9757" t="s">
        <v>5255</v>
      </c>
      <c r="Z9757" t="s">
        <v>22</v>
      </c>
      <c r="AA9757" t="s">
        <v>513</v>
      </c>
      <c r="AB9757" t="s">
        <v>514</v>
      </c>
      <c r="AC9757" t="s">
        <v>25</v>
      </c>
      <c r="AD9757" t="s">
        <v>26</v>
      </c>
      <c r="AE9757" t="s">
        <v>1646</v>
      </c>
      <c r="AF9757" t="s">
        <v>358</v>
      </c>
      <c r="AG9757">
        <v>23223</v>
      </c>
      <c r="AH9757" t="s">
        <v>29</v>
      </c>
      <c r="AI9757" t="s">
        <v>6683</v>
      </c>
      <c r="AJ9757" t="s">
        <v>46</v>
      </c>
      <c r="AK9757" t="s">
        <v>60</v>
      </c>
      <c r="AL9757" t="s">
        <v>6684</v>
      </c>
      <c r="AM9757">
        <v>332.94</v>
      </c>
      <c r="AN9757">
        <v>3</v>
      </c>
      <c r="AO9757">
        <v>0</v>
      </c>
      <c r="AP9757">
        <v>9.9882000000000009</v>
      </c>
      <c r="AQ9757">
        <f>YEAR(Table1[[#This Row],[Order Date]])</f>
        <v>2017</v>
      </c>
      <c r="AR9757" t="str">
        <f>TEXT(Table1[[#This Row],[Order Date]],"mmmm")</f>
        <v>March</v>
      </c>
      <c r="AS9757" t="str">
        <f>"Q"&amp;ROUNDUP(MONTH(Table1[[#This Row],[Order Date]])/3,0)</f>
        <v>Q1</v>
      </c>
      <c r="AT9757">
        <f>IF(Table1[[#This Row],[Sales]]=0,0,Table1[[#This Row],[Profit]]/Table1[[#This Row],[Sales]])</f>
        <v>3.0000000000000002E-2</v>
      </c>
    </row>
    <row r="9758" spans="22:46" x14ac:dyDescent="0.3">
      <c r="V9758">
        <v>9757</v>
      </c>
      <c r="W9758" t="s">
        <v>11633</v>
      </c>
      <c r="X9758" s="1">
        <v>42821</v>
      </c>
      <c r="Y9758" t="s">
        <v>5255</v>
      </c>
      <c r="Z9758" t="s">
        <v>22</v>
      </c>
      <c r="AA9758" t="s">
        <v>513</v>
      </c>
      <c r="AB9758" t="s">
        <v>514</v>
      </c>
      <c r="AC9758" t="s">
        <v>25</v>
      </c>
      <c r="AD9758" t="s">
        <v>26</v>
      </c>
      <c r="AE9758" t="s">
        <v>1646</v>
      </c>
      <c r="AF9758" t="s">
        <v>358</v>
      </c>
      <c r="AG9758">
        <v>23223</v>
      </c>
      <c r="AH9758" t="s">
        <v>29</v>
      </c>
      <c r="AI9758" t="s">
        <v>1241</v>
      </c>
      <c r="AJ9758" t="s">
        <v>31</v>
      </c>
      <c r="AK9758" t="s">
        <v>57</v>
      </c>
      <c r="AL9758" t="s">
        <v>1242</v>
      </c>
      <c r="AM9758">
        <v>292.10000000000002</v>
      </c>
      <c r="AN9758">
        <v>2</v>
      </c>
      <c r="AO9758">
        <v>0</v>
      </c>
      <c r="AP9758">
        <v>58.42</v>
      </c>
      <c r="AQ9758">
        <f>YEAR(Table1[[#This Row],[Order Date]])</f>
        <v>2017</v>
      </c>
      <c r="AR9758" t="str">
        <f>TEXT(Table1[[#This Row],[Order Date]],"mmmm")</f>
        <v>March</v>
      </c>
      <c r="AS9758" t="str">
        <f>"Q"&amp;ROUNDUP(MONTH(Table1[[#This Row],[Order Date]])/3,0)</f>
        <v>Q1</v>
      </c>
      <c r="AT9758">
        <f>IF(Table1[[#This Row],[Sales]]=0,0,Table1[[#This Row],[Profit]]/Table1[[#This Row],[Sales]])</f>
        <v>0.19999999999999998</v>
      </c>
    </row>
    <row r="9759" spans="22:46" x14ac:dyDescent="0.3">
      <c r="V9759">
        <v>9758</v>
      </c>
      <c r="W9759" t="s">
        <v>11633</v>
      </c>
      <c r="X9759" s="1">
        <v>42821</v>
      </c>
      <c r="Y9759" t="s">
        <v>5255</v>
      </c>
      <c r="Z9759" t="s">
        <v>22</v>
      </c>
      <c r="AA9759" t="s">
        <v>513</v>
      </c>
      <c r="AB9759" t="s">
        <v>514</v>
      </c>
      <c r="AC9759" t="s">
        <v>25</v>
      </c>
      <c r="AD9759" t="s">
        <v>26</v>
      </c>
      <c r="AE9759" t="s">
        <v>1646</v>
      </c>
      <c r="AF9759" t="s">
        <v>358</v>
      </c>
      <c r="AG9759">
        <v>23223</v>
      </c>
      <c r="AH9759" t="s">
        <v>29</v>
      </c>
      <c r="AI9759" t="s">
        <v>9646</v>
      </c>
      <c r="AJ9759" t="s">
        <v>73</v>
      </c>
      <c r="AK9759" t="s">
        <v>74</v>
      </c>
      <c r="AL9759" t="s">
        <v>9647</v>
      </c>
      <c r="AM9759">
        <v>206.1</v>
      </c>
      <c r="AN9759">
        <v>5</v>
      </c>
      <c r="AO9759">
        <v>0</v>
      </c>
      <c r="AP9759">
        <v>55.646999999999998</v>
      </c>
      <c r="AQ9759">
        <f>YEAR(Table1[[#This Row],[Order Date]])</f>
        <v>2017</v>
      </c>
      <c r="AR9759" t="str">
        <f>TEXT(Table1[[#This Row],[Order Date]],"mmmm")</f>
        <v>March</v>
      </c>
      <c r="AS9759" t="str">
        <f>"Q"&amp;ROUNDUP(MONTH(Table1[[#This Row],[Order Date]])/3,0)</f>
        <v>Q1</v>
      </c>
      <c r="AT9759">
        <f>IF(Table1[[#This Row],[Sales]]=0,0,Table1[[#This Row],[Profit]]/Table1[[#This Row],[Sales]])</f>
        <v>0.27</v>
      </c>
    </row>
    <row r="9760" spans="22:46" x14ac:dyDescent="0.3">
      <c r="V9760">
        <v>9759</v>
      </c>
      <c r="W9760" t="s">
        <v>11633</v>
      </c>
      <c r="X9760" s="1">
        <v>42821</v>
      </c>
      <c r="Y9760" t="s">
        <v>5255</v>
      </c>
      <c r="Z9760" t="s">
        <v>22</v>
      </c>
      <c r="AA9760" t="s">
        <v>513</v>
      </c>
      <c r="AB9760" t="s">
        <v>514</v>
      </c>
      <c r="AC9760" t="s">
        <v>25</v>
      </c>
      <c r="AD9760" t="s">
        <v>26</v>
      </c>
      <c r="AE9760" t="s">
        <v>1646</v>
      </c>
      <c r="AF9760" t="s">
        <v>358</v>
      </c>
      <c r="AG9760">
        <v>23223</v>
      </c>
      <c r="AH9760" t="s">
        <v>29</v>
      </c>
      <c r="AI9760" t="s">
        <v>1157</v>
      </c>
      <c r="AJ9760" t="s">
        <v>46</v>
      </c>
      <c r="AK9760" t="s">
        <v>94</v>
      </c>
      <c r="AL9760" t="s">
        <v>1158</v>
      </c>
      <c r="AM9760">
        <v>17.64</v>
      </c>
      <c r="AN9760">
        <v>4</v>
      </c>
      <c r="AO9760">
        <v>0</v>
      </c>
      <c r="AP9760">
        <v>8.1143999999999998</v>
      </c>
      <c r="AQ9760">
        <f>YEAR(Table1[[#This Row],[Order Date]])</f>
        <v>2017</v>
      </c>
      <c r="AR9760" t="str">
        <f>TEXT(Table1[[#This Row],[Order Date]],"mmmm")</f>
        <v>March</v>
      </c>
      <c r="AS9760" t="str">
        <f>"Q"&amp;ROUNDUP(MONTH(Table1[[#This Row],[Order Date]])/3,0)</f>
        <v>Q1</v>
      </c>
      <c r="AT9760">
        <f>IF(Table1[[#This Row],[Sales]]=0,0,Table1[[#This Row],[Profit]]/Table1[[#This Row],[Sales]])</f>
        <v>0.45999999999999996</v>
      </c>
    </row>
    <row r="9761" spans="22:46" x14ac:dyDescent="0.3">
      <c r="V9761">
        <v>9760</v>
      </c>
      <c r="W9761" t="s">
        <v>11634</v>
      </c>
      <c r="X9761" s="1">
        <v>42674</v>
      </c>
      <c r="Y9761" s="1">
        <v>42501</v>
      </c>
      <c r="Z9761" t="s">
        <v>51</v>
      </c>
      <c r="AA9761" t="s">
        <v>2318</v>
      </c>
      <c r="AB9761" t="s">
        <v>2319</v>
      </c>
      <c r="AC9761" t="s">
        <v>41</v>
      </c>
      <c r="AD9761" t="s">
        <v>26</v>
      </c>
      <c r="AE9761" t="s">
        <v>136</v>
      </c>
      <c r="AF9761" t="s">
        <v>43</v>
      </c>
      <c r="AG9761">
        <v>94109</v>
      </c>
      <c r="AH9761" t="s">
        <v>44</v>
      </c>
      <c r="AI9761" t="s">
        <v>5075</v>
      </c>
      <c r="AJ9761" t="s">
        <v>31</v>
      </c>
      <c r="AK9761" t="s">
        <v>35</v>
      </c>
      <c r="AL9761" t="s">
        <v>5076</v>
      </c>
      <c r="AM9761">
        <v>1403.92</v>
      </c>
      <c r="AN9761">
        <v>5</v>
      </c>
      <c r="AO9761">
        <v>0.2</v>
      </c>
      <c r="AP9761">
        <v>70.195999999999998</v>
      </c>
      <c r="AQ9761">
        <f>YEAR(Table1[[#This Row],[Order Date]])</f>
        <v>2016</v>
      </c>
      <c r="AR9761" t="str">
        <f>TEXT(Table1[[#This Row],[Order Date]],"mmmm")</f>
        <v>October</v>
      </c>
      <c r="AS9761" t="str">
        <f>"Q"&amp;ROUNDUP(MONTH(Table1[[#This Row],[Order Date]])/3,0)</f>
        <v>Q4</v>
      </c>
      <c r="AT9761">
        <f>IF(Table1[[#This Row],[Sales]]=0,0,Table1[[#This Row],[Profit]]/Table1[[#This Row],[Sales]])</f>
        <v>4.9999999999999996E-2</v>
      </c>
    </row>
    <row r="9762" spans="22:46" x14ac:dyDescent="0.3">
      <c r="V9762">
        <v>9761</v>
      </c>
      <c r="W9762" t="s">
        <v>11635</v>
      </c>
      <c r="X9762" s="1">
        <v>43043</v>
      </c>
      <c r="Y9762" s="1">
        <v>42958</v>
      </c>
      <c r="Z9762" t="s">
        <v>51</v>
      </c>
      <c r="AA9762" t="s">
        <v>4294</v>
      </c>
      <c r="AB9762" t="s">
        <v>4295</v>
      </c>
      <c r="AC9762" t="s">
        <v>108</v>
      </c>
      <c r="AD9762" t="s">
        <v>26</v>
      </c>
      <c r="AE9762" t="s">
        <v>11636</v>
      </c>
      <c r="AF9762" t="s">
        <v>1924</v>
      </c>
      <c r="AG9762">
        <v>72762</v>
      </c>
      <c r="AH9762" t="s">
        <v>29</v>
      </c>
      <c r="AI9762" t="s">
        <v>7358</v>
      </c>
      <c r="AJ9762" t="s">
        <v>46</v>
      </c>
      <c r="AK9762" t="s">
        <v>70</v>
      </c>
      <c r="AL9762" t="s">
        <v>7359</v>
      </c>
      <c r="AM9762">
        <v>4.3</v>
      </c>
      <c r="AN9762">
        <v>2</v>
      </c>
      <c r="AO9762">
        <v>0</v>
      </c>
      <c r="AP9762">
        <v>1.419</v>
      </c>
      <c r="AQ9762">
        <f>YEAR(Table1[[#This Row],[Order Date]])</f>
        <v>2017</v>
      </c>
      <c r="AR9762" t="str">
        <f>TEXT(Table1[[#This Row],[Order Date]],"mmmm")</f>
        <v>November</v>
      </c>
      <c r="AS9762" t="str">
        <f>"Q"&amp;ROUNDUP(MONTH(Table1[[#This Row],[Order Date]])/3,0)</f>
        <v>Q4</v>
      </c>
      <c r="AT9762">
        <f>IF(Table1[[#This Row],[Sales]]=0,0,Table1[[#This Row],[Profit]]/Table1[[#This Row],[Sales]])</f>
        <v>0.33</v>
      </c>
    </row>
    <row r="9763" spans="22:46" x14ac:dyDescent="0.3">
      <c r="V9763">
        <v>9762</v>
      </c>
      <c r="W9763" t="s">
        <v>11637</v>
      </c>
      <c r="X9763" s="1">
        <v>41684</v>
      </c>
      <c r="Y9763" t="s">
        <v>1781</v>
      </c>
      <c r="Z9763" t="s">
        <v>51</v>
      </c>
      <c r="AA9763" t="s">
        <v>4768</v>
      </c>
      <c r="AB9763" t="s">
        <v>4769</v>
      </c>
      <c r="AC9763" t="s">
        <v>41</v>
      </c>
      <c r="AD9763" t="s">
        <v>26</v>
      </c>
      <c r="AE9763" t="s">
        <v>99</v>
      </c>
      <c r="AF9763" t="s">
        <v>100</v>
      </c>
      <c r="AG9763">
        <v>98103</v>
      </c>
      <c r="AH9763" t="s">
        <v>44</v>
      </c>
      <c r="AI9763" t="s">
        <v>4961</v>
      </c>
      <c r="AJ9763" t="s">
        <v>73</v>
      </c>
      <c r="AK9763" t="s">
        <v>176</v>
      </c>
      <c r="AL9763" t="s">
        <v>4962</v>
      </c>
      <c r="AM9763">
        <v>239.97</v>
      </c>
      <c r="AN9763">
        <v>3</v>
      </c>
      <c r="AO9763">
        <v>0</v>
      </c>
      <c r="AP9763">
        <v>86.389200000000002</v>
      </c>
      <c r="AQ9763">
        <f>YEAR(Table1[[#This Row],[Order Date]])</f>
        <v>2014</v>
      </c>
      <c r="AR9763" t="str">
        <f>TEXT(Table1[[#This Row],[Order Date]],"mmmm")</f>
        <v>February</v>
      </c>
      <c r="AS9763" t="str">
        <f>"Q"&amp;ROUNDUP(MONTH(Table1[[#This Row],[Order Date]])/3,0)</f>
        <v>Q1</v>
      </c>
      <c r="AT9763">
        <f>IF(Table1[[#This Row],[Sales]]=0,0,Table1[[#This Row],[Profit]]/Table1[[#This Row],[Sales]])</f>
        <v>0.36</v>
      </c>
    </row>
    <row r="9764" spans="22:46" x14ac:dyDescent="0.3">
      <c r="V9764">
        <v>9763</v>
      </c>
      <c r="W9764" t="s">
        <v>11637</v>
      </c>
      <c r="X9764" s="1">
        <v>41684</v>
      </c>
      <c r="Y9764" t="s">
        <v>1781</v>
      </c>
      <c r="Z9764" t="s">
        <v>51</v>
      </c>
      <c r="AA9764" t="s">
        <v>4768</v>
      </c>
      <c r="AB9764" t="s">
        <v>4769</v>
      </c>
      <c r="AC9764" t="s">
        <v>41</v>
      </c>
      <c r="AD9764" t="s">
        <v>26</v>
      </c>
      <c r="AE9764" t="s">
        <v>99</v>
      </c>
      <c r="AF9764" t="s">
        <v>100</v>
      </c>
      <c r="AG9764">
        <v>98103</v>
      </c>
      <c r="AH9764" t="s">
        <v>44</v>
      </c>
      <c r="AI9764" t="s">
        <v>6236</v>
      </c>
      <c r="AJ9764" t="s">
        <v>46</v>
      </c>
      <c r="AK9764" t="s">
        <v>80</v>
      </c>
      <c r="AL9764" t="s">
        <v>6237</v>
      </c>
      <c r="AM9764">
        <v>81.96</v>
      </c>
      <c r="AN9764">
        <v>2</v>
      </c>
      <c r="AO9764">
        <v>0</v>
      </c>
      <c r="AP9764">
        <v>22.948799999999999</v>
      </c>
      <c r="AQ9764">
        <f>YEAR(Table1[[#This Row],[Order Date]])</f>
        <v>2014</v>
      </c>
      <c r="AR9764" t="str">
        <f>TEXT(Table1[[#This Row],[Order Date]],"mmmm")</f>
        <v>February</v>
      </c>
      <c r="AS9764" t="str">
        <f>"Q"&amp;ROUNDUP(MONTH(Table1[[#This Row],[Order Date]])/3,0)</f>
        <v>Q1</v>
      </c>
      <c r="AT9764">
        <f>IF(Table1[[#This Row],[Sales]]=0,0,Table1[[#This Row],[Profit]]/Table1[[#This Row],[Sales]])</f>
        <v>0.28000000000000003</v>
      </c>
    </row>
    <row r="9765" spans="22:46" x14ac:dyDescent="0.3">
      <c r="V9765">
        <v>9764</v>
      </c>
      <c r="W9765" t="s">
        <v>11637</v>
      </c>
      <c r="X9765" s="1">
        <v>41684</v>
      </c>
      <c r="Y9765" t="s">
        <v>1781</v>
      </c>
      <c r="Z9765" t="s">
        <v>51</v>
      </c>
      <c r="AA9765" t="s">
        <v>4768</v>
      </c>
      <c r="AB9765" t="s">
        <v>4769</v>
      </c>
      <c r="AC9765" t="s">
        <v>41</v>
      </c>
      <c r="AD9765" t="s">
        <v>26</v>
      </c>
      <c r="AE9765" t="s">
        <v>99</v>
      </c>
      <c r="AF9765" t="s">
        <v>100</v>
      </c>
      <c r="AG9765">
        <v>98103</v>
      </c>
      <c r="AH9765" t="s">
        <v>44</v>
      </c>
      <c r="AI9765" t="s">
        <v>6560</v>
      </c>
      <c r="AJ9765" t="s">
        <v>46</v>
      </c>
      <c r="AK9765" t="s">
        <v>651</v>
      </c>
      <c r="AL9765" t="s">
        <v>6561</v>
      </c>
      <c r="AM9765">
        <v>238.62</v>
      </c>
      <c r="AN9765">
        <v>2</v>
      </c>
      <c r="AO9765">
        <v>0</v>
      </c>
      <c r="AP9765">
        <v>4.7724000000000002</v>
      </c>
      <c r="AQ9765">
        <f>YEAR(Table1[[#This Row],[Order Date]])</f>
        <v>2014</v>
      </c>
      <c r="AR9765" t="str">
        <f>TEXT(Table1[[#This Row],[Order Date]],"mmmm")</f>
        <v>February</v>
      </c>
      <c r="AS9765" t="str">
        <f>"Q"&amp;ROUNDUP(MONTH(Table1[[#This Row],[Order Date]])/3,0)</f>
        <v>Q1</v>
      </c>
      <c r="AT9765">
        <f>IF(Table1[[#This Row],[Sales]]=0,0,Table1[[#This Row],[Profit]]/Table1[[#This Row],[Sales]])</f>
        <v>0.02</v>
      </c>
    </row>
    <row r="9766" spans="22:46" x14ac:dyDescent="0.3">
      <c r="V9766">
        <v>9765</v>
      </c>
      <c r="W9766" t="s">
        <v>11638</v>
      </c>
      <c r="X9766" s="1">
        <v>41808</v>
      </c>
      <c r="Y9766" t="s">
        <v>2520</v>
      </c>
      <c r="Z9766" t="s">
        <v>51</v>
      </c>
      <c r="AA9766" t="s">
        <v>4694</v>
      </c>
      <c r="AB9766" t="s">
        <v>4695</v>
      </c>
      <c r="AC9766" t="s">
        <v>25</v>
      </c>
      <c r="AD9766" t="s">
        <v>26</v>
      </c>
      <c r="AE9766" t="s">
        <v>42</v>
      </c>
      <c r="AF9766" t="s">
        <v>43</v>
      </c>
      <c r="AG9766">
        <v>90036</v>
      </c>
      <c r="AH9766" t="s">
        <v>44</v>
      </c>
      <c r="AI9766" t="s">
        <v>691</v>
      </c>
      <c r="AJ9766" t="s">
        <v>73</v>
      </c>
      <c r="AK9766" t="s">
        <v>74</v>
      </c>
      <c r="AL9766" t="s">
        <v>692</v>
      </c>
      <c r="AM9766">
        <v>139.80000000000001</v>
      </c>
      <c r="AN9766">
        <v>5</v>
      </c>
      <c r="AO9766">
        <v>0.2</v>
      </c>
      <c r="AP9766">
        <v>12.2325</v>
      </c>
      <c r="AQ9766">
        <f>YEAR(Table1[[#This Row],[Order Date]])</f>
        <v>2014</v>
      </c>
      <c r="AR9766" t="str">
        <f>TEXT(Table1[[#This Row],[Order Date]],"mmmm")</f>
        <v>June</v>
      </c>
      <c r="AS9766" t="str">
        <f>"Q"&amp;ROUNDUP(MONTH(Table1[[#This Row],[Order Date]])/3,0)</f>
        <v>Q2</v>
      </c>
      <c r="AT9766">
        <f>IF(Table1[[#This Row],[Sales]]=0,0,Table1[[#This Row],[Profit]]/Table1[[#This Row],[Sales]])</f>
        <v>8.7499999999999994E-2</v>
      </c>
    </row>
    <row r="9767" spans="22:46" x14ac:dyDescent="0.3">
      <c r="V9767">
        <v>9766</v>
      </c>
      <c r="W9767" t="s">
        <v>11639</v>
      </c>
      <c r="X9767" s="1">
        <v>42794</v>
      </c>
      <c r="Y9767" s="1">
        <v>42889</v>
      </c>
      <c r="Z9767" t="s">
        <v>51</v>
      </c>
      <c r="AA9767" t="s">
        <v>5322</v>
      </c>
      <c r="AB9767" t="s">
        <v>5323</v>
      </c>
      <c r="AC9767" t="s">
        <v>25</v>
      </c>
      <c r="AD9767" t="s">
        <v>26</v>
      </c>
      <c r="AE9767" t="s">
        <v>4161</v>
      </c>
      <c r="AF9767" t="s">
        <v>844</v>
      </c>
      <c r="AG9767">
        <v>6457</v>
      </c>
      <c r="AH9767" t="s">
        <v>160</v>
      </c>
      <c r="AI9767" t="s">
        <v>5316</v>
      </c>
      <c r="AJ9767" t="s">
        <v>46</v>
      </c>
      <c r="AK9767" t="s">
        <v>77</v>
      </c>
      <c r="AL9767" t="s">
        <v>5317</v>
      </c>
      <c r="AM9767">
        <v>9.84</v>
      </c>
      <c r="AN9767">
        <v>2</v>
      </c>
      <c r="AO9767">
        <v>0</v>
      </c>
      <c r="AP9767">
        <v>4.7232000000000003</v>
      </c>
      <c r="AQ9767">
        <f>YEAR(Table1[[#This Row],[Order Date]])</f>
        <v>2017</v>
      </c>
      <c r="AR9767" t="str">
        <f>TEXT(Table1[[#This Row],[Order Date]],"mmmm")</f>
        <v>February</v>
      </c>
      <c r="AS9767" t="str">
        <f>"Q"&amp;ROUNDUP(MONTH(Table1[[#This Row],[Order Date]])/3,0)</f>
        <v>Q1</v>
      </c>
      <c r="AT9767">
        <f>IF(Table1[[#This Row],[Sales]]=0,0,Table1[[#This Row],[Profit]]/Table1[[#This Row],[Sales]])</f>
        <v>0.48000000000000004</v>
      </c>
    </row>
    <row r="9768" spans="22:46" x14ac:dyDescent="0.3">
      <c r="V9768">
        <v>9767</v>
      </c>
      <c r="W9768" t="s">
        <v>11639</v>
      </c>
      <c r="X9768" s="1">
        <v>42794</v>
      </c>
      <c r="Y9768" s="1">
        <v>42889</v>
      </c>
      <c r="Z9768" t="s">
        <v>51</v>
      </c>
      <c r="AA9768" t="s">
        <v>5322</v>
      </c>
      <c r="AB9768" t="s">
        <v>5323</v>
      </c>
      <c r="AC9768" t="s">
        <v>25</v>
      </c>
      <c r="AD9768" t="s">
        <v>26</v>
      </c>
      <c r="AE9768" t="s">
        <v>4161</v>
      </c>
      <c r="AF9768" t="s">
        <v>844</v>
      </c>
      <c r="AG9768">
        <v>6457</v>
      </c>
      <c r="AH9768" t="s">
        <v>160</v>
      </c>
      <c r="AI9768" t="s">
        <v>2478</v>
      </c>
      <c r="AJ9768" t="s">
        <v>46</v>
      </c>
      <c r="AK9768" t="s">
        <v>94</v>
      </c>
      <c r="AL9768" t="s">
        <v>2479</v>
      </c>
      <c r="AM9768">
        <v>7.78</v>
      </c>
      <c r="AN9768">
        <v>1</v>
      </c>
      <c r="AO9768">
        <v>0</v>
      </c>
      <c r="AP9768">
        <v>3.5009999999999999</v>
      </c>
      <c r="AQ9768">
        <f>YEAR(Table1[[#This Row],[Order Date]])</f>
        <v>2017</v>
      </c>
      <c r="AR9768" t="str">
        <f>TEXT(Table1[[#This Row],[Order Date]],"mmmm")</f>
        <v>February</v>
      </c>
      <c r="AS9768" t="str">
        <f>"Q"&amp;ROUNDUP(MONTH(Table1[[#This Row],[Order Date]])/3,0)</f>
        <v>Q1</v>
      </c>
      <c r="AT9768">
        <f>IF(Table1[[#This Row],[Sales]]=0,0,Table1[[#This Row],[Profit]]/Table1[[#This Row],[Sales]])</f>
        <v>0.44999999999999996</v>
      </c>
    </row>
    <row r="9769" spans="22:46" x14ac:dyDescent="0.3">
      <c r="V9769">
        <v>9768</v>
      </c>
      <c r="W9769" t="s">
        <v>11640</v>
      </c>
      <c r="X9769" s="1">
        <v>43078</v>
      </c>
      <c r="Y9769" t="s">
        <v>1540</v>
      </c>
      <c r="Z9769" t="s">
        <v>51</v>
      </c>
      <c r="AA9769" t="s">
        <v>5465</v>
      </c>
      <c r="AB9769" t="s">
        <v>5466</v>
      </c>
      <c r="AC9769" t="s">
        <v>25</v>
      </c>
      <c r="AD9769" t="s">
        <v>26</v>
      </c>
      <c r="AE9769" t="s">
        <v>7166</v>
      </c>
      <c r="AF9769" t="s">
        <v>267</v>
      </c>
      <c r="AG9769">
        <v>49505</v>
      </c>
      <c r="AH9769" t="s">
        <v>111</v>
      </c>
      <c r="AI9769" t="s">
        <v>4679</v>
      </c>
      <c r="AJ9769" t="s">
        <v>46</v>
      </c>
      <c r="AK9769" t="s">
        <v>77</v>
      </c>
      <c r="AL9769" t="s">
        <v>4680</v>
      </c>
      <c r="AM9769">
        <v>54.9</v>
      </c>
      <c r="AN9769">
        <v>5</v>
      </c>
      <c r="AO9769">
        <v>0</v>
      </c>
      <c r="AP9769">
        <v>26.901</v>
      </c>
      <c r="AQ9769">
        <f>YEAR(Table1[[#This Row],[Order Date]])</f>
        <v>2017</v>
      </c>
      <c r="AR9769" t="str">
        <f>TEXT(Table1[[#This Row],[Order Date]],"mmmm")</f>
        <v>December</v>
      </c>
      <c r="AS9769" t="str">
        <f>"Q"&amp;ROUNDUP(MONTH(Table1[[#This Row],[Order Date]])/3,0)</f>
        <v>Q4</v>
      </c>
      <c r="AT9769">
        <f>IF(Table1[[#This Row],[Sales]]=0,0,Table1[[#This Row],[Profit]]/Table1[[#This Row],[Sales]])</f>
        <v>0.49</v>
      </c>
    </row>
    <row r="9770" spans="22:46" x14ac:dyDescent="0.3">
      <c r="V9770">
        <v>9769</v>
      </c>
      <c r="W9770" t="s">
        <v>11641</v>
      </c>
      <c r="X9770" s="1">
        <v>43076</v>
      </c>
      <c r="Y9770" t="s">
        <v>932</v>
      </c>
      <c r="Z9770" t="s">
        <v>51</v>
      </c>
      <c r="AA9770" t="s">
        <v>4070</v>
      </c>
      <c r="AB9770" t="s">
        <v>4071</v>
      </c>
      <c r="AC9770" t="s">
        <v>108</v>
      </c>
      <c r="AD9770" t="s">
        <v>26</v>
      </c>
      <c r="AE9770" t="s">
        <v>136</v>
      </c>
      <c r="AF9770" t="s">
        <v>43</v>
      </c>
      <c r="AG9770">
        <v>94122</v>
      </c>
      <c r="AH9770" t="s">
        <v>44</v>
      </c>
      <c r="AI9770" t="s">
        <v>5969</v>
      </c>
      <c r="AJ9770" t="s">
        <v>46</v>
      </c>
      <c r="AK9770" t="s">
        <v>94</v>
      </c>
      <c r="AL9770" t="s">
        <v>5970</v>
      </c>
      <c r="AM9770">
        <v>50.04</v>
      </c>
      <c r="AN9770">
        <v>6</v>
      </c>
      <c r="AO9770">
        <v>0</v>
      </c>
      <c r="AP9770">
        <v>25.02</v>
      </c>
      <c r="AQ9770">
        <f>YEAR(Table1[[#This Row],[Order Date]])</f>
        <v>2017</v>
      </c>
      <c r="AR9770" t="str">
        <f>TEXT(Table1[[#This Row],[Order Date]],"mmmm")</f>
        <v>December</v>
      </c>
      <c r="AS9770" t="str">
        <f>"Q"&amp;ROUNDUP(MONTH(Table1[[#This Row],[Order Date]])/3,0)</f>
        <v>Q4</v>
      </c>
      <c r="AT9770">
        <f>IF(Table1[[#This Row],[Sales]]=0,0,Table1[[#This Row],[Profit]]/Table1[[#This Row],[Sales]])</f>
        <v>0.5</v>
      </c>
    </row>
    <row r="9771" spans="22:46" x14ac:dyDescent="0.3">
      <c r="V9771">
        <v>9770</v>
      </c>
      <c r="W9771" t="s">
        <v>11642</v>
      </c>
      <c r="X9771" s="1">
        <v>42698</v>
      </c>
      <c r="Y9771" t="s">
        <v>5775</v>
      </c>
      <c r="Z9771" t="s">
        <v>51</v>
      </c>
      <c r="AA9771" t="s">
        <v>3165</v>
      </c>
      <c r="AB9771" t="s">
        <v>3166</v>
      </c>
      <c r="AC9771" t="s">
        <v>108</v>
      </c>
      <c r="AD9771" t="s">
        <v>26</v>
      </c>
      <c r="AE9771" t="s">
        <v>2627</v>
      </c>
      <c r="AF9771" t="s">
        <v>55</v>
      </c>
      <c r="AG9771">
        <v>33012</v>
      </c>
      <c r="AH9771" t="s">
        <v>29</v>
      </c>
      <c r="AI9771" t="s">
        <v>2654</v>
      </c>
      <c r="AJ9771" t="s">
        <v>31</v>
      </c>
      <c r="AK9771" t="s">
        <v>32</v>
      </c>
      <c r="AL9771" t="s">
        <v>2655</v>
      </c>
      <c r="AM9771">
        <v>339.92</v>
      </c>
      <c r="AN9771">
        <v>5</v>
      </c>
      <c r="AO9771">
        <v>0.2</v>
      </c>
      <c r="AP9771">
        <v>8.4979999999999993</v>
      </c>
      <c r="AQ9771">
        <f>YEAR(Table1[[#This Row],[Order Date]])</f>
        <v>2016</v>
      </c>
      <c r="AR9771" t="str">
        <f>TEXT(Table1[[#This Row],[Order Date]],"mmmm")</f>
        <v>November</v>
      </c>
      <c r="AS9771" t="str">
        <f>"Q"&amp;ROUNDUP(MONTH(Table1[[#This Row],[Order Date]])/3,0)</f>
        <v>Q4</v>
      </c>
      <c r="AT9771">
        <f>IF(Table1[[#This Row],[Sales]]=0,0,Table1[[#This Row],[Profit]]/Table1[[#This Row],[Sales]])</f>
        <v>2.4999999999999998E-2</v>
      </c>
    </row>
    <row r="9772" spans="22:46" x14ac:dyDescent="0.3">
      <c r="V9772">
        <v>9771</v>
      </c>
      <c r="W9772" t="s">
        <v>11642</v>
      </c>
      <c r="X9772" s="1">
        <v>42698</v>
      </c>
      <c r="Y9772" t="s">
        <v>5775</v>
      </c>
      <c r="Z9772" t="s">
        <v>51</v>
      </c>
      <c r="AA9772" t="s">
        <v>3165</v>
      </c>
      <c r="AB9772" t="s">
        <v>3166</v>
      </c>
      <c r="AC9772" t="s">
        <v>108</v>
      </c>
      <c r="AD9772" t="s">
        <v>26</v>
      </c>
      <c r="AE9772" t="s">
        <v>2627</v>
      </c>
      <c r="AF9772" t="s">
        <v>55</v>
      </c>
      <c r="AG9772">
        <v>33012</v>
      </c>
      <c r="AH9772" t="s">
        <v>29</v>
      </c>
      <c r="AI9772" t="s">
        <v>5058</v>
      </c>
      <c r="AJ9772" t="s">
        <v>46</v>
      </c>
      <c r="AK9772" t="s">
        <v>94</v>
      </c>
      <c r="AL9772" t="s">
        <v>5059</v>
      </c>
      <c r="AM9772">
        <v>10.528</v>
      </c>
      <c r="AN9772">
        <v>4</v>
      </c>
      <c r="AO9772">
        <v>0.2</v>
      </c>
      <c r="AP9772">
        <v>3.4216000000000002</v>
      </c>
      <c r="AQ9772">
        <f>YEAR(Table1[[#This Row],[Order Date]])</f>
        <v>2016</v>
      </c>
      <c r="AR9772" t="str">
        <f>TEXT(Table1[[#This Row],[Order Date]],"mmmm")</f>
        <v>November</v>
      </c>
      <c r="AS9772" t="str">
        <f>"Q"&amp;ROUNDUP(MONTH(Table1[[#This Row],[Order Date]])/3,0)</f>
        <v>Q4</v>
      </c>
      <c r="AT9772">
        <f>IF(Table1[[#This Row],[Sales]]=0,0,Table1[[#This Row],[Profit]]/Table1[[#This Row],[Sales]])</f>
        <v>0.32500000000000001</v>
      </c>
    </row>
    <row r="9773" spans="22:46" x14ac:dyDescent="0.3">
      <c r="V9773">
        <v>9772</v>
      </c>
      <c r="W9773" t="s">
        <v>11642</v>
      </c>
      <c r="X9773" s="1">
        <v>42698</v>
      </c>
      <c r="Y9773" t="s">
        <v>5775</v>
      </c>
      <c r="Z9773" t="s">
        <v>51</v>
      </c>
      <c r="AA9773" t="s">
        <v>3165</v>
      </c>
      <c r="AB9773" t="s">
        <v>3166</v>
      </c>
      <c r="AC9773" t="s">
        <v>108</v>
      </c>
      <c r="AD9773" t="s">
        <v>26</v>
      </c>
      <c r="AE9773" t="s">
        <v>2627</v>
      </c>
      <c r="AF9773" t="s">
        <v>55</v>
      </c>
      <c r="AG9773">
        <v>33012</v>
      </c>
      <c r="AH9773" t="s">
        <v>29</v>
      </c>
      <c r="AI9773" t="s">
        <v>5809</v>
      </c>
      <c r="AJ9773" t="s">
        <v>46</v>
      </c>
      <c r="AK9773" t="s">
        <v>80</v>
      </c>
      <c r="AL9773" t="s">
        <v>5810</v>
      </c>
      <c r="AM9773">
        <v>42.384</v>
      </c>
      <c r="AN9773">
        <v>2</v>
      </c>
      <c r="AO9773">
        <v>0.2</v>
      </c>
      <c r="AP9773">
        <v>4.2384000000000004</v>
      </c>
      <c r="AQ9773">
        <f>YEAR(Table1[[#This Row],[Order Date]])</f>
        <v>2016</v>
      </c>
      <c r="AR9773" t="str">
        <f>TEXT(Table1[[#This Row],[Order Date]],"mmmm")</f>
        <v>November</v>
      </c>
      <c r="AS9773" t="str">
        <f>"Q"&amp;ROUNDUP(MONTH(Table1[[#This Row],[Order Date]])/3,0)</f>
        <v>Q4</v>
      </c>
      <c r="AT9773">
        <f>IF(Table1[[#This Row],[Sales]]=0,0,Table1[[#This Row],[Profit]]/Table1[[#This Row],[Sales]])</f>
        <v>0.1</v>
      </c>
    </row>
    <row r="9774" spans="22:46" x14ac:dyDescent="0.3">
      <c r="V9774">
        <v>9773</v>
      </c>
      <c r="W9774" t="s">
        <v>11643</v>
      </c>
      <c r="X9774" s="1">
        <v>42554</v>
      </c>
      <c r="Y9774" s="1">
        <v>42436</v>
      </c>
      <c r="Z9774" t="s">
        <v>1450</v>
      </c>
      <c r="AA9774" t="s">
        <v>4974</v>
      </c>
      <c r="AB9774" t="s">
        <v>4975</v>
      </c>
      <c r="AC9774" t="s">
        <v>41</v>
      </c>
      <c r="AD9774" t="s">
        <v>26</v>
      </c>
      <c r="AE9774" t="s">
        <v>158</v>
      </c>
      <c r="AF9774" t="s">
        <v>159</v>
      </c>
      <c r="AG9774">
        <v>19143</v>
      </c>
      <c r="AH9774" t="s">
        <v>160</v>
      </c>
      <c r="AI9774" t="s">
        <v>4872</v>
      </c>
      <c r="AJ9774" t="s">
        <v>46</v>
      </c>
      <c r="AK9774" t="s">
        <v>94</v>
      </c>
      <c r="AL9774" t="s">
        <v>4873</v>
      </c>
      <c r="AM9774">
        <v>123.92</v>
      </c>
      <c r="AN9774">
        <v>5</v>
      </c>
      <c r="AO9774">
        <v>0.2</v>
      </c>
      <c r="AP9774">
        <v>38.725000000000001</v>
      </c>
      <c r="AQ9774">
        <f>YEAR(Table1[[#This Row],[Order Date]])</f>
        <v>2016</v>
      </c>
      <c r="AR9774" t="str">
        <f>TEXT(Table1[[#This Row],[Order Date]],"mmmm")</f>
        <v>July</v>
      </c>
      <c r="AS9774" t="str">
        <f>"Q"&amp;ROUNDUP(MONTH(Table1[[#This Row],[Order Date]])/3,0)</f>
        <v>Q3</v>
      </c>
      <c r="AT9774">
        <f>IF(Table1[[#This Row],[Sales]]=0,0,Table1[[#This Row],[Profit]]/Table1[[#This Row],[Sales]])</f>
        <v>0.3125</v>
      </c>
    </row>
    <row r="9775" spans="22:46" x14ac:dyDescent="0.3">
      <c r="V9775">
        <v>9774</v>
      </c>
      <c r="W9775" t="s">
        <v>11644</v>
      </c>
      <c r="X9775" s="1">
        <v>42547</v>
      </c>
      <c r="Y9775" s="1">
        <v>42436</v>
      </c>
      <c r="Z9775" t="s">
        <v>51</v>
      </c>
      <c r="AA9775" t="s">
        <v>3985</v>
      </c>
      <c r="AB9775" t="s">
        <v>3986</v>
      </c>
      <c r="AC9775" t="s">
        <v>25</v>
      </c>
      <c r="AD9775" t="s">
        <v>26</v>
      </c>
      <c r="AE9775" t="s">
        <v>1958</v>
      </c>
      <c r="AF9775" t="s">
        <v>1429</v>
      </c>
      <c r="AG9775">
        <v>30318</v>
      </c>
      <c r="AH9775" t="s">
        <v>29</v>
      </c>
      <c r="AI9775" t="s">
        <v>7919</v>
      </c>
      <c r="AJ9775" t="s">
        <v>73</v>
      </c>
      <c r="AK9775" t="s">
        <v>74</v>
      </c>
      <c r="AL9775" t="s">
        <v>7920</v>
      </c>
      <c r="AM9775">
        <v>135.94999999999999</v>
      </c>
      <c r="AN9775">
        <v>1</v>
      </c>
      <c r="AO9775">
        <v>0</v>
      </c>
      <c r="AP9775">
        <v>39.4255</v>
      </c>
      <c r="AQ9775">
        <f>YEAR(Table1[[#This Row],[Order Date]])</f>
        <v>2016</v>
      </c>
      <c r="AR9775" t="str">
        <f>TEXT(Table1[[#This Row],[Order Date]],"mmmm")</f>
        <v>June</v>
      </c>
      <c r="AS9775" t="str">
        <f>"Q"&amp;ROUNDUP(MONTH(Table1[[#This Row],[Order Date]])/3,0)</f>
        <v>Q2</v>
      </c>
      <c r="AT9775">
        <f>IF(Table1[[#This Row],[Sales]]=0,0,Table1[[#This Row],[Profit]]/Table1[[#This Row],[Sales]])</f>
        <v>0.29000000000000004</v>
      </c>
    </row>
    <row r="9776" spans="22:46" x14ac:dyDescent="0.3">
      <c r="V9776">
        <v>9775</v>
      </c>
      <c r="W9776" t="s">
        <v>11645</v>
      </c>
      <c r="X9776" s="1">
        <v>41846</v>
      </c>
      <c r="Y9776" t="s">
        <v>5990</v>
      </c>
      <c r="Z9776" t="s">
        <v>51</v>
      </c>
      <c r="AA9776" t="s">
        <v>1591</v>
      </c>
      <c r="AB9776" t="s">
        <v>1592</v>
      </c>
      <c r="AC9776" t="s">
        <v>25</v>
      </c>
      <c r="AD9776" t="s">
        <v>26</v>
      </c>
      <c r="AE9776" t="s">
        <v>764</v>
      </c>
      <c r="AF9776" t="s">
        <v>110</v>
      </c>
      <c r="AG9776">
        <v>78207</v>
      </c>
      <c r="AH9776" t="s">
        <v>111</v>
      </c>
      <c r="AI9776" t="s">
        <v>1410</v>
      </c>
      <c r="AJ9776" t="s">
        <v>46</v>
      </c>
      <c r="AK9776" t="s">
        <v>77</v>
      </c>
      <c r="AL9776" t="s">
        <v>1411</v>
      </c>
      <c r="AM9776">
        <v>2177.5839999999998</v>
      </c>
      <c r="AN9776">
        <v>8</v>
      </c>
      <c r="AO9776">
        <v>0.8</v>
      </c>
      <c r="AP9776">
        <v>-3701.8928000000001</v>
      </c>
      <c r="AQ9776">
        <f>YEAR(Table1[[#This Row],[Order Date]])</f>
        <v>2014</v>
      </c>
      <c r="AR9776" t="str">
        <f>TEXT(Table1[[#This Row],[Order Date]],"mmmm")</f>
        <v>July</v>
      </c>
      <c r="AS9776" t="str">
        <f>"Q"&amp;ROUNDUP(MONTH(Table1[[#This Row],[Order Date]])/3,0)</f>
        <v>Q3</v>
      </c>
      <c r="AT9776">
        <f>IF(Table1[[#This Row],[Sales]]=0,0,Table1[[#This Row],[Profit]]/Table1[[#This Row],[Sales]])</f>
        <v>-1.7000000000000002</v>
      </c>
    </row>
    <row r="9777" spans="22:46" x14ac:dyDescent="0.3">
      <c r="V9777">
        <v>9776</v>
      </c>
      <c r="W9777" t="s">
        <v>11645</v>
      </c>
      <c r="X9777" s="1">
        <v>41846</v>
      </c>
      <c r="Y9777" t="s">
        <v>5990</v>
      </c>
      <c r="Z9777" t="s">
        <v>51</v>
      </c>
      <c r="AA9777" t="s">
        <v>1591</v>
      </c>
      <c r="AB9777" t="s">
        <v>1592</v>
      </c>
      <c r="AC9777" t="s">
        <v>25</v>
      </c>
      <c r="AD9777" t="s">
        <v>26</v>
      </c>
      <c r="AE9777" t="s">
        <v>764</v>
      </c>
      <c r="AF9777" t="s">
        <v>110</v>
      </c>
      <c r="AG9777">
        <v>78207</v>
      </c>
      <c r="AH9777" t="s">
        <v>111</v>
      </c>
      <c r="AI9777" t="s">
        <v>6929</v>
      </c>
      <c r="AJ9777" t="s">
        <v>31</v>
      </c>
      <c r="AK9777" t="s">
        <v>67</v>
      </c>
      <c r="AL9777" t="s">
        <v>6930</v>
      </c>
      <c r="AM9777">
        <v>17.495999999999999</v>
      </c>
      <c r="AN9777">
        <v>3</v>
      </c>
      <c r="AO9777">
        <v>0.6</v>
      </c>
      <c r="AP9777">
        <v>-10.0602</v>
      </c>
      <c r="AQ9777">
        <f>YEAR(Table1[[#This Row],[Order Date]])</f>
        <v>2014</v>
      </c>
      <c r="AR9777" t="str">
        <f>TEXT(Table1[[#This Row],[Order Date]],"mmmm")</f>
        <v>July</v>
      </c>
      <c r="AS9777" t="str">
        <f>"Q"&amp;ROUNDUP(MONTH(Table1[[#This Row],[Order Date]])/3,0)</f>
        <v>Q3</v>
      </c>
      <c r="AT9777">
        <f>IF(Table1[[#This Row],[Sales]]=0,0,Table1[[#This Row],[Profit]]/Table1[[#This Row],[Sales]])</f>
        <v>-0.57500000000000007</v>
      </c>
    </row>
    <row r="9778" spans="22:46" x14ac:dyDescent="0.3">
      <c r="V9778">
        <v>9777</v>
      </c>
      <c r="W9778" t="s">
        <v>11645</v>
      </c>
      <c r="X9778" s="1">
        <v>41846</v>
      </c>
      <c r="Y9778" t="s">
        <v>5990</v>
      </c>
      <c r="Z9778" t="s">
        <v>51</v>
      </c>
      <c r="AA9778" t="s">
        <v>1591</v>
      </c>
      <c r="AB9778" t="s">
        <v>1592</v>
      </c>
      <c r="AC9778" t="s">
        <v>25</v>
      </c>
      <c r="AD9778" t="s">
        <v>26</v>
      </c>
      <c r="AE9778" t="s">
        <v>764</v>
      </c>
      <c r="AF9778" t="s">
        <v>110</v>
      </c>
      <c r="AG9778">
        <v>78207</v>
      </c>
      <c r="AH9778" t="s">
        <v>111</v>
      </c>
      <c r="AI9778" t="s">
        <v>1344</v>
      </c>
      <c r="AJ9778" t="s">
        <v>46</v>
      </c>
      <c r="AK9778" t="s">
        <v>77</v>
      </c>
      <c r="AL9778" t="s">
        <v>1345</v>
      </c>
      <c r="AM9778">
        <v>16.783999999999999</v>
      </c>
      <c r="AN9778">
        <v>4</v>
      </c>
      <c r="AO9778">
        <v>0.8</v>
      </c>
      <c r="AP9778">
        <v>-26.854399999999998</v>
      </c>
      <c r="AQ9778">
        <f>YEAR(Table1[[#This Row],[Order Date]])</f>
        <v>2014</v>
      </c>
      <c r="AR9778" t="str">
        <f>TEXT(Table1[[#This Row],[Order Date]],"mmmm")</f>
        <v>July</v>
      </c>
      <c r="AS9778" t="str">
        <f>"Q"&amp;ROUNDUP(MONTH(Table1[[#This Row],[Order Date]])/3,0)</f>
        <v>Q3</v>
      </c>
      <c r="AT9778">
        <f>IF(Table1[[#This Row],[Sales]]=0,0,Table1[[#This Row],[Profit]]/Table1[[#This Row],[Sales]])</f>
        <v>-1.6</v>
      </c>
    </row>
    <row r="9779" spans="22:46" x14ac:dyDescent="0.3">
      <c r="V9779">
        <v>9778</v>
      </c>
      <c r="W9779" t="s">
        <v>11645</v>
      </c>
      <c r="X9779" s="1">
        <v>41846</v>
      </c>
      <c r="Y9779" t="s">
        <v>5990</v>
      </c>
      <c r="Z9779" t="s">
        <v>51</v>
      </c>
      <c r="AA9779" t="s">
        <v>1591</v>
      </c>
      <c r="AB9779" t="s">
        <v>1592</v>
      </c>
      <c r="AC9779" t="s">
        <v>25</v>
      </c>
      <c r="AD9779" t="s">
        <v>26</v>
      </c>
      <c r="AE9779" t="s">
        <v>764</v>
      </c>
      <c r="AF9779" t="s">
        <v>110</v>
      </c>
      <c r="AG9779">
        <v>78207</v>
      </c>
      <c r="AH9779" t="s">
        <v>111</v>
      </c>
      <c r="AI9779" t="s">
        <v>1479</v>
      </c>
      <c r="AJ9779" t="s">
        <v>73</v>
      </c>
      <c r="AK9779" t="s">
        <v>176</v>
      </c>
      <c r="AL9779" t="s">
        <v>1480</v>
      </c>
      <c r="AM9779">
        <v>431.13600000000002</v>
      </c>
      <c r="AN9779">
        <v>9</v>
      </c>
      <c r="AO9779">
        <v>0.2</v>
      </c>
      <c r="AP9779">
        <v>-26.946000000000002</v>
      </c>
      <c r="AQ9779">
        <f>YEAR(Table1[[#This Row],[Order Date]])</f>
        <v>2014</v>
      </c>
      <c r="AR9779" t="str">
        <f>TEXT(Table1[[#This Row],[Order Date]],"mmmm")</f>
        <v>July</v>
      </c>
      <c r="AS9779" t="str">
        <f>"Q"&amp;ROUNDUP(MONTH(Table1[[#This Row],[Order Date]])/3,0)</f>
        <v>Q3</v>
      </c>
      <c r="AT9779">
        <f>IF(Table1[[#This Row],[Sales]]=0,0,Table1[[#This Row],[Profit]]/Table1[[#This Row],[Sales]])</f>
        <v>-6.25E-2</v>
      </c>
    </row>
    <row r="9780" spans="22:46" x14ac:dyDescent="0.3">
      <c r="V9780">
        <v>9779</v>
      </c>
      <c r="W9780" t="s">
        <v>11645</v>
      </c>
      <c r="X9780" s="1">
        <v>41846</v>
      </c>
      <c r="Y9780" t="s">
        <v>5990</v>
      </c>
      <c r="Z9780" t="s">
        <v>51</v>
      </c>
      <c r="AA9780" t="s">
        <v>1591</v>
      </c>
      <c r="AB9780" t="s">
        <v>1592</v>
      </c>
      <c r="AC9780" t="s">
        <v>25</v>
      </c>
      <c r="AD9780" t="s">
        <v>26</v>
      </c>
      <c r="AE9780" t="s">
        <v>764</v>
      </c>
      <c r="AF9780" t="s">
        <v>110</v>
      </c>
      <c r="AG9780">
        <v>78207</v>
      </c>
      <c r="AH9780" t="s">
        <v>111</v>
      </c>
      <c r="AI9780" t="s">
        <v>1013</v>
      </c>
      <c r="AJ9780" t="s">
        <v>46</v>
      </c>
      <c r="AK9780" t="s">
        <v>77</v>
      </c>
      <c r="AL9780" t="s">
        <v>1014</v>
      </c>
      <c r="AM9780">
        <v>8.8800000000000008</v>
      </c>
      <c r="AN9780">
        <v>5</v>
      </c>
      <c r="AO9780">
        <v>0.8</v>
      </c>
      <c r="AP9780">
        <v>-13.32</v>
      </c>
      <c r="AQ9780">
        <f>YEAR(Table1[[#This Row],[Order Date]])</f>
        <v>2014</v>
      </c>
      <c r="AR9780" t="str">
        <f>TEXT(Table1[[#This Row],[Order Date]],"mmmm")</f>
        <v>July</v>
      </c>
      <c r="AS9780" t="str">
        <f>"Q"&amp;ROUNDUP(MONTH(Table1[[#This Row],[Order Date]])/3,0)</f>
        <v>Q3</v>
      </c>
      <c r="AT9780">
        <f>IF(Table1[[#This Row],[Sales]]=0,0,Table1[[#This Row],[Profit]]/Table1[[#This Row],[Sales]])</f>
        <v>-1.5</v>
      </c>
    </row>
    <row r="9781" spans="22:46" x14ac:dyDescent="0.3">
      <c r="V9781">
        <v>9780</v>
      </c>
      <c r="W9781" t="s">
        <v>11645</v>
      </c>
      <c r="X9781" s="1">
        <v>41846</v>
      </c>
      <c r="Y9781" t="s">
        <v>5990</v>
      </c>
      <c r="Z9781" t="s">
        <v>51</v>
      </c>
      <c r="AA9781" t="s">
        <v>1591</v>
      </c>
      <c r="AB9781" t="s">
        <v>1592</v>
      </c>
      <c r="AC9781" t="s">
        <v>25</v>
      </c>
      <c r="AD9781" t="s">
        <v>26</v>
      </c>
      <c r="AE9781" t="s">
        <v>764</v>
      </c>
      <c r="AF9781" t="s">
        <v>110</v>
      </c>
      <c r="AG9781">
        <v>78207</v>
      </c>
      <c r="AH9781" t="s">
        <v>111</v>
      </c>
      <c r="AI9781" t="s">
        <v>5408</v>
      </c>
      <c r="AJ9781" t="s">
        <v>46</v>
      </c>
      <c r="AK9781" t="s">
        <v>80</v>
      </c>
      <c r="AL9781" t="s">
        <v>5409</v>
      </c>
      <c r="AM9781">
        <v>4.8360000000000003</v>
      </c>
      <c r="AN9781">
        <v>2</v>
      </c>
      <c r="AO9781">
        <v>0.8</v>
      </c>
      <c r="AP9781">
        <v>-12.09</v>
      </c>
      <c r="AQ9781">
        <f>YEAR(Table1[[#This Row],[Order Date]])</f>
        <v>2014</v>
      </c>
      <c r="AR9781" t="str">
        <f>TEXT(Table1[[#This Row],[Order Date]],"mmmm")</f>
        <v>July</v>
      </c>
      <c r="AS9781" t="str">
        <f>"Q"&amp;ROUNDUP(MONTH(Table1[[#This Row],[Order Date]])/3,0)</f>
        <v>Q3</v>
      </c>
      <c r="AT9781">
        <f>IF(Table1[[#This Row],[Sales]]=0,0,Table1[[#This Row],[Profit]]/Table1[[#This Row],[Sales]])</f>
        <v>-2.5</v>
      </c>
    </row>
    <row r="9782" spans="22:46" x14ac:dyDescent="0.3">
      <c r="V9782">
        <v>9781</v>
      </c>
      <c r="W9782" t="s">
        <v>11646</v>
      </c>
      <c r="X9782" s="1">
        <v>42627</v>
      </c>
      <c r="Y9782" t="s">
        <v>362</v>
      </c>
      <c r="Z9782" t="s">
        <v>51</v>
      </c>
      <c r="AA9782" t="s">
        <v>551</v>
      </c>
      <c r="AB9782" t="s">
        <v>552</v>
      </c>
      <c r="AC9782" t="s">
        <v>25</v>
      </c>
      <c r="AD9782" t="s">
        <v>26</v>
      </c>
      <c r="AE9782" t="s">
        <v>1315</v>
      </c>
      <c r="AF9782" t="s">
        <v>301</v>
      </c>
      <c r="AG9782">
        <v>11561</v>
      </c>
      <c r="AH9782" t="s">
        <v>160</v>
      </c>
      <c r="AI9782" t="s">
        <v>5855</v>
      </c>
      <c r="AJ9782" t="s">
        <v>73</v>
      </c>
      <c r="AK9782" t="s">
        <v>74</v>
      </c>
      <c r="AL9782" t="s">
        <v>5856</v>
      </c>
      <c r="AM9782">
        <v>437.85</v>
      </c>
      <c r="AN9782">
        <v>3</v>
      </c>
      <c r="AO9782">
        <v>0</v>
      </c>
      <c r="AP9782">
        <v>131.35499999999999</v>
      </c>
      <c r="AQ9782">
        <f>YEAR(Table1[[#This Row],[Order Date]])</f>
        <v>2016</v>
      </c>
      <c r="AR9782" t="str">
        <f>TEXT(Table1[[#This Row],[Order Date]],"mmmm")</f>
        <v>September</v>
      </c>
      <c r="AS9782" t="str">
        <f>"Q"&amp;ROUNDUP(MONTH(Table1[[#This Row],[Order Date]])/3,0)</f>
        <v>Q3</v>
      </c>
      <c r="AT9782">
        <f>IF(Table1[[#This Row],[Sales]]=0,0,Table1[[#This Row],[Profit]]/Table1[[#This Row],[Sales]])</f>
        <v>0.29999999999999993</v>
      </c>
    </row>
    <row r="9783" spans="22:46" x14ac:dyDescent="0.3">
      <c r="V9783">
        <v>9782</v>
      </c>
      <c r="W9783" t="s">
        <v>11646</v>
      </c>
      <c r="X9783" s="1">
        <v>42627</v>
      </c>
      <c r="Y9783" t="s">
        <v>362</v>
      </c>
      <c r="Z9783" t="s">
        <v>51</v>
      </c>
      <c r="AA9783" t="s">
        <v>551</v>
      </c>
      <c r="AB9783" t="s">
        <v>552</v>
      </c>
      <c r="AC9783" t="s">
        <v>25</v>
      </c>
      <c r="AD9783" t="s">
        <v>26</v>
      </c>
      <c r="AE9783" t="s">
        <v>1315</v>
      </c>
      <c r="AF9783" t="s">
        <v>301</v>
      </c>
      <c r="AG9783">
        <v>11561</v>
      </c>
      <c r="AH9783" t="s">
        <v>160</v>
      </c>
      <c r="AI9783" t="s">
        <v>5300</v>
      </c>
      <c r="AJ9783" t="s">
        <v>46</v>
      </c>
      <c r="AK9783" t="s">
        <v>77</v>
      </c>
      <c r="AL9783" t="s">
        <v>5301</v>
      </c>
      <c r="AM9783">
        <v>673.56799999999998</v>
      </c>
      <c r="AN9783">
        <v>2</v>
      </c>
      <c r="AO9783">
        <v>0.2</v>
      </c>
      <c r="AP9783">
        <v>252.58799999999999</v>
      </c>
      <c r="AQ9783">
        <f>YEAR(Table1[[#This Row],[Order Date]])</f>
        <v>2016</v>
      </c>
      <c r="AR9783" t="str">
        <f>TEXT(Table1[[#This Row],[Order Date]],"mmmm")</f>
        <v>September</v>
      </c>
      <c r="AS9783" t="str">
        <f>"Q"&amp;ROUNDUP(MONTH(Table1[[#This Row],[Order Date]])/3,0)</f>
        <v>Q3</v>
      </c>
      <c r="AT9783">
        <f>IF(Table1[[#This Row],[Sales]]=0,0,Table1[[#This Row],[Profit]]/Table1[[#This Row],[Sales]])</f>
        <v>0.375</v>
      </c>
    </row>
    <row r="9784" spans="22:46" x14ac:dyDescent="0.3">
      <c r="V9784">
        <v>9783</v>
      </c>
      <c r="W9784" t="s">
        <v>11647</v>
      </c>
      <c r="X9784" s="1">
        <v>42155</v>
      </c>
      <c r="Y9784" s="1">
        <v>42041</v>
      </c>
      <c r="Z9784" t="s">
        <v>22</v>
      </c>
      <c r="AA9784" t="s">
        <v>5945</v>
      </c>
      <c r="AB9784" t="s">
        <v>5946</v>
      </c>
      <c r="AC9784" t="s">
        <v>41</v>
      </c>
      <c r="AD9784" t="s">
        <v>26</v>
      </c>
      <c r="AE9784" t="s">
        <v>5411</v>
      </c>
      <c r="AF9784" t="s">
        <v>892</v>
      </c>
      <c r="AG9784">
        <v>7501</v>
      </c>
      <c r="AH9784" t="s">
        <v>160</v>
      </c>
      <c r="AI9784" t="s">
        <v>2266</v>
      </c>
      <c r="AJ9784" t="s">
        <v>46</v>
      </c>
      <c r="AK9784" t="s">
        <v>94</v>
      </c>
      <c r="AL9784" t="s">
        <v>2267</v>
      </c>
      <c r="AM9784">
        <v>274.8</v>
      </c>
      <c r="AN9784">
        <v>5</v>
      </c>
      <c r="AO9784">
        <v>0</v>
      </c>
      <c r="AP9784">
        <v>134.65199999999999</v>
      </c>
      <c r="AQ9784">
        <f>YEAR(Table1[[#This Row],[Order Date]])</f>
        <v>2015</v>
      </c>
      <c r="AR9784" t="str">
        <f>TEXT(Table1[[#This Row],[Order Date]],"mmmm")</f>
        <v>May</v>
      </c>
      <c r="AS9784" t="str">
        <f>"Q"&amp;ROUNDUP(MONTH(Table1[[#This Row],[Order Date]])/3,0)</f>
        <v>Q2</v>
      </c>
      <c r="AT9784">
        <f>IF(Table1[[#This Row],[Sales]]=0,0,Table1[[#This Row],[Profit]]/Table1[[#This Row],[Sales]])</f>
        <v>0.48999999999999994</v>
      </c>
    </row>
    <row r="9785" spans="22:46" x14ac:dyDescent="0.3">
      <c r="V9785">
        <v>9784</v>
      </c>
      <c r="W9785" t="s">
        <v>11647</v>
      </c>
      <c r="X9785" s="1">
        <v>42155</v>
      </c>
      <c r="Y9785" s="1">
        <v>42041</v>
      </c>
      <c r="Z9785" t="s">
        <v>22</v>
      </c>
      <c r="AA9785" t="s">
        <v>5945</v>
      </c>
      <c r="AB9785" t="s">
        <v>5946</v>
      </c>
      <c r="AC9785" t="s">
        <v>41</v>
      </c>
      <c r="AD9785" t="s">
        <v>26</v>
      </c>
      <c r="AE9785" t="s">
        <v>5411</v>
      </c>
      <c r="AF9785" t="s">
        <v>892</v>
      </c>
      <c r="AG9785">
        <v>7501</v>
      </c>
      <c r="AH9785" t="s">
        <v>160</v>
      </c>
      <c r="AI9785" t="s">
        <v>3641</v>
      </c>
      <c r="AJ9785" t="s">
        <v>46</v>
      </c>
      <c r="AK9785" t="s">
        <v>60</v>
      </c>
      <c r="AL9785" t="s">
        <v>3642</v>
      </c>
      <c r="AM9785">
        <v>62.18</v>
      </c>
      <c r="AN9785">
        <v>1</v>
      </c>
      <c r="AO9785">
        <v>0</v>
      </c>
      <c r="AP9785">
        <v>16.788599999999999</v>
      </c>
      <c r="AQ9785">
        <f>YEAR(Table1[[#This Row],[Order Date]])</f>
        <v>2015</v>
      </c>
      <c r="AR9785" t="str">
        <f>TEXT(Table1[[#This Row],[Order Date]],"mmmm")</f>
        <v>May</v>
      </c>
      <c r="AS9785" t="str">
        <f>"Q"&amp;ROUNDUP(MONTH(Table1[[#This Row],[Order Date]])/3,0)</f>
        <v>Q2</v>
      </c>
      <c r="AT9785">
        <f>IF(Table1[[#This Row],[Sales]]=0,0,Table1[[#This Row],[Profit]]/Table1[[#This Row],[Sales]])</f>
        <v>0.26999999999999996</v>
      </c>
    </row>
    <row r="9786" spans="22:46" x14ac:dyDescent="0.3">
      <c r="V9786">
        <v>9785</v>
      </c>
      <c r="W9786" t="s">
        <v>11647</v>
      </c>
      <c r="X9786" s="1">
        <v>42155</v>
      </c>
      <c r="Y9786" s="1">
        <v>42041</v>
      </c>
      <c r="Z9786" t="s">
        <v>22</v>
      </c>
      <c r="AA9786" t="s">
        <v>5945</v>
      </c>
      <c r="AB9786" t="s">
        <v>5946</v>
      </c>
      <c r="AC9786" t="s">
        <v>41</v>
      </c>
      <c r="AD9786" t="s">
        <v>26</v>
      </c>
      <c r="AE9786" t="s">
        <v>5411</v>
      </c>
      <c r="AF9786" t="s">
        <v>892</v>
      </c>
      <c r="AG9786">
        <v>7501</v>
      </c>
      <c r="AH9786" t="s">
        <v>160</v>
      </c>
      <c r="AI9786" t="s">
        <v>6340</v>
      </c>
      <c r="AJ9786" t="s">
        <v>31</v>
      </c>
      <c r="AK9786" t="s">
        <v>67</v>
      </c>
      <c r="AL9786" t="s">
        <v>6341</v>
      </c>
      <c r="AM9786">
        <v>8.2799999999999994</v>
      </c>
      <c r="AN9786">
        <v>2</v>
      </c>
      <c r="AO9786">
        <v>0</v>
      </c>
      <c r="AP9786">
        <v>2.9807999999999999</v>
      </c>
      <c r="AQ9786">
        <f>YEAR(Table1[[#This Row],[Order Date]])</f>
        <v>2015</v>
      </c>
      <c r="AR9786" t="str">
        <f>TEXT(Table1[[#This Row],[Order Date]],"mmmm")</f>
        <v>May</v>
      </c>
      <c r="AS9786" t="str">
        <f>"Q"&amp;ROUNDUP(MONTH(Table1[[#This Row],[Order Date]])/3,0)</f>
        <v>Q2</v>
      </c>
      <c r="AT9786">
        <f>IF(Table1[[#This Row],[Sales]]=0,0,Table1[[#This Row],[Profit]]/Table1[[#This Row],[Sales]])</f>
        <v>0.36000000000000004</v>
      </c>
    </row>
    <row r="9787" spans="22:46" x14ac:dyDescent="0.3">
      <c r="V9787">
        <v>9786</v>
      </c>
      <c r="W9787" t="s">
        <v>11648</v>
      </c>
      <c r="X9787" s="1">
        <v>42133</v>
      </c>
      <c r="Y9787" t="s">
        <v>10121</v>
      </c>
      <c r="Z9787" t="s">
        <v>51</v>
      </c>
      <c r="AA9787" t="s">
        <v>2365</v>
      </c>
      <c r="AB9787" t="s">
        <v>2366</v>
      </c>
      <c r="AC9787" t="s">
        <v>25</v>
      </c>
      <c r="AD9787" t="s">
        <v>26</v>
      </c>
      <c r="AE9787" t="s">
        <v>1657</v>
      </c>
      <c r="AF9787" t="s">
        <v>28</v>
      </c>
      <c r="AG9787">
        <v>40214</v>
      </c>
      <c r="AH9787" t="s">
        <v>29</v>
      </c>
      <c r="AI9787" t="s">
        <v>7251</v>
      </c>
      <c r="AJ9787" t="s">
        <v>46</v>
      </c>
      <c r="AK9787" t="s">
        <v>77</v>
      </c>
      <c r="AL9787" t="s">
        <v>7252</v>
      </c>
      <c r="AM9787">
        <v>48.81</v>
      </c>
      <c r="AN9787">
        <v>3</v>
      </c>
      <c r="AO9787">
        <v>0</v>
      </c>
      <c r="AP9787">
        <v>23.916899999999998</v>
      </c>
      <c r="AQ9787">
        <f>YEAR(Table1[[#This Row],[Order Date]])</f>
        <v>2015</v>
      </c>
      <c r="AR9787" t="str">
        <f>TEXT(Table1[[#This Row],[Order Date]],"mmmm")</f>
        <v>May</v>
      </c>
      <c r="AS9787" t="str">
        <f>"Q"&amp;ROUNDUP(MONTH(Table1[[#This Row],[Order Date]])/3,0)</f>
        <v>Q2</v>
      </c>
      <c r="AT9787">
        <f>IF(Table1[[#This Row],[Sales]]=0,0,Table1[[#This Row],[Profit]]/Table1[[#This Row],[Sales]])</f>
        <v>0.48999999999999994</v>
      </c>
    </row>
    <row r="9788" spans="22:46" x14ac:dyDescent="0.3">
      <c r="V9788">
        <v>9787</v>
      </c>
      <c r="W9788" t="s">
        <v>11649</v>
      </c>
      <c r="X9788" s="1">
        <v>41948</v>
      </c>
      <c r="Y9788" s="1">
        <v>41770</v>
      </c>
      <c r="Z9788" t="s">
        <v>1450</v>
      </c>
      <c r="AA9788" t="s">
        <v>9144</v>
      </c>
      <c r="AB9788" t="s">
        <v>9145</v>
      </c>
      <c r="AC9788" t="s">
        <v>25</v>
      </c>
      <c r="AD9788" t="s">
        <v>26</v>
      </c>
      <c r="AE9788" t="s">
        <v>8304</v>
      </c>
      <c r="AF9788" t="s">
        <v>358</v>
      </c>
      <c r="AG9788">
        <v>23666</v>
      </c>
      <c r="AH9788" t="s">
        <v>29</v>
      </c>
      <c r="AI9788" t="s">
        <v>5137</v>
      </c>
      <c r="AJ9788" t="s">
        <v>31</v>
      </c>
      <c r="AK9788" t="s">
        <v>35</v>
      </c>
      <c r="AL9788" t="s">
        <v>5138</v>
      </c>
      <c r="AM9788">
        <v>149.9</v>
      </c>
      <c r="AN9788">
        <v>5</v>
      </c>
      <c r="AO9788">
        <v>0</v>
      </c>
      <c r="AP9788">
        <v>40.472999999999999</v>
      </c>
      <c r="AQ9788">
        <f>YEAR(Table1[[#This Row],[Order Date]])</f>
        <v>2014</v>
      </c>
      <c r="AR9788" t="str">
        <f>TEXT(Table1[[#This Row],[Order Date]],"mmmm")</f>
        <v>November</v>
      </c>
      <c r="AS9788" t="str">
        <f>"Q"&amp;ROUNDUP(MONTH(Table1[[#This Row],[Order Date]])/3,0)</f>
        <v>Q4</v>
      </c>
      <c r="AT9788">
        <f>IF(Table1[[#This Row],[Sales]]=0,0,Table1[[#This Row],[Profit]]/Table1[[#This Row],[Sales]])</f>
        <v>0.26999999999999996</v>
      </c>
    </row>
    <row r="9789" spans="22:46" x14ac:dyDescent="0.3">
      <c r="V9789">
        <v>9788</v>
      </c>
      <c r="W9789" t="s">
        <v>11650</v>
      </c>
      <c r="X9789" s="1">
        <v>42821</v>
      </c>
      <c r="Y9789" s="1">
        <v>42739</v>
      </c>
      <c r="Z9789" t="s">
        <v>51</v>
      </c>
      <c r="AA9789" t="s">
        <v>1633</v>
      </c>
      <c r="AB9789" t="s">
        <v>1634</v>
      </c>
      <c r="AC9789" t="s">
        <v>25</v>
      </c>
      <c r="AD9789" t="s">
        <v>26</v>
      </c>
      <c r="AE9789" t="s">
        <v>203</v>
      </c>
      <c r="AF9789" t="s">
        <v>110</v>
      </c>
      <c r="AG9789">
        <v>77070</v>
      </c>
      <c r="AH9789" t="s">
        <v>111</v>
      </c>
      <c r="AI9789" t="s">
        <v>3503</v>
      </c>
      <c r="AJ9789" t="s">
        <v>31</v>
      </c>
      <c r="AK9789" t="s">
        <v>32</v>
      </c>
      <c r="AL9789" t="s">
        <v>3504</v>
      </c>
      <c r="AM9789">
        <v>1023.332</v>
      </c>
      <c r="AN9789">
        <v>5</v>
      </c>
      <c r="AO9789">
        <v>0.32</v>
      </c>
      <c r="AP9789">
        <v>-30.097999999999999</v>
      </c>
      <c r="AQ9789">
        <f>YEAR(Table1[[#This Row],[Order Date]])</f>
        <v>2017</v>
      </c>
      <c r="AR9789" t="str">
        <f>TEXT(Table1[[#This Row],[Order Date]],"mmmm")</f>
        <v>March</v>
      </c>
      <c r="AS9789" t="str">
        <f>"Q"&amp;ROUNDUP(MONTH(Table1[[#This Row],[Order Date]])/3,0)</f>
        <v>Q1</v>
      </c>
      <c r="AT9789">
        <f>IF(Table1[[#This Row],[Sales]]=0,0,Table1[[#This Row],[Profit]]/Table1[[#This Row],[Sales]])</f>
        <v>-2.9411764705882353E-2</v>
      </c>
    </row>
    <row r="9790" spans="22:46" x14ac:dyDescent="0.3">
      <c r="V9790">
        <v>9789</v>
      </c>
      <c r="W9790" t="s">
        <v>11650</v>
      </c>
      <c r="X9790" s="1">
        <v>42821</v>
      </c>
      <c r="Y9790" s="1">
        <v>42739</v>
      </c>
      <c r="Z9790" t="s">
        <v>51</v>
      </c>
      <c r="AA9790" t="s">
        <v>1633</v>
      </c>
      <c r="AB9790" t="s">
        <v>1634</v>
      </c>
      <c r="AC9790" t="s">
        <v>25</v>
      </c>
      <c r="AD9790" t="s">
        <v>26</v>
      </c>
      <c r="AE9790" t="s">
        <v>203</v>
      </c>
      <c r="AF9790" t="s">
        <v>110</v>
      </c>
      <c r="AG9790">
        <v>77070</v>
      </c>
      <c r="AH9790" t="s">
        <v>111</v>
      </c>
      <c r="AI9790" t="s">
        <v>601</v>
      </c>
      <c r="AJ9790" t="s">
        <v>31</v>
      </c>
      <c r="AK9790" t="s">
        <v>35</v>
      </c>
      <c r="AL9790" t="s">
        <v>602</v>
      </c>
      <c r="AM9790">
        <v>600.55799999999999</v>
      </c>
      <c r="AN9790">
        <v>3</v>
      </c>
      <c r="AO9790">
        <v>0.3</v>
      </c>
      <c r="AP9790">
        <v>-8.5793999999999997</v>
      </c>
      <c r="AQ9790">
        <f>YEAR(Table1[[#This Row],[Order Date]])</f>
        <v>2017</v>
      </c>
      <c r="AR9790" t="str">
        <f>TEXT(Table1[[#This Row],[Order Date]],"mmmm")</f>
        <v>March</v>
      </c>
      <c r="AS9790" t="str">
        <f>"Q"&amp;ROUNDUP(MONTH(Table1[[#This Row],[Order Date]])/3,0)</f>
        <v>Q1</v>
      </c>
      <c r="AT9790">
        <f>IF(Table1[[#This Row],[Sales]]=0,0,Table1[[#This Row],[Profit]]/Table1[[#This Row],[Sales]])</f>
        <v>-1.4285714285714285E-2</v>
      </c>
    </row>
    <row r="9791" spans="22:46" x14ac:dyDescent="0.3">
      <c r="V9791">
        <v>9790</v>
      </c>
      <c r="W9791" t="s">
        <v>11650</v>
      </c>
      <c r="X9791" s="1">
        <v>42821</v>
      </c>
      <c r="Y9791" s="1">
        <v>42739</v>
      </c>
      <c r="Z9791" t="s">
        <v>51</v>
      </c>
      <c r="AA9791" t="s">
        <v>1633</v>
      </c>
      <c r="AB9791" t="s">
        <v>1634</v>
      </c>
      <c r="AC9791" t="s">
        <v>25</v>
      </c>
      <c r="AD9791" t="s">
        <v>26</v>
      </c>
      <c r="AE9791" t="s">
        <v>203</v>
      </c>
      <c r="AF9791" t="s">
        <v>110</v>
      </c>
      <c r="AG9791">
        <v>77070</v>
      </c>
      <c r="AH9791" t="s">
        <v>111</v>
      </c>
      <c r="AI9791" t="s">
        <v>2860</v>
      </c>
      <c r="AJ9791" t="s">
        <v>73</v>
      </c>
      <c r="AK9791" t="s">
        <v>176</v>
      </c>
      <c r="AL9791" t="s">
        <v>2861</v>
      </c>
      <c r="AM9791">
        <v>39.991999999999997</v>
      </c>
      <c r="AN9791">
        <v>1</v>
      </c>
      <c r="AO9791">
        <v>0.2</v>
      </c>
      <c r="AP9791">
        <v>6.9985999999999997</v>
      </c>
      <c r="AQ9791">
        <f>YEAR(Table1[[#This Row],[Order Date]])</f>
        <v>2017</v>
      </c>
      <c r="AR9791" t="str">
        <f>TEXT(Table1[[#This Row],[Order Date]],"mmmm")</f>
        <v>March</v>
      </c>
      <c r="AS9791" t="str">
        <f>"Q"&amp;ROUNDUP(MONTH(Table1[[#This Row],[Order Date]])/3,0)</f>
        <v>Q1</v>
      </c>
      <c r="AT9791">
        <f>IF(Table1[[#This Row],[Sales]]=0,0,Table1[[#This Row],[Profit]]/Table1[[#This Row],[Sales]])</f>
        <v>0.17500000000000002</v>
      </c>
    </row>
    <row r="9792" spans="22:46" x14ac:dyDescent="0.3">
      <c r="V9792">
        <v>9791</v>
      </c>
      <c r="W9792" t="s">
        <v>11650</v>
      </c>
      <c r="X9792" s="1">
        <v>42821</v>
      </c>
      <c r="Y9792" s="1">
        <v>42739</v>
      </c>
      <c r="Z9792" t="s">
        <v>51</v>
      </c>
      <c r="AA9792" t="s">
        <v>1633</v>
      </c>
      <c r="AB9792" t="s">
        <v>1634</v>
      </c>
      <c r="AC9792" t="s">
        <v>25</v>
      </c>
      <c r="AD9792" t="s">
        <v>26</v>
      </c>
      <c r="AE9792" t="s">
        <v>203</v>
      </c>
      <c r="AF9792" t="s">
        <v>110</v>
      </c>
      <c r="AG9792">
        <v>77070</v>
      </c>
      <c r="AH9792" t="s">
        <v>111</v>
      </c>
      <c r="AI9792" t="s">
        <v>6022</v>
      </c>
      <c r="AJ9792" t="s">
        <v>31</v>
      </c>
      <c r="AK9792" t="s">
        <v>35</v>
      </c>
      <c r="AL9792" t="s">
        <v>6023</v>
      </c>
      <c r="AM9792">
        <v>211.24600000000001</v>
      </c>
      <c r="AN9792">
        <v>2</v>
      </c>
      <c r="AO9792">
        <v>0.3</v>
      </c>
      <c r="AP9792">
        <v>-66.391599999999997</v>
      </c>
      <c r="AQ9792">
        <f>YEAR(Table1[[#This Row],[Order Date]])</f>
        <v>2017</v>
      </c>
      <c r="AR9792" t="str">
        <f>TEXT(Table1[[#This Row],[Order Date]],"mmmm")</f>
        <v>March</v>
      </c>
      <c r="AS9792" t="str">
        <f>"Q"&amp;ROUNDUP(MONTH(Table1[[#This Row],[Order Date]])/3,0)</f>
        <v>Q1</v>
      </c>
      <c r="AT9792">
        <f>IF(Table1[[#This Row],[Sales]]=0,0,Table1[[#This Row],[Profit]]/Table1[[#This Row],[Sales]])</f>
        <v>-0.31428571428571428</v>
      </c>
    </row>
    <row r="9793" spans="22:46" x14ac:dyDescent="0.3">
      <c r="V9793">
        <v>9792</v>
      </c>
      <c r="W9793" t="s">
        <v>11651</v>
      </c>
      <c r="X9793" s="1">
        <v>41780</v>
      </c>
      <c r="Y9793" t="s">
        <v>2269</v>
      </c>
      <c r="Z9793" t="s">
        <v>22</v>
      </c>
      <c r="AA9793" t="s">
        <v>3265</v>
      </c>
      <c r="AB9793" t="s">
        <v>3266</v>
      </c>
      <c r="AC9793" t="s">
        <v>25</v>
      </c>
      <c r="AD9793" t="s">
        <v>26</v>
      </c>
      <c r="AE9793" t="s">
        <v>203</v>
      </c>
      <c r="AF9793" t="s">
        <v>110</v>
      </c>
      <c r="AG9793">
        <v>77070</v>
      </c>
      <c r="AH9793" t="s">
        <v>111</v>
      </c>
      <c r="AI9793" t="s">
        <v>4649</v>
      </c>
      <c r="AJ9793" t="s">
        <v>46</v>
      </c>
      <c r="AK9793" t="s">
        <v>190</v>
      </c>
      <c r="AL9793" t="s">
        <v>755</v>
      </c>
      <c r="AM9793">
        <v>56.064</v>
      </c>
      <c r="AN9793">
        <v>6</v>
      </c>
      <c r="AO9793">
        <v>0.2</v>
      </c>
      <c r="AP9793">
        <v>21.024000000000001</v>
      </c>
      <c r="AQ9793">
        <f>YEAR(Table1[[#This Row],[Order Date]])</f>
        <v>2014</v>
      </c>
      <c r="AR9793" t="str">
        <f>TEXT(Table1[[#This Row],[Order Date]],"mmmm")</f>
        <v>May</v>
      </c>
      <c r="AS9793" t="str">
        <f>"Q"&amp;ROUNDUP(MONTH(Table1[[#This Row],[Order Date]])/3,0)</f>
        <v>Q2</v>
      </c>
      <c r="AT9793">
        <f>IF(Table1[[#This Row],[Sales]]=0,0,Table1[[#This Row],[Profit]]/Table1[[#This Row],[Sales]])</f>
        <v>0.375</v>
      </c>
    </row>
    <row r="9794" spans="22:46" x14ac:dyDescent="0.3">
      <c r="V9794">
        <v>9793</v>
      </c>
      <c r="W9794" t="s">
        <v>11651</v>
      </c>
      <c r="X9794" s="1">
        <v>41780</v>
      </c>
      <c r="Y9794" t="s">
        <v>2269</v>
      </c>
      <c r="Z9794" t="s">
        <v>22</v>
      </c>
      <c r="AA9794" t="s">
        <v>3265</v>
      </c>
      <c r="AB9794" t="s">
        <v>3266</v>
      </c>
      <c r="AC9794" t="s">
        <v>25</v>
      </c>
      <c r="AD9794" t="s">
        <v>26</v>
      </c>
      <c r="AE9794" t="s">
        <v>203</v>
      </c>
      <c r="AF9794" t="s">
        <v>110</v>
      </c>
      <c r="AG9794">
        <v>77070</v>
      </c>
      <c r="AH9794" t="s">
        <v>111</v>
      </c>
      <c r="AI9794" t="s">
        <v>1731</v>
      </c>
      <c r="AJ9794" t="s">
        <v>31</v>
      </c>
      <c r="AK9794" t="s">
        <v>35</v>
      </c>
      <c r="AL9794" t="s">
        <v>1732</v>
      </c>
      <c r="AM9794">
        <v>107.77200000000001</v>
      </c>
      <c r="AN9794">
        <v>2</v>
      </c>
      <c r="AO9794">
        <v>0.3</v>
      </c>
      <c r="AP9794">
        <v>-29.252400000000002</v>
      </c>
      <c r="AQ9794">
        <f>YEAR(Table1[[#This Row],[Order Date]])</f>
        <v>2014</v>
      </c>
      <c r="AR9794" t="str">
        <f>TEXT(Table1[[#This Row],[Order Date]],"mmmm")</f>
        <v>May</v>
      </c>
      <c r="AS9794" t="str">
        <f>"Q"&amp;ROUNDUP(MONTH(Table1[[#This Row],[Order Date]])/3,0)</f>
        <v>Q2</v>
      </c>
      <c r="AT9794">
        <f>IF(Table1[[#This Row],[Sales]]=0,0,Table1[[#This Row],[Profit]]/Table1[[#This Row],[Sales]])</f>
        <v>-0.27142857142857141</v>
      </c>
    </row>
    <row r="9795" spans="22:46" x14ac:dyDescent="0.3">
      <c r="V9795">
        <v>9794</v>
      </c>
      <c r="W9795" t="s">
        <v>11651</v>
      </c>
      <c r="X9795" s="1">
        <v>41780</v>
      </c>
      <c r="Y9795" t="s">
        <v>2269</v>
      </c>
      <c r="Z9795" t="s">
        <v>22</v>
      </c>
      <c r="AA9795" t="s">
        <v>3265</v>
      </c>
      <c r="AB9795" t="s">
        <v>3266</v>
      </c>
      <c r="AC9795" t="s">
        <v>25</v>
      </c>
      <c r="AD9795" t="s">
        <v>26</v>
      </c>
      <c r="AE9795" t="s">
        <v>203</v>
      </c>
      <c r="AF9795" t="s">
        <v>110</v>
      </c>
      <c r="AG9795">
        <v>77070</v>
      </c>
      <c r="AH9795" t="s">
        <v>111</v>
      </c>
      <c r="AI9795" t="s">
        <v>2941</v>
      </c>
      <c r="AJ9795" t="s">
        <v>46</v>
      </c>
      <c r="AK9795" t="s">
        <v>94</v>
      </c>
      <c r="AL9795" t="s">
        <v>2942</v>
      </c>
      <c r="AM9795">
        <v>4.8319999999999999</v>
      </c>
      <c r="AN9795">
        <v>1</v>
      </c>
      <c r="AO9795">
        <v>0.2</v>
      </c>
      <c r="AP9795">
        <v>1.6308</v>
      </c>
      <c r="AQ9795">
        <f>YEAR(Table1[[#This Row],[Order Date]])</f>
        <v>2014</v>
      </c>
      <c r="AR9795" t="str">
        <f>TEXT(Table1[[#This Row],[Order Date]],"mmmm")</f>
        <v>May</v>
      </c>
      <c r="AS9795" t="str">
        <f>"Q"&amp;ROUNDUP(MONTH(Table1[[#This Row],[Order Date]])/3,0)</f>
        <v>Q2</v>
      </c>
      <c r="AT9795">
        <f>IF(Table1[[#This Row],[Sales]]=0,0,Table1[[#This Row],[Profit]]/Table1[[#This Row],[Sales]])</f>
        <v>0.33750000000000002</v>
      </c>
    </row>
    <row r="9796" spans="22:46" x14ac:dyDescent="0.3">
      <c r="V9796">
        <v>9795</v>
      </c>
      <c r="W9796" t="s">
        <v>11651</v>
      </c>
      <c r="X9796" s="1">
        <v>41780</v>
      </c>
      <c r="Y9796" t="s">
        <v>2269</v>
      </c>
      <c r="Z9796" t="s">
        <v>22</v>
      </c>
      <c r="AA9796" t="s">
        <v>3265</v>
      </c>
      <c r="AB9796" t="s">
        <v>3266</v>
      </c>
      <c r="AC9796" t="s">
        <v>25</v>
      </c>
      <c r="AD9796" t="s">
        <v>26</v>
      </c>
      <c r="AE9796" t="s">
        <v>203</v>
      </c>
      <c r="AF9796" t="s">
        <v>110</v>
      </c>
      <c r="AG9796">
        <v>77070</v>
      </c>
      <c r="AH9796" t="s">
        <v>111</v>
      </c>
      <c r="AI9796" t="s">
        <v>4411</v>
      </c>
      <c r="AJ9796" t="s">
        <v>46</v>
      </c>
      <c r="AK9796" t="s">
        <v>77</v>
      </c>
      <c r="AL9796" t="s">
        <v>4412</v>
      </c>
      <c r="AM9796">
        <v>18.239999999999998</v>
      </c>
      <c r="AN9796">
        <v>3</v>
      </c>
      <c r="AO9796">
        <v>0.8</v>
      </c>
      <c r="AP9796">
        <v>-31.007999999999999</v>
      </c>
      <c r="AQ9796">
        <f>YEAR(Table1[[#This Row],[Order Date]])</f>
        <v>2014</v>
      </c>
      <c r="AR9796" t="str">
        <f>TEXT(Table1[[#This Row],[Order Date]],"mmmm")</f>
        <v>May</v>
      </c>
      <c r="AS9796" t="str">
        <f>"Q"&amp;ROUNDUP(MONTH(Table1[[#This Row],[Order Date]])/3,0)</f>
        <v>Q2</v>
      </c>
      <c r="AT9796">
        <f>IF(Table1[[#This Row],[Sales]]=0,0,Table1[[#This Row],[Profit]]/Table1[[#This Row],[Sales]])</f>
        <v>-1.7000000000000002</v>
      </c>
    </row>
    <row r="9797" spans="22:46" x14ac:dyDescent="0.3">
      <c r="V9797">
        <v>9796</v>
      </c>
      <c r="W9797" t="s">
        <v>11652</v>
      </c>
      <c r="X9797" s="1">
        <v>42511</v>
      </c>
      <c r="Y9797" t="s">
        <v>2990</v>
      </c>
      <c r="Z9797" t="s">
        <v>51</v>
      </c>
      <c r="AA9797" t="s">
        <v>658</v>
      </c>
      <c r="AB9797" t="s">
        <v>659</v>
      </c>
      <c r="AC9797" t="s">
        <v>41</v>
      </c>
      <c r="AD9797" t="s">
        <v>26</v>
      </c>
      <c r="AE9797" t="s">
        <v>342</v>
      </c>
      <c r="AF9797" t="s">
        <v>233</v>
      </c>
      <c r="AG9797">
        <v>60610</v>
      </c>
      <c r="AH9797" t="s">
        <v>111</v>
      </c>
      <c r="AI9797" t="s">
        <v>3776</v>
      </c>
      <c r="AJ9797" t="s">
        <v>46</v>
      </c>
      <c r="AK9797" t="s">
        <v>77</v>
      </c>
      <c r="AL9797" t="s">
        <v>3777</v>
      </c>
      <c r="AM9797">
        <v>3.798</v>
      </c>
      <c r="AN9797">
        <v>3</v>
      </c>
      <c r="AO9797">
        <v>0.8</v>
      </c>
      <c r="AP9797">
        <v>-5.8868999999999998</v>
      </c>
      <c r="AQ9797">
        <f>YEAR(Table1[[#This Row],[Order Date]])</f>
        <v>2016</v>
      </c>
      <c r="AR9797" t="str">
        <f>TEXT(Table1[[#This Row],[Order Date]],"mmmm")</f>
        <v>May</v>
      </c>
      <c r="AS9797" t="str">
        <f>"Q"&amp;ROUNDUP(MONTH(Table1[[#This Row],[Order Date]])/3,0)</f>
        <v>Q2</v>
      </c>
      <c r="AT9797">
        <f>IF(Table1[[#This Row],[Sales]]=0,0,Table1[[#This Row],[Profit]]/Table1[[#This Row],[Sales]])</f>
        <v>-1.5499999999999998</v>
      </c>
    </row>
    <row r="9798" spans="22:46" x14ac:dyDescent="0.3">
      <c r="V9798">
        <v>9797</v>
      </c>
      <c r="W9798" t="s">
        <v>11653</v>
      </c>
      <c r="X9798" s="1">
        <v>42016</v>
      </c>
      <c r="Y9798" t="s">
        <v>1812</v>
      </c>
      <c r="Z9798" t="s">
        <v>51</v>
      </c>
      <c r="AA9798" t="s">
        <v>7288</v>
      </c>
      <c r="AB9798" t="s">
        <v>7289</v>
      </c>
      <c r="AC9798" t="s">
        <v>41</v>
      </c>
      <c r="AD9798" t="s">
        <v>26</v>
      </c>
      <c r="AE9798" t="s">
        <v>3208</v>
      </c>
      <c r="AF9798" t="s">
        <v>564</v>
      </c>
      <c r="AG9798">
        <v>43615</v>
      </c>
      <c r="AH9798" t="s">
        <v>160</v>
      </c>
      <c r="AI9798" t="s">
        <v>1401</v>
      </c>
      <c r="AJ9798" t="s">
        <v>46</v>
      </c>
      <c r="AK9798" t="s">
        <v>70</v>
      </c>
      <c r="AL9798" t="s">
        <v>1402</v>
      </c>
      <c r="AM9798">
        <v>10.368</v>
      </c>
      <c r="AN9798">
        <v>2</v>
      </c>
      <c r="AO9798">
        <v>0.2</v>
      </c>
      <c r="AP9798">
        <v>1.5551999999999999</v>
      </c>
      <c r="AQ9798">
        <f>YEAR(Table1[[#This Row],[Order Date]])</f>
        <v>2015</v>
      </c>
      <c r="AR9798" t="str">
        <f>TEXT(Table1[[#This Row],[Order Date]],"mmmm")</f>
        <v>January</v>
      </c>
      <c r="AS9798" t="str">
        <f>"Q"&amp;ROUNDUP(MONTH(Table1[[#This Row],[Order Date]])/3,0)</f>
        <v>Q1</v>
      </c>
      <c r="AT9798">
        <f>IF(Table1[[#This Row],[Sales]]=0,0,Table1[[#This Row],[Profit]]/Table1[[#This Row],[Sales]])</f>
        <v>0.15</v>
      </c>
    </row>
    <row r="9799" spans="22:46" x14ac:dyDescent="0.3">
      <c r="V9799">
        <v>9798</v>
      </c>
      <c r="W9799" t="s">
        <v>11653</v>
      </c>
      <c r="X9799" s="1">
        <v>42016</v>
      </c>
      <c r="Y9799" t="s">
        <v>1812</v>
      </c>
      <c r="Z9799" t="s">
        <v>51</v>
      </c>
      <c r="AA9799" t="s">
        <v>7288</v>
      </c>
      <c r="AB9799" t="s">
        <v>7289</v>
      </c>
      <c r="AC9799" t="s">
        <v>41</v>
      </c>
      <c r="AD9799" t="s">
        <v>26</v>
      </c>
      <c r="AE9799" t="s">
        <v>3208</v>
      </c>
      <c r="AF9799" t="s">
        <v>564</v>
      </c>
      <c r="AG9799">
        <v>43615</v>
      </c>
      <c r="AH9799" t="s">
        <v>160</v>
      </c>
      <c r="AI9799" t="s">
        <v>211</v>
      </c>
      <c r="AJ9799" t="s">
        <v>73</v>
      </c>
      <c r="AK9799" t="s">
        <v>74</v>
      </c>
      <c r="AL9799" t="s">
        <v>212</v>
      </c>
      <c r="AM9799">
        <v>235.18799999999999</v>
      </c>
      <c r="AN9799">
        <v>2</v>
      </c>
      <c r="AO9799">
        <v>0.4</v>
      </c>
      <c r="AP9799">
        <v>-43.117800000000003</v>
      </c>
      <c r="AQ9799">
        <f>YEAR(Table1[[#This Row],[Order Date]])</f>
        <v>2015</v>
      </c>
      <c r="AR9799" t="str">
        <f>TEXT(Table1[[#This Row],[Order Date]],"mmmm")</f>
        <v>January</v>
      </c>
      <c r="AS9799" t="str">
        <f>"Q"&amp;ROUNDUP(MONTH(Table1[[#This Row],[Order Date]])/3,0)</f>
        <v>Q1</v>
      </c>
      <c r="AT9799">
        <f>IF(Table1[[#This Row],[Sales]]=0,0,Table1[[#This Row],[Profit]]/Table1[[#This Row],[Sales]])</f>
        <v>-0.18333333333333335</v>
      </c>
    </row>
    <row r="9800" spans="22:46" x14ac:dyDescent="0.3">
      <c r="V9800">
        <v>9799</v>
      </c>
      <c r="W9800" t="s">
        <v>11653</v>
      </c>
      <c r="X9800" s="1">
        <v>42016</v>
      </c>
      <c r="Y9800" t="s">
        <v>1812</v>
      </c>
      <c r="Z9800" t="s">
        <v>51</v>
      </c>
      <c r="AA9800" t="s">
        <v>7288</v>
      </c>
      <c r="AB9800" t="s">
        <v>7289</v>
      </c>
      <c r="AC9800" t="s">
        <v>41</v>
      </c>
      <c r="AD9800" t="s">
        <v>26</v>
      </c>
      <c r="AE9800" t="s">
        <v>3208</v>
      </c>
      <c r="AF9800" t="s">
        <v>564</v>
      </c>
      <c r="AG9800">
        <v>43615</v>
      </c>
      <c r="AH9800" t="s">
        <v>160</v>
      </c>
      <c r="AI9800" t="s">
        <v>6197</v>
      </c>
      <c r="AJ9800" t="s">
        <v>73</v>
      </c>
      <c r="AK9800" t="s">
        <v>74</v>
      </c>
      <c r="AL9800" t="s">
        <v>6198</v>
      </c>
      <c r="AM9800">
        <v>26.376000000000001</v>
      </c>
      <c r="AN9800">
        <v>4</v>
      </c>
      <c r="AO9800">
        <v>0.4</v>
      </c>
      <c r="AP9800">
        <v>2.6375999999999999</v>
      </c>
      <c r="AQ9800">
        <f>YEAR(Table1[[#This Row],[Order Date]])</f>
        <v>2015</v>
      </c>
      <c r="AR9800" t="str">
        <f>TEXT(Table1[[#This Row],[Order Date]],"mmmm")</f>
        <v>January</v>
      </c>
      <c r="AS9800" t="str">
        <f>"Q"&amp;ROUNDUP(MONTH(Table1[[#This Row],[Order Date]])/3,0)</f>
        <v>Q1</v>
      </c>
      <c r="AT9800">
        <f>IF(Table1[[#This Row],[Sales]]=0,0,Table1[[#This Row],[Profit]]/Table1[[#This Row],[Sales]])</f>
        <v>9.9999999999999992E-2</v>
      </c>
    </row>
    <row r="9801" spans="22:46" x14ac:dyDescent="0.3">
      <c r="V9801">
        <v>9800</v>
      </c>
      <c r="W9801" t="s">
        <v>11653</v>
      </c>
      <c r="X9801" s="1">
        <v>42016</v>
      </c>
      <c r="Y9801" t="s">
        <v>1812</v>
      </c>
      <c r="Z9801" t="s">
        <v>51</v>
      </c>
      <c r="AA9801" t="s">
        <v>7288</v>
      </c>
      <c r="AB9801" t="s">
        <v>7289</v>
      </c>
      <c r="AC9801" t="s">
        <v>41</v>
      </c>
      <c r="AD9801" t="s">
        <v>26</v>
      </c>
      <c r="AE9801" t="s">
        <v>3208</v>
      </c>
      <c r="AF9801" t="s">
        <v>564</v>
      </c>
      <c r="AG9801">
        <v>43615</v>
      </c>
      <c r="AH9801" t="s">
        <v>160</v>
      </c>
      <c r="AI9801" t="s">
        <v>8483</v>
      </c>
      <c r="AJ9801" t="s">
        <v>73</v>
      </c>
      <c r="AK9801" t="s">
        <v>176</v>
      </c>
      <c r="AL9801" t="s">
        <v>8484</v>
      </c>
      <c r="AM9801">
        <v>10.384</v>
      </c>
      <c r="AN9801">
        <v>2</v>
      </c>
      <c r="AO9801">
        <v>0.2</v>
      </c>
      <c r="AP9801">
        <v>2.2065999999999999</v>
      </c>
      <c r="AQ9801">
        <f>YEAR(Table1[[#This Row],[Order Date]])</f>
        <v>2015</v>
      </c>
      <c r="AR9801" t="str">
        <f>TEXT(Table1[[#This Row],[Order Date]],"mmmm")</f>
        <v>January</v>
      </c>
      <c r="AS9801" t="str">
        <f>"Q"&amp;ROUNDUP(MONTH(Table1[[#This Row],[Order Date]])/3,0)</f>
        <v>Q1</v>
      </c>
      <c r="AT9801">
        <f>IF(Table1[[#This Row],[Sales]]=0,0,Table1[[#This Row],[Profit]]/Table1[[#This Row],[Sales]])</f>
        <v>0.21249999999999999</v>
      </c>
    </row>
    <row r="9802" spans="22:46" x14ac:dyDescent="0.3">
      <c r="V9802">
        <v>9801</v>
      </c>
      <c r="W9802" t="s">
        <v>11653</v>
      </c>
      <c r="X9802" s="1">
        <v>42016</v>
      </c>
      <c r="Y9802" t="s">
        <v>1812</v>
      </c>
      <c r="Z9802" t="s">
        <v>51</v>
      </c>
      <c r="AA9802" t="s">
        <v>7288</v>
      </c>
      <c r="AB9802" t="s">
        <v>7289</v>
      </c>
      <c r="AC9802" t="s">
        <v>41</v>
      </c>
      <c r="AD9802" t="s">
        <v>26</v>
      </c>
      <c r="AE9802" t="s">
        <v>3208</v>
      </c>
      <c r="AF9802" t="s">
        <v>564</v>
      </c>
      <c r="AG9802">
        <v>43615</v>
      </c>
      <c r="AH9802" t="s">
        <v>160</v>
      </c>
      <c r="AI9802" t="s">
        <v>2082</v>
      </c>
      <c r="AJ9802" t="s">
        <v>73</v>
      </c>
      <c r="AK9802" t="s">
        <v>74</v>
      </c>
      <c r="AL9802" t="s">
        <v>2083</v>
      </c>
      <c r="AM9802">
        <v>107.11799999999999</v>
      </c>
      <c r="AN9802">
        <v>3</v>
      </c>
      <c r="AO9802">
        <v>0.4</v>
      </c>
      <c r="AP9802">
        <v>-21.4236</v>
      </c>
      <c r="AQ9802">
        <f>YEAR(Table1[[#This Row],[Order Date]])</f>
        <v>2015</v>
      </c>
      <c r="AR9802" t="str">
        <f>TEXT(Table1[[#This Row],[Order Date]],"mmmm")</f>
        <v>January</v>
      </c>
      <c r="AS9802" t="str">
        <f>"Q"&amp;ROUNDUP(MONTH(Table1[[#This Row],[Order Date]])/3,0)</f>
        <v>Q1</v>
      </c>
      <c r="AT9802">
        <f>IF(Table1[[#This Row],[Sales]]=0,0,Table1[[#This Row],[Profit]]/Table1[[#This Row],[Sales]])</f>
        <v>-0.2</v>
      </c>
    </row>
    <row r="9803" spans="22:46" x14ac:dyDescent="0.3">
      <c r="V9803">
        <v>9802</v>
      </c>
      <c r="W9803" t="s">
        <v>11654</v>
      </c>
      <c r="X9803" s="1">
        <v>43007</v>
      </c>
      <c r="Y9803" s="1">
        <v>42896</v>
      </c>
      <c r="Z9803" t="s">
        <v>51</v>
      </c>
      <c r="AA9803" t="s">
        <v>2804</v>
      </c>
      <c r="AB9803" t="s">
        <v>2805</v>
      </c>
      <c r="AC9803" t="s">
        <v>25</v>
      </c>
      <c r="AD9803" t="s">
        <v>26</v>
      </c>
      <c r="AE9803" t="s">
        <v>11655</v>
      </c>
      <c r="AF9803" t="s">
        <v>43</v>
      </c>
      <c r="AG9803">
        <v>95240</v>
      </c>
      <c r="AH9803" t="s">
        <v>44</v>
      </c>
      <c r="AI9803" t="s">
        <v>5412</v>
      </c>
      <c r="AJ9803" t="s">
        <v>46</v>
      </c>
      <c r="AK9803" t="s">
        <v>651</v>
      </c>
      <c r="AL9803" t="s">
        <v>5413</v>
      </c>
      <c r="AM9803">
        <v>97.3</v>
      </c>
      <c r="AN9803">
        <v>7</v>
      </c>
      <c r="AO9803">
        <v>0</v>
      </c>
      <c r="AP9803">
        <v>28.216999999999999</v>
      </c>
      <c r="AQ9803">
        <f>YEAR(Table1[[#This Row],[Order Date]])</f>
        <v>2017</v>
      </c>
      <c r="AR9803" t="str">
        <f>TEXT(Table1[[#This Row],[Order Date]],"mmmm")</f>
        <v>September</v>
      </c>
      <c r="AS9803" t="str">
        <f>"Q"&amp;ROUNDUP(MONTH(Table1[[#This Row],[Order Date]])/3,0)</f>
        <v>Q3</v>
      </c>
      <c r="AT9803">
        <f>IF(Table1[[#This Row],[Sales]]=0,0,Table1[[#This Row],[Profit]]/Table1[[#This Row],[Sales]])</f>
        <v>0.28999999999999998</v>
      </c>
    </row>
    <row r="9804" spans="22:46" x14ac:dyDescent="0.3">
      <c r="V9804">
        <v>9803</v>
      </c>
      <c r="W9804" t="s">
        <v>11656</v>
      </c>
      <c r="X9804" s="1">
        <v>42203</v>
      </c>
      <c r="Y9804" t="s">
        <v>4394</v>
      </c>
      <c r="Z9804" t="s">
        <v>22</v>
      </c>
      <c r="AA9804" t="s">
        <v>2871</v>
      </c>
      <c r="AB9804" t="s">
        <v>2872</v>
      </c>
      <c r="AC9804" t="s">
        <v>25</v>
      </c>
      <c r="AD9804" t="s">
        <v>26</v>
      </c>
      <c r="AE9804" t="s">
        <v>300</v>
      </c>
      <c r="AF9804" t="s">
        <v>301</v>
      </c>
      <c r="AG9804">
        <v>10024</v>
      </c>
      <c r="AH9804" t="s">
        <v>160</v>
      </c>
      <c r="AI9804" t="s">
        <v>389</v>
      </c>
      <c r="AJ9804" t="s">
        <v>46</v>
      </c>
      <c r="AK9804" t="s">
        <v>77</v>
      </c>
      <c r="AL9804" t="s">
        <v>390</v>
      </c>
      <c r="AM9804">
        <v>3.3279999999999998</v>
      </c>
      <c r="AN9804">
        <v>2</v>
      </c>
      <c r="AO9804">
        <v>0.2</v>
      </c>
      <c r="AP9804">
        <v>1.2063999999999999</v>
      </c>
      <c r="AQ9804">
        <f>YEAR(Table1[[#This Row],[Order Date]])</f>
        <v>2015</v>
      </c>
      <c r="AR9804" t="str">
        <f>TEXT(Table1[[#This Row],[Order Date]],"mmmm")</f>
        <v>July</v>
      </c>
      <c r="AS9804" t="str">
        <f>"Q"&amp;ROUNDUP(MONTH(Table1[[#This Row],[Order Date]])/3,0)</f>
        <v>Q3</v>
      </c>
      <c r="AT9804">
        <f>IF(Table1[[#This Row],[Sales]]=0,0,Table1[[#This Row],[Profit]]/Table1[[#This Row],[Sales]])</f>
        <v>0.36249999999999999</v>
      </c>
    </row>
    <row r="9805" spans="22:46" x14ac:dyDescent="0.3">
      <c r="V9805">
        <v>9804</v>
      </c>
      <c r="W9805" t="s">
        <v>11656</v>
      </c>
      <c r="X9805" s="1">
        <v>42203</v>
      </c>
      <c r="Y9805" t="s">
        <v>4394</v>
      </c>
      <c r="Z9805" t="s">
        <v>22</v>
      </c>
      <c r="AA9805" t="s">
        <v>2871</v>
      </c>
      <c r="AB9805" t="s">
        <v>2872</v>
      </c>
      <c r="AC9805" t="s">
        <v>25</v>
      </c>
      <c r="AD9805" t="s">
        <v>26</v>
      </c>
      <c r="AE9805" t="s">
        <v>300</v>
      </c>
      <c r="AF9805" t="s">
        <v>301</v>
      </c>
      <c r="AG9805">
        <v>10024</v>
      </c>
      <c r="AH9805" t="s">
        <v>160</v>
      </c>
      <c r="AI9805" t="s">
        <v>5564</v>
      </c>
      <c r="AJ9805" t="s">
        <v>73</v>
      </c>
      <c r="AK9805" t="s">
        <v>74</v>
      </c>
      <c r="AL9805" t="s">
        <v>5565</v>
      </c>
      <c r="AM9805">
        <v>135.99</v>
      </c>
      <c r="AN9805">
        <v>1</v>
      </c>
      <c r="AO9805">
        <v>0</v>
      </c>
      <c r="AP9805">
        <v>36.717300000000002</v>
      </c>
      <c r="AQ9805">
        <f>YEAR(Table1[[#This Row],[Order Date]])</f>
        <v>2015</v>
      </c>
      <c r="AR9805" t="str">
        <f>TEXT(Table1[[#This Row],[Order Date]],"mmmm")</f>
        <v>July</v>
      </c>
      <c r="AS9805" t="str">
        <f>"Q"&amp;ROUNDUP(MONTH(Table1[[#This Row],[Order Date]])/3,0)</f>
        <v>Q3</v>
      </c>
      <c r="AT9805">
        <f>IF(Table1[[#This Row],[Sales]]=0,0,Table1[[#This Row],[Profit]]/Table1[[#This Row],[Sales]])</f>
        <v>0.27</v>
      </c>
    </row>
    <row r="9806" spans="22:46" x14ac:dyDescent="0.3">
      <c r="V9806">
        <v>9805</v>
      </c>
      <c r="W9806" t="s">
        <v>11656</v>
      </c>
      <c r="X9806" s="1">
        <v>42203</v>
      </c>
      <c r="Y9806" t="s">
        <v>4394</v>
      </c>
      <c r="Z9806" t="s">
        <v>22</v>
      </c>
      <c r="AA9806" t="s">
        <v>2871</v>
      </c>
      <c r="AB9806" t="s">
        <v>2872</v>
      </c>
      <c r="AC9806" t="s">
        <v>25</v>
      </c>
      <c r="AD9806" t="s">
        <v>26</v>
      </c>
      <c r="AE9806" t="s">
        <v>300</v>
      </c>
      <c r="AF9806" t="s">
        <v>301</v>
      </c>
      <c r="AG9806">
        <v>10024</v>
      </c>
      <c r="AH9806" t="s">
        <v>160</v>
      </c>
      <c r="AI9806" t="s">
        <v>5669</v>
      </c>
      <c r="AJ9806" t="s">
        <v>31</v>
      </c>
      <c r="AK9806" t="s">
        <v>67</v>
      </c>
      <c r="AL9806" t="s">
        <v>5670</v>
      </c>
      <c r="AM9806">
        <v>7.38</v>
      </c>
      <c r="AN9806">
        <v>1</v>
      </c>
      <c r="AO9806">
        <v>0</v>
      </c>
      <c r="AP9806">
        <v>2.1402000000000001</v>
      </c>
      <c r="AQ9806">
        <f>YEAR(Table1[[#This Row],[Order Date]])</f>
        <v>2015</v>
      </c>
      <c r="AR9806" t="str">
        <f>TEXT(Table1[[#This Row],[Order Date]],"mmmm")</f>
        <v>July</v>
      </c>
      <c r="AS9806" t="str">
        <f>"Q"&amp;ROUNDUP(MONTH(Table1[[#This Row],[Order Date]])/3,0)</f>
        <v>Q3</v>
      </c>
      <c r="AT9806">
        <f>IF(Table1[[#This Row],[Sales]]=0,0,Table1[[#This Row],[Profit]]/Table1[[#This Row],[Sales]])</f>
        <v>0.29000000000000004</v>
      </c>
    </row>
    <row r="9807" spans="22:46" x14ac:dyDescent="0.3">
      <c r="V9807">
        <v>9806</v>
      </c>
      <c r="W9807" t="s">
        <v>11657</v>
      </c>
      <c r="X9807" s="1">
        <v>42664</v>
      </c>
      <c r="Y9807" t="s">
        <v>7388</v>
      </c>
      <c r="Z9807" t="s">
        <v>51</v>
      </c>
      <c r="AA9807" t="s">
        <v>3772</v>
      </c>
      <c r="AB9807" t="s">
        <v>3773</v>
      </c>
      <c r="AC9807" t="s">
        <v>108</v>
      </c>
      <c r="AD9807" t="s">
        <v>26</v>
      </c>
      <c r="AE9807" t="s">
        <v>54</v>
      </c>
      <c r="AF9807" t="s">
        <v>55</v>
      </c>
      <c r="AG9807">
        <v>33311</v>
      </c>
      <c r="AH9807" t="s">
        <v>29</v>
      </c>
      <c r="AI9807" t="s">
        <v>5143</v>
      </c>
      <c r="AJ9807" t="s">
        <v>31</v>
      </c>
      <c r="AK9807" t="s">
        <v>67</v>
      </c>
      <c r="AL9807" t="s">
        <v>5144</v>
      </c>
      <c r="AM9807">
        <v>45.567999999999998</v>
      </c>
      <c r="AN9807">
        <v>2</v>
      </c>
      <c r="AO9807">
        <v>0.2</v>
      </c>
      <c r="AP9807">
        <v>9.6831999999999994</v>
      </c>
      <c r="AQ9807">
        <f>YEAR(Table1[[#This Row],[Order Date]])</f>
        <v>2016</v>
      </c>
      <c r="AR9807" t="str">
        <f>TEXT(Table1[[#This Row],[Order Date]],"mmmm")</f>
        <v>October</v>
      </c>
      <c r="AS9807" t="str">
        <f>"Q"&amp;ROUNDUP(MONTH(Table1[[#This Row],[Order Date]])/3,0)</f>
        <v>Q4</v>
      </c>
      <c r="AT9807">
        <f>IF(Table1[[#This Row],[Sales]]=0,0,Table1[[#This Row],[Profit]]/Table1[[#This Row],[Sales]])</f>
        <v>0.21249999999999999</v>
      </c>
    </row>
    <row r="9808" spans="22:46" x14ac:dyDescent="0.3">
      <c r="V9808">
        <v>9807</v>
      </c>
      <c r="W9808" t="s">
        <v>11657</v>
      </c>
      <c r="X9808" s="1">
        <v>42664</v>
      </c>
      <c r="Y9808" t="s">
        <v>7388</v>
      </c>
      <c r="Z9808" t="s">
        <v>51</v>
      </c>
      <c r="AA9808" t="s">
        <v>3772</v>
      </c>
      <c r="AB9808" t="s">
        <v>3773</v>
      </c>
      <c r="AC9808" t="s">
        <v>108</v>
      </c>
      <c r="AD9808" t="s">
        <v>26</v>
      </c>
      <c r="AE9808" t="s">
        <v>54</v>
      </c>
      <c r="AF9808" t="s">
        <v>55</v>
      </c>
      <c r="AG9808">
        <v>33311</v>
      </c>
      <c r="AH9808" t="s">
        <v>29</v>
      </c>
      <c r="AI9808" t="s">
        <v>5516</v>
      </c>
      <c r="AJ9808" t="s">
        <v>46</v>
      </c>
      <c r="AK9808" t="s">
        <v>77</v>
      </c>
      <c r="AL9808" t="s">
        <v>5517</v>
      </c>
      <c r="AM9808">
        <v>28.751999999999999</v>
      </c>
      <c r="AN9808">
        <v>8</v>
      </c>
      <c r="AO9808">
        <v>0.7</v>
      </c>
      <c r="AP9808">
        <v>-21.084800000000001</v>
      </c>
      <c r="AQ9808">
        <f>YEAR(Table1[[#This Row],[Order Date]])</f>
        <v>2016</v>
      </c>
      <c r="AR9808" t="str">
        <f>TEXT(Table1[[#This Row],[Order Date]],"mmmm")</f>
        <v>October</v>
      </c>
      <c r="AS9808" t="str">
        <f>"Q"&amp;ROUNDUP(MONTH(Table1[[#This Row],[Order Date]])/3,0)</f>
        <v>Q4</v>
      </c>
      <c r="AT9808">
        <f>IF(Table1[[#This Row],[Sales]]=0,0,Table1[[#This Row],[Profit]]/Table1[[#This Row],[Sales]])</f>
        <v>-0.73333333333333339</v>
      </c>
    </row>
    <row r="9809" spans="22:46" x14ac:dyDescent="0.3">
      <c r="V9809">
        <v>9808</v>
      </c>
      <c r="W9809" t="s">
        <v>11658</v>
      </c>
      <c r="X9809" s="1">
        <v>42943</v>
      </c>
      <c r="Y9809" s="1">
        <v>42743</v>
      </c>
      <c r="Z9809" t="s">
        <v>22</v>
      </c>
      <c r="AA9809" t="s">
        <v>5008</v>
      </c>
      <c r="AB9809" t="s">
        <v>5009</v>
      </c>
      <c r="AC9809" t="s">
        <v>25</v>
      </c>
      <c r="AD9809" t="s">
        <v>26</v>
      </c>
      <c r="AE9809" t="s">
        <v>5148</v>
      </c>
      <c r="AF9809" t="s">
        <v>92</v>
      </c>
      <c r="AG9809">
        <v>27604</v>
      </c>
      <c r="AH9809" t="s">
        <v>29</v>
      </c>
      <c r="AI9809" t="s">
        <v>343</v>
      </c>
      <c r="AJ9809" t="s">
        <v>31</v>
      </c>
      <c r="AK9809" t="s">
        <v>35</v>
      </c>
      <c r="AL9809" t="s">
        <v>344</v>
      </c>
      <c r="AM9809">
        <v>194.84800000000001</v>
      </c>
      <c r="AN9809">
        <v>4</v>
      </c>
      <c r="AO9809">
        <v>0.2</v>
      </c>
      <c r="AP9809">
        <v>12.178000000000001</v>
      </c>
      <c r="AQ9809">
        <f>YEAR(Table1[[#This Row],[Order Date]])</f>
        <v>2017</v>
      </c>
      <c r="AR9809" t="str">
        <f>TEXT(Table1[[#This Row],[Order Date]],"mmmm")</f>
        <v>July</v>
      </c>
      <c r="AS9809" t="str">
        <f>"Q"&amp;ROUNDUP(MONTH(Table1[[#This Row],[Order Date]])/3,0)</f>
        <v>Q3</v>
      </c>
      <c r="AT9809">
        <f>IF(Table1[[#This Row],[Sales]]=0,0,Table1[[#This Row],[Profit]]/Table1[[#This Row],[Sales]])</f>
        <v>6.25E-2</v>
      </c>
    </row>
    <row r="9810" spans="22:46" x14ac:dyDescent="0.3">
      <c r="V9810">
        <v>9809</v>
      </c>
      <c r="W9810" t="s">
        <v>11659</v>
      </c>
      <c r="X9810" s="1">
        <v>42937</v>
      </c>
      <c r="Y9810" t="s">
        <v>2196</v>
      </c>
      <c r="Z9810" t="s">
        <v>51</v>
      </c>
      <c r="AA9810" t="s">
        <v>7070</v>
      </c>
      <c r="AB9810" t="s">
        <v>7071</v>
      </c>
      <c r="AC9810" t="s">
        <v>25</v>
      </c>
      <c r="AD9810" t="s">
        <v>26</v>
      </c>
      <c r="AE9810" t="s">
        <v>342</v>
      </c>
      <c r="AF9810" t="s">
        <v>233</v>
      </c>
      <c r="AG9810">
        <v>60623</v>
      </c>
      <c r="AH9810" t="s">
        <v>111</v>
      </c>
      <c r="AI9810" t="s">
        <v>4851</v>
      </c>
      <c r="AJ9810" t="s">
        <v>46</v>
      </c>
      <c r="AK9810" t="s">
        <v>77</v>
      </c>
      <c r="AL9810" t="s">
        <v>4852</v>
      </c>
      <c r="AM9810">
        <v>2.1120000000000001</v>
      </c>
      <c r="AN9810">
        <v>2</v>
      </c>
      <c r="AO9810">
        <v>0.8</v>
      </c>
      <c r="AP9810">
        <v>-3.3792</v>
      </c>
      <c r="AQ9810">
        <f>YEAR(Table1[[#This Row],[Order Date]])</f>
        <v>2017</v>
      </c>
      <c r="AR9810" t="str">
        <f>TEXT(Table1[[#This Row],[Order Date]],"mmmm")</f>
        <v>July</v>
      </c>
      <c r="AS9810" t="str">
        <f>"Q"&amp;ROUNDUP(MONTH(Table1[[#This Row],[Order Date]])/3,0)</f>
        <v>Q3</v>
      </c>
      <c r="AT9810">
        <f>IF(Table1[[#This Row],[Sales]]=0,0,Table1[[#This Row],[Profit]]/Table1[[#This Row],[Sales]])</f>
        <v>-1.5999999999999999</v>
      </c>
    </row>
    <row r="9811" spans="22:46" x14ac:dyDescent="0.3">
      <c r="V9811">
        <v>9810</v>
      </c>
      <c r="W9811" t="s">
        <v>11660</v>
      </c>
      <c r="X9811" s="1">
        <v>41950</v>
      </c>
      <c r="Y9811" s="1">
        <v>41954</v>
      </c>
      <c r="Z9811" t="s">
        <v>22</v>
      </c>
      <c r="AA9811" t="s">
        <v>1749</v>
      </c>
      <c r="AB9811" t="s">
        <v>1750</v>
      </c>
      <c r="AC9811" t="s">
        <v>25</v>
      </c>
      <c r="AD9811" t="s">
        <v>26</v>
      </c>
      <c r="AE9811" t="s">
        <v>473</v>
      </c>
      <c r="AF9811" t="s">
        <v>474</v>
      </c>
      <c r="AG9811">
        <v>97206</v>
      </c>
      <c r="AH9811" t="s">
        <v>44</v>
      </c>
      <c r="AI9811" t="s">
        <v>457</v>
      </c>
      <c r="AJ9811" t="s">
        <v>46</v>
      </c>
      <c r="AK9811" t="s">
        <v>94</v>
      </c>
      <c r="AL9811" t="s">
        <v>458</v>
      </c>
      <c r="AM9811">
        <v>25.92</v>
      </c>
      <c r="AN9811">
        <v>5</v>
      </c>
      <c r="AO9811">
        <v>0.2</v>
      </c>
      <c r="AP9811">
        <v>9.0719999999999992</v>
      </c>
      <c r="AQ9811">
        <f>YEAR(Table1[[#This Row],[Order Date]])</f>
        <v>2014</v>
      </c>
      <c r="AR9811" t="str">
        <f>TEXT(Table1[[#This Row],[Order Date]],"mmmm")</f>
        <v>November</v>
      </c>
      <c r="AS9811" t="str">
        <f>"Q"&amp;ROUNDUP(MONTH(Table1[[#This Row],[Order Date]])/3,0)</f>
        <v>Q4</v>
      </c>
      <c r="AT9811">
        <f>IF(Table1[[#This Row],[Sales]]=0,0,Table1[[#This Row],[Profit]]/Table1[[#This Row],[Sales]])</f>
        <v>0.34999999999999992</v>
      </c>
    </row>
    <row r="9812" spans="22:46" x14ac:dyDescent="0.3">
      <c r="V9812">
        <v>9811</v>
      </c>
      <c r="W9812" t="s">
        <v>11660</v>
      </c>
      <c r="X9812" s="1">
        <v>41950</v>
      </c>
      <c r="Y9812" s="1">
        <v>41954</v>
      </c>
      <c r="Z9812" t="s">
        <v>22</v>
      </c>
      <c r="AA9812" t="s">
        <v>1749</v>
      </c>
      <c r="AB9812" t="s">
        <v>1750</v>
      </c>
      <c r="AC9812" t="s">
        <v>25</v>
      </c>
      <c r="AD9812" t="s">
        <v>26</v>
      </c>
      <c r="AE9812" t="s">
        <v>473</v>
      </c>
      <c r="AF9812" t="s">
        <v>474</v>
      </c>
      <c r="AG9812">
        <v>97206</v>
      </c>
      <c r="AH9812" t="s">
        <v>44</v>
      </c>
      <c r="AI9812" t="s">
        <v>4305</v>
      </c>
      <c r="AJ9812" t="s">
        <v>46</v>
      </c>
      <c r="AK9812" t="s">
        <v>70</v>
      </c>
      <c r="AL9812" t="s">
        <v>4306</v>
      </c>
      <c r="AM9812">
        <v>120.768</v>
      </c>
      <c r="AN9812">
        <v>4</v>
      </c>
      <c r="AO9812">
        <v>0.2</v>
      </c>
      <c r="AP9812">
        <v>9.0576000000000008</v>
      </c>
      <c r="AQ9812">
        <f>YEAR(Table1[[#This Row],[Order Date]])</f>
        <v>2014</v>
      </c>
      <c r="AR9812" t="str">
        <f>TEXT(Table1[[#This Row],[Order Date]],"mmmm")</f>
        <v>November</v>
      </c>
      <c r="AS9812" t="str">
        <f>"Q"&amp;ROUNDUP(MONTH(Table1[[#This Row],[Order Date]])/3,0)</f>
        <v>Q4</v>
      </c>
      <c r="AT9812">
        <f>IF(Table1[[#This Row],[Sales]]=0,0,Table1[[#This Row],[Profit]]/Table1[[#This Row],[Sales]])</f>
        <v>7.5000000000000011E-2</v>
      </c>
    </row>
    <row r="9813" spans="22:46" x14ac:dyDescent="0.3">
      <c r="V9813">
        <v>9812</v>
      </c>
      <c r="W9813" t="s">
        <v>11661</v>
      </c>
      <c r="X9813" s="1">
        <v>42701</v>
      </c>
      <c r="Y9813" t="s">
        <v>5775</v>
      </c>
      <c r="Z9813" t="s">
        <v>207</v>
      </c>
      <c r="AA9813" t="s">
        <v>881</v>
      </c>
      <c r="AB9813" t="s">
        <v>882</v>
      </c>
      <c r="AC9813" t="s">
        <v>25</v>
      </c>
      <c r="AD9813" t="s">
        <v>26</v>
      </c>
      <c r="AE9813" t="s">
        <v>11392</v>
      </c>
      <c r="AF9813" t="s">
        <v>892</v>
      </c>
      <c r="AG9813">
        <v>7017</v>
      </c>
      <c r="AH9813" t="s">
        <v>160</v>
      </c>
      <c r="AI9813" t="s">
        <v>6515</v>
      </c>
      <c r="AJ9813" t="s">
        <v>46</v>
      </c>
      <c r="AK9813" t="s">
        <v>94</v>
      </c>
      <c r="AL9813" t="s">
        <v>6516</v>
      </c>
      <c r="AM9813">
        <v>25.92</v>
      </c>
      <c r="AN9813">
        <v>4</v>
      </c>
      <c r="AO9813">
        <v>0</v>
      </c>
      <c r="AP9813">
        <v>12.441599999999999</v>
      </c>
      <c r="AQ9813">
        <f>YEAR(Table1[[#This Row],[Order Date]])</f>
        <v>2016</v>
      </c>
      <c r="AR9813" t="str">
        <f>TEXT(Table1[[#This Row],[Order Date]],"mmmm")</f>
        <v>November</v>
      </c>
      <c r="AS9813" t="str">
        <f>"Q"&amp;ROUNDUP(MONTH(Table1[[#This Row],[Order Date]])/3,0)</f>
        <v>Q4</v>
      </c>
      <c r="AT9813">
        <f>IF(Table1[[#This Row],[Sales]]=0,0,Table1[[#This Row],[Profit]]/Table1[[#This Row],[Sales]])</f>
        <v>0.47999999999999993</v>
      </c>
    </row>
    <row r="9814" spans="22:46" x14ac:dyDescent="0.3">
      <c r="V9814">
        <v>9813</v>
      </c>
      <c r="W9814" t="s">
        <v>11661</v>
      </c>
      <c r="X9814" s="1">
        <v>42701</v>
      </c>
      <c r="Y9814" t="s">
        <v>5775</v>
      </c>
      <c r="Z9814" t="s">
        <v>207</v>
      </c>
      <c r="AA9814" t="s">
        <v>881</v>
      </c>
      <c r="AB9814" t="s">
        <v>882</v>
      </c>
      <c r="AC9814" t="s">
        <v>25</v>
      </c>
      <c r="AD9814" t="s">
        <v>26</v>
      </c>
      <c r="AE9814" t="s">
        <v>11392</v>
      </c>
      <c r="AF9814" t="s">
        <v>892</v>
      </c>
      <c r="AG9814">
        <v>7017</v>
      </c>
      <c r="AH9814" t="s">
        <v>160</v>
      </c>
      <c r="AI9814" t="s">
        <v>1477</v>
      </c>
      <c r="AJ9814" t="s">
        <v>46</v>
      </c>
      <c r="AK9814" t="s">
        <v>70</v>
      </c>
      <c r="AL9814" t="s">
        <v>1478</v>
      </c>
      <c r="AM9814">
        <v>34.65</v>
      </c>
      <c r="AN9814">
        <v>3</v>
      </c>
      <c r="AO9814">
        <v>0</v>
      </c>
      <c r="AP9814">
        <v>9.702</v>
      </c>
      <c r="AQ9814">
        <f>YEAR(Table1[[#This Row],[Order Date]])</f>
        <v>2016</v>
      </c>
      <c r="AR9814" t="str">
        <f>TEXT(Table1[[#This Row],[Order Date]],"mmmm")</f>
        <v>November</v>
      </c>
      <c r="AS9814" t="str">
        <f>"Q"&amp;ROUNDUP(MONTH(Table1[[#This Row],[Order Date]])/3,0)</f>
        <v>Q4</v>
      </c>
      <c r="AT9814">
        <f>IF(Table1[[#This Row],[Sales]]=0,0,Table1[[#This Row],[Profit]]/Table1[[#This Row],[Sales]])</f>
        <v>0.28000000000000003</v>
      </c>
    </row>
    <row r="9815" spans="22:46" x14ac:dyDescent="0.3">
      <c r="V9815">
        <v>9814</v>
      </c>
      <c r="W9815" t="s">
        <v>11661</v>
      </c>
      <c r="X9815" s="1">
        <v>42701</v>
      </c>
      <c r="Y9815" t="s">
        <v>5775</v>
      </c>
      <c r="Z9815" t="s">
        <v>207</v>
      </c>
      <c r="AA9815" t="s">
        <v>881</v>
      </c>
      <c r="AB9815" t="s">
        <v>882</v>
      </c>
      <c r="AC9815" t="s">
        <v>25</v>
      </c>
      <c r="AD9815" t="s">
        <v>26</v>
      </c>
      <c r="AE9815" t="s">
        <v>11392</v>
      </c>
      <c r="AF9815" t="s">
        <v>892</v>
      </c>
      <c r="AG9815">
        <v>7017</v>
      </c>
      <c r="AH9815" t="s">
        <v>160</v>
      </c>
      <c r="AI9815" t="s">
        <v>3703</v>
      </c>
      <c r="AJ9815" t="s">
        <v>46</v>
      </c>
      <c r="AK9815" t="s">
        <v>94</v>
      </c>
      <c r="AL9815" t="s">
        <v>3704</v>
      </c>
      <c r="AM9815">
        <v>204.95</v>
      </c>
      <c r="AN9815">
        <v>5</v>
      </c>
      <c r="AO9815">
        <v>0</v>
      </c>
      <c r="AP9815">
        <v>100.4255</v>
      </c>
      <c r="AQ9815">
        <f>YEAR(Table1[[#This Row],[Order Date]])</f>
        <v>2016</v>
      </c>
      <c r="AR9815" t="str">
        <f>TEXT(Table1[[#This Row],[Order Date]],"mmmm")</f>
        <v>November</v>
      </c>
      <c r="AS9815" t="str">
        <f>"Q"&amp;ROUNDUP(MONTH(Table1[[#This Row],[Order Date]])/3,0)</f>
        <v>Q4</v>
      </c>
      <c r="AT9815">
        <f>IF(Table1[[#This Row],[Sales]]=0,0,Table1[[#This Row],[Profit]]/Table1[[#This Row],[Sales]])</f>
        <v>0.49000000000000005</v>
      </c>
    </row>
    <row r="9816" spans="22:46" x14ac:dyDescent="0.3">
      <c r="V9816">
        <v>9815</v>
      </c>
      <c r="W9816" t="s">
        <v>11661</v>
      </c>
      <c r="X9816" s="1">
        <v>42701</v>
      </c>
      <c r="Y9816" t="s">
        <v>5775</v>
      </c>
      <c r="Z9816" t="s">
        <v>207</v>
      </c>
      <c r="AA9816" t="s">
        <v>881</v>
      </c>
      <c r="AB9816" t="s">
        <v>882</v>
      </c>
      <c r="AC9816" t="s">
        <v>25</v>
      </c>
      <c r="AD9816" t="s">
        <v>26</v>
      </c>
      <c r="AE9816" t="s">
        <v>11392</v>
      </c>
      <c r="AF9816" t="s">
        <v>892</v>
      </c>
      <c r="AG9816">
        <v>7017</v>
      </c>
      <c r="AH9816" t="s">
        <v>160</v>
      </c>
      <c r="AI9816" t="s">
        <v>6441</v>
      </c>
      <c r="AJ9816" t="s">
        <v>46</v>
      </c>
      <c r="AK9816" t="s">
        <v>77</v>
      </c>
      <c r="AL9816" t="s">
        <v>6442</v>
      </c>
      <c r="AM9816">
        <v>79.95</v>
      </c>
      <c r="AN9816">
        <v>5</v>
      </c>
      <c r="AO9816">
        <v>0</v>
      </c>
      <c r="AP9816">
        <v>38.375999999999998</v>
      </c>
      <c r="AQ9816">
        <f>YEAR(Table1[[#This Row],[Order Date]])</f>
        <v>2016</v>
      </c>
      <c r="AR9816" t="str">
        <f>TEXT(Table1[[#This Row],[Order Date]],"mmmm")</f>
        <v>November</v>
      </c>
      <c r="AS9816" t="str">
        <f>"Q"&amp;ROUNDUP(MONTH(Table1[[#This Row],[Order Date]])/3,0)</f>
        <v>Q4</v>
      </c>
      <c r="AT9816">
        <f>IF(Table1[[#This Row],[Sales]]=0,0,Table1[[#This Row],[Profit]]/Table1[[#This Row],[Sales]])</f>
        <v>0.47999999999999993</v>
      </c>
    </row>
    <row r="9817" spans="22:46" x14ac:dyDescent="0.3">
      <c r="V9817">
        <v>9816</v>
      </c>
      <c r="W9817" t="s">
        <v>11662</v>
      </c>
      <c r="X9817" s="1">
        <v>42163</v>
      </c>
      <c r="Y9817" s="1">
        <v>42344</v>
      </c>
      <c r="Z9817" t="s">
        <v>51</v>
      </c>
      <c r="AA9817" t="s">
        <v>1164</v>
      </c>
      <c r="AB9817" t="s">
        <v>1165</v>
      </c>
      <c r="AC9817" t="s">
        <v>41</v>
      </c>
      <c r="AD9817" t="s">
        <v>26</v>
      </c>
      <c r="AE9817" t="s">
        <v>1292</v>
      </c>
      <c r="AF9817" t="s">
        <v>55</v>
      </c>
      <c r="AG9817">
        <v>33710</v>
      </c>
      <c r="AH9817" t="s">
        <v>29</v>
      </c>
      <c r="AI9817" t="s">
        <v>6045</v>
      </c>
      <c r="AJ9817" t="s">
        <v>46</v>
      </c>
      <c r="AK9817" t="s">
        <v>94</v>
      </c>
      <c r="AL9817" t="s">
        <v>6046</v>
      </c>
      <c r="AM9817">
        <v>173.488</v>
      </c>
      <c r="AN9817">
        <v>7</v>
      </c>
      <c r="AO9817">
        <v>0.2</v>
      </c>
      <c r="AP9817">
        <v>54.215000000000003</v>
      </c>
      <c r="AQ9817">
        <f>YEAR(Table1[[#This Row],[Order Date]])</f>
        <v>2015</v>
      </c>
      <c r="AR9817" t="str">
        <f>TEXT(Table1[[#This Row],[Order Date]],"mmmm")</f>
        <v>June</v>
      </c>
      <c r="AS9817" t="str">
        <f>"Q"&amp;ROUNDUP(MONTH(Table1[[#This Row],[Order Date]])/3,0)</f>
        <v>Q2</v>
      </c>
      <c r="AT9817">
        <f>IF(Table1[[#This Row],[Sales]]=0,0,Table1[[#This Row],[Profit]]/Table1[[#This Row],[Sales]])</f>
        <v>0.3125</v>
      </c>
    </row>
    <row r="9818" spans="22:46" x14ac:dyDescent="0.3">
      <c r="V9818">
        <v>9817</v>
      </c>
      <c r="W9818" t="s">
        <v>11662</v>
      </c>
      <c r="X9818" s="1">
        <v>42163</v>
      </c>
      <c r="Y9818" s="1">
        <v>42344</v>
      </c>
      <c r="Z9818" t="s">
        <v>51</v>
      </c>
      <c r="AA9818" t="s">
        <v>1164</v>
      </c>
      <c r="AB9818" t="s">
        <v>1165</v>
      </c>
      <c r="AC9818" t="s">
        <v>41</v>
      </c>
      <c r="AD9818" t="s">
        <v>26</v>
      </c>
      <c r="AE9818" t="s">
        <v>1292</v>
      </c>
      <c r="AF9818" t="s">
        <v>55</v>
      </c>
      <c r="AG9818">
        <v>33710</v>
      </c>
      <c r="AH9818" t="s">
        <v>29</v>
      </c>
      <c r="AI9818" t="s">
        <v>3397</v>
      </c>
      <c r="AJ9818" t="s">
        <v>46</v>
      </c>
      <c r="AK9818" t="s">
        <v>60</v>
      </c>
      <c r="AL9818" t="s">
        <v>3398</v>
      </c>
      <c r="AM9818">
        <v>516.96</v>
      </c>
      <c r="AN9818">
        <v>4</v>
      </c>
      <c r="AO9818">
        <v>0.2</v>
      </c>
      <c r="AP9818">
        <v>-6.4619999999999997</v>
      </c>
      <c r="AQ9818">
        <f>YEAR(Table1[[#This Row],[Order Date]])</f>
        <v>2015</v>
      </c>
      <c r="AR9818" t="str">
        <f>TEXT(Table1[[#This Row],[Order Date]],"mmmm")</f>
        <v>June</v>
      </c>
      <c r="AS9818" t="str">
        <f>"Q"&amp;ROUNDUP(MONTH(Table1[[#This Row],[Order Date]])/3,0)</f>
        <v>Q2</v>
      </c>
      <c r="AT9818">
        <f>IF(Table1[[#This Row],[Sales]]=0,0,Table1[[#This Row],[Profit]]/Table1[[#This Row],[Sales]])</f>
        <v>-1.2499999999999999E-2</v>
      </c>
    </row>
    <row r="9819" spans="22:46" x14ac:dyDescent="0.3">
      <c r="V9819">
        <v>9818</v>
      </c>
      <c r="W9819" t="s">
        <v>11662</v>
      </c>
      <c r="X9819" s="1">
        <v>42163</v>
      </c>
      <c r="Y9819" s="1">
        <v>42344</v>
      </c>
      <c r="Z9819" t="s">
        <v>51</v>
      </c>
      <c r="AA9819" t="s">
        <v>1164</v>
      </c>
      <c r="AB9819" t="s">
        <v>1165</v>
      </c>
      <c r="AC9819" t="s">
        <v>41</v>
      </c>
      <c r="AD9819" t="s">
        <v>26</v>
      </c>
      <c r="AE9819" t="s">
        <v>1292</v>
      </c>
      <c r="AF9819" t="s">
        <v>55</v>
      </c>
      <c r="AG9819">
        <v>33710</v>
      </c>
      <c r="AH9819" t="s">
        <v>29</v>
      </c>
      <c r="AI9819" t="s">
        <v>6664</v>
      </c>
      <c r="AJ9819" t="s">
        <v>31</v>
      </c>
      <c r="AK9819" t="s">
        <v>67</v>
      </c>
      <c r="AL9819" t="s">
        <v>6665</v>
      </c>
      <c r="AM9819">
        <v>173.208</v>
      </c>
      <c r="AN9819">
        <v>7</v>
      </c>
      <c r="AO9819">
        <v>0.2</v>
      </c>
      <c r="AP9819">
        <v>45.467100000000002</v>
      </c>
      <c r="AQ9819">
        <f>YEAR(Table1[[#This Row],[Order Date]])</f>
        <v>2015</v>
      </c>
      <c r="AR9819" t="str">
        <f>TEXT(Table1[[#This Row],[Order Date]],"mmmm")</f>
        <v>June</v>
      </c>
      <c r="AS9819" t="str">
        <f>"Q"&amp;ROUNDUP(MONTH(Table1[[#This Row],[Order Date]])/3,0)</f>
        <v>Q2</v>
      </c>
      <c r="AT9819">
        <f>IF(Table1[[#This Row],[Sales]]=0,0,Table1[[#This Row],[Profit]]/Table1[[#This Row],[Sales]])</f>
        <v>0.26250000000000001</v>
      </c>
    </row>
    <row r="9820" spans="22:46" x14ac:dyDescent="0.3">
      <c r="V9820">
        <v>9819</v>
      </c>
      <c r="W9820" t="s">
        <v>11662</v>
      </c>
      <c r="X9820" s="1">
        <v>42163</v>
      </c>
      <c r="Y9820" s="1">
        <v>42344</v>
      </c>
      <c r="Z9820" t="s">
        <v>51</v>
      </c>
      <c r="AA9820" t="s">
        <v>1164</v>
      </c>
      <c r="AB9820" t="s">
        <v>1165</v>
      </c>
      <c r="AC9820" t="s">
        <v>41</v>
      </c>
      <c r="AD9820" t="s">
        <v>26</v>
      </c>
      <c r="AE9820" t="s">
        <v>1292</v>
      </c>
      <c r="AF9820" t="s">
        <v>55</v>
      </c>
      <c r="AG9820">
        <v>33710</v>
      </c>
      <c r="AH9820" t="s">
        <v>29</v>
      </c>
      <c r="AI9820" t="s">
        <v>1961</v>
      </c>
      <c r="AJ9820" t="s">
        <v>46</v>
      </c>
      <c r="AK9820" t="s">
        <v>70</v>
      </c>
      <c r="AL9820" t="s">
        <v>1962</v>
      </c>
      <c r="AM9820">
        <v>4.4480000000000004</v>
      </c>
      <c r="AN9820">
        <v>2</v>
      </c>
      <c r="AO9820">
        <v>0.2</v>
      </c>
      <c r="AP9820">
        <v>0.33360000000000001</v>
      </c>
      <c r="AQ9820">
        <f>YEAR(Table1[[#This Row],[Order Date]])</f>
        <v>2015</v>
      </c>
      <c r="AR9820" t="str">
        <f>TEXT(Table1[[#This Row],[Order Date]],"mmmm")</f>
        <v>June</v>
      </c>
      <c r="AS9820" t="str">
        <f>"Q"&amp;ROUNDUP(MONTH(Table1[[#This Row],[Order Date]])/3,0)</f>
        <v>Q2</v>
      </c>
      <c r="AT9820">
        <f>IF(Table1[[#This Row],[Sales]]=0,0,Table1[[#This Row],[Profit]]/Table1[[#This Row],[Sales]])</f>
        <v>7.4999999999999997E-2</v>
      </c>
    </row>
    <row r="9821" spans="22:46" x14ac:dyDescent="0.3">
      <c r="V9821">
        <v>9820</v>
      </c>
      <c r="W9821" t="s">
        <v>11662</v>
      </c>
      <c r="X9821" s="1">
        <v>42163</v>
      </c>
      <c r="Y9821" s="1">
        <v>42344</v>
      </c>
      <c r="Z9821" t="s">
        <v>51</v>
      </c>
      <c r="AA9821" t="s">
        <v>1164</v>
      </c>
      <c r="AB9821" t="s">
        <v>1165</v>
      </c>
      <c r="AC9821" t="s">
        <v>41</v>
      </c>
      <c r="AD9821" t="s">
        <v>26</v>
      </c>
      <c r="AE9821" t="s">
        <v>1292</v>
      </c>
      <c r="AF9821" t="s">
        <v>55</v>
      </c>
      <c r="AG9821">
        <v>33710</v>
      </c>
      <c r="AH9821" t="s">
        <v>29</v>
      </c>
      <c r="AI9821" t="s">
        <v>7444</v>
      </c>
      <c r="AJ9821" t="s">
        <v>46</v>
      </c>
      <c r="AK9821" t="s">
        <v>47</v>
      </c>
      <c r="AL9821" t="s">
        <v>7445</v>
      </c>
      <c r="AM9821">
        <v>9</v>
      </c>
      <c r="AN9821">
        <v>3</v>
      </c>
      <c r="AO9821">
        <v>0.2</v>
      </c>
      <c r="AP9821">
        <v>3.15</v>
      </c>
      <c r="AQ9821">
        <f>YEAR(Table1[[#This Row],[Order Date]])</f>
        <v>2015</v>
      </c>
      <c r="AR9821" t="str">
        <f>TEXT(Table1[[#This Row],[Order Date]],"mmmm")</f>
        <v>June</v>
      </c>
      <c r="AS9821" t="str">
        <f>"Q"&amp;ROUNDUP(MONTH(Table1[[#This Row],[Order Date]])/3,0)</f>
        <v>Q2</v>
      </c>
      <c r="AT9821">
        <f>IF(Table1[[#This Row],[Sales]]=0,0,Table1[[#This Row],[Profit]]/Table1[[#This Row],[Sales]])</f>
        <v>0.35</v>
      </c>
    </row>
    <row r="9822" spans="22:46" x14ac:dyDescent="0.3">
      <c r="V9822">
        <v>9821</v>
      </c>
      <c r="W9822" t="s">
        <v>11662</v>
      </c>
      <c r="X9822" s="1">
        <v>42163</v>
      </c>
      <c r="Y9822" s="1">
        <v>42344</v>
      </c>
      <c r="Z9822" t="s">
        <v>51</v>
      </c>
      <c r="AA9822" t="s">
        <v>1164</v>
      </c>
      <c r="AB9822" t="s">
        <v>1165</v>
      </c>
      <c r="AC9822" t="s">
        <v>41</v>
      </c>
      <c r="AD9822" t="s">
        <v>26</v>
      </c>
      <c r="AE9822" t="s">
        <v>1292</v>
      </c>
      <c r="AF9822" t="s">
        <v>55</v>
      </c>
      <c r="AG9822">
        <v>33710</v>
      </c>
      <c r="AH9822" t="s">
        <v>29</v>
      </c>
      <c r="AI9822" t="s">
        <v>8993</v>
      </c>
      <c r="AJ9822" t="s">
        <v>46</v>
      </c>
      <c r="AK9822" t="s">
        <v>94</v>
      </c>
      <c r="AL9822" t="s">
        <v>8994</v>
      </c>
      <c r="AM9822">
        <v>42.24</v>
      </c>
      <c r="AN9822">
        <v>10</v>
      </c>
      <c r="AO9822">
        <v>0.2</v>
      </c>
      <c r="AP9822">
        <v>13.2</v>
      </c>
      <c r="AQ9822">
        <f>YEAR(Table1[[#This Row],[Order Date]])</f>
        <v>2015</v>
      </c>
      <c r="AR9822" t="str">
        <f>TEXT(Table1[[#This Row],[Order Date]],"mmmm")</f>
        <v>June</v>
      </c>
      <c r="AS9822" t="str">
        <f>"Q"&amp;ROUNDUP(MONTH(Table1[[#This Row],[Order Date]])/3,0)</f>
        <v>Q2</v>
      </c>
      <c r="AT9822">
        <f>IF(Table1[[#This Row],[Sales]]=0,0,Table1[[#This Row],[Profit]]/Table1[[#This Row],[Sales]])</f>
        <v>0.31249999999999994</v>
      </c>
    </row>
    <row r="9823" spans="22:46" x14ac:dyDescent="0.3">
      <c r="V9823">
        <v>9822</v>
      </c>
      <c r="W9823" t="s">
        <v>11662</v>
      </c>
      <c r="X9823" s="1">
        <v>42163</v>
      </c>
      <c r="Y9823" s="1">
        <v>42344</v>
      </c>
      <c r="Z9823" t="s">
        <v>51</v>
      </c>
      <c r="AA9823" t="s">
        <v>1164</v>
      </c>
      <c r="AB9823" t="s">
        <v>1165</v>
      </c>
      <c r="AC9823" t="s">
        <v>41</v>
      </c>
      <c r="AD9823" t="s">
        <v>26</v>
      </c>
      <c r="AE9823" t="s">
        <v>1292</v>
      </c>
      <c r="AF9823" t="s">
        <v>55</v>
      </c>
      <c r="AG9823">
        <v>33710</v>
      </c>
      <c r="AH9823" t="s">
        <v>29</v>
      </c>
      <c r="AI9823" t="s">
        <v>2062</v>
      </c>
      <c r="AJ9823" t="s">
        <v>46</v>
      </c>
      <c r="AK9823" t="s">
        <v>77</v>
      </c>
      <c r="AL9823" t="s">
        <v>2063</v>
      </c>
      <c r="AM9823">
        <v>18.263999999999999</v>
      </c>
      <c r="AN9823">
        <v>2</v>
      </c>
      <c r="AO9823">
        <v>0.7</v>
      </c>
      <c r="AP9823">
        <v>-13.393599999999999</v>
      </c>
      <c r="AQ9823">
        <f>YEAR(Table1[[#This Row],[Order Date]])</f>
        <v>2015</v>
      </c>
      <c r="AR9823" t="str">
        <f>TEXT(Table1[[#This Row],[Order Date]],"mmmm")</f>
        <v>June</v>
      </c>
      <c r="AS9823" t="str">
        <f>"Q"&amp;ROUNDUP(MONTH(Table1[[#This Row],[Order Date]])/3,0)</f>
        <v>Q2</v>
      </c>
      <c r="AT9823">
        <f>IF(Table1[[#This Row],[Sales]]=0,0,Table1[[#This Row],[Profit]]/Table1[[#This Row],[Sales]])</f>
        <v>-0.73333333333333328</v>
      </c>
    </row>
    <row r="9824" spans="22:46" x14ac:dyDescent="0.3">
      <c r="V9824">
        <v>9823</v>
      </c>
      <c r="W9824" t="s">
        <v>11663</v>
      </c>
      <c r="X9824" s="1">
        <v>41866</v>
      </c>
      <c r="Y9824" t="s">
        <v>5983</v>
      </c>
      <c r="Z9824" t="s">
        <v>51</v>
      </c>
      <c r="AA9824" t="s">
        <v>2017</v>
      </c>
      <c r="AB9824" t="s">
        <v>2018</v>
      </c>
      <c r="AC9824" t="s">
        <v>25</v>
      </c>
      <c r="AD9824" t="s">
        <v>26</v>
      </c>
      <c r="AE9824" t="s">
        <v>136</v>
      </c>
      <c r="AF9824" t="s">
        <v>43</v>
      </c>
      <c r="AG9824">
        <v>94122</v>
      </c>
      <c r="AH9824" t="s">
        <v>44</v>
      </c>
      <c r="AI9824" t="s">
        <v>2369</v>
      </c>
      <c r="AJ9824" t="s">
        <v>46</v>
      </c>
      <c r="AK9824" t="s">
        <v>80</v>
      </c>
      <c r="AL9824" t="s">
        <v>2370</v>
      </c>
      <c r="AM9824">
        <v>152.91</v>
      </c>
      <c r="AN9824">
        <v>3</v>
      </c>
      <c r="AO9824">
        <v>0</v>
      </c>
      <c r="AP9824">
        <v>42.814799999999998</v>
      </c>
      <c r="AQ9824">
        <f>YEAR(Table1[[#This Row],[Order Date]])</f>
        <v>2014</v>
      </c>
      <c r="AR9824" t="str">
        <f>TEXT(Table1[[#This Row],[Order Date]],"mmmm")</f>
        <v>August</v>
      </c>
      <c r="AS9824" t="str">
        <f>"Q"&amp;ROUNDUP(MONTH(Table1[[#This Row],[Order Date]])/3,0)</f>
        <v>Q3</v>
      </c>
      <c r="AT9824">
        <f>IF(Table1[[#This Row],[Sales]]=0,0,Table1[[#This Row],[Profit]]/Table1[[#This Row],[Sales]])</f>
        <v>0.27999999999999997</v>
      </c>
    </row>
    <row r="9825" spans="22:46" x14ac:dyDescent="0.3">
      <c r="V9825">
        <v>9824</v>
      </c>
      <c r="W9825" t="s">
        <v>11663</v>
      </c>
      <c r="X9825" s="1">
        <v>41866</v>
      </c>
      <c r="Y9825" t="s">
        <v>5983</v>
      </c>
      <c r="Z9825" t="s">
        <v>51</v>
      </c>
      <c r="AA9825" t="s">
        <v>2017</v>
      </c>
      <c r="AB9825" t="s">
        <v>2018</v>
      </c>
      <c r="AC9825" t="s">
        <v>25</v>
      </c>
      <c r="AD9825" t="s">
        <v>26</v>
      </c>
      <c r="AE9825" t="s">
        <v>136</v>
      </c>
      <c r="AF9825" t="s">
        <v>43</v>
      </c>
      <c r="AG9825">
        <v>94122</v>
      </c>
      <c r="AH9825" t="s">
        <v>44</v>
      </c>
      <c r="AI9825" t="s">
        <v>4872</v>
      </c>
      <c r="AJ9825" t="s">
        <v>46</v>
      </c>
      <c r="AK9825" t="s">
        <v>94</v>
      </c>
      <c r="AL9825" t="s">
        <v>4873</v>
      </c>
      <c r="AM9825">
        <v>92.94</v>
      </c>
      <c r="AN9825">
        <v>3</v>
      </c>
      <c r="AO9825">
        <v>0</v>
      </c>
      <c r="AP9825">
        <v>41.823</v>
      </c>
      <c r="AQ9825">
        <f>YEAR(Table1[[#This Row],[Order Date]])</f>
        <v>2014</v>
      </c>
      <c r="AR9825" t="str">
        <f>TEXT(Table1[[#This Row],[Order Date]],"mmmm")</f>
        <v>August</v>
      </c>
      <c r="AS9825" t="str">
        <f>"Q"&amp;ROUNDUP(MONTH(Table1[[#This Row],[Order Date]])/3,0)</f>
        <v>Q3</v>
      </c>
      <c r="AT9825">
        <f>IF(Table1[[#This Row],[Sales]]=0,0,Table1[[#This Row],[Profit]]/Table1[[#This Row],[Sales]])</f>
        <v>0.45</v>
      </c>
    </row>
    <row r="9826" spans="22:46" x14ac:dyDescent="0.3">
      <c r="V9826">
        <v>9825</v>
      </c>
      <c r="W9826" t="s">
        <v>11663</v>
      </c>
      <c r="X9826" s="1">
        <v>41866</v>
      </c>
      <c r="Y9826" t="s">
        <v>5983</v>
      </c>
      <c r="Z9826" t="s">
        <v>51</v>
      </c>
      <c r="AA9826" t="s">
        <v>2017</v>
      </c>
      <c r="AB9826" t="s">
        <v>2018</v>
      </c>
      <c r="AC9826" t="s">
        <v>25</v>
      </c>
      <c r="AD9826" t="s">
        <v>26</v>
      </c>
      <c r="AE9826" t="s">
        <v>136</v>
      </c>
      <c r="AF9826" t="s">
        <v>43</v>
      </c>
      <c r="AG9826">
        <v>94122</v>
      </c>
      <c r="AH9826" t="s">
        <v>44</v>
      </c>
      <c r="AI9826" t="s">
        <v>407</v>
      </c>
      <c r="AJ9826" t="s">
        <v>46</v>
      </c>
      <c r="AK9826" t="s">
        <v>77</v>
      </c>
      <c r="AL9826" t="s">
        <v>408</v>
      </c>
      <c r="AM9826">
        <v>17.856000000000002</v>
      </c>
      <c r="AN9826">
        <v>4</v>
      </c>
      <c r="AO9826">
        <v>0.2</v>
      </c>
      <c r="AP9826">
        <v>6.2496</v>
      </c>
      <c r="AQ9826">
        <f>YEAR(Table1[[#This Row],[Order Date]])</f>
        <v>2014</v>
      </c>
      <c r="AR9826" t="str">
        <f>TEXT(Table1[[#This Row],[Order Date]],"mmmm")</f>
        <v>August</v>
      </c>
      <c r="AS9826" t="str">
        <f>"Q"&amp;ROUNDUP(MONTH(Table1[[#This Row],[Order Date]])/3,0)</f>
        <v>Q3</v>
      </c>
      <c r="AT9826">
        <f>IF(Table1[[#This Row],[Sales]]=0,0,Table1[[#This Row],[Profit]]/Table1[[#This Row],[Sales]])</f>
        <v>0.35</v>
      </c>
    </row>
    <row r="9827" spans="22:46" x14ac:dyDescent="0.3">
      <c r="V9827">
        <v>9826</v>
      </c>
      <c r="W9827" t="s">
        <v>11663</v>
      </c>
      <c r="X9827" s="1">
        <v>41866</v>
      </c>
      <c r="Y9827" t="s">
        <v>5983</v>
      </c>
      <c r="Z9827" t="s">
        <v>51</v>
      </c>
      <c r="AA9827" t="s">
        <v>2017</v>
      </c>
      <c r="AB9827" t="s">
        <v>2018</v>
      </c>
      <c r="AC9827" t="s">
        <v>25</v>
      </c>
      <c r="AD9827" t="s">
        <v>26</v>
      </c>
      <c r="AE9827" t="s">
        <v>136</v>
      </c>
      <c r="AF9827" t="s">
        <v>43</v>
      </c>
      <c r="AG9827">
        <v>94122</v>
      </c>
      <c r="AH9827" t="s">
        <v>44</v>
      </c>
      <c r="AI9827" t="s">
        <v>2688</v>
      </c>
      <c r="AJ9827" t="s">
        <v>46</v>
      </c>
      <c r="AK9827" t="s">
        <v>77</v>
      </c>
      <c r="AL9827" t="s">
        <v>2689</v>
      </c>
      <c r="AM9827">
        <v>46.44</v>
      </c>
      <c r="AN9827">
        <v>3</v>
      </c>
      <c r="AO9827">
        <v>0.2</v>
      </c>
      <c r="AP9827">
        <v>15.093</v>
      </c>
      <c r="AQ9827">
        <f>YEAR(Table1[[#This Row],[Order Date]])</f>
        <v>2014</v>
      </c>
      <c r="AR9827" t="str">
        <f>TEXT(Table1[[#This Row],[Order Date]],"mmmm")</f>
        <v>August</v>
      </c>
      <c r="AS9827" t="str">
        <f>"Q"&amp;ROUNDUP(MONTH(Table1[[#This Row],[Order Date]])/3,0)</f>
        <v>Q3</v>
      </c>
      <c r="AT9827">
        <f>IF(Table1[[#This Row],[Sales]]=0,0,Table1[[#This Row],[Profit]]/Table1[[#This Row],[Sales]])</f>
        <v>0.32500000000000001</v>
      </c>
    </row>
    <row r="9828" spans="22:46" x14ac:dyDescent="0.3">
      <c r="V9828">
        <v>9827</v>
      </c>
      <c r="W9828" t="s">
        <v>11663</v>
      </c>
      <c r="X9828" s="1">
        <v>41866</v>
      </c>
      <c r="Y9828" t="s">
        <v>5983</v>
      </c>
      <c r="Z9828" t="s">
        <v>51</v>
      </c>
      <c r="AA9828" t="s">
        <v>2017</v>
      </c>
      <c r="AB9828" t="s">
        <v>2018</v>
      </c>
      <c r="AC9828" t="s">
        <v>25</v>
      </c>
      <c r="AD9828" t="s">
        <v>26</v>
      </c>
      <c r="AE9828" t="s">
        <v>136</v>
      </c>
      <c r="AF9828" t="s">
        <v>43</v>
      </c>
      <c r="AG9828">
        <v>94122</v>
      </c>
      <c r="AH9828" t="s">
        <v>44</v>
      </c>
      <c r="AI9828" t="s">
        <v>5527</v>
      </c>
      <c r="AJ9828" t="s">
        <v>31</v>
      </c>
      <c r="AK9828" t="s">
        <v>35</v>
      </c>
      <c r="AL9828" t="s">
        <v>5528</v>
      </c>
      <c r="AM9828">
        <v>195.136</v>
      </c>
      <c r="AN9828">
        <v>4</v>
      </c>
      <c r="AO9828">
        <v>0.2</v>
      </c>
      <c r="AP9828">
        <v>-12.196</v>
      </c>
      <c r="AQ9828">
        <f>YEAR(Table1[[#This Row],[Order Date]])</f>
        <v>2014</v>
      </c>
      <c r="AR9828" t="str">
        <f>TEXT(Table1[[#This Row],[Order Date]],"mmmm")</f>
        <v>August</v>
      </c>
      <c r="AS9828" t="str">
        <f>"Q"&amp;ROUNDUP(MONTH(Table1[[#This Row],[Order Date]])/3,0)</f>
        <v>Q3</v>
      </c>
      <c r="AT9828">
        <f>IF(Table1[[#This Row],[Sales]]=0,0,Table1[[#This Row],[Profit]]/Table1[[#This Row],[Sales]])</f>
        <v>-6.25E-2</v>
      </c>
    </row>
    <row r="9829" spans="22:46" x14ac:dyDescent="0.3">
      <c r="V9829">
        <v>9828</v>
      </c>
      <c r="W9829" t="s">
        <v>11664</v>
      </c>
      <c r="X9829" s="1">
        <v>42905</v>
      </c>
      <c r="Y9829" t="s">
        <v>3091</v>
      </c>
      <c r="Z9829" t="s">
        <v>51</v>
      </c>
      <c r="AA9829" t="s">
        <v>453</v>
      </c>
      <c r="AB9829" t="s">
        <v>454</v>
      </c>
      <c r="AC9829" t="s">
        <v>41</v>
      </c>
      <c r="AD9829" t="s">
        <v>26</v>
      </c>
      <c r="AE9829" t="s">
        <v>300</v>
      </c>
      <c r="AF9829" t="s">
        <v>301</v>
      </c>
      <c r="AG9829">
        <v>10035</v>
      </c>
      <c r="AH9829" t="s">
        <v>160</v>
      </c>
      <c r="AI9829" t="s">
        <v>2442</v>
      </c>
      <c r="AJ9829" t="s">
        <v>46</v>
      </c>
      <c r="AK9829" t="s">
        <v>60</v>
      </c>
      <c r="AL9829" t="s">
        <v>2443</v>
      </c>
      <c r="AM9829">
        <v>129.30000000000001</v>
      </c>
      <c r="AN9829">
        <v>2</v>
      </c>
      <c r="AO9829">
        <v>0</v>
      </c>
      <c r="AP9829">
        <v>6.4649999999999999</v>
      </c>
      <c r="AQ9829">
        <f>YEAR(Table1[[#This Row],[Order Date]])</f>
        <v>2017</v>
      </c>
      <c r="AR9829" t="str">
        <f>TEXT(Table1[[#This Row],[Order Date]],"mmmm")</f>
        <v>June</v>
      </c>
      <c r="AS9829" t="str">
        <f>"Q"&amp;ROUNDUP(MONTH(Table1[[#This Row],[Order Date]])/3,0)</f>
        <v>Q2</v>
      </c>
      <c r="AT9829">
        <f>IF(Table1[[#This Row],[Sales]]=0,0,Table1[[#This Row],[Profit]]/Table1[[#This Row],[Sales]])</f>
        <v>4.9999999999999996E-2</v>
      </c>
    </row>
    <row r="9830" spans="22:46" x14ac:dyDescent="0.3">
      <c r="V9830">
        <v>9829</v>
      </c>
      <c r="W9830" t="s">
        <v>11664</v>
      </c>
      <c r="X9830" s="1">
        <v>42905</v>
      </c>
      <c r="Y9830" t="s">
        <v>3091</v>
      </c>
      <c r="Z9830" t="s">
        <v>51</v>
      </c>
      <c r="AA9830" t="s">
        <v>453</v>
      </c>
      <c r="AB9830" t="s">
        <v>454</v>
      </c>
      <c r="AC9830" t="s">
        <v>41</v>
      </c>
      <c r="AD9830" t="s">
        <v>26</v>
      </c>
      <c r="AE9830" t="s">
        <v>300</v>
      </c>
      <c r="AF9830" t="s">
        <v>301</v>
      </c>
      <c r="AG9830">
        <v>10035</v>
      </c>
      <c r="AH9830" t="s">
        <v>160</v>
      </c>
      <c r="AI9830" t="s">
        <v>2375</v>
      </c>
      <c r="AJ9830" t="s">
        <v>46</v>
      </c>
      <c r="AK9830" t="s">
        <v>77</v>
      </c>
      <c r="AL9830" t="s">
        <v>2376</v>
      </c>
      <c r="AM9830">
        <v>11.568</v>
      </c>
      <c r="AN9830">
        <v>3</v>
      </c>
      <c r="AO9830">
        <v>0.2</v>
      </c>
      <c r="AP9830">
        <v>3.7595999999999998</v>
      </c>
      <c r="AQ9830">
        <f>YEAR(Table1[[#This Row],[Order Date]])</f>
        <v>2017</v>
      </c>
      <c r="AR9830" t="str">
        <f>TEXT(Table1[[#This Row],[Order Date]],"mmmm")</f>
        <v>June</v>
      </c>
      <c r="AS9830" t="str">
        <f>"Q"&amp;ROUNDUP(MONTH(Table1[[#This Row],[Order Date]])/3,0)</f>
        <v>Q2</v>
      </c>
      <c r="AT9830">
        <f>IF(Table1[[#This Row],[Sales]]=0,0,Table1[[#This Row],[Profit]]/Table1[[#This Row],[Sales]])</f>
        <v>0.32500000000000001</v>
      </c>
    </row>
    <row r="9831" spans="22:46" x14ac:dyDescent="0.3">
      <c r="V9831">
        <v>9830</v>
      </c>
      <c r="W9831" t="s">
        <v>11665</v>
      </c>
      <c r="X9831" s="1">
        <v>42932</v>
      </c>
      <c r="Y9831" t="s">
        <v>2709</v>
      </c>
      <c r="Z9831" t="s">
        <v>51</v>
      </c>
      <c r="AA9831" t="s">
        <v>1671</v>
      </c>
      <c r="AB9831" t="s">
        <v>1672</v>
      </c>
      <c r="AC9831" t="s">
        <v>25</v>
      </c>
      <c r="AD9831" t="s">
        <v>26</v>
      </c>
      <c r="AE9831" t="s">
        <v>528</v>
      </c>
      <c r="AF9831" t="s">
        <v>92</v>
      </c>
      <c r="AG9831">
        <v>28205</v>
      </c>
      <c r="AH9831" t="s">
        <v>29</v>
      </c>
      <c r="AI9831" t="s">
        <v>224</v>
      </c>
      <c r="AJ9831" t="s">
        <v>31</v>
      </c>
      <c r="AK9831" t="s">
        <v>35</v>
      </c>
      <c r="AL9831" t="s">
        <v>225</v>
      </c>
      <c r="AM9831">
        <v>242.352</v>
      </c>
      <c r="AN9831">
        <v>3</v>
      </c>
      <c r="AO9831">
        <v>0.2</v>
      </c>
      <c r="AP9831">
        <v>15.147</v>
      </c>
      <c r="AQ9831">
        <f>YEAR(Table1[[#This Row],[Order Date]])</f>
        <v>2017</v>
      </c>
      <c r="AR9831" t="str">
        <f>TEXT(Table1[[#This Row],[Order Date]],"mmmm")</f>
        <v>July</v>
      </c>
      <c r="AS9831" t="str">
        <f>"Q"&amp;ROUNDUP(MONTH(Table1[[#This Row],[Order Date]])/3,0)</f>
        <v>Q3</v>
      </c>
      <c r="AT9831">
        <f>IF(Table1[[#This Row],[Sales]]=0,0,Table1[[#This Row],[Profit]]/Table1[[#This Row],[Sales]])</f>
        <v>6.25E-2</v>
      </c>
    </row>
    <row r="9832" spans="22:46" x14ac:dyDescent="0.3">
      <c r="V9832">
        <v>9831</v>
      </c>
      <c r="W9832" t="s">
        <v>11666</v>
      </c>
      <c r="X9832" s="1">
        <v>41989</v>
      </c>
      <c r="Y9832" t="s">
        <v>4693</v>
      </c>
      <c r="Z9832" t="s">
        <v>22</v>
      </c>
      <c r="AA9832" t="s">
        <v>2393</v>
      </c>
      <c r="AB9832" t="s">
        <v>2394</v>
      </c>
      <c r="AC9832" t="s">
        <v>25</v>
      </c>
      <c r="AD9832" t="s">
        <v>26</v>
      </c>
      <c r="AE9832" t="s">
        <v>9945</v>
      </c>
      <c r="AF9832" t="s">
        <v>110</v>
      </c>
      <c r="AG9832">
        <v>77705</v>
      </c>
      <c r="AH9832" t="s">
        <v>111</v>
      </c>
      <c r="AI9832" t="s">
        <v>6109</v>
      </c>
      <c r="AJ9832" t="s">
        <v>73</v>
      </c>
      <c r="AK9832" t="s">
        <v>176</v>
      </c>
      <c r="AL9832" t="s">
        <v>6110</v>
      </c>
      <c r="AM9832">
        <v>319.96800000000002</v>
      </c>
      <c r="AN9832">
        <v>4</v>
      </c>
      <c r="AO9832">
        <v>0.2</v>
      </c>
      <c r="AP9832">
        <v>95.990399999999994</v>
      </c>
      <c r="AQ9832">
        <f>YEAR(Table1[[#This Row],[Order Date]])</f>
        <v>2014</v>
      </c>
      <c r="AR9832" t="str">
        <f>TEXT(Table1[[#This Row],[Order Date]],"mmmm")</f>
        <v>December</v>
      </c>
      <c r="AS9832" t="str">
        <f>"Q"&amp;ROUNDUP(MONTH(Table1[[#This Row],[Order Date]])/3,0)</f>
        <v>Q4</v>
      </c>
      <c r="AT9832">
        <f>IF(Table1[[#This Row],[Sales]]=0,0,Table1[[#This Row],[Profit]]/Table1[[#This Row],[Sales]])</f>
        <v>0.3</v>
      </c>
    </row>
    <row r="9833" spans="22:46" x14ac:dyDescent="0.3">
      <c r="V9833">
        <v>9832</v>
      </c>
      <c r="W9833" t="s">
        <v>11666</v>
      </c>
      <c r="X9833" s="1">
        <v>41989</v>
      </c>
      <c r="Y9833" t="s">
        <v>4693</v>
      </c>
      <c r="Z9833" t="s">
        <v>22</v>
      </c>
      <c r="AA9833" t="s">
        <v>2393</v>
      </c>
      <c r="AB9833" t="s">
        <v>2394</v>
      </c>
      <c r="AC9833" t="s">
        <v>25</v>
      </c>
      <c r="AD9833" t="s">
        <v>26</v>
      </c>
      <c r="AE9833" t="s">
        <v>9945</v>
      </c>
      <c r="AF9833" t="s">
        <v>110</v>
      </c>
      <c r="AG9833">
        <v>77705</v>
      </c>
      <c r="AH9833" t="s">
        <v>111</v>
      </c>
      <c r="AI9833" t="s">
        <v>292</v>
      </c>
      <c r="AJ9833" t="s">
        <v>31</v>
      </c>
      <c r="AK9833" t="s">
        <v>67</v>
      </c>
      <c r="AL9833" t="s">
        <v>293</v>
      </c>
      <c r="AM9833">
        <v>8.6240000000000006</v>
      </c>
      <c r="AN9833">
        <v>7</v>
      </c>
      <c r="AO9833">
        <v>0.6</v>
      </c>
      <c r="AP9833">
        <v>-2.5872000000000002</v>
      </c>
      <c r="AQ9833">
        <f>YEAR(Table1[[#This Row],[Order Date]])</f>
        <v>2014</v>
      </c>
      <c r="AR9833" t="str">
        <f>TEXT(Table1[[#This Row],[Order Date]],"mmmm")</f>
        <v>December</v>
      </c>
      <c r="AS9833" t="str">
        <f>"Q"&amp;ROUNDUP(MONTH(Table1[[#This Row],[Order Date]])/3,0)</f>
        <v>Q4</v>
      </c>
      <c r="AT9833">
        <f>IF(Table1[[#This Row],[Sales]]=0,0,Table1[[#This Row],[Profit]]/Table1[[#This Row],[Sales]])</f>
        <v>-0.3</v>
      </c>
    </row>
    <row r="9834" spans="22:46" x14ac:dyDescent="0.3">
      <c r="V9834">
        <v>9833</v>
      </c>
      <c r="W9834" t="s">
        <v>11667</v>
      </c>
      <c r="X9834" s="1">
        <v>41777</v>
      </c>
      <c r="Y9834" t="s">
        <v>5651</v>
      </c>
      <c r="Z9834" t="s">
        <v>22</v>
      </c>
      <c r="AA9834" t="s">
        <v>6589</v>
      </c>
      <c r="AB9834" t="s">
        <v>6590</v>
      </c>
      <c r="AC9834" t="s">
        <v>25</v>
      </c>
      <c r="AD9834" t="s">
        <v>26</v>
      </c>
      <c r="AE9834" t="s">
        <v>923</v>
      </c>
      <c r="AF9834" t="s">
        <v>110</v>
      </c>
      <c r="AG9834">
        <v>75220</v>
      </c>
      <c r="AH9834" t="s">
        <v>111</v>
      </c>
      <c r="AI9834" t="s">
        <v>4703</v>
      </c>
      <c r="AJ9834" t="s">
        <v>46</v>
      </c>
      <c r="AK9834" t="s">
        <v>94</v>
      </c>
      <c r="AL9834" t="s">
        <v>4704</v>
      </c>
      <c r="AM9834">
        <v>3.984</v>
      </c>
      <c r="AN9834">
        <v>1</v>
      </c>
      <c r="AO9834">
        <v>0.2</v>
      </c>
      <c r="AP9834">
        <v>1.4441999999999999</v>
      </c>
      <c r="AQ9834">
        <f>YEAR(Table1[[#This Row],[Order Date]])</f>
        <v>2014</v>
      </c>
      <c r="AR9834" t="str">
        <f>TEXT(Table1[[#This Row],[Order Date]],"mmmm")</f>
        <v>May</v>
      </c>
      <c r="AS9834" t="str">
        <f>"Q"&amp;ROUNDUP(MONTH(Table1[[#This Row],[Order Date]])/3,0)</f>
        <v>Q2</v>
      </c>
      <c r="AT9834">
        <f>IF(Table1[[#This Row],[Sales]]=0,0,Table1[[#This Row],[Profit]]/Table1[[#This Row],[Sales]])</f>
        <v>0.36249999999999999</v>
      </c>
    </row>
    <row r="9835" spans="22:46" x14ac:dyDescent="0.3">
      <c r="V9835">
        <v>9834</v>
      </c>
      <c r="W9835" t="s">
        <v>11668</v>
      </c>
      <c r="X9835" s="1">
        <v>42992</v>
      </c>
      <c r="Y9835" t="s">
        <v>244</v>
      </c>
      <c r="Z9835" t="s">
        <v>51</v>
      </c>
      <c r="AA9835" t="s">
        <v>3618</v>
      </c>
      <c r="AB9835" t="s">
        <v>3619</v>
      </c>
      <c r="AC9835" t="s">
        <v>41</v>
      </c>
      <c r="AD9835" t="s">
        <v>26</v>
      </c>
      <c r="AE9835" t="s">
        <v>357</v>
      </c>
      <c r="AF9835" t="s">
        <v>564</v>
      </c>
      <c r="AG9835">
        <v>45503</v>
      </c>
      <c r="AH9835" t="s">
        <v>160</v>
      </c>
      <c r="AI9835" t="s">
        <v>1209</v>
      </c>
      <c r="AJ9835" t="s">
        <v>73</v>
      </c>
      <c r="AK9835" t="s">
        <v>176</v>
      </c>
      <c r="AL9835" t="s">
        <v>1210</v>
      </c>
      <c r="AM9835">
        <v>895.94399999999996</v>
      </c>
      <c r="AN9835">
        <v>7</v>
      </c>
      <c r="AO9835">
        <v>0.2</v>
      </c>
      <c r="AP9835">
        <v>190.38810000000001</v>
      </c>
      <c r="AQ9835">
        <f>YEAR(Table1[[#This Row],[Order Date]])</f>
        <v>2017</v>
      </c>
      <c r="AR9835" t="str">
        <f>TEXT(Table1[[#This Row],[Order Date]],"mmmm")</f>
        <v>September</v>
      </c>
      <c r="AS9835" t="str">
        <f>"Q"&amp;ROUNDUP(MONTH(Table1[[#This Row],[Order Date]])/3,0)</f>
        <v>Q3</v>
      </c>
      <c r="AT9835">
        <f>IF(Table1[[#This Row],[Sales]]=0,0,Table1[[#This Row],[Profit]]/Table1[[#This Row],[Sales]])</f>
        <v>0.21250000000000002</v>
      </c>
    </row>
    <row r="9836" spans="22:46" x14ac:dyDescent="0.3">
      <c r="V9836">
        <v>9835</v>
      </c>
      <c r="W9836" t="s">
        <v>11669</v>
      </c>
      <c r="X9836" s="1">
        <v>42653</v>
      </c>
      <c r="Y9836" s="1">
        <v>42714</v>
      </c>
      <c r="Z9836" t="s">
        <v>207</v>
      </c>
      <c r="AA9836" t="s">
        <v>5662</v>
      </c>
      <c r="AB9836" t="s">
        <v>5663</v>
      </c>
      <c r="AC9836" t="s">
        <v>25</v>
      </c>
      <c r="AD9836" t="s">
        <v>26</v>
      </c>
      <c r="AE9836" t="s">
        <v>3718</v>
      </c>
      <c r="AF9836" t="s">
        <v>110</v>
      </c>
      <c r="AG9836">
        <v>77571</v>
      </c>
      <c r="AH9836" t="s">
        <v>111</v>
      </c>
      <c r="AI9836" t="s">
        <v>6818</v>
      </c>
      <c r="AJ9836" t="s">
        <v>31</v>
      </c>
      <c r="AK9836" t="s">
        <v>67</v>
      </c>
      <c r="AL9836" t="s">
        <v>6819</v>
      </c>
      <c r="AM9836">
        <v>14</v>
      </c>
      <c r="AN9836">
        <v>4</v>
      </c>
      <c r="AO9836">
        <v>0.6</v>
      </c>
      <c r="AP9836">
        <v>-6.3</v>
      </c>
      <c r="AQ9836">
        <f>YEAR(Table1[[#This Row],[Order Date]])</f>
        <v>2016</v>
      </c>
      <c r="AR9836" t="str">
        <f>TEXT(Table1[[#This Row],[Order Date]],"mmmm")</f>
        <v>October</v>
      </c>
      <c r="AS9836" t="str">
        <f>"Q"&amp;ROUNDUP(MONTH(Table1[[#This Row],[Order Date]])/3,0)</f>
        <v>Q4</v>
      </c>
      <c r="AT9836">
        <f>IF(Table1[[#This Row],[Sales]]=0,0,Table1[[#This Row],[Profit]]/Table1[[#This Row],[Sales]])</f>
        <v>-0.45</v>
      </c>
    </row>
    <row r="9837" spans="22:46" x14ac:dyDescent="0.3">
      <c r="V9837">
        <v>9836</v>
      </c>
      <c r="W9837" t="s">
        <v>11669</v>
      </c>
      <c r="X9837" s="1">
        <v>42653</v>
      </c>
      <c r="Y9837" s="1">
        <v>42714</v>
      </c>
      <c r="Z9837" t="s">
        <v>207</v>
      </c>
      <c r="AA9837" t="s">
        <v>5662</v>
      </c>
      <c r="AB9837" t="s">
        <v>5663</v>
      </c>
      <c r="AC9837" t="s">
        <v>25</v>
      </c>
      <c r="AD9837" t="s">
        <v>26</v>
      </c>
      <c r="AE9837" t="s">
        <v>3718</v>
      </c>
      <c r="AF9837" t="s">
        <v>110</v>
      </c>
      <c r="AG9837">
        <v>77571</v>
      </c>
      <c r="AH9837" t="s">
        <v>111</v>
      </c>
      <c r="AI9837" t="s">
        <v>3540</v>
      </c>
      <c r="AJ9837" t="s">
        <v>46</v>
      </c>
      <c r="AK9837" t="s">
        <v>77</v>
      </c>
      <c r="AL9837" t="s">
        <v>3541</v>
      </c>
      <c r="AM9837">
        <v>16.391999999999999</v>
      </c>
      <c r="AN9837">
        <v>2</v>
      </c>
      <c r="AO9837">
        <v>0.8</v>
      </c>
      <c r="AP9837">
        <v>-26.2272</v>
      </c>
      <c r="AQ9837">
        <f>YEAR(Table1[[#This Row],[Order Date]])</f>
        <v>2016</v>
      </c>
      <c r="AR9837" t="str">
        <f>TEXT(Table1[[#This Row],[Order Date]],"mmmm")</f>
        <v>October</v>
      </c>
      <c r="AS9837" t="str">
        <f>"Q"&amp;ROUNDUP(MONTH(Table1[[#This Row],[Order Date]])/3,0)</f>
        <v>Q4</v>
      </c>
      <c r="AT9837">
        <f>IF(Table1[[#This Row],[Sales]]=0,0,Table1[[#This Row],[Profit]]/Table1[[#This Row],[Sales]])</f>
        <v>-1.6</v>
      </c>
    </row>
    <row r="9838" spans="22:46" x14ac:dyDescent="0.3">
      <c r="V9838">
        <v>9837</v>
      </c>
      <c r="W9838" t="s">
        <v>11670</v>
      </c>
      <c r="X9838" s="1">
        <v>42638</v>
      </c>
      <c r="Y9838" s="1">
        <v>42379</v>
      </c>
      <c r="Z9838" t="s">
        <v>51</v>
      </c>
      <c r="AA9838" t="s">
        <v>2763</v>
      </c>
      <c r="AB9838" t="s">
        <v>2764</v>
      </c>
      <c r="AC9838" t="s">
        <v>25</v>
      </c>
      <c r="AD9838" t="s">
        <v>26</v>
      </c>
      <c r="AE9838" t="s">
        <v>1315</v>
      </c>
      <c r="AF9838" t="s">
        <v>43</v>
      </c>
      <c r="AG9838">
        <v>90805</v>
      </c>
      <c r="AH9838" t="s">
        <v>44</v>
      </c>
      <c r="AI9838" t="s">
        <v>3687</v>
      </c>
      <c r="AJ9838" t="s">
        <v>46</v>
      </c>
      <c r="AK9838" t="s">
        <v>94</v>
      </c>
      <c r="AL9838" t="s">
        <v>3688</v>
      </c>
      <c r="AM9838">
        <v>10.9</v>
      </c>
      <c r="AN9838">
        <v>5</v>
      </c>
      <c r="AO9838">
        <v>0</v>
      </c>
      <c r="AP9838">
        <v>5.1230000000000002</v>
      </c>
      <c r="AQ9838">
        <f>YEAR(Table1[[#This Row],[Order Date]])</f>
        <v>2016</v>
      </c>
      <c r="AR9838" t="str">
        <f>TEXT(Table1[[#This Row],[Order Date]],"mmmm")</f>
        <v>September</v>
      </c>
      <c r="AS9838" t="str">
        <f>"Q"&amp;ROUNDUP(MONTH(Table1[[#This Row],[Order Date]])/3,0)</f>
        <v>Q3</v>
      </c>
      <c r="AT9838">
        <f>IF(Table1[[#This Row],[Sales]]=0,0,Table1[[#This Row],[Profit]]/Table1[[#This Row],[Sales]])</f>
        <v>0.47000000000000003</v>
      </c>
    </row>
    <row r="9839" spans="22:46" x14ac:dyDescent="0.3">
      <c r="V9839">
        <v>9838</v>
      </c>
      <c r="W9839" t="s">
        <v>11670</v>
      </c>
      <c r="X9839" s="1">
        <v>42638</v>
      </c>
      <c r="Y9839" s="1">
        <v>42379</v>
      </c>
      <c r="Z9839" t="s">
        <v>51</v>
      </c>
      <c r="AA9839" t="s">
        <v>2763</v>
      </c>
      <c r="AB9839" t="s">
        <v>2764</v>
      </c>
      <c r="AC9839" t="s">
        <v>25</v>
      </c>
      <c r="AD9839" t="s">
        <v>26</v>
      </c>
      <c r="AE9839" t="s">
        <v>1315</v>
      </c>
      <c r="AF9839" t="s">
        <v>43</v>
      </c>
      <c r="AG9839">
        <v>90805</v>
      </c>
      <c r="AH9839" t="s">
        <v>44</v>
      </c>
      <c r="AI9839" t="s">
        <v>1878</v>
      </c>
      <c r="AJ9839" t="s">
        <v>46</v>
      </c>
      <c r="AK9839" t="s">
        <v>47</v>
      </c>
      <c r="AL9839" t="s">
        <v>1879</v>
      </c>
      <c r="AM9839">
        <v>29.6</v>
      </c>
      <c r="AN9839">
        <v>2</v>
      </c>
      <c r="AO9839">
        <v>0</v>
      </c>
      <c r="AP9839">
        <v>14.8</v>
      </c>
      <c r="AQ9839">
        <f>YEAR(Table1[[#This Row],[Order Date]])</f>
        <v>2016</v>
      </c>
      <c r="AR9839" t="str">
        <f>TEXT(Table1[[#This Row],[Order Date]],"mmmm")</f>
        <v>September</v>
      </c>
      <c r="AS9839" t="str">
        <f>"Q"&amp;ROUNDUP(MONTH(Table1[[#This Row],[Order Date]])/3,0)</f>
        <v>Q3</v>
      </c>
      <c r="AT9839">
        <f>IF(Table1[[#This Row],[Sales]]=0,0,Table1[[#This Row],[Profit]]/Table1[[#This Row],[Sales]])</f>
        <v>0.5</v>
      </c>
    </row>
    <row r="9840" spans="22:46" x14ac:dyDescent="0.3">
      <c r="V9840">
        <v>9839</v>
      </c>
      <c r="W9840" t="s">
        <v>11670</v>
      </c>
      <c r="X9840" s="1">
        <v>42638</v>
      </c>
      <c r="Y9840" s="1">
        <v>42379</v>
      </c>
      <c r="Z9840" t="s">
        <v>51</v>
      </c>
      <c r="AA9840" t="s">
        <v>2763</v>
      </c>
      <c r="AB9840" t="s">
        <v>2764</v>
      </c>
      <c r="AC9840" t="s">
        <v>25</v>
      </c>
      <c r="AD9840" t="s">
        <v>26</v>
      </c>
      <c r="AE9840" t="s">
        <v>1315</v>
      </c>
      <c r="AF9840" t="s">
        <v>43</v>
      </c>
      <c r="AG9840">
        <v>90805</v>
      </c>
      <c r="AH9840" t="s">
        <v>44</v>
      </c>
      <c r="AI9840" t="s">
        <v>5123</v>
      </c>
      <c r="AJ9840" t="s">
        <v>46</v>
      </c>
      <c r="AK9840" t="s">
        <v>47</v>
      </c>
      <c r="AL9840" t="s">
        <v>5124</v>
      </c>
      <c r="AM9840">
        <v>4.9800000000000004</v>
      </c>
      <c r="AN9840">
        <v>1</v>
      </c>
      <c r="AO9840">
        <v>0</v>
      </c>
      <c r="AP9840">
        <v>2.2907999999999999</v>
      </c>
      <c r="AQ9840">
        <f>YEAR(Table1[[#This Row],[Order Date]])</f>
        <v>2016</v>
      </c>
      <c r="AR9840" t="str">
        <f>TEXT(Table1[[#This Row],[Order Date]],"mmmm")</f>
        <v>September</v>
      </c>
      <c r="AS9840" t="str">
        <f>"Q"&amp;ROUNDUP(MONTH(Table1[[#This Row],[Order Date]])/3,0)</f>
        <v>Q3</v>
      </c>
      <c r="AT9840">
        <f>IF(Table1[[#This Row],[Sales]]=0,0,Table1[[#This Row],[Profit]]/Table1[[#This Row],[Sales]])</f>
        <v>0.45999999999999996</v>
      </c>
    </row>
    <row r="9841" spans="22:46" x14ac:dyDescent="0.3">
      <c r="V9841">
        <v>9840</v>
      </c>
      <c r="W9841" t="s">
        <v>11670</v>
      </c>
      <c r="X9841" s="1">
        <v>42638</v>
      </c>
      <c r="Y9841" s="1">
        <v>42379</v>
      </c>
      <c r="Z9841" t="s">
        <v>51</v>
      </c>
      <c r="AA9841" t="s">
        <v>2763</v>
      </c>
      <c r="AB9841" t="s">
        <v>2764</v>
      </c>
      <c r="AC9841" t="s">
        <v>25</v>
      </c>
      <c r="AD9841" t="s">
        <v>26</v>
      </c>
      <c r="AE9841" t="s">
        <v>1315</v>
      </c>
      <c r="AF9841" t="s">
        <v>43</v>
      </c>
      <c r="AG9841">
        <v>90805</v>
      </c>
      <c r="AH9841" t="s">
        <v>44</v>
      </c>
      <c r="AI9841" t="s">
        <v>8417</v>
      </c>
      <c r="AJ9841" t="s">
        <v>73</v>
      </c>
      <c r="AK9841" t="s">
        <v>1363</v>
      </c>
      <c r="AL9841" t="s">
        <v>8418</v>
      </c>
      <c r="AM9841">
        <v>479.976</v>
      </c>
      <c r="AN9841">
        <v>3</v>
      </c>
      <c r="AO9841">
        <v>0.2</v>
      </c>
      <c r="AP9841">
        <v>161.99189999999999</v>
      </c>
      <c r="AQ9841">
        <f>YEAR(Table1[[#This Row],[Order Date]])</f>
        <v>2016</v>
      </c>
      <c r="AR9841" t="str">
        <f>TEXT(Table1[[#This Row],[Order Date]],"mmmm")</f>
        <v>September</v>
      </c>
      <c r="AS9841" t="str">
        <f>"Q"&amp;ROUNDUP(MONTH(Table1[[#This Row],[Order Date]])/3,0)</f>
        <v>Q3</v>
      </c>
      <c r="AT9841">
        <f>IF(Table1[[#This Row],[Sales]]=0,0,Table1[[#This Row],[Profit]]/Table1[[#This Row],[Sales]])</f>
        <v>0.33749999999999997</v>
      </c>
    </row>
    <row r="9842" spans="22:46" x14ac:dyDescent="0.3">
      <c r="V9842">
        <v>9841</v>
      </c>
      <c r="W9842" t="s">
        <v>11670</v>
      </c>
      <c r="X9842" s="1">
        <v>42638</v>
      </c>
      <c r="Y9842" s="1">
        <v>42379</v>
      </c>
      <c r="Z9842" t="s">
        <v>51</v>
      </c>
      <c r="AA9842" t="s">
        <v>2763</v>
      </c>
      <c r="AB9842" t="s">
        <v>2764</v>
      </c>
      <c r="AC9842" t="s">
        <v>25</v>
      </c>
      <c r="AD9842" t="s">
        <v>26</v>
      </c>
      <c r="AE9842" t="s">
        <v>1315</v>
      </c>
      <c r="AF9842" t="s">
        <v>43</v>
      </c>
      <c r="AG9842">
        <v>90805</v>
      </c>
      <c r="AH9842" t="s">
        <v>44</v>
      </c>
      <c r="AI9842" t="s">
        <v>8641</v>
      </c>
      <c r="AJ9842" t="s">
        <v>73</v>
      </c>
      <c r="AK9842" t="s">
        <v>74</v>
      </c>
      <c r="AL9842" t="s">
        <v>8642</v>
      </c>
      <c r="AM9842">
        <v>44.735999999999997</v>
      </c>
      <c r="AN9842">
        <v>8</v>
      </c>
      <c r="AO9842">
        <v>0.2</v>
      </c>
      <c r="AP9842">
        <v>4.4736000000000002</v>
      </c>
      <c r="AQ9842">
        <f>YEAR(Table1[[#This Row],[Order Date]])</f>
        <v>2016</v>
      </c>
      <c r="AR9842" t="str">
        <f>TEXT(Table1[[#This Row],[Order Date]],"mmmm")</f>
        <v>September</v>
      </c>
      <c r="AS9842" t="str">
        <f>"Q"&amp;ROUNDUP(MONTH(Table1[[#This Row],[Order Date]])/3,0)</f>
        <v>Q3</v>
      </c>
      <c r="AT9842">
        <f>IF(Table1[[#This Row],[Sales]]=0,0,Table1[[#This Row],[Profit]]/Table1[[#This Row],[Sales]])</f>
        <v>0.1</v>
      </c>
    </row>
    <row r="9843" spans="22:46" x14ac:dyDescent="0.3">
      <c r="V9843">
        <v>9842</v>
      </c>
      <c r="W9843" t="s">
        <v>11670</v>
      </c>
      <c r="X9843" s="1">
        <v>42638</v>
      </c>
      <c r="Y9843" s="1">
        <v>42379</v>
      </c>
      <c r="Z9843" t="s">
        <v>51</v>
      </c>
      <c r="AA9843" t="s">
        <v>2763</v>
      </c>
      <c r="AB9843" t="s">
        <v>2764</v>
      </c>
      <c r="AC9843" t="s">
        <v>25</v>
      </c>
      <c r="AD9843" t="s">
        <v>26</v>
      </c>
      <c r="AE9843" t="s">
        <v>1315</v>
      </c>
      <c r="AF9843" t="s">
        <v>43</v>
      </c>
      <c r="AG9843">
        <v>90805</v>
      </c>
      <c r="AH9843" t="s">
        <v>44</v>
      </c>
      <c r="AI9843" t="s">
        <v>3655</v>
      </c>
      <c r="AJ9843" t="s">
        <v>46</v>
      </c>
      <c r="AK9843" t="s">
        <v>70</v>
      </c>
      <c r="AL9843" t="s">
        <v>3656</v>
      </c>
      <c r="AM9843">
        <v>5.76</v>
      </c>
      <c r="AN9843">
        <v>2</v>
      </c>
      <c r="AO9843">
        <v>0</v>
      </c>
      <c r="AP9843">
        <v>1.6704000000000001</v>
      </c>
      <c r="AQ9843">
        <f>YEAR(Table1[[#This Row],[Order Date]])</f>
        <v>2016</v>
      </c>
      <c r="AR9843" t="str">
        <f>TEXT(Table1[[#This Row],[Order Date]],"mmmm")</f>
        <v>September</v>
      </c>
      <c r="AS9843" t="str">
        <f>"Q"&amp;ROUNDUP(MONTH(Table1[[#This Row],[Order Date]])/3,0)</f>
        <v>Q3</v>
      </c>
      <c r="AT9843">
        <f>IF(Table1[[#This Row],[Sales]]=0,0,Table1[[#This Row],[Profit]]/Table1[[#This Row],[Sales]])</f>
        <v>0.29000000000000004</v>
      </c>
    </row>
    <row r="9844" spans="22:46" x14ac:dyDescent="0.3">
      <c r="V9844">
        <v>9843</v>
      </c>
      <c r="W9844" t="s">
        <v>11670</v>
      </c>
      <c r="X9844" s="1">
        <v>42638</v>
      </c>
      <c r="Y9844" s="1">
        <v>42379</v>
      </c>
      <c r="Z9844" t="s">
        <v>51</v>
      </c>
      <c r="AA9844" t="s">
        <v>2763</v>
      </c>
      <c r="AB9844" t="s">
        <v>2764</v>
      </c>
      <c r="AC9844" t="s">
        <v>25</v>
      </c>
      <c r="AD9844" t="s">
        <v>26</v>
      </c>
      <c r="AE9844" t="s">
        <v>1315</v>
      </c>
      <c r="AF9844" t="s">
        <v>43</v>
      </c>
      <c r="AG9844">
        <v>90805</v>
      </c>
      <c r="AH9844" t="s">
        <v>44</v>
      </c>
      <c r="AI9844" t="s">
        <v>2918</v>
      </c>
      <c r="AJ9844" t="s">
        <v>31</v>
      </c>
      <c r="AK9844" t="s">
        <v>35</v>
      </c>
      <c r="AL9844" t="s">
        <v>2919</v>
      </c>
      <c r="AM9844">
        <v>483.13600000000002</v>
      </c>
      <c r="AN9844">
        <v>4</v>
      </c>
      <c r="AO9844">
        <v>0.2</v>
      </c>
      <c r="AP9844">
        <v>60.392000000000003</v>
      </c>
      <c r="AQ9844">
        <f>YEAR(Table1[[#This Row],[Order Date]])</f>
        <v>2016</v>
      </c>
      <c r="AR9844" t="str">
        <f>TEXT(Table1[[#This Row],[Order Date]],"mmmm")</f>
        <v>September</v>
      </c>
      <c r="AS9844" t="str">
        <f>"Q"&amp;ROUNDUP(MONTH(Table1[[#This Row],[Order Date]])/3,0)</f>
        <v>Q3</v>
      </c>
      <c r="AT9844">
        <f>IF(Table1[[#This Row],[Sales]]=0,0,Table1[[#This Row],[Profit]]/Table1[[#This Row],[Sales]])</f>
        <v>0.125</v>
      </c>
    </row>
    <row r="9845" spans="22:46" x14ac:dyDescent="0.3">
      <c r="V9845">
        <v>9844</v>
      </c>
      <c r="W9845" t="s">
        <v>11671</v>
      </c>
      <c r="X9845" s="1">
        <v>41793</v>
      </c>
      <c r="Y9845" s="1">
        <v>41796</v>
      </c>
      <c r="Z9845" t="s">
        <v>207</v>
      </c>
      <c r="AA9845" t="s">
        <v>6961</v>
      </c>
      <c r="AB9845" t="s">
        <v>6962</v>
      </c>
      <c r="AC9845" t="s">
        <v>25</v>
      </c>
      <c r="AD9845" t="s">
        <v>26</v>
      </c>
      <c r="AE9845" t="s">
        <v>403</v>
      </c>
      <c r="AF9845" t="s">
        <v>233</v>
      </c>
      <c r="AG9845">
        <v>62521</v>
      </c>
      <c r="AH9845" t="s">
        <v>111</v>
      </c>
      <c r="AI9845" t="s">
        <v>5123</v>
      </c>
      <c r="AJ9845" t="s">
        <v>46</v>
      </c>
      <c r="AK9845" t="s">
        <v>47</v>
      </c>
      <c r="AL9845" t="s">
        <v>5124</v>
      </c>
      <c r="AM9845">
        <v>15.936</v>
      </c>
      <c r="AN9845">
        <v>4</v>
      </c>
      <c r="AO9845">
        <v>0.2</v>
      </c>
      <c r="AP9845">
        <v>5.1791999999999998</v>
      </c>
      <c r="AQ9845">
        <f>YEAR(Table1[[#This Row],[Order Date]])</f>
        <v>2014</v>
      </c>
      <c r="AR9845" t="str">
        <f>TEXT(Table1[[#This Row],[Order Date]],"mmmm")</f>
        <v>June</v>
      </c>
      <c r="AS9845" t="str">
        <f>"Q"&amp;ROUNDUP(MONTH(Table1[[#This Row],[Order Date]])/3,0)</f>
        <v>Q2</v>
      </c>
      <c r="AT9845">
        <f>IF(Table1[[#This Row],[Sales]]=0,0,Table1[[#This Row],[Profit]]/Table1[[#This Row],[Sales]])</f>
        <v>0.32500000000000001</v>
      </c>
    </row>
    <row r="9846" spans="22:46" x14ac:dyDescent="0.3">
      <c r="V9846">
        <v>9845</v>
      </c>
      <c r="W9846" t="s">
        <v>11671</v>
      </c>
      <c r="X9846" s="1">
        <v>41793</v>
      </c>
      <c r="Y9846" s="1">
        <v>41796</v>
      </c>
      <c r="Z9846" t="s">
        <v>207</v>
      </c>
      <c r="AA9846" t="s">
        <v>6961</v>
      </c>
      <c r="AB9846" t="s">
        <v>6962</v>
      </c>
      <c r="AC9846" t="s">
        <v>25</v>
      </c>
      <c r="AD9846" t="s">
        <v>26</v>
      </c>
      <c r="AE9846" t="s">
        <v>403</v>
      </c>
      <c r="AF9846" t="s">
        <v>233</v>
      </c>
      <c r="AG9846">
        <v>62521</v>
      </c>
      <c r="AH9846" t="s">
        <v>111</v>
      </c>
      <c r="AI9846" t="s">
        <v>2199</v>
      </c>
      <c r="AJ9846" t="s">
        <v>31</v>
      </c>
      <c r="AK9846" t="s">
        <v>67</v>
      </c>
      <c r="AL9846" t="s">
        <v>2200</v>
      </c>
      <c r="AM9846">
        <v>61.543999999999997</v>
      </c>
      <c r="AN9846">
        <v>7</v>
      </c>
      <c r="AO9846">
        <v>0.6</v>
      </c>
      <c r="AP9846">
        <v>-40.003599999999999</v>
      </c>
      <c r="AQ9846">
        <f>YEAR(Table1[[#This Row],[Order Date]])</f>
        <v>2014</v>
      </c>
      <c r="AR9846" t="str">
        <f>TEXT(Table1[[#This Row],[Order Date]],"mmmm")</f>
        <v>June</v>
      </c>
      <c r="AS9846" t="str">
        <f>"Q"&amp;ROUNDUP(MONTH(Table1[[#This Row],[Order Date]])/3,0)</f>
        <v>Q2</v>
      </c>
      <c r="AT9846">
        <f>IF(Table1[[#This Row],[Sales]]=0,0,Table1[[#This Row],[Profit]]/Table1[[#This Row],[Sales]])</f>
        <v>-0.65</v>
      </c>
    </row>
    <row r="9847" spans="22:46" x14ac:dyDescent="0.3">
      <c r="V9847">
        <v>9846</v>
      </c>
      <c r="W9847" t="s">
        <v>11671</v>
      </c>
      <c r="X9847" s="1">
        <v>41793</v>
      </c>
      <c r="Y9847" s="1">
        <v>41796</v>
      </c>
      <c r="Z9847" t="s">
        <v>207</v>
      </c>
      <c r="AA9847" t="s">
        <v>6961</v>
      </c>
      <c r="AB9847" t="s">
        <v>6962</v>
      </c>
      <c r="AC9847" t="s">
        <v>25</v>
      </c>
      <c r="AD9847" t="s">
        <v>26</v>
      </c>
      <c r="AE9847" t="s">
        <v>403</v>
      </c>
      <c r="AF9847" t="s">
        <v>233</v>
      </c>
      <c r="AG9847">
        <v>62521</v>
      </c>
      <c r="AH9847" t="s">
        <v>111</v>
      </c>
      <c r="AI9847" t="s">
        <v>5049</v>
      </c>
      <c r="AJ9847" t="s">
        <v>46</v>
      </c>
      <c r="AK9847" t="s">
        <v>60</v>
      </c>
      <c r="AL9847" t="s">
        <v>5050</v>
      </c>
      <c r="AM9847">
        <v>132.696</v>
      </c>
      <c r="AN9847">
        <v>3</v>
      </c>
      <c r="AO9847">
        <v>0.2</v>
      </c>
      <c r="AP9847">
        <v>9.9521999999999995</v>
      </c>
      <c r="AQ9847">
        <f>YEAR(Table1[[#This Row],[Order Date]])</f>
        <v>2014</v>
      </c>
      <c r="AR9847" t="str">
        <f>TEXT(Table1[[#This Row],[Order Date]],"mmmm")</f>
        <v>June</v>
      </c>
      <c r="AS9847" t="str">
        <f>"Q"&amp;ROUNDUP(MONTH(Table1[[#This Row],[Order Date]])/3,0)</f>
        <v>Q2</v>
      </c>
      <c r="AT9847">
        <f>IF(Table1[[#This Row],[Sales]]=0,0,Table1[[#This Row],[Profit]]/Table1[[#This Row],[Sales]])</f>
        <v>7.4999999999999997E-2</v>
      </c>
    </row>
    <row r="9848" spans="22:46" x14ac:dyDescent="0.3">
      <c r="V9848">
        <v>9847</v>
      </c>
      <c r="W9848" t="s">
        <v>11672</v>
      </c>
      <c r="X9848" s="1">
        <v>42980</v>
      </c>
      <c r="Y9848" s="1">
        <v>42834</v>
      </c>
      <c r="Z9848" t="s">
        <v>22</v>
      </c>
      <c r="AA9848" t="s">
        <v>9000</v>
      </c>
      <c r="AB9848" t="s">
        <v>9001</v>
      </c>
      <c r="AC9848" t="s">
        <v>108</v>
      </c>
      <c r="AD9848" t="s">
        <v>26</v>
      </c>
      <c r="AE9848" t="s">
        <v>42</v>
      </c>
      <c r="AF9848" t="s">
        <v>43</v>
      </c>
      <c r="AG9848">
        <v>90008</v>
      </c>
      <c r="AH9848" t="s">
        <v>44</v>
      </c>
      <c r="AI9848" t="s">
        <v>151</v>
      </c>
      <c r="AJ9848" t="s">
        <v>46</v>
      </c>
      <c r="AK9848" t="s">
        <v>80</v>
      </c>
      <c r="AL9848" t="s">
        <v>152</v>
      </c>
      <c r="AM9848">
        <v>43.1</v>
      </c>
      <c r="AN9848">
        <v>5</v>
      </c>
      <c r="AO9848">
        <v>0</v>
      </c>
      <c r="AP9848">
        <v>11.206</v>
      </c>
      <c r="AQ9848">
        <f>YEAR(Table1[[#This Row],[Order Date]])</f>
        <v>2017</v>
      </c>
      <c r="AR9848" t="str">
        <f>TEXT(Table1[[#This Row],[Order Date]],"mmmm")</f>
        <v>September</v>
      </c>
      <c r="AS9848" t="str">
        <f>"Q"&amp;ROUNDUP(MONTH(Table1[[#This Row],[Order Date]])/3,0)</f>
        <v>Q3</v>
      </c>
      <c r="AT9848">
        <f>IF(Table1[[#This Row],[Sales]]=0,0,Table1[[#This Row],[Profit]]/Table1[[#This Row],[Sales]])</f>
        <v>0.25999999999999995</v>
      </c>
    </row>
    <row r="9849" spans="22:46" x14ac:dyDescent="0.3">
      <c r="V9849">
        <v>9848</v>
      </c>
      <c r="W9849" t="s">
        <v>11672</v>
      </c>
      <c r="X9849" s="1">
        <v>42980</v>
      </c>
      <c r="Y9849" s="1">
        <v>42834</v>
      </c>
      <c r="Z9849" t="s">
        <v>22</v>
      </c>
      <c r="AA9849" t="s">
        <v>9000</v>
      </c>
      <c r="AB9849" t="s">
        <v>9001</v>
      </c>
      <c r="AC9849" t="s">
        <v>108</v>
      </c>
      <c r="AD9849" t="s">
        <v>26</v>
      </c>
      <c r="AE9849" t="s">
        <v>42</v>
      </c>
      <c r="AF9849" t="s">
        <v>43</v>
      </c>
      <c r="AG9849">
        <v>90008</v>
      </c>
      <c r="AH9849" t="s">
        <v>44</v>
      </c>
      <c r="AI9849" t="s">
        <v>3287</v>
      </c>
      <c r="AJ9849" t="s">
        <v>31</v>
      </c>
      <c r="AK9849" t="s">
        <v>67</v>
      </c>
      <c r="AL9849" t="s">
        <v>3288</v>
      </c>
      <c r="AM9849">
        <v>511.5</v>
      </c>
      <c r="AN9849">
        <v>5</v>
      </c>
      <c r="AO9849">
        <v>0</v>
      </c>
      <c r="AP9849">
        <v>132.99</v>
      </c>
      <c r="AQ9849">
        <f>YEAR(Table1[[#This Row],[Order Date]])</f>
        <v>2017</v>
      </c>
      <c r="AR9849" t="str">
        <f>TEXT(Table1[[#This Row],[Order Date]],"mmmm")</f>
        <v>September</v>
      </c>
      <c r="AS9849" t="str">
        <f>"Q"&amp;ROUNDUP(MONTH(Table1[[#This Row],[Order Date]])/3,0)</f>
        <v>Q3</v>
      </c>
      <c r="AT9849">
        <f>IF(Table1[[#This Row],[Sales]]=0,0,Table1[[#This Row],[Profit]]/Table1[[#This Row],[Sales]])</f>
        <v>0.26</v>
      </c>
    </row>
    <row r="9850" spans="22:46" x14ac:dyDescent="0.3">
      <c r="V9850">
        <v>9849</v>
      </c>
      <c r="W9850" t="s">
        <v>11672</v>
      </c>
      <c r="X9850" s="1">
        <v>42980</v>
      </c>
      <c r="Y9850" s="1">
        <v>42834</v>
      </c>
      <c r="Z9850" t="s">
        <v>22</v>
      </c>
      <c r="AA9850" t="s">
        <v>9000</v>
      </c>
      <c r="AB9850" t="s">
        <v>9001</v>
      </c>
      <c r="AC9850" t="s">
        <v>108</v>
      </c>
      <c r="AD9850" t="s">
        <v>26</v>
      </c>
      <c r="AE9850" t="s">
        <v>42</v>
      </c>
      <c r="AF9850" t="s">
        <v>43</v>
      </c>
      <c r="AG9850">
        <v>90008</v>
      </c>
      <c r="AH9850" t="s">
        <v>44</v>
      </c>
      <c r="AI9850" t="s">
        <v>3559</v>
      </c>
      <c r="AJ9850" t="s">
        <v>46</v>
      </c>
      <c r="AK9850" t="s">
        <v>77</v>
      </c>
      <c r="AL9850" t="s">
        <v>3560</v>
      </c>
      <c r="AM9850">
        <v>147.91999999999999</v>
      </c>
      <c r="AN9850">
        <v>5</v>
      </c>
      <c r="AO9850">
        <v>0.2</v>
      </c>
      <c r="AP9850">
        <v>46.225000000000001</v>
      </c>
      <c r="AQ9850">
        <f>YEAR(Table1[[#This Row],[Order Date]])</f>
        <v>2017</v>
      </c>
      <c r="AR9850" t="str">
        <f>TEXT(Table1[[#This Row],[Order Date]],"mmmm")</f>
        <v>September</v>
      </c>
      <c r="AS9850" t="str">
        <f>"Q"&amp;ROUNDUP(MONTH(Table1[[#This Row],[Order Date]])/3,0)</f>
        <v>Q3</v>
      </c>
      <c r="AT9850">
        <f>IF(Table1[[#This Row],[Sales]]=0,0,Table1[[#This Row],[Profit]]/Table1[[#This Row],[Sales]])</f>
        <v>0.31250000000000006</v>
      </c>
    </row>
    <row r="9851" spans="22:46" x14ac:dyDescent="0.3">
      <c r="V9851">
        <v>9850</v>
      </c>
      <c r="W9851" t="s">
        <v>11673</v>
      </c>
      <c r="X9851" s="1">
        <v>41741</v>
      </c>
      <c r="Y9851" t="s">
        <v>7434</v>
      </c>
      <c r="Z9851" t="s">
        <v>51</v>
      </c>
      <c r="AA9851" t="s">
        <v>5348</v>
      </c>
      <c r="AB9851" t="s">
        <v>5349</v>
      </c>
      <c r="AC9851" t="s">
        <v>41</v>
      </c>
      <c r="AD9851" t="s">
        <v>26</v>
      </c>
      <c r="AE9851" t="s">
        <v>11655</v>
      </c>
      <c r="AF9851" t="s">
        <v>43</v>
      </c>
      <c r="AG9851">
        <v>95240</v>
      </c>
      <c r="AH9851" t="s">
        <v>44</v>
      </c>
      <c r="AI9851" t="s">
        <v>7559</v>
      </c>
      <c r="AJ9851" t="s">
        <v>46</v>
      </c>
      <c r="AK9851" t="s">
        <v>70</v>
      </c>
      <c r="AL9851" t="s">
        <v>7560</v>
      </c>
      <c r="AM9851">
        <v>39.68</v>
      </c>
      <c r="AN9851">
        <v>2</v>
      </c>
      <c r="AO9851">
        <v>0</v>
      </c>
      <c r="AP9851">
        <v>16.268799999999999</v>
      </c>
      <c r="AQ9851">
        <f>YEAR(Table1[[#This Row],[Order Date]])</f>
        <v>2014</v>
      </c>
      <c r="AR9851" t="str">
        <f>TEXT(Table1[[#This Row],[Order Date]],"mmmm")</f>
        <v>April</v>
      </c>
      <c r="AS9851" t="str">
        <f>"Q"&amp;ROUNDUP(MONTH(Table1[[#This Row],[Order Date]])/3,0)</f>
        <v>Q2</v>
      </c>
      <c r="AT9851">
        <f>IF(Table1[[#This Row],[Sales]]=0,0,Table1[[#This Row],[Profit]]/Table1[[#This Row],[Sales]])</f>
        <v>0.41</v>
      </c>
    </row>
    <row r="9852" spans="22:46" x14ac:dyDescent="0.3">
      <c r="V9852">
        <v>9851</v>
      </c>
      <c r="W9852" t="s">
        <v>11674</v>
      </c>
      <c r="X9852" s="1">
        <v>42492</v>
      </c>
      <c r="Y9852" s="1">
        <v>42526</v>
      </c>
      <c r="Z9852" t="s">
        <v>51</v>
      </c>
      <c r="AA9852" t="s">
        <v>5348</v>
      </c>
      <c r="AB9852" t="s">
        <v>5349</v>
      </c>
      <c r="AC9852" t="s">
        <v>41</v>
      </c>
      <c r="AD9852" t="s">
        <v>26</v>
      </c>
      <c r="AE9852" t="s">
        <v>300</v>
      </c>
      <c r="AF9852" t="s">
        <v>301</v>
      </c>
      <c r="AG9852">
        <v>10009</v>
      </c>
      <c r="AH9852" t="s">
        <v>160</v>
      </c>
      <c r="AI9852" t="s">
        <v>2381</v>
      </c>
      <c r="AJ9852" t="s">
        <v>31</v>
      </c>
      <c r="AK9852" t="s">
        <v>67</v>
      </c>
      <c r="AL9852" t="s">
        <v>2382</v>
      </c>
      <c r="AM9852">
        <v>12.56</v>
      </c>
      <c r="AN9852">
        <v>2</v>
      </c>
      <c r="AO9852">
        <v>0</v>
      </c>
      <c r="AP9852">
        <v>4.0191999999999997</v>
      </c>
      <c r="AQ9852">
        <f>YEAR(Table1[[#This Row],[Order Date]])</f>
        <v>2016</v>
      </c>
      <c r="AR9852" t="str">
        <f>TEXT(Table1[[#This Row],[Order Date]],"mmmm")</f>
        <v>May</v>
      </c>
      <c r="AS9852" t="str">
        <f>"Q"&amp;ROUNDUP(MONTH(Table1[[#This Row],[Order Date]])/3,0)</f>
        <v>Q2</v>
      </c>
      <c r="AT9852">
        <f>IF(Table1[[#This Row],[Sales]]=0,0,Table1[[#This Row],[Profit]]/Table1[[#This Row],[Sales]])</f>
        <v>0.31999999999999995</v>
      </c>
    </row>
    <row r="9853" spans="22:46" x14ac:dyDescent="0.3">
      <c r="V9853">
        <v>9852</v>
      </c>
      <c r="W9853" t="s">
        <v>11674</v>
      </c>
      <c r="X9853" s="1">
        <v>42492</v>
      </c>
      <c r="Y9853" s="1">
        <v>42526</v>
      </c>
      <c r="Z9853" t="s">
        <v>51</v>
      </c>
      <c r="AA9853" t="s">
        <v>5348</v>
      </c>
      <c r="AB9853" t="s">
        <v>5349</v>
      </c>
      <c r="AC9853" t="s">
        <v>41</v>
      </c>
      <c r="AD9853" t="s">
        <v>26</v>
      </c>
      <c r="AE9853" t="s">
        <v>300</v>
      </c>
      <c r="AF9853" t="s">
        <v>301</v>
      </c>
      <c r="AG9853">
        <v>10009</v>
      </c>
      <c r="AH9853" t="s">
        <v>160</v>
      </c>
      <c r="AI9853" t="s">
        <v>1942</v>
      </c>
      <c r="AJ9853" t="s">
        <v>46</v>
      </c>
      <c r="AK9853" t="s">
        <v>77</v>
      </c>
      <c r="AL9853" t="s">
        <v>1943</v>
      </c>
      <c r="AM9853">
        <v>90.48</v>
      </c>
      <c r="AN9853">
        <v>3</v>
      </c>
      <c r="AO9853">
        <v>0.2</v>
      </c>
      <c r="AP9853">
        <v>33.93</v>
      </c>
      <c r="AQ9853">
        <f>YEAR(Table1[[#This Row],[Order Date]])</f>
        <v>2016</v>
      </c>
      <c r="AR9853" t="str">
        <f>TEXT(Table1[[#This Row],[Order Date]],"mmmm")</f>
        <v>May</v>
      </c>
      <c r="AS9853" t="str">
        <f>"Q"&amp;ROUNDUP(MONTH(Table1[[#This Row],[Order Date]])/3,0)</f>
        <v>Q2</v>
      </c>
      <c r="AT9853">
        <f>IF(Table1[[#This Row],[Sales]]=0,0,Table1[[#This Row],[Profit]]/Table1[[#This Row],[Sales]])</f>
        <v>0.375</v>
      </c>
    </row>
    <row r="9854" spans="22:46" x14ac:dyDescent="0.3">
      <c r="V9854">
        <v>9853</v>
      </c>
      <c r="W9854" t="s">
        <v>11674</v>
      </c>
      <c r="X9854" s="1">
        <v>42492</v>
      </c>
      <c r="Y9854" s="1">
        <v>42526</v>
      </c>
      <c r="Z9854" t="s">
        <v>51</v>
      </c>
      <c r="AA9854" t="s">
        <v>5348</v>
      </c>
      <c r="AB9854" t="s">
        <v>5349</v>
      </c>
      <c r="AC9854" t="s">
        <v>41</v>
      </c>
      <c r="AD9854" t="s">
        <v>26</v>
      </c>
      <c r="AE9854" t="s">
        <v>300</v>
      </c>
      <c r="AF9854" t="s">
        <v>301</v>
      </c>
      <c r="AG9854">
        <v>10009</v>
      </c>
      <c r="AH9854" t="s">
        <v>160</v>
      </c>
      <c r="AI9854" t="s">
        <v>5486</v>
      </c>
      <c r="AJ9854" t="s">
        <v>46</v>
      </c>
      <c r="AK9854" t="s">
        <v>94</v>
      </c>
      <c r="AL9854" t="s">
        <v>5487</v>
      </c>
      <c r="AM9854">
        <v>13.08</v>
      </c>
      <c r="AN9854">
        <v>2</v>
      </c>
      <c r="AO9854">
        <v>0</v>
      </c>
      <c r="AP9854">
        <v>6.0167999999999999</v>
      </c>
      <c r="AQ9854">
        <f>YEAR(Table1[[#This Row],[Order Date]])</f>
        <v>2016</v>
      </c>
      <c r="AR9854" t="str">
        <f>TEXT(Table1[[#This Row],[Order Date]],"mmmm")</f>
        <v>May</v>
      </c>
      <c r="AS9854" t="str">
        <f>"Q"&amp;ROUNDUP(MONTH(Table1[[#This Row],[Order Date]])/3,0)</f>
        <v>Q2</v>
      </c>
      <c r="AT9854">
        <f>IF(Table1[[#This Row],[Sales]]=0,0,Table1[[#This Row],[Profit]]/Table1[[#This Row],[Sales]])</f>
        <v>0.45999999999999996</v>
      </c>
    </row>
    <row r="9855" spans="22:46" x14ac:dyDescent="0.3">
      <c r="V9855">
        <v>9854</v>
      </c>
      <c r="W9855" t="s">
        <v>11674</v>
      </c>
      <c r="X9855" s="1">
        <v>42492</v>
      </c>
      <c r="Y9855" s="1">
        <v>42526</v>
      </c>
      <c r="Z9855" t="s">
        <v>51</v>
      </c>
      <c r="AA9855" t="s">
        <v>5348</v>
      </c>
      <c r="AB9855" t="s">
        <v>5349</v>
      </c>
      <c r="AC9855" t="s">
        <v>41</v>
      </c>
      <c r="AD9855" t="s">
        <v>26</v>
      </c>
      <c r="AE9855" t="s">
        <v>300</v>
      </c>
      <c r="AF9855" t="s">
        <v>301</v>
      </c>
      <c r="AG9855">
        <v>10009</v>
      </c>
      <c r="AH9855" t="s">
        <v>160</v>
      </c>
      <c r="AI9855" t="s">
        <v>2600</v>
      </c>
      <c r="AJ9855" t="s">
        <v>31</v>
      </c>
      <c r="AK9855" t="s">
        <v>67</v>
      </c>
      <c r="AL9855" t="s">
        <v>2601</v>
      </c>
      <c r="AM9855">
        <v>214.7</v>
      </c>
      <c r="AN9855">
        <v>5</v>
      </c>
      <c r="AO9855">
        <v>0</v>
      </c>
      <c r="AP9855">
        <v>83.733000000000004</v>
      </c>
      <c r="AQ9855">
        <f>YEAR(Table1[[#This Row],[Order Date]])</f>
        <v>2016</v>
      </c>
      <c r="AR9855" t="str">
        <f>TEXT(Table1[[#This Row],[Order Date]],"mmmm")</f>
        <v>May</v>
      </c>
      <c r="AS9855" t="str">
        <f>"Q"&amp;ROUNDUP(MONTH(Table1[[#This Row],[Order Date]])/3,0)</f>
        <v>Q2</v>
      </c>
      <c r="AT9855">
        <f>IF(Table1[[#This Row],[Sales]]=0,0,Table1[[#This Row],[Profit]]/Table1[[#This Row],[Sales]])</f>
        <v>0.39</v>
      </c>
    </row>
    <row r="9856" spans="22:46" x14ac:dyDescent="0.3">
      <c r="V9856">
        <v>9855</v>
      </c>
      <c r="W9856" t="s">
        <v>11675</v>
      </c>
      <c r="X9856" s="1">
        <v>42905</v>
      </c>
      <c r="Y9856" t="s">
        <v>2422</v>
      </c>
      <c r="Z9856" t="s">
        <v>51</v>
      </c>
      <c r="AA9856" t="s">
        <v>6589</v>
      </c>
      <c r="AB9856" t="s">
        <v>6590</v>
      </c>
      <c r="AC9856" t="s">
        <v>25</v>
      </c>
      <c r="AD9856" t="s">
        <v>26</v>
      </c>
      <c r="AE9856" t="s">
        <v>136</v>
      </c>
      <c r="AF9856" t="s">
        <v>43</v>
      </c>
      <c r="AG9856">
        <v>94109</v>
      </c>
      <c r="AH9856" t="s">
        <v>44</v>
      </c>
      <c r="AI9856" t="s">
        <v>7751</v>
      </c>
      <c r="AJ9856" t="s">
        <v>31</v>
      </c>
      <c r="AK9856" t="s">
        <v>67</v>
      </c>
      <c r="AL9856" t="s">
        <v>7752</v>
      </c>
      <c r="AM9856">
        <v>50.32</v>
      </c>
      <c r="AN9856">
        <v>4</v>
      </c>
      <c r="AO9856">
        <v>0</v>
      </c>
      <c r="AP9856">
        <v>21.134399999999999</v>
      </c>
      <c r="AQ9856">
        <f>YEAR(Table1[[#This Row],[Order Date]])</f>
        <v>2017</v>
      </c>
      <c r="AR9856" t="str">
        <f>TEXT(Table1[[#This Row],[Order Date]],"mmmm")</f>
        <v>June</v>
      </c>
      <c r="AS9856" t="str">
        <f>"Q"&amp;ROUNDUP(MONTH(Table1[[#This Row],[Order Date]])/3,0)</f>
        <v>Q2</v>
      </c>
      <c r="AT9856">
        <f>IF(Table1[[#This Row],[Sales]]=0,0,Table1[[#This Row],[Profit]]/Table1[[#This Row],[Sales]])</f>
        <v>0.42</v>
      </c>
    </row>
    <row r="9857" spans="22:46" x14ac:dyDescent="0.3">
      <c r="V9857">
        <v>9856</v>
      </c>
      <c r="W9857" t="s">
        <v>11675</v>
      </c>
      <c r="X9857" s="1">
        <v>42905</v>
      </c>
      <c r="Y9857" t="s">
        <v>2422</v>
      </c>
      <c r="Z9857" t="s">
        <v>51</v>
      </c>
      <c r="AA9857" t="s">
        <v>6589</v>
      </c>
      <c r="AB9857" t="s">
        <v>6590</v>
      </c>
      <c r="AC9857" t="s">
        <v>25</v>
      </c>
      <c r="AD9857" t="s">
        <v>26</v>
      </c>
      <c r="AE9857" t="s">
        <v>136</v>
      </c>
      <c r="AF9857" t="s">
        <v>43</v>
      </c>
      <c r="AG9857">
        <v>94109</v>
      </c>
      <c r="AH9857" t="s">
        <v>44</v>
      </c>
      <c r="AI9857" t="s">
        <v>7032</v>
      </c>
      <c r="AJ9857" t="s">
        <v>46</v>
      </c>
      <c r="AK9857" t="s">
        <v>94</v>
      </c>
      <c r="AL9857" t="s">
        <v>7033</v>
      </c>
      <c r="AM9857">
        <v>24.56</v>
      </c>
      <c r="AN9857">
        <v>2</v>
      </c>
      <c r="AO9857">
        <v>0</v>
      </c>
      <c r="AP9857">
        <v>11.543200000000001</v>
      </c>
      <c r="AQ9857">
        <f>YEAR(Table1[[#This Row],[Order Date]])</f>
        <v>2017</v>
      </c>
      <c r="AR9857" t="str">
        <f>TEXT(Table1[[#This Row],[Order Date]],"mmmm")</f>
        <v>June</v>
      </c>
      <c r="AS9857" t="str">
        <f>"Q"&amp;ROUNDUP(MONTH(Table1[[#This Row],[Order Date]])/3,0)</f>
        <v>Q2</v>
      </c>
      <c r="AT9857">
        <f>IF(Table1[[#This Row],[Sales]]=0,0,Table1[[#This Row],[Profit]]/Table1[[#This Row],[Sales]])</f>
        <v>0.47000000000000003</v>
      </c>
    </row>
    <row r="9858" spans="22:46" x14ac:dyDescent="0.3">
      <c r="V9858">
        <v>9857</v>
      </c>
      <c r="W9858" t="s">
        <v>11676</v>
      </c>
      <c r="X9858" s="1">
        <v>41949</v>
      </c>
      <c r="Y9858" s="1">
        <v>41954</v>
      </c>
      <c r="Z9858" t="s">
        <v>51</v>
      </c>
      <c r="AA9858" t="s">
        <v>6589</v>
      </c>
      <c r="AB9858" t="s">
        <v>6590</v>
      </c>
      <c r="AC9858" t="s">
        <v>25</v>
      </c>
      <c r="AD9858" t="s">
        <v>26</v>
      </c>
      <c r="AE9858" t="s">
        <v>563</v>
      </c>
      <c r="AF9858" t="s">
        <v>1429</v>
      </c>
      <c r="AG9858">
        <v>31907</v>
      </c>
      <c r="AH9858" t="s">
        <v>29</v>
      </c>
      <c r="AI9858" t="s">
        <v>319</v>
      </c>
      <c r="AJ9858" t="s">
        <v>46</v>
      </c>
      <c r="AK9858" t="s">
        <v>94</v>
      </c>
      <c r="AL9858" t="s">
        <v>320</v>
      </c>
      <c r="AM9858">
        <v>43.68</v>
      </c>
      <c r="AN9858">
        <v>6</v>
      </c>
      <c r="AO9858">
        <v>0</v>
      </c>
      <c r="AP9858">
        <v>20.9664</v>
      </c>
      <c r="AQ9858">
        <f>YEAR(Table1[[#This Row],[Order Date]])</f>
        <v>2014</v>
      </c>
      <c r="AR9858" t="str">
        <f>TEXT(Table1[[#This Row],[Order Date]],"mmmm")</f>
        <v>November</v>
      </c>
      <c r="AS9858" t="str">
        <f>"Q"&amp;ROUNDUP(MONTH(Table1[[#This Row],[Order Date]])/3,0)</f>
        <v>Q4</v>
      </c>
      <c r="AT9858">
        <f>IF(Table1[[#This Row],[Sales]]=0,0,Table1[[#This Row],[Profit]]/Table1[[#This Row],[Sales]])</f>
        <v>0.48</v>
      </c>
    </row>
    <row r="9859" spans="22:46" x14ac:dyDescent="0.3">
      <c r="V9859">
        <v>9858</v>
      </c>
      <c r="W9859" t="s">
        <v>11677</v>
      </c>
      <c r="X9859" s="1">
        <v>42089</v>
      </c>
      <c r="Y9859" t="s">
        <v>6306</v>
      </c>
      <c r="Z9859" t="s">
        <v>51</v>
      </c>
      <c r="AA9859" t="s">
        <v>2165</v>
      </c>
      <c r="AB9859" t="s">
        <v>2166</v>
      </c>
      <c r="AC9859" t="s">
        <v>41</v>
      </c>
      <c r="AD9859" t="s">
        <v>26</v>
      </c>
      <c r="AE9859" t="s">
        <v>99</v>
      </c>
      <c r="AF9859" t="s">
        <v>100</v>
      </c>
      <c r="AG9859">
        <v>98103</v>
      </c>
      <c r="AH9859" t="s">
        <v>44</v>
      </c>
      <c r="AI9859" t="s">
        <v>1803</v>
      </c>
      <c r="AJ9859" t="s">
        <v>31</v>
      </c>
      <c r="AK9859" t="s">
        <v>57</v>
      </c>
      <c r="AL9859" t="s">
        <v>1804</v>
      </c>
      <c r="AM9859">
        <v>3393.68</v>
      </c>
      <c r="AN9859">
        <v>8</v>
      </c>
      <c r="AO9859">
        <v>0</v>
      </c>
      <c r="AP9859">
        <v>610.86239999999998</v>
      </c>
      <c r="AQ9859">
        <f>YEAR(Table1[[#This Row],[Order Date]])</f>
        <v>2015</v>
      </c>
      <c r="AR9859" t="str">
        <f>TEXT(Table1[[#This Row],[Order Date]],"mmmm")</f>
        <v>March</v>
      </c>
      <c r="AS9859" t="str">
        <f>"Q"&amp;ROUNDUP(MONTH(Table1[[#This Row],[Order Date]])/3,0)</f>
        <v>Q1</v>
      </c>
      <c r="AT9859">
        <f>IF(Table1[[#This Row],[Sales]]=0,0,Table1[[#This Row],[Profit]]/Table1[[#This Row],[Sales]])</f>
        <v>0.18</v>
      </c>
    </row>
    <row r="9860" spans="22:46" x14ac:dyDescent="0.3">
      <c r="V9860">
        <v>9859</v>
      </c>
      <c r="W9860" t="s">
        <v>11678</v>
      </c>
      <c r="X9860" s="1">
        <v>42749</v>
      </c>
      <c r="Y9860" t="s">
        <v>1729</v>
      </c>
      <c r="Z9860" t="s">
        <v>51</v>
      </c>
      <c r="AA9860" t="s">
        <v>3449</v>
      </c>
      <c r="AB9860" t="s">
        <v>3450</v>
      </c>
      <c r="AC9860" t="s">
        <v>108</v>
      </c>
      <c r="AD9860" t="s">
        <v>26</v>
      </c>
      <c r="AE9860" t="s">
        <v>1646</v>
      </c>
      <c r="AF9860" t="s">
        <v>287</v>
      </c>
      <c r="AG9860">
        <v>47374</v>
      </c>
      <c r="AH9860" t="s">
        <v>111</v>
      </c>
      <c r="AI9860" t="s">
        <v>715</v>
      </c>
      <c r="AJ9860" t="s">
        <v>46</v>
      </c>
      <c r="AK9860" t="s">
        <v>60</v>
      </c>
      <c r="AL9860" t="s">
        <v>716</v>
      </c>
      <c r="AM9860">
        <v>67.400000000000006</v>
      </c>
      <c r="AN9860">
        <v>5</v>
      </c>
      <c r="AO9860">
        <v>0</v>
      </c>
      <c r="AP9860">
        <v>17.524000000000001</v>
      </c>
      <c r="AQ9860">
        <f>YEAR(Table1[[#This Row],[Order Date]])</f>
        <v>2017</v>
      </c>
      <c r="AR9860" t="str">
        <f>TEXT(Table1[[#This Row],[Order Date]],"mmmm")</f>
        <v>January</v>
      </c>
      <c r="AS9860" t="str">
        <f>"Q"&amp;ROUNDUP(MONTH(Table1[[#This Row],[Order Date]])/3,0)</f>
        <v>Q1</v>
      </c>
      <c r="AT9860">
        <f>IF(Table1[[#This Row],[Sales]]=0,0,Table1[[#This Row],[Profit]]/Table1[[#This Row],[Sales]])</f>
        <v>0.26</v>
      </c>
    </row>
    <row r="9861" spans="22:46" x14ac:dyDescent="0.3">
      <c r="V9861">
        <v>9860</v>
      </c>
      <c r="W9861" t="s">
        <v>11678</v>
      </c>
      <c r="X9861" s="1">
        <v>42749</v>
      </c>
      <c r="Y9861" t="s">
        <v>1729</v>
      </c>
      <c r="Z9861" t="s">
        <v>51</v>
      </c>
      <c r="AA9861" t="s">
        <v>3449</v>
      </c>
      <c r="AB9861" t="s">
        <v>3450</v>
      </c>
      <c r="AC9861" t="s">
        <v>108</v>
      </c>
      <c r="AD9861" t="s">
        <v>26</v>
      </c>
      <c r="AE9861" t="s">
        <v>1646</v>
      </c>
      <c r="AF9861" t="s">
        <v>287</v>
      </c>
      <c r="AG9861">
        <v>47374</v>
      </c>
      <c r="AH9861" t="s">
        <v>111</v>
      </c>
      <c r="AI9861" t="s">
        <v>1126</v>
      </c>
      <c r="AJ9861" t="s">
        <v>46</v>
      </c>
      <c r="AK9861" t="s">
        <v>303</v>
      </c>
      <c r="AL9861" t="s">
        <v>1127</v>
      </c>
      <c r="AM9861">
        <v>2.52</v>
      </c>
      <c r="AN9861">
        <v>2</v>
      </c>
      <c r="AO9861">
        <v>0</v>
      </c>
      <c r="AP9861">
        <v>0.1008</v>
      </c>
      <c r="AQ9861">
        <f>YEAR(Table1[[#This Row],[Order Date]])</f>
        <v>2017</v>
      </c>
      <c r="AR9861" t="str">
        <f>TEXT(Table1[[#This Row],[Order Date]],"mmmm")</f>
        <v>January</v>
      </c>
      <c r="AS9861" t="str">
        <f>"Q"&amp;ROUNDUP(MONTH(Table1[[#This Row],[Order Date]])/3,0)</f>
        <v>Q1</v>
      </c>
      <c r="AT9861">
        <f>IF(Table1[[#This Row],[Sales]]=0,0,Table1[[#This Row],[Profit]]/Table1[[#This Row],[Sales]])</f>
        <v>0.04</v>
      </c>
    </row>
    <row r="9862" spans="22:46" x14ac:dyDescent="0.3">
      <c r="V9862">
        <v>9861</v>
      </c>
      <c r="W9862" t="s">
        <v>11678</v>
      </c>
      <c r="X9862" s="1">
        <v>42749</v>
      </c>
      <c r="Y9862" t="s">
        <v>1729</v>
      </c>
      <c r="Z9862" t="s">
        <v>51</v>
      </c>
      <c r="AA9862" t="s">
        <v>3449</v>
      </c>
      <c r="AB9862" t="s">
        <v>3450</v>
      </c>
      <c r="AC9862" t="s">
        <v>108</v>
      </c>
      <c r="AD9862" t="s">
        <v>26</v>
      </c>
      <c r="AE9862" t="s">
        <v>1646</v>
      </c>
      <c r="AF9862" t="s">
        <v>287</v>
      </c>
      <c r="AG9862">
        <v>47374</v>
      </c>
      <c r="AH9862" t="s">
        <v>111</v>
      </c>
      <c r="AI9862" t="s">
        <v>4697</v>
      </c>
      <c r="AJ9862" t="s">
        <v>73</v>
      </c>
      <c r="AK9862" t="s">
        <v>74</v>
      </c>
      <c r="AL9862" t="s">
        <v>4698</v>
      </c>
      <c r="AM9862">
        <v>67.8</v>
      </c>
      <c r="AN9862">
        <v>4</v>
      </c>
      <c r="AO9862">
        <v>0</v>
      </c>
      <c r="AP9862">
        <v>1.3560000000000001</v>
      </c>
      <c r="AQ9862">
        <f>YEAR(Table1[[#This Row],[Order Date]])</f>
        <v>2017</v>
      </c>
      <c r="AR9862" t="str">
        <f>TEXT(Table1[[#This Row],[Order Date]],"mmmm")</f>
        <v>January</v>
      </c>
      <c r="AS9862" t="str">
        <f>"Q"&amp;ROUNDUP(MONTH(Table1[[#This Row],[Order Date]])/3,0)</f>
        <v>Q1</v>
      </c>
      <c r="AT9862">
        <f>IF(Table1[[#This Row],[Sales]]=0,0,Table1[[#This Row],[Profit]]/Table1[[#This Row],[Sales]])</f>
        <v>2.0000000000000004E-2</v>
      </c>
    </row>
    <row r="9863" spans="22:46" x14ac:dyDescent="0.3">
      <c r="V9863">
        <v>9862</v>
      </c>
      <c r="W9863" t="s">
        <v>11678</v>
      </c>
      <c r="X9863" s="1">
        <v>42749</v>
      </c>
      <c r="Y9863" t="s">
        <v>1729</v>
      </c>
      <c r="Z9863" t="s">
        <v>51</v>
      </c>
      <c r="AA9863" t="s">
        <v>3449</v>
      </c>
      <c r="AB9863" t="s">
        <v>3450</v>
      </c>
      <c r="AC9863" t="s">
        <v>108</v>
      </c>
      <c r="AD9863" t="s">
        <v>26</v>
      </c>
      <c r="AE9863" t="s">
        <v>1646</v>
      </c>
      <c r="AF9863" t="s">
        <v>287</v>
      </c>
      <c r="AG9863">
        <v>47374</v>
      </c>
      <c r="AH9863" t="s">
        <v>111</v>
      </c>
      <c r="AI9863" t="s">
        <v>5356</v>
      </c>
      <c r="AJ9863" t="s">
        <v>46</v>
      </c>
      <c r="AK9863" t="s">
        <v>60</v>
      </c>
      <c r="AL9863" t="s">
        <v>3002</v>
      </c>
      <c r="AM9863">
        <v>18.760000000000002</v>
      </c>
      <c r="AN9863">
        <v>2</v>
      </c>
      <c r="AO9863">
        <v>0</v>
      </c>
      <c r="AP9863">
        <v>5.2527999999999997</v>
      </c>
      <c r="AQ9863">
        <f>YEAR(Table1[[#This Row],[Order Date]])</f>
        <v>2017</v>
      </c>
      <c r="AR9863" t="str">
        <f>TEXT(Table1[[#This Row],[Order Date]],"mmmm")</f>
        <v>January</v>
      </c>
      <c r="AS9863" t="str">
        <f>"Q"&amp;ROUNDUP(MONTH(Table1[[#This Row],[Order Date]])/3,0)</f>
        <v>Q1</v>
      </c>
      <c r="AT9863">
        <f>IF(Table1[[#This Row],[Sales]]=0,0,Table1[[#This Row],[Profit]]/Table1[[#This Row],[Sales]])</f>
        <v>0.27999999999999997</v>
      </c>
    </row>
    <row r="9864" spans="22:46" x14ac:dyDescent="0.3">
      <c r="V9864">
        <v>9863</v>
      </c>
      <c r="W9864" t="s">
        <v>11678</v>
      </c>
      <c r="X9864" s="1">
        <v>42749</v>
      </c>
      <c r="Y9864" t="s">
        <v>1729</v>
      </c>
      <c r="Z9864" t="s">
        <v>51</v>
      </c>
      <c r="AA9864" t="s">
        <v>3449</v>
      </c>
      <c r="AB9864" t="s">
        <v>3450</v>
      </c>
      <c r="AC9864" t="s">
        <v>108</v>
      </c>
      <c r="AD9864" t="s">
        <v>26</v>
      </c>
      <c r="AE9864" t="s">
        <v>1646</v>
      </c>
      <c r="AF9864" t="s">
        <v>287</v>
      </c>
      <c r="AG9864">
        <v>47374</v>
      </c>
      <c r="AH9864" t="s">
        <v>111</v>
      </c>
      <c r="AI9864" t="s">
        <v>1866</v>
      </c>
      <c r="AJ9864" t="s">
        <v>73</v>
      </c>
      <c r="AK9864" t="s">
        <v>176</v>
      </c>
      <c r="AL9864" t="s">
        <v>1867</v>
      </c>
      <c r="AM9864">
        <v>12.12</v>
      </c>
      <c r="AN9864">
        <v>4</v>
      </c>
      <c r="AO9864">
        <v>0</v>
      </c>
      <c r="AP9864">
        <v>2.5451999999999999</v>
      </c>
      <c r="AQ9864">
        <f>YEAR(Table1[[#This Row],[Order Date]])</f>
        <v>2017</v>
      </c>
      <c r="AR9864" t="str">
        <f>TEXT(Table1[[#This Row],[Order Date]],"mmmm")</f>
        <v>January</v>
      </c>
      <c r="AS9864" t="str">
        <f>"Q"&amp;ROUNDUP(MONTH(Table1[[#This Row],[Order Date]])/3,0)</f>
        <v>Q1</v>
      </c>
      <c r="AT9864">
        <f>IF(Table1[[#This Row],[Sales]]=0,0,Table1[[#This Row],[Profit]]/Table1[[#This Row],[Sales]])</f>
        <v>0.21</v>
      </c>
    </row>
    <row r="9865" spans="22:46" x14ac:dyDescent="0.3">
      <c r="V9865">
        <v>9864</v>
      </c>
      <c r="W9865" t="s">
        <v>11678</v>
      </c>
      <c r="X9865" s="1">
        <v>42749</v>
      </c>
      <c r="Y9865" t="s">
        <v>1729</v>
      </c>
      <c r="Z9865" t="s">
        <v>51</v>
      </c>
      <c r="AA9865" t="s">
        <v>3449</v>
      </c>
      <c r="AB9865" t="s">
        <v>3450</v>
      </c>
      <c r="AC9865" t="s">
        <v>108</v>
      </c>
      <c r="AD9865" t="s">
        <v>26</v>
      </c>
      <c r="AE9865" t="s">
        <v>1646</v>
      </c>
      <c r="AF9865" t="s">
        <v>287</v>
      </c>
      <c r="AG9865">
        <v>47374</v>
      </c>
      <c r="AH9865" t="s">
        <v>111</v>
      </c>
      <c r="AI9865" t="s">
        <v>3330</v>
      </c>
      <c r="AJ9865" t="s">
        <v>46</v>
      </c>
      <c r="AK9865" t="s">
        <v>94</v>
      </c>
      <c r="AL9865" t="s">
        <v>3331</v>
      </c>
      <c r="AM9865">
        <v>11.34</v>
      </c>
      <c r="AN9865">
        <v>1</v>
      </c>
      <c r="AO9865">
        <v>0</v>
      </c>
      <c r="AP9865">
        <v>5.5566000000000004</v>
      </c>
      <c r="AQ9865">
        <f>YEAR(Table1[[#This Row],[Order Date]])</f>
        <v>2017</v>
      </c>
      <c r="AR9865" t="str">
        <f>TEXT(Table1[[#This Row],[Order Date]],"mmmm")</f>
        <v>January</v>
      </c>
      <c r="AS9865" t="str">
        <f>"Q"&amp;ROUNDUP(MONTH(Table1[[#This Row],[Order Date]])/3,0)</f>
        <v>Q1</v>
      </c>
      <c r="AT9865">
        <f>IF(Table1[[#This Row],[Sales]]=0,0,Table1[[#This Row],[Profit]]/Table1[[#This Row],[Sales]])</f>
        <v>0.49000000000000005</v>
      </c>
    </row>
    <row r="9866" spans="22:46" x14ac:dyDescent="0.3">
      <c r="V9866">
        <v>9865</v>
      </c>
      <c r="W9866" t="s">
        <v>11678</v>
      </c>
      <c r="X9866" s="1">
        <v>42749</v>
      </c>
      <c r="Y9866" t="s">
        <v>1729</v>
      </c>
      <c r="Z9866" t="s">
        <v>51</v>
      </c>
      <c r="AA9866" t="s">
        <v>3449</v>
      </c>
      <c r="AB9866" t="s">
        <v>3450</v>
      </c>
      <c r="AC9866" t="s">
        <v>108</v>
      </c>
      <c r="AD9866" t="s">
        <v>26</v>
      </c>
      <c r="AE9866" t="s">
        <v>1646</v>
      </c>
      <c r="AF9866" t="s">
        <v>287</v>
      </c>
      <c r="AG9866">
        <v>47374</v>
      </c>
      <c r="AH9866" t="s">
        <v>111</v>
      </c>
      <c r="AI9866" t="s">
        <v>1114</v>
      </c>
      <c r="AJ9866" t="s">
        <v>73</v>
      </c>
      <c r="AK9866" t="s">
        <v>176</v>
      </c>
      <c r="AL9866" t="s">
        <v>1115</v>
      </c>
      <c r="AM9866">
        <v>159.80000000000001</v>
      </c>
      <c r="AN9866">
        <v>4</v>
      </c>
      <c r="AO9866">
        <v>0</v>
      </c>
      <c r="AP9866">
        <v>70.311999999999998</v>
      </c>
      <c r="AQ9866">
        <f>YEAR(Table1[[#This Row],[Order Date]])</f>
        <v>2017</v>
      </c>
      <c r="AR9866" t="str">
        <f>TEXT(Table1[[#This Row],[Order Date]],"mmmm")</f>
        <v>January</v>
      </c>
      <c r="AS9866" t="str">
        <f>"Q"&amp;ROUNDUP(MONTH(Table1[[#This Row],[Order Date]])/3,0)</f>
        <v>Q1</v>
      </c>
      <c r="AT9866">
        <f>IF(Table1[[#This Row],[Sales]]=0,0,Table1[[#This Row],[Profit]]/Table1[[#This Row],[Sales]])</f>
        <v>0.43999999999999995</v>
      </c>
    </row>
    <row r="9867" spans="22:46" x14ac:dyDescent="0.3">
      <c r="V9867">
        <v>9866</v>
      </c>
      <c r="W9867" t="s">
        <v>11678</v>
      </c>
      <c r="X9867" s="1">
        <v>42749</v>
      </c>
      <c r="Y9867" t="s">
        <v>1729</v>
      </c>
      <c r="Z9867" t="s">
        <v>51</v>
      </c>
      <c r="AA9867" t="s">
        <v>3449</v>
      </c>
      <c r="AB9867" t="s">
        <v>3450</v>
      </c>
      <c r="AC9867" t="s">
        <v>108</v>
      </c>
      <c r="AD9867" t="s">
        <v>26</v>
      </c>
      <c r="AE9867" t="s">
        <v>1646</v>
      </c>
      <c r="AF9867" t="s">
        <v>287</v>
      </c>
      <c r="AG9867">
        <v>47374</v>
      </c>
      <c r="AH9867" t="s">
        <v>111</v>
      </c>
      <c r="AI9867" t="s">
        <v>5324</v>
      </c>
      <c r="AJ9867" t="s">
        <v>31</v>
      </c>
      <c r="AK9867" t="s">
        <v>67</v>
      </c>
      <c r="AL9867" t="s">
        <v>5325</v>
      </c>
      <c r="AM9867">
        <v>18.96</v>
      </c>
      <c r="AN9867">
        <v>2</v>
      </c>
      <c r="AO9867">
        <v>0</v>
      </c>
      <c r="AP9867">
        <v>8.532</v>
      </c>
      <c r="AQ9867">
        <f>YEAR(Table1[[#This Row],[Order Date]])</f>
        <v>2017</v>
      </c>
      <c r="AR9867" t="str">
        <f>TEXT(Table1[[#This Row],[Order Date]],"mmmm")</f>
        <v>January</v>
      </c>
      <c r="AS9867" t="str">
        <f>"Q"&amp;ROUNDUP(MONTH(Table1[[#This Row],[Order Date]])/3,0)</f>
        <v>Q1</v>
      </c>
      <c r="AT9867">
        <f>IF(Table1[[#This Row],[Sales]]=0,0,Table1[[#This Row],[Profit]]/Table1[[#This Row],[Sales]])</f>
        <v>0.44999999999999996</v>
      </c>
    </row>
    <row r="9868" spans="22:46" x14ac:dyDescent="0.3">
      <c r="V9868">
        <v>9867</v>
      </c>
      <c r="W9868" t="s">
        <v>11679</v>
      </c>
      <c r="X9868" s="1">
        <v>42089</v>
      </c>
      <c r="Y9868" t="s">
        <v>2529</v>
      </c>
      <c r="Z9868" t="s">
        <v>22</v>
      </c>
      <c r="AA9868" t="s">
        <v>3975</v>
      </c>
      <c r="AB9868" t="s">
        <v>3976</v>
      </c>
      <c r="AC9868" t="s">
        <v>41</v>
      </c>
      <c r="AD9868" t="s">
        <v>26</v>
      </c>
      <c r="AE9868" t="s">
        <v>300</v>
      </c>
      <c r="AF9868" t="s">
        <v>301</v>
      </c>
      <c r="AG9868">
        <v>10009</v>
      </c>
      <c r="AH9868" t="s">
        <v>160</v>
      </c>
      <c r="AI9868" t="s">
        <v>6777</v>
      </c>
      <c r="AJ9868" t="s">
        <v>46</v>
      </c>
      <c r="AK9868" t="s">
        <v>60</v>
      </c>
      <c r="AL9868" t="s">
        <v>6778</v>
      </c>
      <c r="AM9868">
        <v>1085.42</v>
      </c>
      <c r="AN9868">
        <v>7</v>
      </c>
      <c r="AO9868">
        <v>0</v>
      </c>
      <c r="AP9868">
        <v>282.20920000000001</v>
      </c>
      <c r="AQ9868">
        <f>YEAR(Table1[[#This Row],[Order Date]])</f>
        <v>2015</v>
      </c>
      <c r="AR9868" t="str">
        <f>TEXT(Table1[[#This Row],[Order Date]],"mmmm")</f>
        <v>March</v>
      </c>
      <c r="AS9868" t="str">
        <f>"Q"&amp;ROUNDUP(MONTH(Table1[[#This Row],[Order Date]])/3,0)</f>
        <v>Q1</v>
      </c>
      <c r="AT9868">
        <f>IF(Table1[[#This Row],[Sales]]=0,0,Table1[[#This Row],[Profit]]/Table1[[#This Row],[Sales]])</f>
        <v>0.26</v>
      </c>
    </row>
    <row r="9869" spans="22:46" x14ac:dyDescent="0.3">
      <c r="V9869">
        <v>9868</v>
      </c>
      <c r="W9869" t="s">
        <v>11679</v>
      </c>
      <c r="X9869" s="1">
        <v>42089</v>
      </c>
      <c r="Y9869" t="s">
        <v>2529</v>
      </c>
      <c r="Z9869" t="s">
        <v>22</v>
      </c>
      <c r="AA9869" t="s">
        <v>3975</v>
      </c>
      <c r="AB9869" t="s">
        <v>3976</v>
      </c>
      <c r="AC9869" t="s">
        <v>41</v>
      </c>
      <c r="AD9869" t="s">
        <v>26</v>
      </c>
      <c r="AE9869" t="s">
        <v>300</v>
      </c>
      <c r="AF9869" t="s">
        <v>301</v>
      </c>
      <c r="AG9869">
        <v>10009</v>
      </c>
      <c r="AH9869" t="s">
        <v>160</v>
      </c>
      <c r="AI9869" t="s">
        <v>7207</v>
      </c>
      <c r="AJ9869" t="s">
        <v>46</v>
      </c>
      <c r="AK9869" t="s">
        <v>80</v>
      </c>
      <c r="AL9869" t="s">
        <v>7208</v>
      </c>
      <c r="AM9869">
        <v>13.11</v>
      </c>
      <c r="AN9869">
        <v>3</v>
      </c>
      <c r="AO9869">
        <v>0</v>
      </c>
      <c r="AP9869">
        <v>3.4085999999999999</v>
      </c>
      <c r="AQ9869">
        <f>YEAR(Table1[[#This Row],[Order Date]])</f>
        <v>2015</v>
      </c>
      <c r="AR9869" t="str">
        <f>TEXT(Table1[[#This Row],[Order Date]],"mmmm")</f>
        <v>March</v>
      </c>
      <c r="AS9869" t="str">
        <f>"Q"&amp;ROUNDUP(MONTH(Table1[[#This Row],[Order Date]])/3,0)</f>
        <v>Q1</v>
      </c>
      <c r="AT9869">
        <f>IF(Table1[[#This Row],[Sales]]=0,0,Table1[[#This Row],[Profit]]/Table1[[#This Row],[Sales]])</f>
        <v>0.26</v>
      </c>
    </row>
    <row r="9870" spans="22:46" x14ac:dyDescent="0.3">
      <c r="V9870">
        <v>9869</v>
      </c>
      <c r="W9870" t="s">
        <v>11680</v>
      </c>
      <c r="X9870" s="1">
        <v>41944</v>
      </c>
      <c r="Y9870" s="1">
        <v>41709</v>
      </c>
      <c r="Z9870" t="s">
        <v>207</v>
      </c>
      <c r="AA9870" t="s">
        <v>1011</v>
      </c>
      <c r="AB9870" t="s">
        <v>1012</v>
      </c>
      <c r="AC9870" t="s">
        <v>41</v>
      </c>
      <c r="AD9870" t="s">
        <v>26</v>
      </c>
      <c r="AE9870" t="s">
        <v>11681</v>
      </c>
      <c r="AF9870" t="s">
        <v>564</v>
      </c>
      <c r="AG9870">
        <v>45040</v>
      </c>
      <c r="AH9870" t="s">
        <v>160</v>
      </c>
      <c r="AI9870" t="s">
        <v>2600</v>
      </c>
      <c r="AJ9870" t="s">
        <v>31</v>
      </c>
      <c r="AK9870" t="s">
        <v>67</v>
      </c>
      <c r="AL9870" t="s">
        <v>2601</v>
      </c>
      <c r="AM9870">
        <v>68.703999999999994</v>
      </c>
      <c r="AN9870">
        <v>2</v>
      </c>
      <c r="AO9870">
        <v>0.2</v>
      </c>
      <c r="AP9870">
        <v>16.3172</v>
      </c>
      <c r="AQ9870">
        <f>YEAR(Table1[[#This Row],[Order Date]])</f>
        <v>2014</v>
      </c>
      <c r="AR9870" t="str">
        <f>TEXT(Table1[[#This Row],[Order Date]],"mmmm")</f>
        <v>November</v>
      </c>
      <c r="AS9870" t="str">
        <f>"Q"&amp;ROUNDUP(MONTH(Table1[[#This Row],[Order Date]])/3,0)</f>
        <v>Q4</v>
      </c>
      <c r="AT9870">
        <f>IF(Table1[[#This Row],[Sales]]=0,0,Table1[[#This Row],[Profit]]/Table1[[#This Row],[Sales]])</f>
        <v>0.23750000000000002</v>
      </c>
    </row>
    <row r="9871" spans="22:46" x14ac:dyDescent="0.3">
      <c r="V9871">
        <v>9870</v>
      </c>
      <c r="W9871" t="s">
        <v>11680</v>
      </c>
      <c r="X9871" s="1">
        <v>41944</v>
      </c>
      <c r="Y9871" s="1">
        <v>41709</v>
      </c>
      <c r="Z9871" t="s">
        <v>207</v>
      </c>
      <c r="AA9871" t="s">
        <v>1011</v>
      </c>
      <c r="AB9871" t="s">
        <v>1012</v>
      </c>
      <c r="AC9871" t="s">
        <v>41</v>
      </c>
      <c r="AD9871" t="s">
        <v>26</v>
      </c>
      <c r="AE9871" t="s">
        <v>11681</v>
      </c>
      <c r="AF9871" t="s">
        <v>564</v>
      </c>
      <c r="AG9871">
        <v>45040</v>
      </c>
      <c r="AH9871" t="s">
        <v>160</v>
      </c>
      <c r="AI9871" t="s">
        <v>7647</v>
      </c>
      <c r="AJ9871" t="s">
        <v>46</v>
      </c>
      <c r="AK9871" t="s">
        <v>77</v>
      </c>
      <c r="AL9871" t="s">
        <v>7648</v>
      </c>
      <c r="AM9871">
        <v>3.1320000000000001</v>
      </c>
      <c r="AN9871">
        <v>2</v>
      </c>
      <c r="AO9871">
        <v>0.7</v>
      </c>
      <c r="AP9871">
        <v>-2.61</v>
      </c>
      <c r="AQ9871">
        <f>YEAR(Table1[[#This Row],[Order Date]])</f>
        <v>2014</v>
      </c>
      <c r="AR9871" t="str">
        <f>TEXT(Table1[[#This Row],[Order Date]],"mmmm")</f>
        <v>November</v>
      </c>
      <c r="AS9871" t="str">
        <f>"Q"&amp;ROUNDUP(MONTH(Table1[[#This Row],[Order Date]])/3,0)</f>
        <v>Q4</v>
      </c>
      <c r="AT9871">
        <f>IF(Table1[[#This Row],[Sales]]=0,0,Table1[[#This Row],[Profit]]/Table1[[#This Row],[Sales]])</f>
        <v>-0.83333333333333326</v>
      </c>
    </row>
    <row r="9872" spans="22:46" x14ac:dyDescent="0.3">
      <c r="V9872">
        <v>9871</v>
      </c>
      <c r="W9872" t="s">
        <v>11680</v>
      </c>
      <c r="X9872" s="1">
        <v>41944</v>
      </c>
      <c r="Y9872" s="1">
        <v>41709</v>
      </c>
      <c r="Z9872" t="s">
        <v>207</v>
      </c>
      <c r="AA9872" t="s">
        <v>1011</v>
      </c>
      <c r="AB9872" t="s">
        <v>1012</v>
      </c>
      <c r="AC9872" t="s">
        <v>41</v>
      </c>
      <c r="AD9872" t="s">
        <v>26</v>
      </c>
      <c r="AE9872" t="s">
        <v>11681</v>
      </c>
      <c r="AF9872" t="s">
        <v>564</v>
      </c>
      <c r="AG9872">
        <v>45040</v>
      </c>
      <c r="AH9872" t="s">
        <v>160</v>
      </c>
      <c r="AI9872" t="s">
        <v>1944</v>
      </c>
      <c r="AJ9872" t="s">
        <v>46</v>
      </c>
      <c r="AK9872" t="s">
        <v>77</v>
      </c>
      <c r="AL9872" t="s">
        <v>1945</v>
      </c>
      <c r="AM9872">
        <v>22.428000000000001</v>
      </c>
      <c r="AN9872">
        <v>3</v>
      </c>
      <c r="AO9872">
        <v>0.7</v>
      </c>
      <c r="AP9872">
        <v>-17.942399999999999</v>
      </c>
      <c r="AQ9872">
        <f>YEAR(Table1[[#This Row],[Order Date]])</f>
        <v>2014</v>
      </c>
      <c r="AR9872" t="str">
        <f>TEXT(Table1[[#This Row],[Order Date]],"mmmm")</f>
        <v>November</v>
      </c>
      <c r="AS9872" t="str">
        <f>"Q"&amp;ROUNDUP(MONTH(Table1[[#This Row],[Order Date]])/3,0)</f>
        <v>Q4</v>
      </c>
      <c r="AT9872">
        <f>IF(Table1[[#This Row],[Sales]]=0,0,Table1[[#This Row],[Profit]]/Table1[[#This Row],[Sales]])</f>
        <v>-0.79999999999999993</v>
      </c>
    </row>
    <row r="9873" spans="22:46" x14ac:dyDescent="0.3">
      <c r="V9873">
        <v>9872</v>
      </c>
      <c r="W9873" t="s">
        <v>11682</v>
      </c>
      <c r="X9873" s="1">
        <v>43014</v>
      </c>
      <c r="Y9873" s="1">
        <v>42896</v>
      </c>
      <c r="Z9873" t="s">
        <v>1450</v>
      </c>
      <c r="AA9873" t="s">
        <v>7373</v>
      </c>
      <c r="AB9873" t="s">
        <v>7374</v>
      </c>
      <c r="AC9873" t="s">
        <v>25</v>
      </c>
      <c r="AD9873" t="s">
        <v>26</v>
      </c>
      <c r="AE9873" t="s">
        <v>342</v>
      </c>
      <c r="AF9873" t="s">
        <v>233</v>
      </c>
      <c r="AG9873">
        <v>60623</v>
      </c>
      <c r="AH9873" t="s">
        <v>111</v>
      </c>
      <c r="AI9873" t="s">
        <v>1141</v>
      </c>
      <c r="AJ9873" t="s">
        <v>46</v>
      </c>
      <c r="AK9873" t="s">
        <v>60</v>
      </c>
      <c r="AL9873" t="s">
        <v>1142</v>
      </c>
      <c r="AM9873">
        <v>290.33600000000001</v>
      </c>
      <c r="AN9873">
        <v>2</v>
      </c>
      <c r="AO9873">
        <v>0.2</v>
      </c>
      <c r="AP9873">
        <v>32.662799999999997</v>
      </c>
      <c r="AQ9873">
        <f>YEAR(Table1[[#This Row],[Order Date]])</f>
        <v>2017</v>
      </c>
      <c r="AR9873" t="str">
        <f>TEXT(Table1[[#This Row],[Order Date]],"mmmm")</f>
        <v>October</v>
      </c>
      <c r="AS9873" t="str">
        <f>"Q"&amp;ROUNDUP(MONTH(Table1[[#This Row],[Order Date]])/3,0)</f>
        <v>Q4</v>
      </c>
      <c r="AT9873">
        <f>IF(Table1[[#This Row],[Sales]]=0,0,Table1[[#This Row],[Profit]]/Table1[[#This Row],[Sales]])</f>
        <v>0.11249999999999999</v>
      </c>
    </row>
    <row r="9874" spans="22:46" x14ac:dyDescent="0.3">
      <c r="V9874">
        <v>9873</v>
      </c>
      <c r="W9874" t="s">
        <v>11682</v>
      </c>
      <c r="X9874" s="1">
        <v>43014</v>
      </c>
      <c r="Y9874" s="1">
        <v>42896</v>
      </c>
      <c r="Z9874" t="s">
        <v>1450</v>
      </c>
      <c r="AA9874" t="s">
        <v>7373</v>
      </c>
      <c r="AB9874" t="s">
        <v>7374</v>
      </c>
      <c r="AC9874" t="s">
        <v>25</v>
      </c>
      <c r="AD9874" t="s">
        <v>26</v>
      </c>
      <c r="AE9874" t="s">
        <v>342</v>
      </c>
      <c r="AF9874" t="s">
        <v>233</v>
      </c>
      <c r="AG9874">
        <v>60623</v>
      </c>
      <c r="AH9874" t="s">
        <v>111</v>
      </c>
      <c r="AI9874" t="s">
        <v>3493</v>
      </c>
      <c r="AJ9874" t="s">
        <v>46</v>
      </c>
      <c r="AK9874" t="s">
        <v>70</v>
      </c>
      <c r="AL9874" t="s">
        <v>3437</v>
      </c>
      <c r="AM9874">
        <v>19.152000000000001</v>
      </c>
      <c r="AN9874">
        <v>2</v>
      </c>
      <c r="AO9874">
        <v>0.2</v>
      </c>
      <c r="AP9874">
        <v>1.1970000000000001</v>
      </c>
      <c r="AQ9874">
        <f>YEAR(Table1[[#This Row],[Order Date]])</f>
        <v>2017</v>
      </c>
      <c r="AR9874" t="str">
        <f>TEXT(Table1[[#This Row],[Order Date]],"mmmm")</f>
        <v>October</v>
      </c>
      <c r="AS9874" t="str">
        <f>"Q"&amp;ROUNDUP(MONTH(Table1[[#This Row],[Order Date]])/3,0)</f>
        <v>Q4</v>
      </c>
      <c r="AT9874">
        <f>IF(Table1[[#This Row],[Sales]]=0,0,Table1[[#This Row],[Profit]]/Table1[[#This Row],[Sales]])</f>
        <v>6.25E-2</v>
      </c>
    </row>
    <row r="9875" spans="22:46" x14ac:dyDescent="0.3">
      <c r="V9875">
        <v>9874</v>
      </c>
      <c r="W9875" t="s">
        <v>11683</v>
      </c>
      <c r="X9875" s="1">
        <v>42714</v>
      </c>
      <c r="Y9875" t="s">
        <v>7175</v>
      </c>
      <c r="Z9875" t="s">
        <v>51</v>
      </c>
      <c r="AA9875" t="s">
        <v>3361</v>
      </c>
      <c r="AB9875" t="s">
        <v>3362</v>
      </c>
      <c r="AC9875" t="s">
        <v>108</v>
      </c>
      <c r="AD9875" t="s">
        <v>26</v>
      </c>
      <c r="AE9875" t="s">
        <v>300</v>
      </c>
      <c r="AF9875" t="s">
        <v>301</v>
      </c>
      <c r="AG9875">
        <v>10024</v>
      </c>
      <c r="AH9875" t="s">
        <v>160</v>
      </c>
      <c r="AI9875" t="s">
        <v>7182</v>
      </c>
      <c r="AJ9875" t="s">
        <v>46</v>
      </c>
      <c r="AK9875" t="s">
        <v>94</v>
      </c>
      <c r="AL9875" t="s">
        <v>7183</v>
      </c>
      <c r="AM9875">
        <v>6.48</v>
      </c>
      <c r="AN9875">
        <v>1</v>
      </c>
      <c r="AO9875">
        <v>0</v>
      </c>
      <c r="AP9875">
        <v>3.1103999999999998</v>
      </c>
      <c r="AQ9875">
        <f>YEAR(Table1[[#This Row],[Order Date]])</f>
        <v>2016</v>
      </c>
      <c r="AR9875" t="str">
        <f>TEXT(Table1[[#This Row],[Order Date]],"mmmm")</f>
        <v>December</v>
      </c>
      <c r="AS9875" t="str">
        <f>"Q"&amp;ROUNDUP(MONTH(Table1[[#This Row],[Order Date]])/3,0)</f>
        <v>Q4</v>
      </c>
      <c r="AT9875">
        <f>IF(Table1[[#This Row],[Sales]]=0,0,Table1[[#This Row],[Profit]]/Table1[[#This Row],[Sales]])</f>
        <v>0.47999999999999993</v>
      </c>
    </row>
    <row r="9876" spans="22:46" x14ac:dyDescent="0.3">
      <c r="V9876">
        <v>9875</v>
      </c>
      <c r="W9876" t="s">
        <v>11684</v>
      </c>
      <c r="X9876" s="1">
        <v>42635</v>
      </c>
      <c r="Y9876" t="s">
        <v>4094</v>
      </c>
      <c r="Z9876" t="s">
        <v>22</v>
      </c>
      <c r="AA9876" t="s">
        <v>4459</v>
      </c>
      <c r="AB9876" t="s">
        <v>4460</v>
      </c>
      <c r="AC9876" t="s">
        <v>108</v>
      </c>
      <c r="AD9876" t="s">
        <v>26</v>
      </c>
      <c r="AE9876" t="s">
        <v>4358</v>
      </c>
      <c r="AF9876" t="s">
        <v>564</v>
      </c>
      <c r="AG9876">
        <v>44134</v>
      </c>
      <c r="AH9876" t="s">
        <v>160</v>
      </c>
      <c r="AI9876" t="s">
        <v>3903</v>
      </c>
      <c r="AJ9876" t="s">
        <v>46</v>
      </c>
      <c r="AK9876" t="s">
        <v>190</v>
      </c>
      <c r="AL9876" t="s">
        <v>3904</v>
      </c>
      <c r="AM9876">
        <v>63.968000000000004</v>
      </c>
      <c r="AN9876">
        <v>2</v>
      </c>
      <c r="AO9876">
        <v>0.2</v>
      </c>
      <c r="AP9876">
        <v>19.989999999999998</v>
      </c>
      <c r="AQ9876">
        <f>YEAR(Table1[[#This Row],[Order Date]])</f>
        <v>2016</v>
      </c>
      <c r="AR9876" t="str">
        <f>TEXT(Table1[[#This Row],[Order Date]],"mmmm")</f>
        <v>September</v>
      </c>
      <c r="AS9876" t="str">
        <f>"Q"&amp;ROUNDUP(MONTH(Table1[[#This Row],[Order Date]])/3,0)</f>
        <v>Q3</v>
      </c>
      <c r="AT9876">
        <f>IF(Table1[[#This Row],[Sales]]=0,0,Table1[[#This Row],[Profit]]/Table1[[#This Row],[Sales]])</f>
        <v>0.31249999999999994</v>
      </c>
    </row>
    <row r="9877" spans="22:46" x14ac:dyDescent="0.3">
      <c r="V9877">
        <v>9876</v>
      </c>
      <c r="W9877" t="s">
        <v>11685</v>
      </c>
      <c r="X9877" s="1">
        <v>42367</v>
      </c>
      <c r="Y9877" s="1">
        <v>42491</v>
      </c>
      <c r="Z9877" t="s">
        <v>51</v>
      </c>
      <c r="AA9877" t="s">
        <v>1604</v>
      </c>
      <c r="AB9877" t="s">
        <v>1605</v>
      </c>
      <c r="AC9877" t="s">
        <v>25</v>
      </c>
      <c r="AD9877" t="s">
        <v>26</v>
      </c>
      <c r="AE9877" t="s">
        <v>300</v>
      </c>
      <c r="AF9877" t="s">
        <v>301</v>
      </c>
      <c r="AG9877">
        <v>10035</v>
      </c>
      <c r="AH9877" t="s">
        <v>160</v>
      </c>
      <c r="AI9877" t="s">
        <v>11139</v>
      </c>
      <c r="AJ9877" t="s">
        <v>46</v>
      </c>
      <c r="AK9877" t="s">
        <v>651</v>
      </c>
      <c r="AL9877" t="s">
        <v>11140</v>
      </c>
      <c r="AM9877">
        <v>6.36</v>
      </c>
      <c r="AN9877">
        <v>2</v>
      </c>
      <c r="AO9877">
        <v>0</v>
      </c>
      <c r="AP9877">
        <v>6.3600000000000004E-2</v>
      </c>
      <c r="AQ9877">
        <f>YEAR(Table1[[#This Row],[Order Date]])</f>
        <v>2015</v>
      </c>
      <c r="AR9877" t="str">
        <f>TEXT(Table1[[#This Row],[Order Date]],"mmmm")</f>
        <v>December</v>
      </c>
      <c r="AS9877" t="str">
        <f>"Q"&amp;ROUNDUP(MONTH(Table1[[#This Row],[Order Date]])/3,0)</f>
        <v>Q4</v>
      </c>
      <c r="AT9877">
        <f>IF(Table1[[#This Row],[Sales]]=0,0,Table1[[#This Row],[Profit]]/Table1[[#This Row],[Sales]])</f>
        <v>0.01</v>
      </c>
    </row>
    <row r="9878" spans="22:46" x14ac:dyDescent="0.3">
      <c r="V9878">
        <v>9877</v>
      </c>
      <c r="W9878" t="s">
        <v>11686</v>
      </c>
      <c r="X9878" s="1">
        <v>42845</v>
      </c>
      <c r="Y9878" t="s">
        <v>799</v>
      </c>
      <c r="Z9878" t="s">
        <v>207</v>
      </c>
      <c r="AA9878" t="s">
        <v>5084</v>
      </c>
      <c r="AB9878" t="s">
        <v>5085</v>
      </c>
      <c r="AC9878" t="s">
        <v>108</v>
      </c>
      <c r="AD9878" t="s">
        <v>26</v>
      </c>
      <c r="AE9878" t="s">
        <v>2460</v>
      </c>
      <c r="AF9878" t="s">
        <v>564</v>
      </c>
      <c r="AG9878">
        <v>44105</v>
      </c>
      <c r="AH9878" t="s">
        <v>160</v>
      </c>
      <c r="AI9878" t="s">
        <v>5605</v>
      </c>
      <c r="AJ9878" t="s">
        <v>46</v>
      </c>
      <c r="AK9878" t="s">
        <v>60</v>
      </c>
      <c r="AL9878" t="s">
        <v>5606</v>
      </c>
      <c r="AM9878">
        <v>848.54399999999998</v>
      </c>
      <c r="AN9878">
        <v>4</v>
      </c>
      <c r="AO9878">
        <v>0.2</v>
      </c>
      <c r="AP9878">
        <v>-21.2136</v>
      </c>
      <c r="AQ9878">
        <f>YEAR(Table1[[#This Row],[Order Date]])</f>
        <v>2017</v>
      </c>
      <c r="AR9878" t="str">
        <f>TEXT(Table1[[#This Row],[Order Date]],"mmmm")</f>
        <v>April</v>
      </c>
      <c r="AS9878" t="str">
        <f>"Q"&amp;ROUNDUP(MONTH(Table1[[#This Row],[Order Date]])/3,0)</f>
        <v>Q2</v>
      </c>
      <c r="AT9878">
        <f>IF(Table1[[#This Row],[Sales]]=0,0,Table1[[#This Row],[Profit]]/Table1[[#This Row],[Sales]])</f>
        <v>-2.5000000000000001E-2</v>
      </c>
    </row>
    <row r="9879" spans="22:46" x14ac:dyDescent="0.3">
      <c r="V9879">
        <v>9878</v>
      </c>
      <c r="W9879" t="s">
        <v>11686</v>
      </c>
      <c r="X9879" s="1">
        <v>42845</v>
      </c>
      <c r="Y9879" t="s">
        <v>799</v>
      </c>
      <c r="Z9879" t="s">
        <v>207</v>
      </c>
      <c r="AA9879" t="s">
        <v>5084</v>
      </c>
      <c r="AB9879" t="s">
        <v>5085</v>
      </c>
      <c r="AC9879" t="s">
        <v>108</v>
      </c>
      <c r="AD9879" t="s">
        <v>26</v>
      </c>
      <c r="AE9879" t="s">
        <v>2460</v>
      </c>
      <c r="AF9879" t="s">
        <v>564</v>
      </c>
      <c r="AG9879">
        <v>44105</v>
      </c>
      <c r="AH9879" t="s">
        <v>160</v>
      </c>
      <c r="AI9879" t="s">
        <v>6820</v>
      </c>
      <c r="AJ9879" t="s">
        <v>46</v>
      </c>
      <c r="AK9879" t="s">
        <v>77</v>
      </c>
      <c r="AL9879" t="s">
        <v>6821</v>
      </c>
      <c r="AM9879">
        <v>8.6999999999999993</v>
      </c>
      <c r="AN9879">
        <v>5</v>
      </c>
      <c r="AO9879">
        <v>0.7</v>
      </c>
      <c r="AP9879">
        <v>-6.38</v>
      </c>
      <c r="AQ9879">
        <f>YEAR(Table1[[#This Row],[Order Date]])</f>
        <v>2017</v>
      </c>
      <c r="AR9879" t="str">
        <f>TEXT(Table1[[#This Row],[Order Date]],"mmmm")</f>
        <v>April</v>
      </c>
      <c r="AS9879" t="str">
        <f>"Q"&amp;ROUNDUP(MONTH(Table1[[#This Row],[Order Date]])/3,0)</f>
        <v>Q2</v>
      </c>
      <c r="AT9879">
        <f>IF(Table1[[#This Row],[Sales]]=0,0,Table1[[#This Row],[Profit]]/Table1[[#This Row],[Sales]])</f>
        <v>-0.73333333333333339</v>
      </c>
    </row>
    <row r="9880" spans="22:46" x14ac:dyDescent="0.3">
      <c r="V9880">
        <v>9879</v>
      </c>
      <c r="W9880" t="s">
        <v>11686</v>
      </c>
      <c r="X9880" s="1">
        <v>42845</v>
      </c>
      <c r="Y9880" t="s">
        <v>799</v>
      </c>
      <c r="Z9880" t="s">
        <v>207</v>
      </c>
      <c r="AA9880" t="s">
        <v>5084</v>
      </c>
      <c r="AB9880" t="s">
        <v>5085</v>
      </c>
      <c r="AC9880" t="s">
        <v>108</v>
      </c>
      <c r="AD9880" t="s">
        <v>26</v>
      </c>
      <c r="AE9880" t="s">
        <v>2460</v>
      </c>
      <c r="AF9880" t="s">
        <v>564</v>
      </c>
      <c r="AG9880">
        <v>44105</v>
      </c>
      <c r="AH9880" t="s">
        <v>160</v>
      </c>
      <c r="AI9880" t="s">
        <v>9683</v>
      </c>
      <c r="AJ9880" t="s">
        <v>73</v>
      </c>
      <c r="AK9880" t="s">
        <v>74</v>
      </c>
      <c r="AL9880" t="s">
        <v>9684</v>
      </c>
      <c r="AM9880">
        <v>122.38200000000001</v>
      </c>
      <c r="AN9880">
        <v>3</v>
      </c>
      <c r="AO9880">
        <v>0.4</v>
      </c>
      <c r="AP9880">
        <v>-24.476400000000002</v>
      </c>
      <c r="AQ9880">
        <f>YEAR(Table1[[#This Row],[Order Date]])</f>
        <v>2017</v>
      </c>
      <c r="AR9880" t="str">
        <f>TEXT(Table1[[#This Row],[Order Date]],"mmmm")</f>
        <v>April</v>
      </c>
      <c r="AS9880" t="str">
        <f>"Q"&amp;ROUNDUP(MONTH(Table1[[#This Row],[Order Date]])/3,0)</f>
        <v>Q2</v>
      </c>
      <c r="AT9880">
        <f>IF(Table1[[#This Row],[Sales]]=0,0,Table1[[#This Row],[Profit]]/Table1[[#This Row],[Sales]])</f>
        <v>-0.2</v>
      </c>
    </row>
    <row r="9881" spans="22:46" x14ac:dyDescent="0.3">
      <c r="V9881">
        <v>9880</v>
      </c>
      <c r="W9881" t="s">
        <v>11687</v>
      </c>
      <c r="X9881" s="1">
        <v>42603</v>
      </c>
      <c r="Y9881" t="s">
        <v>11688</v>
      </c>
      <c r="Z9881" t="s">
        <v>51</v>
      </c>
      <c r="AA9881" t="s">
        <v>2556</v>
      </c>
      <c r="AB9881" t="s">
        <v>2557</v>
      </c>
      <c r="AC9881" t="s">
        <v>25</v>
      </c>
      <c r="AD9881" t="s">
        <v>26</v>
      </c>
      <c r="AE9881" t="s">
        <v>300</v>
      </c>
      <c r="AF9881" t="s">
        <v>301</v>
      </c>
      <c r="AG9881">
        <v>10035</v>
      </c>
      <c r="AH9881" t="s">
        <v>160</v>
      </c>
      <c r="AI9881" t="s">
        <v>4220</v>
      </c>
      <c r="AJ9881" t="s">
        <v>31</v>
      </c>
      <c r="AK9881" t="s">
        <v>35</v>
      </c>
      <c r="AL9881" t="s">
        <v>4221</v>
      </c>
      <c r="AM9881">
        <v>573.17399999999998</v>
      </c>
      <c r="AN9881">
        <v>7</v>
      </c>
      <c r="AO9881">
        <v>0.1</v>
      </c>
      <c r="AP9881">
        <v>63.686</v>
      </c>
      <c r="AQ9881">
        <f>YEAR(Table1[[#This Row],[Order Date]])</f>
        <v>2016</v>
      </c>
      <c r="AR9881" t="str">
        <f>TEXT(Table1[[#This Row],[Order Date]],"mmmm")</f>
        <v>August</v>
      </c>
      <c r="AS9881" t="str">
        <f>"Q"&amp;ROUNDUP(MONTH(Table1[[#This Row],[Order Date]])/3,0)</f>
        <v>Q3</v>
      </c>
      <c r="AT9881">
        <f>IF(Table1[[#This Row],[Sales]]=0,0,Table1[[#This Row],[Profit]]/Table1[[#This Row],[Sales]])</f>
        <v>0.11111111111111112</v>
      </c>
    </row>
    <row r="9882" spans="22:46" x14ac:dyDescent="0.3">
      <c r="V9882">
        <v>9881</v>
      </c>
      <c r="W9882" t="s">
        <v>11689</v>
      </c>
      <c r="X9882" s="1">
        <v>42153</v>
      </c>
      <c r="Y9882" t="s">
        <v>707</v>
      </c>
      <c r="Z9882" t="s">
        <v>207</v>
      </c>
      <c r="AA9882" t="s">
        <v>3593</v>
      </c>
      <c r="AB9882" t="s">
        <v>3594</v>
      </c>
      <c r="AC9882" t="s">
        <v>108</v>
      </c>
      <c r="AD9882" t="s">
        <v>26</v>
      </c>
      <c r="AE9882" t="s">
        <v>2460</v>
      </c>
      <c r="AF9882" t="s">
        <v>564</v>
      </c>
      <c r="AG9882">
        <v>44105</v>
      </c>
      <c r="AH9882" t="s">
        <v>160</v>
      </c>
      <c r="AI9882" t="s">
        <v>1187</v>
      </c>
      <c r="AJ9882" t="s">
        <v>46</v>
      </c>
      <c r="AK9882" t="s">
        <v>94</v>
      </c>
      <c r="AL9882" t="s">
        <v>205</v>
      </c>
      <c r="AM9882">
        <v>85.055999999999997</v>
      </c>
      <c r="AN9882">
        <v>3</v>
      </c>
      <c r="AO9882">
        <v>0.2</v>
      </c>
      <c r="AP9882">
        <v>28.706399999999999</v>
      </c>
      <c r="AQ9882">
        <f>YEAR(Table1[[#This Row],[Order Date]])</f>
        <v>2015</v>
      </c>
      <c r="AR9882" t="str">
        <f>TEXT(Table1[[#This Row],[Order Date]],"mmmm")</f>
        <v>May</v>
      </c>
      <c r="AS9882" t="str">
        <f>"Q"&amp;ROUNDUP(MONTH(Table1[[#This Row],[Order Date]])/3,0)</f>
        <v>Q2</v>
      </c>
      <c r="AT9882">
        <f>IF(Table1[[#This Row],[Sales]]=0,0,Table1[[#This Row],[Profit]]/Table1[[#This Row],[Sales]])</f>
        <v>0.33749999999999997</v>
      </c>
    </row>
    <row r="9883" spans="22:46" x14ac:dyDescent="0.3">
      <c r="V9883">
        <v>9882</v>
      </c>
      <c r="W9883" t="s">
        <v>11690</v>
      </c>
      <c r="X9883" s="1">
        <v>41863</v>
      </c>
      <c r="Y9883" t="s">
        <v>7306</v>
      </c>
      <c r="Z9883" t="s">
        <v>207</v>
      </c>
      <c r="AA9883" t="s">
        <v>3080</v>
      </c>
      <c r="AB9883" t="s">
        <v>3081</v>
      </c>
      <c r="AC9883" t="s">
        <v>25</v>
      </c>
      <c r="AD9883" t="s">
        <v>26</v>
      </c>
      <c r="AE9883" t="s">
        <v>6326</v>
      </c>
      <c r="AF9883" t="s">
        <v>1429</v>
      </c>
      <c r="AG9883">
        <v>30188</v>
      </c>
      <c r="AH9883" t="s">
        <v>29</v>
      </c>
      <c r="AI9883" t="s">
        <v>2656</v>
      </c>
      <c r="AJ9883" t="s">
        <v>46</v>
      </c>
      <c r="AK9883" t="s">
        <v>77</v>
      </c>
      <c r="AL9883" t="s">
        <v>2657</v>
      </c>
      <c r="AM9883">
        <v>14.04</v>
      </c>
      <c r="AN9883">
        <v>3</v>
      </c>
      <c r="AO9883">
        <v>0</v>
      </c>
      <c r="AP9883">
        <v>6.7392000000000003</v>
      </c>
      <c r="AQ9883">
        <f>YEAR(Table1[[#This Row],[Order Date]])</f>
        <v>2014</v>
      </c>
      <c r="AR9883" t="str">
        <f>TEXT(Table1[[#This Row],[Order Date]],"mmmm")</f>
        <v>August</v>
      </c>
      <c r="AS9883" t="str">
        <f>"Q"&amp;ROUNDUP(MONTH(Table1[[#This Row],[Order Date]])/3,0)</f>
        <v>Q3</v>
      </c>
      <c r="AT9883">
        <f>IF(Table1[[#This Row],[Sales]]=0,0,Table1[[#This Row],[Profit]]/Table1[[#This Row],[Sales]])</f>
        <v>0.48000000000000004</v>
      </c>
    </row>
    <row r="9884" spans="22:46" x14ac:dyDescent="0.3">
      <c r="V9884">
        <v>9883</v>
      </c>
      <c r="W9884" t="s">
        <v>11690</v>
      </c>
      <c r="X9884" s="1">
        <v>41863</v>
      </c>
      <c r="Y9884" t="s">
        <v>7306</v>
      </c>
      <c r="Z9884" t="s">
        <v>207</v>
      </c>
      <c r="AA9884" t="s">
        <v>3080</v>
      </c>
      <c r="AB9884" t="s">
        <v>3081</v>
      </c>
      <c r="AC9884" t="s">
        <v>25</v>
      </c>
      <c r="AD9884" t="s">
        <v>26</v>
      </c>
      <c r="AE9884" t="s">
        <v>6326</v>
      </c>
      <c r="AF9884" t="s">
        <v>1429</v>
      </c>
      <c r="AG9884">
        <v>30188</v>
      </c>
      <c r="AH9884" t="s">
        <v>29</v>
      </c>
      <c r="AI9884" t="s">
        <v>4017</v>
      </c>
      <c r="AJ9884" t="s">
        <v>73</v>
      </c>
      <c r="AK9884" t="s">
        <v>176</v>
      </c>
      <c r="AL9884" t="s">
        <v>4018</v>
      </c>
      <c r="AM9884">
        <v>272.61</v>
      </c>
      <c r="AN9884">
        <v>13</v>
      </c>
      <c r="AO9884">
        <v>0</v>
      </c>
      <c r="AP9884">
        <v>98.139600000000002</v>
      </c>
      <c r="AQ9884">
        <f>YEAR(Table1[[#This Row],[Order Date]])</f>
        <v>2014</v>
      </c>
      <c r="AR9884" t="str">
        <f>TEXT(Table1[[#This Row],[Order Date]],"mmmm")</f>
        <v>August</v>
      </c>
      <c r="AS9884" t="str">
        <f>"Q"&amp;ROUNDUP(MONTH(Table1[[#This Row],[Order Date]])/3,0)</f>
        <v>Q3</v>
      </c>
      <c r="AT9884">
        <f>IF(Table1[[#This Row],[Sales]]=0,0,Table1[[#This Row],[Profit]]/Table1[[#This Row],[Sales]])</f>
        <v>0.36</v>
      </c>
    </row>
    <row r="9885" spans="22:46" x14ac:dyDescent="0.3">
      <c r="V9885">
        <v>9884</v>
      </c>
      <c r="W9885" t="s">
        <v>11691</v>
      </c>
      <c r="X9885" s="1">
        <v>41732</v>
      </c>
      <c r="Y9885" s="1">
        <v>41855</v>
      </c>
      <c r="Z9885" t="s">
        <v>51</v>
      </c>
      <c r="AA9885" t="s">
        <v>7700</v>
      </c>
      <c r="AB9885" t="s">
        <v>7701</v>
      </c>
      <c r="AC9885" t="s">
        <v>41</v>
      </c>
      <c r="AD9885" t="s">
        <v>26</v>
      </c>
      <c r="AE9885" t="s">
        <v>42</v>
      </c>
      <c r="AF9885" t="s">
        <v>43</v>
      </c>
      <c r="AG9885">
        <v>90008</v>
      </c>
      <c r="AH9885" t="s">
        <v>44</v>
      </c>
      <c r="AI9885" t="s">
        <v>1790</v>
      </c>
      <c r="AJ9885" t="s">
        <v>46</v>
      </c>
      <c r="AK9885" t="s">
        <v>190</v>
      </c>
      <c r="AL9885" t="s">
        <v>755</v>
      </c>
      <c r="AM9885">
        <v>11.16</v>
      </c>
      <c r="AN9885">
        <v>2</v>
      </c>
      <c r="AO9885">
        <v>0</v>
      </c>
      <c r="AP9885">
        <v>5.58</v>
      </c>
      <c r="AQ9885">
        <f>YEAR(Table1[[#This Row],[Order Date]])</f>
        <v>2014</v>
      </c>
      <c r="AR9885" t="str">
        <f>TEXT(Table1[[#This Row],[Order Date]],"mmmm")</f>
        <v>April</v>
      </c>
      <c r="AS9885" t="str">
        <f>"Q"&amp;ROUNDUP(MONTH(Table1[[#This Row],[Order Date]])/3,0)</f>
        <v>Q2</v>
      </c>
      <c r="AT9885">
        <f>IF(Table1[[#This Row],[Sales]]=0,0,Table1[[#This Row],[Profit]]/Table1[[#This Row],[Sales]])</f>
        <v>0.5</v>
      </c>
    </row>
    <row r="9886" spans="22:46" x14ac:dyDescent="0.3">
      <c r="V9886">
        <v>9885</v>
      </c>
      <c r="W9886" t="s">
        <v>11691</v>
      </c>
      <c r="X9886" s="1">
        <v>41732</v>
      </c>
      <c r="Y9886" s="1">
        <v>41855</v>
      </c>
      <c r="Z9886" t="s">
        <v>51</v>
      </c>
      <c r="AA9886" t="s">
        <v>7700</v>
      </c>
      <c r="AB9886" t="s">
        <v>7701</v>
      </c>
      <c r="AC9886" t="s">
        <v>41</v>
      </c>
      <c r="AD9886" t="s">
        <v>26</v>
      </c>
      <c r="AE9886" t="s">
        <v>42</v>
      </c>
      <c r="AF9886" t="s">
        <v>43</v>
      </c>
      <c r="AG9886">
        <v>90008</v>
      </c>
      <c r="AH9886" t="s">
        <v>44</v>
      </c>
      <c r="AI9886" t="s">
        <v>5380</v>
      </c>
      <c r="AJ9886" t="s">
        <v>73</v>
      </c>
      <c r="AK9886" t="s">
        <v>176</v>
      </c>
      <c r="AL9886" t="s">
        <v>5381</v>
      </c>
      <c r="AM9886">
        <v>62.31</v>
      </c>
      <c r="AN9886">
        <v>3</v>
      </c>
      <c r="AO9886">
        <v>0</v>
      </c>
      <c r="AP9886">
        <v>22.4316</v>
      </c>
      <c r="AQ9886">
        <f>YEAR(Table1[[#This Row],[Order Date]])</f>
        <v>2014</v>
      </c>
      <c r="AR9886" t="str">
        <f>TEXT(Table1[[#This Row],[Order Date]],"mmmm")</f>
        <v>April</v>
      </c>
      <c r="AS9886" t="str">
        <f>"Q"&amp;ROUNDUP(MONTH(Table1[[#This Row],[Order Date]])/3,0)</f>
        <v>Q2</v>
      </c>
      <c r="AT9886">
        <f>IF(Table1[[#This Row],[Sales]]=0,0,Table1[[#This Row],[Profit]]/Table1[[#This Row],[Sales]])</f>
        <v>0.36</v>
      </c>
    </row>
    <row r="9887" spans="22:46" x14ac:dyDescent="0.3">
      <c r="V9887">
        <v>9886</v>
      </c>
      <c r="W9887" t="s">
        <v>11691</v>
      </c>
      <c r="X9887" s="1">
        <v>41732</v>
      </c>
      <c r="Y9887" s="1">
        <v>41855</v>
      </c>
      <c r="Z9887" t="s">
        <v>51</v>
      </c>
      <c r="AA9887" t="s">
        <v>7700</v>
      </c>
      <c r="AB9887" t="s">
        <v>7701</v>
      </c>
      <c r="AC9887" t="s">
        <v>41</v>
      </c>
      <c r="AD9887" t="s">
        <v>26</v>
      </c>
      <c r="AE9887" t="s">
        <v>42</v>
      </c>
      <c r="AF9887" t="s">
        <v>43</v>
      </c>
      <c r="AG9887">
        <v>90008</v>
      </c>
      <c r="AH9887" t="s">
        <v>44</v>
      </c>
      <c r="AI9887" t="s">
        <v>4961</v>
      </c>
      <c r="AJ9887" t="s">
        <v>73</v>
      </c>
      <c r="AK9887" t="s">
        <v>176</v>
      </c>
      <c r="AL9887" t="s">
        <v>4962</v>
      </c>
      <c r="AM9887">
        <v>159.97999999999999</v>
      </c>
      <c r="AN9887">
        <v>2</v>
      </c>
      <c r="AO9887">
        <v>0</v>
      </c>
      <c r="AP9887">
        <v>57.592799999999997</v>
      </c>
      <c r="AQ9887">
        <f>YEAR(Table1[[#This Row],[Order Date]])</f>
        <v>2014</v>
      </c>
      <c r="AR9887" t="str">
        <f>TEXT(Table1[[#This Row],[Order Date]],"mmmm")</f>
        <v>April</v>
      </c>
      <c r="AS9887" t="str">
        <f>"Q"&amp;ROUNDUP(MONTH(Table1[[#This Row],[Order Date]])/3,0)</f>
        <v>Q2</v>
      </c>
      <c r="AT9887">
        <f>IF(Table1[[#This Row],[Sales]]=0,0,Table1[[#This Row],[Profit]]/Table1[[#This Row],[Sales]])</f>
        <v>0.36</v>
      </c>
    </row>
    <row r="9888" spans="22:46" x14ac:dyDescent="0.3">
      <c r="V9888">
        <v>9887</v>
      </c>
      <c r="W9888" t="s">
        <v>11692</v>
      </c>
      <c r="X9888" s="1">
        <v>41662</v>
      </c>
      <c r="Y9888" t="s">
        <v>7658</v>
      </c>
      <c r="Z9888" t="s">
        <v>51</v>
      </c>
      <c r="AA9888" t="s">
        <v>6063</v>
      </c>
      <c r="AB9888" t="s">
        <v>6064</v>
      </c>
      <c r="AC9888" t="s">
        <v>25</v>
      </c>
      <c r="AD9888" t="s">
        <v>26</v>
      </c>
      <c r="AE9888" t="s">
        <v>4801</v>
      </c>
      <c r="AF9888" t="s">
        <v>287</v>
      </c>
      <c r="AG9888">
        <v>47905</v>
      </c>
      <c r="AH9888" t="s">
        <v>111</v>
      </c>
      <c r="AI9888" t="s">
        <v>2157</v>
      </c>
      <c r="AJ9888" t="s">
        <v>46</v>
      </c>
      <c r="AK9888" t="s">
        <v>303</v>
      </c>
      <c r="AL9888" t="s">
        <v>2158</v>
      </c>
      <c r="AM9888">
        <v>5.94</v>
      </c>
      <c r="AN9888">
        <v>3</v>
      </c>
      <c r="AO9888">
        <v>0</v>
      </c>
      <c r="AP9888">
        <v>0</v>
      </c>
      <c r="AQ9888">
        <f>YEAR(Table1[[#This Row],[Order Date]])</f>
        <v>2014</v>
      </c>
      <c r="AR9888" t="str">
        <f>TEXT(Table1[[#This Row],[Order Date]],"mmmm")</f>
        <v>January</v>
      </c>
      <c r="AS9888" t="str">
        <f>"Q"&amp;ROUNDUP(MONTH(Table1[[#This Row],[Order Date]])/3,0)</f>
        <v>Q1</v>
      </c>
      <c r="AT9888">
        <f>IF(Table1[[#This Row],[Sales]]=0,0,Table1[[#This Row],[Profit]]/Table1[[#This Row],[Sales]])</f>
        <v>0</v>
      </c>
    </row>
    <row r="9889" spans="22:46" x14ac:dyDescent="0.3">
      <c r="V9889">
        <v>9888</v>
      </c>
      <c r="W9889" t="s">
        <v>11693</v>
      </c>
      <c r="X9889" s="1">
        <v>43020</v>
      </c>
      <c r="Y9889" t="s">
        <v>4137</v>
      </c>
      <c r="Z9889" t="s">
        <v>207</v>
      </c>
      <c r="AA9889" t="s">
        <v>2312</v>
      </c>
      <c r="AB9889" t="s">
        <v>2313</v>
      </c>
      <c r="AC9889" t="s">
        <v>25</v>
      </c>
      <c r="AD9889" t="s">
        <v>26</v>
      </c>
      <c r="AE9889" t="s">
        <v>300</v>
      </c>
      <c r="AF9889" t="s">
        <v>301</v>
      </c>
      <c r="AG9889">
        <v>10024</v>
      </c>
      <c r="AH9889" t="s">
        <v>160</v>
      </c>
      <c r="AI9889" t="s">
        <v>5541</v>
      </c>
      <c r="AJ9889" t="s">
        <v>46</v>
      </c>
      <c r="AK9889" t="s">
        <v>94</v>
      </c>
      <c r="AL9889" t="s">
        <v>5542</v>
      </c>
      <c r="AM9889">
        <v>9.9600000000000009</v>
      </c>
      <c r="AN9889">
        <v>2</v>
      </c>
      <c r="AO9889">
        <v>0</v>
      </c>
      <c r="AP9889">
        <v>4.6811999999999996</v>
      </c>
      <c r="AQ9889">
        <f>YEAR(Table1[[#This Row],[Order Date]])</f>
        <v>2017</v>
      </c>
      <c r="AR9889" t="str">
        <f>TEXT(Table1[[#This Row],[Order Date]],"mmmm")</f>
        <v>October</v>
      </c>
      <c r="AS9889" t="str">
        <f>"Q"&amp;ROUNDUP(MONTH(Table1[[#This Row],[Order Date]])/3,0)</f>
        <v>Q4</v>
      </c>
      <c r="AT9889">
        <f>IF(Table1[[#This Row],[Sales]]=0,0,Table1[[#This Row],[Profit]]/Table1[[#This Row],[Sales]])</f>
        <v>0.46999999999999992</v>
      </c>
    </row>
    <row r="9890" spans="22:46" x14ac:dyDescent="0.3">
      <c r="V9890">
        <v>9889</v>
      </c>
      <c r="W9890" t="s">
        <v>11694</v>
      </c>
      <c r="X9890" s="1">
        <v>42224</v>
      </c>
      <c r="Y9890" s="1">
        <v>42346</v>
      </c>
      <c r="Z9890" t="s">
        <v>51</v>
      </c>
      <c r="AA9890" t="s">
        <v>3379</v>
      </c>
      <c r="AB9890" t="s">
        <v>3380</v>
      </c>
      <c r="AC9890" t="s">
        <v>25</v>
      </c>
      <c r="AD9890" t="s">
        <v>26</v>
      </c>
      <c r="AE9890" t="s">
        <v>9290</v>
      </c>
      <c r="AF9890" t="s">
        <v>301</v>
      </c>
      <c r="AG9890">
        <v>13501</v>
      </c>
      <c r="AH9890" t="s">
        <v>160</v>
      </c>
      <c r="AI9890" t="s">
        <v>4961</v>
      </c>
      <c r="AJ9890" t="s">
        <v>73</v>
      </c>
      <c r="AK9890" t="s">
        <v>176</v>
      </c>
      <c r="AL9890" t="s">
        <v>4962</v>
      </c>
      <c r="AM9890">
        <v>79.989999999999995</v>
      </c>
      <c r="AN9890">
        <v>1</v>
      </c>
      <c r="AO9890">
        <v>0</v>
      </c>
      <c r="AP9890">
        <v>28.796399999999998</v>
      </c>
      <c r="AQ9890">
        <f>YEAR(Table1[[#This Row],[Order Date]])</f>
        <v>2015</v>
      </c>
      <c r="AR9890" t="str">
        <f>TEXT(Table1[[#This Row],[Order Date]],"mmmm")</f>
        <v>August</v>
      </c>
      <c r="AS9890" t="str">
        <f>"Q"&amp;ROUNDUP(MONTH(Table1[[#This Row],[Order Date]])/3,0)</f>
        <v>Q3</v>
      </c>
      <c r="AT9890">
        <f>IF(Table1[[#This Row],[Sales]]=0,0,Table1[[#This Row],[Profit]]/Table1[[#This Row],[Sales]])</f>
        <v>0.36</v>
      </c>
    </row>
    <row r="9891" spans="22:46" x14ac:dyDescent="0.3">
      <c r="V9891">
        <v>9890</v>
      </c>
      <c r="W9891" t="s">
        <v>11695</v>
      </c>
      <c r="X9891" s="1">
        <v>42813</v>
      </c>
      <c r="Y9891" t="s">
        <v>1747</v>
      </c>
      <c r="Z9891" t="s">
        <v>207</v>
      </c>
      <c r="AA9891" t="s">
        <v>4715</v>
      </c>
      <c r="AB9891" t="s">
        <v>4716</v>
      </c>
      <c r="AC9891" t="s">
        <v>41</v>
      </c>
      <c r="AD9891" t="s">
        <v>26</v>
      </c>
      <c r="AE9891" t="s">
        <v>1256</v>
      </c>
      <c r="AF9891" t="s">
        <v>892</v>
      </c>
      <c r="AG9891">
        <v>8701</v>
      </c>
      <c r="AH9891" t="s">
        <v>160</v>
      </c>
      <c r="AI9891" t="s">
        <v>8542</v>
      </c>
      <c r="AJ9891" t="s">
        <v>46</v>
      </c>
      <c r="AK9891" t="s">
        <v>70</v>
      </c>
      <c r="AL9891" t="s">
        <v>8543</v>
      </c>
      <c r="AM9891">
        <v>8.94</v>
      </c>
      <c r="AN9891">
        <v>3</v>
      </c>
      <c r="AO9891">
        <v>0</v>
      </c>
      <c r="AP9891">
        <v>2.4138000000000002</v>
      </c>
      <c r="AQ9891">
        <f>YEAR(Table1[[#This Row],[Order Date]])</f>
        <v>2017</v>
      </c>
      <c r="AR9891" t="str">
        <f>TEXT(Table1[[#This Row],[Order Date]],"mmmm")</f>
        <v>March</v>
      </c>
      <c r="AS9891" t="str">
        <f>"Q"&amp;ROUNDUP(MONTH(Table1[[#This Row],[Order Date]])/3,0)</f>
        <v>Q1</v>
      </c>
      <c r="AT9891">
        <f>IF(Table1[[#This Row],[Sales]]=0,0,Table1[[#This Row],[Profit]]/Table1[[#This Row],[Sales]])</f>
        <v>0.27</v>
      </c>
    </row>
    <row r="9892" spans="22:46" x14ac:dyDescent="0.3">
      <c r="V9892">
        <v>9891</v>
      </c>
      <c r="W9892" t="s">
        <v>11696</v>
      </c>
      <c r="X9892" s="1">
        <v>42576</v>
      </c>
      <c r="Y9892" t="s">
        <v>9199</v>
      </c>
      <c r="Z9892" t="s">
        <v>22</v>
      </c>
      <c r="AA9892" t="s">
        <v>658</v>
      </c>
      <c r="AB9892" t="s">
        <v>659</v>
      </c>
      <c r="AC9892" t="s">
        <v>41</v>
      </c>
      <c r="AD9892" t="s">
        <v>26</v>
      </c>
      <c r="AE9892" t="s">
        <v>2881</v>
      </c>
      <c r="AF9892" t="s">
        <v>121</v>
      </c>
      <c r="AG9892">
        <v>53209</v>
      </c>
      <c r="AH9892" t="s">
        <v>111</v>
      </c>
      <c r="AI9892" t="s">
        <v>7361</v>
      </c>
      <c r="AJ9892" t="s">
        <v>46</v>
      </c>
      <c r="AK9892" t="s">
        <v>94</v>
      </c>
      <c r="AL9892" t="s">
        <v>7362</v>
      </c>
      <c r="AM9892">
        <v>20.62</v>
      </c>
      <c r="AN9892">
        <v>2</v>
      </c>
      <c r="AO9892">
        <v>0</v>
      </c>
      <c r="AP9892">
        <v>9.6913999999999998</v>
      </c>
      <c r="AQ9892">
        <f>YEAR(Table1[[#This Row],[Order Date]])</f>
        <v>2016</v>
      </c>
      <c r="AR9892" t="str">
        <f>TEXT(Table1[[#This Row],[Order Date]],"mmmm")</f>
        <v>July</v>
      </c>
      <c r="AS9892" t="str">
        <f>"Q"&amp;ROUNDUP(MONTH(Table1[[#This Row],[Order Date]])/3,0)</f>
        <v>Q3</v>
      </c>
      <c r="AT9892">
        <f>IF(Table1[[#This Row],[Sales]]=0,0,Table1[[#This Row],[Profit]]/Table1[[#This Row],[Sales]])</f>
        <v>0.47</v>
      </c>
    </row>
    <row r="9893" spans="22:46" x14ac:dyDescent="0.3">
      <c r="V9893">
        <v>9892</v>
      </c>
      <c r="W9893" t="s">
        <v>11696</v>
      </c>
      <c r="X9893" s="1">
        <v>42576</v>
      </c>
      <c r="Y9893" t="s">
        <v>9199</v>
      </c>
      <c r="Z9893" t="s">
        <v>22</v>
      </c>
      <c r="AA9893" t="s">
        <v>658</v>
      </c>
      <c r="AB9893" t="s">
        <v>659</v>
      </c>
      <c r="AC9893" t="s">
        <v>41</v>
      </c>
      <c r="AD9893" t="s">
        <v>26</v>
      </c>
      <c r="AE9893" t="s">
        <v>2881</v>
      </c>
      <c r="AF9893" t="s">
        <v>121</v>
      </c>
      <c r="AG9893">
        <v>53209</v>
      </c>
      <c r="AH9893" t="s">
        <v>111</v>
      </c>
      <c r="AI9893" t="s">
        <v>4103</v>
      </c>
      <c r="AJ9893" t="s">
        <v>73</v>
      </c>
      <c r="AK9893" t="s">
        <v>176</v>
      </c>
      <c r="AL9893" t="s">
        <v>4104</v>
      </c>
      <c r="AM9893">
        <v>124.25</v>
      </c>
      <c r="AN9893">
        <v>7</v>
      </c>
      <c r="AO9893">
        <v>0</v>
      </c>
      <c r="AP9893">
        <v>48.457500000000003</v>
      </c>
      <c r="AQ9893">
        <f>YEAR(Table1[[#This Row],[Order Date]])</f>
        <v>2016</v>
      </c>
      <c r="AR9893" t="str">
        <f>TEXT(Table1[[#This Row],[Order Date]],"mmmm")</f>
        <v>July</v>
      </c>
      <c r="AS9893" t="str">
        <f>"Q"&amp;ROUNDUP(MONTH(Table1[[#This Row],[Order Date]])/3,0)</f>
        <v>Q3</v>
      </c>
      <c r="AT9893">
        <f>IF(Table1[[#This Row],[Sales]]=0,0,Table1[[#This Row],[Profit]]/Table1[[#This Row],[Sales]])</f>
        <v>0.39</v>
      </c>
    </row>
    <row r="9894" spans="22:46" x14ac:dyDescent="0.3">
      <c r="V9894">
        <v>9893</v>
      </c>
      <c r="W9894" t="s">
        <v>11696</v>
      </c>
      <c r="X9894" s="1">
        <v>42576</v>
      </c>
      <c r="Y9894" t="s">
        <v>9199</v>
      </c>
      <c r="Z9894" t="s">
        <v>22</v>
      </c>
      <c r="AA9894" t="s">
        <v>658</v>
      </c>
      <c r="AB9894" t="s">
        <v>659</v>
      </c>
      <c r="AC9894" t="s">
        <v>41</v>
      </c>
      <c r="AD9894" t="s">
        <v>26</v>
      </c>
      <c r="AE9894" t="s">
        <v>2881</v>
      </c>
      <c r="AF9894" t="s">
        <v>121</v>
      </c>
      <c r="AG9894">
        <v>53209</v>
      </c>
      <c r="AH9894" t="s">
        <v>111</v>
      </c>
      <c r="AI9894" t="s">
        <v>2082</v>
      </c>
      <c r="AJ9894" t="s">
        <v>73</v>
      </c>
      <c r="AK9894" t="s">
        <v>74</v>
      </c>
      <c r="AL9894" t="s">
        <v>2083</v>
      </c>
      <c r="AM9894">
        <v>297.55</v>
      </c>
      <c r="AN9894">
        <v>5</v>
      </c>
      <c r="AO9894">
        <v>0</v>
      </c>
      <c r="AP9894">
        <v>83.313999999999993</v>
      </c>
      <c r="AQ9894">
        <f>YEAR(Table1[[#This Row],[Order Date]])</f>
        <v>2016</v>
      </c>
      <c r="AR9894" t="str">
        <f>TEXT(Table1[[#This Row],[Order Date]],"mmmm")</f>
        <v>July</v>
      </c>
      <c r="AS9894" t="str">
        <f>"Q"&amp;ROUNDUP(MONTH(Table1[[#This Row],[Order Date]])/3,0)</f>
        <v>Q3</v>
      </c>
      <c r="AT9894">
        <f>IF(Table1[[#This Row],[Sales]]=0,0,Table1[[#This Row],[Profit]]/Table1[[#This Row],[Sales]])</f>
        <v>0.27999999999999997</v>
      </c>
    </row>
    <row r="9895" spans="22:46" x14ac:dyDescent="0.3">
      <c r="V9895">
        <v>9894</v>
      </c>
      <c r="W9895" t="s">
        <v>11696</v>
      </c>
      <c r="X9895" s="1">
        <v>42576</v>
      </c>
      <c r="Y9895" t="s">
        <v>9199</v>
      </c>
      <c r="Z9895" t="s">
        <v>22</v>
      </c>
      <c r="AA9895" t="s">
        <v>658</v>
      </c>
      <c r="AB9895" t="s">
        <v>659</v>
      </c>
      <c r="AC9895" t="s">
        <v>41</v>
      </c>
      <c r="AD9895" t="s">
        <v>26</v>
      </c>
      <c r="AE9895" t="s">
        <v>2881</v>
      </c>
      <c r="AF9895" t="s">
        <v>121</v>
      </c>
      <c r="AG9895">
        <v>53209</v>
      </c>
      <c r="AH9895" t="s">
        <v>111</v>
      </c>
      <c r="AI9895" t="s">
        <v>8715</v>
      </c>
      <c r="AJ9895" t="s">
        <v>31</v>
      </c>
      <c r="AK9895" t="s">
        <v>35</v>
      </c>
      <c r="AL9895" t="s">
        <v>8716</v>
      </c>
      <c r="AM9895">
        <v>403.56</v>
      </c>
      <c r="AN9895">
        <v>4</v>
      </c>
      <c r="AO9895">
        <v>0</v>
      </c>
      <c r="AP9895">
        <v>96.854399999999998</v>
      </c>
      <c r="AQ9895">
        <f>YEAR(Table1[[#This Row],[Order Date]])</f>
        <v>2016</v>
      </c>
      <c r="AR9895" t="str">
        <f>TEXT(Table1[[#This Row],[Order Date]],"mmmm")</f>
        <v>July</v>
      </c>
      <c r="AS9895" t="str">
        <f>"Q"&amp;ROUNDUP(MONTH(Table1[[#This Row],[Order Date]])/3,0)</f>
        <v>Q3</v>
      </c>
      <c r="AT9895">
        <f>IF(Table1[[#This Row],[Sales]]=0,0,Table1[[#This Row],[Profit]]/Table1[[#This Row],[Sales]])</f>
        <v>0.24</v>
      </c>
    </row>
    <row r="9896" spans="22:46" x14ac:dyDescent="0.3">
      <c r="V9896">
        <v>9895</v>
      </c>
      <c r="W9896" t="s">
        <v>11696</v>
      </c>
      <c r="X9896" s="1">
        <v>42576</v>
      </c>
      <c r="Y9896" t="s">
        <v>9199</v>
      </c>
      <c r="Z9896" t="s">
        <v>22</v>
      </c>
      <c r="AA9896" t="s">
        <v>658</v>
      </c>
      <c r="AB9896" t="s">
        <v>659</v>
      </c>
      <c r="AC9896" t="s">
        <v>41</v>
      </c>
      <c r="AD9896" t="s">
        <v>26</v>
      </c>
      <c r="AE9896" t="s">
        <v>2881</v>
      </c>
      <c r="AF9896" t="s">
        <v>121</v>
      </c>
      <c r="AG9896">
        <v>53209</v>
      </c>
      <c r="AH9896" t="s">
        <v>111</v>
      </c>
      <c r="AI9896" t="s">
        <v>1277</v>
      </c>
      <c r="AJ9896" t="s">
        <v>31</v>
      </c>
      <c r="AK9896" t="s">
        <v>67</v>
      </c>
      <c r="AL9896" t="s">
        <v>1278</v>
      </c>
      <c r="AM9896">
        <v>95.2</v>
      </c>
      <c r="AN9896">
        <v>5</v>
      </c>
      <c r="AO9896">
        <v>0</v>
      </c>
      <c r="AP9896">
        <v>27.608000000000001</v>
      </c>
      <c r="AQ9896">
        <f>YEAR(Table1[[#This Row],[Order Date]])</f>
        <v>2016</v>
      </c>
      <c r="AR9896" t="str">
        <f>TEXT(Table1[[#This Row],[Order Date]],"mmmm")</f>
        <v>July</v>
      </c>
      <c r="AS9896" t="str">
        <f>"Q"&amp;ROUNDUP(MONTH(Table1[[#This Row],[Order Date]])/3,0)</f>
        <v>Q3</v>
      </c>
      <c r="AT9896">
        <f>IF(Table1[[#This Row],[Sales]]=0,0,Table1[[#This Row],[Profit]]/Table1[[#This Row],[Sales]])</f>
        <v>0.28999999999999998</v>
      </c>
    </row>
    <row r="9897" spans="22:46" x14ac:dyDescent="0.3">
      <c r="V9897">
        <v>9896</v>
      </c>
      <c r="W9897" t="s">
        <v>11697</v>
      </c>
      <c r="X9897" s="1">
        <v>41908</v>
      </c>
      <c r="Y9897" s="1">
        <v>41649</v>
      </c>
      <c r="Z9897" t="s">
        <v>51</v>
      </c>
      <c r="AA9897" t="s">
        <v>4370</v>
      </c>
      <c r="AB9897" t="s">
        <v>4371</v>
      </c>
      <c r="AC9897" t="s">
        <v>25</v>
      </c>
      <c r="AD9897" t="s">
        <v>26</v>
      </c>
      <c r="AE9897" t="s">
        <v>342</v>
      </c>
      <c r="AF9897" t="s">
        <v>233</v>
      </c>
      <c r="AG9897">
        <v>60623</v>
      </c>
      <c r="AH9897" t="s">
        <v>111</v>
      </c>
      <c r="AI9897" t="s">
        <v>7530</v>
      </c>
      <c r="AJ9897" t="s">
        <v>73</v>
      </c>
      <c r="AK9897" t="s">
        <v>176</v>
      </c>
      <c r="AL9897" t="s">
        <v>7531</v>
      </c>
      <c r="AM9897">
        <v>153.82400000000001</v>
      </c>
      <c r="AN9897">
        <v>11</v>
      </c>
      <c r="AO9897">
        <v>0.2</v>
      </c>
      <c r="AP9897">
        <v>38.456000000000003</v>
      </c>
      <c r="AQ9897">
        <f>YEAR(Table1[[#This Row],[Order Date]])</f>
        <v>2014</v>
      </c>
      <c r="AR9897" t="str">
        <f>TEXT(Table1[[#This Row],[Order Date]],"mmmm")</f>
        <v>September</v>
      </c>
      <c r="AS9897" t="str">
        <f>"Q"&amp;ROUNDUP(MONTH(Table1[[#This Row],[Order Date]])/3,0)</f>
        <v>Q3</v>
      </c>
      <c r="AT9897">
        <f>IF(Table1[[#This Row],[Sales]]=0,0,Table1[[#This Row],[Profit]]/Table1[[#This Row],[Sales]])</f>
        <v>0.25</v>
      </c>
    </row>
    <row r="9898" spans="22:46" x14ac:dyDescent="0.3">
      <c r="V9898">
        <v>9897</v>
      </c>
      <c r="W9898" t="s">
        <v>11698</v>
      </c>
      <c r="X9898" s="1">
        <v>41807</v>
      </c>
      <c r="Y9898" t="s">
        <v>7407</v>
      </c>
      <c r="Z9898" t="s">
        <v>22</v>
      </c>
      <c r="AA9898" t="s">
        <v>2176</v>
      </c>
      <c r="AB9898" t="s">
        <v>2177</v>
      </c>
      <c r="AC9898" t="s">
        <v>25</v>
      </c>
      <c r="AD9898" t="s">
        <v>26</v>
      </c>
      <c r="AE9898" t="s">
        <v>342</v>
      </c>
      <c r="AF9898" t="s">
        <v>233</v>
      </c>
      <c r="AG9898">
        <v>60653</v>
      </c>
      <c r="AH9898" t="s">
        <v>111</v>
      </c>
      <c r="AI9898" t="s">
        <v>8282</v>
      </c>
      <c r="AJ9898" t="s">
        <v>46</v>
      </c>
      <c r="AK9898" t="s">
        <v>94</v>
      </c>
      <c r="AL9898" t="s">
        <v>8283</v>
      </c>
      <c r="AM9898">
        <v>62.015999999999998</v>
      </c>
      <c r="AN9898">
        <v>2</v>
      </c>
      <c r="AO9898">
        <v>0.2</v>
      </c>
      <c r="AP9898">
        <v>22.480799999999999</v>
      </c>
      <c r="AQ9898">
        <f>YEAR(Table1[[#This Row],[Order Date]])</f>
        <v>2014</v>
      </c>
      <c r="AR9898" t="str">
        <f>TEXT(Table1[[#This Row],[Order Date]],"mmmm")</f>
        <v>June</v>
      </c>
      <c r="AS9898" t="str">
        <f>"Q"&amp;ROUNDUP(MONTH(Table1[[#This Row],[Order Date]])/3,0)</f>
        <v>Q2</v>
      </c>
      <c r="AT9898">
        <f>IF(Table1[[#This Row],[Sales]]=0,0,Table1[[#This Row],[Profit]]/Table1[[#This Row],[Sales]])</f>
        <v>0.36249999999999999</v>
      </c>
    </row>
    <row r="9899" spans="22:46" x14ac:dyDescent="0.3">
      <c r="V9899">
        <v>9898</v>
      </c>
      <c r="W9899" t="s">
        <v>11699</v>
      </c>
      <c r="X9899" s="1">
        <v>42527</v>
      </c>
      <c r="Y9899" s="1">
        <v>42649</v>
      </c>
      <c r="Z9899" t="s">
        <v>51</v>
      </c>
      <c r="AA9899" t="s">
        <v>4113</v>
      </c>
      <c r="AB9899" t="s">
        <v>4114</v>
      </c>
      <c r="AC9899" t="s">
        <v>25</v>
      </c>
      <c r="AD9899" t="s">
        <v>26</v>
      </c>
      <c r="AE9899" t="s">
        <v>843</v>
      </c>
      <c r="AF9899" t="s">
        <v>564</v>
      </c>
      <c r="AG9899">
        <v>45014</v>
      </c>
      <c r="AH9899" t="s">
        <v>160</v>
      </c>
      <c r="AI9899" t="s">
        <v>2743</v>
      </c>
      <c r="AJ9899" t="s">
        <v>31</v>
      </c>
      <c r="AK9899" t="s">
        <v>67</v>
      </c>
      <c r="AL9899" t="s">
        <v>2744</v>
      </c>
      <c r="AM9899">
        <v>466.32</v>
      </c>
      <c r="AN9899">
        <v>3</v>
      </c>
      <c r="AO9899">
        <v>0.2</v>
      </c>
      <c r="AP9899">
        <v>34.973999999999997</v>
      </c>
      <c r="AQ9899">
        <f>YEAR(Table1[[#This Row],[Order Date]])</f>
        <v>2016</v>
      </c>
      <c r="AR9899" t="str">
        <f>TEXT(Table1[[#This Row],[Order Date]],"mmmm")</f>
        <v>June</v>
      </c>
      <c r="AS9899" t="str">
        <f>"Q"&amp;ROUNDUP(MONTH(Table1[[#This Row],[Order Date]])/3,0)</f>
        <v>Q2</v>
      </c>
      <c r="AT9899">
        <f>IF(Table1[[#This Row],[Sales]]=0,0,Table1[[#This Row],[Profit]]/Table1[[#This Row],[Sales]])</f>
        <v>7.4999999999999997E-2</v>
      </c>
    </row>
    <row r="9900" spans="22:46" x14ac:dyDescent="0.3">
      <c r="V9900">
        <v>9899</v>
      </c>
      <c r="W9900" t="s">
        <v>11699</v>
      </c>
      <c r="X9900" s="1">
        <v>42527</v>
      </c>
      <c r="Y9900" s="1">
        <v>42649</v>
      </c>
      <c r="Z9900" t="s">
        <v>51</v>
      </c>
      <c r="AA9900" t="s">
        <v>4113</v>
      </c>
      <c r="AB9900" t="s">
        <v>4114</v>
      </c>
      <c r="AC9900" t="s">
        <v>25</v>
      </c>
      <c r="AD9900" t="s">
        <v>26</v>
      </c>
      <c r="AE9900" t="s">
        <v>843</v>
      </c>
      <c r="AF9900" t="s">
        <v>564</v>
      </c>
      <c r="AG9900">
        <v>45014</v>
      </c>
      <c r="AH9900" t="s">
        <v>160</v>
      </c>
      <c r="AI9900" t="s">
        <v>8582</v>
      </c>
      <c r="AJ9900" t="s">
        <v>31</v>
      </c>
      <c r="AK9900" t="s">
        <v>67</v>
      </c>
      <c r="AL9900" t="s">
        <v>8583</v>
      </c>
      <c r="AM9900">
        <v>82.64</v>
      </c>
      <c r="AN9900">
        <v>2</v>
      </c>
      <c r="AO9900">
        <v>0.2</v>
      </c>
      <c r="AP9900">
        <v>0</v>
      </c>
      <c r="AQ9900">
        <f>YEAR(Table1[[#This Row],[Order Date]])</f>
        <v>2016</v>
      </c>
      <c r="AR9900" t="str">
        <f>TEXT(Table1[[#This Row],[Order Date]],"mmmm")</f>
        <v>June</v>
      </c>
      <c r="AS9900" t="str">
        <f>"Q"&amp;ROUNDUP(MONTH(Table1[[#This Row],[Order Date]])/3,0)</f>
        <v>Q2</v>
      </c>
      <c r="AT9900">
        <f>IF(Table1[[#This Row],[Sales]]=0,0,Table1[[#This Row],[Profit]]/Table1[[#This Row],[Sales]])</f>
        <v>0</v>
      </c>
    </row>
    <row r="9901" spans="22:46" x14ac:dyDescent="0.3">
      <c r="V9901">
        <v>9900</v>
      </c>
      <c r="W9901" t="s">
        <v>11700</v>
      </c>
      <c r="X9901" s="1">
        <v>41726</v>
      </c>
      <c r="Y9901" s="1">
        <v>41702</v>
      </c>
      <c r="Z9901" t="s">
        <v>51</v>
      </c>
      <c r="AA9901" t="s">
        <v>4597</v>
      </c>
      <c r="AB9901" t="s">
        <v>4598</v>
      </c>
      <c r="AC9901" t="s">
        <v>108</v>
      </c>
      <c r="AD9901" t="s">
        <v>26</v>
      </c>
      <c r="AE9901" t="s">
        <v>357</v>
      </c>
      <c r="AF9901" t="s">
        <v>564</v>
      </c>
      <c r="AG9901">
        <v>45503</v>
      </c>
      <c r="AH9901" t="s">
        <v>160</v>
      </c>
      <c r="AI9901" t="s">
        <v>2614</v>
      </c>
      <c r="AJ9901" t="s">
        <v>31</v>
      </c>
      <c r="AK9901" t="s">
        <v>57</v>
      </c>
      <c r="AL9901" t="s">
        <v>2615</v>
      </c>
      <c r="AM9901">
        <v>330.58800000000002</v>
      </c>
      <c r="AN9901">
        <v>1</v>
      </c>
      <c r="AO9901">
        <v>0.4</v>
      </c>
      <c r="AP9901">
        <v>-143.25479999999999</v>
      </c>
      <c r="AQ9901">
        <f>YEAR(Table1[[#This Row],[Order Date]])</f>
        <v>2014</v>
      </c>
      <c r="AR9901" t="str">
        <f>TEXT(Table1[[#This Row],[Order Date]],"mmmm")</f>
        <v>March</v>
      </c>
      <c r="AS9901" t="str">
        <f>"Q"&amp;ROUNDUP(MONTH(Table1[[#This Row],[Order Date]])/3,0)</f>
        <v>Q1</v>
      </c>
      <c r="AT9901">
        <f>IF(Table1[[#This Row],[Sales]]=0,0,Table1[[#This Row],[Profit]]/Table1[[#This Row],[Sales]])</f>
        <v>-0.43333333333333329</v>
      </c>
    </row>
    <row r="9902" spans="22:46" x14ac:dyDescent="0.3">
      <c r="V9902">
        <v>9901</v>
      </c>
      <c r="W9902" t="s">
        <v>11701</v>
      </c>
      <c r="X9902" s="1">
        <v>42968</v>
      </c>
      <c r="Y9902" t="s">
        <v>3052</v>
      </c>
      <c r="Z9902" t="s">
        <v>51</v>
      </c>
      <c r="AA9902" t="s">
        <v>11406</v>
      </c>
      <c r="AB9902" t="s">
        <v>11407</v>
      </c>
      <c r="AC9902" t="s">
        <v>25</v>
      </c>
      <c r="AD9902" t="s">
        <v>26</v>
      </c>
      <c r="AE9902" t="s">
        <v>1657</v>
      </c>
      <c r="AF9902" t="s">
        <v>516</v>
      </c>
      <c r="AG9902">
        <v>80027</v>
      </c>
      <c r="AH9902" t="s">
        <v>44</v>
      </c>
      <c r="AI9902" t="s">
        <v>2616</v>
      </c>
      <c r="AJ9902" t="s">
        <v>46</v>
      </c>
      <c r="AK9902" t="s">
        <v>60</v>
      </c>
      <c r="AL9902" t="s">
        <v>2617</v>
      </c>
      <c r="AM9902">
        <v>237.096</v>
      </c>
      <c r="AN9902">
        <v>3</v>
      </c>
      <c r="AO9902">
        <v>0.2</v>
      </c>
      <c r="AP9902">
        <v>20.745899999999999</v>
      </c>
      <c r="AQ9902">
        <f>YEAR(Table1[[#This Row],[Order Date]])</f>
        <v>2017</v>
      </c>
      <c r="AR9902" t="str">
        <f>TEXT(Table1[[#This Row],[Order Date]],"mmmm")</f>
        <v>August</v>
      </c>
      <c r="AS9902" t="str">
        <f>"Q"&amp;ROUNDUP(MONTH(Table1[[#This Row],[Order Date]])/3,0)</f>
        <v>Q3</v>
      </c>
      <c r="AT9902">
        <f>IF(Table1[[#This Row],[Sales]]=0,0,Table1[[#This Row],[Profit]]/Table1[[#This Row],[Sales]])</f>
        <v>8.7499999999999994E-2</v>
      </c>
    </row>
    <row r="9903" spans="22:46" x14ac:dyDescent="0.3">
      <c r="V9903">
        <v>9902</v>
      </c>
      <c r="W9903" t="s">
        <v>11701</v>
      </c>
      <c r="X9903" s="1">
        <v>42968</v>
      </c>
      <c r="Y9903" t="s">
        <v>3052</v>
      </c>
      <c r="Z9903" t="s">
        <v>51</v>
      </c>
      <c r="AA9903" t="s">
        <v>11406</v>
      </c>
      <c r="AB9903" t="s">
        <v>11407</v>
      </c>
      <c r="AC9903" t="s">
        <v>25</v>
      </c>
      <c r="AD9903" t="s">
        <v>26</v>
      </c>
      <c r="AE9903" t="s">
        <v>1657</v>
      </c>
      <c r="AF9903" t="s">
        <v>516</v>
      </c>
      <c r="AG9903">
        <v>80027</v>
      </c>
      <c r="AH9903" t="s">
        <v>44</v>
      </c>
      <c r="AI9903" t="s">
        <v>5324</v>
      </c>
      <c r="AJ9903" t="s">
        <v>31</v>
      </c>
      <c r="AK9903" t="s">
        <v>67</v>
      </c>
      <c r="AL9903" t="s">
        <v>5325</v>
      </c>
      <c r="AM9903">
        <v>22.751999999999999</v>
      </c>
      <c r="AN9903">
        <v>3</v>
      </c>
      <c r="AO9903">
        <v>0.2</v>
      </c>
      <c r="AP9903">
        <v>7.11</v>
      </c>
      <c r="AQ9903">
        <f>YEAR(Table1[[#This Row],[Order Date]])</f>
        <v>2017</v>
      </c>
      <c r="AR9903" t="str">
        <f>TEXT(Table1[[#This Row],[Order Date]],"mmmm")</f>
        <v>August</v>
      </c>
      <c r="AS9903" t="str">
        <f>"Q"&amp;ROUNDUP(MONTH(Table1[[#This Row],[Order Date]])/3,0)</f>
        <v>Q3</v>
      </c>
      <c r="AT9903">
        <f>IF(Table1[[#This Row],[Sales]]=0,0,Table1[[#This Row],[Profit]]/Table1[[#This Row],[Sales]])</f>
        <v>0.31250000000000006</v>
      </c>
    </row>
    <row r="9904" spans="22:46" x14ac:dyDescent="0.3">
      <c r="V9904">
        <v>9903</v>
      </c>
      <c r="W9904" t="s">
        <v>11701</v>
      </c>
      <c r="X9904" s="1">
        <v>42968</v>
      </c>
      <c r="Y9904" t="s">
        <v>3052</v>
      </c>
      <c r="Z9904" t="s">
        <v>51</v>
      </c>
      <c r="AA9904" t="s">
        <v>11406</v>
      </c>
      <c r="AB9904" t="s">
        <v>11407</v>
      </c>
      <c r="AC9904" t="s">
        <v>25</v>
      </c>
      <c r="AD9904" t="s">
        <v>26</v>
      </c>
      <c r="AE9904" t="s">
        <v>1657</v>
      </c>
      <c r="AF9904" t="s">
        <v>516</v>
      </c>
      <c r="AG9904">
        <v>80027</v>
      </c>
      <c r="AH9904" t="s">
        <v>44</v>
      </c>
      <c r="AI9904" t="s">
        <v>711</v>
      </c>
      <c r="AJ9904" t="s">
        <v>46</v>
      </c>
      <c r="AK9904" t="s">
        <v>94</v>
      </c>
      <c r="AL9904" t="s">
        <v>712</v>
      </c>
      <c r="AM9904">
        <v>6.6719999999999997</v>
      </c>
      <c r="AN9904">
        <v>1</v>
      </c>
      <c r="AO9904">
        <v>0.2</v>
      </c>
      <c r="AP9904">
        <v>2.085</v>
      </c>
      <c r="AQ9904">
        <f>YEAR(Table1[[#This Row],[Order Date]])</f>
        <v>2017</v>
      </c>
      <c r="AR9904" t="str">
        <f>TEXT(Table1[[#This Row],[Order Date]],"mmmm")</f>
        <v>August</v>
      </c>
      <c r="AS9904" t="str">
        <f>"Q"&amp;ROUNDUP(MONTH(Table1[[#This Row],[Order Date]])/3,0)</f>
        <v>Q3</v>
      </c>
      <c r="AT9904">
        <f>IF(Table1[[#This Row],[Sales]]=0,0,Table1[[#This Row],[Profit]]/Table1[[#This Row],[Sales]])</f>
        <v>0.3125</v>
      </c>
    </row>
    <row r="9905" spans="22:46" x14ac:dyDescent="0.3">
      <c r="V9905">
        <v>9904</v>
      </c>
      <c r="W9905" t="s">
        <v>11702</v>
      </c>
      <c r="X9905" s="1">
        <v>41955</v>
      </c>
      <c r="Y9905" t="s">
        <v>117</v>
      </c>
      <c r="Z9905" t="s">
        <v>51</v>
      </c>
      <c r="AA9905" t="s">
        <v>284</v>
      </c>
      <c r="AB9905" t="s">
        <v>285</v>
      </c>
      <c r="AC9905" t="s">
        <v>25</v>
      </c>
      <c r="AD9905" t="s">
        <v>26</v>
      </c>
      <c r="AE9905" t="s">
        <v>4744</v>
      </c>
      <c r="AF9905" t="s">
        <v>110</v>
      </c>
      <c r="AG9905">
        <v>75007</v>
      </c>
      <c r="AH9905" t="s">
        <v>111</v>
      </c>
      <c r="AI9905" t="s">
        <v>6336</v>
      </c>
      <c r="AJ9905" t="s">
        <v>31</v>
      </c>
      <c r="AK9905" t="s">
        <v>67</v>
      </c>
      <c r="AL9905" t="s">
        <v>6337</v>
      </c>
      <c r="AM9905">
        <v>25.128</v>
      </c>
      <c r="AN9905">
        <v>3</v>
      </c>
      <c r="AO9905">
        <v>0.6</v>
      </c>
      <c r="AP9905">
        <v>-6.9101999999999997</v>
      </c>
      <c r="AQ9905">
        <f>YEAR(Table1[[#This Row],[Order Date]])</f>
        <v>2014</v>
      </c>
      <c r="AR9905" t="str">
        <f>TEXT(Table1[[#This Row],[Order Date]],"mmmm")</f>
        <v>November</v>
      </c>
      <c r="AS9905" t="str">
        <f>"Q"&amp;ROUNDUP(MONTH(Table1[[#This Row],[Order Date]])/3,0)</f>
        <v>Q4</v>
      </c>
      <c r="AT9905">
        <f>IF(Table1[[#This Row],[Sales]]=0,0,Table1[[#This Row],[Profit]]/Table1[[#This Row],[Sales]])</f>
        <v>-0.27499999999999997</v>
      </c>
    </row>
    <row r="9906" spans="22:46" x14ac:dyDescent="0.3">
      <c r="V9906">
        <v>9905</v>
      </c>
      <c r="W9906" t="s">
        <v>11702</v>
      </c>
      <c r="X9906" s="1">
        <v>41955</v>
      </c>
      <c r="Y9906" t="s">
        <v>117</v>
      </c>
      <c r="Z9906" t="s">
        <v>51</v>
      </c>
      <c r="AA9906" t="s">
        <v>284</v>
      </c>
      <c r="AB9906" t="s">
        <v>285</v>
      </c>
      <c r="AC9906" t="s">
        <v>25</v>
      </c>
      <c r="AD9906" t="s">
        <v>26</v>
      </c>
      <c r="AE9906" t="s">
        <v>4744</v>
      </c>
      <c r="AF9906" t="s">
        <v>110</v>
      </c>
      <c r="AG9906">
        <v>75007</v>
      </c>
      <c r="AH9906" t="s">
        <v>111</v>
      </c>
      <c r="AI9906" t="s">
        <v>1872</v>
      </c>
      <c r="AJ9906" t="s">
        <v>73</v>
      </c>
      <c r="AK9906" t="s">
        <v>176</v>
      </c>
      <c r="AL9906" t="s">
        <v>1873</v>
      </c>
      <c r="AM9906">
        <v>127.98399999999999</v>
      </c>
      <c r="AN9906">
        <v>2</v>
      </c>
      <c r="AO9906">
        <v>0.2</v>
      </c>
      <c r="AP9906">
        <v>25.596800000000002</v>
      </c>
      <c r="AQ9906">
        <f>YEAR(Table1[[#This Row],[Order Date]])</f>
        <v>2014</v>
      </c>
      <c r="AR9906" t="str">
        <f>TEXT(Table1[[#This Row],[Order Date]],"mmmm")</f>
        <v>November</v>
      </c>
      <c r="AS9906" t="str">
        <f>"Q"&amp;ROUNDUP(MONTH(Table1[[#This Row],[Order Date]])/3,0)</f>
        <v>Q4</v>
      </c>
      <c r="AT9906">
        <f>IF(Table1[[#This Row],[Sales]]=0,0,Table1[[#This Row],[Profit]]/Table1[[#This Row],[Sales]])</f>
        <v>0.2</v>
      </c>
    </row>
    <row r="9907" spans="22:46" x14ac:dyDescent="0.3">
      <c r="V9907">
        <v>9906</v>
      </c>
      <c r="W9907" t="s">
        <v>11703</v>
      </c>
      <c r="X9907" s="1">
        <v>42260</v>
      </c>
      <c r="Y9907" t="s">
        <v>3851</v>
      </c>
      <c r="Z9907" t="s">
        <v>207</v>
      </c>
      <c r="AA9907" t="s">
        <v>6281</v>
      </c>
      <c r="AB9907" t="s">
        <v>6282</v>
      </c>
      <c r="AC9907" t="s">
        <v>41</v>
      </c>
      <c r="AD9907" t="s">
        <v>26</v>
      </c>
      <c r="AE9907" t="s">
        <v>2123</v>
      </c>
      <c r="AF9907" t="s">
        <v>43</v>
      </c>
      <c r="AG9907">
        <v>92804</v>
      </c>
      <c r="AH9907" t="s">
        <v>44</v>
      </c>
      <c r="AI9907" t="s">
        <v>5194</v>
      </c>
      <c r="AJ9907" t="s">
        <v>31</v>
      </c>
      <c r="AK9907" t="s">
        <v>67</v>
      </c>
      <c r="AL9907" t="s">
        <v>5195</v>
      </c>
      <c r="AM9907">
        <v>131.88</v>
      </c>
      <c r="AN9907">
        <v>7</v>
      </c>
      <c r="AO9907">
        <v>0</v>
      </c>
      <c r="AP9907">
        <v>55.389600000000002</v>
      </c>
      <c r="AQ9907">
        <f>YEAR(Table1[[#This Row],[Order Date]])</f>
        <v>2015</v>
      </c>
      <c r="AR9907" t="str">
        <f>TEXT(Table1[[#This Row],[Order Date]],"mmmm")</f>
        <v>September</v>
      </c>
      <c r="AS9907" t="str">
        <f>"Q"&amp;ROUNDUP(MONTH(Table1[[#This Row],[Order Date]])/3,0)</f>
        <v>Q3</v>
      </c>
      <c r="AT9907">
        <f>IF(Table1[[#This Row],[Sales]]=0,0,Table1[[#This Row],[Profit]]/Table1[[#This Row],[Sales]])</f>
        <v>0.42000000000000004</v>
      </c>
    </row>
    <row r="9908" spans="22:46" x14ac:dyDescent="0.3">
      <c r="V9908">
        <v>9907</v>
      </c>
      <c r="W9908" t="s">
        <v>11703</v>
      </c>
      <c r="X9908" s="1">
        <v>42260</v>
      </c>
      <c r="Y9908" t="s">
        <v>3851</v>
      </c>
      <c r="Z9908" t="s">
        <v>207</v>
      </c>
      <c r="AA9908" t="s">
        <v>6281</v>
      </c>
      <c r="AB9908" t="s">
        <v>6282</v>
      </c>
      <c r="AC9908" t="s">
        <v>41</v>
      </c>
      <c r="AD9908" t="s">
        <v>26</v>
      </c>
      <c r="AE9908" t="s">
        <v>2123</v>
      </c>
      <c r="AF9908" t="s">
        <v>43</v>
      </c>
      <c r="AG9908">
        <v>92804</v>
      </c>
      <c r="AH9908" t="s">
        <v>44</v>
      </c>
      <c r="AI9908" t="s">
        <v>5047</v>
      </c>
      <c r="AJ9908" t="s">
        <v>46</v>
      </c>
      <c r="AK9908" t="s">
        <v>77</v>
      </c>
      <c r="AL9908" t="s">
        <v>5048</v>
      </c>
      <c r="AM9908">
        <v>25.032</v>
      </c>
      <c r="AN9908">
        <v>3</v>
      </c>
      <c r="AO9908">
        <v>0.2</v>
      </c>
      <c r="AP9908">
        <v>7.8224999999999998</v>
      </c>
      <c r="AQ9908">
        <f>YEAR(Table1[[#This Row],[Order Date]])</f>
        <v>2015</v>
      </c>
      <c r="AR9908" t="str">
        <f>TEXT(Table1[[#This Row],[Order Date]],"mmmm")</f>
        <v>September</v>
      </c>
      <c r="AS9908" t="str">
        <f>"Q"&amp;ROUNDUP(MONTH(Table1[[#This Row],[Order Date]])/3,0)</f>
        <v>Q3</v>
      </c>
      <c r="AT9908">
        <f>IF(Table1[[#This Row],[Sales]]=0,0,Table1[[#This Row],[Profit]]/Table1[[#This Row],[Sales]])</f>
        <v>0.3125</v>
      </c>
    </row>
    <row r="9909" spans="22:46" x14ac:dyDescent="0.3">
      <c r="V9909">
        <v>9908</v>
      </c>
      <c r="W9909" t="s">
        <v>11703</v>
      </c>
      <c r="X9909" s="1">
        <v>42260</v>
      </c>
      <c r="Y9909" t="s">
        <v>3851</v>
      </c>
      <c r="Z9909" t="s">
        <v>207</v>
      </c>
      <c r="AA9909" t="s">
        <v>6281</v>
      </c>
      <c r="AB9909" t="s">
        <v>6282</v>
      </c>
      <c r="AC9909" t="s">
        <v>41</v>
      </c>
      <c r="AD9909" t="s">
        <v>26</v>
      </c>
      <c r="AE9909" t="s">
        <v>2123</v>
      </c>
      <c r="AF9909" t="s">
        <v>43</v>
      </c>
      <c r="AG9909">
        <v>92804</v>
      </c>
      <c r="AH9909" t="s">
        <v>44</v>
      </c>
      <c r="AI9909" t="s">
        <v>5308</v>
      </c>
      <c r="AJ9909" t="s">
        <v>31</v>
      </c>
      <c r="AK9909" t="s">
        <v>35</v>
      </c>
      <c r="AL9909" t="s">
        <v>5309</v>
      </c>
      <c r="AM9909">
        <v>717.72</v>
      </c>
      <c r="AN9909">
        <v>3</v>
      </c>
      <c r="AO9909">
        <v>0.2</v>
      </c>
      <c r="AP9909">
        <v>71.772000000000006</v>
      </c>
      <c r="AQ9909">
        <f>YEAR(Table1[[#This Row],[Order Date]])</f>
        <v>2015</v>
      </c>
      <c r="AR9909" t="str">
        <f>TEXT(Table1[[#This Row],[Order Date]],"mmmm")</f>
        <v>September</v>
      </c>
      <c r="AS9909" t="str">
        <f>"Q"&amp;ROUNDUP(MONTH(Table1[[#This Row],[Order Date]])/3,0)</f>
        <v>Q3</v>
      </c>
      <c r="AT9909">
        <f>IF(Table1[[#This Row],[Sales]]=0,0,Table1[[#This Row],[Profit]]/Table1[[#This Row],[Sales]])</f>
        <v>0.1</v>
      </c>
    </row>
    <row r="9910" spans="22:46" x14ac:dyDescent="0.3">
      <c r="V9910">
        <v>9909</v>
      </c>
      <c r="W9910" t="s">
        <v>11703</v>
      </c>
      <c r="X9910" s="1">
        <v>42260</v>
      </c>
      <c r="Y9910" t="s">
        <v>3851</v>
      </c>
      <c r="Z9910" t="s">
        <v>207</v>
      </c>
      <c r="AA9910" t="s">
        <v>6281</v>
      </c>
      <c r="AB9910" t="s">
        <v>6282</v>
      </c>
      <c r="AC9910" t="s">
        <v>41</v>
      </c>
      <c r="AD9910" t="s">
        <v>26</v>
      </c>
      <c r="AE9910" t="s">
        <v>2123</v>
      </c>
      <c r="AF9910" t="s">
        <v>43</v>
      </c>
      <c r="AG9910">
        <v>92804</v>
      </c>
      <c r="AH9910" t="s">
        <v>44</v>
      </c>
      <c r="AI9910" t="s">
        <v>6977</v>
      </c>
      <c r="AJ9910" t="s">
        <v>31</v>
      </c>
      <c r="AK9910" t="s">
        <v>67</v>
      </c>
      <c r="AL9910" t="s">
        <v>6978</v>
      </c>
      <c r="AM9910">
        <v>207.35</v>
      </c>
      <c r="AN9910">
        <v>5</v>
      </c>
      <c r="AO9910">
        <v>0</v>
      </c>
      <c r="AP9910">
        <v>24.882000000000001</v>
      </c>
      <c r="AQ9910">
        <f>YEAR(Table1[[#This Row],[Order Date]])</f>
        <v>2015</v>
      </c>
      <c r="AR9910" t="str">
        <f>TEXT(Table1[[#This Row],[Order Date]],"mmmm")</f>
        <v>September</v>
      </c>
      <c r="AS9910" t="str">
        <f>"Q"&amp;ROUNDUP(MONTH(Table1[[#This Row],[Order Date]])/3,0)</f>
        <v>Q3</v>
      </c>
      <c r="AT9910">
        <f>IF(Table1[[#This Row],[Sales]]=0,0,Table1[[#This Row],[Profit]]/Table1[[#This Row],[Sales]])</f>
        <v>0.12000000000000001</v>
      </c>
    </row>
    <row r="9911" spans="22:46" x14ac:dyDescent="0.3">
      <c r="V9911">
        <v>9910</v>
      </c>
      <c r="W9911" t="s">
        <v>11703</v>
      </c>
      <c r="X9911" s="1">
        <v>42260</v>
      </c>
      <c r="Y9911" t="s">
        <v>3851</v>
      </c>
      <c r="Z9911" t="s">
        <v>207</v>
      </c>
      <c r="AA9911" t="s">
        <v>6281</v>
      </c>
      <c r="AB9911" t="s">
        <v>6282</v>
      </c>
      <c r="AC9911" t="s">
        <v>41</v>
      </c>
      <c r="AD9911" t="s">
        <v>26</v>
      </c>
      <c r="AE9911" t="s">
        <v>2123</v>
      </c>
      <c r="AF9911" t="s">
        <v>43</v>
      </c>
      <c r="AG9911">
        <v>92804</v>
      </c>
      <c r="AH9911" t="s">
        <v>44</v>
      </c>
      <c r="AI9911" t="s">
        <v>4170</v>
      </c>
      <c r="AJ9911" t="s">
        <v>31</v>
      </c>
      <c r="AK9911" t="s">
        <v>67</v>
      </c>
      <c r="AL9911" t="s">
        <v>4171</v>
      </c>
      <c r="AM9911">
        <v>44.67</v>
      </c>
      <c r="AN9911">
        <v>3</v>
      </c>
      <c r="AO9911">
        <v>0</v>
      </c>
      <c r="AP9911">
        <v>12.0609</v>
      </c>
      <c r="AQ9911">
        <f>YEAR(Table1[[#This Row],[Order Date]])</f>
        <v>2015</v>
      </c>
      <c r="AR9911" t="str">
        <f>TEXT(Table1[[#This Row],[Order Date]],"mmmm")</f>
        <v>September</v>
      </c>
      <c r="AS9911" t="str">
        <f>"Q"&amp;ROUNDUP(MONTH(Table1[[#This Row],[Order Date]])/3,0)</f>
        <v>Q3</v>
      </c>
      <c r="AT9911">
        <f>IF(Table1[[#This Row],[Sales]]=0,0,Table1[[#This Row],[Profit]]/Table1[[#This Row],[Sales]])</f>
        <v>0.27</v>
      </c>
    </row>
    <row r="9912" spans="22:46" x14ac:dyDescent="0.3">
      <c r="V9912">
        <v>9911</v>
      </c>
      <c r="W9912" t="s">
        <v>11703</v>
      </c>
      <c r="X9912" s="1">
        <v>42260</v>
      </c>
      <c r="Y9912" t="s">
        <v>3851</v>
      </c>
      <c r="Z9912" t="s">
        <v>207</v>
      </c>
      <c r="AA9912" t="s">
        <v>6281</v>
      </c>
      <c r="AB9912" t="s">
        <v>6282</v>
      </c>
      <c r="AC9912" t="s">
        <v>41</v>
      </c>
      <c r="AD9912" t="s">
        <v>26</v>
      </c>
      <c r="AE9912" t="s">
        <v>2123</v>
      </c>
      <c r="AF9912" t="s">
        <v>43</v>
      </c>
      <c r="AG9912">
        <v>92804</v>
      </c>
      <c r="AH9912" t="s">
        <v>44</v>
      </c>
      <c r="AI9912" t="s">
        <v>4028</v>
      </c>
      <c r="AJ9912" t="s">
        <v>46</v>
      </c>
      <c r="AK9912" t="s">
        <v>94</v>
      </c>
      <c r="AL9912" t="s">
        <v>4029</v>
      </c>
      <c r="AM9912">
        <v>209.7</v>
      </c>
      <c r="AN9912">
        <v>2</v>
      </c>
      <c r="AO9912">
        <v>0</v>
      </c>
      <c r="AP9912">
        <v>100.65600000000001</v>
      </c>
      <c r="AQ9912">
        <f>YEAR(Table1[[#This Row],[Order Date]])</f>
        <v>2015</v>
      </c>
      <c r="AR9912" t="str">
        <f>TEXT(Table1[[#This Row],[Order Date]],"mmmm")</f>
        <v>September</v>
      </c>
      <c r="AS9912" t="str">
        <f>"Q"&amp;ROUNDUP(MONTH(Table1[[#This Row],[Order Date]])/3,0)</f>
        <v>Q3</v>
      </c>
      <c r="AT9912">
        <f>IF(Table1[[#This Row],[Sales]]=0,0,Table1[[#This Row],[Profit]]/Table1[[#This Row],[Sales]])</f>
        <v>0.48000000000000004</v>
      </c>
    </row>
    <row r="9913" spans="22:46" x14ac:dyDescent="0.3">
      <c r="V9913">
        <v>9912</v>
      </c>
      <c r="W9913" t="s">
        <v>11704</v>
      </c>
      <c r="X9913" s="1">
        <v>41734</v>
      </c>
      <c r="Y9913" s="1">
        <v>41886</v>
      </c>
      <c r="Z9913" t="s">
        <v>51</v>
      </c>
      <c r="AA9913" t="s">
        <v>5067</v>
      </c>
      <c r="AB9913" t="s">
        <v>5068</v>
      </c>
      <c r="AC9913" t="s">
        <v>41</v>
      </c>
      <c r="AD9913" t="s">
        <v>26</v>
      </c>
      <c r="AE9913" t="s">
        <v>1646</v>
      </c>
      <c r="AF9913" t="s">
        <v>28</v>
      </c>
      <c r="AG9913">
        <v>40475</v>
      </c>
      <c r="AH9913" t="s">
        <v>29</v>
      </c>
      <c r="AI9913" t="s">
        <v>468</v>
      </c>
      <c r="AJ9913" t="s">
        <v>46</v>
      </c>
      <c r="AK9913" t="s">
        <v>77</v>
      </c>
      <c r="AL9913" t="s">
        <v>469</v>
      </c>
      <c r="AM9913">
        <v>115.36</v>
      </c>
      <c r="AN9913">
        <v>7</v>
      </c>
      <c r="AO9913">
        <v>0</v>
      </c>
      <c r="AP9913">
        <v>56.526400000000002</v>
      </c>
      <c r="AQ9913">
        <f>YEAR(Table1[[#This Row],[Order Date]])</f>
        <v>2014</v>
      </c>
      <c r="AR9913" t="str">
        <f>TEXT(Table1[[#This Row],[Order Date]],"mmmm")</f>
        <v>April</v>
      </c>
      <c r="AS9913" t="str">
        <f>"Q"&amp;ROUNDUP(MONTH(Table1[[#This Row],[Order Date]])/3,0)</f>
        <v>Q2</v>
      </c>
      <c r="AT9913">
        <f>IF(Table1[[#This Row],[Sales]]=0,0,Table1[[#This Row],[Profit]]/Table1[[#This Row],[Sales]])</f>
        <v>0.49000000000000005</v>
      </c>
    </row>
    <row r="9914" spans="22:46" x14ac:dyDescent="0.3">
      <c r="V9914">
        <v>9913</v>
      </c>
      <c r="W9914" t="s">
        <v>11705</v>
      </c>
      <c r="X9914" s="1">
        <v>42287</v>
      </c>
      <c r="Y9914" s="1">
        <v>42348</v>
      </c>
      <c r="Z9914" t="s">
        <v>207</v>
      </c>
      <c r="AA9914" t="s">
        <v>4452</v>
      </c>
      <c r="AB9914" t="s">
        <v>4453</v>
      </c>
      <c r="AC9914" t="s">
        <v>41</v>
      </c>
      <c r="AD9914" t="s">
        <v>26</v>
      </c>
      <c r="AE9914" t="s">
        <v>9079</v>
      </c>
      <c r="AF9914" t="s">
        <v>43</v>
      </c>
      <c r="AG9914">
        <v>93101</v>
      </c>
      <c r="AH9914" t="s">
        <v>44</v>
      </c>
      <c r="AI9914" t="s">
        <v>6022</v>
      </c>
      <c r="AJ9914" t="s">
        <v>31</v>
      </c>
      <c r="AK9914" t="s">
        <v>35</v>
      </c>
      <c r="AL9914" t="s">
        <v>6023</v>
      </c>
      <c r="AM9914">
        <v>362.13600000000002</v>
      </c>
      <c r="AN9914">
        <v>3</v>
      </c>
      <c r="AO9914">
        <v>0.2</v>
      </c>
      <c r="AP9914">
        <v>-54.320399999999999</v>
      </c>
      <c r="AQ9914">
        <f>YEAR(Table1[[#This Row],[Order Date]])</f>
        <v>2015</v>
      </c>
      <c r="AR9914" t="str">
        <f>TEXT(Table1[[#This Row],[Order Date]],"mmmm")</f>
        <v>October</v>
      </c>
      <c r="AS9914" t="str">
        <f>"Q"&amp;ROUNDUP(MONTH(Table1[[#This Row],[Order Date]])/3,0)</f>
        <v>Q4</v>
      </c>
      <c r="AT9914">
        <f>IF(Table1[[#This Row],[Sales]]=0,0,Table1[[#This Row],[Profit]]/Table1[[#This Row],[Sales]])</f>
        <v>-0.15</v>
      </c>
    </row>
    <row r="9915" spans="22:46" x14ac:dyDescent="0.3">
      <c r="V9915">
        <v>9914</v>
      </c>
      <c r="W9915" t="s">
        <v>11705</v>
      </c>
      <c r="X9915" s="1">
        <v>42287</v>
      </c>
      <c r="Y9915" s="1">
        <v>42348</v>
      </c>
      <c r="Z9915" t="s">
        <v>207</v>
      </c>
      <c r="AA9915" t="s">
        <v>4452</v>
      </c>
      <c r="AB9915" t="s">
        <v>4453</v>
      </c>
      <c r="AC9915" t="s">
        <v>41</v>
      </c>
      <c r="AD9915" t="s">
        <v>26</v>
      </c>
      <c r="AE9915" t="s">
        <v>9079</v>
      </c>
      <c r="AF9915" t="s">
        <v>43</v>
      </c>
      <c r="AG9915">
        <v>93101</v>
      </c>
      <c r="AH9915" t="s">
        <v>44</v>
      </c>
      <c r="AI9915" t="s">
        <v>8196</v>
      </c>
      <c r="AJ9915" t="s">
        <v>46</v>
      </c>
      <c r="AK9915" t="s">
        <v>47</v>
      </c>
      <c r="AL9915" t="s">
        <v>8197</v>
      </c>
      <c r="AM9915">
        <v>31.05</v>
      </c>
      <c r="AN9915">
        <v>3</v>
      </c>
      <c r="AO9915">
        <v>0</v>
      </c>
      <c r="AP9915">
        <v>14.904</v>
      </c>
      <c r="AQ9915">
        <f>YEAR(Table1[[#This Row],[Order Date]])</f>
        <v>2015</v>
      </c>
      <c r="AR9915" t="str">
        <f>TEXT(Table1[[#This Row],[Order Date]],"mmmm")</f>
        <v>October</v>
      </c>
      <c r="AS9915" t="str">
        <f>"Q"&amp;ROUNDUP(MONTH(Table1[[#This Row],[Order Date]])/3,0)</f>
        <v>Q4</v>
      </c>
      <c r="AT9915">
        <f>IF(Table1[[#This Row],[Sales]]=0,0,Table1[[#This Row],[Profit]]/Table1[[#This Row],[Sales]])</f>
        <v>0.48</v>
      </c>
    </row>
    <row r="9916" spans="22:46" x14ac:dyDescent="0.3">
      <c r="V9916">
        <v>9915</v>
      </c>
      <c r="W9916" t="s">
        <v>11706</v>
      </c>
      <c r="X9916" s="1">
        <v>42764</v>
      </c>
      <c r="Y9916" t="s">
        <v>4322</v>
      </c>
      <c r="Z9916" t="s">
        <v>22</v>
      </c>
      <c r="AA9916" t="s">
        <v>6085</v>
      </c>
      <c r="AB9916" t="s">
        <v>6086</v>
      </c>
      <c r="AC9916" t="s">
        <v>25</v>
      </c>
      <c r="AD9916" t="s">
        <v>26</v>
      </c>
      <c r="AE9916" t="s">
        <v>5794</v>
      </c>
      <c r="AF9916" t="s">
        <v>554</v>
      </c>
      <c r="AG9916">
        <v>52302</v>
      </c>
      <c r="AH9916" t="s">
        <v>111</v>
      </c>
      <c r="AI9916" t="s">
        <v>6861</v>
      </c>
      <c r="AJ9916" t="s">
        <v>46</v>
      </c>
      <c r="AK9916" t="s">
        <v>94</v>
      </c>
      <c r="AL9916" t="s">
        <v>6862</v>
      </c>
      <c r="AM9916">
        <v>12.96</v>
      </c>
      <c r="AN9916">
        <v>2</v>
      </c>
      <c r="AO9916">
        <v>0</v>
      </c>
      <c r="AP9916">
        <v>6.2207999999999997</v>
      </c>
      <c r="AQ9916">
        <f>YEAR(Table1[[#This Row],[Order Date]])</f>
        <v>2017</v>
      </c>
      <c r="AR9916" t="str">
        <f>TEXT(Table1[[#This Row],[Order Date]],"mmmm")</f>
        <v>January</v>
      </c>
      <c r="AS9916" t="str">
        <f>"Q"&amp;ROUNDUP(MONTH(Table1[[#This Row],[Order Date]])/3,0)</f>
        <v>Q1</v>
      </c>
      <c r="AT9916">
        <f>IF(Table1[[#This Row],[Sales]]=0,0,Table1[[#This Row],[Profit]]/Table1[[#This Row],[Sales]])</f>
        <v>0.47999999999999993</v>
      </c>
    </row>
    <row r="9917" spans="22:46" x14ac:dyDescent="0.3">
      <c r="V9917">
        <v>9916</v>
      </c>
      <c r="W9917" t="s">
        <v>11706</v>
      </c>
      <c r="X9917" s="1">
        <v>42764</v>
      </c>
      <c r="Y9917" t="s">
        <v>4322</v>
      </c>
      <c r="Z9917" t="s">
        <v>22</v>
      </c>
      <c r="AA9917" t="s">
        <v>6085</v>
      </c>
      <c r="AB9917" t="s">
        <v>6086</v>
      </c>
      <c r="AC9917" t="s">
        <v>25</v>
      </c>
      <c r="AD9917" t="s">
        <v>26</v>
      </c>
      <c r="AE9917" t="s">
        <v>5794</v>
      </c>
      <c r="AF9917" t="s">
        <v>554</v>
      </c>
      <c r="AG9917">
        <v>52302</v>
      </c>
      <c r="AH9917" t="s">
        <v>111</v>
      </c>
      <c r="AI9917" t="s">
        <v>2820</v>
      </c>
      <c r="AJ9917" t="s">
        <v>46</v>
      </c>
      <c r="AK9917" t="s">
        <v>94</v>
      </c>
      <c r="AL9917" t="s">
        <v>2821</v>
      </c>
      <c r="AM9917">
        <v>94.85</v>
      </c>
      <c r="AN9917">
        <v>5</v>
      </c>
      <c r="AO9917">
        <v>0</v>
      </c>
      <c r="AP9917">
        <v>45.527999999999999</v>
      </c>
      <c r="AQ9917">
        <f>YEAR(Table1[[#This Row],[Order Date]])</f>
        <v>2017</v>
      </c>
      <c r="AR9917" t="str">
        <f>TEXT(Table1[[#This Row],[Order Date]],"mmmm")</f>
        <v>January</v>
      </c>
      <c r="AS9917" t="str">
        <f>"Q"&amp;ROUNDUP(MONTH(Table1[[#This Row],[Order Date]])/3,0)</f>
        <v>Q1</v>
      </c>
      <c r="AT9917">
        <f>IF(Table1[[#This Row],[Sales]]=0,0,Table1[[#This Row],[Profit]]/Table1[[#This Row],[Sales]])</f>
        <v>0.48000000000000004</v>
      </c>
    </row>
    <row r="9918" spans="22:46" x14ac:dyDescent="0.3">
      <c r="V9918">
        <v>9917</v>
      </c>
      <c r="W9918" t="s">
        <v>11706</v>
      </c>
      <c r="X9918" s="1">
        <v>42764</v>
      </c>
      <c r="Y9918" t="s">
        <v>4322</v>
      </c>
      <c r="Z9918" t="s">
        <v>22</v>
      </c>
      <c r="AA9918" t="s">
        <v>6085</v>
      </c>
      <c r="AB9918" t="s">
        <v>6086</v>
      </c>
      <c r="AC9918" t="s">
        <v>25</v>
      </c>
      <c r="AD9918" t="s">
        <v>26</v>
      </c>
      <c r="AE9918" t="s">
        <v>5794</v>
      </c>
      <c r="AF9918" t="s">
        <v>554</v>
      </c>
      <c r="AG9918">
        <v>52302</v>
      </c>
      <c r="AH9918" t="s">
        <v>111</v>
      </c>
      <c r="AI9918" t="s">
        <v>715</v>
      </c>
      <c r="AJ9918" t="s">
        <v>46</v>
      </c>
      <c r="AK9918" t="s">
        <v>60</v>
      </c>
      <c r="AL9918" t="s">
        <v>716</v>
      </c>
      <c r="AM9918">
        <v>13.48</v>
      </c>
      <c r="AN9918">
        <v>1</v>
      </c>
      <c r="AO9918">
        <v>0</v>
      </c>
      <c r="AP9918">
        <v>3.5047999999999999</v>
      </c>
      <c r="AQ9918">
        <f>YEAR(Table1[[#This Row],[Order Date]])</f>
        <v>2017</v>
      </c>
      <c r="AR9918" t="str">
        <f>TEXT(Table1[[#This Row],[Order Date]],"mmmm")</f>
        <v>January</v>
      </c>
      <c r="AS9918" t="str">
        <f>"Q"&amp;ROUNDUP(MONTH(Table1[[#This Row],[Order Date]])/3,0)</f>
        <v>Q1</v>
      </c>
      <c r="AT9918">
        <f>IF(Table1[[#This Row],[Sales]]=0,0,Table1[[#This Row],[Profit]]/Table1[[#This Row],[Sales]])</f>
        <v>0.26</v>
      </c>
    </row>
    <row r="9919" spans="22:46" x14ac:dyDescent="0.3">
      <c r="V9919">
        <v>9918</v>
      </c>
      <c r="W9919" t="s">
        <v>11706</v>
      </c>
      <c r="X9919" s="1">
        <v>42764</v>
      </c>
      <c r="Y9919" t="s">
        <v>4322</v>
      </c>
      <c r="Z9919" t="s">
        <v>22</v>
      </c>
      <c r="AA9919" t="s">
        <v>6085</v>
      </c>
      <c r="AB9919" t="s">
        <v>6086</v>
      </c>
      <c r="AC9919" t="s">
        <v>25</v>
      </c>
      <c r="AD9919" t="s">
        <v>26</v>
      </c>
      <c r="AE9919" t="s">
        <v>5794</v>
      </c>
      <c r="AF9919" t="s">
        <v>554</v>
      </c>
      <c r="AG9919">
        <v>52302</v>
      </c>
      <c r="AH9919" t="s">
        <v>111</v>
      </c>
      <c r="AI9919" t="s">
        <v>2304</v>
      </c>
      <c r="AJ9919" t="s">
        <v>31</v>
      </c>
      <c r="AK9919" t="s">
        <v>67</v>
      </c>
      <c r="AL9919" t="s">
        <v>2305</v>
      </c>
      <c r="AM9919">
        <v>14.91</v>
      </c>
      <c r="AN9919">
        <v>3</v>
      </c>
      <c r="AO9919">
        <v>0</v>
      </c>
      <c r="AP9919">
        <v>4.6220999999999997</v>
      </c>
      <c r="AQ9919">
        <f>YEAR(Table1[[#This Row],[Order Date]])</f>
        <v>2017</v>
      </c>
      <c r="AR9919" t="str">
        <f>TEXT(Table1[[#This Row],[Order Date]],"mmmm")</f>
        <v>January</v>
      </c>
      <c r="AS9919" t="str">
        <f>"Q"&amp;ROUNDUP(MONTH(Table1[[#This Row],[Order Date]])/3,0)</f>
        <v>Q1</v>
      </c>
      <c r="AT9919">
        <f>IF(Table1[[#This Row],[Sales]]=0,0,Table1[[#This Row],[Profit]]/Table1[[#This Row],[Sales]])</f>
        <v>0.31</v>
      </c>
    </row>
    <row r="9920" spans="22:46" x14ac:dyDescent="0.3">
      <c r="V9920">
        <v>9919</v>
      </c>
      <c r="W9920" t="s">
        <v>11707</v>
      </c>
      <c r="X9920" s="1">
        <v>42271</v>
      </c>
      <c r="Y9920" t="s">
        <v>4833</v>
      </c>
      <c r="Z9920" t="s">
        <v>51</v>
      </c>
      <c r="AA9920" t="s">
        <v>4165</v>
      </c>
      <c r="AB9920" t="s">
        <v>4166</v>
      </c>
      <c r="AC9920" t="s">
        <v>25</v>
      </c>
      <c r="AD9920" t="s">
        <v>26</v>
      </c>
      <c r="AE9920" t="s">
        <v>300</v>
      </c>
      <c r="AF9920" t="s">
        <v>301</v>
      </c>
      <c r="AG9920">
        <v>10035</v>
      </c>
      <c r="AH9920" t="s">
        <v>160</v>
      </c>
      <c r="AI9920" t="s">
        <v>3903</v>
      </c>
      <c r="AJ9920" t="s">
        <v>46</v>
      </c>
      <c r="AK9920" t="s">
        <v>190</v>
      </c>
      <c r="AL9920" t="s">
        <v>3904</v>
      </c>
      <c r="AM9920">
        <v>39.979999999999997</v>
      </c>
      <c r="AN9920">
        <v>1</v>
      </c>
      <c r="AO9920">
        <v>0</v>
      </c>
      <c r="AP9920">
        <v>17.991</v>
      </c>
      <c r="AQ9920">
        <f>YEAR(Table1[[#This Row],[Order Date]])</f>
        <v>2015</v>
      </c>
      <c r="AR9920" t="str">
        <f>TEXT(Table1[[#This Row],[Order Date]],"mmmm")</f>
        <v>September</v>
      </c>
      <c r="AS9920" t="str">
        <f>"Q"&amp;ROUNDUP(MONTH(Table1[[#This Row],[Order Date]])/3,0)</f>
        <v>Q3</v>
      </c>
      <c r="AT9920">
        <f>IF(Table1[[#This Row],[Sales]]=0,0,Table1[[#This Row],[Profit]]/Table1[[#This Row],[Sales]])</f>
        <v>0.45</v>
      </c>
    </row>
    <row r="9921" spans="22:46" x14ac:dyDescent="0.3">
      <c r="V9921">
        <v>9920</v>
      </c>
      <c r="W9921" t="s">
        <v>11708</v>
      </c>
      <c r="X9921" s="1">
        <v>42444</v>
      </c>
      <c r="Y9921" t="s">
        <v>4774</v>
      </c>
      <c r="Z9921" t="s">
        <v>51</v>
      </c>
      <c r="AA9921" t="s">
        <v>4718</v>
      </c>
      <c r="AB9921" t="s">
        <v>4719</v>
      </c>
      <c r="AC9921" t="s">
        <v>41</v>
      </c>
      <c r="AD9921" t="s">
        <v>26</v>
      </c>
      <c r="AE9921" t="s">
        <v>11311</v>
      </c>
      <c r="AF9921" t="s">
        <v>110</v>
      </c>
      <c r="AG9921">
        <v>77803</v>
      </c>
      <c r="AH9921" t="s">
        <v>111</v>
      </c>
      <c r="AI9921" t="s">
        <v>434</v>
      </c>
      <c r="AJ9921" t="s">
        <v>31</v>
      </c>
      <c r="AK9921" t="s">
        <v>35</v>
      </c>
      <c r="AL9921" t="s">
        <v>435</v>
      </c>
      <c r="AM9921">
        <v>528.42999999999995</v>
      </c>
      <c r="AN9921">
        <v>5</v>
      </c>
      <c r="AO9921">
        <v>0.3</v>
      </c>
      <c r="AP9921">
        <v>-143.43100000000001</v>
      </c>
      <c r="AQ9921">
        <f>YEAR(Table1[[#This Row],[Order Date]])</f>
        <v>2016</v>
      </c>
      <c r="AR9921" t="str">
        <f>TEXT(Table1[[#This Row],[Order Date]],"mmmm")</f>
        <v>March</v>
      </c>
      <c r="AS9921" t="str">
        <f>"Q"&amp;ROUNDUP(MONTH(Table1[[#This Row],[Order Date]])/3,0)</f>
        <v>Q1</v>
      </c>
      <c r="AT9921">
        <f>IF(Table1[[#This Row],[Sales]]=0,0,Table1[[#This Row],[Profit]]/Table1[[#This Row],[Sales]])</f>
        <v>-0.27142857142857146</v>
      </c>
    </row>
    <row r="9922" spans="22:46" x14ac:dyDescent="0.3">
      <c r="V9922">
        <v>9921</v>
      </c>
      <c r="W9922" t="s">
        <v>11708</v>
      </c>
      <c r="X9922" s="1">
        <v>42444</v>
      </c>
      <c r="Y9922" t="s">
        <v>4774</v>
      </c>
      <c r="Z9922" t="s">
        <v>51</v>
      </c>
      <c r="AA9922" t="s">
        <v>4718</v>
      </c>
      <c r="AB9922" t="s">
        <v>4719</v>
      </c>
      <c r="AC9922" t="s">
        <v>41</v>
      </c>
      <c r="AD9922" t="s">
        <v>26</v>
      </c>
      <c r="AE9922" t="s">
        <v>11311</v>
      </c>
      <c r="AF9922" t="s">
        <v>110</v>
      </c>
      <c r="AG9922">
        <v>77803</v>
      </c>
      <c r="AH9922" t="s">
        <v>111</v>
      </c>
      <c r="AI9922" t="s">
        <v>6441</v>
      </c>
      <c r="AJ9922" t="s">
        <v>46</v>
      </c>
      <c r="AK9922" t="s">
        <v>77</v>
      </c>
      <c r="AL9922" t="s">
        <v>6442</v>
      </c>
      <c r="AM9922">
        <v>22.385999999999999</v>
      </c>
      <c r="AN9922">
        <v>7</v>
      </c>
      <c r="AO9922">
        <v>0.8</v>
      </c>
      <c r="AP9922">
        <v>-35.817599999999999</v>
      </c>
      <c r="AQ9922">
        <f>YEAR(Table1[[#This Row],[Order Date]])</f>
        <v>2016</v>
      </c>
      <c r="AR9922" t="str">
        <f>TEXT(Table1[[#This Row],[Order Date]],"mmmm")</f>
        <v>March</v>
      </c>
      <c r="AS9922" t="str">
        <f>"Q"&amp;ROUNDUP(MONTH(Table1[[#This Row],[Order Date]])/3,0)</f>
        <v>Q1</v>
      </c>
      <c r="AT9922">
        <f>IF(Table1[[#This Row],[Sales]]=0,0,Table1[[#This Row],[Profit]]/Table1[[#This Row],[Sales]])</f>
        <v>-1.6</v>
      </c>
    </row>
    <row r="9923" spans="22:46" x14ac:dyDescent="0.3">
      <c r="V9923">
        <v>9922</v>
      </c>
      <c r="W9923" t="s">
        <v>11709</v>
      </c>
      <c r="X9923" s="1">
        <v>41967</v>
      </c>
      <c r="Y9923" t="s">
        <v>3832</v>
      </c>
      <c r="Z9923" t="s">
        <v>51</v>
      </c>
      <c r="AA9923" t="s">
        <v>3810</v>
      </c>
      <c r="AB9923" t="s">
        <v>3811</v>
      </c>
      <c r="AC9923" t="s">
        <v>108</v>
      </c>
      <c r="AD9923" t="s">
        <v>26</v>
      </c>
      <c r="AE9923" t="s">
        <v>907</v>
      </c>
      <c r="AF9923" t="s">
        <v>564</v>
      </c>
      <c r="AG9923">
        <v>44312</v>
      </c>
      <c r="AH9923" t="s">
        <v>160</v>
      </c>
      <c r="AI9923" t="s">
        <v>3737</v>
      </c>
      <c r="AJ9923" t="s">
        <v>46</v>
      </c>
      <c r="AK9923" t="s">
        <v>77</v>
      </c>
      <c r="AL9923" t="s">
        <v>3738</v>
      </c>
      <c r="AM9923">
        <v>5.742</v>
      </c>
      <c r="AN9923">
        <v>3</v>
      </c>
      <c r="AO9923">
        <v>0.7</v>
      </c>
      <c r="AP9923">
        <v>-4.5936000000000003</v>
      </c>
      <c r="AQ9923">
        <f>YEAR(Table1[[#This Row],[Order Date]])</f>
        <v>2014</v>
      </c>
      <c r="AR9923" t="str">
        <f>TEXT(Table1[[#This Row],[Order Date]],"mmmm")</f>
        <v>November</v>
      </c>
      <c r="AS9923" t="str">
        <f>"Q"&amp;ROUNDUP(MONTH(Table1[[#This Row],[Order Date]])/3,0)</f>
        <v>Q4</v>
      </c>
      <c r="AT9923">
        <f>IF(Table1[[#This Row],[Sales]]=0,0,Table1[[#This Row],[Profit]]/Table1[[#This Row],[Sales]])</f>
        <v>-0.8</v>
      </c>
    </row>
    <row r="9924" spans="22:46" x14ac:dyDescent="0.3">
      <c r="V9924">
        <v>9923</v>
      </c>
      <c r="W9924" t="s">
        <v>11710</v>
      </c>
      <c r="X9924" s="1">
        <v>42861</v>
      </c>
      <c r="Y9924" s="1">
        <v>43013</v>
      </c>
      <c r="Z9924" t="s">
        <v>51</v>
      </c>
      <c r="AA9924" t="s">
        <v>2155</v>
      </c>
      <c r="AB9924" t="s">
        <v>2156</v>
      </c>
      <c r="AC9924" t="s">
        <v>25</v>
      </c>
      <c r="AD9924" t="s">
        <v>26</v>
      </c>
      <c r="AE9924" t="s">
        <v>342</v>
      </c>
      <c r="AF9924" t="s">
        <v>233</v>
      </c>
      <c r="AG9924">
        <v>60653</v>
      </c>
      <c r="AH9924" t="s">
        <v>111</v>
      </c>
      <c r="AI9924" t="s">
        <v>3856</v>
      </c>
      <c r="AJ9924" t="s">
        <v>73</v>
      </c>
      <c r="AK9924" t="s">
        <v>176</v>
      </c>
      <c r="AL9924" t="s">
        <v>3857</v>
      </c>
      <c r="AM9924">
        <v>191.96799999999999</v>
      </c>
      <c r="AN9924">
        <v>4</v>
      </c>
      <c r="AO9924">
        <v>0.2</v>
      </c>
      <c r="AP9924">
        <v>28.795200000000001</v>
      </c>
      <c r="AQ9924">
        <f>YEAR(Table1[[#This Row],[Order Date]])</f>
        <v>2017</v>
      </c>
      <c r="AR9924" t="str">
        <f>TEXT(Table1[[#This Row],[Order Date]],"mmmm")</f>
        <v>May</v>
      </c>
      <c r="AS9924" t="str">
        <f>"Q"&amp;ROUNDUP(MONTH(Table1[[#This Row],[Order Date]])/3,0)</f>
        <v>Q2</v>
      </c>
      <c r="AT9924">
        <f>IF(Table1[[#This Row],[Sales]]=0,0,Table1[[#This Row],[Profit]]/Table1[[#This Row],[Sales]])</f>
        <v>0.15000000000000002</v>
      </c>
    </row>
    <row r="9925" spans="22:46" x14ac:dyDescent="0.3">
      <c r="V9925">
        <v>9924</v>
      </c>
      <c r="W9925" t="s">
        <v>11711</v>
      </c>
      <c r="X9925" s="1">
        <v>42083</v>
      </c>
      <c r="Y9925" t="s">
        <v>2878</v>
      </c>
      <c r="Z9925" t="s">
        <v>207</v>
      </c>
      <c r="AA9925" t="s">
        <v>7311</v>
      </c>
      <c r="AB9925" t="s">
        <v>7312</v>
      </c>
      <c r="AC9925" t="s">
        <v>41</v>
      </c>
      <c r="AD9925" t="s">
        <v>26</v>
      </c>
      <c r="AE9925" t="s">
        <v>300</v>
      </c>
      <c r="AF9925" t="s">
        <v>301</v>
      </c>
      <c r="AG9925">
        <v>10035</v>
      </c>
      <c r="AH9925" t="s">
        <v>160</v>
      </c>
      <c r="AI9925" t="s">
        <v>1558</v>
      </c>
      <c r="AJ9925" t="s">
        <v>46</v>
      </c>
      <c r="AK9925" t="s">
        <v>77</v>
      </c>
      <c r="AL9925" t="s">
        <v>1559</v>
      </c>
      <c r="AM9925">
        <v>49.847999999999999</v>
      </c>
      <c r="AN9925">
        <v>3</v>
      </c>
      <c r="AO9925">
        <v>0.2</v>
      </c>
      <c r="AP9925">
        <v>16.823699999999999</v>
      </c>
      <c r="AQ9925">
        <f>YEAR(Table1[[#This Row],[Order Date]])</f>
        <v>2015</v>
      </c>
      <c r="AR9925" t="str">
        <f>TEXT(Table1[[#This Row],[Order Date]],"mmmm")</f>
        <v>March</v>
      </c>
      <c r="AS9925" t="str">
        <f>"Q"&amp;ROUNDUP(MONTH(Table1[[#This Row],[Order Date]])/3,0)</f>
        <v>Q1</v>
      </c>
      <c r="AT9925">
        <f>IF(Table1[[#This Row],[Sales]]=0,0,Table1[[#This Row],[Profit]]/Table1[[#This Row],[Sales]])</f>
        <v>0.33749999999999997</v>
      </c>
    </row>
    <row r="9926" spans="22:46" x14ac:dyDescent="0.3">
      <c r="V9926">
        <v>9925</v>
      </c>
      <c r="W9926" t="s">
        <v>11711</v>
      </c>
      <c r="X9926" s="1">
        <v>42083</v>
      </c>
      <c r="Y9926" t="s">
        <v>2878</v>
      </c>
      <c r="Z9926" t="s">
        <v>207</v>
      </c>
      <c r="AA9926" t="s">
        <v>7311</v>
      </c>
      <c r="AB9926" t="s">
        <v>7312</v>
      </c>
      <c r="AC9926" t="s">
        <v>41</v>
      </c>
      <c r="AD9926" t="s">
        <v>26</v>
      </c>
      <c r="AE9926" t="s">
        <v>300</v>
      </c>
      <c r="AF9926" t="s">
        <v>301</v>
      </c>
      <c r="AG9926">
        <v>10035</v>
      </c>
      <c r="AH9926" t="s">
        <v>160</v>
      </c>
      <c r="AI9926" t="s">
        <v>1135</v>
      </c>
      <c r="AJ9926" t="s">
        <v>46</v>
      </c>
      <c r="AK9926" t="s">
        <v>190</v>
      </c>
      <c r="AL9926" t="s">
        <v>1136</v>
      </c>
      <c r="AM9926">
        <v>23.99</v>
      </c>
      <c r="AN9926">
        <v>1</v>
      </c>
      <c r="AO9926">
        <v>0</v>
      </c>
      <c r="AP9926">
        <v>11.994999999999999</v>
      </c>
      <c r="AQ9926">
        <f>YEAR(Table1[[#This Row],[Order Date]])</f>
        <v>2015</v>
      </c>
      <c r="AR9926" t="str">
        <f>TEXT(Table1[[#This Row],[Order Date]],"mmmm")</f>
        <v>March</v>
      </c>
      <c r="AS9926" t="str">
        <f>"Q"&amp;ROUNDUP(MONTH(Table1[[#This Row],[Order Date]])/3,0)</f>
        <v>Q1</v>
      </c>
      <c r="AT9926">
        <f>IF(Table1[[#This Row],[Sales]]=0,0,Table1[[#This Row],[Profit]]/Table1[[#This Row],[Sales]])</f>
        <v>0.5</v>
      </c>
    </row>
    <row r="9927" spans="22:46" x14ac:dyDescent="0.3">
      <c r="V9927">
        <v>9926</v>
      </c>
      <c r="W9927" t="s">
        <v>11711</v>
      </c>
      <c r="X9927" s="1">
        <v>42083</v>
      </c>
      <c r="Y9927" t="s">
        <v>2878</v>
      </c>
      <c r="Z9927" t="s">
        <v>207</v>
      </c>
      <c r="AA9927" t="s">
        <v>7311</v>
      </c>
      <c r="AB9927" t="s">
        <v>7312</v>
      </c>
      <c r="AC9927" t="s">
        <v>41</v>
      </c>
      <c r="AD9927" t="s">
        <v>26</v>
      </c>
      <c r="AE9927" t="s">
        <v>300</v>
      </c>
      <c r="AF9927" t="s">
        <v>301</v>
      </c>
      <c r="AG9927">
        <v>10035</v>
      </c>
      <c r="AH9927" t="s">
        <v>160</v>
      </c>
      <c r="AI9927" t="s">
        <v>101</v>
      </c>
      <c r="AJ9927" t="s">
        <v>46</v>
      </c>
      <c r="AK9927" t="s">
        <v>77</v>
      </c>
      <c r="AL9927" t="s">
        <v>102</v>
      </c>
      <c r="AM9927">
        <v>1087.9359999999999</v>
      </c>
      <c r="AN9927">
        <v>8</v>
      </c>
      <c r="AO9927">
        <v>0.2</v>
      </c>
      <c r="AP9927">
        <v>353.57920000000001</v>
      </c>
      <c r="AQ9927">
        <f>YEAR(Table1[[#This Row],[Order Date]])</f>
        <v>2015</v>
      </c>
      <c r="AR9927" t="str">
        <f>TEXT(Table1[[#This Row],[Order Date]],"mmmm")</f>
        <v>March</v>
      </c>
      <c r="AS9927" t="str">
        <f>"Q"&amp;ROUNDUP(MONTH(Table1[[#This Row],[Order Date]])/3,0)</f>
        <v>Q1</v>
      </c>
      <c r="AT9927">
        <f>IF(Table1[[#This Row],[Sales]]=0,0,Table1[[#This Row],[Profit]]/Table1[[#This Row],[Sales]])</f>
        <v>0.32500000000000001</v>
      </c>
    </row>
    <row r="9928" spans="22:46" x14ac:dyDescent="0.3">
      <c r="V9928">
        <v>9927</v>
      </c>
      <c r="W9928" t="s">
        <v>11711</v>
      </c>
      <c r="X9928" s="1">
        <v>42083</v>
      </c>
      <c r="Y9928" t="s">
        <v>2878</v>
      </c>
      <c r="Z9928" t="s">
        <v>207</v>
      </c>
      <c r="AA9928" t="s">
        <v>7311</v>
      </c>
      <c r="AB9928" t="s">
        <v>7312</v>
      </c>
      <c r="AC9928" t="s">
        <v>41</v>
      </c>
      <c r="AD9928" t="s">
        <v>26</v>
      </c>
      <c r="AE9928" t="s">
        <v>300</v>
      </c>
      <c r="AF9928" t="s">
        <v>301</v>
      </c>
      <c r="AG9928">
        <v>10035</v>
      </c>
      <c r="AH9928" t="s">
        <v>160</v>
      </c>
      <c r="AI9928" t="s">
        <v>4262</v>
      </c>
      <c r="AJ9928" t="s">
        <v>73</v>
      </c>
      <c r="AK9928" t="s">
        <v>74</v>
      </c>
      <c r="AL9928" t="s">
        <v>4263</v>
      </c>
      <c r="AM9928">
        <v>199.98</v>
      </c>
      <c r="AN9928">
        <v>2</v>
      </c>
      <c r="AO9928">
        <v>0</v>
      </c>
      <c r="AP9928">
        <v>53.994599999999998</v>
      </c>
      <c r="AQ9928">
        <f>YEAR(Table1[[#This Row],[Order Date]])</f>
        <v>2015</v>
      </c>
      <c r="AR9928" t="str">
        <f>TEXT(Table1[[#This Row],[Order Date]],"mmmm")</f>
        <v>March</v>
      </c>
      <c r="AS9928" t="str">
        <f>"Q"&amp;ROUNDUP(MONTH(Table1[[#This Row],[Order Date]])/3,0)</f>
        <v>Q1</v>
      </c>
      <c r="AT9928">
        <f>IF(Table1[[#This Row],[Sales]]=0,0,Table1[[#This Row],[Profit]]/Table1[[#This Row],[Sales]])</f>
        <v>0.27</v>
      </c>
    </row>
    <row r="9929" spans="22:46" x14ac:dyDescent="0.3">
      <c r="V9929">
        <v>9928</v>
      </c>
      <c r="W9929" t="s">
        <v>11711</v>
      </c>
      <c r="X9929" s="1">
        <v>42083</v>
      </c>
      <c r="Y9929" t="s">
        <v>2878</v>
      </c>
      <c r="Z9929" t="s">
        <v>207</v>
      </c>
      <c r="AA9929" t="s">
        <v>7311</v>
      </c>
      <c r="AB9929" t="s">
        <v>7312</v>
      </c>
      <c r="AC9929" t="s">
        <v>41</v>
      </c>
      <c r="AD9929" t="s">
        <v>26</v>
      </c>
      <c r="AE9929" t="s">
        <v>300</v>
      </c>
      <c r="AF9929" t="s">
        <v>301</v>
      </c>
      <c r="AG9929">
        <v>10035</v>
      </c>
      <c r="AH9929" t="s">
        <v>160</v>
      </c>
      <c r="AI9929" t="s">
        <v>5502</v>
      </c>
      <c r="AJ9929" t="s">
        <v>46</v>
      </c>
      <c r="AK9929" t="s">
        <v>60</v>
      </c>
      <c r="AL9929" t="s">
        <v>5503</v>
      </c>
      <c r="AM9929">
        <v>83.92</v>
      </c>
      <c r="AN9929">
        <v>4</v>
      </c>
      <c r="AO9929">
        <v>0</v>
      </c>
      <c r="AP9929">
        <v>20.140799999999999</v>
      </c>
      <c r="AQ9929">
        <f>YEAR(Table1[[#This Row],[Order Date]])</f>
        <v>2015</v>
      </c>
      <c r="AR9929" t="str">
        <f>TEXT(Table1[[#This Row],[Order Date]],"mmmm")</f>
        <v>March</v>
      </c>
      <c r="AS9929" t="str">
        <f>"Q"&amp;ROUNDUP(MONTH(Table1[[#This Row],[Order Date]])/3,0)</f>
        <v>Q1</v>
      </c>
      <c r="AT9929">
        <f>IF(Table1[[#This Row],[Sales]]=0,0,Table1[[#This Row],[Profit]]/Table1[[#This Row],[Sales]])</f>
        <v>0.24</v>
      </c>
    </row>
    <row r="9930" spans="22:46" x14ac:dyDescent="0.3">
      <c r="V9930">
        <v>9929</v>
      </c>
      <c r="W9930" t="s">
        <v>11712</v>
      </c>
      <c r="X9930" s="1">
        <v>42617</v>
      </c>
      <c r="Y9930" s="1">
        <v>42469</v>
      </c>
      <c r="Z9930" t="s">
        <v>1450</v>
      </c>
      <c r="AA9930" t="s">
        <v>9897</v>
      </c>
      <c r="AB9930" t="s">
        <v>9898</v>
      </c>
      <c r="AC9930" t="s">
        <v>25</v>
      </c>
      <c r="AD9930" t="s">
        <v>26</v>
      </c>
      <c r="AE9930" t="s">
        <v>136</v>
      </c>
      <c r="AF9930" t="s">
        <v>43</v>
      </c>
      <c r="AG9930">
        <v>94122</v>
      </c>
      <c r="AH9930" t="s">
        <v>44</v>
      </c>
      <c r="AI9930" t="s">
        <v>391</v>
      </c>
      <c r="AJ9930" t="s">
        <v>31</v>
      </c>
      <c r="AK9930" t="s">
        <v>67</v>
      </c>
      <c r="AL9930" t="s">
        <v>392</v>
      </c>
      <c r="AM9930">
        <v>24.27</v>
      </c>
      <c r="AN9930">
        <v>3</v>
      </c>
      <c r="AO9930">
        <v>0</v>
      </c>
      <c r="AP9930">
        <v>8.7371999999999996</v>
      </c>
      <c r="AQ9930">
        <f>YEAR(Table1[[#This Row],[Order Date]])</f>
        <v>2016</v>
      </c>
      <c r="AR9930" t="str">
        <f>TEXT(Table1[[#This Row],[Order Date]],"mmmm")</f>
        <v>September</v>
      </c>
      <c r="AS9930" t="str">
        <f>"Q"&amp;ROUNDUP(MONTH(Table1[[#This Row],[Order Date]])/3,0)</f>
        <v>Q3</v>
      </c>
      <c r="AT9930">
        <f>IF(Table1[[#This Row],[Sales]]=0,0,Table1[[#This Row],[Profit]]/Table1[[#This Row],[Sales]])</f>
        <v>0.36</v>
      </c>
    </row>
    <row r="9931" spans="22:46" x14ac:dyDescent="0.3">
      <c r="V9931">
        <v>9930</v>
      </c>
      <c r="W9931" t="s">
        <v>11712</v>
      </c>
      <c r="X9931" s="1">
        <v>42617</v>
      </c>
      <c r="Y9931" s="1">
        <v>42469</v>
      </c>
      <c r="Z9931" t="s">
        <v>1450</v>
      </c>
      <c r="AA9931" t="s">
        <v>9897</v>
      </c>
      <c r="AB9931" t="s">
        <v>9898</v>
      </c>
      <c r="AC9931" t="s">
        <v>25</v>
      </c>
      <c r="AD9931" t="s">
        <v>26</v>
      </c>
      <c r="AE9931" t="s">
        <v>136</v>
      </c>
      <c r="AF9931" t="s">
        <v>43</v>
      </c>
      <c r="AG9931">
        <v>94122</v>
      </c>
      <c r="AH9931" t="s">
        <v>44</v>
      </c>
      <c r="AI9931" t="s">
        <v>5893</v>
      </c>
      <c r="AJ9931" t="s">
        <v>73</v>
      </c>
      <c r="AK9931" t="s">
        <v>1363</v>
      </c>
      <c r="AL9931" t="s">
        <v>5894</v>
      </c>
      <c r="AM9931">
        <v>2799.96</v>
      </c>
      <c r="AN9931">
        <v>5</v>
      </c>
      <c r="AO9931">
        <v>0.2</v>
      </c>
      <c r="AP9931">
        <v>944.98649999999998</v>
      </c>
      <c r="AQ9931">
        <f>YEAR(Table1[[#This Row],[Order Date]])</f>
        <v>2016</v>
      </c>
      <c r="AR9931" t="str">
        <f>TEXT(Table1[[#This Row],[Order Date]],"mmmm")</f>
        <v>September</v>
      </c>
      <c r="AS9931" t="str">
        <f>"Q"&amp;ROUNDUP(MONTH(Table1[[#This Row],[Order Date]])/3,0)</f>
        <v>Q3</v>
      </c>
      <c r="AT9931">
        <f>IF(Table1[[#This Row],[Sales]]=0,0,Table1[[#This Row],[Profit]]/Table1[[#This Row],[Sales]])</f>
        <v>0.33749999999999997</v>
      </c>
    </row>
    <row r="9932" spans="22:46" x14ac:dyDescent="0.3">
      <c r="V9932">
        <v>9931</v>
      </c>
      <c r="W9932" t="s">
        <v>11713</v>
      </c>
      <c r="X9932" s="1">
        <v>42321</v>
      </c>
      <c r="Y9932" t="s">
        <v>512</v>
      </c>
      <c r="Z9932" t="s">
        <v>51</v>
      </c>
      <c r="AA9932" t="s">
        <v>1609</v>
      </c>
      <c r="AB9932" t="s">
        <v>1610</v>
      </c>
      <c r="AC9932" t="s">
        <v>25</v>
      </c>
      <c r="AD9932" t="s">
        <v>26</v>
      </c>
      <c r="AE9932" t="s">
        <v>5489</v>
      </c>
      <c r="AF9932" t="s">
        <v>43</v>
      </c>
      <c r="AG9932">
        <v>92404</v>
      </c>
      <c r="AH9932" t="s">
        <v>44</v>
      </c>
      <c r="AI9932" t="s">
        <v>7009</v>
      </c>
      <c r="AJ9932" t="s">
        <v>46</v>
      </c>
      <c r="AK9932" t="s">
        <v>77</v>
      </c>
      <c r="AL9932" t="s">
        <v>7010</v>
      </c>
      <c r="AM9932">
        <v>9.8719999999999999</v>
      </c>
      <c r="AN9932">
        <v>2</v>
      </c>
      <c r="AO9932">
        <v>0.2</v>
      </c>
      <c r="AP9932">
        <v>3.4552</v>
      </c>
      <c r="AQ9932">
        <f>YEAR(Table1[[#This Row],[Order Date]])</f>
        <v>2015</v>
      </c>
      <c r="AR9932" t="str">
        <f>TEXT(Table1[[#This Row],[Order Date]],"mmmm")</f>
        <v>November</v>
      </c>
      <c r="AS9932" t="str">
        <f>"Q"&amp;ROUNDUP(MONTH(Table1[[#This Row],[Order Date]])/3,0)</f>
        <v>Q4</v>
      </c>
      <c r="AT9932">
        <f>IF(Table1[[#This Row],[Sales]]=0,0,Table1[[#This Row],[Profit]]/Table1[[#This Row],[Sales]])</f>
        <v>0.35000000000000003</v>
      </c>
    </row>
    <row r="9933" spans="22:46" x14ac:dyDescent="0.3">
      <c r="V9933">
        <v>9932</v>
      </c>
      <c r="W9933" t="s">
        <v>11713</v>
      </c>
      <c r="X9933" s="1">
        <v>42321</v>
      </c>
      <c r="Y9933" t="s">
        <v>512</v>
      </c>
      <c r="Z9933" t="s">
        <v>51</v>
      </c>
      <c r="AA9933" t="s">
        <v>1609</v>
      </c>
      <c r="AB9933" t="s">
        <v>1610</v>
      </c>
      <c r="AC9933" t="s">
        <v>25</v>
      </c>
      <c r="AD9933" t="s">
        <v>26</v>
      </c>
      <c r="AE9933" t="s">
        <v>5489</v>
      </c>
      <c r="AF9933" t="s">
        <v>43</v>
      </c>
      <c r="AG9933">
        <v>92404</v>
      </c>
      <c r="AH9933" t="s">
        <v>44</v>
      </c>
      <c r="AI9933" t="s">
        <v>6308</v>
      </c>
      <c r="AJ9933" t="s">
        <v>31</v>
      </c>
      <c r="AK9933" t="s">
        <v>32</v>
      </c>
      <c r="AL9933" t="s">
        <v>6309</v>
      </c>
      <c r="AM9933">
        <v>683.33199999999999</v>
      </c>
      <c r="AN9933">
        <v>4</v>
      </c>
      <c r="AO9933">
        <v>0.15</v>
      </c>
      <c r="AP9933">
        <v>-40.195999999999998</v>
      </c>
      <c r="AQ9933">
        <f>YEAR(Table1[[#This Row],[Order Date]])</f>
        <v>2015</v>
      </c>
      <c r="AR9933" t="str">
        <f>TEXT(Table1[[#This Row],[Order Date]],"mmmm")</f>
        <v>November</v>
      </c>
      <c r="AS9933" t="str">
        <f>"Q"&amp;ROUNDUP(MONTH(Table1[[#This Row],[Order Date]])/3,0)</f>
        <v>Q4</v>
      </c>
      <c r="AT9933">
        <f>IF(Table1[[#This Row],[Sales]]=0,0,Table1[[#This Row],[Profit]]/Table1[[#This Row],[Sales]])</f>
        <v>-5.8823529411764705E-2</v>
      </c>
    </row>
    <row r="9934" spans="22:46" x14ac:dyDescent="0.3">
      <c r="V9934">
        <v>9933</v>
      </c>
      <c r="W9934" t="s">
        <v>11713</v>
      </c>
      <c r="X9934" s="1">
        <v>42321</v>
      </c>
      <c r="Y9934" t="s">
        <v>512</v>
      </c>
      <c r="Z9934" t="s">
        <v>51</v>
      </c>
      <c r="AA9934" t="s">
        <v>1609</v>
      </c>
      <c r="AB9934" t="s">
        <v>1610</v>
      </c>
      <c r="AC9934" t="s">
        <v>25</v>
      </c>
      <c r="AD9934" t="s">
        <v>26</v>
      </c>
      <c r="AE9934" t="s">
        <v>5489</v>
      </c>
      <c r="AF9934" t="s">
        <v>43</v>
      </c>
      <c r="AG9934">
        <v>92404</v>
      </c>
      <c r="AH9934" t="s">
        <v>44</v>
      </c>
      <c r="AI9934" t="s">
        <v>7293</v>
      </c>
      <c r="AJ9934" t="s">
        <v>46</v>
      </c>
      <c r="AK9934" t="s">
        <v>94</v>
      </c>
      <c r="AL9934" t="s">
        <v>7294</v>
      </c>
      <c r="AM9934">
        <v>29.96</v>
      </c>
      <c r="AN9934">
        <v>7</v>
      </c>
      <c r="AO9934">
        <v>0</v>
      </c>
      <c r="AP9934">
        <v>13.481999999999999</v>
      </c>
      <c r="AQ9934">
        <f>YEAR(Table1[[#This Row],[Order Date]])</f>
        <v>2015</v>
      </c>
      <c r="AR9934" t="str">
        <f>TEXT(Table1[[#This Row],[Order Date]],"mmmm")</f>
        <v>November</v>
      </c>
      <c r="AS9934" t="str">
        <f>"Q"&amp;ROUNDUP(MONTH(Table1[[#This Row],[Order Date]])/3,0)</f>
        <v>Q4</v>
      </c>
      <c r="AT9934">
        <f>IF(Table1[[#This Row],[Sales]]=0,0,Table1[[#This Row],[Profit]]/Table1[[#This Row],[Sales]])</f>
        <v>0.44999999999999996</v>
      </c>
    </row>
    <row r="9935" spans="22:46" x14ac:dyDescent="0.3">
      <c r="V9935">
        <v>9934</v>
      </c>
      <c r="W9935" t="s">
        <v>11714</v>
      </c>
      <c r="X9935" s="1">
        <v>41831</v>
      </c>
      <c r="Y9935" t="s">
        <v>5762</v>
      </c>
      <c r="Z9935" t="s">
        <v>207</v>
      </c>
      <c r="AA9935" t="s">
        <v>4941</v>
      </c>
      <c r="AB9935" t="s">
        <v>4942</v>
      </c>
      <c r="AC9935" t="s">
        <v>25</v>
      </c>
      <c r="AD9935" t="s">
        <v>26</v>
      </c>
      <c r="AE9935" t="s">
        <v>4461</v>
      </c>
      <c r="AF9935" t="s">
        <v>301</v>
      </c>
      <c r="AG9935">
        <v>14304</v>
      </c>
      <c r="AH9935" t="s">
        <v>160</v>
      </c>
      <c r="AI9935" t="s">
        <v>7159</v>
      </c>
      <c r="AJ9935" t="s">
        <v>73</v>
      </c>
      <c r="AK9935" t="s">
        <v>74</v>
      </c>
      <c r="AL9935" t="s">
        <v>7160</v>
      </c>
      <c r="AM9935">
        <v>164.85</v>
      </c>
      <c r="AN9935">
        <v>3</v>
      </c>
      <c r="AO9935">
        <v>0</v>
      </c>
      <c r="AP9935">
        <v>47.8065</v>
      </c>
      <c r="AQ9935">
        <f>YEAR(Table1[[#This Row],[Order Date]])</f>
        <v>2014</v>
      </c>
      <c r="AR9935" t="str">
        <f>TEXT(Table1[[#This Row],[Order Date]],"mmmm")</f>
        <v>July</v>
      </c>
      <c r="AS9935" t="str">
        <f>"Q"&amp;ROUNDUP(MONTH(Table1[[#This Row],[Order Date]])/3,0)</f>
        <v>Q3</v>
      </c>
      <c r="AT9935">
        <f>IF(Table1[[#This Row],[Sales]]=0,0,Table1[[#This Row],[Profit]]/Table1[[#This Row],[Sales]])</f>
        <v>0.29000000000000004</v>
      </c>
    </row>
    <row r="9936" spans="22:46" x14ac:dyDescent="0.3">
      <c r="V9936">
        <v>9935</v>
      </c>
      <c r="W9936" t="s">
        <v>11715</v>
      </c>
      <c r="X9936" s="1">
        <v>42467</v>
      </c>
      <c r="Y9936" s="1">
        <v>42708</v>
      </c>
      <c r="Z9936" t="s">
        <v>51</v>
      </c>
      <c r="AA9936" t="s">
        <v>2262</v>
      </c>
      <c r="AB9936" t="s">
        <v>2263</v>
      </c>
      <c r="AC9936" t="s">
        <v>25</v>
      </c>
      <c r="AD9936" t="s">
        <v>26</v>
      </c>
      <c r="AE9936" t="s">
        <v>158</v>
      </c>
      <c r="AF9936" t="s">
        <v>159</v>
      </c>
      <c r="AG9936">
        <v>19120</v>
      </c>
      <c r="AH9936" t="s">
        <v>160</v>
      </c>
      <c r="AI9936" t="s">
        <v>9958</v>
      </c>
      <c r="AJ9936" t="s">
        <v>46</v>
      </c>
      <c r="AK9936" t="s">
        <v>80</v>
      </c>
      <c r="AL9936" t="s">
        <v>9959</v>
      </c>
      <c r="AM9936">
        <v>33.527999999999999</v>
      </c>
      <c r="AN9936">
        <v>3</v>
      </c>
      <c r="AO9936">
        <v>0.2</v>
      </c>
      <c r="AP9936">
        <v>2.5146000000000002</v>
      </c>
      <c r="AQ9936">
        <f>YEAR(Table1[[#This Row],[Order Date]])</f>
        <v>2016</v>
      </c>
      <c r="AR9936" t="str">
        <f>TEXT(Table1[[#This Row],[Order Date]],"mmmm")</f>
        <v>April</v>
      </c>
      <c r="AS9936" t="str">
        <f>"Q"&amp;ROUNDUP(MONTH(Table1[[#This Row],[Order Date]])/3,0)</f>
        <v>Q2</v>
      </c>
      <c r="AT9936">
        <f>IF(Table1[[#This Row],[Sales]]=0,0,Table1[[#This Row],[Profit]]/Table1[[#This Row],[Sales]])</f>
        <v>7.5000000000000011E-2</v>
      </c>
    </row>
    <row r="9937" spans="22:46" x14ac:dyDescent="0.3">
      <c r="V9937">
        <v>9936</v>
      </c>
      <c r="W9937" t="s">
        <v>11715</v>
      </c>
      <c r="X9937" s="1">
        <v>42467</v>
      </c>
      <c r="Y9937" s="1">
        <v>42708</v>
      </c>
      <c r="Z9937" t="s">
        <v>51</v>
      </c>
      <c r="AA9937" t="s">
        <v>2262</v>
      </c>
      <c r="AB9937" t="s">
        <v>2263</v>
      </c>
      <c r="AC9937" t="s">
        <v>25</v>
      </c>
      <c r="AD9937" t="s">
        <v>26</v>
      </c>
      <c r="AE9937" t="s">
        <v>158</v>
      </c>
      <c r="AF9937" t="s">
        <v>159</v>
      </c>
      <c r="AG9937">
        <v>19120</v>
      </c>
      <c r="AH9937" t="s">
        <v>160</v>
      </c>
      <c r="AI9937" t="s">
        <v>11716</v>
      </c>
      <c r="AJ9937" t="s">
        <v>46</v>
      </c>
      <c r="AK9937" t="s">
        <v>60</v>
      </c>
      <c r="AL9937" t="s">
        <v>11717</v>
      </c>
      <c r="AM9937">
        <v>36.744</v>
      </c>
      <c r="AN9937">
        <v>3</v>
      </c>
      <c r="AO9937">
        <v>0.2</v>
      </c>
      <c r="AP9937">
        <v>3.6743999999999999</v>
      </c>
      <c r="AQ9937">
        <f>YEAR(Table1[[#This Row],[Order Date]])</f>
        <v>2016</v>
      </c>
      <c r="AR9937" t="str">
        <f>TEXT(Table1[[#This Row],[Order Date]],"mmmm")</f>
        <v>April</v>
      </c>
      <c r="AS9937" t="str">
        <f>"Q"&amp;ROUNDUP(MONTH(Table1[[#This Row],[Order Date]])/3,0)</f>
        <v>Q2</v>
      </c>
      <c r="AT9937">
        <f>IF(Table1[[#This Row],[Sales]]=0,0,Table1[[#This Row],[Profit]]/Table1[[#This Row],[Sales]])</f>
        <v>9.9999999999999992E-2</v>
      </c>
    </row>
    <row r="9938" spans="22:46" x14ac:dyDescent="0.3">
      <c r="V9938">
        <v>9937</v>
      </c>
      <c r="W9938" t="s">
        <v>11718</v>
      </c>
      <c r="X9938" s="1">
        <v>42910</v>
      </c>
      <c r="Y9938" t="s">
        <v>1632</v>
      </c>
      <c r="Z9938" t="s">
        <v>51</v>
      </c>
      <c r="AA9938" t="s">
        <v>6218</v>
      </c>
      <c r="AB9938" t="s">
        <v>6219</v>
      </c>
      <c r="AC9938" t="s">
        <v>25</v>
      </c>
      <c r="AD9938" t="s">
        <v>26</v>
      </c>
      <c r="AE9938" t="s">
        <v>8044</v>
      </c>
      <c r="AF9938" t="s">
        <v>1572</v>
      </c>
      <c r="AG9938">
        <v>2920</v>
      </c>
      <c r="AH9938" t="s">
        <v>160</v>
      </c>
      <c r="AI9938" t="s">
        <v>695</v>
      </c>
      <c r="AJ9938" t="s">
        <v>46</v>
      </c>
      <c r="AK9938" t="s">
        <v>77</v>
      </c>
      <c r="AL9938" t="s">
        <v>696</v>
      </c>
      <c r="AM9938">
        <v>102.93</v>
      </c>
      <c r="AN9938">
        <v>3</v>
      </c>
      <c r="AO9938">
        <v>0</v>
      </c>
      <c r="AP9938">
        <v>48.377099999999999</v>
      </c>
      <c r="AQ9938">
        <f>YEAR(Table1[[#This Row],[Order Date]])</f>
        <v>2017</v>
      </c>
      <c r="AR9938" t="str">
        <f>TEXT(Table1[[#This Row],[Order Date]],"mmmm")</f>
        <v>June</v>
      </c>
      <c r="AS9938" t="str">
        <f>"Q"&amp;ROUNDUP(MONTH(Table1[[#This Row],[Order Date]])/3,0)</f>
        <v>Q2</v>
      </c>
      <c r="AT9938">
        <f>IF(Table1[[#This Row],[Sales]]=0,0,Table1[[#This Row],[Profit]]/Table1[[#This Row],[Sales]])</f>
        <v>0.47</v>
      </c>
    </row>
    <row r="9939" spans="22:46" x14ac:dyDescent="0.3">
      <c r="V9939">
        <v>9938</v>
      </c>
      <c r="W9939" t="s">
        <v>11719</v>
      </c>
      <c r="X9939" s="1">
        <v>42524</v>
      </c>
      <c r="Y9939" s="1">
        <v>42527</v>
      </c>
      <c r="Z9939" t="s">
        <v>22</v>
      </c>
      <c r="AA9939" t="s">
        <v>2711</v>
      </c>
      <c r="AB9939" t="s">
        <v>2712</v>
      </c>
      <c r="AC9939" t="s">
        <v>41</v>
      </c>
      <c r="AD9939" t="s">
        <v>26</v>
      </c>
      <c r="AE9939" t="s">
        <v>42</v>
      </c>
      <c r="AF9939" t="s">
        <v>43</v>
      </c>
      <c r="AG9939">
        <v>90049</v>
      </c>
      <c r="AH9939" t="s">
        <v>44</v>
      </c>
      <c r="AI9939" t="s">
        <v>4286</v>
      </c>
      <c r="AJ9939" t="s">
        <v>31</v>
      </c>
      <c r="AK9939" t="s">
        <v>57</v>
      </c>
      <c r="AL9939" t="s">
        <v>4287</v>
      </c>
      <c r="AM9939">
        <v>71.087999999999994</v>
      </c>
      <c r="AN9939">
        <v>2</v>
      </c>
      <c r="AO9939">
        <v>0.2</v>
      </c>
      <c r="AP9939">
        <v>-1.7771999999999999</v>
      </c>
      <c r="AQ9939">
        <f>YEAR(Table1[[#This Row],[Order Date]])</f>
        <v>2016</v>
      </c>
      <c r="AR9939" t="str">
        <f>TEXT(Table1[[#This Row],[Order Date]],"mmmm")</f>
        <v>June</v>
      </c>
      <c r="AS9939" t="str">
        <f>"Q"&amp;ROUNDUP(MONTH(Table1[[#This Row],[Order Date]])/3,0)</f>
        <v>Q2</v>
      </c>
      <c r="AT9939">
        <f>IF(Table1[[#This Row],[Sales]]=0,0,Table1[[#This Row],[Profit]]/Table1[[#This Row],[Sales]])</f>
        <v>-2.5000000000000001E-2</v>
      </c>
    </row>
    <row r="9940" spans="22:46" x14ac:dyDescent="0.3">
      <c r="V9940">
        <v>9939</v>
      </c>
      <c r="W9940" t="s">
        <v>11720</v>
      </c>
      <c r="X9940" s="1">
        <v>42716</v>
      </c>
      <c r="Y9940" t="s">
        <v>297</v>
      </c>
      <c r="Z9940" t="s">
        <v>51</v>
      </c>
      <c r="AA9940" t="s">
        <v>3506</v>
      </c>
      <c r="AB9940" t="s">
        <v>3507</v>
      </c>
      <c r="AC9940" t="s">
        <v>41</v>
      </c>
      <c r="AD9940" t="s">
        <v>26</v>
      </c>
      <c r="AE9940" t="s">
        <v>300</v>
      </c>
      <c r="AF9940" t="s">
        <v>301</v>
      </c>
      <c r="AG9940">
        <v>10009</v>
      </c>
      <c r="AH9940" t="s">
        <v>160</v>
      </c>
      <c r="AI9940" t="s">
        <v>1933</v>
      </c>
      <c r="AJ9940" t="s">
        <v>31</v>
      </c>
      <c r="AK9940" t="s">
        <v>67</v>
      </c>
      <c r="AL9940" t="s">
        <v>8911</v>
      </c>
      <c r="AM9940">
        <v>60.35</v>
      </c>
      <c r="AN9940">
        <v>5</v>
      </c>
      <c r="AO9940">
        <v>0</v>
      </c>
      <c r="AP9940">
        <v>19.915500000000002</v>
      </c>
      <c r="AQ9940">
        <f>YEAR(Table1[[#This Row],[Order Date]])</f>
        <v>2016</v>
      </c>
      <c r="AR9940" t="str">
        <f>TEXT(Table1[[#This Row],[Order Date]],"mmmm")</f>
        <v>December</v>
      </c>
      <c r="AS9940" t="str">
        <f>"Q"&amp;ROUNDUP(MONTH(Table1[[#This Row],[Order Date]])/3,0)</f>
        <v>Q4</v>
      </c>
      <c r="AT9940">
        <f>IF(Table1[[#This Row],[Sales]]=0,0,Table1[[#This Row],[Profit]]/Table1[[#This Row],[Sales]])</f>
        <v>0.33</v>
      </c>
    </row>
    <row r="9941" spans="22:46" x14ac:dyDescent="0.3">
      <c r="V9941">
        <v>9940</v>
      </c>
      <c r="W9941" t="s">
        <v>11720</v>
      </c>
      <c r="X9941" s="1">
        <v>42716</v>
      </c>
      <c r="Y9941" t="s">
        <v>297</v>
      </c>
      <c r="Z9941" t="s">
        <v>51</v>
      </c>
      <c r="AA9941" t="s">
        <v>3506</v>
      </c>
      <c r="AB9941" t="s">
        <v>3507</v>
      </c>
      <c r="AC9941" t="s">
        <v>41</v>
      </c>
      <c r="AD9941" t="s">
        <v>26</v>
      </c>
      <c r="AE9941" t="s">
        <v>300</v>
      </c>
      <c r="AF9941" t="s">
        <v>301</v>
      </c>
      <c r="AG9941">
        <v>10009</v>
      </c>
      <c r="AH9941" t="s">
        <v>160</v>
      </c>
      <c r="AI9941" t="s">
        <v>5827</v>
      </c>
      <c r="AJ9941" t="s">
        <v>46</v>
      </c>
      <c r="AK9941" t="s">
        <v>651</v>
      </c>
      <c r="AL9941" t="s">
        <v>5828</v>
      </c>
      <c r="AM9941">
        <v>35.520000000000003</v>
      </c>
      <c r="AN9941">
        <v>4</v>
      </c>
      <c r="AO9941">
        <v>0</v>
      </c>
      <c r="AP9941">
        <v>9.9456000000000007</v>
      </c>
      <c r="AQ9941">
        <f>YEAR(Table1[[#This Row],[Order Date]])</f>
        <v>2016</v>
      </c>
      <c r="AR9941" t="str">
        <f>TEXT(Table1[[#This Row],[Order Date]],"mmmm")</f>
        <v>December</v>
      </c>
      <c r="AS9941" t="str">
        <f>"Q"&amp;ROUNDUP(MONTH(Table1[[#This Row],[Order Date]])/3,0)</f>
        <v>Q4</v>
      </c>
      <c r="AT9941">
        <f>IF(Table1[[#This Row],[Sales]]=0,0,Table1[[#This Row],[Profit]]/Table1[[#This Row],[Sales]])</f>
        <v>0.27999999999999997</v>
      </c>
    </row>
    <row r="9942" spans="22:46" x14ac:dyDescent="0.3">
      <c r="V9942">
        <v>9941</v>
      </c>
      <c r="W9942" t="s">
        <v>11720</v>
      </c>
      <c r="X9942" s="1">
        <v>42716</v>
      </c>
      <c r="Y9942" t="s">
        <v>297</v>
      </c>
      <c r="Z9942" t="s">
        <v>51</v>
      </c>
      <c r="AA9942" t="s">
        <v>3506</v>
      </c>
      <c r="AB9942" t="s">
        <v>3507</v>
      </c>
      <c r="AC9942" t="s">
        <v>41</v>
      </c>
      <c r="AD9942" t="s">
        <v>26</v>
      </c>
      <c r="AE9942" t="s">
        <v>300</v>
      </c>
      <c r="AF9942" t="s">
        <v>301</v>
      </c>
      <c r="AG9942">
        <v>10009</v>
      </c>
      <c r="AH9942" t="s">
        <v>160</v>
      </c>
      <c r="AI9942" t="s">
        <v>3950</v>
      </c>
      <c r="AJ9942" t="s">
        <v>46</v>
      </c>
      <c r="AK9942" t="s">
        <v>70</v>
      </c>
      <c r="AL9942" t="s">
        <v>3951</v>
      </c>
      <c r="AM9942">
        <v>11.2</v>
      </c>
      <c r="AN9942">
        <v>7</v>
      </c>
      <c r="AO9942">
        <v>0</v>
      </c>
      <c r="AP9942">
        <v>4.8159999999999998</v>
      </c>
      <c r="AQ9942">
        <f>YEAR(Table1[[#This Row],[Order Date]])</f>
        <v>2016</v>
      </c>
      <c r="AR9942" t="str">
        <f>TEXT(Table1[[#This Row],[Order Date]],"mmmm")</f>
        <v>December</v>
      </c>
      <c r="AS9942" t="str">
        <f>"Q"&amp;ROUNDUP(MONTH(Table1[[#This Row],[Order Date]])/3,0)</f>
        <v>Q4</v>
      </c>
      <c r="AT9942">
        <f>IF(Table1[[#This Row],[Sales]]=0,0,Table1[[#This Row],[Profit]]/Table1[[#This Row],[Sales]])</f>
        <v>0.43</v>
      </c>
    </row>
    <row r="9943" spans="22:46" x14ac:dyDescent="0.3">
      <c r="V9943">
        <v>9942</v>
      </c>
      <c r="W9943" t="s">
        <v>11721</v>
      </c>
      <c r="X9943" s="1">
        <v>43063</v>
      </c>
      <c r="Y9943" t="s">
        <v>3067</v>
      </c>
      <c r="Z9943" t="s">
        <v>51</v>
      </c>
      <c r="AA9943" t="s">
        <v>2385</v>
      </c>
      <c r="AB9943" t="s">
        <v>2386</v>
      </c>
      <c r="AC9943" t="s">
        <v>25</v>
      </c>
      <c r="AD9943" t="s">
        <v>26</v>
      </c>
      <c r="AE9943" t="s">
        <v>136</v>
      </c>
      <c r="AF9943" t="s">
        <v>43</v>
      </c>
      <c r="AG9943">
        <v>94122</v>
      </c>
      <c r="AH9943" t="s">
        <v>44</v>
      </c>
      <c r="AI9943" t="s">
        <v>1778</v>
      </c>
      <c r="AJ9943" t="s">
        <v>73</v>
      </c>
      <c r="AK9943" t="s">
        <v>176</v>
      </c>
      <c r="AL9943" t="s">
        <v>1779</v>
      </c>
      <c r="AM9943">
        <v>223.58</v>
      </c>
      <c r="AN9943">
        <v>14</v>
      </c>
      <c r="AO9943">
        <v>0</v>
      </c>
      <c r="AP9943">
        <v>87.196200000000005</v>
      </c>
      <c r="AQ9943">
        <f>YEAR(Table1[[#This Row],[Order Date]])</f>
        <v>2017</v>
      </c>
      <c r="AR9943" t="str">
        <f>TEXT(Table1[[#This Row],[Order Date]],"mmmm")</f>
        <v>November</v>
      </c>
      <c r="AS9943" t="str">
        <f>"Q"&amp;ROUNDUP(MONTH(Table1[[#This Row],[Order Date]])/3,0)</f>
        <v>Q4</v>
      </c>
      <c r="AT9943">
        <f>IF(Table1[[#This Row],[Sales]]=0,0,Table1[[#This Row],[Profit]]/Table1[[#This Row],[Sales]])</f>
        <v>0.39</v>
      </c>
    </row>
    <row r="9944" spans="22:46" x14ac:dyDescent="0.3">
      <c r="V9944">
        <v>9943</v>
      </c>
      <c r="W9944" t="s">
        <v>11722</v>
      </c>
      <c r="X9944" s="1">
        <v>42001</v>
      </c>
      <c r="Y9944" s="1">
        <v>42064</v>
      </c>
      <c r="Z9944" t="s">
        <v>51</v>
      </c>
      <c r="AA9944" t="s">
        <v>1921</v>
      </c>
      <c r="AB9944" t="s">
        <v>1922</v>
      </c>
      <c r="AC9944" t="s">
        <v>25</v>
      </c>
      <c r="AD9944" t="s">
        <v>26</v>
      </c>
      <c r="AE9944" t="s">
        <v>2123</v>
      </c>
      <c r="AF9944" t="s">
        <v>43</v>
      </c>
      <c r="AG9944">
        <v>92804</v>
      </c>
      <c r="AH9944" t="s">
        <v>44</v>
      </c>
      <c r="AI9944" t="s">
        <v>6683</v>
      </c>
      <c r="AJ9944" t="s">
        <v>46</v>
      </c>
      <c r="AK9944" t="s">
        <v>60</v>
      </c>
      <c r="AL9944" t="s">
        <v>6684</v>
      </c>
      <c r="AM9944">
        <v>998.82</v>
      </c>
      <c r="AN9944">
        <v>9</v>
      </c>
      <c r="AO9944">
        <v>0</v>
      </c>
      <c r="AP9944">
        <v>29.964600000000001</v>
      </c>
      <c r="AQ9944">
        <f>YEAR(Table1[[#This Row],[Order Date]])</f>
        <v>2014</v>
      </c>
      <c r="AR9944" t="str">
        <f>TEXT(Table1[[#This Row],[Order Date]],"mmmm")</f>
        <v>December</v>
      </c>
      <c r="AS9944" t="str">
        <f>"Q"&amp;ROUNDUP(MONTH(Table1[[#This Row],[Order Date]])/3,0)</f>
        <v>Q4</v>
      </c>
      <c r="AT9944">
        <f>IF(Table1[[#This Row],[Sales]]=0,0,Table1[[#This Row],[Profit]]/Table1[[#This Row],[Sales]])</f>
        <v>0.03</v>
      </c>
    </row>
    <row r="9945" spans="22:46" x14ac:dyDescent="0.3">
      <c r="V9945">
        <v>9944</v>
      </c>
      <c r="W9945" t="s">
        <v>11722</v>
      </c>
      <c r="X9945" s="1">
        <v>42001</v>
      </c>
      <c r="Y9945" s="1">
        <v>42064</v>
      </c>
      <c r="Z9945" t="s">
        <v>51</v>
      </c>
      <c r="AA9945" t="s">
        <v>1921</v>
      </c>
      <c r="AB9945" t="s">
        <v>1922</v>
      </c>
      <c r="AC9945" t="s">
        <v>25</v>
      </c>
      <c r="AD9945" t="s">
        <v>26</v>
      </c>
      <c r="AE9945" t="s">
        <v>2123</v>
      </c>
      <c r="AF9945" t="s">
        <v>43</v>
      </c>
      <c r="AG9945">
        <v>92804</v>
      </c>
      <c r="AH9945" t="s">
        <v>44</v>
      </c>
      <c r="AI9945" t="s">
        <v>2999</v>
      </c>
      <c r="AJ9945" t="s">
        <v>46</v>
      </c>
      <c r="AK9945" t="s">
        <v>651</v>
      </c>
      <c r="AL9945" t="s">
        <v>3000</v>
      </c>
      <c r="AM9945">
        <v>51.15</v>
      </c>
      <c r="AN9945">
        <v>5</v>
      </c>
      <c r="AO9945">
        <v>0</v>
      </c>
      <c r="AP9945">
        <v>13.298999999999999</v>
      </c>
      <c r="AQ9945">
        <f>YEAR(Table1[[#This Row],[Order Date]])</f>
        <v>2014</v>
      </c>
      <c r="AR9945" t="str">
        <f>TEXT(Table1[[#This Row],[Order Date]],"mmmm")</f>
        <v>December</v>
      </c>
      <c r="AS9945" t="str">
        <f>"Q"&amp;ROUNDUP(MONTH(Table1[[#This Row],[Order Date]])/3,0)</f>
        <v>Q4</v>
      </c>
      <c r="AT9945">
        <f>IF(Table1[[#This Row],[Sales]]=0,0,Table1[[#This Row],[Profit]]/Table1[[#This Row],[Sales]])</f>
        <v>0.26</v>
      </c>
    </row>
    <row r="9946" spans="22:46" x14ac:dyDescent="0.3">
      <c r="V9946">
        <v>9945</v>
      </c>
      <c r="W9946" t="s">
        <v>11723</v>
      </c>
      <c r="X9946" s="1">
        <v>42106</v>
      </c>
      <c r="Y9946" t="s">
        <v>6588</v>
      </c>
      <c r="Z9946" t="s">
        <v>22</v>
      </c>
      <c r="AA9946" t="s">
        <v>3495</v>
      </c>
      <c r="AB9946" t="s">
        <v>3496</v>
      </c>
      <c r="AC9946" t="s">
        <v>108</v>
      </c>
      <c r="AD9946" t="s">
        <v>26</v>
      </c>
      <c r="AE9946" t="s">
        <v>99</v>
      </c>
      <c r="AF9946" t="s">
        <v>100</v>
      </c>
      <c r="AG9946">
        <v>98103</v>
      </c>
      <c r="AH9946" t="s">
        <v>44</v>
      </c>
      <c r="AI9946" t="s">
        <v>4604</v>
      </c>
      <c r="AJ9946" t="s">
        <v>46</v>
      </c>
      <c r="AK9946" t="s">
        <v>60</v>
      </c>
      <c r="AL9946" t="s">
        <v>4605</v>
      </c>
      <c r="AM9946">
        <v>40.74</v>
      </c>
      <c r="AN9946">
        <v>3</v>
      </c>
      <c r="AO9946">
        <v>0</v>
      </c>
      <c r="AP9946">
        <v>0.40739999999999998</v>
      </c>
      <c r="AQ9946">
        <f>YEAR(Table1[[#This Row],[Order Date]])</f>
        <v>2015</v>
      </c>
      <c r="AR9946" t="str">
        <f>TEXT(Table1[[#This Row],[Order Date]],"mmmm")</f>
        <v>April</v>
      </c>
      <c r="AS9946" t="str">
        <f>"Q"&amp;ROUNDUP(MONTH(Table1[[#This Row],[Order Date]])/3,0)</f>
        <v>Q2</v>
      </c>
      <c r="AT9946">
        <f>IF(Table1[[#This Row],[Sales]]=0,0,Table1[[#This Row],[Profit]]/Table1[[#This Row],[Sales]])</f>
        <v>9.9999999999999985E-3</v>
      </c>
    </row>
    <row r="9947" spans="22:46" x14ac:dyDescent="0.3">
      <c r="V9947">
        <v>9946</v>
      </c>
      <c r="W9947" t="s">
        <v>11724</v>
      </c>
      <c r="X9947" s="1">
        <v>41700</v>
      </c>
      <c r="Y9947" s="1">
        <v>41793</v>
      </c>
      <c r="Z9947" t="s">
        <v>51</v>
      </c>
      <c r="AA9947" t="s">
        <v>4419</v>
      </c>
      <c r="AB9947" t="s">
        <v>4420</v>
      </c>
      <c r="AC9947" t="s">
        <v>41</v>
      </c>
      <c r="AD9947" t="s">
        <v>26</v>
      </c>
      <c r="AE9947" t="s">
        <v>158</v>
      </c>
      <c r="AF9947" t="s">
        <v>159</v>
      </c>
      <c r="AG9947">
        <v>19120</v>
      </c>
      <c r="AH9947" t="s">
        <v>160</v>
      </c>
      <c r="AI9947" t="s">
        <v>6780</v>
      </c>
      <c r="AJ9947" t="s">
        <v>46</v>
      </c>
      <c r="AK9947" t="s">
        <v>94</v>
      </c>
      <c r="AL9947" t="s">
        <v>6781</v>
      </c>
      <c r="AM9947">
        <v>3.4239999999999999</v>
      </c>
      <c r="AN9947">
        <v>1</v>
      </c>
      <c r="AO9947">
        <v>0.2</v>
      </c>
      <c r="AP9947">
        <v>1.07</v>
      </c>
      <c r="AQ9947">
        <f>YEAR(Table1[[#This Row],[Order Date]])</f>
        <v>2014</v>
      </c>
      <c r="AR9947" t="str">
        <f>TEXT(Table1[[#This Row],[Order Date]],"mmmm")</f>
        <v>March</v>
      </c>
      <c r="AS9947" t="str">
        <f>"Q"&amp;ROUNDUP(MONTH(Table1[[#This Row],[Order Date]])/3,0)</f>
        <v>Q1</v>
      </c>
      <c r="AT9947">
        <f>IF(Table1[[#This Row],[Sales]]=0,0,Table1[[#This Row],[Profit]]/Table1[[#This Row],[Sales]])</f>
        <v>0.3125</v>
      </c>
    </row>
    <row r="9948" spans="22:46" x14ac:dyDescent="0.3">
      <c r="V9948">
        <v>9947</v>
      </c>
      <c r="W9948" t="s">
        <v>11724</v>
      </c>
      <c r="X9948" s="1">
        <v>41700</v>
      </c>
      <c r="Y9948" s="1">
        <v>41793</v>
      </c>
      <c r="Z9948" t="s">
        <v>51</v>
      </c>
      <c r="AA9948" t="s">
        <v>4419</v>
      </c>
      <c r="AB9948" t="s">
        <v>4420</v>
      </c>
      <c r="AC9948" t="s">
        <v>41</v>
      </c>
      <c r="AD9948" t="s">
        <v>26</v>
      </c>
      <c r="AE9948" t="s">
        <v>158</v>
      </c>
      <c r="AF9948" t="s">
        <v>159</v>
      </c>
      <c r="AG9948">
        <v>19120</v>
      </c>
      <c r="AH9948" t="s">
        <v>160</v>
      </c>
      <c r="AI9948" t="s">
        <v>3201</v>
      </c>
      <c r="AJ9948" t="s">
        <v>73</v>
      </c>
      <c r="AK9948" t="s">
        <v>176</v>
      </c>
      <c r="AL9948" t="s">
        <v>3202</v>
      </c>
      <c r="AM9948">
        <v>151.19999999999999</v>
      </c>
      <c r="AN9948">
        <v>3</v>
      </c>
      <c r="AO9948">
        <v>0.2</v>
      </c>
      <c r="AP9948">
        <v>32.130000000000003</v>
      </c>
      <c r="AQ9948">
        <f>YEAR(Table1[[#This Row],[Order Date]])</f>
        <v>2014</v>
      </c>
      <c r="AR9948" t="str">
        <f>TEXT(Table1[[#This Row],[Order Date]],"mmmm")</f>
        <v>March</v>
      </c>
      <c r="AS9948" t="str">
        <f>"Q"&amp;ROUNDUP(MONTH(Table1[[#This Row],[Order Date]])/3,0)</f>
        <v>Q1</v>
      </c>
      <c r="AT9948">
        <f>IF(Table1[[#This Row],[Sales]]=0,0,Table1[[#This Row],[Profit]]/Table1[[#This Row],[Sales]])</f>
        <v>0.21250000000000002</v>
      </c>
    </row>
    <row r="9949" spans="22:46" x14ac:dyDescent="0.3">
      <c r="V9949">
        <v>9948</v>
      </c>
      <c r="W9949" t="s">
        <v>11725</v>
      </c>
      <c r="X9949" s="1">
        <v>42887</v>
      </c>
      <c r="Y9949" s="1">
        <v>42800</v>
      </c>
      <c r="Z9949" t="s">
        <v>22</v>
      </c>
      <c r="AA9949" t="s">
        <v>2831</v>
      </c>
      <c r="AB9949" t="s">
        <v>2832</v>
      </c>
      <c r="AC9949" t="s">
        <v>41</v>
      </c>
      <c r="AD9949" t="s">
        <v>26</v>
      </c>
      <c r="AE9949" t="s">
        <v>4914</v>
      </c>
      <c r="AF9949" t="s">
        <v>287</v>
      </c>
      <c r="AG9949">
        <v>46203</v>
      </c>
      <c r="AH9949" t="s">
        <v>111</v>
      </c>
      <c r="AI9949" t="s">
        <v>2748</v>
      </c>
      <c r="AJ9949" t="s">
        <v>31</v>
      </c>
      <c r="AK9949" t="s">
        <v>35</v>
      </c>
      <c r="AL9949" t="s">
        <v>2749</v>
      </c>
      <c r="AM9949">
        <v>1925.88</v>
      </c>
      <c r="AN9949">
        <v>6</v>
      </c>
      <c r="AO9949">
        <v>0</v>
      </c>
      <c r="AP9949">
        <v>539.24639999999999</v>
      </c>
      <c r="AQ9949">
        <f>YEAR(Table1[[#This Row],[Order Date]])</f>
        <v>2017</v>
      </c>
      <c r="AR9949" t="str">
        <f>TEXT(Table1[[#This Row],[Order Date]],"mmmm")</f>
        <v>June</v>
      </c>
      <c r="AS9949" t="str">
        <f>"Q"&amp;ROUNDUP(MONTH(Table1[[#This Row],[Order Date]])/3,0)</f>
        <v>Q2</v>
      </c>
      <c r="AT9949">
        <f>IF(Table1[[#This Row],[Sales]]=0,0,Table1[[#This Row],[Profit]]/Table1[[#This Row],[Sales]])</f>
        <v>0.27999999999999997</v>
      </c>
    </row>
    <row r="9950" spans="22:46" x14ac:dyDescent="0.3">
      <c r="V9950">
        <v>9949</v>
      </c>
      <c r="W9950" t="s">
        <v>11725</v>
      </c>
      <c r="X9950" s="1">
        <v>42887</v>
      </c>
      <c r="Y9950" s="1">
        <v>42800</v>
      </c>
      <c r="Z9950" t="s">
        <v>22</v>
      </c>
      <c r="AA9950" t="s">
        <v>2831</v>
      </c>
      <c r="AB9950" t="s">
        <v>2832</v>
      </c>
      <c r="AC9950" t="s">
        <v>41</v>
      </c>
      <c r="AD9950" t="s">
        <v>26</v>
      </c>
      <c r="AE9950" t="s">
        <v>4914</v>
      </c>
      <c r="AF9950" t="s">
        <v>287</v>
      </c>
      <c r="AG9950">
        <v>46203</v>
      </c>
      <c r="AH9950" t="s">
        <v>111</v>
      </c>
      <c r="AI9950" t="s">
        <v>1054</v>
      </c>
      <c r="AJ9950" t="s">
        <v>46</v>
      </c>
      <c r="AK9950" t="s">
        <v>80</v>
      </c>
      <c r="AL9950" t="s">
        <v>1055</v>
      </c>
      <c r="AM9950">
        <v>2405.1999999999998</v>
      </c>
      <c r="AN9950">
        <v>8</v>
      </c>
      <c r="AO9950">
        <v>0</v>
      </c>
      <c r="AP9950">
        <v>793.71600000000001</v>
      </c>
      <c r="AQ9950">
        <f>YEAR(Table1[[#This Row],[Order Date]])</f>
        <v>2017</v>
      </c>
      <c r="AR9950" t="str">
        <f>TEXT(Table1[[#This Row],[Order Date]],"mmmm")</f>
        <v>June</v>
      </c>
      <c r="AS9950" t="str">
        <f>"Q"&amp;ROUNDUP(MONTH(Table1[[#This Row],[Order Date]])/3,0)</f>
        <v>Q2</v>
      </c>
      <c r="AT9950">
        <f>IF(Table1[[#This Row],[Sales]]=0,0,Table1[[#This Row],[Profit]]/Table1[[#This Row],[Sales]])</f>
        <v>0.33</v>
      </c>
    </row>
    <row r="9951" spans="22:46" x14ac:dyDescent="0.3">
      <c r="V9951">
        <v>9950</v>
      </c>
      <c r="W9951" t="s">
        <v>11725</v>
      </c>
      <c r="X9951" s="1">
        <v>42887</v>
      </c>
      <c r="Y9951" s="1">
        <v>42800</v>
      </c>
      <c r="Z9951" t="s">
        <v>22</v>
      </c>
      <c r="AA9951" t="s">
        <v>2831</v>
      </c>
      <c r="AB9951" t="s">
        <v>2832</v>
      </c>
      <c r="AC9951" t="s">
        <v>41</v>
      </c>
      <c r="AD9951" t="s">
        <v>26</v>
      </c>
      <c r="AE9951" t="s">
        <v>4914</v>
      </c>
      <c r="AF9951" t="s">
        <v>287</v>
      </c>
      <c r="AG9951">
        <v>46203</v>
      </c>
      <c r="AH9951" t="s">
        <v>111</v>
      </c>
      <c r="AI9951" t="s">
        <v>5070</v>
      </c>
      <c r="AJ9951" t="s">
        <v>73</v>
      </c>
      <c r="AK9951" t="s">
        <v>176</v>
      </c>
      <c r="AL9951" t="s">
        <v>5071</v>
      </c>
      <c r="AM9951">
        <v>83.97</v>
      </c>
      <c r="AN9951">
        <v>3</v>
      </c>
      <c r="AO9951">
        <v>0</v>
      </c>
      <c r="AP9951">
        <v>15.9543</v>
      </c>
      <c r="AQ9951">
        <f>YEAR(Table1[[#This Row],[Order Date]])</f>
        <v>2017</v>
      </c>
      <c r="AR9951" t="str">
        <f>TEXT(Table1[[#This Row],[Order Date]],"mmmm")</f>
        <v>June</v>
      </c>
      <c r="AS9951" t="str">
        <f>"Q"&amp;ROUNDUP(MONTH(Table1[[#This Row],[Order Date]])/3,0)</f>
        <v>Q2</v>
      </c>
      <c r="AT9951">
        <f>IF(Table1[[#This Row],[Sales]]=0,0,Table1[[#This Row],[Profit]]/Table1[[#This Row],[Sales]])</f>
        <v>0.19</v>
      </c>
    </row>
    <row r="9952" spans="22:46" x14ac:dyDescent="0.3">
      <c r="V9952">
        <v>9951</v>
      </c>
      <c r="W9952" t="s">
        <v>11725</v>
      </c>
      <c r="X9952" s="1">
        <v>42887</v>
      </c>
      <c r="Y9952" s="1">
        <v>42800</v>
      </c>
      <c r="Z9952" t="s">
        <v>22</v>
      </c>
      <c r="AA9952" t="s">
        <v>2831</v>
      </c>
      <c r="AB9952" t="s">
        <v>2832</v>
      </c>
      <c r="AC9952" t="s">
        <v>41</v>
      </c>
      <c r="AD9952" t="s">
        <v>26</v>
      </c>
      <c r="AE9952" t="s">
        <v>4914</v>
      </c>
      <c r="AF9952" t="s">
        <v>287</v>
      </c>
      <c r="AG9952">
        <v>46203</v>
      </c>
      <c r="AH9952" t="s">
        <v>111</v>
      </c>
      <c r="AI9952" t="s">
        <v>3014</v>
      </c>
      <c r="AJ9952" t="s">
        <v>73</v>
      </c>
      <c r="AK9952" t="s">
        <v>176</v>
      </c>
      <c r="AL9952" t="s">
        <v>3015</v>
      </c>
      <c r="AM9952">
        <v>39.89</v>
      </c>
      <c r="AN9952">
        <v>1</v>
      </c>
      <c r="AO9952">
        <v>0</v>
      </c>
      <c r="AP9952">
        <v>14.7593</v>
      </c>
      <c r="AQ9952">
        <f>YEAR(Table1[[#This Row],[Order Date]])</f>
        <v>2017</v>
      </c>
      <c r="AR9952" t="str">
        <f>TEXT(Table1[[#This Row],[Order Date]],"mmmm")</f>
        <v>June</v>
      </c>
      <c r="AS9952" t="str">
        <f>"Q"&amp;ROUNDUP(MONTH(Table1[[#This Row],[Order Date]])/3,0)</f>
        <v>Q2</v>
      </c>
      <c r="AT9952">
        <f>IF(Table1[[#This Row],[Sales]]=0,0,Table1[[#This Row],[Profit]]/Table1[[#This Row],[Sales]])</f>
        <v>0.37</v>
      </c>
    </row>
    <row r="9953" spans="22:46" x14ac:dyDescent="0.3">
      <c r="V9953">
        <v>9952</v>
      </c>
      <c r="W9953" t="s">
        <v>11725</v>
      </c>
      <c r="X9953" s="1">
        <v>42887</v>
      </c>
      <c r="Y9953" s="1">
        <v>42800</v>
      </c>
      <c r="Z9953" t="s">
        <v>22</v>
      </c>
      <c r="AA9953" t="s">
        <v>2831</v>
      </c>
      <c r="AB9953" t="s">
        <v>2832</v>
      </c>
      <c r="AC9953" t="s">
        <v>41</v>
      </c>
      <c r="AD9953" t="s">
        <v>26</v>
      </c>
      <c r="AE9953" t="s">
        <v>4914</v>
      </c>
      <c r="AF9953" t="s">
        <v>287</v>
      </c>
      <c r="AG9953">
        <v>46203</v>
      </c>
      <c r="AH9953" t="s">
        <v>111</v>
      </c>
      <c r="AI9953" t="s">
        <v>3723</v>
      </c>
      <c r="AJ9953" t="s">
        <v>46</v>
      </c>
      <c r="AK9953" t="s">
        <v>77</v>
      </c>
      <c r="AL9953" t="s">
        <v>3724</v>
      </c>
      <c r="AM9953">
        <v>17.38</v>
      </c>
      <c r="AN9953">
        <v>2</v>
      </c>
      <c r="AO9953">
        <v>0</v>
      </c>
      <c r="AP9953">
        <v>8.69</v>
      </c>
      <c r="AQ9953">
        <f>YEAR(Table1[[#This Row],[Order Date]])</f>
        <v>2017</v>
      </c>
      <c r="AR9953" t="str">
        <f>TEXT(Table1[[#This Row],[Order Date]],"mmmm")</f>
        <v>June</v>
      </c>
      <c r="AS9953" t="str">
        <f>"Q"&amp;ROUNDUP(MONTH(Table1[[#This Row],[Order Date]])/3,0)</f>
        <v>Q2</v>
      </c>
      <c r="AT9953">
        <f>IF(Table1[[#This Row],[Sales]]=0,0,Table1[[#This Row],[Profit]]/Table1[[#This Row],[Sales]])</f>
        <v>0.5</v>
      </c>
    </row>
    <row r="9954" spans="22:46" x14ac:dyDescent="0.3">
      <c r="V9954">
        <v>9953</v>
      </c>
      <c r="W9954" t="s">
        <v>11726</v>
      </c>
      <c r="X9954" s="1">
        <v>42352</v>
      </c>
      <c r="Y9954" t="s">
        <v>2792</v>
      </c>
      <c r="Z9954" t="s">
        <v>22</v>
      </c>
      <c r="AA9954" t="s">
        <v>7511</v>
      </c>
      <c r="AB9954" t="s">
        <v>7512</v>
      </c>
      <c r="AC9954" t="s">
        <v>41</v>
      </c>
      <c r="AD9954" t="s">
        <v>26</v>
      </c>
      <c r="AE9954" t="s">
        <v>42</v>
      </c>
      <c r="AF9954" t="s">
        <v>43</v>
      </c>
      <c r="AG9954">
        <v>90045</v>
      </c>
      <c r="AH9954" t="s">
        <v>44</v>
      </c>
      <c r="AI9954" t="s">
        <v>1353</v>
      </c>
      <c r="AJ9954" t="s">
        <v>46</v>
      </c>
      <c r="AK9954" t="s">
        <v>77</v>
      </c>
      <c r="AL9954" t="s">
        <v>1354</v>
      </c>
      <c r="AM9954">
        <v>55.264000000000003</v>
      </c>
      <c r="AN9954">
        <v>2</v>
      </c>
      <c r="AO9954">
        <v>0.2</v>
      </c>
      <c r="AP9954">
        <v>20.724</v>
      </c>
      <c r="AQ9954">
        <f>YEAR(Table1[[#This Row],[Order Date]])</f>
        <v>2015</v>
      </c>
      <c r="AR9954" t="str">
        <f>TEXT(Table1[[#This Row],[Order Date]],"mmmm")</f>
        <v>December</v>
      </c>
      <c r="AS9954" t="str">
        <f>"Q"&amp;ROUNDUP(MONTH(Table1[[#This Row],[Order Date]])/3,0)</f>
        <v>Q4</v>
      </c>
      <c r="AT9954">
        <f>IF(Table1[[#This Row],[Sales]]=0,0,Table1[[#This Row],[Profit]]/Table1[[#This Row],[Sales]])</f>
        <v>0.375</v>
      </c>
    </row>
    <row r="9955" spans="22:46" x14ac:dyDescent="0.3">
      <c r="V9955">
        <v>9954</v>
      </c>
      <c r="W9955" t="s">
        <v>11726</v>
      </c>
      <c r="X9955" s="1">
        <v>42352</v>
      </c>
      <c r="Y9955" t="s">
        <v>2792</v>
      </c>
      <c r="Z9955" t="s">
        <v>22</v>
      </c>
      <c r="AA9955" t="s">
        <v>7511</v>
      </c>
      <c r="AB9955" t="s">
        <v>7512</v>
      </c>
      <c r="AC9955" t="s">
        <v>41</v>
      </c>
      <c r="AD9955" t="s">
        <v>26</v>
      </c>
      <c r="AE9955" t="s">
        <v>42</v>
      </c>
      <c r="AF9955" t="s">
        <v>43</v>
      </c>
      <c r="AG9955">
        <v>90045</v>
      </c>
      <c r="AH9955" t="s">
        <v>44</v>
      </c>
      <c r="AI9955" t="s">
        <v>6172</v>
      </c>
      <c r="AJ9955" t="s">
        <v>46</v>
      </c>
      <c r="AK9955" t="s">
        <v>94</v>
      </c>
      <c r="AL9955" t="s">
        <v>6173</v>
      </c>
      <c r="AM9955">
        <v>6.48</v>
      </c>
      <c r="AN9955">
        <v>1</v>
      </c>
      <c r="AO9955">
        <v>0</v>
      </c>
      <c r="AP9955">
        <v>3.1103999999999998</v>
      </c>
      <c r="AQ9955">
        <f>YEAR(Table1[[#This Row],[Order Date]])</f>
        <v>2015</v>
      </c>
      <c r="AR9955" t="str">
        <f>TEXT(Table1[[#This Row],[Order Date]],"mmmm")</f>
        <v>December</v>
      </c>
      <c r="AS9955" t="str">
        <f>"Q"&amp;ROUNDUP(MONTH(Table1[[#This Row],[Order Date]])/3,0)</f>
        <v>Q4</v>
      </c>
      <c r="AT9955">
        <f>IF(Table1[[#This Row],[Sales]]=0,0,Table1[[#This Row],[Profit]]/Table1[[#This Row],[Sales]])</f>
        <v>0.47999999999999993</v>
      </c>
    </row>
    <row r="9956" spans="22:46" x14ac:dyDescent="0.3">
      <c r="V9956">
        <v>9955</v>
      </c>
      <c r="W9956" t="s">
        <v>11726</v>
      </c>
      <c r="X9956" s="1">
        <v>42352</v>
      </c>
      <c r="Y9956" t="s">
        <v>2792</v>
      </c>
      <c r="Z9956" t="s">
        <v>22</v>
      </c>
      <c r="AA9956" t="s">
        <v>7511</v>
      </c>
      <c r="AB9956" t="s">
        <v>7512</v>
      </c>
      <c r="AC9956" t="s">
        <v>41</v>
      </c>
      <c r="AD9956" t="s">
        <v>26</v>
      </c>
      <c r="AE9956" t="s">
        <v>42</v>
      </c>
      <c r="AF9956" t="s">
        <v>43</v>
      </c>
      <c r="AG9956">
        <v>90045</v>
      </c>
      <c r="AH9956" t="s">
        <v>44</v>
      </c>
      <c r="AI9956" t="s">
        <v>6431</v>
      </c>
      <c r="AJ9956" t="s">
        <v>46</v>
      </c>
      <c r="AK9956" t="s">
        <v>77</v>
      </c>
      <c r="AL9956" t="s">
        <v>6432</v>
      </c>
      <c r="AM9956">
        <v>34.247999999999998</v>
      </c>
      <c r="AN9956">
        <v>3</v>
      </c>
      <c r="AO9956">
        <v>0.2</v>
      </c>
      <c r="AP9956">
        <v>11.5587</v>
      </c>
      <c r="AQ9956">
        <f>YEAR(Table1[[#This Row],[Order Date]])</f>
        <v>2015</v>
      </c>
      <c r="AR9956" t="str">
        <f>TEXT(Table1[[#This Row],[Order Date]],"mmmm")</f>
        <v>December</v>
      </c>
      <c r="AS9956" t="str">
        <f>"Q"&amp;ROUNDUP(MONTH(Table1[[#This Row],[Order Date]])/3,0)</f>
        <v>Q4</v>
      </c>
      <c r="AT9956">
        <f>IF(Table1[[#This Row],[Sales]]=0,0,Table1[[#This Row],[Profit]]/Table1[[#This Row],[Sales]])</f>
        <v>0.33750000000000002</v>
      </c>
    </row>
    <row r="9957" spans="22:46" x14ac:dyDescent="0.3">
      <c r="V9957">
        <v>9956</v>
      </c>
      <c r="W9957" t="s">
        <v>11726</v>
      </c>
      <c r="X9957" s="1">
        <v>42352</v>
      </c>
      <c r="Y9957" t="s">
        <v>2792</v>
      </c>
      <c r="Z9957" t="s">
        <v>22</v>
      </c>
      <c r="AA9957" t="s">
        <v>7511</v>
      </c>
      <c r="AB9957" t="s">
        <v>7512</v>
      </c>
      <c r="AC9957" t="s">
        <v>41</v>
      </c>
      <c r="AD9957" t="s">
        <v>26</v>
      </c>
      <c r="AE9957" t="s">
        <v>42</v>
      </c>
      <c r="AF9957" t="s">
        <v>43</v>
      </c>
      <c r="AG9957">
        <v>90045</v>
      </c>
      <c r="AH9957" t="s">
        <v>44</v>
      </c>
      <c r="AI9957" t="s">
        <v>4298</v>
      </c>
      <c r="AJ9957" t="s">
        <v>31</v>
      </c>
      <c r="AK9957" t="s">
        <v>57</v>
      </c>
      <c r="AL9957" t="s">
        <v>4299</v>
      </c>
      <c r="AM9957">
        <v>273.56799999999998</v>
      </c>
      <c r="AN9957">
        <v>2</v>
      </c>
      <c r="AO9957">
        <v>0.2</v>
      </c>
      <c r="AP9957">
        <v>10.258800000000001</v>
      </c>
      <c r="AQ9957">
        <f>YEAR(Table1[[#This Row],[Order Date]])</f>
        <v>2015</v>
      </c>
      <c r="AR9957" t="str">
        <f>TEXT(Table1[[#This Row],[Order Date]],"mmmm")</f>
        <v>December</v>
      </c>
      <c r="AS9957" t="str">
        <f>"Q"&amp;ROUNDUP(MONTH(Table1[[#This Row],[Order Date]])/3,0)</f>
        <v>Q4</v>
      </c>
      <c r="AT9957">
        <f>IF(Table1[[#This Row],[Sales]]=0,0,Table1[[#This Row],[Profit]]/Table1[[#This Row],[Sales]])</f>
        <v>3.7500000000000006E-2</v>
      </c>
    </row>
    <row r="9958" spans="22:46" x14ac:dyDescent="0.3">
      <c r="V9958">
        <v>9957</v>
      </c>
      <c r="W9958" t="s">
        <v>11727</v>
      </c>
      <c r="X9958" s="1">
        <v>41954</v>
      </c>
      <c r="Y9958" t="s">
        <v>5592</v>
      </c>
      <c r="Z9958" t="s">
        <v>51</v>
      </c>
      <c r="AA9958" t="s">
        <v>5960</v>
      </c>
      <c r="AB9958" t="s">
        <v>5961</v>
      </c>
      <c r="AC9958" t="s">
        <v>108</v>
      </c>
      <c r="AD9958" t="s">
        <v>26</v>
      </c>
      <c r="AE9958" t="s">
        <v>1686</v>
      </c>
      <c r="AF9958" t="s">
        <v>301</v>
      </c>
      <c r="AG9958">
        <v>10801</v>
      </c>
      <c r="AH9958" t="s">
        <v>160</v>
      </c>
      <c r="AI9958" t="s">
        <v>5858</v>
      </c>
      <c r="AJ9958" t="s">
        <v>46</v>
      </c>
      <c r="AK9958" t="s">
        <v>94</v>
      </c>
      <c r="AL9958" t="s">
        <v>5859</v>
      </c>
      <c r="AM9958">
        <v>46.35</v>
      </c>
      <c r="AN9958">
        <v>5</v>
      </c>
      <c r="AO9958">
        <v>0</v>
      </c>
      <c r="AP9958">
        <v>21.784500000000001</v>
      </c>
      <c r="AQ9958">
        <f>YEAR(Table1[[#This Row],[Order Date]])</f>
        <v>2014</v>
      </c>
      <c r="AR9958" t="str">
        <f>TEXT(Table1[[#This Row],[Order Date]],"mmmm")</f>
        <v>November</v>
      </c>
      <c r="AS9958" t="str">
        <f>"Q"&amp;ROUNDUP(MONTH(Table1[[#This Row],[Order Date]])/3,0)</f>
        <v>Q4</v>
      </c>
      <c r="AT9958">
        <f>IF(Table1[[#This Row],[Sales]]=0,0,Table1[[#This Row],[Profit]]/Table1[[#This Row],[Sales]])</f>
        <v>0.47000000000000003</v>
      </c>
    </row>
    <row r="9959" spans="22:46" x14ac:dyDescent="0.3">
      <c r="V9959">
        <v>9958</v>
      </c>
      <c r="W9959" t="s">
        <v>11727</v>
      </c>
      <c r="X9959" s="1">
        <v>41954</v>
      </c>
      <c r="Y9959" t="s">
        <v>5592</v>
      </c>
      <c r="Z9959" t="s">
        <v>51</v>
      </c>
      <c r="AA9959" t="s">
        <v>5960</v>
      </c>
      <c r="AB9959" t="s">
        <v>5961</v>
      </c>
      <c r="AC9959" t="s">
        <v>108</v>
      </c>
      <c r="AD9959" t="s">
        <v>26</v>
      </c>
      <c r="AE9959" t="s">
        <v>1686</v>
      </c>
      <c r="AF9959" t="s">
        <v>301</v>
      </c>
      <c r="AG9959">
        <v>10801</v>
      </c>
      <c r="AH9959" t="s">
        <v>160</v>
      </c>
      <c r="AI9959" t="s">
        <v>7514</v>
      </c>
      <c r="AJ9959" t="s">
        <v>46</v>
      </c>
      <c r="AK9959" t="s">
        <v>94</v>
      </c>
      <c r="AL9959" t="s">
        <v>7515</v>
      </c>
      <c r="AM9959">
        <v>223.92</v>
      </c>
      <c r="AN9959">
        <v>4</v>
      </c>
      <c r="AO9959">
        <v>0</v>
      </c>
      <c r="AP9959">
        <v>109.7208</v>
      </c>
      <c r="AQ9959">
        <f>YEAR(Table1[[#This Row],[Order Date]])</f>
        <v>2014</v>
      </c>
      <c r="AR9959" t="str">
        <f>TEXT(Table1[[#This Row],[Order Date]],"mmmm")</f>
        <v>November</v>
      </c>
      <c r="AS9959" t="str">
        <f>"Q"&amp;ROUNDUP(MONTH(Table1[[#This Row],[Order Date]])/3,0)</f>
        <v>Q4</v>
      </c>
      <c r="AT9959">
        <f>IF(Table1[[#This Row],[Sales]]=0,0,Table1[[#This Row],[Profit]]/Table1[[#This Row],[Sales]])</f>
        <v>0.49</v>
      </c>
    </row>
    <row r="9960" spans="22:46" x14ac:dyDescent="0.3">
      <c r="V9960">
        <v>9959</v>
      </c>
      <c r="W9960" t="s">
        <v>11727</v>
      </c>
      <c r="X9960" s="1">
        <v>41954</v>
      </c>
      <c r="Y9960" t="s">
        <v>5592</v>
      </c>
      <c r="Z9960" t="s">
        <v>51</v>
      </c>
      <c r="AA9960" t="s">
        <v>5960</v>
      </c>
      <c r="AB9960" t="s">
        <v>5961</v>
      </c>
      <c r="AC9960" t="s">
        <v>108</v>
      </c>
      <c r="AD9960" t="s">
        <v>26</v>
      </c>
      <c r="AE9960" t="s">
        <v>1686</v>
      </c>
      <c r="AF9960" t="s">
        <v>301</v>
      </c>
      <c r="AG9960">
        <v>10801</v>
      </c>
      <c r="AH9960" t="s">
        <v>160</v>
      </c>
      <c r="AI9960" t="s">
        <v>2193</v>
      </c>
      <c r="AJ9960" t="s">
        <v>46</v>
      </c>
      <c r="AK9960" t="s">
        <v>651</v>
      </c>
      <c r="AL9960" t="s">
        <v>2194</v>
      </c>
      <c r="AM9960">
        <v>7.3</v>
      </c>
      <c r="AN9960">
        <v>2</v>
      </c>
      <c r="AO9960">
        <v>0</v>
      </c>
      <c r="AP9960">
        <v>2.19</v>
      </c>
      <c r="AQ9960">
        <f>YEAR(Table1[[#This Row],[Order Date]])</f>
        <v>2014</v>
      </c>
      <c r="AR9960" t="str">
        <f>TEXT(Table1[[#This Row],[Order Date]],"mmmm")</f>
        <v>November</v>
      </c>
      <c r="AS9960" t="str">
        <f>"Q"&amp;ROUNDUP(MONTH(Table1[[#This Row],[Order Date]])/3,0)</f>
        <v>Q4</v>
      </c>
      <c r="AT9960">
        <f>IF(Table1[[#This Row],[Sales]]=0,0,Table1[[#This Row],[Profit]]/Table1[[#This Row],[Sales]])</f>
        <v>0.3</v>
      </c>
    </row>
    <row r="9961" spans="22:46" x14ac:dyDescent="0.3">
      <c r="V9961">
        <v>9960</v>
      </c>
      <c r="W9961" t="s">
        <v>11728</v>
      </c>
      <c r="X9961" s="1">
        <v>43014</v>
      </c>
      <c r="Y9961" s="1">
        <v>43049</v>
      </c>
      <c r="Z9961" t="s">
        <v>51</v>
      </c>
      <c r="AA9961" t="s">
        <v>2127</v>
      </c>
      <c r="AB9961" t="s">
        <v>2128</v>
      </c>
      <c r="AC9961" t="s">
        <v>25</v>
      </c>
      <c r="AD9961" t="s">
        <v>26</v>
      </c>
      <c r="AE9961" t="s">
        <v>8793</v>
      </c>
      <c r="AF9961" t="s">
        <v>349</v>
      </c>
      <c r="AG9961">
        <v>85224</v>
      </c>
      <c r="AH9961" t="s">
        <v>44</v>
      </c>
      <c r="AI9961" t="s">
        <v>8253</v>
      </c>
      <c r="AJ9961" t="s">
        <v>46</v>
      </c>
      <c r="AK9961" t="s">
        <v>70</v>
      </c>
      <c r="AL9961" t="s">
        <v>8254</v>
      </c>
      <c r="AM9961">
        <v>9.3439999999999994</v>
      </c>
      <c r="AN9961">
        <v>2</v>
      </c>
      <c r="AO9961">
        <v>0.2</v>
      </c>
      <c r="AP9961">
        <v>1.8688</v>
      </c>
      <c r="AQ9961">
        <f>YEAR(Table1[[#This Row],[Order Date]])</f>
        <v>2017</v>
      </c>
      <c r="AR9961" t="str">
        <f>TEXT(Table1[[#This Row],[Order Date]],"mmmm")</f>
        <v>October</v>
      </c>
      <c r="AS9961" t="str">
        <f>"Q"&amp;ROUNDUP(MONTH(Table1[[#This Row],[Order Date]])/3,0)</f>
        <v>Q4</v>
      </c>
      <c r="AT9961">
        <f>IF(Table1[[#This Row],[Sales]]=0,0,Table1[[#This Row],[Profit]]/Table1[[#This Row],[Sales]])</f>
        <v>0.2</v>
      </c>
    </row>
    <row r="9962" spans="22:46" x14ac:dyDescent="0.3">
      <c r="V9962">
        <v>9961</v>
      </c>
      <c r="W9962" t="s">
        <v>11729</v>
      </c>
      <c r="X9962" s="1">
        <v>42994</v>
      </c>
      <c r="Y9962" t="s">
        <v>657</v>
      </c>
      <c r="Z9962" t="s">
        <v>22</v>
      </c>
      <c r="AA9962" t="s">
        <v>6450</v>
      </c>
      <c r="AB9962" t="s">
        <v>6451</v>
      </c>
      <c r="AC9962" t="s">
        <v>108</v>
      </c>
      <c r="AD9962" t="s">
        <v>26</v>
      </c>
      <c r="AE9962" t="s">
        <v>2917</v>
      </c>
      <c r="AF9962" t="s">
        <v>28</v>
      </c>
      <c r="AG9962">
        <v>41042</v>
      </c>
      <c r="AH9962" t="s">
        <v>29</v>
      </c>
      <c r="AI9962" t="s">
        <v>7396</v>
      </c>
      <c r="AJ9962" t="s">
        <v>73</v>
      </c>
      <c r="AK9962" t="s">
        <v>176</v>
      </c>
      <c r="AL9962" t="s">
        <v>7397</v>
      </c>
      <c r="AM9962">
        <v>18</v>
      </c>
      <c r="AN9962">
        <v>1</v>
      </c>
      <c r="AO9962">
        <v>0</v>
      </c>
      <c r="AP9962">
        <v>3.24</v>
      </c>
      <c r="AQ9962">
        <f>YEAR(Table1[[#This Row],[Order Date]])</f>
        <v>2017</v>
      </c>
      <c r="AR9962" t="str">
        <f>TEXT(Table1[[#This Row],[Order Date]],"mmmm")</f>
        <v>September</v>
      </c>
      <c r="AS9962" t="str">
        <f>"Q"&amp;ROUNDUP(MONTH(Table1[[#This Row],[Order Date]])/3,0)</f>
        <v>Q3</v>
      </c>
      <c r="AT9962">
        <f>IF(Table1[[#This Row],[Sales]]=0,0,Table1[[#This Row],[Profit]]/Table1[[#This Row],[Sales]])</f>
        <v>0.18000000000000002</v>
      </c>
    </row>
    <row r="9963" spans="22:46" x14ac:dyDescent="0.3">
      <c r="V9963">
        <v>9962</v>
      </c>
      <c r="W9963" t="s">
        <v>11730</v>
      </c>
      <c r="X9963" s="1">
        <v>42082</v>
      </c>
      <c r="Y9963" t="s">
        <v>1955</v>
      </c>
      <c r="Z9963" t="s">
        <v>207</v>
      </c>
      <c r="AA9963" t="s">
        <v>4496</v>
      </c>
      <c r="AB9963" t="s">
        <v>4497</v>
      </c>
      <c r="AC9963" t="s">
        <v>108</v>
      </c>
      <c r="AD9963" t="s">
        <v>26</v>
      </c>
      <c r="AE9963" t="s">
        <v>203</v>
      </c>
      <c r="AF9963" t="s">
        <v>110</v>
      </c>
      <c r="AG9963">
        <v>77041</v>
      </c>
      <c r="AH9963" t="s">
        <v>111</v>
      </c>
      <c r="AI9963" t="s">
        <v>5054</v>
      </c>
      <c r="AJ9963" t="s">
        <v>46</v>
      </c>
      <c r="AK9963" t="s">
        <v>94</v>
      </c>
      <c r="AL9963" t="s">
        <v>5055</v>
      </c>
      <c r="AM9963">
        <v>65.584000000000003</v>
      </c>
      <c r="AN9963">
        <v>2</v>
      </c>
      <c r="AO9963">
        <v>0.2</v>
      </c>
      <c r="AP9963">
        <v>23.7742</v>
      </c>
      <c r="AQ9963">
        <f>YEAR(Table1[[#This Row],[Order Date]])</f>
        <v>2015</v>
      </c>
      <c r="AR9963" t="str">
        <f>TEXT(Table1[[#This Row],[Order Date]],"mmmm")</f>
        <v>March</v>
      </c>
      <c r="AS9963" t="str">
        <f>"Q"&amp;ROUNDUP(MONTH(Table1[[#This Row],[Order Date]])/3,0)</f>
        <v>Q1</v>
      </c>
      <c r="AT9963">
        <f>IF(Table1[[#This Row],[Sales]]=0,0,Table1[[#This Row],[Profit]]/Table1[[#This Row],[Sales]])</f>
        <v>0.36249999999999999</v>
      </c>
    </row>
    <row r="9964" spans="22:46" x14ac:dyDescent="0.3">
      <c r="V9964">
        <v>9963</v>
      </c>
      <c r="W9964" t="s">
        <v>11730</v>
      </c>
      <c r="X9964" s="1">
        <v>42082</v>
      </c>
      <c r="Y9964" t="s">
        <v>1955</v>
      </c>
      <c r="Z9964" t="s">
        <v>207</v>
      </c>
      <c r="AA9964" t="s">
        <v>4496</v>
      </c>
      <c r="AB9964" t="s">
        <v>4497</v>
      </c>
      <c r="AC9964" t="s">
        <v>108</v>
      </c>
      <c r="AD9964" t="s">
        <v>26</v>
      </c>
      <c r="AE9964" t="s">
        <v>203</v>
      </c>
      <c r="AF9964" t="s">
        <v>110</v>
      </c>
      <c r="AG9964">
        <v>77041</v>
      </c>
      <c r="AH9964" t="s">
        <v>111</v>
      </c>
      <c r="AI9964" t="s">
        <v>7778</v>
      </c>
      <c r="AJ9964" t="s">
        <v>31</v>
      </c>
      <c r="AK9964" t="s">
        <v>32</v>
      </c>
      <c r="AL9964" t="s">
        <v>7779</v>
      </c>
      <c r="AM9964">
        <v>383.46559999999999</v>
      </c>
      <c r="AN9964">
        <v>4</v>
      </c>
      <c r="AO9964">
        <v>0.32</v>
      </c>
      <c r="AP9964">
        <v>-67.670400000000001</v>
      </c>
      <c r="AQ9964">
        <f>YEAR(Table1[[#This Row],[Order Date]])</f>
        <v>2015</v>
      </c>
      <c r="AR9964" t="str">
        <f>TEXT(Table1[[#This Row],[Order Date]],"mmmm")</f>
        <v>March</v>
      </c>
      <c r="AS9964" t="str">
        <f>"Q"&amp;ROUNDUP(MONTH(Table1[[#This Row],[Order Date]])/3,0)</f>
        <v>Q1</v>
      </c>
      <c r="AT9964">
        <f>IF(Table1[[#This Row],[Sales]]=0,0,Table1[[#This Row],[Profit]]/Table1[[#This Row],[Sales]])</f>
        <v>-0.17647058823529413</v>
      </c>
    </row>
    <row r="9965" spans="22:46" x14ac:dyDescent="0.3">
      <c r="V9965">
        <v>9964</v>
      </c>
      <c r="W9965" t="s">
        <v>11731</v>
      </c>
      <c r="X9965" s="1">
        <v>42211</v>
      </c>
      <c r="Y9965" t="s">
        <v>3253</v>
      </c>
      <c r="Z9965" t="s">
        <v>1450</v>
      </c>
      <c r="AA9965" t="s">
        <v>2262</v>
      </c>
      <c r="AB9965" t="s">
        <v>2263</v>
      </c>
      <c r="AC9965" t="s">
        <v>25</v>
      </c>
      <c r="AD9965" t="s">
        <v>26</v>
      </c>
      <c r="AE9965" t="s">
        <v>158</v>
      </c>
      <c r="AF9965" t="s">
        <v>159</v>
      </c>
      <c r="AG9965">
        <v>19140</v>
      </c>
      <c r="AH9965" t="s">
        <v>160</v>
      </c>
      <c r="AI9965" t="s">
        <v>4098</v>
      </c>
      <c r="AJ9965" t="s">
        <v>46</v>
      </c>
      <c r="AK9965" t="s">
        <v>94</v>
      </c>
      <c r="AL9965" t="s">
        <v>4099</v>
      </c>
      <c r="AM9965">
        <v>10.368</v>
      </c>
      <c r="AN9965">
        <v>2</v>
      </c>
      <c r="AO9965">
        <v>0.2</v>
      </c>
      <c r="AP9965">
        <v>3.6288</v>
      </c>
      <c r="AQ9965">
        <f>YEAR(Table1[[#This Row],[Order Date]])</f>
        <v>2015</v>
      </c>
      <c r="AR9965" t="str">
        <f>TEXT(Table1[[#This Row],[Order Date]],"mmmm")</f>
        <v>July</v>
      </c>
      <c r="AS9965" t="str">
        <f>"Q"&amp;ROUNDUP(MONTH(Table1[[#This Row],[Order Date]])/3,0)</f>
        <v>Q3</v>
      </c>
      <c r="AT9965">
        <f>IF(Table1[[#This Row],[Sales]]=0,0,Table1[[#This Row],[Profit]]/Table1[[#This Row],[Sales]])</f>
        <v>0.35</v>
      </c>
    </row>
    <row r="9966" spans="22:46" x14ac:dyDescent="0.3">
      <c r="V9966">
        <v>9965</v>
      </c>
      <c r="W9966" t="s">
        <v>11732</v>
      </c>
      <c r="X9966" s="1">
        <v>42709</v>
      </c>
      <c r="Y9966" s="1">
        <v>42655</v>
      </c>
      <c r="Z9966" t="s">
        <v>22</v>
      </c>
      <c r="AA9966" t="s">
        <v>10684</v>
      </c>
      <c r="AB9966" t="s">
        <v>10685</v>
      </c>
      <c r="AC9966" t="s">
        <v>41</v>
      </c>
      <c r="AD9966" t="s">
        <v>26</v>
      </c>
      <c r="AE9966" t="s">
        <v>684</v>
      </c>
      <c r="AF9966" t="s">
        <v>276</v>
      </c>
      <c r="AG9966">
        <v>19711</v>
      </c>
      <c r="AH9966" t="s">
        <v>160</v>
      </c>
      <c r="AI9966" t="s">
        <v>1246</v>
      </c>
      <c r="AJ9966" t="s">
        <v>31</v>
      </c>
      <c r="AK9966" t="s">
        <v>67</v>
      </c>
      <c r="AL9966" t="s">
        <v>1247</v>
      </c>
      <c r="AM9966">
        <v>13.4</v>
      </c>
      <c r="AN9966">
        <v>1</v>
      </c>
      <c r="AO9966">
        <v>0</v>
      </c>
      <c r="AP9966">
        <v>6.4320000000000004</v>
      </c>
      <c r="AQ9966">
        <f>YEAR(Table1[[#This Row],[Order Date]])</f>
        <v>2016</v>
      </c>
      <c r="AR9966" t="str">
        <f>TEXT(Table1[[#This Row],[Order Date]],"mmmm")</f>
        <v>December</v>
      </c>
      <c r="AS9966" t="str">
        <f>"Q"&amp;ROUNDUP(MONTH(Table1[[#This Row],[Order Date]])/3,0)</f>
        <v>Q4</v>
      </c>
      <c r="AT9966">
        <f>IF(Table1[[#This Row],[Sales]]=0,0,Table1[[#This Row],[Profit]]/Table1[[#This Row],[Sales]])</f>
        <v>0.48000000000000004</v>
      </c>
    </row>
    <row r="9967" spans="22:46" x14ac:dyDescent="0.3">
      <c r="V9967">
        <v>9966</v>
      </c>
      <c r="W9967" t="s">
        <v>11732</v>
      </c>
      <c r="X9967" s="1">
        <v>42709</v>
      </c>
      <c r="Y9967" s="1">
        <v>42655</v>
      </c>
      <c r="Z9967" t="s">
        <v>22</v>
      </c>
      <c r="AA9967" t="s">
        <v>10684</v>
      </c>
      <c r="AB9967" t="s">
        <v>10685</v>
      </c>
      <c r="AC9967" t="s">
        <v>41</v>
      </c>
      <c r="AD9967" t="s">
        <v>26</v>
      </c>
      <c r="AE9967" t="s">
        <v>684</v>
      </c>
      <c r="AF9967" t="s">
        <v>276</v>
      </c>
      <c r="AG9967">
        <v>19711</v>
      </c>
      <c r="AH9967" t="s">
        <v>160</v>
      </c>
      <c r="AI9967" t="s">
        <v>3605</v>
      </c>
      <c r="AJ9967" t="s">
        <v>46</v>
      </c>
      <c r="AK9967" t="s">
        <v>94</v>
      </c>
      <c r="AL9967" t="s">
        <v>205</v>
      </c>
      <c r="AM9967">
        <v>4.9800000000000004</v>
      </c>
      <c r="AN9967">
        <v>1</v>
      </c>
      <c r="AO9967">
        <v>0</v>
      </c>
      <c r="AP9967">
        <v>2.3405999999999998</v>
      </c>
      <c r="AQ9967">
        <f>YEAR(Table1[[#This Row],[Order Date]])</f>
        <v>2016</v>
      </c>
      <c r="AR9967" t="str">
        <f>TEXT(Table1[[#This Row],[Order Date]],"mmmm")</f>
        <v>December</v>
      </c>
      <c r="AS9967" t="str">
        <f>"Q"&amp;ROUNDUP(MONTH(Table1[[#This Row],[Order Date]])/3,0)</f>
        <v>Q4</v>
      </c>
      <c r="AT9967">
        <f>IF(Table1[[#This Row],[Sales]]=0,0,Table1[[#This Row],[Profit]]/Table1[[#This Row],[Sales]])</f>
        <v>0.46999999999999992</v>
      </c>
    </row>
    <row r="9968" spans="22:46" x14ac:dyDescent="0.3">
      <c r="V9968">
        <v>9967</v>
      </c>
      <c r="W9968" t="s">
        <v>11732</v>
      </c>
      <c r="X9968" s="1">
        <v>42709</v>
      </c>
      <c r="Y9968" s="1">
        <v>42655</v>
      </c>
      <c r="Z9968" t="s">
        <v>22</v>
      </c>
      <c r="AA9968" t="s">
        <v>10684</v>
      </c>
      <c r="AB9968" t="s">
        <v>10685</v>
      </c>
      <c r="AC9968" t="s">
        <v>41</v>
      </c>
      <c r="AD9968" t="s">
        <v>26</v>
      </c>
      <c r="AE9968" t="s">
        <v>684</v>
      </c>
      <c r="AF9968" t="s">
        <v>276</v>
      </c>
      <c r="AG9968">
        <v>19711</v>
      </c>
      <c r="AH9968" t="s">
        <v>160</v>
      </c>
      <c r="AI9968" t="s">
        <v>6224</v>
      </c>
      <c r="AJ9968" t="s">
        <v>46</v>
      </c>
      <c r="AK9968" t="s">
        <v>190</v>
      </c>
      <c r="AL9968" t="s">
        <v>6225</v>
      </c>
      <c r="AM9968">
        <v>109.69</v>
      </c>
      <c r="AN9968">
        <v>7</v>
      </c>
      <c r="AO9968">
        <v>0</v>
      </c>
      <c r="AP9968">
        <v>51.554299999999998</v>
      </c>
      <c r="AQ9968">
        <f>YEAR(Table1[[#This Row],[Order Date]])</f>
        <v>2016</v>
      </c>
      <c r="AR9968" t="str">
        <f>TEXT(Table1[[#This Row],[Order Date]],"mmmm")</f>
        <v>December</v>
      </c>
      <c r="AS9968" t="str">
        <f>"Q"&amp;ROUNDUP(MONTH(Table1[[#This Row],[Order Date]])/3,0)</f>
        <v>Q4</v>
      </c>
      <c r="AT9968">
        <f>IF(Table1[[#This Row],[Sales]]=0,0,Table1[[#This Row],[Profit]]/Table1[[#This Row],[Sales]])</f>
        <v>0.47</v>
      </c>
    </row>
    <row r="9969" spans="22:46" x14ac:dyDescent="0.3">
      <c r="V9969">
        <v>9968</v>
      </c>
      <c r="W9969" t="s">
        <v>11733</v>
      </c>
      <c r="X9969" s="1">
        <v>43080</v>
      </c>
      <c r="Y9969" t="s">
        <v>919</v>
      </c>
      <c r="Z9969" t="s">
        <v>51</v>
      </c>
      <c r="AA9969" t="s">
        <v>5689</v>
      </c>
      <c r="AB9969" t="s">
        <v>5690</v>
      </c>
      <c r="AC9969" t="s">
        <v>25</v>
      </c>
      <c r="AD9969" t="s">
        <v>26</v>
      </c>
      <c r="AE9969" t="s">
        <v>2399</v>
      </c>
      <c r="AF9969" t="s">
        <v>892</v>
      </c>
      <c r="AG9969">
        <v>7060</v>
      </c>
      <c r="AH9969" t="s">
        <v>160</v>
      </c>
      <c r="AI9969" t="s">
        <v>5543</v>
      </c>
      <c r="AJ9969" t="s">
        <v>46</v>
      </c>
      <c r="AK9969" t="s">
        <v>77</v>
      </c>
      <c r="AL9969" t="s">
        <v>5544</v>
      </c>
      <c r="AM9969">
        <v>40.200000000000003</v>
      </c>
      <c r="AN9969">
        <v>5</v>
      </c>
      <c r="AO9969">
        <v>0</v>
      </c>
      <c r="AP9969">
        <v>18.09</v>
      </c>
      <c r="AQ9969">
        <f>YEAR(Table1[[#This Row],[Order Date]])</f>
        <v>2017</v>
      </c>
      <c r="AR9969" t="str">
        <f>TEXT(Table1[[#This Row],[Order Date]],"mmmm")</f>
        <v>December</v>
      </c>
      <c r="AS9969" t="str">
        <f>"Q"&amp;ROUNDUP(MONTH(Table1[[#This Row],[Order Date]])/3,0)</f>
        <v>Q4</v>
      </c>
      <c r="AT9969">
        <f>IF(Table1[[#This Row],[Sales]]=0,0,Table1[[#This Row],[Profit]]/Table1[[#This Row],[Sales]])</f>
        <v>0.44999999999999996</v>
      </c>
    </row>
    <row r="9970" spans="22:46" x14ac:dyDescent="0.3">
      <c r="V9970">
        <v>9969</v>
      </c>
      <c r="W9970" t="s">
        <v>11733</v>
      </c>
      <c r="X9970" s="1">
        <v>43080</v>
      </c>
      <c r="Y9970" t="s">
        <v>919</v>
      </c>
      <c r="Z9970" t="s">
        <v>51</v>
      </c>
      <c r="AA9970" t="s">
        <v>5689</v>
      </c>
      <c r="AB9970" t="s">
        <v>5690</v>
      </c>
      <c r="AC9970" t="s">
        <v>25</v>
      </c>
      <c r="AD9970" t="s">
        <v>26</v>
      </c>
      <c r="AE9970" t="s">
        <v>2399</v>
      </c>
      <c r="AF9970" t="s">
        <v>892</v>
      </c>
      <c r="AG9970">
        <v>7060</v>
      </c>
      <c r="AH9970" t="s">
        <v>160</v>
      </c>
      <c r="AI9970" t="s">
        <v>7061</v>
      </c>
      <c r="AJ9970" t="s">
        <v>46</v>
      </c>
      <c r="AK9970" t="s">
        <v>77</v>
      </c>
      <c r="AL9970" t="s">
        <v>7062</v>
      </c>
      <c r="AM9970">
        <v>735.98</v>
      </c>
      <c r="AN9970">
        <v>2</v>
      </c>
      <c r="AO9970">
        <v>0</v>
      </c>
      <c r="AP9970">
        <v>331.19099999999997</v>
      </c>
      <c r="AQ9970">
        <f>YEAR(Table1[[#This Row],[Order Date]])</f>
        <v>2017</v>
      </c>
      <c r="AR9970" t="str">
        <f>TEXT(Table1[[#This Row],[Order Date]],"mmmm")</f>
        <v>December</v>
      </c>
      <c r="AS9970" t="str">
        <f>"Q"&amp;ROUNDUP(MONTH(Table1[[#This Row],[Order Date]])/3,0)</f>
        <v>Q4</v>
      </c>
      <c r="AT9970">
        <f>IF(Table1[[#This Row],[Sales]]=0,0,Table1[[#This Row],[Profit]]/Table1[[#This Row],[Sales]])</f>
        <v>0.44999999999999996</v>
      </c>
    </row>
    <row r="9971" spans="22:46" x14ac:dyDescent="0.3">
      <c r="V9971">
        <v>9970</v>
      </c>
      <c r="W9971" t="s">
        <v>11733</v>
      </c>
      <c r="X9971" s="1">
        <v>43080</v>
      </c>
      <c r="Y9971" t="s">
        <v>919</v>
      </c>
      <c r="Z9971" t="s">
        <v>51</v>
      </c>
      <c r="AA9971" t="s">
        <v>5689</v>
      </c>
      <c r="AB9971" t="s">
        <v>5690</v>
      </c>
      <c r="AC9971" t="s">
        <v>25</v>
      </c>
      <c r="AD9971" t="s">
        <v>26</v>
      </c>
      <c r="AE9971" t="s">
        <v>2399</v>
      </c>
      <c r="AF9971" t="s">
        <v>892</v>
      </c>
      <c r="AG9971">
        <v>7060</v>
      </c>
      <c r="AH9971" t="s">
        <v>160</v>
      </c>
      <c r="AI9971" t="s">
        <v>916</v>
      </c>
      <c r="AJ9971" t="s">
        <v>46</v>
      </c>
      <c r="AK9971" t="s">
        <v>80</v>
      </c>
      <c r="AL9971" t="s">
        <v>917</v>
      </c>
      <c r="AM9971">
        <v>22.75</v>
      </c>
      <c r="AN9971">
        <v>7</v>
      </c>
      <c r="AO9971">
        <v>0</v>
      </c>
      <c r="AP9971">
        <v>6.5975000000000001</v>
      </c>
      <c r="AQ9971">
        <f>YEAR(Table1[[#This Row],[Order Date]])</f>
        <v>2017</v>
      </c>
      <c r="AR9971" t="str">
        <f>TEXT(Table1[[#This Row],[Order Date]],"mmmm")</f>
        <v>December</v>
      </c>
      <c r="AS9971" t="str">
        <f>"Q"&amp;ROUNDUP(MONTH(Table1[[#This Row],[Order Date]])/3,0)</f>
        <v>Q4</v>
      </c>
      <c r="AT9971">
        <f>IF(Table1[[#This Row],[Sales]]=0,0,Table1[[#This Row],[Profit]]/Table1[[#This Row],[Sales]])</f>
        <v>0.28999999999999998</v>
      </c>
    </row>
    <row r="9972" spans="22:46" x14ac:dyDescent="0.3">
      <c r="V9972">
        <v>9971</v>
      </c>
      <c r="W9972" t="s">
        <v>11734</v>
      </c>
      <c r="X9972" s="1">
        <v>42183</v>
      </c>
      <c r="Y9972" s="1">
        <v>42042</v>
      </c>
      <c r="Z9972" t="s">
        <v>51</v>
      </c>
      <c r="AA9972" t="s">
        <v>863</v>
      </c>
      <c r="AB9972" t="s">
        <v>864</v>
      </c>
      <c r="AC9972" t="s">
        <v>108</v>
      </c>
      <c r="AD9972" t="s">
        <v>26</v>
      </c>
      <c r="AE9972" t="s">
        <v>4272</v>
      </c>
      <c r="AF9972" t="s">
        <v>1429</v>
      </c>
      <c r="AG9972">
        <v>30080</v>
      </c>
      <c r="AH9972" t="s">
        <v>29</v>
      </c>
      <c r="AI9972" t="s">
        <v>4318</v>
      </c>
      <c r="AJ9972" t="s">
        <v>46</v>
      </c>
      <c r="AK9972" t="s">
        <v>77</v>
      </c>
      <c r="AL9972" t="s">
        <v>4319</v>
      </c>
      <c r="AM9972">
        <v>119.56</v>
      </c>
      <c r="AN9972">
        <v>2</v>
      </c>
      <c r="AO9972">
        <v>0</v>
      </c>
      <c r="AP9972">
        <v>54.997599999999998</v>
      </c>
      <c r="AQ9972">
        <f>YEAR(Table1[[#This Row],[Order Date]])</f>
        <v>2015</v>
      </c>
      <c r="AR9972" t="str">
        <f>TEXT(Table1[[#This Row],[Order Date]],"mmmm")</f>
        <v>June</v>
      </c>
      <c r="AS9972" t="str">
        <f>"Q"&amp;ROUNDUP(MONTH(Table1[[#This Row],[Order Date]])/3,0)</f>
        <v>Q2</v>
      </c>
      <c r="AT9972">
        <f>IF(Table1[[#This Row],[Sales]]=0,0,Table1[[#This Row],[Profit]]/Table1[[#This Row],[Sales]])</f>
        <v>0.45999999999999996</v>
      </c>
    </row>
    <row r="9973" spans="22:46" x14ac:dyDescent="0.3">
      <c r="V9973">
        <v>9972</v>
      </c>
      <c r="W9973" t="s">
        <v>11734</v>
      </c>
      <c r="X9973" s="1">
        <v>42183</v>
      </c>
      <c r="Y9973" s="1">
        <v>42042</v>
      </c>
      <c r="Z9973" t="s">
        <v>51</v>
      </c>
      <c r="AA9973" t="s">
        <v>863</v>
      </c>
      <c r="AB9973" t="s">
        <v>864</v>
      </c>
      <c r="AC9973" t="s">
        <v>108</v>
      </c>
      <c r="AD9973" t="s">
        <v>26</v>
      </c>
      <c r="AE9973" t="s">
        <v>4272</v>
      </c>
      <c r="AF9973" t="s">
        <v>1429</v>
      </c>
      <c r="AG9973">
        <v>30080</v>
      </c>
      <c r="AH9973" t="s">
        <v>29</v>
      </c>
      <c r="AI9973" t="s">
        <v>5759</v>
      </c>
      <c r="AJ9973" t="s">
        <v>46</v>
      </c>
      <c r="AK9973" t="s">
        <v>70</v>
      </c>
      <c r="AL9973" t="s">
        <v>5760</v>
      </c>
      <c r="AM9973">
        <v>140.75</v>
      </c>
      <c r="AN9973">
        <v>5</v>
      </c>
      <c r="AO9973">
        <v>0</v>
      </c>
      <c r="AP9973">
        <v>42.225000000000001</v>
      </c>
      <c r="AQ9973">
        <f>YEAR(Table1[[#This Row],[Order Date]])</f>
        <v>2015</v>
      </c>
      <c r="AR9973" t="str">
        <f>TEXT(Table1[[#This Row],[Order Date]],"mmmm")</f>
        <v>June</v>
      </c>
      <c r="AS9973" t="str">
        <f>"Q"&amp;ROUNDUP(MONTH(Table1[[#This Row],[Order Date]])/3,0)</f>
        <v>Q2</v>
      </c>
      <c r="AT9973">
        <f>IF(Table1[[#This Row],[Sales]]=0,0,Table1[[#This Row],[Profit]]/Table1[[#This Row],[Sales]])</f>
        <v>0.3</v>
      </c>
    </row>
    <row r="9974" spans="22:46" x14ac:dyDescent="0.3">
      <c r="V9974">
        <v>9973</v>
      </c>
      <c r="W9974" t="s">
        <v>11735</v>
      </c>
      <c r="X9974" s="1">
        <v>42624</v>
      </c>
      <c r="Y9974" t="s">
        <v>451</v>
      </c>
      <c r="Z9974" t="s">
        <v>51</v>
      </c>
      <c r="AA9974" t="s">
        <v>561</v>
      </c>
      <c r="AB9974" t="s">
        <v>562</v>
      </c>
      <c r="AC9974" t="s">
        <v>25</v>
      </c>
      <c r="AD9974" t="s">
        <v>26</v>
      </c>
      <c r="AE9974" t="s">
        <v>203</v>
      </c>
      <c r="AF9974" t="s">
        <v>110</v>
      </c>
      <c r="AG9974">
        <v>77041</v>
      </c>
      <c r="AH9974" t="s">
        <v>111</v>
      </c>
      <c r="AI9974" t="s">
        <v>2783</v>
      </c>
      <c r="AJ9974" t="s">
        <v>46</v>
      </c>
      <c r="AK9974" t="s">
        <v>190</v>
      </c>
      <c r="AL9974" t="s">
        <v>2784</v>
      </c>
      <c r="AM9974">
        <v>99.567999999999998</v>
      </c>
      <c r="AN9974">
        <v>2</v>
      </c>
      <c r="AO9974">
        <v>0.2</v>
      </c>
      <c r="AP9974">
        <v>33.604199999999999</v>
      </c>
      <c r="AQ9974">
        <f>YEAR(Table1[[#This Row],[Order Date]])</f>
        <v>2016</v>
      </c>
      <c r="AR9974" t="str">
        <f>TEXT(Table1[[#This Row],[Order Date]],"mmmm")</f>
        <v>September</v>
      </c>
      <c r="AS9974" t="str">
        <f>"Q"&amp;ROUNDUP(MONTH(Table1[[#This Row],[Order Date]])/3,0)</f>
        <v>Q3</v>
      </c>
      <c r="AT9974">
        <f>IF(Table1[[#This Row],[Sales]]=0,0,Table1[[#This Row],[Profit]]/Table1[[#This Row],[Sales]])</f>
        <v>0.33750000000000002</v>
      </c>
    </row>
    <row r="9975" spans="22:46" x14ac:dyDescent="0.3">
      <c r="V9975">
        <v>9974</v>
      </c>
      <c r="W9975" t="s">
        <v>11736</v>
      </c>
      <c r="X9975" s="1">
        <v>42710</v>
      </c>
      <c r="Y9975" s="1">
        <v>42655</v>
      </c>
      <c r="Z9975" t="s">
        <v>51</v>
      </c>
      <c r="AA9975" t="s">
        <v>3772</v>
      </c>
      <c r="AB9975" t="s">
        <v>3773</v>
      </c>
      <c r="AC9975" t="s">
        <v>108</v>
      </c>
      <c r="AD9975" t="s">
        <v>26</v>
      </c>
      <c r="AE9975" t="s">
        <v>42</v>
      </c>
      <c r="AF9975" t="s">
        <v>43</v>
      </c>
      <c r="AG9975">
        <v>90032</v>
      </c>
      <c r="AH9975" t="s">
        <v>44</v>
      </c>
      <c r="AI9975" t="s">
        <v>9683</v>
      </c>
      <c r="AJ9975" t="s">
        <v>73</v>
      </c>
      <c r="AK9975" t="s">
        <v>74</v>
      </c>
      <c r="AL9975" t="s">
        <v>9684</v>
      </c>
      <c r="AM9975">
        <v>271.95999999999998</v>
      </c>
      <c r="AN9975">
        <v>5</v>
      </c>
      <c r="AO9975">
        <v>0.2</v>
      </c>
      <c r="AP9975">
        <v>27.196000000000002</v>
      </c>
      <c r="AQ9975">
        <f>YEAR(Table1[[#This Row],[Order Date]])</f>
        <v>2016</v>
      </c>
      <c r="AR9975" t="str">
        <f>TEXT(Table1[[#This Row],[Order Date]],"mmmm")</f>
        <v>December</v>
      </c>
      <c r="AS9975" t="str">
        <f>"Q"&amp;ROUNDUP(MONTH(Table1[[#This Row],[Order Date]])/3,0)</f>
        <v>Q4</v>
      </c>
      <c r="AT9975">
        <f>IF(Table1[[#This Row],[Sales]]=0,0,Table1[[#This Row],[Profit]]/Table1[[#This Row],[Sales]])</f>
        <v>0.10000000000000002</v>
      </c>
    </row>
    <row r="9976" spans="22:46" x14ac:dyDescent="0.3">
      <c r="V9976">
        <v>9975</v>
      </c>
      <c r="W9976" t="s">
        <v>11736</v>
      </c>
      <c r="X9976" s="1">
        <v>42710</v>
      </c>
      <c r="Y9976" s="1">
        <v>42655</v>
      </c>
      <c r="Z9976" t="s">
        <v>51</v>
      </c>
      <c r="AA9976" t="s">
        <v>3772</v>
      </c>
      <c r="AB9976" t="s">
        <v>3773</v>
      </c>
      <c r="AC9976" t="s">
        <v>108</v>
      </c>
      <c r="AD9976" t="s">
        <v>26</v>
      </c>
      <c r="AE9976" t="s">
        <v>42</v>
      </c>
      <c r="AF9976" t="s">
        <v>43</v>
      </c>
      <c r="AG9976">
        <v>90032</v>
      </c>
      <c r="AH9976" t="s">
        <v>44</v>
      </c>
      <c r="AI9976" t="s">
        <v>5051</v>
      </c>
      <c r="AJ9976" t="s">
        <v>46</v>
      </c>
      <c r="AK9976" t="s">
        <v>70</v>
      </c>
      <c r="AL9976" t="s">
        <v>5052</v>
      </c>
      <c r="AM9976">
        <v>18.690000000000001</v>
      </c>
      <c r="AN9976">
        <v>7</v>
      </c>
      <c r="AO9976">
        <v>0</v>
      </c>
      <c r="AP9976">
        <v>5.2332000000000001</v>
      </c>
      <c r="AQ9976">
        <f>YEAR(Table1[[#This Row],[Order Date]])</f>
        <v>2016</v>
      </c>
      <c r="AR9976" t="str">
        <f>TEXT(Table1[[#This Row],[Order Date]],"mmmm")</f>
        <v>December</v>
      </c>
      <c r="AS9976" t="str">
        <f>"Q"&amp;ROUNDUP(MONTH(Table1[[#This Row],[Order Date]])/3,0)</f>
        <v>Q4</v>
      </c>
      <c r="AT9976">
        <f>IF(Table1[[#This Row],[Sales]]=0,0,Table1[[#This Row],[Profit]]/Table1[[#This Row],[Sales]])</f>
        <v>0.27999999999999997</v>
      </c>
    </row>
    <row r="9977" spans="22:46" x14ac:dyDescent="0.3">
      <c r="V9977">
        <v>9976</v>
      </c>
      <c r="W9977" t="s">
        <v>11736</v>
      </c>
      <c r="X9977" s="1">
        <v>42710</v>
      </c>
      <c r="Y9977" s="1">
        <v>42655</v>
      </c>
      <c r="Z9977" t="s">
        <v>51</v>
      </c>
      <c r="AA9977" t="s">
        <v>3772</v>
      </c>
      <c r="AB9977" t="s">
        <v>3773</v>
      </c>
      <c r="AC9977" t="s">
        <v>108</v>
      </c>
      <c r="AD9977" t="s">
        <v>26</v>
      </c>
      <c r="AE9977" t="s">
        <v>42</v>
      </c>
      <c r="AF9977" t="s">
        <v>43</v>
      </c>
      <c r="AG9977">
        <v>90032</v>
      </c>
      <c r="AH9977" t="s">
        <v>44</v>
      </c>
      <c r="AI9977" t="s">
        <v>2534</v>
      </c>
      <c r="AJ9977" t="s">
        <v>46</v>
      </c>
      <c r="AK9977" t="s">
        <v>94</v>
      </c>
      <c r="AL9977" t="s">
        <v>2535</v>
      </c>
      <c r="AM9977">
        <v>13.36</v>
      </c>
      <c r="AN9977">
        <v>2</v>
      </c>
      <c r="AO9977">
        <v>0</v>
      </c>
      <c r="AP9977">
        <v>6.4127999999999998</v>
      </c>
      <c r="AQ9977">
        <f>YEAR(Table1[[#This Row],[Order Date]])</f>
        <v>2016</v>
      </c>
      <c r="AR9977" t="str">
        <f>TEXT(Table1[[#This Row],[Order Date]],"mmmm")</f>
        <v>December</v>
      </c>
      <c r="AS9977" t="str">
        <f>"Q"&amp;ROUNDUP(MONTH(Table1[[#This Row],[Order Date]])/3,0)</f>
        <v>Q4</v>
      </c>
      <c r="AT9977">
        <f>IF(Table1[[#This Row],[Sales]]=0,0,Table1[[#This Row],[Profit]]/Table1[[#This Row],[Sales]])</f>
        <v>0.48</v>
      </c>
    </row>
    <row r="9978" spans="22:46" x14ac:dyDescent="0.3">
      <c r="V9978">
        <v>9977</v>
      </c>
      <c r="W9978" t="s">
        <v>11736</v>
      </c>
      <c r="X9978" s="1">
        <v>42710</v>
      </c>
      <c r="Y9978" s="1">
        <v>42655</v>
      </c>
      <c r="Z9978" t="s">
        <v>51</v>
      </c>
      <c r="AA9978" t="s">
        <v>3772</v>
      </c>
      <c r="AB9978" t="s">
        <v>3773</v>
      </c>
      <c r="AC9978" t="s">
        <v>108</v>
      </c>
      <c r="AD9978" t="s">
        <v>26</v>
      </c>
      <c r="AE9978" t="s">
        <v>42</v>
      </c>
      <c r="AF9978" t="s">
        <v>43</v>
      </c>
      <c r="AG9978">
        <v>90032</v>
      </c>
      <c r="AH9978" t="s">
        <v>44</v>
      </c>
      <c r="AI9978" t="s">
        <v>2162</v>
      </c>
      <c r="AJ9978" t="s">
        <v>73</v>
      </c>
      <c r="AK9978" t="s">
        <v>74</v>
      </c>
      <c r="AL9978" t="s">
        <v>2163</v>
      </c>
      <c r="AM9978">
        <v>249.584</v>
      </c>
      <c r="AN9978">
        <v>2</v>
      </c>
      <c r="AO9978">
        <v>0.2</v>
      </c>
      <c r="AP9978">
        <v>31.198</v>
      </c>
      <c r="AQ9978">
        <f>YEAR(Table1[[#This Row],[Order Date]])</f>
        <v>2016</v>
      </c>
      <c r="AR9978" t="str">
        <f>TEXT(Table1[[#This Row],[Order Date]],"mmmm")</f>
        <v>December</v>
      </c>
      <c r="AS9978" t="str">
        <f>"Q"&amp;ROUNDUP(MONTH(Table1[[#This Row],[Order Date]])/3,0)</f>
        <v>Q4</v>
      </c>
      <c r="AT9978">
        <f>IF(Table1[[#This Row],[Sales]]=0,0,Table1[[#This Row],[Profit]]/Table1[[#This Row],[Sales]])</f>
        <v>0.125</v>
      </c>
    </row>
    <row r="9979" spans="22:46" x14ac:dyDescent="0.3">
      <c r="V9979">
        <v>9978</v>
      </c>
      <c r="W9979" t="s">
        <v>11736</v>
      </c>
      <c r="X9979" s="1">
        <v>42710</v>
      </c>
      <c r="Y9979" s="1">
        <v>42655</v>
      </c>
      <c r="Z9979" t="s">
        <v>51</v>
      </c>
      <c r="AA9979" t="s">
        <v>3772</v>
      </c>
      <c r="AB9979" t="s">
        <v>3773</v>
      </c>
      <c r="AC9979" t="s">
        <v>108</v>
      </c>
      <c r="AD9979" t="s">
        <v>26</v>
      </c>
      <c r="AE9979" t="s">
        <v>42</v>
      </c>
      <c r="AF9979" t="s">
        <v>43</v>
      </c>
      <c r="AG9979">
        <v>90032</v>
      </c>
      <c r="AH9979" t="s">
        <v>44</v>
      </c>
      <c r="AI9979" t="s">
        <v>2157</v>
      </c>
      <c r="AJ9979" t="s">
        <v>46</v>
      </c>
      <c r="AK9979" t="s">
        <v>303</v>
      </c>
      <c r="AL9979" t="s">
        <v>2158</v>
      </c>
      <c r="AM9979">
        <v>13.86</v>
      </c>
      <c r="AN9979">
        <v>7</v>
      </c>
      <c r="AO9979">
        <v>0</v>
      </c>
      <c r="AP9979">
        <v>0</v>
      </c>
      <c r="AQ9979">
        <f>YEAR(Table1[[#This Row],[Order Date]])</f>
        <v>2016</v>
      </c>
      <c r="AR9979" t="str">
        <f>TEXT(Table1[[#This Row],[Order Date]],"mmmm")</f>
        <v>December</v>
      </c>
      <c r="AS9979" t="str">
        <f>"Q"&amp;ROUNDUP(MONTH(Table1[[#This Row],[Order Date]])/3,0)</f>
        <v>Q4</v>
      </c>
      <c r="AT9979">
        <f>IF(Table1[[#This Row],[Sales]]=0,0,Table1[[#This Row],[Profit]]/Table1[[#This Row],[Sales]])</f>
        <v>0</v>
      </c>
    </row>
    <row r="9980" spans="22:46" x14ac:dyDescent="0.3">
      <c r="V9980">
        <v>9979</v>
      </c>
      <c r="W9980" t="s">
        <v>11736</v>
      </c>
      <c r="X9980" s="1">
        <v>42710</v>
      </c>
      <c r="Y9980" s="1">
        <v>42655</v>
      </c>
      <c r="Z9980" t="s">
        <v>51</v>
      </c>
      <c r="AA9980" t="s">
        <v>3772</v>
      </c>
      <c r="AB9980" t="s">
        <v>3773</v>
      </c>
      <c r="AC9980" t="s">
        <v>108</v>
      </c>
      <c r="AD9980" t="s">
        <v>26</v>
      </c>
      <c r="AE9980" t="s">
        <v>42</v>
      </c>
      <c r="AF9980" t="s">
        <v>43</v>
      </c>
      <c r="AG9980">
        <v>90032</v>
      </c>
      <c r="AH9980" t="s">
        <v>44</v>
      </c>
      <c r="AI9980" t="s">
        <v>3587</v>
      </c>
      <c r="AJ9980" t="s">
        <v>46</v>
      </c>
      <c r="AK9980" t="s">
        <v>77</v>
      </c>
      <c r="AL9980" t="s">
        <v>3588</v>
      </c>
      <c r="AM9980">
        <v>13.375999999999999</v>
      </c>
      <c r="AN9980">
        <v>4</v>
      </c>
      <c r="AO9980">
        <v>0.2</v>
      </c>
      <c r="AP9980">
        <v>4.6816000000000004</v>
      </c>
      <c r="AQ9980">
        <f>YEAR(Table1[[#This Row],[Order Date]])</f>
        <v>2016</v>
      </c>
      <c r="AR9980" t="str">
        <f>TEXT(Table1[[#This Row],[Order Date]],"mmmm")</f>
        <v>December</v>
      </c>
      <c r="AS9980" t="str">
        <f>"Q"&amp;ROUNDUP(MONTH(Table1[[#This Row],[Order Date]])/3,0)</f>
        <v>Q4</v>
      </c>
      <c r="AT9980">
        <f>IF(Table1[[#This Row],[Sales]]=0,0,Table1[[#This Row],[Profit]]/Table1[[#This Row],[Sales]])</f>
        <v>0.35000000000000003</v>
      </c>
    </row>
    <row r="9981" spans="22:46" x14ac:dyDescent="0.3">
      <c r="V9981">
        <v>9980</v>
      </c>
      <c r="W9981" t="s">
        <v>11736</v>
      </c>
      <c r="X9981" s="1">
        <v>42710</v>
      </c>
      <c r="Y9981" s="1">
        <v>42655</v>
      </c>
      <c r="Z9981" t="s">
        <v>51</v>
      </c>
      <c r="AA9981" t="s">
        <v>3772</v>
      </c>
      <c r="AB9981" t="s">
        <v>3773</v>
      </c>
      <c r="AC9981" t="s">
        <v>108</v>
      </c>
      <c r="AD9981" t="s">
        <v>26</v>
      </c>
      <c r="AE9981" t="s">
        <v>42</v>
      </c>
      <c r="AF9981" t="s">
        <v>43</v>
      </c>
      <c r="AG9981">
        <v>90032</v>
      </c>
      <c r="AH9981" t="s">
        <v>44</v>
      </c>
      <c r="AI9981" t="s">
        <v>4026</v>
      </c>
      <c r="AJ9981" t="s">
        <v>46</v>
      </c>
      <c r="AK9981" t="s">
        <v>77</v>
      </c>
      <c r="AL9981" t="s">
        <v>9375</v>
      </c>
      <c r="AM9981">
        <v>437.47199999999998</v>
      </c>
      <c r="AN9981">
        <v>14</v>
      </c>
      <c r="AO9981">
        <v>0.2</v>
      </c>
      <c r="AP9981">
        <v>153.11519999999999</v>
      </c>
      <c r="AQ9981">
        <f>YEAR(Table1[[#This Row],[Order Date]])</f>
        <v>2016</v>
      </c>
      <c r="AR9981" t="str">
        <f>TEXT(Table1[[#This Row],[Order Date]],"mmmm")</f>
        <v>December</v>
      </c>
      <c r="AS9981" t="str">
        <f>"Q"&amp;ROUNDUP(MONTH(Table1[[#This Row],[Order Date]])/3,0)</f>
        <v>Q4</v>
      </c>
      <c r="AT9981">
        <f>IF(Table1[[#This Row],[Sales]]=0,0,Table1[[#This Row],[Profit]]/Table1[[#This Row],[Sales]])</f>
        <v>0.35</v>
      </c>
    </row>
    <row r="9982" spans="22:46" x14ac:dyDescent="0.3">
      <c r="V9982">
        <v>9981</v>
      </c>
      <c r="W9982" t="s">
        <v>11737</v>
      </c>
      <c r="X9982" s="1">
        <v>42253</v>
      </c>
      <c r="Y9982" s="1">
        <v>42256</v>
      </c>
      <c r="Z9982" t="s">
        <v>22</v>
      </c>
      <c r="AA9982" t="s">
        <v>4886</v>
      </c>
      <c r="AB9982" t="s">
        <v>4887</v>
      </c>
      <c r="AC9982" t="s">
        <v>25</v>
      </c>
      <c r="AD9982" t="s">
        <v>26</v>
      </c>
      <c r="AE9982" t="s">
        <v>4801</v>
      </c>
      <c r="AF9982" t="s">
        <v>832</v>
      </c>
      <c r="AG9982">
        <v>70506</v>
      </c>
      <c r="AH9982" t="s">
        <v>29</v>
      </c>
      <c r="AI9982" t="s">
        <v>4303</v>
      </c>
      <c r="AJ9982" t="s">
        <v>31</v>
      </c>
      <c r="AK9982" t="s">
        <v>57</v>
      </c>
      <c r="AL9982" t="s">
        <v>3702</v>
      </c>
      <c r="AM9982">
        <v>85.98</v>
      </c>
      <c r="AN9982">
        <v>1</v>
      </c>
      <c r="AO9982">
        <v>0</v>
      </c>
      <c r="AP9982">
        <v>22.354800000000001</v>
      </c>
      <c r="AQ9982">
        <f>YEAR(Table1[[#This Row],[Order Date]])</f>
        <v>2015</v>
      </c>
      <c r="AR9982" t="str">
        <f>TEXT(Table1[[#This Row],[Order Date]],"mmmm")</f>
        <v>September</v>
      </c>
      <c r="AS9982" t="str">
        <f>"Q"&amp;ROUNDUP(MONTH(Table1[[#This Row],[Order Date]])/3,0)</f>
        <v>Q3</v>
      </c>
      <c r="AT9982">
        <f>IF(Table1[[#This Row],[Sales]]=0,0,Table1[[#This Row],[Profit]]/Table1[[#This Row],[Sales]])</f>
        <v>0.26</v>
      </c>
    </row>
    <row r="9983" spans="22:46" x14ac:dyDescent="0.3">
      <c r="V9983">
        <v>9982</v>
      </c>
      <c r="W9983" t="s">
        <v>11738</v>
      </c>
      <c r="X9983" s="1">
        <v>42950</v>
      </c>
      <c r="Y9983" s="1">
        <v>42894</v>
      </c>
      <c r="Z9983" t="s">
        <v>207</v>
      </c>
      <c r="AA9983" t="s">
        <v>310</v>
      </c>
      <c r="AB9983" t="s">
        <v>311</v>
      </c>
      <c r="AC9983" t="s">
        <v>25</v>
      </c>
      <c r="AD9983" t="s">
        <v>26</v>
      </c>
      <c r="AE9983" t="s">
        <v>843</v>
      </c>
      <c r="AF9983" t="s">
        <v>564</v>
      </c>
      <c r="AG9983">
        <v>45014</v>
      </c>
      <c r="AH9983" t="s">
        <v>160</v>
      </c>
      <c r="AI9983" t="s">
        <v>2720</v>
      </c>
      <c r="AJ9983" t="s">
        <v>46</v>
      </c>
      <c r="AK9983" t="s">
        <v>47</v>
      </c>
      <c r="AL9983" t="s">
        <v>2721</v>
      </c>
      <c r="AM9983">
        <v>16.52</v>
      </c>
      <c r="AN9983">
        <v>5</v>
      </c>
      <c r="AO9983">
        <v>0.2</v>
      </c>
      <c r="AP9983">
        <v>5.3689999999999998</v>
      </c>
      <c r="AQ9983">
        <f>YEAR(Table1[[#This Row],[Order Date]])</f>
        <v>2017</v>
      </c>
      <c r="AR9983" t="str">
        <f>TEXT(Table1[[#This Row],[Order Date]],"mmmm")</f>
        <v>August</v>
      </c>
      <c r="AS9983" t="str">
        <f>"Q"&amp;ROUNDUP(MONTH(Table1[[#This Row],[Order Date]])/3,0)</f>
        <v>Q3</v>
      </c>
      <c r="AT9983">
        <f>IF(Table1[[#This Row],[Sales]]=0,0,Table1[[#This Row],[Profit]]/Table1[[#This Row],[Sales]])</f>
        <v>0.32500000000000001</v>
      </c>
    </row>
    <row r="9984" spans="22:46" x14ac:dyDescent="0.3">
      <c r="V9984">
        <v>9983</v>
      </c>
      <c r="W9984" t="s">
        <v>11739</v>
      </c>
      <c r="X9984" s="1">
        <v>42635</v>
      </c>
      <c r="Y9984" t="s">
        <v>1482</v>
      </c>
      <c r="Z9984" t="s">
        <v>51</v>
      </c>
      <c r="AA9984" t="s">
        <v>561</v>
      </c>
      <c r="AB9984" t="s">
        <v>562</v>
      </c>
      <c r="AC9984" t="s">
        <v>25</v>
      </c>
      <c r="AD9984" t="s">
        <v>26</v>
      </c>
      <c r="AE9984" t="s">
        <v>7166</v>
      </c>
      <c r="AF9984" t="s">
        <v>267</v>
      </c>
      <c r="AG9984">
        <v>49505</v>
      </c>
      <c r="AH9984" t="s">
        <v>111</v>
      </c>
      <c r="AI9984" t="s">
        <v>3214</v>
      </c>
      <c r="AJ9984" t="s">
        <v>46</v>
      </c>
      <c r="AK9984" t="s">
        <v>94</v>
      </c>
      <c r="AL9984" t="s">
        <v>3215</v>
      </c>
      <c r="AM9984">
        <v>35.56</v>
      </c>
      <c r="AN9984">
        <v>7</v>
      </c>
      <c r="AO9984">
        <v>0</v>
      </c>
      <c r="AP9984">
        <v>16.713200000000001</v>
      </c>
      <c r="AQ9984">
        <f>YEAR(Table1[[#This Row],[Order Date]])</f>
        <v>2016</v>
      </c>
      <c r="AR9984" t="str">
        <f>TEXT(Table1[[#This Row],[Order Date]],"mmmm")</f>
        <v>September</v>
      </c>
      <c r="AS9984" t="str">
        <f>"Q"&amp;ROUNDUP(MONTH(Table1[[#This Row],[Order Date]])/3,0)</f>
        <v>Q3</v>
      </c>
      <c r="AT9984">
        <f>IF(Table1[[#This Row],[Sales]]=0,0,Table1[[#This Row],[Profit]]/Table1[[#This Row],[Sales]])</f>
        <v>0.47</v>
      </c>
    </row>
    <row r="9985" spans="22:46" x14ac:dyDescent="0.3">
      <c r="V9985">
        <v>9984</v>
      </c>
      <c r="W9985" t="s">
        <v>11739</v>
      </c>
      <c r="X9985" s="1">
        <v>42635</v>
      </c>
      <c r="Y9985" t="s">
        <v>1482</v>
      </c>
      <c r="Z9985" t="s">
        <v>51</v>
      </c>
      <c r="AA9985" t="s">
        <v>561</v>
      </c>
      <c r="AB9985" t="s">
        <v>562</v>
      </c>
      <c r="AC9985" t="s">
        <v>25</v>
      </c>
      <c r="AD9985" t="s">
        <v>26</v>
      </c>
      <c r="AE9985" t="s">
        <v>7166</v>
      </c>
      <c r="AF9985" t="s">
        <v>267</v>
      </c>
      <c r="AG9985">
        <v>49505</v>
      </c>
      <c r="AH9985" t="s">
        <v>111</v>
      </c>
      <c r="AI9985" t="s">
        <v>8452</v>
      </c>
      <c r="AJ9985" t="s">
        <v>73</v>
      </c>
      <c r="AK9985" t="s">
        <v>74</v>
      </c>
      <c r="AL9985" t="s">
        <v>8453</v>
      </c>
      <c r="AM9985">
        <v>97.98</v>
      </c>
      <c r="AN9985">
        <v>2</v>
      </c>
      <c r="AO9985">
        <v>0</v>
      </c>
      <c r="AP9985">
        <v>27.4344</v>
      </c>
      <c r="AQ9985">
        <f>YEAR(Table1[[#This Row],[Order Date]])</f>
        <v>2016</v>
      </c>
      <c r="AR9985" t="str">
        <f>TEXT(Table1[[#This Row],[Order Date]],"mmmm")</f>
        <v>September</v>
      </c>
      <c r="AS9985" t="str">
        <f>"Q"&amp;ROUNDUP(MONTH(Table1[[#This Row],[Order Date]])/3,0)</f>
        <v>Q3</v>
      </c>
      <c r="AT9985">
        <f>IF(Table1[[#This Row],[Sales]]=0,0,Table1[[#This Row],[Profit]]/Table1[[#This Row],[Sales]])</f>
        <v>0.27999999999999997</v>
      </c>
    </row>
    <row r="9986" spans="22:46" x14ac:dyDescent="0.3">
      <c r="V9986">
        <v>9985</v>
      </c>
      <c r="W9986" t="s">
        <v>11740</v>
      </c>
      <c r="X9986" s="1">
        <v>42141</v>
      </c>
      <c r="Y9986" t="s">
        <v>2782</v>
      </c>
      <c r="Z9986" t="s">
        <v>51</v>
      </c>
      <c r="AA9986" t="s">
        <v>2208</v>
      </c>
      <c r="AB9986" t="s">
        <v>2209</v>
      </c>
      <c r="AC9986" t="s">
        <v>25</v>
      </c>
      <c r="AD9986" t="s">
        <v>26</v>
      </c>
      <c r="AE9986" t="s">
        <v>1315</v>
      </c>
      <c r="AF9986" t="s">
        <v>301</v>
      </c>
      <c r="AG9986">
        <v>11561</v>
      </c>
      <c r="AH9986" t="s">
        <v>160</v>
      </c>
      <c r="AI9986" t="s">
        <v>1619</v>
      </c>
      <c r="AJ9986" t="s">
        <v>46</v>
      </c>
      <c r="AK9986" t="s">
        <v>47</v>
      </c>
      <c r="AL9986" t="s">
        <v>1620</v>
      </c>
      <c r="AM9986">
        <v>31.5</v>
      </c>
      <c r="AN9986">
        <v>10</v>
      </c>
      <c r="AO9986">
        <v>0</v>
      </c>
      <c r="AP9986">
        <v>15.12</v>
      </c>
      <c r="AQ9986">
        <f>YEAR(Table1[[#This Row],[Order Date]])</f>
        <v>2015</v>
      </c>
      <c r="AR9986" t="str">
        <f>TEXT(Table1[[#This Row],[Order Date]],"mmmm")</f>
        <v>May</v>
      </c>
      <c r="AS9986" t="str">
        <f>"Q"&amp;ROUNDUP(MONTH(Table1[[#This Row],[Order Date]])/3,0)</f>
        <v>Q2</v>
      </c>
      <c r="AT9986">
        <f>IF(Table1[[#This Row],[Sales]]=0,0,Table1[[#This Row],[Profit]]/Table1[[#This Row],[Sales]])</f>
        <v>0.48</v>
      </c>
    </row>
    <row r="9987" spans="22:46" x14ac:dyDescent="0.3">
      <c r="V9987">
        <v>9986</v>
      </c>
      <c r="W9987" t="s">
        <v>11740</v>
      </c>
      <c r="X9987" s="1">
        <v>42141</v>
      </c>
      <c r="Y9987" t="s">
        <v>2782</v>
      </c>
      <c r="Z9987" t="s">
        <v>51</v>
      </c>
      <c r="AA9987" t="s">
        <v>2208</v>
      </c>
      <c r="AB9987" t="s">
        <v>2209</v>
      </c>
      <c r="AC9987" t="s">
        <v>25</v>
      </c>
      <c r="AD9987" t="s">
        <v>26</v>
      </c>
      <c r="AE9987" t="s">
        <v>1315</v>
      </c>
      <c r="AF9987" t="s">
        <v>301</v>
      </c>
      <c r="AG9987">
        <v>11561</v>
      </c>
      <c r="AH9987" t="s">
        <v>160</v>
      </c>
      <c r="AI9987" t="s">
        <v>5412</v>
      </c>
      <c r="AJ9987" t="s">
        <v>46</v>
      </c>
      <c r="AK9987" t="s">
        <v>651</v>
      </c>
      <c r="AL9987" t="s">
        <v>5413</v>
      </c>
      <c r="AM9987">
        <v>55.6</v>
      </c>
      <c r="AN9987">
        <v>4</v>
      </c>
      <c r="AO9987">
        <v>0</v>
      </c>
      <c r="AP9987">
        <v>16.123999999999999</v>
      </c>
      <c r="AQ9987">
        <f>YEAR(Table1[[#This Row],[Order Date]])</f>
        <v>2015</v>
      </c>
      <c r="AR9987" t="str">
        <f>TEXT(Table1[[#This Row],[Order Date]],"mmmm")</f>
        <v>May</v>
      </c>
      <c r="AS9987" t="str">
        <f>"Q"&amp;ROUNDUP(MONTH(Table1[[#This Row],[Order Date]])/3,0)</f>
        <v>Q2</v>
      </c>
      <c r="AT9987">
        <f>IF(Table1[[#This Row],[Sales]]=0,0,Table1[[#This Row],[Profit]]/Table1[[#This Row],[Sales]])</f>
        <v>0.28999999999999998</v>
      </c>
    </row>
    <row r="9988" spans="22:46" x14ac:dyDescent="0.3">
      <c r="V9988">
        <v>9987</v>
      </c>
      <c r="W9988" t="s">
        <v>11741</v>
      </c>
      <c r="X9988" s="1">
        <v>42642</v>
      </c>
      <c r="Y9988" s="1">
        <v>42439</v>
      </c>
      <c r="Z9988" t="s">
        <v>51</v>
      </c>
      <c r="AA9988" t="s">
        <v>5770</v>
      </c>
      <c r="AB9988" t="s">
        <v>5771</v>
      </c>
      <c r="AC9988" t="s">
        <v>25</v>
      </c>
      <c r="AD9988" t="s">
        <v>26</v>
      </c>
      <c r="AE9988" t="s">
        <v>42</v>
      </c>
      <c r="AF9988" t="s">
        <v>43</v>
      </c>
      <c r="AG9988">
        <v>90008</v>
      </c>
      <c r="AH9988" t="s">
        <v>44</v>
      </c>
      <c r="AI9988" t="s">
        <v>7211</v>
      </c>
      <c r="AJ9988" t="s">
        <v>73</v>
      </c>
      <c r="AK9988" t="s">
        <v>176</v>
      </c>
      <c r="AL9988" t="s">
        <v>7212</v>
      </c>
      <c r="AM9988">
        <v>36.24</v>
      </c>
      <c r="AN9988">
        <v>1</v>
      </c>
      <c r="AO9988">
        <v>0</v>
      </c>
      <c r="AP9988">
        <v>15.220800000000001</v>
      </c>
      <c r="AQ9988">
        <f>YEAR(Table1[[#This Row],[Order Date]])</f>
        <v>2016</v>
      </c>
      <c r="AR9988" t="str">
        <f>TEXT(Table1[[#This Row],[Order Date]],"mmmm")</f>
        <v>September</v>
      </c>
      <c r="AS9988" t="str">
        <f>"Q"&amp;ROUNDUP(MONTH(Table1[[#This Row],[Order Date]])/3,0)</f>
        <v>Q3</v>
      </c>
      <c r="AT9988">
        <f>IF(Table1[[#This Row],[Sales]]=0,0,Table1[[#This Row],[Profit]]/Table1[[#This Row],[Sales]])</f>
        <v>0.42</v>
      </c>
    </row>
    <row r="9989" spans="22:46" x14ac:dyDescent="0.3">
      <c r="V9989">
        <v>9988</v>
      </c>
      <c r="W9989" t="s">
        <v>11742</v>
      </c>
      <c r="X9989" s="1">
        <v>43056</v>
      </c>
      <c r="Y9989" t="s">
        <v>3488</v>
      </c>
      <c r="Z9989" t="s">
        <v>51</v>
      </c>
      <c r="AA9989" t="s">
        <v>239</v>
      </c>
      <c r="AB9989" t="s">
        <v>240</v>
      </c>
      <c r="AC9989" t="s">
        <v>41</v>
      </c>
      <c r="AD9989" t="s">
        <v>26</v>
      </c>
      <c r="AE9989" t="s">
        <v>8478</v>
      </c>
      <c r="AF9989" t="s">
        <v>1429</v>
      </c>
      <c r="AG9989">
        <v>30605</v>
      </c>
      <c r="AH9989" t="s">
        <v>29</v>
      </c>
      <c r="AI9989" t="s">
        <v>7721</v>
      </c>
      <c r="AJ9989" t="s">
        <v>73</v>
      </c>
      <c r="AK9989" t="s">
        <v>176</v>
      </c>
      <c r="AL9989" t="s">
        <v>7722</v>
      </c>
      <c r="AM9989">
        <v>79.989999999999995</v>
      </c>
      <c r="AN9989">
        <v>1</v>
      </c>
      <c r="AO9989">
        <v>0</v>
      </c>
      <c r="AP9989">
        <v>28.796399999999998</v>
      </c>
      <c r="AQ9989">
        <f>YEAR(Table1[[#This Row],[Order Date]])</f>
        <v>2017</v>
      </c>
      <c r="AR9989" t="str">
        <f>TEXT(Table1[[#This Row],[Order Date]],"mmmm")</f>
        <v>November</v>
      </c>
      <c r="AS9989" t="str">
        <f>"Q"&amp;ROUNDUP(MONTH(Table1[[#This Row],[Order Date]])/3,0)</f>
        <v>Q4</v>
      </c>
      <c r="AT9989">
        <f>IF(Table1[[#This Row],[Sales]]=0,0,Table1[[#This Row],[Profit]]/Table1[[#This Row],[Sales]])</f>
        <v>0.36</v>
      </c>
    </row>
    <row r="9990" spans="22:46" x14ac:dyDescent="0.3">
      <c r="V9990">
        <v>9989</v>
      </c>
      <c r="W9990" t="s">
        <v>11742</v>
      </c>
      <c r="X9990" s="1">
        <v>43056</v>
      </c>
      <c r="Y9990" t="s">
        <v>3488</v>
      </c>
      <c r="Z9990" t="s">
        <v>51</v>
      </c>
      <c r="AA9990" t="s">
        <v>239</v>
      </c>
      <c r="AB9990" t="s">
        <v>240</v>
      </c>
      <c r="AC9990" t="s">
        <v>41</v>
      </c>
      <c r="AD9990" t="s">
        <v>26</v>
      </c>
      <c r="AE9990" t="s">
        <v>8478</v>
      </c>
      <c r="AF9990" t="s">
        <v>1429</v>
      </c>
      <c r="AG9990">
        <v>30605</v>
      </c>
      <c r="AH9990" t="s">
        <v>29</v>
      </c>
      <c r="AI9990" t="s">
        <v>9646</v>
      </c>
      <c r="AJ9990" t="s">
        <v>73</v>
      </c>
      <c r="AK9990" t="s">
        <v>74</v>
      </c>
      <c r="AL9990" t="s">
        <v>9647</v>
      </c>
      <c r="AM9990">
        <v>206.1</v>
      </c>
      <c r="AN9990">
        <v>5</v>
      </c>
      <c r="AO9990">
        <v>0</v>
      </c>
      <c r="AP9990">
        <v>55.646999999999998</v>
      </c>
      <c r="AQ9990">
        <f>YEAR(Table1[[#This Row],[Order Date]])</f>
        <v>2017</v>
      </c>
      <c r="AR9990" t="str">
        <f>TEXT(Table1[[#This Row],[Order Date]],"mmmm")</f>
        <v>November</v>
      </c>
      <c r="AS9990" t="str">
        <f>"Q"&amp;ROUNDUP(MONTH(Table1[[#This Row],[Order Date]])/3,0)</f>
        <v>Q4</v>
      </c>
      <c r="AT9990">
        <f>IF(Table1[[#This Row],[Sales]]=0,0,Table1[[#This Row],[Profit]]/Table1[[#This Row],[Sales]])</f>
        <v>0.27</v>
      </c>
    </row>
    <row r="9991" spans="22:46" x14ac:dyDescent="0.3">
      <c r="V9991">
        <v>9990</v>
      </c>
      <c r="W9991" t="s">
        <v>11743</v>
      </c>
      <c r="X9991" s="1">
        <v>41660</v>
      </c>
      <c r="Y9991" t="s">
        <v>11273</v>
      </c>
      <c r="Z9991" t="s">
        <v>22</v>
      </c>
      <c r="AA9991" t="s">
        <v>4559</v>
      </c>
      <c r="AB9991" t="s">
        <v>4560</v>
      </c>
      <c r="AC9991" t="s">
        <v>25</v>
      </c>
      <c r="AD9991" t="s">
        <v>26</v>
      </c>
      <c r="AE9991" t="s">
        <v>1593</v>
      </c>
      <c r="AF9991" t="s">
        <v>55</v>
      </c>
      <c r="AG9991">
        <v>33180</v>
      </c>
      <c r="AH9991" t="s">
        <v>29</v>
      </c>
      <c r="AI9991" t="s">
        <v>5270</v>
      </c>
      <c r="AJ9991" t="s">
        <v>31</v>
      </c>
      <c r="AK9991" t="s">
        <v>67</v>
      </c>
      <c r="AL9991" t="s">
        <v>5271</v>
      </c>
      <c r="AM9991">
        <v>25.248000000000001</v>
      </c>
      <c r="AN9991">
        <v>3</v>
      </c>
      <c r="AO9991">
        <v>0.2</v>
      </c>
      <c r="AP9991">
        <v>4.1028000000000002</v>
      </c>
      <c r="AQ9991">
        <f>YEAR(Table1[[#This Row],[Order Date]])</f>
        <v>2014</v>
      </c>
      <c r="AR9991" t="str">
        <f>TEXT(Table1[[#This Row],[Order Date]],"mmmm")</f>
        <v>January</v>
      </c>
      <c r="AS9991" t="str">
        <f>"Q"&amp;ROUNDUP(MONTH(Table1[[#This Row],[Order Date]])/3,0)</f>
        <v>Q1</v>
      </c>
      <c r="AT9991">
        <f>IF(Table1[[#This Row],[Sales]]=0,0,Table1[[#This Row],[Profit]]/Table1[[#This Row],[Sales]])</f>
        <v>0.16250000000000001</v>
      </c>
    </row>
    <row r="9992" spans="22:46" x14ac:dyDescent="0.3">
      <c r="V9992">
        <v>9991</v>
      </c>
      <c r="W9992" t="s">
        <v>11744</v>
      </c>
      <c r="X9992" s="1">
        <v>42792</v>
      </c>
      <c r="Y9992" s="1">
        <v>42797</v>
      </c>
      <c r="Z9992" t="s">
        <v>51</v>
      </c>
      <c r="AA9992" t="s">
        <v>724</v>
      </c>
      <c r="AB9992" t="s">
        <v>725</v>
      </c>
      <c r="AC9992" t="s">
        <v>25</v>
      </c>
      <c r="AD9992" t="s">
        <v>26</v>
      </c>
      <c r="AE9992" t="s">
        <v>1930</v>
      </c>
      <c r="AF9992" t="s">
        <v>43</v>
      </c>
      <c r="AG9992">
        <v>92627</v>
      </c>
      <c r="AH9992" t="s">
        <v>44</v>
      </c>
      <c r="AI9992" t="s">
        <v>9285</v>
      </c>
      <c r="AJ9992" t="s">
        <v>31</v>
      </c>
      <c r="AK9992" t="s">
        <v>67</v>
      </c>
      <c r="AL9992" t="s">
        <v>9286</v>
      </c>
      <c r="AM9992">
        <v>91.96</v>
      </c>
      <c r="AN9992">
        <v>2</v>
      </c>
      <c r="AO9992">
        <v>0</v>
      </c>
      <c r="AP9992">
        <v>15.6332</v>
      </c>
      <c r="AQ9992">
        <f>YEAR(Table1[[#This Row],[Order Date]])</f>
        <v>2017</v>
      </c>
      <c r="AR9992" t="str">
        <f>TEXT(Table1[[#This Row],[Order Date]],"mmmm")</f>
        <v>February</v>
      </c>
      <c r="AS9992" t="str">
        <f>"Q"&amp;ROUNDUP(MONTH(Table1[[#This Row],[Order Date]])/3,0)</f>
        <v>Q1</v>
      </c>
      <c r="AT9992">
        <f>IF(Table1[[#This Row],[Sales]]=0,0,Table1[[#This Row],[Profit]]/Table1[[#This Row],[Sales]])</f>
        <v>0.17</v>
      </c>
    </row>
    <row r="9993" spans="22:46" x14ac:dyDescent="0.3">
      <c r="V9993">
        <v>9992</v>
      </c>
      <c r="W9993" t="s">
        <v>11744</v>
      </c>
      <c r="X9993" s="1">
        <v>42792</v>
      </c>
      <c r="Y9993" s="1">
        <v>42797</v>
      </c>
      <c r="Z9993" t="s">
        <v>51</v>
      </c>
      <c r="AA9993" t="s">
        <v>724</v>
      </c>
      <c r="AB9993" t="s">
        <v>725</v>
      </c>
      <c r="AC9993" t="s">
        <v>25</v>
      </c>
      <c r="AD9993" t="s">
        <v>26</v>
      </c>
      <c r="AE9993" t="s">
        <v>1930</v>
      </c>
      <c r="AF9993" t="s">
        <v>43</v>
      </c>
      <c r="AG9993">
        <v>92627</v>
      </c>
      <c r="AH9993" t="s">
        <v>44</v>
      </c>
      <c r="AI9993" t="s">
        <v>1336</v>
      </c>
      <c r="AJ9993" t="s">
        <v>73</v>
      </c>
      <c r="AK9993" t="s">
        <v>74</v>
      </c>
      <c r="AL9993" t="s">
        <v>1337</v>
      </c>
      <c r="AM9993">
        <v>258.57600000000002</v>
      </c>
      <c r="AN9993">
        <v>2</v>
      </c>
      <c r="AO9993">
        <v>0.2</v>
      </c>
      <c r="AP9993">
        <v>19.3932</v>
      </c>
      <c r="AQ9993">
        <f>YEAR(Table1[[#This Row],[Order Date]])</f>
        <v>2017</v>
      </c>
      <c r="AR9993" t="str">
        <f>TEXT(Table1[[#This Row],[Order Date]],"mmmm")</f>
        <v>February</v>
      </c>
      <c r="AS9993" t="str">
        <f>"Q"&amp;ROUNDUP(MONTH(Table1[[#This Row],[Order Date]])/3,0)</f>
        <v>Q1</v>
      </c>
      <c r="AT9993">
        <f>IF(Table1[[#This Row],[Sales]]=0,0,Table1[[#This Row],[Profit]]/Table1[[#This Row],[Sales]])</f>
        <v>7.4999999999999997E-2</v>
      </c>
    </row>
    <row r="9994" spans="22:46" x14ac:dyDescent="0.3">
      <c r="V9994">
        <v>9993</v>
      </c>
      <c r="W9994" t="s">
        <v>11744</v>
      </c>
      <c r="X9994" s="1">
        <v>42792</v>
      </c>
      <c r="Y9994" s="1">
        <v>42797</v>
      </c>
      <c r="Z9994" t="s">
        <v>51</v>
      </c>
      <c r="AA9994" t="s">
        <v>724</v>
      </c>
      <c r="AB9994" t="s">
        <v>725</v>
      </c>
      <c r="AC9994" t="s">
        <v>25</v>
      </c>
      <c r="AD9994" t="s">
        <v>26</v>
      </c>
      <c r="AE9994" t="s">
        <v>1930</v>
      </c>
      <c r="AF9994" t="s">
        <v>43</v>
      </c>
      <c r="AG9994">
        <v>92627</v>
      </c>
      <c r="AH9994" t="s">
        <v>44</v>
      </c>
      <c r="AI9994" t="s">
        <v>4226</v>
      </c>
      <c r="AJ9994" t="s">
        <v>46</v>
      </c>
      <c r="AK9994" t="s">
        <v>94</v>
      </c>
      <c r="AL9994" t="s">
        <v>4227</v>
      </c>
      <c r="AM9994">
        <v>29.6</v>
      </c>
      <c r="AN9994">
        <v>4</v>
      </c>
      <c r="AO9994">
        <v>0</v>
      </c>
      <c r="AP9994">
        <v>13.32</v>
      </c>
      <c r="AQ9994">
        <f>YEAR(Table1[[#This Row],[Order Date]])</f>
        <v>2017</v>
      </c>
      <c r="AR9994" t="str">
        <f>TEXT(Table1[[#This Row],[Order Date]],"mmmm")</f>
        <v>February</v>
      </c>
      <c r="AS9994" t="str">
        <f>"Q"&amp;ROUNDUP(MONTH(Table1[[#This Row],[Order Date]])/3,0)</f>
        <v>Q1</v>
      </c>
      <c r="AT9994">
        <f>IF(Table1[[#This Row],[Sales]]=0,0,Table1[[#This Row],[Profit]]/Table1[[#This Row],[Sales]])</f>
        <v>0.45</v>
      </c>
    </row>
    <row r="9995" spans="22:46" x14ac:dyDescent="0.3">
      <c r="V9995">
        <v>9994</v>
      </c>
      <c r="W9995" t="s">
        <v>11745</v>
      </c>
      <c r="X9995" s="1">
        <v>42859</v>
      </c>
      <c r="Y9995" s="1">
        <v>42983</v>
      </c>
      <c r="Z9995" t="s">
        <v>22</v>
      </c>
      <c r="AA9995" t="s">
        <v>3982</v>
      </c>
      <c r="AB9995" t="s">
        <v>3983</v>
      </c>
      <c r="AC9995" t="s">
        <v>25</v>
      </c>
      <c r="AD9995" t="s">
        <v>26</v>
      </c>
      <c r="AE9995" t="s">
        <v>4474</v>
      </c>
      <c r="AF9995" t="s">
        <v>43</v>
      </c>
      <c r="AG9995">
        <v>92683</v>
      </c>
      <c r="AH9995" t="s">
        <v>44</v>
      </c>
      <c r="AI9995" t="s">
        <v>803</v>
      </c>
      <c r="AJ9995" t="s">
        <v>46</v>
      </c>
      <c r="AK9995" t="s">
        <v>80</v>
      </c>
      <c r="AL9995" t="s">
        <v>804</v>
      </c>
      <c r="AM9995">
        <v>243.16</v>
      </c>
      <c r="AN9995">
        <v>2</v>
      </c>
      <c r="AO9995">
        <v>0</v>
      </c>
      <c r="AP9995">
        <v>72.947999999999993</v>
      </c>
      <c r="AQ9995">
        <f>YEAR(Table1[[#This Row],[Order Date]])</f>
        <v>2017</v>
      </c>
      <c r="AR9995" t="str">
        <f>TEXT(Table1[[#This Row],[Order Date]],"mmmm")</f>
        <v>May</v>
      </c>
      <c r="AS9995" t="str">
        <f>"Q"&amp;ROUNDUP(MONTH(Table1[[#This Row],[Order Date]])/3,0)</f>
        <v>Q2</v>
      </c>
      <c r="AT9995">
        <f>IF(Table1[[#This Row],[Sales]]=0,0,Table1[[#This Row],[Profit]]/Table1[[#This Row],[Sales]])</f>
        <v>0.3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KPI</vt:lpstr>
      <vt:lpstr>Sales by Region</vt:lpstr>
      <vt:lpstr>Sales by Category</vt:lpstr>
      <vt:lpstr>Sales by sub category</vt:lpstr>
      <vt:lpstr>Sales by segment</vt:lpstr>
      <vt:lpstr>Monthly sales</vt:lpstr>
      <vt:lpstr>Top 10 Customers</vt:lpstr>
      <vt:lpstr>Dashboard</vt:lpstr>
      <vt:lpstr>Sales_cleaned.xlsx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Hrishi Sharma</dc:creator>
  <cp:lastModifiedBy>Hrishi Sharma</cp:lastModifiedBy>
  <dcterms:created xsi:type="dcterms:W3CDTF">2026-07-02T04:18:24Z</dcterms:created>
  <dcterms:modified xsi:type="dcterms:W3CDTF">2026-07-02T12:36:20Z</dcterms:modified>
</cp:coreProperties>
</file>